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 yWindow="120" windowWidth="12390" windowHeight="7920" tabRatio="881"/>
  </bookViews>
  <sheets>
    <sheet name="readme" sheetId="4" r:id="rId1"/>
    <sheet name="Basin_Boundary" sheetId="30" r:id="rId2"/>
    <sheet name="compare_2009_2006" sheetId="46" r:id="rId3"/>
    <sheet name="by_cnty_allpol" sheetId="21" r:id="rId4"/>
    <sheet name="by_src_allpol" sheetId="11" r:id="rId5"/>
    <sheet name="VOC-basin-pie" sheetId="15" r:id="rId6"/>
    <sheet name="NOx-basin-pie" sheetId="16" r:id="rId7"/>
    <sheet name="VOC-bar-tribal-nontribal" sheetId="39" r:id="rId8"/>
    <sheet name="NOx-bar-tribal-nontribal" sheetId="38" r:id="rId9"/>
    <sheet name="VOC-bar-cnty" sheetId="26" r:id="rId10"/>
    <sheet name="NOx-bar-cnty" sheetId="20" r:id="rId11"/>
    <sheet name="VOC_cnty_tbl" sheetId="27" r:id="rId12"/>
    <sheet name="NOx_cnty_tbl" sheetId="23" r:id="rId13"/>
    <sheet name="VOC_bar_chart_data" sheetId="25" r:id="rId14"/>
    <sheet name="NOx_bar_chart_data" sheetId="17" r:id="rId15"/>
    <sheet name="all_src_inventory" sheetId="10" r:id="rId16"/>
    <sheet name="Permitted Sources" sheetId="45" r:id="rId17"/>
    <sheet name="survey_src_summary" sheetId="1" r:id="rId18"/>
    <sheet name="SCC_xref" sheetId="2" r:id="rId19"/>
    <sheet name="fips_xref" sheetId="3" r:id="rId20"/>
    <sheet name="SCC_FEB2004" sheetId="35" r:id="rId21"/>
  </sheets>
  <definedNames>
    <definedName name="_xlnm._FilterDatabase" localSheetId="15" hidden="1">all_src_inventory!$A$5:$J$7129</definedName>
    <definedName name="_xlnm._FilterDatabase" localSheetId="4" hidden="1">by_src_allpol!$A$21:$EW$51</definedName>
    <definedName name="_xlnm._FilterDatabase" localSheetId="14" hidden="1">NOx_bar_chart_data!$A$22:$AS$52</definedName>
    <definedName name="_xlnm._FilterDatabase" localSheetId="16" hidden="1">'Permitted Sources'!$A$5:$AA$6471</definedName>
    <definedName name="_xlnm._FilterDatabase" localSheetId="20" hidden="1">SCC_FEB2004!$A$1:$L$9866</definedName>
    <definedName name="_xlnm._FilterDatabase" localSheetId="18" hidden="1">SCC_xref!$A$5:$L$38</definedName>
    <definedName name="_xlnm._FilterDatabase" localSheetId="17" hidden="1">survey_src_summary!$A$5:$N$5</definedName>
    <definedName name="_xlnm._FilterDatabase" localSheetId="13" hidden="1">VOC_bar_chart_data!$A$21:$W$49</definedName>
    <definedName name="SCC_list" localSheetId="16">#REF!</definedName>
    <definedName name="SCC_list">#REF!</definedName>
  </definedNames>
  <calcPr calcId="145621"/>
  <pivotCaches>
    <pivotCache cacheId="0" r:id="rId22"/>
    <pivotCache cacheId="25" r:id="rId23"/>
  </pivotCaches>
</workbook>
</file>

<file path=xl/calcChain.xml><?xml version="1.0" encoding="utf-8"?>
<calcChain xmlns="http://schemas.openxmlformats.org/spreadsheetml/2006/main">
  <c r="D31" i="1" l="1"/>
  <c r="A18" i="46" l="1"/>
  <c r="A17" i="46"/>
  <c r="A16" i="46"/>
  <c r="A15" i="46"/>
  <c r="A14" i="46"/>
  <c r="A13" i="46"/>
  <c r="A12" i="46"/>
  <c r="A11" i="46"/>
  <c r="A10" i="46"/>
  <c r="A9" i="46"/>
  <c r="A8" i="46"/>
  <c r="A7" i="46"/>
  <c r="A6" i="46"/>
  <c r="A4" i="46"/>
  <c r="A3" i="46"/>
  <c r="U5" i="46"/>
  <c r="T5" i="46"/>
  <c r="S5" i="46"/>
  <c r="R5" i="46"/>
  <c r="Q5" i="46"/>
  <c r="P5" i="46"/>
  <c r="O5" i="46"/>
  <c r="N5" i="46"/>
  <c r="M5" i="46"/>
  <c r="L5" i="46"/>
  <c r="K5" i="46"/>
  <c r="J5" i="46"/>
  <c r="I5" i="46"/>
  <c r="H5" i="46"/>
  <c r="G5" i="46"/>
  <c r="F5" i="46"/>
  <c r="E5" i="46"/>
  <c r="D5" i="46"/>
  <c r="C5" i="46"/>
  <c r="B5" i="46"/>
  <c r="K7" i="10" l="1"/>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1045" i="10"/>
  <c r="K1046" i="10"/>
  <c r="K1047" i="10"/>
  <c r="K1048" i="10"/>
  <c r="K1049" i="10"/>
  <c r="K1050" i="10"/>
  <c r="K1051" i="10"/>
  <c r="K1052" i="10"/>
  <c r="K1053" i="10"/>
  <c r="K1054" i="10"/>
  <c r="K1055" i="10"/>
  <c r="K1056" i="10"/>
  <c r="K1057" i="10"/>
  <c r="K1058" i="10"/>
  <c r="K1059" i="10"/>
  <c r="K1060" i="10"/>
  <c r="K1061" i="10"/>
  <c r="K1062" i="10"/>
  <c r="K1063" i="10"/>
  <c r="K1064" i="10"/>
  <c r="K1065" i="10"/>
  <c r="K1066" i="10"/>
  <c r="K1067" i="10"/>
  <c r="K1068" i="10"/>
  <c r="K1069" i="10"/>
  <c r="K1070" i="10"/>
  <c r="K1071" i="10"/>
  <c r="K1072" i="10"/>
  <c r="K1073" i="10"/>
  <c r="K1074" i="10"/>
  <c r="K1075" i="10"/>
  <c r="K1076" i="10"/>
  <c r="K1077" i="10"/>
  <c r="K1078" i="10"/>
  <c r="K1079" i="10"/>
  <c r="K1080" i="10"/>
  <c r="K1081" i="10"/>
  <c r="K1082" i="10"/>
  <c r="K1083" i="10"/>
  <c r="K1084" i="10"/>
  <c r="K1085" i="10"/>
  <c r="K1086" i="10"/>
  <c r="K1087" i="10"/>
  <c r="K1088" i="10"/>
  <c r="K1089" i="10"/>
  <c r="K1090" i="10"/>
  <c r="K1091" i="10"/>
  <c r="K1092" i="10"/>
  <c r="K1093" i="10"/>
  <c r="K1094" i="10"/>
  <c r="K1095" i="10"/>
  <c r="K1096" i="10"/>
  <c r="K1097" i="10"/>
  <c r="K1098" i="10"/>
  <c r="K1099" i="10"/>
  <c r="K1100" i="10"/>
  <c r="K1101" i="10"/>
  <c r="K1102" i="10"/>
  <c r="K1103" i="10"/>
  <c r="K1104" i="10"/>
  <c r="K1105" i="10"/>
  <c r="K1106" i="10"/>
  <c r="K1107" i="10"/>
  <c r="K1108" i="10"/>
  <c r="K1109" i="10"/>
  <c r="K1110" i="10"/>
  <c r="K1111" i="10"/>
  <c r="K1112" i="10"/>
  <c r="K1113" i="10"/>
  <c r="K1114" i="10"/>
  <c r="K1115" i="10"/>
  <c r="K1116" i="10"/>
  <c r="K1117" i="10"/>
  <c r="K1118" i="10"/>
  <c r="K1119" i="10"/>
  <c r="K1120" i="10"/>
  <c r="K1121" i="10"/>
  <c r="K1122" i="10"/>
  <c r="K1123" i="10"/>
  <c r="K1124" i="10"/>
  <c r="K1125" i="10"/>
  <c r="K1126" i="10"/>
  <c r="K1127" i="10"/>
  <c r="K1128" i="10"/>
  <c r="K1129" i="10"/>
  <c r="K1130" i="10"/>
  <c r="K1131" i="10"/>
  <c r="K1132" i="10"/>
  <c r="K1133" i="10"/>
  <c r="K1134" i="10"/>
  <c r="K1135" i="10"/>
  <c r="K1136" i="10"/>
  <c r="K1137" i="10"/>
  <c r="K1138" i="10"/>
  <c r="K1139" i="10"/>
  <c r="K1140" i="10"/>
  <c r="K1141" i="10"/>
  <c r="K1142" i="10"/>
  <c r="K1143" i="10"/>
  <c r="K1144" i="10"/>
  <c r="K1145" i="10"/>
  <c r="K1146" i="10"/>
  <c r="K1147" i="10"/>
  <c r="K1148" i="10"/>
  <c r="K1149" i="10"/>
  <c r="K1150" i="10"/>
  <c r="K1151" i="10"/>
  <c r="K1152" i="10"/>
  <c r="K1153" i="10"/>
  <c r="K1154" i="10"/>
  <c r="K1155" i="10"/>
  <c r="K1156" i="10"/>
  <c r="K1157" i="10"/>
  <c r="K1158" i="10"/>
  <c r="K1159" i="10"/>
  <c r="K1160" i="10"/>
  <c r="K1161" i="10"/>
  <c r="K1162" i="10"/>
  <c r="K1163" i="10"/>
  <c r="K1164" i="10"/>
  <c r="K1165" i="10"/>
  <c r="K1166" i="10"/>
  <c r="K1167" i="10"/>
  <c r="K1168" i="10"/>
  <c r="K1169" i="10"/>
  <c r="K1170" i="10"/>
  <c r="K1171" i="10"/>
  <c r="K1172" i="10"/>
  <c r="K1173" i="10"/>
  <c r="K1174" i="10"/>
  <c r="K1175" i="10"/>
  <c r="K1176" i="10"/>
  <c r="K1177" i="10"/>
  <c r="K1178" i="10"/>
  <c r="K1179" i="10"/>
  <c r="K1180" i="10"/>
  <c r="K1181" i="10"/>
  <c r="K1182" i="10"/>
  <c r="K1183" i="10"/>
  <c r="K1184" i="10"/>
  <c r="K1185" i="10"/>
  <c r="K1186" i="10"/>
  <c r="K1187" i="10"/>
  <c r="K1188" i="10"/>
  <c r="K1189" i="10"/>
  <c r="K1190" i="10"/>
  <c r="K1191" i="10"/>
  <c r="K1192" i="10"/>
  <c r="K1193" i="10"/>
  <c r="K1194" i="10"/>
  <c r="K1195" i="10"/>
  <c r="K1196" i="10"/>
  <c r="K1197" i="10"/>
  <c r="K1198" i="10"/>
  <c r="K1199" i="10"/>
  <c r="K1200" i="10"/>
  <c r="K1201" i="10"/>
  <c r="K1202" i="10"/>
  <c r="K1203" i="10"/>
  <c r="K1204" i="10"/>
  <c r="K1205" i="10"/>
  <c r="K1206" i="10"/>
  <c r="K1207" i="10"/>
  <c r="K1208" i="10"/>
  <c r="K1209" i="10"/>
  <c r="K1210" i="10"/>
  <c r="K1211" i="10"/>
  <c r="K1212" i="10"/>
  <c r="K1213" i="10"/>
  <c r="K1214" i="10"/>
  <c r="K1215" i="10"/>
  <c r="K1216" i="10"/>
  <c r="K1217" i="10"/>
  <c r="K1218" i="10"/>
  <c r="K1219" i="10"/>
  <c r="K1220" i="10"/>
  <c r="K1221" i="10"/>
  <c r="K1222" i="10"/>
  <c r="K1223" i="10"/>
  <c r="K1224" i="10"/>
  <c r="K1225" i="10"/>
  <c r="K1226" i="10"/>
  <c r="K1227" i="10"/>
  <c r="K1228" i="10"/>
  <c r="K1229" i="10"/>
  <c r="K1230" i="10"/>
  <c r="K1231" i="10"/>
  <c r="K1232" i="10"/>
  <c r="K1233" i="10"/>
  <c r="K1234" i="10"/>
  <c r="K1235" i="10"/>
  <c r="K1236" i="10"/>
  <c r="K1237" i="10"/>
  <c r="K1238" i="10"/>
  <c r="K1239" i="10"/>
  <c r="K1240" i="10"/>
  <c r="K1241" i="10"/>
  <c r="K1242" i="10"/>
  <c r="K1243" i="10"/>
  <c r="K1244" i="10"/>
  <c r="K1245" i="10"/>
  <c r="K1246" i="10"/>
  <c r="K1247" i="10"/>
  <c r="K1248" i="10"/>
  <c r="K1249" i="10"/>
  <c r="K1250" i="10"/>
  <c r="K1251" i="10"/>
  <c r="K1252" i="10"/>
  <c r="K1253" i="10"/>
  <c r="K1254" i="10"/>
  <c r="K1255" i="10"/>
  <c r="K1256" i="10"/>
  <c r="K1257" i="10"/>
  <c r="K1258" i="10"/>
  <c r="K1259" i="10"/>
  <c r="K1260" i="10"/>
  <c r="K1261" i="10"/>
  <c r="K1262" i="10"/>
  <c r="K1263" i="10"/>
  <c r="K1264" i="10"/>
  <c r="K1265" i="10"/>
  <c r="K1266" i="10"/>
  <c r="K1267" i="10"/>
  <c r="K1268" i="10"/>
  <c r="K1269" i="10"/>
  <c r="K1270" i="10"/>
  <c r="K1271" i="10"/>
  <c r="K1272" i="10"/>
  <c r="K1273" i="10"/>
  <c r="K1274" i="10"/>
  <c r="K1275" i="10"/>
  <c r="K1276" i="10"/>
  <c r="K1277" i="10"/>
  <c r="K1278" i="10"/>
  <c r="K1279" i="10"/>
  <c r="K1280" i="10"/>
  <c r="K1281" i="10"/>
  <c r="K1282" i="10"/>
  <c r="K1283" i="10"/>
  <c r="K1284" i="10"/>
  <c r="K1285" i="10"/>
  <c r="K1286" i="10"/>
  <c r="K1287" i="10"/>
  <c r="K1288" i="10"/>
  <c r="K1289" i="10"/>
  <c r="K1290" i="10"/>
  <c r="K1291" i="10"/>
  <c r="K1292" i="10"/>
  <c r="K1293" i="10"/>
  <c r="K1294" i="10"/>
  <c r="K1295" i="10"/>
  <c r="K1296" i="10"/>
  <c r="K1297" i="10"/>
  <c r="K1298" i="10"/>
  <c r="K1299" i="10"/>
  <c r="K1300" i="10"/>
  <c r="K1301" i="10"/>
  <c r="K1302" i="10"/>
  <c r="K1303" i="10"/>
  <c r="K1304" i="10"/>
  <c r="K1305" i="10"/>
  <c r="K1306" i="10"/>
  <c r="K1307" i="10"/>
  <c r="K1308" i="10"/>
  <c r="K1309" i="10"/>
  <c r="K1310" i="10"/>
  <c r="K1311" i="10"/>
  <c r="K1312" i="10"/>
  <c r="K1313" i="10"/>
  <c r="K1314" i="10"/>
  <c r="K1315" i="10"/>
  <c r="K1316" i="10"/>
  <c r="K1317" i="10"/>
  <c r="K1318" i="10"/>
  <c r="K1319" i="10"/>
  <c r="K1320" i="10"/>
  <c r="K1321" i="10"/>
  <c r="K1322" i="10"/>
  <c r="K1323" i="10"/>
  <c r="K1324" i="10"/>
  <c r="K1325" i="10"/>
  <c r="K1326" i="10"/>
  <c r="K1327" i="10"/>
  <c r="K1328" i="10"/>
  <c r="K1329" i="10"/>
  <c r="K1330" i="10"/>
  <c r="K1331" i="10"/>
  <c r="K1332" i="10"/>
  <c r="K1333" i="10"/>
  <c r="K1334" i="10"/>
  <c r="K1335" i="10"/>
  <c r="K1336" i="10"/>
  <c r="K1337" i="10"/>
  <c r="K1338" i="10"/>
  <c r="K1339" i="10"/>
  <c r="K1340" i="10"/>
  <c r="K1341" i="10"/>
  <c r="K1342" i="10"/>
  <c r="K1343" i="10"/>
  <c r="K1344" i="10"/>
  <c r="K1345" i="10"/>
  <c r="K1346" i="10"/>
  <c r="K1347" i="10"/>
  <c r="K1348" i="10"/>
  <c r="K1349" i="10"/>
  <c r="K1350" i="10"/>
  <c r="K1351" i="10"/>
  <c r="K1352" i="10"/>
  <c r="K1353" i="10"/>
  <c r="K1354" i="10"/>
  <c r="K1355" i="10"/>
  <c r="K1356" i="10"/>
  <c r="K1357" i="10"/>
  <c r="K1358" i="10"/>
  <c r="K1359" i="10"/>
  <c r="K1360" i="10"/>
  <c r="K1361" i="10"/>
  <c r="K1362" i="10"/>
  <c r="K1363" i="10"/>
  <c r="K1364" i="10"/>
  <c r="K1365" i="10"/>
  <c r="K1366" i="10"/>
  <c r="K1367" i="10"/>
  <c r="K1368" i="10"/>
  <c r="K1369" i="10"/>
  <c r="K1370" i="10"/>
  <c r="K1371" i="10"/>
  <c r="K1372" i="10"/>
  <c r="K1373" i="10"/>
  <c r="K1374" i="10"/>
  <c r="K1375" i="10"/>
  <c r="K1376" i="10"/>
  <c r="K1377" i="10"/>
  <c r="K1378" i="10"/>
  <c r="K1379" i="10"/>
  <c r="K1380" i="10"/>
  <c r="K1381" i="10"/>
  <c r="K1382" i="10"/>
  <c r="K1383" i="10"/>
  <c r="K1384" i="10"/>
  <c r="K1385" i="10"/>
  <c r="K1386" i="10"/>
  <c r="K1387" i="10"/>
  <c r="K1388" i="10"/>
  <c r="K1389" i="10"/>
  <c r="K1390" i="10"/>
  <c r="K1391" i="10"/>
  <c r="K1392" i="10"/>
  <c r="K1393" i="10"/>
  <c r="K1394" i="10"/>
  <c r="K1395" i="10"/>
  <c r="K1396" i="10"/>
  <c r="K1397" i="10"/>
  <c r="K1398" i="10"/>
  <c r="K1399" i="10"/>
  <c r="K1400" i="10"/>
  <c r="K1401" i="10"/>
  <c r="K1402" i="10"/>
  <c r="K1403" i="10"/>
  <c r="K1404" i="10"/>
  <c r="K1405" i="10"/>
  <c r="K1406" i="10"/>
  <c r="K1407" i="10"/>
  <c r="K1408" i="10"/>
  <c r="K1409" i="10"/>
  <c r="K1410" i="10"/>
  <c r="K1411" i="10"/>
  <c r="K1412" i="10"/>
  <c r="K1413" i="10"/>
  <c r="K1414" i="10"/>
  <c r="K1415" i="10"/>
  <c r="K1416" i="10"/>
  <c r="K1417" i="10"/>
  <c r="K1418" i="10"/>
  <c r="K1419" i="10"/>
  <c r="K1420" i="10"/>
  <c r="K1421" i="10"/>
  <c r="K1422" i="10"/>
  <c r="K1423" i="10"/>
  <c r="K1424" i="10"/>
  <c r="K1425" i="10"/>
  <c r="K1426" i="10"/>
  <c r="K1427" i="10"/>
  <c r="K1428" i="10"/>
  <c r="K1429" i="10"/>
  <c r="K1430" i="10"/>
  <c r="K1431" i="10"/>
  <c r="K1432" i="10"/>
  <c r="K1433" i="10"/>
  <c r="K1434" i="10"/>
  <c r="K1435" i="10"/>
  <c r="K1436" i="10"/>
  <c r="K1437" i="10"/>
  <c r="K1438" i="10"/>
  <c r="K1439" i="10"/>
  <c r="K1440" i="10"/>
  <c r="K1441" i="10"/>
  <c r="K1442" i="10"/>
  <c r="K1443" i="10"/>
  <c r="K1444" i="10"/>
  <c r="K1445" i="10"/>
  <c r="K1446" i="10"/>
  <c r="K1447" i="10"/>
  <c r="K1448" i="10"/>
  <c r="K1449" i="10"/>
  <c r="K1450" i="10"/>
  <c r="K1451" i="10"/>
  <c r="K1452" i="10"/>
  <c r="K1453" i="10"/>
  <c r="K1454" i="10"/>
  <c r="K1455" i="10"/>
  <c r="K1456" i="10"/>
  <c r="K1457" i="10"/>
  <c r="K1458" i="10"/>
  <c r="K1459" i="10"/>
  <c r="K1460" i="10"/>
  <c r="K1461" i="10"/>
  <c r="K1462" i="10"/>
  <c r="K1463" i="10"/>
  <c r="K1464" i="10"/>
  <c r="K1465" i="10"/>
  <c r="K1466" i="10"/>
  <c r="K1467" i="10"/>
  <c r="K1468" i="10"/>
  <c r="K1469" i="10"/>
  <c r="K1470" i="10"/>
  <c r="K1471" i="10"/>
  <c r="K1472" i="10"/>
  <c r="K1473" i="10"/>
  <c r="K1474" i="10"/>
  <c r="K1475" i="10"/>
  <c r="K1476" i="10"/>
  <c r="K1477" i="10"/>
  <c r="K1478" i="10"/>
  <c r="K1479" i="10"/>
  <c r="K1480" i="10"/>
  <c r="K1481" i="10"/>
  <c r="K1482" i="10"/>
  <c r="K1483" i="10"/>
  <c r="K1484" i="10"/>
  <c r="K1485" i="10"/>
  <c r="K1486" i="10"/>
  <c r="K1487" i="10"/>
  <c r="K1488" i="10"/>
  <c r="K1489" i="10"/>
  <c r="K1490" i="10"/>
  <c r="K1491" i="10"/>
  <c r="K1492" i="10"/>
  <c r="K1493" i="10"/>
  <c r="K1494" i="10"/>
  <c r="K1495" i="10"/>
  <c r="K1496" i="10"/>
  <c r="K1497" i="10"/>
  <c r="K1498" i="10"/>
  <c r="K1499" i="10"/>
  <c r="K1500" i="10"/>
  <c r="K1501" i="10"/>
  <c r="K1502" i="10"/>
  <c r="K1503" i="10"/>
  <c r="K1504" i="10"/>
  <c r="K1505" i="10"/>
  <c r="K1506" i="10"/>
  <c r="K1507" i="10"/>
  <c r="K1508" i="10"/>
  <c r="K1509" i="10"/>
  <c r="K1510" i="10"/>
  <c r="K1511" i="10"/>
  <c r="K1512" i="10"/>
  <c r="K1513" i="10"/>
  <c r="K1514" i="10"/>
  <c r="K1515" i="10"/>
  <c r="K1516" i="10"/>
  <c r="K1517" i="10"/>
  <c r="K1518" i="10"/>
  <c r="K1519" i="10"/>
  <c r="K1520" i="10"/>
  <c r="K1521" i="10"/>
  <c r="K1522" i="10"/>
  <c r="K1523" i="10"/>
  <c r="K1524" i="10"/>
  <c r="K1525" i="10"/>
  <c r="K1526" i="10"/>
  <c r="K1527" i="10"/>
  <c r="K1528" i="10"/>
  <c r="K1529" i="10"/>
  <c r="K1530" i="10"/>
  <c r="K1531" i="10"/>
  <c r="K1532" i="10"/>
  <c r="K1533" i="10"/>
  <c r="K1534" i="10"/>
  <c r="K1535" i="10"/>
  <c r="K1536" i="10"/>
  <c r="K1537" i="10"/>
  <c r="K1538" i="10"/>
  <c r="K1539" i="10"/>
  <c r="K1540" i="10"/>
  <c r="K1541" i="10"/>
  <c r="K1542" i="10"/>
  <c r="K1543" i="10"/>
  <c r="K1544" i="10"/>
  <c r="K1545" i="10"/>
  <c r="K1546" i="10"/>
  <c r="K1547" i="10"/>
  <c r="K1548" i="10"/>
  <c r="K1549" i="10"/>
  <c r="K1550" i="10"/>
  <c r="K1551" i="10"/>
  <c r="K1552" i="10"/>
  <c r="K1553" i="10"/>
  <c r="K1554" i="10"/>
  <c r="K1555" i="10"/>
  <c r="K1556" i="10"/>
  <c r="K1557" i="10"/>
  <c r="K1558" i="10"/>
  <c r="K1559" i="10"/>
  <c r="K1560" i="10"/>
  <c r="K1561" i="10"/>
  <c r="K1562" i="10"/>
  <c r="K1563" i="10"/>
  <c r="K1564" i="10"/>
  <c r="K1565" i="10"/>
  <c r="K1566" i="10"/>
  <c r="K1567" i="10"/>
  <c r="K1568" i="10"/>
  <c r="K1569" i="10"/>
  <c r="K1570" i="10"/>
  <c r="K1571" i="10"/>
  <c r="K1572" i="10"/>
  <c r="K1573" i="10"/>
  <c r="K1574" i="10"/>
  <c r="K1575" i="10"/>
  <c r="K1576" i="10"/>
  <c r="K1577" i="10"/>
  <c r="K1578" i="10"/>
  <c r="K1579" i="10"/>
  <c r="K1580" i="10"/>
  <c r="K1581" i="10"/>
  <c r="K1582" i="10"/>
  <c r="K1583" i="10"/>
  <c r="K1584" i="10"/>
  <c r="K1585" i="10"/>
  <c r="K1586" i="10"/>
  <c r="K1587" i="10"/>
  <c r="K1588" i="10"/>
  <c r="K1589" i="10"/>
  <c r="K1590" i="10"/>
  <c r="K1591" i="10"/>
  <c r="K1592" i="10"/>
  <c r="K1593" i="10"/>
  <c r="K1594" i="10"/>
  <c r="K1595" i="10"/>
  <c r="K1596" i="10"/>
  <c r="K1597" i="10"/>
  <c r="K1598" i="10"/>
  <c r="K1599" i="10"/>
  <c r="K1600" i="10"/>
  <c r="K1601" i="10"/>
  <c r="K1602" i="10"/>
  <c r="K1603" i="10"/>
  <c r="K1604" i="10"/>
  <c r="K1605" i="10"/>
  <c r="K1606" i="10"/>
  <c r="K1607" i="10"/>
  <c r="K1608" i="10"/>
  <c r="K1609" i="10"/>
  <c r="K1610" i="10"/>
  <c r="K1611" i="10"/>
  <c r="K1612" i="10"/>
  <c r="K1613" i="10"/>
  <c r="K1614" i="10"/>
  <c r="K1615" i="10"/>
  <c r="K1616" i="10"/>
  <c r="K1617" i="10"/>
  <c r="K1618" i="10"/>
  <c r="K1619" i="10"/>
  <c r="K1620" i="10"/>
  <c r="K1621" i="10"/>
  <c r="K1622" i="10"/>
  <c r="K1623" i="10"/>
  <c r="K1624" i="10"/>
  <c r="K1625" i="10"/>
  <c r="K1626" i="10"/>
  <c r="K1627" i="10"/>
  <c r="K1628" i="10"/>
  <c r="K1629" i="10"/>
  <c r="K1630" i="10"/>
  <c r="K1631" i="10"/>
  <c r="K1632" i="10"/>
  <c r="K1633" i="10"/>
  <c r="K1634" i="10"/>
  <c r="K1635" i="10"/>
  <c r="K1636" i="10"/>
  <c r="K1637" i="10"/>
  <c r="K1638" i="10"/>
  <c r="K1639" i="10"/>
  <c r="K1640" i="10"/>
  <c r="K1641" i="10"/>
  <c r="K1642" i="10"/>
  <c r="K1643" i="10"/>
  <c r="K1644" i="10"/>
  <c r="K1645" i="10"/>
  <c r="K1646" i="10"/>
  <c r="K1647" i="10"/>
  <c r="K1648" i="10"/>
  <c r="K1649" i="10"/>
  <c r="K1650" i="10"/>
  <c r="K1651" i="10"/>
  <c r="K1652" i="10"/>
  <c r="K1653" i="10"/>
  <c r="K1654" i="10"/>
  <c r="K1655" i="10"/>
  <c r="K1656" i="10"/>
  <c r="K1657" i="10"/>
  <c r="K1658" i="10"/>
  <c r="K1659" i="10"/>
  <c r="K1660" i="10"/>
  <c r="K1661" i="10"/>
  <c r="K1662" i="10"/>
  <c r="K1663" i="10"/>
  <c r="K1664" i="10"/>
  <c r="K1665" i="10"/>
  <c r="K1666" i="10"/>
  <c r="K1667" i="10"/>
  <c r="K1668" i="10"/>
  <c r="K1669" i="10"/>
  <c r="K1670" i="10"/>
  <c r="K1671" i="10"/>
  <c r="K1672" i="10"/>
  <c r="K1673" i="10"/>
  <c r="K1674" i="10"/>
  <c r="K1675" i="10"/>
  <c r="K1676" i="10"/>
  <c r="K1677" i="10"/>
  <c r="K1678" i="10"/>
  <c r="K1679" i="10"/>
  <c r="K1680" i="10"/>
  <c r="K1681" i="10"/>
  <c r="K1682" i="10"/>
  <c r="K1683" i="10"/>
  <c r="K1684" i="10"/>
  <c r="K1685" i="10"/>
  <c r="K1686" i="10"/>
  <c r="K1687" i="10"/>
  <c r="K1688" i="10"/>
  <c r="K1689" i="10"/>
  <c r="K1690" i="10"/>
  <c r="K1691" i="10"/>
  <c r="K1692" i="10"/>
  <c r="K1693" i="10"/>
  <c r="K1694" i="10"/>
  <c r="K1695" i="10"/>
  <c r="K1696" i="10"/>
  <c r="K1697" i="10"/>
  <c r="K1698" i="10"/>
  <c r="K1699" i="10"/>
  <c r="K1700" i="10"/>
  <c r="K1701" i="10"/>
  <c r="K1702" i="10"/>
  <c r="K1703" i="10"/>
  <c r="K1704" i="10"/>
  <c r="K1705" i="10"/>
  <c r="K1706" i="10"/>
  <c r="K1707" i="10"/>
  <c r="K1708" i="10"/>
  <c r="K1709" i="10"/>
  <c r="K1710" i="10"/>
  <c r="K1711" i="10"/>
  <c r="K1712" i="10"/>
  <c r="K1713" i="10"/>
  <c r="K1714" i="10"/>
  <c r="K1715" i="10"/>
  <c r="K1716" i="10"/>
  <c r="K1717" i="10"/>
  <c r="K1718" i="10"/>
  <c r="K1719" i="10"/>
  <c r="K1720" i="10"/>
  <c r="K1721" i="10"/>
  <c r="K1722" i="10"/>
  <c r="K1723" i="10"/>
  <c r="K1724" i="10"/>
  <c r="K1725" i="10"/>
  <c r="K1726" i="10"/>
  <c r="K1727" i="10"/>
  <c r="K1728" i="10"/>
  <c r="K1729" i="10"/>
  <c r="K1730" i="10"/>
  <c r="K1731" i="10"/>
  <c r="K1732" i="10"/>
  <c r="K1733" i="10"/>
  <c r="K1734" i="10"/>
  <c r="K1735" i="10"/>
  <c r="K1736" i="10"/>
  <c r="K1737" i="10"/>
  <c r="K1738" i="10"/>
  <c r="K1739" i="10"/>
  <c r="K1740" i="10"/>
  <c r="K1741" i="10"/>
  <c r="K1742" i="10"/>
  <c r="K1743" i="10"/>
  <c r="K1744" i="10"/>
  <c r="K1745" i="10"/>
  <c r="K1746" i="10"/>
  <c r="K1747" i="10"/>
  <c r="K1748" i="10"/>
  <c r="K1749" i="10"/>
  <c r="K1750" i="10"/>
  <c r="K1751" i="10"/>
  <c r="K1752" i="10"/>
  <c r="K1753" i="10"/>
  <c r="K1754" i="10"/>
  <c r="K1755" i="10"/>
  <c r="K1756" i="10"/>
  <c r="K1757" i="10"/>
  <c r="K1758" i="10"/>
  <c r="K1759" i="10"/>
  <c r="K1760" i="10"/>
  <c r="K1761" i="10"/>
  <c r="K1762" i="10"/>
  <c r="K1763" i="10"/>
  <c r="K1764" i="10"/>
  <c r="K1765" i="10"/>
  <c r="K1766" i="10"/>
  <c r="K1767" i="10"/>
  <c r="K1768" i="10"/>
  <c r="K1769" i="10"/>
  <c r="K1770" i="10"/>
  <c r="K1771" i="10"/>
  <c r="K1772" i="10"/>
  <c r="K1773" i="10"/>
  <c r="K1774" i="10"/>
  <c r="K1775" i="10"/>
  <c r="K1776" i="10"/>
  <c r="K1777" i="10"/>
  <c r="K1778" i="10"/>
  <c r="K1779" i="10"/>
  <c r="K1780" i="10"/>
  <c r="K1781" i="10"/>
  <c r="K1782" i="10"/>
  <c r="K1783" i="10"/>
  <c r="K1784" i="10"/>
  <c r="K1785" i="10"/>
  <c r="K1786" i="10"/>
  <c r="K1787" i="10"/>
  <c r="K1788" i="10"/>
  <c r="K1789" i="10"/>
  <c r="K1790" i="10"/>
  <c r="K1791" i="10"/>
  <c r="K1792" i="10"/>
  <c r="K1793" i="10"/>
  <c r="K1794" i="10"/>
  <c r="K1795" i="10"/>
  <c r="K1796" i="10"/>
  <c r="K1797" i="10"/>
  <c r="K1798" i="10"/>
  <c r="K1799" i="10"/>
  <c r="K1800" i="10"/>
  <c r="K1801" i="10"/>
  <c r="K1802" i="10"/>
  <c r="K1803" i="10"/>
  <c r="K1804" i="10"/>
  <c r="K1805" i="10"/>
  <c r="K1806" i="10"/>
  <c r="K1807" i="10"/>
  <c r="K1808" i="10"/>
  <c r="K1809" i="10"/>
  <c r="K1810" i="10"/>
  <c r="K1811" i="10"/>
  <c r="K1812" i="10"/>
  <c r="K1813" i="10"/>
  <c r="K1814" i="10"/>
  <c r="K1815" i="10"/>
  <c r="K1816" i="10"/>
  <c r="K1817" i="10"/>
  <c r="K1818" i="10"/>
  <c r="K1819" i="10"/>
  <c r="K1820" i="10"/>
  <c r="K1821" i="10"/>
  <c r="K1822" i="10"/>
  <c r="K1823" i="10"/>
  <c r="K1824" i="10"/>
  <c r="K1825" i="10"/>
  <c r="K1826" i="10"/>
  <c r="K1827" i="10"/>
  <c r="K1828" i="10"/>
  <c r="K1829" i="10"/>
  <c r="K1830" i="10"/>
  <c r="K1831" i="10"/>
  <c r="K1832" i="10"/>
  <c r="K1833" i="10"/>
  <c r="K1834" i="10"/>
  <c r="K1835" i="10"/>
  <c r="K1836" i="10"/>
  <c r="K1837" i="10"/>
  <c r="K1838" i="10"/>
  <c r="K1839" i="10"/>
  <c r="K1840" i="10"/>
  <c r="K1841" i="10"/>
  <c r="K1842" i="10"/>
  <c r="K1843" i="10"/>
  <c r="K1844" i="10"/>
  <c r="K1845" i="10"/>
  <c r="K1846" i="10"/>
  <c r="K1847" i="10"/>
  <c r="K1848" i="10"/>
  <c r="K1849" i="10"/>
  <c r="K1850" i="10"/>
  <c r="K1851" i="10"/>
  <c r="K1852" i="10"/>
  <c r="K1853" i="10"/>
  <c r="K1854" i="10"/>
  <c r="K1855" i="10"/>
  <c r="K1856" i="10"/>
  <c r="K1857" i="10"/>
  <c r="K1858" i="10"/>
  <c r="K1859" i="10"/>
  <c r="K1860" i="10"/>
  <c r="K1861" i="10"/>
  <c r="K1862" i="10"/>
  <c r="K1863" i="10"/>
  <c r="K1864" i="10"/>
  <c r="K1865" i="10"/>
  <c r="K1866" i="10"/>
  <c r="K1867" i="10"/>
  <c r="K1868" i="10"/>
  <c r="K1869" i="10"/>
  <c r="K1870" i="10"/>
  <c r="K1871" i="10"/>
  <c r="K1872" i="10"/>
  <c r="K1873" i="10"/>
  <c r="K1874" i="10"/>
  <c r="K1875" i="10"/>
  <c r="K1876" i="10"/>
  <c r="K1877" i="10"/>
  <c r="K1878" i="10"/>
  <c r="K1879" i="10"/>
  <c r="K1880" i="10"/>
  <c r="K1881" i="10"/>
  <c r="K1882" i="10"/>
  <c r="K1883" i="10"/>
  <c r="K1884" i="10"/>
  <c r="K1885" i="10"/>
  <c r="K1886" i="10"/>
  <c r="K1887" i="10"/>
  <c r="K1888" i="10"/>
  <c r="K1889" i="10"/>
  <c r="K1890" i="10"/>
  <c r="K1891" i="10"/>
  <c r="K1892" i="10"/>
  <c r="K1893" i="10"/>
  <c r="K1894" i="10"/>
  <c r="K1895" i="10"/>
  <c r="K1896" i="10"/>
  <c r="K1897" i="10"/>
  <c r="K1898" i="10"/>
  <c r="K1899" i="10"/>
  <c r="K1900" i="10"/>
  <c r="K1901" i="10"/>
  <c r="K1902" i="10"/>
  <c r="K1903" i="10"/>
  <c r="K1904" i="10"/>
  <c r="K1905" i="10"/>
  <c r="K1906" i="10"/>
  <c r="K1907" i="10"/>
  <c r="K1908" i="10"/>
  <c r="K1909" i="10"/>
  <c r="K1910" i="10"/>
  <c r="K1911" i="10"/>
  <c r="K1912" i="10"/>
  <c r="K1913" i="10"/>
  <c r="K1914" i="10"/>
  <c r="K1915" i="10"/>
  <c r="K1916" i="10"/>
  <c r="K1917" i="10"/>
  <c r="K1918" i="10"/>
  <c r="K1919" i="10"/>
  <c r="K1920" i="10"/>
  <c r="K1921" i="10"/>
  <c r="K1922" i="10"/>
  <c r="K1923" i="10"/>
  <c r="K1924" i="10"/>
  <c r="K1925" i="10"/>
  <c r="K1926" i="10"/>
  <c r="K1927" i="10"/>
  <c r="K1928" i="10"/>
  <c r="K1929" i="10"/>
  <c r="K1930" i="10"/>
  <c r="K1931" i="10"/>
  <c r="K1932" i="10"/>
  <c r="K1933" i="10"/>
  <c r="K1934" i="10"/>
  <c r="K1935" i="10"/>
  <c r="K1936" i="10"/>
  <c r="K1937" i="10"/>
  <c r="K1938" i="10"/>
  <c r="K1939" i="10"/>
  <c r="K1940" i="10"/>
  <c r="K1941" i="10"/>
  <c r="K1942" i="10"/>
  <c r="K1943" i="10"/>
  <c r="K1944" i="10"/>
  <c r="K1945" i="10"/>
  <c r="K1946" i="10"/>
  <c r="K1947" i="10"/>
  <c r="K1948" i="10"/>
  <c r="K1949" i="10"/>
  <c r="K1950" i="10"/>
  <c r="K1951" i="10"/>
  <c r="K1952" i="10"/>
  <c r="K1953" i="10"/>
  <c r="K1954" i="10"/>
  <c r="K1955" i="10"/>
  <c r="K1956" i="10"/>
  <c r="K1957" i="10"/>
  <c r="K1958" i="10"/>
  <c r="K1959" i="10"/>
  <c r="K1960" i="10"/>
  <c r="K1961" i="10"/>
  <c r="K1962" i="10"/>
  <c r="K1963" i="10"/>
  <c r="K1964" i="10"/>
  <c r="K1965" i="10"/>
  <c r="K1966" i="10"/>
  <c r="K1967" i="10"/>
  <c r="K1968" i="10"/>
  <c r="K1969" i="10"/>
  <c r="K1970" i="10"/>
  <c r="K1971" i="10"/>
  <c r="K1972" i="10"/>
  <c r="K1973" i="10"/>
  <c r="K1974" i="10"/>
  <c r="K1975" i="10"/>
  <c r="K1976" i="10"/>
  <c r="K1977" i="10"/>
  <c r="K1978" i="10"/>
  <c r="K1979" i="10"/>
  <c r="K1980" i="10"/>
  <c r="K1981" i="10"/>
  <c r="K1982" i="10"/>
  <c r="K1983" i="10"/>
  <c r="K1984" i="10"/>
  <c r="K1985" i="10"/>
  <c r="K1986" i="10"/>
  <c r="K1987" i="10"/>
  <c r="K1988" i="10"/>
  <c r="K1989" i="10"/>
  <c r="K1990" i="10"/>
  <c r="K1991" i="10"/>
  <c r="K1992" i="10"/>
  <c r="K1993" i="10"/>
  <c r="K1994" i="10"/>
  <c r="K1995" i="10"/>
  <c r="K1996" i="10"/>
  <c r="K1997" i="10"/>
  <c r="K1998" i="10"/>
  <c r="K1999" i="10"/>
  <c r="K2000" i="10"/>
  <c r="K2001" i="10"/>
  <c r="K2002" i="10"/>
  <c r="K2003" i="10"/>
  <c r="K2004" i="10"/>
  <c r="K2005" i="10"/>
  <c r="K2006" i="10"/>
  <c r="K2007" i="10"/>
  <c r="K2008" i="10"/>
  <c r="K2009" i="10"/>
  <c r="K2010" i="10"/>
  <c r="K2011" i="10"/>
  <c r="K2012" i="10"/>
  <c r="K2013" i="10"/>
  <c r="K2014" i="10"/>
  <c r="K2015" i="10"/>
  <c r="K2016" i="10"/>
  <c r="K2017" i="10"/>
  <c r="K2018" i="10"/>
  <c r="K2019" i="10"/>
  <c r="K2020" i="10"/>
  <c r="K2021" i="10"/>
  <c r="K2022" i="10"/>
  <c r="K2023" i="10"/>
  <c r="K2024" i="10"/>
  <c r="K2025" i="10"/>
  <c r="K2026" i="10"/>
  <c r="K2027" i="10"/>
  <c r="K2028" i="10"/>
  <c r="K2029" i="10"/>
  <c r="K2030" i="10"/>
  <c r="K2031" i="10"/>
  <c r="K2032" i="10"/>
  <c r="K2033" i="10"/>
  <c r="K2034" i="10"/>
  <c r="K2035" i="10"/>
  <c r="K2036" i="10"/>
  <c r="K2037" i="10"/>
  <c r="K2038" i="10"/>
  <c r="K2039" i="10"/>
  <c r="K2040" i="10"/>
  <c r="K2041" i="10"/>
  <c r="K2042" i="10"/>
  <c r="K2043" i="10"/>
  <c r="K2044" i="10"/>
  <c r="K2045" i="10"/>
  <c r="K2046" i="10"/>
  <c r="K2047" i="10"/>
  <c r="K2048" i="10"/>
  <c r="K2049" i="10"/>
  <c r="K2050" i="10"/>
  <c r="K2051" i="10"/>
  <c r="K2052" i="10"/>
  <c r="K2053" i="10"/>
  <c r="K2054" i="10"/>
  <c r="K2055" i="10"/>
  <c r="K2056" i="10"/>
  <c r="K2057" i="10"/>
  <c r="K2058" i="10"/>
  <c r="K2059" i="10"/>
  <c r="K2060" i="10"/>
  <c r="K2061" i="10"/>
  <c r="K2062" i="10"/>
  <c r="K2063" i="10"/>
  <c r="K2064" i="10"/>
  <c r="K2065" i="10"/>
  <c r="K2066" i="10"/>
  <c r="K2067" i="10"/>
  <c r="K2068" i="10"/>
  <c r="K2069" i="10"/>
  <c r="K2070" i="10"/>
  <c r="K2071" i="10"/>
  <c r="K2072" i="10"/>
  <c r="K2073" i="10"/>
  <c r="K2074" i="10"/>
  <c r="K2075" i="10"/>
  <c r="K2076" i="10"/>
  <c r="K2077" i="10"/>
  <c r="K2078" i="10"/>
  <c r="K2079" i="10"/>
  <c r="K2080" i="10"/>
  <c r="K2081" i="10"/>
  <c r="K2082" i="10"/>
  <c r="K2083" i="10"/>
  <c r="K2084" i="10"/>
  <c r="K2085" i="10"/>
  <c r="K2086" i="10"/>
  <c r="K2087" i="10"/>
  <c r="K2088" i="10"/>
  <c r="K2089" i="10"/>
  <c r="K2090" i="10"/>
  <c r="K2091" i="10"/>
  <c r="K2092" i="10"/>
  <c r="K2093" i="10"/>
  <c r="K2094" i="10"/>
  <c r="K2095" i="10"/>
  <c r="K2096" i="10"/>
  <c r="K2097" i="10"/>
  <c r="K2098" i="10"/>
  <c r="K2099" i="10"/>
  <c r="K2100" i="10"/>
  <c r="K2101" i="10"/>
  <c r="K2102" i="10"/>
  <c r="K2103" i="10"/>
  <c r="K2104" i="10"/>
  <c r="K2105" i="10"/>
  <c r="K2106" i="10"/>
  <c r="K2107" i="10"/>
  <c r="K2108" i="10"/>
  <c r="K2109" i="10"/>
  <c r="K2110" i="10"/>
  <c r="K2111" i="10"/>
  <c r="K2112" i="10"/>
  <c r="K2113" i="10"/>
  <c r="K2114" i="10"/>
  <c r="K2115" i="10"/>
  <c r="K2116" i="10"/>
  <c r="K2117" i="10"/>
  <c r="K2118" i="10"/>
  <c r="K2119" i="10"/>
  <c r="K2120" i="10"/>
  <c r="K2121" i="10"/>
  <c r="K2122" i="10"/>
  <c r="K2123" i="10"/>
  <c r="K2124" i="10"/>
  <c r="K2125" i="10"/>
  <c r="K2126" i="10"/>
  <c r="K2127" i="10"/>
  <c r="K2128" i="10"/>
  <c r="K2129" i="10"/>
  <c r="K2130" i="10"/>
  <c r="K2131" i="10"/>
  <c r="K2132" i="10"/>
  <c r="K2133" i="10"/>
  <c r="K2134" i="10"/>
  <c r="K2135" i="10"/>
  <c r="K2136" i="10"/>
  <c r="K2137" i="10"/>
  <c r="K2138" i="10"/>
  <c r="K2139" i="10"/>
  <c r="K2140" i="10"/>
  <c r="K2141" i="10"/>
  <c r="K2142" i="10"/>
  <c r="K2143" i="10"/>
  <c r="K2144" i="10"/>
  <c r="K2145" i="10"/>
  <c r="K2146" i="10"/>
  <c r="K2147" i="10"/>
  <c r="K2148" i="10"/>
  <c r="K2149" i="10"/>
  <c r="K2150" i="10"/>
  <c r="K2151" i="10"/>
  <c r="K2152" i="10"/>
  <c r="K2153" i="10"/>
  <c r="K2154" i="10"/>
  <c r="K2155" i="10"/>
  <c r="K2156" i="10"/>
  <c r="K2157" i="10"/>
  <c r="K2158" i="10"/>
  <c r="K2159" i="10"/>
  <c r="K2160" i="10"/>
  <c r="K2161" i="10"/>
  <c r="K2162" i="10"/>
  <c r="K2163" i="10"/>
  <c r="K2164" i="10"/>
  <c r="K2165" i="10"/>
  <c r="K2166" i="10"/>
  <c r="K2167" i="10"/>
  <c r="K2168" i="10"/>
  <c r="K2169" i="10"/>
  <c r="K2170" i="10"/>
  <c r="K2171" i="10"/>
  <c r="K2172" i="10"/>
  <c r="K2173" i="10"/>
  <c r="K2174" i="10"/>
  <c r="K2175" i="10"/>
  <c r="K2176" i="10"/>
  <c r="K2177" i="10"/>
  <c r="K2178" i="10"/>
  <c r="K2179" i="10"/>
  <c r="K2180" i="10"/>
  <c r="K2181" i="10"/>
  <c r="K2182" i="10"/>
  <c r="K2183" i="10"/>
  <c r="K2184" i="10"/>
  <c r="K2185" i="10"/>
  <c r="K2186" i="10"/>
  <c r="K2187" i="10"/>
  <c r="K2188" i="10"/>
  <c r="K2189" i="10"/>
  <c r="K2190" i="10"/>
  <c r="K2191" i="10"/>
  <c r="K2192" i="10"/>
  <c r="K2193" i="10"/>
  <c r="K2194" i="10"/>
  <c r="K2195" i="10"/>
  <c r="K2196" i="10"/>
  <c r="K2197" i="10"/>
  <c r="K2198" i="10"/>
  <c r="K2199" i="10"/>
  <c r="K2200" i="10"/>
  <c r="K2201" i="10"/>
  <c r="K2202" i="10"/>
  <c r="K2203" i="10"/>
  <c r="K2204" i="10"/>
  <c r="K2205" i="10"/>
  <c r="K2206" i="10"/>
  <c r="K2207" i="10"/>
  <c r="K2208" i="10"/>
  <c r="K2209" i="10"/>
  <c r="K2210" i="10"/>
  <c r="K2211" i="10"/>
  <c r="K2212" i="10"/>
  <c r="K2213" i="10"/>
  <c r="K2214" i="10"/>
  <c r="K2215" i="10"/>
  <c r="K2216" i="10"/>
  <c r="K2217" i="10"/>
  <c r="K2218" i="10"/>
  <c r="K2219" i="10"/>
  <c r="K2220" i="10"/>
  <c r="K2221" i="10"/>
  <c r="K2222" i="10"/>
  <c r="K2223" i="10"/>
  <c r="K2224" i="10"/>
  <c r="K2225" i="10"/>
  <c r="K2226" i="10"/>
  <c r="K2227" i="10"/>
  <c r="K2228" i="10"/>
  <c r="K2229" i="10"/>
  <c r="K2230" i="10"/>
  <c r="K2231" i="10"/>
  <c r="K2232" i="10"/>
  <c r="K2233" i="10"/>
  <c r="K2234" i="10"/>
  <c r="K2235" i="10"/>
  <c r="K2236" i="10"/>
  <c r="K2237" i="10"/>
  <c r="K2238" i="10"/>
  <c r="K2239" i="10"/>
  <c r="K2240" i="10"/>
  <c r="K2241" i="10"/>
  <c r="K2242" i="10"/>
  <c r="K2243" i="10"/>
  <c r="K2244" i="10"/>
  <c r="K2245" i="10"/>
  <c r="K2246" i="10"/>
  <c r="K2247" i="10"/>
  <c r="K2248" i="10"/>
  <c r="K2249" i="10"/>
  <c r="K2250" i="10"/>
  <c r="K2251" i="10"/>
  <c r="K2252" i="10"/>
  <c r="K2253" i="10"/>
  <c r="K2254" i="10"/>
  <c r="K2255" i="10"/>
  <c r="K2256" i="10"/>
  <c r="K2257" i="10"/>
  <c r="K2258" i="10"/>
  <c r="K2259" i="10"/>
  <c r="K2260" i="10"/>
  <c r="K2261" i="10"/>
  <c r="K2262" i="10"/>
  <c r="K2263" i="10"/>
  <c r="K2264" i="10"/>
  <c r="K2265" i="10"/>
  <c r="K2266" i="10"/>
  <c r="K2267" i="10"/>
  <c r="K2268" i="10"/>
  <c r="K2269" i="10"/>
  <c r="K2270" i="10"/>
  <c r="K2271" i="10"/>
  <c r="K2272" i="10"/>
  <c r="K2273" i="10"/>
  <c r="K2274" i="10"/>
  <c r="K2275" i="10"/>
  <c r="K2276" i="10"/>
  <c r="K2277" i="10"/>
  <c r="K2278" i="10"/>
  <c r="K2279" i="10"/>
  <c r="K2280" i="10"/>
  <c r="K2281" i="10"/>
  <c r="K2282" i="10"/>
  <c r="K2283" i="10"/>
  <c r="K2284" i="10"/>
  <c r="K2285" i="10"/>
  <c r="K2286" i="10"/>
  <c r="K2287" i="10"/>
  <c r="K2288" i="10"/>
  <c r="K2289" i="10"/>
  <c r="K2290" i="10"/>
  <c r="K2291" i="10"/>
  <c r="K2292" i="10"/>
  <c r="K2293" i="10"/>
  <c r="K2294" i="10"/>
  <c r="K2295" i="10"/>
  <c r="K2296" i="10"/>
  <c r="K2297" i="10"/>
  <c r="K2298" i="10"/>
  <c r="K2299" i="10"/>
  <c r="K2300" i="10"/>
  <c r="K2301" i="10"/>
  <c r="K2302" i="10"/>
  <c r="K2303" i="10"/>
  <c r="K2304" i="10"/>
  <c r="K2305" i="10"/>
  <c r="K2306" i="10"/>
  <c r="K2307" i="10"/>
  <c r="K2308" i="10"/>
  <c r="K2309" i="10"/>
  <c r="K2310" i="10"/>
  <c r="K2311" i="10"/>
  <c r="K2312" i="10"/>
  <c r="K2313" i="10"/>
  <c r="K2314" i="10"/>
  <c r="K2315" i="10"/>
  <c r="K2316" i="10"/>
  <c r="K2317" i="10"/>
  <c r="K2318" i="10"/>
  <c r="K2319" i="10"/>
  <c r="K2320" i="10"/>
  <c r="K2321" i="10"/>
  <c r="K2322" i="10"/>
  <c r="K2323" i="10"/>
  <c r="K2324" i="10"/>
  <c r="K2325" i="10"/>
  <c r="K2326" i="10"/>
  <c r="K2327" i="10"/>
  <c r="K2328" i="10"/>
  <c r="K2329" i="10"/>
  <c r="K2330" i="10"/>
  <c r="K2331" i="10"/>
  <c r="K2332" i="10"/>
  <c r="K2333" i="10"/>
  <c r="K2334" i="10"/>
  <c r="K2335" i="10"/>
  <c r="K2336" i="10"/>
  <c r="K2337" i="10"/>
  <c r="K2338" i="10"/>
  <c r="K2339" i="10"/>
  <c r="K2340" i="10"/>
  <c r="K2341" i="10"/>
  <c r="K2342" i="10"/>
  <c r="K2343" i="10"/>
  <c r="K2344" i="10"/>
  <c r="K2345" i="10"/>
  <c r="K2346" i="10"/>
  <c r="K2347" i="10"/>
  <c r="K2348" i="10"/>
  <c r="K2349" i="10"/>
  <c r="K2350" i="10"/>
  <c r="K2351" i="10"/>
  <c r="K2352" i="10"/>
  <c r="K2353" i="10"/>
  <c r="K2354" i="10"/>
  <c r="K2355" i="10"/>
  <c r="K2356" i="10"/>
  <c r="K2357" i="10"/>
  <c r="K2358" i="10"/>
  <c r="K2359" i="10"/>
  <c r="K2360" i="10"/>
  <c r="K2361" i="10"/>
  <c r="K2362" i="10"/>
  <c r="K2363" i="10"/>
  <c r="K2364" i="10"/>
  <c r="K2365" i="10"/>
  <c r="K2366" i="10"/>
  <c r="K2367" i="10"/>
  <c r="K2368" i="10"/>
  <c r="K2369" i="10"/>
  <c r="K2370" i="10"/>
  <c r="K2371" i="10"/>
  <c r="K2372" i="10"/>
  <c r="K2373" i="10"/>
  <c r="K2374" i="10"/>
  <c r="K2375" i="10"/>
  <c r="K2376" i="10"/>
  <c r="K2377" i="10"/>
  <c r="K2378" i="10"/>
  <c r="K2379" i="10"/>
  <c r="K2380" i="10"/>
  <c r="K2381" i="10"/>
  <c r="K2382" i="10"/>
  <c r="K2383" i="10"/>
  <c r="K2384" i="10"/>
  <c r="K2385" i="10"/>
  <c r="K2386" i="10"/>
  <c r="K2387" i="10"/>
  <c r="K2388" i="10"/>
  <c r="K2389" i="10"/>
  <c r="K2390" i="10"/>
  <c r="K2391" i="10"/>
  <c r="K2392" i="10"/>
  <c r="K2393" i="10"/>
  <c r="K2394" i="10"/>
  <c r="K2395" i="10"/>
  <c r="K2396" i="10"/>
  <c r="K2397" i="10"/>
  <c r="K2398" i="10"/>
  <c r="K2399" i="10"/>
  <c r="K2400" i="10"/>
  <c r="K2401" i="10"/>
  <c r="K2402" i="10"/>
  <c r="K2403" i="10"/>
  <c r="K2404" i="10"/>
  <c r="K2405" i="10"/>
  <c r="K2406" i="10"/>
  <c r="K2407" i="10"/>
  <c r="K2408" i="10"/>
  <c r="K2409" i="10"/>
  <c r="K2410" i="10"/>
  <c r="K2411" i="10"/>
  <c r="K2412" i="10"/>
  <c r="K2413" i="10"/>
  <c r="K2414" i="10"/>
  <c r="K2415" i="10"/>
  <c r="K2416" i="10"/>
  <c r="K2417" i="10"/>
  <c r="K2418" i="10"/>
  <c r="K2419" i="10"/>
  <c r="K2420" i="10"/>
  <c r="K2421" i="10"/>
  <c r="K2422" i="10"/>
  <c r="K2423" i="10"/>
  <c r="K2424" i="10"/>
  <c r="K2425" i="10"/>
  <c r="K2426" i="10"/>
  <c r="K2427" i="10"/>
  <c r="K2428" i="10"/>
  <c r="K2429" i="10"/>
  <c r="K2430" i="10"/>
  <c r="K2431" i="10"/>
  <c r="K2432" i="10"/>
  <c r="K2433" i="10"/>
  <c r="K2434" i="10"/>
  <c r="K2435" i="10"/>
  <c r="K2436" i="10"/>
  <c r="K2437" i="10"/>
  <c r="K2438" i="10"/>
  <c r="K2439" i="10"/>
  <c r="K2440" i="10"/>
  <c r="K2441" i="10"/>
  <c r="K2442" i="10"/>
  <c r="K2443" i="10"/>
  <c r="K2444" i="10"/>
  <c r="K2445" i="10"/>
  <c r="K2446" i="10"/>
  <c r="K2447" i="10"/>
  <c r="K2448" i="10"/>
  <c r="K2449" i="10"/>
  <c r="K2450" i="10"/>
  <c r="K2451" i="10"/>
  <c r="K2452" i="10"/>
  <c r="K2453" i="10"/>
  <c r="K2454" i="10"/>
  <c r="K2455" i="10"/>
  <c r="K2456" i="10"/>
  <c r="K2457" i="10"/>
  <c r="K2458" i="10"/>
  <c r="K2459" i="10"/>
  <c r="K2460" i="10"/>
  <c r="K2461" i="10"/>
  <c r="K2462" i="10"/>
  <c r="K2463" i="10"/>
  <c r="K2464" i="10"/>
  <c r="K2465" i="10"/>
  <c r="K2466" i="10"/>
  <c r="K2467" i="10"/>
  <c r="K2468" i="10"/>
  <c r="K2469" i="10"/>
  <c r="K2470" i="10"/>
  <c r="K2471" i="10"/>
  <c r="K2472" i="10"/>
  <c r="K2473" i="10"/>
  <c r="K2474" i="10"/>
  <c r="K2475" i="10"/>
  <c r="K2476" i="10"/>
  <c r="K2477" i="10"/>
  <c r="K2478" i="10"/>
  <c r="K2479" i="10"/>
  <c r="K2480" i="10"/>
  <c r="K2481" i="10"/>
  <c r="K2482" i="10"/>
  <c r="K2483" i="10"/>
  <c r="K2484" i="10"/>
  <c r="K2485" i="10"/>
  <c r="K2486" i="10"/>
  <c r="K2487" i="10"/>
  <c r="K2488" i="10"/>
  <c r="K2489" i="10"/>
  <c r="K2490" i="10"/>
  <c r="K2491" i="10"/>
  <c r="K2492" i="10"/>
  <c r="K2493" i="10"/>
  <c r="K2494" i="10"/>
  <c r="K2495" i="10"/>
  <c r="K2496" i="10"/>
  <c r="K2497" i="10"/>
  <c r="K2498" i="10"/>
  <c r="K2499" i="10"/>
  <c r="K2500" i="10"/>
  <c r="K2501" i="10"/>
  <c r="K2502" i="10"/>
  <c r="K2503" i="10"/>
  <c r="K2504" i="10"/>
  <c r="K2505" i="10"/>
  <c r="K2506" i="10"/>
  <c r="K2507" i="10"/>
  <c r="K2508" i="10"/>
  <c r="K2509" i="10"/>
  <c r="K2510" i="10"/>
  <c r="K2511" i="10"/>
  <c r="K2512" i="10"/>
  <c r="K2513" i="10"/>
  <c r="K2514" i="10"/>
  <c r="K2515" i="10"/>
  <c r="K2516" i="10"/>
  <c r="K2517" i="10"/>
  <c r="K2518" i="10"/>
  <c r="K2519" i="10"/>
  <c r="K2520" i="10"/>
  <c r="K2521" i="10"/>
  <c r="K2522" i="10"/>
  <c r="K2523" i="10"/>
  <c r="K2524" i="10"/>
  <c r="K2525" i="10"/>
  <c r="K2526" i="10"/>
  <c r="K2527" i="10"/>
  <c r="K2528" i="10"/>
  <c r="K2529" i="10"/>
  <c r="K2530" i="10"/>
  <c r="K2531" i="10"/>
  <c r="K2532" i="10"/>
  <c r="K2533" i="10"/>
  <c r="K2534" i="10"/>
  <c r="K2535" i="10"/>
  <c r="K2536" i="10"/>
  <c r="K2537" i="10"/>
  <c r="K2538" i="10"/>
  <c r="K2539" i="10"/>
  <c r="K2540" i="10"/>
  <c r="K2541" i="10"/>
  <c r="K2542" i="10"/>
  <c r="K2543" i="10"/>
  <c r="K2544" i="10"/>
  <c r="K2545" i="10"/>
  <c r="K2546" i="10"/>
  <c r="K2547" i="10"/>
  <c r="K2548" i="10"/>
  <c r="K2549" i="10"/>
  <c r="K2550" i="10"/>
  <c r="K2551" i="10"/>
  <c r="K2552" i="10"/>
  <c r="K2553" i="10"/>
  <c r="K2554" i="10"/>
  <c r="K2555" i="10"/>
  <c r="K2556" i="10"/>
  <c r="K2557" i="10"/>
  <c r="K2558" i="10"/>
  <c r="K2559" i="10"/>
  <c r="K2560" i="10"/>
  <c r="K2561" i="10"/>
  <c r="K2562" i="10"/>
  <c r="K2563" i="10"/>
  <c r="K2564" i="10"/>
  <c r="K2565" i="10"/>
  <c r="K2566" i="10"/>
  <c r="K2567" i="10"/>
  <c r="K2568" i="10"/>
  <c r="K2569" i="10"/>
  <c r="K2570" i="10"/>
  <c r="K2571" i="10"/>
  <c r="K2572" i="10"/>
  <c r="K2573" i="10"/>
  <c r="K2574" i="10"/>
  <c r="K2575" i="10"/>
  <c r="K2576" i="10"/>
  <c r="K2577" i="10"/>
  <c r="K2578" i="10"/>
  <c r="K2579" i="10"/>
  <c r="K2580" i="10"/>
  <c r="K2581" i="10"/>
  <c r="K2582" i="10"/>
  <c r="K2583" i="10"/>
  <c r="K2584" i="10"/>
  <c r="K2585" i="10"/>
  <c r="K2586" i="10"/>
  <c r="K2587" i="10"/>
  <c r="K2588" i="10"/>
  <c r="K2589" i="10"/>
  <c r="K2590" i="10"/>
  <c r="K2591" i="10"/>
  <c r="K2592" i="10"/>
  <c r="K2593" i="10"/>
  <c r="K2594" i="10"/>
  <c r="K2595" i="10"/>
  <c r="K2596" i="10"/>
  <c r="K2597" i="10"/>
  <c r="K2598" i="10"/>
  <c r="K2599" i="10"/>
  <c r="K2600" i="10"/>
  <c r="K2601" i="10"/>
  <c r="K2602" i="10"/>
  <c r="K2603" i="10"/>
  <c r="K2604" i="10"/>
  <c r="K2605" i="10"/>
  <c r="K2606" i="10"/>
  <c r="K2607" i="10"/>
  <c r="K2608" i="10"/>
  <c r="K2609" i="10"/>
  <c r="K2610" i="10"/>
  <c r="K2611" i="10"/>
  <c r="K2612" i="10"/>
  <c r="K2613" i="10"/>
  <c r="K2614" i="10"/>
  <c r="K2615" i="10"/>
  <c r="K2616" i="10"/>
  <c r="K2617" i="10"/>
  <c r="K2618" i="10"/>
  <c r="K2619" i="10"/>
  <c r="K2620" i="10"/>
  <c r="K2621" i="10"/>
  <c r="K2622" i="10"/>
  <c r="K2623" i="10"/>
  <c r="K2624" i="10"/>
  <c r="K2625" i="10"/>
  <c r="K2626" i="10"/>
  <c r="K2627" i="10"/>
  <c r="K2628" i="10"/>
  <c r="K2629" i="10"/>
  <c r="K2630" i="10"/>
  <c r="K2631" i="10"/>
  <c r="K2632" i="10"/>
  <c r="K2633" i="10"/>
  <c r="K2634" i="10"/>
  <c r="K2635" i="10"/>
  <c r="K2636" i="10"/>
  <c r="K2637" i="10"/>
  <c r="K2638" i="10"/>
  <c r="K2639" i="10"/>
  <c r="K2640" i="10"/>
  <c r="K2641" i="10"/>
  <c r="K2642" i="10"/>
  <c r="K2643" i="10"/>
  <c r="K2644" i="10"/>
  <c r="K2645" i="10"/>
  <c r="K2646" i="10"/>
  <c r="K2647" i="10"/>
  <c r="K2648" i="10"/>
  <c r="K2649" i="10"/>
  <c r="K2650" i="10"/>
  <c r="K2651" i="10"/>
  <c r="K2652" i="10"/>
  <c r="K2653" i="10"/>
  <c r="K2654" i="10"/>
  <c r="K2655" i="10"/>
  <c r="K2656" i="10"/>
  <c r="K2657" i="10"/>
  <c r="K2658" i="10"/>
  <c r="K2659" i="10"/>
  <c r="K2660" i="10"/>
  <c r="K2661" i="10"/>
  <c r="K2662" i="10"/>
  <c r="K2663" i="10"/>
  <c r="K2664" i="10"/>
  <c r="K2665" i="10"/>
  <c r="K2666" i="10"/>
  <c r="K2667" i="10"/>
  <c r="K2668" i="10"/>
  <c r="K2669" i="10"/>
  <c r="K2670" i="10"/>
  <c r="K2671" i="10"/>
  <c r="K2672" i="10"/>
  <c r="K2673" i="10"/>
  <c r="K2674" i="10"/>
  <c r="K2675" i="10"/>
  <c r="K2676" i="10"/>
  <c r="K2677" i="10"/>
  <c r="K2678" i="10"/>
  <c r="K2679" i="10"/>
  <c r="K2680" i="10"/>
  <c r="K2681" i="10"/>
  <c r="K2682" i="10"/>
  <c r="K2683" i="10"/>
  <c r="K2684" i="10"/>
  <c r="K2685" i="10"/>
  <c r="K2686" i="10"/>
  <c r="K2687" i="10"/>
  <c r="K2688" i="10"/>
  <c r="K2689" i="10"/>
  <c r="K2690" i="10"/>
  <c r="K2691" i="10"/>
  <c r="K2692" i="10"/>
  <c r="K2693" i="10"/>
  <c r="K2694" i="10"/>
  <c r="K2695" i="10"/>
  <c r="K2696" i="10"/>
  <c r="K2697" i="10"/>
  <c r="K2698" i="10"/>
  <c r="K2699" i="10"/>
  <c r="K2700" i="10"/>
  <c r="K2701" i="10"/>
  <c r="K2702" i="10"/>
  <c r="K2703" i="10"/>
  <c r="K2704" i="10"/>
  <c r="K2705" i="10"/>
  <c r="K2706" i="10"/>
  <c r="K2707" i="10"/>
  <c r="K2708" i="10"/>
  <c r="K2709" i="10"/>
  <c r="K2710" i="10"/>
  <c r="K2711" i="10"/>
  <c r="K2712" i="10"/>
  <c r="K2713" i="10"/>
  <c r="K2714" i="10"/>
  <c r="K2715" i="10"/>
  <c r="K2716" i="10"/>
  <c r="K2717" i="10"/>
  <c r="K2718" i="10"/>
  <c r="K2719" i="10"/>
  <c r="K2720" i="10"/>
  <c r="K2721" i="10"/>
  <c r="K2722" i="10"/>
  <c r="K2723" i="10"/>
  <c r="K2724" i="10"/>
  <c r="K2725" i="10"/>
  <c r="K2726" i="10"/>
  <c r="K2727" i="10"/>
  <c r="K2728" i="10"/>
  <c r="K2729" i="10"/>
  <c r="K2730" i="10"/>
  <c r="K2731" i="10"/>
  <c r="K2732" i="10"/>
  <c r="K2733" i="10"/>
  <c r="K2734" i="10"/>
  <c r="K2735" i="10"/>
  <c r="K2736" i="10"/>
  <c r="K2737" i="10"/>
  <c r="K2738" i="10"/>
  <c r="K2739" i="10"/>
  <c r="K2740" i="10"/>
  <c r="K2741" i="10"/>
  <c r="K2742" i="10"/>
  <c r="K2743" i="10"/>
  <c r="K2744" i="10"/>
  <c r="K2745" i="10"/>
  <c r="K2746" i="10"/>
  <c r="K2747" i="10"/>
  <c r="K2748" i="10"/>
  <c r="K2749" i="10"/>
  <c r="K2750" i="10"/>
  <c r="K2751" i="10"/>
  <c r="K2752" i="10"/>
  <c r="K2753" i="10"/>
  <c r="K2754" i="10"/>
  <c r="K2755" i="10"/>
  <c r="K2756" i="10"/>
  <c r="K2757" i="10"/>
  <c r="K2758" i="10"/>
  <c r="K2759" i="10"/>
  <c r="K2760" i="10"/>
  <c r="K2761" i="10"/>
  <c r="K2762" i="10"/>
  <c r="K2763" i="10"/>
  <c r="K2764" i="10"/>
  <c r="K2765" i="10"/>
  <c r="K2766" i="10"/>
  <c r="K2767" i="10"/>
  <c r="K2768" i="10"/>
  <c r="K2769" i="10"/>
  <c r="K2770" i="10"/>
  <c r="K2771" i="10"/>
  <c r="K2772" i="10"/>
  <c r="K2773" i="10"/>
  <c r="K2774" i="10"/>
  <c r="K2775" i="10"/>
  <c r="K2776" i="10"/>
  <c r="K2777" i="10"/>
  <c r="K2778" i="10"/>
  <c r="K2779" i="10"/>
  <c r="K2780" i="10"/>
  <c r="K2781" i="10"/>
  <c r="K2782" i="10"/>
  <c r="K2783" i="10"/>
  <c r="K2784" i="10"/>
  <c r="K2785" i="10"/>
  <c r="K2786" i="10"/>
  <c r="K2787" i="10"/>
  <c r="K2788" i="10"/>
  <c r="K2789" i="10"/>
  <c r="K2790" i="10"/>
  <c r="K2791" i="10"/>
  <c r="K2792" i="10"/>
  <c r="K2793" i="10"/>
  <c r="K2794" i="10"/>
  <c r="K2795" i="10"/>
  <c r="K2796" i="10"/>
  <c r="K2797" i="10"/>
  <c r="K2798" i="10"/>
  <c r="K2799" i="10"/>
  <c r="K2800" i="10"/>
  <c r="K2801" i="10"/>
  <c r="K2802" i="10"/>
  <c r="K2803" i="10"/>
  <c r="K2804" i="10"/>
  <c r="K2805" i="10"/>
  <c r="K2806" i="10"/>
  <c r="K2807" i="10"/>
  <c r="K2808" i="10"/>
  <c r="K2809" i="10"/>
  <c r="K2810" i="10"/>
  <c r="K2811" i="10"/>
  <c r="K2812" i="10"/>
  <c r="K2813" i="10"/>
  <c r="K2814" i="10"/>
  <c r="K2815" i="10"/>
  <c r="K2816" i="10"/>
  <c r="K2817" i="10"/>
  <c r="K2818" i="10"/>
  <c r="K2819" i="10"/>
  <c r="K2820" i="10"/>
  <c r="K2821" i="10"/>
  <c r="K2822" i="10"/>
  <c r="K2823" i="10"/>
  <c r="K2824" i="10"/>
  <c r="K2825" i="10"/>
  <c r="K2826" i="10"/>
  <c r="K2827" i="10"/>
  <c r="K2828" i="10"/>
  <c r="K2829" i="10"/>
  <c r="K2830" i="10"/>
  <c r="K2831" i="10"/>
  <c r="K2832" i="10"/>
  <c r="K2833" i="10"/>
  <c r="K2834" i="10"/>
  <c r="K2835" i="10"/>
  <c r="K2836" i="10"/>
  <c r="K2837" i="10"/>
  <c r="K2838" i="10"/>
  <c r="K2839" i="10"/>
  <c r="K2840" i="10"/>
  <c r="K2841" i="10"/>
  <c r="K2842" i="10"/>
  <c r="K2843" i="10"/>
  <c r="K2844" i="10"/>
  <c r="K2845" i="10"/>
  <c r="K2846" i="10"/>
  <c r="K2847" i="10"/>
  <c r="K2848" i="10"/>
  <c r="K2849" i="10"/>
  <c r="K2850" i="10"/>
  <c r="K2851" i="10"/>
  <c r="K2852" i="10"/>
  <c r="K2853" i="10"/>
  <c r="K2854" i="10"/>
  <c r="K2855" i="10"/>
  <c r="K2856" i="10"/>
  <c r="K2857" i="10"/>
  <c r="K2858" i="10"/>
  <c r="K2859" i="10"/>
  <c r="K2860" i="10"/>
  <c r="K2861" i="10"/>
  <c r="K2862" i="10"/>
  <c r="K2863" i="10"/>
  <c r="K2864" i="10"/>
  <c r="K2865" i="10"/>
  <c r="K2866" i="10"/>
  <c r="K2867" i="10"/>
  <c r="K2868" i="10"/>
  <c r="K2869" i="10"/>
  <c r="K2870" i="10"/>
  <c r="K2871" i="10"/>
  <c r="K2872" i="10"/>
  <c r="K2873" i="10"/>
  <c r="K2874" i="10"/>
  <c r="K2875" i="10"/>
  <c r="K2876" i="10"/>
  <c r="K2877" i="10"/>
  <c r="K2878" i="10"/>
  <c r="K2879" i="10"/>
  <c r="K2880" i="10"/>
  <c r="K2881" i="10"/>
  <c r="K2882" i="10"/>
  <c r="K2883" i="10"/>
  <c r="K2884" i="10"/>
  <c r="K2885" i="10"/>
  <c r="K2886" i="10"/>
  <c r="K2887" i="10"/>
  <c r="K2888" i="10"/>
  <c r="K2889" i="10"/>
  <c r="K2890" i="10"/>
  <c r="K2891" i="10"/>
  <c r="K2892" i="10"/>
  <c r="K2893" i="10"/>
  <c r="K2894" i="10"/>
  <c r="K2895" i="10"/>
  <c r="K2896" i="10"/>
  <c r="K2897" i="10"/>
  <c r="K2898" i="10"/>
  <c r="K2899" i="10"/>
  <c r="K2900" i="10"/>
  <c r="K2901" i="10"/>
  <c r="K2902" i="10"/>
  <c r="K2903" i="10"/>
  <c r="K2904" i="10"/>
  <c r="K2905" i="10"/>
  <c r="K2906" i="10"/>
  <c r="K2907" i="10"/>
  <c r="K2908" i="10"/>
  <c r="K2909" i="10"/>
  <c r="K2910" i="10"/>
  <c r="K2911" i="10"/>
  <c r="K2912" i="10"/>
  <c r="K2913" i="10"/>
  <c r="K2914" i="10"/>
  <c r="K2915" i="10"/>
  <c r="K2916" i="10"/>
  <c r="K2917" i="10"/>
  <c r="K2918" i="10"/>
  <c r="K2919" i="10"/>
  <c r="K2920" i="10"/>
  <c r="K2921" i="10"/>
  <c r="K2922" i="10"/>
  <c r="K2923" i="10"/>
  <c r="K2924" i="10"/>
  <c r="K2925" i="10"/>
  <c r="K2926" i="10"/>
  <c r="K2927" i="10"/>
  <c r="K2928" i="10"/>
  <c r="K2929" i="10"/>
  <c r="K2930" i="10"/>
  <c r="K2931" i="10"/>
  <c r="K2932" i="10"/>
  <c r="K2933" i="10"/>
  <c r="K2934" i="10"/>
  <c r="K2935" i="10"/>
  <c r="K2936" i="10"/>
  <c r="K2937" i="10"/>
  <c r="K2938" i="10"/>
  <c r="K2939" i="10"/>
  <c r="K2940" i="10"/>
  <c r="K2941" i="10"/>
  <c r="K2942" i="10"/>
  <c r="K2943" i="10"/>
  <c r="K2944" i="10"/>
  <c r="K2945" i="10"/>
  <c r="K2946" i="10"/>
  <c r="K2947" i="10"/>
  <c r="K2948" i="10"/>
  <c r="K2949" i="10"/>
  <c r="K2950" i="10"/>
  <c r="K2951" i="10"/>
  <c r="K2952" i="10"/>
  <c r="K2953" i="10"/>
  <c r="K2954" i="10"/>
  <c r="K2955" i="10"/>
  <c r="K2956" i="10"/>
  <c r="K2957" i="10"/>
  <c r="K2958" i="10"/>
  <c r="K2959" i="10"/>
  <c r="K2960" i="10"/>
  <c r="K2961" i="10"/>
  <c r="K2962" i="10"/>
  <c r="K2963" i="10"/>
  <c r="K2964" i="10"/>
  <c r="K2965" i="10"/>
  <c r="K2966" i="10"/>
  <c r="K2967" i="10"/>
  <c r="K2968" i="10"/>
  <c r="K2969" i="10"/>
  <c r="K2970" i="10"/>
  <c r="K2971" i="10"/>
  <c r="K2972" i="10"/>
  <c r="K2973" i="10"/>
  <c r="K2974" i="10"/>
  <c r="K2975" i="10"/>
  <c r="K2976" i="10"/>
  <c r="K2977" i="10"/>
  <c r="K2978" i="10"/>
  <c r="K2979" i="10"/>
  <c r="K2980" i="10"/>
  <c r="K2981" i="10"/>
  <c r="K2982" i="10"/>
  <c r="K2983" i="10"/>
  <c r="K2984" i="10"/>
  <c r="K2985" i="10"/>
  <c r="K2986" i="10"/>
  <c r="K2987" i="10"/>
  <c r="K2988" i="10"/>
  <c r="K2989" i="10"/>
  <c r="K2990" i="10"/>
  <c r="K2991" i="10"/>
  <c r="K2992" i="10"/>
  <c r="K2993" i="10"/>
  <c r="K2994" i="10"/>
  <c r="K2995" i="10"/>
  <c r="K2996" i="10"/>
  <c r="K2997" i="10"/>
  <c r="K2998" i="10"/>
  <c r="K2999" i="10"/>
  <c r="K3000" i="10"/>
  <c r="K3001" i="10"/>
  <c r="K3002" i="10"/>
  <c r="K3003" i="10"/>
  <c r="K3004" i="10"/>
  <c r="K3005" i="10"/>
  <c r="K3006" i="10"/>
  <c r="K3007" i="10"/>
  <c r="K3008" i="10"/>
  <c r="K3009" i="10"/>
  <c r="K3010" i="10"/>
  <c r="K3011" i="10"/>
  <c r="K3012" i="10"/>
  <c r="K3013" i="10"/>
  <c r="K3014" i="10"/>
  <c r="K3015" i="10"/>
  <c r="K3016" i="10"/>
  <c r="K3017" i="10"/>
  <c r="K3018" i="10"/>
  <c r="K3019" i="10"/>
  <c r="K3020" i="10"/>
  <c r="K3021" i="10"/>
  <c r="K3022" i="10"/>
  <c r="K3023" i="10"/>
  <c r="K3024" i="10"/>
  <c r="K3025" i="10"/>
  <c r="K3026" i="10"/>
  <c r="K3027" i="10"/>
  <c r="K3028" i="10"/>
  <c r="K3029" i="10"/>
  <c r="K3030" i="10"/>
  <c r="K3031" i="10"/>
  <c r="K3032" i="10"/>
  <c r="K3033" i="10"/>
  <c r="K3034" i="10"/>
  <c r="K3035" i="10"/>
  <c r="K3036" i="10"/>
  <c r="K3037" i="10"/>
  <c r="K3038" i="10"/>
  <c r="K3039" i="10"/>
  <c r="K3040" i="10"/>
  <c r="K3041" i="10"/>
  <c r="K3042" i="10"/>
  <c r="K3043" i="10"/>
  <c r="K3044" i="10"/>
  <c r="K3045" i="10"/>
  <c r="K3046" i="10"/>
  <c r="K3047" i="10"/>
  <c r="K3048" i="10"/>
  <c r="K3049" i="10"/>
  <c r="K3050" i="10"/>
  <c r="K3051" i="10"/>
  <c r="K3052" i="10"/>
  <c r="K3053" i="10"/>
  <c r="K3054" i="10"/>
  <c r="K3055" i="10"/>
  <c r="K3056" i="10"/>
  <c r="K3057" i="10"/>
  <c r="K3058" i="10"/>
  <c r="K3059" i="10"/>
  <c r="K3060" i="10"/>
  <c r="K3061" i="10"/>
  <c r="K3062" i="10"/>
  <c r="K3063" i="10"/>
  <c r="K3064" i="10"/>
  <c r="K3065" i="10"/>
  <c r="K3066" i="10"/>
  <c r="K3067" i="10"/>
  <c r="K3068" i="10"/>
  <c r="K3069" i="10"/>
  <c r="K3070" i="10"/>
  <c r="K3071" i="10"/>
  <c r="K3072" i="10"/>
  <c r="K3073" i="10"/>
  <c r="K3074" i="10"/>
  <c r="K3075" i="10"/>
  <c r="K3076" i="10"/>
  <c r="K3077" i="10"/>
  <c r="K3078" i="10"/>
  <c r="K3079" i="10"/>
  <c r="K3080" i="10"/>
  <c r="K3081" i="10"/>
  <c r="K3082" i="10"/>
  <c r="K3083" i="10"/>
  <c r="K3084" i="10"/>
  <c r="K3085" i="10"/>
  <c r="K3086" i="10"/>
  <c r="K3087" i="10"/>
  <c r="K3088" i="10"/>
  <c r="K3089" i="10"/>
  <c r="K3090" i="10"/>
  <c r="K3091" i="10"/>
  <c r="K3092" i="10"/>
  <c r="K3093" i="10"/>
  <c r="K3094" i="10"/>
  <c r="K3095" i="10"/>
  <c r="K3096" i="10"/>
  <c r="K3097" i="10"/>
  <c r="K3098" i="10"/>
  <c r="K3099" i="10"/>
  <c r="K3100" i="10"/>
  <c r="K3101" i="10"/>
  <c r="K3102" i="10"/>
  <c r="K3103" i="10"/>
  <c r="K3104" i="10"/>
  <c r="K3105" i="10"/>
  <c r="K3106" i="10"/>
  <c r="K3107" i="10"/>
  <c r="K3108" i="10"/>
  <c r="K3109" i="10"/>
  <c r="K3110" i="10"/>
  <c r="K3111" i="10"/>
  <c r="K3112" i="10"/>
  <c r="K3113" i="10"/>
  <c r="K3114" i="10"/>
  <c r="K3115" i="10"/>
  <c r="K3116" i="10"/>
  <c r="K3117" i="10"/>
  <c r="K3118" i="10"/>
  <c r="K3119" i="10"/>
  <c r="K3120" i="10"/>
  <c r="K3121" i="10"/>
  <c r="K3122" i="10"/>
  <c r="K3123" i="10"/>
  <c r="K3124" i="10"/>
  <c r="K3125" i="10"/>
  <c r="K3126" i="10"/>
  <c r="K3127" i="10"/>
  <c r="K3128" i="10"/>
  <c r="K3129" i="10"/>
  <c r="K3130" i="10"/>
  <c r="K3131" i="10"/>
  <c r="K3132" i="10"/>
  <c r="K3133" i="10"/>
  <c r="K3134" i="10"/>
  <c r="K3135" i="10"/>
  <c r="K3136" i="10"/>
  <c r="K3137" i="10"/>
  <c r="K3138" i="10"/>
  <c r="K3139" i="10"/>
  <c r="K3140" i="10"/>
  <c r="K3141" i="10"/>
  <c r="K3142" i="10"/>
  <c r="K3143" i="10"/>
  <c r="K3144" i="10"/>
  <c r="K3145" i="10"/>
  <c r="K3146" i="10"/>
  <c r="K3147" i="10"/>
  <c r="K3148" i="10"/>
  <c r="K3149" i="10"/>
  <c r="K3150" i="10"/>
  <c r="K3151" i="10"/>
  <c r="K3152" i="10"/>
  <c r="K3153" i="10"/>
  <c r="K3154" i="10"/>
  <c r="K3155" i="10"/>
  <c r="K3156" i="10"/>
  <c r="K3157" i="10"/>
  <c r="K3158" i="10"/>
  <c r="K3159" i="10"/>
  <c r="K3160" i="10"/>
  <c r="K3161" i="10"/>
  <c r="K3162" i="10"/>
  <c r="K3163" i="10"/>
  <c r="K3164" i="10"/>
  <c r="K3165" i="10"/>
  <c r="K3166" i="10"/>
  <c r="K3167" i="10"/>
  <c r="K3168" i="10"/>
  <c r="K3169" i="10"/>
  <c r="K3170" i="10"/>
  <c r="K3171" i="10"/>
  <c r="K3172" i="10"/>
  <c r="K3173" i="10"/>
  <c r="K3174" i="10"/>
  <c r="K3175" i="10"/>
  <c r="K3176" i="10"/>
  <c r="K3177" i="10"/>
  <c r="K3178" i="10"/>
  <c r="K3179" i="10"/>
  <c r="K3180" i="10"/>
  <c r="K3181" i="10"/>
  <c r="K3182" i="10"/>
  <c r="K3183" i="10"/>
  <c r="K3184" i="10"/>
  <c r="K3185" i="10"/>
  <c r="K3186" i="10"/>
  <c r="K3187" i="10"/>
  <c r="K3188" i="10"/>
  <c r="K3189" i="10"/>
  <c r="K3190" i="10"/>
  <c r="K3191" i="10"/>
  <c r="K3192" i="10"/>
  <c r="K3193" i="10"/>
  <c r="K3194" i="10"/>
  <c r="K3195" i="10"/>
  <c r="K3196" i="10"/>
  <c r="K3197" i="10"/>
  <c r="K3198" i="10"/>
  <c r="K3199" i="10"/>
  <c r="K3200" i="10"/>
  <c r="K3201" i="10"/>
  <c r="K3202" i="10"/>
  <c r="K3203" i="10"/>
  <c r="K3204" i="10"/>
  <c r="K3205" i="10"/>
  <c r="K3206" i="10"/>
  <c r="K3207" i="10"/>
  <c r="K3208" i="10"/>
  <c r="K3209" i="10"/>
  <c r="K3210" i="10"/>
  <c r="K3211" i="10"/>
  <c r="K3212" i="10"/>
  <c r="K3213" i="10"/>
  <c r="K3214" i="10"/>
  <c r="K3215" i="10"/>
  <c r="K3216" i="10"/>
  <c r="K3217" i="10"/>
  <c r="K3218" i="10"/>
  <c r="K3219" i="10"/>
  <c r="K3220" i="10"/>
  <c r="K3221" i="10"/>
  <c r="K3222" i="10"/>
  <c r="K3223" i="10"/>
  <c r="K3224" i="10"/>
  <c r="K3225" i="10"/>
  <c r="K3226" i="10"/>
  <c r="K3227" i="10"/>
  <c r="K3228" i="10"/>
  <c r="K3229" i="10"/>
  <c r="K3230" i="10"/>
  <c r="K3231" i="10"/>
  <c r="K3232" i="10"/>
  <c r="K3233" i="10"/>
  <c r="K3234" i="10"/>
  <c r="K3235" i="10"/>
  <c r="K3236" i="10"/>
  <c r="K3237" i="10"/>
  <c r="K3238" i="10"/>
  <c r="K3239" i="10"/>
  <c r="K3240" i="10"/>
  <c r="K3241" i="10"/>
  <c r="K3242" i="10"/>
  <c r="K3243" i="10"/>
  <c r="K3244" i="10"/>
  <c r="K3245" i="10"/>
  <c r="K3246" i="10"/>
  <c r="K3247" i="10"/>
  <c r="K3248" i="10"/>
  <c r="K3249" i="10"/>
  <c r="K3250" i="10"/>
  <c r="K3251" i="10"/>
  <c r="K3252" i="10"/>
  <c r="K3253" i="10"/>
  <c r="K3254" i="10"/>
  <c r="K3255" i="10"/>
  <c r="K3256" i="10"/>
  <c r="K3257" i="10"/>
  <c r="K3258" i="10"/>
  <c r="K3259" i="10"/>
  <c r="K3260" i="10"/>
  <c r="K3261" i="10"/>
  <c r="K3262" i="10"/>
  <c r="K3263" i="10"/>
  <c r="K3264" i="10"/>
  <c r="K3265" i="10"/>
  <c r="K3266" i="10"/>
  <c r="K3267" i="10"/>
  <c r="K3268" i="10"/>
  <c r="K3269" i="10"/>
  <c r="K3270" i="10"/>
  <c r="K3271" i="10"/>
  <c r="K3272" i="10"/>
  <c r="K3273" i="10"/>
  <c r="K3274" i="10"/>
  <c r="K3275" i="10"/>
  <c r="K3276" i="10"/>
  <c r="K3277" i="10"/>
  <c r="K3278" i="10"/>
  <c r="K3279" i="10"/>
  <c r="K3280" i="10"/>
  <c r="K3281" i="10"/>
  <c r="K3282" i="10"/>
  <c r="K3283" i="10"/>
  <c r="K3284" i="10"/>
  <c r="K3285" i="10"/>
  <c r="K3286" i="10"/>
  <c r="K3287" i="10"/>
  <c r="K3288" i="10"/>
  <c r="K3289" i="10"/>
  <c r="K3290" i="10"/>
  <c r="K3291" i="10"/>
  <c r="K3292" i="10"/>
  <c r="K3293" i="10"/>
  <c r="K3294" i="10"/>
  <c r="K3295" i="10"/>
  <c r="K3296" i="10"/>
  <c r="K3297" i="10"/>
  <c r="K3298" i="10"/>
  <c r="K3299" i="10"/>
  <c r="K3300" i="10"/>
  <c r="K3301" i="10"/>
  <c r="K3302" i="10"/>
  <c r="K3303" i="10"/>
  <c r="K3304" i="10"/>
  <c r="K3305" i="10"/>
  <c r="K3306" i="10"/>
  <c r="K3307" i="10"/>
  <c r="K3308" i="10"/>
  <c r="K3309" i="10"/>
  <c r="K3310" i="10"/>
  <c r="K3311" i="10"/>
  <c r="K3312" i="10"/>
  <c r="K3313" i="10"/>
  <c r="K3314" i="10"/>
  <c r="K3315" i="10"/>
  <c r="K3316" i="10"/>
  <c r="K3317" i="10"/>
  <c r="K3318" i="10"/>
  <c r="K3319" i="10"/>
  <c r="K3320" i="10"/>
  <c r="K3321" i="10"/>
  <c r="K3322" i="10"/>
  <c r="K3323" i="10"/>
  <c r="K3324" i="10"/>
  <c r="K3325" i="10"/>
  <c r="K3326" i="10"/>
  <c r="K3327" i="10"/>
  <c r="K3328" i="10"/>
  <c r="K3329" i="10"/>
  <c r="K3330" i="10"/>
  <c r="K3331" i="10"/>
  <c r="K3332" i="10"/>
  <c r="K3333" i="10"/>
  <c r="K3334" i="10"/>
  <c r="K3335" i="10"/>
  <c r="K3336" i="10"/>
  <c r="K3337" i="10"/>
  <c r="K3338" i="10"/>
  <c r="K3339" i="10"/>
  <c r="K3340" i="10"/>
  <c r="K3341" i="10"/>
  <c r="K3342" i="10"/>
  <c r="K3343" i="10"/>
  <c r="K3344" i="10"/>
  <c r="K3345" i="10"/>
  <c r="K3346" i="10"/>
  <c r="K3347" i="10"/>
  <c r="K3348" i="10"/>
  <c r="K3349" i="10"/>
  <c r="K3350" i="10"/>
  <c r="K3351" i="10"/>
  <c r="K3352" i="10"/>
  <c r="K3353" i="10"/>
  <c r="K3354" i="10"/>
  <c r="K3355" i="10"/>
  <c r="K3356" i="10"/>
  <c r="K3357" i="10"/>
  <c r="K3358" i="10"/>
  <c r="K3359" i="10"/>
  <c r="K3360" i="10"/>
  <c r="K3361" i="10"/>
  <c r="K3362" i="10"/>
  <c r="K3363" i="10"/>
  <c r="K3364" i="10"/>
  <c r="K3365" i="10"/>
  <c r="K3366" i="10"/>
  <c r="K3367" i="10"/>
  <c r="K3368" i="10"/>
  <c r="K3369" i="10"/>
  <c r="K3370" i="10"/>
  <c r="K3371" i="10"/>
  <c r="K3372" i="10"/>
  <c r="K3373" i="10"/>
  <c r="K3374" i="10"/>
  <c r="K3375" i="10"/>
  <c r="K3376" i="10"/>
  <c r="K3377" i="10"/>
  <c r="K3378" i="10"/>
  <c r="K3379" i="10"/>
  <c r="K3380" i="10"/>
  <c r="K3381" i="10"/>
  <c r="K3382" i="10"/>
  <c r="K3383" i="10"/>
  <c r="K3384" i="10"/>
  <c r="K3385" i="10"/>
  <c r="K3386" i="10"/>
  <c r="K3387" i="10"/>
  <c r="K3388" i="10"/>
  <c r="K3389" i="10"/>
  <c r="K3390" i="10"/>
  <c r="K3391" i="10"/>
  <c r="K3392" i="10"/>
  <c r="K3393" i="10"/>
  <c r="K3394" i="10"/>
  <c r="K3395" i="10"/>
  <c r="K3396" i="10"/>
  <c r="K3397" i="10"/>
  <c r="K3398" i="10"/>
  <c r="K3399" i="10"/>
  <c r="K3400" i="10"/>
  <c r="K3401" i="10"/>
  <c r="K3402" i="10"/>
  <c r="K3403" i="10"/>
  <c r="K3404" i="10"/>
  <c r="K3405" i="10"/>
  <c r="K3406" i="10"/>
  <c r="K3407" i="10"/>
  <c r="K3408" i="10"/>
  <c r="K3409" i="10"/>
  <c r="K3410" i="10"/>
  <c r="K3411" i="10"/>
  <c r="K3412" i="10"/>
  <c r="K3413" i="10"/>
  <c r="K3414" i="10"/>
  <c r="K3415" i="10"/>
  <c r="K3416" i="10"/>
  <c r="K3417" i="10"/>
  <c r="K3418" i="10"/>
  <c r="K3419" i="10"/>
  <c r="K3420" i="10"/>
  <c r="K3421" i="10"/>
  <c r="K3422" i="10"/>
  <c r="K3423" i="10"/>
  <c r="K3424" i="10"/>
  <c r="K3425" i="10"/>
  <c r="K3426" i="10"/>
  <c r="K3427" i="10"/>
  <c r="K3428" i="10"/>
  <c r="K3429" i="10"/>
  <c r="K3430" i="10"/>
  <c r="K3431" i="10"/>
  <c r="K3432" i="10"/>
  <c r="K3433" i="10"/>
  <c r="K3434" i="10"/>
  <c r="K3435" i="10"/>
  <c r="K3436" i="10"/>
  <c r="K3437" i="10"/>
  <c r="K3438" i="10"/>
  <c r="K3439" i="10"/>
  <c r="K3440" i="10"/>
  <c r="K3441" i="10"/>
  <c r="K3442" i="10"/>
  <c r="K3443" i="10"/>
  <c r="K3444" i="10"/>
  <c r="K3445" i="10"/>
  <c r="K3446" i="10"/>
  <c r="K3447" i="10"/>
  <c r="K3448" i="10"/>
  <c r="K3449" i="10"/>
  <c r="K3450" i="10"/>
  <c r="K3451" i="10"/>
  <c r="K3452" i="10"/>
  <c r="K3453" i="10"/>
  <c r="K3454" i="10"/>
  <c r="K3455" i="10"/>
  <c r="K3456" i="10"/>
  <c r="K3457" i="10"/>
  <c r="K3458" i="10"/>
  <c r="K3459" i="10"/>
  <c r="K3460" i="10"/>
  <c r="K3461" i="10"/>
  <c r="K3462" i="10"/>
  <c r="K3463" i="10"/>
  <c r="K3464" i="10"/>
  <c r="K3465" i="10"/>
  <c r="K3466" i="10"/>
  <c r="K3467" i="10"/>
  <c r="K3468" i="10"/>
  <c r="K3469" i="10"/>
  <c r="K3470" i="10"/>
  <c r="K3471" i="10"/>
  <c r="K3472" i="10"/>
  <c r="K3473" i="10"/>
  <c r="K3474" i="10"/>
  <c r="K3475" i="10"/>
  <c r="K3476" i="10"/>
  <c r="K3477" i="10"/>
  <c r="K3478" i="10"/>
  <c r="K3479" i="10"/>
  <c r="K3480" i="10"/>
  <c r="K3481" i="10"/>
  <c r="K3482" i="10"/>
  <c r="K3483" i="10"/>
  <c r="K3484" i="10"/>
  <c r="K3485" i="10"/>
  <c r="K3486" i="10"/>
  <c r="K3487" i="10"/>
  <c r="K3488" i="10"/>
  <c r="K3489" i="10"/>
  <c r="K3490" i="10"/>
  <c r="K3491" i="10"/>
  <c r="K3492" i="10"/>
  <c r="K3493" i="10"/>
  <c r="K3494" i="10"/>
  <c r="K3495" i="10"/>
  <c r="K3496" i="10"/>
  <c r="K3497" i="10"/>
  <c r="K3498" i="10"/>
  <c r="K3499" i="10"/>
  <c r="K3500" i="10"/>
  <c r="K3501" i="10"/>
  <c r="K3502" i="10"/>
  <c r="K3503" i="10"/>
  <c r="K3504" i="10"/>
  <c r="K3505" i="10"/>
  <c r="K3506" i="10"/>
  <c r="K3507" i="10"/>
  <c r="K3508" i="10"/>
  <c r="K3509" i="10"/>
  <c r="K3510" i="10"/>
  <c r="K3511" i="10"/>
  <c r="K3512" i="10"/>
  <c r="K3513" i="10"/>
  <c r="K3514" i="10"/>
  <c r="K3515" i="10"/>
  <c r="K3516" i="10"/>
  <c r="K3517" i="10"/>
  <c r="K3518" i="10"/>
  <c r="K3519" i="10"/>
  <c r="K3520" i="10"/>
  <c r="K3521" i="10"/>
  <c r="K3522" i="10"/>
  <c r="K3523" i="10"/>
  <c r="K3524" i="10"/>
  <c r="K3525" i="10"/>
  <c r="K3526" i="10"/>
  <c r="K3527" i="10"/>
  <c r="K3528" i="10"/>
  <c r="K3529" i="10"/>
  <c r="K3530" i="10"/>
  <c r="K3531" i="10"/>
  <c r="K3532" i="10"/>
  <c r="K3533" i="10"/>
  <c r="K3534" i="10"/>
  <c r="K3535" i="10"/>
  <c r="K3536" i="10"/>
  <c r="K3537" i="10"/>
  <c r="K3538" i="10"/>
  <c r="K3539" i="10"/>
  <c r="K3540" i="10"/>
  <c r="K3541" i="10"/>
  <c r="K3542" i="10"/>
  <c r="K3543" i="10"/>
  <c r="K3544" i="10"/>
  <c r="K3545" i="10"/>
  <c r="K3546" i="10"/>
  <c r="K3547" i="10"/>
  <c r="K3548" i="10"/>
  <c r="K3549" i="10"/>
  <c r="K3550" i="10"/>
  <c r="K3551" i="10"/>
  <c r="K3552" i="10"/>
  <c r="K3553" i="10"/>
  <c r="K3554" i="10"/>
  <c r="K3555" i="10"/>
  <c r="K3556" i="10"/>
  <c r="K3557" i="10"/>
  <c r="K3558" i="10"/>
  <c r="K3559" i="10"/>
  <c r="K3560" i="10"/>
  <c r="K3561" i="10"/>
  <c r="K3562" i="10"/>
  <c r="K3563" i="10"/>
  <c r="K3564" i="10"/>
  <c r="K3565" i="10"/>
  <c r="K3566" i="10"/>
  <c r="K3567" i="10"/>
  <c r="K3568" i="10"/>
  <c r="K3569" i="10"/>
  <c r="K3570" i="10"/>
  <c r="K3571" i="10"/>
  <c r="K3572" i="10"/>
  <c r="K3573" i="10"/>
  <c r="K3574" i="10"/>
  <c r="K3575" i="10"/>
  <c r="K3576" i="10"/>
  <c r="K3577" i="10"/>
  <c r="K3578" i="10"/>
  <c r="K3579" i="10"/>
  <c r="K3580" i="10"/>
  <c r="K3581" i="10"/>
  <c r="K3582" i="10"/>
  <c r="K3583" i="10"/>
  <c r="K3584" i="10"/>
  <c r="K3585" i="10"/>
  <c r="K3586" i="10"/>
  <c r="K3587" i="10"/>
  <c r="K3588" i="10"/>
  <c r="K3589" i="10"/>
  <c r="K3590" i="10"/>
  <c r="K3591" i="10"/>
  <c r="K3592" i="10"/>
  <c r="K3593" i="10"/>
  <c r="K3594" i="10"/>
  <c r="K3595" i="10"/>
  <c r="K3596" i="10"/>
  <c r="K3597" i="10"/>
  <c r="K3598" i="10"/>
  <c r="K3599" i="10"/>
  <c r="K3600" i="10"/>
  <c r="K3601" i="10"/>
  <c r="K3602" i="10"/>
  <c r="K3603" i="10"/>
  <c r="K3604" i="10"/>
  <c r="K3605" i="10"/>
  <c r="K3606" i="10"/>
  <c r="K3607" i="10"/>
  <c r="K3608" i="10"/>
  <c r="K3609" i="10"/>
  <c r="K3610" i="10"/>
  <c r="K3611" i="10"/>
  <c r="K3612" i="10"/>
  <c r="K3613" i="10"/>
  <c r="K3614" i="10"/>
  <c r="K3615" i="10"/>
  <c r="K3616" i="10"/>
  <c r="K3617" i="10"/>
  <c r="K3618" i="10"/>
  <c r="K3619" i="10"/>
  <c r="K3620" i="10"/>
  <c r="K3621" i="10"/>
  <c r="K3622" i="10"/>
  <c r="K3623" i="10"/>
  <c r="K3624" i="10"/>
  <c r="K3625" i="10"/>
  <c r="K3626" i="10"/>
  <c r="K3627" i="10"/>
  <c r="K3628" i="10"/>
  <c r="K3629" i="10"/>
  <c r="K3630" i="10"/>
  <c r="K3631" i="10"/>
  <c r="K3632" i="10"/>
  <c r="K3633" i="10"/>
  <c r="K3634" i="10"/>
  <c r="K3635" i="10"/>
  <c r="K3636" i="10"/>
  <c r="K3637" i="10"/>
  <c r="K3638" i="10"/>
  <c r="K3639" i="10"/>
  <c r="K3640" i="10"/>
  <c r="K3641" i="10"/>
  <c r="K3642" i="10"/>
  <c r="K3643" i="10"/>
  <c r="K3644" i="10"/>
  <c r="K3645" i="10"/>
  <c r="K3646" i="10"/>
  <c r="K3647" i="10"/>
  <c r="K3648" i="10"/>
  <c r="K3649" i="10"/>
  <c r="K3650" i="10"/>
  <c r="K3651" i="10"/>
  <c r="K3652" i="10"/>
  <c r="K3653" i="10"/>
  <c r="K3654" i="10"/>
  <c r="K3655" i="10"/>
  <c r="K3656" i="10"/>
  <c r="K3657" i="10"/>
  <c r="K3658" i="10"/>
  <c r="K3659" i="10"/>
  <c r="K3660" i="10"/>
  <c r="K3661" i="10"/>
  <c r="K3662" i="10"/>
  <c r="K3663" i="10"/>
  <c r="K3664" i="10"/>
  <c r="K3665" i="10"/>
  <c r="K3666" i="10"/>
  <c r="K3667" i="10"/>
  <c r="K3668" i="10"/>
  <c r="K3669" i="10"/>
  <c r="K3670" i="10"/>
  <c r="K3671" i="10"/>
  <c r="K3672" i="10"/>
  <c r="K3673" i="10"/>
  <c r="K3674" i="10"/>
  <c r="K3675" i="10"/>
  <c r="K3676" i="10"/>
  <c r="K3677" i="10"/>
  <c r="K3678" i="10"/>
  <c r="K3679" i="10"/>
  <c r="K3680" i="10"/>
  <c r="K3681" i="10"/>
  <c r="K3682" i="10"/>
  <c r="K3683" i="10"/>
  <c r="K3684" i="10"/>
  <c r="K3685" i="10"/>
  <c r="K3686" i="10"/>
  <c r="K3687" i="10"/>
  <c r="K3688" i="10"/>
  <c r="K3689" i="10"/>
  <c r="K3690" i="10"/>
  <c r="K3691" i="10"/>
  <c r="K3692" i="10"/>
  <c r="K3693" i="10"/>
  <c r="K3694" i="10"/>
  <c r="K3695" i="10"/>
  <c r="K3696" i="10"/>
  <c r="K3697" i="10"/>
  <c r="K3698" i="10"/>
  <c r="K3699" i="10"/>
  <c r="K3700" i="10"/>
  <c r="K3701" i="10"/>
  <c r="K3702" i="10"/>
  <c r="K3703" i="10"/>
  <c r="K3704" i="10"/>
  <c r="K3705" i="10"/>
  <c r="K3706" i="10"/>
  <c r="K3707" i="10"/>
  <c r="K3708" i="10"/>
  <c r="K3709" i="10"/>
  <c r="K3710" i="10"/>
  <c r="K3711" i="10"/>
  <c r="K3712" i="10"/>
  <c r="K3713" i="10"/>
  <c r="K3714" i="10"/>
  <c r="K3715" i="10"/>
  <c r="K3716" i="10"/>
  <c r="K3717" i="10"/>
  <c r="K3718" i="10"/>
  <c r="K3719" i="10"/>
  <c r="K3720" i="10"/>
  <c r="K3721" i="10"/>
  <c r="K3722" i="10"/>
  <c r="K3723" i="10"/>
  <c r="K3724" i="10"/>
  <c r="K3725" i="10"/>
  <c r="K3726" i="10"/>
  <c r="K3727" i="10"/>
  <c r="K3728" i="10"/>
  <c r="K3729" i="10"/>
  <c r="K3730" i="10"/>
  <c r="K3731" i="10"/>
  <c r="K3732" i="10"/>
  <c r="K3733" i="10"/>
  <c r="K3734" i="10"/>
  <c r="K3735" i="10"/>
  <c r="K3736" i="10"/>
  <c r="K3737" i="10"/>
  <c r="K3738" i="10"/>
  <c r="K3739" i="10"/>
  <c r="K3740" i="10"/>
  <c r="K3741" i="10"/>
  <c r="K3742" i="10"/>
  <c r="K3743" i="10"/>
  <c r="K3744" i="10"/>
  <c r="K3745" i="10"/>
  <c r="K3746" i="10"/>
  <c r="K3747" i="10"/>
  <c r="K3748" i="10"/>
  <c r="K3749" i="10"/>
  <c r="K3750" i="10"/>
  <c r="K3751" i="10"/>
  <c r="K3752" i="10"/>
  <c r="K3753" i="10"/>
  <c r="K3754" i="10"/>
  <c r="K3755" i="10"/>
  <c r="K3756" i="10"/>
  <c r="K3757" i="10"/>
  <c r="K3758" i="10"/>
  <c r="K3759" i="10"/>
  <c r="K3760" i="10"/>
  <c r="K3761" i="10"/>
  <c r="K3762" i="10"/>
  <c r="K3763" i="10"/>
  <c r="K3764" i="10"/>
  <c r="K3765" i="10"/>
  <c r="K3766" i="10"/>
  <c r="K3767" i="10"/>
  <c r="K3768" i="10"/>
  <c r="K3769" i="10"/>
  <c r="K3770" i="10"/>
  <c r="K3771" i="10"/>
  <c r="K3772" i="10"/>
  <c r="K3773" i="10"/>
  <c r="K3774" i="10"/>
  <c r="K3775" i="10"/>
  <c r="K3776" i="10"/>
  <c r="K3777" i="10"/>
  <c r="K3778" i="10"/>
  <c r="K3779" i="10"/>
  <c r="K3780" i="10"/>
  <c r="K3781" i="10"/>
  <c r="K3782" i="10"/>
  <c r="K3783" i="10"/>
  <c r="K3784" i="10"/>
  <c r="K3785" i="10"/>
  <c r="K3786" i="10"/>
  <c r="K3787" i="10"/>
  <c r="K3788" i="10"/>
  <c r="K3789" i="10"/>
  <c r="K3790" i="10"/>
  <c r="K3791" i="10"/>
  <c r="K3792" i="10"/>
  <c r="K3793" i="10"/>
  <c r="K3794" i="10"/>
  <c r="K3795" i="10"/>
  <c r="K3796" i="10"/>
  <c r="K3797" i="10"/>
  <c r="K3798" i="10"/>
  <c r="K3799" i="10"/>
  <c r="K3800" i="10"/>
  <c r="K3801" i="10"/>
  <c r="K3802" i="10"/>
  <c r="K3803" i="10"/>
  <c r="K3804" i="10"/>
  <c r="K3805" i="10"/>
  <c r="K3806" i="10"/>
  <c r="K3807" i="10"/>
  <c r="K3808" i="10"/>
  <c r="K3809" i="10"/>
  <c r="K3810" i="10"/>
  <c r="K3811" i="10"/>
  <c r="K3812" i="10"/>
  <c r="K3813" i="10"/>
  <c r="K3814" i="10"/>
  <c r="K3815" i="10"/>
  <c r="K3816" i="10"/>
  <c r="K3817" i="10"/>
  <c r="K3818" i="10"/>
  <c r="K3819" i="10"/>
  <c r="K3820" i="10"/>
  <c r="K3821" i="10"/>
  <c r="K3822" i="10"/>
  <c r="K3823" i="10"/>
  <c r="K3824" i="10"/>
  <c r="K3825" i="10"/>
  <c r="K3826" i="10"/>
  <c r="K3827" i="10"/>
  <c r="K3828" i="10"/>
  <c r="K3829" i="10"/>
  <c r="K3830" i="10"/>
  <c r="K3831" i="10"/>
  <c r="K3832" i="10"/>
  <c r="K3833" i="10"/>
  <c r="K3834" i="10"/>
  <c r="K3835" i="10"/>
  <c r="K3836" i="10"/>
  <c r="K3837" i="10"/>
  <c r="K3838" i="10"/>
  <c r="K3839" i="10"/>
  <c r="K3840" i="10"/>
  <c r="K3841" i="10"/>
  <c r="K3842" i="10"/>
  <c r="K3843" i="10"/>
  <c r="K3844" i="10"/>
  <c r="K3845" i="10"/>
  <c r="K3846" i="10"/>
  <c r="K3847" i="10"/>
  <c r="K3848" i="10"/>
  <c r="K3849" i="10"/>
  <c r="K3850" i="10"/>
  <c r="K3851" i="10"/>
  <c r="K3852" i="10"/>
  <c r="K3853" i="10"/>
  <c r="K3854" i="10"/>
  <c r="K3855" i="10"/>
  <c r="K3856" i="10"/>
  <c r="K3857" i="10"/>
  <c r="K3858" i="10"/>
  <c r="K3859" i="10"/>
  <c r="K3860" i="10"/>
  <c r="K3861" i="10"/>
  <c r="K3862" i="10"/>
  <c r="K3863" i="10"/>
  <c r="K3864" i="10"/>
  <c r="K3865" i="10"/>
  <c r="K3866" i="10"/>
  <c r="K3867" i="10"/>
  <c r="K3868" i="10"/>
  <c r="K3869" i="10"/>
  <c r="K3870" i="10"/>
  <c r="K3871" i="10"/>
  <c r="K3872" i="10"/>
  <c r="K3873" i="10"/>
  <c r="K3874" i="10"/>
  <c r="K3875" i="10"/>
  <c r="K3876" i="10"/>
  <c r="K3877" i="10"/>
  <c r="K3878" i="10"/>
  <c r="K3879" i="10"/>
  <c r="K3880" i="10"/>
  <c r="K3881" i="10"/>
  <c r="K3882" i="10"/>
  <c r="K3883" i="10"/>
  <c r="K3884" i="10"/>
  <c r="K3885" i="10"/>
  <c r="K3886" i="10"/>
  <c r="K3887" i="10"/>
  <c r="K3888" i="10"/>
  <c r="K3889" i="10"/>
  <c r="K3890" i="10"/>
  <c r="K3891" i="10"/>
  <c r="K3892" i="10"/>
  <c r="K3893" i="10"/>
  <c r="K3894" i="10"/>
  <c r="K3895" i="10"/>
  <c r="K3896" i="10"/>
  <c r="K3897" i="10"/>
  <c r="K3898" i="10"/>
  <c r="K3899" i="10"/>
  <c r="K3900" i="10"/>
  <c r="K3901" i="10"/>
  <c r="K3902" i="10"/>
  <c r="K3903" i="10"/>
  <c r="K3904" i="10"/>
  <c r="K3905" i="10"/>
  <c r="K3906" i="10"/>
  <c r="K3907" i="10"/>
  <c r="K3908" i="10"/>
  <c r="K3909" i="10"/>
  <c r="K3910" i="10"/>
  <c r="K3911" i="10"/>
  <c r="K3912" i="10"/>
  <c r="K3913" i="10"/>
  <c r="K3914" i="10"/>
  <c r="K3915" i="10"/>
  <c r="K3916" i="10"/>
  <c r="K3917" i="10"/>
  <c r="K3918" i="10"/>
  <c r="K3919" i="10"/>
  <c r="K3920" i="10"/>
  <c r="K3921" i="10"/>
  <c r="K3922" i="10"/>
  <c r="K3923" i="10"/>
  <c r="K3924" i="10"/>
  <c r="K3925" i="10"/>
  <c r="K3926" i="10"/>
  <c r="K3927" i="10"/>
  <c r="K3928" i="10"/>
  <c r="K3929" i="10"/>
  <c r="K3930" i="10"/>
  <c r="K3931" i="10"/>
  <c r="K3932" i="10"/>
  <c r="K3933" i="10"/>
  <c r="K3934" i="10"/>
  <c r="K3935" i="10"/>
  <c r="K3936" i="10"/>
  <c r="K3937" i="10"/>
  <c r="K3938" i="10"/>
  <c r="K3939" i="10"/>
  <c r="K3940" i="10"/>
  <c r="K3941" i="10"/>
  <c r="K3942" i="10"/>
  <c r="K3943" i="10"/>
  <c r="K3944" i="10"/>
  <c r="K3945" i="10"/>
  <c r="K3946" i="10"/>
  <c r="K3947" i="10"/>
  <c r="K3948" i="10"/>
  <c r="K3949" i="10"/>
  <c r="K3950" i="10"/>
  <c r="K3951" i="10"/>
  <c r="K3952" i="10"/>
  <c r="K3953" i="10"/>
  <c r="K3954" i="10"/>
  <c r="K3955" i="10"/>
  <c r="K3956" i="10"/>
  <c r="K3957" i="10"/>
  <c r="K3958" i="10"/>
  <c r="K3959" i="10"/>
  <c r="K3960" i="10"/>
  <c r="K3961" i="10"/>
  <c r="K3962" i="10"/>
  <c r="K3963" i="10"/>
  <c r="K3964" i="10"/>
  <c r="K3965" i="10"/>
  <c r="K3966" i="10"/>
  <c r="K3967" i="10"/>
  <c r="K3968" i="10"/>
  <c r="K3969" i="10"/>
  <c r="K3970" i="10"/>
  <c r="K3971" i="10"/>
  <c r="K3972" i="10"/>
  <c r="K3973" i="10"/>
  <c r="K3974" i="10"/>
  <c r="K3975" i="10"/>
  <c r="K3976" i="10"/>
  <c r="K3977" i="10"/>
  <c r="K3978" i="10"/>
  <c r="K3979" i="10"/>
  <c r="K3980" i="10"/>
  <c r="K3981" i="10"/>
  <c r="K3982" i="10"/>
  <c r="K3983" i="10"/>
  <c r="K3984" i="10"/>
  <c r="K3985" i="10"/>
  <c r="K3986" i="10"/>
  <c r="K3987" i="10"/>
  <c r="K3988" i="10"/>
  <c r="K3989" i="10"/>
  <c r="K3990" i="10"/>
  <c r="K3991" i="10"/>
  <c r="K3992" i="10"/>
  <c r="K3993" i="10"/>
  <c r="K3994" i="10"/>
  <c r="K3995" i="10"/>
  <c r="K3996" i="10"/>
  <c r="K3997" i="10"/>
  <c r="K3998" i="10"/>
  <c r="K3999" i="10"/>
  <c r="K4000" i="10"/>
  <c r="K4001" i="10"/>
  <c r="K4002" i="10"/>
  <c r="K4003" i="10"/>
  <c r="K4004" i="10"/>
  <c r="K4005" i="10"/>
  <c r="K4006" i="10"/>
  <c r="K4007" i="10"/>
  <c r="K4008" i="10"/>
  <c r="K4009" i="10"/>
  <c r="K4010" i="10"/>
  <c r="K4011" i="10"/>
  <c r="K4012" i="10"/>
  <c r="K4013" i="10"/>
  <c r="K4014" i="10"/>
  <c r="K4015" i="10"/>
  <c r="K4016" i="10"/>
  <c r="K4017" i="10"/>
  <c r="K4018" i="10"/>
  <c r="K4019" i="10"/>
  <c r="K4020" i="10"/>
  <c r="K4021" i="10"/>
  <c r="K4022" i="10"/>
  <c r="K4023" i="10"/>
  <c r="K4024" i="10"/>
  <c r="K4025" i="10"/>
  <c r="K4026" i="10"/>
  <c r="K4027" i="10"/>
  <c r="K4028" i="10"/>
  <c r="K4029" i="10"/>
  <c r="K4030" i="10"/>
  <c r="K4031" i="10"/>
  <c r="K4032" i="10"/>
  <c r="K4033" i="10"/>
  <c r="K4034" i="10"/>
  <c r="K4035" i="10"/>
  <c r="K4036" i="10"/>
  <c r="K4037" i="10"/>
  <c r="K4038" i="10"/>
  <c r="K4039" i="10"/>
  <c r="K4040" i="10"/>
  <c r="K4041" i="10"/>
  <c r="K4042" i="10"/>
  <c r="K4043" i="10"/>
  <c r="K4044" i="10"/>
  <c r="K4045" i="10"/>
  <c r="K4046" i="10"/>
  <c r="K4047" i="10"/>
  <c r="K4048" i="10"/>
  <c r="K4049" i="10"/>
  <c r="K4050" i="10"/>
  <c r="K4051" i="10"/>
  <c r="K4052" i="10"/>
  <c r="K4053" i="10"/>
  <c r="K4054" i="10"/>
  <c r="K4055" i="10"/>
  <c r="K4056" i="10"/>
  <c r="K4057" i="10"/>
  <c r="K4058" i="10"/>
  <c r="K4059" i="10"/>
  <c r="K4060" i="10"/>
  <c r="K4061" i="10"/>
  <c r="K4062" i="10"/>
  <c r="K4063" i="10"/>
  <c r="K4064" i="10"/>
  <c r="K4065" i="10"/>
  <c r="K4066" i="10"/>
  <c r="K4067" i="10"/>
  <c r="K4068" i="10"/>
  <c r="K4069" i="10"/>
  <c r="K4070" i="10"/>
  <c r="K4071" i="10"/>
  <c r="K4072" i="10"/>
  <c r="K4073" i="10"/>
  <c r="K4074" i="10"/>
  <c r="K4075" i="10"/>
  <c r="K4076" i="10"/>
  <c r="K4077" i="10"/>
  <c r="K4078" i="10"/>
  <c r="K4079" i="10"/>
  <c r="K4080" i="10"/>
  <c r="K4081" i="10"/>
  <c r="K4082" i="10"/>
  <c r="K4083" i="10"/>
  <c r="K4084" i="10"/>
  <c r="K4085" i="10"/>
  <c r="K4086" i="10"/>
  <c r="K4087" i="10"/>
  <c r="K4088" i="10"/>
  <c r="K4089" i="10"/>
  <c r="K4090" i="10"/>
  <c r="K4091" i="10"/>
  <c r="K4092" i="10"/>
  <c r="K4093" i="10"/>
  <c r="K4094" i="10"/>
  <c r="K4095" i="10"/>
  <c r="K4096" i="10"/>
  <c r="K4097" i="10"/>
  <c r="K4098" i="10"/>
  <c r="K4099" i="10"/>
  <c r="K4100" i="10"/>
  <c r="K4101" i="10"/>
  <c r="K4102" i="10"/>
  <c r="K4103" i="10"/>
  <c r="K4104" i="10"/>
  <c r="K4105" i="10"/>
  <c r="K4106" i="10"/>
  <c r="K4107" i="10"/>
  <c r="K4108" i="10"/>
  <c r="K4109" i="10"/>
  <c r="K4110" i="10"/>
  <c r="K4111" i="10"/>
  <c r="K4112" i="10"/>
  <c r="K4113" i="10"/>
  <c r="K4114" i="10"/>
  <c r="K4115" i="10"/>
  <c r="K4116" i="10"/>
  <c r="K4117" i="10"/>
  <c r="K4118" i="10"/>
  <c r="K4119" i="10"/>
  <c r="K4120" i="10"/>
  <c r="K4121" i="10"/>
  <c r="K4122" i="10"/>
  <c r="K4123" i="10"/>
  <c r="K4124" i="10"/>
  <c r="K4125" i="10"/>
  <c r="K4126" i="10"/>
  <c r="K4127" i="10"/>
  <c r="K4128" i="10"/>
  <c r="K4129" i="10"/>
  <c r="K4130" i="10"/>
  <c r="K4131" i="10"/>
  <c r="K4132" i="10"/>
  <c r="K4133" i="10"/>
  <c r="K4134" i="10"/>
  <c r="K4135" i="10"/>
  <c r="K4136" i="10"/>
  <c r="K4137" i="10"/>
  <c r="K4138" i="10"/>
  <c r="K4139" i="10"/>
  <c r="K4140" i="10"/>
  <c r="K4141" i="10"/>
  <c r="K4142" i="10"/>
  <c r="K4143" i="10"/>
  <c r="K4144" i="10"/>
  <c r="K4145" i="10"/>
  <c r="K4146" i="10"/>
  <c r="K4147" i="10"/>
  <c r="K4148" i="10"/>
  <c r="K4149" i="10"/>
  <c r="K4150" i="10"/>
  <c r="K4151" i="10"/>
  <c r="K4152" i="10"/>
  <c r="K4153" i="10"/>
  <c r="K4154" i="10"/>
  <c r="K4155" i="10"/>
  <c r="K4156" i="10"/>
  <c r="K4157" i="10"/>
  <c r="K4158" i="10"/>
  <c r="K4159" i="10"/>
  <c r="K4160" i="10"/>
  <c r="K4161" i="10"/>
  <c r="K4162" i="10"/>
  <c r="K4163" i="10"/>
  <c r="K4164" i="10"/>
  <c r="K4165" i="10"/>
  <c r="K4166" i="10"/>
  <c r="K4167" i="10"/>
  <c r="K4168" i="10"/>
  <c r="K4169" i="10"/>
  <c r="K4170" i="10"/>
  <c r="K4171" i="10"/>
  <c r="K4172" i="10"/>
  <c r="K4173" i="10"/>
  <c r="K4174" i="10"/>
  <c r="K4175" i="10"/>
  <c r="K4176" i="10"/>
  <c r="K4177" i="10"/>
  <c r="K4178" i="10"/>
  <c r="K4179" i="10"/>
  <c r="K4180" i="10"/>
  <c r="K4181" i="10"/>
  <c r="K4182" i="10"/>
  <c r="K4183" i="10"/>
  <c r="K4184" i="10"/>
  <c r="K4185" i="10"/>
  <c r="K4186" i="10"/>
  <c r="K4187" i="10"/>
  <c r="K4188" i="10"/>
  <c r="K4189" i="10"/>
  <c r="K4190" i="10"/>
  <c r="K4191" i="10"/>
  <c r="K4192" i="10"/>
  <c r="K4193" i="10"/>
  <c r="K4194" i="10"/>
  <c r="K4195" i="10"/>
  <c r="K4196" i="10"/>
  <c r="K4197" i="10"/>
  <c r="K4198" i="10"/>
  <c r="K4199" i="10"/>
  <c r="K4200" i="10"/>
  <c r="K4201" i="10"/>
  <c r="K4202" i="10"/>
  <c r="K4203" i="10"/>
  <c r="K4204" i="10"/>
  <c r="K4205" i="10"/>
  <c r="K4206" i="10"/>
  <c r="K4207" i="10"/>
  <c r="K4208" i="10"/>
  <c r="K4209" i="10"/>
  <c r="K4210" i="10"/>
  <c r="K4211" i="10"/>
  <c r="K4212" i="10"/>
  <c r="K4213" i="10"/>
  <c r="K4214" i="10"/>
  <c r="K4215" i="10"/>
  <c r="K4216" i="10"/>
  <c r="K4217" i="10"/>
  <c r="K4218" i="10"/>
  <c r="K4219" i="10"/>
  <c r="K4220" i="10"/>
  <c r="K4221" i="10"/>
  <c r="K4222" i="10"/>
  <c r="K4223" i="10"/>
  <c r="K4224" i="10"/>
  <c r="K4225" i="10"/>
  <c r="K4226" i="10"/>
  <c r="K4227" i="10"/>
  <c r="K4228" i="10"/>
  <c r="K4229" i="10"/>
  <c r="K4230" i="10"/>
  <c r="K4231" i="10"/>
  <c r="K4232" i="10"/>
  <c r="K4233" i="10"/>
  <c r="K4234" i="10"/>
  <c r="K4235" i="10"/>
  <c r="K4236" i="10"/>
  <c r="K4237" i="10"/>
  <c r="K4238" i="10"/>
  <c r="K4239" i="10"/>
  <c r="K4240" i="10"/>
  <c r="K4241" i="10"/>
  <c r="K4242" i="10"/>
  <c r="K4243" i="10"/>
  <c r="K4244" i="10"/>
  <c r="K4245" i="10"/>
  <c r="K4246" i="10"/>
  <c r="K4247" i="10"/>
  <c r="K4248" i="10"/>
  <c r="K4249" i="10"/>
  <c r="K4250" i="10"/>
  <c r="K4251" i="10"/>
  <c r="K4252" i="10"/>
  <c r="K4253" i="10"/>
  <c r="K4254" i="10"/>
  <c r="K4255" i="10"/>
  <c r="K4256" i="10"/>
  <c r="K4257" i="10"/>
  <c r="K4258" i="10"/>
  <c r="K4259" i="10"/>
  <c r="K4260" i="10"/>
  <c r="K4261" i="10"/>
  <c r="K4262" i="10"/>
  <c r="K4263" i="10"/>
  <c r="K4264" i="10"/>
  <c r="K4265" i="10"/>
  <c r="K4266" i="10"/>
  <c r="K4267" i="10"/>
  <c r="K4268" i="10"/>
  <c r="K4269" i="10"/>
  <c r="K4270" i="10"/>
  <c r="K4271" i="10"/>
  <c r="K4272" i="10"/>
  <c r="K4273" i="10"/>
  <c r="K4274" i="10"/>
  <c r="K4275" i="10"/>
  <c r="K4276" i="10"/>
  <c r="K4277" i="10"/>
  <c r="K4278" i="10"/>
  <c r="K4279" i="10"/>
  <c r="K4280" i="10"/>
  <c r="K4281" i="10"/>
  <c r="K4282" i="10"/>
  <c r="K4283" i="10"/>
  <c r="K4284" i="10"/>
  <c r="K4285" i="10"/>
  <c r="K4286" i="10"/>
  <c r="K4287" i="10"/>
  <c r="K4288" i="10"/>
  <c r="K4289" i="10"/>
  <c r="K4290" i="10"/>
  <c r="K4291" i="10"/>
  <c r="K4292" i="10"/>
  <c r="K4293" i="10"/>
  <c r="K4294" i="10"/>
  <c r="K4295" i="10"/>
  <c r="K4296" i="10"/>
  <c r="K4297" i="10"/>
  <c r="K4298" i="10"/>
  <c r="K4299" i="10"/>
  <c r="K4300" i="10"/>
  <c r="K4301" i="10"/>
  <c r="K4302" i="10"/>
  <c r="K4303" i="10"/>
  <c r="K4304" i="10"/>
  <c r="K4305" i="10"/>
  <c r="K4306" i="10"/>
  <c r="K4307" i="10"/>
  <c r="K4308" i="10"/>
  <c r="K4309" i="10"/>
  <c r="K4310" i="10"/>
  <c r="K4311" i="10"/>
  <c r="K4312" i="10"/>
  <c r="K4313" i="10"/>
  <c r="K4314" i="10"/>
  <c r="K4315" i="10"/>
  <c r="K4316" i="10"/>
  <c r="K4317" i="10"/>
  <c r="K4318" i="10"/>
  <c r="K4319" i="10"/>
  <c r="K4320" i="10"/>
  <c r="K4321" i="10"/>
  <c r="K4322" i="10"/>
  <c r="K4323" i="10"/>
  <c r="K4324" i="10"/>
  <c r="K4325" i="10"/>
  <c r="K4326" i="10"/>
  <c r="K4327" i="10"/>
  <c r="K4328" i="10"/>
  <c r="K4329" i="10"/>
  <c r="K4330" i="10"/>
  <c r="K4331" i="10"/>
  <c r="K4332" i="10"/>
  <c r="K4333" i="10"/>
  <c r="K4334" i="10"/>
  <c r="K4335" i="10"/>
  <c r="K4336" i="10"/>
  <c r="K4337" i="10"/>
  <c r="K4338" i="10"/>
  <c r="K4339" i="10"/>
  <c r="K4340" i="10"/>
  <c r="K4341" i="10"/>
  <c r="K4342" i="10"/>
  <c r="K4343" i="10"/>
  <c r="K4344" i="10"/>
  <c r="K4345" i="10"/>
  <c r="K4346" i="10"/>
  <c r="K4347" i="10"/>
  <c r="K4348" i="10"/>
  <c r="K4349" i="10"/>
  <c r="K4350" i="10"/>
  <c r="K4351" i="10"/>
  <c r="K4352" i="10"/>
  <c r="K4353" i="10"/>
  <c r="K4354" i="10"/>
  <c r="K4355" i="10"/>
  <c r="K4356" i="10"/>
  <c r="K4357" i="10"/>
  <c r="K4358" i="10"/>
  <c r="K4359" i="10"/>
  <c r="K4360" i="10"/>
  <c r="K4361" i="10"/>
  <c r="K4362" i="10"/>
  <c r="K4363" i="10"/>
  <c r="K4364" i="10"/>
  <c r="K4365" i="10"/>
  <c r="K4366" i="10"/>
  <c r="K4367" i="10"/>
  <c r="K4368" i="10"/>
  <c r="K4369" i="10"/>
  <c r="K4370" i="10"/>
  <c r="K4371" i="10"/>
  <c r="K4372" i="10"/>
  <c r="K4373" i="10"/>
  <c r="K4374" i="10"/>
  <c r="K4375" i="10"/>
  <c r="K4376" i="10"/>
  <c r="K4377" i="10"/>
  <c r="K4378" i="10"/>
  <c r="K4379" i="10"/>
  <c r="K4380" i="10"/>
  <c r="K4381" i="10"/>
  <c r="K4382" i="10"/>
  <c r="K4383" i="10"/>
  <c r="K4384" i="10"/>
  <c r="K4385" i="10"/>
  <c r="K4386" i="10"/>
  <c r="K4387" i="10"/>
  <c r="K4388" i="10"/>
  <c r="K4389" i="10"/>
  <c r="K4390" i="10"/>
  <c r="K4391" i="10"/>
  <c r="K4392" i="10"/>
  <c r="K4393" i="10"/>
  <c r="K4394" i="10"/>
  <c r="K4395" i="10"/>
  <c r="K4396" i="10"/>
  <c r="K4397" i="10"/>
  <c r="K4398" i="10"/>
  <c r="K4399" i="10"/>
  <c r="K4400" i="10"/>
  <c r="K4401" i="10"/>
  <c r="K4402" i="10"/>
  <c r="K4403" i="10"/>
  <c r="K4404" i="10"/>
  <c r="K4405" i="10"/>
  <c r="K4406" i="10"/>
  <c r="K4407" i="10"/>
  <c r="K4408" i="10"/>
  <c r="K4409" i="10"/>
  <c r="K4410" i="10"/>
  <c r="K4411" i="10"/>
  <c r="K4412" i="10"/>
  <c r="K4413" i="10"/>
  <c r="K4414" i="10"/>
  <c r="K4415" i="10"/>
  <c r="K4416" i="10"/>
  <c r="K4417" i="10"/>
  <c r="K4418" i="10"/>
  <c r="K4419" i="10"/>
  <c r="K4420" i="10"/>
  <c r="K4421" i="10"/>
  <c r="K4422" i="10"/>
  <c r="K4423" i="10"/>
  <c r="K4424" i="10"/>
  <c r="K4425" i="10"/>
  <c r="K4426" i="10"/>
  <c r="K4427" i="10"/>
  <c r="K4428" i="10"/>
  <c r="K4429" i="10"/>
  <c r="K4430" i="10"/>
  <c r="K4431" i="10"/>
  <c r="K4432" i="10"/>
  <c r="K4433" i="10"/>
  <c r="K4434" i="10"/>
  <c r="K4435" i="10"/>
  <c r="K4436" i="10"/>
  <c r="K4437" i="10"/>
  <c r="K4438" i="10"/>
  <c r="K4439" i="10"/>
  <c r="K4440" i="10"/>
  <c r="K4441" i="10"/>
  <c r="K4442" i="10"/>
  <c r="K4443" i="10"/>
  <c r="K4444" i="10"/>
  <c r="K4445" i="10"/>
  <c r="K4446" i="10"/>
  <c r="K4447" i="10"/>
  <c r="K4448" i="10"/>
  <c r="K4449" i="10"/>
  <c r="K4450" i="10"/>
  <c r="K4451" i="10"/>
  <c r="K4452" i="10"/>
  <c r="K4453" i="10"/>
  <c r="K4454" i="10"/>
  <c r="K4455" i="10"/>
  <c r="K4456" i="10"/>
  <c r="K4457" i="10"/>
  <c r="K4458" i="10"/>
  <c r="K4459" i="10"/>
  <c r="K4460" i="10"/>
  <c r="K4461" i="10"/>
  <c r="K4462" i="10"/>
  <c r="K4463" i="10"/>
  <c r="K4464" i="10"/>
  <c r="K4465" i="10"/>
  <c r="K4466" i="10"/>
  <c r="K4467" i="10"/>
  <c r="K4468" i="10"/>
  <c r="K4469" i="10"/>
  <c r="K4470" i="10"/>
  <c r="K4471" i="10"/>
  <c r="K4472" i="10"/>
  <c r="K4473" i="10"/>
  <c r="K4474" i="10"/>
  <c r="K4475" i="10"/>
  <c r="K4476" i="10"/>
  <c r="K4477" i="10"/>
  <c r="K4478" i="10"/>
  <c r="K4479" i="10"/>
  <c r="K4480" i="10"/>
  <c r="K4481" i="10"/>
  <c r="K4482" i="10"/>
  <c r="K4483" i="10"/>
  <c r="K4484" i="10"/>
  <c r="K4485" i="10"/>
  <c r="K4486" i="10"/>
  <c r="K4487" i="10"/>
  <c r="K4488" i="10"/>
  <c r="K4489" i="10"/>
  <c r="K4490" i="10"/>
  <c r="K4491" i="10"/>
  <c r="K4492" i="10"/>
  <c r="K4493" i="10"/>
  <c r="K4494" i="10"/>
  <c r="K4495" i="10"/>
  <c r="K4496" i="10"/>
  <c r="K4497" i="10"/>
  <c r="K4498" i="10"/>
  <c r="K4499" i="10"/>
  <c r="K4500" i="10"/>
  <c r="K4501" i="10"/>
  <c r="K4502" i="10"/>
  <c r="K4503" i="10"/>
  <c r="K4504" i="10"/>
  <c r="K4505" i="10"/>
  <c r="K4506" i="10"/>
  <c r="K4507" i="10"/>
  <c r="K4508" i="10"/>
  <c r="K4509" i="10"/>
  <c r="K4510" i="10"/>
  <c r="K4511" i="10"/>
  <c r="K4512" i="10"/>
  <c r="K4513" i="10"/>
  <c r="K4514" i="10"/>
  <c r="K4515" i="10"/>
  <c r="K4516" i="10"/>
  <c r="K4517" i="10"/>
  <c r="K4518" i="10"/>
  <c r="K4519" i="10"/>
  <c r="K4520" i="10"/>
  <c r="K4521" i="10"/>
  <c r="K4522" i="10"/>
  <c r="K4523" i="10"/>
  <c r="K4524" i="10"/>
  <c r="K4525" i="10"/>
  <c r="K4526" i="10"/>
  <c r="K4527" i="10"/>
  <c r="K4528" i="10"/>
  <c r="K4529" i="10"/>
  <c r="K4530" i="10"/>
  <c r="K4531" i="10"/>
  <c r="K4532" i="10"/>
  <c r="K4533" i="10"/>
  <c r="K4534" i="10"/>
  <c r="K4535" i="10"/>
  <c r="K4536" i="10"/>
  <c r="K4537" i="10"/>
  <c r="K4538" i="10"/>
  <c r="K4539" i="10"/>
  <c r="K4540" i="10"/>
  <c r="K4541" i="10"/>
  <c r="K4542" i="10"/>
  <c r="K4543" i="10"/>
  <c r="K4544" i="10"/>
  <c r="K4545" i="10"/>
  <c r="K4546" i="10"/>
  <c r="K4547" i="10"/>
  <c r="K4548" i="10"/>
  <c r="K4549" i="10"/>
  <c r="K4550" i="10"/>
  <c r="K4551" i="10"/>
  <c r="K4552" i="10"/>
  <c r="K4553" i="10"/>
  <c r="K4554" i="10"/>
  <c r="K4555" i="10"/>
  <c r="K4556" i="10"/>
  <c r="K4557" i="10"/>
  <c r="K4558" i="10"/>
  <c r="K4559" i="10"/>
  <c r="K4560" i="10"/>
  <c r="K4561" i="10"/>
  <c r="K4562" i="10"/>
  <c r="K4563" i="10"/>
  <c r="K4564" i="10"/>
  <c r="K4565" i="10"/>
  <c r="K4566" i="10"/>
  <c r="K4567" i="10"/>
  <c r="K4568" i="10"/>
  <c r="K4569" i="10"/>
  <c r="K4570" i="10"/>
  <c r="K4571" i="10"/>
  <c r="K4572" i="10"/>
  <c r="K4573" i="10"/>
  <c r="K4574" i="10"/>
  <c r="K4575" i="10"/>
  <c r="K4576" i="10"/>
  <c r="K4577" i="10"/>
  <c r="K4578" i="10"/>
  <c r="K4579" i="10"/>
  <c r="K4580" i="10"/>
  <c r="K4581" i="10"/>
  <c r="K4582" i="10"/>
  <c r="K4583" i="10"/>
  <c r="K4584" i="10"/>
  <c r="K4585" i="10"/>
  <c r="K4586" i="10"/>
  <c r="K4587" i="10"/>
  <c r="K4588" i="10"/>
  <c r="K4589" i="10"/>
  <c r="K4590" i="10"/>
  <c r="K4591" i="10"/>
  <c r="K4592" i="10"/>
  <c r="K4593" i="10"/>
  <c r="K4594" i="10"/>
  <c r="K4595" i="10"/>
  <c r="K4596" i="10"/>
  <c r="K4597" i="10"/>
  <c r="K4598" i="10"/>
  <c r="K4599" i="10"/>
  <c r="K4600" i="10"/>
  <c r="K4601" i="10"/>
  <c r="K4602" i="10"/>
  <c r="K4603" i="10"/>
  <c r="K4604" i="10"/>
  <c r="K4605" i="10"/>
  <c r="K4606" i="10"/>
  <c r="K4607" i="10"/>
  <c r="K4608" i="10"/>
  <c r="K4609" i="10"/>
  <c r="K4610" i="10"/>
  <c r="K4611" i="10"/>
  <c r="K4612" i="10"/>
  <c r="K4613" i="10"/>
  <c r="K4614" i="10"/>
  <c r="K4615" i="10"/>
  <c r="K4616" i="10"/>
  <c r="K4617" i="10"/>
  <c r="K4618" i="10"/>
  <c r="K4619" i="10"/>
  <c r="K4620" i="10"/>
  <c r="K4621" i="10"/>
  <c r="K4622" i="10"/>
  <c r="K4623" i="10"/>
  <c r="K4624" i="10"/>
  <c r="K4625" i="10"/>
  <c r="K4626" i="10"/>
  <c r="K4627" i="10"/>
  <c r="K4628" i="10"/>
  <c r="K4629" i="10"/>
  <c r="K4630" i="10"/>
  <c r="K4631" i="10"/>
  <c r="K4632" i="10"/>
  <c r="K4633" i="10"/>
  <c r="K4634" i="10"/>
  <c r="K4635" i="10"/>
  <c r="K4636" i="10"/>
  <c r="K4637" i="10"/>
  <c r="K4638" i="10"/>
  <c r="K4639" i="10"/>
  <c r="K4640" i="10"/>
  <c r="K4641" i="10"/>
  <c r="K4642" i="10"/>
  <c r="K4643" i="10"/>
  <c r="K4644" i="10"/>
  <c r="K4645" i="10"/>
  <c r="K4646" i="10"/>
  <c r="K4647" i="10"/>
  <c r="K4648" i="10"/>
  <c r="K4649" i="10"/>
  <c r="K4650" i="10"/>
  <c r="K4651" i="10"/>
  <c r="K4652" i="10"/>
  <c r="K4653" i="10"/>
  <c r="K4654" i="10"/>
  <c r="K4655" i="10"/>
  <c r="K4656" i="10"/>
  <c r="K4657" i="10"/>
  <c r="K4658" i="10"/>
  <c r="K4659" i="10"/>
  <c r="K4660" i="10"/>
  <c r="K4661" i="10"/>
  <c r="K4662" i="10"/>
  <c r="K4663" i="10"/>
  <c r="K4664" i="10"/>
  <c r="K4665" i="10"/>
  <c r="K4666" i="10"/>
  <c r="K4667" i="10"/>
  <c r="K4668" i="10"/>
  <c r="K4669" i="10"/>
  <c r="K4670" i="10"/>
  <c r="K4671" i="10"/>
  <c r="K4672" i="10"/>
  <c r="K4673" i="10"/>
  <c r="K4674" i="10"/>
  <c r="K4675" i="10"/>
  <c r="K4676" i="10"/>
  <c r="K4677" i="10"/>
  <c r="K4678" i="10"/>
  <c r="K4679" i="10"/>
  <c r="K4680" i="10"/>
  <c r="K4681" i="10"/>
  <c r="K4682" i="10"/>
  <c r="K4683" i="10"/>
  <c r="K4684" i="10"/>
  <c r="K4685" i="10"/>
  <c r="K4686" i="10"/>
  <c r="K4687" i="10"/>
  <c r="K4688" i="10"/>
  <c r="K4689" i="10"/>
  <c r="K4690" i="10"/>
  <c r="K4691" i="10"/>
  <c r="K4692" i="10"/>
  <c r="K4693" i="10"/>
  <c r="K4694" i="10"/>
  <c r="K4695" i="10"/>
  <c r="K4696" i="10"/>
  <c r="K4697" i="10"/>
  <c r="K4698" i="10"/>
  <c r="K4699" i="10"/>
  <c r="K4700" i="10"/>
  <c r="K4701" i="10"/>
  <c r="K4702" i="10"/>
  <c r="K4703" i="10"/>
  <c r="K4704" i="10"/>
  <c r="K4705" i="10"/>
  <c r="K4706" i="10"/>
  <c r="K4707" i="10"/>
  <c r="K4708" i="10"/>
  <c r="K4709" i="10"/>
  <c r="K4710" i="10"/>
  <c r="K4711" i="10"/>
  <c r="K4712" i="10"/>
  <c r="K4713" i="10"/>
  <c r="K4714" i="10"/>
  <c r="K4715" i="10"/>
  <c r="K4716" i="10"/>
  <c r="K4717" i="10"/>
  <c r="K4718" i="10"/>
  <c r="K4719" i="10"/>
  <c r="K4720" i="10"/>
  <c r="K4721" i="10"/>
  <c r="K4722" i="10"/>
  <c r="K4723" i="10"/>
  <c r="K4724" i="10"/>
  <c r="K4725" i="10"/>
  <c r="K4726" i="10"/>
  <c r="K4727" i="10"/>
  <c r="K4728" i="10"/>
  <c r="K4729" i="10"/>
  <c r="K4730" i="10"/>
  <c r="K4731" i="10"/>
  <c r="K4732" i="10"/>
  <c r="K4733" i="10"/>
  <c r="K4734" i="10"/>
  <c r="K4735" i="10"/>
  <c r="K4736" i="10"/>
  <c r="K4737" i="10"/>
  <c r="K4738" i="10"/>
  <c r="K4739" i="10"/>
  <c r="K4740" i="10"/>
  <c r="K4741" i="10"/>
  <c r="K4742" i="10"/>
  <c r="K4743" i="10"/>
  <c r="K4744" i="10"/>
  <c r="K4745" i="10"/>
  <c r="K4746" i="10"/>
  <c r="K4747" i="10"/>
  <c r="K4748" i="10"/>
  <c r="K4749" i="10"/>
  <c r="K4750" i="10"/>
  <c r="K4751" i="10"/>
  <c r="K4752" i="10"/>
  <c r="K4753" i="10"/>
  <c r="K4754" i="10"/>
  <c r="K4755" i="10"/>
  <c r="K4756" i="10"/>
  <c r="K4757" i="10"/>
  <c r="K4758" i="10"/>
  <c r="K4759" i="10"/>
  <c r="K4760" i="10"/>
  <c r="K4761" i="10"/>
  <c r="K4762" i="10"/>
  <c r="K4763" i="10"/>
  <c r="K4764" i="10"/>
  <c r="K4765" i="10"/>
  <c r="K4766" i="10"/>
  <c r="K4767" i="10"/>
  <c r="K4768" i="10"/>
  <c r="K4769" i="10"/>
  <c r="K4770" i="10"/>
  <c r="K4771" i="10"/>
  <c r="K4772" i="10"/>
  <c r="K4773" i="10"/>
  <c r="K4774" i="10"/>
  <c r="K4775" i="10"/>
  <c r="K4776" i="10"/>
  <c r="K4777" i="10"/>
  <c r="K4778" i="10"/>
  <c r="K4779" i="10"/>
  <c r="K4780" i="10"/>
  <c r="K4781" i="10"/>
  <c r="K4782" i="10"/>
  <c r="K4783" i="10"/>
  <c r="K4784" i="10"/>
  <c r="K4785" i="10"/>
  <c r="K4786" i="10"/>
  <c r="K4787" i="10"/>
  <c r="K4788" i="10"/>
  <c r="K4789" i="10"/>
  <c r="K4790" i="10"/>
  <c r="K4791" i="10"/>
  <c r="K4792" i="10"/>
  <c r="K4793" i="10"/>
  <c r="K4794" i="10"/>
  <c r="K4795" i="10"/>
  <c r="K4796" i="10"/>
  <c r="K4797" i="10"/>
  <c r="K4798" i="10"/>
  <c r="K4799" i="10"/>
  <c r="K4800" i="10"/>
  <c r="K4801" i="10"/>
  <c r="K4802" i="10"/>
  <c r="K4803" i="10"/>
  <c r="K4804" i="10"/>
  <c r="K4805" i="10"/>
  <c r="K4806" i="10"/>
  <c r="K4807" i="10"/>
  <c r="K4808" i="10"/>
  <c r="K4809" i="10"/>
  <c r="K4810" i="10"/>
  <c r="K4811" i="10"/>
  <c r="K4812" i="10"/>
  <c r="K4813" i="10"/>
  <c r="K4814" i="10"/>
  <c r="K4815" i="10"/>
  <c r="K4816" i="10"/>
  <c r="K4817" i="10"/>
  <c r="K4818" i="10"/>
  <c r="K4819" i="10"/>
  <c r="K4820" i="10"/>
  <c r="K4821" i="10"/>
  <c r="K4822" i="10"/>
  <c r="K4823" i="10"/>
  <c r="K4824" i="10"/>
  <c r="K4825" i="10"/>
  <c r="K4826" i="10"/>
  <c r="K4827" i="10"/>
  <c r="K4828" i="10"/>
  <c r="K4829" i="10"/>
  <c r="K4830" i="10"/>
  <c r="K4831" i="10"/>
  <c r="K4832" i="10"/>
  <c r="K4833" i="10"/>
  <c r="K4834" i="10"/>
  <c r="K4835" i="10"/>
  <c r="K4836" i="10"/>
  <c r="K4837" i="10"/>
  <c r="K4838" i="10"/>
  <c r="K4839" i="10"/>
  <c r="K4840" i="10"/>
  <c r="K4841" i="10"/>
  <c r="K4842" i="10"/>
  <c r="K4843" i="10"/>
  <c r="K4844" i="10"/>
  <c r="K4845" i="10"/>
  <c r="K4846" i="10"/>
  <c r="K4847" i="10"/>
  <c r="K4848" i="10"/>
  <c r="K4849" i="10"/>
  <c r="K4850" i="10"/>
  <c r="K4851" i="10"/>
  <c r="K4852" i="10"/>
  <c r="K4853" i="10"/>
  <c r="K4854" i="10"/>
  <c r="K4855" i="10"/>
  <c r="K4856" i="10"/>
  <c r="K4857" i="10"/>
  <c r="K4858" i="10"/>
  <c r="K4859" i="10"/>
  <c r="K4860" i="10"/>
  <c r="K4861" i="10"/>
  <c r="K4862" i="10"/>
  <c r="K4863" i="10"/>
  <c r="K4864" i="10"/>
  <c r="K4865" i="10"/>
  <c r="K4866" i="10"/>
  <c r="K4867" i="10"/>
  <c r="K4868" i="10"/>
  <c r="K4869" i="10"/>
  <c r="K4870" i="10"/>
  <c r="K4871" i="10"/>
  <c r="K4872" i="10"/>
  <c r="K4873" i="10"/>
  <c r="K4874" i="10"/>
  <c r="K4875" i="10"/>
  <c r="K4876" i="10"/>
  <c r="K4877" i="10"/>
  <c r="K4878" i="10"/>
  <c r="K4879" i="10"/>
  <c r="K4880" i="10"/>
  <c r="K4881" i="10"/>
  <c r="K4882" i="10"/>
  <c r="K4883" i="10"/>
  <c r="K4884" i="10"/>
  <c r="K4885" i="10"/>
  <c r="K4886" i="10"/>
  <c r="K4887" i="10"/>
  <c r="K4888" i="10"/>
  <c r="K4889" i="10"/>
  <c r="K4890" i="10"/>
  <c r="K4891" i="10"/>
  <c r="K4892" i="10"/>
  <c r="K4893" i="10"/>
  <c r="K4894" i="10"/>
  <c r="K4895" i="10"/>
  <c r="K4896" i="10"/>
  <c r="K4897" i="10"/>
  <c r="K4898" i="10"/>
  <c r="K4899" i="10"/>
  <c r="K4900" i="10"/>
  <c r="K4901" i="10"/>
  <c r="K4902" i="10"/>
  <c r="K4903" i="10"/>
  <c r="K4904" i="10"/>
  <c r="K4905" i="10"/>
  <c r="K4906" i="10"/>
  <c r="K4907" i="10"/>
  <c r="K4908" i="10"/>
  <c r="K4909" i="10"/>
  <c r="K4910" i="10"/>
  <c r="K4911" i="10"/>
  <c r="K4912" i="10"/>
  <c r="K4913" i="10"/>
  <c r="K4914" i="10"/>
  <c r="K4915" i="10"/>
  <c r="K4916" i="10"/>
  <c r="K4917" i="10"/>
  <c r="K4918" i="10"/>
  <c r="K4919" i="10"/>
  <c r="K4920" i="10"/>
  <c r="K4921" i="10"/>
  <c r="K4922" i="10"/>
  <c r="K4923" i="10"/>
  <c r="K4924" i="10"/>
  <c r="K4925" i="10"/>
  <c r="K4926" i="10"/>
  <c r="K4927" i="10"/>
  <c r="K4928" i="10"/>
  <c r="K4929" i="10"/>
  <c r="K4930" i="10"/>
  <c r="K4931" i="10"/>
  <c r="K4932" i="10"/>
  <c r="K4933" i="10"/>
  <c r="K4934" i="10"/>
  <c r="K4935" i="10"/>
  <c r="K4936" i="10"/>
  <c r="K4937" i="10"/>
  <c r="K4938" i="10"/>
  <c r="K4939" i="10"/>
  <c r="K4940" i="10"/>
  <c r="K4941" i="10"/>
  <c r="K4942" i="10"/>
  <c r="K4943" i="10"/>
  <c r="K4944" i="10"/>
  <c r="K4945" i="10"/>
  <c r="K4946" i="10"/>
  <c r="K4947" i="10"/>
  <c r="K4948" i="10"/>
  <c r="K4949" i="10"/>
  <c r="K4950" i="10"/>
  <c r="K4951" i="10"/>
  <c r="K4952" i="10"/>
  <c r="K4953" i="10"/>
  <c r="K4954" i="10"/>
  <c r="K4955" i="10"/>
  <c r="K4956" i="10"/>
  <c r="K4957" i="10"/>
  <c r="K4958" i="10"/>
  <c r="K4959" i="10"/>
  <c r="K4960" i="10"/>
  <c r="K4961" i="10"/>
  <c r="K4962" i="10"/>
  <c r="K4963" i="10"/>
  <c r="K4964" i="10"/>
  <c r="K4965" i="10"/>
  <c r="K4966" i="10"/>
  <c r="K4967" i="10"/>
  <c r="K4968" i="10"/>
  <c r="K4969" i="10"/>
  <c r="K4970" i="10"/>
  <c r="K4971" i="10"/>
  <c r="K4972" i="10"/>
  <c r="K4973" i="10"/>
  <c r="K4974" i="10"/>
  <c r="K4975" i="10"/>
  <c r="K4976" i="10"/>
  <c r="K4977" i="10"/>
  <c r="K4978" i="10"/>
  <c r="K4979" i="10"/>
  <c r="K4980" i="10"/>
  <c r="K4981" i="10"/>
  <c r="K4982" i="10"/>
  <c r="K4983" i="10"/>
  <c r="K4984" i="10"/>
  <c r="K4985" i="10"/>
  <c r="K4986" i="10"/>
  <c r="K4987" i="10"/>
  <c r="K4988" i="10"/>
  <c r="K4989" i="10"/>
  <c r="K4990" i="10"/>
  <c r="K4991" i="10"/>
  <c r="K4992" i="10"/>
  <c r="K4993" i="10"/>
  <c r="K4994" i="10"/>
  <c r="K4995" i="10"/>
  <c r="K4996" i="10"/>
  <c r="K4997" i="10"/>
  <c r="K4998" i="10"/>
  <c r="K4999" i="10"/>
  <c r="K5000" i="10"/>
  <c r="K5001" i="10"/>
  <c r="K5002" i="10"/>
  <c r="K5003" i="10"/>
  <c r="K5004" i="10"/>
  <c r="K5005" i="10"/>
  <c r="K5006" i="10"/>
  <c r="K5007" i="10"/>
  <c r="K5008" i="10"/>
  <c r="K5009" i="10"/>
  <c r="K5010" i="10"/>
  <c r="K5011" i="10"/>
  <c r="K5012" i="10"/>
  <c r="K5013" i="10"/>
  <c r="K5014" i="10"/>
  <c r="K5015" i="10"/>
  <c r="K5016" i="10"/>
  <c r="K5017" i="10"/>
  <c r="K5018" i="10"/>
  <c r="K5019" i="10"/>
  <c r="K5020" i="10"/>
  <c r="K5021" i="10"/>
  <c r="K5022" i="10"/>
  <c r="K5023" i="10"/>
  <c r="K5024" i="10"/>
  <c r="K5025" i="10"/>
  <c r="K5026" i="10"/>
  <c r="K5027" i="10"/>
  <c r="K5028" i="10"/>
  <c r="K5029" i="10"/>
  <c r="K5030" i="10"/>
  <c r="K5031" i="10"/>
  <c r="K5032" i="10"/>
  <c r="K5033" i="10"/>
  <c r="K5034" i="10"/>
  <c r="K5035" i="10"/>
  <c r="K5036" i="10"/>
  <c r="K5037" i="10"/>
  <c r="K5038" i="10"/>
  <c r="K5039" i="10"/>
  <c r="K5040" i="10"/>
  <c r="K5041" i="10"/>
  <c r="K5042" i="10"/>
  <c r="K5043" i="10"/>
  <c r="K5044" i="10"/>
  <c r="K5045" i="10"/>
  <c r="K5046" i="10"/>
  <c r="K5047" i="10"/>
  <c r="K5048" i="10"/>
  <c r="K5049" i="10"/>
  <c r="K5050" i="10"/>
  <c r="K5051" i="10"/>
  <c r="K5052" i="10"/>
  <c r="K5053" i="10"/>
  <c r="K5054" i="10"/>
  <c r="K5055" i="10"/>
  <c r="K5056" i="10"/>
  <c r="K5057" i="10"/>
  <c r="K5058" i="10"/>
  <c r="K5059" i="10"/>
  <c r="K5060" i="10"/>
  <c r="K5061" i="10"/>
  <c r="K5062" i="10"/>
  <c r="K5063" i="10"/>
  <c r="K5064" i="10"/>
  <c r="K5065" i="10"/>
  <c r="K5066" i="10"/>
  <c r="K5067" i="10"/>
  <c r="K5068" i="10"/>
  <c r="K5069" i="10"/>
  <c r="K5070" i="10"/>
  <c r="K5071" i="10"/>
  <c r="K5072" i="10"/>
  <c r="K5073" i="10"/>
  <c r="K5074" i="10"/>
  <c r="K5075" i="10"/>
  <c r="K5076" i="10"/>
  <c r="K5077" i="10"/>
  <c r="K5078" i="10"/>
  <c r="K5079" i="10"/>
  <c r="K5080" i="10"/>
  <c r="K5081" i="10"/>
  <c r="K5082" i="10"/>
  <c r="K5083" i="10"/>
  <c r="K5084" i="10"/>
  <c r="K5085" i="10"/>
  <c r="K5086" i="10"/>
  <c r="K5087" i="10"/>
  <c r="K5088" i="10"/>
  <c r="K5089" i="10"/>
  <c r="K5090" i="10"/>
  <c r="K5091" i="10"/>
  <c r="K5092" i="10"/>
  <c r="K5093" i="10"/>
  <c r="K5094" i="10"/>
  <c r="K5095" i="10"/>
  <c r="K5096" i="10"/>
  <c r="K5097" i="10"/>
  <c r="K5098" i="10"/>
  <c r="K5099" i="10"/>
  <c r="K5100" i="10"/>
  <c r="K5101" i="10"/>
  <c r="K5102" i="10"/>
  <c r="K5103" i="10"/>
  <c r="K5104" i="10"/>
  <c r="K5105" i="10"/>
  <c r="K5106" i="10"/>
  <c r="K5107" i="10"/>
  <c r="K5108" i="10"/>
  <c r="K5109" i="10"/>
  <c r="K5110" i="10"/>
  <c r="K5111" i="10"/>
  <c r="K5112" i="10"/>
  <c r="K5113" i="10"/>
  <c r="K5114" i="10"/>
  <c r="K5115" i="10"/>
  <c r="K5116" i="10"/>
  <c r="K5117" i="10"/>
  <c r="K5118" i="10"/>
  <c r="K5119" i="10"/>
  <c r="K5120" i="10"/>
  <c r="K5121" i="10"/>
  <c r="K5122" i="10"/>
  <c r="K5123" i="10"/>
  <c r="K5124" i="10"/>
  <c r="K5125" i="10"/>
  <c r="K5126" i="10"/>
  <c r="K5127" i="10"/>
  <c r="K5128" i="10"/>
  <c r="K5129" i="10"/>
  <c r="K5130" i="10"/>
  <c r="K5131" i="10"/>
  <c r="K5132" i="10"/>
  <c r="K5133" i="10"/>
  <c r="K5134" i="10"/>
  <c r="K5135" i="10"/>
  <c r="K5136" i="10"/>
  <c r="K5137" i="10"/>
  <c r="K5138" i="10"/>
  <c r="K5139" i="10"/>
  <c r="K5140" i="10"/>
  <c r="K5141" i="10"/>
  <c r="K5142" i="10"/>
  <c r="K5143" i="10"/>
  <c r="K5144" i="10"/>
  <c r="K5145" i="10"/>
  <c r="K5146" i="10"/>
  <c r="K5147" i="10"/>
  <c r="K5148" i="10"/>
  <c r="K5149" i="10"/>
  <c r="K5150" i="10"/>
  <c r="K5151" i="10"/>
  <c r="K5152" i="10"/>
  <c r="K5153" i="10"/>
  <c r="K5154" i="10"/>
  <c r="K5155" i="10"/>
  <c r="K5156" i="10"/>
  <c r="K5157" i="10"/>
  <c r="K5158" i="10"/>
  <c r="K5159" i="10"/>
  <c r="K5160" i="10"/>
  <c r="K5161" i="10"/>
  <c r="K5162" i="10"/>
  <c r="K5163" i="10"/>
  <c r="K5164" i="10"/>
  <c r="K5165" i="10"/>
  <c r="K5166" i="10"/>
  <c r="K5167" i="10"/>
  <c r="K5168" i="10"/>
  <c r="K5169" i="10"/>
  <c r="K5170" i="10"/>
  <c r="K5171" i="10"/>
  <c r="K5172" i="10"/>
  <c r="K5173" i="10"/>
  <c r="K5174" i="10"/>
  <c r="K5175" i="10"/>
  <c r="K5176" i="10"/>
  <c r="K5177" i="10"/>
  <c r="K5178" i="10"/>
  <c r="K5179" i="10"/>
  <c r="K5180" i="10"/>
  <c r="K5181" i="10"/>
  <c r="K5182" i="10"/>
  <c r="K5183" i="10"/>
  <c r="K5184" i="10"/>
  <c r="K5185" i="10"/>
  <c r="K5186" i="10"/>
  <c r="K5187" i="10"/>
  <c r="K5188" i="10"/>
  <c r="K5189" i="10"/>
  <c r="K5190" i="10"/>
  <c r="K5191" i="10"/>
  <c r="K5192" i="10"/>
  <c r="K5193" i="10"/>
  <c r="K5194" i="10"/>
  <c r="K5195" i="10"/>
  <c r="K5196" i="10"/>
  <c r="K5197" i="10"/>
  <c r="K5198" i="10"/>
  <c r="K5199" i="10"/>
  <c r="K5200" i="10"/>
  <c r="K5201" i="10"/>
  <c r="K5202" i="10"/>
  <c r="K5203" i="10"/>
  <c r="K5204" i="10"/>
  <c r="K5205" i="10"/>
  <c r="K5206" i="10"/>
  <c r="K5207" i="10"/>
  <c r="K5208" i="10"/>
  <c r="K5209" i="10"/>
  <c r="K5210" i="10"/>
  <c r="K5211" i="10"/>
  <c r="K5212" i="10"/>
  <c r="K5213" i="10"/>
  <c r="K5214" i="10"/>
  <c r="K5215" i="10"/>
  <c r="K5216" i="10"/>
  <c r="K5217" i="10"/>
  <c r="K5218" i="10"/>
  <c r="K5219" i="10"/>
  <c r="K5220" i="10"/>
  <c r="K5221" i="10"/>
  <c r="K5222" i="10"/>
  <c r="K5223" i="10"/>
  <c r="K5224" i="10"/>
  <c r="K5225" i="10"/>
  <c r="K5226" i="10"/>
  <c r="K5227" i="10"/>
  <c r="K5228" i="10"/>
  <c r="K5229" i="10"/>
  <c r="K5230" i="10"/>
  <c r="K5231" i="10"/>
  <c r="K5232" i="10"/>
  <c r="K5233" i="10"/>
  <c r="K5234" i="10"/>
  <c r="K5235" i="10"/>
  <c r="K5236" i="10"/>
  <c r="K5237" i="10"/>
  <c r="K5238" i="10"/>
  <c r="K5239" i="10"/>
  <c r="K5240" i="10"/>
  <c r="K5241" i="10"/>
  <c r="K5242" i="10"/>
  <c r="K5243" i="10"/>
  <c r="K5244" i="10"/>
  <c r="K5245" i="10"/>
  <c r="K5246" i="10"/>
  <c r="K5247" i="10"/>
  <c r="K5248" i="10"/>
  <c r="K5249" i="10"/>
  <c r="K5250" i="10"/>
  <c r="K5251" i="10"/>
  <c r="K5252" i="10"/>
  <c r="K5253" i="10"/>
  <c r="K5254" i="10"/>
  <c r="K5255" i="10"/>
  <c r="K5256" i="10"/>
  <c r="K5257" i="10"/>
  <c r="K5258" i="10"/>
  <c r="K5259" i="10"/>
  <c r="K5260" i="10"/>
  <c r="K5261" i="10"/>
  <c r="K5262" i="10"/>
  <c r="K5263" i="10"/>
  <c r="K5264" i="10"/>
  <c r="K5265" i="10"/>
  <c r="K5266" i="10"/>
  <c r="K5267" i="10"/>
  <c r="K5268" i="10"/>
  <c r="K5269" i="10"/>
  <c r="K5270" i="10"/>
  <c r="K5271" i="10"/>
  <c r="K5272" i="10"/>
  <c r="K5273" i="10"/>
  <c r="K5274" i="10"/>
  <c r="K5275" i="10"/>
  <c r="K5276" i="10"/>
  <c r="K5277" i="10"/>
  <c r="K5278" i="10"/>
  <c r="K5279" i="10"/>
  <c r="K5280" i="10"/>
  <c r="K5281" i="10"/>
  <c r="K5282" i="10"/>
  <c r="K5283" i="10"/>
  <c r="K5284" i="10"/>
  <c r="K5285" i="10"/>
  <c r="K5286" i="10"/>
  <c r="K5287" i="10"/>
  <c r="K5288" i="10"/>
  <c r="K5289" i="10"/>
  <c r="K5290" i="10"/>
  <c r="K5291" i="10"/>
  <c r="K5292" i="10"/>
  <c r="K5293" i="10"/>
  <c r="K5294" i="10"/>
  <c r="K5295" i="10"/>
  <c r="K5296" i="10"/>
  <c r="K5297" i="10"/>
  <c r="K5298" i="10"/>
  <c r="K5299" i="10"/>
  <c r="K5300" i="10"/>
  <c r="K5301" i="10"/>
  <c r="K5302" i="10"/>
  <c r="K5303" i="10"/>
  <c r="K5304" i="10"/>
  <c r="K5305" i="10"/>
  <c r="K5306" i="10"/>
  <c r="K5307" i="10"/>
  <c r="K5308" i="10"/>
  <c r="K5309" i="10"/>
  <c r="K5310" i="10"/>
  <c r="K5311" i="10"/>
  <c r="K5312" i="10"/>
  <c r="K5313" i="10"/>
  <c r="K5314" i="10"/>
  <c r="K5315" i="10"/>
  <c r="K5316" i="10"/>
  <c r="K5317" i="10"/>
  <c r="K5318" i="10"/>
  <c r="K5319" i="10"/>
  <c r="K5320" i="10"/>
  <c r="K5321" i="10"/>
  <c r="K5322" i="10"/>
  <c r="K5323" i="10"/>
  <c r="K5324" i="10"/>
  <c r="K5325" i="10"/>
  <c r="K5326" i="10"/>
  <c r="K5327" i="10"/>
  <c r="K5328" i="10"/>
  <c r="K5329" i="10"/>
  <c r="K5330" i="10"/>
  <c r="K5331" i="10"/>
  <c r="K5332" i="10"/>
  <c r="K5333" i="10"/>
  <c r="K5334" i="10"/>
  <c r="K5335" i="10"/>
  <c r="K5336" i="10"/>
  <c r="K5337" i="10"/>
  <c r="K5338" i="10"/>
  <c r="K5339" i="10"/>
  <c r="K5340" i="10"/>
  <c r="K5341" i="10"/>
  <c r="K5342" i="10"/>
  <c r="K5343" i="10"/>
  <c r="K5344" i="10"/>
  <c r="K5345" i="10"/>
  <c r="K5346" i="10"/>
  <c r="K5347" i="10"/>
  <c r="K5348" i="10"/>
  <c r="K5349" i="10"/>
  <c r="K5350" i="10"/>
  <c r="K5351" i="10"/>
  <c r="K5352" i="10"/>
  <c r="K5353" i="10"/>
  <c r="K5354" i="10"/>
  <c r="K5355" i="10"/>
  <c r="K5356" i="10"/>
  <c r="K5357" i="10"/>
  <c r="K5358" i="10"/>
  <c r="K5359" i="10"/>
  <c r="K5360" i="10"/>
  <c r="K5361" i="10"/>
  <c r="K5362" i="10"/>
  <c r="K5363" i="10"/>
  <c r="K5364" i="10"/>
  <c r="K5365" i="10"/>
  <c r="K5366" i="10"/>
  <c r="K5367" i="10"/>
  <c r="K5368" i="10"/>
  <c r="K5369" i="10"/>
  <c r="K5370" i="10"/>
  <c r="K5371" i="10"/>
  <c r="K5372" i="10"/>
  <c r="K5373" i="10"/>
  <c r="K5374" i="10"/>
  <c r="K5375" i="10"/>
  <c r="K5376" i="10"/>
  <c r="K5377" i="10"/>
  <c r="K5378" i="10"/>
  <c r="K5379" i="10"/>
  <c r="K5380" i="10"/>
  <c r="K5381" i="10"/>
  <c r="K5382" i="10"/>
  <c r="K5383" i="10"/>
  <c r="K5384" i="10"/>
  <c r="K5385" i="10"/>
  <c r="K5386" i="10"/>
  <c r="K5387" i="10"/>
  <c r="K5388" i="10"/>
  <c r="K5389" i="10"/>
  <c r="K5390" i="10"/>
  <c r="K5391" i="10"/>
  <c r="K5392" i="10"/>
  <c r="K5393" i="10"/>
  <c r="K5394" i="10"/>
  <c r="K5395" i="10"/>
  <c r="K5396" i="10"/>
  <c r="K5397" i="10"/>
  <c r="K5398" i="10"/>
  <c r="K5399" i="10"/>
  <c r="K5400" i="10"/>
  <c r="K5401" i="10"/>
  <c r="K5402" i="10"/>
  <c r="K5403" i="10"/>
  <c r="K5404" i="10"/>
  <c r="K5405" i="10"/>
  <c r="K5406" i="10"/>
  <c r="K5407" i="10"/>
  <c r="K5408" i="10"/>
  <c r="K5409" i="10"/>
  <c r="K5410" i="10"/>
  <c r="K5411" i="10"/>
  <c r="K5412" i="10"/>
  <c r="K5413" i="10"/>
  <c r="K5414" i="10"/>
  <c r="K5415" i="10"/>
  <c r="K5416" i="10"/>
  <c r="K5417" i="10"/>
  <c r="K5418" i="10"/>
  <c r="K5419" i="10"/>
  <c r="K5420" i="10"/>
  <c r="K5421" i="10"/>
  <c r="K5422" i="10"/>
  <c r="K5423" i="10"/>
  <c r="K5424" i="10"/>
  <c r="K5425" i="10"/>
  <c r="K5426" i="10"/>
  <c r="K5427" i="10"/>
  <c r="K5428" i="10"/>
  <c r="K5429" i="10"/>
  <c r="K5430" i="10"/>
  <c r="K5431" i="10"/>
  <c r="K5432" i="10"/>
  <c r="K5433" i="10"/>
  <c r="K5434" i="10"/>
  <c r="K5435" i="10"/>
  <c r="K5436" i="10"/>
  <c r="K5437" i="10"/>
  <c r="K5438" i="10"/>
  <c r="K5439" i="10"/>
  <c r="K5440" i="10"/>
  <c r="K5441" i="10"/>
  <c r="K5442" i="10"/>
  <c r="K5443" i="10"/>
  <c r="K5444" i="10"/>
  <c r="K5445" i="10"/>
  <c r="K5446" i="10"/>
  <c r="K5447" i="10"/>
  <c r="K5448" i="10"/>
  <c r="K5449" i="10"/>
  <c r="K5450" i="10"/>
  <c r="K5451" i="10"/>
  <c r="K5452" i="10"/>
  <c r="K5453" i="10"/>
  <c r="K5454" i="10"/>
  <c r="K5455" i="10"/>
  <c r="K5456" i="10"/>
  <c r="K5457" i="10"/>
  <c r="K5458" i="10"/>
  <c r="K5459" i="10"/>
  <c r="K5460" i="10"/>
  <c r="K5461" i="10"/>
  <c r="K5462" i="10"/>
  <c r="K5463" i="10"/>
  <c r="K5464" i="10"/>
  <c r="K5465" i="10"/>
  <c r="K5466" i="10"/>
  <c r="K5467" i="10"/>
  <c r="K5468" i="10"/>
  <c r="K5469" i="10"/>
  <c r="K5470" i="10"/>
  <c r="K5471" i="10"/>
  <c r="K5472" i="10"/>
  <c r="K5473" i="10"/>
  <c r="K5474" i="10"/>
  <c r="K5475" i="10"/>
  <c r="K5476" i="10"/>
  <c r="K5477" i="10"/>
  <c r="K5478" i="10"/>
  <c r="K5479" i="10"/>
  <c r="K5480" i="10"/>
  <c r="K5481" i="10"/>
  <c r="K5482" i="10"/>
  <c r="K5483" i="10"/>
  <c r="K5484" i="10"/>
  <c r="K5485" i="10"/>
  <c r="K5486" i="10"/>
  <c r="K5487" i="10"/>
  <c r="K5488" i="10"/>
  <c r="K5489" i="10"/>
  <c r="K5490" i="10"/>
  <c r="K5491" i="10"/>
  <c r="K5492" i="10"/>
  <c r="K5493" i="10"/>
  <c r="K5494" i="10"/>
  <c r="K5495" i="10"/>
  <c r="K5496" i="10"/>
  <c r="K5497" i="10"/>
  <c r="K5498" i="10"/>
  <c r="K5499" i="10"/>
  <c r="K5500" i="10"/>
  <c r="K5501" i="10"/>
  <c r="K5502" i="10"/>
  <c r="K5503" i="10"/>
  <c r="K5504" i="10"/>
  <c r="K5505" i="10"/>
  <c r="K5506" i="10"/>
  <c r="K5507" i="10"/>
  <c r="K5508" i="10"/>
  <c r="K5509" i="10"/>
  <c r="K5510" i="10"/>
  <c r="K5511" i="10"/>
  <c r="K5512" i="10"/>
  <c r="K5513" i="10"/>
  <c r="K5514" i="10"/>
  <c r="K5515" i="10"/>
  <c r="K5516" i="10"/>
  <c r="K5517" i="10"/>
  <c r="K5518" i="10"/>
  <c r="K5519" i="10"/>
  <c r="K5520" i="10"/>
  <c r="K5521" i="10"/>
  <c r="K5522" i="10"/>
  <c r="K5523" i="10"/>
  <c r="K5524" i="10"/>
  <c r="K5525" i="10"/>
  <c r="K5526" i="10"/>
  <c r="K5527" i="10"/>
  <c r="K5528" i="10"/>
  <c r="K5529" i="10"/>
  <c r="K5530" i="10"/>
  <c r="K5531" i="10"/>
  <c r="K5532" i="10"/>
  <c r="K5533" i="10"/>
  <c r="K5534" i="10"/>
  <c r="K5535" i="10"/>
  <c r="K5536" i="10"/>
  <c r="K5537" i="10"/>
  <c r="K5538" i="10"/>
  <c r="K5539" i="10"/>
  <c r="K5540" i="10"/>
  <c r="K5541" i="10"/>
  <c r="K5542" i="10"/>
  <c r="K5543" i="10"/>
  <c r="K5544" i="10"/>
  <c r="K5545" i="10"/>
  <c r="K5546" i="10"/>
  <c r="K5547" i="10"/>
  <c r="K5548" i="10"/>
  <c r="K5549" i="10"/>
  <c r="K5550" i="10"/>
  <c r="K5551" i="10"/>
  <c r="K5552" i="10"/>
  <c r="K5553" i="10"/>
  <c r="K5554" i="10"/>
  <c r="K5555" i="10"/>
  <c r="K5556" i="10"/>
  <c r="K5557" i="10"/>
  <c r="K5558" i="10"/>
  <c r="K5559" i="10"/>
  <c r="K5560" i="10"/>
  <c r="K5561" i="10"/>
  <c r="K5562" i="10"/>
  <c r="K5563" i="10"/>
  <c r="K5564" i="10"/>
  <c r="K5565" i="10"/>
  <c r="K5566" i="10"/>
  <c r="K5567" i="10"/>
  <c r="K5568" i="10"/>
  <c r="K5569" i="10"/>
  <c r="K5570" i="10"/>
  <c r="K5571" i="10"/>
  <c r="K5572" i="10"/>
  <c r="K5573" i="10"/>
  <c r="K5574" i="10"/>
  <c r="K5575" i="10"/>
  <c r="K5576" i="10"/>
  <c r="K5577" i="10"/>
  <c r="K5578" i="10"/>
  <c r="K5579" i="10"/>
  <c r="K5580" i="10"/>
  <c r="K5581" i="10"/>
  <c r="K5582" i="10"/>
  <c r="K5583" i="10"/>
  <c r="K5584" i="10"/>
  <c r="K5585" i="10"/>
  <c r="K5586" i="10"/>
  <c r="K5587" i="10"/>
  <c r="K5588" i="10"/>
  <c r="K5589" i="10"/>
  <c r="K5590" i="10"/>
  <c r="K5591" i="10"/>
  <c r="K5592" i="10"/>
  <c r="K5593" i="10"/>
  <c r="K5594" i="10"/>
  <c r="K5595" i="10"/>
  <c r="K5596" i="10"/>
  <c r="K5597" i="10"/>
  <c r="K5598" i="10"/>
  <c r="K5599" i="10"/>
  <c r="K5600" i="10"/>
  <c r="K5601" i="10"/>
  <c r="K5602" i="10"/>
  <c r="K5603" i="10"/>
  <c r="K5604" i="10"/>
  <c r="K5605" i="10"/>
  <c r="K5606" i="10"/>
  <c r="K5607" i="10"/>
  <c r="K5608" i="10"/>
  <c r="K5609" i="10"/>
  <c r="K5610" i="10"/>
  <c r="K5611" i="10"/>
  <c r="K5612" i="10"/>
  <c r="K5613" i="10"/>
  <c r="K5614" i="10"/>
  <c r="K5615" i="10"/>
  <c r="K5616" i="10"/>
  <c r="K5617" i="10"/>
  <c r="K5618" i="10"/>
  <c r="K5619" i="10"/>
  <c r="K5620" i="10"/>
  <c r="K5621" i="10"/>
  <c r="K5622" i="10"/>
  <c r="K5623" i="10"/>
  <c r="K5624" i="10"/>
  <c r="K5625" i="10"/>
  <c r="K5626" i="10"/>
  <c r="K5627" i="10"/>
  <c r="K5628" i="10"/>
  <c r="K5629" i="10"/>
  <c r="K5630" i="10"/>
  <c r="K5631" i="10"/>
  <c r="K5632" i="10"/>
  <c r="K5633" i="10"/>
  <c r="K5634" i="10"/>
  <c r="K5635" i="10"/>
  <c r="K5636" i="10"/>
  <c r="K5637" i="10"/>
  <c r="K5638" i="10"/>
  <c r="K5639" i="10"/>
  <c r="K5640" i="10"/>
  <c r="K5641" i="10"/>
  <c r="K5642" i="10"/>
  <c r="K5643" i="10"/>
  <c r="K5644" i="10"/>
  <c r="K5645" i="10"/>
  <c r="K5646" i="10"/>
  <c r="K5647" i="10"/>
  <c r="K5648" i="10"/>
  <c r="K5649" i="10"/>
  <c r="K5650" i="10"/>
  <c r="K5651" i="10"/>
  <c r="K5652" i="10"/>
  <c r="K5653" i="10"/>
  <c r="K5654" i="10"/>
  <c r="K5655" i="10"/>
  <c r="K5656" i="10"/>
  <c r="K5657" i="10"/>
  <c r="K5658" i="10"/>
  <c r="K5659" i="10"/>
  <c r="K5660" i="10"/>
  <c r="K5661" i="10"/>
  <c r="K5662" i="10"/>
  <c r="K5663" i="10"/>
  <c r="K5664" i="10"/>
  <c r="K5665" i="10"/>
  <c r="K5666" i="10"/>
  <c r="K5667" i="10"/>
  <c r="K5668" i="10"/>
  <c r="K5669" i="10"/>
  <c r="K5670" i="10"/>
  <c r="K5671" i="10"/>
  <c r="K5672" i="10"/>
  <c r="K5673" i="10"/>
  <c r="K5674" i="10"/>
  <c r="K5675" i="10"/>
  <c r="K5676" i="10"/>
  <c r="K5677" i="10"/>
  <c r="K5678" i="10"/>
  <c r="K5679" i="10"/>
  <c r="K5680" i="10"/>
  <c r="K5681" i="10"/>
  <c r="K5682" i="10"/>
  <c r="K5683" i="10"/>
  <c r="K5684" i="10"/>
  <c r="K5685" i="10"/>
  <c r="K5686" i="10"/>
  <c r="K5687" i="10"/>
  <c r="K5688" i="10"/>
  <c r="K5689" i="10"/>
  <c r="K5690" i="10"/>
  <c r="K5691" i="10"/>
  <c r="K5692" i="10"/>
  <c r="K5693" i="10"/>
  <c r="K5694" i="10"/>
  <c r="K5695" i="10"/>
  <c r="K5696" i="10"/>
  <c r="K5697" i="10"/>
  <c r="K5698" i="10"/>
  <c r="K5699" i="10"/>
  <c r="K5700" i="10"/>
  <c r="K5701" i="10"/>
  <c r="K5702" i="10"/>
  <c r="K5703" i="10"/>
  <c r="K5704" i="10"/>
  <c r="K5705" i="10"/>
  <c r="K5706" i="10"/>
  <c r="K5707" i="10"/>
  <c r="K5708" i="10"/>
  <c r="K5709" i="10"/>
  <c r="K5710" i="10"/>
  <c r="K5711" i="10"/>
  <c r="K5712" i="10"/>
  <c r="K5713" i="10"/>
  <c r="K5714" i="10"/>
  <c r="K5715" i="10"/>
  <c r="K5716" i="10"/>
  <c r="K5717" i="10"/>
  <c r="K5718" i="10"/>
  <c r="K5719" i="10"/>
  <c r="K5720" i="10"/>
  <c r="K5721" i="10"/>
  <c r="K5722" i="10"/>
  <c r="K5723" i="10"/>
  <c r="K5724" i="10"/>
  <c r="K5725" i="10"/>
  <c r="K5726" i="10"/>
  <c r="K5727" i="10"/>
  <c r="K5728" i="10"/>
  <c r="K5729" i="10"/>
  <c r="K5730" i="10"/>
  <c r="K5731" i="10"/>
  <c r="K5732" i="10"/>
  <c r="K5733" i="10"/>
  <c r="K5734" i="10"/>
  <c r="K5735" i="10"/>
  <c r="K5736" i="10"/>
  <c r="K5737" i="10"/>
  <c r="K5738" i="10"/>
  <c r="K5739" i="10"/>
  <c r="K5740" i="10"/>
  <c r="K5741" i="10"/>
  <c r="K5742" i="10"/>
  <c r="K5743" i="10"/>
  <c r="K5744" i="10"/>
  <c r="K5745" i="10"/>
  <c r="K5746" i="10"/>
  <c r="K5747" i="10"/>
  <c r="K5748" i="10"/>
  <c r="K5749" i="10"/>
  <c r="K5750" i="10"/>
  <c r="K5751" i="10"/>
  <c r="K5752" i="10"/>
  <c r="K5753" i="10"/>
  <c r="K5754" i="10"/>
  <c r="K5755" i="10"/>
  <c r="K5756" i="10"/>
  <c r="K5757" i="10"/>
  <c r="K5758" i="10"/>
  <c r="K5759" i="10"/>
  <c r="K5760" i="10"/>
  <c r="K5761" i="10"/>
  <c r="K5762" i="10"/>
  <c r="K5763" i="10"/>
  <c r="K5764" i="10"/>
  <c r="K5765" i="10"/>
  <c r="K5766" i="10"/>
  <c r="K5767" i="10"/>
  <c r="K5768" i="10"/>
  <c r="K5769" i="10"/>
  <c r="K5770" i="10"/>
  <c r="K5771" i="10"/>
  <c r="K5772" i="10"/>
  <c r="K5773" i="10"/>
  <c r="K5774" i="10"/>
  <c r="K5775" i="10"/>
  <c r="K5776" i="10"/>
  <c r="K5777" i="10"/>
  <c r="K5778" i="10"/>
  <c r="K5779" i="10"/>
  <c r="K5780" i="10"/>
  <c r="K5781" i="10"/>
  <c r="K5782" i="10"/>
  <c r="K5783" i="10"/>
  <c r="K5784" i="10"/>
  <c r="K5785" i="10"/>
  <c r="K5786" i="10"/>
  <c r="K5787" i="10"/>
  <c r="K5788" i="10"/>
  <c r="K5789" i="10"/>
  <c r="K5790" i="10"/>
  <c r="K5791" i="10"/>
  <c r="K5792" i="10"/>
  <c r="K5793" i="10"/>
  <c r="K5794" i="10"/>
  <c r="K5795" i="10"/>
  <c r="K5796" i="10"/>
  <c r="K5797" i="10"/>
  <c r="K5798" i="10"/>
  <c r="K5799" i="10"/>
  <c r="K5800" i="10"/>
  <c r="K5801" i="10"/>
  <c r="K5802" i="10"/>
  <c r="K5803" i="10"/>
  <c r="K5804" i="10"/>
  <c r="K5805" i="10"/>
  <c r="K5806" i="10"/>
  <c r="K5807" i="10"/>
  <c r="K5808" i="10"/>
  <c r="K5809" i="10"/>
  <c r="K5810" i="10"/>
  <c r="K5811" i="10"/>
  <c r="K5812" i="10"/>
  <c r="K5813" i="10"/>
  <c r="K5814" i="10"/>
  <c r="K5815" i="10"/>
  <c r="K5816" i="10"/>
  <c r="K5817" i="10"/>
  <c r="K5818" i="10"/>
  <c r="K5819" i="10"/>
  <c r="K5820" i="10"/>
  <c r="K5821" i="10"/>
  <c r="K5822" i="10"/>
  <c r="K5823" i="10"/>
  <c r="K5824" i="10"/>
  <c r="K5825" i="10"/>
  <c r="K5826" i="10"/>
  <c r="K5827" i="10"/>
  <c r="K5828" i="10"/>
  <c r="K5829" i="10"/>
  <c r="K5830" i="10"/>
  <c r="K5831" i="10"/>
  <c r="K5832" i="10"/>
  <c r="K5833" i="10"/>
  <c r="K5834" i="10"/>
  <c r="K5835" i="10"/>
  <c r="K5836" i="10"/>
  <c r="K5837" i="10"/>
  <c r="K5838" i="10"/>
  <c r="K5839" i="10"/>
  <c r="K5840" i="10"/>
  <c r="K5841" i="10"/>
  <c r="K5842" i="10"/>
  <c r="K5843" i="10"/>
  <c r="K5844" i="10"/>
  <c r="K5845" i="10"/>
  <c r="K5846" i="10"/>
  <c r="K5847" i="10"/>
  <c r="K5848" i="10"/>
  <c r="K5849" i="10"/>
  <c r="K5850" i="10"/>
  <c r="K5851" i="10"/>
  <c r="K5852" i="10"/>
  <c r="K5853" i="10"/>
  <c r="K5854" i="10"/>
  <c r="K5855" i="10"/>
  <c r="K5856" i="10"/>
  <c r="K5857" i="10"/>
  <c r="K5858" i="10"/>
  <c r="K5859" i="10"/>
  <c r="K5860" i="10"/>
  <c r="K5861" i="10"/>
  <c r="K5862" i="10"/>
  <c r="K5863" i="10"/>
  <c r="K5864" i="10"/>
  <c r="K5865" i="10"/>
  <c r="K5866" i="10"/>
  <c r="K5867" i="10"/>
  <c r="K5868" i="10"/>
  <c r="K5869" i="10"/>
  <c r="K5870" i="10"/>
  <c r="K5871" i="10"/>
  <c r="K5872" i="10"/>
  <c r="K5873" i="10"/>
  <c r="K5874" i="10"/>
  <c r="K5875" i="10"/>
  <c r="K5876" i="10"/>
  <c r="K5877" i="10"/>
  <c r="K5878" i="10"/>
  <c r="K5879" i="10"/>
  <c r="K5880" i="10"/>
  <c r="K5881" i="10"/>
  <c r="K5882" i="10"/>
  <c r="K5883" i="10"/>
  <c r="K5884" i="10"/>
  <c r="K5885" i="10"/>
  <c r="K5886" i="10"/>
  <c r="K5887" i="10"/>
  <c r="K5888" i="10"/>
  <c r="K5889" i="10"/>
  <c r="K5890" i="10"/>
  <c r="K5891" i="10"/>
  <c r="K5892" i="10"/>
  <c r="K5893" i="10"/>
  <c r="K5894" i="10"/>
  <c r="K5895" i="10"/>
  <c r="K5896" i="10"/>
  <c r="K5897" i="10"/>
  <c r="K5898" i="10"/>
  <c r="K5899" i="10"/>
  <c r="K5900" i="10"/>
  <c r="K5901" i="10"/>
  <c r="K5902" i="10"/>
  <c r="K5903" i="10"/>
  <c r="K5904" i="10"/>
  <c r="K5905" i="10"/>
  <c r="K5906" i="10"/>
  <c r="K5907" i="10"/>
  <c r="K5908" i="10"/>
  <c r="K5909" i="10"/>
  <c r="K5910" i="10"/>
  <c r="K5911" i="10"/>
  <c r="K5912" i="10"/>
  <c r="K5913" i="10"/>
  <c r="K5914" i="10"/>
  <c r="K5915" i="10"/>
  <c r="K5916" i="10"/>
  <c r="K5917" i="10"/>
  <c r="K5918" i="10"/>
  <c r="K5919" i="10"/>
  <c r="K5920" i="10"/>
  <c r="K5921" i="10"/>
  <c r="K5922" i="10"/>
  <c r="K5923" i="10"/>
  <c r="K5924" i="10"/>
  <c r="K5925" i="10"/>
  <c r="K5926" i="10"/>
  <c r="K5927" i="10"/>
  <c r="K5928" i="10"/>
  <c r="K5929" i="10"/>
  <c r="K5930" i="10"/>
  <c r="K5931" i="10"/>
  <c r="K5932" i="10"/>
  <c r="K5933" i="10"/>
  <c r="K5934" i="10"/>
  <c r="K5935" i="10"/>
  <c r="K5936" i="10"/>
  <c r="K5937" i="10"/>
  <c r="K5938" i="10"/>
  <c r="K5939" i="10"/>
  <c r="K5940" i="10"/>
  <c r="K5941" i="10"/>
  <c r="K5942" i="10"/>
  <c r="K5943" i="10"/>
  <c r="K5944" i="10"/>
  <c r="K5945" i="10"/>
  <c r="K5946" i="10"/>
  <c r="K5947" i="10"/>
  <c r="K5948" i="10"/>
  <c r="K5949" i="10"/>
  <c r="K5950" i="10"/>
  <c r="K5951" i="10"/>
  <c r="K5952" i="10"/>
  <c r="K5953" i="10"/>
  <c r="K5954" i="10"/>
  <c r="K5955" i="10"/>
  <c r="K5956" i="10"/>
  <c r="K5957" i="10"/>
  <c r="K5958" i="10"/>
  <c r="K5959" i="10"/>
  <c r="K5960" i="10"/>
  <c r="K5961" i="10"/>
  <c r="K5962" i="10"/>
  <c r="K5963" i="10"/>
  <c r="K5964" i="10"/>
  <c r="K5965" i="10"/>
  <c r="K5966" i="10"/>
  <c r="K5967" i="10"/>
  <c r="K5968" i="10"/>
  <c r="K5969" i="10"/>
  <c r="K5970" i="10"/>
  <c r="K5971" i="10"/>
  <c r="K5972" i="10"/>
  <c r="K5973" i="10"/>
  <c r="K5974" i="10"/>
  <c r="K5975" i="10"/>
  <c r="K5976" i="10"/>
  <c r="K5977" i="10"/>
  <c r="K5978" i="10"/>
  <c r="K5979" i="10"/>
  <c r="K5980" i="10"/>
  <c r="K5981" i="10"/>
  <c r="K5982" i="10"/>
  <c r="K5983" i="10"/>
  <c r="K5984" i="10"/>
  <c r="K5985" i="10"/>
  <c r="K5986" i="10"/>
  <c r="K5987" i="10"/>
  <c r="K5988" i="10"/>
  <c r="K5989" i="10"/>
  <c r="K5990" i="10"/>
  <c r="K5991" i="10"/>
  <c r="K5992" i="10"/>
  <c r="K5993" i="10"/>
  <c r="K5994" i="10"/>
  <c r="K5995" i="10"/>
  <c r="K5996" i="10"/>
  <c r="K5997" i="10"/>
  <c r="K5998" i="10"/>
  <c r="K5999" i="10"/>
  <c r="K6000" i="10"/>
  <c r="K6001" i="10"/>
  <c r="K6002" i="10"/>
  <c r="K6003" i="10"/>
  <c r="K6004" i="10"/>
  <c r="K6005" i="10"/>
  <c r="K6006" i="10"/>
  <c r="K6007" i="10"/>
  <c r="K6008" i="10"/>
  <c r="K6009" i="10"/>
  <c r="K6010" i="10"/>
  <c r="K6011" i="10"/>
  <c r="K6012" i="10"/>
  <c r="K6013" i="10"/>
  <c r="K6014" i="10"/>
  <c r="K6015" i="10"/>
  <c r="K6016" i="10"/>
  <c r="K6017" i="10"/>
  <c r="K6018" i="10"/>
  <c r="K6019" i="10"/>
  <c r="K6020" i="10"/>
  <c r="K6021" i="10"/>
  <c r="K6022" i="10"/>
  <c r="K6023" i="10"/>
  <c r="K6024" i="10"/>
  <c r="K6025" i="10"/>
  <c r="K6026" i="10"/>
  <c r="K6027" i="10"/>
  <c r="K6028" i="10"/>
  <c r="K6029" i="10"/>
  <c r="K6030" i="10"/>
  <c r="K6031" i="10"/>
  <c r="K6032" i="10"/>
  <c r="K6033" i="10"/>
  <c r="K6034" i="10"/>
  <c r="K6035" i="10"/>
  <c r="K6036" i="10"/>
  <c r="K6037" i="10"/>
  <c r="K6038" i="10"/>
  <c r="K6039" i="10"/>
  <c r="K6040" i="10"/>
  <c r="K6041" i="10"/>
  <c r="K6042" i="10"/>
  <c r="K6043" i="10"/>
  <c r="K6044" i="10"/>
  <c r="K6045" i="10"/>
  <c r="K6046" i="10"/>
  <c r="K6047" i="10"/>
  <c r="K6048" i="10"/>
  <c r="K6049" i="10"/>
  <c r="K6050" i="10"/>
  <c r="K6051" i="10"/>
  <c r="K6052" i="10"/>
  <c r="K6053" i="10"/>
  <c r="K6054" i="10"/>
  <c r="K6055" i="10"/>
  <c r="K6056" i="10"/>
  <c r="K6057" i="10"/>
  <c r="K6058" i="10"/>
  <c r="K6059" i="10"/>
  <c r="K6060" i="10"/>
  <c r="K6061" i="10"/>
  <c r="K6062" i="10"/>
  <c r="K6063" i="10"/>
  <c r="K6064" i="10"/>
  <c r="K6065" i="10"/>
  <c r="K6066" i="10"/>
  <c r="K6067" i="10"/>
  <c r="K6068" i="10"/>
  <c r="K6069" i="10"/>
  <c r="K6070" i="10"/>
  <c r="K6071" i="10"/>
  <c r="K6072" i="10"/>
  <c r="K6073" i="10"/>
  <c r="K6074" i="10"/>
  <c r="K6075" i="10"/>
  <c r="K6076" i="10"/>
  <c r="K6077" i="10"/>
  <c r="K6078" i="10"/>
  <c r="K6079" i="10"/>
  <c r="K6080" i="10"/>
  <c r="K6081" i="10"/>
  <c r="K6082" i="10"/>
  <c r="K6083" i="10"/>
  <c r="K6084" i="10"/>
  <c r="K6085" i="10"/>
  <c r="K6086" i="10"/>
  <c r="K6087" i="10"/>
  <c r="K6088" i="10"/>
  <c r="K6089" i="10"/>
  <c r="K6090" i="10"/>
  <c r="K6091" i="10"/>
  <c r="K6092" i="10"/>
  <c r="K6093" i="10"/>
  <c r="K6094" i="10"/>
  <c r="K6095" i="10"/>
  <c r="K6096" i="10"/>
  <c r="K6097" i="10"/>
  <c r="K6098" i="10"/>
  <c r="K6099" i="10"/>
  <c r="K6100" i="10"/>
  <c r="K6101" i="10"/>
  <c r="K6102" i="10"/>
  <c r="K6103" i="10"/>
  <c r="K6104" i="10"/>
  <c r="K6105" i="10"/>
  <c r="K6106" i="10"/>
  <c r="K6107" i="10"/>
  <c r="K6108" i="10"/>
  <c r="K6109" i="10"/>
  <c r="K6110" i="10"/>
  <c r="K6111" i="10"/>
  <c r="K6112" i="10"/>
  <c r="K6113" i="10"/>
  <c r="K6114" i="10"/>
  <c r="K6115" i="10"/>
  <c r="K6116" i="10"/>
  <c r="K6117" i="10"/>
  <c r="K6118" i="10"/>
  <c r="K6119" i="10"/>
  <c r="K6120" i="10"/>
  <c r="K6121" i="10"/>
  <c r="K6122" i="10"/>
  <c r="K6123" i="10"/>
  <c r="K6124" i="10"/>
  <c r="K6125" i="10"/>
  <c r="K6126" i="10"/>
  <c r="K6127" i="10"/>
  <c r="K6128" i="10"/>
  <c r="K6129" i="10"/>
  <c r="K6130" i="10"/>
  <c r="K6131" i="10"/>
  <c r="K6132" i="10"/>
  <c r="K6133" i="10"/>
  <c r="K6134" i="10"/>
  <c r="K6135" i="10"/>
  <c r="K6136" i="10"/>
  <c r="K6137" i="10"/>
  <c r="K6138" i="10"/>
  <c r="K6139" i="10"/>
  <c r="K6140" i="10"/>
  <c r="K6141" i="10"/>
  <c r="K6142" i="10"/>
  <c r="K6143" i="10"/>
  <c r="K6144" i="10"/>
  <c r="K6145" i="10"/>
  <c r="K6146" i="10"/>
  <c r="K6147" i="10"/>
  <c r="K6148" i="10"/>
  <c r="K6149" i="10"/>
  <c r="K6150" i="10"/>
  <c r="K6151" i="10"/>
  <c r="K6152" i="10"/>
  <c r="K6153" i="10"/>
  <c r="K6154" i="10"/>
  <c r="K6155" i="10"/>
  <c r="K6156" i="10"/>
  <c r="K6157" i="10"/>
  <c r="K6158" i="10"/>
  <c r="K6159" i="10"/>
  <c r="K6160" i="10"/>
  <c r="K6161" i="10"/>
  <c r="K6162" i="10"/>
  <c r="K6163" i="10"/>
  <c r="K6164" i="10"/>
  <c r="K6165" i="10"/>
  <c r="K6166" i="10"/>
  <c r="K6167" i="10"/>
  <c r="K6168" i="10"/>
  <c r="K6169" i="10"/>
  <c r="K6170" i="10"/>
  <c r="K6171" i="10"/>
  <c r="K6172" i="10"/>
  <c r="K6173" i="10"/>
  <c r="K6174" i="10"/>
  <c r="K6175" i="10"/>
  <c r="K6176" i="10"/>
  <c r="K6177" i="10"/>
  <c r="K6178" i="10"/>
  <c r="K6179" i="10"/>
  <c r="K6180" i="10"/>
  <c r="K6181" i="10"/>
  <c r="K6182" i="10"/>
  <c r="K6183" i="10"/>
  <c r="K6184" i="10"/>
  <c r="K6185" i="10"/>
  <c r="K6186" i="10"/>
  <c r="K6187" i="10"/>
  <c r="K6188" i="10"/>
  <c r="K6189" i="10"/>
  <c r="K6190" i="10"/>
  <c r="K6191" i="10"/>
  <c r="K6192" i="10"/>
  <c r="K6193" i="10"/>
  <c r="K6194" i="10"/>
  <c r="K6195" i="10"/>
  <c r="K6196" i="10"/>
  <c r="K6197" i="10"/>
  <c r="K6198" i="10"/>
  <c r="K6199" i="10"/>
  <c r="K6200" i="10"/>
  <c r="K6201" i="10"/>
  <c r="K6202" i="10"/>
  <c r="K6203" i="10"/>
  <c r="K6204" i="10"/>
  <c r="K6205" i="10"/>
  <c r="K6206" i="10"/>
  <c r="K6207" i="10"/>
  <c r="K6208" i="10"/>
  <c r="K6209" i="10"/>
  <c r="K6210" i="10"/>
  <c r="K6211" i="10"/>
  <c r="K6212" i="10"/>
  <c r="K6213" i="10"/>
  <c r="K6214" i="10"/>
  <c r="K6215" i="10"/>
  <c r="K6216" i="10"/>
  <c r="K6217" i="10"/>
  <c r="K6218" i="10"/>
  <c r="K6219" i="10"/>
  <c r="K6220" i="10"/>
  <c r="K6221" i="10"/>
  <c r="K6222" i="10"/>
  <c r="K6223" i="10"/>
  <c r="K6224" i="10"/>
  <c r="K6225" i="10"/>
  <c r="K6226" i="10"/>
  <c r="K6227" i="10"/>
  <c r="K6228" i="10"/>
  <c r="K6229" i="10"/>
  <c r="K6230" i="10"/>
  <c r="K6231" i="10"/>
  <c r="K6232" i="10"/>
  <c r="K6233" i="10"/>
  <c r="K6234" i="10"/>
  <c r="K6235" i="10"/>
  <c r="K6236" i="10"/>
  <c r="K6237" i="10"/>
  <c r="K6238" i="10"/>
  <c r="K6239" i="10"/>
  <c r="K6240" i="10"/>
  <c r="K6241" i="10"/>
  <c r="K6242" i="10"/>
  <c r="K6243" i="10"/>
  <c r="K6244" i="10"/>
  <c r="K6245" i="10"/>
  <c r="K6246" i="10"/>
  <c r="K6247" i="10"/>
  <c r="K6248" i="10"/>
  <c r="K6249" i="10"/>
  <c r="K6250" i="10"/>
  <c r="K6251" i="10"/>
  <c r="K6252" i="10"/>
  <c r="K6253" i="10"/>
  <c r="K6254" i="10"/>
  <c r="K6255" i="10"/>
  <c r="K6256" i="10"/>
  <c r="K6257" i="10"/>
  <c r="K6258" i="10"/>
  <c r="K6259" i="10"/>
  <c r="K6260" i="10"/>
  <c r="K6261" i="10"/>
  <c r="K6262" i="10"/>
  <c r="K6263" i="10"/>
  <c r="K6264" i="10"/>
  <c r="K6265" i="10"/>
  <c r="K6266" i="10"/>
  <c r="K6267" i="10"/>
  <c r="K6268" i="10"/>
  <c r="K6269" i="10"/>
  <c r="K6270" i="10"/>
  <c r="K6271" i="10"/>
  <c r="K6272" i="10"/>
  <c r="K6273" i="10"/>
  <c r="K6274" i="10"/>
  <c r="K6275" i="10"/>
  <c r="K6276" i="10"/>
  <c r="K6277" i="10"/>
  <c r="K6278" i="10"/>
  <c r="K6279" i="10"/>
  <c r="K6280" i="10"/>
  <c r="K6281" i="10"/>
  <c r="K6282" i="10"/>
  <c r="K6283" i="10"/>
  <c r="K6284" i="10"/>
  <c r="K6285" i="10"/>
  <c r="K6286" i="10"/>
  <c r="K6287" i="10"/>
  <c r="K6288" i="10"/>
  <c r="K6289" i="10"/>
  <c r="K6290" i="10"/>
  <c r="K6291" i="10"/>
  <c r="K6292" i="10"/>
  <c r="K6293" i="10"/>
  <c r="K6294" i="10"/>
  <c r="K6295" i="10"/>
  <c r="K6296" i="10"/>
  <c r="K6297" i="10"/>
  <c r="K6298" i="10"/>
  <c r="K6299" i="10"/>
  <c r="K6300" i="10"/>
  <c r="K6301" i="10"/>
  <c r="K6302" i="10"/>
  <c r="K6303" i="10"/>
  <c r="K6304" i="10"/>
  <c r="K6305" i="10"/>
  <c r="K6306" i="10"/>
  <c r="K6307" i="10"/>
  <c r="K6308" i="10"/>
  <c r="K6309" i="10"/>
  <c r="K6310" i="10"/>
  <c r="K6311" i="10"/>
  <c r="K6312" i="10"/>
  <c r="K6313" i="10"/>
  <c r="K6314" i="10"/>
  <c r="K6315" i="10"/>
  <c r="K6316" i="10"/>
  <c r="K6317" i="10"/>
  <c r="K6318" i="10"/>
  <c r="K6319" i="10"/>
  <c r="K6320" i="10"/>
  <c r="K6321" i="10"/>
  <c r="K6322" i="10"/>
  <c r="K6323" i="10"/>
  <c r="K6324" i="10"/>
  <c r="K6325" i="10"/>
  <c r="K6326" i="10"/>
  <c r="K6327" i="10"/>
  <c r="K6328" i="10"/>
  <c r="K6329" i="10"/>
  <c r="K6330" i="10"/>
  <c r="K6331" i="10"/>
  <c r="K6332" i="10"/>
  <c r="K6333" i="10"/>
  <c r="K6334" i="10"/>
  <c r="K6335" i="10"/>
  <c r="K6336" i="10"/>
  <c r="K6337" i="10"/>
  <c r="K6338" i="10"/>
  <c r="K6339" i="10"/>
  <c r="K6340" i="10"/>
  <c r="K6341" i="10"/>
  <c r="K6342" i="10"/>
  <c r="K6343" i="10"/>
  <c r="K6344" i="10"/>
  <c r="K6345" i="10"/>
  <c r="K6346" i="10"/>
  <c r="K6347" i="10"/>
  <c r="K6348" i="10"/>
  <c r="K6349" i="10"/>
  <c r="K6350" i="10"/>
  <c r="K6351" i="10"/>
  <c r="K6352" i="10"/>
  <c r="K6353" i="10"/>
  <c r="K6354" i="10"/>
  <c r="K6355" i="10"/>
  <c r="K6356" i="10"/>
  <c r="K6357" i="10"/>
  <c r="K6358" i="10"/>
  <c r="K6359" i="10"/>
  <c r="K6360" i="10"/>
  <c r="K6361" i="10"/>
  <c r="K6362" i="10"/>
  <c r="K6363" i="10"/>
  <c r="K6364" i="10"/>
  <c r="K6365" i="10"/>
  <c r="K6366" i="10"/>
  <c r="K6367" i="10"/>
  <c r="K6368" i="10"/>
  <c r="K6369" i="10"/>
  <c r="K6370" i="10"/>
  <c r="K6371" i="10"/>
  <c r="K6372" i="10"/>
  <c r="K6373" i="10"/>
  <c r="K6374" i="10"/>
  <c r="K6375" i="10"/>
  <c r="K6376" i="10"/>
  <c r="K6377" i="10"/>
  <c r="K6378" i="10"/>
  <c r="K6379" i="10"/>
  <c r="K6380" i="10"/>
  <c r="K6381" i="10"/>
  <c r="K6382" i="10"/>
  <c r="K6383" i="10"/>
  <c r="K6384" i="10"/>
  <c r="K6385" i="10"/>
  <c r="K6386" i="10"/>
  <c r="K6387" i="10"/>
  <c r="K6388" i="10"/>
  <c r="K6389" i="10"/>
  <c r="K6390" i="10"/>
  <c r="K6391" i="10"/>
  <c r="K6392" i="10"/>
  <c r="K6393" i="10"/>
  <c r="K6394" i="10"/>
  <c r="K6395" i="10"/>
  <c r="K6396" i="10"/>
  <c r="K6397" i="10"/>
  <c r="K6398" i="10"/>
  <c r="K6399" i="10"/>
  <c r="K6400" i="10"/>
  <c r="K6401" i="10"/>
  <c r="K6402" i="10"/>
  <c r="K6403" i="10"/>
  <c r="K6404" i="10"/>
  <c r="K6405" i="10"/>
  <c r="K6406" i="10"/>
  <c r="K6407" i="10"/>
  <c r="K6408" i="10"/>
  <c r="K6409" i="10"/>
  <c r="K6410" i="10"/>
  <c r="K6411" i="10"/>
  <c r="K6412" i="10"/>
  <c r="K6413" i="10"/>
  <c r="K6414" i="10"/>
  <c r="K6415" i="10"/>
  <c r="K6416" i="10"/>
  <c r="K6417" i="10"/>
  <c r="K6418" i="10"/>
  <c r="K6419" i="10"/>
  <c r="K6420" i="10"/>
  <c r="K6421" i="10"/>
  <c r="K6422" i="10"/>
  <c r="K6423" i="10"/>
  <c r="K6424" i="10"/>
  <c r="K6425" i="10"/>
  <c r="K6426" i="10"/>
  <c r="K6427" i="10"/>
  <c r="K6428" i="10"/>
  <c r="K6429" i="10"/>
  <c r="K6430" i="10"/>
  <c r="K6431" i="10"/>
  <c r="K6432" i="10"/>
  <c r="K6433" i="10"/>
  <c r="K6434" i="10"/>
  <c r="K6435" i="10"/>
  <c r="K6436" i="10"/>
  <c r="K6437" i="10"/>
  <c r="K6438" i="10"/>
  <c r="K6439" i="10"/>
  <c r="K6440" i="10"/>
  <c r="K6441" i="10"/>
  <c r="K6442" i="10"/>
  <c r="K6443" i="10"/>
  <c r="K6444" i="10"/>
  <c r="K6445" i="10"/>
  <c r="K6446" i="10"/>
  <c r="K6447" i="10"/>
  <c r="K6448" i="10"/>
  <c r="K6449" i="10"/>
  <c r="K6450" i="10"/>
  <c r="K6451" i="10"/>
  <c r="K6452" i="10"/>
  <c r="K6453" i="10"/>
  <c r="K6454" i="10"/>
  <c r="K6455" i="10"/>
  <c r="K6456" i="10"/>
  <c r="K6457" i="10"/>
  <c r="K6458" i="10"/>
  <c r="K6459" i="10"/>
  <c r="K6460" i="10"/>
  <c r="K6461" i="10"/>
  <c r="K6462" i="10"/>
  <c r="K6463" i="10"/>
  <c r="K6464" i="10"/>
  <c r="K6465" i="10"/>
  <c r="K6466" i="10"/>
  <c r="K6467" i="10"/>
  <c r="K6468" i="10"/>
  <c r="K6469" i="10"/>
  <c r="K6470" i="10"/>
  <c r="K6471" i="10"/>
  <c r="K6472" i="10"/>
  <c r="K6473" i="10"/>
  <c r="K6474" i="10"/>
  <c r="K6475" i="10"/>
  <c r="K6476" i="10"/>
  <c r="K6477" i="10"/>
  <c r="K6478" i="10"/>
  <c r="K6479" i="10"/>
  <c r="K6480" i="10"/>
  <c r="K6481" i="10"/>
  <c r="K6482" i="10"/>
  <c r="K6483" i="10"/>
  <c r="K6484" i="10"/>
  <c r="K6485" i="10"/>
  <c r="K6486" i="10"/>
  <c r="K6487" i="10"/>
  <c r="K6488" i="10"/>
  <c r="K6489" i="10"/>
  <c r="K6490" i="10"/>
  <c r="K6491" i="10"/>
  <c r="K6492" i="10"/>
  <c r="K6493" i="10"/>
  <c r="K6494" i="10"/>
  <c r="K6495" i="10"/>
  <c r="K6496" i="10"/>
  <c r="K6497" i="10"/>
  <c r="K6498" i="10"/>
  <c r="K6499" i="10"/>
  <c r="K6500" i="10"/>
  <c r="K6501" i="10"/>
  <c r="K6502" i="10"/>
  <c r="K6503" i="10"/>
  <c r="K6504" i="10"/>
  <c r="K6505" i="10"/>
  <c r="K6506" i="10"/>
  <c r="K6507" i="10"/>
  <c r="K6508" i="10"/>
  <c r="K6509" i="10"/>
  <c r="K6510" i="10"/>
  <c r="K6511" i="10"/>
  <c r="K6512" i="10"/>
  <c r="K6513" i="10"/>
  <c r="K6514" i="10"/>
  <c r="K6515" i="10"/>
  <c r="K6516" i="10"/>
  <c r="K6517" i="10"/>
  <c r="K6518" i="10"/>
  <c r="K6519" i="10"/>
  <c r="K6520" i="10"/>
  <c r="K6521" i="10"/>
  <c r="K6522" i="10"/>
  <c r="K6523" i="10"/>
  <c r="K6524" i="10"/>
  <c r="K6525" i="10"/>
  <c r="K6526" i="10"/>
  <c r="K6527" i="10"/>
  <c r="K6528" i="10"/>
  <c r="K6529" i="10"/>
  <c r="K6530" i="10"/>
  <c r="K6531" i="10"/>
  <c r="K6532" i="10"/>
  <c r="K6533" i="10"/>
  <c r="K6534" i="10"/>
  <c r="K6535" i="10"/>
  <c r="K6536" i="10"/>
  <c r="K6537" i="10"/>
  <c r="K6538" i="10"/>
  <c r="K6539" i="10"/>
  <c r="K6540" i="10"/>
  <c r="K6541" i="10"/>
  <c r="K6542" i="10"/>
  <c r="K6543" i="10"/>
  <c r="K6544" i="10"/>
  <c r="K6545" i="10"/>
  <c r="K6546" i="10"/>
  <c r="K6547" i="10"/>
  <c r="K6548" i="10"/>
  <c r="K6549" i="10"/>
  <c r="K6550" i="10"/>
  <c r="K6551" i="10"/>
  <c r="K6552" i="10"/>
  <c r="K6553" i="10"/>
  <c r="K6554" i="10"/>
  <c r="K6555" i="10"/>
  <c r="K6556" i="10"/>
  <c r="K6557" i="10"/>
  <c r="K6558" i="10"/>
  <c r="K6559" i="10"/>
  <c r="K6560" i="10"/>
  <c r="K6561" i="10"/>
  <c r="K6562" i="10"/>
  <c r="K6563" i="10"/>
  <c r="K6564" i="10"/>
  <c r="K6565" i="10"/>
  <c r="K6566" i="10"/>
  <c r="K6567" i="10"/>
  <c r="K6568" i="10"/>
  <c r="K6569" i="10"/>
  <c r="K6570" i="10"/>
  <c r="K6571" i="10"/>
  <c r="K6572" i="10"/>
  <c r="K6573" i="10"/>
  <c r="K6574" i="10"/>
  <c r="K6575" i="10"/>
  <c r="K6576" i="10"/>
  <c r="K6577" i="10"/>
  <c r="K6578" i="10"/>
  <c r="K6579" i="10"/>
  <c r="K6580" i="10"/>
  <c r="K6581" i="10"/>
  <c r="K6582" i="10"/>
  <c r="K6583" i="10"/>
  <c r="K6584" i="10"/>
  <c r="K6585" i="10"/>
  <c r="K6586" i="10"/>
  <c r="K6587" i="10"/>
  <c r="K6588" i="10"/>
  <c r="K6589" i="10"/>
  <c r="K6590" i="10"/>
  <c r="K6591" i="10"/>
  <c r="K6592" i="10"/>
  <c r="K6593" i="10"/>
  <c r="K6594" i="10"/>
  <c r="K6595" i="10"/>
  <c r="K6596" i="10"/>
  <c r="K6597" i="10"/>
  <c r="K6598" i="10"/>
  <c r="K6599" i="10"/>
  <c r="K6600" i="10"/>
  <c r="K6601" i="10"/>
  <c r="K6602" i="10"/>
  <c r="K6603" i="10"/>
  <c r="K6604" i="10"/>
  <c r="K6605" i="10"/>
  <c r="K6606" i="10"/>
  <c r="K6607" i="10"/>
  <c r="K6608" i="10"/>
  <c r="K6609" i="10"/>
  <c r="K6610" i="10"/>
  <c r="K6611" i="10"/>
  <c r="K6612" i="10"/>
  <c r="K6613" i="10"/>
  <c r="K6614" i="10"/>
  <c r="K6615" i="10"/>
  <c r="K6616" i="10"/>
  <c r="K6617" i="10"/>
  <c r="K6618" i="10"/>
  <c r="K6619" i="10"/>
  <c r="K6620" i="10"/>
  <c r="K6621" i="10"/>
  <c r="K6622" i="10"/>
  <c r="K6623" i="10"/>
  <c r="K6624" i="10"/>
  <c r="K6625" i="10"/>
  <c r="K6626" i="10"/>
  <c r="K6627" i="10"/>
  <c r="K6628" i="10"/>
  <c r="K6629" i="10"/>
  <c r="K6630" i="10"/>
  <c r="K6631" i="10"/>
  <c r="K6632" i="10"/>
  <c r="K6633" i="10"/>
  <c r="K6634" i="10"/>
  <c r="K6635" i="10"/>
  <c r="K6636" i="10"/>
  <c r="K6637" i="10"/>
  <c r="K6638" i="10"/>
  <c r="K6639" i="10"/>
  <c r="K6640" i="10"/>
  <c r="K6641" i="10"/>
  <c r="K6642" i="10"/>
  <c r="K6643" i="10"/>
  <c r="K6644" i="10"/>
  <c r="K6645" i="10"/>
  <c r="K6646" i="10"/>
  <c r="K6647" i="10"/>
  <c r="K6648" i="10"/>
  <c r="K6649" i="10"/>
  <c r="K6650" i="10"/>
  <c r="K6651" i="10"/>
  <c r="K6652" i="10"/>
  <c r="K6653" i="10"/>
  <c r="K6654" i="10"/>
  <c r="K6655" i="10"/>
  <c r="K6656" i="10"/>
  <c r="K6657" i="10"/>
  <c r="K6658" i="10"/>
  <c r="K6659" i="10"/>
  <c r="K6660" i="10"/>
  <c r="K6661" i="10"/>
  <c r="K6662" i="10"/>
  <c r="K6663" i="10"/>
  <c r="K6664" i="10"/>
  <c r="K6665" i="10"/>
  <c r="K6666" i="10"/>
  <c r="K6667" i="10"/>
  <c r="K6668" i="10"/>
  <c r="K6669" i="10"/>
  <c r="K6670" i="10"/>
  <c r="K6671" i="10"/>
  <c r="K6672" i="10"/>
  <c r="K6673" i="10"/>
  <c r="K6674" i="10"/>
  <c r="K6675" i="10"/>
  <c r="K6676" i="10"/>
  <c r="K6677" i="10"/>
  <c r="K6678" i="10"/>
  <c r="K6679" i="10"/>
  <c r="K6680" i="10"/>
  <c r="K6681" i="10"/>
  <c r="K6682" i="10"/>
  <c r="K6683" i="10"/>
  <c r="K6684" i="10"/>
  <c r="K6685" i="10"/>
  <c r="K6686" i="10"/>
  <c r="K6687" i="10"/>
  <c r="K6688" i="10"/>
  <c r="K6689" i="10"/>
  <c r="K6690" i="10"/>
  <c r="K6691" i="10"/>
  <c r="K6692" i="10"/>
  <c r="K6693" i="10"/>
  <c r="K6694" i="10"/>
  <c r="K6695" i="10"/>
  <c r="K6696" i="10"/>
  <c r="K6697" i="10"/>
  <c r="K6698" i="10"/>
  <c r="K6699" i="10"/>
  <c r="K6700" i="10"/>
  <c r="K6701" i="10"/>
  <c r="K6702" i="10"/>
  <c r="K6703" i="10"/>
  <c r="K6704" i="10"/>
  <c r="K6705" i="10"/>
  <c r="K6706" i="10"/>
  <c r="K6707" i="10"/>
  <c r="K6708" i="10"/>
  <c r="K6709" i="10"/>
  <c r="K6710" i="10"/>
  <c r="K6711" i="10"/>
  <c r="K6712" i="10"/>
  <c r="K6713" i="10"/>
  <c r="K6714" i="10"/>
  <c r="K6715" i="10"/>
  <c r="K6716" i="10"/>
  <c r="K6717" i="10"/>
  <c r="K6718" i="10"/>
  <c r="K6719" i="10"/>
  <c r="K6720" i="10"/>
  <c r="K6721" i="10"/>
  <c r="K6722" i="10"/>
  <c r="K6723" i="10"/>
  <c r="K6724" i="10"/>
  <c r="K6725" i="10"/>
  <c r="K6726" i="10"/>
  <c r="K6727" i="10"/>
  <c r="K6728" i="10"/>
  <c r="K6729" i="10"/>
  <c r="K6730" i="10"/>
  <c r="K6731" i="10"/>
  <c r="K6732" i="10"/>
  <c r="K6733" i="10"/>
  <c r="K6734" i="10"/>
  <c r="K6735" i="10"/>
  <c r="K6736" i="10"/>
  <c r="K6737" i="10"/>
  <c r="K6738" i="10"/>
  <c r="K6739" i="10"/>
  <c r="K6740" i="10"/>
  <c r="K6741" i="10"/>
  <c r="K6742" i="10"/>
  <c r="K6743" i="10"/>
  <c r="K6744" i="10"/>
  <c r="K6745" i="10"/>
  <c r="K6746" i="10"/>
  <c r="K6747" i="10"/>
  <c r="K6748" i="10"/>
  <c r="K6749" i="10"/>
  <c r="K6750" i="10"/>
  <c r="K6751" i="10"/>
  <c r="K6752" i="10"/>
  <c r="K6753" i="10"/>
  <c r="K6754" i="10"/>
  <c r="K6755" i="10"/>
  <c r="K6756" i="10"/>
  <c r="K6757" i="10"/>
  <c r="K6758" i="10"/>
  <c r="K6759" i="10"/>
  <c r="K6760" i="10"/>
  <c r="K6761" i="10"/>
  <c r="K6762" i="10"/>
  <c r="K6763" i="10"/>
  <c r="K6764" i="10"/>
  <c r="K6765" i="10"/>
  <c r="K6766" i="10"/>
  <c r="K6767" i="10"/>
  <c r="K6768" i="10"/>
  <c r="K6769" i="10"/>
  <c r="K6770" i="10"/>
  <c r="K6771" i="10"/>
  <c r="K6772" i="10"/>
  <c r="K6773" i="10"/>
  <c r="K6774" i="10"/>
  <c r="K6775" i="10"/>
  <c r="K6776" i="10"/>
  <c r="K6777" i="10"/>
  <c r="K6778" i="10"/>
  <c r="K6779" i="10"/>
  <c r="K6780" i="10"/>
  <c r="K6781" i="10"/>
  <c r="K6782" i="10"/>
  <c r="K6783" i="10"/>
  <c r="K6784" i="10"/>
  <c r="K6785" i="10"/>
  <c r="K6786" i="10"/>
  <c r="K6787" i="10"/>
  <c r="K6788" i="10"/>
  <c r="K6789" i="10"/>
  <c r="K6790" i="10"/>
  <c r="K6791" i="10"/>
  <c r="K6792" i="10"/>
  <c r="K6793" i="10"/>
  <c r="K6794" i="10"/>
  <c r="K6795" i="10"/>
  <c r="K6796" i="10"/>
  <c r="K6797" i="10"/>
  <c r="K6798" i="10"/>
  <c r="K6799" i="10"/>
  <c r="K6800" i="10"/>
  <c r="K6801" i="10"/>
  <c r="K6802" i="10"/>
  <c r="K6803" i="10"/>
  <c r="K6804" i="10"/>
  <c r="K6805" i="10"/>
  <c r="K6806" i="10"/>
  <c r="K6807" i="10"/>
  <c r="K6808" i="10"/>
  <c r="K6809" i="10"/>
  <c r="K6810" i="10"/>
  <c r="K6811" i="10"/>
  <c r="K6812" i="10"/>
  <c r="K6813" i="10"/>
  <c r="K6814" i="10"/>
  <c r="K6815" i="10"/>
  <c r="K6816" i="10"/>
  <c r="K6817" i="10"/>
  <c r="K6818" i="10"/>
  <c r="K6819" i="10"/>
  <c r="K6820" i="10"/>
  <c r="K6821" i="10"/>
  <c r="K6822" i="10"/>
  <c r="K6823" i="10"/>
  <c r="K6824" i="10"/>
  <c r="K6825" i="10"/>
  <c r="K6826" i="10"/>
  <c r="K6827" i="10"/>
  <c r="K6828" i="10"/>
  <c r="K6829" i="10"/>
  <c r="K6830" i="10"/>
  <c r="K6831" i="10"/>
  <c r="K6832" i="10"/>
  <c r="K6833" i="10"/>
  <c r="K6834" i="10"/>
  <c r="K6835" i="10"/>
  <c r="K6836" i="10"/>
  <c r="K6837" i="10"/>
  <c r="K6838" i="10"/>
  <c r="K6839" i="10"/>
  <c r="K6840" i="10"/>
  <c r="K6841" i="10"/>
  <c r="K6842" i="10"/>
  <c r="K6843" i="10"/>
  <c r="K6844" i="10"/>
  <c r="K6845" i="10"/>
  <c r="K6846" i="10"/>
  <c r="K6847" i="10"/>
  <c r="K6848" i="10"/>
  <c r="K6849" i="10"/>
  <c r="K6850" i="10"/>
  <c r="K6851" i="10"/>
  <c r="K6852" i="10"/>
  <c r="K6853" i="10"/>
  <c r="K6854" i="10"/>
  <c r="K6855" i="10"/>
  <c r="K6856" i="10"/>
  <c r="K6857" i="10"/>
  <c r="K6858" i="10"/>
  <c r="K6859" i="10"/>
  <c r="K6860" i="10"/>
  <c r="K6861" i="10"/>
  <c r="K6862" i="10"/>
  <c r="K6863" i="10"/>
  <c r="K6864" i="10"/>
  <c r="K6865" i="10"/>
  <c r="K6866" i="10"/>
  <c r="K6867" i="10"/>
  <c r="K6868" i="10"/>
  <c r="K6869" i="10"/>
  <c r="K6870" i="10"/>
  <c r="K6871" i="10"/>
  <c r="K6872" i="10"/>
  <c r="K6873" i="10"/>
  <c r="K6874" i="10"/>
  <c r="K6875" i="10"/>
  <c r="K6876" i="10"/>
  <c r="K6877" i="10"/>
  <c r="K6878" i="10"/>
  <c r="K6879" i="10"/>
  <c r="K6880" i="10"/>
  <c r="K6881" i="10"/>
  <c r="K6882" i="10"/>
  <c r="K6883" i="10"/>
  <c r="K6884" i="10"/>
  <c r="K6885" i="10"/>
  <c r="K6886" i="10"/>
  <c r="K6887" i="10"/>
  <c r="K6888" i="10"/>
  <c r="K6889" i="10"/>
  <c r="K6890" i="10"/>
  <c r="K6891" i="10"/>
  <c r="K6892" i="10"/>
  <c r="K6893" i="10"/>
  <c r="K6894" i="10"/>
  <c r="K6895" i="10"/>
  <c r="K6896" i="10"/>
  <c r="K6897" i="10"/>
  <c r="K6898" i="10"/>
  <c r="K6899" i="10"/>
  <c r="K6900" i="10"/>
  <c r="K6901" i="10"/>
  <c r="K6902" i="10"/>
  <c r="K6903" i="10"/>
  <c r="K6904" i="10"/>
  <c r="K6905" i="10"/>
  <c r="K6906" i="10"/>
  <c r="K6907" i="10"/>
  <c r="K6908" i="10"/>
  <c r="K6909" i="10"/>
  <c r="K6910" i="10"/>
  <c r="K6911" i="10"/>
  <c r="K6912" i="10"/>
  <c r="K6913" i="10"/>
  <c r="K6914" i="10"/>
  <c r="K6915" i="10"/>
  <c r="K6916" i="10"/>
  <c r="K6917" i="10"/>
  <c r="K6918" i="10"/>
  <c r="K6919" i="10"/>
  <c r="K6920" i="10"/>
  <c r="K6921" i="10"/>
  <c r="K6922" i="10"/>
  <c r="K6923" i="10"/>
  <c r="K6924" i="10"/>
  <c r="K6925" i="10"/>
  <c r="K6926" i="10"/>
  <c r="K6927" i="10"/>
  <c r="K6928" i="10"/>
  <c r="K6929" i="10"/>
  <c r="K6930" i="10"/>
  <c r="K6931" i="10"/>
  <c r="K6932" i="10"/>
  <c r="K6933" i="10"/>
  <c r="K6934" i="10"/>
  <c r="K6935" i="10"/>
  <c r="K6936" i="10"/>
  <c r="K6937" i="10"/>
  <c r="K6938" i="10"/>
  <c r="K6939" i="10"/>
  <c r="K6940" i="10"/>
  <c r="K6941" i="10"/>
  <c r="K6942" i="10"/>
  <c r="K6943" i="10"/>
  <c r="K6944" i="10"/>
  <c r="K6945" i="10"/>
  <c r="K6946" i="10"/>
  <c r="K6947" i="10"/>
  <c r="K6948" i="10"/>
  <c r="K6949" i="10"/>
  <c r="K6950" i="10"/>
  <c r="K6951" i="10"/>
  <c r="K6952" i="10"/>
  <c r="K6953" i="10"/>
  <c r="K6954" i="10"/>
  <c r="K6955" i="10"/>
  <c r="K6956" i="10"/>
  <c r="K6957" i="10"/>
  <c r="K6958" i="10"/>
  <c r="K6959" i="10"/>
  <c r="K6960" i="10"/>
  <c r="K6961" i="10"/>
  <c r="K6962" i="10"/>
  <c r="K6963" i="10"/>
  <c r="K6964" i="10"/>
  <c r="K6965" i="10"/>
  <c r="K6966" i="10"/>
  <c r="K6967" i="10"/>
  <c r="K6968" i="10"/>
  <c r="K6969" i="10"/>
  <c r="K6970" i="10"/>
  <c r="K6971" i="10"/>
  <c r="K6972" i="10"/>
  <c r="K6973" i="10"/>
  <c r="K6974" i="10"/>
  <c r="K6975" i="10"/>
  <c r="K6976" i="10"/>
  <c r="K6977" i="10"/>
  <c r="K6978" i="10"/>
  <c r="K6979" i="10"/>
  <c r="K6980" i="10"/>
  <c r="K6981" i="10"/>
  <c r="K6982" i="10"/>
  <c r="K6983" i="10"/>
  <c r="K6984" i="10"/>
  <c r="K6985" i="10"/>
  <c r="K6986" i="10"/>
  <c r="K6987" i="10"/>
  <c r="K6988" i="10"/>
  <c r="K6989" i="10"/>
  <c r="K6990" i="10"/>
  <c r="K6991" i="10"/>
  <c r="K6992" i="10"/>
  <c r="K6993" i="10"/>
  <c r="K6994" i="10"/>
  <c r="K6995" i="10"/>
  <c r="K6996" i="10"/>
  <c r="K6997" i="10"/>
  <c r="K6998" i="10"/>
  <c r="K6999" i="10"/>
  <c r="K7000" i="10"/>
  <c r="K7001" i="10"/>
  <c r="K7002" i="10"/>
  <c r="K7003" i="10"/>
  <c r="K7004" i="10"/>
  <c r="K7005" i="10"/>
  <c r="K7006" i="10"/>
  <c r="K7007" i="10"/>
  <c r="K7008" i="10"/>
  <c r="K7009" i="10"/>
  <c r="K7010" i="10"/>
  <c r="K7011" i="10"/>
  <c r="K7012" i="10"/>
  <c r="K7013" i="10"/>
  <c r="K7014" i="10"/>
  <c r="K7015" i="10"/>
  <c r="K7016" i="10"/>
  <c r="K7017" i="10"/>
  <c r="K7018" i="10"/>
  <c r="K7019" i="10"/>
  <c r="K7020" i="10"/>
  <c r="K7021" i="10"/>
  <c r="K7022" i="10"/>
  <c r="K7023" i="10"/>
  <c r="K7024" i="10"/>
  <c r="K7025" i="10"/>
  <c r="K7026" i="10"/>
  <c r="K7027" i="10"/>
  <c r="K7028" i="10"/>
  <c r="K7029" i="10"/>
  <c r="K7030" i="10"/>
  <c r="K7031" i="10"/>
  <c r="K7032" i="10"/>
  <c r="K7033" i="10"/>
  <c r="K7034" i="10"/>
  <c r="K7035" i="10"/>
  <c r="K7036" i="10"/>
  <c r="K7037" i="10"/>
  <c r="K7038" i="10"/>
  <c r="K7039" i="10"/>
  <c r="K7040" i="10"/>
  <c r="K7041" i="10"/>
  <c r="K7042" i="10"/>
  <c r="K7043" i="10"/>
  <c r="K7044" i="10"/>
  <c r="K7045" i="10"/>
  <c r="K7046" i="10"/>
  <c r="K7047" i="10"/>
  <c r="K7048" i="10"/>
  <c r="K7049" i="10"/>
  <c r="K7050" i="10"/>
  <c r="K7051" i="10"/>
  <c r="K7052" i="10"/>
  <c r="K7053" i="10"/>
  <c r="K7054" i="10"/>
  <c r="K7055" i="10"/>
  <c r="K7056" i="10"/>
  <c r="K7057" i="10"/>
  <c r="K7058" i="10"/>
  <c r="K7059" i="10"/>
  <c r="K7060" i="10"/>
  <c r="K7061" i="10"/>
  <c r="K7062" i="10"/>
  <c r="K7063" i="10"/>
  <c r="K7064" i="10"/>
  <c r="K7065" i="10"/>
  <c r="K7066" i="10"/>
  <c r="K7067" i="10"/>
  <c r="K7068" i="10"/>
  <c r="K7069" i="10"/>
  <c r="K7070" i="10"/>
  <c r="K7071" i="10"/>
  <c r="K7072" i="10"/>
  <c r="K7073" i="10"/>
  <c r="K7074" i="10"/>
  <c r="K7075" i="10"/>
  <c r="K7076" i="10"/>
  <c r="K7077" i="10"/>
  <c r="K7078" i="10"/>
  <c r="K7079" i="10"/>
  <c r="K7080" i="10"/>
  <c r="K7081" i="10"/>
  <c r="K7082" i="10"/>
  <c r="K7083" i="10"/>
  <c r="K7084" i="10"/>
  <c r="K7085" i="10"/>
  <c r="K7086" i="10"/>
  <c r="K7087" i="10"/>
  <c r="K7088" i="10"/>
  <c r="K7089" i="10"/>
  <c r="K7090" i="10"/>
  <c r="K7091" i="10"/>
  <c r="K7092" i="10"/>
  <c r="K7093" i="10"/>
  <c r="K7094" i="10"/>
  <c r="K7095" i="10"/>
  <c r="K7096" i="10"/>
  <c r="K7097" i="10"/>
  <c r="K7098" i="10"/>
  <c r="K7099" i="10"/>
  <c r="K7100" i="10"/>
  <c r="K7101" i="10"/>
  <c r="K7102" i="10"/>
  <c r="K7103" i="10"/>
  <c r="K7104" i="10"/>
  <c r="K7105" i="10"/>
  <c r="K7106" i="10"/>
  <c r="K7107" i="10"/>
  <c r="K7108" i="10"/>
  <c r="K7109" i="10"/>
  <c r="K7110" i="10"/>
  <c r="K7111" i="10"/>
  <c r="K7112" i="10"/>
  <c r="K7113" i="10"/>
  <c r="K7114" i="10"/>
  <c r="K7115" i="10"/>
  <c r="K7116" i="10"/>
  <c r="K7117" i="10"/>
  <c r="K7118" i="10"/>
  <c r="K7119" i="10"/>
  <c r="K7120" i="10"/>
  <c r="K7121" i="10"/>
  <c r="K7122" i="10"/>
  <c r="K7123" i="10"/>
  <c r="K7124" i="10"/>
  <c r="K7125" i="10"/>
  <c r="K7126" i="10"/>
  <c r="K7127" i="10"/>
  <c r="K7128" i="10"/>
  <c r="K7129" i="10"/>
  <c r="K6" i="10"/>
  <c r="AE39" i="27" l="1"/>
  <c r="AD39" i="27"/>
  <c r="AC39" i="27"/>
  <c r="AB39" i="27"/>
  <c r="AA39" i="27"/>
  <c r="Z39" i="27"/>
  <c r="Y39" i="27"/>
  <c r="X39" i="27"/>
  <c r="W39" i="27"/>
  <c r="V39" i="27"/>
  <c r="U39" i="27"/>
  <c r="T39" i="27"/>
  <c r="S39" i="27"/>
  <c r="R39" i="27"/>
  <c r="Q39" i="27"/>
  <c r="P39" i="27"/>
  <c r="O39" i="27"/>
  <c r="N39" i="27"/>
  <c r="M39" i="27"/>
  <c r="L39" i="27"/>
  <c r="K39" i="27"/>
  <c r="J39" i="27"/>
  <c r="I39" i="27"/>
  <c r="H39" i="27"/>
  <c r="G39" i="27"/>
  <c r="F39" i="27"/>
  <c r="E39" i="27"/>
  <c r="D39" i="27"/>
  <c r="C39" i="27"/>
  <c r="B39" i="27"/>
  <c r="C39" i="23"/>
  <c r="D39" i="23"/>
  <c r="E39"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B39" i="23"/>
  <c r="A757" i="10" l="1"/>
  <c r="B757" i="10"/>
  <c r="C757" i="10"/>
  <c r="D757" i="10"/>
  <c r="F757" i="10"/>
  <c r="G757" i="10"/>
  <c r="H757" i="10"/>
  <c r="I757" i="10"/>
  <c r="J757" i="10"/>
  <c r="A758" i="10"/>
  <c r="B758" i="10"/>
  <c r="C758" i="10"/>
  <c r="D758" i="10"/>
  <c r="F758" i="10"/>
  <c r="G758" i="10"/>
  <c r="H758" i="10"/>
  <c r="I758" i="10"/>
  <c r="J758" i="10"/>
  <c r="A759" i="10"/>
  <c r="B759" i="10"/>
  <c r="C759" i="10"/>
  <c r="D759" i="10"/>
  <c r="F759" i="10"/>
  <c r="G759" i="10"/>
  <c r="H759" i="10"/>
  <c r="I759" i="10"/>
  <c r="J759" i="10"/>
  <c r="A760" i="10"/>
  <c r="B760" i="10"/>
  <c r="C760" i="10"/>
  <c r="D760" i="10"/>
  <c r="F760" i="10"/>
  <c r="G760" i="10"/>
  <c r="H760" i="10"/>
  <c r="I760" i="10"/>
  <c r="J760" i="10"/>
  <c r="A761" i="10"/>
  <c r="B761" i="10"/>
  <c r="C761" i="10"/>
  <c r="D761" i="10"/>
  <c r="F761" i="10"/>
  <c r="G761" i="10"/>
  <c r="H761" i="10"/>
  <c r="I761" i="10"/>
  <c r="J761" i="10"/>
  <c r="A762" i="10"/>
  <c r="B762" i="10"/>
  <c r="C762" i="10"/>
  <c r="D762" i="10"/>
  <c r="F762" i="10"/>
  <c r="G762" i="10"/>
  <c r="H762" i="10"/>
  <c r="I762" i="10"/>
  <c r="J762" i="10"/>
  <c r="A763" i="10"/>
  <c r="B763" i="10"/>
  <c r="C763" i="10"/>
  <c r="D763" i="10"/>
  <c r="F763" i="10"/>
  <c r="G763" i="10"/>
  <c r="H763" i="10"/>
  <c r="I763" i="10"/>
  <c r="J763" i="10"/>
  <c r="A764" i="10"/>
  <c r="B764" i="10"/>
  <c r="C764" i="10"/>
  <c r="D764" i="10"/>
  <c r="F764" i="10"/>
  <c r="G764" i="10"/>
  <c r="H764" i="10"/>
  <c r="I764" i="10"/>
  <c r="J764" i="10"/>
  <c r="A765" i="10"/>
  <c r="B765" i="10"/>
  <c r="C765" i="10"/>
  <c r="D765" i="10"/>
  <c r="F765" i="10"/>
  <c r="G765" i="10"/>
  <c r="H765" i="10"/>
  <c r="I765" i="10"/>
  <c r="J765" i="10"/>
  <c r="A766" i="10"/>
  <c r="B766" i="10"/>
  <c r="C766" i="10"/>
  <c r="D766" i="10"/>
  <c r="F766" i="10"/>
  <c r="G766" i="10"/>
  <c r="H766" i="10"/>
  <c r="I766" i="10"/>
  <c r="J766" i="10"/>
  <c r="A767" i="10"/>
  <c r="B767" i="10"/>
  <c r="C767" i="10"/>
  <c r="D767" i="10"/>
  <c r="F767" i="10"/>
  <c r="G767" i="10"/>
  <c r="H767" i="10"/>
  <c r="I767" i="10"/>
  <c r="J767" i="10"/>
  <c r="A768" i="10"/>
  <c r="B768" i="10"/>
  <c r="C768" i="10"/>
  <c r="D768" i="10"/>
  <c r="F768" i="10"/>
  <c r="G768" i="10"/>
  <c r="H768" i="10"/>
  <c r="I768" i="10"/>
  <c r="J768" i="10"/>
  <c r="A769" i="10"/>
  <c r="B769" i="10"/>
  <c r="C769" i="10"/>
  <c r="D769" i="10"/>
  <c r="F769" i="10"/>
  <c r="G769" i="10"/>
  <c r="H769" i="10"/>
  <c r="I769" i="10"/>
  <c r="J769" i="10"/>
  <c r="A770" i="10"/>
  <c r="B770" i="10"/>
  <c r="C770" i="10"/>
  <c r="D770" i="10"/>
  <c r="F770" i="10"/>
  <c r="G770" i="10"/>
  <c r="H770" i="10"/>
  <c r="I770" i="10"/>
  <c r="J770" i="10"/>
  <c r="A771" i="10"/>
  <c r="B771" i="10"/>
  <c r="C771" i="10"/>
  <c r="D771" i="10"/>
  <c r="F771" i="10"/>
  <c r="G771" i="10"/>
  <c r="H771" i="10"/>
  <c r="I771" i="10"/>
  <c r="J771" i="10"/>
  <c r="A772" i="10"/>
  <c r="B772" i="10"/>
  <c r="C772" i="10"/>
  <c r="D772" i="10"/>
  <c r="F772" i="10"/>
  <c r="G772" i="10"/>
  <c r="H772" i="10"/>
  <c r="I772" i="10"/>
  <c r="J772" i="10"/>
  <c r="A773" i="10"/>
  <c r="B773" i="10"/>
  <c r="C773" i="10"/>
  <c r="D773" i="10"/>
  <c r="F773" i="10"/>
  <c r="G773" i="10"/>
  <c r="H773" i="10"/>
  <c r="I773" i="10"/>
  <c r="J773" i="10"/>
  <c r="A774" i="10"/>
  <c r="B774" i="10"/>
  <c r="C774" i="10"/>
  <c r="D774" i="10"/>
  <c r="F774" i="10"/>
  <c r="G774" i="10"/>
  <c r="H774" i="10"/>
  <c r="I774" i="10"/>
  <c r="J774" i="10"/>
  <c r="A775" i="10"/>
  <c r="B775" i="10"/>
  <c r="C775" i="10"/>
  <c r="D775" i="10"/>
  <c r="F775" i="10"/>
  <c r="G775" i="10"/>
  <c r="H775" i="10"/>
  <c r="I775" i="10"/>
  <c r="J775" i="10"/>
  <c r="A776" i="10"/>
  <c r="B776" i="10"/>
  <c r="C776" i="10"/>
  <c r="D776" i="10"/>
  <c r="F776" i="10"/>
  <c r="G776" i="10"/>
  <c r="H776" i="10"/>
  <c r="I776" i="10"/>
  <c r="J776" i="10"/>
  <c r="A777" i="10"/>
  <c r="B777" i="10"/>
  <c r="C777" i="10"/>
  <c r="D777" i="10"/>
  <c r="F777" i="10"/>
  <c r="G777" i="10"/>
  <c r="H777" i="10"/>
  <c r="I777" i="10"/>
  <c r="J777" i="10"/>
  <c r="A778" i="10"/>
  <c r="B778" i="10"/>
  <c r="C778" i="10"/>
  <c r="D778" i="10"/>
  <c r="F778" i="10"/>
  <c r="G778" i="10"/>
  <c r="H778" i="10"/>
  <c r="I778" i="10"/>
  <c r="J778" i="10"/>
  <c r="A779" i="10"/>
  <c r="B779" i="10"/>
  <c r="C779" i="10"/>
  <c r="D779" i="10"/>
  <c r="F779" i="10"/>
  <c r="G779" i="10"/>
  <c r="H779" i="10"/>
  <c r="I779" i="10"/>
  <c r="J779" i="10"/>
  <c r="A780" i="10"/>
  <c r="B780" i="10"/>
  <c r="C780" i="10"/>
  <c r="D780" i="10"/>
  <c r="F780" i="10"/>
  <c r="G780" i="10"/>
  <c r="H780" i="10"/>
  <c r="I780" i="10"/>
  <c r="J780" i="10"/>
  <c r="A781" i="10"/>
  <c r="B781" i="10"/>
  <c r="C781" i="10"/>
  <c r="D781" i="10"/>
  <c r="F781" i="10"/>
  <c r="G781" i="10"/>
  <c r="H781" i="10"/>
  <c r="I781" i="10"/>
  <c r="J781" i="10"/>
  <c r="A782" i="10"/>
  <c r="B782" i="10"/>
  <c r="C782" i="10"/>
  <c r="D782" i="10"/>
  <c r="F782" i="10"/>
  <c r="G782" i="10"/>
  <c r="H782" i="10"/>
  <c r="I782" i="10"/>
  <c r="J782" i="10"/>
  <c r="A783" i="10"/>
  <c r="B783" i="10"/>
  <c r="C783" i="10"/>
  <c r="D783" i="10"/>
  <c r="F783" i="10"/>
  <c r="G783" i="10"/>
  <c r="H783" i="10"/>
  <c r="I783" i="10"/>
  <c r="J783" i="10"/>
  <c r="A784" i="10"/>
  <c r="B784" i="10"/>
  <c r="C784" i="10"/>
  <c r="D784" i="10"/>
  <c r="F784" i="10"/>
  <c r="G784" i="10"/>
  <c r="H784" i="10"/>
  <c r="I784" i="10"/>
  <c r="J784" i="10"/>
  <c r="A785" i="10"/>
  <c r="B785" i="10"/>
  <c r="C785" i="10"/>
  <c r="D785" i="10"/>
  <c r="F785" i="10"/>
  <c r="G785" i="10"/>
  <c r="H785" i="10"/>
  <c r="I785" i="10"/>
  <c r="J785" i="10"/>
  <c r="A786" i="10"/>
  <c r="B786" i="10"/>
  <c r="C786" i="10"/>
  <c r="D786" i="10"/>
  <c r="F786" i="10"/>
  <c r="G786" i="10"/>
  <c r="H786" i="10"/>
  <c r="I786" i="10"/>
  <c r="J786" i="10"/>
  <c r="A787" i="10"/>
  <c r="B787" i="10"/>
  <c r="C787" i="10"/>
  <c r="D787" i="10"/>
  <c r="F787" i="10"/>
  <c r="G787" i="10"/>
  <c r="H787" i="10"/>
  <c r="I787" i="10"/>
  <c r="J787" i="10"/>
  <c r="A788" i="10"/>
  <c r="B788" i="10"/>
  <c r="C788" i="10"/>
  <c r="D788" i="10"/>
  <c r="F788" i="10"/>
  <c r="G788" i="10"/>
  <c r="H788" i="10"/>
  <c r="I788" i="10"/>
  <c r="J788" i="10"/>
  <c r="A789" i="10"/>
  <c r="B789" i="10"/>
  <c r="C789" i="10"/>
  <c r="D789" i="10"/>
  <c r="F789" i="10"/>
  <c r="G789" i="10"/>
  <c r="H789" i="10"/>
  <c r="I789" i="10"/>
  <c r="J789" i="10"/>
  <c r="A790" i="10"/>
  <c r="B790" i="10"/>
  <c r="C790" i="10"/>
  <c r="D790" i="10"/>
  <c r="F790" i="10"/>
  <c r="G790" i="10"/>
  <c r="H790" i="10"/>
  <c r="I790" i="10"/>
  <c r="J790" i="10"/>
  <c r="A791" i="10"/>
  <c r="B791" i="10"/>
  <c r="C791" i="10"/>
  <c r="D791" i="10"/>
  <c r="F791" i="10"/>
  <c r="G791" i="10"/>
  <c r="H791" i="10"/>
  <c r="I791" i="10"/>
  <c r="J791" i="10"/>
  <c r="A792" i="10"/>
  <c r="B792" i="10"/>
  <c r="C792" i="10"/>
  <c r="D792" i="10"/>
  <c r="F792" i="10"/>
  <c r="G792" i="10"/>
  <c r="H792" i="10"/>
  <c r="I792" i="10"/>
  <c r="J792" i="10"/>
  <c r="A793" i="10"/>
  <c r="B793" i="10"/>
  <c r="C793" i="10"/>
  <c r="D793" i="10"/>
  <c r="F793" i="10"/>
  <c r="G793" i="10"/>
  <c r="H793" i="10"/>
  <c r="I793" i="10"/>
  <c r="J793" i="10"/>
  <c r="A794" i="10"/>
  <c r="B794" i="10"/>
  <c r="C794" i="10"/>
  <c r="D794" i="10"/>
  <c r="F794" i="10"/>
  <c r="G794" i="10"/>
  <c r="H794" i="10"/>
  <c r="I794" i="10"/>
  <c r="J794" i="10"/>
  <c r="A795" i="10"/>
  <c r="B795" i="10"/>
  <c r="C795" i="10"/>
  <c r="D795" i="10"/>
  <c r="F795" i="10"/>
  <c r="G795" i="10"/>
  <c r="H795" i="10"/>
  <c r="I795" i="10"/>
  <c r="J795" i="10"/>
  <c r="A796" i="10"/>
  <c r="B796" i="10"/>
  <c r="C796" i="10"/>
  <c r="D796" i="10"/>
  <c r="F796" i="10"/>
  <c r="G796" i="10"/>
  <c r="H796" i="10"/>
  <c r="I796" i="10"/>
  <c r="J796" i="10"/>
  <c r="A797" i="10"/>
  <c r="B797" i="10"/>
  <c r="C797" i="10"/>
  <c r="D797" i="10"/>
  <c r="F797" i="10"/>
  <c r="G797" i="10"/>
  <c r="H797" i="10"/>
  <c r="I797" i="10"/>
  <c r="J797" i="10"/>
  <c r="A798" i="10"/>
  <c r="B798" i="10"/>
  <c r="C798" i="10"/>
  <c r="D798" i="10"/>
  <c r="F798" i="10"/>
  <c r="G798" i="10"/>
  <c r="H798" i="10"/>
  <c r="I798" i="10"/>
  <c r="J798" i="10"/>
  <c r="A799" i="10"/>
  <c r="B799" i="10"/>
  <c r="C799" i="10"/>
  <c r="D799" i="10"/>
  <c r="F799" i="10"/>
  <c r="G799" i="10"/>
  <c r="H799" i="10"/>
  <c r="I799" i="10"/>
  <c r="J799" i="10"/>
  <c r="A800" i="10"/>
  <c r="B800" i="10"/>
  <c r="C800" i="10"/>
  <c r="D800" i="10"/>
  <c r="F800" i="10"/>
  <c r="G800" i="10"/>
  <c r="H800" i="10"/>
  <c r="I800" i="10"/>
  <c r="J800" i="10"/>
  <c r="A801" i="10"/>
  <c r="B801" i="10"/>
  <c r="C801" i="10"/>
  <c r="D801" i="10"/>
  <c r="F801" i="10"/>
  <c r="G801" i="10"/>
  <c r="H801" i="10"/>
  <c r="I801" i="10"/>
  <c r="J801" i="10"/>
  <c r="A802" i="10"/>
  <c r="B802" i="10"/>
  <c r="C802" i="10"/>
  <c r="D802" i="10"/>
  <c r="F802" i="10"/>
  <c r="G802" i="10"/>
  <c r="H802" i="10"/>
  <c r="I802" i="10"/>
  <c r="J802" i="10"/>
  <c r="A803" i="10"/>
  <c r="B803" i="10"/>
  <c r="C803" i="10"/>
  <c r="D803" i="10"/>
  <c r="F803" i="10"/>
  <c r="G803" i="10"/>
  <c r="H803" i="10"/>
  <c r="I803" i="10"/>
  <c r="J803" i="10"/>
  <c r="A804" i="10"/>
  <c r="B804" i="10"/>
  <c r="C804" i="10"/>
  <c r="D804" i="10"/>
  <c r="F804" i="10"/>
  <c r="G804" i="10"/>
  <c r="H804" i="10"/>
  <c r="I804" i="10"/>
  <c r="J804" i="10"/>
  <c r="A805" i="10"/>
  <c r="B805" i="10"/>
  <c r="C805" i="10"/>
  <c r="D805" i="10"/>
  <c r="F805" i="10"/>
  <c r="G805" i="10"/>
  <c r="H805" i="10"/>
  <c r="I805" i="10"/>
  <c r="J805" i="10"/>
  <c r="A806" i="10"/>
  <c r="B806" i="10"/>
  <c r="C806" i="10"/>
  <c r="D806" i="10"/>
  <c r="F806" i="10"/>
  <c r="G806" i="10"/>
  <c r="H806" i="10"/>
  <c r="I806" i="10"/>
  <c r="J806" i="10"/>
  <c r="A807" i="10"/>
  <c r="B807" i="10"/>
  <c r="C807" i="10"/>
  <c r="D807" i="10"/>
  <c r="F807" i="10"/>
  <c r="G807" i="10"/>
  <c r="H807" i="10"/>
  <c r="I807" i="10"/>
  <c r="J807" i="10"/>
  <c r="A808" i="10"/>
  <c r="B808" i="10"/>
  <c r="C808" i="10"/>
  <c r="D808" i="10"/>
  <c r="F808" i="10"/>
  <c r="G808" i="10"/>
  <c r="H808" i="10"/>
  <c r="I808" i="10"/>
  <c r="J808" i="10"/>
  <c r="A809" i="10"/>
  <c r="B809" i="10"/>
  <c r="C809" i="10"/>
  <c r="D809" i="10"/>
  <c r="F809" i="10"/>
  <c r="G809" i="10"/>
  <c r="H809" i="10"/>
  <c r="I809" i="10"/>
  <c r="J809" i="10"/>
  <c r="A810" i="10"/>
  <c r="B810" i="10"/>
  <c r="C810" i="10"/>
  <c r="D810" i="10"/>
  <c r="F810" i="10"/>
  <c r="G810" i="10"/>
  <c r="H810" i="10"/>
  <c r="I810" i="10"/>
  <c r="J810" i="10"/>
  <c r="A811" i="10"/>
  <c r="B811" i="10"/>
  <c r="C811" i="10"/>
  <c r="D811" i="10"/>
  <c r="F811" i="10"/>
  <c r="G811" i="10"/>
  <c r="H811" i="10"/>
  <c r="I811" i="10"/>
  <c r="J811" i="10"/>
  <c r="A812" i="10"/>
  <c r="B812" i="10"/>
  <c r="C812" i="10"/>
  <c r="D812" i="10"/>
  <c r="F812" i="10"/>
  <c r="G812" i="10"/>
  <c r="H812" i="10"/>
  <c r="I812" i="10"/>
  <c r="J812" i="10"/>
  <c r="A813" i="10"/>
  <c r="B813" i="10"/>
  <c r="C813" i="10"/>
  <c r="D813" i="10"/>
  <c r="F813" i="10"/>
  <c r="G813" i="10"/>
  <c r="H813" i="10"/>
  <c r="I813" i="10"/>
  <c r="J813" i="10"/>
  <c r="A814" i="10"/>
  <c r="B814" i="10"/>
  <c r="C814" i="10"/>
  <c r="D814" i="10"/>
  <c r="F814" i="10"/>
  <c r="G814" i="10"/>
  <c r="H814" i="10"/>
  <c r="I814" i="10"/>
  <c r="J814" i="10"/>
  <c r="A815" i="10"/>
  <c r="B815" i="10"/>
  <c r="C815" i="10"/>
  <c r="D815" i="10"/>
  <c r="F815" i="10"/>
  <c r="G815" i="10"/>
  <c r="H815" i="10"/>
  <c r="I815" i="10"/>
  <c r="J815" i="10"/>
  <c r="A816" i="10"/>
  <c r="B816" i="10"/>
  <c r="C816" i="10"/>
  <c r="D816" i="10"/>
  <c r="F816" i="10"/>
  <c r="G816" i="10"/>
  <c r="H816" i="10"/>
  <c r="I816" i="10"/>
  <c r="J816" i="10"/>
  <c r="A817" i="10"/>
  <c r="B817" i="10"/>
  <c r="C817" i="10"/>
  <c r="D817" i="10"/>
  <c r="F817" i="10"/>
  <c r="G817" i="10"/>
  <c r="H817" i="10"/>
  <c r="I817" i="10"/>
  <c r="J817" i="10"/>
  <c r="A818" i="10"/>
  <c r="B818" i="10"/>
  <c r="C818" i="10"/>
  <c r="D818" i="10"/>
  <c r="F818" i="10"/>
  <c r="G818" i="10"/>
  <c r="H818" i="10"/>
  <c r="I818" i="10"/>
  <c r="J818" i="10"/>
  <c r="A819" i="10"/>
  <c r="B819" i="10"/>
  <c r="C819" i="10"/>
  <c r="D819" i="10"/>
  <c r="F819" i="10"/>
  <c r="G819" i="10"/>
  <c r="H819" i="10"/>
  <c r="I819" i="10"/>
  <c r="J819" i="10"/>
  <c r="A820" i="10"/>
  <c r="B820" i="10"/>
  <c r="C820" i="10"/>
  <c r="D820" i="10"/>
  <c r="F820" i="10"/>
  <c r="G820" i="10"/>
  <c r="H820" i="10"/>
  <c r="I820" i="10"/>
  <c r="J820" i="10"/>
  <c r="A821" i="10"/>
  <c r="B821" i="10"/>
  <c r="C821" i="10"/>
  <c r="D821" i="10"/>
  <c r="F821" i="10"/>
  <c r="G821" i="10"/>
  <c r="H821" i="10"/>
  <c r="I821" i="10"/>
  <c r="J821" i="10"/>
  <c r="A822" i="10"/>
  <c r="B822" i="10"/>
  <c r="C822" i="10"/>
  <c r="D822" i="10"/>
  <c r="F822" i="10"/>
  <c r="G822" i="10"/>
  <c r="H822" i="10"/>
  <c r="I822" i="10"/>
  <c r="J822" i="10"/>
  <c r="A823" i="10"/>
  <c r="B823" i="10"/>
  <c r="C823" i="10"/>
  <c r="D823" i="10"/>
  <c r="F823" i="10"/>
  <c r="G823" i="10"/>
  <c r="H823" i="10"/>
  <c r="I823" i="10"/>
  <c r="J823" i="10"/>
  <c r="A824" i="10"/>
  <c r="B824" i="10"/>
  <c r="C824" i="10"/>
  <c r="D824" i="10"/>
  <c r="F824" i="10"/>
  <c r="G824" i="10"/>
  <c r="H824" i="10"/>
  <c r="I824" i="10"/>
  <c r="J824" i="10"/>
  <c r="A825" i="10"/>
  <c r="B825" i="10"/>
  <c r="C825" i="10"/>
  <c r="D825" i="10"/>
  <c r="F825" i="10"/>
  <c r="G825" i="10"/>
  <c r="H825" i="10"/>
  <c r="I825" i="10"/>
  <c r="J825" i="10"/>
  <c r="A826" i="10"/>
  <c r="B826" i="10"/>
  <c r="C826" i="10"/>
  <c r="D826" i="10"/>
  <c r="F826" i="10"/>
  <c r="G826" i="10"/>
  <c r="H826" i="10"/>
  <c r="I826" i="10"/>
  <c r="J826" i="10"/>
  <c r="A827" i="10"/>
  <c r="B827" i="10"/>
  <c r="C827" i="10"/>
  <c r="D827" i="10"/>
  <c r="F827" i="10"/>
  <c r="G827" i="10"/>
  <c r="H827" i="10"/>
  <c r="I827" i="10"/>
  <c r="J827" i="10"/>
  <c r="A828" i="10"/>
  <c r="B828" i="10"/>
  <c r="C828" i="10"/>
  <c r="D828" i="10"/>
  <c r="F828" i="10"/>
  <c r="G828" i="10"/>
  <c r="H828" i="10"/>
  <c r="I828" i="10"/>
  <c r="J828" i="10"/>
  <c r="A829" i="10"/>
  <c r="B829" i="10"/>
  <c r="C829" i="10"/>
  <c r="D829" i="10"/>
  <c r="F829" i="10"/>
  <c r="G829" i="10"/>
  <c r="H829" i="10"/>
  <c r="I829" i="10"/>
  <c r="J829" i="10"/>
  <c r="A830" i="10"/>
  <c r="B830" i="10"/>
  <c r="C830" i="10"/>
  <c r="D830" i="10"/>
  <c r="F830" i="10"/>
  <c r="G830" i="10"/>
  <c r="H830" i="10"/>
  <c r="I830" i="10"/>
  <c r="J830" i="10"/>
  <c r="A831" i="10"/>
  <c r="B831" i="10"/>
  <c r="C831" i="10"/>
  <c r="D831" i="10"/>
  <c r="F831" i="10"/>
  <c r="G831" i="10"/>
  <c r="H831" i="10"/>
  <c r="I831" i="10"/>
  <c r="J831" i="10"/>
  <c r="A832" i="10"/>
  <c r="B832" i="10"/>
  <c r="C832" i="10"/>
  <c r="D832" i="10"/>
  <c r="F832" i="10"/>
  <c r="G832" i="10"/>
  <c r="H832" i="10"/>
  <c r="I832" i="10"/>
  <c r="J832" i="10"/>
  <c r="A833" i="10"/>
  <c r="B833" i="10"/>
  <c r="C833" i="10"/>
  <c r="D833" i="10"/>
  <c r="F833" i="10"/>
  <c r="G833" i="10"/>
  <c r="H833" i="10"/>
  <c r="I833" i="10"/>
  <c r="J833" i="10"/>
  <c r="A834" i="10"/>
  <c r="B834" i="10"/>
  <c r="C834" i="10"/>
  <c r="D834" i="10"/>
  <c r="F834" i="10"/>
  <c r="G834" i="10"/>
  <c r="H834" i="10"/>
  <c r="I834" i="10"/>
  <c r="J834" i="10"/>
  <c r="A835" i="10"/>
  <c r="B835" i="10"/>
  <c r="C835" i="10"/>
  <c r="D835" i="10"/>
  <c r="F835" i="10"/>
  <c r="G835" i="10"/>
  <c r="H835" i="10"/>
  <c r="I835" i="10"/>
  <c r="J835" i="10"/>
  <c r="A836" i="10"/>
  <c r="B836" i="10"/>
  <c r="C836" i="10"/>
  <c r="D836" i="10"/>
  <c r="F836" i="10"/>
  <c r="G836" i="10"/>
  <c r="H836" i="10"/>
  <c r="I836" i="10"/>
  <c r="J836" i="10"/>
  <c r="A837" i="10"/>
  <c r="B837" i="10"/>
  <c r="C837" i="10"/>
  <c r="D837" i="10"/>
  <c r="F837" i="10"/>
  <c r="G837" i="10"/>
  <c r="H837" i="10"/>
  <c r="I837" i="10"/>
  <c r="J837" i="10"/>
  <c r="A838" i="10"/>
  <c r="B838" i="10"/>
  <c r="C838" i="10"/>
  <c r="D838" i="10"/>
  <c r="F838" i="10"/>
  <c r="G838" i="10"/>
  <c r="H838" i="10"/>
  <c r="I838" i="10"/>
  <c r="J838" i="10"/>
  <c r="A839" i="10"/>
  <c r="B839" i="10"/>
  <c r="C839" i="10"/>
  <c r="D839" i="10"/>
  <c r="F839" i="10"/>
  <c r="G839" i="10"/>
  <c r="H839" i="10"/>
  <c r="I839" i="10"/>
  <c r="J839" i="10"/>
  <c r="A840" i="10"/>
  <c r="B840" i="10"/>
  <c r="C840" i="10"/>
  <c r="D840" i="10"/>
  <c r="F840" i="10"/>
  <c r="G840" i="10"/>
  <c r="H840" i="10"/>
  <c r="I840" i="10"/>
  <c r="J840" i="10"/>
  <c r="A841" i="10"/>
  <c r="B841" i="10"/>
  <c r="C841" i="10"/>
  <c r="D841" i="10"/>
  <c r="F841" i="10"/>
  <c r="G841" i="10"/>
  <c r="H841" i="10"/>
  <c r="I841" i="10"/>
  <c r="J841" i="10"/>
  <c r="A842" i="10"/>
  <c r="B842" i="10"/>
  <c r="C842" i="10"/>
  <c r="D842" i="10"/>
  <c r="F842" i="10"/>
  <c r="G842" i="10"/>
  <c r="H842" i="10"/>
  <c r="I842" i="10"/>
  <c r="J842" i="10"/>
  <c r="A843" i="10"/>
  <c r="B843" i="10"/>
  <c r="C843" i="10"/>
  <c r="D843" i="10"/>
  <c r="F843" i="10"/>
  <c r="G843" i="10"/>
  <c r="H843" i="10"/>
  <c r="I843" i="10"/>
  <c r="J843" i="10"/>
  <c r="A844" i="10"/>
  <c r="B844" i="10"/>
  <c r="C844" i="10"/>
  <c r="D844" i="10"/>
  <c r="F844" i="10"/>
  <c r="G844" i="10"/>
  <c r="H844" i="10"/>
  <c r="I844" i="10"/>
  <c r="J844" i="10"/>
  <c r="A845" i="10"/>
  <c r="B845" i="10"/>
  <c r="C845" i="10"/>
  <c r="D845" i="10"/>
  <c r="F845" i="10"/>
  <c r="G845" i="10"/>
  <c r="H845" i="10"/>
  <c r="I845" i="10"/>
  <c r="J845" i="10"/>
  <c r="A846" i="10"/>
  <c r="B846" i="10"/>
  <c r="C846" i="10"/>
  <c r="D846" i="10"/>
  <c r="F846" i="10"/>
  <c r="G846" i="10"/>
  <c r="H846" i="10"/>
  <c r="I846" i="10"/>
  <c r="J846" i="10"/>
  <c r="A847" i="10"/>
  <c r="B847" i="10"/>
  <c r="C847" i="10"/>
  <c r="D847" i="10"/>
  <c r="F847" i="10"/>
  <c r="G847" i="10"/>
  <c r="H847" i="10"/>
  <c r="I847" i="10"/>
  <c r="J847" i="10"/>
  <c r="A848" i="10"/>
  <c r="B848" i="10"/>
  <c r="C848" i="10"/>
  <c r="D848" i="10"/>
  <c r="F848" i="10"/>
  <c r="G848" i="10"/>
  <c r="H848" i="10"/>
  <c r="I848" i="10"/>
  <c r="J848" i="10"/>
  <c r="A849" i="10"/>
  <c r="B849" i="10"/>
  <c r="C849" i="10"/>
  <c r="D849" i="10"/>
  <c r="F849" i="10"/>
  <c r="G849" i="10"/>
  <c r="H849" i="10"/>
  <c r="I849" i="10"/>
  <c r="J849" i="10"/>
  <c r="A850" i="10"/>
  <c r="B850" i="10"/>
  <c r="C850" i="10"/>
  <c r="D850" i="10"/>
  <c r="F850" i="10"/>
  <c r="G850" i="10"/>
  <c r="H850" i="10"/>
  <c r="I850" i="10"/>
  <c r="J850" i="10"/>
  <c r="A851" i="10"/>
  <c r="B851" i="10"/>
  <c r="C851" i="10"/>
  <c r="D851" i="10"/>
  <c r="F851" i="10"/>
  <c r="G851" i="10"/>
  <c r="H851" i="10"/>
  <c r="I851" i="10"/>
  <c r="J851" i="10"/>
  <c r="A852" i="10"/>
  <c r="B852" i="10"/>
  <c r="C852" i="10"/>
  <c r="D852" i="10"/>
  <c r="F852" i="10"/>
  <c r="G852" i="10"/>
  <c r="H852" i="10"/>
  <c r="I852" i="10"/>
  <c r="J852" i="10"/>
  <c r="A853" i="10"/>
  <c r="B853" i="10"/>
  <c r="C853" i="10"/>
  <c r="D853" i="10"/>
  <c r="F853" i="10"/>
  <c r="G853" i="10"/>
  <c r="H853" i="10"/>
  <c r="I853" i="10"/>
  <c r="J853" i="10"/>
  <c r="A854" i="10"/>
  <c r="B854" i="10"/>
  <c r="C854" i="10"/>
  <c r="D854" i="10"/>
  <c r="F854" i="10"/>
  <c r="G854" i="10"/>
  <c r="H854" i="10"/>
  <c r="I854" i="10"/>
  <c r="J854" i="10"/>
  <c r="A855" i="10"/>
  <c r="B855" i="10"/>
  <c r="C855" i="10"/>
  <c r="D855" i="10"/>
  <c r="F855" i="10"/>
  <c r="G855" i="10"/>
  <c r="H855" i="10"/>
  <c r="I855" i="10"/>
  <c r="J855" i="10"/>
  <c r="A856" i="10"/>
  <c r="B856" i="10"/>
  <c r="C856" i="10"/>
  <c r="D856" i="10"/>
  <c r="F856" i="10"/>
  <c r="G856" i="10"/>
  <c r="H856" i="10"/>
  <c r="I856" i="10"/>
  <c r="J856" i="10"/>
  <c r="A857" i="10"/>
  <c r="B857" i="10"/>
  <c r="C857" i="10"/>
  <c r="D857" i="10"/>
  <c r="F857" i="10"/>
  <c r="G857" i="10"/>
  <c r="H857" i="10"/>
  <c r="I857" i="10"/>
  <c r="J857" i="10"/>
  <c r="A858" i="10"/>
  <c r="B858" i="10"/>
  <c r="C858" i="10"/>
  <c r="D858" i="10"/>
  <c r="F858" i="10"/>
  <c r="G858" i="10"/>
  <c r="H858" i="10"/>
  <c r="I858" i="10"/>
  <c r="J858" i="10"/>
  <c r="A859" i="10"/>
  <c r="B859" i="10"/>
  <c r="C859" i="10"/>
  <c r="D859" i="10"/>
  <c r="F859" i="10"/>
  <c r="G859" i="10"/>
  <c r="H859" i="10"/>
  <c r="I859" i="10"/>
  <c r="J859" i="10"/>
  <c r="A860" i="10"/>
  <c r="B860" i="10"/>
  <c r="C860" i="10"/>
  <c r="D860" i="10"/>
  <c r="F860" i="10"/>
  <c r="G860" i="10"/>
  <c r="H860" i="10"/>
  <c r="I860" i="10"/>
  <c r="J860" i="10"/>
  <c r="A861" i="10"/>
  <c r="B861" i="10"/>
  <c r="C861" i="10"/>
  <c r="D861" i="10"/>
  <c r="F861" i="10"/>
  <c r="G861" i="10"/>
  <c r="H861" i="10"/>
  <c r="I861" i="10"/>
  <c r="J861" i="10"/>
  <c r="A862" i="10"/>
  <c r="B862" i="10"/>
  <c r="C862" i="10"/>
  <c r="D862" i="10"/>
  <c r="F862" i="10"/>
  <c r="G862" i="10"/>
  <c r="H862" i="10"/>
  <c r="I862" i="10"/>
  <c r="J862" i="10"/>
  <c r="A863" i="10"/>
  <c r="B863" i="10"/>
  <c r="C863" i="10"/>
  <c r="D863" i="10"/>
  <c r="F863" i="10"/>
  <c r="G863" i="10"/>
  <c r="H863" i="10"/>
  <c r="I863" i="10"/>
  <c r="J863" i="10"/>
  <c r="A864" i="10"/>
  <c r="B864" i="10"/>
  <c r="C864" i="10"/>
  <c r="D864" i="10"/>
  <c r="F864" i="10"/>
  <c r="G864" i="10"/>
  <c r="H864" i="10"/>
  <c r="I864" i="10"/>
  <c r="J864" i="10"/>
  <c r="A865" i="10"/>
  <c r="B865" i="10"/>
  <c r="C865" i="10"/>
  <c r="D865" i="10"/>
  <c r="F865" i="10"/>
  <c r="G865" i="10"/>
  <c r="H865" i="10"/>
  <c r="I865" i="10"/>
  <c r="J865" i="10"/>
  <c r="A866" i="10"/>
  <c r="B866" i="10"/>
  <c r="C866" i="10"/>
  <c r="D866" i="10"/>
  <c r="F866" i="10"/>
  <c r="G866" i="10"/>
  <c r="H866" i="10"/>
  <c r="I866" i="10"/>
  <c r="J866" i="10"/>
  <c r="A867" i="10"/>
  <c r="B867" i="10"/>
  <c r="C867" i="10"/>
  <c r="D867" i="10"/>
  <c r="F867" i="10"/>
  <c r="G867" i="10"/>
  <c r="H867" i="10"/>
  <c r="I867" i="10"/>
  <c r="J867" i="10"/>
  <c r="A868" i="10"/>
  <c r="B868" i="10"/>
  <c r="C868" i="10"/>
  <c r="D868" i="10"/>
  <c r="F868" i="10"/>
  <c r="G868" i="10"/>
  <c r="H868" i="10"/>
  <c r="I868" i="10"/>
  <c r="J868" i="10"/>
  <c r="A869" i="10"/>
  <c r="B869" i="10"/>
  <c r="C869" i="10"/>
  <c r="D869" i="10"/>
  <c r="F869" i="10"/>
  <c r="G869" i="10"/>
  <c r="H869" i="10"/>
  <c r="I869" i="10"/>
  <c r="J869" i="10"/>
  <c r="A870" i="10"/>
  <c r="B870" i="10"/>
  <c r="C870" i="10"/>
  <c r="D870" i="10"/>
  <c r="F870" i="10"/>
  <c r="G870" i="10"/>
  <c r="H870" i="10"/>
  <c r="I870" i="10"/>
  <c r="J870" i="10"/>
  <c r="A871" i="10"/>
  <c r="B871" i="10"/>
  <c r="C871" i="10"/>
  <c r="D871" i="10"/>
  <c r="F871" i="10"/>
  <c r="G871" i="10"/>
  <c r="H871" i="10"/>
  <c r="I871" i="10"/>
  <c r="J871" i="10"/>
  <c r="A872" i="10"/>
  <c r="B872" i="10"/>
  <c r="C872" i="10"/>
  <c r="D872" i="10"/>
  <c r="F872" i="10"/>
  <c r="G872" i="10"/>
  <c r="H872" i="10"/>
  <c r="I872" i="10"/>
  <c r="J872" i="10"/>
  <c r="A873" i="10"/>
  <c r="B873" i="10"/>
  <c r="C873" i="10"/>
  <c r="D873" i="10"/>
  <c r="F873" i="10"/>
  <c r="G873" i="10"/>
  <c r="H873" i="10"/>
  <c r="I873" i="10"/>
  <c r="J873" i="10"/>
  <c r="A874" i="10"/>
  <c r="B874" i="10"/>
  <c r="C874" i="10"/>
  <c r="D874" i="10"/>
  <c r="F874" i="10"/>
  <c r="G874" i="10"/>
  <c r="H874" i="10"/>
  <c r="I874" i="10"/>
  <c r="J874" i="10"/>
  <c r="A875" i="10"/>
  <c r="B875" i="10"/>
  <c r="C875" i="10"/>
  <c r="D875" i="10"/>
  <c r="F875" i="10"/>
  <c r="G875" i="10"/>
  <c r="H875" i="10"/>
  <c r="I875" i="10"/>
  <c r="J875" i="10"/>
  <c r="A876" i="10"/>
  <c r="B876" i="10"/>
  <c r="C876" i="10"/>
  <c r="D876" i="10"/>
  <c r="F876" i="10"/>
  <c r="G876" i="10"/>
  <c r="H876" i="10"/>
  <c r="I876" i="10"/>
  <c r="J876" i="10"/>
  <c r="A877" i="10"/>
  <c r="B877" i="10"/>
  <c r="C877" i="10"/>
  <c r="D877" i="10"/>
  <c r="F877" i="10"/>
  <c r="G877" i="10"/>
  <c r="H877" i="10"/>
  <c r="I877" i="10"/>
  <c r="J877" i="10"/>
  <c r="A878" i="10"/>
  <c r="B878" i="10"/>
  <c r="C878" i="10"/>
  <c r="D878" i="10"/>
  <c r="F878" i="10"/>
  <c r="G878" i="10"/>
  <c r="H878" i="10"/>
  <c r="I878" i="10"/>
  <c r="J878" i="10"/>
  <c r="A879" i="10"/>
  <c r="B879" i="10"/>
  <c r="C879" i="10"/>
  <c r="D879" i="10"/>
  <c r="F879" i="10"/>
  <c r="G879" i="10"/>
  <c r="H879" i="10"/>
  <c r="I879" i="10"/>
  <c r="J879" i="10"/>
  <c r="A880" i="10"/>
  <c r="B880" i="10"/>
  <c r="C880" i="10"/>
  <c r="D880" i="10"/>
  <c r="F880" i="10"/>
  <c r="G880" i="10"/>
  <c r="H880" i="10"/>
  <c r="I880" i="10"/>
  <c r="J880" i="10"/>
  <c r="A881" i="10"/>
  <c r="B881" i="10"/>
  <c r="C881" i="10"/>
  <c r="D881" i="10"/>
  <c r="F881" i="10"/>
  <c r="G881" i="10"/>
  <c r="H881" i="10"/>
  <c r="I881" i="10"/>
  <c r="J881" i="10"/>
  <c r="A882" i="10"/>
  <c r="B882" i="10"/>
  <c r="C882" i="10"/>
  <c r="D882" i="10"/>
  <c r="F882" i="10"/>
  <c r="G882" i="10"/>
  <c r="H882" i="10"/>
  <c r="I882" i="10"/>
  <c r="J882" i="10"/>
  <c r="A883" i="10"/>
  <c r="B883" i="10"/>
  <c r="C883" i="10"/>
  <c r="D883" i="10"/>
  <c r="F883" i="10"/>
  <c r="G883" i="10"/>
  <c r="H883" i="10"/>
  <c r="I883" i="10"/>
  <c r="J883" i="10"/>
  <c r="A884" i="10"/>
  <c r="B884" i="10"/>
  <c r="C884" i="10"/>
  <c r="D884" i="10"/>
  <c r="F884" i="10"/>
  <c r="G884" i="10"/>
  <c r="H884" i="10"/>
  <c r="I884" i="10"/>
  <c r="J884" i="10"/>
  <c r="A885" i="10"/>
  <c r="B885" i="10"/>
  <c r="C885" i="10"/>
  <c r="D885" i="10"/>
  <c r="F885" i="10"/>
  <c r="G885" i="10"/>
  <c r="H885" i="10"/>
  <c r="I885" i="10"/>
  <c r="J885" i="10"/>
  <c r="A886" i="10"/>
  <c r="B886" i="10"/>
  <c r="C886" i="10"/>
  <c r="D886" i="10"/>
  <c r="F886" i="10"/>
  <c r="G886" i="10"/>
  <c r="H886" i="10"/>
  <c r="I886" i="10"/>
  <c r="J886" i="10"/>
  <c r="A887" i="10"/>
  <c r="B887" i="10"/>
  <c r="C887" i="10"/>
  <c r="D887" i="10"/>
  <c r="F887" i="10"/>
  <c r="G887" i="10"/>
  <c r="H887" i="10"/>
  <c r="I887" i="10"/>
  <c r="J887" i="10"/>
  <c r="A888" i="10"/>
  <c r="B888" i="10"/>
  <c r="C888" i="10"/>
  <c r="D888" i="10"/>
  <c r="F888" i="10"/>
  <c r="G888" i="10"/>
  <c r="H888" i="10"/>
  <c r="I888" i="10"/>
  <c r="J888" i="10"/>
  <c r="A889" i="10"/>
  <c r="B889" i="10"/>
  <c r="C889" i="10"/>
  <c r="D889" i="10"/>
  <c r="F889" i="10"/>
  <c r="G889" i="10"/>
  <c r="H889" i="10"/>
  <c r="I889" i="10"/>
  <c r="J889" i="10"/>
  <c r="A890" i="10"/>
  <c r="B890" i="10"/>
  <c r="C890" i="10"/>
  <c r="D890" i="10"/>
  <c r="F890" i="10"/>
  <c r="G890" i="10"/>
  <c r="H890" i="10"/>
  <c r="I890" i="10"/>
  <c r="J890" i="10"/>
  <c r="A891" i="10"/>
  <c r="B891" i="10"/>
  <c r="C891" i="10"/>
  <c r="D891" i="10"/>
  <c r="F891" i="10"/>
  <c r="G891" i="10"/>
  <c r="H891" i="10"/>
  <c r="I891" i="10"/>
  <c r="J891" i="10"/>
  <c r="A892" i="10"/>
  <c r="B892" i="10"/>
  <c r="C892" i="10"/>
  <c r="D892" i="10"/>
  <c r="F892" i="10"/>
  <c r="G892" i="10"/>
  <c r="H892" i="10"/>
  <c r="I892" i="10"/>
  <c r="J892" i="10"/>
  <c r="A893" i="10"/>
  <c r="B893" i="10"/>
  <c r="C893" i="10"/>
  <c r="D893" i="10"/>
  <c r="F893" i="10"/>
  <c r="G893" i="10"/>
  <c r="H893" i="10"/>
  <c r="I893" i="10"/>
  <c r="J893" i="10"/>
  <c r="A894" i="10"/>
  <c r="B894" i="10"/>
  <c r="C894" i="10"/>
  <c r="D894" i="10"/>
  <c r="F894" i="10"/>
  <c r="G894" i="10"/>
  <c r="H894" i="10"/>
  <c r="I894" i="10"/>
  <c r="J894" i="10"/>
  <c r="A895" i="10"/>
  <c r="B895" i="10"/>
  <c r="C895" i="10"/>
  <c r="D895" i="10"/>
  <c r="F895" i="10"/>
  <c r="G895" i="10"/>
  <c r="H895" i="10"/>
  <c r="I895" i="10"/>
  <c r="J895" i="10"/>
  <c r="A896" i="10"/>
  <c r="B896" i="10"/>
  <c r="C896" i="10"/>
  <c r="D896" i="10"/>
  <c r="F896" i="10"/>
  <c r="G896" i="10"/>
  <c r="H896" i="10"/>
  <c r="I896" i="10"/>
  <c r="J896" i="10"/>
  <c r="A897" i="10"/>
  <c r="B897" i="10"/>
  <c r="C897" i="10"/>
  <c r="D897" i="10"/>
  <c r="F897" i="10"/>
  <c r="G897" i="10"/>
  <c r="H897" i="10"/>
  <c r="I897" i="10"/>
  <c r="J897" i="10"/>
  <c r="A898" i="10"/>
  <c r="B898" i="10"/>
  <c r="C898" i="10"/>
  <c r="D898" i="10"/>
  <c r="F898" i="10"/>
  <c r="G898" i="10"/>
  <c r="H898" i="10"/>
  <c r="I898" i="10"/>
  <c r="J898" i="10"/>
  <c r="A899" i="10"/>
  <c r="B899" i="10"/>
  <c r="C899" i="10"/>
  <c r="D899" i="10"/>
  <c r="F899" i="10"/>
  <c r="G899" i="10"/>
  <c r="H899" i="10"/>
  <c r="I899" i="10"/>
  <c r="J899" i="10"/>
  <c r="A900" i="10"/>
  <c r="B900" i="10"/>
  <c r="C900" i="10"/>
  <c r="D900" i="10"/>
  <c r="F900" i="10"/>
  <c r="G900" i="10"/>
  <c r="H900" i="10"/>
  <c r="I900" i="10"/>
  <c r="J900" i="10"/>
  <c r="A901" i="10"/>
  <c r="B901" i="10"/>
  <c r="C901" i="10"/>
  <c r="D901" i="10"/>
  <c r="F901" i="10"/>
  <c r="G901" i="10"/>
  <c r="H901" i="10"/>
  <c r="I901" i="10"/>
  <c r="J901" i="10"/>
  <c r="A902" i="10"/>
  <c r="B902" i="10"/>
  <c r="C902" i="10"/>
  <c r="D902" i="10"/>
  <c r="F902" i="10"/>
  <c r="G902" i="10"/>
  <c r="H902" i="10"/>
  <c r="I902" i="10"/>
  <c r="J902" i="10"/>
  <c r="A903" i="10"/>
  <c r="B903" i="10"/>
  <c r="C903" i="10"/>
  <c r="D903" i="10"/>
  <c r="F903" i="10"/>
  <c r="G903" i="10"/>
  <c r="H903" i="10"/>
  <c r="I903" i="10"/>
  <c r="J903" i="10"/>
  <c r="A904" i="10"/>
  <c r="B904" i="10"/>
  <c r="C904" i="10"/>
  <c r="D904" i="10"/>
  <c r="F904" i="10"/>
  <c r="G904" i="10"/>
  <c r="H904" i="10"/>
  <c r="I904" i="10"/>
  <c r="J904" i="10"/>
  <c r="A905" i="10"/>
  <c r="B905" i="10"/>
  <c r="C905" i="10"/>
  <c r="D905" i="10"/>
  <c r="F905" i="10"/>
  <c r="G905" i="10"/>
  <c r="H905" i="10"/>
  <c r="I905" i="10"/>
  <c r="J905" i="10"/>
  <c r="A906" i="10"/>
  <c r="B906" i="10"/>
  <c r="C906" i="10"/>
  <c r="D906" i="10"/>
  <c r="F906" i="10"/>
  <c r="G906" i="10"/>
  <c r="H906" i="10"/>
  <c r="I906" i="10"/>
  <c r="J906" i="10"/>
  <c r="A907" i="10"/>
  <c r="B907" i="10"/>
  <c r="C907" i="10"/>
  <c r="D907" i="10"/>
  <c r="F907" i="10"/>
  <c r="G907" i="10"/>
  <c r="H907" i="10"/>
  <c r="I907" i="10"/>
  <c r="J907" i="10"/>
  <c r="A908" i="10"/>
  <c r="B908" i="10"/>
  <c r="C908" i="10"/>
  <c r="D908" i="10"/>
  <c r="F908" i="10"/>
  <c r="G908" i="10"/>
  <c r="H908" i="10"/>
  <c r="I908" i="10"/>
  <c r="J908" i="10"/>
  <c r="A909" i="10"/>
  <c r="B909" i="10"/>
  <c r="C909" i="10"/>
  <c r="D909" i="10"/>
  <c r="F909" i="10"/>
  <c r="G909" i="10"/>
  <c r="H909" i="10"/>
  <c r="I909" i="10"/>
  <c r="J909" i="10"/>
  <c r="A910" i="10"/>
  <c r="B910" i="10"/>
  <c r="C910" i="10"/>
  <c r="D910" i="10"/>
  <c r="F910" i="10"/>
  <c r="G910" i="10"/>
  <c r="H910" i="10"/>
  <c r="I910" i="10"/>
  <c r="J910" i="10"/>
  <c r="A911" i="10"/>
  <c r="B911" i="10"/>
  <c r="C911" i="10"/>
  <c r="D911" i="10"/>
  <c r="F911" i="10"/>
  <c r="G911" i="10"/>
  <c r="H911" i="10"/>
  <c r="I911" i="10"/>
  <c r="J911" i="10"/>
  <c r="A912" i="10"/>
  <c r="B912" i="10"/>
  <c r="C912" i="10"/>
  <c r="D912" i="10"/>
  <c r="F912" i="10"/>
  <c r="G912" i="10"/>
  <c r="H912" i="10"/>
  <c r="I912" i="10"/>
  <c r="J912" i="10"/>
  <c r="A913" i="10"/>
  <c r="B913" i="10"/>
  <c r="C913" i="10"/>
  <c r="D913" i="10"/>
  <c r="F913" i="10"/>
  <c r="G913" i="10"/>
  <c r="H913" i="10"/>
  <c r="I913" i="10"/>
  <c r="J913" i="10"/>
  <c r="A914" i="10"/>
  <c r="B914" i="10"/>
  <c r="C914" i="10"/>
  <c r="D914" i="10"/>
  <c r="F914" i="10"/>
  <c r="G914" i="10"/>
  <c r="H914" i="10"/>
  <c r="I914" i="10"/>
  <c r="J914" i="10"/>
  <c r="A915" i="10"/>
  <c r="B915" i="10"/>
  <c r="C915" i="10"/>
  <c r="D915" i="10"/>
  <c r="F915" i="10"/>
  <c r="G915" i="10"/>
  <c r="H915" i="10"/>
  <c r="I915" i="10"/>
  <c r="J915" i="10"/>
  <c r="A916" i="10"/>
  <c r="B916" i="10"/>
  <c r="C916" i="10"/>
  <c r="D916" i="10"/>
  <c r="F916" i="10"/>
  <c r="G916" i="10"/>
  <c r="H916" i="10"/>
  <c r="I916" i="10"/>
  <c r="J916" i="10"/>
  <c r="A917" i="10"/>
  <c r="B917" i="10"/>
  <c r="C917" i="10"/>
  <c r="D917" i="10"/>
  <c r="F917" i="10"/>
  <c r="G917" i="10"/>
  <c r="H917" i="10"/>
  <c r="I917" i="10"/>
  <c r="J917" i="10"/>
  <c r="A918" i="10"/>
  <c r="B918" i="10"/>
  <c r="C918" i="10"/>
  <c r="D918" i="10"/>
  <c r="F918" i="10"/>
  <c r="G918" i="10"/>
  <c r="H918" i="10"/>
  <c r="I918" i="10"/>
  <c r="J918" i="10"/>
  <c r="A919" i="10"/>
  <c r="B919" i="10"/>
  <c r="C919" i="10"/>
  <c r="D919" i="10"/>
  <c r="F919" i="10"/>
  <c r="G919" i="10"/>
  <c r="H919" i="10"/>
  <c r="I919" i="10"/>
  <c r="J919" i="10"/>
  <c r="A920" i="10"/>
  <c r="B920" i="10"/>
  <c r="C920" i="10"/>
  <c r="D920" i="10"/>
  <c r="F920" i="10"/>
  <c r="G920" i="10"/>
  <c r="H920" i="10"/>
  <c r="I920" i="10"/>
  <c r="J920" i="10"/>
  <c r="A921" i="10"/>
  <c r="B921" i="10"/>
  <c r="C921" i="10"/>
  <c r="D921" i="10"/>
  <c r="F921" i="10"/>
  <c r="G921" i="10"/>
  <c r="H921" i="10"/>
  <c r="I921" i="10"/>
  <c r="J921" i="10"/>
  <c r="A922" i="10"/>
  <c r="B922" i="10"/>
  <c r="C922" i="10"/>
  <c r="D922" i="10"/>
  <c r="F922" i="10"/>
  <c r="G922" i="10"/>
  <c r="H922" i="10"/>
  <c r="I922" i="10"/>
  <c r="J922" i="10"/>
  <c r="A923" i="10"/>
  <c r="B923" i="10"/>
  <c r="C923" i="10"/>
  <c r="D923" i="10"/>
  <c r="F923" i="10"/>
  <c r="G923" i="10"/>
  <c r="H923" i="10"/>
  <c r="I923" i="10"/>
  <c r="J923" i="10"/>
  <c r="A924" i="10"/>
  <c r="B924" i="10"/>
  <c r="C924" i="10"/>
  <c r="D924" i="10"/>
  <c r="F924" i="10"/>
  <c r="G924" i="10"/>
  <c r="H924" i="10"/>
  <c r="I924" i="10"/>
  <c r="J924" i="10"/>
  <c r="A925" i="10"/>
  <c r="B925" i="10"/>
  <c r="C925" i="10"/>
  <c r="D925" i="10"/>
  <c r="F925" i="10"/>
  <c r="G925" i="10"/>
  <c r="H925" i="10"/>
  <c r="I925" i="10"/>
  <c r="J925" i="10"/>
  <c r="A926" i="10"/>
  <c r="B926" i="10"/>
  <c r="C926" i="10"/>
  <c r="D926" i="10"/>
  <c r="F926" i="10"/>
  <c r="G926" i="10"/>
  <c r="H926" i="10"/>
  <c r="I926" i="10"/>
  <c r="J926" i="10"/>
  <c r="A927" i="10"/>
  <c r="B927" i="10"/>
  <c r="C927" i="10"/>
  <c r="D927" i="10"/>
  <c r="F927" i="10"/>
  <c r="G927" i="10"/>
  <c r="H927" i="10"/>
  <c r="I927" i="10"/>
  <c r="J927" i="10"/>
  <c r="A928" i="10"/>
  <c r="B928" i="10"/>
  <c r="C928" i="10"/>
  <c r="D928" i="10"/>
  <c r="F928" i="10"/>
  <c r="G928" i="10"/>
  <c r="H928" i="10"/>
  <c r="I928" i="10"/>
  <c r="J928" i="10"/>
  <c r="A929" i="10"/>
  <c r="B929" i="10"/>
  <c r="C929" i="10"/>
  <c r="D929" i="10"/>
  <c r="F929" i="10"/>
  <c r="G929" i="10"/>
  <c r="H929" i="10"/>
  <c r="I929" i="10"/>
  <c r="J929" i="10"/>
  <c r="A930" i="10"/>
  <c r="B930" i="10"/>
  <c r="C930" i="10"/>
  <c r="D930" i="10"/>
  <c r="F930" i="10"/>
  <c r="G930" i="10"/>
  <c r="H930" i="10"/>
  <c r="I930" i="10"/>
  <c r="J930" i="10"/>
  <c r="A931" i="10"/>
  <c r="B931" i="10"/>
  <c r="C931" i="10"/>
  <c r="D931" i="10"/>
  <c r="F931" i="10"/>
  <c r="G931" i="10"/>
  <c r="H931" i="10"/>
  <c r="I931" i="10"/>
  <c r="J931" i="10"/>
  <c r="A932" i="10"/>
  <c r="B932" i="10"/>
  <c r="C932" i="10"/>
  <c r="D932" i="10"/>
  <c r="F932" i="10"/>
  <c r="G932" i="10"/>
  <c r="H932" i="10"/>
  <c r="I932" i="10"/>
  <c r="J932" i="10"/>
  <c r="A933" i="10"/>
  <c r="B933" i="10"/>
  <c r="C933" i="10"/>
  <c r="D933" i="10"/>
  <c r="F933" i="10"/>
  <c r="G933" i="10"/>
  <c r="H933" i="10"/>
  <c r="I933" i="10"/>
  <c r="J933" i="10"/>
  <c r="A934" i="10"/>
  <c r="B934" i="10"/>
  <c r="C934" i="10"/>
  <c r="D934" i="10"/>
  <c r="F934" i="10"/>
  <c r="G934" i="10"/>
  <c r="H934" i="10"/>
  <c r="I934" i="10"/>
  <c r="J934" i="10"/>
  <c r="A935" i="10"/>
  <c r="B935" i="10"/>
  <c r="C935" i="10"/>
  <c r="D935" i="10"/>
  <c r="F935" i="10"/>
  <c r="G935" i="10"/>
  <c r="H935" i="10"/>
  <c r="I935" i="10"/>
  <c r="J935" i="10"/>
  <c r="A936" i="10"/>
  <c r="B936" i="10"/>
  <c r="C936" i="10"/>
  <c r="D936" i="10"/>
  <c r="F936" i="10"/>
  <c r="G936" i="10"/>
  <c r="H936" i="10"/>
  <c r="I936" i="10"/>
  <c r="J936" i="10"/>
  <c r="A937" i="10"/>
  <c r="B937" i="10"/>
  <c r="C937" i="10"/>
  <c r="D937" i="10"/>
  <c r="F937" i="10"/>
  <c r="G937" i="10"/>
  <c r="H937" i="10"/>
  <c r="I937" i="10"/>
  <c r="J937" i="10"/>
  <c r="A938" i="10"/>
  <c r="B938" i="10"/>
  <c r="C938" i="10"/>
  <c r="D938" i="10"/>
  <c r="F938" i="10"/>
  <c r="G938" i="10"/>
  <c r="H938" i="10"/>
  <c r="I938" i="10"/>
  <c r="J938" i="10"/>
  <c r="A939" i="10"/>
  <c r="B939" i="10"/>
  <c r="C939" i="10"/>
  <c r="D939" i="10"/>
  <c r="F939" i="10"/>
  <c r="G939" i="10"/>
  <c r="H939" i="10"/>
  <c r="I939" i="10"/>
  <c r="J939" i="10"/>
  <c r="A940" i="10"/>
  <c r="B940" i="10"/>
  <c r="C940" i="10"/>
  <c r="D940" i="10"/>
  <c r="F940" i="10"/>
  <c r="G940" i="10"/>
  <c r="H940" i="10"/>
  <c r="I940" i="10"/>
  <c r="J940" i="10"/>
  <c r="A941" i="10"/>
  <c r="B941" i="10"/>
  <c r="C941" i="10"/>
  <c r="D941" i="10"/>
  <c r="F941" i="10"/>
  <c r="G941" i="10"/>
  <c r="H941" i="10"/>
  <c r="I941" i="10"/>
  <c r="J941" i="10"/>
  <c r="A942" i="10"/>
  <c r="B942" i="10"/>
  <c r="C942" i="10"/>
  <c r="D942" i="10"/>
  <c r="F942" i="10"/>
  <c r="G942" i="10"/>
  <c r="H942" i="10"/>
  <c r="I942" i="10"/>
  <c r="J942" i="10"/>
  <c r="A943" i="10"/>
  <c r="B943" i="10"/>
  <c r="C943" i="10"/>
  <c r="D943" i="10"/>
  <c r="F943" i="10"/>
  <c r="G943" i="10"/>
  <c r="H943" i="10"/>
  <c r="I943" i="10"/>
  <c r="J943" i="10"/>
  <c r="A944" i="10"/>
  <c r="B944" i="10"/>
  <c r="C944" i="10"/>
  <c r="D944" i="10"/>
  <c r="F944" i="10"/>
  <c r="G944" i="10"/>
  <c r="H944" i="10"/>
  <c r="I944" i="10"/>
  <c r="J944" i="10"/>
  <c r="A945" i="10"/>
  <c r="B945" i="10"/>
  <c r="C945" i="10"/>
  <c r="D945" i="10"/>
  <c r="F945" i="10"/>
  <c r="G945" i="10"/>
  <c r="H945" i="10"/>
  <c r="I945" i="10"/>
  <c r="J945" i="10"/>
  <c r="A946" i="10"/>
  <c r="B946" i="10"/>
  <c r="C946" i="10"/>
  <c r="D946" i="10"/>
  <c r="F946" i="10"/>
  <c r="G946" i="10"/>
  <c r="H946" i="10"/>
  <c r="I946" i="10"/>
  <c r="J946" i="10"/>
  <c r="A947" i="10"/>
  <c r="B947" i="10"/>
  <c r="C947" i="10"/>
  <c r="D947" i="10"/>
  <c r="F947" i="10"/>
  <c r="G947" i="10"/>
  <c r="H947" i="10"/>
  <c r="I947" i="10"/>
  <c r="J947" i="10"/>
  <c r="A948" i="10"/>
  <c r="B948" i="10"/>
  <c r="C948" i="10"/>
  <c r="D948" i="10"/>
  <c r="F948" i="10"/>
  <c r="G948" i="10"/>
  <c r="H948" i="10"/>
  <c r="I948" i="10"/>
  <c r="J948" i="10"/>
  <c r="A949" i="10"/>
  <c r="B949" i="10"/>
  <c r="C949" i="10"/>
  <c r="D949" i="10"/>
  <c r="F949" i="10"/>
  <c r="G949" i="10"/>
  <c r="H949" i="10"/>
  <c r="I949" i="10"/>
  <c r="J949" i="10"/>
  <c r="A950" i="10"/>
  <c r="B950" i="10"/>
  <c r="C950" i="10"/>
  <c r="D950" i="10"/>
  <c r="F950" i="10"/>
  <c r="G950" i="10"/>
  <c r="H950" i="10"/>
  <c r="I950" i="10"/>
  <c r="J950" i="10"/>
  <c r="A951" i="10"/>
  <c r="B951" i="10"/>
  <c r="C951" i="10"/>
  <c r="D951" i="10"/>
  <c r="F951" i="10"/>
  <c r="G951" i="10"/>
  <c r="H951" i="10"/>
  <c r="I951" i="10"/>
  <c r="J951" i="10"/>
  <c r="A952" i="10"/>
  <c r="B952" i="10"/>
  <c r="C952" i="10"/>
  <c r="D952" i="10"/>
  <c r="F952" i="10"/>
  <c r="G952" i="10"/>
  <c r="H952" i="10"/>
  <c r="I952" i="10"/>
  <c r="J952" i="10"/>
  <c r="A953" i="10"/>
  <c r="B953" i="10"/>
  <c r="C953" i="10"/>
  <c r="D953" i="10"/>
  <c r="F953" i="10"/>
  <c r="G953" i="10"/>
  <c r="H953" i="10"/>
  <c r="I953" i="10"/>
  <c r="J953" i="10"/>
  <c r="A954" i="10"/>
  <c r="B954" i="10"/>
  <c r="C954" i="10"/>
  <c r="D954" i="10"/>
  <c r="F954" i="10"/>
  <c r="G954" i="10"/>
  <c r="H954" i="10"/>
  <c r="I954" i="10"/>
  <c r="J954" i="10"/>
  <c r="A955" i="10"/>
  <c r="B955" i="10"/>
  <c r="C955" i="10"/>
  <c r="D955" i="10"/>
  <c r="F955" i="10"/>
  <c r="G955" i="10"/>
  <c r="H955" i="10"/>
  <c r="I955" i="10"/>
  <c r="J955" i="10"/>
  <c r="A956" i="10"/>
  <c r="B956" i="10"/>
  <c r="C956" i="10"/>
  <c r="D956" i="10"/>
  <c r="F956" i="10"/>
  <c r="G956" i="10"/>
  <c r="H956" i="10"/>
  <c r="I956" i="10"/>
  <c r="J956" i="10"/>
  <c r="A957" i="10"/>
  <c r="B957" i="10"/>
  <c r="C957" i="10"/>
  <c r="D957" i="10"/>
  <c r="F957" i="10"/>
  <c r="G957" i="10"/>
  <c r="H957" i="10"/>
  <c r="I957" i="10"/>
  <c r="J957" i="10"/>
  <c r="A958" i="10"/>
  <c r="B958" i="10"/>
  <c r="C958" i="10"/>
  <c r="D958" i="10"/>
  <c r="F958" i="10"/>
  <c r="G958" i="10"/>
  <c r="H958" i="10"/>
  <c r="I958" i="10"/>
  <c r="J958" i="10"/>
  <c r="A959" i="10"/>
  <c r="B959" i="10"/>
  <c r="C959" i="10"/>
  <c r="D959" i="10"/>
  <c r="F959" i="10"/>
  <c r="G959" i="10"/>
  <c r="H959" i="10"/>
  <c r="I959" i="10"/>
  <c r="J959" i="10"/>
  <c r="A960" i="10"/>
  <c r="B960" i="10"/>
  <c r="C960" i="10"/>
  <c r="D960" i="10"/>
  <c r="F960" i="10"/>
  <c r="G960" i="10"/>
  <c r="H960" i="10"/>
  <c r="I960" i="10"/>
  <c r="J960" i="10"/>
  <c r="A961" i="10"/>
  <c r="B961" i="10"/>
  <c r="C961" i="10"/>
  <c r="D961" i="10"/>
  <c r="F961" i="10"/>
  <c r="G961" i="10"/>
  <c r="H961" i="10"/>
  <c r="I961" i="10"/>
  <c r="J961" i="10"/>
  <c r="A962" i="10"/>
  <c r="B962" i="10"/>
  <c r="C962" i="10"/>
  <c r="D962" i="10"/>
  <c r="F962" i="10"/>
  <c r="G962" i="10"/>
  <c r="H962" i="10"/>
  <c r="I962" i="10"/>
  <c r="J962" i="10"/>
  <c r="A963" i="10"/>
  <c r="B963" i="10"/>
  <c r="C963" i="10"/>
  <c r="D963" i="10"/>
  <c r="F963" i="10"/>
  <c r="G963" i="10"/>
  <c r="H963" i="10"/>
  <c r="I963" i="10"/>
  <c r="J963" i="10"/>
  <c r="A964" i="10"/>
  <c r="B964" i="10"/>
  <c r="C964" i="10"/>
  <c r="D964" i="10"/>
  <c r="F964" i="10"/>
  <c r="G964" i="10"/>
  <c r="H964" i="10"/>
  <c r="I964" i="10"/>
  <c r="J964" i="10"/>
  <c r="A965" i="10"/>
  <c r="B965" i="10"/>
  <c r="C965" i="10"/>
  <c r="D965" i="10"/>
  <c r="F965" i="10"/>
  <c r="G965" i="10"/>
  <c r="H965" i="10"/>
  <c r="I965" i="10"/>
  <c r="J965" i="10"/>
  <c r="A966" i="10"/>
  <c r="B966" i="10"/>
  <c r="C966" i="10"/>
  <c r="D966" i="10"/>
  <c r="F966" i="10"/>
  <c r="G966" i="10"/>
  <c r="H966" i="10"/>
  <c r="I966" i="10"/>
  <c r="J966" i="10"/>
  <c r="A967" i="10"/>
  <c r="B967" i="10"/>
  <c r="C967" i="10"/>
  <c r="D967" i="10"/>
  <c r="F967" i="10"/>
  <c r="G967" i="10"/>
  <c r="H967" i="10"/>
  <c r="I967" i="10"/>
  <c r="J967" i="10"/>
  <c r="A968" i="10"/>
  <c r="B968" i="10"/>
  <c r="C968" i="10"/>
  <c r="D968" i="10"/>
  <c r="F968" i="10"/>
  <c r="G968" i="10"/>
  <c r="H968" i="10"/>
  <c r="I968" i="10"/>
  <c r="J968" i="10"/>
  <c r="A969" i="10"/>
  <c r="B969" i="10"/>
  <c r="C969" i="10"/>
  <c r="D969" i="10"/>
  <c r="F969" i="10"/>
  <c r="G969" i="10"/>
  <c r="H969" i="10"/>
  <c r="I969" i="10"/>
  <c r="J969" i="10"/>
  <c r="A970" i="10"/>
  <c r="B970" i="10"/>
  <c r="C970" i="10"/>
  <c r="D970" i="10"/>
  <c r="F970" i="10"/>
  <c r="G970" i="10"/>
  <c r="H970" i="10"/>
  <c r="I970" i="10"/>
  <c r="J970" i="10"/>
  <c r="A971" i="10"/>
  <c r="B971" i="10"/>
  <c r="C971" i="10"/>
  <c r="D971" i="10"/>
  <c r="F971" i="10"/>
  <c r="G971" i="10"/>
  <c r="H971" i="10"/>
  <c r="I971" i="10"/>
  <c r="J971" i="10"/>
  <c r="A972" i="10"/>
  <c r="B972" i="10"/>
  <c r="C972" i="10"/>
  <c r="D972" i="10"/>
  <c r="F972" i="10"/>
  <c r="G972" i="10"/>
  <c r="H972" i="10"/>
  <c r="I972" i="10"/>
  <c r="J972" i="10"/>
  <c r="A973" i="10"/>
  <c r="B973" i="10"/>
  <c r="C973" i="10"/>
  <c r="D973" i="10"/>
  <c r="F973" i="10"/>
  <c r="G973" i="10"/>
  <c r="H973" i="10"/>
  <c r="I973" i="10"/>
  <c r="J973" i="10"/>
  <c r="A974" i="10"/>
  <c r="B974" i="10"/>
  <c r="C974" i="10"/>
  <c r="D974" i="10"/>
  <c r="F974" i="10"/>
  <c r="G974" i="10"/>
  <c r="H974" i="10"/>
  <c r="I974" i="10"/>
  <c r="J974" i="10"/>
  <c r="A975" i="10"/>
  <c r="B975" i="10"/>
  <c r="C975" i="10"/>
  <c r="D975" i="10"/>
  <c r="F975" i="10"/>
  <c r="G975" i="10"/>
  <c r="H975" i="10"/>
  <c r="I975" i="10"/>
  <c r="J975" i="10"/>
  <c r="A976" i="10"/>
  <c r="B976" i="10"/>
  <c r="C976" i="10"/>
  <c r="D976" i="10"/>
  <c r="F976" i="10"/>
  <c r="G976" i="10"/>
  <c r="H976" i="10"/>
  <c r="I976" i="10"/>
  <c r="J976" i="10"/>
  <c r="A977" i="10"/>
  <c r="B977" i="10"/>
  <c r="C977" i="10"/>
  <c r="D977" i="10"/>
  <c r="F977" i="10"/>
  <c r="G977" i="10"/>
  <c r="H977" i="10"/>
  <c r="I977" i="10"/>
  <c r="J977" i="10"/>
  <c r="A978" i="10"/>
  <c r="B978" i="10"/>
  <c r="C978" i="10"/>
  <c r="D978" i="10"/>
  <c r="F978" i="10"/>
  <c r="G978" i="10"/>
  <c r="H978" i="10"/>
  <c r="I978" i="10"/>
  <c r="J978" i="10"/>
  <c r="A979" i="10"/>
  <c r="B979" i="10"/>
  <c r="C979" i="10"/>
  <c r="D979" i="10"/>
  <c r="F979" i="10"/>
  <c r="G979" i="10"/>
  <c r="H979" i="10"/>
  <c r="I979" i="10"/>
  <c r="J979" i="10"/>
  <c r="A980" i="10"/>
  <c r="B980" i="10"/>
  <c r="C980" i="10"/>
  <c r="D980" i="10"/>
  <c r="F980" i="10"/>
  <c r="G980" i="10"/>
  <c r="H980" i="10"/>
  <c r="I980" i="10"/>
  <c r="J980" i="10"/>
  <c r="A981" i="10"/>
  <c r="B981" i="10"/>
  <c r="C981" i="10"/>
  <c r="D981" i="10"/>
  <c r="F981" i="10"/>
  <c r="G981" i="10"/>
  <c r="H981" i="10"/>
  <c r="I981" i="10"/>
  <c r="J981" i="10"/>
  <c r="A982" i="10"/>
  <c r="B982" i="10"/>
  <c r="C982" i="10"/>
  <c r="D982" i="10"/>
  <c r="F982" i="10"/>
  <c r="G982" i="10"/>
  <c r="H982" i="10"/>
  <c r="I982" i="10"/>
  <c r="J982" i="10"/>
  <c r="A983" i="10"/>
  <c r="B983" i="10"/>
  <c r="C983" i="10"/>
  <c r="D983" i="10"/>
  <c r="F983" i="10"/>
  <c r="G983" i="10"/>
  <c r="H983" i="10"/>
  <c r="I983" i="10"/>
  <c r="J983" i="10"/>
  <c r="A984" i="10"/>
  <c r="B984" i="10"/>
  <c r="C984" i="10"/>
  <c r="D984" i="10"/>
  <c r="F984" i="10"/>
  <c r="G984" i="10"/>
  <c r="H984" i="10"/>
  <c r="I984" i="10"/>
  <c r="J984" i="10"/>
  <c r="A985" i="10"/>
  <c r="B985" i="10"/>
  <c r="C985" i="10"/>
  <c r="D985" i="10"/>
  <c r="F985" i="10"/>
  <c r="G985" i="10"/>
  <c r="H985" i="10"/>
  <c r="I985" i="10"/>
  <c r="J985" i="10"/>
  <c r="A986" i="10"/>
  <c r="B986" i="10"/>
  <c r="C986" i="10"/>
  <c r="D986" i="10"/>
  <c r="F986" i="10"/>
  <c r="G986" i="10"/>
  <c r="H986" i="10"/>
  <c r="I986" i="10"/>
  <c r="J986" i="10"/>
  <c r="A987" i="10"/>
  <c r="B987" i="10"/>
  <c r="C987" i="10"/>
  <c r="D987" i="10"/>
  <c r="F987" i="10"/>
  <c r="G987" i="10"/>
  <c r="H987" i="10"/>
  <c r="I987" i="10"/>
  <c r="J987" i="10"/>
  <c r="A988" i="10"/>
  <c r="B988" i="10"/>
  <c r="C988" i="10"/>
  <c r="D988" i="10"/>
  <c r="F988" i="10"/>
  <c r="G988" i="10"/>
  <c r="H988" i="10"/>
  <c r="I988" i="10"/>
  <c r="J988" i="10"/>
  <c r="A989" i="10"/>
  <c r="B989" i="10"/>
  <c r="C989" i="10"/>
  <c r="D989" i="10"/>
  <c r="F989" i="10"/>
  <c r="G989" i="10"/>
  <c r="H989" i="10"/>
  <c r="I989" i="10"/>
  <c r="J989" i="10"/>
  <c r="A990" i="10"/>
  <c r="B990" i="10"/>
  <c r="C990" i="10"/>
  <c r="D990" i="10"/>
  <c r="F990" i="10"/>
  <c r="G990" i="10"/>
  <c r="H990" i="10"/>
  <c r="I990" i="10"/>
  <c r="J990" i="10"/>
  <c r="A991" i="10"/>
  <c r="B991" i="10"/>
  <c r="C991" i="10"/>
  <c r="D991" i="10"/>
  <c r="F991" i="10"/>
  <c r="G991" i="10"/>
  <c r="H991" i="10"/>
  <c r="I991" i="10"/>
  <c r="J991" i="10"/>
  <c r="A992" i="10"/>
  <c r="B992" i="10"/>
  <c r="C992" i="10"/>
  <c r="D992" i="10"/>
  <c r="F992" i="10"/>
  <c r="G992" i="10"/>
  <c r="H992" i="10"/>
  <c r="I992" i="10"/>
  <c r="J992" i="10"/>
  <c r="A993" i="10"/>
  <c r="B993" i="10"/>
  <c r="C993" i="10"/>
  <c r="D993" i="10"/>
  <c r="F993" i="10"/>
  <c r="G993" i="10"/>
  <c r="H993" i="10"/>
  <c r="I993" i="10"/>
  <c r="J993" i="10"/>
  <c r="A994" i="10"/>
  <c r="B994" i="10"/>
  <c r="C994" i="10"/>
  <c r="D994" i="10"/>
  <c r="F994" i="10"/>
  <c r="G994" i="10"/>
  <c r="H994" i="10"/>
  <c r="I994" i="10"/>
  <c r="J994" i="10"/>
  <c r="A995" i="10"/>
  <c r="B995" i="10"/>
  <c r="C995" i="10"/>
  <c r="D995" i="10"/>
  <c r="F995" i="10"/>
  <c r="G995" i="10"/>
  <c r="H995" i="10"/>
  <c r="I995" i="10"/>
  <c r="J995" i="10"/>
  <c r="A996" i="10"/>
  <c r="B996" i="10"/>
  <c r="C996" i="10"/>
  <c r="D996" i="10"/>
  <c r="F996" i="10"/>
  <c r="G996" i="10"/>
  <c r="H996" i="10"/>
  <c r="I996" i="10"/>
  <c r="J996" i="10"/>
  <c r="A997" i="10"/>
  <c r="B997" i="10"/>
  <c r="C997" i="10"/>
  <c r="D997" i="10"/>
  <c r="F997" i="10"/>
  <c r="G997" i="10"/>
  <c r="H997" i="10"/>
  <c r="I997" i="10"/>
  <c r="J997" i="10"/>
  <c r="A998" i="10"/>
  <c r="B998" i="10"/>
  <c r="C998" i="10"/>
  <c r="D998" i="10"/>
  <c r="F998" i="10"/>
  <c r="G998" i="10"/>
  <c r="H998" i="10"/>
  <c r="I998" i="10"/>
  <c r="J998" i="10"/>
  <c r="A999" i="10"/>
  <c r="B999" i="10"/>
  <c r="C999" i="10"/>
  <c r="D999" i="10"/>
  <c r="F999" i="10"/>
  <c r="G999" i="10"/>
  <c r="H999" i="10"/>
  <c r="I999" i="10"/>
  <c r="J999" i="10"/>
  <c r="A1000" i="10"/>
  <c r="B1000" i="10"/>
  <c r="C1000" i="10"/>
  <c r="D1000" i="10"/>
  <c r="F1000" i="10"/>
  <c r="G1000" i="10"/>
  <c r="H1000" i="10"/>
  <c r="I1000" i="10"/>
  <c r="J1000" i="10"/>
  <c r="A1001" i="10"/>
  <c r="B1001" i="10"/>
  <c r="C1001" i="10"/>
  <c r="D1001" i="10"/>
  <c r="F1001" i="10"/>
  <c r="G1001" i="10"/>
  <c r="H1001" i="10"/>
  <c r="I1001" i="10"/>
  <c r="J1001" i="10"/>
  <c r="A1002" i="10"/>
  <c r="B1002" i="10"/>
  <c r="C1002" i="10"/>
  <c r="D1002" i="10"/>
  <c r="F1002" i="10"/>
  <c r="G1002" i="10"/>
  <c r="H1002" i="10"/>
  <c r="I1002" i="10"/>
  <c r="J1002" i="10"/>
  <c r="A1003" i="10"/>
  <c r="B1003" i="10"/>
  <c r="C1003" i="10"/>
  <c r="D1003" i="10"/>
  <c r="F1003" i="10"/>
  <c r="G1003" i="10"/>
  <c r="H1003" i="10"/>
  <c r="I1003" i="10"/>
  <c r="J1003" i="10"/>
  <c r="A1004" i="10"/>
  <c r="B1004" i="10"/>
  <c r="C1004" i="10"/>
  <c r="D1004" i="10"/>
  <c r="F1004" i="10"/>
  <c r="G1004" i="10"/>
  <c r="H1004" i="10"/>
  <c r="I1004" i="10"/>
  <c r="J1004" i="10"/>
  <c r="A1005" i="10"/>
  <c r="B1005" i="10"/>
  <c r="C1005" i="10"/>
  <c r="D1005" i="10"/>
  <c r="F1005" i="10"/>
  <c r="G1005" i="10"/>
  <c r="H1005" i="10"/>
  <c r="I1005" i="10"/>
  <c r="J1005" i="10"/>
  <c r="A1006" i="10"/>
  <c r="B1006" i="10"/>
  <c r="C1006" i="10"/>
  <c r="D1006" i="10"/>
  <c r="F1006" i="10"/>
  <c r="G1006" i="10"/>
  <c r="H1006" i="10"/>
  <c r="I1006" i="10"/>
  <c r="J1006" i="10"/>
  <c r="A1007" i="10"/>
  <c r="B1007" i="10"/>
  <c r="C1007" i="10"/>
  <c r="D1007" i="10"/>
  <c r="F1007" i="10"/>
  <c r="G1007" i="10"/>
  <c r="H1007" i="10"/>
  <c r="I1007" i="10"/>
  <c r="J1007" i="10"/>
  <c r="A1008" i="10"/>
  <c r="B1008" i="10"/>
  <c r="C1008" i="10"/>
  <c r="D1008" i="10"/>
  <c r="F1008" i="10"/>
  <c r="G1008" i="10"/>
  <c r="H1008" i="10"/>
  <c r="I1008" i="10"/>
  <c r="J1008" i="10"/>
  <c r="A1009" i="10"/>
  <c r="B1009" i="10"/>
  <c r="C1009" i="10"/>
  <c r="D1009" i="10"/>
  <c r="F1009" i="10"/>
  <c r="G1009" i="10"/>
  <c r="H1009" i="10"/>
  <c r="I1009" i="10"/>
  <c r="J1009" i="10"/>
  <c r="A1010" i="10"/>
  <c r="B1010" i="10"/>
  <c r="C1010" i="10"/>
  <c r="D1010" i="10"/>
  <c r="F1010" i="10"/>
  <c r="G1010" i="10"/>
  <c r="H1010" i="10"/>
  <c r="I1010" i="10"/>
  <c r="J1010" i="10"/>
  <c r="A1011" i="10"/>
  <c r="B1011" i="10"/>
  <c r="C1011" i="10"/>
  <c r="D1011" i="10"/>
  <c r="F1011" i="10"/>
  <c r="G1011" i="10"/>
  <c r="H1011" i="10"/>
  <c r="I1011" i="10"/>
  <c r="J1011" i="10"/>
  <c r="A1012" i="10"/>
  <c r="B1012" i="10"/>
  <c r="C1012" i="10"/>
  <c r="D1012" i="10"/>
  <c r="F1012" i="10"/>
  <c r="G1012" i="10"/>
  <c r="H1012" i="10"/>
  <c r="I1012" i="10"/>
  <c r="J1012" i="10"/>
  <c r="A1013" i="10"/>
  <c r="B1013" i="10"/>
  <c r="C1013" i="10"/>
  <c r="D1013" i="10"/>
  <c r="F1013" i="10"/>
  <c r="G1013" i="10"/>
  <c r="H1013" i="10"/>
  <c r="I1013" i="10"/>
  <c r="J1013" i="10"/>
  <c r="A1014" i="10"/>
  <c r="B1014" i="10"/>
  <c r="C1014" i="10"/>
  <c r="D1014" i="10"/>
  <c r="F1014" i="10"/>
  <c r="G1014" i="10"/>
  <c r="H1014" i="10"/>
  <c r="I1014" i="10"/>
  <c r="J1014" i="10"/>
  <c r="A1015" i="10"/>
  <c r="B1015" i="10"/>
  <c r="C1015" i="10"/>
  <c r="D1015" i="10"/>
  <c r="F1015" i="10"/>
  <c r="G1015" i="10"/>
  <c r="H1015" i="10"/>
  <c r="I1015" i="10"/>
  <c r="J1015" i="10"/>
  <c r="A1016" i="10"/>
  <c r="B1016" i="10"/>
  <c r="C1016" i="10"/>
  <c r="D1016" i="10"/>
  <c r="F1016" i="10"/>
  <c r="G1016" i="10"/>
  <c r="H1016" i="10"/>
  <c r="I1016" i="10"/>
  <c r="J1016" i="10"/>
  <c r="A1017" i="10"/>
  <c r="B1017" i="10"/>
  <c r="C1017" i="10"/>
  <c r="D1017" i="10"/>
  <c r="F1017" i="10"/>
  <c r="G1017" i="10"/>
  <c r="H1017" i="10"/>
  <c r="I1017" i="10"/>
  <c r="J1017" i="10"/>
  <c r="A1018" i="10"/>
  <c r="B1018" i="10"/>
  <c r="C1018" i="10"/>
  <c r="D1018" i="10"/>
  <c r="F1018" i="10"/>
  <c r="G1018" i="10"/>
  <c r="H1018" i="10"/>
  <c r="I1018" i="10"/>
  <c r="J1018" i="10"/>
  <c r="A1019" i="10"/>
  <c r="B1019" i="10"/>
  <c r="C1019" i="10"/>
  <c r="D1019" i="10"/>
  <c r="F1019" i="10"/>
  <c r="G1019" i="10"/>
  <c r="H1019" i="10"/>
  <c r="I1019" i="10"/>
  <c r="J1019" i="10"/>
  <c r="A1020" i="10"/>
  <c r="B1020" i="10"/>
  <c r="C1020" i="10"/>
  <c r="D1020" i="10"/>
  <c r="F1020" i="10"/>
  <c r="G1020" i="10"/>
  <c r="H1020" i="10"/>
  <c r="I1020" i="10"/>
  <c r="J1020" i="10"/>
  <c r="A1021" i="10"/>
  <c r="B1021" i="10"/>
  <c r="C1021" i="10"/>
  <c r="D1021" i="10"/>
  <c r="F1021" i="10"/>
  <c r="G1021" i="10"/>
  <c r="H1021" i="10"/>
  <c r="I1021" i="10"/>
  <c r="J1021" i="10"/>
  <c r="A1022" i="10"/>
  <c r="B1022" i="10"/>
  <c r="C1022" i="10"/>
  <c r="D1022" i="10"/>
  <c r="F1022" i="10"/>
  <c r="G1022" i="10"/>
  <c r="H1022" i="10"/>
  <c r="I1022" i="10"/>
  <c r="J1022" i="10"/>
  <c r="A1023" i="10"/>
  <c r="B1023" i="10"/>
  <c r="C1023" i="10"/>
  <c r="D1023" i="10"/>
  <c r="F1023" i="10"/>
  <c r="G1023" i="10"/>
  <c r="H1023" i="10"/>
  <c r="I1023" i="10"/>
  <c r="J1023" i="10"/>
  <c r="A1024" i="10"/>
  <c r="B1024" i="10"/>
  <c r="C1024" i="10"/>
  <c r="D1024" i="10"/>
  <c r="F1024" i="10"/>
  <c r="G1024" i="10"/>
  <c r="H1024" i="10"/>
  <c r="I1024" i="10"/>
  <c r="J1024" i="10"/>
  <c r="A1025" i="10"/>
  <c r="B1025" i="10"/>
  <c r="C1025" i="10"/>
  <c r="D1025" i="10"/>
  <c r="F1025" i="10"/>
  <c r="G1025" i="10"/>
  <c r="H1025" i="10"/>
  <c r="I1025" i="10"/>
  <c r="J1025" i="10"/>
  <c r="A1026" i="10"/>
  <c r="B1026" i="10"/>
  <c r="C1026" i="10"/>
  <c r="D1026" i="10"/>
  <c r="F1026" i="10"/>
  <c r="G1026" i="10"/>
  <c r="H1026" i="10"/>
  <c r="I1026" i="10"/>
  <c r="J1026" i="10"/>
  <c r="A1027" i="10"/>
  <c r="B1027" i="10"/>
  <c r="C1027" i="10"/>
  <c r="D1027" i="10"/>
  <c r="F1027" i="10"/>
  <c r="G1027" i="10"/>
  <c r="H1027" i="10"/>
  <c r="I1027" i="10"/>
  <c r="J1027" i="10"/>
  <c r="A1028" i="10"/>
  <c r="B1028" i="10"/>
  <c r="C1028" i="10"/>
  <c r="D1028" i="10"/>
  <c r="F1028" i="10"/>
  <c r="G1028" i="10"/>
  <c r="H1028" i="10"/>
  <c r="I1028" i="10"/>
  <c r="J1028" i="10"/>
  <c r="A1029" i="10"/>
  <c r="B1029" i="10"/>
  <c r="C1029" i="10"/>
  <c r="D1029" i="10"/>
  <c r="F1029" i="10"/>
  <c r="G1029" i="10"/>
  <c r="H1029" i="10"/>
  <c r="I1029" i="10"/>
  <c r="J1029" i="10"/>
  <c r="A1030" i="10"/>
  <c r="B1030" i="10"/>
  <c r="C1030" i="10"/>
  <c r="D1030" i="10"/>
  <c r="F1030" i="10"/>
  <c r="G1030" i="10"/>
  <c r="H1030" i="10"/>
  <c r="I1030" i="10"/>
  <c r="J1030" i="10"/>
  <c r="A1031" i="10"/>
  <c r="B1031" i="10"/>
  <c r="C1031" i="10"/>
  <c r="D1031" i="10"/>
  <c r="F1031" i="10"/>
  <c r="G1031" i="10"/>
  <c r="H1031" i="10"/>
  <c r="I1031" i="10"/>
  <c r="J1031" i="10"/>
  <c r="A1032" i="10"/>
  <c r="B1032" i="10"/>
  <c r="C1032" i="10"/>
  <c r="D1032" i="10"/>
  <c r="F1032" i="10"/>
  <c r="G1032" i="10"/>
  <c r="H1032" i="10"/>
  <c r="I1032" i="10"/>
  <c r="J1032" i="10"/>
  <c r="A1033" i="10"/>
  <c r="B1033" i="10"/>
  <c r="C1033" i="10"/>
  <c r="D1033" i="10"/>
  <c r="F1033" i="10"/>
  <c r="G1033" i="10"/>
  <c r="H1033" i="10"/>
  <c r="I1033" i="10"/>
  <c r="J1033" i="10"/>
  <c r="A1034" i="10"/>
  <c r="B1034" i="10"/>
  <c r="C1034" i="10"/>
  <c r="D1034" i="10"/>
  <c r="F1034" i="10"/>
  <c r="G1034" i="10"/>
  <c r="H1034" i="10"/>
  <c r="I1034" i="10"/>
  <c r="J1034" i="10"/>
  <c r="A1035" i="10"/>
  <c r="B1035" i="10"/>
  <c r="C1035" i="10"/>
  <c r="D1035" i="10"/>
  <c r="F1035" i="10"/>
  <c r="G1035" i="10"/>
  <c r="H1035" i="10"/>
  <c r="I1035" i="10"/>
  <c r="J1035" i="10"/>
  <c r="A1036" i="10"/>
  <c r="B1036" i="10"/>
  <c r="C1036" i="10"/>
  <c r="D1036" i="10"/>
  <c r="F1036" i="10"/>
  <c r="G1036" i="10"/>
  <c r="H1036" i="10"/>
  <c r="I1036" i="10"/>
  <c r="J1036" i="10"/>
  <c r="A1037" i="10"/>
  <c r="B1037" i="10"/>
  <c r="C1037" i="10"/>
  <c r="D1037" i="10"/>
  <c r="F1037" i="10"/>
  <c r="G1037" i="10"/>
  <c r="H1037" i="10"/>
  <c r="I1037" i="10"/>
  <c r="J1037" i="10"/>
  <c r="A1038" i="10"/>
  <c r="B1038" i="10"/>
  <c r="C1038" i="10"/>
  <c r="D1038" i="10"/>
  <c r="F1038" i="10"/>
  <c r="G1038" i="10"/>
  <c r="H1038" i="10"/>
  <c r="I1038" i="10"/>
  <c r="J1038" i="10"/>
  <c r="A1039" i="10"/>
  <c r="B1039" i="10"/>
  <c r="C1039" i="10"/>
  <c r="D1039" i="10"/>
  <c r="F1039" i="10"/>
  <c r="G1039" i="10"/>
  <c r="H1039" i="10"/>
  <c r="I1039" i="10"/>
  <c r="J1039" i="10"/>
  <c r="A1040" i="10"/>
  <c r="B1040" i="10"/>
  <c r="C1040" i="10"/>
  <c r="D1040" i="10"/>
  <c r="F1040" i="10"/>
  <c r="G1040" i="10"/>
  <c r="H1040" i="10"/>
  <c r="I1040" i="10"/>
  <c r="J1040" i="10"/>
  <c r="A1041" i="10"/>
  <c r="B1041" i="10"/>
  <c r="C1041" i="10"/>
  <c r="D1041" i="10"/>
  <c r="F1041" i="10"/>
  <c r="G1041" i="10"/>
  <c r="H1041" i="10"/>
  <c r="I1041" i="10"/>
  <c r="J1041" i="10"/>
  <c r="A1042" i="10"/>
  <c r="B1042" i="10"/>
  <c r="C1042" i="10"/>
  <c r="D1042" i="10"/>
  <c r="F1042" i="10"/>
  <c r="G1042" i="10"/>
  <c r="H1042" i="10"/>
  <c r="I1042" i="10"/>
  <c r="J1042" i="10"/>
  <c r="A1043" i="10"/>
  <c r="B1043" i="10"/>
  <c r="C1043" i="10"/>
  <c r="D1043" i="10"/>
  <c r="F1043" i="10"/>
  <c r="G1043" i="10"/>
  <c r="H1043" i="10"/>
  <c r="I1043" i="10"/>
  <c r="J1043" i="10"/>
  <c r="A1044" i="10"/>
  <c r="B1044" i="10"/>
  <c r="C1044" i="10"/>
  <c r="D1044" i="10"/>
  <c r="F1044" i="10"/>
  <c r="G1044" i="10"/>
  <c r="H1044" i="10"/>
  <c r="I1044" i="10"/>
  <c r="J1044" i="10"/>
  <c r="A1045" i="10"/>
  <c r="B1045" i="10"/>
  <c r="C1045" i="10"/>
  <c r="D1045" i="10"/>
  <c r="F1045" i="10"/>
  <c r="G1045" i="10"/>
  <c r="H1045" i="10"/>
  <c r="I1045" i="10"/>
  <c r="J1045" i="10"/>
  <c r="A1046" i="10"/>
  <c r="B1046" i="10"/>
  <c r="C1046" i="10"/>
  <c r="D1046" i="10"/>
  <c r="F1046" i="10"/>
  <c r="G1046" i="10"/>
  <c r="H1046" i="10"/>
  <c r="I1046" i="10"/>
  <c r="J1046" i="10"/>
  <c r="A1047" i="10"/>
  <c r="B1047" i="10"/>
  <c r="C1047" i="10"/>
  <c r="D1047" i="10"/>
  <c r="F1047" i="10"/>
  <c r="G1047" i="10"/>
  <c r="H1047" i="10"/>
  <c r="I1047" i="10"/>
  <c r="J1047" i="10"/>
  <c r="A1048" i="10"/>
  <c r="B1048" i="10"/>
  <c r="C1048" i="10"/>
  <c r="D1048" i="10"/>
  <c r="F1048" i="10"/>
  <c r="G1048" i="10"/>
  <c r="H1048" i="10"/>
  <c r="I1048" i="10"/>
  <c r="J1048" i="10"/>
  <c r="A1049" i="10"/>
  <c r="B1049" i="10"/>
  <c r="C1049" i="10"/>
  <c r="D1049" i="10"/>
  <c r="F1049" i="10"/>
  <c r="G1049" i="10"/>
  <c r="H1049" i="10"/>
  <c r="I1049" i="10"/>
  <c r="J1049" i="10"/>
  <c r="A1050" i="10"/>
  <c r="B1050" i="10"/>
  <c r="C1050" i="10"/>
  <c r="D1050" i="10"/>
  <c r="F1050" i="10"/>
  <c r="G1050" i="10"/>
  <c r="H1050" i="10"/>
  <c r="I1050" i="10"/>
  <c r="J1050" i="10"/>
  <c r="A1051" i="10"/>
  <c r="B1051" i="10"/>
  <c r="C1051" i="10"/>
  <c r="D1051" i="10"/>
  <c r="F1051" i="10"/>
  <c r="G1051" i="10"/>
  <c r="H1051" i="10"/>
  <c r="I1051" i="10"/>
  <c r="J1051" i="10"/>
  <c r="A1052" i="10"/>
  <c r="B1052" i="10"/>
  <c r="C1052" i="10"/>
  <c r="D1052" i="10"/>
  <c r="F1052" i="10"/>
  <c r="G1052" i="10"/>
  <c r="H1052" i="10"/>
  <c r="I1052" i="10"/>
  <c r="J1052" i="10"/>
  <c r="A1053" i="10"/>
  <c r="B1053" i="10"/>
  <c r="C1053" i="10"/>
  <c r="D1053" i="10"/>
  <c r="F1053" i="10"/>
  <c r="G1053" i="10"/>
  <c r="H1053" i="10"/>
  <c r="I1053" i="10"/>
  <c r="J1053" i="10"/>
  <c r="A1054" i="10"/>
  <c r="B1054" i="10"/>
  <c r="C1054" i="10"/>
  <c r="D1054" i="10"/>
  <c r="F1054" i="10"/>
  <c r="G1054" i="10"/>
  <c r="H1054" i="10"/>
  <c r="I1054" i="10"/>
  <c r="J1054" i="10"/>
  <c r="A1055" i="10"/>
  <c r="B1055" i="10"/>
  <c r="C1055" i="10"/>
  <c r="D1055" i="10"/>
  <c r="F1055" i="10"/>
  <c r="G1055" i="10"/>
  <c r="H1055" i="10"/>
  <c r="I1055" i="10"/>
  <c r="J1055" i="10"/>
  <c r="A1056" i="10"/>
  <c r="B1056" i="10"/>
  <c r="C1056" i="10"/>
  <c r="D1056" i="10"/>
  <c r="F1056" i="10"/>
  <c r="G1056" i="10"/>
  <c r="H1056" i="10"/>
  <c r="I1056" i="10"/>
  <c r="J1056" i="10"/>
  <c r="A1057" i="10"/>
  <c r="B1057" i="10"/>
  <c r="C1057" i="10"/>
  <c r="D1057" i="10"/>
  <c r="F1057" i="10"/>
  <c r="G1057" i="10"/>
  <c r="H1057" i="10"/>
  <c r="I1057" i="10"/>
  <c r="J1057" i="10"/>
  <c r="A1058" i="10"/>
  <c r="B1058" i="10"/>
  <c r="C1058" i="10"/>
  <c r="D1058" i="10"/>
  <c r="F1058" i="10"/>
  <c r="G1058" i="10"/>
  <c r="H1058" i="10"/>
  <c r="I1058" i="10"/>
  <c r="J1058" i="10"/>
  <c r="A1059" i="10"/>
  <c r="B1059" i="10"/>
  <c r="C1059" i="10"/>
  <c r="D1059" i="10"/>
  <c r="F1059" i="10"/>
  <c r="G1059" i="10"/>
  <c r="H1059" i="10"/>
  <c r="I1059" i="10"/>
  <c r="J1059" i="10"/>
  <c r="A1060" i="10"/>
  <c r="B1060" i="10"/>
  <c r="C1060" i="10"/>
  <c r="D1060" i="10"/>
  <c r="F1060" i="10"/>
  <c r="G1060" i="10"/>
  <c r="H1060" i="10"/>
  <c r="I1060" i="10"/>
  <c r="J1060" i="10"/>
  <c r="A1061" i="10"/>
  <c r="B1061" i="10"/>
  <c r="C1061" i="10"/>
  <c r="D1061" i="10"/>
  <c r="F1061" i="10"/>
  <c r="G1061" i="10"/>
  <c r="H1061" i="10"/>
  <c r="I1061" i="10"/>
  <c r="J1061" i="10"/>
  <c r="A1062" i="10"/>
  <c r="B1062" i="10"/>
  <c r="C1062" i="10"/>
  <c r="D1062" i="10"/>
  <c r="F1062" i="10"/>
  <c r="G1062" i="10"/>
  <c r="H1062" i="10"/>
  <c r="I1062" i="10"/>
  <c r="J1062" i="10"/>
  <c r="A1063" i="10"/>
  <c r="B1063" i="10"/>
  <c r="C1063" i="10"/>
  <c r="D1063" i="10"/>
  <c r="F1063" i="10"/>
  <c r="G1063" i="10"/>
  <c r="H1063" i="10"/>
  <c r="I1063" i="10"/>
  <c r="J1063" i="10"/>
  <c r="A1064" i="10"/>
  <c r="B1064" i="10"/>
  <c r="C1064" i="10"/>
  <c r="D1064" i="10"/>
  <c r="F1064" i="10"/>
  <c r="G1064" i="10"/>
  <c r="H1064" i="10"/>
  <c r="I1064" i="10"/>
  <c r="J1064" i="10"/>
  <c r="A1065" i="10"/>
  <c r="B1065" i="10"/>
  <c r="C1065" i="10"/>
  <c r="D1065" i="10"/>
  <c r="F1065" i="10"/>
  <c r="G1065" i="10"/>
  <c r="H1065" i="10"/>
  <c r="I1065" i="10"/>
  <c r="J1065" i="10"/>
  <c r="A1066" i="10"/>
  <c r="B1066" i="10"/>
  <c r="C1066" i="10"/>
  <c r="D1066" i="10"/>
  <c r="F1066" i="10"/>
  <c r="G1066" i="10"/>
  <c r="H1066" i="10"/>
  <c r="I1066" i="10"/>
  <c r="J1066" i="10"/>
  <c r="A1067" i="10"/>
  <c r="B1067" i="10"/>
  <c r="C1067" i="10"/>
  <c r="D1067" i="10"/>
  <c r="F1067" i="10"/>
  <c r="G1067" i="10"/>
  <c r="H1067" i="10"/>
  <c r="I1067" i="10"/>
  <c r="J1067" i="10"/>
  <c r="A1068" i="10"/>
  <c r="B1068" i="10"/>
  <c r="C1068" i="10"/>
  <c r="D1068" i="10"/>
  <c r="F1068" i="10"/>
  <c r="G1068" i="10"/>
  <c r="H1068" i="10"/>
  <c r="I1068" i="10"/>
  <c r="J1068" i="10"/>
  <c r="A1069" i="10"/>
  <c r="B1069" i="10"/>
  <c r="C1069" i="10"/>
  <c r="D1069" i="10"/>
  <c r="F1069" i="10"/>
  <c r="G1069" i="10"/>
  <c r="H1069" i="10"/>
  <c r="I1069" i="10"/>
  <c r="J1069" i="10"/>
  <c r="A1070" i="10"/>
  <c r="B1070" i="10"/>
  <c r="C1070" i="10"/>
  <c r="D1070" i="10"/>
  <c r="F1070" i="10"/>
  <c r="G1070" i="10"/>
  <c r="H1070" i="10"/>
  <c r="I1070" i="10"/>
  <c r="J1070" i="10"/>
  <c r="A1071" i="10"/>
  <c r="B1071" i="10"/>
  <c r="C1071" i="10"/>
  <c r="D1071" i="10"/>
  <c r="F1071" i="10"/>
  <c r="G1071" i="10"/>
  <c r="H1071" i="10"/>
  <c r="I1071" i="10"/>
  <c r="J1071" i="10"/>
  <c r="A1072" i="10"/>
  <c r="B1072" i="10"/>
  <c r="C1072" i="10"/>
  <c r="D1072" i="10"/>
  <c r="F1072" i="10"/>
  <c r="G1072" i="10"/>
  <c r="H1072" i="10"/>
  <c r="I1072" i="10"/>
  <c r="J1072" i="10"/>
  <c r="A1073" i="10"/>
  <c r="B1073" i="10"/>
  <c r="C1073" i="10"/>
  <c r="D1073" i="10"/>
  <c r="F1073" i="10"/>
  <c r="G1073" i="10"/>
  <c r="H1073" i="10"/>
  <c r="I1073" i="10"/>
  <c r="J1073" i="10"/>
  <c r="A1074" i="10"/>
  <c r="B1074" i="10"/>
  <c r="C1074" i="10"/>
  <c r="D1074" i="10"/>
  <c r="F1074" i="10"/>
  <c r="G1074" i="10"/>
  <c r="H1074" i="10"/>
  <c r="I1074" i="10"/>
  <c r="J1074" i="10"/>
  <c r="A1075" i="10"/>
  <c r="B1075" i="10"/>
  <c r="C1075" i="10"/>
  <c r="D1075" i="10"/>
  <c r="F1075" i="10"/>
  <c r="G1075" i="10"/>
  <c r="H1075" i="10"/>
  <c r="I1075" i="10"/>
  <c r="J1075" i="10"/>
  <c r="A1076" i="10"/>
  <c r="B1076" i="10"/>
  <c r="C1076" i="10"/>
  <c r="D1076" i="10"/>
  <c r="F1076" i="10"/>
  <c r="G1076" i="10"/>
  <c r="H1076" i="10"/>
  <c r="I1076" i="10"/>
  <c r="J1076" i="10"/>
  <c r="A1077" i="10"/>
  <c r="B1077" i="10"/>
  <c r="C1077" i="10"/>
  <c r="D1077" i="10"/>
  <c r="F1077" i="10"/>
  <c r="G1077" i="10"/>
  <c r="H1077" i="10"/>
  <c r="I1077" i="10"/>
  <c r="J1077" i="10"/>
  <c r="A1078" i="10"/>
  <c r="B1078" i="10"/>
  <c r="C1078" i="10"/>
  <c r="D1078" i="10"/>
  <c r="F1078" i="10"/>
  <c r="G1078" i="10"/>
  <c r="H1078" i="10"/>
  <c r="I1078" i="10"/>
  <c r="J1078" i="10"/>
  <c r="A1079" i="10"/>
  <c r="B1079" i="10"/>
  <c r="C1079" i="10"/>
  <c r="D1079" i="10"/>
  <c r="F1079" i="10"/>
  <c r="G1079" i="10"/>
  <c r="H1079" i="10"/>
  <c r="I1079" i="10"/>
  <c r="J1079" i="10"/>
  <c r="A1080" i="10"/>
  <c r="B1080" i="10"/>
  <c r="C1080" i="10"/>
  <c r="D1080" i="10"/>
  <c r="F1080" i="10"/>
  <c r="G1080" i="10"/>
  <c r="H1080" i="10"/>
  <c r="I1080" i="10"/>
  <c r="J1080" i="10"/>
  <c r="A1081" i="10"/>
  <c r="B1081" i="10"/>
  <c r="C1081" i="10"/>
  <c r="D1081" i="10"/>
  <c r="F1081" i="10"/>
  <c r="G1081" i="10"/>
  <c r="H1081" i="10"/>
  <c r="I1081" i="10"/>
  <c r="J1081" i="10"/>
  <c r="A1082" i="10"/>
  <c r="B1082" i="10"/>
  <c r="C1082" i="10"/>
  <c r="D1082" i="10"/>
  <c r="F1082" i="10"/>
  <c r="G1082" i="10"/>
  <c r="H1082" i="10"/>
  <c r="I1082" i="10"/>
  <c r="J1082" i="10"/>
  <c r="A1083" i="10"/>
  <c r="B1083" i="10"/>
  <c r="C1083" i="10"/>
  <c r="D1083" i="10"/>
  <c r="F1083" i="10"/>
  <c r="G1083" i="10"/>
  <c r="H1083" i="10"/>
  <c r="I1083" i="10"/>
  <c r="J1083" i="10"/>
  <c r="A1084" i="10"/>
  <c r="B1084" i="10"/>
  <c r="C1084" i="10"/>
  <c r="D1084" i="10"/>
  <c r="F1084" i="10"/>
  <c r="G1084" i="10"/>
  <c r="H1084" i="10"/>
  <c r="I1084" i="10"/>
  <c r="J1084" i="10"/>
  <c r="A1085" i="10"/>
  <c r="B1085" i="10"/>
  <c r="C1085" i="10"/>
  <c r="D1085" i="10"/>
  <c r="F1085" i="10"/>
  <c r="G1085" i="10"/>
  <c r="H1085" i="10"/>
  <c r="I1085" i="10"/>
  <c r="J1085" i="10"/>
  <c r="A1086" i="10"/>
  <c r="B1086" i="10"/>
  <c r="C1086" i="10"/>
  <c r="D1086" i="10"/>
  <c r="F1086" i="10"/>
  <c r="G1086" i="10"/>
  <c r="H1086" i="10"/>
  <c r="I1086" i="10"/>
  <c r="J1086" i="10"/>
  <c r="A1087" i="10"/>
  <c r="B1087" i="10"/>
  <c r="C1087" i="10"/>
  <c r="D1087" i="10"/>
  <c r="F1087" i="10"/>
  <c r="G1087" i="10"/>
  <c r="H1087" i="10"/>
  <c r="I1087" i="10"/>
  <c r="J1087" i="10"/>
  <c r="A1088" i="10"/>
  <c r="B1088" i="10"/>
  <c r="C1088" i="10"/>
  <c r="D1088" i="10"/>
  <c r="F1088" i="10"/>
  <c r="G1088" i="10"/>
  <c r="H1088" i="10"/>
  <c r="I1088" i="10"/>
  <c r="J1088" i="10"/>
  <c r="A1089" i="10"/>
  <c r="B1089" i="10"/>
  <c r="C1089" i="10"/>
  <c r="D1089" i="10"/>
  <c r="F1089" i="10"/>
  <c r="G1089" i="10"/>
  <c r="H1089" i="10"/>
  <c r="I1089" i="10"/>
  <c r="J1089" i="10"/>
  <c r="A1090" i="10"/>
  <c r="B1090" i="10"/>
  <c r="C1090" i="10"/>
  <c r="D1090" i="10"/>
  <c r="F1090" i="10"/>
  <c r="G1090" i="10"/>
  <c r="H1090" i="10"/>
  <c r="I1090" i="10"/>
  <c r="J1090" i="10"/>
  <c r="A1091" i="10"/>
  <c r="B1091" i="10"/>
  <c r="C1091" i="10"/>
  <c r="D1091" i="10"/>
  <c r="F1091" i="10"/>
  <c r="G1091" i="10"/>
  <c r="H1091" i="10"/>
  <c r="I1091" i="10"/>
  <c r="J1091" i="10"/>
  <c r="A1092" i="10"/>
  <c r="B1092" i="10"/>
  <c r="C1092" i="10"/>
  <c r="D1092" i="10"/>
  <c r="F1092" i="10"/>
  <c r="G1092" i="10"/>
  <c r="H1092" i="10"/>
  <c r="I1092" i="10"/>
  <c r="J1092" i="10"/>
  <c r="A1093" i="10"/>
  <c r="B1093" i="10"/>
  <c r="C1093" i="10"/>
  <c r="D1093" i="10"/>
  <c r="F1093" i="10"/>
  <c r="G1093" i="10"/>
  <c r="H1093" i="10"/>
  <c r="I1093" i="10"/>
  <c r="J1093" i="10"/>
  <c r="A1094" i="10"/>
  <c r="B1094" i="10"/>
  <c r="C1094" i="10"/>
  <c r="D1094" i="10"/>
  <c r="F1094" i="10"/>
  <c r="G1094" i="10"/>
  <c r="H1094" i="10"/>
  <c r="I1094" i="10"/>
  <c r="J1094" i="10"/>
  <c r="A1095" i="10"/>
  <c r="B1095" i="10"/>
  <c r="C1095" i="10"/>
  <c r="D1095" i="10"/>
  <c r="F1095" i="10"/>
  <c r="G1095" i="10"/>
  <c r="H1095" i="10"/>
  <c r="I1095" i="10"/>
  <c r="J1095" i="10"/>
  <c r="A1096" i="10"/>
  <c r="B1096" i="10"/>
  <c r="C1096" i="10"/>
  <c r="D1096" i="10"/>
  <c r="F1096" i="10"/>
  <c r="G1096" i="10"/>
  <c r="H1096" i="10"/>
  <c r="I1096" i="10"/>
  <c r="J1096" i="10"/>
  <c r="A1097" i="10"/>
  <c r="B1097" i="10"/>
  <c r="C1097" i="10"/>
  <c r="D1097" i="10"/>
  <c r="F1097" i="10"/>
  <c r="G1097" i="10"/>
  <c r="H1097" i="10"/>
  <c r="I1097" i="10"/>
  <c r="J1097" i="10"/>
  <c r="A1098" i="10"/>
  <c r="B1098" i="10"/>
  <c r="C1098" i="10"/>
  <c r="D1098" i="10"/>
  <c r="F1098" i="10"/>
  <c r="G1098" i="10"/>
  <c r="H1098" i="10"/>
  <c r="I1098" i="10"/>
  <c r="J1098" i="10"/>
  <c r="A1099" i="10"/>
  <c r="B1099" i="10"/>
  <c r="C1099" i="10"/>
  <c r="D1099" i="10"/>
  <c r="F1099" i="10"/>
  <c r="G1099" i="10"/>
  <c r="H1099" i="10"/>
  <c r="I1099" i="10"/>
  <c r="J1099" i="10"/>
  <c r="A1100" i="10"/>
  <c r="B1100" i="10"/>
  <c r="C1100" i="10"/>
  <c r="D1100" i="10"/>
  <c r="F1100" i="10"/>
  <c r="G1100" i="10"/>
  <c r="H1100" i="10"/>
  <c r="I1100" i="10"/>
  <c r="J1100" i="10"/>
  <c r="A1101" i="10"/>
  <c r="B1101" i="10"/>
  <c r="C1101" i="10"/>
  <c r="D1101" i="10"/>
  <c r="F1101" i="10"/>
  <c r="G1101" i="10"/>
  <c r="H1101" i="10"/>
  <c r="I1101" i="10"/>
  <c r="J1101" i="10"/>
  <c r="A1102" i="10"/>
  <c r="B1102" i="10"/>
  <c r="C1102" i="10"/>
  <c r="D1102" i="10"/>
  <c r="F1102" i="10"/>
  <c r="G1102" i="10"/>
  <c r="H1102" i="10"/>
  <c r="I1102" i="10"/>
  <c r="J1102" i="10"/>
  <c r="A1103" i="10"/>
  <c r="B1103" i="10"/>
  <c r="C1103" i="10"/>
  <c r="D1103" i="10"/>
  <c r="F1103" i="10"/>
  <c r="G1103" i="10"/>
  <c r="H1103" i="10"/>
  <c r="I1103" i="10"/>
  <c r="J1103" i="10"/>
  <c r="A1104" i="10"/>
  <c r="B1104" i="10"/>
  <c r="C1104" i="10"/>
  <c r="D1104" i="10"/>
  <c r="F1104" i="10"/>
  <c r="G1104" i="10"/>
  <c r="H1104" i="10"/>
  <c r="I1104" i="10"/>
  <c r="J1104" i="10"/>
  <c r="A1105" i="10"/>
  <c r="B1105" i="10"/>
  <c r="C1105" i="10"/>
  <c r="D1105" i="10"/>
  <c r="F1105" i="10"/>
  <c r="G1105" i="10"/>
  <c r="H1105" i="10"/>
  <c r="I1105" i="10"/>
  <c r="J1105" i="10"/>
  <c r="A1106" i="10"/>
  <c r="B1106" i="10"/>
  <c r="C1106" i="10"/>
  <c r="D1106" i="10"/>
  <c r="F1106" i="10"/>
  <c r="G1106" i="10"/>
  <c r="H1106" i="10"/>
  <c r="I1106" i="10"/>
  <c r="J1106" i="10"/>
  <c r="A1107" i="10"/>
  <c r="B1107" i="10"/>
  <c r="C1107" i="10"/>
  <c r="D1107" i="10"/>
  <c r="F1107" i="10"/>
  <c r="G1107" i="10"/>
  <c r="H1107" i="10"/>
  <c r="I1107" i="10"/>
  <c r="J1107" i="10"/>
  <c r="A1108" i="10"/>
  <c r="B1108" i="10"/>
  <c r="C1108" i="10"/>
  <c r="D1108" i="10"/>
  <c r="F1108" i="10"/>
  <c r="G1108" i="10"/>
  <c r="H1108" i="10"/>
  <c r="I1108" i="10"/>
  <c r="J1108" i="10"/>
  <c r="A1109" i="10"/>
  <c r="B1109" i="10"/>
  <c r="C1109" i="10"/>
  <c r="D1109" i="10"/>
  <c r="F1109" i="10"/>
  <c r="G1109" i="10"/>
  <c r="H1109" i="10"/>
  <c r="I1109" i="10"/>
  <c r="J1109" i="10"/>
  <c r="A1110" i="10"/>
  <c r="B1110" i="10"/>
  <c r="C1110" i="10"/>
  <c r="D1110" i="10"/>
  <c r="F1110" i="10"/>
  <c r="G1110" i="10"/>
  <c r="H1110" i="10"/>
  <c r="I1110" i="10"/>
  <c r="J1110" i="10"/>
  <c r="A1111" i="10"/>
  <c r="B1111" i="10"/>
  <c r="C1111" i="10"/>
  <c r="D1111" i="10"/>
  <c r="F1111" i="10"/>
  <c r="G1111" i="10"/>
  <c r="H1111" i="10"/>
  <c r="I1111" i="10"/>
  <c r="J1111" i="10"/>
  <c r="A1112" i="10"/>
  <c r="B1112" i="10"/>
  <c r="C1112" i="10"/>
  <c r="D1112" i="10"/>
  <c r="F1112" i="10"/>
  <c r="G1112" i="10"/>
  <c r="H1112" i="10"/>
  <c r="I1112" i="10"/>
  <c r="J1112" i="10"/>
  <c r="A1113" i="10"/>
  <c r="B1113" i="10"/>
  <c r="C1113" i="10"/>
  <c r="D1113" i="10"/>
  <c r="F1113" i="10"/>
  <c r="G1113" i="10"/>
  <c r="H1113" i="10"/>
  <c r="I1113" i="10"/>
  <c r="J1113" i="10"/>
  <c r="A1114" i="10"/>
  <c r="B1114" i="10"/>
  <c r="C1114" i="10"/>
  <c r="D1114" i="10"/>
  <c r="F1114" i="10"/>
  <c r="G1114" i="10"/>
  <c r="H1114" i="10"/>
  <c r="I1114" i="10"/>
  <c r="J1114" i="10"/>
  <c r="A1115" i="10"/>
  <c r="B1115" i="10"/>
  <c r="C1115" i="10"/>
  <c r="D1115" i="10"/>
  <c r="F1115" i="10"/>
  <c r="G1115" i="10"/>
  <c r="H1115" i="10"/>
  <c r="I1115" i="10"/>
  <c r="J1115" i="10"/>
  <c r="A1116" i="10"/>
  <c r="B1116" i="10"/>
  <c r="C1116" i="10"/>
  <c r="D1116" i="10"/>
  <c r="F1116" i="10"/>
  <c r="G1116" i="10"/>
  <c r="H1116" i="10"/>
  <c r="I1116" i="10"/>
  <c r="J1116" i="10"/>
  <c r="A1117" i="10"/>
  <c r="B1117" i="10"/>
  <c r="C1117" i="10"/>
  <c r="D1117" i="10"/>
  <c r="F1117" i="10"/>
  <c r="G1117" i="10"/>
  <c r="H1117" i="10"/>
  <c r="I1117" i="10"/>
  <c r="J1117" i="10"/>
  <c r="A1118" i="10"/>
  <c r="B1118" i="10"/>
  <c r="C1118" i="10"/>
  <c r="D1118" i="10"/>
  <c r="F1118" i="10"/>
  <c r="G1118" i="10"/>
  <c r="H1118" i="10"/>
  <c r="I1118" i="10"/>
  <c r="J1118" i="10"/>
  <c r="A1119" i="10"/>
  <c r="B1119" i="10"/>
  <c r="C1119" i="10"/>
  <c r="D1119" i="10"/>
  <c r="F1119" i="10"/>
  <c r="G1119" i="10"/>
  <c r="H1119" i="10"/>
  <c r="I1119" i="10"/>
  <c r="J1119" i="10"/>
  <c r="A1120" i="10"/>
  <c r="B1120" i="10"/>
  <c r="C1120" i="10"/>
  <c r="D1120" i="10"/>
  <c r="F1120" i="10"/>
  <c r="G1120" i="10"/>
  <c r="H1120" i="10"/>
  <c r="I1120" i="10"/>
  <c r="J1120" i="10"/>
  <c r="A1121" i="10"/>
  <c r="B1121" i="10"/>
  <c r="C1121" i="10"/>
  <c r="D1121" i="10"/>
  <c r="F1121" i="10"/>
  <c r="G1121" i="10"/>
  <c r="H1121" i="10"/>
  <c r="I1121" i="10"/>
  <c r="J1121" i="10"/>
  <c r="A1122" i="10"/>
  <c r="B1122" i="10"/>
  <c r="C1122" i="10"/>
  <c r="D1122" i="10"/>
  <c r="F1122" i="10"/>
  <c r="G1122" i="10"/>
  <c r="H1122" i="10"/>
  <c r="I1122" i="10"/>
  <c r="J1122" i="10"/>
  <c r="A1123" i="10"/>
  <c r="B1123" i="10"/>
  <c r="C1123" i="10"/>
  <c r="D1123" i="10"/>
  <c r="F1123" i="10"/>
  <c r="G1123" i="10"/>
  <c r="H1123" i="10"/>
  <c r="I1123" i="10"/>
  <c r="J1123" i="10"/>
  <c r="A1124" i="10"/>
  <c r="B1124" i="10"/>
  <c r="C1124" i="10"/>
  <c r="D1124" i="10"/>
  <c r="F1124" i="10"/>
  <c r="G1124" i="10"/>
  <c r="H1124" i="10"/>
  <c r="I1124" i="10"/>
  <c r="J1124" i="10"/>
  <c r="A1125" i="10"/>
  <c r="B1125" i="10"/>
  <c r="C1125" i="10"/>
  <c r="D1125" i="10"/>
  <c r="F1125" i="10"/>
  <c r="G1125" i="10"/>
  <c r="H1125" i="10"/>
  <c r="I1125" i="10"/>
  <c r="J1125" i="10"/>
  <c r="A1126" i="10"/>
  <c r="B1126" i="10"/>
  <c r="C1126" i="10"/>
  <c r="D1126" i="10"/>
  <c r="F1126" i="10"/>
  <c r="G1126" i="10"/>
  <c r="H1126" i="10"/>
  <c r="I1126" i="10"/>
  <c r="J1126" i="10"/>
  <c r="A1127" i="10"/>
  <c r="B1127" i="10"/>
  <c r="C1127" i="10"/>
  <c r="D1127" i="10"/>
  <c r="F1127" i="10"/>
  <c r="G1127" i="10"/>
  <c r="H1127" i="10"/>
  <c r="I1127" i="10"/>
  <c r="J1127" i="10"/>
  <c r="A1128" i="10"/>
  <c r="B1128" i="10"/>
  <c r="C1128" i="10"/>
  <c r="D1128" i="10"/>
  <c r="F1128" i="10"/>
  <c r="G1128" i="10"/>
  <c r="H1128" i="10"/>
  <c r="I1128" i="10"/>
  <c r="J1128" i="10"/>
  <c r="A1129" i="10"/>
  <c r="B1129" i="10"/>
  <c r="C1129" i="10"/>
  <c r="D1129" i="10"/>
  <c r="F1129" i="10"/>
  <c r="G1129" i="10"/>
  <c r="H1129" i="10"/>
  <c r="I1129" i="10"/>
  <c r="J1129" i="10"/>
  <c r="A1130" i="10"/>
  <c r="B1130" i="10"/>
  <c r="C1130" i="10"/>
  <c r="D1130" i="10"/>
  <c r="F1130" i="10"/>
  <c r="G1130" i="10"/>
  <c r="H1130" i="10"/>
  <c r="I1130" i="10"/>
  <c r="J1130" i="10"/>
  <c r="A1131" i="10"/>
  <c r="B1131" i="10"/>
  <c r="C1131" i="10"/>
  <c r="D1131" i="10"/>
  <c r="F1131" i="10"/>
  <c r="G1131" i="10"/>
  <c r="H1131" i="10"/>
  <c r="I1131" i="10"/>
  <c r="J1131" i="10"/>
  <c r="A1132" i="10"/>
  <c r="B1132" i="10"/>
  <c r="C1132" i="10"/>
  <c r="D1132" i="10"/>
  <c r="F1132" i="10"/>
  <c r="G1132" i="10"/>
  <c r="H1132" i="10"/>
  <c r="I1132" i="10"/>
  <c r="J1132" i="10"/>
  <c r="A1133" i="10"/>
  <c r="B1133" i="10"/>
  <c r="C1133" i="10"/>
  <c r="D1133" i="10"/>
  <c r="F1133" i="10"/>
  <c r="G1133" i="10"/>
  <c r="H1133" i="10"/>
  <c r="I1133" i="10"/>
  <c r="J1133" i="10"/>
  <c r="A1134" i="10"/>
  <c r="B1134" i="10"/>
  <c r="C1134" i="10"/>
  <c r="D1134" i="10"/>
  <c r="F1134" i="10"/>
  <c r="G1134" i="10"/>
  <c r="H1134" i="10"/>
  <c r="I1134" i="10"/>
  <c r="J1134" i="10"/>
  <c r="A1135" i="10"/>
  <c r="B1135" i="10"/>
  <c r="C1135" i="10"/>
  <c r="D1135" i="10"/>
  <c r="F1135" i="10"/>
  <c r="G1135" i="10"/>
  <c r="H1135" i="10"/>
  <c r="I1135" i="10"/>
  <c r="J1135" i="10"/>
  <c r="A1136" i="10"/>
  <c r="B1136" i="10"/>
  <c r="C1136" i="10"/>
  <c r="D1136" i="10"/>
  <c r="F1136" i="10"/>
  <c r="G1136" i="10"/>
  <c r="H1136" i="10"/>
  <c r="I1136" i="10"/>
  <c r="J1136" i="10"/>
  <c r="A1137" i="10"/>
  <c r="B1137" i="10"/>
  <c r="C1137" i="10"/>
  <c r="D1137" i="10"/>
  <c r="F1137" i="10"/>
  <c r="G1137" i="10"/>
  <c r="H1137" i="10"/>
  <c r="I1137" i="10"/>
  <c r="J1137" i="10"/>
  <c r="A1138" i="10"/>
  <c r="B1138" i="10"/>
  <c r="C1138" i="10"/>
  <c r="D1138" i="10"/>
  <c r="F1138" i="10"/>
  <c r="G1138" i="10"/>
  <c r="H1138" i="10"/>
  <c r="I1138" i="10"/>
  <c r="J1138" i="10"/>
  <c r="A1139" i="10"/>
  <c r="B1139" i="10"/>
  <c r="C1139" i="10"/>
  <c r="D1139" i="10"/>
  <c r="F1139" i="10"/>
  <c r="G1139" i="10"/>
  <c r="H1139" i="10"/>
  <c r="I1139" i="10"/>
  <c r="J1139" i="10"/>
  <c r="A1140" i="10"/>
  <c r="B1140" i="10"/>
  <c r="C1140" i="10"/>
  <c r="D1140" i="10"/>
  <c r="F1140" i="10"/>
  <c r="G1140" i="10"/>
  <c r="H1140" i="10"/>
  <c r="I1140" i="10"/>
  <c r="J1140" i="10"/>
  <c r="A1141" i="10"/>
  <c r="B1141" i="10"/>
  <c r="C1141" i="10"/>
  <c r="D1141" i="10"/>
  <c r="F1141" i="10"/>
  <c r="G1141" i="10"/>
  <c r="H1141" i="10"/>
  <c r="I1141" i="10"/>
  <c r="J1141" i="10"/>
  <c r="A1142" i="10"/>
  <c r="B1142" i="10"/>
  <c r="C1142" i="10"/>
  <c r="D1142" i="10"/>
  <c r="F1142" i="10"/>
  <c r="G1142" i="10"/>
  <c r="H1142" i="10"/>
  <c r="I1142" i="10"/>
  <c r="J1142" i="10"/>
  <c r="A1143" i="10"/>
  <c r="B1143" i="10"/>
  <c r="C1143" i="10"/>
  <c r="D1143" i="10"/>
  <c r="F1143" i="10"/>
  <c r="G1143" i="10"/>
  <c r="H1143" i="10"/>
  <c r="I1143" i="10"/>
  <c r="J1143" i="10"/>
  <c r="A1144" i="10"/>
  <c r="B1144" i="10"/>
  <c r="C1144" i="10"/>
  <c r="D1144" i="10"/>
  <c r="F1144" i="10"/>
  <c r="G1144" i="10"/>
  <c r="H1144" i="10"/>
  <c r="I1144" i="10"/>
  <c r="J1144" i="10"/>
  <c r="A1145" i="10"/>
  <c r="B1145" i="10"/>
  <c r="C1145" i="10"/>
  <c r="D1145" i="10"/>
  <c r="F1145" i="10"/>
  <c r="G1145" i="10"/>
  <c r="H1145" i="10"/>
  <c r="I1145" i="10"/>
  <c r="J1145" i="10"/>
  <c r="A1146" i="10"/>
  <c r="B1146" i="10"/>
  <c r="C1146" i="10"/>
  <c r="D1146" i="10"/>
  <c r="F1146" i="10"/>
  <c r="G1146" i="10"/>
  <c r="H1146" i="10"/>
  <c r="I1146" i="10"/>
  <c r="J1146" i="10"/>
  <c r="A1147" i="10"/>
  <c r="B1147" i="10"/>
  <c r="C1147" i="10"/>
  <c r="D1147" i="10"/>
  <c r="F1147" i="10"/>
  <c r="G1147" i="10"/>
  <c r="H1147" i="10"/>
  <c r="I1147" i="10"/>
  <c r="J1147" i="10"/>
  <c r="A1148" i="10"/>
  <c r="B1148" i="10"/>
  <c r="C1148" i="10"/>
  <c r="D1148" i="10"/>
  <c r="F1148" i="10"/>
  <c r="G1148" i="10"/>
  <c r="H1148" i="10"/>
  <c r="I1148" i="10"/>
  <c r="J1148" i="10"/>
  <c r="A1149" i="10"/>
  <c r="B1149" i="10"/>
  <c r="C1149" i="10"/>
  <c r="D1149" i="10"/>
  <c r="F1149" i="10"/>
  <c r="G1149" i="10"/>
  <c r="H1149" i="10"/>
  <c r="I1149" i="10"/>
  <c r="J1149" i="10"/>
  <c r="A1150" i="10"/>
  <c r="B1150" i="10"/>
  <c r="C1150" i="10"/>
  <c r="D1150" i="10"/>
  <c r="F1150" i="10"/>
  <c r="G1150" i="10"/>
  <c r="H1150" i="10"/>
  <c r="I1150" i="10"/>
  <c r="J1150" i="10"/>
  <c r="A1151" i="10"/>
  <c r="B1151" i="10"/>
  <c r="C1151" i="10"/>
  <c r="D1151" i="10"/>
  <c r="F1151" i="10"/>
  <c r="G1151" i="10"/>
  <c r="H1151" i="10"/>
  <c r="I1151" i="10"/>
  <c r="J1151" i="10"/>
  <c r="A1152" i="10"/>
  <c r="B1152" i="10"/>
  <c r="C1152" i="10"/>
  <c r="D1152" i="10"/>
  <c r="F1152" i="10"/>
  <c r="G1152" i="10"/>
  <c r="H1152" i="10"/>
  <c r="I1152" i="10"/>
  <c r="J1152" i="10"/>
  <c r="A1153" i="10"/>
  <c r="B1153" i="10"/>
  <c r="C1153" i="10"/>
  <c r="D1153" i="10"/>
  <c r="F1153" i="10"/>
  <c r="G1153" i="10"/>
  <c r="H1153" i="10"/>
  <c r="I1153" i="10"/>
  <c r="J1153" i="10"/>
  <c r="A1154" i="10"/>
  <c r="B1154" i="10"/>
  <c r="C1154" i="10"/>
  <c r="D1154" i="10"/>
  <c r="F1154" i="10"/>
  <c r="G1154" i="10"/>
  <c r="H1154" i="10"/>
  <c r="I1154" i="10"/>
  <c r="J1154" i="10"/>
  <c r="A1155" i="10"/>
  <c r="B1155" i="10"/>
  <c r="C1155" i="10"/>
  <c r="D1155" i="10"/>
  <c r="F1155" i="10"/>
  <c r="G1155" i="10"/>
  <c r="H1155" i="10"/>
  <c r="I1155" i="10"/>
  <c r="J1155" i="10"/>
  <c r="A1156" i="10"/>
  <c r="B1156" i="10"/>
  <c r="C1156" i="10"/>
  <c r="D1156" i="10"/>
  <c r="F1156" i="10"/>
  <c r="G1156" i="10"/>
  <c r="H1156" i="10"/>
  <c r="I1156" i="10"/>
  <c r="J1156" i="10"/>
  <c r="A1157" i="10"/>
  <c r="B1157" i="10"/>
  <c r="C1157" i="10"/>
  <c r="D1157" i="10"/>
  <c r="F1157" i="10"/>
  <c r="G1157" i="10"/>
  <c r="H1157" i="10"/>
  <c r="I1157" i="10"/>
  <c r="J1157" i="10"/>
  <c r="A1158" i="10"/>
  <c r="B1158" i="10"/>
  <c r="C1158" i="10"/>
  <c r="D1158" i="10"/>
  <c r="F1158" i="10"/>
  <c r="G1158" i="10"/>
  <c r="H1158" i="10"/>
  <c r="I1158" i="10"/>
  <c r="J1158" i="10"/>
  <c r="A1159" i="10"/>
  <c r="B1159" i="10"/>
  <c r="C1159" i="10"/>
  <c r="D1159" i="10"/>
  <c r="F1159" i="10"/>
  <c r="G1159" i="10"/>
  <c r="H1159" i="10"/>
  <c r="I1159" i="10"/>
  <c r="J1159" i="10"/>
  <c r="A1160" i="10"/>
  <c r="B1160" i="10"/>
  <c r="C1160" i="10"/>
  <c r="D1160" i="10"/>
  <c r="F1160" i="10"/>
  <c r="G1160" i="10"/>
  <c r="H1160" i="10"/>
  <c r="I1160" i="10"/>
  <c r="J1160" i="10"/>
  <c r="A1161" i="10"/>
  <c r="B1161" i="10"/>
  <c r="C1161" i="10"/>
  <c r="D1161" i="10"/>
  <c r="F1161" i="10"/>
  <c r="G1161" i="10"/>
  <c r="H1161" i="10"/>
  <c r="I1161" i="10"/>
  <c r="J1161" i="10"/>
  <c r="A1162" i="10"/>
  <c r="B1162" i="10"/>
  <c r="C1162" i="10"/>
  <c r="D1162" i="10"/>
  <c r="F1162" i="10"/>
  <c r="G1162" i="10"/>
  <c r="H1162" i="10"/>
  <c r="I1162" i="10"/>
  <c r="J1162" i="10"/>
  <c r="A1163" i="10"/>
  <c r="B1163" i="10"/>
  <c r="C1163" i="10"/>
  <c r="D1163" i="10"/>
  <c r="F1163" i="10"/>
  <c r="G1163" i="10"/>
  <c r="H1163" i="10"/>
  <c r="I1163" i="10"/>
  <c r="J1163" i="10"/>
  <c r="A1164" i="10"/>
  <c r="B1164" i="10"/>
  <c r="C1164" i="10"/>
  <c r="D1164" i="10"/>
  <c r="F1164" i="10"/>
  <c r="G1164" i="10"/>
  <c r="H1164" i="10"/>
  <c r="I1164" i="10"/>
  <c r="J1164" i="10"/>
  <c r="A1165" i="10"/>
  <c r="B1165" i="10"/>
  <c r="C1165" i="10"/>
  <c r="D1165" i="10"/>
  <c r="F1165" i="10"/>
  <c r="G1165" i="10"/>
  <c r="H1165" i="10"/>
  <c r="I1165" i="10"/>
  <c r="J1165" i="10"/>
  <c r="A1166" i="10"/>
  <c r="B1166" i="10"/>
  <c r="C1166" i="10"/>
  <c r="D1166" i="10"/>
  <c r="F1166" i="10"/>
  <c r="G1166" i="10"/>
  <c r="H1166" i="10"/>
  <c r="I1166" i="10"/>
  <c r="J1166" i="10"/>
  <c r="A1167" i="10"/>
  <c r="B1167" i="10"/>
  <c r="C1167" i="10"/>
  <c r="D1167" i="10"/>
  <c r="F1167" i="10"/>
  <c r="G1167" i="10"/>
  <c r="H1167" i="10"/>
  <c r="I1167" i="10"/>
  <c r="J1167" i="10"/>
  <c r="A1168" i="10"/>
  <c r="B1168" i="10"/>
  <c r="C1168" i="10"/>
  <c r="D1168" i="10"/>
  <c r="F1168" i="10"/>
  <c r="G1168" i="10"/>
  <c r="H1168" i="10"/>
  <c r="I1168" i="10"/>
  <c r="J1168" i="10"/>
  <c r="A1169" i="10"/>
  <c r="B1169" i="10"/>
  <c r="C1169" i="10"/>
  <c r="D1169" i="10"/>
  <c r="F1169" i="10"/>
  <c r="G1169" i="10"/>
  <c r="H1169" i="10"/>
  <c r="I1169" i="10"/>
  <c r="J1169" i="10"/>
  <c r="A1170" i="10"/>
  <c r="B1170" i="10"/>
  <c r="C1170" i="10"/>
  <c r="D1170" i="10"/>
  <c r="F1170" i="10"/>
  <c r="G1170" i="10"/>
  <c r="H1170" i="10"/>
  <c r="I1170" i="10"/>
  <c r="J1170" i="10"/>
  <c r="A1171" i="10"/>
  <c r="B1171" i="10"/>
  <c r="C1171" i="10"/>
  <c r="D1171" i="10"/>
  <c r="F1171" i="10"/>
  <c r="G1171" i="10"/>
  <c r="H1171" i="10"/>
  <c r="I1171" i="10"/>
  <c r="J1171" i="10"/>
  <c r="A1172" i="10"/>
  <c r="B1172" i="10"/>
  <c r="C1172" i="10"/>
  <c r="D1172" i="10"/>
  <c r="F1172" i="10"/>
  <c r="G1172" i="10"/>
  <c r="H1172" i="10"/>
  <c r="I1172" i="10"/>
  <c r="J1172" i="10"/>
  <c r="A1173" i="10"/>
  <c r="B1173" i="10"/>
  <c r="C1173" i="10"/>
  <c r="D1173" i="10"/>
  <c r="F1173" i="10"/>
  <c r="G1173" i="10"/>
  <c r="H1173" i="10"/>
  <c r="I1173" i="10"/>
  <c r="J1173" i="10"/>
  <c r="A1174" i="10"/>
  <c r="B1174" i="10"/>
  <c r="C1174" i="10"/>
  <c r="D1174" i="10"/>
  <c r="F1174" i="10"/>
  <c r="G1174" i="10"/>
  <c r="H1174" i="10"/>
  <c r="I1174" i="10"/>
  <c r="J1174" i="10"/>
  <c r="A1175" i="10"/>
  <c r="B1175" i="10"/>
  <c r="C1175" i="10"/>
  <c r="D1175" i="10"/>
  <c r="F1175" i="10"/>
  <c r="G1175" i="10"/>
  <c r="H1175" i="10"/>
  <c r="I1175" i="10"/>
  <c r="J1175" i="10"/>
  <c r="A1176" i="10"/>
  <c r="B1176" i="10"/>
  <c r="C1176" i="10"/>
  <c r="D1176" i="10"/>
  <c r="F1176" i="10"/>
  <c r="G1176" i="10"/>
  <c r="H1176" i="10"/>
  <c r="I1176" i="10"/>
  <c r="J1176" i="10"/>
  <c r="A1177" i="10"/>
  <c r="B1177" i="10"/>
  <c r="C1177" i="10"/>
  <c r="D1177" i="10"/>
  <c r="F1177" i="10"/>
  <c r="G1177" i="10"/>
  <c r="H1177" i="10"/>
  <c r="I1177" i="10"/>
  <c r="J1177" i="10"/>
  <c r="A1178" i="10"/>
  <c r="B1178" i="10"/>
  <c r="C1178" i="10"/>
  <c r="D1178" i="10"/>
  <c r="F1178" i="10"/>
  <c r="G1178" i="10"/>
  <c r="H1178" i="10"/>
  <c r="I1178" i="10"/>
  <c r="J1178" i="10"/>
  <c r="A1179" i="10"/>
  <c r="B1179" i="10"/>
  <c r="C1179" i="10"/>
  <c r="D1179" i="10"/>
  <c r="F1179" i="10"/>
  <c r="G1179" i="10"/>
  <c r="H1179" i="10"/>
  <c r="I1179" i="10"/>
  <c r="J1179" i="10"/>
  <c r="A1180" i="10"/>
  <c r="B1180" i="10"/>
  <c r="C1180" i="10"/>
  <c r="D1180" i="10"/>
  <c r="F1180" i="10"/>
  <c r="G1180" i="10"/>
  <c r="H1180" i="10"/>
  <c r="I1180" i="10"/>
  <c r="J1180" i="10"/>
  <c r="A1181" i="10"/>
  <c r="B1181" i="10"/>
  <c r="C1181" i="10"/>
  <c r="D1181" i="10"/>
  <c r="F1181" i="10"/>
  <c r="G1181" i="10"/>
  <c r="H1181" i="10"/>
  <c r="I1181" i="10"/>
  <c r="J1181" i="10"/>
  <c r="A1182" i="10"/>
  <c r="B1182" i="10"/>
  <c r="C1182" i="10"/>
  <c r="D1182" i="10"/>
  <c r="F1182" i="10"/>
  <c r="G1182" i="10"/>
  <c r="H1182" i="10"/>
  <c r="I1182" i="10"/>
  <c r="J1182" i="10"/>
  <c r="A1183" i="10"/>
  <c r="B1183" i="10"/>
  <c r="C1183" i="10"/>
  <c r="D1183" i="10"/>
  <c r="F1183" i="10"/>
  <c r="G1183" i="10"/>
  <c r="H1183" i="10"/>
  <c r="I1183" i="10"/>
  <c r="J1183" i="10"/>
  <c r="A1184" i="10"/>
  <c r="B1184" i="10"/>
  <c r="C1184" i="10"/>
  <c r="D1184" i="10"/>
  <c r="F1184" i="10"/>
  <c r="G1184" i="10"/>
  <c r="H1184" i="10"/>
  <c r="I1184" i="10"/>
  <c r="J1184" i="10"/>
  <c r="A1185" i="10"/>
  <c r="B1185" i="10"/>
  <c r="C1185" i="10"/>
  <c r="D1185" i="10"/>
  <c r="F1185" i="10"/>
  <c r="G1185" i="10"/>
  <c r="H1185" i="10"/>
  <c r="I1185" i="10"/>
  <c r="J1185" i="10"/>
  <c r="A1186" i="10"/>
  <c r="B1186" i="10"/>
  <c r="C1186" i="10"/>
  <c r="D1186" i="10"/>
  <c r="F1186" i="10"/>
  <c r="G1186" i="10"/>
  <c r="H1186" i="10"/>
  <c r="I1186" i="10"/>
  <c r="J1186" i="10"/>
  <c r="A1187" i="10"/>
  <c r="B1187" i="10"/>
  <c r="C1187" i="10"/>
  <c r="D1187" i="10"/>
  <c r="F1187" i="10"/>
  <c r="G1187" i="10"/>
  <c r="H1187" i="10"/>
  <c r="I1187" i="10"/>
  <c r="J1187" i="10"/>
  <c r="A1188" i="10"/>
  <c r="B1188" i="10"/>
  <c r="C1188" i="10"/>
  <c r="D1188" i="10"/>
  <c r="F1188" i="10"/>
  <c r="G1188" i="10"/>
  <c r="H1188" i="10"/>
  <c r="I1188" i="10"/>
  <c r="J1188" i="10"/>
  <c r="A1189" i="10"/>
  <c r="B1189" i="10"/>
  <c r="C1189" i="10"/>
  <c r="D1189" i="10"/>
  <c r="F1189" i="10"/>
  <c r="G1189" i="10"/>
  <c r="H1189" i="10"/>
  <c r="I1189" i="10"/>
  <c r="J1189" i="10"/>
  <c r="A1190" i="10"/>
  <c r="B1190" i="10"/>
  <c r="C1190" i="10"/>
  <c r="D1190" i="10"/>
  <c r="F1190" i="10"/>
  <c r="G1190" i="10"/>
  <c r="H1190" i="10"/>
  <c r="I1190" i="10"/>
  <c r="J1190" i="10"/>
  <c r="A1191" i="10"/>
  <c r="B1191" i="10"/>
  <c r="C1191" i="10"/>
  <c r="D1191" i="10"/>
  <c r="F1191" i="10"/>
  <c r="G1191" i="10"/>
  <c r="H1191" i="10"/>
  <c r="I1191" i="10"/>
  <c r="J1191" i="10"/>
  <c r="A1192" i="10"/>
  <c r="B1192" i="10"/>
  <c r="C1192" i="10"/>
  <c r="D1192" i="10"/>
  <c r="F1192" i="10"/>
  <c r="G1192" i="10"/>
  <c r="H1192" i="10"/>
  <c r="I1192" i="10"/>
  <c r="J1192" i="10"/>
  <c r="A1193" i="10"/>
  <c r="B1193" i="10"/>
  <c r="C1193" i="10"/>
  <c r="D1193" i="10"/>
  <c r="F1193" i="10"/>
  <c r="G1193" i="10"/>
  <c r="H1193" i="10"/>
  <c r="I1193" i="10"/>
  <c r="J1193" i="10"/>
  <c r="A1194" i="10"/>
  <c r="B1194" i="10"/>
  <c r="C1194" i="10"/>
  <c r="D1194" i="10"/>
  <c r="F1194" i="10"/>
  <c r="G1194" i="10"/>
  <c r="H1194" i="10"/>
  <c r="I1194" i="10"/>
  <c r="J1194" i="10"/>
  <c r="A1195" i="10"/>
  <c r="B1195" i="10"/>
  <c r="C1195" i="10"/>
  <c r="D1195" i="10"/>
  <c r="F1195" i="10"/>
  <c r="G1195" i="10"/>
  <c r="H1195" i="10"/>
  <c r="I1195" i="10"/>
  <c r="J1195" i="10"/>
  <c r="A1196" i="10"/>
  <c r="B1196" i="10"/>
  <c r="C1196" i="10"/>
  <c r="D1196" i="10"/>
  <c r="F1196" i="10"/>
  <c r="G1196" i="10"/>
  <c r="H1196" i="10"/>
  <c r="I1196" i="10"/>
  <c r="J1196" i="10"/>
  <c r="A1197" i="10"/>
  <c r="B1197" i="10"/>
  <c r="C1197" i="10"/>
  <c r="D1197" i="10"/>
  <c r="F1197" i="10"/>
  <c r="G1197" i="10"/>
  <c r="H1197" i="10"/>
  <c r="I1197" i="10"/>
  <c r="J1197" i="10"/>
  <c r="A1198" i="10"/>
  <c r="B1198" i="10"/>
  <c r="C1198" i="10"/>
  <c r="D1198" i="10"/>
  <c r="F1198" i="10"/>
  <c r="G1198" i="10"/>
  <c r="H1198" i="10"/>
  <c r="I1198" i="10"/>
  <c r="J1198" i="10"/>
  <c r="A1199" i="10"/>
  <c r="B1199" i="10"/>
  <c r="C1199" i="10"/>
  <c r="D1199" i="10"/>
  <c r="F1199" i="10"/>
  <c r="G1199" i="10"/>
  <c r="H1199" i="10"/>
  <c r="I1199" i="10"/>
  <c r="J1199" i="10"/>
  <c r="A1200" i="10"/>
  <c r="B1200" i="10"/>
  <c r="C1200" i="10"/>
  <c r="D1200" i="10"/>
  <c r="F1200" i="10"/>
  <c r="G1200" i="10"/>
  <c r="H1200" i="10"/>
  <c r="I1200" i="10"/>
  <c r="J1200" i="10"/>
  <c r="A1201" i="10"/>
  <c r="B1201" i="10"/>
  <c r="C1201" i="10"/>
  <c r="D1201" i="10"/>
  <c r="F1201" i="10"/>
  <c r="G1201" i="10"/>
  <c r="H1201" i="10"/>
  <c r="I1201" i="10"/>
  <c r="J1201" i="10"/>
  <c r="A1202" i="10"/>
  <c r="B1202" i="10"/>
  <c r="C1202" i="10"/>
  <c r="D1202" i="10"/>
  <c r="F1202" i="10"/>
  <c r="G1202" i="10"/>
  <c r="H1202" i="10"/>
  <c r="I1202" i="10"/>
  <c r="J1202" i="10"/>
  <c r="A1203" i="10"/>
  <c r="B1203" i="10"/>
  <c r="C1203" i="10"/>
  <c r="D1203" i="10"/>
  <c r="F1203" i="10"/>
  <c r="G1203" i="10"/>
  <c r="H1203" i="10"/>
  <c r="I1203" i="10"/>
  <c r="J1203" i="10"/>
  <c r="A1204" i="10"/>
  <c r="B1204" i="10"/>
  <c r="C1204" i="10"/>
  <c r="D1204" i="10"/>
  <c r="F1204" i="10"/>
  <c r="G1204" i="10"/>
  <c r="H1204" i="10"/>
  <c r="I1204" i="10"/>
  <c r="J1204" i="10"/>
  <c r="A1205" i="10"/>
  <c r="B1205" i="10"/>
  <c r="C1205" i="10"/>
  <c r="D1205" i="10"/>
  <c r="F1205" i="10"/>
  <c r="G1205" i="10"/>
  <c r="H1205" i="10"/>
  <c r="I1205" i="10"/>
  <c r="J1205" i="10"/>
  <c r="A1206" i="10"/>
  <c r="B1206" i="10"/>
  <c r="C1206" i="10"/>
  <c r="D1206" i="10"/>
  <c r="F1206" i="10"/>
  <c r="G1206" i="10"/>
  <c r="H1206" i="10"/>
  <c r="I1206" i="10"/>
  <c r="J1206" i="10"/>
  <c r="A1207" i="10"/>
  <c r="B1207" i="10"/>
  <c r="C1207" i="10"/>
  <c r="D1207" i="10"/>
  <c r="F1207" i="10"/>
  <c r="G1207" i="10"/>
  <c r="H1207" i="10"/>
  <c r="I1207" i="10"/>
  <c r="J1207" i="10"/>
  <c r="A1208" i="10"/>
  <c r="B1208" i="10"/>
  <c r="C1208" i="10"/>
  <c r="D1208" i="10"/>
  <c r="F1208" i="10"/>
  <c r="G1208" i="10"/>
  <c r="H1208" i="10"/>
  <c r="I1208" i="10"/>
  <c r="J1208" i="10"/>
  <c r="A1209" i="10"/>
  <c r="B1209" i="10"/>
  <c r="C1209" i="10"/>
  <c r="D1209" i="10"/>
  <c r="F1209" i="10"/>
  <c r="G1209" i="10"/>
  <c r="H1209" i="10"/>
  <c r="I1209" i="10"/>
  <c r="J1209" i="10"/>
  <c r="A1210" i="10"/>
  <c r="B1210" i="10"/>
  <c r="C1210" i="10"/>
  <c r="D1210" i="10"/>
  <c r="F1210" i="10"/>
  <c r="G1210" i="10"/>
  <c r="H1210" i="10"/>
  <c r="I1210" i="10"/>
  <c r="J1210" i="10"/>
  <c r="A1211" i="10"/>
  <c r="B1211" i="10"/>
  <c r="C1211" i="10"/>
  <c r="D1211" i="10"/>
  <c r="F1211" i="10"/>
  <c r="G1211" i="10"/>
  <c r="H1211" i="10"/>
  <c r="I1211" i="10"/>
  <c r="J1211" i="10"/>
  <c r="A1212" i="10"/>
  <c r="B1212" i="10"/>
  <c r="C1212" i="10"/>
  <c r="D1212" i="10"/>
  <c r="F1212" i="10"/>
  <c r="G1212" i="10"/>
  <c r="H1212" i="10"/>
  <c r="I1212" i="10"/>
  <c r="J1212" i="10"/>
  <c r="A1213" i="10"/>
  <c r="B1213" i="10"/>
  <c r="C1213" i="10"/>
  <c r="D1213" i="10"/>
  <c r="F1213" i="10"/>
  <c r="G1213" i="10"/>
  <c r="H1213" i="10"/>
  <c r="I1213" i="10"/>
  <c r="J1213" i="10"/>
  <c r="A1214" i="10"/>
  <c r="B1214" i="10"/>
  <c r="C1214" i="10"/>
  <c r="D1214" i="10"/>
  <c r="F1214" i="10"/>
  <c r="G1214" i="10"/>
  <c r="H1214" i="10"/>
  <c r="I1214" i="10"/>
  <c r="J1214" i="10"/>
  <c r="A1215" i="10"/>
  <c r="B1215" i="10"/>
  <c r="C1215" i="10"/>
  <c r="D1215" i="10"/>
  <c r="F1215" i="10"/>
  <c r="G1215" i="10"/>
  <c r="H1215" i="10"/>
  <c r="I1215" i="10"/>
  <c r="J1215" i="10"/>
  <c r="A1216" i="10"/>
  <c r="B1216" i="10"/>
  <c r="C1216" i="10"/>
  <c r="D1216" i="10"/>
  <c r="F1216" i="10"/>
  <c r="G1216" i="10"/>
  <c r="H1216" i="10"/>
  <c r="I1216" i="10"/>
  <c r="J1216" i="10"/>
  <c r="A1217" i="10"/>
  <c r="B1217" i="10"/>
  <c r="C1217" i="10"/>
  <c r="D1217" i="10"/>
  <c r="F1217" i="10"/>
  <c r="G1217" i="10"/>
  <c r="H1217" i="10"/>
  <c r="I1217" i="10"/>
  <c r="J1217" i="10"/>
  <c r="A1218" i="10"/>
  <c r="B1218" i="10"/>
  <c r="C1218" i="10"/>
  <c r="D1218" i="10"/>
  <c r="F1218" i="10"/>
  <c r="G1218" i="10"/>
  <c r="H1218" i="10"/>
  <c r="I1218" i="10"/>
  <c r="J1218" i="10"/>
  <c r="A1219" i="10"/>
  <c r="B1219" i="10"/>
  <c r="C1219" i="10"/>
  <c r="D1219" i="10"/>
  <c r="F1219" i="10"/>
  <c r="G1219" i="10"/>
  <c r="H1219" i="10"/>
  <c r="I1219" i="10"/>
  <c r="J1219" i="10"/>
  <c r="A1220" i="10"/>
  <c r="B1220" i="10"/>
  <c r="C1220" i="10"/>
  <c r="D1220" i="10"/>
  <c r="F1220" i="10"/>
  <c r="G1220" i="10"/>
  <c r="H1220" i="10"/>
  <c r="I1220" i="10"/>
  <c r="J1220" i="10"/>
  <c r="A1221" i="10"/>
  <c r="B1221" i="10"/>
  <c r="C1221" i="10"/>
  <c r="D1221" i="10"/>
  <c r="F1221" i="10"/>
  <c r="G1221" i="10"/>
  <c r="H1221" i="10"/>
  <c r="I1221" i="10"/>
  <c r="J1221" i="10"/>
  <c r="A1222" i="10"/>
  <c r="B1222" i="10"/>
  <c r="C1222" i="10"/>
  <c r="D1222" i="10"/>
  <c r="F1222" i="10"/>
  <c r="G1222" i="10"/>
  <c r="H1222" i="10"/>
  <c r="I1222" i="10"/>
  <c r="J1222" i="10"/>
  <c r="A1223" i="10"/>
  <c r="B1223" i="10"/>
  <c r="C1223" i="10"/>
  <c r="D1223" i="10"/>
  <c r="F1223" i="10"/>
  <c r="G1223" i="10"/>
  <c r="H1223" i="10"/>
  <c r="I1223" i="10"/>
  <c r="J1223" i="10"/>
  <c r="A1224" i="10"/>
  <c r="B1224" i="10"/>
  <c r="C1224" i="10"/>
  <c r="D1224" i="10"/>
  <c r="F1224" i="10"/>
  <c r="G1224" i="10"/>
  <c r="H1224" i="10"/>
  <c r="I1224" i="10"/>
  <c r="J1224" i="10"/>
  <c r="A1225" i="10"/>
  <c r="B1225" i="10"/>
  <c r="C1225" i="10"/>
  <c r="D1225" i="10"/>
  <c r="F1225" i="10"/>
  <c r="G1225" i="10"/>
  <c r="H1225" i="10"/>
  <c r="I1225" i="10"/>
  <c r="J1225" i="10"/>
  <c r="A1226" i="10"/>
  <c r="B1226" i="10"/>
  <c r="C1226" i="10"/>
  <c r="D1226" i="10"/>
  <c r="F1226" i="10"/>
  <c r="G1226" i="10"/>
  <c r="H1226" i="10"/>
  <c r="I1226" i="10"/>
  <c r="J1226" i="10"/>
  <c r="A1227" i="10"/>
  <c r="B1227" i="10"/>
  <c r="C1227" i="10"/>
  <c r="D1227" i="10"/>
  <c r="F1227" i="10"/>
  <c r="G1227" i="10"/>
  <c r="H1227" i="10"/>
  <c r="I1227" i="10"/>
  <c r="J1227" i="10"/>
  <c r="A1228" i="10"/>
  <c r="B1228" i="10"/>
  <c r="C1228" i="10"/>
  <c r="D1228" i="10"/>
  <c r="F1228" i="10"/>
  <c r="G1228" i="10"/>
  <c r="H1228" i="10"/>
  <c r="I1228" i="10"/>
  <c r="J1228" i="10"/>
  <c r="A1229" i="10"/>
  <c r="B1229" i="10"/>
  <c r="C1229" i="10"/>
  <c r="D1229" i="10"/>
  <c r="F1229" i="10"/>
  <c r="G1229" i="10"/>
  <c r="H1229" i="10"/>
  <c r="I1229" i="10"/>
  <c r="J1229" i="10"/>
  <c r="A1230" i="10"/>
  <c r="B1230" i="10"/>
  <c r="C1230" i="10"/>
  <c r="D1230" i="10"/>
  <c r="F1230" i="10"/>
  <c r="G1230" i="10"/>
  <c r="H1230" i="10"/>
  <c r="I1230" i="10"/>
  <c r="J1230" i="10"/>
  <c r="A1231" i="10"/>
  <c r="B1231" i="10"/>
  <c r="C1231" i="10"/>
  <c r="D1231" i="10"/>
  <c r="F1231" i="10"/>
  <c r="G1231" i="10"/>
  <c r="H1231" i="10"/>
  <c r="I1231" i="10"/>
  <c r="J1231" i="10"/>
  <c r="A1232" i="10"/>
  <c r="B1232" i="10"/>
  <c r="C1232" i="10"/>
  <c r="D1232" i="10"/>
  <c r="F1232" i="10"/>
  <c r="G1232" i="10"/>
  <c r="H1232" i="10"/>
  <c r="I1232" i="10"/>
  <c r="J1232" i="10"/>
  <c r="A1233" i="10"/>
  <c r="B1233" i="10"/>
  <c r="C1233" i="10"/>
  <c r="D1233" i="10"/>
  <c r="F1233" i="10"/>
  <c r="G1233" i="10"/>
  <c r="H1233" i="10"/>
  <c r="I1233" i="10"/>
  <c r="J1233" i="10"/>
  <c r="A1234" i="10"/>
  <c r="B1234" i="10"/>
  <c r="C1234" i="10"/>
  <c r="D1234" i="10"/>
  <c r="F1234" i="10"/>
  <c r="G1234" i="10"/>
  <c r="H1234" i="10"/>
  <c r="I1234" i="10"/>
  <c r="J1234" i="10"/>
  <c r="A1235" i="10"/>
  <c r="B1235" i="10"/>
  <c r="C1235" i="10"/>
  <c r="D1235" i="10"/>
  <c r="F1235" i="10"/>
  <c r="G1235" i="10"/>
  <c r="H1235" i="10"/>
  <c r="I1235" i="10"/>
  <c r="J1235" i="10"/>
  <c r="A1236" i="10"/>
  <c r="B1236" i="10"/>
  <c r="C1236" i="10"/>
  <c r="D1236" i="10"/>
  <c r="F1236" i="10"/>
  <c r="G1236" i="10"/>
  <c r="H1236" i="10"/>
  <c r="I1236" i="10"/>
  <c r="J1236" i="10"/>
  <c r="A1237" i="10"/>
  <c r="B1237" i="10"/>
  <c r="C1237" i="10"/>
  <c r="D1237" i="10"/>
  <c r="F1237" i="10"/>
  <c r="G1237" i="10"/>
  <c r="H1237" i="10"/>
  <c r="I1237" i="10"/>
  <c r="J1237" i="10"/>
  <c r="A1238" i="10"/>
  <c r="B1238" i="10"/>
  <c r="C1238" i="10"/>
  <c r="D1238" i="10"/>
  <c r="F1238" i="10"/>
  <c r="G1238" i="10"/>
  <c r="H1238" i="10"/>
  <c r="I1238" i="10"/>
  <c r="J1238" i="10"/>
  <c r="A1239" i="10"/>
  <c r="B1239" i="10"/>
  <c r="C1239" i="10"/>
  <c r="D1239" i="10"/>
  <c r="F1239" i="10"/>
  <c r="G1239" i="10"/>
  <c r="H1239" i="10"/>
  <c r="I1239" i="10"/>
  <c r="J1239" i="10"/>
  <c r="A1240" i="10"/>
  <c r="B1240" i="10"/>
  <c r="C1240" i="10"/>
  <c r="D1240" i="10"/>
  <c r="F1240" i="10"/>
  <c r="G1240" i="10"/>
  <c r="H1240" i="10"/>
  <c r="I1240" i="10"/>
  <c r="J1240" i="10"/>
  <c r="A1241" i="10"/>
  <c r="B1241" i="10"/>
  <c r="C1241" i="10"/>
  <c r="D1241" i="10"/>
  <c r="F1241" i="10"/>
  <c r="G1241" i="10"/>
  <c r="H1241" i="10"/>
  <c r="I1241" i="10"/>
  <c r="J1241" i="10"/>
  <c r="A1242" i="10"/>
  <c r="B1242" i="10"/>
  <c r="C1242" i="10"/>
  <c r="D1242" i="10"/>
  <c r="F1242" i="10"/>
  <c r="G1242" i="10"/>
  <c r="H1242" i="10"/>
  <c r="I1242" i="10"/>
  <c r="J1242" i="10"/>
  <c r="A1243" i="10"/>
  <c r="B1243" i="10"/>
  <c r="C1243" i="10"/>
  <c r="D1243" i="10"/>
  <c r="F1243" i="10"/>
  <c r="G1243" i="10"/>
  <c r="H1243" i="10"/>
  <c r="I1243" i="10"/>
  <c r="J1243" i="10"/>
  <c r="A1244" i="10"/>
  <c r="B1244" i="10"/>
  <c r="C1244" i="10"/>
  <c r="D1244" i="10"/>
  <c r="F1244" i="10"/>
  <c r="G1244" i="10"/>
  <c r="H1244" i="10"/>
  <c r="I1244" i="10"/>
  <c r="J1244" i="10"/>
  <c r="A1245" i="10"/>
  <c r="B1245" i="10"/>
  <c r="C1245" i="10"/>
  <c r="D1245" i="10"/>
  <c r="F1245" i="10"/>
  <c r="G1245" i="10"/>
  <c r="H1245" i="10"/>
  <c r="I1245" i="10"/>
  <c r="J1245" i="10"/>
  <c r="A1246" i="10"/>
  <c r="B1246" i="10"/>
  <c r="C1246" i="10"/>
  <c r="D1246" i="10"/>
  <c r="F1246" i="10"/>
  <c r="G1246" i="10"/>
  <c r="H1246" i="10"/>
  <c r="I1246" i="10"/>
  <c r="J1246" i="10"/>
  <c r="A1247" i="10"/>
  <c r="B1247" i="10"/>
  <c r="C1247" i="10"/>
  <c r="D1247" i="10"/>
  <c r="F1247" i="10"/>
  <c r="G1247" i="10"/>
  <c r="H1247" i="10"/>
  <c r="I1247" i="10"/>
  <c r="J1247" i="10"/>
  <c r="A1248" i="10"/>
  <c r="B1248" i="10"/>
  <c r="C1248" i="10"/>
  <c r="D1248" i="10"/>
  <c r="F1248" i="10"/>
  <c r="G1248" i="10"/>
  <c r="H1248" i="10"/>
  <c r="I1248" i="10"/>
  <c r="J1248" i="10"/>
  <c r="A1249" i="10"/>
  <c r="B1249" i="10"/>
  <c r="C1249" i="10"/>
  <c r="D1249" i="10"/>
  <c r="F1249" i="10"/>
  <c r="G1249" i="10"/>
  <c r="H1249" i="10"/>
  <c r="I1249" i="10"/>
  <c r="J1249" i="10"/>
  <c r="A1250" i="10"/>
  <c r="B1250" i="10"/>
  <c r="C1250" i="10"/>
  <c r="D1250" i="10"/>
  <c r="F1250" i="10"/>
  <c r="G1250" i="10"/>
  <c r="H1250" i="10"/>
  <c r="I1250" i="10"/>
  <c r="J1250" i="10"/>
  <c r="A1251" i="10"/>
  <c r="B1251" i="10"/>
  <c r="C1251" i="10"/>
  <c r="D1251" i="10"/>
  <c r="F1251" i="10"/>
  <c r="G1251" i="10"/>
  <c r="H1251" i="10"/>
  <c r="I1251" i="10"/>
  <c r="J1251" i="10"/>
  <c r="A1252" i="10"/>
  <c r="B1252" i="10"/>
  <c r="C1252" i="10"/>
  <c r="D1252" i="10"/>
  <c r="F1252" i="10"/>
  <c r="G1252" i="10"/>
  <c r="H1252" i="10"/>
  <c r="I1252" i="10"/>
  <c r="J1252" i="10"/>
  <c r="A1253" i="10"/>
  <c r="B1253" i="10"/>
  <c r="C1253" i="10"/>
  <c r="D1253" i="10"/>
  <c r="F1253" i="10"/>
  <c r="G1253" i="10"/>
  <c r="H1253" i="10"/>
  <c r="I1253" i="10"/>
  <c r="J1253" i="10"/>
  <c r="A1254" i="10"/>
  <c r="B1254" i="10"/>
  <c r="C1254" i="10"/>
  <c r="D1254" i="10"/>
  <c r="F1254" i="10"/>
  <c r="G1254" i="10"/>
  <c r="H1254" i="10"/>
  <c r="I1254" i="10"/>
  <c r="J1254" i="10"/>
  <c r="A1255" i="10"/>
  <c r="B1255" i="10"/>
  <c r="C1255" i="10"/>
  <c r="D1255" i="10"/>
  <c r="F1255" i="10"/>
  <c r="G1255" i="10"/>
  <c r="H1255" i="10"/>
  <c r="I1255" i="10"/>
  <c r="J1255" i="10"/>
  <c r="A1256" i="10"/>
  <c r="B1256" i="10"/>
  <c r="C1256" i="10"/>
  <c r="D1256" i="10"/>
  <c r="F1256" i="10"/>
  <c r="G1256" i="10"/>
  <c r="H1256" i="10"/>
  <c r="I1256" i="10"/>
  <c r="J1256" i="10"/>
  <c r="A1257" i="10"/>
  <c r="B1257" i="10"/>
  <c r="C1257" i="10"/>
  <c r="D1257" i="10"/>
  <c r="F1257" i="10"/>
  <c r="G1257" i="10"/>
  <c r="H1257" i="10"/>
  <c r="I1257" i="10"/>
  <c r="J1257" i="10"/>
  <c r="A1258" i="10"/>
  <c r="B1258" i="10"/>
  <c r="C1258" i="10"/>
  <c r="D1258" i="10"/>
  <c r="F1258" i="10"/>
  <c r="G1258" i="10"/>
  <c r="H1258" i="10"/>
  <c r="I1258" i="10"/>
  <c r="J1258" i="10"/>
  <c r="A1259" i="10"/>
  <c r="B1259" i="10"/>
  <c r="C1259" i="10"/>
  <c r="D1259" i="10"/>
  <c r="F1259" i="10"/>
  <c r="G1259" i="10"/>
  <c r="H1259" i="10"/>
  <c r="I1259" i="10"/>
  <c r="J1259" i="10"/>
  <c r="A1260" i="10"/>
  <c r="B1260" i="10"/>
  <c r="C1260" i="10"/>
  <c r="D1260" i="10"/>
  <c r="F1260" i="10"/>
  <c r="G1260" i="10"/>
  <c r="H1260" i="10"/>
  <c r="I1260" i="10"/>
  <c r="J1260" i="10"/>
  <c r="A1261" i="10"/>
  <c r="B1261" i="10"/>
  <c r="C1261" i="10"/>
  <c r="D1261" i="10"/>
  <c r="F1261" i="10"/>
  <c r="G1261" i="10"/>
  <c r="H1261" i="10"/>
  <c r="I1261" i="10"/>
  <c r="J1261" i="10"/>
  <c r="A1262" i="10"/>
  <c r="B1262" i="10"/>
  <c r="C1262" i="10"/>
  <c r="D1262" i="10"/>
  <c r="F1262" i="10"/>
  <c r="G1262" i="10"/>
  <c r="H1262" i="10"/>
  <c r="I1262" i="10"/>
  <c r="J1262" i="10"/>
  <c r="A1263" i="10"/>
  <c r="B1263" i="10"/>
  <c r="C1263" i="10"/>
  <c r="D1263" i="10"/>
  <c r="F1263" i="10"/>
  <c r="G1263" i="10"/>
  <c r="H1263" i="10"/>
  <c r="I1263" i="10"/>
  <c r="J1263" i="10"/>
  <c r="A1264" i="10"/>
  <c r="B1264" i="10"/>
  <c r="C1264" i="10"/>
  <c r="D1264" i="10"/>
  <c r="F1264" i="10"/>
  <c r="G1264" i="10"/>
  <c r="H1264" i="10"/>
  <c r="I1264" i="10"/>
  <c r="J1264" i="10"/>
  <c r="A1265" i="10"/>
  <c r="B1265" i="10"/>
  <c r="C1265" i="10"/>
  <c r="D1265" i="10"/>
  <c r="F1265" i="10"/>
  <c r="G1265" i="10"/>
  <c r="H1265" i="10"/>
  <c r="I1265" i="10"/>
  <c r="J1265" i="10"/>
  <c r="A1266" i="10"/>
  <c r="B1266" i="10"/>
  <c r="C1266" i="10"/>
  <c r="D1266" i="10"/>
  <c r="F1266" i="10"/>
  <c r="G1266" i="10"/>
  <c r="H1266" i="10"/>
  <c r="I1266" i="10"/>
  <c r="J1266" i="10"/>
  <c r="A1267" i="10"/>
  <c r="B1267" i="10"/>
  <c r="C1267" i="10"/>
  <c r="D1267" i="10"/>
  <c r="F1267" i="10"/>
  <c r="G1267" i="10"/>
  <c r="H1267" i="10"/>
  <c r="I1267" i="10"/>
  <c r="J1267" i="10"/>
  <c r="A1268" i="10"/>
  <c r="B1268" i="10"/>
  <c r="C1268" i="10"/>
  <c r="D1268" i="10"/>
  <c r="F1268" i="10"/>
  <c r="G1268" i="10"/>
  <c r="H1268" i="10"/>
  <c r="I1268" i="10"/>
  <c r="J1268" i="10"/>
  <c r="A1269" i="10"/>
  <c r="B1269" i="10"/>
  <c r="C1269" i="10"/>
  <c r="D1269" i="10"/>
  <c r="F1269" i="10"/>
  <c r="G1269" i="10"/>
  <c r="H1269" i="10"/>
  <c r="I1269" i="10"/>
  <c r="J1269" i="10"/>
  <c r="A1270" i="10"/>
  <c r="B1270" i="10"/>
  <c r="C1270" i="10"/>
  <c r="D1270" i="10"/>
  <c r="F1270" i="10"/>
  <c r="G1270" i="10"/>
  <c r="H1270" i="10"/>
  <c r="I1270" i="10"/>
  <c r="J1270" i="10"/>
  <c r="A1271" i="10"/>
  <c r="B1271" i="10"/>
  <c r="C1271" i="10"/>
  <c r="D1271" i="10"/>
  <c r="F1271" i="10"/>
  <c r="G1271" i="10"/>
  <c r="H1271" i="10"/>
  <c r="I1271" i="10"/>
  <c r="J1271" i="10"/>
  <c r="A1272" i="10"/>
  <c r="B1272" i="10"/>
  <c r="C1272" i="10"/>
  <c r="D1272" i="10"/>
  <c r="F1272" i="10"/>
  <c r="G1272" i="10"/>
  <c r="H1272" i="10"/>
  <c r="I1272" i="10"/>
  <c r="J1272" i="10"/>
  <c r="A1273" i="10"/>
  <c r="B1273" i="10"/>
  <c r="C1273" i="10"/>
  <c r="D1273" i="10"/>
  <c r="F1273" i="10"/>
  <c r="G1273" i="10"/>
  <c r="H1273" i="10"/>
  <c r="I1273" i="10"/>
  <c r="J1273" i="10"/>
  <c r="A1274" i="10"/>
  <c r="B1274" i="10"/>
  <c r="C1274" i="10"/>
  <c r="D1274" i="10"/>
  <c r="F1274" i="10"/>
  <c r="G1274" i="10"/>
  <c r="H1274" i="10"/>
  <c r="I1274" i="10"/>
  <c r="J1274" i="10"/>
  <c r="A1275" i="10"/>
  <c r="B1275" i="10"/>
  <c r="C1275" i="10"/>
  <c r="D1275" i="10"/>
  <c r="F1275" i="10"/>
  <c r="G1275" i="10"/>
  <c r="H1275" i="10"/>
  <c r="I1275" i="10"/>
  <c r="J1275" i="10"/>
  <c r="A1276" i="10"/>
  <c r="B1276" i="10"/>
  <c r="C1276" i="10"/>
  <c r="D1276" i="10"/>
  <c r="F1276" i="10"/>
  <c r="G1276" i="10"/>
  <c r="H1276" i="10"/>
  <c r="I1276" i="10"/>
  <c r="J1276" i="10"/>
  <c r="A1277" i="10"/>
  <c r="B1277" i="10"/>
  <c r="C1277" i="10"/>
  <c r="D1277" i="10"/>
  <c r="F1277" i="10"/>
  <c r="G1277" i="10"/>
  <c r="H1277" i="10"/>
  <c r="I1277" i="10"/>
  <c r="J1277" i="10"/>
  <c r="A1278" i="10"/>
  <c r="B1278" i="10"/>
  <c r="C1278" i="10"/>
  <c r="D1278" i="10"/>
  <c r="F1278" i="10"/>
  <c r="G1278" i="10"/>
  <c r="H1278" i="10"/>
  <c r="I1278" i="10"/>
  <c r="J1278" i="10"/>
  <c r="A1279" i="10"/>
  <c r="B1279" i="10"/>
  <c r="C1279" i="10"/>
  <c r="D1279" i="10"/>
  <c r="F1279" i="10"/>
  <c r="G1279" i="10"/>
  <c r="H1279" i="10"/>
  <c r="I1279" i="10"/>
  <c r="J1279" i="10"/>
  <c r="A1280" i="10"/>
  <c r="B1280" i="10"/>
  <c r="C1280" i="10"/>
  <c r="D1280" i="10"/>
  <c r="F1280" i="10"/>
  <c r="G1280" i="10"/>
  <c r="H1280" i="10"/>
  <c r="I1280" i="10"/>
  <c r="J1280" i="10"/>
  <c r="A1281" i="10"/>
  <c r="B1281" i="10"/>
  <c r="C1281" i="10"/>
  <c r="D1281" i="10"/>
  <c r="F1281" i="10"/>
  <c r="G1281" i="10"/>
  <c r="H1281" i="10"/>
  <c r="I1281" i="10"/>
  <c r="J1281" i="10"/>
  <c r="A1282" i="10"/>
  <c r="B1282" i="10"/>
  <c r="C1282" i="10"/>
  <c r="D1282" i="10"/>
  <c r="F1282" i="10"/>
  <c r="G1282" i="10"/>
  <c r="H1282" i="10"/>
  <c r="I1282" i="10"/>
  <c r="J1282" i="10"/>
  <c r="A1283" i="10"/>
  <c r="B1283" i="10"/>
  <c r="C1283" i="10"/>
  <c r="D1283" i="10"/>
  <c r="F1283" i="10"/>
  <c r="G1283" i="10"/>
  <c r="H1283" i="10"/>
  <c r="I1283" i="10"/>
  <c r="J1283" i="10"/>
  <c r="A1284" i="10"/>
  <c r="B1284" i="10"/>
  <c r="C1284" i="10"/>
  <c r="D1284" i="10"/>
  <c r="F1284" i="10"/>
  <c r="G1284" i="10"/>
  <c r="H1284" i="10"/>
  <c r="I1284" i="10"/>
  <c r="J1284" i="10"/>
  <c r="A1285" i="10"/>
  <c r="B1285" i="10"/>
  <c r="C1285" i="10"/>
  <c r="D1285" i="10"/>
  <c r="F1285" i="10"/>
  <c r="G1285" i="10"/>
  <c r="H1285" i="10"/>
  <c r="I1285" i="10"/>
  <c r="J1285" i="10"/>
  <c r="A1286" i="10"/>
  <c r="B1286" i="10"/>
  <c r="C1286" i="10"/>
  <c r="D1286" i="10"/>
  <c r="F1286" i="10"/>
  <c r="G1286" i="10"/>
  <c r="H1286" i="10"/>
  <c r="I1286" i="10"/>
  <c r="J1286" i="10"/>
  <c r="A1287" i="10"/>
  <c r="B1287" i="10"/>
  <c r="C1287" i="10"/>
  <c r="D1287" i="10"/>
  <c r="F1287" i="10"/>
  <c r="G1287" i="10"/>
  <c r="H1287" i="10"/>
  <c r="I1287" i="10"/>
  <c r="J1287" i="10"/>
  <c r="A1288" i="10"/>
  <c r="B1288" i="10"/>
  <c r="C1288" i="10"/>
  <c r="D1288" i="10"/>
  <c r="F1288" i="10"/>
  <c r="G1288" i="10"/>
  <c r="H1288" i="10"/>
  <c r="I1288" i="10"/>
  <c r="J1288" i="10"/>
  <c r="A1289" i="10"/>
  <c r="B1289" i="10"/>
  <c r="C1289" i="10"/>
  <c r="D1289" i="10"/>
  <c r="F1289" i="10"/>
  <c r="G1289" i="10"/>
  <c r="H1289" i="10"/>
  <c r="I1289" i="10"/>
  <c r="J1289" i="10"/>
  <c r="A1290" i="10"/>
  <c r="B1290" i="10"/>
  <c r="C1290" i="10"/>
  <c r="D1290" i="10"/>
  <c r="F1290" i="10"/>
  <c r="G1290" i="10"/>
  <c r="H1290" i="10"/>
  <c r="I1290" i="10"/>
  <c r="J1290" i="10"/>
  <c r="A1291" i="10"/>
  <c r="B1291" i="10"/>
  <c r="C1291" i="10"/>
  <c r="D1291" i="10"/>
  <c r="F1291" i="10"/>
  <c r="G1291" i="10"/>
  <c r="H1291" i="10"/>
  <c r="I1291" i="10"/>
  <c r="J1291" i="10"/>
  <c r="A1292" i="10"/>
  <c r="B1292" i="10"/>
  <c r="C1292" i="10"/>
  <c r="D1292" i="10"/>
  <c r="F1292" i="10"/>
  <c r="G1292" i="10"/>
  <c r="H1292" i="10"/>
  <c r="I1292" i="10"/>
  <c r="J1292" i="10"/>
  <c r="A1293" i="10"/>
  <c r="B1293" i="10"/>
  <c r="C1293" i="10"/>
  <c r="D1293" i="10"/>
  <c r="F1293" i="10"/>
  <c r="G1293" i="10"/>
  <c r="H1293" i="10"/>
  <c r="I1293" i="10"/>
  <c r="J1293" i="10"/>
  <c r="A1294" i="10"/>
  <c r="B1294" i="10"/>
  <c r="C1294" i="10"/>
  <c r="D1294" i="10"/>
  <c r="F1294" i="10"/>
  <c r="G1294" i="10"/>
  <c r="H1294" i="10"/>
  <c r="I1294" i="10"/>
  <c r="J1294" i="10"/>
  <c r="A1295" i="10"/>
  <c r="B1295" i="10"/>
  <c r="C1295" i="10"/>
  <c r="D1295" i="10"/>
  <c r="F1295" i="10"/>
  <c r="G1295" i="10"/>
  <c r="H1295" i="10"/>
  <c r="I1295" i="10"/>
  <c r="J1295" i="10"/>
  <c r="A1296" i="10"/>
  <c r="B1296" i="10"/>
  <c r="C1296" i="10"/>
  <c r="D1296" i="10"/>
  <c r="F1296" i="10"/>
  <c r="G1296" i="10"/>
  <c r="H1296" i="10"/>
  <c r="I1296" i="10"/>
  <c r="J1296" i="10"/>
  <c r="A1297" i="10"/>
  <c r="B1297" i="10"/>
  <c r="C1297" i="10"/>
  <c r="D1297" i="10"/>
  <c r="F1297" i="10"/>
  <c r="G1297" i="10"/>
  <c r="H1297" i="10"/>
  <c r="I1297" i="10"/>
  <c r="J1297" i="10"/>
  <c r="A1298" i="10"/>
  <c r="B1298" i="10"/>
  <c r="C1298" i="10"/>
  <c r="D1298" i="10"/>
  <c r="F1298" i="10"/>
  <c r="G1298" i="10"/>
  <c r="H1298" i="10"/>
  <c r="I1298" i="10"/>
  <c r="J1298" i="10"/>
  <c r="A1299" i="10"/>
  <c r="B1299" i="10"/>
  <c r="C1299" i="10"/>
  <c r="D1299" i="10"/>
  <c r="F1299" i="10"/>
  <c r="G1299" i="10"/>
  <c r="H1299" i="10"/>
  <c r="I1299" i="10"/>
  <c r="J1299" i="10"/>
  <c r="A1300" i="10"/>
  <c r="B1300" i="10"/>
  <c r="C1300" i="10"/>
  <c r="D1300" i="10"/>
  <c r="F1300" i="10"/>
  <c r="G1300" i="10"/>
  <c r="H1300" i="10"/>
  <c r="I1300" i="10"/>
  <c r="J1300" i="10"/>
  <c r="A1301" i="10"/>
  <c r="B1301" i="10"/>
  <c r="C1301" i="10"/>
  <c r="D1301" i="10"/>
  <c r="F1301" i="10"/>
  <c r="G1301" i="10"/>
  <c r="H1301" i="10"/>
  <c r="I1301" i="10"/>
  <c r="J1301" i="10"/>
  <c r="A1302" i="10"/>
  <c r="B1302" i="10"/>
  <c r="C1302" i="10"/>
  <c r="D1302" i="10"/>
  <c r="F1302" i="10"/>
  <c r="G1302" i="10"/>
  <c r="H1302" i="10"/>
  <c r="I1302" i="10"/>
  <c r="J1302" i="10"/>
  <c r="A1303" i="10"/>
  <c r="B1303" i="10"/>
  <c r="C1303" i="10"/>
  <c r="D1303" i="10"/>
  <c r="F1303" i="10"/>
  <c r="G1303" i="10"/>
  <c r="H1303" i="10"/>
  <c r="I1303" i="10"/>
  <c r="J1303" i="10"/>
  <c r="A1304" i="10"/>
  <c r="B1304" i="10"/>
  <c r="C1304" i="10"/>
  <c r="D1304" i="10"/>
  <c r="F1304" i="10"/>
  <c r="G1304" i="10"/>
  <c r="H1304" i="10"/>
  <c r="I1304" i="10"/>
  <c r="J1304" i="10"/>
  <c r="A1305" i="10"/>
  <c r="B1305" i="10"/>
  <c r="C1305" i="10"/>
  <c r="D1305" i="10"/>
  <c r="F1305" i="10"/>
  <c r="G1305" i="10"/>
  <c r="H1305" i="10"/>
  <c r="I1305" i="10"/>
  <c r="J1305" i="10"/>
  <c r="A1306" i="10"/>
  <c r="B1306" i="10"/>
  <c r="C1306" i="10"/>
  <c r="D1306" i="10"/>
  <c r="F1306" i="10"/>
  <c r="G1306" i="10"/>
  <c r="H1306" i="10"/>
  <c r="I1306" i="10"/>
  <c r="J1306" i="10"/>
  <c r="A1307" i="10"/>
  <c r="B1307" i="10"/>
  <c r="C1307" i="10"/>
  <c r="D1307" i="10"/>
  <c r="F1307" i="10"/>
  <c r="G1307" i="10"/>
  <c r="H1307" i="10"/>
  <c r="I1307" i="10"/>
  <c r="J1307" i="10"/>
  <c r="A1308" i="10"/>
  <c r="B1308" i="10"/>
  <c r="C1308" i="10"/>
  <c r="D1308" i="10"/>
  <c r="F1308" i="10"/>
  <c r="G1308" i="10"/>
  <c r="H1308" i="10"/>
  <c r="I1308" i="10"/>
  <c r="J1308" i="10"/>
  <c r="A1309" i="10"/>
  <c r="B1309" i="10"/>
  <c r="C1309" i="10"/>
  <c r="D1309" i="10"/>
  <c r="F1309" i="10"/>
  <c r="G1309" i="10"/>
  <c r="H1309" i="10"/>
  <c r="I1309" i="10"/>
  <c r="J1309" i="10"/>
  <c r="A1310" i="10"/>
  <c r="B1310" i="10"/>
  <c r="C1310" i="10"/>
  <c r="D1310" i="10"/>
  <c r="F1310" i="10"/>
  <c r="G1310" i="10"/>
  <c r="H1310" i="10"/>
  <c r="I1310" i="10"/>
  <c r="J1310" i="10"/>
  <c r="A1311" i="10"/>
  <c r="B1311" i="10"/>
  <c r="C1311" i="10"/>
  <c r="D1311" i="10"/>
  <c r="F1311" i="10"/>
  <c r="G1311" i="10"/>
  <c r="H1311" i="10"/>
  <c r="I1311" i="10"/>
  <c r="J1311" i="10"/>
  <c r="A1312" i="10"/>
  <c r="B1312" i="10"/>
  <c r="C1312" i="10"/>
  <c r="D1312" i="10"/>
  <c r="F1312" i="10"/>
  <c r="G1312" i="10"/>
  <c r="H1312" i="10"/>
  <c r="I1312" i="10"/>
  <c r="J1312" i="10"/>
  <c r="A1313" i="10"/>
  <c r="B1313" i="10"/>
  <c r="C1313" i="10"/>
  <c r="D1313" i="10"/>
  <c r="F1313" i="10"/>
  <c r="G1313" i="10"/>
  <c r="H1313" i="10"/>
  <c r="I1313" i="10"/>
  <c r="J1313" i="10"/>
  <c r="A1314" i="10"/>
  <c r="B1314" i="10"/>
  <c r="C1314" i="10"/>
  <c r="D1314" i="10"/>
  <c r="F1314" i="10"/>
  <c r="G1314" i="10"/>
  <c r="H1314" i="10"/>
  <c r="I1314" i="10"/>
  <c r="J1314" i="10"/>
  <c r="A1315" i="10"/>
  <c r="B1315" i="10"/>
  <c r="C1315" i="10"/>
  <c r="D1315" i="10"/>
  <c r="F1315" i="10"/>
  <c r="G1315" i="10"/>
  <c r="H1315" i="10"/>
  <c r="I1315" i="10"/>
  <c r="J1315" i="10"/>
  <c r="A1316" i="10"/>
  <c r="B1316" i="10"/>
  <c r="C1316" i="10"/>
  <c r="D1316" i="10"/>
  <c r="F1316" i="10"/>
  <c r="G1316" i="10"/>
  <c r="H1316" i="10"/>
  <c r="I1316" i="10"/>
  <c r="J1316" i="10"/>
  <c r="A1317" i="10"/>
  <c r="B1317" i="10"/>
  <c r="C1317" i="10"/>
  <c r="D1317" i="10"/>
  <c r="F1317" i="10"/>
  <c r="G1317" i="10"/>
  <c r="H1317" i="10"/>
  <c r="I1317" i="10"/>
  <c r="J1317" i="10"/>
  <c r="A1318" i="10"/>
  <c r="B1318" i="10"/>
  <c r="C1318" i="10"/>
  <c r="D1318" i="10"/>
  <c r="F1318" i="10"/>
  <c r="G1318" i="10"/>
  <c r="H1318" i="10"/>
  <c r="I1318" i="10"/>
  <c r="J1318" i="10"/>
  <c r="A1319" i="10"/>
  <c r="B1319" i="10"/>
  <c r="C1319" i="10"/>
  <c r="D1319" i="10"/>
  <c r="F1319" i="10"/>
  <c r="G1319" i="10"/>
  <c r="H1319" i="10"/>
  <c r="I1319" i="10"/>
  <c r="J1319" i="10"/>
  <c r="A1320" i="10"/>
  <c r="B1320" i="10"/>
  <c r="C1320" i="10"/>
  <c r="D1320" i="10"/>
  <c r="F1320" i="10"/>
  <c r="G1320" i="10"/>
  <c r="H1320" i="10"/>
  <c r="I1320" i="10"/>
  <c r="J1320" i="10"/>
  <c r="A1321" i="10"/>
  <c r="B1321" i="10"/>
  <c r="C1321" i="10"/>
  <c r="D1321" i="10"/>
  <c r="F1321" i="10"/>
  <c r="G1321" i="10"/>
  <c r="H1321" i="10"/>
  <c r="I1321" i="10"/>
  <c r="J1321" i="10"/>
  <c r="A1322" i="10"/>
  <c r="B1322" i="10"/>
  <c r="C1322" i="10"/>
  <c r="D1322" i="10"/>
  <c r="F1322" i="10"/>
  <c r="G1322" i="10"/>
  <c r="H1322" i="10"/>
  <c r="I1322" i="10"/>
  <c r="J1322" i="10"/>
  <c r="A1323" i="10"/>
  <c r="B1323" i="10"/>
  <c r="C1323" i="10"/>
  <c r="D1323" i="10"/>
  <c r="F1323" i="10"/>
  <c r="G1323" i="10"/>
  <c r="H1323" i="10"/>
  <c r="I1323" i="10"/>
  <c r="J1323" i="10"/>
  <c r="A1324" i="10"/>
  <c r="B1324" i="10"/>
  <c r="C1324" i="10"/>
  <c r="D1324" i="10"/>
  <c r="F1324" i="10"/>
  <c r="G1324" i="10"/>
  <c r="H1324" i="10"/>
  <c r="I1324" i="10"/>
  <c r="J1324" i="10"/>
  <c r="A1325" i="10"/>
  <c r="B1325" i="10"/>
  <c r="C1325" i="10"/>
  <c r="D1325" i="10"/>
  <c r="F1325" i="10"/>
  <c r="G1325" i="10"/>
  <c r="H1325" i="10"/>
  <c r="I1325" i="10"/>
  <c r="J1325" i="10"/>
  <c r="A1326" i="10"/>
  <c r="B1326" i="10"/>
  <c r="C1326" i="10"/>
  <c r="D1326" i="10"/>
  <c r="F1326" i="10"/>
  <c r="G1326" i="10"/>
  <c r="H1326" i="10"/>
  <c r="I1326" i="10"/>
  <c r="J1326" i="10"/>
  <c r="A1327" i="10"/>
  <c r="B1327" i="10"/>
  <c r="C1327" i="10"/>
  <c r="D1327" i="10"/>
  <c r="F1327" i="10"/>
  <c r="G1327" i="10"/>
  <c r="H1327" i="10"/>
  <c r="I1327" i="10"/>
  <c r="J1327" i="10"/>
  <c r="A1328" i="10"/>
  <c r="B1328" i="10"/>
  <c r="C1328" i="10"/>
  <c r="D1328" i="10"/>
  <c r="F1328" i="10"/>
  <c r="G1328" i="10"/>
  <c r="H1328" i="10"/>
  <c r="I1328" i="10"/>
  <c r="J1328" i="10"/>
  <c r="A1329" i="10"/>
  <c r="B1329" i="10"/>
  <c r="C1329" i="10"/>
  <c r="D1329" i="10"/>
  <c r="F1329" i="10"/>
  <c r="G1329" i="10"/>
  <c r="H1329" i="10"/>
  <c r="I1329" i="10"/>
  <c r="J1329" i="10"/>
  <c r="A1330" i="10"/>
  <c r="B1330" i="10"/>
  <c r="C1330" i="10"/>
  <c r="D1330" i="10"/>
  <c r="F1330" i="10"/>
  <c r="G1330" i="10"/>
  <c r="H1330" i="10"/>
  <c r="I1330" i="10"/>
  <c r="J1330" i="10"/>
  <c r="A1331" i="10"/>
  <c r="B1331" i="10"/>
  <c r="C1331" i="10"/>
  <c r="D1331" i="10"/>
  <c r="F1331" i="10"/>
  <c r="G1331" i="10"/>
  <c r="H1331" i="10"/>
  <c r="I1331" i="10"/>
  <c r="J1331" i="10"/>
  <c r="A1332" i="10"/>
  <c r="B1332" i="10"/>
  <c r="C1332" i="10"/>
  <c r="D1332" i="10"/>
  <c r="F1332" i="10"/>
  <c r="G1332" i="10"/>
  <c r="H1332" i="10"/>
  <c r="I1332" i="10"/>
  <c r="J1332" i="10"/>
  <c r="A1333" i="10"/>
  <c r="B1333" i="10"/>
  <c r="C1333" i="10"/>
  <c r="D1333" i="10"/>
  <c r="F1333" i="10"/>
  <c r="G1333" i="10"/>
  <c r="H1333" i="10"/>
  <c r="I1333" i="10"/>
  <c r="J1333" i="10"/>
  <c r="A1334" i="10"/>
  <c r="B1334" i="10"/>
  <c r="C1334" i="10"/>
  <c r="D1334" i="10"/>
  <c r="F1334" i="10"/>
  <c r="G1334" i="10"/>
  <c r="H1334" i="10"/>
  <c r="I1334" i="10"/>
  <c r="J1334" i="10"/>
  <c r="A1335" i="10"/>
  <c r="B1335" i="10"/>
  <c r="C1335" i="10"/>
  <c r="D1335" i="10"/>
  <c r="F1335" i="10"/>
  <c r="G1335" i="10"/>
  <c r="H1335" i="10"/>
  <c r="I1335" i="10"/>
  <c r="J1335" i="10"/>
  <c r="A1336" i="10"/>
  <c r="B1336" i="10"/>
  <c r="C1336" i="10"/>
  <c r="D1336" i="10"/>
  <c r="F1336" i="10"/>
  <c r="G1336" i="10"/>
  <c r="H1336" i="10"/>
  <c r="I1336" i="10"/>
  <c r="J1336" i="10"/>
  <c r="A1337" i="10"/>
  <c r="B1337" i="10"/>
  <c r="C1337" i="10"/>
  <c r="D1337" i="10"/>
  <c r="F1337" i="10"/>
  <c r="G1337" i="10"/>
  <c r="H1337" i="10"/>
  <c r="I1337" i="10"/>
  <c r="J1337" i="10"/>
  <c r="A1338" i="10"/>
  <c r="B1338" i="10"/>
  <c r="C1338" i="10"/>
  <c r="D1338" i="10"/>
  <c r="F1338" i="10"/>
  <c r="G1338" i="10"/>
  <c r="H1338" i="10"/>
  <c r="I1338" i="10"/>
  <c r="J1338" i="10"/>
  <c r="A1339" i="10"/>
  <c r="B1339" i="10"/>
  <c r="C1339" i="10"/>
  <c r="D1339" i="10"/>
  <c r="F1339" i="10"/>
  <c r="G1339" i="10"/>
  <c r="H1339" i="10"/>
  <c r="I1339" i="10"/>
  <c r="J1339" i="10"/>
  <c r="A1340" i="10"/>
  <c r="B1340" i="10"/>
  <c r="C1340" i="10"/>
  <c r="D1340" i="10"/>
  <c r="F1340" i="10"/>
  <c r="G1340" i="10"/>
  <c r="H1340" i="10"/>
  <c r="I1340" i="10"/>
  <c r="J1340" i="10"/>
  <c r="A1341" i="10"/>
  <c r="B1341" i="10"/>
  <c r="C1341" i="10"/>
  <c r="D1341" i="10"/>
  <c r="F1341" i="10"/>
  <c r="G1341" i="10"/>
  <c r="H1341" i="10"/>
  <c r="I1341" i="10"/>
  <c r="J1341" i="10"/>
  <c r="A1342" i="10"/>
  <c r="B1342" i="10"/>
  <c r="C1342" i="10"/>
  <c r="D1342" i="10"/>
  <c r="F1342" i="10"/>
  <c r="G1342" i="10"/>
  <c r="H1342" i="10"/>
  <c r="I1342" i="10"/>
  <c r="J1342" i="10"/>
  <c r="A1343" i="10"/>
  <c r="B1343" i="10"/>
  <c r="C1343" i="10"/>
  <c r="D1343" i="10"/>
  <c r="F1343" i="10"/>
  <c r="G1343" i="10"/>
  <c r="H1343" i="10"/>
  <c r="I1343" i="10"/>
  <c r="J1343" i="10"/>
  <c r="A1344" i="10"/>
  <c r="B1344" i="10"/>
  <c r="C1344" i="10"/>
  <c r="D1344" i="10"/>
  <c r="F1344" i="10"/>
  <c r="G1344" i="10"/>
  <c r="H1344" i="10"/>
  <c r="I1344" i="10"/>
  <c r="J1344" i="10"/>
  <c r="A1345" i="10"/>
  <c r="B1345" i="10"/>
  <c r="C1345" i="10"/>
  <c r="D1345" i="10"/>
  <c r="F1345" i="10"/>
  <c r="G1345" i="10"/>
  <c r="H1345" i="10"/>
  <c r="I1345" i="10"/>
  <c r="J1345" i="10"/>
  <c r="A1346" i="10"/>
  <c r="B1346" i="10"/>
  <c r="C1346" i="10"/>
  <c r="D1346" i="10"/>
  <c r="F1346" i="10"/>
  <c r="G1346" i="10"/>
  <c r="H1346" i="10"/>
  <c r="I1346" i="10"/>
  <c r="J1346" i="10"/>
  <c r="A1347" i="10"/>
  <c r="B1347" i="10"/>
  <c r="C1347" i="10"/>
  <c r="D1347" i="10"/>
  <c r="F1347" i="10"/>
  <c r="G1347" i="10"/>
  <c r="H1347" i="10"/>
  <c r="I1347" i="10"/>
  <c r="J1347" i="10"/>
  <c r="A1348" i="10"/>
  <c r="B1348" i="10"/>
  <c r="C1348" i="10"/>
  <c r="D1348" i="10"/>
  <c r="F1348" i="10"/>
  <c r="G1348" i="10"/>
  <c r="H1348" i="10"/>
  <c r="I1348" i="10"/>
  <c r="J1348" i="10"/>
  <c r="A1349" i="10"/>
  <c r="B1349" i="10"/>
  <c r="C1349" i="10"/>
  <c r="D1349" i="10"/>
  <c r="F1349" i="10"/>
  <c r="G1349" i="10"/>
  <c r="H1349" i="10"/>
  <c r="I1349" i="10"/>
  <c r="J1349" i="10"/>
  <c r="A1350" i="10"/>
  <c r="B1350" i="10"/>
  <c r="C1350" i="10"/>
  <c r="D1350" i="10"/>
  <c r="F1350" i="10"/>
  <c r="G1350" i="10"/>
  <c r="H1350" i="10"/>
  <c r="I1350" i="10"/>
  <c r="J1350" i="10"/>
  <c r="A1351" i="10"/>
  <c r="B1351" i="10"/>
  <c r="C1351" i="10"/>
  <c r="D1351" i="10"/>
  <c r="F1351" i="10"/>
  <c r="G1351" i="10"/>
  <c r="H1351" i="10"/>
  <c r="I1351" i="10"/>
  <c r="J1351" i="10"/>
  <c r="A1352" i="10"/>
  <c r="B1352" i="10"/>
  <c r="C1352" i="10"/>
  <c r="D1352" i="10"/>
  <c r="F1352" i="10"/>
  <c r="G1352" i="10"/>
  <c r="H1352" i="10"/>
  <c r="I1352" i="10"/>
  <c r="J1352" i="10"/>
  <c r="A1353" i="10"/>
  <c r="B1353" i="10"/>
  <c r="C1353" i="10"/>
  <c r="D1353" i="10"/>
  <c r="F1353" i="10"/>
  <c r="G1353" i="10"/>
  <c r="H1353" i="10"/>
  <c r="I1353" i="10"/>
  <c r="J1353" i="10"/>
  <c r="A1354" i="10"/>
  <c r="B1354" i="10"/>
  <c r="C1354" i="10"/>
  <c r="D1354" i="10"/>
  <c r="F1354" i="10"/>
  <c r="G1354" i="10"/>
  <c r="H1354" i="10"/>
  <c r="I1354" i="10"/>
  <c r="J1354" i="10"/>
  <c r="A1355" i="10"/>
  <c r="B1355" i="10"/>
  <c r="C1355" i="10"/>
  <c r="D1355" i="10"/>
  <c r="F1355" i="10"/>
  <c r="G1355" i="10"/>
  <c r="H1355" i="10"/>
  <c r="I1355" i="10"/>
  <c r="J1355" i="10"/>
  <c r="A1356" i="10"/>
  <c r="B1356" i="10"/>
  <c r="C1356" i="10"/>
  <c r="D1356" i="10"/>
  <c r="F1356" i="10"/>
  <c r="G1356" i="10"/>
  <c r="H1356" i="10"/>
  <c r="I1356" i="10"/>
  <c r="J1356" i="10"/>
  <c r="A1357" i="10"/>
  <c r="B1357" i="10"/>
  <c r="C1357" i="10"/>
  <c r="D1357" i="10"/>
  <c r="F1357" i="10"/>
  <c r="G1357" i="10"/>
  <c r="H1357" i="10"/>
  <c r="I1357" i="10"/>
  <c r="J1357" i="10"/>
  <c r="A1358" i="10"/>
  <c r="B1358" i="10"/>
  <c r="C1358" i="10"/>
  <c r="D1358" i="10"/>
  <c r="F1358" i="10"/>
  <c r="G1358" i="10"/>
  <c r="H1358" i="10"/>
  <c r="I1358" i="10"/>
  <c r="J1358" i="10"/>
  <c r="A1359" i="10"/>
  <c r="B1359" i="10"/>
  <c r="C1359" i="10"/>
  <c r="D1359" i="10"/>
  <c r="F1359" i="10"/>
  <c r="G1359" i="10"/>
  <c r="H1359" i="10"/>
  <c r="I1359" i="10"/>
  <c r="J1359" i="10"/>
  <c r="A1360" i="10"/>
  <c r="B1360" i="10"/>
  <c r="C1360" i="10"/>
  <c r="D1360" i="10"/>
  <c r="F1360" i="10"/>
  <c r="G1360" i="10"/>
  <c r="H1360" i="10"/>
  <c r="I1360" i="10"/>
  <c r="J1360" i="10"/>
  <c r="A1361" i="10"/>
  <c r="B1361" i="10"/>
  <c r="C1361" i="10"/>
  <c r="D1361" i="10"/>
  <c r="F1361" i="10"/>
  <c r="G1361" i="10"/>
  <c r="H1361" i="10"/>
  <c r="I1361" i="10"/>
  <c r="J1361" i="10"/>
  <c r="A1362" i="10"/>
  <c r="B1362" i="10"/>
  <c r="C1362" i="10"/>
  <c r="D1362" i="10"/>
  <c r="F1362" i="10"/>
  <c r="G1362" i="10"/>
  <c r="H1362" i="10"/>
  <c r="I1362" i="10"/>
  <c r="J1362" i="10"/>
  <c r="A1363" i="10"/>
  <c r="B1363" i="10"/>
  <c r="C1363" i="10"/>
  <c r="D1363" i="10"/>
  <c r="F1363" i="10"/>
  <c r="G1363" i="10"/>
  <c r="H1363" i="10"/>
  <c r="I1363" i="10"/>
  <c r="J1363" i="10"/>
  <c r="A1364" i="10"/>
  <c r="B1364" i="10"/>
  <c r="C1364" i="10"/>
  <c r="D1364" i="10"/>
  <c r="F1364" i="10"/>
  <c r="G1364" i="10"/>
  <c r="H1364" i="10"/>
  <c r="I1364" i="10"/>
  <c r="J1364" i="10"/>
  <c r="A1365" i="10"/>
  <c r="B1365" i="10"/>
  <c r="C1365" i="10"/>
  <c r="D1365" i="10"/>
  <c r="F1365" i="10"/>
  <c r="G1365" i="10"/>
  <c r="H1365" i="10"/>
  <c r="I1365" i="10"/>
  <c r="J1365" i="10"/>
  <c r="A1366" i="10"/>
  <c r="B1366" i="10"/>
  <c r="C1366" i="10"/>
  <c r="D1366" i="10"/>
  <c r="F1366" i="10"/>
  <c r="G1366" i="10"/>
  <c r="H1366" i="10"/>
  <c r="I1366" i="10"/>
  <c r="J1366" i="10"/>
  <c r="A1367" i="10"/>
  <c r="B1367" i="10"/>
  <c r="C1367" i="10"/>
  <c r="D1367" i="10"/>
  <c r="F1367" i="10"/>
  <c r="G1367" i="10"/>
  <c r="H1367" i="10"/>
  <c r="I1367" i="10"/>
  <c r="J1367" i="10"/>
  <c r="A1368" i="10"/>
  <c r="B1368" i="10"/>
  <c r="C1368" i="10"/>
  <c r="D1368" i="10"/>
  <c r="F1368" i="10"/>
  <c r="G1368" i="10"/>
  <c r="H1368" i="10"/>
  <c r="I1368" i="10"/>
  <c r="J1368" i="10"/>
  <c r="A1369" i="10"/>
  <c r="B1369" i="10"/>
  <c r="C1369" i="10"/>
  <c r="D1369" i="10"/>
  <c r="F1369" i="10"/>
  <c r="G1369" i="10"/>
  <c r="H1369" i="10"/>
  <c r="I1369" i="10"/>
  <c r="J1369" i="10"/>
  <c r="A1370" i="10"/>
  <c r="B1370" i="10"/>
  <c r="C1370" i="10"/>
  <c r="D1370" i="10"/>
  <c r="F1370" i="10"/>
  <c r="G1370" i="10"/>
  <c r="H1370" i="10"/>
  <c r="I1370" i="10"/>
  <c r="J1370" i="10"/>
  <c r="A1371" i="10"/>
  <c r="B1371" i="10"/>
  <c r="C1371" i="10"/>
  <c r="D1371" i="10"/>
  <c r="F1371" i="10"/>
  <c r="G1371" i="10"/>
  <c r="H1371" i="10"/>
  <c r="I1371" i="10"/>
  <c r="J1371" i="10"/>
  <c r="A1372" i="10"/>
  <c r="B1372" i="10"/>
  <c r="C1372" i="10"/>
  <c r="D1372" i="10"/>
  <c r="F1372" i="10"/>
  <c r="G1372" i="10"/>
  <c r="H1372" i="10"/>
  <c r="I1372" i="10"/>
  <c r="J1372" i="10"/>
  <c r="A1373" i="10"/>
  <c r="B1373" i="10"/>
  <c r="C1373" i="10"/>
  <c r="D1373" i="10"/>
  <c r="F1373" i="10"/>
  <c r="G1373" i="10"/>
  <c r="H1373" i="10"/>
  <c r="I1373" i="10"/>
  <c r="J1373" i="10"/>
  <c r="A1374" i="10"/>
  <c r="B1374" i="10"/>
  <c r="C1374" i="10"/>
  <c r="D1374" i="10"/>
  <c r="F1374" i="10"/>
  <c r="G1374" i="10"/>
  <c r="H1374" i="10"/>
  <c r="I1374" i="10"/>
  <c r="J1374" i="10"/>
  <c r="A1375" i="10"/>
  <c r="B1375" i="10"/>
  <c r="C1375" i="10"/>
  <c r="D1375" i="10"/>
  <c r="F1375" i="10"/>
  <c r="G1375" i="10"/>
  <c r="H1375" i="10"/>
  <c r="I1375" i="10"/>
  <c r="J1375" i="10"/>
  <c r="A1376" i="10"/>
  <c r="B1376" i="10"/>
  <c r="C1376" i="10"/>
  <c r="D1376" i="10"/>
  <c r="F1376" i="10"/>
  <c r="G1376" i="10"/>
  <c r="H1376" i="10"/>
  <c r="I1376" i="10"/>
  <c r="J1376" i="10"/>
  <c r="A1377" i="10"/>
  <c r="B1377" i="10"/>
  <c r="C1377" i="10"/>
  <c r="D1377" i="10"/>
  <c r="F1377" i="10"/>
  <c r="G1377" i="10"/>
  <c r="H1377" i="10"/>
  <c r="I1377" i="10"/>
  <c r="J1377" i="10"/>
  <c r="A1378" i="10"/>
  <c r="B1378" i="10"/>
  <c r="C1378" i="10"/>
  <c r="D1378" i="10"/>
  <c r="F1378" i="10"/>
  <c r="G1378" i="10"/>
  <c r="H1378" i="10"/>
  <c r="I1378" i="10"/>
  <c r="J1378" i="10"/>
  <c r="A1379" i="10"/>
  <c r="B1379" i="10"/>
  <c r="C1379" i="10"/>
  <c r="D1379" i="10"/>
  <c r="F1379" i="10"/>
  <c r="G1379" i="10"/>
  <c r="H1379" i="10"/>
  <c r="I1379" i="10"/>
  <c r="J1379" i="10"/>
  <c r="A1380" i="10"/>
  <c r="B1380" i="10"/>
  <c r="C1380" i="10"/>
  <c r="D1380" i="10"/>
  <c r="F1380" i="10"/>
  <c r="G1380" i="10"/>
  <c r="H1380" i="10"/>
  <c r="I1380" i="10"/>
  <c r="J1380" i="10"/>
  <c r="A1381" i="10"/>
  <c r="B1381" i="10"/>
  <c r="C1381" i="10"/>
  <c r="D1381" i="10"/>
  <c r="F1381" i="10"/>
  <c r="G1381" i="10"/>
  <c r="H1381" i="10"/>
  <c r="I1381" i="10"/>
  <c r="J1381" i="10"/>
  <c r="A1382" i="10"/>
  <c r="B1382" i="10"/>
  <c r="C1382" i="10"/>
  <c r="D1382" i="10"/>
  <c r="F1382" i="10"/>
  <c r="G1382" i="10"/>
  <c r="H1382" i="10"/>
  <c r="I1382" i="10"/>
  <c r="J1382" i="10"/>
  <c r="A1383" i="10"/>
  <c r="B1383" i="10"/>
  <c r="C1383" i="10"/>
  <c r="D1383" i="10"/>
  <c r="F1383" i="10"/>
  <c r="G1383" i="10"/>
  <c r="H1383" i="10"/>
  <c r="I1383" i="10"/>
  <c r="J1383" i="10"/>
  <c r="A1384" i="10"/>
  <c r="B1384" i="10"/>
  <c r="C1384" i="10"/>
  <c r="D1384" i="10"/>
  <c r="F1384" i="10"/>
  <c r="G1384" i="10"/>
  <c r="H1384" i="10"/>
  <c r="I1384" i="10"/>
  <c r="J1384" i="10"/>
  <c r="A1385" i="10"/>
  <c r="B1385" i="10"/>
  <c r="C1385" i="10"/>
  <c r="D1385" i="10"/>
  <c r="F1385" i="10"/>
  <c r="G1385" i="10"/>
  <c r="H1385" i="10"/>
  <c r="I1385" i="10"/>
  <c r="J1385" i="10"/>
  <c r="A1386" i="10"/>
  <c r="B1386" i="10"/>
  <c r="C1386" i="10"/>
  <c r="D1386" i="10"/>
  <c r="F1386" i="10"/>
  <c r="G1386" i="10"/>
  <c r="H1386" i="10"/>
  <c r="I1386" i="10"/>
  <c r="J1386" i="10"/>
  <c r="A1387" i="10"/>
  <c r="B1387" i="10"/>
  <c r="C1387" i="10"/>
  <c r="D1387" i="10"/>
  <c r="F1387" i="10"/>
  <c r="G1387" i="10"/>
  <c r="H1387" i="10"/>
  <c r="I1387" i="10"/>
  <c r="J1387" i="10"/>
  <c r="A1388" i="10"/>
  <c r="B1388" i="10"/>
  <c r="C1388" i="10"/>
  <c r="D1388" i="10"/>
  <c r="F1388" i="10"/>
  <c r="G1388" i="10"/>
  <c r="H1388" i="10"/>
  <c r="I1388" i="10"/>
  <c r="J1388" i="10"/>
  <c r="A1389" i="10"/>
  <c r="B1389" i="10"/>
  <c r="C1389" i="10"/>
  <c r="D1389" i="10"/>
  <c r="F1389" i="10"/>
  <c r="G1389" i="10"/>
  <c r="H1389" i="10"/>
  <c r="I1389" i="10"/>
  <c r="J1389" i="10"/>
  <c r="A1390" i="10"/>
  <c r="B1390" i="10"/>
  <c r="C1390" i="10"/>
  <c r="D1390" i="10"/>
  <c r="F1390" i="10"/>
  <c r="G1390" i="10"/>
  <c r="H1390" i="10"/>
  <c r="I1390" i="10"/>
  <c r="J1390" i="10"/>
  <c r="A1391" i="10"/>
  <c r="B1391" i="10"/>
  <c r="C1391" i="10"/>
  <c r="D1391" i="10"/>
  <c r="F1391" i="10"/>
  <c r="G1391" i="10"/>
  <c r="H1391" i="10"/>
  <c r="I1391" i="10"/>
  <c r="J1391" i="10"/>
  <c r="A1392" i="10"/>
  <c r="B1392" i="10"/>
  <c r="C1392" i="10"/>
  <c r="D1392" i="10"/>
  <c r="F1392" i="10"/>
  <c r="G1392" i="10"/>
  <c r="H1392" i="10"/>
  <c r="I1392" i="10"/>
  <c r="J1392" i="10"/>
  <c r="A1393" i="10"/>
  <c r="B1393" i="10"/>
  <c r="C1393" i="10"/>
  <c r="D1393" i="10"/>
  <c r="F1393" i="10"/>
  <c r="G1393" i="10"/>
  <c r="H1393" i="10"/>
  <c r="I1393" i="10"/>
  <c r="J1393" i="10"/>
  <c r="A1394" i="10"/>
  <c r="B1394" i="10"/>
  <c r="C1394" i="10"/>
  <c r="D1394" i="10"/>
  <c r="F1394" i="10"/>
  <c r="G1394" i="10"/>
  <c r="H1394" i="10"/>
  <c r="I1394" i="10"/>
  <c r="J1394" i="10"/>
  <c r="A1395" i="10"/>
  <c r="B1395" i="10"/>
  <c r="C1395" i="10"/>
  <c r="D1395" i="10"/>
  <c r="F1395" i="10"/>
  <c r="G1395" i="10"/>
  <c r="H1395" i="10"/>
  <c r="I1395" i="10"/>
  <c r="J1395" i="10"/>
  <c r="A1396" i="10"/>
  <c r="B1396" i="10"/>
  <c r="C1396" i="10"/>
  <c r="D1396" i="10"/>
  <c r="F1396" i="10"/>
  <c r="G1396" i="10"/>
  <c r="H1396" i="10"/>
  <c r="I1396" i="10"/>
  <c r="J1396" i="10"/>
  <c r="A1397" i="10"/>
  <c r="B1397" i="10"/>
  <c r="C1397" i="10"/>
  <c r="D1397" i="10"/>
  <c r="F1397" i="10"/>
  <c r="G1397" i="10"/>
  <c r="H1397" i="10"/>
  <c r="I1397" i="10"/>
  <c r="J1397" i="10"/>
  <c r="A1398" i="10"/>
  <c r="B1398" i="10"/>
  <c r="C1398" i="10"/>
  <c r="D1398" i="10"/>
  <c r="F1398" i="10"/>
  <c r="G1398" i="10"/>
  <c r="H1398" i="10"/>
  <c r="I1398" i="10"/>
  <c r="J1398" i="10"/>
  <c r="A1399" i="10"/>
  <c r="B1399" i="10"/>
  <c r="C1399" i="10"/>
  <c r="D1399" i="10"/>
  <c r="F1399" i="10"/>
  <c r="G1399" i="10"/>
  <c r="H1399" i="10"/>
  <c r="I1399" i="10"/>
  <c r="J1399" i="10"/>
  <c r="A1400" i="10"/>
  <c r="B1400" i="10"/>
  <c r="C1400" i="10"/>
  <c r="D1400" i="10"/>
  <c r="F1400" i="10"/>
  <c r="G1400" i="10"/>
  <c r="H1400" i="10"/>
  <c r="I1400" i="10"/>
  <c r="J1400" i="10"/>
  <c r="A1401" i="10"/>
  <c r="B1401" i="10"/>
  <c r="C1401" i="10"/>
  <c r="D1401" i="10"/>
  <c r="F1401" i="10"/>
  <c r="G1401" i="10"/>
  <c r="H1401" i="10"/>
  <c r="I1401" i="10"/>
  <c r="J1401" i="10"/>
  <c r="A1402" i="10"/>
  <c r="B1402" i="10"/>
  <c r="C1402" i="10"/>
  <c r="D1402" i="10"/>
  <c r="F1402" i="10"/>
  <c r="G1402" i="10"/>
  <c r="H1402" i="10"/>
  <c r="I1402" i="10"/>
  <c r="J1402" i="10"/>
  <c r="A1403" i="10"/>
  <c r="B1403" i="10"/>
  <c r="C1403" i="10"/>
  <c r="D1403" i="10"/>
  <c r="F1403" i="10"/>
  <c r="G1403" i="10"/>
  <c r="H1403" i="10"/>
  <c r="I1403" i="10"/>
  <c r="J1403" i="10"/>
  <c r="A1404" i="10"/>
  <c r="B1404" i="10"/>
  <c r="C1404" i="10"/>
  <c r="D1404" i="10"/>
  <c r="F1404" i="10"/>
  <c r="G1404" i="10"/>
  <c r="H1404" i="10"/>
  <c r="I1404" i="10"/>
  <c r="J1404" i="10"/>
  <c r="A1405" i="10"/>
  <c r="B1405" i="10"/>
  <c r="C1405" i="10"/>
  <c r="D1405" i="10"/>
  <c r="F1405" i="10"/>
  <c r="G1405" i="10"/>
  <c r="H1405" i="10"/>
  <c r="I1405" i="10"/>
  <c r="J1405" i="10"/>
  <c r="A1406" i="10"/>
  <c r="B1406" i="10"/>
  <c r="C1406" i="10"/>
  <c r="D1406" i="10"/>
  <c r="F1406" i="10"/>
  <c r="G1406" i="10"/>
  <c r="H1406" i="10"/>
  <c r="I1406" i="10"/>
  <c r="J1406" i="10"/>
  <c r="A1407" i="10"/>
  <c r="B1407" i="10"/>
  <c r="C1407" i="10"/>
  <c r="D1407" i="10"/>
  <c r="F1407" i="10"/>
  <c r="G1407" i="10"/>
  <c r="H1407" i="10"/>
  <c r="I1407" i="10"/>
  <c r="J1407" i="10"/>
  <c r="A1408" i="10"/>
  <c r="B1408" i="10"/>
  <c r="C1408" i="10"/>
  <c r="D1408" i="10"/>
  <c r="F1408" i="10"/>
  <c r="G1408" i="10"/>
  <c r="H1408" i="10"/>
  <c r="I1408" i="10"/>
  <c r="J1408" i="10"/>
  <c r="A1409" i="10"/>
  <c r="B1409" i="10"/>
  <c r="C1409" i="10"/>
  <c r="D1409" i="10"/>
  <c r="F1409" i="10"/>
  <c r="G1409" i="10"/>
  <c r="H1409" i="10"/>
  <c r="I1409" i="10"/>
  <c r="J1409" i="10"/>
  <c r="A1410" i="10"/>
  <c r="B1410" i="10"/>
  <c r="C1410" i="10"/>
  <c r="D1410" i="10"/>
  <c r="F1410" i="10"/>
  <c r="G1410" i="10"/>
  <c r="H1410" i="10"/>
  <c r="I1410" i="10"/>
  <c r="J1410" i="10"/>
  <c r="A1411" i="10"/>
  <c r="B1411" i="10"/>
  <c r="C1411" i="10"/>
  <c r="D1411" i="10"/>
  <c r="F1411" i="10"/>
  <c r="G1411" i="10"/>
  <c r="H1411" i="10"/>
  <c r="I1411" i="10"/>
  <c r="J1411" i="10"/>
  <c r="A1412" i="10"/>
  <c r="B1412" i="10"/>
  <c r="C1412" i="10"/>
  <c r="D1412" i="10"/>
  <c r="F1412" i="10"/>
  <c r="G1412" i="10"/>
  <c r="H1412" i="10"/>
  <c r="I1412" i="10"/>
  <c r="J1412" i="10"/>
  <c r="A1413" i="10"/>
  <c r="B1413" i="10"/>
  <c r="C1413" i="10"/>
  <c r="D1413" i="10"/>
  <c r="F1413" i="10"/>
  <c r="G1413" i="10"/>
  <c r="H1413" i="10"/>
  <c r="I1413" i="10"/>
  <c r="J1413" i="10"/>
  <c r="A1414" i="10"/>
  <c r="B1414" i="10"/>
  <c r="C1414" i="10"/>
  <c r="D1414" i="10"/>
  <c r="F1414" i="10"/>
  <c r="G1414" i="10"/>
  <c r="H1414" i="10"/>
  <c r="I1414" i="10"/>
  <c r="J1414" i="10"/>
  <c r="A1415" i="10"/>
  <c r="B1415" i="10"/>
  <c r="C1415" i="10"/>
  <c r="D1415" i="10"/>
  <c r="F1415" i="10"/>
  <c r="G1415" i="10"/>
  <c r="H1415" i="10"/>
  <c r="I1415" i="10"/>
  <c r="J1415" i="10"/>
  <c r="A1416" i="10"/>
  <c r="B1416" i="10"/>
  <c r="C1416" i="10"/>
  <c r="D1416" i="10"/>
  <c r="F1416" i="10"/>
  <c r="G1416" i="10"/>
  <c r="H1416" i="10"/>
  <c r="I1416" i="10"/>
  <c r="J1416" i="10"/>
  <c r="A1417" i="10"/>
  <c r="B1417" i="10"/>
  <c r="C1417" i="10"/>
  <c r="D1417" i="10"/>
  <c r="F1417" i="10"/>
  <c r="G1417" i="10"/>
  <c r="H1417" i="10"/>
  <c r="I1417" i="10"/>
  <c r="J1417" i="10"/>
  <c r="A1418" i="10"/>
  <c r="B1418" i="10"/>
  <c r="C1418" i="10"/>
  <c r="D1418" i="10"/>
  <c r="F1418" i="10"/>
  <c r="G1418" i="10"/>
  <c r="H1418" i="10"/>
  <c r="I1418" i="10"/>
  <c r="J1418" i="10"/>
  <c r="A1419" i="10"/>
  <c r="B1419" i="10"/>
  <c r="C1419" i="10"/>
  <c r="D1419" i="10"/>
  <c r="F1419" i="10"/>
  <c r="G1419" i="10"/>
  <c r="H1419" i="10"/>
  <c r="I1419" i="10"/>
  <c r="J1419" i="10"/>
  <c r="A1420" i="10"/>
  <c r="B1420" i="10"/>
  <c r="C1420" i="10"/>
  <c r="D1420" i="10"/>
  <c r="F1420" i="10"/>
  <c r="G1420" i="10"/>
  <c r="H1420" i="10"/>
  <c r="I1420" i="10"/>
  <c r="J1420" i="10"/>
  <c r="A1421" i="10"/>
  <c r="B1421" i="10"/>
  <c r="C1421" i="10"/>
  <c r="D1421" i="10"/>
  <c r="F1421" i="10"/>
  <c r="G1421" i="10"/>
  <c r="H1421" i="10"/>
  <c r="I1421" i="10"/>
  <c r="J1421" i="10"/>
  <c r="A1422" i="10"/>
  <c r="B1422" i="10"/>
  <c r="C1422" i="10"/>
  <c r="D1422" i="10"/>
  <c r="F1422" i="10"/>
  <c r="G1422" i="10"/>
  <c r="H1422" i="10"/>
  <c r="I1422" i="10"/>
  <c r="J1422" i="10"/>
  <c r="A1423" i="10"/>
  <c r="B1423" i="10"/>
  <c r="C1423" i="10"/>
  <c r="D1423" i="10"/>
  <c r="F1423" i="10"/>
  <c r="G1423" i="10"/>
  <c r="H1423" i="10"/>
  <c r="I1423" i="10"/>
  <c r="J1423" i="10"/>
  <c r="A1424" i="10"/>
  <c r="B1424" i="10"/>
  <c r="C1424" i="10"/>
  <c r="D1424" i="10"/>
  <c r="F1424" i="10"/>
  <c r="G1424" i="10"/>
  <c r="H1424" i="10"/>
  <c r="I1424" i="10"/>
  <c r="J1424" i="10"/>
  <c r="A1425" i="10"/>
  <c r="B1425" i="10"/>
  <c r="C1425" i="10"/>
  <c r="D1425" i="10"/>
  <c r="F1425" i="10"/>
  <c r="G1425" i="10"/>
  <c r="H1425" i="10"/>
  <c r="I1425" i="10"/>
  <c r="J1425" i="10"/>
  <c r="A1426" i="10"/>
  <c r="B1426" i="10"/>
  <c r="C1426" i="10"/>
  <c r="D1426" i="10"/>
  <c r="F1426" i="10"/>
  <c r="G1426" i="10"/>
  <c r="H1426" i="10"/>
  <c r="I1426" i="10"/>
  <c r="J1426" i="10"/>
  <c r="A1427" i="10"/>
  <c r="B1427" i="10"/>
  <c r="C1427" i="10"/>
  <c r="D1427" i="10"/>
  <c r="F1427" i="10"/>
  <c r="G1427" i="10"/>
  <c r="H1427" i="10"/>
  <c r="I1427" i="10"/>
  <c r="J1427" i="10"/>
  <c r="A1428" i="10"/>
  <c r="B1428" i="10"/>
  <c r="C1428" i="10"/>
  <c r="D1428" i="10"/>
  <c r="F1428" i="10"/>
  <c r="G1428" i="10"/>
  <c r="H1428" i="10"/>
  <c r="I1428" i="10"/>
  <c r="J1428" i="10"/>
  <c r="A1429" i="10"/>
  <c r="B1429" i="10"/>
  <c r="C1429" i="10"/>
  <c r="D1429" i="10"/>
  <c r="F1429" i="10"/>
  <c r="G1429" i="10"/>
  <c r="H1429" i="10"/>
  <c r="I1429" i="10"/>
  <c r="J1429" i="10"/>
  <c r="A1430" i="10"/>
  <c r="B1430" i="10"/>
  <c r="C1430" i="10"/>
  <c r="D1430" i="10"/>
  <c r="F1430" i="10"/>
  <c r="G1430" i="10"/>
  <c r="H1430" i="10"/>
  <c r="I1430" i="10"/>
  <c r="J1430" i="10"/>
  <c r="A1431" i="10"/>
  <c r="B1431" i="10"/>
  <c r="C1431" i="10"/>
  <c r="D1431" i="10"/>
  <c r="F1431" i="10"/>
  <c r="G1431" i="10"/>
  <c r="H1431" i="10"/>
  <c r="I1431" i="10"/>
  <c r="J1431" i="10"/>
  <c r="A1432" i="10"/>
  <c r="B1432" i="10"/>
  <c r="C1432" i="10"/>
  <c r="D1432" i="10"/>
  <c r="F1432" i="10"/>
  <c r="G1432" i="10"/>
  <c r="H1432" i="10"/>
  <c r="I1432" i="10"/>
  <c r="J1432" i="10"/>
  <c r="A1433" i="10"/>
  <c r="B1433" i="10"/>
  <c r="C1433" i="10"/>
  <c r="D1433" i="10"/>
  <c r="F1433" i="10"/>
  <c r="G1433" i="10"/>
  <c r="H1433" i="10"/>
  <c r="I1433" i="10"/>
  <c r="J1433" i="10"/>
  <c r="A1434" i="10"/>
  <c r="B1434" i="10"/>
  <c r="C1434" i="10"/>
  <c r="D1434" i="10"/>
  <c r="F1434" i="10"/>
  <c r="G1434" i="10"/>
  <c r="H1434" i="10"/>
  <c r="I1434" i="10"/>
  <c r="J1434" i="10"/>
  <c r="A1435" i="10"/>
  <c r="B1435" i="10"/>
  <c r="C1435" i="10"/>
  <c r="D1435" i="10"/>
  <c r="F1435" i="10"/>
  <c r="G1435" i="10"/>
  <c r="H1435" i="10"/>
  <c r="I1435" i="10"/>
  <c r="J1435" i="10"/>
  <c r="A1436" i="10"/>
  <c r="B1436" i="10"/>
  <c r="C1436" i="10"/>
  <c r="D1436" i="10"/>
  <c r="F1436" i="10"/>
  <c r="G1436" i="10"/>
  <c r="H1436" i="10"/>
  <c r="I1436" i="10"/>
  <c r="J1436" i="10"/>
  <c r="A1437" i="10"/>
  <c r="B1437" i="10"/>
  <c r="C1437" i="10"/>
  <c r="D1437" i="10"/>
  <c r="F1437" i="10"/>
  <c r="G1437" i="10"/>
  <c r="H1437" i="10"/>
  <c r="I1437" i="10"/>
  <c r="J1437" i="10"/>
  <c r="A1438" i="10"/>
  <c r="B1438" i="10"/>
  <c r="C1438" i="10"/>
  <c r="D1438" i="10"/>
  <c r="F1438" i="10"/>
  <c r="G1438" i="10"/>
  <c r="H1438" i="10"/>
  <c r="I1438" i="10"/>
  <c r="J1438" i="10"/>
  <c r="A1439" i="10"/>
  <c r="B1439" i="10"/>
  <c r="C1439" i="10"/>
  <c r="D1439" i="10"/>
  <c r="F1439" i="10"/>
  <c r="G1439" i="10"/>
  <c r="H1439" i="10"/>
  <c r="I1439" i="10"/>
  <c r="J1439" i="10"/>
  <c r="A1440" i="10"/>
  <c r="B1440" i="10"/>
  <c r="C1440" i="10"/>
  <c r="D1440" i="10"/>
  <c r="F1440" i="10"/>
  <c r="G1440" i="10"/>
  <c r="H1440" i="10"/>
  <c r="I1440" i="10"/>
  <c r="J1440" i="10"/>
  <c r="A1441" i="10"/>
  <c r="B1441" i="10"/>
  <c r="C1441" i="10"/>
  <c r="D1441" i="10"/>
  <c r="F1441" i="10"/>
  <c r="G1441" i="10"/>
  <c r="H1441" i="10"/>
  <c r="I1441" i="10"/>
  <c r="J1441" i="10"/>
  <c r="A1442" i="10"/>
  <c r="B1442" i="10"/>
  <c r="C1442" i="10"/>
  <c r="D1442" i="10"/>
  <c r="F1442" i="10"/>
  <c r="G1442" i="10"/>
  <c r="H1442" i="10"/>
  <c r="I1442" i="10"/>
  <c r="J1442" i="10"/>
  <c r="A1443" i="10"/>
  <c r="B1443" i="10"/>
  <c r="C1443" i="10"/>
  <c r="D1443" i="10"/>
  <c r="F1443" i="10"/>
  <c r="G1443" i="10"/>
  <c r="H1443" i="10"/>
  <c r="I1443" i="10"/>
  <c r="J1443" i="10"/>
  <c r="A1444" i="10"/>
  <c r="B1444" i="10"/>
  <c r="C1444" i="10"/>
  <c r="D1444" i="10"/>
  <c r="F1444" i="10"/>
  <c r="G1444" i="10"/>
  <c r="H1444" i="10"/>
  <c r="I1444" i="10"/>
  <c r="J1444" i="10"/>
  <c r="A1445" i="10"/>
  <c r="B1445" i="10"/>
  <c r="C1445" i="10"/>
  <c r="D1445" i="10"/>
  <c r="F1445" i="10"/>
  <c r="G1445" i="10"/>
  <c r="H1445" i="10"/>
  <c r="I1445" i="10"/>
  <c r="J1445" i="10"/>
  <c r="A1446" i="10"/>
  <c r="B1446" i="10"/>
  <c r="C1446" i="10"/>
  <c r="D1446" i="10"/>
  <c r="F1446" i="10"/>
  <c r="G1446" i="10"/>
  <c r="H1446" i="10"/>
  <c r="I1446" i="10"/>
  <c r="J1446" i="10"/>
  <c r="A1447" i="10"/>
  <c r="B1447" i="10"/>
  <c r="C1447" i="10"/>
  <c r="D1447" i="10"/>
  <c r="F1447" i="10"/>
  <c r="G1447" i="10"/>
  <c r="H1447" i="10"/>
  <c r="I1447" i="10"/>
  <c r="J1447" i="10"/>
  <c r="A1448" i="10"/>
  <c r="B1448" i="10"/>
  <c r="C1448" i="10"/>
  <c r="D1448" i="10"/>
  <c r="F1448" i="10"/>
  <c r="G1448" i="10"/>
  <c r="H1448" i="10"/>
  <c r="I1448" i="10"/>
  <c r="J1448" i="10"/>
  <c r="A1449" i="10"/>
  <c r="B1449" i="10"/>
  <c r="C1449" i="10"/>
  <c r="D1449" i="10"/>
  <c r="F1449" i="10"/>
  <c r="G1449" i="10"/>
  <c r="H1449" i="10"/>
  <c r="I1449" i="10"/>
  <c r="J1449" i="10"/>
  <c r="A1450" i="10"/>
  <c r="B1450" i="10"/>
  <c r="C1450" i="10"/>
  <c r="D1450" i="10"/>
  <c r="F1450" i="10"/>
  <c r="G1450" i="10"/>
  <c r="H1450" i="10"/>
  <c r="I1450" i="10"/>
  <c r="J1450" i="10"/>
  <c r="A1451" i="10"/>
  <c r="B1451" i="10"/>
  <c r="C1451" i="10"/>
  <c r="D1451" i="10"/>
  <c r="F1451" i="10"/>
  <c r="G1451" i="10"/>
  <c r="H1451" i="10"/>
  <c r="I1451" i="10"/>
  <c r="J1451" i="10"/>
  <c r="A1452" i="10"/>
  <c r="B1452" i="10"/>
  <c r="C1452" i="10"/>
  <c r="D1452" i="10"/>
  <c r="F1452" i="10"/>
  <c r="G1452" i="10"/>
  <c r="H1452" i="10"/>
  <c r="I1452" i="10"/>
  <c r="J1452" i="10"/>
  <c r="A1453" i="10"/>
  <c r="B1453" i="10"/>
  <c r="C1453" i="10"/>
  <c r="D1453" i="10"/>
  <c r="F1453" i="10"/>
  <c r="G1453" i="10"/>
  <c r="H1453" i="10"/>
  <c r="I1453" i="10"/>
  <c r="J1453" i="10"/>
  <c r="A1454" i="10"/>
  <c r="B1454" i="10"/>
  <c r="C1454" i="10"/>
  <c r="D1454" i="10"/>
  <c r="F1454" i="10"/>
  <c r="G1454" i="10"/>
  <c r="H1454" i="10"/>
  <c r="I1454" i="10"/>
  <c r="J1454" i="10"/>
  <c r="A1455" i="10"/>
  <c r="B1455" i="10"/>
  <c r="C1455" i="10"/>
  <c r="D1455" i="10"/>
  <c r="F1455" i="10"/>
  <c r="G1455" i="10"/>
  <c r="H1455" i="10"/>
  <c r="I1455" i="10"/>
  <c r="J1455" i="10"/>
  <c r="A1456" i="10"/>
  <c r="B1456" i="10"/>
  <c r="C1456" i="10"/>
  <c r="D1456" i="10"/>
  <c r="F1456" i="10"/>
  <c r="G1456" i="10"/>
  <c r="H1456" i="10"/>
  <c r="I1456" i="10"/>
  <c r="J1456" i="10"/>
  <c r="A1457" i="10"/>
  <c r="B1457" i="10"/>
  <c r="C1457" i="10"/>
  <c r="D1457" i="10"/>
  <c r="F1457" i="10"/>
  <c r="G1457" i="10"/>
  <c r="H1457" i="10"/>
  <c r="I1457" i="10"/>
  <c r="J1457" i="10"/>
  <c r="A1458" i="10"/>
  <c r="B1458" i="10"/>
  <c r="C1458" i="10"/>
  <c r="D1458" i="10"/>
  <c r="F1458" i="10"/>
  <c r="G1458" i="10"/>
  <c r="H1458" i="10"/>
  <c r="I1458" i="10"/>
  <c r="J1458" i="10"/>
  <c r="A1459" i="10"/>
  <c r="B1459" i="10"/>
  <c r="C1459" i="10"/>
  <c r="D1459" i="10"/>
  <c r="F1459" i="10"/>
  <c r="G1459" i="10"/>
  <c r="H1459" i="10"/>
  <c r="I1459" i="10"/>
  <c r="J1459" i="10"/>
  <c r="A1460" i="10"/>
  <c r="B1460" i="10"/>
  <c r="C1460" i="10"/>
  <c r="D1460" i="10"/>
  <c r="F1460" i="10"/>
  <c r="G1460" i="10"/>
  <c r="H1460" i="10"/>
  <c r="I1460" i="10"/>
  <c r="J1460" i="10"/>
  <c r="A1461" i="10"/>
  <c r="B1461" i="10"/>
  <c r="C1461" i="10"/>
  <c r="D1461" i="10"/>
  <c r="F1461" i="10"/>
  <c r="G1461" i="10"/>
  <c r="H1461" i="10"/>
  <c r="I1461" i="10"/>
  <c r="J1461" i="10"/>
  <c r="A1462" i="10"/>
  <c r="B1462" i="10"/>
  <c r="C1462" i="10"/>
  <c r="D1462" i="10"/>
  <c r="F1462" i="10"/>
  <c r="G1462" i="10"/>
  <c r="H1462" i="10"/>
  <c r="I1462" i="10"/>
  <c r="J1462" i="10"/>
  <c r="A1463" i="10"/>
  <c r="B1463" i="10"/>
  <c r="C1463" i="10"/>
  <c r="D1463" i="10"/>
  <c r="F1463" i="10"/>
  <c r="G1463" i="10"/>
  <c r="H1463" i="10"/>
  <c r="I1463" i="10"/>
  <c r="J1463" i="10"/>
  <c r="A1464" i="10"/>
  <c r="B1464" i="10"/>
  <c r="C1464" i="10"/>
  <c r="D1464" i="10"/>
  <c r="F1464" i="10"/>
  <c r="G1464" i="10"/>
  <c r="H1464" i="10"/>
  <c r="I1464" i="10"/>
  <c r="J1464" i="10"/>
  <c r="A1465" i="10"/>
  <c r="B1465" i="10"/>
  <c r="C1465" i="10"/>
  <c r="D1465" i="10"/>
  <c r="F1465" i="10"/>
  <c r="G1465" i="10"/>
  <c r="H1465" i="10"/>
  <c r="I1465" i="10"/>
  <c r="J1465" i="10"/>
  <c r="A1466" i="10"/>
  <c r="B1466" i="10"/>
  <c r="C1466" i="10"/>
  <c r="D1466" i="10"/>
  <c r="F1466" i="10"/>
  <c r="G1466" i="10"/>
  <c r="H1466" i="10"/>
  <c r="I1466" i="10"/>
  <c r="J1466" i="10"/>
  <c r="A1467" i="10"/>
  <c r="B1467" i="10"/>
  <c r="C1467" i="10"/>
  <c r="D1467" i="10"/>
  <c r="F1467" i="10"/>
  <c r="G1467" i="10"/>
  <c r="H1467" i="10"/>
  <c r="I1467" i="10"/>
  <c r="J1467" i="10"/>
  <c r="A1468" i="10"/>
  <c r="B1468" i="10"/>
  <c r="C1468" i="10"/>
  <c r="D1468" i="10"/>
  <c r="F1468" i="10"/>
  <c r="G1468" i="10"/>
  <c r="H1468" i="10"/>
  <c r="I1468" i="10"/>
  <c r="J1468" i="10"/>
  <c r="A1469" i="10"/>
  <c r="B1469" i="10"/>
  <c r="C1469" i="10"/>
  <c r="D1469" i="10"/>
  <c r="F1469" i="10"/>
  <c r="G1469" i="10"/>
  <c r="H1469" i="10"/>
  <c r="I1469" i="10"/>
  <c r="J1469" i="10"/>
  <c r="A1470" i="10"/>
  <c r="B1470" i="10"/>
  <c r="C1470" i="10"/>
  <c r="D1470" i="10"/>
  <c r="F1470" i="10"/>
  <c r="G1470" i="10"/>
  <c r="H1470" i="10"/>
  <c r="I1470" i="10"/>
  <c r="J1470" i="10"/>
  <c r="A1471" i="10"/>
  <c r="B1471" i="10"/>
  <c r="C1471" i="10"/>
  <c r="D1471" i="10"/>
  <c r="F1471" i="10"/>
  <c r="G1471" i="10"/>
  <c r="H1471" i="10"/>
  <c r="I1471" i="10"/>
  <c r="J1471" i="10"/>
  <c r="A1472" i="10"/>
  <c r="B1472" i="10"/>
  <c r="C1472" i="10"/>
  <c r="D1472" i="10"/>
  <c r="F1472" i="10"/>
  <c r="G1472" i="10"/>
  <c r="H1472" i="10"/>
  <c r="I1472" i="10"/>
  <c r="J1472" i="10"/>
  <c r="A1473" i="10"/>
  <c r="B1473" i="10"/>
  <c r="C1473" i="10"/>
  <c r="D1473" i="10"/>
  <c r="F1473" i="10"/>
  <c r="G1473" i="10"/>
  <c r="H1473" i="10"/>
  <c r="I1473" i="10"/>
  <c r="J1473" i="10"/>
  <c r="A1474" i="10"/>
  <c r="B1474" i="10"/>
  <c r="C1474" i="10"/>
  <c r="D1474" i="10"/>
  <c r="F1474" i="10"/>
  <c r="G1474" i="10"/>
  <c r="H1474" i="10"/>
  <c r="I1474" i="10"/>
  <c r="J1474" i="10"/>
  <c r="A1475" i="10"/>
  <c r="B1475" i="10"/>
  <c r="C1475" i="10"/>
  <c r="D1475" i="10"/>
  <c r="F1475" i="10"/>
  <c r="G1475" i="10"/>
  <c r="H1475" i="10"/>
  <c r="I1475" i="10"/>
  <c r="J1475" i="10"/>
  <c r="A1476" i="10"/>
  <c r="B1476" i="10"/>
  <c r="C1476" i="10"/>
  <c r="D1476" i="10"/>
  <c r="F1476" i="10"/>
  <c r="G1476" i="10"/>
  <c r="H1476" i="10"/>
  <c r="I1476" i="10"/>
  <c r="J1476" i="10"/>
  <c r="A1477" i="10"/>
  <c r="B1477" i="10"/>
  <c r="C1477" i="10"/>
  <c r="D1477" i="10"/>
  <c r="F1477" i="10"/>
  <c r="G1477" i="10"/>
  <c r="H1477" i="10"/>
  <c r="I1477" i="10"/>
  <c r="J1477" i="10"/>
  <c r="A1478" i="10"/>
  <c r="B1478" i="10"/>
  <c r="C1478" i="10"/>
  <c r="D1478" i="10"/>
  <c r="F1478" i="10"/>
  <c r="G1478" i="10"/>
  <c r="H1478" i="10"/>
  <c r="I1478" i="10"/>
  <c r="J1478" i="10"/>
  <c r="A1479" i="10"/>
  <c r="B1479" i="10"/>
  <c r="C1479" i="10"/>
  <c r="D1479" i="10"/>
  <c r="F1479" i="10"/>
  <c r="G1479" i="10"/>
  <c r="H1479" i="10"/>
  <c r="I1479" i="10"/>
  <c r="J1479" i="10"/>
  <c r="A1480" i="10"/>
  <c r="B1480" i="10"/>
  <c r="C1480" i="10"/>
  <c r="D1480" i="10"/>
  <c r="F1480" i="10"/>
  <c r="G1480" i="10"/>
  <c r="H1480" i="10"/>
  <c r="I1480" i="10"/>
  <c r="J1480" i="10"/>
  <c r="A1481" i="10"/>
  <c r="B1481" i="10"/>
  <c r="C1481" i="10"/>
  <c r="D1481" i="10"/>
  <c r="F1481" i="10"/>
  <c r="G1481" i="10"/>
  <c r="H1481" i="10"/>
  <c r="I1481" i="10"/>
  <c r="J1481" i="10"/>
  <c r="A1482" i="10"/>
  <c r="B1482" i="10"/>
  <c r="C1482" i="10"/>
  <c r="D1482" i="10"/>
  <c r="F1482" i="10"/>
  <c r="G1482" i="10"/>
  <c r="H1482" i="10"/>
  <c r="I1482" i="10"/>
  <c r="J1482" i="10"/>
  <c r="A1483" i="10"/>
  <c r="B1483" i="10"/>
  <c r="C1483" i="10"/>
  <c r="D1483" i="10"/>
  <c r="F1483" i="10"/>
  <c r="G1483" i="10"/>
  <c r="H1483" i="10"/>
  <c r="I1483" i="10"/>
  <c r="J1483" i="10"/>
  <c r="A1484" i="10"/>
  <c r="B1484" i="10"/>
  <c r="C1484" i="10"/>
  <c r="D1484" i="10"/>
  <c r="F1484" i="10"/>
  <c r="G1484" i="10"/>
  <c r="H1484" i="10"/>
  <c r="I1484" i="10"/>
  <c r="J1484" i="10"/>
  <c r="A1485" i="10"/>
  <c r="B1485" i="10"/>
  <c r="C1485" i="10"/>
  <c r="D1485" i="10"/>
  <c r="F1485" i="10"/>
  <c r="G1485" i="10"/>
  <c r="H1485" i="10"/>
  <c r="I1485" i="10"/>
  <c r="J1485" i="10"/>
  <c r="A1486" i="10"/>
  <c r="B1486" i="10"/>
  <c r="C1486" i="10"/>
  <c r="D1486" i="10"/>
  <c r="F1486" i="10"/>
  <c r="G1486" i="10"/>
  <c r="H1486" i="10"/>
  <c r="I1486" i="10"/>
  <c r="J1486" i="10"/>
  <c r="A1487" i="10"/>
  <c r="B1487" i="10"/>
  <c r="C1487" i="10"/>
  <c r="D1487" i="10"/>
  <c r="F1487" i="10"/>
  <c r="G1487" i="10"/>
  <c r="H1487" i="10"/>
  <c r="I1487" i="10"/>
  <c r="J1487" i="10"/>
  <c r="A1488" i="10"/>
  <c r="B1488" i="10"/>
  <c r="C1488" i="10"/>
  <c r="D1488" i="10"/>
  <c r="F1488" i="10"/>
  <c r="G1488" i="10"/>
  <c r="H1488" i="10"/>
  <c r="I1488" i="10"/>
  <c r="J1488" i="10"/>
  <c r="A1489" i="10"/>
  <c r="B1489" i="10"/>
  <c r="C1489" i="10"/>
  <c r="D1489" i="10"/>
  <c r="F1489" i="10"/>
  <c r="G1489" i="10"/>
  <c r="H1489" i="10"/>
  <c r="I1489" i="10"/>
  <c r="J1489" i="10"/>
  <c r="A1490" i="10"/>
  <c r="B1490" i="10"/>
  <c r="C1490" i="10"/>
  <c r="D1490" i="10"/>
  <c r="F1490" i="10"/>
  <c r="G1490" i="10"/>
  <c r="H1490" i="10"/>
  <c r="I1490" i="10"/>
  <c r="J1490" i="10"/>
  <c r="A1491" i="10"/>
  <c r="B1491" i="10"/>
  <c r="C1491" i="10"/>
  <c r="D1491" i="10"/>
  <c r="F1491" i="10"/>
  <c r="G1491" i="10"/>
  <c r="H1491" i="10"/>
  <c r="I1491" i="10"/>
  <c r="J1491" i="10"/>
  <c r="A1492" i="10"/>
  <c r="B1492" i="10"/>
  <c r="C1492" i="10"/>
  <c r="D1492" i="10"/>
  <c r="F1492" i="10"/>
  <c r="G1492" i="10"/>
  <c r="H1492" i="10"/>
  <c r="I1492" i="10"/>
  <c r="J1492" i="10"/>
  <c r="A1493" i="10"/>
  <c r="B1493" i="10"/>
  <c r="C1493" i="10"/>
  <c r="D1493" i="10"/>
  <c r="F1493" i="10"/>
  <c r="G1493" i="10"/>
  <c r="H1493" i="10"/>
  <c r="I1493" i="10"/>
  <c r="J1493" i="10"/>
  <c r="A1494" i="10"/>
  <c r="B1494" i="10"/>
  <c r="C1494" i="10"/>
  <c r="D1494" i="10"/>
  <c r="F1494" i="10"/>
  <c r="G1494" i="10"/>
  <c r="H1494" i="10"/>
  <c r="I1494" i="10"/>
  <c r="J1494" i="10"/>
  <c r="A1495" i="10"/>
  <c r="B1495" i="10"/>
  <c r="C1495" i="10"/>
  <c r="D1495" i="10"/>
  <c r="F1495" i="10"/>
  <c r="G1495" i="10"/>
  <c r="H1495" i="10"/>
  <c r="I1495" i="10"/>
  <c r="J1495" i="10"/>
  <c r="A1496" i="10"/>
  <c r="B1496" i="10"/>
  <c r="C1496" i="10"/>
  <c r="D1496" i="10"/>
  <c r="F1496" i="10"/>
  <c r="G1496" i="10"/>
  <c r="H1496" i="10"/>
  <c r="I1496" i="10"/>
  <c r="J1496" i="10"/>
  <c r="A1497" i="10"/>
  <c r="B1497" i="10"/>
  <c r="C1497" i="10"/>
  <c r="D1497" i="10"/>
  <c r="F1497" i="10"/>
  <c r="G1497" i="10"/>
  <c r="H1497" i="10"/>
  <c r="I1497" i="10"/>
  <c r="J1497" i="10"/>
  <c r="A1498" i="10"/>
  <c r="B1498" i="10"/>
  <c r="C1498" i="10"/>
  <c r="D1498" i="10"/>
  <c r="F1498" i="10"/>
  <c r="G1498" i="10"/>
  <c r="H1498" i="10"/>
  <c r="I1498" i="10"/>
  <c r="J1498" i="10"/>
  <c r="A1499" i="10"/>
  <c r="B1499" i="10"/>
  <c r="C1499" i="10"/>
  <c r="D1499" i="10"/>
  <c r="F1499" i="10"/>
  <c r="G1499" i="10"/>
  <c r="H1499" i="10"/>
  <c r="I1499" i="10"/>
  <c r="J1499" i="10"/>
  <c r="A1500" i="10"/>
  <c r="B1500" i="10"/>
  <c r="C1500" i="10"/>
  <c r="D1500" i="10"/>
  <c r="F1500" i="10"/>
  <c r="G1500" i="10"/>
  <c r="H1500" i="10"/>
  <c r="I1500" i="10"/>
  <c r="J1500" i="10"/>
  <c r="A1501" i="10"/>
  <c r="B1501" i="10"/>
  <c r="C1501" i="10"/>
  <c r="D1501" i="10"/>
  <c r="F1501" i="10"/>
  <c r="G1501" i="10"/>
  <c r="H1501" i="10"/>
  <c r="I1501" i="10"/>
  <c r="J1501" i="10"/>
  <c r="A1502" i="10"/>
  <c r="B1502" i="10"/>
  <c r="C1502" i="10"/>
  <c r="D1502" i="10"/>
  <c r="F1502" i="10"/>
  <c r="G1502" i="10"/>
  <c r="H1502" i="10"/>
  <c r="I1502" i="10"/>
  <c r="J1502" i="10"/>
  <c r="A1503" i="10"/>
  <c r="B1503" i="10"/>
  <c r="C1503" i="10"/>
  <c r="D1503" i="10"/>
  <c r="F1503" i="10"/>
  <c r="G1503" i="10"/>
  <c r="H1503" i="10"/>
  <c r="I1503" i="10"/>
  <c r="J1503" i="10"/>
  <c r="A1504" i="10"/>
  <c r="B1504" i="10"/>
  <c r="C1504" i="10"/>
  <c r="D1504" i="10"/>
  <c r="F1504" i="10"/>
  <c r="G1504" i="10"/>
  <c r="H1504" i="10"/>
  <c r="I1504" i="10"/>
  <c r="J1504" i="10"/>
  <c r="A1505" i="10"/>
  <c r="B1505" i="10"/>
  <c r="C1505" i="10"/>
  <c r="D1505" i="10"/>
  <c r="F1505" i="10"/>
  <c r="G1505" i="10"/>
  <c r="H1505" i="10"/>
  <c r="I1505" i="10"/>
  <c r="J1505" i="10"/>
  <c r="A1506" i="10"/>
  <c r="B1506" i="10"/>
  <c r="C1506" i="10"/>
  <c r="D1506" i="10"/>
  <c r="F1506" i="10"/>
  <c r="G1506" i="10"/>
  <c r="H1506" i="10"/>
  <c r="I1506" i="10"/>
  <c r="J1506" i="10"/>
  <c r="A1507" i="10"/>
  <c r="B1507" i="10"/>
  <c r="C1507" i="10"/>
  <c r="D1507" i="10"/>
  <c r="F1507" i="10"/>
  <c r="G1507" i="10"/>
  <c r="H1507" i="10"/>
  <c r="I1507" i="10"/>
  <c r="J1507" i="10"/>
  <c r="A1508" i="10"/>
  <c r="B1508" i="10"/>
  <c r="C1508" i="10"/>
  <c r="D1508" i="10"/>
  <c r="F1508" i="10"/>
  <c r="G1508" i="10"/>
  <c r="H1508" i="10"/>
  <c r="I1508" i="10"/>
  <c r="J1508" i="10"/>
  <c r="A1509" i="10"/>
  <c r="B1509" i="10"/>
  <c r="C1509" i="10"/>
  <c r="D1509" i="10"/>
  <c r="F1509" i="10"/>
  <c r="G1509" i="10"/>
  <c r="H1509" i="10"/>
  <c r="I1509" i="10"/>
  <c r="J1509" i="10"/>
  <c r="A1510" i="10"/>
  <c r="B1510" i="10"/>
  <c r="C1510" i="10"/>
  <c r="D1510" i="10"/>
  <c r="F1510" i="10"/>
  <c r="G1510" i="10"/>
  <c r="H1510" i="10"/>
  <c r="I1510" i="10"/>
  <c r="J1510" i="10"/>
  <c r="A1511" i="10"/>
  <c r="B1511" i="10"/>
  <c r="C1511" i="10"/>
  <c r="D1511" i="10"/>
  <c r="F1511" i="10"/>
  <c r="G1511" i="10"/>
  <c r="H1511" i="10"/>
  <c r="I1511" i="10"/>
  <c r="J1511" i="10"/>
  <c r="A1512" i="10"/>
  <c r="B1512" i="10"/>
  <c r="C1512" i="10"/>
  <c r="D1512" i="10"/>
  <c r="F1512" i="10"/>
  <c r="G1512" i="10"/>
  <c r="H1512" i="10"/>
  <c r="I1512" i="10"/>
  <c r="J1512" i="10"/>
  <c r="A1513" i="10"/>
  <c r="B1513" i="10"/>
  <c r="C1513" i="10"/>
  <c r="D1513" i="10"/>
  <c r="F1513" i="10"/>
  <c r="G1513" i="10"/>
  <c r="H1513" i="10"/>
  <c r="I1513" i="10"/>
  <c r="J1513" i="10"/>
  <c r="A1514" i="10"/>
  <c r="B1514" i="10"/>
  <c r="C1514" i="10"/>
  <c r="D1514" i="10"/>
  <c r="F1514" i="10"/>
  <c r="G1514" i="10"/>
  <c r="H1514" i="10"/>
  <c r="I1514" i="10"/>
  <c r="J1514" i="10"/>
  <c r="A1515" i="10"/>
  <c r="B1515" i="10"/>
  <c r="C1515" i="10"/>
  <c r="D1515" i="10"/>
  <c r="F1515" i="10"/>
  <c r="G1515" i="10"/>
  <c r="H1515" i="10"/>
  <c r="I1515" i="10"/>
  <c r="J1515" i="10"/>
  <c r="A1516" i="10"/>
  <c r="B1516" i="10"/>
  <c r="C1516" i="10"/>
  <c r="D1516" i="10"/>
  <c r="F1516" i="10"/>
  <c r="G1516" i="10"/>
  <c r="H1516" i="10"/>
  <c r="I1516" i="10"/>
  <c r="J1516" i="10"/>
  <c r="A1517" i="10"/>
  <c r="B1517" i="10"/>
  <c r="C1517" i="10"/>
  <c r="D1517" i="10"/>
  <c r="F1517" i="10"/>
  <c r="G1517" i="10"/>
  <c r="H1517" i="10"/>
  <c r="I1517" i="10"/>
  <c r="J1517" i="10"/>
  <c r="A1518" i="10"/>
  <c r="B1518" i="10"/>
  <c r="C1518" i="10"/>
  <c r="D1518" i="10"/>
  <c r="F1518" i="10"/>
  <c r="G1518" i="10"/>
  <c r="H1518" i="10"/>
  <c r="I1518" i="10"/>
  <c r="J1518" i="10"/>
  <c r="A1519" i="10"/>
  <c r="B1519" i="10"/>
  <c r="C1519" i="10"/>
  <c r="D1519" i="10"/>
  <c r="F1519" i="10"/>
  <c r="G1519" i="10"/>
  <c r="H1519" i="10"/>
  <c r="I1519" i="10"/>
  <c r="J1519" i="10"/>
  <c r="A1520" i="10"/>
  <c r="B1520" i="10"/>
  <c r="C1520" i="10"/>
  <c r="D1520" i="10"/>
  <c r="F1520" i="10"/>
  <c r="G1520" i="10"/>
  <c r="H1520" i="10"/>
  <c r="I1520" i="10"/>
  <c r="J1520" i="10"/>
  <c r="A1521" i="10"/>
  <c r="B1521" i="10"/>
  <c r="C1521" i="10"/>
  <c r="D1521" i="10"/>
  <c r="F1521" i="10"/>
  <c r="G1521" i="10"/>
  <c r="H1521" i="10"/>
  <c r="I1521" i="10"/>
  <c r="J1521" i="10"/>
  <c r="A1522" i="10"/>
  <c r="B1522" i="10"/>
  <c r="C1522" i="10"/>
  <c r="D1522" i="10"/>
  <c r="F1522" i="10"/>
  <c r="G1522" i="10"/>
  <c r="H1522" i="10"/>
  <c r="I1522" i="10"/>
  <c r="J1522" i="10"/>
  <c r="A1523" i="10"/>
  <c r="B1523" i="10"/>
  <c r="C1523" i="10"/>
  <c r="D1523" i="10"/>
  <c r="F1523" i="10"/>
  <c r="G1523" i="10"/>
  <c r="H1523" i="10"/>
  <c r="I1523" i="10"/>
  <c r="J1523" i="10"/>
  <c r="A1524" i="10"/>
  <c r="B1524" i="10"/>
  <c r="C1524" i="10"/>
  <c r="D1524" i="10"/>
  <c r="F1524" i="10"/>
  <c r="G1524" i="10"/>
  <c r="H1524" i="10"/>
  <c r="I1524" i="10"/>
  <c r="J1524" i="10"/>
  <c r="A1525" i="10"/>
  <c r="B1525" i="10"/>
  <c r="C1525" i="10"/>
  <c r="D1525" i="10"/>
  <c r="F1525" i="10"/>
  <c r="G1525" i="10"/>
  <c r="H1525" i="10"/>
  <c r="I1525" i="10"/>
  <c r="J1525" i="10"/>
  <c r="A1526" i="10"/>
  <c r="B1526" i="10"/>
  <c r="C1526" i="10"/>
  <c r="D1526" i="10"/>
  <c r="F1526" i="10"/>
  <c r="G1526" i="10"/>
  <c r="H1526" i="10"/>
  <c r="I1526" i="10"/>
  <c r="J1526" i="10"/>
  <c r="A1527" i="10"/>
  <c r="B1527" i="10"/>
  <c r="C1527" i="10"/>
  <c r="D1527" i="10"/>
  <c r="F1527" i="10"/>
  <c r="G1527" i="10"/>
  <c r="H1527" i="10"/>
  <c r="I1527" i="10"/>
  <c r="J1527" i="10"/>
  <c r="A1528" i="10"/>
  <c r="B1528" i="10"/>
  <c r="C1528" i="10"/>
  <c r="D1528" i="10"/>
  <c r="F1528" i="10"/>
  <c r="G1528" i="10"/>
  <c r="H1528" i="10"/>
  <c r="I1528" i="10"/>
  <c r="J1528" i="10"/>
  <c r="A1529" i="10"/>
  <c r="B1529" i="10"/>
  <c r="C1529" i="10"/>
  <c r="D1529" i="10"/>
  <c r="F1529" i="10"/>
  <c r="G1529" i="10"/>
  <c r="H1529" i="10"/>
  <c r="I1529" i="10"/>
  <c r="J1529" i="10"/>
  <c r="A1530" i="10"/>
  <c r="B1530" i="10"/>
  <c r="C1530" i="10"/>
  <c r="D1530" i="10"/>
  <c r="F1530" i="10"/>
  <c r="G1530" i="10"/>
  <c r="H1530" i="10"/>
  <c r="I1530" i="10"/>
  <c r="J1530" i="10"/>
  <c r="A1531" i="10"/>
  <c r="B1531" i="10"/>
  <c r="C1531" i="10"/>
  <c r="D1531" i="10"/>
  <c r="F1531" i="10"/>
  <c r="G1531" i="10"/>
  <c r="H1531" i="10"/>
  <c r="I1531" i="10"/>
  <c r="J1531" i="10"/>
  <c r="A1532" i="10"/>
  <c r="B1532" i="10"/>
  <c r="C1532" i="10"/>
  <c r="D1532" i="10"/>
  <c r="F1532" i="10"/>
  <c r="G1532" i="10"/>
  <c r="H1532" i="10"/>
  <c r="I1532" i="10"/>
  <c r="J1532" i="10"/>
  <c r="A1533" i="10"/>
  <c r="B1533" i="10"/>
  <c r="C1533" i="10"/>
  <c r="D1533" i="10"/>
  <c r="F1533" i="10"/>
  <c r="G1533" i="10"/>
  <c r="H1533" i="10"/>
  <c r="I1533" i="10"/>
  <c r="J1533" i="10"/>
  <c r="A1534" i="10"/>
  <c r="B1534" i="10"/>
  <c r="C1534" i="10"/>
  <c r="D1534" i="10"/>
  <c r="F1534" i="10"/>
  <c r="G1534" i="10"/>
  <c r="H1534" i="10"/>
  <c r="I1534" i="10"/>
  <c r="J1534" i="10"/>
  <c r="A1535" i="10"/>
  <c r="B1535" i="10"/>
  <c r="C1535" i="10"/>
  <c r="D1535" i="10"/>
  <c r="F1535" i="10"/>
  <c r="G1535" i="10"/>
  <c r="H1535" i="10"/>
  <c r="I1535" i="10"/>
  <c r="J1535" i="10"/>
  <c r="A1536" i="10"/>
  <c r="B1536" i="10"/>
  <c r="C1536" i="10"/>
  <c r="D1536" i="10"/>
  <c r="F1536" i="10"/>
  <c r="G1536" i="10"/>
  <c r="H1536" i="10"/>
  <c r="I1536" i="10"/>
  <c r="J1536" i="10"/>
  <c r="A1537" i="10"/>
  <c r="B1537" i="10"/>
  <c r="C1537" i="10"/>
  <c r="D1537" i="10"/>
  <c r="F1537" i="10"/>
  <c r="G1537" i="10"/>
  <c r="H1537" i="10"/>
  <c r="I1537" i="10"/>
  <c r="J1537" i="10"/>
  <c r="A1538" i="10"/>
  <c r="B1538" i="10"/>
  <c r="C1538" i="10"/>
  <c r="D1538" i="10"/>
  <c r="F1538" i="10"/>
  <c r="G1538" i="10"/>
  <c r="H1538" i="10"/>
  <c r="I1538" i="10"/>
  <c r="J1538" i="10"/>
  <c r="A1539" i="10"/>
  <c r="B1539" i="10"/>
  <c r="C1539" i="10"/>
  <c r="D1539" i="10"/>
  <c r="F1539" i="10"/>
  <c r="G1539" i="10"/>
  <c r="H1539" i="10"/>
  <c r="I1539" i="10"/>
  <c r="J1539" i="10"/>
  <c r="A1540" i="10"/>
  <c r="B1540" i="10"/>
  <c r="C1540" i="10"/>
  <c r="D1540" i="10"/>
  <c r="F1540" i="10"/>
  <c r="G1540" i="10"/>
  <c r="H1540" i="10"/>
  <c r="I1540" i="10"/>
  <c r="J1540" i="10"/>
  <c r="A1541" i="10"/>
  <c r="B1541" i="10"/>
  <c r="C1541" i="10"/>
  <c r="D1541" i="10"/>
  <c r="F1541" i="10"/>
  <c r="G1541" i="10"/>
  <c r="H1541" i="10"/>
  <c r="I1541" i="10"/>
  <c r="J1541" i="10"/>
  <c r="A1542" i="10"/>
  <c r="B1542" i="10"/>
  <c r="C1542" i="10"/>
  <c r="D1542" i="10"/>
  <c r="F1542" i="10"/>
  <c r="G1542" i="10"/>
  <c r="H1542" i="10"/>
  <c r="I1542" i="10"/>
  <c r="J1542" i="10"/>
  <c r="A1543" i="10"/>
  <c r="B1543" i="10"/>
  <c r="C1543" i="10"/>
  <c r="D1543" i="10"/>
  <c r="F1543" i="10"/>
  <c r="G1543" i="10"/>
  <c r="H1543" i="10"/>
  <c r="I1543" i="10"/>
  <c r="J1543" i="10"/>
  <c r="A1544" i="10"/>
  <c r="B1544" i="10"/>
  <c r="C1544" i="10"/>
  <c r="D1544" i="10"/>
  <c r="F1544" i="10"/>
  <c r="G1544" i="10"/>
  <c r="H1544" i="10"/>
  <c r="I1544" i="10"/>
  <c r="J1544" i="10"/>
  <c r="A1545" i="10"/>
  <c r="B1545" i="10"/>
  <c r="C1545" i="10"/>
  <c r="D1545" i="10"/>
  <c r="F1545" i="10"/>
  <c r="G1545" i="10"/>
  <c r="H1545" i="10"/>
  <c r="I1545" i="10"/>
  <c r="J1545" i="10"/>
  <c r="A1546" i="10"/>
  <c r="B1546" i="10"/>
  <c r="C1546" i="10"/>
  <c r="D1546" i="10"/>
  <c r="F1546" i="10"/>
  <c r="G1546" i="10"/>
  <c r="H1546" i="10"/>
  <c r="I1546" i="10"/>
  <c r="J1546" i="10"/>
  <c r="A1547" i="10"/>
  <c r="B1547" i="10"/>
  <c r="C1547" i="10"/>
  <c r="D1547" i="10"/>
  <c r="F1547" i="10"/>
  <c r="G1547" i="10"/>
  <c r="H1547" i="10"/>
  <c r="I1547" i="10"/>
  <c r="J1547" i="10"/>
  <c r="A1548" i="10"/>
  <c r="B1548" i="10"/>
  <c r="C1548" i="10"/>
  <c r="D1548" i="10"/>
  <c r="F1548" i="10"/>
  <c r="G1548" i="10"/>
  <c r="H1548" i="10"/>
  <c r="I1548" i="10"/>
  <c r="J1548" i="10"/>
  <c r="A1549" i="10"/>
  <c r="B1549" i="10"/>
  <c r="C1549" i="10"/>
  <c r="D1549" i="10"/>
  <c r="F1549" i="10"/>
  <c r="G1549" i="10"/>
  <c r="H1549" i="10"/>
  <c r="I1549" i="10"/>
  <c r="J1549" i="10"/>
  <c r="A1550" i="10"/>
  <c r="B1550" i="10"/>
  <c r="C1550" i="10"/>
  <c r="D1550" i="10"/>
  <c r="F1550" i="10"/>
  <c r="G1550" i="10"/>
  <c r="H1550" i="10"/>
  <c r="I1550" i="10"/>
  <c r="J1550" i="10"/>
  <c r="A1551" i="10"/>
  <c r="B1551" i="10"/>
  <c r="C1551" i="10"/>
  <c r="D1551" i="10"/>
  <c r="F1551" i="10"/>
  <c r="G1551" i="10"/>
  <c r="H1551" i="10"/>
  <c r="I1551" i="10"/>
  <c r="J1551" i="10"/>
  <c r="A1552" i="10"/>
  <c r="B1552" i="10"/>
  <c r="C1552" i="10"/>
  <c r="D1552" i="10"/>
  <c r="F1552" i="10"/>
  <c r="G1552" i="10"/>
  <c r="H1552" i="10"/>
  <c r="I1552" i="10"/>
  <c r="J1552" i="10"/>
  <c r="A1553" i="10"/>
  <c r="B1553" i="10"/>
  <c r="C1553" i="10"/>
  <c r="D1553" i="10"/>
  <c r="F1553" i="10"/>
  <c r="G1553" i="10"/>
  <c r="H1553" i="10"/>
  <c r="I1553" i="10"/>
  <c r="J1553" i="10"/>
  <c r="A1554" i="10"/>
  <c r="B1554" i="10"/>
  <c r="C1554" i="10"/>
  <c r="D1554" i="10"/>
  <c r="F1554" i="10"/>
  <c r="G1554" i="10"/>
  <c r="H1554" i="10"/>
  <c r="I1554" i="10"/>
  <c r="J1554" i="10"/>
  <c r="A1555" i="10"/>
  <c r="B1555" i="10"/>
  <c r="C1555" i="10"/>
  <c r="D1555" i="10"/>
  <c r="F1555" i="10"/>
  <c r="G1555" i="10"/>
  <c r="H1555" i="10"/>
  <c r="I1555" i="10"/>
  <c r="J1555" i="10"/>
  <c r="A1556" i="10"/>
  <c r="B1556" i="10"/>
  <c r="C1556" i="10"/>
  <c r="D1556" i="10"/>
  <c r="F1556" i="10"/>
  <c r="G1556" i="10"/>
  <c r="H1556" i="10"/>
  <c r="I1556" i="10"/>
  <c r="J1556" i="10"/>
  <c r="A1557" i="10"/>
  <c r="B1557" i="10"/>
  <c r="C1557" i="10"/>
  <c r="D1557" i="10"/>
  <c r="F1557" i="10"/>
  <c r="G1557" i="10"/>
  <c r="H1557" i="10"/>
  <c r="I1557" i="10"/>
  <c r="J1557" i="10"/>
  <c r="A1558" i="10"/>
  <c r="B1558" i="10"/>
  <c r="C1558" i="10"/>
  <c r="D1558" i="10"/>
  <c r="F1558" i="10"/>
  <c r="G1558" i="10"/>
  <c r="H1558" i="10"/>
  <c r="I1558" i="10"/>
  <c r="J1558" i="10"/>
  <c r="A1559" i="10"/>
  <c r="B1559" i="10"/>
  <c r="C1559" i="10"/>
  <c r="D1559" i="10"/>
  <c r="F1559" i="10"/>
  <c r="G1559" i="10"/>
  <c r="H1559" i="10"/>
  <c r="I1559" i="10"/>
  <c r="J1559" i="10"/>
  <c r="A1560" i="10"/>
  <c r="B1560" i="10"/>
  <c r="C1560" i="10"/>
  <c r="D1560" i="10"/>
  <c r="F1560" i="10"/>
  <c r="G1560" i="10"/>
  <c r="H1560" i="10"/>
  <c r="I1560" i="10"/>
  <c r="J1560" i="10"/>
  <c r="A1561" i="10"/>
  <c r="B1561" i="10"/>
  <c r="C1561" i="10"/>
  <c r="D1561" i="10"/>
  <c r="F1561" i="10"/>
  <c r="G1561" i="10"/>
  <c r="H1561" i="10"/>
  <c r="I1561" i="10"/>
  <c r="J1561" i="10"/>
  <c r="A1562" i="10"/>
  <c r="B1562" i="10"/>
  <c r="C1562" i="10"/>
  <c r="D1562" i="10"/>
  <c r="F1562" i="10"/>
  <c r="G1562" i="10"/>
  <c r="H1562" i="10"/>
  <c r="I1562" i="10"/>
  <c r="J1562" i="10"/>
  <c r="A1563" i="10"/>
  <c r="B1563" i="10"/>
  <c r="C1563" i="10"/>
  <c r="D1563" i="10"/>
  <c r="F1563" i="10"/>
  <c r="G1563" i="10"/>
  <c r="H1563" i="10"/>
  <c r="I1563" i="10"/>
  <c r="J1563" i="10"/>
  <c r="A1564" i="10"/>
  <c r="B1564" i="10"/>
  <c r="C1564" i="10"/>
  <c r="D1564" i="10"/>
  <c r="F1564" i="10"/>
  <c r="G1564" i="10"/>
  <c r="H1564" i="10"/>
  <c r="I1564" i="10"/>
  <c r="J1564" i="10"/>
  <c r="A1565" i="10"/>
  <c r="B1565" i="10"/>
  <c r="C1565" i="10"/>
  <c r="D1565" i="10"/>
  <c r="F1565" i="10"/>
  <c r="G1565" i="10"/>
  <c r="H1565" i="10"/>
  <c r="I1565" i="10"/>
  <c r="J1565" i="10"/>
  <c r="A1566" i="10"/>
  <c r="B1566" i="10"/>
  <c r="C1566" i="10"/>
  <c r="D1566" i="10"/>
  <c r="F1566" i="10"/>
  <c r="G1566" i="10"/>
  <c r="H1566" i="10"/>
  <c r="I1566" i="10"/>
  <c r="J1566" i="10"/>
  <c r="A1567" i="10"/>
  <c r="B1567" i="10"/>
  <c r="C1567" i="10"/>
  <c r="D1567" i="10"/>
  <c r="F1567" i="10"/>
  <c r="G1567" i="10"/>
  <c r="H1567" i="10"/>
  <c r="I1567" i="10"/>
  <c r="J1567" i="10"/>
  <c r="A1568" i="10"/>
  <c r="B1568" i="10"/>
  <c r="C1568" i="10"/>
  <c r="D1568" i="10"/>
  <c r="F1568" i="10"/>
  <c r="G1568" i="10"/>
  <c r="H1568" i="10"/>
  <c r="I1568" i="10"/>
  <c r="J1568" i="10"/>
  <c r="A1569" i="10"/>
  <c r="B1569" i="10"/>
  <c r="C1569" i="10"/>
  <c r="D1569" i="10"/>
  <c r="F1569" i="10"/>
  <c r="G1569" i="10"/>
  <c r="H1569" i="10"/>
  <c r="I1569" i="10"/>
  <c r="J1569" i="10"/>
  <c r="A1570" i="10"/>
  <c r="B1570" i="10"/>
  <c r="C1570" i="10"/>
  <c r="D1570" i="10"/>
  <c r="F1570" i="10"/>
  <c r="G1570" i="10"/>
  <c r="H1570" i="10"/>
  <c r="I1570" i="10"/>
  <c r="J1570" i="10"/>
  <c r="A1571" i="10"/>
  <c r="B1571" i="10"/>
  <c r="C1571" i="10"/>
  <c r="D1571" i="10"/>
  <c r="F1571" i="10"/>
  <c r="G1571" i="10"/>
  <c r="H1571" i="10"/>
  <c r="I1571" i="10"/>
  <c r="J1571" i="10"/>
  <c r="A1572" i="10"/>
  <c r="B1572" i="10"/>
  <c r="C1572" i="10"/>
  <c r="D1572" i="10"/>
  <c r="F1572" i="10"/>
  <c r="G1572" i="10"/>
  <c r="H1572" i="10"/>
  <c r="I1572" i="10"/>
  <c r="J1572" i="10"/>
  <c r="A1573" i="10"/>
  <c r="B1573" i="10"/>
  <c r="C1573" i="10"/>
  <c r="D1573" i="10"/>
  <c r="F1573" i="10"/>
  <c r="G1573" i="10"/>
  <c r="H1573" i="10"/>
  <c r="I1573" i="10"/>
  <c r="J1573" i="10"/>
  <c r="A1574" i="10"/>
  <c r="B1574" i="10"/>
  <c r="C1574" i="10"/>
  <c r="D1574" i="10"/>
  <c r="F1574" i="10"/>
  <c r="G1574" i="10"/>
  <c r="H1574" i="10"/>
  <c r="I1574" i="10"/>
  <c r="J1574" i="10"/>
  <c r="A1575" i="10"/>
  <c r="B1575" i="10"/>
  <c r="C1575" i="10"/>
  <c r="D1575" i="10"/>
  <c r="F1575" i="10"/>
  <c r="G1575" i="10"/>
  <c r="H1575" i="10"/>
  <c r="I1575" i="10"/>
  <c r="J1575" i="10"/>
  <c r="A1576" i="10"/>
  <c r="B1576" i="10"/>
  <c r="C1576" i="10"/>
  <c r="D1576" i="10"/>
  <c r="F1576" i="10"/>
  <c r="G1576" i="10"/>
  <c r="H1576" i="10"/>
  <c r="I1576" i="10"/>
  <c r="J1576" i="10"/>
  <c r="A1577" i="10"/>
  <c r="B1577" i="10"/>
  <c r="C1577" i="10"/>
  <c r="D1577" i="10"/>
  <c r="F1577" i="10"/>
  <c r="G1577" i="10"/>
  <c r="H1577" i="10"/>
  <c r="I1577" i="10"/>
  <c r="J1577" i="10"/>
  <c r="A1578" i="10"/>
  <c r="B1578" i="10"/>
  <c r="C1578" i="10"/>
  <c r="D1578" i="10"/>
  <c r="F1578" i="10"/>
  <c r="G1578" i="10"/>
  <c r="H1578" i="10"/>
  <c r="I1578" i="10"/>
  <c r="J1578" i="10"/>
  <c r="A1579" i="10"/>
  <c r="B1579" i="10"/>
  <c r="C1579" i="10"/>
  <c r="D1579" i="10"/>
  <c r="F1579" i="10"/>
  <c r="G1579" i="10"/>
  <c r="H1579" i="10"/>
  <c r="I1579" i="10"/>
  <c r="J1579" i="10"/>
  <c r="A1580" i="10"/>
  <c r="B1580" i="10"/>
  <c r="C1580" i="10"/>
  <c r="D1580" i="10"/>
  <c r="F1580" i="10"/>
  <c r="G1580" i="10"/>
  <c r="H1580" i="10"/>
  <c r="I1580" i="10"/>
  <c r="J1580" i="10"/>
  <c r="A1581" i="10"/>
  <c r="B1581" i="10"/>
  <c r="C1581" i="10"/>
  <c r="D1581" i="10"/>
  <c r="F1581" i="10"/>
  <c r="G1581" i="10"/>
  <c r="H1581" i="10"/>
  <c r="I1581" i="10"/>
  <c r="J1581" i="10"/>
  <c r="A1582" i="10"/>
  <c r="B1582" i="10"/>
  <c r="C1582" i="10"/>
  <c r="D1582" i="10"/>
  <c r="F1582" i="10"/>
  <c r="G1582" i="10"/>
  <c r="H1582" i="10"/>
  <c r="I1582" i="10"/>
  <c r="J1582" i="10"/>
  <c r="A1583" i="10"/>
  <c r="B1583" i="10"/>
  <c r="C1583" i="10"/>
  <c r="D1583" i="10"/>
  <c r="F1583" i="10"/>
  <c r="G1583" i="10"/>
  <c r="H1583" i="10"/>
  <c r="I1583" i="10"/>
  <c r="J1583" i="10"/>
  <c r="A1584" i="10"/>
  <c r="B1584" i="10"/>
  <c r="C1584" i="10"/>
  <c r="D1584" i="10"/>
  <c r="F1584" i="10"/>
  <c r="G1584" i="10"/>
  <c r="H1584" i="10"/>
  <c r="I1584" i="10"/>
  <c r="J1584" i="10"/>
  <c r="A1585" i="10"/>
  <c r="B1585" i="10"/>
  <c r="C1585" i="10"/>
  <c r="D1585" i="10"/>
  <c r="F1585" i="10"/>
  <c r="G1585" i="10"/>
  <c r="H1585" i="10"/>
  <c r="I1585" i="10"/>
  <c r="J1585" i="10"/>
  <c r="A1586" i="10"/>
  <c r="B1586" i="10"/>
  <c r="C1586" i="10"/>
  <c r="D1586" i="10"/>
  <c r="F1586" i="10"/>
  <c r="G1586" i="10"/>
  <c r="H1586" i="10"/>
  <c r="I1586" i="10"/>
  <c r="J1586" i="10"/>
  <c r="A1587" i="10"/>
  <c r="B1587" i="10"/>
  <c r="C1587" i="10"/>
  <c r="D1587" i="10"/>
  <c r="F1587" i="10"/>
  <c r="G1587" i="10"/>
  <c r="H1587" i="10"/>
  <c r="I1587" i="10"/>
  <c r="J1587" i="10"/>
  <c r="A1588" i="10"/>
  <c r="B1588" i="10"/>
  <c r="C1588" i="10"/>
  <c r="D1588" i="10"/>
  <c r="F1588" i="10"/>
  <c r="G1588" i="10"/>
  <c r="H1588" i="10"/>
  <c r="I1588" i="10"/>
  <c r="J1588" i="10"/>
  <c r="A1589" i="10"/>
  <c r="B1589" i="10"/>
  <c r="C1589" i="10"/>
  <c r="D1589" i="10"/>
  <c r="F1589" i="10"/>
  <c r="G1589" i="10"/>
  <c r="H1589" i="10"/>
  <c r="I1589" i="10"/>
  <c r="J1589" i="10"/>
  <c r="A1590" i="10"/>
  <c r="B1590" i="10"/>
  <c r="C1590" i="10"/>
  <c r="D1590" i="10"/>
  <c r="F1590" i="10"/>
  <c r="G1590" i="10"/>
  <c r="H1590" i="10"/>
  <c r="I1590" i="10"/>
  <c r="J1590" i="10"/>
  <c r="A1591" i="10"/>
  <c r="B1591" i="10"/>
  <c r="C1591" i="10"/>
  <c r="D1591" i="10"/>
  <c r="F1591" i="10"/>
  <c r="G1591" i="10"/>
  <c r="H1591" i="10"/>
  <c r="I1591" i="10"/>
  <c r="J1591" i="10"/>
  <c r="A1592" i="10"/>
  <c r="B1592" i="10"/>
  <c r="C1592" i="10"/>
  <c r="D1592" i="10"/>
  <c r="F1592" i="10"/>
  <c r="G1592" i="10"/>
  <c r="H1592" i="10"/>
  <c r="I1592" i="10"/>
  <c r="J1592" i="10"/>
  <c r="A1593" i="10"/>
  <c r="B1593" i="10"/>
  <c r="C1593" i="10"/>
  <c r="D1593" i="10"/>
  <c r="F1593" i="10"/>
  <c r="G1593" i="10"/>
  <c r="H1593" i="10"/>
  <c r="I1593" i="10"/>
  <c r="J1593" i="10"/>
  <c r="A1594" i="10"/>
  <c r="B1594" i="10"/>
  <c r="C1594" i="10"/>
  <c r="D1594" i="10"/>
  <c r="F1594" i="10"/>
  <c r="G1594" i="10"/>
  <c r="H1594" i="10"/>
  <c r="I1594" i="10"/>
  <c r="J1594" i="10"/>
  <c r="A1595" i="10"/>
  <c r="B1595" i="10"/>
  <c r="C1595" i="10"/>
  <c r="D1595" i="10"/>
  <c r="F1595" i="10"/>
  <c r="G1595" i="10"/>
  <c r="H1595" i="10"/>
  <c r="I1595" i="10"/>
  <c r="J1595" i="10"/>
  <c r="A1596" i="10"/>
  <c r="B1596" i="10"/>
  <c r="C1596" i="10"/>
  <c r="D1596" i="10"/>
  <c r="F1596" i="10"/>
  <c r="G1596" i="10"/>
  <c r="H1596" i="10"/>
  <c r="I1596" i="10"/>
  <c r="J1596" i="10"/>
  <c r="A1597" i="10"/>
  <c r="B1597" i="10"/>
  <c r="C1597" i="10"/>
  <c r="D1597" i="10"/>
  <c r="F1597" i="10"/>
  <c r="G1597" i="10"/>
  <c r="H1597" i="10"/>
  <c r="I1597" i="10"/>
  <c r="J1597" i="10"/>
  <c r="A1598" i="10"/>
  <c r="B1598" i="10"/>
  <c r="C1598" i="10"/>
  <c r="D1598" i="10"/>
  <c r="F1598" i="10"/>
  <c r="G1598" i="10"/>
  <c r="H1598" i="10"/>
  <c r="I1598" i="10"/>
  <c r="J1598" i="10"/>
  <c r="A1599" i="10"/>
  <c r="B1599" i="10"/>
  <c r="C1599" i="10"/>
  <c r="D1599" i="10"/>
  <c r="F1599" i="10"/>
  <c r="G1599" i="10"/>
  <c r="H1599" i="10"/>
  <c r="I1599" i="10"/>
  <c r="J1599" i="10"/>
  <c r="A1600" i="10"/>
  <c r="B1600" i="10"/>
  <c r="C1600" i="10"/>
  <c r="D1600" i="10"/>
  <c r="F1600" i="10"/>
  <c r="G1600" i="10"/>
  <c r="H1600" i="10"/>
  <c r="I1600" i="10"/>
  <c r="J1600" i="10"/>
  <c r="A1601" i="10"/>
  <c r="B1601" i="10"/>
  <c r="C1601" i="10"/>
  <c r="D1601" i="10"/>
  <c r="F1601" i="10"/>
  <c r="G1601" i="10"/>
  <c r="H1601" i="10"/>
  <c r="I1601" i="10"/>
  <c r="J1601" i="10"/>
  <c r="A1602" i="10"/>
  <c r="B1602" i="10"/>
  <c r="C1602" i="10"/>
  <c r="D1602" i="10"/>
  <c r="F1602" i="10"/>
  <c r="G1602" i="10"/>
  <c r="H1602" i="10"/>
  <c r="I1602" i="10"/>
  <c r="J1602" i="10"/>
  <c r="A1603" i="10"/>
  <c r="B1603" i="10"/>
  <c r="C1603" i="10"/>
  <c r="D1603" i="10"/>
  <c r="F1603" i="10"/>
  <c r="G1603" i="10"/>
  <c r="H1603" i="10"/>
  <c r="I1603" i="10"/>
  <c r="J1603" i="10"/>
  <c r="A1604" i="10"/>
  <c r="B1604" i="10"/>
  <c r="C1604" i="10"/>
  <c r="D1604" i="10"/>
  <c r="F1604" i="10"/>
  <c r="G1604" i="10"/>
  <c r="H1604" i="10"/>
  <c r="I1604" i="10"/>
  <c r="J1604" i="10"/>
  <c r="A1605" i="10"/>
  <c r="B1605" i="10"/>
  <c r="C1605" i="10"/>
  <c r="D1605" i="10"/>
  <c r="F1605" i="10"/>
  <c r="G1605" i="10"/>
  <c r="H1605" i="10"/>
  <c r="I1605" i="10"/>
  <c r="J1605" i="10"/>
  <c r="A1606" i="10"/>
  <c r="B1606" i="10"/>
  <c r="C1606" i="10"/>
  <c r="D1606" i="10"/>
  <c r="F1606" i="10"/>
  <c r="G1606" i="10"/>
  <c r="H1606" i="10"/>
  <c r="I1606" i="10"/>
  <c r="J1606" i="10"/>
  <c r="A1607" i="10"/>
  <c r="B1607" i="10"/>
  <c r="C1607" i="10"/>
  <c r="D1607" i="10"/>
  <c r="F1607" i="10"/>
  <c r="G1607" i="10"/>
  <c r="H1607" i="10"/>
  <c r="I1607" i="10"/>
  <c r="J1607" i="10"/>
  <c r="A1608" i="10"/>
  <c r="B1608" i="10"/>
  <c r="C1608" i="10"/>
  <c r="D1608" i="10"/>
  <c r="F1608" i="10"/>
  <c r="G1608" i="10"/>
  <c r="H1608" i="10"/>
  <c r="I1608" i="10"/>
  <c r="J1608" i="10"/>
  <c r="A1609" i="10"/>
  <c r="B1609" i="10"/>
  <c r="C1609" i="10"/>
  <c r="D1609" i="10"/>
  <c r="F1609" i="10"/>
  <c r="G1609" i="10"/>
  <c r="H1609" i="10"/>
  <c r="I1609" i="10"/>
  <c r="J1609" i="10"/>
  <c r="A1610" i="10"/>
  <c r="B1610" i="10"/>
  <c r="C1610" i="10"/>
  <c r="D1610" i="10"/>
  <c r="F1610" i="10"/>
  <c r="G1610" i="10"/>
  <c r="H1610" i="10"/>
  <c r="I1610" i="10"/>
  <c r="J1610" i="10"/>
  <c r="A1611" i="10"/>
  <c r="B1611" i="10"/>
  <c r="C1611" i="10"/>
  <c r="D1611" i="10"/>
  <c r="F1611" i="10"/>
  <c r="G1611" i="10"/>
  <c r="H1611" i="10"/>
  <c r="I1611" i="10"/>
  <c r="J1611" i="10"/>
  <c r="A1612" i="10"/>
  <c r="B1612" i="10"/>
  <c r="C1612" i="10"/>
  <c r="D1612" i="10"/>
  <c r="F1612" i="10"/>
  <c r="G1612" i="10"/>
  <c r="H1612" i="10"/>
  <c r="I1612" i="10"/>
  <c r="J1612" i="10"/>
  <c r="A1613" i="10"/>
  <c r="B1613" i="10"/>
  <c r="C1613" i="10"/>
  <c r="D1613" i="10"/>
  <c r="F1613" i="10"/>
  <c r="G1613" i="10"/>
  <c r="H1613" i="10"/>
  <c r="I1613" i="10"/>
  <c r="J1613" i="10"/>
  <c r="A1614" i="10"/>
  <c r="B1614" i="10"/>
  <c r="C1614" i="10"/>
  <c r="D1614" i="10"/>
  <c r="F1614" i="10"/>
  <c r="G1614" i="10"/>
  <c r="H1614" i="10"/>
  <c r="I1614" i="10"/>
  <c r="J1614" i="10"/>
  <c r="A1615" i="10"/>
  <c r="B1615" i="10"/>
  <c r="C1615" i="10"/>
  <c r="D1615" i="10"/>
  <c r="F1615" i="10"/>
  <c r="G1615" i="10"/>
  <c r="H1615" i="10"/>
  <c r="I1615" i="10"/>
  <c r="J1615" i="10"/>
  <c r="A1616" i="10"/>
  <c r="B1616" i="10"/>
  <c r="C1616" i="10"/>
  <c r="D1616" i="10"/>
  <c r="F1616" i="10"/>
  <c r="G1616" i="10"/>
  <c r="H1616" i="10"/>
  <c r="I1616" i="10"/>
  <c r="J1616" i="10"/>
  <c r="A1617" i="10"/>
  <c r="B1617" i="10"/>
  <c r="C1617" i="10"/>
  <c r="D1617" i="10"/>
  <c r="F1617" i="10"/>
  <c r="G1617" i="10"/>
  <c r="H1617" i="10"/>
  <c r="I1617" i="10"/>
  <c r="J1617" i="10"/>
  <c r="A1618" i="10"/>
  <c r="B1618" i="10"/>
  <c r="C1618" i="10"/>
  <c r="D1618" i="10"/>
  <c r="F1618" i="10"/>
  <c r="G1618" i="10"/>
  <c r="H1618" i="10"/>
  <c r="I1618" i="10"/>
  <c r="J1618" i="10"/>
  <c r="A1619" i="10"/>
  <c r="B1619" i="10"/>
  <c r="C1619" i="10"/>
  <c r="D1619" i="10"/>
  <c r="F1619" i="10"/>
  <c r="G1619" i="10"/>
  <c r="H1619" i="10"/>
  <c r="I1619" i="10"/>
  <c r="J1619" i="10"/>
  <c r="A1620" i="10"/>
  <c r="B1620" i="10"/>
  <c r="C1620" i="10"/>
  <c r="D1620" i="10"/>
  <c r="F1620" i="10"/>
  <c r="G1620" i="10"/>
  <c r="H1620" i="10"/>
  <c r="I1620" i="10"/>
  <c r="J1620" i="10"/>
  <c r="A1621" i="10"/>
  <c r="B1621" i="10"/>
  <c r="C1621" i="10"/>
  <c r="D1621" i="10"/>
  <c r="F1621" i="10"/>
  <c r="G1621" i="10"/>
  <c r="H1621" i="10"/>
  <c r="I1621" i="10"/>
  <c r="J1621" i="10"/>
  <c r="A1622" i="10"/>
  <c r="B1622" i="10"/>
  <c r="C1622" i="10"/>
  <c r="D1622" i="10"/>
  <c r="F1622" i="10"/>
  <c r="G1622" i="10"/>
  <c r="H1622" i="10"/>
  <c r="I1622" i="10"/>
  <c r="J1622" i="10"/>
  <c r="A1623" i="10"/>
  <c r="B1623" i="10"/>
  <c r="C1623" i="10"/>
  <c r="D1623" i="10"/>
  <c r="F1623" i="10"/>
  <c r="G1623" i="10"/>
  <c r="H1623" i="10"/>
  <c r="I1623" i="10"/>
  <c r="J1623" i="10"/>
  <c r="A1624" i="10"/>
  <c r="B1624" i="10"/>
  <c r="C1624" i="10"/>
  <c r="D1624" i="10"/>
  <c r="F1624" i="10"/>
  <c r="G1624" i="10"/>
  <c r="H1624" i="10"/>
  <c r="I1624" i="10"/>
  <c r="J1624" i="10"/>
  <c r="A1625" i="10"/>
  <c r="B1625" i="10"/>
  <c r="C1625" i="10"/>
  <c r="D1625" i="10"/>
  <c r="F1625" i="10"/>
  <c r="G1625" i="10"/>
  <c r="H1625" i="10"/>
  <c r="I1625" i="10"/>
  <c r="J1625" i="10"/>
  <c r="A1626" i="10"/>
  <c r="B1626" i="10"/>
  <c r="C1626" i="10"/>
  <c r="D1626" i="10"/>
  <c r="F1626" i="10"/>
  <c r="G1626" i="10"/>
  <c r="H1626" i="10"/>
  <c r="I1626" i="10"/>
  <c r="J1626" i="10"/>
  <c r="A1627" i="10"/>
  <c r="B1627" i="10"/>
  <c r="C1627" i="10"/>
  <c r="D1627" i="10"/>
  <c r="F1627" i="10"/>
  <c r="G1627" i="10"/>
  <c r="H1627" i="10"/>
  <c r="I1627" i="10"/>
  <c r="J1627" i="10"/>
  <c r="A1628" i="10"/>
  <c r="B1628" i="10"/>
  <c r="C1628" i="10"/>
  <c r="D1628" i="10"/>
  <c r="F1628" i="10"/>
  <c r="G1628" i="10"/>
  <c r="H1628" i="10"/>
  <c r="I1628" i="10"/>
  <c r="J1628" i="10"/>
  <c r="A1629" i="10"/>
  <c r="B1629" i="10"/>
  <c r="C1629" i="10"/>
  <c r="D1629" i="10"/>
  <c r="F1629" i="10"/>
  <c r="G1629" i="10"/>
  <c r="H1629" i="10"/>
  <c r="I1629" i="10"/>
  <c r="J1629" i="10"/>
  <c r="A1630" i="10"/>
  <c r="B1630" i="10"/>
  <c r="C1630" i="10"/>
  <c r="D1630" i="10"/>
  <c r="F1630" i="10"/>
  <c r="G1630" i="10"/>
  <c r="H1630" i="10"/>
  <c r="I1630" i="10"/>
  <c r="J1630" i="10"/>
  <c r="A1631" i="10"/>
  <c r="B1631" i="10"/>
  <c r="C1631" i="10"/>
  <c r="D1631" i="10"/>
  <c r="F1631" i="10"/>
  <c r="G1631" i="10"/>
  <c r="H1631" i="10"/>
  <c r="I1631" i="10"/>
  <c r="J1631" i="10"/>
  <c r="A1632" i="10"/>
  <c r="B1632" i="10"/>
  <c r="C1632" i="10"/>
  <c r="D1632" i="10"/>
  <c r="F1632" i="10"/>
  <c r="G1632" i="10"/>
  <c r="H1632" i="10"/>
  <c r="I1632" i="10"/>
  <c r="J1632" i="10"/>
  <c r="A1633" i="10"/>
  <c r="B1633" i="10"/>
  <c r="C1633" i="10"/>
  <c r="D1633" i="10"/>
  <c r="F1633" i="10"/>
  <c r="G1633" i="10"/>
  <c r="H1633" i="10"/>
  <c r="I1633" i="10"/>
  <c r="J1633" i="10"/>
  <c r="A1634" i="10"/>
  <c r="B1634" i="10"/>
  <c r="C1634" i="10"/>
  <c r="D1634" i="10"/>
  <c r="F1634" i="10"/>
  <c r="G1634" i="10"/>
  <c r="H1634" i="10"/>
  <c r="I1634" i="10"/>
  <c r="J1634" i="10"/>
  <c r="A1635" i="10"/>
  <c r="B1635" i="10"/>
  <c r="C1635" i="10"/>
  <c r="D1635" i="10"/>
  <c r="F1635" i="10"/>
  <c r="G1635" i="10"/>
  <c r="H1635" i="10"/>
  <c r="I1635" i="10"/>
  <c r="J1635" i="10"/>
  <c r="A1636" i="10"/>
  <c r="B1636" i="10"/>
  <c r="C1636" i="10"/>
  <c r="D1636" i="10"/>
  <c r="F1636" i="10"/>
  <c r="G1636" i="10"/>
  <c r="H1636" i="10"/>
  <c r="I1636" i="10"/>
  <c r="J1636" i="10"/>
  <c r="A1637" i="10"/>
  <c r="B1637" i="10"/>
  <c r="C1637" i="10"/>
  <c r="D1637" i="10"/>
  <c r="F1637" i="10"/>
  <c r="G1637" i="10"/>
  <c r="H1637" i="10"/>
  <c r="I1637" i="10"/>
  <c r="J1637" i="10"/>
  <c r="A1638" i="10"/>
  <c r="B1638" i="10"/>
  <c r="C1638" i="10"/>
  <c r="D1638" i="10"/>
  <c r="F1638" i="10"/>
  <c r="G1638" i="10"/>
  <c r="H1638" i="10"/>
  <c r="I1638" i="10"/>
  <c r="J1638" i="10"/>
  <c r="A1639" i="10"/>
  <c r="B1639" i="10"/>
  <c r="C1639" i="10"/>
  <c r="D1639" i="10"/>
  <c r="F1639" i="10"/>
  <c r="G1639" i="10"/>
  <c r="H1639" i="10"/>
  <c r="I1639" i="10"/>
  <c r="J1639" i="10"/>
  <c r="A1640" i="10"/>
  <c r="B1640" i="10"/>
  <c r="C1640" i="10"/>
  <c r="D1640" i="10"/>
  <c r="F1640" i="10"/>
  <c r="G1640" i="10"/>
  <c r="H1640" i="10"/>
  <c r="I1640" i="10"/>
  <c r="J1640" i="10"/>
  <c r="A1641" i="10"/>
  <c r="B1641" i="10"/>
  <c r="C1641" i="10"/>
  <c r="D1641" i="10"/>
  <c r="F1641" i="10"/>
  <c r="G1641" i="10"/>
  <c r="H1641" i="10"/>
  <c r="I1641" i="10"/>
  <c r="J1641" i="10"/>
  <c r="A1642" i="10"/>
  <c r="B1642" i="10"/>
  <c r="C1642" i="10"/>
  <c r="D1642" i="10"/>
  <c r="F1642" i="10"/>
  <c r="G1642" i="10"/>
  <c r="H1642" i="10"/>
  <c r="I1642" i="10"/>
  <c r="J1642" i="10"/>
  <c r="A1643" i="10"/>
  <c r="B1643" i="10"/>
  <c r="C1643" i="10"/>
  <c r="D1643" i="10"/>
  <c r="F1643" i="10"/>
  <c r="G1643" i="10"/>
  <c r="H1643" i="10"/>
  <c r="I1643" i="10"/>
  <c r="J1643" i="10"/>
  <c r="A1644" i="10"/>
  <c r="B1644" i="10"/>
  <c r="C1644" i="10"/>
  <c r="D1644" i="10"/>
  <c r="F1644" i="10"/>
  <c r="G1644" i="10"/>
  <c r="H1644" i="10"/>
  <c r="I1644" i="10"/>
  <c r="J1644" i="10"/>
  <c r="A1645" i="10"/>
  <c r="B1645" i="10"/>
  <c r="C1645" i="10"/>
  <c r="D1645" i="10"/>
  <c r="F1645" i="10"/>
  <c r="G1645" i="10"/>
  <c r="H1645" i="10"/>
  <c r="I1645" i="10"/>
  <c r="J1645" i="10"/>
  <c r="A1646" i="10"/>
  <c r="B1646" i="10"/>
  <c r="C1646" i="10"/>
  <c r="D1646" i="10"/>
  <c r="F1646" i="10"/>
  <c r="G1646" i="10"/>
  <c r="H1646" i="10"/>
  <c r="I1646" i="10"/>
  <c r="J1646" i="10"/>
  <c r="A1647" i="10"/>
  <c r="B1647" i="10"/>
  <c r="C1647" i="10"/>
  <c r="D1647" i="10"/>
  <c r="F1647" i="10"/>
  <c r="G1647" i="10"/>
  <c r="H1647" i="10"/>
  <c r="I1647" i="10"/>
  <c r="J1647" i="10"/>
  <c r="A1648" i="10"/>
  <c r="B1648" i="10"/>
  <c r="C1648" i="10"/>
  <c r="D1648" i="10"/>
  <c r="F1648" i="10"/>
  <c r="G1648" i="10"/>
  <c r="H1648" i="10"/>
  <c r="I1648" i="10"/>
  <c r="J1648" i="10"/>
  <c r="A1649" i="10"/>
  <c r="B1649" i="10"/>
  <c r="C1649" i="10"/>
  <c r="D1649" i="10"/>
  <c r="F1649" i="10"/>
  <c r="G1649" i="10"/>
  <c r="H1649" i="10"/>
  <c r="I1649" i="10"/>
  <c r="J1649" i="10"/>
  <c r="A1650" i="10"/>
  <c r="B1650" i="10"/>
  <c r="C1650" i="10"/>
  <c r="D1650" i="10"/>
  <c r="F1650" i="10"/>
  <c r="G1650" i="10"/>
  <c r="H1650" i="10"/>
  <c r="I1650" i="10"/>
  <c r="J1650" i="10"/>
  <c r="A1651" i="10"/>
  <c r="B1651" i="10"/>
  <c r="C1651" i="10"/>
  <c r="D1651" i="10"/>
  <c r="F1651" i="10"/>
  <c r="G1651" i="10"/>
  <c r="H1651" i="10"/>
  <c r="I1651" i="10"/>
  <c r="J1651" i="10"/>
  <c r="A1652" i="10"/>
  <c r="B1652" i="10"/>
  <c r="C1652" i="10"/>
  <c r="D1652" i="10"/>
  <c r="F1652" i="10"/>
  <c r="G1652" i="10"/>
  <c r="H1652" i="10"/>
  <c r="I1652" i="10"/>
  <c r="J1652" i="10"/>
  <c r="A1653" i="10"/>
  <c r="B1653" i="10"/>
  <c r="C1653" i="10"/>
  <c r="D1653" i="10"/>
  <c r="F1653" i="10"/>
  <c r="G1653" i="10"/>
  <c r="H1653" i="10"/>
  <c r="I1653" i="10"/>
  <c r="J1653" i="10"/>
  <c r="A1654" i="10"/>
  <c r="B1654" i="10"/>
  <c r="C1654" i="10"/>
  <c r="D1654" i="10"/>
  <c r="F1654" i="10"/>
  <c r="G1654" i="10"/>
  <c r="H1654" i="10"/>
  <c r="I1654" i="10"/>
  <c r="J1654" i="10"/>
  <c r="A1655" i="10"/>
  <c r="B1655" i="10"/>
  <c r="C1655" i="10"/>
  <c r="D1655" i="10"/>
  <c r="F1655" i="10"/>
  <c r="G1655" i="10"/>
  <c r="H1655" i="10"/>
  <c r="I1655" i="10"/>
  <c r="J1655" i="10"/>
  <c r="A1656" i="10"/>
  <c r="B1656" i="10"/>
  <c r="C1656" i="10"/>
  <c r="D1656" i="10"/>
  <c r="F1656" i="10"/>
  <c r="G1656" i="10"/>
  <c r="H1656" i="10"/>
  <c r="I1656" i="10"/>
  <c r="J1656" i="10"/>
  <c r="A1657" i="10"/>
  <c r="B1657" i="10"/>
  <c r="C1657" i="10"/>
  <c r="D1657" i="10"/>
  <c r="F1657" i="10"/>
  <c r="G1657" i="10"/>
  <c r="H1657" i="10"/>
  <c r="I1657" i="10"/>
  <c r="J1657" i="10"/>
  <c r="A1658" i="10"/>
  <c r="B1658" i="10"/>
  <c r="C1658" i="10"/>
  <c r="D1658" i="10"/>
  <c r="F1658" i="10"/>
  <c r="G1658" i="10"/>
  <c r="H1658" i="10"/>
  <c r="I1658" i="10"/>
  <c r="J1658" i="10"/>
  <c r="A1659" i="10"/>
  <c r="B1659" i="10"/>
  <c r="C1659" i="10"/>
  <c r="D1659" i="10"/>
  <c r="F1659" i="10"/>
  <c r="G1659" i="10"/>
  <c r="H1659" i="10"/>
  <c r="I1659" i="10"/>
  <c r="J1659" i="10"/>
  <c r="A1660" i="10"/>
  <c r="B1660" i="10"/>
  <c r="C1660" i="10"/>
  <c r="D1660" i="10"/>
  <c r="F1660" i="10"/>
  <c r="G1660" i="10"/>
  <c r="H1660" i="10"/>
  <c r="I1660" i="10"/>
  <c r="J1660" i="10"/>
  <c r="A1661" i="10"/>
  <c r="B1661" i="10"/>
  <c r="C1661" i="10"/>
  <c r="D1661" i="10"/>
  <c r="F1661" i="10"/>
  <c r="G1661" i="10"/>
  <c r="H1661" i="10"/>
  <c r="I1661" i="10"/>
  <c r="J1661" i="10"/>
  <c r="A1662" i="10"/>
  <c r="B1662" i="10"/>
  <c r="C1662" i="10"/>
  <c r="D1662" i="10"/>
  <c r="F1662" i="10"/>
  <c r="G1662" i="10"/>
  <c r="H1662" i="10"/>
  <c r="I1662" i="10"/>
  <c r="J1662" i="10"/>
  <c r="A1663" i="10"/>
  <c r="B1663" i="10"/>
  <c r="C1663" i="10"/>
  <c r="D1663" i="10"/>
  <c r="F1663" i="10"/>
  <c r="G1663" i="10"/>
  <c r="H1663" i="10"/>
  <c r="I1663" i="10"/>
  <c r="J1663" i="10"/>
  <c r="A1664" i="10"/>
  <c r="B1664" i="10"/>
  <c r="C1664" i="10"/>
  <c r="D1664" i="10"/>
  <c r="F1664" i="10"/>
  <c r="G1664" i="10"/>
  <c r="H1664" i="10"/>
  <c r="I1664" i="10"/>
  <c r="J1664" i="10"/>
  <c r="A1665" i="10"/>
  <c r="B1665" i="10"/>
  <c r="C1665" i="10"/>
  <c r="D1665" i="10"/>
  <c r="F1665" i="10"/>
  <c r="G1665" i="10"/>
  <c r="H1665" i="10"/>
  <c r="I1665" i="10"/>
  <c r="J1665" i="10"/>
  <c r="A1666" i="10"/>
  <c r="B1666" i="10"/>
  <c r="C1666" i="10"/>
  <c r="D1666" i="10"/>
  <c r="F1666" i="10"/>
  <c r="G1666" i="10"/>
  <c r="H1666" i="10"/>
  <c r="I1666" i="10"/>
  <c r="J1666" i="10"/>
  <c r="A1667" i="10"/>
  <c r="B1667" i="10"/>
  <c r="C1667" i="10"/>
  <c r="D1667" i="10"/>
  <c r="F1667" i="10"/>
  <c r="G1667" i="10"/>
  <c r="H1667" i="10"/>
  <c r="I1667" i="10"/>
  <c r="J1667" i="10"/>
  <c r="A1668" i="10"/>
  <c r="B1668" i="10"/>
  <c r="C1668" i="10"/>
  <c r="D1668" i="10"/>
  <c r="F1668" i="10"/>
  <c r="G1668" i="10"/>
  <c r="H1668" i="10"/>
  <c r="I1668" i="10"/>
  <c r="J1668" i="10"/>
  <c r="A1669" i="10"/>
  <c r="B1669" i="10"/>
  <c r="C1669" i="10"/>
  <c r="D1669" i="10"/>
  <c r="F1669" i="10"/>
  <c r="G1669" i="10"/>
  <c r="H1669" i="10"/>
  <c r="I1669" i="10"/>
  <c r="J1669" i="10"/>
  <c r="A1670" i="10"/>
  <c r="B1670" i="10"/>
  <c r="C1670" i="10"/>
  <c r="D1670" i="10"/>
  <c r="F1670" i="10"/>
  <c r="G1670" i="10"/>
  <c r="H1670" i="10"/>
  <c r="I1670" i="10"/>
  <c r="J1670" i="10"/>
  <c r="A1671" i="10"/>
  <c r="B1671" i="10"/>
  <c r="C1671" i="10"/>
  <c r="D1671" i="10"/>
  <c r="F1671" i="10"/>
  <c r="G1671" i="10"/>
  <c r="H1671" i="10"/>
  <c r="I1671" i="10"/>
  <c r="J1671" i="10"/>
  <c r="A1672" i="10"/>
  <c r="B1672" i="10"/>
  <c r="C1672" i="10"/>
  <c r="D1672" i="10"/>
  <c r="F1672" i="10"/>
  <c r="G1672" i="10"/>
  <c r="H1672" i="10"/>
  <c r="I1672" i="10"/>
  <c r="J1672" i="10"/>
  <c r="A1673" i="10"/>
  <c r="B1673" i="10"/>
  <c r="C1673" i="10"/>
  <c r="D1673" i="10"/>
  <c r="F1673" i="10"/>
  <c r="G1673" i="10"/>
  <c r="H1673" i="10"/>
  <c r="I1673" i="10"/>
  <c r="J1673" i="10"/>
  <c r="A1674" i="10"/>
  <c r="B1674" i="10"/>
  <c r="C1674" i="10"/>
  <c r="D1674" i="10"/>
  <c r="F1674" i="10"/>
  <c r="G1674" i="10"/>
  <c r="H1674" i="10"/>
  <c r="I1674" i="10"/>
  <c r="J1674" i="10"/>
  <c r="A1675" i="10"/>
  <c r="B1675" i="10"/>
  <c r="C1675" i="10"/>
  <c r="D1675" i="10"/>
  <c r="F1675" i="10"/>
  <c r="G1675" i="10"/>
  <c r="H1675" i="10"/>
  <c r="I1675" i="10"/>
  <c r="J1675" i="10"/>
  <c r="A1676" i="10"/>
  <c r="B1676" i="10"/>
  <c r="C1676" i="10"/>
  <c r="D1676" i="10"/>
  <c r="F1676" i="10"/>
  <c r="G1676" i="10"/>
  <c r="H1676" i="10"/>
  <c r="I1676" i="10"/>
  <c r="J1676" i="10"/>
  <c r="A1677" i="10"/>
  <c r="B1677" i="10"/>
  <c r="C1677" i="10"/>
  <c r="D1677" i="10"/>
  <c r="F1677" i="10"/>
  <c r="G1677" i="10"/>
  <c r="H1677" i="10"/>
  <c r="I1677" i="10"/>
  <c r="J1677" i="10"/>
  <c r="A1678" i="10"/>
  <c r="B1678" i="10"/>
  <c r="C1678" i="10"/>
  <c r="D1678" i="10"/>
  <c r="F1678" i="10"/>
  <c r="G1678" i="10"/>
  <c r="H1678" i="10"/>
  <c r="I1678" i="10"/>
  <c r="J1678" i="10"/>
  <c r="A1679" i="10"/>
  <c r="B1679" i="10"/>
  <c r="C1679" i="10"/>
  <c r="D1679" i="10"/>
  <c r="F1679" i="10"/>
  <c r="G1679" i="10"/>
  <c r="H1679" i="10"/>
  <c r="I1679" i="10"/>
  <c r="J1679" i="10"/>
  <c r="A1680" i="10"/>
  <c r="B1680" i="10"/>
  <c r="C1680" i="10"/>
  <c r="D1680" i="10"/>
  <c r="F1680" i="10"/>
  <c r="G1680" i="10"/>
  <c r="H1680" i="10"/>
  <c r="I1680" i="10"/>
  <c r="J1680" i="10"/>
  <c r="A1681" i="10"/>
  <c r="B1681" i="10"/>
  <c r="C1681" i="10"/>
  <c r="D1681" i="10"/>
  <c r="F1681" i="10"/>
  <c r="G1681" i="10"/>
  <c r="H1681" i="10"/>
  <c r="I1681" i="10"/>
  <c r="J1681" i="10"/>
  <c r="A1682" i="10"/>
  <c r="B1682" i="10"/>
  <c r="C1682" i="10"/>
  <c r="D1682" i="10"/>
  <c r="F1682" i="10"/>
  <c r="G1682" i="10"/>
  <c r="H1682" i="10"/>
  <c r="I1682" i="10"/>
  <c r="J1682" i="10"/>
  <c r="A1683" i="10"/>
  <c r="B1683" i="10"/>
  <c r="C1683" i="10"/>
  <c r="D1683" i="10"/>
  <c r="F1683" i="10"/>
  <c r="G1683" i="10"/>
  <c r="H1683" i="10"/>
  <c r="I1683" i="10"/>
  <c r="J1683" i="10"/>
  <c r="A1684" i="10"/>
  <c r="B1684" i="10"/>
  <c r="C1684" i="10"/>
  <c r="D1684" i="10"/>
  <c r="F1684" i="10"/>
  <c r="G1684" i="10"/>
  <c r="H1684" i="10"/>
  <c r="I1684" i="10"/>
  <c r="J1684" i="10"/>
  <c r="A1685" i="10"/>
  <c r="B1685" i="10"/>
  <c r="C1685" i="10"/>
  <c r="D1685" i="10"/>
  <c r="F1685" i="10"/>
  <c r="G1685" i="10"/>
  <c r="H1685" i="10"/>
  <c r="I1685" i="10"/>
  <c r="J1685" i="10"/>
  <c r="A1686" i="10"/>
  <c r="B1686" i="10"/>
  <c r="C1686" i="10"/>
  <c r="D1686" i="10"/>
  <c r="F1686" i="10"/>
  <c r="G1686" i="10"/>
  <c r="H1686" i="10"/>
  <c r="I1686" i="10"/>
  <c r="J1686" i="10"/>
  <c r="A1687" i="10"/>
  <c r="B1687" i="10"/>
  <c r="C1687" i="10"/>
  <c r="D1687" i="10"/>
  <c r="F1687" i="10"/>
  <c r="G1687" i="10"/>
  <c r="H1687" i="10"/>
  <c r="I1687" i="10"/>
  <c r="J1687" i="10"/>
  <c r="A1688" i="10"/>
  <c r="B1688" i="10"/>
  <c r="C1688" i="10"/>
  <c r="D1688" i="10"/>
  <c r="F1688" i="10"/>
  <c r="G1688" i="10"/>
  <c r="H1688" i="10"/>
  <c r="I1688" i="10"/>
  <c r="J1688" i="10"/>
  <c r="A1689" i="10"/>
  <c r="B1689" i="10"/>
  <c r="C1689" i="10"/>
  <c r="D1689" i="10"/>
  <c r="F1689" i="10"/>
  <c r="G1689" i="10"/>
  <c r="H1689" i="10"/>
  <c r="I1689" i="10"/>
  <c r="J1689" i="10"/>
  <c r="A1690" i="10"/>
  <c r="B1690" i="10"/>
  <c r="C1690" i="10"/>
  <c r="D1690" i="10"/>
  <c r="F1690" i="10"/>
  <c r="G1690" i="10"/>
  <c r="H1690" i="10"/>
  <c r="I1690" i="10"/>
  <c r="J1690" i="10"/>
  <c r="A1691" i="10"/>
  <c r="B1691" i="10"/>
  <c r="C1691" i="10"/>
  <c r="D1691" i="10"/>
  <c r="F1691" i="10"/>
  <c r="G1691" i="10"/>
  <c r="H1691" i="10"/>
  <c r="I1691" i="10"/>
  <c r="J1691" i="10"/>
  <c r="A1692" i="10"/>
  <c r="B1692" i="10"/>
  <c r="C1692" i="10"/>
  <c r="D1692" i="10"/>
  <c r="F1692" i="10"/>
  <c r="G1692" i="10"/>
  <c r="H1692" i="10"/>
  <c r="I1692" i="10"/>
  <c r="J1692" i="10"/>
  <c r="A1693" i="10"/>
  <c r="B1693" i="10"/>
  <c r="C1693" i="10"/>
  <c r="D1693" i="10"/>
  <c r="F1693" i="10"/>
  <c r="G1693" i="10"/>
  <c r="H1693" i="10"/>
  <c r="I1693" i="10"/>
  <c r="J1693" i="10"/>
  <c r="A1694" i="10"/>
  <c r="B1694" i="10"/>
  <c r="C1694" i="10"/>
  <c r="D1694" i="10"/>
  <c r="F1694" i="10"/>
  <c r="G1694" i="10"/>
  <c r="H1694" i="10"/>
  <c r="I1694" i="10"/>
  <c r="J1694" i="10"/>
  <c r="A1695" i="10"/>
  <c r="B1695" i="10"/>
  <c r="C1695" i="10"/>
  <c r="D1695" i="10"/>
  <c r="F1695" i="10"/>
  <c r="G1695" i="10"/>
  <c r="H1695" i="10"/>
  <c r="I1695" i="10"/>
  <c r="J1695" i="10"/>
  <c r="A1696" i="10"/>
  <c r="B1696" i="10"/>
  <c r="C1696" i="10"/>
  <c r="D1696" i="10"/>
  <c r="F1696" i="10"/>
  <c r="G1696" i="10"/>
  <c r="H1696" i="10"/>
  <c r="I1696" i="10"/>
  <c r="J1696" i="10"/>
  <c r="A1697" i="10"/>
  <c r="B1697" i="10"/>
  <c r="C1697" i="10"/>
  <c r="D1697" i="10"/>
  <c r="F1697" i="10"/>
  <c r="G1697" i="10"/>
  <c r="H1697" i="10"/>
  <c r="I1697" i="10"/>
  <c r="J1697" i="10"/>
  <c r="A1698" i="10"/>
  <c r="B1698" i="10"/>
  <c r="C1698" i="10"/>
  <c r="D1698" i="10"/>
  <c r="F1698" i="10"/>
  <c r="G1698" i="10"/>
  <c r="H1698" i="10"/>
  <c r="I1698" i="10"/>
  <c r="J1698" i="10"/>
  <c r="A1699" i="10"/>
  <c r="B1699" i="10"/>
  <c r="C1699" i="10"/>
  <c r="D1699" i="10"/>
  <c r="F1699" i="10"/>
  <c r="G1699" i="10"/>
  <c r="H1699" i="10"/>
  <c r="I1699" i="10"/>
  <c r="J1699" i="10"/>
  <c r="A1700" i="10"/>
  <c r="B1700" i="10"/>
  <c r="C1700" i="10"/>
  <c r="D1700" i="10"/>
  <c r="F1700" i="10"/>
  <c r="G1700" i="10"/>
  <c r="H1700" i="10"/>
  <c r="I1700" i="10"/>
  <c r="J1700" i="10"/>
  <c r="A1701" i="10"/>
  <c r="B1701" i="10"/>
  <c r="C1701" i="10"/>
  <c r="D1701" i="10"/>
  <c r="F1701" i="10"/>
  <c r="G1701" i="10"/>
  <c r="H1701" i="10"/>
  <c r="I1701" i="10"/>
  <c r="J1701" i="10"/>
  <c r="A1702" i="10"/>
  <c r="B1702" i="10"/>
  <c r="C1702" i="10"/>
  <c r="D1702" i="10"/>
  <c r="F1702" i="10"/>
  <c r="G1702" i="10"/>
  <c r="H1702" i="10"/>
  <c r="I1702" i="10"/>
  <c r="J1702" i="10"/>
  <c r="A1703" i="10"/>
  <c r="B1703" i="10"/>
  <c r="C1703" i="10"/>
  <c r="D1703" i="10"/>
  <c r="F1703" i="10"/>
  <c r="G1703" i="10"/>
  <c r="H1703" i="10"/>
  <c r="I1703" i="10"/>
  <c r="J1703" i="10"/>
  <c r="A1704" i="10"/>
  <c r="B1704" i="10"/>
  <c r="C1704" i="10"/>
  <c r="D1704" i="10"/>
  <c r="F1704" i="10"/>
  <c r="G1704" i="10"/>
  <c r="H1704" i="10"/>
  <c r="I1704" i="10"/>
  <c r="J1704" i="10"/>
  <c r="A1705" i="10"/>
  <c r="B1705" i="10"/>
  <c r="C1705" i="10"/>
  <c r="D1705" i="10"/>
  <c r="F1705" i="10"/>
  <c r="G1705" i="10"/>
  <c r="H1705" i="10"/>
  <c r="I1705" i="10"/>
  <c r="J1705" i="10"/>
  <c r="A1706" i="10"/>
  <c r="B1706" i="10"/>
  <c r="C1706" i="10"/>
  <c r="D1706" i="10"/>
  <c r="F1706" i="10"/>
  <c r="G1706" i="10"/>
  <c r="H1706" i="10"/>
  <c r="I1706" i="10"/>
  <c r="J1706" i="10"/>
  <c r="A1707" i="10"/>
  <c r="B1707" i="10"/>
  <c r="C1707" i="10"/>
  <c r="D1707" i="10"/>
  <c r="F1707" i="10"/>
  <c r="G1707" i="10"/>
  <c r="H1707" i="10"/>
  <c r="I1707" i="10"/>
  <c r="J1707" i="10"/>
  <c r="A1708" i="10"/>
  <c r="B1708" i="10"/>
  <c r="C1708" i="10"/>
  <c r="D1708" i="10"/>
  <c r="F1708" i="10"/>
  <c r="G1708" i="10"/>
  <c r="H1708" i="10"/>
  <c r="I1708" i="10"/>
  <c r="J1708" i="10"/>
  <c r="A1709" i="10"/>
  <c r="B1709" i="10"/>
  <c r="C1709" i="10"/>
  <c r="D1709" i="10"/>
  <c r="F1709" i="10"/>
  <c r="G1709" i="10"/>
  <c r="H1709" i="10"/>
  <c r="I1709" i="10"/>
  <c r="J1709" i="10"/>
  <c r="A1710" i="10"/>
  <c r="B1710" i="10"/>
  <c r="C1710" i="10"/>
  <c r="D1710" i="10"/>
  <c r="F1710" i="10"/>
  <c r="G1710" i="10"/>
  <c r="H1710" i="10"/>
  <c r="I1710" i="10"/>
  <c r="J1710" i="10"/>
  <c r="A1711" i="10"/>
  <c r="B1711" i="10"/>
  <c r="C1711" i="10"/>
  <c r="D1711" i="10"/>
  <c r="F1711" i="10"/>
  <c r="G1711" i="10"/>
  <c r="H1711" i="10"/>
  <c r="I1711" i="10"/>
  <c r="J1711" i="10"/>
  <c r="A1712" i="10"/>
  <c r="B1712" i="10"/>
  <c r="C1712" i="10"/>
  <c r="D1712" i="10"/>
  <c r="F1712" i="10"/>
  <c r="G1712" i="10"/>
  <c r="H1712" i="10"/>
  <c r="I1712" i="10"/>
  <c r="J1712" i="10"/>
  <c r="A1713" i="10"/>
  <c r="B1713" i="10"/>
  <c r="C1713" i="10"/>
  <c r="D1713" i="10"/>
  <c r="F1713" i="10"/>
  <c r="G1713" i="10"/>
  <c r="H1713" i="10"/>
  <c r="I1713" i="10"/>
  <c r="J1713" i="10"/>
  <c r="A1714" i="10"/>
  <c r="B1714" i="10"/>
  <c r="C1714" i="10"/>
  <c r="D1714" i="10"/>
  <c r="F1714" i="10"/>
  <c r="G1714" i="10"/>
  <c r="H1714" i="10"/>
  <c r="I1714" i="10"/>
  <c r="J1714" i="10"/>
  <c r="A1715" i="10"/>
  <c r="B1715" i="10"/>
  <c r="C1715" i="10"/>
  <c r="D1715" i="10"/>
  <c r="F1715" i="10"/>
  <c r="G1715" i="10"/>
  <c r="H1715" i="10"/>
  <c r="I1715" i="10"/>
  <c r="J1715" i="10"/>
  <c r="A1716" i="10"/>
  <c r="B1716" i="10"/>
  <c r="C1716" i="10"/>
  <c r="D1716" i="10"/>
  <c r="F1716" i="10"/>
  <c r="G1716" i="10"/>
  <c r="H1716" i="10"/>
  <c r="I1716" i="10"/>
  <c r="J1716" i="10"/>
  <c r="A1717" i="10"/>
  <c r="B1717" i="10"/>
  <c r="C1717" i="10"/>
  <c r="D1717" i="10"/>
  <c r="F1717" i="10"/>
  <c r="G1717" i="10"/>
  <c r="H1717" i="10"/>
  <c r="I1717" i="10"/>
  <c r="J1717" i="10"/>
  <c r="A1718" i="10"/>
  <c r="B1718" i="10"/>
  <c r="C1718" i="10"/>
  <c r="D1718" i="10"/>
  <c r="F1718" i="10"/>
  <c r="G1718" i="10"/>
  <c r="H1718" i="10"/>
  <c r="I1718" i="10"/>
  <c r="J1718" i="10"/>
  <c r="A1719" i="10"/>
  <c r="B1719" i="10"/>
  <c r="C1719" i="10"/>
  <c r="D1719" i="10"/>
  <c r="F1719" i="10"/>
  <c r="G1719" i="10"/>
  <c r="H1719" i="10"/>
  <c r="I1719" i="10"/>
  <c r="J1719" i="10"/>
  <c r="A1720" i="10"/>
  <c r="B1720" i="10"/>
  <c r="C1720" i="10"/>
  <c r="D1720" i="10"/>
  <c r="F1720" i="10"/>
  <c r="G1720" i="10"/>
  <c r="H1720" i="10"/>
  <c r="I1720" i="10"/>
  <c r="J1720" i="10"/>
  <c r="A1721" i="10"/>
  <c r="B1721" i="10"/>
  <c r="C1721" i="10"/>
  <c r="D1721" i="10"/>
  <c r="F1721" i="10"/>
  <c r="G1721" i="10"/>
  <c r="H1721" i="10"/>
  <c r="I1721" i="10"/>
  <c r="J1721" i="10"/>
  <c r="A1722" i="10"/>
  <c r="B1722" i="10"/>
  <c r="C1722" i="10"/>
  <c r="D1722" i="10"/>
  <c r="F1722" i="10"/>
  <c r="G1722" i="10"/>
  <c r="H1722" i="10"/>
  <c r="I1722" i="10"/>
  <c r="J1722" i="10"/>
  <c r="A1723" i="10"/>
  <c r="B1723" i="10"/>
  <c r="C1723" i="10"/>
  <c r="D1723" i="10"/>
  <c r="F1723" i="10"/>
  <c r="G1723" i="10"/>
  <c r="H1723" i="10"/>
  <c r="I1723" i="10"/>
  <c r="J1723" i="10"/>
  <c r="A1724" i="10"/>
  <c r="B1724" i="10"/>
  <c r="C1724" i="10"/>
  <c r="D1724" i="10"/>
  <c r="F1724" i="10"/>
  <c r="G1724" i="10"/>
  <c r="H1724" i="10"/>
  <c r="I1724" i="10"/>
  <c r="J1724" i="10"/>
  <c r="A1725" i="10"/>
  <c r="B1725" i="10"/>
  <c r="C1725" i="10"/>
  <c r="D1725" i="10"/>
  <c r="F1725" i="10"/>
  <c r="G1725" i="10"/>
  <c r="H1725" i="10"/>
  <c r="I1725" i="10"/>
  <c r="J1725" i="10"/>
  <c r="A1726" i="10"/>
  <c r="B1726" i="10"/>
  <c r="C1726" i="10"/>
  <c r="D1726" i="10"/>
  <c r="F1726" i="10"/>
  <c r="G1726" i="10"/>
  <c r="H1726" i="10"/>
  <c r="I1726" i="10"/>
  <c r="J1726" i="10"/>
  <c r="A1727" i="10"/>
  <c r="B1727" i="10"/>
  <c r="C1727" i="10"/>
  <c r="D1727" i="10"/>
  <c r="F1727" i="10"/>
  <c r="G1727" i="10"/>
  <c r="H1727" i="10"/>
  <c r="I1727" i="10"/>
  <c r="J1727" i="10"/>
  <c r="A1728" i="10"/>
  <c r="B1728" i="10"/>
  <c r="C1728" i="10"/>
  <c r="D1728" i="10"/>
  <c r="F1728" i="10"/>
  <c r="G1728" i="10"/>
  <c r="H1728" i="10"/>
  <c r="I1728" i="10"/>
  <c r="J1728" i="10"/>
  <c r="A1729" i="10"/>
  <c r="B1729" i="10"/>
  <c r="C1729" i="10"/>
  <c r="D1729" i="10"/>
  <c r="F1729" i="10"/>
  <c r="G1729" i="10"/>
  <c r="H1729" i="10"/>
  <c r="I1729" i="10"/>
  <c r="J1729" i="10"/>
  <c r="A1730" i="10"/>
  <c r="B1730" i="10"/>
  <c r="C1730" i="10"/>
  <c r="D1730" i="10"/>
  <c r="F1730" i="10"/>
  <c r="G1730" i="10"/>
  <c r="H1730" i="10"/>
  <c r="I1730" i="10"/>
  <c r="J1730" i="10"/>
  <c r="A1731" i="10"/>
  <c r="B1731" i="10"/>
  <c r="C1731" i="10"/>
  <c r="D1731" i="10"/>
  <c r="F1731" i="10"/>
  <c r="G1731" i="10"/>
  <c r="H1731" i="10"/>
  <c r="I1731" i="10"/>
  <c r="J1731" i="10"/>
  <c r="A1732" i="10"/>
  <c r="B1732" i="10"/>
  <c r="C1732" i="10"/>
  <c r="D1732" i="10"/>
  <c r="F1732" i="10"/>
  <c r="G1732" i="10"/>
  <c r="H1732" i="10"/>
  <c r="I1732" i="10"/>
  <c r="J1732" i="10"/>
  <c r="A1733" i="10"/>
  <c r="B1733" i="10"/>
  <c r="C1733" i="10"/>
  <c r="D1733" i="10"/>
  <c r="F1733" i="10"/>
  <c r="G1733" i="10"/>
  <c r="H1733" i="10"/>
  <c r="I1733" i="10"/>
  <c r="J1733" i="10"/>
  <c r="A1734" i="10"/>
  <c r="B1734" i="10"/>
  <c r="C1734" i="10"/>
  <c r="D1734" i="10"/>
  <c r="F1734" i="10"/>
  <c r="G1734" i="10"/>
  <c r="H1734" i="10"/>
  <c r="I1734" i="10"/>
  <c r="J1734" i="10"/>
  <c r="A1735" i="10"/>
  <c r="B1735" i="10"/>
  <c r="C1735" i="10"/>
  <c r="D1735" i="10"/>
  <c r="F1735" i="10"/>
  <c r="G1735" i="10"/>
  <c r="H1735" i="10"/>
  <c r="I1735" i="10"/>
  <c r="J1735" i="10"/>
  <c r="A1736" i="10"/>
  <c r="B1736" i="10"/>
  <c r="C1736" i="10"/>
  <c r="D1736" i="10"/>
  <c r="F1736" i="10"/>
  <c r="G1736" i="10"/>
  <c r="H1736" i="10"/>
  <c r="I1736" i="10"/>
  <c r="J1736" i="10"/>
  <c r="A1737" i="10"/>
  <c r="B1737" i="10"/>
  <c r="C1737" i="10"/>
  <c r="D1737" i="10"/>
  <c r="F1737" i="10"/>
  <c r="G1737" i="10"/>
  <c r="H1737" i="10"/>
  <c r="I1737" i="10"/>
  <c r="J1737" i="10"/>
  <c r="A1738" i="10"/>
  <c r="B1738" i="10"/>
  <c r="C1738" i="10"/>
  <c r="D1738" i="10"/>
  <c r="F1738" i="10"/>
  <c r="G1738" i="10"/>
  <c r="H1738" i="10"/>
  <c r="I1738" i="10"/>
  <c r="J1738" i="10"/>
  <c r="A1739" i="10"/>
  <c r="B1739" i="10"/>
  <c r="C1739" i="10"/>
  <c r="D1739" i="10"/>
  <c r="F1739" i="10"/>
  <c r="G1739" i="10"/>
  <c r="H1739" i="10"/>
  <c r="I1739" i="10"/>
  <c r="J1739" i="10"/>
  <c r="A1740" i="10"/>
  <c r="B1740" i="10"/>
  <c r="C1740" i="10"/>
  <c r="D1740" i="10"/>
  <c r="F1740" i="10"/>
  <c r="G1740" i="10"/>
  <c r="H1740" i="10"/>
  <c r="I1740" i="10"/>
  <c r="J1740" i="10"/>
  <c r="A1741" i="10"/>
  <c r="B1741" i="10"/>
  <c r="C1741" i="10"/>
  <c r="D1741" i="10"/>
  <c r="F1741" i="10"/>
  <c r="G1741" i="10"/>
  <c r="H1741" i="10"/>
  <c r="I1741" i="10"/>
  <c r="J1741" i="10"/>
  <c r="A1742" i="10"/>
  <c r="B1742" i="10"/>
  <c r="C1742" i="10"/>
  <c r="D1742" i="10"/>
  <c r="F1742" i="10"/>
  <c r="G1742" i="10"/>
  <c r="H1742" i="10"/>
  <c r="I1742" i="10"/>
  <c r="J1742" i="10"/>
  <c r="A1743" i="10"/>
  <c r="B1743" i="10"/>
  <c r="C1743" i="10"/>
  <c r="D1743" i="10"/>
  <c r="F1743" i="10"/>
  <c r="G1743" i="10"/>
  <c r="H1743" i="10"/>
  <c r="I1743" i="10"/>
  <c r="J1743" i="10"/>
  <c r="A1744" i="10"/>
  <c r="B1744" i="10"/>
  <c r="C1744" i="10"/>
  <c r="D1744" i="10"/>
  <c r="F1744" i="10"/>
  <c r="G1744" i="10"/>
  <c r="H1744" i="10"/>
  <c r="I1744" i="10"/>
  <c r="J1744" i="10"/>
  <c r="A1745" i="10"/>
  <c r="B1745" i="10"/>
  <c r="C1745" i="10"/>
  <c r="D1745" i="10"/>
  <c r="F1745" i="10"/>
  <c r="G1745" i="10"/>
  <c r="H1745" i="10"/>
  <c r="I1745" i="10"/>
  <c r="J1745" i="10"/>
  <c r="A1746" i="10"/>
  <c r="B1746" i="10"/>
  <c r="C1746" i="10"/>
  <c r="D1746" i="10"/>
  <c r="F1746" i="10"/>
  <c r="G1746" i="10"/>
  <c r="H1746" i="10"/>
  <c r="I1746" i="10"/>
  <c r="J1746" i="10"/>
  <c r="A1747" i="10"/>
  <c r="B1747" i="10"/>
  <c r="C1747" i="10"/>
  <c r="D1747" i="10"/>
  <c r="F1747" i="10"/>
  <c r="G1747" i="10"/>
  <c r="H1747" i="10"/>
  <c r="I1747" i="10"/>
  <c r="J1747" i="10"/>
  <c r="A1748" i="10"/>
  <c r="B1748" i="10"/>
  <c r="C1748" i="10"/>
  <c r="D1748" i="10"/>
  <c r="F1748" i="10"/>
  <c r="G1748" i="10"/>
  <c r="H1748" i="10"/>
  <c r="I1748" i="10"/>
  <c r="J1748" i="10"/>
  <c r="A1749" i="10"/>
  <c r="B1749" i="10"/>
  <c r="C1749" i="10"/>
  <c r="D1749" i="10"/>
  <c r="F1749" i="10"/>
  <c r="G1749" i="10"/>
  <c r="H1749" i="10"/>
  <c r="I1749" i="10"/>
  <c r="J1749" i="10"/>
  <c r="A1750" i="10"/>
  <c r="B1750" i="10"/>
  <c r="C1750" i="10"/>
  <c r="D1750" i="10"/>
  <c r="F1750" i="10"/>
  <c r="G1750" i="10"/>
  <c r="H1750" i="10"/>
  <c r="I1750" i="10"/>
  <c r="J1750" i="10"/>
  <c r="A1751" i="10"/>
  <c r="B1751" i="10"/>
  <c r="C1751" i="10"/>
  <c r="D1751" i="10"/>
  <c r="F1751" i="10"/>
  <c r="G1751" i="10"/>
  <c r="H1751" i="10"/>
  <c r="I1751" i="10"/>
  <c r="J1751" i="10"/>
  <c r="A1752" i="10"/>
  <c r="B1752" i="10"/>
  <c r="C1752" i="10"/>
  <c r="D1752" i="10"/>
  <c r="F1752" i="10"/>
  <c r="G1752" i="10"/>
  <c r="H1752" i="10"/>
  <c r="I1752" i="10"/>
  <c r="J1752" i="10"/>
  <c r="A1753" i="10"/>
  <c r="B1753" i="10"/>
  <c r="C1753" i="10"/>
  <c r="D1753" i="10"/>
  <c r="F1753" i="10"/>
  <c r="G1753" i="10"/>
  <c r="H1753" i="10"/>
  <c r="I1753" i="10"/>
  <c r="J1753" i="10"/>
  <c r="A1754" i="10"/>
  <c r="B1754" i="10"/>
  <c r="C1754" i="10"/>
  <c r="D1754" i="10"/>
  <c r="F1754" i="10"/>
  <c r="G1754" i="10"/>
  <c r="H1754" i="10"/>
  <c r="I1754" i="10"/>
  <c r="J1754" i="10"/>
  <c r="A1755" i="10"/>
  <c r="B1755" i="10"/>
  <c r="C1755" i="10"/>
  <c r="D1755" i="10"/>
  <c r="F1755" i="10"/>
  <c r="G1755" i="10"/>
  <c r="H1755" i="10"/>
  <c r="I1755" i="10"/>
  <c r="J1755" i="10"/>
  <c r="A1756" i="10"/>
  <c r="B1756" i="10"/>
  <c r="C1756" i="10"/>
  <c r="D1756" i="10"/>
  <c r="F1756" i="10"/>
  <c r="G1756" i="10"/>
  <c r="H1756" i="10"/>
  <c r="I1756" i="10"/>
  <c r="J1756" i="10"/>
  <c r="A1757" i="10"/>
  <c r="B1757" i="10"/>
  <c r="C1757" i="10"/>
  <c r="D1757" i="10"/>
  <c r="F1757" i="10"/>
  <c r="G1757" i="10"/>
  <c r="H1757" i="10"/>
  <c r="I1757" i="10"/>
  <c r="J1757" i="10"/>
  <c r="A1758" i="10"/>
  <c r="B1758" i="10"/>
  <c r="C1758" i="10"/>
  <c r="D1758" i="10"/>
  <c r="F1758" i="10"/>
  <c r="G1758" i="10"/>
  <c r="H1758" i="10"/>
  <c r="I1758" i="10"/>
  <c r="J1758" i="10"/>
  <c r="A1759" i="10"/>
  <c r="B1759" i="10"/>
  <c r="C1759" i="10"/>
  <c r="D1759" i="10"/>
  <c r="F1759" i="10"/>
  <c r="G1759" i="10"/>
  <c r="H1759" i="10"/>
  <c r="I1759" i="10"/>
  <c r="J1759" i="10"/>
  <c r="A1760" i="10"/>
  <c r="B1760" i="10"/>
  <c r="C1760" i="10"/>
  <c r="D1760" i="10"/>
  <c r="F1760" i="10"/>
  <c r="G1760" i="10"/>
  <c r="H1760" i="10"/>
  <c r="I1760" i="10"/>
  <c r="J1760" i="10"/>
  <c r="A1761" i="10"/>
  <c r="B1761" i="10"/>
  <c r="C1761" i="10"/>
  <c r="D1761" i="10"/>
  <c r="F1761" i="10"/>
  <c r="G1761" i="10"/>
  <c r="H1761" i="10"/>
  <c r="I1761" i="10"/>
  <c r="J1761" i="10"/>
  <c r="A1762" i="10"/>
  <c r="B1762" i="10"/>
  <c r="C1762" i="10"/>
  <c r="D1762" i="10"/>
  <c r="F1762" i="10"/>
  <c r="G1762" i="10"/>
  <c r="H1762" i="10"/>
  <c r="I1762" i="10"/>
  <c r="J1762" i="10"/>
  <c r="A1763" i="10"/>
  <c r="B1763" i="10"/>
  <c r="C1763" i="10"/>
  <c r="D1763" i="10"/>
  <c r="F1763" i="10"/>
  <c r="G1763" i="10"/>
  <c r="H1763" i="10"/>
  <c r="I1763" i="10"/>
  <c r="J1763" i="10"/>
  <c r="A1764" i="10"/>
  <c r="B1764" i="10"/>
  <c r="C1764" i="10"/>
  <c r="D1764" i="10"/>
  <c r="F1764" i="10"/>
  <c r="G1764" i="10"/>
  <c r="H1764" i="10"/>
  <c r="I1764" i="10"/>
  <c r="J1764" i="10"/>
  <c r="A1765" i="10"/>
  <c r="B1765" i="10"/>
  <c r="C1765" i="10"/>
  <c r="D1765" i="10"/>
  <c r="F1765" i="10"/>
  <c r="G1765" i="10"/>
  <c r="H1765" i="10"/>
  <c r="I1765" i="10"/>
  <c r="J1765" i="10"/>
  <c r="A1766" i="10"/>
  <c r="B1766" i="10"/>
  <c r="C1766" i="10"/>
  <c r="D1766" i="10"/>
  <c r="F1766" i="10"/>
  <c r="G1766" i="10"/>
  <c r="H1766" i="10"/>
  <c r="I1766" i="10"/>
  <c r="J1766" i="10"/>
  <c r="A1767" i="10"/>
  <c r="B1767" i="10"/>
  <c r="C1767" i="10"/>
  <c r="D1767" i="10"/>
  <c r="F1767" i="10"/>
  <c r="G1767" i="10"/>
  <c r="H1767" i="10"/>
  <c r="I1767" i="10"/>
  <c r="J1767" i="10"/>
  <c r="A1768" i="10"/>
  <c r="B1768" i="10"/>
  <c r="C1768" i="10"/>
  <c r="D1768" i="10"/>
  <c r="F1768" i="10"/>
  <c r="G1768" i="10"/>
  <c r="H1768" i="10"/>
  <c r="I1768" i="10"/>
  <c r="J1768" i="10"/>
  <c r="A1769" i="10"/>
  <c r="B1769" i="10"/>
  <c r="C1769" i="10"/>
  <c r="D1769" i="10"/>
  <c r="F1769" i="10"/>
  <c r="G1769" i="10"/>
  <c r="H1769" i="10"/>
  <c r="I1769" i="10"/>
  <c r="J1769" i="10"/>
  <c r="A1770" i="10"/>
  <c r="B1770" i="10"/>
  <c r="C1770" i="10"/>
  <c r="D1770" i="10"/>
  <c r="F1770" i="10"/>
  <c r="G1770" i="10"/>
  <c r="H1770" i="10"/>
  <c r="I1770" i="10"/>
  <c r="J1770" i="10"/>
  <c r="A1771" i="10"/>
  <c r="B1771" i="10"/>
  <c r="C1771" i="10"/>
  <c r="D1771" i="10"/>
  <c r="F1771" i="10"/>
  <c r="G1771" i="10"/>
  <c r="H1771" i="10"/>
  <c r="I1771" i="10"/>
  <c r="J1771" i="10"/>
  <c r="A1772" i="10"/>
  <c r="B1772" i="10"/>
  <c r="C1772" i="10"/>
  <c r="D1772" i="10"/>
  <c r="F1772" i="10"/>
  <c r="G1772" i="10"/>
  <c r="H1772" i="10"/>
  <c r="I1772" i="10"/>
  <c r="J1772" i="10"/>
  <c r="A1773" i="10"/>
  <c r="B1773" i="10"/>
  <c r="C1773" i="10"/>
  <c r="D1773" i="10"/>
  <c r="F1773" i="10"/>
  <c r="G1773" i="10"/>
  <c r="H1773" i="10"/>
  <c r="I1773" i="10"/>
  <c r="J1773" i="10"/>
  <c r="A1774" i="10"/>
  <c r="B1774" i="10"/>
  <c r="C1774" i="10"/>
  <c r="D1774" i="10"/>
  <c r="F1774" i="10"/>
  <c r="G1774" i="10"/>
  <c r="H1774" i="10"/>
  <c r="I1774" i="10"/>
  <c r="J1774" i="10"/>
  <c r="A1775" i="10"/>
  <c r="B1775" i="10"/>
  <c r="C1775" i="10"/>
  <c r="D1775" i="10"/>
  <c r="F1775" i="10"/>
  <c r="G1775" i="10"/>
  <c r="H1775" i="10"/>
  <c r="I1775" i="10"/>
  <c r="J1775" i="10"/>
  <c r="A1776" i="10"/>
  <c r="B1776" i="10"/>
  <c r="C1776" i="10"/>
  <c r="D1776" i="10"/>
  <c r="F1776" i="10"/>
  <c r="G1776" i="10"/>
  <c r="H1776" i="10"/>
  <c r="I1776" i="10"/>
  <c r="J1776" i="10"/>
  <c r="A1777" i="10"/>
  <c r="B1777" i="10"/>
  <c r="C1777" i="10"/>
  <c r="D1777" i="10"/>
  <c r="F1777" i="10"/>
  <c r="G1777" i="10"/>
  <c r="H1777" i="10"/>
  <c r="I1777" i="10"/>
  <c r="J1777" i="10"/>
  <c r="A1778" i="10"/>
  <c r="B1778" i="10"/>
  <c r="C1778" i="10"/>
  <c r="D1778" i="10"/>
  <c r="F1778" i="10"/>
  <c r="G1778" i="10"/>
  <c r="H1778" i="10"/>
  <c r="I1778" i="10"/>
  <c r="J1778" i="10"/>
  <c r="A1779" i="10"/>
  <c r="B1779" i="10"/>
  <c r="C1779" i="10"/>
  <c r="D1779" i="10"/>
  <c r="F1779" i="10"/>
  <c r="G1779" i="10"/>
  <c r="H1779" i="10"/>
  <c r="I1779" i="10"/>
  <c r="J1779" i="10"/>
  <c r="A1780" i="10"/>
  <c r="B1780" i="10"/>
  <c r="C1780" i="10"/>
  <c r="D1780" i="10"/>
  <c r="F1780" i="10"/>
  <c r="G1780" i="10"/>
  <c r="H1780" i="10"/>
  <c r="I1780" i="10"/>
  <c r="J1780" i="10"/>
  <c r="A1781" i="10"/>
  <c r="B1781" i="10"/>
  <c r="C1781" i="10"/>
  <c r="D1781" i="10"/>
  <c r="F1781" i="10"/>
  <c r="G1781" i="10"/>
  <c r="H1781" i="10"/>
  <c r="I1781" i="10"/>
  <c r="J1781" i="10"/>
  <c r="A1782" i="10"/>
  <c r="B1782" i="10"/>
  <c r="C1782" i="10"/>
  <c r="D1782" i="10"/>
  <c r="F1782" i="10"/>
  <c r="G1782" i="10"/>
  <c r="H1782" i="10"/>
  <c r="I1782" i="10"/>
  <c r="J1782" i="10"/>
  <c r="A1783" i="10"/>
  <c r="B1783" i="10"/>
  <c r="C1783" i="10"/>
  <c r="D1783" i="10"/>
  <c r="F1783" i="10"/>
  <c r="G1783" i="10"/>
  <c r="H1783" i="10"/>
  <c r="I1783" i="10"/>
  <c r="J1783" i="10"/>
  <c r="A1784" i="10"/>
  <c r="B1784" i="10"/>
  <c r="C1784" i="10"/>
  <c r="D1784" i="10"/>
  <c r="F1784" i="10"/>
  <c r="G1784" i="10"/>
  <c r="H1784" i="10"/>
  <c r="I1784" i="10"/>
  <c r="J1784" i="10"/>
  <c r="A1785" i="10"/>
  <c r="B1785" i="10"/>
  <c r="C1785" i="10"/>
  <c r="D1785" i="10"/>
  <c r="F1785" i="10"/>
  <c r="G1785" i="10"/>
  <c r="H1785" i="10"/>
  <c r="I1785" i="10"/>
  <c r="J1785" i="10"/>
  <c r="A1786" i="10"/>
  <c r="B1786" i="10"/>
  <c r="C1786" i="10"/>
  <c r="D1786" i="10"/>
  <c r="F1786" i="10"/>
  <c r="G1786" i="10"/>
  <c r="H1786" i="10"/>
  <c r="I1786" i="10"/>
  <c r="J1786" i="10"/>
  <c r="A1787" i="10"/>
  <c r="B1787" i="10"/>
  <c r="C1787" i="10"/>
  <c r="D1787" i="10"/>
  <c r="F1787" i="10"/>
  <c r="G1787" i="10"/>
  <c r="H1787" i="10"/>
  <c r="I1787" i="10"/>
  <c r="J1787" i="10"/>
  <c r="A1788" i="10"/>
  <c r="B1788" i="10"/>
  <c r="C1788" i="10"/>
  <c r="D1788" i="10"/>
  <c r="F1788" i="10"/>
  <c r="G1788" i="10"/>
  <c r="H1788" i="10"/>
  <c r="I1788" i="10"/>
  <c r="J1788" i="10"/>
  <c r="A1789" i="10"/>
  <c r="B1789" i="10"/>
  <c r="C1789" i="10"/>
  <c r="D1789" i="10"/>
  <c r="F1789" i="10"/>
  <c r="G1789" i="10"/>
  <c r="H1789" i="10"/>
  <c r="I1789" i="10"/>
  <c r="J1789" i="10"/>
  <c r="A1790" i="10"/>
  <c r="B1790" i="10"/>
  <c r="C1790" i="10"/>
  <c r="D1790" i="10"/>
  <c r="F1790" i="10"/>
  <c r="G1790" i="10"/>
  <c r="H1790" i="10"/>
  <c r="I1790" i="10"/>
  <c r="J1790" i="10"/>
  <c r="A1791" i="10"/>
  <c r="B1791" i="10"/>
  <c r="C1791" i="10"/>
  <c r="D1791" i="10"/>
  <c r="F1791" i="10"/>
  <c r="G1791" i="10"/>
  <c r="H1791" i="10"/>
  <c r="I1791" i="10"/>
  <c r="J1791" i="10"/>
  <c r="A1792" i="10"/>
  <c r="B1792" i="10"/>
  <c r="C1792" i="10"/>
  <c r="D1792" i="10"/>
  <c r="F1792" i="10"/>
  <c r="G1792" i="10"/>
  <c r="H1792" i="10"/>
  <c r="I1792" i="10"/>
  <c r="J1792" i="10"/>
  <c r="A1793" i="10"/>
  <c r="B1793" i="10"/>
  <c r="C1793" i="10"/>
  <c r="D1793" i="10"/>
  <c r="F1793" i="10"/>
  <c r="G1793" i="10"/>
  <c r="H1793" i="10"/>
  <c r="I1793" i="10"/>
  <c r="J1793" i="10"/>
  <c r="A1794" i="10"/>
  <c r="B1794" i="10"/>
  <c r="C1794" i="10"/>
  <c r="D1794" i="10"/>
  <c r="F1794" i="10"/>
  <c r="G1794" i="10"/>
  <c r="H1794" i="10"/>
  <c r="I1794" i="10"/>
  <c r="J1794" i="10"/>
  <c r="A1795" i="10"/>
  <c r="B1795" i="10"/>
  <c r="C1795" i="10"/>
  <c r="D1795" i="10"/>
  <c r="F1795" i="10"/>
  <c r="G1795" i="10"/>
  <c r="H1795" i="10"/>
  <c r="I1795" i="10"/>
  <c r="J1795" i="10"/>
  <c r="A1796" i="10"/>
  <c r="B1796" i="10"/>
  <c r="C1796" i="10"/>
  <c r="D1796" i="10"/>
  <c r="F1796" i="10"/>
  <c r="G1796" i="10"/>
  <c r="H1796" i="10"/>
  <c r="I1796" i="10"/>
  <c r="J1796" i="10"/>
  <c r="A1797" i="10"/>
  <c r="B1797" i="10"/>
  <c r="C1797" i="10"/>
  <c r="D1797" i="10"/>
  <c r="F1797" i="10"/>
  <c r="G1797" i="10"/>
  <c r="H1797" i="10"/>
  <c r="I1797" i="10"/>
  <c r="J1797" i="10"/>
  <c r="A1798" i="10"/>
  <c r="B1798" i="10"/>
  <c r="C1798" i="10"/>
  <c r="D1798" i="10"/>
  <c r="F1798" i="10"/>
  <c r="G1798" i="10"/>
  <c r="H1798" i="10"/>
  <c r="I1798" i="10"/>
  <c r="J1798" i="10"/>
  <c r="A1799" i="10"/>
  <c r="B1799" i="10"/>
  <c r="C1799" i="10"/>
  <c r="D1799" i="10"/>
  <c r="F1799" i="10"/>
  <c r="G1799" i="10"/>
  <c r="H1799" i="10"/>
  <c r="I1799" i="10"/>
  <c r="J1799" i="10"/>
  <c r="A1800" i="10"/>
  <c r="B1800" i="10"/>
  <c r="C1800" i="10"/>
  <c r="D1800" i="10"/>
  <c r="F1800" i="10"/>
  <c r="G1800" i="10"/>
  <c r="H1800" i="10"/>
  <c r="I1800" i="10"/>
  <c r="J1800" i="10"/>
  <c r="A1801" i="10"/>
  <c r="B1801" i="10"/>
  <c r="C1801" i="10"/>
  <c r="D1801" i="10"/>
  <c r="F1801" i="10"/>
  <c r="G1801" i="10"/>
  <c r="H1801" i="10"/>
  <c r="I1801" i="10"/>
  <c r="J1801" i="10"/>
  <c r="A1802" i="10"/>
  <c r="B1802" i="10"/>
  <c r="C1802" i="10"/>
  <c r="D1802" i="10"/>
  <c r="F1802" i="10"/>
  <c r="G1802" i="10"/>
  <c r="H1802" i="10"/>
  <c r="I1802" i="10"/>
  <c r="J1802" i="10"/>
  <c r="A1803" i="10"/>
  <c r="B1803" i="10"/>
  <c r="C1803" i="10"/>
  <c r="D1803" i="10"/>
  <c r="F1803" i="10"/>
  <c r="G1803" i="10"/>
  <c r="H1803" i="10"/>
  <c r="I1803" i="10"/>
  <c r="J1803" i="10"/>
  <c r="A1804" i="10"/>
  <c r="B1804" i="10"/>
  <c r="C1804" i="10"/>
  <c r="D1804" i="10"/>
  <c r="F1804" i="10"/>
  <c r="G1804" i="10"/>
  <c r="H1804" i="10"/>
  <c r="I1804" i="10"/>
  <c r="J1804" i="10"/>
  <c r="A1805" i="10"/>
  <c r="B1805" i="10"/>
  <c r="C1805" i="10"/>
  <c r="D1805" i="10"/>
  <c r="F1805" i="10"/>
  <c r="G1805" i="10"/>
  <c r="H1805" i="10"/>
  <c r="I1805" i="10"/>
  <c r="J1805" i="10"/>
  <c r="A1806" i="10"/>
  <c r="B1806" i="10"/>
  <c r="C1806" i="10"/>
  <c r="D1806" i="10"/>
  <c r="F1806" i="10"/>
  <c r="G1806" i="10"/>
  <c r="H1806" i="10"/>
  <c r="I1806" i="10"/>
  <c r="J1806" i="10"/>
  <c r="A1807" i="10"/>
  <c r="B1807" i="10"/>
  <c r="C1807" i="10"/>
  <c r="D1807" i="10"/>
  <c r="F1807" i="10"/>
  <c r="G1807" i="10"/>
  <c r="H1807" i="10"/>
  <c r="I1807" i="10"/>
  <c r="J1807" i="10"/>
  <c r="A1808" i="10"/>
  <c r="B1808" i="10"/>
  <c r="C1808" i="10"/>
  <c r="D1808" i="10"/>
  <c r="F1808" i="10"/>
  <c r="G1808" i="10"/>
  <c r="H1808" i="10"/>
  <c r="I1808" i="10"/>
  <c r="J1808" i="10"/>
  <c r="A1809" i="10"/>
  <c r="B1809" i="10"/>
  <c r="C1809" i="10"/>
  <c r="D1809" i="10"/>
  <c r="F1809" i="10"/>
  <c r="G1809" i="10"/>
  <c r="H1809" i="10"/>
  <c r="I1809" i="10"/>
  <c r="J1809" i="10"/>
  <c r="A1810" i="10"/>
  <c r="B1810" i="10"/>
  <c r="C1810" i="10"/>
  <c r="D1810" i="10"/>
  <c r="F1810" i="10"/>
  <c r="G1810" i="10"/>
  <c r="H1810" i="10"/>
  <c r="I1810" i="10"/>
  <c r="J1810" i="10"/>
  <c r="A1811" i="10"/>
  <c r="B1811" i="10"/>
  <c r="C1811" i="10"/>
  <c r="D1811" i="10"/>
  <c r="F1811" i="10"/>
  <c r="G1811" i="10"/>
  <c r="H1811" i="10"/>
  <c r="I1811" i="10"/>
  <c r="J1811" i="10"/>
  <c r="A1812" i="10"/>
  <c r="B1812" i="10"/>
  <c r="C1812" i="10"/>
  <c r="D1812" i="10"/>
  <c r="F1812" i="10"/>
  <c r="G1812" i="10"/>
  <c r="H1812" i="10"/>
  <c r="I1812" i="10"/>
  <c r="J1812" i="10"/>
  <c r="A1813" i="10"/>
  <c r="B1813" i="10"/>
  <c r="C1813" i="10"/>
  <c r="D1813" i="10"/>
  <c r="F1813" i="10"/>
  <c r="G1813" i="10"/>
  <c r="H1813" i="10"/>
  <c r="I1813" i="10"/>
  <c r="J1813" i="10"/>
  <c r="A1814" i="10"/>
  <c r="B1814" i="10"/>
  <c r="C1814" i="10"/>
  <c r="D1814" i="10"/>
  <c r="F1814" i="10"/>
  <c r="G1814" i="10"/>
  <c r="H1814" i="10"/>
  <c r="I1814" i="10"/>
  <c r="J1814" i="10"/>
  <c r="A1815" i="10"/>
  <c r="B1815" i="10"/>
  <c r="C1815" i="10"/>
  <c r="D1815" i="10"/>
  <c r="F1815" i="10"/>
  <c r="G1815" i="10"/>
  <c r="H1815" i="10"/>
  <c r="I1815" i="10"/>
  <c r="J1815" i="10"/>
  <c r="A1816" i="10"/>
  <c r="B1816" i="10"/>
  <c r="C1816" i="10"/>
  <c r="D1816" i="10"/>
  <c r="F1816" i="10"/>
  <c r="G1816" i="10"/>
  <c r="H1816" i="10"/>
  <c r="I1816" i="10"/>
  <c r="J1816" i="10"/>
  <c r="A1817" i="10"/>
  <c r="B1817" i="10"/>
  <c r="C1817" i="10"/>
  <c r="D1817" i="10"/>
  <c r="F1817" i="10"/>
  <c r="G1817" i="10"/>
  <c r="H1817" i="10"/>
  <c r="I1817" i="10"/>
  <c r="J1817" i="10"/>
  <c r="A1818" i="10"/>
  <c r="B1818" i="10"/>
  <c r="C1818" i="10"/>
  <c r="D1818" i="10"/>
  <c r="F1818" i="10"/>
  <c r="G1818" i="10"/>
  <c r="H1818" i="10"/>
  <c r="I1818" i="10"/>
  <c r="J1818" i="10"/>
  <c r="A1819" i="10"/>
  <c r="B1819" i="10"/>
  <c r="C1819" i="10"/>
  <c r="D1819" i="10"/>
  <c r="F1819" i="10"/>
  <c r="G1819" i="10"/>
  <c r="H1819" i="10"/>
  <c r="I1819" i="10"/>
  <c r="J1819" i="10"/>
  <c r="A1820" i="10"/>
  <c r="B1820" i="10"/>
  <c r="C1820" i="10"/>
  <c r="D1820" i="10"/>
  <c r="F1820" i="10"/>
  <c r="G1820" i="10"/>
  <c r="H1820" i="10"/>
  <c r="I1820" i="10"/>
  <c r="J1820" i="10"/>
  <c r="A1821" i="10"/>
  <c r="B1821" i="10"/>
  <c r="C1821" i="10"/>
  <c r="D1821" i="10"/>
  <c r="F1821" i="10"/>
  <c r="G1821" i="10"/>
  <c r="H1821" i="10"/>
  <c r="I1821" i="10"/>
  <c r="J1821" i="10"/>
  <c r="A1822" i="10"/>
  <c r="B1822" i="10"/>
  <c r="C1822" i="10"/>
  <c r="D1822" i="10"/>
  <c r="F1822" i="10"/>
  <c r="G1822" i="10"/>
  <c r="H1822" i="10"/>
  <c r="I1822" i="10"/>
  <c r="J1822" i="10"/>
  <c r="A1823" i="10"/>
  <c r="B1823" i="10"/>
  <c r="C1823" i="10"/>
  <c r="D1823" i="10"/>
  <c r="F1823" i="10"/>
  <c r="G1823" i="10"/>
  <c r="H1823" i="10"/>
  <c r="I1823" i="10"/>
  <c r="J1823" i="10"/>
  <c r="A1824" i="10"/>
  <c r="B1824" i="10"/>
  <c r="C1824" i="10"/>
  <c r="D1824" i="10"/>
  <c r="F1824" i="10"/>
  <c r="G1824" i="10"/>
  <c r="H1824" i="10"/>
  <c r="I1824" i="10"/>
  <c r="J1824" i="10"/>
  <c r="A1825" i="10"/>
  <c r="B1825" i="10"/>
  <c r="C1825" i="10"/>
  <c r="D1825" i="10"/>
  <c r="F1825" i="10"/>
  <c r="G1825" i="10"/>
  <c r="H1825" i="10"/>
  <c r="I1825" i="10"/>
  <c r="J1825" i="10"/>
  <c r="A1826" i="10"/>
  <c r="B1826" i="10"/>
  <c r="C1826" i="10"/>
  <c r="D1826" i="10"/>
  <c r="F1826" i="10"/>
  <c r="G1826" i="10"/>
  <c r="H1826" i="10"/>
  <c r="I1826" i="10"/>
  <c r="J1826" i="10"/>
  <c r="A1827" i="10"/>
  <c r="B1827" i="10"/>
  <c r="C1827" i="10"/>
  <c r="D1827" i="10"/>
  <c r="F1827" i="10"/>
  <c r="G1827" i="10"/>
  <c r="H1827" i="10"/>
  <c r="I1827" i="10"/>
  <c r="J1827" i="10"/>
  <c r="A1828" i="10"/>
  <c r="B1828" i="10"/>
  <c r="C1828" i="10"/>
  <c r="D1828" i="10"/>
  <c r="F1828" i="10"/>
  <c r="G1828" i="10"/>
  <c r="H1828" i="10"/>
  <c r="I1828" i="10"/>
  <c r="J1828" i="10"/>
  <c r="A1829" i="10"/>
  <c r="B1829" i="10"/>
  <c r="C1829" i="10"/>
  <c r="D1829" i="10"/>
  <c r="F1829" i="10"/>
  <c r="G1829" i="10"/>
  <c r="H1829" i="10"/>
  <c r="I1829" i="10"/>
  <c r="J1829" i="10"/>
  <c r="A1830" i="10"/>
  <c r="B1830" i="10"/>
  <c r="C1830" i="10"/>
  <c r="D1830" i="10"/>
  <c r="F1830" i="10"/>
  <c r="G1830" i="10"/>
  <c r="H1830" i="10"/>
  <c r="I1830" i="10"/>
  <c r="J1830" i="10"/>
  <c r="A1831" i="10"/>
  <c r="B1831" i="10"/>
  <c r="C1831" i="10"/>
  <c r="D1831" i="10"/>
  <c r="F1831" i="10"/>
  <c r="G1831" i="10"/>
  <c r="H1831" i="10"/>
  <c r="I1831" i="10"/>
  <c r="J1831" i="10"/>
  <c r="A1832" i="10"/>
  <c r="B1832" i="10"/>
  <c r="C1832" i="10"/>
  <c r="D1832" i="10"/>
  <c r="F1832" i="10"/>
  <c r="G1832" i="10"/>
  <c r="H1832" i="10"/>
  <c r="I1832" i="10"/>
  <c r="J1832" i="10"/>
  <c r="A1833" i="10"/>
  <c r="B1833" i="10"/>
  <c r="C1833" i="10"/>
  <c r="D1833" i="10"/>
  <c r="F1833" i="10"/>
  <c r="G1833" i="10"/>
  <c r="H1833" i="10"/>
  <c r="I1833" i="10"/>
  <c r="J1833" i="10"/>
  <c r="A1834" i="10"/>
  <c r="B1834" i="10"/>
  <c r="C1834" i="10"/>
  <c r="D1834" i="10"/>
  <c r="F1834" i="10"/>
  <c r="G1834" i="10"/>
  <c r="H1834" i="10"/>
  <c r="I1834" i="10"/>
  <c r="J1834" i="10"/>
  <c r="A1835" i="10"/>
  <c r="B1835" i="10"/>
  <c r="C1835" i="10"/>
  <c r="D1835" i="10"/>
  <c r="F1835" i="10"/>
  <c r="G1835" i="10"/>
  <c r="H1835" i="10"/>
  <c r="I1835" i="10"/>
  <c r="J1835" i="10"/>
  <c r="A1836" i="10"/>
  <c r="B1836" i="10"/>
  <c r="C1836" i="10"/>
  <c r="D1836" i="10"/>
  <c r="F1836" i="10"/>
  <c r="G1836" i="10"/>
  <c r="H1836" i="10"/>
  <c r="I1836" i="10"/>
  <c r="J1836" i="10"/>
  <c r="A1837" i="10"/>
  <c r="B1837" i="10"/>
  <c r="C1837" i="10"/>
  <c r="D1837" i="10"/>
  <c r="F1837" i="10"/>
  <c r="G1837" i="10"/>
  <c r="H1837" i="10"/>
  <c r="I1837" i="10"/>
  <c r="J1837" i="10"/>
  <c r="A1838" i="10"/>
  <c r="B1838" i="10"/>
  <c r="C1838" i="10"/>
  <c r="D1838" i="10"/>
  <c r="F1838" i="10"/>
  <c r="G1838" i="10"/>
  <c r="H1838" i="10"/>
  <c r="I1838" i="10"/>
  <c r="J1838" i="10"/>
  <c r="A1839" i="10"/>
  <c r="B1839" i="10"/>
  <c r="C1839" i="10"/>
  <c r="D1839" i="10"/>
  <c r="F1839" i="10"/>
  <c r="G1839" i="10"/>
  <c r="H1839" i="10"/>
  <c r="I1839" i="10"/>
  <c r="J1839" i="10"/>
  <c r="A1840" i="10"/>
  <c r="B1840" i="10"/>
  <c r="C1840" i="10"/>
  <c r="D1840" i="10"/>
  <c r="F1840" i="10"/>
  <c r="G1840" i="10"/>
  <c r="H1840" i="10"/>
  <c r="I1840" i="10"/>
  <c r="J1840" i="10"/>
  <c r="A1841" i="10"/>
  <c r="B1841" i="10"/>
  <c r="C1841" i="10"/>
  <c r="D1841" i="10"/>
  <c r="F1841" i="10"/>
  <c r="G1841" i="10"/>
  <c r="H1841" i="10"/>
  <c r="I1841" i="10"/>
  <c r="J1841" i="10"/>
  <c r="A1842" i="10"/>
  <c r="B1842" i="10"/>
  <c r="C1842" i="10"/>
  <c r="D1842" i="10"/>
  <c r="F1842" i="10"/>
  <c r="G1842" i="10"/>
  <c r="H1842" i="10"/>
  <c r="I1842" i="10"/>
  <c r="J1842" i="10"/>
  <c r="A1843" i="10"/>
  <c r="B1843" i="10"/>
  <c r="C1843" i="10"/>
  <c r="D1843" i="10"/>
  <c r="F1843" i="10"/>
  <c r="G1843" i="10"/>
  <c r="H1843" i="10"/>
  <c r="I1843" i="10"/>
  <c r="J1843" i="10"/>
  <c r="A1844" i="10"/>
  <c r="B1844" i="10"/>
  <c r="C1844" i="10"/>
  <c r="D1844" i="10"/>
  <c r="F1844" i="10"/>
  <c r="G1844" i="10"/>
  <c r="H1844" i="10"/>
  <c r="I1844" i="10"/>
  <c r="J1844" i="10"/>
  <c r="A1845" i="10"/>
  <c r="B1845" i="10"/>
  <c r="C1845" i="10"/>
  <c r="D1845" i="10"/>
  <c r="F1845" i="10"/>
  <c r="G1845" i="10"/>
  <c r="H1845" i="10"/>
  <c r="I1845" i="10"/>
  <c r="J1845" i="10"/>
  <c r="A1846" i="10"/>
  <c r="B1846" i="10"/>
  <c r="C1846" i="10"/>
  <c r="D1846" i="10"/>
  <c r="F1846" i="10"/>
  <c r="G1846" i="10"/>
  <c r="H1846" i="10"/>
  <c r="I1846" i="10"/>
  <c r="J1846" i="10"/>
  <c r="A1847" i="10"/>
  <c r="B1847" i="10"/>
  <c r="C1847" i="10"/>
  <c r="D1847" i="10"/>
  <c r="F1847" i="10"/>
  <c r="G1847" i="10"/>
  <c r="H1847" i="10"/>
  <c r="I1847" i="10"/>
  <c r="J1847" i="10"/>
  <c r="A1848" i="10"/>
  <c r="B1848" i="10"/>
  <c r="C1848" i="10"/>
  <c r="D1848" i="10"/>
  <c r="F1848" i="10"/>
  <c r="G1848" i="10"/>
  <c r="H1848" i="10"/>
  <c r="I1848" i="10"/>
  <c r="J1848" i="10"/>
  <c r="A1849" i="10"/>
  <c r="B1849" i="10"/>
  <c r="C1849" i="10"/>
  <c r="D1849" i="10"/>
  <c r="F1849" i="10"/>
  <c r="G1849" i="10"/>
  <c r="H1849" i="10"/>
  <c r="I1849" i="10"/>
  <c r="J1849" i="10"/>
  <c r="A1850" i="10"/>
  <c r="B1850" i="10"/>
  <c r="C1850" i="10"/>
  <c r="D1850" i="10"/>
  <c r="F1850" i="10"/>
  <c r="G1850" i="10"/>
  <c r="H1850" i="10"/>
  <c r="I1850" i="10"/>
  <c r="J1850" i="10"/>
  <c r="A1851" i="10"/>
  <c r="B1851" i="10"/>
  <c r="C1851" i="10"/>
  <c r="D1851" i="10"/>
  <c r="F1851" i="10"/>
  <c r="G1851" i="10"/>
  <c r="H1851" i="10"/>
  <c r="I1851" i="10"/>
  <c r="J1851" i="10"/>
  <c r="A1852" i="10"/>
  <c r="B1852" i="10"/>
  <c r="C1852" i="10"/>
  <c r="D1852" i="10"/>
  <c r="F1852" i="10"/>
  <c r="G1852" i="10"/>
  <c r="H1852" i="10"/>
  <c r="I1852" i="10"/>
  <c r="J1852" i="10"/>
  <c r="A1853" i="10"/>
  <c r="B1853" i="10"/>
  <c r="C1853" i="10"/>
  <c r="D1853" i="10"/>
  <c r="F1853" i="10"/>
  <c r="G1853" i="10"/>
  <c r="H1853" i="10"/>
  <c r="I1853" i="10"/>
  <c r="J1853" i="10"/>
  <c r="A1854" i="10"/>
  <c r="B1854" i="10"/>
  <c r="C1854" i="10"/>
  <c r="D1854" i="10"/>
  <c r="F1854" i="10"/>
  <c r="G1854" i="10"/>
  <c r="H1854" i="10"/>
  <c r="I1854" i="10"/>
  <c r="J1854" i="10"/>
  <c r="A1855" i="10"/>
  <c r="B1855" i="10"/>
  <c r="C1855" i="10"/>
  <c r="D1855" i="10"/>
  <c r="F1855" i="10"/>
  <c r="G1855" i="10"/>
  <c r="H1855" i="10"/>
  <c r="I1855" i="10"/>
  <c r="J1855" i="10"/>
  <c r="A1856" i="10"/>
  <c r="B1856" i="10"/>
  <c r="C1856" i="10"/>
  <c r="D1856" i="10"/>
  <c r="F1856" i="10"/>
  <c r="G1856" i="10"/>
  <c r="H1856" i="10"/>
  <c r="I1856" i="10"/>
  <c r="J1856" i="10"/>
  <c r="A1857" i="10"/>
  <c r="B1857" i="10"/>
  <c r="C1857" i="10"/>
  <c r="D1857" i="10"/>
  <c r="F1857" i="10"/>
  <c r="G1857" i="10"/>
  <c r="H1857" i="10"/>
  <c r="I1857" i="10"/>
  <c r="J1857" i="10"/>
  <c r="A1858" i="10"/>
  <c r="B1858" i="10"/>
  <c r="C1858" i="10"/>
  <c r="D1858" i="10"/>
  <c r="F1858" i="10"/>
  <c r="G1858" i="10"/>
  <c r="H1858" i="10"/>
  <c r="I1858" i="10"/>
  <c r="J1858" i="10"/>
  <c r="A1859" i="10"/>
  <c r="B1859" i="10"/>
  <c r="C1859" i="10"/>
  <c r="D1859" i="10"/>
  <c r="F1859" i="10"/>
  <c r="G1859" i="10"/>
  <c r="H1859" i="10"/>
  <c r="I1859" i="10"/>
  <c r="J1859" i="10"/>
  <c r="A1860" i="10"/>
  <c r="B1860" i="10"/>
  <c r="C1860" i="10"/>
  <c r="D1860" i="10"/>
  <c r="F1860" i="10"/>
  <c r="G1860" i="10"/>
  <c r="H1860" i="10"/>
  <c r="I1860" i="10"/>
  <c r="J1860" i="10"/>
  <c r="A1861" i="10"/>
  <c r="B1861" i="10"/>
  <c r="C1861" i="10"/>
  <c r="D1861" i="10"/>
  <c r="F1861" i="10"/>
  <c r="G1861" i="10"/>
  <c r="H1861" i="10"/>
  <c r="I1861" i="10"/>
  <c r="J1861" i="10"/>
  <c r="A1862" i="10"/>
  <c r="B1862" i="10"/>
  <c r="C1862" i="10"/>
  <c r="D1862" i="10"/>
  <c r="F1862" i="10"/>
  <c r="G1862" i="10"/>
  <c r="H1862" i="10"/>
  <c r="I1862" i="10"/>
  <c r="J1862" i="10"/>
  <c r="A1863" i="10"/>
  <c r="B1863" i="10"/>
  <c r="C1863" i="10"/>
  <c r="D1863" i="10"/>
  <c r="F1863" i="10"/>
  <c r="G1863" i="10"/>
  <c r="H1863" i="10"/>
  <c r="I1863" i="10"/>
  <c r="J1863" i="10"/>
  <c r="A1864" i="10"/>
  <c r="B1864" i="10"/>
  <c r="C1864" i="10"/>
  <c r="D1864" i="10"/>
  <c r="F1864" i="10"/>
  <c r="G1864" i="10"/>
  <c r="H1864" i="10"/>
  <c r="I1864" i="10"/>
  <c r="J1864" i="10"/>
  <c r="A1865" i="10"/>
  <c r="B1865" i="10"/>
  <c r="C1865" i="10"/>
  <c r="D1865" i="10"/>
  <c r="F1865" i="10"/>
  <c r="G1865" i="10"/>
  <c r="H1865" i="10"/>
  <c r="I1865" i="10"/>
  <c r="J1865" i="10"/>
  <c r="A1866" i="10"/>
  <c r="B1866" i="10"/>
  <c r="C1866" i="10"/>
  <c r="D1866" i="10"/>
  <c r="F1866" i="10"/>
  <c r="G1866" i="10"/>
  <c r="H1866" i="10"/>
  <c r="I1866" i="10"/>
  <c r="J1866" i="10"/>
  <c r="A1867" i="10"/>
  <c r="B1867" i="10"/>
  <c r="C1867" i="10"/>
  <c r="D1867" i="10"/>
  <c r="F1867" i="10"/>
  <c r="G1867" i="10"/>
  <c r="H1867" i="10"/>
  <c r="I1867" i="10"/>
  <c r="J1867" i="10"/>
  <c r="A1868" i="10"/>
  <c r="B1868" i="10"/>
  <c r="C1868" i="10"/>
  <c r="D1868" i="10"/>
  <c r="F1868" i="10"/>
  <c r="G1868" i="10"/>
  <c r="H1868" i="10"/>
  <c r="I1868" i="10"/>
  <c r="J1868" i="10"/>
  <c r="A1869" i="10"/>
  <c r="B1869" i="10"/>
  <c r="C1869" i="10"/>
  <c r="D1869" i="10"/>
  <c r="F1869" i="10"/>
  <c r="G1869" i="10"/>
  <c r="H1869" i="10"/>
  <c r="I1869" i="10"/>
  <c r="J1869" i="10"/>
  <c r="A1870" i="10"/>
  <c r="B1870" i="10"/>
  <c r="C1870" i="10"/>
  <c r="D1870" i="10"/>
  <c r="F1870" i="10"/>
  <c r="G1870" i="10"/>
  <c r="H1870" i="10"/>
  <c r="I1870" i="10"/>
  <c r="J1870" i="10"/>
  <c r="A1871" i="10"/>
  <c r="B1871" i="10"/>
  <c r="C1871" i="10"/>
  <c r="D1871" i="10"/>
  <c r="F1871" i="10"/>
  <c r="G1871" i="10"/>
  <c r="H1871" i="10"/>
  <c r="I1871" i="10"/>
  <c r="J1871" i="10"/>
  <c r="A1872" i="10"/>
  <c r="B1872" i="10"/>
  <c r="C1872" i="10"/>
  <c r="D1872" i="10"/>
  <c r="F1872" i="10"/>
  <c r="G1872" i="10"/>
  <c r="H1872" i="10"/>
  <c r="I1872" i="10"/>
  <c r="J1872" i="10"/>
  <c r="A1873" i="10"/>
  <c r="B1873" i="10"/>
  <c r="C1873" i="10"/>
  <c r="D1873" i="10"/>
  <c r="F1873" i="10"/>
  <c r="G1873" i="10"/>
  <c r="H1873" i="10"/>
  <c r="I1873" i="10"/>
  <c r="J1873" i="10"/>
  <c r="A1874" i="10"/>
  <c r="B1874" i="10"/>
  <c r="C1874" i="10"/>
  <c r="D1874" i="10"/>
  <c r="F1874" i="10"/>
  <c r="G1874" i="10"/>
  <c r="H1874" i="10"/>
  <c r="I1874" i="10"/>
  <c r="J1874" i="10"/>
  <c r="A1875" i="10"/>
  <c r="B1875" i="10"/>
  <c r="C1875" i="10"/>
  <c r="D1875" i="10"/>
  <c r="F1875" i="10"/>
  <c r="G1875" i="10"/>
  <c r="H1875" i="10"/>
  <c r="I1875" i="10"/>
  <c r="J1875" i="10"/>
  <c r="A1876" i="10"/>
  <c r="B1876" i="10"/>
  <c r="C1876" i="10"/>
  <c r="D1876" i="10"/>
  <c r="F1876" i="10"/>
  <c r="G1876" i="10"/>
  <c r="H1876" i="10"/>
  <c r="I1876" i="10"/>
  <c r="J1876" i="10"/>
  <c r="A1877" i="10"/>
  <c r="B1877" i="10"/>
  <c r="C1877" i="10"/>
  <c r="D1877" i="10"/>
  <c r="F1877" i="10"/>
  <c r="G1877" i="10"/>
  <c r="H1877" i="10"/>
  <c r="I1877" i="10"/>
  <c r="J1877" i="10"/>
  <c r="A1878" i="10"/>
  <c r="B1878" i="10"/>
  <c r="C1878" i="10"/>
  <c r="D1878" i="10"/>
  <c r="F1878" i="10"/>
  <c r="G1878" i="10"/>
  <c r="H1878" i="10"/>
  <c r="I1878" i="10"/>
  <c r="J1878" i="10"/>
  <c r="A1879" i="10"/>
  <c r="B1879" i="10"/>
  <c r="C1879" i="10"/>
  <c r="D1879" i="10"/>
  <c r="F1879" i="10"/>
  <c r="G1879" i="10"/>
  <c r="H1879" i="10"/>
  <c r="I1879" i="10"/>
  <c r="J1879" i="10"/>
  <c r="A1880" i="10"/>
  <c r="B1880" i="10"/>
  <c r="C1880" i="10"/>
  <c r="D1880" i="10"/>
  <c r="F1880" i="10"/>
  <c r="G1880" i="10"/>
  <c r="H1880" i="10"/>
  <c r="I1880" i="10"/>
  <c r="J1880" i="10"/>
  <c r="A1881" i="10"/>
  <c r="B1881" i="10"/>
  <c r="C1881" i="10"/>
  <c r="D1881" i="10"/>
  <c r="F1881" i="10"/>
  <c r="G1881" i="10"/>
  <c r="H1881" i="10"/>
  <c r="I1881" i="10"/>
  <c r="J1881" i="10"/>
  <c r="A1882" i="10"/>
  <c r="B1882" i="10"/>
  <c r="C1882" i="10"/>
  <c r="D1882" i="10"/>
  <c r="F1882" i="10"/>
  <c r="G1882" i="10"/>
  <c r="H1882" i="10"/>
  <c r="I1882" i="10"/>
  <c r="J1882" i="10"/>
  <c r="A1883" i="10"/>
  <c r="B1883" i="10"/>
  <c r="C1883" i="10"/>
  <c r="D1883" i="10"/>
  <c r="F1883" i="10"/>
  <c r="G1883" i="10"/>
  <c r="H1883" i="10"/>
  <c r="I1883" i="10"/>
  <c r="J1883" i="10"/>
  <c r="A1884" i="10"/>
  <c r="B1884" i="10"/>
  <c r="C1884" i="10"/>
  <c r="D1884" i="10"/>
  <c r="F1884" i="10"/>
  <c r="G1884" i="10"/>
  <c r="H1884" i="10"/>
  <c r="I1884" i="10"/>
  <c r="J1884" i="10"/>
  <c r="A1885" i="10"/>
  <c r="B1885" i="10"/>
  <c r="C1885" i="10"/>
  <c r="D1885" i="10"/>
  <c r="F1885" i="10"/>
  <c r="G1885" i="10"/>
  <c r="H1885" i="10"/>
  <c r="I1885" i="10"/>
  <c r="J1885" i="10"/>
  <c r="A1886" i="10"/>
  <c r="B1886" i="10"/>
  <c r="C1886" i="10"/>
  <c r="D1886" i="10"/>
  <c r="F1886" i="10"/>
  <c r="G1886" i="10"/>
  <c r="H1886" i="10"/>
  <c r="I1886" i="10"/>
  <c r="J1886" i="10"/>
  <c r="A1887" i="10"/>
  <c r="B1887" i="10"/>
  <c r="C1887" i="10"/>
  <c r="D1887" i="10"/>
  <c r="F1887" i="10"/>
  <c r="G1887" i="10"/>
  <c r="H1887" i="10"/>
  <c r="I1887" i="10"/>
  <c r="J1887" i="10"/>
  <c r="A1888" i="10"/>
  <c r="B1888" i="10"/>
  <c r="C1888" i="10"/>
  <c r="D1888" i="10"/>
  <c r="F1888" i="10"/>
  <c r="G1888" i="10"/>
  <c r="H1888" i="10"/>
  <c r="I1888" i="10"/>
  <c r="J1888" i="10"/>
  <c r="A1889" i="10"/>
  <c r="B1889" i="10"/>
  <c r="C1889" i="10"/>
  <c r="D1889" i="10"/>
  <c r="F1889" i="10"/>
  <c r="G1889" i="10"/>
  <c r="H1889" i="10"/>
  <c r="I1889" i="10"/>
  <c r="J1889" i="10"/>
  <c r="A1890" i="10"/>
  <c r="B1890" i="10"/>
  <c r="C1890" i="10"/>
  <c r="D1890" i="10"/>
  <c r="F1890" i="10"/>
  <c r="G1890" i="10"/>
  <c r="H1890" i="10"/>
  <c r="I1890" i="10"/>
  <c r="J1890" i="10"/>
  <c r="A1891" i="10"/>
  <c r="B1891" i="10"/>
  <c r="C1891" i="10"/>
  <c r="D1891" i="10"/>
  <c r="F1891" i="10"/>
  <c r="G1891" i="10"/>
  <c r="H1891" i="10"/>
  <c r="I1891" i="10"/>
  <c r="J1891" i="10"/>
  <c r="A1892" i="10"/>
  <c r="B1892" i="10"/>
  <c r="C1892" i="10"/>
  <c r="D1892" i="10"/>
  <c r="F1892" i="10"/>
  <c r="G1892" i="10"/>
  <c r="H1892" i="10"/>
  <c r="I1892" i="10"/>
  <c r="J1892" i="10"/>
  <c r="A1893" i="10"/>
  <c r="B1893" i="10"/>
  <c r="C1893" i="10"/>
  <c r="D1893" i="10"/>
  <c r="F1893" i="10"/>
  <c r="G1893" i="10"/>
  <c r="H1893" i="10"/>
  <c r="I1893" i="10"/>
  <c r="J1893" i="10"/>
  <c r="A1894" i="10"/>
  <c r="B1894" i="10"/>
  <c r="C1894" i="10"/>
  <c r="D1894" i="10"/>
  <c r="F1894" i="10"/>
  <c r="G1894" i="10"/>
  <c r="H1894" i="10"/>
  <c r="I1894" i="10"/>
  <c r="J1894" i="10"/>
  <c r="A1895" i="10"/>
  <c r="B1895" i="10"/>
  <c r="C1895" i="10"/>
  <c r="D1895" i="10"/>
  <c r="F1895" i="10"/>
  <c r="G1895" i="10"/>
  <c r="H1895" i="10"/>
  <c r="I1895" i="10"/>
  <c r="J1895" i="10"/>
  <c r="A1896" i="10"/>
  <c r="B1896" i="10"/>
  <c r="C1896" i="10"/>
  <c r="D1896" i="10"/>
  <c r="F1896" i="10"/>
  <c r="G1896" i="10"/>
  <c r="H1896" i="10"/>
  <c r="I1896" i="10"/>
  <c r="J1896" i="10"/>
  <c r="A1897" i="10"/>
  <c r="B1897" i="10"/>
  <c r="C1897" i="10"/>
  <c r="D1897" i="10"/>
  <c r="F1897" i="10"/>
  <c r="G1897" i="10"/>
  <c r="H1897" i="10"/>
  <c r="I1897" i="10"/>
  <c r="J1897" i="10"/>
  <c r="A1898" i="10"/>
  <c r="B1898" i="10"/>
  <c r="C1898" i="10"/>
  <c r="D1898" i="10"/>
  <c r="F1898" i="10"/>
  <c r="G1898" i="10"/>
  <c r="H1898" i="10"/>
  <c r="I1898" i="10"/>
  <c r="J1898" i="10"/>
  <c r="A1899" i="10"/>
  <c r="B1899" i="10"/>
  <c r="C1899" i="10"/>
  <c r="D1899" i="10"/>
  <c r="F1899" i="10"/>
  <c r="G1899" i="10"/>
  <c r="H1899" i="10"/>
  <c r="I1899" i="10"/>
  <c r="J1899" i="10"/>
  <c r="A1900" i="10"/>
  <c r="B1900" i="10"/>
  <c r="C1900" i="10"/>
  <c r="D1900" i="10"/>
  <c r="F1900" i="10"/>
  <c r="G1900" i="10"/>
  <c r="H1900" i="10"/>
  <c r="I1900" i="10"/>
  <c r="J1900" i="10"/>
  <c r="A1901" i="10"/>
  <c r="B1901" i="10"/>
  <c r="C1901" i="10"/>
  <c r="D1901" i="10"/>
  <c r="F1901" i="10"/>
  <c r="G1901" i="10"/>
  <c r="H1901" i="10"/>
  <c r="I1901" i="10"/>
  <c r="J1901" i="10"/>
  <c r="A1902" i="10"/>
  <c r="B1902" i="10"/>
  <c r="C1902" i="10"/>
  <c r="D1902" i="10"/>
  <c r="F1902" i="10"/>
  <c r="G1902" i="10"/>
  <c r="H1902" i="10"/>
  <c r="I1902" i="10"/>
  <c r="J1902" i="10"/>
  <c r="A1903" i="10"/>
  <c r="B1903" i="10"/>
  <c r="C1903" i="10"/>
  <c r="D1903" i="10"/>
  <c r="F1903" i="10"/>
  <c r="G1903" i="10"/>
  <c r="H1903" i="10"/>
  <c r="I1903" i="10"/>
  <c r="J1903" i="10"/>
  <c r="A1904" i="10"/>
  <c r="B1904" i="10"/>
  <c r="C1904" i="10"/>
  <c r="D1904" i="10"/>
  <c r="F1904" i="10"/>
  <c r="G1904" i="10"/>
  <c r="H1904" i="10"/>
  <c r="I1904" i="10"/>
  <c r="J1904" i="10"/>
  <c r="A1905" i="10"/>
  <c r="B1905" i="10"/>
  <c r="C1905" i="10"/>
  <c r="D1905" i="10"/>
  <c r="F1905" i="10"/>
  <c r="G1905" i="10"/>
  <c r="H1905" i="10"/>
  <c r="I1905" i="10"/>
  <c r="J1905" i="10"/>
  <c r="A1906" i="10"/>
  <c r="B1906" i="10"/>
  <c r="C1906" i="10"/>
  <c r="D1906" i="10"/>
  <c r="F1906" i="10"/>
  <c r="G1906" i="10"/>
  <c r="H1906" i="10"/>
  <c r="I1906" i="10"/>
  <c r="J1906" i="10"/>
  <c r="A1907" i="10"/>
  <c r="B1907" i="10"/>
  <c r="C1907" i="10"/>
  <c r="D1907" i="10"/>
  <c r="F1907" i="10"/>
  <c r="G1907" i="10"/>
  <c r="H1907" i="10"/>
  <c r="I1907" i="10"/>
  <c r="J1907" i="10"/>
  <c r="A1908" i="10"/>
  <c r="B1908" i="10"/>
  <c r="C1908" i="10"/>
  <c r="D1908" i="10"/>
  <c r="F1908" i="10"/>
  <c r="G1908" i="10"/>
  <c r="H1908" i="10"/>
  <c r="I1908" i="10"/>
  <c r="J1908" i="10"/>
  <c r="A1909" i="10"/>
  <c r="B1909" i="10"/>
  <c r="C1909" i="10"/>
  <c r="D1909" i="10"/>
  <c r="F1909" i="10"/>
  <c r="G1909" i="10"/>
  <c r="H1909" i="10"/>
  <c r="I1909" i="10"/>
  <c r="J1909" i="10"/>
  <c r="A1910" i="10"/>
  <c r="B1910" i="10"/>
  <c r="C1910" i="10"/>
  <c r="D1910" i="10"/>
  <c r="F1910" i="10"/>
  <c r="G1910" i="10"/>
  <c r="H1910" i="10"/>
  <c r="I1910" i="10"/>
  <c r="J1910" i="10"/>
  <c r="A1911" i="10"/>
  <c r="B1911" i="10"/>
  <c r="C1911" i="10"/>
  <c r="D1911" i="10"/>
  <c r="F1911" i="10"/>
  <c r="G1911" i="10"/>
  <c r="H1911" i="10"/>
  <c r="I1911" i="10"/>
  <c r="J1911" i="10"/>
  <c r="A1912" i="10"/>
  <c r="B1912" i="10"/>
  <c r="C1912" i="10"/>
  <c r="D1912" i="10"/>
  <c r="F1912" i="10"/>
  <c r="G1912" i="10"/>
  <c r="H1912" i="10"/>
  <c r="I1912" i="10"/>
  <c r="J1912" i="10"/>
  <c r="A1913" i="10"/>
  <c r="B1913" i="10"/>
  <c r="C1913" i="10"/>
  <c r="D1913" i="10"/>
  <c r="F1913" i="10"/>
  <c r="G1913" i="10"/>
  <c r="H1913" i="10"/>
  <c r="I1913" i="10"/>
  <c r="J1913" i="10"/>
  <c r="A1914" i="10"/>
  <c r="B1914" i="10"/>
  <c r="C1914" i="10"/>
  <c r="D1914" i="10"/>
  <c r="F1914" i="10"/>
  <c r="G1914" i="10"/>
  <c r="H1914" i="10"/>
  <c r="I1914" i="10"/>
  <c r="J1914" i="10"/>
  <c r="A1915" i="10"/>
  <c r="B1915" i="10"/>
  <c r="C1915" i="10"/>
  <c r="D1915" i="10"/>
  <c r="F1915" i="10"/>
  <c r="G1915" i="10"/>
  <c r="H1915" i="10"/>
  <c r="I1915" i="10"/>
  <c r="J1915" i="10"/>
  <c r="A1916" i="10"/>
  <c r="B1916" i="10"/>
  <c r="C1916" i="10"/>
  <c r="D1916" i="10"/>
  <c r="F1916" i="10"/>
  <c r="G1916" i="10"/>
  <c r="H1916" i="10"/>
  <c r="I1916" i="10"/>
  <c r="J1916" i="10"/>
  <c r="A1917" i="10"/>
  <c r="B1917" i="10"/>
  <c r="C1917" i="10"/>
  <c r="D1917" i="10"/>
  <c r="F1917" i="10"/>
  <c r="G1917" i="10"/>
  <c r="H1917" i="10"/>
  <c r="I1917" i="10"/>
  <c r="J1917" i="10"/>
  <c r="A1918" i="10"/>
  <c r="B1918" i="10"/>
  <c r="C1918" i="10"/>
  <c r="D1918" i="10"/>
  <c r="F1918" i="10"/>
  <c r="G1918" i="10"/>
  <c r="H1918" i="10"/>
  <c r="I1918" i="10"/>
  <c r="J1918" i="10"/>
  <c r="A1919" i="10"/>
  <c r="B1919" i="10"/>
  <c r="C1919" i="10"/>
  <c r="D1919" i="10"/>
  <c r="F1919" i="10"/>
  <c r="G1919" i="10"/>
  <c r="H1919" i="10"/>
  <c r="I1919" i="10"/>
  <c r="J1919" i="10"/>
  <c r="A1920" i="10"/>
  <c r="B1920" i="10"/>
  <c r="C1920" i="10"/>
  <c r="D1920" i="10"/>
  <c r="F1920" i="10"/>
  <c r="G1920" i="10"/>
  <c r="H1920" i="10"/>
  <c r="I1920" i="10"/>
  <c r="J1920" i="10"/>
  <c r="A1921" i="10"/>
  <c r="B1921" i="10"/>
  <c r="C1921" i="10"/>
  <c r="D1921" i="10"/>
  <c r="F1921" i="10"/>
  <c r="G1921" i="10"/>
  <c r="H1921" i="10"/>
  <c r="I1921" i="10"/>
  <c r="J1921" i="10"/>
  <c r="A1922" i="10"/>
  <c r="B1922" i="10"/>
  <c r="C1922" i="10"/>
  <c r="D1922" i="10"/>
  <c r="F1922" i="10"/>
  <c r="G1922" i="10"/>
  <c r="H1922" i="10"/>
  <c r="I1922" i="10"/>
  <c r="J1922" i="10"/>
  <c r="A1923" i="10"/>
  <c r="B1923" i="10"/>
  <c r="C1923" i="10"/>
  <c r="D1923" i="10"/>
  <c r="F1923" i="10"/>
  <c r="G1923" i="10"/>
  <c r="H1923" i="10"/>
  <c r="I1923" i="10"/>
  <c r="J1923" i="10"/>
  <c r="A1924" i="10"/>
  <c r="B1924" i="10"/>
  <c r="C1924" i="10"/>
  <c r="D1924" i="10"/>
  <c r="F1924" i="10"/>
  <c r="G1924" i="10"/>
  <c r="H1924" i="10"/>
  <c r="I1924" i="10"/>
  <c r="J1924" i="10"/>
  <c r="A1925" i="10"/>
  <c r="B1925" i="10"/>
  <c r="C1925" i="10"/>
  <c r="D1925" i="10"/>
  <c r="F1925" i="10"/>
  <c r="G1925" i="10"/>
  <c r="H1925" i="10"/>
  <c r="I1925" i="10"/>
  <c r="J1925" i="10"/>
  <c r="A1926" i="10"/>
  <c r="B1926" i="10"/>
  <c r="C1926" i="10"/>
  <c r="D1926" i="10"/>
  <c r="F1926" i="10"/>
  <c r="G1926" i="10"/>
  <c r="H1926" i="10"/>
  <c r="I1926" i="10"/>
  <c r="J1926" i="10"/>
  <c r="A1927" i="10"/>
  <c r="B1927" i="10"/>
  <c r="C1927" i="10"/>
  <c r="D1927" i="10"/>
  <c r="F1927" i="10"/>
  <c r="G1927" i="10"/>
  <c r="H1927" i="10"/>
  <c r="I1927" i="10"/>
  <c r="J1927" i="10"/>
  <c r="A1928" i="10"/>
  <c r="B1928" i="10"/>
  <c r="C1928" i="10"/>
  <c r="D1928" i="10"/>
  <c r="F1928" i="10"/>
  <c r="G1928" i="10"/>
  <c r="H1928" i="10"/>
  <c r="I1928" i="10"/>
  <c r="J1928" i="10"/>
  <c r="A1929" i="10"/>
  <c r="B1929" i="10"/>
  <c r="C1929" i="10"/>
  <c r="D1929" i="10"/>
  <c r="F1929" i="10"/>
  <c r="G1929" i="10"/>
  <c r="H1929" i="10"/>
  <c r="I1929" i="10"/>
  <c r="J1929" i="10"/>
  <c r="A1930" i="10"/>
  <c r="B1930" i="10"/>
  <c r="C1930" i="10"/>
  <c r="D1930" i="10"/>
  <c r="F1930" i="10"/>
  <c r="G1930" i="10"/>
  <c r="H1930" i="10"/>
  <c r="I1930" i="10"/>
  <c r="J1930" i="10"/>
  <c r="A1931" i="10"/>
  <c r="B1931" i="10"/>
  <c r="C1931" i="10"/>
  <c r="D1931" i="10"/>
  <c r="F1931" i="10"/>
  <c r="G1931" i="10"/>
  <c r="H1931" i="10"/>
  <c r="I1931" i="10"/>
  <c r="J1931" i="10"/>
  <c r="A1932" i="10"/>
  <c r="B1932" i="10"/>
  <c r="C1932" i="10"/>
  <c r="D1932" i="10"/>
  <c r="F1932" i="10"/>
  <c r="G1932" i="10"/>
  <c r="H1932" i="10"/>
  <c r="I1932" i="10"/>
  <c r="J1932" i="10"/>
  <c r="A1933" i="10"/>
  <c r="B1933" i="10"/>
  <c r="C1933" i="10"/>
  <c r="D1933" i="10"/>
  <c r="F1933" i="10"/>
  <c r="G1933" i="10"/>
  <c r="H1933" i="10"/>
  <c r="I1933" i="10"/>
  <c r="J1933" i="10"/>
  <c r="A1934" i="10"/>
  <c r="B1934" i="10"/>
  <c r="C1934" i="10"/>
  <c r="D1934" i="10"/>
  <c r="F1934" i="10"/>
  <c r="G1934" i="10"/>
  <c r="H1934" i="10"/>
  <c r="I1934" i="10"/>
  <c r="J1934" i="10"/>
  <c r="A1935" i="10"/>
  <c r="B1935" i="10"/>
  <c r="C1935" i="10"/>
  <c r="D1935" i="10"/>
  <c r="F1935" i="10"/>
  <c r="G1935" i="10"/>
  <c r="H1935" i="10"/>
  <c r="I1935" i="10"/>
  <c r="J1935" i="10"/>
  <c r="A1936" i="10"/>
  <c r="B1936" i="10"/>
  <c r="C1936" i="10"/>
  <c r="D1936" i="10"/>
  <c r="F1936" i="10"/>
  <c r="G1936" i="10"/>
  <c r="H1936" i="10"/>
  <c r="I1936" i="10"/>
  <c r="J1936" i="10"/>
  <c r="A1937" i="10"/>
  <c r="B1937" i="10"/>
  <c r="C1937" i="10"/>
  <c r="D1937" i="10"/>
  <c r="F1937" i="10"/>
  <c r="G1937" i="10"/>
  <c r="H1937" i="10"/>
  <c r="I1937" i="10"/>
  <c r="J1937" i="10"/>
  <c r="A1938" i="10"/>
  <c r="B1938" i="10"/>
  <c r="C1938" i="10"/>
  <c r="D1938" i="10"/>
  <c r="F1938" i="10"/>
  <c r="G1938" i="10"/>
  <c r="H1938" i="10"/>
  <c r="I1938" i="10"/>
  <c r="J1938" i="10"/>
  <c r="A1939" i="10"/>
  <c r="B1939" i="10"/>
  <c r="C1939" i="10"/>
  <c r="D1939" i="10"/>
  <c r="F1939" i="10"/>
  <c r="G1939" i="10"/>
  <c r="H1939" i="10"/>
  <c r="I1939" i="10"/>
  <c r="J1939" i="10"/>
  <c r="A1940" i="10"/>
  <c r="B1940" i="10"/>
  <c r="C1940" i="10"/>
  <c r="D1940" i="10"/>
  <c r="F1940" i="10"/>
  <c r="G1940" i="10"/>
  <c r="H1940" i="10"/>
  <c r="I1940" i="10"/>
  <c r="J1940" i="10"/>
  <c r="A1941" i="10"/>
  <c r="B1941" i="10"/>
  <c r="C1941" i="10"/>
  <c r="D1941" i="10"/>
  <c r="F1941" i="10"/>
  <c r="G1941" i="10"/>
  <c r="H1941" i="10"/>
  <c r="I1941" i="10"/>
  <c r="J1941" i="10"/>
  <c r="A1942" i="10"/>
  <c r="B1942" i="10"/>
  <c r="C1942" i="10"/>
  <c r="D1942" i="10"/>
  <c r="F1942" i="10"/>
  <c r="G1942" i="10"/>
  <c r="H1942" i="10"/>
  <c r="I1942" i="10"/>
  <c r="J1942" i="10"/>
  <c r="A1943" i="10"/>
  <c r="B1943" i="10"/>
  <c r="C1943" i="10"/>
  <c r="D1943" i="10"/>
  <c r="F1943" i="10"/>
  <c r="G1943" i="10"/>
  <c r="H1943" i="10"/>
  <c r="I1943" i="10"/>
  <c r="J1943" i="10"/>
  <c r="A1944" i="10"/>
  <c r="B1944" i="10"/>
  <c r="C1944" i="10"/>
  <c r="D1944" i="10"/>
  <c r="F1944" i="10"/>
  <c r="G1944" i="10"/>
  <c r="H1944" i="10"/>
  <c r="I1944" i="10"/>
  <c r="J1944" i="10"/>
  <c r="A1945" i="10"/>
  <c r="B1945" i="10"/>
  <c r="C1945" i="10"/>
  <c r="D1945" i="10"/>
  <c r="F1945" i="10"/>
  <c r="G1945" i="10"/>
  <c r="H1945" i="10"/>
  <c r="I1945" i="10"/>
  <c r="J1945" i="10"/>
  <c r="A1946" i="10"/>
  <c r="B1946" i="10"/>
  <c r="C1946" i="10"/>
  <c r="D1946" i="10"/>
  <c r="F1946" i="10"/>
  <c r="G1946" i="10"/>
  <c r="H1946" i="10"/>
  <c r="I1946" i="10"/>
  <c r="J1946" i="10"/>
  <c r="A1947" i="10"/>
  <c r="B1947" i="10"/>
  <c r="C1947" i="10"/>
  <c r="D1947" i="10"/>
  <c r="F1947" i="10"/>
  <c r="G1947" i="10"/>
  <c r="H1947" i="10"/>
  <c r="I1947" i="10"/>
  <c r="J1947" i="10"/>
  <c r="A1948" i="10"/>
  <c r="B1948" i="10"/>
  <c r="C1948" i="10"/>
  <c r="D1948" i="10"/>
  <c r="F1948" i="10"/>
  <c r="G1948" i="10"/>
  <c r="H1948" i="10"/>
  <c r="I1948" i="10"/>
  <c r="J1948" i="10"/>
  <c r="A1949" i="10"/>
  <c r="B1949" i="10"/>
  <c r="C1949" i="10"/>
  <c r="D1949" i="10"/>
  <c r="F1949" i="10"/>
  <c r="G1949" i="10"/>
  <c r="H1949" i="10"/>
  <c r="I1949" i="10"/>
  <c r="J1949" i="10"/>
  <c r="A1950" i="10"/>
  <c r="B1950" i="10"/>
  <c r="C1950" i="10"/>
  <c r="D1950" i="10"/>
  <c r="F1950" i="10"/>
  <c r="G1950" i="10"/>
  <c r="H1950" i="10"/>
  <c r="I1950" i="10"/>
  <c r="J1950" i="10"/>
  <c r="A1951" i="10"/>
  <c r="B1951" i="10"/>
  <c r="C1951" i="10"/>
  <c r="D1951" i="10"/>
  <c r="F1951" i="10"/>
  <c r="G1951" i="10"/>
  <c r="H1951" i="10"/>
  <c r="I1951" i="10"/>
  <c r="J1951" i="10"/>
  <c r="A1952" i="10"/>
  <c r="B1952" i="10"/>
  <c r="C1952" i="10"/>
  <c r="D1952" i="10"/>
  <c r="F1952" i="10"/>
  <c r="G1952" i="10"/>
  <c r="H1952" i="10"/>
  <c r="I1952" i="10"/>
  <c r="J1952" i="10"/>
  <c r="A1953" i="10"/>
  <c r="B1953" i="10"/>
  <c r="C1953" i="10"/>
  <c r="D1953" i="10"/>
  <c r="F1953" i="10"/>
  <c r="G1953" i="10"/>
  <c r="H1953" i="10"/>
  <c r="I1953" i="10"/>
  <c r="J1953" i="10"/>
  <c r="A1954" i="10"/>
  <c r="B1954" i="10"/>
  <c r="C1954" i="10"/>
  <c r="D1954" i="10"/>
  <c r="F1954" i="10"/>
  <c r="G1954" i="10"/>
  <c r="H1954" i="10"/>
  <c r="I1954" i="10"/>
  <c r="J1954" i="10"/>
  <c r="A1955" i="10"/>
  <c r="B1955" i="10"/>
  <c r="C1955" i="10"/>
  <c r="D1955" i="10"/>
  <c r="F1955" i="10"/>
  <c r="G1955" i="10"/>
  <c r="H1955" i="10"/>
  <c r="I1955" i="10"/>
  <c r="J1955" i="10"/>
  <c r="A1956" i="10"/>
  <c r="B1956" i="10"/>
  <c r="C1956" i="10"/>
  <c r="D1956" i="10"/>
  <c r="F1956" i="10"/>
  <c r="G1956" i="10"/>
  <c r="H1956" i="10"/>
  <c r="I1956" i="10"/>
  <c r="J1956" i="10"/>
  <c r="A1957" i="10"/>
  <c r="B1957" i="10"/>
  <c r="C1957" i="10"/>
  <c r="D1957" i="10"/>
  <c r="F1957" i="10"/>
  <c r="G1957" i="10"/>
  <c r="H1957" i="10"/>
  <c r="I1957" i="10"/>
  <c r="J1957" i="10"/>
  <c r="A1958" i="10"/>
  <c r="B1958" i="10"/>
  <c r="C1958" i="10"/>
  <c r="D1958" i="10"/>
  <c r="F1958" i="10"/>
  <c r="G1958" i="10"/>
  <c r="H1958" i="10"/>
  <c r="I1958" i="10"/>
  <c r="J1958" i="10"/>
  <c r="A1959" i="10"/>
  <c r="B1959" i="10"/>
  <c r="C1959" i="10"/>
  <c r="D1959" i="10"/>
  <c r="F1959" i="10"/>
  <c r="G1959" i="10"/>
  <c r="H1959" i="10"/>
  <c r="I1959" i="10"/>
  <c r="J1959" i="10"/>
  <c r="A1960" i="10"/>
  <c r="B1960" i="10"/>
  <c r="C1960" i="10"/>
  <c r="D1960" i="10"/>
  <c r="F1960" i="10"/>
  <c r="G1960" i="10"/>
  <c r="H1960" i="10"/>
  <c r="I1960" i="10"/>
  <c r="J1960" i="10"/>
  <c r="A1961" i="10"/>
  <c r="B1961" i="10"/>
  <c r="C1961" i="10"/>
  <c r="D1961" i="10"/>
  <c r="F1961" i="10"/>
  <c r="G1961" i="10"/>
  <c r="H1961" i="10"/>
  <c r="I1961" i="10"/>
  <c r="J1961" i="10"/>
  <c r="A1962" i="10"/>
  <c r="B1962" i="10"/>
  <c r="C1962" i="10"/>
  <c r="D1962" i="10"/>
  <c r="F1962" i="10"/>
  <c r="G1962" i="10"/>
  <c r="H1962" i="10"/>
  <c r="I1962" i="10"/>
  <c r="J1962" i="10"/>
  <c r="A1963" i="10"/>
  <c r="B1963" i="10"/>
  <c r="C1963" i="10"/>
  <c r="D1963" i="10"/>
  <c r="F1963" i="10"/>
  <c r="G1963" i="10"/>
  <c r="H1963" i="10"/>
  <c r="I1963" i="10"/>
  <c r="J1963" i="10"/>
  <c r="A1964" i="10"/>
  <c r="B1964" i="10"/>
  <c r="C1964" i="10"/>
  <c r="D1964" i="10"/>
  <c r="F1964" i="10"/>
  <c r="G1964" i="10"/>
  <c r="H1964" i="10"/>
  <c r="I1964" i="10"/>
  <c r="J1964" i="10"/>
  <c r="A1965" i="10"/>
  <c r="B1965" i="10"/>
  <c r="C1965" i="10"/>
  <c r="D1965" i="10"/>
  <c r="F1965" i="10"/>
  <c r="G1965" i="10"/>
  <c r="H1965" i="10"/>
  <c r="I1965" i="10"/>
  <c r="J1965" i="10"/>
  <c r="A1966" i="10"/>
  <c r="B1966" i="10"/>
  <c r="C1966" i="10"/>
  <c r="D1966" i="10"/>
  <c r="F1966" i="10"/>
  <c r="G1966" i="10"/>
  <c r="H1966" i="10"/>
  <c r="I1966" i="10"/>
  <c r="J1966" i="10"/>
  <c r="A1967" i="10"/>
  <c r="B1967" i="10"/>
  <c r="C1967" i="10"/>
  <c r="D1967" i="10"/>
  <c r="F1967" i="10"/>
  <c r="G1967" i="10"/>
  <c r="H1967" i="10"/>
  <c r="I1967" i="10"/>
  <c r="J1967" i="10"/>
  <c r="A1968" i="10"/>
  <c r="B1968" i="10"/>
  <c r="C1968" i="10"/>
  <c r="D1968" i="10"/>
  <c r="F1968" i="10"/>
  <c r="G1968" i="10"/>
  <c r="H1968" i="10"/>
  <c r="I1968" i="10"/>
  <c r="J1968" i="10"/>
  <c r="A1969" i="10"/>
  <c r="B1969" i="10"/>
  <c r="C1969" i="10"/>
  <c r="D1969" i="10"/>
  <c r="F1969" i="10"/>
  <c r="G1969" i="10"/>
  <c r="H1969" i="10"/>
  <c r="I1969" i="10"/>
  <c r="J1969" i="10"/>
  <c r="A1970" i="10"/>
  <c r="B1970" i="10"/>
  <c r="C1970" i="10"/>
  <c r="D1970" i="10"/>
  <c r="F1970" i="10"/>
  <c r="G1970" i="10"/>
  <c r="H1970" i="10"/>
  <c r="I1970" i="10"/>
  <c r="J1970" i="10"/>
  <c r="A1971" i="10"/>
  <c r="B1971" i="10"/>
  <c r="C1971" i="10"/>
  <c r="D1971" i="10"/>
  <c r="F1971" i="10"/>
  <c r="G1971" i="10"/>
  <c r="H1971" i="10"/>
  <c r="I1971" i="10"/>
  <c r="J1971" i="10"/>
  <c r="A1972" i="10"/>
  <c r="B1972" i="10"/>
  <c r="C1972" i="10"/>
  <c r="D1972" i="10"/>
  <c r="F1972" i="10"/>
  <c r="G1972" i="10"/>
  <c r="H1972" i="10"/>
  <c r="I1972" i="10"/>
  <c r="J1972" i="10"/>
  <c r="A1973" i="10"/>
  <c r="B1973" i="10"/>
  <c r="C1973" i="10"/>
  <c r="D1973" i="10"/>
  <c r="F1973" i="10"/>
  <c r="G1973" i="10"/>
  <c r="H1973" i="10"/>
  <c r="I1973" i="10"/>
  <c r="J1973" i="10"/>
  <c r="A1974" i="10"/>
  <c r="B1974" i="10"/>
  <c r="C1974" i="10"/>
  <c r="D1974" i="10"/>
  <c r="F1974" i="10"/>
  <c r="G1974" i="10"/>
  <c r="H1974" i="10"/>
  <c r="I1974" i="10"/>
  <c r="J1974" i="10"/>
  <c r="A1975" i="10"/>
  <c r="B1975" i="10"/>
  <c r="C1975" i="10"/>
  <c r="D1975" i="10"/>
  <c r="F1975" i="10"/>
  <c r="G1975" i="10"/>
  <c r="H1975" i="10"/>
  <c r="I1975" i="10"/>
  <c r="J1975" i="10"/>
  <c r="A1976" i="10"/>
  <c r="B1976" i="10"/>
  <c r="C1976" i="10"/>
  <c r="D1976" i="10"/>
  <c r="F1976" i="10"/>
  <c r="G1976" i="10"/>
  <c r="H1976" i="10"/>
  <c r="I1976" i="10"/>
  <c r="J1976" i="10"/>
  <c r="A1977" i="10"/>
  <c r="B1977" i="10"/>
  <c r="C1977" i="10"/>
  <c r="D1977" i="10"/>
  <c r="F1977" i="10"/>
  <c r="G1977" i="10"/>
  <c r="H1977" i="10"/>
  <c r="I1977" i="10"/>
  <c r="J1977" i="10"/>
  <c r="A1978" i="10"/>
  <c r="B1978" i="10"/>
  <c r="C1978" i="10"/>
  <c r="D1978" i="10"/>
  <c r="F1978" i="10"/>
  <c r="G1978" i="10"/>
  <c r="H1978" i="10"/>
  <c r="I1978" i="10"/>
  <c r="J1978" i="10"/>
  <c r="A1979" i="10"/>
  <c r="B1979" i="10"/>
  <c r="C1979" i="10"/>
  <c r="D1979" i="10"/>
  <c r="F1979" i="10"/>
  <c r="G1979" i="10"/>
  <c r="H1979" i="10"/>
  <c r="I1979" i="10"/>
  <c r="J1979" i="10"/>
  <c r="A1980" i="10"/>
  <c r="B1980" i="10"/>
  <c r="C1980" i="10"/>
  <c r="D1980" i="10"/>
  <c r="F1980" i="10"/>
  <c r="G1980" i="10"/>
  <c r="H1980" i="10"/>
  <c r="I1980" i="10"/>
  <c r="J1980" i="10"/>
  <c r="A1981" i="10"/>
  <c r="B1981" i="10"/>
  <c r="C1981" i="10"/>
  <c r="D1981" i="10"/>
  <c r="F1981" i="10"/>
  <c r="G1981" i="10"/>
  <c r="H1981" i="10"/>
  <c r="I1981" i="10"/>
  <c r="J1981" i="10"/>
  <c r="A1982" i="10"/>
  <c r="B1982" i="10"/>
  <c r="C1982" i="10"/>
  <c r="D1982" i="10"/>
  <c r="F1982" i="10"/>
  <c r="G1982" i="10"/>
  <c r="H1982" i="10"/>
  <c r="I1982" i="10"/>
  <c r="J1982" i="10"/>
  <c r="A1983" i="10"/>
  <c r="B1983" i="10"/>
  <c r="C1983" i="10"/>
  <c r="D1983" i="10"/>
  <c r="F1983" i="10"/>
  <c r="G1983" i="10"/>
  <c r="H1983" i="10"/>
  <c r="I1983" i="10"/>
  <c r="J1983" i="10"/>
  <c r="A1984" i="10"/>
  <c r="B1984" i="10"/>
  <c r="C1984" i="10"/>
  <c r="D1984" i="10"/>
  <c r="F1984" i="10"/>
  <c r="G1984" i="10"/>
  <c r="H1984" i="10"/>
  <c r="I1984" i="10"/>
  <c r="J1984" i="10"/>
  <c r="A1985" i="10"/>
  <c r="B1985" i="10"/>
  <c r="C1985" i="10"/>
  <c r="D1985" i="10"/>
  <c r="F1985" i="10"/>
  <c r="G1985" i="10"/>
  <c r="H1985" i="10"/>
  <c r="I1985" i="10"/>
  <c r="J1985" i="10"/>
  <c r="A1986" i="10"/>
  <c r="B1986" i="10"/>
  <c r="C1986" i="10"/>
  <c r="D1986" i="10"/>
  <c r="F1986" i="10"/>
  <c r="G1986" i="10"/>
  <c r="H1986" i="10"/>
  <c r="I1986" i="10"/>
  <c r="J1986" i="10"/>
  <c r="A1987" i="10"/>
  <c r="B1987" i="10"/>
  <c r="C1987" i="10"/>
  <c r="D1987" i="10"/>
  <c r="F1987" i="10"/>
  <c r="G1987" i="10"/>
  <c r="H1987" i="10"/>
  <c r="I1987" i="10"/>
  <c r="J1987" i="10"/>
  <c r="A1988" i="10"/>
  <c r="B1988" i="10"/>
  <c r="C1988" i="10"/>
  <c r="D1988" i="10"/>
  <c r="F1988" i="10"/>
  <c r="G1988" i="10"/>
  <c r="H1988" i="10"/>
  <c r="I1988" i="10"/>
  <c r="J1988" i="10"/>
  <c r="A1989" i="10"/>
  <c r="B1989" i="10"/>
  <c r="C1989" i="10"/>
  <c r="D1989" i="10"/>
  <c r="F1989" i="10"/>
  <c r="G1989" i="10"/>
  <c r="H1989" i="10"/>
  <c r="I1989" i="10"/>
  <c r="J1989" i="10"/>
  <c r="A1990" i="10"/>
  <c r="B1990" i="10"/>
  <c r="C1990" i="10"/>
  <c r="D1990" i="10"/>
  <c r="F1990" i="10"/>
  <c r="G1990" i="10"/>
  <c r="H1990" i="10"/>
  <c r="I1990" i="10"/>
  <c r="J1990" i="10"/>
  <c r="A1991" i="10"/>
  <c r="B1991" i="10"/>
  <c r="C1991" i="10"/>
  <c r="D1991" i="10"/>
  <c r="F1991" i="10"/>
  <c r="G1991" i="10"/>
  <c r="H1991" i="10"/>
  <c r="I1991" i="10"/>
  <c r="J1991" i="10"/>
  <c r="A1992" i="10"/>
  <c r="B1992" i="10"/>
  <c r="C1992" i="10"/>
  <c r="D1992" i="10"/>
  <c r="F1992" i="10"/>
  <c r="G1992" i="10"/>
  <c r="H1992" i="10"/>
  <c r="I1992" i="10"/>
  <c r="J1992" i="10"/>
  <c r="A1993" i="10"/>
  <c r="B1993" i="10"/>
  <c r="C1993" i="10"/>
  <c r="D1993" i="10"/>
  <c r="F1993" i="10"/>
  <c r="G1993" i="10"/>
  <c r="H1993" i="10"/>
  <c r="I1993" i="10"/>
  <c r="J1993" i="10"/>
  <c r="A1994" i="10"/>
  <c r="B1994" i="10"/>
  <c r="C1994" i="10"/>
  <c r="D1994" i="10"/>
  <c r="F1994" i="10"/>
  <c r="G1994" i="10"/>
  <c r="H1994" i="10"/>
  <c r="I1994" i="10"/>
  <c r="J1994" i="10"/>
  <c r="A1995" i="10"/>
  <c r="B1995" i="10"/>
  <c r="C1995" i="10"/>
  <c r="D1995" i="10"/>
  <c r="F1995" i="10"/>
  <c r="G1995" i="10"/>
  <c r="H1995" i="10"/>
  <c r="I1995" i="10"/>
  <c r="J1995" i="10"/>
  <c r="A1996" i="10"/>
  <c r="B1996" i="10"/>
  <c r="C1996" i="10"/>
  <c r="D1996" i="10"/>
  <c r="F1996" i="10"/>
  <c r="G1996" i="10"/>
  <c r="H1996" i="10"/>
  <c r="I1996" i="10"/>
  <c r="J1996" i="10"/>
  <c r="A1997" i="10"/>
  <c r="B1997" i="10"/>
  <c r="C1997" i="10"/>
  <c r="D1997" i="10"/>
  <c r="F1997" i="10"/>
  <c r="G1997" i="10"/>
  <c r="H1997" i="10"/>
  <c r="I1997" i="10"/>
  <c r="J1997" i="10"/>
  <c r="A1998" i="10"/>
  <c r="B1998" i="10"/>
  <c r="C1998" i="10"/>
  <c r="D1998" i="10"/>
  <c r="F1998" i="10"/>
  <c r="G1998" i="10"/>
  <c r="H1998" i="10"/>
  <c r="I1998" i="10"/>
  <c r="J1998" i="10"/>
  <c r="A1999" i="10"/>
  <c r="B1999" i="10"/>
  <c r="C1999" i="10"/>
  <c r="D1999" i="10"/>
  <c r="F1999" i="10"/>
  <c r="G1999" i="10"/>
  <c r="H1999" i="10"/>
  <c r="I1999" i="10"/>
  <c r="J1999" i="10"/>
  <c r="A2000" i="10"/>
  <c r="B2000" i="10"/>
  <c r="C2000" i="10"/>
  <c r="D2000" i="10"/>
  <c r="F2000" i="10"/>
  <c r="G2000" i="10"/>
  <c r="H2000" i="10"/>
  <c r="I2000" i="10"/>
  <c r="J2000" i="10"/>
  <c r="A2001" i="10"/>
  <c r="B2001" i="10"/>
  <c r="C2001" i="10"/>
  <c r="D2001" i="10"/>
  <c r="F2001" i="10"/>
  <c r="G2001" i="10"/>
  <c r="H2001" i="10"/>
  <c r="I2001" i="10"/>
  <c r="J2001" i="10"/>
  <c r="A2002" i="10"/>
  <c r="B2002" i="10"/>
  <c r="C2002" i="10"/>
  <c r="D2002" i="10"/>
  <c r="F2002" i="10"/>
  <c r="G2002" i="10"/>
  <c r="H2002" i="10"/>
  <c r="I2002" i="10"/>
  <c r="J2002" i="10"/>
  <c r="A2003" i="10"/>
  <c r="B2003" i="10"/>
  <c r="C2003" i="10"/>
  <c r="D2003" i="10"/>
  <c r="F2003" i="10"/>
  <c r="G2003" i="10"/>
  <c r="H2003" i="10"/>
  <c r="I2003" i="10"/>
  <c r="J2003" i="10"/>
  <c r="A2004" i="10"/>
  <c r="B2004" i="10"/>
  <c r="C2004" i="10"/>
  <c r="D2004" i="10"/>
  <c r="F2004" i="10"/>
  <c r="G2004" i="10"/>
  <c r="H2004" i="10"/>
  <c r="I2004" i="10"/>
  <c r="J2004" i="10"/>
  <c r="A2005" i="10"/>
  <c r="B2005" i="10"/>
  <c r="C2005" i="10"/>
  <c r="D2005" i="10"/>
  <c r="F2005" i="10"/>
  <c r="G2005" i="10"/>
  <c r="H2005" i="10"/>
  <c r="I2005" i="10"/>
  <c r="J2005" i="10"/>
  <c r="A2006" i="10"/>
  <c r="B2006" i="10"/>
  <c r="C2006" i="10"/>
  <c r="D2006" i="10"/>
  <c r="F2006" i="10"/>
  <c r="G2006" i="10"/>
  <c r="H2006" i="10"/>
  <c r="I2006" i="10"/>
  <c r="J2006" i="10"/>
  <c r="A2007" i="10"/>
  <c r="B2007" i="10"/>
  <c r="C2007" i="10"/>
  <c r="D2007" i="10"/>
  <c r="F2007" i="10"/>
  <c r="G2007" i="10"/>
  <c r="H2007" i="10"/>
  <c r="I2007" i="10"/>
  <c r="J2007" i="10"/>
  <c r="A2008" i="10"/>
  <c r="B2008" i="10"/>
  <c r="C2008" i="10"/>
  <c r="D2008" i="10"/>
  <c r="F2008" i="10"/>
  <c r="G2008" i="10"/>
  <c r="H2008" i="10"/>
  <c r="I2008" i="10"/>
  <c r="J2008" i="10"/>
  <c r="A2009" i="10"/>
  <c r="B2009" i="10"/>
  <c r="C2009" i="10"/>
  <c r="D2009" i="10"/>
  <c r="F2009" i="10"/>
  <c r="G2009" i="10"/>
  <c r="H2009" i="10"/>
  <c r="I2009" i="10"/>
  <c r="J2009" i="10"/>
  <c r="A2010" i="10"/>
  <c r="B2010" i="10"/>
  <c r="C2010" i="10"/>
  <c r="D2010" i="10"/>
  <c r="F2010" i="10"/>
  <c r="G2010" i="10"/>
  <c r="H2010" i="10"/>
  <c r="I2010" i="10"/>
  <c r="J2010" i="10"/>
  <c r="A2011" i="10"/>
  <c r="B2011" i="10"/>
  <c r="C2011" i="10"/>
  <c r="D2011" i="10"/>
  <c r="F2011" i="10"/>
  <c r="G2011" i="10"/>
  <c r="H2011" i="10"/>
  <c r="I2011" i="10"/>
  <c r="J2011" i="10"/>
  <c r="A2012" i="10"/>
  <c r="B2012" i="10"/>
  <c r="C2012" i="10"/>
  <c r="D2012" i="10"/>
  <c r="F2012" i="10"/>
  <c r="G2012" i="10"/>
  <c r="H2012" i="10"/>
  <c r="I2012" i="10"/>
  <c r="J2012" i="10"/>
  <c r="A2013" i="10"/>
  <c r="B2013" i="10"/>
  <c r="C2013" i="10"/>
  <c r="D2013" i="10"/>
  <c r="F2013" i="10"/>
  <c r="G2013" i="10"/>
  <c r="H2013" i="10"/>
  <c r="I2013" i="10"/>
  <c r="J2013" i="10"/>
  <c r="A2014" i="10"/>
  <c r="B2014" i="10"/>
  <c r="C2014" i="10"/>
  <c r="D2014" i="10"/>
  <c r="F2014" i="10"/>
  <c r="G2014" i="10"/>
  <c r="H2014" i="10"/>
  <c r="I2014" i="10"/>
  <c r="J2014" i="10"/>
  <c r="A2015" i="10"/>
  <c r="B2015" i="10"/>
  <c r="C2015" i="10"/>
  <c r="D2015" i="10"/>
  <c r="F2015" i="10"/>
  <c r="G2015" i="10"/>
  <c r="H2015" i="10"/>
  <c r="I2015" i="10"/>
  <c r="J2015" i="10"/>
  <c r="A2016" i="10"/>
  <c r="B2016" i="10"/>
  <c r="C2016" i="10"/>
  <c r="D2016" i="10"/>
  <c r="F2016" i="10"/>
  <c r="G2016" i="10"/>
  <c r="H2016" i="10"/>
  <c r="I2016" i="10"/>
  <c r="J2016" i="10"/>
  <c r="A2017" i="10"/>
  <c r="B2017" i="10"/>
  <c r="C2017" i="10"/>
  <c r="D2017" i="10"/>
  <c r="F2017" i="10"/>
  <c r="G2017" i="10"/>
  <c r="H2017" i="10"/>
  <c r="I2017" i="10"/>
  <c r="J2017" i="10"/>
  <c r="A2018" i="10"/>
  <c r="B2018" i="10"/>
  <c r="C2018" i="10"/>
  <c r="D2018" i="10"/>
  <c r="F2018" i="10"/>
  <c r="G2018" i="10"/>
  <c r="H2018" i="10"/>
  <c r="I2018" i="10"/>
  <c r="J2018" i="10"/>
  <c r="A2019" i="10"/>
  <c r="B2019" i="10"/>
  <c r="C2019" i="10"/>
  <c r="D2019" i="10"/>
  <c r="F2019" i="10"/>
  <c r="G2019" i="10"/>
  <c r="H2019" i="10"/>
  <c r="I2019" i="10"/>
  <c r="J2019" i="10"/>
  <c r="A2020" i="10"/>
  <c r="B2020" i="10"/>
  <c r="C2020" i="10"/>
  <c r="D2020" i="10"/>
  <c r="F2020" i="10"/>
  <c r="G2020" i="10"/>
  <c r="H2020" i="10"/>
  <c r="I2020" i="10"/>
  <c r="J2020" i="10"/>
  <c r="A2021" i="10"/>
  <c r="B2021" i="10"/>
  <c r="C2021" i="10"/>
  <c r="D2021" i="10"/>
  <c r="F2021" i="10"/>
  <c r="G2021" i="10"/>
  <c r="H2021" i="10"/>
  <c r="I2021" i="10"/>
  <c r="J2021" i="10"/>
  <c r="A2022" i="10"/>
  <c r="B2022" i="10"/>
  <c r="C2022" i="10"/>
  <c r="D2022" i="10"/>
  <c r="F2022" i="10"/>
  <c r="G2022" i="10"/>
  <c r="H2022" i="10"/>
  <c r="I2022" i="10"/>
  <c r="J2022" i="10"/>
  <c r="A2023" i="10"/>
  <c r="B2023" i="10"/>
  <c r="C2023" i="10"/>
  <c r="D2023" i="10"/>
  <c r="F2023" i="10"/>
  <c r="G2023" i="10"/>
  <c r="H2023" i="10"/>
  <c r="I2023" i="10"/>
  <c r="J2023" i="10"/>
  <c r="A2024" i="10"/>
  <c r="B2024" i="10"/>
  <c r="C2024" i="10"/>
  <c r="D2024" i="10"/>
  <c r="F2024" i="10"/>
  <c r="G2024" i="10"/>
  <c r="H2024" i="10"/>
  <c r="I2024" i="10"/>
  <c r="J2024" i="10"/>
  <c r="A2025" i="10"/>
  <c r="B2025" i="10"/>
  <c r="C2025" i="10"/>
  <c r="D2025" i="10"/>
  <c r="F2025" i="10"/>
  <c r="G2025" i="10"/>
  <c r="H2025" i="10"/>
  <c r="I2025" i="10"/>
  <c r="J2025" i="10"/>
  <c r="A2026" i="10"/>
  <c r="B2026" i="10"/>
  <c r="C2026" i="10"/>
  <c r="D2026" i="10"/>
  <c r="F2026" i="10"/>
  <c r="G2026" i="10"/>
  <c r="H2026" i="10"/>
  <c r="I2026" i="10"/>
  <c r="J2026" i="10"/>
  <c r="A2027" i="10"/>
  <c r="B2027" i="10"/>
  <c r="C2027" i="10"/>
  <c r="D2027" i="10"/>
  <c r="F2027" i="10"/>
  <c r="G2027" i="10"/>
  <c r="H2027" i="10"/>
  <c r="I2027" i="10"/>
  <c r="J2027" i="10"/>
  <c r="A2028" i="10"/>
  <c r="B2028" i="10"/>
  <c r="C2028" i="10"/>
  <c r="D2028" i="10"/>
  <c r="F2028" i="10"/>
  <c r="G2028" i="10"/>
  <c r="H2028" i="10"/>
  <c r="I2028" i="10"/>
  <c r="J2028" i="10"/>
  <c r="A2029" i="10"/>
  <c r="B2029" i="10"/>
  <c r="C2029" i="10"/>
  <c r="D2029" i="10"/>
  <c r="F2029" i="10"/>
  <c r="G2029" i="10"/>
  <c r="H2029" i="10"/>
  <c r="I2029" i="10"/>
  <c r="J2029" i="10"/>
  <c r="A2030" i="10"/>
  <c r="B2030" i="10"/>
  <c r="C2030" i="10"/>
  <c r="D2030" i="10"/>
  <c r="F2030" i="10"/>
  <c r="G2030" i="10"/>
  <c r="H2030" i="10"/>
  <c r="I2030" i="10"/>
  <c r="J2030" i="10"/>
  <c r="A2031" i="10"/>
  <c r="B2031" i="10"/>
  <c r="C2031" i="10"/>
  <c r="D2031" i="10"/>
  <c r="F2031" i="10"/>
  <c r="G2031" i="10"/>
  <c r="H2031" i="10"/>
  <c r="I2031" i="10"/>
  <c r="J2031" i="10"/>
  <c r="A2032" i="10"/>
  <c r="B2032" i="10"/>
  <c r="C2032" i="10"/>
  <c r="D2032" i="10"/>
  <c r="F2032" i="10"/>
  <c r="G2032" i="10"/>
  <c r="H2032" i="10"/>
  <c r="I2032" i="10"/>
  <c r="J2032" i="10"/>
  <c r="A2033" i="10"/>
  <c r="B2033" i="10"/>
  <c r="C2033" i="10"/>
  <c r="D2033" i="10"/>
  <c r="F2033" i="10"/>
  <c r="G2033" i="10"/>
  <c r="H2033" i="10"/>
  <c r="I2033" i="10"/>
  <c r="J2033" i="10"/>
  <c r="A2034" i="10"/>
  <c r="B2034" i="10"/>
  <c r="C2034" i="10"/>
  <c r="D2034" i="10"/>
  <c r="F2034" i="10"/>
  <c r="G2034" i="10"/>
  <c r="H2034" i="10"/>
  <c r="I2034" i="10"/>
  <c r="J2034" i="10"/>
  <c r="A2035" i="10"/>
  <c r="B2035" i="10"/>
  <c r="C2035" i="10"/>
  <c r="D2035" i="10"/>
  <c r="F2035" i="10"/>
  <c r="G2035" i="10"/>
  <c r="H2035" i="10"/>
  <c r="I2035" i="10"/>
  <c r="J2035" i="10"/>
  <c r="A2036" i="10"/>
  <c r="B2036" i="10"/>
  <c r="C2036" i="10"/>
  <c r="D2036" i="10"/>
  <c r="F2036" i="10"/>
  <c r="G2036" i="10"/>
  <c r="H2036" i="10"/>
  <c r="I2036" i="10"/>
  <c r="J2036" i="10"/>
  <c r="A2037" i="10"/>
  <c r="B2037" i="10"/>
  <c r="C2037" i="10"/>
  <c r="D2037" i="10"/>
  <c r="F2037" i="10"/>
  <c r="G2037" i="10"/>
  <c r="H2037" i="10"/>
  <c r="I2037" i="10"/>
  <c r="J2037" i="10"/>
  <c r="A2038" i="10"/>
  <c r="B2038" i="10"/>
  <c r="C2038" i="10"/>
  <c r="D2038" i="10"/>
  <c r="F2038" i="10"/>
  <c r="G2038" i="10"/>
  <c r="H2038" i="10"/>
  <c r="I2038" i="10"/>
  <c r="J2038" i="10"/>
  <c r="A2039" i="10"/>
  <c r="B2039" i="10"/>
  <c r="C2039" i="10"/>
  <c r="D2039" i="10"/>
  <c r="F2039" i="10"/>
  <c r="G2039" i="10"/>
  <c r="H2039" i="10"/>
  <c r="I2039" i="10"/>
  <c r="J2039" i="10"/>
  <c r="A2040" i="10"/>
  <c r="B2040" i="10"/>
  <c r="C2040" i="10"/>
  <c r="D2040" i="10"/>
  <c r="F2040" i="10"/>
  <c r="G2040" i="10"/>
  <c r="H2040" i="10"/>
  <c r="I2040" i="10"/>
  <c r="J2040" i="10"/>
  <c r="A2041" i="10"/>
  <c r="B2041" i="10"/>
  <c r="C2041" i="10"/>
  <c r="D2041" i="10"/>
  <c r="F2041" i="10"/>
  <c r="G2041" i="10"/>
  <c r="H2041" i="10"/>
  <c r="I2041" i="10"/>
  <c r="J2041" i="10"/>
  <c r="A2042" i="10"/>
  <c r="B2042" i="10"/>
  <c r="C2042" i="10"/>
  <c r="D2042" i="10"/>
  <c r="F2042" i="10"/>
  <c r="G2042" i="10"/>
  <c r="H2042" i="10"/>
  <c r="I2042" i="10"/>
  <c r="J2042" i="10"/>
  <c r="A2043" i="10"/>
  <c r="B2043" i="10"/>
  <c r="C2043" i="10"/>
  <c r="D2043" i="10"/>
  <c r="F2043" i="10"/>
  <c r="G2043" i="10"/>
  <c r="H2043" i="10"/>
  <c r="I2043" i="10"/>
  <c r="J2043" i="10"/>
  <c r="A2044" i="10"/>
  <c r="B2044" i="10"/>
  <c r="C2044" i="10"/>
  <c r="D2044" i="10"/>
  <c r="F2044" i="10"/>
  <c r="G2044" i="10"/>
  <c r="H2044" i="10"/>
  <c r="I2044" i="10"/>
  <c r="J2044" i="10"/>
  <c r="A2045" i="10"/>
  <c r="B2045" i="10"/>
  <c r="C2045" i="10"/>
  <c r="D2045" i="10"/>
  <c r="F2045" i="10"/>
  <c r="G2045" i="10"/>
  <c r="H2045" i="10"/>
  <c r="I2045" i="10"/>
  <c r="J2045" i="10"/>
  <c r="A2046" i="10"/>
  <c r="B2046" i="10"/>
  <c r="C2046" i="10"/>
  <c r="D2046" i="10"/>
  <c r="F2046" i="10"/>
  <c r="G2046" i="10"/>
  <c r="H2046" i="10"/>
  <c r="I2046" i="10"/>
  <c r="J2046" i="10"/>
  <c r="A2047" i="10"/>
  <c r="B2047" i="10"/>
  <c r="C2047" i="10"/>
  <c r="D2047" i="10"/>
  <c r="F2047" i="10"/>
  <c r="G2047" i="10"/>
  <c r="H2047" i="10"/>
  <c r="I2047" i="10"/>
  <c r="J2047" i="10"/>
  <c r="A2048" i="10"/>
  <c r="B2048" i="10"/>
  <c r="C2048" i="10"/>
  <c r="D2048" i="10"/>
  <c r="F2048" i="10"/>
  <c r="G2048" i="10"/>
  <c r="H2048" i="10"/>
  <c r="I2048" i="10"/>
  <c r="J2048" i="10"/>
  <c r="A2049" i="10"/>
  <c r="B2049" i="10"/>
  <c r="C2049" i="10"/>
  <c r="D2049" i="10"/>
  <c r="F2049" i="10"/>
  <c r="G2049" i="10"/>
  <c r="H2049" i="10"/>
  <c r="I2049" i="10"/>
  <c r="J2049" i="10"/>
  <c r="A2050" i="10"/>
  <c r="B2050" i="10"/>
  <c r="C2050" i="10"/>
  <c r="D2050" i="10"/>
  <c r="F2050" i="10"/>
  <c r="G2050" i="10"/>
  <c r="H2050" i="10"/>
  <c r="I2050" i="10"/>
  <c r="J2050" i="10"/>
  <c r="A2051" i="10"/>
  <c r="B2051" i="10"/>
  <c r="C2051" i="10"/>
  <c r="D2051" i="10"/>
  <c r="F2051" i="10"/>
  <c r="G2051" i="10"/>
  <c r="H2051" i="10"/>
  <c r="I2051" i="10"/>
  <c r="J2051" i="10"/>
  <c r="A2052" i="10"/>
  <c r="B2052" i="10"/>
  <c r="C2052" i="10"/>
  <c r="D2052" i="10"/>
  <c r="F2052" i="10"/>
  <c r="G2052" i="10"/>
  <c r="H2052" i="10"/>
  <c r="I2052" i="10"/>
  <c r="J2052" i="10"/>
  <c r="A2053" i="10"/>
  <c r="B2053" i="10"/>
  <c r="C2053" i="10"/>
  <c r="D2053" i="10"/>
  <c r="F2053" i="10"/>
  <c r="G2053" i="10"/>
  <c r="H2053" i="10"/>
  <c r="I2053" i="10"/>
  <c r="J2053" i="10"/>
  <c r="A2054" i="10"/>
  <c r="B2054" i="10"/>
  <c r="C2054" i="10"/>
  <c r="D2054" i="10"/>
  <c r="F2054" i="10"/>
  <c r="G2054" i="10"/>
  <c r="H2054" i="10"/>
  <c r="I2054" i="10"/>
  <c r="J2054" i="10"/>
  <c r="A2055" i="10"/>
  <c r="B2055" i="10"/>
  <c r="C2055" i="10"/>
  <c r="D2055" i="10"/>
  <c r="F2055" i="10"/>
  <c r="G2055" i="10"/>
  <c r="H2055" i="10"/>
  <c r="I2055" i="10"/>
  <c r="J2055" i="10"/>
  <c r="A2056" i="10"/>
  <c r="B2056" i="10"/>
  <c r="C2056" i="10"/>
  <c r="D2056" i="10"/>
  <c r="F2056" i="10"/>
  <c r="G2056" i="10"/>
  <c r="H2056" i="10"/>
  <c r="I2056" i="10"/>
  <c r="J2056" i="10"/>
  <c r="A2057" i="10"/>
  <c r="B2057" i="10"/>
  <c r="C2057" i="10"/>
  <c r="D2057" i="10"/>
  <c r="F2057" i="10"/>
  <c r="G2057" i="10"/>
  <c r="H2057" i="10"/>
  <c r="I2057" i="10"/>
  <c r="J2057" i="10"/>
  <c r="A2058" i="10"/>
  <c r="B2058" i="10"/>
  <c r="C2058" i="10"/>
  <c r="D2058" i="10"/>
  <c r="F2058" i="10"/>
  <c r="G2058" i="10"/>
  <c r="H2058" i="10"/>
  <c r="I2058" i="10"/>
  <c r="J2058" i="10"/>
  <c r="A2059" i="10"/>
  <c r="B2059" i="10"/>
  <c r="C2059" i="10"/>
  <c r="D2059" i="10"/>
  <c r="F2059" i="10"/>
  <c r="G2059" i="10"/>
  <c r="H2059" i="10"/>
  <c r="I2059" i="10"/>
  <c r="J2059" i="10"/>
  <c r="A2060" i="10"/>
  <c r="B2060" i="10"/>
  <c r="C2060" i="10"/>
  <c r="D2060" i="10"/>
  <c r="F2060" i="10"/>
  <c r="G2060" i="10"/>
  <c r="H2060" i="10"/>
  <c r="I2060" i="10"/>
  <c r="J2060" i="10"/>
  <c r="A2061" i="10"/>
  <c r="B2061" i="10"/>
  <c r="C2061" i="10"/>
  <c r="D2061" i="10"/>
  <c r="F2061" i="10"/>
  <c r="G2061" i="10"/>
  <c r="H2061" i="10"/>
  <c r="I2061" i="10"/>
  <c r="J2061" i="10"/>
  <c r="A2062" i="10"/>
  <c r="B2062" i="10"/>
  <c r="C2062" i="10"/>
  <c r="D2062" i="10"/>
  <c r="F2062" i="10"/>
  <c r="G2062" i="10"/>
  <c r="H2062" i="10"/>
  <c r="I2062" i="10"/>
  <c r="J2062" i="10"/>
  <c r="A2063" i="10"/>
  <c r="B2063" i="10"/>
  <c r="C2063" i="10"/>
  <c r="D2063" i="10"/>
  <c r="F2063" i="10"/>
  <c r="G2063" i="10"/>
  <c r="H2063" i="10"/>
  <c r="I2063" i="10"/>
  <c r="J2063" i="10"/>
  <c r="A2064" i="10"/>
  <c r="B2064" i="10"/>
  <c r="C2064" i="10"/>
  <c r="D2064" i="10"/>
  <c r="F2064" i="10"/>
  <c r="G2064" i="10"/>
  <c r="H2064" i="10"/>
  <c r="I2064" i="10"/>
  <c r="J2064" i="10"/>
  <c r="A2065" i="10"/>
  <c r="B2065" i="10"/>
  <c r="C2065" i="10"/>
  <c r="D2065" i="10"/>
  <c r="F2065" i="10"/>
  <c r="G2065" i="10"/>
  <c r="H2065" i="10"/>
  <c r="I2065" i="10"/>
  <c r="J2065" i="10"/>
  <c r="A2066" i="10"/>
  <c r="B2066" i="10"/>
  <c r="C2066" i="10"/>
  <c r="D2066" i="10"/>
  <c r="F2066" i="10"/>
  <c r="G2066" i="10"/>
  <c r="H2066" i="10"/>
  <c r="I2066" i="10"/>
  <c r="J2066" i="10"/>
  <c r="A2067" i="10"/>
  <c r="B2067" i="10"/>
  <c r="C2067" i="10"/>
  <c r="D2067" i="10"/>
  <c r="F2067" i="10"/>
  <c r="G2067" i="10"/>
  <c r="H2067" i="10"/>
  <c r="I2067" i="10"/>
  <c r="J2067" i="10"/>
  <c r="A2068" i="10"/>
  <c r="B2068" i="10"/>
  <c r="C2068" i="10"/>
  <c r="D2068" i="10"/>
  <c r="F2068" i="10"/>
  <c r="G2068" i="10"/>
  <c r="H2068" i="10"/>
  <c r="I2068" i="10"/>
  <c r="J2068" i="10"/>
  <c r="A2069" i="10"/>
  <c r="B2069" i="10"/>
  <c r="C2069" i="10"/>
  <c r="D2069" i="10"/>
  <c r="F2069" i="10"/>
  <c r="G2069" i="10"/>
  <c r="H2069" i="10"/>
  <c r="I2069" i="10"/>
  <c r="J2069" i="10"/>
  <c r="A2070" i="10"/>
  <c r="B2070" i="10"/>
  <c r="C2070" i="10"/>
  <c r="D2070" i="10"/>
  <c r="F2070" i="10"/>
  <c r="G2070" i="10"/>
  <c r="H2070" i="10"/>
  <c r="I2070" i="10"/>
  <c r="J2070" i="10"/>
  <c r="A2071" i="10"/>
  <c r="B2071" i="10"/>
  <c r="C2071" i="10"/>
  <c r="D2071" i="10"/>
  <c r="F2071" i="10"/>
  <c r="G2071" i="10"/>
  <c r="H2071" i="10"/>
  <c r="I2071" i="10"/>
  <c r="J2071" i="10"/>
  <c r="A2072" i="10"/>
  <c r="B2072" i="10"/>
  <c r="C2072" i="10"/>
  <c r="D2072" i="10"/>
  <c r="F2072" i="10"/>
  <c r="G2072" i="10"/>
  <c r="H2072" i="10"/>
  <c r="I2072" i="10"/>
  <c r="J2072" i="10"/>
  <c r="A2073" i="10"/>
  <c r="B2073" i="10"/>
  <c r="C2073" i="10"/>
  <c r="D2073" i="10"/>
  <c r="F2073" i="10"/>
  <c r="G2073" i="10"/>
  <c r="H2073" i="10"/>
  <c r="I2073" i="10"/>
  <c r="J2073" i="10"/>
  <c r="A2074" i="10"/>
  <c r="B2074" i="10"/>
  <c r="C2074" i="10"/>
  <c r="D2074" i="10"/>
  <c r="F2074" i="10"/>
  <c r="G2074" i="10"/>
  <c r="H2074" i="10"/>
  <c r="I2074" i="10"/>
  <c r="J2074" i="10"/>
  <c r="A2075" i="10"/>
  <c r="B2075" i="10"/>
  <c r="C2075" i="10"/>
  <c r="D2075" i="10"/>
  <c r="F2075" i="10"/>
  <c r="G2075" i="10"/>
  <c r="H2075" i="10"/>
  <c r="I2075" i="10"/>
  <c r="J2075" i="10"/>
  <c r="A2076" i="10"/>
  <c r="B2076" i="10"/>
  <c r="C2076" i="10"/>
  <c r="D2076" i="10"/>
  <c r="F2076" i="10"/>
  <c r="G2076" i="10"/>
  <c r="H2076" i="10"/>
  <c r="I2076" i="10"/>
  <c r="J2076" i="10"/>
  <c r="A2077" i="10"/>
  <c r="B2077" i="10"/>
  <c r="C2077" i="10"/>
  <c r="D2077" i="10"/>
  <c r="F2077" i="10"/>
  <c r="G2077" i="10"/>
  <c r="H2077" i="10"/>
  <c r="I2077" i="10"/>
  <c r="J2077" i="10"/>
  <c r="A2078" i="10"/>
  <c r="B2078" i="10"/>
  <c r="C2078" i="10"/>
  <c r="D2078" i="10"/>
  <c r="F2078" i="10"/>
  <c r="G2078" i="10"/>
  <c r="H2078" i="10"/>
  <c r="I2078" i="10"/>
  <c r="J2078" i="10"/>
  <c r="A2079" i="10"/>
  <c r="B2079" i="10"/>
  <c r="C2079" i="10"/>
  <c r="D2079" i="10"/>
  <c r="F2079" i="10"/>
  <c r="G2079" i="10"/>
  <c r="H2079" i="10"/>
  <c r="I2079" i="10"/>
  <c r="J2079" i="10"/>
  <c r="A2080" i="10"/>
  <c r="B2080" i="10"/>
  <c r="C2080" i="10"/>
  <c r="D2080" i="10"/>
  <c r="F2080" i="10"/>
  <c r="G2080" i="10"/>
  <c r="H2080" i="10"/>
  <c r="I2080" i="10"/>
  <c r="J2080" i="10"/>
  <c r="A2081" i="10"/>
  <c r="B2081" i="10"/>
  <c r="C2081" i="10"/>
  <c r="D2081" i="10"/>
  <c r="F2081" i="10"/>
  <c r="G2081" i="10"/>
  <c r="H2081" i="10"/>
  <c r="I2081" i="10"/>
  <c r="J2081" i="10"/>
  <c r="A2082" i="10"/>
  <c r="B2082" i="10"/>
  <c r="C2082" i="10"/>
  <c r="D2082" i="10"/>
  <c r="F2082" i="10"/>
  <c r="G2082" i="10"/>
  <c r="H2082" i="10"/>
  <c r="I2082" i="10"/>
  <c r="J2082" i="10"/>
  <c r="A2083" i="10"/>
  <c r="B2083" i="10"/>
  <c r="C2083" i="10"/>
  <c r="D2083" i="10"/>
  <c r="F2083" i="10"/>
  <c r="G2083" i="10"/>
  <c r="H2083" i="10"/>
  <c r="I2083" i="10"/>
  <c r="J2083" i="10"/>
  <c r="A2084" i="10"/>
  <c r="B2084" i="10"/>
  <c r="C2084" i="10"/>
  <c r="D2084" i="10"/>
  <c r="F2084" i="10"/>
  <c r="G2084" i="10"/>
  <c r="H2084" i="10"/>
  <c r="I2084" i="10"/>
  <c r="J2084" i="10"/>
  <c r="A2085" i="10"/>
  <c r="B2085" i="10"/>
  <c r="C2085" i="10"/>
  <c r="D2085" i="10"/>
  <c r="F2085" i="10"/>
  <c r="G2085" i="10"/>
  <c r="H2085" i="10"/>
  <c r="I2085" i="10"/>
  <c r="J2085" i="10"/>
  <c r="A2086" i="10"/>
  <c r="B2086" i="10"/>
  <c r="C2086" i="10"/>
  <c r="D2086" i="10"/>
  <c r="F2086" i="10"/>
  <c r="G2086" i="10"/>
  <c r="H2086" i="10"/>
  <c r="I2086" i="10"/>
  <c r="J2086" i="10"/>
  <c r="A2087" i="10"/>
  <c r="B2087" i="10"/>
  <c r="C2087" i="10"/>
  <c r="D2087" i="10"/>
  <c r="F2087" i="10"/>
  <c r="G2087" i="10"/>
  <c r="H2087" i="10"/>
  <c r="I2087" i="10"/>
  <c r="J2087" i="10"/>
  <c r="A2088" i="10"/>
  <c r="B2088" i="10"/>
  <c r="C2088" i="10"/>
  <c r="D2088" i="10"/>
  <c r="F2088" i="10"/>
  <c r="G2088" i="10"/>
  <c r="H2088" i="10"/>
  <c r="I2088" i="10"/>
  <c r="J2088" i="10"/>
  <c r="A2089" i="10"/>
  <c r="B2089" i="10"/>
  <c r="C2089" i="10"/>
  <c r="D2089" i="10"/>
  <c r="F2089" i="10"/>
  <c r="G2089" i="10"/>
  <c r="H2089" i="10"/>
  <c r="I2089" i="10"/>
  <c r="J2089" i="10"/>
  <c r="A2090" i="10"/>
  <c r="B2090" i="10"/>
  <c r="C2090" i="10"/>
  <c r="D2090" i="10"/>
  <c r="F2090" i="10"/>
  <c r="G2090" i="10"/>
  <c r="H2090" i="10"/>
  <c r="I2090" i="10"/>
  <c r="J2090" i="10"/>
  <c r="A2091" i="10"/>
  <c r="B2091" i="10"/>
  <c r="C2091" i="10"/>
  <c r="D2091" i="10"/>
  <c r="F2091" i="10"/>
  <c r="G2091" i="10"/>
  <c r="H2091" i="10"/>
  <c r="I2091" i="10"/>
  <c r="J2091" i="10"/>
  <c r="A2092" i="10"/>
  <c r="B2092" i="10"/>
  <c r="C2092" i="10"/>
  <c r="D2092" i="10"/>
  <c r="F2092" i="10"/>
  <c r="G2092" i="10"/>
  <c r="H2092" i="10"/>
  <c r="I2092" i="10"/>
  <c r="J2092" i="10"/>
  <c r="A2093" i="10"/>
  <c r="B2093" i="10"/>
  <c r="C2093" i="10"/>
  <c r="D2093" i="10"/>
  <c r="F2093" i="10"/>
  <c r="G2093" i="10"/>
  <c r="H2093" i="10"/>
  <c r="I2093" i="10"/>
  <c r="J2093" i="10"/>
  <c r="A2094" i="10"/>
  <c r="B2094" i="10"/>
  <c r="C2094" i="10"/>
  <c r="D2094" i="10"/>
  <c r="F2094" i="10"/>
  <c r="G2094" i="10"/>
  <c r="H2094" i="10"/>
  <c r="I2094" i="10"/>
  <c r="J2094" i="10"/>
  <c r="A2095" i="10"/>
  <c r="B2095" i="10"/>
  <c r="C2095" i="10"/>
  <c r="D2095" i="10"/>
  <c r="F2095" i="10"/>
  <c r="G2095" i="10"/>
  <c r="H2095" i="10"/>
  <c r="I2095" i="10"/>
  <c r="J2095" i="10"/>
  <c r="A2096" i="10"/>
  <c r="B2096" i="10"/>
  <c r="C2096" i="10"/>
  <c r="D2096" i="10"/>
  <c r="F2096" i="10"/>
  <c r="G2096" i="10"/>
  <c r="H2096" i="10"/>
  <c r="I2096" i="10"/>
  <c r="J2096" i="10"/>
  <c r="A2097" i="10"/>
  <c r="B2097" i="10"/>
  <c r="C2097" i="10"/>
  <c r="D2097" i="10"/>
  <c r="F2097" i="10"/>
  <c r="G2097" i="10"/>
  <c r="H2097" i="10"/>
  <c r="I2097" i="10"/>
  <c r="J2097" i="10"/>
  <c r="A2098" i="10"/>
  <c r="B2098" i="10"/>
  <c r="C2098" i="10"/>
  <c r="D2098" i="10"/>
  <c r="F2098" i="10"/>
  <c r="G2098" i="10"/>
  <c r="H2098" i="10"/>
  <c r="I2098" i="10"/>
  <c r="J2098" i="10"/>
  <c r="A2099" i="10"/>
  <c r="B2099" i="10"/>
  <c r="C2099" i="10"/>
  <c r="D2099" i="10"/>
  <c r="F2099" i="10"/>
  <c r="G2099" i="10"/>
  <c r="H2099" i="10"/>
  <c r="I2099" i="10"/>
  <c r="J2099" i="10"/>
  <c r="A2100" i="10"/>
  <c r="B2100" i="10"/>
  <c r="C2100" i="10"/>
  <c r="D2100" i="10"/>
  <c r="F2100" i="10"/>
  <c r="G2100" i="10"/>
  <c r="H2100" i="10"/>
  <c r="I2100" i="10"/>
  <c r="J2100" i="10"/>
  <c r="A2101" i="10"/>
  <c r="B2101" i="10"/>
  <c r="C2101" i="10"/>
  <c r="D2101" i="10"/>
  <c r="F2101" i="10"/>
  <c r="G2101" i="10"/>
  <c r="H2101" i="10"/>
  <c r="I2101" i="10"/>
  <c r="J2101" i="10"/>
  <c r="A2102" i="10"/>
  <c r="B2102" i="10"/>
  <c r="C2102" i="10"/>
  <c r="D2102" i="10"/>
  <c r="F2102" i="10"/>
  <c r="G2102" i="10"/>
  <c r="H2102" i="10"/>
  <c r="I2102" i="10"/>
  <c r="J2102" i="10"/>
  <c r="A2103" i="10"/>
  <c r="B2103" i="10"/>
  <c r="C2103" i="10"/>
  <c r="D2103" i="10"/>
  <c r="F2103" i="10"/>
  <c r="G2103" i="10"/>
  <c r="H2103" i="10"/>
  <c r="I2103" i="10"/>
  <c r="J2103" i="10"/>
  <c r="A2104" i="10"/>
  <c r="B2104" i="10"/>
  <c r="C2104" i="10"/>
  <c r="D2104" i="10"/>
  <c r="F2104" i="10"/>
  <c r="G2104" i="10"/>
  <c r="H2104" i="10"/>
  <c r="I2104" i="10"/>
  <c r="J2104" i="10"/>
  <c r="A2105" i="10"/>
  <c r="B2105" i="10"/>
  <c r="C2105" i="10"/>
  <c r="D2105" i="10"/>
  <c r="F2105" i="10"/>
  <c r="G2105" i="10"/>
  <c r="H2105" i="10"/>
  <c r="I2105" i="10"/>
  <c r="J2105" i="10"/>
  <c r="A2106" i="10"/>
  <c r="B2106" i="10"/>
  <c r="C2106" i="10"/>
  <c r="D2106" i="10"/>
  <c r="F2106" i="10"/>
  <c r="G2106" i="10"/>
  <c r="H2106" i="10"/>
  <c r="I2106" i="10"/>
  <c r="J2106" i="10"/>
  <c r="A2107" i="10"/>
  <c r="B2107" i="10"/>
  <c r="C2107" i="10"/>
  <c r="D2107" i="10"/>
  <c r="F2107" i="10"/>
  <c r="G2107" i="10"/>
  <c r="H2107" i="10"/>
  <c r="I2107" i="10"/>
  <c r="J2107" i="10"/>
  <c r="A2108" i="10"/>
  <c r="B2108" i="10"/>
  <c r="C2108" i="10"/>
  <c r="D2108" i="10"/>
  <c r="F2108" i="10"/>
  <c r="G2108" i="10"/>
  <c r="H2108" i="10"/>
  <c r="I2108" i="10"/>
  <c r="J2108" i="10"/>
  <c r="A2109" i="10"/>
  <c r="B2109" i="10"/>
  <c r="C2109" i="10"/>
  <c r="D2109" i="10"/>
  <c r="F2109" i="10"/>
  <c r="G2109" i="10"/>
  <c r="H2109" i="10"/>
  <c r="I2109" i="10"/>
  <c r="J2109" i="10"/>
  <c r="A2110" i="10"/>
  <c r="B2110" i="10"/>
  <c r="C2110" i="10"/>
  <c r="D2110" i="10"/>
  <c r="F2110" i="10"/>
  <c r="G2110" i="10"/>
  <c r="H2110" i="10"/>
  <c r="I2110" i="10"/>
  <c r="J2110" i="10"/>
  <c r="A2111" i="10"/>
  <c r="B2111" i="10"/>
  <c r="C2111" i="10"/>
  <c r="D2111" i="10"/>
  <c r="F2111" i="10"/>
  <c r="G2111" i="10"/>
  <c r="H2111" i="10"/>
  <c r="I2111" i="10"/>
  <c r="J2111" i="10"/>
  <c r="A2112" i="10"/>
  <c r="B2112" i="10"/>
  <c r="C2112" i="10"/>
  <c r="D2112" i="10"/>
  <c r="F2112" i="10"/>
  <c r="G2112" i="10"/>
  <c r="H2112" i="10"/>
  <c r="I2112" i="10"/>
  <c r="J2112" i="10"/>
  <c r="A2113" i="10"/>
  <c r="B2113" i="10"/>
  <c r="C2113" i="10"/>
  <c r="D2113" i="10"/>
  <c r="F2113" i="10"/>
  <c r="G2113" i="10"/>
  <c r="H2113" i="10"/>
  <c r="I2113" i="10"/>
  <c r="J2113" i="10"/>
  <c r="A2114" i="10"/>
  <c r="B2114" i="10"/>
  <c r="C2114" i="10"/>
  <c r="D2114" i="10"/>
  <c r="F2114" i="10"/>
  <c r="G2114" i="10"/>
  <c r="H2114" i="10"/>
  <c r="I2114" i="10"/>
  <c r="J2114" i="10"/>
  <c r="A2115" i="10"/>
  <c r="B2115" i="10"/>
  <c r="C2115" i="10"/>
  <c r="D2115" i="10"/>
  <c r="F2115" i="10"/>
  <c r="G2115" i="10"/>
  <c r="H2115" i="10"/>
  <c r="I2115" i="10"/>
  <c r="J2115" i="10"/>
  <c r="A2116" i="10"/>
  <c r="B2116" i="10"/>
  <c r="C2116" i="10"/>
  <c r="D2116" i="10"/>
  <c r="F2116" i="10"/>
  <c r="G2116" i="10"/>
  <c r="H2116" i="10"/>
  <c r="I2116" i="10"/>
  <c r="J2116" i="10"/>
  <c r="A2117" i="10"/>
  <c r="B2117" i="10"/>
  <c r="C2117" i="10"/>
  <c r="D2117" i="10"/>
  <c r="F2117" i="10"/>
  <c r="G2117" i="10"/>
  <c r="H2117" i="10"/>
  <c r="I2117" i="10"/>
  <c r="J2117" i="10"/>
  <c r="A2118" i="10"/>
  <c r="B2118" i="10"/>
  <c r="C2118" i="10"/>
  <c r="D2118" i="10"/>
  <c r="F2118" i="10"/>
  <c r="G2118" i="10"/>
  <c r="H2118" i="10"/>
  <c r="I2118" i="10"/>
  <c r="J2118" i="10"/>
  <c r="A2119" i="10"/>
  <c r="B2119" i="10"/>
  <c r="C2119" i="10"/>
  <c r="D2119" i="10"/>
  <c r="F2119" i="10"/>
  <c r="G2119" i="10"/>
  <c r="H2119" i="10"/>
  <c r="I2119" i="10"/>
  <c r="J2119" i="10"/>
  <c r="A2120" i="10"/>
  <c r="B2120" i="10"/>
  <c r="C2120" i="10"/>
  <c r="D2120" i="10"/>
  <c r="F2120" i="10"/>
  <c r="G2120" i="10"/>
  <c r="H2120" i="10"/>
  <c r="I2120" i="10"/>
  <c r="J2120" i="10"/>
  <c r="A2121" i="10"/>
  <c r="B2121" i="10"/>
  <c r="C2121" i="10"/>
  <c r="D2121" i="10"/>
  <c r="F2121" i="10"/>
  <c r="G2121" i="10"/>
  <c r="H2121" i="10"/>
  <c r="I2121" i="10"/>
  <c r="J2121" i="10"/>
  <c r="A2122" i="10"/>
  <c r="B2122" i="10"/>
  <c r="C2122" i="10"/>
  <c r="D2122" i="10"/>
  <c r="F2122" i="10"/>
  <c r="G2122" i="10"/>
  <c r="H2122" i="10"/>
  <c r="I2122" i="10"/>
  <c r="J2122" i="10"/>
  <c r="A2123" i="10"/>
  <c r="B2123" i="10"/>
  <c r="C2123" i="10"/>
  <c r="D2123" i="10"/>
  <c r="F2123" i="10"/>
  <c r="G2123" i="10"/>
  <c r="H2123" i="10"/>
  <c r="I2123" i="10"/>
  <c r="J2123" i="10"/>
  <c r="A2124" i="10"/>
  <c r="B2124" i="10"/>
  <c r="C2124" i="10"/>
  <c r="D2124" i="10"/>
  <c r="F2124" i="10"/>
  <c r="G2124" i="10"/>
  <c r="H2124" i="10"/>
  <c r="I2124" i="10"/>
  <c r="J2124" i="10"/>
  <c r="A2125" i="10"/>
  <c r="B2125" i="10"/>
  <c r="C2125" i="10"/>
  <c r="D2125" i="10"/>
  <c r="F2125" i="10"/>
  <c r="G2125" i="10"/>
  <c r="H2125" i="10"/>
  <c r="I2125" i="10"/>
  <c r="J2125" i="10"/>
  <c r="A2126" i="10"/>
  <c r="B2126" i="10"/>
  <c r="C2126" i="10"/>
  <c r="D2126" i="10"/>
  <c r="F2126" i="10"/>
  <c r="G2126" i="10"/>
  <c r="H2126" i="10"/>
  <c r="I2126" i="10"/>
  <c r="J2126" i="10"/>
  <c r="A2127" i="10"/>
  <c r="B2127" i="10"/>
  <c r="C2127" i="10"/>
  <c r="D2127" i="10"/>
  <c r="F2127" i="10"/>
  <c r="G2127" i="10"/>
  <c r="H2127" i="10"/>
  <c r="I2127" i="10"/>
  <c r="J2127" i="10"/>
  <c r="A2128" i="10"/>
  <c r="B2128" i="10"/>
  <c r="C2128" i="10"/>
  <c r="D2128" i="10"/>
  <c r="F2128" i="10"/>
  <c r="G2128" i="10"/>
  <c r="H2128" i="10"/>
  <c r="I2128" i="10"/>
  <c r="J2128" i="10"/>
  <c r="A2129" i="10"/>
  <c r="B2129" i="10"/>
  <c r="C2129" i="10"/>
  <c r="D2129" i="10"/>
  <c r="F2129" i="10"/>
  <c r="G2129" i="10"/>
  <c r="H2129" i="10"/>
  <c r="I2129" i="10"/>
  <c r="J2129" i="10"/>
  <c r="A2130" i="10"/>
  <c r="B2130" i="10"/>
  <c r="C2130" i="10"/>
  <c r="D2130" i="10"/>
  <c r="F2130" i="10"/>
  <c r="G2130" i="10"/>
  <c r="H2130" i="10"/>
  <c r="I2130" i="10"/>
  <c r="J2130" i="10"/>
  <c r="A2131" i="10"/>
  <c r="B2131" i="10"/>
  <c r="C2131" i="10"/>
  <c r="D2131" i="10"/>
  <c r="F2131" i="10"/>
  <c r="G2131" i="10"/>
  <c r="H2131" i="10"/>
  <c r="I2131" i="10"/>
  <c r="J2131" i="10"/>
  <c r="A2132" i="10"/>
  <c r="B2132" i="10"/>
  <c r="C2132" i="10"/>
  <c r="D2132" i="10"/>
  <c r="F2132" i="10"/>
  <c r="G2132" i="10"/>
  <c r="H2132" i="10"/>
  <c r="I2132" i="10"/>
  <c r="J2132" i="10"/>
  <c r="A2133" i="10"/>
  <c r="B2133" i="10"/>
  <c r="C2133" i="10"/>
  <c r="D2133" i="10"/>
  <c r="F2133" i="10"/>
  <c r="G2133" i="10"/>
  <c r="H2133" i="10"/>
  <c r="I2133" i="10"/>
  <c r="J2133" i="10"/>
  <c r="A2134" i="10"/>
  <c r="B2134" i="10"/>
  <c r="C2134" i="10"/>
  <c r="D2134" i="10"/>
  <c r="F2134" i="10"/>
  <c r="G2134" i="10"/>
  <c r="H2134" i="10"/>
  <c r="I2134" i="10"/>
  <c r="J2134" i="10"/>
  <c r="A2135" i="10"/>
  <c r="B2135" i="10"/>
  <c r="C2135" i="10"/>
  <c r="D2135" i="10"/>
  <c r="F2135" i="10"/>
  <c r="G2135" i="10"/>
  <c r="H2135" i="10"/>
  <c r="I2135" i="10"/>
  <c r="J2135" i="10"/>
  <c r="A2136" i="10"/>
  <c r="B2136" i="10"/>
  <c r="C2136" i="10"/>
  <c r="D2136" i="10"/>
  <c r="F2136" i="10"/>
  <c r="G2136" i="10"/>
  <c r="H2136" i="10"/>
  <c r="I2136" i="10"/>
  <c r="J2136" i="10"/>
  <c r="A2137" i="10"/>
  <c r="B2137" i="10"/>
  <c r="C2137" i="10"/>
  <c r="D2137" i="10"/>
  <c r="F2137" i="10"/>
  <c r="G2137" i="10"/>
  <c r="H2137" i="10"/>
  <c r="I2137" i="10"/>
  <c r="J2137" i="10"/>
  <c r="A2138" i="10"/>
  <c r="B2138" i="10"/>
  <c r="C2138" i="10"/>
  <c r="D2138" i="10"/>
  <c r="F2138" i="10"/>
  <c r="G2138" i="10"/>
  <c r="H2138" i="10"/>
  <c r="I2138" i="10"/>
  <c r="J2138" i="10"/>
  <c r="A2139" i="10"/>
  <c r="B2139" i="10"/>
  <c r="C2139" i="10"/>
  <c r="D2139" i="10"/>
  <c r="F2139" i="10"/>
  <c r="G2139" i="10"/>
  <c r="H2139" i="10"/>
  <c r="I2139" i="10"/>
  <c r="J2139" i="10"/>
  <c r="A2140" i="10"/>
  <c r="B2140" i="10"/>
  <c r="C2140" i="10"/>
  <c r="D2140" i="10"/>
  <c r="F2140" i="10"/>
  <c r="G2140" i="10"/>
  <c r="H2140" i="10"/>
  <c r="I2140" i="10"/>
  <c r="J2140" i="10"/>
  <c r="A2141" i="10"/>
  <c r="B2141" i="10"/>
  <c r="C2141" i="10"/>
  <c r="D2141" i="10"/>
  <c r="F2141" i="10"/>
  <c r="G2141" i="10"/>
  <c r="H2141" i="10"/>
  <c r="I2141" i="10"/>
  <c r="J2141" i="10"/>
  <c r="A2142" i="10"/>
  <c r="B2142" i="10"/>
  <c r="C2142" i="10"/>
  <c r="D2142" i="10"/>
  <c r="F2142" i="10"/>
  <c r="G2142" i="10"/>
  <c r="H2142" i="10"/>
  <c r="I2142" i="10"/>
  <c r="J2142" i="10"/>
  <c r="A2143" i="10"/>
  <c r="B2143" i="10"/>
  <c r="C2143" i="10"/>
  <c r="D2143" i="10"/>
  <c r="F2143" i="10"/>
  <c r="G2143" i="10"/>
  <c r="H2143" i="10"/>
  <c r="I2143" i="10"/>
  <c r="J2143" i="10"/>
  <c r="A2144" i="10"/>
  <c r="B2144" i="10"/>
  <c r="C2144" i="10"/>
  <c r="D2144" i="10"/>
  <c r="F2144" i="10"/>
  <c r="G2144" i="10"/>
  <c r="H2144" i="10"/>
  <c r="I2144" i="10"/>
  <c r="J2144" i="10"/>
  <c r="A2145" i="10"/>
  <c r="B2145" i="10"/>
  <c r="C2145" i="10"/>
  <c r="D2145" i="10"/>
  <c r="F2145" i="10"/>
  <c r="G2145" i="10"/>
  <c r="H2145" i="10"/>
  <c r="I2145" i="10"/>
  <c r="J2145" i="10"/>
  <c r="A2146" i="10"/>
  <c r="B2146" i="10"/>
  <c r="C2146" i="10"/>
  <c r="D2146" i="10"/>
  <c r="F2146" i="10"/>
  <c r="G2146" i="10"/>
  <c r="H2146" i="10"/>
  <c r="I2146" i="10"/>
  <c r="J2146" i="10"/>
  <c r="A2147" i="10"/>
  <c r="B2147" i="10"/>
  <c r="C2147" i="10"/>
  <c r="D2147" i="10"/>
  <c r="F2147" i="10"/>
  <c r="G2147" i="10"/>
  <c r="H2147" i="10"/>
  <c r="I2147" i="10"/>
  <c r="J2147" i="10"/>
  <c r="A2148" i="10"/>
  <c r="B2148" i="10"/>
  <c r="C2148" i="10"/>
  <c r="D2148" i="10"/>
  <c r="F2148" i="10"/>
  <c r="G2148" i="10"/>
  <c r="H2148" i="10"/>
  <c r="I2148" i="10"/>
  <c r="J2148" i="10"/>
  <c r="A2149" i="10"/>
  <c r="B2149" i="10"/>
  <c r="C2149" i="10"/>
  <c r="D2149" i="10"/>
  <c r="F2149" i="10"/>
  <c r="G2149" i="10"/>
  <c r="H2149" i="10"/>
  <c r="I2149" i="10"/>
  <c r="J2149" i="10"/>
  <c r="A2150" i="10"/>
  <c r="B2150" i="10"/>
  <c r="C2150" i="10"/>
  <c r="D2150" i="10"/>
  <c r="F2150" i="10"/>
  <c r="G2150" i="10"/>
  <c r="H2150" i="10"/>
  <c r="I2150" i="10"/>
  <c r="J2150" i="10"/>
  <c r="A2151" i="10"/>
  <c r="B2151" i="10"/>
  <c r="C2151" i="10"/>
  <c r="D2151" i="10"/>
  <c r="F2151" i="10"/>
  <c r="G2151" i="10"/>
  <c r="H2151" i="10"/>
  <c r="I2151" i="10"/>
  <c r="J2151" i="10"/>
  <c r="A2152" i="10"/>
  <c r="B2152" i="10"/>
  <c r="C2152" i="10"/>
  <c r="D2152" i="10"/>
  <c r="F2152" i="10"/>
  <c r="G2152" i="10"/>
  <c r="H2152" i="10"/>
  <c r="I2152" i="10"/>
  <c r="J2152" i="10"/>
  <c r="A2153" i="10"/>
  <c r="B2153" i="10"/>
  <c r="C2153" i="10"/>
  <c r="D2153" i="10"/>
  <c r="F2153" i="10"/>
  <c r="G2153" i="10"/>
  <c r="H2153" i="10"/>
  <c r="I2153" i="10"/>
  <c r="J2153" i="10"/>
  <c r="A2154" i="10"/>
  <c r="B2154" i="10"/>
  <c r="C2154" i="10"/>
  <c r="D2154" i="10"/>
  <c r="F2154" i="10"/>
  <c r="G2154" i="10"/>
  <c r="H2154" i="10"/>
  <c r="I2154" i="10"/>
  <c r="J2154" i="10"/>
  <c r="A2155" i="10"/>
  <c r="B2155" i="10"/>
  <c r="C2155" i="10"/>
  <c r="D2155" i="10"/>
  <c r="F2155" i="10"/>
  <c r="G2155" i="10"/>
  <c r="H2155" i="10"/>
  <c r="I2155" i="10"/>
  <c r="J2155" i="10"/>
  <c r="A2156" i="10"/>
  <c r="B2156" i="10"/>
  <c r="C2156" i="10"/>
  <c r="D2156" i="10"/>
  <c r="F2156" i="10"/>
  <c r="G2156" i="10"/>
  <c r="H2156" i="10"/>
  <c r="I2156" i="10"/>
  <c r="J2156" i="10"/>
  <c r="A2157" i="10"/>
  <c r="B2157" i="10"/>
  <c r="C2157" i="10"/>
  <c r="D2157" i="10"/>
  <c r="F2157" i="10"/>
  <c r="G2157" i="10"/>
  <c r="H2157" i="10"/>
  <c r="I2157" i="10"/>
  <c r="J2157" i="10"/>
  <c r="A2158" i="10"/>
  <c r="B2158" i="10"/>
  <c r="C2158" i="10"/>
  <c r="D2158" i="10"/>
  <c r="F2158" i="10"/>
  <c r="G2158" i="10"/>
  <c r="H2158" i="10"/>
  <c r="I2158" i="10"/>
  <c r="J2158" i="10"/>
  <c r="A2159" i="10"/>
  <c r="B2159" i="10"/>
  <c r="C2159" i="10"/>
  <c r="D2159" i="10"/>
  <c r="F2159" i="10"/>
  <c r="G2159" i="10"/>
  <c r="H2159" i="10"/>
  <c r="I2159" i="10"/>
  <c r="J2159" i="10"/>
  <c r="A2160" i="10"/>
  <c r="B2160" i="10"/>
  <c r="C2160" i="10"/>
  <c r="D2160" i="10"/>
  <c r="F2160" i="10"/>
  <c r="G2160" i="10"/>
  <c r="H2160" i="10"/>
  <c r="I2160" i="10"/>
  <c r="J2160" i="10"/>
  <c r="A2161" i="10"/>
  <c r="B2161" i="10"/>
  <c r="C2161" i="10"/>
  <c r="D2161" i="10"/>
  <c r="F2161" i="10"/>
  <c r="G2161" i="10"/>
  <c r="H2161" i="10"/>
  <c r="I2161" i="10"/>
  <c r="J2161" i="10"/>
  <c r="A2162" i="10"/>
  <c r="B2162" i="10"/>
  <c r="C2162" i="10"/>
  <c r="D2162" i="10"/>
  <c r="F2162" i="10"/>
  <c r="G2162" i="10"/>
  <c r="H2162" i="10"/>
  <c r="I2162" i="10"/>
  <c r="J2162" i="10"/>
  <c r="A2163" i="10"/>
  <c r="B2163" i="10"/>
  <c r="C2163" i="10"/>
  <c r="D2163" i="10"/>
  <c r="F2163" i="10"/>
  <c r="G2163" i="10"/>
  <c r="H2163" i="10"/>
  <c r="I2163" i="10"/>
  <c r="J2163" i="10"/>
  <c r="A2164" i="10"/>
  <c r="B2164" i="10"/>
  <c r="C2164" i="10"/>
  <c r="D2164" i="10"/>
  <c r="F2164" i="10"/>
  <c r="G2164" i="10"/>
  <c r="H2164" i="10"/>
  <c r="I2164" i="10"/>
  <c r="J2164" i="10"/>
  <c r="A2165" i="10"/>
  <c r="B2165" i="10"/>
  <c r="C2165" i="10"/>
  <c r="D2165" i="10"/>
  <c r="F2165" i="10"/>
  <c r="G2165" i="10"/>
  <c r="H2165" i="10"/>
  <c r="I2165" i="10"/>
  <c r="J2165" i="10"/>
  <c r="A2166" i="10"/>
  <c r="B2166" i="10"/>
  <c r="C2166" i="10"/>
  <c r="D2166" i="10"/>
  <c r="F2166" i="10"/>
  <c r="G2166" i="10"/>
  <c r="H2166" i="10"/>
  <c r="I2166" i="10"/>
  <c r="J2166" i="10"/>
  <c r="A2167" i="10"/>
  <c r="B2167" i="10"/>
  <c r="C2167" i="10"/>
  <c r="D2167" i="10"/>
  <c r="F2167" i="10"/>
  <c r="G2167" i="10"/>
  <c r="H2167" i="10"/>
  <c r="I2167" i="10"/>
  <c r="J2167" i="10"/>
  <c r="A2168" i="10"/>
  <c r="B2168" i="10"/>
  <c r="C2168" i="10"/>
  <c r="D2168" i="10"/>
  <c r="F2168" i="10"/>
  <c r="G2168" i="10"/>
  <c r="H2168" i="10"/>
  <c r="I2168" i="10"/>
  <c r="J2168" i="10"/>
  <c r="A2169" i="10"/>
  <c r="B2169" i="10"/>
  <c r="C2169" i="10"/>
  <c r="D2169" i="10"/>
  <c r="F2169" i="10"/>
  <c r="G2169" i="10"/>
  <c r="H2169" i="10"/>
  <c r="I2169" i="10"/>
  <c r="J2169" i="10"/>
  <c r="A2170" i="10"/>
  <c r="B2170" i="10"/>
  <c r="C2170" i="10"/>
  <c r="D2170" i="10"/>
  <c r="F2170" i="10"/>
  <c r="G2170" i="10"/>
  <c r="H2170" i="10"/>
  <c r="I2170" i="10"/>
  <c r="J2170" i="10"/>
  <c r="A2171" i="10"/>
  <c r="B2171" i="10"/>
  <c r="C2171" i="10"/>
  <c r="D2171" i="10"/>
  <c r="F2171" i="10"/>
  <c r="G2171" i="10"/>
  <c r="H2171" i="10"/>
  <c r="I2171" i="10"/>
  <c r="J2171" i="10"/>
  <c r="A2172" i="10"/>
  <c r="B2172" i="10"/>
  <c r="C2172" i="10"/>
  <c r="D2172" i="10"/>
  <c r="F2172" i="10"/>
  <c r="G2172" i="10"/>
  <c r="H2172" i="10"/>
  <c r="I2172" i="10"/>
  <c r="J2172" i="10"/>
  <c r="A2173" i="10"/>
  <c r="B2173" i="10"/>
  <c r="C2173" i="10"/>
  <c r="D2173" i="10"/>
  <c r="F2173" i="10"/>
  <c r="G2173" i="10"/>
  <c r="H2173" i="10"/>
  <c r="I2173" i="10"/>
  <c r="J2173" i="10"/>
  <c r="A2174" i="10"/>
  <c r="B2174" i="10"/>
  <c r="C2174" i="10"/>
  <c r="D2174" i="10"/>
  <c r="F2174" i="10"/>
  <c r="G2174" i="10"/>
  <c r="H2174" i="10"/>
  <c r="I2174" i="10"/>
  <c r="J2174" i="10"/>
  <c r="A2175" i="10"/>
  <c r="B2175" i="10"/>
  <c r="C2175" i="10"/>
  <c r="D2175" i="10"/>
  <c r="F2175" i="10"/>
  <c r="G2175" i="10"/>
  <c r="H2175" i="10"/>
  <c r="I2175" i="10"/>
  <c r="J2175" i="10"/>
  <c r="A2176" i="10"/>
  <c r="B2176" i="10"/>
  <c r="C2176" i="10"/>
  <c r="D2176" i="10"/>
  <c r="F2176" i="10"/>
  <c r="G2176" i="10"/>
  <c r="H2176" i="10"/>
  <c r="I2176" i="10"/>
  <c r="J2176" i="10"/>
  <c r="A2177" i="10"/>
  <c r="B2177" i="10"/>
  <c r="C2177" i="10"/>
  <c r="D2177" i="10"/>
  <c r="F2177" i="10"/>
  <c r="G2177" i="10"/>
  <c r="H2177" i="10"/>
  <c r="I2177" i="10"/>
  <c r="J2177" i="10"/>
  <c r="A2178" i="10"/>
  <c r="B2178" i="10"/>
  <c r="C2178" i="10"/>
  <c r="D2178" i="10"/>
  <c r="F2178" i="10"/>
  <c r="G2178" i="10"/>
  <c r="H2178" i="10"/>
  <c r="I2178" i="10"/>
  <c r="J2178" i="10"/>
  <c r="A2179" i="10"/>
  <c r="B2179" i="10"/>
  <c r="C2179" i="10"/>
  <c r="D2179" i="10"/>
  <c r="F2179" i="10"/>
  <c r="G2179" i="10"/>
  <c r="H2179" i="10"/>
  <c r="I2179" i="10"/>
  <c r="J2179" i="10"/>
  <c r="A2180" i="10"/>
  <c r="B2180" i="10"/>
  <c r="C2180" i="10"/>
  <c r="D2180" i="10"/>
  <c r="F2180" i="10"/>
  <c r="G2180" i="10"/>
  <c r="H2180" i="10"/>
  <c r="I2180" i="10"/>
  <c r="J2180" i="10"/>
  <c r="A2181" i="10"/>
  <c r="B2181" i="10"/>
  <c r="C2181" i="10"/>
  <c r="D2181" i="10"/>
  <c r="F2181" i="10"/>
  <c r="G2181" i="10"/>
  <c r="H2181" i="10"/>
  <c r="I2181" i="10"/>
  <c r="J2181" i="10"/>
  <c r="A2182" i="10"/>
  <c r="B2182" i="10"/>
  <c r="C2182" i="10"/>
  <c r="D2182" i="10"/>
  <c r="F2182" i="10"/>
  <c r="G2182" i="10"/>
  <c r="H2182" i="10"/>
  <c r="I2182" i="10"/>
  <c r="J2182" i="10"/>
  <c r="A2183" i="10"/>
  <c r="B2183" i="10"/>
  <c r="C2183" i="10"/>
  <c r="D2183" i="10"/>
  <c r="F2183" i="10"/>
  <c r="G2183" i="10"/>
  <c r="H2183" i="10"/>
  <c r="I2183" i="10"/>
  <c r="J2183" i="10"/>
  <c r="A2184" i="10"/>
  <c r="B2184" i="10"/>
  <c r="C2184" i="10"/>
  <c r="D2184" i="10"/>
  <c r="F2184" i="10"/>
  <c r="G2184" i="10"/>
  <c r="H2184" i="10"/>
  <c r="I2184" i="10"/>
  <c r="J2184" i="10"/>
  <c r="A2185" i="10"/>
  <c r="B2185" i="10"/>
  <c r="C2185" i="10"/>
  <c r="D2185" i="10"/>
  <c r="F2185" i="10"/>
  <c r="G2185" i="10"/>
  <c r="H2185" i="10"/>
  <c r="I2185" i="10"/>
  <c r="J2185" i="10"/>
  <c r="A2186" i="10"/>
  <c r="B2186" i="10"/>
  <c r="C2186" i="10"/>
  <c r="D2186" i="10"/>
  <c r="F2186" i="10"/>
  <c r="G2186" i="10"/>
  <c r="H2186" i="10"/>
  <c r="I2186" i="10"/>
  <c r="J2186" i="10"/>
  <c r="A2187" i="10"/>
  <c r="B2187" i="10"/>
  <c r="C2187" i="10"/>
  <c r="D2187" i="10"/>
  <c r="F2187" i="10"/>
  <c r="G2187" i="10"/>
  <c r="H2187" i="10"/>
  <c r="I2187" i="10"/>
  <c r="J2187" i="10"/>
  <c r="A2188" i="10"/>
  <c r="B2188" i="10"/>
  <c r="C2188" i="10"/>
  <c r="D2188" i="10"/>
  <c r="F2188" i="10"/>
  <c r="G2188" i="10"/>
  <c r="H2188" i="10"/>
  <c r="I2188" i="10"/>
  <c r="J2188" i="10"/>
  <c r="A2189" i="10"/>
  <c r="B2189" i="10"/>
  <c r="C2189" i="10"/>
  <c r="D2189" i="10"/>
  <c r="F2189" i="10"/>
  <c r="G2189" i="10"/>
  <c r="H2189" i="10"/>
  <c r="I2189" i="10"/>
  <c r="J2189" i="10"/>
  <c r="A2190" i="10"/>
  <c r="B2190" i="10"/>
  <c r="C2190" i="10"/>
  <c r="D2190" i="10"/>
  <c r="F2190" i="10"/>
  <c r="G2190" i="10"/>
  <c r="H2190" i="10"/>
  <c r="I2190" i="10"/>
  <c r="J2190" i="10"/>
  <c r="A2191" i="10"/>
  <c r="B2191" i="10"/>
  <c r="C2191" i="10"/>
  <c r="D2191" i="10"/>
  <c r="F2191" i="10"/>
  <c r="G2191" i="10"/>
  <c r="H2191" i="10"/>
  <c r="I2191" i="10"/>
  <c r="J2191" i="10"/>
  <c r="A2192" i="10"/>
  <c r="B2192" i="10"/>
  <c r="C2192" i="10"/>
  <c r="D2192" i="10"/>
  <c r="F2192" i="10"/>
  <c r="G2192" i="10"/>
  <c r="H2192" i="10"/>
  <c r="I2192" i="10"/>
  <c r="J2192" i="10"/>
  <c r="A2193" i="10"/>
  <c r="B2193" i="10"/>
  <c r="C2193" i="10"/>
  <c r="D2193" i="10"/>
  <c r="F2193" i="10"/>
  <c r="G2193" i="10"/>
  <c r="H2193" i="10"/>
  <c r="I2193" i="10"/>
  <c r="J2193" i="10"/>
  <c r="A2194" i="10"/>
  <c r="B2194" i="10"/>
  <c r="C2194" i="10"/>
  <c r="D2194" i="10"/>
  <c r="F2194" i="10"/>
  <c r="G2194" i="10"/>
  <c r="H2194" i="10"/>
  <c r="I2194" i="10"/>
  <c r="J2194" i="10"/>
  <c r="A2195" i="10"/>
  <c r="B2195" i="10"/>
  <c r="C2195" i="10"/>
  <c r="D2195" i="10"/>
  <c r="F2195" i="10"/>
  <c r="G2195" i="10"/>
  <c r="H2195" i="10"/>
  <c r="I2195" i="10"/>
  <c r="J2195" i="10"/>
  <c r="A2196" i="10"/>
  <c r="B2196" i="10"/>
  <c r="C2196" i="10"/>
  <c r="D2196" i="10"/>
  <c r="F2196" i="10"/>
  <c r="G2196" i="10"/>
  <c r="H2196" i="10"/>
  <c r="I2196" i="10"/>
  <c r="J2196" i="10"/>
  <c r="A2197" i="10"/>
  <c r="B2197" i="10"/>
  <c r="C2197" i="10"/>
  <c r="D2197" i="10"/>
  <c r="F2197" i="10"/>
  <c r="G2197" i="10"/>
  <c r="H2197" i="10"/>
  <c r="I2197" i="10"/>
  <c r="J2197" i="10"/>
  <c r="A2198" i="10"/>
  <c r="B2198" i="10"/>
  <c r="C2198" i="10"/>
  <c r="D2198" i="10"/>
  <c r="F2198" i="10"/>
  <c r="G2198" i="10"/>
  <c r="H2198" i="10"/>
  <c r="I2198" i="10"/>
  <c r="J2198" i="10"/>
  <c r="A2199" i="10"/>
  <c r="B2199" i="10"/>
  <c r="C2199" i="10"/>
  <c r="D2199" i="10"/>
  <c r="F2199" i="10"/>
  <c r="G2199" i="10"/>
  <c r="H2199" i="10"/>
  <c r="I2199" i="10"/>
  <c r="J2199" i="10"/>
  <c r="A2200" i="10"/>
  <c r="B2200" i="10"/>
  <c r="C2200" i="10"/>
  <c r="D2200" i="10"/>
  <c r="F2200" i="10"/>
  <c r="G2200" i="10"/>
  <c r="H2200" i="10"/>
  <c r="I2200" i="10"/>
  <c r="J2200" i="10"/>
  <c r="A2201" i="10"/>
  <c r="B2201" i="10"/>
  <c r="C2201" i="10"/>
  <c r="D2201" i="10"/>
  <c r="F2201" i="10"/>
  <c r="G2201" i="10"/>
  <c r="H2201" i="10"/>
  <c r="I2201" i="10"/>
  <c r="J2201" i="10"/>
  <c r="A2202" i="10"/>
  <c r="B2202" i="10"/>
  <c r="C2202" i="10"/>
  <c r="D2202" i="10"/>
  <c r="F2202" i="10"/>
  <c r="G2202" i="10"/>
  <c r="H2202" i="10"/>
  <c r="I2202" i="10"/>
  <c r="J2202" i="10"/>
  <c r="A2203" i="10"/>
  <c r="B2203" i="10"/>
  <c r="C2203" i="10"/>
  <c r="D2203" i="10"/>
  <c r="F2203" i="10"/>
  <c r="G2203" i="10"/>
  <c r="H2203" i="10"/>
  <c r="I2203" i="10"/>
  <c r="J2203" i="10"/>
  <c r="A2204" i="10"/>
  <c r="B2204" i="10"/>
  <c r="C2204" i="10"/>
  <c r="D2204" i="10"/>
  <c r="F2204" i="10"/>
  <c r="G2204" i="10"/>
  <c r="H2204" i="10"/>
  <c r="I2204" i="10"/>
  <c r="J2204" i="10"/>
  <c r="A2205" i="10"/>
  <c r="B2205" i="10"/>
  <c r="C2205" i="10"/>
  <c r="D2205" i="10"/>
  <c r="F2205" i="10"/>
  <c r="G2205" i="10"/>
  <c r="H2205" i="10"/>
  <c r="I2205" i="10"/>
  <c r="J2205" i="10"/>
  <c r="A2206" i="10"/>
  <c r="B2206" i="10"/>
  <c r="C2206" i="10"/>
  <c r="D2206" i="10"/>
  <c r="F2206" i="10"/>
  <c r="G2206" i="10"/>
  <c r="H2206" i="10"/>
  <c r="I2206" i="10"/>
  <c r="J2206" i="10"/>
  <c r="A2207" i="10"/>
  <c r="B2207" i="10"/>
  <c r="C2207" i="10"/>
  <c r="D2207" i="10"/>
  <c r="F2207" i="10"/>
  <c r="G2207" i="10"/>
  <c r="H2207" i="10"/>
  <c r="I2207" i="10"/>
  <c r="J2207" i="10"/>
  <c r="A2208" i="10"/>
  <c r="B2208" i="10"/>
  <c r="C2208" i="10"/>
  <c r="D2208" i="10"/>
  <c r="F2208" i="10"/>
  <c r="G2208" i="10"/>
  <c r="H2208" i="10"/>
  <c r="I2208" i="10"/>
  <c r="J2208" i="10"/>
  <c r="A2209" i="10"/>
  <c r="B2209" i="10"/>
  <c r="C2209" i="10"/>
  <c r="D2209" i="10"/>
  <c r="F2209" i="10"/>
  <c r="G2209" i="10"/>
  <c r="H2209" i="10"/>
  <c r="I2209" i="10"/>
  <c r="J2209" i="10"/>
  <c r="A2210" i="10"/>
  <c r="B2210" i="10"/>
  <c r="C2210" i="10"/>
  <c r="D2210" i="10"/>
  <c r="F2210" i="10"/>
  <c r="G2210" i="10"/>
  <c r="H2210" i="10"/>
  <c r="I2210" i="10"/>
  <c r="J2210" i="10"/>
  <c r="A2211" i="10"/>
  <c r="B2211" i="10"/>
  <c r="C2211" i="10"/>
  <c r="D2211" i="10"/>
  <c r="F2211" i="10"/>
  <c r="G2211" i="10"/>
  <c r="H2211" i="10"/>
  <c r="I2211" i="10"/>
  <c r="J2211" i="10"/>
  <c r="A2212" i="10"/>
  <c r="B2212" i="10"/>
  <c r="C2212" i="10"/>
  <c r="D2212" i="10"/>
  <c r="F2212" i="10"/>
  <c r="G2212" i="10"/>
  <c r="H2212" i="10"/>
  <c r="I2212" i="10"/>
  <c r="J2212" i="10"/>
  <c r="A2213" i="10"/>
  <c r="B2213" i="10"/>
  <c r="C2213" i="10"/>
  <c r="D2213" i="10"/>
  <c r="F2213" i="10"/>
  <c r="G2213" i="10"/>
  <c r="H2213" i="10"/>
  <c r="I2213" i="10"/>
  <c r="J2213" i="10"/>
  <c r="A2214" i="10"/>
  <c r="B2214" i="10"/>
  <c r="C2214" i="10"/>
  <c r="D2214" i="10"/>
  <c r="F2214" i="10"/>
  <c r="G2214" i="10"/>
  <c r="H2214" i="10"/>
  <c r="I2214" i="10"/>
  <c r="J2214" i="10"/>
  <c r="A2215" i="10"/>
  <c r="B2215" i="10"/>
  <c r="C2215" i="10"/>
  <c r="D2215" i="10"/>
  <c r="F2215" i="10"/>
  <c r="G2215" i="10"/>
  <c r="H2215" i="10"/>
  <c r="I2215" i="10"/>
  <c r="J2215" i="10"/>
  <c r="A2216" i="10"/>
  <c r="B2216" i="10"/>
  <c r="C2216" i="10"/>
  <c r="D2216" i="10"/>
  <c r="F2216" i="10"/>
  <c r="G2216" i="10"/>
  <c r="H2216" i="10"/>
  <c r="I2216" i="10"/>
  <c r="J2216" i="10"/>
  <c r="A2217" i="10"/>
  <c r="B2217" i="10"/>
  <c r="C2217" i="10"/>
  <c r="D2217" i="10"/>
  <c r="F2217" i="10"/>
  <c r="G2217" i="10"/>
  <c r="H2217" i="10"/>
  <c r="I2217" i="10"/>
  <c r="J2217" i="10"/>
  <c r="A2218" i="10"/>
  <c r="B2218" i="10"/>
  <c r="C2218" i="10"/>
  <c r="D2218" i="10"/>
  <c r="F2218" i="10"/>
  <c r="G2218" i="10"/>
  <c r="H2218" i="10"/>
  <c r="I2218" i="10"/>
  <c r="J2218" i="10"/>
  <c r="A2219" i="10"/>
  <c r="B2219" i="10"/>
  <c r="C2219" i="10"/>
  <c r="D2219" i="10"/>
  <c r="F2219" i="10"/>
  <c r="G2219" i="10"/>
  <c r="H2219" i="10"/>
  <c r="I2219" i="10"/>
  <c r="J2219" i="10"/>
  <c r="A2220" i="10"/>
  <c r="B2220" i="10"/>
  <c r="C2220" i="10"/>
  <c r="D2220" i="10"/>
  <c r="F2220" i="10"/>
  <c r="G2220" i="10"/>
  <c r="H2220" i="10"/>
  <c r="I2220" i="10"/>
  <c r="J2220" i="10"/>
  <c r="A2221" i="10"/>
  <c r="B2221" i="10"/>
  <c r="C2221" i="10"/>
  <c r="D2221" i="10"/>
  <c r="F2221" i="10"/>
  <c r="G2221" i="10"/>
  <c r="H2221" i="10"/>
  <c r="I2221" i="10"/>
  <c r="J2221" i="10"/>
  <c r="A2222" i="10"/>
  <c r="B2222" i="10"/>
  <c r="C2222" i="10"/>
  <c r="D2222" i="10"/>
  <c r="F2222" i="10"/>
  <c r="G2222" i="10"/>
  <c r="H2222" i="10"/>
  <c r="I2222" i="10"/>
  <c r="J2222" i="10"/>
  <c r="A2223" i="10"/>
  <c r="B2223" i="10"/>
  <c r="C2223" i="10"/>
  <c r="D2223" i="10"/>
  <c r="F2223" i="10"/>
  <c r="G2223" i="10"/>
  <c r="H2223" i="10"/>
  <c r="I2223" i="10"/>
  <c r="J2223" i="10"/>
  <c r="A2224" i="10"/>
  <c r="B2224" i="10"/>
  <c r="C2224" i="10"/>
  <c r="D2224" i="10"/>
  <c r="F2224" i="10"/>
  <c r="G2224" i="10"/>
  <c r="H2224" i="10"/>
  <c r="I2224" i="10"/>
  <c r="J2224" i="10"/>
  <c r="A2225" i="10"/>
  <c r="B2225" i="10"/>
  <c r="C2225" i="10"/>
  <c r="D2225" i="10"/>
  <c r="F2225" i="10"/>
  <c r="G2225" i="10"/>
  <c r="H2225" i="10"/>
  <c r="I2225" i="10"/>
  <c r="J2225" i="10"/>
  <c r="A2226" i="10"/>
  <c r="B2226" i="10"/>
  <c r="C2226" i="10"/>
  <c r="D2226" i="10"/>
  <c r="F2226" i="10"/>
  <c r="G2226" i="10"/>
  <c r="H2226" i="10"/>
  <c r="I2226" i="10"/>
  <c r="J2226" i="10"/>
  <c r="A2227" i="10"/>
  <c r="B2227" i="10"/>
  <c r="C2227" i="10"/>
  <c r="D2227" i="10"/>
  <c r="F2227" i="10"/>
  <c r="G2227" i="10"/>
  <c r="H2227" i="10"/>
  <c r="I2227" i="10"/>
  <c r="J2227" i="10"/>
  <c r="A2228" i="10"/>
  <c r="B2228" i="10"/>
  <c r="C2228" i="10"/>
  <c r="D2228" i="10"/>
  <c r="F2228" i="10"/>
  <c r="G2228" i="10"/>
  <c r="H2228" i="10"/>
  <c r="I2228" i="10"/>
  <c r="J2228" i="10"/>
  <c r="A2229" i="10"/>
  <c r="B2229" i="10"/>
  <c r="C2229" i="10"/>
  <c r="D2229" i="10"/>
  <c r="F2229" i="10"/>
  <c r="G2229" i="10"/>
  <c r="H2229" i="10"/>
  <c r="I2229" i="10"/>
  <c r="J2229" i="10"/>
  <c r="A2230" i="10"/>
  <c r="B2230" i="10"/>
  <c r="C2230" i="10"/>
  <c r="D2230" i="10"/>
  <c r="F2230" i="10"/>
  <c r="G2230" i="10"/>
  <c r="H2230" i="10"/>
  <c r="I2230" i="10"/>
  <c r="J2230" i="10"/>
  <c r="A2231" i="10"/>
  <c r="B2231" i="10"/>
  <c r="C2231" i="10"/>
  <c r="D2231" i="10"/>
  <c r="F2231" i="10"/>
  <c r="G2231" i="10"/>
  <c r="H2231" i="10"/>
  <c r="I2231" i="10"/>
  <c r="J2231" i="10"/>
  <c r="A2232" i="10"/>
  <c r="B2232" i="10"/>
  <c r="C2232" i="10"/>
  <c r="D2232" i="10"/>
  <c r="F2232" i="10"/>
  <c r="G2232" i="10"/>
  <c r="H2232" i="10"/>
  <c r="I2232" i="10"/>
  <c r="J2232" i="10"/>
  <c r="A2233" i="10"/>
  <c r="B2233" i="10"/>
  <c r="C2233" i="10"/>
  <c r="D2233" i="10"/>
  <c r="F2233" i="10"/>
  <c r="G2233" i="10"/>
  <c r="H2233" i="10"/>
  <c r="I2233" i="10"/>
  <c r="J2233" i="10"/>
  <c r="A2234" i="10"/>
  <c r="B2234" i="10"/>
  <c r="C2234" i="10"/>
  <c r="D2234" i="10"/>
  <c r="F2234" i="10"/>
  <c r="G2234" i="10"/>
  <c r="H2234" i="10"/>
  <c r="I2234" i="10"/>
  <c r="J2234" i="10"/>
  <c r="A2235" i="10"/>
  <c r="B2235" i="10"/>
  <c r="C2235" i="10"/>
  <c r="D2235" i="10"/>
  <c r="F2235" i="10"/>
  <c r="G2235" i="10"/>
  <c r="H2235" i="10"/>
  <c r="I2235" i="10"/>
  <c r="J2235" i="10"/>
  <c r="A2236" i="10"/>
  <c r="B2236" i="10"/>
  <c r="C2236" i="10"/>
  <c r="D2236" i="10"/>
  <c r="F2236" i="10"/>
  <c r="G2236" i="10"/>
  <c r="H2236" i="10"/>
  <c r="I2236" i="10"/>
  <c r="J2236" i="10"/>
  <c r="A2237" i="10"/>
  <c r="B2237" i="10"/>
  <c r="C2237" i="10"/>
  <c r="D2237" i="10"/>
  <c r="F2237" i="10"/>
  <c r="G2237" i="10"/>
  <c r="H2237" i="10"/>
  <c r="I2237" i="10"/>
  <c r="J2237" i="10"/>
  <c r="A2238" i="10"/>
  <c r="B2238" i="10"/>
  <c r="C2238" i="10"/>
  <c r="D2238" i="10"/>
  <c r="F2238" i="10"/>
  <c r="G2238" i="10"/>
  <c r="H2238" i="10"/>
  <c r="I2238" i="10"/>
  <c r="J2238" i="10"/>
  <c r="A2239" i="10"/>
  <c r="B2239" i="10"/>
  <c r="C2239" i="10"/>
  <c r="D2239" i="10"/>
  <c r="F2239" i="10"/>
  <c r="G2239" i="10"/>
  <c r="H2239" i="10"/>
  <c r="I2239" i="10"/>
  <c r="J2239" i="10"/>
  <c r="A2240" i="10"/>
  <c r="B2240" i="10"/>
  <c r="C2240" i="10"/>
  <c r="D2240" i="10"/>
  <c r="F2240" i="10"/>
  <c r="G2240" i="10"/>
  <c r="H2240" i="10"/>
  <c r="I2240" i="10"/>
  <c r="J2240" i="10"/>
  <c r="A2241" i="10"/>
  <c r="B2241" i="10"/>
  <c r="C2241" i="10"/>
  <c r="D2241" i="10"/>
  <c r="F2241" i="10"/>
  <c r="G2241" i="10"/>
  <c r="H2241" i="10"/>
  <c r="I2241" i="10"/>
  <c r="J2241" i="10"/>
  <c r="A2242" i="10"/>
  <c r="B2242" i="10"/>
  <c r="C2242" i="10"/>
  <c r="D2242" i="10"/>
  <c r="F2242" i="10"/>
  <c r="G2242" i="10"/>
  <c r="H2242" i="10"/>
  <c r="I2242" i="10"/>
  <c r="J2242" i="10"/>
  <c r="A2243" i="10"/>
  <c r="B2243" i="10"/>
  <c r="C2243" i="10"/>
  <c r="D2243" i="10"/>
  <c r="F2243" i="10"/>
  <c r="G2243" i="10"/>
  <c r="H2243" i="10"/>
  <c r="I2243" i="10"/>
  <c r="J2243" i="10"/>
  <c r="A2244" i="10"/>
  <c r="B2244" i="10"/>
  <c r="C2244" i="10"/>
  <c r="D2244" i="10"/>
  <c r="F2244" i="10"/>
  <c r="G2244" i="10"/>
  <c r="H2244" i="10"/>
  <c r="I2244" i="10"/>
  <c r="J2244" i="10"/>
  <c r="A2245" i="10"/>
  <c r="B2245" i="10"/>
  <c r="C2245" i="10"/>
  <c r="D2245" i="10"/>
  <c r="F2245" i="10"/>
  <c r="G2245" i="10"/>
  <c r="H2245" i="10"/>
  <c r="I2245" i="10"/>
  <c r="J2245" i="10"/>
  <c r="A2246" i="10"/>
  <c r="B2246" i="10"/>
  <c r="C2246" i="10"/>
  <c r="D2246" i="10"/>
  <c r="F2246" i="10"/>
  <c r="G2246" i="10"/>
  <c r="H2246" i="10"/>
  <c r="I2246" i="10"/>
  <c r="J2246" i="10"/>
  <c r="A2247" i="10"/>
  <c r="B2247" i="10"/>
  <c r="C2247" i="10"/>
  <c r="D2247" i="10"/>
  <c r="F2247" i="10"/>
  <c r="G2247" i="10"/>
  <c r="H2247" i="10"/>
  <c r="I2247" i="10"/>
  <c r="J2247" i="10"/>
  <c r="A2248" i="10"/>
  <c r="B2248" i="10"/>
  <c r="C2248" i="10"/>
  <c r="D2248" i="10"/>
  <c r="F2248" i="10"/>
  <c r="G2248" i="10"/>
  <c r="H2248" i="10"/>
  <c r="I2248" i="10"/>
  <c r="J2248" i="10"/>
  <c r="A2249" i="10"/>
  <c r="B2249" i="10"/>
  <c r="C2249" i="10"/>
  <c r="D2249" i="10"/>
  <c r="F2249" i="10"/>
  <c r="G2249" i="10"/>
  <c r="H2249" i="10"/>
  <c r="I2249" i="10"/>
  <c r="J2249" i="10"/>
  <c r="A2250" i="10"/>
  <c r="B2250" i="10"/>
  <c r="C2250" i="10"/>
  <c r="D2250" i="10"/>
  <c r="F2250" i="10"/>
  <c r="G2250" i="10"/>
  <c r="H2250" i="10"/>
  <c r="I2250" i="10"/>
  <c r="J2250" i="10"/>
  <c r="A2251" i="10"/>
  <c r="B2251" i="10"/>
  <c r="C2251" i="10"/>
  <c r="D2251" i="10"/>
  <c r="F2251" i="10"/>
  <c r="G2251" i="10"/>
  <c r="H2251" i="10"/>
  <c r="I2251" i="10"/>
  <c r="J2251" i="10"/>
  <c r="A2252" i="10"/>
  <c r="B2252" i="10"/>
  <c r="C2252" i="10"/>
  <c r="D2252" i="10"/>
  <c r="F2252" i="10"/>
  <c r="G2252" i="10"/>
  <c r="H2252" i="10"/>
  <c r="I2252" i="10"/>
  <c r="J2252" i="10"/>
  <c r="A2253" i="10"/>
  <c r="B2253" i="10"/>
  <c r="C2253" i="10"/>
  <c r="D2253" i="10"/>
  <c r="F2253" i="10"/>
  <c r="G2253" i="10"/>
  <c r="H2253" i="10"/>
  <c r="I2253" i="10"/>
  <c r="J2253" i="10"/>
  <c r="A2254" i="10"/>
  <c r="B2254" i="10"/>
  <c r="C2254" i="10"/>
  <c r="D2254" i="10"/>
  <c r="F2254" i="10"/>
  <c r="G2254" i="10"/>
  <c r="H2254" i="10"/>
  <c r="I2254" i="10"/>
  <c r="J2254" i="10"/>
  <c r="A2255" i="10"/>
  <c r="B2255" i="10"/>
  <c r="C2255" i="10"/>
  <c r="D2255" i="10"/>
  <c r="F2255" i="10"/>
  <c r="G2255" i="10"/>
  <c r="H2255" i="10"/>
  <c r="I2255" i="10"/>
  <c r="J2255" i="10"/>
  <c r="A2256" i="10"/>
  <c r="B2256" i="10"/>
  <c r="C2256" i="10"/>
  <c r="D2256" i="10"/>
  <c r="F2256" i="10"/>
  <c r="G2256" i="10"/>
  <c r="H2256" i="10"/>
  <c r="I2256" i="10"/>
  <c r="J2256" i="10"/>
  <c r="A2257" i="10"/>
  <c r="B2257" i="10"/>
  <c r="C2257" i="10"/>
  <c r="D2257" i="10"/>
  <c r="F2257" i="10"/>
  <c r="G2257" i="10"/>
  <c r="H2257" i="10"/>
  <c r="I2257" i="10"/>
  <c r="J2257" i="10"/>
  <c r="A2258" i="10"/>
  <c r="B2258" i="10"/>
  <c r="C2258" i="10"/>
  <c r="D2258" i="10"/>
  <c r="F2258" i="10"/>
  <c r="G2258" i="10"/>
  <c r="H2258" i="10"/>
  <c r="I2258" i="10"/>
  <c r="J2258" i="10"/>
  <c r="A2259" i="10"/>
  <c r="B2259" i="10"/>
  <c r="C2259" i="10"/>
  <c r="D2259" i="10"/>
  <c r="F2259" i="10"/>
  <c r="G2259" i="10"/>
  <c r="H2259" i="10"/>
  <c r="I2259" i="10"/>
  <c r="J2259" i="10"/>
  <c r="A2260" i="10"/>
  <c r="B2260" i="10"/>
  <c r="C2260" i="10"/>
  <c r="D2260" i="10"/>
  <c r="F2260" i="10"/>
  <c r="G2260" i="10"/>
  <c r="H2260" i="10"/>
  <c r="I2260" i="10"/>
  <c r="J2260" i="10"/>
  <c r="A2261" i="10"/>
  <c r="B2261" i="10"/>
  <c r="C2261" i="10"/>
  <c r="D2261" i="10"/>
  <c r="F2261" i="10"/>
  <c r="G2261" i="10"/>
  <c r="H2261" i="10"/>
  <c r="I2261" i="10"/>
  <c r="J2261" i="10"/>
  <c r="A2262" i="10"/>
  <c r="B2262" i="10"/>
  <c r="C2262" i="10"/>
  <c r="D2262" i="10"/>
  <c r="F2262" i="10"/>
  <c r="G2262" i="10"/>
  <c r="H2262" i="10"/>
  <c r="I2262" i="10"/>
  <c r="J2262" i="10"/>
  <c r="A2263" i="10"/>
  <c r="B2263" i="10"/>
  <c r="C2263" i="10"/>
  <c r="D2263" i="10"/>
  <c r="F2263" i="10"/>
  <c r="G2263" i="10"/>
  <c r="H2263" i="10"/>
  <c r="I2263" i="10"/>
  <c r="J2263" i="10"/>
  <c r="A2264" i="10"/>
  <c r="B2264" i="10"/>
  <c r="C2264" i="10"/>
  <c r="D2264" i="10"/>
  <c r="F2264" i="10"/>
  <c r="G2264" i="10"/>
  <c r="H2264" i="10"/>
  <c r="I2264" i="10"/>
  <c r="J2264" i="10"/>
  <c r="A2265" i="10"/>
  <c r="B2265" i="10"/>
  <c r="C2265" i="10"/>
  <c r="D2265" i="10"/>
  <c r="F2265" i="10"/>
  <c r="G2265" i="10"/>
  <c r="H2265" i="10"/>
  <c r="I2265" i="10"/>
  <c r="J2265" i="10"/>
  <c r="A2266" i="10"/>
  <c r="B2266" i="10"/>
  <c r="C2266" i="10"/>
  <c r="D2266" i="10"/>
  <c r="F2266" i="10"/>
  <c r="G2266" i="10"/>
  <c r="H2266" i="10"/>
  <c r="I2266" i="10"/>
  <c r="J2266" i="10"/>
  <c r="A2267" i="10"/>
  <c r="B2267" i="10"/>
  <c r="C2267" i="10"/>
  <c r="D2267" i="10"/>
  <c r="F2267" i="10"/>
  <c r="G2267" i="10"/>
  <c r="H2267" i="10"/>
  <c r="I2267" i="10"/>
  <c r="J2267" i="10"/>
  <c r="A2268" i="10"/>
  <c r="B2268" i="10"/>
  <c r="C2268" i="10"/>
  <c r="D2268" i="10"/>
  <c r="F2268" i="10"/>
  <c r="G2268" i="10"/>
  <c r="H2268" i="10"/>
  <c r="I2268" i="10"/>
  <c r="J2268" i="10"/>
  <c r="A2269" i="10"/>
  <c r="B2269" i="10"/>
  <c r="C2269" i="10"/>
  <c r="D2269" i="10"/>
  <c r="F2269" i="10"/>
  <c r="G2269" i="10"/>
  <c r="H2269" i="10"/>
  <c r="I2269" i="10"/>
  <c r="J2269" i="10"/>
  <c r="A2270" i="10"/>
  <c r="B2270" i="10"/>
  <c r="C2270" i="10"/>
  <c r="D2270" i="10"/>
  <c r="F2270" i="10"/>
  <c r="G2270" i="10"/>
  <c r="H2270" i="10"/>
  <c r="I2270" i="10"/>
  <c r="J2270" i="10"/>
  <c r="A2271" i="10"/>
  <c r="B2271" i="10"/>
  <c r="C2271" i="10"/>
  <c r="D2271" i="10"/>
  <c r="F2271" i="10"/>
  <c r="G2271" i="10"/>
  <c r="H2271" i="10"/>
  <c r="I2271" i="10"/>
  <c r="J2271" i="10"/>
  <c r="A2272" i="10"/>
  <c r="B2272" i="10"/>
  <c r="C2272" i="10"/>
  <c r="D2272" i="10"/>
  <c r="F2272" i="10"/>
  <c r="G2272" i="10"/>
  <c r="H2272" i="10"/>
  <c r="I2272" i="10"/>
  <c r="J2272" i="10"/>
  <c r="A2273" i="10"/>
  <c r="B2273" i="10"/>
  <c r="C2273" i="10"/>
  <c r="D2273" i="10"/>
  <c r="F2273" i="10"/>
  <c r="G2273" i="10"/>
  <c r="H2273" i="10"/>
  <c r="I2273" i="10"/>
  <c r="J2273" i="10"/>
  <c r="A2274" i="10"/>
  <c r="B2274" i="10"/>
  <c r="C2274" i="10"/>
  <c r="D2274" i="10"/>
  <c r="F2274" i="10"/>
  <c r="G2274" i="10"/>
  <c r="H2274" i="10"/>
  <c r="I2274" i="10"/>
  <c r="J2274" i="10"/>
  <c r="A2275" i="10"/>
  <c r="B2275" i="10"/>
  <c r="C2275" i="10"/>
  <c r="D2275" i="10"/>
  <c r="F2275" i="10"/>
  <c r="G2275" i="10"/>
  <c r="H2275" i="10"/>
  <c r="I2275" i="10"/>
  <c r="J2275" i="10"/>
  <c r="A2276" i="10"/>
  <c r="B2276" i="10"/>
  <c r="C2276" i="10"/>
  <c r="D2276" i="10"/>
  <c r="F2276" i="10"/>
  <c r="G2276" i="10"/>
  <c r="H2276" i="10"/>
  <c r="I2276" i="10"/>
  <c r="J2276" i="10"/>
  <c r="A2277" i="10"/>
  <c r="B2277" i="10"/>
  <c r="C2277" i="10"/>
  <c r="D2277" i="10"/>
  <c r="F2277" i="10"/>
  <c r="G2277" i="10"/>
  <c r="H2277" i="10"/>
  <c r="I2277" i="10"/>
  <c r="J2277" i="10"/>
  <c r="A2278" i="10"/>
  <c r="B2278" i="10"/>
  <c r="C2278" i="10"/>
  <c r="D2278" i="10"/>
  <c r="F2278" i="10"/>
  <c r="G2278" i="10"/>
  <c r="H2278" i="10"/>
  <c r="I2278" i="10"/>
  <c r="J2278" i="10"/>
  <c r="A2279" i="10"/>
  <c r="B2279" i="10"/>
  <c r="C2279" i="10"/>
  <c r="D2279" i="10"/>
  <c r="F2279" i="10"/>
  <c r="G2279" i="10"/>
  <c r="H2279" i="10"/>
  <c r="I2279" i="10"/>
  <c r="J2279" i="10"/>
  <c r="A2280" i="10"/>
  <c r="B2280" i="10"/>
  <c r="C2280" i="10"/>
  <c r="D2280" i="10"/>
  <c r="F2280" i="10"/>
  <c r="G2280" i="10"/>
  <c r="H2280" i="10"/>
  <c r="I2280" i="10"/>
  <c r="J2280" i="10"/>
  <c r="A2281" i="10"/>
  <c r="B2281" i="10"/>
  <c r="C2281" i="10"/>
  <c r="D2281" i="10"/>
  <c r="F2281" i="10"/>
  <c r="G2281" i="10"/>
  <c r="H2281" i="10"/>
  <c r="I2281" i="10"/>
  <c r="J2281" i="10"/>
  <c r="A2282" i="10"/>
  <c r="B2282" i="10"/>
  <c r="C2282" i="10"/>
  <c r="D2282" i="10"/>
  <c r="F2282" i="10"/>
  <c r="G2282" i="10"/>
  <c r="H2282" i="10"/>
  <c r="I2282" i="10"/>
  <c r="J2282" i="10"/>
  <c r="A2283" i="10"/>
  <c r="B2283" i="10"/>
  <c r="C2283" i="10"/>
  <c r="D2283" i="10"/>
  <c r="F2283" i="10"/>
  <c r="G2283" i="10"/>
  <c r="H2283" i="10"/>
  <c r="I2283" i="10"/>
  <c r="J2283" i="10"/>
  <c r="A2284" i="10"/>
  <c r="B2284" i="10"/>
  <c r="C2284" i="10"/>
  <c r="D2284" i="10"/>
  <c r="F2284" i="10"/>
  <c r="G2284" i="10"/>
  <c r="H2284" i="10"/>
  <c r="I2284" i="10"/>
  <c r="J2284" i="10"/>
  <c r="A2285" i="10"/>
  <c r="B2285" i="10"/>
  <c r="C2285" i="10"/>
  <c r="D2285" i="10"/>
  <c r="F2285" i="10"/>
  <c r="G2285" i="10"/>
  <c r="H2285" i="10"/>
  <c r="I2285" i="10"/>
  <c r="J2285" i="10"/>
  <c r="A2286" i="10"/>
  <c r="B2286" i="10"/>
  <c r="C2286" i="10"/>
  <c r="D2286" i="10"/>
  <c r="F2286" i="10"/>
  <c r="G2286" i="10"/>
  <c r="H2286" i="10"/>
  <c r="I2286" i="10"/>
  <c r="J2286" i="10"/>
  <c r="A2287" i="10"/>
  <c r="B2287" i="10"/>
  <c r="C2287" i="10"/>
  <c r="D2287" i="10"/>
  <c r="F2287" i="10"/>
  <c r="G2287" i="10"/>
  <c r="H2287" i="10"/>
  <c r="I2287" i="10"/>
  <c r="J2287" i="10"/>
  <c r="A2288" i="10"/>
  <c r="B2288" i="10"/>
  <c r="C2288" i="10"/>
  <c r="D2288" i="10"/>
  <c r="F2288" i="10"/>
  <c r="G2288" i="10"/>
  <c r="H2288" i="10"/>
  <c r="I2288" i="10"/>
  <c r="J2288" i="10"/>
  <c r="A2289" i="10"/>
  <c r="B2289" i="10"/>
  <c r="C2289" i="10"/>
  <c r="D2289" i="10"/>
  <c r="F2289" i="10"/>
  <c r="G2289" i="10"/>
  <c r="H2289" i="10"/>
  <c r="I2289" i="10"/>
  <c r="J2289" i="10"/>
  <c r="A2290" i="10"/>
  <c r="B2290" i="10"/>
  <c r="C2290" i="10"/>
  <c r="D2290" i="10"/>
  <c r="F2290" i="10"/>
  <c r="G2290" i="10"/>
  <c r="H2290" i="10"/>
  <c r="I2290" i="10"/>
  <c r="J2290" i="10"/>
  <c r="A2291" i="10"/>
  <c r="B2291" i="10"/>
  <c r="C2291" i="10"/>
  <c r="D2291" i="10"/>
  <c r="F2291" i="10"/>
  <c r="G2291" i="10"/>
  <c r="H2291" i="10"/>
  <c r="I2291" i="10"/>
  <c r="J2291" i="10"/>
  <c r="A2292" i="10"/>
  <c r="B2292" i="10"/>
  <c r="C2292" i="10"/>
  <c r="D2292" i="10"/>
  <c r="F2292" i="10"/>
  <c r="G2292" i="10"/>
  <c r="H2292" i="10"/>
  <c r="I2292" i="10"/>
  <c r="J2292" i="10"/>
  <c r="A2293" i="10"/>
  <c r="B2293" i="10"/>
  <c r="C2293" i="10"/>
  <c r="D2293" i="10"/>
  <c r="F2293" i="10"/>
  <c r="G2293" i="10"/>
  <c r="H2293" i="10"/>
  <c r="I2293" i="10"/>
  <c r="J2293" i="10"/>
  <c r="A2294" i="10"/>
  <c r="B2294" i="10"/>
  <c r="C2294" i="10"/>
  <c r="D2294" i="10"/>
  <c r="F2294" i="10"/>
  <c r="G2294" i="10"/>
  <c r="H2294" i="10"/>
  <c r="I2294" i="10"/>
  <c r="J2294" i="10"/>
  <c r="A2295" i="10"/>
  <c r="B2295" i="10"/>
  <c r="C2295" i="10"/>
  <c r="D2295" i="10"/>
  <c r="F2295" i="10"/>
  <c r="G2295" i="10"/>
  <c r="H2295" i="10"/>
  <c r="I2295" i="10"/>
  <c r="J2295" i="10"/>
  <c r="A2296" i="10"/>
  <c r="B2296" i="10"/>
  <c r="C2296" i="10"/>
  <c r="D2296" i="10"/>
  <c r="F2296" i="10"/>
  <c r="G2296" i="10"/>
  <c r="H2296" i="10"/>
  <c r="I2296" i="10"/>
  <c r="J2296" i="10"/>
  <c r="A2297" i="10"/>
  <c r="B2297" i="10"/>
  <c r="C2297" i="10"/>
  <c r="D2297" i="10"/>
  <c r="F2297" i="10"/>
  <c r="G2297" i="10"/>
  <c r="H2297" i="10"/>
  <c r="I2297" i="10"/>
  <c r="J2297" i="10"/>
  <c r="A2298" i="10"/>
  <c r="B2298" i="10"/>
  <c r="C2298" i="10"/>
  <c r="D2298" i="10"/>
  <c r="F2298" i="10"/>
  <c r="G2298" i="10"/>
  <c r="H2298" i="10"/>
  <c r="I2298" i="10"/>
  <c r="J2298" i="10"/>
  <c r="A2299" i="10"/>
  <c r="B2299" i="10"/>
  <c r="C2299" i="10"/>
  <c r="D2299" i="10"/>
  <c r="F2299" i="10"/>
  <c r="G2299" i="10"/>
  <c r="H2299" i="10"/>
  <c r="I2299" i="10"/>
  <c r="J2299" i="10"/>
  <c r="A2300" i="10"/>
  <c r="B2300" i="10"/>
  <c r="C2300" i="10"/>
  <c r="D2300" i="10"/>
  <c r="F2300" i="10"/>
  <c r="G2300" i="10"/>
  <c r="H2300" i="10"/>
  <c r="I2300" i="10"/>
  <c r="J2300" i="10"/>
  <c r="A2301" i="10"/>
  <c r="B2301" i="10"/>
  <c r="C2301" i="10"/>
  <c r="D2301" i="10"/>
  <c r="F2301" i="10"/>
  <c r="G2301" i="10"/>
  <c r="H2301" i="10"/>
  <c r="I2301" i="10"/>
  <c r="J2301" i="10"/>
  <c r="A2302" i="10"/>
  <c r="B2302" i="10"/>
  <c r="C2302" i="10"/>
  <c r="D2302" i="10"/>
  <c r="F2302" i="10"/>
  <c r="G2302" i="10"/>
  <c r="H2302" i="10"/>
  <c r="I2302" i="10"/>
  <c r="J2302" i="10"/>
  <c r="A2303" i="10"/>
  <c r="B2303" i="10"/>
  <c r="C2303" i="10"/>
  <c r="D2303" i="10"/>
  <c r="F2303" i="10"/>
  <c r="G2303" i="10"/>
  <c r="H2303" i="10"/>
  <c r="I2303" i="10"/>
  <c r="J2303" i="10"/>
  <c r="A2304" i="10"/>
  <c r="B2304" i="10"/>
  <c r="C2304" i="10"/>
  <c r="D2304" i="10"/>
  <c r="F2304" i="10"/>
  <c r="G2304" i="10"/>
  <c r="H2304" i="10"/>
  <c r="I2304" i="10"/>
  <c r="J2304" i="10"/>
  <c r="A2305" i="10"/>
  <c r="B2305" i="10"/>
  <c r="C2305" i="10"/>
  <c r="D2305" i="10"/>
  <c r="F2305" i="10"/>
  <c r="G2305" i="10"/>
  <c r="H2305" i="10"/>
  <c r="I2305" i="10"/>
  <c r="J2305" i="10"/>
  <c r="A2306" i="10"/>
  <c r="B2306" i="10"/>
  <c r="C2306" i="10"/>
  <c r="D2306" i="10"/>
  <c r="F2306" i="10"/>
  <c r="G2306" i="10"/>
  <c r="H2306" i="10"/>
  <c r="I2306" i="10"/>
  <c r="J2306" i="10"/>
  <c r="A2307" i="10"/>
  <c r="B2307" i="10"/>
  <c r="C2307" i="10"/>
  <c r="D2307" i="10"/>
  <c r="F2307" i="10"/>
  <c r="G2307" i="10"/>
  <c r="H2307" i="10"/>
  <c r="I2307" i="10"/>
  <c r="J2307" i="10"/>
  <c r="A2308" i="10"/>
  <c r="B2308" i="10"/>
  <c r="C2308" i="10"/>
  <c r="D2308" i="10"/>
  <c r="F2308" i="10"/>
  <c r="G2308" i="10"/>
  <c r="H2308" i="10"/>
  <c r="I2308" i="10"/>
  <c r="J2308" i="10"/>
  <c r="A2309" i="10"/>
  <c r="B2309" i="10"/>
  <c r="C2309" i="10"/>
  <c r="D2309" i="10"/>
  <c r="F2309" i="10"/>
  <c r="G2309" i="10"/>
  <c r="H2309" i="10"/>
  <c r="I2309" i="10"/>
  <c r="J2309" i="10"/>
  <c r="A2310" i="10"/>
  <c r="B2310" i="10"/>
  <c r="C2310" i="10"/>
  <c r="D2310" i="10"/>
  <c r="F2310" i="10"/>
  <c r="G2310" i="10"/>
  <c r="H2310" i="10"/>
  <c r="I2310" i="10"/>
  <c r="J2310" i="10"/>
  <c r="A2311" i="10"/>
  <c r="B2311" i="10"/>
  <c r="C2311" i="10"/>
  <c r="D2311" i="10"/>
  <c r="F2311" i="10"/>
  <c r="G2311" i="10"/>
  <c r="H2311" i="10"/>
  <c r="I2311" i="10"/>
  <c r="J2311" i="10"/>
  <c r="A2312" i="10"/>
  <c r="B2312" i="10"/>
  <c r="C2312" i="10"/>
  <c r="D2312" i="10"/>
  <c r="F2312" i="10"/>
  <c r="G2312" i="10"/>
  <c r="H2312" i="10"/>
  <c r="I2312" i="10"/>
  <c r="J2312" i="10"/>
  <c r="A2313" i="10"/>
  <c r="B2313" i="10"/>
  <c r="C2313" i="10"/>
  <c r="D2313" i="10"/>
  <c r="F2313" i="10"/>
  <c r="G2313" i="10"/>
  <c r="H2313" i="10"/>
  <c r="I2313" i="10"/>
  <c r="J2313" i="10"/>
  <c r="A2314" i="10"/>
  <c r="B2314" i="10"/>
  <c r="C2314" i="10"/>
  <c r="D2314" i="10"/>
  <c r="F2314" i="10"/>
  <c r="G2314" i="10"/>
  <c r="H2314" i="10"/>
  <c r="I2314" i="10"/>
  <c r="J2314" i="10"/>
  <c r="A2315" i="10"/>
  <c r="B2315" i="10"/>
  <c r="C2315" i="10"/>
  <c r="D2315" i="10"/>
  <c r="F2315" i="10"/>
  <c r="G2315" i="10"/>
  <c r="H2315" i="10"/>
  <c r="I2315" i="10"/>
  <c r="J2315" i="10"/>
  <c r="A2316" i="10"/>
  <c r="B2316" i="10"/>
  <c r="C2316" i="10"/>
  <c r="D2316" i="10"/>
  <c r="F2316" i="10"/>
  <c r="G2316" i="10"/>
  <c r="H2316" i="10"/>
  <c r="I2316" i="10"/>
  <c r="J2316" i="10"/>
  <c r="A2317" i="10"/>
  <c r="B2317" i="10"/>
  <c r="C2317" i="10"/>
  <c r="D2317" i="10"/>
  <c r="F2317" i="10"/>
  <c r="G2317" i="10"/>
  <c r="H2317" i="10"/>
  <c r="I2317" i="10"/>
  <c r="J2317" i="10"/>
  <c r="A2318" i="10"/>
  <c r="B2318" i="10"/>
  <c r="C2318" i="10"/>
  <c r="D2318" i="10"/>
  <c r="F2318" i="10"/>
  <c r="G2318" i="10"/>
  <c r="H2318" i="10"/>
  <c r="I2318" i="10"/>
  <c r="J2318" i="10"/>
  <c r="A2319" i="10"/>
  <c r="B2319" i="10"/>
  <c r="C2319" i="10"/>
  <c r="D2319" i="10"/>
  <c r="F2319" i="10"/>
  <c r="G2319" i="10"/>
  <c r="H2319" i="10"/>
  <c r="I2319" i="10"/>
  <c r="J2319" i="10"/>
  <c r="A2320" i="10"/>
  <c r="B2320" i="10"/>
  <c r="C2320" i="10"/>
  <c r="D2320" i="10"/>
  <c r="F2320" i="10"/>
  <c r="G2320" i="10"/>
  <c r="H2320" i="10"/>
  <c r="I2320" i="10"/>
  <c r="J2320" i="10"/>
  <c r="A2321" i="10"/>
  <c r="B2321" i="10"/>
  <c r="C2321" i="10"/>
  <c r="D2321" i="10"/>
  <c r="F2321" i="10"/>
  <c r="G2321" i="10"/>
  <c r="H2321" i="10"/>
  <c r="I2321" i="10"/>
  <c r="J2321" i="10"/>
  <c r="A2322" i="10"/>
  <c r="B2322" i="10"/>
  <c r="C2322" i="10"/>
  <c r="D2322" i="10"/>
  <c r="F2322" i="10"/>
  <c r="G2322" i="10"/>
  <c r="H2322" i="10"/>
  <c r="I2322" i="10"/>
  <c r="J2322" i="10"/>
  <c r="A2323" i="10"/>
  <c r="B2323" i="10"/>
  <c r="C2323" i="10"/>
  <c r="D2323" i="10"/>
  <c r="F2323" i="10"/>
  <c r="G2323" i="10"/>
  <c r="H2323" i="10"/>
  <c r="I2323" i="10"/>
  <c r="J2323" i="10"/>
  <c r="A2324" i="10"/>
  <c r="B2324" i="10"/>
  <c r="C2324" i="10"/>
  <c r="D2324" i="10"/>
  <c r="F2324" i="10"/>
  <c r="G2324" i="10"/>
  <c r="H2324" i="10"/>
  <c r="I2324" i="10"/>
  <c r="J2324" i="10"/>
  <c r="A2325" i="10"/>
  <c r="B2325" i="10"/>
  <c r="C2325" i="10"/>
  <c r="D2325" i="10"/>
  <c r="F2325" i="10"/>
  <c r="G2325" i="10"/>
  <c r="H2325" i="10"/>
  <c r="I2325" i="10"/>
  <c r="J2325" i="10"/>
  <c r="A2326" i="10"/>
  <c r="B2326" i="10"/>
  <c r="C2326" i="10"/>
  <c r="D2326" i="10"/>
  <c r="F2326" i="10"/>
  <c r="G2326" i="10"/>
  <c r="H2326" i="10"/>
  <c r="I2326" i="10"/>
  <c r="J2326" i="10"/>
  <c r="A2327" i="10"/>
  <c r="B2327" i="10"/>
  <c r="C2327" i="10"/>
  <c r="D2327" i="10"/>
  <c r="F2327" i="10"/>
  <c r="G2327" i="10"/>
  <c r="H2327" i="10"/>
  <c r="I2327" i="10"/>
  <c r="J2327" i="10"/>
  <c r="A2328" i="10"/>
  <c r="B2328" i="10"/>
  <c r="C2328" i="10"/>
  <c r="D2328" i="10"/>
  <c r="F2328" i="10"/>
  <c r="G2328" i="10"/>
  <c r="H2328" i="10"/>
  <c r="I2328" i="10"/>
  <c r="J2328" i="10"/>
  <c r="A2329" i="10"/>
  <c r="B2329" i="10"/>
  <c r="C2329" i="10"/>
  <c r="D2329" i="10"/>
  <c r="F2329" i="10"/>
  <c r="G2329" i="10"/>
  <c r="H2329" i="10"/>
  <c r="I2329" i="10"/>
  <c r="J2329" i="10"/>
  <c r="A2330" i="10"/>
  <c r="B2330" i="10"/>
  <c r="C2330" i="10"/>
  <c r="D2330" i="10"/>
  <c r="F2330" i="10"/>
  <c r="G2330" i="10"/>
  <c r="H2330" i="10"/>
  <c r="I2330" i="10"/>
  <c r="J2330" i="10"/>
  <c r="A2331" i="10"/>
  <c r="B2331" i="10"/>
  <c r="C2331" i="10"/>
  <c r="D2331" i="10"/>
  <c r="F2331" i="10"/>
  <c r="G2331" i="10"/>
  <c r="H2331" i="10"/>
  <c r="I2331" i="10"/>
  <c r="J2331" i="10"/>
  <c r="A2332" i="10"/>
  <c r="B2332" i="10"/>
  <c r="C2332" i="10"/>
  <c r="D2332" i="10"/>
  <c r="F2332" i="10"/>
  <c r="G2332" i="10"/>
  <c r="H2332" i="10"/>
  <c r="I2332" i="10"/>
  <c r="J2332" i="10"/>
  <c r="A2333" i="10"/>
  <c r="B2333" i="10"/>
  <c r="C2333" i="10"/>
  <c r="D2333" i="10"/>
  <c r="F2333" i="10"/>
  <c r="G2333" i="10"/>
  <c r="H2333" i="10"/>
  <c r="I2333" i="10"/>
  <c r="J2333" i="10"/>
  <c r="A2334" i="10"/>
  <c r="B2334" i="10"/>
  <c r="C2334" i="10"/>
  <c r="D2334" i="10"/>
  <c r="F2334" i="10"/>
  <c r="G2334" i="10"/>
  <c r="H2334" i="10"/>
  <c r="I2334" i="10"/>
  <c r="J2334" i="10"/>
  <c r="A2335" i="10"/>
  <c r="B2335" i="10"/>
  <c r="C2335" i="10"/>
  <c r="D2335" i="10"/>
  <c r="F2335" i="10"/>
  <c r="G2335" i="10"/>
  <c r="H2335" i="10"/>
  <c r="I2335" i="10"/>
  <c r="J2335" i="10"/>
  <c r="A2336" i="10"/>
  <c r="B2336" i="10"/>
  <c r="C2336" i="10"/>
  <c r="D2336" i="10"/>
  <c r="F2336" i="10"/>
  <c r="G2336" i="10"/>
  <c r="H2336" i="10"/>
  <c r="I2336" i="10"/>
  <c r="J2336" i="10"/>
  <c r="A2337" i="10"/>
  <c r="B2337" i="10"/>
  <c r="C2337" i="10"/>
  <c r="D2337" i="10"/>
  <c r="F2337" i="10"/>
  <c r="G2337" i="10"/>
  <c r="H2337" i="10"/>
  <c r="I2337" i="10"/>
  <c r="J2337" i="10"/>
  <c r="A2338" i="10"/>
  <c r="B2338" i="10"/>
  <c r="C2338" i="10"/>
  <c r="D2338" i="10"/>
  <c r="F2338" i="10"/>
  <c r="G2338" i="10"/>
  <c r="H2338" i="10"/>
  <c r="I2338" i="10"/>
  <c r="J2338" i="10"/>
  <c r="A2339" i="10"/>
  <c r="B2339" i="10"/>
  <c r="C2339" i="10"/>
  <c r="D2339" i="10"/>
  <c r="F2339" i="10"/>
  <c r="G2339" i="10"/>
  <c r="H2339" i="10"/>
  <c r="I2339" i="10"/>
  <c r="J2339" i="10"/>
  <c r="A2340" i="10"/>
  <c r="B2340" i="10"/>
  <c r="C2340" i="10"/>
  <c r="D2340" i="10"/>
  <c r="F2340" i="10"/>
  <c r="G2340" i="10"/>
  <c r="H2340" i="10"/>
  <c r="I2340" i="10"/>
  <c r="J2340" i="10"/>
  <c r="A2341" i="10"/>
  <c r="B2341" i="10"/>
  <c r="C2341" i="10"/>
  <c r="D2341" i="10"/>
  <c r="F2341" i="10"/>
  <c r="G2341" i="10"/>
  <c r="H2341" i="10"/>
  <c r="I2341" i="10"/>
  <c r="J2341" i="10"/>
  <c r="A2342" i="10"/>
  <c r="B2342" i="10"/>
  <c r="C2342" i="10"/>
  <c r="D2342" i="10"/>
  <c r="F2342" i="10"/>
  <c r="G2342" i="10"/>
  <c r="H2342" i="10"/>
  <c r="I2342" i="10"/>
  <c r="J2342" i="10"/>
  <c r="A2343" i="10"/>
  <c r="B2343" i="10"/>
  <c r="C2343" i="10"/>
  <c r="D2343" i="10"/>
  <c r="F2343" i="10"/>
  <c r="G2343" i="10"/>
  <c r="H2343" i="10"/>
  <c r="I2343" i="10"/>
  <c r="J2343" i="10"/>
  <c r="A2344" i="10"/>
  <c r="B2344" i="10"/>
  <c r="C2344" i="10"/>
  <c r="D2344" i="10"/>
  <c r="F2344" i="10"/>
  <c r="G2344" i="10"/>
  <c r="H2344" i="10"/>
  <c r="I2344" i="10"/>
  <c r="J2344" i="10"/>
  <c r="A2345" i="10"/>
  <c r="B2345" i="10"/>
  <c r="C2345" i="10"/>
  <c r="D2345" i="10"/>
  <c r="F2345" i="10"/>
  <c r="G2345" i="10"/>
  <c r="H2345" i="10"/>
  <c r="I2345" i="10"/>
  <c r="J2345" i="10"/>
  <c r="A2346" i="10"/>
  <c r="B2346" i="10"/>
  <c r="C2346" i="10"/>
  <c r="D2346" i="10"/>
  <c r="F2346" i="10"/>
  <c r="G2346" i="10"/>
  <c r="H2346" i="10"/>
  <c r="I2346" i="10"/>
  <c r="J2346" i="10"/>
  <c r="A2347" i="10"/>
  <c r="B2347" i="10"/>
  <c r="C2347" i="10"/>
  <c r="D2347" i="10"/>
  <c r="F2347" i="10"/>
  <c r="G2347" i="10"/>
  <c r="H2347" i="10"/>
  <c r="I2347" i="10"/>
  <c r="J2347" i="10"/>
  <c r="A2348" i="10"/>
  <c r="B2348" i="10"/>
  <c r="C2348" i="10"/>
  <c r="D2348" i="10"/>
  <c r="F2348" i="10"/>
  <c r="G2348" i="10"/>
  <c r="H2348" i="10"/>
  <c r="I2348" i="10"/>
  <c r="J2348" i="10"/>
  <c r="A2349" i="10"/>
  <c r="B2349" i="10"/>
  <c r="C2349" i="10"/>
  <c r="D2349" i="10"/>
  <c r="F2349" i="10"/>
  <c r="G2349" i="10"/>
  <c r="H2349" i="10"/>
  <c r="I2349" i="10"/>
  <c r="J2349" i="10"/>
  <c r="A2350" i="10"/>
  <c r="B2350" i="10"/>
  <c r="C2350" i="10"/>
  <c r="D2350" i="10"/>
  <c r="F2350" i="10"/>
  <c r="G2350" i="10"/>
  <c r="H2350" i="10"/>
  <c r="I2350" i="10"/>
  <c r="J2350" i="10"/>
  <c r="A2351" i="10"/>
  <c r="B2351" i="10"/>
  <c r="C2351" i="10"/>
  <c r="D2351" i="10"/>
  <c r="F2351" i="10"/>
  <c r="G2351" i="10"/>
  <c r="H2351" i="10"/>
  <c r="I2351" i="10"/>
  <c r="J2351" i="10"/>
  <c r="A2352" i="10"/>
  <c r="B2352" i="10"/>
  <c r="C2352" i="10"/>
  <c r="D2352" i="10"/>
  <c r="F2352" i="10"/>
  <c r="G2352" i="10"/>
  <c r="H2352" i="10"/>
  <c r="I2352" i="10"/>
  <c r="J2352" i="10"/>
  <c r="A2353" i="10"/>
  <c r="B2353" i="10"/>
  <c r="C2353" i="10"/>
  <c r="D2353" i="10"/>
  <c r="F2353" i="10"/>
  <c r="G2353" i="10"/>
  <c r="H2353" i="10"/>
  <c r="I2353" i="10"/>
  <c r="J2353" i="10"/>
  <c r="A2354" i="10"/>
  <c r="B2354" i="10"/>
  <c r="C2354" i="10"/>
  <c r="D2354" i="10"/>
  <c r="F2354" i="10"/>
  <c r="G2354" i="10"/>
  <c r="H2354" i="10"/>
  <c r="I2354" i="10"/>
  <c r="J2354" i="10"/>
  <c r="A2355" i="10"/>
  <c r="B2355" i="10"/>
  <c r="C2355" i="10"/>
  <c r="D2355" i="10"/>
  <c r="F2355" i="10"/>
  <c r="G2355" i="10"/>
  <c r="H2355" i="10"/>
  <c r="I2355" i="10"/>
  <c r="J2355" i="10"/>
  <c r="A2356" i="10"/>
  <c r="B2356" i="10"/>
  <c r="C2356" i="10"/>
  <c r="D2356" i="10"/>
  <c r="F2356" i="10"/>
  <c r="G2356" i="10"/>
  <c r="H2356" i="10"/>
  <c r="I2356" i="10"/>
  <c r="J2356" i="10"/>
  <c r="A2357" i="10"/>
  <c r="B2357" i="10"/>
  <c r="C2357" i="10"/>
  <c r="D2357" i="10"/>
  <c r="F2357" i="10"/>
  <c r="G2357" i="10"/>
  <c r="H2357" i="10"/>
  <c r="I2357" i="10"/>
  <c r="J2357" i="10"/>
  <c r="A2358" i="10"/>
  <c r="B2358" i="10"/>
  <c r="C2358" i="10"/>
  <c r="D2358" i="10"/>
  <c r="F2358" i="10"/>
  <c r="G2358" i="10"/>
  <c r="H2358" i="10"/>
  <c r="I2358" i="10"/>
  <c r="J2358" i="10"/>
  <c r="A2359" i="10"/>
  <c r="B2359" i="10"/>
  <c r="C2359" i="10"/>
  <c r="D2359" i="10"/>
  <c r="F2359" i="10"/>
  <c r="G2359" i="10"/>
  <c r="H2359" i="10"/>
  <c r="I2359" i="10"/>
  <c r="J2359" i="10"/>
  <c r="A2360" i="10"/>
  <c r="B2360" i="10"/>
  <c r="C2360" i="10"/>
  <c r="D2360" i="10"/>
  <c r="F2360" i="10"/>
  <c r="G2360" i="10"/>
  <c r="H2360" i="10"/>
  <c r="I2360" i="10"/>
  <c r="J2360" i="10"/>
  <c r="A2361" i="10"/>
  <c r="B2361" i="10"/>
  <c r="C2361" i="10"/>
  <c r="D2361" i="10"/>
  <c r="F2361" i="10"/>
  <c r="G2361" i="10"/>
  <c r="H2361" i="10"/>
  <c r="I2361" i="10"/>
  <c r="J2361" i="10"/>
  <c r="A2362" i="10"/>
  <c r="B2362" i="10"/>
  <c r="C2362" i="10"/>
  <c r="D2362" i="10"/>
  <c r="F2362" i="10"/>
  <c r="G2362" i="10"/>
  <c r="H2362" i="10"/>
  <c r="I2362" i="10"/>
  <c r="J2362" i="10"/>
  <c r="A2363" i="10"/>
  <c r="B2363" i="10"/>
  <c r="C2363" i="10"/>
  <c r="D2363" i="10"/>
  <c r="F2363" i="10"/>
  <c r="G2363" i="10"/>
  <c r="H2363" i="10"/>
  <c r="I2363" i="10"/>
  <c r="J2363" i="10"/>
  <c r="A2364" i="10"/>
  <c r="B2364" i="10"/>
  <c r="C2364" i="10"/>
  <c r="D2364" i="10"/>
  <c r="F2364" i="10"/>
  <c r="G2364" i="10"/>
  <c r="H2364" i="10"/>
  <c r="I2364" i="10"/>
  <c r="J2364" i="10"/>
  <c r="A2365" i="10"/>
  <c r="B2365" i="10"/>
  <c r="C2365" i="10"/>
  <c r="D2365" i="10"/>
  <c r="F2365" i="10"/>
  <c r="G2365" i="10"/>
  <c r="H2365" i="10"/>
  <c r="I2365" i="10"/>
  <c r="J2365" i="10"/>
  <c r="A2366" i="10"/>
  <c r="B2366" i="10"/>
  <c r="C2366" i="10"/>
  <c r="D2366" i="10"/>
  <c r="F2366" i="10"/>
  <c r="G2366" i="10"/>
  <c r="H2366" i="10"/>
  <c r="I2366" i="10"/>
  <c r="J2366" i="10"/>
  <c r="A2367" i="10"/>
  <c r="B2367" i="10"/>
  <c r="C2367" i="10"/>
  <c r="D2367" i="10"/>
  <c r="F2367" i="10"/>
  <c r="G2367" i="10"/>
  <c r="H2367" i="10"/>
  <c r="I2367" i="10"/>
  <c r="J2367" i="10"/>
  <c r="A2368" i="10"/>
  <c r="B2368" i="10"/>
  <c r="C2368" i="10"/>
  <c r="D2368" i="10"/>
  <c r="F2368" i="10"/>
  <c r="G2368" i="10"/>
  <c r="H2368" i="10"/>
  <c r="I2368" i="10"/>
  <c r="J2368" i="10"/>
  <c r="A2369" i="10"/>
  <c r="B2369" i="10"/>
  <c r="C2369" i="10"/>
  <c r="D2369" i="10"/>
  <c r="F2369" i="10"/>
  <c r="G2369" i="10"/>
  <c r="H2369" i="10"/>
  <c r="I2369" i="10"/>
  <c r="J2369" i="10"/>
  <c r="A2370" i="10"/>
  <c r="B2370" i="10"/>
  <c r="C2370" i="10"/>
  <c r="D2370" i="10"/>
  <c r="F2370" i="10"/>
  <c r="G2370" i="10"/>
  <c r="H2370" i="10"/>
  <c r="I2370" i="10"/>
  <c r="J2370" i="10"/>
  <c r="A2371" i="10"/>
  <c r="B2371" i="10"/>
  <c r="C2371" i="10"/>
  <c r="D2371" i="10"/>
  <c r="F2371" i="10"/>
  <c r="G2371" i="10"/>
  <c r="H2371" i="10"/>
  <c r="I2371" i="10"/>
  <c r="J2371" i="10"/>
  <c r="A2372" i="10"/>
  <c r="B2372" i="10"/>
  <c r="C2372" i="10"/>
  <c r="D2372" i="10"/>
  <c r="F2372" i="10"/>
  <c r="G2372" i="10"/>
  <c r="H2372" i="10"/>
  <c r="I2372" i="10"/>
  <c r="J2372" i="10"/>
  <c r="A2373" i="10"/>
  <c r="B2373" i="10"/>
  <c r="C2373" i="10"/>
  <c r="D2373" i="10"/>
  <c r="F2373" i="10"/>
  <c r="G2373" i="10"/>
  <c r="H2373" i="10"/>
  <c r="I2373" i="10"/>
  <c r="J2373" i="10"/>
  <c r="A2374" i="10"/>
  <c r="B2374" i="10"/>
  <c r="C2374" i="10"/>
  <c r="D2374" i="10"/>
  <c r="F2374" i="10"/>
  <c r="G2374" i="10"/>
  <c r="H2374" i="10"/>
  <c r="I2374" i="10"/>
  <c r="J2374" i="10"/>
  <c r="A2375" i="10"/>
  <c r="B2375" i="10"/>
  <c r="C2375" i="10"/>
  <c r="D2375" i="10"/>
  <c r="F2375" i="10"/>
  <c r="G2375" i="10"/>
  <c r="H2375" i="10"/>
  <c r="I2375" i="10"/>
  <c r="J2375" i="10"/>
  <c r="A2376" i="10"/>
  <c r="B2376" i="10"/>
  <c r="C2376" i="10"/>
  <c r="D2376" i="10"/>
  <c r="F2376" i="10"/>
  <c r="G2376" i="10"/>
  <c r="H2376" i="10"/>
  <c r="I2376" i="10"/>
  <c r="J2376" i="10"/>
  <c r="A2377" i="10"/>
  <c r="B2377" i="10"/>
  <c r="C2377" i="10"/>
  <c r="D2377" i="10"/>
  <c r="F2377" i="10"/>
  <c r="G2377" i="10"/>
  <c r="H2377" i="10"/>
  <c r="I2377" i="10"/>
  <c r="J2377" i="10"/>
  <c r="A2378" i="10"/>
  <c r="B2378" i="10"/>
  <c r="C2378" i="10"/>
  <c r="D2378" i="10"/>
  <c r="F2378" i="10"/>
  <c r="G2378" i="10"/>
  <c r="H2378" i="10"/>
  <c r="I2378" i="10"/>
  <c r="J2378" i="10"/>
  <c r="A2379" i="10"/>
  <c r="B2379" i="10"/>
  <c r="C2379" i="10"/>
  <c r="D2379" i="10"/>
  <c r="F2379" i="10"/>
  <c r="G2379" i="10"/>
  <c r="H2379" i="10"/>
  <c r="I2379" i="10"/>
  <c r="J2379" i="10"/>
  <c r="A2380" i="10"/>
  <c r="B2380" i="10"/>
  <c r="C2380" i="10"/>
  <c r="D2380" i="10"/>
  <c r="F2380" i="10"/>
  <c r="G2380" i="10"/>
  <c r="H2380" i="10"/>
  <c r="I2380" i="10"/>
  <c r="J2380" i="10"/>
  <c r="A2381" i="10"/>
  <c r="B2381" i="10"/>
  <c r="C2381" i="10"/>
  <c r="D2381" i="10"/>
  <c r="F2381" i="10"/>
  <c r="G2381" i="10"/>
  <c r="H2381" i="10"/>
  <c r="I2381" i="10"/>
  <c r="J2381" i="10"/>
  <c r="A2382" i="10"/>
  <c r="B2382" i="10"/>
  <c r="C2382" i="10"/>
  <c r="D2382" i="10"/>
  <c r="F2382" i="10"/>
  <c r="G2382" i="10"/>
  <c r="H2382" i="10"/>
  <c r="I2382" i="10"/>
  <c r="J2382" i="10"/>
  <c r="A2383" i="10"/>
  <c r="B2383" i="10"/>
  <c r="C2383" i="10"/>
  <c r="D2383" i="10"/>
  <c r="F2383" i="10"/>
  <c r="G2383" i="10"/>
  <c r="H2383" i="10"/>
  <c r="I2383" i="10"/>
  <c r="J2383" i="10"/>
  <c r="A2384" i="10"/>
  <c r="B2384" i="10"/>
  <c r="C2384" i="10"/>
  <c r="D2384" i="10"/>
  <c r="F2384" i="10"/>
  <c r="G2384" i="10"/>
  <c r="H2384" i="10"/>
  <c r="I2384" i="10"/>
  <c r="J2384" i="10"/>
  <c r="A2385" i="10"/>
  <c r="B2385" i="10"/>
  <c r="C2385" i="10"/>
  <c r="D2385" i="10"/>
  <c r="F2385" i="10"/>
  <c r="G2385" i="10"/>
  <c r="H2385" i="10"/>
  <c r="I2385" i="10"/>
  <c r="J2385" i="10"/>
  <c r="A2386" i="10"/>
  <c r="B2386" i="10"/>
  <c r="C2386" i="10"/>
  <c r="D2386" i="10"/>
  <c r="F2386" i="10"/>
  <c r="G2386" i="10"/>
  <c r="H2386" i="10"/>
  <c r="I2386" i="10"/>
  <c r="J2386" i="10"/>
  <c r="A2387" i="10"/>
  <c r="B2387" i="10"/>
  <c r="C2387" i="10"/>
  <c r="D2387" i="10"/>
  <c r="F2387" i="10"/>
  <c r="G2387" i="10"/>
  <c r="H2387" i="10"/>
  <c r="I2387" i="10"/>
  <c r="J2387" i="10"/>
  <c r="A2388" i="10"/>
  <c r="B2388" i="10"/>
  <c r="C2388" i="10"/>
  <c r="D2388" i="10"/>
  <c r="F2388" i="10"/>
  <c r="G2388" i="10"/>
  <c r="H2388" i="10"/>
  <c r="I2388" i="10"/>
  <c r="J2388" i="10"/>
  <c r="A2389" i="10"/>
  <c r="B2389" i="10"/>
  <c r="C2389" i="10"/>
  <c r="D2389" i="10"/>
  <c r="F2389" i="10"/>
  <c r="G2389" i="10"/>
  <c r="H2389" i="10"/>
  <c r="I2389" i="10"/>
  <c r="J2389" i="10"/>
  <c r="A2390" i="10"/>
  <c r="B2390" i="10"/>
  <c r="C2390" i="10"/>
  <c r="D2390" i="10"/>
  <c r="F2390" i="10"/>
  <c r="G2390" i="10"/>
  <c r="H2390" i="10"/>
  <c r="I2390" i="10"/>
  <c r="J2390" i="10"/>
  <c r="A2391" i="10"/>
  <c r="B2391" i="10"/>
  <c r="C2391" i="10"/>
  <c r="D2391" i="10"/>
  <c r="F2391" i="10"/>
  <c r="G2391" i="10"/>
  <c r="H2391" i="10"/>
  <c r="I2391" i="10"/>
  <c r="J2391" i="10"/>
  <c r="A2392" i="10"/>
  <c r="B2392" i="10"/>
  <c r="C2392" i="10"/>
  <c r="D2392" i="10"/>
  <c r="F2392" i="10"/>
  <c r="G2392" i="10"/>
  <c r="H2392" i="10"/>
  <c r="I2392" i="10"/>
  <c r="J2392" i="10"/>
  <c r="A2393" i="10"/>
  <c r="B2393" i="10"/>
  <c r="C2393" i="10"/>
  <c r="D2393" i="10"/>
  <c r="F2393" i="10"/>
  <c r="G2393" i="10"/>
  <c r="H2393" i="10"/>
  <c r="I2393" i="10"/>
  <c r="J2393" i="10"/>
  <c r="A2394" i="10"/>
  <c r="B2394" i="10"/>
  <c r="C2394" i="10"/>
  <c r="D2394" i="10"/>
  <c r="F2394" i="10"/>
  <c r="G2394" i="10"/>
  <c r="H2394" i="10"/>
  <c r="I2394" i="10"/>
  <c r="J2394" i="10"/>
  <c r="A2395" i="10"/>
  <c r="B2395" i="10"/>
  <c r="C2395" i="10"/>
  <c r="D2395" i="10"/>
  <c r="F2395" i="10"/>
  <c r="G2395" i="10"/>
  <c r="H2395" i="10"/>
  <c r="I2395" i="10"/>
  <c r="J2395" i="10"/>
  <c r="A2396" i="10"/>
  <c r="B2396" i="10"/>
  <c r="C2396" i="10"/>
  <c r="D2396" i="10"/>
  <c r="F2396" i="10"/>
  <c r="G2396" i="10"/>
  <c r="H2396" i="10"/>
  <c r="I2396" i="10"/>
  <c r="J2396" i="10"/>
  <c r="A2397" i="10"/>
  <c r="B2397" i="10"/>
  <c r="C2397" i="10"/>
  <c r="D2397" i="10"/>
  <c r="F2397" i="10"/>
  <c r="G2397" i="10"/>
  <c r="H2397" i="10"/>
  <c r="I2397" i="10"/>
  <c r="J2397" i="10"/>
  <c r="A2398" i="10"/>
  <c r="B2398" i="10"/>
  <c r="C2398" i="10"/>
  <c r="D2398" i="10"/>
  <c r="F2398" i="10"/>
  <c r="G2398" i="10"/>
  <c r="H2398" i="10"/>
  <c r="I2398" i="10"/>
  <c r="J2398" i="10"/>
  <c r="A2399" i="10"/>
  <c r="B2399" i="10"/>
  <c r="C2399" i="10"/>
  <c r="D2399" i="10"/>
  <c r="F2399" i="10"/>
  <c r="G2399" i="10"/>
  <c r="H2399" i="10"/>
  <c r="I2399" i="10"/>
  <c r="J2399" i="10"/>
  <c r="A2400" i="10"/>
  <c r="B2400" i="10"/>
  <c r="C2400" i="10"/>
  <c r="D2400" i="10"/>
  <c r="F2400" i="10"/>
  <c r="G2400" i="10"/>
  <c r="H2400" i="10"/>
  <c r="I2400" i="10"/>
  <c r="J2400" i="10"/>
  <c r="A2401" i="10"/>
  <c r="B2401" i="10"/>
  <c r="C2401" i="10"/>
  <c r="D2401" i="10"/>
  <c r="F2401" i="10"/>
  <c r="G2401" i="10"/>
  <c r="H2401" i="10"/>
  <c r="I2401" i="10"/>
  <c r="J2401" i="10"/>
  <c r="A2402" i="10"/>
  <c r="B2402" i="10"/>
  <c r="C2402" i="10"/>
  <c r="D2402" i="10"/>
  <c r="F2402" i="10"/>
  <c r="G2402" i="10"/>
  <c r="H2402" i="10"/>
  <c r="I2402" i="10"/>
  <c r="J2402" i="10"/>
  <c r="A2403" i="10"/>
  <c r="B2403" i="10"/>
  <c r="C2403" i="10"/>
  <c r="D2403" i="10"/>
  <c r="F2403" i="10"/>
  <c r="G2403" i="10"/>
  <c r="H2403" i="10"/>
  <c r="I2403" i="10"/>
  <c r="J2403" i="10"/>
  <c r="A2404" i="10"/>
  <c r="B2404" i="10"/>
  <c r="C2404" i="10"/>
  <c r="D2404" i="10"/>
  <c r="F2404" i="10"/>
  <c r="G2404" i="10"/>
  <c r="H2404" i="10"/>
  <c r="I2404" i="10"/>
  <c r="J2404" i="10"/>
  <c r="A2405" i="10"/>
  <c r="B2405" i="10"/>
  <c r="C2405" i="10"/>
  <c r="D2405" i="10"/>
  <c r="F2405" i="10"/>
  <c r="G2405" i="10"/>
  <c r="H2405" i="10"/>
  <c r="I2405" i="10"/>
  <c r="J2405" i="10"/>
  <c r="A2406" i="10"/>
  <c r="B2406" i="10"/>
  <c r="C2406" i="10"/>
  <c r="D2406" i="10"/>
  <c r="F2406" i="10"/>
  <c r="G2406" i="10"/>
  <c r="H2406" i="10"/>
  <c r="I2406" i="10"/>
  <c r="J2406" i="10"/>
  <c r="A2407" i="10"/>
  <c r="B2407" i="10"/>
  <c r="C2407" i="10"/>
  <c r="D2407" i="10"/>
  <c r="F2407" i="10"/>
  <c r="G2407" i="10"/>
  <c r="H2407" i="10"/>
  <c r="I2407" i="10"/>
  <c r="J2407" i="10"/>
  <c r="A2408" i="10"/>
  <c r="B2408" i="10"/>
  <c r="C2408" i="10"/>
  <c r="D2408" i="10"/>
  <c r="F2408" i="10"/>
  <c r="G2408" i="10"/>
  <c r="H2408" i="10"/>
  <c r="I2408" i="10"/>
  <c r="J2408" i="10"/>
  <c r="A2409" i="10"/>
  <c r="B2409" i="10"/>
  <c r="C2409" i="10"/>
  <c r="D2409" i="10"/>
  <c r="F2409" i="10"/>
  <c r="G2409" i="10"/>
  <c r="H2409" i="10"/>
  <c r="I2409" i="10"/>
  <c r="J2409" i="10"/>
  <c r="A2410" i="10"/>
  <c r="B2410" i="10"/>
  <c r="C2410" i="10"/>
  <c r="D2410" i="10"/>
  <c r="F2410" i="10"/>
  <c r="G2410" i="10"/>
  <c r="H2410" i="10"/>
  <c r="I2410" i="10"/>
  <c r="J2410" i="10"/>
  <c r="A2411" i="10"/>
  <c r="B2411" i="10"/>
  <c r="C2411" i="10"/>
  <c r="D2411" i="10"/>
  <c r="F2411" i="10"/>
  <c r="G2411" i="10"/>
  <c r="H2411" i="10"/>
  <c r="I2411" i="10"/>
  <c r="J2411" i="10"/>
  <c r="A2412" i="10"/>
  <c r="B2412" i="10"/>
  <c r="C2412" i="10"/>
  <c r="D2412" i="10"/>
  <c r="F2412" i="10"/>
  <c r="G2412" i="10"/>
  <c r="H2412" i="10"/>
  <c r="I2412" i="10"/>
  <c r="J2412" i="10"/>
  <c r="A2413" i="10"/>
  <c r="B2413" i="10"/>
  <c r="C2413" i="10"/>
  <c r="D2413" i="10"/>
  <c r="F2413" i="10"/>
  <c r="G2413" i="10"/>
  <c r="H2413" i="10"/>
  <c r="I2413" i="10"/>
  <c r="J2413" i="10"/>
  <c r="A2414" i="10"/>
  <c r="B2414" i="10"/>
  <c r="C2414" i="10"/>
  <c r="D2414" i="10"/>
  <c r="F2414" i="10"/>
  <c r="G2414" i="10"/>
  <c r="H2414" i="10"/>
  <c r="I2414" i="10"/>
  <c r="J2414" i="10"/>
  <c r="A2415" i="10"/>
  <c r="B2415" i="10"/>
  <c r="C2415" i="10"/>
  <c r="D2415" i="10"/>
  <c r="F2415" i="10"/>
  <c r="G2415" i="10"/>
  <c r="H2415" i="10"/>
  <c r="I2415" i="10"/>
  <c r="J2415" i="10"/>
  <c r="A2416" i="10"/>
  <c r="B2416" i="10"/>
  <c r="C2416" i="10"/>
  <c r="D2416" i="10"/>
  <c r="F2416" i="10"/>
  <c r="G2416" i="10"/>
  <c r="H2416" i="10"/>
  <c r="I2416" i="10"/>
  <c r="J2416" i="10"/>
  <c r="A2417" i="10"/>
  <c r="B2417" i="10"/>
  <c r="C2417" i="10"/>
  <c r="D2417" i="10"/>
  <c r="F2417" i="10"/>
  <c r="G2417" i="10"/>
  <c r="H2417" i="10"/>
  <c r="I2417" i="10"/>
  <c r="J2417" i="10"/>
  <c r="A2418" i="10"/>
  <c r="B2418" i="10"/>
  <c r="C2418" i="10"/>
  <c r="D2418" i="10"/>
  <c r="F2418" i="10"/>
  <c r="G2418" i="10"/>
  <c r="H2418" i="10"/>
  <c r="I2418" i="10"/>
  <c r="J2418" i="10"/>
  <c r="A2419" i="10"/>
  <c r="B2419" i="10"/>
  <c r="C2419" i="10"/>
  <c r="D2419" i="10"/>
  <c r="F2419" i="10"/>
  <c r="G2419" i="10"/>
  <c r="H2419" i="10"/>
  <c r="I2419" i="10"/>
  <c r="J2419" i="10"/>
  <c r="A2420" i="10"/>
  <c r="B2420" i="10"/>
  <c r="C2420" i="10"/>
  <c r="D2420" i="10"/>
  <c r="F2420" i="10"/>
  <c r="G2420" i="10"/>
  <c r="H2420" i="10"/>
  <c r="I2420" i="10"/>
  <c r="J2420" i="10"/>
  <c r="A2421" i="10"/>
  <c r="B2421" i="10"/>
  <c r="C2421" i="10"/>
  <c r="D2421" i="10"/>
  <c r="F2421" i="10"/>
  <c r="G2421" i="10"/>
  <c r="H2421" i="10"/>
  <c r="I2421" i="10"/>
  <c r="J2421" i="10"/>
  <c r="A2422" i="10"/>
  <c r="B2422" i="10"/>
  <c r="C2422" i="10"/>
  <c r="D2422" i="10"/>
  <c r="F2422" i="10"/>
  <c r="G2422" i="10"/>
  <c r="H2422" i="10"/>
  <c r="I2422" i="10"/>
  <c r="J2422" i="10"/>
  <c r="A2423" i="10"/>
  <c r="B2423" i="10"/>
  <c r="C2423" i="10"/>
  <c r="D2423" i="10"/>
  <c r="F2423" i="10"/>
  <c r="G2423" i="10"/>
  <c r="H2423" i="10"/>
  <c r="I2423" i="10"/>
  <c r="J2423" i="10"/>
  <c r="A2424" i="10"/>
  <c r="B2424" i="10"/>
  <c r="C2424" i="10"/>
  <c r="D2424" i="10"/>
  <c r="F2424" i="10"/>
  <c r="G2424" i="10"/>
  <c r="H2424" i="10"/>
  <c r="I2424" i="10"/>
  <c r="J2424" i="10"/>
  <c r="A2425" i="10"/>
  <c r="B2425" i="10"/>
  <c r="C2425" i="10"/>
  <c r="D2425" i="10"/>
  <c r="F2425" i="10"/>
  <c r="G2425" i="10"/>
  <c r="H2425" i="10"/>
  <c r="I2425" i="10"/>
  <c r="J2425" i="10"/>
  <c r="A2426" i="10"/>
  <c r="B2426" i="10"/>
  <c r="C2426" i="10"/>
  <c r="D2426" i="10"/>
  <c r="F2426" i="10"/>
  <c r="G2426" i="10"/>
  <c r="H2426" i="10"/>
  <c r="I2426" i="10"/>
  <c r="J2426" i="10"/>
  <c r="A2427" i="10"/>
  <c r="B2427" i="10"/>
  <c r="C2427" i="10"/>
  <c r="D2427" i="10"/>
  <c r="F2427" i="10"/>
  <c r="G2427" i="10"/>
  <c r="H2427" i="10"/>
  <c r="I2427" i="10"/>
  <c r="J2427" i="10"/>
  <c r="A2428" i="10"/>
  <c r="B2428" i="10"/>
  <c r="C2428" i="10"/>
  <c r="D2428" i="10"/>
  <c r="F2428" i="10"/>
  <c r="G2428" i="10"/>
  <c r="H2428" i="10"/>
  <c r="I2428" i="10"/>
  <c r="J2428" i="10"/>
  <c r="A2429" i="10"/>
  <c r="B2429" i="10"/>
  <c r="C2429" i="10"/>
  <c r="D2429" i="10"/>
  <c r="F2429" i="10"/>
  <c r="G2429" i="10"/>
  <c r="H2429" i="10"/>
  <c r="I2429" i="10"/>
  <c r="J2429" i="10"/>
  <c r="A2430" i="10"/>
  <c r="B2430" i="10"/>
  <c r="C2430" i="10"/>
  <c r="D2430" i="10"/>
  <c r="F2430" i="10"/>
  <c r="G2430" i="10"/>
  <c r="H2430" i="10"/>
  <c r="I2430" i="10"/>
  <c r="J2430" i="10"/>
  <c r="A2431" i="10"/>
  <c r="B2431" i="10"/>
  <c r="C2431" i="10"/>
  <c r="D2431" i="10"/>
  <c r="F2431" i="10"/>
  <c r="G2431" i="10"/>
  <c r="H2431" i="10"/>
  <c r="I2431" i="10"/>
  <c r="J2431" i="10"/>
  <c r="A2432" i="10"/>
  <c r="B2432" i="10"/>
  <c r="C2432" i="10"/>
  <c r="D2432" i="10"/>
  <c r="F2432" i="10"/>
  <c r="G2432" i="10"/>
  <c r="H2432" i="10"/>
  <c r="I2432" i="10"/>
  <c r="J2432" i="10"/>
  <c r="A2433" i="10"/>
  <c r="B2433" i="10"/>
  <c r="C2433" i="10"/>
  <c r="D2433" i="10"/>
  <c r="F2433" i="10"/>
  <c r="G2433" i="10"/>
  <c r="H2433" i="10"/>
  <c r="I2433" i="10"/>
  <c r="J2433" i="10"/>
  <c r="A2434" i="10"/>
  <c r="B2434" i="10"/>
  <c r="C2434" i="10"/>
  <c r="D2434" i="10"/>
  <c r="F2434" i="10"/>
  <c r="G2434" i="10"/>
  <c r="H2434" i="10"/>
  <c r="I2434" i="10"/>
  <c r="J2434" i="10"/>
  <c r="A2435" i="10"/>
  <c r="B2435" i="10"/>
  <c r="C2435" i="10"/>
  <c r="D2435" i="10"/>
  <c r="F2435" i="10"/>
  <c r="G2435" i="10"/>
  <c r="H2435" i="10"/>
  <c r="I2435" i="10"/>
  <c r="J2435" i="10"/>
  <c r="A2436" i="10"/>
  <c r="B2436" i="10"/>
  <c r="C2436" i="10"/>
  <c r="D2436" i="10"/>
  <c r="F2436" i="10"/>
  <c r="G2436" i="10"/>
  <c r="H2436" i="10"/>
  <c r="I2436" i="10"/>
  <c r="J2436" i="10"/>
  <c r="A2437" i="10"/>
  <c r="B2437" i="10"/>
  <c r="C2437" i="10"/>
  <c r="D2437" i="10"/>
  <c r="F2437" i="10"/>
  <c r="G2437" i="10"/>
  <c r="H2437" i="10"/>
  <c r="I2437" i="10"/>
  <c r="J2437" i="10"/>
  <c r="A2438" i="10"/>
  <c r="B2438" i="10"/>
  <c r="C2438" i="10"/>
  <c r="D2438" i="10"/>
  <c r="F2438" i="10"/>
  <c r="G2438" i="10"/>
  <c r="H2438" i="10"/>
  <c r="I2438" i="10"/>
  <c r="J2438" i="10"/>
  <c r="A2439" i="10"/>
  <c r="B2439" i="10"/>
  <c r="C2439" i="10"/>
  <c r="D2439" i="10"/>
  <c r="F2439" i="10"/>
  <c r="G2439" i="10"/>
  <c r="H2439" i="10"/>
  <c r="I2439" i="10"/>
  <c r="J2439" i="10"/>
  <c r="A2440" i="10"/>
  <c r="B2440" i="10"/>
  <c r="C2440" i="10"/>
  <c r="D2440" i="10"/>
  <c r="F2440" i="10"/>
  <c r="G2440" i="10"/>
  <c r="H2440" i="10"/>
  <c r="I2440" i="10"/>
  <c r="J2440" i="10"/>
  <c r="A2441" i="10"/>
  <c r="B2441" i="10"/>
  <c r="C2441" i="10"/>
  <c r="D2441" i="10"/>
  <c r="F2441" i="10"/>
  <c r="G2441" i="10"/>
  <c r="H2441" i="10"/>
  <c r="I2441" i="10"/>
  <c r="J2441" i="10"/>
  <c r="A2442" i="10"/>
  <c r="B2442" i="10"/>
  <c r="C2442" i="10"/>
  <c r="D2442" i="10"/>
  <c r="F2442" i="10"/>
  <c r="G2442" i="10"/>
  <c r="H2442" i="10"/>
  <c r="I2442" i="10"/>
  <c r="J2442" i="10"/>
  <c r="A2443" i="10"/>
  <c r="B2443" i="10"/>
  <c r="C2443" i="10"/>
  <c r="D2443" i="10"/>
  <c r="F2443" i="10"/>
  <c r="G2443" i="10"/>
  <c r="H2443" i="10"/>
  <c r="I2443" i="10"/>
  <c r="J2443" i="10"/>
  <c r="A2444" i="10"/>
  <c r="B2444" i="10"/>
  <c r="C2444" i="10"/>
  <c r="D2444" i="10"/>
  <c r="F2444" i="10"/>
  <c r="G2444" i="10"/>
  <c r="H2444" i="10"/>
  <c r="I2444" i="10"/>
  <c r="J2444" i="10"/>
  <c r="A2445" i="10"/>
  <c r="B2445" i="10"/>
  <c r="C2445" i="10"/>
  <c r="D2445" i="10"/>
  <c r="F2445" i="10"/>
  <c r="G2445" i="10"/>
  <c r="H2445" i="10"/>
  <c r="I2445" i="10"/>
  <c r="J2445" i="10"/>
  <c r="A2446" i="10"/>
  <c r="B2446" i="10"/>
  <c r="C2446" i="10"/>
  <c r="D2446" i="10"/>
  <c r="F2446" i="10"/>
  <c r="G2446" i="10"/>
  <c r="H2446" i="10"/>
  <c r="I2446" i="10"/>
  <c r="J2446" i="10"/>
  <c r="A2447" i="10"/>
  <c r="B2447" i="10"/>
  <c r="C2447" i="10"/>
  <c r="D2447" i="10"/>
  <c r="F2447" i="10"/>
  <c r="G2447" i="10"/>
  <c r="H2447" i="10"/>
  <c r="I2447" i="10"/>
  <c r="J2447" i="10"/>
  <c r="A2448" i="10"/>
  <c r="B2448" i="10"/>
  <c r="C2448" i="10"/>
  <c r="D2448" i="10"/>
  <c r="F2448" i="10"/>
  <c r="G2448" i="10"/>
  <c r="H2448" i="10"/>
  <c r="I2448" i="10"/>
  <c r="J2448" i="10"/>
  <c r="A2449" i="10"/>
  <c r="B2449" i="10"/>
  <c r="C2449" i="10"/>
  <c r="D2449" i="10"/>
  <c r="F2449" i="10"/>
  <c r="G2449" i="10"/>
  <c r="H2449" i="10"/>
  <c r="I2449" i="10"/>
  <c r="J2449" i="10"/>
  <c r="A2450" i="10"/>
  <c r="B2450" i="10"/>
  <c r="C2450" i="10"/>
  <c r="D2450" i="10"/>
  <c r="F2450" i="10"/>
  <c r="G2450" i="10"/>
  <c r="H2450" i="10"/>
  <c r="I2450" i="10"/>
  <c r="J2450" i="10"/>
  <c r="A2451" i="10"/>
  <c r="B2451" i="10"/>
  <c r="C2451" i="10"/>
  <c r="D2451" i="10"/>
  <c r="F2451" i="10"/>
  <c r="G2451" i="10"/>
  <c r="H2451" i="10"/>
  <c r="I2451" i="10"/>
  <c r="J2451" i="10"/>
  <c r="A2452" i="10"/>
  <c r="B2452" i="10"/>
  <c r="C2452" i="10"/>
  <c r="D2452" i="10"/>
  <c r="F2452" i="10"/>
  <c r="G2452" i="10"/>
  <c r="H2452" i="10"/>
  <c r="I2452" i="10"/>
  <c r="J2452" i="10"/>
  <c r="A2453" i="10"/>
  <c r="B2453" i="10"/>
  <c r="C2453" i="10"/>
  <c r="D2453" i="10"/>
  <c r="F2453" i="10"/>
  <c r="G2453" i="10"/>
  <c r="H2453" i="10"/>
  <c r="I2453" i="10"/>
  <c r="J2453" i="10"/>
  <c r="A2454" i="10"/>
  <c r="B2454" i="10"/>
  <c r="C2454" i="10"/>
  <c r="D2454" i="10"/>
  <c r="F2454" i="10"/>
  <c r="G2454" i="10"/>
  <c r="H2454" i="10"/>
  <c r="I2454" i="10"/>
  <c r="J2454" i="10"/>
  <c r="A2455" i="10"/>
  <c r="B2455" i="10"/>
  <c r="C2455" i="10"/>
  <c r="D2455" i="10"/>
  <c r="F2455" i="10"/>
  <c r="G2455" i="10"/>
  <c r="H2455" i="10"/>
  <c r="I2455" i="10"/>
  <c r="J2455" i="10"/>
  <c r="A2456" i="10"/>
  <c r="B2456" i="10"/>
  <c r="C2456" i="10"/>
  <c r="D2456" i="10"/>
  <c r="F2456" i="10"/>
  <c r="G2456" i="10"/>
  <c r="H2456" i="10"/>
  <c r="I2456" i="10"/>
  <c r="J2456" i="10"/>
  <c r="A2457" i="10"/>
  <c r="B2457" i="10"/>
  <c r="C2457" i="10"/>
  <c r="D2457" i="10"/>
  <c r="F2457" i="10"/>
  <c r="G2457" i="10"/>
  <c r="H2457" i="10"/>
  <c r="I2457" i="10"/>
  <c r="J2457" i="10"/>
  <c r="A2458" i="10"/>
  <c r="B2458" i="10"/>
  <c r="C2458" i="10"/>
  <c r="D2458" i="10"/>
  <c r="F2458" i="10"/>
  <c r="G2458" i="10"/>
  <c r="H2458" i="10"/>
  <c r="I2458" i="10"/>
  <c r="J2458" i="10"/>
  <c r="A2459" i="10"/>
  <c r="B2459" i="10"/>
  <c r="C2459" i="10"/>
  <c r="D2459" i="10"/>
  <c r="F2459" i="10"/>
  <c r="G2459" i="10"/>
  <c r="H2459" i="10"/>
  <c r="I2459" i="10"/>
  <c r="J2459" i="10"/>
  <c r="A2460" i="10"/>
  <c r="B2460" i="10"/>
  <c r="C2460" i="10"/>
  <c r="D2460" i="10"/>
  <c r="F2460" i="10"/>
  <c r="G2460" i="10"/>
  <c r="H2460" i="10"/>
  <c r="I2460" i="10"/>
  <c r="J2460" i="10"/>
  <c r="A2461" i="10"/>
  <c r="B2461" i="10"/>
  <c r="C2461" i="10"/>
  <c r="D2461" i="10"/>
  <c r="F2461" i="10"/>
  <c r="G2461" i="10"/>
  <c r="H2461" i="10"/>
  <c r="I2461" i="10"/>
  <c r="J2461" i="10"/>
  <c r="A2462" i="10"/>
  <c r="B2462" i="10"/>
  <c r="C2462" i="10"/>
  <c r="D2462" i="10"/>
  <c r="F2462" i="10"/>
  <c r="G2462" i="10"/>
  <c r="H2462" i="10"/>
  <c r="I2462" i="10"/>
  <c r="J2462" i="10"/>
  <c r="A2463" i="10"/>
  <c r="B2463" i="10"/>
  <c r="C2463" i="10"/>
  <c r="D2463" i="10"/>
  <c r="F2463" i="10"/>
  <c r="G2463" i="10"/>
  <c r="H2463" i="10"/>
  <c r="I2463" i="10"/>
  <c r="J2463" i="10"/>
  <c r="A2464" i="10"/>
  <c r="B2464" i="10"/>
  <c r="C2464" i="10"/>
  <c r="D2464" i="10"/>
  <c r="F2464" i="10"/>
  <c r="G2464" i="10"/>
  <c r="H2464" i="10"/>
  <c r="I2464" i="10"/>
  <c r="J2464" i="10"/>
  <c r="A2465" i="10"/>
  <c r="B2465" i="10"/>
  <c r="C2465" i="10"/>
  <c r="D2465" i="10"/>
  <c r="F2465" i="10"/>
  <c r="G2465" i="10"/>
  <c r="H2465" i="10"/>
  <c r="I2465" i="10"/>
  <c r="J2465" i="10"/>
  <c r="A2466" i="10"/>
  <c r="B2466" i="10"/>
  <c r="C2466" i="10"/>
  <c r="D2466" i="10"/>
  <c r="F2466" i="10"/>
  <c r="G2466" i="10"/>
  <c r="H2466" i="10"/>
  <c r="I2466" i="10"/>
  <c r="J2466" i="10"/>
  <c r="A2467" i="10"/>
  <c r="B2467" i="10"/>
  <c r="C2467" i="10"/>
  <c r="D2467" i="10"/>
  <c r="F2467" i="10"/>
  <c r="G2467" i="10"/>
  <c r="H2467" i="10"/>
  <c r="I2467" i="10"/>
  <c r="J2467" i="10"/>
  <c r="A2468" i="10"/>
  <c r="B2468" i="10"/>
  <c r="C2468" i="10"/>
  <c r="D2468" i="10"/>
  <c r="F2468" i="10"/>
  <c r="G2468" i="10"/>
  <c r="H2468" i="10"/>
  <c r="I2468" i="10"/>
  <c r="J2468" i="10"/>
  <c r="A2469" i="10"/>
  <c r="B2469" i="10"/>
  <c r="C2469" i="10"/>
  <c r="D2469" i="10"/>
  <c r="F2469" i="10"/>
  <c r="G2469" i="10"/>
  <c r="H2469" i="10"/>
  <c r="I2469" i="10"/>
  <c r="J2469" i="10"/>
  <c r="A2470" i="10"/>
  <c r="B2470" i="10"/>
  <c r="C2470" i="10"/>
  <c r="D2470" i="10"/>
  <c r="F2470" i="10"/>
  <c r="G2470" i="10"/>
  <c r="H2470" i="10"/>
  <c r="I2470" i="10"/>
  <c r="J2470" i="10"/>
  <c r="A2471" i="10"/>
  <c r="B2471" i="10"/>
  <c r="C2471" i="10"/>
  <c r="D2471" i="10"/>
  <c r="F2471" i="10"/>
  <c r="G2471" i="10"/>
  <c r="H2471" i="10"/>
  <c r="I2471" i="10"/>
  <c r="J2471" i="10"/>
  <c r="A2472" i="10"/>
  <c r="B2472" i="10"/>
  <c r="C2472" i="10"/>
  <c r="D2472" i="10"/>
  <c r="F2472" i="10"/>
  <c r="G2472" i="10"/>
  <c r="H2472" i="10"/>
  <c r="I2472" i="10"/>
  <c r="J2472" i="10"/>
  <c r="A2473" i="10"/>
  <c r="B2473" i="10"/>
  <c r="C2473" i="10"/>
  <c r="D2473" i="10"/>
  <c r="F2473" i="10"/>
  <c r="G2473" i="10"/>
  <c r="H2473" i="10"/>
  <c r="I2473" i="10"/>
  <c r="J2473" i="10"/>
  <c r="A2474" i="10"/>
  <c r="B2474" i="10"/>
  <c r="C2474" i="10"/>
  <c r="D2474" i="10"/>
  <c r="F2474" i="10"/>
  <c r="G2474" i="10"/>
  <c r="H2474" i="10"/>
  <c r="I2474" i="10"/>
  <c r="J2474" i="10"/>
  <c r="A2475" i="10"/>
  <c r="B2475" i="10"/>
  <c r="C2475" i="10"/>
  <c r="D2475" i="10"/>
  <c r="F2475" i="10"/>
  <c r="G2475" i="10"/>
  <c r="H2475" i="10"/>
  <c r="I2475" i="10"/>
  <c r="J2475" i="10"/>
  <c r="A2476" i="10"/>
  <c r="B2476" i="10"/>
  <c r="C2476" i="10"/>
  <c r="D2476" i="10"/>
  <c r="F2476" i="10"/>
  <c r="G2476" i="10"/>
  <c r="H2476" i="10"/>
  <c r="I2476" i="10"/>
  <c r="J2476" i="10"/>
  <c r="A2477" i="10"/>
  <c r="B2477" i="10"/>
  <c r="C2477" i="10"/>
  <c r="D2477" i="10"/>
  <c r="F2477" i="10"/>
  <c r="G2477" i="10"/>
  <c r="H2477" i="10"/>
  <c r="I2477" i="10"/>
  <c r="J2477" i="10"/>
  <c r="A2478" i="10"/>
  <c r="B2478" i="10"/>
  <c r="C2478" i="10"/>
  <c r="D2478" i="10"/>
  <c r="F2478" i="10"/>
  <c r="G2478" i="10"/>
  <c r="H2478" i="10"/>
  <c r="I2478" i="10"/>
  <c r="J2478" i="10"/>
  <c r="A2479" i="10"/>
  <c r="B2479" i="10"/>
  <c r="C2479" i="10"/>
  <c r="D2479" i="10"/>
  <c r="F2479" i="10"/>
  <c r="G2479" i="10"/>
  <c r="H2479" i="10"/>
  <c r="I2479" i="10"/>
  <c r="J2479" i="10"/>
  <c r="A2480" i="10"/>
  <c r="B2480" i="10"/>
  <c r="C2480" i="10"/>
  <c r="D2480" i="10"/>
  <c r="F2480" i="10"/>
  <c r="G2480" i="10"/>
  <c r="H2480" i="10"/>
  <c r="I2480" i="10"/>
  <c r="J2480" i="10"/>
  <c r="A2481" i="10"/>
  <c r="B2481" i="10"/>
  <c r="C2481" i="10"/>
  <c r="D2481" i="10"/>
  <c r="F2481" i="10"/>
  <c r="G2481" i="10"/>
  <c r="H2481" i="10"/>
  <c r="I2481" i="10"/>
  <c r="J2481" i="10"/>
  <c r="A2482" i="10"/>
  <c r="B2482" i="10"/>
  <c r="C2482" i="10"/>
  <c r="D2482" i="10"/>
  <c r="F2482" i="10"/>
  <c r="G2482" i="10"/>
  <c r="H2482" i="10"/>
  <c r="I2482" i="10"/>
  <c r="J2482" i="10"/>
  <c r="A2483" i="10"/>
  <c r="B2483" i="10"/>
  <c r="C2483" i="10"/>
  <c r="D2483" i="10"/>
  <c r="F2483" i="10"/>
  <c r="G2483" i="10"/>
  <c r="H2483" i="10"/>
  <c r="I2483" i="10"/>
  <c r="J2483" i="10"/>
  <c r="A2484" i="10"/>
  <c r="B2484" i="10"/>
  <c r="C2484" i="10"/>
  <c r="D2484" i="10"/>
  <c r="F2484" i="10"/>
  <c r="G2484" i="10"/>
  <c r="H2484" i="10"/>
  <c r="I2484" i="10"/>
  <c r="J2484" i="10"/>
  <c r="A2485" i="10"/>
  <c r="B2485" i="10"/>
  <c r="C2485" i="10"/>
  <c r="D2485" i="10"/>
  <c r="F2485" i="10"/>
  <c r="G2485" i="10"/>
  <c r="H2485" i="10"/>
  <c r="I2485" i="10"/>
  <c r="J2485" i="10"/>
  <c r="A2486" i="10"/>
  <c r="B2486" i="10"/>
  <c r="C2486" i="10"/>
  <c r="D2486" i="10"/>
  <c r="F2486" i="10"/>
  <c r="G2486" i="10"/>
  <c r="H2486" i="10"/>
  <c r="I2486" i="10"/>
  <c r="J2486" i="10"/>
  <c r="A2487" i="10"/>
  <c r="B2487" i="10"/>
  <c r="C2487" i="10"/>
  <c r="D2487" i="10"/>
  <c r="F2487" i="10"/>
  <c r="G2487" i="10"/>
  <c r="H2487" i="10"/>
  <c r="I2487" i="10"/>
  <c r="J2487" i="10"/>
  <c r="A2488" i="10"/>
  <c r="B2488" i="10"/>
  <c r="C2488" i="10"/>
  <c r="D2488" i="10"/>
  <c r="F2488" i="10"/>
  <c r="G2488" i="10"/>
  <c r="H2488" i="10"/>
  <c r="I2488" i="10"/>
  <c r="J2488" i="10"/>
  <c r="A2489" i="10"/>
  <c r="B2489" i="10"/>
  <c r="C2489" i="10"/>
  <c r="D2489" i="10"/>
  <c r="F2489" i="10"/>
  <c r="G2489" i="10"/>
  <c r="H2489" i="10"/>
  <c r="I2489" i="10"/>
  <c r="J2489" i="10"/>
  <c r="A2490" i="10"/>
  <c r="B2490" i="10"/>
  <c r="C2490" i="10"/>
  <c r="D2490" i="10"/>
  <c r="F2490" i="10"/>
  <c r="G2490" i="10"/>
  <c r="H2490" i="10"/>
  <c r="I2490" i="10"/>
  <c r="J2490" i="10"/>
  <c r="A2491" i="10"/>
  <c r="B2491" i="10"/>
  <c r="C2491" i="10"/>
  <c r="D2491" i="10"/>
  <c r="F2491" i="10"/>
  <c r="G2491" i="10"/>
  <c r="H2491" i="10"/>
  <c r="I2491" i="10"/>
  <c r="J2491" i="10"/>
  <c r="A2492" i="10"/>
  <c r="B2492" i="10"/>
  <c r="C2492" i="10"/>
  <c r="D2492" i="10"/>
  <c r="F2492" i="10"/>
  <c r="G2492" i="10"/>
  <c r="H2492" i="10"/>
  <c r="I2492" i="10"/>
  <c r="J2492" i="10"/>
  <c r="A2493" i="10"/>
  <c r="B2493" i="10"/>
  <c r="C2493" i="10"/>
  <c r="D2493" i="10"/>
  <c r="F2493" i="10"/>
  <c r="G2493" i="10"/>
  <c r="H2493" i="10"/>
  <c r="I2493" i="10"/>
  <c r="J2493" i="10"/>
  <c r="A2494" i="10"/>
  <c r="B2494" i="10"/>
  <c r="C2494" i="10"/>
  <c r="D2494" i="10"/>
  <c r="F2494" i="10"/>
  <c r="G2494" i="10"/>
  <c r="H2494" i="10"/>
  <c r="I2494" i="10"/>
  <c r="J2494" i="10"/>
  <c r="A2495" i="10"/>
  <c r="B2495" i="10"/>
  <c r="C2495" i="10"/>
  <c r="D2495" i="10"/>
  <c r="F2495" i="10"/>
  <c r="G2495" i="10"/>
  <c r="H2495" i="10"/>
  <c r="I2495" i="10"/>
  <c r="J2495" i="10"/>
  <c r="A2496" i="10"/>
  <c r="B2496" i="10"/>
  <c r="C2496" i="10"/>
  <c r="D2496" i="10"/>
  <c r="F2496" i="10"/>
  <c r="G2496" i="10"/>
  <c r="H2496" i="10"/>
  <c r="I2496" i="10"/>
  <c r="J2496" i="10"/>
  <c r="A2497" i="10"/>
  <c r="B2497" i="10"/>
  <c r="C2497" i="10"/>
  <c r="D2497" i="10"/>
  <c r="F2497" i="10"/>
  <c r="G2497" i="10"/>
  <c r="H2497" i="10"/>
  <c r="I2497" i="10"/>
  <c r="J2497" i="10"/>
  <c r="A2498" i="10"/>
  <c r="B2498" i="10"/>
  <c r="C2498" i="10"/>
  <c r="D2498" i="10"/>
  <c r="F2498" i="10"/>
  <c r="G2498" i="10"/>
  <c r="H2498" i="10"/>
  <c r="I2498" i="10"/>
  <c r="J2498" i="10"/>
  <c r="A2499" i="10"/>
  <c r="B2499" i="10"/>
  <c r="C2499" i="10"/>
  <c r="D2499" i="10"/>
  <c r="F2499" i="10"/>
  <c r="G2499" i="10"/>
  <c r="H2499" i="10"/>
  <c r="I2499" i="10"/>
  <c r="J2499" i="10"/>
  <c r="A2500" i="10"/>
  <c r="B2500" i="10"/>
  <c r="C2500" i="10"/>
  <c r="D2500" i="10"/>
  <c r="F2500" i="10"/>
  <c r="G2500" i="10"/>
  <c r="H2500" i="10"/>
  <c r="I2500" i="10"/>
  <c r="J2500" i="10"/>
  <c r="A2501" i="10"/>
  <c r="B2501" i="10"/>
  <c r="C2501" i="10"/>
  <c r="D2501" i="10"/>
  <c r="F2501" i="10"/>
  <c r="G2501" i="10"/>
  <c r="H2501" i="10"/>
  <c r="I2501" i="10"/>
  <c r="J2501" i="10"/>
  <c r="A2502" i="10"/>
  <c r="B2502" i="10"/>
  <c r="C2502" i="10"/>
  <c r="D2502" i="10"/>
  <c r="F2502" i="10"/>
  <c r="G2502" i="10"/>
  <c r="H2502" i="10"/>
  <c r="I2502" i="10"/>
  <c r="J2502" i="10"/>
  <c r="A2503" i="10"/>
  <c r="B2503" i="10"/>
  <c r="C2503" i="10"/>
  <c r="D2503" i="10"/>
  <c r="F2503" i="10"/>
  <c r="G2503" i="10"/>
  <c r="H2503" i="10"/>
  <c r="I2503" i="10"/>
  <c r="J2503" i="10"/>
  <c r="A2504" i="10"/>
  <c r="B2504" i="10"/>
  <c r="C2504" i="10"/>
  <c r="D2504" i="10"/>
  <c r="F2504" i="10"/>
  <c r="G2504" i="10"/>
  <c r="H2504" i="10"/>
  <c r="I2504" i="10"/>
  <c r="J2504" i="10"/>
  <c r="A2505" i="10"/>
  <c r="B2505" i="10"/>
  <c r="C2505" i="10"/>
  <c r="D2505" i="10"/>
  <c r="F2505" i="10"/>
  <c r="G2505" i="10"/>
  <c r="H2505" i="10"/>
  <c r="I2505" i="10"/>
  <c r="J2505" i="10"/>
  <c r="A2506" i="10"/>
  <c r="B2506" i="10"/>
  <c r="C2506" i="10"/>
  <c r="D2506" i="10"/>
  <c r="F2506" i="10"/>
  <c r="G2506" i="10"/>
  <c r="H2506" i="10"/>
  <c r="I2506" i="10"/>
  <c r="J2506" i="10"/>
  <c r="A2507" i="10"/>
  <c r="B2507" i="10"/>
  <c r="C2507" i="10"/>
  <c r="D2507" i="10"/>
  <c r="F2507" i="10"/>
  <c r="G2507" i="10"/>
  <c r="H2507" i="10"/>
  <c r="I2507" i="10"/>
  <c r="J2507" i="10"/>
  <c r="A2508" i="10"/>
  <c r="B2508" i="10"/>
  <c r="C2508" i="10"/>
  <c r="D2508" i="10"/>
  <c r="F2508" i="10"/>
  <c r="G2508" i="10"/>
  <c r="H2508" i="10"/>
  <c r="I2508" i="10"/>
  <c r="J2508" i="10"/>
  <c r="A2509" i="10"/>
  <c r="B2509" i="10"/>
  <c r="C2509" i="10"/>
  <c r="D2509" i="10"/>
  <c r="F2509" i="10"/>
  <c r="G2509" i="10"/>
  <c r="H2509" i="10"/>
  <c r="I2509" i="10"/>
  <c r="J2509" i="10"/>
  <c r="A2510" i="10"/>
  <c r="B2510" i="10"/>
  <c r="C2510" i="10"/>
  <c r="D2510" i="10"/>
  <c r="F2510" i="10"/>
  <c r="G2510" i="10"/>
  <c r="H2510" i="10"/>
  <c r="I2510" i="10"/>
  <c r="J2510" i="10"/>
  <c r="A2511" i="10"/>
  <c r="B2511" i="10"/>
  <c r="C2511" i="10"/>
  <c r="D2511" i="10"/>
  <c r="F2511" i="10"/>
  <c r="G2511" i="10"/>
  <c r="H2511" i="10"/>
  <c r="I2511" i="10"/>
  <c r="J2511" i="10"/>
  <c r="A2512" i="10"/>
  <c r="B2512" i="10"/>
  <c r="C2512" i="10"/>
  <c r="D2512" i="10"/>
  <c r="F2512" i="10"/>
  <c r="G2512" i="10"/>
  <c r="H2512" i="10"/>
  <c r="I2512" i="10"/>
  <c r="J2512" i="10"/>
  <c r="A2513" i="10"/>
  <c r="B2513" i="10"/>
  <c r="C2513" i="10"/>
  <c r="D2513" i="10"/>
  <c r="F2513" i="10"/>
  <c r="G2513" i="10"/>
  <c r="H2513" i="10"/>
  <c r="I2513" i="10"/>
  <c r="J2513" i="10"/>
  <c r="A2514" i="10"/>
  <c r="B2514" i="10"/>
  <c r="C2514" i="10"/>
  <c r="D2514" i="10"/>
  <c r="F2514" i="10"/>
  <c r="G2514" i="10"/>
  <c r="H2514" i="10"/>
  <c r="I2514" i="10"/>
  <c r="J2514" i="10"/>
  <c r="A2515" i="10"/>
  <c r="B2515" i="10"/>
  <c r="C2515" i="10"/>
  <c r="D2515" i="10"/>
  <c r="F2515" i="10"/>
  <c r="G2515" i="10"/>
  <c r="H2515" i="10"/>
  <c r="I2515" i="10"/>
  <c r="J2515" i="10"/>
  <c r="A2516" i="10"/>
  <c r="B2516" i="10"/>
  <c r="C2516" i="10"/>
  <c r="D2516" i="10"/>
  <c r="F2516" i="10"/>
  <c r="G2516" i="10"/>
  <c r="H2516" i="10"/>
  <c r="I2516" i="10"/>
  <c r="J2516" i="10"/>
  <c r="A2517" i="10"/>
  <c r="B2517" i="10"/>
  <c r="C2517" i="10"/>
  <c r="D2517" i="10"/>
  <c r="F2517" i="10"/>
  <c r="G2517" i="10"/>
  <c r="H2517" i="10"/>
  <c r="I2517" i="10"/>
  <c r="J2517" i="10"/>
  <c r="A2518" i="10"/>
  <c r="B2518" i="10"/>
  <c r="C2518" i="10"/>
  <c r="D2518" i="10"/>
  <c r="F2518" i="10"/>
  <c r="G2518" i="10"/>
  <c r="H2518" i="10"/>
  <c r="I2518" i="10"/>
  <c r="J2518" i="10"/>
  <c r="A2519" i="10"/>
  <c r="B2519" i="10"/>
  <c r="C2519" i="10"/>
  <c r="D2519" i="10"/>
  <c r="F2519" i="10"/>
  <c r="G2519" i="10"/>
  <c r="H2519" i="10"/>
  <c r="I2519" i="10"/>
  <c r="J2519" i="10"/>
  <c r="A2520" i="10"/>
  <c r="B2520" i="10"/>
  <c r="C2520" i="10"/>
  <c r="D2520" i="10"/>
  <c r="F2520" i="10"/>
  <c r="G2520" i="10"/>
  <c r="H2520" i="10"/>
  <c r="I2520" i="10"/>
  <c r="J2520" i="10"/>
  <c r="A2521" i="10"/>
  <c r="B2521" i="10"/>
  <c r="C2521" i="10"/>
  <c r="D2521" i="10"/>
  <c r="F2521" i="10"/>
  <c r="G2521" i="10"/>
  <c r="H2521" i="10"/>
  <c r="I2521" i="10"/>
  <c r="J2521" i="10"/>
  <c r="A2522" i="10"/>
  <c r="B2522" i="10"/>
  <c r="C2522" i="10"/>
  <c r="D2522" i="10"/>
  <c r="F2522" i="10"/>
  <c r="G2522" i="10"/>
  <c r="H2522" i="10"/>
  <c r="I2522" i="10"/>
  <c r="J2522" i="10"/>
  <c r="A2523" i="10"/>
  <c r="B2523" i="10"/>
  <c r="C2523" i="10"/>
  <c r="D2523" i="10"/>
  <c r="F2523" i="10"/>
  <c r="G2523" i="10"/>
  <c r="H2523" i="10"/>
  <c r="I2523" i="10"/>
  <c r="J2523" i="10"/>
  <c r="A2524" i="10"/>
  <c r="B2524" i="10"/>
  <c r="C2524" i="10"/>
  <c r="D2524" i="10"/>
  <c r="F2524" i="10"/>
  <c r="G2524" i="10"/>
  <c r="H2524" i="10"/>
  <c r="I2524" i="10"/>
  <c r="J2524" i="10"/>
  <c r="A2525" i="10"/>
  <c r="B2525" i="10"/>
  <c r="C2525" i="10"/>
  <c r="D2525" i="10"/>
  <c r="F2525" i="10"/>
  <c r="G2525" i="10"/>
  <c r="H2525" i="10"/>
  <c r="I2525" i="10"/>
  <c r="J2525" i="10"/>
  <c r="A2526" i="10"/>
  <c r="B2526" i="10"/>
  <c r="C2526" i="10"/>
  <c r="D2526" i="10"/>
  <c r="F2526" i="10"/>
  <c r="G2526" i="10"/>
  <c r="H2526" i="10"/>
  <c r="I2526" i="10"/>
  <c r="J2526" i="10"/>
  <c r="A2527" i="10"/>
  <c r="B2527" i="10"/>
  <c r="C2527" i="10"/>
  <c r="D2527" i="10"/>
  <c r="F2527" i="10"/>
  <c r="G2527" i="10"/>
  <c r="H2527" i="10"/>
  <c r="I2527" i="10"/>
  <c r="J2527" i="10"/>
  <c r="A2528" i="10"/>
  <c r="B2528" i="10"/>
  <c r="C2528" i="10"/>
  <c r="D2528" i="10"/>
  <c r="F2528" i="10"/>
  <c r="G2528" i="10"/>
  <c r="H2528" i="10"/>
  <c r="I2528" i="10"/>
  <c r="J2528" i="10"/>
  <c r="A2529" i="10"/>
  <c r="B2529" i="10"/>
  <c r="C2529" i="10"/>
  <c r="D2529" i="10"/>
  <c r="F2529" i="10"/>
  <c r="G2529" i="10"/>
  <c r="H2529" i="10"/>
  <c r="I2529" i="10"/>
  <c r="J2529" i="10"/>
  <c r="A2530" i="10"/>
  <c r="B2530" i="10"/>
  <c r="C2530" i="10"/>
  <c r="D2530" i="10"/>
  <c r="F2530" i="10"/>
  <c r="G2530" i="10"/>
  <c r="H2530" i="10"/>
  <c r="I2530" i="10"/>
  <c r="J2530" i="10"/>
  <c r="A2531" i="10"/>
  <c r="B2531" i="10"/>
  <c r="C2531" i="10"/>
  <c r="D2531" i="10"/>
  <c r="F2531" i="10"/>
  <c r="G2531" i="10"/>
  <c r="H2531" i="10"/>
  <c r="I2531" i="10"/>
  <c r="J2531" i="10"/>
  <c r="A2532" i="10"/>
  <c r="B2532" i="10"/>
  <c r="C2532" i="10"/>
  <c r="D2532" i="10"/>
  <c r="F2532" i="10"/>
  <c r="G2532" i="10"/>
  <c r="H2532" i="10"/>
  <c r="I2532" i="10"/>
  <c r="J2532" i="10"/>
  <c r="A2533" i="10"/>
  <c r="B2533" i="10"/>
  <c r="C2533" i="10"/>
  <c r="D2533" i="10"/>
  <c r="F2533" i="10"/>
  <c r="G2533" i="10"/>
  <c r="H2533" i="10"/>
  <c r="I2533" i="10"/>
  <c r="J2533" i="10"/>
  <c r="A2534" i="10"/>
  <c r="B2534" i="10"/>
  <c r="C2534" i="10"/>
  <c r="D2534" i="10"/>
  <c r="F2534" i="10"/>
  <c r="G2534" i="10"/>
  <c r="H2534" i="10"/>
  <c r="I2534" i="10"/>
  <c r="J2534" i="10"/>
  <c r="A2535" i="10"/>
  <c r="B2535" i="10"/>
  <c r="C2535" i="10"/>
  <c r="D2535" i="10"/>
  <c r="F2535" i="10"/>
  <c r="G2535" i="10"/>
  <c r="H2535" i="10"/>
  <c r="I2535" i="10"/>
  <c r="J2535" i="10"/>
  <c r="A2536" i="10"/>
  <c r="B2536" i="10"/>
  <c r="C2536" i="10"/>
  <c r="D2536" i="10"/>
  <c r="F2536" i="10"/>
  <c r="G2536" i="10"/>
  <c r="H2536" i="10"/>
  <c r="I2536" i="10"/>
  <c r="J2536" i="10"/>
  <c r="A2537" i="10"/>
  <c r="B2537" i="10"/>
  <c r="C2537" i="10"/>
  <c r="D2537" i="10"/>
  <c r="F2537" i="10"/>
  <c r="G2537" i="10"/>
  <c r="H2537" i="10"/>
  <c r="I2537" i="10"/>
  <c r="J2537" i="10"/>
  <c r="A2538" i="10"/>
  <c r="B2538" i="10"/>
  <c r="C2538" i="10"/>
  <c r="D2538" i="10"/>
  <c r="F2538" i="10"/>
  <c r="G2538" i="10"/>
  <c r="H2538" i="10"/>
  <c r="I2538" i="10"/>
  <c r="J2538" i="10"/>
  <c r="A2539" i="10"/>
  <c r="B2539" i="10"/>
  <c r="C2539" i="10"/>
  <c r="D2539" i="10"/>
  <c r="F2539" i="10"/>
  <c r="G2539" i="10"/>
  <c r="H2539" i="10"/>
  <c r="I2539" i="10"/>
  <c r="J2539" i="10"/>
  <c r="A2540" i="10"/>
  <c r="B2540" i="10"/>
  <c r="C2540" i="10"/>
  <c r="D2540" i="10"/>
  <c r="F2540" i="10"/>
  <c r="G2540" i="10"/>
  <c r="H2540" i="10"/>
  <c r="I2540" i="10"/>
  <c r="J2540" i="10"/>
  <c r="A2541" i="10"/>
  <c r="B2541" i="10"/>
  <c r="C2541" i="10"/>
  <c r="D2541" i="10"/>
  <c r="F2541" i="10"/>
  <c r="G2541" i="10"/>
  <c r="H2541" i="10"/>
  <c r="I2541" i="10"/>
  <c r="J2541" i="10"/>
  <c r="A2542" i="10"/>
  <c r="B2542" i="10"/>
  <c r="C2542" i="10"/>
  <c r="D2542" i="10"/>
  <c r="F2542" i="10"/>
  <c r="G2542" i="10"/>
  <c r="H2542" i="10"/>
  <c r="I2542" i="10"/>
  <c r="J2542" i="10"/>
  <c r="A2543" i="10"/>
  <c r="B2543" i="10"/>
  <c r="C2543" i="10"/>
  <c r="D2543" i="10"/>
  <c r="F2543" i="10"/>
  <c r="G2543" i="10"/>
  <c r="H2543" i="10"/>
  <c r="I2543" i="10"/>
  <c r="J2543" i="10"/>
  <c r="A2544" i="10"/>
  <c r="B2544" i="10"/>
  <c r="C2544" i="10"/>
  <c r="D2544" i="10"/>
  <c r="F2544" i="10"/>
  <c r="G2544" i="10"/>
  <c r="H2544" i="10"/>
  <c r="I2544" i="10"/>
  <c r="J2544" i="10"/>
  <c r="A2545" i="10"/>
  <c r="B2545" i="10"/>
  <c r="C2545" i="10"/>
  <c r="D2545" i="10"/>
  <c r="F2545" i="10"/>
  <c r="G2545" i="10"/>
  <c r="H2545" i="10"/>
  <c r="I2545" i="10"/>
  <c r="J2545" i="10"/>
  <c r="A2546" i="10"/>
  <c r="B2546" i="10"/>
  <c r="C2546" i="10"/>
  <c r="D2546" i="10"/>
  <c r="F2546" i="10"/>
  <c r="G2546" i="10"/>
  <c r="H2546" i="10"/>
  <c r="I2546" i="10"/>
  <c r="J2546" i="10"/>
  <c r="A2547" i="10"/>
  <c r="B2547" i="10"/>
  <c r="C2547" i="10"/>
  <c r="D2547" i="10"/>
  <c r="F2547" i="10"/>
  <c r="G2547" i="10"/>
  <c r="H2547" i="10"/>
  <c r="I2547" i="10"/>
  <c r="J2547" i="10"/>
  <c r="A2548" i="10"/>
  <c r="B2548" i="10"/>
  <c r="C2548" i="10"/>
  <c r="D2548" i="10"/>
  <c r="F2548" i="10"/>
  <c r="G2548" i="10"/>
  <c r="H2548" i="10"/>
  <c r="I2548" i="10"/>
  <c r="J2548" i="10"/>
  <c r="A2549" i="10"/>
  <c r="B2549" i="10"/>
  <c r="C2549" i="10"/>
  <c r="D2549" i="10"/>
  <c r="F2549" i="10"/>
  <c r="G2549" i="10"/>
  <c r="H2549" i="10"/>
  <c r="I2549" i="10"/>
  <c r="J2549" i="10"/>
  <c r="A2550" i="10"/>
  <c r="B2550" i="10"/>
  <c r="C2550" i="10"/>
  <c r="D2550" i="10"/>
  <c r="F2550" i="10"/>
  <c r="G2550" i="10"/>
  <c r="H2550" i="10"/>
  <c r="I2550" i="10"/>
  <c r="J2550" i="10"/>
  <c r="A2551" i="10"/>
  <c r="B2551" i="10"/>
  <c r="C2551" i="10"/>
  <c r="D2551" i="10"/>
  <c r="F2551" i="10"/>
  <c r="G2551" i="10"/>
  <c r="H2551" i="10"/>
  <c r="I2551" i="10"/>
  <c r="J2551" i="10"/>
  <c r="A2552" i="10"/>
  <c r="B2552" i="10"/>
  <c r="C2552" i="10"/>
  <c r="D2552" i="10"/>
  <c r="F2552" i="10"/>
  <c r="G2552" i="10"/>
  <c r="H2552" i="10"/>
  <c r="I2552" i="10"/>
  <c r="J2552" i="10"/>
  <c r="A2553" i="10"/>
  <c r="B2553" i="10"/>
  <c r="C2553" i="10"/>
  <c r="D2553" i="10"/>
  <c r="F2553" i="10"/>
  <c r="G2553" i="10"/>
  <c r="H2553" i="10"/>
  <c r="I2553" i="10"/>
  <c r="J2553" i="10"/>
  <c r="A2554" i="10"/>
  <c r="B2554" i="10"/>
  <c r="C2554" i="10"/>
  <c r="D2554" i="10"/>
  <c r="F2554" i="10"/>
  <c r="G2554" i="10"/>
  <c r="H2554" i="10"/>
  <c r="I2554" i="10"/>
  <c r="J2554" i="10"/>
  <c r="A2555" i="10"/>
  <c r="B2555" i="10"/>
  <c r="C2555" i="10"/>
  <c r="D2555" i="10"/>
  <c r="F2555" i="10"/>
  <c r="G2555" i="10"/>
  <c r="H2555" i="10"/>
  <c r="I2555" i="10"/>
  <c r="J2555" i="10"/>
  <c r="A2556" i="10"/>
  <c r="B2556" i="10"/>
  <c r="C2556" i="10"/>
  <c r="D2556" i="10"/>
  <c r="F2556" i="10"/>
  <c r="G2556" i="10"/>
  <c r="H2556" i="10"/>
  <c r="I2556" i="10"/>
  <c r="J2556" i="10"/>
  <c r="A2557" i="10"/>
  <c r="B2557" i="10"/>
  <c r="C2557" i="10"/>
  <c r="D2557" i="10"/>
  <c r="F2557" i="10"/>
  <c r="G2557" i="10"/>
  <c r="H2557" i="10"/>
  <c r="I2557" i="10"/>
  <c r="J2557" i="10"/>
  <c r="A2558" i="10"/>
  <c r="B2558" i="10"/>
  <c r="C2558" i="10"/>
  <c r="D2558" i="10"/>
  <c r="F2558" i="10"/>
  <c r="G2558" i="10"/>
  <c r="H2558" i="10"/>
  <c r="I2558" i="10"/>
  <c r="J2558" i="10"/>
  <c r="A2559" i="10"/>
  <c r="B2559" i="10"/>
  <c r="C2559" i="10"/>
  <c r="D2559" i="10"/>
  <c r="F2559" i="10"/>
  <c r="G2559" i="10"/>
  <c r="H2559" i="10"/>
  <c r="I2559" i="10"/>
  <c r="J2559" i="10"/>
  <c r="A2560" i="10"/>
  <c r="B2560" i="10"/>
  <c r="C2560" i="10"/>
  <c r="D2560" i="10"/>
  <c r="F2560" i="10"/>
  <c r="G2560" i="10"/>
  <c r="H2560" i="10"/>
  <c r="I2560" i="10"/>
  <c r="J2560" i="10"/>
  <c r="A2561" i="10"/>
  <c r="B2561" i="10"/>
  <c r="C2561" i="10"/>
  <c r="D2561" i="10"/>
  <c r="F2561" i="10"/>
  <c r="G2561" i="10"/>
  <c r="H2561" i="10"/>
  <c r="I2561" i="10"/>
  <c r="J2561" i="10"/>
  <c r="A2562" i="10"/>
  <c r="B2562" i="10"/>
  <c r="C2562" i="10"/>
  <c r="D2562" i="10"/>
  <c r="F2562" i="10"/>
  <c r="G2562" i="10"/>
  <c r="H2562" i="10"/>
  <c r="I2562" i="10"/>
  <c r="J2562" i="10"/>
  <c r="A2563" i="10"/>
  <c r="B2563" i="10"/>
  <c r="C2563" i="10"/>
  <c r="D2563" i="10"/>
  <c r="F2563" i="10"/>
  <c r="G2563" i="10"/>
  <c r="H2563" i="10"/>
  <c r="I2563" i="10"/>
  <c r="J2563" i="10"/>
  <c r="A2564" i="10"/>
  <c r="B2564" i="10"/>
  <c r="C2564" i="10"/>
  <c r="D2564" i="10"/>
  <c r="F2564" i="10"/>
  <c r="G2564" i="10"/>
  <c r="H2564" i="10"/>
  <c r="I2564" i="10"/>
  <c r="J2564" i="10"/>
  <c r="A2565" i="10"/>
  <c r="B2565" i="10"/>
  <c r="C2565" i="10"/>
  <c r="D2565" i="10"/>
  <c r="F2565" i="10"/>
  <c r="G2565" i="10"/>
  <c r="H2565" i="10"/>
  <c r="I2565" i="10"/>
  <c r="J2565" i="10"/>
  <c r="A2566" i="10"/>
  <c r="B2566" i="10"/>
  <c r="C2566" i="10"/>
  <c r="D2566" i="10"/>
  <c r="F2566" i="10"/>
  <c r="G2566" i="10"/>
  <c r="H2566" i="10"/>
  <c r="I2566" i="10"/>
  <c r="J2566" i="10"/>
  <c r="A2567" i="10"/>
  <c r="B2567" i="10"/>
  <c r="C2567" i="10"/>
  <c r="D2567" i="10"/>
  <c r="F2567" i="10"/>
  <c r="G2567" i="10"/>
  <c r="H2567" i="10"/>
  <c r="I2567" i="10"/>
  <c r="J2567" i="10"/>
  <c r="A2568" i="10"/>
  <c r="B2568" i="10"/>
  <c r="C2568" i="10"/>
  <c r="D2568" i="10"/>
  <c r="F2568" i="10"/>
  <c r="G2568" i="10"/>
  <c r="H2568" i="10"/>
  <c r="I2568" i="10"/>
  <c r="J2568" i="10"/>
  <c r="A2569" i="10"/>
  <c r="B2569" i="10"/>
  <c r="C2569" i="10"/>
  <c r="D2569" i="10"/>
  <c r="F2569" i="10"/>
  <c r="G2569" i="10"/>
  <c r="H2569" i="10"/>
  <c r="I2569" i="10"/>
  <c r="J2569" i="10"/>
  <c r="A2570" i="10"/>
  <c r="B2570" i="10"/>
  <c r="C2570" i="10"/>
  <c r="D2570" i="10"/>
  <c r="F2570" i="10"/>
  <c r="G2570" i="10"/>
  <c r="H2570" i="10"/>
  <c r="I2570" i="10"/>
  <c r="J2570" i="10"/>
  <c r="A2571" i="10"/>
  <c r="B2571" i="10"/>
  <c r="C2571" i="10"/>
  <c r="D2571" i="10"/>
  <c r="F2571" i="10"/>
  <c r="G2571" i="10"/>
  <c r="H2571" i="10"/>
  <c r="I2571" i="10"/>
  <c r="J2571" i="10"/>
  <c r="A2572" i="10"/>
  <c r="B2572" i="10"/>
  <c r="C2572" i="10"/>
  <c r="D2572" i="10"/>
  <c r="F2572" i="10"/>
  <c r="G2572" i="10"/>
  <c r="H2572" i="10"/>
  <c r="I2572" i="10"/>
  <c r="J2572" i="10"/>
  <c r="A2573" i="10"/>
  <c r="B2573" i="10"/>
  <c r="C2573" i="10"/>
  <c r="D2573" i="10"/>
  <c r="F2573" i="10"/>
  <c r="G2573" i="10"/>
  <c r="H2573" i="10"/>
  <c r="I2573" i="10"/>
  <c r="J2573" i="10"/>
  <c r="A2574" i="10"/>
  <c r="B2574" i="10"/>
  <c r="C2574" i="10"/>
  <c r="D2574" i="10"/>
  <c r="F2574" i="10"/>
  <c r="G2574" i="10"/>
  <c r="H2574" i="10"/>
  <c r="I2574" i="10"/>
  <c r="J2574" i="10"/>
  <c r="A2575" i="10"/>
  <c r="B2575" i="10"/>
  <c r="C2575" i="10"/>
  <c r="D2575" i="10"/>
  <c r="F2575" i="10"/>
  <c r="G2575" i="10"/>
  <c r="H2575" i="10"/>
  <c r="I2575" i="10"/>
  <c r="J2575" i="10"/>
  <c r="A2576" i="10"/>
  <c r="B2576" i="10"/>
  <c r="C2576" i="10"/>
  <c r="D2576" i="10"/>
  <c r="F2576" i="10"/>
  <c r="G2576" i="10"/>
  <c r="H2576" i="10"/>
  <c r="I2576" i="10"/>
  <c r="J2576" i="10"/>
  <c r="A2577" i="10"/>
  <c r="B2577" i="10"/>
  <c r="C2577" i="10"/>
  <c r="D2577" i="10"/>
  <c r="F2577" i="10"/>
  <c r="G2577" i="10"/>
  <c r="H2577" i="10"/>
  <c r="I2577" i="10"/>
  <c r="J2577" i="10"/>
  <c r="A2578" i="10"/>
  <c r="B2578" i="10"/>
  <c r="C2578" i="10"/>
  <c r="D2578" i="10"/>
  <c r="F2578" i="10"/>
  <c r="G2578" i="10"/>
  <c r="H2578" i="10"/>
  <c r="I2578" i="10"/>
  <c r="J2578" i="10"/>
  <c r="A2579" i="10"/>
  <c r="B2579" i="10"/>
  <c r="C2579" i="10"/>
  <c r="D2579" i="10"/>
  <c r="F2579" i="10"/>
  <c r="G2579" i="10"/>
  <c r="H2579" i="10"/>
  <c r="I2579" i="10"/>
  <c r="J2579" i="10"/>
  <c r="A2580" i="10"/>
  <c r="B2580" i="10"/>
  <c r="C2580" i="10"/>
  <c r="D2580" i="10"/>
  <c r="F2580" i="10"/>
  <c r="G2580" i="10"/>
  <c r="H2580" i="10"/>
  <c r="I2580" i="10"/>
  <c r="J2580" i="10"/>
  <c r="A2581" i="10"/>
  <c r="B2581" i="10"/>
  <c r="C2581" i="10"/>
  <c r="D2581" i="10"/>
  <c r="F2581" i="10"/>
  <c r="G2581" i="10"/>
  <c r="H2581" i="10"/>
  <c r="I2581" i="10"/>
  <c r="J2581" i="10"/>
  <c r="A2582" i="10"/>
  <c r="B2582" i="10"/>
  <c r="C2582" i="10"/>
  <c r="D2582" i="10"/>
  <c r="F2582" i="10"/>
  <c r="G2582" i="10"/>
  <c r="H2582" i="10"/>
  <c r="I2582" i="10"/>
  <c r="J2582" i="10"/>
  <c r="A2583" i="10"/>
  <c r="B2583" i="10"/>
  <c r="C2583" i="10"/>
  <c r="D2583" i="10"/>
  <c r="F2583" i="10"/>
  <c r="G2583" i="10"/>
  <c r="H2583" i="10"/>
  <c r="I2583" i="10"/>
  <c r="J2583" i="10"/>
  <c r="A2584" i="10"/>
  <c r="B2584" i="10"/>
  <c r="C2584" i="10"/>
  <c r="D2584" i="10"/>
  <c r="F2584" i="10"/>
  <c r="G2584" i="10"/>
  <c r="H2584" i="10"/>
  <c r="I2584" i="10"/>
  <c r="J2584" i="10"/>
  <c r="A2585" i="10"/>
  <c r="B2585" i="10"/>
  <c r="C2585" i="10"/>
  <c r="D2585" i="10"/>
  <c r="F2585" i="10"/>
  <c r="G2585" i="10"/>
  <c r="H2585" i="10"/>
  <c r="I2585" i="10"/>
  <c r="J2585" i="10"/>
  <c r="A2586" i="10"/>
  <c r="B2586" i="10"/>
  <c r="C2586" i="10"/>
  <c r="D2586" i="10"/>
  <c r="F2586" i="10"/>
  <c r="G2586" i="10"/>
  <c r="H2586" i="10"/>
  <c r="I2586" i="10"/>
  <c r="J2586" i="10"/>
  <c r="A2587" i="10"/>
  <c r="B2587" i="10"/>
  <c r="C2587" i="10"/>
  <c r="D2587" i="10"/>
  <c r="F2587" i="10"/>
  <c r="G2587" i="10"/>
  <c r="H2587" i="10"/>
  <c r="I2587" i="10"/>
  <c r="J2587" i="10"/>
  <c r="A2588" i="10"/>
  <c r="B2588" i="10"/>
  <c r="C2588" i="10"/>
  <c r="D2588" i="10"/>
  <c r="F2588" i="10"/>
  <c r="G2588" i="10"/>
  <c r="H2588" i="10"/>
  <c r="I2588" i="10"/>
  <c r="J2588" i="10"/>
  <c r="A2589" i="10"/>
  <c r="B2589" i="10"/>
  <c r="C2589" i="10"/>
  <c r="D2589" i="10"/>
  <c r="F2589" i="10"/>
  <c r="G2589" i="10"/>
  <c r="H2589" i="10"/>
  <c r="I2589" i="10"/>
  <c r="J2589" i="10"/>
  <c r="A2590" i="10"/>
  <c r="B2590" i="10"/>
  <c r="C2590" i="10"/>
  <c r="D2590" i="10"/>
  <c r="F2590" i="10"/>
  <c r="G2590" i="10"/>
  <c r="H2590" i="10"/>
  <c r="I2590" i="10"/>
  <c r="J2590" i="10"/>
  <c r="A2591" i="10"/>
  <c r="B2591" i="10"/>
  <c r="C2591" i="10"/>
  <c r="D2591" i="10"/>
  <c r="F2591" i="10"/>
  <c r="G2591" i="10"/>
  <c r="H2591" i="10"/>
  <c r="I2591" i="10"/>
  <c r="J2591" i="10"/>
  <c r="A2592" i="10"/>
  <c r="B2592" i="10"/>
  <c r="C2592" i="10"/>
  <c r="D2592" i="10"/>
  <c r="F2592" i="10"/>
  <c r="G2592" i="10"/>
  <c r="H2592" i="10"/>
  <c r="I2592" i="10"/>
  <c r="J2592" i="10"/>
  <c r="A2593" i="10"/>
  <c r="B2593" i="10"/>
  <c r="C2593" i="10"/>
  <c r="D2593" i="10"/>
  <c r="F2593" i="10"/>
  <c r="G2593" i="10"/>
  <c r="H2593" i="10"/>
  <c r="I2593" i="10"/>
  <c r="J2593" i="10"/>
  <c r="A2594" i="10"/>
  <c r="B2594" i="10"/>
  <c r="C2594" i="10"/>
  <c r="D2594" i="10"/>
  <c r="F2594" i="10"/>
  <c r="G2594" i="10"/>
  <c r="H2594" i="10"/>
  <c r="I2594" i="10"/>
  <c r="J2594" i="10"/>
  <c r="A2595" i="10"/>
  <c r="B2595" i="10"/>
  <c r="C2595" i="10"/>
  <c r="D2595" i="10"/>
  <c r="F2595" i="10"/>
  <c r="G2595" i="10"/>
  <c r="H2595" i="10"/>
  <c r="I2595" i="10"/>
  <c r="J2595" i="10"/>
  <c r="A2596" i="10"/>
  <c r="B2596" i="10"/>
  <c r="C2596" i="10"/>
  <c r="D2596" i="10"/>
  <c r="F2596" i="10"/>
  <c r="G2596" i="10"/>
  <c r="H2596" i="10"/>
  <c r="I2596" i="10"/>
  <c r="J2596" i="10"/>
  <c r="A2597" i="10"/>
  <c r="B2597" i="10"/>
  <c r="C2597" i="10"/>
  <c r="D2597" i="10"/>
  <c r="F2597" i="10"/>
  <c r="G2597" i="10"/>
  <c r="H2597" i="10"/>
  <c r="I2597" i="10"/>
  <c r="J2597" i="10"/>
  <c r="A2598" i="10"/>
  <c r="B2598" i="10"/>
  <c r="C2598" i="10"/>
  <c r="D2598" i="10"/>
  <c r="F2598" i="10"/>
  <c r="G2598" i="10"/>
  <c r="H2598" i="10"/>
  <c r="I2598" i="10"/>
  <c r="J2598" i="10"/>
  <c r="A2599" i="10"/>
  <c r="B2599" i="10"/>
  <c r="C2599" i="10"/>
  <c r="D2599" i="10"/>
  <c r="F2599" i="10"/>
  <c r="G2599" i="10"/>
  <c r="H2599" i="10"/>
  <c r="I2599" i="10"/>
  <c r="J2599" i="10"/>
  <c r="A2600" i="10"/>
  <c r="B2600" i="10"/>
  <c r="C2600" i="10"/>
  <c r="D2600" i="10"/>
  <c r="F2600" i="10"/>
  <c r="G2600" i="10"/>
  <c r="H2600" i="10"/>
  <c r="I2600" i="10"/>
  <c r="J2600" i="10"/>
  <c r="A2601" i="10"/>
  <c r="B2601" i="10"/>
  <c r="C2601" i="10"/>
  <c r="D2601" i="10"/>
  <c r="F2601" i="10"/>
  <c r="G2601" i="10"/>
  <c r="H2601" i="10"/>
  <c r="I2601" i="10"/>
  <c r="J2601" i="10"/>
  <c r="A2602" i="10"/>
  <c r="B2602" i="10"/>
  <c r="C2602" i="10"/>
  <c r="D2602" i="10"/>
  <c r="F2602" i="10"/>
  <c r="G2602" i="10"/>
  <c r="H2602" i="10"/>
  <c r="I2602" i="10"/>
  <c r="J2602" i="10"/>
  <c r="A2603" i="10"/>
  <c r="B2603" i="10"/>
  <c r="C2603" i="10"/>
  <c r="D2603" i="10"/>
  <c r="F2603" i="10"/>
  <c r="G2603" i="10"/>
  <c r="H2603" i="10"/>
  <c r="I2603" i="10"/>
  <c r="J2603" i="10"/>
  <c r="A2604" i="10"/>
  <c r="B2604" i="10"/>
  <c r="C2604" i="10"/>
  <c r="D2604" i="10"/>
  <c r="F2604" i="10"/>
  <c r="G2604" i="10"/>
  <c r="H2604" i="10"/>
  <c r="I2604" i="10"/>
  <c r="J2604" i="10"/>
  <c r="A2605" i="10"/>
  <c r="B2605" i="10"/>
  <c r="C2605" i="10"/>
  <c r="D2605" i="10"/>
  <c r="F2605" i="10"/>
  <c r="G2605" i="10"/>
  <c r="H2605" i="10"/>
  <c r="I2605" i="10"/>
  <c r="J2605" i="10"/>
  <c r="A2606" i="10"/>
  <c r="B2606" i="10"/>
  <c r="C2606" i="10"/>
  <c r="D2606" i="10"/>
  <c r="F2606" i="10"/>
  <c r="G2606" i="10"/>
  <c r="H2606" i="10"/>
  <c r="I2606" i="10"/>
  <c r="J2606" i="10"/>
  <c r="A2607" i="10"/>
  <c r="B2607" i="10"/>
  <c r="C2607" i="10"/>
  <c r="D2607" i="10"/>
  <c r="F2607" i="10"/>
  <c r="G2607" i="10"/>
  <c r="H2607" i="10"/>
  <c r="I2607" i="10"/>
  <c r="J2607" i="10"/>
  <c r="A2608" i="10"/>
  <c r="B2608" i="10"/>
  <c r="C2608" i="10"/>
  <c r="D2608" i="10"/>
  <c r="F2608" i="10"/>
  <c r="G2608" i="10"/>
  <c r="H2608" i="10"/>
  <c r="I2608" i="10"/>
  <c r="J2608" i="10"/>
  <c r="A2609" i="10"/>
  <c r="B2609" i="10"/>
  <c r="C2609" i="10"/>
  <c r="D2609" i="10"/>
  <c r="F2609" i="10"/>
  <c r="G2609" i="10"/>
  <c r="H2609" i="10"/>
  <c r="I2609" i="10"/>
  <c r="J2609" i="10"/>
  <c r="A2610" i="10"/>
  <c r="B2610" i="10"/>
  <c r="C2610" i="10"/>
  <c r="D2610" i="10"/>
  <c r="F2610" i="10"/>
  <c r="G2610" i="10"/>
  <c r="H2610" i="10"/>
  <c r="I2610" i="10"/>
  <c r="J2610" i="10"/>
  <c r="A2611" i="10"/>
  <c r="B2611" i="10"/>
  <c r="C2611" i="10"/>
  <c r="D2611" i="10"/>
  <c r="F2611" i="10"/>
  <c r="G2611" i="10"/>
  <c r="H2611" i="10"/>
  <c r="I2611" i="10"/>
  <c r="J2611" i="10"/>
  <c r="A2612" i="10"/>
  <c r="B2612" i="10"/>
  <c r="C2612" i="10"/>
  <c r="D2612" i="10"/>
  <c r="F2612" i="10"/>
  <c r="G2612" i="10"/>
  <c r="H2612" i="10"/>
  <c r="I2612" i="10"/>
  <c r="J2612" i="10"/>
  <c r="A2613" i="10"/>
  <c r="B2613" i="10"/>
  <c r="C2613" i="10"/>
  <c r="D2613" i="10"/>
  <c r="F2613" i="10"/>
  <c r="G2613" i="10"/>
  <c r="H2613" i="10"/>
  <c r="I2613" i="10"/>
  <c r="J2613" i="10"/>
  <c r="A2614" i="10"/>
  <c r="B2614" i="10"/>
  <c r="C2614" i="10"/>
  <c r="D2614" i="10"/>
  <c r="F2614" i="10"/>
  <c r="G2614" i="10"/>
  <c r="H2614" i="10"/>
  <c r="I2614" i="10"/>
  <c r="J2614" i="10"/>
  <c r="A2615" i="10"/>
  <c r="B2615" i="10"/>
  <c r="C2615" i="10"/>
  <c r="D2615" i="10"/>
  <c r="F2615" i="10"/>
  <c r="G2615" i="10"/>
  <c r="H2615" i="10"/>
  <c r="I2615" i="10"/>
  <c r="J2615" i="10"/>
  <c r="A2616" i="10"/>
  <c r="B2616" i="10"/>
  <c r="C2616" i="10"/>
  <c r="D2616" i="10"/>
  <c r="F2616" i="10"/>
  <c r="G2616" i="10"/>
  <c r="H2616" i="10"/>
  <c r="I2616" i="10"/>
  <c r="J2616" i="10"/>
  <c r="A2617" i="10"/>
  <c r="B2617" i="10"/>
  <c r="C2617" i="10"/>
  <c r="D2617" i="10"/>
  <c r="F2617" i="10"/>
  <c r="G2617" i="10"/>
  <c r="H2617" i="10"/>
  <c r="I2617" i="10"/>
  <c r="J2617" i="10"/>
  <c r="A2618" i="10"/>
  <c r="B2618" i="10"/>
  <c r="C2618" i="10"/>
  <c r="D2618" i="10"/>
  <c r="F2618" i="10"/>
  <c r="G2618" i="10"/>
  <c r="H2618" i="10"/>
  <c r="I2618" i="10"/>
  <c r="J2618" i="10"/>
  <c r="A2619" i="10"/>
  <c r="B2619" i="10"/>
  <c r="C2619" i="10"/>
  <c r="D2619" i="10"/>
  <c r="F2619" i="10"/>
  <c r="G2619" i="10"/>
  <c r="H2619" i="10"/>
  <c r="I2619" i="10"/>
  <c r="J2619" i="10"/>
  <c r="A2620" i="10"/>
  <c r="B2620" i="10"/>
  <c r="C2620" i="10"/>
  <c r="D2620" i="10"/>
  <c r="F2620" i="10"/>
  <c r="G2620" i="10"/>
  <c r="H2620" i="10"/>
  <c r="I2620" i="10"/>
  <c r="J2620" i="10"/>
  <c r="A2621" i="10"/>
  <c r="B2621" i="10"/>
  <c r="C2621" i="10"/>
  <c r="D2621" i="10"/>
  <c r="F2621" i="10"/>
  <c r="G2621" i="10"/>
  <c r="H2621" i="10"/>
  <c r="I2621" i="10"/>
  <c r="J2621" i="10"/>
  <c r="A2622" i="10"/>
  <c r="B2622" i="10"/>
  <c r="C2622" i="10"/>
  <c r="D2622" i="10"/>
  <c r="F2622" i="10"/>
  <c r="G2622" i="10"/>
  <c r="H2622" i="10"/>
  <c r="I2622" i="10"/>
  <c r="J2622" i="10"/>
  <c r="A2623" i="10"/>
  <c r="B2623" i="10"/>
  <c r="C2623" i="10"/>
  <c r="D2623" i="10"/>
  <c r="F2623" i="10"/>
  <c r="G2623" i="10"/>
  <c r="H2623" i="10"/>
  <c r="I2623" i="10"/>
  <c r="J2623" i="10"/>
  <c r="A2624" i="10"/>
  <c r="B2624" i="10"/>
  <c r="C2624" i="10"/>
  <c r="D2624" i="10"/>
  <c r="F2624" i="10"/>
  <c r="G2624" i="10"/>
  <c r="H2624" i="10"/>
  <c r="I2624" i="10"/>
  <c r="J2624" i="10"/>
  <c r="A2625" i="10"/>
  <c r="B2625" i="10"/>
  <c r="C2625" i="10"/>
  <c r="D2625" i="10"/>
  <c r="F2625" i="10"/>
  <c r="G2625" i="10"/>
  <c r="H2625" i="10"/>
  <c r="I2625" i="10"/>
  <c r="J2625" i="10"/>
  <c r="A2626" i="10"/>
  <c r="B2626" i="10"/>
  <c r="C2626" i="10"/>
  <c r="D2626" i="10"/>
  <c r="F2626" i="10"/>
  <c r="G2626" i="10"/>
  <c r="H2626" i="10"/>
  <c r="I2626" i="10"/>
  <c r="J2626" i="10"/>
  <c r="A2627" i="10"/>
  <c r="B2627" i="10"/>
  <c r="C2627" i="10"/>
  <c r="D2627" i="10"/>
  <c r="F2627" i="10"/>
  <c r="G2627" i="10"/>
  <c r="H2627" i="10"/>
  <c r="I2627" i="10"/>
  <c r="J2627" i="10"/>
  <c r="A2628" i="10"/>
  <c r="B2628" i="10"/>
  <c r="C2628" i="10"/>
  <c r="D2628" i="10"/>
  <c r="F2628" i="10"/>
  <c r="G2628" i="10"/>
  <c r="H2628" i="10"/>
  <c r="I2628" i="10"/>
  <c r="J2628" i="10"/>
  <c r="A2629" i="10"/>
  <c r="B2629" i="10"/>
  <c r="C2629" i="10"/>
  <c r="D2629" i="10"/>
  <c r="F2629" i="10"/>
  <c r="G2629" i="10"/>
  <c r="H2629" i="10"/>
  <c r="I2629" i="10"/>
  <c r="J2629" i="10"/>
  <c r="A2630" i="10"/>
  <c r="B2630" i="10"/>
  <c r="C2630" i="10"/>
  <c r="D2630" i="10"/>
  <c r="F2630" i="10"/>
  <c r="G2630" i="10"/>
  <c r="H2630" i="10"/>
  <c r="I2630" i="10"/>
  <c r="J2630" i="10"/>
  <c r="A2631" i="10"/>
  <c r="B2631" i="10"/>
  <c r="C2631" i="10"/>
  <c r="D2631" i="10"/>
  <c r="F2631" i="10"/>
  <c r="G2631" i="10"/>
  <c r="H2631" i="10"/>
  <c r="I2631" i="10"/>
  <c r="J2631" i="10"/>
  <c r="A2632" i="10"/>
  <c r="B2632" i="10"/>
  <c r="C2632" i="10"/>
  <c r="D2632" i="10"/>
  <c r="F2632" i="10"/>
  <c r="G2632" i="10"/>
  <c r="H2632" i="10"/>
  <c r="I2632" i="10"/>
  <c r="J2632" i="10"/>
  <c r="A2633" i="10"/>
  <c r="B2633" i="10"/>
  <c r="C2633" i="10"/>
  <c r="D2633" i="10"/>
  <c r="F2633" i="10"/>
  <c r="G2633" i="10"/>
  <c r="H2633" i="10"/>
  <c r="I2633" i="10"/>
  <c r="J2633" i="10"/>
  <c r="A2634" i="10"/>
  <c r="B2634" i="10"/>
  <c r="C2634" i="10"/>
  <c r="D2634" i="10"/>
  <c r="F2634" i="10"/>
  <c r="G2634" i="10"/>
  <c r="H2634" i="10"/>
  <c r="I2634" i="10"/>
  <c r="J2634" i="10"/>
  <c r="A2635" i="10"/>
  <c r="B2635" i="10"/>
  <c r="C2635" i="10"/>
  <c r="D2635" i="10"/>
  <c r="F2635" i="10"/>
  <c r="G2635" i="10"/>
  <c r="H2635" i="10"/>
  <c r="I2635" i="10"/>
  <c r="J2635" i="10"/>
  <c r="A2636" i="10"/>
  <c r="B2636" i="10"/>
  <c r="C2636" i="10"/>
  <c r="D2636" i="10"/>
  <c r="F2636" i="10"/>
  <c r="G2636" i="10"/>
  <c r="H2636" i="10"/>
  <c r="I2636" i="10"/>
  <c r="J2636" i="10"/>
  <c r="A2637" i="10"/>
  <c r="B2637" i="10"/>
  <c r="C2637" i="10"/>
  <c r="D2637" i="10"/>
  <c r="F2637" i="10"/>
  <c r="G2637" i="10"/>
  <c r="H2637" i="10"/>
  <c r="I2637" i="10"/>
  <c r="J2637" i="10"/>
  <c r="A2638" i="10"/>
  <c r="B2638" i="10"/>
  <c r="C2638" i="10"/>
  <c r="D2638" i="10"/>
  <c r="F2638" i="10"/>
  <c r="G2638" i="10"/>
  <c r="H2638" i="10"/>
  <c r="I2638" i="10"/>
  <c r="J2638" i="10"/>
  <c r="A2639" i="10"/>
  <c r="B2639" i="10"/>
  <c r="C2639" i="10"/>
  <c r="D2639" i="10"/>
  <c r="F2639" i="10"/>
  <c r="G2639" i="10"/>
  <c r="H2639" i="10"/>
  <c r="I2639" i="10"/>
  <c r="J2639" i="10"/>
  <c r="A2640" i="10"/>
  <c r="B2640" i="10"/>
  <c r="C2640" i="10"/>
  <c r="D2640" i="10"/>
  <c r="F2640" i="10"/>
  <c r="G2640" i="10"/>
  <c r="H2640" i="10"/>
  <c r="I2640" i="10"/>
  <c r="J2640" i="10"/>
  <c r="A2641" i="10"/>
  <c r="B2641" i="10"/>
  <c r="C2641" i="10"/>
  <c r="D2641" i="10"/>
  <c r="F2641" i="10"/>
  <c r="G2641" i="10"/>
  <c r="H2641" i="10"/>
  <c r="I2641" i="10"/>
  <c r="J2641" i="10"/>
  <c r="A2642" i="10"/>
  <c r="B2642" i="10"/>
  <c r="C2642" i="10"/>
  <c r="D2642" i="10"/>
  <c r="F2642" i="10"/>
  <c r="G2642" i="10"/>
  <c r="H2642" i="10"/>
  <c r="I2642" i="10"/>
  <c r="J2642" i="10"/>
  <c r="A2643" i="10"/>
  <c r="B2643" i="10"/>
  <c r="C2643" i="10"/>
  <c r="D2643" i="10"/>
  <c r="F2643" i="10"/>
  <c r="G2643" i="10"/>
  <c r="H2643" i="10"/>
  <c r="I2643" i="10"/>
  <c r="J2643" i="10"/>
  <c r="A2644" i="10"/>
  <c r="B2644" i="10"/>
  <c r="C2644" i="10"/>
  <c r="D2644" i="10"/>
  <c r="F2644" i="10"/>
  <c r="G2644" i="10"/>
  <c r="H2644" i="10"/>
  <c r="I2644" i="10"/>
  <c r="J2644" i="10"/>
  <c r="A2645" i="10"/>
  <c r="B2645" i="10"/>
  <c r="C2645" i="10"/>
  <c r="D2645" i="10"/>
  <c r="F2645" i="10"/>
  <c r="G2645" i="10"/>
  <c r="H2645" i="10"/>
  <c r="I2645" i="10"/>
  <c r="J2645" i="10"/>
  <c r="A2646" i="10"/>
  <c r="B2646" i="10"/>
  <c r="C2646" i="10"/>
  <c r="D2646" i="10"/>
  <c r="F2646" i="10"/>
  <c r="G2646" i="10"/>
  <c r="H2646" i="10"/>
  <c r="I2646" i="10"/>
  <c r="J2646" i="10"/>
  <c r="A2647" i="10"/>
  <c r="B2647" i="10"/>
  <c r="C2647" i="10"/>
  <c r="D2647" i="10"/>
  <c r="F2647" i="10"/>
  <c r="G2647" i="10"/>
  <c r="H2647" i="10"/>
  <c r="I2647" i="10"/>
  <c r="J2647" i="10"/>
  <c r="A2648" i="10"/>
  <c r="B2648" i="10"/>
  <c r="C2648" i="10"/>
  <c r="D2648" i="10"/>
  <c r="F2648" i="10"/>
  <c r="G2648" i="10"/>
  <c r="H2648" i="10"/>
  <c r="I2648" i="10"/>
  <c r="J2648" i="10"/>
  <c r="A2649" i="10"/>
  <c r="B2649" i="10"/>
  <c r="C2649" i="10"/>
  <c r="D2649" i="10"/>
  <c r="F2649" i="10"/>
  <c r="G2649" i="10"/>
  <c r="H2649" i="10"/>
  <c r="I2649" i="10"/>
  <c r="J2649" i="10"/>
  <c r="A2650" i="10"/>
  <c r="B2650" i="10"/>
  <c r="C2650" i="10"/>
  <c r="D2650" i="10"/>
  <c r="F2650" i="10"/>
  <c r="G2650" i="10"/>
  <c r="H2650" i="10"/>
  <c r="I2650" i="10"/>
  <c r="J2650" i="10"/>
  <c r="A2651" i="10"/>
  <c r="B2651" i="10"/>
  <c r="C2651" i="10"/>
  <c r="D2651" i="10"/>
  <c r="F2651" i="10"/>
  <c r="G2651" i="10"/>
  <c r="H2651" i="10"/>
  <c r="I2651" i="10"/>
  <c r="J2651" i="10"/>
  <c r="A2652" i="10"/>
  <c r="B2652" i="10"/>
  <c r="C2652" i="10"/>
  <c r="D2652" i="10"/>
  <c r="F2652" i="10"/>
  <c r="G2652" i="10"/>
  <c r="H2652" i="10"/>
  <c r="I2652" i="10"/>
  <c r="J2652" i="10"/>
  <c r="A2653" i="10"/>
  <c r="B2653" i="10"/>
  <c r="C2653" i="10"/>
  <c r="D2653" i="10"/>
  <c r="F2653" i="10"/>
  <c r="G2653" i="10"/>
  <c r="H2653" i="10"/>
  <c r="I2653" i="10"/>
  <c r="J2653" i="10"/>
  <c r="A2654" i="10"/>
  <c r="B2654" i="10"/>
  <c r="C2654" i="10"/>
  <c r="D2654" i="10"/>
  <c r="F2654" i="10"/>
  <c r="G2654" i="10"/>
  <c r="H2654" i="10"/>
  <c r="I2654" i="10"/>
  <c r="J2654" i="10"/>
  <c r="A2655" i="10"/>
  <c r="B2655" i="10"/>
  <c r="C2655" i="10"/>
  <c r="D2655" i="10"/>
  <c r="F2655" i="10"/>
  <c r="G2655" i="10"/>
  <c r="H2655" i="10"/>
  <c r="I2655" i="10"/>
  <c r="J2655" i="10"/>
  <c r="A2656" i="10"/>
  <c r="B2656" i="10"/>
  <c r="C2656" i="10"/>
  <c r="D2656" i="10"/>
  <c r="F2656" i="10"/>
  <c r="G2656" i="10"/>
  <c r="H2656" i="10"/>
  <c r="I2656" i="10"/>
  <c r="J2656" i="10"/>
  <c r="A2657" i="10"/>
  <c r="B2657" i="10"/>
  <c r="C2657" i="10"/>
  <c r="D2657" i="10"/>
  <c r="F2657" i="10"/>
  <c r="G2657" i="10"/>
  <c r="H2657" i="10"/>
  <c r="I2657" i="10"/>
  <c r="J2657" i="10"/>
  <c r="A2658" i="10"/>
  <c r="B2658" i="10"/>
  <c r="C2658" i="10"/>
  <c r="D2658" i="10"/>
  <c r="F2658" i="10"/>
  <c r="G2658" i="10"/>
  <c r="H2658" i="10"/>
  <c r="I2658" i="10"/>
  <c r="J2658" i="10"/>
  <c r="A2659" i="10"/>
  <c r="B2659" i="10"/>
  <c r="C2659" i="10"/>
  <c r="D2659" i="10"/>
  <c r="F2659" i="10"/>
  <c r="G2659" i="10"/>
  <c r="H2659" i="10"/>
  <c r="I2659" i="10"/>
  <c r="J2659" i="10"/>
  <c r="A2660" i="10"/>
  <c r="B2660" i="10"/>
  <c r="C2660" i="10"/>
  <c r="D2660" i="10"/>
  <c r="F2660" i="10"/>
  <c r="G2660" i="10"/>
  <c r="H2660" i="10"/>
  <c r="I2660" i="10"/>
  <c r="J2660" i="10"/>
  <c r="A2661" i="10"/>
  <c r="B2661" i="10"/>
  <c r="C2661" i="10"/>
  <c r="D2661" i="10"/>
  <c r="F2661" i="10"/>
  <c r="G2661" i="10"/>
  <c r="H2661" i="10"/>
  <c r="I2661" i="10"/>
  <c r="J2661" i="10"/>
  <c r="A2662" i="10"/>
  <c r="B2662" i="10"/>
  <c r="C2662" i="10"/>
  <c r="D2662" i="10"/>
  <c r="F2662" i="10"/>
  <c r="G2662" i="10"/>
  <c r="H2662" i="10"/>
  <c r="I2662" i="10"/>
  <c r="J2662" i="10"/>
  <c r="A2663" i="10"/>
  <c r="B2663" i="10"/>
  <c r="C2663" i="10"/>
  <c r="D2663" i="10"/>
  <c r="F2663" i="10"/>
  <c r="G2663" i="10"/>
  <c r="H2663" i="10"/>
  <c r="I2663" i="10"/>
  <c r="J2663" i="10"/>
  <c r="A2664" i="10"/>
  <c r="B2664" i="10"/>
  <c r="C2664" i="10"/>
  <c r="D2664" i="10"/>
  <c r="F2664" i="10"/>
  <c r="G2664" i="10"/>
  <c r="H2664" i="10"/>
  <c r="I2664" i="10"/>
  <c r="J2664" i="10"/>
  <c r="A2665" i="10"/>
  <c r="B2665" i="10"/>
  <c r="C2665" i="10"/>
  <c r="D2665" i="10"/>
  <c r="F2665" i="10"/>
  <c r="G2665" i="10"/>
  <c r="H2665" i="10"/>
  <c r="I2665" i="10"/>
  <c r="J2665" i="10"/>
  <c r="A2666" i="10"/>
  <c r="B2666" i="10"/>
  <c r="C2666" i="10"/>
  <c r="D2666" i="10"/>
  <c r="F2666" i="10"/>
  <c r="G2666" i="10"/>
  <c r="H2666" i="10"/>
  <c r="I2666" i="10"/>
  <c r="J2666" i="10"/>
  <c r="A2667" i="10"/>
  <c r="B2667" i="10"/>
  <c r="C2667" i="10"/>
  <c r="D2667" i="10"/>
  <c r="F2667" i="10"/>
  <c r="G2667" i="10"/>
  <c r="H2667" i="10"/>
  <c r="I2667" i="10"/>
  <c r="J2667" i="10"/>
  <c r="A2668" i="10"/>
  <c r="B2668" i="10"/>
  <c r="C2668" i="10"/>
  <c r="D2668" i="10"/>
  <c r="F2668" i="10"/>
  <c r="G2668" i="10"/>
  <c r="H2668" i="10"/>
  <c r="I2668" i="10"/>
  <c r="J2668" i="10"/>
  <c r="A2669" i="10"/>
  <c r="B2669" i="10"/>
  <c r="C2669" i="10"/>
  <c r="D2669" i="10"/>
  <c r="F2669" i="10"/>
  <c r="G2669" i="10"/>
  <c r="H2669" i="10"/>
  <c r="I2669" i="10"/>
  <c r="J2669" i="10"/>
  <c r="A2670" i="10"/>
  <c r="B2670" i="10"/>
  <c r="C2670" i="10"/>
  <c r="D2670" i="10"/>
  <c r="F2670" i="10"/>
  <c r="G2670" i="10"/>
  <c r="H2670" i="10"/>
  <c r="I2670" i="10"/>
  <c r="J2670" i="10"/>
  <c r="A2671" i="10"/>
  <c r="B2671" i="10"/>
  <c r="C2671" i="10"/>
  <c r="D2671" i="10"/>
  <c r="F2671" i="10"/>
  <c r="G2671" i="10"/>
  <c r="H2671" i="10"/>
  <c r="I2671" i="10"/>
  <c r="J2671" i="10"/>
  <c r="A2672" i="10"/>
  <c r="B2672" i="10"/>
  <c r="C2672" i="10"/>
  <c r="D2672" i="10"/>
  <c r="F2672" i="10"/>
  <c r="G2672" i="10"/>
  <c r="H2672" i="10"/>
  <c r="I2672" i="10"/>
  <c r="J2672" i="10"/>
  <c r="A2673" i="10"/>
  <c r="B2673" i="10"/>
  <c r="C2673" i="10"/>
  <c r="D2673" i="10"/>
  <c r="F2673" i="10"/>
  <c r="G2673" i="10"/>
  <c r="H2673" i="10"/>
  <c r="I2673" i="10"/>
  <c r="J2673" i="10"/>
  <c r="A2674" i="10"/>
  <c r="B2674" i="10"/>
  <c r="C2674" i="10"/>
  <c r="D2674" i="10"/>
  <c r="F2674" i="10"/>
  <c r="G2674" i="10"/>
  <c r="H2674" i="10"/>
  <c r="I2674" i="10"/>
  <c r="J2674" i="10"/>
  <c r="A2675" i="10"/>
  <c r="B2675" i="10"/>
  <c r="C2675" i="10"/>
  <c r="D2675" i="10"/>
  <c r="F2675" i="10"/>
  <c r="G2675" i="10"/>
  <c r="H2675" i="10"/>
  <c r="I2675" i="10"/>
  <c r="J2675" i="10"/>
  <c r="A2676" i="10"/>
  <c r="B2676" i="10"/>
  <c r="C2676" i="10"/>
  <c r="D2676" i="10"/>
  <c r="F2676" i="10"/>
  <c r="G2676" i="10"/>
  <c r="H2676" i="10"/>
  <c r="I2676" i="10"/>
  <c r="J2676" i="10"/>
  <c r="A2677" i="10"/>
  <c r="B2677" i="10"/>
  <c r="C2677" i="10"/>
  <c r="D2677" i="10"/>
  <c r="F2677" i="10"/>
  <c r="G2677" i="10"/>
  <c r="H2677" i="10"/>
  <c r="I2677" i="10"/>
  <c r="J2677" i="10"/>
  <c r="A2678" i="10"/>
  <c r="B2678" i="10"/>
  <c r="C2678" i="10"/>
  <c r="D2678" i="10"/>
  <c r="F2678" i="10"/>
  <c r="G2678" i="10"/>
  <c r="H2678" i="10"/>
  <c r="I2678" i="10"/>
  <c r="J2678" i="10"/>
  <c r="A2679" i="10"/>
  <c r="B2679" i="10"/>
  <c r="C2679" i="10"/>
  <c r="D2679" i="10"/>
  <c r="F2679" i="10"/>
  <c r="G2679" i="10"/>
  <c r="H2679" i="10"/>
  <c r="I2679" i="10"/>
  <c r="J2679" i="10"/>
  <c r="A2680" i="10"/>
  <c r="B2680" i="10"/>
  <c r="C2680" i="10"/>
  <c r="D2680" i="10"/>
  <c r="F2680" i="10"/>
  <c r="G2680" i="10"/>
  <c r="H2680" i="10"/>
  <c r="I2680" i="10"/>
  <c r="J2680" i="10"/>
  <c r="A2681" i="10"/>
  <c r="B2681" i="10"/>
  <c r="C2681" i="10"/>
  <c r="D2681" i="10"/>
  <c r="F2681" i="10"/>
  <c r="G2681" i="10"/>
  <c r="H2681" i="10"/>
  <c r="I2681" i="10"/>
  <c r="J2681" i="10"/>
  <c r="A2682" i="10"/>
  <c r="B2682" i="10"/>
  <c r="C2682" i="10"/>
  <c r="D2682" i="10"/>
  <c r="F2682" i="10"/>
  <c r="G2682" i="10"/>
  <c r="H2682" i="10"/>
  <c r="I2682" i="10"/>
  <c r="J2682" i="10"/>
  <c r="A2683" i="10"/>
  <c r="B2683" i="10"/>
  <c r="C2683" i="10"/>
  <c r="D2683" i="10"/>
  <c r="F2683" i="10"/>
  <c r="G2683" i="10"/>
  <c r="H2683" i="10"/>
  <c r="I2683" i="10"/>
  <c r="J2683" i="10"/>
  <c r="A2684" i="10"/>
  <c r="B2684" i="10"/>
  <c r="C2684" i="10"/>
  <c r="D2684" i="10"/>
  <c r="F2684" i="10"/>
  <c r="G2684" i="10"/>
  <c r="H2684" i="10"/>
  <c r="I2684" i="10"/>
  <c r="J2684" i="10"/>
  <c r="A2685" i="10"/>
  <c r="B2685" i="10"/>
  <c r="C2685" i="10"/>
  <c r="D2685" i="10"/>
  <c r="F2685" i="10"/>
  <c r="G2685" i="10"/>
  <c r="H2685" i="10"/>
  <c r="I2685" i="10"/>
  <c r="J2685" i="10"/>
  <c r="A2686" i="10"/>
  <c r="B2686" i="10"/>
  <c r="C2686" i="10"/>
  <c r="D2686" i="10"/>
  <c r="F2686" i="10"/>
  <c r="G2686" i="10"/>
  <c r="H2686" i="10"/>
  <c r="I2686" i="10"/>
  <c r="J2686" i="10"/>
  <c r="A2687" i="10"/>
  <c r="B2687" i="10"/>
  <c r="C2687" i="10"/>
  <c r="D2687" i="10"/>
  <c r="F2687" i="10"/>
  <c r="G2687" i="10"/>
  <c r="H2687" i="10"/>
  <c r="I2687" i="10"/>
  <c r="J2687" i="10"/>
  <c r="A2688" i="10"/>
  <c r="B2688" i="10"/>
  <c r="C2688" i="10"/>
  <c r="D2688" i="10"/>
  <c r="F2688" i="10"/>
  <c r="G2688" i="10"/>
  <c r="H2688" i="10"/>
  <c r="I2688" i="10"/>
  <c r="J2688" i="10"/>
  <c r="A2689" i="10"/>
  <c r="B2689" i="10"/>
  <c r="C2689" i="10"/>
  <c r="D2689" i="10"/>
  <c r="F2689" i="10"/>
  <c r="G2689" i="10"/>
  <c r="H2689" i="10"/>
  <c r="I2689" i="10"/>
  <c r="J2689" i="10"/>
  <c r="A2690" i="10"/>
  <c r="B2690" i="10"/>
  <c r="C2690" i="10"/>
  <c r="D2690" i="10"/>
  <c r="F2690" i="10"/>
  <c r="G2690" i="10"/>
  <c r="H2690" i="10"/>
  <c r="I2690" i="10"/>
  <c r="J2690" i="10"/>
  <c r="A2691" i="10"/>
  <c r="B2691" i="10"/>
  <c r="C2691" i="10"/>
  <c r="D2691" i="10"/>
  <c r="F2691" i="10"/>
  <c r="G2691" i="10"/>
  <c r="H2691" i="10"/>
  <c r="I2691" i="10"/>
  <c r="J2691" i="10"/>
  <c r="A2692" i="10"/>
  <c r="B2692" i="10"/>
  <c r="C2692" i="10"/>
  <c r="D2692" i="10"/>
  <c r="F2692" i="10"/>
  <c r="G2692" i="10"/>
  <c r="H2692" i="10"/>
  <c r="I2692" i="10"/>
  <c r="J2692" i="10"/>
  <c r="A2693" i="10"/>
  <c r="B2693" i="10"/>
  <c r="C2693" i="10"/>
  <c r="D2693" i="10"/>
  <c r="F2693" i="10"/>
  <c r="G2693" i="10"/>
  <c r="H2693" i="10"/>
  <c r="I2693" i="10"/>
  <c r="J2693" i="10"/>
  <c r="A2694" i="10"/>
  <c r="B2694" i="10"/>
  <c r="C2694" i="10"/>
  <c r="D2694" i="10"/>
  <c r="F2694" i="10"/>
  <c r="G2694" i="10"/>
  <c r="H2694" i="10"/>
  <c r="I2694" i="10"/>
  <c r="J2694" i="10"/>
  <c r="A2695" i="10"/>
  <c r="B2695" i="10"/>
  <c r="C2695" i="10"/>
  <c r="D2695" i="10"/>
  <c r="F2695" i="10"/>
  <c r="G2695" i="10"/>
  <c r="H2695" i="10"/>
  <c r="I2695" i="10"/>
  <c r="J2695" i="10"/>
  <c r="A2696" i="10"/>
  <c r="B2696" i="10"/>
  <c r="C2696" i="10"/>
  <c r="D2696" i="10"/>
  <c r="F2696" i="10"/>
  <c r="G2696" i="10"/>
  <c r="H2696" i="10"/>
  <c r="I2696" i="10"/>
  <c r="J2696" i="10"/>
  <c r="A2697" i="10"/>
  <c r="B2697" i="10"/>
  <c r="C2697" i="10"/>
  <c r="D2697" i="10"/>
  <c r="F2697" i="10"/>
  <c r="G2697" i="10"/>
  <c r="H2697" i="10"/>
  <c r="I2697" i="10"/>
  <c r="J2697" i="10"/>
  <c r="A2698" i="10"/>
  <c r="B2698" i="10"/>
  <c r="C2698" i="10"/>
  <c r="D2698" i="10"/>
  <c r="F2698" i="10"/>
  <c r="G2698" i="10"/>
  <c r="H2698" i="10"/>
  <c r="I2698" i="10"/>
  <c r="J2698" i="10"/>
  <c r="A2699" i="10"/>
  <c r="B2699" i="10"/>
  <c r="C2699" i="10"/>
  <c r="D2699" i="10"/>
  <c r="F2699" i="10"/>
  <c r="G2699" i="10"/>
  <c r="H2699" i="10"/>
  <c r="I2699" i="10"/>
  <c r="J2699" i="10"/>
  <c r="A2700" i="10"/>
  <c r="B2700" i="10"/>
  <c r="C2700" i="10"/>
  <c r="D2700" i="10"/>
  <c r="F2700" i="10"/>
  <c r="G2700" i="10"/>
  <c r="H2700" i="10"/>
  <c r="I2700" i="10"/>
  <c r="J2700" i="10"/>
  <c r="A2701" i="10"/>
  <c r="B2701" i="10"/>
  <c r="C2701" i="10"/>
  <c r="D2701" i="10"/>
  <c r="F2701" i="10"/>
  <c r="G2701" i="10"/>
  <c r="H2701" i="10"/>
  <c r="I2701" i="10"/>
  <c r="J2701" i="10"/>
  <c r="A2702" i="10"/>
  <c r="B2702" i="10"/>
  <c r="C2702" i="10"/>
  <c r="D2702" i="10"/>
  <c r="F2702" i="10"/>
  <c r="G2702" i="10"/>
  <c r="H2702" i="10"/>
  <c r="I2702" i="10"/>
  <c r="J2702" i="10"/>
  <c r="A2703" i="10"/>
  <c r="B2703" i="10"/>
  <c r="C2703" i="10"/>
  <c r="D2703" i="10"/>
  <c r="F2703" i="10"/>
  <c r="G2703" i="10"/>
  <c r="H2703" i="10"/>
  <c r="I2703" i="10"/>
  <c r="J2703" i="10"/>
  <c r="A2704" i="10"/>
  <c r="B2704" i="10"/>
  <c r="C2704" i="10"/>
  <c r="D2704" i="10"/>
  <c r="F2704" i="10"/>
  <c r="G2704" i="10"/>
  <c r="H2704" i="10"/>
  <c r="I2704" i="10"/>
  <c r="J2704" i="10"/>
  <c r="A2705" i="10"/>
  <c r="B2705" i="10"/>
  <c r="C2705" i="10"/>
  <c r="D2705" i="10"/>
  <c r="F2705" i="10"/>
  <c r="G2705" i="10"/>
  <c r="H2705" i="10"/>
  <c r="I2705" i="10"/>
  <c r="J2705" i="10"/>
  <c r="A2706" i="10"/>
  <c r="B2706" i="10"/>
  <c r="C2706" i="10"/>
  <c r="D2706" i="10"/>
  <c r="F2706" i="10"/>
  <c r="G2706" i="10"/>
  <c r="H2706" i="10"/>
  <c r="I2706" i="10"/>
  <c r="J2706" i="10"/>
  <c r="A2707" i="10"/>
  <c r="B2707" i="10"/>
  <c r="C2707" i="10"/>
  <c r="D2707" i="10"/>
  <c r="F2707" i="10"/>
  <c r="G2707" i="10"/>
  <c r="H2707" i="10"/>
  <c r="I2707" i="10"/>
  <c r="J2707" i="10"/>
  <c r="A2708" i="10"/>
  <c r="B2708" i="10"/>
  <c r="C2708" i="10"/>
  <c r="D2708" i="10"/>
  <c r="F2708" i="10"/>
  <c r="G2708" i="10"/>
  <c r="H2708" i="10"/>
  <c r="I2708" i="10"/>
  <c r="J2708" i="10"/>
  <c r="A2709" i="10"/>
  <c r="B2709" i="10"/>
  <c r="C2709" i="10"/>
  <c r="D2709" i="10"/>
  <c r="F2709" i="10"/>
  <c r="G2709" i="10"/>
  <c r="H2709" i="10"/>
  <c r="I2709" i="10"/>
  <c r="J2709" i="10"/>
  <c r="A2710" i="10"/>
  <c r="B2710" i="10"/>
  <c r="C2710" i="10"/>
  <c r="D2710" i="10"/>
  <c r="F2710" i="10"/>
  <c r="G2710" i="10"/>
  <c r="H2710" i="10"/>
  <c r="I2710" i="10"/>
  <c r="J2710" i="10"/>
  <c r="A2711" i="10"/>
  <c r="B2711" i="10"/>
  <c r="C2711" i="10"/>
  <c r="D2711" i="10"/>
  <c r="F2711" i="10"/>
  <c r="G2711" i="10"/>
  <c r="H2711" i="10"/>
  <c r="I2711" i="10"/>
  <c r="J2711" i="10"/>
  <c r="A2712" i="10"/>
  <c r="B2712" i="10"/>
  <c r="C2712" i="10"/>
  <c r="D2712" i="10"/>
  <c r="F2712" i="10"/>
  <c r="G2712" i="10"/>
  <c r="H2712" i="10"/>
  <c r="I2712" i="10"/>
  <c r="J2712" i="10"/>
  <c r="A2713" i="10"/>
  <c r="B2713" i="10"/>
  <c r="C2713" i="10"/>
  <c r="D2713" i="10"/>
  <c r="F2713" i="10"/>
  <c r="G2713" i="10"/>
  <c r="H2713" i="10"/>
  <c r="I2713" i="10"/>
  <c r="J2713" i="10"/>
  <c r="A2714" i="10"/>
  <c r="B2714" i="10"/>
  <c r="C2714" i="10"/>
  <c r="D2714" i="10"/>
  <c r="F2714" i="10"/>
  <c r="G2714" i="10"/>
  <c r="H2714" i="10"/>
  <c r="I2714" i="10"/>
  <c r="J2714" i="10"/>
  <c r="A2715" i="10"/>
  <c r="B2715" i="10"/>
  <c r="C2715" i="10"/>
  <c r="D2715" i="10"/>
  <c r="F2715" i="10"/>
  <c r="G2715" i="10"/>
  <c r="H2715" i="10"/>
  <c r="I2715" i="10"/>
  <c r="J2715" i="10"/>
  <c r="A2716" i="10"/>
  <c r="B2716" i="10"/>
  <c r="C2716" i="10"/>
  <c r="D2716" i="10"/>
  <c r="F2716" i="10"/>
  <c r="G2716" i="10"/>
  <c r="H2716" i="10"/>
  <c r="I2716" i="10"/>
  <c r="J2716" i="10"/>
  <c r="A2717" i="10"/>
  <c r="B2717" i="10"/>
  <c r="C2717" i="10"/>
  <c r="D2717" i="10"/>
  <c r="F2717" i="10"/>
  <c r="G2717" i="10"/>
  <c r="H2717" i="10"/>
  <c r="I2717" i="10"/>
  <c r="J2717" i="10"/>
  <c r="A2718" i="10"/>
  <c r="B2718" i="10"/>
  <c r="C2718" i="10"/>
  <c r="D2718" i="10"/>
  <c r="F2718" i="10"/>
  <c r="G2718" i="10"/>
  <c r="H2718" i="10"/>
  <c r="I2718" i="10"/>
  <c r="J2718" i="10"/>
  <c r="A2719" i="10"/>
  <c r="B2719" i="10"/>
  <c r="C2719" i="10"/>
  <c r="D2719" i="10"/>
  <c r="F2719" i="10"/>
  <c r="G2719" i="10"/>
  <c r="H2719" i="10"/>
  <c r="I2719" i="10"/>
  <c r="J2719" i="10"/>
  <c r="A2720" i="10"/>
  <c r="B2720" i="10"/>
  <c r="C2720" i="10"/>
  <c r="D2720" i="10"/>
  <c r="F2720" i="10"/>
  <c r="G2720" i="10"/>
  <c r="H2720" i="10"/>
  <c r="I2720" i="10"/>
  <c r="J2720" i="10"/>
  <c r="A2721" i="10"/>
  <c r="B2721" i="10"/>
  <c r="C2721" i="10"/>
  <c r="D2721" i="10"/>
  <c r="F2721" i="10"/>
  <c r="G2721" i="10"/>
  <c r="H2721" i="10"/>
  <c r="I2721" i="10"/>
  <c r="J2721" i="10"/>
  <c r="A2722" i="10"/>
  <c r="B2722" i="10"/>
  <c r="C2722" i="10"/>
  <c r="D2722" i="10"/>
  <c r="F2722" i="10"/>
  <c r="G2722" i="10"/>
  <c r="H2722" i="10"/>
  <c r="I2722" i="10"/>
  <c r="J2722" i="10"/>
  <c r="A2723" i="10"/>
  <c r="B2723" i="10"/>
  <c r="C2723" i="10"/>
  <c r="D2723" i="10"/>
  <c r="F2723" i="10"/>
  <c r="G2723" i="10"/>
  <c r="H2723" i="10"/>
  <c r="I2723" i="10"/>
  <c r="J2723" i="10"/>
  <c r="A2724" i="10"/>
  <c r="B2724" i="10"/>
  <c r="C2724" i="10"/>
  <c r="D2724" i="10"/>
  <c r="F2724" i="10"/>
  <c r="G2724" i="10"/>
  <c r="H2724" i="10"/>
  <c r="I2724" i="10"/>
  <c r="J2724" i="10"/>
  <c r="A2725" i="10"/>
  <c r="B2725" i="10"/>
  <c r="C2725" i="10"/>
  <c r="D2725" i="10"/>
  <c r="F2725" i="10"/>
  <c r="G2725" i="10"/>
  <c r="H2725" i="10"/>
  <c r="I2725" i="10"/>
  <c r="J2725" i="10"/>
  <c r="A2726" i="10"/>
  <c r="B2726" i="10"/>
  <c r="C2726" i="10"/>
  <c r="D2726" i="10"/>
  <c r="F2726" i="10"/>
  <c r="G2726" i="10"/>
  <c r="H2726" i="10"/>
  <c r="I2726" i="10"/>
  <c r="J2726" i="10"/>
  <c r="A2727" i="10"/>
  <c r="B2727" i="10"/>
  <c r="C2727" i="10"/>
  <c r="D2727" i="10"/>
  <c r="F2727" i="10"/>
  <c r="G2727" i="10"/>
  <c r="H2727" i="10"/>
  <c r="I2727" i="10"/>
  <c r="J2727" i="10"/>
  <c r="A2728" i="10"/>
  <c r="B2728" i="10"/>
  <c r="C2728" i="10"/>
  <c r="D2728" i="10"/>
  <c r="F2728" i="10"/>
  <c r="G2728" i="10"/>
  <c r="H2728" i="10"/>
  <c r="I2728" i="10"/>
  <c r="J2728" i="10"/>
  <c r="A2729" i="10"/>
  <c r="B2729" i="10"/>
  <c r="C2729" i="10"/>
  <c r="D2729" i="10"/>
  <c r="F2729" i="10"/>
  <c r="G2729" i="10"/>
  <c r="H2729" i="10"/>
  <c r="I2729" i="10"/>
  <c r="J2729" i="10"/>
  <c r="A2730" i="10"/>
  <c r="B2730" i="10"/>
  <c r="C2730" i="10"/>
  <c r="D2730" i="10"/>
  <c r="F2730" i="10"/>
  <c r="G2730" i="10"/>
  <c r="H2730" i="10"/>
  <c r="I2730" i="10"/>
  <c r="J2730" i="10"/>
  <c r="A2731" i="10"/>
  <c r="B2731" i="10"/>
  <c r="C2731" i="10"/>
  <c r="D2731" i="10"/>
  <c r="F2731" i="10"/>
  <c r="G2731" i="10"/>
  <c r="H2731" i="10"/>
  <c r="I2731" i="10"/>
  <c r="J2731" i="10"/>
  <c r="A2732" i="10"/>
  <c r="B2732" i="10"/>
  <c r="C2732" i="10"/>
  <c r="D2732" i="10"/>
  <c r="F2732" i="10"/>
  <c r="G2732" i="10"/>
  <c r="H2732" i="10"/>
  <c r="I2732" i="10"/>
  <c r="J2732" i="10"/>
  <c r="A2733" i="10"/>
  <c r="B2733" i="10"/>
  <c r="C2733" i="10"/>
  <c r="D2733" i="10"/>
  <c r="F2733" i="10"/>
  <c r="G2733" i="10"/>
  <c r="H2733" i="10"/>
  <c r="I2733" i="10"/>
  <c r="J2733" i="10"/>
  <c r="A2734" i="10"/>
  <c r="B2734" i="10"/>
  <c r="C2734" i="10"/>
  <c r="D2734" i="10"/>
  <c r="F2734" i="10"/>
  <c r="G2734" i="10"/>
  <c r="H2734" i="10"/>
  <c r="I2734" i="10"/>
  <c r="J2734" i="10"/>
  <c r="A2735" i="10"/>
  <c r="B2735" i="10"/>
  <c r="C2735" i="10"/>
  <c r="D2735" i="10"/>
  <c r="F2735" i="10"/>
  <c r="G2735" i="10"/>
  <c r="H2735" i="10"/>
  <c r="I2735" i="10"/>
  <c r="J2735" i="10"/>
  <c r="A2736" i="10"/>
  <c r="B2736" i="10"/>
  <c r="C2736" i="10"/>
  <c r="D2736" i="10"/>
  <c r="F2736" i="10"/>
  <c r="G2736" i="10"/>
  <c r="H2736" i="10"/>
  <c r="I2736" i="10"/>
  <c r="J2736" i="10"/>
  <c r="A2737" i="10"/>
  <c r="B2737" i="10"/>
  <c r="C2737" i="10"/>
  <c r="D2737" i="10"/>
  <c r="F2737" i="10"/>
  <c r="G2737" i="10"/>
  <c r="H2737" i="10"/>
  <c r="I2737" i="10"/>
  <c r="J2737" i="10"/>
  <c r="A2738" i="10"/>
  <c r="B2738" i="10"/>
  <c r="C2738" i="10"/>
  <c r="D2738" i="10"/>
  <c r="F2738" i="10"/>
  <c r="G2738" i="10"/>
  <c r="H2738" i="10"/>
  <c r="I2738" i="10"/>
  <c r="J2738" i="10"/>
  <c r="A2739" i="10"/>
  <c r="B2739" i="10"/>
  <c r="C2739" i="10"/>
  <c r="D2739" i="10"/>
  <c r="F2739" i="10"/>
  <c r="G2739" i="10"/>
  <c r="H2739" i="10"/>
  <c r="I2739" i="10"/>
  <c r="J2739" i="10"/>
  <c r="A2740" i="10"/>
  <c r="B2740" i="10"/>
  <c r="C2740" i="10"/>
  <c r="D2740" i="10"/>
  <c r="F2740" i="10"/>
  <c r="G2740" i="10"/>
  <c r="H2740" i="10"/>
  <c r="I2740" i="10"/>
  <c r="J2740" i="10"/>
  <c r="A2741" i="10"/>
  <c r="B2741" i="10"/>
  <c r="C2741" i="10"/>
  <c r="D2741" i="10"/>
  <c r="F2741" i="10"/>
  <c r="G2741" i="10"/>
  <c r="H2741" i="10"/>
  <c r="I2741" i="10"/>
  <c r="J2741" i="10"/>
  <c r="A2742" i="10"/>
  <c r="B2742" i="10"/>
  <c r="C2742" i="10"/>
  <c r="D2742" i="10"/>
  <c r="F2742" i="10"/>
  <c r="G2742" i="10"/>
  <c r="H2742" i="10"/>
  <c r="I2742" i="10"/>
  <c r="J2742" i="10"/>
  <c r="A2743" i="10"/>
  <c r="B2743" i="10"/>
  <c r="C2743" i="10"/>
  <c r="D2743" i="10"/>
  <c r="F2743" i="10"/>
  <c r="G2743" i="10"/>
  <c r="H2743" i="10"/>
  <c r="I2743" i="10"/>
  <c r="J2743" i="10"/>
  <c r="A2744" i="10"/>
  <c r="B2744" i="10"/>
  <c r="C2744" i="10"/>
  <c r="D2744" i="10"/>
  <c r="F2744" i="10"/>
  <c r="G2744" i="10"/>
  <c r="H2744" i="10"/>
  <c r="I2744" i="10"/>
  <c r="J2744" i="10"/>
  <c r="A2745" i="10"/>
  <c r="B2745" i="10"/>
  <c r="C2745" i="10"/>
  <c r="D2745" i="10"/>
  <c r="F2745" i="10"/>
  <c r="G2745" i="10"/>
  <c r="H2745" i="10"/>
  <c r="I2745" i="10"/>
  <c r="J2745" i="10"/>
  <c r="A2746" i="10"/>
  <c r="B2746" i="10"/>
  <c r="C2746" i="10"/>
  <c r="D2746" i="10"/>
  <c r="F2746" i="10"/>
  <c r="G2746" i="10"/>
  <c r="H2746" i="10"/>
  <c r="I2746" i="10"/>
  <c r="J2746" i="10"/>
  <c r="A2747" i="10"/>
  <c r="B2747" i="10"/>
  <c r="C2747" i="10"/>
  <c r="D2747" i="10"/>
  <c r="F2747" i="10"/>
  <c r="G2747" i="10"/>
  <c r="H2747" i="10"/>
  <c r="I2747" i="10"/>
  <c r="J2747" i="10"/>
  <c r="A2748" i="10"/>
  <c r="B2748" i="10"/>
  <c r="C2748" i="10"/>
  <c r="D2748" i="10"/>
  <c r="F2748" i="10"/>
  <c r="G2748" i="10"/>
  <c r="H2748" i="10"/>
  <c r="I2748" i="10"/>
  <c r="J2748" i="10"/>
  <c r="A2749" i="10"/>
  <c r="B2749" i="10"/>
  <c r="C2749" i="10"/>
  <c r="D2749" i="10"/>
  <c r="F2749" i="10"/>
  <c r="G2749" i="10"/>
  <c r="H2749" i="10"/>
  <c r="I2749" i="10"/>
  <c r="J2749" i="10"/>
  <c r="A2750" i="10"/>
  <c r="B2750" i="10"/>
  <c r="C2750" i="10"/>
  <c r="D2750" i="10"/>
  <c r="F2750" i="10"/>
  <c r="G2750" i="10"/>
  <c r="H2750" i="10"/>
  <c r="I2750" i="10"/>
  <c r="J2750" i="10"/>
  <c r="A2751" i="10"/>
  <c r="B2751" i="10"/>
  <c r="C2751" i="10"/>
  <c r="D2751" i="10"/>
  <c r="F2751" i="10"/>
  <c r="G2751" i="10"/>
  <c r="H2751" i="10"/>
  <c r="I2751" i="10"/>
  <c r="J2751" i="10"/>
  <c r="A2752" i="10"/>
  <c r="B2752" i="10"/>
  <c r="C2752" i="10"/>
  <c r="D2752" i="10"/>
  <c r="F2752" i="10"/>
  <c r="G2752" i="10"/>
  <c r="H2752" i="10"/>
  <c r="I2752" i="10"/>
  <c r="J2752" i="10"/>
  <c r="A2753" i="10"/>
  <c r="B2753" i="10"/>
  <c r="C2753" i="10"/>
  <c r="D2753" i="10"/>
  <c r="F2753" i="10"/>
  <c r="G2753" i="10"/>
  <c r="H2753" i="10"/>
  <c r="I2753" i="10"/>
  <c r="J2753" i="10"/>
  <c r="A2754" i="10"/>
  <c r="B2754" i="10"/>
  <c r="C2754" i="10"/>
  <c r="D2754" i="10"/>
  <c r="F2754" i="10"/>
  <c r="G2754" i="10"/>
  <c r="H2754" i="10"/>
  <c r="I2754" i="10"/>
  <c r="J2754" i="10"/>
  <c r="A2755" i="10"/>
  <c r="B2755" i="10"/>
  <c r="C2755" i="10"/>
  <c r="D2755" i="10"/>
  <c r="F2755" i="10"/>
  <c r="G2755" i="10"/>
  <c r="H2755" i="10"/>
  <c r="I2755" i="10"/>
  <c r="J2755" i="10"/>
  <c r="A2756" i="10"/>
  <c r="B2756" i="10"/>
  <c r="C2756" i="10"/>
  <c r="D2756" i="10"/>
  <c r="F2756" i="10"/>
  <c r="G2756" i="10"/>
  <c r="H2756" i="10"/>
  <c r="I2756" i="10"/>
  <c r="J2756" i="10"/>
  <c r="A2757" i="10"/>
  <c r="B2757" i="10"/>
  <c r="C2757" i="10"/>
  <c r="D2757" i="10"/>
  <c r="F2757" i="10"/>
  <c r="G2757" i="10"/>
  <c r="H2757" i="10"/>
  <c r="I2757" i="10"/>
  <c r="J2757" i="10"/>
  <c r="A2758" i="10"/>
  <c r="B2758" i="10"/>
  <c r="C2758" i="10"/>
  <c r="D2758" i="10"/>
  <c r="F2758" i="10"/>
  <c r="G2758" i="10"/>
  <c r="H2758" i="10"/>
  <c r="I2758" i="10"/>
  <c r="J2758" i="10"/>
  <c r="A2759" i="10"/>
  <c r="B2759" i="10"/>
  <c r="C2759" i="10"/>
  <c r="D2759" i="10"/>
  <c r="F2759" i="10"/>
  <c r="G2759" i="10"/>
  <c r="H2759" i="10"/>
  <c r="I2759" i="10"/>
  <c r="J2759" i="10"/>
  <c r="A2760" i="10"/>
  <c r="B2760" i="10"/>
  <c r="C2760" i="10"/>
  <c r="D2760" i="10"/>
  <c r="F2760" i="10"/>
  <c r="G2760" i="10"/>
  <c r="H2760" i="10"/>
  <c r="I2760" i="10"/>
  <c r="J2760" i="10"/>
  <c r="A2761" i="10"/>
  <c r="B2761" i="10"/>
  <c r="C2761" i="10"/>
  <c r="D2761" i="10"/>
  <c r="F2761" i="10"/>
  <c r="G2761" i="10"/>
  <c r="H2761" i="10"/>
  <c r="I2761" i="10"/>
  <c r="J2761" i="10"/>
  <c r="A2762" i="10"/>
  <c r="B2762" i="10"/>
  <c r="C2762" i="10"/>
  <c r="D2762" i="10"/>
  <c r="F2762" i="10"/>
  <c r="G2762" i="10"/>
  <c r="H2762" i="10"/>
  <c r="I2762" i="10"/>
  <c r="J2762" i="10"/>
  <c r="A2763" i="10"/>
  <c r="B2763" i="10"/>
  <c r="C2763" i="10"/>
  <c r="D2763" i="10"/>
  <c r="F2763" i="10"/>
  <c r="G2763" i="10"/>
  <c r="H2763" i="10"/>
  <c r="I2763" i="10"/>
  <c r="J2763" i="10"/>
  <c r="A2764" i="10"/>
  <c r="B2764" i="10"/>
  <c r="C2764" i="10"/>
  <c r="D2764" i="10"/>
  <c r="F2764" i="10"/>
  <c r="G2764" i="10"/>
  <c r="H2764" i="10"/>
  <c r="I2764" i="10"/>
  <c r="J2764" i="10"/>
  <c r="A2765" i="10"/>
  <c r="B2765" i="10"/>
  <c r="C2765" i="10"/>
  <c r="D2765" i="10"/>
  <c r="F2765" i="10"/>
  <c r="G2765" i="10"/>
  <c r="H2765" i="10"/>
  <c r="I2765" i="10"/>
  <c r="J2765" i="10"/>
  <c r="A2766" i="10"/>
  <c r="B2766" i="10"/>
  <c r="C2766" i="10"/>
  <c r="D2766" i="10"/>
  <c r="F2766" i="10"/>
  <c r="G2766" i="10"/>
  <c r="H2766" i="10"/>
  <c r="I2766" i="10"/>
  <c r="J2766" i="10"/>
  <c r="A2767" i="10"/>
  <c r="B2767" i="10"/>
  <c r="C2767" i="10"/>
  <c r="D2767" i="10"/>
  <c r="F2767" i="10"/>
  <c r="G2767" i="10"/>
  <c r="H2767" i="10"/>
  <c r="I2767" i="10"/>
  <c r="J2767" i="10"/>
  <c r="A2768" i="10"/>
  <c r="B2768" i="10"/>
  <c r="C2768" i="10"/>
  <c r="D2768" i="10"/>
  <c r="F2768" i="10"/>
  <c r="G2768" i="10"/>
  <c r="H2768" i="10"/>
  <c r="I2768" i="10"/>
  <c r="J2768" i="10"/>
  <c r="A2769" i="10"/>
  <c r="B2769" i="10"/>
  <c r="C2769" i="10"/>
  <c r="D2769" i="10"/>
  <c r="F2769" i="10"/>
  <c r="G2769" i="10"/>
  <c r="H2769" i="10"/>
  <c r="I2769" i="10"/>
  <c r="J2769" i="10"/>
  <c r="A2770" i="10"/>
  <c r="B2770" i="10"/>
  <c r="C2770" i="10"/>
  <c r="D2770" i="10"/>
  <c r="F2770" i="10"/>
  <c r="G2770" i="10"/>
  <c r="H2770" i="10"/>
  <c r="I2770" i="10"/>
  <c r="J2770" i="10"/>
  <c r="A2771" i="10"/>
  <c r="B2771" i="10"/>
  <c r="C2771" i="10"/>
  <c r="D2771" i="10"/>
  <c r="F2771" i="10"/>
  <c r="G2771" i="10"/>
  <c r="H2771" i="10"/>
  <c r="I2771" i="10"/>
  <c r="J2771" i="10"/>
  <c r="A2772" i="10"/>
  <c r="B2772" i="10"/>
  <c r="C2772" i="10"/>
  <c r="D2772" i="10"/>
  <c r="F2772" i="10"/>
  <c r="G2772" i="10"/>
  <c r="H2772" i="10"/>
  <c r="I2772" i="10"/>
  <c r="J2772" i="10"/>
  <c r="A2773" i="10"/>
  <c r="B2773" i="10"/>
  <c r="C2773" i="10"/>
  <c r="D2773" i="10"/>
  <c r="F2773" i="10"/>
  <c r="G2773" i="10"/>
  <c r="H2773" i="10"/>
  <c r="I2773" i="10"/>
  <c r="J2773" i="10"/>
  <c r="A2774" i="10"/>
  <c r="B2774" i="10"/>
  <c r="C2774" i="10"/>
  <c r="D2774" i="10"/>
  <c r="F2774" i="10"/>
  <c r="G2774" i="10"/>
  <c r="H2774" i="10"/>
  <c r="I2774" i="10"/>
  <c r="J2774" i="10"/>
  <c r="A2775" i="10"/>
  <c r="B2775" i="10"/>
  <c r="C2775" i="10"/>
  <c r="D2775" i="10"/>
  <c r="F2775" i="10"/>
  <c r="G2775" i="10"/>
  <c r="H2775" i="10"/>
  <c r="I2775" i="10"/>
  <c r="J2775" i="10"/>
  <c r="A2776" i="10"/>
  <c r="B2776" i="10"/>
  <c r="C2776" i="10"/>
  <c r="D2776" i="10"/>
  <c r="F2776" i="10"/>
  <c r="G2776" i="10"/>
  <c r="H2776" i="10"/>
  <c r="I2776" i="10"/>
  <c r="J2776" i="10"/>
  <c r="A2777" i="10"/>
  <c r="B2777" i="10"/>
  <c r="C2777" i="10"/>
  <c r="D2777" i="10"/>
  <c r="F2777" i="10"/>
  <c r="G2777" i="10"/>
  <c r="H2777" i="10"/>
  <c r="I2777" i="10"/>
  <c r="J2777" i="10"/>
  <c r="A2778" i="10"/>
  <c r="B2778" i="10"/>
  <c r="C2778" i="10"/>
  <c r="D2778" i="10"/>
  <c r="F2778" i="10"/>
  <c r="G2778" i="10"/>
  <c r="H2778" i="10"/>
  <c r="I2778" i="10"/>
  <c r="J2778" i="10"/>
  <c r="A2779" i="10"/>
  <c r="B2779" i="10"/>
  <c r="C2779" i="10"/>
  <c r="D2779" i="10"/>
  <c r="F2779" i="10"/>
  <c r="G2779" i="10"/>
  <c r="H2779" i="10"/>
  <c r="I2779" i="10"/>
  <c r="J2779" i="10"/>
  <c r="A2780" i="10"/>
  <c r="B2780" i="10"/>
  <c r="C2780" i="10"/>
  <c r="D2780" i="10"/>
  <c r="F2780" i="10"/>
  <c r="G2780" i="10"/>
  <c r="H2780" i="10"/>
  <c r="I2780" i="10"/>
  <c r="J2780" i="10"/>
  <c r="A2781" i="10"/>
  <c r="B2781" i="10"/>
  <c r="C2781" i="10"/>
  <c r="D2781" i="10"/>
  <c r="F2781" i="10"/>
  <c r="G2781" i="10"/>
  <c r="H2781" i="10"/>
  <c r="I2781" i="10"/>
  <c r="J2781" i="10"/>
  <c r="A2782" i="10"/>
  <c r="B2782" i="10"/>
  <c r="C2782" i="10"/>
  <c r="D2782" i="10"/>
  <c r="F2782" i="10"/>
  <c r="G2782" i="10"/>
  <c r="H2782" i="10"/>
  <c r="I2782" i="10"/>
  <c r="J2782" i="10"/>
  <c r="A2783" i="10"/>
  <c r="B2783" i="10"/>
  <c r="C2783" i="10"/>
  <c r="D2783" i="10"/>
  <c r="F2783" i="10"/>
  <c r="G2783" i="10"/>
  <c r="H2783" i="10"/>
  <c r="I2783" i="10"/>
  <c r="J2783" i="10"/>
  <c r="A2784" i="10"/>
  <c r="B2784" i="10"/>
  <c r="C2784" i="10"/>
  <c r="D2784" i="10"/>
  <c r="F2784" i="10"/>
  <c r="G2784" i="10"/>
  <c r="H2784" i="10"/>
  <c r="I2784" i="10"/>
  <c r="J2784" i="10"/>
  <c r="A2785" i="10"/>
  <c r="B2785" i="10"/>
  <c r="C2785" i="10"/>
  <c r="D2785" i="10"/>
  <c r="F2785" i="10"/>
  <c r="G2785" i="10"/>
  <c r="H2785" i="10"/>
  <c r="I2785" i="10"/>
  <c r="J2785" i="10"/>
  <c r="A2786" i="10"/>
  <c r="B2786" i="10"/>
  <c r="C2786" i="10"/>
  <c r="D2786" i="10"/>
  <c r="F2786" i="10"/>
  <c r="G2786" i="10"/>
  <c r="H2786" i="10"/>
  <c r="I2786" i="10"/>
  <c r="J2786" i="10"/>
  <c r="A2787" i="10"/>
  <c r="B2787" i="10"/>
  <c r="C2787" i="10"/>
  <c r="D2787" i="10"/>
  <c r="F2787" i="10"/>
  <c r="G2787" i="10"/>
  <c r="H2787" i="10"/>
  <c r="I2787" i="10"/>
  <c r="J2787" i="10"/>
  <c r="A2788" i="10"/>
  <c r="B2788" i="10"/>
  <c r="C2788" i="10"/>
  <c r="D2788" i="10"/>
  <c r="F2788" i="10"/>
  <c r="G2788" i="10"/>
  <c r="H2788" i="10"/>
  <c r="I2788" i="10"/>
  <c r="J2788" i="10"/>
  <c r="A2789" i="10"/>
  <c r="B2789" i="10"/>
  <c r="C2789" i="10"/>
  <c r="D2789" i="10"/>
  <c r="F2789" i="10"/>
  <c r="G2789" i="10"/>
  <c r="H2789" i="10"/>
  <c r="I2789" i="10"/>
  <c r="J2789" i="10"/>
  <c r="A2790" i="10"/>
  <c r="B2790" i="10"/>
  <c r="C2790" i="10"/>
  <c r="D2790" i="10"/>
  <c r="F2790" i="10"/>
  <c r="G2790" i="10"/>
  <c r="H2790" i="10"/>
  <c r="I2790" i="10"/>
  <c r="J2790" i="10"/>
  <c r="A2791" i="10"/>
  <c r="B2791" i="10"/>
  <c r="C2791" i="10"/>
  <c r="D2791" i="10"/>
  <c r="F2791" i="10"/>
  <c r="G2791" i="10"/>
  <c r="H2791" i="10"/>
  <c r="I2791" i="10"/>
  <c r="J2791" i="10"/>
  <c r="A2792" i="10"/>
  <c r="B2792" i="10"/>
  <c r="C2792" i="10"/>
  <c r="D2792" i="10"/>
  <c r="F2792" i="10"/>
  <c r="G2792" i="10"/>
  <c r="H2792" i="10"/>
  <c r="I2792" i="10"/>
  <c r="J2792" i="10"/>
  <c r="A2793" i="10"/>
  <c r="B2793" i="10"/>
  <c r="C2793" i="10"/>
  <c r="D2793" i="10"/>
  <c r="F2793" i="10"/>
  <c r="G2793" i="10"/>
  <c r="H2793" i="10"/>
  <c r="I2793" i="10"/>
  <c r="J2793" i="10"/>
  <c r="A2794" i="10"/>
  <c r="B2794" i="10"/>
  <c r="C2794" i="10"/>
  <c r="D2794" i="10"/>
  <c r="F2794" i="10"/>
  <c r="G2794" i="10"/>
  <c r="H2794" i="10"/>
  <c r="I2794" i="10"/>
  <c r="J2794" i="10"/>
  <c r="A2795" i="10"/>
  <c r="B2795" i="10"/>
  <c r="C2795" i="10"/>
  <c r="D2795" i="10"/>
  <c r="F2795" i="10"/>
  <c r="G2795" i="10"/>
  <c r="H2795" i="10"/>
  <c r="I2795" i="10"/>
  <c r="J2795" i="10"/>
  <c r="A2796" i="10"/>
  <c r="B2796" i="10"/>
  <c r="C2796" i="10"/>
  <c r="D2796" i="10"/>
  <c r="F2796" i="10"/>
  <c r="G2796" i="10"/>
  <c r="H2796" i="10"/>
  <c r="I2796" i="10"/>
  <c r="J2796" i="10"/>
  <c r="A2797" i="10"/>
  <c r="B2797" i="10"/>
  <c r="C2797" i="10"/>
  <c r="D2797" i="10"/>
  <c r="F2797" i="10"/>
  <c r="G2797" i="10"/>
  <c r="H2797" i="10"/>
  <c r="I2797" i="10"/>
  <c r="J2797" i="10"/>
  <c r="A2798" i="10"/>
  <c r="B2798" i="10"/>
  <c r="C2798" i="10"/>
  <c r="D2798" i="10"/>
  <c r="F2798" i="10"/>
  <c r="G2798" i="10"/>
  <c r="H2798" i="10"/>
  <c r="I2798" i="10"/>
  <c r="J2798" i="10"/>
  <c r="A2799" i="10"/>
  <c r="B2799" i="10"/>
  <c r="C2799" i="10"/>
  <c r="D2799" i="10"/>
  <c r="F2799" i="10"/>
  <c r="G2799" i="10"/>
  <c r="H2799" i="10"/>
  <c r="I2799" i="10"/>
  <c r="J2799" i="10"/>
  <c r="A2800" i="10"/>
  <c r="B2800" i="10"/>
  <c r="C2800" i="10"/>
  <c r="D2800" i="10"/>
  <c r="F2800" i="10"/>
  <c r="G2800" i="10"/>
  <c r="H2800" i="10"/>
  <c r="I2800" i="10"/>
  <c r="J2800" i="10"/>
  <c r="A2801" i="10"/>
  <c r="B2801" i="10"/>
  <c r="C2801" i="10"/>
  <c r="D2801" i="10"/>
  <c r="F2801" i="10"/>
  <c r="G2801" i="10"/>
  <c r="H2801" i="10"/>
  <c r="I2801" i="10"/>
  <c r="J2801" i="10"/>
  <c r="A2802" i="10"/>
  <c r="B2802" i="10"/>
  <c r="C2802" i="10"/>
  <c r="D2802" i="10"/>
  <c r="F2802" i="10"/>
  <c r="G2802" i="10"/>
  <c r="H2802" i="10"/>
  <c r="I2802" i="10"/>
  <c r="J2802" i="10"/>
  <c r="A2803" i="10"/>
  <c r="B2803" i="10"/>
  <c r="C2803" i="10"/>
  <c r="D2803" i="10"/>
  <c r="F2803" i="10"/>
  <c r="G2803" i="10"/>
  <c r="H2803" i="10"/>
  <c r="I2803" i="10"/>
  <c r="J2803" i="10"/>
  <c r="A2804" i="10"/>
  <c r="B2804" i="10"/>
  <c r="C2804" i="10"/>
  <c r="D2804" i="10"/>
  <c r="F2804" i="10"/>
  <c r="G2804" i="10"/>
  <c r="H2804" i="10"/>
  <c r="I2804" i="10"/>
  <c r="J2804" i="10"/>
  <c r="A2805" i="10"/>
  <c r="B2805" i="10"/>
  <c r="C2805" i="10"/>
  <c r="D2805" i="10"/>
  <c r="F2805" i="10"/>
  <c r="G2805" i="10"/>
  <c r="H2805" i="10"/>
  <c r="I2805" i="10"/>
  <c r="J2805" i="10"/>
  <c r="A2806" i="10"/>
  <c r="B2806" i="10"/>
  <c r="C2806" i="10"/>
  <c r="D2806" i="10"/>
  <c r="F2806" i="10"/>
  <c r="G2806" i="10"/>
  <c r="H2806" i="10"/>
  <c r="I2806" i="10"/>
  <c r="J2806" i="10"/>
  <c r="A2807" i="10"/>
  <c r="B2807" i="10"/>
  <c r="C2807" i="10"/>
  <c r="D2807" i="10"/>
  <c r="F2807" i="10"/>
  <c r="G2807" i="10"/>
  <c r="H2807" i="10"/>
  <c r="I2807" i="10"/>
  <c r="J2807" i="10"/>
  <c r="A2808" i="10"/>
  <c r="B2808" i="10"/>
  <c r="C2808" i="10"/>
  <c r="D2808" i="10"/>
  <c r="F2808" i="10"/>
  <c r="G2808" i="10"/>
  <c r="H2808" i="10"/>
  <c r="I2808" i="10"/>
  <c r="J2808" i="10"/>
  <c r="A2809" i="10"/>
  <c r="B2809" i="10"/>
  <c r="C2809" i="10"/>
  <c r="D2809" i="10"/>
  <c r="F2809" i="10"/>
  <c r="G2809" i="10"/>
  <c r="H2809" i="10"/>
  <c r="I2809" i="10"/>
  <c r="J2809" i="10"/>
  <c r="A2810" i="10"/>
  <c r="B2810" i="10"/>
  <c r="C2810" i="10"/>
  <c r="D2810" i="10"/>
  <c r="F2810" i="10"/>
  <c r="G2810" i="10"/>
  <c r="H2810" i="10"/>
  <c r="I2810" i="10"/>
  <c r="J2810" i="10"/>
  <c r="A2811" i="10"/>
  <c r="B2811" i="10"/>
  <c r="C2811" i="10"/>
  <c r="D2811" i="10"/>
  <c r="F2811" i="10"/>
  <c r="G2811" i="10"/>
  <c r="H2811" i="10"/>
  <c r="I2811" i="10"/>
  <c r="J2811" i="10"/>
  <c r="A2812" i="10"/>
  <c r="B2812" i="10"/>
  <c r="C2812" i="10"/>
  <c r="D2812" i="10"/>
  <c r="F2812" i="10"/>
  <c r="G2812" i="10"/>
  <c r="H2812" i="10"/>
  <c r="I2812" i="10"/>
  <c r="J2812" i="10"/>
  <c r="A2813" i="10"/>
  <c r="B2813" i="10"/>
  <c r="C2813" i="10"/>
  <c r="D2813" i="10"/>
  <c r="F2813" i="10"/>
  <c r="G2813" i="10"/>
  <c r="H2813" i="10"/>
  <c r="I2813" i="10"/>
  <c r="J2813" i="10"/>
  <c r="A2814" i="10"/>
  <c r="B2814" i="10"/>
  <c r="C2814" i="10"/>
  <c r="D2814" i="10"/>
  <c r="F2814" i="10"/>
  <c r="G2814" i="10"/>
  <c r="H2814" i="10"/>
  <c r="I2814" i="10"/>
  <c r="J2814" i="10"/>
  <c r="A2815" i="10"/>
  <c r="B2815" i="10"/>
  <c r="C2815" i="10"/>
  <c r="D2815" i="10"/>
  <c r="F2815" i="10"/>
  <c r="G2815" i="10"/>
  <c r="H2815" i="10"/>
  <c r="I2815" i="10"/>
  <c r="J2815" i="10"/>
  <c r="A2816" i="10"/>
  <c r="B2816" i="10"/>
  <c r="C2816" i="10"/>
  <c r="D2816" i="10"/>
  <c r="F2816" i="10"/>
  <c r="G2816" i="10"/>
  <c r="H2816" i="10"/>
  <c r="I2816" i="10"/>
  <c r="J2816" i="10"/>
  <c r="A2817" i="10"/>
  <c r="B2817" i="10"/>
  <c r="C2817" i="10"/>
  <c r="D2817" i="10"/>
  <c r="F2817" i="10"/>
  <c r="G2817" i="10"/>
  <c r="H2817" i="10"/>
  <c r="I2817" i="10"/>
  <c r="J2817" i="10"/>
  <c r="A2818" i="10"/>
  <c r="B2818" i="10"/>
  <c r="C2818" i="10"/>
  <c r="D2818" i="10"/>
  <c r="F2818" i="10"/>
  <c r="G2818" i="10"/>
  <c r="H2818" i="10"/>
  <c r="I2818" i="10"/>
  <c r="J2818" i="10"/>
  <c r="A2819" i="10"/>
  <c r="B2819" i="10"/>
  <c r="C2819" i="10"/>
  <c r="D2819" i="10"/>
  <c r="F2819" i="10"/>
  <c r="G2819" i="10"/>
  <c r="H2819" i="10"/>
  <c r="I2819" i="10"/>
  <c r="J2819" i="10"/>
  <c r="A2820" i="10"/>
  <c r="B2820" i="10"/>
  <c r="C2820" i="10"/>
  <c r="D2820" i="10"/>
  <c r="F2820" i="10"/>
  <c r="G2820" i="10"/>
  <c r="H2820" i="10"/>
  <c r="I2820" i="10"/>
  <c r="J2820" i="10"/>
  <c r="A2821" i="10"/>
  <c r="B2821" i="10"/>
  <c r="C2821" i="10"/>
  <c r="D2821" i="10"/>
  <c r="F2821" i="10"/>
  <c r="G2821" i="10"/>
  <c r="H2821" i="10"/>
  <c r="I2821" i="10"/>
  <c r="J2821" i="10"/>
  <c r="A2822" i="10"/>
  <c r="B2822" i="10"/>
  <c r="C2822" i="10"/>
  <c r="D2822" i="10"/>
  <c r="F2822" i="10"/>
  <c r="G2822" i="10"/>
  <c r="H2822" i="10"/>
  <c r="I2822" i="10"/>
  <c r="J2822" i="10"/>
  <c r="A2823" i="10"/>
  <c r="B2823" i="10"/>
  <c r="C2823" i="10"/>
  <c r="D2823" i="10"/>
  <c r="F2823" i="10"/>
  <c r="G2823" i="10"/>
  <c r="H2823" i="10"/>
  <c r="I2823" i="10"/>
  <c r="J2823" i="10"/>
  <c r="A2824" i="10"/>
  <c r="B2824" i="10"/>
  <c r="C2824" i="10"/>
  <c r="D2824" i="10"/>
  <c r="F2824" i="10"/>
  <c r="G2824" i="10"/>
  <c r="H2824" i="10"/>
  <c r="I2824" i="10"/>
  <c r="J2824" i="10"/>
  <c r="A2825" i="10"/>
  <c r="B2825" i="10"/>
  <c r="C2825" i="10"/>
  <c r="D2825" i="10"/>
  <c r="F2825" i="10"/>
  <c r="G2825" i="10"/>
  <c r="H2825" i="10"/>
  <c r="I2825" i="10"/>
  <c r="J2825" i="10"/>
  <c r="A2826" i="10"/>
  <c r="B2826" i="10"/>
  <c r="C2826" i="10"/>
  <c r="D2826" i="10"/>
  <c r="F2826" i="10"/>
  <c r="G2826" i="10"/>
  <c r="H2826" i="10"/>
  <c r="I2826" i="10"/>
  <c r="J2826" i="10"/>
  <c r="A2827" i="10"/>
  <c r="B2827" i="10"/>
  <c r="C2827" i="10"/>
  <c r="D2827" i="10"/>
  <c r="F2827" i="10"/>
  <c r="G2827" i="10"/>
  <c r="H2827" i="10"/>
  <c r="I2827" i="10"/>
  <c r="J2827" i="10"/>
  <c r="A2828" i="10"/>
  <c r="B2828" i="10"/>
  <c r="C2828" i="10"/>
  <c r="D2828" i="10"/>
  <c r="F2828" i="10"/>
  <c r="G2828" i="10"/>
  <c r="H2828" i="10"/>
  <c r="I2828" i="10"/>
  <c r="J2828" i="10"/>
  <c r="A2829" i="10"/>
  <c r="B2829" i="10"/>
  <c r="C2829" i="10"/>
  <c r="D2829" i="10"/>
  <c r="F2829" i="10"/>
  <c r="G2829" i="10"/>
  <c r="H2829" i="10"/>
  <c r="I2829" i="10"/>
  <c r="J2829" i="10"/>
  <c r="A2830" i="10"/>
  <c r="B2830" i="10"/>
  <c r="C2830" i="10"/>
  <c r="D2830" i="10"/>
  <c r="F2830" i="10"/>
  <c r="G2830" i="10"/>
  <c r="H2830" i="10"/>
  <c r="I2830" i="10"/>
  <c r="J2830" i="10"/>
  <c r="A2831" i="10"/>
  <c r="B2831" i="10"/>
  <c r="C2831" i="10"/>
  <c r="D2831" i="10"/>
  <c r="F2831" i="10"/>
  <c r="G2831" i="10"/>
  <c r="H2831" i="10"/>
  <c r="I2831" i="10"/>
  <c r="J2831" i="10"/>
  <c r="A2832" i="10"/>
  <c r="B2832" i="10"/>
  <c r="C2832" i="10"/>
  <c r="D2832" i="10"/>
  <c r="F2832" i="10"/>
  <c r="G2832" i="10"/>
  <c r="H2832" i="10"/>
  <c r="I2832" i="10"/>
  <c r="J2832" i="10"/>
  <c r="A2833" i="10"/>
  <c r="B2833" i="10"/>
  <c r="C2833" i="10"/>
  <c r="D2833" i="10"/>
  <c r="F2833" i="10"/>
  <c r="G2833" i="10"/>
  <c r="H2833" i="10"/>
  <c r="I2833" i="10"/>
  <c r="J2833" i="10"/>
  <c r="A2834" i="10"/>
  <c r="B2834" i="10"/>
  <c r="C2834" i="10"/>
  <c r="D2834" i="10"/>
  <c r="F2834" i="10"/>
  <c r="G2834" i="10"/>
  <c r="H2834" i="10"/>
  <c r="I2834" i="10"/>
  <c r="J2834" i="10"/>
  <c r="A2835" i="10"/>
  <c r="B2835" i="10"/>
  <c r="C2835" i="10"/>
  <c r="D2835" i="10"/>
  <c r="F2835" i="10"/>
  <c r="G2835" i="10"/>
  <c r="H2835" i="10"/>
  <c r="I2835" i="10"/>
  <c r="J2835" i="10"/>
  <c r="A2836" i="10"/>
  <c r="B2836" i="10"/>
  <c r="C2836" i="10"/>
  <c r="D2836" i="10"/>
  <c r="F2836" i="10"/>
  <c r="G2836" i="10"/>
  <c r="H2836" i="10"/>
  <c r="I2836" i="10"/>
  <c r="J2836" i="10"/>
  <c r="A2837" i="10"/>
  <c r="B2837" i="10"/>
  <c r="C2837" i="10"/>
  <c r="D2837" i="10"/>
  <c r="F2837" i="10"/>
  <c r="G2837" i="10"/>
  <c r="H2837" i="10"/>
  <c r="I2837" i="10"/>
  <c r="J2837" i="10"/>
  <c r="A2838" i="10"/>
  <c r="B2838" i="10"/>
  <c r="C2838" i="10"/>
  <c r="D2838" i="10"/>
  <c r="F2838" i="10"/>
  <c r="G2838" i="10"/>
  <c r="H2838" i="10"/>
  <c r="I2838" i="10"/>
  <c r="J2838" i="10"/>
  <c r="A2839" i="10"/>
  <c r="B2839" i="10"/>
  <c r="C2839" i="10"/>
  <c r="D2839" i="10"/>
  <c r="F2839" i="10"/>
  <c r="G2839" i="10"/>
  <c r="H2839" i="10"/>
  <c r="I2839" i="10"/>
  <c r="J2839" i="10"/>
  <c r="A2840" i="10"/>
  <c r="B2840" i="10"/>
  <c r="C2840" i="10"/>
  <c r="D2840" i="10"/>
  <c r="F2840" i="10"/>
  <c r="G2840" i="10"/>
  <c r="H2840" i="10"/>
  <c r="I2840" i="10"/>
  <c r="J2840" i="10"/>
  <c r="A2841" i="10"/>
  <c r="B2841" i="10"/>
  <c r="C2841" i="10"/>
  <c r="D2841" i="10"/>
  <c r="F2841" i="10"/>
  <c r="G2841" i="10"/>
  <c r="H2841" i="10"/>
  <c r="I2841" i="10"/>
  <c r="J2841" i="10"/>
  <c r="A2842" i="10"/>
  <c r="B2842" i="10"/>
  <c r="C2842" i="10"/>
  <c r="D2842" i="10"/>
  <c r="F2842" i="10"/>
  <c r="G2842" i="10"/>
  <c r="H2842" i="10"/>
  <c r="I2842" i="10"/>
  <c r="J2842" i="10"/>
  <c r="A2843" i="10"/>
  <c r="B2843" i="10"/>
  <c r="C2843" i="10"/>
  <c r="D2843" i="10"/>
  <c r="F2843" i="10"/>
  <c r="G2843" i="10"/>
  <c r="H2843" i="10"/>
  <c r="I2843" i="10"/>
  <c r="J2843" i="10"/>
  <c r="A2844" i="10"/>
  <c r="B2844" i="10"/>
  <c r="C2844" i="10"/>
  <c r="D2844" i="10"/>
  <c r="F2844" i="10"/>
  <c r="G2844" i="10"/>
  <c r="H2844" i="10"/>
  <c r="I2844" i="10"/>
  <c r="J2844" i="10"/>
  <c r="A2845" i="10"/>
  <c r="B2845" i="10"/>
  <c r="C2845" i="10"/>
  <c r="D2845" i="10"/>
  <c r="F2845" i="10"/>
  <c r="G2845" i="10"/>
  <c r="H2845" i="10"/>
  <c r="I2845" i="10"/>
  <c r="J2845" i="10"/>
  <c r="A2846" i="10"/>
  <c r="B2846" i="10"/>
  <c r="C2846" i="10"/>
  <c r="D2846" i="10"/>
  <c r="F2846" i="10"/>
  <c r="G2846" i="10"/>
  <c r="H2846" i="10"/>
  <c r="I2846" i="10"/>
  <c r="J2846" i="10"/>
  <c r="A2847" i="10"/>
  <c r="B2847" i="10"/>
  <c r="C2847" i="10"/>
  <c r="D2847" i="10"/>
  <c r="F2847" i="10"/>
  <c r="G2847" i="10"/>
  <c r="H2847" i="10"/>
  <c r="I2847" i="10"/>
  <c r="J2847" i="10"/>
  <c r="A2848" i="10"/>
  <c r="B2848" i="10"/>
  <c r="C2848" i="10"/>
  <c r="D2848" i="10"/>
  <c r="F2848" i="10"/>
  <c r="G2848" i="10"/>
  <c r="H2848" i="10"/>
  <c r="I2848" i="10"/>
  <c r="J2848" i="10"/>
  <c r="A2849" i="10"/>
  <c r="B2849" i="10"/>
  <c r="C2849" i="10"/>
  <c r="D2849" i="10"/>
  <c r="F2849" i="10"/>
  <c r="G2849" i="10"/>
  <c r="H2849" i="10"/>
  <c r="I2849" i="10"/>
  <c r="J2849" i="10"/>
  <c r="A2850" i="10"/>
  <c r="B2850" i="10"/>
  <c r="C2850" i="10"/>
  <c r="D2850" i="10"/>
  <c r="F2850" i="10"/>
  <c r="G2850" i="10"/>
  <c r="H2850" i="10"/>
  <c r="I2850" i="10"/>
  <c r="J2850" i="10"/>
  <c r="A2851" i="10"/>
  <c r="B2851" i="10"/>
  <c r="C2851" i="10"/>
  <c r="D2851" i="10"/>
  <c r="F2851" i="10"/>
  <c r="G2851" i="10"/>
  <c r="H2851" i="10"/>
  <c r="I2851" i="10"/>
  <c r="J2851" i="10"/>
  <c r="A2852" i="10"/>
  <c r="B2852" i="10"/>
  <c r="C2852" i="10"/>
  <c r="D2852" i="10"/>
  <c r="F2852" i="10"/>
  <c r="G2852" i="10"/>
  <c r="H2852" i="10"/>
  <c r="I2852" i="10"/>
  <c r="J2852" i="10"/>
  <c r="A2853" i="10"/>
  <c r="B2853" i="10"/>
  <c r="C2853" i="10"/>
  <c r="D2853" i="10"/>
  <c r="F2853" i="10"/>
  <c r="G2853" i="10"/>
  <c r="H2853" i="10"/>
  <c r="I2853" i="10"/>
  <c r="J2853" i="10"/>
  <c r="A2854" i="10"/>
  <c r="B2854" i="10"/>
  <c r="C2854" i="10"/>
  <c r="D2854" i="10"/>
  <c r="F2854" i="10"/>
  <c r="G2854" i="10"/>
  <c r="H2854" i="10"/>
  <c r="I2854" i="10"/>
  <c r="J2854" i="10"/>
  <c r="A2855" i="10"/>
  <c r="B2855" i="10"/>
  <c r="C2855" i="10"/>
  <c r="D2855" i="10"/>
  <c r="F2855" i="10"/>
  <c r="G2855" i="10"/>
  <c r="H2855" i="10"/>
  <c r="I2855" i="10"/>
  <c r="J2855" i="10"/>
  <c r="A2856" i="10"/>
  <c r="B2856" i="10"/>
  <c r="C2856" i="10"/>
  <c r="D2856" i="10"/>
  <c r="F2856" i="10"/>
  <c r="G2856" i="10"/>
  <c r="H2856" i="10"/>
  <c r="I2856" i="10"/>
  <c r="J2856" i="10"/>
  <c r="A2857" i="10"/>
  <c r="B2857" i="10"/>
  <c r="C2857" i="10"/>
  <c r="D2857" i="10"/>
  <c r="F2857" i="10"/>
  <c r="G2857" i="10"/>
  <c r="H2857" i="10"/>
  <c r="I2857" i="10"/>
  <c r="J2857" i="10"/>
  <c r="A2858" i="10"/>
  <c r="B2858" i="10"/>
  <c r="C2858" i="10"/>
  <c r="D2858" i="10"/>
  <c r="F2858" i="10"/>
  <c r="G2858" i="10"/>
  <c r="H2858" i="10"/>
  <c r="I2858" i="10"/>
  <c r="J2858" i="10"/>
  <c r="A2859" i="10"/>
  <c r="B2859" i="10"/>
  <c r="C2859" i="10"/>
  <c r="D2859" i="10"/>
  <c r="F2859" i="10"/>
  <c r="G2859" i="10"/>
  <c r="H2859" i="10"/>
  <c r="I2859" i="10"/>
  <c r="J2859" i="10"/>
  <c r="A2860" i="10"/>
  <c r="B2860" i="10"/>
  <c r="C2860" i="10"/>
  <c r="D2860" i="10"/>
  <c r="F2860" i="10"/>
  <c r="G2860" i="10"/>
  <c r="H2860" i="10"/>
  <c r="I2860" i="10"/>
  <c r="J2860" i="10"/>
  <c r="A2861" i="10"/>
  <c r="B2861" i="10"/>
  <c r="C2861" i="10"/>
  <c r="D2861" i="10"/>
  <c r="F2861" i="10"/>
  <c r="G2861" i="10"/>
  <c r="H2861" i="10"/>
  <c r="I2861" i="10"/>
  <c r="J2861" i="10"/>
  <c r="A2862" i="10"/>
  <c r="B2862" i="10"/>
  <c r="C2862" i="10"/>
  <c r="D2862" i="10"/>
  <c r="F2862" i="10"/>
  <c r="G2862" i="10"/>
  <c r="H2862" i="10"/>
  <c r="I2862" i="10"/>
  <c r="J2862" i="10"/>
  <c r="A2863" i="10"/>
  <c r="B2863" i="10"/>
  <c r="C2863" i="10"/>
  <c r="D2863" i="10"/>
  <c r="F2863" i="10"/>
  <c r="G2863" i="10"/>
  <c r="H2863" i="10"/>
  <c r="I2863" i="10"/>
  <c r="J2863" i="10"/>
  <c r="A2864" i="10"/>
  <c r="B2864" i="10"/>
  <c r="C2864" i="10"/>
  <c r="D2864" i="10"/>
  <c r="F2864" i="10"/>
  <c r="G2864" i="10"/>
  <c r="H2864" i="10"/>
  <c r="I2864" i="10"/>
  <c r="J2864" i="10"/>
  <c r="A2865" i="10"/>
  <c r="B2865" i="10"/>
  <c r="C2865" i="10"/>
  <c r="D2865" i="10"/>
  <c r="F2865" i="10"/>
  <c r="G2865" i="10"/>
  <c r="H2865" i="10"/>
  <c r="I2865" i="10"/>
  <c r="J2865" i="10"/>
  <c r="A2866" i="10"/>
  <c r="B2866" i="10"/>
  <c r="C2866" i="10"/>
  <c r="D2866" i="10"/>
  <c r="F2866" i="10"/>
  <c r="G2866" i="10"/>
  <c r="H2866" i="10"/>
  <c r="I2866" i="10"/>
  <c r="J2866" i="10"/>
  <c r="A2867" i="10"/>
  <c r="B2867" i="10"/>
  <c r="C2867" i="10"/>
  <c r="D2867" i="10"/>
  <c r="F2867" i="10"/>
  <c r="G2867" i="10"/>
  <c r="H2867" i="10"/>
  <c r="I2867" i="10"/>
  <c r="J2867" i="10"/>
  <c r="A2868" i="10"/>
  <c r="B2868" i="10"/>
  <c r="C2868" i="10"/>
  <c r="D2868" i="10"/>
  <c r="F2868" i="10"/>
  <c r="G2868" i="10"/>
  <c r="H2868" i="10"/>
  <c r="I2868" i="10"/>
  <c r="J2868" i="10"/>
  <c r="A2869" i="10"/>
  <c r="B2869" i="10"/>
  <c r="C2869" i="10"/>
  <c r="D2869" i="10"/>
  <c r="F2869" i="10"/>
  <c r="G2869" i="10"/>
  <c r="H2869" i="10"/>
  <c r="I2869" i="10"/>
  <c r="J2869" i="10"/>
  <c r="A2870" i="10"/>
  <c r="B2870" i="10"/>
  <c r="C2870" i="10"/>
  <c r="D2870" i="10"/>
  <c r="F2870" i="10"/>
  <c r="G2870" i="10"/>
  <c r="H2870" i="10"/>
  <c r="I2870" i="10"/>
  <c r="J2870" i="10"/>
  <c r="A2871" i="10"/>
  <c r="B2871" i="10"/>
  <c r="C2871" i="10"/>
  <c r="D2871" i="10"/>
  <c r="F2871" i="10"/>
  <c r="G2871" i="10"/>
  <c r="H2871" i="10"/>
  <c r="I2871" i="10"/>
  <c r="J2871" i="10"/>
  <c r="A2872" i="10"/>
  <c r="B2872" i="10"/>
  <c r="C2872" i="10"/>
  <c r="D2872" i="10"/>
  <c r="F2872" i="10"/>
  <c r="G2872" i="10"/>
  <c r="H2872" i="10"/>
  <c r="I2872" i="10"/>
  <c r="J2872" i="10"/>
  <c r="A2873" i="10"/>
  <c r="B2873" i="10"/>
  <c r="C2873" i="10"/>
  <c r="D2873" i="10"/>
  <c r="F2873" i="10"/>
  <c r="G2873" i="10"/>
  <c r="H2873" i="10"/>
  <c r="I2873" i="10"/>
  <c r="J2873" i="10"/>
  <c r="A2874" i="10"/>
  <c r="B2874" i="10"/>
  <c r="C2874" i="10"/>
  <c r="D2874" i="10"/>
  <c r="F2874" i="10"/>
  <c r="G2874" i="10"/>
  <c r="H2874" i="10"/>
  <c r="I2874" i="10"/>
  <c r="J2874" i="10"/>
  <c r="A2875" i="10"/>
  <c r="B2875" i="10"/>
  <c r="C2875" i="10"/>
  <c r="D2875" i="10"/>
  <c r="F2875" i="10"/>
  <c r="G2875" i="10"/>
  <c r="H2875" i="10"/>
  <c r="I2875" i="10"/>
  <c r="J2875" i="10"/>
  <c r="A2876" i="10"/>
  <c r="B2876" i="10"/>
  <c r="C2876" i="10"/>
  <c r="D2876" i="10"/>
  <c r="F2876" i="10"/>
  <c r="G2876" i="10"/>
  <c r="H2876" i="10"/>
  <c r="I2876" i="10"/>
  <c r="J2876" i="10"/>
  <c r="A2877" i="10"/>
  <c r="B2877" i="10"/>
  <c r="C2877" i="10"/>
  <c r="D2877" i="10"/>
  <c r="F2877" i="10"/>
  <c r="G2877" i="10"/>
  <c r="H2877" i="10"/>
  <c r="I2877" i="10"/>
  <c r="J2877" i="10"/>
  <c r="A2878" i="10"/>
  <c r="B2878" i="10"/>
  <c r="C2878" i="10"/>
  <c r="D2878" i="10"/>
  <c r="F2878" i="10"/>
  <c r="G2878" i="10"/>
  <c r="H2878" i="10"/>
  <c r="I2878" i="10"/>
  <c r="J2878" i="10"/>
  <c r="A2879" i="10"/>
  <c r="B2879" i="10"/>
  <c r="C2879" i="10"/>
  <c r="D2879" i="10"/>
  <c r="F2879" i="10"/>
  <c r="G2879" i="10"/>
  <c r="H2879" i="10"/>
  <c r="I2879" i="10"/>
  <c r="J2879" i="10"/>
  <c r="A2880" i="10"/>
  <c r="B2880" i="10"/>
  <c r="C2880" i="10"/>
  <c r="D2880" i="10"/>
  <c r="F2880" i="10"/>
  <c r="G2880" i="10"/>
  <c r="H2880" i="10"/>
  <c r="I2880" i="10"/>
  <c r="J2880" i="10"/>
  <c r="A2881" i="10"/>
  <c r="B2881" i="10"/>
  <c r="C2881" i="10"/>
  <c r="D2881" i="10"/>
  <c r="F2881" i="10"/>
  <c r="G2881" i="10"/>
  <c r="H2881" i="10"/>
  <c r="I2881" i="10"/>
  <c r="J2881" i="10"/>
  <c r="A2882" i="10"/>
  <c r="B2882" i="10"/>
  <c r="C2882" i="10"/>
  <c r="D2882" i="10"/>
  <c r="F2882" i="10"/>
  <c r="G2882" i="10"/>
  <c r="H2882" i="10"/>
  <c r="I2882" i="10"/>
  <c r="J2882" i="10"/>
  <c r="A2883" i="10"/>
  <c r="B2883" i="10"/>
  <c r="C2883" i="10"/>
  <c r="D2883" i="10"/>
  <c r="F2883" i="10"/>
  <c r="G2883" i="10"/>
  <c r="H2883" i="10"/>
  <c r="I2883" i="10"/>
  <c r="J2883" i="10"/>
  <c r="A2884" i="10"/>
  <c r="B2884" i="10"/>
  <c r="C2884" i="10"/>
  <c r="D2884" i="10"/>
  <c r="F2884" i="10"/>
  <c r="G2884" i="10"/>
  <c r="H2884" i="10"/>
  <c r="I2884" i="10"/>
  <c r="J2884" i="10"/>
  <c r="A2885" i="10"/>
  <c r="B2885" i="10"/>
  <c r="C2885" i="10"/>
  <c r="D2885" i="10"/>
  <c r="F2885" i="10"/>
  <c r="G2885" i="10"/>
  <c r="H2885" i="10"/>
  <c r="I2885" i="10"/>
  <c r="J2885" i="10"/>
  <c r="A2886" i="10"/>
  <c r="B2886" i="10"/>
  <c r="C2886" i="10"/>
  <c r="D2886" i="10"/>
  <c r="F2886" i="10"/>
  <c r="G2886" i="10"/>
  <c r="H2886" i="10"/>
  <c r="I2886" i="10"/>
  <c r="J2886" i="10"/>
  <c r="A2887" i="10"/>
  <c r="B2887" i="10"/>
  <c r="C2887" i="10"/>
  <c r="D2887" i="10"/>
  <c r="F2887" i="10"/>
  <c r="G2887" i="10"/>
  <c r="H2887" i="10"/>
  <c r="I2887" i="10"/>
  <c r="J2887" i="10"/>
  <c r="A2888" i="10"/>
  <c r="B2888" i="10"/>
  <c r="C2888" i="10"/>
  <c r="D2888" i="10"/>
  <c r="F2888" i="10"/>
  <c r="G2888" i="10"/>
  <c r="H2888" i="10"/>
  <c r="I2888" i="10"/>
  <c r="J2888" i="10"/>
  <c r="A2889" i="10"/>
  <c r="B2889" i="10"/>
  <c r="C2889" i="10"/>
  <c r="D2889" i="10"/>
  <c r="F2889" i="10"/>
  <c r="G2889" i="10"/>
  <c r="H2889" i="10"/>
  <c r="I2889" i="10"/>
  <c r="J2889" i="10"/>
  <c r="A2890" i="10"/>
  <c r="B2890" i="10"/>
  <c r="C2890" i="10"/>
  <c r="D2890" i="10"/>
  <c r="F2890" i="10"/>
  <c r="G2890" i="10"/>
  <c r="H2890" i="10"/>
  <c r="I2890" i="10"/>
  <c r="J2890" i="10"/>
  <c r="A2891" i="10"/>
  <c r="B2891" i="10"/>
  <c r="C2891" i="10"/>
  <c r="D2891" i="10"/>
  <c r="F2891" i="10"/>
  <c r="G2891" i="10"/>
  <c r="H2891" i="10"/>
  <c r="I2891" i="10"/>
  <c r="J2891" i="10"/>
  <c r="A2892" i="10"/>
  <c r="B2892" i="10"/>
  <c r="C2892" i="10"/>
  <c r="D2892" i="10"/>
  <c r="F2892" i="10"/>
  <c r="G2892" i="10"/>
  <c r="H2892" i="10"/>
  <c r="I2892" i="10"/>
  <c r="J2892" i="10"/>
  <c r="A2893" i="10"/>
  <c r="B2893" i="10"/>
  <c r="C2893" i="10"/>
  <c r="D2893" i="10"/>
  <c r="F2893" i="10"/>
  <c r="G2893" i="10"/>
  <c r="H2893" i="10"/>
  <c r="I2893" i="10"/>
  <c r="J2893" i="10"/>
  <c r="A2894" i="10"/>
  <c r="B2894" i="10"/>
  <c r="C2894" i="10"/>
  <c r="D2894" i="10"/>
  <c r="F2894" i="10"/>
  <c r="G2894" i="10"/>
  <c r="H2894" i="10"/>
  <c r="I2894" i="10"/>
  <c r="J2894" i="10"/>
  <c r="A2895" i="10"/>
  <c r="B2895" i="10"/>
  <c r="C2895" i="10"/>
  <c r="D2895" i="10"/>
  <c r="F2895" i="10"/>
  <c r="G2895" i="10"/>
  <c r="H2895" i="10"/>
  <c r="I2895" i="10"/>
  <c r="J2895" i="10"/>
  <c r="A2896" i="10"/>
  <c r="B2896" i="10"/>
  <c r="C2896" i="10"/>
  <c r="D2896" i="10"/>
  <c r="F2896" i="10"/>
  <c r="G2896" i="10"/>
  <c r="H2896" i="10"/>
  <c r="I2896" i="10"/>
  <c r="J2896" i="10"/>
  <c r="A2897" i="10"/>
  <c r="B2897" i="10"/>
  <c r="C2897" i="10"/>
  <c r="D2897" i="10"/>
  <c r="F2897" i="10"/>
  <c r="G2897" i="10"/>
  <c r="H2897" i="10"/>
  <c r="I2897" i="10"/>
  <c r="J2897" i="10"/>
  <c r="A2898" i="10"/>
  <c r="B2898" i="10"/>
  <c r="C2898" i="10"/>
  <c r="D2898" i="10"/>
  <c r="F2898" i="10"/>
  <c r="G2898" i="10"/>
  <c r="H2898" i="10"/>
  <c r="I2898" i="10"/>
  <c r="J2898" i="10"/>
  <c r="A2899" i="10"/>
  <c r="B2899" i="10"/>
  <c r="C2899" i="10"/>
  <c r="D2899" i="10"/>
  <c r="F2899" i="10"/>
  <c r="G2899" i="10"/>
  <c r="H2899" i="10"/>
  <c r="I2899" i="10"/>
  <c r="J2899" i="10"/>
  <c r="A2900" i="10"/>
  <c r="B2900" i="10"/>
  <c r="C2900" i="10"/>
  <c r="D2900" i="10"/>
  <c r="F2900" i="10"/>
  <c r="G2900" i="10"/>
  <c r="H2900" i="10"/>
  <c r="I2900" i="10"/>
  <c r="J2900" i="10"/>
  <c r="A2901" i="10"/>
  <c r="B2901" i="10"/>
  <c r="C2901" i="10"/>
  <c r="D2901" i="10"/>
  <c r="F2901" i="10"/>
  <c r="G2901" i="10"/>
  <c r="H2901" i="10"/>
  <c r="I2901" i="10"/>
  <c r="J2901" i="10"/>
  <c r="A2902" i="10"/>
  <c r="B2902" i="10"/>
  <c r="C2902" i="10"/>
  <c r="D2902" i="10"/>
  <c r="F2902" i="10"/>
  <c r="G2902" i="10"/>
  <c r="H2902" i="10"/>
  <c r="I2902" i="10"/>
  <c r="J2902" i="10"/>
  <c r="A2903" i="10"/>
  <c r="B2903" i="10"/>
  <c r="C2903" i="10"/>
  <c r="D2903" i="10"/>
  <c r="F2903" i="10"/>
  <c r="G2903" i="10"/>
  <c r="H2903" i="10"/>
  <c r="I2903" i="10"/>
  <c r="J2903" i="10"/>
  <c r="A2904" i="10"/>
  <c r="B2904" i="10"/>
  <c r="C2904" i="10"/>
  <c r="D2904" i="10"/>
  <c r="F2904" i="10"/>
  <c r="G2904" i="10"/>
  <c r="H2904" i="10"/>
  <c r="I2904" i="10"/>
  <c r="J2904" i="10"/>
  <c r="A2905" i="10"/>
  <c r="B2905" i="10"/>
  <c r="C2905" i="10"/>
  <c r="D2905" i="10"/>
  <c r="F2905" i="10"/>
  <c r="G2905" i="10"/>
  <c r="H2905" i="10"/>
  <c r="I2905" i="10"/>
  <c r="J2905" i="10"/>
  <c r="A2906" i="10"/>
  <c r="B2906" i="10"/>
  <c r="C2906" i="10"/>
  <c r="D2906" i="10"/>
  <c r="F2906" i="10"/>
  <c r="G2906" i="10"/>
  <c r="H2906" i="10"/>
  <c r="I2906" i="10"/>
  <c r="J2906" i="10"/>
  <c r="A2907" i="10"/>
  <c r="B2907" i="10"/>
  <c r="C2907" i="10"/>
  <c r="D2907" i="10"/>
  <c r="F2907" i="10"/>
  <c r="G2907" i="10"/>
  <c r="H2907" i="10"/>
  <c r="I2907" i="10"/>
  <c r="J2907" i="10"/>
  <c r="A2908" i="10"/>
  <c r="B2908" i="10"/>
  <c r="C2908" i="10"/>
  <c r="D2908" i="10"/>
  <c r="F2908" i="10"/>
  <c r="G2908" i="10"/>
  <c r="H2908" i="10"/>
  <c r="I2908" i="10"/>
  <c r="J2908" i="10"/>
  <c r="A2909" i="10"/>
  <c r="B2909" i="10"/>
  <c r="C2909" i="10"/>
  <c r="D2909" i="10"/>
  <c r="F2909" i="10"/>
  <c r="G2909" i="10"/>
  <c r="H2909" i="10"/>
  <c r="I2909" i="10"/>
  <c r="J2909" i="10"/>
  <c r="A2910" i="10"/>
  <c r="B2910" i="10"/>
  <c r="C2910" i="10"/>
  <c r="D2910" i="10"/>
  <c r="F2910" i="10"/>
  <c r="G2910" i="10"/>
  <c r="H2910" i="10"/>
  <c r="I2910" i="10"/>
  <c r="J2910" i="10"/>
  <c r="A2911" i="10"/>
  <c r="B2911" i="10"/>
  <c r="C2911" i="10"/>
  <c r="D2911" i="10"/>
  <c r="F2911" i="10"/>
  <c r="G2911" i="10"/>
  <c r="H2911" i="10"/>
  <c r="I2911" i="10"/>
  <c r="J2911" i="10"/>
  <c r="A2912" i="10"/>
  <c r="B2912" i="10"/>
  <c r="C2912" i="10"/>
  <c r="D2912" i="10"/>
  <c r="F2912" i="10"/>
  <c r="G2912" i="10"/>
  <c r="H2912" i="10"/>
  <c r="I2912" i="10"/>
  <c r="J2912" i="10"/>
  <c r="A2913" i="10"/>
  <c r="B2913" i="10"/>
  <c r="C2913" i="10"/>
  <c r="D2913" i="10"/>
  <c r="F2913" i="10"/>
  <c r="G2913" i="10"/>
  <c r="H2913" i="10"/>
  <c r="I2913" i="10"/>
  <c r="J2913" i="10"/>
  <c r="A2914" i="10"/>
  <c r="B2914" i="10"/>
  <c r="C2914" i="10"/>
  <c r="D2914" i="10"/>
  <c r="F2914" i="10"/>
  <c r="G2914" i="10"/>
  <c r="H2914" i="10"/>
  <c r="I2914" i="10"/>
  <c r="J2914" i="10"/>
  <c r="A2915" i="10"/>
  <c r="B2915" i="10"/>
  <c r="C2915" i="10"/>
  <c r="D2915" i="10"/>
  <c r="F2915" i="10"/>
  <c r="G2915" i="10"/>
  <c r="H2915" i="10"/>
  <c r="I2915" i="10"/>
  <c r="J2915" i="10"/>
  <c r="A2916" i="10"/>
  <c r="B2916" i="10"/>
  <c r="C2916" i="10"/>
  <c r="D2916" i="10"/>
  <c r="F2916" i="10"/>
  <c r="G2916" i="10"/>
  <c r="H2916" i="10"/>
  <c r="I2916" i="10"/>
  <c r="J2916" i="10"/>
  <c r="A2917" i="10"/>
  <c r="B2917" i="10"/>
  <c r="C2917" i="10"/>
  <c r="D2917" i="10"/>
  <c r="F2917" i="10"/>
  <c r="G2917" i="10"/>
  <c r="H2917" i="10"/>
  <c r="I2917" i="10"/>
  <c r="J2917" i="10"/>
  <c r="A2918" i="10"/>
  <c r="B2918" i="10"/>
  <c r="C2918" i="10"/>
  <c r="D2918" i="10"/>
  <c r="F2918" i="10"/>
  <c r="G2918" i="10"/>
  <c r="H2918" i="10"/>
  <c r="I2918" i="10"/>
  <c r="J2918" i="10"/>
  <c r="A2919" i="10"/>
  <c r="B2919" i="10"/>
  <c r="C2919" i="10"/>
  <c r="D2919" i="10"/>
  <c r="F2919" i="10"/>
  <c r="G2919" i="10"/>
  <c r="H2919" i="10"/>
  <c r="I2919" i="10"/>
  <c r="J2919" i="10"/>
  <c r="A2920" i="10"/>
  <c r="B2920" i="10"/>
  <c r="C2920" i="10"/>
  <c r="D2920" i="10"/>
  <c r="F2920" i="10"/>
  <c r="G2920" i="10"/>
  <c r="H2920" i="10"/>
  <c r="I2920" i="10"/>
  <c r="J2920" i="10"/>
  <c r="A2921" i="10"/>
  <c r="B2921" i="10"/>
  <c r="C2921" i="10"/>
  <c r="D2921" i="10"/>
  <c r="F2921" i="10"/>
  <c r="G2921" i="10"/>
  <c r="H2921" i="10"/>
  <c r="I2921" i="10"/>
  <c r="J2921" i="10"/>
  <c r="A2922" i="10"/>
  <c r="B2922" i="10"/>
  <c r="C2922" i="10"/>
  <c r="D2922" i="10"/>
  <c r="F2922" i="10"/>
  <c r="G2922" i="10"/>
  <c r="H2922" i="10"/>
  <c r="I2922" i="10"/>
  <c r="J2922" i="10"/>
  <c r="A2923" i="10"/>
  <c r="B2923" i="10"/>
  <c r="C2923" i="10"/>
  <c r="D2923" i="10"/>
  <c r="F2923" i="10"/>
  <c r="G2923" i="10"/>
  <c r="H2923" i="10"/>
  <c r="I2923" i="10"/>
  <c r="J2923" i="10"/>
  <c r="A2924" i="10"/>
  <c r="B2924" i="10"/>
  <c r="C2924" i="10"/>
  <c r="D2924" i="10"/>
  <c r="F2924" i="10"/>
  <c r="G2924" i="10"/>
  <c r="H2924" i="10"/>
  <c r="I2924" i="10"/>
  <c r="J2924" i="10"/>
  <c r="A2925" i="10"/>
  <c r="B2925" i="10"/>
  <c r="C2925" i="10"/>
  <c r="D2925" i="10"/>
  <c r="F2925" i="10"/>
  <c r="G2925" i="10"/>
  <c r="H2925" i="10"/>
  <c r="I2925" i="10"/>
  <c r="J2925" i="10"/>
  <c r="A2926" i="10"/>
  <c r="B2926" i="10"/>
  <c r="C2926" i="10"/>
  <c r="D2926" i="10"/>
  <c r="F2926" i="10"/>
  <c r="G2926" i="10"/>
  <c r="H2926" i="10"/>
  <c r="I2926" i="10"/>
  <c r="J2926" i="10"/>
  <c r="A2927" i="10"/>
  <c r="B2927" i="10"/>
  <c r="C2927" i="10"/>
  <c r="D2927" i="10"/>
  <c r="F2927" i="10"/>
  <c r="G2927" i="10"/>
  <c r="H2927" i="10"/>
  <c r="I2927" i="10"/>
  <c r="J2927" i="10"/>
  <c r="A2928" i="10"/>
  <c r="B2928" i="10"/>
  <c r="C2928" i="10"/>
  <c r="D2928" i="10"/>
  <c r="F2928" i="10"/>
  <c r="G2928" i="10"/>
  <c r="H2928" i="10"/>
  <c r="I2928" i="10"/>
  <c r="J2928" i="10"/>
  <c r="A2929" i="10"/>
  <c r="B2929" i="10"/>
  <c r="C2929" i="10"/>
  <c r="D2929" i="10"/>
  <c r="F2929" i="10"/>
  <c r="G2929" i="10"/>
  <c r="H2929" i="10"/>
  <c r="I2929" i="10"/>
  <c r="J2929" i="10"/>
  <c r="A2930" i="10"/>
  <c r="B2930" i="10"/>
  <c r="C2930" i="10"/>
  <c r="D2930" i="10"/>
  <c r="F2930" i="10"/>
  <c r="G2930" i="10"/>
  <c r="H2930" i="10"/>
  <c r="I2930" i="10"/>
  <c r="J2930" i="10"/>
  <c r="A2931" i="10"/>
  <c r="B2931" i="10"/>
  <c r="C2931" i="10"/>
  <c r="D2931" i="10"/>
  <c r="F2931" i="10"/>
  <c r="G2931" i="10"/>
  <c r="H2931" i="10"/>
  <c r="I2931" i="10"/>
  <c r="J2931" i="10"/>
  <c r="A2932" i="10"/>
  <c r="B2932" i="10"/>
  <c r="C2932" i="10"/>
  <c r="D2932" i="10"/>
  <c r="F2932" i="10"/>
  <c r="G2932" i="10"/>
  <c r="H2932" i="10"/>
  <c r="I2932" i="10"/>
  <c r="J2932" i="10"/>
  <c r="A2933" i="10"/>
  <c r="B2933" i="10"/>
  <c r="C2933" i="10"/>
  <c r="D2933" i="10"/>
  <c r="F2933" i="10"/>
  <c r="G2933" i="10"/>
  <c r="H2933" i="10"/>
  <c r="I2933" i="10"/>
  <c r="J2933" i="10"/>
  <c r="A2934" i="10"/>
  <c r="B2934" i="10"/>
  <c r="C2934" i="10"/>
  <c r="D2934" i="10"/>
  <c r="F2934" i="10"/>
  <c r="G2934" i="10"/>
  <c r="H2934" i="10"/>
  <c r="I2934" i="10"/>
  <c r="J2934" i="10"/>
  <c r="A2935" i="10"/>
  <c r="B2935" i="10"/>
  <c r="C2935" i="10"/>
  <c r="D2935" i="10"/>
  <c r="F2935" i="10"/>
  <c r="G2935" i="10"/>
  <c r="H2935" i="10"/>
  <c r="I2935" i="10"/>
  <c r="J2935" i="10"/>
  <c r="A2936" i="10"/>
  <c r="B2936" i="10"/>
  <c r="C2936" i="10"/>
  <c r="D2936" i="10"/>
  <c r="F2936" i="10"/>
  <c r="G2936" i="10"/>
  <c r="H2936" i="10"/>
  <c r="I2936" i="10"/>
  <c r="J2936" i="10"/>
  <c r="A2937" i="10"/>
  <c r="B2937" i="10"/>
  <c r="C2937" i="10"/>
  <c r="D2937" i="10"/>
  <c r="F2937" i="10"/>
  <c r="G2937" i="10"/>
  <c r="H2937" i="10"/>
  <c r="I2937" i="10"/>
  <c r="J2937" i="10"/>
  <c r="A2938" i="10"/>
  <c r="B2938" i="10"/>
  <c r="C2938" i="10"/>
  <c r="D2938" i="10"/>
  <c r="F2938" i="10"/>
  <c r="G2938" i="10"/>
  <c r="H2938" i="10"/>
  <c r="I2938" i="10"/>
  <c r="J2938" i="10"/>
  <c r="A2939" i="10"/>
  <c r="B2939" i="10"/>
  <c r="C2939" i="10"/>
  <c r="D2939" i="10"/>
  <c r="F2939" i="10"/>
  <c r="G2939" i="10"/>
  <c r="H2939" i="10"/>
  <c r="I2939" i="10"/>
  <c r="J2939" i="10"/>
  <c r="A2940" i="10"/>
  <c r="B2940" i="10"/>
  <c r="C2940" i="10"/>
  <c r="D2940" i="10"/>
  <c r="F2940" i="10"/>
  <c r="G2940" i="10"/>
  <c r="H2940" i="10"/>
  <c r="I2940" i="10"/>
  <c r="J2940" i="10"/>
  <c r="A2941" i="10"/>
  <c r="B2941" i="10"/>
  <c r="C2941" i="10"/>
  <c r="D2941" i="10"/>
  <c r="F2941" i="10"/>
  <c r="G2941" i="10"/>
  <c r="H2941" i="10"/>
  <c r="I2941" i="10"/>
  <c r="J2941" i="10"/>
  <c r="A2942" i="10"/>
  <c r="B2942" i="10"/>
  <c r="C2942" i="10"/>
  <c r="D2942" i="10"/>
  <c r="F2942" i="10"/>
  <c r="G2942" i="10"/>
  <c r="H2942" i="10"/>
  <c r="I2942" i="10"/>
  <c r="J2942" i="10"/>
  <c r="A2943" i="10"/>
  <c r="B2943" i="10"/>
  <c r="C2943" i="10"/>
  <c r="D2943" i="10"/>
  <c r="F2943" i="10"/>
  <c r="G2943" i="10"/>
  <c r="H2943" i="10"/>
  <c r="I2943" i="10"/>
  <c r="J2943" i="10"/>
  <c r="A2944" i="10"/>
  <c r="B2944" i="10"/>
  <c r="C2944" i="10"/>
  <c r="D2944" i="10"/>
  <c r="F2944" i="10"/>
  <c r="G2944" i="10"/>
  <c r="H2944" i="10"/>
  <c r="I2944" i="10"/>
  <c r="J2944" i="10"/>
  <c r="A2945" i="10"/>
  <c r="B2945" i="10"/>
  <c r="C2945" i="10"/>
  <c r="D2945" i="10"/>
  <c r="F2945" i="10"/>
  <c r="G2945" i="10"/>
  <c r="H2945" i="10"/>
  <c r="I2945" i="10"/>
  <c r="J2945" i="10"/>
  <c r="A2946" i="10"/>
  <c r="B2946" i="10"/>
  <c r="C2946" i="10"/>
  <c r="D2946" i="10"/>
  <c r="F2946" i="10"/>
  <c r="G2946" i="10"/>
  <c r="H2946" i="10"/>
  <c r="I2946" i="10"/>
  <c r="J2946" i="10"/>
  <c r="A2947" i="10"/>
  <c r="B2947" i="10"/>
  <c r="C2947" i="10"/>
  <c r="D2947" i="10"/>
  <c r="F2947" i="10"/>
  <c r="G2947" i="10"/>
  <c r="H2947" i="10"/>
  <c r="I2947" i="10"/>
  <c r="J2947" i="10"/>
  <c r="A2948" i="10"/>
  <c r="B2948" i="10"/>
  <c r="C2948" i="10"/>
  <c r="D2948" i="10"/>
  <c r="F2948" i="10"/>
  <c r="G2948" i="10"/>
  <c r="H2948" i="10"/>
  <c r="I2948" i="10"/>
  <c r="J2948" i="10"/>
  <c r="A2949" i="10"/>
  <c r="B2949" i="10"/>
  <c r="C2949" i="10"/>
  <c r="D2949" i="10"/>
  <c r="F2949" i="10"/>
  <c r="G2949" i="10"/>
  <c r="H2949" i="10"/>
  <c r="I2949" i="10"/>
  <c r="J2949" i="10"/>
  <c r="A2950" i="10"/>
  <c r="B2950" i="10"/>
  <c r="C2950" i="10"/>
  <c r="D2950" i="10"/>
  <c r="F2950" i="10"/>
  <c r="G2950" i="10"/>
  <c r="H2950" i="10"/>
  <c r="I2950" i="10"/>
  <c r="J2950" i="10"/>
  <c r="A2951" i="10"/>
  <c r="B2951" i="10"/>
  <c r="C2951" i="10"/>
  <c r="D2951" i="10"/>
  <c r="F2951" i="10"/>
  <c r="G2951" i="10"/>
  <c r="H2951" i="10"/>
  <c r="I2951" i="10"/>
  <c r="J2951" i="10"/>
  <c r="A2952" i="10"/>
  <c r="B2952" i="10"/>
  <c r="C2952" i="10"/>
  <c r="D2952" i="10"/>
  <c r="F2952" i="10"/>
  <c r="G2952" i="10"/>
  <c r="H2952" i="10"/>
  <c r="I2952" i="10"/>
  <c r="J2952" i="10"/>
  <c r="A2953" i="10"/>
  <c r="B2953" i="10"/>
  <c r="C2953" i="10"/>
  <c r="D2953" i="10"/>
  <c r="F2953" i="10"/>
  <c r="G2953" i="10"/>
  <c r="H2953" i="10"/>
  <c r="I2953" i="10"/>
  <c r="J2953" i="10"/>
  <c r="A2954" i="10"/>
  <c r="B2954" i="10"/>
  <c r="C2954" i="10"/>
  <c r="D2954" i="10"/>
  <c r="F2954" i="10"/>
  <c r="G2954" i="10"/>
  <c r="H2954" i="10"/>
  <c r="I2954" i="10"/>
  <c r="J2954" i="10"/>
  <c r="A2955" i="10"/>
  <c r="B2955" i="10"/>
  <c r="C2955" i="10"/>
  <c r="D2955" i="10"/>
  <c r="F2955" i="10"/>
  <c r="G2955" i="10"/>
  <c r="H2955" i="10"/>
  <c r="I2955" i="10"/>
  <c r="J2955" i="10"/>
  <c r="A2956" i="10"/>
  <c r="B2956" i="10"/>
  <c r="C2956" i="10"/>
  <c r="D2956" i="10"/>
  <c r="F2956" i="10"/>
  <c r="G2956" i="10"/>
  <c r="H2956" i="10"/>
  <c r="I2956" i="10"/>
  <c r="J2956" i="10"/>
  <c r="A2957" i="10"/>
  <c r="B2957" i="10"/>
  <c r="C2957" i="10"/>
  <c r="D2957" i="10"/>
  <c r="F2957" i="10"/>
  <c r="G2957" i="10"/>
  <c r="H2957" i="10"/>
  <c r="I2957" i="10"/>
  <c r="J2957" i="10"/>
  <c r="A2958" i="10"/>
  <c r="B2958" i="10"/>
  <c r="C2958" i="10"/>
  <c r="D2958" i="10"/>
  <c r="F2958" i="10"/>
  <c r="G2958" i="10"/>
  <c r="H2958" i="10"/>
  <c r="I2958" i="10"/>
  <c r="J2958" i="10"/>
  <c r="A2959" i="10"/>
  <c r="B2959" i="10"/>
  <c r="C2959" i="10"/>
  <c r="D2959" i="10"/>
  <c r="F2959" i="10"/>
  <c r="G2959" i="10"/>
  <c r="H2959" i="10"/>
  <c r="I2959" i="10"/>
  <c r="J2959" i="10"/>
  <c r="A2960" i="10"/>
  <c r="B2960" i="10"/>
  <c r="C2960" i="10"/>
  <c r="D2960" i="10"/>
  <c r="F2960" i="10"/>
  <c r="G2960" i="10"/>
  <c r="H2960" i="10"/>
  <c r="I2960" i="10"/>
  <c r="J2960" i="10"/>
  <c r="A2961" i="10"/>
  <c r="B2961" i="10"/>
  <c r="C2961" i="10"/>
  <c r="D2961" i="10"/>
  <c r="F2961" i="10"/>
  <c r="G2961" i="10"/>
  <c r="H2961" i="10"/>
  <c r="I2961" i="10"/>
  <c r="J2961" i="10"/>
  <c r="A2962" i="10"/>
  <c r="B2962" i="10"/>
  <c r="C2962" i="10"/>
  <c r="D2962" i="10"/>
  <c r="F2962" i="10"/>
  <c r="G2962" i="10"/>
  <c r="H2962" i="10"/>
  <c r="I2962" i="10"/>
  <c r="J2962" i="10"/>
  <c r="A2963" i="10"/>
  <c r="B2963" i="10"/>
  <c r="C2963" i="10"/>
  <c r="D2963" i="10"/>
  <c r="F2963" i="10"/>
  <c r="G2963" i="10"/>
  <c r="H2963" i="10"/>
  <c r="I2963" i="10"/>
  <c r="J2963" i="10"/>
  <c r="A2964" i="10"/>
  <c r="B2964" i="10"/>
  <c r="C2964" i="10"/>
  <c r="D2964" i="10"/>
  <c r="F2964" i="10"/>
  <c r="G2964" i="10"/>
  <c r="H2964" i="10"/>
  <c r="I2964" i="10"/>
  <c r="J2964" i="10"/>
  <c r="A2965" i="10"/>
  <c r="B2965" i="10"/>
  <c r="C2965" i="10"/>
  <c r="D2965" i="10"/>
  <c r="F2965" i="10"/>
  <c r="G2965" i="10"/>
  <c r="H2965" i="10"/>
  <c r="I2965" i="10"/>
  <c r="J2965" i="10"/>
  <c r="A2966" i="10"/>
  <c r="B2966" i="10"/>
  <c r="C2966" i="10"/>
  <c r="D2966" i="10"/>
  <c r="F2966" i="10"/>
  <c r="G2966" i="10"/>
  <c r="H2966" i="10"/>
  <c r="I2966" i="10"/>
  <c r="J2966" i="10"/>
  <c r="A2967" i="10"/>
  <c r="B2967" i="10"/>
  <c r="C2967" i="10"/>
  <c r="D2967" i="10"/>
  <c r="F2967" i="10"/>
  <c r="G2967" i="10"/>
  <c r="H2967" i="10"/>
  <c r="I2967" i="10"/>
  <c r="J2967" i="10"/>
  <c r="A2968" i="10"/>
  <c r="B2968" i="10"/>
  <c r="C2968" i="10"/>
  <c r="D2968" i="10"/>
  <c r="F2968" i="10"/>
  <c r="G2968" i="10"/>
  <c r="H2968" i="10"/>
  <c r="I2968" i="10"/>
  <c r="J2968" i="10"/>
  <c r="A2969" i="10"/>
  <c r="B2969" i="10"/>
  <c r="C2969" i="10"/>
  <c r="D2969" i="10"/>
  <c r="F2969" i="10"/>
  <c r="G2969" i="10"/>
  <c r="H2969" i="10"/>
  <c r="I2969" i="10"/>
  <c r="J2969" i="10"/>
  <c r="A2970" i="10"/>
  <c r="B2970" i="10"/>
  <c r="C2970" i="10"/>
  <c r="D2970" i="10"/>
  <c r="F2970" i="10"/>
  <c r="G2970" i="10"/>
  <c r="H2970" i="10"/>
  <c r="I2970" i="10"/>
  <c r="J2970" i="10"/>
  <c r="A2971" i="10"/>
  <c r="B2971" i="10"/>
  <c r="C2971" i="10"/>
  <c r="D2971" i="10"/>
  <c r="F2971" i="10"/>
  <c r="G2971" i="10"/>
  <c r="H2971" i="10"/>
  <c r="I2971" i="10"/>
  <c r="J2971" i="10"/>
  <c r="A2972" i="10"/>
  <c r="B2972" i="10"/>
  <c r="C2972" i="10"/>
  <c r="D2972" i="10"/>
  <c r="F2972" i="10"/>
  <c r="G2972" i="10"/>
  <c r="H2972" i="10"/>
  <c r="I2972" i="10"/>
  <c r="J2972" i="10"/>
  <c r="A2973" i="10"/>
  <c r="B2973" i="10"/>
  <c r="C2973" i="10"/>
  <c r="D2973" i="10"/>
  <c r="F2973" i="10"/>
  <c r="G2973" i="10"/>
  <c r="H2973" i="10"/>
  <c r="I2973" i="10"/>
  <c r="J2973" i="10"/>
  <c r="A2974" i="10"/>
  <c r="B2974" i="10"/>
  <c r="C2974" i="10"/>
  <c r="D2974" i="10"/>
  <c r="F2974" i="10"/>
  <c r="G2974" i="10"/>
  <c r="H2974" i="10"/>
  <c r="I2974" i="10"/>
  <c r="J2974" i="10"/>
  <c r="A2975" i="10"/>
  <c r="B2975" i="10"/>
  <c r="C2975" i="10"/>
  <c r="D2975" i="10"/>
  <c r="F2975" i="10"/>
  <c r="G2975" i="10"/>
  <c r="H2975" i="10"/>
  <c r="I2975" i="10"/>
  <c r="J2975" i="10"/>
  <c r="A2976" i="10"/>
  <c r="B2976" i="10"/>
  <c r="C2976" i="10"/>
  <c r="D2976" i="10"/>
  <c r="F2976" i="10"/>
  <c r="G2976" i="10"/>
  <c r="H2976" i="10"/>
  <c r="I2976" i="10"/>
  <c r="J2976" i="10"/>
  <c r="A2977" i="10"/>
  <c r="B2977" i="10"/>
  <c r="C2977" i="10"/>
  <c r="D2977" i="10"/>
  <c r="F2977" i="10"/>
  <c r="G2977" i="10"/>
  <c r="H2977" i="10"/>
  <c r="I2977" i="10"/>
  <c r="J2977" i="10"/>
  <c r="A2978" i="10"/>
  <c r="B2978" i="10"/>
  <c r="C2978" i="10"/>
  <c r="D2978" i="10"/>
  <c r="F2978" i="10"/>
  <c r="G2978" i="10"/>
  <c r="H2978" i="10"/>
  <c r="I2978" i="10"/>
  <c r="J2978" i="10"/>
  <c r="A2979" i="10"/>
  <c r="B2979" i="10"/>
  <c r="C2979" i="10"/>
  <c r="D2979" i="10"/>
  <c r="F2979" i="10"/>
  <c r="G2979" i="10"/>
  <c r="H2979" i="10"/>
  <c r="I2979" i="10"/>
  <c r="J2979" i="10"/>
  <c r="A2980" i="10"/>
  <c r="B2980" i="10"/>
  <c r="C2980" i="10"/>
  <c r="D2980" i="10"/>
  <c r="F2980" i="10"/>
  <c r="G2980" i="10"/>
  <c r="H2980" i="10"/>
  <c r="I2980" i="10"/>
  <c r="J2980" i="10"/>
  <c r="A2981" i="10"/>
  <c r="B2981" i="10"/>
  <c r="C2981" i="10"/>
  <c r="D2981" i="10"/>
  <c r="F2981" i="10"/>
  <c r="G2981" i="10"/>
  <c r="H2981" i="10"/>
  <c r="I2981" i="10"/>
  <c r="J2981" i="10"/>
  <c r="A2982" i="10"/>
  <c r="B2982" i="10"/>
  <c r="C2982" i="10"/>
  <c r="D2982" i="10"/>
  <c r="F2982" i="10"/>
  <c r="G2982" i="10"/>
  <c r="H2982" i="10"/>
  <c r="I2982" i="10"/>
  <c r="J2982" i="10"/>
  <c r="A2983" i="10"/>
  <c r="B2983" i="10"/>
  <c r="C2983" i="10"/>
  <c r="D2983" i="10"/>
  <c r="F2983" i="10"/>
  <c r="G2983" i="10"/>
  <c r="H2983" i="10"/>
  <c r="I2983" i="10"/>
  <c r="J2983" i="10"/>
  <c r="A2984" i="10"/>
  <c r="B2984" i="10"/>
  <c r="C2984" i="10"/>
  <c r="D2984" i="10"/>
  <c r="F2984" i="10"/>
  <c r="G2984" i="10"/>
  <c r="H2984" i="10"/>
  <c r="I2984" i="10"/>
  <c r="J2984" i="10"/>
  <c r="A2985" i="10"/>
  <c r="B2985" i="10"/>
  <c r="C2985" i="10"/>
  <c r="D2985" i="10"/>
  <c r="F2985" i="10"/>
  <c r="G2985" i="10"/>
  <c r="H2985" i="10"/>
  <c r="I2985" i="10"/>
  <c r="J2985" i="10"/>
  <c r="A2986" i="10"/>
  <c r="B2986" i="10"/>
  <c r="C2986" i="10"/>
  <c r="D2986" i="10"/>
  <c r="F2986" i="10"/>
  <c r="G2986" i="10"/>
  <c r="H2986" i="10"/>
  <c r="I2986" i="10"/>
  <c r="J2986" i="10"/>
  <c r="A2987" i="10"/>
  <c r="B2987" i="10"/>
  <c r="C2987" i="10"/>
  <c r="D2987" i="10"/>
  <c r="F2987" i="10"/>
  <c r="G2987" i="10"/>
  <c r="H2987" i="10"/>
  <c r="I2987" i="10"/>
  <c r="J2987" i="10"/>
  <c r="A2988" i="10"/>
  <c r="B2988" i="10"/>
  <c r="C2988" i="10"/>
  <c r="D2988" i="10"/>
  <c r="F2988" i="10"/>
  <c r="G2988" i="10"/>
  <c r="H2988" i="10"/>
  <c r="I2988" i="10"/>
  <c r="J2988" i="10"/>
  <c r="A2989" i="10"/>
  <c r="B2989" i="10"/>
  <c r="C2989" i="10"/>
  <c r="D2989" i="10"/>
  <c r="F2989" i="10"/>
  <c r="G2989" i="10"/>
  <c r="H2989" i="10"/>
  <c r="I2989" i="10"/>
  <c r="J2989" i="10"/>
  <c r="A2990" i="10"/>
  <c r="B2990" i="10"/>
  <c r="C2990" i="10"/>
  <c r="D2990" i="10"/>
  <c r="F2990" i="10"/>
  <c r="G2990" i="10"/>
  <c r="H2990" i="10"/>
  <c r="I2990" i="10"/>
  <c r="J2990" i="10"/>
  <c r="A2991" i="10"/>
  <c r="B2991" i="10"/>
  <c r="C2991" i="10"/>
  <c r="D2991" i="10"/>
  <c r="F2991" i="10"/>
  <c r="G2991" i="10"/>
  <c r="H2991" i="10"/>
  <c r="I2991" i="10"/>
  <c r="J2991" i="10"/>
  <c r="A2992" i="10"/>
  <c r="B2992" i="10"/>
  <c r="C2992" i="10"/>
  <c r="D2992" i="10"/>
  <c r="F2992" i="10"/>
  <c r="G2992" i="10"/>
  <c r="H2992" i="10"/>
  <c r="I2992" i="10"/>
  <c r="J2992" i="10"/>
  <c r="A2993" i="10"/>
  <c r="B2993" i="10"/>
  <c r="C2993" i="10"/>
  <c r="D2993" i="10"/>
  <c r="F2993" i="10"/>
  <c r="G2993" i="10"/>
  <c r="H2993" i="10"/>
  <c r="I2993" i="10"/>
  <c r="J2993" i="10"/>
  <c r="A2994" i="10"/>
  <c r="B2994" i="10"/>
  <c r="C2994" i="10"/>
  <c r="D2994" i="10"/>
  <c r="F2994" i="10"/>
  <c r="G2994" i="10"/>
  <c r="H2994" i="10"/>
  <c r="I2994" i="10"/>
  <c r="J2994" i="10"/>
  <c r="A2995" i="10"/>
  <c r="B2995" i="10"/>
  <c r="C2995" i="10"/>
  <c r="D2995" i="10"/>
  <c r="F2995" i="10"/>
  <c r="G2995" i="10"/>
  <c r="H2995" i="10"/>
  <c r="I2995" i="10"/>
  <c r="J2995" i="10"/>
  <c r="A2996" i="10"/>
  <c r="B2996" i="10"/>
  <c r="C2996" i="10"/>
  <c r="D2996" i="10"/>
  <c r="F2996" i="10"/>
  <c r="G2996" i="10"/>
  <c r="H2996" i="10"/>
  <c r="I2996" i="10"/>
  <c r="J2996" i="10"/>
  <c r="A2997" i="10"/>
  <c r="A2998" i="10"/>
  <c r="A2999" i="10"/>
  <c r="A3000" i="10"/>
  <c r="A3001" i="10"/>
  <c r="A3002" i="10"/>
  <c r="A3003" i="10"/>
  <c r="A3004" i="10"/>
  <c r="A3005" i="10"/>
  <c r="A3006" i="10"/>
  <c r="A3007" i="10"/>
  <c r="A3008" i="10"/>
  <c r="A3009" i="10"/>
  <c r="A3010" i="10"/>
  <c r="A3011" i="10"/>
  <c r="A3012" i="10"/>
  <c r="A3013" i="10"/>
  <c r="A3014" i="10"/>
  <c r="A3015" i="10"/>
  <c r="A3016" i="10"/>
  <c r="A3017" i="10"/>
  <c r="A3018" i="10"/>
  <c r="A3019" i="10"/>
  <c r="A3020" i="10"/>
  <c r="A3021" i="10"/>
  <c r="A3022" i="10"/>
  <c r="A3023" i="10"/>
  <c r="A3024" i="10"/>
  <c r="A3025" i="10"/>
  <c r="A3026" i="10"/>
  <c r="A3027" i="10"/>
  <c r="A3028" i="10"/>
  <c r="A3029" i="10"/>
  <c r="A3030" i="10"/>
  <c r="A3031" i="10"/>
  <c r="A3032" i="10"/>
  <c r="A3033" i="10"/>
  <c r="A3034" i="10"/>
  <c r="A3035" i="10"/>
  <c r="A3036" i="10"/>
  <c r="A3037" i="10"/>
  <c r="A3038" i="10"/>
  <c r="A3039" i="10"/>
  <c r="A3040" i="10"/>
  <c r="A3041" i="10"/>
  <c r="A3042" i="10"/>
  <c r="A3043" i="10"/>
  <c r="A3044" i="10"/>
  <c r="A3045" i="10"/>
  <c r="A3046" i="10"/>
  <c r="A3047" i="10"/>
  <c r="A3048" i="10"/>
  <c r="A3049" i="10"/>
  <c r="A3050" i="10"/>
  <c r="A3051" i="10"/>
  <c r="A3052" i="10"/>
  <c r="A3053" i="10"/>
  <c r="A3054" i="10"/>
  <c r="A3055" i="10"/>
  <c r="A3056" i="10"/>
  <c r="A3057" i="10"/>
  <c r="A3058" i="10"/>
  <c r="A3059" i="10"/>
  <c r="A3060" i="10"/>
  <c r="A3061" i="10"/>
  <c r="A3062" i="10"/>
  <c r="A3063" i="10"/>
  <c r="A3064" i="10"/>
  <c r="A3065" i="10"/>
  <c r="A3066" i="10"/>
  <c r="A3067" i="10"/>
  <c r="A3068" i="10"/>
  <c r="A3069" i="10"/>
  <c r="A3070" i="10"/>
  <c r="A3071" i="10"/>
  <c r="A3072" i="10"/>
  <c r="A3073" i="10"/>
  <c r="A3074" i="10"/>
  <c r="A3075" i="10"/>
  <c r="A3076" i="10"/>
  <c r="A3077" i="10"/>
  <c r="A3078" i="10"/>
  <c r="A3079" i="10"/>
  <c r="A3080" i="10"/>
  <c r="A3081" i="10"/>
  <c r="A3082" i="10"/>
  <c r="A3083" i="10"/>
  <c r="A3084" i="10"/>
  <c r="A3085" i="10"/>
  <c r="A3086" i="10"/>
  <c r="A3087" i="10"/>
  <c r="A3088" i="10"/>
  <c r="A3089" i="10"/>
  <c r="A3090" i="10"/>
  <c r="A3091" i="10"/>
  <c r="A3092" i="10"/>
  <c r="A3093" i="10"/>
  <c r="A3094" i="10"/>
  <c r="A3095" i="10"/>
  <c r="A3096" i="10"/>
  <c r="A3097" i="10"/>
  <c r="A3098" i="10"/>
  <c r="A3099" i="10"/>
  <c r="A3100" i="10"/>
  <c r="A3101" i="10"/>
  <c r="A3102" i="10"/>
  <c r="A3103" i="10"/>
  <c r="A3104" i="10"/>
  <c r="A3105" i="10"/>
  <c r="A3106" i="10"/>
  <c r="A3107" i="10"/>
  <c r="A3108" i="10"/>
  <c r="A3109" i="10"/>
  <c r="A3110" i="10"/>
  <c r="A3111" i="10"/>
  <c r="A3112" i="10"/>
  <c r="A3113" i="10"/>
  <c r="A3114" i="10"/>
  <c r="A3115" i="10"/>
  <c r="A3116" i="10"/>
  <c r="A3117" i="10"/>
  <c r="A3118" i="10"/>
  <c r="A3119" i="10"/>
  <c r="A3120" i="10"/>
  <c r="A3121" i="10"/>
  <c r="A3122" i="10"/>
  <c r="A3123" i="10"/>
  <c r="A3124" i="10"/>
  <c r="A3125" i="10"/>
  <c r="A3126" i="10"/>
  <c r="A3127" i="10"/>
  <c r="A3128" i="10"/>
  <c r="A3129" i="10"/>
  <c r="A3130" i="10"/>
  <c r="A3131" i="10"/>
  <c r="A3132" i="10"/>
  <c r="A3133" i="10"/>
  <c r="A3134" i="10"/>
  <c r="A3135" i="10"/>
  <c r="A3136" i="10"/>
  <c r="A3137" i="10"/>
  <c r="A3138" i="10"/>
  <c r="A3139" i="10"/>
  <c r="A3140" i="10"/>
  <c r="A3141" i="10"/>
  <c r="A3142" i="10"/>
  <c r="A3143" i="10"/>
  <c r="A3144" i="10"/>
  <c r="A3145" i="10"/>
  <c r="A3146" i="10"/>
  <c r="A3147" i="10"/>
  <c r="A3148" i="10"/>
  <c r="A3149" i="10"/>
  <c r="A3150" i="10"/>
  <c r="A3151" i="10"/>
  <c r="A3152" i="10"/>
  <c r="A3153" i="10"/>
  <c r="A3154" i="10"/>
  <c r="A3155" i="10"/>
  <c r="A3156" i="10"/>
  <c r="A3157" i="10"/>
  <c r="A3158" i="10"/>
  <c r="A3159" i="10"/>
  <c r="A3160" i="10"/>
  <c r="A3161" i="10"/>
  <c r="A3162" i="10"/>
  <c r="A3163" i="10"/>
  <c r="A3164" i="10"/>
  <c r="A3165" i="10"/>
  <c r="A3166" i="10"/>
  <c r="A3167" i="10"/>
  <c r="A3168" i="10"/>
  <c r="A3169" i="10"/>
  <c r="A3170" i="10"/>
  <c r="A3171" i="10"/>
  <c r="A3172" i="10"/>
  <c r="A3173" i="10"/>
  <c r="A3174" i="10"/>
  <c r="A3175" i="10"/>
  <c r="A3176" i="10"/>
  <c r="A3177" i="10"/>
  <c r="A3178" i="10"/>
  <c r="A3179" i="10"/>
  <c r="A3180" i="10"/>
  <c r="A3181" i="10"/>
  <c r="A3182" i="10"/>
  <c r="A3183" i="10"/>
  <c r="A3184" i="10"/>
  <c r="A3185" i="10"/>
  <c r="A3186" i="10"/>
  <c r="A3187" i="10"/>
  <c r="A3188" i="10"/>
  <c r="A3189" i="10"/>
  <c r="A3190" i="10"/>
  <c r="A3191" i="10"/>
  <c r="A3192" i="10"/>
  <c r="A3193" i="10"/>
  <c r="A3194" i="10"/>
  <c r="A3195" i="10"/>
  <c r="A3196" i="10"/>
  <c r="A3197" i="10"/>
  <c r="A3198" i="10"/>
  <c r="A3199" i="10"/>
  <c r="A3200" i="10"/>
  <c r="A3201" i="10"/>
  <c r="A3202" i="10"/>
  <c r="A3203" i="10"/>
  <c r="A3204" i="10"/>
  <c r="A3205" i="10"/>
  <c r="A3206" i="10"/>
  <c r="A3207" i="10"/>
  <c r="A3208" i="10"/>
  <c r="A3209" i="10"/>
  <c r="A3210" i="10"/>
  <c r="A3211" i="10"/>
  <c r="A3212" i="10"/>
  <c r="A3213" i="10"/>
  <c r="A3214" i="10"/>
  <c r="A3215" i="10"/>
  <c r="A3216" i="10"/>
  <c r="A3217" i="10"/>
  <c r="A3218" i="10"/>
  <c r="A3219" i="10"/>
  <c r="A3220" i="10"/>
  <c r="A3221" i="10"/>
  <c r="A3222" i="10"/>
  <c r="A3223" i="10"/>
  <c r="A3224" i="10"/>
  <c r="A3225" i="10"/>
  <c r="A3226" i="10"/>
  <c r="A3227" i="10"/>
  <c r="A3228" i="10"/>
  <c r="A3229" i="10"/>
  <c r="A3230" i="10"/>
  <c r="A3231" i="10"/>
  <c r="A3232" i="10"/>
  <c r="A3233" i="10"/>
  <c r="A3234" i="10"/>
  <c r="A3235" i="10"/>
  <c r="A3236" i="10"/>
  <c r="A3237" i="10"/>
  <c r="A3238" i="10"/>
  <c r="A3239" i="10"/>
  <c r="A3240" i="10"/>
  <c r="A3241" i="10"/>
  <c r="A3242" i="10"/>
  <c r="A3243" i="10"/>
  <c r="A3244" i="10"/>
  <c r="A3245" i="10"/>
  <c r="A3246" i="10"/>
  <c r="A3247" i="10"/>
  <c r="A3248" i="10"/>
  <c r="A3249" i="10"/>
  <c r="A3250" i="10"/>
  <c r="A3251" i="10"/>
  <c r="A3252" i="10"/>
  <c r="A3253" i="10"/>
  <c r="A3254" i="10"/>
  <c r="A3255" i="10"/>
  <c r="A3256" i="10"/>
  <c r="A3257" i="10"/>
  <c r="A3258" i="10"/>
  <c r="A3259" i="10"/>
  <c r="A3260" i="10"/>
  <c r="A3261" i="10"/>
  <c r="A3262" i="10"/>
  <c r="A3263" i="10"/>
  <c r="A3264" i="10"/>
  <c r="A3265" i="10"/>
  <c r="A3266" i="10"/>
  <c r="A3267" i="10"/>
  <c r="A3268" i="10"/>
  <c r="A3269" i="10"/>
  <c r="A3270" i="10"/>
  <c r="A3271" i="10"/>
  <c r="A3272" i="10"/>
  <c r="A3273" i="10"/>
  <c r="A3274" i="10"/>
  <c r="A3275" i="10"/>
  <c r="A3276" i="10"/>
  <c r="A3277" i="10"/>
  <c r="B3277" i="10"/>
  <c r="C3277" i="10"/>
  <c r="D3277" i="10"/>
  <c r="F3277" i="10"/>
  <c r="G3277" i="10"/>
  <c r="H3277" i="10"/>
  <c r="I3277" i="10"/>
  <c r="J3277" i="10"/>
  <c r="A3278" i="10"/>
  <c r="B3278" i="10"/>
  <c r="C3278" i="10"/>
  <c r="D3278" i="10"/>
  <c r="F3278" i="10"/>
  <c r="G3278" i="10"/>
  <c r="H3278" i="10"/>
  <c r="I3278" i="10"/>
  <c r="J3278" i="10"/>
  <c r="A3279" i="10"/>
  <c r="B3279" i="10"/>
  <c r="C3279" i="10"/>
  <c r="D3279" i="10"/>
  <c r="F3279" i="10"/>
  <c r="G3279" i="10"/>
  <c r="H3279" i="10"/>
  <c r="I3279" i="10"/>
  <c r="J3279" i="10"/>
  <c r="A3280" i="10"/>
  <c r="B3280" i="10"/>
  <c r="C3280" i="10"/>
  <c r="D3280" i="10"/>
  <c r="F3280" i="10"/>
  <c r="G3280" i="10"/>
  <c r="H3280" i="10"/>
  <c r="I3280" i="10"/>
  <c r="J3280" i="10"/>
  <c r="A3281" i="10"/>
  <c r="B3281" i="10"/>
  <c r="C3281" i="10"/>
  <c r="D3281" i="10"/>
  <c r="F3281" i="10"/>
  <c r="G3281" i="10"/>
  <c r="H3281" i="10"/>
  <c r="I3281" i="10"/>
  <c r="J3281" i="10"/>
  <c r="A3282" i="10"/>
  <c r="B3282" i="10"/>
  <c r="C3282" i="10"/>
  <c r="D3282" i="10"/>
  <c r="F3282" i="10"/>
  <c r="G3282" i="10"/>
  <c r="H3282" i="10"/>
  <c r="I3282" i="10"/>
  <c r="J3282" i="10"/>
  <c r="A3283" i="10"/>
  <c r="B3283" i="10"/>
  <c r="C3283" i="10"/>
  <c r="D3283" i="10"/>
  <c r="F3283" i="10"/>
  <c r="G3283" i="10"/>
  <c r="H3283" i="10"/>
  <c r="I3283" i="10"/>
  <c r="J3283" i="10"/>
  <c r="A3284" i="10"/>
  <c r="B3284" i="10"/>
  <c r="C3284" i="10"/>
  <c r="D3284" i="10"/>
  <c r="F3284" i="10"/>
  <c r="G3284" i="10"/>
  <c r="H3284" i="10"/>
  <c r="I3284" i="10"/>
  <c r="J3284" i="10"/>
  <c r="A3285" i="10"/>
  <c r="B3285" i="10"/>
  <c r="C3285" i="10"/>
  <c r="D3285" i="10"/>
  <c r="F3285" i="10"/>
  <c r="G3285" i="10"/>
  <c r="H3285" i="10"/>
  <c r="I3285" i="10"/>
  <c r="J3285" i="10"/>
  <c r="A3286" i="10"/>
  <c r="B3286" i="10"/>
  <c r="C3286" i="10"/>
  <c r="D3286" i="10"/>
  <c r="F3286" i="10"/>
  <c r="G3286" i="10"/>
  <c r="H3286" i="10"/>
  <c r="I3286" i="10"/>
  <c r="J3286" i="10"/>
  <c r="A3287" i="10"/>
  <c r="B3287" i="10"/>
  <c r="C3287" i="10"/>
  <c r="D3287" i="10"/>
  <c r="F3287" i="10"/>
  <c r="G3287" i="10"/>
  <c r="H3287" i="10"/>
  <c r="I3287" i="10"/>
  <c r="J3287" i="10"/>
  <c r="A3288" i="10"/>
  <c r="B3288" i="10"/>
  <c r="C3288" i="10"/>
  <c r="D3288" i="10"/>
  <c r="F3288" i="10"/>
  <c r="G3288" i="10"/>
  <c r="H3288" i="10"/>
  <c r="I3288" i="10"/>
  <c r="J3288" i="10"/>
  <c r="A3289" i="10"/>
  <c r="B3289" i="10"/>
  <c r="C3289" i="10"/>
  <c r="D3289" i="10"/>
  <c r="F3289" i="10"/>
  <c r="G3289" i="10"/>
  <c r="H3289" i="10"/>
  <c r="I3289" i="10"/>
  <c r="J3289" i="10"/>
  <c r="A3290" i="10"/>
  <c r="B3290" i="10"/>
  <c r="C3290" i="10"/>
  <c r="D3290" i="10"/>
  <c r="F3290" i="10"/>
  <c r="G3290" i="10"/>
  <c r="H3290" i="10"/>
  <c r="I3290" i="10"/>
  <c r="J3290" i="10"/>
  <c r="A3291" i="10"/>
  <c r="B3291" i="10"/>
  <c r="C3291" i="10"/>
  <c r="D3291" i="10"/>
  <c r="F3291" i="10"/>
  <c r="G3291" i="10"/>
  <c r="H3291" i="10"/>
  <c r="I3291" i="10"/>
  <c r="J3291" i="10"/>
  <c r="A3292" i="10"/>
  <c r="B3292" i="10"/>
  <c r="C3292" i="10"/>
  <c r="D3292" i="10"/>
  <c r="F3292" i="10"/>
  <c r="G3292" i="10"/>
  <c r="H3292" i="10"/>
  <c r="I3292" i="10"/>
  <c r="J3292" i="10"/>
  <c r="A3293" i="10"/>
  <c r="B3293" i="10"/>
  <c r="C3293" i="10"/>
  <c r="D3293" i="10"/>
  <c r="F3293" i="10"/>
  <c r="G3293" i="10"/>
  <c r="H3293" i="10"/>
  <c r="I3293" i="10"/>
  <c r="J3293" i="10"/>
  <c r="A3294" i="10"/>
  <c r="B3294" i="10"/>
  <c r="C3294" i="10"/>
  <c r="D3294" i="10"/>
  <c r="F3294" i="10"/>
  <c r="G3294" i="10"/>
  <c r="H3294" i="10"/>
  <c r="I3294" i="10"/>
  <c r="J3294" i="10"/>
  <c r="A3295" i="10"/>
  <c r="B3295" i="10"/>
  <c r="C3295" i="10"/>
  <c r="D3295" i="10"/>
  <c r="F3295" i="10"/>
  <c r="G3295" i="10"/>
  <c r="H3295" i="10"/>
  <c r="I3295" i="10"/>
  <c r="J3295" i="10"/>
  <c r="A3296" i="10"/>
  <c r="B3296" i="10"/>
  <c r="C3296" i="10"/>
  <c r="D3296" i="10"/>
  <c r="F3296" i="10"/>
  <c r="G3296" i="10"/>
  <c r="H3296" i="10"/>
  <c r="I3296" i="10"/>
  <c r="J3296" i="10"/>
  <c r="A3297" i="10"/>
  <c r="B3297" i="10"/>
  <c r="C3297" i="10"/>
  <c r="D3297" i="10"/>
  <c r="F3297" i="10"/>
  <c r="G3297" i="10"/>
  <c r="H3297" i="10"/>
  <c r="I3297" i="10"/>
  <c r="J3297" i="10"/>
  <c r="A3298" i="10"/>
  <c r="B3298" i="10"/>
  <c r="C3298" i="10"/>
  <c r="D3298" i="10"/>
  <c r="F3298" i="10"/>
  <c r="G3298" i="10"/>
  <c r="H3298" i="10"/>
  <c r="I3298" i="10"/>
  <c r="J3298" i="10"/>
  <c r="A3299" i="10"/>
  <c r="B3299" i="10"/>
  <c r="C3299" i="10"/>
  <c r="D3299" i="10"/>
  <c r="F3299" i="10"/>
  <c r="G3299" i="10"/>
  <c r="H3299" i="10"/>
  <c r="I3299" i="10"/>
  <c r="J3299" i="10"/>
  <c r="A3300" i="10"/>
  <c r="B3300" i="10"/>
  <c r="C3300" i="10"/>
  <c r="D3300" i="10"/>
  <c r="F3300" i="10"/>
  <c r="G3300" i="10"/>
  <c r="H3300" i="10"/>
  <c r="I3300" i="10"/>
  <c r="J3300" i="10"/>
  <c r="A3301" i="10"/>
  <c r="B3301" i="10"/>
  <c r="C3301" i="10"/>
  <c r="D3301" i="10"/>
  <c r="F3301" i="10"/>
  <c r="G3301" i="10"/>
  <c r="H3301" i="10"/>
  <c r="I3301" i="10"/>
  <c r="J3301" i="10"/>
  <c r="A3302" i="10"/>
  <c r="B3302" i="10"/>
  <c r="C3302" i="10"/>
  <c r="D3302" i="10"/>
  <c r="F3302" i="10"/>
  <c r="G3302" i="10"/>
  <c r="H3302" i="10"/>
  <c r="I3302" i="10"/>
  <c r="J3302" i="10"/>
  <c r="A3303" i="10"/>
  <c r="B3303" i="10"/>
  <c r="C3303" i="10"/>
  <c r="D3303" i="10"/>
  <c r="F3303" i="10"/>
  <c r="G3303" i="10"/>
  <c r="H3303" i="10"/>
  <c r="I3303" i="10"/>
  <c r="J3303" i="10"/>
  <c r="A3304" i="10"/>
  <c r="B3304" i="10"/>
  <c r="C3304" i="10"/>
  <c r="D3304" i="10"/>
  <c r="F3304" i="10"/>
  <c r="G3304" i="10"/>
  <c r="H3304" i="10"/>
  <c r="I3304" i="10"/>
  <c r="J3304" i="10"/>
  <c r="A3305" i="10"/>
  <c r="B3305" i="10"/>
  <c r="C3305" i="10"/>
  <c r="D3305" i="10"/>
  <c r="F3305" i="10"/>
  <c r="G3305" i="10"/>
  <c r="H3305" i="10"/>
  <c r="I3305" i="10"/>
  <c r="J3305" i="10"/>
  <c r="A3306" i="10"/>
  <c r="B3306" i="10"/>
  <c r="C3306" i="10"/>
  <c r="D3306" i="10"/>
  <c r="F3306" i="10"/>
  <c r="G3306" i="10"/>
  <c r="H3306" i="10"/>
  <c r="I3306" i="10"/>
  <c r="J3306" i="10"/>
  <c r="A3307" i="10"/>
  <c r="B3307" i="10"/>
  <c r="C3307" i="10"/>
  <c r="D3307" i="10"/>
  <c r="F3307" i="10"/>
  <c r="G3307" i="10"/>
  <c r="H3307" i="10"/>
  <c r="I3307" i="10"/>
  <c r="J3307" i="10"/>
  <c r="A3308" i="10"/>
  <c r="B3308" i="10"/>
  <c r="C3308" i="10"/>
  <c r="D3308" i="10"/>
  <c r="F3308" i="10"/>
  <c r="G3308" i="10"/>
  <c r="H3308" i="10"/>
  <c r="I3308" i="10"/>
  <c r="J3308" i="10"/>
  <c r="A3309" i="10"/>
  <c r="B3309" i="10"/>
  <c r="C3309" i="10"/>
  <c r="D3309" i="10"/>
  <c r="F3309" i="10"/>
  <c r="G3309" i="10"/>
  <c r="H3309" i="10"/>
  <c r="I3309" i="10"/>
  <c r="J3309" i="10"/>
  <c r="A3310" i="10"/>
  <c r="B3310" i="10"/>
  <c r="C3310" i="10"/>
  <c r="D3310" i="10"/>
  <c r="F3310" i="10"/>
  <c r="G3310" i="10"/>
  <c r="H3310" i="10"/>
  <c r="I3310" i="10"/>
  <c r="J3310" i="10"/>
  <c r="A3311" i="10"/>
  <c r="B3311" i="10"/>
  <c r="C3311" i="10"/>
  <c r="D3311" i="10"/>
  <c r="F3311" i="10"/>
  <c r="G3311" i="10"/>
  <c r="H3311" i="10"/>
  <c r="I3311" i="10"/>
  <c r="J3311" i="10"/>
  <c r="A3312" i="10"/>
  <c r="B3312" i="10"/>
  <c r="C3312" i="10"/>
  <c r="D3312" i="10"/>
  <c r="F3312" i="10"/>
  <c r="G3312" i="10"/>
  <c r="H3312" i="10"/>
  <c r="I3312" i="10"/>
  <c r="J3312" i="10"/>
  <c r="A3313" i="10"/>
  <c r="B3313" i="10"/>
  <c r="C3313" i="10"/>
  <c r="D3313" i="10"/>
  <c r="F3313" i="10"/>
  <c r="G3313" i="10"/>
  <c r="H3313" i="10"/>
  <c r="I3313" i="10"/>
  <c r="J3313" i="10"/>
  <c r="A3314" i="10"/>
  <c r="B3314" i="10"/>
  <c r="C3314" i="10"/>
  <c r="D3314" i="10"/>
  <c r="F3314" i="10"/>
  <c r="G3314" i="10"/>
  <c r="H3314" i="10"/>
  <c r="I3314" i="10"/>
  <c r="J3314" i="10"/>
  <c r="A3315" i="10"/>
  <c r="B3315" i="10"/>
  <c r="C3315" i="10"/>
  <c r="D3315" i="10"/>
  <c r="F3315" i="10"/>
  <c r="G3315" i="10"/>
  <c r="H3315" i="10"/>
  <c r="I3315" i="10"/>
  <c r="J3315" i="10"/>
  <c r="A3316" i="10"/>
  <c r="B3316" i="10"/>
  <c r="C3316" i="10"/>
  <c r="D3316" i="10"/>
  <c r="F3316" i="10"/>
  <c r="G3316" i="10"/>
  <c r="H3316" i="10"/>
  <c r="I3316" i="10"/>
  <c r="J3316" i="10"/>
  <c r="A3317" i="10"/>
  <c r="B3317" i="10"/>
  <c r="C3317" i="10"/>
  <c r="D3317" i="10"/>
  <c r="F3317" i="10"/>
  <c r="G3317" i="10"/>
  <c r="H3317" i="10"/>
  <c r="I3317" i="10"/>
  <c r="J3317" i="10"/>
  <c r="A3318" i="10"/>
  <c r="B3318" i="10"/>
  <c r="C3318" i="10"/>
  <c r="D3318" i="10"/>
  <c r="F3318" i="10"/>
  <c r="G3318" i="10"/>
  <c r="H3318" i="10"/>
  <c r="I3318" i="10"/>
  <c r="J3318" i="10"/>
  <c r="A3319" i="10"/>
  <c r="B3319" i="10"/>
  <c r="C3319" i="10"/>
  <c r="D3319" i="10"/>
  <c r="F3319" i="10"/>
  <c r="G3319" i="10"/>
  <c r="H3319" i="10"/>
  <c r="I3319" i="10"/>
  <c r="J3319" i="10"/>
  <c r="A3320" i="10"/>
  <c r="B3320" i="10"/>
  <c r="C3320" i="10"/>
  <c r="D3320" i="10"/>
  <c r="F3320" i="10"/>
  <c r="G3320" i="10"/>
  <c r="H3320" i="10"/>
  <c r="I3320" i="10"/>
  <c r="J3320" i="10"/>
  <c r="A3321" i="10"/>
  <c r="B3321" i="10"/>
  <c r="C3321" i="10"/>
  <c r="D3321" i="10"/>
  <c r="F3321" i="10"/>
  <c r="G3321" i="10"/>
  <c r="H3321" i="10"/>
  <c r="I3321" i="10"/>
  <c r="J3321" i="10"/>
  <c r="A3322" i="10"/>
  <c r="B3322" i="10"/>
  <c r="C3322" i="10"/>
  <c r="D3322" i="10"/>
  <c r="F3322" i="10"/>
  <c r="G3322" i="10"/>
  <c r="H3322" i="10"/>
  <c r="I3322" i="10"/>
  <c r="J3322" i="10"/>
  <c r="A3323" i="10"/>
  <c r="B3323" i="10"/>
  <c r="C3323" i="10"/>
  <c r="D3323" i="10"/>
  <c r="F3323" i="10"/>
  <c r="G3323" i="10"/>
  <c r="H3323" i="10"/>
  <c r="I3323" i="10"/>
  <c r="J3323" i="10"/>
  <c r="A3324" i="10"/>
  <c r="B3324" i="10"/>
  <c r="C3324" i="10"/>
  <c r="D3324" i="10"/>
  <c r="F3324" i="10"/>
  <c r="G3324" i="10"/>
  <c r="H3324" i="10"/>
  <c r="I3324" i="10"/>
  <c r="J3324" i="10"/>
  <c r="A3325" i="10"/>
  <c r="B3325" i="10"/>
  <c r="C3325" i="10"/>
  <c r="D3325" i="10"/>
  <c r="F3325" i="10"/>
  <c r="G3325" i="10"/>
  <c r="H3325" i="10"/>
  <c r="I3325" i="10"/>
  <c r="J3325" i="10"/>
  <c r="A3326" i="10"/>
  <c r="B3326" i="10"/>
  <c r="C3326" i="10"/>
  <c r="D3326" i="10"/>
  <c r="F3326" i="10"/>
  <c r="G3326" i="10"/>
  <c r="H3326" i="10"/>
  <c r="I3326" i="10"/>
  <c r="J3326" i="10"/>
  <c r="A3327" i="10"/>
  <c r="B3327" i="10"/>
  <c r="C3327" i="10"/>
  <c r="D3327" i="10"/>
  <c r="F3327" i="10"/>
  <c r="G3327" i="10"/>
  <c r="H3327" i="10"/>
  <c r="I3327" i="10"/>
  <c r="J3327" i="10"/>
  <c r="A3328" i="10"/>
  <c r="B3328" i="10"/>
  <c r="C3328" i="10"/>
  <c r="D3328" i="10"/>
  <c r="F3328" i="10"/>
  <c r="G3328" i="10"/>
  <c r="H3328" i="10"/>
  <c r="I3328" i="10"/>
  <c r="J3328" i="10"/>
  <c r="A3329" i="10"/>
  <c r="B3329" i="10"/>
  <c r="C3329" i="10"/>
  <c r="D3329" i="10"/>
  <c r="F3329" i="10"/>
  <c r="G3329" i="10"/>
  <c r="H3329" i="10"/>
  <c r="I3329" i="10"/>
  <c r="J3329" i="10"/>
  <c r="A3330" i="10"/>
  <c r="B3330" i="10"/>
  <c r="C3330" i="10"/>
  <c r="D3330" i="10"/>
  <c r="F3330" i="10"/>
  <c r="G3330" i="10"/>
  <c r="H3330" i="10"/>
  <c r="I3330" i="10"/>
  <c r="J3330" i="10"/>
  <c r="A3331" i="10"/>
  <c r="B3331" i="10"/>
  <c r="C3331" i="10"/>
  <c r="D3331" i="10"/>
  <c r="F3331" i="10"/>
  <c r="G3331" i="10"/>
  <c r="H3331" i="10"/>
  <c r="I3331" i="10"/>
  <c r="J3331" i="10"/>
  <c r="A3332" i="10"/>
  <c r="B3332" i="10"/>
  <c r="C3332" i="10"/>
  <c r="D3332" i="10"/>
  <c r="F3332" i="10"/>
  <c r="G3332" i="10"/>
  <c r="H3332" i="10"/>
  <c r="I3332" i="10"/>
  <c r="J3332" i="10"/>
  <c r="A3333" i="10"/>
  <c r="B3333" i="10"/>
  <c r="C3333" i="10"/>
  <c r="D3333" i="10"/>
  <c r="F3333" i="10"/>
  <c r="G3333" i="10"/>
  <c r="H3333" i="10"/>
  <c r="I3333" i="10"/>
  <c r="J3333" i="10"/>
  <c r="A3334" i="10"/>
  <c r="B3334" i="10"/>
  <c r="C3334" i="10"/>
  <c r="D3334" i="10"/>
  <c r="F3334" i="10"/>
  <c r="G3334" i="10"/>
  <c r="H3334" i="10"/>
  <c r="I3334" i="10"/>
  <c r="J3334" i="10"/>
  <c r="A3335" i="10"/>
  <c r="B3335" i="10"/>
  <c r="C3335" i="10"/>
  <c r="D3335" i="10"/>
  <c r="F3335" i="10"/>
  <c r="G3335" i="10"/>
  <c r="H3335" i="10"/>
  <c r="I3335" i="10"/>
  <c r="J3335" i="10"/>
  <c r="A3336" i="10"/>
  <c r="B3336" i="10"/>
  <c r="C3336" i="10"/>
  <c r="D3336" i="10"/>
  <c r="F3336" i="10"/>
  <c r="G3336" i="10"/>
  <c r="H3336" i="10"/>
  <c r="I3336" i="10"/>
  <c r="J3336" i="10"/>
  <c r="A3337" i="10"/>
  <c r="B3337" i="10"/>
  <c r="C3337" i="10"/>
  <c r="D3337" i="10"/>
  <c r="F3337" i="10"/>
  <c r="G3337" i="10"/>
  <c r="H3337" i="10"/>
  <c r="I3337" i="10"/>
  <c r="J3337" i="10"/>
  <c r="A3338" i="10"/>
  <c r="B3338" i="10"/>
  <c r="C3338" i="10"/>
  <c r="D3338" i="10"/>
  <c r="F3338" i="10"/>
  <c r="G3338" i="10"/>
  <c r="H3338" i="10"/>
  <c r="I3338" i="10"/>
  <c r="J3338" i="10"/>
  <c r="A3339" i="10"/>
  <c r="B3339" i="10"/>
  <c r="C3339" i="10"/>
  <c r="D3339" i="10"/>
  <c r="F3339" i="10"/>
  <c r="G3339" i="10"/>
  <c r="H3339" i="10"/>
  <c r="I3339" i="10"/>
  <c r="J3339" i="10"/>
  <c r="A3340" i="10"/>
  <c r="B3340" i="10"/>
  <c r="C3340" i="10"/>
  <c r="D3340" i="10"/>
  <c r="F3340" i="10"/>
  <c r="G3340" i="10"/>
  <c r="H3340" i="10"/>
  <c r="I3340" i="10"/>
  <c r="J3340" i="10"/>
  <c r="A3341" i="10"/>
  <c r="B3341" i="10"/>
  <c r="C3341" i="10"/>
  <c r="D3341" i="10"/>
  <c r="F3341" i="10"/>
  <c r="G3341" i="10"/>
  <c r="H3341" i="10"/>
  <c r="I3341" i="10"/>
  <c r="J3341" i="10"/>
  <c r="A3342" i="10"/>
  <c r="B3342" i="10"/>
  <c r="C3342" i="10"/>
  <c r="D3342" i="10"/>
  <c r="F3342" i="10"/>
  <c r="G3342" i="10"/>
  <c r="H3342" i="10"/>
  <c r="I3342" i="10"/>
  <c r="J3342" i="10"/>
  <c r="A3343" i="10"/>
  <c r="B3343" i="10"/>
  <c r="C3343" i="10"/>
  <c r="D3343" i="10"/>
  <c r="F3343" i="10"/>
  <c r="G3343" i="10"/>
  <c r="H3343" i="10"/>
  <c r="I3343" i="10"/>
  <c r="J3343" i="10"/>
  <c r="A3344" i="10"/>
  <c r="B3344" i="10"/>
  <c r="C3344" i="10"/>
  <c r="D3344" i="10"/>
  <c r="F3344" i="10"/>
  <c r="G3344" i="10"/>
  <c r="H3344" i="10"/>
  <c r="I3344" i="10"/>
  <c r="J3344" i="10"/>
  <c r="A3345" i="10"/>
  <c r="B3345" i="10"/>
  <c r="C3345" i="10"/>
  <c r="D3345" i="10"/>
  <c r="F3345" i="10"/>
  <c r="G3345" i="10"/>
  <c r="H3345" i="10"/>
  <c r="I3345" i="10"/>
  <c r="J3345" i="10"/>
  <c r="A3346" i="10"/>
  <c r="B3346" i="10"/>
  <c r="C3346" i="10"/>
  <c r="D3346" i="10"/>
  <c r="F3346" i="10"/>
  <c r="G3346" i="10"/>
  <c r="H3346" i="10"/>
  <c r="I3346" i="10"/>
  <c r="J3346" i="10"/>
  <c r="A3347" i="10"/>
  <c r="B3347" i="10"/>
  <c r="C3347" i="10"/>
  <c r="D3347" i="10"/>
  <c r="F3347" i="10"/>
  <c r="G3347" i="10"/>
  <c r="H3347" i="10"/>
  <c r="I3347" i="10"/>
  <c r="J3347" i="10"/>
  <c r="A3348" i="10"/>
  <c r="B3348" i="10"/>
  <c r="C3348" i="10"/>
  <c r="D3348" i="10"/>
  <c r="F3348" i="10"/>
  <c r="G3348" i="10"/>
  <c r="H3348" i="10"/>
  <c r="I3348" i="10"/>
  <c r="J3348" i="10"/>
  <c r="A3349" i="10"/>
  <c r="B3349" i="10"/>
  <c r="C3349" i="10"/>
  <c r="D3349" i="10"/>
  <c r="F3349" i="10"/>
  <c r="G3349" i="10"/>
  <c r="H3349" i="10"/>
  <c r="I3349" i="10"/>
  <c r="J3349" i="10"/>
  <c r="A3350" i="10"/>
  <c r="B3350" i="10"/>
  <c r="C3350" i="10"/>
  <c r="D3350" i="10"/>
  <c r="F3350" i="10"/>
  <c r="G3350" i="10"/>
  <c r="H3350" i="10"/>
  <c r="I3350" i="10"/>
  <c r="J3350" i="10"/>
  <c r="A3351" i="10"/>
  <c r="B3351" i="10"/>
  <c r="C3351" i="10"/>
  <c r="D3351" i="10"/>
  <c r="F3351" i="10"/>
  <c r="G3351" i="10"/>
  <c r="H3351" i="10"/>
  <c r="I3351" i="10"/>
  <c r="J3351" i="10"/>
  <c r="A3352" i="10"/>
  <c r="B3352" i="10"/>
  <c r="C3352" i="10"/>
  <c r="D3352" i="10"/>
  <c r="F3352" i="10"/>
  <c r="G3352" i="10"/>
  <c r="H3352" i="10"/>
  <c r="I3352" i="10"/>
  <c r="J3352" i="10"/>
  <c r="A3353" i="10"/>
  <c r="B3353" i="10"/>
  <c r="C3353" i="10"/>
  <c r="D3353" i="10"/>
  <c r="F3353" i="10"/>
  <c r="G3353" i="10"/>
  <c r="H3353" i="10"/>
  <c r="I3353" i="10"/>
  <c r="J3353" i="10"/>
  <c r="A3354" i="10"/>
  <c r="B3354" i="10"/>
  <c r="C3354" i="10"/>
  <c r="D3354" i="10"/>
  <c r="F3354" i="10"/>
  <c r="G3354" i="10"/>
  <c r="H3354" i="10"/>
  <c r="I3354" i="10"/>
  <c r="J3354" i="10"/>
  <c r="A3355" i="10"/>
  <c r="B3355" i="10"/>
  <c r="C3355" i="10"/>
  <c r="D3355" i="10"/>
  <c r="F3355" i="10"/>
  <c r="G3355" i="10"/>
  <c r="H3355" i="10"/>
  <c r="I3355" i="10"/>
  <c r="J3355" i="10"/>
  <c r="A3356" i="10"/>
  <c r="B3356" i="10"/>
  <c r="C3356" i="10"/>
  <c r="D3356" i="10"/>
  <c r="F3356" i="10"/>
  <c r="G3356" i="10"/>
  <c r="H3356" i="10"/>
  <c r="I3356" i="10"/>
  <c r="J3356" i="10"/>
  <c r="A3357" i="10"/>
  <c r="B3357" i="10"/>
  <c r="C3357" i="10"/>
  <c r="D3357" i="10"/>
  <c r="F3357" i="10"/>
  <c r="G3357" i="10"/>
  <c r="H3357" i="10"/>
  <c r="I3357" i="10"/>
  <c r="J3357" i="10"/>
  <c r="A3358" i="10"/>
  <c r="B3358" i="10"/>
  <c r="C3358" i="10"/>
  <c r="D3358" i="10"/>
  <c r="F3358" i="10"/>
  <c r="G3358" i="10"/>
  <c r="H3358" i="10"/>
  <c r="I3358" i="10"/>
  <c r="J3358" i="10"/>
  <c r="A3359" i="10"/>
  <c r="B3359" i="10"/>
  <c r="C3359" i="10"/>
  <c r="D3359" i="10"/>
  <c r="F3359" i="10"/>
  <c r="G3359" i="10"/>
  <c r="H3359" i="10"/>
  <c r="I3359" i="10"/>
  <c r="J3359" i="10"/>
  <c r="A3360" i="10"/>
  <c r="B3360" i="10"/>
  <c r="C3360" i="10"/>
  <c r="D3360" i="10"/>
  <c r="F3360" i="10"/>
  <c r="G3360" i="10"/>
  <c r="H3360" i="10"/>
  <c r="I3360" i="10"/>
  <c r="J3360" i="10"/>
  <c r="A3361" i="10"/>
  <c r="B3361" i="10"/>
  <c r="C3361" i="10"/>
  <c r="D3361" i="10"/>
  <c r="F3361" i="10"/>
  <c r="G3361" i="10"/>
  <c r="H3361" i="10"/>
  <c r="I3361" i="10"/>
  <c r="J3361" i="10"/>
  <c r="A3362" i="10"/>
  <c r="B3362" i="10"/>
  <c r="C3362" i="10"/>
  <c r="D3362" i="10"/>
  <c r="F3362" i="10"/>
  <c r="G3362" i="10"/>
  <c r="H3362" i="10"/>
  <c r="I3362" i="10"/>
  <c r="J3362" i="10"/>
  <c r="A3363" i="10"/>
  <c r="B3363" i="10"/>
  <c r="C3363" i="10"/>
  <c r="D3363" i="10"/>
  <c r="F3363" i="10"/>
  <c r="G3363" i="10"/>
  <c r="H3363" i="10"/>
  <c r="I3363" i="10"/>
  <c r="J3363" i="10"/>
  <c r="A3364" i="10"/>
  <c r="B3364" i="10"/>
  <c r="C3364" i="10"/>
  <c r="D3364" i="10"/>
  <c r="F3364" i="10"/>
  <c r="G3364" i="10"/>
  <c r="H3364" i="10"/>
  <c r="I3364" i="10"/>
  <c r="J3364" i="10"/>
  <c r="A3365" i="10"/>
  <c r="B3365" i="10"/>
  <c r="C3365" i="10"/>
  <c r="D3365" i="10"/>
  <c r="F3365" i="10"/>
  <c r="G3365" i="10"/>
  <c r="H3365" i="10"/>
  <c r="I3365" i="10"/>
  <c r="J3365" i="10"/>
  <c r="A3366" i="10"/>
  <c r="B3366" i="10"/>
  <c r="C3366" i="10"/>
  <c r="D3366" i="10"/>
  <c r="F3366" i="10"/>
  <c r="G3366" i="10"/>
  <c r="H3366" i="10"/>
  <c r="I3366" i="10"/>
  <c r="J3366" i="10"/>
  <c r="A3367" i="10"/>
  <c r="B3367" i="10"/>
  <c r="C3367" i="10"/>
  <c r="D3367" i="10"/>
  <c r="F3367" i="10"/>
  <c r="G3367" i="10"/>
  <c r="H3367" i="10"/>
  <c r="I3367" i="10"/>
  <c r="J3367" i="10"/>
  <c r="A3368" i="10"/>
  <c r="B3368" i="10"/>
  <c r="C3368" i="10"/>
  <c r="D3368" i="10"/>
  <c r="F3368" i="10"/>
  <c r="G3368" i="10"/>
  <c r="H3368" i="10"/>
  <c r="I3368" i="10"/>
  <c r="J3368" i="10"/>
  <c r="A3369" i="10"/>
  <c r="B3369" i="10"/>
  <c r="C3369" i="10"/>
  <c r="D3369" i="10"/>
  <c r="F3369" i="10"/>
  <c r="G3369" i="10"/>
  <c r="H3369" i="10"/>
  <c r="I3369" i="10"/>
  <c r="J3369" i="10"/>
  <c r="A3370" i="10"/>
  <c r="B3370" i="10"/>
  <c r="C3370" i="10"/>
  <c r="D3370" i="10"/>
  <c r="F3370" i="10"/>
  <c r="G3370" i="10"/>
  <c r="H3370" i="10"/>
  <c r="I3370" i="10"/>
  <c r="J3370" i="10"/>
  <c r="A3371" i="10"/>
  <c r="B3371" i="10"/>
  <c r="C3371" i="10"/>
  <c r="D3371" i="10"/>
  <c r="F3371" i="10"/>
  <c r="G3371" i="10"/>
  <c r="H3371" i="10"/>
  <c r="I3371" i="10"/>
  <c r="J3371" i="10"/>
  <c r="A3372" i="10"/>
  <c r="B3372" i="10"/>
  <c r="C3372" i="10"/>
  <c r="D3372" i="10"/>
  <c r="F3372" i="10"/>
  <c r="G3372" i="10"/>
  <c r="H3372" i="10"/>
  <c r="I3372" i="10"/>
  <c r="J3372" i="10"/>
  <c r="A3373" i="10"/>
  <c r="B3373" i="10"/>
  <c r="C3373" i="10"/>
  <c r="D3373" i="10"/>
  <c r="F3373" i="10"/>
  <c r="G3373" i="10"/>
  <c r="H3373" i="10"/>
  <c r="I3373" i="10"/>
  <c r="J3373" i="10"/>
  <c r="A3374" i="10"/>
  <c r="B3374" i="10"/>
  <c r="C3374" i="10"/>
  <c r="D3374" i="10"/>
  <c r="F3374" i="10"/>
  <c r="G3374" i="10"/>
  <c r="H3374" i="10"/>
  <c r="I3374" i="10"/>
  <c r="J3374" i="10"/>
  <c r="A3375" i="10"/>
  <c r="B3375" i="10"/>
  <c r="C3375" i="10"/>
  <c r="D3375" i="10"/>
  <c r="F3375" i="10"/>
  <c r="G3375" i="10"/>
  <c r="H3375" i="10"/>
  <c r="I3375" i="10"/>
  <c r="J3375" i="10"/>
  <c r="A3376" i="10"/>
  <c r="B3376" i="10"/>
  <c r="C3376" i="10"/>
  <c r="D3376" i="10"/>
  <c r="F3376" i="10"/>
  <c r="G3376" i="10"/>
  <c r="H3376" i="10"/>
  <c r="I3376" i="10"/>
  <c r="J3376" i="10"/>
  <c r="A3377" i="10"/>
  <c r="B3377" i="10"/>
  <c r="C3377" i="10"/>
  <c r="D3377" i="10"/>
  <c r="F3377" i="10"/>
  <c r="G3377" i="10"/>
  <c r="H3377" i="10"/>
  <c r="I3377" i="10"/>
  <c r="J3377" i="10"/>
  <c r="A3378" i="10"/>
  <c r="B3378" i="10"/>
  <c r="C3378" i="10"/>
  <c r="D3378" i="10"/>
  <c r="F3378" i="10"/>
  <c r="G3378" i="10"/>
  <c r="H3378" i="10"/>
  <c r="I3378" i="10"/>
  <c r="J3378" i="10"/>
  <c r="A3379" i="10"/>
  <c r="B3379" i="10"/>
  <c r="C3379" i="10"/>
  <c r="D3379" i="10"/>
  <c r="F3379" i="10"/>
  <c r="G3379" i="10"/>
  <c r="H3379" i="10"/>
  <c r="I3379" i="10"/>
  <c r="J3379" i="10"/>
  <c r="A3380" i="10"/>
  <c r="B3380" i="10"/>
  <c r="C3380" i="10"/>
  <c r="D3380" i="10"/>
  <c r="F3380" i="10"/>
  <c r="G3380" i="10"/>
  <c r="H3380" i="10"/>
  <c r="I3380" i="10"/>
  <c r="J3380" i="10"/>
  <c r="A3381" i="10"/>
  <c r="B3381" i="10"/>
  <c r="C3381" i="10"/>
  <c r="D3381" i="10"/>
  <c r="F3381" i="10"/>
  <c r="G3381" i="10"/>
  <c r="H3381" i="10"/>
  <c r="I3381" i="10"/>
  <c r="J3381" i="10"/>
  <c r="A3382" i="10"/>
  <c r="B3382" i="10"/>
  <c r="C3382" i="10"/>
  <c r="D3382" i="10"/>
  <c r="F3382" i="10"/>
  <c r="G3382" i="10"/>
  <c r="H3382" i="10"/>
  <c r="I3382" i="10"/>
  <c r="J3382" i="10"/>
  <c r="A3383" i="10"/>
  <c r="B3383" i="10"/>
  <c r="C3383" i="10"/>
  <c r="D3383" i="10"/>
  <c r="F3383" i="10"/>
  <c r="G3383" i="10"/>
  <c r="H3383" i="10"/>
  <c r="I3383" i="10"/>
  <c r="J3383" i="10"/>
  <c r="A3384" i="10"/>
  <c r="B3384" i="10"/>
  <c r="C3384" i="10"/>
  <c r="D3384" i="10"/>
  <c r="F3384" i="10"/>
  <c r="G3384" i="10"/>
  <c r="H3384" i="10"/>
  <c r="I3384" i="10"/>
  <c r="J3384" i="10"/>
  <c r="A3385" i="10"/>
  <c r="B3385" i="10"/>
  <c r="C3385" i="10"/>
  <c r="D3385" i="10"/>
  <c r="F3385" i="10"/>
  <c r="G3385" i="10"/>
  <c r="H3385" i="10"/>
  <c r="I3385" i="10"/>
  <c r="J3385" i="10"/>
  <c r="A3386" i="10"/>
  <c r="B3386" i="10"/>
  <c r="C3386" i="10"/>
  <c r="D3386" i="10"/>
  <c r="F3386" i="10"/>
  <c r="G3386" i="10"/>
  <c r="H3386" i="10"/>
  <c r="I3386" i="10"/>
  <c r="J3386" i="10"/>
  <c r="A3387" i="10"/>
  <c r="B3387" i="10"/>
  <c r="C3387" i="10"/>
  <c r="D3387" i="10"/>
  <c r="F3387" i="10"/>
  <c r="G3387" i="10"/>
  <c r="H3387" i="10"/>
  <c r="I3387" i="10"/>
  <c r="J3387" i="10"/>
  <c r="A3388" i="10"/>
  <c r="B3388" i="10"/>
  <c r="C3388" i="10"/>
  <c r="D3388" i="10"/>
  <c r="F3388" i="10"/>
  <c r="G3388" i="10"/>
  <c r="H3388" i="10"/>
  <c r="I3388" i="10"/>
  <c r="J3388" i="10"/>
  <c r="A3389" i="10"/>
  <c r="B3389" i="10"/>
  <c r="C3389" i="10"/>
  <c r="D3389" i="10"/>
  <c r="F3389" i="10"/>
  <c r="G3389" i="10"/>
  <c r="H3389" i="10"/>
  <c r="I3389" i="10"/>
  <c r="J3389" i="10"/>
  <c r="A3390" i="10"/>
  <c r="B3390" i="10"/>
  <c r="C3390" i="10"/>
  <c r="D3390" i="10"/>
  <c r="F3390" i="10"/>
  <c r="G3390" i="10"/>
  <c r="H3390" i="10"/>
  <c r="I3390" i="10"/>
  <c r="J3390" i="10"/>
  <c r="A3391" i="10"/>
  <c r="B3391" i="10"/>
  <c r="C3391" i="10"/>
  <c r="D3391" i="10"/>
  <c r="F3391" i="10"/>
  <c r="G3391" i="10"/>
  <c r="H3391" i="10"/>
  <c r="I3391" i="10"/>
  <c r="J3391" i="10"/>
  <c r="A3392" i="10"/>
  <c r="B3392" i="10"/>
  <c r="C3392" i="10"/>
  <c r="D3392" i="10"/>
  <c r="F3392" i="10"/>
  <c r="G3392" i="10"/>
  <c r="H3392" i="10"/>
  <c r="I3392" i="10"/>
  <c r="J3392" i="10"/>
  <c r="A3393" i="10"/>
  <c r="B3393" i="10"/>
  <c r="C3393" i="10"/>
  <c r="D3393" i="10"/>
  <c r="F3393" i="10"/>
  <c r="G3393" i="10"/>
  <c r="H3393" i="10"/>
  <c r="I3393" i="10"/>
  <c r="J3393" i="10"/>
  <c r="A3394" i="10"/>
  <c r="B3394" i="10"/>
  <c r="C3394" i="10"/>
  <c r="D3394" i="10"/>
  <c r="F3394" i="10"/>
  <c r="G3394" i="10"/>
  <c r="H3394" i="10"/>
  <c r="I3394" i="10"/>
  <c r="J3394" i="10"/>
  <c r="A3395" i="10"/>
  <c r="B3395" i="10"/>
  <c r="C3395" i="10"/>
  <c r="D3395" i="10"/>
  <c r="F3395" i="10"/>
  <c r="G3395" i="10"/>
  <c r="H3395" i="10"/>
  <c r="I3395" i="10"/>
  <c r="J3395" i="10"/>
  <c r="A3396" i="10"/>
  <c r="B3396" i="10"/>
  <c r="C3396" i="10"/>
  <c r="D3396" i="10"/>
  <c r="F3396" i="10"/>
  <c r="G3396" i="10"/>
  <c r="H3396" i="10"/>
  <c r="I3396" i="10"/>
  <c r="J3396" i="10"/>
  <c r="A3397" i="10"/>
  <c r="B3397" i="10"/>
  <c r="C3397" i="10"/>
  <c r="D3397" i="10"/>
  <c r="F3397" i="10"/>
  <c r="G3397" i="10"/>
  <c r="H3397" i="10"/>
  <c r="I3397" i="10"/>
  <c r="J3397" i="10"/>
  <c r="A3398" i="10"/>
  <c r="B3398" i="10"/>
  <c r="C3398" i="10"/>
  <c r="D3398" i="10"/>
  <c r="F3398" i="10"/>
  <c r="G3398" i="10"/>
  <c r="H3398" i="10"/>
  <c r="I3398" i="10"/>
  <c r="J3398" i="10"/>
  <c r="A3399" i="10"/>
  <c r="B3399" i="10"/>
  <c r="C3399" i="10"/>
  <c r="D3399" i="10"/>
  <c r="F3399" i="10"/>
  <c r="G3399" i="10"/>
  <c r="H3399" i="10"/>
  <c r="I3399" i="10"/>
  <c r="J3399" i="10"/>
  <c r="A3400" i="10"/>
  <c r="B3400" i="10"/>
  <c r="C3400" i="10"/>
  <c r="D3400" i="10"/>
  <c r="F3400" i="10"/>
  <c r="G3400" i="10"/>
  <c r="H3400" i="10"/>
  <c r="I3400" i="10"/>
  <c r="J3400" i="10"/>
  <c r="A3401" i="10"/>
  <c r="B3401" i="10"/>
  <c r="C3401" i="10"/>
  <c r="D3401" i="10"/>
  <c r="F3401" i="10"/>
  <c r="G3401" i="10"/>
  <c r="H3401" i="10"/>
  <c r="I3401" i="10"/>
  <c r="J3401" i="10"/>
  <c r="A3402" i="10"/>
  <c r="B3402" i="10"/>
  <c r="C3402" i="10"/>
  <c r="D3402" i="10"/>
  <c r="F3402" i="10"/>
  <c r="G3402" i="10"/>
  <c r="H3402" i="10"/>
  <c r="I3402" i="10"/>
  <c r="J3402" i="10"/>
  <c r="A3403" i="10"/>
  <c r="B3403" i="10"/>
  <c r="C3403" i="10"/>
  <c r="D3403" i="10"/>
  <c r="F3403" i="10"/>
  <c r="G3403" i="10"/>
  <c r="H3403" i="10"/>
  <c r="I3403" i="10"/>
  <c r="J3403" i="10"/>
  <c r="A3404" i="10"/>
  <c r="B3404" i="10"/>
  <c r="C3404" i="10"/>
  <c r="D3404" i="10"/>
  <c r="F3404" i="10"/>
  <c r="G3404" i="10"/>
  <c r="H3404" i="10"/>
  <c r="I3404" i="10"/>
  <c r="J3404" i="10"/>
  <c r="A3405" i="10"/>
  <c r="B3405" i="10"/>
  <c r="C3405" i="10"/>
  <c r="D3405" i="10"/>
  <c r="F3405" i="10"/>
  <c r="G3405" i="10"/>
  <c r="H3405" i="10"/>
  <c r="I3405" i="10"/>
  <c r="J3405" i="10"/>
  <c r="A3406" i="10"/>
  <c r="B3406" i="10"/>
  <c r="C3406" i="10"/>
  <c r="D3406" i="10"/>
  <c r="F3406" i="10"/>
  <c r="G3406" i="10"/>
  <c r="H3406" i="10"/>
  <c r="I3406" i="10"/>
  <c r="J3406" i="10"/>
  <c r="A3407" i="10"/>
  <c r="B3407" i="10"/>
  <c r="C3407" i="10"/>
  <c r="D3407" i="10"/>
  <c r="F3407" i="10"/>
  <c r="G3407" i="10"/>
  <c r="H3407" i="10"/>
  <c r="I3407" i="10"/>
  <c r="J3407" i="10"/>
  <c r="A3408" i="10"/>
  <c r="B3408" i="10"/>
  <c r="C3408" i="10"/>
  <c r="D3408" i="10"/>
  <c r="F3408" i="10"/>
  <c r="G3408" i="10"/>
  <c r="H3408" i="10"/>
  <c r="I3408" i="10"/>
  <c r="J3408" i="10"/>
  <c r="A3409" i="10"/>
  <c r="B3409" i="10"/>
  <c r="C3409" i="10"/>
  <c r="D3409" i="10"/>
  <c r="F3409" i="10"/>
  <c r="G3409" i="10"/>
  <c r="H3409" i="10"/>
  <c r="I3409" i="10"/>
  <c r="J3409" i="10"/>
  <c r="A3410" i="10"/>
  <c r="B3410" i="10"/>
  <c r="C3410" i="10"/>
  <c r="D3410" i="10"/>
  <c r="F3410" i="10"/>
  <c r="G3410" i="10"/>
  <c r="H3410" i="10"/>
  <c r="I3410" i="10"/>
  <c r="J3410" i="10"/>
  <c r="A3411" i="10"/>
  <c r="B3411" i="10"/>
  <c r="C3411" i="10"/>
  <c r="D3411" i="10"/>
  <c r="F3411" i="10"/>
  <c r="G3411" i="10"/>
  <c r="H3411" i="10"/>
  <c r="I3411" i="10"/>
  <c r="J3411" i="10"/>
  <c r="A3412" i="10"/>
  <c r="B3412" i="10"/>
  <c r="C3412" i="10"/>
  <c r="D3412" i="10"/>
  <c r="F3412" i="10"/>
  <c r="G3412" i="10"/>
  <c r="H3412" i="10"/>
  <c r="I3412" i="10"/>
  <c r="J3412" i="10"/>
  <c r="A3413" i="10"/>
  <c r="B3413" i="10"/>
  <c r="C3413" i="10"/>
  <c r="D3413" i="10"/>
  <c r="F3413" i="10"/>
  <c r="G3413" i="10"/>
  <c r="H3413" i="10"/>
  <c r="I3413" i="10"/>
  <c r="J3413" i="10"/>
  <c r="A3414" i="10"/>
  <c r="B3414" i="10"/>
  <c r="C3414" i="10"/>
  <c r="D3414" i="10"/>
  <c r="F3414" i="10"/>
  <c r="G3414" i="10"/>
  <c r="H3414" i="10"/>
  <c r="I3414" i="10"/>
  <c r="J3414" i="10"/>
  <c r="A3415" i="10"/>
  <c r="B3415" i="10"/>
  <c r="C3415" i="10"/>
  <c r="D3415" i="10"/>
  <c r="F3415" i="10"/>
  <c r="G3415" i="10"/>
  <c r="H3415" i="10"/>
  <c r="I3415" i="10"/>
  <c r="J3415" i="10"/>
  <c r="A3416" i="10"/>
  <c r="B3416" i="10"/>
  <c r="C3416" i="10"/>
  <c r="D3416" i="10"/>
  <c r="F3416" i="10"/>
  <c r="G3416" i="10"/>
  <c r="H3416" i="10"/>
  <c r="I3416" i="10"/>
  <c r="J3416" i="10"/>
  <c r="A3417" i="10"/>
  <c r="B3417" i="10"/>
  <c r="C3417" i="10"/>
  <c r="D3417" i="10"/>
  <c r="F3417" i="10"/>
  <c r="G3417" i="10"/>
  <c r="H3417" i="10"/>
  <c r="I3417" i="10"/>
  <c r="J3417" i="10"/>
  <c r="A3418" i="10"/>
  <c r="B3418" i="10"/>
  <c r="C3418" i="10"/>
  <c r="D3418" i="10"/>
  <c r="F3418" i="10"/>
  <c r="G3418" i="10"/>
  <c r="H3418" i="10"/>
  <c r="I3418" i="10"/>
  <c r="J3418" i="10"/>
  <c r="A3419" i="10"/>
  <c r="B3419" i="10"/>
  <c r="C3419" i="10"/>
  <c r="D3419" i="10"/>
  <c r="F3419" i="10"/>
  <c r="G3419" i="10"/>
  <c r="H3419" i="10"/>
  <c r="I3419" i="10"/>
  <c r="J3419" i="10"/>
  <c r="A3420" i="10"/>
  <c r="B3420" i="10"/>
  <c r="C3420" i="10"/>
  <c r="D3420" i="10"/>
  <c r="F3420" i="10"/>
  <c r="G3420" i="10"/>
  <c r="H3420" i="10"/>
  <c r="I3420" i="10"/>
  <c r="J3420" i="10"/>
  <c r="A3421" i="10"/>
  <c r="B3421" i="10"/>
  <c r="C3421" i="10"/>
  <c r="D3421" i="10"/>
  <c r="F3421" i="10"/>
  <c r="G3421" i="10"/>
  <c r="H3421" i="10"/>
  <c r="I3421" i="10"/>
  <c r="J3421" i="10"/>
  <c r="A3422" i="10"/>
  <c r="B3422" i="10"/>
  <c r="C3422" i="10"/>
  <c r="D3422" i="10"/>
  <c r="F3422" i="10"/>
  <c r="G3422" i="10"/>
  <c r="H3422" i="10"/>
  <c r="I3422" i="10"/>
  <c r="J3422" i="10"/>
  <c r="A3423" i="10"/>
  <c r="B3423" i="10"/>
  <c r="C3423" i="10"/>
  <c r="D3423" i="10"/>
  <c r="F3423" i="10"/>
  <c r="G3423" i="10"/>
  <c r="H3423" i="10"/>
  <c r="I3423" i="10"/>
  <c r="J3423" i="10"/>
  <c r="A3424" i="10"/>
  <c r="B3424" i="10"/>
  <c r="C3424" i="10"/>
  <c r="D3424" i="10"/>
  <c r="F3424" i="10"/>
  <c r="G3424" i="10"/>
  <c r="H3424" i="10"/>
  <c r="I3424" i="10"/>
  <c r="J3424" i="10"/>
  <c r="A3425" i="10"/>
  <c r="B3425" i="10"/>
  <c r="C3425" i="10"/>
  <c r="D3425" i="10"/>
  <c r="F3425" i="10"/>
  <c r="G3425" i="10"/>
  <c r="H3425" i="10"/>
  <c r="I3425" i="10"/>
  <c r="J3425" i="10"/>
  <c r="A3426" i="10"/>
  <c r="B3426" i="10"/>
  <c r="C3426" i="10"/>
  <c r="D3426" i="10"/>
  <c r="F3426" i="10"/>
  <c r="G3426" i="10"/>
  <c r="H3426" i="10"/>
  <c r="I3426" i="10"/>
  <c r="J3426" i="10"/>
  <c r="A3427" i="10"/>
  <c r="B3427" i="10"/>
  <c r="C3427" i="10"/>
  <c r="D3427" i="10"/>
  <c r="F3427" i="10"/>
  <c r="G3427" i="10"/>
  <c r="H3427" i="10"/>
  <c r="I3427" i="10"/>
  <c r="J3427" i="10"/>
  <c r="A3428" i="10"/>
  <c r="B3428" i="10"/>
  <c r="C3428" i="10"/>
  <c r="D3428" i="10"/>
  <c r="F3428" i="10"/>
  <c r="G3428" i="10"/>
  <c r="H3428" i="10"/>
  <c r="I3428" i="10"/>
  <c r="J3428" i="10"/>
  <c r="A3429" i="10"/>
  <c r="B3429" i="10"/>
  <c r="C3429" i="10"/>
  <c r="D3429" i="10"/>
  <c r="F3429" i="10"/>
  <c r="G3429" i="10"/>
  <c r="H3429" i="10"/>
  <c r="I3429" i="10"/>
  <c r="J3429" i="10"/>
  <c r="A3430" i="10"/>
  <c r="B3430" i="10"/>
  <c r="C3430" i="10"/>
  <c r="D3430" i="10"/>
  <c r="F3430" i="10"/>
  <c r="G3430" i="10"/>
  <c r="H3430" i="10"/>
  <c r="I3430" i="10"/>
  <c r="J3430" i="10"/>
  <c r="A3431" i="10"/>
  <c r="B3431" i="10"/>
  <c r="C3431" i="10"/>
  <c r="D3431" i="10"/>
  <c r="F3431" i="10"/>
  <c r="G3431" i="10"/>
  <c r="H3431" i="10"/>
  <c r="I3431" i="10"/>
  <c r="J3431" i="10"/>
  <c r="A3432" i="10"/>
  <c r="B3432" i="10"/>
  <c r="C3432" i="10"/>
  <c r="D3432" i="10"/>
  <c r="F3432" i="10"/>
  <c r="G3432" i="10"/>
  <c r="H3432" i="10"/>
  <c r="I3432" i="10"/>
  <c r="J3432" i="10"/>
  <c r="A3433" i="10"/>
  <c r="B3433" i="10"/>
  <c r="C3433" i="10"/>
  <c r="D3433" i="10"/>
  <c r="F3433" i="10"/>
  <c r="G3433" i="10"/>
  <c r="H3433" i="10"/>
  <c r="I3433" i="10"/>
  <c r="J3433" i="10"/>
  <c r="A3434" i="10"/>
  <c r="B3434" i="10"/>
  <c r="C3434" i="10"/>
  <c r="D3434" i="10"/>
  <c r="F3434" i="10"/>
  <c r="G3434" i="10"/>
  <c r="H3434" i="10"/>
  <c r="I3434" i="10"/>
  <c r="J3434" i="10"/>
  <c r="A3435" i="10"/>
  <c r="B3435" i="10"/>
  <c r="C3435" i="10"/>
  <c r="D3435" i="10"/>
  <c r="F3435" i="10"/>
  <c r="G3435" i="10"/>
  <c r="H3435" i="10"/>
  <c r="I3435" i="10"/>
  <c r="J3435" i="10"/>
  <c r="A3436" i="10"/>
  <c r="B3436" i="10"/>
  <c r="C3436" i="10"/>
  <c r="D3436" i="10"/>
  <c r="F3436" i="10"/>
  <c r="G3436" i="10"/>
  <c r="H3436" i="10"/>
  <c r="I3436" i="10"/>
  <c r="J3436" i="10"/>
  <c r="A3437" i="10"/>
  <c r="B3437" i="10"/>
  <c r="C3437" i="10"/>
  <c r="D3437" i="10"/>
  <c r="F3437" i="10"/>
  <c r="G3437" i="10"/>
  <c r="H3437" i="10"/>
  <c r="I3437" i="10"/>
  <c r="J3437" i="10"/>
  <c r="A3438" i="10"/>
  <c r="B3438" i="10"/>
  <c r="C3438" i="10"/>
  <c r="D3438" i="10"/>
  <c r="F3438" i="10"/>
  <c r="G3438" i="10"/>
  <c r="H3438" i="10"/>
  <c r="I3438" i="10"/>
  <c r="J3438" i="10"/>
  <c r="A3439" i="10"/>
  <c r="B3439" i="10"/>
  <c r="C3439" i="10"/>
  <c r="D3439" i="10"/>
  <c r="F3439" i="10"/>
  <c r="G3439" i="10"/>
  <c r="H3439" i="10"/>
  <c r="I3439" i="10"/>
  <c r="J3439" i="10"/>
  <c r="A3440" i="10"/>
  <c r="B3440" i="10"/>
  <c r="C3440" i="10"/>
  <c r="D3440" i="10"/>
  <c r="F3440" i="10"/>
  <c r="G3440" i="10"/>
  <c r="H3440" i="10"/>
  <c r="I3440" i="10"/>
  <c r="J3440" i="10"/>
  <c r="A3441" i="10"/>
  <c r="B3441" i="10"/>
  <c r="C3441" i="10"/>
  <c r="D3441" i="10"/>
  <c r="F3441" i="10"/>
  <c r="G3441" i="10"/>
  <c r="H3441" i="10"/>
  <c r="I3441" i="10"/>
  <c r="J3441" i="10"/>
  <c r="A3442" i="10"/>
  <c r="B3442" i="10"/>
  <c r="C3442" i="10"/>
  <c r="D3442" i="10"/>
  <c r="F3442" i="10"/>
  <c r="G3442" i="10"/>
  <c r="H3442" i="10"/>
  <c r="I3442" i="10"/>
  <c r="J3442" i="10"/>
  <c r="A3443" i="10"/>
  <c r="B3443" i="10"/>
  <c r="C3443" i="10"/>
  <c r="D3443" i="10"/>
  <c r="F3443" i="10"/>
  <c r="G3443" i="10"/>
  <c r="H3443" i="10"/>
  <c r="I3443" i="10"/>
  <c r="J3443" i="10"/>
  <c r="A3444" i="10"/>
  <c r="B3444" i="10"/>
  <c r="C3444" i="10"/>
  <c r="D3444" i="10"/>
  <c r="F3444" i="10"/>
  <c r="G3444" i="10"/>
  <c r="H3444" i="10"/>
  <c r="I3444" i="10"/>
  <c r="J3444" i="10"/>
  <c r="A3445" i="10"/>
  <c r="B3445" i="10"/>
  <c r="C3445" i="10"/>
  <c r="D3445" i="10"/>
  <c r="F3445" i="10"/>
  <c r="G3445" i="10"/>
  <c r="H3445" i="10"/>
  <c r="I3445" i="10"/>
  <c r="J3445" i="10"/>
  <c r="A3446" i="10"/>
  <c r="B3446" i="10"/>
  <c r="C3446" i="10"/>
  <c r="D3446" i="10"/>
  <c r="F3446" i="10"/>
  <c r="G3446" i="10"/>
  <c r="H3446" i="10"/>
  <c r="I3446" i="10"/>
  <c r="J3446" i="10"/>
  <c r="A3447" i="10"/>
  <c r="B3447" i="10"/>
  <c r="C3447" i="10"/>
  <c r="D3447" i="10"/>
  <c r="F3447" i="10"/>
  <c r="G3447" i="10"/>
  <c r="H3447" i="10"/>
  <c r="I3447" i="10"/>
  <c r="J3447" i="10"/>
  <c r="A3448" i="10"/>
  <c r="B3448" i="10"/>
  <c r="C3448" i="10"/>
  <c r="D3448" i="10"/>
  <c r="F3448" i="10"/>
  <c r="G3448" i="10"/>
  <c r="H3448" i="10"/>
  <c r="I3448" i="10"/>
  <c r="J3448" i="10"/>
  <c r="A3449" i="10"/>
  <c r="B3449" i="10"/>
  <c r="C3449" i="10"/>
  <c r="D3449" i="10"/>
  <c r="F3449" i="10"/>
  <c r="G3449" i="10"/>
  <c r="H3449" i="10"/>
  <c r="I3449" i="10"/>
  <c r="J3449" i="10"/>
  <c r="A3450" i="10"/>
  <c r="B3450" i="10"/>
  <c r="C3450" i="10"/>
  <c r="D3450" i="10"/>
  <c r="F3450" i="10"/>
  <c r="G3450" i="10"/>
  <c r="H3450" i="10"/>
  <c r="I3450" i="10"/>
  <c r="J3450" i="10"/>
  <c r="A3451" i="10"/>
  <c r="B3451" i="10"/>
  <c r="C3451" i="10"/>
  <c r="D3451" i="10"/>
  <c r="F3451" i="10"/>
  <c r="G3451" i="10"/>
  <c r="H3451" i="10"/>
  <c r="I3451" i="10"/>
  <c r="J3451" i="10"/>
  <c r="A3452" i="10"/>
  <c r="B3452" i="10"/>
  <c r="C3452" i="10"/>
  <c r="D3452" i="10"/>
  <c r="F3452" i="10"/>
  <c r="G3452" i="10"/>
  <c r="H3452" i="10"/>
  <c r="I3452" i="10"/>
  <c r="J3452" i="10"/>
  <c r="A3453" i="10"/>
  <c r="B3453" i="10"/>
  <c r="C3453" i="10"/>
  <c r="D3453" i="10"/>
  <c r="F3453" i="10"/>
  <c r="G3453" i="10"/>
  <c r="H3453" i="10"/>
  <c r="I3453" i="10"/>
  <c r="J3453" i="10"/>
  <c r="A3454" i="10"/>
  <c r="B3454" i="10"/>
  <c r="C3454" i="10"/>
  <c r="D3454" i="10"/>
  <c r="F3454" i="10"/>
  <c r="G3454" i="10"/>
  <c r="H3454" i="10"/>
  <c r="I3454" i="10"/>
  <c r="J3454" i="10"/>
  <c r="A3455" i="10"/>
  <c r="B3455" i="10"/>
  <c r="C3455" i="10"/>
  <c r="D3455" i="10"/>
  <c r="F3455" i="10"/>
  <c r="G3455" i="10"/>
  <c r="H3455" i="10"/>
  <c r="I3455" i="10"/>
  <c r="J3455" i="10"/>
  <c r="A3456" i="10"/>
  <c r="B3456" i="10"/>
  <c r="C3456" i="10"/>
  <c r="D3456" i="10"/>
  <c r="F3456" i="10"/>
  <c r="G3456" i="10"/>
  <c r="H3456" i="10"/>
  <c r="I3456" i="10"/>
  <c r="J3456" i="10"/>
  <c r="A3457" i="10"/>
  <c r="B3457" i="10"/>
  <c r="C3457" i="10"/>
  <c r="D3457" i="10"/>
  <c r="F3457" i="10"/>
  <c r="G3457" i="10"/>
  <c r="H3457" i="10"/>
  <c r="I3457" i="10"/>
  <c r="J3457" i="10"/>
  <c r="A3458" i="10"/>
  <c r="B3458" i="10"/>
  <c r="C3458" i="10"/>
  <c r="D3458" i="10"/>
  <c r="F3458" i="10"/>
  <c r="G3458" i="10"/>
  <c r="H3458" i="10"/>
  <c r="I3458" i="10"/>
  <c r="J3458" i="10"/>
  <c r="A3459" i="10"/>
  <c r="B3459" i="10"/>
  <c r="C3459" i="10"/>
  <c r="D3459" i="10"/>
  <c r="F3459" i="10"/>
  <c r="G3459" i="10"/>
  <c r="H3459" i="10"/>
  <c r="I3459" i="10"/>
  <c r="J3459" i="10"/>
  <c r="A3460" i="10"/>
  <c r="B3460" i="10"/>
  <c r="C3460" i="10"/>
  <c r="D3460" i="10"/>
  <c r="F3460" i="10"/>
  <c r="G3460" i="10"/>
  <c r="H3460" i="10"/>
  <c r="I3460" i="10"/>
  <c r="J3460" i="10"/>
  <c r="A3461" i="10"/>
  <c r="B3461" i="10"/>
  <c r="C3461" i="10"/>
  <c r="D3461" i="10"/>
  <c r="F3461" i="10"/>
  <c r="G3461" i="10"/>
  <c r="H3461" i="10"/>
  <c r="I3461" i="10"/>
  <c r="J3461" i="10"/>
  <c r="A3462" i="10"/>
  <c r="B3462" i="10"/>
  <c r="C3462" i="10"/>
  <c r="D3462" i="10"/>
  <c r="F3462" i="10"/>
  <c r="G3462" i="10"/>
  <c r="H3462" i="10"/>
  <c r="I3462" i="10"/>
  <c r="J3462" i="10"/>
  <c r="A3463" i="10"/>
  <c r="B3463" i="10"/>
  <c r="C3463" i="10"/>
  <c r="D3463" i="10"/>
  <c r="F3463" i="10"/>
  <c r="G3463" i="10"/>
  <c r="H3463" i="10"/>
  <c r="I3463" i="10"/>
  <c r="J3463" i="10"/>
  <c r="A3464" i="10"/>
  <c r="B3464" i="10"/>
  <c r="C3464" i="10"/>
  <c r="D3464" i="10"/>
  <c r="F3464" i="10"/>
  <c r="G3464" i="10"/>
  <c r="H3464" i="10"/>
  <c r="I3464" i="10"/>
  <c r="J3464" i="10"/>
  <c r="A3465" i="10"/>
  <c r="B3465" i="10"/>
  <c r="C3465" i="10"/>
  <c r="D3465" i="10"/>
  <c r="F3465" i="10"/>
  <c r="G3465" i="10"/>
  <c r="H3465" i="10"/>
  <c r="I3465" i="10"/>
  <c r="J3465" i="10"/>
  <c r="A3466" i="10"/>
  <c r="B3466" i="10"/>
  <c r="C3466" i="10"/>
  <c r="D3466" i="10"/>
  <c r="F3466" i="10"/>
  <c r="G3466" i="10"/>
  <c r="H3466" i="10"/>
  <c r="I3466" i="10"/>
  <c r="J3466" i="10"/>
  <c r="A3467" i="10"/>
  <c r="B3467" i="10"/>
  <c r="C3467" i="10"/>
  <c r="D3467" i="10"/>
  <c r="F3467" i="10"/>
  <c r="G3467" i="10"/>
  <c r="H3467" i="10"/>
  <c r="I3467" i="10"/>
  <c r="J3467" i="10"/>
  <c r="A3468" i="10"/>
  <c r="B3468" i="10"/>
  <c r="C3468" i="10"/>
  <c r="D3468" i="10"/>
  <c r="F3468" i="10"/>
  <c r="G3468" i="10"/>
  <c r="H3468" i="10"/>
  <c r="I3468" i="10"/>
  <c r="J3468" i="10"/>
  <c r="A3469" i="10"/>
  <c r="B3469" i="10"/>
  <c r="C3469" i="10"/>
  <c r="D3469" i="10"/>
  <c r="F3469" i="10"/>
  <c r="G3469" i="10"/>
  <c r="H3469" i="10"/>
  <c r="I3469" i="10"/>
  <c r="J3469" i="10"/>
  <c r="A3470" i="10"/>
  <c r="B3470" i="10"/>
  <c r="C3470" i="10"/>
  <c r="D3470" i="10"/>
  <c r="F3470" i="10"/>
  <c r="G3470" i="10"/>
  <c r="H3470" i="10"/>
  <c r="I3470" i="10"/>
  <c r="J3470" i="10"/>
  <c r="A3471" i="10"/>
  <c r="B3471" i="10"/>
  <c r="C3471" i="10"/>
  <c r="D3471" i="10"/>
  <c r="F3471" i="10"/>
  <c r="G3471" i="10"/>
  <c r="H3471" i="10"/>
  <c r="I3471" i="10"/>
  <c r="J3471" i="10"/>
  <c r="A3472" i="10"/>
  <c r="B3472" i="10"/>
  <c r="C3472" i="10"/>
  <c r="D3472" i="10"/>
  <c r="F3472" i="10"/>
  <c r="G3472" i="10"/>
  <c r="H3472" i="10"/>
  <c r="I3472" i="10"/>
  <c r="J3472" i="10"/>
  <c r="A3473" i="10"/>
  <c r="B3473" i="10"/>
  <c r="C3473" i="10"/>
  <c r="D3473" i="10"/>
  <c r="F3473" i="10"/>
  <c r="G3473" i="10"/>
  <c r="H3473" i="10"/>
  <c r="I3473" i="10"/>
  <c r="J3473" i="10"/>
  <c r="A3474" i="10"/>
  <c r="B3474" i="10"/>
  <c r="C3474" i="10"/>
  <c r="D3474" i="10"/>
  <c r="F3474" i="10"/>
  <c r="G3474" i="10"/>
  <c r="H3474" i="10"/>
  <c r="I3474" i="10"/>
  <c r="J3474" i="10"/>
  <c r="A3475" i="10"/>
  <c r="B3475" i="10"/>
  <c r="C3475" i="10"/>
  <c r="D3475" i="10"/>
  <c r="F3475" i="10"/>
  <c r="G3475" i="10"/>
  <c r="H3475" i="10"/>
  <c r="I3475" i="10"/>
  <c r="J3475" i="10"/>
  <c r="A3476" i="10"/>
  <c r="B3476" i="10"/>
  <c r="C3476" i="10"/>
  <c r="D3476" i="10"/>
  <c r="F3476" i="10"/>
  <c r="G3476" i="10"/>
  <c r="H3476" i="10"/>
  <c r="I3476" i="10"/>
  <c r="J3476" i="10"/>
  <c r="A3477" i="10"/>
  <c r="B3477" i="10"/>
  <c r="C3477" i="10"/>
  <c r="D3477" i="10"/>
  <c r="F3477" i="10"/>
  <c r="G3477" i="10"/>
  <c r="H3477" i="10"/>
  <c r="I3477" i="10"/>
  <c r="J3477" i="10"/>
  <c r="A3478" i="10"/>
  <c r="B3478" i="10"/>
  <c r="C3478" i="10"/>
  <c r="D3478" i="10"/>
  <c r="F3478" i="10"/>
  <c r="G3478" i="10"/>
  <c r="H3478" i="10"/>
  <c r="I3478" i="10"/>
  <c r="J3478" i="10"/>
  <c r="A3479" i="10"/>
  <c r="B3479" i="10"/>
  <c r="C3479" i="10"/>
  <c r="D3479" i="10"/>
  <c r="F3479" i="10"/>
  <c r="G3479" i="10"/>
  <c r="H3479" i="10"/>
  <c r="I3479" i="10"/>
  <c r="J3479" i="10"/>
  <c r="A3480" i="10"/>
  <c r="B3480" i="10"/>
  <c r="C3480" i="10"/>
  <c r="D3480" i="10"/>
  <c r="F3480" i="10"/>
  <c r="G3480" i="10"/>
  <c r="H3480" i="10"/>
  <c r="I3480" i="10"/>
  <c r="J3480" i="10"/>
  <c r="A3481" i="10"/>
  <c r="B3481" i="10"/>
  <c r="C3481" i="10"/>
  <c r="D3481" i="10"/>
  <c r="F3481" i="10"/>
  <c r="G3481" i="10"/>
  <c r="H3481" i="10"/>
  <c r="I3481" i="10"/>
  <c r="J3481" i="10"/>
  <c r="A3482" i="10"/>
  <c r="B3482" i="10"/>
  <c r="C3482" i="10"/>
  <c r="D3482" i="10"/>
  <c r="F3482" i="10"/>
  <c r="G3482" i="10"/>
  <c r="H3482" i="10"/>
  <c r="I3482" i="10"/>
  <c r="J3482" i="10"/>
  <c r="A3483" i="10"/>
  <c r="B3483" i="10"/>
  <c r="C3483" i="10"/>
  <c r="D3483" i="10"/>
  <c r="F3483" i="10"/>
  <c r="G3483" i="10"/>
  <c r="H3483" i="10"/>
  <c r="I3483" i="10"/>
  <c r="J3483" i="10"/>
  <c r="A3484" i="10"/>
  <c r="B3484" i="10"/>
  <c r="C3484" i="10"/>
  <c r="D3484" i="10"/>
  <c r="F3484" i="10"/>
  <c r="G3484" i="10"/>
  <c r="H3484" i="10"/>
  <c r="I3484" i="10"/>
  <c r="J3484" i="10"/>
  <c r="A3485" i="10"/>
  <c r="B3485" i="10"/>
  <c r="C3485" i="10"/>
  <c r="D3485" i="10"/>
  <c r="F3485" i="10"/>
  <c r="G3485" i="10"/>
  <c r="H3485" i="10"/>
  <c r="I3485" i="10"/>
  <c r="J3485" i="10"/>
  <c r="A3486" i="10"/>
  <c r="B3486" i="10"/>
  <c r="C3486" i="10"/>
  <c r="D3486" i="10"/>
  <c r="F3486" i="10"/>
  <c r="G3486" i="10"/>
  <c r="H3486" i="10"/>
  <c r="I3486" i="10"/>
  <c r="J3486" i="10"/>
  <c r="A3487" i="10"/>
  <c r="B3487" i="10"/>
  <c r="C3487" i="10"/>
  <c r="D3487" i="10"/>
  <c r="F3487" i="10"/>
  <c r="G3487" i="10"/>
  <c r="H3487" i="10"/>
  <c r="I3487" i="10"/>
  <c r="J3487" i="10"/>
  <c r="A3488" i="10"/>
  <c r="B3488" i="10"/>
  <c r="C3488" i="10"/>
  <c r="D3488" i="10"/>
  <c r="F3488" i="10"/>
  <c r="G3488" i="10"/>
  <c r="H3488" i="10"/>
  <c r="I3488" i="10"/>
  <c r="J3488" i="10"/>
  <c r="A3489" i="10"/>
  <c r="B3489" i="10"/>
  <c r="C3489" i="10"/>
  <c r="D3489" i="10"/>
  <c r="F3489" i="10"/>
  <c r="G3489" i="10"/>
  <c r="H3489" i="10"/>
  <c r="I3489" i="10"/>
  <c r="J3489" i="10"/>
  <c r="A3490" i="10"/>
  <c r="B3490" i="10"/>
  <c r="C3490" i="10"/>
  <c r="D3490" i="10"/>
  <c r="F3490" i="10"/>
  <c r="G3490" i="10"/>
  <c r="H3490" i="10"/>
  <c r="I3490" i="10"/>
  <c r="J3490" i="10"/>
  <c r="A3491" i="10"/>
  <c r="B3491" i="10"/>
  <c r="C3491" i="10"/>
  <c r="D3491" i="10"/>
  <c r="F3491" i="10"/>
  <c r="G3491" i="10"/>
  <c r="H3491" i="10"/>
  <c r="I3491" i="10"/>
  <c r="J3491" i="10"/>
  <c r="A3492" i="10"/>
  <c r="B3492" i="10"/>
  <c r="C3492" i="10"/>
  <c r="D3492" i="10"/>
  <c r="F3492" i="10"/>
  <c r="G3492" i="10"/>
  <c r="H3492" i="10"/>
  <c r="I3492" i="10"/>
  <c r="J3492" i="10"/>
  <c r="A3493" i="10"/>
  <c r="B3493" i="10"/>
  <c r="C3493" i="10"/>
  <c r="D3493" i="10"/>
  <c r="F3493" i="10"/>
  <c r="G3493" i="10"/>
  <c r="H3493" i="10"/>
  <c r="I3493" i="10"/>
  <c r="J3493" i="10"/>
  <c r="A3494" i="10"/>
  <c r="B3494" i="10"/>
  <c r="C3494" i="10"/>
  <c r="D3494" i="10"/>
  <c r="F3494" i="10"/>
  <c r="G3494" i="10"/>
  <c r="H3494" i="10"/>
  <c r="I3494" i="10"/>
  <c r="J3494" i="10"/>
  <c r="A3495" i="10"/>
  <c r="B3495" i="10"/>
  <c r="C3495" i="10"/>
  <c r="D3495" i="10"/>
  <c r="F3495" i="10"/>
  <c r="G3495" i="10"/>
  <c r="H3495" i="10"/>
  <c r="I3495" i="10"/>
  <c r="J3495" i="10"/>
  <c r="A3496" i="10"/>
  <c r="B3496" i="10"/>
  <c r="C3496" i="10"/>
  <c r="D3496" i="10"/>
  <c r="F3496" i="10"/>
  <c r="G3496" i="10"/>
  <c r="H3496" i="10"/>
  <c r="I3496" i="10"/>
  <c r="J3496" i="10"/>
  <c r="A3497" i="10"/>
  <c r="B3497" i="10"/>
  <c r="C3497" i="10"/>
  <c r="D3497" i="10"/>
  <c r="F3497" i="10"/>
  <c r="G3497" i="10"/>
  <c r="H3497" i="10"/>
  <c r="I3497" i="10"/>
  <c r="J3497" i="10"/>
  <c r="A3498" i="10"/>
  <c r="B3498" i="10"/>
  <c r="C3498" i="10"/>
  <c r="D3498" i="10"/>
  <c r="F3498" i="10"/>
  <c r="G3498" i="10"/>
  <c r="H3498" i="10"/>
  <c r="I3498" i="10"/>
  <c r="J3498" i="10"/>
  <c r="A3499" i="10"/>
  <c r="B3499" i="10"/>
  <c r="C3499" i="10"/>
  <c r="D3499" i="10"/>
  <c r="F3499" i="10"/>
  <c r="G3499" i="10"/>
  <c r="H3499" i="10"/>
  <c r="I3499" i="10"/>
  <c r="J3499" i="10"/>
  <c r="A3500" i="10"/>
  <c r="B3500" i="10"/>
  <c r="C3500" i="10"/>
  <c r="D3500" i="10"/>
  <c r="F3500" i="10"/>
  <c r="G3500" i="10"/>
  <c r="H3500" i="10"/>
  <c r="I3500" i="10"/>
  <c r="J3500" i="10"/>
  <c r="A3501" i="10"/>
  <c r="B3501" i="10"/>
  <c r="C3501" i="10"/>
  <c r="D3501" i="10"/>
  <c r="F3501" i="10"/>
  <c r="G3501" i="10"/>
  <c r="H3501" i="10"/>
  <c r="I3501" i="10"/>
  <c r="J3501" i="10"/>
  <c r="A3502" i="10"/>
  <c r="B3502" i="10"/>
  <c r="C3502" i="10"/>
  <c r="D3502" i="10"/>
  <c r="F3502" i="10"/>
  <c r="G3502" i="10"/>
  <c r="H3502" i="10"/>
  <c r="I3502" i="10"/>
  <c r="J3502" i="10"/>
  <c r="A3503" i="10"/>
  <c r="B3503" i="10"/>
  <c r="C3503" i="10"/>
  <c r="D3503" i="10"/>
  <c r="F3503" i="10"/>
  <c r="G3503" i="10"/>
  <c r="H3503" i="10"/>
  <c r="I3503" i="10"/>
  <c r="J3503" i="10"/>
  <c r="A3504" i="10"/>
  <c r="B3504" i="10"/>
  <c r="C3504" i="10"/>
  <c r="D3504" i="10"/>
  <c r="F3504" i="10"/>
  <c r="G3504" i="10"/>
  <c r="H3504" i="10"/>
  <c r="I3504" i="10"/>
  <c r="J3504" i="10"/>
  <c r="A3505" i="10"/>
  <c r="B3505" i="10"/>
  <c r="C3505" i="10"/>
  <c r="D3505" i="10"/>
  <c r="F3505" i="10"/>
  <c r="G3505" i="10"/>
  <c r="H3505" i="10"/>
  <c r="I3505" i="10"/>
  <c r="J3505" i="10"/>
  <c r="A3506" i="10"/>
  <c r="B3506" i="10"/>
  <c r="C3506" i="10"/>
  <c r="D3506" i="10"/>
  <c r="F3506" i="10"/>
  <c r="G3506" i="10"/>
  <c r="H3506" i="10"/>
  <c r="I3506" i="10"/>
  <c r="J3506" i="10"/>
  <c r="A3507" i="10"/>
  <c r="B3507" i="10"/>
  <c r="C3507" i="10"/>
  <c r="D3507" i="10"/>
  <c r="F3507" i="10"/>
  <c r="G3507" i="10"/>
  <c r="H3507" i="10"/>
  <c r="I3507" i="10"/>
  <c r="J3507" i="10"/>
  <c r="A3508" i="10"/>
  <c r="B3508" i="10"/>
  <c r="C3508" i="10"/>
  <c r="D3508" i="10"/>
  <c r="F3508" i="10"/>
  <c r="G3508" i="10"/>
  <c r="H3508" i="10"/>
  <c r="I3508" i="10"/>
  <c r="J3508" i="10"/>
  <c r="A3509" i="10"/>
  <c r="B3509" i="10"/>
  <c r="C3509" i="10"/>
  <c r="D3509" i="10"/>
  <c r="F3509" i="10"/>
  <c r="G3509" i="10"/>
  <c r="H3509" i="10"/>
  <c r="I3509" i="10"/>
  <c r="J3509" i="10"/>
  <c r="A3510" i="10"/>
  <c r="B3510" i="10"/>
  <c r="C3510" i="10"/>
  <c r="D3510" i="10"/>
  <c r="F3510" i="10"/>
  <c r="G3510" i="10"/>
  <c r="H3510" i="10"/>
  <c r="I3510" i="10"/>
  <c r="J3510" i="10"/>
  <c r="A3511" i="10"/>
  <c r="B3511" i="10"/>
  <c r="C3511" i="10"/>
  <c r="D3511" i="10"/>
  <c r="F3511" i="10"/>
  <c r="G3511" i="10"/>
  <c r="H3511" i="10"/>
  <c r="I3511" i="10"/>
  <c r="J3511" i="10"/>
  <c r="A3512" i="10"/>
  <c r="B3512" i="10"/>
  <c r="C3512" i="10"/>
  <c r="D3512" i="10"/>
  <c r="F3512" i="10"/>
  <c r="G3512" i="10"/>
  <c r="H3512" i="10"/>
  <c r="I3512" i="10"/>
  <c r="J3512" i="10"/>
  <c r="A3513" i="10"/>
  <c r="B3513" i="10"/>
  <c r="C3513" i="10"/>
  <c r="D3513" i="10"/>
  <c r="F3513" i="10"/>
  <c r="G3513" i="10"/>
  <c r="H3513" i="10"/>
  <c r="I3513" i="10"/>
  <c r="J3513" i="10"/>
  <c r="A3514" i="10"/>
  <c r="B3514" i="10"/>
  <c r="C3514" i="10"/>
  <c r="D3514" i="10"/>
  <c r="F3514" i="10"/>
  <c r="G3514" i="10"/>
  <c r="H3514" i="10"/>
  <c r="I3514" i="10"/>
  <c r="J3514" i="10"/>
  <c r="A3515" i="10"/>
  <c r="B3515" i="10"/>
  <c r="C3515" i="10"/>
  <c r="D3515" i="10"/>
  <c r="F3515" i="10"/>
  <c r="G3515" i="10"/>
  <c r="H3515" i="10"/>
  <c r="I3515" i="10"/>
  <c r="J3515" i="10"/>
  <c r="A3516" i="10"/>
  <c r="B3516" i="10"/>
  <c r="C3516" i="10"/>
  <c r="D3516" i="10"/>
  <c r="F3516" i="10"/>
  <c r="G3516" i="10"/>
  <c r="H3516" i="10"/>
  <c r="I3516" i="10"/>
  <c r="J3516" i="10"/>
  <c r="A3517" i="10"/>
  <c r="B3517" i="10"/>
  <c r="C3517" i="10"/>
  <c r="D3517" i="10"/>
  <c r="F3517" i="10"/>
  <c r="G3517" i="10"/>
  <c r="H3517" i="10"/>
  <c r="I3517" i="10"/>
  <c r="J3517" i="10"/>
  <c r="A3518" i="10"/>
  <c r="B3518" i="10"/>
  <c r="C3518" i="10"/>
  <c r="D3518" i="10"/>
  <c r="F3518" i="10"/>
  <c r="G3518" i="10"/>
  <c r="H3518" i="10"/>
  <c r="I3518" i="10"/>
  <c r="J3518" i="10"/>
  <c r="A3519" i="10"/>
  <c r="B3519" i="10"/>
  <c r="C3519" i="10"/>
  <c r="D3519" i="10"/>
  <c r="F3519" i="10"/>
  <c r="G3519" i="10"/>
  <c r="H3519" i="10"/>
  <c r="I3519" i="10"/>
  <c r="J3519" i="10"/>
  <c r="A3520" i="10"/>
  <c r="B3520" i="10"/>
  <c r="C3520" i="10"/>
  <c r="D3520" i="10"/>
  <c r="F3520" i="10"/>
  <c r="G3520" i="10"/>
  <c r="H3520" i="10"/>
  <c r="I3520" i="10"/>
  <c r="J3520" i="10"/>
  <c r="A3521" i="10"/>
  <c r="B3521" i="10"/>
  <c r="C3521" i="10"/>
  <c r="D3521" i="10"/>
  <c r="F3521" i="10"/>
  <c r="G3521" i="10"/>
  <c r="H3521" i="10"/>
  <c r="I3521" i="10"/>
  <c r="J3521" i="10"/>
  <c r="A3522" i="10"/>
  <c r="B3522" i="10"/>
  <c r="C3522" i="10"/>
  <c r="D3522" i="10"/>
  <c r="F3522" i="10"/>
  <c r="G3522" i="10"/>
  <c r="H3522" i="10"/>
  <c r="I3522" i="10"/>
  <c r="J3522" i="10"/>
  <c r="A3523" i="10"/>
  <c r="B3523" i="10"/>
  <c r="C3523" i="10"/>
  <c r="D3523" i="10"/>
  <c r="F3523" i="10"/>
  <c r="G3523" i="10"/>
  <c r="H3523" i="10"/>
  <c r="I3523" i="10"/>
  <c r="J3523" i="10"/>
  <c r="A3524" i="10"/>
  <c r="B3524" i="10"/>
  <c r="C3524" i="10"/>
  <c r="D3524" i="10"/>
  <c r="F3524" i="10"/>
  <c r="G3524" i="10"/>
  <c r="H3524" i="10"/>
  <c r="I3524" i="10"/>
  <c r="J3524" i="10"/>
  <c r="A3525" i="10"/>
  <c r="B3525" i="10"/>
  <c r="C3525" i="10"/>
  <c r="D3525" i="10"/>
  <c r="F3525" i="10"/>
  <c r="G3525" i="10"/>
  <c r="H3525" i="10"/>
  <c r="I3525" i="10"/>
  <c r="J3525" i="10"/>
  <c r="A3526" i="10"/>
  <c r="B3526" i="10"/>
  <c r="C3526" i="10"/>
  <c r="D3526" i="10"/>
  <c r="F3526" i="10"/>
  <c r="G3526" i="10"/>
  <c r="H3526" i="10"/>
  <c r="I3526" i="10"/>
  <c r="J3526" i="10"/>
  <c r="A3527" i="10"/>
  <c r="B3527" i="10"/>
  <c r="C3527" i="10"/>
  <c r="D3527" i="10"/>
  <c r="F3527" i="10"/>
  <c r="G3527" i="10"/>
  <c r="H3527" i="10"/>
  <c r="I3527" i="10"/>
  <c r="J3527" i="10"/>
  <c r="A3528" i="10"/>
  <c r="B3528" i="10"/>
  <c r="C3528" i="10"/>
  <c r="D3528" i="10"/>
  <c r="F3528" i="10"/>
  <c r="G3528" i="10"/>
  <c r="H3528" i="10"/>
  <c r="I3528" i="10"/>
  <c r="J3528" i="10"/>
  <c r="A3529" i="10"/>
  <c r="B3529" i="10"/>
  <c r="C3529" i="10"/>
  <c r="D3529" i="10"/>
  <c r="F3529" i="10"/>
  <c r="G3529" i="10"/>
  <c r="H3529" i="10"/>
  <c r="I3529" i="10"/>
  <c r="J3529" i="10"/>
  <c r="A3530" i="10"/>
  <c r="B3530" i="10"/>
  <c r="C3530" i="10"/>
  <c r="D3530" i="10"/>
  <c r="F3530" i="10"/>
  <c r="G3530" i="10"/>
  <c r="H3530" i="10"/>
  <c r="I3530" i="10"/>
  <c r="J3530" i="10"/>
  <c r="A3531" i="10"/>
  <c r="B3531" i="10"/>
  <c r="C3531" i="10"/>
  <c r="D3531" i="10"/>
  <c r="F3531" i="10"/>
  <c r="G3531" i="10"/>
  <c r="H3531" i="10"/>
  <c r="I3531" i="10"/>
  <c r="J3531" i="10"/>
  <c r="A3532" i="10"/>
  <c r="B3532" i="10"/>
  <c r="C3532" i="10"/>
  <c r="D3532" i="10"/>
  <c r="F3532" i="10"/>
  <c r="G3532" i="10"/>
  <c r="H3532" i="10"/>
  <c r="I3532" i="10"/>
  <c r="J3532" i="10"/>
  <c r="A3533" i="10"/>
  <c r="B3533" i="10"/>
  <c r="C3533" i="10"/>
  <c r="D3533" i="10"/>
  <c r="F3533" i="10"/>
  <c r="G3533" i="10"/>
  <c r="H3533" i="10"/>
  <c r="I3533" i="10"/>
  <c r="J3533" i="10"/>
  <c r="A3534" i="10"/>
  <c r="B3534" i="10"/>
  <c r="C3534" i="10"/>
  <c r="D3534" i="10"/>
  <c r="F3534" i="10"/>
  <c r="G3534" i="10"/>
  <c r="H3534" i="10"/>
  <c r="I3534" i="10"/>
  <c r="J3534" i="10"/>
  <c r="A3535" i="10"/>
  <c r="B3535" i="10"/>
  <c r="C3535" i="10"/>
  <c r="D3535" i="10"/>
  <c r="F3535" i="10"/>
  <c r="G3535" i="10"/>
  <c r="H3535" i="10"/>
  <c r="I3535" i="10"/>
  <c r="J3535" i="10"/>
  <c r="A3536" i="10"/>
  <c r="B3536" i="10"/>
  <c r="C3536" i="10"/>
  <c r="D3536" i="10"/>
  <c r="F3536" i="10"/>
  <c r="G3536" i="10"/>
  <c r="H3536" i="10"/>
  <c r="I3536" i="10"/>
  <c r="J3536" i="10"/>
  <c r="A3537" i="10"/>
  <c r="B3537" i="10"/>
  <c r="C3537" i="10"/>
  <c r="D3537" i="10"/>
  <c r="F3537" i="10"/>
  <c r="G3537" i="10"/>
  <c r="H3537" i="10"/>
  <c r="I3537" i="10"/>
  <c r="J3537" i="10"/>
  <c r="A3538" i="10"/>
  <c r="B3538" i="10"/>
  <c r="C3538" i="10"/>
  <c r="D3538" i="10"/>
  <c r="F3538" i="10"/>
  <c r="G3538" i="10"/>
  <c r="H3538" i="10"/>
  <c r="I3538" i="10"/>
  <c r="J3538" i="10"/>
  <c r="A3539" i="10"/>
  <c r="B3539" i="10"/>
  <c r="C3539" i="10"/>
  <c r="D3539" i="10"/>
  <c r="F3539" i="10"/>
  <c r="G3539" i="10"/>
  <c r="H3539" i="10"/>
  <c r="I3539" i="10"/>
  <c r="J3539" i="10"/>
  <c r="A3540" i="10"/>
  <c r="B3540" i="10"/>
  <c r="C3540" i="10"/>
  <c r="D3540" i="10"/>
  <c r="F3540" i="10"/>
  <c r="G3540" i="10"/>
  <c r="H3540" i="10"/>
  <c r="I3540" i="10"/>
  <c r="J3540" i="10"/>
  <c r="A3541" i="10"/>
  <c r="B3541" i="10"/>
  <c r="C3541" i="10"/>
  <c r="D3541" i="10"/>
  <c r="F3541" i="10"/>
  <c r="G3541" i="10"/>
  <c r="H3541" i="10"/>
  <c r="I3541" i="10"/>
  <c r="J3541" i="10"/>
  <c r="A3542" i="10"/>
  <c r="B3542" i="10"/>
  <c r="C3542" i="10"/>
  <c r="D3542" i="10"/>
  <c r="F3542" i="10"/>
  <c r="G3542" i="10"/>
  <c r="H3542" i="10"/>
  <c r="I3542" i="10"/>
  <c r="J3542" i="10"/>
  <c r="A3543" i="10"/>
  <c r="B3543" i="10"/>
  <c r="C3543" i="10"/>
  <c r="D3543" i="10"/>
  <c r="F3543" i="10"/>
  <c r="G3543" i="10"/>
  <c r="H3543" i="10"/>
  <c r="I3543" i="10"/>
  <c r="J3543" i="10"/>
  <c r="A3544" i="10"/>
  <c r="B3544" i="10"/>
  <c r="C3544" i="10"/>
  <c r="D3544" i="10"/>
  <c r="F3544" i="10"/>
  <c r="G3544" i="10"/>
  <c r="H3544" i="10"/>
  <c r="I3544" i="10"/>
  <c r="J3544" i="10"/>
  <c r="A3545" i="10"/>
  <c r="B3545" i="10"/>
  <c r="C3545" i="10"/>
  <c r="D3545" i="10"/>
  <c r="F3545" i="10"/>
  <c r="G3545" i="10"/>
  <c r="H3545" i="10"/>
  <c r="I3545" i="10"/>
  <c r="J3545" i="10"/>
  <c r="A3546" i="10"/>
  <c r="B3546" i="10"/>
  <c r="C3546" i="10"/>
  <c r="D3546" i="10"/>
  <c r="F3546" i="10"/>
  <c r="G3546" i="10"/>
  <c r="H3546" i="10"/>
  <c r="I3546" i="10"/>
  <c r="J3546" i="10"/>
  <c r="A3547" i="10"/>
  <c r="B3547" i="10"/>
  <c r="C3547" i="10"/>
  <c r="D3547" i="10"/>
  <c r="F3547" i="10"/>
  <c r="G3547" i="10"/>
  <c r="H3547" i="10"/>
  <c r="I3547" i="10"/>
  <c r="J3547" i="10"/>
  <c r="A3548" i="10"/>
  <c r="B3548" i="10"/>
  <c r="C3548" i="10"/>
  <c r="D3548" i="10"/>
  <c r="F3548" i="10"/>
  <c r="G3548" i="10"/>
  <c r="H3548" i="10"/>
  <c r="I3548" i="10"/>
  <c r="J3548" i="10"/>
  <c r="A3549" i="10"/>
  <c r="B3549" i="10"/>
  <c r="C3549" i="10"/>
  <c r="D3549" i="10"/>
  <c r="F3549" i="10"/>
  <c r="G3549" i="10"/>
  <c r="H3549" i="10"/>
  <c r="I3549" i="10"/>
  <c r="J3549" i="10"/>
  <c r="A3550" i="10"/>
  <c r="B3550" i="10"/>
  <c r="C3550" i="10"/>
  <c r="D3550" i="10"/>
  <c r="F3550" i="10"/>
  <c r="G3550" i="10"/>
  <c r="H3550" i="10"/>
  <c r="I3550" i="10"/>
  <c r="J3550" i="10"/>
  <c r="A3551" i="10"/>
  <c r="B3551" i="10"/>
  <c r="C3551" i="10"/>
  <c r="D3551" i="10"/>
  <c r="F3551" i="10"/>
  <c r="G3551" i="10"/>
  <c r="H3551" i="10"/>
  <c r="I3551" i="10"/>
  <c r="J3551" i="10"/>
  <c r="A3552" i="10"/>
  <c r="B3552" i="10"/>
  <c r="C3552" i="10"/>
  <c r="D3552" i="10"/>
  <c r="F3552" i="10"/>
  <c r="G3552" i="10"/>
  <c r="H3552" i="10"/>
  <c r="I3552" i="10"/>
  <c r="J3552" i="10"/>
  <c r="A3553" i="10"/>
  <c r="B3553" i="10"/>
  <c r="C3553" i="10"/>
  <c r="D3553" i="10"/>
  <c r="F3553" i="10"/>
  <c r="G3553" i="10"/>
  <c r="H3553" i="10"/>
  <c r="I3553" i="10"/>
  <c r="J3553" i="10"/>
  <c r="A3554" i="10"/>
  <c r="B3554" i="10"/>
  <c r="C3554" i="10"/>
  <c r="D3554" i="10"/>
  <c r="F3554" i="10"/>
  <c r="G3554" i="10"/>
  <c r="H3554" i="10"/>
  <c r="I3554" i="10"/>
  <c r="J3554" i="10"/>
  <c r="A3555" i="10"/>
  <c r="B3555" i="10"/>
  <c r="C3555" i="10"/>
  <c r="D3555" i="10"/>
  <c r="F3555" i="10"/>
  <c r="G3555" i="10"/>
  <c r="H3555" i="10"/>
  <c r="I3555" i="10"/>
  <c r="J3555" i="10"/>
  <c r="A3556" i="10"/>
  <c r="B3556" i="10"/>
  <c r="C3556" i="10"/>
  <c r="D3556" i="10"/>
  <c r="F3556" i="10"/>
  <c r="G3556" i="10"/>
  <c r="H3556" i="10"/>
  <c r="I3556" i="10"/>
  <c r="J3556" i="10"/>
  <c r="A3557" i="10"/>
  <c r="B3557" i="10"/>
  <c r="C3557" i="10"/>
  <c r="D3557" i="10"/>
  <c r="F3557" i="10"/>
  <c r="G3557" i="10"/>
  <c r="H3557" i="10"/>
  <c r="I3557" i="10"/>
  <c r="J3557" i="10"/>
  <c r="A3558" i="10"/>
  <c r="B3558" i="10"/>
  <c r="C3558" i="10"/>
  <c r="D3558" i="10"/>
  <c r="F3558" i="10"/>
  <c r="G3558" i="10"/>
  <c r="H3558" i="10"/>
  <c r="I3558" i="10"/>
  <c r="J3558" i="10"/>
  <c r="A3559" i="10"/>
  <c r="B3559" i="10"/>
  <c r="C3559" i="10"/>
  <c r="D3559" i="10"/>
  <c r="F3559" i="10"/>
  <c r="G3559" i="10"/>
  <c r="H3559" i="10"/>
  <c r="I3559" i="10"/>
  <c r="J3559" i="10"/>
  <c r="A3560" i="10"/>
  <c r="B3560" i="10"/>
  <c r="C3560" i="10"/>
  <c r="D3560" i="10"/>
  <c r="F3560" i="10"/>
  <c r="G3560" i="10"/>
  <c r="H3560" i="10"/>
  <c r="I3560" i="10"/>
  <c r="J3560" i="10"/>
  <c r="A3561" i="10"/>
  <c r="B3561" i="10"/>
  <c r="C3561" i="10"/>
  <c r="D3561" i="10"/>
  <c r="F3561" i="10"/>
  <c r="G3561" i="10"/>
  <c r="H3561" i="10"/>
  <c r="I3561" i="10"/>
  <c r="J3561" i="10"/>
  <c r="A3562" i="10"/>
  <c r="B3562" i="10"/>
  <c r="C3562" i="10"/>
  <c r="D3562" i="10"/>
  <c r="F3562" i="10"/>
  <c r="G3562" i="10"/>
  <c r="H3562" i="10"/>
  <c r="I3562" i="10"/>
  <c r="J3562" i="10"/>
  <c r="A3563" i="10"/>
  <c r="B3563" i="10"/>
  <c r="C3563" i="10"/>
  <c r="D3563" i="10"/>
  <c r="F3563" i="10"/>
  <c r="G3563" i="10"/>
  <c r="H3563" i="10"/>
  <c r="I3563" i="10"/>
  <c r="J3563" i="10"/>
  <c r="A3564" i="10"/>
  <c r="B3564" i="10"/>
  <c r="C3564" i="10"/>
  <c r="D3564" i="10"/>
  <c r="F3564" i="10"/>
  <c r="G3564" i="10"/>
  <c r="H3564" i="10"/>
  <c r="I3564" i="10"/>
  <c r="J3564" i="10"/>
  <c r="A3565" i="10"/>
  <c r="B3565" i="10"/>
  <c r="C3565" i="10"/>
  <c r="D3565" i="10"/>
  <c r="F3565" i="10"/>
  <c r="G3565" i="10"/>
  <c r="H3565" i="10"/>
  <c r="I3565" i="10"/>
  <c r="J3565" i="10"/>
  <c r="A3566" i="10"/>
  <c r="B3566" i="10"/>
  <c r="C3566" i="10"/>
  <c r="D3566" i="10"/>
  <c r="F3566" i="10"/>
  <c r="G3566" i="10"/>
  <c r="H3566" i="10"/>
  <c r="I3566" i="10"/>
  <c r="J3566" i="10"/>
  <c r="A3567" i="10"/>
  <c r="B3567" i="10"/>
  <c r="C3567" i="10"/>
  <c r="D3567" i="10"/>
  <c r="F3567" i="10"/>
  <c r="G3567" i="10"/>
  <c r="H3567" i="10"/>
  <c r="I3567" i="10"/>
  <c r="J3567" i="10"/>
  <c r="A3568" i="10"/>
  <c r="B3568" i="10"/>
  <c r="C3568" i="10"/>
  <c r="D3568" i="10"/>
  <c r="F3568" i="10"/>
  <c r="G3568" i="10"/>
  <c r="H3568" i="10"/>
  <c r="I3568" i="10"/>
  <c r="J3568" i="10"/>
  <c r="A3569" i="10"/>
  <c r="B3569" i="10"/>
  <c r="C3569" i="10"/>
  <c r="D3569" i="10"/>
  <c r="F3569" i="10"/>
  <c r="G3569" i="10"/>
  <c r="H3569" i="10"/>
  <c r="I3569" i="10"/>
  <c r="J3569" i="10"/>
  <c r="A3570" i="10"/>
  <c r="B3570" i="10"/>
  <c r="C3570" i="10"/>
  <c r="D3570" i="10"/>
  <c r="F3570" i="10"/>
  <c r="G3570" i="10"/>
  <c r="H3570" i="10"/>
  <c r="I3570" i="10"/>
  <c r="J3570" i="10"/>
  <c r="A3571" i="10"/>
  <c r="B3571" i="10"/>
  <c r="C3571" i="10"/>
  <c r="D3571" i="10"/>
  <c r="F3571" i="10"/>
  <c r="G3571" i="10"/>
  <c r="H3571" i="10"/>
  <c r="I3571" i="10"/>
  <c r="J3571" i="10"/>
  <c r="A3572" i="10"/>
  <c r="B3572" i="10"/>
  <c r="C3572" i="10"/>
  <c r="D3572" i="10"/>
  <c r="F3572" i="10"/>
  <c r="G3572" i="10"/>
  <c r="H3572" i="10"/>
  <c r="I3572" i="10"/>
  <c r="J3572" i="10"/>
  <c r="A3573" i="10"/>
  <c r="B3573" i="10"/>
  <c r="C3573" i="10"/>
  <c r="D3573" i="10"/>
  <c r="F3573" i="10"/>
  <c r="G3573" i="10"/>
  <c r="H3573" i="10"/>
  <c r="I3573" i="10"/>
  <c r="J3573" i="10"/>
  <c r="A3574" i="10"/>
  <c r="B3574" i="10"/>
  <c r="C3574" i="10"/>
  <c r="D3574" i="10"/>
  <c r="F3574" i="10"/>
  <c r="G3574" i="10"/>
  <c r="H3574" i="10"/>
  <c r="I3574" i="10"/>
  <c r="J3574" i="10"/>
  <c r="A3575" i="10"/>
  <c r="B3575" i="10"/>
  <c r="C3575" i="10"/>
  <c r="D3575" i="10"/>
  <c r="F3575" i="10"/>
  <c r="G3575" i="10"/>
  <c r="H3575" i="10"/>
  <c r="I3575" i="10"/>
  <c r="J3575" i="10"/>
  <c r="A3576" i="10"/>
  <c r="B3576" i="10"/>
  <c r="C3576" i="10"/>
  <c r="D3576" i="10"/>
  <c r="F3576" i="10"/>
  <c r="G3576" i="10"/>
  <c r="H3576" i="10"/>
  <c r="I3576" i="10"/>
  <c r="J3576" i="10"/>
  <c r="A3577" i="10"/>
  <c r="B3577" i="10"/>
  <c r="C3577" i="10"/>
  <c r="D3577" i="10"/>
  <c r="F3577" i="10"/>
  <c r="G3577" i="10"/>
  <c r="H3577" i="10"/>
  <c r="I3577" i="10"/>
  <c r="J3577" i="10"/>
  <c r="A3578" i="10"/>
  <c r="B3578" i="10"/>
  <c r="C3578" i="10"/>
  <c r="D3578" i="10"/>
  <c r="F3578" i="10"/>
  <c r="G3578" i="10"/>
  <c r="H3578" i="10"/>
  <c r="I3578" i="10"/>
  <c r="J3578" i="10"/>
  <c r="A3579" i="10"/>
  <c r="B3579" i="10"/>
  <c r="C3579" i="10"/>
  <c r="D3579" i="10"/>
  <c r="F3579" i="10"/>
  <c r="G3579" i="10"/>
  <c r="H3579" i="10"/>
  <c r="I3579" i="10"/>
  <c r="J3579" i="10"/>
  <c r="A3580" i="10"/>
  <c r="B3580" i="10"/>
  <c r="C3580" i="10"/>
  <c r="D3580" i="10"/>
  <c r="F3580" i="10"/>
  <c r="G3580" i="10"/>
  <c r="H3580" i="10"/>
  <c r="I3580" i="10"/>
  <c r="J3580" i="10"/>
  <c r="A3581" i="10"/>
  <c r="B3581" i="10"/>
  <c r="C3581" i="10"/>
  <c r="D3581" i="10"/>
  <c r="F3581" i="10"/>
  <c r="G3581" i="10"/>
  <c r="H3581" i="10"/>
  <c r="I3581" i="10"/>
  <c r="J3581" i="10"/>
  <c r="A3582" i="10"/>
  <c r="B3582" i="10"/>
  <c r="C3582" i="10"/>
  <c r="D3582" i="10"/>
  <c r="F3582" i="10"/>
  <c r="G3582" i="10"/>
  <c r="H3582" i="10"/>
  <c r="I3582" i="10"/>
  <c r="J3582" i="10"/>
  <c r="A3583" i="10"/>
  <c r="B3583" i="10"/>
  <c r="C3583" i="10"/>
  <c r="D3583" i="10"/>
  <c r="F3583" i="10"/>
  <c r="G3583" i="10"/>
  <c r="H3583" i="10"/>
  <c r="I3583" i="10"/>
  <c r="J3583" i="10"/>
  <c r="A3584" i="10"/>
  <c r="B3584" i="10"/>
  <c r="C3584" i="10"/>
  <c r="D3584" i="10"/>
  <c r="F3584" i="10"/>
  <c r="G3584" i="10"/>
  <c r="H3584" i="10"/>
  <c r="I3584" i="10"/>
  <c r="J3584" i="10"/>
  <c r="A3585" i="10"/>
  <c r="B3585" i="10"/>
  <c r="C3585" i="10"/>
  <c r="D3585" i="10"/>
  <c r="F3585" i="10"/>
  <c r="G3585" i="10"/>
  <c r="H3585" i="10"/>
  <c r="I3585" i="10"/>
  <c r="J3585" i="10"/>
  <c r="A3586" i="10"/>
  <c r="B3586" i="10"/>
  <c r="C3586" i="10"/>
  <c r="D3586" i="10"/>
  <c r="F3586" i="10"/>
  <c r="G3586" i="10"/>
  <c r="H3586" i="10"/>
  <c r="I3586" i="10"/>
  <c r="J3586" i="10"/>
  <c r="A3587" i="10"/>
  <c r="B3587" i="10"/>
  <c r="C3587" i="10"/>
  <c r="D3587" i="10"/>
  <c r="F3587" i="10"/>
  <c r="G3587" i="10"/>
  <c r="H3587" i="10"/>
  <c r="I3587" i="10"/>
  <c r="J3587" i="10"/>
  <c r="A3588" i="10"/>
  <c r="B3588" i="10"/>
  <c r="C3588" i="10"/>
  <c r="D3588" i="10"/>
  <c r="F3588" i="10"/>
  <c r="G3588" i="10"/>
  <c r="H3588" i="10"/>
  <c r="I3588" i="10"/>
  <c r="J3588" i="10"/>
  <c r="A3589" i="10"/>
  <c r="B3589" i="10"/>
  <c r="C3589" i="10"/>
  <c r="D3589" i="10"/>
  <c r="F3589" i="10"/>
  <c r="G3589" i="10"/>
  <c r="H3589" i="10"/>
  <c r="I3589" i="10"/>
  <c r="J3589" i="10"/>
  <c r="A3590" i="10"/>
  <c r="B3590" i="10"/>
  <c r="C3590" i="10"/>
  <c r="D3590" i="10"/>
  <c r="F3590" i="10"/>
  <c r="G3590" i="10"/>
  <c r="H3590" i="10"/>
  <c r="I3590" i="10"/>
  <c r="J3590" i="10"/>
  <c r="A3591" i="10"/>
  <c r="B3591" i="10"/>
  <c r="C3591" i="10"/>
  <c r="D3591" i="10"/>
  <c r="F3591" i="10"/>
  <c r="G3591" i="10"/>
  <c r="H3591" i="10"/>
  <c r="I3591" i="10"/>
  <c r="J3591" i="10"/>
  <c r="A3592" i="10"/>
  <c r="B3592" i="10"/>
  <c r="C3592" i="10"/>
  <c r="D3592" i="10"/>
  <c r="F3592" i="10"/>
  <c r="G3592" i="10"/>
  <c r="H3592" i="10"/>
  <c r="I3592" i="10"/>
  <c r="J3592" i="10"/>
  <c r="A3593" i="10"/>
  <c r="B3593" i="10"/>
  <c r="C3593" i="10"/>
  <c r="D3593" i="10"/>
  <c r="F3593" i="10"/>
  <c r="G3593" i="10"/>
  <c r="H3593" i="10"/>
  <c r="I3593" i="10"/>
  <c r="J3593" i="10"/>
  <c r="A3594" i="10"/>
  <c r="B3594" i="10"/>
  <c r="C3594" i="10"/>
  <c r="D3594" i="10"/>
  <c r="F3594" i="10"/>
  <c r="G3594" i="10"/>
  <c r="H3594" i="10"/>
  <c r="I3594" i="10"/>
  <c r="J3594" i="10"/>
  <c r="A3595" i="10"/>
  <c r="B3595" i="10"/>
  <c r="C3595" i="10"/>
  <c r="D3595" i="10"/>
  <c r="F3595" i="10"/>
  <c r="G3595" i="10"/>
  <c r="H3595" i="10"/>
  <c r="I3595" i="10"/>
  <c r="J3595" i="10"/>
  <c r="A3596" i="10"/>
  <c r="B3596" i="10"/>
  <c r="C3596" i="10"/>
  <c r="D3596" i="10"/>
  <c r="F3596" i="10"/>
  <c r="G3596" i="10"/>
  <c r="H3596" i="10"/>
  <c r="I3596" i="10"/>
  <c r="J3596" i="10"/>
  <c r="A3597" i="10"/>
  <c r="B3597" i="10"/>
  <c r="C3597" i="10"/>
  <c r="D3597" i="10"/>
  <c r="F3597" i="10"/>
  <c r="G3597" i="10"/>
  <c r="H3597" i="10"/>
  <c r="I3597" i="10"/>
  <c r="J3597" i="10"/>
  <c r="A3598" i="10"/>
  <c r="B3598" i="10"/>
  <c r="C3598" i="10"/>
  <c r="D3598" i="10"/>
  <c r="F3598" i="10"/>
  <c r="G3598" i="10"/>
  <c r="H3598" i="10"/>
  <c r="I3598" i="10"/>
  <c r="J3598" i="10"/>
  <c r="A3599" i="10"/>
  <c r="B3599" i="10"/>
  <c r="C3599" i="10"/>
  <c r="D3599" i="10"/>
  <c r="F3599" i="10"/>
  <c r="G3599" i="10"/>
  <c r="H3599" i="10"/>
  <c r="I3599" i="10"/>
  <c r="J3599" i="10"/>
  <c r="A3600" i="10"/>
  <c r="B3600" i="10"/>
  <c r="C3600" i="10"/>
  <c r="D3600" i="10"/>
  <c r="F3600" i="10"/>
  <c r="G3600" i="10"/>
  <c r="H3600" i="10"/>
  <c r="I3600" i="10"/>
  <c r="J3600" i="10"/>
  <c r="A3601" i="10"/>
  <c r="B3601" i="10"/>
  <c r="C3601" i="10"/>
  <c r="D3601" i="10"/>
  <c r="F3601" i="10"/>
  <c r="G3601" i="10"/>
  <c r="H3601" i="10"/>
  <c r="I3601" i="10"/>
  <c r="J3601" i="10"/>
  <c r="A3602" i="10"/>
  <c r="B3602" i="10"/>
  <c r="C3602" i="10"/>
  <c r="D3602" i="10"/>
  <c r="F3602" i="10"/>
  <c r="G3602" i="10"/>
  <c r="H3602" i="10"/>
  <c r="I3602" i="10"/>
  <c r="J3602" i="10"/>
  <c r="A3603" i="10"/>
  <c r="B3603" i="10"/>
  <c r="C3603" i="10"/>
  <c r="D3603" i="10"/>
  <c r="F3603" i="10"/>
  <c r="G3603" i="10"/>
  <c r="H3603" i="10"/>
  <c r="I3603" i="10"/>
  <c r="J3603" i="10"/>
  <c r="A3604" i="10"/>
  <c r="B3604" i="10"/>
  <c r="C3604" i="10"/>
  <c r="D3604" i="10"/>
  <c r="F3604" i="10"/>
  <c r="G3604" i="10"/>
  <c r="H3604" i="10"/>
  <c r="I3604" i="10"/>
  <c r="J3604" i="10"/>
  <c r="A3605" i="10"/>
  <c r="B3605" i="10"/>
  <c r="C3605" i="10"/>
  <c r="D3605" i="10"/>
  <c r="F3605" i="10"/>
  <c r="G3605" i="10"/>
  <c r="H3605" i="10"/>
  <c r="I3605" i="10"/>
  <c r="J3605" i="10"/>
  <c r="A3606" i="10"/>
  <c r="B3606" i="10"/>
  <c r="C3606" i="10"/>
  <c r="D3606" i="10"/>
  <c r="F3606" i="10"/>
  <c r="G3606" i="10"/>
  <c r="H3606" i="10"/>
  <c r="I3606" i="10"/>
  <c r="J3606" i="10"/>
  <c r="A3607" i="10"/>
  <c r="B3607" i="10"/>
  <c r="C3607" i="10"/>
  <c r="D3607" i="10"/>
  <c r="F3607" i="10"/>
  <c r="G3607" i="10"/>
  <c r="H3607" i="10"/>
  <c r="I3607" i="10"/>
  <c r="J3607" i="10"/>
  <c r="A3608" i="10"/>
  <c r="B3608" i="10"/>
  <c r="C3608" i="10"/>
  <c r="D3608" i="10"/>
  <c r="F3608" i="10"/>
  <c r="G3608" i="10"/>
  <c r="H3608" i="10"/>
  <c r="I3608" i="10"/>
  <c r="J3608" i="10"/>
  <c r="A3609" i="10"/>
  <c r="B3609" i="10"/>
  <c r="C3609" i="10"/>
  <c r="D3609" i="10"/>
  <c r="F3609" i="10"/>
  <c r="G3609" i="10"/>
  <c r="H3609" i="10"/>
  <c r="I3609" i="10"/>
  <c r="J3609" i="10"/>
  <c r="A3610" i="10"/>
  <c r="B3610" i="10"/>
  <c r="C3610" i="10"/>
  <c r="D3610" i="10"/>
  <c r="F3610" i="10"/>
  <c r="G3610" i="10"/>
  <c r="H3610" i="10"/>
  <c r="I3610" i="10"/>
  <c r="J3610" i="10"/>
  <c r="A3611" i="10"/>
  <c r="B3611" i="10"/>
  <c r="C3611" i="10"/>
  <c r="D3611" i="10"/>
  <c r="F3611" i="10"/>
  <c r="G3611" i="10"/>
  <c r="H3611" i="10"/>
  <c r="I3611" i="10"/>
  <c r="J3611" i="10"/>
  <c r="A3612" i="10"/>
  <c r="B3612" i="10"/>
  <c r="C3612" i="10"/>
  <c r="D3612" i="10"/>
  <c r="F3612" i="10"/>
  <c r="G3612" i="10"/>
  <c r="H3612" i="10"/>
  <c r="I3612" i="10"/>
  <c r="J3612" i="10"/>
  <c r="A3613" i="10"/>
  <c r="B3613" i="10"/>
  <c r="C3613" i="10"/>
  <c r="D3613" i="10"/>
  <c r="F3613" i="10"/>
  <c r="G3613" i="10"/>
  <c r="H3613" i="10"/>
  <c r="I3613" i="10"/>
  <c r="J3613" i="10"/>
  <c r="A3614" i="10"/>
  <c r="B3614" i="10"/>
  <c r="C3614" i="10"/>
  <c r="D3614" i="10"/>
  <c r="F3614" i="10"/>
  <c r="G3614" i="10"/>
  <c r="H3614" i="10"/>
  <c r="I3614" i="10"/>
  <c r="J3614" i="10"/>
  <c r="A3615" i="10"/>
  <c r="B3615" i="10"/>
  <c r="C3615" i="10"/>
  <c r="D3615" i="10"/>
  <c r="F3615" i="10"/>
  <c r="G3615" i="10"/>
  <c r="H3615" i="10"/>
  <c r="I3615" i="10"/>
  <c r="J3615" i="10"/>
  <c r="A3616" i="10"/>
  <c r="B3616" i="10"/>
  <c r="C3616" i="10"/>
  <c r="D3616" i="10"/>
  <c r="F3616" i="10"/>
  <c r="G3616" i="10"/>
  <c r="H3616" i="10"/>
  <c r="I3616" i="10"/>
  <c r="J3616" i="10"/>
  <c r="A3617" i="10"/>
  <c r="B3617" i="10"/>
  <c r="C3617" i="10"/>
  <c r="D3617" i="10"/>
  <c r="F3617" i="10"/>
  <c r="G3617" i="10"/>
  <c r="H3617" i="10"/>
  <c r="I3617" i="10"/>
  <c r="J3617" i="10"/>
  <c r="A3618" i="10"/>
  <c r="B3618" i="10"/>
  <c r="C3618" i="10"/>
  <c r="D3618" i="10"/>
  <c r="F3618" i="10"/>
  <c r="G3618" i="10"/>
  <c r="H3618" i="10"/>
  <c r="I3618" i="10"/>
  <c r="J3618" i="10"/>
  <c r="A3619" i="10"/>
  <c r="B3619" i="10"/>
  <c r="C3619" i="10"/>
  <c r="D3619" i="10"/>
  <c r="F3619" i="10"/>
  <c r="G3619" i="10"/>
  <c r="H3619" i="10"/>
  <c r="I3619" i="10"/>
  <c r="J3619" i="10"/>
  <c r="A3620" i="10"/>
  <c r="B3620" i="10"/>
  <c r="C3620" i="10"/>
  <c r="D3620" i="10"/>
  <c r="F3620" i="10"/>
  <c r="G3620" i="10"/>
  <c r="H3620" i="10"/>
  <c r="I3620" i="10"/>
  <c r="J3620" i="10"/>
  <c r="A3621" i="10"/>
  <c r="B3621" i="10"/>
  <c r="C3621" i="10"/>
  <c r="D3621" i="10"/>
  <c r="F3621" i="10"/>
  <c r="G3621" i="10"/>
  <c r="H3621" i="10"/>
  <c r="I3621" i="10"/>
  <c r="J3621" i="10"/>
  <c r="A3622" i="10"/>
  <c r="B3622" i="10"/>
  <c r="C3622" i="10"/>
  <c r="D3622" i="10"/>
  <c r="F3622" i="10"/>
  <c r="G3622" i="10"/>
  <c r="H3622" i="10"/>
  <c r="I3622" i="10"/>
  <c r="J3622" i="10"/>
  <c r="A3623" i="10"/>
  <c r="B3623" i="10"/>
  <c r="C3623" i="10"/>
  <c r="D3623" i="10"/>
  <c r="F3623" i="10"/>
  <c r="G3623" i="10"/>
  <c r="H3623" i="10"/>
  <c r="I3623" i="10"/>
  <c r="J3623" i="10"/>
  <c r="A3624" i="10"/>
  <c r="B3624" i="10"/>
  <c r="C3624" i="10"/>
  <c r="D3624" i="10"/>
  <c r="F3624" i="10"/>
  <c r="G3624" i="10"/>
  <c r="H3624" i="10"/>
  <c r="I3624" i="10"/>
  <c r="J3624" i="10"/>
  <c r="A3625" i="10"/>
  <c r="B3625" i="10"/>
  <c r="C3625" i="10"/>
  <c r="D3625" i="10"/>
  <c r="F3625" i="10"/>
  <c r="G3625" i="10"/>
  <c r="H3625" i="10"/>
  <c r="I3625" i="10"/>
  <c r="J3625" i="10"/>
  <c r="A3626" i="10"/>
  <c r="B3626" i="10"/>
  <c r="C3626" i="10"/>
  <c r="D3626" i="10"/>
  <c r="F3626" i="10"/>
  <c r="G3626" i="10"/>
  <c r="H3626" i="10"/>
  <c r="I3626" i="10"/>
  <c r="J3626" i="10"/>
  <c r="A3627" i="10"/>
  <c r="B3627" i="10"/>
  <c r="C3627" i="10"/>
  <c r="D3627" i="10"/>
  <c r="F3627" i="10"/>
  <c r="G3627" i="10"/>
  <c r="H3627" i="10"/>
  <c r="I3627" i="10"/>
  <c r="J3627" i="10"/>
  <c r="A3628" i="10"/>
  <c r="B3628" i="10"/>
  <c r="C3628" i="10"/>
  <c r="D3628" i="10"/>
  <c r="F3628" i="10"/>
  <c r="G3628" i="10"/>
  <c r="H3628" i="10"/>
  <c r="I3628" i="10"/>
  <c r="J3628" i="10"/>
  <c r="A3629" i="10"/>
  <c r="B3629" i="10"/>
  <c r="C3629" i="10"/>
  <c r="D3629" i="10"/>
  <c r="F3629" i="10"/>
  <c r="G3629" i="10"/>
  <c r="H3629" i="10"/>
  <c r="I3629" i="10"/>
  <c r="J3629" i="10"/>
  <c r="A3630" i="10"/>
  <c r="B3630" i="10"/>
  <c r="C3630" i="10"/>
  <c r="D3630" i="10"/>
  <c r="F3630" i="10"/>
  <c r="G3630" i="10"/>
  <c r="H3630" i="10"/>
  <c r="I3630" i="10"/>
  <c r="J3630" i="10"/>
  <c r="A3631" i="10"/>
  <c r="B3631" i="10"/>
  <c r="C3631" i="10"/>
  <c r="D3631" i="10"/>
  <c r="F3631" i="10"/>
  <c r="G3631" i="10"/>
  <c r="H3631" i="10"/>
  <c r="I3631" i="10"/>
  <c r="J3631" i="10"/>
  <c r="A3632" i="10"/>
  <c r="B3632" i="10"/>
  <c r="C3632" i="10"/>
  <c r="D3632" i="10"/>
  <c r="F3632" i="10"/>
  <c r="G3632" i="10"/>
  <c r="H3632" i="10"/>
  <c r="I3632" i="10"/>
  <c r="J3632" i="10"/>
  <c r="A3633" i="10"/>
  <c r="B3633" i="10"/>
  <c r="C3633" i="10"/>
  <c r="D3633" i="10"/>
  <c r="F3633" i="10"/>
  <c r="G3633" i="10"/>
  <c r="H3633" i="10"/>
  <c r="I3633" i="10"/>
  <c r="J3633" i="10"/>
  <c r="A3634" i="10"/>
  <c r="B3634" i="10"/>
  <c r="C3634" i="10"/>
  <c r="D3634" i="10"/>
  <c r="F3634" i="10"/>
  <c r="G3634" i="10"/>
  <c r="H3634" i="10"/>
  <c r="I3634" i="10"/>
  <c r="J3634" i="10"/>
  <c r="A3635" i="10"/>
  <c r="B3635" i="10"/>
  <c r="C3635" i="10"/>
  <c r="D3635" i="10"/>
  <c r="F3635" i="10"/>
  <c r="G3635" i="10"/>
  <c r="H3635" i="10"/>
  <c r="I3635" i="10"/>
  <c r="J3635" i="10"/>
  <c r="A3636" i="10"/>
  <c r="B3636" i="10"/>
  <c r="C3636" i="10"/>
  <c r="D3636" i="10"/>
  <c r="F3636" i="10"/>
  <c r="G3636" i="10"/>
  <c r="H3636" i="10"/>
  <c r="I3636" i="10"/>
  <c r="J3636" i="10"/>
  <c r="A3637" i="10"/>
  <c r="B3637" i="10"/>
  <c r="C3637" i="10"/>
  <c r="D3637" i="10"/>
  <c r="F3637" i="10"/>
  <c r="G3637" i="10"/>
  <c r="H3637" i="10"/>
  <c r="I3637" i="10"/>
  <c r="J3637" i="10"/>
  <c r="A3638" i="10"/>
  <c r="B3638" i="10"/>
  <c r="C3638" i="10"/>
  <c r="D3638" i="10"/>
  <c r="F3638" i="10"/>
  <c r="G3638" i="10"/>
  <c r="H3638" i="10"/>
  <c r="I3638" i="10"/>
  <c r="J3638" i="10"/>
  <c r="A3639" i="10"/>
  <c r="B3639" i="10"/>
  <c r="C3639" i="10"/>
  <c r="D3639" i="10"/>
  <c r="F3639" i="10"/>
  <c r="G3639" i="10"/>
  <c r="H3639" i="10"/>
  <c r="I3639" i="10"/>
  <c r="J3639" i="10"/>
  <c r="A3640" i="10"/>
  <c r="B3640" i="10"/>
  <c r="C3640" i="10"/>
  <c r="D3640" i="10"/>
  <c r="F3640" i="10"/>
  <c r="G3640" i="10"/>
  <c r="H3640" i="10"/>
  <c r="I3640" i="10"/>
  <c r="J3640" i="10"/>
  <c r="A3641" i="10"/>
  <c r="B3641" i="10"/>
  <c r="C3641" i="10"/>
  <c r="D3641" i="10"/>
  <c r="F3641" i="10"/>
  <c r="G3641" i="10"/>
  <c r="H3641" i="10"/>
  <c r="I3641" i="10"/>
  <c r="J3641" i="10"/>
  <c r="A3642" i="10"/>
  <c r="B3642" i="10"/>
  <c r="C3642" i="10"/>
  <c r="D3642" i="10"/>
  <c r="F3642" i="10"/>
  <c r="G3642" i="10"/>
  <c r="H3642" i="10"/>
  <c r="I3642" i="10"/>
  <c r="J3642" i="10"/>
  <c r="A3643" i="10"/>
  <c r="B3643" i="10"/>
  <c r="C3643" i="10"/>
  <c r="D3643" i="10"/>
  <c r="F3643" i="10"/>
  <c r="G3643" i="10"/>
  <c r="H3643" i="10"/>
  <c r="I3643" i="10"/>
  <c r="J3643" i="10"/>
  <c r="A3644" i="10"/>
  <c r="B3644" i="10"/>
  <c r="C3644" i="10"/>
  <c r="D3644" i="10"/>
  <c r="F3644" i="10"/>
  <c r="G3644" i="10"/>
  <c r="H3644" i="10"/>
  <c r="I3644" i="10"/>
  <c r="J3644" i="10"/>
  <c r="A3645" i="10"/>
  <c r="B3645" i="10"/>
  <c r="C3645" i="10"/>
  <c r="D3645" i="10"/>
  <c r="F3645" i="10"/>
  <c r="G3645" i="10"/>
  <c r="H3645" i="10"/>
  <c r="I3645" i="10"/>
  <c r="J3645" i="10"/>
  <c r="A3646" i="10"/>
  <c r="B3646" i="10"/>
  <c r="C3646" i="10"/>
  <c r="D3646" i="10"/>
  <c r="F3646" i="10"/>
  <c r="G3646" i="10"/>
  <c r="H3646" i="10"/>
  <c r="I3646" i="10"/>
  <c r="J3646" i="10"/>
  <c r="A3647" i="10"/>
  <c r="B3647" i="10"/>
  <c r="C3647" i="10"/>
  <c r="D3647" i="10"/>
  <c r="F3647" i="10"/>
  <c r="G3647" i="10"/>
  <c r="H3647" i="10"/>
  <c r="I3647" i="10"/>
  <c r="J3647" i="10"/>
  <c r="A3648" i="10"/>
  <c r="B3648" i="10"/>
  <c r="C3648" i="10"/>
  <c r="D3648" i="10"/>
  <c r="F3648" i="10"/>
  <c r="G3648" i="10"/>
  <c r="H3648" i="10"/>
  <c r="I3648" i="10"/>
  <c r="J3648" i="10"/>
  <c r="A3649" i="10"/>
  <c r="B3649" i="10"/>
  <c r="C3649" i="10"/>
  <c r="D3649" i="10"/>
  <c r="F3649" i="10"/>
  <c r="G3649" i="10"/>
  <c r="H3649" i="10"/>
  <c r="I3649" i="10"/>
  <c r="J3649" i="10"/>
  <c r="A3650" i="10"/>
  <c r="B3650" i="10"/>
  <c r="C3650" i="10"/>
  <c r="D3650" i="10"/>
  <c r="F3650" i="10"/>
  <c r="G3650" i="10"/>
  <c r="H3650" i="10"/>
  <c r="I3650" i="10"/>
  <c r="J3650" i="10"/>
  <c r="A3651" i="10"/>
  <c r="B3651" i="10"/>
  <c r="C3651" i="10"/>
  <c r="D3651" i="10"/>
  <c r="F3651" i="10"/>
  <c r="G3651" i="10"/>
  <c r="H3651" i="10"/>
  <c r="I3651" i="10"/>
  <c r="J3651" i="10"/>
  <c r="A3652" i="10"/>
  <c r="B3652" i="10"/>
  <c r="C3652" i="10"/>
  <c r="D3652" i="10"/>
  <c r="F3652" i="10"/>
  <c r="G3652" i="10"/>
  <c r="H3652" i="10"/>
  <c r="I3652" i="10"/>
  <c r="J3652" i="10"/>
  <c r="A3653" i="10"/>
  <c r="B3653" i="10"/>
  <c r="C3653" i="10"/>
  <c r="D3653" i="10"/>
  <c r="F3653" i="10"/>
  <c r="G3653" i="10"/>
  <c r="H3653" i="10"/>
  <c r="I3653" i="10"/>
  <c r="J3653" i="10"/>
  <c r="A3654" i="10"/>
  <c r="B3654" i="10"/>
  <c r="C3654" i="10"/>
  <c r="D3654" i="10"/>
  <c r="F3654" i="10"/>
  <c r="G3654" i="10"/>
  <c r="H3654" i="10"/>
  <c r="I3654" i="10"/>
  <c r="J3654" i="10"/>
  <c r="A3655" i="10"/>
  <c r="B3655" i="10"/>
  <c r="C3655" i="10"/>
  <c r="D3655" i="10"/>
  <c r="F3655" i="10"/>
  <c r="G3655" i="10"/>
  <c r="H3655" i="10"/>
  <c r="I3655" i="10"/>
  <c r="J3655" i="10"/>
  <c r="A3656" i="10"/>
  <c r="B3656" i="10"/>
  <c r="C3656" i="10"/>
  <c r="D3656" i="10"/>
  <c r="F3656" i="10"/>
  <c r="G3656" i="10"/>
  <c r="H3656" i="10"/>
  <c r="I3656" i="10"/>
  <c r="J3656" i="10"/>
  <c r="A3657" i="10"/>
  <c r="B3657" i="10"/>
  <c r="C3657" i="10"/>
  <c r="D3657" i="10"/>
  <c r="F3657" i="10"/>
  <c r="G3657" i="10"/>
  <c r="H3657" i="10"/>
  <c r="I3657" i="10"/>
  <c r="J3657" i="10"/>
  <c r="A3658" i="10"/>
  <c r="B3658" i="10"/>
  <c r="C3658" i="10"/>
  <c r="D3658" i="10"/>
  <c r="F3658" i="10"/>
  <c r="G3658" i="10"/>
  <c r="H3658" i="10"/>
  <c r="I3658" i="10"/>
  <c r="J3658" i="10"/>
  <c r="A3659" i="10"/>
  <c r="B3659" i="10"/>
  <c r="C3659" i="10"/>
  <c r="D3659" i="10"/>
  <c r="F3659" i="10"/>
  <c r="G3659" i="10"/>
  <c r="H3659" i="10"/>
  <c r="I3659" i="10"/>
  <c r="J3659" i="10"/>
  <c r="A3660" i="10"/>
  <c r="B3660" i="10"/>
  <c r="C3660" i="10"/>
  <c r="D3660" i="10"/>
  <c r="F3660" i="10"/>
  <c r="G3660" i="10"/>
  <c r="H3660" i="10"/>
  <c r="I3660" i="10"/>
  <c r="J3660" i="10"/>
  <c r="A3661" i="10"/>
  <c r="B3661" i="10"/>
  <c r="C3661" i="10"/>
  <c r="D3661" i="10"/>
  <c r="F3661" i="10"/>
  <c r="G3661" i="10"/>
  <c r="H3661" i="10"/>
  <c r="I3661" i="10"/>
  <c r="J3661" i="10"/>
  <c r="A3662" i="10"/>
  <c r="B3662" i="10"/>
  <c r="C3662" i="10"/>
  <c r="D3662" i="10"/>
  <c r="F3662" i="10"/>
  <c r="G3662" i="10"/>
  <c r="H3662" i="10"/>
  <c r="I3662" i="10"/>
  <c r="J3662" i="10"/>
  <c r="A3663" i="10"/>
  <c r="B3663" i="10"/>
  <c r="C3663" i="10"/>
  <c r="D3663" i="10"/>
  <c r="F3663" i="10"/>
  <c r="G3663" i="10"/>
  <c r="H3663" i="10"/>
  <c r="I3663" i="10"/>
  <c r="J3663" i="10"/>
  <c r="A3664" i="10"/>
  <c r="B3664" i="10"/>
  <c r="C3664" i="10"/>
  <c r="D3664" i="10"/>
  <c r="F3664" i="10"/>
  <c r="G3664" i="10"/>
  <c r="H3664" i="10"/>
  <c r="I3664" i="10"/>
  <c r="J3664" i="10"/>
  <c r="A3665" i="10"/>
  <c r="B3665" i="10"/>
  <c r="C3665" i="10"/>
  <c r="D3665" i="10"/>
  <c r="F3665" i="10"/>
  <c r="G3665" i="10"/>
  <c r="H3665" i="10"/>
  <c r="I3665" i="10"/>
  <c r="J3665" i="10"/>
  <c r="A3666" i="10"/>
  <c r="B3666" i="10"/>
  <c r="C3666" i="10"/>
  <c r="D3666" i="10"/>
  <c r="F3666" i="10"/>
  <c r="G3666" i="10"/>
  <c r="H3666" i="10"/>
  <c r="I3666" i="10"/>
  <c r="J3666" i="10"/>
  <c r="A3667" i="10"/>
  <c r="B3667" i="10"/>
  <c r="C3667" i="10"/>
  <c r="D3667" i="10"/>
  <c r="F3667" i="10"/>
  <c r="G3667" i="10"/>
  <c r="H3667" i="10"/>
  <c r="I3667" i="10"/>
  <c r="J3667" i="10"/>
  <c r="A3668" i="10"/>
  <c r="B3668" i="10"/>
  <c r="C3668" i="10"/>
  <c r="D3668" i="10"/>
  <c r="F3668" i="10"/>
  <c r="G3668" i="10"/>
  <c r="H3668" i="10"/>
  <c r="I3668" i="10"/>
  <c r="J3668" i="10"/>
  <c r="A3669" i="10"/>
  <c r="B3669" i="10"/>
  <c r="C3669" i="10"/>
  <c r="D3669" i="10"/>
  <c r="F3669" i="10"/>
  <c r="G3669" i="10"/>
  <c r="H3669" i="10"/>
  <c r="I3669" i="10"/>
  <c r="J3669" i="10"/>
  <c r="A3670" i="10"/>
  <c r="B3670" i="10"/>
  <c r="C3670" i="10"/>
  <c r="D3670" i="10"/>
  <c r="F3670" i="10"/>
  <c r="G3670" i="10"/>
  <c r="H3670" i="10"/>
  <c r="I3670" i="10"/>
  <c r="J3670" i="10"/>
  <c r="A3671" i="10"/>
  <c r="B3671" i="10"/>
  <c r="C3671" i="10"/>
  <c r="D3671" i="10"/>
  <c r="F3671" i="10"/>
  <c r="G3671" i="10"/>
  <c r="H3671" i="10"/>
  <c r="I3671" i="10"/>
  <c r="J3671" i="10"/>
  <c r="A3672" i="10"/>
  <c r="B3672" i="10"/>
  <c r="C3672" i="10"/>
  <c r="D3672" i="10"/>
  <c r="F3672" i="10"/>
  <c r="G3672" i="10"/>
  <c r="H3672" i="10"/>
  <c r="I3672" i="10"/>
  <c r="J3672" i="10"/>
  <c r="A3673" i="10"/>
  <c r="B3673" i="10"/>
  <c r="C3673" i="10"/>
  <c r="D3673" i="10"/>
  <c r="F3673" i="10"/>
  <c r="G3673" i="10"/>
  <c r="H3673" i="10"/>
  <c r="I3673" i="10"/>
  <c r="J3673" i="10"/>
  <c r="A3674" i="10"/>
  <c r="B3674" i="10"/>
  <c r="C3674" i="10"/>
  <c r="D3674" i="10"/>
  <c r="F3674" i="10"/>
  <c r="G3674" i="10"/>
  <c r="H3674" i="10"/>
  <c r="I3674" i="10"/>
  <c r="J3674" i="10"/>
  <c r="A3675" i="10"/>
  <c r="B3675" i="10"/>
  <c r="C3675" i="10"/>
  <c r="D3675" i="10"/>
  <c r="F3675" i="10"/>
  <c r="G3675" i="10"/>
  <c r="H3675" i="10"/>
  <c r="I3675" i="10"/>
  <c r="J3675" i="10"/>
  <c r="A3676" i="10"/>
  <c r="B3676" i="10"/>
  <c r="C3676" i="10"/>
  <c r="D3676" i="10"/>
  <c r="F3676" i="10"/>
  <c r="G3676" i="10"/>
  <c r="H3676" i="10"/>
  <c r="I3676" i="10"/>
  <c r="J3676" i="10"/>
  <c r="A3677" i="10"/>
  <c r="B3677" i="10"/>
  <c r="C3677" i="10"/>
  <c r="D3677" i="10"/>
  <c r="F3677" i="10"/>
  <c r="G3677" i="10"/>
  <c r="H3677" i="10"/>
  <c r="I3677" i="10"/>
  <c r="J3677" i="10"/>
  <c r="A3678" i="10"/>
  <c r="B3678" i="10"/>
  <c r="C3678" i="10"/>
  <c r="D3678" i="10"/>
  <c r="F3678" i="10"/>
  <c r="G3678" i="10"/>
  <c r="H3678" i="10"/>
  <c r="I3678" i="10"/>
  <c r="J3678" i="10"/>
  <c r="A3679" i="10"/>
  <c r="B3679" i="10"/>
  <c r="C3679" i="10"/>
  <c r="D3679" i="10"/>
  <c r="F3679" i="10"/>
  <c r="G3679" i="10"/>
  <c r="H3679" i="10"/>
  <c r="I3679" i="10"/>
  <c r="J3679" i="10"/>
  <c r="A3680" i="10"/>
  <c r="B3680" i="10"/>
  <c r="C3680" i="10"/>
  <c r="D3680" i="10"/>
  <c r="F3680" i="10"/>
  <c r="G3680" i="10"/>
  <c r="H3680" i="10"/>
  <c r="I3680" i="10"/>
  <c r="J3680" i="10"/>
  <c r="A3681" i="10"/>
  <c r="B3681" i="10"/>
  <c r="C3681" i="10"/>
  <c r="D3681" i="10"/>
  <c r="F3681" i="10"/>
  <c r="G3681" i="10"/>
  <c r="H3681" i="10"/>
  <c r="I3681" i="10"/>
  <c r="J3681" i="10"/>
  <c r="A3682" i="10"/>
  <c r="B3682" i="10"/>
  <c r="C3682" i="10"/>
  <c r="D3682" i="10"/>
  <c r="F3682" i="10"/>
  <c r="G3682" i="10"/>
  <c r="H3682" i="10"/>
  <c r="I3682" i="10"/>
  <c r="J3682" i="10"/>
  <c r="A3683" i="10"/>
  <c r="B3683" i="10"/>
  <c r="C3683" i="10"/>
  <c r="D3683" i="10"/>
  <c r="F3683" i="10"/>
  <c r="G3683" i="10"/>
  <c r="H3683" i="10"/>
  <c r="I3683" i="10"/>
  <c r="J3683" i="10"/>
  <c r="A3684" i="10"/>
  <c r="B3684" i="10"/>
  <c r="C3684" i="10"/>
  <c r="D3684" i="10"/>
  <c r="F3684" i="10"/>
  <c r="G3684" i="10"/>
  <c r="H3684" i="10"/>
  <c r="I3684" i="10"/>
  <c r="J3684" i="10"/>
  <c r="A3685" i="10"/>
  <c r="B3685" i="10"/>
  <c r="C3685" i="10"/>
  <c r="D3685" i="10"/>
  <c r="F3685" i="10"/>
  <c r="G3685" i="10"/>
  <c r="H3685" i="10"/>
  <c r="I3685" i="10"/>
  <c r="J3685" i="10"/>
  <c r="A3686" i="10"/>
  <c r="B3686" i="10"/>
  <c r="C3686" i="10"/>
  <c r="D3686" i="10"/>
  <c r="F3686" i="10"/>
  <c r="G3686" i="10"/>
  <c r="H3686" i="10"/>
  <c r="I3686" i="10"/>
  <c r="J3686" i="10"/>
  <c r="A3687" i="10"/>
  <c r="B3687" i="10"/>
  <c r="C3687" i="10"/>
  <c r="D3687" i="10"/>
  <c r="F3687" i="10"/>
  <c r="G3687" i="10"/>
  <c r="H3687" i="10"/>
  <c r="I3687" i="10"/>
  <c r="J3687" i="10"/>
  <c r="A3688" i="10"/>
  <c r="B3688" i="10"/>
  <c r="C3688" i="10"/>
  <c r="D3688" i="10"/>
  <c r="F3688" i="10"/>
  <c r="G3688" i="10"/>
  <c r="H3688" i="10"/>
  <c r="I3688" i="10"/>
  <c r="J3688" i="10"/>
  <c r="A3689" i="10"/>
  <c r="B3689" i="10"/>
  <c r="C3689" i="10"/>
  <c r="D3689" i="10"/>
  <c r="F3689" i="10"/>
  <c r="G3689" i="10"/>
  <c r="H3689" i="10"/>
  <c r="I3689" i="10"/>
  <c r="J3689" i="10"/>
  <c r="A3690" i="10"/>
  <c r="B3690" i="10"/>
  <c r="C3690" i="10"/>
  <c r="D3690" i="10"/>
  <c r="F3690" i="10"/>
  <c r="G3690" i="10"/>
  <c r="H3690" i="10"/>
  <c r="I3690" i="10"/>
  <c r="J3690" i="10"/>
  <c r="A3691" i="10"/>
  <c r="B3691" i="10"/>
  <c r="C3691" i="10"/>
  <c r="D3691" i="10"/>
  <c r="F3691" i="10"/>
  <c r="G3691" i="10"/>
  <c r="H3691" i="10"/>
  <c r="I3691" i="10"/>
  <c r="J3691" i="10"/>
  <c r="A3692" i="10"/>
  <c r="B3692" i="10"/>
  <c r="C3692" i="10"/>
  <c r="D3692" i="10"/>
  <c r="F3692" i="10"/>
  <c r="G3692" i="10"/>
  <c r="H3692" i="10"/>
  <c r="I3692" i="10"/>
  <c r="J3692" i="10"/>
  <c r="A3693" i="10"/>
  <c r="B3693" i="10"/>
  <c r="C3693" i="10"/>
  <c r="D3693" i="10"/>
  <c r="F3693" i="10"/>
  <c r="G3693" i="10"/>
  <c r="H3693" i="10"/>
  <c r="I3693" i="10"/>
  <c r="J3693" i="10"/>
  <c r="A3694" i="10"/>
  <c r="B3694" i="10"/>
  <c r="C3694" i="10"/>
  <c r="D3694" i="10"/>
  <c r="F3694" i="10"/>
  <c r="G3694" i="10"/>
  <c r="H3694" i="10"/>
  <c r="I3694" i="10"/>
  <c r="J3694" i="10"/>
  <c r="A3695" i="10"/>
  <c r="B3695" i="10"/>
  <c r="C3695" i="10"/>
  <c r="D3695" i="10"/>
  <c r="F3695" i="10"/>
  <c r="G3695" i="10"/>
  <c r="H3695" i="10"/>
  <c r="I3695" i="10"/>
  <c r="J3695" i="10"/>
  <c r="A3696" i="10"/>
  <c r="B3696" i="10"/>
  <c r="C3696" i="10"/>
  <c r="D3696" i="10"/>
  <c r="F3696" i="10"/>
  <c r="G3696" i="10"/>
  <c r="H3696" i="10"/>
  <c r="I3696" i="10"/>
  <c r="J3696" i="10"/>
  <c r="A3697" i="10"/>
  <c r="B3697" i="10"/>
  <c r="C3697" i="10"/>
  <c r="D3697" i="10"/>
  <c r="F3697" i="10"/>
  <c r="G3697" i="10"/>
  <c r="H3697" i="10"/>
  <c r="I3697" i="10"/>
  <c r="J3697" i="10"/>
  <c r="A3698" i="10"/>
  <c r="B3698" i="10"/>
  <c r="C3698" i="10"/>
  <c r="D3698" i="10"/>
  <c r="F3698" i="10"/>
  <c r="G3698" i="10"/>
  <c r="H3698" i="10"/>
  <c r="I3698" i="10"/>
  <c r="J3698" i="10"/>
  <c r="A3699" i="10"/>
  <c r="B3699" i="10"/>
  <c r="C3699" i="10"/>
  <c r="D3699" i="10"/>
  <c r="F3699" i="10"/>
  <c r="G3699" i="10"/>
  <c r="H3699" i="10"/>
  <c r="I3699" i="10"/>
  <c r="J3699" i="10"/>
  <c r="A3700" i="10"/>
  <c r="B3700" i="10"/>
  <c r="C3700" i="10"/>
  <c r="D3700" i="10"/>
  <c r="F3700" i="10"/>
  <c r="G3700" i="10"/>
  <c r="H3700" i="10"/>
  <c r="I3700" i="10"/>
  <c r="J3700" i="10"/>
  <c r="A3701" i="10"/>
  <c r="B3701" i="10"/>
  <c r="C3701" i="10"/>
  <c r="D3701" i="10"/>
  <c r="F3701" i="10"/>
  <c r="G3701" i="10"/>
  <c r="H3701" i="10"/>
  <c r="I3701" i="10"/>
  <c r="J3701" i="10"/>
  <c r="A3702" i="10"/>
  <c r="B3702" i="10"/>
  <c r="C3702" i="10"/>
  <c r="D3702" i="10"/>
  <c r="F3702" i="10"/>
  <c r="G3702" i="10"/>
  <c r="H3702" i="10"/>
  <c r="I3702" i="10"/>
  <c r="J3702" i="10"/>
  <c r="A3703" i="10"/>
  <c r="B3703" i="10"/>
  <c r="C3703" i="10"/>
  <c r="D3703" i="10"/>
  <c r="F3703" i="10"/>
  <c r="G3703" i="10"/>
  <c r="H3703" i="10"/>
  <c r="I3703" i="10"/>
  <c r="J3703" i="10"/>
  <c r="A3704" i="10"/>
  <c r="B3704" i="10"/>
  <c r="C3704" i="10"/>
  <c r="D3704" i="10"/>
  <c r="F3704" i="10"/>
  <c r="G3704" i="10"/>
  <c r="H3704" i="10"/>
  <c r="I3704" i="10"/>
  <c r="J3704" i="10"/>
  <c r="A3705" i="10"/>
  <c r="B3705" i="10"/>
  <c r="C3705" i="10"/>
  <c r="D3705" i="10"/>
  <c r="F3705" i="10"/>
  <c r="G3705" i="10"/>
  <c r="H3705" i="10"/>
  <c r="I3705" i="10"/>
  <c r="J3705" i="10"/>
  <c r="A3706" i="10"/>
  <c r="B3706" i="10"/>
  <c r="C3706" i="10"/>
  <c r="D3706" i="10"/>
  <c r="F3706" i="10"/>
  <c r="G3706" i="10"/>
  <c r="H3706" i="10"/>
  <c r="I3706" i="10"/>
  <c r="J3706" i="10"/>
  <c r="A3707" i="10"/>
  <c r="B3707" i="10"/>
  <c r="C3707" i="10"/>
  <c r="D3707" i="10"/>
  <c r="F3707" i="10"/>
  <c r="G3707" i="10"/>
  <c r="H3707" i="10"/>
  <c r="I3707" i="10"/>
  <c r="J3707" i="10"/>
  <c r="A3708" i="10"/>
  <c r="B3708" i="10"/>
  <c r="C3708" i="10"/>
  <c r="D3708" i="10"/>
  <c r="F3708" i="10"/>
  <c r="G3708" i="10"/>
  <c r="H3708" i="10"/>
  <c r="I3708" i="10"/>
  <c r="J3708" i="10"/>
  <c r="A3709" i="10"/>
  <c r="B3709" i="10"/>
  <c r="C3709" i="10"/>
  <c r="D3709" i="10"/>
  <c r="F3709" i="10"/>
  <c r="G3709" i="10"/>
  <c r="H3709" i="10"/>
  <c r="I3709" i="10"/>
  <c r="J3709" i="10"/>
  <c r="A3710" i="10"/>
  <c r="B3710" i="10"/>
  <c r="C3710" i="10"/>
  <c r="D3710" i="10"/>
  <c r="F3710" i="10"/>
  <c r="G3710" i="10"/>
  <c r="H3710" i="10"/>
  <c r="I3710" i="10"/>
  <c r="J3710" i="10"/>
  <c r="A3711" i="10"/>
  <c r="B3711" i="10"/>
  <c r="C3711" i="10"/>
  <c r="D3711" i="10"/>
  <c r="F3711" i="10"/>
  <c r="G3711" i="10"/>
  <c r="H3711" i="10"/>
  <c r="I3711" i="10"/>
  <c r="J3711" i="10"/>
  <c r="A3712" i="10"/>
  <c r="B3712" i="10"/>
  <c r="C3712" i="10"/>
  <c r="D3712" i="10"/>
  <c r="F3712" i="10"/>
  <c r="G3712" i="10"/>
  <c r="H3712" i="10"/>
  <c r="I3712" i="10"/>
  <c r="J3712" i="10"/>
  <c r="A3713" i="10"/>
  <c r="B3713" i="10"/>
  <c r="C3713" i="10"/>
  <c r="D3713" i="10"/>
  <c r="F3713" i="10"/>
  <c r="G3713" i="10"/>
  <c r="H3713" i="10"/>
  <c r="I3713" i="10"/>
  <c r="J3713" i="10"/>
  <c r="A3714" i="10"/>
  <c r="B3714" i="10"/>
  <c r="C3714" i="10"/>
  <c r="D3714" i="10"/>
  <c r="F3714" i="10"/>
  <c r="G3714" i="10"/>
  <c r="H3714" i="10"/>
  <c r="I3714" i="10"/>
  <c r="J3714" i="10"/>
  <c r="A3715" i="10"/>
  <c r="B3715" i="10"/>
  <c r="C3715" i="10"/>
  <c r="D3715" i="10"/>
  <c r="F3715" i="10"/>
  <c r="G3715" i="10"/>
  <c r="H3715" i="10"/>
  <c r="I3715" i="10"/>
  <c r="J3715" i="10"/>
  <c r="A3716" i="10"/>
  <c r="B3716" i="10"/>
  <c r="C3716" i="10"/>
  <c r="D3716" i="10"/>
  <c r="F3716" i="10"/>
  <c r="G3716" i="10"/>
  <c r="H3716" i="10"/>
  <c r="I3716" i="10"/>
  <c r="J3716" i="10"/>
  <c r="A3717" i="10"/>
  <c r="B3717" i="10"/>
  <c r="C3717" i="10"/>
  <c r="D3717" i="10"/>
  <c r="F3717" i="10"/>
  <c r="G3717" i="10"/>
  <c r="H3717" i="10"/>
  <c r="I3717" i="10"/>
  <c r="J3717" i="10"/>
  <c r="A3718" i="10"/>
  <c r="B3718" i="10"/>
  <c r="C3718" i="10"/>
  <c r="D3718" i="10"/>
  <c r="F3718" i="10"/>
  <c r="G3718" i="10"/>
  <c r="H3718" i="10"/>
  <c r="I3718" i="10"/>
  <c r="J3718" i="10"/>
  <c r="A3719" i="10"/>
  <c r="B3719" i="10"/>
  <c r="C3719" i="10"/>
  <c r="D3719" i="10"/>
  <c r="F3719" i="10"/>
  <c r="G3719" i="10"/>
  <c r="H3719" i="10"/>
  <c r="I3719" i="10"/>
  <c r="J3719" i="10"/>
  <c r="A3720" i="10"/>
  <c r="B3720" i="10"/>
  <c r="C3720" i="10"/>
  <c r="D3720" i="10"/>
  <c r="F3720" i="10"/>
  <c r="G3720" i="10"/>
  <c r="H3720" i="10"/>
  <c r="I3720" i="10"/>
  <c r="J3720" i="10"/>
  <c r="A3721" i="10"/>
  <c r="B3721" i="10"/>
  <c r="C3721" i="10"/>
  <c r="D3721" i="10"/>
  <c r="F3721" i="10"/>
  <c r="G3721" i="10"/>
  <c r="H3721" i="10"/>
  <c r="I3721" i="10"/>
  <c r="J3721" i="10"/>
  <c r="A3722" i="10"/>
  <c r="B3722" i="10"/>
  <c r="C3722" i="10"/>
  <c r="D3722" i="10"/>
  <c r="F3722" i="10"/>
  <c r="G3722" i="10"/>
  <c r="H3722" i="10"/>
  <c r="I3722" i="10"/>
  <c r="J3722" i="10"/>
  <c r="A3723" i="10"/>
  <c r="B3723" i="10"/>
  <c r="C3723" i="10"/>
  <c r="D3723" i="10"/>
  <c r="F3723" i="10"/>
  <c r="G3723" i="10"/>
  <c r="H3723" i="10"/>
  <c r="I3723" i="10"/>
  <c r="J3723" i="10"/>
  <c r="A3724" i="10"/>
  <c r="B3724" i="10"/>
  <c r="C3724" i="10"/>
  <c r="D3724" i="10"/>
  <c r="F3724" i="10"/>
  <c r="G3724" i="10"/>
  <c r="H3724" i="10"/>
  <c r="I3724" i="10"/>
  <c r="J3724" i="10"/>
  <c r="A3725" i="10"/>
  <c r="B3725" i="10"/>
  <c r="C3725" i="10"/>
  <c r="D3725" i="10"/>
  <c r="F3725" i="10"/>
  <c r="G3725" i="10"/>
  <c r="H3725" i="10"/>
  <c r="I3725" i="10"/>
  <c r="J3725" i="10"/>
  <c r="A3726" i="10"/>
  <c r="B3726" i="10"/>
  <c r="C3726" i="10"/>
  <c r="D3726" i="10"/>
  <c r="F3726" i="10"/>
  <c r="G3726" i="10"/>
  <c r="H3726" i="10"/>
  <c r="I3726" i="10"/>
  <c r="J3726" i="10"/>
  <c r="A3727" i="10"/>
  <c r="B3727" i="10"/>
  <c r="C3727" i="10"/>
  <c r="D3727" i="10"/>
  <c r="F3727" i="10"/>
  <c r="G3727" i="10"/>
  <c r="H3727" i="10"/>
  <c r="I3727" i="10"/>
  <c r="J3727" i="10"/>
  <c r="A3728" i="10"/>
  <c r="B3728" i="10"/>
  <c r="C3728" i="10"/>
  <c r="D3728" i="10"/>
  <c r="F3728" i="10"/>
  <c r="G3728" i="10"/>
  <c r="H3728" i="10"/>
  <c r="I3728" i="10"/>
  <c r="J3728" i="10"/>
  <c r="A3729" i="10"/>
  <c r="B3729" i="10"/>
  <c r="C3729" i="10"/>
  <c r="D3729" i="10"/>
  <c r="F3729" i="10"/>
  <c r="G3729" i="10"/>
  <c r="H3729" i="10"/>
  <c r="I3729" i="10"/>
  <c r="J3729" i="10"/>
  <c r="A3730" i="10"/>
  <c r="B3730" i="10"/>
  <c r="C3730" i="10"/>
  <c r="D3730" i="10"/>
  <c r="F3730" i="10"/>
  <c r="G3730" i="10"/>
  <c r="H3730" i="10"/>
  <c r="I3730" i="10"/>
  <c r="J3730" i="10"/>
  <c r="A3731" i="10"/>
  <c r="B3731" i="10"/>
  <c r="C3731" i="10"/>
  <c r="D3731" i="10"/>
  <c r="F3731" i="10"/>
  <c r="G3731" i="10"/>
  <c r="H3731" i="10"/>
  <c r="I3731" i="10"/>
  <c r="J3731" i="10"/>
  <c r="A3732" i="10"/>
  <c r="B3732" i="10"/>
  <c r="C3732" i="10"/>
  <c r="D3732" i="10"/>
  <c r="F3732" i="10"/>
  <c r="G3732" i="10"/>
  <c r="H3732" i="10"/>
  <c r="I3732" i="10"/>
  <c r="J3732" i="10"/>
  <c r="A3733" i="10"/>
  <c r="B3733" i="10"/>
  <c r="C3733" i="10"/>
  <c r="D3733" i="10"/>
  <c r="F3733" i="10"/>
  <c r="G3733" i="10"/>
  <c r="H3733" i="10"/>
  <c r="I3733" i="10"/>
  <c r="J3733" i="10"/>
  <c r="A3734" i="10"/>
  <c r="B3734" i="10"/>
  <c r="C3734" i="10"/>
  <c r="D3734" i="10"/>
  <c r="F3734" i="10"/>
  <c r="G3734" i="10"/>
  <c r="H3734" i="10"/>
  <c r="I3734" i="10"/>
  <c r="J3734" i="10"/>
  <c r="A3735" i="10"/>
  <c r="B3735" i="10"/>
  <c r="C3735" i="10"/>
  <c r="D3735" i="10"/>
  <c r="F3735" i="10"/>
  <c r="G3735" i="10"/>
  <c r="H3735" i="10"/>
  <c r="I3735" i="10"/>
  <c r="J3735" i="10"/>
  <c r="A3736" i="10"/>
  <c r="B3736" i="10"/>
  <c r="C3736" i="10"/>
  <c r="D3736" i="10"/>
  <c r="F3736" i="10"/>
  <c r="G3736" i="10"/>
  <c r="H3736" i="10"/>
  <c r="I3736" i="10"/>
  <c r="J3736" i="10"/>
  <c r="A3737" i="10"/>
  <c r="B3737" i="10"/>
  <c r="C3737" i="10"/>
  <c r="D3737" i="10"/>
  <c r="F3737" i="10"/>
  <c r="G3737" i="10"/>
  <c r="H3737" i="10"/>
  <c r="I3737" i="10"/>
  <c r="J3737" i="10"/>
  <c r="A3738" i="10"/>
  <c r="B3738" i="10"/>
  <c r="C3738" i="10"/>
  <c r="D3738" i="10"/>
  <c r="F3738" i="10"/>
  <c r="G3738" i="10"/>
  <c r="H3738" i="10"/>
  <c r="I3738" i="10"/>
  <c r="J3738" i="10"/>
  <c r="A3739" i="10"/>
  <c r="B3739" i="10"/>
  <c r="C3739" i="10"/>
  <c r="D3739" i="10"/>
  <c r="F3739" i="10"/>
  <c r="G3739" i="10"/>
  <c r="H3739" i="10"/>
  <c r="I3739" i="10"/>
  <c r="J3739" i="10"/>
  <c r="A3740" i="10"/>
  <c r="B3740" i="10"/>
  <c r="C3740" i="10"/>
  <c r="D3740" i="10"/>
  <c r="F3740" i="10"/>
  <c r="G3740" i="10"/>
  <c r="H3740" i="10"/>
  <c r="I3740" i="10"/>
  <c r="J3740" i="10"/>
  <c r="A3741" i="10"/>
  <c r="B3741" i="10"/>
  <c r="C3741" i="10"/>
  <c r="D3741" i="10"/>
  <c r="F3741" i="10"/>
  <c r="G3741" i="10"/>
  <c r="H3741" i="10"/>
  <c r="I3741" i="10"/>
  <c r="J3741" i="10"/>
  <c r="A3742" i="10"/>
  <c r="B3742" i="10"/>
  <c r="C3742" i="10"/>
  <c r="D3742" i="10"/>
  <c r="F3742" i="10"/>
  <c r="G3742" i="10"/>
  <c r="H3742" i="10"/>
  <c r="I3742" i="10"/>
  <c r="J3742" i="10"/>
  <c r="A3743" i="10"/>
  <c r="B3743" i="10"/>
  <c r="C3743" i="10"/>
  <c r="D3743" i="10"/>
  <c r="F3743" i="10"/>
  <c r="G3743" i="10"/>
  <c r="H3743" i="10"/>
  <c r="I3743" i="10"/>
  <c r="J3743" i="10"/>
  <c r="A3744" i="10"/>
  <c r="B3744" i="10"/>
  <c r="C3744" i="10"/>
  <c r="D3744" i="10"/>
  <c r="F3744" i="10"/>
  <c r="G3744" i="10"/>
  <c r="H3744" i="10"/>
  <c r="I3744" i="10"/>
  <c r="J3744" i="10"/>
  <c r="A3745" i="10"/>
  <c r="B3745" i="10"/>
  <c r="C3745" i="10"/>
  <c r="D3745" i="10"/>
  <c r="F3745" i="10"/>
  <c r="G3745" i="10"/>
  <c r="H3745" i="10"/>
  <c r="I3745" i="10"/>
  <c r="J3745" i="10"/>
  <c r="A3746" i="10"/>
  <c r="B3746" i="10"/>
  <c r="C3746" i="10"/>
  <c r="D3746" i="10"/>
  <c r="F3746" i="10"/>
  <c r="G3746" i="10"/>
  <c r="H3746" i="10"/>
  <c r="I3746" i="10"/>
  <c r="J3746" i="10"/>
  <c r="A3747" i="10"/>
  <c r="B3747" i="10"/>
  <c r="C3747" i="10"/>
  <c r="D3747" i="10"/>
  <c r="F3747" i="10"/>
  <c r="G3747" i="10"/>
  <c r="H3747" i="10"/>
  <c r="I3747" i="10"/>
  <c r="J3747" i="10"/>
  <c r="A3748" i="10"/>
  <c r="B3748" i="10"/>
  <c r="C3748" i="10"/>
  <c r="D3748" i="10"/>
  <c r="F3748" i="10"/>
  <c r="G3748" i="10"/>
  <c r="H3748" i="10"/>
  <c r="I3748" i="10"/>
  <c r="J3748" i="10"/>
  <c r="A3749" i="10"/>
  <c r="B3749" i="10"/>
  <c r="C3749" i="10"/>
  <c r="D3749" i="10"/>
  <c r="F3749" i="10"/>
  <c r="G3749" i="10"/>
  <c r="H3749" i="10"/>
  <c r="I3749" i="10"/>
  <c r="J3749" i="10"/>
  <c r="A3750" i="10"/>
  <c r="B3750" i="10"/>
  <c r="C3750" i="10"/>
  <c r="D3750" i="10"/>
  <c r="F3750" i="10"/>
  <c r="G3750" i="10"/>
  <c r="H3750" i="10"/>
  <c r="I3750" i="10"/>
  <c r="J3750" i="10"/>
  <c r="A3751" i="10"/>
  <c r="B3751" i="10"/>
  <c r="C3751" i="10"/>
  <c r="D3751" i="10"/>
  <c r="F3751" i="10"/>
  <c r="G3751" i="10"/>
  <c r="H3751" i="10"/>
  <c r="I3751" i="10"/>
  <c r="J3751" i="10"/>
  <c r="A3752" i="10"/>
  <c r="B3752" i="10"/>
  <c r="C3752" i="10"/>
  <c r="D3752" i="10"/>
  <c r="F3752" i="10"/>
  <c r="G3752" i="10"/>
  <c r="H3752" i="10"/>
  <c r="I3752" i="10"/>
  <c r="J3752" i="10"/>
  <c r="A3753" i="10"/>
  <c r="B3753" i="10"/>
  <c r="C3753" i="10"/>
  <c r="D3753" i="10"/>
  <c r="F3753" i="10"/>
  <c r="G3753" i="10"/>
  <c r="H3753" i="10"/>
  <c r="I3753" i="10"/>
  <c r="J3753" i="10"/>
  <c r="A3754" i="10"/>
  <c r="B3754" i="10"/>
  <c r="C3754" i="10"/>
  <c r="D3754" i="10"/>
  <c r="F3754" i="10"/>
  <c r="G3754" i="10"/>
  <c r="H3754" i="10"/>
  <c r="I3754" i="10"/>
  <c r="J3754" i="10"/>
  <c r="A3755" i="10"/>
  <c r="B3755" i="10"/>
  <c r="C3755" i="10"/>
  <c r="D3755" i="10"/>
  <c r="F3755" i="10"/>
  <c r="G3755" i="10"/>
  <c r="H3755" i="10"/>
  <c r="I3755" i="10"/>
  <c r="J3755" i="10"/>
  <c r="A3756" i="10"/>
  <c r="B3756" i="10"/>
  <c r="C3756" i="10"/>
  <c r="D3756" i="10"/>
  <c r="F3756" i="10"/>
  <c r="G3756" i="10"/>
  <c r="H3756" i="10"/>
  <c r="I3756" i="10"/>
  <c r="J3756" i="10"/>
  <c r="A3757" i="10"/>
  <c r="A3758" i="10"/>
  <c r="A3759" i="10"/>
  <c r="A3760" i="10"/>
  <c r="A3761" i="10"/>
  <c r="A3762" i="10"/>
  <c r="A3763" i="10"/>
  <c r="A3764" i="10"/>
  <c r="A3765" i="10"/>
  <c r="A3766" i="10"/>
  <c r="A3767" i="10"/>
  <c r="A3768" i="10"/>
  <c r="A3769" i="10"/>
  <c r="A3770" i="10"/>
  <c r="A3771" i="10"/>
  <c r="A3772" i="10"/>
  <c r="A3773" i="10"/>
  <c r="A3774" i="10"/>
  <c r="A3775" i="10"/>
  <c r="A3776" i="10"/>
  <c r="A3777" i="10"/>
  <c r="A3778" i="10"/>
  <c r="A3779" i="10"/>
  <c r="A3780" i="10"/>
  <c r="A3781" i="10"/>
  <c r="A3782" i="10"/>
  <c r="A3783" i="10"/>
  <c r="A3784" i="10"/>
  <c r="A3785" i="10"/>
  <c r="A3786" i="10"/>
  <c r="A3787" i="10"/>
  <c r="A3788" i="10"/>
  <c r="A3789" i="10"/>
  <c r="A3790" i="10"/>
  <c r="A3791" i="10"/>
  <c r="A3792" i="10"/>
  <c r="A3793" i="10"/>
  <c r="A3794" i="10"/>
  <c r="A3795" i="10"/>
  <c r="A3796" i="10"/>
  <c r="A3797" i="10"/>
  <c r="A3798" i="10"/>
  <c r="A3799" i="10"/>
  <c r="A3800" i="10"/>
  <c r="A3801" i="10"/>
  <c r="A3802" i="10"/>
  <c r="A3803" i="10"/>
  <c r="A3804" i="10"/>
  <c r="A3805" i="10"/>
  <c r="A3806" i="10"/>
  <c r="A3807" i="10"/>
  <c r="A3808" i="10"/>
  <c r="A3809" i="10"/>
  <c r="A3810" i="10"/>
  <c r="A3811" i="10"/>
  <c r="A3812" i="10"/>
  <c r="A3813" i="10"/>
  <c r="A3814" i="10"/>
  <c r="A3815" i="10"/>
  <c r="A3816" i="10"/>
  <c r="A3817" i="10"/>
  <c r="A3818" i="10"/>
  <c r="A3819" i="10"/>
  <c r="A3820" i="10"/>
  <c r="A3821" i="10"/>
  <c r="A3822" i="10"/>
  <c r="A3823" i="10"/>
  <c r="A3824" i="10"/>
  <c r="A3825" i="10"/>
  <c r="A3826" i="10"/>
  <c r="A3827" i="10"/>
  <c r="A3828" i="10"/>
  <c r="A3829" i="10"/>
  <c r="A3830" i="10"/>
  <c r="A3831" i="10"/>
  <c r="A3832" i="10"/>
  <c r="A3833" i="10"/>
  <c r="A3834" i="10"/>
  <c r="A3835" i="10"/>
  <c r="A3836" i="10"/>
  <c r="A3837" i="10"/>
  <c r="A3838" i="10"/>
  <c r="A3839" i="10"/>
  <c r="A3840" i="10"/>
  <c r="A3841" i="10"/>
  <c r="A3842" i="10"/>
  <c r="A3843" i="10"/>
  <c r="A3844" i="10"/>
  <c r="A3845" i="10"/>
  <c r="A3846" i="10"/>
  <c r="A3847" i="10"/>
  <c r="A3848" i="10"/>
  <c r="A3849" i="10"/>
  <c r="A3850" i="10"/>
  <c r="A3851" i="10"/>
  <c r="A3852" i="10"/>
  <c r="A3853" i="10"/>
  <c r="A3854" i="10"/>
  <c r="A3855" i="10"/>
  <c r="A3856" i="10"/>
  <c r="A3857" i="10"/>
  <c r="A3858" i="10"/>
  <c r="A3859" i="10"/>
  <c r="A3860" i="10"/>
  <c r="A3861" i="10"/>
  <c r="A3862" i="10"/>
  <c r="A3863" i="10"/>
  <c r="A3864" i="10"/>
  <c r="A3865" i="10"/>
  <c r="A3866" i="10"/>
  <c r="A3867" i="10"/>
  <c r="A3868" i="10"/>
  <c r="A3869" i="10"/>
  <c r="A3870" i="10"/>
  <c r="A3871" i="10"/>
  <c r="A3872" i="10"/>
  <c r="A3873" i="10"/>
  <c r="A3874" i="10"/>
  <c r="A3875" i="10"/>
  <c r="A3876" i="10"/>
  <c r="A3877" i="10"/>
  <c r="A3878" i="10"/>
  <c r="A3879" i="10"/>
  <c r="A3880" i="10"/>
  <c r="A3881" i="10"/>
  <c r="A3882" i="10"/>
  <c r="A3883" i="10"/>
  <c r="A3884" i="10"/>
  <c r="A3885" i="10"/>
  <c r="A3886" i="10"/>
  <c r="A3887" i="10"/>
  <c r="A3888" i="10"/>
  <c r="A3889" i="10"/>
  <c r="A3890" i="10"/>
  <c r="A3891" i="10"/>
  <c r="A3892" i="10"/>
  <c r="A3893" i="10"/>
  <c r="A3894" i="10"/>
  <c r="A3895" i="10"/>
  <c r="A3896" i="10"/>
  <c r="A3897" i="10"/>
  <c r="A3898" i="10"/>
  <c r="A3899" i="10"/>
  <c r="A3900" i="10"/>
  <c r="A3901" i="10"/>
  <c r="A3902" i="10"/>
  <c r="A3903" i="10"/>
  <c r="A3904" i="10"/>
  <c r="A3905" i="10"/>
  <c r="A3906" i="10"/>
  <c r="A3907" i="10"/>
  <c r="A3908" i="10"/>
  <c r="A3909" i="10"/>
  <c r="A3910" i="10"/>
  <c r="A3911" i="10"/>
  <c r="A3912" i="10"/>
  <c r="A3913" i="10"/>
  <c r="A3914" i="10"/>
  <c r="A3915" i="10"/>
  <c r="A3916" i="10"/>
  <c r="A3917" i="10"/>
  <c r="A3918" i="10"/>
  <c r="A3919" i="10"/>
  <c r="A3920" i="10"/>
  <c r="A3921" i="10"/>
  <c r="A3922" i="10"/>
  <c r="A3923" i="10"/>
  <c r="A3924" i="10"/>
  <c r="A3925" i="10"/>
  <c r="A3926" i="10"/>
  <c r="A3927" i="10"/>
  <c r="A3928" i="10"/>
  <c r="A3929" i="10"/>
  <c r="A3930" i="10"/>
  <c r="A3931" i="10"/>
  <c r="A3932" i="10"/>
  <c r="A3933" i="10"/>
  <c r="A3934" i="10"/>
  <c r="A3935" i="10"/>
  <c r="A3936" i="10"/>
  <c r="A3937" i="10"/>
  <c r="A3938" i="10"/>
  <c r="A3939" i="10"/>
  <c r="A3940" i="10"/>
  <c r="A3941" i="10"/>
  <c r="A3942" i="10"/>
  <c r="A3943" i="10"/>
  <c r="A3944" i="10"/>
  <c r="A3945" i="10"/>
  <c r="A3946" i="10"/>
  <c r="A3947" i="10"/>
  <c r="A3948" i="10"/>
  <c r="A3949" i="10"/>
  <c r="A3950" i="10"/>
  <c r="A3951" i="10"/>
  <c r="A3952" i="10"/>
  <c r="A3953" i="10"/>
  <c r="A3954" i="10"/>
  <c r="A3955" i="10"/>
  <c r="A3956" i="10"/>
  <c r="A3957" i="10"/>
  <c r="A3958" i="10"/>
  <c r="A3959" i="10"/>
  <c r="A3960" i="10"/>
  <c r="A3961" i="10"/>
  <c r="A3962" i="10"/>
  <c r="A3963" i="10"/>
  <c r="A3964" i="10"/>
  <c r="A3965" i="10"/>
  <c r="A3966" i="10"/>
  <c r="A3967" i="10"/>
  <c r="A3968" i="10"/>
  <c r="A3969" i="10"/>
  <c r="A3970" i="10"/>
  <c r="A3971" i="10"/>
  <c r="A3972" i="10"/>
  <c r="A3973" i="10"/>
  <c r="A3974" i="10"/>
  <c r="A3975" i="10"/>
  <c r="A3976" i="10"/>
  <c r="A3977" i="10"/>
  <c r="A3978" i="10"/>
  <c r="A3979" i="10"/>
  <c r="A3980" i="10"/>
  <c r="A3981" i="10"/>
  <c r="A3982" i="10"/>
  <c r="A3983" i="10"/>
  <c r="A3984" i="10"/>
  <c r="A3985" i="10"/>
  <c r="A3986" i="10"/>
  <c r="A3987" i="10"/>
  <c r="A3988" i="10"/>
  <c r="A3989" i="10"/>
  <c r="A3990" i="10"/>
  <c r="A3991" i="10"/>
  <c r="A3992" i="10"/>
  <c r="A3993" i="10"/>
  <c r="A3994" i="10"/>
  <c r="A3995" i="10"/>
  <c r="A3996" i="10"/>
  <c r="A3997" i="10"/>
  <c r="A3998" i="10"/>
  <c r="A3999" i="10"/>
  <c r="A4000" i="10"/>
  <c r="A4001" i="10"/>
  <c r="A4002" i="10"/>
  <c r="A4003" i="10"/>
  <c r="A4004" i="10"/>
  <c r="A4005" i="10"/>
  <c r="A4006" i="10"/>
  <c r="A4007" i="10"/>
  <c r="A4008" i="10"/>
  <c r="A4009" i="10"/>
  <c r="A4010" i="10"/>
  <c r="A4011" i="10"/>
  <c r="A4012" i="10"/>
  <c r="A4013" i="10"/>
  <c r="A4014" i="10"/>
  <c r="A4015" i="10"/>
  <c r="A4016" i="10"/>
  <c r="A4017" i="10"/>
  <c r="A4018" i="10"/>
  <c r="A4019" i="10"/>
  <c r="A4020" i="10"/>
  <c r="A4021" i="10"/>
  <c r="A4022" i="10"/>
  <c r="A4023" i="10"/>
  <c r="A4024" i="10"/>
  <c r="A4025" i="10"/>
  <c r="A4026" i="10"/>
  <c r="A4027" i="10"/>
  <c r="A4028" i="10"/>
  <c r="A4029" i="10"/>
  <c r="A4030" i="10"/>
  <c r="A4031" i="10"/>
  <c r="A4032" i="10"/>
  <c r="A4033" i="10"/>
  <c r="A4034" i="10"/>
  <c r="A4035" i="10"/>
  <c r="A4036" i="10"/>
  <c r="A4037" i="10"/>
  <c r="A4038" i="10"/>
  <c r="A4039" i="10"/>
  <c r="A4040" i="10"/>
  <c r="A4041" i="10"/>
  <c r="A4042" i="10"/>
  <c r="A4043" i="10"/>
  <c r="A4044" i="10"/>
  <c r="A4045" i="10"/>
  <c r="A4046" i="10"/>
  <c r="A4047" i="10"/>
  <c r="A4048" i="10"/>
  <c r="A4049" i="10"/>
  <c r="A4050" i="10"/>
  <c r="A4051" i="10"/>
  <c r="A4052" i="10"/>
  <c r="A4053" i="10"/>
  <c r="A4054" i="10"/>
  <c r="A4055" i="10"/>
  <c r="A4056" i="10"/>
  <c r="A4057" i="10"/>
  <c r="A4058" i="10"/>
  <c r="A4059" i="10"/>
  <c r="A4060" i="10"/>
  <c r="A4061" i="10"/>
  <c r="A4062" i="10"/>
  <c r="A4063" i="10"/>
  <c r="A4064" i="10"/>
  <c r="A4065" i="10"/>
  <c r="A4066" i="10"/>
  <c r="A4067" i="10"/>
  <c r="A4068" i="10"/>
  <c r="A4069" i="10"/>
  <c r="A4070" i="10"/>
  <c r="A4071" i="10"/>
  <c r="A4072" i="10"/>
  <c r="A4073" i="10"/>
  <c r="A4074" i="10"/>
  <c r="A4075" i="10"/>
  <c r="A4076" i="10"/>
  <c r="A4077" i="10"/>
  <c r="A4078" i="10"/>
  <c r="A4079" i="10"/>
  <c r="A4080" i="10"/>
  <c r="A4081" i="10"/>
  <c r="A4082" i="10"/>
  <c r="A4083" i="10"/>
  <c r="A4084" i="10"/>
  <c r="A4085" i="10"/>
  <c r="A4086" i="10"/>
  <c r="A4087" i="10"/>
  <c r="A4088" i="10"/>
  <c r="A4089" i="10"/>
  <c r="A4090" i="10"/>
  <c r="A4091" i="10"/>
  <c r="A4092" i="10"/>
  <c r="A4093" i="10"/>
  <c r="A4094" i="10"/>
  <c r="A4095" i="10"/>
  <c r="A4096" i="10"/>
  <c r="A4097" i="10"/>
  <c r="A4098" i="10"/>
  <c r="A4099" i="10"/>
  <c r="A4100" i="10"/>
  <c r="A4101" i="10"/>
  <c r="A4102" i="10"/>
  <c r="A4103" i="10"/>
  <c r="A4104" i="10"/>
  <c r="A4105" i="10"/>
  <c r="A4106" i="10"/>
  <c r="A4107" i="10"/>
  <c r="A4108" i="10"/>
  <c r="A4109" i="10"/>
  <c r="A4110" i="10"/>
  <c r="A4111" i="10"/>
  <c r="A4112" i="10"/>
  <c r="A4113" i="10"/>
  <c r="A4114" i="10"/>
  <c r="A4115" i="10"/>
  <c r="A4116" i="10"/>
  <c r="A4117" i="10"/>
  <c r="A4118" i="10"/>
  <c r="A4119" i="10"/>
  <c r="A4120" i="10"/>
  <c r="A4121" i="10"/>
  <c r="A4122" i="10"/>
  <c r="A4123" i="10"/>
  <c r="A4124" i="10"/>
  <c r="A4125" i="10"/>
  <c r="A4126" i="10"/>
  <c r="A4127" i="10"/>
  <c r="A4128" i="10"/>
  <c r="A4129" i="10"/>
  <c r="A4130" i="10"/>
  <c r="A4131" i="10"/>
  <c r="A4132" i="10"/>
  <c r="A4133" i="10"/>
  <c r="A4134" i="10"/>
  <c r="A4135" i="10"/>
  <c r="A4136" i="10"/>
  <c r="A4137" i="10"/>
  <c r="A4138" i="10"/>
  <c r="A4139" i="10"/>
  <c r="A4140" i="10"/>
  <c r="A4141" i="10"/>
  <c r="A4142" i="10"/>
  <c r="A4143" i="10"/>
  <c r="A4144" i="10"/>
  <c r="A4145" i="10"/>
  <c r="A4146" i="10"/>
  <c r="A4147" i="10"/>
  <c r="A4148" i="10"/>
  <c r="A4149" i="10"/>
  <c r="A4150" i="10"/>
  <c r="A4151" i="10"/>
  <c r="A4152" i="10"/>
  <c r="A4153" i="10"/>
  <c r="A4154" i="10"/>
  <c r="A4155" i="10"/>
  <c r="A4156" i="10"/>
  <c r="A4157" i="10"/>
  <c r="A4158" i="10"/>
  <c r="A4159" i="10"/>
  <c r="A4160" i="10"/>
  <c r="A4161" i="10"/>
  <c r="A4162" i="10"/>
  <c r="A4163" i="10"/>
  <c r="A4164" i="10"/>
  <c r="A4165" i="10"/>
  <c r="A4166" i="10"/>
  <c r="A4167" i="10"/>
  <c r="A4168" i="10"/>
  <c r="A4169" i="10"/>
  <c r="A4170" i="10"/>
  <c r="A4171" i="10"/>
  <c r="A4172" i="10"/>
  <c r="A4173" i="10"/>
  <c r="A4174" i="10"/>
  <c r="A4175" i="10"/>
  <c r="A4176" i="10"/>
  <c r="A4177" i="10"/>
  <c r="A4178" i="10"/>
  <c r="A4179" i="10"/>
  <c r="A4180" i="10"/>
  <c r="A4181" i="10"/>
  <c r="A4182" i="10"/>
  <c r="A4183" i="10"/>
  <c r="A4184" i="10"/>
  <c r="A4185" i="10"/>
  <c r="A4186" i="10"/>
  <c r="A4187" i="10"/>
  <c r="A4188" i="10"/>
  <c r="A4189" i="10"/>
  <c r="A4190" i="10"/>
  <c r="A4191" i="10"/>
  <c r="A4192" i="10"/>
  <c r="A4193" i="10"/>
  <c r="A4194" i="10"/>
  <c r="A4195" i="10"/>
  <c r="A4196" i="10"/>
  <c r="A4197" i="10"/>
  <c r="A4198" i="10"/>
  <c r="A4199" i="10"/>
  <c r="A4200" i="10"/>
  <c r="A4201" i="10"/>
  <c r="A4202" i="10"/>
  <c r="A4203" i="10"/>
  <c r="A4204" i="10"/>
  <c r="A4205" i="10"/>
  <c r="A4206" i="10"/>
  <c r="A4207" i="10"/>
  <c r="A4208" i="10"/>
  <c r="A4209" i="10"/>
  <c r="A4210" i="10"/>
  <c r="A4211" i="10"/>
  <c r="A4212" i="10"/>
  <c r="A4213" i="10"/>
  <c r="A4214" i="10"/>
  <c r="A4215" i="10"/>
  <c r="A4216" i="10"/>
  <c r="A4217" i="10"/>
  <c r="A4218" i="10"/>
  <c r="A4219" i="10"/>
  <c r="A4220" i="10"/>
  <c r="A4221" i="10"/>
  <c r="A4222" i="10"/>
  <c r="A4223" i="10"/>
  <c r="A4224" i="10"/>
  <c r="A4225" i="10"/>
  <c r="A4226" i="10"/>
  <c r="A4227" i="10"/>
  <c r="A4228" i="10"/>
  <c r="A4229" i="10"/>
  <c r="A4230" i="10"/>
  <c r="A4231" i="10"/>
  <c r="A4232" i="10"/>
  <c r="A4233" i="10"/>
  <c r="A4234" i="10"/>
  <c r="A4235" i="10"/>
  <c r="A4236" i="10"/>
  <c r="A4237" i="10"/>
  <c r="A4238" i="10"/>
  <c r="A4239" i="10"/>
  <c r="A4240" i="10"/>
  <c r="A4241" i="10"/>
  <c r="A4242" i="10"/>
  <c r="A4243" i="10"/>
  <c r="A4244" i="10"/>
  <c r="A4245" i="10"/>
  <c r="A4246" i="10"/>
  <c r="A4247" i="10"/>
  <c r="A4248" i="10"/>
  <c r="A4249" i="10"/>
  <c r="A4250" i="10"/>
  <c r="A4251" i="10"/>
  <c r="A4252" i="10"/>
  <c r="A4253" i="10"/>
  <c r="A4254" i="10"/>
  <c r="A4255" i="10"/>
  <c r="A4256" i="10"/>
  <c r="A4257" i="10"/>
  <c r="A4258" i="10"/>
  <c r="A4259" i="10"/>
  <c r="A4260" i="10"/>
  <c r="A4261" i="10"/>
  <c r="A4262" i="10"/>
  <c r="A4263" i="10"/>
  <c r="A4264" i="10"/>
  <c r="A4265" i="10"/>
  <c r="A4266" i="10"/>
  <c r="A4267" i="10"/>
  <c r="A4268" i="10"/>
  <c r="A4269" i="10"/>
  <c r="A4270" i="10"/>
  <c r="A4271" i="10"/>
  <c r="A4272" i="10"/>
  <c r="A4273" i="10"/>
  <c r="A4274" i="10"/>
  <c r="A4275" i="10"/>
  <c r="A4276" i="10"/>
  <c r="A4277" i="10"/>
  <c r="A4278" i="10"/>
  <c r="A4279" i="10"/>
  <c r="A4280" i="10"/>
  <c r="A4281" i="10"/>
  <c r="A4282" i="10"/>
  <c r="A4283" i="10"/>
  <c r="A4284" i="10"/>
  <c r="A4285" i="10"/>
  <c r="A4286" i="10"/>
  <c r="A4287" i="10"/>
  <c r="A4288" i="10"/>
  <c r="A4289" i="10"/>
  <c r="A4290" i="10"/>
  <c r="A4291" i="10"/>
  <c r="A4292" i="10"/>
  <c r="A4293" i="10"/>
  <c r="A4294" i="10"/>
  <c r="A4295" i="10"/>
  <c r="A4296" i="10"/>
  <c r="A4297" i="10"/>
  <c r="A4298" i="10"/>
  <c r="A4299" i="10"/>
  <c r="A4300" i="10"/>
  <c r="A4301" i="10"/>
  <c r="A4302" i="10"/>
  <c r="A4303" i="10"/>
  <c r="A4304" i="10"/>
  <c r="A4305" i="10"/>
  <c r="A4306" i="10"/>
  <c r="A4307" i="10"/>
  <c r="A4308" i="10"/>
  <c r="A4309" i="10"/>
  <c r="A4310" i="10"/>
  <c r="A4311" i="10"/>
  <c r="A4312" i="10"/>
  <c r="A4313" i="10"/>
  <c r="A4314" i="10"/>
  <c r="A4315" i="10"/>
  <c r="A4316" i="10"/>
  <c r="A4317" i="10"/>
  <c r="A4318" i="10"/>
  <c r="A4319" i="10"/>
  <c r="A4320" i="10"/>
  <c r="A4321" i="10"/>
  <c r="A4322" i="10"/>
  <c r="A4323" i="10"/>
  <c r="A4324" i="10"/>
  <c r="A4325" i="10"/>
  <c r="A4326" i="10"/>
  <c r="A4327" i="10"/>
  <c r="A4328" i="10"/>
  <c r="A4329" i="10"/>
  <c r="A4330" i="10"/>
  <c r="A4331" i="10"/>
  <c r="A4332" i="10"/>
  <c r="A4333" i="10"/>
  <c r="A4334" i="10"/>
  <c r="A4335" i="10"/>
  <c r="A4336" i="10"/>
  <c r="A4337" i="10"/>
  <c r="A4338" i="10"/>
  <c r="A4339" i="10"/>
  <c r="A4340" i="10"/>
  <c r="A4341" i="10"/>
  <c r="A4342" i="10"/>
  <c r="A4343" i="10"/>
  <c r="A4344" i="10"/>
  <c r="A4345" i="10"/>
  <c r="A4346" i="10"/>
  <c r="A4347" i="10"/>
  <c r="A4348" i="10"/>
  <c r="A4349" i="10"/>
  <c r="A4350" i="10"/>
  <c r="A4351" i="10"/>
  <c r="A4352" i="10"/>
  <c r="A4353" i="10"/>
  <c r="A4354" i="10"/>
  <c r="A4355" i="10"/>
  <c r="A4356" i="10"/>
  <c r="A4357" i="10"/>
  <c r="A4358" i="10"/>
  <c r="A4359" i="10"/>
  <c r="A4360" i="10"/>
  <c r="A4361" i="10"/>
  <c r="A4362" i="10"/>
  <c r="A4363" i="10"/>
  <c r="A4364" i="10"/>
  <c r="A4365" i="10"/>
  <c r="A4366" i="10"/>
  <c r="A4367" i="10"/>
  <c r="A4368" i="10"/>
  <c r="A4369" i="10"/>
  <c r="A4370" i="10"/>
  <c r="A4371" i="10"/>
  <c r="A4372" i="10"/>
  <c r="A4373" i="10"/>
  <c r="A4374" i="10"/>
  <c r="A4375" i="10"/>
  <c r="A4376" i="10"/>
  <c r="A4377" i="10"/>
  <c r="A4378" i="10"/>
  <c r="A4379" i="10"/>
  <c r="A4380" i="10"/>
  <c r="A4381" i="10"/>
  <c r="A4382" i="10"/>
  <c r="A4383" i="10"/>
  <c r="A4384" i="10"/>
  <c r="A4385" i="10"/>
  <c r="A4386" i="10"/>
  <c r="A4387" i="10"/>
  <c r="A4388" i="10"/>
  <c r="A4389" i="10"/>
  <c r="A4390" i="10"/>
  <c r="A4391" i="10"/>
  <c r="A4392" i="10"/>
  <c r="A4393" i="10"/>
  <c r="A4394" i="10"/>
  <c r="A4395" i="10"/>
  <c r="A4396" i="10"/>
  <c r="A4397" i="10"/>
  <c r="A4398" i="10"/>
  <c r="A4399" i="10"/>
  <c r="A4400" i="10"/>
  <c r="A4401" i="10"/>
  <c r="A4402" i="10"/>
  <c r="A4403" i="10"/>
  <c r="A4404" i="10"/>
  <c r="A4405" i="10"/>
  <c r="A4406" i="10"/>
  <c r="A4407" i="10"/>
  <c r="A4408" i="10"/>
  <c r="A4409" i="10"/>
  <c r="A4410" i="10"/>
  <c r="A4411" i="10"/>
  <c r="A4412" i="10"/>
  <c r="A4413" i="10"/>
  <c r="A4414" i="10"/>
  <c r="A4415" i="10"/>
  <c r="A4416" i="10"/>
  <c r="A4417" i="10"/>
  <c r="A4418" i="10"/>
  <c r="A4419" i="10"/>
  <c r="A4420" i="10"/>
  <c r="A4421" i="10"/>
  <c r="A4422" i="10"/>
  <c r="A4423" i="10"/>
  <c r="A4424" i="10"/>
  <c r="A4425" i="10"/>
  <c r="A4426" i="10"/>
  <c r="A4427" i="10"/>
  <c r="A4428" i="10"/>
  <c r="A4429" i="10"/>
  <c r="A4430" i="10"/>
  <c r="A4431" i="10"/>
  <c r="A4432" i="10"/>
  <c r="A4433" i="10"/>
  <c r="A4434" i="10"/>
  <c r="A4435" i="10"/>
  <c r="A4436" i="10"/>
  <c r="A4437" i="10"/>
  <c r="A4438" i="10"/>
  <c r="A4439" i="10"/>
  <c r="A4440" i="10"/>
  <c r="A4441" i="10"/>
  <c r="A4442" i="10"/>
  <c r="A4443" i="10"/>
  <c r="A4444" i="10"/>
  <c r="A4445" i="10"/>
  <c r="A4446" i="10"/>
  <c r="A4447" i="10"/>
  <c r="A4448" i="10"/>
  <c r="A4449" i="10"/>
  <c r="A4450" i="10"/>
  <c r="A4451" i="10"/>
  <c r="A4452" i="10"/>
  <c r="A4453" i="10"/>
  <c r="A4454" i="10"/>
  <c r="A4455" i="10"/>
  <c r="A4456" i="10"/>
  <c r="A4457" i="10"/>
  <c r="A4458" i="10"/>
  <c r="A4459" i="10"/>
  <c r="A4460" i="10"/>
  <c r="A4461" i="10"/>
  <c r="A4462" i="10"/>
  <c r="A4463" i="10"/>
  <c r="A4464" i="10"/>
  <c r="A4465" i="10"/>
  <c r="A4466" i="10"/>
  <c r="A4467" i="10"/>
  <c r="A4468" i="10"/>
  <c r="A4469" i="10"/>
  <c r="A4470" i="10"/>
  <c r="A4471" i="10"/>
  <c r="A4472" i="10"/>
  <c r="A4473" i="10"/>
  <c r="A4474" i="10"/>
  <c r="A4475" i="10"/>
  <c r="A4476" i="10"/>
  <c r="A4477" i="10"/>
  <c r="A4478" i="10"/>
  <c r="A4479" i="10"/>
  <c r="A4480" i="10"/>
  <c r="A4481" i="10"/>
  <c r="A4482" i="10"/>
  <c r="A4483" i="10"/>
  <c r="A4484" i="10"/>
  <c r="A4485" i="10"/>
  <c r="A4486" i="10"/>
  <c r="A4487" i="10"/>
  <c r="A4488" i="10"/>
  <c r="A4489" i="10"/>
  <c r="A4490" i="10"/>
  <c r="A4491" i="10"/>
  <c r="A4492" i="10"/>
  <c r="A4493" i="10"/>
  <c r="A4494" i="10"/>
  <c r="A4495" i="10"/>
  <c r="A4496" i="10"/>
  <c r="A4497" i="10"/>
  <c r="A4498" i="10"/>
  <c r="A4499" i="10"/>
  <c r="A4500" i="10"/>
  <c r="A4501" i="10"/>
  <c r="A4502" i="10"/>
  <c r="A4503" i="10"/>
  <c r="A4504" i="10"/>
  <c r="A4505" i="10"/>
  <c r="A4506" i="10"/>
  <c r="A4507" i="10"/>
  <c r="A4508" i="10"/>
  <c r="A4509" i="10"/>
  <c r="A4510" i="10"/>
  <c r="A4511" i="10"/>
  <c r="A4512" i="10"/>
  <c r="A4513" i="10"/>
  <c r="A4514" i="10"/>
  <c r="A4515" i="10"/>
  <c r="A4516" i="10"/>
  <c r="A4517" i="10"/>
  <c r="A4518" i="10"/>
  <c r="A4519" i="10"/>
  <c r="A4520" i="10"/>
  <c r="A4521" i="10"/>
  <c r="A4522" i="10"/>
  <c r="A4523" i="10"/>
  <c r="A4524" i="10"/>
  <c r="A4525" i="10"/>
  <c r="A4526" i="10"/>
  <c r="A4527" i="10"/>
  <c r="A4528" i="10"/>
  <c r="A4529" i="10"/>
  <c r="A4530" i="10"/>
  <c r="A4531" i="10"/>
  <c r="A4532" i="10"/>
  <c r="A4533" i="10"/>
  <c r="A4534" i="10"/>
  <c r="A4535" i="10"/>
  <c r="A4536" i="10"/>
  <c r="A4537" i="10"/>
  <c r="A4538" i="10"/>
  <c r="A4539" i="10"/>
  <c r="A4540" i="10"/>
  <c r="A4541" i="10"/>
  <c r="A4542" i="10"/>
  <c r="A4543" i="10"/>
  <c r="A4544" i="10"/>
  <c r="A4545" i="10"/>
  <c r="A4546" i="10"/>
  <c r="A4547" i="10"/>
  <c r="A4548" i="10"/>
  <c r="A4549" i="10"/>
  <c r="A4550" i="10"/>
  <c r="A4551" i="10"/>
  <c r="A4552" i="10"/>
  <c r="A4553" i="10"/>
  <c r="A4554" i="10"/>
  <c r="A4555" i="10"/>
  <c r="A4556" i="10"/>
  <c r="A4557" i="10"/>
  <c r="A4558" i="10"/>
  <c r="A4559" i="10"/>
  <c r="A4560" i="10"/>
  <c r="A4561" i="10"/>
  <c r="A4562" i="10"/>
  <c r="A4563" i="10"/>
  <c r="A4564" i="10"/>
  <c r="A4565" i="10"/>
  <c r="A4566" i="10"/>
  <c r="A4567" i="10"/>
  <c r="A4568" i="10"/>
  <c r="A4569" i="10"/>
  <c r="A4570" i="10"/>
  <c r="A4571" i="10"/>
  <c r="A4572" i="10"/>
  <c r="A4573" i="10"/>
  <c r="A4574" i="10"/>
  <c r="A4575" i="10"/>
  <c r="A4576" i="10"/>
  <c r="A4577" i="10"/>
  <c r="A4578" i="10"/>
  <c r="A4579" i="10"/>
  <c r="A4580" i="10"/>
  <c r="A4581" i="10"/>
  <c r="A4582" i="10"/>
  <c r="A4583" i="10"/>
  <c r="A4584" i="10"/>
  <c r="A4585" i="10"/>
  <c r="A4586" i="10"/>
  <c r="A4587" i="10"/>
  <c r="A4588" i="10"/>
  <c r="A4589" i="10"/>
  <c r="A4590" i="10"/>
  <c r="A4591" i="10"/>
  <c r="A4592" i="10"/>
  <c r="A4593" i="10"/>
  <c r="A4594" i="10"/>
  <c r="A4595" i="10"/>
  <c r="A4596" i="10"/>
  <c r="A4597" i="10"/>
  <c r="A4598" i="10"/>
  <c r="A4599" i="10"/>
  <c r="A4600" i="10"/>
  <c r="A4601" i="10"/>
  <c r="A4602" i="10"/>
  <c r="A4603" i="10"/>
  <c r="A4604" i="10"/>
  <c r="A4605" i="10"/>
  <c r="A4606" i="10"/>
  <c r="A4607" i="10"/>
  <c r="A4608" i="10"/>
  <c r="A4609" i="10"/>
  <c r="A4610" i="10"/>
  <c r="A4611" i="10"/>
  <c r="A4612" i="10"/>
  <c r="A4613" i="10"/>
  <c r="A4614" i="10"/>
  <c r="A4615" i="10"/>
  <c r="A4616" i="10"/>
  <c r="A4617" i="10"/>
  <c r="A4618" i="10"/>
  <c r="A4619" i="10"/>
  <c r="A4620" i="10"/>
  <c r="A4621" i="10"/>
  <c r="A4622" i="10"/>
  <c r="A4623" i="10"/>
  <c r="A4624" i="10"/>
  <c r="A4625" i="10"/>
  <c r="A4626" i="10"/>
  <c r="A4627" i="10"/>
  <c r="A4628" i="10"/>
  <c r="A4629" i="10"/>
  <c r="A4630" i="10"/>
  <c r="A4631" i="10"/>
  <c r="A4632" i="10"/>
  <c r="A4633" i="10"/>
  <c r="A4634" i="10"/>
  <c r="A4635" i="10"/>
  <c r="A4636" i="10"/>
  <c r="A4637" i="10"/>
  <c r="A4638" i="10"/>
  <c r="A4639" i="10"/>
  <c r="A4640" i="10"/>
  <c r="A4641" i="10"/>
  <c r="A4642" i="10"/>
  <c r="A4643" i="10"/>
  <c r="A4644" i="10"/>
  <c r="A4645" i="10"/>
  <c r="A4646" i="10"/>
  <c r="A4647" i="10"/>
  <c r="A4648" i="10"/>
  <c r="A4649" i="10"/>
  <c r="A4650" i="10"/>
  <c r="A4651" i="10"/>
  <c r="A4652" i="10"/>
  <c r="A4653" i="10"/>
  <c r="A4654" i="10"/>
  <c r="A4655" i="10"/>
  <c r="A4656" i="10"/>
  <c r="A4657" i="10"/>
  <c r="A4658" i="10"/>
  <c r="A4659" i="10"/>
  <c r="A4660" i="10"/>
  <c r="A4661" i="10"/>
  <c r="A4662" i="10"/>
  <c r="A4663" i="10"/>
  <c r="A4664" i="10"/>
  <c r="A4665" i="10"/>
  <c r="A4666" i="10"/>
  <c r="A4667" i="10"/>
  <c r="A4668" i="10"/>
  <c r="A4669" i="10"/>
  <c r="A4670" i="10"/>
  <c r="A4671" i="10"/>
  <c r="A4672" i="10"/>
  <c r="A4673" i="10"/>
  <c r="A4674" i="10"/>
  <c r="A4675" i="10"/>
  <c r="A4676" i="10"/>
  <c r="A4677" i="10"/>
  <c r="A4678" i="10"/>
  <c r="A4679" i="10"/>
  <c r="A4680" i="10"/>
  <c r="A4681" i="10"/>
  <c r="A4682" i="10"/>
  <c r="A4683" i="10"/>
  <c r="A4684" i="10"/>
  <c r="A4685" i="10"/>
  <c r="A4686" i="10"/>
  <c r="A4687" i="10"/>
  <c r="A4688" i="10"/>
  <c r="A4689" i="10"/>
  <c r="A4690" i="10"/>
  <c r="A4691" i="10"/>
  <c r="A4692" i="10"/>
  <c r="A4693" i="10"/>
  <c r="A4694" i="10"/>
  <c r="A4695" i="10"/>
  <c r="A4696" i="10"/>
  <c r="A4697" i="10"/>
  <c r="A4698" i="10"/>
  <c r="A4699" i="10"/>
  <c r="A4700" i="10"/>
  <c r="A4701" i="10"/>
  <c r="A4702" i="10"/>
  <c r="A4703" i="10"/>
  <c r="A4704" i="10"/>
  <c r="A4705" i="10"/>
  <c r="A4706" i="10"/>
  <c r="A4707" i="10"/>
  <c r="A4708" i="10"/>
  <c r="A4709" i="10"/>
  <c r="A4710" i="10"/>
  <c r="A4711" i="10"/>
  <c r="A4712" i="10"/>
  <c r="A4713" i="10"/>
  <c r="A4714" i="10"/>
  <c r="A4715" i="10"/>
  <c r="A4716" i="10"/>
  <c r="A4717" i="10"/>
  <c r="A4718" i="10"/>
  <c r="A4719" i="10"/>
  <c r="A4720" i="10"/>
  <c r="A4721" i="10"/>
  <c r="A4722" i="10"/>
  <c r="A4723" i="10"/>
  <c r="A4724" i="10"/>
  <c r="A4725" i="10"/>
  <c r="A4726" i="10"/>
  <c r="A4727" i="10"/>
  <c r="A4728" i="10"/>
  <c r="A4729" i="10"/>
  <c r="A4730" i="10"/>
  <c r="A4731" i="10"/>
  <c r="A4732" i="10"/>
  <c r="A4733" i="10"/>
  <c r="A4734" i="10"/>
  <c r="A4735" i="10"/>
  <c r="A4736" i="10"/>
  <c r="A4737" i="10"/>
  <c r="A4738" i="10"/>
  <c r="A4739" i="10"/>
  <c r="A4740" i="10"/>
  <c r="A4741" i="10"/>
  <c r="A4742" i="10"/>
  <c r="A4743" i="10"/>
  <c r="A4744" i="10"/>
  <c r="A4745" i="10"/>
  <c r="A4746" i="10"/>
  <c r="A4747" i="10"/>
  <c r="A4748" i="10"/>
  <c r="A4749" i="10"/>
  <c r="A4750" i="10"/>
  <c r="A4751" i="10"/>
  <c r="A4752" i="10"/>
  <c r="A4753" i="10"/>
  <c r="A4754" i="10"/>
  <c r="A4755" i="10"/>
  <c r="A4756" i="10"/>
  <c r="A4757" i="10"/>
  <c r="A4758" i="10"/>
  <c r="A4759" i="10"/>
  <c r="A4760" i="10"/>
  <c r="A4761" i="10"/>
  <c r="A4762" i="10"/>
  <c r="A4763" i="10"/>
  <c r="A4764" i="10"/>
  <c r="A4765" i="10"/>
  <c r="A4766" i="10"/>
  <c r="A4767" i="10"/>
  <c r="A4768" i="10"/>
  <c r="A4769" i="10"/>
  <c r="A4770" i="10"/>
  <c r="A4771" i="10"/>
  <c r="A4772" i="10"/>
  <c r="A4773" i="10"/>
  <c r="A4774" i="10"/>
  <c r="A4775" i="10"/>
  <c r="A4776" i="10"/>
  <c r="A4777" i="10"/>
  <c r="A4778" i="10"/>
  <c r="A4779" i="10"/>
  <c r="A4780" i="10"/>
  <c r="A4781" i="10"/>
  <c r="A4782" i="10"/>
  <c r="A4783" i="10"/>
  <c r="A4784" i="10"/>
  <c r="A4785" i="10"/>
  <c r="A4786" i="10"/>
  <c r="A4787" i="10"/>
  <c r="A4788" i="10"/>
  <c r="A4789" i="10"/>
  <c r="A4790" i="10"/>
  <c r="A4791" i="10"/>
  <c r="A4792" i="10"/>
  <c r="A4793" i="10"/>
  <c r="A4794" i="10"/>
  <c r="A4795" i="10"/>
  <c r="A4796" i="10"/>
  <c r="A4797" i="10"/>
  <c r="A4798" i="10"/>
  <c r="A4799" i="10"/>
  <c r="A4800" i="10"/>
  <c r="A4801" i="10"/>
  <c r="A4802" i="10"/>
  <c r="A4803" i="10"/>
  <c r="A4804" i="10"/>
  <c r="A4805" i="10"/>
  <c r="A4806" i="10"/>
  <c r="A4807" i="10"/>
  <c r="A4808" i="10"/>
  <c r="A4809" i="10"/>
  <c r="A4810" i="10"/>
  <c r="A4811" i="10"/>
  <c r="A4812" i="10"/>
  <c r="A4813" i="10"/>
  <c r="A4814" i="10"/>
  <c r="A4815" i="10"/>
  <c r="A4816" i="10"/>
  <c r="A4817" i="10"/>
  <c r="A4818" i="10"/>
  <c r="A4819" i="10"/>
  <c r="A4820" i="10"/>
  <c r="A4821" i="10"/>
  <c r="A4822" i="10"/>
  <c r="A4823" i="10"/>
  <c r="A4824" i="10"/>
  <c r="A4825" i="10"/>
  <c r="A4826" i="10"/>
  <c r="A4827" i="10"/>
  <c r="A4828" i="10"/>
  <c r="A4829" i="10"/>
  <c r="A4830" i="10"/>
  <c r="A4831" i="10"/>
  <c r="A4832" i="10"/>
  <c r="A4833" i="10"/>
  <c r="A4834" i="10"/>
  <c r="A4835" i="10"/>
  <c r="A4836" i="10"/>
  <c r="A4837" i="10"/>
  <c r="A4838" i="10"/>
  <c r="A4839" i="10"/>
  <c r="A4840" i="10"/>
  <c r="A4841" i="10"/>
  <c r="A4842" i="10"/>
  <c r="A4843" i="10"/>
  <c r="A4844" i="10"/>
  <c r="A4845" i="10"/>
  <c r="A4846" i="10"/>
  <c r="A4847" i="10"/>
  <c r="A4848" i="10"/>
  <c r="A4849" i="10"/>
  <c r="A4850" i="10"/>
  <c r="A4851" i="10"/>
  <c r="A4852" i="10"/>
  <c r="A4853" i="10"/>
  <c r="A4854" i="10"/>
  <c r="A4855" i="10"/>
  <c r="A4856" i="10"/>
  <c r="A4857" i="10"/>
  <c r="A4858" i="10"/>
  <c r="A4859" i="10"/>
  <c r="A4860" i="10"/>
  <c r="A4861" i="10"/>
  <c r="A4862" i="10"/>
  <c r="A4863" i="10"/>
  <c r="A4864" i="10"/>
  <c r="A4865" i="10"/>
  <c r="A4866" i="10"/>
  <c r="A4867" i="10"/>
  <c r="A4868" i="10"/>
  <c r="A4869" i="10"/>
  <c r="A4870" i="10"/>
  <c r="A4871" i="10"/>
  <c r="A4872" i="10"/>
  <c r="A4873" i="10"/>
  <c r="A4874" i="10"/>
  <c r="A4875" i="10"/>
  <c r="A4876" i="10"/>
  <c r="A4877" i="10"/>
  <c r="A4878" i="10"/>
  <c r="A4879" i="10"/>
  <c r="A4880" i="10"/>
  <c r="A4881" i="10"/>
  <c r="A4882" i="10"/>
  <c r="A4883" i="10"/>
  <c r="A4884" i="10"/>
  <c r="A4885" i="10"/>
  <c r="A4886" i="10"/>
  <c r="A4887" i="10"/>
  <c r="A4888" i="10"/>
  <c r="A4889" i="10"/>
  <c r="A4890" i="10"/>
  <c r="A4891" i="10"/>
  <c r="A4892" i="10"/>
  <c r="A4893" i="10"/>
  <c r="A4894" i="10"/>
  <c r="A4895" i="10"/>
  <c r="A4896" i="10"/>
  <c r="A4897" i="10"/>
  <c r="A4898" i="10"/>
  <c r="A4899" i="10"/>
  <c r="A4900" i="10"/>
  <c r="A4901" i="10"/>
  <c r="A4902" i="10"/>
  <c r="A4903" i="10"/>
  <c r="A4904" i="10"/>
  <c r="A4905" i="10"/>
  <c r="A4906" i="10"/>
  <c r="A4907" i="10"/>
  <c r="A4908" i="10"/>
  <c r="A4909" i="10"/>
  <c r="A4910" i="10"/>
  <c r="A4911" i="10"/>
  <c r="A4912" i="10"/>
  <c r="A4913" i="10"/>
  <c r="A4914" i="10"/>
  <c r="A4915" i="10"/>
  <c r="A4916" i="10"/>
  <c r="A4917" i="10"/>
  <c r="A4918" i="10"/>
  <c r="A4919" i="10"/>
  <c r="A4920" i="10"/>
  <c r="A4921" i="10"/>
  <c r="A4922" i="10"/>
  <c r="A4923" i="10"/>
  <c r="A4924" i="10"/>
  <c r="A4925" i="10"/>
  <c r="A4926" i="10"/>
  <c r="A4927" i="10"/>
  <c r="A4928" i="10"/>
  <c r="A4929" i="10"/>
  <c r="A4930" i="10"/>
  <c r="A4931" i="10"/>
  <c r="A4932" i="10"/>
  <c r="A4933" i="10"/>
  <c r="A4934" i="10"/>
  <c r="A4935" i="10"/>
  <c r="A4936" i="10"/>
  <c r="A4937" i="10"/>
  <c r="A4938" i="10"/>
  <c r="A4939" i="10"/>
  <c r="A4940" i="10"/>
  <c r="A4941" i="10"/>
  <c r="A4942" i="10"/>
  <c r="A4943" i="10"/>
  <c r="A4944" i="10"/>
  <c r="A4945" i="10"/>
  <c r="A4946" i="10"/>
  <c r="A4947" i="10"/>
  <c r="A4948" i="10"/>
  <c r="A4949" i="10"/>
  <c r="A4950" i="10"/>
  <c r="A4951" i="10"/>
  <c r="A4952" i="10"/>
  <c r="A4953" i="10"/>
  <c r="A4954" i="10"/>
  <c r="A4955" i="10"/>
  <c r="A4956" i="10"/>
  <c r="A4957" i="10"/>
  <c r="A4958" i="10"/>
  <c r="A4959" i="10"/>
  <c r="A4960" i="10"/>
  <c r="A4961" i="10"/>
  <c r="A4962" i="10"/>
  <c r="A4963" i="10"/>
  <c r="A4964" i="10"/>
  <c r="A4965" i="10"/>
  <c r="A4966" i="10"/>
  <c r="A4967" i="10"/>
  <c r="A4968" i="10"/>
  <c r="A4969" i="10"/>
  <c r="A4970" i="10"/>
  <c r="A4971" i="10"/>
  <c r="A4972" i="10"/>
  <c r="A4973" i="10"/>
  <c r="A4974" i="10"/>
  <c r="A4975" i="10"/>
  <c r="A4976" i="10"/>
  <c r="A4977" i="10"/>
  <c r="A4978" i="10"/>
  <c r="A4979" i="10"/>
  <c r="A4980" i="10"/>
  <c r="A4981" i="10"/>
  <c r="A4982" i="10"/>
  <c r="A4983" i="10"/>
  <c r="A4984" i="10"/>
  <c r="A4985" i="10"/>
  <c r="A4986" i="10"/>
  <c r="A4987" i="10"/>
  <c r="A4988" i="10"/>
  <c r="A4989" i="10"/>
  <c r="A4990" i="10"/>
  <c r="A4991" i="10"/>
  <c r="A4992" i="10"/>
  <c r="A4993" i="10"/>
  <c r="A4994" i="10"/>
  <c r="A4995" i="10"/>
  <c r="A4996" i="10"/>
  <c r="A4997" i="10"/>
  <c r="A4998" i="10"/>
  <c r="A4999" i="10"/>
  <c r="A5000" i="10"/>
  <c r="A5001" i="10"/>
  <c r="A5002" i="10"/>
  <c r="A5003" i="10"/>
  <c r="A5004" i="10"/>
  <c r="A5005" i="10"/>
  <c r="A5006" i="10"/>
  <c r="A5007" i="10"/>
  <c r="A5008" i="10"/>
  <c r="A5009" i="10"/>
  <c r="A5010" i="10"/>
  <c r="A5011" i="10"/>
  <c r="A5012" i="10"/>
  <c r="A5013" i="10"/>
  <c r="A5014" i="10"/>
  <c r="A5015" i="10"/>
  <c r="A5016" i="10"/>
  <c r="A5017" i="10"/>
  <c r="A5018" i="10"/>
  <c r="A5019" i="10"/>
  <c r="A5020" i="10"/>
  <c r="A5021" i="10"/>
  <c r="A5022" i="10"/>
  <c r="A5023" i="10"/>
  <c r="A5024" i="10"/>
  <c r="A5025" i="10"/>
  <c r="A5026" i="10"/>
  <c r="A5027" i="10"/>
  <c r="A5028" i="10"/>
  <c r="A5029" i="10"/>
  <c r="A5030" i="10"/>
  <c r="A5031" i="10"/>
  <c r="A5032" i="10"/>
  <c r="A5033" i="10"/>
  <c r="A5034" i="10"/>
  <c r="A5035" i="10"/>
  <c r="A5036" i="10"/>
  <c r="A5037" i="10"/>
  <c r="A5038" i="10"/>
  <c r="A5039" i="10"/>
  <c r="A5040" i="10"/>
  <c r="A5041" i="10"/>
  <c r="A5042" i="10"/>
  <c r="A5043" i="10"/>
  <c r="A5044" i="10"/>
  <c r="A5045" i="10"/>
  <c r="A5046" i="10"/>
  <c r="A5047" i="10"/>
  <c r="A5048" i="10"/>
  <c r="A5049" i="10"/>
  <c r="A5050" i="10"/>
  <c r="A5051" i="10"/>
  <c r="A5052" i="10"/>
  <c r="A5053" i="10"/>
  <c r="A5054" i="10"/>
  <c r="A5055" i="10"/>
  <c r="A5056" i="10"/>
  <c r="A5057" i="10"/>
  <c r="A5058" i="10"/>
  <c r="A5059" i="10"/>
  <c r="A5060" i="10"/>
  <c r="A5061" i="10"/>
  <c r="A5062" i="10"/>
  <c r="A5063" i="10"/>
  <c r="A5064" i="10"/>
  <c r="A5065" i="10"/>
  <c r="A5066" i="10"/>
  <c r="A5067" i="10"/>
  <c r="A5068" i="10"/>
  <c r="A5069" i="10"/>
  <c r="A5070" i="10"/>
  <c r="A5071" i="10"/>
  <c r="A5072" i="10"/>
  <c r="A5073" i="10"/>
  <c r="A5074" i="10"/>
  <c r="A5075" i="10"/>
  <c r="A5076" i="10"/>
  <c r="A5077" i="10"/>
  <c r="A5078" i="10"/>
  <c r="A5079" i="10"/>
  <c r="A5080" i="10"/>
  <c r="A5081" i="10"/>
  <c r="A5082" i="10"/>
  <c r="A5083" i="10"/>
  <c r="A5084" i="10"/>
  <c r="A5085" i="10"/>
  <c r="A5086" i="10"/>
  <c r="A5087" i="10"/>
  <c r="A5088" i="10"/>
  <c r="A5089" i="10"/>
  <c r="A5090" i="10"/>
  <c r="A5091" i="10"/>
  <c r="A5092" i="10"/>
  <c r="A5093" i="10"/>
  <c r="A5094" i="10"/>
  <c r="A5095" i="10"/>
  <c r="A5096" i="10"/>
  <c r="A5097" i="10"/>
  <c r="A5098" i="10"/>
  <c r="A5099" i="10"/>
  <c r="A5100" i="10"/>
  <c r="A5101" i="10"/>
  <c r="A5102" i="10"/>
  <c r="A5103" i="10"/>
  <c r="A5104" i="10"/>
  <c r="A5105" i="10"/>
  <c r="A5106" i="10"/>
  <c r="A5107" i="10"/>
  <c r="A5108" i="10"/>
  <c r="A5109" i="10"/>
  <c r="A5110" i="10"/>
  <c r="A5111" i="10"/>
  <c r="A5112" i="10"/>
  <c r="A5113" i="10"/>
  <c r="A5114" i="10"/>
  <c r="A5115" i="10"/>
  <c r="A5116" i="10"/>
  <c r="A5117" i="10"/>
  <c r="A5118" i="10"/>
  <c r="A5119" i="10"/>
  <c r="A5120" i="10"/>
  <c r="A5121" i="10"/>
  <c r="A5122" i="10"/>
  <c r="A5123" i="10"/>
  <c r="A5124" i="10"/>
  <c r="A5125" i="10"/>
  <c r="A5126" i="10"/>
  <c r="A5127" i="10"/>
  <c r="A5128" i="10"/>
  <c r="A5129" i="10"/>
  <c r="A5130" i="10"/>
  <c r="A5131" i="10"/>
  <c r="A5132" i="10"/>
  <c r="A5133" i="10"/>
  <c r="A5134" i="10"/>
  <c r="A5135" i="10"/>
  <c r="A5136" i="10"/>
  <c r="A5137" i="10"/>
  <c r="A5138" i="10"/>
  <c r="A5139" i="10"/>
  <c r="A5140" i="10"/>
  <c r="A5141" i="10"/>
  <c r="A5142" i="10"/>
  <c r="A5143" i="10"/>
  <c r="A5144" i="10"/>
  <c r="A5145" i="10"/>
  <c r="A5146" i="10"/>
  <c r="A5147" i="10"/>
  <c r="A5148" i="10"/>
  <c r="A5149" i="10"/>
  <c r="A5150" i="10"/>
  <c r="A5151" i="10"/>
  <c r="A5152" i="10"/>
  <c r="A5153" i="10"/>
  <c r="A5154" i="10"/>
  <c r="A5155" i="10"/>
  <c r="A5156" i="10"/>
  <c r="A5157" i="10"/>
  <c r="A5158" i="10"/>
  <c r="A5159" i="10"/>
  <c r="A5160" i="10"/>
  <c r="A5161" i="10"/>
  <c r="A5162" i="10"/>
  <c r="A5163" i="10"/>
  <c r="A5164" i="10"/>
  <c r="A5165" i="10"/>
  <c r="A5166" i="10"/>
  <c r="A5167" i="10"/>
  <c r="A5168" i="10"/>
  <c r="A5169" i="10"/>
  <c r="A5170" i="10"/>
  <c r="A5171" i="10"/>
  <c r="A5172" i="10"/>
  <c r="A5173" i="10"/>
  <c r="A5174" i="10"/>
  <c r="A5175" i="10"/>
  <c r="A5176" i="10"/>
  <c r="A5177" i="10"/>
  <c r="A5178" i="10"/>
  <c r="A5179" i="10"/>
  <c r="A5180" i="10"/>
  <c r="A5181" i="10"/>
  <c r="A5182" i="10"/>
  <c r="A5183" i="10"/>
  <c r="A5184" i="10"/>
  <c r="A5185" i="10"/>
  <c r="A5186" i="10"/>
  <c r="A5187" i="10"/>
  <c r="A5188" i="10"/>
  <c r="A5189" i="10"/>
  <c r="A5190" i="10"/>
  <c r="A5191" i="10"/>
  <c r="A5192" i="10"/>
  <c r="A5193" i="10"/>
  <c r="A5194" i="10"/>
  <c r="A5195" i="10"/>
  <c r="A5196" i="10"/>
  <c r="A5197" i="10"/>
  <c r="A5198" i="10"/>
  <c r="A5199" i="10"/>
  <c r="A5200" i="10"/>
  <c r="A5201" i="10"/>
  <c r="A5202" i="10"/>
  <c r="A5203" i="10"/>
  <c r="A5204" i="10"/>
  <c r="A5205" i="10"/>
  <c r="A5206" i="10"/>
  <c r="A5207" i="10"/>
  <c r="A5208" i="10"/>
  <c r="A5209" i="10"/>
  <c r="A5210" i="10"/>
  <c r="A5211" i="10"/>
  <c r="A5212" i="10"/>
  <c r="A5213" i="10"/>
  <c r="A5214" i="10"/>
  <c r="A5215" i="10"/>
  <c r="A5216" i="10"/>
  <c r="A5217" i="10"/>
  <c r="A5218" i="10"/>
  <c r="A5219" i="10"/>
  <c r="A5220" i="10"/>
  <c r="A5221" i="10"/>
  <c r="A5222" i="10"/>
  <c r="A5223" i="10"/>
  <c r="A5224" i="10"/>
  <c r="A5225" i="10"/>
  <c r="A5226" i="10"/>
  <c r="A5227" i="10"/>
  <c r="A5228" i="10"/>
  <c r="A5229" i="10"/>
  <c r="A5230" i="10"/>
  <c r="A5231" i="10"/>
  <c r="A5232" i="10"/>
  <c r="A5233" i="10"/>
  <c r="A5234" i="10"/>
  <c r="A5235" i="10"/>
  <c r="A5236" i="10"/>
  <c r="A5237" i="10"/>
  <c r="A5238" i="10"/>
  <c r="A5239" i="10"/>
  <c r="A5240" i="10"/>
  <c r="A5241" i="10"/>
  <c r="A5242" i="10"/>
  <c r="A5243" i="10"/>
  <c r="A5244" i="10"/>
  <c r="A5245" i="10"/>
  <c r="A5246" i="10"/>
  <c r="A5247" i="10"/>
  <c r="A5248" i="10"/>
  <c r="A5249" i="10"/>
  <c r="A5250" i="10"/>
  <c r="A5251" i="10"/>
  <c r="A5252" i="10"/>
  <c r="A5253" i="10"/>
  <c r="A5254" i="10"/>
  <c r="A5255" i="10"/>
  <c r="A5256" i="10"/>
  <c r="A5257" i="10"/>
  <c r="A5258" i="10"/>
  <c r="A5259" i="10"/>
  <c r="A5260" i="10"/>
  <c r="A5261" i="10"/>
  <c r="A5262" i="10"/>
  <c r="A5263" i="10"/>
  <c r="A5264" i="10"/>
  <c r="A5265" i="10"/>
  <c r="A5266" i="10"/>
  <c r="A5267" i="10"/>
  <c r="A5268" i="10"/>
  <c r="A5269" i="10"/>
  <c r="A5270" i="10"/>
  <c r="A5271" i="10"/>
  <c r="A5272" i="10"/>
  <c r="A5273" i="10"/>
  <c r="A5274" i="10"/>
  <c r="A5275" i="10"/>
  <c r="A5276" i="10"/>
  <c r="A5277" i="10"/>
  <c r="A5278" i="10"/>
  <c r="A5279" i="10"/>
  <c r="A5280" i="10"/>
  <c r="A5281" i="10"/>
  <c r="A5282" i="10"/>
  <c r="A5283" i="10"/>
  <c r="A5284" i="10"/>
  <c r="A5285" i="10"/>
  <c r="A5286" i="10"/>
  <c r="A5287" i="10"/>
  <c r="A5288" i="10"/>
  <c r="A5289" i="10"/>
  <c r="A5290" i="10"/>
  <c r="A5291" i="10"/>
  <c r="A5292" i="10"/>
  <c r="A5293" i="10"/>
  <c r="A5294" i="10"/>
  <c r="A5295" i="10"/>
  <c r="A5296" i="10"/>
  <c r="A5297" i="10"/>
  <c r="A5298" i="10"/>
  <c r="A5299" i="10"/>
  <c r="A5300" i="10"/>
  <c r="A5301" i="10"/>
  <c r="A5302" i="10"/>
  <c r="A5303" i="10"/>
  <c r="A5304" i="10"/>
  <c r="A5305" i="10"/>
  <c r="A5306" i="10"/>
  <c r="A5307" i="10"/>
  <c r="A5308" i="10"/>
  <c r="A5309" i="10"/>
  <c r="A5310" i="10"/>
  <c r="A5311" i="10"/>
  <c r="A5312" i="10"/>
  <c r="A5313" i="10"/>
  <c r="A5314" i="10"/>
  <c r="A5315" i="10"/>
  <c r="A5316" i="10"/>
  <c r="A5317" i="10"/>
  <c r="A5318" i="10"/>
  <c r="A5319" i="10"/>
  <c r="A5320" i="10"/>
  <c r="A5321" i="10"/>
  <c r="A5322" i="10"/>
  <c r="A5323" i="10"/>
  <c r="A5324" i="10"/>
  <c r="A5325" i="10"/>
  <c r="A5326" i="10"/>
  <c r="A5327" i="10"/>
  <c r="A5328" i="10"/>
  <c r="A5329" i="10"/>
  <c r="A5330" i="10"/>
  <c r="A5331" i="10"/>
  <c r="A5332" i="10"/>
  <c r="A5333" i="10"/>
  <c r="A5334" i="10"/>
  <c r="A5335" i="10"/>
  <c r="A5336" i="10"/>
  <c r="A5337" i="10"/>
  <c r="A5338" i="10"/>
  <c r="A5339" i="10"/>
  <c r="A5340" i="10"/>
  <c r="A5341" i="10"/>
  <c r="A5342" i="10"/>
  <c r="A5343" i="10"/>
  <c r="A5344" i="10"/>
  <c r="A5345" i="10"/>
  <c r="A5346" i="10"/>
  <c r="A5347" i="10"/>
  <c r="A5348" i="10"/>
  <c r="A5349" i="10"/>
  <c r="A5350" i="10"/>
  <c r="A5351" i="10"/>
  <c r="A5352" i="10"/>
  <c r="A5353" i="10"/>
  <c r="A5354" i="10"/>
  <c r="A5355" i="10"/>
  <c r="A5356" i="10"/>
  <c r="A5357" i="10"/>
  <c r="A5358" i="10"/>
  <c r="A5359" i="10"/>
  <c r="A5360" i="10"/>
  <c r="A5361" i="10"/>
  <c r="A5362" i="10"/>
  <c r="A5363" i="10"/>
  <c r="A5364" i="10"/>
  <c r="A5365" i="10"/>
  <c r="A5366" i="10"/>
  <c r="A5367" i="10"/>
  <c r="A5368" i="10"/>
  <c r="A5369" i="10"/>
  <c r="A5370" i="10"/>
  <c r="A5371" i="10"/>
  <c r="A5372" i="10"/>
  <c r="A5373" i="10"/>
  <c r="A5374" i="10"/>
  <c r="A5375" i="10"/>
  <c r="A5376" i="10"/>
  <c r="A5377" i="10"/>
  <c r="A5378" i="10"/>
  <c r="A5379" i="10"/>
  <c r="A5380" i="10"/>
  <c r="A5381" i="10"/>
  <c r="A5382" i="10"/>
  <c r="A5383" i="10"/>
  <c r="A5384" i="10"/>
  <c r="A5385" i="10"/>
  <c r="A5386" i="10"/>
  <c r="A5387" i="10"/>
  <c r="A5388" i="10"/>
  <c r="A5389" i="10"/>
  <c r="A5390" i="10"/>
  <c r="A5391" i="10"/>
  <c r="A5392" i="10"/>
  <c r="A5393" i="10"/>
  <c r="A5394" i="10"/>
  <c r="A5395" i="10"/>
  <c r="A5396" i="10"/>
  <c r="A5397" i="10"/>
  <c r="A5398" i="10"/>
  <c r="A5399" i="10"/>
  <c r="A5400" i="10"/>
  <c r="A5401" i="10"/>
  <c r="A5402" i="10"/>
  <c r="A5403" i="10"/>
  <c r="A5404" i="10"/>
  <c r="A5405" i="10"/>
  <c r="A5406" i="10"/>
  <c r="A5407" i="10"/>
  <c r="A5408" i="10"/>
  <c r="A5409" i="10"/>
  <c r="A5410" i="10"/>
  <c r="A5411" i="10"/>
  <c r="A5412" i="10"/>
  <c r="A5413" i="10"/>
  <c r="A5414" i="10"/>
  <c r="A5415" i="10"/>
  <c r="A5416" i="10"/>
  <c r="A5417" i="10"/>
  <c r="A5418" i="10"/>
  <c r="A5419" i="10"/>
  <c r="A5420" i="10"/>
  <c r="A5421" i="10"/>
  <c r="A5422" i="10"/>
  <c r="A5423" i="10"/>
  <c r="A5424" i="10"/>
  <c r="A5425" i="10"/>
  <c r="A5426" i="10"/>
  <c r="A5427" i="10"/>
  <c r="A5428" i="10"/>
  <c r="A5429" i="10"/>
  <c r="A5430" i="10"/>
  <c r="A5431" i="10"/>
  <c r="A5432" i="10"/>
  <c r="A5433" i="10"/>
  <c r="A5434" i="10"/>
  <c r="A5435" i="10"/>
  <c r="A5436" i="10"/>
  <c r="A5437" i="10"/>
  <c r="A5438" i="10"/>
  <c r="A5439" i="10"/>
  <c r="A5440" i="10"/>
  <c r="A5441" i="10"/>
  <c r="A5442" i="10"/>
  <c r="A5443" i="10"/>
  <c r="A5444" i="10"/>
  <c r="A5445" i="10"/>
  <c r="A5446" i="10"/>
  <c r="A5447" i="10"/>
  <c r="A5448" i="10"/>
  <c r="A5449" i="10"/>
  <c r="A5450" i="10"/>
  <c r="A5451" i="10"/>
  <c r="A5452" i="10"/>
  <c r="A5453" i="10"/>
  <c r="A5454" i="10"/>
  <c r="A5455" i="10"/>
  <c r="A5456" i="10"/>
  <c r="A5457" i="10"/>
  <c r="A5458" i="10"/>
  <c r="A5459" i="10"/>
  <c r="A5460" i="10"/>
  <c r="A5461" i="10"/>
  <c r="A5462" i="10"/>
  <c r="A5463" i="10"/>
  <c r="A5464" i="10"/>
  <c r="A5465" i="10"/>
  <c r="A5466" i="10"/>
  <c r="A5467" i="10"/>
  <c r="A5468" i="10"/>
  <c r="A5469" i="10"/>
  <c r="A5470" i="10"/>
  <c r="A5471" i="10"/>
  <c r="A5472" i="10"/>
  <c r="A5473" i="10"/>
  <c r="A5474" i="10"/>
  <c r="A5475" i="10"/>
  <c r="A5476" i="10"/>
  <c r="A5477" i="10"/>
  <c r="A5478" i="10"/>
  <c r="A5479" i="10"/>
  <c r="A5480" i="10"/>
  <c r="A5481" i="10"/>
  <c r="A5482" i="10"/>
  <c r="A5483" i="10"/>
  <c r="A5484" i="10"/>
  <c r="A5485" i="10"/>
  <c r="A5486" i="10"/>
  <c r="A5487" i="10"/>
  <c r="A5488" i="10"/>
  <c r="A5489" i="10"/>
  <c r="A5490" i="10"/>
  <c r="A5491" i="10"/>
  <c r="A5492" i="10"/>
  <c r="A5493" i="10"/>
  <c r="A5494" i="10"/>
  <c r="A5495" i="10"/>
  <c r="A5496" i="10"/>
  <c r="A5497" i="10"/>
  <c r="A5498" i="10"/>
  <c r="A5499" i="10"/>
  <c r="A5500" i="10"/>
  <c r="A5501" i="10"/>
  <c r="A5502" i="10"/>
  <c r="A5503" i="10"/>
  <c r="A5504" i="10"/>
  <c r="A5505" i="10"/>
  <c r="A5506" i="10"/>
  <c r="A5507" i="10"/>
  <c r="A5508" i="10"/>
  <c r="A5509" i="10"/>
  <c r="A5510" i="10"/>
  <c r="A5511" i="10"/>
  <c r="A5512" i="10"/>
  <c r="A5513" i="10"/>
  <c r="A5514" i="10"/>
  <c r="A5515" i="10"/>
  <c r="A5516" i="10"/>
  <c r="A5517" i="10"/>
  <c r="A5518" i="10"/>
  <c r="A5519" i="10"/>
  <c r="A5520" i="10"/>
  <c r="A5521" i="10"/>
  <c r="A5522" i="10"/>
  <c r="A5523" i="10"/>
  <c r="A5524" i="10"/>
  <c r="A5525" i="10"/>
  <c r="A5526" i="10"/>
  <c r="A5527" i="10"/>
  <c r="A5528" i="10"/>
  <c r="A5529" i="10"/>
  <c r="A5530" i="10"/>
  <c r="A5531" i="10"/>
  <c r="A5532" i="10"/>
  <c r="A5533" i="10"/>
  <c r="A5534" i="10"/>
  <c r="A5535" i="10"/>
  <c r="A5536" i="10"/>
  <c r="A5537" i="10"/>
  <c r="A5538" i="10"/>
  <c r="A5539" i="10"/>
  <c r="A5540" i="10"/>
  <c r="A5541" i="10"/>
  <c r="A5542" i="10"/>
  <c r="A5543" i="10"/>
  <c r="A5544" i="10"/>
  <c r="A5545" i="10"/>
  <c r="A5546" i="10"/>
  <c r="A5547" i="10"/>
  <c r="A5548" i="10"/>
  <c r="A5549" i="10"/>
  <c r="A5550" i="10"/>
  <c r="A5551" i="10"/>
  <c r="A5552" i="10"/>
  <c r="A5553" i="10"/>
  <c r="A5554" i="10"/>
  <c r="A5555" i="10"/>
  <c r="A5556" i="10"/>
  <c r="A5557" i="10"/>
  <c r="A5558" i="10"/>
  <c r="A5559" i="10"/>
  <c r="A5560" i="10"/>
  <c r="A5561" i="10"/>
  <c r="A5562" i="10"/>
  <c r="A5563" i="10"/>
  <c r="A5564" i="10"/>
  <c r="A5565" i="10"/>
  <c r="A5566" i="10"/>
  <c r="A5567" i="10"/>
  <c r="A5568" i="10"/>
  <c r="A5569" i="10"/>
  <c r="A5570" i="10"/>
  <c r="A5571" i="10"/>
  <c r="A5572" i="10"/>
  <c r="A5573" i="10"/>
  <c r="A5574" i="10"/>
  <c r="A5575" i="10"/>
  <c r="A5576" i="10"/>
  <c r="A5577" i="10"/>
  <c r="A5578" i="10"/>
  <c r="A5579" i="10"/>
  <c r="A5580" i="10"/>
  <c r="A5581" i="10"/>
  <c r="A5582" i="10"/>
  <c r="A5583" i="10"/>
  <c r="A5584" i="10"/>
  <c r="A5585" i="10"/>
  <c r="A5586" i="10"/>
  <c r="A5587" i="10"/>
  <c r="A5588" i="10"/>
  <c r="A5589" i="10"/>
  <c r="A5590" i="10"/>
  <c r="A5591" i="10"/>
  <c r="A5592" i="10"/>
  <c r="A5593" i="10"/>
  <c r="A5594" i="10"/>
  <c r="A5595" i="10"/>
  <c r="A5596" i="10"/>
  <c r="A5597" i="10"/>
  <c r="A5598" i="10"/>
  <c r="A5599" i="10"/>
  <c r="A5600" i="10"/>
  <c r="A5601" i="10"/>
  <c r="A5602" i="10"/>
  <c r="A5603" i="10"/>
  <c r="A5604" i="10"/>
  <c r="A5605" i="10"/>
  <c r="A5606" i="10"/>
  <c r="A5607" i="10"/>
  <c r="A5608" i="10"/>
  <c r="A5609" i="10"/>
  <c r="A5610" i="10"/>
  <c r="A5611" i="10"/>
  <c r="A5612" i="10"/>
  <c r="A5613" i="10"/>
  <c r="A5614" i="10"/>
  <c r="A5615" i="10"/>
  <c r="A5616" i="10"/>
  <c r="A5617" i="10"/>
  <c r="A5618" i="10"/>
  <c r="A5619" i="10"/>
  <c r="A5620" i="10"/>
  <c r="A5621" i="10"/>
  <c r="A5622" i="10"/>
  <c r="A5623" i="10"/>
  <c r="A5624" i="10"/>
  <c r="A5625" i="10"/>
  <c r="A5626" i="10"/>
  <c r="A5627" i="10"/>
  <c r="A5628" i="10"/>
  <c r="A5629" i="10"/>
  <c r="A5630" i="10"/>
  <c r="A5631" i="10"/>
  <c r="A5632" i="10"/>
  <c r="A5633" i="10"/>
  <c r="A5634" i="10"/>
  <c r="A5635" i="10"/>
  <c r="A5636" i="10"/>
  <c r="A5637" i="10"/>
  <c r="A5638" i="10"/>
  <c r="A5639" i="10"/>
  <c r="A5640" i="10"/>
  <c r="A5641" i="10"/>
  <c r="A5642" i="10"/>
  <c r="A5643" i="10"/>
  <c r="A5644" i="10"/>
  <c r="A5645" i="10"/>
  <c r="A5646" i="10"/>
  <c r="A5647" i="10"/>
  <c r="A5648" i="10"/>
  <c r="A5649" i="10"/>
  <c r="A5650" i="10"/>
  <c r="A5651" i="10"/>
  <c r="A5652" i="10"/>
  <c r="A5653" i="10"/>
  <c r="A5654" i="10"/>
  <c r="A5655" i="10"/>
  <c r="A5656" i="10"/>
  <c r="A5657" i="10"/>
  <c r="A5658" i="10"/>
  <c r="A5659" i="10"/>
  <c r="A5660" i="10"/>
  <c r="A5661" i="10"/>
  <c r="A5662" i="10"/>
  <c r="A5663" i="10"/>
  <c r="A5664" i="10"/>
  <c r="A5665" i="10"/>
  <c r="A5666" i="10"/>
  <c r="A5667" i="10"/>
  <c r="A5668" i="10"/>
  <c r="A5669" i="10"/>
  <c r="A5670" i="10"/>
  <c r="A5671" i="10"/>
  <c r="A5672" i="10"/>
  <c r="A5673" i="10"/>
  <c r="A5674" i="10"/>
  <c r="A5675" i="10"/>
  <c r="A5676" i="10"/>
  <c r="A5677" i="10"/>
  <c r="A5678" i="10"/>
  <c r="A5679" i="10"/>
  <c r="A5680" i="10"/>
  <c r="A5681" i="10"/>
  <c r="A5682" i="10"/>
  <c r="A5683" i="10"/>
  <c r="A5684" i="10"/>
  <c r="A5685" i="10"/>
  <c r="A5686" i="10"/>
  <c r="A5687" i="10"/>
  <c r="A5688" i="10"/>
  <c r="A5689" i="10"/>
  <c r="A5690" i="10"/>
  <c r="A5691" i="10"/>
  <c r="A5692" i="10"/>
  <c r="A5693" i="10"/>
  <c r="A5694" i="10"/>
  <c r="A5695" i="10"/>
  <c r="A5696" i="10"/>
  <c r="A5697" i="10"/>
  <c r="A5698" i="10"/>
  <c r="A5699" i="10"/>
  <c r="A5700" i="10"/>
  <c r="A5701" i="10"/>
  <c r="A5702" i="10"/>
  <c r="A5703" i="10"/>
  <c r="A5704" i="10"/>
  <c r="A5705" i="10"/>
  <c r="A5706" i="10"/>
  <c r="A5707" i="10"/>
  <c r="A5708" i="10"/>
  <c r="A5709" i="10"/>
  <c r="A5710" i="10"/>
  <c r="A5711" i="10"/>
  <c r="A5712" i="10"/>
  <c r="A5713" i="10"/>
  <c r="A5714" i="10"/>
  <c r="A5715" i="10"/>
  <c r="A5716" i="10"/>
  <c r="A5717" i="10"/>
  <c r="A5718" i="10"/>
  <c r="A5719" i="10"/>
  <c r="A5720" i="10"/>
  <c r="A5721" i="10"/>
  <c r="A5722" i="10"/>
  <c r="A5723" i="10"/>
  <c r="A5724" i="10"/>
  <c r="A5725" i="10"/>
  <c r="A5726" i="10"/>
  <c r="A5727" i="10"/>
  <c r="A5728" i="10"/>
  <c r="A5729" i="10"/>
  <c r="A5730" i="10"/>
  <c r="A5731" i="10"/>
  <c r="A5732" i="10"/>
  <c r="A5733" i="10"/>
  <c r="A5734" i="10"/>
  <c r="A5735" i="10"/>
  <c r="A5736" i="10"/>
  <c r="A5737" i="10"/>
  <c r="A5738" i="10"/>
  <c r="A5739" i="10"/>
  <c r="A5740" i="10"/>
  <c r="A5741" i="10"/>
  <c r="A5742" i="10"/>
  <c r="A5743" i="10"/>
  <c r="A5744" i="10"/>
  <c r="A5745" i="10"/>
  <c r="A5746" i="10"/>
  <c r="A5747" i="10"/>
  <c r="A5748" i="10"/>
  <c r="A5749" i="10"/>
  <c r="A5750" i="10"/>
  <c r="A5751" i="10"/>
  <c r="A5752" i="10"/>
  <c r="A5753" i="10"/>
  <c r="A5754" i="10"/>
  <c r="A5755" i="10"/>
  <c r="A5756" i="10"/>
  <c r="A5757" i="10"/>
  <c r="A5758" i="10"/>
  <c r="A5759" i="10"/>
  <c r="A5760" i="10"/>
  <c r="A5761" i="10"/>
  <c r="A5762" i="10"/>
  <c r="A5763" i="10"/>
  <c r="A5764" i="10"/>
  <c r="A5765" i="10"/>
  <c r="A5766" i="10"/>
  <c r="A5767" i="10"/>
  <c r="A5768" i="10"/>
  <c r="A5769" i="10"/>
  <c r="A5770" i="10"/>
  <c r="A5771" i="10"/>
  <c r="A5772" i="10"/>
  <c r="A5773" i="10"/>
  <c r="A5774" i="10"/>
  <c r="A5775" i="10"/>
  <c r="A5776" i="10"/>
  <c r="A5777" i="10"/>
  <c r="A5778" i="10"/>
  <c r="A5779" i="10"/>
  <c r="A5780" i="10"/>
  <c r="A5781" i="10"/>
  <c r="A5782" i="10"/>
  <c r="A5783" i="10"/>
  <c r="A5784" i="10"/>
  <c r="A5785" i="10"/>
  <c r="A5786" i="10"/>
  <c r="A5787" i="10"/>
  <c r="A5788" i="10"/>
  <c r="A5789" i="10"/>
  <c r="A5790" i="10"/>
  <c r="A5791" i="10"/>
  <c r="A5792" i="10"/>
  <c r="A5793" i="10"/>
  <c r="A5794" i="10"/>
  <c r="A5795" i="10"/>
  <c r="A5796" i="10"/>
  <c r="A5797" i="10"/>
  <c r="A5798" i="10"/>
  <c r="A5799" i="10"/>
  <c r="A5800" i="10"/>
  <c r="A5801" i="10"/>
  <c r="A5802" i="10"/>
  <c r="A5803" i="10"/>
  <c r="A5804" i="10"/>
  <c r="A5805" i="10"/>
  <c r="A5806" i="10"/>
  <c r="A5807" i="10"/>
  <c r="A5808" i="10"/>
  <c r="A5809" i="10"/>
  <c r="A5810" i="10"/>
  <c r="A5811" i="10"/>
  <c r="A5812" i="10"/>
  <c r="A5813" i="10"/>
  <c r="A5814" i="10"/>
  <c r="A5815" i="10"/>
  <c r="A5816" i="10"/>
  <c r="A5817" i="10"/>
  <c r="A5818" i="10"/>
  <c r="A5819" i="10"/>
  <c r="A5820" i="10"/>
  <c r="A5821" i="10"/>
  <c r="A5822" i="10"/>
  <c r="A5823" i="10"/>
  <c r="A5824" i="10"/>
  <c r="A5825" i="10"/>
  <c r="A5826" i="10"/>
  <c r="A5827" i="10"/>
  <c r="A5828" i="10"/>
  <c r="A5829" i="10"/>
  <c r="A5830" i="10"/>
  <c r="A5831" i="10"/>
  <c r="A5832" i="10"/>
  <c r="A5833" i="10"/>
  <c r="A5834" i="10"/>
  <c r="A5835" i="10"/>
  <c r="A5836" i="10"/>
  <c r="A5837" i="10"/>
  <c r="A5838" i="10"/>
  <c r="A5839" i="10"/>
  <c r="A5840" i="10"/>
  <c r="A5841" i="10"/>
  <c r="A5842" i="10"/>
  <c r="A5843" i="10"/>
  <c r="A5844" i="10"/>
  <c r="A5845" i="10"/>
  <c r="A5846" i="10"/>
  <c r="A5847" i="10"/>
  <c r="A5848" i="10"/>
  <c r="A5849" i="10"/>
  <c r="A5850" i="10"/>
  <c r="A5851" i="10"/>
  <c r="A5852" i="10"/>
  <c r="A5853" i="10"/>
  <c r="A5854" i="10"/>
  <c r="A5855" i="10"/>
  <c r="A5856" i="10"/>
  <c r="A5857" i="10"/>
  <c r="A5858" i="10"/>
  <c r="A5859" i="10"/>
  <c r="A5860" i="10"/>
  <c r="A5861" i="10"/>
  <c r="A5862" i="10"/>
  <c r="A5863" i="10"/>
  <c r="A5864" i="10"/>
  <c r="A5865" i="10"/>
  <c r="A5866" i="10"/>
  <c r="A5867" i="10"/>
  <c r="A5868" i="10"/>
  <c r="A5869" i="10"/>
  <c r="A5870" i="10"/>
  <c r="A5871" i="10"/>
  <c r="A5872" i="10"/>
  <c r="A5873" i="10"/>
  <c r="A5874" i="10"/>
  <c r="A5875" i="10"/>
  <c r="A5876" i="10"/>
  <c r="A5877" i="10"/>
  <c r="A5878" i="10"/>
  <c r="A5879" i="10"/>
  <c r="A5880" i="10"/>
  <c r="A5881" i="10"/>
  <c r="A5882" i="10"/>
  <c r="A5883" i="10"/>
  <c r="A5884" i="10"/>
  <c r="A5885" i="10"/>
  <c r="A5886" i="10"/>
  <c r="A5887" i="10"/>
  <c r="A5888" i="10"/>
  <c r="A5889" i="10"/>
  <c r="A5890" i="10"/>
  <c r="A5891" i="10"/>
  <c r="A5892" i="10"/>
  <c r="A5893" i="10"/>
  <c r="A5894" i="10"/>
  <c r="A5895" i="10"/>
  <c r="A5896" i="10"/>
  <c r="A5897" i="10"/>
  <c r="A5898" i="10"/>
  <c r="A5899" i="10"/>
  <c r="A5900" i="10"/>
  <c r="A5901" i="10"/>
  <c r="A5902" i="10"/>
  <c r="A5903" i="10"/>
  <c r="A5904" i="10"/>
  <c r="A5905" i="10"/>
  <c r="A5906" i="10"/>
  <c r="A5907" i="10"/>
  <c r="A5908" i="10"/>
  <c r="A5909" i="10"/>
  <c r="A5910" i="10"/>
  <c r="A5911" i="10"/>
  <c r="A5912" i="10"/>
  <c r="A5913" i="10"/>
  <c r="A5914" i="10"/>
  <c r="A5915" i="10"/>
  <c r="A5916" i="10"/>
  <c r="A5917" i="10"/>
  <c r="A5918" i="10"/>
  <c r="A5919" i="10"/>
  <c r="A5920" i="10"/>
  <c r="A5921" i="10"/>
  <c r="A5922" i="10"/>
  <c r="A5923" i="10"/>
  <c r="A5924" i="10"/>
  <c r="A5925" i="10"/>
  <c r="A5926" i="10"/>
  <c r="A5927" i="10"/>
  <c r="A5928" i="10"/>
  <c r="A5929" i="10"/>
  <c r="A5930" i="10"/>
  <c r="A5931" i="10"/>
  <c r="A5932" i="10"/>
  <c r="A5933" i="10"/>
  <c r="A5934" i="10"/>
  <c r="A5935" i="10"/>
  <c r="A5936" i="10"/>
  <c r="A5937" i="10"/>
  <c r="A5938" i="10"/>
  <c r="A5939" i="10"/>
  <c r="A5940" i="10"/>
  <c r="A5941" i="10"/>
  <c r="A5942" i="10"/>
  <c r="A5943" i="10"/>
  <c r="A5944" i="10"/>
  <c r="A5945" i="10"/>
  <c r="A5946" i="10"/>
  <c r="A5947" i="10"/>
  <c r="A5948" i="10"/>
  <c r="A5949" i="10"/>
  <c r="A5950" i="10"/>
  <c r="A5951" i="10"/>
  <c r="A5952" i="10"/>
  <c r="A5953" i="10"/>
  <c r="A5954" i="10"/>
  <c r="A5955" i="10"/>
  <c r="A5956" i="10"/>
  <c r="A5957" i="10"/>
  <c r="A5958" i="10"/>
  <c r="A5959" i="10"/>
  <c r="A5960" i="10"/>
  <c r="A5961" i="10"/>
  <c r="A5962" i="10"/>
  <c r="A5963" i="10"/>
  <c r="A5964" i="10"/>
  <c r="A5965" i="10"/>
  <c r="A5966" i="10"/>
  <c r="A5967" i="10"/>
  <c r="A5968" i="10"/>
  <c r="A5969" i="10"/>
  <c r="A5970" i="10"/>
  <c r="A5971" i="10"/>
  <c r="A5972" i="10"/>
  <c r="A5973" i="10"/>
  <c r="A5974" i="10"/>
  <c r="A5975" i="10"/>
  <c r="A5976" i="10"/>
  <c r="A5977" i="10"/>
  <c r="A5978" i="10"/>
  <c r="A5979" i="10"/>
  <c r="A5980" i="10"/>
  <c r="A5981" i="10"/>
  <c r="A5982" i="10"/>
  <c r="A5983" i="10"/>
  <c r="A5984" i="10"/>
  <c r="A5985" i="10"/>
  <c r="A5986" i="10"/>
  <c r="A5987" i="10"/>
  <c r="A5988" i="10"/>
  <c r="A5989" i="10"/>
  <c r="A5990" i="10"/>
  <c r="A5991" i="10"/>
  <c r="A5992" i="10"/>
  <c r="A5993" i="10"/>
  <c r="A5994" i="10"/>
  <c r="A5995" i="10"/>
  <c r="A5996" i="10"/>
  <c r="A5997" i="10"/>
  <c r="A5998" i="10"/>
  <c r="A5999" i="10"/>
  <c r="A6000" i="10"/>
  <c r="A6001" i="10"/>
  <c r="A6002" i="10"/>
  <c r="A6003" i="10"/>
  <c r="A6004" i="10"/>
  <c r="A6005" i="10"/>
  <c r="A6006" i="10"/>
  <c r="A6007" i="10"/>
  <c r="A6008" i="10"/>
  <c r="A6009" i="10"/>
  <c r="A6010" i="10"/>
  <c r="A6011" i="10"/>
  <c r="A6012" i="10"/>
  <c r="A6013" i="10"/>
  <c r="A6014" i="10"/>
  <c r="A6015" i="10"/>
  <c r="A6016" i="10"/>
  <c r="A6017" i="10"/>
  <c r="A6018" i="10"/>
  <c r="A6019" i="10"/>
  <c r="A6020" i="10"/>
  <c r="A6021" i="10"/>
  <c r="A6022" i="10"/>
  <c r="A6023" i="10"/>
  <c r="A6024" i="10"/>
  <c r="A6025" i="10"/>
  <c r="A6026" i="10"/>
  <c r="A6027" i="10"/>
  <c r="A6028" i="10"/>
  <c r="A6029" i="10"/>
  <c r="A6030" i="10"/>
  <c r="A6031" i="10"/>
  <c r="A6032" i="10"/>
  <c r="A6033" i="10"/>
  <c r="A6034" i="10"/>
  <c r="A6035" i="10"/>
  <c r="A6036" i="10"/>
  <c r="A6037" i="10"/>
  <c r="A6038" i="10"/>
  <c r="A6039" i="10"/>
  <c r="A6040" i="10"/>
  <c r="A6041" i="10"/>
  <c r="A6042" i="10"/>
  <c r="A6043" i="10"/>
  <c r="A6044" i="10"/>
  <c r="A6045" i="10"/>
  <c r="A6046" i="10"/>
  <c r="A6047" i="10"/>
  <c r="A6048" i="10"/>
  <c r="A6049" i="10"/>
  <c r="A6050" i="10"/>
  <c r="A6051" i="10"/>
  <c r="A6052" i="10"/>
  <c r="A6053" i="10"/>
  <c r="A6054" i="10"/>
  <c r="A6055" i="10"/>
  <c r="A6056" i="10"/>
  <c r="A6057" i="10"/>
  <c r="A6058" i="10"/>
  <c r="A6059" i="10"/>
  <c r="A6060" i="10"/>
  <c r="A6061" i="10"/>
  <c r="A6062" i="10"/>
  <c r="A6063" i="10"/>
  <c r="A6064" i="10"/>
  <c r="A6065" i="10"/>
  <c r="A6066" i="10"/>
  <c r="A6067" i="10"/>
  <c r="A6068" i="10"/>
  <c r="A6069" i="10"/>
  <c r="A6070" i="10"/>
  <c r="A6071" i="10"/>
  <c r="A6072" i="10"/>
  <c r="A6073" i="10"/>
  <c r="A6074" i="10"/>
  <c r="A6075" i="10"/>
  <c r="A6076" i="10"/>
  <c r="A6077" i="10"/>
  <c r="A6078" i="10"/>
  <c r="A6079" i="10"/>
  <c r="A6080" i="10"/>
  <c r="A6081" i="10"/>
  <c r="A6082" i="10"/>
  <c r="A6083" i="10"/>
  <c r="A6084" i="10"/>
  <c r="A6085" i="10"/>
  <c r="A6086" i="10"/>
  <c r="A6087" i="10"/>
  <c r="A6088" i="10"/>
  <c r="A6089" i="10"/>
  <c r="A6090" i="10"/>
  <c r="A6091" i="10"/>
  <c r="A6092" i="10"/>
  <c r="A6093" i="10"/>
  <c r="A6094" i="10"/>
  <c r="A6095" i="10"/>
  <c r="A6096" i="10"/>
  <c r="A6097" i="10"/>
  <c r="A6098" i="10"/>
  <c r="A6099" i="10"/>
  <c r="A6100" i="10"/>
  <c r="A6101" i="10"/>
  <c r="A6102" i="10"/>
  <c r="A6103" i="10"/>
  <c r="A6104" i="10"/>
  <c r="A6105" i="10"/>
  <c r="A6106" i="10"/>
  <c r="A6107" i="10"/>
  <c r="A6108" i="10"/>
  <c r="A6109" i="10"/>
  <c r="A6110" i="10"/>
  <c r="A6111" i="10"/>
  <c r="A6112" i="10"/>
  <c r="A6113" i="10"/>
  <c r="A6114" i="10"/>
  <c r="A6115" i="10"/>
  <c r="A6116" i="10"/>
  <c r="A6117" i="10"/>
  <c r="A6118" i="10"/>
  <c r="A6119" i="10"/>
  <c r="A6120" i="10"/>
  <c r="A6121" i="10"/>
  <c r="A6122" i="10"/>
  <c r="A6123" i="10"/>
  <c r="A6124" i="10"/>
  <c r="A6125" i="10"/>
  <c r="A6126" i="10"/>
  <c r="A6127" i="10"/>
  <c r="A6128" i="10"/>
  <c r="A6129" i="10"/>
  <c r="A6130" i="10"/>
  <c r="A6131" i="10"/>
  <c r="A6132" i="10"/>
  <c r="A6133" i="10"/>
  <c r="A6134" i="10"/>
  <c r="A6135" i="10"/>
  <c r="A6136" i="10"/>
  <c r="A6137" i="10"/>
  <c r="A6138" i="10"/>
  <c r="A6139" i="10"/>
  <c r="A6140" i="10"/>
  <c r="A6141" i="10"/>
  <c r="A6142" i="10"/>
  <c r="A6143" i="10"/>
  <c r="A6144" i="10"/>
  <c r="A6145" i="10"/>
  <c r="A6146" i="10"/>
  <c r="A6147" i="10"/>
  <c r="A6148" i="10"/>
  <c r="A6149" i="10"/>
  <c r="A6150" i="10"/>
  <c r="A6151" i="10"/>
  <c r="A6152" i="10"/>
  <c r="A6153" i="10"/>
  <c r="A6154" i="10"/>
  <c r="A6155" i="10"/>
  <c r="A6156" i="10"/>
  <c r="A6157" i="10"/>
  <c r="A6158" i="10"/>
  <c r="A6159" i="10"/>
  <c r="A6160" i="10"/>
  <c r="A6161" i="10"/>
  <c r="A6162" i="10"/>
  <c r="A6163" i="10"/>
  <c r="A6164" i="10"/>
  <c r="A6165" i="10"/>
  <c r="A6166" i="10"/>
  <c r="A6167" i="10"/>
  <c r="A6168" i="10"/>
  <c r="A6169" i="10"/>
  <c r="A6170" i="10"/>
  <c r="A6171" i="10"/>
  <c r="A6172" i="10"/>
  <c r="A6173" i="10"/>
  <c r="A6174" i="10"/>
  <c r="A6175" i="10"/>
  <c r="A6176" i="10"/>
  <c r="A6177" i="10"/>
  <c r="A6178" i="10"/>
  <c r="A6179" i="10"/>
  <c r="A6180" i="10"/>
  <c r="A6181" i="10"/>
  <c r="A6182" i="10"/>
  <c r="A6183" i="10"/>
  <c r="A6184" i="10"/>
  <c r="A6185" i="10"/>
  <c r="A6186" i="10"/>
  <c r="A6187" i="10"/>
  <c r="A6188" i="10"/>
  <c r="A6189" i="10"/>
  <c r="A6190" i="10"/>
  <c r="A6191" i="10"/>
  <c r="A6192" i="10"/>
  <c r="A6193" i="10"/>
  <c r="A6194" i="10"/>
  <c r="A6195" i="10"/>
  <c r="A6196" i="10"/>
  <c r="A6197" i="10"/>
  <c r="A6198" i="10"/>
  <c r="A6199" i="10"/>
  <c r="A6200" i="10"/>
  <c r="A6201" i="10"/>
  <c r="A6202" i="10"/>
  <c r="A6203" i="10"/>
  <c r="A6204" i="10"/>
  <c r="A6205" i="10"/>
  <c r="A6206" i="10"/>
  <c r="A6207" i="10"/>
  <c r="A6208" i="10"/>
  <c r="A6209" i="10"/>
  <c r="A6210" i="10"/>
  <c r="A6211" i="10"/>
  <c r="A6212" i="10"/>
  <c r="A6213" i="10"/>
  <c r="A6214" i="10"/>
  <c r="A6215" i="10"/>
  <c r="A6216" i="10"/>
  <c r="A6217" i="10"/>
  <c r="A6218" i="10"/>
  <c r="A6219" i="10"/>
  <c r="A6220" i="10"/>
  <c r="A6221" i="10"/>
  <c r="A6222" i="10"/>
  <c r="A6223" i="10"/>
  <c r="A6224" i="10"/>
  <c r="A6225" i="10"/>
  <c r="A6226" i="10"/>
  <c r="A6227" i="10"/>
  <c r="A6228" i="10"/>
  <c r="A6229" i="10"/>
  <c r="A6230" i="10"/>
  <c r="A6231" i="10"/>
  <c r="A6232" i="10"/>
  <c r="A6233" i="10"/>
  <c r="A6234" i="10"/>
  <c r="A6235" i="10"/>
  <c r="A6236" i="10"/>
  <c r="A6237" i="10"/>
  <c r="A6238" i="10"/>
  <c r="A6239" i="10"/>
  <c r="A6240" i="10"/>
  <c r="A6241" i="10"/>
  <c r="A6242" i="10"/>
  <c r="A6243" i="10"/>
  <c r="A6244" i="10"/>
  <c r="A6245" i="10"/>
  <c r="A6246" i="10"/>
  <c r="A6247" i="10"/>
  <c r="A6248" i="10"/>
  <c r="A6249" i="10"/>
  <c r="A6250" i="10"/>
  <c r="A6251" i="10"/>
  <c r="A6252" i="10"/>
  <c r="A6253" i="10"/>
  <c r="A6254" i="10"/>
  <c r="A6255" i="10"/>
  <c r="A6256" i="10"/>
  <c r="A6257" i="10"/>
  <c r="A6258" i="10"/>
  <c r="A6259" i="10"/>
  <c r="A6260" i="10"/>
  <c r="A6261" i="10"/>
  <c r="A6262" i="10"/>
  <c r="A6263" i="10"/>
  <c r="A6264" i="10"/>
  <c r="A6265" i="10"/>
  <c r="A6266" i="10"/>
  <c r="A6267" i="10"/>
  <c r="A6268" i="10"/>
  <c r="A6269" i="10"/>
  <c r="A6270" i="10"/>
  <c r="A6271" i="10"/>
  <c r="A6272" i="10"/>
  <c r="A6273" i="10"/>
  <c r="A6274" i="10"/>
  <c r="A6275" i="10"/>
  <c r="A6276" i="10"/>
  <c r="A6277" i="10"/>
  <c r="A6278" i="10"/>
  <c r="A6279" i="10"/>
  <c r="A6280" i="10"/>
  <c r="A6281" i="10"/>
  <c r="A6282" i="10"/>
  <c r="A6283" i="10"/>
  <c r="A6284" i="10"/>
  <c r="A6285" i="10"/>
  <c r="A6286" i="10"/>
  <c r="A6287" i="10"/>
  <c r="A6288" i="10"/>
  <c r="A6289" i="10"/>
  <c r="A6290" i="10"/>
  <c r="A6291" i="10"/>
  <c r="A6292" i="10"/>
  <c r="A6293" i="10"/>
  <c r="A6294" i="10"/>
  <c r="A6295" i="10"/>
  <c r="A6296" i="10"/>
  <c r="A6297" i="10"/>
  <c r="A6298" i="10"/>
  <c r="A6299" i="10"/>
  <c r="A6300" i="10"/>
  <c r="A6301" i="10"/>
  <c r="A6302" i="10"/>
  <c r="A6303" i="10"/>
  <c r="A6304" i="10"/>
  <c r="A6305" i="10"/>
  <c r="A6306" i="10"/>
  <c r="A6307" i="10"/>
  <c r="A6308" i="10"/>
  <c r="A6309" i="10"/>
  <c r="A6310" i="10"/>
  <c r="A6311" i="10"/>
  <c r="A6312" i="10"/>
  <c r="A6313" i="10"/>
  <c r="A6314" i="10"/>
  <c r="A6315" i="10"/>
  <c r="A6316" i="10"/>
  <c r="A6317" i="10"/>
  <c r="A6318" i="10"/>
  <c r="A6319" i="10"/>
  <c r="A6320" i="10"/>
  <c r="A6321" i="10"/>
  <c r="A6322" i="10"/>
  <c r="A6323" i="10"/>
  <c r="A6324" i="10"/>
  <c r="A6325" i="10"/>
  <c r="A6326" i="10"/>
  <c r="A6327" i="10"/>
  <c r="A6328" i="10"/>
  <c r="A6329" i="10"/>
  <c r="A6330" i="10"/>
  <c r="A6331" i="10"/>
  <c r="A6332" i="10"/>
  <c r="A6333" i="10"/>
  <c r="A6334" i="10"/>
  <c r="A6335" i="10"/>
  <c r="A6336" i="10"/>
  <c r="A6337" i="10"/>
  <c r="A6338" i="10"/>
  <c r="A6339" i="10"/>
  <c r="A6340" i="10"/>
  <c r="A6341" i="10"/>
  <c r="A6342" i="10"/>
  <c r="A6343" i="10"/>
  <c r="A6344" i="10"/>
  <c r="A6345" i="10"/>
  <c r="A6346" i="10"/>
  <c r="A6347" i="10"/>
  <c r="A6348" i="10"/>
  <c r="A6349" i="10"/>
  <c r="A6350" i="10"/>
  <c r="A6351" i="10"/>
  <c r="A6352" i="10"/>
  <c r="A6353" i="10"/>
  <c r="A6354" i="10"/>
  <c r="A6355" i="10"/>
  <c r="A6356" i="10"/>
  <c r="A6357" i="10"/>
  <c r="A6358" i="10"/>
  <c r="A6359" i="10"/>
  <c r="A6360" i="10"/>
  <c r="A6361" i="10"/>
  <c r="A6362" i="10"/>
  <c r="A6363" i="10"/>
  <c r="A6364" i="10"/>
  <c r="A6365" i="10"/>
  <c r="A6366" i="10"/>
  <c r="A6367" i="10"/>
  <c r="A6368" i="10"/>
  <c r="A6369" i="10"/>
  <c r="A6370" i="10"/>
  <c r="A6371" i="10"/>
  <c r="A6372" i="10"/>
  <c r="A6373" i="10"/>
  <c r="A6374" i="10"/>
  <c r="A6375" i="10"/>
  <c r="A6376" i="10"/>
  <c r="A6377" i="10"/>
  <c r="A6378" i="10"/>
  <c r="A6379" i="10"/>
  <c r="A6380" i="10"/>
  <c r="A6381" i="10"/>
  <c r="A6382" i="10"/>
  <c r="A6383" i="10"/>
  <c r="A6384" i="10"/>
  <c r="A6385" i="10"/>
  <c r="A6386" i="10"/>
  <c r="A6387" i="10"/>
  <c r="A6388" i="10"/>
  <c r="A6389" i="10"/>
  <c r="A6390" i="10"/>
  <c r="A6391" i="10"/>
  <c r="A6392" i="10"/>
  <c r="A6393" i="10"/>
  <c r="A6394" i="10"/>
  <c r="A6395" i="10"/>
  <c r="A6396" i="10"/>
  <c r="A6397" i="10"/>
  <c r="A6398" i="10"/>
  <c r="A6399" i="10"/>
  <c r="A6400" i="10"/>
  <c r="A6401" i="10"/>
  <c r="A6402" i="10"/>
  <c r="A6403" i="10"/>
  <c r="A6404" i="10"/>
  <c r="A6405" i="10"/>
  <c r="A6406" i="10"/>
  <c r="A6407" i="10"/>
  <c r="A6408" i="10"/>
  <c r="A6409" i="10"/>
  <c r="A6410" i="10"/>
  <c r="A6411" i="10"/>
  <c r="A6412" i="10"/>
  <c r="A6413" i="10"/>
  <c r="A6414" i="10"/>
  <c r="A6415" i="10"/>
  <c r="A6416" i="10"/>
  <c r="A6417" i="10"/>
  <c r="A6418" i="10"/>
  <c r="A6419" i="10"/>
  <c r="A6420" i="10"/>
  <c r="A6421" i="10"/>
  <c r="A6422" i="10"/>
  <c r="A6423" i="10"/>
  <c r="A6424" i="10"/>
  <c r="A6425" i="10"/>
  <c r="A6426" i="10"/>
  <c r="A6427" i="10"/>
  <c r="A6428" i="10"/>
  <c r="A6429" i="10"/>
  <c r="A6430" i="10"/>
  <c r="A6431" i="10"/>
  <c r="A6432" i="10"/>
  <c r="A6433" i="10"/>
  <c r="A6434" i="10"/>
  <c r="A6435" i="10"/>
  <c r="A6436" i="10"/>
  <c r="A6437" i="10"/>
  <c r="A6438" i="10"/>
  <c r="A6439" i="10"/>
  <c r="A6440" i="10"/>
  <c r="A6441" i="10"/>
  <c r="A6442" i="10"/>
  <c r="A6443" i="10"/>
  <c r="A6444" i="10"/>
  <c r="A6445" i="10"/>
  <c r="A6446" i="10"/>
  <c r="A6447" i="10"/>
  <c r="A6448" i="10"/>
  <c r="A6449" i="10"/>
  <c r="A6450" i="10"/>
  <c r="A6451" i="10"/>
  <c r="A6452" i="10"/>
  <c r="A6453" i="10"/>
  <c r="A6454" i="10"/>
  <c r="A6455" i="10"/>
  <c r="A6456" i="10"/>
  <c r="A6457" i="10"/>
  <c r="A6458" i="10"/>
  <c r="A6459" i="10"/>
  <c r="A6460" i="10"/>
  <c r="A6461" i="10"/>
  <c r="A6462" i="10"/>
  <c r="A6463" i="10"/>
  <c r="A6464" i="10"/>
  <c r="A6465" i="10"/>
  <c r="A6466" i="10"/>
  <c r="A6467" i="10"/>
  <c r="A6468" i="10"/>
  <c r="A6469" i="10"/>
  <c r="A6470" i="10"/>
  <c r="A6471" i="10"/>
  <c r="A6472" i="10"/>
  <c r="A6473" i="10"/>
  <c r="A6474" i="10"/>
  <c r="A6475" i="10"/>
  <c r="A6476" i="10"/>
  <c r="A6477" i="10"/>
  <c r="A6478" i="10"/>
  <c r="A6479" i="10"/>
  <c r="A6480" i="10"/>
  <c r="A6481" i="10"/>
  <c r="A6482" i="10"/>
  <c r="A6483" i="10"/>
  <c r="A6484" i="10"/>
  <c r="A6485" i="10"/>
  <c r="A6486" i="10"/>
  <c r="A6487" i="10"/>
  <c r="A6488" i="10"/>
  <c r="A6489" i="10"/>
  <c r="A6490" i="10"/>
  <c r="A6491" i="10"/>
  <c r="A6492" i="10"/>
  <c r="A6493" i="10"/>
  <c r="A6494" i="10"/>
  <c r="A6495" i="10"/>
  <c r="A6496" i="10"/>
  <c r="A6497" i="10"/>
  <c r="A6498" i="10"/>
  <c r="A6499" i="10"/>
  <c r="A6500" i="10"/>
  <c r="A6501" i="10"/>
  <c r="A6502" i="10"/>
  <c r="A6503" i="10"/>
  <c r="A6504" i="10"/>
  <c r="A6505" i="10"/>
  <c r="A6506" i="10"/>
  <c r="A6507" i="10"/>
  <c r="A6508" i="10"/>
  <c r="A6509" i="10"/>
  <c r="A6510" i="10"/>
  <c r="A6511" i="10"/>
  <c r="A6512" i="10"/>
  <c r="A6513" i="10"/>
  <c r="A6514" i="10"/>
  <c r="A6515" i="10"/>
  <c r="A6516" i="10"/>
  <c r="A6517" i="10"/>
  <c r="A6518" i="10"/>
  <c r="A6519" i="10"/>
  <c r="A6520" i="10"/>
  <c r="A6521" i="10"/>
  <c r="A6522" i="10"/>
  <c r="A6523" i="10"/>
  <c r="A6524" i="10"/>
  <c r="A6525" i="10"/>
  <c r="A6526" i="10"/>
  <c r="A6527" i="10"/>
  <c r="A6528" i="10"/>
  <c r="A6529" i="10"/>
  <c r="A6530" i="10"/>
  <c r="A6531" i="10"/>
  <c r="A6532" i="10"/>
  <c r="A6533" i="10"/>
  <c r="A6534" i="10"/>
  <c r="A6535" i="10"/>
  <c r="A6536" i="10"/>
  <c r="A6537" i="10"/>
  <c r="A6538" i="10"/>
  <c r="A6539" i="10"/>
  <c r="A6540" i="10"/>
  <c r="A6541" i="10"/>
  <c r="A6542" i="10"/>
  <c r="A6543" i="10"/>
  <c r="A6544" i="10"/>
  <c r="A6545" i="10"/>
  <c r="A6546" i="10"/>
  <c r="A6547" i="10"/>
  <c r="A6548" i="10"/>
  <c r="A6549" i="10"/>
  <c r="A6550" i="10"/>
  <c r="A6551" i="10"/>
  <c r="A6552" i="10"/>
  <c r="A6553" i="10"/>
  <c r="A6554" i="10"/>
  <c r="A6555" i="10"/>
  <c r="A6556" i="10"/>
  <c r="A6557" i="10"/>
  <c r="A6558" i="10"/>
  <c r="A6559" i="10"/>
  <c r="A6560" i="10"/>
  <c r="A6561" i="10"/>
  <c r="A6562" i="10"/>
  <c r="A6563" i="10"/>
  <c r="A6564" i="10"/>
  <c r="A6565" i="10"/>
  <c r="A6566" i="10"/>
  <c r="A6567" i="10"/>
  <c r="A6568" i="10"/>
  <c r="A6569" i="10"/>
  <c r="A6570" i="10"/>
  <c r="A6571" i="10"/>
  <c r="A6572" i="10"/>
  <c r="A6573" i="10"/>
  <c r="A6574" i="10"/>
  <c r="A6575" i="10"/>
  <c r="A6576" i="10"/>
  <c r="A6577" i="10"/>
  <c r="A6578" i="10"/>
  <c r="A6579" i="10"/>
  <c r="A6580" i="10"/>
  <c r="A6581" i="10"/>
  <c r="A6582" i="10"/>
  <c r="A6583" i="10"/>
  <c r="A6584" i="10"/>
  <c r="A6585" i="10"/>
  <c r="A6586" i="10"/>
  <c r="A6587" i="10"/>
  <c r="A6588" i="10"/>
  <c r="A6589" i="10"/>
  <c r="A6590" i="10"/>
  <c r="A6591" i="10"/>
  <c r="A6592" i="10"/>
  <c r="A6593" i="10"/>
  <c r="A6594" i="10"/>
  <c r="A6595" i="10"/>
  <c r="A6596" i="10"/>
  <c r="A6597" i="10"/>
  <c r="A6598" i="10"/>
  <c r="A6599" i="10"/>
  <c r="A6600" i="10"/>
  <c r="A6601" i="10"/>
  <c r="A6602" i="10"/>
  <c r="A6603" i="10"/>
  <c r="A6604" i="10"/>
  <c r="A6605" i="10"/>
  <c r="A6606" i="10"/>
  <c r="A6607" i="10"/>
  <c r="A6608" i="10"/>
  <c r="A6609" i="10"/>
  <c r="A6610" i="10"/>
  <c r="A6611" i="10"/>
  <c r="A6612" i="10"/>
  <c r="A6613" i="10"/>
  <c r="A6614" i="10"/>
  <c r="A6615" i="10"/>
  <c r="A6616" i="10"/>
  <c r="A6617" i="10"/>
  <c r="A6618" i="10"/>
  <c r="A6619" i="10"/>
  <c r="A6620" i="10"/>
  <c r="A6621" i="10"/>
  <c r="A6622" i="10"/>
  <c r="A6623" i="10"/>
  <c r="A6624" i="10"/>
  <c r="A6625" i="10"/>
  <c r="A6626" i="10"/>
  <c r="A6627" i="10"/>
  <c r="A6628" i="10"/>
  <c r="A6629" i="10"/>
  <c r="A6630" i="10"/>
  <c r="A6631" i="10"/>
  <c r="A6632" i="10"/>
  <c r="A6633" i="10"/>
  <c r="A6634" i="10"/>
  <c r="A6635" i="10"/>
  <c r="A6636" i="10"/>
  <c r="A6637" i="10"/>
  <c r="A6638" i="10"/>
  <c r="A6639" i="10"/>
  <c r="A6640" i="10"/>
  <c r="A6641" i="10"/>
  <c r="A6642" i="10"/>
  <c r="A6643" i="10"/>
  <c r="A6644" i="10"/>
  <c r="A6645" i="10"/>
  <c r="A6646" i="10"/>
  <c r="A6647" i="10"/>
  <c r="A6648" i="10"/>
  <c r="A6649" i="10"/>
  <c r="A6650" i="10"/>
  <c r="A6651" i="10"/>
  <c r="A6652" i="10"/>
  <c r="A6653" i="10"/>
  <c r="A6654" i="10"/>
  <c r="A6655" i="10"/>
  <c r="A6656" i="10"/>
  <c r="A6657" i="10"/>
  <c r="A6658" i="10"/>
  <c r="A6659" i="10"/>
  <c r="A6660" i="10"/>
  <c r="A6661" i="10"/>
  <c r="A6662" i="10"/>
  <c r="A6663" i="10"/>
  <c r="A6664" i="10"/>
  <c r="A6665" i="10"/>
  <c r="A6666" i="10"/>
  <c r="A6667" i="10"/>
  <c r="A6668" i="10"/>
  <c r="A6669" i="10"/>
  <c r="A6670" i="10"/>
  <c r="A6671" i="10"/>
  <c r="A6672" i="10"/>
  <c r="A6673" i="10"/>
  <c r="A6674" i="10"/>
  <c r="A6675" i="10"/>
  <c r="A6676" i="10"/>
  <c r="A6677" i="10"/>
  <c r="A6678" i="10"/>
  <c r="A6679" i="10"/>
  <c r="A6680" i="10"/>
  <c r="A6681" i="10"/>
  <c r="A6682" i="10"/>
  <c r="A6683" i="10"/>
  <c r="A6684" i="10"/>
  <c r="A6685" i="10"/>
  <c r="A6686" i="10"/>
  <c r="A6687" i="10"/>
  <c r="A6688" i="10"/>
  <c r="A6689" i="10"/>
  <c r="A6690" i="10"/>
  <c r="A6691" i="10"/>
  <c r="A6692" i="10"/>
  <c r="A6693" i="10"/>
  <c r="A6694" i="10"/>
  <c r="A6695" i="10"/>
  <c r="A6696" i="10"/>
  <c r="A6697" i="10"/>
  <c r="A6698" i="10"/>
  <c r="A6699" i="10"/>
  <c r="A6700" i="10"/>
  <c r="A6701" i="10"/>
  <c r="A6702" i="10"/>
  <c r="A6703" i="10"/>
  <c r="A6704" i="10"/>
  <c r="A6705" i="10"/>
  <c r="A6706" i="10"/>
  <c r="A6707" i="10"/>
  <c r="A6708" i="10"/>
  <c r="A6709" i="10"/>
  <c r="A6710" i="10"/>
  <c r="A6711" i="10"/>
  <c r="A6712" i="10"/>
  <c r="A6713" i="10"/>
  <c r="A6714" i="10"/>
  <c r="A6715" i="10"/>
  <c r="A6716" i="10"/>
  <c r="A6717" i="10"/>
  <c r="A6718" i="10"/>
  <c r="A6719" i="10"/>
  <c r="A6720" i="10"/>
  <c r="A6721" i="10"/>
  <c r="A6722" i="10"/>
  <c r="A6723" i="10"/>
  <c r="A6724" i="10"/>
  <c r="A6725" i="10"/>
  <c r="A6726" i="10"/>
  <c r="A6727" i="10"/>
  <c r="A6728" i="10"/>
  <c r="A6729" i="10"/>
  <c r="A6730" i="10"/>
  <c r="A6731" i="10"/>
  <c r="A6732" i="10"/>
  <c r="A6733" i="10"/>
  <c r="A6734" i="10"/>
  <c r="A6735" i="10"/>
  <c r="A6736" i="10"/>
  <c r="A6737" i="10"/>
  <c r="A6738" i="10"/>
  <c r="A6739" i="10"/>
  <c r="A6740" i="10"/>
  <c r="A6741" i="10"/>
  <c r="A6742" i="10"/>
  <c r="A6743" i="10"/>
  <c r="A6744" i="10"/>
  <c r="A6745" i="10"/>
  <c r="A6746" i="10"/>
  <c r="A6747" i="10"/>
  <c r="A6748" i="10"/>
  <c r="A6749" i="10"/>
  <c r="A6750" i="10"/>
  <c r="A6751" i="10"/>
  <c r="A6752" i="10"/>
  <c r="A6753" i="10"/>
  <c r="A6754" i="10"/>
  <c r="A6755" i="10"/>
  <c r="A6756" i="10"/>
  <c r="A6757" i="10"/>
  <c r="A6758" i="10"/>
  <c r="A6759" i="10"/>
  <c r="A6760" i="10"/>
  <c r="A6761" i="10"/>
  <c r="A6762" i="10"/>
  <c r="A6763" i="10"/>
  <c r="A6764" i="10"/>
  <c r="A6765" i="10"/>
  <c r="A6766" i="10"/>
  <c r="A6767" i="10"/>
  <c r="A6768" i="10"/>
  <c r="A6769" i="10"/>
  <c r="A6770" i="10"/>
  <c r="A6771" i="10"/>
  <c r="A6772" i="10"/>
  <c r="A6773" i="10"/>
  <c r="A6774" i="10"/>
  <c r="A6775" i="10"/>
  <c r="A6776" i="10"/>
  <c r="A6777" i="10"/>
  <c r="A6778" i="10"/>
  <c r="A6779" i="10"/>
  <c r="A6780" i="10"/>
  <c r="A6781" i="10"/>
  <c r="A6782" i="10"/>
  <c r="A6783" i="10"/>
  <c r="A6784" i="10"/>
  <c r="A6785" i="10"/>
  <c r="A6786" i="10"/>
  <c r="A6787" i="10"/>
  <c r="A6788" i="10"/>
  <c r="A6789" i="10"/>
  <c r="A6790" i="10"/>
  <c r="A6791" i="10"/>
  <c r="A6792" i="10"/>
  <c r="A6793" i="10"/>
  <c r="A6794" i="10"/>
  <c r="A6795" i="10"/>
  <c r="A6796" i="10"/>
  <c r="A6797" i="10"/>
  <c r="A6798" i="10"/>
  <c r="A6799" i="10"/>
  <c r="A6800" i="10"/>
  <c r="A6801" i="10"/>
  <c r="A6802" i="10"/>
  <c r="A6803" i="10"/>
  <c r="A6804" i="10"/>
  <c r="A6805" i="10"/>
  <c r="A6806" i="10"/>
  <c r="A6807" i="10"/>
  <c r="A6808" i="10"/>
  <c r="A6809" i="10"/>
  <c r="A6810" i="10"/>
  <c r="A6811" i="10"/>
  <c r="A6812" i="10"/>
  <c r="A6813" i="10"/>
  <c r="A6814" i="10"/>
  <c r="A6815" i="10"/>
  <c r="A6816" i="10"/>
  <c r="A6817" i="10"/>
  <c r="A6818" i="10"/>
  <c r="A6819" i="10"/>
  <c r="A6820" i="10"/>
  <c r="A6821" i="10"/>
  <c r="A6822" i="10"/>
  <c r="A6823" i="10"/>
  <c r="A6824" i="10"/>
  <c r="A6825" i="10"/>
  <c r="A6826" i="10"/>
  <c r="A6827" i="10"/>
  <c r="A6828" i="10"/>
  <c r="A6829" i="10"/>
  <c r="A6830" i="10"/>
  <c r="A6831" i="10"/>
  <c r="A6832" i="10"/>
  <c r="A6833" i="10"/>
  <c r="A6834" i="10"/>
  <c r="A6835" i="10"/>
  <c r="A6836" i="10"/>
  <c r="A6837" i="10"/>
  <c r="A6838" i="10"/>
  <c r="A6839" i="10"/>
  <c r="A6840" i="10"/>
  <c r="A6841" i="10"/>
  <c r="A6842" i="10"/>
  <c r="A6843" i="10"/>
  <c r="A6844" i="10"/>
  <c r="A6845" i="10"/>
  <c r="A6846" i="10"/>
  <c r="A6847" i="10"/>
  <c r="A6848" i="10"/>
  <c r="A6849" i="10"/>
  <c r="A6850" i="10"/>
  <c r="A6851" i="10"/>
  <c r="A6852" i="10"/>
  <c r="A6853" i="10"/>
  <c r="A6854" i="10"/>
  <c r="A6855" i="10"/>
  <c r="A6856" i="10"/>
  <c r="A6857" i="10"/>
  <c r="A6858" i="10"/>
  <c r="A6859" i="10"/>
  <c r="A6860" i="10"/>
  <c r="A6861" i="10"/>
  <c r="A6862" i="10"/>
  <c r="A6863" i="10"/>
  <c r="A6864" i="10"/>
  <c r="A6865" i="10"/>
  <c r="A6866" i="10"/>
  <c r="A6867" i="10"/>
  <c r="A6868" i="10"/>
  <c r="A6869" i="10"/>
  <c r="A6870" i="10"/>
  <c r="A6871" i="10"/>
  <c r="A6872" i="10"/>
  <c r="A6873" i="10"/>
  <c r="A6874" i="10"/>
  <c r="A6875" i="10"/>
  <c r="A6876" i="10"/>
  <c r="A6877" i="10"/>
  <c r="A6878" i="10"/>
  <c r="A6879" i="10"/>
  <c r="A6880" i="10"/>
  <c r="A6881" i="10"/>
  <c r="A6882" i="10"/>
  <c r="A6883" i="10"/>
  <c r="A6884" i="10"/>
  <c r="A6885" i="10"/>
  <c r="A6886" i="10"/>
  <c r="A6887" i="10"/>
  <c r="A6888" i="10"/>
  <c r="A6889" i="10"/>
  <c r="A6890" i="10"/>
  <c r="A6891" i="10"/>
  <c r="A6892" i="10"/>
  <c r="A6893" i="10"/>
  <c r="A6894" i="10"/>
  <c r="A6895" i="10"/>
  <c r="A6896" i="10"/>
  <c r="A6897" i="10"/>
  <c r="A6898" i="10"/>
  <c r="A6899" i="10"/>
  <c r="A6900" i="10"/>
  <c r="A6901" i="10"/>
  <c r="A6902" i="10"/>
  <c r="A6903" i="10"/>
  <c r="A6904" i="10"/>
  <c r="A6905" i="10"/>
  <c r="A6906" i="10"/>
  <c r="A6907" i="10"/>
  <c r="A6908" i="10"/>
  <c r="A6909" i="10"/>
  <c r="A6910" i="10"/>
  <c r="A6911" i="10"/>
  <c r="A6912" i="10"/>
  <c r="A6913" i="10"/>
  <c r="A6914" i="10"/>
  <c r="A6915" i="10"/>
  <c r="A6916" i="10"/>
  <c r="A6917" i="10"/>
  <c r="A6918" i="10"/>
  <c r="A6919" i="10"/>
  <c r="A6920" i="10"/>
  <c r="A6921" i="10"/>
  <c r="A6922" i="10"/>
  <c r="A6923" i="10"/>
  <c r="A6924" i="10"/>
  <c r="A6925" i="10"/>
  <c r="A6926" i="10"/>
  <c r="A6927" i="10"/>
  <c r="A6928" i="10"/>
  <c r="A6929" i="10"/>
  <c r="A6930" i="10"/>
  <c r="A6931" i="10"/>
  <c r="A6932" i="10"/>
  <c r="A6933" i="10"/>
  <c r="A6934" i="10"/>
  <c r="A6935" i="10"/>
  <c r="A6936" i="10"/>
  <c r="A6937" i="10"/>
  <c r="A6938" i="10"/>
  <c r="A6939" i="10"/>
  <c r="A6940" i="10"/>
  <c r="A6941" i="10"/>
  <c r="A6942" i="10"/>
  <c r="A6943" i="10"/>
  <c r="A6944" i="10"/>
  <c r="A6945" i="10"/>
  <c r="A6946" i="10"/>
  <c r="A6947" i="10"/>
  <c r="A6948" i="10"/>
  <c r="A6949" i="10"/>
  <c r="A6950" i="10"/>
  <c r="A6951" i="10"/>
  <c r="A6952" i="10"/>
  <c r="A6953" i="10"/>
  <c r="A6954" i="10"/>
  <c r="A6955" i="10"/>
  <c r="A6956" i="10"/>
  <c r="A6957" i="10"/>
  <c r="A6958" i="10"/>
  <c r="A6959" i="10"/>
  <c r="A6960" i="10"/>
  <c r="A6961" i="10"/>
  <c r="A6962" i="10"/>
  <c r="A6963" i="10"/>
  <c r="A6964" i="10"/>
  <c r="A6965" i="10"/>
  <c r="A6966" i="10"/>
  <c r="A6967" i="10"/>
  <c r="A6968" i="10"/>
  <c r="A6969" i="10"/>
  <c r="A6970" i="10"/>
  <c r="A6971" i="10"/>
  <c r="A6972" i="10"/>
  <c r="A6973" i="10"/>
  <c r="A6974" i="10"/>
  <c r="A6975" i="10"/>
  <c r="A6976" i="10"/>
  <c r="A6977" i="10"/>
  <c r="A6978" i="10"/>
  <c r="A6979" i="10"/>
  <c r="A6980" i="10"/>
  <c r="A6981" i="10"/>
  <c r="A6982" i="10"/>
  <c r="A6983" i="10"/>
  <c r="A6984" i="10"/>
  <c r="A6985" i="10"/>
  <c r="A6986" i="10"/>
  <c r="A6987" i="10"/>
  <c r="A6988" i="10"/>
  <c r="A6989" i="10"/>
  <c r="A6990" i="10"/>
  <c r="A6991" i="10"/>
  <c r="A6992" i="10"/>
  <c r="A6993" i="10"/>
  <c r="A6994" i="10"/>
  <c r="A6995" i="10"/>
  <c r="A6996" i="10"/>
  <c r="A6997" i="10"/>
  <c r="A6998" i="10"/>
  <c r="A6999" i="10"/>
  <c r="A7000" i="10"/>
  <c r="A7001" i="10"/>
  <c r="A7002" i="10"/>
  <c r="A7003" i="10"/>
  <c r="A7004" i="10"/>
  <c r="A7005" i="10"/>
  <c r="A7006" i="10"/>
  <c r="A7007" i="10"/>
  <c r="A7008" i="10"/>
  <c r="A7009" i="10"/>
  <c r="A7010" i="10"/>
  <c r="A7011" i="10"/>
  <c r="A7012" i="10"/>
  <c r="A7013" i="10"/>
  <c r="A7014" i="10"/>
  <c r="A7015" i="10"/>
  <c r="A7016" i="10"/>
  <c r="A7017" i="10"/>
  <c r="A7018" i="10"/>
  <c r="A7019" i="10"/>
  <c r="A7020" i="10"/>
  <c r="A7021" i="10"/>
  <c r="A7022" i="10"/>
  <c r="A7023" i="10"/>
  <c r="A7024" i="10"/>
  <c r="A7025" i="10"/>
  <c r="A7026" i="10"/>
  <c r="A7027" i="10"/>
  <c r="A7028" i="10"/>
  <c r="A7029" i="10"/>
  <c r="A7030" i="10"/>
  <c r="A7031" i="10"/>
  <c r="A7032" i="10"/>
  <c r="A7033" i="10"/>
  <c r="A7034" i="10"/>
  <c r="A7035" i="10"/>
  <c r="A7036" i="10"/>
  <c r="A7037" i="10"/>
  <c r="A7038" i="10"/>
  <c r="A7039" i="10"/>
  <c r="A7040" i="10"/>
  <c r="A7041" i="10"/>
  <c r="A7042" i="10"/>
  <c r="A7043" i="10"/>
  <c r="A7044" i="10"/>
  <c r="A7045" i="10"/>
  <c r="A7046" i="10"/>
  <c r="A7047" i="10"/>
  <c r="A7048" i="10"/>
  <c r="A7049" i="10"/>
  <c r="A7050" i="10"/>
  <c r="A7051" i="10"/>
  <c r="A7052" i="10"/>
  <c r="A7053" i="10"/>
  <c r="A7054" i="10"/>
  <c r="A7055" i="10"/>
  <c r="A7056" i="10"/>
  <c r="A7057" i="10"/>
  <c r="A7058" i="10"/>
  <c r="A7059" i="10"/>
  <c r="A7060" i="10"/>
  <c r="A7061" i="10"/>
  <c r="A7062" i="10"/>
  <c r="A7063" i="10"/>
  <c r="A7064" i="10"/>
  <c r="A7065" i="10"/>
  <c r="A7066" i="10"/>
  <c r="A7067" i="10"/>
  <c r="A7068" i="10"/>
  <c r="A7069" i="10"/>
  <c r="A7070" i="10"/>
  <c r="A7071" i="10"/>
  <c r="A7072" i="10"/>
  <c r="A7073" i="10"/>
  <c r="A7074" i="10"/>
  <c r="A7075" i="10"/>
  <c r="A7076" i="10"/>
  <c r="A7077" i="10"/>
  <c r="A7078" i="10"/>
  <c r="A7079" i="10"/>
  <c r="A7080" i="10"/>
  <c r="A7081" i="10"/>
  <c r="A7082" i="10"/>
  <c r="A7083" i="10"/>
  <c r="A7084" i="10"/>
  <c r="A7085" i="10"/>
  <c r="A7086" i="10"/>
  <c r="A7087" i="10"/>
  <c r="A7088" i="10"/>
  <c r="A7089" i="10"/>
  <c r="A7090" i="10"/>
  <c r="A7091" i="10"/>
  <c r="A7092" i="10"/>
  <c r="A7093" i="10"/>
  <c r="A7094" i="10"/>
  <c r="A7095" i="10"/>
  <c r="A7096" i="10"/>
  <c r="A7097" i="10"/>
  <c r="A7098" i="10"/>
  <c r="A7099" i="10"/>
  <c r="A7100" i="10"/>
  <c r="A7101" i="10"/>
  <c r="A7102" i="10"/>
  <c r="A7103" i="10"/>
  <c r="A7104" i="10"/>
  <c r="A7105" i="10"/>
  <c r="A7106" i="10"/>
  <c r="A7107" i="10"/>
  <c r="A7108" i="10"/>
  <c r="A7109" i="10"/>
  <c r="A7110" i="10"/>
  <c r="A7111" i="10"/>
  <c r="A7112" i="10"/>
  <c r="A7113" i="10"/>
  <c r="A7114" i="10"/>
  <c r="A7115" i="10"/>
  <c r="A7116" i="10"/>
  <c r="A7117" i="10"/>
  <c r="A7118" i="10"/>
  <c r="A7119" i="10"/>
  <c r="A7120" i="10"/>
  <c r="A7121" i="10"/>
  <c r="A7122" i="10"/>
  <c r="A7123" i="10"/>
  <c r="A7124" i="10"/>
  <c r="A7125" i="10"/>
  <c r="A7126" i="10"/>
  <c r="A7127" i="10"/>
  <c r="A7128" i="10"/>
  <c r="A7129" i="10"/>
  <c r="J6989" i="10"/>
  <c r="I6989" i="10"/>
  <c r="H6989" i="10"/>
  <c r="G6989" i="10"/>
  <c r="F6989" i="10"/>
  <c r="D6989" i="10"/>
  <c r="C6989" i="10"/>
  <c r="B6989" i="10"/>
  <c r="J6988" i="10"/>
  <c r="I6988" i="10"/>
  <c r="H6988" i="10"/>
  <c r="G6988" i="10"/>
  <c r="F6988" i="10"/>
  <c r="D6988" i="10"/>
  <c r="C6988" i="10"/>
  <c r="B6988" i="10"/>
  <c r="J6987" i="10"/>
  <c r="I6987" i="10"/>
  <c r="H6987" i="10"/>
  <c r="G6987" i="10"/>
  <c r="F6987" i="10"/>
  <c r="D6987" i="10"/>
  <c r="C6987" i="10"/>
  <c r="B6987" i="10"/>
  <c r="J6986" i="10"/>
  <c r="I6986" i="10"/>
  <c r="H6986" i="10"/>
  <c r="G6986" i="10"/>
  <c r="F6986" i="10"/>
  <c r="D6986" i="10"/>
  <c r="C6986" i="10"/>
  <c r="B6986" i="10"/>
  <c r="J6985" i="10"/>
  <c r="I6985" i="10"/>
  <c r="H6985" i="10"/>
  <c r="G6985" i="10"/>
  <c r="F6985" i="10"/>
  <c r="D6985" i="10"/>
  <c r="C6985" i="10"/>
  <c r="B6985" i="10"/>
  <c r="J6984" i="10"/>
  <c r="I6984" i="10"/>
  <c r="H6984" i="10"/>
  <c r="G6984" i="10"/>
  <c r="F6984" i="10"/>
  <c r="D6984" i="10"/>
  <c r="C6984" i="10"/>
  <c r="B6984" i="10"/>
  <c r="J6983" i="10"/>
  <c r="I6983" i="10"/>
  <c r="H6983" i="10"/>
  <c r="G6983" i="10"/>
  <c r="F6983" i="10"/>
  <c r="D6983" i="10"/>
  <c r="C6983" i="10"/>
  <c r="B6983" i="10"/>
  <c r="J6982" i="10"/>
  <c r="I6982" i="10"/>
  <c r="H6982" i="10"/>
  <c r="G6982" i="10"/>
  <c r="F6982" i="10"/>
  <c r="D6982" i="10"/>
  <c r="C6982" i="10"/>
  <c r="B6982" i="10"/>
  <c r="J6981" i="10"/>
  <c r="I6981" i="10"/>
  <c r="H6981" i="10"/>
  <c r="G6981" i="10"/>
  <c r="F6981" i="10"/>
  <c r="D6981" i="10"/>
  <c r="C6981" i="10"/>
  <c r="B6981" i="10"/>
  <c r="J6980" i="10"/>
  <c r="I6980" i="10"/>
  <c r="H6980" i="10"/>
  <c r="G6980" i="10"/>
  <c r="F6980" i="10"/>
  <c r="D6980" i="10"/>
  <c r="C6980" i="10"/>
  <c r="B6980" i="10"/>
  <c r="J6979" i="10"/>
  <c r="I6979" i="10"/>
  <c r="H6979" i="10"/>
  <c r="G6979" i="10"/>
  <c r="F6979" i="10"/>
  <c r="D6979" i="10"/>
  <c r="C6979" i="10"/>
  <c r="B6979" i="10"/>
  <c r="J6978" i="10"/>
  <c r="I6978" i="10"/>
  <c r="H6978" i="10"/>
  <c r="G6978" i="10"/>
  <c r="F6978" i="10"/>
  <c r="D6978" i="10"/>
  <c r="C6978" i="10"/>
  <c r="B6978" i="10"/>
  <c r="J6977" i="10"/>
  <c r="I6977" i="10"/>
  <c r="H6977" i="10"/>
  <c r="G6977" i="10"/>
  <c r="F6977" i="10"/>
  <c r="D6977" i="10"/>
  <c r="C6977" i="10"/>
  <c r="B6977" i="10"/>
  <c r="J6976" i="10"/>
  <c r="I6976" i="10"/>
  <c r="H6976" i="10"/>
  <c r="G6976" i="10"/>
  <c r="F6976" i="10"/>
  <c r="D6976" i="10"/>
  <c r="C6976" i="10"/>
  <c r="B6976" i="10"/>
  <c r="J6975" i="10"/>
  <c r="I6975" i="10"/>
  <c r="H6975" i="10"/>
  <c r="G6975" i="10"/>
  <c r="F6975" i="10"/>
  <c r="D6975" i="10"/>
  <c r="C6975" i="10"/>
  <c r="B6975" i="10"/>
  <c r="J6974" i="10"/>
  <c r="I6974" i="10"/>
  <c r="H6974" i="10"/>
  <c r="G6974" i="10"/>
  <c r="F6974" i="10"/>
  <c r="D6974" i="10"/>
  <c r="C6974" i="10"/>
  <c r="B6974" i="10"/>
  <c r="J6973" i="10"/>
  <c r="I6973" i="10"/>
  <c r="H6973" i="10"/>
  <c r="G6973" i="10"/>
  <c r="F6973" i="10"/>
  <c r="D6973" i="10"/>
  <c r="C6973" i="10"/>
  <c r="B6973" i="10"/>
  <c r="J6972" i="10"/>
  <c r="I6972" i="10"/>
  <c r="H6972" i="10"/>
  <c r="G6972" i="10"/>
  <c r="F6972" i="10"/>
  <c r="D6972" i="10"/>
  <c r="C6972" i="10"/>
  <c r="B6972" i="10"/>
  <c r="J6971" i="10"/>
  <c r="I6971" i="10"/>
  <c r="H6971" i="10"/>
  <c r="G6971" i="10"/>
  <c r="F6971" i="10"/>
  <c r="D6971" i="10"/>
  <c r="C6971" i="10"/>
  <c r="B6971" i="10"/>
  <c r="J6970" i="10"/>
  <c r="I6970" i="10"/>
  <c r="H6970" i="10"/>
  <c r="G6970" i="10"/>
  <c r="F6970" i="10"/>
  <c r="D6970" i="10"/>
  <c r="C6970" i="10"/>
  <c r="B6970" i="10"/>
  <c r="J6969" i="10"/>
  <c r="I6969" i="10"/>
  <c r="H6969" i="10"/>
  <c r="G6969" i="10"/>
  <c r="F6969" i="10"/>
  <c r="D6969" i="10"/>
  <c r="C6969" i="10"/>
  <c r="B6969" i="10"/>
  <c r="J6968" i="10"/>
  <c r="I6968" i="10"/>
  <c r="H6968" i="10"/>
  <c r="G6968" i="10"/>
  <c r="F6968" i="10"/>
  <c r="D6968" i="10"/>
  <c r="C6968" i="10"/>
  <c r="B6968" i="10"/>
  <c r="J6967" i="10"/>
  <c r="I6967" i="10"/>
  <c r="H6967" i="10"/>
  <c r="G6967" i="10"/>
  <c r="F6967" i="10"/>
  <c r="D6967" i="10"/>
  <c r="C6967" i="10"/>
  <c r="B6967" i="10"/>
  <c r="J6966" i="10"/>
  <c r="I6966" i="10"/>
  <c r="H6966" i="10"/>
  <c r="G6966" i="10"/>
  <c r="F6966" i="10"/>
  <c r="D6966" i="10"/>
  <c r="C6966" i="10"/>
  <c r="B6966" i="10"/>
  <c r="J6965" i="10"/>
  <c r="I6965" i="10"/>
  <c r="H6965" i="10"/>
  <c r="G6965" i="10"/>
  <c r="F6965" i="10"/>
  <c r="D6965" i="10"/>
  <c r="C6965" i="10"/>
  <c r="B6965" i="10"/>
  <c r="J6964" i="10"/>
  <c r="I6964" i="10"/>
  <c r="H6964" i="10"/>
  <c r="G6964" i="10"/>
  <c r="F6964" i="10"/>
  <c r="D6964" i="10"/>
  <c r="C6964" i="10"/>
  <c r="B6964" i="10"/>
  <c r="J6963" i="10"/>
  <c r="I6963" i="10"/>
  <c r="H6963" i="10"/>
  <c r="G6963" i="10"/>
  <c r="F6963" i="10"/>
  <c r="D6963" i="10"/>
  <c r="C6963" i="10"/>
  <c r="B6963" i="10"/>
  <c r="J6962" i="10"/>
  <c r="I6962" i="10"/>
  <c r="H6962" i="10"/>
  <c r="G6962" i="10"/>
  <c r="F6962" i="10"/>
  <c r="D6962" i="10"/>
  <c r="C6962" i="10"/>
  <c r="B6962" i="10"/>
  <c r="J6961" i="10"/>
  <c r="I6961" i="10"/>
  <c r="H6961" i="10"/>
  <c r="G6961" i="10"/>
  <c r="F6961" i="10"/>
  <c r="D6961" i="10"/>
  <c r="C6961" i="10"/>
  <c r="B6961" i="10"/>
  <c r="J6960" i="10"/>
  <c r="I6960" i="10"/>
  <c r="H6960" i="10"/>
  <c r="G6960" i="10"/>
  <c r="F6960" i="10"/>
  <c r="D6960" i="10"/>
  <c r="C6960" i="10"/>
  <c r="B6960" i="10"/>
  <c r="J6959" i="10"/>
  <c r="I6959" i="10"/>
  <c r="H6959" i="10"/>
  <c r="G6959" i="10"/>
  <c r="F6959" i="10"/>
  <c r="D6959" i="10"/>
  <c r="C6959" i="10"/>
  <c r="B6959" i="10"/>
  <c r="J6958" i="10"/>
  <c r="I6958" i="10"/>
  <c r="H6958" i="10"/>
  <c r="G6958" i="10"/>
  <c r="F6958" i="10"/>
  <c r="D6958" i="10"/>
  <c r="C6958" i="10"/>
  <c r="B6958" i="10"/>
  <c r="J6957" i="10"/>
  <c r="I6957" i="10"/>
  <c r="H6957" i="10"/>
  <c r="G6957" i="10"/>
  <c r="F6957" i="10"/>
  <c r="D6957" i="10"/>
  <c r="C6957" i="10"/>
  <c r="B6957" i="10"/>
  <c r="J6956" i="10"/>
  <c r="I6956" i="10"/>
  <c r="H6956" i="10"/>
  <c r="G6956" i="10"/>
  <c r="F6956" i="10"/>
  <c r="D6956" i="10"/>
  <c r="C6956" i="10"/>
  <c r="B6956" i="10"/>
  <c r="J6955" i="10"/>
  <c r="I6955" i="10"/>
  <c r="H6955" i="10"/>
  <c r="G6955" i="10"/>
  <c r="F6955" i="10"/>
  <c r="D6955" i="10"/>
  <c r="C6955" i="10"/>
  <c r="B6955" i="10"/>
  <c r="J6954" i="10"/>
  <c r="I6954" i="10"/>
  <c r="H6954" i="10"/>
  <c r="G6954" i="10"/>
  <c r="F6954" i="10"/>
  <c r="D6954" i="10"/>
  <c r="C6954" i="10"/>
  <c r="B6954" i="10"/>
  <c r="J6953" i="10"/>
  <c r="I6953" i="10"/>
  <c r="H6953" i="10"/>
  <c r="G6953" i="10"/>
  <c r="F6953" i="10"/>
  <c r="D6953" i="10"/>
  <c r="C6953" i="10"/>
  <c r="B6953" i="10"/>
  <c r="J6952" i="10"/>
  <c r="I6952" i="10"/>
  <c r="H6952" i="10"/>
  <c r="G6952" i="10"/>
  <c r="F6952" i="10"/>
  <c r="D6952" i="10"/>
  <c r="C6952" i="10"/>
  <c r="B6952" i="10"/>
  <c r="J6951" i="10"/>
  <c r="I6951" i="10"/>
  <c r="H6951" i="10"/>
  <c r="G6951" i="10"/>
  <c r="F6951" i="10"/>
  <c r="D6951" i="10"/>
  <c r="C6951" i="10"/>
  <c r="B6951" i="10"/>
  <c r="J6950" i="10"/>
  <c r="I6950" i="10"/>
  <c r="H6950" i="10"/>
  <c r="G6950" i="10"/>
  <c r="F6950" i="10"/>
  <c r="D6950" i="10"/>
  <c r="C6950" i="10"/>
  <c r="B6950" i="10"/>
  <c r="J6949" i="10"/>
  <c r="I6949" i="10"/>
  <c r="H6949" i="10"/>
  <c r="G6949" i="10"/>
  <c r="F6949" i="10"/>
  <c r="D6949" i="10"/>
  <c r="C6949" i="10"/>
  <c r="B6949" i="10"/>
  <c r="J6948" i="10"/>
  <c r="I6948" i="10"/>
  <c r="H6948" i="10"/>
  <c r="G6948" i="10"/>
  <c r="F6948" i="10"/>
  <c r="D6948" i="10"/>
  <c r="C6948" i="10"/>
  <c r="B6948" i="10"/>
  <c r="J6947" i="10"/>
  <c r="I6947" i="10"/>
  <c r="H6947" i="10"/>
  <c r="G6947" i="10"/>
  <c r="F6947" i="10"/>
  <c r="D6947" i="10"/>
  <c r="C6947" i="10"/>
  <c r="B6947" i="10"/>
  <c r="J6946" i="10"/>
  <c r="I6946" i="10"/>
  <c r="H6946" i="10"/>
  <c r="G6946" i="10"/>
  <c r="F6946" i="10"/>
  <c r="D6946" i="10"/>
  <c r="C6946" i="10"/>
  <c r="B6946" i="10"/>
  <c r="J6945" i="10"/>
  <c r="I6945" i="10"/>
  <c r="H6945" i="10"/>
  <c r="G6945" i="10"/>
  <c r="F6945" i="10"/>
  <c r="D6945" i="10"/>
  <c r="C6945" i="10"/>
  <c r="B6945" i="10"/>
  <c r="J6944" i="10"/>
  <c r="I6944" i="10"/>
  <c r="H6944" i="10"/>
  <c r="G6944" i="10"/>
  <c r="F6944" i="10"/>
  <c r="D6944" i="10"/>
  <c r="C6944" i="10"/>
  <c r="B6944" i="10"/>
  <c r="J6943" i="10"/>
  <c r="I6943" i="10"/>
  <c r="H6943" i="10"/>
  <c r="G6943" i="10"/>
  <c r="F6943" i="10"/>
  <c r="D6943" i="10"/>
  <c r="C6943" i="10"/>
  <c r="B6943" i="10"/>
  <c r="J6942" i="10"/>
  <c r="I6942" i="10"/>
  <c r="H6942" i="10"/>
  <c r="G6942" i="10"/>
  <c r="F6942" i="10"/>
  <c r="D6942" i="10"/>
  <c r="C6942" i="10"/>
  <c r="B6942" i="10"/>
  <c r="J6941" i="10"/>
  <c r="I6941" i="10"/>
  <c r="H6941" i="10"/>
  <c r="G6941" i="10"/>
  <c r="F6941" i="10"/>
  <c r="D6941" i="10"/>
  <c r="C6941" i="10"/>
  <c r="B6941" i="10"/>
  <c r="J6940" i="10"/>
  <c r="I6940" i="10"/>
  <c r="H6940" i="10"/>
  <c r="G6940" i="10"/>
  <c r="F6940" i="10"/>
  <c r="D6940" i="10"/>
  <c r="C6940" i="10"/>
  <c r="B6940" i="10"/>
  <c r="J6939" i="10"/>
  <c r="I6939" i="10"/>
  <c r="H6939" i="10"/>
  <c r="G6939" i="10"/>
  <c r="F6939" i="10"/>
  <c r="D6939" i="10"/>
  <c r="C6939" i="10"/>
  <c r="B6939" i="10"/>
  <c r="J6938" i="10"/>
  <c r="I6938" i="10"/>
  <c r="H6938" i="10"/>
  <c r="G6938" i="10"/>
  <c r="F6938" i="10"/>
  <c r="D6938" i="10"/>
  <c r="C6938" i="10"/>
  <c r="B6938" i="10"/>
  <c r="J6937" i="10"/>
  <c r="I6937" i="10"/>
  <c r="H6937" i="10"/>
  <c r="G6937" i="10"/>
  <c r="F6937" i="10"/>
  <c r="D6937" i="10"/>
  <c r="C6937" i="10"/>
  <c r="B6937" i="10"/>
  <c r="J6936" i="10"/>
  <c r="I6936" i="10"/>
  <c r="H6936" i="10"/>
  <c r="G6936" i="10"/>
  <c r="F6936" i="10"/>
  <c r="D6936" i="10"/>
  <c r="C6936" i="10"/>
  <c r="B6936" i="10"/>
  <c r="J6935" i="10"/>
  <c r="I6935" i="10"/>
  <c r="H6935" i="10"/>
  <c r="G6935" i="10"/>
  <c r="F6935" i="10"/>
  <c r="D6935" i="10"/>
  <c r="C6935" i="10"/>
  <c r="B6935" i="10"/>
  <c r="J6934" i="10"/>
  <c r="I6934" i="10"/>
  <c r="H6934" i="10"/>
  <c r="G6934" i="10"/>
  <c r="F6934" i="10"/>
  <c r="D6934" i="10"/>
  <c r="C6934" i="10"/>
  <c r="B6934" i="10"/>
  <c r="J6933" i="10"/>
  <c r="I6933" i="10"/>
  <c r="H6933" i="10"/>
  <c r="G6933" i="10"/>
  <c r="F6933" i="10"/>
  <c r="D6933" i="10"/>
  <c r="C6933" i="10"/>
  <c r="B6933" i="10"/>
  <c r="J6932" i="10"/>
  <c r="I6932" i="10"/>
  <c r="H6932" i="10"/>
  <c r="G6932" i="10"/>
  <c r="F6932" i="10"/>
  <c r="D6932" i="10"/>
  <c r="C6932" i="10"/>
  <c r="B6932" i="10"/>
  <c r="J6931" i="10"/>
  <c r="I6931" i="10"/>
  <c r="H6931" i="10"/>
  <c r="G6931" i="10"/>
  <c r="F6931" i="10"/>
  <c r="D6931" i="10"/>
  <c r="C6931" i="10"/>
  <c r="B6931" i="10"/>
  <c r="J6930" i="10"/>
  <c r="I6930" i="10"/>
  <c r="H6930" i="10"/>
  <c r="G6930" i="10"/>
  <c r="F6930" i="10"/>
  <c r="D6930" i="10"/>
  <c r="C6930" i="10"/>
  <c r="B6930" i="10"/>
  <c r="J6929" i="10"/>
  <c r="I6929" i="10"/>
  <c r="H6929" i="10"/>
  <c r="G6929" i="10"/>
  <c r="F6929" i="10"/>
  <c r="D6929" i="10"/>
  <c r="C6929" i="10"/>
  <c r="B6929" i="10"/>
  <c r="J6928" i="10"/>
  <c r="I6928" i="10"/>
  <c r="H6928" i="10"/>
  <c r="G6928" i="10"/>
  <c r="F6928" i="10"/>
  <c r="D6928" i="10"/>
  <c r="C6928" i="10"/>
  <c r="B6928" i="10"/>
  <c r="J6927" i="10"/>
  <c r="I6927" i="10"/>
  <c r="H6927" i="10"/>
  <c r="G6927" i="10"/>
  <c r="F6927" i="10"/>
  <c r="D6927" i="10"/>
  <c r="C6927" i="10"/>
  <c r="B6927" i="10"/>
  <c r="J6926" i="10"/>
  <c r="I6926" i="10"/>
  <c r="H6926" i="10"/>
  <c r="G6926" i="10"/>
  <c r="F6926" i="10"/>
  <c r="D6926" i="10"/>
  <c r="C6926" i="10"/>
  <c r="B6926" i="10"/>
  <c r="J6925" i="10"/>
  <c r="I6925" i="10"/>
  <c r="H6925" i="10"/>
  <c r="G6925" i="10"/>
  <c r="F6925" i="10"/>
  <c r="D6925" i="10"/>
  <c r="C6925" i="10"/>
  <c r="B6925" i="10"/>
  <c r="J6924" i="10"/>
  <c r="I6924" i="10"/>
  <c r="H6924" i="10"/>
  <c r="G6924" i="10"/>
  <c r="F6924" i="10"/>
  <c r="D6924" i="10"/>
  <c r="C6924" i="10"/>
  <c r="B6924" i="10"/>
  <c r="J6923" i="10"/>
  <c r="I6923" i="10"/>
  <c r="H6923" i="10"/>
  <c r="G6923" i="10"/>
  <c r="F6923" i="10"/>
  <c r="D6923" i="10"/>
  <c r="C6923" i="10"/>
  <c r="B6923" i="10"/>
  <c r="J6922" i="10"/>
  <c r="I6922" i="10"/>
  <c r="H6922" i="10"/>
  <c r="G6922" i="10"/>
  <c r="F6922" i="10"/>
  <c r="D6922" i="10"/>
  <c r="C6922" i="10"/>
  <c r="B6922" i="10"/>
  <c r="J6921" i="10"/>
  <c r="I6921" i="10"/>
  <c r="H6921" i="10"/>
  <c r="G6921" i="10"/>
  <c r="F6921" i="10"/>
  <c r="D6921" i="10"/>
  <c r="C6921" i="10"/>
  <c r="B6921" i="10"/>
  <c r="J6920" i="10"/>
  <c r="I6920" i="10"/>
  <c r="H6920" i="10"/>
  <c r="G6920" i="10"/>
  <c r="F6920" i="10"/>
  <c r="D6920" i="10"/>
  <c r="C6920" i="10"/>
  <c r="B6920" i="10"/>
  <c r="J6919" i="10"/>
  <c r="I6919" i="10"/>
  <c r="H6919" i="10"/>
  <c r="G6919" i="10"/>
  <c r="F6919" i="10"/>
  <c r="D6919" i="10"/>
  <c r="C6919" i="10"/>
  <c r="B6919" i="10"/>
  <c r="J6918" i="10"/>
  <c r="I6918" i="10"/>
  <c r="H6918" i="10"/>
  <c r="G6918" i="10"/>
  <c r="F6918" i="10"/>
  <c r="D6918" i="10"/>
  <c r="C6918" i="10"/>
  <c r="B6918" i="10"/>
  <c r="J6917" i="10"/>
  <c r="I6917" i="10"/>
  <c r="H6917" i="10"/>
  <c r="G6917" i="10"/>
  <c r="F6917" i="10"/>
  <c r="D6917" i="10"/>
  <c r="C6917" i="10"/>
  <c r="B6917" i="10"/>
  <c r="J6916" i="10"/>
  <c r="I6916" i="10"/>
  <c r="H6916" i="10"/>
  <c r="G6916" i="10"/>
  <c r="F6916" i="10"/>
  <c r="D6916" i="10"/>
  <c r="C6916" i="10"/>
  <c r="B6916" i="10"/>
  <c r="J6915" i="10"/>
  <c r="I6915" i="10"/>
  <c r="H6915" i="10"/>
  <c r="G6915" i="10"/>
  <c r="F6915" i="10"/>
  <c r="D6915" i="10"/>
  <c r="C6915" i="10"/>
  <c r="B6915" i="10"/>
  <c r="J6914" i="10"/>
  <c r="I6914" i="10"/>
  <c r="H6914" i="10"/>
  <c r="G6914" i="10"/>
  <c r="F6914" i="10"/>
  <c r="D6914" i="10"/>
  <c r="C6914" i="10"/>
  <c r="B6914" i="10"/>
  <c r="J6913" i="10"/>
  <c r="I6913" i="10"/>
  <c r="H6913" i="10"/>
  <c r="G6913" i="10"/>
  <c r="F6913" i="10"/>
  <c r="D6913" i="10"/>
  <c r="C6913" i="10"/>
  <c r="B6913" i="10"/>
  <c r="J6912" i="10"/>
  <c r="I6912" i="10"/>
  <c r="H6912" i="10"/>
  <c r="G6912" i="10"/>
  <c r="F6912" i="10"/>
  <c r="D6912" i="10"/>
  <c r="C6912" i="10"/>
  <c r="B6912" i="10"/>
  <c r="J6911" i="10"/>
  <c r="I6911" i="10"/>
  <c r="H6911" i="10"/>
  <c r="G6911" i="10"/>
  <c r="F6911" i="10"/>
  <c r="D6911" i="10"/>
  <c r="C6911" i="10"/>
  <c r="B6911" i="10"/>
  <c r="J6910" i="10"/>
  <c r="I6910" i="10"/>
  <c r="H6910" i="10"/>
  <c r="G6910" i="10"/>
  <c r="F6910" i="10"/>
  <c r="D6910" i="10"/>
  <c r="C6910" i="10"/>
  <c r="B6910" i="10"/>
  <c r="J6909" i="10"/>
  <c r="I6909" i="10"/>
  <c r="H6909" i="10"/>
  <c r="G6909" i="10"/>
  <c r="F6909" i="10"/>
  <c r="D6909" i="10"/>
  <c r="C6909" i="10"/>
  <c r="B6909" i="10"/>
  <c r="J6908" i="10"/>
  <c r="I6908" i="10"/>
  <c r="H6908" i="10"/>
  <c r="G6908" i="10"/>
  <c r="F6908" i="10"/>
  <c r="D6908" i="10"/>
  <c r="C6908" i="10"/>
  <c r="B6908" i="10"/>
  <c r="J6907" i="10"/>
  <c r="I6907" i="10"/>
  <c r="H6907" i="10"/>
  <c r="G6907" i="10"/>
  <c r="F6907" i="10"/>
  <c r="D6907" i="10"/>
  <c r="C6907" i="10"/>
  <c r="B6907" i="10"/>
  <c r="J6906" i="10"/>
  <c r="I6906" i="10"/>
  <c r="H6906" i="10"/>
  <c r="G6906" i="10"/>
  <c r="F6906" i="10"/>
  <c r="D6906" i="10"/>
  <c r="C6906" i="10"/>
  <c r="B6906" i="10"/>
  <c r="J6905" i="10"/>
  <c r="I6905" i="10"/>
  <c r="H6905" i="10"/>
  <c r="G6905" i="10"/>
  <c r="F6905" i="10"/>
  <c r="D6905" i="10"/>
  <c r="C6905" i="10"/>
  <c r="B6905" i="10"/>
  <c r="J6904" i="10"/>
  <c r="I6904" i="10"/>
  <c r="H6904" i="10"/>
  <c r="G6904" i="10"/>
  <c r="F6904" i="10"/>
  <c r="D6904" i="10"/>
  <c r="C6904" i="10"/>
  <c r="B6904" i="10"/>
  <c r="J6903" i="10"/>
  <c r="I6903" i="10"/>
  <c r="H6903" i="10"/>
  <c r="G6903" i="10"/>
  <c r="F6903" i="10"/>
  <c r="D6903" i="10"/>
  <c r="C6903" i="10"/>
  <c r="B6903" i="10"/>
  <c r="J6902" i="10"/>
  <c r="I6902" i="10"/>
  <c r="H6902" i="10"/>
  <c r="G6902" i="10"/>
  <c r="F6902" i="10"/>
  <c r="D6902" i="10"/>
  <c r="C6902" i="10"/>
  <c r="B6902" i="10"/>
  <c r="J6901" i="10"/>
  <c r="I6901" i="10"/>
  <c r="H6901" i="10"/>
  <c r="G6901" i="10"/>
  <c r="F6901" i="10"/>
  <c r="D6901" i="10"/>
  <c r="C6901" i="10"/>
  <c r="B6901" i="10"/>
  <c r="J6900" i="10"/>
  <c r="I6900" i="10"/>
  <c r="H6900" i="10"/>
  <c r="G6900" i="10"/>
  <c r="F6900" i="10"/>
  <c r="D6900" i="10"/>
  <c r="C6900" i="10"/>
  <c r="B6900" i="10"/>
  <c r="J6899" i="10"/>
  <c r="I6899" i="10"/>
  <c r="H6899" i="10"/>
  <c r="G6899" i="10"/>
  <c r="F6899" i="10"/>
  <c r="D6899" i="10"/>
  <c r="C6899" i="10"/>
  <c r="B6899" i="10"/>
  <c r="J6898" i="10"/>
  <c r="I6898" i="10"/>
  <c r="H6898" i="10"/>
  <c r="G6898" i="10"/>
  <c r="F6898" i="10"/>
  <c r="D6898" i="10"/>
  <c r="C6898" i="10"/>
  <c r="B6898" i="10"/>
  <c r="J6897" i="10"/>
  <c r="I6897" i="10"/>
  <c r="H6897" i="10"/>
  <c r="G6897" i="10"/>
  <c r="F6897" i="10"/>
  <c r="D6897" i="10"/>
  <c r="C6897" i="10"/>
  <c r="B6897" i="10"/>
  <c r="J6896" i="10"/>
  <c r="I6896" i="10"/>
  <c r="H6896" i="10"/>
  <c r="G6896" i="10"/>
  <c r="F6896" i="10"/>
  <c r="D6896" i="10"/>
  <c r="C6896" i="10"/>
  <c r="B6896" i="10"/>
  <c r="J6895" i="10"/>
  <c r="I6895" i="10"/>
  <c r="H6895" i="10"/>
  <c r="G6895" i="10"/>
  <c r="F6895" i="10"/>
  <c r="D6895" i="10"/>
  <c r="C6895" i="10"/>
  <c r="B6895" i="10"/>
  <c r="J6894" i="10"/>
  <c r="I6894" i="10"/>
  <c r="H6894" i="10"/>
  <c r="G6894" i="10"/>
  <c r="F6894" i="10"/>
  <c r="D6894" i="10"/>
  <c r="C6894" i="10"/>
  <c r="B6894" i="10"/>
  <c r="J6893" i="10"/>
  <c r="I6893" i="10"/>
  <c r="H6893" i="10"/>
  <c r="G6893" i="10"/>
  <c r="F6893" i="10"/>
  <c r="D6893" i="10"/>
  <c r="C6893" i="10"/>
  <c r="B6893" i="10"/>
  <c r="J6892" i="10"/>
  <c r="I6892" i="10"/>
  <c r="H6892" i="10"/>
  <c r="G6892" i="10"/>
  <c r="F6892" i="10"/>
  <c r="D6892" i="10"/>
  <c r="C6892" i="10"/>
  <c r="B6892" i="10"/>
  <c r="J6891" i="10"/>
  <c r="I6891" i="10"/>
  <c r="H6891" i="10"/>
  <c r="G6891" i="10"/>
  <c r="F6891" i="10"/>
  <c r="D6891" i="10"/>
  <c r="C6891" i="10"/>
  <c r="B6891" i="10"/>
  <c r="J6890" i="10"/>
  <c r="I6890" i="10"/>
  <c r="H6890" i="10"/>
  <c r="G6890" i="10"/>
  <c r="F6890" i="10"/>
  <c r="D6890" i="10"/>
  <c r="C6890" i="10"/>
  <c r="B6890" i="10"/>
  <c r="J6889" i="10"/>
  <c r="I6889" i="10"/>
  <c r="H6889" i="10"/>
  <c r="G6889" i="10"/>
  <c r="F6889" i="10"/>
  <c r="D6889" i="10"/>
  <c r="C6889" i="10"/>
  <c r="B6889" i="10"/>
  <c r="J6888" i="10"/>
  <c r="I6888" i="10"/>
  <c r="H6888" i="10"/>
  <c r="G6888" i="10"/>
  <c r="F6888" i="10"/>
  <c r="D6888" i="10"/>
  <c r="C6888" i="10"/>
  <c r="B6888" i="10"/>
  <c r="J6887" i="10"/>
  <c r="I6887" i="10"/>
  <c r="H6887" i="10"/>
  <c r="G6887" i="10"/>
  <c r="F6887" i="10"/>
  <c r="D6887" i="10"/>
  <c r="C6887" i="10"/>
  <c r="B6887" i="10"/>
  <c r="J6886" i="10"/>
  <c r="I6886" i="10"/>
  <c r="H6886" i="10"/>
  <c r="G6886" i="10"/>
  <c r="F6886" i="10"/>
  <c r="D6886" i="10"/>
  <c r="C6886" i="10"/>
  <c r="B6886" i="10"/>
  <c r="J6885" i="10"/>
  <c r="I6885" i="10"/>
  <c r="H6885" i="10"/>
  <c r="G6885" i="10"/>
  <c r="F6885" i="10"/>
  <c r="D6885" i="10"/>
  <c r="C6885" i="10"/>
  <c r="B6885" i="10"/>
  <c r="J6884" i="10"/>
  <c r="I6884" i="10"/>
  <c r="H6884" i="10"/>
  <c r="G6884" i="10"/>
  <c r="F6884" i="10"/>
  <c r="D6884" i="10"/>
  <c r="C6884" i="10"/>
  <c r="B6884" i="10"/>
  <c r="J6883" i="10"/>
  <c r="I6883" i="10"/>
  <c r="H6883" i="10"/>
  <c r="G6883" i="10"/>
  <c r="F6883" i="10"/>
  <c r="D6883" i="10"/>
  <c r="C6883" i="10"/>
  <c r="B6883" i="10"/>
  <c r="J6882" i="10"/>
  <c r="I6882" i="10"/>
  <c r="H6882" i="10"/>
  <c r="G6882" i="10"/>
  <c r="F6882" i="10"/>
  <c r="D6882" i="10"/>
  <c r="C6882" i="10"/>
  <c r="B6882" i="10"/>
  <c r="J6881" i="10"/>
  <c r="I6881" i="10"/>
  <c r="H6881" i="10"/>
  <c r="G6881" i="10"/>
  <c r="F6881" i="10"/>
  <c r="D6881" i="10"/>
  <c r="C6881" i="10"/>
  <c r="B6881" i="10"/>
  <c r="J6880" i="10"/>
  <c r="I6880" i="10"/>
  <c r="H6880" i="10"/>
  <c r="G6880" i="10"/>
  <c r="F6880" i="10"/>
  <c r="D6880" i="10"/>
  <c r="C6880" i="10"/>
  <c r="B6880" i="10"/>
  <c r="J6879" i="10"/>
  <c r="I6879" i="10"/>
  <c r="H6879" i="10"/>
  <c r="G6879" i="10"/>
  <c r="F6879" i="10"/>
  <c r="D6879" i="10"/>
  <c r="C6879" i="10"/>
  <c r="B6879" i="10"/>
  <c r="J6878" i="10"/>
  <c r="I6878" i="10"/>
  <c r="H6878" i="10"/>
  <c r="G6878" i="10"/>
  <c r="F6878" i="10"/>
  <c r="D6878" i="10"/>
  <c r="C6878" i="10"/>
  <c r="B6878" i="10"/>
  <c r="J6877" i="10"/>
  <c r="I6877" i="10"/>
  <c r="H6877" i="10"/>
  <c r="G6877" i="10"/>
  <c r="F6877" i="10"/>
  <c r="D6877" i="10"/>
  <c r="C6877" i="10"/>
  <c r="B6877" i="10"/>
  <c r="J6876" i="10"/>
  <c r="I6876" i="10"/>
  <c r="H6876" i="10"/>
  <c r="G6876" i="10"/>
  <c r="F6876" i="10"/>
  <c r="D6876" i="10"/>
  <c r="C6876" i="10"/>
  <c r="B6876" i="10"/>
  <c r="J6875" i="10"/>
  <c r="I6875" i="10"/>
  <c r="H6875" i="10"/>
  <c r="G6875" i="10"/>
  <c r="F6875" i="10"/>
  <c r="D6875" i="10"/>
  <c r="C6875" i="10"/>
  <c r="B6875" i="10"/>
  <c r="J6874" i="10"/>
  <c r="I6874" i="10"/>
  <c r="H6874" i="10"/>
  <c r="G6874" i="10"/>
  <c r="F6874" i="10"/>
  <c r="D6874" i="10"/>
  <c r="C6874" i="10"/>
  <c r="B6874" i="10"/>
  <c r="J6873" i="10"/>
  <c r="I6873" i="10"/>
  <c r="H6873" i="10"/>
  <c r="G6873" i="10"/>
  <c r="F6873" i="10"/>
  <c r="D6873" i="10"/>
  <c r="C6873" i="10"/>
  <c r="B6873" i="10"/>
  <c r="J6872" i="10"/>
  <c r="I6872" i="10"/>
  <c r="H6872" i="10"/>
  <c r="G6872" i="10"/>
  <c r="F6872" i="10"/>
  <c r="D6872" i="10"/>
  <c r="C6872" i="10"/>
  <c r="B6872" i="10"/>
  <c r="J6871" i="10"/>
  <c r="I6871" i="10"/>
  <c r="H6871" i="10"/>
  <c r="G6871" i="10"/>
  <c r="F6871" i="10"/>
  <c r="D6871" i="10"/>
  <c r="C6871" i="10"/>
  <c r="B6871" i="10"/>
  <c r="J6870" i="10"/>
  <c r="I6870" i="10"/>
  <c r="H6870" i="10"/>
  <c r="G6870" i="10"/>
  <c r="F6870" i="10"/>
  <c r="D6870" i="10"/>
  <c r="C6870" i="10"/>
  <c r="B6870" i="10"/>
  <c r="J6869" i="10"/>
  <c r="I6869" i="10"/>
  <c r="H6869" i="10"/>
  <c r="G6869" i="10"/>
  <c r="F6869" i="10"/>
  <c r="D6869" i="10"/>
  <c r="C6869" i="10"/>
  <c r="B6869" i="10"/>
  <c r="J6868" i="10"/>
  <c r="I6868" i="10"/>
  <c r="H6868" i="10"/>
  <c r="G6868" i="10"/>
  <c r="F6868" i="10"/>
  <c r="D6868" i="10"/>
  <c r="C6868" i="10"/>
  <c r="B6868" i="10"/>
  <c r="J6867" i="10"/>
  <c r="I6867" i="10"/>
  <c r="H6867" i="10"/>
  <c r="G6867" i="10"/>
  <c r="F6867" i="10"/>
  <c r="D6867" i="10"/>
  <c r="C6867" i="10"/>
  <c r="B6867" i="10"/>
  <c r="J6866" i="10"/>
  <c r="I6866" i="10"/>
  <c r="H6866" i="10"/>
  <c r="G6866" i="10"/>
  <c r="F6866" i="10"/>
  <c r="D6866" i="10"/>
  <c r="C6866" i="10"/>
  <c r="B6866" i="10"/>
  <c r="J6865" i="10"/>
  <c r="I6865" i="10"/>
  <c r="H6865" i="10"/>
  <c r="G6865" i="10"/>
  <c r="F6865" i="10"/>
  <c r="D6865" i="10"/>
  <c r="C6865" i="10"/>
  <c r="B6865" i="10"/>
  <c r="J6864" i="10"/>
  <c r="I6864" i="10"/>
  <c r="H6864" i="10"/>
  <c r="G6864" i="10"/>
  <c r="F6864" i="10"/>
  <c r="D6864" i="10"/>
  <c r="C6864" i="10"/>
  <c r="B6864" i="10"/>
  <c r="J6863" i="10"/>
  <c r="I6863" i="10"/>
  <c r="H6863" i="10"/>
  <c r="G6863" i="10"/>
  <c r="F6863" i="10"/>
  <c r="D6863" i="10"/>
  <c r="C6863" i="10"/>
  <c r="B6863" i="10"/>
  <c r="J6862" i="10"/>
  <c r="I6862" i="10"/>
  <c r="H6862" i="10"/>
  <c r="G6862" i="10"/>
  <c r="F6862" i="10"/>
  <c r="D6862" i="10"/>
  <c r="C6862" i="10"/>
  <c r="B6862" i="10"/>
  <c r="J6861" i="10"/>
  <c r="I6861" i="10"/>
  <c r="H6861" i="10"/>
  <c r="G6861" i="10"/>
  <c r="F6861" i="10"/>
  <c r="D6861" i="10"/>
  <c r="C6861" i="10"/>
  <c r="B6861" i="10"/>
  <c r="J6860" i="10"/>
  <c r="I6860" i="10"/>
  <c r="H6860" i="10"/>
  <c r="G6860" i="10"/>
  <c r="F6860" i="10"/>
  <c r="D6860" i="10"/>
  <c r="C6860" i="10"/>
  <c r="B6860" i="10"/>
  <c r="J6859" i="10"/>
  <c r="I6859" i="10"/>
  <c r="H6859" i="10"/>
  <c r="G6859" i="10"/>
  <c r="F6859" i="10"/>
  <c r="D6859" i="10"/>
  <c r="C6859" i="10"/>
  <c r="B6859" i="10"/>
  <c r="J6858" i="10"/>
  <c r="I6858" i="10"/>
  <c r="H6858" i="10"/>
  <c r="G6858" i="10"/>
  <c r="F6858" i="10"/>
  <c r="D6858" i="10"/>
  <c r="C6858" i="10"/>
  <c r="B6858" i="10"/>
  <c r="J6857" i="10"/>
  <c r="I6857" i="10"/>
  <c r="H6857" i="10"/>
  <c r="G6857" i="10"/>
  <c r="F6857" i="10"/>
  <c r="D6857" i="10"/>
  <c r="C6857" i="10"/>
  <c r="B6857" i="10"/>
  <c r="J6856" i="10"/>
  <c r="I6856" i="10"/>
  <c r="H6856" i="10"/>
  <c r="G6856" i="10"/>
  <c r="F6856" i="10"/>
  <c r="D6856" i="10"/>
  <c r="C6856" i="10"/>
  <c r="B6856" i="10"/>
  <c r="J6855" i="10"/>
  <c r="I6855" i="10"/>
  <c r="H6855" i="10"/>
  <c r="G6855" i="10"/>
  <c r="F6855" i="10"/>
  <c r="D6855" i="10"/>
  <c r="C6855" i="10"/>
  <c r="B6855" i="10"/>
  <c r="J6854" i="10"/>
  <c r="I6854" i="10"/>
  <c r="H6854" i="10"/>
  <c r="G6854" i="10"/>
  <c r="F6854" i="10"/>
  <c r="D6854" i="10"/>
  <c r="C6854" i="10"/>
  <c r="B6854" i="10"/>
  <c r="J6853" i="10"/>
  <c r="I6853" i="10"/>
  <c r="H6853" i="10"/>
  <c r="G6853" i="10"/>
  <c r="F6853" i="10"/>
  <c r="D6853" i="10"/>
  <c r="C6853" i="10"/>
  <c r="B6853" i="10"/>
  <c r="J6852" i="10"/>
  <c r="I6852" i="10"/>
  <c r="H6852" i="10"/>
  <c r="G6852" i="10"/>
  <c r="F6852" i="10"/>
  <c r="D6852" i="10"/>
  <c r="C6852" i="10"/>
  <c r="B6852" i="10"/>
  <c r="J6851" i="10"/>
  <c r="I6851" i="10"/>
  <c r="H6851" i="10"/>
  <c r="G6851" i="10"/>
  <c r="F6851" i="10"/>
  <c r="D6851" i="10"/>
  <c r="C6851" i="10"/>
  <c r="B6851" i="10"/>
  <c r="J6850" i="10"/>
  <c r="I6850" i="10"/>
  <c r="H6850" i="10"/>
  <c r="G6850" i="10"/>
  <c r="F6850" i="10"/>
  <c r="D6850" i="10"/>
  <c r="C6850" i="10"/>
  <c r="B6850" i="10"/>
  <c r="J6849" i="10"/>
  <c r="I6849" i="10"/>
  <c r="H6849" i="10"/>
  <c r="G6849" i="10"/>
  <c r="F6849" i="10"/>
  <c r="D6849" i="10"/>
  <c r="C6849" i="10"/>
  <c r="B6849" i="10"/>
  <c r="J6848" i="10"/>
  <c r="I6848" i="10"/>
  <c r="H6848" i="10"/>
  <c r="G6848" i="10"/>
  <c r="F6848" i="10"/>
  <c r="D6848" i="10"/>
  <c r="C6848" i="10"/>
  <c r="B6848" i="10"/>
  <c r="J6847" i="10"/>
  <c r="I6847" i="10"/>
  <c r="H6847" i="10"/>
  <c r="G6847" i="10"/>
  <c r="F6847" i="10"/>
  <c r="D6847" i="10"/>
  <c r="C6847" i="10"/>
  <c r="B6847" i="10"/>
  <c r="J6846" i="10"/>
  <c r="I6846" i="10"/>
  <c r="H6846" i="10"/>
  <c r="G6846" i="10"/>
  <c r="F6846" i="10"/>
  <c r="D6846" i="10"/>
  <c r="C6846" i="10"/>
  <c r="B6846" i="10"/>
  <c r="J6845" i="10"/>
  <c r="I6845" i="10"/>
  <c r="H6845" i="10"/>
  <c r="G6845" i="10"/>
  <c r="F6845" i="10"/>
  <c r="D6845" i="10"/>
  <c r="C6845" i="10"/>
  <c r="B6845" i="10"/>
  <c r="J6844" i="10"/>
  <c r="I6844" i="10"/>
  <c r="H6844" i="10"/>
  <c r="G6844" i="10"/>
  <c r="F6844" i="10"/>
  <c r="D6844" i="10"/>
  <c r="C6844" i="10"/>
  <c r="B6844" i="10"/>
  <c r="J6843" i="10"/>
  <c r="I6843" i="10"/>
  <c r="H6843" i="10"/>
  <c r="G6843" i="10"/>
  <c r="F6843" i="10"/>
  <c r="D6843" i="10"/>
  <c r="C6843" i="10"/>
  <c r="B6843" i="10"/>
  <c r="J6842" i="10"/>
  <c r="I6842" i="10"/>
  <c r="H6842" i="10"/>
  <c r="G6842" i="10"/>
  <c r="F6842" i="10"/>
  <c r="D6842" i="10"/>
  <c r="C6842" i="10"/>
  <c r="B6842" i="10"/>
  <c r="J6841" i="10"/>
  <c r="I6841" i="10"/>
  <c r="H6841" i="10"/>
  <c r="G6841" i="10"/>
  <c r="F6841" i="10"/>
  <c r="D6841" i="10"/>
  <c r="C6841" i="10"/>
  <c r="B6841" i="10"/>
  <c r="J6840" i="10"/>
  <c r="I6840" i="10"/>
  <c r="H6840" i="10"/>
  <c r="G6840" i="10"/>
  <c r="F6840" i="10"/>
  <c r="D6840" i="10"/>
  <c r="C6840" i="10"/>
  <c r="B6840" i="10"/>
  <c r="J6839" i="10"/>
  <c r="I6839" i="10"/>
  <c r="H6839" i="10"/>
  <c r="G6839" i="10"/>
  <c r="F6839" i="10"/>
  <c r="D6839" i="10"/>
  <c r="C6839" i="10"/>
  <c r="B6839" i="10"/>
  <c r="J6838" i="10"/>
  <c r="I6838" i="10"/>
  <c r="H6838" i="10"/>
  <c r="G6838" i="10"/>
  <c r="F6838" i="10"/>
  <c r="D6838" i="10"/>
  <c r="C6838" i="10"/>
  <c r="B6838" i="10"/>
  <c r="J6837" i="10"/>
  <c r="I6837" i="10"/>
  <c r="H6837" i="10"/>
  <c r="G6837" i="10"/>
  <c r="F6837" i="10"/>
  <c r="D6837" i="10"/>
  <c r="C6837" i="10"/>
  <c r="B6837" i="10"/>
  <c r="J6836" i="10"/>
  <c r="I6836" i="10"/>
  <c r="H6836" i="10"/>
  <c r="G6836" i="10"/>
  <c r="F6836" i="10"/>
  <c r="D6836" i="10"/>
  <c r="C6836" i="10"/>
  <c r="B6836" i="10"/>
  <c r="J6835" i="10"/>
  <c r="I6835" i="10"/>
  <c r="H6835" i="10"/>
  <c r="G6835" i="10"/>
  <c r="F6835" i="10"/>
  <c r="D6835" i="10"/>
  <c r="C6835" i="10"/>
  <c r="B6835" i="10"/>
  <c r="J6834" i="10"/>
  <c r="I6834" i="10"/>
  <c r="H6834" i="10"/>
  <c r="G6834" i="10"/>
  <c r="F6834" i="10"/>
  <c r="D6834" i="10"/>
  <c r="C6834" i="10"/>
  <c r="B6834" i="10"/>
  <c r="J6833" i="10"/>
  <c r="I6833" i="10"/>
  <c r="H6833" i="10"/>
  <c r="G6833" i="10"/>
  <c r="F6833" i="10"/>
  <c r="D6833" i="10"/>
  <c r="C6833" i="10"/>
  <c r="B6833" i="10"/>
  <c r="J6832" i="10"/>
  <c r="I6832" i="10"/>
  <c r="H6832" i="10"/>
  <c r="G6832" i="10"/>
  <c r="F6832" i="10"/>
  <c r="D6832" i="10"/>
  <c r="C6832" i="10"/>
  <c r="B6832" i="10"/>
  <c r="J6831" i="10"/>
  <c r="I6831" i="10"/>
  <c r="H6831" i="10"/>
  <c r="G6831" i="10"/>
  <c r="F6831" i="10"/>
  <c r="D6831" i="10"/>
  <c r="C6831" i="10"/>
  <c r="B6831" i="10"/>
  <c r="J6830" i="10"/>
  <c r="I6830" i="10"/>
  <c r="H6830" i="10"/>
  <c r="G6830" i="10"/>
  <c r="F6830" i="10"/>
  <c r="D6830" i="10"/>
  <c r="C6830" i="10"/>
  <c r="B6830" i="10"/>
  <c r="J6829" i="10"/>
  <c r="I6829" i="10"/>
  <c r="H6829" i="10"/>
  <c r="G6829" i="10"/>
  <c r="F6829" i="10"/>
  <c r="D6829" i="10"/>
  <c r="C6829" i="10"/>
  <c r="B6829" i="10"/>
  <c r="J6828" i="10"/>
  <c r="I6828" i="10"/>
  <c r="H6828" i="10"/>
  <c r="G6828" i="10"/>
  <c r="F6828" i="10"/>
  <c r="D6828" i="10"/>
  <c r="C6828" i="10"/>
  <c r="B6828" i="10"/>
  <c r="J6827" i="10"/>
  <c r="I6827" i="10"/>
  <c r="H6827" i="10"/>
  <c r="G6827" i="10"/>
  <c r="F6827" i="10"/>
  <c r="D6827" i="10"/>
  <c r="C6827" i="10"/>
  <c r="B6827" i="10"/>
  <c r="J6826" i="10"/>
  <c r="I6826" i="10"/>
  <c r="H6826" i="10"/>
  <c r="G6826" i="10"/>
  <c r="F6826" i="10"/>
  <c r="D6826" i="10"/>
  <c r="C6826" i="10"/>
  <c r="B6826" i="10"/>
  <c r="J6825" i="10"/>
  <c r="I6825" i="10"/>
  <c r="H6825" i="10"/>
  <c r="G6825" i="10"/>
  <c r="F6825" i="10"/>
  <c r="D6825" i="10"/>
  <c r="C6825" i="10"/>
  <c r="B6825" i="10"/>
  <c r="J6824" i="10"/>
  <c r="I6824" i="10"/>
  <c r="H6824" i="10"/>
  <c r="G6824" i="10"/>
  <c r="F6824" i="10"/>
  <c r="D6824" i="10"/>
  <c r="C6824" i="10"/>
  <c r="B6824" i="10"/>
  <c r="J6823" i="10"/>
  <c r="I6823" i="10"/>
  <c r="H6823" i="10"/>
  <c r="G6823" i="10"/>
  <c r="F6823" i="10"/>
  <c r="D6823" i="10"/>
  <c r="C6823" i="10"/>
  <c r="B6823" i="10"/>
  <c r="J6822" i="10"/>
  <c r="I6822" i="10"/>
  <c r="H6822" i="10"/>
  <c r="G6822" i="10"/>
  <c r="F6822" i="10"/>
  <c r="D6822" i="10"/>
  <c r="C6822" i="10"/>
  <c r="B6822" i="10"/>
  <c r="J6821" i="10"/>
  <c r="I6821" i="10"/>
  <c r="H6821" i="10"/>
  <c r="G6821" i="10"/>
  <c r="F6821" i="10"/>
  <c r="D6821" i="10"/>
  <c r="C6821" i="10"/>
  <c r="B6821" i="10"/>
  <c r="J6820" i="10"/>
  <c r="I6820" i="10"/>
  <c r="H6820" i="10"/>
  <c r="G6820" i="10"/>
  <c r="F6820" i="10"/>
  <c r="D6820" i="10"/>
  <c r="C6820" i="10"/>
  <c r="B6820" i="10"/>
  <c r="J6819" i="10"/>
  <c r="I6819" i="10"/>
  <c r="H6819" i="10"/>
  <c r="G6819" i="10"/>
  <c r="F6819" i="10"/>
  <c r="D6819" i="10"/>
  <c r="C6819" i="10"/>
  <c r="B6819" i="10"/>
  <c r="J6818" i="10"/>
  <c r="I6818" i="10"/>
  <c r="H6818" i="10"/>
  <c r="G6818" i="10"/>
  <c r="F6818" i="10"/>
  <c r="D6818" i="10"/>
  <c r="C6818" i="10"/>
  <c r="B6818" i="10"/>
  <c r="J6817" i="10"/>
  <c r="I6817" i="10"/>
  <c r="H6817" i="10"/>
  <c r="G6817" i="10"/>
  <c r="F6817" i="10"/>
  <c r="D6817" i="10"/>
  <c r="C6817" i="10"/>
  <c r="B6817" i="10"/>
  <c r="J6816" i="10"/>
  <c r="I6816" i="10"/>
  <c r="H6816" i="10"/>
  <c r="G6816" i="10"/>
  <c r="F6816" i="10"/>
  <c r="D6816" i="10"/>
  <c r="C6816" i="10"/>
  <c r="B6816" i="10"/>
  <c r="J6815" i="10"/>
  <c r="I6815" i="10"/>
  <c r="H6815" i="10"/>
  <c r="G6815" i="10"/>
  <c r="F6815" i="10"/>
  <c r="D6815" i="10"/>
  <c r="C6815" i="10"/>
  <c r="B6815" i="10"/>
  <c r="J6814" i="10"/>
  <c r="I6814" i="10"/>
  <c r="H6814" i="10"/>
  <c r="G6814" i="10"/>
  <c r="F6814" i="10"/>
  <c r="D6814" i="10"/>
  <c r="C6814" i="10"/>
  <c r="B6814" i="10"/>
  <c r="J6813" i="10"/>
  <c r="I6813" i="10"/>
  <c r="H6813" i="10"/>
  <c r="G6813" i="10"/>
  <c r="F6813" i="10"/>
  <c r="D6813" i="10"/>
  <c r="C6813" i="10"/>
  <c r="B6813" i="10"/>
  <c r="J6812" i="10"/>
  <c r="I6812" i="10"/>
  <c r="H6812" i="10"/>
  <c r="G6812" i="10"/>
  <c r="F6812" i="10"/>
  <c r="D6812" i="10"/>
  <c r="C6812" i="10"/>
  <c r="B6812" i="10"/>
  <c r="J6811" i="10"/>
  <c r="I6811" i="10"/>
  <c r="H6811" i="10"/>
  <c r="G6811" i="10"/>
  <c r="F6811" i="10"/>
  <c r="D6811" i="10"/>
  <c r="C6811" i="10"/>
  <c r="B6811" i="10"/>
  <c r="J6810" i="10"/>
  <c r="I6810" i="10"/>
  <c r="H6810" i="10"/>
  <c r="G6810" i="10"/>
  <c r="F6810" i="10"/>
  <c r="D6810" i="10"/>
  <c r="C6810" i="10"/>
  <c r="B6810" i="10"/>
  <c r="J6809" i="10"/>
  <c r="I6809" i="10"/>
  <c r="H6809" i="10"/>
  <c r="G6809" i="10"/>
  <c r="F6809" i="10"/>
  <c r="D6809" i="10"/>
  <c r="C6809" i="10"/>
  <c r="B6809" i="10"/>
  <c r="J6808" i="10"/>
  <c r="I6808" i="10"/>
  <c r="H6808" i="10"/>
  <c r="G6808" i="10"/>
  <c r="F6808" i="10"/>
  <c r="D6808" i="10"/>
  <c r="C6808" i="10"/>
  <c r="B6808" i="10"/>
  <c r="J6807" i="10"/>
  <c r="I6807" i="10"/>
  <c r="H6807" i="10"/>
  <c r="G6807" i="10"/>
  <c r="F6807" i="10"/>
  <c r="D6807" i="10"/>
  <c r="C6807" i="10"/>
  <c r="B6807" i="10"/>
  <c r="J6806" i="10"/>
  <c r="I6806" i="10"/>
  <c r="H6806" i="10"/>
  <c r="G6806" i="10"/>
  <c r="F6806" i="10"/>
  <c r="D6806" i="10"/>
  <c r="C6806" i="10"/>
  <c r="B6806" i="10"/>
  <c r="J6805" i="10"/>
  <c r="I6805" i="10"/>
  <c r="H6805" i="10"/>
  <c r="G6805" i="10"/>
  <c r="F6805" i="10"/>
  <c r="D6805" i="10"/>
  <c r="C6805" i="10"/>
  <c r="B6805" i="10"/>
  <c r="J6804" i="10"/>
  <c r="I6804" i="10"/>
  <c r="H6804" i="10"/>
  <c r="G6804" i="10"/>
  <c r="F6804" i="10"/>
  <c r="D6804" i="10"/>
  <c r="C6804" i="10"/>
  <c r="B6804" i="10"/>
  <c r="J6803" i="10"/>
  <c r="I6803" i="10"/>
  <c r="H6803" i="10"/>
  <c r="G6803" i="10"/>
  <c r="F6803" i="10"/>
  <c r="D6803" i="10"/>
  <c r="C6803" i="10"/>
  <c r="B6803" i="10"/>
  <c r="J6802" i="10"/>
  <c r="I6802" i="10"/>
  <c r="H6802" i="10"/>
  <c r="G6802" i="10"/>
  <c r="F6802" i="10"/>
  <c r="D6802" i="10"/>
  <c r="C6802" i="10"/>
  <c r="B6802" i="10"/>
  <c r="J6801" i="10"/>
  <c r="I6801" i="10"/>
  <c r="H6801" i="10"/>
  <c r="G6801" i="10"/>
  <c r="F6801" i="10"/>
  <c r="D6801" i="10"/>
  <c r="C6801" i="10"/>
  <c r="B6801" i="10"/>
  <c r="J6800" i="10"/>
  <c r="I6800" i="10"/>
  <c r="H6800" i="10"/>
  <c r="G6800" i="10"/>
  <c r="F6800" i="10"/>
  <c r="D6800" i="10"/>
  <c r="C6800" i="10"/>
  <c r="B6800" i="10"/>
  <c r="J6799" i="10"/>
  <c r="I6799" i="10"/>
  <c r="H6799" i="10"/>
  <c r="G6799" i="10"/>
  <c r="F6799" i="10"/>
  <c r="D6799" i="10"/>
  <c r="C6799" i="10"/>
  <c r="B6799" i="10"/>
  <c r="J6798" i="10"/>
  <c r="I6798" i="10"/>
  <c r="H6798" i="10"/>
  <c r="G6798" i="10"/>
  <c r="F6798" i="10"/>
  <c r="D6798" i="10"/>
  <c r="C6798" i="10"/>
  <c r="B6798" i="10"/>
  <c r="J6797" i="10"/>
  <c r="I6797" i="10"/>
  <c r="H6797" i="10"/>
  <c r="G6797" i="10"/>
  <c r="F6797" i="10"/>
  <c r="D6797" i="10"/>
  <c r="C6797" i="10"/>
  <c r="B6797" i="10"/>
  <c r="J6796" i="10"/>
  <c r="I6796" i="10"/>
  <c r="H6796" i="10"/>
  <c r="G6796" i="10"/>
  <c r="F6796" i="10"/>
  <c r="D6796" i="10"/>
  <c r="C6796" i="10"/>
  <c r="B6796" i="10"/>
  <c r="J6795" i="10"/>
  <c r="I6795" i="10"/>
  <c r="H6795" i="10"/>
  <c r="G6795" i="10"/>
  <c r="F6795" i="10"/>
  <c r="D6795" i="10"/>
  <c r="C6795" i="10"/>
  <c r="B6795" i="10"/>
  <c r="J6794" i="10"/>
  <c r="I6794" i="10"/>
  <c r="H6794" i="10"/>
  <c r="G6794" i="10"/>
  <c r="F6794" i="10"/>
  <c r="D6794" i="10"/>
  <c r="C6794" i="10"/>
  <c r="B6794" i="10"/>
  <c r="J6793" i="10"/>
  <c r="I6793" i="10"/>
  <c r="H6793" i="10"/>
  <c r="G6793" i="10"/>
  <c r="F6793" i="10"/>
  <c r="D6793" i="10"/>
  <c r="C6793" i="10"/>
  <c r="B6793" i="10"/>
  <c r="J6792" i="10"/>
  <c r="I6792" i="10"/>
  <c r="H6792" i="10"/>
  <c r="G6792" i="10"/>
  <c r="F6792" i="10"/>
  <c r="D6792" i="10"/>
  <c r="C6792" i="10"/>
  <c r="B6792" i="10"/>
  <c r="J6791" i="10"/>
  <c r="I6791" i="10"/>
  <c r="H6791" i="10"/>
  <c r="G6791" i="10"/>
  <c r="F6791" i="10"/>
  <c r="D6791" i="10"/>
  <c r="C6791" i="10"/>
  <c r="B6791" i="10"/>
  <c r="J6790" i="10"/>
  <c r="I6790" i="10"/>
  <c r="H6790" i="10"/>
  <c r="G6790" i="10"/>
  <c r="F6790" i="10"/>
  <c r="D6790" i="10"/>
  <c r="C6790" i="10"/>
  <c r="B6790" i="10"/>
  <c r="J6789" i="10"/>
  <c r="I6789" i="10"/>
  <c r="H6789" i="10"/>
  <c r="G6789" i="10"/>
  <c r="F6789" i="10"/>
  <c r="D6789" i="10"/>
  <c r="C6789" i="10"/>
  <c r="B6789" i="10"/>
  <c r="J6788" i="10"/>
  <c r="I6788" i="10"/>
  <c r="H6788" i="10"/>
  <c r="G6788" i="10"/>
  <c r="F6788" i="10"/>
  <c r="D6788" i="10"/>
  <c r="C6788" i="10"/>
  <c r="B6788" i="10"/>
  <c r="J6787" i="10"/>
  <c r="I6787" i="10"/>
  <c r="H6787" i="10"/>
  <c r="G6787" i="10"/>
  <c r="F6787" i="10"/>
  <c r="D6787" i="10"/>
  <c r="C6787" i="10"/>
  <c r="B6787" i="10"/>
  <c r="J6786" i="10"/>
  <c r="I6786" i="10"/>
  <c r="H6786" i="10"/>
  <c r="G6786" i="10"/>
  <c r="F6786" i="10"/>
  <c r="D6786" i="10"/>
  <c r="C6786" i="10"/>
  <c r="B6786" i="10"/>
  <c r="J6785" i="10"/>
  <c r="I6785" i="10"/>
  <c r="H6785" i="10"/>
  <c r="G6785" i="10"/>
  <c r="F6785" i="10"/>
  <c r="D6785" i="10"/>
  <c r="C6785" i="10"/>
  <c r="B6785" i="10"/>
  <c r="J6784" i="10"/>
  <c r="I6784" i="10"/>
  <c r="H6784" i="10"/>
  <c r="G6784" i="10"/>
  <c r="F6784" i="10"/>
  <c r="D6784" i="10"/>
  <c r="C6784" i="10"/>
  <c r="B6784" i="10"/>
  <c r="J6783" i="10"/>
  <c r="I6783" i="10"/>
  <c r="H6783" i="10"/>
  <c r="G6783" i="10"/>
  <c r="F6783" i="10"/>
  <c r="D6783" i="10"/>
  <c r="C6783" i="10"/>
  <c r="B6783" i="10"/>
  <c r="J6782" i="10"/>
  <c r="I6782" i="10"/>
  <c r="H6782" i="10"/>
  <c r="G6782" i="10"/>
  <c r="F6782" i="10"/>
  <c r="D6782" i="10"/>
  <c r="C6782" i="10"/>
  <c r="B6782" i="10"/>
  <c r="J6781" i="10"/>
  <c r="I6781" i="10"/>
  <c r="H6781" i="10"/>
  <c r="G6781" i="10"/>
  <c r="F6781" i="10"/>
  <c r="D6781" i="10"/>
  <c r="C6781" i="10"/>
  <c r="B6781" i="10"/>
  <c r="J6780" i="10"/>
  <c r="I6780" i="10"/>
  <c r="H6780" i="10"/>
  <c r="G6780" i="10"/>
  <c r="F6780" i="10"/>
  <c r="D6780" i="10"/>
  <c r="C6780" i="10"/>
  <c r="B6780" i="10"/>
  <c r="J6779" i="10"/>
  <c r="I6779" i="10"/>
  <c r="H6779" i="10"/>
  <c r="G6779" i="10"/>
  <c r="F6779" i="10"/>
  <c r="D6779" i="10"/>
  <c r="C6779" i="10"/>
  <c r="B6779" i="10"/>
  <c r="J6778" i="10"/>
  <c r="I6778" i="10"/>
  <c r="H6778" i="10"/>
  <c r="G6778" i="10"/>
  <c r="F6778" i="10"/>
  <c r="D6778" i="10"/>
  <c r="C6778" i="10"/>
  <c r="B6778" i="10"/>
  <c r="J6777" i="10"/>
  <c r="I6777" i="10"/>
  <c r="H6777" i="10"/>
  <c r="G6777" i="10"/>
  <c r="F6777" i="10"/>
  <c r="D6777" i="10"/>
  <c r="C6777" i="10"/>
  <c r="B6777" i="10"/>
  <c r="J6776" i="10"/>
  <c r="I6776" i="10"/>
  <c r="H6776" i="10"/>
  <c r="G6776" i="10"/>
  <c r="F6776" i="10"/>
  <c r="D6776" i="10"/>
  <c r="C6776" i="10"/>
  <c r="B6776" i="10"/>
  <c r="J6775" i="10"/>
  <c r="I6775" i="10"/>
  <c r="H6775" i="10"/>
  <c r="G6775" i="10"/>
  <c r="F6775" i="10"/>
  <c r="D6775" i="10"/>
  <c r="C6775" i="10"/>
  <c r="B6775" i="10"/>
  <c r="J6774" i="10"/>
  <c r="I6774" i="10"/>
  <c r="H6774" i="10"/>
  <c r="G6774" i="10"/>
  <c r="F6774" i="10"/>
  <c r="D6774" i="10"/>
  <c r="C6774" i="10"/>
  <c r="B6774" i="10"/>
  <c r="J6773" i="10"/>
  <c r="I6773" i="10"/>
  <c r="H6773" i="10"/>
  <c r="G6773" i="10"/>
  <c r="F6773" i="10"/>
  <c r="D6773" i="10"/>
  <c r="C6773" i="10"/>
  <c r="B6773" i="10"/>
  <c r="J6772" i="10"/>
  <c r="I6772" i="10"/>
  <c r="H6772" i="10"/>
  <c r="G6772" i="10"/>
  <c r="F6772" i="10"/>
  <c r="D6772" i="10"/>
  <c r="C6772" i="10"/>
  <c r="B6772" i="10"/>
  <c r="J6771" i="10"/>
  <c r="I6771" i="10"/>
  <c r="H6771" i="10"/>
  <c r="G6771" i="10"/>
  <c r="F6771" i="10"/>
  <c r="D6771" i="10"/>
  <c r="C6771" i="10"/>
  <c r="B6771" i="10"/>
  <c r="J6770" i="10"/>
  <c r="I6770" i="10"/>
  <c r="H6770" i="10"/>
  <c r="G6770" i="10"/>
  <c r="F6770" i="10"/>
  <c r="D6770" i="10"/>
  <c r="C6770" i="10"/>
  <c r="B6770" i="10"/>
  <c r="J6769" i="10"/>
  <c r="I6769" i="10"/>
  <c r="H6769" i="10"/>
  <c r="G6769" i="10"/>
  <c r="F6769" i="10"/>
  <c r="D6769" i="10"/>
  <c r="C6769" i="10"/>
  <c r="B6769" i="10"/>
  <c r="J6768" i="10"/>
  <c r="I6768" i="10"/>
  <c r="H6768" i="10"/>
  <c r="G6768" i="10"/>
  <c r="F6768" i="10"/>
  <c r="D6768" i="10"/>
  <c r="C6768" i="10"/>
  <c r="B6768" i="10"/>
  <c r="J6767" i="10"/>
  <c r="I6767" i="10"/>
  <c r="H6767" i="10"/>
  <c r="G6767" i="10"/>
  <c r="F6767" i="10"/>
  <c r="D6767" i="10"/>
  <c r="C6767" i="10"/>
  <c r="B6767" i="10"/>
  <c r="J6766" i="10"/>
  <c r="I6766" i="10"/>
  <c r="H6766" i="10"/>
  <c r="G6766" i="10"/>
  <c r="F6766" i="10"/>
  <c r="D6766" i="10"/>
  <c r="C6766" i="10"/>
  <c r="B6766" i="10"/>
  <c r="J6765" i="10"/>
  <c r="I6765" i="10"/>
  <c r="H6765" i="10"/>
  <c r="G6765" i="10"/>
  <c r="F6765" i="10"/>
  <c r="D6765" i="10"/>
  <c r="C6765" i="10"/>
  <c r="B6765" i="10"/>
  <c r="J6764" i="10"/>
  <c r="I6764" i="10"/>
  <c r="H6764" i="10"/>
  <c r="G6764" i="10"/>
  <c r="F6764" i="10"/>
  <c r="D6764" i="10"/>
  <c r="C6764" i="10"/>
  <c r="B6764" i="10"/>
  <c r="J6763" i="10"/>
  <c r="I6763" i="10"/>
  <c r="H6763" i="10"/>
  <c r="G6763" i="10"/>
  <c r="F6763" i="10"/>
  <c r="D6763" i="10"/>
  <c r="C6763" i="10"/>
  <c r="B6763" i="10"/>
  <c r="J6762" i="10"/>
  <c r="I6762" i="10"/>
  <c r="H6762" i="10"/>
  <c r="G6762" i="10"/>
  <c r="F6762" i="10"/>
  <c r="D6762" i="10"/>
  <c r="C6762" i="10"/>
  <c r="B6762" i="10"/>
  <c r="J6761" i="10"/>
  <c r="I6761" i="10"/>
  <c r="H6761" i="10"/>
  <c r="G6761" i="10"/>
  <c r="F6761" i="10"/>
  <c r="D6761" i="10"/>
  <c r="C6761" i="10"/>
  <c r="B6761" i="10"/>
  <c r="J6760" i="10"/>
  <c r="I6760" i="10"/>
  <c r="H6760" i="10"/>
  <c r="G6760" i="10"/>
  <c r="F6760" i="10"/>
  <c r="D6760" i="10"/>
  <c r="C6760" i="10"/>
  <c r="B6760" i="10"/>
  <c r="J6759" i="10"/>
  <c r="I6759" i="10"/>
  <c r="H6759" i="10"/>
  <c r="G6759" i="10"/>
  <c r="F6759" i="10"/>
  <c r="D6759" i="10"/>
  <c r="C6759" i="10"/>
  <c r="B6759" i="10"/>
  <c r="J6758" i="10"/>
  <c r="I6758" i="10"/>
  <c r="H6758" i="10"/>
  <c r="G6758" i="10"/>
  <c r="F6758" i="10"/>
  <c r="D6758" i="10"/>
  <c r="C6758" i="10"/>
  <c r="B6758" i="10"/>
  <c r="J6757" i="10"/>
  <c r="I6757" i="10"/>
  <c r="H6757" i="10"/>
  <c r="G6757" i="10"/>
  <c r="F6757" i="10"/>
  <c r="D6757" i="10"/>
  <c r="C6757" i="10"/>
  <c r="B6757" i="10"/>
  <c r="J6756" i="10"/>
  <c r="I6756" i="10"/>
  <c r="H6756" i="10"/>
  <c r="G6756" i="10"/>
  <c r="F6756" i="10"/>
  <c r="D6756" i="10"/>
  <c r="C6756" i="10"/>
  <c r="B6756" i="10"/>
  <c r="J6755" i="10"/>
  <c r="I6755" i="10"/>
  <c r="H6755" i="10"/>
  <c r="G6755" i="10"/>
  <c r="F6755" i="10"/>
  <c r="D6755" i="10"/>
  <c r="C6755" i="10"/>
  <c r="B6755" i="10"/>
  <c r="J6754" i="10"/>
  <c r="I6754" i="10"/>
  <c r="H6754" i="10"/>
  <c r="G6754" i="10"/>
  <c r="F6754" i="10"/>
  <c r="D6754" i="10"/>
  <c r="C6754" i="10"/>
  <c r="B6754" i="10"/>
  <c r="J6753" i="10"/>
  <c r="I6753" i="10"/>
  <c r="H6753" i="10"/>
  <c r="G6753" i="10"/>
  <c r="F6753" i="10"/>
  <c r="D6753" i="10"/>
  <c r="C6753" i="10"/>
  <c r="B6753" i="10"/>
  <c r="J6752" i="10"/>
  <c r="I6752" i="10"/>
  <c r="H6752" i="10"/>
  <c r="G6752" i="10"/>
  <c r="F6752" i="10"/>
  <c r="D6752" i="10"/>
  <c r="C6752" i="10"/>
  <c r="B6752" i="10"/>
  <c r="J6751" i="10"/>
  <c r="I6751" i="10"/>
  <c r="H6751" i="10"/>
  <c r="G6751" i="10"/>
  <c r="F6751" i="10"/>
  <c r="D6751" i="10"/>
  <c r="C6751" i="10"/>
  <c r="B6751" i="10"/>
  <c r="J6750" i="10"/>
  <c r="I6750" i="10"/>
  <c r="H6750" i="10"/>
  <c r="G6750" i="10"/>
  <c r="F6750" i="10"/>
  <c r="D6750" i="10"/>
  <c r="C6750" i="10"/>
  <c r="B6750" i="10"/>
  <c r="J6749" i="10"/>
  <c r="I6749" i="10"/>
  <c r="H6749" i="10"/>
  <c r="G6749" i="10"/>
  <c r="F6749" i="10"/>
  <c r="D6749" i="10"/>
  <c r="C6749" i="10"/>
  <c r="B6749" i="10"/>
  <c r="J6748" i="10"/>
  <c r="I6748" i="10"/>
  <c r="H6748" i="10"/>
  <c r="G6748" i="10"/>
  <c r="F6748" i="10"/>
  <c r="D6748" i="10"/>
  <c r="C6748" i="10"/>
  <c r="B6748" i="10"/>
  <c r="J6747" i="10"/>
  <c r="I6747" i="10"/>
  <c r="H6747" i="10"/>
  <c r="G6747" i="10"/>
  <c r="F6747" i="10"/>
  <c r="D6747" i="10"/>
  <c r="C6747" i="10"/>
  <c r="B6747" i="10"/>
  <c r="J6746" i="10"/>
  <c r="I6746" i="10"/>
  <c r="H6746" i="10"/>
  <c r="G6746" i="10"/>
  <c r="F6746" i="10"/>
  <c r="D6746" i="10"/>
  <c r="C6746" i="10"/>
  <c r="B6746" i="10"/>
  <c r="J6745" i="10"/>
  <c r="I6745" i="10"/>
  <c r="H6745" i="10"/>
  <c r="G6745" i="10"/>
  <c r="F6745" i="10"/>
  <c r="D6745" i="10"/>
  <c r="C6745" i="10"/>
  <c r="B6745" i="10"/>
  <c r="J6744" i="10"/>
  <c r="I6744" i="10"/>
  <c r="H6744" i="10"/>
  <c r="G6744" i="10"/>
  <c r="F6744" i="10"/>
  <c r="D6744" i="10"/>
  <c r="C6744" i="10"/>
  <c r="B6744" i="10"/>
  <c r="J6743" i="10"/>
  <c r="I6743" i="10"/>
  <c r="H6743" i="10"/>
  <c r="G6743" i="10"/>
  <c r="F6743" i="10"/>
  <c r="D6743" i="10"/>
  <c r="C6743" i="10"/>
  <c r="B6743" i="10"/>
  <c r="J6742" i="10"/>
  <c r="I6742" i="10"/>
  <c r="H6742" i="10"/>
  <c r="G6742" i="10"/>
  <c r="F6742" i="10"/>
  <c r="D6742" i="10"/>
  <c r="C6742" i="10"/>
  <c r="B6742" i="10"/>
  <c r="J6741" i="10"/>
  <c r="I6741" i="10"/>
  <c r="H6741" i="10"/>
  <c r="G6741" i="10"/>
  <c r="F6741" i="10"/>
  <c r="D6741" i="10"/>
  <c r="C6741" i="10"/>
  <c r="B6741" i="10"/>
  <c r="J6740" i="10"/>
  <c r="I6740" i="10"/>
  <c r="H6740" i="10"/>
  <c r="G6740" i="10"/>
  <c r="F6740" i="10"/>
  <c r="D6740" i="10"/>
  <c r="C6740" i="10"/>
  <c r="B6740" i="10"/>
  <c r="J6739" i="10"/>
  <c r="I6739" i="10"/>
  <c r="H6739" i="10"/>
  <c r="G6739" i="10"/>
  <c r="F6739" i="10"/>
  <c r="D6739" i="10"/>
  <c r="C6739" i="10"/>
  <c r="B6739" i="10"/>
  <c r="J6738" i="10"/>
  <c r="I6738" i="10"/>
  <c r="H6738" i="10"/>
  <c r="G6738" i="10"/>
  <c r="F6738" i="10"/>
  <c r="D6738" i="10"/>
  <c r="C6738" i="10"/>
  <c r="B6738" i="10"/>
  <c r="J6737" i="10"/>
  <c r="I6737" i="10"/>
  <c r="H6737" i="10"/>
  <c r="G6737" i="10"/>
  <c r="F6737" i="10"/>
  <c r="D6737" i="10"/>
  <c r="C6737" i="10"/>
  <c r="B6737" i="10"/>
  <c r="J6736" i="10"/>
  <c r="I6736" i="10"/>
  <c r="H6736" i="10"/>
  <c r="G6736" i="10"/>
  <c r="F6736" i="10"/>
  <c r="D6736" i="10"/>
  <c r="C6736" i="10"/>
  <c r="B6736" i="10"/>
  <c r="J6735" i="10"/>
  <c r="I6735" i="10"/>
  <c r="H6735" i="10"/>
  <c r="G6735" i="10"/>
  <c r="F6735" i="10"/>
  <c r="D6735" i="10"/>
  <c r="C6735" i="10"/>
  <c r="B6735" i="10"/>
  <c r="J6734" i="10"/>
  <c r="I6734" i="10"/>
  <c r="H6734" i="10"/>
  <c r="G6734" i="10"/>
  <c r="F6734" i="10"/>
  <c r="D6734" i="10"/>
  <c r="C6734" i="10"/>
  <c r="B6734" i="10"/>
  <c r="J6733" i="10"/>
  <c r="I6733" i="10"/>
  <c r="H6733" i="10"/>
  <c r="G6733" i="10"/>
  <c r="F6733" i="10"/>
  <c r="D6733" i="10"/>
  <c r="C6733" i="10"/>
  <c r="B6733" i="10"/>
  <c r="J6732" i="10"/>
  <c r="I6732" i="10"/>
  <c r="H6732" i="10"/>
  <c r="G6732" i="10"/>
  <c r="F6732" i="10"/>
  <c r="D6732" i="10"/>
  <c r="C6732" i="10"/>
  <c r="B6732" i="10"/>
  <c r="J6731" i="10"/>
  <c r="I6731" i="10"/>
  <c r="H6731" i="10"/>
  <c r="G6731" i="10"/>
  <c r="F6731" i="10"/>
  <c r="D6731" i="10"/>
  <c r="C6731" i="10"/>
  <c r="B6731" i="10"/>
  <c r="J6730" i="10"/>
  <c r="I6730" i="10"/>
  <c r="H6730" i="10"/>
  <c r="G6730" i="10"/>
  <c r="F6730" i="10"/>
  <c r="D6730" i="10"/>
  <c r="C6730" i="10"/>
  <c r="B6730" i="10"/>
  <c r="J6729" i="10"/>
  <c r="I6729" i="10"/>
  <c r="H6729" i="10"/>
  <c r="G6729" i="10"/>
  <c r="F6729" i="10"/>
  <c r="D6729" i="10"/>
  <c r="C6729" i="10"/>
  <c r="B6729" i="10"/>
  <c r="J6728" i="10"/>
  <c r="I6728" i="10"/>
  <c r="H6728" i="10"/>
  <c r="G6728" i="10"/>
  <c r="F6728" i="10"/>
  <c r="D6728" i="10"/>
  <c r="C6728" i="10"/>
  <c r="B6728" i="10"/>
  <c r="J6727" i="10"/>
  <c r="I6727" i="10"/>
  <c r="H6727" i="10"/>
  <c r="G6727" i="10"/>
  <c r="F6727" i="10"/>
  <c r="D6727" i="10"/>
  <c r="C6727" i="10"/>
  <c r="B6727" i="10"/>
  <c r="J6726" i="10"/>
  <c r="I6726" i="10"/>
  <c r="H6726" i="10"/>
  <c r="G6726" i="10"/>
  <c r="F6726" i="10"/>
  <c r="D6726" i="10"/>
  <c r="C6726" i="10"/>
  <c r="B6726" i="10"/>
  <c r="J6725" i="10"/>
  <c r="I6725" i="10"/>
  <c r="H6725" i="10"/>
  <c r="G6725" i="10"/>
  <c r="F6725" i="10"/>
  <c r="D6725" i="10"/>
  <c r="C6725" i="10"/>
  <c r="B6725" i="10"/>
  <c r="J6724" i="10"/>
  <c r="I6724" i="10"/>
  <c r="H6724" i="10"/>
  <c r="G6724" i="10"/>
  <c r="F6724" i="10"/>
  <c r="D6724" i="10"/>
  <c r="C6724" i="10"/>
  <c r="B6724" i="10"/>
  <c r="J6723" i="10"/>
  <c r="I6723" i="10"/>
  <c r="H6723" i="10"/>
  <c r="G6723" i="10"/>
  <c r="F6723" i="10"/>
  <c r="D6723" i="10"/>
  <c r="C6723" i="10"/>
  <c r="B6723" i="10"/>
  <c r="J6722" i="10"/>
  <c r="I6722" i="10"/>
  <c r="H6722" i="10"/>
  <c r="G6722" i="10"/>
  <c r="F6722" i="10"/>
  <c r="D6722" i="10"/>
  <c r="C6722" i="10"/>
  <c r="B6722" i="10"/>
  <c r="J6721" i="10"/>
  <c r="I6721" i="10"/>
  <c r="H6721" i="10"/>
  <c r="G6721" i="10"/>
  <c r="F6721" i="10"/>
  <c r="D6721" i="10"/>
  <c r="C6721" i="10"/>
  <c r="B6721" i="10"/>
  <c r="J6720" i="10"/>
  <c r="I6720" i="10"/>
  <c r="H6720" i="10"/>
  <c r="G6720" i="10"/>
  <c r="F6720" i="10"/>
  <c r="D6720" i="10"/>
  <c r="C6720" i="10"/>
  <c r="B6720" i="10"/>
  <c r="J6719" i="10"/>
  <c r="I6719" i="10"/>
  <c r="H6719" i="10"/>
  <c r="G6719" i="10"/>
  <c r="F6719" i="10"/>
  <c r="D6719" i="10"/>
  <c r="C6719" i="10"/>
  <c r="B6719" i="10"/>
  <c r="J6718" i="10"/>
  <c r="I6718" i="10"/>
  <c r="H6718" i="10"/>
  <c r="G6718" i="10"/>
  <c r="F6718" i="10"/>
  <c r="D6718" i="10"/>
  <c r="C6718" i="10"/>
  <c r="B6718" i="10"/>
  <c r="J6717" i="10"/>
  <c r="I6717" i="10"/>
  <c r="H6717" i="10"/>
  <c r="G6717" i="10"/>
  <c r="F6717" i="10"/>
  <c r="D6717" i="10"/>
  <c r="C6717" i="10"/>
  <c r="B6717" i="10"/>
  <c r="J6716" i="10"/>
  <c r="I6716" i="10"/>
  <c r="H6716" i="10"/>
  <c r="G6716" i="10"/>
  <c r="F6716" i="10"/>
  <c r="D6716" i="10"/>
  <c r="C6716" i="10"/>
  <c r="B6716" i="10"/>
  <c r="J6715" i="10"/>
  <c r="I6715" i="10"/>
  <c r="H6715" i="10"/>
  <c r="G6715" i="10"/>
  <c r="F6715" i="10"/>
  <c r="D6715" i="10"/>
  <c r="C6715" i="10"/>
  <c r="B6715" i="10"/>
  <c r="J6714" i="10"/>
  <c r="I6714" i="10"/>
  <c r="H6714" i="10"/>
  <c r="G6714" i="10"/>
  <c r="F6714" i="10"/>
  <c r="D6714" i="10"/>
  <c r="C6714" i="10"/>
  <c r="B6714" i="10"/>
  <c r="J6713" i="10"/>
  <c r="I6713" i="10"/>
  <c r="H6713" i="10"/>
  <c r="G6713" i="10"/>
  <c r="F6713" i="10"/>
  <c r="D6713" i="10"/>
  <c r="C6713" i="10"/>
  <c r="B6713" i="10"/>
  <c r="J6712" i="10"/>
  <c r="I6712" i="10"/>
  <c r="H6712" i="10"/>
  <c r="G6712" i="10"/>
  <c r="F6712" i="10"/>
  <c r="D6712" i="10"/>
  <c r="C6712" i="10"/>
  <c r="B6712" i="10"/>
  <c r="J6711" i="10"/>
  <c r="I6711" i="10"/>
  <c r="H6711" i="10"/>
  <c r="G6711" i="10"/>
  <c r="F6711" i="10"/>
  <c r="D6711" i="10"/>
  <c r="C6711" i="10"/>
  <c r="B6711" i="10"/>
  <c r="J6710" i="10"/>
  <c r="I6710" i="10"/>
  <c r="H6710" i="10"/>
  <c r="G6710" i="10"/>
  <c r="F6710" i="10"/>
  <c r="D6710" i="10"/>
  <c r="C6710" i="10"/>
  <c r="B6710" i="10"/>
  <c r="J6709" i="10"/>
  <c r="I6709" i="10"/>
  <c r="H6709" i="10"/>
  <c r="G6709" i="10"/>
  <c r="F6709" i="10"/>
  <c r="D6709" i="10"/>
  <c r="C6709" i="10"/>
  <c r="B6709" i="10"/>
  <c r="J6708" i="10"/>
  <c r="I6708" i="10"/>
  <c r="H6708" i="10"/>
  <c r="G6708" i="10"/>
  <c r="F6708" i="10"/>
  <c r="D6708" i="10"/>
  <c r="C6708" i="10"/>
  <c r="B6708" i="10"/>
  <c r="J6707" i="10"/>
  <c r="I6707" i="10"/>
  <c r="H6707" i="10"/>
  <c r="G6707" i="10"/>
  <c r="F6707" i="10"/>
  <c r="D6707" i="10"/>
  <c r="C6707" i="10"/>
  <c r="B6707" i="10"/>
  <c r="J6706" i="10"/>
  <c r="I6706" i="10"/>
  <c r="H6706" i="10"/>
  <c r="G6706" i="10"/>
  <c r="F6706" i="10"/>
  <c r="D6706" i="10"/>
  <c r="C6706" i="10"/>
  <c r="B6706" i="10"/>
  <c r="J6705" i="10"/>
  <c r="I6705" i="10"/>
  <c r="H6705" i="10"/>
  <c r="G6705" i="10"/>
  <c r="F6705" i="10"/>
  <c r="D6705" i="10"/>
  <c r="C6705" i="10"/>
  <c r="B6705" i="10"/>
  <c r="J6704" i="10"/>
  <c r="I6704" i="10"/>
  <c r="H6704" i="10"/>
  <c r="G6704" i="10"/>
  <c r="F6704" i="10"/>
  <c r="D6704" i="10"/>
  <c r="C6704" i="10"/>
  <c r="B6704" i="10"/>
  <c r="J6703" i="10"/>
  <c r="I6703" i="10"/>
  <c r="H6703" i="10"/>
  <c r="G6703" i="10"/>
  <c r="F6703" i="10"/>
  <c r="D6703" i="10"/>
  <c r="C6703" i="10"/>
  <c r="B6703" i="10"/>
  <c r="J6702" i="10"/>
  <c r="I6702" i="10"/>
  <c r="H6702" i="10"/>
  <c r="G6702" i="10"/>
  <c r="F6702" i="10"/>
  <c r="D6702" i="10"/>
  <c r="C6702" i="10"/>
  <c r="B6702" i="10"/>
  <c r="J6701" i="10"/>
  <c r="I6701" i="10"/>
  <c r="H6701" i="10"/>
  <c r="G6701" i="10"/>
  <c r="F6701" i="10"/>
  <c r="D6701" i="10"/>
  <c r="C6701" i="10"/>
  <c r="B6701" i="10"/>
  <c r="J6700" i="10"/>
  <c r="I6700" i="10"/>
  <c r="H6700" i="10"/>
  <c r="G6700" i="10"/>
  <c r="F6700" i="10"/>
  <c r="D6700" i="10"/>
  <c r="C6700" i="10"/>
  <c r="B6700" i="10"/>
  <c r="J6699" i="10"/>
  <c r="I6699" i="10"/>
  <c r="H6699" i="10"/>
  <c r="G6699" i="10"/>
  <c r="F6699" i="10"/>
  <c r="D6699" i="10"/>
  <c r="C6699" i="10"/>
  <c r="B6699" i="10"/>
  <c r="J6698" i="10"/>
  <c r="I6698" i="10"/>
  <c r="H6698" i="10"/>
  <c r="G6698" i="10"/>
  <c r="F6698" i="10"/>
  <c r="D6698" i="10"/>
  <c r="C6698" i="10"/>
  <c r="B6698" i="10"/>
  <c r="J6697" i="10"/>
  <c r="I6697" i="10"/>
  <c r="H6697" i="10"/>
  <c r="G6697" i="10"/>
  <c r="F6697" i="10"/>
  <c r="D6697" i="10"/>
  <c r="C6697" i="10"/>
  <c r="B6697" i="10"/>
  <c r="J6696" i="10"/>
  <c r="I6696" i="10"/>
  <c r="H6696" i="10"/>
  <c r="G6696" i="10"/>
  <c r="F6696" i="10"/>
  <c r="D6696" i="10"/>
  <c r="C6696" i="10"/>
  <c r="B6696" i="10"/>
  <c r="J6695" i="10"/>
  <c r="I6695" i="10"/>
  <c r="H6695" i="10"/>
  <c r="G6695" i="10"/>
  <c r="F6695" i="10"/>
  <c r="D6695" i="10"/>
  <c r="C6695" i="10"/>
  <c r="B6695" i="10"/>
  <c r="J6694" i="10"/>
  <c r="I6694" i="10"/>
  <c r="H6694" i="10"/>
  <c r="G6694" i="10"/>
  <c r="F6694" i="10"/>
  <c r="D6694" i="10"/>
  <c r="C6694" i="10"/>
  <c r="B6694" i="10"/>
  <c r="J6693" i="10"/>
  <c r="I6693" i="10"/>
  <c r="H6693" i="10"/>
  <c r="G6693" i="10"/>
  <c r="F6693" i="10"/>
  <c r="D6693" i="10"/>
  <c r="C6693" i="10"/>
  <c r="B6693" i="10"/>
  <c r="J6692" i="10"/>
  <c r="I6692" i="10"/>
  <c r="H6692" i="10"/>
  <c r="G6692" i="10"/>
  <c r="F6692" i="10"/>
  <c r="D6692" i="10"/>
  <c r="C6692" i="10"/>
  <c r="B6692" i="10"/>
  <c r="J6691" i="10"/>
  <c r="I6691" i="10"/>
  <c r="H6691" i="10"/>
  <c r="G6691" i="10"/>
  <c r="F6691" i="10"/>
  <c r="D6691" i="10"/>
  <c r="C6691" i="10"/>
  <c r="B6691" i="10"/>
  <c r="J6690" i="10"/>
  <c r="I6690" i="10"/>
  <c r="H6690" i="10"/>
  <c r="G6690" i="10"/>
  <c r="F6690" i="10"/>
  <c r="D6690" i="10"/>
  <c r="C6690" i="10"/>
  <c r="B6690" i="10"/>
  <c r="J6689" i="10"/>
  <c r="I6689" i="10"/>
  <c r="H6689" i="10"/>
  <c r="G6689" i="10"/>
  <c r="F6689" i="10"/>
  <c r="D6689" i="10"/>
  <c r="C6689" i="10"/>
  <c r="B6689" i="10"/>
  <c r="J6688" i="10"/>
  <c r="I6688" i="10"/>
  <c r="H6688" i="10"/>
  <c r="G6688" i="10"/>
  <c r="F6688" i="10"/>
  <c r="D6688" i="10"/>
  <c r="C6688" i="10"/>
  <c r="B6688" i="10"/>
  <c r="J6687" i="10"/>
  <c r="I6687" i="10"/>
  <c r="H6687" i="10"/>
  <c r="G6687" i="10"/>
  <c r="F6687" i="10"/>
  <c r="D6687" i="10"/>
  <c r="C6687" i="10"/>
  <c r="B6687" i="10"/>
  <c r="J6686" i="10"/>
  <c r="I6686" i="10"/>
  <c r="H6686" i="10"/>
  <c r="G6686" i="10"/>
  <c r="F6686" i="10"/>
  <c r="D6686" i="10"/>
  <c r="C6686" i="10"/>
  <c r="B6686" i="10"/>
  <c r="J6685" i="10"/>
  <c r="I6685" i="10"/>
  <c r="H6685" i="10"/>
  <c r="G6685" i="10"/>
  <c r="F6685" i="10"/>
  <c r="D6685" i="10"/>
  <c r="C6685" i="10"/>
  <c r="B6685" i="10"/>
  <c r="J6684" i="10"/>
  <c r="I6684" i="10"/>
  <c r="H6684" i="10"/>
  <c r="G6684" i="10"/>
  <c r="F6684" i="10"/>
  <c r="D6684" i="10"/>
  <c r="C6684" i="10"/>
  <c r="B6684" i="10"/>
  <c r="J6683" i="10"/>
  <c r="I6683" i="10"/>
  <c r="H6683" i="10"/>
  <c r="G6683" i="10"/>
  <c r="F6683" i="10"/>
  <c r="D6683" i="10"/>
  <c r="C6683" i="10"/>
  <c r="B6683" i="10"/>
  <c r="J6682" i="10"/>
  <c r="I6682" i="10"/>
  <c r="H6682" i="10"/>
  <c r="G6682" i="10"/>
  <c r="F6682" i="10"/>
  <c r="D6682" i="10"/>
  <c r="C6682" i="10"/>
  <c r="B6682" i="10"/>
  <c r="J6681" i="10"/>
  <c r="I6681" i="10"/>
  <c r="H6681" i="10"/>
  <c r="G6681" i="10"/>
  <c r="F6681" i="10"/>
  <c r="D6681" i="10"/>
  <c r="C6681" i="10"/>
  <c r="B6681" i="10"/>
  <c r="J6680" i="10"/>
  <c r="I6680" i="10"/>
  <c r="H6680" i="10"/>
  <c r="G6680" i="10"/>
  <c r="F6680" i="10"/>
  <c r="D6680" i="10"/>
  <c r="C6680" i="10"/>
  <c r="B6680" i="10"/>
  <c r="J6679" i="10"/>
  <c r="I6679" i="10"/>
  <c r="H6679" i="10"/>
  <c r="G6679" i="10"/>
  <c r="F6679" i="10"/>
  <c r="D6679" i="10"/>
  <c r="C6679" i="10"/>
  <c r="B6679" i="10"/>
  <c r="J6678" i="10"/>
  <c r="I6678" i="10"/>
  <c r="H6678" i="10"/>
  <c r="G6678" i="10"/>
  <c r="F6678" i="10"/>
  <c r="D6678" i="10"/>
  <c r="C6678" i="10"/>
  <c r="B6678" i="10"/>
  <c r="J6677" i="10"/>
  <c r="I6677" i="10"/>
  <c r="H6677" i="10"/>
  <c r="G6677" i="10"/>
  <c r="F6677" i="10"/>
  <c r="D6677" i="10"/>
  <c r="C6677" i="10"/>
  <c r="B6677" i="10"/>
  <c r="J6676" i="10"/>
  <c r="I6676" i="10"/>
  <c r="H6676" i="10"/>
  <c r="G6676" i="10"/>
  <c r="F6676" i="10"/>
  <c r="D6676" i="10"/>
  <c r="C6676" i="10"/>
  <c r="B6676" i="10"/>
  <c r="J6675" i="10"/>
  <c r="I6675" i="10"/>
  <c r="H6675" i="10"/>
  <c r="G6675" i="10"/>
  <c r="F6675" i="10"/>
  <c r="D6675" i="10"/>
  <c r="C6675" i="10"/>
  <c r="B6675" i="10"/>
  <c r="J6674" i="10"/>
  <c r="I6674" i="10"/>
  <c r="H6674" i="10"/>
  <c r="G6674" i="10"/>
  <c r="F6674" i="10"/>
  <c r="D6674" i="10"/>
  <c r="C6674" i="10"/>
  <c r="B6674" i="10"/>
  <c r="J6673" i="10"/>
  <c r="I6673" i="10"/>
  <c r="H6673" i="10"/>
  <c r="G6673" i="10"/>
  <c r="F6673" i="10"/>
  <c r="D6673" i="10"/>
  <c r="C6673" i="10"/>
  <c r="B6673" i="10"/>
  <c r="J6672" i="10"/>
  <c r="I6672" i="10"/>
  <c r="H6672" i="10"/>
  <c r="G6672" i="10"/>
  <c r="F6672" i="10"/>
  <c r="D6672" i="10"/>
  <c r="C6672" i="10"/>
  <c r="B6672" i="10"/>
  <c r="J6671" i="10"/>
  <c r="I6671" i="10"/>
  <c r="H6671" i="10"/>
  <c r="G6671" i="10"/>
  <c r="F6671" i="10"/>
  <c r="D6671" i="10"/>
  <c r="C6671" i="10"/>
  <c r="B6671" i="10"/>
  <c r="J6670" i="10"/>
  <c r="I6670" i="10"/>
  <c r="H6670" i="10"/>
  <c r="G6670" i="10"/>
  <c r="F6670" i="10"/>
  <c r="D6670" i="10"/>
  <c r="C6670" i="10"/>
  <c r="B6670" i="10"/>
  <c r="J6669" i="10"/>
  <c r="I6669" i="10"/>
  <c r="H6669" i="10"/>
  <c r="G6669" i="10"/>
  <c r="F6669" i="10"/>
  <c r="D6669" i="10"/>
  <c r="C6669" i="10"/>
  <c r="B6669" i="10"/>
  <c r="J6668" i="10"/>
  <c r="I6668" i="10"/>
  <c r="H6668" i="10"/>
  <c r="G6668" i="10"/>
  <c r="F6668" i="10"/>
  <c r="D6668" i="10"/>
  <c r="C6668" i="10"/>
  <c r="B6668" i="10"/>
  <c r="J6667" i="10"/>
  <c r="I6667" i="10"/>
  <c r="H6667" i="10"/>
  <c r="G6667" i="10"/>
  <c r="F6667" i="10"/>
  <c r="D6667" i="10"/>
  <c r="C6667" i="10"/>
  <c r="B6667" i="10"/>
  <c r="J6666" i="10"/>
  <c r="I6666" i="10"/>
  <c r="H6666" i="10"/>
  <c r="G6666" i="10"/>
  <c r="F6666" i="10"/>
  <c r="D6666" i="10"/>
  <c r="C6666" i="10"/>
  <c r="B6666" i="10"/>
  <c r="J6665" i="10"/>
  <c r="I6665" i="10"/>
  <c r="H6665" i="10"/>
  <c r="G6665" i="10"/>
  <c r="F6665" i="10"/>
  <c r="D6665" i="10"/>
  <c r="C6665" i="10"/>
  <c r="B6665" i="10"/>
  <c r="J6664" i="10"/>
  <c r="I6664" i="10"/>
  <c r="H6664" i="10"/>
  <c r="G6664" i="10"/>
  <c r="F6664" i="10"/>
  <c r="D6664" i="10"/>
  <c r="C6664" i="10"/>
  <c r="B6664" i="10"/>
  <c r="J6663" i="10"/>
  <c r="I6663" i="10"/>
  <c r="H6663" i="10"/>
  <c r="G6663" i="10"/>
  <c r="F6663" i="10"/>
  <c r="D6663" i="10"/>
  <c r="C6663" i="10"/>
  <c r="B6663" i="10"/>
  <c r="J6662" i="10"/>
  <c r="I6662" i="10"/>
  <c r="H6662" i="10"/>
  <c r="G6662" i="10"/>
  <c r="F6662" i="10"/>
  <c r="D6662" i="10"/>
  <c r="C6662" i="10"/>
  <c r="B6662" i="10"/>
  <c r="J6661" i="10"/>
  <c r="I6661" i="10"/>
  <c r="H6661" i="10"/>
  <c r="G6661" i="10"/>
  <c r="F6661" i="10"/>
  <c r="D6661" i="10"/>
  <c r="C6661" i="10"/>
  <c r="B6661" i="10"/>
  <c r="J6660" i="10"/>
  <c r="I6660" i="10"/>
  <c r="H6660" i="10"/>
  <c r="G6660" i="10"/>
  <c r="F6660" i="10"/>
  <c r="D6660" i="10"/>
  <c r="C6660" i="10"/>
  <c r="B6660" i="10"/>
  <c r="J6659" i="10"/>
  <c r="I6659" i="10"/>
  <c r="H6659" i="10"/>
  <c r="G6659" i="10"/>
  <c r="F6659" i="10"/>
  <c r="D6659" i="10"/>
  <c r="C6659" i="10"/>
  <c r="B6659" i="10"/>
  <c r="J6658" i="10"/>
  <c r="I6658" i="10"/>
  <c r="H6658" i="10"/>
  <c r="G6658" i="10"/>
  <c r="F6658" i="10"/>
  <c r="D6658" i="10"/>
  <c r="C6658" i="10"/>
  <c r="B6658" i="10"/>
  <c r="J6657" i="10"/>
  <c r="I6657" i="10"/>
  <c r="H6657" i="10"/>
  <c r="G6657" i="10"/>
  <c r="F6657" i="10"/>
  <c r="D6657" i="10"/>
  <c r="C6657" i="10"/>
  <c r="B6657" i="10"/>
  <c r="J6656" i="10"/>
  <c r="I6656" i="10"/>
  <c r="H6656" i="10"/>
  <c r="G6656" i="10"/>
  <c r="F6656" i="10"/>
  <c r="D6656" i="10"/>
  <c r="C6656" i="10"/>
  <c r="B6656" i="10"/>
  <c r="J6655" i="10"/>
  <c r="I6655" i="10"/>
  <c r="H6655" i="10"/>
  <c r="G6655" i="10"/>
  <c r="F6655" i="10"/>
  <c r="D6655" i="10"/>
  <c r="C6655" i="10"/>
  <c r="B6655" i="10"/>
  <c r="J6654" i="10"/>
  <c r="I6654" i="10"/>
  <c r="H6654" i="10"/>
  <c r="G6654" i="10"/>
  <c r="F6654" i="10"/>
  <c r="D6654" i="10"/>
  <c r="C6654" i="10"/>
  <c r="B6654" i="10"/>
  <c r="J6653" i="10"/>
  <c r="I6653" i="10"/>
  <c r="H6653" i="10"/>
  <c r="G6653" i="10"/>
  <c r="F6653" i="10"/>
  <c r="D6653" i="10"/>
  <c r="C6653" i="10"/>
  <c r="B6653" i="10"/>
  <c r="J6652" i="10"/>
  <c r="I6652" i="10"/>
  <c r="H6652" i="10"/>
  <c r="G6652" i="10"/>
  <c r="F6652" i="10"/>
  <c r="D6652" i="10"/>
  <c r="C6652" i="10"/>
  <c r="B6652" i="10"/>
  <c r="J6651" i="10"/>
  <c r="I6651" i="10"/>
  <c r="H6651" i="10"/>
  <c r="G6651" i="10"/>
  <c r="F6651" i="10"/>
  <c r="D6651" i="10"/>
  <c r="C6651" i="10"/>
  <c r="B6651" i="10"/>
  <c r="J6650" i="10"/>
  <c r="I6650" i="10"/>
  <c r="H6650" i="10"/>
  <c r="G6650" i="10"/>
  <c r="F6650" i="10"/>
  <c r="D6650" i="10"/>
  <c r="C6650" i="10"/>
  <c r="B6650" i="10"/>
  <c r="J6649" i="10"/>
  <c r="I6649" i="10"/>
  <c r="H6649" i="10"/>
  <c r="G6649" i="10"/>
  <c r="F6649" i="10"/>
  <c r="D6649" i="10"/>
  <c r="C6649" i="10"/>
  <c r="B6649" i="10"/>
  <c r="J6648" i="10"/>
  <c r="I6648" i="10"/>
  <c r="H6648" i="10"/>
  <c r="G6648" i="10"/>
  <c r="F6648" i="10"/>
  <c r="D6648" i="10"/>
  <c r="C6648" i="10"/>
  <c r="B6648" i="10"/>
  <c r="J6647" i="10"/>
  <c r="I6647" i="10"/>
  <c r="H6647" i="10"/>
  <c r="G6647" i="10"/>
  <c r="F6647" i="10"/>
  <c r="D6647" i="10"/>
  <c r="C6647" i="10"/>
  <c r="B6647" i="10"/>
  <c r="J6646" i="10"/>
  <c r="I6646" i="10"/>
  <c r="H6646" i="10"/>
  <c r="G6646" i="10"/>
  <c r="F6646" i="10"/>
  <c r="D6646" i="10"/>
  <c r="C6646" i="10"/>
  <c r="B6646" i="10"/>
  <c r="J6645" i="10"/>
  <c r="I6645" i="10"/>
  <c r="H6645" i="10"/>
  <c r="G6645" i="10"/>
  <c r="F6645" i="10"/>
  <c r="D6645" i="10"/>
  <c r="C6645" i="10"/>
  <c r="B6645" i="10"/>
  <c r="J6644" i="10"/>
  <c r="I6644" i="10"/>
  <c r="H6644" i="10"/>
  <c r="G6644" i="10"/>
  <c r="F6644" i="10"/>
  <c r="D6644" i="10"/>
  <c r="C6644" i="10"/>
  <c r="B6644" i="10"/>
  <c r="J6643" i="10"/>
  <c r="I6643" i="10"/>
  <c r="H6643" i="10"/>
  <c r="G6643" i="10"/>
  <c r="F6643" i="10"/>
  <c r="D6643" i="10"/>
  <c r="C6643" i="10"/>
  <c r="B6643" i="10"/>
  <c r="J6642" i="10"/>
  <c r="I6642" i="10"/>
  <c r="H6642" i="10"/>
  <c r="G6642" i="10"/>
  <c r="F6642" i="10"/>
  <c r="D6642" i="10"/>
  <c r="C6642" i="10"/>
  <c r="B6642" i="10"/>
  <c r="J6641" i="10"/>
  <c r="I6641" i="10"/>
  <c r="H6641" i="10"/>
  <c r="G6641" i="10"/>
  <c r="F6641" i="10"/>
  <c r="D6641" i="10"/>
  <c r="C6641" i="10"/>
  <c r="B6641" i="10"/>
  <c r="J6640" i="10"/>
  <c r="I6640" i="10"/>
  <c r="H6640" i="10"/>
  <c r="G6640" i="10"/>
  <c r="F6640" i="10"/>
  <c r="D6640" i="10"/>
  <c r="C6640" i="10"/>
  <c r="B6640" i="10"/>
  <c r="J6639" i="10"/>
  <c r="I6639" i="10"/>
  <c r="H6639" i="10"/>
  <c r="G6639" i="10"/>
  <c r="F6639" i="10"/>
  <c r="D6639" i="10"/>
  <c r="C6639" i="10"/>
  <c r="B6639" i="10"/>
  <c r="J6638" i="10"/>
  <c r="I6638" i="10"/>
  <c r="H6638" i="10"/>
  <c r="G6638" i="10"/>
  <c r="F6638" i="10"/>
  <c r="D6638" i="10"/>
  <c r="C6638" i="10"/>
  <c r="B6638" i="10"/>
  <c r="J6637" i="10"/>
  <c r="I6637" i="10"/>
  <c r="H6637" i="10"/>
  <c r="G6637" i="10"/>
  <c r="F6637" i="10"/>
  <c r="D6637" i="10"/>
  <c r="C6637" i="10"/>
  <c r="B6637" i="10"/>
  <c r="J6636" i="10"/>
  <c r="I6636" i="10"/>
  <c r="H6636" i="10"/>
  <c r="G6636" i="10"/>
  <c r="F6636" i="10"/>
  <c r="D6636" i="10"/>
  <c r="C6636" i="10"/>
  <c r="B6636" i="10"/>
  <c r="J6635" i="10"/>
  <c r="I6635" i="10"/>
  <c r="H6635" i="10"/>
  <c r="G6635" i="10"/>
  <c r="F6635" i="10"/>
  <c r="D6635" i="10"/>
  <c r="C6635" i="10"/>
  <c r="B6635" i="10"/>
  <c r="J6634" i="10"/>
  <c r="I6634" i="10"/>
  <c r="H6634" i="10"/>
  <c r="G6634" i="10"/>
  <c r="F6634" i="10"/>
  <c r="D6634" i="10"/>
  <c r="C6634" i="10"/>
  <c r="B6634" i="10"/>
  <c r="J6633" i="10"/>
  <c r="I6633" i="10"/>
  <c r="H6633" i="10"/>
  <c r="G6633" i="10"/>
  <c r="F6633" i="10"/>
  <c r="D6633" i="10"/>
  <c r="C6633" i="10"/>
  <c r="B6633" i="10"/>
  <c r="J6632" i="10"/>
  <c r="I6632" i="10"/>
  <c r="H6632" i="10"/>
  <c r="G6632" i="10"/>
  <c r="F6632" i="10"/>
  <c r="D6632" i="10"/>
  <c r="C6632" i="10"/>
  <c r="B6632" i="10"/>
  <c r="J6631" i="10"/>
  <c r="I6631" i="10"/>
  <c r="H6631" i="10"/>
  <c r="G6631" i="10"/>
  <c r="F6631" i="10"/>
  <c r="D6631" i="10"/>
  <c r="C6631" i="10"/>
  <c r="B6631" i="10"/>
  <c r="J6630" i="10"/>
  <c r="I6630" i="10"/>
  <c r="H6630" i="10"/>
  <c r="G6630" i="10"/>
  <c r="F6630" i="10"/>
  <c r="D6630" i="10"/>
  <c r="C6630" i="10"/>
  <c r="B6630" i="10"/>
  <c r="J6629" i="10"/>
  <c r="I6629" i="10"/>
  <c r="H6629" i="10"/>
  <c r="G6629" i="10"/>
  <c r="F6629" i="10"/>
  <c r="D6629" i="10"/>
  <c r="C6629" i="10"/>
  <c r="B6629" i="10"/>
  <c r="J6628" i="10"/>
  <c r="I6628" i="10"/>
  <c r="H6628" i="10"/>
  <c r="G6628" i="10"/>
  <c r="F6628" i="10"/>
  <c r="D6628" i="10"/>
  <c r="C6628" i="10"/>
  <c r="B6628" i="10"/>
  <c r="J6627" i="10"/>
  <c r="I6627" i="10"/>
  <c r="H6627" i="10"/>
  <c r="G6627" i="10"/>
  <c r="F6627" i="10"/>
  <c r="D6627" i="10"/>
  <c r="C6627" i="10"/>
  <c r="B6627" i="10"/>
  <c r="J6626" i="10"/>
  <c r="I6626" i="10"/>
  <c r="H6626" i="10"/>
  <c r="G6626" i="10"/>
  <c r="F6626" i="10"/>
  <c r="D6626" i="10"/>
  <c r="C6626" i="10"/>
  <c r="B6626" i="10"/>
  <c r="J6625" i="10"/>
  <c r="I6625" i="10"/>
  <c r="H6625" i="10"/>
  <c r="G6625" i="10"/>
  <c r="F6625" i="10"/>
  <c r="D6625" i="10"/>
  <c r="C6625" i="10"/>
  <c r="B6625" i="10"/>
  <c r="J6624" i="10"/>
  <c r="I6624" i="10"/>
  <c r="H6624" i="10"/>
  <c r="G6624" i="10"/>
  <c r="F6624" i="10"/>
  <c r="D6624" i="10"/>
  <c r="C6624" i="10"/>
  <c r="B6624" i="10"/>
  <c r="J6623" i="10"/>
  <c r="I6623" i="10"/>
  <c r="H6623" i="10"/>
  <c r="G6623" i="10"/>
  <c r="F6623" i="10"/>
  <c r="D6623" i="10"/>
  <c r="C6623" i="10"/>
  <c r="B6623" i="10"/>
  <c r="J6622" i="10"/>
  <c r="I6622" i="10"/>
  <c r="H6622" i="10"/>
  <c r="G6622" i="10"/>
  <c r="F6622" i="10"/>
  <c r="D6622" i="10"/>
  <c r="C6622" i="10"/>
  <c r="B6622" i="10"/>
  <c r="J6621" i="10"/>
  <c r="I6621" i="10"/>
  <c r="H6621" i="10"/>
  <c r="G6621" i="10"/>
  <c r="F6621" i="10"/>
  <c r="D6621" i="10"/>
  <c r="C6621" i="10"/>
  <c r="B6621" i="10"/>
  <c r="J6620" i="10"/>
  <c r="I6620" i="10"/>
  <c r="H6620" i="10"/>
  <c r="G6620" i="10"/>
  <c r="F6620" i="10"/>
  <c r="D6620" i="10"/>
  <c r="C6620" i="10"/>
  <c r="B6620" i="10"/>
  <c r="J6619" i="10"/>
  <c r="I6619" i="10"/>
  <c r="H6619" i="10"/>
  <c r="G6619" i="10"/>
  <c r="F6619" i="10"/>
  <c r="D6619" i="10"/>
  <c r="C6619" i="10"/>
  <c r="B6619" i="10"/>
  <c r="J6618" i="10"/>
  <c r="I6618" i="10"/>
  <c r="H6618" i="10"/>
  <c r="G6618" i="10"/>
  <c r="F6618" i="10"/>
  <c r="D6618" i="10"/>
  <c r="C6618" i="10"/>
  <c r="B6618" i="10"/>
  <c r="J6617" i="10"/>
  <c r="I6617" i="10"/>
  <c r="H6617" i="10"/>
  <c r="G6617" i="10"/>
  <c r="F6617" i="10"/>
  <c r="D6617" i="10"/>
  <c r="C6617" i="10"/>
  <c r="B6617" i="10"/>
  <c r="J6616" i="10"/>
  <c r="I6616" i="10"/>
  <c r="H6616" i="10"/>
  <c r="G6616" i="10"/>
  <c r="F6616" i="10"/>
  <c r="D6616" i="10"/>
  <c r="C6616" i="10"/>
  <c r="B6616" i="10"/>
  <c r="J6615" i="10"/>
  <c r="I6615" i="10"/>
  <c r="H6615" i="10"/>
  <c r="G6615" i="10"/>
  <c r="F6615" i="10"/>
  <c r="D6615" i="10"/>
  <c r="C6615" i="10"/>
  <c r="B6615" i="10"/>
  <c r="J6614" i="10"/>
  <c r="I6614" i="10"/>
  <c r="H6614" i="10"/>
  <c r="G6614" i="10"/>
  <c r="F6614" i="10"/>
  <c r="D6614" i="10"/>
  <c r="C6614" i="10"/>
  <c r="B6614" i="10"/>
  <c r="J6613" i="10"/>
  <c r="I6613" i="10"/>
  <c r="H6613" i="10"/>
  <c r="G6613" i="10"/>
  <c r="F6613" i="10"/>
  <c r="D6613" i="10"/>
  <c r="C6613" i="10"/>
  <c r="B6613" i="10"/>
  <c r="J6612" i="10"/>
  <c r="I6612" i="10"/>
  <c r="H6612" i="10"/>
  <c r="G6612" i="10"/>
  <c r="F6612" i="10"/>
  <c r="D6612" i="10"/>
  <c r="C6612" i="10"/>
  <c r="B6612" i="10"/>
  <c r="J6611" i="10"/>
  <c r="I6611" i="10"/>
  <c r="H6611" i="10"/>
  <c r="G6611" i="10"/>
  <c r="F6611" i="10"/>
  <c r="D6611" i="10"/>
  <c r="C6611" i="10"/>
  <c r="B6611" i="10"/>
  <c r="J6610" i="10"/>
  <c r="I6610" i="10"/>
  <c r="H6610" i="10"/>
  <c r="G6610" i="10"/>
  <c r="F6610" i="10"/>
  <c r="D6610" i="10"/>
  <c r="C6610" i="10"/>
  <c r="B6610" i="10"/>
  <c r="J6609" i="10"/>
  <c r="I6609" i="10"/>
  <c r="H6609" i="10"/>
  <c r="G6609" i="10"/>
  <c r="F6609" i="10"/>
  <c r="D6609" i="10"/>
  <c r="C6609" i="10"/>
  <c r="B6609" i="10"/>
  <c r="J6608" i="10"/>
  <c r="I6608" i="10"/>
  <c r="H6608" i="10"/>
  <c r="G6608" i="10"/>
  <c r="F6608" i="10"/>
  <c r="D6608" i="10"/>
  <c r="C6608" i="10"/>
  <c r="B6608" i="10"/>
  <c r="J6607" i="10"/>
  <c r="I6607" i="10"/>
  <c r="H6607" i="10"/>
  <c r="G6607" i="10"/>
  <c r="F6607" i="10"/>
  <c r="D6607" i="10"/>
  <c r="C6607" i="10"/>
  <c r="B6607" i="10"/>
  <c r="J6606" i="10"/>
  <c r="I6606" i="10"/>
  <c r="H6606" i="10"/>
  <c r="G6606" i="10"/>
  <c r="F6606" i="10"/>
  <c r="D6606" i="10"/>
  <c r="C6606" i="10"/>
  <c r="B6606" i="10"/>
  <c r="J6605" i="10"/>
  <c r="I6605" i="10"/>
  <c r="H6605" i="10"/>
  <c r="G6605" i="10"/>
  <c r="F6605" i="10"/>
  <c r="D6605" i="10"/>
  <c r="C6605" i="10"/>
  <c r="B6605" i="10"/>
  <c r="J6604" i="10"/>
  <c r="I6604" i="10"/>
  <c r="H6604" i="10"/>
  <c r="G6604" i="10"/>
  <c r="F6604" i="10"/>
  <c r="D6604" i="10"/>
  <c r="C6604" i="10"/>
  <c r="B6604" i="10"/>
  <c r="J6603" i="10"/>
  <c r="I6603" i="10"/>
  <c r="H6603" i="10"/>
  <c r="G6603" i="10"/>
  <c r="F6603" i="10"/>
  <c r="D6603" i="10"/>
  <c r="C6603" i="10"/>
  <c r="B6603" i="10"/>
  <c r="J6602" i="10"/>
  <c r="I6602" i="10"/>
  <c r="H6602" i="10"/>
  <c r="G6602" i="10"/>
  <c r="F6602" i="10"/>
  <c r="D6602" i="10"/>
  <c r="C6602" i="10"/>
  <c r="B6602" i="10"/>
  <c r="J6601" i="10"/>
  <c r="I6601" i="10"/>
  <c r="H6601" i="10"/>
  <c r="G6601" i="10"/>
  <c r="F6601" i="10"/>
  <c r="D6601" i="10"/>
  <c r="C6601" i="10"/>
  <c r="B6601" i="10"/>
  <c r="J6600" i="10"/>
  <c r="I6600" i="10"/>
  <c r="H6600" i="10"/>
  <c r="G6600" i="10"/>
  <c r="F6600" i="10"/>
  <c r="D6600" i="10"/>
  <c r="C6600" i="10"/>
  <c r="B6600" i="10"/>
  <c r="J6599" i="10"/>
  <c r="I6599" i="10"/>
  <c r="H6599" i="10"/>
  <c r="G6599" i="10"/>
  <c r="F6599" i="10"/>
  <c r="D6599" i="10"/>
  <c r="C6599" i="10"/>
  <c r="B6599" i="10"/>
  <c r="J6598" i="10"/>
  <c r="I6598" i="10"/>
  <c r="H6598" i="10"/>
  <c r="G6598" i="10"/>
  <c r="F6598" i="10"/>
  <c r="D6598" i="10"/>
  <c r="C6598" i="10"/>
  <c r="B6598" i="10"/>
  <c r="J6597" i="10"/>
  <c r="I6597" i="10"/>
  <c r="H6597" i="10"/>
  <c r="G6597" i="10"/>
  <c r="F6597" i="10"/>
  <c r="D6597" i="10"/>
  <c r="C6597" i="10"/>
  <c r="B6597" i="10"/>
  <c r="J6596" i="10"/>
  <c r="I6596" i="10"/>
  <c r="H6596" i="10"/>
  <c r="G6596" i="10"/>
  <c r="F6596" i="10"/>
  <c r="D6596" i="10"/>
  <c r="C6596" i="10"/>
  <c r="B6596" i="10"/>
  <c r="J6595" i="10"/>
  <c r="I6595" i="10"/>
  <c r="H6595" i="10"/>
  <c r="G6595" i="10"/>
  <c r="F6595" i="10"/>
  <c r="D6595" i="10"/>
  <c r="C6595" i="10"/>
  <c r="B6595" i="10"/>
  <c r="J6594" i="10"/>
  <c r="I6594" i="10"/>
  <c r="H6594" i="10"/>
  <c r="G6594" i="10"/>
  <c r="F6594" i="10"/>
  <c r="D6594" i="10"/>
  <c r="C6594" i="10"/>
  <c r="B6594" i="10"/>
  <c r="J6593" i="10"/>
  <c r="I6593" i="10"/>
  <c r="H6593" i="10"/>
  <c r="G6593" i="10"/>
  <c r="F6593" i="10"/>
  <c r="D6593" i="10"/>
  <c r="C6593" i="10"/>
  <c r="B6593" i="10"/>
  <c r="J6592" i="10"/>
  <c r="I6592" i="10"/>
  <c r="H6592" i="10"/>
  <c r="G6592" i="10"/>
  <c r="F6592" i="10"/>
  <c r="D6592" i="10"/>
  <c r="C6592" i="10"/>
  <c r="B6592" i="10"/>
  <c r="J6591" i="10"/>
  <c r="I6591" i="10"/>
  <c r="H6591" i="10"/>
  <c r="G6591" i="10"/>
  <c r="F6591" i="10"/>
  <c r="D6591" i="10"/>
  <c r="C6591" i="10"/>
  <c r="B6591" i="10"/>
  <c r="J6590" i="10"/>
  <c r="I6590" i="10"/>
  <c r="H6590" i="10"/>
  <c r="G6590" i="10"/>
  <c r="F6590" i="10"/>
  <c r="D6590" i="10"/>
  <c r="C6590" i="10"/>
  <c r="B6590" i="10"/>
  <c r="J6589" i="10"/>
  <c r="I6589" i="10"/>
  <c r="H6589" i="10"/>
  <c r="G6589" i="10"/>
  <c r="F6589" i="10"/>
  <c r="D6589" i="10"/>
  <c r="C6589" i="10"/>
  <c r="B6589" i="10"/>
  <c r="J6588" i="10"/>
  <c r="I6588" i="10"/>
  <c r="H6588" i="10"/>
  <c r="G6588" i="10"/>
  <c r="F6588" i="10"/>
  <c r="D6588" i="10"/>
  <c r="C6588" i="10"/>
  <c r="B6588" i="10"/>
  <c r="J6587" i="10"/>
  <c r="I6587" i="10"/>
  <c r="H6587" i="10"/>
  <c r="G6587" i="10"/>
  <c r="F6587" i="10"/>
  <c r="D6587" i="10"/>
  <c r="C6587" i="10"/>
  <c r="B6587" i="10"/>
  <c r="J6586" i="10"/>
  <c r="I6586" i="10"/>
  <c r="H6586" i="10"/>
  <c r="G6586" i="10"/>
  <c r="F6586" i="10"/>
  <c r="D6586" i="10"/>
  <c r="C6586" i="10"/>
  <c r="B6586" i="10"/>
  <c r="J6585" i="10"/>
  <c r="I6585" i="10"/>
  <c r="H6585" i="10"/>
  <c r="G6585" i="10"/>
  <c r="F6585" i="10"/>
  <c r="D6585" i="10"/>
  <c r="C6585" i="10"/>
  <c r="B6585" i="10"/>
  <c r="J6584" i="10"/>
  <c r="I6584" i="10"/>
  <c r="H6584" i="10"/>
  <c r="G6584" i="10"/>
  <c r="F6584" i="10"/>
  <c r="D6584" i="10"/>
  <c r="C6584" i="10"/>
  <c r="B6584" i="10"/>
  <c r="J6583" i="10"/>
  <c r="I6583" i="10"/>
  <c r="H6583" i="10"/>
  <c r="G6583" i="10"/>
  <c r="F6583" i="10"/>
  <c r="D6583" i="10"/>
  <c r="C6583" i="10"/>
  <c r="B6583" i="10"/>
  <c r="J6582" i="10"/>
  <c r="I6582" i="10"/>
  <c r="H6582" i="10"/>
  <c r="G6582" i="10"/>
  <c r="F6582" i="10"/>
  <c r="D6582" i="10"/>
  <c r="C6582" i="10"/>
  <c r="B6582" i="10"/>
  <c r="J6581" i="10"/>
  <c r="I6581" i="10"/>
  <c r="H6581" i="10"/>
  <c r="G6581" i="10"/>
  <c r="F6581" i="10"/>
  <c r="D6581" i="10"/>
  <c r="C6581" i="10"/>
  <c r="B6581" i="10"/>
  <c r="J6580" i="10"/>
  <c r="I6580" i="10"/>
  <c r="H6580" i="10"/>
  <c r="G6580" i="10"/>
  <c r="F6580" i="10"/>
  <c r="D6580" i="10"/>
  <c r="C6580" i="10"/>
  <c r="B6580" i="10"/>
  <c r="J6579" i="10"/>
  <c r="I6579" i="10"/>
  <c r="H6579" i="10"/>
  <c r="G6579" i="10"/>
  <c r="F6579" i="10"/>
  <c r="D6579" i="10"/>
  <c r="C6579" i="10"/>
  <c r="B6579" i="10"/>
  <c r="J6578" i="10"/>
  <c r="I6578" i="10"/>
  <c r="H6578" i="10"/>
  <c r="G6578" i="10"/>
  <c r="F6578" i="10"/>
  <c r="D6578" i="10"/>
  <c r="C6578" i="10"/>
  <c r="B6578" i="10"/>
  <c r="J6577" i="10"/>
  <c r="I6577" i="10"/>
  <c r="H6577" i="10"/>
  <c r="G6577" i="10"/>
  <c r="F6577" i="10"/>
  <c r="D6577" i="10"/>
  <c r="C6577" i="10"/>
  <c r="B6577" i="10"/>
  <c r="J6576" i="10"/>
  <c r="I6576" i="10"/>
  <c r="H6576" i="10"/>
  <c r="G6576" i="10"/>
  <c r="F6576" i="10"/>
  <c r="D6576" i="10"/>
  <c r="C6576" i="10"/>
  <c r="B6576" i="10"/>
  <c r="J6575" i="10"/>
  <c r="I6575" i="10"/>
  <c r="H6575" i="10"/>
  <c r="G6575" i="10"/>
  <c r="F6575" i="10"/>
  <c r="D6575" i="10"/>
  <c r="C6575" i="10"/>
  <c r="B6575" i="10"/>
  <c r="J6574" i="10"/>
  <c r="I6574" i="10"/>
  <c r="H6574" i="10"/>
  <c r="G6574" i="10"/>
  <c r="F6574" i="10"/>
  <c r="D6574" i="10"/>
  <c r="C6574" i="10"/>
  <c r="B6574" i="10"/>
  <c r="J6573" i="10"/>
  <c r="I6573" i="10"/>
  <c r="H6573" i="10"/>
  <c r="G6573" i="10"/>
  <c r="F6573" i="10"/>
  <c r="D6573" i="10"/>
  <c r="C6573" i="10"/>
  <c r="B6573" i="10"/>
  <c r="J6572" i="10"/>
  <c r="I6572" i="10"/>
  <c r="H6572" i="10"/>
  <c r="G6572" i="10"/>
  <c r="F6572" i="10"/>
  <c r="D6572" i="10"/>
  <c r="C6572" i="10"/>
  <c r="B6572" i="10"/>
  <c r="J6571" i="10"/>
  <c r="I6571" i="10"/>
  <c r="H6571" i="10"/>
  <c r="G6571" i="10"/>
  <c r="F6571" i="10"/>
  <c r="D6571" i="10"/>
  <c r="C6571" i="10"/>
  <c r="B6571" i="10"/>
  <c r="J6570" i="10"/>
  <c r="I6570" i="10"/>
  <c r="H6570" i="10"/>
  <c r="G6570" i="10"/>
  <c r="F6570" i="10"/>
  <c r="D6570" i="10"/>
  <c r="C6570" i="10"/>
  <c r="B6570" i="10"/>
  <c r="J6569" i="10"/>
  <c r="I6569" i="10"/>
  <c r="H6569" i="10"/>
  <c r="G6569" i="10"/>
  <c r="F6569" i="10"/>
  <c r="D6569" i="10"/>
  <c r="C6569" i="10"/>
  <c r="B6569" i="10"/>
  <c r="J6568" i="10"/>
  <c r="I6568" i="10"/>
  <c r="H6568" i="10"/>
  <c r="G6568" i="10"/>
  <c r="F6568" i="10"/>
  <c r="D6568" i="10"/>
  <c r="C6568" i="10"/>
  <c r="B6568" i="10"/>
  <c r="J6567" i="10"/>
  <c r="I6567" i="10"/>
  <c r="H6567" i="10"/>
  <c r="G6567" i="10"/>
  <c r="F6567" i="10"/>
  <c r="D6567" i="10"/>
  <c r="C6567" i="10"/>
  <c r="B6567" i="10"/>
  <c r="J6566" i="10"/>
  <c r="I6566" i="10"/>
  <c r="H6566" i="10"/>
  <c r="G6566" i="10"/>
  <c r="F6566" i="10"/>
  <c r="D6566" i="10"/>
  <c r="C6566" i="10"/>
  <c r="B6566" i="10"/>
  <c r="J6565" i="10"/>
  <c r="I6565" i="10"/>
  <c r="H6565" i="10"/>
  <c r="G6565" i="10"/>
  <c r="F6565" i="10"/>
  <c r="D6565" i="10"/>
  <c r="C6565" i="10"/>
  <c r="B6565" i="10"/>
  <c r="J6564" i="10"/>
  <c r="I6564" i="10"/>
  <c r="H6564" i="10"/>
  <c r="G6564" i="10"/>
  <c r="F6564" i="10"/>
  <c r="D6564" i="10"/>
  <c r="C6564" i="10"/>
  <c r="B6564" i="10"/>
  <c r="J6563" i="10"/>
  <c r="I6563" i="10"/>
  <c r="H6563" i="10"/>
  <c r="G6563" i="10"/>
  <c r="F6563" i="10"/>
  <c r="D6563" i="10"/>
  <c r="C6563" i="10"/>
  <c r="B6563" i="10"/>
  <c r="J6562" i="10"/>
  <c r="I6562" i="10"/>
  <c r="H6562" i="10"/>
  <c r="G6562" i="10"/>
  <c r="F6562" i="10"/>
  <c r="D6562" i="10"/>
  <c r="C6562" i="10"/>
  <c r="B6562" i="10"/>
  <c r="J6561" i="10"/>
  <c r="I6561" i="10"/>
  <c r="H6561" i="10"/>
  <c r="G6561" i="10"/>
  <c r="F6561" i="10"/>
  <c r="D6561" i="10"/>
  <c r="C6561" i="10"/>
  <c r="B6561" i="10"/>
  <c r="J6560" i="10"/>
  <c r="I6560" i="10"/>
  <c r="H6560" i="10"/>
  <c r="G6560" i="10"/>
  <c r="F6560" i="10"/>
  <c r="D6560" i="10"/>
  <c r="C6560" i="10"/>
  <c r="B6560" i="10"/>
  <c r="J6559" i="10"/>
  <c r="I6559" i="10"/>
  <c r="H6559" i="10"/>
  <c r="G6559" i="10"/>
  <c r="F6559" i="10"/>
  <c r="D6559" i="10"/>
  <c r="C6559" i="10"/>
  <c r="B6559" i="10"/>
  <c r="J6558" i="10"/>
  <c r="I6558" i="10"/>
  <c r="H6558" i="10"/>
  <c r="G6558" i="10"/>
  <c r="F6558" i="10"/>
  <c r="D6558" i="10"/>
  <c r="C6558" i="10"/>
  <c r="B6558" i="10"/>
  <c r="J6557" i="10"/>
  <c r="I6557" i="10"/>
  <c r="H6557" i="10"/>
  <c r="G6557" i="10"/>
  <c r="F6557" i="10"/>
  <c r="D6557" i="10"/>
  <c r="C6557" i="10"/>
  <c r="B6557" i="10"/>
  <c r="J6556" i="10"/>
  <c r="I6556" i="10"/>
  <c r="H6556" i="10"/>
  <c r="G6556" i="10"/>
  <c r="F6556" i="10"/>
  <c r="D6556" i="10"/>
  <c r="C6556" i="10"/>
  <c r="B6556" i="10"/>
  <c r="J6555" i="10"/>
  <c r="I6555" i="10"/>
  <c r="H6555" i="10"/>
  <c r="G6555" i="10"/>
  <c r="F6555" i="10"/>
  <c r="D6555" i="10"/>
  <c r="C6555" i="10"/>
  <c r="B6555" i="10"/>
  <c r="J6554" i="10"/>
  <c r="I6554" i="10"/>
  <c r="H6554" i="10"/>
  <c r="G6554" i="10"/>
  <c r="F6554" i="10"/>
  <c r="D6554" i="10"/>
  <c r="C6554" i="10"/>
  <c r="B6554" i="10"/>
  <c r="J6553" i="10"/>
  <c r="I6553" i="10"/>
  <c r="H6553" i="10"/>
  <c r="G6553" i="10"/>
  <c r="F6553" i="10"/>
  <c r="D6553" i="10"/>
  <c r="C6553" i="10"/>
  <c r="B6553" i="10"/>
  <c r="J6552" i="10"/>
  <c r="I6552" i="10"/>
  <c r="H6552" i="10"/>
  <c r="G6552" i="10"/>
  <c r="F6552" i="10"/>
  <c r="D6552" i="10"/>
  <c r="C6552" i="10"/>
  <c r="B6552" i="10"/>
  <c r="J6551" i="10"/>
  <c r="I6551" i="10"/>
  <c r="H6551" i="10"/>
  <c r="G6551" i="10"/>
  <c r="F6551" i="10"/>
  <c r="D6551" i="10"/>
  <c r="C6551" i="10"/>
  <c r="B6551" i="10"/>
  <c r="J6550" i="10"/>
  <c r="I6550" i="10"/>
  <c r="H6550" i="10"/>
  <c r="G6550" i="10"/>
  <c r="F6550" i="10"/>
  <c r="D6550" i="10"/>
  <c r="C6550" i="10"/>
  <c r="B6550" i="10"/>
  <c r="J6549" i="10"/>
  <c r="I6549" i="10"/>
  <c r="H6549" i="10"/>
  <c r="G6549" i="10"/>
  <c r="F6549" i="10"/>
  <c r="D6549" i="10"/>
  <c r="C6549" i="10"/>
  <c r="B6549" i="10"/>
  <c r="J6548" i="10"/>
  <c r="I6548" i="10"/>
  <c r="H6548" i="10"/>
  <c r="G6548" i="10"/>
  <c r="F6548" i="10"/>
  <c r="D6548" i="10"/>
  <c r="C6548" i="10"/>
  <c r="B6548" i="10"/>
  <c r="J6547" i="10"/>
  <c r="I6547" i="10"/>
  <c r="H6547" i="10"/>
  <c r="G6547" i="10"/>
  <c r="F6547" i="10"/>
  <c r="D6547" i="10"/>
  <c r="C6547" i="10"/>
  <c r="B6547" i="10"/>
  <c r="J6546" i="10"/>
  <c r="I6546" i="10"/>
  <c r="H6546" i="10"/>
  <c r="G6546" i="10"/>
  <c r="F6546" i="10"/>
  <c r="D6546" i="10"/>
  <c r="C6546" i="10"/>
  <c r="B6546" i="10"/>
  <c r="J6545" i="10"/>
  <c r="I6545" i="10"/>
  <c r="H6545" i="10"/>
  <c r="G6545" i="10"/>
  <c r="F6545" i="10"/>
  <c r="D6545" i="10"/>
  <c r="C6545" i="10"/>
  <c r="B6545" i="10"/>
  <c r="J6544" i="10"/>
  <c r="I6544" i="10"/>
  <c r="H6544" i="10"/>
  <c r="G6544" i="10"/>
  <c r="F6544" i="10"/>
  <c r="D6544" i="10"/>
  <c r="C6544" i="10"/>
  <c r="B6544" i="10"/>
  <c r="J6543" i="10"/>
  <c r="I6543" i="10"/>
  <c r="H6543" i="10"/>
  <c r="G6543" i="10"/>
  <c r="F6543" i="10"/>
  <c r="D6543" i="10"/>
  <c r="C6543" i="10"/>
  <c r="B6543" i="10"/>
  <c r="J6542" i="10"/>
  <c r="I6542" i="10"/>
  <c r="H6542" i="10"/>
  <c r="G6542" i="10"/>
  <c r="F6542" i="10"/>
  <c r="D6542" i="10"/>
  <c r="C6542" i="10"/>
  <c r="B6542" i="10"/>
  <c r="J6541" i="10"/>
  <c r="I6541" i="10"/>
  <c r="H6541" i="10"/>
  <c r="G6541" i="10"/>
  <c r="F6541" i="10"/>
  <c r="D6541" i="10"/>
  <c r="C6541" i="10"/>
  <c r="B6541" i="10"/>
  <c r="J6540" i="10"/>
  <c r="I6540" i="10"/>
  <c r="H6540" i="10"/>
  <c r="G6540" i="10"/>
  <c r="F6540" i="10"/>
  <c r="D6540" i="10"/>
  <c r="C6540" i="10"/>
  <c r="B6540" i="10"/>
  <c r="J6539" i="10"/>
  <c r="I6539" i="10"/>
  <c r="H6539" i="10"/>
  <c r="G6539" i="10"/>
  <c r="F6539" i="10"/>
  <c r="D6539" i="10"/>
  <c r="C6539" i="10"/>
  <c r="B6539" i="10"/>
  <c r="J6538" i="10"/>
  <c r="I6538" i="10"/>
  <c r="H6538" i="10"/>
  <c r="G6538" i="10"/>
  <c r="F6538" i="10"/>
  <c r="D6538" i="10"/>
  <c r="C6538" i="10"/>
  <c r="B6538" i="10"/>
  <c r="J6537" i="10"/>
  <c r="I6537" i="10"/>
  <c r="H6537" i="10"/>
  <c r="G6537" i="10"/>
  <c r="F6537" i="10"/>
  <c r="D6537" i="10"/>
  <c r="C6537" i="10"/>
  <c r="B6537" i="10"/>
  <c r="J6536" i="10"/>
  <c r="I6536" i="10"/>
  <c r="H6536" i="10"/>
  <c r="G6536" i="10"/>
  <c r="F6536" i="10"/>
  <c r="D6536" i="10"/>
  <c r="C6536" i="10"/>
  <c r="B6536" i="10"/>
  <c r="J6535" i="10"/>
  <c r="I6535" i="10"/>
  <c r="H6535" i="10"/>
  <c r="G6535" i="10"/>
  <c r="F6535" i="10"/>
  <c r="D6535" i="10"/>
  <c r="C6535" i="10"/>
  <c r="B6535" i="10"/>
  <c r="J6534" i="10"/>
  <c r="I6534" i="10"/>
  <c r="H6534" i="10"/>
  <c r="G6534" i="10"/>
  <c r="F6534" i="10"/>
  <c r="D6534" i="10"/>
  <c r="C6534" i="10"/>
  <c r="B6534" i="10"/>
  <c r="J6533" i="10"/>
  <c r="I6533" i="10"/>
  <c r="H6533" i="10"/>
  <c r="G6533" i="10"/>
  <c r="F6533" i="10"/>
  <c r="D6533" i="10"/>
  <c r="C6533" i="10"/>
  <c r="B6533" i="10"/>
  <c r="J6532" i="10"/>
  <c r="I6532" i="10"/>
  <c r="H6532" i="10"/>
  <c r="G6532" i="10"/>
  <c r="F6532" i="10"/>
  <c r="D6532" i="10"/>
  <c r="C6532" i="10"/>
  <c r="B6532" i="10"/>
  <c r="J6531" i="10"/>
  <c r="I6531" i="10"/>
  <c r="H6531" i="10"/>
  <c r="G6531" i="10"/>
  <c r="F6531" i="10"/>
  <c r="D6531" i="10"/>
  <c r="C6531" i="10"/>
  <c r="B6531" i="10"/>
  <c r="J6530" i="10"/>
  <c r="I6530" i="10"/>
  <c r="H6530" i="10"/>
  <c r="G6530" i="10"/>
  <c r="F6530" i="10"/>
  <c r="D6530" i="10"/>
  <c r="C6530" i="10"/>
  <c r="B6530" i="10"/>
  <c r="J6529" i="10"/>
  <c r="I6529" i="10"/>
  <c r="H6529" i="10"/>
  <c r="G6529" i="10"/>
  <c r="F6529" i="10"/>
  <c r="D6529" i="10"/>
  <c r="C6529" i="10"/>
  <c r="B6529" i="10"/>
  <c r="J6528" i="10"/>
  <c r="I6528" i="10"/>
  <c r="H6528" i="10"/>
  <c r="G6528" i="10"/>
  <c r="F6528" i="10"/>
  <c r="D6528" i="10"/>
  <c r="C6528" i="10"/>
  <c r="B6528" i="10"/>
  <c r="J6527" i="10"/>
  <c r="I6527" i="10"/>
  <c r="H6527" i="10"/>
  <c r="G6527" i="10"/>
  <c r="F6527" i="10"/>
  <c r="D6527" i="10"/>
  <c r="C6527" i="10"/>
  <c r="B6527" i="10"/>
  <c r="J6526" i="10"/>
  <c r="I6526" i="10"/>
  <c r="H6526" i="10"/>
  <c r="G6526" i="10"/>
  <c r="F6526" i="10"/>
  <c r="D6526" i="10"/>
  <c r="C6526" i="10"/>
  <c r="B6526" i="10"/>
  <c r="J6525" i="10"/>
  <c r="I6525" i="10"/>
  <c r="H6525" i="10"/>
  <c r="G6525" i="10"/>
  <c r="F6525" i="10"/>
  <c r="D6525" i="10"/>
  <c r="C6525" i="10"/>
  <c r="B6525" i="10"/>
  <c r="J6524" i="10"/>
  <c r="I6524" i="10"/>
  <c r="H6524" i="10"/>
  <c r="G6524" i="10"/>
  <c r="F6524" i="10"/>
  <c r="D6524" i="10"/>
  <c r="C6524" i="10"/>
  <c r="B6524" i="10"/>
  <c r="J6523" i="10"/>
  <c r="I6523" i="10"/>
  <c r="H6523" i="10"/>
  <c r="G6523" i="10"/>
  <c r="F6523" i="10"/>
  <c r="D6523" i="10"/>
  <c r="C6523" i="10"/>
  <c r="B6523" i="10"/>
  <c r="J6522" i="10"/>
  <c r="I6522" i="10"/>
  <c r="H6522" i="10"/>
  <c r="G6522" i="10"/>
  <c r="F6522" i="10"/>
  <c r="D6522" i="10"/>
  <c r="C6522" i="10"/>
  <c r="B6522" i="10"/>
  <c r="J6521" i="10"/>
  <c r="I6521" i="10"/>
  <c r="H6521" i="10"/>
  <c r="G6521" i="10"/>
  <c r="F6521" i="10"/>
  <c r="D6521" i="10"/>
  <c r="C6521" i="10"/>
  <c r="B6521" i="10"/>
  <c r="J6520" i="10"/>
  <c r="I6520" i="10"/>
  <c r="H6520" i="10"/>
  <c r="G6520" i="10"/>
  <c r="F6520" i="10"/>
  <c r="D6520" i="10"/>
  <c r="C6520" i="10"/>
  <c r="B6520" i="10"/>
  <c r="J6519" i="10"/>
  <c r="I6519" i="10"/>
  <c r="H6519" i="10"/>
  <c r="G6519" i="10"/>
  <c r="F6519" i="10"/>
  <c r="D6519" i="10"/>
  <c r="C6519" i="10"/>
  <c r="B6519" i="10"/>
  <c r="J6518" i="10"/>
  <c r="I6518" i="10"/>
  <c r="H6518" i="10"/>
  <c r="G6518" i="10"/>
  <c r="F6518" i="10"/>
  <c r="D6518" i="10"/>
  <c r="C6518" i="10"/>
  <c r="B6518" i="10"/>
  <c r="J6517" i="10"/>
  <c r="I6517" i="10"/>
  <c r="H6517" i="10"/>
  <c r="G6517" i="10"/>
  <c r="F6517" i="10"/>
  <c r="D6517" i="10"/>
  <c r="C6517" i="10"/>
  <c r="B6517" i="10"/>
  <c r="J6516" i="10"/>
  <c r="I6516" i="10"/>
  <c r="H6516" i="10"/>
  <c r="G6516" i="10"/>
  <c r="F6516" i="10"/>
  <c r="D6516" i="10"/>
  <c r="C6516" i="10"/>
  <c r="B6516" i="10"/>
  <c r="J6515" i="10"/>
  <c r="I6515" i="10"/>
  <c r="H6515" i="10"/>
  <c r="G6515" i="10"/>
  <c r="F6515" i="10"/>
  <c r="D6515" i="10"/>
  <c r="C6515" i="10"/>
  <c r="B6515" i="10"/>
  <c r="J6514" i="10"/>
  <c r="I6514" i="10"/>
  <c r="H6514" i="10"/>
  <c r="G6514" i="10"/>
  <c r="F6514" i="10"/>
  <c r="D6514" i="10"/>
  <c r="C6514" i="10"/>
  <c r="B6514" i="10"/>
  <c r="J6513" i="10"/>
  <c r="I6513" i="10"/>
  <c r="H6513" i="10"/>
  <c r="G6513" i="10"/>
  <c r="F6513" i="10"/>
  <c r="D6513" i="10"/>
  <c r="C6513" i="10"/>
  <c r="B6513" i="10"/>
  <c r="J6512" i="10"/>
  <c r="I6512" i="10"/>
  <c r="H6512" i="10"/>
  <c r="G6512" i="10"/>
  <c r="F6512" i="10"/>
  <c r="D6512" i="10"/>
  <c r="C6512" i="10"/>
  <c r="B6512" i="10"/>
  <c r="J6511" i="10"/>
  <c r="I6511" i="10"/>
  <c r="H6511" i="10"/>
  <c r="G6511" i="10"/>
  <c r="F6511" i="10"/>
  <c r="D6511" i="10"/>
  <c r="C6511" i="10"/>
  <c r="B6511" i="10"/>
  <c r="J6510" i="10"/>
  <c r="I6510" i="10"/>
  <c r="H6510" i="10"/>
  <c r="G6510" i="10"/>
  <c r="F6510" i="10"/>
  <c r="D6510" i="10"/>
  <c r="C6510" i="10"/>
  <c r="B6510" i="10"/>
  <c r="J6229" i="10"/>
  <c r="I6229" i="10"/>
  <c r="H6229" i="10"/>
  <c r="G6229" i="10"/>
  <c r="F6229" i="10"/>
  <c r="D6229" i="10"/>
  <c r="C6229" i="10"/>
  <c r="B6229" i="10"/>
  <c r="J6228" i="10"/>
  <c r="I6228" i="10"/>
  <c r="H6228" i="10"/>
  <c r="G6228" i="10"/>
  <c r="F6228" i="10"/>
  <c r="D6228" i="10"/>
  <c r="C6228" i="10"/>
  <c r="B6228" i="10"/>
  <c r="J6227" i="10"/>
  <c r="I6227" i="10"/>
  <c r="H6227" i="10"/>
  <c r="G6227" i="10"/>
  <c r="F6227" i="10"/>
  <c r="D6227" i="10"/>
  <c r="C6227" i="10"/>
  <c r="B6227" i="10"/>
  <c r="J6226" i="10"/>
  <c r="I6226" i="10"/>
  <c r="H6226" i="10"/>
  <c r="G6226" i="10"/>
  <c r="F6226" i="10"/>
  <c r="D6226" i="10"/>
  <c r="C6226" i="10"/>
  <c r="B6226" i="10"/>
  <c r="J6225" i="10"/>
  <c r="I6225" i="10"/>
  <c r="H6225" i="10"/>
  <c r="G6225" i="10"/>
  <c r="F6225" i="10"/>
  <c r="D6225" i="10"/>
  <c r="C6225" i="10"/>
  <c r="B6225" i="10"/>
  <c r="J6224" i="10"/>
  <c r="I6224" i="10"/>
  <c r="H6224" i="10"/>
  <c r="G6224" i="10"/>
  <c r="F6224" i="10"/>
  <c r="D6224" i="10"/>
  <c r="C6224" i="10"/>
  <c r="B6224" i="10"/>
  <c r="J6223" i="10"/>
  <c r="I6223" i="10"/>
  <c r="H6223" i="10"/>
  <c r="G6223" i="10"/>
  <c r="F6223" i="10"/>
  <c r="D6223" i="10"/>
  <c r="C6223" i="10"/>
  <c r="B6223" i="10"/>
  <c r="J6222" i="10"/>
  <c r="I6222" i="10"/>
  <c r="H6222" i="10"/>
  <c r="G6222" i="10"/>
  <c r="F6222" i="10"/>
  <c r="D6222" i="10"/>
  <c r="C6222" i="10"/>
  <c r="B6222" i="10"/>
  <c r="J6221" i="10"/>
  <c r="I6221" i="10"/>
  <c r="H6221" i="10"/>
  <c r="G6221" i="10"/>
  <c r="F6221" i="10"/>
  <c r="D6221" i="10"/>
  <c r="C6221" i="10"/>
  <c r="B6221" i="10"/>
  <c r="J6220" i="10"/>
  <c r="I6220" i="10"/>
  <c r="H6220" i="10"/>
  <c r="G6220" i="10"/>
  <c r="F6220" i="10"/>
  <c r="D6220" i="10"/>
  <c r="C6220" i="10"/>
  <c r="B6220" i="10"/>
  <c r="J6219" i="10"/>
  <c r="I6219" i="10"/>
  <c r="H6219" i="10"/>
  <c r="G6219" i="10"/>
  <c r="F6219" i="10"/>
  <c r="D6219" i="10"/>
  <c r="C6219" i="10"/>
  <c r="B6219" i="10"/>
  <c r="J6218" i="10"/>
  <c r="I6218" i="10"/>
  <c r="H6218" i="10"/>
  <c r="G6218" i="10"/>
  <c r="F6218" i="10"/>
  <c r="D6218" i="10"/>
  <c r="C6218" i="10"/>
  <c r="B6218" i="10"/>
  <c r="J6217" i="10"/>
  <c r="I6217" i="10"/>
  <c r="H6217" i="10"/>
  <c r="G6217" i="10"/>
  <c r="F6217" i="10"/>
  <c r="D6217" i="10"/>
  <c r="C6217" i="10"/>
  <c r="B6217" i="10"/>
  <c r="J6216" i="10"/>
  <c r="I6216" i="10"/>
  <c r="H6216" i="10"/>
  <c r="G6216" i="10"/>
  <c r="F6216" i="10"/>
  <c r="D6216" i="10"/>
  <c r="C6216" i="10"/>
  <c r="B6216" i="10"/>
  <c r="J6215" i="10"/>
  <c r="I6215" i="10"/>
  <c r="H6215" i="10"/>
  <c r="G6215" i="10"/>
  <c r="F6215" i="10"/>
  <c r="D6215" i="10"/>
  <c r="C6215" i="10"/>
  <c r="B6215" i="10"/>
  <c r="J6214" i="10"/>
  <c r="I6214" i="10"/>
  <c r="H6214" i="10"/>
  <c r="G6214" i="10"/>
  <c r="F6214" i="10"/>
  <c r="D6214" i="10"/>
  <c r="C6214" i="10"/>
  <c r="B6214" i="10"/>
  <c r="J6213" i="10"/>
  <c r="I6213" i="10"/>
  <c r="H6213" i="10"/>
  <c r="G6213" i="10"/>
  <c r="F6213" i="10"/>
  <c r="D6213" i="10"/>
  <c r="C6213" i="10"/>
  <c r="B6213" i="10"/>
  <c r="J6212" i="10"/>
  <c r="I6212" i="10"/>
  <c r="H6212" i="10"/>
  <c r="G6212" i="10"/>
  <c r="F6212" i="10"/>
  <c r="D6212" i="10"/>
  <c r="C6212" i="10"/>
  <c r="B6212" i="10"/>
  <c r="J6211" i="10"/>
  <c r="I6211" i="10"/>
  <c r="H6211" i="10"/>
  <c r="G6211" i="10"/>
  <c r="F6211" i="10"/>
  <c r="D6211" i="10"/>
  <c r="C6211" i="10"/>
  <c r="B6211" i="10"/>
  <c r="J6210" i="10"/>
  <c r="I6210" i="10"/>
  <c r="H6210" i="10"/>
  <c r="G6210" i="10"/>
  <c r="F6210" i="10"/>
  <c r="D6210" i="10"/>
  <c r="C6210" i="10"/>
  <c r="B6210" i="10"/>
  <c r="J6209" i="10"/>
  <c r="I6209" i="10"/>
  <c r="H6209" i="10"/>
  <c r="G6209" i="10"/>
  <c r="F6209" i="10"/>
  <c r="D6209" i="10"/>
  <c r="C6209" i="10"/>
  <c r="B6209" i="10"/>
  <c r="J6208" i="10"/>
  <c r="I6208" i="10"/>
  <c r="H6208" i="10"/>
  <c r="G6208" i="10"/>
  <c r="F6208" i="10"/>
  <c r="D6208" i="10"/>
  <c r="C6208" i="10"/>
  <c r="B6208" i="10"/>
  <c r="J6207" i="10"/>
  <c r="I6207" i="10"/>
  <c r="H6207" i="10"/>
  <c r="G6207" i="10"/>
  <c r="F6207" i="10"/>
  <c r="D6207" i="10"/>
  <c r="C6207" i="10"/>
  <c r="B6207" i="10"/>
  <c r="J6206" i="10"/>
  <c r="I6206" i="10"/>
  <c r="H6206" i="10"/>
  <c r="G6206" i="10"/>
  <c r="F6206" i="10"/>
  <c r="D6206" i="10"/>
  <c r="C6206" i="10"/>
  <c r="B6206" i="10"/>
  <c r="J6205" i="10"/>
  <c r="I6205" i="10"/>
  <c r="H6205" i="10"/>
  <c r="G6205" i="10"/>
  <c r="F6205" i="10"/>
  <c r="D6205" i="10"/>
  <c r="C6205" i="10"/>
  <c r="B6205" i="10"/>
  <c r="J6204" i="10"/>
  <c r="I6204" i="10"/>
  <c r="H6204" i="10"/>
  <c r="G6204" i="10"/>
  <c r="F6204" i="10"/>
  <c r="D6204" i="10"/>
  <c r="C6204" i="10"/>
  <c r="B6204" i="10"/>
  <c r="J6203" i="10"/>
  <c r="I6203" i="10"/>
  <c r="H6203" i="10"/>
  <c r="G6203" i="10"/>
  <c r="F6203" i="10"/>
  <c r="D6203" i="10"/>
  <c r="C6203" i="10"/>
  <c r="B6203" i="10"/>
  <c r="J6202" i="10"/>
  <c r="I6202" i="10"/>
  <c r="H6202" i="10"/>
  <c r="G6202" i="10"/>
  <c r="F6202" i="10"/>
  <c r="D6202" i="10"/>
  <c r="C6202" i="10"/>
  <c r="B6202" i="10"/>
  <c r="J6201" i="10"/>
  <c r="I6201" i="10"/>
  <c r="H6201" i="10"/>
  <c r="G6201" i="10"/>
  <c r="F6201" i="10"/>
  <c r="D6201" i="10"/>
  <c r="C6201" i="10"/>
  <c r="B6201" i="10"/>
  <c r="J6200" i="10"/>
  <c r="I6200" i="10"/>
  <c r="H6200" i="10"/>
  <c r="G6200" i="10"/>
  <c r="F6200" i="10"/>
  <c r="D6200" i="10"/>
  <c r="C6200" i="10"/>
  <c r="B6200" i="10"/>
  <c r="J6199" i="10"/>
  <c r="I6199" i="10"/>
  <c r="H6199" i="10"/>
  <c r="G6199" i="10"/>
  <c r="F6199" i="10"/>
  <c r="D6199" i="10"/>
  <c r="C6199" i="10"/>
  <c r="B6199" i="10"/>
  <c r="J6198" i="10"/>
  <c r="I6198" i="10"/>
  <c r="H6198" i="10"/>
  <c r="G6198" i="10"/>
  <c r="F6198" i="10"/>
  <c r="D6198" i="10"/>
  <c r="C6198" i="10"/>
  <c r="B6198" i="10"/>
  <c r="J6197" i="10"/>
  <c r="I6197" i="10"/>
  <c r="H6197" i="10"/>
  <c r="G6197" i="10"/>
  <c r="F6197" i="10"/>
  <c r="D6197" i="10"/>
  <c r="C6197" i="10"/>
  <c r="B6197" i="10"/>
  <c r="J6196" i="10"/>
  <c r="I6196" i="10"/>
  <c r="H6196" i="10"/>
  <c r="G6196" i="10"/>
  <c r="F6196" i="10"/>
  <c r="D6196" i="10"/>
  <c r="C6196" i="10"/>
  <c r="B6196" i="10"/>
  <c r="J6195" i="10"/>
  <c r="I6195" i="10"/>
  <c r="H6195" i="10"/>
  <c r="G6195" i="10"/>
  <c r="F6195" i="10"/>
  <c r="D6195" i="10"/>
  <c r="C6195" i="10"/>
  <c r="B6195" i="10"/>
  <c r="J6194" i="10"/>
  <c r="I6194" i="10"/>
  <c r="H6194" i="10"/>
  <c r="G6194" i="10"/>
  <c r="F6194" i="10"/>
  <c r="D6194" i="10"/>
  <c r="C6194" i="10"/>
  <c r="B6194" i="10"/>
  <c r="J6193" i="10"/>
  <c r="I6193" i="10"/>
  <c r="H6193" i="10"/>
  <c r="G6193" i="10"/>
  <c r="F6193" i="10"/>
  <c r="D6193" i="10"/>
  <c r="C6193" i="10"/>
  <c r="B6193" i="10"/>
  <c r="J6192" i="10"/>
  <c r="I6192" i="10"/>
  <c r="H6192" i="10"/>
  <c r="G6192" i="10"/>
  <c r="F6192" i="10"/>
  <c r="D6192" i="10"/>
  <c r="C6192" i="10"/>
  <c r="B6192" i="10"/>
  <c r="J6191" i="10"/>
  <c r="I6191" i="10"/>
  <c r="H6191" i="10"/>
  <c r="G6191" i="10"/>
  <c r="F6191" i="10"/>
  <c r="D6191" i="10"/>
  <c r="C6191" i="10"/>
  <c r="B6191" i="10"/>
  <c r="J6190" i="10"/>
  <c r="I6190" i="10"/>
  <c r="H6190" i="10"/>
  <c r="G6190" i="10"/>
  <c r="F6190" i="10"/>
  <c r="D6190" i="10"/>
  <c r="C6190" i="10"/>
  <c r="B6190" i="10"/>
  <c r="J6189" i="10"/>
  <c r="I6189" i="10"/>
  <c r="H6189" i="10"/>
  <c r="G6189" i="10"/>
  <c r="F6189" i="10"/>
  <c r="D6189" i="10"/>
  <c r="C6189" i="10"/>
  <c r="B6189" i="10"/>
  <c r="J6188" i="10"/>
  <c r="I6188" i="10"/>
  <c r="H6188" i="10"/>
  <c r="G6188" i="10"/>
  <c r="F6188" i="10"/>
  <c r="D6188" i="10"/>
  <c r="C6188" i="10"/>
  <c r="B6188" i="10"/>
  <c r="J6187" i="10"/>
  <c r="I6187" i="10"/>
  <c r="H6187" i="10"/>
  <c r="G6187" i="10"/>
  <c r="F6187" i="10"/>
  <c r="D6187" i="10"/>
  <c r="C6187" i="10"/>
  <c r="B6187" i="10"/>
  <c r="J6186" i="10"/>
  <c r="I6186" i="10"/>
  <c r="H6186" i="10"/>
  <c r="G6186" i="10"/>
  <c r="F6186" i="10"/>
  <c r="D6186" i="10"/>
  <c r="C6186" i="10"/>
  <c r="B6186" i="10"/>
  <c r="J6185" i="10"/>
  <c r="I6185" i="10"/>
  <c r="H6185" i="10"/>
  <c r="G6185" i="10"/>
  <c r="F6185" i="10"/>
  <c r="D6185" i="10"/>
  <c r="C6185" i="10"/>
  <c r="B6185" i="10"/>
  <c r="J6184" i="10"/>
  <c r="I6184" i="10"/>
  <c r="H6184" i="10"/>
  <c r="G6184" i="10"/>
  <c r="F6184" i="10"/>
  <c r="D6184" i="10"/>
  <c r="C6184" i="10"/>
  <c r="B6184" i="10"/>
  <c r="J6183" i="10"/>
  <c r="I6183" i="10"/>
  <c r="H6183" i="10"/>
  <c r="G6183" i="10"/>
  <c r="F6183" i="10"/>
  <c r="D6183" i="10"/>
  <c r="C6183" i="10"/>
  <c r="B6183" i="10"/>
  <c r="J6182" i="10"/>
  <c r="I6182" i="10"/>
  <c r="H6182" i="10"/>
  <c r="G6182" i="10"/>
  <c r="F6182" i="10"/>
  <c r="D6182" i="10"/>
  <c r="C6182" i="10"/>
  <c r="B6182" i="10"/>
  <c r="J6181" i="10"/>
  <c r="I6181" i="10"/>
  <c r="H6181" i="10"/>
  <c r="G6181" i="10"/>
  <c r="F6181" i="10"/>
  <c r="D6181" i="10"/>
  <c r="C6181" i="10"/>
  <c r="B6181" i="10"/>
  <c r="J6180" i="10"/>
  <c r="I6180" i="10"/>
  <c r="H6180" i="10"/>
  <c r="G6180" i="10"/>
  <c r="F6180" i="10"/>
  <c r="D6180" i="10"/>
  <c r="C6180" i="10"/>
  <c r="B6180" i="10"/>
  <c r="J6179" i="10"/>
  <c r="I6179" i="10"/>
  <c r="H6179" i="10"/>
  <c r="G6179" i="10"/>
  <c r="F6179" i="10"/>
  <c r="D6179" i="10"/>
  <c r="C6179" i="10"/>
  <c r="B6179" i="10"/>
  <c r="J6178" i="10"/>
  <c r="I6178" i="10"/>
  <c r="H6178" i="10"/>
  <c r="G6178" i="10"/>
  <c r="F6178" i="10"/>
  <c r="D6178" i="10"/>
  <c r="C6178" i="10"/>
  <c r="B6178" i="10"/>
  <c r="J6177" i="10"/>
  <c r="I6177" i="10"/>
  <c r="H6177" i="10"/>
  <c r="G6177" i="10"/>
  <c r="F6177" i="10"/>
  <c r="D6177" i="10"/>
  <c r="C6177" i="10"/>
  <c r="B6177" i="10"/>
  <c r="J6176" i="10"/>
  <c r="I6176" i="10"/>
  <c r="H6176" i="10"/>
  <c r="G6176" i="10"/>
  <c r="F6176" i="10"/>
  <c r="D6176" i="10"/>
  <c r="C6176" i="10"/>
  <c r="B6176" i="10"/>
  <c r="J6175" i="10"/>
  <c r="I6175" i="10"/>
  <c r="H6175" i="10"/>
  <c r="G6175" i="10"/>
  <c r="F6175" i="10"/>
  <c r="D6175" i="10"/>
  <c r="C6175" i="10"/>
  <c r="B6175" i="10"/>
  <c r="J6174" i="10"/>
  <c r="I6174" i="10"/>
  <c r="H6174" i="10"/>
  <c r="G6174" i="10"/>
  <c r="F6174" i="10"/>
  <c r="D6174" i="10"/>
  <c r="C6174" i="10"/>
  <c r="B6174" i="10"/>
  <c r="J6173" i="10"/>
  <c r="I6173" i="10"/>
  <c r="H6173" i="10"/>
  <c r="G6173" i="10"/>
  <c r="F6173" i="10"/>
  <c r="D6173" i="10"/>
  <c r="C6173" i="10"/>
  <c r="B6173" i="10"/>
  <c r="J6172" i="10"/>
  <c r="I6172" i="10"/>
  <c r="H6172" i="10"/>
  <c r="G6172" i="10"/>
  <c r="F6172" i="10"/>
  <c r="D6172" i="10"/>
  <c r="C6172" i="10"/>
  <c r="B6172" i="10"/>
  <c r="J6171" i="10"/>
  <c r="I6171" i="10"/>
  <c r="H6171" i="10"/>
  <c r="G6171" i="10"/>
  <c r="F6171" i="10"/>
  <c r="D6171" i="10"/>
  <c r="C6171" i="10"/>
  <c r="B6171" i="10"/>
  <c r="J6170" i="10"/>
  <c r="I6170" i="10"/>
  <c r="H6170" i="10"/>
  <c r="G6170" i="10"/>
  <c r="F6170" i="10"/>
  <c r="D6170" i="10"/>
  <c r="C6170" i="10"/>
  <c r="B6170" i="10"/>
  <c r="J6169" i="10"/>
  <c r="I6169" i="10"/>
  <c r="H6169" i="10"/>
  <c r="G6169" i="10"/>
  <c r="F6169" i="10"/>
  <c r="D6169" i="10"/>
  <c r="C6169" i="10"/>
  <c r="B6169" i="10"/>
  <c r="J6168" i="10"/>
  <c r="I6168" i="10"/>
  <c r="H6168" i="10"/>
  <c r="G6168" i="10"/>
  <c r="F6168" i="10"/>
  <c r="D6168" i="10"/>
  <c r="C6168" i="10"/>
  <c r="B6168" i="10"/>
  <c r="J6167" i="10"/>
  <c r="I6167" i="10"/>
  <c r="H6167" i="10"/>
  <c r="G6167" i="10"/>
  <c r="F6167" i="10"/>
  <c r="D6167" i="10"/>
  <c r="C6167" i="10"/>
  <c r="B6167" i="10"/>
  <c r="J6166" i="10"/>
  <c r="I6166" i="10"/>
  <c r="H6166" i="10"/>
  <c r="G6166" i="10"/>
  <c r="F6166" i="10"/>
  <c r="D6166" i="10"/>
  <c r="C6166" i="10"/>
  <c r="B6166" i="10"/>
  <c r="J6165" i="10"/>
  <c r="I6165" i="10"/>
  <c r="H6165" i="10"/>
  <c r="G6165" i="10"/>
  <c r="F6165" i="10"/>
  <c r="D6165" i="10"/>
  <c r="C6165" i="10"/>
  <c r="B6165" i="10"/>
  <c r="J6164" i="10"/>
  <c r="I6164" i="10"/>
  <c r="H6164" i="10"/>
  <c r="G6164" i="10"/>
  <c r="F6164" i="10"/>
  <c r="D6164" i="10"/>
  <c r="C6164" i="10"/>
  <c r="B6164" i="10"/>
  <c r="J6163" i="10"/>
  <c r="I6163" i="10"/>
  <c r="H6163" i="10"/>
  <c r="G6163" i="10"/>
  <c r="F6163" i="10"/>
  <c r="D6163" i="10"/>
  <c r="C6163" i="10"/>
  <c r="B6163" i="10"/>
  <c r="J6162" i="10"/>
  <c r="I6162" i="10"/>
  <c r="H6162" i="10"/>
  <c r="G6162" i="10"/>
  <c r="F6162" i="10"/>
  <c r="D6162" i="10"/>
  <c r="C6162" i="10"/>
  <c r="B6162" i="10"/>
  <c r="J6161" i="10"/>
  <c r="I6161" i="10"/>
  <c r="H6161" i="10"/>
  <c r="G6161" i="10"/>
  <c r="F6161" i="10"/>
  <c r="D6161" i="10"/>
  <c r="C6161" i="10"/>
  <c r="B6161" i="10"/>
  <c r="J6160" i="10"/>
  <c r="I6160" i="10"/>
  <c r="H6160" i="10"/>
  <c r="G6160" i="10"/>
  <c r="F6160" i="10"/>
  <c r="D6160" i="10"/>
  <c r="C6160" i="10"/>
  <c r="B6160" i="10"/>
  <c r="J6159" i="10"/>
  <c r="I6159" i="10"/>
  <c r="H6159" i="10"/>
  <c r="G6159" i="10"/>
  <c r="F6159" i="10"/>
  <c r="D6159" i="10"/>
  <c r="C6159" i="10"/>
  <c r="B6159" i="10"/>
  <c r="J6158" i="10"/>
  <c r="I6158" i="10"/>
  <c r="H6158" i="10"/>
  <c r="G6158" i="10"/>
  <c r="F6158" i="10"/>
  <c r="D6158" i="10"/>
  <c r="C6158" i="10"/>
  <c r="B6158" i="10"/>
  <c r="J6157" i="10"/>
  <c r="I6157" i="10"/>
  <c r="H6157" i="10"/>
  <c r="G6157" i="10"/>
  <c r="F6157" i="10"/>
  <c r="D6157" i="10"/>
  <c r="C6157" i="10"/>
  <c r="B6157" i="10"/>
  <c r="J6156" i="10"/>
  <c r="I6156" i="10"/>
  <c r="H6156" i="10"/>
  <c r="G6156" i="10"/>
  <c r="F6156" i="10"/>
  <c r="D6156" i="10"/>
  <c r="C6156" i="10"/>
  <c r="B6156" i="10"/>
  <c r="J6155" i="10"/>
  <c r="I6155" i="10"/>
  <c r="H6155" i="10"/>
  <c r="G6155" i="10"/>
  <c r="F6155" i="10"/>
  <c r="D6155" i="10"/>
  <c r="C6155" i="10"/>
  <c r="B6155" i="10"/>
  <c r="J6154" i="10"/>
  <c r="I6154" i="10"/>
  <c r="H6154" i="10"/>
  <c r="G6154" i="10"/>
  <c r="F6154" i="10"/>
  <c r="D6154" i="10"/>
  <c r="C6154" i="10"/>
  <c r="B6154" i="10"/>
  <c r="J6153" i="10"/>
  <c r="I6153" i="10"/>
  <c r="H6153" i="10"/>
  <c r="G6153" i="10"/>
  <c r="F6153" i="10"/>
  <c r="D6153" i="10"/>
  <c r="C6153" i="10"/>
  <c r="B6153" i="10"/>
  <c r="J6152" i="10"/>
  <c r="I6152" i="10"/>
  <c r="H6152" i="10"/>
  <c r="G6152" i="10"/>
  <c r="F6152" i="10"/>
  <c r="D6152" i="10"/>
  <c r="C6152" i="10"/>
  <c r="B6152" i="10"/>
  <c r="J6151" i="10"/>
  <c r="I6151" i="10"/>
  <c r="H6151" i="10"/>
  <c r="G6151" i="10"/>
  <c r="F6151" i="10"/>
  <c r="D6151" i="10"/>
  <c r="C6151" i="10"/>
  <c r="B6151" i="10"/>
  <c r="J6150" i="10"/>
  <c r="I6150" i="10"/>
  <c r="H6150" i="10"/>
  <c r="G6150" i="10"/>
  <c r="F6150" i="10"/>
  <c r="D6150" i="10"/>
  <c r="C6150" i="10"/>
  <c r="B6150" i="10"/>
  <c r="J6149" i="10"/>
  <c r="I6149" i="10"/>
  <c r="H6149" i="10"/>
  <c r="G6149" i="10"/>
  <c r="F6149" i="10"/>
  <c r="D6149" i="10"/>
  <c r="C6149" i="10"/>
  <c r="B6149" i="10"/>
  <c r="J6148" i="10"/>
  <c r="I6148" i="10"/>
  <c r="H6148" i="10"/>
  <c r="G6148" i="10"/>
  <c r="F6148" i="10"/>
  <c r="D6148" i="10"/>
  <c r="C6148" i="10"/>
  <c r="B6148" i="10"/>
  <c r="J6147" i="10"/>
  <c r="I6147" i="10"/>
  <c r="H6147" i="10"/>
  <c r="G6147" i="10"/>
  <c r="F6147" i="10"/>
  <c r="D6147" i="10"/>
  <c r="C6147" i="10"/>
  <c r="B6147" i="10"/>
  <c r="J6146" i="10"/>
  <c r="I6146" i="10"/>
  <c r="H6146" i="10"/>
  <c r="G6146" i="10"/>
  <c r="F6146" i="10"/>
  <c r="D6146" i="10"/>
  <c r="C6146" i="10"/>
  <c r="B6146" i="10"/>
  <c r="J6145" i="10"/>
  <c r="I6145" i="10"/>
  <c r="H6145" i="10"/>
  <c r="G6145" i="10"/>
  <c r="F6145" i="10"/>
  <c r="D6145" i="10"/>
  <c r="C6145" i="10"/>
  <c r="B6145" i="10"/>
  <c r="J6144" i="10"/>
  <c r="I6144" i="10"/>
  <c r="H6144" i="10"/>
  <c r="G6144" i="10"/>
  <c r="F6144" i="10"/>
  <c r="D6144" i="10"/>
  <c r="C6144" i="10"/>
  <c r="B6144" i="10"/>
  <c r="J6143" i="10"/>
  <c r="I6143" i="10"/>
  <c r="H6143" i="10"/>
  <c r="G6143" i="10"/>
  <c r="F6143" i="10"/>
  <c r="D6143" i="10"/>
  <c r="C6143" i="10"/>
  <c r="B6143" i="10"/>
  <c r="J6142" i="10"/>
  <c r="I6142" i="10"/>
  <c r="H6142" i="10"/>
  <c r="G6142" i="10"/>
  <c r="F6142" i="10"/>
  <c r="D6142" i="10"/>
  <c r="C6142" i="10"/>
  <c r="B6142" i="10"/>
  <c r="J6141" i="10"/>
  <c r="I6141" i="10"/>
  <c r="H6141" i="10"/>
  <c r="G6141" i="10"/>
  <c r="F6141" i="10"/>
  <c r="D6141" i="10"/>
  <c r="C6141" i="10"/>
  <c r="B6141" i="10"/>
  <c r="J6140" i="10"/>
  <c r="I6140" i="10"/>
  <c r="H6140" i="10"/>
  <c r="G6140" i="10"/>
  <c r="F6140" i="10"/>
  <c r="D6140" i="10"/>
  <c r="C6140" i="10"/>
  <c r="B6140" i="10"/>
  <c r="J6139" i="10"/>
  <c r="I6139" i="10"/>
  <c r="H6139" i="10"/>
  <c r="G6139" i="10"/>
  <c r="F6139" i="10"/>
  <c r="D6139" i="10"/>
  <c r="C6139" i="10"/>
  <c r="B6139" i="10"/>
  <c r="J6138" i="10"/>
  <c r="I6138" i="10"/>
  <c r="H6138" i="10"/>
  <c r="G6138" i="10"/>
  <c r="F6138" i="10"/>
  <c r="D6138" i="10"/>
  <c r="C6138" i="10"/>
  <c r="B6138" i="10"/>
  <c r="J6137" i="10"/>
  <c r="I6137" i="10"/>
  <c r="H6137" i="10"/>
  <c r="G6137" i="10"/>
  <c r="F6137" i="10"/>
  <c r="D6137" i="10"/>
  <c r="C6137" i="10"/>
  <c r="B6137" i="10"/>
  <c r="J6136" i="10"/>
  <c r="I6136" i="10"/>
  <c r="H6136" i="10"/>
  <c r="G6136" i="10"/>
  <c r="F6136" i="10"/>
  <c r="D6136" i="10"/>
  <c r="C6136" i="10"/>
  <c r="B6136" i="10"/>
  <c r="J6135" i="10"/>
  <c r="I6135" i="10"/>
  <c r="H6135" i="10"/>
  <c r="G6135" i="10"/>
  <c r="F6135" i="10"/>
  <c r="D6135" i="10"/>
  <c r="C6135" i="10"/>
  <c r="B6135" i="10"/>
  <c r="J6134" i="10"/>
  <c r="I6134" i="10"/>
  <c r="H6134" i="10"/>
  <c r="G6134" i="10"/>
  <c r="F6134" i="10"/>
  <c r="D6134" i="10"/>
  <c r="C6134" i="10"/>
  <c r="B6134" i="10"/>
  <c r="J6133" i="10"/>
  <c r="I6133" i="10"/>
  <c r="H6133" i="10"/>
  <c r="G6133" i="10"/>
  <c r="F6133" i="10"/>
  <c r="D6133" i="10"/>
  <c r="C6133" i="10"/>
  <c r="B6133" i="10"/>
  <c r="J6132" i="10"/>
  <c r="I6132" i="10"/>
  <c r="H6132" i="10"/>
  <c r="G6132" i="10"/>
  <c r="F6132" i="10"/>
  <c r="D6132" i="10"/>
  <c r="C6132" i="10"/>
  <c r="B6132" i="10"/>
  <c r="J6131" i="10"/>
  <c r="I6131" i="10"/>
  <c r="H6131" i="10"/>
  <c r="G6131" i="10"/>
  <c r="F6131" i="10"/>
  <c r="D6131" i="10"/>
  <c r="C6131" i="10"/>
  <c r="B6131" i="10"/>
  <c r="J6130" i="10"/>
  <c r="I6130" i="10"/>
  <c r="H6130" i="10"/>
  <c r="G6130" i="10"/>
  <c r="F6130" i="10"/>
  <c r="D6130" i="10"/>
  <c r="C6130" i="10"/>
  <c r="B6130" i="10"/>
  <c r="J6129" i="10"/>
  <c r="I6129" i="10"/>
  <c r="H6129" i="10"/>
  <c r="G6129" i="10"/>
  <c r="F6129" i="10"/>
  <c r="D6129" i="10"/>
  <c r="C6129" i="10"/>
  <c r="B6129" i="10"/>
  <c r="J6128" i="10"/>
  <c r="I6128" i="10"/>
  <c r="H6128" i="10"/>
  <c r="G6128" i="10"/>
  <c r="F6128" i="10"/>
  <c r="D6128" i="10"/>
  <c r="C6128" i="10"/>
  <c r="B6128" i="10"/>
  <c r="J6127" i="10"/>
  <c r="I6127" i="10"/>
  <c r="H6127" i="10"/>
  <c r="G6127" i="10"/>
  <c r="F6127" i="10"/>
  <c r="D6127" i="10"/>
  <c r="C6127" i="10"/>
  <c r="B6127" i="10"/>
  <c r="J6126" i="10"/>
  <c r="I6126" i="10"/>
  <c r="H6126" i="10"/>
  <c r="G6126" i="10"/>
  <c r="F6126" i="10"/>
  <c r="D6126" i="10"/>
  <c r="C6126" i="10"/>
  <c r="B6126" i="10"/>
  <c r="J6125" i="10"/>
  <c r="I6125" i="10"/>
  <c r="H6125" i="10"/>
  <c r="G6125" i="10"/>
  <c r="F6125" i="10"/>
  <c r="D6125" i="10"/>
  <c r="C6125" i="10"/>
  <c r="B6125" i="10"/>
  <c r="J6124" i="10"/>
  <c r="I6124" i="10"/>
  <c r="H6124" i="10"/>
  <c r="G6124" i="10"/>
  <c r="F6124" i="10"/>
  <c r="D6124" i="10"/>
  <c r="C6124" i="10"/>
  <c r="B6124" i="10"/>
  <c r="J6123" i="10"/>
  <c r="I6123" i="10"/>
  <c r="H6123" i="10"/>
  <c r="G6123" i="10"/>
  <c r="F6123" i="10"/>
  <c r="D6123" i="10"/>
  <c r="C6123" i="10"/>
  <c r="B6123" i="10"/>
  <c r="J6122" i="10"/>
  <c r="I6122" i="10"/>
  <c r="H6122" i="10"/>
  <c r="G6122" i="10"/>
  <c r="F6122" i="10"/>
  <c r="D6122" i="10"/>
  <c r="C6122" i="10"/>
  <c r="B6122" i="10"/>
  <c r="J6121" i="10"/>
  <c r="I6121" i="10"/>
  <c r="H6121" i="10"/>
  <c r="G6121" i="10"/>
  <c r="F6121" i="10"/>
  <c r="D6121" i="10"/>
  <c r="C6121" i="10"/>
  <c r="B6121" i="10"/>
  <c r="J6120" i="10"/>
  <c r="I6120" i="10"/>
  <c r="H6120" i="10"/>
  <c r="G6120" i="10"/>
  <c r="F6120" i="10"/>
  <c r="D6120" i="10"/>
  <c r="C6120" i="10"/>
  <c r="B6120" i="10"/>
  <c r="J6119" i="10"/>
  <c r="I6119" i="10"/>
  <c r="H6119" i="10"/>
  <c r="G6119" i="10"/>
  <c r="F6119" i="10"/>
  <c r="D6119" i="10"/>
  <c r="C6119" i="10"/>
  <c r="B6119" i="10"/>
  <c r="J6118" i="10"/>
  <c r="I6118" i="10"/>
  <c r="H6118" i="10"/>
  <c r="G6118" i="10"/>
  <c r="F6118" i="10"/>
  <c r="D6118" i="10"/>
  <c r="C6118" i="10"/>
  <c r="B6118" i="10"/>
  <c r="J6117" i="10"/>
  <c r="I6117" i="10"/>
  <c r="H6117" i="10"/>
  <c r="G6117" i="10"/>
  <c r="F6117" i="10"/>
  <c r="D6117" i="10"/>
  <c r="C6117" i="10"/>
  <c r="B6117" i="10"/>
  <c r="J6116" i="10"/>
  <c r="I6116" i="10"/>
  <c r="H6116" i="10"/>
  <c r="G6116" i="10"/>
  <c r="F6116" i="10"/>
  <c r="D6116" i="10"/>
  <c r="C6116" i="10"/>
  <c r="B6116" i="10"/>
  <c r="J6115" i="10"/>
  <c r="I6115" i="10"/>
  <c r="H6115" i="10"/>
  <c r="G6115" i="10"/>
  <c r="F6115" i="10"/>
  <c r="D6115" i="10"/>
  <c r="C6115" i="10"/>
  <c r="B6115" i="10"/>
  <c r="J6114" i="10"/>
  <c r="I6114" i="10"/>
  <c r="H6114" i="10"/>
  <c r="G6114" i="10"/>
  <c r="F6114" i="10"/>
  <c r="D6114" i="10"/>
  <c r="C6114" i="10"/>
  <c r="B6114" i="10"/>
  <c r="J6113" i="10"/>
  <c r="I6113" i="10"/>
  <c r="H6113" i="10"/>
  <c r="G6113" i="10"/>
  <c r="F6113" i="10"/>
  <c r="D6113" i="10"/>
  <c r="C6113" i="10"/>
  <c r="B6113" i="10"/>
  <c r="J6112" i="10"/>
  <c r="I6112" i="10"/>
  <c r="H6112" i="10"/>
  <c r="G6112" i="10"/>
  <c r="F6112" i="10"/>
  <c r="D6112" i="10"/>
  <c r="C6112" i="10"/>
  <c r="B6112" i="10"/>
  <c r="J6111" i="10"/>
  <c r="I6111" i="10"/>
  <c r="H6111" i="10"/>
  <c r="G6111" i="10"/>
  <c r="F6111" i="10"/>
  <c r="D6111" i="10"/>
  <c r="C6111" i="10"/>
  <c r="B6111" i="10"/>
  <c r="J6110" i="10"/>
  <c r="I6110" i="10"/>
  <c r="H6110" i="10"/>
  <c r="G6110" i="10"/>
  <c r="F6110" i="10"/>
  <c r="D6110" i="10"/>
  <c r="C6110" i="10"/>
  <c r="B6110" i="10"/>
  <c r="J6109" i="10"/>
  <c r="I6109" i="10"/>
  <c r="H6109" i="10"/>
  <c r="G6109" i="10"/>
  <c r="F6109" i="10"/>
  <c r="D6109" i="10"/>
  <c r="C6109" i="10"/>
  <c r="B6109" i="10"/>
  <c r="J6108" i="10"/>
  <c r="I6108" i="10"/>
  <c r="H6108" i="10"/>
  <c r="G6108" i="10"/>
  <c r="F6108" i="10"/>
  <c r="D6108" i="10"/>
  <c r="C6108" i="10"/>
  <c r="B6108" i="10"/>
  <c r="J6107" i="10"/>
  <c r="I6107" i="10"/>
  <c r="H6107" i="10"/>
  <c r="G6107" i="10"/>
  <c r="F6107" i="10"/>
  <c r="D6107" i="10"/>
  <c r="C6107" i="10"/>
  <c r="B6107" i="10"/>
  <c r="J6106" i="10"/>
  <c r="I6106" i="10"/>
  <c r="H6106" i="10"/>
  <c r="G6106" i="10"/>
  <c r="F6106" i="10"/>
  <c r="D6106" i="10"/>
  <c r="C6106" i="10"/>
  <c r="B6106" i="10"/>
  <c r="J6105" i="10"/>
  <c r="I6105" i="10"/>
  <c r="H6105" i="10"/>
  <c r="G6105" i="10"/>
  <c r="F6105" i="10"/>
  <c r="D6105" i="10"/>
  <c r="C6105" i="10"/>
  <c r="B6105" i="10"/>
  <c r="J6104" i="10"/>
  <c r="I6104" i="10"/>
  <c r="H6104" i="10"/>
  <c r="G6104" i="10"/>
  <c r="F6104" i="10"/>
  <c r="D6104" i="10"/>
  <c r="C6104" i="10"/>
  <c r="B6104" i="10"/>
  <c r="J6103" i="10"/>
  <c r="I6103" i="10"/>
  <c r="H6103" i="10"/>
  <c r="G6103" i="10"/>
  <c r="F6103" i="10"/>
  <c r="D6103" i="10"/>
  <c r="C6103" i="10"/>
  <c r="B6103" i="10"/>
  <c r="J6102" i="10"/>
  <c r="I6102" i="10"/>
  <c r="H6102" i="10"/>
  <c r="G6102" i="10"/>
  <c r="F6102" i="10"/>
  <c r="D6102" i="10"/>
  <c r="C6102" i="10"/>
  <c r="B6102" i="10"/>
  <c r="J6101" i="10"/>
  <c r="I6101" i="10"/>
  <c r="H6101" i="10"/>
  <c r="G6101" i="10"/>
  <c r="F6101" i="10"/>
  <c r="D6101" i="10"/>
  <c r="C6101" i="10"/>
  <c r="B6101" i="10"/>
  <c r="J6100" i="10"/>
  <c r="I6100" i="10"/>
  <c r="H6100" i="10"/>
  <c r="G6100" i="10"/>
  <c r="F6100" i="10"/>
  <c r="D6100" i="10"/>
  <c r="C6100" i="10"/>
  <c r="B6100" i="10"/>
  <c r="J6099" i="10"/>
  <c r="I6099" i="10"/>
  <c r="H6099" i="10"/>
  <c r="G6099" i="10"/>
  <c r="F6099" i="10"/>
  <c r="D6099" i="10"/>
  <c r="C6099" i="10"/>
  <c r="B6099" i="10"/>
  <c r="J6098" i="10"/>
  <c r="I6098" i="10"/>
  <c r="H6098" i="10"/>
  <c r="G6098" i="10"/>
  <c r="F6098" i="10"/>
  <c r="D6098" i="10"/>
  <c r="C6098" i="10"/>
  <c r="B6098" i="10"/>
  <c r="J6097" i="10"/>
  <c r="I6097" i="10"/>
  <c r="H6097" i="10"/>
  <c r="G6097" i="10"/>
  <c r="F6097" i="10"/>
  <c r="D6097" i="10"/>
  <c r="C6097" i="10"/>
  <c r="B6097" i="10"/>
  <c r="J6096" i="10"/>
  <c r="I6096" i="10"/>
  <c r="H6096" i="10"/>
  <c r="G6096" i="10"/>
  <c r="F6096" i="10"/>
  <c r="D6096" i="10"/>
  <c r="C6096" i="10"/>
  <c r="B6096" i="10"/>
  <c r="J6095" i="10"/>
  <c r="I6095" i="10"/>
  <c r="H6095" i="10"/>
  <c r="G6095" i="10"/>
  <c r="F6095" i="10"/>
  <c r="D6095" i="10"/>
  <c r="C6095" i="10"/>
  <c r="B6095" i="10"/>
  <c r="J6094" i="10"/>
  <c r="I6094" i="10"/>
  <c r="H6094" i="10"/>
  <c r="G6094" i="10"/>
  <c r="F6094" i="10"/>
  <c r="D6094" i="10"/>
  <c r="C6094" i="10"/>
  <c r="B6094" i="10"/>
  <c r="J6093" i="10"/>
  <c r="I6093" i="10"/>
  <c r="H6093" i="10"/>
  <c r="G6093" i="10"/>
  <c r="F6093" i="10"/>
  <c r="D6093" i="10"/>
  <c r="C6093" i="10"/>
  <c r="B6093" i="10"/>
  <c r="J6092" i="10"/>
  <c r="I6092" i="10"/>
  <c r="H6092" i="10"/>
  <c r="G6092" i="10"/>
  <c r="F6092" i="10"/>
  <c r="D6092" i="10"/>
  <c r="C6092" i="10"/>
  <c r="B6092" i="10"/>
  <c r="J6091" i="10"/>
  <c r="I6091" i="10"/>
  <c r="H6091" i="10"/>
  <c r="G6091" i="10"/>
  <c r="F6091" i="10"/>
  <c r="D6091" i="10"/>
  <c r="C6091" i="10"/>
  <c r="B6091" i="10"/>
  <c r="J6090" i="10"/>
  <c r="I6090" i="10"/>
  <c r="H6090" i="10"/>
  <c r="G6090" i="10"/>
  <c r="F6090" i="10"/>
  <c r="D6090" i="10"/>
  <c r="C6090" i="10"/>
  <c r="B6090" i="10"/>
  <c r="J6089" i="10"/>
  <c r="I6089" i="10"/>
  <c r="H6089" i="10"/>
  <c r="G6089" i="10"/>
  <c r="F6089" i="10"/>
  <c r="D6089" i="10"/>
  <c r="C6089" i="10"/>
  <c r="B6089" i="10"/>
  <c r="J6088" i="10"/>
  <c r="I6088" i="10"/>
  <c r="H6088" i="10"/>
  <c r="G6088" i="10"/>
  <c r="F6088" i="10"/>
  <c r="D6088" i="10"/>
  <c r="C6088" i="10"/>
  <c r="B6088" i="10"/>
  <c r="J6087" i="10"/>
  <c r="I6087" i="10"/>
  <c r="H6087" i="10"/>
  <c r="G6087" i="10"/>
  <c r="F6087" i="10"/>
  <c r="D6087" i="10"/>
  <c r="C6087" i="10"/>
  <c r="B6087" i="10"/>
  <c r="J6086" i="10"/>
  <c r="I6086" i="10"/>
  <c r="H6086" i="10"/>
  <c r="G6086" i="10"/>
  <c r="F6086" i="10"/>
  <c r="D6086" i="10"/>
  <c r="C6086" i="10"/>
  <c r="B6086" i="10"/>
  <c r="J6085" i="10"/>
  <c r="I6085" i="10"/>
  <c r="H6085" i="10"/>
  <c r="G6085" i="10"/>
  <c r="F6085" i="10"/>
  <c r="D6085" i="10"/>
  <c r="C6085" i="10"/>
  <c r="B6085" i="10"/>
  <c r="J6084" i="10"/>
  <c r="I6084" i="10"/>
  <c r="H6084" i="10"/>
  <c r="G6084" i="10"/>
  <c r="F6084" i="10"/>
  <c r="D6084" i="10"/>
  <c r="C6084" i="10"/>
  <c r="B6084" i="10"/>
  <c r="J6083" i="10"/>
  <c r="I6083" i="10"/>
  <c r="H6083" i="10"/>
  <c r="G6083" i="10"/>
  <c r="F6083" i="10"/>
  <c r="D6083" i="10"/>
  <c r="C6083" i="10"/>
  <c r="B6083" i="10"/>
  <c r="J6082" i="10"/>
  <c r="I6082" i="10"/>
  <c r="H6082" i="10"/>
  <c r="G6082" i="10"/>
  <c r="F6082" i="10"/>
  <c r="D6082" i="10"/>
  <c r="C6082" i="10"/>
  <c r="B6082" i="10"/>
  <c r="J6081" i="10"/>
  <c r="I6081" i="10"/>
  <c r="H6081" i="10"/>
  <c r="G6081" i="10"/>
  <c r="F6081" i="10"/>
  <c r="D6081" i="10"/>
  <c r="C6081" i="10"/>
  <c r="B6081" i="10"/>
  <c r="J6080" i="10"/>
  <c r="I6080" i="10"/>
  <c r="H6080" i="10"/>
  <c r="G6080" i="10"/>
  <c r="F6080" i="10"/>
  <c r="D6080" i="10"/>
  <c r="C6080" i="10"/>
  <c r="B6080" i="10"/>
  <c r="J6079" i="10"/>
  <c r="I6079" i="10"/>
  <c r="H6079" i="10"/>
  <c r="G6079" i="10"/>
  <c r="F6079" i="10"/>
  <c r="D6079" i="10"/>
  <c r="C6079" i="10"/>
  <c r="B6079" i="10"/>
  <c r="J6078" i="10"/>
  <c r="I6078" i="10"/>
  <c r="H6078" i="10"/>
  <c r="G6078" i="10"/>
  <c r="F6078" i="10"/>
  <c r="D6078" i="10"/>
  <c r="C6078" i="10"/>
  <c r="B6078" i="10"/>
  <c r="J6077" i="10"/>
  <c r="I6077" i="10"/>
  <c r="H6077" i="10"/>
  <c r="G6077" i="10"/>
  <c r="F6077" i="10"/>
  <c r="D6077" i="10"/>
  <c r="C6077" i="10"/>
  <c r="B6077" i="10"/>
  <c r="J6076" i="10"/>
  <c r="I6076" i="10"/>
  <c r="H6076" i="10"/>
  <c r="G6076" i="10"/>
  <c r="F6076" i="10"/>
  <c r="D6076" i="10"/>
  <c r="C6076" i="10"/>
  <c r="B6076" i="10"/>
  <c r="J6075" i="10"/>
  <c r="I6075" i="10"/>
  <c r="H6075" i="10"/>
  <c r="G6075" i="10"/>
  <c r="F6075" i="10"/>
  <c r="D6075" i="10"/>
  <c r="C6075" i="10"/>
  <c r="B6075" i="10"/>
  <c r="J6074" i="10"/>
  <c r="I6074" i="10"/>
  <c r="H6074" i="10"/>
  <c r="G6074" i="10"/>
  <c r="F6074" i="10"/>
  <c r="D6074" i="10"/>
  <c r="C6074" i="10"/>
  <c r="B6074" i="10"/>
  <c r="J6073" i="10"/>
  <c r="I6073" i="10"/>
  <c r="H6073" i="10"/>
  <c r="G6073" i="10"/>
  <c r="F6073" i="10"/>
  <c r="D6073" i="10"/>
  <c r="C6073" i="10"/>
  <c r="B6073" i="10"/>
  <c r="J6072" i="10"/>
  <c r="I6072" i="10"/>
  <c r="H6072" i="10"/>
  <c r="G6072" i="10"/>
  <c r="F6072" i="10"/>
  <c r="D6072" i="10"/>
  <c r="C6072" i="10"/>
  <c r="B6072" i="10"/>
  <c r="J6071" i="10"/>
  <c r="I6071" i="10"/>
  <c r="H6071" i="10"/>
  <c r="G6071" i="10"/>
  <c r="F6071" i="10"/>
  <c r="D6071" i="10"/>
  <c r="C6071" i="10"/>
  <c r="B6071" i="10"/>
  <c r="J6070" i="10"/>
  <c r="I6070" i="10"/>
  <c r="H6070" i="10"/>
  <c r="G6070" i="10"/>
  <c r="F6070" i="10"/>
  <c r="D6070" i="10"/>
  <c r="C6070" i="10"/>
  <c r="B6070" i="10"/>
  <c r="J6069" i="10"/>
  <c r="I6069" i="10"/>
  <c r="H6069" i="10"/>
  <c r="G6069" i="10"/>
  <c r="F6069" i="10"/>
  <c r="D6069" i="10"/>
  <c r="C6069" i="10"/>
  <c r="B6069" i="10"/>
  <c r="J6068" i="10"/>
  <c r="I6068" i="10"/>
  <c r="H6068" i="10"/>
  <c r="G6068" i="10"/>
  <c r="F6068" i="10"/>
  <c r="D6068" i="10"/>
  <c r="C6068" i="10"/>
  <c r="B6068" i="10"/>
  <c r="J6067" i="10"/>
  <c r="I6067" i="10"/>
  <c r="H6067" i="10"/>
  <c r="G6067" i="10"/>
  <c r="F6067" i="10"/>
  <c r="D6067" i="10"/>
  <c r="C6067" i="10"/>
  <c r="B6067" i="10"/>
  <c r="J6066" i="10"/>
  <c r="I6066" i="10"/>
  <c r="H6066" i="10"/>
  <c r="G6066" i="10"/>
  <c r="F6066" i="10"/>
  <c r="D6066" i="10"/>
  <c r="C6066" i="10"/>
  <c r="B6066" i="10"/>
  <c r="J6065" i="10"/>
  <c r="I6065" i="10"/>
  <c r="H6065" i="10"/>
  <c r="G6065" i="10"/>
  <c r="F6065" i="10"/>
  <c r="D6065" i="10"/>
  <c r="C6065" i="10"/>
  <c r="B6065" i="10"/>
  <c r="J6064" i="10"/>
  <c r="I6064" i="10"/>
  <c r="H6064" i="10"/>
  <c r="G6064" i="10"/>
  <c r="F6064" i="10"/>
  <c r="D6064" i="10"/>
  <c r="C6064" i="10"/>
  <c r="B6064" i="10"/>
  <c r="J6063" i="10"/>
  <c r="I6063" i="10"/>
  <c r="H6063" i="10"/>
  <c r="G6063" i="10"/>
  <c r="F6063" i="10"/>
  <c r="D6063" i="10"/>
  <c r="C6063" i="10"/>
  <c r="B6063" i="10"/>
  <c r="J6062" i="10"/>
  <c r="I6062" i="10"/>
  <c r="H6062" i="10"/>
  <c r="G6062" i="10"/>
  <c r="F6062" i="10"/>
  <c r="D6062" i="10"/>
  <c r="C6062" i="10"/>
  <c r="B6062" i="10"/>
  <c r="J6061" i="10"/>
  <c r="I6061" i="10"/>
  <c r="H6061" i="10"/>
  <c r="G6061" i="10"/>
  <c r="F6061" i="10"/>
  <c r="D6061" i="10"/>
  <c r="C6061" i="10"/>
  <c r="B6061" i="10"/>
  <c r="J6060" i="10"/>
  <c r="I6060" i="10"/>
  <c r="H6060" i="10"/>
  <c r="G6060" i="10"/>
  <c r="F6060" i="10"/>
  <c r="D6060" i="10"/>
  <c r="C6060" i="10"/>
  <c r="B6060" i="10"/>
  <c r="J6059" i="10"/>
  <c r="I6059" i="10"/>
  <c r="H6059" i="10"/>
  <c r="G6059" i="10"/>
  <c r="F6059" i="10"/>
  <c r="D6059" i="10"/>
  <c r="C6059" i="10"/>
  <c r="B6059" i="10"/>
  <c r="J6058" i="10"/>
  <c r="I6058" i="10"/>
  <c r="H6058" i="10"/>
  <c r="G6058" i="10"/>
  <c r="F6058" i="10"/>
  <c r="D6058" i="10"/>
  <c r="C6058" i="10"/>
  <c r="B6058" i="10"/>
  <c r="J6057" i="10"/>
  <c r="I6057" i="10"/>
  <c r="H6057" i="10"/>
  <c r="G6057" i="10"/>
  <c r="F6057" i="10"/>
  <c r="D6057" i="10"/>
  <c r="C6057" i="10"/>
  <c r="B6057" i="10"/>
  <c r="J6056" i="10"/>
  <c r="I6056" i="10"/>
  <c r="H6056" i="10"/>
  <c r="G6056" i="10"/>
  <c r="F6056" i="10"/>
  <c r="D6056" i="10"/>
  <c r="C6056" i="10"/>
  <c r="B6056" i="10"/>
  <c r="J6055" i="10"/>
  <c r="I6055" i="10"/>
  <c r="H6055" i="10"/>
  <c r="G6055" i="10"/>
  <c r="F6055" i="10"/>
  <c r="D6055" i="10"/>
  <c r="C6055" i="10"/>
  <c r="B6055" i="10"/>
  <c r="J6054" i="10"/>
  <c r="I6054" i="10"/>
  <c r="H6054" i="10"/>
  <c r="G6054" i="10"/>
  <c r="F6054" i="10"/>
  <c r="D6054" i="10"/>
  <c r="C6054" i="10"/>
  <c r="B6054" i="10"/>
  <c r="J6053" i="10"/>
  <c r="I6053" i="10"/>
  <c r="H6053" i="10"/>
  <c r="G6053" i="10"/>
  <c r="F6053" i="10"/>
  <c r="D6053" i="10"/>
  <c r="C6053" i="10"/>
  <c r="B6053" i="10"/>
  <c r="J6052" i="10"/>
  <c r="I6052" i="10"/>
  <c r="H6052" i="10"/>
  <c r="G6052" i="10"/>
  <c r="F6052" i="10"/>
  <c r="D6052" i="10"/>
  <c r="C6052" i="10"/>
  <c r="B6052" i="10"/>
  <c r="J6051" i="10"/>
  <c r="I6051" i="10"/>
  <c r="H6051" i="10"/>
  <c r="G6051" i="10"/>
  <c r="F6051" i="10"/>
  <c r="D6051" i="10"/>
  <c r="C6051" i="10"/>
  <c r="B6051" i="10"/>
  <c r="J6050" i="10"/>
  <c r="I6050" i="10"/>
  <c r="H6050" i="10"/>
  <c r="G6050" i="10"/>
  <c r="F6050" i="10"/>
  <c r="D6050" i="10"/>
  <c r="C6050" i="10"/>
  <c r="B6050" i="10"/>
  <c r="J6049" i="10"/>
  <c r="I6049" i="10"/>
  <c r="H6049" i="10"/>
  <c r="G6049" i="10"/>
  <c r="F6049" i="10"/>
  <c r="D6049" i="10"/>
  <c r="C6049" i="10"/>
  <c r="B6049" i="10"/>
  <c r="J6048" i="10"/>
  <c r="I6048" i="10"/>
  <c r="H6048" i="10"/>
  <c r="G6048" i="10"/>
  <c r="F6048" i="10"/>
  <c r="D6048" i="10"/>
  <c r="C6048" i="10"/>
  <c r="B6048" i="10"/>
  <c r="J6047" i="10"/>
  <c r="I6047" i="10"/>
  <c r="H6047" i="10"/>
  <c r="G6047" i="10"/>
  <c r="F6047" i="10"/>
  <c r="D6047" i="10"/>
  <c r="C6047" i="10"/>
  <c r="B6047" i="10"/>
  <c r="J6046" i="10"/>
  <c r="I6046" i="10"/>
  <c r="H6046" i="10"/>
  <c r="G6046" i="10"/>
  <c r="F6046" i="10"/>
  <c r="D6046" i="10"/>
  <c r="C6046" i="10"/>
  <c r="B6046" i="10"/>
  <c r="J6045" i="10"/>
  <c r="I6045" i="10"/>
  <c r="H6045" i="10"/>
  <c r="G6045" i="10"/>
  <c r="F6045" i="10"/>
  <c r="D6045" i="10"/>
  <c r="C6045" i="10"/>
  <c r="B6045" i="10"/>
  <c r="J6044" i="10"/>
  <c r="I6044" i="10"/>
  <c r="H6044" i="10"/>
  <c r="G6044" i="10"/>
  <c r="F6044" i="10"/>
  <c r="D6044" i="10"/>
  <c r="C6044" i="10"/>
  <c r="B6044" i="10"/>
  <c r="J6043" i="10"/>
  <c r="I6043" i="10"/>
  <c r="H6043" i="10"/>
  <c r="G6043" i="10"/>
  <c r="F6043" i="10"/>
  <c r="D6043" i="10"/>
  <c r="C6043" i="10"/>
  <c r="B6043" i="10"/>
  <c r="J6042" i="10"/>
  <c r="I6042" i="10"/>
  <c r="H6042" i="10"/>
  <c r="G6042" i="10"/>
  <c r="F6042" i="10"/>
  <c r="D6042" i="10"/>
  <c r="C6042" i="10"/>
  <c r="B6042" i="10"/>
  <c r="J6041" i="10"/>
  <c r="I6041" i="10"/>
  <c r="H6041" i="10"/>
  <c r="G6041" i="10"/>
  <c r="F6041" i="10"/>
  <c r="D6041" i="10"/>
  <c r="C6041" i="10"/>
  <c r="B6041" i="10"/>
  <c r="J6040" i="10"/>
  <c r="I6040" i="10"/>
  <c r="H6040" i="10"/>
  <c r="G6040" i="10"/>
  <c r="F6040" i="10"/>
  <c r="D6040" i="10"/>
  <c r="C6040" i="10"/>
  <c r="B6040" i="10"/>
  <c r="J6039" i="10"/>
  <c r="I6039" i="10"/>
  <c r="H6039" i="10"/>
  <c r="G6039" i="10"/>
  <c r="F6039" i="10"/>
  <c r="D6039" i="10"/>
  <c r="C6039" i="10"/>
  <c r="B6039" i="10"/>
  <c r="J6038" i="10"/>
  <c r="I6038" i="10"/>
  <c r="H6038" i="10"/>
  <c r="G6038" i="10"/>
  <c r="F6038" i="10"/>
  <c r="D6038" i="10"/>
  <c r="C6038" i="10"/>
  <c r="B6038" i="10"/>
  <c r="J6037" i="10"/>
  <c r="I6037" i="10"/>
  <c r="H6037" i="10"/>
  <c r="G6037" i="10"/>
  <c r="F6037" i="10"/>
  <c r="D6037" i="10"/>
  <c r="C6037" i="10"/>
  <c r="B6037" i="10"/>
  <c r="J6036" i="10"/>
  <c r="I6036" i="10"/>
  <c r="H6036" i="10"/>
  <c r="G6036" i="10"/>
  <c r="F6036" i="10"/>
  <c r="D6036" i="10"/>
  <c r="C6036" i="10"/>
  <c r="B6036" i="10"/>
  <c r="J6035" i="10"/>
  <c r="I6035" i="10"/>
  <c r="H6035" i="10"/>
  <c r="G6035" i="10"/>
  <c r="F6035" i="10"/>
  <c r="D6035" i="10"/>
  <c r="C6035" i="10"/>
  <c r="B6035" i="10"/>
  <c r="J6034" i="10"/>
  <c r="I6034" i="10"/>
  <c r="H6034" i="10"/>
  <c r="G6034" i="10"/>
  <c r="F6034" i="10"/>
  <c r="D6034" i="10"/>
  <c r="C6034" i="10"/>
  <c r="B6034" i="10"/>
  <c r="J6033" i="10"/>
  <c r="I6033" i="10"/>
  <c r="H6033" i="10"/>
  <c r="G6033" i="10"/>
  <c r="F6033" i="10"/>
  <c r="D6033" i="10"/>
  <c r="C6033" i="10"/>
  <c r="B6033" i="10"/>
  <c r="J6032" i="10"/>
  <c r="I6032" i="10"/>
  <c r="H6032" i="10"/>
  <c r="G6032" i="10"/>
  <c r="F6032" i="10"/>
  <c r="D6032" i="10"/>
  <c r="C6032" i="10"/>
  <c r="B6032" i="10"/>
  <c r="J6031" i="10"/>
  <c r="I6031" i="10"/>
  <c r="H6031" i="10"/>
  <c r="G6031" i="10"/>
  <c r="F6031" i="10"/>
  <c r="D6031" i="10"/>
  <c r="C6031" i="10"/>
  <c r="B6031" i="10"/>
  <c r="J6030" i="10"/>
  <c r="I6030" i="10"/>
  <c r="H6030" i="10"/>
  <c r="G6030" i="10"/>
  <c r="F6030" i="10"/>
  <c r="D6030" i="10"/>
  <c r="C6030" i="10"/>
  <c r="B6030" i="10"/>
  <c r="J6029" i="10"/>
  <c r="I6029" i="10"/>
  <c r="H6029" i="10"/>
  <c r="G6029" i="10"/>
  <c r="F6029" i="10"/>
  <c r="D6029" i="10"/>
  <c r="C6029" i="10"/>
  <c r="B6029" i="10"/>
  <c r="J6028" i="10"/>
  <c r="I6028" i="10"/>
  <c r="H6028" i="10"/>
  <c r="G6028" i="10"/>
  <c r="F6028" i="10"/>
  <c r="D6028" i="10"/>
  <c r="C6028" i="10"/>
  <c r="B6028" i="10"/>
  <c r="J6027" i="10"/>
  <c r="I6027" i="10"/>
  <c r="H6027" i="10"/>
  <c r="G6027" i="10"/>
  <c r="F6027" i="10"/>
  <c r="D6027" i="10"/>
  <c r="C6027" i="10"/>
  <c r="B6027" i="10"/>
  <c r="J6026" i="10"/>
  <c r="I6026" i="10"/>
  <c r="H6026" i="10"/>
  <c r="G6026" i="10"/>
  <c r="F6026" i="10"/>
  <c r="D6026" i="10"/>
  <c r="C6026" i="10"/>
  <c r="B6026" i="10"/>
  <c r="J6025" i="10"/>
  <c r="I6025" i="10"/>
  <c r="H6025" i="10"/>
  <c r="G6025" i="10"/>
  <c r="F6025" i="10"/>
  <c r="D6025" i="10"/>
  <c r="C6025" i="10"/>
  <c r="B6025" i="10"/>
  <c r="J6024" i="10"/>
  <c r="I6024" i="10"/>
  <c r="H6024" i="10"/>
  <c r="G6024" i="10"/>
  <c r="F6024" i="10"/>
  <c r="D6024" i="10"/>
  <c r="C6024" i="10"/>
  <c r="B6024" i="10"/>
  <c r="J6023" i="10"/>
  <c r="I6023" i="10"/>
  <c r="H6023" i="10"/>
  <c r="G6023" i="10"/>
  <c r="F6023" i="10"/>
  <c r="D6023" i="10"/>
  <c r="C6023" i="10"/>
  <c r="B6023" i="10"/>
  <c r="J6022" i="10"/>
  <c r="I6022" i="10"/>
  <c r="H6022" i="10"/>
  <c r="G6022" i="10"/>
  <c r="F6022" i="10"/>
  <c r="D6022" i="10"/>
  <c r="C6022" i="10"/>
  <c r="B6022" i="10"/>
  <c r="J6021" i="10"/>
  <c r="I6021" i="10"/>
  <c r="H6021" i="10"/>
  <c r="G6021" i="10"/>
  <c r="F6021" i="10"/>
  <c r="D6021" i="10"/>
  <c r="C6021" i="10"/>
  <c r="B6021" i="10"/>
  <c r="J6020" i="10"/>
  <c r="I6020" i="10"/>
  <c r="H6020" i="10"/>
  <c r="G6020" i="10"/>
  <c r="F6020" i="10"/>
  <c r="D6020" i="10"/>
  <c r="C6020" i="10"/>
  <c r="B6020" i="10"/>
  <c r="J6019" i="10"/>
  <c r="I6019" i="10"/>
  <c r="H6019" i="10"/>
  <c r="G6019" i="10"/>
  <c r="F6019" i="10"/>
  <c r="D6019" i="10"/>
  <c r="C6019" i="10"/>
  <c r="B6019" i="10"/>
  <c r="J6018" i="10"/>
  <c r="I6018" i="10"/>
  <c r="H6018" i="10"/>
  <c r="G6018" i="10"/>
  <c r="F6018" i="10"/>
  <c r="D6018" i="10"/>
  <c r="C6018" i="10"/>
  <c r="B6018" i="10"/>
  <c r="J6017" i="10"/>
  <c r="I6017" i="10"/>
  <c r="H6017" i="10"/>
  <c r="G6017" i="10"/>
  <c r="F6017" i="10"/>
  <c r="D6017" i="10"/>
  <c r="C6017" i="10"/>
  <c r="B6017" i="10"/>
  <c r="J6016" i="10"/>
  <c r="I6016" i="10"/>
  <c r="H6016" i="10"/>
  <c r="G6016" i="10"/>
  <c r="F6016" i="10"/>
  <c r="D6016" i="10"/>
  <c r="C6016" i="10"/>
  <c r="B6016" i="10"/>
  <c r="J6015" i="10"/>
  <c r="I6015" i="10"/>
  <c r="H6015" i="10"/>
  <c r="G6015" i="10"/>
  <c r="F6015" i="10"/>
  <c r="D6015" i="10"/>
  <c r="C6015" i="10"/>
  <c r="B6015" i="10"/>
  <c r="J6014" i="10"/>
  <c r="I6014" i="10"/>
  <c r="H6014" i="10"/>
  <c r="G6014" i="10"/>
  <c r="F6014" i="10"/>
  <c r="D6014" i="10"/>
  <c r="C6014" i="10"/>
  <c r="B6014" i="10"/>
  <c r="J6013" i="10"/>
  <c r="I6013" i="10"/>
  <c r="H6013" i="10"/>
  <c r="G6013" i="10"/>
  <c r="F6013" i="10"/>
  <c r="D6013" i="10"/>
  <c r="C6013" i="10"/>
  <c r="B6013" i="10"/>
  <c r="J6012" i="10"/>
  <c r="I6012" i="10"/>
  <c r="H6012" i="10"/>
  <c r="G6012" i="10"/>
  <c r="F6012" i="10"/>
  <c r="D6012" i="10"/>
  <c r="C6012" i="10"/>
  <c r="B6012" i="10"/>
  <c r="J6011" i="10"/>
  <c r="I6011" i="10"/>
  <c r="H6011" i="10"/>
  <c r="G6011" i="10"/>
  <c r="F6011" i="10"/>
  <c r="D6011" i="10"/>
  <c r="C6011" i="10"/>
  <c r="B6011" i="10"/>
  <c r="J6010" i="10"/>
  <c r="I6010" i="10"/>
  <c r="H6010" i="10"/>
  <c r="G6010" i="10"/>
  <c r="F6010" i="10"/>
  <c r="D6010" i="10"/>
  <c r="C6010" i="10"/>
  <c r="B6010" i="10"/>
  <c r="J6009" i="10"/>
  <c r="I6009" i="10"/>
  <c r="H6009" i="10"/>
  <c r="G6009" i="10"/>
  <c r="F6009" i="10"/>
  <c r="D6009" i="10"/>
  <c r="C6009" i="10"/>
  <c r="B6009" i="10"/>
  <c r="J6008" i="10"/>
  <c r="I6008" i="10"/>
  <c r="H6008" i="10"/>
  <c r="G6008" i="10"/>
  <c r="F6008" i="10"/>
  <c r="D6008" i="10"/>
  <c r="C6008" i="10"/>
  <c r="B6008" i="10"/>
  <c r="J6007" i="10"/>
  <c r="I6007" i="10"/>
  <c r="H6007" i="10"/>
  <c r="G6007" i="10"/>
  <c r="F6007" i="10"/>
  <c r="D6007" i="10"/>
  <c r="C6007" i="10"/>
  <c r="B6007" i="10"/>
  <c r="J6006" i="10"/>
  <c r="I6006" i="10"/>
  <c r="H6006" i="10"/>
  <c r="G6006" i="10"/>
  <c r="F6006" i="10"/>
  <c r="D6006" i="10"/>
  <c r="C6006" i="10"/>
  <c r="B6006" i="10"/>
  <c r="J6005" i="10"/>
  <c r="I6005" i="10"/>
  <c r="H6005" i="10"/>
  <c r="G6005" i="10"/>
  <c r="F6005" i="10"/>
  <c r="D6005" i="10"/>
  <c r="C6005" i="10"/>
  <c r="B6005" i="10"/>
  <c r="J6004" i="10"/>
  <c r="I6004" i="10"/>
  <c r="H6004" i="10"/>
  <c r="G6004" i="10"/>
  <c r="F6004" i="10"/>
  <c r="D6004" i="10"/>
  <c r="C6004" i="10"/>
  <c r="B6004" i="10"/>
  <c r="J6003" i="10"/>
  <c r="I6003" i="10"/>
  <c r="H6003" i="10"/>
  <c r="G6003" i="10"/>
  <c r="F6003" i="10"/>
  <c r="D6003" i="10"/>
  <c r="C6003" i="10"/>
  <c r="B6003" i="10"/>
  <c r="J6002" i="10"/>
  <c r="I6002" i="10"/>
  <c r="H6002" i="10"/>
  <c r="G6002" i="10"/>
  <c r="F6002" i="10"/>
  <c r="D6002" i="10"/>
  <c r="C6002" i="10"/>
  <c r="B6002" i="10"/>
  <c r="J6001" i="10"/>
  <c r="I6001" i="10"/>
  <c r="H6001" i="10"/>
  <c r="G6001" i="10"/>
  <c r="F6001" i="10"/>
  <c r="D6001" i="10"/>
  <c r="C6001" i="10"/>
  <c r="B6001" i="10"/>
  <c r="J6000" i="10"/>
  <c r="I6000" i="10"/>
  <c r="H6000" i="10"/>
  <c r="G6000" i="10"/>
  <c r="F6000" i="10"/>
  <c r="D6000" i="10"/>
  <c r="C6000" i="10"/>
  <c r="B6000" i="10"/>
  <c r="J5999" i="10"/>
  <c r="I5999" i="10"/>
  <c r="H5999" i="10"/>
  <c r="G5999" i="10"/>
  <c r="F5999" i="10"/>
  <c r="D5999" i="10"/>
  <c r="C5999" i="10"/>
  <c r="B5999" i="10"/>
  <c r="J5998" i="10"/>
  <c r="I5998" i="10"/>
  <c r="H5998" i="10"/>
  <c r="G5998" i="10"/>
  <c r="F5998" i="10"/>
  <c r="D5998" i="10"/>
  <c r="C5998" i="10"/>
  <c r="B5998" i="10"/>
  <c r="J5997" i="10"/>
  <c r="I5997" i="10"/>
  <c r="H5997" i="10"/>
  <c r="G5997" i="10"/>
  <c r="F5997" i="10"/>
  <c r="D5997" i="10"/>
  <c r="C5997" i="10"/>
  <c r="B5997" i="10"/>
  <c r="J5996" i="10"/>
  <c r="I5996" i="10"/>
  <c r="H5996" i="10"/>
  <c r="G5996" i="10"/>
  <c r="F5996" i="10"/>
  <c r="D5996" i="10"/>
  <c r="C5996" i="10"/>
  <c r="B5996" i="10"/>
  <c r="J5995" i="10"/>
  <c r="I5995" i="10"/>
  <c r="H5995" i="10"/>
  <c r="G5995" i="10"/>
  <c r="F5995" i="10"/>
  <c r="D5995" i="10"/>
  <c r="C5995" i="10"/>
  <c r="B5995" i="10"/>
  <c r="J5994" i="10"/>
  <c r="I5994" i="10"/>
  <c r="H5994" i="10"/>
  <c r="G5994" i="10"/>
  <c r="F5994" i="10"/>
  <c r="D5994" i="10"/>
  <c r="C5994" i="10"/>
  <c r="B5994" i="10"/>
  <c r="J5993" i="10"/>
  <c r="I5993" i="10"/>
  <c r="H5993" i="10"/>
  <c r="G5993" i="10"/>
  <c r="F5993" i="10"/>
  <c r="D5993" i="10"/>
  <c r="C5993" i="10"/>
  <c r="B5993" i="10"/>
  <c r="J5992" i="10"/>
  <c r="I5992" i="10"/>
  <c r="H5992" i="10"/>
  <c r="G5992" i="10"/>
  <c r="F5992" i="10"/>
  <c r="D5992" i="10"/>
  <c r="C5992" i="10"/>
  <c r="B5992" i="10"/>
  <c r="J5991" i="10"/>
  <c r="I5991" i="10"/>
  <c r="H5991" i="10"/>
  <c r="G5991" i="10"/>
  <c r="F5991" i="10"/>
  <c r="D5991" i="10"/>
  <c r="C5991" i="10"/>
  <c r="B5991" i="10"/>
  <c r="J5990" i="10"/>
  <c r="I5990" i="10"/>
  <c r="H5990" i="10"/>
  <c r="G5990" i="10"/>
  <c r="F5990" i="10"/>
  <c r="D5990" i="10"/>
  <c r="C5990" i="10"/>
  <c r="B5990" i="10"/>
  <c r="J5989" i="10"/>
  <c r="I5989" i="10"/>
  <c r="H5989" i="10"/>
  <c r="G5989" i="10"/>
  <c r="F5989" i="10"/>
  <c r="D5989" i="10"/>
  <c r="C5989" i="10"/>
  <c r="B5989" i="10"/>
  <c r="J5988" i="10"/>
  <c r="I5988" i="10"/>
  <c r="H5988" i="10"/>
  <c r="G5988" i="10"/>
  <c r="F5988" i="10"/>
  <c r="D5988" i="10"/>
  <c r="C5988" i="10"/>
  <c r="B5988" i="10"/>
  <c r="J5987" i="10"/>
  <c r="I5987" i="10"/>
  <c r="H5987" i="10"/>
  <c r="G5987" i="10"/>
  <c r="F5987" i="10"/>
  <c r="D5987" i="10"/>
  <c r="C5987" i="10"/>
  <c r="B5987" i="10"/>
  <c r="J5986" i="10"/>
  <c r="I5986" i="10"/>
  <c r="H5986" i="10"/>
  <c r="G5986" i="10"/>
  <c r="F5986" i="10"/>
  <c r="D5986" i="10"/>
  <c r="C5986" i="10"/>
  <c r="B5986" i="10"/>
  <c r="J5985" i="10"/>
  <c r="I5985" i="10"/>
  <c r="H5985" i="10"/>
  <c r="G5985" i="10"/>
  <c r="F5985" i="10"/>
  <c r="D5985" i="10"/>
  <c r="C5985" i="10"/>
  <c r="B5985" i="10"/>
  <c r="J5984" i="10"/>
  <c r="I5984" i="10"/>
  <c r="H5984" i="10"/>
  <c r="G5984" i="10"/>
  <c r="F5984" i="10"/>
  <c r="D5984" i="10"/>
  <c r="C5984" i="10"/>
  <c r="B5984" i="10"/>
  <c r="J5983" i="10"/>
  <c r="I5983" i="10"/>
  <c r="H5983" i="10"/>
  <c r="G5983" i="10"/>
  <c r="F5983" i="10"/>
  <c r="D5983" i="10"/>
  <c r="C5983" i="10"/>
  <c r="B5983" i="10"/>
  <c r="J5982" i="10"/>
  <c r="I5982" i="10"/>
  <c r="H5982" i="10"/>
  <c r="G5982" i="10"/>
  <c r="F5982" i="10"/>
  <c r="D5982" i="10"/>
  <c r="C5982" i="10"/>
  <c r="B5982" i="10"/>
  <c r="J5981" i="10"/>
  <c r="I5981" i="10"/>
  <c r="H5981" i="10"/>
  <c r="G5981" i="10"/>
  <c r="F5981" i="10"/>
  <c r="D5981" i="10"/>
  <c r="C5981" i="10"/>
  <c r="B5981" i="10"/>
  <c r="J5980" i="10"/>
  <c r="I5980" i="10"/>
  <c r="H5980" i="10"/>
  <c r="G5980" i="10"/>
  <c r="F5980" i="10"/>
  <c r="D5980" i="10"/>
  <c r="C5980" i="10"/>
  <c r="B5980" i="10"/>
  <c r="J5979" i="10"/>
  <c r="I5979" i="10"/>
  <c r="H5979" i="10"/>
  <c r="G5979" i="10"/>
  <c r="F5979" i="10"/>
  <c r="D5979" i="10"/>
  <c r="C5979" i="10"/>
  <c r="B5979" i="10"/>
  <c r="J5978" i="10"/>
  <c r="I5978" i="10"/>
  <c r="H5978" i="10"/>
  <c r="G5978" i="10"/>
  <c r="F5978" i="10"/>
  <c r="D5978" i="10"/>
  <c r="C5978" i="10"/>
  <c r="B5978" i="10"/>
  <c r="J5977" i="10"/>
  <c r="I5977" i="10"/>
  <c r="H5977" i="10"/>
  <c r="G5977" i="10"/>
  <c r="F5977" i="10"/>
  <c r="D5977" i="10"/>
  <c r="C5977" i="10"/>
  <c r="B5977" i="10"/>
  <c r="J5976" i="10"/>
  <c r="I5976" i="10"/>
  <c r="H5976" i="10"/>
  <c r="G5976" i="10"/>
  <c r="F5976" i="10"/>
  <c r="D5976" i="10"/>
  <c r="C5976" i="10"/>
  <c r="B5976" i="10"/>
  <c r="J5975" i="10"/>
  <c r="I5975" i="10"/>
  <c r="H5975" i="10"/>
  <c r="G5975" i="10"/>
  <c r="F5975" i="10"/>
  <c r="D5975" i="10"/>
  <c r="C5975" i="10"/>
  <c r="B5975" i="10"/>
  <c r="J5974" i="10"/>
  <c r="I5974" i="10"/>
  <c r="H5974" i="10"/>
  <c r="G5974" i="10"/>
  <c r="F5974" i="10"/>
  <c r="D5974" i="10"/>
  <c r="C5974" i="10"/>
  <c r="B5974" i="10"/>
  <c r="J5973" i="10"/>
  <c r="I5973" i="10"/>
  <c r="H5973" i="10"/>
  <c r="G5973" i="10"/>
  <c r="F5973" i="10"/>
  <c r="D5973" i="10"/>
  <c r="C5973" i="10"/>
  <c r="B5973" i="10"/>
  <c r="J5972" i="10"/>
  <c r="I5972" i="10"/>
  <c r="H5972" i="10"/>
  <c r="G5972" i="10"/>
  <c r="F5972" i="10"/>
  <c r="D5972" i="10"/>
  <c r="C5972" i="10"/>
  <c r="B5972" i="10"/>
  <c r="J5971" i="10"/>
  <c r="I5971" i="10"/>
  <c r="H5971" i="10"/>
  <c r="G5971" i="10"/>
  <c r="F5971" i="10"/>
  <c r="D5971" i="10"/>
  <c r="C5971" i="10"/>
  <c r="B5971" i="10"/>
  <c r="J5970" i="10"/>
  <c r="I5970" i="10"/>
  <c r="H5970" i="10"/>
  <c r="G5970" i="10"/>
  <c r="F5970" i="10"/>
  <c r="D5970" i="10"/>
  <c r="C5970" i="10"/>
  <c r="B5970" i="10"/>
  <c r="J5969" i="10"/>
  <c r="I5969" i="10"/>
  <c r="H5969" i="10"/>
  <c r="G5969" i="10"/>
  <c r="F5969" i="10"/>
  <c r="D5969" i="10"/>
  <c r="C5969" i="10"/>
  <c r="B5969" i="10"/>
  <c r="J5968" i="10"/>
  <c r="I5968" i="10"/>
  <c r="H5968" i="10"/>
  <c r="G5968" i="10"/>
  <c r="F5968" i="10"/>
  <c r="D5968" i="10"/>
  <c r="C5968" i="10"/>
  <c r="B5968" i="10"/>
  <c r="J5967" i="10"/>
  <c r="I5967" i="10"/>
  <c r="H5967" i="10"/>
  <c r="G5967" i="10"/>
  <c r="F5967" i="10"/>
  <c r="D5967" i="10"/>
  <c r="C5967" i="10"/>
  <c r="B5967" i="10"/>
  <c r="J5966" i="10"/>
  <c r="I5966" i="10"/>
  <c r="H5966" i="10"/>
  <c r="G5966" i="10"/>
  <c r="F5966" i="10"/>
  <c r="D5966" i="10"/>
  <c r="C5966" i="10"/>
  <c r="B5966" i="10"/>
  <c r="J5965" i="10"/>
  <c r="I5965" i="10"/>
  <c r="H5965" i="10"/>
  <c r="G5965" i="10"/>
  <c r="F5965" i="10"/>
  <c r="D5965" i="10"/>
  <c r="C5965" i="10"/>
  <c r="B5965" i="10"/>
  <c r="J5964" i="10"/>
  <c r="I5964" i="10"/>
  <c r="H5964" i="10"/>
  <c r="G5964" i="10"/>
  <c r="F5964" i="10"/>
  <c r="D5964" i="10"/>
  <c r="C5964" i="10"/>
  <c r="B5964" i="10"/>
  <c r="J5963" i="10"/>
  <c r="I5963" i="10"/>
  <c r="H5963" i="10"/>
  <c r="G5963" i="10"/>
  <c r="F5963" i="10"/>
  <c r="D5963" i="10"/>
  <c r="C5963" i="10"/>
  <c r="B5963" i="10"/>
  <c r="J5962" i="10"/>
  <c r="I5962" i="10"/>
  <c r="H5962" i="10"/>
  <c r="G5962" i="10"/>
  <c r="F5962" i="10"/>
  <c r="D5962" i="10"/>
  <c r="C5962" i="10"/>
  <c r="B5962" i="10"/>
  <c r="J5961" i="10"/>
  <c r="I5961" i="10"/>
  <c r="H5961" i="10"/>
  <c r="G5961" i="10"/>
  <c r="F5961" i="10"/>
  <c r="D5961" i="10"/>
  <c r="C5961" i="10"/>
  <c r="B5961" i="10"/>
  <c r="J5960" i="10"/>
  <c r="I5960" i="10"/>
  <c r="H5960" i="10"/>
  <c r="G5960" i="10"/>
  <c r="F5960" i="10"/>
  <c r="D5960" i="10"/>
  <c r="C5960" i="10"/>
  <c r="B5960" i="10"/>
  <c r="J5959" i="10"/>
  <c r="I5959" i="10"/>
  <c r="H5959" i="10"/>
  <c r="G5959" i="10"/>
  <c r="F5959" i="10"/>
  <c r="D5959" i="10"/>
  <c r="C5959" i="10"/>
  <c r="B5959" i="10"/>
  <c r="J5958" i="10"/>
  <c r="I5958" i="10"/>
  <c r="H5958" i="10"/>
  <c r="G5958" i="10"/>
  <c r="F5958" i="10"/>
  <c r="D5958" i="10"/>
  <c r="C5958" i="10"/>
  <c r="B5958" i="10"/>
  <c r="J5957" i="10"/>
  <c r="I5957" i="10"/>
  <c r="H5957" i="10"/>
  <c r="G5957" i="10"/>
  <c r="F5957" i="10"/>
  <c r="D5957" i="10"/>
  <c r="C5957" i="10"/>
  <c r="B5957" i="10"/>
  <c r="J5956" i="10"/>
  <c r="I5956" i="10"/>
  <c r="H5956" i="10"/>
  <c r="G5956" i="10"/>
  <c r="F5956" i="10"/>
  <c r="D5956" i="10"/>
  <c r="C5956" i="10"/>
  <c r="B5956" i="10"/>
  <c r="J5955" i="10"/>
  <c r="I5955" i="10"/>
  <c r="H5955" i="10"/>
  <c r="G5955" i="10"/>
  <c r="F5955" i="10"/>
  <c r="D5955" i="10"/>
  <c r="C5955" i="10"/>
  <c r="B5955" i="10"/>
  <c r="J5954" i="10"/>
  <c r="I5954" i="10"/>
  <c r="H5954" i="10"/>
  <c r="G5954" i="10"/>
  <c r="F5954" i="10"/>
  <c r="D5954" i="10"/>
  <c r="C5954" i="10"/>
  <c r="B5954" i="10"/>
  <c r="J5953" i="10"/>
  <c r="I5953" i="10"/>
  <c r="H5953" i="10"/>
  <c r="G5953" i="10"/>
  <c r="F5953" i="10"/>
  <c r="D5953" i="10"/>
  <c r="C5953" i="10"/>
  <c r="B5953" i="10"/>
  <c r="J5952" i="10"/>
  <c r="I5952" i="10"/>
  <c r="H5952" i="10"/>
  <c r="G5952" i="10"/>
  <c r="F5952" i="10"/>
  <c r="D5952" i="10"/>
  <c r="C5952" i="10"/>
  <c r="B5952" i="10"/>
  <c r="J5951" i="10"/>
  <c r="I5951" i="10"/>
  <c r="H5951" i="10"/>
  <c r="G5951" i="10"/>
  <c r="F5951" i="10"/>
  <c r="D5951" i="10"/>
  <c r="C5951" i="10"/>
  <c r="B5951" i="10"/>
  <c r="J5950" i="10"/>
  <c r="I5950" i="10"/>
  <c r="H5950" i="10"/>
  <c r="G5950" i="10"/>
  <c r="F5950" i="10"/>
  <c r="D5950" i="10"/>
  <c r="C5950" i="10"/>
  <c r="B5950" i="10"/>
  <c r="J5949" i="10"/>
  <c r="I5949" i="10"/>
  <c r="H5949" i="10"/>
  <c r="G5949" i="10"/>
  <c r="F5949" i="10"/>
  <c r="D5949" i="10"/>
  <c r="C5949" i="10"/>
  <c r="B5949" i="10"/>
  <c r="J5948" i="10"/>
  <c r="I5948" i="10"/>
  <c r="H5948" i="10"/>
  <c r="G5948" i="10"/>
  <c r="F5948" i="10"/>
  <c r="D5948" i="10"/>
  <c r="C5948" i="10"/>
  <c r="B5948" i="10"/>
  <c r="J5947" i="10"/>
  <c r="I5947" i="10"/>
  <c r="H5947" i="10"/>
  <c r="G5947" i="10"/>
  <c r="F5947" i="10"/>
  <c r="D5947" i="10"/>
  <c r="C5947" i="10"/>
  <c r="B5947" i="10"/>
  <c r="J5946" i="10"/>
  <c r="I5946" i="10"/>
  <c r="H5946" i="10"/>
  <c r="G5946" i="10"/>
  <c r="F5946" i="10"/>
  <c r="D5946" i="10"/>
  <c r="C5946" i="10"/>
  <c r="B5946" i="10"/>
  <c r="J5945" i="10"/>
  <c r="I5945" i="10"/>
  <c r="H5945" i="10"/>
  <c r="G5945" i="10"/>
  <c r="F5945" i="10"/>
  <c r="D5945" i="10"/>
  <c r="C5945" i="10"/>
  <c r="B5945" i="10"/>
  <c r="J5944" i="10"/>
  <c r="I5944" i="10"/>
  <c r="H5944" i="10"/>
  <c r="G5944" i="10"/>
  <c r="F5944" i="10"/>
  <c r="D5944" i="10"/>
  <c r="C5944" i="10"/>
  <c r="B5944" i="10"/>
  <c r="J5943" i="10"/>
  <c r="I5943" i="10"/>
  <c r="H5943" i="10"/>
  <c r="G5943" i="10"/>
  <c r="F5943" i="10"/>
  <c r="D5943" i="10"/>
  <c r="C5943" i="10"/>
  <c r="B5943" i="10"/>
  <c r="J5942" i="10"/>
  <c r="I5942" i="10"/>
  <c r="H5942" i="10"/>
  <c r="G5942" i="10"/>
  <c r="F5942" i="10"/>
  <c r="D5942" i="10"/>
  <c r="C5942" i="10"/>
  <c r="B5942" i="10"/>
  <c r="J5941" i="10"/>
  <c r="I5941" i="10"/>
  <c r="H5941" i="10"/>
  <c r="G5941" i="10"/>
  <c r="F5941" i="10"/>
  <c r="D5941" i="10"/>
  <c r="C5941" i="10"/>
  <c r="B5941" i="10"/>
  <c r="J5940" i="10"/>
  <c r="I5940" i="10"/>
  <c r="H5940" i="10"/>
  <c r="G5940" i="10"/>
  <c r="F5940" i="10"/>
  <c r="D5940" i="10"/>
  <c r="C5940" i="10"/>
  <c r="B5940" i="10"/>
  <c r="J5939" i="10"/>
  <c r="I5939" i="10"/>
  <c r="H5939" i="10"/>
  <c r="G5939" i="10"/>
  <c r="F5939" i="10"/>
  <c r="D5939" i="10"/>
  <c r="C5939" i="10"/>
  <c r="B5939" i="10"/>
  <c r="J5938" i="10"/>
  <c r="I5938" i="10"/>
  <c r="H5938" i="10"/>
  <c r="G5938" i="10"/>
  <c r="F5938" i="10"/>
  <c r="D5938" i="10"/>
  <c r="C5938" i="10"/>
  <c r="B5938" i="10"/>
  <c r="J5937" i="10"/>
  <c r="I5937" i="10"/>
  <c r="H5937" i="10"/>
  <c r="G5937" i="10"/>
  <c r="F5937" i="10"/>
  <c r="D5937" i="10"/>
  <c r="C5937" i="10"/>
  <c r="B5937" i="10"/>
  <c r="J5936" i="10"/>
  <c r="I5936" i="10"/>
  <c r="H5936" i="10"/>
  <c r="G5936" i="10"/>
  <c r="F5936" i="10"/>
  <c r="D5936" i="10"/>
  <c r="C5936" i="10"/>
  <c r="B5936" i="10"/>
  <c r="J5935" i="10"/>
  <c r="I5935" i="10"/>
  <c r="H5935" i="10"/>
  <c r="G5935" i="10"/>
  <c r="F5935" i="10"/>
  <c r="D5935" i="10"/>
  <c r="C5935" i="10"/>
  <c r="B5935" i="10"/>
  <c r="J5934" i="10"/>
  <c r="I5934" i="10"/>
  <c r="H5934" i="10"/>
  <c r="G5934" i="10"/>
  <c r="F5934" i="10"/>
  <c r="D5934" i="10"/>
  <c r="C5934" i="10"/>
  <c r="B5934" i="10"/>
  <c r="J5933" i="10"/>
  <c r="I5933" i="10"/>
  <c r="H5933" i="10"/>
  <c r="G5933" i="10"/>
  <c r="F5933" i="10"/>
  <c r="D5933" i="10"/>
  <c r="C5933" i="10"/>
  <c r="B5933" i="10"/>
  <c r="J5932" i="10"/>
  <c r="I5932" i="10"/>
  <c r="H5932" i="10"/>
  <c r="G5932" i="10"/>
  <c r="F5932" i="10"/>
  <c r="D5932" i="10"/>
  <c r="C5932" i="10"/>
  <c r="B5932" i="10"/>
  <c r="J5931" i="10"/>
  <c r="I5931" i="10"/>
  <c r="H5931" i="10"/>
  <c r="G5931" i="10"/>
  <c r="F5931" i="10"/>
  <c r="D5931" i="10"/>
  <c r="C5931" i="10"/>
  <c r="B5931" i="10"/>
  <c r="J5930" i="10"/>
  <c r="I5930" i="10"/>
  <c r="H5930" i="10"/>
  <c r="G5930" i="10"/>
  <c r="F5930" i="10"/>
  <c r="D5930" i="10"/>
  <c r="C5930" i="10"/>
  <c r="B5930" i="10"/>
  <c r="J5929" i="10"/>
  <c r="I5929" i="10"/>
  <c r="H5929" i="10"/>
  <c r="G5929" i="10"/>
  <c r="F5929" i="10"/>
  <c r="D5929" i="10"/>
  <c r="C5929" i="10"/>
  <c r="B5929" i="10"/>
  <c r="J5928" i="10"/>
  <c r="I5928" i="10"/>
  <c r="H5928" i="10"/>
  <c r="G5928" i="10"/>
  <c r="F5928" i="10"/>
  <c r="D5928" i="10"/>
  <c r="C5928" i="10"/>
  <c r="B5928" i="10"/>
  <c r="J5927" i="10"/>
  <c r="I5927" i="10"/>
  <c r="H5927" i="10"/>
  <c r="G5927" i="10"/>
  <c r="F5927" i="10"/>
  <c r="D5927" i="10"/>
  <c r="C5927" i="10"/>
  <c r="B5927" i="10"/>
  <c r="J5926" i="10"/>
  <c r="I5926" i="10"/>
  <c r="H5926" i="10"/>
  <c r="G5926" i="10"/>
  <c r="F5926" i="10"/>
  <c r="D5926" i="10"/>
  <c r="C5926" i="10"/>
  <c r="B5926" i="10"/>
  <c r="J5925" i="10"/>
  <c r="I5925" i="10"/>
  <c r="H5925" i="10"/>
  <c r="G5925" i="10"/>
  <c r="F5925" i="10"/>
  <c r="D5925" i="10"/>
  <c r="C5925" i="10"/>
  <c r="B5925" i="10"/>
  <c r="J5924" i="10"/>
  <c r="I5924" i="10"/>
  <c r="H5924" i="10"/>
  <c r="G5924" i="10"/>
  <c r="F5924" i="10"/>
  <c r="D5924" i="10"/>
  <c r="C5924" i="10"/>
  <c r="B5924" i="10"/>
  <c r="J5923" i="10"/>
  <c r="I5923" i="10"/>
  <c r="H5923" i="10"/>
  <c r="G5923" i="10"/>
  <c r="F5923" i="10"/>
  <c r="D5923" i="10"/>
  <c r="C5923" i="10"/>
  <c r="B5923" i="10"/>
  <c r="J5922" i="10"/>
  <c r="I5922" i="10"/>
  <c r="H5922" i="10"/>
  <c r="G5922" i="10"/>
  <c r="F5922" i="10"/>
  <c r="D5922" i="10"/>
  <c r="C5922" i="10"/>
  <c r="B5922" i="10"/>
  <c r="J5921" i="10"/>
  <c r="I5921" i="10"/>
  <c r="H5921" i="10"/>
  <c r="G5921" i="10"/>
  <c r="F5921" i="10"/>
  <c r="D5921" i="10"/>
  <c r="C5921" i="10"/>
  <c r="B5921" i="10"/>
  <c r="J5920" i="10"/>
  <c r="I5920" i="10"/>
  <c r="H5920" i="10"/>
  <c r="G5920" i="10"/>
  <c r="F5920" i="10"/>
  <c r="D5920" i="10"/>
  <c r="C5920" i="10"/>
  <c r="B5920" i="10"/>
  <c r="J5919" i="10"/>
  <c r="I5919" i="10"/>
  <c r="H5919" i="10"/>
  <c r="G5919" i="10"/>
  <c r="F5919" i="10"/>
  <c r="D5919" i="10"/>
  <c r="C5919" i="10"/>
  <c r="B5919" i="10"/>
  <c r="J5918" i="10"/>
  <c r="I5918" i="10"/>
  <c r="H5918" i="10"/>
  <c r="G5918" i="10"/>
  <c r="F5918" i="10"/>
  <c r="D5918" i="10"/>
  <c r="C5918" i="10"/>
  <c r="B5918" i="10"/>
  <c r="J5917" i="10"/>
  <c r="I5917" i="10"/>
  <c r="H5917" i="10"/>
  <c r="G5917" i="10"/>
  <c r="F5917" i="10"/>
  <c r="D5917" i="10"/>
  <c r="C5917" i="10"/>
  <c r="B5917" i="10"/>
  <c r="J5916" i="10"/>
  <c r="I5916" i="10"/>
  <c r="H5916" i="10"/>
  <c r="G5916" i="10"/>
  <c r="F5916" i="10"/>
  <c r="D5916" i="10"/>
  <c r="C5916" i="10"/>
  <c r="B5916" i="10"/>
  <c r="J5915" i="10"/>
  <c r="I5915" i="10"/>
  <c r="H5915" i="10"/>
  <c r="G5915" i="10"/>
  <c r="F5915" i="10"/>
  <c r="D5915" i="10"/>
  <c r="C5915" i="10"/>
  <c r="B5915" i="10"/>
  <c r="J5914" i="10"/>
  <c r="I5914" i="10"/>
  <c r="H5914" i="10"/>
  <c r="G5914" i="10"/>
  <c r="F5914" i="10"/>
  <c r="D5914" i="10"/>
  <c r="C5914" i="10"/>
  <c r="B5914" i="10"/>
  <c r="J5913" i="10"/>
  <c r="I5913" i="10"/>
  <c r="H5913" i="10"/>
  <c r="G5913" i="10"/>
  <c r="F5913" i="10"/>
  <c r="D5913" i="10"/>
  <c r="C5913" i="10"/>
  <c r="B5913" i="10"/>
  <c r="J5912" i="10"/>
  <c r="I5912" i="10"/>
  <c r="H5912" i="10"/>
  <c r="G5912" i="10"/>
  <c r="F5912" i="10"/>
  <c r="D5912" i="10"/>
  <c r="C5912" i="10"/>
  <c r="B5912" i="10"/>
  <c r="J5911" i="10"/>
  <c r="I5911" i="10"/>
  <c r="H5911" i="10"/>
  <c r="G5911" i="10"/>
  <c r="F5911" i="10"/>
  <c r="D5911" i="10"/>
  <c r="C5911" i="10"/>
  <c r="B5911" i="10"/>
  <c r="J5910" i="10"/>
  <c r="I5910" i="10"/>
  <c r="H5910" i="10"/>
  <c r="G5910" i="10"/>
  <c r="F5910" i="10"/>
  <c r="D5910" i="10"/>
  <c r="C5910" i="10"/>
  <c r="B5910" i="10"/>
  <c r="J5909" i="10"/>
  <c r="I5909" i="10"/>
  <c r="H5909" i="10"/>
  <c r="G5909" i="10"/>
  <c r="F5909" i="10"/>
  <c r="D5909" i="10"/>
  <c r="C5909" i="10"/>
  <c r="B5909" i="10"/>
  <c r="J5908" i="10"/>
  <c r="I5908" i="10"/>
  <c r="H5908" i="10"/>
  <c r="G5908" i="10"/>
  <c r="F5908" i="10"/>
  <c r="D5908" i="10"/>
  <c r="C5908" i="10"/>
  <c r="B5908" i="10"/>
  <c r="J5907" i="10"/>
  <c r="I5907" i="10"/>
  <c r="H5907" i="10"/>
  <c r="G5907" i="10"/>
  <c r="F5907" i="10"/>
  <c r="D5907" i="10"/>
  <c r="C5907" i="10"/>
  <c r="B5907" i="10"/>
  <c r="J5906" i="10"/>
  <c r="I5906" i="10"/>
  <c r="H5906" i="10"/>
  <c r="G5906" i="10"/>
  <c r="F5906" i="10"/>
  <c r="D5906" i="10"/>
  <c r="C5906" i="10"/>
  <c r="B5906" i="10"/>
  <c r="J5905" i="10"/>
  <c r="I5905" i="10"/>
  <c r="H5905" i="10"/>
  <c r="G5905" i="10"/>
  <c r="F5905" i="10"/>
  <c r="D5905" i="10"/>
  <c r="C5905" i="10"/>
  <c r="B5905" i="10"/>
  <c r="J5904" i="10"/>
  <c r="I5904" i="10"/>
  <c r="H5904" i="10"/>
  <c r="G5904" i="10"/>
  <c r="F5904" i="10"/>
  <c r="D5904" i="10"/>
  <c r="C5904" i="10"/>
  <c r="B5904" i="10"/>
  <c r="J5903" i="10"/>
  <c r="I5903" i="10"/>
  <c r="H5903" i="10"/>
  <c r="G5903" i="10"/>
  <c r="F5903" i="10"/>
  <c r="D5903" i="10"/>
  <c r="C5903" i="10"/>
  <c r="B5903" i="10"/>
  <c r="J5902" i="10"/>
  <c r="I5902" i="10"/>
  <c r="H5902" i="10"/>
  <c r="G5902" i="10"/>
  <c r="F5902" i="10"/>
  <c r="D5902" i="10"/>
  <c r="C5902" i="10"/>
  <c r="B5902" i="10"/>
  <c r="J5901" i="10"/>
  <c r="I5901" i="10"/>
  <c r="H5901" i="10"/>
  <c r="G5901" i="10"/>
  <c r="F5901" i="10"/>
  <c r="D5901" i="10"/>
  <c r="C5901" i="10"/>
  <c r="B5901" i="10"/>
  <c r="J5900" i="10"/>
  <c r="I5900" i="10"/>
  <c r="H5900" i="10"/>
  <c r="G5900" i="10"/>
  <c r="F5900" i="10"/>
  <c r="D5900" i="10"/>
  <c r="C5900" i="10"/>
  <c r="B5900" i="10"/>
  <c r="J5899" i="10"/>
  <c r="I5899" i="10"/>
  <c r="H5899" i="10"/>
  <c r="G5899" i="10"/>
  <c r="F5899" i="10"/>
  <c r="D5899" i="10"/>
  <c r="C5899" i="10"/>
  <c r="B5899" i="10"/>
  <c r="J5898" i="10"/>
  <c r="I5898" i="10"/>
  <c r="H5898" i="10"/>
  <c r="G5898" i="10"/>
  <c r="F5898" i="10"/>
  <c r="D5898" i="10"/>
  <c r="C5898" i="10"/>
  <c r="B5898" i="10"/>
  <c r="J5897" i="10"/>
  <c r="I5897" i="10"/>
  <c r="H5897" i="10"/>
  <c r="G5897" i="10"/>
  <c r="F5897" i="10"/>
  <c r="D5897" i="10"/>
  <c r="C5897" i="10"/>
  <c r="B5897" i="10"/>
  <c r="J5896" i="10"/>
  <c r="I5896" i="10"/>
  <c r="H5896" i="10"/>
  <c r="G5896" i="10"/>
  <c r="F5896" i="10"/>
  <c r="D5896" i="10"/>
  <c r="C5896" i="10"/>
  <c r="B5896" i="10"/>
  <c r="J5895" i="10"/>
  <c r="I5895" i="10"/>
  <c r="H5895" i="10"/>
  <c r="G5895" i="10"/>
  <c r="F5895" i="10"/>
  <c r="D5895" i="10"/>
  <c r="C5895" i="10"/>
  <c r="B5895" i="10"/>
  <c r="J5894" i="10"/>
  <c r="I5894" i="10"/>
  <c r="H5894" i="10"/>
  <c r="G5894" i="10"/>
  <c r="F5894" i="10"/>
  <c r="D5894" i="10"/>
  <c r="C5894" i="10"/>
  <c r="B5894" i="10"/>
  <c r="J5893" i="10"/>
  <c r="I5893" i="10"/>
  <c r="H5893" i="10"/>
  <c r="G5893" i="10"/>
  <c r="F5893" i="10"/>
  <c r="D5893" i="10"/>
  <c r="C5893" i="10"/>
  <c r="B5893" i="10"/>
  <c r="J5892" i="10"/>
  <c r="I5892" i="10"/>
  <c r="H5892" i="10"/>
  <c r="G5892" i="10"/>
  <c r="F5892" i="10"/>
  <c r="D5892" i="10"/>
  <c r="C5892" i="10"/>
  <c r="B5892" i="10"/>
  <c r="J5891" i="10"/>
  <c r="I5891" i="10"/>
  <c r="H5891" i="10"/>
  <c r="G5891" i="10"/>
  <c r="F5891" i="10"/>
  <c r="D5891" i="10"/>
  <c r="C5891" i="10"/>
  <c r="B5891" i="10"/>
  <c r="J5890" i="10"/>
  <c r="I5890" i="10"/>
  <c r="H5890" i="10"/>
  <c r="G5890" i="10"/>
  <c r="F5890" i="10"/>
  <c r="D5890" i="10"/>
  <c r="C5890" i="10"/>
  <c r="B5890" i="10"/>
  <c r="J5889" i="10"/>
  <c r="I5889" i="10"/>
  <c r="H5889" i="10"/>
  <c r="G5889" i="10"/>
  <c r="F5889" i="10"/>
  <c r="D5889" i="10"/>
  <c r="C5889" i="10"/>
  <c r="B5889" i="10"/>
  <c r="J5888" i="10"/>
  <c r="I5888" i="10"/>
  <c r="H5888" i="10"/>
  <c r="G5888" i="10"/>
  <c r="F5888" i="10"/>
  <c r="D5888" i="10"/>
  <c r="C5888" i="10"/>
  <c r="B5888" i="10"/>
  <c r="J5887" i="10"/>
  <c r="I5887" i="10"/>
  <c r="H5887" i="10"/>
  <c r="G5887" i="10"/>
  <c r="F5887" i="10"/>
  <c r="D5887" i="10"/>
  <c r="C5887" i="10"/>
  <c r="B5887" i="10"/>
  <c r="J5886" i="10"/>
  <c r="I5886" i="10"/>
  <c r="H5886" i="10"/>
  <c r="G5886" i="10"/>
  <c r="F5886" i="10"/>
  <c r="D5886" i="10"/>
  <c r="C5886" i="10"/>
  <c r="B5886" i="10"/>
  <c r="J5885" i="10"/>
  <c r="I5885" i="10"/>
  <c r="H5885" i="10"/>
  <c r="G5885" i="10"/>
  <c r="F5885" i="10"/>
  <c r="D5885" i="10"/>
  <c r="C5885" i="10"/>
  <c r="B5885" i="10"/>
  <c r="J5884" i="10"/>
  <c r="I5884" i="10"/>
  <c r="H5884" i="10"/>
  <c r="G5884" i="10"/>
  <c r="F5884" i="10"/>
  <c r="D5884" i="10"/>
  <c r="C5884" i="10"/>
  <c r="B5884" i="10"/>
  <c r="J5883" i="10"/>
  <c r="I5883" i="10"/>
  <c r="H5883" i="10"/>
  <c r="G5883" i="10"/>
  <c r="F5883" i="10"/>
  <c r="D5883" i="10"/>
  <c r="C5883" i="10"/>
  <c r="B5883" i="10"/>
  <c r="J5882" i="10"/>
  <c r="I5882" i="10"/>
  <c r="H5882" i="10"/>
  <c r="G5882" i="10"/>
  <c r="F5882" i="10"/>
  <c r="D5882" i="10"/>
  <c r="C5882" i="10"/>
  <c r="B5882" i="10"/>
  <c r="J5881" i="10"/>
  <c r="I5881" i="10"/>
  <c r="H5881" i="10"/>
  <c r="G5881" i="10"/>
  <c r="F5881" i="10"/>
  <c r="D5881" i="10"/>
  <c r="C5881" i="10"/>
  <c r="B5881" i="10"/>
  <c r="J5880" i="10"/>
  <c r="I5880" i="10"/>
  <c r="H5880" i="10"/>
  <c r="G5880" i="10"/>
  <c r="F5880" i="10"/>
  <c r="D5880" i="10"/>
  <c r="C5880" i="10"/>
  <c r="B5880" i="10"/>
  <c r="J5879" i="10"/>
  <c r="I5879" i="10"/>
  <c r="H5879" i="10"/>
  <c r="G5879" i="10"/>
  <c r="F5879" i="10"/>
  <c r="D5879" i="10"/>
  <c r="C5879" i="10"/>
  <c r="B5879" i="10"/>
  <c r="J5878" i="10"/>
  <c r="I5878" i="10"/>
  <c r="H5878" i="10"/>
  <c r="G5878" i="10"/>
  <c r="F5878" i="10"/>
  <c r="D5878" i="10"/>
  <c r="C5878" i="10"/>
  <c r="B5878" i="10"/>
  <c r="J5877" i="10"/>
  <c r="I5877" i="10"/>
  <c r="H5877" i="10"/>
  <c r="G5877" i="10"/>
  <c r="F5877" i="10"/>
  <c r="D5877" i="10"/>
  <c r="C5877" i="10"/>
  <c r="B5877" i="10"/>
  <c r="J5876" i="10"/>
  <c r="I5876" i="10"/>
  <c r="H5876" i="10"/>
  <c r="G5876" i="10"/>
  <c r="F5876" i="10"/>
  <c r="D5876" i="10"/>
  <c r="C5876" i="10"/>
  <c r="B5876" i="10"/>
  <c r="J5875" i="10"/>
  <c r="I5875" i="10"/>
  <c r="H5875" i="10"/>
  <c r="G5875" i="10"/>
  <c r="F5875" i="10"/>
  <c r="D5875" i="10"/>
  <c r="C5875" i="10"/>
  <c r="B5875" i="10"/>
  <c r="J5874" i="10"/>
  <c r="I5874" i="10"/>
  <c r="H5874" i="10"/>
  <c r="G5874" i="10"/>
  <c r="F5874" i="10"/>
  <c r="D5874" i="10"/>
  <c r="C5874" i="10"/>
  <c r="B5874" i="10"/>
  <c r="J5873" i="10"/>
  <c r="I5873" i="10"/>
  <c r="H5873" i="10"/>
  <c r="G5873" i="10"/>
  <c r="F5873" i="10"/>
  <c r="D5873" i="10"/>
  <c r="C5873" i="10"/>
  <c r="B5873" i="10"/>
  <c r="J5872" i="10"/>
  <c r="I5872" i="10"/>
  <c r="H5872" i="10"/>
  <c r="G5872" i="10"/>
  <c r="F5872" i="10"/>
  <c r="D5872" i="10"/>
  <c r="C5872" i="10"/>
  <c r="B5872" i="10"/>
  <c r="J5871" i="10"/>
  <c r="I5871" i="10"/>
  <c r="H5871" i="10"/>
  <c r="G5871" i="10"/>
  <c r="F5871" i="10"/>
  <c r="D5871" i="10"/>
  <c r="C5871" i="10"/>
  <c r="B5871" i="10"/>
  <c r="J5870" i="10"/>
  <c r="I5870" i="10"/>
  <c r="H5870" i="10"/>
  <c r="G5870" i="10"/>
  <c r="F5870" i="10"/>
  <c r="D5870" i="10"/>
  <c r="C5870" i="10"/>
  <c r="B5870" i="10"/>
  <c r="J5869" i="10"/>
  <c r="I5869" i="10"/>
  <c r="H5869" i="10"/>
  <c r="G5869" i="10"/>
  <c r="F5869" i="10"/>
  <c r="D5869" i="10"/>
  <c r="C5869" i="10"/>
  <c r="B5869" i="10"/>
  <c r="J5868" i="10"/>
  <c r="I5868" i="10"/>
  <c r="H5868" i="10"/>
  <c r="G5868" i="10"/>
  <c r="F5868" i="10"/>
  <c r="D5868" i="10"/>
  <c r="C5868" i="10"/>
  <c r="B5868" i="10"/>
  <c r="J5867" i="10"/>
  <c r="I5867" i="10"/>
  <c r="H5867" i="10"/>
  <c r="G5867" i="10"/>
  <c r="F5867" i="10"/>
  <c r="D5867" i="10"/>
  <c r="C5867" i="10"/>
  <c r="B5867" i="10"/>
  <c r="J5866" i="10"/>
  <c r="I5866" i="10"/>
  <c r="H5866" i="10"/>
  <c r="G5866" i="10"/>
  <c r="F5866" i="10"/>
  <c r="D5866" i="10"/>
  <c r="C5866" i="10"/>
  <c r="B5866" i="10"/>
  <c r="J5865" i="10"/>
  <c r="I5865" i="10"/>
  <c r="H5865" i="10"/>
  <c r="G5865" i="10"/>
  <c r="F5865" i="10"/>
  <c r="D5865" i="10"/>
  <c r="C5865" i="10"/>
  <c r="B5865" i="10"/>
  <c r="J5864" i="10"/>
  <c r="I5864" i="10"/>
  <c r="H5864" i="10"/>
  <c r="G5864" i="10"/>
  <c r="F5864" i="10"/>
  <c r="D5864" i="10"/>
  <c r="C5864" i="10"/>
  <c r="B5864" i="10"/>
  <c r="J5863" i="10"/>
  <c r="I5863" i="10"/>
  <c r="H5863" i="10"/>
  <c r="G5863" i="10"/>
  <c r="F5863" i="10"/>
  <c r="D5863" i="10"/>
  <c r="C5863" i="10"/>
  <c r="B5863" i="10"/>
  <c r="J5862" i="10"/>
  <c r="I5862" i="10"/>
  <c r="H5862" i="10"/>
  <c r="G5862" i="10"/>
  <c r="F5862" i="10"/>
  <c r="D5862" i="10"/>
  <c r="C5862" i="10"/>
  <c r="B5862" i="10"/>
  <c r="J5861" i="10"/>
  <c r="I5861" i="10"/>
  <c r="H5861" i="10"/>
  <c r="G5861" i="10"/>
  <c r="F5861" i="10"/>
  <c r="D5861" i="10"/>
  <c r="C5861" i="10"/>
  <c r="B5861" i="10"/>
  <c r="J5860" i="10"/>
  <c r="I5860" i="10"/>
  <c r="H5860" i="10"/>
  <c r="G5860" i="10"/>
  <c r="F5860" i="10"/>
  <c r="D5860" i="10"/>
  <c r="C5860" i="10"/>
  <c r="B5860" i="10"/>
  <c r="J5859" i="10"/>
  <c r="I5859" i="10"/>
  <c r="H5859" i="10"/>
  <c r="G5859" i="10"/>
  <c r="F5859" i="10"/>
  <c r="D5859" i="10"/>
  <c r="C5859" i="10"/>
  <c r="B5859" i="10"/>
  <c r="J5858" i="10"/>
  <c r="I5858" i="10"/>
  <c r="H5858" i="10"/>
  <c r="G5858" i="10"/>
  <c r="F5858" i="10"/>
  <c r="D5858" i="10"/>
  <c r="C5858" i="10"/>
  <c r="B5858" i="10"/>
  <c r="J5857" i="10"/>
  <c r="I5857" i="10"/>
  <c r="H5857" i="10"/>
  <c r="G5857" i="10"/>
  <c r="F5857" i="10"/>
  <c r="D5857" i="10"/>
  <c r="C5857" i="10"/>
  <c r="B5857" i="10"/>
  <c r="J5856" i="10"/>
  <c r="I5856" i="10"/>
  <c r="H5856" i="10"/>
  <c r="G5856" i="10"/>
  <c r="F5856" i="10"/>
  <c r="D5856" i="10"/>
  <c r="C5856" i="10"/>
  <c r="B5856" i="10"/>
  <c r="J5855" i="10"/>
  <c r="I5855" i="10"/>
  <c r="H5855" i="10"/>
  <c r="G5855" i="10"/>
  <c r="F5855" i="10"/>
  <c r="D5855" i="10"/>
  <c r="C5855" i="10"/>
  <c r="B5855" i="10"/>
  <c r="J5854" i="10"/>
  <c r="I5854" i="10"/>
  <c r="H5854" i="10"/>
  <c r="G5854" i="10"/>
  <c r="F5854" i="10"/>
  <c r="D5854" i="10"/>
  <c r="C5854" i="10"/>
  <c r="B5854" i="10"/>
  <c r="J5853" i="10"/>
  <c r="I5853" i="10"/>
  <c r="H5853" i="10"/>
  <c r="G5853" i="10"/>
  <c r="F5853" i="10"/>
  <c r="D5853" i="10"/>
  <c r="C5853" i="10"/>
  <c r="B5853" i="10"/>
  <c r="J5852" i="10"/>
  <c r="I5852" i="10"/>
  <c r="H5852" i="10"/>
  <c r="G5852" i="10"/>
  <c r="F5852" i="10"/>
  <c r="D5852" i="10"/>
  <c r="C5852" i="10"/>
  <c r="B5852" i="10"/>
  <c r="J5851" i="10"/>
  <c r="I5851" i="10"/>
  <c r="H5851" i="10"/>
  <c r="G5851" i="10"/>
  <c r="F5851" i="10"/>
  <c r="D5851" i="10"/>
  <c r="C5851" i="10"/>
  <c r="B5851" i="10"/>
  <c r="J5850" i="10"/>
  <c r="I5850" i="10"/>
  <c r="H5850" i="10"/>
  <c r="G5850" i="10"/>
  <c r="F5850" i="10"/>
  <c r="D5850" i="10"/>
  <c r="C5850" i="10"/>
  <c r="B5850" i="10"/>
  <c r="J5849" i="10"/>
  <c r="I5849" i="10"/>
  <c r="H5849" i="10"/>
  <c r="G5849" i="10"/>
  <c r="F5849" i="10"/>
  <c r="D5849" i="10"/>
  <c r="C5849" i="10"/>
  <c r="B5849" i="10"/>
  <c r="J5848" i="10"/>
  <c r="I5848" i="10"/>
  <c r="H5848" i="10"/>
  <c r="G5848" i="10"/>
  <c r="F5848" i="10"/>
  <c r="D5848" i="10"/>
  <c r="C5848" i="10"/>
  <c r="B5848" i="10"/>
  <c r="J5847" i="10"/>
  <c r="I5847" i="10"/>
  <c r="H5847" i="10"/>
  <c r="G5847" i="10"/>
  <c r="F5847" i="10"/>
  <c r="D5847" i="10"/>
  <c r="C5847" i="10"/>
  <c r="B5847" i="10"/>
  <c r="J5846" i="10"/>
  <c r="I5846" i="10"/>
  <c r="H5846" i="10"/>
  <c r="G5846" i="10"/>
  <c r="F5846" i="10"/>
  <c r="D5846" i="10"/>
  <c r="C5846" i="10"/>
  <c r="B5846" i="10"/>
  <c r="J5845" i="10"/>
  <c r="I5845" i="10"/>
  <c r="H5845" i="10"/>
  <c r="G5845" i="10"/>
  <c r="F5845" i="10"/>
  <c r="D5845" i="10"/>
  <c r="C5845" i="10"/>
  <c r="B5845" i="10"/>
  <c r="J5844" i="10"/>
  <c r="I5844" i="10"/>
  <c r="H5844" i="10"/>
  <c r="G5844" i="10"/>
  <c r="F5844" i="10"/>
  <c r="D5844" i="10"/>
  <c r="C5844" i="10"/>
  <c r="B5844" i="10"/>
  <c r="J5843" i="10"/>
  <c r="I5843" i="10"/>
  <c r="H5843" i="10"/>
  <c r="G5843" i="10"/>
  <c r="F5843" i="10"/>
  <c r="D5843" i="10"/>
  <c r="C5843" i="10"/>
  <c r="B5843" i="10"/>
  <c r="J5842" i="10"/>
  <c r="I5842" i="10"/>
  <c r="H5842" i="10"/>
  <c r="G5842" i="10"/>
  <c r="F5842" i="10"/>
  <c r="D5842" i="10"/>
  <c r="C5842" i="10"/>
  <c r="B5842" i="10"/>
  <c r="J5841" i="10"/>
  <c r="I5841" i="10"/>
  <c r="H5841" i="10"/>
  <c r="G5841" i="10"/>
  <c r="F5841" i="10"/>
  <c r="D5841" i="10"/>
  <c r="C5841" i="10"/>
  <c r="B5841" i="10"/>
  <c r="J5840" i="10"/>
  <c r="I5840" i="10"/>
  <c r="H5840" i="10"/>
  <c r="G5840" i="10"/>
  <c r="F5840" i="10"/>
  <c r="D5840" i="10"/>
  <c r="C5840" i="10"/>
  <c r="B5840" i="10"/>
  <c r="J5839" i="10"/>
  <c r="I5839" i="10"/>
  <c r="H5839" i="10"/>
  <c r="G5839" i="10"/>
  <c r="F5839" i="10"/>
  <c r="D5839" i="10"/>
  <c r="C5839" i="10"/>
  <c r="B5839" i="10"/>
  <c r="J5838" i="10"/>
  <c r="I5838" i="10"/>
  <c r="H5838" i="10"/>
  <c r="G5838" i="10"/>
  <c r="F5838" i="10"/>
  <c r="D5838" i="10"/>
  <c r="C5838" i="10"/>
  <c r="B5838" i="10"/>
  <c r="J5837" i="10"/>
  <c r="I5837" i="10"/>
  <c r="H5837" i="10"/>
  <c r="G5837" i="10"/>
  <c r="F5837" i="10"/>
  <c r="D5837" i="10"/>
  <c r="C5837" i="10"/>
  <c r="B5837" i="10"/>
  <c r="J5836" i="10"/>
  <c r="I5836" i="10"/>
  <c r="H5836" i="10"/>
  <c r="G5836" i="10"/>
  <c r="F5836" i="10"/>
  <c r="D5836" i="10"/>
  <c r="C5836" i="10"/>
  <c r="B5836" i="10"/>
  <c r="J5835" i="10"/>
  <c r="I5835" i="10"/>
  <c r="H5835" i="10"/>
  <c r="G5835" i="10"/>
  <c r="F5835" i="10"/>
  <c r="D5835" i="10"/>
  <c r="C5835" i="10"/>
  <c r="B5835" i="10"/>
  <c r="J5834" i="10"/>
  <c r="I5834" i="10"/>
  <c r="H5834" i="10"/>
  <c r="G5834" i="10"/>
  <c r="F5834" i="10"/>
  <c r="D5834" i="10"/>
  <c r="C5834" i="10"/>
  <c r="B5834" i="10"/>
  <c r="J5833" i="10"/>
  <c r="I5833" i="10"/>
  <c r="H5833" i="10"/>
  <c r="G5833" i="10"/>
  <c r="F5833" i="10"/>
  <c r="D5833" i="10"/>
  <c r="C5833" i="10"/>
  <c r="B5833" i="10"/>
  <c r="J5832" i="10"/>
  <c r="I5832" i="10"/>
  <c r="H5832" i="10"/>
  <c r="G5832" i="10"/>
  <c r="F5832" i="10"/>
  <c r="D5832" i="10"/>
  <c r="C5832" i="10"/>
  <c r="B5832" i="10"/>
  <c r="J5831" i="10"/>
  <c r="I5831" i="10"/>
  <c r="H5831" i="10"/>
  <c r="G5831" i="10"/>
  <c r="F5831" i="10"/>
  <c r="D5831" i="10"/>
  <c r="C5831" i="10"/>
  <c r="B5831" i="10"/>
  <c r="J5830" i="10"/>
  <c r="I5830" i="10"/>
  <c r="H5830" i="10"/>
  <c r="G5830" i="10"/>
  <c r="F5830" i="10"/>
  <c r="D5830" i="10"/>
  <c r="C5830" i="10"/>
  <c r="B5830" i="10"/>
  <c r="J5829" i="10"/>
  <c r="I5829" i="10"/>
  <c r="H5829" i="10"/>
  <c r="G5829" i="10"/>
  <c r="F5829" i="10"/>
  <c r="D5829" i="10"/>
  <c r="C5829" i="10"/>
  <c r="B5829" i="10"/>
  <c r="J5828" i="10"/>
  <c r="I5828" i="10"/>
  <c r="H5828" i="10"/>
  <c r="G5828" i="10"/>
  <c r="F5828" i="10"/>
  <c r="D5828" i="10"/>
  <c r="C5828" i="10"/>
  <c r="B5828" i="10"/>
  <c r="J5827" i="10"/>
  <c r="I5827" i="10"/>
  <c r="H5827" i="10"/>
  <c r="G5827" i="10"/>
  <c r="F5827" i="10"/>
  <c r="D5827" i="10"/>
  <c r="C5827" i="10"/>
  <c r="B5827" i="10"/>
  <c r="J5826" i="10"/>
  <c r="I5826" i="10"/>
  <c r="H5826" i="10"/>
  <c r="G5826" i="10"/>
  <c r="F5826" i="10"/>
  <c r="D5826" i="10"/>
  <c r="C5826" i="10"/>
  <c r="B5826" i="10"/>
  <c r="J5825" i="10"/>
  <c r="I5825" i="10"/>
  <c r="H5825" i="10"/>
  <c r="G5825" i="10"/>
  <c r="F5825" i="10"/>
  <c r="D5825" i="10"/>
  <c r="C5825" i="10"/>
  <c r="B5825" i="10"/>
  <c r="J5824" i="10"/>
  <c r="I5824" i="10"/>
  <c r="H5824" i="10"/>
  <c r="G5824" i="10"/>
  <c r="F5824" i="10"/>
  <c r="D5824" i="10"/>
  <c r="C5824" i="10"/>
  <c r="B5824" i="10"/>
  <c r="J5823" i="10"/>
  <c r="I5823" i="10"/>
  <c r="H5823" i="10"/>
  <c r="G5823" i="10"/>
  <c r="F5823" i="10"/>
  <c r="D5823" i="10"/>
  <c r="C5823" i="10"/>
  <c r="B5823" i="10"/>
  <c r="J5822" i="10"/>
  <c r="I5822" i="10"/>
  <c r="H5822" i="10"/>
  <c r="G5822" i="10"/>
  <c r="F5822" i="10"/>
  <c r="D5822" i="10"/>
  <c r="C5822" i="10"/>
  <c r="B5822" i="10"/>
  <c r="J5821" i="10"/>
  <c r="I5821" i="10"/>
  <c r="H5821" i="10"/>
  <c r="G5821" i="10"/>
  <c r="F5821" i="10"/>
  <c r="D5821" i="10"/>
  <c r="C5821" i="10"/>
  <c r="B5821" i="10"/>
  <c r="J5820" i="10"/>
  <c r="I5820" i="10"/>
  <c r="H5820" i="10"/>
  <c r="G5820" i="10"/>
  <c r="F5820" i="10"/>
  <c r="D5820" i="10"/>
  <c r="C5820" i="10"/>
  <c r="B5820" i="10"/>
  <c r="J5819" i="10"/>
  <c r="I5819" i="10"/>
  <c r="H5819" i="10"/>
  <c r="G5819" i="10"/>
  <c r="F5819" i="10"/>
  <c r="D5819" i="10"/>
  <c r="C5819" i="10"/>
  <c r="B5819" i="10"/>
  <c r="J5818" i="10"/>
  <c r="I5818" i="10"/>
  <c r="H5818" i="10"/>
  <c r="G5818" i="10"/>
  <c r="F5818" i="10"/>
  <c r="D5818" i="10"/>
  <c r="C5818" i="10"/>
  <c r="B5818" i="10"/>
  <c r="J5817" i="10"/>
  <c r="I5817" i="10"/>
  <c r="H5817" i="10"/>
  <c r="G5817" i="10"/>
  <c r="F5817" i="10"/>
  <c r="D5817" i="10"/>
  <c r="C5817" i="10"/>
  <c r="B5817" i="10"/>
  <c r="J5816" i="10"/>
  <c r="I5816" i="10"/>
  <c r="H5816" i="10"/>
  <c r="G5816" i="10"/>
  <c r="F5816" i="10"/>
  <c r="D5816" i="10"/>
  <c r="C5816" i="10"/>
  <c r="B5816" i="10"/>
  <c r="J5815" i="10"/>
  <c r="I5815" i="10"/>
  <c r="H5815" i="10"/>
  <c r="G5815" i="10"/>
  <c r="F5815" i="10"/>
  <c r="D5815" i="10"/>
  <c r="C5815" i="10"/>
  <c r="B5815" i="10"/>
  <c r="J5814" i="10"/>
  <c r="I5814" i="10"/>
  <c r="H5814" i="10"/>
  <c r="G5814" i="10"/>
  <c r="F5814" i="10"/>
  <c r="D5814" i="10"/>
  <c r="C5814" i="10"/>
  <c r="B5814" i="10"/>
  <c r="J5813" i="10"/>
  <c r="I5813" i="10"/>
  <c r="H5813" i="10"/>
  <c r="G5813" i="10"/>
  <c r="F5813" i="10"/>
  <c r="D5813" i="10"/>
  <c r="C5813" i="10"/>
  <c r="B5813" i="10"/>
  <c r="J5812" i="10"/>
  <c r="I5812" i="10"/>
  <c r="H5812" i="10"/>
  <c r="G5812" i="10"/>
  <c r="F5812" i="10"/>
  <c r="D5812" i="10"/>
  <c r="C5812" i="10"/>
  <c r="B5812" i="10"/>
  <c r="J5811" i="10"/>
  <c r="I5811" i="10"/>
  <c r="H5811" i="10"/>
  <c r="G5811" i="10"/>
  <c r="F5811" i="10"/>
  <c r="D5811" i="10"/>
  <c r="C5811" i="10"/>
  <c r="B5811" i="10"/>
  <c r="J5810" i="10"/>
  <c r="I5810" i="10"/>
  <c r="H5810" i="10"/>
  <c r="G5810" i="10"/>
  <c r="F5810" i="10"/>
  <c r="D5810" i="10"/>
  <c r="C5810" i="10"/>
  <c r="B5810" i="10"/>
  <c r="J5809" i="10"/>
  <c r="I5809" i="10"/>
  <c r="H5809" i="10"/>
  <c r="G5809" i="10"/>
  <c r="F5809" i="10"/>
  <c r="D5809" i="10"/>
  <c r="C5809" i="10"/>
  <c r="B5809" i="10"/>
  <c r="J5808" i="10"/>
  <c r="I5808" i="10"/>
  <c r="H5808" i="10"/>
  <c r="G5808" i="10"/>
  <c r="F5808" i="10"/>
  <c r="D5808" i="10"/>
  <c r="C5808" i="10"/>
  <c r="B5808" i="10"/>
  <c r="J5807" i="10"/>
  <c r="I5807" i="10"/>
  <c r="H5807" i="10"/>
  <c r="G5807" i="10"/>
  <c r="F5807" i="10"/>
  <c r="D5807" i="10"/>
  <c r="C5807" i="10"/>
  <c r="B5807" i="10"/>
  <c r="J5806" i="10"/>
  <c r="I5806" i="10"/>
  <c r="H5806" i="10"/>
  <c r="G5806" i="10"/>
  <c r="F5806" i="10"/>
  <c r="D5806" i="10"/>
  <c r="C5806" i="10"/>
  <c r="B5806" i="10"/>
  <c r="J5805" i="10"/>
  <c r="I5805" i="10"/>
  <c r="H5805" i="10"/>
  <c r="G5805" i="10"/>
  <c r="F5805" i="10"/>
  <c r="D5805" i="10"/>
  <c r="C5805" i="10"/>
  <c r="B5805" i="10"/>
  <c r="J5804" i="10"/>
  <c r="I5804" i="10"/>
  <c r="H5804" i="10"/>
  <c r="G5804" i="10"/>
  <c r="F5804" i="10"/>
  <c r="D5804" i="10"/>
  <c r="C5804" i="10"/>
  <c r="B5804" i="10"/>
  <c r="J5803" i="10"/>
  <c r="I5803" i="10"/>
  <c r="H5803" i="10"/>
  <c r="G5803" i="10"/>
  <c r="F5803" i="10"/>
  <c r="D5803" i="10"/>
  <c r="C5803" i="10"/>
  <c r="B5803" i="10"/>
  <c r="J5802" i="10"/>
  <c r="I5802" i="10"/>
  <c r="H5802" i="10"/>
  <c r="G5802" i="10"/>
  <c r="F5802" i="10"/>
  <c r="D5802" i="10"/>
  <c r="C5802" i="10"/>
  <c r="B5802" i="10"/>
  <c r="J5801" i="10"/>
  <c r="I5801" i="10"/>
  <c r="H5801" i="10"/>
  <c r="G5801" i="10"/>
  <c r="F5801" i="10"/>
  <c r="D5801" i="10"/>
  <c r="C5801" i="10"/>
  <c r="B5801" i="10"/>
  <c r="J5800" i="10"/>
  <c r="I5800" i="10"/>
  <c r="H5800" i="10"/>
  <c r="G5800" i="10"/>
  <c r="F5800" i="10"/>
  <c r="D5800" i="10"/>
  <c r="C5800" i="10"/>
  <c r="B5800" i="10"/>
  <c r="J5799" i="10"/>
  <c r="I5799" i="10"/>
  <c r="H5799" i="10"/>
  <c r="G5799" i="10"/>
  <c r="F5799" i="10"/>
  <c r="D5799" i="10"/>
  <c r="C5799" i="10"/>
  <c r="B5799" i="10"/>
  <c r="J5798" i="10"/>
  <c r="I5798" i="10"/>
  <c r="H5798" i="10"/>
  <c r="G5798" i="10"/>
  <c r="F5798" i="10"/>
  <c r="D5798" i="10"/>
  <c r="C5798" i="10"/>
  <c r="B5798" i="10"/>
  <c r="J5797" i="10"/>
  <c r="I5797" i="10"/>
  <c r="H5797" i="10"/>
  <c r="G5797" i="10"/>
  <c r="F5797" i="10"/>
  <c r="D5797" i="10"/>
  <c r="C5797" i="10"/>
  <c r="B5797" i="10"/>
  <c r="J5796" i="10"/>
  <c r="I5796" i="10"/>
  <c r="H5796" i="10"/>
  <c r="G5796" i="10"/>
  <c r="F5796" i="10"/>
  <c r="D5796" i="10"/>
  <c r="C5796" i="10"/>
  <c r="B5796" i="10"/>
  <c r="J5795" i="10"/>
  <c r="I5795" i="10"/>
  <c r="H5795" i="10"/>
  <c r="G5795" i="10"/>
  <c r="F5795" i="10"/>
  <c r="D5795" i="10"/>
  <c r="C5795" i="10"/>
  <c r="B5795" i="10"/>
  <c r="J5794" i="10"/>
  <c r="I5794" i="10"/>
  <c r="H5794" i="10"/>
  <c r="G5794" i="10"/>
  <c r="F5794" i="10"/>
  <c r="D5794" i="10"/>
  <c r="C5794" i="10"/>
  <c r="B5794" i="10"/>
  <c r="J5793" i="10"/>
  <c r="I5793" i="10"/>
  <c r="H5793" i="10"/>
  <c r="G5793" i="10"/>
  <c r="F5793" i="10"/>
  <c r="D5793" i="10"/>
  <c r="C5793" i="10"/>
  <c r="B5793" i="10"/>
  <c r="J5792" i="10"/>
  <c r="I5792" i="10"/>
  <c r="H5792" i="10"/>
  <c r="G5792" i="10"/>
  <c r="F5792" i="10"/>
  <c r="D5792" i="10"/>
  <c r="C5792" i="10"/>
  <c r="B5792" i="10"/>
  <c r="J5791" i="10"/>
  <c r="I5791" i="10"/>
  <c r="H5791" i="10"/>
  <c r="G5791" i="10"/>
  <c r="F5791" i="10"/>
  <c r="D5791" i="10"/>
  <c r="C5791" i="10"/>
  <c r="B5791" i="10"/>
  <c r="J5790" i="10"/>
  <c r="I5790" i="10"/>
  <c r="H5790" i="10"/>
  <c r="G5790" i="10"/>
  <c r="F5790" i="10"/>
  <c r="D5790" i="10"/>
  <c r="C5790" i="10"/>
  <c r="B5790" i="10"/>
  <c r="J5789" i="10"/>
  <c r="I5789" i="10"/>
  <c r="H5789" i="10"/>
  <c r="G5789" i="10"/>
  <c r="F5789" i="10"/>
  <c r="D5789" i="10"/>
  <c r="C5789" i="10"/>
  <c r="B5789" i="10"/>
  <c r="J5788" i="10"/>
  <c r="I5788" i="10"/>
  <c r="H5788" i="10"/>
  <c r="G5788" i="10"/>
  <c r="F5788" i="10"/>
  <c r="D5788" i="10"/>
  <c r="C5788" i="10"/>
  <c r="B5788" i="10"/>
  <c r="J5787" i="10"/>
  <c r="I5787" i="10"/>
  <c r="H5787" i="10"/>
  <c r="G5787" i="10"/>
  <c r="F5787" i="10"/>
  <c r="D5787" i="10"/>
  <c r="C5787" i="10"/>
  <c r="B5787" i="10"/>
  <c r="J5786" i="10"/>
  <c r="I5786" i="10"/>
  <c r="H5786" i="10"/>
  <c r="G5786" i="10"/>
  <c r="F5786" i="10"/>
  <c r="D5786" i="10"/>
  <c r="C5786" i="10"/>
  <c r="B5786" i="10"/>
  <c r="J5785" i="10"/>
  <c r="I5785" i="10"/>
  <c r="H5785" i="10"/>
  <c r="G5785" i="10"/>
  <c r="F5785" i="10"/>
  <c r="D5785" i="10"/>
  <c r="C5785" i="10"/>
  <c r="B5785" i="10"/>
  <c r="J5784" i="10"/>
  <c r="I5784" i="10"/>
  <c r="H5784" i="10"/>
  <c r="G5784" i="10"/>
  <c r="F5784" i="10"/>
  <c r="D5784" i="10"/>
  <c r="C5784" i="10"/>
  <c r="B5784" i="10"/>
  <c r="J5783" i="10"/>
  <c r="I5783" i="10"/>
  <c r="H5783" i="10"/>
  <c r="G5783" i="10"/>
  <c r="F5783" i="10"/>
  <c r="D5783" i="10"/>
  <c r="C5783" i="10"/>
  <c r="B5783" i="10"/>
  <c r="J5782" i="10"/>
  <c r="I5782" i="10"/>
  <c r="H5782" i="10"/>
  <c r="G5782" i="10"/>
  <c r="F5782" i="10"/>
  <c r="D5782" i="10"/>
  <c r="C5782" i="10"/>
  <c r="B5782" i="10"/>
  <c r="J5781" i="10"/>
  <c r="I5781" i="10"/>
  <c r="H5781" i="10"/>
  <c r="G5781" i="10"/>
  <c r="F5781" i="10"/>
  <c r="D5781" i="10"/>
  <c r="C5781" i="10"/>
  <c r="B5781" i="10"/>
  <c r="J5780" i="10"/>
  <c r="I5780" i="10"/>
  <c r="H5780" i="10"/>
  <c r="G5780" i="10"/>
  <c r="F5780" i="10"/>
  <c r="D5780" i="10"/>
  <c r="C5780" i="10"/>
  <c r="B5780" i="10"/>
  <c r="J5779" i="10"/>
  <c r="I5779" i="10"/>
  <c r="H5779" i="10"/>
  <c r="G5779" i="10"/>
  <c r="F5779" i="10"/>
  <c r="D5779" i="10"/>
  <c r="C5779" i="10"/>
  <c r="B5779" i="10"/>
  <c r="J5778" i="10"/>
  <c r="I5778" i="10"/>
  <c r="H5778" i="10"/>
  <c r="G5778" i="10"/>
  <c r="F5778" i="10"/>
  <c r="D5778" i="10"/>
  <c r="C5778" i="10"/>
  <c r="B5778" i="10"/>
  <c r="J5777" i="10"/>
  <c r="I5777" i="10"/>
  <c r="H5777" i="10"/>
  <c r="G5777" i="10"/>
  <c r="F5777" i="10"/>
  <c r="D5777" i="10"/>
  <c r="C5777" i="10"/>
  <c r="B5777" i="10"/>
  <c r="J5776" i="10"/>
  <c r="I5776" i="10"/>
  <c r="H5776" i="10"/>
  <c r="G5776" i="10"/>
  <c r="F5776" i="10"/>
  <c r="D5776" i="10"/>
  <c r="C5776" i="10"/>
  <c r="B5776" i="10"/>
  <c r="J5775" i="10"/>
  <c r="I5775" i="10"/>
  <c r="H5775" i="10"/>
  <c r="G5775" i="10"/>
  <c r="F5775" i="10"/>
  <c r="D5775" i="10"/>
  <c r="C5775" i="10"/>
  <c r="B5775" i="10"/>
  <c r="J5774" i="10"/>
  <c r="I5774" i="10"/>
  <c r="H5774" i="10"/>
  <c r="G5774" i="10"/>
  <c r="F5774" i="10"/>
  <c r="D5774" i="10"/>
  <c r="C5774" i="10"/>
  <c r="B5774" i="10"/>
  <c r="J5773" i="10"/>
  <c r="I5773" i="10"/>
  <c r="H5773" i="10"/>
  <c r="G5773" i="10"/>
  <c r="F5773" i="10"/>
  <c r="D5773" i="10"/>
  <c r="C5773" i="10"/>
  <c r="B5773" i="10"/>
  <c r="J5772" i="10"/>
  <c r="I5772" i="10"/>
  <c r="H5772" i="10"/>
  <c r="G5772" i="10"/>
  <c r="F5772" i="10"/>
  <c r="D5772" i="10"/>
  <c r="C5772" i="10"/>
  <c r="B5772" i="10"/>
  <c r="J5771" i="10"/>
  <c r="I5771" i="10"/>
  <c r="H5771" i="10"/>
  <c r="G5771" i="10"/>
  <c r="F5771" i="10"/>
  <c r="D5771" i="10"/>
  <c r="C5771" i="10"/>
  <c r="B5771" i="10"/>
  <c r="J5770" i="10"/>
  <c r="I5770" i="10"/>
  <c r="H5770" i="10"/>
  <c r="G5770" i="10"/>
  <c r="F5770" i="10"/>
  <c r="D5770" i="10"/>
  <c r="C5770" i="10"/>
  <c r="B5770" i="10"/>
  <c r="J5769" i="10"/>
  <c r="I5769" i="10"/>
  <c r="H5769" i="10"/>
  <c r="G5769" i="10"/>
  <c r="F5769" i="10"/>
  <c r="D5769" i="10"/>
  <c r="C5769" i="10"/>
  <c r="B5769" i="10"/>
  <c r="J5768" i="10"/>
  <c r="I5768" i="10"/>
  <c r="H5768" i="10"/>
  <c r="G5768" i="10"/>
  <c r="F5768" i="10"/>
  <c r="D5768" i="10"/>
  <c r="C5768" i="10"/>
  <c r="B5768" i="10"/>
  <c r="J5767" i="10"/>
  <c r="I5767" i="10"/>
  <c r="H5767" i="10"/>
  <c r="G5767" i="10"/>
  <c r="F5767" i="10"/>
  <c r="D5767" i="10"/>
  <c r="C5767" i="10"/>
  <c r="B5767" i="10"/>
  <c r="J5766" i="10"/>
  <c r="I5766" i="10"/>
  <c r="H5766" i="10"/>
  <c r="G5766" i="10"/>
  <c r="F5766" i="10"/>
  <c r="D5766" i="10"/>
  <c r="C5766" i="10"/>
  <c r="B5766" i="10"/>
  <c r="J5765" i="10"/>
  <c r="I5765" i="10"/>
  <c r="H5765" i="10"/>
  <c r="G5765" i="10"/>
  <c r="F5765" i="10"/>
  <c r="D5765" i="10"/>
  <c r="C5765" i="10"/>
  <c r="B5765" i="10"/>
  <c r="J5764" i="10"/>
  <c r="I5764" i="10"/>
  <c r="H5764" i="10"/>
  <c r="G5764" i="10"/>
  <c r="F5764" i="10"/>
  <c r="D5764" i="10"/>
  <c r="C5764" i="10"/>
  <c r="B5764" i="10"/>
  <c r="J5763" i="10"/>
  <c r="I5763" i="10"/>
  <c r="H5763" i="10"/>
  <c r="G5763" i="10"/>
  <c r="F5763" i="10"/>
  <c r="D5763" i="10"/>
  <c r="C5763" i="10"/>
  <c r="B5763" i="10"/>
  <c r="J5762" i="10"/>
  <c r="I5762" i="10"/>
  <c r="H5762" i="10"/>
  <c r="G5762" i="10"/>
  <c r="F5762" i="10"/>
  <c r="D5762" i="10"/>
  <c r="C5762" i="10"/>
  <c r="B5762" i="10"/>
  <c r="J5761" i="10"/>
  <c r="I5761" i="10"/>
  <c r="H5761" i="10"/>
  <c r="G5761" i="10"/>
  <c r="F5761" i="10"/>
  <c r="D5761" i="10"/>
  <c r="C5761" i="10"/>
  <c r="B5761" i="10"/>
  <c r="J5760" i="10"/>
  <c r="I5760" i="10"/>
  <c r="H5760" i="10"/>
  <c r="G5760" i="10"/>
  <c r="F5760" i="10"/>
  <c r="D5760" i="10"/>
  <c r="C5760" i="10"/>
  <c r="B5760" i="10"/>
  <c r="J5759" i="10"/>
  <c r="I5759" i="10"/>
  <c r="H5759" i="10"/>
  <c r="G5759" i="10"/>
  <c r="F5759" i="10"/>
  <c r="D5759" i="10"/>
  <c r="C5759" i="10"/>
  <c r="B5759" i="10"/>
  <c r="J5758" i="10"/>
  <c r="I5758" i="10"/>
  <c r="H5758" i="10"/>
  <c r="G5758" i="10"/>
  <c r="F5758" i="10"/>
  <c r="D5758" i="10"/>
  <c r="C5758" i="10"/>
  <c r="B5758" i="10"/>
  <c r="J5757" i="10"/>
  <c r="I5757" i="10"/>
  <c r="H5757" i="10"/>
  <c r="G5757" i="10"/>
  <c r="F5757" i="10"/>
  <c r="D5757" i="10"/>
  <c r="C5757" i="10"/>
  <c r="B5757" i="10"/>
  <c r="J5756" i="10"/>
  <c r="I5756" i="10"/>
  <c r="H5756" i="10"/>
  <c r="G5756" i="10"/>
  <c r="F5756" i="10"/>
  <c r="D5756" i="10"/>
  <c r="C5756" i="10"/>
  <c r="B5756" i="10"/>
  <c r="J5755" i="10"/>
  <c r="I5755" i="10"/>
  <c r="H5755" i="10"/>
  <c r="G5755" i="10"/>
  <c r="F5755" i="10"/>
  <c r="D5755" i="10"/>
  <c r="C5755" i="10"/>
  <c r="B5755" i="10"/>
  <c r="J5754" i="10"/>
  <c r="I5754" i="10"/>
  <c r="H5754" i="10"/>
  <c r="G5754" i="10"/>
  <c r="F5754" i="10"/>
  <c r="D5754" i="10"/>
  <c r="C5754" i="10"/>
  <c r="B5754" i="10"/>
  <c r="J5753" i="10"/>
  <c r="I5753" i="10"/>
  <c r="H5753" i="10"/>
  <c r="G5753" i="10"/>
  <c r="F5753" i="10"/>
  <c r="D5753" i="10"/>
  <c r="C5753" i="10"/>
  <c r="B5753" i="10"/>
  <c r="J5752" i="10"/>
  <c r="I5752" i="10"/>
  <c r="H5752" i="10"/>
  <c r="G5752" i="10"/>
  <c r="F5752" i="10"/>
  <c r="D5752" i="10"/>
  <c r="C5752" i="10"/>
  <c r="B5752" i="10"/>
  <c r="J5751" i="10"/>
  <c r="I5751" i="10"/>
  <c r="H5751" i="10"/>
  <c r="G5751" i="10"/>
  <c r="F5751" i="10"/>
  <c r="D5751" i="10"/>
  <c r="C5751" i="10"/>
  <c r="B5751" i="10"/>
  <c r="J5750" i="10"/>
  <c r="I5750" i="10"/>
  <c r="H5750" i="10"/>
  <c r="G5750" i="10"/>
  <c r="F5750" i="10"/>
  <c r="D5750" i="10"/>
  <c r="C5750" i="10"/>
  <c r="B5750" i="10"/>
  <c r="J5749" i="10"/>
  <c r="I5749" i="10"/>
  <c r="H5749" i="10"/>
  <c r="G5749" i="10"/>
  <c r="F5749" i="10"/>
  <c r="D5749" i="10"/>
  <c r="C5749" i="10"/>
  <c r="B5749" i="10"/>
  <c r="J5748" i="10"/>
  <c r="I5748" i="10"/>
  <c r="H5748" i="10"/>
  <c r="G5748" i="10"/>
  <c r="F5748" i="10"/>
  <c r="D5748" i="10"/>
  <c r="C5748" i="10"/>
  <c r="B5748" i="10"/>
  <c r="J5747" i="10"/>
  <c r="I5747" i="10"/>
  <c r="H5747" i="10"/>
  <c r="G5747" i="10"/>
  <c r="F5747" i="10"/>
  <c r="D5747" i="10"/>
  <c r="C5747" i="10"/>
  <c r="B5747" i="10"/>
  <c r="J5746" i="10"/>
  <c r="I5746" i="10"/>
  <c r="H5746" i="10"/>
  <c r="G5746" i="10"/>
  <c r="F5746" i="10"/>
  <c r="D5746" i="10"/>
  <c r="C5746" i="10"/>
  <c r="B5746" i="10"/>
  <c r="J5745" i="10"/>
  <c r="I5745" i="10"/>
  <c r="H5745" i="10"/>
  <c r="G5745" i="10"/>
  <c r="F5745" i="10"/>
  <c r="D5745" i="10"/>
  <c r="C5745" i="10"/>
  <c r="B5745" i="10"/>
  <c r="J5744" i="10"/>
  <c r="I5744" i="10"/>
  <c r="H5744" i="10"/>
  <c r="G5744" i="10"/>
  <c r="F5744" i="10"/>
  <c r="D5744" i="10"/>
  <c r="C5744" i="10"/>
  <c r="B5744" i="10"/>
  <c r="J5743" i="10"/>
  <c r="I5743" i="10"/>
  <c r="H5743" i="10"/>
  <c r="G5743" i="10"/>
  <c r="F5743" i="10"/>
  <c r="D5743" i="10"/>
  <c r="C5743" i="10"/>
  <c r="B5743" i="10"/>
  <c r="J5742" i="10"/>
  <c r="I5742" i="10"/>
  <c r="H5742" i="10"/>
  <c r="G5742" i="10"/>
  <c r="F5742" i="10"/>
  <c r="D5742" i="10"/>
  <c r="C5742" i="10"/>
  <c r="B5742" i="10"/>
  <c r="J5741" i="10"/>
  <c r="I5741" i="10"/>
  <c r="H5741" i="10"/>
  <c r="G5741" i="10"/>
  <c r="F5741" i="10"/>
  <c r="D5741" i="10"/>
  <c r="C5741" i="10"/>
  <c r="B5741" i="10"/>
  <c r="J5740" i="10"/>
  <c r="I5740" i="10"/>
  <c r="H5740" i="10"/>
  <c r="G5740" i="10"/>
  <c r="F5740" i="10"/>
  <c r="D5740" i="10"/>
  <c r="C5740" i="10"/>
  <c r="B5740" i="10"/>
  <c r="J5739" i="10"/>
  <c r="I5739" i="10"/>
  <c r="H5739" i="10"/>
  <c r="G5739" i="10"/>
  <c r="F5739" i="10"/>
  <c r="D5739" i="10"/>
  <c r="C5739" i="10"/>
  <c r="B5739" i="10"/>
  <c r="J5738" i="10"/>
  <c r="I5738" i="10"/>
  <c r="H5738" i="10"/>
  <c r="G5738" i="10"/>
  <c r="F5738" i="10"/>
  <c r="D5738" i="10"/>
  <c r="C5738" i="10"/>
  <c r="B5738" i="10"/>
  <c r="J5737" i="10"/>
  <c r="I5737" i="10"/>
  <c r="H5737" i="10"/>
  <c r="G5737" i="10"/>
  <c r="F5737" i="10"/>
  <c r="D5737" i="10"/>
  <c r="C5737" i="10"/>
  <c r="B5737" i="10"/>
  <c r="J5736" i="10"/>
  <c r="I5736" i="10"/>
  <c r="H5736" i="10"/>
  <c r="G5736" i="10"/>
  <c r="F5736" i="10"/>
  <c r="D5736" i="10"/>
  <c r="C5736" i="10"/>
  <c r="B5736" i="10"/>
  <c r="J5735" i="10"/>
  <c r="I5735" i="10"/>
  <c r="H5735" i="10"/>
  <c r="G5735" i="10"/>
  <c r="F5735" i="10"/>
  <c r="D5735" i="10"/>
  <c r="C5735" i="10"/>
  <c r="B5735" i="10"/>
  <c r="J5734" i="10"/>
  <c r="I5734" i="10"/>
  <c r="H5734" i="10"/>
  <c r="G5734" i="10"/>
  <c r="F5734" i="10"/>
  <c r="D5734" i="10"/>
  <c r="C5734" i="10"/>
  <c r="B5734" i="10"/>
  <c r="J5733" i="10"/>
  <c r="I5733" i="10"/>
  <c r="H5733" i="10"/>
  <c r="G5733" i="10"/>
  <c r="F5733" i="10"/>
  <c r="D5733" i="10"/>
  <c r="C5733" i="10"/>
  <c r="B5733" i="10"/>
  <c r="J5732" i="10"/>
  <c r="I5732" i="10"/>
  <c r="H5732" i="10"/>
  <c r="G5732" i="10"/>
  <c r="F5732" i="10"/>
  <c r="D5732" i="10"/>
  <c r="C5732" i="10"/>
  <c r="B5732" i="10"/>
  <c r="J5731" i="10"/>
  <c r="I5731" i="10"/>
  <c r="H5731" i="10"/>
  <c r="G5731" i="10"/>
  <c r="F5731" i="10"/>
  <c r="D5731" i="10"/>
  <c r="C5731" i="10"/>
  <c r="B5731" i="10"/>
  <c r="J5730" i="10"/>
  <c r="I5730" i="10"/>
  <c r="H5730" i="10"/>
  <c r="G5730" i="10"/>
  <c r="F5730" i="10"/>
  <c r="D5730" i="10"/>
  <c r="C5730" i="10"/>
  <c r="B5730" i="10"/>
  <c r="J5729" i="10"/>
  <c r="I5729" i="10"/>
  <c r="H5729" i="10"/>
  <c r="G5729" i="10"/>
  <c r="F5729" i="10"/>
  <c r="D5729" i="10"/>
  <c r="C5729" i="10"/>
  <c r="B5729" i="10"/>
  <c r="J5728" i="10"/>
  <c r="I5728" i="10"/>
  <c r="H5728" i="10"/>
  <c r="G5728" i="10"/>
  <c r="F5728" i="10"/>
  <c r="D5728" i="10"/>
  <c r="C5728" i="10"/>
  <c r="B5728" i="10"/>
  <c r="J5727" i="10"/>
  <c r="I5727" i="10"/>
  <c r="H5727" i="10"/>
  <c r="G5727" i="10"/>
  <c r="F5727" i="10"/>
  <c r="D5727" i="10"/>
  <c r="C5727" i="10"/>
  <c r="B5727" i="10"/>
  <c r="J5726" i="10"/>
  <c r="I5726" i="10"/>
  <c r="H5726" i="10"/>
  <c r="G5726" i="10"/>
  <c r="F5726" i="10"/>
  <c r="D5726" i="10"/>
  <c r="C5726" i="10"/>
  <c r="B5726" i="10"/>
  <c r="J5725" i="10"/>
  <c r="I5725" i="10"/>
  <c r="H5725" i="10"/>
  <c r="G5725" i="10"/>
  <c r="F5725" i="10"/>
  <c r="D5725" i="10"/>
  <c r="C5725" i="10"/>
  <c r="B5725" i="10"/>
  <c r="J5724" i="10"/>
  <c r="I5724" i="10"/>
  <c r="H5724" i="10"/>
  <c r="G5724" i="10"/>
  <c r="F5724" i="10"/>
  <c r="D5724" i="10"/>
  <c r="C5724" i="10"/>
  <c r="B5724" i="10"/>
  <c r="J5723" i="10"/>
  <c r="I5723" i="10"/>
  <c r="H5723" i="10"/>
  <c r="G5723" i="10"/>
  <c r="F5723" i="10"/>
  <c r="D5723" i="10"/>
  <c r="C5723" i="10"/>
  <c r="B5723" i="10"/>
  <c r="J5722" i="10"/>
  <c r="I5722" i="10"/>
  <c r="H5722" i="10"/>
  <c r="G5722" i="10"/>
  <c r="F5722" i="10"/>
  <c r="D5722" i="10"/>
  <c r="C5722" i="10"/>
  <c r="B5722" i="10"/>
  <c r="J5721" i="10"/>
  <c r="I5721" i="10"/>
  <c r="H5721" i="10"/>
  <c r="G5721" i="10"/>
  <c r="F5721" i="10"/>
  <c r="D5721" i="10"/>
  <c r="C5721" i="10"/>
  <c r="B5721" i="10"/>
  <c r="J5720" i="10"/>
  <c r="I5720" i="10"/>
  <c r="H5720" i="10"/>
  <c r="G5720" i="10"/>
  <c r="F5720" i="10"/>
  <c r="D5720" i="10"/>
  <c r="C5720" i="10"/>
  <c r="B5720" i="10"/>
  <c r="J5719" i="10"/>
  <c r="I5719" i="10"/>
  <c r="H5719" i="10"/>
  <c r="G5719" i="10"/>
  <c r="F5719" i="10"/>
  <c r="D5719" i="10"/>
  <c r="C5719" i="10"/>
  <c r="B5719" i="10"/>
  <c r="J5718" i="10"/>
  <c r="I5718" i="10"/>
  <c r="H5718" i="10"/>
  <c r="G5718" i="10"/>
  <c r="F5718" i="10"/>
  <c r="D5718" i="10"/>
  <c r="C5718" i="10"/>
  <c r="B5718" i="10"/>
  <c r="J5717" i="10"/>
  <c r="I5717" i="10"/>
  <c r="H5717" i="10"/>
  <c r="G5717" i="10"/>
  <c r="F5717" i="10"/>
  <c r="D5717" i="10"/>
  <c r="C5717" i="10"/>
  <c r="B5717" i="10"/>
  <c r="J5716" i="10"/>
  <c r="I5716" i="10"/>
  <c r="H5716" i="10"/>
  <c r="G5716" i="10"/>
  <c r="F5716" i="10"/>
  <c r="D5716" i="10"/>
  <c r="C5716" i="10"/>
  <c r="B5716" i="10"/>
  <c r="J5715" i="10"/>
  <c r="I5715" i="10"/>
  <c r="H5715" i="10"/>
  <c r="G5715" i="10"/>
  <c r="F5715" i="10"/>
  <c r="D5715" i="10"/>
  <c r="C5715" i="10"/>
  <c r="B5715" i="10"/>
  <c r="J5714" i="10"/>
  <c r="I5714" i="10"/>
  <c r="H5714" i="10"/>
  <c r="G5714" i="10"/>
  <c r="F5714" i="10"/>
  <c r="D5714" i="10"/>
  <c r="C5714" i="10"/>
  <c r="B5714" i="10"/>
  <c r="J5713" i="10"/>
  <c r="I5713" i="10"/>
  <c r="H5713" i="10"/>
  <c r="G5713" i="10"/>
  <c r="F5713" i="10"/>
  <c r="D5713" i="10"/>
  <c r="C5713" i="10"/>
  <c r="B5713" i="10"/>
  <c r="J5712" i="10"/>
  <c r="I5712" i="10"/>
  <c r="H5712" i="10"/>
  <c r="G5712" i="10"/>
  <c r="F5712" i="10"/>
  <c r="D5712" i="10"/>
  <c r="C5712" i="10"/>
  <c r="B5712" i="10"/>
  <c r="J5711" i="10"/>
  <c r="I5711" i="10"/>
  <c r="H5711" i="10"/>
  <c r="G5711" i="10"/>
  <c r="F5711" i="10"/>
  <c r="D5711" i="10"/>
  <c r="C5711" i="10"/>
  <c r="B5711" i="10"/>
  <c r="J5710" i="10"/>
  <c r="I5710" i="10"/>
  <c r="H5710" i="10"/>
  <c r="G5710" i="10"/>
  <c r="F5710" i="10"/>
  <c r="D5710" i="10"/>
  <c r="C5710" i="10"/>
  <c r="B5710" i="10"/>
  <c r="J5709" i="10"/>
  <c r="I5709" i="10"/>
  <c r="H5709" i="10"/>
  <c r="G5709" i="10"/>
  <c r="F5709" i="10"/>
  <c r="D5709" i="10"/>
  <c r="C5709" i="10"/>
  <c r="B5709" i="10"/>
  <c r="J5708" i="10"/>
  <c r="I5708" i="10"/>
  <c r="H5708" i="10"/>
  <c r="G5708" i="10"/>
  <c r="F5708" i="10"/>
  <c r="D5708" i="10"/>
  <c r="C5708" i="10"/>
  <c r="B5708" i="10"/>
  <c r="J5707" i="10"/>
  <c r="I5707" i="10"/>
  <c r="H5707" i="10"/>
  <c r="G5707" i="10"/>
  <c r="F5707" i="10"/>
  <c r="D5707" i="10"/>
  <c r="C5707" i="10"/>
  <c r="B5707" i="10"/>
  <c r="J5706" i="10"/>
  <c r="I5706" i="10"/>
  <c r="H5706" i="10"/>
  <c r="G5706" i="10"/>
  <c r="F5706" i="10"/>
  <c r="D5706" i="10"/>
  <c r="C5706" i="10"/>
  <c r="B5706" i="10"/>
  <c r="J5705" i="10"/>
  <c r="I5705" i="10"/>
  <c r="H5705" i="10"/>
  <c r="G5705" i="10"/>
  <c r="F5705" i="10"/>
  <c r="D5705" i="10"/>
  <c r="C5705" i="10"/>
  <c r="B5705" i="10"/>
  <c r="J5704" i="10"/>
  <c r="I5704" i="10"/>
  <c r="H5704" i="10"/>
  <c r="G5704" i="10"/>
  <c r="F5704" i="10"/>
  <c r="D5704" i="10"/>
  <c r="C5704" i="10"/>
  <c r="B5704" i="10"/>
  <c r="J5703" i="10"/>
  <c r="I5703" i="10"/>
  <c r="H5703" i="10"/>
  <c r="G5703" i="10"/>
  <c r="F5703" i="10"/>
  <c r="D5703" i="10"/>
  <c r="C5703" i="10"/>
  <c r="B5703" i="10"/>
  <c r="J5702" i="10"/>
  <c r="I5702" i="10"/>
  <c r="H5702" i="10"/>
  <c r="G5702" i="10"/>
  <c r="F5702" i="10"/>
  <c r="D5702" i="10"/>
  <c r="C5702" i="10"/>
  <c r="B5702" i="10"/>
  <c r="J5701" i="10"/>
  <c r="I5701" i="10"/>
  <c r="H5701" i="10"/>
  <c r="G5701" i="10"/>
  <c r="F5701" i="10"/>
  <c r="D5701" i="10"/>
  <c r="C5701" i="10"/>
  <c r="B5701" i="10"/>
  <c r="J5700" i="10"/>
  <c r="I5700" i="10"/>
  <c r="H5700" i="10"/>
  <c r="G5700" i="10"/>
  <c r="F5700" i="10"/>
  <c r="D5700" i="10"/>
  <c r="C5700" i="10"/>
  <c r="B5700" i="10"/>
  <c r="J5699" i="10"/>
  <c r="I5699" i="10"/>
  <c r="H5699" i="10"/>
  <c r="G5699" i="10"/>
  <c r="F5699" i="10"/>
  <c r="D5699" i="10"/>
  <c r="C5699" i="10"/>
  <c r="B5699" i="10"/>
  <c r="J5698" i="10"/>
  <c r="I5698" i="10"/>
  <c r="H5698" i="10"/>
  <c r="G5698" i="10"/>
  <c r="F5698" i="10"/>
  <c r="D5698" i="10"/>
  <c r="C5698" i="10"/>
  <c r="B5698" i="10"/>
  <c r="J5697" i="10"/>
  <c r="I5697" i="10"/>
  <c r="H5697" i="10"/>
  <c r="G5697" i="10"/>
  <c r="F5697" i="10"/>
  <c r="D5697" i="10"/>
  <c r="C5697" i="10"/>
  <c r="B5697" i="10"/>
  <c r="J5696" i="10"/>
  <c r="I5696" i="10"/>
  <c r="H5696" i="10"/>
  <c r="G5696" i="10"/>
  <c r="F5696" i="10"/>
  <c r="D5696" i="10"/>
  <c r="C5696" i="10"/>
  <c r="B5696" i="10"/>
  <c r="J5695" i="10"/>
  <c r="I5695" i="10"/>
  <c r="H5695" i="10"/>
  <c r="G5695" i="10"/>
  <c r="F5695" i="10"/>
  <c r="D5695" i="10"/>
  <c r="C5695" i="10"/>
  <c r="B5695" i="10"/>
  <c r="J5694" i="10"/>
  <c r="I5694" i="10"/>
  <c r="H5694" i="10"/>
  <c r="G5694" i="10"/>
  <c r="F5694" i="10"/>
  <c r="D5694" i="10"/>
  <c r="C5694" i="10"/>
  <c r="B5694" i="10"/>
  <c r="J5693" i="10"/>
  <c r="I5693" i="10"/>
  <c r="H5693" i="10"/>
  <c r="G5693" i="10"/>
  <c r="F5693" i="10"/>
  <c r="D5693" i="10"/>
  <c r="C5693" i="10"/>
  <c r="B5693" i="10"/>
  <c r="J5692" i="10"/>
  <c r="I5692" i="10"/>
  <c r="H5692" i="10"/>
  <c r="G5692" i="10"/>
  <c r="F5692" i="10"/>
  <c r="D5692" i="10"/>
  <c r="C5692" i="10"/>
  <c r="B5692" i="10"/>
  <c r="J5691" i="10"/>
  <c r="I5691" i="10"/>
  <c r="H5691" i="10"/>
  <c r="G5691" i="10"/>
  <c r="F5691" i="10"/>
  <c r="D5691" i="10"/>
  <c r="C5691" i="10"/>
  <c r="B5691" i="10"/>
  <c r="J5690" i="10"/>
  <c r="I5690" i="10"/>
  <c r="H5690" i="10"/>
  <c r="G5690" i="10"/>
  <c r="F5690" i="10"/>
  <c r="D5690" i="10"/>
  <c r="C5690" i="10"/>
  <c r="B5690" i="10"/>
  <c r="J5689" i="10"/>
  <c r="I5689" i="10"/>
  <c r="H5689" i="10"/>
  <c r="G5689" i="10"/>
  <c r="F5689" i="10"/>
  <c r="D5689" i="10"/>
  <c r="C5689" i="10"/>
  <c r="B5689" i="10"/>
  <c r="J5688" i="10"/>
  <c r="I5688" i="10"/>
  <c r="H5688" i="10"/>
  <c r="G5688" i="10"/>
  <c r="F5688" i="10"/>
  <c r="D5688" i="10"/>
  <c r="C5688" i="10"/>
  <c r="B5688" i="10"/>
  <c r="J5687" i="10"/>
  <c r="I5687" i="10"/>
  <c r="H5687" i="10"/>
  <c r="G5687" i="10"/>
  <c r="F5687" i="10"/>
  <c r="D5687" i="10"/>
  <c r="C5687" i="10"/>
  <c r="B5687" i="10"/>
  <c r="J5686" i="10"/>
  <c r="I5686" i="10"/>
  <c r="H5686" i="10"/>
  <c r="G5686" i="10"/>
  <c r="F5686" i="10"/>
  <c r="D5686" i="10"/>
  <c r="C5686" i="10"/>
  <c r="B5686" i="10"/>
  <c r="J5685" i="10"/>
  <c r="I5685" i="10"/>
  <c r="H5685" i="10"/>
  <c r="G5685" i="10"/>
  <c r="F5685" i="10"/>
  <c r="D5685" i="10"/>
  <c r="C5685" i="10"/>
  <c r="B5685" i="10"/>
  <c r="J5684" i="10"/>
  <c r="I5684" i="10"/>
  <c r="H5684" i="10"/>
  <c r="G5684" i="10"/>
  <c r="F5684" i="10"/>
  <c r="D5684" i="10"/>
  <c r="C5684" i="10"/>
  <c r="B5684" i="10"/>
  <c r="J5683" i="10"/>
  <c r="I5683" i="10"/>
  <c r="H5683" i="10"/>
  <c r="G5683" i="10"/>
  <c r="F5683" i="10"/>
  <c r="D5683" i="10"/>
  <c r="C5683" i="10"/>
  <c r="B5683" i="10"/>
  <c r="J5682" i="10"/>
  <c r="I5682" i="10"/>
  <c r="H5682" i="10"/>
  <c r="G5682" i="10"/>
  <c r="F5682" i="10"/>
  <c r="D5682" i="10"/>
  <c r="C5682" i="10"/>
  <c r="B5682" i="10"/>
  <c r="J5681" i="10"/>
  <c r="I5681" i="10"/>
  <c r="H5681" i="10"/>
  <c r="G5681" i="10"/>
  <c r="F5681" i="10"/>
  <c r="D5681" i="10"/>
  <c r="C5681" i="10"/>
  <c r="B5681" i="10"/>
  <c r="J5680" i="10"/>
  <c r="I5680" i="10"/>
  <c r="H5680" i="10"/>
  <c r="G5680" i="10"/>
  <c r="F5680" i="10"/>
  <c r="D5680" i="10"/>
  <c r="C5680" i="10"/>
  <c r="B5680" i="10"/>
  <c r="J5679" i="10"/>
  <c r="I5679" i="10"/>
  <c r="H5679" i="10"/>
  <c r="G5679" i="10"/>
  <c r="F5679" i="10"/>
  <c r="D5679" i="10"/>
  <c r="C5679" i="10"/>
  <c r="B5679" i="10"/>
  <c r="J5678" i="10"/>
  <c r="I5678" i="10"/>
  <c r="H5678" i="10"/>
  <c r="G5678" i="10"/>
  <c r="F5678" i="10"/>
  <c r="D5678" i="10"/>
  <c r="C5678" i="10"/>
  <c r="B5678" i="10"/>
  <c r="J5677" i="10"/>
  <c r="I5677" i="10"/>
  <c r="H5677" i="10"/>
  <c r="G5677" i="10"/>
  <c r="F5677" i="10"/>
  <c r="D5677" i="10"/>
  <c r="C5677" i="10"/>
  <c r="B5677" i="10"/>
  <c r="J5676" i="10"/>
  <c r="I5676" i="10"/>
  <c r="H5676" i="10"/>
  <c r="G5676" i="10"/>
  <c r="F5676" i="10"/>
  <c r="D5676" i="10"/>
  <c r="C5676" i="10"/>
  <c r="B5676" i="10"/>
  <c r="J5675" i="10"/>
  <c r="I5675" i="10"/>
  <c r="H5675" i="10"/>
  <c r="G5675" i="10"/>
  <c r="F5675" i="10"/>
  <c r="D5675" i="10"/>
  <c r="C5675" i="10"/>
  <c r="B5675" i="10"/>
  <c r="J5674" i="10"/>
  <c r="I5674" i="10"/>
  <c r="H5674" i="10"/>
  <c r="G5674" i="10"/>
  <c r="F5674" i="10"/>
  <c r="D5674" i="10"/>
  <c r="C5674" i="10"/>
  <c r="B5674" i="10"/>
  <c r="J5673" i="10"/>
  <c r="I5673" i="10"/>
  <c r="H5673" i="10"/>
  <c r="G5673" i="10"/>
  <c r="F5673" i="10"/>
  <c r="D5673" i="10"/>
  <c r="C5673" i="10"/>
  <c r="B5673" i="10"/>
  <c r="J5672" i="10"/>
  <c r="I5672" i="10"/>
  <c r="H5672" i="10"/>
  <c r="G5672" i="10"/>
  <c r="F5672" i="10"/>
  <c r="D5672" i="10"/>
  <c r="C5672" i="10"/>
  <c r="B5672" i="10"/>
  <c r="J5671" i="10"/>
  <c r="I5671" i="10"/>
  <c r="H5671" i="10"/>
  <c r="G5671" i="10"/>
  <c r="F5671" i="10"/>
  <c r="D5671" i="10"/>
  <c r="C5671" i="10"/>
  <c r="B5671" i="10"/>
  <c r="J5670" i="10"/>
  <c r="I5670" i="10"/>
  <c r="H5670" i="10"/>
  <c r="G5670" i="10"/>
  <c r="F5670" i="10"/>
  <c r="D5670" i="10"/>
  <c r="C5670" i="10"/>
  <c r="B5670" i="10"/>
  <c r="J5669" i="10"/>
  <c r="I5669" i="10"/>
  <c r="H5669" i="10"/>
  <c r="G5669" i="10"/>
  <c r="F5669" i="10"/>
  <c r="D5669" i="10"/>
  <c r="C5669" i="10"/>
  <c r="B5669" i="10"/>
  <c r="J5668" i="10"/>
  <c r="I5668" i="10"/>
  <c r="H5668" i="10"/>
  <c r="G5668" i="10"/>
  <c r="F5668" i="10"/>
  <c r="D5668" i="10"/>
  <c r="C5668" i="10"/>
  <c r="B5668" i="10"/>
  <c r="J5667" i="10"/>
  <c r="I5667" i="10"/>
  <c r="H5667" i="10"/>
  <c r="G5667" i="10"/>
  <c r="F5667" i="10"/>
  <c r="D5667" i="10"/>
  <c r="C5667" i="10"/>
  <c r="B5667" i="10"/>
  <c r="J5666" i="10"/>
  <c r="I5666" i="10"/>
  <c r="H5666" i="10"/>
  <c r="G5666" i="10"/>
  <c r="F5666" i="10"/>
  <c r="D5666" i="10"/>
  <c r="C5666" i="10"/>
  <c r="B5666" i="10"/>
  <c r="J5665" i="10"/>
  <c r="I5665" i="10"/>
  <c r="H5665" i="10"/>
  <c r="G5665" i="10"/>
  <c r="F5665" i="10"/>
  <c r="D5665" i="10"/>
  <c r="C5665" i="10"/>
  <c r="B5665" i="10"/>
  <c r="J5664" i="10"/>
  <c r="I5664" i="10"/>
  <c r="H5664" i="10"/>
  <c r="G5664" i="10"/>
  <c r="F5664" i="10"/>
  <c r="D5664" i="10"/>
  <c r="C5664" i="10"/>
  <c r="B5664" i="10"/>
  <c r="J5663" i="10"/>
  <c r="I5663" i="10"/>
  <c r="H5663" i="10"/>
  <c r="G5663" i="10"/>
  <c r="F5663" i="10"/>
  <c r="D5663" i="10"/>
  <c r="C5663" i="10"/>
  <c r="B5663" i="10"/>
  <c r="J5662" i="10"/>
  <c r="I5662" i="10"/>
  <c r="H5662" i="10"/>
  <c r="G5662" i="10"/>
  <c r="F5662" i="10"/>
  <c r="D5662" i="10"/>
  <c r="C5662" i="10"/>
  <c r="B5662" i="10"/>
  <c r="J5661" i="10"/>
  <c r="I5661" i="10"/>
  <c r="H5661" i="10"/>
  <c r="G5661" i="10"/>
  <c r="F5661" i="10"/>
  <c r="D5661" i="10"/>
  <c r="C5661" i="10"/>
  <c r="B5661" i="10"/>
  <c r="J5660" i="10"/>
  <c r="I5660" i="10"/>
  <c r="H5660" i="10"/>
  <c r="G5660" i="10"/>
  <c r="F5660" i="10"/>
  <c r="D5660" i="10"/>
  <c r="C5660" i="10"/>
  <c r="B5660" i="10"/>
  <c r="J5659" i="10"/>
  <c r="I5659" i="10"/>
  <c r="H5659" i="10"/>
  <c r="G5659" i="10"/>
  <c r="F5659" i="10"/>
  <c r="D5659" i="10"/>
  <c r="C5659" i="10"/>
  <c r="B5659" i="10"/>
  <c r="J5658" i="10"/>
  <c r="I5658" i="10"/>
  <c r="H5658" i="10"/>
  <c r="G5658" i="10"/>
  <c r="F5658" i="10"/>
  <c r="D5658" i="10"/>
  <c r="C5658" i="10"/>
  <c r="B5658" i="10"/>
  <c r="J5657" i="10"/>
  <c r="I5657" i="10"/>
  <c r="H5657" i="10"/>
  <c r="G5657" i="10"/>
  <c r="F5657" i="10"/>
  <c r="D5657" i="10"/>
  <c r="C5657" i="10"/>
  <c r="B5657" i="10"/>
  <c r="J5656" i="10"/>
  <c r="I5656" i="10"/>
  <c r="H5656" i="10"/>
  <c r="G5656" i="10"/>
  <c r="F5656" i="10"/>
  <c r="D5656" i="10"/>
  <c r="C5656" i="10"/>
  <c r="B5656" i="10"/>
  <c r="J5655" i="10"/>
  <c r="I5655" i="10"/>
  <c r="H5655" i="10"/>
  <c r="G5655" i="10"/>
  <c r="F5655" i="10"/>
  <c r="D5655" i="10"/>
  <c r="C5655" i="10"/>
  <c r="B5655" i="10"/>
  <c r="J5654" i="10"/>
  <c r="I5654" i="10"/>
  <c r="H5654" i="10"/>
  <c r="G5654" i="10"/>
  <c r="F5654" i="10"/>
  <c r="D5654" i="10"/>
  <c r="C5654" i="10"/>
  <c r="B5654" i="10"/>
  <c r="J5653" i="10"/>
  <c r="I5653" i="10"/>
  <c r="H5653" i="10"/>
  <c r="G5653" i="10"/>
  <c r="F5653" i="10"/>
  <c r="D5653" i="10"/>
  <c r="C5653" i="10"/>
  <c r="B5653" i="10"/>
  <c r="J5652" i="10"/>
  <c r="I5652" i="10"/>
  <c r="H5652" i="10"/>
  <c r="G5652" i="10"/>
  <c r="F5652" i="10"/>
  <c r="D5652" i="10"/>
  <c r="C5652" i="10"/>
  <c r="B5652" i="10"/>
  <c r="J5651" i="10"/>
  <c r="I5651" i="10"/>
  <c r="H5651" i="10"/>
  <c r="G5651" i="10"/>
  <c r="F5651" i="10"/>
  <c r="D5651" i="10"/>
  <c r="C5651" i="10"/>
  <c r="B5651" i="10"/>
  <c r="J5650" i="10"/>
  <c r="I5650" i="10"/>
  <c r="H5650" i="10"/>
  <c r="G5650" i="10"/>
  <c r="F5650" i="10"/>
  <c r="D5650" i="10"/>
  <c r="C5650" i="10"/>
  <c r="B5650" i="10"/>
  <c r="J5649" i="10"/>
  <c r="I5649" i="10"/>
  <c r="H5649" i="10"/>
  <c r="G5649" i="10"/>
  <c r="F5649" i="10"/>
  <c r="D5649" i="10"/>
  <c r="C5649" i="10"/>
  <c r="B5649" i="10"/>
  <c r="J5648" i="10"/>
  <c r="I5648" i="10"/>
  <c r="H5648" i="10"/>
  <c r="G5648" i="10"/>
  <c r="F5648" i="10"/>
  <c r="D5648" i="10"/>
  <c r="C5648" i="10"/>
  <c r="B5648" i="10"/>
  <c r="J5647" i="10"/>
  <c r="I5647" i="10"/>
  <c r="H5647" i="10"/>
  <c r="G5647" i="10"/>
  <c r="F5647" i="10"/>
  <c r="D5647" i="10"/>
  <c r="C5647" i="10"/>
  <c r="B5647" i="10"/>
  <c r="J5646" i="10"/>
  <c r="I5646" i="10"/>
  <c r="H5646" i="10"/>
  <c r="G5646" i="10"/>
  <c r="F5646" i="10"/>
  <c r="D5646" i="10"/>
  <c r="C5646" i="10"/>
  <c r="B5646" i="10"/>
  <c r="J5645" i="10"/>
  <c r="I5645" i="10"/>
  <c r="H5645" i="10"/>
  <c r="G5645" i="10"/>
  <c r="F5645" i="10"/>
  <c r="D5645" i="10"/>
  <c r="C5645" i="10"/>
  <c r="B5645" i="10"/>
  <c r="J5644" i="10"/>
  <c r="I5644" i="10"/>
  <c r="H5644" i="10"/>
  <c r="G5644" i="10"/>
  <c r="F5644" i="10"/>
  <c r="D5644" i="10"/>
  <c r="C5644" i="10"/>
  <c r="B5644" i="10"/>
  <c r="J5643" i="10"/>
  <c r="I5643" i="10"/>
  <c r="H5643" i="10"/>
  <c r="G5643" i="10"/>
  <c r="F5643" i="10"/>
  <c r="D5643" i="10"/>
  <c r="C5643" i="10"/>
  <c r="B5643" i="10"/>
  <c r="J5642" i="10"/>
  <c r="I5642" i="10"/>
  <c r="H5642" i="10"/>
  <c r="G5642" i="10"/>
  <c r="F5642" i="10"/>
  <c r="D5642" i="10"/>
  <c r="C5642" i="10"/>
  <c r="B5642" i="10"/>
  <c r="J5641" i="10"/>
  <c r="I5641" i="10"/>
  <c r="H5641" i="10"/>
  <c r="G5641" i="10"/>
  <c r="F5641" i="10"/>
  <c r="D5641" i="10"/>
  <c r="C5641" i="10"/>
  <c r="B5641" i="10"/>
  <c r="J5640" i="10"/>
  <c r="I5640" i="10"/>
  <c r="H5640" i="10"/>
  <c r="G5640" i="10"/>
  <c r="F5640" i="10"/>
  <c r="D5640" i="10"/>
  <c r="C5640" i="10"/>
  <c r="B5640" i="10"/>
  <c r="J5639" i="10"/>
  <c r="I5639" i="10"/>
  <c r="H5639" i="10"/>
  <c r="G5639" i="10"/>
  <c r="F5639" i="10"/>
  <c r="D5639" i="10"/>
  <c r="C5639" i="10"/>
  <c r="B5639" i="10"/>
  <c r="J5638" i="10"/>
  <c r="I5638" i="10"/>
  <c r="H5638" i="10"/>
  <c r="G5638" i="10"/>
  <c r="F5638" i="10"/>
  <c r="D5638" i="10"/>
  <c r="C5638" i="10"/>
  <c r="B5638" i="10"/>
  <c r="J5637" i="10"/>
  <c r="I5637" i="10"/>
  <c r="H5637" i="10"/>
  <c r="G5637" i="10"/>
  <c r="F5637" i="10"/>
  <c r="D5637" i="10"/>
  <c r="C5637" i="10"/>
  <c r="B5637" i="10"/>
  <c r="J5636" i="10"/>
  <c r="I5636" i="10"/>
  <c r="H5636" i="10"/>
  <c r="G5636" i="10"/>
  <c r="F5636" i="10"/>
  <c r="D5636" i="10"/>
  <c r="C5636" i="10"/>
  <c r="B5636" i="10"/>
  <c r="J5635" i="10"/>
  <c r="I5635" i="10"/>
  <c r="H5635" i="10"/>
  <c r="G5635" i="10"/>
  <c r="F5635" i="10"/>
  <c r="D5635" i="10"/>
  <c r="C5635" i="10"/>
  <c r="B5635" i="10"/>
  <c r="J5634" i="10"/>
  <c r="I5634" i="10"/>
  <c r="H5634" i="10"/>
  <c r="G5634" i="10"/>
  <c r="F5634" i="10"/>
  <c r="D5634" i="10"/>
  <c r="C5634" i="10"/>
  <c r="B5634" i="10"/>
  <c r="J5633" i="10"/>
  <c r="I5633" i="10"/>
  <c r="H5633" i="10"/>
  <c r="G5633" i="10"/>
  <c r="F5633" i="10"/>
  <c r="D5633" i="10"/>
  <c r="C5633" i="10"/>
  <c r="B5633" i="10"/>
  <c r="J5632" i="10"/>
  <c r="I5632" i="10"/>
  <c r="H5632" i="10"/>
  <c r="G5632" i="10"/>
  <c r="F5632" i="10"/>
  <c r="D5632" i="10"/>
  <c r="C5632" i="10"/>
  <c r="B5632" i="10"/>
  <c r="J5631" i="10"/>
  <c r="I5631" i="10"/>
  <c r="H5631" i="10"/>
  <c r="G5631" i="10"/>
  <c r="F5631" i="10"/>
  <c r="D5631" i="10"/>
  <c r="C5631" i="10"/>
  <c r="B5631" i="10"/>
  <c r="J5630" i="10"/>
  <c r="I5630" i="10"/>
  <c r="H5630" i="10"/>
  <c r="G5630" i="10"/>
  <c r="F5630" i="10"/>
  <c r="D5630" i="10"/>
  <c r="C5630" i="10"/>
  <c r="B5630" i="10"/>
  <c r="J5629" i="10"/>
  <c r="I5629" i="10"/>
  <c r="H5629" i="10"/>
  <c r="G5629" i="10"/>
  <c r="F5629" i="10"/>
  <c r="D5629" i="10"/>
  <c r="C5629" i="10"/>
  <c r="B5629" i="10"/>
  <c r="J5628" i="10"/>
  <c r="I5628" i="10"/>
  <c r="H5628" i="10"/>
  <c r="G5628" i="10"/>
  <c r="F5628" i="10"/>
  <c r="D5628" i="10"/>
  <c r="C5628" i="10"/>
  <c r="B5628" i="10"/>
  <c r="J5627" i="10"/>
  <c r="I5627" i="10"/>
  <c r="H5627" i="10"/>
  <c r="G5627" i="10"/>
  <c r="F5627" i="10"/>
  <c r="D5627" i="10"/>
  <c r="C5627" i="10"/>
  <c r="B5627" i="10"/>
  <c r="J5626" i="10"/>
  <c r="I5626" i="10"/>
  <c r="H5626" i="10"/>
  <c r="G5626" i="10"/>
  <c r="F5626" i="10"/>
  <c r="D5626" i="10"/>
  <c r="C5626" i="10"/>
  <c r="B5626" i="10"/>
  <c r="J5625" i="10"/>
  <c r="I5625" i="10"/>
  <c r="H5625" i="10"/>
  <c r="G5625" i="10"/>
  <c r="F5625" i="10"/>
  <c r="D5625" i="10"/>
  <c r="C5625" i="10"/>
  <c r="B5625" i="10"/>
  <c r="J5624" i="10"/>
  <c r="I5624" i="10"/>
  <c r="H5624" i="10"/>
  <c r="G5624" i="10"/>
  <c r="F5624" i="10"/>
  <c r="D5624" i="10"/>
  <c r="C5624" i="10"/>
  <c r="B5624" i="10"/>
  <c r="J5623" i="10"/>
  <c r="I5623" i="10"/>
  <c r="H5623" i="10"/>
  <c r="G5623" i="10"/>
  <c r="F5623" i="10"/>
  <c r="D5623" i="10"/>
  <c r="C5623" i="10"/>
  <c r="B5623" i="10"/>
  <c r="J5622" i="10"/>
  <c r="I5622" i="10"/>
  <c r="H5622" i="10"/>
  <c r="G5622" i="10"/>
  <c r="F5622" i="10"/>
  <c r="D5622" i="10"/>
  <c r="C5622" i="10"/>
  <c r="B5622" i="10"/>
  <c r="J5621" i="10"/>
  <c r="I5621" i="10"/>
  <c r="H5621" i="10"/>
  <c r="G5621" i="10"/>
  <c r="F5621" i="10"/>
  <c r="D5621" i="10"/>
  <c r="C5621" i="10"/>
  <c r="B5621" i="10"/>
  <c r="J5620" i="10"/>
  <c r="I5620" i="10"/>
  <c r="H5620" i="10"/>
  <c r="G5620" i="10"/>
  <c r="F5620" i="10"/>
  <c r="D5620" i="10"/>
  <c r="C5620" i="10"/>
  <c r="B5620" i="10"/>
  <c r="J5619" i="10"/>
  <c r="I5619" i="10"/>
  <c r="H5619" i="10"/>
  <c r="G5619" i="10"/>
  <c r="F5619" i="10"/>
  <c r="D5619" i="10"/>
  <c r="C5619" i="10"/>
  <c r="B5619" i="10"/>
  <c r="J5618" i="10"/>
  <c r="I5618" i="10"/>
  <c r="H5618" i="10"/>
  <c r="G5618" i="10"/>
  <c r="F5618" i="10"/>
  <c r="D5618" i="10"/>
  <c r="C5618" i="10"/>
  <c r="B5618" i="10"/>
  <c r="J5617" i="10"/>
  <c r="I5617" i="10"/>
  <c r="H5617" i="10"/>
  <c r="G5617" i="10"/>
  <c r="F5617" i="10"/>
  <c r="D5617" i="10"/>
  <c r="C5617" i="10"/>
  <c r="B5617" i="10"/>
  <c r="J5616" i="10"/>
  <c r="I5616" i="10"/>
  <c r="H5616" i="10"/>
  <c r="G5616" i="10"/>
  <c r="F5616" i="10"/>
  <c r="D5616" i="10"/>
  <c r="C5616" i="10"/>
  <c r="B5616" i="10"/>
  <c r="J5615" i="10"/>
  <c r="I5615" i="10"/>
  <c r="H5615" i="10"/>
  <c r="G5615" i="10"/>
  <c r="F5615" i="10"/>
  <c r="D5615" i="10"/>
  <c r="C5615" i="10"/>
  <c r="B5615" i="10"/>
  <c r="J5614" i="10"/>
  <c r="I5614" i="10"/>
  <c r="H5614" i="10"/>
  <c r="G5614" i="10"/>
  <c r="F5614" i="10"/>
  <c r="D5614" i="10"/>
  <c r="C5614" i="10"/>
  <c r="B5614" i="10"/>
  <c r="J5613" i="10"/>
  <c r="I5613" i="10"/>
  <c r="H5613" i="10"/>
  <c r="G5613" i="10"/>
  <c r="F5613" i="10"/>
  <c r="D5613" i="10"/>
  <c r="C5613" i="10"/>
  <c r="B5613" i="10"/>
  <c r="J5612" i="10"/>
  <c r="I5612" i="10"/>
  <c r="H5612" i="10"/>
  <c r="G5612" i="10"/>
  <c r="F5612" i="10"/>
  <c r="D5612" i="10"/>
  <c r="C5612" i="10"/>
  <c r="B5612" i="10"/>
  <c r="J5611" i="10"/>
  <c r="I5611" i="10"/>
  <c r="H5611" i="10"/>
  <c r="G5611" i="10"/>
  <c r="F5611" i="10"/>
  <c r="D5611" i="10"/>
  <c r="C5611" i="10"/>
  <c r="B5611" i="10"/>
  <c r="J5610" i="10"/>
  <c r="I5610" i="10"/>
  <c r="H5610" i="10"/>
  <c r="G5610" i="10"/>
  <c r="F5610" i="10"/>
  <c r="D5610" i="10"/>
  <c r="C5610" i="10"/>
  <c r="B5610" i="10"/>
  <c r="J5609" i="10"/>
  <c r="I5609" i="10"/>
  <c r="H5609" i="10"/>
  <c r="G5609" i="10"/>
  <c r="F5609" i="10"/>
  <c r="D5609" i="10"/>
  <c r="C5609" i="10"/>
  <c r="B5609" i="10"/>
  <c r="J5608" i="10"/>
  <c r="I5608" i="10"/>
  <c r="H5608" i="10"/>
  <c r="G5608" i="10"/>
  <c r="F5608" i="10"/>
  <c r="D5608" i="10"/>
  <c r="C5608" i="10"/>
  <c r="B5608" i="10"/>
  <c r="J5607" i="10"/>
  <c r="I5607" i="10"/>
  <c r="H5607" i="10"/>
  <c r="G5607" i="10"/>
  <c r="F5607" i="10"/>
  <c r="D5607" i="10"/>
  <c r="C5607" i="10"/>
  <c r="B5607" i="10"/>
  <c r="J5606" i="10"/>
  <c r="I5606" i="10"/>
  <c r="H5606" i="10"/>
  <c r="G5606" i="10"/>
  <c r="F5606" i="10"/>
  <c r="D5606" i="10"/>
  <c r="C5606" i="10"/>
  <c r="B5606" i="10"/>
  <c r="J5605" i="10"/>
  <c r="I5605" i="10"/>
  <c r="H5605" i="10"/>
  <c r="G5605" i="10"/>
  <c r="F5605" i="10"/>
  <c r="D5605" i="10"/>
  <c r="C5605" i="10"/>
  <c r="B5605" i="10"/>
  <c r="J5604" i="10"/>
  <c r="I5604" i="10"/>
  <c r="H5604" i="10"/>
  <c r="G5604" i="10"/>
  <c r="F5604" i="10"/>
  <c r="D5604" i="10"/>
  <c r="C5604" i="10"/>
  <c r="B5604" i="10"/>
  <c r="J5603" i="10"/>
  <c r="I5603" i="10"/>
  <c r="H5603" i="10"/>
  <c r="G5603" i="10"/>
  <c r="F5603" i="10"/>
  <c r="D5603" i="10"/>
  <c r="C5603" i="10"/>
  <c r="B5603" i="10"/>
  <c r="J5602" i="10"/>
  <c r="I5602" i="10"/>
  <c r="H5602" i="10"/>
  <c r="G5602" i="10"/>
  <c r="F5602" i="10"/>
  <c r="D5602" i="10"/>
  <c r="C5602" i="10"/>
  <c r="B5602" i="10"/>
  <c r="J5601" i="10"/>
  <c r="I5601" i="10"/>
  <c r="H5601" i="10"/>
  <c r="G5601" i="10"/>
  <c r="F5601" i="10"/>
  <c r="D5601" i="10"/>
  <c r="C5601" i="10"/>
  <c r="B5601" i="10"/>
  <c r="J5600" i="10"/>
  <c r="I5600" i="10"/>
  <c r="H5600" i="10"/>
  <c r="G5600" i="10"/>
  <c r="F5600" i="10"/>
  <c r="D5600" i="10"/>
  <c r="C5600" i="10"/>
  <c r="B5600" i="10"/>
  <c r="J5599" i="10"/>
  <c r="I5599" i="10"/>
  <c r="H5599" i="10"/>
  <c r="G5599" i="10"/>
  <c r="F5599" i="10"/>
  <c r="D5599" i="10"/>
  <c r="C5599" i="10"/>
  <c r="B5599" i="10"/>
  <c r="J5598" i="10"/>
  <c r="I5598" i="10"/>
  <c r="H5598" i="10"/>
  <c r="G5598" i="10"/>
  <c r="F5598" i="10"/>
  <c r="D5598" i="10"/>
  <c r="C5598" i="10"/>
  <c r="B5598" i="10"/>
  <c r="J5597" i="10"/>
  <c r="I5597" i="10"/>
  <c r="H5597" i="10"/>
  <c r="G5597" i="10"/>
  <c r="F5597" i="10"/>
  <c r="D5597" i="10"/>
  <c r="C5597" i="10"/>
  <c r="B5597" i="10"/>
  <c r="J5596" i="10"/>
  <c r="I5596" i="10"/>
  <c r="H5596" i="10"/>
  <c r="G5596" i="10"/>
  <c r="F5596" i="10"/>
  <c r="D5596" i="10"/>
  <c r="C5596" i="10"/>
  <c r="B5596" i="10"/>
  <c r="J5595" i="10"/>
  <c r="I5595" i="10"/>
  <c r="H5595" i="10"/>
  <c r="G5595" i="10"/>
  <c r="F5595" i="10"/>
  <c r="D5595" i="10"/>
  <c r="C5595" i="10"/>
  <c r="B5595" i="10"/>
  <c r="J5594" i="10"/>
  <c r="I5594" i="10"/>
  <c r="H5594" i="10"/>
  <c r="G5594" i="10"/>
  <c r="F5594" i="10"/>
  <c r="D5594" i="10"/>
  <c r="C5594" i="10"/>
  <c r="B5594" i="10"/>
  <c r="J5593" i="10"/>
  <c r="I5593" i="10"/>
  <c r="H5593" i="10"/>
  <c r="G5593" i="10"/>
  <c r="F5593" i="10"/>
  <c r="D5593" i="10"/>
  <c r="C5593" i="10"/>
  <c r="B5593" i="10"/>
  <c r="J5592" i="10"/>
  <c r="I5592" i="10"/>
  <c r="H5592" i="10"/>
  <c r="G5592" i="10"/>
  <c r="F5592" i="10"/>
  <c r="D5592" i="10"/>
  <c r="C5592" i="10"/>
  <c r="B5592" i="10"/>
  <c r="J5591" i="10"/>
  <c r="I5591" i="10"/>
  <c r="H5591" i="10"/>
  <c r="G5591" i="10"/>
  <c r="F5591" i="10"/>
  <c r="D5591" i="10"/>
  <c r="C5591" i="10"/>
  <c r="B5591" i="10"/>
  <c r="J5590" i="10"/>
  <c r="I5590" i="10"/>
  <c r="H5590" i="10"/>
  <c r="G5590" i="10"/>
  <c r="F5590" i="10"/>
  <c r="D5590" i="10"/>
  <c r="C5590" i="10"/>
  <c r="B5590" i="10"/>
  <c r="J5589" i="10"/>
  <c r="I5589" i="10"/>
  <c r="H5589" i="10"/>
  <c r="G5589" i="10"/>
  <c r="F5589" i="10"/>
  <c r="D5589" i="10"/>
  <c r="C5589" i="10"/>
  <c r="B5589" i="10"/>
  <c r="J5588" i="10"/>
  <c r="I5588" i="10"/>
  <c r="H5588" i="10"/>
  <c r="G5588" i="10"/>
  <c r="F5588" i="10"/>
  <c r="D5588" i="10"/>
  <c r="C5588" i="10"/>
  <c r="B5588" i="10"/>
  <c r="J5587" i="10"/>
  <c r="I5587" i="10"/>
  <c r="H5587" i="10"/>
  <c r="G5587" i="10"/>
  <c r="F5587" i="10"/>
  <c r="D5587" i="10"/>
  <c r="C5587" i="10"/>
  <c r="B5587" i="10"/>
  <c r="J5586" i="10"/>
  <c r="I5586" i="10"/>
  <c r="H5586" i="10"/>
  <c r="G5586" i="10"/>
  <c r="F5586" i="10"/>
  <c r="D5586" i="10"/>
  <c r="C5586" i="10"/>
  <c r="B5586" i="10"/>
  <c r="J5585" i="10"/>
  <c r="I5585" i="10"/>
  <c r="H5585" i="10"/>
  <c r="G5585" i="10"/>
  <c r="F5585" i="10"/>
  <c r="D5585" i="10"/>
  <c r="C5585" i="10"/>
  <c r="B5585" i="10"/>
  <c r="J5584" i="10"/>
  <c r="I5584" i="10"/>
  <c r="H5584" i="10"/>
  <c r="G5584" i="10"/>
  <c r="F5584" i="10"/>
  <c r="D5584" i="10"/>
  <c r="C5584" i="10"/>
  <c r="B5584" i="10"/>
  <c r="J5583" i="10"/>
  <c r="I5583" i="10"/>
  <c r="H5583" i="10"/>
  <c r="G5583" i="10"/>
  <c r="F5583" i="10"/>
  <c r="D5583" i="10"/>
  <c r="C5583" i="10"/>
  <c r="B5583" i="10"/>
  <c r="J5582" i="10"/>
  <c r="I5582" i="10"/>
  <c r="H5582" i="10"/>
  <c r="G5582" i="10"/>
  <c r="F5582" i="10"/>
  <c r="D5582" i="10"/>
  <c r="C5582" i="10"/>
  <c r="B5582" i="10"/>
  <c r="J5581" i="10"/>
  <c r="I5581" i="10"/>
  <c r="H5581" i="10"/>
  <c r="G5581" i="10"/>
  <c r="F5581" i="10"/>
  <c r="D5581" i="10"/>
  <c r="C5581" i="10"/>
  <c r="B5581" i="10"/>
  <c r="J5580" i="10"/>
  <c r="I5580" i="10"/>
  <c r="H5580" i="10"/>
  <c r="G5580" i="10"/>
  <c r="F5580" i="10"/>
  <c r="D5580" i="10"/>
  <c r="C5580" i="10"/>
  <c r="B5580" i="10"/>
  <c r="J5579" i="10"/>
  <c r="I5579" i="10"/>
  <c r="H5579" i="10"/>
  <c r="G5579" i="10"/>
  <c r="F5579" i="10"/>
  <c r="D5579" i="10"/>
  <c r="C5579" i="10"/>
  <c r="B5579" i="10"/>
  <c r="J5578" i="10"/>
  <c r="I5578" i="10"/>
  <c r="H5578" i="10"/>
  <c r="G5578" i="10"/>
  <c r="F5578" i="10"/>
  <c r="D5578" i="10"/>
  <c r="C5578" i="10"/>
  <c r="B5578" i="10"/>
  <c r="J5577" i="10"/>
  <c r="I5577" i="10"/>
  <c r="H5577" i="10"/>
  <c r="G5577" i="10"/>
  <c r="F5577" i="10"/>
  <c r="D5577" i="10"/>
  <c r="C5577" i="10"/>
  <c r="B5577" i="10"/>
  <c r="J5576" i="10"/>
  <c r="I5576" i="10"/>
  <c r="H5576" i="10"/>
  <c r="G5576" i="10"/>
  <c r="F5576" i="10"/>
  <c r="D5576" i="10"/>
  <c r="C5576" i="10"/>
  <c r="B5576" i="10"/>
  <c r="J5575" i="10"/>
  <c r="I5575" i="10"/>
  <c r="H5575" i="10"/>
  <c r="G5575" i="10"/>
  <c r="F5575" i="10"/>
  <c r="D5575" i="10"/>
  <c r="C5575" i="10"/>
  <c r="B5575" i="10"/>
  <c r="J5574" i="10"/>
  <c r="I5574" i="10"/>
  <c r="H5574" i="10"/>
  <c r="G5574" i="10"/>
  <c r="F5574" i="10"/>
  <c r="D5574" i="10"/>
  <c r="C5574" i="10"/>
  <c r="B5574" i="10"/>
  <c r="J5573" i="10"/>
  <c r="I5573" i="10"/>
  <c r="H5573" i="10"/>
  <c r="G5573" i="10"/>
  <c r="F5573" i="10"/>
  <c r="D5573" i="10"/>
  <c r="C5573" i="10"/>
  <c r="B5573" i="10"/>
  <c r="J5572" i="10"/>
  <c r="I5572" i="10"/>
  <c r="H5572" i="10"/>
  <c r="G5572" i="10"/>
  <c r="F5572" i="10"/>
  <c r="D5572" i="10"/>
  <c r="C5572" i="10"/>
  <c r="B5572" i="10"/>
  <c r="J5571" i="10"/>
  <c r="I5571" i="10"/>
  <c r="H5571" i="10"/>
  <c r="G5571" i="10"/>
  <c r="F5571" i="10"/>
  <c r="D5571" i="10"/>
  <c r="C5571" i="10"/>
  <c r="B5571" i="10"/>
  <c r="J5570" i="10"/>
  <c r="I5570" i="10"/>
  <c r="H5570" i="10"/>
  <c r="G5570" i="10"/>
  <c r="F5570" i="10"/>
  <c r="D5570" i="10"/>
  <c r="C5570" i="10"/>
  <c r="B5570" i="10"/>
  <c r="J5569" i="10"/>
  <c r="I5569" i="10"/>
  <c r="H5569" i="10"/>
  <c r="G5569" i="10"/>
  <c r="F5569" i="10"/>
  <c r="D5569" i="10"/>
  <c r="C5569" i="10"/>
  <c r="B5569" i="10"/>
  <c r="J5568" i="10"/>
  <c r="I5568" i="10"/>
  <c r="H5568" i="10"/>
  <c r="G5568" i="10"/>
  <c r="F5568" i="10"/>
  <c r="D5568" i="10"/>
  <c r="C5568" i="10"/>
  <c r="B5568" i="10"/>
  <c r="J5567" i="10"/>
  <c r="I5567" i="10"/>
  <c r="H5567" i="10"/>
  <c r="G5567" i="10"/>
  <c r="F5567" i="10"/>
  <c r="D5567" i="10"/>
  <c r="C5567" i="10"/>
  <c r="B5567" i="10"/>
  <c r="J5566" i="10"/>
  <c r="I5566" i="10"/>
  <c r="H5566" i="10"/>
  <c r="G5566" i="10"/>
  <c r="F5566" i="10"/>
  <c r="D5566" i="10"/>
  <c r="C5566" i="10"/>
  <c r="B5566" i="10"/>
  <c r="J5565" i="10"/>
  <c r="I5565" i="10"/>
  <c r="H5565" i="10"/>
  <c r="G5565" i="10"/>
  <c r="F5565" i="10"/>
  <c r="D5565" i="10"/>
  <c r="C5565" i="10"/>
  <c r="B5565" i="10"/>
  <c r="J5564" i="10"/>
  <c r="I5564" i="10"/>
  <c r="H5564" i="10"/>
  <c r="G5564" i="10"/>
  <c r="F5564" i="10"/>
  <c r="D5564" i="10"/>
  <c r="C5564" i="10"/>
  <c r="B5564" i="10"/>
  <c r="J5563" i="10"/>
  <c r="I5563" i="10"/>
  <c r="H5563" i="10"/>
  <c r="G5563" i="10"/>
  <c r="F5563" i="10"/>
  <c r="D5563" i="10"/>
  <c r="C5563" i="10"/>
  <c r="B5563" i="10"/>
  <c r="J5562" i="10"/>
  <c r="I5562" i="10"/>
  <c r="H5562" i="10"/>
  <c r="G5562" i="10"/>
  <c r="F5562" i="10"/>
  <c r="D5562" i="10"/>
  <c r="C5562" i="10"/>
  <c r="B5562" i="10"/>
  <c r="J5561" i="10"/>
  <c r="I5561" i="10"/>
  <c r="H5561" i="10"/>
  <c r="G5561" i="10"/>
  <c r="F5561" i="10"/>
  <c r="D5561" i="10"/>
  <c r="C5561" i="10"/>
  <c r="B5561" i="10"/>
  <c r="J5560" i="10"/>
  <c r="I5560" i="10"/>
  <c r="H5560" i="10"/>
  <c r="G5560" i="10"/>
  <c r="F5560" i="10"/>
  <c r="D5560" i="10"/>
  <c r="C5560" i="10"/>
  <c r="B5560" i="10"/>
  <c r="J5559" i="10"/>
  <c r="I5559" i="10"/>
  <c r="H5559" i="10"/>
  <c r="G5559" i="10"/>
  <c r="F5559" i="10"/>
  <c r="D5559" i="10"/>
  <c r="C5559" i="10"/>
  <c r="B5559" i="10"/>
  <c r="J5558" i="10"/>
  <c r="I5558" i="10"/>
  <c r="H5558" i="10"/>
  <c r="G5558" i="10"/>
  <c r="F5558" i="10"/>
  <c r="D5558" i="10"/>
  <c r="C5558" i="10"/>
  <c r="B5558" i="10"/>
  <c r="J5557" i="10"/>
  <c r="I5557" i="10"/>
  <c r="H5557" i="10"/>
  <c r="G5557" i="10"/>
  <c r="F5557" i="10"/>
  <c r="D5557" i="10"/>
  <c r="C5557" i="10"/>
  <c r="B5557" i="10"/>
  <c r="J5556" i="10"/>
  <c r="I5556" i="10"/>
  <c r="H5556" i="10"/>
  <c r="G5556" i="10"/>
  <c r="F5556" i="10"/>
  <c r="D5556" i="10"/>
  <c r="C5556" i="10"/>
  <c r="B5556" i="10"/>
  <c r="J5555" i="10"/>
  <c r="I5555" i="10"/>
  <c r="H5555" i="10"/>
  <c r="G5555" i="10"/>
  <c r="F5555" i="10"/>
  <c r="D5555" i="10"/>
  <c r="C5555" i="10"/>
  <c r="B5555" i="10"/>
  <c r="J5554" i="10"/>
  <c r="I5554" i="10"/>
  <c r="H5554" i="10"/>
  <c r="G5554" i="10"/>
  <c r="F5554" i="10"/>
  <c r="D5554" i="10"/>
  <c r="C5554" i="10"/>
  <c r="B5554" i="10"/>
  <c r="J5553" i="10"/>
  <c r="I5553" i="10"/>
  <c r="H5553" i="10"/>
  <c r="G5553" i="10"/>
  <c r="F5553" i="10"/>
  <c r="D5553" i="10"/>
  <c r="C5553" i="10"/>
  <c r="B5553" i="10"/>
  <c r="J5552" i="10"/>
  <c r="I5552" i="10"/>
  <c r="H5552" i="10"/>
  <c r="G5552" i="10"/>
  <c r="F5552" i="10"/>
  <c r="D5552" i="10"/>
  <c r="C5552" i="10"/>
  <c r="B5552" i="10"/>
  <c r="J5551" i="10"/>
  <c r="I5551" i="10"/>
  <c r="H5551" i="10"/>
  <c r="G5551" i="10"/>
  <c r="F5551" i="10"/>
  <c r="D5551" i="10"/>
  <c r="C5551" i="10"/>
  <c r="B5551" i="10"/>
  <c r="J5550" i="10"/>
  <c r="I5550" i="10"/>
  <c r="H5550" i="10"/>
  <c r="G5550" i="10"/>
  <c r="F5550" i="10"/>
  <c r="D5550" i="10"/>
  <c r="C5550" i="10"/>
  <c r="B5550" i="10"/>
  <c r="J5549" i="10"/>
  <c r="I5549" i="10"/>
  <c r="H5549" i="10"/>
  <c r="G5549" i="10"/>
  <c r="F5549" i="10"/>
  <c r="D5549" i="10"/>
  <c r="C5549" i="10"/>
  <c r="B5549" i="10"/>
  <c r="J5548" i="10"/>
  <c r="I5548" i="10"/>
  <c r="H5548" i="10"/>
  <c r="G5548" i="10"/>
  <c r="F5548" i="10"/>
  <c r="D5548" i="10"/>
  <c r="C5548" i="10"/>
  <c r="B5548" i="10"/>
  <c r="J5547" i="10"/>
  <c r="I5547" i="10"/>
  <c r="H5547" i="10"/>
  <c r="G5547" i="10"/>
  <c r="F5547" i="10"/>
  <c r="D5547" i="10"/>
  <c r="C5547" i="10"/>
  <c r="B5547" i="10"/>
  <c r="J5546" i="10"/>
  <c r="I5546" i="10"/>
  <c r="H5546" i="10"/>
  <c r="G5546" i="10"/>
  <c r="F5546" i="10"/>
  <c r="D5546" i="10"/>
  <c r="C5546" i="10"/>
  <c r="B5546" i="10"/>
  <c r="J5545" i="10"/>
  <c r="I5545" i="10"/>
  <c r="H5545" i="10"/>
  <c r="G5545" i="10"/>
  <c r="F5545" i="10"/>
  <c r="D5545" i="10"/>
  <c r="C5545" i="10"/>
  <c r="B5545" i="10"/>
  <c r="J5544" i="10"/>
  <c r="I5544" i="10"/>
  <c r="H5544" i="10"/>
  <c r="G5544" i="10"/>
  <c r="F5544" i="10"/>
  <c r="D5544" i="10"/>
  <c r="C5544" i="10"/>
  <c r="B5544" i="10"/>
  <c r="J5543" i="10"/>
  <c r="I5543" i="10"/>
  <c r="H5543" i="10"/>
  <c r="G5543" i="10"/>
  <c r="F5543" i="10"/>
  <c r="D5543" i="10"/>
  <c r="C5543" i="10"/>
  <c r="B5543" i="10"/>
  <c r="J5542" i="10"/>
  <c r="I5542" i="10"/>
  <c r="H5542" i="10"/>
  <c r="G5542" i="10"/>
  <c r="F5542" i="10"/>
  <c r="D5542" i="10"/>
  <c r="C5542" i="10"/>
  <c r="B5542" i="10"/>
  <c r="J5541" i="10"/>
  <c r="I5541" i="10"/>
  <c r="H5541" i="10"/>
  <c r="G5541" i="10"/>
  <c r="F5541" i="10"/>
  <c r="D5541" i="10"/>
  <c r="C5541" i="10"/>
  <c r="B5541" i="10"/>
  <c r="J5540" i="10"/>
  <c r="I5540" i="10"/>
  <c r="H5540" i="10"/>
  <c r="G5540" i="10"/>
  <c r="F5540" i="10"/>
  <c r="D5540" i="10"/>
  <c r="C5540" i="10"/>
  <c r="B5540" i="10"/>
  <c r="J5539" i="10"/>
  <c r="I5539" i="10"/>
  <c r="H5539" i="10"/>
  <c r="G5539" i="10"/>
  <c r="F5539" i="10"/>
  <c r="D5539" i="10"/>
  <c r="C5539" i="10"/>
  <c r="B5539" i="10"/>
  <c r="J5538" i="10"/>
  <c r="I5538" i="10"/>
  <c r="H5538" i="10"/>
  <c r="G5538" i="10"/>
  <c r="F5538" i="10"/>
  <c r="D5538" i="10"/>
  <c r="C5538" i="10"/>
  <c r="B5538" i="10"/>
  <c r="J5537" i="10"/>
  <c r="I5537" i="10"/>
  <c r="H5537" i="10"/>
  <c r="G5537" i="10"/>
  <c r="F5537" i="10"/>
  <c r="D5537" i="10"/>
  <c r="C5537" i="10"/>
  <c r="B5537" i="10"/>
  <c r="J5536" i="10"/>
  <c r="I5536" i="10"/>
  <c r="H5536" i="10"/>
  <c r="G5536" i="10"/>
  <c r="F5536" i="10"/>
  <c r="D5536" i="10"/>
  <c r="C5536" i="10"/>
  <c r="B5536" i="10"/>
  <c r="J5535" i="10"/>
  <c r="I5535" i="10"/>
  <c r="H5535" i="10"/>
  <c r="G5535" i="10"/>
  <c r="F5535" i="10"/>
  <c r="D5535" i="10"/>
  <c r="C5535" i="10"/>
  <c r="B5535" i="10"/>
  <c r="J5534" i="10"/>
  <c r="I5534" i="10"/>
  <c r="H5534" i="10"/>
  <c r="G5534" i="10"/>
  <c r="F5534" i="10"/>
  <c r="D5534" i="10"/>
  <c r="C5534" i="10"/>
  <c r="B5534" i="10"/>
  <c r="J5533" i="10"/>
  <c r="I5533" i="10"/>
  <c r="H5533" i="10"/>
  <c r="G5533" i="10"/>
  <c r="F5533" i="10"/>
  <c r="D5533" i="10"/>
  <c r="C5533" i="10"/>
  <c r="B5533" i="10"/>
  <c r="J5532" i="10"/>
  <c r="I5532" i="10"/>
  <c r="H5532" i="10"/>
  <c r="G5532" i="10"/>
  <c r="F5532" i="10"/>
  <c r="D5532" i="10"/>
  <c r="C5532" i="10"/>
  <c r="B5532" i="10"/>
  <c r="J5531" i="10"/>
  <c r="I5531" i="10"/>
  <c r="H5531" i="10"/>
  <c r="G5531" i="10"/>
  <c r="F5531" i="10"/>
  <c r="D5531" i="10"/>
  <c r="C5531" i="10"/>
  <c r="B5531" i="10"/>
  <c r="J5530" i="10"/>
  <c r="I5530" i="10"/>
  <c r="H5530" i="10"/>
  <c r="G5530" i="10"/>
  <c r="F5530" i="10"/>
  <c r="D5530" i="10"/>
  <c r="C5530" i="10"/>
  <c r="B5530" i="10"/>
  <c r="J5529" i="10"/>
  <c r="I5529" i="10"/>
  <c r="H5529" i="10"/>
  <c r="G5529" i="10"/>
  <c r="F5529" i="10"/>
  <c r="D5529" i="10"/>
  <c r="C5529" i="10"/>
  <c r="B5529" i="10"/>
  <c r="J5528" i="10"/>
  <c r="I5528" i="10"/>
  <c r="H5528" i="10"/>
  <c r="G5528" i="10"/>
  <c r="F5528" i="10"/>
  <c r="D5528" i="10"/>
  <c r="C5528" i="10"/>
  <c r="B5528" i="10"/>
  <c r="J5527" i="10"/>
  <c r="I5527" i="10"/>
  <c r="H5527" i="10"/>
  <c r="G5527" i="10"/>
  <c r="F5527" i="10"/>
  <c r="D5527" i="10"/>
  <c r="C5527" i="10"/>
  <c r="B5527" i="10"/>
  <c r="J5526" i="10"/>
  <c r="I5526" i="10"/>
  <c r="H5526" i="10"/>
  <c r="G5526" i="10"/>
  <c r="F5526" i="10"/>
  <c r="D5526" i="10"/>
  <c r="C5526" i="10"/>
  <c r="B5526" i="10"/>
  <c r="J5525" i="10"/>
  <c r="I5525" i="10"/>
  <c r="H5525" i="10"/>
  <c r="G5525" i="10"/>
  <c r="F5525" i="10"/>
  <c r="D5525" i="10"/>
  <c r="C5525" i="10"/>
  <c r="B5525" i="10"/>
  <c r="J5524" i="10"/>
  <c r="I5524" i="10"/>
  <c r="H5524" i="10"/>
  <c r="G5524" i="10"/>
  <c r="F5524" i="10"/>
  <c r="D5524" i="10"/>
  <c r="C5524" i="10"/>
  <c r="B5524" i="10"/>
  <c r="J5523" i="10"/>
  <c r="I5523" i="10"/>
  <c r="H5523" i="10"/>
  <c r="G5523" i="10"/>
  <c r="F5523" i="10"/>
  <c r="D5523" i="10"/>
  <c r="C5523" i="10"/>
  <c r="B5523" i="10"/>
  <c r="J5522" i="10"/>
  <c r="I5522" i="10"/>
  <c r="H5522" i="10"/>
  <c r="G5522" i="10"/>
  <c r="F5522" i="10"/>
  <c r="D5522" i="10"/>
  <c r="C5522" i="10"/>
  <c r="B5522" i="10"/>
  <c r="J5521" i="10"/>
  <c r="I5521" i="10"/>
  <c r="H5521" i="10"/>
  <c r="G5521" i="10"/>
  <c r="F5521" i="10"/>
  <c r="D5521" i="10"/>
  <c r="C5521" i="10"/>
  <c r="B5521" i="10"/>
  <c r="J5520" i="10"/>
  <c r="I5520" i="10"/>
  <c r="H5520" i="10"/>
  <c r="G5520" i="10"/>
  <c r="F5520" i="10"/>
  <c r="D5520" i="10"/>
  <c r="C5520" i="10"/>
  <c r="B5520" i="10"/>
  <c r="J5519" i="10"/>
  <c r="I5519" i="10"/>
  <c r="H5519" i="10"/>
  <c r="G5519" i="10"/>
  <c r="F5519" i="10"/>
  <c r="D5519" i="10"/>
  <c r="C5519" i="10"/>
  <c r="B5519" i="10"/>
  <c r="J5518" i="10"/>
  <c r="I5518" i="10"/>
  <c r="H5518" i="10"/>
  <c r="G5518" i="10"/>
  <c r="F5518" i="10"/>
  <c r="D5518" i="10"/>
  <c r="C5518" i="10"/>
  <c r="B5518" i="10"/>
  <c r="J5517" i="10"/>
  <c r="I5517" i="10"/>
  <c r="H5517" i="10"/>
  <c r="G5517" i="10"/>
  <c r="F5517" i="10"/>
  <c r="D5517" i="10"/>
  <c r="C5517" i="10"/>
  <c r="B5517" i="10"/>
  <c r="J5516" i="10"/>
  <c r="I5516" i="10"/>
  <c r="H5516" i="10"/>
  <c r="G5516" i="10"/>
  <c r="F5516" i="10"/>
  <c r="D5516" i="10"/>
  <c r="C5516" i="10"/>
  <c r="B5516" i="10"/>
  <c r="J5515" i="10"/>
  <c r="I5515" i="10"/>
  <c r="H5515" i="10"/>
  <c r="G5515" i="10"/>
  <c r="F5515" i="10"/>
  <c r="D5515" i="10"/>
  <c r="C5515" i="10"/>
  <c r="B5515" i="10"/>
  <c r="J5514" i="10"/>
  <c r="I5514" i="10"/>
  <c r="H5514" i="10"/>
  <c r="G5514" i="10"/>
  <c r="F5514" i="10"/>
  <c r="D5514" i="10"/>
  <c r="C5514" i="10"/>
  <c r="B5514" i="10"/>
  <c r="J5513" i="10"/>
  <c r="I5513" i="10"/>
  <c r="H5513" i="10"/>
  <c r="G5513" i="10"/>
  <c r="F5513" i="10"/>
  <c r="D5513" i="10"/>
  <c r="C5513" i="10"/>
  <c r="B5513" i="10"/>
  <c r="J5512" i="10"/>
  <c r="I5512" i="10"/>
  <c r="H5512" i="10"/>
  <c r="G5512" i="10"/>
  <c r="F5512" i="10"/>
  <c r="D5512" i="10"/>
  <c r="C5512" i="10"/>
  <c r="B5512" i="10"/>
  <c r="J5511" i="10"/>
  <c r="I5511" i="10"/>
  <c r="H5511" i="10"/>
  <c r="G5511" i="10"/>
  <c r="F5511" i="10"/>
  <c r="D5511" i="10"/>
  <c r="C5511" i="10"/>
  <c r="B5511" i="10"/>
  <c r="J5510" i="10"/>
  <c r="I5510" i="10"/>
  <c r="H5510" i="10"/>
  <c r="G5510" i="10"/>
  <c r="F5510" i="10"/>
  <c r="D5510" i="10"/>
  <c r="C5510" i="10"/>
  <c r="B5510" i="10"/>
  <c r="J5509" i="10"/>
  <c r="I5509" i="10"/>
  <c r="H5509" i="10"/>
  <c r="G5509" i="10"/>
  <c r="F5509" i="10"/>
  <c r="D5509" i="10"/>
  <c r="C5509" i="10"/>
  <c r="B5509" i="10"/>
  <c r="J5508" i="10"/>
  <c r="I5508" i="10"/>
  <c r="H5508" i="10"/>
  <c r="G5508" i="10"/>
  <c r="F5508" i="10"/>
  <c r="D5508" i="10"/>
  <c r="C5508" i="10"/>
  <c r="B5508" i="10"/>
  <c r="J5507" i="10"/>
  <c r="I5507" i="10"/>
  <c r="H5507" i="10"/>
  <c r="G5507" i="10"/>
  <c r="F5507" i="10"/>
  <c r="D5507" i="10"/>
  <c r="C5507" i="10"/>
  <c r="B5507" i="10"/>
  <c r="J5506" i="10"/>
  <c r="I5506" i="10"/>
  <c r="H5506" i="10"/>
  <c r="G5506" i="10"/>
  <c r="F5506" i="10"/>
  <c r="D5506" i="10"/>
  <c r="C5506" i="10"/>
  <c r="B5506" i="10"/>
  <c r="J5505" i="10"/>
  <c r="I5505" i="10"/>
  <c r="H5505" i="10"/>
  <c r="G5505" i="10"/>
  <c r="F5505" i="10"/>
  <c r="D5505" i="10"/>
  <c r="C5505" i="10"/>
  <c r="B5505" i="10"/>
  <c r="J5504" i="10"/>
  <c r="I5504" i="10"/>
  <c r="H5504" i="10"/>
  <c r="G5504" i="10"/>
  <c r="F5504" i="10"/>
  <c r="D5504" i="10"/>
  <c r="C5504" i="10"/>
  <c r="B5504" i="10"/>
  <c r="J5503" i="10"/>
  <c r="I5503" i="10"/>
  <c r="H5503" i="10"/>
  <c r="G5503" i="10"/>
  <c r="F5503" i="10"/>
  <c r="D5503" i="10"/>
  <c r="C5503" i="10"/>
  <c r="B5503" i="10"/>
  <c r="J5502" i="10"/>
  <c r="I5502" i="10"/>
  <c r="H5502" i="10"/>
  <c r="G5502" i="10"/>
  <c r="F5502" i="10"/>
  <c r="D5502" i="10"/>
  <c r="C5502" i="10"/>
  <c r="B5502" i="10"/>
  <c r="J5501" i="10"/>
  <c r="I5501" i="10"/>
  <c r="H5501" i="10"/>
  <c r="G5501" i="10"/>
  <c r="F5501" i="10"/>
  <c r="D5501" i="10"/>
  <c r="C5501" i="10"/>
  <c r="B5501" i="10"/>
  <c r="J5500" i="10"/>
  <c r="I5500" i="10"/>
  <c r="H5500" i="10"/>
  <c r="G5500" i="10"/>
  <c r="F5500" i="10"/>
  <c r="D5500" i="10"/>
  <c r="C5500" i="10"/>
  <c r="B5500" i="10"/>
  <c r="J5499" i="10"/>
  <c r="I5499" i="10"/>
  <c r="H5499" i="10"/>
  <c r="G5499" i="10"/>
  <c r="F5499" i="10"/>
  <c r="D5499" i="10"/>
  <c r="C5499" i="10"/>
  <c r="B5499" i="10"/>
  <c r="J5498" i="10"/>
  <c r="I5498" i="10"/>
  <c r="H5498" i="10"/>
  <c r="G5498" i="10"/>
  <c r="F5498" i="10"/>
  <c r="D5498" i="10"/>
  <c r="C5498" i="10"/>
  <c r="B5498" i="10"/>
  <c r="J5497" i="10"/>
  <c r="I5497" i="10"/>
  <c r="H5497" i="10"/>
  <c r="G5497" i="10"/>
  <c r="F5497" i="10"/>
  <c r="D5497" i="10"/>
  <c r="C5497" i="10"/>
  <c r="B5497" i="10"/>
  <c r="J5496" i="10"/>
  <c r="I5496" i="10"/>
  <c r="H5496" i="10"/>
  <c r="G5496" i="10"/>
  <c r="F5496" i="10"/>
  <c r="D5496" i="10"/>
  <c r="C5496" i="10"/>
  <c r="B5496" i="10"/>
  <c r="J5495" i="10"/>
  <c r="I5495" i="10"/>
  <c r="H5495" i="10"/>
  <c r="G5495" i="10"/>
  <c r="F5495" i="10"/>
  <c r="D5495" i="10"/>
  <c r="C5495" i="10"/>
  <c r="B5495" i="10"/>
  <c r="J5494" i="10"/>
  <c r="I5494" i="10"/>
  <c r="H5494" i="10"/>
  <c r="G5494" i="10"/>
  <c r="F5494" i="10"/>
  <c r="D5494" i="10"/>
  <c r="C5494" i="10"/>
  <c r="B5494" i="10"/>
  <c r="J5493" i="10"/>
  <c r="I5493" i="10"/>
  <c r="H5493" i="10"/>
  <c r="G5493" i="10"/>
  <c r="F5493" i="10"/>
  <c r="D5493" i="10"/>
  <c r="C5493" i="10"/>
  <c r="B5493" i="10"/>
  <c r="J5492" i="10"/>
  <c r="I5492" i="10"/>
  <c r="H5492" i="10"/>
  <c r="G5492" i="10"/>
  <c r="F5492" i="10"/>
  <c r="D5492" i="10"/>
  <c r="C5492" i="10"/>
  <c r="B5492" i="10"/>
  <c r="J5491" i="10"/>
  <c r="I5491" i="10"/>
  <c r="H5491" i="10"/>
  <c r="G5491" i="10"/>
  <c r="F5491" i="10"/>
  <c r="D5491" i="10"/>
  <c r="C5491" i="10"/>
  <c r="B5491" i="10"/>
  <c r="J5490" i="10"/>
  <c r="I5490" i="10"/>
  <c r="H5490" i="10"/>
  <c r="G5490" i="10"/>
  <c r="F5490" i="10"/>
  <c r="D5490" i="10"/>
  <c r="C5490" i="10"/>
  <c r="B5490" i="10"/>
  <c r="J5489" i="10"/>
  <c r="I5489" i="10"/>
  <c r="H5489" i="10"/>
  <c r="G5489" i="10"/>
  <c r="F5489" i="10"/>
  <c r="D5489" i="10"/>
  <c r="C5489" i="10"/>
  <c r="B5489" i="10"/>
  <c r="J5488" i="10"/>
  <c r="I5488" i="10"/>
  <c r="H5488" i="10"/>
  <c r="G5488" i="10"/>
  <c r="F5488" i="10"/>
  <c r="D5488" i="10"/>
  <c r="C5488" i="10"/>
  <c r="B5488" i="10"/>
  <c r="J5487" i="10"/>
  <c r="I5487" i="10"/>
  <c r="H5487" i="10"/>
  <c r="G5487" i="10"/>
  <c r="F5487" i="10"/>
  <c r="D5487" i="10"/>
  <c r="C5487" i="10"/>
  <c r="B5487" i="10"/>
  <c r="J5486" i="10"/>
  <c r="I5486" i="10"/>
  <c r="H5486" i="10"/>
  <c r="G5486" i="10"/>
  <c r="F5486" i="10"/>
  <c r="D5486" i="10"/>
  <c r="C5486" i="10"/>
  <c r="B5486" i="10"/>
  <c r="J5485" i="10"/>
  <c r="I5485" i="10"/>
  <c r="H5485" i="10"/>
  <c r="G5485" i="10"/>
  <c r="F5485" i="10"/>
  <c r="D5485" i="10"/>
  <c r="C5485" i="10"/>
  <c r="B5485" i="10"/>
  <c r="J5484" i="10"/>
  <c r="I5484" i="10"/>
  <c r="H5484" i="10"/>
  <c r="G5484" i="10"/>
  <c r="F5484" i="10"/>
  <c r="D5484" i="10"/>
  <c r="C5484" i="10"/>
  <c r="B5484" i="10"/>
  <c r="J5483" i="10"/>
  <c r="I5483" i="10"/>
  <c r="H5483" i="10"/>
  <c r="G5483" i="10"/>
  <c r="F5483" i="10"/>
  <c r="D5483" i="10"/>
  <c r="C5483" i="10"/>
  <c r="B5483" i="10"/>
  <c r="J5482" i="10"/>
  <c r="I5482" i="10"/>
  <c r="H5482" i="10"/>
  <c r="G5482" i="10"/>
  <c r="F5482" i="10"/>
  <c r="D5482" i="10"/>
  <c r="C5482" i="10"/>
  <c r="B5482" i="10"/>
  <c r="J5481" i="10"/>
  <c r="I5481" i="10"/>
  <c r="H5481" i="10"/>
  <c r="G5481" i="10"/>
  <c r="F5481" i="10"/>
  <c r="D5481" i="10"/>
  <c r="C5481" i="10"/>
  <c r="B5481" i="10"/>
  <c r="J5480" i="10"/>
  <c r="I5480" i="10"/>
  <c r="H5480" i="10"/>
  <c r="G5480" i="10"/>
  <c r="F5480" i="10"/>
  <c r="D5480" i="10"/>
  <c r="C5480" i="10"/>
  <c r="B5480" i="10"/>
  <c r="J5479" i="10"/>
  <c r="I5479" i="10"/>
  <c r="H5479" i="10"/>
  <c r="G5479" i="10"/>
  <c r="F5479" i="10"/>
  <c r="D5479" i="10"/>
  <c r="C5479" i="10"/>
  <c r="B5479" i="10"/>
  <c r="J5478" i="10"/>
  <c r="I5478" i="10"/>
  <c r="H5478" i="10"/>
  <c r="G5478" i="10"/>
  <c r="F5478" i="10"/>
  <c r="D5478" i="10"/>
  <c r="C5478" i="10"/>
  <c r="B5478" i="10"/>
  <c r="J5477" i="10"/>
  <c r="I5477" i="10"/>
  <c r="H5477" i="10"/>
  <c r="G5477" i="10"/>
  <c r="F5477" i="10"/>
  <c r="D5477" i="10"/>
  <c r="C5477" i="10"/>
  <c r="B5477" i="10"/>
  <c r="J5476" i="10"/>
  <c r="I5476" i="10"/>
  <c r="H5476" i="10"/>
  <c r="G5476" i="10"/>
  <c r="F5476" i="10"/>
  <c r="D5476" i="10"/>
  <c r="C5476" i="10"/>
  <c r="B5476" i="10"/>
  <c r="J5475" i="10"/>
  <c r="I5475" i="10"/>
  <c r="H5475" i="10"/>
  <c r="G5475" i="10"/>
  <c r="F5475" i="10"/>
  <c r="D5475" i="10"/>
  <c r="C5475" i="10"/>
  <c r="B5475" i="10"/>
  <c r="J5474" i="10"/>
  <c r="I5474" i="10"/>
  <c r="H5474" i="10"/>
  <c r="G5474" i="10"/>
  <c r="F5474" i="10"/>
  <c r="D5474" i="10"/>
  <c r="C5474" i="10"/>
  <c r="B5474" i="10"/>
  <c r="J5473" i="10"/>
  <c r="I5473" i="10"/>
  <c r="H5473" i="10"/>
  <c r="G5473" i="10"/>
  <c r="F5473" i="10"/>
  <c r="D5473" i="10"/>
  <c r="C5473" i="10"/>
  <c r="B5473" i="10"/>
  <c r="J5472" i="10"/>
  <c r="I5472" i="10"/>
  <c r="H5472" i="10"/>
  <c r="G5472" i="10"/>
  <c r="F5472" i="10"/>
  <c r="D5472" i="10"/>
  <c r="C5472" i="10"/>
  <c r="B5472" i="10"/>
  <c r="J5471" i="10"/>
  <c r="I5471" i="10"/>
  <c r="H5471" i="10"/>
  <c r="G5471" i="10"/>
  <c r="F5471" i="10"/>
  <c r="D5471" i="10"/>
  <c r="C5471" i="10"/>
  <c r="B5471" i="10"/>
  <c r="J5470" i="10"/>
  <c r="I5470" i="10"/>
  <c r="H5470" i="10"/>
  <c r="G5470" i="10"/>
  <c r="F5470" i="10"/>
  <c r="D5470" i="10"/>
  <c r="C5470" i="10"/>
  <c r="B5470" i="10"/>
  <c r="J5469" i="10"/>
  <c r="I5469" i="10"/>
  <c r="H5469" i="10"/>
  <c r="G5469" i="10"/>
  <c r="F5469" i="10"/>
  <c r="D5469" i="10"/>
  <c r="C5469" i="10"/>
  <c r="B5469" i="10"/>
  <c r="J5468" i="10"/>
  <c r="I5468" i="10"/>
  <c r="H5468" i="10"/>
  <c r="G5468" i="10"/>
  <c r="F5468" i="10"/>
  <c r="D5468" i="10"/>
  <c r="C5468" i="10"/>
  <c r="B5468" i="10"/>
  <c r="J5467" i="10"/>
  <c r="I5467" i="10"/>
  <c r="H5467" i="10"/>
  <c r="G5467" i="10"/>
  <c r="F5467" i="10"/>
  <c r="D5467" i="10"/>
  <c r="C5467" i="10"/>
  <c r="B5467" i="10"/>
  <c r="J5466" i="10"/>
  <c r="I5466" i="10"/>
  <c r="H5466" i="10"/>
  <c r="G5466" i="10"/>
  <c r="F5466" i="10"/>
  <c r="D5466" i="10"/>
  <c r="C5466" i="10"/>
  <c r="B5466" i="10"/>
  <c r="J5465" i="10"/>
  <c r="I5465" i="10"/>
  <c r="H5465" i="10"/>
  <c r="G5465" i="10"/>
  <c r="F5465" i="10"/>
  <c r="D5465" i="10"/>
  <c r="C5465" i="10"/>
  <c r="B5465" i="10"/>
  <c r="J5464" i="10"/>
  <c r="I5464" i="10"/>
  <c r="H5464" i="10"/>
  <c r="G5464" i="10"/>
  <c r="F5464" i="10"/>
  <c r="D5464" i="10"/>
  <c r="C5464" i="10"/>
  <c r="B5464" i="10"/>
  <c r="J5463" i="10"/>
  <c r="I5463" i="10"/>
  <c r="H5463" i="10"/>
  <c r="G5463" i="10"/>
  <c r="F5463" i="10"/>
  <c r="D5463" i="10"/>
  <c r="C5463" i="10"/>
  <c r="B5463" i="10"/>
  <c r="J5462" i="10"/>
  <c r="I5462" i="10"/>
  <c r="H5462" i="10"/>
  <c r="G5462" i="10"/>
  <c r="F5462" i="10"/>
  <c r="D5462" i="10"/>
  <c r="C5462" i="10"/>
  <c r="B5462" i="10"/>
  <c r="J5461" i="10"/>
  <c r="I5461" i="10"/>
  <c r="H5461" i="10"/>
  <c r="G5461" i="10"/>
  <c r="F5461" i="10"/>
  <c r="D5461" i="10"/>
  <c r="C5461" i="10"/>
  <c r="B5461" i="10"/>
  <c r="J5460" i="10"/>
  <c r="I5460" i="10"/>
  <c r="H5460" i="10"/>
  <c r="G5460" i="10"/>
  <c r="F5460" i="10"/>
  <c r="D5460" i="10"/>
  <c r="C5460" i="10"/>
  <c r="B5460" i="10"/>
  <c r="J5459" i="10"/>
  <c r="I5459" i="10"/>
  <c r="H5459" i="10"/>
  <c r="G5459" i="10"/>
  <c r="F5459" i="10"/>
  <c r="D5459" i="10"/>
  <c r="C5459" i="10"/>
  <c r="B5459" i="10"/>
  <c r="J5458" i="10"/>
  <c r="I5458" i="10"/>
  <c r="H5458" i="10"/>
  <c r="G5458" i="10"/>
  <c r="F5458" i="10"/>
  <c r="D5458" i="10"/>
  <c r="C5458" i="10"/>
  <c r="B5458" i="10"/>
  <c r="J5457" i="10"/>
  <c r="I5457" i="10"/>
  <c r="H5457" i="10"/>
  <c r="G5457" i="10"/>
  <c r="F5457" i="10"/>
  <c r="D5457" i="10"/>
  <c r="C5457" i="10"/>
  <c r="B5457" i="10"/>
  <c r="J5456" i="10"/>
  <c r="I5456" i="10"/>
  <c r="H5456" i="10"/>
  <c r="G5456" i="10"/>
  <c r="F5456" i="10"/>
  <c r="D5456" i="10"/>
  <c r="C5456" i="10"/>
  <c r="B5456" i="10"/>
  <c r="J5455" i="10"/>
  <c r="I5455" i="10"/>
  <c r="H5455" i="10"/>
  <c r="G5455" i="10"/>
  <c r="F5455" i="10"/>
  <c r="D5455" i="10"/>
  <c r="C5455" i="10"/>
  <c r="B5455" i="10"/>
  <c r="J5454" i="10"/>
  <c r="I5454" i="10"/>
  <c r="H5454" i="10"/>
  <c r="G5454" i="10"/>
  <c r="F5454" i="10"/>
  <c r="D5454" i="10"/>
  <c r="C5454" i="10"/>
  <c r="B5454" i="10"/>
  <c r="J5453" i="10"/>
  <c r="I5453" i="10"/>
  <c r="H5453" i="10"/>
  <c r="G5453" i="10"/>
  <c r="F5453" i="10"/>
  <c r="D5453" i="10"/>
  <c r="C5453" i="10"/>
  <c r="B5453" i="10"/>
  <c r="J5452" i="10"/>
  <c r="I5452" i="10"/>
  <c r="H5452" i="10"/>
  <c r="G5452" i="10"/>
  <c r="F5452" i="10"/>
  <c r="D5452" i="10"/>
  <c r="C5452" i="10"/>
  <c r="B5452" i="10"/>
  <c r="J5451" i="10"/>
  <c r="I5451" i="10"/>
  <c r="H5451" i="10"/>
  <c r="G5451" i="10"/>
  <c r="F5451" i="10"/>
  <c r="D5451" i="10"/>
  <c r="C5451" i="10"/>
  <c r="B5451" i="10"/>
  <c r="J5450" i="10"/>
  <c r="I5450" i="10"/>
  <c r="H5450" i="10"/>
  <c r="G5450" i="10"/>
  <c r="F5450" i="10"/>
  <c r="D5450" i="10"/>
  <c r="C5450" i="10"/>
  <c r="B5450" i="10"/>
  <c r="J5449" i="10"/>
  <c r="I5449" i="10"/>
  <c r="H5449" i="10"/>
  <c r="G5449" i="10"/>
  <c r="F5449" i="10"/>
  <c r="D5449" i="10"/>
  <c r="C5449" i="10"/>
  <c r="B5449" i="10"/>
  <c r="J5448" i="10"/>
  <c r="I5448" i="10"/>
  <c r="H5448" i="10"/>
  <c r="G5448" i="10"/>
  <c r="F5448" i="10"/>
  <c r="D5448" i="10"/>
  <c r="C5448" i="10"/>
  <c r="B5448" i="10"/>
  <c r="J5447" i="10"/>
  <c r="I5447" i="10"/>
  <c r="H5447" i="10"/>
  <c r="G5447" i="10"/>
  <c r="F5447" i="10"/>
  <c r="D5447" i="10"/>
  <c r="C5447" i="10"/>
  <c r="B5447" i="10"/>
  <c r="J5446" i="10"/>
  <c r="I5446" i="10"/>
  <c r="H5446" i="10"/>
  <c r="G5446" i="10"/>
  <c r="F5446" i="10"/>
  <c r="D5446" i="10"/>
  <c r="C5446" i="10"/>
  <c r="B5446" i="10"/>
  <c r="J5445" i="10"/>
  <c r="I5445" i="10"/>
  <c r="H5445" i="10"/>
  <c r="G5445" i="10"/>
  <c r="F5445" i="10"/>
  <c r="D5445" i="10"/>
  <c r="C5445" i="10"/>
  <c r="B5445" i="10"/>
  <c r="J5444" i="10"/>
  <c r="I5444" i="10"/>
  <c r="H5444" i="10"/>
  <c r="G5444" i="10"/>
  <c r="F5444" i="10"/>
  <c r="D5444" i="10"/>
  <c r="C5444" i="10"/>
  <c r="B5444" i="10"/>
  <c r="J5443" i="10"/>
  <c r="I5443" i="10"/>
  <c r="H5443" i="10"/>
  <c r="G5443" i="10"/>
  <c r="F5443" i="10"/>
  <c r="D5443" i="10"/>
  <c r="C5443" i="10"/>
  <c r="B5443" i="10"/>
  <c r="J5442" i="10"/>
  <c r="I5442" i="10"/>
  <c r="H5442" i="10"/>
  <c r="G5442" i="10"/>
  <c r="F5442" i="10"/>
  <c r="D5442" i="10"/>
  <c r="C5442" i="10"/>
  <c r="B5442" i="10"/>
  <c r="J5441" i="10"/>
  <c r="I5441" i="10"/>
  <c r="H5441" i="10"/>
  <c r="G5441" i="10"/>
  <c r="F5441" i="10"/>
  <c r="D5441" i="10"/>
  <c r="C5441" i="10"/>
  <c r="B5441" i="10"/>
  <c r="J5440" i="10"/>
  <c r="I5440" i="10"/>
  <c r="H5440" i="10"/>
  <c r="G5440" i="10"/>
  <c r="F5440" i="10"/>
  <c r="D5440" i="10"/>
  <c r="C5440" i="10"/>
  <c r="B5440" i="10"/>
  <c r="J5439" i="10"/>
  <c r="I5439" i="10"/>
  <c r="H5439" i="10"/>
  <c r="G5439" i="10"/>
  <c r="F5439" i="10"/>
  <c r="D5439" i="10"/>
  <c r="C5439" i="10"/>
  <c r="B5439" i="10"/>
  <c r="J5438" i="10"/>
  <c r="I5438" i="10"/>
  <c r="H5438" i="10"/>
  <c r="G5438" i="10"/>
  <c r="F5438" i="10"/>
  <c r="D5438" i="10"/>
  <c r="C5438" i="10"/>
  <c r="B5438" i="10"/>
  <c r="J5437" i="10"/>
  <c r="I5437" i="10"/>
  <c r="H5437" i="10"/>
  <c r="G5437" i="10"/>
  <c r="F5437" i="10"/>
  <c r="D5437" i="10"/>
  <c r="C5437" i="10"/>
  <c r="B5437" i="10"/>
  <c r="J5436" i="10"/>
  <c r="I5436" i="10"/>
  <c r="H5436" i="10"/>
  <c r="G5436" i="10"/>
  <c r="F5436" i="10"/>
  <c r="D5436" i="10"/>
  <c r="C5436" i="10"/>
  <c r="B5436" i="10"/>
  <c r="J5435" i="10"/>
  <c r="I5435" i="10"/>
  <c r="H5435" i="10"/>
  <c r="G5435" i="10"/>
  <c r="F5435" i="10"/>
  <c r="D5435" i="10"/>
  <c r="C5435" i="10"/>
  <c r="B5435" i="10"/>
  <c r="J5434" i="10"/>
  <c r="I5434" i="10"/>
  <c r="H5434" i="10"/>
  <c r="G5434" i="10"/>
  <c r="F5434" i="10"/>
  <c r="D5434" i="10"/>
  <c r="C5434" i="10"/>
  <c r="B5434" i="10"/>
  <c r="J5433" i="10"/>
  <c r="I5433" i="10"/>
  <c r="H5433" i="10"/>
  <c r="G5433" i="10"/>
  <c r="F5433" i="10"/>
  <c r="D5433" i="10"/>
  <c r="C5433" i="10"/>
  <c r="B5433" i="10"/>
  <c r="J5432" i="10"/>
  <c r="I5432" i="10"/>
  <c r="H5432" i="10"/>
  <c r="G5432" i="10"/>
  <c r="F5432" i="10"/>
  <c r="D5432" i="10"/>
  <c r="C5432" i="10"/>
  <c r="B5432" i="10"/>
  <c r="J5431" i="10"/>
  <c r="I5431" i="10"/>
  <c r="H5431" i="10"/>
  <c r="G5431" i="10"/>
  <c r="F5431" i="10"/>
  <c r="D5431" i="10"/>
  <c r="C5431" i="10"/>
  <c r="B5431" i="10"/>
  <c r="J5430" i="10"/>
  <c r="I5430" i="10"/>
  <c r="H5430" i="10"/>
  <c r="G5430" i="10"/>
  <c r="F5430" i="10"/>
  <c r="D5430" i="10"/>
  <c r="C5430" i="10"/>
  <c r="B5430" i="10"/>
  <c r="J5429" i="10"/>
  <c r="I5429" i="10"/>
  <c r="H5429" i="10"/>
  <c r="G5429" i="10"/>
  <c r="F5429" i="10"/>
  <c r="D5429" i="10"/>
  <c r="C5429" i="10"/>
  <c r="B5429" i="10"/>
  <c r="J5428" i="10"/>
  <c r="I5428" i="10"/>
  <c r="H5428" i="10"/>
  <c r="G5428" i="10"/>
  <c r="F5428" i="10"/>
  <c r="D5428" i="10"/>
  <c r="C5428" i="10"/>
  <c r="B5428" i="10"/>
  <c r="J5427" i="10"/>
  <c r="I5427" i="10"/>
  <c r="H5427" i="10"/>
  <c r="G5427" i="10"/>
  <c r="F5427" i="10"/>
  <c r="D5427" i="10"/>
  <c r="C5427" i="10"/>
  <c r="B5427" i="10"/>
  <c r="J5426" i="10"/>
  <c r="I5426" i="10"/>
  <c r="H5426" i="10"/>
  <c r="G5426" i="10"/>
  <c r="F5426" i="10"/>
  <c r="D5426" i="10"/>
  <c r="C5426" i="10"/>
  <c r="B5426" i="10"/>
  <c r="J5425" i="10"/>
  <c r="I5425" i="10"/>
  <c r="H5425" i="10"/>
  <c r="G5425" i="10"/>
  <c r="F5425" i="10"/>
  <c r="D5425" i="10"/>
  <c r="C5425" i="10"/>
  <c r="B5425" i="10"/>
  <c r="J5424" i="10"/>
  <c r="I5424" i="10"/>
  <c r="H5424" i="10"/>
  <c r="G5424" i="10"/>
  <c r="F5424" i="10"/>
  <c r="D5424" i="10"/>
  <c r="C5424" i="10"/>
  <c r="B5424" i="10"/>
  <c r="J5423" i="10"/>
  <c r="I5423" i="10"/>
  <c r="H5423" i="10"/>
  <c r="G5423" i="10"/>
  <c r="F5423" i="10"/>
  <c r="D5423" i="10"/>
  <c r="C5423" i="10"/>
  <c r="B5423" i="10"/>
  <c r="J5422" i="10"/>
  <c r="I5422" i="10"/>
  <c r="H5422" i="10"/>
  <c r="G5422" i="10"/>
  <c r="F5422" i="10"/>
  <c r="D5422" i="10"/>
  <c r="C5422" i="10"/>
  <c r="B5422" i="10"/>
  <c r="J5421" i="10"/>
  <c r="I5421" i="10"/>
  <c r="H5421" i="10"/>
  <c r="G5421" i="10"/>
  <c r="F5421" i="10"/>
  <c r="D5421" i="10"/>
  <c r="C5421" i="10"/>
  <c r="B5421" i="10"/>
  <c r="J5420" i="10"/>
  <c r="I5420" i="10"/>
  <c r="H5420" i="10"/>
  <c r="G5420" i="10"/>
  <c r="F5420" i="10"/>
  <c r="D5420" i="10"/>
  <c r="C5420" i="10"/>
  <c r="B5420" i="10"/>
  <c r="J5419" i="10"/>
  <c r="I5419" i="10"/>
  <c r="H5419" i="10"/>
  <c r="G5419" i="10"/>
  <c r="F5419" i="10"/>
  <c r="D5419" i="10"/>
  <c r="C5419" i="10"/>
  <c r="B5419" i="10"/>
  <c r="J5418" i="10"/>
  <c r="I5418" i="10"/>
  <c r="H5418" i="10"/>
  <c r="G5418" i="10"/>
  <c r="F5418" i="10"/>
  <c r="D5418" i="10"/>
  <c r="C5418" i="10"/>
  <c r="B5418" i="10"/>
  <c r="J5417" i="10"/>
  <c r="I5417" i="10"/>
  <c r="H5417" i="10"/>
  <c r="G5417" i="10"/>
  <c r="F5417" i="10"/>
  <c r="D5417" i="10"/>
  <c r="C5417" i="10"/>
  <c r="B5417" i="10"/>
  <c r="J5416" i="10"/>
  <c r="I5416" i="10"/>
  <c r="H5416" i="10"/>
  <c r="G5416" i="10"/>
  <c r="F5416" i="10"/>
  <c r="D5416" i="10"/>
  <c r="C5416" i="10"/>
  <c r="B5416" i="10"/>
  <c r="J5415" i="10"/>
  <c r="I5415" i="10"/>
  <c r="H5415" i="10"/>
  <c r="G5415" i="10"/>
  <c r="F5415" i="10"/>
  <c r="D5415" i="10"/>
  <c r="C5415" i="10"/>
  <c r="B5415" i="10"/>
  <c r="J5414" i="10"/>
  <c r="I5414" i="10"/>
  <c r="H5414" i="10"/>
  <c r="G5414" i="10"/>
  <c r="F5414" i="10"/>
  <c r="D5414" i="10"/>
  <c r="C5414" i="10"/>
  <c r="B5414" i="10"/>
  <c r="J5413" i="10"/>
  <c r="I5413" i="10"/>
  <c r="H5413" i="10"/>
  <c r="G5413" i="10"/>
  <c r="F5413" i="10"/>
  <c r="D5413" i="10"/>
  <c r="C5413" i="10"/>
  <c r="B5413" i="10"/>
  <c r="J5412" i="10"/>
  <c r="I5412" i="10"/>
  <c r="H5412" i="10"/>
  <c r="G5412" i="10"/>
  <c r="F5412" i="10"/>
  <c r="D5412" i="10"/>
  <c r="C5412" i="10"/>
  <c r="B5412" i="10"/>
  <c r="J5411" i="10"/>
  <c r="I5411" i="10"/>
  <c r="H5411" i="10"/>
  <c r="G5411" i="10"/>
  <c r="F5411" i="10"/>
  <c r="D5411" i="10"/>
  <c r="C5411" i="10"/>
  <c r="B5411" i="10"/>
  <c r="J5410" i="10"/>
  <c r="I5410" i="10"/>
  <c r="H5410" i="10"/>
  <c r="G5410" i="10"/>
  <c r="F5410" i="10"/>
  <c r="D5410" i="10"/>
  <c r="C5410" i="10"/>
  <c r="B5410" i="10"/>
  <c r="J5409" i="10"/>
  <c r="I5409" i="10"/>
  <c r="H5409" i="10"/>
  <c r="G5409" i="10"/>
  <c r="F5409" i="10"/>
  <c r="D5409" i="10"/>
  <c r="C5409" i="10"/>
  <c r="B5409" i="10"/>
  <c r="J5408" i="10"/>
  <c r="I5408" i="10"/>
  <c r="H5408" i="10"/>
  <c r="G5408" i="10"/>
  <c r="F5408" i="10"/>
  <c r="D5408" i="10"/>
  <c r="C5408" i="10"/>
  <c r="B5408" i="10"/>
  <c r="J5407" i="10"/>
  <c r="I5407" i="10"/>
  <c r="H5407" i="10"/>
  <c r="G5407" i="10"/>
  <c r="F5407" i="10"/>
  <c r="D5407" i="10"/>
  <c r="C5407" i="10"/>
  <c r="B5407" i="10"/>
  <c r="J5406" i="10"/>
  <c r="I5406" i="10"/>
  <c r="H5406" i="10"/>
  <c r="G5406" i="10"/>
  <c r="F5406" i="10"/>
  <c r="D5406" i="10"/>
  <c r="C5406" i="10"/>
  <c r="B5406" i="10"/>
  <c r="J5405" i="10"/>
  <c r="I5405" i="10"/>
  <c r="H5405" i="10"/>
  <c r="G5405" i="10"/>
  <c r="F5405" i="10"/>
  <c r="D5405" i="10"/>
  <c r="C5405" i="10"/>
  <c r="B5405" i="10"/>
  <c r="J5404" i="10"/>
  <c r="I5404" i="10"/>
  <c r="H5404" i="10"/>
  <c r="G5404" i="10"/>
  <c r="F5404" i="10"/>
  <c r="D5404" i="10"/>
  <c r="C5404" i="10"/>
  <c r="B5404" i="10"/>
  <c r="J5403" i="10"/>
  <c r="I5403" i="10"/>
  <c r="H5403" i="10"/>
  <c r="G5403" i="10"/>
  <c r="F5403" i="10"/>
  <c r="D5403" i="10"/>
  <c r="C5403" i="10"/>
  <c r="B5403" i="10"/>
  <c r="J5402" i="10"/>
  <c r="I5402" i="10"/>
  <c r="H5402" i="10"/>
  <c r="G5402" i="10"/>
  <c r="F5402" i="10"/>
  <c r="D5402" i="10"/>
  <c r="C5402" i="10"/>
  <c r="B5402" i="10"/>
  <c r="J5401" i="10"/>
  <c r="I5401" i="10"/>
  <c r="H5401" i="10"/>
  <c r="G5401" i="10"/>
  <c r="F5401" i="10"/>
  <c r="D5401" i="10"/>
  <c r="C5401" i="10"/>
  <c r="B5401" i="10"/>
  <c r="J5400" i="10"/>
  <c r="I5400" i="10"/>
  <c r="H5400" i="10"/>
  <c r="G5400" i="10"/>
  <c r="F5400" i="10"/>
  <c r="D5400" i="10"/>
  <c r="C5400" i="10"/>
  <c r="B5400" i="10"/>
  <c r="J5399" i="10"/>
  <c r="I5399" i="10"/>
  <c r="H5399" i="10"/>
  <c r="G5399" i="10"/>
  <c r="F5399" i="10"/>
  <c r="D5399" i="10"/>
  <c r="C5399" i="10"/>
  <c r="B5399" i="10"/>
  <c r="J5398" i="10"/>
  <c r="I5398" i="10"/>
  <c r="H5398" i="10"/>
  <c r="G5398" i="10"/>
  <c r="F5398" i="10"/>
  <c r="D5398" i="10"/>
  <c r="C5398" i="10"/>
  <c r="B5398" i="10"/>
  <c r="J5397" i="10"/>
  <c r="I5397" i="10"/>
  <c r="H5397" i="10"/>
  <c r="G5397" i="10"/>
  <c r="F5397" i="10"/>
  <c r="D5397" i="10"/>
  <c r="C5397" i="10"/>
  <c r="B5397" i="10"/>
  <c r="J5396" i="10"/>
  <c r="I5396" i="10"/>
  <c r="H5396" i="10"/>
  <c r="G5396" i="10"/>
  <c r="F5396" i="10"/>
  <c r="D5396" i="10"/>
  <c r="C5396" i="10"/>
  <c r="B5396" i="10"/>
  <c r="J5395" i="10"/>
  <c r="I5395" i="10"/>
  <c r="H5395" i="10"/>
  <c r="G5395" i="10"/>
  <c r="F5395" i="10"/>
  <c r="D5395" i="10"/>
  <c r="C5395" i="10"/>
  <c r="B5395" i="10"/>
  <c r="J5394" i="10"/>
  <c r="I5394" i="10"/>
  <c r="H5394" i="10"/>
  <c r="G5394" i="10"/>
  <c r="F5394" i="10"/>
  <c r="D5394" i="10"/>
  <c r="C5394" i="10"/>
  <c r="B5394" i="10"/>
  <c r="J5393" i="10"/>
  <c r="I5393" i="10"/>
  <c r="H5393" i="10"/>
  <c r="G5393" i="10"/>
  <c r="F5393" i="10"/>
  <c r="D5393" i="10"/>
  <c r="C5393" i="10"/>
  <c r="B5393" i="10"/>
  <c r="J5392" i="10"/>
  <c r="I5392" i="10"/>
  <c r="H5392" i="10"/>
  <c r="G5392" i="10"/>
  <c r="F5392" i="10"/>
  <c r="D5392" i="10"/>
  <c r="C5392" i="10"/>
  <c r="B5392" i="10"/>
  <c r="J5391" i="10"/>
  <c r="I5391" i="10"/>
  <c r="H5391" i="10"/>
  <c r="G5391" i="10"/>
  <c r="F5391" i="10"/>
  <c r="D5391" i="10"/>
  <c r="C5391" i="10"/>
  <c r="B5391" i="10"/>
  <c r="J5390" i="10"/>
  <c r="I5390" i="10"/>
  <c r="H5390" i="10"/>
  <c r="G5390" i="10"/>
  <c r="F5390" i="10"/>
  <c r="D5390" i="10"/>
  <c r="C5390" i="10"/>
  <c r="B5390" i="10"/>
  <c r="J5389" i="10"/>
  <c r="I5389" i="10"/>
  <c r="H5389" i="10"/>
  <c r="G5389" i="10"/>
  <c r="F5389" i="10"/>
  <c r="D5389" i="10"/>
  <c r="C5389" i="10"/>
  <c r="B5389" i="10"/>
  <c r="J5388" i="10"/>
  <c r="I5388" i="10"/>
  <c r="H5388" i="10"/>
  <c r="G5388" i="10"/>
  <c r="F5388" i="10"/>
  <c r="D5388" i="10"/>
  <c r="C5388" i="10"/>
  <c r="B5388" i="10"/>
  <c r="J5387" i="10"/>
  <c r="I5387" i="10"/>
  <c r="H5387" i="10"/>
  <c r="G5387" i="10"/>
  <c r="F5387" i="10"/>
  <c r="D5387" i="10"/>
  <c r="C5387" i="10"/>
  <c r="B5387" i="10"/>
  <c r="J5386" i="10"/>
  <c r="I5386" i="10"/>
  <c r="H5386" i="10"/>
  <c r="G5386" i="10"/>
  <c r="F5386" i="10"/>
  <c r="D5386" i="10"/>
  <c r="C5386" i="10"/>
  <c r="B5386" i="10"/>
  <c r="J5385" i="10"/>
  <c r="I5385" i="10"/>
  <c r="H5385" i="10"/>
  <c r="G5385" i="10"/>
  <c r="F5385" i="10"/>
  <c r="D5385" i="10"/>
  <c r="C5385" i="10"/>
  <c r="B5385" i="10"/>
  <c r="J5384" i="10"/>
  <c r="I5384" i="10"/>
  <c r="H5384" i="10"/>
  <c r="G5384" i="10"/>
  <c r="F5384" i="10"/>
  <c r="D5384" i="10"/>
  <c r="C5384" i="10"/>
  <c r="B5384" i="10"/>
  <c r="J5383" i="10"/>
  <c r="I5383" i="10"/>
  <c r="H5383" i="10"/>
  <c r="G5383" i="10"/>
  <c r="F5383" i="10"/>
  <c r="D5383" i="10"/>
  <c r="C5383" i="10"/>
  <c r="B5383" i="10"/>
  <c r="J5382" i="10"/>
  <c r="I5382" i="10"/>
  <c r="H5382" i="10"/>
  <c r="G5382" i="10"/>
  <c r="F5382" i="10"/>
  <c r="D5382" i="10"/>
  <c r="C5382" i="10"/>
  <c r="B5382" i="10"/>
  <c r="J5381" i="10"/>
  <c r="I5381" i="10"/>
  <c r="H5381" i="10"/>
  <c r="G5381" i="10"/>
  <c r="F5381" i="10"/>
  <c r="D5381" i="10"/>
  <c r="C5381" i="10"/>
  <c r="B5381" i="10"/>
  <c r="J5380" i="10"/>
  <c r="I5380" i="10"/>
  <c r="H5380" i="10"/>
  <c r="G5380" i="10"/>
  <c r="F5380" i="10"/>
  <c r="D5380" i="10"/>
  <c r="C5380" i="10"/>
  <c r="B5380" i="10"/>
  <c r="J5379" i="10"/>
  <c r="I5379" i="10"/>
  <c r="H5379" i="10"/>
  <c r="G5379" i="10"/>
  <c r="F5379" i="10"/>
  <c r="D5379" i="10"/>
  <c r="C5379" i="10"/>
  <c r="B5379" i="10"/>
  <c r="J5378" i="10"/>
  <c r="I5378" i="10"/>
  <c r="H5378" i="10"/>
  <c r="G5378" i="10"/>
  <c r="F5378" i="10"/>
  <c r="D5378" i="10"/>
  <c r="C5378" i="10"/>
  <c r="B5378" i="10"/>
  <c r="J5377" i="10"/>
  <c r="I5377" i="10"/>
  <c r="H5377" i="10"/>
  <c r="G5377" i="10"/>
  <c r="F5377" i="10"/>
  <c r="D5377" i="10"/>
  <c r="C5377" i="10"/>
  <c r="B5377" i="10"/>
  <c r="J5376" i="10"/>
  <c r="I5376" i="10"/>
  <c r="H5376" i="10"/>
  <c r="G5376" i="10"/>
  <c r="F5376" i="10"/>
  <c r="D5376" i="10"/>
  <c r="C5376" i="10"/>
  <c r="B5376" i="10"/>
  <c r="J5375" i="10"/>
  <c r="I5375" i="10"/>
  <c r="H5375" i="10"/>
  <c r="G5375" i="10"/>
  <c r="F5375" i="10"/>
  <c r="D5375" i="10"/>
  <c r="C5375" i="10"/>
  <c r="B5375" i="10"/>
  <c r="J5374" i="10"/>
  <c r="I5374" i="10"/>
  <c r="H5374" i="10"/>
  <c r="G5374" i="10"/>
  <c r="F5374" i="10"/>
  <c r="D5374" i="10"/>
  <c r="C5374" i="10"/>
  <c r="B5374" i="10"/>
  <c r="J5373" i="10"/>
  <c r="I5373" i="10"/>
  <c r="H5373" i="10"/>
  <c r="G5373" i="10"/>
  <c r="F5373" i="10"/>
  <c r="D5373" i="10"/>
  <c r="C5373" i="10"/>
  <c r="B5373" i="10"/>
  <c r="J5372" i="10"/>
  <c r="I5372" i="10"/>
  <c r="H5372" i="10"/>
  <c r="G5372" i="10"/>
  <c r="F5372" i="10"/>
  <c r="D5372" i="10"/>
  <c r="C5372" i="10"/>
  <c r="B5372" i="10"/>
  <c r="J5371" i="10"/>
  <c r="I5371" i="10"/>
  <c r="H5371" i="10"/>
  <c r="G5371" i="10"/>
  <c r="F5371" i="10"/>
  <c r="D5371" i="10"/>
  <c r="C5371" i="10"/>
  <c r="B5371" i="10"/>
  <c r="J5370" i="10"/>
  <c r="I5370" i="10"/>
  <c r="H5370" i="10"/>
  <c r="G5370" i="10"/>
  <c r="F5370" i="10"/>
  <c r="D5370" i="10"/>
  <c r="C5370" i="10"/>
  <c r="B5370" i="10"/>
  <c r="J5369" i="10"/>
  <c r="I5369" i="10"/>
  <c r="H5369" i="10"/>
  <c r="G5369" i="10"/>
  <c r="F5369" i="10"/>
  <c r="D5369" i="10"/>
  <c r="C5369" i="10"/>
  <c r="B5369" i="10"/>
  <c r="J5368" i="10"/>
  <c r="I5368" i="10"/>
  <c r="H5368" i="10"/>
  <c r="G5368" i="10"/>
  <c r="F5368" i="10"/>
  <c r="D5368" i="10"/>
  <c r="C5368" i="10"/>
  <c r="B5368" i="10"/>
  <c r="J5367" i="10"/>
  <c r="I5367" i="10"/>
  <c r="H5367" i="10"/>
  <c r="G5367" i="10"/>
  <c r="F5367" i="10"/>
  <c r="D5367" i="10"/>
  <c r="C5367" i="10"/>
  <c r="B5367" i="10"/>
  <c r="J5366" i="10"/>
  <c r="I5366" i="10"/>
  <c r="H5366" i="10"/>
  <c r="G5366" i="10"/>
  <c r="F5366" i="10"/>
  <c r="D5366" i="10"/>
  <c r="C5366" i="10"/>
  <c r="B5366" i="10"/>
  <c r="J5365" i="10"/>
  <c r="I5365" i="10"/>
  <c r="H5365" i="10"/>
  <c r="G5365" i="10"/>
  <c r="F5365" i="10"/>
  <c r="D5365" i="10"/>
  <c r="C5365" i="10"/>
  <c r="B5365" i="10"/>
  <c r="J5364" i="10"/>
  <c r="I5364" i="10"/>
  <c r="H5364" i="10"/>
  <c r="G5364" i="10"/>
  <c r="F5364" i="10"/>
  <c r="D5364" i="10"/>
  <c r="C5364" i="10"/>
  <c r="B5364" i="10"/>
  <c r="J5363" i="10"/>
  <c r="I5363" i="10"/>
  <c r="H5363" i="10"/>
  <c r="G5363" i="10"/>
  <c r="F5363" i="10"/>
  <c r="D5363" i="10"/>
  <c r="C5363" i="10"/>
  <c r="B5363" i="10"/>
  <c r="J5362" i="10"/>
  <c r="I5362" i="10"/>
  <c r="H5362" i="10"/>
  <c r="G5362" i="10"/>
  <c r="F5362" i="10"/>
  <c r="D5362" i="10"/>
  <c r="C5362" i="10"/>
  <c r="B5362" i="10"/>
  <c r="J5361" i="10"/>
  <c r="I5361" i="10"/>
  <c r="H5361" i="10"/>
  <c r="G5361" i="10"/>
  <c r="F5361" i="10"/>
  <c r="D5361" i="10"/>
  <c r="C5361" i="10"/>
  <c r="B5361" i="10"/>
  <c r="J5360" i="10"/>
  <c r="I5360" i="10"/>
  <c r="H5360" i="10"/>
  <c r="G5360" i="10"/>
  <c r="F5360" i="10"/>
  <c r="D5360" i="10"/>
  <c r="C5360" i="10"/>
  <c r="B5360" i="10"/>
  <c r="J5359" i="10"/>
  <c r="I5359" i="10"/>
  <c r="H5359" i="10"/>
  <c r="G5359" i="10"/>
  <c r="F5359" i="10"/>
  <c r="D5359" i="10"/>
  <c r="C5359" i="10"/>
  <c r="B5359" i="10"/>
  <c r="J5358" i="10"/>
  <c r="I5358" i="10"/>
  <c r="H5358" i="10"/>
  <c r="G5358" i="10"/>
  <c r="F5358" i="10"/>
  <c r="D5358" i="10"/>
  <c r="C5358" i="10"/>
  <c r="B5358" i="10"/>
  <c r="J5357" i="10"/>
  <c r="I5357" i="10"/>
  <c r="H5357" i="10"/>
  <c r="G5357" i="10"/>
  <c r="F5357" i="10"/>
  <c r="D5357" i="10"/>
  <c r="C5357" i="10"/>
  <c r="B5357" i="10"/>
  <c r="J5356" i="10"/>
  <c r="I5356" i="10"/>
  <c r="H5356" i="10"/>
  <c r="G5356" i="10"/>
  <c r="F5356" i="10"/>
  <c r="D5356" i="10"/>
  <c r="C5356" i="10"/>
  <c r="B5356" i="10"/>
  <c r="J5355" i="10"/>
  <c r="I5355" i="10"/>
  <c r="H5355" i="10"/>
  <c r="G5355" i="10"/>
  <c r="F5355" i="10"/>
  <c r="D5355" i="10"/>
  <c r="C5355" i="10"/>
  <c r="B5355" i="10"/>
  <c r="J5354" i="10"/>
  <c r="I5354" i="10"/>
  <c r="H5354" i="10"/>
  <c r="G5354" i="10"/>
  <c r="F5354" i="10"/>
  <c r="D5354" i="10"/>
  <c r="C5354" i="10"/>
  <c r="B5354" i="10"/>
  <c r="J5353" i="10"/>
  <c r="I5353" i="10"/>
  <c r="H5353" i="10"/>
  <c r="G5353" i="10"/>
  <c r="F5353" i="10"/>
  <c r="D5353" i="10"/>
  <c r="C5353" i="10"/>
  <c r="B5353" i="10"/>
  <c r="J5352" i="10"/>
  <c r="I5352" i="10"/>
  <c r="H5352" i="10"/>
  <c r="G5352" i="10"/>
  <c r="F5352" i="10"/>
  <c r="D5352" i="10"/>
  <c r="C5352" i="10"/>
  <c r="B5352" i="10"/>
  <c r="J5351" i="10"/>
  <c r="I5351" i="10"/>
  <c r="H5351" i="10"/>
  <c r="G5351" i="10"/>
  <c r="F5351" i="10"/>
  <c r="D5351" i="10"/>
  <c r="C5351" i="10"/>
  <c r="B5351" i="10"/>
  <c r="J5350" i="10"/>
  <c r="I5350" i="10"/>
  <c r="H5350" i="10"/>
  <c r="G5350" i="10"/>
  <c r="F5350" i="10"/>
  <c r="D5350" i="10"/>
  <c r="C5350" i="10"/>
  <c r="B5350" i="10"/>
  <c r="J5349" i="10"/>
  <c r="I5349" i="10"/>
  <c r="H5349" i="10"/>
  <c r="G5349" i="10"/>
  <c r="F5349" i="10"/>
  <c r="D5349" i="10"/>
  <c r="C5349" i="10"/>
  <c r="B5349" i="10"/>
  <c r="J5348" i="10"/>
  <c r="I5348" i="10"/>
  <c r="H5348" i="10"/>
  <c r="G5348" i="10"/>
  <c r="F5348" i="10"/>
  <c r="D5348" i="10"/>
  <c r="C5348" i="10"/>
  <c r="B5348" i="10"/>
  <c r="J5347" i="10"/>
  <c r="I5347" i="10"/>
  <c r="H5347" i="10"/>
  <c r="G5347" i="10"/>
  <c r="F5347" i="10"/>
  <c r="D5347" i="10"/>
  <c r="C5347" i="10"/>
  <c r="B5347" i="10"/>
  <c r="J5346" i="10"/>
  <c r="I5346" i="10"/>
  <c r="H5346" i="10"/>
  <c r="G5346" i="10"/>
  <c r="F5346" i="10"/>
  <c r="D5346" i="10"/>
  <c r="C5346" i="10"/>
  <c r="B5346" i="10"/>
  <c r="J5345" i="10"/>
  <c r="I5345" i="10"/>
  <c r="H5345" i="10"/>
  <c r="G5345" i="10"/>
  <c r="F5345" i="10"/>
  <c r="D5345" i="10"/>
  <c r="C5345" i="10"/>
  <c r="B5345" i="10"/>
  <c r="J5344" i="10"/>
  <c r="I5344" i="10"/>
  <c r="H5344" i="10"/>
  <c r="G5344" i="10"/>
  <c r="F5344" i="10"/>
  <c r="D5344" i="10"/>
  <c r="C5344" i="10"/>
  <c r="B5344" i="10"/>
  <c r="J5343" i="10"/>
  <c r="I5343" i="10"/>
  <c r="H5343" i="10"/>
  <c r="G5343" i="10"/>
  <c r="F5343" i="10"/>
  <c r="D5343" i="10"/>
  <c r="C5343" i="10"/>
  <c r="B5343" i="10"/>
  <c r="J5342" i="10"/>
  <c r="I5342" i="10"/>
  <c r="H5342" i="10"/>
  <c r="G5342" i="10"/>
  <c r="F5342" i="10"/>
  <c r="D5342" i="10"/>
  <c r="C5342" i="10"/>
  <c r="B5342" i="10"/>
  <c r="J5341" i="10"/>
  <c r="I5341" i="10"/>
  <c r="H5341" i="10"/>
  <c r="G5341" i="10"/>
  <c r="F5341" i="10"/>
  <c r="D5341" i="10"/>
  <c r="C5341" i="10"/>
  <c r="B5341" i="10"/>
  <c r="J5340" i="10"/>
  <c r="I5340" i="10"/>
  <c r="H5340" i="10"/>
  <c r="G5340" i="10"/>
  <c r="F5340" i="10"/>
  <c r="D5340" i="10"/>
  <c r="C5340" i="10"/>
  <c r="B5340" i="10"/>
  <c r="J5339" i="10"/>
  <c r="I5339" i="10"/>
  <c r="H5339" i="10"/>
  <c r="G5339" i="10"/>
  <c r="F5339" i="10"/>
  <c r="D5339" i="10"/>
  <c r="C5339" i="10"/>
  <c r="B5339" i="10"/>
  <c r="J5338" i="10"/>
  <c r="I5338" i="10"/>
  <c r="H5338" i="10"/>
  <c r="G5338" i="10"/>
  <c r="F5338" i="10"/>
  <c r="D5338" i="10"/>
  <c r="C5338" i="10"/>
  <c r="B5338" i="10"/>
  <c r="J5337" i="10"/>
  <c r="I5337" i="10"/>
  <c r="H5337" i="10"/>
  <c r="G5337" i="10"/>
  <c r="F5337" i="10"/>
  <c r="D5337" i="10"/>
  <c r="C5337" i="10"/>
  <c r="B5337" i="10"/>
  <c r="J5336" i="10"/>
  <c r="I5336" i="10"/>
  <c r="H5336" i="10"/>
  <c r="G5336" i="10"/>
  <c r="F5336" i="10"/>
  <c r="D5336" i="10"/>
  <c r="C5336" i="10"/>
  <c r="B5336" i="10"/>
  <c r="J5335" i="10"/>
  <c r="I5335" i="10"/>
  <c r="H5335" i="10"/>
  <c r="G5335" i="10"/>
  <c r="F5335" i="10"/>
  <c r="D5335" i="10"/>
  <c r="C5335" i="10"/>
  <c r="B5335" i="10"/>
  <c r="J5334" i="10"/>
  <c r="I5334" i="10"/>
  <c r="H5334" i="10"/>
  <c r="G5334" i="10"/>
  <c r="F5334" i="10"/>
  <c r="D5334" i="10"/>
  <c r="C5334" i="10"/>
  <c r="B5334" i="10"/>
  <c r="J5333" i="10"/>
  <c r="I5333" i="10"/>
  <c r="H5333" i="10"/>
  <c r="G5333" i="10"/>
  <c r="F5333" i="10"/>
  <c r="D5333" i="10"/>
  <c r="C5333" i="10"/>
  <c r="B5333" i="10"/>
  <c r="J5332" i="10"/>
  <c r="I5332" i="10"/>
  <c r="H5332" i="10"/>
  <c r="G5332" i="10"/>
  <c r="F5332" i="10"/>
  <c r="D5332" i="10"/>
  <c r="C5332" i="10"/>
  <c r="B5332" i="10"/>
  <c r="J5331" i="10"/>
  <c r="I5331" i="10"/>
  <c r="H5331" i="10"/>
  <c r="G5331" i="10"/>
  <c r="F5331" i="10"/>
  <c r="D5331" i="10"/>
  <c r="C5331" i="10"/>
  <c r="B5331" i="10"/>
  <c r="J5330" i="10"/>
  <c r="I5330" i="10"/>
  <c r="H5330" i="10"/>
  <c r="G5330" i="10"/>
  <c r="F5330" i="10"/>
  <c r="D5330" i="10"/>
  <c r="C5330" i="10"/>
  <c r="B5330" i="10"/>
  <c r="J5329" i="10"/>
  <c r="I5329" i="10"/>
  <c r="H5329" i="10"/>
  <c r="G5329" i="10"/>
  <c r="F5329" i="10"/>
  <c r="D5329" i="10"/>
  <c r="C5329" i="10"/>
  <c r="B5329" i="10"/>
  <c r="J5328" i="10"/>
  <c r="I5328" i="10"/>
  <c r="H5328" i="10"/>
  <c r="G5328" i="10"/>
  <c r="F5328" i="10"/>
  <c r="D5328" i="10"/>
  <c r="C5328" i="10"/>
  <c r="B5328" i="10"/>
  <c r="J5327" i="10"/>
  <c r="I5327" i="10"/>
  <c r="H5327" i="10"/>
  <c r="G5327" i="10"/>
  <c r="F5327" i="10"/>
  <c r="D5327" i="10"/>
  <c r="C5327" i="10"/>
  <c r="B5327" i="10"/>
  <c r="J5326" i="10"/>
  <c r="I5326" i="10"/>
  <c r="H5326" i="10"/>
  <c r="G5326" i="10"/>
  <c r="F5326" i="10"/>
  <c r="D5326" i="10"/>
  <c r="C5326" i="10"/>
  <c r="B5326" i="10"/>
  <c r="J5325" i="10"/>
  <c r="I5325" i="10"/>
  <c r="H5325" i="10"/>
  <c r="G5325" i="10"/>
  <c r="F5325" i="10"/>
  <c r="D5325" i="10"/>
  <c r="C5325" i="10"/>
  <c r="B5325" i="10"/>
  <c r="J5324" i="10"/>
  <c r="I5324" i="10"/>
  <c r="H5324" i="10"/>
  <c r="G5324" i="10"/>
  <c r="F5324" i="10"/>
  <c r="D5324" i="10"/>
  <c r="C5324" i="10"/>
  <c r="B5324" i="10"/>
  <c r="J5323" i="10"/>
  <c r="I5323" i="10"/>
  <c r="H5323" i="10"/>
  <c r="G5323" i="10"/>
  <c r="F5323" i="10"/>
  <c r="D5323" i="10"/>
  <c r="C5323" i="10"/>
  <c r="B5323" i="10"/>
  <c r="J5322" i="10"/>
  <c r="I5322" i="10"/>
  <c r="H5322" i="10"/>
  <c r="G5322" i="10"/>
  <c r="F5322" i="10"/>
  <c r="D5322" i="10"/>
  <c r="C5322" i="10"/>
  <c r="B5322" i="10"/>
  <c r="J5321" i="10"/>
  <c r="I5321" i="10"/>
  <c r="H5321" i="10"/>
  <c r="G5321" i="10"/>
  <c r="F5321" i="10"/>
  <c r="D5321" i="10"/>
  <c r="C5321" i="10"/>
  <c r="B5321" i="10"/>
  <c r="J5320" i="10"/>
  <c r="I5320" i="10"/>
  <c r="H5320" i="10"/>
  <c r="G5320" i="10"/>
  <c r="F5320" i="10"/>
  <c r="D5320" i="10"/>
  <c r="C5320" i="10"/>
  <c r="B5320" i="10"/>
  <c r="J5319" i="10"/>
  <c r="I5319" i="10"/>
  <c r="H5319" i="10"/>
  <c r="G5319" i="10"/>
  <c r="F5319" i="10"/>
  <c r="D5319" i="10"/>
  <c r="C5319" i="10"/>
  <c r="B5319" i="10"/>
  <c r="J5318" i="10"/>
  <c r="I5318" i="10"/>
  <c r="H5318" i="10"/>
  <c r="G5318" i="10"/>
  <c r="F5318" i="10"/>
  <c r="D5318" i="10"/>
  <c r="C5318" i="10"/>
  <c r="B5318" i="10"/>
  <c r="J5317" i="10"/>
  <c r="I5317" i="10"/>
  <c r="H5317" i="10"/>
  <c r="G5317" i="10"/>
  <c r="F5317" i="10"/>
  <c r="D5317" i="10"/>
  <c r="C5317" i="10"/>
  <c r="B5317" i="10"/>
  <c r="J5316" i="10"/>
  <c r="I5316" i="10"/>
  <c r="H5316" i="10"/>
  <c r="G5316" i="10"/>
  <c r="F5316" i="10"/>
  <c r="D5316" i="10"/>
  <c r="C5316" i="10"/>
  <c r="B5316" i="10"/>
  <c r="J5315" i="10"/>
  <c r="I5315" i="10"/>
  <c r="H5315" i="10"/>
  <c r="G5315" i="10"/>
  <c r="F5315" i="10"/>
  <c r="D5315" i="10"/>
  <c r="C5315" i="10"/>
  <c r="B5315" i="10"/>
  <c r="J5314" i="10"/>
  <c r="I5314" i="10"/>
  <c r="H5314" i="10"/>
  <c r="G5314" i="10"/>
  <c r="F5314" i="10"/>
  <c r="D5314" i="10"/>
  <c r="C5314" i="10"/>
  <c r="B5314" i="10"/>
  <c r="J5313" i="10"/>
  <c r="I5313" i="10"/>
  <c r="H5313" i="10"/>
  <c r="G5313" i="10"/>
  <c r="F5313" i="10"/>
  <c r="D5313" i="10"/>
  <c r="C5313" i="10"/>
  <c r="B5313" i="10"/>
  <c r="J5312" i="10"/>
  <c r="I5312" i="10"/>
  <c r="H5312" i="10"/>
  <c r="G5312" i="10"/>
  <c r="F5312" i="10"/>
  <c r="D5312" i="10"/>
  <c r="C5312" i="10"/>
  <c r="B5312" i="10"/>
  <c r="J5311" i="10"/>
  <c r="I5311" i="10"/>
  <c r="H5311" i="10"/>
  <c r="G5311" i="10"/>
  <c r="F5311" i="10"/>
  <c r="D5311" i="10"/>
  <c r="C5311" i="10"/>
  <c r="B5311" i="10"/>
  <c r="J5310" i="10"/>
  <c r="I5310" i="10"/>
  <c r="H5310" i="10"/>
  <c r="G5310" i="10"/>
  <c r="F5310" i="10"/>
  <c r="D5310" i="10"/>
  <c r="C5310" i="10"/>
  <c r="B5310" i="10"/>
  <c r="J5309" i="10"/>
  <c r="I5309" i="10"/>
  <c r="H5309" i="10"/>
  <c r="G5309" i="10"/>
  <c r="F5309" i="10"/>
  <c r="D5309" i="10"/>
  <c r="C5309" i="10"/>
  <c r="B5309" i="10"/>
  <c r="J5308" i="10"/>
  <c r="I5308" i="10"/>
  <c r="H5308" i="10"/>
  <c r="G5308" i="10"/>
  <c r="F5308" i="10"/>
  <c r="D5308" i="10"/>
  <c r="C5308" i="10"/>
  <c r="B5308" i="10"/>
  <c r="J5307" i="10"/>
  <c r="I5307" i="10"/>
  <c r="H5307" i="10"/>
  <c r="G5307" i="10"/>
  <c r="F5307" i="10"/>
  <c r="D5307" i="10"/>
  <c r="C5307" i="10"/>
  <c r="B5307" i="10"/>
  <c r="J5306" i="10"/>
  <c r="I5306" i="10"/>
  <c r="H5306" i="10"/>
  <c r="G5306" i="10"/>
  <c r="F5306" i="10"/>
  <c r="D5306" i="10"/>
  <c r="C5306" i="10"/>
  <c r="B5306" i="10"/>
  <c r="J5305" i="10"/>
  <c r="I5305" i="10"/>
  <c r="H5305" i="10"/>
  <c r="G5305" i="10"/>
  <c r="F5305" i="10"/>
  <c r="D5305" i="10"/>
  <c r="C5305" i="10"/>
  <c r="B5305" i="10"/>
  <c r="J5304" i="10"/>
  <c r="I5304" i="10"/>
  <c r="H5304" i="10"/>
  <c r="G5304" i="10"/>
  <c r="F5304" i="10"/>
  <c r="D5304" i="10"/>
  <c r="C5304" i="10"/>
  <c r="B5304" i="10"/>
  <c r="J5303" i="10"/>
  <c r="I5303" i="10"/>
  <c r="H5303" i="10"/>
  <c r="G5303" i="10"/>
  <c r="F5303" i="10"/>
  <c r="D5303" i="10"/>
  <c r="C5303" i="10"/>
  <c r="B5303" i="10"/>
  <c r="J5302" i="10"/>
  <c r="I5302" i="10"/>
  <c r="H5302" i="10"/>
  <c r="G5302" i="10"/>
  <c r="F5302" i="10"/>
  <c r="D5302" i="10"/>
  <c r="C5302" i="10"/>
  <c r="B5302" i="10"/>
  <c r="J5301" i="10"/>
  <c r="I5301" i="10"/>
  <c r="H5301" i="10"/>
  <c r="G5301" i="10"/>
  <c r="F5301" i="10"/>
  <c r="D5301" i="10"/>
  <c r="C5301" i="10"/>
  <c r="B5301" i="10"/>
  <c r="J5300" i="10"/>
  <c r="I5300" i="10"/>
  <c r="H5300" i="10"/>
  <c r="G5300" i="10"/>
  <c r="F5300" i="10"/>
  <c r="D5300" i="10"/>
  <c r="C5300" i="10"/>
  <c r="B5300" i="10"/>
  <c r="J5299" i="10"/>
  <c r="I5299" i="10"/>
  <c r="H5299" i="10"/>
  <c r="G5299" i="10"/>
  <c r="F5299" i="10"/>
  <c r="D5299" i="10"/>
  <c r="C5299" i="10"/>
  <c r="B5299" i="10"/>
  <c r="J5298" i="10"/>
  <c r="I5298" i="10"/>
  <c r="H5298" i="10"/>
  <c r="G5298" i="10"/>
  <c r="F5298" i="10"/>
  <c r="D5298" i="10"/>
  <c r="C5298" i="10"/>
  <c r="B5298" i="10"/>
  <c r="J5297" i="10"/>
  <c r="I5297" i="10"/>
  <c r="H5297" i="10"/>
  <c r="G5297" i="10"/>
  <c r="F5297" i="10"/>
  <c r="D5297" i="10"/>
  <c r="C5297" i="10"/>
  <c r="B5297" i="10"/>
  <c r="J5296" i="10"/>
  <c r="I5296" i="10"/>
  <c r="H5296" i="10"/>
  <c r="G5296" i="10"/>
  <c r="F5296" i="10"/>
  <c r="D5296" i="10"/>
  <c r="C5296" i="10"/>
  <c r="B5296" i="10"/>
  <c r="J5295" i="10"/>
  <c r="I5295" i="10"/>
  <c r="H5295" i="10"/>
  <c r="G5295" i="10"/>
  <c r="F5295" i="10"/>
  <c r="D5295" i="10"/>
  <c r="C5295" i="10"/>
  <c r="B5295" i="10"/>
  <c r="J5294" i="10"/>
  <c r="I5294" i="10"/>
  <c r="H5294" i="10"/>
  <c r="G5294" i="10"/>
  <c r="F5294" i="10"/>
  <c r="D5294" i="10"/>
  <c r="C5294" i="10"/>
  <c r="B5294" i="10"/>
  <c r="J5293" i="10"/>
  <c r="I5293" i="10"/>
  <c r="H5293" i="10"/>
  <c r="G5293" i="10"/>
  <c r="F5293" i="10"/>
  <c r="D5293" i="10"/>
  <c r="C5293" i="10"/>
  <c r="B5293" i="10"/>
  <c r="J5292" i="10"/>
  <c r="I5292" i="10"/>
  <c r="H5292" i="10"/>
  <c r="G5292" i="10"/>
  <c r="F5292" i="10"/>
  <c r="D5292" i="10"/>
  <c r="C5292" i="10"/>
  <c r="B5292" i="10"/>
  <c r="J5291" i="10"/>
  <c r="I5291" i="10"/>
  <c r="H5291" i="10"/>
  <c r="G5291" i="10"/>
  <c r="F5291" i="10"/>
  <c r="D5291" i="10"/>
  <c r="C5291" i="10"/>
  <c r="B5291" i="10"/>
  <c r="J5290" i="10"/>
  <c r="I5290" i="10"/>
  <c r="H5290" i="10"/>
  <c r="G5290" i="10"/>
  <c r="F5290" i="10"/>
  <c r="D5290" i="10"/>
  <c r="C5290" i="10"/>
  <c r="B5290" i="10"/>
  <c r="J5289" i="10"/>
  <c r="I5289" i="10"/>
  <c r="H5289" i="10"/>
  <c r="G5289" i="10"/>
  <c r="F5289" i="10"/>
  <c r="D5289" i="10"/>
  <c r="C5289" i="10"/>
  <c r="B5289" i="10"/>
  <c r="J5288" i="10"/>
  <c r="I5288" i="10"/>
  <c r="H5288" i="10"/>
  <c r="G5288" i="10"/>
  <c r="F5288" i="10"/>
  <c r="D5288" i="10"/>
  <c r="C5288" i="10"/>
  <c r="B5288" i="10"/>
  <c r="J5287" i="10"/>
  <c r="I5287" i="10"/>
  <c r="H5287" i="10"/>
  <c r="G5287" i="10"/>
  <c r="F5287" i="10"/>
  <c r="D5287" i="10"/>
  <c r="C5287" i="10"/>
  <c r="B5287" i="10"/>
  <c r="J5286" i="10"/>
  <c r="I5286" i="10"/>
  <c r="H5286" i="10"/>
  <c r="G5286" i="10"/>
  <c r="F5286" i="10"/>
  <c r="D5286" i="10"/>
  <c r="C5286" i="10"/>
  <c r="B5286" i="10"/>
  <c r="J5285" i="10"/>
  <c r="I5285" i="10"/>
  <c r="H5285" i="10"/>
  <c r="G5285" i="10"/>
  <c r="F5285" i="10"/>
  <c r="D5285" i="10"/>
  <c r="C5285" i="10"/>
  <c r="B5285" i="10"/>
  <c r="J5284" i="10"/>
  <c r="I5284" i="10"/>
  <c r="H5284" i="10"/>
  <c r="G5284" i="10"/>
  <c r="F5284" i="10"/>
  <c r="D5284" i="10"/>
  <c r="C5284" i="10"/>
  <c r="B5284" i="10"/>
  <c r="J5283" i="10"/>
  <c r="I5283" i="10"/>
  <c r="H5283" i="10"/>
  <c r="G5283" i="10"/>
  <c r="F5283" i="10"/>
  <c r="D5283" i="10"/>
  <c r="C5283" i="10"/>
  <c r="B5283" i="10"/>
  <c r="J5282" i="10"/>
  <c r="I5282" i="10"/>
  <c r="H5282" i="10"/>
  <c r="G5282" i="10"/>
  <c r="F5282" i="10"/>
  <c r="D5282" i="10"/>
  <c r="C5282" i="10"/>
  <c r="B5282" i="10"/>
  <c r="J5281" i="10"/>
  <c r="I5281" i="10"/>
  <c r="H5281" i="10"/>
  <c r="G5281" i="10"/>
  <c r="F5281" i="10"/>
  <c r="D5281" i="10"/>
  <c r="C5281" i="10"/>
  <c r="B5281" i="10"/>
  <c r="J5280" i="10"/>
  <c r="I5280" i="10"/>
  <c r="H5280" i="10"/>
  <c r="G5280" i="10"/>
  <c r="F5280" i="10"/>
  <c r="D5280" i="10"/>
  <c r="C5280" i="10"/>
  <c r="B5280" i="10"/>
  <c r="J5279" i="10"/>
  <c r="I5279" i="10"/>
  <c r="H5279" i="10"/>
  <c r="G5279" i="10"/>
  <c r="F5279" i="10"/>
  <c r="D5279" i="10"/>
  <c r="C5279" i="10"/>
  <c r="B5279" i="10"/>
  <c r="J5278" i="10"/>
  <c r="I5278" i="10"/>
  <c r="H5278" i="10"/>
  <c r="G5278" i="10"/>
  <c r="F5278" i="10"/>
  <c r="D5278" i="10"/>
  <c r="C5278" i="10"/>
  <c r="B5278" i="10"/>
  <c r="J5277" i="10"/>
  <c r="I5277" i="10"/>
  <c r="H5277" i="10"/>
  <c r="G5277" i="10"/>
  <c r="F5277" i="10"/>
  <c r="D5277" i="10"/>
  <c r="C5277" i="10"/>
  <c r="B5277" i="10"/>
  <c r="J5276" i="10"/>
  <c r="I5276" i="10"/>
  <c r="H5276" i="10"/>
  <c r="G5276" i="10"/>
  <c r="F5276" i="10"/>
  <c r="D5276" i="10"/>
  <c r="C5276" i="10"/>
  <c r="B5276" i="10"/>
  <c r="J5275" i="10"/>
  <c r="I5275" i="10"/>
  <c r="H5275" i="10"/>
  <c r="G5275" i="10"/>
  <c r="F5275" i="10"/>
  <c r="D5275" i="10"/>
  <c r="C5275" i="10"/>
  <c r="B5275" i="10"/>
  <c r="J5274" i="10"/>
  <c r="I5274" i="10"/>
  <c r="H5274" i="10"/>
  <c r="G5274" i="10"/>
  <c r="F5274" i="10"/>
  <c r="D5274" i="10"/>
  <c r="C5274" i="10"/>
  <c r="B5274" i="10"/>
  <c r="J5273" i="10"/>
  <c r="I5273" i="10"/>
  <c r="H5273" i="10"/>
  <c r="G5273" i="10"/>
  <c r="F5273" i="10"/>
  <c r="D5273" i="10"/>
  <c r="C5273" i="10"/>
  <c r="B5273" i="10"/>
  <c r="J5272" i="10"/>
  <c r="I5272" i="10"/>
  <c r="H5272" i="10"/>
  <c r="G5272" i="10"/>
  <c r="F5272" i="10"/>
  <c r="D5272" i="10"/>
  <c r="C5272" i="10"/>
  <c r="B5272" i="10"/>
  <c r="J5271" i="10"/>
  <c r="I5271" i="10"/>
  <c r="H5271" i="10"/>
  <c r="G5271" i="10"/>
  <c r="F5271" i="10"/>
  <c r="D5271" i="10"/>
  <c r="C5271" i="10"/>
  <c r="B5271" i="10"/>
  <c r="J5270" i="10"/>
  <c r="I5270" i="10"/>
  <c r="H5270" i="10"/>
  <c r="G5270" i="10"/>
  <c r="F5270" i="10"/>
  <c r="D5270" i="10"/>
  <c r="C5270" i="10"/>
  <c r="B5270" i="10"/>
  <c r="J5269" i="10"/>
  <c r="I5269" i="10"/>
  <c r="H5269" i="10"/>
  <c r="G5269" i="10"/>
  <c r="F5269" i="10"/>
  <c r="D5269" i="10"/>
  <c r="C5269" i="10"/>
  <c r="B5269" i="10"/>
  <c r="J5268" i="10"/>
  <c r="I5268" i="10"/>
  <c r="H5268" i="10"/>
  <c r="G5268" i="10"/>
  <c r="F5268" i="10"/>
  <c r="D5268" i="10"/>
  <c r="C5268" i="10"/>
  <c r="B5268" i="10"/>
  <c r="J5267" i="10"/>
  <c r="I5267" i="10"/>
  <c r="H5267" i="10"/>
  <c r="G5267" i="10"/>
  <c r="F5267" i="10"/>
  <c r="D5267" i="10"/>
  <c r="C5267" i="10"/>
  <c r="B5267" i="10"/>
  <c r="J5266" i="10"/>
  <c r="I5266" i="10"/>
  <c r="H5266" i="10"/>
  <c r="G5266" i="10"/>
  <c r="F5266" i="10"/>
  <c r="D5266" i="10"/>
  <c r="C5266" i="10"/>
  <c r="B5266" i="10"/>
  <c r="J5265" i="10"/>
  <c r="I5265" i="10"/>
  <c r="H5265" i="10"/>
  <c r="G5265" i="10"/>
  <c r="F5265" i="10"/>
  <c r="D5265" i="10"/>
  <c r="C5265" i="10"/>
  <c r="B5265" i="10"/>
  <c r="J5264" i="10"/>
  <c r="I5264" i="10"/>
  <c r="H5264" i="10"/>
  <c r="G5264" i="10"/>
  <c r="F5264" i="10"/>
  <c r="D5264" i="10"/>
  <c r="C5264" i="10"/>
  <c r="B5264" i="10"/>
  <c r="J5263" i="10"/>
  <c r="I5263" i="10"/>
  <c r="H5263" i="10"/>
  <c r="G5263" i="10"/>
  <c r="F5263" i="10"/>
  <c r="D5263" i="10"/>
  <c r="C5263" i="10"/>
  <c r="B5263" i="10"/>
  <c r="J5262" i="10"/>
  <c r="I5262" i="10"/>
  <c r="H5262" i="10"/>
  <c r="G5262" i="10"/>
  <c r="F5262" i="10"/>
  <c r="D5262" i="10"/>
  <c r="C5262" i="10"/>
  <c r="B5262" i="10"/>
  <c r="J5261" i="10"/>
  <c r="I5261" i="10"/>
  <c r="H5261" i="10"/>
  <c r="G5261" i="10"/>
  <c r="F5261" i="10"/>
  <c r="D5261" i="10"/>
  <c r="C5261" i="10"/>
  <c r="B5261" i="10"/>
  <c r="J5260" i="10"/>
  <c r="I5260" i="10"/>
  <c r="H5260" i="10"/>
  <c r="G5260" i="10"/>
  <c r="F5260" i="10"/>
  <c r="D5260" i="10"/>
  <c r="C5260" i="10"/>
  <c r="B5260" i="10"/>
  <c r="J5259" i="10"/>
  <c r="I5259" i="10"/>
  <c r="H5259" i="10"/>
  <c r="G5259" i="10"/>
  <c r="F5259" i="10"/>
  <c r="D5259" i="10"/>
  <c r="C5259" i="10"/>
  <c r="B5259" i="10"/>
  <c r="J5258" i="10"/>
  <c r="I5258" i="10"/>
  <c r="H5258" i="10"/>
  <c r="G5258" i="10"/>
  <c r="F5258" i="10"/>
  <c r="D5258" i="10"/>
  <c r="C5258" i="10"/>
  <c r="B5258" i="10"/>
  <c r="J5257" i="10"/>
  <c r="I5257" i="10"/>
  <c r="H5257" i="10"/>
  <c r="G5257" i="10"/>
  <c r="F5257" i="10"/>
  <c r="D5257" i="10"/>
  <c r="C5257" i="10"/>
  <c r="B5257" i="10"/>
  <c r="J5256" i="10"/>
  <c r="I5256" i="10"/>
  <c r="H5256" i="10"/>
  <c r="G5256" i="10"/>
  <c r="F5256" i="10"/>
  <c r="D5256" i="10"/>
  <c r="C5256" i="10"/>
  <c r="B5256" i="10"/>
  <c r="J5255" i="10"/>
  <c r="I5255" i="10"/>
  <c r="H5255" i="10"/>
  <c r="G5255" i="10"/>
  <c r="F5255" i="10"/>
  <c r="D5255" i="10"/>
  <c r="C5255" i="10"/>
  <c r="B5255" i="10"/>
  <c r="J5254" i="10"/>
  <c r="I5254" i="10"/>
  <c r="H5254" i="10"/>
  <c r="G5254" i="10"/>
  <c r="F5254" i="10"/>
  <c r="D5254" i="10"/>
  <c r="C5254" i="10"/>
  <c r="B5254" i="10"/>
  <c r="J5253" i="10"/>
  <c r="I5253" i="10"/>
  <c r="H5253" i="10"/>
  <c r="G5253" i="10"/>
  <c r="F5253" i="10"/>
  <c r="D5253" i="10"/>
  <c r="C5253" i="10"/>
  <c r="B5253" i="10"/>
  <c r="J5252" i="10"/>
  <c r="I5252" i="10"/>
  <c r="H5252" i="10"/>
  <c r="G5252" i="10"/>
  <c r="F5252" i="10"/>
  <c r="D5252" i="10"/>
  <c r="C5252" i="10"/>
  <c r="B5252" i="10"/>
  <c r="J5251" i="10"/>
  <c r="I5251" i="10"/>
  <c r="H5251" i="10"/>
  <c r="G5251" i="10"/>
  <c r="F5251" i="10"/>
  <c r="D5251" i="10"/>
  <c r="C5251" i="10"/>
  <c r="B5251" i="10"/>
  <c r="J5250" i="10"/>
  <c r="I5250" i="10"/>
  <c r="H5250" i="10"/>
  <c r="G5250" i="10"/>
  <c r="F5250" i="10"/>
  <c r="D5250" i="10"/>
  <c r="C5250" i="10"/>
  <c r="B5250" i="10"/>
  <c r="J5249" i="10"/>
  <c r="I5249" i="10"/>
  <c r="H5249" i="10"/>
  <c r="G5249" i="10"/>
  <c r="F5249" i="10"/>
  <c r="D5249" i="10"/>
  <c r="C5249" i="10"/>
  <c r="B5249" i="10"/>
  <c r="J5248" i="10"/>
  <c r="I5248" i="10"/>
  <c r="H5248" i="10"/>
  <c r="G5248" i="10"/>
  <c r="F5248" i="10"/>
  <c r="D5248" i="10"/>
  <c r="C5248" i="10"/>
  <c r="B5248" i="10"/>
  <c r="J5247" i="10"/>
  <c r="I5247" i="10"/>
  <c r="H5247" i="10"/>
  <c r="G5247" i="10"/>
  <c r="F5247" i="10"/>
  <c r="D5247" i="10"/>
  <c r="C5247" i="10"/>
  <c r="B5247" i="10"/>
  <c r="J5246" i="10"/>
  <c r="I5246" i="10"/>
  <c r="H5246" i="10"/>
  <c r="G5246" i="10"/>
  <c r="F5246" i="10"/>
  <c r="D5246" i="10"/>
  <c r="C5246" i="10"/>
  <c r="B5246" i="10"/>
  <c r="J5245" i="10"/>
  <c r="I5245" i="10"/>
  <c r="H5245" i="10"/>
  <c r="G5245" i="10"/>
  <c r="F5245" i="10"/>
  <c r="D5245" i="10"/>
  <c r="C5245" i="10"/>
  <c r="B5245" i="10"/>
  <c r="J5244" i="10"/>
  <c r="I5244" i="10"/>
  <c r="H5244" i="10"/>
  <c r="G5244" i="10"/>
  <c r="F5244" i="10"/>
  <c r="D5244" i="10"/>
  <c r="C5244" i="10"/>
  <c r="B5244" i="10"/>
  <c r="J5243" i="10"/>
  <c r="I5243" i="10"/>
  <c r="H5243" i="10"/>
  <c r="G5243" i="10"/>
  <c r="F5243" i="10"/>
  <c r="D5243" i="10"/>
  <c r="C5243" i="10"/>
  <c r="B5243" i="10"/>
  <c r="J5242" i="10"/>
  <c r="I5242" i="10"/>
  <c r="H5242" i="10"/>
  <c r="G5242" i="10"/>
  <c r="F5242" i="10"/>
  <c r="D5242" i="10"/>
  <c r="C5242" i="10"/>
  <c r="B5242" i="10"/>
  <c r="J5241" i="10"/>
  <c r="I5241" i="10"/>
  <c r="H5241" i="10"/>
  <c r="G5241" i="10"/>
  <c r="F5241" i="10"/>
  <c r="D5241" i="10"/>
  <c r="C5241" i="10"/>
  <c r="B5241" i="10"/>
  <c r="J5240" i="10"/>
  <c r="I5240" i="10"/>
  <c r="H5240" i="10"/>
  <c r="G5240" i="10"/>
  <c r="F5240" i="10"/>
  <c r="D5240" i="10"/>
  <c r="C5240" i="10"/>
  <c r="B5240" i="10"/>
  <c r="J5239" i="10"/>
  <c r="I5239" i="10"/>
  <c r="H5239" i="10"/>
  <c r="G5239" i="10"/>
  <c r="F5239" i="10"/>
  <c r="D5239" i="10"/>
  <c r="C5239" i="10"/>
  <c r="B5239" i="10"/>
  <c r="J5238" i="10"/>
  <c r="I5238" i="10"/>
  <c r="H5238" i="10"/>
  <c r="G5238" i="10"/>
  <c r="F5238" i="10"/>
  <c r="D5238" i="10"/>
  <c r="C5238" i="10"/>
  <c r="B5238" i="10"/>
  <c r="J5237" i="10"/>
  <c r="I5237" i="10"/>
  <c r="H5237" i="10"/>
  <c r="G5237" i="10"/>
  <c r="F5237" i="10"/>
  <c r="D5237" i="10"/>
  <c r="C5237" i="10"/>
  <c r="B5237" i="10"/>
  <c r="J5236" i="10"/>
  <c r="I5236" i="10"/>
  <c r="H5236" i="10"/>
  <c r="G5236" i="10"/>
  <c r="F5236" i="10"/>
  <c r="D5236" i="10"/>
  <c r="C5236" i="10"/>
  <c r="B5236" i="10"/>
  <c r="J5235" i="10"/>
  <c r="I5235" i="10"/>
  <c r="H5235" i="10"/>
  <c r="G5235" i="10"/>
  <c r="F5235" i="10"/>
  <c r="D5235" i="10"/>
  <c r="C5235" i="10"/>
  <c r="B5235" i="10"/>
  <c r="J5234" i="10"/>
  <c r="I5234" i="10"/>
  <c r="H5234" i="10"/>
  <c r="G5234" i="10"/>
  <c r="F5234" i="10"/>
  <c r="D5234" i="10"/>
  <c r="C5234" i="10"/>
  <c r="B5234" i="10"/>
  <c r="J5233" i="10"/>
  <c r="I5233" i="10"/>
  <c r="H5233" i="10"/>
  <c r="G5233" i="10"/>
  <c r="F5233" i="10"/>
  <c r="D5233" i="10"/>
  <c r="C5233" i="10"/>
  <c r="B5233" i="10"/>
  <c r="J5232" i="10"/>
  <c r="I5232" i="10"/>
  <c r="H5232" i="10"/>
  <c r="G5232" i="10"/>
  <c r="F5232" i="10"/>
  <c r="D5232" i="10"/>
  <c r="C5232" i="10"/>
  <c r="B5232" i="10"/>
  <c r="J5231" i="10"/>
  <c r="I5231" i="10"/>
  <c r="H5231" i="10"/>
  <c r="G5231" i="10"/>
  <c r="F5231" i="10"/>
  <c r="D5231" i="10"/>
  <c r="C5231" i="10"/>
  <c r="B5231" i="10"/>
  <c r="J5230" i="10"/>
  <c r="I5230" i="10"/>
  <c r="H5230" i="10"/>
  <c r="G5230" i="10"/>
  <c r="F5230" i="10"/>
  <c r="D5230" i="10"/>
  <c r="C5230" i="10"/>
  <c r="B5230" i="10"/>
  <c r="J5229" i="10"/>
  <c r="I5229" i="10"/>
  <c r="H5229" i="10"/>
  <c r="G5229" i="10"/>
  <c r="F5229" i="10"/>
  <c r="D5229" i="10"/>
  <c r="C5229" i="10"/>
  <c r="B5229" i="10"/>
  <c r="J5228" i="10"/>
  <c r="I5228" i="10"/>
  <c r="H5228" i="10"/>
  <c r="G5228" i="10"/>
  <c r="F5228" i="10"/>
  <c r="D5228" i="10"/>
  <c r="C5228" i="10"/>
  <c r="B5228" i="10"/>
  <c r="J5227" i="10"/>
  <c r="I5227" i="10"/>
  <c r="H5227" i="10"/>
  <c r="G5227" i="10"/>
  <c r="F5227" i="10"/>
  <c r="D5227" i="10"/>
  <c r="C5227" i="10"/>
  <c r="B5227" i="10"/>
  <c r="J5226" i="10"/>
  <c r="I5226" i="10"/>
  <c r="H5226" i="10"/>
  <c r="G5226" i="10"/>
  <c r="F5226" i="10"/>
  <c r="D5226" i="10"/>
  <c r="C5226" i="10"/>
  <c r="B5226" i="10"/>
  <c r="J5225" i="10"/>
  <c r="I5225" i="10"/>
  <c r="H5225" i="10"/>
  <c r="G5225" i="10"/>
  <c r="F5225" i="10"/>
  <c r="D5225" i="10"/>
  <c r="C5225" i="10"/>
  <c r="B5225" i="10"/>
  <c r="J5224" i="10"/>
  <c r="I5224" i="10"/>
  <c r="H5224" i="10"/>
  <c r="G5224" i="10"/>
  <c r="F5224" i="10"/>
  <c r="D5224" i="10"/>
  <c r="C5224" i="10"/>
  <c r="B5224" i="10"/>
  <c r="J5223" i="10"/>
  <c r="I5223" i="10"/>
  <c r="H5223" i="10"/>
  <c r="G5223" i="10"/>
  <c r="F5223" i="10"/>
  <c r="D5223" i="10"/>
  <c r="C5223" i="10"/>
  <c r="B5223" i="10"/>
  <c r="J5222" i="10"/>
  <c r="I5222" i="10"/>
  <c r="H5222" i="10"/>
  <c r="G5222" i="10"/>
  <c r="F5222" i="10"/>
  <c r="D5222" i="10"/>
  <c r="C5222" i="10"/>
  <c r="B5222" i="10"/>
  <c r="J5221" i="10"/>
  <c r="I5221" i="10"/>
  <c r="H5221" i="10"/>
  <c r="G5221" i="10"/>
  <c r="F5221" i="10"/>
  <c r="D5221" i="10"/>
  <c r="C5221" i="10"/>
  <c r="B5221" i="10"/>
  <c r="J5220" i="10"/>
  <c r="I5220" i="10"/>
  <c r="H5220" i="10"/>
  <c r="G5220" i="10"/>
  <c r="F5220" i="10"/>
  <c r="D5220" i="10"/>
  <c r="C5220" i="10"/>
  <c r="B5220" i="10"/>
  <c r="J5219" i="10"/>
  <c r="I5219" i="10"/>
  <c r="H5219" i="10"/>
  <c r="G5219" i="10"/>
  <c r="F5219" i="10"/>
  <c r="D5219" i="10"/>
  <c r="C5219" i="10"/>
  <c r="B5219" i="10"/>
  <c r="J5218" i="10"/>
  <c r="I5218" i="10"/>
  <c r="H5218" i="10"/>
  <c r="G5218" i="10"/>
  <c r="F5218" i="10"/>
  <c r="D5218" i="10"/>
  <c r="C5218" i="10"/>
  <c r="B5218" i="10"/>
  <c r="J5217" i="10"/>
  <c r="I5217" i="10"/>
  <c r="H5217" i="10"/>
  <c r="G5217" i="10"/>
  <c r="F5217" i="10"/>
  <c r="D5217" i="10"/>
  <c r="C5217" i="10"/>
  <c r="B5217" i="10"/>
  <c r="J5216" i="10"/>
  <c r="I5216" i="10"/>
  <c r="H5216" i="10"/>
  <c r="G5216" i="10"/>
  <c r="F5216" i="10"/>
  <c r="D5216" i="10"/>
  <c r="C5216" i="10"/>
  <c r="B5216" i="10"/>
  <c r="J5215" i="10"/>
  <c r="I5215" i="10"/>
  <c r="H5215" i="10"/>
  <c r="G5215" i="10"/>
  <c r="F5215" i="10"/>
  <c r="D5215" i="10"/>
  <c r="C5215" i="10"/>
  <c r="B5215" i="10"/>
  <c r="J5214" i="10"/>
  <c r="I5214" i="10"/>
  <c r="H5214" i="10"/>
  <c r="G5214" i="10"/>
  <c r="F5214" i="10"/>
  <c r="D5214" i="10"/>
  <c r="C5214" i="10"/>
  <c r="B5214" i="10"/>
  <c r="J5213" i="10"/>
  <c r="I5213" i="10"/>
  <c r="H5213" i="10"/>
  <c r="G5213" i="10"/>
  <c r="F5213" i="10"/>
  <c r="D5213" i="10"/>
  <c r="C5213" i="10"/>
  <c r="B5213" i="10"/>
  <c r="J5212" i="10"/>
  <c r="I5212" i="10"/>
  <c r="H5212" i="10"/>
  <c r="G5212" i="10"/>
  <c r="F5212" i="10"/>
  <c r="D5212" i="10"/>
  <c r="C5212" i="10"/>
  <c r="B5212" i="10"/>
  <c r="J5211" i="10"/>
  <c r="I5211" i="10"/>
  <c r="H5211" i="10"/>
  <c r="G5211" i="10"/>
  <c r="F5211" i="10"/>
  <c r="D5211" i="10"/>
  <c r="C5211" i="10"/>
  <c r="B5211" i="10"/>
  <c r="J5210" i="10"/>
  <c r="I5210" i="10"/>
  <c r="H5210" i="10"/>
  <c r="G5210" i="10"/>
  <c r="F5210" i="10"/>
  <c r="D5210" i="10"/>
  <c r="C5210" i="10"/>
  <c r="B5210" i="10"/>
  <c r="J5209" i="10"/>
  <c r="I5209" i="10"/>
  <c r="H5209" i="10"/>
  <c r="G5209" i="10"/>
  <c r="F5209" i="10"/>
  <c r="D5209" i="10"/>
  <c r="C5209" i="10"/>
  <c r="B5209" i="10"/>
  <c r="J5208" i="10"/>
  <c r="I5208" i="10"/>
  <c r="H5208" i="10"/>
  <c r="G5208" i="10"/>
  <c r="F5208" i="10"/>
  <c r="D5208" i="10"/>
  <c r="C5208" i="10"/>
  <c r="B5208" i="10"/>
  <c r="J5207" i="10"/>
  <c r="I5207" i="10"/>
  <c r="H5207" i="10"/>
  <c r="G5207" i="10"/>
  <c r="F5207" i="10"/>
  <c r="D5207" i="10"/>
  <c r="C5207" i="10"/>
  <c r="B5207" i="10"/>
  <c r="J5206" i="10"/>
  <c r="I5206" i="10"/>
  <c r="H5206" i="10"/>
  <c r="G5206" i="10"/>
  <c r="F5206" i="10"/>
  <c r="D5206" i="10"/>
  <c r="C5206" i="10"/>
  <c r="B5206" i="10"/>
  <c r="J5205" i="10"/>
  <c r="I5205" i="10"/>
  <c r="H5205" i="10"/>
  <c r="G5205" i="10"/>
  <c r="F5205" i="10"/>
  <c r="D5205" i="10"/>
  <c r="C5205" i="10"/>
  <c r="B5205" i="10"/>
  <c r="J5204" i="10"/>
  <c r="I5204" i="10"/>
  <c r="H5204" i="10"/>
  <c r="G5204" i="10"/>
  <c r="F5204" i="10"/>
  <c r="D5204" i="10"/>
  <c r="C5204" i="10"/>
  <c r="B5204" i="10"/>
  <c r="J5203" i="10"/>
  <c r="I5203" i="10"/>
  <c r="H5203" i="10"/>
  <c r="G5203" i="10"/>
  <c r="F5203" i="10"/>
  <c r="D5203" i="10"/>
  <c r="C5203" i="10"/>
  <c r="B5203" i="10"/>
  <c r="J5202" i="10"/>
  <c r="I5202" i="10"/>
  <c r="H5202" i="10"/>
  <c r="G5202" i="10"/>
  <c r="F5202" i="10"/>
  <c r="D5202" i="10"/>
  <c r="C5202" i="10"/>
  <c r="B5202" i="10"/>
  <c r="J5201" i="10"/>
  <c r="I5201" i="10"/>
  <c r="H5201" i="10"/>
  <c r="G5201" i="10"/>
  <c r="F5201" i="10"/>
  <c r="D5201" i="10"/>
  <c r="C5201" i="10"/>
  <c r="B5201" i="10"/>
  <c r="J5200" i="10"/>
  <c r="I5200" i="10"/>
  <c r="H5200" i="10"/>
  <c r="G5200" i="10"/>
  <c r="F5200" i="10"/>
  <c r="D5200" i="10"/>
  <c r="C5200" i="10"/>
  <c r="B5200" i="10"/>
  <c r="J5199" i="10"/>
  <c r="I5199" i="10"/>
  <c r="H5199" i="10"/>
  <c r="G5199" i="10"/>
  <c r="F5199" i="10"/>
  <c r="D5199" i="10"/>
  <c r="C5199" i="10"/>
  <c r="B5199" i="10"/>
  <c r="J5198" i="10"/>
  <c r="I5198" i="10"/>
  <c r="H5198" i="10"/>
  <c r="G5198" i="10"/>
  <c r="F5198" i="10"/>
  <c r="D5198" i="10"/>
  <c r="C5198" i="10"/>
  <c r="B5198" i="10"/>
  <c r="J5197" i="10"/>
  <c r="I5197" i="10"/>
  <c r="H5197" i="10"/>
  <c r="G5197" i="10"/>
  <c r="F5197" i="10"/>
  <c r="D5197" i="10"/>
  <c r="C5197" i="10"/>
  <c r="B5197" i="10"/>
  <c r="J5196" i="10"/>
  <c r="I5196" i="10"/>
  <c r="H5196" i="10"/>
  <c r="G5196" i="10"/>
  <c r="F5196" i="10"/>
  <c r="D5196" i="10"/>
  <c r="C5196" i="10"/>
  <c r="B5196" i="10"/>
  <c r="J5195" i="10"/>
  <c r="I5195" i="10"/>
  <c r="H5195" i="10"/>
  <c r="G5195" i="10"/>
  <c r="F5195" i="10"/>
  <c r="D5195" i="10"/>
  <c r="C5195" i="10"/>
  <c r="B5195" i="10"/>
  <c r="J5194" i="10"/>
  <c r="I5194" i="10"/>
  <c r="H5194" i="10"/>
  <c r="G5194" i="10"/>
  <c r="F5194" i="10"/>
  <c r="D5194" i="10"/>
  <c r="C5194" i="10"/>
  <c r="B5194" i="10"/>
  <c r="J5193" i="10"/>
  <c r="I5193" i="10"/>
  <c r="H5193" i="10"/>
  <c r="G5193" i="10"/>
  <c r="F5193" i="10"/>
  <c r="D5193" i="10"/>
  <c r="C5193" i="10"/>
  <c r="B5193" i="10"/>
  <c r="J5192" i="10"/>
  <c r="I5192" i="10"/>
  <c r="H5192" i="10"/>
  <c r="G5192" i="10"/>
  <c r="F5192" i="10"/>
  <c r="D5192" i="10"/>
  <c r="C5192" i="10"/>
  <c r="B5192" i="10"/>
  <c r="J5191" i="10"/>
  <c r="I5191" i="10"/>
  <c r="H5191" i="10"/>
  <c r="G5191" i="10"/>
  <c r="F5191" i="10"/>
  <c r="D5191" i="10"/>
  <c r="C5191" i="10"/>
  <c r="B5191" i="10"/>
  <c r="J5190" i="10"/>
  <c r="I5190" i="10"/>
  <c r="H5190" i="10"/>
  <c r="G5190" i="10"/>
  <c r="F5190" i="10"/>
  <c r="D5190" i="10"/>
  <c r="C5190" i="10"/>
  <c r="B5190" i="10"/>
  <c r="J5189" i="10"/>
  <c r="I5189" i="10"/>
  <c r="H5189" i="10"/>
  <c r="G5189" i="10"/>
  <c r="F5189" i="10"/>
  <c r="D5189" i="10"/>
  <c r="C5189" i="10"/>
  <c r="B5189" i="10"/>
  <c r="J5188" i="10"/>
  <c r="I5188" i="10"/>
  <c r="H5188" i="10"/>
  <c r="G5188" i="10"/>
  <c r="F5188" i="10"/>
  <c r="D5188" i="10"/>
  <c r="C5188" i="10"/>
  <c r="B5188" i="10"/>
  <c r="J5187" i="10"/>
  <c r="I5187" i="10"/>
  <c r="H5187" i="10"/>
  <c r="G5187" i="10"/>
  <c r="F5187" i="10"/>
  <c r="D5187" i="10"/>
  <c r="C5187" i="10"/>
  <c r="B5187" i="10"/>
  <c r="J5186" i="10"/>
  <c r="I5186" i="10"/>
  <c r="H5186" i="10"/>
  <c r="G5186" i="10"/>
  <c r="F5186" i="10"/>
  <c r="D5186" i="10"/>
  <c r="C5186" i="10"/>
  <c r="B5186" i="10"/>
  <c r="J5185" i="10"/>
  <c r="I5185" i="10"/>
  <c r="H5185" i="10"/>
  <c r="G5185" i="10"/>
  <c r="F5185" i="10"/>
  <c r="D5185" i="10"/>
  <c r="C5185" i="10"/>
  <c r="B5185" i="10"/>
  <c r="J5184" i="10"/>
  <c r="I5184" i="10"/>
  <c r="H5184" i="10"/>
  <c r="G5184" i="10"/>
  <c r="F5184" i="10"/>
  <c r="D5184" i="10"/>
  <c r="C5184" i="10"/>
  <c r="B5184" i="10"/>
  <c r="J5183" i="10"/>
  <c r="I5183" i="10"/>
  <c r="H5183" i="10"/>
  <c r="G5183" i="10"/>
  <c r="F5183" i="10"/>
  <c r="D5183" i="10"/>
  <c r="C5183" i="10"/>
  <c r="B5183" i="10"/>
  <c r="J5182" i="10"/>
  <c r="I5182" i="10"/>
  <c r="H5182" i="10"/>
  <c r="G5182" i="10"/>
  <c r="F5182" i="10"/>
  <c r="D5182" i="10"/>
  <c r="C5182" i="10"/>
  <c r="B5182" i="10"/>
  <c r="J5181" i="10"/>
  <c r="I5181" i="10"/>
  <c r="H5181" i="10"/>
  <c r="G5181" i="10"/>
  <c r="F5181" i="10"/>
  <c r="D5181" i="10"/>
  <c r="C5181" i="10"/>
  <c r="B5181" i="10"/>
  <c r="J5180" i="10"/>
  <c r="I5180" i="10"/>
  <c r="H5180" i="10"/>
  <c r="G5180" i="10"/>
  <c r="F5180" i="10"/>
  <c r="D5180" i="10"/>
  <c r="C5180" i="10"/>
  <c r="B5180" i="10"/>
  <c r="J5179" i="10"/>
  <c r="I5179" i="10"/>
  <c r="H5179" i="10"/>
  <c r="G5179" i="10"/>
  <c r="F5179" i="10"/>
  <c r="D5179" i="10"/>
  <c r="C5179" i="10"/>
  <c r="B5179" i="10"/>
  <c r="J5178" i="10"/>
  <c r="I5178" i="10"/>
  <c r="H5178" i="10"/>
  <c r="G5178" i="10"/>
  <c r="F5178" i="10"/>
  <c r="D5178" i="10"/>
  <c r="C5178" i="10"/>
  <c r="B5178" i="10"/>
  <c r="J5177" i="10"/>
  <c r="I5177" i="10"/>
  <c r="H5177" i="10"/>
  <c r="G5177" i="10"/>
  <c r="F5177" i="10"/>
  <c r="D5177" i="10"/>
  <c r="C5177" i="10"/>
  <c r="B5177" i="10"/>
  <c r="J5176" i="10"/>
  <c r="I5176" i="10"/>
  <c r="H5176" i="10"/>
  <c r="G5176" i="10"/>
  <c r="F5176" i="10"/>
  <c r="D5176" i="10"/>
  <c r="C5176" i="10"/>
  <c r="B5176" i="10"/>
  <c r="J5175" i="10"/>
  <c r="I5175" i="10"/>
  <c r="H5175" i="10"/>
  <c r="G5175" i="10"/>
  <c r="F5175" i="10"/>
  <c r="D5175" i="10"/>
  <c r="C5175" i="10"/>
  <c r="B5175" i="10"/>
  <c r="J5174" i="10"/>
  <c r="I5174" i="10"/>
  <c r="H5174" i="10"/>
  <c r="G5174" i="10"/>
  <c r="F5174" i="10"/>
  <c r="D5174" i="10"/>
  <c r="C5174" i="10"/>
  <c r="B5174" i="10"/>
  <c r="J5173" i="10"/>
  <c r="I5173" i="10"/>
  <c r="H5173" i="10"/>
  <c r="G5173" i="10"/>
  <c r="F5173" i="10"/>
  <c r="D5173" i="10"/>
  <c r="C5173" i="10"/>
  <c r="B5173" i="10"/>
  <c r="J5172" i="10"/>
  <c r="I5172" i="10"/>
  <c r="H5172" i="10"/>
  <c r="G5172" i="10"/>
  <c r="F5172" i="10"/>
  <c r="D5172" i="10"/>
  <c r="C5172" i="10"/>
  <c r="B5172" i="10"/>
  <c r="J5171" i="10"/>
  <c r="I5171" i="10"/>
  <c r="H5171" i="10"/>
  <c r="G5171" i="10"/>
  <c r="F5171" i="10"/>
  <c r="D5171" i="10"/>
  <c r="C5171" i="10"/>
  <c r="B5171" i="10"/>
  <c r="J5170" i="10"/>
  <c r="I5170" i="10"/>
  <c r="H5170" i="10"/>
  <c r="G5170" i="10"/>
  <c r="F5170" i="10"/>
  <c r="D5170" i="10"/>
  <c r="C5170" i="10"/>
  <c r="B5170" i="10"/>
  <c r="J5169" i="10"/>
  <c r="I5169" i="10"/>
  <c r="H5169" i="10"/>
  <c r="G5169" i="10"/>
  <c r="F5169" i="10"/>
  <c r="D5169" i="10"/>
  <c r="C5169" i="10"/>
  <c r="B5169" i="10"/>
  <c r="J5168" i="10"/>
  <c r="I5168" i="10"/>
  <c r="H5168" i="10"/>
  <c r="G5168" i="10"/>
  <c r="F5168" i="10"/>
  <c r="D5168" i="10"/>
  <c r="C5168" i="10"/>
  <c r="B5168" i="10"/>
  <c r="J5167" i="10"/>
  <c r="I5167" i="10"/>
  <c r="H5167" i="10"/>
  <c r="G5167" i="10"/>
  <c r="F5167" i="10"/>
  <c r="D5167" i="10"/>
  <c r="C5167" i="10"/>
  <c r="B5167" i="10"/>
  <c r="J5166" i="10"/>
  <c r="I5166" i="10"/>
  <c r="H5166" i="10"/>
  <c r="G5166" i="10"/>
  <c r="F5166" i="10"/>
  <c r="D5166" i="10"/>
  <c r="C5166" i="10"/>
  <c r="B5166" i="10"/>
  <c r="J5165" i="10"/>
  <c r="I5165" i="10"/>
  <c r="H5165" i="10"/>
  <c r="G5165" i="10"/>
  <c r="F5165" i="10"/>
  <c r="D5165" i="10"/>
  <c r="C5165" i="10"/>
  <c r="B5165" i="10"/>
  <c r="J5164" i="10"/>
  <c r="I5164" i="10"/>
  <c r="H5164" i="10"/>
  <c r="G5164" i="10"/>
  <c r="F5164" i="10"/>
  <c r="D5164" i="10"/>
  <c r="C5164" i="10"/>
  <c r="B5164" i="10"/>
  <c r="J5163" i="10"/>
  <c r="I5163" i="10"/>
  <c r="H5163" i="10"/>
  <c r="G5163" i="10"/>
  <c r="F5163" i="10"/>
  <c r="D5163" i="10"/>
  <c r="C5163" i="10"/>
  <c r="B5163" i="10"/>
  <c r="J5162" i="10"/>
  <c r="I5162" i="10"/>
  <c r="H5162" i="10"/>
  <c r="G5162" i="10"/>
  <c r="F5162" i="10"/>
  <c r="D5162" i="10"/>
  <c r="C5162" i="10"/>
  <c r="B5162" i="10"/>
  <c r="J5161" i="10"/>
  <c r="I5161" i="10"/>
  <c r="H5161" i="10"/>
  <c r="G5161" i="10"/>
  <c r="F5161" i="10"/>
  <c r="D5161" i="10"/>
  <c r="C5161" i="10"/>
  <c r="B5161" i="10"/>
  <c r="J5160" i="10"/>
  <c r="I5160" i="10"/>
  <c r="H5160" i="10"/>
  <c r="G5160" i="10"/>
  <c r="F5160" i="10"/>
  <c r="D5160" i="10"/>
  <c r="C5160" i="10"/>
  <c r="B5160" i="10"/>
  <c r="J5159" i="10"/>
  <c r="I5159" i="10"/>
  <c r="H5159" i="10"/>
  <c r="G5159" i="10"/>
  <c r="F5159" i="10"/>
  <c r="D5159" i="10"/>
  <c r="C5159" i="10"/>
  <c r="B5159" i="10"/>
  <c r="J5158" i="10"/>
  <c r="I5158" i="10"/>
  <c r="H5158" i="10"/>
  <c r="G5158" i="10"/>
  <c r="F5158" i="10"/>
  <c r="D5158" i="10"/>
  <c r="C5158" i="10"/>
  <c r="B5158" i="10"/>
  <c r="J5157" i="10"/>
  <c r="I5157" i="10"/>
  <c r="H5157" i="10"/>
  <c r="G5157" i="10"/>
  <c r="F5157" i="10"/>
  <c r="D5157" i="10"/>
  <c r="C5157" i="10"/>
  <c r="B5157" i="10"/>
  <c r="J5156" i="10"/>
  <c r="I5156" i="10"/>
  <c r="H5156" i="10"/>
  <c r="G5156" i="10"/>
  <c r="F5156" i="10"/>
  <c r="D5156" i="10"/>
  <c r="C5156" i="10"/>
  <c r="B5156" i="10"/>
  <c r="J5155" i="10"/>
  <c r="I5155" i="10"/>
  <c r="H5155" i="10"/>
  <c r="G5155" i="10"/>
  <c r="F5155" i="10"/>
  <c r="D5155" i="10"/>
  <c r="C5155" i="10"/>
  <c r="B5155" i="10"/>
  <c r="J5154" i="10"/>
  <c r="I5154" i="10"/>
  <c r="H5154" i="10"/>
  <c r="G5154" i="10"/>
  <c r="F5154" i="10"/>
  <c r="D5154" i="10"/>
  <c r="C5154" i="10"/>
  <c r="B5154" i="10"/>
  <c r="J5153" i="10"/>
  <c r="I5153" i="10"/>
  <c r="H5153" i="10"/>
  <c r="G5153" i="10"/>
  <c r="F5153" i="10"/>
  <c r="D5153" i="10"/>
  <c r="C5153" i="10"/>
  <c r="B5153" i="10"/>
  <c r="J5152" i="10"/>
  <c r="I5152" i="10"/>
  <c r="H5152" i="10"/>
  <c r="G5152" i="10"/>
  <c r="F5152" i="10"/>
  <c r="D5152" i="10"/>
  <c r="C5152" i="10"/>
  <c r="B5152" i="10"/>
  <c r="J5151" i="10"/>
  <c r="I5151" i="10"/>
  <c r="H5151" i="10"/>
  <c r="G5151" i="10"/>
  <c r="F5151" i="10"/>
  <c r="D5151" i="10"/>
  <c r="C5151" i="10"/>
  <c r="B5151" i="10"/>
  <c r="J5150" i="10"/>
  <c r="I5150" i="10"/>
  <c r="H5150" i="10"/>
  <c r="G5150" i="10"/>
  <c r="F5150" i="10"/>
  <c r="D5150" i="10"/>
  <c r="C5150" i="10"/>
  <c r="B5150" i="10"/>
  <c r="J5149" i="10"/>
  <c r="I5149" i="10"/>
  <c r="H5149" i="10"/>
  <c r="G5149" i="10"/>
  <c r="F5149" i="10"/>
  <c r="D5149" i="10"/>
  <c r="C5149" i="10"/>
  <c r="B5149" i="10"/>
  <c r="J5148" i="10"/>
  <c r="I5148" i="10"/>
  <c r="H5148" i="10"/>
  <c r="G5148" i="10"/>
  <c r="F5148" i="10"/>
  <c r="D5148" i="10"/>
  <c r="C5148" i="10"/>
  <c r="B5148" i="10"/>
  <c r="J5147" i="10"/>
  <c r="I5147" i="10"/>
  <c r="H5147" i="10"/>
  <c r="G5147" i="10"/>
  <c r="F5147" i="10"/>
  <c r="D5147" i="10"/>
  <c r="C5147" i="10"/>
  <c r="B5147" i="10"/>
  <c r="J5146" i="10"/>
  <c r="I5146" i="10"/>
  <c r="H5146" i="10"/>
  <c r="G5146" i="10"/>
  <c r="F5146" i="10"/>
  <c r="D5146" i="10"/>
  <c r="C5146" i="10"/>
  <c r="B5146" i="10"/>
  <c r="J5145" i="10"/>
  <c r="I5145" i="10"/>
  <c r="H5145" i="10"/>
  <c r="G5145" i="10"/>
  <c r="F5145" i="10"/>
  <c r="D5145" i="10"/>
  <c r="C5145" i="10"/>
  <c r="B5145" i="10"/>
  <c r="J5144" i="10"/>
  <c r="I5144" i="10"/>
  <c r="H5144" i="10"/>
  <c r="G5144" i="10"/>
  <c r="F5144" i="10"/>
  <c r="D5144" i="10"/>
  <c r="C5144" i="10"/>
  <c r="B5144" i="10"/>
  <c r="J5143" i="10"/>
  <c r="I5143" i="10"/>
  <c r="H5143" i="10"/>
  <c r="G5143" i="10"/>
  <c r="F5143" i="10"/>
  <c r="D5143" i="10"/>
  <c r="C5143" i="10"/>
  <c r="B5143" i="10"/>
  <c r="J5142" i="10"/>
  <c r="I5142" i="10"/>
  <c r="H5142" i="10"/>
  <c r="G5142" i="10"/>
  <c r="F5142" i="10"/>
  <c r="D5142" i="10"/>
  <c r="C5142" i="10"/>
  <c r="B5142" i="10"/>
  <c r="J5141" i="10"/>
  <c r="I5141" i="10"/>
  <c r="H5141" i="10"/>
  <c r="G5141" i="10"/>
  <c r="F5141" i="10"/>
  <c r="D5141" i="10"/>
  <c r="C5141" i="10"/>
  <c r="B5141" i="10"/>
  <c r="J5140" i="10"/>
  <c r="I5140" i="10"/>
  <c r="H5140" i="10"/>
  <c r="G5140" i="10"/>
  <c r="F5140" i="10"/>
  <c r="D5140" i="10"/>
  <c r="C5140" i="10"/>
  <c r="B5140" i="10"/>
  <c r="J5139" i="10"/>
  <c r="I5139" i="10"/>
  <c r="H5139" i="10"/>
  <c r="G5139" i="10"/>
  <c r="F5139" i="10"/>
  <c r="D5139" i="10"/>
  <c r="C5139" i="10"/>
  <c r="B5139" i="10"/>
  <c r="J5138" i="10"/>
  <c r="I5138" i="10"/>
  <c r="H5138" i="10"/>
  <c r="G5138" i="10"/>
  <c r="F5138" i="10"/>
  <c r="D5138" i="10"/>
  <c r="C5138" i="10"/>
  <c r="B5138" i="10"/>
  <c r="J5137" i="10"/>
  <c r="I5137" i="10"/>
  <c r="H5137" i="10"/>
  <c r="G5137" i="10"/>
  <c r="F5137" i="10"/>
  <c r="D5137" i="10"/>
  <c r="C5137" i="10"/>
  <c r="B5137" i="10"/>
  <c r="J5136" i="10"/>
  <c r="I5136" i="10"/>
  <c r="H5136" i="10"/>
  <c r="G5136" i="10"/>
  <c r="F5136" i="10"/>
  <c r="D5136" i="10"/>
  <c r="C5136" i="10"/>
  <c r="B5136" i="10"/>
  <c r="J5135" i="10"/>
  <c r="I5135" i="10"/>
  <c r="H5135" i="10"/>
  <c r="G5135" i="10"/>
  <c r="F5135" i="10"/>
  <c r="D5135" i="10"/>
  <c r="C5135" i="10"/>
  <c r="B5135" i="10"/>
  <c r="J5134" i="10"/>
  <c r="I5134" i="10"/>
  <c r="H5134" i="10"/>
  <c r="G5134" i="10"/>
  <c r="F5134" i="10"/>
  <c r="D5134" i="10"/>
  <c r="C5134" i="10"/>
  <c r="B5134" i="10"/>
  <c r="J5133" i="10"/>
  <c r="I5133" i="10"/>
  <c r="H5133" i="10"/>
  <c r="G5133" i="10"/>
  <c r="F5133" i="10"/>
  <c r="D5133" i="10"/>
  <c r="C5133" i="10"/>
  <c r="B5133" i="10"/>
  <c r="J5132" i="10"/>
  <c r="I5132" i="10"/>
  <c r="H5132" i="10"/>
  <c r="G5132" i="10"/>
  <c r="F5132" i="10"/>
  <c r="D5132" i="10"/>
  <c r="C5132" i="10"/>
  <c r="B5132" i="10"/>
  <c r="J5131" i="10"/>
  <c r="I5131" i="10"/>
  <c r="H5131" i="10"/>
  <c r="G5131" i="10"/>
  <c r="F5131" i="10"/>
  <c r="D5131" i="10"/>
  <c r="C5131" i="10"/>
  <c r="B5131" i="10"/>
  <c r="J5130" i="10"/>
  <c r="I5130" i="10"/>
  <c r="H5130" i="10"/>
  <c r="G5130" i="10"/>
  <c r="F5130" i="10"/>
  <c r="D5130" i="10"/>
  <c r="C5130" i="10"/>
  <c r="B5130" i="10"/>
  <c r="J5129" i="10"/>
  <c r="I5129" i="10"/>
  <c r="H5129" i="10"/>
  <c r="G5129" i="10"/>
  <c r="F5129" i="10"/>
  <c r="D5129" i="10"/>
  <c r="C5129" i="10"/>
  <c r="B5129" i="10"/>
  <c r="J5128" i="10"/>
  <c r="I5128" i="10"/>
  <c r="H5128" i="10"/>
  <c r="G5128" i="10"/>
  <c r="F5128" i="10"/>
  <c r="D5128" i="10"/>
  <c r="C5128" i="10"/>
  <c r="B5128" i="10"/>
  <c r="J5127" i="10"/>
  <c r="I5127" i="10"/>
  <c r="H5127" i="10"/>
  <c r="G5127" i="10"/>
  <c r="F5127" i="10"/>
  <c r="D5127" i="10"/>
  <c r="C5127" i="10"/>
  <c r="B5127" i="10"/>
  <c r="J5126" i="10"/>
  <c r="I5126" i="10"/>
  <c r="H5126" i="10"/>
  <c r="G5126" i="10"/>
  <c r="F5126" i="10"/>
  <c r="D5126" i="10"/>
  <c r="C5126" i="10"/>
  <c r="B5126" i="10"/>
  <c r="J5125" i="10"/>
  <c r="I5125" i="10"/>
  <c r="H5125" i="10"/>
  <c r="G5125" i="10"/>
  <c r="F5125" i="10"/>
  <c r="D5125" i="10"/>
  <c r="C5125" i="10"/>
  <c r="B5125" i="10"/>
  <c r="J5124" i="10"/>
  <c r="I5124" i="10"/>
  <c r="H5124" i="10"/>
  <c r="G5124" i="10"/>
  <c r="F5124" i="10"/>
  <c r="D5124" i="10"/>
  <c r="C5124" i="10"/>
  <c r="B5124" i="10"/>
  <c r="J5123" i="10"/>
  <c r="I5123" i="10"/>
  <c r="H5123" i="10"/>
  <c r="G5123" i="10"/>
  <c r="F5123" i="10"/>
  <c r="D5123" i="10"/>
  <c r="C5123" i="10"/>
  <c r="B5123" i="10"/>
  <c r="J5122" i="10"/>
  <c r="I5122" i="10"/>
  <c r="H5122" i="10"/>
  <c r="G5122" i="10"/>
  <c r="F5122" i="10"/>
  <c r="D5122" i="10"/>
  <c r="C5122" i="10"/>
  <c r="B5122" i="10"/>
  <c r="J5121" i="10"/>
  <c r="I5121" i="10"/>
  <c r="H5121" i="10"/>
  <c r="G5121" i="10"/>
  <c r="F5121" i="10"/>
  <c r="D5121" i="10"/>
  <c r="C5121" i="10"/>
  <c r="B5121" i="10"/>
  <c r="J5120" i="10"/>
  <c r="I5120" i="10"/>
  <c r="H5120" i="10"/>
  <c r="G5120" i="10"/>
  <c r="F5120" i="10"/>
  <c r="D5120" i="10"/>
  <c r="C5120" i="10"/>
  <c r="B5120" i="10"/>
  <c r="J5119" i="10"/>
  <c r="I5119" i="10"/>
  <c r="H5119" i="10"/>
  <c r="G5119" i="10"/>
  <c r="F5119" i="10"/>
  <c r="D5119" i="10"/>
  <c r="C5119" i="10"/>
  <c r="B5119" i="10"/>
  <c r="J5118" i="10"/>
  <c r="I5118" i="10"/>
  <c r="H5118" i="10"/>
  <c r="G5118" i="10"/>
  <c r="F5118" i="10"/>
  <c r="D5118" i="10"/>
  <c r="C5118" i="10"/>
  <c r="B5118" i="10"/>
  <c r="J5117" i="10"/>
  <c r="I5117" i="10"/>
  <c r="H5117" i="10"/>
  <c r="G5117" i="10"/>
  <c r="F5117" i="10"/>
  <c r="D5117" i="10"/>
  <c r="C5117" i="10"/>
  <c r="B5117" i="10"/>
  <c r="J5116" i="10"/>
  <c r="I5116" i="10"/>
  <c r="H5116" i="10"/>
  <c r="G5116" i="10"/>
  <c r="F5116" i="10"/>
  <c r="D5116" i="10"/>
  <c r="C5116" i="10"/>
  <c r="B5116" i="10"/>
  <c r="J5115" i="10"/>
  <c r="I5115" i="10"/>
  <c r="H5115" i="10"/>
  <c r="G5115" i="10"/>
  <c r="F5115" i="10"/>
  <c r="D5115" i="10"/>
  <c r="C5115" i="10"/>
  <c r="B5115" i="10"/>
  <c r="J5114" i="10"/>
  <c r="I5114" i="10"/>
  <c r="H5114" i="10"/>
  <c r="G5114" i="10"/>
  <c r="F5114" i="10"/>
  <c r="D5114" i="10"/>
  <c r="C5114" i="10"/>
  <c r="B5114" i="10"/>
  <c r="J5113" i="10"/>
  <c r="I5113" i="10"/>
  <c r="H5113" i="10"/>
  <c r="G5113" i="10"/>
  <c r="F5113" i="10"/>
  <c r="D5113" i="10"/>
  <c r="C5113" i="10"/>
  <c r="B5113" i="10"/>
  <c r="J5112" i="10"/>
  <c r="I5112" i="10"/>
  <c r="H5112" i="10"/>
  <c r="G5112" i="10"/>
  <c r="F5112" i="10"/>
  <c r="D5112" i="10"/>
  <c r="C5112" i="10"/>
  <c r="B5112" i="10"/>
  <c r="J5111" i="10"/>
  <c r="I5111" i="10"/>
  <c r="H5111" i="10"/>
  <c r="G5111" i="10"/>
  <c r="F5111" i="10"/>
  <c r="D5111" i="10"/>
  <c r="C5111" i="10"/>
  <c r="B5111" i="10"/>
  <c r="J5110" i="10"/>
  <c r="I5110" i="10"/>
  <c r="H5110" i="10"/>
  <c r="G5110" i="10"/>
  <c r="F5110" i="10"/>
  <c r="D5110" i="10"/>
  <c r="C5110" i="10"/>
  <c r="B5110" i="10"/>
  <c r="J5109" i="10"/>
  <c r="I5109" i="10"/>
  <c r="H5109" i="10"/>
  <c r="G5109" i="10"/>
  <c r="F5109" i="10"/>
  <c r="D5109" i="10"/>
  <c r="C5109" i="10"/>
  <c r="B5109" i="10"/>
  <c r="J5108" i="10"/>
  <c r="I5108" i="10"/>
  <c r="H5108" i="10"/>
  <c r="G5108" i="10"/>
  <c r="F5108" i="10"/>
  <c r="D5108" i="10"/>
  <c r="C5108" i="10"/>
  <c r="B5108" i="10"/>
  <c r="J5107" i="10"/>
  <c r="I5107" i="10"/>
  <c r="H5107" i="10"/>
  <c r="G5107" i="10"/>
  <c r="F5107" i="10"/>
  <c r="D5107" i="10"/>
  <c r="C5107" i="10"/>
  <c r="B5107" i="10"/>
  <c r="J5106" i="10"/>
  <c r="I5106" i="10"/>
  <c r="H5106" i="10"/>
  <c r="G5106" i="10"/>
  <c r="F5106" i="10"/>
  <c r="D5106" i="10"/>
  <c r="C5106" i="10"/>
  <c r="B5106" i="10"/>
  <c r="J5105" i="10"/>
  <c r="I5105" i="10"/>
  <c r="H5105" i="10"/>
  <c r="G5105" i="10"/>
  <c r="F5105" i="10"/>
  <c r="D5105" i="10"/>
  <c r="C5105" i="10"/>
  <c r="B5105" i="10"/>
  <c r="J5104" i="10"/>
  <c r="I5104" i="10"/>
  <c r="H5104" i="10"/>
  <c r="G5104" i="10"/>
  <c r="F5104" i="10"/>
  <c r="D5104" i="10"/>
  <c r="C5104" i="10"/>
  <c r="B5104" i="10"/>
  <c r="J5103" i="10"/>
  <c r="I5103" i="10"/>
  <c r="H5103" i="10"/>
  <c r="G5103" i="10"/>
  <c r="F5103" i="10"/>
  <c r="D5103" i="10"/>
  <c r="C5103" i="10"/>
  <c r="B5103" i="10"/>
  <c r="J5102" i="10"/>
  <c r="I5102" i="10"/>
  <c r="H5102" i="10"/>
  <c r="G5102" i="10"/>
  <c r="F5102" i="10"/>
  <c r="D5102" i="10"/>
  <c r="C5102" i="10"/>
  <c r="B5102" i="10"/>
  <c r="J5101" i="10"/>
  <c r="I5101" i="10"/>
  <c r="H5101" i="10"/>
  <c r="G5101" i="10"/>
  <c r="F5101" i="10"/>
  <c r="D5101" i="10"/>
  <c r="C5101" i="10"/>
  <c r="B5101" i="10"/>
  <c r="J5100" i="10"/>
  <c r="I5100" i="10"/>
  <c r="H5100" i="10"/>
  <c r="G5100" i="10"/>
  <c r="F5100" i="10"/>
  <c r="D5100" i="10"/>
  <c r="C5100" i="10"/>
  <c r="B5100" i="10"/>
  <c r="J5099" i="10"/>
  <c r="I5099" i="10"/>
  <c r="H5099" i="10"/>
  <c r="G5099" i="10"/>
  <c r="F5099" i="10"/>
  <c r="D5099" i="10"/>
  <c r="C5099" i="10"/>
  <c r="B5099" i="10"/>
  <c r="J5098" i="10"/>
  <c r="I5098" i="10"/>
  <c r="H5098" i="10"/>
  <c r="G5098" i="10"/>
  <c r="F5098" i="10"/>
  <c r="D5098" i="10"/>
  <c r="C5098" i="10"/>
  <c r="B5098" i="10"/>
  <c r="J5097" i="10"/>
  <c r="I5097" i="10"/>
  <c r="H5097" i="10"/>
  <c r="G5097" i="10"/>
  <c r="F5097" i="10"/>
  <c r="D5097" i="10"/>
  <c r="C5097" i="10"/>
  <c r="B5097" i="10"/>
  <c r="J5096" i="10"/>
  <c r="I5096" i="10"/>
  <c r="H5096" i="10"/>
  <c r="G5096" i="10"/>
  <c r="F5096" i="10"/>
  <c r="D5096" i="10"/>
  <c r="C5096" i="10"/>
  <c r="B5096" i="10"/>
  <c r="J5095" i="10"/>
  <c r="I5095" i="10"/>
  <c r="H5095" i="10"/>
  <c r="G5095" i="10"/>
  <c r="F5095" i="10"/>
  <c r="D5095" i="10"/>
  <c r="C5095" i="10"/>
  <c r="B5095" i="10"/>
  <c r="J5094" i="10"/>
  <c r="I5094" i="10"/>
  <c r="H5094" i="10"/>
  <c r="G5094" i="10"/>
  <c r="F5094" i="10"/>
  <c r="D5094" i="10"/>
  <c r="C5094" i="10"/>
  <c r="B5094" i="10"/>
  <c r="J5093" i="10"/>
  <c r="I5093" i="10"/>
  <c r="H5093" i="10"/>
  <c r="G5093" i="10"/>
  <c r="F5093" i="10"/>
  <c r="D5093" i="10"/>
  <c r="C5093" i="10"/>
  <c r="B5093" i="10"/>
  <c r="J5092" i="10"/>
  <c r="I5092" i="10"/>
  <c r="H5092" i="10"/>
  <c r="G5092" i="10"/>
  <c r="F5092" i="10"/>
  <c r="D5092" i="10"/>
  <c r="C5092" i="10"/>
  <c r="B5092" i="10"/>
  <c r="J5091" i="10"/>
  <c r="I5091" i="10"/>
  <c r="H5091" i="10"/>
  <c r="G5091" i="10"/>
  <c r="F5091" i="10"/>
  <c r="D5091" i="10"/>
  <c r="C5091" i="10"/>
  <c r="B5091" i="10"/>
  <c r="J5090" i="10"/>
  <c r="I5090" i="10"/>
  <c r="H5090" i="10"/>
  <c r="G5090" i="10"/>
  <c r="F5090" i="10"/>
  <c r="D5090" i="10"/>
  <c r="C5090" i="10"/>
  <c r="B5090" i="10"/>
  <c r="J5089" i="10"/>
  <c r="I5089" i="10"/>
  <c r="H5089" i="10"/>
  <c r="G5089" i="10"/>
  <c r="F5089" i="10"/>
  <c r="D5089" i="10"/>
  <c r="C5089" i="10"/>
  <c r="B5089" i="10"/>
  <c r="J5088" i="10"/>
  <c r="I5088" i="10"/>
  <c r="H5088" i="10"/>
  <c r="G5088" i="10"/>
  <c r="F5088" i="10"/>
  <c r="D5088" i="10"/>
  <c r="C5088" i="10"/>
  <c r="B5088" i="10"/>
  <c r="J5087" i="10"/>
  <c r="I5087" i="10"/>
  <c r="H5087" i="10"/>
  <c r="G5087" i="10"/>
  <c r="F5087" i="10"/>
  <c r="D5087" i="10"/>
  <c r="C5087" i="10"/>
  <c r="B5087" i="10"/>
  <c r="J5086" i="10"/>
  <c r="I5086" i="10"/>
  <c r="H5086" i="10"/>
  <c r="G5086" i="10"/>
  <c r="F5086" i="10"/>
  <c r="D5086" i="10"/>
  <c r="C5086" i="10"/>
  <c r="B5086" i="10"/>
  <c r="J5085" i="10"/>
  <c r="I5085" i="10"/>
  <c r="H5085" i="10"/>
  <c r="G5085" i="10"/>
  <c r="F5085" i="10"/>
  <c r="D5085" i="10"/>
  <c r="C5085" i="10"/>
  <c r="B5085" i="10"/>
  <c r="J5084" i="10"/>
  <c r="I5084" i="10"/>
  <c r="H5084" i="10"/>
  <c r="G5084" i="10"/>
  <c r="F5084" i="10"/>
  <c r="D5084" i="10"/>
  <c r="C5084" i="10"/>
  <c r="B5084" i="10"/>
  <c r="J5083" i="10"/>
  <c r="I5083" i="10"/>
  <c r="H5083" i="10"/>
  <c r="G5083" i="10"/>
  <c r="F5083" i="10"/>
  <c r="D5083" i="10"/>
  <c r="C5083" i="10"/>
  <c r="B5083" i="10"/>
  <c r="J5082" i="10"/>
  <c r="I5082" i="10"/>
  <c r="H5082" i="10"/>
  <c r="G5082" i="10"/>
  <c r="F5082" i="10"/>
  <c r="D5082" i="10"/>
  <c r="C5082" i="10"/>
  <c r="B5082" i="10"/>
  <c r="J5081" i="10"/>
  <c r="I5081" i="10"/>
  <c r="H5081" i="10"/>
  <c r="G5081" i="10"/>
  <c r="F5081" i="10"/>
  <c r="D5081" i="10"/>
  <c r="C5081" i="10"/>
  <c r="B5081" i="10"/>
  <c r="J5080" i="10"/>
  <c r="I5080" i="10"/>
  <c r="H5080" i="10"/>
  <c r="G5080" i="10"/>
  <c r="F5080" i="10"/>
  <c r="D5080" i="10"/>
  <c r="C5080" i="10"/>
  <c r="B5080" i="10"/>
  <c r="J5079" i="10"/>
  <c r="I5079" i="10"/>
  <c r="H5079" i="10"/>
  <c r="G5079" i="10"/>
  <c r="F5079" i="10"/>
  <c r="D5079" i="10"/>
  <c r="C5079" i="10"/>
  <c r="B5079" i="10"/>
  <c r="J5078" i="10"/>
  <c r="I5078" i="10"/>
  <c r="H5078" i="10"/>
  <c r="G5078" i="10"/>
  <c r="F5078" i="10"/>
  <c r="D5078" i="10"/>
  <c r="C5078" i="10"/>
  <c r="B5078" i="10"/>
  <c r="J5077" i="10"/>
  <c r="I5077" i="10"/>
  <c r="H5077" i="10"/>
  <c r="G5077" i="10"/>
  <c r="F5077" i="10"/>
  <c r="D5077" i="10"/>
  <c r="C5077" i="10"/>
  <c r="B5077" i="10"/>
  <c r="J5076" i="10"/>
  <c r="I5076" i="10"/>
  <c r="H5076" i="10"/>
  <c r="G5076" i="10"/>
  <c r="F5076" i="10"/>
  <c r="D5076" i="10"/>
  <c r="C5076" i="10"/>
  <c r="B5076" i="10"/>
  <c r="J5075" i="10"/>
  <c r="I5075" i="10"/>
  <c r="H5075" i="10"/>
  <c r="G5075" i="10"/>
  <c r="F5075" i="10"/>
  <c r="D5075" i="10"/>
  <c r="C5075" i="10"/>
  <c r="B5075" i="10"/>
  <c r="J5074" i="10"/>
  <c r="I5074" i="10"/>
  <c r="H5074" i="10"/>
  <c r="G5074" i="10"/>
  <c r="F5074" i="10"/>
  <c r="D5074" i="10"/>
  <c r="C5074" i="10"/>
  <c r="B5074" i="10"/>
  <c r="J5073" i="10"/>
  <c r="I5073" i="10"/>
  <c r="H5073" i="10"/>
  <c r="G5073" i="10"/>
  <c r="F5073" i="10"/>
  <c r="D5073" i="10"/>
  <c r="C5073" i="10"/>
  <c r="B5073" i="10"/>
  <c r="J5072" i="10"/>
  <c r="I5072" i="10"/>
  <c r="H5072" i="10"/>
  <c r="G5072" i="10"/>
  <c r="F5072" i="10"/>
  <c r="D5072" i="10"/>
  <c r="C5072" i="10"/>
  <c r="B5072" i="10"/>
  <c r="J5071" i="10"/>
  <c r="I5071" i="10"/>
  <c r="H5071" i="10"/>
  <c r="G5071" i="10"/>
  <c r="F5071" i="10"/>
  <c r="D5071" i="10"/>
  <c r="C5071" i="10"/>
  <c r="B5071" i="10"/>
  <c r="J5070" i="10"/>
  <c r="I5070" i="10"/>
  <c r="H5070" i="10"/>
  <c r="G5070" i="10"/>
  <c r="F5070" i="10"/>
  <c r="D5070" i="10"/>
  <c r="C5070" i="10"/>
  <c r="B5070" i="10"/>
  <c r="J5069" i="10"/>
  <c r="I5069" i="10"/>
  <c r="H5069" i="10"/>
  <c r="G5069" i="10"/>
  <c r="F5069" i="10"/>
  <c r="D5069" i="10"/>
  <c r="C5069" i="10"/>
  <c r="B5069" i="10"/>
  <c r="J5068" i="10"/>
  <c r="I5068" i="10"/>
  <c r="H5068" i="10"/>
  <c r="G5068" i="10"/>
  <c r="F5068" i="10"/>
  <c r="D5068" i="10"/>
  <c r="C5068" i="10"/>
  <c r="B5068" i="10"/>
  <c r="J5067" i="10"/>
  <c r="I5067" i="10"/>
  <c r="H5067" i="10"/>
  <c r="G5067" i="10"/>
  <c r="F5067" i="10"/>
  <c r="D5067" i="10"/>
  <c r="C5067" i="10"/>
  <c r="B5067" i="10"/>
  <c r="J5066" i="10"/>
  <c r="I5066" i="10"/>
  <c r="H5066" i="10"/>
  <c r="G5066" i="10"/>
  <c r="F5066" i="10"/>
  <c r="D5066" i="10"/>
  <c r="C5066" i="10"/>
  <c r="B5066" i="10"/>
  <c r="J5065" i="10"/>
  <c r="I5065" i="10"/>
  <c r="H5065" i="10"/>
  <c r="G5065" i="10"/>
  <c r="F5065" i="10"/>
  <c r="D5065" i="10"/>
  <c r="C5065" i="10"/>
  <c r="B5065" i="10"/>
  <c r="J5064" i="10"/>
  <c r="I5064" i="10"/>
  <c r="H5064" i="10"/>
  <c r="G5064" i="10"/>
  <c r="F5064" i="10"/>
  <c r="D5064" i="10"/>
  <c r="C5064" i="10"/>
  <c r="B5064" i="10"/>
  <c r="J5063" i="10"/>
  <c r="I5063" i="10"/>
  <c r="H5063" i="10"/>
  <c r="G5063" i="10"/>
  <c r="F5063" i="10"/>
  <c r="D5063" i="10"/>
  <c r="C5063" i="10"/>
  <c r="B5063" i="10"/>
  <c r="J5062" i="10"/>
  <c r="I5062" i="10"/>
  <c r="H5062" i="10"/>
  <c r="G5062" i="10"/>
  <c r="F5062" i="10"/>
  <c r="D5062" i="10"/>
  <c r="C5062" i="10"/>
  <c r="B5062" i="10"/>
  <c r="J5061" i="10"/>
  <c r="I5061" i="10"/>
  <c r="H5061" i="10"/>
  <c r="G5061" i="10"/>
  <c r="F5061" i="10"/>
  <c r="D5061" i="10"/>
  <c r="C5061" i="10"/>
  <c r="B5061" i="10"/>
  <c r="J5060" i="10"/>
  <c r="I5060" i="10"/>
  <c r="H5060" i="10"/>
  <c r="G5060" i="10"/>
  <c r="F5060" i="10"/>
  <c r="D5060" i="10"/>
  <c r="C5060" i="10"/>
  <c r="B5060" i="10"/>
  <c r="J5059" i="10"/>
  <c r="I5059" i="10"/>
  <c r="H5059" i="10"/>
  <c r="G5059" i="10"/>
  <c r="F5059" i="10"/>
  <c r="D5059" i="10"/>
  <c r="C5059" i="10"/>
  <c r="B5059" i="10"/>
  <c r="J5058" i="10"/>
  <c r="I5058" i="10"/>
  <c r="H5058" i="10"/>
  <c r="G5058" i="10"/>
  <c r="F5058" i="10"/>
  <c r="D5058" i="10"/>
  <c r="C5058" i="10"/>
  <c r="B5058" i="10"/>
  <c r="J5057" i="10"/>
  <c r="I5057" i="10"/>
  <c r="H5057" i="10"/>
  <c r="G5057" i="10"/>
  <c r="F5057" i="10"/>
  <c r="D5057" i="10"/>
  <c r="C5057" i="10"/>
  <c r="B5057" i="10"/>
  <c r="J5056" i="10"/>
  <c r="I5056" i="10"/>
  <c r="H5056" i="10"/>
  <c r="G5056" i="10"/>
  <c r="F5056" i="10"/>
  <c r="D5056" i="10"/>
  <c r="C5056" i="10"/>
  <c r="B5056" i="10"/>
  <c r="J5055" i="10"/>
  <c r="I5055" i="10"/>
  <c r="H5055" i="10"/>
  <c r="G5055" i="10"/>
  <c r="F5055" i="10"/>
  <c r="D5055" i="10"/>
  <c r="C5055" i="10"/>
  <c r="B5055" i="10"/>
  <c r="J5054" i="10"/>
  <c r="I5054" i="10"/>
  <c r="H5054" i="10"/>
  <c r="G5054" i="10"/>
  <c r="F5054" i="10"/>
  <c r="D5054" i="10"/>
  <c r="C5054" i="10"/>
  <c r="B5054" i="10"/>
  <c r="J5053" i="10"/>
  <c r="I5053" i="10"/>
  <c r="H5053" i="10"/>
  <c r="G5053" i="10"/>
  <c r="F5053" i="10"/>
  <c r="D5053" i="10"/>
  <c r="C5053" i="10"/>
  <c r="B5053" i="10"/>
  <c r="J5052" i="10"/>
  <c r="I5052" i="10"/>
  <c r="H5052" i="10"/>
  <c r="G5052" i="10"/>
  <c r="F5052" i="10"/>
  <c r="D5052" i="10"/>
  <c r="C5052" i="10"/>
  <c r="B5052" i="10"/>
  <c r="J5051" i="10"/>
  <c r="I5051" i="10"/>
  <c r="H5051" i="10"/>
  <c r="G5051" i="10"/>
  <c r="F5051" i="10"/>
  <c r="D5051" i="10"/>
  <c r="C5051" i="10"/>
  <c r="B5051" i="10"/>
  <c r="J5050" i="10"/>
  <c r="I5050" i="10"/>
  <c r="H5050" i="10"/>
  <c r="G5050" i="10"/>
  <c r="F5050" i="10"/>
  <c r="D5050" i="10"/>
  <c r="C5050" i="10"/>
  <c r="B5050" i="10"/>
  <c r="J5049" i="10"/>
  <c r="I5049" i="10"/>
  <c r="H5049" i="10"/>
  <c r="G5049" i="10"/>
  <c r="F5049" i="10"/>
  <c r="D5049" i="10"/>
  <c r="C5049" i="10"/>
  <c r="B5049" i="10"/>
  <c r="J5048" i="10"/>
  <c r="I5048" i="10"/>
  <c r="H5048" i="10"/>
  <c r="G5048" i="10"/>
  <c r="F5048" i="10"/>
  <c r="D5048" i="10"/>
  <c r="C5048" i="10"/>
  <c r="B5048" i="10"/>
  <c r="J5047" i="10"/>
  <c r="I5047" i="10"/>
  <c r="H5047" i="10"/>
  <c r="G5047" i="10"/>
  <c r="F5047" i="10"/>
  <c r="D5047" i="10"/>
  <c r="C5047" i="10"/>
  <c r="B5047" i="10"/>
  <c r="J5046" i="10"/>
  <c r="I5046" i="10"/>
  <c r="H5046" i="10"/>
  <c r="G5046" i="10"/>
  <c r="F5046" i="10"/>
  <c r="D5046" i="10"/>
  <c r="C5046" i="10"/>
  <c r="B5046" i="10"/>
  <c r="J5045" i="10"/>
  <c r="I5045" i="10"/>
  <c r="H5045" i="10"/>
  <c r="G5045" i="10"/>
  <c r="F5045" i="10"/>
  <c r="D5045" i="10"/>
  <c r="C5045" i="10"/>
  <c r="B5045" i="10"/>
  <c r="J5044" i="10"/>
  <c r="I5044" i="10"/>
  <c r="H5044" i="10"/>
  <c r="G5044" i="10"/>
  <c r="F5044" i="10"/>
  <c r="D5044" i="10"/>
  <c r="C5044" i="10"/>
  <c r="B5044" i="10"/>
  <c r="J5043" i="10"/>
  <c r="I5043" i="10"/>
  <c r="H5043" i="10"/>
  <c r="G5043" i="10"/>
  <c r="F5043" i="10"/>
  <c r="D5043" i="10"/>
  <c r="C5043" i="10"/>
  <c r="B5043" i="10"/>
  <c r="J5042" i="10"/>
  <c r="I5042" i="10"/>
  <c r="H5042" i="10"/>
  <c r="G5042" i="10"/>
  <c r="F5042" i="10"/>
  <c r="D5042" i="10"/>
  <c r="C5042" i="10"/>
  <c r="B5042" i="10"/>
  <c r="J5041" i="10"/>
  <c r="I5041" i="10"/>
  <c r="H5041" i="10"/>
  <c r="G5041" i="10"/>
  <c r="F5041" i="10"/>
  <c r="D5041" i="10"/>
  <c r="C5041" i="10"/>
  <c r="B5041" i="10"/>
  <c r="J5040" i="10"/>
  <c r="I5040" i="10"/>
  <c r="H5040" i="10"/>
  <c r="G5040" i="10"/>
  <c r="F5040" i="10"/>
  <c r="D5040" i="10"/>
  <c r="C5040" i="10"/>
  <c r="B5040" i="10"/>
  <c r="J5039" i="10"/>
  <c r="I5039" i="10"/>
  <c r="H5039" i="10"/>
  <c r="G5039" i="10"/>
  <c r="F5039" i="10"/>
  <c r="D5039" i="10"/>
  <c r="C5039" i="10"/>
  <c r="B5039" i="10"/>
  <c r="J5038" i="10"/>
  <c r="I5038" i="10"/>
  <c r="H5038" i="10"/>
  <c r="G5038" i="10"/>
  <c r="F5038" i="10"/>
  <c r="D5038" i="10"/>
  <c r="C5038" i="10"/>
  <c r="B5038" i="10"/>
  <c r="J5037" i="10"/>
  <c r="I5037" i="10"/>
  <c r="H5037" i="10"/>
  <c r="G5037" i="10"/>
  <c r="F5037" i="10"/>
  <c r="D5037" i="10"/>
  <c r="C5037" i="10"/>
  <c r="B5037" i="10"/>
  <c r="J5036" i="10"/>
  <c r="I5036" i="10"/>
  <c r="H5036" i="10"/>
  <c r="G5036" i="10"/>
  <c r="F5036" i="10"/>
  <c r="D5036" i="10"/>
  <c r="C5036" i="10"/>
  <c r="B5036" i="10"/>
  <c r="J5035" i="10"/>
  <c r="I5035" i="10"/>
  <c r="H5035" i="10"/>
  <c r="G5035" i="10"/>
  <c r="F5035" i="10"/>
  <c r="D5035" i="10"/>
  <c r="C5035" i="10"/>
  <c r="B5035" i="10"/>
  <c r="J5034" i="10"/>
  <c r="I5034" i="10"/>
  <c r="H5034" i="10"/>
  <c r="G5034" i="10"/>
  <c r="F5034" i="10"/>
  <c r="D5034" i="10"/>
  <c r="C5034" i="10"/>
  <c r="B5034" i="10"/>
  <c r="J5033" i="10"/>
  <c r="I5033" i="10"/>
  <c r="H5033" i="10"/>
  <c r="G5033" i="10"/>
  <c r="F5033" i="10"/>
  <c r="D5033" i="10"/>
  <c r="C5033" i="10"/>
  <c r="B5033" i="10"/>
  <c r="J5032" i="10"/>
  <c r="I5032" i="10"/>
  <c r="H5032" i="10"/>
  <c r="G5032" i="10"/>
  <c r="F5032" i="10"/>
  <c r="D5032" i="10"/>
  <c r="C5032" i="10"/>
  <c r="B5032" i="10"/>
  <c r="J5031" i="10"/>
  <c r="I5031" i="10"/>
  <c r="H5031" i="10"/>
  <c r="G5031" i="10"/>
  <c r="F5031" i="10"/>
  <c r="D5031" i="10"/>
  <c r="C5031" i="10"/>
  <c r="B5031" i="10"/>
  <c r="J5030" i="10"/>
  <c r="I5030" i="10"/>
  <c r="H5030" i="10"/>
  <c r="G5030" i="10"/>
  <c r="F5030" i="10"/>
  <c r="D5030" i="10"/>
  <c r="C5030" i="10"/>
  <c r="B5030" i="10"/>
  <c r="J5029" i="10"/>
  <c r="I5029" i="10"/>
  <c r="H5029" i="10"/>
  <c r="G5029" i="10"/>
  <c r="F5029" i="10"/>
  <c r="D5029" i="10"/>
  <c r="C5029" i="10"/>
  <c r="B5029" i="10"/>
  <c r="J5028" i="10"/>
  <c r="I5028" i="10"/>
  <c r="H5028" i="10"/>
  <c r="G5028" i="10"/>
  <c r="F5028" i="10"/>
  <c r="D5028" i="10"/>
  <c r="C5028" i="10"/>
  <c r="B5028" i="10"/>
  <c r="J5027" i="10"/>
  <c r="I5027" i="10"/>
  <c r="H5027" i="10"/>
  <c r="G5027" i="10"/>
  <c r="F5027" i="10"/>
  <c r="D5027" i="10"/>
  <c r="C5027" i="10"/>
  <c r="B5027" i="10"/>
  <c r="J5026" i="10"/>
  <c r="I5026" i="10"/>
  <c r="H5026" i="10"/>
  <c r="G5026" i="10"/>
  <c r="F5026" i="10"/>
  <c r="D5026" i="10"/>
  <c r="C5026" i="10"/>
  <c r="B5026" i="10"/>
  <c r="J5025" i="10"/>
  <c r="I5025" i="10"/>
  <c r="H5025" i="10"/>
  <c r="G5025" i="10"/>
  <c r="F5025" i="10"/>
  <c r="D5025" i="10"/>
  <c r="C5025" i="10"/>
  <c r="B5025" i="10"/>
  <c r="J5024" i="10"/>
  <c r="I5024" i="10"/>
  <c r="H5024" i="10"/>
  <c r="G5024" i="10"/>
  <c r="F5024" i="10"/>
  <c r="D5024" i="10"/>
  <c r="C5024" i="10"/>
  <c r="B5024" i="10"/>
  <c r="J5023" i="10"/>
  <c r="I5023" i="10"/>
  <c r="H5023" i="10"/>
  <c r="G5023" i="10"/>
  <c r="F5023" i="10"/>
  <c r="D5023" i="10"/>
  <c r="C5023" i="10"/>
  <c r="B5023" i="10"/>
  <c r="J5022" i="10"/>
  <c r="I5022" i="10"/>
  <c r="H5022" i="10"/>
  <c r="G5022" i="10"/>
  <c r="F5022" i="10"/>
  <c r="D5022" i="10"/>
  <c r="C5022" i="10"/>
  <c r="B5022" i="10"/>
  <c r="J5021" i="10"/>
  <c r="I5021" i="10"/>
  <c r="H5021" i="10"/>
  <c r="G5021" i="10"/>
  <c r="F5021" i="10"/>
  <c r="D5021" i="10"/>
  <c r="C5021" i="10"/>
  <c r="B5021" i="10"/>
  <c r="J5020" i="10"/>
  <c r="I5020" i="10"/>
  <c r="H5020" i="10"/>
  <c r="G5020" i="10"/>
  <c r="F5020" i="10"/>
  <c r="D5020" i="10"/>
  <c r="C5020" i="10"/>
  <c r="B5020" i="10"/>
  <c r="J5019" i="10"/>
  <c r="I5019" i="10"/>
  <c r="H5019" i="10"/>
  <c r="G5019" i="10"/>
  <c r="F5019" i="10"/>
  <c r="D5019" i="10"/>
  <c r="C5019" i="10"/>
  <c r="B5019" i="10"/>
  <c r="J5018" i="10"/>
  <c r="I5018" i="10"/>
  <c r="H5018" i="10"/>
  <c r="G5018" i="10"/>
  <c r="F5018" i="10"/>
  <c r="D5018" i="10"/>
  <c r="C5018" i="10"/>
  <c r="B5018" i="10"/>
  <c r="J5017" i="10"/>
  <c r="I5017" i="10"/>
  <c r="H5017" i="10"/>
  <c r="G5017" i="10"/>
  <c r="F5017" i="10"/>
  <c r="D5017" i="10"/>
  <c r="C5017" i="10"/>
  <c r="B5017" i="10"/>
  <c r="J5016" i="10"/>
  <c r="I5016" i="10"/>
  <c r="H5016" i="10"/>
  <c r="G5016" i="10"/>
  <c r="F5016" i="10"/>
  <c r="D5016" i="10"/>
  <c r="C5016" i="10"/>
  <c r="B5016" i="10"/>
  <c r="J5015" i="10"/>
  <c r="I5015" i="10"/>
  <c r="H5015" i="10"/>
  <c r="G5015" i="10"/>
  <c r="F5015" i="10"/>
  <c r="D5015" i="10"/>
  <c r="C5015" i="10"/>
  <c r="B5015" i="10"/>
  <c r="J5014" i="10"/>
  <c r="I5014" i="10"/>
  <c r="H5014" i="10"/>
  <c r="G5014" i="10"/>
  <c r="F5014" i="10"/>
  <c r="D5014" i="10"/>
  <c r="C5014" i="10"/>
  <c r="B5014" i="10"/>
  <c r="J5013" i="10"/>
  <c r="I5013" i="10"/>
  <c r="H5013" i="10"/>
  <c r="G5013" i="10"/>
  <c r="F5013" i="10"/>
  <c r="D5013" i="10"/>
  <c r="C5013" i="10"/>
  <c r="B5013" i="10"/>
  <c r="J5012" i="10"/>
  <c r="I5012" i="10"/>
  <c r="H5012" i="10"/>
  <c r="G5012" i="10"/>
  <c r="F5012" i="10"/>
  <c r="D5012" i="10"/>
  <c r="C5012" i="10"/>
  <c r="B5012" i="10"/>
  <c r="J5011" i="10"/>
  <c r="I5011" i="10"/>
  <c r="H5011" i="10"/>
  <c r="G5011" i="10"/>
  <c r="F5011" i="10"/>
  <c r="D5011" i="10"/>
  <c r="C5011" i="10"/>
  <c r="B5011" i="10"/>
  <c r="J5010" i="10"/>
  <c r="I5010" i="10"/>
  <c r="H5010" i="10"/>
  <c r="G5010" i="10"/>
  <c r="F5010" i="10"/>
  <c r="D5010" i="10"/>
  <c r="C5010" i="10"/>
  <c r="B5010" i="10"/>
  <c r="J5009" i="10"/>
  <c r="I5009" i="10"/>
  <c r="H5009" i="10"/>
  <c r="G5009" i="10"/>
  <c r="F5009" i="10"/>
  <c r="D5009" i="10"/>
  <c r="C5009" i="10"/>
  <c r="B5009" i="10"/>
  <c r="J5008" i="10"/>
  <c r="I5008" i="10"/>
  <c r="H5008" i="10"/>
  <c r="G5008" i="10"/>
  <c r="F5008" i="10"/>
  <c r="D5008" i="10"/>
  <c r="C5008" i="10"/>
  <c r="B5008" i="10"/>
  <c r="J5007" i="10"/>
  <c r="I5007" i="10"/>
  <c r="H5007" i="10"/>
  <c r="G5007" i="10"/>
  <c r="F5007" i="10"/>
  <c r="D5007" i="10"/>
  <c r="C5007" i="10"/>
  <c r="B5007" i="10"/>
  <c r="J5006" i="10"/>
  <c r="I5006" i="10"/>
  <c r="H5006" i="10"/>
  <c r="G5006" i="10"/>
  <c r="F5006" i="10"/>
  <c r="D5006" i="10"/>
  <c r="C5006" i="10"/>
  <c r="B5006" i="10"/>
  <c r="J5005" i="10"/>
  <c r="I5005" i="10"/>
  <c r="H5005" i="10"/>
  <c r="G5005" i="10"/>
  <c r="F5005" i="10"/>
  <c r="D5005" i="10"/>
  <c r="C5005" i="10"/>
  <c r="B5005" i="10"/>
  <c r="J5004" i="10"/>
  <c r="I5004" i="10"/>
  <c r="H5004" i="10"/>
  <c r="G5004" i="10"/>
  <c r="F5004" i="10"/>
  <c r="D5004" i="10"/>
  <c r="C5004" i="10"/>
  <c r="B5004" i="10"/>
  <c r="J5003" i="10"/>
  <c r="I5003" i="10"/>
  <c r="H5003" i="10"/>
  <c r="G5003" i="10"/>
  <c r="F5003" i="10"/>
  <c r="D5003" i="10"/>
  <c r="C5003" i="10"/>
  <c r="B5003" i="10"/>
  <c r="J5002" i="10"/>
  <c r="I5002" i="10"/>
  <c r="H5002" i="10"/>
  <c r="G5002" i="10"/>
  <c r="F5002" i="10"/>
  <c r="D5002" i="10"/>
  <c r="C5002" i="10"/>
  <c r="B5002" i="10"/>
  <c r="J5001" i="10"/>
  <c r="I5001" i="10"/>
  <c r="H5001" i="10"/>
  <c r="G5001" i="10"/>
  <c r="F5001" i="10"/>
  <c r="D5001" i="10"/>
  <c r="C5001" i="10"/>
  <c r="B5001" i="10"/>
  <c r="J5000" i="10"/>
  <c r="I5000" i="10"/>
  <c r="H5000" i="10"/>
  <c r="G5000" i="10"/>
  <c r="F5000" i="10"/>
  <c r="D5000" i="10"/>
  <c r="C5000" i="10"/>
  <c r="B5000" i="10"/>
  <c r="J4999" i="10"/>
  <c r="I4999" i="10"/>
  <c r="H4999" i="10"/>
  <c r="G4999" i="10"/>
  <c r="F4999" i="10"/>
  <c r="D4999" i="10"/>
  <c r="C4999" i="10"/>
  <c r="B4999" i="10"/>
  <c r="J4998" i="10"/>
  <c r="I4998" i="10"/>
  <c r="H4998" i="10"/>
  <c r="G4998" i="10"/>
  <c r="F4998" i="10"/>
  <c r="D4998" i="10"/>
  <c r="C4998" i="10"/>
  <c r="B4998" i="10"/>
  <c r="J4997" i="10"/>
  <c r="I4997" i="10"/>
  <c r="H4997" i="10"/>
  <c r="G4997" i="10"/>
  <c r="F4997" i="10"/>
  <c r="D4997" i="10"/>
  <c r="C4997" i="10"/>
  <c r="B4997" i="10"/>
  <c r="J4996" i="10"/>
  <c r="I4996" i="10"/>
  <c r="H4996" i="10"/>
  <c r="G4996" i="10"/>
  <c r="F4996" i="10"/>
  <c r="D4996" i="10"/>
  <c r="C4996" i="10"/>
  <c r="B4996" i="10"/>
  <c r="J4995" i="10"/>
  <c r="I4995" i="10"/>
  <c r="H4995" i="10"/>
  <c r="G4995" i="10"/>
  <c r="F4995" i="10"/>
  <c r="D4995" i="10"/>
  <c r="C4995" i="10"/>
  <c r="B4995" i="10"/>
  <c r="J4994" i="10"/>
  <c r="I4994" i="10"/>
  <c r="H4994" i="10"/>
  <c r="G4994" i="10"/>
  <c r="F4994" i="10"/>
  <c r="D4994" i="10"/>
  <c r="C4994" i="10"/>
  <c r="B4994" i="10"/>
  <c r="J4993" i="10"/>
  <c r="I4993" i="10"/>
  <c r="H4993" i="10"/>
  <c r="G4993" i="10"/>
  <c r="F4993" i="10"/>
  <c r="D4993" i="10"/>
  <c r="C4993" i="10"/>
  <c r="B4993" i="10"/>
  <c r="J4992" i="10"/>
  <c r="I4992" i="10"/>
  <c r="H4992" i="10"/>
  <c r="G4992" i="10"/>
  <c r="F4992" i="10"/>
  <c r="D4992" i="10"/>
  <c r="C4992" i="10"/>
  <c r="B4992" i="10"/>
  <c r="J4991" i="10"/>
  <c r="I4991" i="10"/>
  <c r="H4991" i="10"/>
  <c r="G4991" i="10"/>
  <c r="F4991" i="10"/>
  <c r="D4991" i="10"/>
  <c r="C4991" i="10"/>
  <c r="B4991" i="10"/>
  <c r="J4990" i="10"/>
  <c r="I4990" i="10"/>
  <c r="H4990" i="10"/>
  <c r="G4990" i="10"/>
  <c r="F4990" i="10"/>
  <c r="D4990" i="10"/>
  <c r="C4990" i="10"/>
  <c r="B4990" i="10"/>
  <c r="J4989" i="10"/>
  <c r="I4989" i="10"/>
  <c r="H4989" i="10"/>
  <c r="G4989" i="10"/>
  <c r="F4989" i="10"/>
  <c r="D4989" i="10"/>
  <c r="C4989" i="10"/>
  <c r="B4989" i="10"/>
  <c r="J4988" i="10"/>
  <c r="I4988" i="10"/>
  <c r="H4988" i="10"/>
  <c r="G4988" i="10"/>
  <c r="F4988" i="10"/>
  <c r="D4988" i="10"/>
  <c r="C4988" i="10"/>
  <c r="B4988" i="10"/>
  <c r="J4987" i="10"/>
  <c r="I4987" i="10"/>
  <c r="H4987" i="10"/>
  <c r="G4987" i="10"/>
  <c r="F4987" i="10"/>
  <c r="D4987" i="10"/>
  <c r="C4987" i="10"/>
  <c r="B4987" i="10"/>
  <c r="J4986" i="10"/>
  <c r="I4986" i="10"/>
  <c r="H4986" i="10"/>
  <c r="G4986" i="10"/>
  <c r="F4986" i="10"/>
  <c r="D4986" i="10"/>
  <c r="C4986" i="10"/>
  <c r="B4986" i="10"/>
  <c r="J4985" i="10"/>
  <c r="I4985" i="10"/>
  <c r="H4985" i="10"/>
  <c r="G4985" i="10"/>
  <c r="F4985" i="10"/>
  <c r="D4985" i="10"/>
  <c r="C4985" i="10"/>
  <c r="B4985" i="10"/>
  <c r="J4984" i="10"/>
  <c r="I4984" i="10"/>
  <c r="H4984" i="10"/>
  <c r="G4984" i="10"/>
  <c r="F4984" i="10"/>
  <c r="D4984" i="10"/>
  <c r="C4984" i="10"/>
  <c r="B4984" i="10"/>
  <c r="J4983" i="10"/>
  <c r="I4983" i="10"/>
  <c r="H4983" i="10"/>
  <c r="G4983" i="10"/>
  <c r="F4983" i="10"/>
  <c r="D4983" i="10"/>
  <c r="C4983" i="10"/>
  <c r="B4983" i="10"/>
  <c r="J4982" i="10"/>
  <c r="I4982" i="10"/>
  <c r="H4982" i="10"/>
  <c r="G4982" i="10"/>
  <c r="F4982" i="10"/>
  <c r="D4982" i="10"/>
  <c r="C4982" i="10"/>
  <c r="B4982" i="10"/>
  <c r="J4981" i="10"/>
  <c r="I4981" i="10"/>
  <c r="H4981" i="10"/>
  <c r="G4981" i="10"/>
  <c r="F4981" i="10"/>
  <c r="D4981" i="10"/>
  <c r="C4981" i="10"/>
  <c r="B4981" i="10"/>
  <c r="J4980" i="10"/>
  <c r="I4980" i="10"/>
  <c r="H4980" i="10"/>
  <c r="G4980" i="10"/>
  <c r="F4980" i="10"/>
  <c r="D4980" i="10"/>
  <c r="C4980" i="10"/>
  <c r="B4980" i="10"/>
  <c r="J4979" i="10"/>
  <c r="I4979" i="10"/>
  <c r="H4979" i="10"/>
  <c r="G4979" i="10"/>
  <c r="F4979" i="10"/>
  <c r="D4979" i="10"/>
  <c r="C4979" i="10"/>
  <c r="B4979" i="10"/>
  <c r="J4978" i="10"/>
  <c r="I4978" i="10"/>
  <c r="H4978" i="10"/>
  <c r="G4978" i="10"/>
  <c r="F4978" i="10"/>
  <c r="D4978" i="10"/>
  <c r="C4978" i="10"/>
  <c r="B4978" i="10"/>
  <c r="J4977" i="10"/>
  <c r="I4977" i="10"/>
  <c r="H4977" i="10"/>
  <c r="G4977" i="10"/>
  <c r="F4977" i="10"/>
  <c r="D4977" i="10"/>
  <c r="C4977" i="10"/>
  <c r="B4977" i="10"/>
  <c r="J4976" i="10"/>
  <c r="I4976" i="10"/>
  <c r="H4976" i="10"/>
  <c r="G4976" i="10"/>
  <c r="F4976" i="10"/>
  <c r="D4976" i="10"/>
  <c r="C4976" i="10"/>
  <c r="B4976" i="10"/>
  <c r="J4975" i="10"/>
  <c r="I4975" i="10"/>
  <c r="H4975" i="10"/>
  <c r="G4975" i="10"/>
  <c r="F4975" i="10"/>
  <c r="D4975" i="10"/>
  <c r="C4975" i="10"/>
  <c r="B4975" i="10"/>
  <c r="J4974" i="10"/>
  <c r="I4974" i="10"/>
  <c r="H4974" i="10"/>
  <c r="G4974" i="10"/>
  <c r="F4974" i="10"/>
  <c r="D4974" i="10"/>
  <c r="C4974" i="10"/>
  <c r="B4974" i="10"/>
  <c r="J4973" i="10"/>
  <c r="I4973" i="10"/>
  <c r="H4973" i="10"/>
  <c r="G4973" i="10"/>
  <c r="F4973" i="10"/>
  <c r="D4973" i="10"/>
  <c r="C4973" i="10"/>
  <c r="B4973" i="10"/>
  <c r="J4972" i="10"/>
  <c r="I4972" i="10"/>
  <c r="H4972" i="10"/>
  <c r="G4972" i="10"/>
  <c r="F4972" i="10"/>
  <c r="D4972" i="10"/>
  <c r="C4972" i="10"/>
  <c r="B4972" i="10"/>
  <c r="J4971" i="10"/>
  <c r="I4971" i="10"/>
  <c r="H4971" i="10"/>
  <c r="G4971" i="10"/>
  <c r="F4971" i="10"/>
  <c r="D4971" i="10"/>
  <c r="C4971" i="10"/>
  <c r="B4971" i="10"/>
  <c r="J4970" i="10"/>
  <c r="I4970" i="10"/>
  <c r="H4970" i="10"/>
  <c r="G4970" i="10"/>
  <c r="F4970" i="10"/>
  <c r="D4970" i="10"/>
  <c r="C4970" i="10"/>
  <c r="B4970" i="10"/>
  <c r="J4969" i="10"/>
  <c r="I4969" i="10"/>
  <c r="H4969" i="10"/>
  <c r="G4969" i="10"/>
  <c r="F4969" i="10"/>
  <c r="D4969" i="10"/>
  <c r="C4969" i="10"/>
  <c r="B4969" i="10"/>
  <c r="J4968" i="10"/>
  <c r="I4968" i="10"/>
  <c r="H4968" i="10"/>
  <c r="G4968" i="10"/>
  <c r="F4968" i="10"/>
  <c r="D4968" i="10"/>
  <c r="C4968" i="10"/>
  <c r="B4968" i="10"/>
  <c r="J4967" i="10"/>
  <c r="I4967" i="10"/>
  <c r="H4967" i="10"/>
  <c r="G4967" i="10"/>
  <c r="F4967" i="10"/>
  <c r="D4967" i="10"/>
  <c r="C4967" i="10"/>
  <c r="B4967" i="10"/>
  <c r="J4966" i="10"/>
  <c r="I4966" i="10"/>
  <c r="H4966" i="10"/>
  <c r="G4966" i="10"/>
  <c r="F4966" i="10"/>
  <c r="D4966" i="10"/>
  <c r="C4966" i="10"/>
  <c r="B4966" i="10"/>
  <c r="J4965" i="10"/>
  <c r="I4965" i="10"/>
  <c r="H4965" i="10"/>
  <c r="G4965" i="10"/>
  <c r="F4965" i="10"/>
  <c r="D4965" i="10"/>
  <c r="C4965" i="10"/>
  <c r="B4965" i="10"/>
  <c r="J4964" i="10"/>
  <c r="I4964" i="10"/>
  <c r="H4964" i="10"/>
  <c r="G4964" i="10"/>
  <c r="F4964" i="10"/>
  <c r="D4964" i="10"/>
  <c r="C4964" i="10"/>
  <c r="B4964" i="10"/>
  <c r="J4963" i="10"/>
  <c r="I4963" i="10"/>
  <c r="H4963" i="10"/>
  <c r="G4963" i="10"/>
  <c r="F4963" i="10"/>
  <c r="D4963" i="10"/>
  <c r="C4963" i="10"/>
  <c r="B4963" i="10"/>
  <c r="J4962" i="10"/>
  <c r="I4962" i="10"/>
  <c r="H4962" i="10"/>
  <c r="G4962" i="10"/>
  <c r="F4962" i="10"/>
  <c r="D4962" i="10"/>
  <c r="C4962" i="10"/>
  <c r="B4962" i="10"/>
  <c r="J4961" i="10"/>
  <c r="I4961" i="10"/>
  <c r="H4961" i="10"/>
  <c r="G4961" i="10"/>
  <c r="F4961" i="10"/>
  <c r="D4961" i="10"/>
  <c r="C4961" i="10"/>
  <c r="B4961" i="10"/>
  <c r="J4960" i="10"/>
  <c r="I4960" i="10"/>
  <c r="H4960" i="10"/>
  <c r="G4960" i="10"/>
  <c r="F4960" i="10"/>
  <c r="D4960" i="10"/>
  <c r="C4960" i="10"/>
  <c r="B4960" i="10"/>
  <c r="J4959" i="10"/>
  <c r="I4959" i="10"/>
  <c r="H4959" i="10"/>
  <c r="G4959" i="10"/>
  <c r="F4959" i="10"/>
  <c r="D4959" i="10"/>
  <c r="C4959" i="10"/>
  <c r="B4959" i="10"/>
  <c r="J4958" i="10"/>
  <c r="I4958" i="10"/>
  <c r="H4958" i="10"/>
  <c r="G4958" i="10"/>
  <c r="F4958" i="10"/>
  <c r="D4958" i="10"/>
  <c r="C4958" i="10"/>
  <c r="B4958" i="10"/>
  <c r="J4957" i="10"/>
  <c r="I4957" i="10"/>
  <c r="H4957" i="10"/>
  <c r="G4957" i="10"/>
  <c r="F4957" i="10"/>
  <c r="D4957" i="10"/>
  <c r="C4957" i="10"/>
  <c r="B4957" i="10"/>
  <c r="J4956" i="10"/>
  <c r="I4956" i="10"/>
  <c r="H4956" i="10"/>
  <c r="G4956" i="10"/>
  <c r="F4956" i="10"/>
  <c r="D4956" i="10"/>
  <c r="C4956" i="10"/>
  <c r="B4956" i="10"/>
  <c r="J4955" i="10"/>
  <c r="I4955" i="10"/>
  <c r="H4955" i="10"/>
  <c r="G4955" i="10"/>
  <c r="F4955" i="10"/>
  <c r="D4955" i="10"/>
  <c r="C4955" i="10"/>
  <c r="B4955" i="10"/>
  <c r="J4954" i="10"/>
  <c r="I4954" i="10"/>
  <c r="H4954" i="10"/>
  <c r="G4954" i="10"/>
  <c r="F4954" i="10"/>
  <c r="D4954" i="10"/>
  <c r="C4954" i="10"/>
  <c r="B4954" i="10"/>
  <c r="J4953" i="10"/>
  <c r="I4953" i="10"/>
  <c r="H4953" i="10"/>
  <c r="G4953" i="10"/>
  <c r="F4953" i="10"/>
  <c r="D4953" i="10"/>
  <c r="C4953" i="10"/>
  <c r="B4953" i="10"/>
  <c r="J4952" i="10"/>
  <c r="I4952" i="10"/>
  <c r="H4952" i="10"/>
  <c r="G4952" i="10"/>
  <c r="F4952" i="10"/>
  <c r="D4952" i="10"/>
  <c r="C4952" i="10"/>
  <c r="B4952" i="10"/>
  <c r="J4951" i="10"/>
  <c r="I4951" i="10"/>
  <c r="H4951" i="10"/>
  <c r="G4951" i="10"/>
  <c r="F4951" i="10"/>
  <c r="D4951" i="10"/>
  <c r="C4951" i="10"/>
  <c r="B4951" i="10"/>
  <c r="J4950" i="10"/>
  <c r="I4950" i="10"/>
  <c r="H4950" i="10"/>
  <c r="G4950" i="10"/>
  <c r="F4950" i="10"/>
  <c r="D4950" i="10"/>
  <c r="C4950" i="10"/>
  <c r="B4950" i="10"/>
  <c r="J4949" i="10"/>
  <c r="I4949" i="10"/>
  <c r="H4949" i="10"/>
  <c r="G4949" i="10"/>
  <c r="F4949" i="10"/>
  <c r="D4949" i="10"/>
  <c r="C4949" i="10"/>
  <c r="B4949" i="10"/>
  <c r="J4948" i="10"/>
  <c r="I4948" i="10"/>
  <c r="H4948" i="10"/>
  <c r="G4948" i="10"/>
  <c r="F4948" i="10"/>
  <c r="D4948" i="10"/>
  <c r="C4948" i="10"/>
  <c r="B4948" i="10"/>
  <c r="J4947" i="10"/>
  <c r="I4947" i="10"/>
  <c r="H4947" i="10"/>
  <c r="G4947" i="10"/>
  <c r="F4947" i="10"/>
  <c r="D4947" i="10"/>
  <c r="C4947" i="10"/>
  <c r="B4947" i="10"/>
  <c r="J4946" i="10"/>
  <c r="I4946" i="10"/>
  <c r="H4946" i="10"/>
  <c r="G4946" i="10"/>
  <c r="F4946" i="10"/>
  <c r="D4946" i="10"/>
  <c r="C4946" i="10"/>
  <c r="B4946" i="10"/>
  <c r="J4945" i="10"/>
  <c r="I4945" i="10"/>
  <c r="H4945" i="10"/>
  <c r="G4945" i="10"/>
  <c r="F4945" i="10"/>
  <c r="D4945" i="10"/>
  <c r="C4945" i="10"/>
  <c r="B4945" i="10"/>
  <c r="J4944" i="10"/>
  <c r="I4944" i="10"/>
  <c r="H4944" i="10"/>
  <c r="G4944" i="10"/>
  <c r="F4944" i="10"/>
  <c r="D4944" i="10"/>
  <c r="C4944" i="10"/>
  <c r="B4944" i="10"/>
  <c r="J4943" i="10"/>
  <c r="I4943" i="10"/>
  <c r="H4943" i="10"/>
  <c r="G4943" i="10"/>
  <c r="F4943" i="10"/>
  <c r="D4943" i="10"/>
  <c r="C4943" i="10"/>
  <c r="B4943" i="10"/>
  <c r="J4942" i="10"/>
  <c r="I4942" i="10"/>
  <c r="H4942" i="10"/>
  <c r="G4942" i="10"/>
  <c r="F4942" i="10"/>
  <c r="D4942" i="10"/>
  <c r="C4942" i="10"/>
  <c r="B4942" i="10"/>
  <c r="J4941" i="10"/>
  <c r="I4941" i="10"/>
  <c r="H4941" i="10"/>
  <c r="G4941" i="10"/>
  <c r="F4941" i="10"/>
  <c r="D4941" i="10"/>
  <c r="C4941" i="10"/>
  <c r="B4941" i="10"/>
  <c r="J4940" i="10"/>
  <c r="I4940" i="10"/>
  <c r="H4940" i="10"/>
  <c r="G4940" i="10"/>
  <c r="F4940" i="10"/>
  <c r="D4940" i="10"/>
  <c r="C4940" i="10"/>
  <c r="B4940" i="10"/>
  <c r="J4939" i="10"/>
  <c r="I4939" i="10"/>
  <c r="H4939" i="10"/>
  <c r="G4939" i="10"/>
  <c r="F4939" i="10"/>
  <c r="D4939" i="10"/>
  <c r="C4939" i="10"/>
  <c r="B4939" i="10"/>
  <c r="J4938" i="10"/>
  <c r="I4938" i="10"/>
  <c r="H4938" i="10"/>
  <c r="G4938" i="10"/>
  <c r="F4938" i="10"/>
  <c r="D4938" i="10"/>
  <c r="C4938" i="10"/>
  <c r="B4938" i="10"/>
  <c r="J4937" i="10"/>
  <c r="I4937" i="10"/>
  <c r="H4937" i="10"/>
  <c r="G4937" i="10"/>
  <c r="F4937" i="10"/>
  <c r="D4937" i="10"/>
  <c r="C4937" i="10"/>
  <c r="B4937" i="10"/>
  <c r="J4936" i="10"/>
  <c r="I4936" i="10"/>
  <c r="H4936" i="10"/>
  <c r="G4936" i="10"/>
  <c r="F4936" i="10"/>
  <c r="D4936" i="10"/>
  <c r="C4936" i="10"/>
  <c r="B4936" i="10"/>
  <c r="J4935" i="10"/>
  <c r="I4935" i="10"/>
  <c r="H4935" i="10"/>
  <c r="G4935" i="10"/>
  <c r="F4935" i="10"/>
  <c r="D4935" i="10"/>
  <c r="C4935" i="10"/>
  <c r="B4935" i="10"/>
  <c r="J4934" i="10"/>
  <c r="I4934" i="10"/>
  <c r="H4934" i="10"/>
  <c r="G4934" i="10"/>
  <c r="F4934" i="10"/>
  <c r="D4934" i="10"/>
  <c r="C4934" i="10"/>
  <c r="B4934" i="10"/>
  <c r="J4933" i="10"/>
  <c r="I4933" i="10"/>
  <c r="H4933" i="10"/>
  <c r="G4933" i="10"/>
  <c r="F4933" i="10"/>
  <c r="D4933" i="10"/>
  <c r="C4933" i="10"/>
  <c r="B4933" i="10"/>
  <c r="J4932" i="10"/>
  <c r="I4932" i="10"/>
  <c r="H4932" i="10"/>
  <c r="G4932" i="10"/>
  <c r="F4932" i="10"/>
  <c r="D4932" i="10"/>
  <c r="C4932" i="10"/>
  <c r="B4932" i="10"/>
  <c r="J4931" i="10"/>
  <c r="I4931" i="10"/>
  <c r="H4931" i="10"/>
  <c r="G4931" i="10"/>
  <c r="F4931" i="10"/>
  <c r="D4931" i="10"/>
  <c r="C4931" i="10"/>
  <c r="B4931" i="10"/>
  <c r="J4930" i="10"/>
  <c r="I4930" i="10"/>
  <c r="H4930" i="10"/>
  <c r="G4930" i="10"/>
  <c r="F4930" i="10"/>
  <c r="D4930" i="10"/>
  <c r="C4930" i="10"/>
  <c r="B4930" i="10"/>
  <c r="J4929" i="10"/>
  <c r="I4929" i="10"/>
  <c r="H4929" i="10"/>
  <c r="G4929" i="10"/>
  <c r="F4929" i="10"/>
  <c r="D4929" i="10"/>
  <c r="C4929" i="10"/>
  <c r="B4929" i="10"/>
  <c r="J4928" i="10"/>
  <c r="I4928" i="10"/>
  <c r="H4928" i="10"/>
  <c r="G4928" i="10"/>
  <c r="F4928" i="10"/>
  <c r="D4928" i="10"/>
  <c r="C4928" i="10"/>
  <c r="B4928" i="10"/>
  <c r="J4927" i="10"/>
  <c r="I4927" i="10"/>
  <c r="H4927" i="10"/>
  <c r="G4927" i="10"/>
  <c r="F4927" i="10"/>
  <c r="D4927" i="10"/>
  <c r="C4927" i="10"/>
  <c r="B4927" i="10"/>
  <c r="J4926" i="10"/>
  <c r="I4926" i="10"/>
  <c r="H4926" i="10"/>
  <c r="G4926" i="10"/>
  <c r="F4926" i="10"/>
  <c r="D4926" i="10"/>
  <c r="C4926" i="10"/>
  <c r="B4926" i="10"/>
  <c r="J4925" i="10"/>
  <c r="I4925" i="10"/>
  <c r="H4925" i="10"/>
  <c r="G4925" i="10"/>
  <c r="F4925" i="10"/>
  <c r="D4925" i="10"/>
  <c r="C4925" i="10"/>
  <c r="B4925" i="10"/>
  <c r="J4924" i="10"/>
  <c r="I4924" i="10"/>
  <c r="H4924" i="10"/>
  <c r="G4924" i="10"/>
  <c r="F4924" i="10"/>
  <c r="D4924" i="10"/>
  <c r="C4924" i="10"/>
  <c r="B4924" i="10"/>
  <c r="J4923" i="10"/>
  <c r="I4923" i="10"/>
  <c r="H4923" i="10"/>
  <c r="G4923" i="10"/>
  <c r="F4923" i="10"/>
  <c r="D4923" i="10"/>
  <c r="C4923" i="10"/>
  <c r="B4923" i="10"/>
  <c r="J4922" i="10"/>
  <c r="I4922" i="10"/>
  <c r="H4922" i="10"/>
  <c r="G4922" i="10"/>
  <c r="F4922" i="10"/>
  <c r="D4922" i="10"/>
  <c r="C4922" i="10"/>
  <c r="B4922" i="10"/>
  <c r="J4921" i="10"/>
  <c r="I4921" i="10"/>
  <c r="H4921" i="10"/>
  <c r="G4921" i="10"/>
  <c r="F4921" i="10"/>
  <c r="D4921" i="10"/>
  <c r="C4921" i="10"/>
  <c r="B4921" i="10"/>
  <c r="J4920" i="10"/>
  <c r="I4920" i="10"/>
  <c r="H4920" i="10"/>
  <c r="G4920" i="10"/>
  <c r="F4920" i="10"/>
  <c r="D4920" i="10"/>
  <c r="C4920" i="10"/>
  <c r="B4920" i="10"/>
  <c r="J4919" i="10"/>
  <c r="I4919" i="10"/>
  <c r="H4919" i="10"/>
  <c r="G4919" i="10"/>
  <c r="F4919" i="10"/>
  <c r="D4919" i="10"/>
  <c r="C4919" i="10"/>
  <c r="B4919" i="10"/>
  <c r="J4918" i="10"/>
  <c r="I4918" i="10"/>
  <c r="H4918" i="10"/>
  <c r="G4918" i="10"/>
  <c r="F4918" i="10"/>
  <c r="D4918" i="10"/>
  <c r="C4918" i="10"/>
  <c r="B4918" i="10"/>
  <c r="J4917" i="10"/>
  <c r="I4917" i="10"/>
  <c r="H4917" i="10"/>
  <c r="G4917" i="10"/>
  <c r="F4917" i="10"/>
  <c r="D4917" i="10"/>
  <c r="C4917" i="10"/>
  <c r="B4917" i="10"/>
  <c r="J4916" i="10"/>
  <c r="I4916" i="10"/>
  <c r="H4916" i="10"/>
  <c r="G4916" i="10"/>
  <c r="F4916" i="10"/>
  <c r="D4916" i="10"/>
  <c r="C4916" i="10"/>
  <c r="B4916" i="10"/>
  <c r="J4915" i="10"/>
  <c r="I4915" i="10"/>
  <c r="H4915" i="10"/>
  <c r="G4915" i="10"/>
  <c r="F4915" i="10"/>
  <c r="D4915" i="10"/>
  <c r="C4915" i="10"/>
  <c r="B4915" i="10"/>
  <c r="J4914" i="10"/>
  <c r="I4914" i="10"/>
  <c r="H4914" i="10"/>
  <c r="G4914" i="10"/>
  <c r="F4914" i="10"/>
  <c r="D4914" i="10"/>
  <c r="C4914" i="10"/>
  <c r="B4914" i="10"/>
  <c r="J4913" i="10"/>
  <c r="I4913" i="10"/>
  <c r="H4913" i="10"/>
  <c r="G4913" i="10"/>
  <c r="F4913" i="10"/>
  <c r="D4913" i="10"/>
  <c r="C4913" i="10"/>
  <c r="B4913" i="10"/>
  <c r="J4912" i="10"/>
  <c r="I4912" i="10"/>
  <c r="H4912" i="10"/>
  <c r="G4912" i="10"/>
  <c r="F4912" i="10"/>
  <c r="D4912" i="10"/>
  <c r="C4912" i="10"/>
  <c r="B4912" i="10"/>
  <c r="J4911" i="10"/>
  <c r="I4911" i="10"/>
  <c r="H4911" i="10"/>
  <c r="G4911" i="10"/>
  <c r="F4911" i="10"/>
  <c r="D4911" i="10"/>
  <c r="C4911" i="10"/>
  <c r="B4911" i="10"/>
  <c r="J4910" i="10"/>
  <c r="I4910" i="10"/>
  <c r="H4910" i="10"/>
  <c r="G4910" i="10"/>
  <c r="F4910" i="10"/>
  <c r="D4910" i="10"/>
  <c r="C4910" i="10"/>
  <c r="B4910" i="10"/>
  <c r="J4909" i="10"/>
  <c r="I4909" i="10"/>
  <c r="H4909" i="10"/>
  <c r="G4909" i="10"/>
  <c r="F4909" i="10"/>
  <c r="D4909" i="10"/>
  <c r="C4909" i="10"/>
  <c r="B4909" i="10"/>
  <c r="J4908" i="10"/>
  <c r="I4908" i="10"/>
  <c r="H4908" i="10"/>
  <c r="G4908" i="10"/>
  <c r="F4908" i="10"/>
  <c r="D4908" i="10"/>
  <c r="C4908" i="10"/>
  <c r="B4908" i="10"/>
  <c r="J4907" i="10"/>
  <c r="I4907" i="10"/>
  <c r="H4907" i="10"/>
  <c r="G4907" i="10"/>
  <c r="F4907" i="10"/>
  <c r="D4907" i="10"/>
  <c r="C4907" i="10"/>
  <c r="B4907" i="10"/>
  <c r="J4906" i="10"/>
  <c r="I4906" i="10"/>
  <c r="H4906" i="10"/>
  <c r="G4906" i="10"/>
  <c r="F4906" i="10"/>
  <c r="D4906" i="10"/>
  <c r="C4906" i="10"/>
  <c r="B4906" i="10"/>
  <c r="J4905" i="10"/>
  <c r="I4905" i="10"/>
  <c r="H4905" i="10"/>
  <c r="G4905" i="10"/>
  <c r="F4905" i="10"/>
  <c r="D4905" i="10"/>
  <c r="C4905" i="10"/>
  <c r="B4905" i="10"/>
  <c r="J4904" i="10"/>
  <c r="I4904" i="10"/>
  <c r="H4904" i="10"/>
  <c r="G4904" i="10"/>
  <c r="F4904" i="10"/>
  <c r="D4904" i="10"/>
  <c r="C4904" i="10"/>
  <c r="B4904" i="10"/>
  <c r="J4903" i="10"/>
  <c r="I4903" i="10"/>
  <c r="H4903" i="10"/>
  <c r="G4903" i="10"/>
  <c r="F4903" i="10"/>
  <c r="D4903" i="10"/>
  <c r="C4903" i="10"/>
  <c r="B4903" i="10"/>
  <c r="J4902" i="10"/>
  <c r="I4902" i="10"/>
  <c r="H4902" i="10"/>
  <c r="G4902" i="10"/>
  <c r="F4902" i="10"/>
  <c r="D4902" i="10"/>
  <c r="C4902" i="10"/>
  <c r="B4902" i="10"/>
  <c r="J4901" i="10"/>
  <c r="I4901" i="10"/>
  <c r="H4901" i="10"/>
  <c r="G4901" i="10"/>
  <c r="F4901" i="10"/>
  <c r="D4901" i="10"/>
  <c r="C4901" i="10"/>
  <c r="B4901" i="10"/>
  <c r="J4900" i="10"/>
  <c r="I4900" i="10"/>
  <c r="H4900" i="10"/>
  <c r="G4900" i="10"/>
  <c r="F4900" i="10"/>
  <c r="D4900" i="10"/>
  <c r="C4900" i="10"/>
  <c r="B4900" i="10"/>
  <c r="J4899" i="10"/>
  <c r="I4899" i="10"/>
  <c r="H4899" i="10"/>
  <c r="G4899" i="10"/>
  <c r="F4899" i="10"/>
  <c r="D4899" i="10"/>
  <c r="C4899" i="10"/>
  <c r="B4899" i="10"/>
  <c r="J4898" i="10"/>
  <c r="I4898" i="10"/>
  <c r="H4898" i="10"/>
  <c r="G4898" i="10"/>
  <c r="F4898" i="10"/>
  <c r="D4898" i="10"/>
  <c r="C4898" i="10"/>
  <c r="B4898" i="10"/>
  <c r="J4897" i="10"/>
  <c r="I4897" i="10"/>
  <c r="H4897" i="10"/>
  <c r="G4897" i="10"/>
  <c r="F4897" i="10"/>
  <c r="D4897" i="10"/>
  <c r="C4897" i="10"/>
  <c r="B4897" i="10"/>
  <c r="J4896" i="10"/>
  <c r="I4896" i="10"/>
  <c r="H4896" i="10"/>
  <c r="G4896" i="10"/>
  <c r="F4896" i="10"/>
  <c r="D4896" i="10"/>
  <c r="C4896" i="10"/>
  <c r="B4896" i="10"/>
  <c r="J4895" i="10"/>
  <c r="I4895" i="10"/>
  <c r="H4895" i="10"/>
  <c r="G4895" i="10"/>
  <c r="F4895" i="10"/>
  <c r="D4895" i="10"/>
  <c r="C4895" i="10"/>
  <c r="B4895" i="10"/>
  <c r="J4894" i="10"/>
  <c r="I4894" i="10"/>
  <c r="H4894" i="10"/>
  <c r="G4894" i="10"/>
  <c r="F4894" i="10"/>
  <c r="D4894" i="10"/>
  <c r="C4894" i="10"/>
  <c r="B4894" i="10"/>
  <c r="J4893" i="10"/>
  <c r="I4893" i="10"/>
  <c r="H4893" i="10"/>
  <c r="G4893" i="10"/>
  <c r="F4893" i="10"/>
  <c r="D4893" i="10"/>
  <c r="C4893" i="10"/>
  <c r="B4893" i="10"/>
  <c r="J4892" i="10"/>
  <c r="I4892" i="10"/>
  <c r="H4892" i="10"/>
  <c r="G4892" i="10"/>
  <c r="F4892" i="10"/>
  <c r="D4892" i="10"/>
  <c r="C4892" i="10"/>
  <c r="B4892" i="10"/>
  <c r="J4891" i="10"/>
  <c r="I4891" i="10"/>
  <c r="H4891" i="10"/>
  <c r="G4891" i="10"/>
  <c r="F4891" i="10"/>
  <c r="D4891" i="10"/>
  <c r="C4891" i="10"/>
  <c r="B4891" i="10"/>
  <c r="J4890" i="10"/>
  <c r="I4890" i="10"/>
  <c r="H4890" i="10"/>
  <c r="G4890" i="10"/>
  <c r="F4890" i="10"/>
  <c r="D4890" i="10"/>
  <c r="C4890" i="10"/>
  <c r="B4890" i="10"/>
  <c r="J4889" i="10"/>
  <c r="I4889" i="10"/>
  <c r="H4889" i="10"/>
  <c r="G4889" i="10"/>
  <c r="F4889" i="10"/>
  <c r="D4889" i="10"/>
  <c r="C4889" i="10"/>
  <c r="B4889" i="10"/>
  <c r="J4888" i="10"/>
  <c r="I4888" i="10"/>
  <c r="H4888" i="10"/>
  <c r="G4888" i="10"/>
  <c r="F4888" i="10"/>
  <c r="D4888" i="10"/>
  <c r="C4888" i="10"/>
  <c r="B4888" i="10"/>
  <c r="J4887" i="10"/>
  <c r="I4887" i="10"/>
  <c r="H4887" i="10"/>
  <c r="G4887" i="10"/>
  <c r="F4887" i="10"/>
  <c r="D4887" i="10"/>
  <c r="C4887" i="10"/>
  <c r="B4887" i="10"/>
  <c r="J4886" i="10"/>
  <c r="I4886" i="10"/>
  <c r="H4886" i="10"/>
  <c r="G4886" i="10"/>
  <c r="F4886" i="10"/>
  <c r="D4886" i="10"/>
  <c r="C4886" i="10"/>
  <c r="B4886" i="10"/>
  <c r="J4885" i="10"/>
  <c r="I4885" i="10"/>
  <c r="H4885" i="10"/>
  <c r="G4885" i="10"/>
  <c r="F4885" i="10"/>
  <c r="D4885" i="10"/>
  <c r="C4885" i="10"/>
  <c r="B4885" i="10"/>
  <c r="J4884" i="10"/>
  <c r="I4884" i="10"/>
  <c r="H4884" i="10"/>
  <c r="G4884" i="10"/>
  <c r="F4884" i="10"/>
  <c r="D4884" i="10"/>
  <c r="C4884" i="10"/>
  <c r="B4884" i="10"/>
  <c r="J4883" i="10"/>
  <c r="I4883" i="10"/>
  <c r="H4883" i="10"/>
  <c r="G4883" i="10"/>
  <c r="F4883" i="10"/>
  <c r="D4883" i="10"/>
  <c r="C4883" i="10"/>
  <c r="B4883" i="10"/>
  <c r="J4882" i="10"/>
  <c r="I4882" i="10"/>
  <c r="H4882" i="10"/>
  <c r="G4882" i="10"/>
  <c r="F4882" i="10"/>
  <c r="D4882" i="10"/>
  <c r="C4882" i="10"/>
  <c r="B4882" i="10"/>
  <c r="J4881" i="10"/>
  <c r="I4881" i="10"/>
  <c r="H4881" i="10"/>
  <c r="G4881" i="10"/>
  <c r="F4881" i="10"/>
  <c r="D4881" i="10"/>
  <c r="C4881" i="10"/>
  <c r="B4881" i="10"/>
  <c r="J4880" i="10"/>
  <c r="I4880" i="10"/>
  <c r="H4880" i="10"/>
  <c r="G4880" i="10"/>
  <c r="F4880" i="10"/>
  <c r="D4880" i="10"/>
  <c r="C4880" i="10"/>
  <c r="B4880" i="10"/>
  <c r="J4879" i="10"/>
  <c r="I4879" i="10"/>
  <c r="H4879" i="10"/>
  <c r="G4879" i="10"/>
  <c r="F4879" i="10"/>
  <c r="D4879" i="10"/>
  <c r="C4879" i="10"/>
  <c r="B4879" i="10"/>
  <c r="J4878" i="10"/>
  <c r="I4878" i="10"/>
  <c r="H4878" i="10"/>
  <c r="G4878" i="10"/>
  <c r="F4878" i="10"/>
  <c r="D4878" i="10"/>
  <c r="C4878" i="10"/>
  <c r="B4878" i="10"/>
  <c r="J4877" i="10"/>
  <c r="I4877" i="10"/>
  <c r="H4877" i="10"/>
  <c r="G4877" i="10"/>
  <c r="F4877" i="10"/>
  <c r="D4877" i="10"/>
  <c r="C4877" i="10"/>
  <c r="B4877" i="10"/>
  <c r="J4876" i="10"/>
  <c r="I4876" i="10"/>
  <c r="H4876" i="10"/>
  <c r="G4876" i="10"/>
  <c r="F4876" i="10"/>
  <c r="D4876" i="10"/>
  <c r="C4876" i="10"/>
  <c r="B4876" i="10"/>
  <c r="J4875" i="10"/>
  <c r="I4875" i="10"/>
  <c r="H4875" i="10"/>
  <c r="G4875" i="10"/>
  <c r="F4875" i="10"/>
  <c r="D4875" i="10"/>
  <c r="C4875" i="10"/>
  <c r="B4875" i="10"/>
  <c r="J4874" i="10"/>
  <c r="I4874" i="10"/>
  <c r="H4874" i="10"/>
  <c r="G4874" i="10"/>
  <c r="F4874" i="10"/>
  <c r="D4874" i="10"/>
  <c r="C4874" i="10"/>
  <c r="B4874" i="10"/>
  <c r="J4873" i="10"/>
  <c r="I4873" i="10"/>
  <c r="H4873" i="10"/>
  <c r="G4873" i="10"/>
  <c r="F4873" i="10"/>
  <c r="D4873" i="10"/>
  <c r="C4873" i="10"/>
  <c r="B4873" i="10"/>
  <c r="J4872" i="10"/>
  <c r="I4872" i="10"/>
  <c r="H4872" i="10"/>
  <c r="G4872" i="10"/>
  <c r="F4872" i="10"/>
  <c r="D4872" i="10"/>
  <c r="C4872" i="10"/>
  <c r="B4872" i="10"/>
  <c r="J4871" i="10"/>
  <c r="I4871" i="10"/>
  <c r="H4871" i="10"/>
  <c r="G4871" i="10"/>
  <c r="F4871" i="10"/>
  <c r="D4871" i="10"/>
  <c r="C4871" i="10"/>
  <c r="B4871" i="10"/>
  <c r="J4870" i="10"/>
  <c r="I4870" i="10"/>
  <c r="H4870" i="10"/>
  <c r="G4870" i="10"/>
  <c r="F4870" i="10"/>
  <c r="D4870" i="10"/>
  <c r="C4870" i="10"/>
  <c r="B4870" i="10"/>
  <c r="J4869" i="10"/>
  <c r="I4869" i="10"/>
  <c r="H4869" i="10"/>
  <c r="G4869" i="10"/>
  <c r="F4869" i="10"/>
  <c r="D4869" i="10"/>
  <c r="C4869" i="10"/>
  <c r="B4869" i="10"/>
  <c r="J4868" i="10"/>
  <c r="I4868" i="10"/>
  <c r="H4868" i="10"/>
  <c r="G4868" i="10"/>
  <c r="F4868" i="10"/>
  <c r="D4868" i="10"/>
  <c r="C4868" i="10"/>
  <c r="B4868" i="10"/>
  <c r="J4867" i="10"/>
  <c r="I4867" i="10"/>
  <c r="H4867" i="10"/>
  <c r="G4867" i="10"/>
  <c r="F4867" i="10"/>
  <c r="D4867" i="10"/>
  <c r="C4867" i="10"/>
  <c r="B4867" i="10"/>
  <c r="J4866" i="10"/>
  <c r="I4866" i="10"/>
  <c r="H4866" i="10"/>
  <c r="G4866" i="10"/>
  <c r="F4866" i="10"/>
  <c r="D4866" i="10"/>
  <c r="C4866" i="10"/>
  <c r="B4866" i="10"/>
  <c r="J4865" i="10"/>
  <c r="I4865" i="10"/>
  <c r="H4865" i="10"/>
  <c r="G4865" i="10"/>
  <c r="F4865" i="10"/>
  <c r="D4865" i="10"/>
  <c r="C4865" i="10"/>
  <c r="B4865" i="10"/>
  <c r="J4864" i="10"/>
  <c r="I4864" i="10"/>
  <c r="H4864" i="10"/>
  <c r="G4864" i="10"/>
  <c r="F4864" i="10"/>
  <c r="D4864" i="10"/>
  <c r="C4864" i="10"/>
  <c r="B4864" i="10"/>
  <c r="J4863" i="10"/>
  <c r="I4863" i="10"/>
  <c r="H4863" i="10"/>
  <c r="G4863" i="10"/>
  <c r="F4863" i="10"/>
  <c r="D4863" i="10"/>
  <c r="C4863" i="10"/>
  <c r="B4863" i="10"/>
  <c r="J4862" i="10"/>
  <c r="I4862" i="10"/>
  <c r="H4862" i="10"/>
  <c r="G4862" i="10"/>
  <c r="F4862" i="10"/>
  <c r="D4862" i="10"/>
  <c r="C4862" i="10"/>
  <c r="B4862" i="10"/>
  <c r="J4861" i="10"/>
  <c r="I4861" i="10"/>
  <c r="H4861" i="10"/>
  <c r="G4861" i="10"/>
  <c r="F4861" i="10"/>
  <c r="D4861" i="10"/>
  <c r="C4861" i="10"/>
  <c r="B4861" i="10"/>
  <c r="J4860" i="10"/>
  <c r="I4860" i="10"/>
  <c r="H4860" i="10"/>
  <c r="G4860" i="10"/>
  <c r="F4860" i="10"/>
  <c r="D4860" i="10"/>
  <c r="C4860" i="10"/>
  <c r="B4860" i="10"/>
  <c r="J4859" i="10"/>
  <c r="I4859" i="10"/>
  <c r="H4859" i="10"/>
  <c r="G4859" i="10"/>
  <c r="F4859" i="10"/>
  <c r="D4859" i="10"/>
  <c r="C4859" i="10"/>
  <c r="B4859" i="10"/>
  <c r="J4858" i="10"/>
  <c r="I4858" i="10"/>
  <c r="H4858" i="10"/>
  <c r="G4858" i="10"/>
  <c r="F4858" i="10"/>
  <c r="D4858" i="10"/>
  <c r="C4858" i="10"/>
  <c r="B4858" i="10"/>
  <c r="J4857" i="10"/>
  <c r="I4857" i="10"/>
  <c r="H4857" i="10"/>
  <c r="G4857" i="10"/>
  <c r="F4857" i="10"/>
  <c r="D4857" i="10"/>
  <c r="C4857" i="10"/>
  <c r="B4857" i="10"/>
  <c r="J4856" i="10"/>
  <c r="I4856" i="10"/>
  <c r="H4856" i="10"/>
  <c r="G4856" i="10"/>
  <c r="F4856" i="10"/>
  <c r="D4856" i="10"/>
  <c r="C4856" i="10"/>
  <c r="B4856" i="10"/>
  <c r="J4855" i="10"/>
  <c r="I4855" i="10"/>
  <c r="H4855" i="10"/>
  <c r="G4855" i="10"/>
  <c r="F4855" i="10"/>
  <c r="D4855" i="10"/>
  <c r="C4855" i="10"/>
  <c r="B4855" i="10"/>
  <c r="J4854" i="10"/>
  <c r="I4854" i="10"/>
  <c r="H4854" i="10"/>
  <c r="G4854" i="10"/>
  <c r="F4854" i="10"/>
  <c r="D4854" i="10"/>
  <c r="C4854" i="10"/>
  <c r="B4854" i="10"/>
  <c r="J4853" i="10"/>
  <c r="I4853" i="10"/>
  <c r="H4853" i="10"/>
  <c r="G4853" i="10"/>
  <c r="F4853" i="10"/>
  <c r="D4853" i="10"/>
  <c r="C4853" i="10"/>
  <c r="B4853" i="10"/>
  <c r="J4852" i="10"/>
  <c r="I4852" i="10"/>
  <c r="H4852" i="10"/>
  <c r="G4852" i="10"/>
  <c r="F4852" i="10"/>
  <c r="D4852" i="10"/>
  <c r="C4852" i="10"/>
  <c r="B4852" i="10"/>
  <c r="J4851" i="10"/>
  <c r="I4851" i="10"/>
  <c r="H4851" i="10"/>
  <c r="G4851" i="10"/>
  <c r="F4851" i="10"/>
  <c r="D4851" i="10"/>
  <c r="C4851" i="10"/>
  <c r="B4851" i="10"/>
  <c r="J4850" i="10"/>
  <c r="I4850" i="10"/>
  <c r="H4850" i="10"/>
  <c r="G4850" i="10"/>
  <c r="F4850" i="10"/>
  <c r="D4850" i="10"/>
  <c r="C4850" i="10"/>
  <c r="B4850" i="10"/>
  <c r="J4849" i="10"/>
  <c r="I4849" i="10"/>
  <c r="H4849" i="10"/>
  <c r="G4849" i="10"/>
  <c r="F4849" i="10"/>
  <c r="D4849" i="10"/>
  <c r="C4849" i="10"/>
  <c r="B4849" i="10"/>
  <c r="J4848" i="10"/>
  <c r="I4848" i="10"/>
  <c r="H4848" i="10"/>
  <c r="G4848" i="10"/>
  <c r="F4848" i="10"/>
  <c r="D4848" i="10"/>
  <c r="C4848" i="10"/>
  <c r="B4848" i="10"/>
  <c r="J4847" i="10"/>
  <c r="I4847" i="10"/>
  <c r="H4847" i="10"/>
  <c r="G4847" i="10"/>
  <c r="F4847" i="10"/>
  <c r="D4847" i="10"/>
  <c r="C4847" i="10"/>
  <c r="B4847" i="10"/>
  <c r="J4846" i="10"/>
  <c r="I4846" i="10"/>
  <c r="H4846" i="10"/>
  <c r="G4846" i="10"/>
  <c r="F4846" i="10"/>
  <c r="D4846" i="10"/>
  <c r="C4846" i="10"/>
  <c r="B4846" i="10"/>
  <c r="J4845" i="10"/>
  <c r="I4845" i="10"/>
  <c r="H4845" i="10"/>
  <c r="G4845" i="10"/>
  <c r="F4845" i="10"/>
  <c r="D4845" i="10"/>
  <c r="C4845" i="10"/>
  <c r="B4845" i="10"/>
  <c r="J4844" i="10"/>
  <c r="I4844" i="10"/>
  <c r="H4844" i="10"/>
  <c r="G4844" i="10"/>
  <c r="F4844" i="10"/>
  <c r="D4844" i="10"/>
  <c r="C4844" i="10"/>
  <c r="B4844" i="10"/>
  <c r="J4843" i="10"/>
  <c r="I4843" i="10"/>
  <c r="H4843" i="10"/>
  <c r="G4843" i="10"/>
  <c r="F4843" i="10"/>
  <c r="D4843" i="10"/>
  <c r="C4843" i="10"/>
  <c r="B4843" i="10"/>
  <c r="J4842" i="10"/>
  <c r="I4842" i="10"/>
  <c r="H4842" i="10"/>
  <c r="G4842" i="10"/>
  <c r="F4842" i="10"/>
  <c r="D4842" i="10"/>
  <c r="C4842" i="10"/>
  <c r="B4842" i="10"/>
  <c r="J4841" i="10"/>
  <c r="I4841" i="10"/>
  <c r="H4841" i="10"/>
  <c r="G4841" i="10"/>
  <c r="F4841" i="10"/>
  <c r="D4841" i="10"/>
  <c r="C4841" i="10"/>
  <c r="B4841" i="10"/>
  <c r="J4840" i="10"/>
  <c r="I4840" i="10"/>
  <c r="H4840" i="10"/>
  <c r="G4840" i="10"/>
  <c r="F4840" i="10"/>
  <c r="D4840" i="10"/>
  <c r="C4840" i="10"/>
  <c r="B4840" i="10"/>
  <c r="J4839" i="10"/>
  <c r="I4839" i="10"/>
  <c r="H4839" i="10"/>
  <c r="G4839" i="10"/>
  <c r="F4839" i="10"/>
  <c r="D4839" i="10"/>
  <c r="C4839" i="10"/>
  <c r="B4839" i="10"/>
  <c r="J4838" i="10"/>
  <c r="I4838" i="10"/>
  <c r="H4838" i="10"/>
  <c r="G4838" i="10"/>
  <c r="F4838" i="10"/>
  <c r="D4838" i="10"/>
  <c r="C4838" i="10"/>
  <c r="B4838" i="10"/>
  <c r="J4837" i="10"/>
  <c r="I4837" i="10"/>
  <c r="H4837" i="10"/>
  <c r="G4837" i="10"/>
  <c r="F4837" i="10"/>
  <c r="D4837" i="10"/>
  <c r="C4837" i="10"/>
  <c r="B4837" i="10"/>
  <c r="J4836" i="10"/>
  <c r="I4836" i="10"/>
  <c r="H4836" i="10"/>
  <c r="G4836" i="10"/>
  <c r="F4836" i="10"/>
  <c r="D4836" i="10"/>
  <c r="C4836" i="10"/>
  <c r="B4836" i="10"/>
  <c r="J4835" i="10"/>
  <c r="I4835" i="10"/>
  <c r="H4835" i="10"/>
  <c r="G4835" i="10"/>
  <c r="F4835" i="10"/>
  <c r="D4835" i="10"/>
  <c r="C4835" i="10"/>
  <c r="B4835" i="10"/>
  <c r="J4834" i="10"/>
  <c r="I4834" i="10"/>
  <c r="H4834" i="10"/>
  <c r="G4834" i="10"/>
  <c r="F4834" i="10"/>
  <c r="D4834" i="10"/>
  <c r="C4834" i="10"/>
  <c r="B4834" i="10"/>
  <c r="J4833" i="10"/>
  <c r="I4833" i="10"/>
  <c r="H4833" i="10"/>
  <c r="G4833" i="10"/>
  <c r="F4833" i="10"/>
  <c r="D4833" i="10"/>
  <c r="C4833" i="10"/>
  <c r="B4833" i="10"/>
  <c r="J4832" i="10"/>
  <c r="I4832" i="10"/>
  <c r="H4832" i="10"/>
  <c r="G4832" i="10"/>
  <c r="F4832" i="10"/>
  <c r="D4832" i="10"/>
  <c r="C4832" i="10"/>
  <c r="B4832" i="10"/>
  <c r="J4831" i="10"/>
  <c r="I4831" i="10"/>
  <c r="H4831" i="10"/>
  <c r="G4831" i="10"/>
  <c r="F4831" i="10"/>
  <c r="D4831" i="10"/>
  <c r="C4831" i="10"/>
  <c r="B4831" i="10"/>
  <c r="J4830" i="10"/>
  <c r="I4830" i="10"/>
  <c r="H4830" i="10"/>
  <c r="G4830" i="10"/>
  <c r="F4830" i="10"/>
  <c r="D4830" i="10"/>
  <c r="C4830" i="10"/>
  <c r="B4830" i="10"/>
  <c r="J4829" i="10"/>
  <c r="I4829" i="10"/>
  <c r="H4829" i="10"/>
  <c r="G4829" i="10"/>
  <c r="F4829" i="10"/>
  <c r="D4829" i="10"/>
  <c r="C4829" i="10"/>
  <c r="B4829" i="10"/>
  <c r="J4828" i="10"/>
  <c r="I4828" i="10"/>
  <c r="H4828" i="10"/>
  <c r="G4828" i="10"/>
  <c r="F4828" i="10"/>
  <c r="D4828" i="10"/>
  <c r="C4828" i="10"/>
  <c r="B4828" i="10"/>
  <c r="J4827" i="10"/>
  <c r="I4827" i="10"/>
  <c r="H4827" i="10"/>
  <c r="G4827" i="10"/>
  <c r="F4827" i="10"/>
  <c r="D4827" i="10"/>
  <c r="C4827" i="10"/>
  <c r="B4827" i="10"/>
  <c r="J4826" i="10"/>
  <c r="I4826" i="10"/>
  <c r="H4826" i="10"/>
  <c r="G4826" i="10"/>
  <c r="F4826" i="10"/>
  <c r="D4826" i="10"/>
  <c r="C4826" i="10"/>
  <c r="B4826" i="10"/>
  <c r="J4825" i="10"/>
  <c r="I4825" i="10"/>
  <c r="H4825" i="10"/>
  <c r="G4825" i="10"/>
  <c r="F4825" i="10"/>
  <c r="D4825" i="10"/>
  <c r="C4825" i="10"/>
  <c r="B4825" i="10"/>
  <c r="J4824" i="10"/>
  <c r="I4824" i="10"/>
  <c r="H4824" i="10"/>
  <c r="G4824" i="10"/>
  <c r="F4824" i="10"/>
  <c r="D4824" i="10"/>
  <c r="C4824" i="10"/>
  <c r="B4824" i="10"/>
  <c r="J4823" i="10"/>
  <c r="I4823" i="10"/>
  <c r="H4823" i="10"/>
  <c r="G4823" i="10"/>
  <c r="F4823" i="10"/>
  <c r="D4823" i="10"/>
  <c r="C4823" i="10"/>
  <c r="B4823" i="10"/>
  <c r="J4822" i="10"/>
  <c r="I4822" i="10"/>
  <c r="H4822" i="10"/>
  <c r="G4822" i="10"/>
  <c r="F4822" i="10"/>
  <c r="D4822" i="10"/>
  <c r="C4822" i="10"/>
  <c r="B4822" i="10"/>
  <c r="J4821" i="10"/>
  <c r="I4821" i="10"/>
  <c r="H4821" i="10"/>
  <c r="G4821" i="10"/>
  <c r="F4821" i="10"/>
  <c r="D4821" i="10"/>
  <c r="C4821" i="10"/>
  <c r="B4821" i="10"/>
  <c r="J4820" i="10"/>
  <c r="I4820" i="10"/>
  <c r="H4820" i="10"/>
  <c r="G4820" i="10"/>
  <c r="F4820" i="10"/>
  <c r="D4820" i="10"/>
  <c r="C4820" i="10"/>
  <c r="B4820" i="10"/>
  <c r="J4819" i="10"/>
  <c r="I4819" i="10"/>
  <c r="H4819" i="10"/>
  <c r="G4819" i="10"/>
  <c r="F4819" i="10"/>
  <c r="D4819" i="10"/>
  <c r="C4819" i="10"/>
  <c r="B4819" i="10"/>
  <c r="J4818" i="10"/>
  <c r="I4818" i="10"/>
  <c r="H4818" i="10"/>
  <c r="G4818" i="10"/>
  <c r="F4818" i="10"/>
  <c r="D4818" i="10"/>
  <c r="C4818" i="10"/>
  <c r="B4818" i="10"/>
  <c r="J4817" i="10"/>
  <c r="I4817" i="10"/>
  <c r="H4817" i="10"/>
  <c r="G4817" i="10"/>
  <c r="F4817" i="10"/>
  <c r="D4817" i="10"/>
  <c r="C4817" i="10"/>
  <c r="B4817" i="10"/>
  <c r="J4816" i="10"/>
  <c r="I4816" i="10"/>
  <c r="H4816" i="10"/>
  <c r="G4816" i="10"/>
  <c r="F4816" i="10"/>
  <c r="D4816" i="10"/>
  <c r="C4816" i="10"/>
  <c r="B4816" i="10"/>
  <c r="J4815" i="10"/>
  <c r="I4815" i="10"/>
  <c r="H4815" i="10"/>
  <c r="G4815" i="10"/>
  <c r="F4815" i="10"/>
  <c r="D4815" i="10"/>
  <c r="C4815" i="10"/>
  <c r="B4815" i="10"/>
  <c r="J4814" i="10"/>
  <c r="I4814" i="10"/>
  <c r="H4814" i="10"/>
  <c r="G4814" i="10"/>
  <c r="F4814" i="10"/>
  <c r="D4814" i="10"/>
  <c r="C4814" i="10"/>
  <c r="B4814" i="10"/>
  <c r="J4813" i="10"/>
  <c r="I4813" i="10"/>
  <c r="H4813" i="10"/>
  <c r="G4813" i="10"/>
  <c r="F4813" i="10"/>
  <c r="D4813" i="10"/>
  <c r="C4813" i="10"/>
  <c r="B4813" i="10"/>
  <c r="J4812" i="10"/>
  <c r="I4812" i="10"/>
  <c r="H4812" i="10"/>
  <c r="G4812" i="10"/>
  <c r="F4812" i="10"/>
  <c r="D4812" i="10"/>
  <c r="C4812" i="10"/>
  <c r="B4812" i="10"/>
  <c r="J4811" i="10"/>
  <c r="I4811" i="10"/>
  <c r="H4811" i="10"/>
  <c r="G4811" i="10"/>
  <c r="F4811" i="10"/>
  <c r="D4811" i="10"/>
  <c r="C4811" i="10"/>
  <c r="B4811" i="10"/>
  <c r="J4810" i="10"/>
  <c r="I4810" i="10"/>
  <c r="H4810" i="10"/>
  <c r="G4810" i="10"/>
  <c r="F4810" i="10"/>
  <c r="D4810" i="10"/>
  <c r="C4810" i="10"/>
  <c r="B4810" i="10"/>
  <c r="J4809" i="10"/>
  <c r="I4809" i="10"/>
  <c r="H4809" i="10"/>
  <c r="G4809" i="10"/>
  <c r="F4809" i="10"/>
  <c r="D4809" i="10"/>
  <c r="C4809" i="10"/>
  <c r="B4809" i="10"/>
  <c r="J4808" i="10"/>
  <c r="I4808" i="10"/>
  <c r="H4808" i="10"/>
  <c r="G4808" i="10"/>
  <c r="F4808" i="10"/>
  <c r="D4808" i="10"/>
  <c r="C4808" i="10"/>
  <c r="B4808" i="10"/>
  <c r="J4807" i="10"/>
  <c r="I4807" i="10"/>
  <c r="H4807" i="10"/>
  <c r="G4807" i="10"/>
  <c r="F4807" i="10"/>
  <c r="D4807" i="10"/>
  <c r="C4807" i="10"/>
  <c r="B4807" i="10"/>
  <c r="J4806" i="10"/>
  <c r="I4806" i="10"/>
  <c r="H4806" i="10"/>
  <c r="G4806" i="10"/>
  <c r="F4806" i="10"/>
  <c r="D4806" i="10"/>
  <c r="C4806" i="10"/>
  <c r="B4806" i="10"/>
  <c r="J4805" i="10"/>
  <c r="I4805" i="10"/>
  <c r="H4805" i="10"/>
  <c r="G4805" i="10"/>
  <c r="F4805" i="10"/>
  <c r="D4805" i="10"/>
  <c r="C4805" i="10"/>
  <c r="B4805" i="10"/>
  <c r="J4804" i="10"/>
  <c r="I4804" i="10"/>
  <c r="H4804" i="10"/>
  <c r="G4804" i="10"/>
  <c r="F4804" i="10"/>
  <c r="D4804" i="10"/>
  <c r="C4804" i="10"/>
  <c r="B4804" i="10"/>
  <c r="J4803" i="10"/>
  <c r="I4803" i="10"/>
  <c r="H4803" i="10"/>
  <c r="G4803" i="10"/>
  <c r="F4803" i="10"/>
  <c r="D4803" i="10"/>
  <c r="C4803" i="10"/>
  <c r="B4803" i="10"/>
  <c r="J4802" i="10"/>
  <c r="I4802" i="10"/>
  <c r="H4802" i="10"/>
  <c r="G4802" i="10"/>
  <c r="F4802" i="10"/>
  <c r="D4802" i="10"/>
  <c r="C4802" i="10"/>
  <c r="B4802" i="10"/>
  <c r="J4801" i="10"/>
  <c r="I4801" i="10"/>
  <c r="H4801" i="10"/>
  <c r="G4801" i="10"/>
  <c r="F4801" i="10"/>
  <c r="D4801" i="10"/>
  <c r="C4801" i="10"/>
  <c r="B4801" i="10"/>
  <c r="J4800" i="10"/>
  <c r="I4800" i="10"/>
  <c r="H4800" i="10"/>
  <c r="G4800" i="10"/>
  <c r="F4800" i="10"/>
  <c r="D4800" i="10"/>
  <c r="C4800" i="10"/>
  <c r="B4800" i="10"/>
  <c r="J4799" i="10"/>
  <c r="I4799" i="10"/>
  <c r="H4799" i="10"/>
  <c r="G4799" i="10"/>
  <c r="F4799" i="10"/>
  <c r="D4799" i="10"/>
  <c r="C4799" i="10"/>
  <c r="B4799" i="10"/>
  <c r="J4798" i="10"/>
  <c r="I4798" i="10"/>
  <c r="H4798" i="10"/>
  <c r="G4798" i="10"/>
  <c r="F4798" i="10"/>
  <c r="D4798" i="10"/>
  <c r="C4798" i="10"/>
  <c r="B4798" i="10"/>
  <c r="J4797" i="10"/>
  <c r="I4797" i="10"/>
  <c r="H4797" i="10"/>
  <c r="G4797" i="10"/>
  <c r="F4797" i="10"/>
  <c r="D4797" i="10"/>
  <c r="C4797" i="10"/>
  <c r="B4797" i="10"/>
  <c r="J4796" i="10"/>
  <c r="I4796" i="10"/>
  <c r="H4796" i="10"/>
  <c r="G4796" i="10"/>
  <c r="F4796" i="10"/>
  <c r="D4796" i="10"/>
  <c r="C4796" i="10"/>
  <c r="B4796" i="10"/>
  <c r="J4795" i="10"/>
  <c r="I4795" i="10"/>
  <c r="H4795" i="10"/>
  <c r="G4795" i="10"/>
  <c r="F4795" i="10"/>
  <c r="D4795" i="10"/>
  <c r="C4795" i="10"/>
  <c r="B4795" i="10"/>
  <c r="J4794" i="10"/>
  <c r="I4794" i="10"/>
  <c r="H4794" i="10"/>
  <c r="G4794" i="10"/>
  <c r="F4794" i="10"/>
  <c r="D4794" i="10"/>
  <c r="C4794" i="10"/>
  <c r="B4794" i="10"/>
  <c r="J4793" i="10"/>
  <c r="I4793" i="10"/>
  <c r="H4793" i="10"/>
  <c r="G4793" i="10"/>
  <c r="F4793" i="10"/>
  <c r="D4793" i="10"/>
  <c r="C4793" i="10"/>
  <c r="B4793" i="10"/>
  <c r="J4792" i="10"/>
  <c r="I4792" i="10"/>
  <c r="H4792" i="10"/>
  <c r="G4792" i="10"/>
  <c r="F4792" i="10"/>
  <c r="D4792" i="10"/>
  <c r="C4792" i="10"/>
  <c r="B4792" i="10"/>
  <c r="J4791" i="10"/>
  <c r="I4791" i="10"/>
  <c r="H4791" i="10"/>
  <c r="G4791" i="10"/>
  <c r="F4791" i="10"/>
  <c r="D4791" i="10"/>
  <c r="C4791" i="10"/>
  <c r="B4791" i="10"/>
  <c r="J4790" i="10"/>
  <c r="I4790" i="10"/>
  <c r="H4790" i="10"/>
  <c r="G4790" i="10"/>
  <c r="F4790" i="10"/>
  <c r="D4790" i="10"/>
  <c r="C4790" i="10"/>
  <c r="B4790" i="10"/>
  <c r="J4789" i="10"/>
  <c r="I4789" i="10"/>
  <c r="H4789" i="10"/>
  <c r="G4789" i="10"/>
  <c r="F4789" i="10"/>
  <c r="D4789" i="10"/>
  <c r="C4789" i="10"/>
  <c r="B4789" i="10"/>
  <c r="J4788" i="10"/>
  <c r="I4788" i="10"/>
  <c r="H4788" i="10"/>
  <c r="G4788" i="10"/>
  <c r="F4788" i="10"/>
  <c r="D4788" i="10"/>
  <c r="C4788" i="10"/>
  <c r="B4788" i="10"/>
  <c r="J4787" i="10"/>
  <c r="I4787" i="10"/>
  <c r="H4787" i="10"/>
  <c r="G4787" i="10"/>
  <c r="F4787" i="10"/>
  <c r="D4787" i="10"/>
  <c r="C4787" i="10"/>
  <c r="B4787" i="10"/>
  <c r="J4786" i="10"/>
  <c r="I4786" i="10"/>
  <c r="H4786" i="10"/>
  <c r="G4786" i="10"/>
  <c r="F4786" i="10"/>
  <c r="D4786" i="10"/>
  <c r="C4786" i="10"/>
  <c r="B4786" i="10"/>
  <c r="J4785" i="10"/>
  <c r="I4785" i="10"/>
  <c r="H4785" i="10"/>
  <c r="G4785" i="10"/>
  <c r="F4785" i="10"/>
  <c r="D4785" i="10"/>
  <c r="C4785" i="10"/>
  <c r="B4785" i="10"/>
  <c r="J4784" i="10"/>
  <c r="I4784" i="10"/>
  <c r="H4784" i="10"/>
  <c r="G4784" i="10"/>
  <c r="F4784" i="10"/>
  <c r="D4784" i="10"/>
  <c r="C4784" i="10"/>
  <c r="B4784" i="10"/>
  <c r="J4783" i="10"/>
  <c r="I4783" i="10"/>
  <c r="H4783" i="10"/>
  <c r="G4783" i="10"/>
  <c r="F4783" i="10"/>
  <c r="D4783" i="10"/>
  <c r="C4783" i="10"/>
  <c r="B4783" i="10"/>
  <c r="J4782" i="10"/>
  <c r="I4782" i="10"/>
  <c r="H4782" i="10"/>
  <c r="G4782" i="10"/>
  <c r="F4782" i="10"/>
  <c r="D4782" i="10"/>
  <c r="C4782" i="10"/>
  <c r="B4782" i="10"/>
  <c r="J4781" i="10"/>
  <c r="I4781" i="10"/>
  <c r="H4781" i="10"/>
  <c r="G4781" i="10"/>
  <c r="F4781" i="10"/>
  <c r="D4781" i="10"/>
  <c r="C4781" i="10"/>
  <c r="B4781" i="10"/>
  <c r="J4780" i="10"/>
  <c r="I4780" i="10"/>
  <c r="H4780" i="10"/>
  <c r="G4780" i="10"/>
  <c r="F4780" i="10"/>
  <c r="D4780" i="10"/>
  <c r="C4780" i="10"/>
  <c r="B4780" i="10"/>
  <c r="J4779" i="10"/>
  <c r="I4779" i="10"/>
  <c r="H4779" i="10"/>
  <c r="G4779" i="10"/>
  <c r="F4779" i="10"/>
  <c r="D4779" i="10"/>
  <c r="C4779" i="10"/>
  <c r="B4779" i="10"/>
  <c r="J4778" i="10"/>
  <c r="I4778" i="10"/>
  <c r="H4778" i="10"/>
  <c r="G4778" i="10"/>
  <c r="F4778" i="10"/>
  <c r="D4778" i="10"/>
  <c r="C4778" i="10"/>
  <c r="B4778" i="10"/>
  <c r="J4777" i="10"/>
  <c r="I4777" i="10"/>
  <c r="H4777" i="10"/>
  <c r="G4777" i="10"/>
  <c r="F4777" i="10"/>
  <c r="D4777" i="10"/>
  <c r="C4777" i="10"/>
  <c r="B4777" i="10"/>
  <c r="J4776" i="10"/>
  <c r="I4776" i="10"/>
  <c r="H4776" i="10"/>
  <c r="G4776" i="10"/>
  <c r="F4776" i="10"/>
  <c r="D4776" i="10"/>
  <c r="C4776" i="10"/>
  <c r="B4776" i="10"/>
  <c r="J4775" i="10"/>
  <c r="I4775" i="10"/>
  <c r="H4775" i="10"/>
  <c r="G4775" i="10"/>
  <c r="F4775" i="10"/>
  <c r="D4775" i="10"/>
  <c r="C4775" i="10"/>
  <c r="B4775" i="10"/>
  <c r="J4774" i="10"/>
  <c r="I4774" i="10"/>
  <c r="H4774" i="10"/>
  <c r="G4774" i="10"/>
  <c r="F4774" i="10"/>
  <c r="D4774" i="10"/>
  <c r="C4774" i="10"/>
  <c r="B4774" i="10"/>
  <c r="J4773" i="10"/>
  <c r="I4773" i="10"/>
  <c r="H4773" i="10"/>
  <c r="G4773" i="10"/>
  <c r="F4773" i="10"/>
  <c r="D4773" i="10"/>
  <c r="C4773" i="10"/>
  <c r="B4773" i="10"/>
  <c r="J4772" i="10"/>
  <c r="I4772" i="10"/>
  <c r="H4772" i="10"/>
  <c r="G4772" i="10"/>
  <c r="F4772" i="10"/>
  <c r="D4772" i="10"/>
  <c r="C4772" i="10"/>
  <c r="B4772" i="10"/>
  <c r="J4771" i="10"/>
  <c r="I4771" i="10"/>
  <c r="H4771" i="10"/>
  <c r="G4771" i="10"/>
  <c r="F4771" i="10"/>
  <c r="D4771" i="10"/>
  <c r="C4771" i="10"/>
  <c r="B4771" i="10"/>
  <c r="J4770" i="10"/>
  <c r="I4770" i="10"/>
  <c r="H4770" i="10"/>
  <c r="G4770" i="10"/>
  <c r="F4770" i="10"/>
  <c r="D4770" i="10"/>
  <c r="C4770" i="10"/>
  <c r="B4770" i="10"/>
  <c r="J4769" i="10"/>
  <c r="I4769" i="10"/>
  <c r="H4769" i="10"/>
  <c r="G4769" i="10"/>
  <c r="F4769" i="10"/>
  <c r="D4769" i="10"/>
  <c r="C4769" i="10"/>
  <c r="B4769" i="10"/>
  <c r="J4768" i="10"/>
  <c r="I4768" i="10"/>
  <c r="H4768" i="10"/>
  <c r="G4768" i="10"/>
  <c r="F4768" i="10"/>
  <c r="D4768" i="10"/>
  <c r="C4768" i="10"/>
  <c r="B4768" i="10"/>
  <c r="J4767" i="10"/>
  <c r="I4767" i="10"/>
  <c r="H4767" i="10"/>
  <c r="G4767" i="10"/>
  <c r="F4767" i="10"/>
  <c r="D4767" i="10"/>
  <c r="C4767" i="10"/>
  <c r="B4767" i="10"/>
  <c r="J4766" i="10"/>
  <c r="I4766" i="10"/>
  <c r="H4766" i="10"/>
  <c r="G4766" i="10"/>
  <c r="F4766" i="10"/>
  <c r="D4766" i="10"/>
  <c r="C4766" i="10"/>
  <c r="B4766" i="10"/>
  <c r="J4765" i="10"/>
  <c r="I4765" i="10"/>
  <c r="H4765" i="10"/>
  <c r="G4765" i="10"/>
  <c r="F4765" i="10"/>
  <c r="D4765" i="10"/>
  <c r="C4765" i="10"/>
  <c r="B4765" i="10"/>
  <c r="J4764" i="10"/>
  <c r="I4764" i="10"/>
  <c r="H4764" i="10"/>
  <c r="G4764" i="10"/>
  <c r="F4764" i="10"/>
  <c r="D4764" i="10"/>
  <c r="C4764" i="10"/>
  <c r="B4764" i="10"/>
  <c r="J4763" i="10"/>
  <c r="I4763" i="10"/>
  <c r="H4763" i="10"/>
  <c r="G4763" i="10"/>
  <c r="F4763" i="10"/>
  <c r="D4763" i="10"/>
  <c r="C4763" i="10"/>
  <c r="B4763" i="10"/>
  <c r="J4762" i="10"/>
  <c r="I4762" i="10"/>
  <c r="H4762" i="10"/>
  <c r="G4762" i="10"/>
  <c r="F4762" i="10"/>
  <c r="D4762" i="10"/>
  <c r="C4762" i="10"/>
  <c r="B4762" i="10"/>
  <c r="J4761" i="10"/>
  <c r="I4761" i="10"/>
  <c r="H4761" i="10"/>
  <c r="G4761" i="10"/>
  <c r="F4761" i="10"/>
  <c r="D4761" i="10"/>
  <c r="C4761" i="10"/>
  <c r="B4761" i="10"/>
  <c r="J4760" i="10"/>
  <c r="I4760" i="10"/>
  <c r="H4760" i="10"/>
  <c r="G4760" i="10"/>
  <c r="F4760" i="10"/>
  <c r="D4760" i="10"/>
  <c r="C4760" i="10"/>
  <c r="B4760" i="10"/>
  <c r="J4759" i="10"/>
  <c r="I4759" i="10"/>
  <c r="H4759" i="10"/>
  <c r="G4759" i="10"/>
  <c r="F4759" i="10"/>
  <c r="D4759" i="10"/>
  <c r="C4759" i="10"/>
  <c r="B4759" i="10"/>
  <c r="J4758" i="10"/>
  <c r="I4758" i="10"/>
  <c r="H4758" i="10"/>
  <c r="G4758" i="10"/>
  <c r="F4758" i="10"/>
  <c r="D4758" i="10"/>
  <c r="C4758" i="10"/>
  <c r="B4758" i="10"/>
  <c r="J4757" i="10"/>
  <c r="I4757" i="10"/>
  <c r="H4757" i="10"/>
  <c r="G4757" i="10"/>
  <c r="F4757" i="10"/>
  <c r="D4757" i="10"/>
  <c r="C4757" i="10"/>
  <c r="B4757" i="10"/>
  <c r="J4756" i="10"/>
  <c r="I4756" i="10"/>
  <c r="H4756" i="10"/>
  <c r="G4756" i="10"/>
  <c r="F4756" i="10"/>
  <c r="D4756" i="10"/>
  <c r="C4756" i="10"/>
  <c r="B4756" i="10"/>
  <c r="J4755" i="10"/>
  <c r="I4755" i="10"/>
  <c r="H4755" i="10"/>
  <c r="G4755" i="10"/>
  <c r="F4755" i="10"/>
  <c r="D4755" i="10"/>
  <c r="C4755" i="10"/>
  <c r="B4755" i="10"/>
  <c r="J4754" i="10"/>
  <c r="I4754" i="10"/>
  <c r="H4754" i="10"/>
  <c r="G4754" i="10"/>
  <c r="F4754" i="10"/>
  <c r="D4754" i="10"/>
  <c r="C4754" i="10"/>
  <c r="B4754" i="10"/>
  <c r="J4753" i="10"/>
  <c r="I4753" i="10"/>
  <c r="H4753" i="10"/>
  <c r="G4753" i="10"/>
  <c r="F4753" i="10"/>
  <c r="D4753" i="10"/>
  <c r="C4753" i="10"/>
  <c r="B4753" i="10"/>
  <c r="J4752" i="10"/>
  <c r="I4752" i="10"/>
  <c r="H4752" i="10"/>
  <c r="G4752" i="10"/>
  <c r="F4752" i="10"/>
  <c r="D4752" i="10"/>
  <c r="C4752" i="10"/>
  <c r="B4752" i="10"/>
  <c r="J4751" i="10"/>
  <c r="I4751" i="10"/>
  <c r="H4751" i="10"/>
  <c r="G4751" i="10"/>
  <c r="F4751" i="10"/>
  <c r="D4751" i="10"/>
  <c r="C4751" i="10"/>
  <c r="B4751" i="10"/>
  <c r="J4750" i="10"/>
  <c r="I4750" i="10"/>
  <c r="H4750" i="10"/>
  <c r="G4750" i="10"/>
  <c r="F4750" i="10"/>
  <c r="D4750" i="10"/>
  <c r="C4750" i="10"/>
  <c r="B4750" i="10"/>
  <c r="J4749" i="10"/>
  <c r="I4749" i="10"/>
  <c r="H4749" i="10"/>
  <c r="G4749" i="10"/>
  <c r="F4749" i="10"/>
  <c r="D4749" i="10"/>
  <c r="C4749" i="10"/>
  <c r="B4749" i="10"/>
  <c r="J4748" i="10"/>
  <c r="I4748" i="10"/>
  <c r="H4748" i="10"/>
  <c r="G4748" i="10"/>
  <c r="F4748" i="10"/>
  <c r="D4748" i="10"/>
  <c r="C4748" i="10"/>
  <c r="B4748" i="10"/>
  <c r="J4747" i="10"/>
  <c r="I4747" i="10"/>
  <c r="H4747" i="10"/>
  <c r="G4747" i="10"/>
  <c r="F4747" i="10"/>
  <c r="D4747" i="10"/>
  <c r="C4747" i="10"/>
  <c r="B4747" i="10"/>
  <c r="J4746" i="10"/>
  <c r="I4746" i="10"/>
  <c r="H4746" i="10"/>
  <c r="G4746" i="10"/>
  <c r="F4746" i="10"/>
  <c r="D4746" i="10"/>
  <c r="C4746" i="10"/>
  <c r="B4746" i="10"/>
  <c r="J4745" i="10"/>
  <c r="I4745" i="10"/>
  <c r="H4745" i="10"/>
  <c r="G4745" i="10"/>
  <c r="F4745" i="10"/>
  <c r="D4745" i="10"/>
  <c r="C4745" i="10"/>
  <c r="B4745" i="10"/>
  <c r="J4744" i="10"/>
  <c r="I4744" i="10"/>
  <c r="H4744" i="10"/>
  <c r="G4744" i="10"/>
  <c r="F4744" i="10"/>
  <c r="D4744" i="10"/>
  <c r="C4744" i="10"/>
  <c r="B4744" i="10"/>
  <c r="J4743" i="10"/>
  <c r="I4743" i="10"/>
  <c r="H4743" i="10"/>
  <c r="G4743" i="10"/>
  <c r="F4743" i="10"/>
  <c r="D4743" i="10"/>
  <c r="C4743" i="10"/>
  <c r="B4743" i="10"/>
  <c r="J4742" i="10"/>
  <c r="I4742" i="10"/>
  <c r="H4742" i="10"/>
  <c r="G4742" i="10"/>
  <c r="F4742" i="10"/>
  <c r="D4742" i="10"/>
  <c r="C4742" i="10"/>
  <c r="B4742" i="10"/>
  <c r="J4741" i="10"/>
  <c r="I4741" i="10"/>
  <c r="H4741" i="10"/>
  <c r="G4741" i="10"/>
  <c r="F4741" i="10"/>
  <c r="D4741" i="10"/>
  <c r="C4741" i="10"/>
  <c r="B4741" i="10"/>
  <c r="J4740" i="10"/>
  <c r="I4740" i="10"/>
  <c r="H4740" i="10"/>
  <c r="G4740" i="10"/>
  <c r="F4740" i="10"/>
  <c r="D4740" i="10"/>
  <c r="C4740" i="10"/>
  <c r="B4740" i="10"/>
  <c r="J4739" i="10"/>
  <c r="I4739" i="10"/>
  <c r="H4739" i="10"/>
  <c r="G4739" i="10"/>
  <c r="F4739" i="10"/>
  <c r="D4739" i="10"/>
  <c r="C4739" i="10"/>
  <c r="B4739" i="10"/>
  <c r="J4738" i="10"/>
  <c r="I4738" i="10"/>
  <c r="H4738" i="10"/>
  <c r="G4738" i="10"/>
  <c r="F4738" i="10"/>
  <c r="D4738" i="10"/>
  <c r="C4738" i="10"/>
  <c r="B4738" i="10"/>
  <c r="J4737" i="10"/>
  <c r="I4737" i="10"/>
  <c r="H4737" i="10"/>
  <c r="G4737" i="10"/>
  <c r="F4737" i="10"/>
  <c r="D4737" i="10"/>
  <c r="C4737" i="10"/>
  <c r="B4737" i="10"/>
  <c r="J4736" i="10"/>
  <c r="I4736" i="10"/>
  <c r="H4736" i="10"/>
  <c r="G4736" i="10"/>
  <c r="F4736" i="10"/>
  <c r="D4736" i="10"/>
  <c r="C4736" i="10"/>
  <c r="B4736" i="10"/>
  <c r="J4735" i="10"/>
  <c r="I4735" i="10"/>
  <c r="H4735" i="10"/>
  <c r="G4735" i="10"/>
  <c r="F4735" i="10"/>
  <c r="D4735" i="10"/>
  <c r="C4735" i="10"/>
  <c r="B4735" i="10"/>
  <c r="J4734" i="10"/>
  <c r="I4734" i="10"/>
  <c r="H4734" i="10"/>
  <c r="G4734" i="10"/>
  <c r="F4734" i="10"/>
  <c r="D4734" i="10"/>
  <c r="C4734" i="10"/>
  <c r="B4734" i="10"/>
  <c r="J4733" i="10"/>
  <c r="I4733" i="10"/>
  <c r="H4733" i="10"/>
  <c r="G4733" i="10"/>
  <c r="F4733" i="10"/>
  <c r="D4733" i="10"/>
  <c r="C4733" i="10"/>
  <c r="B4733" i="10"/>
  <c r="J4732" i="10"/>
  <c r="I4732" i="10"/>
  <c r="H4732" i="10"/>
  <c r="G4732" i="10"/>
  <c r="F4732" i="10"/>
  <c r="D4732" i="10"/>
  <c r="C4732" i="10"/>
  <c r="B4732" i="10"/>
  <c r="J4731" i="10"/>
  <c r="I4731" i="10"/>
  <c r="H4731" i="10"/>
  <c r="G4731" i="10"/>
  <c r="F4731" i="10"/>
  <c r="D4731" i="10"/>
  <c r="C4731" i="10"/>
  <c r="B4731" i="10"/>
  <c r="J4730" i="10"/>
  <c r="I4730" i="10"/>
  <c r="H4730" i="10"/>
  <c r="G4730" i="10"/>
  <c r="F4730" i="10"/>
  <c r="D4730" i="10"/>
  <c r="C4730" i="10"/>
  <c r="B4730" i="10"/>
  <c r="J4729" i="10"/>
  <c r="I4729" i="10"/>
  <c r="H4729" i="10"/>
  <c r="G4729" i="10"/>
  <c r="F4729" i="10"/>
  <c r="D4729" i="10"/>
  <c r="C4729" i="10"/>
  <c r="B4729" i="10"/>
  <c r="J4728" i="10"/>
  <c r="I4728" i="10"/>
  <c r="H4728" i="10"/>
  <c r="G4728" i="10"/>
  <c r="F4728" i="10"/>
  <c r="D4728" i="10"/>
  <c r="C4728" i="10"/>
  <c r="B4728" i="10"/>
  <c r="J4727" i="10"/>
  <c r="I4727" i="10"/>
  <c r="H4727" i="10"/>
  <c r="G4727" i="10"/>
  <c r="F4727" i="10"/>
  <c r="D4727" i="10"/>
  <c r="C4727" i="10"/>
  <c r="B4727" i="10"/>
  <c r="J4726" i="10"/>
  <c r="I4726" i="10"/>
  <c r="H4726" i="10"/>
  <c r="G4726" i="10"/>
  <c r="F4726" i="10"/>
  <c r="D4726" i="10"/>
  <c r="C4726" i="10"/>
  <c r="B4726" i="10"/>
  <c r="J4725" i="10"/>
  <c r="I4725" i="10"/>
  <c r="H4725" i="10"/>
  <c r="G4725" i="10"/>
  <c r="F4725" i="10"/>
  <c r="D4725" i="10"/>
  <c r="C4725" i="10"/>
  <c r="B4725" i="10"/>
  <c r="J4724" i="10"/>
  <c r="I4724" i="10"/>
  <c r="H4724" i="10"/>
  <c r="G4724" i="10"/>
  <c r="F4724" i="10"/>
  <c r="D4724" i="10"/>
  <c r="C4724" i="10"/>
  <c r="B4724" i="10"/>
  <c r="J4723" i="10"/>
  <c r="I4723" i="10"/>
  <c r="H4723" i="10"/>
  <c r="G4723" i="10"/>
  <c r="F4723" i="10"/>
  <c r="D4723" i="10"/>
  <c r="C4723" i="10"/>
  <c r="B4723" i="10"/>
  <c r="J4722" i="10"/>
  <c r="I4722" i="10"/>
  <c r="H4722" i="10"/>
  <c r="G4722" i="10"/>
  <c r="F4722" i="10"/>
  <c r="D4722" i="10"/>
  <c r="C4722" i="10"/>
  <c r="B4722" i="10"/>
  <c r="J4721" i="10"/>
  <c r="I4721" i="10"/>
  <c r="H4721" i="10"/>
  <c r="G4721" i="10"/>
  <c r="F4721" i="10"/>
  <c r="D4721" i="10"/>
  <c r="C4721" i="10"/>
  <c r="B4721" i="10"/>
  <c r="J4720" i="10"/>
  <c r="I4720" i="10"/>
  <c r="H4720" i="10"/>
  <c r="G4720" i="10"/>
  <c r="F4720" i="10"/>
  <c r="D4720" i="10"/>
  <c r="C4720" i="10"/>
  <c r="B4720" i="10"/>
  <c r="J4719" i="10"/>
  <c r="I4719" i="10"/>
  <c r="H4719" i="10"/>
  <c r="G4719" i="10"/>
  <c r="F4719" i="10"/>
  <c r="D4719" i="10"/>
  <c r="C4719" i="10"/>
  <c r="B4719" i="10"/>
  <c r="J4718" i="10"/>
  <c r="I4718" i="10"/>
  <c r="H4718" i="10"/>
  <c r="G4718" i="10"/>
  <c r="F4718" i="10"/>
  <c r="D4718" i="10"/>
  <c r="C4718" i="10"/>
  <c r="B4718" i="10"/>
  <c r="J4717" i="10"/>
  <c r="I4717" i="10"/>
  <c r="H4717" i="10"/>
  <c r="G4717" i="10"/>
  <c r="F4717" i="10"/>
  <c r="D4717" i="10"/>
  <c r="C4717" i="10"/>
  <c r="B4717" i="10"/>
  <c r="J4716" i="10"/>
  <c r="I4716" i="10"/>
  <c r="H4716" i="10"/>
  <c r="G4716" i="10"/>
  <c r="F4716" i="10"/>
  <c r="D4716" i="10"/>
  <c r="C4716" i="10"/>
  <c r="B4716" i="10"/>
  <c r="J4715" i="10"/>
  <c r="I4715" i="10"/>
  <c r="H4715" i="10"/>
  <c r="G4715" i="10"/>
  <c r="F4715" i="10"/>
  <c r="D4715" i="10"/>
  <c r="C4715" i="10"/>
  <c r="B4715" i="10"/>
  <c r="J4714" i="10"/>
  <c r="I4714" i="10"/>
  <c r="H4714" i="10"/>
  <c r="G4714" i="10"/>
  <c r="F4714" i="10"/>
  <c r="D4714" i="10"/>
  <c r="C4714" i="10"/>
  <c r="B4714" i="10"/>
  <c r="J4713" i="10"/>
  <c r="I4713" i="10"/>
  <c r="H4713" i="10"/>
  <c r="G4713" i="10"/>
  <c r="F4713" i="10"/>
  <c r="D4713" i="10"/>
  <c r="C4713" i="10"/>
  <c r="B4713" i="10"/>
  <c r="J4712" i="10"/>
  <c r="I4712" i="10"/>
  <c r="H4712" i="10"/>
  <c r="G4712" i="10"/>
  <c r="F4712" i="10"/>
  <c r="D4712" i="10"/>
  <c r="C4712" i="10"/>
  <c r="B4712" i="10"/>
  <c r="J4711" i="10"/>
  <c r="I4711" i="10"/>
  <c r="H4711" i="10"/>
  <c r="G4711" i="10"/>
  <c r="F4711" i="10"/>
  <c r="D4711" i="10"/>
  <c r="C4711" i="10"/>
  <c r="B4711" i="10"/>
  <c r="J4710" i="10"/>
  <c r="I4710" i="10"/>
  <c r="H4710" i="10"/>
  <c r="G4710" i="10"/>
  <c r="F4710" i="10"/>
  <c r="D4710" i="10"/>
  <c r="C4710" i="10"/>
  <c r="B4710" i="10"/>
  <c r="J4709" i="10"/>
  <c r="I4709" i="10"/>
  <c r="H4709" i="10"/>
  <c r="G4709" i="10"/>
  <c r="F4709" i="10"/>
  <c r="D4709" i="10"/>
  <c r="C4709" i="10"/>
  <c r="B4709" i="10"/>
  <c r="J4708" i="10"/>
  <c r="I4708" i="10"/>
  <c r="H4708" i="10"/>
  <c r="G4708" i="10"/>
  <c r="F4708" i="10"/>
  <c r="D4708" i="10"/>
  <c r="C4708" i="10"/>
  <c r="B4708" i="10"/>
  <c r="J4707" i="10"/>
  <c r="I4707" i="10"/>
  <c r="H4707" i="10"/>
  <c r="G4707" i="10"/>
  <c r="F4707" i="10"/>
  <c r="D4707" i="10"/>
  <c r="C4707" i="10"/>
  <c r="B4707" i="10"/>
  <c r="J4706" i="10"/>
  <c r="I4706" i="10"/>
  <c r="H4706" i="10"/>
  <c r="G4706" i="10"/>
  <c r="F4706" i="10"/>
  <c r="D4706" i="10"/>
  <c r="C4706" i="10"/>
  <c r="B4706" i="10"/>
  <c r="J4705" i="10"/>
  <c r="I4705" i="10"/>
  <c r="H4705" i="10"/>
  <c r="G4705" i="10"/>
  <c r="F4705" i="10"/>
  <c r="D4705" i="10"/>
  <c r="C4705" i="10"/>
  <c r="B4705" i="10"/>
  <c r="J4704" i="10"/>
  <c r="I4704" i="10"/>
  <c r="H4704" i="10"/>
  <c r="G4704" i="10"/>
  <c r="F4704" i="10"/>
  <c r="D4704" i="10"/>
  <c r="C4704" i="10"/>
  <c r="B4704" i="10"/>
  <c r="J4703" i="10"/>
  <c r="I4703" i="10"/>
  <c r="H4703" i="10"/>
  <c r="G4703" i="10"/>
  <c r="F4703" i="10"/>
  <c r="D4703" i="10"/>
  <c r="C4703" i="10"/>
  <c r="B4703" i="10"/>
  <c r="J4702" i="10"/>
  <c r="I4702" i="10"/>
  <c r="H4702" i="10"/>
  <c r="G4702" i="10"/>
  <c r="F4702" i="10"/>
  <c r="D4702" i="10"/>
  <c r="C4702" i="10"/>
  <c r="B4702" i="10"/>
  <c r="J4701" i="10"/>
  <c r="I4701" i="10"/>
  <c r="H4701" i="10"/>
  <c r="G4701" i="10"/>
  <c r="F4701" i="10"/>
  <c r="D4701" i="10"/>
  <c r="C4701" i="10"/>
  <c r="B4701" i="10"/>
  <c r="J4700" i="10"/>
  <c r="I4700" i="10"/>
  <c r="H4700" i="10"/>
  <c r="G4700" i="10"/>
  <c r="F4700" i="10"/>
  <c r="D4700" i="10"/>
  <c r="C4700" i="10"/>
  <c r="B4700" i="10"/>
  <c r="J4699" i="10"/>
  <c r="I4699" i="10"/>
  <c r="H4699" i="10"/>
  <c r="G4699" i="10"/>
  <c r="F4699" i="10"/>
  <c r="D4699" i="10"/>
  <c r="C4699" i="10"/>
  <c r="B4699" i="10"/>
  <c r="J4698" i="10"/>
  <c r="I4698" i="10"/>
  <c r="H4698" i="10"/>
  <c r="G4698" i="10"/>
  <c r="F4698" i="10"/>
  <c r="D4698" i="10"/>
  <c r="C4698" i="10"/>
  <c r="B4698" i="10"/>
  <c r="J4697" i="10"/>
  <c r="I4697" i="10"/>
  <c r="H4697" i="10"/>
  <c r="G4697" i="10"/>
  <c r="F4697" i="10"/>
  <c r="D4697" i="10"/>
  <c r="C4697" i="10"/>
  <c r="B4697" i="10"/>
  <c r="J4696" i="10"/>
  <c r="I4696" i="10"/>
  <c r="H4696" i="10"/>
  <c r="G4696" i="10"/>
  <c r="F4696" i="10"/>
  <c r="D4696" i="10"/>
  <c r="C4696" i="10"/>
  <c r="B4696" i="10"/>
  <c r="J4695" i="10"/>
  <c r="I4695" i="10"/>
  <c r="H4695" i="10"/>
  <c r="G4695" i="10"/>
  <c r="F4695" i="10"/>
  <c r="D4695" i="10"/>
  <c r="C4695" i="10"/>
  <c r="B4695" i="10"/>
  <c r="J4694" i="10"/>
  <c r="I4694" i="10"/>
  <c r="H4694" i="10"/>
  <c r="G4694" i="10"/>
  <c r="F4694" i="10"/>
  <c r="D4694" i="10"/>
  <c r="C4694" i="10"/>
  <c r="B4694" i="10"/>
  <c r="J4693" i="10"/>
  <c r="I4693" i="10"/>
  <c r="H4693" i="10"/>
  <c r="G4693" i="10"/>
  <c r="F4693" i="10"/>
  <c r="D4693" i="10"/>
  <c r="C4693" i="10"/>
  <c r="B4693" i="10"/>
  <c r="J4692" i="10"/>
  <c r="I4692" i="10"/>
  <c r="H4692" i="10"/>
  <c r="G4692" i="10"/>
  <c r="F4692" i="10"/>
  <c r="D4692" i="10"/>
  <c r="C4692" i="10"/>
  <c r="B4692" i="10"/>
  <c r="J4691" i="10"/>
  <c r="I4691" i="10"/>
  <c r="H4691" i="10"/>
  <c r="G4691" i="10"/>
  <c r="F4691" i="10"/>
  <c r="D4691" i="10"/>
  <c r="C4691" i="10"/>
  <c r="B4691" i="10"/>
  <c r="J4690" i="10"/>
  <c r="I4690" i="10"/>
  <c r="H4690" i="10"/>
  <c r="G4690" i="10"/>
  <c r="F4690" i="10"/>
  <c r="D4690" i="10"/>
  <c r="C4690" i="10"/>
  <c r="B4690" i="10"/>
  <c r="J4689" i="10"/>
  <c r="I4689" i="10"/>
  <c r="H4689" i="10"/>
  <c r="G4689" i="10"/>
  <c r="F4689" i="10"/>
  <c r="D4689" i="10"/>
  <c r="C4689" i="10"/>
  <c r="B4689" i="10"/>
  <c r="J4688" i="10"/>
  <c r="I4688" i="10"/>
  <c r="H4688" i="10"/>
  <c r="G4688" i="10"/>
  <c r="F4688" i="10"/>
  <c r="D4688" i="10"/>
  <c r="C4688" i="10"/>
  <c r="B4688" i="10"/>
  <c r="J4687" i="10"/>
  <c r="I4687" i="10"/>
  <c r="H4687" i="10"/>
  <c r="G4687" i="10"/>
  <c r="F4687" i="10"/>
  <c r="D4687" i="10"/>
  <c r="C4687" i="10"/>
  <c r="B4687" i="10"/>
  <c r="J4686" i="10"/>
  <c r="I4686" i="10"/>
  <c r="H4686" i="10"/>
  <c r="G4686" i="10"/>
  <c r="F4686" i="10"/>
  <c r="D4686" i="10"/>
  <c r="C4686" i="10"/>
  <c r="B4686" i="10"/>
  <c r="J4685" i="10"/>
  <c r="I4685" i="10"/>
  <c r="H4685" i="10"/>
  <c r="G4685" i="10"/>
  <c r="F4685" i="10"/>
  <c r="D4685" i="10"/>
  <c r="C4685" i="10"/>
  <c r="B4685" i="10"/>
  <c r="J4684" i="10"/>
  <c r="I4684" i="10"/>
  <c r="H4684" i="10"/>
  <c r="G4684" i="10"/>
  <c r="F4684" i="10"/>
  <c r="D4684" i="10"/>
  <c r="C4684" i="10"/>
  <c r="B4684" i="10"/>
  <c r="J4683" i="10"/>
  <c r="I4683" i="10"/>
  <c r="H4683" i="10"/>
  <c r="G4683" i="10"/>
  <c r="F4683" i="10"/>
  <c r="D4683" i="10"/>
  <c r="C4683" i="10"/>
  <c r="B4683" i="10"/>
  <c r="J4682" i="10"/>
  <c r="I4682" i="10"/>
  <c r="H4682" i="10"/>
  <c r="G4682" i="10"/>
  <c r="F4682" i="10"/>
  <c r="D4682" i="10"/>
  <c r="C4682" i="10"/>
  <c r="B4682" i="10"/>
  <c r="J4681" i="10"/>
  <c r="I4681" i="10"/>
  <c r="H4681" i="10"/>
  <c r="G4681" i="10"/>
  <c r="F4681" i="10"/>
  <c r="D4681" i="10"/>
  <c r="C4681" i="10"/>
  <c r="B4681" i="10"/>
  <c r="J4680" i="10"/>
  <c r="I4680" i="10"/>
  <c r="H4680" i="10"/>
  <c r="G4680" i="10"/>
  <c r="F4680" i="10"/>
  <c r="D4680" i="10"/>
  <c r="C4680" i="10"/>
  <c r="B4680" i="10"/>
  <c r="J4679" i="10"/>
  <c r="I4679" i="10"/>
  <c r="H4679" i="10"/>
  <c r="G4679" i="10"/>
  <c r="F4679" i="10"/>
  <c r="D4679" i="10"/>
  <c r="C4679" i="10"/>
  <c r="B4679" i="10"/>
  <c r="J4678" i="10"/>
  <c r="I4678" i="10"/>
  <c r="H4678" i="10"/>
  <c r="G4678" i="10"/>
  <c r="F4678" i="10"/>
  <c r="D4678" i="10"/>
  <c r="C4678" i="10"/>
  <c r="B4678" i="10"/>
  <c r="J4677" i="10"/>
  <c r="I4677" i="10"/>
  <c r="H4677" i="10"/>
  <c r="G4677" i="10"/>
  <c r="F4677" i="10"/>
  <c r="D4677" i="10"/>
  <c r="C4677" i="10"/>
  <c r="B4677" i="10"/>
  <c r="J4676" i="10"/>
  <c r="I4676" i="10"/>
  <c r="H4676" i="10"/>
  <c r="G4676" i="10"/>
  <c r="F4676" i="10"/>
  <c r="D4676" i="10"/>
  <c r="C4676" i="10"/>
  <c r="B4676" i="10"/>
  <c r="J4675" i="10"/>
  <c r="I4675" i="10"/>
  <c r="H4675" i="10"/>
  <c r="G4675" i="10"/>
  <c r="F4675" i="10"/>
  <c r="D4675" i="10"/>
  <c r="C4675" i="10"/>
  <c r="B4675" i="10"/>
  <c r="J4674" i="10"/>
  <c r="I4674" i="10"/>
  <c r="H4674" i="10"/>
  <c r="G4674" i="10"/>
  <c r="F4674" i="10"/>
  <c r="D4674" i="10"/>
  <c r="C4674" i="10"/>
  <c r="B4674" i="10"/>
  <c r="J4673" i="10"/>
  <c r="I4673" i="10"/>
  <c r="H4673" i="10"/>
  <c r="G4673" i="10"/>
  <c r="F4673" i="10"/>
  <c r="D4673" i="10"/>
  <c r="C4673" i="10"/>
  <c r="B4673" i="10"/>
  <c r="J4672" i="10"/>
  <c r="I4672" i="10"/>
  <c r="H4672" i="10"/>
  <c r="G4672" i="10"/>
  <c r="F4672" i="10"/>
  <c r="D4672" i="10"/>
  <c r="C4672" i="10"/>
  <c r="B4672" i="10"/>
  <c r="J4671" i="10"/>
  <c r="I4671" i="10"/>
  <c r="H4671" i="10"/>
  <c r="G4671" i="10"/>
  <c r="F4671" i="10"/>
  <c r="D4671" i="10"/>
  <c r="C4671" i="10"/>
  <c r="B4671" i="10"/>
  <c r="J4670" i="10"/>
  <c r="I4670" i="10"/>
  <c r="H4670" i="10"/>
  <c r="G4670" i="10"/>
  <c r="F4670" i="10"/>
  <c r="D4670" i="10"/>
  <c r="C4670" i="10"/>
  <c r="B4670" i="10"/>
  <c r="J4669" i="10"/>
  <c r="I4669" i="10"/>
  <c r="H4669" i="10"/>
  <c r="G4669" i="10"/>
  <c r="F4669" i="10"/>
  <c r="D4669" i="10"/>
  <c r="C4669" i="10"/>
  <c r="B4669" i="10"/>
  <c r="J4668" i="10"/>
  <c r="I4668" i="10"/>
  <c r="H4668" i="10"/>
  <c r="G4668" i="10"/>
  <c r="F4668" i="10"/>
  <c r="D4668" i="10"/>
  <c r="C4668" i="10"/>
  <c r="B4668" i="10"/>
  <c r="J4667" i="10"/>
  <c r="I4667" i="10"/>
  <c r="H4667" i="10"/>
  <c r="G4667" i="10"/>
  <c r="F4667" i="10"/>
  <c r="D4667" i="10"/>
  <c r="C4667" i="10"/>
  <c r="B4667" i="10"/>
  <c r="J4666" i="10"/>
  <c r="I4666" i="10"/>
  <c r="H4666" i="10"/>
  <c r="G4666" i="10"/>
  <c r="F4666" i="10"/>
  <c r="D4666" i="10"/>
  <c r="C4666" i="10"/>
  <c r="B4666" i="10"/>
  <c r="J4665" i="10"/>
  <c r="I4665" i="10"/>
  <c r="H4665" i="10"/>
  <c r="G4665" i="10"/>
  <c r="F4665" i="10"/>
  <c r="D4665" i="10"/>
  <c r="C4665" i="10"/>
  <c r="B4665" i="10"/>
  <c r="J4664" i="10"/>
  <c r="I4664" i="10"/>
  <c r="H4664" i="10"/>
  <c r="G4664" i="10"/>
  <c r="F4664" i="10"/>
  <c r="D4664" i="10"/>
  <c r="C4664" i="10"/>
  <c r="B4664" i="10"/>
  <c r="J4663" i="10"/>
  <c r="I4663" i="10"/>
  <c r="H4663" i="10"/>
  <c r="G4663" i="10"/>
  <c r="F4663" i="10"/>
  <c r="D4663" i="10"/>
  <c r="C4663" i="10"/>
  <c r="B4663" i="10"/>
  <c r="J4662" i="10"/>
  <c r="I4662" i="10"/>
  <c r="H4662" i="10"/>
  <c r="G4662" i="10"/>
  <c r="F4662" i="10"/>
  <c r="D4662" i="10"/>
  <c r="C4662" i="10"/>
  <c r="B4662" i="10"/>
  <c r="J4661" i="10"/>
  <c r="I4661" i="10"/>
  <c r="H4661" i="10"/>
  <c r="G4661" i="10"/>
  <c r="F4661" i="10"/>
  <c r="D4661" i="10"/>
  <c r="C4661" i="10"/>
  <c r="B4661" i="10"/>
  <c r="J4660" i="10"/>
  <c r="I4660" i="10"/>
  <c r="H4660" i="10"/>
  <c r="G4660" i="10"/>
  <c r="F4660" i="10"/>
  <c r="D4660" i="10"/>
  <c r="C4660" i="10"/>
  <c r="B4660" i="10"/>
  <c r="J4659" i="10"/>
  <c r="I4659" i="10"/>
  <c r="H4659" i="10"/>
  <c r="G4659" i="10"/>
  <c r="F4659" i="10"/>
  <c r="D4659" i="10"/>
  <c r="C4659" i="10"/>
  <c r="B4659" i="10"/>
  <c r="J4658" i="10"/>
  <c r="I4658" i="10"/>
  <c r="H4658" i="10"/>
  <c r="G4658" i="10"/>
  <c r="F4658" i="10"/>
  <c r="D4658" i="10"/>
  <c r="C4658" i="10"/>
  <c r="B4658" i="10"/>
  <c r="J4657" i="10"/>
  <c r="I4657" i="10"/>
  <c r="H4657" i="10"/>
  <c r="G4657" i="10"/>
  <c r="F4657" i="10"/>
  <c r="D4657" i="10"/>
  <c r="C4657" i="10"/>
  <c r="B4657" i="10"/>
  <c r="J4656" i="10"/>
  <c r="I4656" i="10"/>
  <c r="H4656" i="10"/>
  <c r="G4656" i="10"/>
  <c r="F4656" i="10"/>
  <c r="D4656" i="10"/>
  <c r="C4656" i="10"/>
  <c r="B4656" i="10"/>
  <c r="J4655" i="10"/>
  <c r="I4655" i="10"/>
  <c r="H4655" i="10"/>
  <c r="G4655" i="10"/>
  <c r="F4655" i="10"/>
  <c r="D4655" i="10"/>
  <c r="C4655" i="10"/>
  <c r="B4655" i="10"/>
  <c r="J4654" i="10"/>
  <c r="I4654" i="10"/>
  <c r="H4654" i="10"/>
  <c r="G4654" i="10"/>
  <c r="F4654" i="10"/>
  <c r="D4654" i="10"/>
  <c r="C4654" i="10"/>
  <c r="B4654" i="10"/>
  <c r="J4653" i="10"/>
  <c r="I4653" i="10"/>
  <c r="H4653" i="10"/>
  <c r="G4653" i="10"/>
  <c r="F4653" i="10"/>
  <c r="D4653" i="10"/>
  <c r="C4653" i="10"/>
  <c r="B4653" i="10"/>
  <c r="J4652" i="10"/>
  <c r="I4652" i="10"/>
  <c r="H4652" i="10"/>
  <c r="G4652" i="10"/>
  <c r="F4652" i="10"/>
  <c r="D4652" i="10"/>
  <c r="C4652" i="10"/>
  <c r="B4652" i="10"/>
  <c r="J4651" i="10"/>
  <c r="I4651" i="10"/>
  <c r="H4651" i="10"/>
  <c r="G4651" i="10"/>
  <c r="F4651" i="10"/>
  <c r="D4651" i="10"/>
  <c r="C4651" i="10"/>
  <c r="B4651" i="10"/>
  <c r="J4650" i="10"/>
  <c r="I4650" i="10"/>
  <c r="H4650" i="10"/>
  <c r="G4650" i="10"/>
  <c r="F4650" i="10"/>
  <c r="D4650" i="10"/>
  <c r="C4650" i="10"/>
  <c r="B4650" i="10"/>
  <c r="J4649" i="10"/>
  <c r="I4649" i="10"/>
  <c r="H4649" i="10"/>
  <c r="G4649" i="10"/>
  <c r="F4649" i="10"/>
  <c r="D4649" i="10"/>
  <c r="C4649" i="10"/>
  <c r="B4649" i="10"/>
  <c r="J4648" i="10"/>
  <c r="I4648" i="10"/>
  <c r="H4648" i="10"/>
  <c r="G4648" i="10"/>
  <c r="F4648" i="10"/>
  <c r="D4648" i="10"/>
  <c r="C4648" i="10"/>
  <c r="B4648" i="10"/>
  <c r="J4647" i="10"/>
  <c r="I4647" i="10"/>
  <c r="H4647" i="10"/>
  <c r="G4647" i="10"/>
  <c r="F4647" i="10"/>
  <c r="D4647" i="10"/>
  <c r="C4647" i="10"/>
  <c r="B4647" i="10"/>
  <c r="J4646" i="10"/>
  <c r="I4646" i="10"/>
  <c r="H4646" i="10"/>
  <c r="G4646" i="10"/>
  <c r="F4646" i="10"/>
  <c r="D4646" i="10"/>
  <c r="C4646" i="10"/>
  <c r="B4646" i="10"/>
  <c r="J4645" i="10"/>
  <c r="I4645" i="10"/>
  <c r="H4645" i="10"/>
  <c r="G4645" i="10"/>
  <c r="F4645" i="10"/>
  <c r="D4645" i="10"/>
  <c r="C4645" i="10"/>
  <c r="B4645" i="10"/>
  <c r="J4644" i="10"/>
  <c r="I4644" i="10"/>
  <c r="H4644" i="10"/>
  <c r="G4644" i="10"/>
  <c r="F4644" i="10"/>
  <c r="D4644" i="10"/>
  <c r="C4644" i="10"/>
  <c r="B4644" i="10"/>
  <c r="J4643" i="10"/>
  <c r="I4643" i="10"/>
  <c r="H4643" i="10"/>
  <c r="G4643" i="10"/>
  <c r="F4643" i="10"/>
  <c r="D4643" i="10"/>
  <c r="C4643" i="10"/>
  <c r="B4643" i="10"/>
  <c r="J4642" i="10"/>
  <c r="I4642" i="10"/>
  <c r="H4642" i="10"/>
  <c r="G4642" i="10"/>
  <c r="F4642" i="10"/>
  <c r="D4642" i="10"/>
  <c r="C4642" i="10"/>
  <c r="B4642" i="10"/>
  <c r="J4641" i="10"/>
  <c r="I4641" i="10"/>
  <c r="H4641" i="10"/>
  <c r="G4641" i="10"/>
  <c r="F4641" i="10"/>
  <c r="D4641" i="10"/>
  <c r="C4641" i="10"/>
  <c r="B4641" i="10"/>
  <c r="J4640" i="10"/>
  <c r="I4640" i="10"/>
  <c r="H4640" i="10"/>
  <c r="G4640" i="10"/>
  <c r="F4640" i="10"/>
  <c r="D4640" i="10"/>
  <c r="C4640" i="10"/>
  <c r="B4640" i="10"/>
  <c r="J4639" i="10"/>
  <c r="I4639" i="10"/>
  <c r="H4639" i="10"/>
  <c r="G4639" i="10"/>
  <c r="F4639" i="10"/>
  <c r="D4639" i="10"/>
  <c r="C4639" i="10"/>
  <c r="B4639" i="10"/>
  <c r="J4638" i="10"/>
  <c r="I4638" i="10"/>
  <c r="H4638" i="10"/>
  <c r="G4638" i="10"/>
  <c r="F4638" i="10"/>
  <c r="D4638" i="10"/>
  <c r="C4638" i="10"/>
  <c r="B4638" i="10"/>
  <c r="J4637" i="10"/>
  <c r="I4637" i="10"/>
  <c r="H4637" i="10"/>
  <c r="G4637" i="10"/>
  <c r="F4637" i="10"/>
  <c r="D4637" i="10"/>
  <c r="C4637" i="10"/>
  <c r="B4637" i="10"/>
  <c r="J4636" i="10"/>
  <c r="I4636" i="10"/>
  <c r="H4636" i="10"/>
  <c r="G4636" i="10"/>
  <c r="F4636" i="10"/>
  <c r="D4636" i="10"/>
  <c r="C4636" i="10"/>
  <c r="B4636" i="10"/>
  <c r="J4635" i="10"/>
  <c r="I4635" i="10"/>
  <c r="H4635" i="10"/>
  <c r="G4635" i="10"/>
  <c r="F4635" i="10"/>
  <c r="D4635" i="10"/>
  <c r="C4635" i="10"/>
  <c r="B4635" i="10"/>
  <c r="J4634" i="10"/>
  <c r="I4634" i="10"/>
  <c r="H4634" i="10"/>
  <c r="G4634" i="10"/>
  <c r="F4634" i="10"/>
  <c r="D4634" i="10"/>
  <c r="C4634" i="10"/>
  <c r="B4634" i="10"/>
  <c r="J4633" i="10"/>
  <c r="I4633" i="10"/>
  <c r="H4633" i="10"/>
  <c r="G4633" i="10"/>
  <c r="F4633" i="10"/>
  <c r="D4633" i="10"/>
  <c r="C4633" i="10"/>
  <c r="B4633" i="10"/>
  <c r="J4632" i="10"/>
  <c r="I4632" i="10"/>
  <c r="H4632" i="10"/>
  <c r="G4632" i="10"/>
  <c r="F4632" i="10"/>
  <c r="D4632" i="10"/>
  <c r="C4632" i="10"/>
  <c r="B4632" i="10"/>
  <c r="J4631" i="10"/>
  <c r="I4631" i="10"/>
  <c r="H4631" i="10"/>
  <c r="G4631" i="10"/>
  <c r="F4631" i="10"/>
  <c r="D4631" i="10"/>
  <c r="C4631" i="10"/>
  <c r="B4631" i="10"/>
  <c r="J4630" i="10"/>
  <c r="I4630" i="10"/>
  <c r="H4630" i="10"/>
  <c r="G4630" i="10"/>
  <c r="F4630" i="10"/>
  <c r="D4630" i="10"/>
  <c r="C4630" i="10"/>
  <c r="B4630" i="10"/>
  <c r="J4629" i="10"/>
  <c r="I4629" i="10"/>
  <c r="H4629" i="10"/>
  <c r="G4629" i="10"/>
  <c r="F4629" i="10"/>
  <c r="D4629" i="10"/>
  <c r="C4629" i="10"/>
  <c r="B4629" i="10"/>
  <c r="J4628" i="10"/>
  <c r="I4628" i="10"/>
  <c r="H4628" i="10"/>
  <c r="G4628" i="10"/>
  <c r="F4628" i="10"/>
  <c r="D4628" i="10"/>
  <c r="C4628" i="10"/>
  <c r="B4628" i="10"/>
  <c r="J4627" i="10"/>
  <c r="I4627" i="10"/>
  <c r="H4627" i="10"/>
  <c r="G4627" i="10"/>
  <c r="F4627" i="10"/>
  <c r="D4627" i="10"/>
  <c r="C4627" i="10"/>
  <c r="B4627" i="10"/>
  <c r="J4626" i="10"/>
  <c r="I4626" i="10"/>
  <c r="H4626" i="10"/>
  <c r="G4626" i="10"/>
  <c r="F4626" i="10"/>
  <c r="D4626" i="10"/>
  <c r="C4626" i="10"/>
  <c r="B4626" i="10"/>
  <c r="J4625" i="10"/>
  <c r="I4625" i="10"/>
  <c r="H4625" i="10"/>
  <c r="G4625" i="10"/>
  <c r="F4625" i="10"/>
  <c r="D4625" i="10"/>
  <c r="C4625" i="10"/>
  <c r="B4625" i="10"/>
  <c r="J4624" i="10"/>
  <c r="I4624" i="10"/>
  <c r="H4624" i="10"/>
  <c r="G4624" i="10"/>
  <c r="F4624" i="10"/>
  <c r="D4624" i="10"/>
  <c r="C4624" i="10"/>
  <c r="B4624" i="10"/>
  <c r="J4623" i="10"/>
  <c r="I4623" i="10"/>
  <c r="H4623" i="10"/>
  <c r="G4623" i="10"/>
  <c r="F4623" i="10"/>
  <c r="D4623" i="10"/>
  <c r="C4623" i="10"/>
  <c r="B4623" i="10"/>
  <c r="J4622" i="10"/>
  <c r="I4622" i="10"/>
  <c r="H4622" i="10"/>
  <c r="G4622" i="10"/>
  <c r="F4622" i="10"/>
  <c r="D4622" i="10"/>
  <c r="C4622" i="10"/>
  <c r="B4622" i="10"/>
  <c r="J4621" i="10"/>
  <c r="I4621" i="10"/>
  <c r="H4621" i="10"/>
  <c r="G4621" i="10"/>
  <c r="F4621" i="10"/>
  <c r="D4621" i="10"/>
  <c r="C4621" i="10"/>
  <c r="B4621" i="10"/>
  <c r="J4620" i="10"/>
  <c r="I4620" i="10"/>
  <c r="H4620" i="10"/>
  <c r="G4620" i="10"/>
  <c r="F4620" i="10"/>
  <c r="D4620" i="10"/>
  <c r="C4620" i="10"/>
  <c r="B4620" i="10"/>
  <c r="J4619" i="10"/>
  <c r="I4619" i="10"/>
  <c r="H4619" i="10"/>
  <c r="G4619" i="10"/>
  <c r="F4619" i="10"/>
  <c r="D4619" i="10"/>
  <c r="C4619" i="10"/>
  <c r="B4619" i="10"/>
  <c r="J4618" i="10"/>
  <c r="I4618" i="10"/>
  <c r="H4618" i="10"/>
  <c r="G4618" i="10"/>
  <c r="F4618" i="10"/>
  <c r="D4618" i="10"/>
  <c r="C4618" i="10"/>
  <c r="B4618" i="10"/>
  <c r="J4617" i="10"/>
  <c r="I4617" i="10"/>
  <c r="H4617" i="10"/>
  <c r="G4617" i="10"/>
  <c r="F4617" i="10"/>
  <c r="D4617" i="10"/>
  <c r="C4617" i="10"/>
  <c r="B4617" i="10"/>
  <c r="J4616" i="10"/>
  <c r="I4616" i="10"/>
  <c r="H4616" i="10"/>
  <c r="G4616" i="10"/>
  <c r="F4616" i="10"/>
  <c r="D4616" i="10"/>
  <c r="C4616" i="10"/>
  <c r="B4616" i="10"/>
  <c r="J4615" i="10"/>
  <c r="I4615" i="10"/>
  <c r="H4615" i="10"/>
  <c r="G4615" i="10"/>
  <c r="F4615" i="10"/>
  <c r="D4615" i="10"/>
  <c r="C4615" i="10"/>
  <c r="B4615" i="10"/>
  <c r="J4614" i="10"/>
  <c r="I4614" i="10"/>
  <c r="H4614" i="10"/>
  <c r="G4614" i="10"/>
  <c r="F4614" i="10"/>
  <c r="D4614" i="10"/>
  <c r="C4614" i="10"/>
  <c r="B4614" i="10"/>
  <c r="J4613" i="10"/>
  <c r="I4613" i="10"/>
  <c r="H4613" i="10"/>
  <c r="G4613" i="10"/>
  <c r="F4613" i="10"/>
  <c r="D4613" i="10"/>
  <c r="C4613" i="10"/>
  <c r="B4613" i="10"/>
  <c r="J4612" i="10"/>
  <c r="I4612" i="10"/>
  <c r="H4612" i="10"/>
  <c r="G4612" i="10"/>
  <c r="F4612" i="10"/>
  <c r="D4612" i="10"/>
  <c r="C4612" i="10"/>
  <c r="B4612" i="10"/>
  <c r="J4611" i="10"/>
  <c r="I4611" i="10"/>
  <c r="H4611" i="10"/>
  <c r="G4611" i="10"/>
  <c r="F4611" i="10"/>
  <c r="D4611" i="10"/>
  <c r="C4611" i="10"/>
  <c r="B4611" i="10"/>
  <c r="J4610" i="10"/>
  <c r="I4610" i="10"/>
  <c r="H4610" i="10"/>
  <c r="G4610" i="10"/>
  <c r="F4610" i="10"/>
  <c r="D4610" i="10"/>
  <c r="C4610" i="10"/>
  <c r="B4610" i="10"/>
  <c r="J4609" i="10"/>
  <c r="I4609" i="10"/>
  <c r="H4609" i="10"/>
  <c r="G4609" i="10"/>
  <c r="F4609" i="10"/>
  <c r="D4609" i="10"/>
  <c r="C4609" i="10"/>
  <c r="B4609" i="10"/>
  <c r="J4608" i="10"/>
  <c r="I4608" i="10"/>
  <c r="H4608" i="10"/>
  <c r="G4608" i="10"/>
  <c r="F4608" i="10"/>
  <c r="D4608" i="10"/>
  <c r="C4608" i="10"/>
  <c r="B4608" i="10"/>
  <c r="J4607" i="10"/>
  <c r="I4607" i="10"/>
  <c r="H4607" i="10"/>
  <c r="G4607" i="10"/>
  <c r="F4607" i="10"/>
  <c r="D4607" i="10"/>
  <c r="C4607" i="10"/>
  <c r="B4607" i="10"/>
  <c r="J4606" i="10"/>
  <c r="I4606" i="10"/>
  <c r="H4606" i="10"/>
  <c r="G4606" i="10"/>
  <c r="F4606" i="10"/>
  <c r="D4606" i="10"/>
  <c r="C4606" i="10"/>
  <c r="B4606" i="10"/>
  <c r="J4605" i="10"/>
  <c r="I4605" i="10"/>
  <c r="H4605" i="10"/>
  <c r="G4605" i="10"/>
  <c r="F4605" i="10"/>
  <c r="D4605" i="10"/>
  <c r="C4605" i="10"/>
  <c r="B4605" i="10"/>
  <c r="J4604" i="10"/>
  <c r="I4604" i="10"/>
  <c r="H4604" i="10"/>
  <c r="G4604" i="10"/>
  <c r="F4604" i="10"/>
  <c r="D4604" i="10"/>
  <c r="C4604" i="10"/>
  <c r="B4604" i="10"/>
  <c r="J4603" i="10"/>
  <c r="I4603" i="10"/>
  <c r="H4603" i="10"/>
  <c r="G4603" i="10"/>
  <c r="F4603" i="10"/>
  <c r="D4603" i="10"/>
  <c r="C4603" i="10"/>
  <c r="B4603" i="10"/>
  <c r="J4602" i="10"/>
  <c r="I4602" i="10"/>
  <c r="H4602" i="10"/>
  <c r="G4602" i="10"/>
  <c r="F4602" i="10"/>
  <c r="D4602" i="10"/>
  <c r="C4602" i="10"/>
  <c r="B4602" i="10"/>
  <c r="J4601" i="10"/>
  <c r="I4601" i="10"/>
  <c r="H4601" i="10"/>
  <c r="G4601" i="10"/>
  <c r="F4601" i="10"/>
  <c r="D4601" i="10"/>
  <c r="C4601" i="10"/>
  <c r="B4601" i="10"/>
  <c r="J4600" i="10"/>
  <c r="I4600" i="10"/>
  <c r="H4600" i="10"/>
  <c r="G4600" i="10"/>
  <c r="F4600" i="10"/>
  <c r="D4600" i="10"/>
  <c r="C4600" i="10"/>
  <c r="B4600" i="10"/>
  <c r="J4599" i="10"/>
  <c r="I4599" i="10"/>
  <c r="H4599" i="10"/>
  <c r="G4599" i="10"/>
  <c r="F4599" i="10"/>
  <c r="D4599" i="10"/>
  <c r="C4599" i="10"/>
  <c r="B4599" i="10"/>
  <c r="J4598" i="10"/>
  <c r="I4598" i="10"/>
  <c r="H4598" i="10"/>
  <c r="G4598" i="10"/>
  <c r="F4598" i="10"/>
  <c r="D4598" i="10"/>
  <c r="C4598" i="10"/>
  <c r="B4598" i="10"/>
  <c r="J4597" i="10"/>
  <c r="I4597" i="10"/>
  <c r="H4597" i="10"/>
  <c r="G4597" i="10"/>
  <c r="F4597" i="10"/>
  <c r="D4597" i="10"/>
  <c r="C4597" i="10"/>
  <c r="B4597" i="10"/>
  <c r="J4596" i="10"/>
  <c r="I4596" i="10"/>
  <c r="H4596" i="10"/>
  <c r="G4596" i="10"/>
  <c r="F4596" i="10"/>
  <c r="D4596" i="10"/>
  <c r="C4596" i="10"/>
  <c r="B4596" i="10"/>
  <c r="J4595" i="10"/>
  <c r="I4595" i="10"/>
  <c r="H4595" i="10"/>
  <c r="G4595" i="10"/>
  <c r="F4595" i="10"/>
  <c r="D4595" i="10"/>
  <c r="C4595" i="10"/>
  <c r="B4595" i="10"/>
  <c r="J4594" i="10"/>
  <c r="I4594" i="10"/>
  <c r="H4594" i="10"/>
  <c r="G4594" i="10"/>
  <c r="F4594" i="10"/>
  <c r="D4594" i="10"/>
  <c r="C4594" i="10"/>
  <c r="B4594" i="10"/>
  <c r="J4593" i="10"/>
  <c r="I4593" i="10"/>
  <c r="H4593" i="10"/>
  <c r="G4593" i="10"/>
  <c r="F4593" i="10"/>
  <c r="D4593" i="10"/>
  <c r="C4593" i="10"/>
  <c r="B4593" i="10"/>
  <c r="J4592" i="10"/>
  <c r="I4592" i="10"/>
  <c r="H4592" i="10"/>
  <c r="G4592" i="10"/>
  <c r="F4592" i="10"/>
  <c r="D4592" i="10"/>
  <c r="C4592" i="10"/>
  <c r="B4592" i="10"/>
  <c r="J4591" i="10"/>
  <c r="I4591" i="10"/>
  <c r="H4591" i="10"/>
  <c r="G4591" i="10"/>
  <c r="F4591" i="10"/>
  <c r="D4591" i="10"/>
  <c r="C4591" i="10"/>
  <c r="B4591" i="10"/>
  <c r="J4590" i="10"/>
  <c r="I4590" i="10"/>
  <c r="H4590" i="10"/>
  <c r="G4590" i="10"/>
  <c r="F4590" i="10"/>
  <c r="D4590" i="10"/>
  <c r="C4590" i="10"/>
  <c r="B4590" i="10"/>
  <c r="J4589" i="10"/>
  <c r="I4589" i="10"/>
  <c r="H4589" i="10"/>
  <c r="G4589" i="10"/>
  <c r="F4589" i="10"/>
  <c r="D4589" i="10"/>
  <c r="C4589" i="10"/>
  <c r="B4589" i="10"/>
  <c r="J4588" i="10"/>
  <c r="I4588" i="10"/>
  <c r="H4588" i="10"/>
  <c r="G4588" i="10"/>
  <c r="F4588" i="10"/>
  <c r="D4588" i="10"/>
  <c r="C4588" i="10"/>
  <c r="B4588" i="10"/>
  <c r="J4587" i="10"/>
  <c r="I4587" i="10"/>
  <c r="H4587" i="10"/>
  <c r="G4587" i="10"/>
  <c r="F4587" i="10"/>
  <c r="D4587" i="10"/>
  <c r="C4587" i="10"/>
  <c r="B4587" i="10"/>
  <c r="J4586" i="10"/>
  <c r="I4586" i="10"/>
  <c r="H4586" i="10"/>
  <c r="G4586" i="10"/>
  <c r="F4586" i="10"/>
  <c r="D4586" i="10"/>
  <c r="C4586" i="10"/>
  <c r="B4586" i="10"/>
  <c r="J4585" i="10"/>
  <c r="I4585" i="10"/>
  <c r="H4585" i="10"/>
  <c r="G4585" i="10"/>
  <c r="F4585" i="10"/>
  <c r="D4585" i="10"/>
  <c r="C4585" i="10"/>
  <c r="B4585" i="10"/>
  <c r="J4584" i="10"/>
  <c r="I4584" i="10"/>
  <c r="H4584" i="10"/>
  <c r="G4584" i="10"/>
  <c r="F4584" i="10"/>
  <c r="D4584" i="10"/>
  <c r="C4584" i="10"/>
  <c r="B4584" i="10"/>
  <c r="J4583" i="10"/>
  <c r="I4583" i="10"/>
  <c r="H4583" i="10"/>
  <c r="G4583" i="10"/>
  <c r="F4583" i="10"/>
  <c r="D4583" i="10"/>
  <c r="C4583" i="10"/>
  <c r="B4583" i="10"/>
  <c r="J4582" i="10"/>
  <c r="I4582" i="10"/>
  <c r="H4582" i="10"/>
  <c r="G4582" i="10"/>
  <c r="F4582" i="10"/>
  <c r="D4582" i="10"/>
  <c r="C4582" i="10"/>
  <c r="B4582" i="10"/>
  <c r="J4581" i="10"/>
  <c r="I4581" i="10"/>
  <c r="H4581" i="10"/>
  <c r="G4581" i="10"/>
  <c r="F4581" i="10"/>
  <c r="D4581" i="10"/>
  <c r="C4581" i="10"/>
  <c r="B4581" i="10"/>
  <c r="J4580" i="10"/>
  <c r="I4580" i="10"/>
  <c r="H4580" i="10"/>
  <c r="G4580" i="10"/>
  <c r="F4580" i="10"/>
  <c r="D4580" i="10"/>
  <c r="C4580" i="10"/>
  <c r="B4580" i="10"/>
  <c r="J4579" i="10"/>
  <c r="I4579" i="10"/>
  <c r="H4579" i="10"/>
  <c r="G4579" i="10"/>
  <c r="F4579" i="10"/>
  <c r="D4579" i="10"/>
  <c r="C4579" i="10"/>
  <c r="B4579" i="10"/>
  <c r="J4578" i="10"/>
  <c r="I4578" i="10"/>
  <c r="H4578" i="10"/>
  <c r="G4578" i="10"/>
  <c r="F4578" i="10"/>
  <c r="D4578" i="10"/>
  <c r="C4578" i="10"/>
  <c r="B4578" i="10"/>
  <c r="J4577" i="10"/>
  <c r="I4577" i="10"/>
  <c r="H4577" i="10"/>
  <c r="G4577" i="10"/>
  <c r="F4577" i="10"/>
  <c r="D4577" i="10"/>
  <c r="C4577" i="10"/>
  <c r="B4577" i="10"/>
  <c r="J4576" i="10"/>
  <c r="I4576" i="10"/>
  <c r="H4576" i="10"/>
  <c r="G4576" i="10"/>
  <c r="F4576" i="10"/>
  <c r="D4576" i="10"/>
  <c r="C4576" i="10"/>
  <c r="B4576" i="10"/>
  <c r="J4575" i="10"/>
  <c r="I4575" i="10"/>
  <c r="H4575" i="10"/>
  <c r="G4575" i="10"/>
  <c r="F4575" i="10"/>
  <c r="D4575" i="10"/>
  <c r="C4575" i="10"/>
  <c r="B4575" i="10"/>
  <c r="J4574" i="10"/>
  <c r="I4574" i="10"/>
  <c r="H4574" i="10"/>
  <c r="G4574" i="10"/>
  <c r="F4574" i="10"/>
  <c r="D4574" i="10"/>
  <c r="C4574" i="10"/>
  <c r="B4574" i="10"/>
  <c r="J4573" i="10"/>
  <c r="I4573" i="10"/>
  <c r="H4573" i="10"/>
  <c r="G4573" i="10"/>
  <c r="F4573" i="10"/>
  <c r="D4573" i="10"/>
  <c r="C4573" i="10"/>
  <c r="B4573" i="10"/>
  <c r="J4572" i="10"/>
  <c r="I4572" i="10"/>
  <c r="H4572" i="10"/>
  <c r="G4572" i="10"/>
  <c r="F4572" i="10"/>
  <c r="D4572" i="10"/>
  <c r="C4572" i="10"/>
  <c r="B4572" i="10"/>
  <c r="J4571" i="10"/>
  <c r="I4571" i="10"/>
  <c r="H4571" i="10"/>
  <c r="G4571" i="10"/>
  <c r="F4571" i="10"/>
  <c r="D4571" i="10"/>
  <c r="C4571" i="10"/>
  <c r="B4571" i="10"/>
  <c r="J4570" i="10"/>
  <c r="I4570" i="10"/>
  <c r="H4570" i="10"/>
  <c r="G4570" i="10"/>
  <c r="F4570" i="10"/>
  <c r="D4570" i="10"/>
  <c r="C4570" i="10"/>
  <c r="B4570" i="10"/>
  <c r="J4569" i="10"/>
  <c r="I4569" i="10"/>
  <c r="H4569" i="10"/>
  <c r="G4569" i="10"/>
  <c r="F4569" i="10"/>
  <c r="D4569" i="10"/>
  <c r="C4569" i="10"/>
  <c r="B4569" i="10"/>
  <c r="J4568" i="10"/>
  <c r="I4568" i="10"/>
  <c r="H4568" i="10"/>
  <c r="G4568" i="10"/>
  <c r="F4568" i="10"/>
  <c r="D4568" i="10"/>
  <c r="C4568" i="10"/>
  <c r="B4568" i="10"/>
  <c r="J4567" i="10"/>
  <c r="I4567" i="10"/>
  <c r="H4567" i="10"/>
  <c r="G4567" i="10"/>
  <c r="F4567" i="10"/>
  <c r="D4567" i="10"/>
  <c r="C4567" i="10"/>
  <c r="B4567" i="10"/>
  <c r="J4566" i="10"/>
  <c r="I4566" i="10"/>
  <c r="H4566" i="10"/>
  <c r="G4566" i="10"/>
  <c r="F4566" i="10"/>
  <c r="D4566" i="10"/>
  <c r="C4566" i="10"/>
  <c r="B4566" i="10"/>
  <c r="J4565" i="10"/>
  <c r="I4565" i="10"/>
  <c r="H4565" i="10"/>
  <c r="G4565" i="10"/>
  <c r="F4565" i="10"/>
  <c r="D4565" i="10"/>
  <c r="C4565" i="10"/>
  <c r="B4565" i="10"/>
  <c r="J4564" i="10"/>
  <c r="I4564" i="10"/>
  <c r="H4564" i="10"/>
  <c r="G4564" i="10"/>
  <c r="F4564" i="10"/>
  <c r="D4564" i="10"/>
  <c r="C4564" i="10"/>
  <c r="B4564" i="10"/>
  <c r="J4563" i="10"/>
  <c r="I4563" i="10"/>
  <c r="H4563" i="10"/>
  <c r="G4563" i="10"/>
  <c r="F4563" i="10"/>
  <c r="D4563" i="10"/>
  <c r="C4563" i="10"/>
  <c r="B4563" i="10"/>
  <c r="J4562" i="10"/>
  <c r="I4562" i="10"/>
  <c r="H4562" i="10"/>
  <c r="G4562" i="10"/>
  <c r="F4562" i="10"/>
  <c r="D4562" i="10"/>
  <c r="C4562" i="10"/>
  <c r="B4562" i="10"/>
  <c r="J4561" i="10"/>
  <c r="I4561" i="10"/>
  <c r="H4561" i="10"/>
  <c r="G4561" i="10"/>
  <c r="F4561" i="10"/>
  <c r="D4561" i="10"/>
  <c r="C4561" i="10"/>
  <c r="B4561" i="10"/>
  <c r="J4560" i="10"/>
  <c r="I4560" i="10"/>
  <c r="H4560" i="10"/>
  <c r="G4560" i="10"/>
  <c r="F4560" i="10"/>
  <c r="D4560" i="10"/>
  <c r="C4560" i="10"/>
  <c r="B4560" i="10"/>
  <c r="J4559" i="10"/>
  <c r="I4559" i="10"/>
  <c r="H4559" i="10"/>
  <c r="G4559" i="10"/>
  <c r="F4559" i="10"/>
  <c r="D4559" i="10"/>
  <c r="C4559" i="10"/>
  <c r="B4559" i="10"/>
  <c r="J4558" i="10"/>
  <c r="I4558" i="10"/>
  <c r="H4558" i="10"/>
  <c r="G4558" i="10"/>
  <c r="F4558" i="10"/>
  <c r="D4558" i="10"/>
  <c r="C4558" i="10"/>
  <c r="B4558" i="10"/>
  <c r="J4557" i="10"/>
  <c r="I4557" i="10"/>
  <c r="H4557" i="10"/>
  <c r="G4557" i="10"/>
  <c r="F4557" i="10"/>
  <c r="D4557" i="10"/>
  <c r="C4557" i="10"/>
  <c r="B4557" i="10"/>
  <c r="J4556" i="10"/>
  <c r="I4556" i="10"/>
  <c r="H4556" i="10"/>
  <c r="G4556" i="10"/>
  <c r="F4556" i="10"/>
  <c r="D4556" i="10"/>
  <c r="C4556" i="10"/>
  <c r="B4556" i="10"/>
  <c r="J4555" i="10"/>
  <c r="I4555" i="10"/>
  <c r="H4555" i="10"/>
  <c r="G4555" i="10"/>
  <c r="F4555" i="10"/>
  <c r="D4555" i="10"/>
  <c r="C4555" i="10"/>
  <c r="B4555" i="10"/>
  <c r="J4554" i="10"/>
  <c r="I4554" i="10"/>
  <c r="H4554" i="10"/>
  <c r="G4554" i="10"/>
  <c r="F4554" i="10"/>
  <c r="D4554" i="10"/>
  <c r="C4554" i="10"/>
  <c r="B4554" i="10"/>
  <c r="J4553" i="10"/>
  <c r="I4553" i="10"/>
  <c r="H4553" i="10"/>
  <c r="G4553" i="10"/>
  <c r="F4553" i="10"/>
  <c r="D4553" i="10"/>
  <c r="C4553" i="10"/>
  <c r="B4553" i="10"/>
  <c r="J4552" i="10"/>
  <c r="I4552" i="10"/>
  <c r="H4552" i="10"/>
  <c r="G4552" i="10"/>
  <c r="F4552" i="10"/>
  <c r="D4552" i="10"/>
  <c r="C4552" i="10"/>
  <c r="B4552" i="10"/>
  <c r="J4551" i="10"/>
  <c r="I4551" i="10"/>
  <c r="H4551" i="10"/>
  <c r="G4551" i="10"/>
  <c r="F4551" i="10"/>
  <c r="D4551" i="10"/>
  <c r="C4551" i="10"/>
  <c r="B4551" i="10"/>
  <c r="J4550" i="10"/>
  <c r="I4550" i="10"/>
  <c r="H4550" i="10"/>
  <c r="G4550" i="10"/>
  <c r="F4550" i="10"/>
  <c r="D4550" i="10"/>
  <c r="C4550" i="10"/>
  <c r="B4550" i="10"/>
  <c r="J4549" i="10"/>
  <c r="I4549" i="10"/>
  <c r="H4549" i="10"/>
  <c r="G4549" i="10"/>
  <c r="F4549" i="10"/>
  <c r="D4549" i="10"/>
  <c r="C4549" i="10"/>
  <c r="B4549" i="10"/>
  <c r="J4548" i="10"/>
  <c r="I4548" i="10"/>
  <c r="H4548" i="10"/>
  <c r="G4548" i="10"/>
  <c r="F4548" i="10"/>
  <c r="D4548" i="10"/>
  <c r="C4548" i="10"/>
  <c r="B4548" i="10"/>
  <c r="J4547" i="10"/>
  <c r="I4547" i="10"/>
  <c r="H4547" i="10"/>
  <c r="G4547" i="10"/>
  <c r="F4547" i="10"/>
  <c r="D4547" i="10"/>
  <c r="C4547" i="10"/>
  <c r="B4547" i="10"/>
  <c r="J4546" i="10"/>
  <c r="I4546" i="10"/>
  <c r="H4546" i="10"/>
  <c r="G4546" i="10"/>
  <c r="F4546" i="10"/>
  <c r="D4546" i="10"/>
  <c r="C4546" i="10"/>
  <c r="B4546" i="10"/>
  <c r="J4545" i="10"/>
  <c r="I4545" i="10"/>
  <c r="H4545" i="10"/>
  <c r="G4545" i="10"/>
  <c r="F4545" i="10"/>
  <c r="D4545" i="10"/>
  <c r="C4545" i="10"/>
  <c r="B4545" i="10"/>
  <c r="J4544" i="10"/>
  <c r="I4544" i="10"/>
  <c r="H4544" i="10"/>
  <c r="G4544" i="10"/>
  <c r="F4544" i="10"/>
  <c r="D4544" i="10"/>
  <c r="C4544" i="10"/>
  <c r="B4544" i="10"/>
  <c r="J4543" i="10"/>
  <c r="I4543" i="10"/>
  <c r="H4543" i="10"/>
  <c r="G4543" i="10"/>
  <c r="F4543" i="10"/>
  <c r="D4543" i="10"/>
  <c r="C4543" i="10"/>
  <c r="B4543" i="10"/>
  <c r="J4542" i="10"/>
  <c r="I4542" i="10"/>
  <c r="H4542" i="10"/>
  <c r="G4542" i="10"/>
  <c r="F4542" i="10"/>
  <c r="D4542" i="10"/>
  <c r="C4542" i="10"/>
  <c r="B4542" i="10"/>
  <c r="J4541" i="10"/>
  <c r="I4541" i="10"/>
  <c r="H4541" i="10"/>
  <c r="G4541" i="10"/>
  <c r="F4541" i="10"/>
  <c r="D4541" i="10"/>
  <c r="C4541" i="10"/>
  <c r="B4541" i="10"/>
  <c r="J4540" i="10"/>
  <c r="I4540" i="10"/>
  <c r="H4540" i="10"/>
  <c r="G4540" i="10"/>
  <c r="F4540" i="10"/>
  <c r="D4540" i="10"/>
  <c r="C4540" i="10"/>
  <c r="B4540" i="10"/>
  <c r="J4539" i="10"/>
  <c r="I4539" i="10"/>
  <c r="H4539" i="10"/>
  <c r="G4539" i="10"/>
  <c r="F4539" i="10"/>
  <c r="D4539" i="10"/>
  <c r="C4539" i="10"/>
  <c r="B4539" i="10"/>
  <c r="J4538" i="10"/>
  <c r="I4538" i="10"/>
  <c r="H4538" i="10"/>
  <c r="G4538" i="10"/>
  <c r="F4538" i="10"/>
  <c r="D4538" i="10"/>
  <c r="C4538" i="10"/>
  <c r="B4538" i="10"/>
  <c r="J4537" i="10"/>
  <c r="I4537" i="10"/>
  <c r="H4537" i="10"/>
  <c r="G4537" i="10"/>
  <c r="F4537" i="10"/>
  <c r="D4537" i="10"/>
  <c r="C4537" i="10"/>
  <c r="B4537" i="10"/>
  <c r="J4536" i="10"/>
  <c r="I4536" i="10"/>
  <c r="H4536" i="10"/>
  <c r="G4536" i="10"/>
  <c r="F4536" i="10"/>
  <c r="D4536" i="10"/>
  <c r="C4536" i="10"/>
  <c r="B4536" i="10"/>
  <c r="J4535" i="10"/>
  <c r="I4535" i="10"/>
  <c r="H4535" i="10"/>
  <c r="G4535" i="10"/>
  <c r="F4535" i="10"/>
  <c r="D4535" i="10"/>
  <c r="C4535" i="10"/>
  <c r="B4535" i="10"/>
  <c r="J4534" i="10"/>
  <c r="I4534" i="10"/>
  <c r="H4534" i="10"/>
  <c r="G4534" i="10"/>
  <c r="F4534" i="10"/>
  <c r="D4534" i="10"/>
  <c r="C4534" i="10"/>
  <c r="B4534" i="10"/>
  <c r="J4533" i="10"/>
  <c r="I4533" i="10"/>
  <c r="H4533" i="10"/>
  <c r="G4533" i="10"/>
  <c r="F4533" i="10"/>
  <c r="D4533" i="10"/>
  <c r="C4533" i="10"/>
  <c r="B4533" i="10"/>
  <c r="J4532" i="10"/>
  <c r="I4532" i="10"/>
  <c r="H4532" i="10"/>
  <c r="G4532" i="10"/>
  <c r="F4532" i="10"/>
  <c r="D4532" i="10"/>
  <c r="C4532" i="10"/>
  <c r="B4532" i="10"/>
  <c r="J4531" i="10"/>
  <c r="I4531" i="10"/>
  <c r="H4531" i="10"/>
  <c r="G4531" i="10"/>
  <c r="F4531" i="10"/>
  <c r="D4531" i="10"/>
  <c r="C4531" i="10"/>
  <c r="B4531" i="10"/>
  <c r="J4530" i="10"/>
  <c r="I4530" i="10"/>
  <c r="H4530" i="10"/>
  <c r="G4530" i="10"/>
  <c r="F4530" i="10"/>
  <c r="D4530" i="10"/>
  <c r="C4530" i="10"/>
  <c r="B4530" i="10"/>
  <c r="J4529" i="10"/>
  <c r="I4529" i="10"/>
  <c r="H4529" i="10"/>
  <c r="G4529" i="10"/>
  <c r="F4529" i="10"/>
  <c r="D4529" i="10"/>
  <c r="C4529" i="10"/>
  <c r="B4529" i="10"/>
  <c r="J4528" i="10"/>
  <c r="I4528" i="10"/>
  <c r="H4528" i="10"/>
  <c r="G4528" i="10"/>
  <c r="F4528" i="10"/>
  <c r="D4528" i="10"/>
  <c r="C4528" i="10"/>
  <c r="B4528" i="10"/>
  <c r="J4527" i="10"/>
  <c r="I4527" i="10"/>
  <c r="H4527" i="10"/>
  <c r="G4527" i="10"/>
  <c r="F4527" i="10"/>
  <c r="D4527" i="10"/>
  <c r="C4527" i="10"/>
  <c r="B4527" i="10"/>
  <c r="J4526" i="10"/>
  <c r="I4526" i="10"/>
  <c r="H4526" i="10"/>
  <c r="G4526" i="10"/>
  <c r="F4526" i="10"/>
  <c r="D4526" i="10"/>
  <c r="C4526" i="10"/>
  <c r="B4526" i="10"/>
  <c r="J4525" i="10"/>
  <c r="I4525" i="10"/>
  <c r="H4525" i="10"/>
  <c r="G4525" i="10"/>
  <c r="F4525" i="10"/>
  <c r="D4525" i="10"/>
  <c r="C4525" i="10"/>
  <c r="B4525" i="10"/>
  <c r="J4524" i="10"/>
  <c r="I4524" i="10"/>
  <c r="H4524" i="10"/>
  <c r="G4524" i="10"/>
  <c r="F4524" i="10"/>
  <c r="D4524" i="10"/>
  <c r="C4524" i="10"/>
  <c r="B4524" i="10"/>
  <c r="J4523" i="10"/>
  <c r="I4523" i="10"/>
  <c r="H4523" i="10"/>
  <c r="G4523" i="10"/>
  <c r="F4523" i="10"/>
  <c r="D4523" i="10"/>
  <c r="C4523" i="10"/>
  <c r="B4523" i="10"/>
  <c r="J4522" i="10"/>
  <c r="I4522" i="10"/>
  <c r="H4522" i="10"/>
  <c r="G4522" i="10"/>
  <c r="F4522" i="10"/>
  <c r="D4522" i="10"/>
  <c r="C4522" i="10"/>
  <c r="B4522" i="10"/>
  <c r="J4521" i="10"/>
  <c r="I4521" i="10"/>
  <c r="H4521" i="10"/>
  <c r="G4521" i="10"/>
  <c r="F4521" i="10"/>
  <c r="D4521" i="10"/>
  <c r="C4521" i="10"/>
  <c r="B4521" i="10"/>
  <c r="J4520" i="10"/>
  <c r="I4520" i="10"/>
  <c r="H4520" i="10"/>
  <c r="G4520" i="10"/>
  <c r="F4520" i="10"/>
  <c r="D4520" i="10"/>
  <c r="C4520" i="10"/>
  <c r="B4520" i="10"/>
  <c r="J4519" i="10"/>
  <c r="I4519" i="10"/>
  <c r="H4519" i="10"/>
  <c r="G4519" i="10"/>
  <c r="F4519" i="10"/>
  <c r="D4519" i="10"/>
  <c r="C4519" i="10"/>
  <c r="B4519" i="10"/>
  <c r="J4518" i="10"/>
  <c r="I4518" i="10"/>
  <c r="H4518" i="10"/>
  <c r="G4518" i="10"/>
  <c r="F4518" i="10"/>
  <c r="D4518" i="10"/>
  <c r="C4518" i="10"/>
  <c r="B4518" i="10"/>
  <c r="J4517" i="10"/>
  <c r="I4517" i="10"/>
  <c r="H4517" i="10"/>
  <c r="G4517" i="10"/>
  <c r="F4517" i="10"/>
  <c r="D4517" i="10"/>
  <c r="C4517" i="10"/>
  <c r="B4517" i="10"/>
  <c r="J4516" i="10"/>
  <c r="I4516" i="10"/>
  <c r="H4516" i="10"/>
  <c r="G4516" i="10"/>
  <c r="F4516" i="10"/>
  <c r="D4516" i="10"/>
  <c r="C4516" i="10"/>
  <c r="B4516" i="10"/>
  <c r="J4515" i="10"/>
  <c r="I4515" i="10"/>
  <c r="H4515" i="10"/>
  <c r="G4515" i="10"/>
  <c r="F4515" i="10"/>
  <c r="D4515" i="10"/>
  <c r="C4515" i="10"/>
  <c r="B4515" i="10"/>
  <c r="J4514" i="10"/>
  <c r="I4514" i="10"/>
  <c r="H4514" i="10"/>
  <c r="G4514" i="10"/>
  <c r="F4514" i="10"/>
  <c r="D4514" i="10"/>
  <c r="C4514" i="10"/>
  <c r="B4514" i="10"/>
  <c r="J4513" i="10"/>
  <c r="I4513" i="10"/>
  <c r="H4513" i="10"/>
  <c r="G4513" i="10"/>
  <c r="F4513" i="10"/>
  <c r="D4513" i="10"/>
  <c r="C4513" i="10"/>
  <c r="B4513" i="10"/>
  <c r="J4512" i="10"/>
  <c r="I4512" i="10"/>
  <c r="H4512" i="10"/>
  <c r="G4512" i="10"/>
  <c r="F4512" i="10"/>
  <c r="D4512" i="10"/>
  <c r="C4512" i="10"/>
  <c r="B4512" i="10"/>
  <c r="J4511" i="10"/>
  <c r="I4511" i="10"/>
  <c r="H4511" i="10"/>
  <c r="G4511" i="10"/>
  <c r="F4511" i="10"/>
  <c r="D4511" i="10"/>
  <c r="C4511" i="10"/>
  <c r="B4511" i="10"/>
  <c r="J4510" i="10"/>
  <c r="I4510" i="10"/>
  <c r="H4510" i="10"/>
  <c r="G4510" i="10"/>
  <c r="F4510" i="10"/>
  <c r="D4510" i="10"/>
  <c r="C4510" i="10"/>
  <c r="B4510" i="10"/>
  <c r="J4509" i="10"/>
  <c r="I4509" i="10"/>
  <c r="H4509" i="10"/>
  <c r="G4509" i="10"/>
  <c r="F4509" i="10"/>
  <c r="D4509" i="10"/>
  <c r="C4509" i="10"/>
  <c r="B4509" i="10"/>
  <c r="J4508" i="10"/>
  <c r="I4508" i="10"/>
  <c r="H4508" i="10"/>
  <c r="G4508" i="10"/>
  <c r="F4508" i="10"/>
  <c r="D4508" i="10"/>
  <c r="C4508" i="10"/>
  <c r="B4508" i="10"/>
  <c r="J4507" i="10"/>
  <c r="I4507" i="10"/>
  <c r="H4507" i="10"/>
  <c r="G4507" i="10"/>
  <c r="F4507" i="10"/>
  <c r="D4507" i="10"/>
  <c r="C4507" i="10"/>
  <c r="B4507" i="10"/>
  <c r="J4506" i="10"/>
  <c r="I4506" i="10"/>
  <c r="H4506" i="10"/>
  <c r="G4506" i="10"/>
  <c r="F4506" i="10"/>
  <c r="D4506" i="10"/>
  <c r="C4506" i="10"/>
  <c r="B4506" i="10"/>
  <c r="J4505" i="10"/>
  <c r="I4505" i="10"/>
  <c r="H4505" i="10"/>
  <c r="G4505" i="10"/>
  <c r="F4505" i="10"/>
  <c r="D4505" i="10"/>
  <c r="C4505" i="10"/>
  <c r="B4505" i="10"/>
  <c r="J4504" i="10"/>
  <c r="I4504" i="10"/>
  <c r="H4504" i="10"/>
  <c r="G4504" i="10"/>
  <c r="F4504" i="10"/>
  <c r="D4504" i="10"/>
  <c r="C4504" i="10"/>
  <c r="B4504" i="10"/>
  <c r="J4503" i="10"/>
  <c r="I4503" i="10"/>
  <c r="H4503" i="10"/>
  <c r="G4503" i="10"/>
  <c r="F4503" i="10"/>
  <c r="D4503" i="10"/>
  <c r="C4503" i="10"/>
  <c r="B4503" i="10"/>
  <c r="J4502" i="10"/>
  <c r="I4502" i="10"/>
  <c r="H4502" i="10"/>
  <c r="G4502" i="10"/>
  <c r="F4502" i="10"/>
  <c r="D4502" i="10"/>
  <c r="C4502" i="10"/>
  <c r="B4502" i="10"/>
  <c r="J4501" i="10"/>
  <c r="I4501" i="10"/>
  <c r="H4501" i="10"/>
  <c r="G4501" i="10"/>
  <c r="F4501" i="10"/>
  <c r="D4501" i="10"/>
  <c r="C4501" i="10"/>
  <c r="B4501" i="10"/>
  <c r="J4500" i="10"/>
  <c r="I4500" i="10"/>
  <c r="H4500" i="10"/>
  <c r="G4500" i="10"/>
  <c r="F4500" i="10"/>
  <c r="D4500" i="10"/>
  <c r="C4500" i="10"/>
  <c r="B4500" i="10"/>
  <c r="J4499" i="10"/>
  <c r="I4499" i="10"/>
  <c r="H4499" i="10"/>
  <c r="G4499" i="10"/>
  <c r="F4499" i="10"/>
  <c r="D4499" i="10"/>
  <c r="C4499" i="10"/>
  <c r="B4499" i="10"/>
  <c r="J4498" i="10"/>
  <c r="I4498" i="10"/>
  <c r="H4498" i="10"/>
  <c r="G4498" i="10"/>
  <c r="F4498" i="10"/>
  <c r="D4498" i="10"/>
  <c r="C4498" i="10"/>
  <c r="B4498" i="10"/>
  <c r="J4497" i="10"/>
  <c r="I4497" i="10"/>
  <c r="H4497" i="10"/>
  <c r="G4497" i="10"/>
  <c r="F4497" i="10"/>
  <c r="D4497" i="10"/>
  <c r="C4497" i="10"/>
  <c r="B4497" i="10"/>
  <c r="J4496" i="10"/>
  <c r="I4496" i="10"/>
  <c r="H4496" i="10"/>
  <c r="G4496" i="10"/>
  <c r="F4496" i="10"/>
  <c r="D4496" i="10"/>
  <c r="C4496" i="10"/>
  <c r="B4496" i="10"/>
  <c r="J4495" i="10"/>
  <c r="I4495" i="10"/>
  <c r="H4495" i="10"/>
  <c r="G4495" i="10"/>
  <c r="F4495" i="10"/>
  <c r="D4495" i="10"/>
  <c r="C4495" i="10"/>
  <c r="B4495" i="10"/>
  <c r="J4494" i="10"/>
  <c r="I4494" i="10"/>
  <c r="H4494" i="10"/>
  <c r="G4494" i="10"/>
  <c r="F4494" i="10"/>
  <c r="D4494" i="10"/>
  <c r="C4494" i="10"/>
  <c r="B4494" i="10"/>
  <c r="J4493" i="10"/>
  <c r="I4493" i="10"/>
  <c r="H4493" i="10"/>
  <c r="G4493" i="10"/>
  <c r="F4493" i="10"/>
  <c r="D4493" i="10"/>
  <c r="C4493" i="10"/>
  <c r="B4493" i="10"/>
  <c r="J4492" i="10"/>
  <c r="I4492" i="10"/>
  <c r="H4492" i="10"/>
  <c r="G4492" i="10"/>
  <c r="F4492" i="10"/>
  <c r="D4492" i="10"/>
  <c r="C4492" i="10"/>
  <c r="B4492" i="10"/>
  <c r="J4491" i="10"/>
  <c r="I4491" i="10"/>
  <c r="H4491" i="10"/>
  <c r="G4491" i="10"/>
  <c r="F4491" i="10"/>
  <c r="D4491" i="10"/>
  <c r="C4491" i="10"/>
  <c r="B4491" i="10"/>
  <c r="J4490" i="10"/>
  <c r="I4490" i="10"/>
  <c r="H4490" i="10"/>
  <c r="G4490" i="10"/>
  <c r="F4490" i="10"/>
  <c r="D4490" i="10"/>
  <c r="C4490" i="10"/>
  <c r="B4490" i="10"/>
  <c r="J4489" i="10"/>
  <c r="I4489" i="10"/>
  <c r="H4489" i="10"/>
  <c r="G4489" i="10"/>
  <c r="F4489" i="10"/>
  <c r="D4489" i="10"/>
  <c r="C4489" i="10"/>
  <c r="B4489" i="10"/>
  <c r="J4488" i="10"/>
  <c r="I4488" i="10"/>
  <c r="H4488" i="10"/>
  <c r="G4488" i="10"/>
  <c r="F4488" i="10"/>
  <c r="D4488" i="10"/>
  <c r="C4488" i="10"/>
  <c r="B4488" i="10"/>
  <c r="J4487" i="10"/>
  <c r="I4487" i="10"/>
  <c r="H4487" i="10"/>
  <c r="G4487" i="10"/>
  <c r="F4487" i="10"/>
  <c r="D4487" i="10"/>
  <c r="C4487" i="10"/>
  <c r="B4487" i="10"/>
  <c r="J4486" i="10"/>
  <c r="I4486" i="10"/>
  <c r="H4486" i="10"/>
  <c r="G4486" i="10"/>
  <c r="F4486" i="10"/>
  <c r="D4486" i="10"/>
  <c r="C4486" i="10"/>
  <c r="B4486" i="10"/>
  <c r="J4485" i="10"/>
  <c r="I4485" i="10"/>
  <c r="H4485" i="10"/>
  <c r="G4485" i="10"/>
  <c r="F4485" i="10"/>
  <c r="D4485" i="10"/>
  <c r="C4485" i="10"/>
  <c r="B4485" i="10"/>
  <c r="J4484" i="10"/>
  <c r="I4484" i="10"/>
  <c r="H4484" i="10"/>
  <c r="G4484" i="10"/>
  <c r="F4484" i="10"/>
  <c r="D4484" i="10"/>
  <c r="C4484" i="10"/>
  <c r="B4484" i="10"/>
  <c r="J4483" i="10"/>
  <c r="I4483" i="10"/>
  <c r="H4483" i="10"/>
  <c r="G4483" i="10"/>
  <c r="F4483" i="10"/>
  <c r="D4483" i="10"/>
  <c r="C4483" i="10"/>
  <c r="B4483" i="10"/>
  <c r="J4482" i="10"/>
  <c r="I4482" i="10"/>
  <c r="H4482" i="10"/>
  <c r="G4482" i="10"/>
  <c r="F4482" i="10"/>
  <c r="D4482" i="10"/>
  <c r="C4482" i="10"/>
  <c r="B4482" i="10"/>
  <c r="J4481" i="10"/>
  <c r="I4481" i="10"/>
  <c r="H4481" i="10"/>
  <c r="G4481" i="10"/>
  <c r="F4481" i="10"/>
  <c r="D4481" i="10"/>
  <c r="C4481" i="10"/>
  <c r="B4481" i="10"/>
  <c r="J4480" i="10"/>
  <c r="I4480" i="10"/>
  <c r="H4480" i="10"/>
  <c r="G4480" i="10"/>
  <c r="F4480" i="10"/>
  <c r="D4480" i="10"/>
  <c r="C4480" i="10"/>
  <c r="B4480" i="10"/>
  <c r="J4479" i="10"/>
  <c r="I4479" i="10"/>
  <c r="H4479" i="10"/>
  <c r="G4479" i="10"/>
  <c r="F4479" i="10"/>
  <c r="D4479" i="10"/>
  <c r="C4479" i="10"/>
  <c r="B4479" i="10"/>
  <c r="J4478" i="10"/>
  <c r="I4478" i="10"/>
  <c r="H4478" i="10"/>
  <c r="G4478" i="10"/>
  <c r="F4478" i="10"/>
  <c r="D4478" i="10"/>
  <c r="C4478" i="10"/>
  <c r="B4478" i="10"/>
  <c r="J4477" i="10"/>
  <c r="I4477" i="10"/>
  <c r="H4477" i="10"/>
  <c r="G4477" i="10"/>
  <c r="F4477" i="10"/>
  <c r="D4477" i="10"/>
  <c r="C4477" i="10"/>
  <c r="B4477" i="10"/>
  <c r="J4476" i="10"/>
  <c r="I4476" i="10"/>
  <c r="H4476" i="10"/>
  <c r="G4476" i="10"/>
  <c r="F4476" i="10"/>
  <c r="D4476" i="10"/>
  <c r="C4476" i="10"/>
  <c r="B4476" i="10"/>
  <c r="J4475" i="10"/>
  <c r="I4475" i="10"/>
  <c r="H4475" i="10"/>
  <c r="G4475" i="10"/>
  <c r="F4475" i="10"/>
  <c r="D4475" i="10"/>
  <c r="C4475" i="10"/>
  <c r="B4475" i="10"/>
  <c r="J4474" i="10"/>
  <c r="I4474" i="10"/>
  <c r="H4474" i="10"/>
  <c r="G4474" i="10"/>
  <c r="F4474" i="10"/>
  <c r="D4474" i="10"/>
  <c r="C4474" i="10"/>
  <c r="B4474" i="10"/>
  <c r="J4473" i="10"/>
  <c r="I4473" i="10"/>
  <c r="H4473" i="10"/>
  <c r="G4473" i="10"/>
  <c r="F4473" i="10"/>
  <c r="D4473" i="10"/>
  <c r="C4473" i="10"/>
  <c r="B4473" i="10"/>
  <c r="J4472" i="10"/>
  <c r="I4472" i="10"/>
  <c r="H4472" i="10"/>
  <c r="G4472" i="10"/>
  <c r="F4472" i="10"/>
  <c r="D4472" i="10"/>
  <c r="C4472" i="10"/>
  <c r="B4472" i="10"/>
  <c r="J4471" i="10"/>
  <c r="I4471" i="10"/>
  <c r="H4471" i="10"/>
  <c r="G4471" i="10"/>
  <c r="F4471" i="10"/>
  <c r="D4471" i="10"/>
  <c r="C4471" i="10"/>
  <c r="B4471" i="10"/>
  <c r="J4470" i="10"/>
  <c r="I4470" i="10"/>
  <c r="H4470" i="10"/>
  <c r="G4470" i="10"/>
  <c r="F4470" i="10"/>
  <c r="D4470" i="10"/>
  <c r="C4470" i="10"/>
  <c r="B4470" i="10"/>
  <c r="J4469" i="10"/>
  <c r="I4469" i="10"/>
  <c r="H4469" i="10"/>
  <c r="G4469" i="10"/>
  <c r="F4469" i="10"/>
  <c r="D4469" i="10"/>
  <c r="C4469" i="10"/>
  <c r="B4469" i="10"/>
  <c r="J4468" i="10"/>
  <c r="I4468" i="10"/>
  <c r="H4468" i="10"/>
  <c r="G4468" i="10"/>
  <c r="F4468" i="10"/>
  <c r="D4468" i="10"/>
  <c r="C4468" i="10"/>
  <c r="B4468" i="10"/>
  <c r="J4467" i="10"/>
  <c r="I4467" i="10"/>
  <c r="H4467" i="10"/>
  <c r="G4467" i="10"/>
  <c r="F4467" i="10"/>
  <c r="D4467" i="10"/>
  <c r="C4467" i="10"/>
  <c r="B4467" i="10"/>
  <c r="J4466" i="10"/>
  <c r="I4466" i="10"/>
  <c r="H4466" i="10"/>
  <c r="G4466" i="10"/>
  <c r="F4466" i="10"/>
  <c r="D4466" i="10"/>
  <c r="C4466" i="10"/>
  <c r="B4466" i="10"/>
  <c r="J4465" i="10"/>
  <c r="I4465" i="10"/>
  <c r="H4465" i="10"/>
  <c r="G4465" i="10"/>
  <c r="F4465" i="10"/>
  <c r="D4465" i="10"/>
  <c r="C4465" i="10"/>
  <c r="B4465" i="10"/>
  <c r="J4464" i="10"/>
  <c r="I4464" i="10"/>
  <c r="H4464" i="10"/>
  <c r="G4464" i="10"/>
  <c r="F4464" i="10"/>
  <c r="D4464" i="10"/>
  <c r="C4464" i="10"/>
  <c r="B4464" i="10"/>
  <c r="J4463" i="10"/>
  <c r="I4463" i="10"/>
  <c r="H4463" i="10"/>
  <c r="G4463" i="10"/>
  <c r="F4463" i="10"/>
  <c r="D4463" i="10"/>
  <c r="C4463" i="10"/>
  <c r="B4463" i="10"/>
  <c r="J4462" i="10"/>
  <c r="I4462" i="10"/>
  <c r="H4462" i="10"/>
  <c r="G4462" i="10"/>
  <c r="F4462" i="10"/>
  <c r="D4462" i="10"/>
  <c r="C4462" i="10"/>
  <c r="B4462" i="10"/>
  <c r="J4461" i="10"/>
  <c r="I4461" i="10"/>
  <c r="H4461" i="10"/>
  <c r="G4461" i="10"/>
  <c r="F4461" i="10"/>
  <c r="D4461" i="10"/>
  <c r="C4461" i="10"/>
  <c r="B4461" i="10"/>
  <c r="J4460" i="10"/>
  <c r="I4460" i="10"/>
  <c r="H4460" i="10"/>
  <c r="G4460" i="10"/>
  <c r="F4460" i="10"/>
  <c r="D4460" i="10"/>
  <c r="C4460" i="10"/>
  <c r="B4460" i="10"/>
  <c r="J4459" i="10"/>
  <c r="I4459" i="10"/>
  <c r="H4459" i="10"/>
  <c r="G4459" i="10"/>
  <c r="F4459" i="10"/>
  <c r="D4459" i="10"/>
  <c r="C4459" i="10"/>
  <c r="B4459" i="10"/>
  <c r="J4458" i="10"/>
  <c r="I4458" i="10"/>
  <c r="H4458" i="10"/>
  <c r="G4458" i="10"/>
  <c r="F4458" i="10"/>
  <c r="D4458" i="10"/>
  <c r="C4458" i="10"/>
  <c r="B4458" i="10"/>
  <c r="J4457" i="10"/>
  <c r="I4457" i="10"/>
  <c r="H4457" i="10"/>
  <c r="G4457" i="10"/>
  <c r="F4457" i="10"/>
  <c r="D4457" i="10"/>
  <c r="C4457" i="10"/>
  <c r="B4457" i="10"/>
  <c r="J4456" i="10"/>
  <c r="I4456" i="10"/>
  <c r="H4456" i="10"/>
  <c r="G4456" i="10"/>
  <c r="F4456" i="10"/>
  <c r="D4456" i="10"/>
  <c r="C4456" i="10"/>
  <c r="B4456" i="10"/>
  <c r="J4455" i="10"/>
  <c r="I4455" i="10"/>
  <c r="H4455" i="10"/>
  <c r="G4455" i="10"/>
  <c r="F4455" i="10"/>
  <c r="D4455" i="10"/>
  <c r="C4455" i="10"/>
  <c r="B4455" i="10"/>
  <c r="J4454" i="10"/>
  <c r="I4454" i="10"/>
  <c r="H4454" i="10"/>
  <c r="G4454" i="10"/>
  <c r="F4454" i="10"/>
  <c r="D4454" i="10"/>
  <c r="C4454" i="10"/>
  <c r="B4454" i="10"/>
  <c r="J4453" i="10"/>
  <c r="I4453" i="10"/>
  <c r="H4453" i="10"/>
  <c r="G4453" i="10"/>
  <c r="F4453" i="10"/>
  <c r="D4453" i="10"/>
  <c r="C4453" i="10"/>
  <c r="B4453" i="10"/>
  <c r="J4452" i="10"/>
  <c r="I4452" i="10"/>
  <c r="H4452" i="10"/>
  <c r="G4452" i="10"/>
  <c r="F4452" i="10"/>
  <c r="D4452" i="10"/>
  <c r="C4452" i="10"/>
  <c r="B4452" i="10"/>
  <c r="J4451" i="10"/>
  <c r="I4451" i="10"/>
  <c r="H4451" i="10"/>
  <c r="G4451" i="10"/>
  <c r="F4451" i="10"/>
  <c r="D4451" i="10"/>
  <c r="C4451" i="10"/>
  <c r="B4451" i="10"/>
  <c r="J4450" i="10"/>
  <c r="I4450" i="10"/>
  <c r="H4450" i="10"/>
  <c r="G4450" i="10"/>
  <c r="F4450" i="10"/>
  <c r="D4450" i="10"/>
  <c r="C4450" i="10"/>
  <c r="B4450" i="10"/>
  <c r="J4449" i="10"/>
  <c r="I4449" i="10"/>
  <c r="H4449" i="10"/>
  <c r="G4449" i="10"/>
  <c r="F4449" i="10"/>
  <c r="D4449" i="10"/>
  <c r="C4449" i="10"/>
  <c r="B4449" i="10"/>
  <c r="J4448" i="10"/>
  <c r="I4448" i="10"/>
  <c r="H4448" i="10"/>
  <c r="G4448" i="10"/>
  <c r="F4448" i="10"/>
  <c r="D4448" i="10"/>
  <c r="C4448" i="10"/>
  <c r="B4448" i="10"/>
  <c r="J4447" i="10"/>
  <c r="I4447" i="10"/>
  <c r="H4447" i="10"/>
  <c r="G4447" i="10"/>
  <c r="F4447" i="10"/>
  <c r="D4447" i="10"/>
  <c r="C4447" i="10"/>
  <c r="B4447" i="10"/>
  <c r="J4446" i="10"/>
  <c r="I4446" i="10"/>
  <c r="H4446" i="10"/>
  <c r="G4446" i="10"/>
  <c r="F4446" i="10"/>
  <c r="D4446" i="10"/>
  <c r="C4446" i="10"/>
  <c r="B4446" i="10"/>
  <c r="J4445" i="10"/>
  <c r="I4445" i="10"/>
  <c r="H4445" i="10"/>
  <c r="G4445" i="10"/>
  <c r="F4445" i="10"/>
  <c r="D4445" i="10"/>
  <c r="C4445" i="10"/>
  <c r="B4445" i="10"/>
  <c r="J4444" i="10"/>
  <c r="I4444" i="10"/>
  <c r="H4444" i="10"/>
  <c r="G4444" i="10"/>
  <c r="F4444" i="10"/>
  <c r="D4444" i="10"/>
  <c r="C4444" i="10"/>
  <c r="B4444" i="10"/>
  <c r="J4443" i="10"/>
  <c r="I4443" i="10"/>
  <c r="H4443" i="10"/>
  <c r="G4443" i="10"/>
  <c r="F4443" i="10"/>
  <c r="D4443" i="10"/>
  <c r="C4443" i="10"/>
  <c r="B4443" i="10"/>
  <c r="J4442" i="10"/>
  <c r="I4442" i="10"/>
  <c r="H4442" i="10"/>
  <c r="G4442" i="10"/>
  <c r="F4442" i="10"/>
  <c r="D4442" i="10"/>
  <c r="C4442" i="10"/>
  <c r="B4442" i="10"/>
  <c r="J4441" i="10"/>
  <c r="I4441" i="10"/>
  <c r="H4441" i="10"/>
  <c r="G4441" i="10"/>
  <c r="F4441" i="10"/>
  <c r="D4441" i="10"/>
  <c r="C4441" i="10"/>
  <c r="B4441" i="10"/>
  <c r="J4440" i="10"/>
  <c r="I4440" i="10"/>
  <c r="H4440" i="10"/>
  <c r="G4440" i="10"/>
  <c r="F4440" i="10"/>
  <c r="D4440" i="10"/>
  <c r="C4440" i="10"/>
  <c r="B4440" i="10"/>
  <c r="J4439" i="10"/>
  <c r="I4439" i="10"/>
  <c r="H4439" i="10"/>
  <c r="G4439" i="10"/>
  <c r="F4439" i="10"/>
  <c r="D4439" i="10"/>
  <c r="C4439" i="10"/>
  <c r="B4439" i="10"/>
  <c r="J4438" i="10"/>
  <c r="I4438" i="10"/>
  <c r="H4438" i="10"/>
  <c r="G4438" i="10"/>
  <c r="F4438" i="10"/>
  <c r="D4438" i="10"/>
  <c r="C4438" i="10"/>
  <c r="B4438" i="10"/>
  <c r="J4437" i="10"/>
  <c r="I4437" i="10"/>
  <c r="H4437" i="10"/>
  <c r="G4437" i="10"/>
  <c r="F4437" i="10"/>
  <c r="D4437" i="10"/>
  <c r="C4437" i="10"/>
  <c r="B4437" i="10"/>
  <c r="J4436" i="10"/>
  <c r="I4436" i="10"/>
  <c r="H4436" i="10"/>
  <c r="G4436" i="10"/>
  <c r="F4436" i="10"/>
  <c r="D4436" i="10"/>
  <c r="C4436" i="10"/>
  <c r="B4436" i="10"/>
  <c r="J4435" i="10"/>
  <c r="I4435" i="10"/>
  <c r="H4435" i="10"/>
  <c r="G4435" i="10"/>
  <c r="F4435" i="10"/>
  <c r="D4435" i="10"/>
  <c r="C4435" i="10"/>
  <c r="B4435" i="10"/>
  <c r="J4434" i="10"/>
  <c r="I4434" i="10"/>
  <c r="H4434" i="10"/>
  <c r="G4434" i="10"/>
  <c r="F4434" i="10"/>
  <c r="D4434" i="10"/>
  <c r="C4434" i="10"/>
  <c r="B4434" i="10"/>
  <c r="J4433" i="10"/>
  <c r="I4433" i="10"/>
  <c r="H4433" i="10"/>
  <c r="G4433" i="10"/>
  <c r="F4433" i="10"/>
  <c r="D4433" i="10"/>
  <c r="C4433" i="10"/>
  <c r="B4433" i="10"/>
  <c r="J4432" i="10"/>
  <c r="I4432" i="10"/>
  <c r="H4432" i="10"/>
  <c r="G4432" i="10"/>
  <c r="F4432" i="10"/>
  <c r="D4432" i="10"/>
  <c r="C4432" i="10"/>
  <c r="B4432" i="10"/>
  <c r="J4431" i="10"/>
  <c r="I4431" i="10"/>
  <c r="H4431" i="10"/>
  <c r="G4431" i="10"/>
  <c r="F4431" i="10"/>
  <c r="D4431" i="10"/>
  <c r="C4431" i="10"/>
  <c r="B4431" i="10"/>
  <c r="J4430" i="10"/>
  <c r="I4430" i="10"/>
  <c r="H4430" i="10"/>
  <c r="G4430" i="10"/>
  <c r="F4430" i="10"/>
  <c r="D4430" i="10"/>
  <c r="C4430" i="10"/>
  <c r="B4430" i="10"/>
  <c r="J4429" i="10"/>
  <c r="I4429" i="10"/>
  <c r="H4429" i="10"/>
  <c r="G4429" i="10"/>
  <c r="F4429" i="10"/>
  <c r="D4429" i="10"/>
  <c r="C4429" i="10"/>
  <c r="B4429" i="10"/>
  <c r="J4428" i="10"/>
  <c r="I4428" i="10"/>
  <c r="H4428" i="10"/>
  <c r="G4428" i="10"/>
  <c r="F4428" i="10"/>
  <c r="D4428" i="10"/>
  <c r="C4428" i="10"/>
  <c r="B4428" i="10"/>
  <c r="J4427" i="10"/>
  <c r="I4427" i="10"/>
  <c r="H4427" i="10"/>
  <c r="G4427" i="10"/>
  <c r="F4427" i="10"/>
  <c r="D4427" i="10"/>
  <c r="C4427" i="10"/>
  <c r="B4427" i="10"/>
  <c r="J4426" i="10"/>
  <c r="I4426" i="10"/>
  <c r="H4426" i="10"/>
  <c r="G4426" i="10"/>
  <c r="F4426" i="10"/>
  <c r="D4426" i="10"/>
  <c r="C4426" i="10"/>
  <c r="B4426" i="10"/>
  <c r="J4425" i="10"/>
  <c r="I4425" i="10"/>
  <c r="H4425" i="10"/>
  <c r="G4425" i="10"/>
  <c r="F4425" i="10"/>
  <c r="D4425" i="10"/>
  <c r="C4425" i="10"/>
  <c r="B4425" i="10"/>
  <c r="J4424" i="10"/>
  <c r="I4424" i="10"/>
  <c r="H4424" i="10"/>
  <c r="G4424" i="10"/>
  <c r="F4424" i="10"/>
  <c r="D4424" i="10"/>
  <c r="C4424" i="10"/>
  <c r="B4424" i="10"/>
  <c r="J4423" i="10"/>
  <c r="I4423" i="10"/>
  <c r="H4423" i="10"/>
  <c r="G4423" i="10"/>
  <c r="F4423" i="10"/>
  <c r="D4423" i="10"/>
  <c r="C4423" i="10"/>
  <c r="B4423" i="10"/>
  <c r="J4422" i="10"/>
  <c r="I4422" i="10"/>
  <c r="H4422" i="10"/>
  <c r="G4422" i="10"/>
  <c r="F4422" i="10"/>
  <c r="D4422" i="10"/>
  <c r="C4422" i="10"/>
  <c r="B4422" i="10"/>
  <c r="J4421" i="10"/>
  <c r="I4421" i="10"/>
  <c r="H4421" i="10"/>
  <c r="G4421" i="10"/>
  <c r="F4421" i="10"/>
  <c r="D4421" i="10"/>
  <c r="C4421" i="10"/>
  <c r="B4421" i="10"/>
  <c r="J4420" i="10"/>
  <c r="I4420" i="10"/>
  <c r="H4420" i="10"/>
  <c r="G4420" i="10"/>
  <c r="F4420" i="10"/>
  <c r="D4420" i="10"/>
  <c r="C4420" i="10"/>
  <c r="B4420" i="10"/>
  <c r="J4419" i="10"/>
  <c r="I4419" i="10"/>
  <c r="H4419" i="10"/>
  <c r="G4419" i="10"/>
  <c r="F4419" i="10"/>
  <c r="D4419" i="10"/>
  <c r="C4419" i="10"/>
  <c r="B4419" i="10"/>
  <c r="J4418" i="10"/>
  <c r="I4418" i="10"/>
  <c r="H4418" i="10"/>
  <c r="G4418" i="10"/>
  <c r="F4418" i="10"/>
  <c r="D4418" i="10"/>
  <c r="C4418" i="10"/>
  <c r="B4418" i="10"/>
  <c r="J4417" i="10"/>
  <c r="I4417" i="10"/>
  <c r="H4417" i="10"/>
  <c r="G4417" i="10"/>
  <c r="F4417" i="10"/>
  <c r="D4417" i="10"/>
  <c r="C4417" i="10"/>
  <c r="B4417" i="10"/>
  <c r="J4416" i="10"/>
  <c r="I4416" i="10"/>
  <c r="H4416" i="10"/>
  <c r="G4416" i="10"/>
  <c r="F4416" i="10"/>
  <c r="D4416" i="10"/>
  <c r="C4416" i="10"/>
  <c r="B4416" i="10"/>
  <c r="J4415" i="10"/>
  <c r="I4415" i="10"/>
  <c r="H4415" i="10"/>
  <c r="G4415" i="10"/>
  <c r="F4415" i="10"/>
  <c r="D4415" i="10"/>
  <c r="C4415" i="10"/>
  <c r="B4415" i="10"/>
  <c r="J4414" i="10"/>
  <c r="I4414" i="10"/>
  <c r="H4414" i="10"/>
  <c r="G4414" i="10"/>
  <c r="F4414" i="10"/>
  <c r="D4414" i="10"/>
  <c r="C4414" i="10"/>
  <c r="B4414" i="10"/>
  <c r="J4413" i="10"/>
  <c r="I4413" i="10"/>
  <c r="H4413" i="10"/>
  <c r="G4413" i="10"/>
  <c r="F4413" i="10"/>
  <c r="D4413" i="10"/>
  <c r="C4413" i="10"/>
  <c r="B4413" i="10"/>
  <c r="J4412" i="10"/>
  <c r="I4412" i="10"/>
  <c r="H4412" i="10"/>
  <c r="G4412" i="10"/>
  <c r="F4412" i="10"/>
  <c r="D4412" i="10"/>
  <c r="C4412" i="10"/>
  <c r="B4412" i="10"/>
  <c r="J4411" i="10"/>
  <c r="I4411" i="10"/>
  <c r="H4411" i="10"/>
  <c r="G4411" i="10"/>
  <c r="F4411" i="10"/>
  <c r="D4411" i="10"/>
  <c r="C4411" i="10"/>
  <c r="B4411" i="10"/>
  <c r="J4410" i="10"/>
  <c r="I4410" i="10"/>
  <c r="H4410" i="10"/>
  <c r="G4410" i="10"/>
  <c r="F4410" i="10"/>
  <c r="D4410" i="10"/>
  <c r="C4410" i="10"/>
  <c r="B4410" i="10"/>
  <c r="J4409" i="10"/>
  <c r="I4409" i="10"/>
  <c r="H4409" i="10"/>
  <c r="G4409" i="10"/>
  <c r="F4409" i="10"/>
  <c r="D4409" i="10"/>
  <c r="C4409" i="10"/>
  <c r="B4409" i="10"/>
  <c r="J4408" i="10"/>
  <c r="I4408" i="10"/>
  <c r="H4408" i="10"/>
  <c r="G4408" i="10"/>
  <c r="F4408" i="10"/>
  <c r="D4408" i="10"/>
  <c r="C4408" i="10"/>
  <c r="B4408" i="10"/>
  <c r="J4407" i="10"/>
  <c r="I4407" i="10"/>
  <c r="H4407" i="10"/>
  <c r="G4407" i="10"/>
  <c r="F4407" i="10"/>
  <c r="D4407" i="10"/>
  <c r="C4407" i="10"/>
  <c r="B4407" i="10"/>
  <c r="J4406" i="10"/>
  <c r="I4406" i="10"/>
  <c r="H4406" i="10"/>
  <c r="G4406" i="10"/>
  <c r="F4406" i="10"/>
  <c r="D4406" i="10"/>
  <c r="C4406" i="10"/>
  <c r="B4406" i="10"/>
  <c r="J4405" i="10"/>
  <c r="I4405" i="10"/>
  <c r="H4405" i="10"/>
  <c r="G4405" i="10"/>
  <c r="F4405" i="10"/>
  <c r="D4405" i="10"/>
  <c r="C4405" i="10"/>
  <c r="B4405" i="10"/>
  <c r="J4404" i="10"/>
  <c r="I4404" i="10"/>
  <c r="H4404" i="10"/>
  <c r="G4404" i="10"/>
  <c r="F4404" i="10"/>
  <c r="D4404" i="10"/>
  <c r="C4404" i="10"/>
  <c r="B4404" i="10"/>
  <c r="J4403" i="10"/>
  <c r="I4403" i="10"/>
  <c r="H4403" i="10"/>
  <c r="G4403" i="10"/>
  <c r="F4403" i="10"/>
  <c r="D4403" i="10"/>
  <c r="C4403" i="10"/>
  <c r="B4403" i="10"/>
  <c r="J4402" i="10"/>
  <c r="I4402" i="10"/>
  <c r="H4402" i="10"/>
  <c r="G4402" i="10"/>
  <c r="F4402" i="10"/>
  <c r="D4402" i="10"/>
  <c r="C4402" i="10"/>
  <c r="B4402" i="10"/>
  <c r="J4401" i="10"/>
  <c r="I4401" i="10"/>
  <c r="H4401" i="10"/>
  <c r="G4401" i="10"/>
  <c r="F4401" i="10"/>
  <c r="D4401" i="10"/>
  <c r="C4401" i="10"/>
  <c r="B4401" i="10"/>
  <c r="J4400" i="10"/>
  <c r="I4400" i="10"/>
  <c r="H4400" i="10"/>
  <c r="G4400" i="10"/>
  <c r="F4400" i="10"/>
  <c r="D4400" i="10"/>
  <c r="C4400" i="10"/>
  <c r="B4400" i="10"/>
  <c r="J4399" i="10"/>
  <c r="I4399" i="10"/>
  <c r="H4399" i="10"/>
  <c r="G4399" i="10"/>
  <c r="F4399" i="10"/>
  <c r="D4399" i="10"/>
  <c r="C4399" i="10"/>
  <c r="B4399" i="10"/>
  <c r="J4398" i="10"/>
  <c r="I4398" i="10"/>
  <c r="H4398" i="10"/>
  <c r="G4398" i="10"/>
  <c r="F4398" i="10"/>
  <c r="D4398" i="10"/>
  <c r="C4398" i="10"/>
  <c r="B4398" i="10"/>
  <c r="J4397" i="10"/>
  <c r="I4397" i="10"/>
  <c r="H4397" i="10"/>
  <c r="G4397" i="10"/>
  <c r="F4397" i="10"/>
  <c r="D4397" i="10"/>
  <c r="C4397" i="10"/>
  <c r="B4397" i="10"/>
  <c r="J4396" i="10"/>
  <c r="I4396" i="10"/>
  <c r="H4396" i="10"/>
  <c r="G4396" i="10"/>
  <c r="F4396" i="10"/>
  <c r="D4396" i="10"/>
  <c r="C4396" i="10"/>
  <c r="B4396" i="10"/>
  <c r="J4395" i="10"/>
  <c r="I4395" i="10"/>
  <c r="H4395" i="10"/>
  <c r="G4395" i="10"/>
  <c r="F4395" i="10"/>
  <c r="D4395" i="10"/>
  <c r="C4395" i="10"/>
  <c r="B4395" i="10"/>
  <c r="J4394" i="10"/>
  <c r="I4394" i="10"/>
  <c r="H4394" i="10"/>
  <c r="G4394" i="10"/>
  <c r="F4394" i="10"/>
  <c r="D4394" i="10"/>
  <c r="C4394" i="10"/>
  <c r="B4394" i="10"/>
  <c r="J4393" i="10"/>
  <c r="I4393" i="10"/>
  <c r="H4393" i="10"/>
  <c r="G4393" i="10"/>
  <c r="F4393" i="10"/>
  <c r="D4393" i="10"/>
  <c r="C4393" i="10"/>
  <c r="B4393" i="10"/>
  <c r="J4392" i="10"/>
  <c r="I4392" i="10"/>
  <c r="H4392" i="10"/>
  <c r="G4392" i="10"/>
  <c r="F4392" i="10"/>
  <c r="D4392" i="10"/>
  <c r="C4392" i="10"/>
  <c r="B4392" i="10"/>
  <c r="J4391" i="10"/>
  <c r="I4391" i="10"/>
  <c r="H4391" i="10"/>
  <c r="G4391" i="10"/>
  <c r="F4391" i="10"/>
  <c r="D4391" i="10"/>
  <c r="C4391" i="10"/>
  <c r="B4391" i="10"/>
  <c r="J4390" i="10"/>
  <c r="I4390" i="10"/>
  <c r="H4390" i="10"/>
  <c r="G4390" i="10"/>
  <c r="F4390" i="10"/>
  <c r="D4390" i="10"/>
  <c r="C4390" i="10"/>
  <c r="B4390" i="10"/>
  <c r="J4389" i="10"/>
  <c r="I4389" i="10"/>
  <c r="H4389" i="10"/>
  <c r="G4389" i="10"/>
  <c r="F4389" i="10"/>
  <c r="D4389" i="10"/>
  <c r="C4389" i="10"/>
  <c r="B4389" i="10"/>
  <c r="J4388" i="10"/>
  <c r="I4388" i="10"/>
  <c r="H4388" i="10"/>
  <c r="G4388" i="10"/>
  <c r="F4388" i="10"/>
  <c r="D4388" i="10"/>
  <c r="C4388" i="10"/>
  <c r="B4388" i="10"/>
  <c r="J4387" i="10"/>
  <c r="I4387" i="10"/>
  <c r="H4387" i="10"/>
  <c r="G4387" i="10"/>
  <c r="F4387" i="10"/>
  <c r="D4387" i="10"/>
  <c r="C4387" i="10"/>
  <c r="B4387" i="10"/>
  <c r="J4386" i="10"/>
  <c r="I4386" i="10"/>
  <c r="H4386" i="10"/>
  <c r="G4386" i="10"/>
  <c r="F4386" i="10"/>
  <c r="D4386" i="10"/>
  <c r="C4386" i="10"/>
  <c r="B4386" i="10"/>
  <c r="J4385" i="10"/>
  <c r="I4385" i="10"/>
  <c r="H4385" i="10"/>
  <c r="G4385" i="10"/>
  <c r="F4385" i="10"/>
  <c r="D4385" i="10"/>
  <c r="C4385" i="10"/>
  <c r="B4385" i="10"/>
  <c r="J4384" i="10"/>
  <c r="I4384" i="10"/>
  <c r="H4384" i="10"/>
  <c r="G4384" i="10"/>
  <c r="F4384" i="10"/>
  <c r="D4384" i="10"/>
  <c r="C4384" i="10"/>
  <c r="B4384" i="10"/>
  <c r="J4383" i="10"/>
  <c r="I4383" i="10"/>
  <c r="H4383" i="10"/>
  <c r="G4383" i="10"/>
  <c r="F4383" i="10"/>
  <c r="D4383" i="10"/>
  <c r="C4383" i="10"/>
  <c r="B4383" i="10"/>
  <c r="J4382" i="10"/>
  <c r="I4382" i="10"/>
  <c r="H4382" i="10"/>
  <c r="G4382" i="10"/>
  <c r="F4382" i="10"/>
  <c r="D4382" i="10"/>
  <c r="C4382" i="10"/>
  <c r="B4382" i="10"/>
  <c r="J4381" i="10"/>
  <c r="I4381" i="10"/>
  <c r="H4381" i="10"/>
  <c r="G4381" i="10"/>
  <c r="F4381" i="10"/>
  <c r="D4381" i="10"/>
  <c r="C4381" i="10"/>
  <c r="B4381" i="10"/>
  <c r="J4380" i="10"/>
  <c r="I4380" i="10"/>
  <c r="H4380" i="10"/>
  <c r="G4380" i="10"/>
  <c r="F4380" i="10"/>
  <c r="D4380" i="10"/>
  <c r="C4380" i="10"/>
  <c r="B4380" i="10"/>
  <c r="J4379" i="10"/>
  <c r="I4379" i="10"/>
  <c r="H4379" i="10"/>
  <c r="G4379" i="10"/>
  <c r="F4379" i="10"/>
  <c r="D4379" i="10"/>
  <c r="C4379" i="10"/>
  <c r="B4379" i="10"/>
  <c r="J4378" i="10"/>
  <c r="I4378" i="10"/>
  <c r="H4378" i="10"/>
  <c r="G4378" i="10"/>
  <c r="F4378" i="10"/>
  <c r="D4378" i="10"/>
  <c r="C4378" i="10"/>
  <c r="B4378" i="10"/>
  <c r="J4377" i="10"/>
  <c r="I4377" i="10"/>
  <c r="H4377" i="10"/>
  <c r="G4377" i="10"/>
  <c r="F4377" i="10"/>
  <c r="D4377" i="10"/>
  <c r="C4377" i="10"/>
  <c r="B4377" i="10"/>
  <c r="J4376" i="10"/>
  <c r="I4376" i="10"/>
  <c r="H4376" i="10"/>
  <c r="G4376" i="10"/>
  <c r="F4376" i="10"/>
  <c r="D4376" i="10"/>
  <c r="C4376" i="10"/>
  <c r="B4376" i="10"/>
  <c r="J4375" i="10"/>
  <c r="I4375" i="10"/>
  <c r="H4375" i="10"/>
  <c r="G4375" i="10"/>
  <c r="F4375" i="10"/>
  <c r="D4375" i="10"/>
  <c r="C4375" i="10"/>
  <c r="B4375" i="10"/>
  <c r="J4374" i="10"/>
  <c r="I4374" i="10"/>
  <c r="H4374" i="10"/>
  <c r="G4374" i="10"/>
  <c r="F4374" i="10"/>
  <c r="D4374" i="10"/>
  <c r="C4374" i="10"/>
  <c r="B4374" i="10"/>
  <c r="J4373" i="10"/>
  <c r="I4373" i="10"/>
  <c r="H4373" i="10"/>
  <c r="G4373" i="10"/>
  <c r="F4373" i="10"/>
  <c r="D4373" i="10"/>
  <c r="C4373" i="10"/>
  <c r="B4373" i="10"/>
  <c r="J4372" i="10"/>
  <c r="I4372" i="10"/>
  <c r="H4372" i="10"/>
  <c r="G4372" i="10"/>
  <c r="F4372" i="10"/>
  <c r="D4372" i="10"/>
  <c r="C4372" i="10"/>
  <c r="B4372" i="10"/>
  <c r="J4371" i="10"/>
  <c r="I4371" i="10"/>
  <c r="H4371" i="10"/>
  <c r="G4371" i="10"/>
  <c r="F4371" i="10"/>
  <c r="D4371" i="10"/>
  <c r="C4371" i="10"/>
  <c r="B4371" i="10"/>
  <c r="J4370" i="10"/>
  <c r="I4370" i="10"/>
  <c r="H4370" i="10"/>
  <c r="G4370" i="10"/>
  <c r="F4370" i="10"/>
  <c r="D4370" i="10"/>
  <c r="C4370" i="10"/>
  <c r="B4370" i="10"/>
  <c r="J4369" i="10"/>
  <c r="I4369" i="10"/>
  <c r="H4369" i="10"/>
  <c r="G4369" i="10"/>
  <c r="F4369" i="10"/>
  <c r="D4369" i="10"/>
  <c r="C4369" i="10"/>
  <c r="B4369" i="10"/>
  <c r="J4368" i="10"/>
  <c r="I4368" i="10"/>
  <c r="H4368" i="10"/>
  <c r="G4368" i="10"/>
  <c r="F4368" i="10"/>
  <c r="D4368" i="10"/>
  <c r="C4368" i="10"/>
  <c r="B4368" i="10"/>
  <c r="J4367" i="10"/>
  <c r="I4367" i="10"/>
  <c r="H4367" i="10"/>
  <c r="G4367" i="10"/>
  <c r="F4367" i="10"/>
  <c r="D4367" i="10"/>
  <c r="C4367" i="10"/>
  <c r="B4367" i="10"/>
  <c r="J4366" i="10"/>
  <c r="I4366" i="10"/>
  <c r="H4366" i="10"/>
  <c r="G4366" i="10"/>
  <c r="F4366" i="10"/>
  <c r="D4366" i="10"/>
  <c r="C4366" i="10"/>
  <c r="B4366" i="10"/>
  <c r="J4365" i="10"/>
  <c r="I4365" i="10"/>
  <c r="H4365" i="10"/>
  <c r="G4365" i="10"/>
  <c r="F4365" i="10"/>
  <c r="D4365" i="10"/>
  <c r="C4365" i="10"/>
  <c r="B4365" i="10"/>
  <c r="J4364" i="10"/>
  <c r="I4364" i="10"/>
  <c r="H4364" i="10"/>
  <c r="G4364" i="10"/>
  <c r="F4364" i="10"/>
  <c r="D4364" i="10"/>
  <c r="C4364" i="10"/>
  <c r="B4364" i="10"/>
  <c r="J4363" i="10"/>
  <c r="I4363" i="10"/>
  <c r="H4363" i="10"/>
  <c r="G4363" i="10"/>
  <c r="F4363" i="10"/>
  <c r="D4363" i="10"/>
  <c r="C4363" i="10"/>
  <c r="B4363" i="10"/>
  <c r="J4362" i="10"/>
  <c r="I4362" i="10"/>
  <c r="H4362" i="10"/>
  <c r="G4362" i="10"/>
  <c r="F4362" i="10"/>
  <c r="D4362" i="10"/>
  <c r="C4362" i="10"/>
  <c r="B4362" i="10"/>
  <c r="J4361" i="10"/>
  <c r="I4361" i="10"/>
  <c r="H4361" i="10"/>
  <c r="G4361" i="10"/>
  <c r="F4361" i="10"/>
  <c r="D4361" i="10"/>
  <c r="C4361" i="10"/>
  <c r="B4361" i="10"/>
  <c r="J4360" i="10"/>
  <c r="I4360" i="10"/>
  <c r="H4360" i="10"/>
  <c r="G4360" i="10"/>
  <c r="F4360" i="10"/>
  <c r="D4360" i="10"/>
  <c r="C4360" i="10"/>
  <c r="B4360" i="10"/>
  <c r="J4359" i="10"/>
  <c r="I4359" i="10"/>
  <c r="H4359" i="10"/>
  <c r="G4359" i="10"/>
  <c r="F4359" i="10"/>
  <c r="D4359" i="10"/>
  <c r="C4359" i="10"/>
  <c r="B4359" i="10"/>
  <c r="J4358" i="10"/>
  <c r="I4358" i="10"/>
  <c r="H4358" i="10"/>
  <c r="G4358" i="10"/>
  <c r="F4358" i="10"/>
  <c r="D4358" i="10"/>
  <c r="C4358" i="10"/>
  <c r="B4358" i="10"/>
  <c r="J4357" i="10"/>
  <c r="I4357" i="10"/>
  <c r="H4357" i="10"/>
  <c r="G4357" i="10"/>
  <c r="F4357" i="10"/>
  <c r="D4357" i="10"/>
  <c r="C4357" i="10"/>
  <c r="B4357" i="10"/>
  <c r="J4356" i="10"/>
  <c r="I4356" i="10"/>
  <c r="H4356" i="10"/>
  <c r="G4356" i="10"/>
  <c r="F4356" i="10"/>
  <c r="D4356" i="10"/>
  <c r="C4356" i="10"/>
  <c r="B4356" i="10"/>
  <c r="J4355" i="10"/>
  <c r="I4355" i="10"/>
  <c r="H4355" i="10"/>
  <c r="G4355" i="10"/>
  <c r="F4355" i="10"/>
  <c r="D4355" i="10"/>
  <c r="C4355" i="10"/>
  <c r="B4355" i="10"/>
  <c r="J4354" i="10"/>
  <c r="I4354" i="10"/>
  <c r="H4354" i="10"/>
  <c r="G4354" i="10"/>
  <c r="F4354" i="10"/>
  <c r="D4354" i="10"/>
  <c r="C4354" i="10"/>
  <c r="B4354" i="10"/>
  <c r="J4353" i="10"/>
  <c r="I4353" i="10"/>
  <c r="H4353" i="10"/>
  <c r="G4353" i="10"/>
  <c r="F4353" i="10"/>
  <c r="D4353" i="10"/>
  <c r="C4353" i="10"/>
  <c r="B4353" i="10"/>
  <c r="J4352" i="10"/>
  <c r="I4352" i="10"/>
  <c r="H4352" i="10"/>
  <c r="G4352" i="10"/>
  <c r="F4352" i="10"/>
  <c r="D4352" i="10"/>
  <c r="C4352" i="10"/>
  <c r="B4352" i="10"/>
  <c r="J4351" i="10"/>
  <c r="I4351" i="10"/>
  <c r="H4351" i="10"/>
  <c r="G4351" i="10"/>
  <c r="F4351" i="10"/>
  <c r="D4351" i="10"/>
  <c r="C4351" i="10"/>
  <c r="B4351" i="10"/>
  <c r="J4350" i="10"/>
  <c r="I4350" i="10"/>
  <c r="H4350" i="10"/>
  <c r="G4350" i="10"/>
  <c r="F4350" i="10"/>
  <c r="D4350" i="10"/>
  <c r="C4350" i="10"/>
  <c r="B4350" i="10"/>
  <c r="J4349" i="10"/>
  <c r="I4349" i="10"/>
  <c r="H4349" i="10"/>
  <c r="G4349" i="10"/>
  <c r="F4349" i="10"/>
  <c r="D4349" i="10"/>
  <c r="C4349" i="10"/>
  <c r="B4349" i="10"/>
  <c r="J4348" i="10"/>
  <c r="I4348" i="10"/>
  <c r="H4348" i="10"/>
  <c r="G4348" i="10"/>
  <c r="F4348" i="10"/>
  <c r="D4348" i="10"/>
  <c r="C4348" i="10"/>
  <c r="B4348" i="10"/>
  <c r="J4347" i="10"/>
  <c r="I4347" i="10"/>
  <c r="H4347" i="10"/>
  <c r="G4347" i="10"/>
  <c r="F4347" i="10"/>
  <c r="D4347" i="10"/>
  <c r="C4347" i="10"/>
  <c r="B4347" i="10"/>
  <c r="J4346" i="10"/>
  <c r="I4346" i="10"/>
  <c r="H4346" i="10"/>
  <c r="G4346" i="10"/>
  <c r="F4346" i="10"/>
  <c r="D4346" i="10"/>
  <c r="C4346" i="10"/>
  <c r="B4346" i="10"/>
  <c r="J4345" i="10"/>
  <c r="I4345" i="10"/>
  <c r="H4345" i="10"/>
  <c r="G4345" i="10"/>
  <c r="F4345" i="10"/>
  <c r="D4345" i="10"/>
  <c r="C4345" i="10"/>
  <c r="B4345" i="10"/>
  <c r="J4344" i="10"/>
  <c r="I4344" i="10"/>
  <c r="H4344" i="10"/>
  <c r="G4344" i="10"/>
  <c r="F4344" i="10"/>
  <c r="D4344" i="10"/>
  <c r="C4344" i="10"/>
  <c r="B4344" i="10"/>
  <c r="J4343" i="10"/>
  <c r="I4343" i="10"/>
  <c r="H4343" i="10"/>
  <c r="G4343" i="10"/>
  <c r="F4343" i="10"/>
  <c r="D4343" i="10"/>
  <c r="C4343" i="10"/>
  <c r="B4343" i="10"/>
  <c r="J4342" i="10"/>
  <c r="I4342" i="10"/>
  <c r="H4342" i="10"/>
  <c r="G4342" i="10"/>
  <c r="F4342" i="10"/>
  <c r="D4342" i="10"/>
  <c r="C4342" i="10"/>
  <c r="B4342" i="10"/>
  <c r="J4341" i="10"/>
  <c r="I4341" i="10"/>
  <c r="H4341" i="10"/>
  <c r="G4341" i="10"/>
  <c r="F4341" i="10"/>
  <c r="D4341" i="10"/>
  <c r="C4341" i="10"/>
  <c r="B4341" i="10"/>
  <c r="J4340" i="10"/>
  <c r="I4340" i="10"/>
  <c r="H4340" i="10"/>
  <c r="G4340" i="10"/>
  <c r="F4340" i="10"/>
  <c r="D4340" i="10"/>
  <c r="C4340" i="10"/>
  <c r="B4340" i="10"/>
  <c r="J4339" i="10"/>
  <c r="I4339" i="10"/>
  <c r="H4339" i="10"/>
  <c r="G4339" i="10"/>
  <c r="F4339" i="10"/>
  <c r="D4339" i="10"/>
  <c r="C4339" i="10"/>
  <c r="B4339" i="10"/>
  <c r="J4338" i="10"/>
  <c r="I4338" i="10"/>
  <c r="H4338" i="10"/>
  <c r="G4338" i="10"/>
  <c r="F4338" i="10"/>
  <c r="D4338" i="10"/>
  <c r="C4338" i="10"/>
  <c r="B4338" i="10"/>
  <c r="J4337" i="10"/>
  <c r="I4337" i="10"/>
  <c r="H4337" i="10"/>
  <c r="G4337" i="10"/>
  <c r="F4337" i="10"/>
  <c r="D4337" i="10"/>
  <c r="C4337" i="10"/>
  <c r="B4337" i="10"/>
  <c r="J4336" i="10"/>
  <c r="I4336" i="10"/>
  <c r="H4336" i="10"/>
  <c r="G4336" i="10"/>
  <c r="F4336" i="10"/>
  <c r="D4336" i="10"/>
  <c r="C4336" i="10"/>
  <c r="B4336" i="10"/>
  <c r="J4335" i="10"/>
  <c r="I4335" i="10"/>
  <c r="H4335" i="10"/>
  <c r="G4335" i="10"/>
  <c r="F4335" i="10"/>
  <c r="D4335" i="10"/>
  <c r="C4335" i="10"/>
  <c r="B4335" i="10"/>
  <c r="J4334" i="10"/>
  <c r="I4334" i="10"/>
  <c r="H4334" i="10"/>
  <c r="G4334" i="10"/>
  <c r="F4334" i="10"/>
  <c r="D4334" i="10"/>
  <c r="C4334" i="10"/>
  <c r="B4334" i="10"/>
  <c r="J4333" i="10"/>
  <c r="I4333" i="10"/>
  <c r="H4333" i="10"/>
  <c r="G4333" i="10"/>
  <c r="F4333" i="10"/>
  <c r="D4333" i="10"/>
  <c r="C4333" i="10"/>
  <c r="B4333" i="10"/>
  <c r="J4332" i="10"/>
  <c r="I4332" i="10"/>
  <c r="H4332" i="10"/>
  <c r="G4332" i="10"/>
  <c r="F4332" i="10"/>
  <c r="D4332" i="10"/>
  <c r="C4332" i="10"/>
  <c r="B4332" i="10"/>
  <c r="J4331" i="10"/>
  <c r="I4331" i="10"/>
  <c r="H4331" i="10"/>
  <c r="G4331" i="10"/>
  <c r="F4331" i="10"/>
  <c r="D4331" i="10"/>
  <c r="C4331" i="10"/>
  <c r="B4331" i="10"/>
  <c r="J4330" i="10"/>
  <c r="I4330" i="10"/>
  <c r="H4330" i="10"/>
  <c r="G4330" i="10"/>
  <c r="F4330" i="10"/>
  <c r="D4330" i="10"/>
  <c r="C4330" i="10"/>
  <c r="B4330" i="10"/>
  <c r="J4329" i="10"/>
  <c r="I4329" i="10"/>
  <c r="H4329" i="10"/>
  <c r="G4329" i="10"/>
  <c r="F4329" i="10"/>
  <c r="D4329" i="10"/>
  <c r="C4329" i="10"/>
  <c r="B4329" i="10"/>
  <c r="J4328" i="10"/>
  <c r="I4328" i="10"/>
  <c r="H4328" i="10"/>
  <c r="G4328" i="10"/>
  <c r="F4328" i="10"/>
  <c r="D4328" i="10"/>
  <c r="C4328" i="10"/>
  <c r="B4328" i="10"/>
  <c r="J4327" i="10"/>
  <c r="I4327" i="10"/>
  <c r="H4327" i="10"/>
  <c r="G4327" i="10"/>
  <c r="F4327" i="10"/>
  <c r="D4327" i="10"/>
  <c r="C4327" i="10"/>
  <c r="B4327" i="10"/>
  <c r="J4326" i="10"/>
  <c r="I4326" i="10"/>
  <c r="H4326" i="10"/>
  <c r="G4326" i="10"/>
  <c r="F4326" i="10"/>
  <c r="D4326" i="10"/>
  <c r="C4326" i="10"/>
  <c r="B4326" i="10"/>
  <c r="J4325" i="10"/>
  <c r="I4325" i="10"/>
  <c r="H4325" i="10"/>
  <c r="G4325" i="10"/>
  <c r="F4325" i="10"/>
  <c r="D4325" i="10"/>
  <c r="C4325" i="10"/>
  <c r="B4325" i="10"/>
  <c r="J4324" i="10"/>
  <c r="I4324" i="10"/>
  <c r="H4324" i="10"/>
  <c r="G4324" i="10"/>
  <c r="F4324" i="10"/>
  <c r="D4324" i="10"/>
  <c r="C4324" i="10"/>
  <c r="B4324" i="10"/>
  <c r="J4323" i="10"/>
  <c r="I4323" i="10"/>
  <c r="H4323" i="10"/>
  <c r="G4323" i="10"/>
  <c r="F4323" i="10"/>
  <c r="D4323" i="10"/>
  <c r="C4323" i="10"/>
  <c r="B4323" i="10"/>
  <c r="J4322" i="10"/>
  <c r="I4322" i="10"/>
  <c r="H4322" i="10"/>
  <c r="G4322" i="10"/>
  <c r="F4322" i="10"/>
  <c r="D4322" i="10"/>
  <c r="C4322" i="10"/>
  <c r="B4322" i="10"/>
  <c r="J4321" i="10"/>
  <c r="I4321" i="10"/>
  <c r="H4321" i="10"/>
  <c r="G4321" i="10"/>
  <c r="F4321" i="10"/>
  <c r="D4321" i="10"/>
  <c r="C4321" i="10"/>
  <c r="B4321" i="10"/>
  <c r="J4320" i="10"/>
  <c r="I4320" i="10"/>
  <c r="H4320" i="10"/>
  <c r="G4320" i="10"/>
  <c r="F4320" i="10"/>
  <c r="D4320" i="10"/>
  <c r="C4320" i="10"/>
  <c r="B4320" i="10"/>
  <c r="J4319" i="10"/>
  <c r="I4319" i="10"/>
  <c r="H4319" i="10"/>
  <c r="G4319" i="10"/>
  <c r="F4319" i="10"/>
  <c r="D4319" i="10"/>
  <c r="C4319" i="10"/>
  <c r="B4319" i="10"/>
  <c r="J4318" i="10"/>
  <c r="I4318" i="10"/>
  <c r="H4318" i="10"/>
  <c r="G4318" i="10"/>
  <c r="F4318" i="10"/>
  <c r="D4318" i="10"/>
  <c r="C4318" i="10"/>
  <c r="B4318" i="10"/>
  <c r="J4317" i="10"/>
  <c r="I4317" i="10"/>
  <c r="H4317" i="10"/>
  <c r="G4317" i="10"/>
  <c r="F4317" i="10"/>
  <c r="D4317" i="10"/>
  <c r="C4317" i="10"/>
  <c r="B4317" i="10"/>
  <c r="J4316" i="10"/>
  <c r="I4316" i="10"/>
  <c r="H4316" i="10"/>
  <c r="G4316" i="10"/>
  <c r="F4316" i="10"/>
  <c r="D4316" i="10"/>
  <c r="C4316" i="10"/>
  <c r="B4316" i="10"/>
  <c r="J4315" i="10"/>
  <c r="I4315" i="10"/>
  <c r="H4315" i="10"/>
  <c r="G4315" i="10"/>
  <c r="F4315" i="10"/>
  <c r="D4315" i="10"/>
  <c r="C4315" i="10"/>
  <c r="B4315" i="10"/>
  <c r="J4314" i="10"/>
  <c r="I4314" i="10"/>
  <c r="H4314" i="10"/>
  <c r="G4314" i="10"/>
  <c r="F4314" i="10"/>
  <c r="D4314" i="10"/>
  <c r="C4314" i="10"/>
  <c r="B4314" i="10"/>
  <c r="J4313" i="10"/>
  <c r="I4313" i="10"/>
  <c r="H4313" i="10"/>
  <c r="G4313" i="10"/>
  <c r="F4313" i="10"/>
  <c r="D4313" i="10"/>
  <c r="C4313" i="10"/>
  <c r="B4313" i="10"/>
  <c r="J4312" i="10"/>
  <c r="I4312" i="10"/>
  <c r="H4312" i="10"/>
  <c r="G4312" i="10"/>
  <c r="F4312" i="10"/>
  <c r="D4312" i="10"/>
  <c r="C4312" i="10"/>
  <c r="B4312" i="10"/>
  <c r="J4311" i="10"/>
  <c r="I4311" i="10"/>
  <c r="H4311" i="10"/>
  <c r="G4311" i="10"/>
  <c r="F4311" i="10"/>
  <c r="D4311" i="10"/>
  <c r="C4311" i="10"/>
  <c r="B4311" i="10"/>
  <c r="J4310" i="10"/>
  <c r="I4310" i="10"/>
  <c r="H4310" i="10"/>
  <c r="G4310" i="10"/>
  <c r="F4310" i="10"/>
  <c r="D4310" i="10"/>
  <c r="C4310" i="10"/>
  <c r="B4310" i="10"/>
  <c r="J4309" i="10"/>
  <c r="I4309" i="10"/>
  <c r="H4309" i="10"/>
  <c r="G4309" i="10"/>
  <c r="F4309" i="10"/>
  <c r="D4309" i="10"/>
  <c r="C4309" i="10"/>
  <c r="B4309" i="10"/>
  <c r="J4308" i="10"/>
  <c r="I4308" i="10"/>
  <c r="H4308" i="10"/>
  <c r="G4308" i="10"/>
  <c r="F4308" i="10"/>
  <c r="D4308" i="10"/>
  <c r="C4308" i="10"/>
  <c r="B4308" i="10"/>
  <c r="J4307" i="10"/>
  <c r="I4307" i="10"/>
  <c r="H4307" i="10"/>
  <c r="G4307" i="10"/>
  <c r="F4307" i="10"/>
  <c r="D4307" i="10"/>
  <c r="C4307" i="10"/>
  <c r="B4307" i="10"/>
  <c r="J4306" i="10"/>
  <c r="I4306" i="10"/>
  <c r="H4306" i="10"/>
  <c r="G4306" i="10"/>
  <c r="F4306" i="10"/>
  <c r="D4306" i="10"/>
  <c r="C4306" i="10"/>
  <c r="B4306" i="10"/>
  <c r="J4305" i="10"/>
  <c r="I4305" i="10"/>
  <c r="H4305" i="10"/>
  <c r="G4305" i="10"/>
  <c r="F4305" i="10"/>
  <c r="D4305" i="10"/>
  <c r="C4305" i="10"/>
  <c r="B4305" i="10"/>
  <c r="J4304" i="10"/>
  <c r="I4304" i="10"/>
  <c r="H4304" i="10"/>
  <c r="G4304" i="10"/>
  <c r="F4304" i="10"/>
  <c r="D4304" i="10"/>
  <c r="C4304" i="10"/>
  <c r="B4304" i="10"/>
  <c r="J4303" i="10"/>
  <c r="I4303" i="10"/>
  <c r="H4303" i="10"/>
  <c r="G4303" i="10"/>
  <c r="F4303" i="10"/>
  <c r="D4303" i="10"/>
  <c r="C4303" i="10"/>
  <c r="B4303" i="10"/>
  <c r="J4302" i="10"/>
  <c r="I4302" i="10"/>
  <c r="H4302" i="10"/>
  <c r="G4302" i="10"/>
  <c r="F4302" i="10"/>
  <c r="D4302" i="10"/>
  <c r="C4302" i="10"/>
  <c r="B4302" i="10"/>
  <c r="J4301" i="10"/>
  <c r="I4301" i="10"/>
  <c r="H4301" i="10"/>
  <c r="G4301" i="10"/>
  <c r="F4301" i="10"/>
  <c r="D4301" i="10"/>
  <c r="C4301" i="10"/>
  <c r="B4301" i="10"/>
  <c r="J4300" i="10"/>
  <c r="I4300" i="10"/>
  <c r="H4300" i="10"/>
  <c r="G4300" i="10"/>
  <c r="F4300" i="10"/>
  <c r="D4300" i="10"/>
  <c r="C4300" i="10"/>
  <c r="B4300" i="10"/>
  <c r="J4299" i="10"/>
  <c r="I4299" i="10"/>
  <c r="H4299" i="10"/>
  <c r="G4299" i="10"/>
  <c r="F4299" i="10"/>
  <c r="D4299" i="10"/>
  <c r="C4299" i="10"/>
  <c r="B4299" i="10"/>
  <c r="J4298" i="10"/>
  <c r="I4298" i="10"/>
  <c r="H4298" i="10"/>
  <c r="G4298" i="10"/>
  <c r="F4298" i="10"/>
  <c r="D4298" i="10"/>
  <c r="C4298" i="10"/>
  <c r="B4298" i="10"/>
  <c r="J4297" i="10"/>
  <c r="I4297" i="10"/>
  <c r="H4297" i="10"/>
  <c r="G4297" i="10"/>
  <c r="F4297" i="10"/>
  <c r="D4297" i="10"/>
  <c r="C4297" i="10"/>
  <c r="B4297" i="10"/>
  <c r="J4296" i="10"/>
  <c r="I4296" i="10"/>
  <c r="H4296" i="10"/>
  <c r="G4296" i="10"/>
  <c r="F4296" i="10"/>
  <c r="D4296" i="10"/>
  <c r="C4296" i="10"/>
  <c r="B4296" i="10"/>
  <c r="J4295" i="10"/>
  <c r="I4295" i="10"/>
  <c r="H4295" i="10"/>
  <c r="G4295" i="10"/>
  <c r="F4295" i="10"/>
  <c r="D4295" i="10"/>
  <c r="C4295" i="10"/>
  <c r="B4295" i="10"/>
  <c r="J4294" i="10"/>
  <c r="I4294" i="10"/>
  <c r="H4294" i="10"/>
  <c r="G4294" i="10"/>
  <c r="F4294" i="10"/>
  <c r="D4294" i="10"/>
  <c r="C4294" i="10"/>
  <c r="B4294" i="10"/>
  <c r="J4293" i="10"/>
  <c r="I4293" i="10"/>
  <c r="H4293" i="10"/>
  <c r="G4293" i="10"/>
  <c r="F4293" i="10"/>
  <c r="D4293" i="10"/>
  <c r="C4293" i="10"/>
  <c r="B4293" i="10"/>
  <c r="J4292" i="10"/>
  <c r="I4292" i="10"/>
  <c r="H4292" i="10"/>
  <c r="G4292" i="10"/>
  <c r="F4292" i="10"/>
  <c r="D4292" i="10"/>
  <c r="C4292" i="10"/>
  <c r="B4292" i="10"/>
  <c r="J4291" i="10"/>
  <c r="I4291" i="10"/>
  <c r="H4291" i="10"/>
  <c r="G4291" i="10"/>
  <c r="F4291" i="10"/>
  <c r="D4291" i="10"/>
  <c r="C4291" i="10"/>
  <c r="B4291" i="10"/>
  <c r="J4290" i="10"/>
  <c r="I4290" i="10"/>
  <c r="H4290" i="10"/>
  <c r="G4290" i="10"/>
  <c r="F4290" i="10"/>
  <c r="D4290" i="10"/>
  <c r="C4290" i="10"/>
  <c r="B4290" i="10"/>
  <c r="J4289" i="10"/>
  <c r="I4289" i="10"/>
  <c r="H4289" i="10"/>
  <c r="G4289" i="10"/>
  <c r="F4289" i="10"/>
  <c r="D4289" i="10"/>
  <c r="C4289" i="10"/>
  <c r="B4289" i="10"/>
  <c r="J4288" i="10"/>
  <c r="I4288" i="10"/>
  <c r="H4288" i="10"/>
  <c r="G4288" i="10"/>
  <c r="F4288" i="10"/>
  <c r="D4288" i="10"/>
  <c r="C4288" i="10"/>
  <c r="B4288" i="10"/>
  <c r="J4287" i="10"/>
  <c r="I4287" i="10"/>
  <c r="H4287" i="10"/>
  <c r="G4287" i="10"/>
  <c r="F4287" i="10"/>
  <c r="D4287" i="10"/>
  <c r="C4287" i="10"/>
  <c r="B4287" i="10"/>
  <c r="J4286" i="10"/>
  <c r="I4286" i="10"/>
  <c r="H4286" i="10"/>
  <c r="G4286" i="10"/>
  <c r="F4286" i="10"/>
  <c r="D4286" i="10"/>
  <c r="C4286" i="10"/>
  <c r="B4286" i="10"/>
  <c r="J4285" i="10"/>
  <c r="I4285" i="10"/>
  <c r="H4285" i="10"/>
  <c r="G4285" i="10"/>
  <c r="F4285" i="10"/>
  <c r="D4285" i="10"/>
  <c r="C4285" i="10"/>
  <c r="B4285" i="10"/>
  <c r="J4284" i="10"/>
  <c r="I4284" i="10"/>
  <c r="H4284" i="10"/>
  <c r="G4284" i="10"/>
  <c r="F4284" i="10"/>
  <c r="D4284" i="10"/>
  <c r="C4284" i="10"/>
  <c r="B4284" i="10"/>
  <c r="J4283" i="10"/>
  <c r="I4283" i="10"/>
  <c r="H4283" i="10"/>
  <c r="G4283" i="10"/>
  <c r="F4283" i="10"/>
  <c r="D4283" i="10"/>
  <c r="C4283" i="10"/>
  <c r="B4283" i="10"/>
  <c r="J4282" i="10"/>
  <c r="I4282" i="10"/>
  <c r="H4282" i="10"/>
  <c r="G4282" i="10"/>
  <c r="F4282" i="10"/>
  <c r="D4282" i="10"/>
  <c r="C4282" i="10"/>
  <c r="B4282" i="10"/>
  <c r="J4281" i="10"/>
  <c r="I4281" i="10"/>
  <c r="H4281" i="10"/>
  <c r="G4281" i="10"/>
  <c r="F4281" i="10"/>
  <c r="D4281" i="10"/>
  <c r="C4281" i="10"/>
  <c r="B4281" i="10"/>
  <c r="J4280" i="10"/>
  <c r="I4280" i="10"/>
  <c r="H4280" i="10"/>
  <c r="G4280" i="10"/>
  <c r="F4280" i="10"/>
  <c r="D4280" i="10"/>
  <c r="C4280" i="10"/>
  <c r="B4280" i="10"/>
  <c r="J4279" i="10"/>
  <c r="I4279" i="10"/>
  <c r="H4279" i="10"/>
  <c r="G4279" i="10"/>
  <c r="F4279" i="10"/>
  <c r="D4279" i="10"/>
  <c r="C4279" i="10"/>
  <c r="B4279" i="10"/>
  <c r="J4278" i="10"/>
  <c r="I4278" i="10"/>
  <c r="H4278" i="10"/>
  <c r="G4278" i="10"/>
  <c r="F4278" i="10"/>
  <c r="D4278" i="10"/>
  <c r="C4278" i="10"/>
  <c r="B4278" i="10"/>
  <c r="J4277" i="10"/>
  <c r="I4277" i="10"/>
  <c r="H4277" i="10"/>
  <c r="G4277" i="10"/>
  <c r="F4277" i="10"/>
  <c r="D4277" i="10"/>
  <c r="C4277" i="10"/>
  <c r="B4277" i="10"/>
  <c r="J4276" i="10"/>
  <c r="I4276" i="10"/>
  <c r="H4276" i="10"/>
  <c r="G4276" i="10"/>
  <c r="F4276" i="10"/>
  <c r="D4276" i="10"/>
  <c r="C4276" i="10"/>
  <c r="B4276" i="10"/>
  <c r="J4275" i="10"/>
  <c r="I4275" i="10"/>
  <c r="H4275" i="10"/>
  <c r="G4275" i="10"/>
  <c r="F4275" i="10"/>
  <c r="D4275" i="10"/>
  <c r="C4275" i="10"/>
  <c r="B4275" i="10"/>
  <c r="J4274" i="10"/>
  <c r="I4274" i="10"/>
  <c r="H4274" i="10"/>
  <c r="G4274" i="10"/>
  <c r="F4274" i="10"/>
  <c r="D4274" i="10"/>
  <c r="C4274" i="10"/>
  <c r="B4274" i="10"/>
  <c r="J4273" i="10"/>
  <c r="I4273" i="10"/>
  <c r="H4273" i="10"/>
  <c r="G4273" i="10"/>
  <c r="F4273" i="10"/>
  <c r="D4273" i="10"/>
  <c r="C4273" i="10"/>
  <c r="B4273" i="10"/>
  <c r="J4272" i="10"/>
  <c r="I4272" i="10"/>
  <c r="H4272" i="10"/>
  <c r="G4272" i="10"/>
  <c r="F4272" i="10"/>
  <c r="D4272" i="10"/>
  <c r="C4272" i="10"/>
  <c r="B4272" i="10"/>
  <c r="J4271" i="10"/>
  <c r="I4271" i="10"/>
  <c r="H4271" i="10"/>
  <c r="G4271" i="10"/>
  <c r="F4271" i="10"/>
  <c r="D4271" i="10"/>
  <c r="C4271" i="10"/>
  <c r="B4271" i="10"/>
  <c r="J4270" i="10"/>
  <c r="I4270" i="10"/>
  <c r="H4270" i="10"/>
  <c r="G4270" i="10"/>
  <c r="F4270" i="10"/>
  <c r="D4270" i="10"/>
  <c r="C4270" i="10"/>
  <c r="B4270" i="10"/>
  <c r="J4269" i="10"/>
  <c r="I4269" i="10"/>
  <c r="H4269" i="10"/>
  <c r="G4269" i="10"/>
  <c r="F4269" i="10"/>
  <c r="D4269" i="10"/>
  <c r="C4269" i="10"/>
  <c r="B4269" i="10"/>
  <c r="J4268" i="10"/>
  <c r="I4268" i="10"/>
  <c r="H4268" i="10"/>
  <c r="G4268" i="10"/>
  <c r="F4268" i="10"/>
  <c r="D4268" i="10"/>
  <c r="C4268" i="10"/>
  <c r="B4268" i="10"/>
  <c r="J4267" i="10"/>
  <c r="I4267" i="10"/>
  <c r="H4267" i="10"/>
  <c r="G4267" i="10"/>
  <c r="F4267" i="10"/>
  <c r="D4267" i="10"/>
  <c r="C4267" i="10"/>
  <c r="B4267" i="10"/>
  <c r="J4266" i="10"/>
  <c r="I4266" i="10"/>
  <c r="H4266" i="10"/>
  <c r="G4266" i="10"/>
  <c r="F4266" i="10"/>
  <c r="D4266" i="10"/>
  <c r="C4266" i="10"/>
  <c r="B4266" i="10"/>
  <c r="J4265" i="10"/>
  <c r="I4265" i="10"/>
  <c r="H4265" i="10"/>
  <c r="G4265" i="10"/>
  <c r="F4265" i="10"/>
  <c r="D4265" i="10"/>
  <c r="C4265" i="10"/>
  <c r="B4265" i="10"/>
  <c r="J4264" i="10"/>
  <c r="I4264" i="10"/>
  <c r="H4264" i="10"/>
  <c r="G4264" i="10"/>
  <c r="F4264" i="10"/>
  <c r="D4264" i="10"/>
  <c r="C4264" i="10"/>
  <c r="B4264" i="10"/>
  <c r="J4263" i="10"/>
  <c r="I4263" i="10"/>
  <c r="H4263" i="10"/>
  <c r="G4263" i="10"/>
  <c r="F4263" i="10"/>
  <c r="D4263" i="10"/>
  <c r="C4263" i="10"/>
  <c r="B4263" i="10"/>
  <c r="J4262" i="10"/>
  <c r="I4262" i="10"/>
  <c r="H4262" i="10"/>
  <c r="G4262" i="10"/>
  <c r="F4262" i="10"/>
  <c r="D4262" i="10"/>
  <c r="C4262" i="10"/>
  <c r="B4262" i="10"/>
  <c r="J4261" i="10"/>
  <c r="I4261" i="10"/>
  <c r="H4261" i="10"/>
  <c r="G4261" i="10"/>
  <c r="F4261" i="10"/>
  <c r="D4261" i="10"/>
  <c r="C4261" i="10"/>
  <c r="B4261" i="10"/>
  <c r="J4260" i="10"/>
  <c r="I4260" i="10"/>
  <c r="H4260" i="10"/>
  <c r="G4260" i="10"/>
  <c r="F4260" i="10"/>
  <c r="D4260" i="10"/>
  <c r="C4260" i="10"/>
  <c r="B4260" i="10"/>
  <c r="J4259" i="10"/>
  <c r="I4259" i="10"/>
  <c r="H4259" i="10"/>
  <c r="G4259" i="10"/>
  <c r="F4259" i="10"/>
  <c r="D4259" i="10"/>
  <c r="C4259" i="10"/>
  <c r="B4259" i="10"/>
  <c r="J4258" i="10"/>
  <c r="I4258" i="10"/>
  <c r="H4258" i="10"/>
  <c r="G4258" i="10"/>
  <c r="F4258" i="10"/>
  <c r="D4258" i="10"/>
  <c r="C4258" i="10"/>
  <c r="B4258" i="10"/>
  <c r="J4257" i="10"/>
  <c r="I4257" i="10"/>
  <c r="H4257" i="10"/>
  <c r="G4257" i="10"/>
  <c r="F4257" i="10"/>
  <c r="D4257" i="10"/>
  <c r="C4257" i="10"/>
  <c r="B4257" i="10"/>
  <c r="J4256" i="10"/>
  <c r="I4256" i="10"/>
  <c r="H4256" i="10"/>
  <c r="G4256" i="10"/>
  <c r="F4256" i="10"/>
  <c r="D4256" i="10"/>
  <c r="C4256" i="10"/>
  <c r="B4256" i="10"/>
  <c r="J4255" i="10"/>
  <c r="I4255" i="10"/>
  <c r="H4255" i="10"/>
  <c r="G4255" i="10"/>
  <c r="F4255" i="10"/>
  <c r="D4255" i="10"/>
  <c r="C4255" i="10"/>
  <c r="B4255" i="10"/>
  <c r="J4254" i="10"/>
  <c r="I4254" i="10"/>
  <c r="H4254" i="10"/>
  <c r="G4254" i="10"/>
  <c r="F4254" i="10"/>
  <c r="D4254" i="10"/>
  <c r="C4254" i="10"/>
  <c r="B4254" i="10"/>
  <c r="J4253" i="10"/>
  <c r="I4253" i="10"/>
  <c r="H4253" i="10"/>
  <c r="G4253" i="10"/>
  <c r="F4253" i="10"/>
  <c r="D4253" i="10"/>
  <c r="C4253" i="10"/>
  <c r="B4253" i="10"/>
  <c r="J4252" i="10"/>
  <c r="I4252" i="10"/>
  <c r="H4252" i="10"/>
  <c r="G4252" i="10"/>
  <c r="F4252" i="10"/>
  <c r="D4252" i="10"/>
  <c r="C4252" i="10"/>
  <c r="B4252" i="10"/>
  <c r="J4251" i="10"/>
  <c r="I4251" i="10"/>
  <c r="H4251" i="10"/>
  <c r="G4251" i="10"/>
  <c r="F4251" i="10"/>
  <c r="D4251" i="10"/>
  <c r="C4251" i="10"/>
  <c r="B4251" i="10"/>
  <c r="J4250" i="10"/>
  <c r="I4250" i="10"/>
  <c r="H4250" i="10"/>
  <c r="G4250" i="10"/>
  <c r="F4250" i="10"/>
  <c r="D4250" i="10"/>
  <c r="C4250" i="10"/>
  <c r="B4250" i="10"/>
  <c r="J4249" i="10"/>
  <c r="I4249" i="10"/>
  <c r="H4249" i="10"/>
  <c r="G4249" i="10"/>
  <c r="F4249" i="10"/>
  <c r="D4249" i="10"/>
  <c r="C4249" i="10"/>
  <c r="B4249" i="10"/>
  <c r="J4248" i="10"/>
  <c r="I4248" i="10"/>
  <c r="H4248" i="10"/>
  <c r="G4248" i="10"/>
  <c r="F4248" i="10"/>
  <c r="D4248" i="10"/>
  <c r="C4248" i="10"/>
  <c r="B4248" i="10"/>
  <c r="J4247" i="10"/>
  <c r="I4247" i="10"/>
  <c r="H4247" i="10"/>
  <c r="G4247" i="10"/>
  <c r="F4247" i="10"/>
  <c r="D4247" i="10"/>
  <c r="C4247" i="10"/>
  <c r="B4247" i="10"/>
  <c r="J4246" i="10"/>
  <c r="I4246" i="10"/>
  <c r="H4246" i="10"/>
  <c r="G4246" i="10"/>
  <c r="F4246" i="10"/>
  <c r="D4246" i="10"/>
  <c r="C4246" i="10"/>
  <c r="B4246" i="10"/>
  <c r="J4245" i="10"/>
  <c r="I4245" i="10"/>
  <c r="H4245" i="10"/>
  <c r="G4245" i="10"/>
  <c r="F4245" i="10"/>
  <c r="D4245" i="10"/>
  <c r="C4245" i="10"/>
  <c r="B4245" i="10"/>
  <c r="J4244" i="10"/>
  <c r="I4244" i="10"/>
  <c r="H4244" i="10"/>
  <c r="G4244" i="10"/>
  <c r="F4244" i="10"/>
  <c r="D4244" i="10"/>
  <c r="C4244" i="10"/>
  <c r="B4244" i="10"/>
  <c r="J4243" i="10"/>
  <c r="I4243" i="10"/>
  <c r="H4243" i="10"/>
  <c r="G4243" i="10"/>
  <c r="F4243" i="10"/>
  <c r="D4243" i="10"/>
  <c r="C4243" i="10"/>
  <c r="B4243" i="10"/>
  <c r="J4242" i="10"/>
  <c r="I4242" i="10"/>
  <c r="H4242" i="10"/>
  <c r="G4242" i="10"/>
  <c r="F4242" i="10"/>
  <c r="D4242" i="10"/>
  <c r="C4242" i="10"/>
  <c r="B4242" i="10"/>
  <c r="J4241" i="10"/>
  <c r="I4241" i="10"/>
  <c r="H4241" i="10"/>
  <c r="G4241" i="10"/>
  <c r="F4241" i="10"/>
  <c r="D4241" i="10"/>
  <c r="C4241" i="10"/>
  <c r="B4241" i="10"/>
  <c r="J4240" i="10"/>
  <c r="I4240" i="10"/>
  <c r="H4240" i="10"/>
  <c r="G4240" i="10"/>
  <c r="F4240" i="10"/>
  <c r="D4240" i="10"/>
  <c r="C4240" i="10"/>
  <c r="B4240" i="10"/>
  <c r="J4239" i="10"/>
  <c r="I4239" i="10"/>
  <c r="H4239" i="10"/>
  <c r="G4239" i="10"/>
  <c r="F4239" i="10"/>
  <c r="D4239" i="10"/>
  <c r="C4239" i="10"/>
  <c r="B4239" i="10"/>
  <c r="J4238" i="10"/>
  <c r="I4238" i="10"/>
  <c r="H4238" i="10"/>
  <c r="G4238" i="10"/>
  <c r="F4238" i="10"/>
  <c r="D4238" i="10"/>
  <c r="C4238" i="10"/>
  <c r="B4238" i="10"/>
  <c r="J4237" i="10"/>
  <c r="I4237" i="10"/>
  <c r="H4237" i="10"/>
  <c r="G4237" i="10"/>
  <c r="F4237" i="10"/>
  <c r="D4237" i="10"/>
  <c r="C4237" i="10"/>
  <c r="B4237" i="10"/>
  <c r="J4236" i="10"/>
  <c r="I4236" i="10"/>
  <c r="H4236" i="10"/>
  <c r="G4236" i="10"/>
  <c r="F4236" i="10"/>
  <c r="D4236" i="10"/>
  <c r="C4236" i="10"/>
  <c r="B4236" i="10"/>
  <c r="J4235" i="10"/>
  <c r="I4235" i="10"/>
  <c r="H4235" i="10"/>
  <c r="G4235" i="10"/>
  <c r="F4235" i="10"/>
  <c r="D4235" i="10"/>
  <c r="C4235" i="10"/>
  <c r="B4235" i="10"/>
  <c r="J4234" i="10"/>
  <c r="I4234" i="10"/>
  <c r="H4234" i="10"/>
  <c r="G4234" i="10"/>
  <c r="F4234" i="10"/>
  <c r="D4234" i="10"/>
  <c r="C4234" i="10"/>
  <c r="B4234" i="10"/>
  <c r="J4233" i="10"/>
  <c r="I4233" i="10"/>
  <c r="H4233" i="10"/>
  <c r="G4233" i="10"/>
  <c r="F4233" i="10"/>
  <c r="D4233" i="10"/>
  <c r="C4233" i="10"/>
  <c r="B4233" i="10"/>
  <c r="J4232" i="10"/>
  <c r="I4232" i="10"/>
  <c r="H4232" i="10"/>
  <c r="G4232" i="10"/>
  <c r="F4232" i="10"/>
  <c r="D4232" i="10"/>
  <c r="C4232" i="10"/>
  <c r="B4232" i="10"/>
  <c r="J4231" i="10"/>
  <c r="I4231" i="10"/>
  <c r="H4231" i="10"/>
  <c r="G4231" i="10"/>
  <c r="F4231" i="10"/>
  <c r="D4231" i="10"/>
  <c r="C4231" i="10"/>
  <c r="B4231" i="10"/>
  <c r="J4230" i="10"/>
  <c r="I4230" i="10"/>
  <c r="H4230" i="10"/>
  <c r="G4230" i="10"/>
  <c r="F4230" i="10"/>
  <c r="D4230" i="10"/>
  <c r="C4230" i="10"/>
  <c r="B4230" i="10"/>
  <c r="J4229" i="10"/>
  <c r="I4229" i="10"/>
  <c r="H4229" i="10"/>
  <c r="G4229" i="10"/>
  <c r="F4229" i="10"/>
  <c r="D4229" i="10"/>
  <c r="C4229" i="10"/>
  <c r="B4229" i="10"/>
  <c r="J4228" i="10"/>
  <c r="I4228" i="10"/>
  <c r="H4228" i="10"/>
  <c r="G4228" i="10"/>
  <c r="F4228" i="10"/>
  <c r="D4228" i="10"/>
  <c r="C4228" i="10"/>
  <c r="B4228" i="10"/>
  <c r="J4227" i="10"/>
  <c r="I4227" i="10"/>
  <c r="H4227" i="10"/>
  <c r="G4227" i="10"/>
  <c r="F4227" i="10"/>
  <c r="D4227" i="10"/>
  <c r="C4227" i="10"/>
  <c r="B4227" i="10"/>
  <c r="J4226" i="10"/>
  <c r="I4226" i="10"/>
  <c r="H4226" i="10"/>
  <c r="G4226" i="10"/>
  <c r="F4226" i="10"/>
  <c r="D4226" i="10"/>
  <c r="C4226" i="10"/>
  <c r="B4226" i="10"/>
  <c r="J4225" i="10"/>
  <c r="I4225" i="10"/>
  <c r="H4225" i="10"/>
  <c r="G4225" i="10"/>
  <c r="F4225" i="10"/>
  <c r="D4225" i="10"/>
  <c r="C4225" i="10"/>
  <c r="B4225" i="10"/>
  <c r="J4224" i="10"/>
  <c r="I4224" i="10"/>
  <c r="H4224" i="10"/>
  <c r="G4224" i="10"/>
  <c r="F4224" i="10"/>
  <c r="D4224" i="10"/>
  <c r="C4224" i="10"/>
  <c r="B4224" i="10"/>
  <c r="J4223" i="10"/>
  <c r="I4223" i="10"/>
  <c r="H4223" i="10"/>
  <c r="G4223" i="10"/>
  <c r="F4223" i="10"/>
  <c r="D4223" i="10"/>
  <c r="C4223" i="10"/>
  <c r="B4223" i="10"/>
  <c r="J4222" i="10"/>
  <c r="I4222" i="10"/>
  <c r="H4222" i="10"/>
  <c r="G4222" i="10"/>
  <c r="F4222" i="10"/>
  <c r="D4222" i="10"/>
  <c r="C4222" i="10"/>
  <c r="B4222" i="10"/>
  <c r="J4221" i="10"/>
  <c r="I4221" i="10"/>
  <c r="H4221" i="10"/>
  <c r="G4221" i="10"/>
  <c r="F4221" i="10"/>
  <c r="D4221" i="10"/>
  <c r="C4221" i="10"/>
  <c r="B4221" i="10"/>
  <c r="J4220" i="10"/>
  <c r="I4220" i="10"/>
  <c r="H4220" i="10"/>
  <c r="G4220" i="10"/>
  <c r="F4220" i="10"/>
  <c r="D4220" i="10"/>
  <c r="C4220" i="10"/>
  <c r="B4220" i="10"/>
  <c r="J4219" i="10"/>
  <c r="I4219" i="10"/>
  <c r="H4219" i="10"/>
  <c r="G4219" i="10"/>
  <c r="F4219" i="10"/>
  <c r="D4219" i="10"/>
  <c r="C4219" i="10"/>
  <c r="B4219" i="10"/>
  <c r="J4218" i="10"/>
  <c r="I4218" i="10"/>
  <c r="H4218" i="10"/>
  <c r="G4218" i="10"/>
  <c r="F4218" i="10"/>
  <c r="D4218" i="10"/>
  <c r="C4218" i="10"/>
  <c r="B4218" i="10"/>
  <c r="J4217" i="10"/>
  <c r="I4217" i="10"/>
  <c r="H4217" i="10"/>
  <c r="G4217" i="10"/>
  <c r="F4217" i="10"/>
  <c r="D4217" i="10"/>
  <c r="C4217" i="10"/>
  <c r="B4217" i="10"/>
  <c r="J4216" i="10"/>
  <c r="I4216" i="10"/>
  <c r="H4216" i="10"/>
  <c r="G4216" i="10"/>
  <c r="F4216" i="10"/>
  <c r="D4216" i="10"/>
  <c r="C4216" i="10"/>
  <c r="B4216" i="10"/>
  <c r="J4215" i="10"/>
  <c r="I4215" i="10"/>
  <c r="H4215" i="10"/>
  <c r="G4215" i="10"/>
  <c r="F4215" i="10"/>
  <c r="D4215" i="10"/>
  <c r="C4215" i="10"/>
  <c r="B4215" i="10"/>
  <c r="J4214" i="10"/>
  <c r="I4214" i="10"/>
  <c r="H4214" i="10"/>
  <c r="G4214" i="10"/>
  <c r="F4214" i="10"/>
  <c r="D4214" i="10"/>
  <c r="C4214" i="10"/>
  <c r="B4214" i="10"/>
  <c r="J4213" i="10"/>
  <c r="I4213" i="10"/>
  <c r="H4213" i="10"/>
  <c r="G4213" i="10"/>
  <c r="F4213" i="10"/>
  <c r="D4213" i="10"/>
  <c r="C4213" i="10"/>
  <c r="B4213" i="10"/>
  <c r="J4212" i="10"/>
  <c r="I4212" i="10"/>
  <c r="H4212" i="10"/>
  <c r="G4212" i="10"/>
  <c r="F4212" i="10"/>
  <c r="D4212" i="10"/>
  <c r="C4212" i="10"/>
  <c r="B4212" i="10"/>
  <c r="J4211" i="10"/>
  <c r="I4211" i="10"/>
  <c r="H4211" i="10"/>
  <c r="G4211" i="10"/>
  <c r="F4211" i="10"/>
  <c r="D4211" i="10"/>
  <c r="C4211" i="10"/>
  <c r="B4211" i="10"/>
  <c r="J4210" i="10"/>
  <c r="I4210" i="10"/>
  <c r="H4210" i="10"/>
  <c r="G4210" i="10"/>
  <c r="F4210" i="10"/>
  <c r="D4210" i="10"/>
  <c r="C4210" i="10"/>
  <c r="B4210" i="10"/>
  <c r="J4209" i="10"/>
  <c r="I4209" i="10"/>
  <c r="H4209" i="10"/>
  <c r="G4209" i="10"/>
  <c r="F4209" i="10"/>
  <c r="D4209" i="10"/>
  <c r="C4209" i="10"/>
  <c r="B4209" i="10"/>
  <c r="J4208" i="10"/>
  <c r="I4208" i="10"/>
  <c r="H4208" i="10"/>
  <c r="G4208" i="10"/>
  <c r="F4208" i="10"/>
  <c r="D4208" i="10"/>
  <c r="C4208" i="10"/>
  <c r="B4208" i="10"/>
  <c r="J4207" i="10"/>
  <c r="I4207" i="10"/>
  <c r="H4207" i="10"/>
  <c r="G4207" i="10"/>
  <c r="F4207" i="10"/>
  <c r="D4207" i="10"/>
  <c r="C4207" i="10"/>
  <c r="B4207" i="10"/>
  <c r="J4206" i="10"/>
  <c r="I4206" i="10"/>
  <c r="H4206" i="10"/>
  <c r="G4206" i="10"/>
  <c r="F4206" i="10"/>
  <c r="D4206" i="10"/>
  <c r="C4206" i="10"/>
  <c r="B4206" i="10"/>
  <c r="J4205" i="10"/>
  <c r="I4205" i="10"/>
  <c r="H4205" i="10"/>
  <c r="G4205" i="10"/>
  <c r="F4205" i="10"/>
  <c r="D4205" i="10"/>
  <c r="C4205" i="10"/>
  <c r="B4205" i="10"/>
  <c r="J4204" i="10"/>
  <c r="I4204" i="10"/>
  <c r="H4204" i="10"/>
  <c r="G4204" i="10"/>
  <c r="F4204" i="10"/>
  <c r="D4204" i="10"/>
  <c r="C4204" i="10"/>
  <c r="B4204" i="10"/>
  <c r="J4203" i="10"/>
  <c r="I4203" i="10"/>
  <c r="H4203" i="10"/>
  <c r="G4203" i="10"/>
  <c r="F4203" i="10"/>
  <c r="D4203" i="10"/>
  <c r="C4203" i="10"/>
  <c r="B4203" i="10"/>
  <c r="J4202" i="10"/>
  <c r="I4202" i="10"/>
  <c r="H4202" i="10"/>
  <c r="G4202" i="10"/>
  <c r="F4202" i="10"/>
  <c r="D4202" i="10"/>
  <c r="C4202" i="10"/>
  <c r="B4202" i="10"/>
  <c r="J4201" i="10"/>
  <c r="I4201" i="10"/>
  <c r="H4201" i="10"/>
  <c r="G4201" i="10"/>
  <c r="F4201" i="10"/>
  <c r="D4201" i="10"/>
  <c r="C4201" i="10"/>
  <c r="B4201" i="10"/>
  <c r="J4200" i="10"/>
  <c r="I4200" i="10"/>
  <c r="H4200" i="10"/>
  <c r="G4200" i="10"/>
  <c r="F4200" i="10"/>
  <c r="D4200" i="10"/>
  <c r="C4200" i="10"/>
  <c r="B4200" i="10"/>
  <c r="J4199" i="10"/>
  <c r="I4199" i="10"/>
  <c r="H4199" i="10"/>
  <c r="G4199" i="10"/>
  <c r="F4199" i="10"/>
  <c r="D4199" i="10"/>
  <c r="C4199" i="10"/>
  <c r="B4199" i="10"/>
  <c r="J4198" i="10"/>
  <c r="I4198" i="10"/>
  <c r="H4198" i="10"/>
  <c r="G4198" i="10"/>
  <c r="F4198" i="10"/>
  <c r="D4198" i="10"/>
  <c r="C4198" i="10"/>
  <c r="B4198" i="10"/>
  <c r="J4197" i="10"/>
  <c r="I4197" i="10"/>
  <c r="H4197" i="10"/>
  <c r="G4197" i="10"/>
  <c r="F4197" i="10"/>
  <c r="D4197" i="10"/>
  <c r="C4197" i="10"/>
  <c r="B4197" i="10"/>
  <c r="J4196" i="10"/>
  <c r="I4196" i="10"/>
  <c r="H4196" i="10"/>
  <c r="G4196" i="10"/>
  <c r="F4196" i="10"/>
  <c r="D4196" i="10"/>
  <c r="C4196" i="10"/>
  <c r="B4196" i="10"/>
  <c r="J4195" i="10"/>
  <c r="I4195" i="10"/>
  <c r="H4195" i="10"/>
  <c r="G4195" i="10"/>
  <c r="F4195" i="10"/>
  <c r="D4195" i="10"/>
  <c r="C4195" i="10"/>
  <c r="B4195" i="10"/>
  <c r="J4194" i="10"/>
  <c r="I4194" i="10"/>
  <c r="H4194" i="10"/>
  <c r="G4194" i="10"/>
  <c r="F4194" i="10"/>
  <c r="D4194" i="10"/>
  <c r="C4194" i="10"/>
  <c r="B4194" i="10"/>
  <c r="J4193" i="10"/>
  <c r="I4193" i="10"/>
  <c r="H4193" i="10"/>
  <c r="G4193" i="10"/>
  <c r="F4193" i="10"/>
  <c r="D4193" i="10"/>
  <c r="C4193" i="10"/>
  <c r="B4193" i="10"/>
  <c r="J4192" i="10"/>
  <c r="I4192" i="10"/>
  <c r="H4192" i="10"/>
  <c r="G4192" i="10"/>
  <c r="F4192" i="10"/>
  <c r="D4192" i="10"/>
  <c r="C4192" i="10"/>
  <c r="B4192" i="10"/>
  <c r="J4191" i="10"/>
  <c r="I4191" i="10"/>
  <c r="H4191" i="10"/>
  <c r="G4191" i="10"/>
  <c r="F4191" i="10"/>
  <c r="D4191" i="10"/>
  <c r="C4191" i="10"/>
  <c r="B4191" i="10"/>
  <c r="J4190" i="10"/>
  <c r="I4190" i="10"/>
  <c r="H4190" i="10"/>
  <c r="G4190" i="10"/>
  <c r="F4190" i="10"/>
  <c r="D4190" i="10"/>
  <c r="C4190" i="10"/>
  <c r="B4190" i="10"/>
  <c r="J4189" i="10"/>
  <c r="I4189" i="10"/>
  <c r="H4189" i="10"/>
  <c r="G4189" i="10"/>
  <c r="F4189" i="10"/>
  <c r="D4189" i="10"/>
  <c r="C4189" i="10"/>
  <c r="B4189" i="10"/>
  <c r="J4188" i="10"/>
  <c r="I4188" i="10"/>
  <c r="H4188" i="10"/>
  <c r="G4188" i="10"/>
  <c r="F4188" i="10"/>
  <c r="D4188" i="10"/>
  <c r="C4188" i="10"/>
  <c r="B4188" i="10"/>
  <c r="J4187" i="10"/>
  <c r="I4187" i="10"/>
  <c r="H4187" i="10"/>
  <c r="G4187" i="10"/>
  <c r="F4187" i="10"/>
  <c r="D4187" i="10"/>
  <c r="C4187" i="10"/>
  <c r="B4187" i="10"/>
  <c r="J4186" i="10"/>
  <c r="I4186" i="10"/>
  <c r="H4186" i="10"/>
  <c r="G4186" i="10"/>
  <c r="F4186" i="10"/>
  <c r="D4186" i="10"/>
  <c r="C4186" i="10"/>
  <c r="B4186" i="10"/>
  <c r="J4185" i="10"/>
  <c r="I4185" i="10"/>
  <c r="H4185" i="10"/>
  <c r="G4185" i="10"/>
  <c r="F4185" i="10"/>
  <c r="D4185" i="10"/>
  <c r="C4185" i="10"/>
  <c r="B4185" i="10"/>
  <c r="J4184" i="10"/>
  <c r="I4184" i="10"/>
  <c r="H4184" i="10"/>
  <c r="G4184" i="10"/>
  <c r="F4184" i="10"/>
  <c r="D4184" i="10"/>
  <c r="C4184" i="10"/>
  <c r="B4184" i="10"/>
  <c r="J4183" i="10"/>
  <c r="I4183" i="10"/>
  <c r="H4183" i="10"/>
  <c r="G4183" i="10"/>
  <c r="F4183" i="10"/>
  <c r="D4183" i="10"/>
  <c r="C4183" i="10"/>
  <c r="B4183" i="10"/>
  <c r="J4182" i="10"/>
  <c r="I4182" i="10"/>
  <c r="H4182" i="10"/>
  <c r="G4182" i="10"/>
  <c r="F4182" i="10"/>
  <c r="D4182" i="10"/>
  <c r="C4182" i="10"/>
  <c r="B4182" i="10"/>
  <c r="J4181" i="10"/>
  <c r="I4181" i="10"/>
  <c r="H4181" i="10"/>
  <c r="G4181" i="10"/>
  <c r="F4181" i="10"/>
  <c r="D4181" i="10"/>
  <c r="C4181" i="10"/>
  <c r="B4181" i="10"/>
  <c r="J4180" i="10"/>
  <c r="I4180" i="10"/>
  <c r="H4180" i="10"/>
  <c r="G4180" i="10"/>
  <c r="F4180" i="10"/>
  <c r="D4180" i="10"/>
  <c r="C4180" i="10"/>
  <c r="B4180" i="10"/>
  <c r="J4179" i="10"/>
  <c r="I4179" i="10"/>
  <c r="H4179" i="10"/>
  <c r="G4179" i="10"/>
  <c r="F4179" i="10"/>
  <c r="D4179" i="10"/>
  <c r="C4179" i="10"/>
  <c r="B4179" i="10"/>
  <c r="J4178" i="10"/>
  <c r="I4178" i="10"/>
  <c r="H4178" i="10"/>
  <c r="G4178" i="10"/>
  <c r="F4178" i="10"/>
  <c r="D4178" i="10"/>
  <c r="C4178" i="10"/>
  <c r="B4178" i="10"/>
  <c r="J4177" i="10"/>
  <c r="I4177" i="10"/>
  <c r="H4177" i="10"/>
  <c r="G4177" i="10"/>
  <c r="F4177" i="10"/>
  <c r="D4177" i="10"/>
  <c r="C4177" i="10"/>
  <c r="B4177" i="10"/>
  <c r="J4176" i="10"/>
  <c r="I4176" i="10"/>
  <c r="H4176" i="10"/>
  <c r="G4176" i="10"/>
  <c r="F4176" i="10"/>
  <c r="D4176" i="10"/>
  <c r="C4176" i="10"/>
  <c r="B4176" i="10"/>
  <c r="J4175" i="10"/>
  <c r="I4175" i="10"/>
  <c r="H4175" i="10"/>
  <c r="G4175" i="10"/>
  <c r="F4175" i="10"/>
  <c r="D4175" i="10"/>
  <c r="C4175" i="10"/>
  <c r="B4175" i="10"/>
  <c r="J4174" i="10"/>
  <c r="I4174" i="10"/>
  <c r="H4174" i="10"/>
  <c r="G4174" i="10"/>
  <c r="F4174" i="10"/>
  <c r="D4174" i="10"/>
  <c r="C4174" i="10"/>
  <c r="B4174" i="10"/>
  <c r="J4173" i="10"/>
  <c r="I4173" i="10"/>
  <c r="H4173" i="10"/>
  <c r="G4173" i="10"/>
  <c r="F4173" i="10"/>
  <c r="D4173" i="10"/>
  <c r="C4173" i="10"/>
  <c r="B4173" i="10"/>
  <c r="J4172" i="10"/>
  <c r="I4172" i="10"/>
  <c r="H4172" i="10"/>
  <c r="G4172" i="10"/>
  <c r="F4172" i="10"/>
  <c r="D4172" i="10"/>
  <c r="C4172" i="10"/>
  <c r="B4172" i="10"/>
  <c r="J4171" i="10"/>
  <c r="I4171" i="10"/>
  <c r="H4171" i="10"/>
  <c r="G4171" i="10"/>
  <c r="F4171" i="10"/>
  <c r="D4171" i="10"/>
  <c r="C4171" i="10"/>
  <c r="B4171" i="10"/>
  <c r="J4170" i="10"/>
  <c r="I4170" i="10"/>
  <c r="H4170" i="10"/>
  <c r="G4170" i="10"/>
  <c r="F4170" i="10"/>
  <c r="D4170" i="10"/>
  <c r="C4170" i="10"/>
  <c r="B4170" i="10"/>
  <c r="J4169" i="10"/>
  <c r="I4169" i="10"/>
  <c r="H4169" i="10"/>
  <c r="G4169" i="10"/>
  <c r="F4169" i="10"/>
  <c r="D4169" i="10"/>
  <c r="C4169" i="10"/>
  <c r="B4169" i="10"/>
  <c r="J4168" i="10"/>
  <c r="I4168" i="10"/>
  <c r="H4168" i="10"/>
  <c r="G4168" i="10"/>
  <c r="F4168" i="10"/>
  <c r="D4168" i="10"/>
  <c r="C4168" i="10"/>
  <c r="B4168" i="10"/>
  <c r="J4167" i="10"/>
  <c r="I4167" i="10"/>
  <c r="H4167" i="10"/>
  <c r="G4167" i="10"/>
  <c r="F4167" i="10"/>
  <c r="D4167" i="10"/>
  <c r="C4167" i="10"/>
  <c r="B4167" i="10"/>
  <c r="J4166" i="10"/>
  <c r="I4166" i="10"/>
  <c r="H4166" i="10"/>
  <c r="G4166" i="10"/>
  <c r="F4166" i="10"/>
  <c r="D4166" i="10"/>
  <c r="C4166" i="10"/>
  <c r="B4166" i="10"/>
  <c r="J4165" i="10"/>
  <c r="I4165" i="10"/>
  <c r="H4165" i="10"/>
  <c r="G4165" i="10"/>
  <c r="F4165" i="10"/>
  <c r="D4165" i="10"/>
  <c r="C4165" i="10"/>
  <c r="B4165" i="10"/>
  <c r="J4164" i="10"/>
  <c r="I4164" i="10"/>
  <c r="H4164" i="10"/>
  <c r="G4164" i="10"/>
  <c r="F4164" i="10"/>
  <c r="D4164" i="10"/>
  <c r="C4164" i="10"/>
  <c r="B4164" i="10"/>
  <c r="J4163" i="10"/>
  <c r="I4163" i="10"/>
  <c r="H4163" i="10"/>
  <c r="G4163" i="10"/>
  <c r="F4163" i="10"/>
  <c r="D4163" i="10"/>
  <c r="C4163" i="10"/>
  <c r="B4163" i="10"/>
  <c r="J4162" i="10"/>
  <c r="I4162" i="10"/>
  <c r="H4162" i="10"/>
  <c r="G4162" i="10"/>
  <c r="F4162" i="10"/>
  <c r="D4162" i="10"/>
  <c r="C4162" i="10"/>
  <c r="B4162" i="10"/>
  <c r="J4161" i="10"/>
  <c r="I4161" i="10"/>
  <c r="H4161" i="10"/>
  <c r="G4161" i="10"/>
  <c r="F4161" i="10"/>
  <c r="D4161" i="10"/>
  <c r="C4161" i="10"/>
  <c r="B4161" i="10"/>
  <c r="J4160" i="10"/>
  <c r="I4160" i="10"/>
  <c r="H4160" i="10"/>
  <c r="G4160" i="10"/>
  <c r="F4160" i="10"/>
  <c r="D4160" i="10"/>
  <c r="C4160" i="10"/>
  <c r="B4160" i="10"/>
  <c r="J4159" i="10"/>
  <c r="I4159" i="10"/>
  <c r="H4159" i="10"/>
  <c r="G4159" i="10"/>
  <c r="F4159" i="10"/>
  <c r="D4159" i="10"/>
  <c r="C4159" i="10"/>
  <c r="B4159" i="10"/>
  <c r="J4158" i="10"/>
  <c r="I4158" i="10"/>
  <c r="H4158" i="10"/>
  <c r="G4158" i="10"/>
  <c r="F4158" i="10"/>
  <c r="D4158" i="10"/>
  <c r="C4158" i="10"/>
  <c r="B4158" i="10"/>
  <c r="J4157" i="10"/>
  <c r="I4157" i="10"/>
  <c r="H4157" i="10"/>
  <c r="G4157" i="10"/>
  <c r="F4157" i="10"/>
  <c r="D4157" i="10"/>
  <c r="C4157" i="10"/>
  <c r="B4157" i="10"/>
  <c r="J4156" i="10"/>
  <c r="I4156" i="10"/>
  <c r="H4156" i="10"/>
  <c r="G4156" i="10"/>
  <c r="F4156" i="10"/>
  <c r="D4156" i="10"/>
  <c r="C4156" i="10"/>
  <c r="B4156" i="10"/>
  <c r="J4155" i="10"/>
  <c r="I4155" i="10"/>
  <c r="H4155" i="10"/>
  <c r="G4155" i="10"/>
  <c r="F4155" i="10"/>
  <c r="D4155" i="10"/>
  <c r="C4155" i="10"/>
  <c r="B4155" i="10"/>
  <c r="J4154" i="10"/>
  <c r="I4154" i="10"/>
  <c r="H4154" i="10"/>
  <c r="G4154" i="10"/>
  <c r="F4154" i="10"/>
  <c r="D4154" i="10"/>
  <c r="C4154" i="10"/>
  <c r="B4154" i="10"/>
  <c r="J4153" i="10"/>
  <c r="I4153" i="10"/>
  <c r="H4153" i="10"/>
  <c r="G4153" i="10"/>
  <c r="F4153" i="10"/>
  <c r="D4153" i="10"/>
  <c r="C4153" i="10"/>
  <c r="B4153" i="10"/>
  <c r="J4152" i="10"/>
  <c r="I4152" i="10"/>
  <c r="H4152" i="10"/>
  <c r="G4152" i="10"/>
  <c r="F4152" i="10"/>
  <c r="D4152" i="10"/>
  <c r="C4152" i="10"/>
  <c r="B4152" i="10"/>
  <c r="J4151" i="10"/>
  <c r="I4151" i="10"/>
  <c r="H4151" i="10"/>
  <c r="G4151" i="10"/>
  <c r="F4151" i="10"/>
  <c r="D4151" i="10"/>
  <c r="C4151" i="10"/>
  <c r="B4151" i="10"/>
  <c r="J4150" i="10"/>
  <c r="I4150" i="10"/>
  <c r="H4150" i="10"/>
  <c r="G4150" i="10"/>
  <c r="F4150" i="10"/>
  <c r="D4150" i="10"/>
  <c r="C4150" i="10"/>
  <c r="B4150" i="10"/>
  <c r="J4149" i="10"/>
  <c r="I4149" i="10"/>
  <c r="H4149" i="10"/>
  <c r="G4149" i="10"/>
  <c r="F4149" i="10"/>
  <c r="D4149" i="10"/>
  <c r="C4149" i="10"/>
  <c r="B4149" i="10"/>
  <c r="J4148" i="10"/>
  <c r="I4148" i="10"/>
  <c r="H4148" i="10"/>
  <c r="G4148" i="10"/>
  <c r="F4148" i="10"/>
  <c r="D4148" i="10"/>
  <c r="C4148" i="10"/>
  <c r="B4148" i="10"/>
  <c r="J4147" i="10"/>
  <c r="I4147" i="10"/>
  <c r="H4147" i="10"/>
  <c r="G4147" i="10"/>
  <c r="F4147" i="10"/>
  <c r="D4147" i="10"/>
  <c r="C4147" i="10"/>
  <c r="B4147" i="10"/>
  <c r="J4146" i="10"/>
  <c r="I4146" i="10"/>
  <c r="H4146" i="10"/>
  <c r="G4146" i="10"/>
  <c r="F4146" i="10"/>
  <c r="D4146" i="10"/>
  <c r="C4146" i="10"/>
  <c r="B4146" i="10"/>
  <c r="J4145" i="10"/>
  <c r="I4145" i="10"/>
  <c r="H4145" i="10"/>
  <c r="G4145" i="10"/>
  <c r="F4145" i="10"/>
  <c r="D4145" i="10"/>
  <c r="C4145" i="10"/>
  <c r="B4145" i="10"/>
  <c r="J4144" i="10"/>
  <c r="I4144" i="10"/>
  <c r="H4144" i="10"/>
  <c r="G4144" i="10"/>
  <c r="F4144" i="10"/>
  <c r="D4144" i="10"/>
  <c r="C4144" i="10"/>
  <c r="B4144" i="10"/>
  <c r="J4143" i="10"/>
  <c r="I4143" i="10"/>
  <c r="H4143" i="10"/>
  <c r="G4143" i="10"/>
  <c r="F4143" i="10"/>
  <c r="D4143" i="10"/>
  <c r="C4143" i="10"/>
  <c r="B4143" i="10"/>
  <c r="J4142" i="10"/>
  <c r="I4142" i="10"/>
  <c r="H4142" i="10"/>
  <c r="G4142" i="10"/>
  <c r="F4142" i="10"/>
  <c r="D4142" i="10"/>
  <c r="C4142" i="10"/>
  <c r="B4142" i="10"/>
  <c r="J4141" i="10"/>
  <c r="I4141" i="10"/>
  <c r="H4141" i="10"/>
  <c r="G4141" i="10"/>
  <c r="F4141" i="10"/>
  <c r="D4141" i="10"/>
  <c r="C4141" i="10"/>
  <c r="B4141" i="10"/>
  <c r="J4140" i="10"/>
  <c r="I4140" i="10"/>
  <c r="H4140" i="10"/>
  <c r="G4140" i="10"/>
  <c r="F4140" i="10"/>
  <c r="D4140" i="10"/>
  <c r="C4140" i="10"/>
  <c r="B4140" i="10"/>
  <c r="J4139" i="10"/>
  <c r="I4139" i="10"/>
  <c r="H4139" i="10"/>
  <c r="G4139" i="10"/>
  <c r="F4139" i="10"/>
  <c r="D4139" i="10"/>
  <c r="C4139" i="10"/>
  <c r="B4139" i="10"/>
  <c r="J4138" i="10"/>
  <c r="I4138" i="10"/>
  <c r="H4138" i="10"/>
  <c r="G4138" i="10"/>
  <c r="F4138" i="10"/>
  <c r="D4138" i="10"/>
  <c r="C4138" i="10"/>
  <c r="B4138" i="10"/>
  <c r="J4137" i="10"/>
  <c r="I4137" i="10"/>
  <c r="H4137" i="10"/>
  <c r="G4137" i="10"/>
  <c r="F4137" i="10"/>
  <c r="D4137" i="10"/>
  <c r="C4137" i="10"/>
  <c r="B4137" i="10"/>
  <c r="J4136" i="10"/>
  <c r="I4136" i="10"/>
  <c r="H4136" i="10"/>
  <c r="G4136" i="10"/>
  <c r="F4136" i="10"/>
  <c r="D4136" i="10"/>
  <c r="C4136" i="10"/>
  <c r="B4136" i="10"/>
  <c r="J4135" i="10"/>
  <c r="I4135" i="10"/>
  <c r="H4135" i="10"/>
  <c r="G4135" i="10"/>
  <c r="F4135" i="10"/>
  <c r="D4135" i="10"/>
  <c r="C4135" i="10"/>
  <c r="B4135" i="10"/>
  <c r="J4134" i="10"/>
  <c r="I4134" i="10"/>
  <c r="H4134" i="10"/>
  <c r="G4134" i="10"/>
  <c r="F4134" i="10"/>
  <c r="D4134" i="10"/>
  <c r="C4134" i="10"/>
  <c r="B4134" i="10"/>
  <c r="J4133" i="10"/>
  <c r="I4133" i="10"/>
  <c r="H4133" i="10"/>
  <c r="G4133" i="10"/>
  <c r="F4133" i="10"/>
  <c r="D4133" i="10"/>
  <c r="C4133" i="10"/>
  <c r="B4133" i="10"/>
  <c r="J4132" i="10"/>
  <c r="I4132" i="10"/>
  <c r="H4132" i="10"/>
  <c r="G4132" i="10"/>
  <c r="F4132" i="10"/>
  <c r="D4132" i="10"/>
  <c r="C4132" i="10"/>
  <c r="B4132" i="10"/>
  <c r="J4131" i="10"/>
  <c r="I4131" i="10"/>
  <c r="H4131" i="10"/>
  <c r="G4131" i="10"/>
  <c r="F4131" i="10"/>
  <c r="D4131" i="10"/>
  <c r="C4131" i="10"/>
  <c r="B4131" i="10"/>
  <c r="J4130" i="10"/>
  <c r="I4130" i="10"/>
  <c r="H4130" i="10"/>
  <c r="G4130" i="10"/>
  <c r="F4130" i="10"/>
  <c r="D4130" i="10"/>
  <c r="C4130" i="10"/>
  <c r="B4130" i="10"/>
  <c r="J4129" i="10"/>
  <c r="I4129" i="10"/>
  <c r="H4129" i="10"/>
  <c r="G4129" i="10"/>
  <c r="F4129" i="10"/>
  <c r="D4129" i="10"/>
  <c r="C4129" i="10"/>
  <c r="B4129" i="10"/>
  <c r="J4128" i="10"/>
  <c r="I4128" i="10"/>
  <c r="H4128" i="10"/>
  <c r="G4128" i="10"/>
  <c r="F4128" i="10"/>
  <c r="D4128" i="10"/>
  <c r="C4128" i="10"/>
  <c r="B4128" i="10"/>
  <c r="J4127" i="10"/>
  <c r="I4127" i="10"/>
  <c r="H4127" i="10"/>
  <c r="G4127" i="10"/>
  <c r="F4127" i="10"/>
  <c r="D4127" i="10"/>
  <c r="C4127" i="10"/>
  <c r="B4127" i="10"/>
  <c r="J4126" i="10"/>
  <c r="I4126" i="10"/>
  <c r="H4126" i="10"/>
  <c r="G4126" i="10"/>
  <c r="F4126" i="10"/>
  <c r="D4126" i="10"/>
  <c r="C4126" i="10"/>
  <c r="B4126" i="10"/>
  <c r="J4125" i="10"/>
  <c r="I4125" i="10"/>
  <c r="H4125" i="10"/>
  <c r="G4125" i="10"/>
  <c r="F4125" i="10"/>
  <c r="D4125" i="10"/>
  <c r="C4125" i="10"/>
  <c r="B4125" i="10"/>
  <c r="J4124" i="10"/>
  <c r="I4124" i="10"/>
  <c r="H4124" i="10"/>
  <c r="G4124" i="10"/>
  <c r="F4124" i="10"/>
  <c r="D4124" i="10"/>
  <c r="C4124" i="10"/>
  <c r="B4124" i="10"/>
  <c r="J4123" i="10"/>
  <c r="I4123" i="10"/>
  <c r="H4123" i="10"/>
  <c r="G4123" i="10"/>
  <c r="F4123" i="10"/>
  <c r="D4123" i="10"/>
  <c r="C4123" i="10"/>
  <c r="B4123" i="10"/>
  <c r="J4122" i="10"/>
  <c r="I4122" i="10"/>
  <c r="H4122" i="10"/>
  <c r="G4122" i="10"/>
  <c r="F4122" i="10"/>
  <c r="D4122" i="10"/>
  <c r="C4122" i="10"/>
  <c r="B4122" i="10"/>
  <c r="J4121" i="10"/>
  <c r="I4121" i="10"/>
  <c r="H4121" i="10"/>
  <c r="G4121" i="10"/>
  <c r="F4121" i="10"/>
  <c r="D4121" i="10"/>
  <c r="C4121" i="10"/>
  <c r="B4121" i="10"/>
  <c r="J4120" i="10"/>
  <c r="I4120" i="10"/>
  <c r="H4120" i="10"/>
  <c r="G4120" i="10"/>
  <c r="F4120" i="10"/>
  <c r="D4120" i="10"/>
  <c r="C4120" i="10"/>
  <c r="B4120" i="10"/>
  <c r="J4119" i="10"/>
  <c r="I4119" i="10"/>
  <c r="H4119" i="10"/>
  <c r="G4119" i="10"/>
  <c r="F4119" i="10"/>
  <c r="D4119" i="10"/>
  <c r="C4119" i="10"/>
  <c r="B4119" i="10"/>
  <c r="J4118" i="10"/>
  <c r="I4118" i="10"/>
  <c r="H4118" i="10"/>
  <c r="G4118" i="10"/>
  <c r="F4118" i="10"/>
  <c r="D4118" i="10"/>
  <c r="C4118" i="10"/>
  <c r="B4118" i="10"/>
  <c r="J4117" i="10"/>
  <c r="I4117" i="10"/>
  <c r="H4117" i="10"/>
  <c r="G4117" i="10"/>
  <c r="F4117" i="10"/>
  <c r="D4117" i="10"/>
  <c r="C4117" i="10"/>
  <c r="B4117" i="10"/>
  <c r="J4116" i="10"/>
  <c r="I4116" i="10"/>
  <c r="H4116" i="10"/>
  <c r="G4116" i="10"/>
  <c r="F4116" i="10"/>
  <c r="D4116" i="10"/>
  <c r="C4116" i="10"/>
  <c r="B4116" i="10"/>
  <c r="J4115" i="10"/>
  <c r="I4115" i="10"/>
  <c r="H4115" i="10"/>
  <c r="G4115" i="10"/>
  <c r="F4115" i="10"/>
  <c r="D4115" i="10"/>
  <c r="C4115" i="10"/>
  <c r="B4115" i="10"/>
  <c r="J4114" i="10"/>
  <c r="I4114" i="10"/>
  <c r="H4114" i="10"/>
  <c r="G4114" i="10"/>
  <c r="F4114" i="10"/>
  <c r="D4114" i="10"/>
  <c r="C4114" i="10"/>
  <c r="B4114" i="10"/>
  <c r="J4113" i="10"/>
  <c r="I4113" i="10"/>
  <c r="H4113" i="10"/>
  <c r="G4113" i="10"/>
  <c r="F4113" i="10"/>
  <c r="D4113" i="10"/>
  <c r="C4113" i="10"/>
  <c r="B4113" i="10"/>
  <c r="J4112" i="10"/>
  <c r="I4112" i="10"/>
  <c r="H4112" i="10"/>
  <c r="G4112" i="10"/>
  <c r="F4112" i="10"/>
  <c r="D4112" i="10"/>
  <c r="C4112" i="10"/>
  <c r="B4112" i="10"/>
  <c r="J4111" i="10"/>
  <c r="I4111" i="10"/>
  <c r="H4111" i="10"/>
  <c r="G4111" i="10"/>
  <c r="F4111" i="10"/>
  <c r="D4111" i="10"/>
  <c r="C4111" i="10"/>
  <c r="B4111" i="10"/>
  <c r="J4110" i="10"/>
  <c r="I4110" i="10"/>
  <c r="H4110" i="10"/>
  <c r="G4110" i="10"/>
  <c r="F4110" i="10"/>
  <c r="D4110" i="10"/>
  <c r="C4110" i="10"/>
  <c r="B4110" i="10"/>
  <c r="J4109" i="10"/>
  <c r="I4109" i="10"/>
  <c r="H4109" i="10"/>
  <c r="G4109" i="10"/>
  <c r="F4109" i="10"/>
  <c r="D4109" i="10"/>
  <c r="C4109" i="10"/>
  <c r="B4109" i="10"/>
  <c r="J4108" i="10"/>
  <c r="I4108" i="10"/>
  <c r="H4108" i="10"/>
  <c r="G4108" i="10"/>
  <c r="F4108" i="10"/>
  <c r="D4108" i="10"/>
  <c r="C4108" i="10"/>
  <c r="B4108" i="10"/>
  <c r="J4107" i="10"/>
  <c r="I4107" i="10"/>
  <c r="H4107" i="10"/>
  <c r="G4107" i="10"/>
  <c r="F4107" i="10"/>
  <c r="D4107" i="10"/>
  <c r="C4107" i="10"/>
  <c r="B4107" i="10"/>
  <c r="J4106" i="10"/>
  <c r="I4106" i="10"/>
  <c r="H4106" i="10"/>
  <c r="G4106" i="10"/>
  <c r="F4106" i="10"/>
  <c r="D4106" i="10"/>
  <c r="C4106" i="10"/>
  <c r="B4106" i="10"/>
  <c r="J4105" i="10"/>
  <c r="I4105" i="10"/>
  <c r="H4105" i="10"/>
  <c r="G4105" i="10"/>
  <c r="F4105" i="10"/>
  <c r="D4105" i="10"/>
  <c r="C4105" i="10"/>
  <c r="B4105" i="10"/>
  <c r="J4104" i="10"/>
  <c r="I4104" i="10"/>
  <c r="H4104" i="10"/>
  <c r="G4104" i="10"/>
  <c r="F4104" i="10"/>
  <c r="D4104" i="10"/>
  <c r="C4104" i="10"/>
  <c r="B4104" i="10"/>
  <c r="J4103" i="10"/>
  <c r="I4103" i="10"/>
  <c r="H4103" i="10"/>
  <c r="G4103" i="10"/>
  <c r="F4103" i="10"/>
  <c r="D4103" i="10"/>
  <c r="C4103" i="10"/>
  <c r="B4103" i="10"/>
  <c r="J4102" i="10"/>
  <c r="I4102" i="10"/>
  <c r="H4102" i="10"/>
  <c r="G4102" i="10"/>
  <c r="F4102" i="10"/>
  <c r="D4102" i="10"/>
  <c r="C4102" i="10"/>
  <c r="B4102" i="10"/>
  <c r="J4101" i="10"/>
  <c r="I4101" i="10"/>
  <c r="H4101" i="10"/>
  <c r="G4101" i="10"/>
  <c r="F4101" i="10"/>
  <c r="D4101" i="10"/>
  <c r="C4101" i="10"/>
  <c r="B4101" i="10"/>
  <c r="J4100" i="10"/>
  <c r="I4100" i="10"/>
  <c r="H4100" i="10"/>
  <c r="G4100" i="10"/>
  <c r="F4100" i="10"/>
  <c r="D4100" i="10"/>
  <c r="C4100" i="10"/>
  <c r="B4100" i="10"/>
  <c r="J4099" i="10"/>
  <c r="I4099" i="10"/>
  <c r="H4099" i="10"/>
  <c r="G4099" i="10"/>
  <c r="F4099" i="10"/>
  <c r="D4099" i="10"/>
  <c r="C4099" i="10"/>
  <c r="B4099" i="10"/>
  <c r="J4098" i="10"/>
  <c r="I4098" i="10"/>
  <c r="H4098" i="10"/>
  <c r="G4098" i="10"/>
  <c r="F4098" i="10"/>
  <c r="D4098" i="10"/>
  <c r="C4098" i="10"/>
  <c r="B4098" i="10"/>
  <c r="J4097" i="10"/>
  <c r="I4097" i="10"/>
  <c r="H4097" i="10"/>
  <c r="G4097" i="10"/>
  <c r="F4097" i="10"/>
  <c r="D4097" i="10"/>
  <c r="C4097" i="10"/>
  <c r="B4097" i="10"/>
  <c r="J4096" i="10"/>
  <c r="I4096" i="10"/>
  <c r="H4096" i="10"/>
  <c r="G4096" i="10"/>
  <c r="F4096" i="10"/>
  <c r="D4096" i="10"/>
  <c r="C4096" i="10"/>
  <c r="B4096" i="10"/>
  <c r="J4095" i="10"/>
  <c r="I4095" i="10"/>
  <c r="H4095" i="10"/>
  <c r="G4095" i="10"/>
  <c r="F4095" i="10"/>
  <c r="D4095" i="10"/>
  <c r="C4095" i="10"/>
  <c r="B4095" i="10"/>
  <c r="J4094" i="10"/>
  <c r="I4094" i="10"/>
  <c r="H4094" i="10"/>
  <c r="G4094" i="10"/>
  <c r="F4094" i="10"/>
  <c r="D4094" i="10"/>
  <c r="C4094" i="10"/>
  <c r="B4094" i="10"/>
  <c r="J4093" i="10"/>
  <c r="I4093" i="10"/>
  <c r="H4093" i="10"/>
  <c r="G4093" i="10"/>
  <c r="F4093" i="10"/>
  <c r="D4093" i="10"/>
  <c r="C4093" i="10"/>
  <c r="B4093" i="10"/>
  <c r="J4092" i="10"/>
  <c r="I4092" i="10"/>
  <c r="H4092" i="10"/>
  <c r="G4092" i="10"/>
  <c r="F4092" i="10"/>
  <c r="D4092" i="10"/>
  <c r="C4092" i="10"/>
  <c r="B4092" i="10"/>
  <c r="J4091" i="10"/>
  <c r="I4091" i="10"/>
  <c r="H4091" i="10"/>
  <c r="G4091" i="10"/>
  <c r="F4091" i="10"/>
  <c r="D4091" i="10"/>
  <c r="C4091" i="10"/>
  <c r="B4091" i="10"/>
  <c r="J4090" i="10"/>
  <c r="I4090" i="10"/>
  <c r="H4090" i="10"/>
  <c r="G4090" i="10"/>
  <c r="F4090" i="10"/>
  <c r="D4090" i="10"/>
  <c r="C4090" i="10"/>
  <c r="B4090" i="10"/>
  <c r="J4089" i="10"/>
  <c r="I4089" i="10"/>
  <c r="H4089" i="10"/>
  <c r="G4089" i="10"/>
  <c r="F4089" i="10"/>
  <c r="D4089" i="10"/>
  <c r="C4089" i="10"/>
  <c r="B4089" i="10"/>
  <c r="J4088" i="10"/>
  <c r="I4088" i="10"/>
  <c r="H4088" i="10"/>
  <c r="G4088" i="10"/>
  <c r="F4088" i="10"/>
  <c r="D4088" i="10"/>
  <c r="C4088" i="10"/>
  <c r="B4088" i="10"/>
  <c r="J4087" i="10"/>
  <c r="I4087" i="10"/>
  <c r="H4087" i="10"/>
  <c r="G4087" i="10"/>
  <c r="F4087" i="10"/>
  <c r="D4087" i="10"/>
  <c r="C4087" i="10"/>
  <c r="B4087" i="10"/>
  <c r="J4086" i="10"/>
  <c r="I4086" i="10"/>
  <c r="H4086" i="10"/>
  <c r="G4086" i="10"/>
  <c r="F4086" i="10"/>
  <c r="D4086" i="10"/>
  <c r="C4086" i="10"/>
  <c r="B4086" i="10"/>
  <c r="J4085" i="10"/>
  <c r="I4085" i="10"/>
  <c r="H4085" i="10"/>
  <c r="G4085" i="10"/>
  <c r="F4085" i="10"/>
  <c r="D4085" i="10"/>
  <c r="C4085" i="10"/>
  <c r="B4085" i="10"/>
  <c r="J4084" i="10"/>
  <c r="I4084" i="10"/>
  <c r="H4084" i="10"/>
  <c r="G4084" i="10"/>
  <c r="F4084" i="10"/>
  <c r="D4084" i="10"/>
  <c r="C4084" i="10"/>
  <c r="B4084" i="10"/>
  <c r="J4083" i="10"/>
  <c r="I4083" i="10"/>
  <c r="H4083" i="10"/>
  <c r="G4083" i="10"/>
  <c r="F4083" i="10"/>
  <c r="D4083" i="10"/>
  <c r="C4083" i="10"/>
  <c r="B4083" i="10"/>
  <c r="J4082" i="10"/>
  <c r="I4082" i="10"/>
  <c r="H4082" i="10"/>
  <c r="G4082" i="10"/>
  <c r="F4082" i="10"/>
  <c r="D4082" i="10"/>
  <c r="C4082" i="10"/>
  <c r="B4082" i="10"/>
  <c r="J4081" i="10"/>
  <c r="I4081" i="10"/>
  <c r="H4081" i="10"/>
  <c r="G4081" i="10"/>
  <c r="F4081" i="10"/>
  <c r="D4081" i="10"/>
  <c r="C4081" i="10"/>
  <c r="B4081" i="10"/>
  <c r="J4080" i="10"/>
  <c r="I4080" i="10"/>
  <c r="H4080" i="10"/>
  <c r="G4080" i="10"/>
  <c r="F4080" i="10"/>
  <c r="D4080" i="10"/>
  <c r="C4080" i="10"/>
  <c r="B4080" i="10"/>
  <c r="J4079" i="10"/>
  <c r="I4079" i="10"/>
  <c r="H4079" i="10"/>
  <c r="G4079" i="10"/>
  <c r="F4079" i="10"/>
  <c r="D4079" i="10"/>
  <c r="C4079" i="10"/>
  <c r="B4079" i="10"/>
  <c r="J4078" i="10"/>
  <c r="I4078" i="10"/>
  <c r="H4078" i="10"/>
  <c r="G4078" i="10"/>
  <c r="F4078" i="10"/>
  <c r="D4078" i="10"/>
  <c r="C4078" i="10"/>
  <c r="B4078" i="10"/>
  <c r="J4077" i="10"/>
  <c r="I4077" i="10"/>
  <c r="H4077" i="10"/>
  <c r="G4077" i="10"/>
  <c r="F4077" i="10"/>
  <c r="D4077" i="10"/>
  <c r="C4077" i="10"/>
  <c r="B4077" i="10"/>
  <c r="J4076" i="10"/>
  <c r="I4076" i="10"/>
  <c r="H4076" i="10"/>
  <c r="G4076" i="10"/>
  <c r="F4076" i="10"/>
  <c r="D4076" i="10"/>
  <c r="C4076" i="10"/>
  <c r="B4076" i="10"/>
  <c r="J4075" i="10"/>
  <c r="I4075" i="10"/>
  <c r="H4075" i="10"/>
  <c r="G4075" i="10"/>
  <c r="F4075" i="10"/>
  <c r="D4075" i="10"/>
  <c r="C4075" i="10"/>
  <c r="B4075" i="10"/>
  <c r="J4074" i="10"/>
  <c r="I4074" i="10"/>
  <c r="H4074" i="10"/>
  <c r="G4074" i="10"/>
  <c r="F4074" i="10"/>
  <c r="D4074" i="10"/>
  <c r="C4074" i="10"/>
  <c r="B4074" i="10"/>
  <c r="J4073" i="10"/>
  <c r="I4073" i="10"/>
  <c r="H4073" i="10"/>
  <c r="G4073" i="10"/>
  <c r="F4073" i="10"/>
  <c r="D4073" i="10"/>
  <c r="C4073" i="10"/>
  <c r="B4073" i="10"/>
  <c r="J4072" i="10"/>
  <c r="I4072" i="10"/>
  <c r="H4072" i="10"/>
  <c r="G4072" i="10"/>
  <c r="F4072" i="10"/>
  <c r="D4072" i="10"/>
  <c r="C4072" i="10"/>
  <c r="B4072" i="10"/>
  <c r="J4071" i="10"/>
  <c r="I4071" i="10"/>
  <c r="H4071" i="10"/>
  <c r="G4071" i="10"/>
  <c r="F4071" i="10"/>
  <c r="D4071" i="10"/>
  <c r="C4071" i="10"/>
  <c r="B4071" i="10"/>
  <c r="J4070" i="10"/>
  <c r="I4070" i="10"/>
  <c r="H4070" i="10"/>
  <c r="G4070" i="10"/>
  <c r="F4070" i="10"/>
  <c r="D4070" i="10"/>
  <c r="C4070" i="10"/>
  <c r="B4070" i="10"/>
  <c r="J4069" i="10"/>
  <c r="I4069" i="10"/>
  <c r="H4069" i="10"/>
  <c r="G4069" i="10"/>
  <c r="F4069" i="10"/>
  <c r="D4069" i="10"/>
  <c r="C4069" i="10"/>
  <c r="B4069" i="10"/>
  <c r="J4068" i="10"/>
  <c r="I4068" i="10"/>
  <c r="H4068" i="10"/>
  <c r="G4068" i="10"/>
  <c r="F4068" i="10"/>
  <c r="D4068" i="10"/>
  <c r="C4068" i="10"/>
  <c r="B4068" i="10"/>
  <c r="J4067" i="10"/>
  <c r="I4067" i="10"/>
  <c r="H4067" i="10"/>
  <c r="G4067" i="10"/>
  <c r="F4067" i="10"/>
  <c r="D4067" i="10"/>
  <c r="C4067" i="10"/>
  <c r="B4067" i="10"/>
  <c r="J4066" i="10"/>
  <c r="I4066" i="10"/>
  <c r="H4066" i="10"/>
  <c r="G4066" i="10"/>
  <c r="F4066" i="10"/>
  <c r="D4066" i="10"/>
  <c r="C4066" i="10"/>
  <c r="B4066" i="10"/>
  <c r="J4065" i="10"/>
  <c r="I4065" i="10"/>
  <c r="H4065" i="10"/>
  <c r="G4065" i="10"/>
  <c r="F4065" i="10"/>
  <c r="D4065" i="10"/>
  <c r="C4065" i="10"/>
  <c r="B4065" i="10"/>
  <c r="J4064" i="10"/>
  <c r="I4064" i="10"/>
  <c r="H4064" i="10"/>
  <c r="G4064" i="10"/>
  <c r="F4064" i="10"/>
  <c r="D4064" i="10"/>
  <c r="C4064" i="10"/>
  <c r="B4064" i="10"/>
  <c r="J4063" i="10"/>
  <c r="I4063" i="10"/>
  <c r="H4063" i="10"/>
  <c r="G4063" i="10"/>
  <c r="F4063" i="10"/>
  <c r="D4063" i="10"/>
  <c r="C4063" i="10"/>
  <c r="B4063" i="10"/>
  <c r="J4062" i="10"/>
  <c r="I4062" i="10"/>
  <c r="H4062" i="10"/>
  <c r="G4062" i="10"/>
  <c r="F4062" i="10"/>
  <c r="D4062" i="10"/>
  <c r="C4062" i="10"/>
  <c r="B4062" i="10"/>
  <c r="J4061" i="10"/>
  <c r="I4061" i="10"/>
  <c r="H4061" i="10"/>
  <c r="G4061" i="10"/>
  <c r="F4061" i="10"/>
  <c r="D4061" i="10"/>
  <c r="C4061" i="10"/>
  <c r="B4061" i="10"/>
  <c r="J4060" i="10"/>
  <c r="I4060" i="10"/>
  <c r="H4060" i="10"/>
  <c r="G4060" i="10"/>
  <c r="F4060" i="10"/>
  <c r="D4060" i="10"/>
  <c r="C4060" i="10"/>
  <c r="B4060" i="10"/>
  <c r="J4059" i="10"/>
  <c r="I4059" i="10"/>
  <c r="H4059" i="10"/>
  <c r="G4059" i="10"/>
  <c r="F4059" i="10"/>
  <c r="D4059" i="10"/>
  <c r="C4059" i="10"/>
  <c r="B4059" i="10"/>
  <c r="J4058" i="10"/>
  <c r="I4058" i="10"/>
  <c r="H4058" i="10"/>
  <c r="G4058" i="10"/>
  <c r="F4058" i="10"/>
  <c r="D4058" i="10"/>
  <c r="C4058" i="10"/>
  <c r="B4058" i="10"/>
  <c r="J4057" i="10"/>
  <c r="I4057" i="10"/>
  <c r="H4057" i="10"/>
  <c r="G4057" i="10"/>
  <c r="F4057" i="10"/>
  <c r="D4057" i="10"/>
  <c r="C4057" i="10"/>
  <c r="B4057" i="10"/>
  <c r="J4056" i="10"/>
  <c r="I4056" i="10"/>
  <c r="H4056" i="10"/>
  <c r="G4056" i="10"/>
  <c r="F4056" i="10"/>
  <c r="D4056" i="10"/>
  <c r="C4056" i="10"/>
  <c r="B4056" i="10"/>
  <c r="J4055" i="10"/>
  <c r="I4055" i="10"/>
  <c r="H4055" i="10"/>
  <c r="G4055" i="10"/>
  <c r="F4055" i="10"/>
  <c r="D4055" i="10"/>
  <c r="C4055" i="10"/>
  <c r="B4055" i="10"/>
  <c r="J4054" i="10"/>
  <c r="I4054" i="10"/>
  <c r="H4054" i="10"/>
  <c r="G4054" i="10"/>
  <c r="F4054" i="10"/>
  <c r="D4054" i="10"/>
  <c r="C4054" i="10"/>
  <c r="B4054" i="10"/>
  <c r="J4053" i="10"/>
  <c r="I4053" i="10"/>
  <c r="H4053" i="10"/>
  <c r="G4053" i="10"/>
  <c r="F4053" i="10"/>
  <c r="D4053" i="10"/>
  <c r="C4053" i="10"/>
  <c r="B4053" i="10"/>
  <c r="J4052" i="10"/>
  <c r="I4052" i="10"/>
  <c r="H4052" i="10"/>
  <c r="G4052" i="10"/>
  <c r="F4052" i="10"/>
  <c r="D4052" i="10"/>
  <c r="C4052" i="10"/>
  <c r="B4052" i="10"/>
  <c r="J4051" i="10"/>
  <c r="I4051" i="10"/>
  <c r="H4051" i="10"/>
  <c r="G4051" i="10"/>
  <c r="F4051" i="10"/>
  <c r="D4051" i="10"/>
  <c r="C4051" i="10"/>
  <c r="B4051" i="10"/>
  <c r="J4050" i="10"/>
  <c r="I4050" i="10"/>
  <c r="H4050" i="10"/>
  <c r="G4050" i="10"/>
  <c r="F4050" i="10"/>
  <c r="D4050" i="10"/>
  <c r="C4050" i="10"/>
  <c r="B4050" i="10"/>
  <c r="J4049" i="10"/>
  <c r="I4049" i="10"/>
  <c r="H4049" i="10"/>
  <c r="G4049" i="10"/>
  <c r="F4049" i="10"/>
  <c r="D4049" i="10"/>
  <c r="C4049" i="10"/>
  <c r="B4049" i="10"/>
  <c r="J4048" i="10"/>
  <c r="I4048" i="10"/>
  <c r="H4048" i="10"/>
  <c r="G4048" i="10"/>
  <c r="F4048" i="10"/>
  <c r="D4048" i="10"/>
  <c r="C4048" i="10"/>
  <c r="B4048" i="10"/>
  <c r="J4047" i="10"/>
  <c r="I4047" i="10"/>
  <c r="H4047" i="10"/>
  <c r="G4047" i="10"/>
  <c r="F4047" i="10"/>
  <c r="D4047" i="10"/>
  <c r="C4047" i="10"/>
  <c r="B4047" i="10"/>
  <c r="J4046" i="10"/>
  <c r="I4046" i="10"/>
  <c r="H4046" i="10"/>
  <c r="G4046" i="10"/>
  <c r="F4046" i="10"/>
  <c r="D4046" i="10"/>
  <c r="C4046" i="10"/>
  <c r="B4046" i="10"/>
  <c r="J4045" i="10"/>
  <c r="I4045" i="10"/>
  <c r="H4045" i="10"/>
  <c r="G4045" i="10"/>
  <c r="F4045" i="10"/>
  <c r="D4045" i="10"/>
  <c r="C4045" i="10"/>
  <c r="B4045" i="10"/>
  <c r="J4044" i="10"/>
  <c r="I4044" i="10"/>
  <c r="H4044" i="10"/>
  <c r="G4044" i="10"/>
  <c r="F4044" i="10"/>
  <c r="D4044" i="10"/>
  <c r="C4044" i="10"/>
  <c r="B4044" i="10"/>
  <c r="J4043" i="10"/>
  <c r="I4043" i="10"/>
  <c r="H4043" i="10"/>
  <c r="G4043" i="10"/>
  <c r="F4043" i="10"/>
  <c r="D4043" i="10"/>
  <c r="C4043" i="10"/>
  <c r="B4043" i="10"/>
  <c r="J4042" i="10"/>
  <c r="I4042" i="10"/>
  <c r="H4042" i="10"/>
  <c r="G4042" i="10"/>
  <c r="F4042" i="10"/>
  <c r="D4042" i="10"/>
  <c r="C4042" i="10"/>
  <c r="B4042" i="10"/>
  <c r="J4041" i="10"/>
  <c r="I4041" i="10"/>
  <c r="H4041" i="10"/>
  <c r="G4041" i="10"/>
  <c r="F4041" i="10"/>
  <c r="D4041" i="10"/>
  <c r="C4041" i="10"/>
  <c r="B4041" i="10"/>
  <c r="J4040" i="10"/>
  <c r="I4040" i="10"/>
  <c r="H4040" i="10"/>
  <c r="G4040" i="10"/>
  <c r="F4040" i="10"/>
  <c r="D4040" i="10"/>
  <c r="C4040" i="10"/>
  <c r="B4040" i="10"/>
  <c r="J4039" i="10"/>
  <c r="I4039" i="10"/>
  <c r="H4039" i="10"/>
  <c r="G4039" i="10"/>
  <c r="F4039" i="10"/>
  <c r="D4039" i="10"/>
  <c r="C4039" i="10"/>
  <c r="B4039" i="10"/>
  <c r="J4038" i="10"/>
  <c r="I4038" i="10"/>
  <c r="H4038" i="10"/>
  <c r="G4038" i="10"/>
  <c r="F4038" i="10"/>
  <c r="D4038" i="10"/>
  <c r="C4038" i="10"/>
  <c r="B4038" i="10"/>
  <c r="J4037" i="10"/>
  <c r="I4037" i="10"/>
  <c r="H4037" i="10"/>
  <c r="G4037" i="10"/>
  <c r="F4037" i="10"/>
  <c r="D4037" i="10"/>
  <c r="C4037" i="10"/>
  <c r="B4037" i="10"/>
  <c r="J4036" i="10"/>
  <c r="I4036" i="10"/>
  <c r="H4036" i="10"/>
  <c r="G4036" i="10"/>
  <c r="F4036" i="10"/>
  <c r="D4036" i="10"/>
  <c r="C4036" i="10"/>
  <c r="B4036" i="10"/>
  <c r="J4035" i="10"/>
  <c r="I4035" i="10"/>
  <c r="H4035" i="10"/>
  <c r="G4035" i="10"/>
  <c r="F4035" i="10"/>
  <c r="D4035" i="10"/>
  <c r="C4035" i="10"/>
  <c r="B4035" i="10"/>
  <c r="J4034" i="10"/>
  <c r="I4034" i="10"/>
  <c r="H4034" i="10"/>
  <c r="G4034" i="10"/>
  <c r="F4034" i="10"/>
  <c r="D4034" i="10"/>
  <c r="C4034" i="10"/>
  <c r="B4034" i="10"/>
  <c r="J4033" i="10"/>
  <c r="I4033" i="10"/>
  <c r="H4033" i="10"/>
  <c r="G4033" i="10"/>
  <c r="F4033" i="10"/>
  <c r="D4033" i="10"/>
  <c r="C4033" i="10"/>
  <c r="B4033" i="10"/>
  <c r="J4032" i="10"/>
  <c r="I4032" i="10"/>
  <c r="H4032" i="10"/>
  <c r="G4032" i="10"/>
  <c r="F4032" i="10"/>
  <c r="D4032" i="10"/>
  <c r="C4032" i="10"/>
  <c r="B4032" i="10"/>
  <c r="J4031" i="10"/>
  <c r="I4031" i="10"/>
  <c r="H4031" i="10"/>
  <c r="G4031" i="10"/>
  <c r="F4031" i="10"/>
  <c r="D4031" i="10"/>
  <c r="C4031" i="10"/>
  <c r="B4031" i="10"/>
  <c r="J4030" i="10"/>
  <c r="I4030" i="10"/>
  <c r="H4030" i="10"/>
  <c r="G4030" i="10"/>
  <c r="F4030" i="10"/>
  <c r="D4030" i="10"/>
  <c r="C4030" i="10"/>
  <c r="B4030" i="10"/>
  <c r="J4029" i="10"/>
  <c r="I4029" i="10"/>
  <c r="H4029" i="10"/>
  <c r="G4029" i="10"/>
  <c r="F4029" i="10"/>
  <c r="D4029" i="10"/>
  <c r="C4029" i="10"/>
  <c r="B4029" i="10"/>
  <c r="J4028" i="10"/>
  <c r="I4028" i="10"/>
  <c r="H4028" i="10"/>
  <c r="G4028" i="10"/>
  <c r="F4028" i="10"/>
  <c r="D4028" i="10"/>
  <c r="C4028" i="10"/>
  <c r="B4028" i="10"/>
  <c r="J4027" i="10"/>
  <c r="I4027" i="10"/>
  <c r="H4027" i="10"/>
  <c r="G4027" i="10"/>
  <c r="F4027" i="10"/>
  <c r="D4027" i="10"/>
  <c r="C4027" i="10"/>
  <c r="B4027" i="10"/>
  <c r="J4026" i="10"/>
  <c r="I4026" i="10"/>
  <c r="H4026" i="10"/>
  <c r="G4026" i="10"/>
  <c r="F4026" i="10"/>
  <c r="D4026" i="10"/>
  <c r="C4026" i="10"/>
  <c r="B4026" i="10"/>
  <c r="J4025" i="10"/>
  <c r="I4025" i="10"/>
  <c r="H4025" i="10"/>
  <c r="G4025" i="10"/>
  <c r="F4025" i="10"/>
  <c r="D4025" i="10"/>
  <c r="C4025" i="10"/>
  <c r="B4025" i="10"/>
  <c r="J4024" i="10"/>
  <c r="I4024" i="10"/>
  <c r="H4024" i="10"/>
  <c r="G4024" i="10"/>
  <c r="F4024" i="10"/>
  <c r="D4024" i="10"/>
  <c r="C4024" i="10"/>
  <c r="B4024" i="10"/>
  <c r="J4023" i="10"/>
  <c r="I4023" i="10"/>
  <c r="H4023" i="10"/>
  <c r="G4023" i="10"/>
  <c r="F4023" i="10"/>
  <c r="D4023" i="10"/>
  <c r="C4023" i="10"/>
  <c r="B4023" i="10"/>
  <c r="J4022" i="10"/>
  <c r="I4022" i="10"/>
  <c r="H4022" i="10"/>
  <c r="G4022" i="10"/>
  <c r="F4022" i="10"/>
  <c r="D4022" i="10"/>
  <c r="C4022" i="10"/>
  <c r="B4022" i="10"/>
  <c r="J4021" i="10"/>
  <c r="I4021" i="10"/>
  <c r="H4021" i="10"/>
  <c r="G4021" i="10"/>
  <c r="F4021" i="10"/>
  <c r="D4021" i="10"/>
  <c r="C4021" i="10"/>
  <c r="B4021" i="10"/>
  <c r="J4020" i="10"/>
  <c r="I4020" i="10"/>
  <c r="H4020" i="10"/>
  <c r="G4020" i="10"/>
  <c r="F4020" i="10"/>
  <c r="D4020" i="10"/>
  <c r="C4020" i="10"/>
  <c r="B4020" i="10"/>
  <c r="J4019" i="10"/>
  <c r="I4019" i="10"/>
  <c r="H4019" i="10"/>
  <c r="G4019" i="10"/>
  <c r="F4019" i="10"/>
  <c r="D4019" i="10"/>
  <c r="C4019" i="10"/>
  <c r="B4019" i="10"/>
  <c r="J4018" i="10"/>
  <c r="I4018" i="10"/>
  <c r="H4018" i="10"/>
  <c r="G4018" i="10"/>
  <c r="F4018" i="10"/>
  <c r="D4018" i="10"/>
  <c r="C4018" i="10"/>
  <c r="B4018" i="10"/>
  <c r="J4017" i="10"/>
  <c r="I4017" i="10"/>
  <c r="H4017" i="10"/>
  <c r="G4017" i="10"/>
  <c r="F4017" i="10"/>
  <c r="D4017" i="10"/>
  <c r="C4017" i="10"/>
  <c r="B4017" i="10"/>
  <c r="J4016" i="10"/>
  <c r="I4016" i="10"/>
  <c r="H4016" i="10"/>
  <c r="G4016" i="10"/>
  <c r="F4016" i="10"/>
  <c r="D4016" i="10"/>
  <c r="C4016" i="10"/>
  <c r="B4016" i="10"/>
  <c r="J4015" i="10"/>
  <c r="I4015" i="10"/>
  <c r="H4015" i="10"/>
  <c r="G4015" i="10"/>
  <c r="F4015" i="10"/>
  <c r="D4015" i="10"/>
  <c r="C4015" i="10"/>
  <c r="B4015" i="10"/>
  <c r="J4014" i="10"/>
  <c r="I4014" i="10"/>
  <c r="H4014" i="10"/>
  <c r="G4014" i="10"/>
  <c r="F4014" i="10"/>
  <c r="D4014" i="10"/>
  <c r="C4014" i="10"/>
  <c r="B4014" i="10"/>
  <c r="J4013" i="10"/>
  <c r="I4013" i="10"/>
  <c r="H4013" i="10"/>
  <c r="G4013" i="10"/>
  <c r="F4013" i="10"/>
  <c r="D4013" i="10"/>
  <c r="C4013" i="10"/>
  <c r="B4013" i="10"/>
  <c r="J4012" i="10"/>
  <c r="I4012" i="10"/>
  <c r="H4012" i="10"/>
  <c r="G4012" i="10"/>
  <c r="F4012" i="10"/>
  <c r="D4012" i="10"/>
  <c r="C4012" i="10"/>
  <c r="B4012" i="10"/>
  <c r="J4011" i="10"/>
  <c r="I4011" i="10"/>
  <c r="H4011" i="10"/>
  <c r="G4011" i="10"/>
  <c r="F4011" i="10"/>
  <c r="D4011" i="10"/>
  <c r="C4011" i="10"/>
  <c r="B4011" i="10"/>
  <c r="J4010" i="10"/>
  <c r="I4010" i="10"/>
  <c r="H4010" i="10"/>
  <c r="G4010" i="10"/>
  <c r="F4010" i="10"/>
  <c r="D4010" i="10"/>
  <c r="C4010" i="10"/>
  <c r="B4010" i="10"/>
  <c r="J4009" i="10"/>
  <c r="I4009" i="10"/>
  <c r="H4009" i="10"/>
  <c r="G4009" i="10"/>
  <c r="F4009" i="10"/>
  <c r="D4009" i="10"/>
  <c r="C4009" i="10"/>
  <c r="B4009" i="10"/>
  <c r="J4008" i="10"/>
  <c r="I4008" i="10"/>
  <c r="H4008" i="10"/>
  <c r="G4008" i="10"/>
  <c r="F4008" i="10"/>
  <c r="D4008" i="10"/>
  <c r="C4008" i="10"/>
  <c r="B4008" i="10"/>
  <c r="J4007" i="10"/>
  <c r="I4007" i="10"/>
  <c r="H4007" i="10"/>
  <c r="G4007" i="10"/>
  <c r="F4007" i="10"/>
  <c r="D4007" i="10"/>
  <c r="C4007" i="10"/>
  <c r="B4007" i="10"/>
  <c r="J4006" i="10"/>
  <c r="I4006" i="10"/>
  <c r="H4006" i="10"/>
  <c r="G4006" i="10"/>
  <c r="F4006" i="10"/>
  <c r="D4006" i="10"/>
  <c r="C4006" i="10"/>
  <c r="B4006" i="10"/>
  <c r="J4005" i="10"/>
  <c r="I4005" i="10"/>
  <c r="H4005" i="10"/>
  <c r="G4005" i="10"/>
  <c r="F4005" i="10"/>
  <c r="D4005" i="10"/>
  <c r="C4005" i="10"/>
  <c r="B4005" i="10"/>
  <c r="J4004" i="10"/>
  <c r="I4004" i="10"/>
  <c r="H4004" i="10"/>
  <c r="G4004" i="10"/>
  <c r="F4004" i="10"/>
  <c r="D4004" i="10"/>
  <c r="C4004" i="10"/>
  <c r="B4004" i="10"/>
  <c r="J4003" i="10"/>
  <c r="I4003" i="10"/>
  <c r="H4003" i="10"/>
  <c r="G4003" i="10"/>
  <c r="F4003" i="10"/>
  <c r="D4003" i="10"/>
  <c r="C4003" i="10"/>
  <c r="B4003" i="10"/>
  <c r="J4002" i="10"/>
  <c r="I4002" i="10"/>
  <c r="H4002" i="10"/>
  <c r="G4002" i="10"/>
  <c r="F4002" i="10"/>
  <c r="D4002" i="10"/>
  <c r="C4002" i="10"/>
  <c r="B4002" i="10"/>
  <c r="J4001" i="10"/>
  <c r="I4001" i="10"/>
  <c r="H4001" i="10"/>
  <c r="G4001" i="10"/>
  <c r="F4001" i="10"/>
  <c r="D4001" i="10"/>
  <c r="C4001" i="10"/>
  <c r="B4001" i="10"/>
  <c r="J4000" i="10"/>
  <c r="I4000" i="10"/>
  <c r="H4000" i="10"/>
  <c r="G4000" i="10"/>
  <c r="F4000" i="10"/>
  <c r="D4000" i="10"/>
  <c r="C4000" i="10"/>
  <c r="B4000" i="10"/>
  <c r="J3999" i="10"/>
  <c r="I3999" i="10"/>
  <c r="H3999" i="10"/>
  <c r="G3999" i="10"/>
  <c r="F3999" i="10"/>
  <c r="D3999" i="10"/>
  <c r="C3999" i="10"/>
  <c r="B3999" i="10"/>
  <c r="J3998" i="10"/>
  <c r="I3998" i="10"/>
  <c r="H3998" i="10"/>
  <c r="G3998" i="10"/>
  <c r="F3998" i="10"/>
  <c r="D3998" i="10"/>
  <c r="C3998" i="10"/>
  <c r="B3998" i="10"/>
  <c r="J3997" i="10"/>
  <c r="I3997" i="10"/>
  <c r="H3997" i="10"/>
  <c r="G3997" i="10"/>
  <c r="F3997" i="10"/>
  <c r="D3997" i="10"/>
  <c r="C3997" i="10"/>
  <c r="B3997" i="10"/>
  <c r="J3996" i="10"/>
  <c r="I3996" i="10"/>
  <c r="H3996" i="10"/>
  <c r="G3996" i="10"/>
  <c r="F3996" i="10"/>
  <c r="D3996" i="10"/>
  <c r="C3996" i="10"/>
  <c r="B3996" i="10"/>
  <c r="J3995" i="10"/>
  <c r="I3995" i="10"/>
  <c r="H3995" i="10"/>
  <c r="G3995" i="10"/>
  <c r="F3995" i="10"/>
  <c r="D3995" i="10"/>
  <c r="C3995" i="10"/>
  <c r="B3995" i="10"/>
  <c r="J3994" i="10"/>
  <c r="I3994" i="10"/>
  <c r="H3994" i="10"/>
  <c r="G3994" i="10"/>
  <c r="F3994" i="10"/>
  <c r="D3994" i="10"/>
  <c r="C3994" i="10"/>
  <c r="B3994" i="10"/>
  <c r="J3993" i="10"/>
  <c r="I3993" i="10"/>
  <c r="H3993" i="10"/>
  <c r="G3993" i="10"/>
  <c r="F3993" i="10"/>
  <c r="D3993" i="10"/>
  <c r="C3993" i="10"/>
  <c r="B3993" i="10"/>
  <c r="J3992" i="10"/>
  <c r="I3992" i="10"/>
  <c r="H3992" i="10"/>
  <c r="G3992" i="10"/>
  <c r="F3992" i="10"/>
  <c r="D3992" i="10"/>
  <c r="C3992" i="10"/>
  <c r="B3992" i="10"/>
  <c r="J3991" i="10"/>
  <c r="I3991" i="10"/>
  <c r="H3991" i="10"/>
  <c r="G3991" i="10"/>
  <c r="F3991" i="10"/>
  <c r="D3991" i="10"/>
  <c r="C3991" i="10"/>
  <c r="B3991" i="10"/>
  <c r="J3990" i="10"/>
  <c r="I3990" i="10"/>
  <c r="H3990" i="10"/>
  <c r="G3990" i="10"/>
  <c r="F3990" i="10"/>
  <c r="D3990" i="10"/>
  <c r="C3990" i="10"/>
  <c r="B3990" i="10"/>
  <c r="J3989" i="10"/>
  <c r="I3989" i="10"/>
  <c r="H3989" i="10"/>
  <c r="G3989" i="10"/>
  <c r="F3989" i="10"/>
  <c r="D3989" i="10"/>
  <c r="C3989" i="10"/>
  <c r="B3989" i="10"/>
  <c r="G756" i="10"/>
  <c r="H756" i="10"/>
  <c r="I756" i="10"/>
  <c r="J756" i="10"/>
  <c r="F756" i="10"/>
  <c r="D756" i="10"/>
  <c r="C756" i="10"/>
  <c r="B756" i="10"/>
  <c r="A756" i="10"/>
  <c r="H6509" i="10" l="1"/>
  <c r="H3276" i="10"/>
  <c r="C6509" i="10"/>
  <c r="C3276" i="10"/>
  <c r="F6507" i="10"/>
  <c r="F3274" i="10"/>
  <c r="D6507" i="10"/>
  <c r="D3274" i="10"/>
  <c r="H6505" i="10"/>
  <c r="H3272" i="10"/>
  <c r="C6505" i="10"/>
  <c r="C3272" i="10"/>
  <c r="H6503" i="10"/>
  <c r="H3270" i="10"/>
  <c r="D6503" i="10"/>
  <c r="D3270" i="10"/>
  <c r="H6501" i="10"/>
  <c r="H3268" i="10"/>
  <c r="C6501" i="10"/>
  <c r="C3268" i="10"/>
  <c r="J6499" i="10"/>
  <c r="J3266" i="10"/>
  <c r="F6499" i="10"/>
  <c r="F3266" i="10"/>
  <c r="D6499" i="10"/>
  <c r="D3266" i="10"/>
  <c r="J6497" i="10"/>
  <c r="J3264" i="10"/>
  <c r="F6497" i="10"/>
  <c r="F3264" i="10"/>
  <c r="D6497" i="10"/>
  <c r="D3264" i="10"/>
  <c r="J6495" i="10"/>
  <c r="J3262" i="10"/>
  <c r="F6495" i="10"/>
  <c r="F3262" i="10"/>
  <c r="C6495" i="10"/>
  <c r="C3262" i="10"/>
  <c r="H6493" i="10"/>
  <c r="H3260" i="10"/>
  <c r="C6493" i="10"/>
  <c r="C3260" i="10"/>
  <c r="H6491" i="10"/>
  <c r="H3258" i="10"/>
  <c r="C6491" i="10"/>
  <c r="C3258" i="10"/>
  <c r="H6489" i="10"/>
  <c r="H3256" i="10"/>
  <c r="C6489" i="10"/>
  <c r="C3256" i="10"/>
  <c r="F6487" i="10"/>
  <c r="F3254" i="10"/>
  <c r="D6487" i="10"/>
  <c r="D3254" i="10"/>
  <c r="J6485" i="10"/>
  <c r="J3252" i="10"/>
  <c r="F6485" i="10"/>
  <c r="F3252" i="10"/>
  <c r="D6485" i="10"/>
  <c r="D3252" i="10"/>
  <c r="H6483" i="10"/>
  <c r="H3250" i="10"/>
  <c r="C6483" i="10"/>
  <c r="C3250" i="10"/>
  <c r="H6481" i="10"/>
  <c r="H3248" i="10"/>
  <c r="C6481" i="10"/>
  <c r="C3248" i="10"/>
  <c r="F6479" i="10"/>
  <c r="F3246" i="10"/>
  <c r="C6479" i="10"/>
  <c r="C3246" i="10"/>
  <c r="H6477" i="10"/>
  <c r="H3244" i="10"/>
  <c r="C6477" i="10"/>
  <c r="C3244" i="10"/>
  <c r="J6475" i="10"/>
  <c r="J3242" i="10"/>
  <c r="F6475" i="10"/>
  <c r="F3242" i="10"/>
  <c r="D6475" i="10"/>
  <c r="D3242" i="10"/>
  <c r="J6473" i="10"/>
  <c r="J3240" i="10"/>
  <c r="F6473" i="10"/>
  <c r="F3240" i="10"/>
  <c r="D6473" i="10"/>
  <c r="D3240" i="10"/>
  <c r="J6471" i="10"/>
  <c r="J3238" i="10"/>
  <c r="F6471" i="10"/>
  <c r="F3238" i="10"/>
  <c r="D6471" i="10"/>
  <c r="D3238" i="10"/>
  <c r="H6469" i="10"/>
  <c r="H3236" i="10"/>
  <c r="C6469" i="10"/>
  <c r="C3236" i="10"/>
  <c r="H6467" i="10"/>
  <c r="H3234" i="10"/>
  <c r="C6467" i="10"/>
  <c r="C3234" i="10"/>
  <c r="H6465" i="10"/>
  <c r="H3232" i="10"/>
  <c r="C6465" i="10"/>
  <c r="C3232" i="10"/>
  <c r="H6463" i="10"/>
  <c r="H3230" i="10"/>
  <c r="C6463" i="10"/>
  <c r="C3230" i="10"/>
  <c r="H6461" i="10"/>
  <c r="H3228" i="10"/>
  <c r="C6461" i="10"/>
  <c r="C3228" i="10"/>
  <c r="H6459" i="10"/>
  <c r="H3226" i="10"/>
  <c r="C6459" i="10"/>
  <c r="C3226" i="10"/>
  <c r="J6457" i="10"/>
  <c r="J3224" i="10"/>
  <c r="H6457" i="10"/>
  <c r="H3224" i="10"/>
  <c r="C6457" i="10"/>
  <c r="C3224" i="10"/>
  <c r="H6455" i="10"/>
  <c r="H3222" i="10"/>
  <c r="C6455" i="10"/>
  <c r="C3222" i="10"/>
  <c r="H6453" i="10"/>
  <c r="H3220" i="10"/>
  <c r="D6453" i="10"/>
  <c r="D3220" i="10"/>
  <c r="H6451" i="10"/>
  <c r="H3218" i="10"/>
  <c r="C6451" i="10"/>
  <c r="C3218" i="10"/>
  <c r="J6449" i="10"/>
  <c r="J3216" i="10"/>
  <c r="F6449" i="10"/>
  <c r="F3216" i="10"/>
  <c r="D6449" i="10"/>
  <c r="D3216" i="10"/>
  <c r="J6447" i="10"/>
  <c r="J3214" i="10"/>
  <c r="F6447" i="10"/>
  <c r="F3214" i="10"/>
  <c r="D6447" i="10"/>
  <c r="D3214" i="10"/>
  <c r="J6445" i="10"/>
  <c r="J3212" i="10"/>
  <c r="F6445" i="10"/>
  <c r="F3212" i="10"/>
  <c r="D6445" i="10"/>
  <c r="D3212" i="10"/>
  <c r="J6443" i="10"/>
  <c r="J3210" i="10"/>
  <c r="F6443" i="10"/>
  <c r="F3210" i="10"/>
  <c r="D6443" i="10"/>
  <c r="D3210" i="10"/>
  <c r="H6441" i="10"/>
  <c r="H3208" i="10"/>
  <c r="C6441" i="10"/>
  <c r="C3208" i="10"/>
  <c r="H6439" i="10"/>
  <c r="H3206" i="10"/>
  <c r="D6439" i="10"/>
  <c r="D3206" i="10"/>
  <c r="H6437" i="10"/>
  <c r="H3204" i="10"/>
  <c r="J6435" i="10"/>
  <c r="J3202" i="10"/>
  <c r="C6435" i="10"/>
  <c r="C3202" i="10"/>
  <c r="H6433" i="10"/>
  <c r="H3200" i="10"/>
  <c r="C6433" i="10"/>
  <c r="C3200" i="10"/>
  <c r="J6431" i="10"/>
  <c r="J3198" i="10"/>
  <c r="F6431" i="10"/>
  <c r="F3198" i="10"/>
  <c r="D6431" i="10"/>
  <c r="D3198" i="10"/>
  <c r="H6429" i="10"/>
  <c r="H3196" i="10"/>
  <c r="C6429" i="10"/>
  <c r="C3196" i="10"/>
  <c r="H6427" i="10"/>
  <c r="H3194" i="10"/>
  <c r="D6427" i="10"/>
  <c r="D3194" i="10"/>
  <c r="H6425" i="10"/>
  <c r="H3192" i="10"/>
  <c r="C6425" i="10"/>
  <c r="C3192" i="10"/>
  <c r="J6423" i="10"/>
  <c r="J3190" i="10"/>
  <c r="F6423" i="10"/>
  <c r="F3190" i="10"/>
  <c r="D6423" i="10"/>
  <c r="D3190" i="10"/>
  <c r="J6421" i="10"/>
  <c r="J3188" i="10"/>
  <c r="F6421" i="10"/>
  <c r="F3188" i="10"/>
  <c r="D6421" i="10"/>
  <c r="D3188" i="10"/>
  <c r="J6419" i="10"/>
  <c r="J3186" i="10"/>
  <c r="F6419" i="10"/>
  <c r="F3186" i="10"/>
  <c r="D6419" i="10"/>
  <c r="D3186" i="10"/>
  <c r="J6417" i="10"/>
  <c r="J3184" i="10"/>
  <c r="H6417" i="10"/>
  <c r="H3184" i="10"/>
  <c r="C6417" i="10"/>
  <c r="C3184" i="10"/>
  <c r="H6415" i="10"/>
  <c r="H3182" i="10"/>
  <c r="C6415" i="10"/>
  <c r="C3182" i="10"/>
  <c r="J6413" i="10"/>
  <c r="J3180" i="10"/>
  <c r="F6413" i="10"/>
  <c r="F3180" i="10"/>
  <c r="D6413" i="10"/>
  <c r="D3180" i="10"/>
  <c r="J6411" i="10"/>
  <c r="J3178" i="10"/>
  <c r="F6411" i="10"/>
  <c r="F3178" i="10"/>
  <c r="D6411" i="10"/>
  <c r="D3178" i="10"/>
  <c r="J6409" i="10"/>
  <c r="J3176" i="10"/>
  <c r="F6409" i="10"/>
  <c r="F3176" i="10"/>
  <c r="D6409" i="10"/>
  <c r="D3176" i="10"/>
  <c r="C6409" i="10"/>
  <c r="C3176" i="10"/>
  <c r="H6407" i="10"/>
  <c r="H3174" i="10"/>
  <c r="C6407" i="10"/>
  <c r="C3174" i="10"/>
  <c r="H6405" i="10"/>
  <c r="H3172" i="10"/>
  <c r="F6405" i="10"/>
  <c r="F3172" i="10"/>
  <c r="D6405" i="10"/>
  <c r="D3172" i="10"/>
  <c r="J6403" i="10"/>
  <c r="J3170" i="10"/>
  <c r="F6403" i="10"/>
  <c r="F3170" i="10"/>
  <c r="D6403" i="10"/>
  <c r="D3170" i="10"/>
  <c r="C6403" i="10"/>
  <c r="C3170" i="10"/>
  <c r="H6401" i="10"/>
  <c r="H3168" i="10"/>
  <c r="F6401" i="10"/>
  <c r="F3168" i="10"/>
  <c r="D6401" i="10"/>
  <c r="D3168" i="10"/>
  <c r="J6399" i="10"/>
  <c r="J3166" i="10"/>
  <c r="C6399" i="10"/>
  <c r="C3166" i="10"/>
  <c r="H6397" i="10"/>
  <c r="H3164" i="10"/>
  <c r="C6397" i="10"/>
  <c r="C3164" i="10"/>
  <c r="H6395" i="10"/>
  <c r="H3162" i="10"/>
  <c r="C6395" i="10"/>
  <c r="C3162" i="10"/>
  <c r="H6393" i="10"/>
  <c r="H3160" i="10"/>
  <c r="C6393" i="10"/>
  <c r="C3160" i="10"/>
  <c r="H6391" i="10"/>
  <c r="H3158" i="10"/>
  <c r="C6391" i="10"/>
  <c r="C3158" i="10"/>
  <c r="H6389" i="10"/>
  <c r="H3156" i="10"/>
  <c r="D6389" i="10"/>
  <c r="D3156" i="10"/>
  <c r="J6387" i="10"/>
  <c r="J3154" i="10"/>
  <c r="F6387" i="10"/>
  <c r="F3154" i="10"/>
  <c r="C6387" i="10"/>
  <c r="C3154" i="10"/>
  <c r="J6385" i="10"/>
  <c r="J3152" i="10"/>
  <c r="F6385" i="10"/>
  <c r="F3152" i="10"/>
  <c r="D6385" i="10"/>
  <c r="D3152" i="10"/>
  <c r="J6383" i="10"/>
  <c r="J3150" i="10"/>
  <c r="F6383" i="10"/>
  <c r="F3150" i="10"/>
  <c r="D6383" i="10"/>
  <c r="D3150" i="10"/>
  <c r="H6381" i="10"/>
  <c r="H3148" i="10"/>
  <c r="C6381" i="10"/>
  <c r="C3148" i="10"/>
  <c r="H6379" i="10"/>
  <c r="H3146" i="10"/>
  <c r="C6379" i="10"/>
  <c r="C3146" i="10"/>
  <c r="J6377" i="10"/>
  <c r="J3144" i="10"/>
  <c r="F6377" i="10"/>
  <c r="F3144" i="10"/>
  <c r="D6377" i="10"/>
  <c r="D3144" i="10"/>
  <c r="H6375" i="10"/>
  <c r="H3142" i="10"/>
  <c r="C6375" i="10"/>
  <c r="C3142" i="10"/>
  <c r="J6373" i="10"/>
  <c r="J3140" i="10"/>
  <c r="C6373" i="10"/>
  <c r="C3140" i="10"/>
  <c r="J6371" i="10"/>
  <c r="J3138" i="10"/>
  <c r="F6371" i="10"/>
  <c r="F3138" i="10"/>
  <c r="D6371" i="10"/>
  <c r="D3138" i="10"/>
  <c r="H6369" i="10"/>
  <c r="H3136" i="10"/>
  <c r="C6369" i="10"/>
  <c r="C3136" i="10"/>
  <c r="J6367" i="10"/>
  <c r="J3134" i="10"/>
  <c r="F6367" i="10"/>
  <c r="F3134" i="10"/>
  <c r="D6367" i="10"/>
  <c r="D3134" i="10"/>
  <c r="J6365" i="10"/>
  <c r="J3132" i="10"/>
  <c r="F6365" i="10"/>
  <c r="F3132" i="10"/>
  <c r="C6365" i="10"/>
  <c r="C3132" i="10"/>
  <c r="H6363" i="10"/>
  <c r="H3130" i="10"/>
  <c r="C6363" i="10"/>
  <c r="C3130" i="10"/>
  <c r="H6361" i="10"/>
  <c r="H3128" i="10"/>
  <c r="C6361" i="10"/>
  <c r="C3128" i="10"/>
  <c r="J6359" i="10"/>
  <c r="J3126" i="10"/>
  <c r="F6359" i="10"/>
  <c r="F3126" i="10"/>
  <c r="C6359" i="10"/>
  <c r="C3126" i="10"/>
  <c r="H6357" i="10"/>
  <c r="H3124" i="10"/>
  <c r="C6357" i="10"/>
  <c r="C3124" i="10"/>
  <c r="H6355" i="10"/>
  <c r="H3122" i="10"/>
  <c r="C6355" i="10"/>
  <c r="C3122" i="10"/>
  <c r="H6353" i="10"/>
  <c r="H3120" i="10"/>
  <c r="C6353" i="10"/>
  <c r="C3120" i="10"/>
  <c r="H6351" i="10"/>
  <c r="H3118" i="10"/>
  <c r="C6351" i="10"/>
  <c r="C3118" i="10"/>
  <c r="H6349" i="10"/>
  <c r="H3116" i="10"/>
  <c r="D6349" i="10"/>
  <c r="D3116" i="10"/>
  <c r="J6347" i="10"/>
  <c r="J3114" i="10"/>
  <c r="F6347" i="10"/>
  <c r="F3114" i="10"/>
  <c r="D6347" i="10"/>
  <c r="D3114" i="10"/>
  <c r="J6345" i="10"/>
  <c r="J3112" i="10"/>
  <c r="F6345" i="10"/>
  <c r="F3112" i="10"/>
  <c r="D6345" i="10"/>
  <c r="D3112" i="10"/>
  <c r="J6343" i="10"/>
  <c r="J3110" i="10"/>
  <c r="F6343" i="10"/>
  <c r="F3110" i="10"/>
  <c r="D6343" i="10"/>
  <c r="D3110" i="10"/>
  <c r="J6341" i="10"/>
  <c r="J3108" i="10"/>
  <c r="F6341" i="10"/>
  <c r="F3108" i="10"/>
  <c r="D6341" i="10"/>
  <c r="D3108" i="10"/>
  <c r="H6339" i="10"/>
  <c r="H3106" i="10"/>
  <c r="C6339" i="10"/>
  <c r="C3106" i="10"/>
  <c r="J6337" i="10"/>
  <c r="J3104" i="10"/>
  <c r="F6337" i="10"/>
  <c r="F3104" i="10"/>
  <c r="D6337" i="10"/>
  <c r="D3104" i="10"/>
  <c r="J6335" i="10"/>
  <c r="J3102" i="10"/>
  <c r="F6335" i="10"/>
  <c r="F3102" i="10"/>
  <c r="D6335" i="10"/>
  <c r="D3102" i="10"/>
  <c r="J6333" i="10"/>
  <c r="J3100" i="10"/>
  <c r="F6333" i="10"/>
  <c r="F3100" i="10"/>
  <c r="D6333" i="10"/>
  <c r="D3100" i="10"/>
  <c r="J6331" i="10"/>
  <c r="J3098" i="10"/>
  <c r="F6331" i="10"/>
  <c r="F3098" i="10"/>
  <c r="D6331" i="10"/>
  <c r="D3098" i="10"/>
  <c r="J6329" i="10"/>
  <c r="J3096" i="10"/>
  <c r="F6329" i="10"/>
  <c r="F3096" i="10"/>
  <c r="D6329" i="10"/>
  <c r="D3096" i="10"/>
  <c r="J6327" i="10"/>
  <c r="J3094" i="10"/>
  <c r="F6327" i="10"/>
  <c r="F3094" i="10"/>
  <c r="D6327" i="10"/>
  <c r="D3094" i="10"/>
  <c r="J6325" i="10"/>
  <c r="J3092" i="10"/>
  <c r="F6325" i="10"/>
  <c r="F3092" i="10"/>
  <c r="D6325" i="10"/>
  <c r="D3092" i="10"/>
  <c r="H6323" i="10"/>
  <c r="H3090" i="10"/>
  <c r="C6323" i="10"/>
  <c r="C3090" i="10"/>
  <c r="F6321" i="10"/>
  <c r="F3088" i="10"/>
  <c r="D6321" i="10"/>
  <c r="D3088" i="10"/>
  <c r="J6319" i="10"/>
  <c r="J3086" i="10"/>
  <c r="F6319" i="10"/>
  <c r="F3086" i="10"/>
  <c r="D6319" i="10"/>
  <c r="D3086" i="10"/>
  <c r="H6317" i="10"/>
  <c r="H3084" i="10"/>
  <c r="D6317" i="10"/>
  <c r="D3084" i="10"/>
  <c r="H6315" i="10"/>
  <c r="H3082" i="10"/>
  <c r="C6315" i="10"/>
  <c r="C3082" i="10"/>
  <c r="F6313" i="10"/>
  <c r="F3080" i="10"/>
  <c r="D6313" i="10"/>
  <c r="D3080" i="10"/>
  <c r="H6311" i="10"/>
  <c r="H3078" i="10"/>
  <c r="C6311" i="10"/>
  <c r="C3078" i="10"/>
  <c r="J6309" i="10"/>
  <c r="J3076" i="10"/>
  <c r="F6309" i="10"/>
  <c r="F3076" i="10"/>
  <c r="D6309" i="10"/>
  <c r="D3076" i="10"/>
  <c r="J6307" i="10"/>
  <c r="J3074" i="10"/>
  <c r="F6307" i="10"/>
  <c r="F3074" i="10"/>
  <c r="D6307" i="10"/>
  <c r="D3074" i="10"/>
  <c r="J6305" i="10"/>
  <c r="J3072" i="10"/>
  <c r="F6305" i="10"/>
  <c r="F3072" i="10"/>
  <c r="D6305" i="10"/>
  <c r="D3072" i="10"/>
  <c r="J6303" i="10"/>
  <c r="J3070" i="10"/>
  <c r="F6303" i="10"/>
  <c r="F3070" i="10"/>
  <c r="D6303" i="10"/>
  <c r="D3070" i="10"/>
  <c r="J6301" i="10"/>
  <c r="J3068" i="10"/>
  <c r="F6301" i="10"/>
  <c r="F3068" i="10"/>
  <c r="C6301" i="10"/>
  <c r="C3068" i="10"/>
  <c r="H6299" i="10"/>
  <c r="H3066" i="10"/>
  <c r="C6299" i="10"/>
  <c r="C3066" i="10"/>
  <c r="J6297" i="10"/>
  <c r="J3064" i="10"/>
  <c r="H6297" i="10"/>
  <c r="H3064" i="10"/>
  <c r="C6297" i="10"/>
  <c r="C3064" i="10"/>
  <c r="J6295" i="10"/>
  <c r="J3062" i="10"/>
  <c r="F6295" i="10"/>
  <c r="F3062" i="10"/>
  <c r="D6295" i="10"/>
  <c r="D3062" i="10"/>
  <c r="J6293" i="10"/>
  <c r="J3060" i="10"/>
  <c r="H6293" i="10"/>
  <c r="H3060" i="10"/>
  <c r="F6293" i="10"/>
  <c r="F3060" i="10"/>
  <c r="D6293" i="10"/>
  <c r="D3060" i="10"/>
  <c r="C6293" i="10"/>
  <c r="C3060" i="10"/>
  <c r="H6291" i="10"/>
  <c r="H3058" i="10"/>
  <c r="C6291" i="10"/>
  <c r="C3058" i="10"/>
  <c r="F6289" i="10"/>
  <c r="F3056" i="10"/>
  <c r="D6289" i="10"/>
  <c r="D3056" i="10"/>
  <c r="J6287" i="10"/>
  <c r="J3054" i="10"/>
  <c r="F6287" i="10"/>
  <c r="F3054" i="10"/>
  <c r="D6287" i="10"/>
  <c r="D3054" i="10"/>
  <c r="J6285" i="10"/>
  <c r="J3052" i="10"/>
  <c r="F6285" i="10"/>
  <c r="F3052" i="10"/>
  <c r="D6285" i="10"/>
  <c r="D3052" i="10"/>
  <c r="J6283" i="10"/>
  <c r="J3050" i="10"/>
  <c r="F6283" i="10"/>
  <c r="F3050" i="10"/>
  <c r="D6283" i="10"/>
  <c r="D3050" i="10"/>
  <c r="H6281" i="10"/>
  <c r="H3048" i="10"/>
  <c r="C6281" i="10"/>
  <c r="C3048" i="10"/>
  <c r="H6279" i="10"/>
  <c r="H3046" i="10"/>
  <c r="C6279" i="10"/>
  <c r="C3046" i="10"/>
  <c r="J6277" i="10"/>
  <c r="J3044" i="10"/>
  <c r="F6277" i="10"/>
  <c r="F3044" i="10"/>
  <c r="D6277" i="10"/>
  <c r="D3044" i="10"/>
  <c r="H6275" i="10"/>
  <c r="H3042" i="10"/>
  <c r="C6275" i="10"/>
  <c r="C3042" i="10"/>
  <c r="H6273" i="10"/>
  <c r="H3040" i="10"/>
  <c r="D6273" i="10"/>
  <c r="D3040" i="10"/>
  <c r="J6271" i="10"/>
  <c r="J3038" i="10"/>
  <c r="F6271" i="10"/>
  <c r="F3038" i="10"/>
  <c r="C6271" i="10"/>
  <c r="C3038" i="10"/>
  <c r="H6269" i="10"/>
  <c r="H3036" i="10"/>
  <c r="C6269" i="10"/>
  <c r="C3036" i="10"/>
  <c r="H6267" i="10"/>
  <c r="H3034" i="10"/>
  <c r="D6267" i="10"/>
  <c r="D3034" i="10"/>
  <c r="J6257" i="10"/>
  <c r="J3024" i="10"/>
  <c r="C6257" i="10"/>
  <c r="C3024" i="10"/>
  <c r="J6255" i="10"/>
  <c r="J3022" i="10"/>
  <c r="F6255" i="10"/>
  <c r="F3022" i="10"/>
  <c r="C6255" i="10"/>
  <c r="C3022" i="10"/>
  <c r="J6253" i="10"/>
  <c r="J3020" i="10"/>
  <c r="C6253" i="10"/>
  <c r="C3020" i="10"/>
  <c r="H6235" i="10"/>
  <c r="H3002" i="10"/>
  <c r="C6235" i="10"/>
  <c r="C3002" i="10"/>
  <c r="J6233" i="10"/>
  <c r="J3000" i="10"/>
  <c r="F6233" i="10"/>
  <c r="F3000" i="10"/>
  <c r="D6233" i="10"/>
  <c r="D3000" i="10"/>
  <c r="H6231" i="10"/>
  <c r="H2998" i="10"/>
  <c r="C6231" i="10"/>
  <c r="C2998" i="10"/>
  <c r="G6508" i="10"/>
  <c r="G3275" i="10"/>
  <c r="I6506" i="10"/>
  <c r="I3273" i="10"/>
  <c r="G6506" i="10"/>
  <c r="G3273" i="10"/>
  <c r="G6504" i="10"/>
  <c r="G3271" i="10"/>
  <c r="I6502" i="10"/>
  <c r="I3269" i="10"/>
  <c r="G6502" i="10"/>
  <c r="G3269" i="10"/>
  <c r="G6500" i="10"/>
  <c r="G3267" i="10"/>
  <c r="E6500" i="10"/>
  <c r="E3267" i="10"/>
  <c r="I6498" i="10"/>
  <c r="I3265" i="10"/>
  <c r="E6498" i="10"/>
  <c r="E3265" i="10"/>
  <c r="I6496" i="10"/>
  <c r="I3263" i="10"/>
  <c r="E6496" i="10"/>
  <c r="E3263" i="10"/>
  <c r="G6494" i="10"/>
  <c r="G3261" i="10"/>
  <c r="G6492" i="10"/>
  <c r="G3259" i="10"/>
  <c r="G6490" i="10"/>
  <c r="G3257" i="10"/>
  <c r="G6488" i="10"/>
  <c r="G3255" i="10"/>
  <c r="I6486" i="10"/>
  <c r="I3253" i="10"/>
  <c r="E6486" i="10"/>
  <c r="E3253" i="10"/>
  <c r="I6484" i="10"/>
  <c r="I3251" i="10"/>
  <c r="G6484" i="10"/>
  <c r="G3251" i="10"/>
  <c r="G6482" i="10"/>
  <c r="G3249" i="10"/>
  <c r="G6480" i="10"/>
  <c r="G3247" i="10"/>
  <c r="G6478" i="10"/>
  <c r="G3245" i="10"/>
  <c r="G6476" i="10"/>
  <c r="G3243" i="10"/>
  <c r="E6476" i="10"/>
  <c r="E3243" i="10"/>
  <c r="I6474" i="10"/>
  <c r="I3241" i="10"/>
  <c r="E6474" i="10"/>
  <c r="E3241" i="10"/>
  <c r="I6472" i="10"/>
  <c r="I3239" i="10"/>
  <c r="E6472" i="10"/>
  <c r="E3239" i="10"/>
  <c r="I6470" i="10"/>
  <c r="I3237" i="10"/>
  <c r="G6470" i="10"/>
  <c r="G3237" i="10"/>
  <c r="G6468" i="10"/>
  <c r="G3235" i="10"/>
  <c r="G6466" i="10"/>
  <c r="G3233" i="10"/>
  <c r="G6464" i="10"/>
  <c r="G3231" i="10"/>
  <c r="G6462" i="10"/>
  <c r="G3229" i="10"/>
  <c r="G6460" i="10"/>
  <c r="G3227" i="10"/>
  <c r="E6458" i="10"/>
  <c r="E3225" i="10"/>
  <c r="G6456" i="10"/>
  <c r="G3223" i="10"/>
  <c r="G6454" i="10"/>
  <c r="G3221" i="10"/>
  <c r="I6452" i="10"/>
  <c r="I3219" i="10"/>
  <c r="G6452" i="10"/>
  <c r="G3219" i="10"/>
  <c r="I6450" i="10"/>
  <c r="I3217" i="10"/>
  <c r="E6450" i="10"/>
  <c r="E3217" i="10"/>
  <c r="I6448" i="10"/>
  <c r="I3215" i="10"/>
  <c r="E6448" i="10"/>
  <c r="E3215" i="10"/>
  <c r="G6446" i="10"/>
  <c r="G3213" i="10"/>
  <c r="E6446" i="10"/>
  <c r="E3213" i="10"/>
  <c r="I6444" i="10"/>
  <c r="I3211" i="10"/>
  <c r="E6444" i="10"/>
  <c r="E3211" i="10"/>
  <c r="I6442" i="10"/>
  <c r="I3209" i="10"/>
  <c r="E6442" i="10"/>
  <c r="E3209" i="10"/>
  <c r="G6440" i="10"/>
  <c r="G3207" i="10"/>
  <c r="I6438" i="10"/>
  <c r="I3205" i="10"/>
  <c r="E6438" i="10"/>
  <c r="E3205" i="10"/>
  <c r="I6436" i="10"/>
  <c r="I3203" i="10"/>
  <c r="E6436" i="10"/>
  <c r="E3203" i="10"/>
  <c r="G6434" i="10"/>
  <c r="G3201" i="10"/>
  <c r="G6432" i="10"/>
  <c r="G3199" i="10"/>
  <c r="I6430" i="10"/>
  <c r="I3197" i="10"/>
  <c r="G6430" i="10"/>
  <c r="G3197" i="10"/>
  <c r="G6428" i="10"/>
  <c r="G3195" i="10"/>
  <c r="I6426" i="10"/>
  <c r="I3193" i="10"/>
  <c r="E6426" i="10"/>
  <c r="E3193" i="10"/>
  <c r="I6424" i="10"/>
  <c r="I3191" i="10"/>
  <c r="E6424" i="10"/>
  <c r="E3191" i="10"/>
  <c r="I6422" i="10"/>
  <c r="I3189" i="10"/>
  <c r="E6422" i="10"/>
  <c r="E3189" i="10"/>
  <c r="G6420" i="10"/>
  <c r="G3187" i="10"/>
  <c r="E6420" i="10"/>
  <c r="E3187" i="10"/>
  <c r="I6418" i="10"/>
  <c r="I3185" i="10"/>
  <c r="E6418" i="10"/>
  <c r="E3185" i="10"/>
  <c r="G6416" i="10"/>
  <c r="G3183" i="10"/>
  <c r="I6414" i="10"/>
  <c r="I3181" i="10"/>
  <c r="E6414" i="10"/>
  <c r="E3181" i="10"/>
  <c r="I6412" i="10"/>
  <c r="I3179" i="10"/>
  <c r="E6412" i="10"/>
  <c r="E3179" i="10"/>
  <c r="I6410" i="10"/>
  <c r="I3177" i="10"/>
  <c r="E6410" i="10"/>
  <c r="E3177" i="10"/>
  <c r="I6408" i="10"/>
  <c r="I3175" i="10"/>
  <c r="G6408" i="10"/>
  <c r="G3175" i="10"/>
  <c r="I6406" i="10"/>
  <c r="I3173" i="10"/>
  <c r="E6406" i="10"/>
  <c r="E3173" i="10"/>
  <c r="G6404" i="10"/>
  <c r="G3171" i="10"/>
  <c r="I6402" i="10"/>
  <c r="I3169" i="10"/>
  <c r="G6402" i="10"/>
  <c r="G3169" i="10"/>
  <c r="E6402" i="10"/>
  <c r="E3169" i="10"/>
  <c r="I6400" i="10"/>
  <c r="I3167" i="10"/>
  <c r="E6400" i="10"/>
  <c r="E3167" i="10"/>
  <c r="G6398" i="10"/>
  <c r="G3165" i="10"/>
  <c r="G6396" i="10"/>
  <c r="G3163" i="10"/>
  <c r="I6394" i="10"/>
  <c r="I3161" i="10"/>
  <c r="I6392" i="10"/>
  <c r="I3159" i="10"/>
  <c r="E6392" i="10"/>
  <c r="E3159" i="10"/>
  <c r="G6390" i="10"/>
  <c r="G3157" i="10"/>
  <c r="I6388" i="10"/>
  <c r="I3155" i="10"/>
  <c r="E6388" i="10"/>
  <c r="E3155" i="10"/>
  <c r="G6386" i="10"/>
  <c r="G3153" i="10"/>
  <c r="I6384" i="10"/>
  <c r="I3151" i="10"/>
  <c r="E6384" i="10"/>
  <c r="E3151" i="10"/>
  <c r="I6382" i="10"/>
  <c r="I3149" i="10"/>
  <c r="G6382" i="10"/>
  <c r="G3149" i="10"/>
  <c r="G6380" i="10"/>
  <c r="G3147" i="10"/>
  <c r="G6378" i="10"/>
  <c r="G3145" i="10"/>
  <c r="I6376" i="10"/>
  <c r="I3143" i="10"/>
  <c r="E6376" i="10"/>
  <c r="E3143" i="10"/>
  <c r="I6374" i="10"/>
  <c r="I3141" i="10"/>
  <c r="E6374" i="10"/>
  <c r="E3141" i="10"/>
  <c r="I6372" i="10"/>
  <c r="I3139" i="10"/>
  <c r="E6372" i="10"/>
  <c r="E3139" i="10"/>
  <c r="I6370" i="10"/>
  <c r="I3137" i="10"/>
  <c r="E6370" i="10"/>
  <c r="E3137" i="10"/>
  <c r="I6368" i="10"/>
  <c r="I3135" i="10"/>
  <c r="E6368" i="10"/>
  <c r="E3135" i="10"/>
  <c r="I6366" i="10"/>
  <c r="I3133" i="10"/>
  <c r="E6366" i="10"/>
  <c r="E3133" i="10"/>
  <c r="G6364" i="10"/>
  <c r="G3131" i="10"/>
  <c r="G6362" i="10"/>
  <c r="G3129" i="10"/>
  <c r="E6360" i="10"/>
  <c r="E3127" i="10"/>
  <c r="G6358" i="10"/>
  <c r="G3125" i="10"/>
  <c r="G6356" i="10"/>
  <c r="G3123" i="10"/>
  <c r="G6354" i="10"/>
  <c r="G3121" i="10"/>
  <c r="G6352" i="10"/>
  <c r="G3119" i="10"/>
  <c r="G6350" i="10"/>
  <c r="G3117" i="10"/>
  <c r="I6348" i="10"/>
  <c r="I3115" i="10"/>
  <c r="G6348" i="10"/>
  <c r="G3115" i="10"/>
  <c r="I6346" i="10"/>
  <c r="I3113" i="10"/>
  <c r="E6346" i="10"/>
  <c r="E3113" i="10"/>
  <c r="I6344" i="10"/>
  <c r="I3111" i="10"/>
  <c r="E6344" i="10"/>
  <c r="E3111" i="10"/>
  <c r="I6342" i="10"/>
  <c r="I3109" i="10"/>
  <c r="E6342" i="10"/>
  <c r="E3109" i="10"/>
  <c r="G6340" i="10"/>
  <c r="G3107" i="10"/>
  <c r="E6338" i="10"/>
  <c r="E3105" i="10"/>
  <c r="I6336" i="10"/>
  <c r="I3103" i="10"/>
  <c r="E6336" i="10"/>
  <c r="E3103" i="10"/>
  <c r="I6334" i="10"/>
  <c r="I3101" i="10"/>
  <c r="E6334" i="10"/>
  <c r="E3101" i="10"/>
  <c r="I6332" i="10"/>
  <c r="I3099" i="10"/>
  <c r="E6332" i="10"/>
  <c r="E3099" i="10"/>
  <c r="I6330" i="10"/>
  <c r="I3097" i="10"/>
  <c r="E6330" i="10"/>
  <c r="E3097" i="10"/>
  <c r="I6328" i="10"/>
  <c r="I3095" i="10"/>
  <c r="E6328" i="10"/>
  <c r="E3095" i="10"/>
  <c r="I6326" i="10"/>
  <c r="I3093" i="10"/>
  <c r="E6326" i="10"/>
  <c r="E3093" i="10"/>
  <c r="I6324" i="10"/>
  <c r="I3091" i="10"/>
  <c r="E6324" i="10"/>
  <c r="E3091" i="10"/>
  <c r="G6322" i="10"/>
  <c r="G3089" i="10"/>
  <c r="I6320" i="10"/>
  <c r="I3087" i="10"/>
  <c r="E6320" i="10"/>
  <c r="E3087" i="10"/>
  <c r="G6318" i="10"/>
  <c r="G3085" i="10"/>
  <c r="G6316" i="10"/>
  <c r="G3083" i="10"/>
  <c r="G6314" i="10"/>
  <c r="G3081" i="10"/>
  <c r="I6312" i="10"/>
  <c r="I3079" i="10"/>
  <c r="E6312" i="10"/>
  <c r="E3079" i="10"/>
  <c r="E6310" i="10"/>
  <c r="E3077" i="10"/>
  <c r="I6308" i="10"/>
  <c r="I3075" i="10"/>
  <c r="E6308" i="10"/>
  <c r="E3075" i="10"/>
  <c r="I6306" i="10"/>
  <c r="I3073" i="10"/>
  <c r="E6306" i="10"/>
  <c r="E3073" i="10"/>
  <c r="I6304" i="10"/>
  <c r="I3071" i="10"/>
  <c r="E6304" i="10"/>
  <c r="E3071" i="10"/>
  <c r="I6302" i="10"/>
  <c r="I3069" i="10"/>
  <c r="E6302" i="10"/>
  <c r="E3069" i="10"/>
  <c r="G6300" i="10"/>
  <c r="G3067" i="10"/>
  <c r="G6298" i="10"/>
  <c r="G3065" i="10"/>
  <c r="I6296" i="10"/>
  <c r="I3063" i="10"/>
  <c r="E6296" i="10"/>
  <c r="E3063" i="10"/>
  <c r="I6294" i="10"/>
  <c r="I3061" i="10"/>
  <c r="E6294" i="10"/>
  <c r="E3061" i="10"/>
  <c r="I6292" i="10"/>
  <c r="I3059" i="10"/>
  <c r="G6292" i="10"/>
  <c r="G3059" i="10"/>
  <c r="E6292" i="10"/>
  <c r="E3059" i="10"/>
  <c r="G6290" i="10"/>
  <c r="G3057" i="10"/>
  <c r="G6288" i="10"/>
  <c r="G3055" i="10"/>
  <c r="E6288" i="10"/>
  <c r="E3055" i="10"/>
  <c r="I6286" i="10"/>
  <c r="I3053" i="10"/>
  <c r="E6286" i="10"/>
  <c r="E3053" i="10"/>
  <c r="G6284" i="10"/>
  <c r="G3051" i="10"/>
  <c r="I6282" i="10"/>
  <c r="I3049" i="10"/>
  <c r="E6282" i="10"/>
  <c r="E3049" i="10"/>
  <c r="G6280" i="10"/>
  <c r="G3047" i="10"/>
  <c r="I6278" i="10"/>
  <c r="I3045" i="10"/>
  <c r="E6278" i="10"/>
  <c r="E3045" i="10"/>
  <c r="I6276" i="10"/>
  <c r="I3043" i="10"/>
  <c r="E6276" i="10"/>
  <c r="E3043" i="10"/>
  <c r="G6274" i="10"/>
  <c r="G3041" i="10"/>
  <c r="E6274" i="10"/>
  <c r="E3041" i="10"/>
  <c r="G6272" i="10"/>
  <c r="G3039" i="10"/>
  <c r="E6272" i="10"/>
  <c r="E3039" i="10"/>
  <c r="G6270" i="10"/>
  <c r="G3037" i="10"/>
  <c r="G6268" i="10"/>
  <c r="G3035" i="10"/>
  <c r="B6265" i="10"/>
  <c r="B3032" i="10"/>
  <c r="B6263" i="10"/>
  <c r="B3030" i="10"/>
  <c r="B6261" i="10"/>
  <c r="B3028" i="10"/>
  <c r="B6259" i="10"/>
  <c r="B3026" i="10"/>
  <c r="I6256" i="10"/>
  <c r="I3023" i="10"/>
  <c r="E6256" i="10"/>
  <c r="E3023" i="10"/>
  <c r="E6254" i="10"/>
  <c r="E3021" i="10"/>
  <c r="B6251" i="10"/>
  <c r="B3018" i="10"/>
  <c r="B6249" i="10"/>
  <c r="B3016" i="10"/>
  <c r="B6247" i="10"/>
  <c r="B3014" i="10"/>
  <c r="B6245" i="10"/>
  <c r="B3012" i="10"/>
  <c r="B6239" i="10"/>
  <c r="B3006" i="10"/>
  <c r="B6237" i="10"/>
  <c r="B3004" i="10"/>
  <c r="G6234" i="10"/>
  <c r="G3001" i="10"/>
  <c r="I6232" i="10"/>
  <c r="I2999" i="10"/>
  <c r="G6230" i="10"/>
  <c r="G2997" i="10"/>
  <c r="J6509" i="10"/>
  <c r="J3276" i="10"/>
  <c r="F6509" i="10"/>
  <c r="F3276" i="10"/>
  <c r="D6509" i="10"/>
  <c r="D3276" i="10"/>
  <c r="J6508" i="10"/>
  <c r="J3275" i="10"/>
  <c r="H6508" i="10"/>
  <c r="H3275" i="10"/>
  <c r="F6508" i="10"/>
  <c r="F3275" i="10"/>
  <c r="D6508" i="10"/>
  <c r="D3275" i="10"/>
  <c r="C6508" i="10"/>
  <c r="C3275" i="10"/>
  <c r="J6507" i="10"/>
  <c r="J3274" i="10"/>
  <c r="H6507" i="10"/>
  <c r="H3274" i="10"/>
  <c r="C6507" i="10"/>
  <c r="C3274" i="10"/>
  <c r="J6506" i="10"/>
  <c r="J3273" i="10"/>
  <c r="H6506" i="10"/>
  <c r="H3273" i="10"/>
  <c r="F6506" i="10"/>
  <c r="F3273" i="10"/>
  <c r="D6506" i="10"/>
  <c r="D3273" i="10"/>
  <c r="C6506" i="10"/>
  <c r="C3273" i="10"/>
  <c r="J6505" i="10"/>
  <c r="J3272" i="10"/>
  <c r="F6505" i="10"/>
  <c r="F3272" i="10"/>
  <c r="D6505" i="10"/>
  <c r="D3272" i="10"/>
  <c r="J6504" i="10"/>
  <c r="J3271" i="10"/>
  <c r="H6504" i="10"/>
  <c r="H3271" i="10"/>
  <c r="F6504" i="10"/>
  <c r="F3271" i="10"/>
  <c r="D6504" i="10"/>
  <c r="D3271" i="10"/>
  <c r="C6504" i="10"/>
  <c r="C3271" i="10"/>
  <c r="J6503" i="10"/>
  <c r="J3270" i="10"/>
  <c r="F6503" i="10"/>
  <c r="F3270" i="10"/>
  <c r="C6503" i="10"/>
  <c r="C3270" i="10"/>
  <c r="J6502" i="10"/>
  <c r="J3269" i="10"/>
  <c r="H6502" i="10"/>
  <c r="H3269" i="10"/>
  <c r="F6502" i="10"/>
  <c r="F3269" i="10"/>
  <c r="D6502" i="10"/>
  <c r="D3269" i="10"/>
  <c r="C6502" i="10"/>
  <c r="C3269" i="10"/>
  <c r="J6501" i="10"/>
  <c r="J3268" i="10"/>
  <c r="F6501" i="10"/>
  <c r="F3268" i="10"/>
  <c r="D6501" i="10"/>
  <c r="D3268" i="10"/>
  <c r="J6500" i="10"/>
  <c r="J3267" i="10"/>
  <c r="H6500" i="10"/>
  <c r="H3267" i="10"/>
  <c r="F6500" i="10"/>
  <c r="F3267" i="10"/>
  <c r="D6500" i="10"/>
  <c r="D3267" i="10"/>
  <c r="C6500" i="10"/>
  <c r="C3267" i="10"/>
  <c r="H6499" i="10"/>
  <c r="H3266" i="10"/>
  <c r="C6499" i="10"/>
  <c r="C3266" i="10"/>
  <c r="J6498" i="10"/>
  <c r="J3265" i="10"/>
  <c r="H6498" i="10"/>
  <c r="H3265" i="10"/>
  <c r="F6498" i="10"/>
  <c r="F3265" i="10"/>
  <c r="D6498" i="10"/>
  <c r="D3265" i="10"/>
  <c r="C6498" i="10"/>
  <c r="C3265" i="10"/>
  <c r="H6497" i="10"/>
  <c r="H3264" i="10"/>
  <c r="C6497" i="10"/>
  <c r="C3264" i="10"/>
  <c r="J6496" i="10"/>
  <c r="J3263" i="10"/>
  <c r="H6496" i="10"/>
  <c r="H3263" i="10"/>
  <c r="F6496" i="10"/>
  <c r="F3263" i="10"/>
  <c r="D6496" i="10"/>
  <c r="D3263" i="10"/>
  <c r="C6496" i="10"/>
  <c r="C3263" i="10"/>
  <c r="H6495" i="10"/>
  <c r="H3262" i="10"/>
  <c r="D6495" i="10"/>
  <c r="D3262" i="10"/>
  <c r="J6494" i="10"/>
  <c r="J3261" i="10"/>
  <c r="H6494" i="10"/>
  <c r="H3261" i="10"/>
  <c r="F6494" i="10"/>
  <c r="F3261" i="10"/>
  <c r="D6494" i="10"/>
  <c r="D3261" i="10"/>
  <c r="C6494" i="10"/>
  <c r="C3261" i="10"/>
  <c r="J6493" i="10"/>
  <c r="J3260" i="10"/>
  <c r="F6493" i="10"/>
  <c r="F3260" i="10"/>
  <c r="D6493" i="10"/>
  <c r="D3260" i="10"/>
  <c r="J6492" i="10"/>
  <c r="J3259" i="10"/>
  <c r="H6492" i="10"/>
  <c r="H3259" i="10"/>
  <c r="F6492" i="10"/>
  <c r="F3259" i="10"/>
  <c r="D6492" i="10"/>
  <c r="D3259" i="10"/>
  <c r="C6492" i="10"/>
  <c r="C3259" i="10"/>
  <c r="J6491" i="10"/>
  <c r="J3258" i="10"/>
  <c r="F6491" i="10"/>
  <c r="F3258" i="10"/>
  <c r="D6491" i="10"/>
  <c r="D3258" i="10"/>
  <c r="J6490" i="10"/>
  <c r="J3257" i="10"/>
  <c r="H6490" i="10"/>
  <c r="H3257" i="10"/>
  <c r="F6490" i="10"/>
  <c r="F3257" i="10"/>
  <c r="D6490" i="10"/>
  <c r="D3257" i="10"/>
  <c r="C6490" i="10"/>
  <c r="C3257" i="10"/>
  <c r="J6489" i="10"/>
  <c r="J3256" i="10"/>
  <c r="F6489" i="10"/>
  <c r="F3256" i="10"/>
  <c r="D6489" i="10"/>
  <c r="D3256" i="10"/>
  <c r="J6488" i="10"/>
  <c r="J3255" i="10"/>
  <c r="H6488" i="10"/>
  <c r="H3255" i="10"/>
  <c r="F6488" i="10"/>
  <c r="F3255" i="10"/>
  <c r="D6488" i="10"/>
  <c r="D3255" i="10"/>
  <c r="C6488" i="10"/>
  <c r="C3255" i="10"/>
  <c r="J6487" i="10"/>
  <c r="J3254" i="10"/>
  <c r="H6487" i="10"/>
  <c r="H3254" i="10"/>
  <c r="C6487" i="10"/>
  <c r="C3254" i="10"/>
  <c r="J6486" i="10"/>
  <c r="J3253" i="10"/>
  <c r="H6486" i="10"/>
  <c r="H3253" i="10"/>
  <c r="F6486" i="10"/>
  <c r="F3253" i="10"/>
  <c r="D6486" i="10"/>
  <c r="D3253" i="10"/>
  <c r="C6486" i="10"/>
  <c r="C3253" i="10"/>
  <c r="H6485" i="10"/>
  <c r="H3252" i="10"/>
  <c r="C6485" i="10"/>
  <c r="C3252" i="10"/>
  <c r="J6484" i="10"/>
  <c r="J3251" i="10"/>
  <c r="H6484" i="10"/>
  <c r="H3251" i="10"/>
  <c r="F6484" i="10"/>
  <c r="F3251" i="10"/>
  <c r="D6484" i="10"/>
  <c r="D3251" i="10"/>
  <c r="C6484" i="10"/>
  <c r="C3251" i="10"/>
  <c r="J6483" i="10"/>
  <c r="J3250" i="10"/>
  <c r="F6483" i="10"/>
  <c r="F3250" i="10"/>
  <c r="D6483" i="10"/>
  <c r="D3250" i="10"/>
  <c r="J6482" i="10"/>
  <c r="J3249" i="10"/>
  <c r="H6482" i="10"/>
  <c r="H3249" i="10"/>
  <c r="F6482" i="10"/>
  <c r="F3249" i="10"/>
  <c r="D6482" i="10"/>
  <c r="D3249" i="10"/>
  <c r="C6482" i="10"/>
  <c r="C3249" i="10"/>
  <c r="J6481" i="10"/>
  <c r="J3248" i="10"/>
  <c r="F6481" i="10"/>
  <c r="F3248" i="10"/>
  <c r="D6481" i="10"/>
  <c r="D3248" i="10"/>
  <c r="J6480" i="10"/>
  <c r="J3247" i="10"/>
  <c r="H6480" i="10"/>
  <c r="H3247" i="10"/>
  <c r="F6480" i="10"/>
  <c r="F3247" i="10"/>
  <c r="D6480" i="10"/>
  <c r="D3247" i="10"/>
  <c r="C6480" i="10"/>
  <c r="C3247" i="10"/>
  <c r="J6479" i="10"/>
  <c r="J3246" i="10"/>
  <c r="H6479" i="10"/>
  <c r="H3246" i="10"/>
  <c r="D6479" i="10"/>
  <c r="D3246" i="10"/>
  <c r="J6478" i="10"/>
  <c r="J3245" i="10"/>
  <c r="H6478" i="10"/>
  <c r="H3245" i="10"/>
  <c r="F6478" i="10"/>
  <c r="F3245" i="10"/>
  <c r="D6478" i="10"/>
  <c r="D3245" i="10"/>
  <c r="C6478" i="10"/>
  <c r="C3245" i="10"/>
  <c r="J6477" i="10"/>
  <c r="J3244" i="10"/>
  <c r="F6477" i="10"/>
  <c r="F3244" i="10"/>
  <c r="D6477" i="10"/>
  <c r="D3244" i="10"/>
  <c r="J6476" i="10"/>
  <c r="J3243" i="10"/>
  <c r="H6476" i="10"/>
  <c r="H3243" i="10"/>
  <c r="F6476" i="10"/>
  <c r="F3243" i="10"/>
  <c r="D6476" i="10"/>
  <c r="D3243" i="10"/>
  <c r="C6476" i="10"/>
  <c r="C3243" i="10"/>
  <c r="H6475" i="10"/>
  <c r="H3242" i="10"/>
  <c r="C6475" i="10"/>
  <c r="C3242" i="10"/>
  <c r="J6474" i="10"/>
  <c r="J3241" i="10"/>
  <c r="H6474" i="10"/>
  <c r="H3241" i="10"/>
  <c r="F6474" i="10"/>
  <c r="F3241" i="10"/>
  <c r="D6474" i="10"/>
  <c r="D3241" i="10"/>
  <c r="C6474" i="10"/>
  <c r="C3241" i="10"/>
  <c r="H6473" i="10"/>
  <c r="H3240" i="10"/>
  <c r="C6473" i="10"/>
  <c r="C3240" i="10"/>
  <c r="J6472" i="10"/>
  <c r="J3239" i="10"/>
  <c r="H6472" i="10"/>
  <c r="H3239" i="10"/>
  <c r="F6472" i="10"/>
  <c r="F3239" i="10"/>
  <c r="D6472" i="10"/>
  <c r="D3239" i="10"/>
  <c r="C6472" i="10"/>
  <c r="C3239" i="10"/>
  <c r="H6471" i="10"/>
  <c r="H3238" i="10"/>
  <c r="C6471" i="10"/>
  <c r="C3238" i="10"/>
  <c r="J6470" i="10"/>
  <c r="J3237" i="10"/>
  <c r="H6470" i="10"/>
  <c r="H3237" i="10"/>
  <c r="F6470" i="10"/>
  <c r="F3237" i="10"/>
  <c r="D6470" i="10"/>
  <c r="D3237" i="10"/>
  <c r="C6470" i="10"/>
  <c r="C3237" i="10"/>
  <c r="J6469" i="10"/>
  <c r="J3236" i="10"/>
  <c r="F6469" i="10"/>
  <c r="F3236" i="10"/>
  <c r="D6469" i="10"/>
  <c r="D3236" i="10"/>
  <c r="J6468" i="10"/>
  <c r="J3235" i="10"/>
  <c r="H6468" i="10"/>
  <c r="H3235" i="10"/>
  <c r="F6468" i="10"/>
  <c r="F3235" i="10"/>
  <c r="D6468" i="10"/>
  <c r="D3235" i="10"/>
  <c r="C6468" i="10"/>
  <c r="C3235" i="10"/>
  <c r="J6467" i="10"/>
  <c r="J3234" i="10"/>
  <c r="F6467" i="10"/>
  <c r="F3234" i="10"/>
  <c r="D6467" i="10"/>
  <c r="D3234" i="10"/>
  <c r="J6466" i="10"/>
  <c r="J3233" i="10"/>
  <c r="H6466" i="10"/>
  <c r="H3233" i="10"/>
  <c r="F6466" i="10"/>
  <c r="F3233" i="10"/>
  <c r="D6466" i="10"/>
  <c r="D3233" i="10"/>
  <c r="C6466" i="10"/>
  <c r="C3233" i="10"/>
  <c r="J6465" i="10"/>
  <c r="J3232" i="10"/>
  <c r="F6465" i="10"/>
  <c r="F3232" i="10"/>
  <c r="D6465" i="10"/>
  <c r="D3232" i="10"/>
  <c r="J6464" i="10"/>
  <c r="J3231" i="10"/>
  <c r="H6464" i="10"/>
  <c r="H3231" i="10"/>
  <c r="F6464" i="10"/>
  <c r="F3231" i="10"/>
  <c r="D6464" i="10"/>
  <c r="D3231" i="10"/>
  <c r="C6464" i="10"/>
  <c r="C3231" i="10"/>
  <c r="J6463" i="10"/>
  <c r="J3230" i="10"/>
  <c r="F6463" i="10"/>
  <c r="F3230" i="10"/>
  <c r="D6463" i="10"/>
  <c r="D3230" i="10"/>
  <c r="J6462" i="10"/>
  <c r="J3229" i="10"/>
  <c r="H6462" i="10"/>
  <c r="H3229" i="10"/>
  <c r="F6462" i="10"/>
  <c r="F3229" i="10"/>
  <c r="D6462" i="10"/>
  <c r="D3229" i="10"/>
  <c r="C6462" i="10"/>
  <c r="C3229" i="10"/>
  <c r="J6461" i="10"/>
  <c r="J3228" i="10"/>
  <c r="F6461" i="10"/>
  <c r="F3228" i="10"/>
  <c r="D6461" i="10"/>
  <c r="D3228" i="10"/>
  <c r="J6460" i="10"/>
  <c r="J3227" i="10"/>
  <c r="H6460" i="10"/>
  <c r="H3227" i="10"/>
  <c r="F6460" i="10"/>
  <c r="F3227" i="10"/>
  <c r="D6460" i="10"/>
  <c r="D3227" i="10"/>
  <c r="C6460" i="10"/>
  <c r="C3227" i="10"/>
  <c r="J6459" i="10"/>
  <c r="J3226" i="10"/>
  <c r="F6459" i="10"/>
  <c r="F3226" i="10"/>
  <c r="D6459" i="10"/>
  <c r="D3226" i="10"/>
  <c r="J6458" i="10"/>
  <c r="J3225" i="10"/>
  <c r="H6458" i="10"/>
  <c r="H3225" i="10"/>
  <c r="F6458" i="10"/>
  <c r="F3225" i="10"/>
  <c r="D6458" i="10"/>
  <c r="D3225" i="10"/>
  <c r="C6458" i="10"/>
  <c r="C3225" i="10"/>
  <c r="F6457" i="10"/>
  <c r="F3224" i="10"/>
  <c r="D6457" i="10"/>
  <c r="D3224" i="10"/>
  <c r="J6456" i="10"/>
  <c r="J3223" i="10"/>
  <c r="H6456" i="10"/>
  <c r="H3223" i="10"/>
  <c r="F6456" i="10"/>
  <c r="F3223" i="10"/>
  <c r="D6456" i="10"/>
  <c r="D3223" i="10"/>
  <c r="C6456" i="10"/>
  <c r="C3223" i="10"/>
  <c r="J6455" i="10"/>
  <c r="J3222" i="10"/>
  <c r="F6455" i="10"/>
  <c r="F3222" i="10"/>
  <c r="D6455" i="10"/>
  <c r="D3222" i="10"/>
  <c r="J6454" i="10"/>
  <c r="J3221" i="10"/>
  <c r="H6454" i="10"/>
  <c r="H3221" i="10"/>
  <c r="F6454" i="10"/>
  <c r="F3221" i="10"/>
  <c r="D6454" i="10"/>
  <c r="D3221" i="10"/>
  <c r="C6454" i="10"/>
  <c r="C3221" i="10"/>
  <c r="J6453" i="10"/>
  <c r="J3220" i="10"/>
  <c r="F6453" i="10"/>
  <c r="F3220" i="10"/>
  <c r="C6453" i="10"/>
  <c r="C3220" i="10"/>
  <c r="J6452" i="10"/>
  <c r="J3219" i="10"/>
  <c r="H6452" i="10"/>
  <c r="H3219" i="10"/>
  <c r="F6452" i="10"/>
  <c r="F3219" i="10"/>
  <c r="D6452" i="10"/>
  <c r="D3219" i="10"/>
  <c r="C6452" i="10"/>
  <c r="C3219" i="10"/>
  <c r="J6451" i="10"/>
  <c r="J3218" i="10"/>
  <c r="F6451" i="10"/>
  <c r="F3218" i="10"/>
  <c r="D6451" i="10"/>
  <c r="D3218" i="10"/>
  <c r="J6450" i="10"/>
  <c r="J3217" i="10"/>
  <c r="H6450" i="10"/>
  <c r="H3217" i="10"/>
  <c r="F6450" i="10"/>
  <c r="F3217" i="10"/>
  <c r="D6450" i="10"/>
  <c r="D3217" i="10"/>
  <c r="C6450" i="10"/>
  <c r="C3217" i="10"/>
  <c r="H6449" i="10"/>
  <c r="H3216" i="10"/>
  <c r="C6449" i="10"/>
  <c r="C3216" i="10"/>
  <c r="J6448" i="10"/>
  <c r="J3215" i="10"/>
  <c r="H6448" i="10"/>
  <c r="H3215" i="10"/>
  <c r="F6448" i="10"/>
  <c r="F3215" i="10"/>
  <c r="D6448" i="10"/>
  <c r="D3215" i="10"/>
  <c r="C6448" i="10"/>
  <c r="C3215" i="10"/>
  <c r="H6447" i="10"/>
  <c r="H3214" i="10"/>
  <c r="C6447" i="10"/>
  <c r="C3214" i="10"/>
  <c r="J6446" i="10"/>
  <c r="J3213" i="10"/>
  <c r="H6446" i="10"/>
  <c r="H3213" i="10"/>
  <c r="F6446" i="10"/>
  <c r="F3213" i="10"/>
  <c r="D6446" i="10"/>
  <c r="D3213" i="10"/>
  <c r="C6446" i="10"/>
  <c r="C3213" i="10"/>
  <c r="H6445" i="10"/>
  <c r="H3212" i="10"/>
  <c r="C6445" i="10"/>
  <c r="C3212" i="10"/>
  <c r="J6444" i="10"/>
  <c r="J3211" i="10"/>
  <c r="H6444" i="10"/>
  <c r="H3211" i="10"/>
  <c r="F6444" i="10"/>
  <c r="F3211" i="10"/>
  <c r="D6444" i="10"/>
  <c r="D3211" i="10"/>
  <c r="C6444" i="10"/>
  <c r="C3211" i="10"/>
  <c r="H6443" i="10"/>
  <c r="H3210" i="10"/>
  <c r="C6443" i="10"/>
  <c r="C3210" i="10"/>
  <c r="J6442" i="10"/>
  <c r="J3209" i="10"/>
  <c r="H6442" i="10"/>
  <c r="H3209" i="10"/>
  <c r="F6442" i="10"/>
  <c r="F3209" i="10"/>
  <c r="D6442" i="10"/>
  <c r="D3209" i="10"/>
  <c r="C6442" i="10"/>
  <c r="C3209" i="10"/>
  <c r="J6441" i="10"/>
  <c r="J3208" i="10"/>
  <c r="F6441" i="10"/>
  <c r="F3208" i="10"/>
  <c r="D6441" i="10"/>
  <c r="D3208" i="10"/>
  <c r="J6440" i="10"/>
  <c r="J3207" i="10"/>
  <c r="H6440" i="10"/>
  <c r="H3207" i="10"/>
  <c r="F6440" i="10"/>
  <c r="F3207" i="10"/>
  <c r="D6440" i="10"/>
  <c r="D3207" i="10"/>
  <c r="C6440" i="10"/>
  <c r="C3207" i="10"/>
  <c r="J6439" i="10"/>
  <c r="J3206" i="10"/>
  <c r="F6439" i="10"/>
  <c r="F3206" i="10"/>
  <c r="C6439" i="10"/>
  <c r="C3206" i="10"/>
  <c r="J6438" i="10"/>
  <c r="J3205" i="10"/>
  <c r="H6438" i="10"/>
  <c r="H3205" i="10"/>
  <c r="F6438" i="10"/>
  <c r="F3205" i="10"/>
  <c r="D6438" i="10"/>
  <c r="D3205" i="10"/>
  <c r="C6438" i="10"/>
  <c r="C3205" i="10"/>
  <c r="J6437" i="10"/>
  <c r="J3204" i="10"/>
  <c r="F6437" i="10"/>
  <c r="F3204" i="10"/>
  <c r="D6437" i="10"/>
  <c r="D3204" i="10"/>
  <c r="C6437" i="10"/>
  <c r="C3204" i="10"/>
  <c r="J6436" i="10"/>
  <c r="J3203" i="10"/>
  <c r="H6436" i="10"/>
  <c r="H3203" i="10"/>
  <c r="F6436" i="10"/>
  <c r="F3203" i="10"/>
  <c r="D6436" i="10"/>
  <c r="D3203" i="10"/>
  <c r="C6436" i="10"/>
  <c r="C3203" i="10"/>
  <c r="H6435" i="10"/>
  <c r="H3202" i="10"/>
  <c r="F6435" i="10"/>
  <c r="F3202" i="10"/>
  <c r="D6435" i="10"/>
  <c r="D3202" i="10"/>
  <c r="J6434" i="10"/>
  <c r="J3201" i="10"/>
  <c r="H6434" i="10"/>
  <c r="H3201" i="10"/>
  <c r="F6434" i="10"/>
  <c r="F3201" i="10"/>
  <c r="D6434" i="10"/>
  <c r="D3201" i="10"/>
  <c r="C6434" i="10"/>
  <c r="C3201" i="10"/>
  <c r="J6433" i="10"/>
  <c r="J3200" i="10"/>
  <c r="F6433" i="10"/>
  <c r="F3200" i="10"/>
  <c r="D6433" i="10"/>
  <c r="D3200" i="10"/>
  <c r="J6432" i="10"/>
  <c r="J3199" i="10"/>
  <c r="H6432" i="10"/>
  <c r="H3199" i="10"/>
  <c r="F6432" i="10"/>
  <c r="F3199" i="10"/>
  <c r="D6432" i="10"/>
  <c r="D3199" i="10"/>
  <c r="C6432" i="10"/>
  <c r="C3199" i="10"/>
  <c r="H6431" i="10"/>
  <c r="H3198" i="10"/>
  <c r="C6431" i="10"/>
  <c r="C3198" i="10"/>
  <c r="J6430" i="10"/>
  <c r="J3197" i="10"/>
  <c r="H6430" i="10"/>
  <c r="H3197" i="10"/>
  <c r="F6430" i="10"/>
  <c r="F3197" i="10"/>
  <c r="D6430" i="10"/>
  <c r="D3197" i="10"/>
  <c r="C6430" i="10"/>
  <c r="C3197" i="10"/>
  <c r="J6429" i="10"/>
  <c r="J3196" i="10"/>
  <c r="F6429" i="10"/>
  <c r="F3196" i="10"/>
  <c r="D6429" i="10"/>
  <c r="D3196" i="10"/>
  <c r="J6428" i="10"/>
  <c r="J3195" i="10"/>
  <c r="H6428" i="10"/>
  <c r="H3195" i="10"/>
  <c r="F6428" i="10"/>
  <c r="F3195" i="10"/>
  <c r="D6428" i="10"/>
  <c r="D3195" i="10"/>
  <c r="C6428" i="10"/>
  <c r="C3195" i="10"/>
  <c r="J6427" i="10"/>
  <c r="J3194" i="10"/>
  <c r="F6427" i="10"/>
  <c r="F3194" i="10"/>
  <c r="C6427" i="10"/>
  <c r="C3194" i="10"/>
  <c r="J6426" i="10"/>
  <c r="J3193" i="10"/>
  <c r="H6426" i="10"/>
  <c r="H3193" i="10"/>
  <c r="F6426" i="10"/>
  <c r="F3193" i="10"/>
  <c r="D6426" i="10"/>
  <c r="D3193" i="10"/>
  <c r="C6426" i="10"/>
  <c r="C3193" i="10"/>
  <c r="J6425" i="10"/>
  <c r="J3192" i="10"/>
  <c r="F6425" i="10"/>
  <c r="F3192" i="10"/>
  <c r="D6425" i="10"/>
  <c r="D3192" i="10"/>
  <c r="J6424" i="10"/>
  <c r="J3191" i="10"/>
  <c r="H6424" i="10"/>
  <c r="H3191" i="10"/>
  <c r="F6424" i="10"/>
  <c r="F3191" i="10"/>
  <c r="D6424" i="10"/>
  <c r="D3191" i="10"/>
  <c r="C6424" i="10"/>
  <c r="C3191" i="10"/>
  <c r="H6423" i="10"/>
  <c r="H3190" i="10"/>
  <c r="C6423" i="10"/>
  <c r="C3190" i="10"/>
  <c r="J6422" i="10"/>
  <c r="J3189" i="10"/>
  <c r="H6422" i="10"/>
  <c r="H3189" i="10"/>
  <c r="F6422" i="10"/>
  <c r="F3189" i="10"/>
  <c r="D6422" i="10"/>
  <c r="D3189" i="10"/>
  <c r="C6422" i="10"/>
  <c r="C3189" i="10"/>
  <c r="H6421" i="10"/>
  <c r="H3188" i="10"/>
  <c r="C6421" i="10"/>
  <c r="C3188" i="10"/>
  <c r="J6420" i="10"/>
  <c r="J3187" i="10"/>
  <c r="H6420" i="10"/>
  <c r="H3187" i="10"/>
  <c r="F6420" i="10"/>
  <c r="F3187" i="10"/>
  <c r="D6420" i="10"/>
  <c r="D3187" i="10"/>
  <c r="C6420" i="10"/>
  <c r="C3187" i="10"/>
  <c r="H6419" i="10"/>
  <c r="H3186" i="10"/>
  <c r="C6419" i="10"/>
  <c r="C3186" i="10"/>
  <c r="J6418" i="10"/>
  <c r="J3185" i="10"/>
  <c r="H6418" i="10"/>
  <c r="H3185" i="10"/>
  <c r="F6418" i="10"/>
  <c r="F3185" i="10"/>
  <c r="D6418" i="10"/>
  <c r="D3185" i="10"/>
  <c r="C6418" i="10"/>
  <c r="C3185" i="10"/>
  <c r="F6417" i="10"/>
  <c r="F3184" i="10"/>
  <c r="D6417" i="10"/>
  <c r="D3184" i="10"/>
  <c r="J6416" i="10"/>
  <c r="J3183" i="10"/>
  <c r="H6416" i="10"/>
  <c r="H3183" i="10"/>
  <c r="F6416" i="10"/>
  <c r="F3183" i="10"/>
  <c r="D6416" i="10"/>
  <c r="D3183" i="10"/>
  <c r="C6416" i="10"/>
  <c r="C3183" i="10"/>
  <c r="J6415" i="10"/>
  <c r="J3182" i="10"/>
  <c r="F6415" i="10"/>
  <c r="F3182" i="10"/>
  <c r="D6415" i="10"/>
  <c r="D3182" i="10"/>
  <c r="J6414" i="10"/>
  <c r="J3181" i="10"/>
  <c r="H6414" i="10"/>
  <c r="H3181" i="10"/>
  <c r="F6414" i="10"/>
  <c r="F3181" i="10"/>
  <c r="D6414" i="10"/>
  <c r="D3181" i="10"/>
  <c r="C6414" i="10"/>
  <c r="C3181" i="10"/>
  <c r="H6413" i="10"/>
  <c r="H3180" i="10"/>
  <c r="C6413" i="10"/>
  <c r="C3180" i="10"/>
  <c r="J6412" i="10"/>
  <c r="J3179" i="10"/>
  <c r="H6412" i="10"/>
  <c r="H3179" i="10"/>
  <c r="F6412" i="10"/>
  <c r="F3179" i="10"/>
  <c r="D6412" i="10"/>
  <c r="D3179" i="10"/>
  <c r="C6412" i="10"/>
  <c r="C3179" i="10"/>
  <c r="H6411" i="10"/>
  <c r="H3178" i="10"/>
  <c r="C6411" i="10"/>
  <c r="C3178" i="10"/>
  <c r="J6410" i="10"/>
  <c r="J3177" i="10"/>
  <c r="H6410" i="10"/>
  <c r="H3177" i="10"/>
  <c r="F6410" i="10"/>
  <c r="F3177" i="10"/>
  <c r="D6410" i="10"/>
  <c r="D3177" i="10"/>
  <c r="C6410" i="10"/>
  <c r="C3177" i="10"/>
  <c r="H6409" i="10"/>
  <c r="H3176" i="10"/>
  <c r="J6408" i="10"/>
  <c r="J3175" i="10"/>
  <c r="H6408" i="10"/>
  <c r="H3175" i="10"/>
  <c r="F6408" i="10"/>
  <c r="F3175" i="10"/>
  <c r="D6408" i="10"/>
  <c r="D3175" i="10"/>
  <c r="C6408" i="10"/>
  <c r="C3175" i="10"/>
  <c r="J6407" i="10"/>
  <c r="J3174" i="10"/>
  <c r="F6407" i="10"/>
  <c r="F3174" i="10"/>
  <c r="D6407" i="10"/>
  <c r="D3174" i="10"/>
  <c r="J6406" i="10"/>
  <c r="J3173" i="10"/>
  <c r="H6406" i="10"/>
  <c r="H3173" i="10"/>
  <c r="F6406" i="10"/>
  <c r="F3173" i="10"/>
  <c r="D6406" i="10"/>
  <c r="D3173" i="10"/>
  <c r="C6406" i="10"/>
  <c r="C3173" i="10"/>
  <c r="J6405" i="10"/>
  <c r="J3172" i="10"/>
  <c r="C6405" i="10"/>
  <c r="C3172" i="10"/>
  <c r="J6404" i="10"/>
  <c r="J3171" i="10"/>
  <c r="H6404" i="10"/>
  <c r="H3171" i="10"/>
  <c r="F6404" i="10"/>
  <c r="F3171" i="10"/>
  <c r="D6404" i="10"/>
  <c r="D3171" i="10"/>
  <c r="C6404" i="10"/>
  <c r="C3171" i="10"/>
  <c r="H6403" i="10"/>
  <c r="H3170" i="10"/>
  <c r="J6402" i="10"/>
  <c r="J3169" i="10"/>
  <c r="H6402" i="10"/>
  <c r="H3169" i="10"/>
  <c r="F6402" i="10"/>
  <c r="F3169" i="10"/>
  <c r="D6402" i="10"/>
  <c r="D3169" i="10"/>
  <c r="C6402" i="10"/>
  <c r="C3169" i="10"/>
  <c r="J6401" i="10"/>
  <c r="J3168" i="10"/>
  <c r="C6401" i="10"/>
  <c r="C3168" i="10"/>
  <c r="J6400" i="10"/>
  <c r="J3167" i="10"/>
  <c r="H6400" i="10"/>
  <c r="H3167" i="10"/>
  <c r="F6400" i="10"/>
  <c r="F3167" i="10"/>
  <c r="D6400" i="10"/>
  <c r="D3167" i="10"/>
  <c r="C6400" i="10"/>
  <c r="C3167" i="10"/>
  <c r="H6399" i="10"/>
  <c r="H3166" i="10"/>
  <c r="F6399" i="10"/>
  <c r="F3166" i="10"/>
  <c r="D6399" i="10"/>
  <c r="D3166" i="10"/>
  <c r="J6398" i="10"/>
  <c r="J3165" i="10"/>
  <c r="H6398" i="10"/>
  <c r="H3165" i="10"/>
  <c r="F6398" i="10"/>
  <c r="F3165" i="10"/>
  <c r="D6398" i="10"/>
  <c r="D3165" i="10"/>
  <c r="C6398" i="10"/>
  <c r="C3165" i="10"/>
  <c r="J6397" i="10"/>
  <c r="J3164" i="10"/>
  <c r="F6397" i="10"/>
  <c r="F3164" i="10"/>
  <c r="D6397" i="10"/>
  <c r="D3164" i="10"/>
  <c r="J6396" i="10"/>
  <c r="J3163" i="10"/>
  <c r="H6396" i="10"/>
  <c r="H3163" i="10"/>
  <c r="F6396" i="10"/>
  <c r="F3163" i="10"/>
  <c r="D6396" i="10"/>
  <c r="D3163" i="10"/>
  <c r="C6396" i="10"/>
  <c r="C3163" i="10"/>
  <c r="J6395" i="10"/>
  <c r="J3162" i="10"/>
  <c r="F6395" i="10"/>
  <c r="F3162" i="10"/>
  <c r="D6395" i="10"/>
  <c r="D3162" i="10"/>
  <c r="J6394" i="10"/>
  <c r="J3161" i="10"/>
  <c r="H6394" i="10"/>
  <c r="H3161" i="10"/>
  <c r="F6394" i="10"/>
  <c r="F3161" i="10"/>
  <c r="D6394" i="10"/>
  <c r="D3161" i="10"/>
  <c r="C6394" i="10"/>
  <c r="C3161" i="10"/>
  <c r="J6393" i="10"/>
  <c r="J3160" i="10"/>
  <c r="F6393" i="10"/>
  <c r="F3160" i="10"/>
  <c r="D6393" i="10"/>
  <c r="D3160" i="10"/>
  <c r="J6392" i="10"/>
  <c r="J3159" i="10"/>
  <c r="H6392" i="10"/>
  <c r="H3159" i="10"/>
  <c r="F6392" i="10"/>
  <c r="F3159" i="10"/>
  <c r="D6392" i="10"/>
  <c r="D3159" i="10"/>
  <c r="C6392" i="10"/>
  <c r="C3159" i="10"/>
  <c r="J6391" i="10"/>
  <c r="J3158" i="10"/>
  <c r="F6391" i="10"/>
  <c r="F3158" i="10"/>
  <c r="D6391" i="10"/>
  <c r="D3158" i="10"/>
  <c r="J6390" i="10"/>
  <c r="J3157" i="10"/>
  <c r="H6390" i="10"/>
  <c r="H3157" i="10"/>
  <c r="F6390" i="10"/>
  <c r="F3157" i="10"/>
  <c r="D6390" i="10"/>
  <c r="D3157" i="10"/>
  <c r="C6390" i="10"/>
  <c r="C3157" i="10"/>
  <c r="J6389" i="10"/>
  <c r="J3156" i="10"/>
  <c r="F6389" i="10"/>
  <c r="F3156" i="10"/>
  <c r="C6389" i="10"/>
  <c r="C3156" i="10"/>
  <c r="J6388" i="10"/>
  <c r="J3155" i="10"/>
  <c r="H6388" i="10"/>
  <c r="H3155" i="10"/>
  <c r="F6388" i="10"/>
  <c r="F3155" i="10"/>
  <c r="D6388" i="10"/>
  <c r="D3155" i="10"/>
  <c r="C6388" i="10"/>
  <c r="C3155" i="10"/>
  <c r="H6387" i="10"/>
  <c r="H3154" i="10"/>
  <c r="D6387" i="10"/>
  <c r="D3154" i="10"/>
  <c r="J6386" i="10"/>
  <c r="J3153" i="10"/>
  <c r="H6386" i="10"/>
  <c r="H3153" i="10"/>
  <c r="F6386" i="10"/>
  <c r="F3153" i="10"/>
  <c r="D6386" i="10"/>
  <c r="D3153" i="10"/>
  <c r="C6386" i="10"/>
  <c r="C3153" i="10"/>
  <c r="H6385" i="10"/>
  <c r="H3152" i="10"/>
  <c r="C6385" i="10"/>
  <c r="C3152" i="10"/>
  <c r="J6384" i="10"/>
  <c r="J3151" i="10"/>
  <c r="H6384" i="10"/>
  <c r="H3151" i="10"/>
  <c r="F6384" i="10"/>
  <c r="F3151" i="10"/>
  <c r="D6384" i="10"/>
  <c r="D3151" i="10"/>
  <c r="C6384" i="10"/>
  <c r="C3151" i="10"/>
  <c r="H6383" i="10"/>
  <c r="H3150" i="10"/>
  <c r="C6383" i="10"/>
  <c r="C3150" i="10"/>
  <c r="J6382" i="10"/>
  <c r="J3149" i="10"/>
  <c r="H6382" i="10"/>
  <c r="H3149" i="10"/>
  <c r="F6382" i="10"/>
  <c r="F3149" i="10"/>
  <c r="D6382" i="10"/>
  <c r="D3149" i="10"/>
  <c r="C6382" i="10"/>
  <c r="C3149" i="10"/>
  <c r="J6381" i="10"/>
  <c r="J3148" i="10"/>
  <c r="F6381" i="10"/>
  <c r="F3148" i="10"/>
  <c r="D6381" i="10"/>
  <c r="D3148" i="10"/>
  <c r="J6380" i="10"/>
  <c r="J3147" i="10"/>
  <c r="H6380" i="10"/>
  <c r="H3147" i="10"/>
  <c r="F6380" i="10"/>
  <c r="F3147" i="10"/>
  <c r="D6380" i="10"/>
  <c r="D3147" i="10"/>
  <c r="C6380" i="10"/>
  <c r="C3147" i="10"/>
  <c r="J6379" i="10"/>
  <c r="J3146" i="10"/>
  <c r="F6379" i="10"/>
  <c r="F3146" i="10"/>
  <c r="D6379" i="10"/>
  <c r="D3146" i="10"/>
  <c r="J6378" i="10"/>
  <c r="J3145" i="10"/>
  <c r="H6378" i="10"/>
  <c r="H3145" i="10"/>
  <c r="F6378" i="10"/>
  <c r="F3145" i="10"/>
  <c r="D6378" i="10"/>
  <c r="D3145" i="10"/>
  <c r="C6378" i="10"/>
  <c r="C3145" i="10"/>
  <c r="H6377" i="10"/>
  <c r="H3144" i="10"/>
  <c r="C6377" i="10"/>
  <c r="C3144" i="10"/>
  <c r="J6376" i="10"/>
  <c r="J3143" i="10"/>
  <c r="H6376" i="10"/>
  <c r="H3143" i="10"/>
  <c r="F6376" i="10"/>
  <c r="F3143" i="10"/>
  <c r="D6376" i="10"/>
  <c r="D3143" i="10"/>
  <c r="C6376" i="10"/>
  <c r="C3143" i="10"/>
  <c r="J6375" i="10"/>
  <c r="J3142" i="10"/>
  <c r="F6375" i="10"/>
  <c r="F3142" i="10"/>
  <c r="D6375" i="10"/>
  <c r="D3142" i="10"/>
  <c r="J6374" i="10"/>
  <c r="J3141" i="10"/>
  <c r="H6374" i="10"/>
  <c r="H3141" i="10"/>
  <c r="F6374" i="10"/>
  <c r="F3141" i="10"/>
  <c r="D6374" i="10"/>
  <c r="D3141" i="10"/>
  <c r="C6374" i="10"/>
  <c r="C3141" i="10"/>
  <c r="H6373" i="10"/>
  <c r="H3140" i="10"/>
  <c r="F6373" i="10"/>
  <c r="F3140" i="10"/>
  <c r="D6373" i="10"/>
  <c r="D3140" i="10"/>
  <c r="J6372" i="10"/>
  <c r="J3139" i="10"/>
  <c r="H6372" i="10"/>
  <c r="H3139" i="10"/>
  <c r="F6372" i="10"/>
  <c r="F3139" i="10"/>
  <c r="D6372" i="10"/>
  <c r="D3139" i="10"/>
  <c r="C6372" i="10"/>
  <c r="C3139" i="10"/>
  <c r="H6371" i="10"/>
  <c r="H3138" i="10"/>
  <c r="C6371" i="10"/>
  <c r="C3138" i="10"/>
  <c r="J6370" i="10"/>
  <c r="J3137" i="10"/>
  <c r="H6370" i="10"/>
  <c r="H3137" i="10"/>
  <c r="F6370" i="10"/>
  <c r="F3137" i="10"/>
  <c r="D6370" i="10"/>
  <c r="D3137" i="10"/>
  <c r="C6370" i="10"/>
  <c r="C3137" i="10"/>
  <c r="J6369" i="10"/>
  <c r="J3136" i="10"/>
  <c r="F6369" i="10"/>
  <c r="F3136" i="10"/>
  <c r="D6369" i="10"/>
  <c r="D3136" i="10"/>
  <c r="J6368" i="10"/>
  <c r="J3135" i="10"/>
  <c r="H6368" i="10"/>
  <c r="H3135" i="10"/>
  <c r="F6368" i="10"/>
  <c r="F3135" i="10"/>
  <c r="D6368" i="10"/>
  <c r="D3135" i="10"/>
  <c r="C6368" i="10"/>
  <c r="C3135" i="10"/>
  <c r="H6367" i="10"/>
  <c r="H3134" i="10"/>
  <c r="C6367" i="10"/>
  <c r="C3134" i="10"/>
  <c r="J6366" i="10"/>
  <c r="J3133" i="10"/>
  <c r="H6366" i="10"/>
  <c r="H3133" i="10"/>
  <c r="F6366" i="10"/>
  <c r="F3133" i="10"/>
  <c r="D6366" i="10"/>
  <c r="D3133" i="10"/>
  <c r="C6366" i="10"/>
  <c r="C3133" i="10"/>
  <c r="H6365" i="10"/>
  <c r="H3132" i="10"/>
  <c r="D6365" i="10"/>
  <c r="D3132" i="10"/>
  <c r="J6364" i="10"/>
  <c r="J3131" i="10"/>
  <c r="H6364" i="10"/>
  <c r="H3131" i="10"/>
  <c r="F6364" i="10"/>
  <c r="F3131" i="10"/>
  <c r="D6364" i="10"/>
  <c r="D3131" i="10"/>
  <c r="C6364" i="10"/>
  <c r="C3131" i="10"/>
  <c r="J6363" i="10"/>
  <c r="J3130" i="10"/>
  <c r="F6363" i="10"/>
  <c r="F3130" i="10"/>
  <c r="D6363" i="10"/>
  <c r="D3130" i="10"/>
  <c r="J6362" i="10"/>
  <c r="J3129" i="10"/>
  <c r="H6362" i="10"/>
  <c r="H3129" i="10"/>
  <c r="F6362" i="10"/>
  <c r="F3129" i="10"/>
  <c r="D6362" i="10"/>
  <c r="D3129" i="10"/>
  <c r="C6362" i="10"/>
  <c r="C3129" i="10"/>
  <c r="J6361" i="10"/>
  <c r="J3128" i="10"/>
  <c r="F6361" i="10"/>
  <c r="F3128" i="10"/>
  <c r="D6361" i="10"/>
  <c r="D3128" i="10"/>
  <c r="J6360" i="10"/>
  <c r="J3127" i="10"/>
  <c r="H6360" i="10"/>
  <c r="H3127" i="10"/>
  <c r="F6360" i="10"/>
  <c r="F3127" i="10"/>
  <c r="D6360" i="10"/>
  <c r="D3127" i="10"/>
  <c r="C6360" i="10"/>
  <c r="C3127" i="10"/>
  <c r="H6359" i="10"/>
  <c r="H3126" i="10"/>
  <c r="D6359" i="10"/>
  <c r="D3126" i="10"/>
  <c r="J6358" i="10"/>
  <c r="J3125" i="10"/>
  <c r="H6358" i="10"/>
  <c r="H3125" i="10"/>
  <c r="F6358" i="10"/>
  <c r="F3125" i="10"/>
  <c r="D6358" i="10"/>
  <c r="D3125" i="10"/>
  <c r="C6358" i="10"/>
  <c r="C3125" i="10"/>
  <c r="J6357" i="10"/>
  <c r="J3124" i="10"/>
  <c r="F6357" i="10"/>
  <c r="F3124" i="10"/>
  <c r="D6357" i="10"/>
  <c r="D3124" i="10"/>
  <c r="J6356" i="10"/>
  <c r="J3123" i="10"/>
  <c r="H6356" i="10"/>
  <c r="H3123" i="10"/>
  <c r="F6356" i="10"/>
  <c r="F3123" i="10"/>
  <c r="D6356" i="10"/>
  <c r="D3123" i="10"/>
  <c r="C6356" i="10"/>
  <c r="C3123" i="10"/>
  <c r="J6355" i="10"/>
  <c r="J3122" i="10"/>
  <c r="F6355" i="10"/>
  <c r="F3122" i="10"/>
  <c r="D6355" i="10"/>
  <c r="D3122" i="10"/>
  <c r="J6354" i="10"/>
  <c r="J3121" i="10"/>
  <c r="H6354" i="10"/>
  <c r="H3121" i="10"/>
  <c r="F6354" i="10"/>
  <c r="F3121" i="10"/>
  <c r="D6354" i="10"/>
  <c r="D3121" i="10"/>
  <c r="C6354" i="10"/>
  <c r="C3121" i="10"/>
  <c r="J6353" i="10"/>
  <c r="J3120" i="10"/>
  <c r="F6353" i="10"/>
  <c r="F3120" i="10"/>
  <c r="D6353" i="10"/>
  <c r="D3120" i="10"/>
  <c r="J6352" i="10"/>
  <c r="J3119" i="10"/>
  <c r="H6352" i="10"/>
  <c r="H3119" i="10"/>
  <c r="F6352" i="10"/>
  <c r="F3119" i="10"/>
  <c r="D6352" i="10"/>
  <c r="D3119" i="10"/>
  <c r="C6352" i="10"/>
  <c r="C3119" i="10"/>
  <c r="J6351" i="10"/>
  <c r="J3118" i="10"/>
  <c r="F6351" i="10"/>
  <c r="F3118" i="10"/>
  <c r="D6351" i="10"/>
  <c r="D3118" i="10"/>
  <c r="J6350" i="10"/>
  <c r="J3117" i="10"/>
  <c r="H6350" i="10"/>
  <c r="H3117" i="10"/>
  <c r="F6350" i="10"/>
  <c r="F3117" i="10"/>
  <c r="D6350" i="10"/>
  <c r="D3117" i="10"/>
  <c r="C6350" i="10"/>
  <c r="C3117" i="10"/>
  <c r="J6349" i="10"/>
  <c r="J3116" i="10"/>
  <c r="F6349" i="10"/>
  <c r="F3116" i="10"/>
  <c r="C6349" i="10"/>
  <c r="C3116" i="10"/>
  <c r="J6348" i="10"/>
  <c r="J3115" i="10"/>
  <c r="H6348" i="10"/>
  <c r="H3115" i="10"/>
  <c r="F6348" i="10"/>
  <c r="F3115" i="10"/>
  <c r="D6348" i="10"/>
  <c r="D3115" i="10"/>
  <c r="C6348" i="10"/>
  <c r="C3115" i="10"/>
  <c r="H6347" i="10"/>
  <c r="H3114" i="10"/>
  <c r="C6347" i="10"/>
  <c r="C3114" i="10"/>
  <c r="J6346" i="10"/>
  <c r="J3113" i="10"/>
  <c r="H6346" i="10"/>
  <c r="H3113" i="10"/>
  <c r="F6346" i="10"/>
  <c r="F3113" i="10"/>
  <c r="D6346" i="10"/>
  <c r="D3113" i="10"/>
  <c r="C6346" i="10"/>
  <c r="C3113" i="10"/>
  <c r="H6345" i="10"/>
  <c r="H3112" i="10"/>
  <c r="C6345" i="10"/>
  <c r="C3112" i="10"/>
  <c r="J6344" i="10"/>
  <c r="J3111" i="10"/>
  <c r="H6344" i="10"/>
  <c r="H3111" i="10"/>
  <c r="F6344" i="10"/>
  <c r="F3111" i="10"/>
  <c r="D6344" i="10"/>
  <c r="D3111" i="10"/>
  <c r="C6344" i="10"/>
  <c r="C3111" i="10"/>
  <c r="H6343" i="10"/>
  <c r="H3110" i="10"/>
  <c r="C6343" i="10"/>
  <c r="C3110" i="10"/>
  <c r="J6342" i="10"/>
  <c r="J3109" i="10"/>
  <c r="H6342" i="10"/>
  <c r="H3109" i="10"/>
  <c r="F6342" i="10"/>
  <c r="F3109" i="10"/>
  <c r="D6342" i="10"/>
  <c r="D3109" i="10"/>
  <c r="C6342" i="10"/>
  <c r="C3109" i="10"/>
  <c r="H6341" i="10"/>
  <c r="H3108" i="10"/>
  <c r="C6341" i="10"/>
  <c r="C3108" i="10"/>
  <c r="J6340" i="10"/>
  <c r="J3107" i="10"/>
  <c r="H6340" i="10"/>
  <c r="H3107" i="10"/>
  <c r="F6340" i="10"/>
  <c r="F3107" i="10"/>
  <c r="D6340" i="10"/>
  <c r="D3107" i="10"/>
  <c r="C6340" i="10"/>
  <c r="C3107" i="10"/>
  <c r="J6339" i="10"/>
  <c r="J3106" i="10"/>
  <c r="F6339" i="10"/>
  <c r="F3106" i="10"/>
  <c r="D6339" i="10"/>
  <c r="D3106" i="10"/>
  <c r="J6338" i="10"/>
  <c r="J3105" i="10"/>
  <c r="H6338" i="10"/>
  <c r="H3105" i="10"/>
  <c r="F6338" i="10"/>
  <c r="F3105" i="10"/>
  <c r="D6338" i="10"/>
  <c r="D3105" i="10"/>
  <c r="C6338" i="10"/>
  <c r="C3105" i="10"/>
  <c r="H6337" i="10"/>
  <c r="H3104" i="10"/>
  <c r="C6337" i="10"/>
  <c r="C3104" i="10"/>
  <c r="J6336" i="10"/>
  <c r="J3103" i="10"/>
  <c r="H6336" i="10"/>
  <c r="H3103" i="10"/>
  <c r="F6336" i="10"/>
  <c r="F3103" i="10"/>
  <c r="D6336" i="10"/>
  <c r="D3103" i="10"/>
  <c r="C6336" i="10"/>
  <c r="C3103" i="10"/>
  <c r="H6335" i="10"/>
  <c r="H3102" i="10"/>
  <c r="C6335" i="10"/>
  <c r="C3102" i="10"/>
  <c r="J6334" i="10"/>
  <c r="J3101" i="10"/>
  <c r="H6334" i="10"/>
  <c r="H3101" i="10"/>
  <c r="F6334" i="10"/>
  <c r="F3101" i="10"/>
  <c r="D6334" i="10"/>
  <c r="D3101" i="10"/>
  <c r="C6334" i="10"/>
  <c r="C3101" i="10"/>
  <c r="H6333" i="10"/>
  <c r="H3100" i="10"/>
  <c r="C6333" i="10"/>
  <c r="C3100" i="10"/>
  <c r="J6332" i="10"/>
  <c r="J3099" i="10"/>
  <c r="H6332" i="10"/>
  <c r="H3099" i="10"/>
  <c r="F6332" i="10"/>
  <c r="F3099" i="10"/>
  <c r="D6332" i="10"/>
  <c r="D3099" i="10"/>
  <c r="C6332" i="10"/>
  <c r="C3099" i="10"/>
  <c r="H6331" i="10"/>
  <c r="H3098" i="10"/>
  <c r="C6331" i="10"/>
  <c r="C3098" i="10"/>
  <c r="J6330" i="10"/>
  <c r="J3097" i="10"/>
  <c r="H6330" i="10"/>
  <c r="H3097" i="10"/>
  <c r="F6330" i="10"/>
  <c r="F3097" i="10"/>
  <c r="D6330" i="10"/>
  <c r="D3097" i="10"/>
  <c r="C6330" i="10"/>
  <c r="C3097" i="10"/>
  <c r="H6329" i="10"/>
  <c r="H3096" i="10"/>
  <c r="C6329" i="10"/>
  <c r="C3096" i="10"/>
  <c r="J6328" i="10"/>
  <c r="J3095" i="10"/>
  <c r="H6328" i="10"/>
  <c r="H3095" i="10"/>
  <c r="F6328" i="10"/>
  <c r="F3095" i="10"/>
  <c r="D6328" i="10"/>
  <c r="D3095" i="10"/>
  <c r="C6328" i="10"/>
  <c r="C3095" i="10"/>
  <c r="H6327" i="10"/>
  <c r="H3094" i="10"/>
  <c r="C6327" i="10"/>
  <c r="C3094" i="10"/>
  <c r="J6326" i="10"/>
  <c r="J3093" i="10"/>
  <c r="H6326" i="10"/>
  <c r="H3093" i="10"/>
  <c r="F6326" i="10"/>
  <c r="F3093" i="10"/>
  <c r="D6326" i="10"/>
  <c r="D3093" i="10"/>
  <c r="C6326" i="10"/>
  <c r="C3093" i="10"/>
  <c r="H6325" i="10"/>
  <c r="H3092" i="10"/>
  <c r="C6325" i="10"/>
  <c r="C3092" i="10"/>
  <c r="J6324" i="10"/>
  <c r="J3091" i="10"/>
  <c r="H6324" i="10"/>
  <c r="H3091" i="10"/>
  <c r="F6324" i="10"/>
  <c r="F3091" i="10"/>
  <c r="D6324" i="10"/>
  <c r="D3091" i="10"/>
  <c r="C6324" i="10"/>
  <c r="C3091" i="10"/>
  <c r="J6323" i="10"/>
  <c r="J3090" i="10"/>
  <c r="F6323" i="10"/>
  <c r="F3090" i="10"/>
  <c r="D6323" i="10"/>
  <c r="D3090" i="10"/>
  <c r="J6322" i="10"/>
  <c r="J3089" i="10"/>
  <c r="H6322" i="10"/>
  <c r="H3089" i="10"/>
  <c r="F6322" i="10"/>
  <c r="F3089" i="10"/>
  <c r="D6322" i="10"/>
  <c r="D3089" i="10"/>
  <c r="C6322" i="10"/>
  <c r="C3089" i="10"/>
  <c r="J6321" i="10"/>
  <c r="J3088" i="10"/>
  <c r="H6321" i="10"/>
  <c r="H3088" i="10"/>
  <c r="C6321" i="10"/>
  <c r="C3088" i="10"/>
  <c r="J6320" i="10"/>
  <c r="J3087" i="10"/>
  <c r="H6320" i="10"/>
  <c r="H3087" i="10"/>
  <c r="F6320" i="10"/>
  <c r="F3087" i="10"/>
  <c r="D6320" i="10"/>
  <c r="D3087" i="10"/>
  <c r="C6320" i="10"/>
  <c r="C3087" i="10"/>
  <c r="H6319" i="10"/>
  <c r="H3086" i="10"/>
  <c r="C6319" i="10"/>
  <c r="C3086" i="10"/>
  <c r="J6318" i="10"/>
  <c r="J3085" i="10"/>
  <c r="H6318" i="10"/>
  <c r="H3085" i="10"/>
  <c r="F6318" i="10"/>
  <c r="F3085" i="10"/>
  <c r="D6318" i="10"/>
  <c r="D3085" i="10"/>
  <c r="C6318" i="10"/>
  <c r="C3085" i="10"/>
  <c r="J6317" i="10"/>
  <c r="J3084" i="10"/>
  <c r="F6317" i="10"/>
  <c r="F3084" i="10"/>
  <c r="C6317" i="10"/>
  <c r="C3084" i="10"/>
  <c r="J6316" i="10"/>
  <c r="J3083" i="10"/>
  <c r="H6316" i="10"/>
  <c r="H3083" i="10"/>
  <c r="F6316" i="10"/>
  <c r="F3083" i="10"/>
  <c r="D6316" i="10"/>
  <c r="D3083" i="10"/>
  <c r="C6316" i="10"/>
  <c r="C3083" i="10"/>
  <c r="J6315" i="10"/>
  <c r="J3082" i="10"/>
  <c r="F6315" i="10"/>
  <c r="F3082" i="10"/>
  <c r="D6315" i="10"/>
  <c r="D3082" i="10"/>
  <c r="J6314" i="10"/>
  <c r="J3081" i="10"/>
  <c r="H6314" i="10"/>
  <c r="H3081" i="10"/>
  <c r="F6314" i="10"/>
  <c r="F3081" i="10"/>
  <c r="D6314" i="10"/>
  <c r="D3081" i="10"/>
  <c r="C6314" i="10"/>
  <c r="C3081" i="10"/>
  <c r="J6313" i="10"/>
  <c r="J3080" i="10"/>
  <c r="H6313" i="10"/>
  <c r="H3080" i="10"/>
  <c r="C6313" i="10"/>
  <c r="C3080" i="10"/>
  <c r="J6312" i="10"/>
  <c r="J3079" i="10"/>
  <c r="H6312" i="10"/>
  <c r="H3079" i="10"/>
  <c r="F6312" i="10"/>
  <c r="F3079" i="10"/>
  <c r="D6312" i="10"/>
  <c r="D3079" i="10"/>
  <c r="C6312" i="10"/>
  <c r="C3079" i="10"/>
  <c r="J6311" i="10"/>
  <c r="J3078" i="10"/>
  <c r="F6311" i="10"/>
  <c r="F3078" i="10"/>
  <c r="D6311" i="10"/>
  <c r="D3078" i="10"/>
  <c r="J6310" i="10"/>
  <c r="J3077" i="10"/>
  <c r="H6310" i="10"/>
  <c r="H3077" i="10"/>
  <c r="F6310" i="10"/>
  <c r="F3077" i="10"/>
  <c r="D6310" i="10"/>
  <c r="D3077" i="10"/>
  <c r="C6310" i="10"/>
  <c r="C3077" i="10"/>
  <c r="H6309" i="10"/>
  <c r="H3076" i="10"/>
  <c r="C6309" i="10"/>
  <c r="C3076" i="10"/>
  <c r="J6308" i="10"/>
  <c r="J3075" i="10"/>
  <c r="H6308" i="10"/>
  <c r="H3075" i="10"/>
  <c r="F6308" i="10"/>
  <c r="F3075" i="10"/>
  <c r="D6308" i="10"/>
  <c r="D3075" i="10"/>
  <c r="C6308" i="10"/>
  <c r="C3075" i="10"/>
  <c r="H6307" i="10"/>
  <c r="H3074" i="10"/>
  <c r="C6307" i="10"/>
  <c r="C3074" i="10"/>
  <c r="J6306" i="10"/>
  <c r="J3073" i="10"/>
  <c r="H6306" i="10"/>
  <c r="H3073" i="10"/>
  <c r="F6306" i="10"/>
  <c r="F3073" i="10"/>
  <c r="D6306" i="10"/>
  <c r="D3073" i="10"/>
  <c r="C6306" i="10"/>
  <c r="C3073" i="10"/>
  <c r="H6305" i="10"/>
  <c r="H3072" i="10"/>
  <c r="C6305" i="10"/>
  <c r="C3072" i="10"/>
  <c r="J6304" i="10"/>
  <c r="J3071" i="10"/>
  <c r="H6304" i="10"/>
  <c r="H3071" i="10"/>
  <c r="F6304" i="10"/>
  <c r="F3071" i="10"/>
  <c r="D6304" i="10"/>
  <c r="D3071" i="10"/>
  <c r="C6304" i="10"/>
  <c r="C3071" i="10"/>
  <c r="H6303" i="10"/>
  <c r="H3070" i="10"/>
  <c r="C6303" i="10"/>
  <c r="C3070" i="10"/>
  <c r="J6302" i="10"/>
  <c r="J3069" i="10"/>
  <c r="H6302" i="10"/>
  <c r="H3069" i="10"/>
  <c r="F6302" i="10"/>
  <c r="F3069" i="10"/>
  <c r="D6302" i="10"/>
  <c r="D3069" i="10"/>
  <c r="C6302" i="10"/>
  <c r="C3069" i="10"/>
  <c r="H6301" i="10"/>
  <c r="H3068" i="10"/>
  <c r="D6301" i="10"/>
  <c r="D3068" i="10"/>
  <c r="J6300" i="10"/>
  <c r="J3067" i="10"/>
  <c r="H6300" i="10"/>
  <c r="H3067" i="10"/>
  <c r="F6300" i="10"/>
  <c r="F3067" i="10"/>
  <c r="D6300" i="10"/>
  <c r="D3067" i="10"/>
  <c r="C6300" i="10"/>
  <c r="C3067" i="10"/>
  <c r="J6299" i="10"/>
  <c r="J3066" i="10"/>
  <c r="F6299" i="10"/>
  <c r="F3066" i="10"/>
  <c r="D6299" i="10"/>
  <c r="D3066" i="10"/>
  <c r="J6298" i="10"/>
  <c r="J3065" i="10"/>
  <c r="H6298" i="10"/>
  <c r="H3065" i="10"/>
  <c r="F6298" i="10"/>
  <c r="F3065" i="10"/>
  <c r="D6298" i="10"/>
  <c r="D3065" i="10"/>
  <c r="C6298" i="10"/>
  <c r="C3065" i="10"/>
  <c r="F6297" i="10"/>
  <c r="F3064" i="10"/>
  <c r="D6297" i="10"/>
  <c r="D3064" i="10"/>
  <c r="J6296" i="10"/>
  <c r="J3063" i="10"/>
  <c r="H6296" i="10"/>
  <c r="H3063" i="10"/>
  <c r="F6296" i="10"/>
  <c r="F3063" i="10"/>
  <c r="D6296" i="10"/>
  <c r="D3063" i="10"/>
  <c r="C6296" i="10"/>
  <c r="C3063" i="10"/>
  <c r="H6295" i="10"/>
  <c r="H3062" i="10"/>
  <c r="C6295" i="10"/>
  <c r="C3062" i="10"/>
  <c r="J6294" i="10"/>
  <c r="J3061" i="10"/>
  <c r="H6294" i="10"/>
  <c r="H3061" i="10"/>
  <c r="F6294" i="10"/>
  <c r="F3061" i="10"/>
  <c r="D6294" i="10"/>
  <c r="D3061" i="10"/>
  <c r="C6294" i="10"/>
  <c r="C3061" i="10"/>
  <c r="J6292" i="10"/>
  <c r="J3059" i="10"/>
  <c r="H6292" i="10"/>
  <c r="H3059" i="10"/>
  <c r="F6292" i="10"/>
  <c r="F3059" i="10"/>
  <c r="D6292" i="10"/>
  <c r="D3059" i="10"/>
  <c r="C6292" i="10"/>
  <c r="C3059" i="10"/>
  <c r="J6291" i="10"/>
  <c r="J3058" i="10"/>
  <c r="F6291" i="10"/>
  <c r="F3058" i="10"/>
  <c r="D6291" i="10"/>
  <c r="D3058" i="10"/>
  <c r="J6290" i="10"/>
  <c r="J3057" i="10"/>
  <c r="H6290" i="10"/>
  <c r="H3057" i="10"/>
  <c r="F6290" i="10"/>
  <c r="F3057" i="10"/>
  <c r="D6290" i="10"/>
  <c r="D3057" i="10"/>
  <c r="C6290" i="10"/>
  <c r="C3057" i="10"/>
  <c r="J6289" i="10"/>
  <c r="J3056" i="10"/>
  <c r="H6289" i="10"/>
  <c r="H3056" i="10"/>
  <c r="C6289" i="10"/>
  <c r="C3056" i="10"/>
  <c r="J6288" i="10"/>
  <c r="J3055" i="10"/>
  <c r="H6288" i="10"/>
  <c r="H3055" i="10"/>
  <c r="F6288" i="10"/>
  <c r="F3055" i="10"/>
  <c r="D6288" i="10"/>
  <c r="D3055" i="10"/>
  <c r="C6288" i="10"/>
  <c r="C3055" i="10"/>
  <c r="H6287" i="10"/>
  <c r="H3054" i="10"/>
  <c r="C6287" i="10"/>
  <c r="C3054" i="10"/>
  <c r="J6286" i="10"/>
  <c r="J3053" i="10"/>
  <c r="H6286" i="10"/>
  <c r="H3053" i="10"/>
  <c r="F6286" i="10"/>
  <c r="F3053" i="10"/>
  <c r="D6286" i="10"/>
  <c r="D3053" i="10"/>
  <c r="C6286" i="10"/>
  <c r="C3053" i="10"/>
  <c r="H6285" i="10"/>
  <c r="H3052" i="10"/>
  <c r="C6285" i="10"/>
  <c r="C3052" i="10"/>
  <c r="J6284" i="10"/>
  <c r="J3051" i="10"/>
  <c r="H6284" i="10"/>
  <c r="H3051" i="10"/>
  <c r="F6284" i="10"/>
  <c r="F3051" i="10"/>
  <c r="D6284" i="10"/>
  <c r="D3051" i="10"/>
  <c r="C6284" i="10"/>
  <c r="C3051" i="10"/>
  <c r="H6283" i="10"/>
  <c r="H3050" i="10"/>
  <c r="C6283" i="10"/>
  <c r="C3050" i="10"/>
  <c r="J6282" i="10"/>
  <c r="J3049" i="10"/>
  <c r="H6282" i="10"/>
  <c r="H3049" i="10"/>
  <c r="F6282" i="10"/>
  <c r="F3049" i="10"/>
  <c r="D6282" i="10"/>
  <c r="D3049" i="10"/>
  <c r="C6282" i="10"/>
  <c r="C3049" i="10"/>
  <c r="J6281" i="10"/>
  <c r="J3048" i="10"/>
  <c r="F6281" i="10"/>
  <c r="F3048" i="10"/>
  <c r="D6281" i="10"/>
  <c r="D3048" i="10"/>
  <c r="J6280" i="10"/>
  <c r="J3047" i="10"/>
  <c r="H6280" i="10"/>
  <c r="H3047" i="10"/>
  <c r="F6280" i="10"/>
  <c r="F3047" i="10"/>
  <c r="D6280" i="10"/>
  <c r="D3047" i="10"/>
  <c r="C6280" i="10"/>
  <c r="C3047" i="10"/>
  <c r="J6279" i="10"/>
  <c r="J3046" i="10"/>
  <c r="F6279" i="10"/>
  <c r="F3046" i="10"/>
  <c r="D6279" i="10"/>
  <c r="D3046" i="10"/>
  <c r="J6278" i="10"/>
  <c r="J3045" i="10"/>
  <c r="H6278" i="10"/>
  <c r="H3045" i="10"/>
  <c r="F6278" i="10"/>
  <c r="F3045" i="10"/>
  <c r="D6278" i="10"/>
  <c r="D3045" i="10"/>
  <c r="C6278" i="10"/>
  <c r="C3045" i="10"/>
  <c r="H6277" i="10"/>
  <c r="H3044" i="10"/>
  <c r="C6277" i="10"/>
  <c r="C3044" i="10"/>
  <c r="J6276" i="10"/>
  <c r="J3043" i="10"/>
  <c r="H6276" i="10"/>
  <c r="H3043" i="10"/>
  <c r="F6276" i="10"/>
  <c r="F3043" i="10"/>
  <c r="D6276" i="10"/>
  <c r="D3043" i="10"/>
  <c r="C6276" i="10"/>
  <c r="C3043" i="10"/>
  <c r="J6275" i="10"/>
  <c r="J3042" i="10"/>
  <c r="F6275" i="10"/>
  <c r="F3042" i="10"/>
  <c r="D6275" i="10"/>
  <c r="D3042" i="10"/>
  <c r="J6274" i="10"/>
  <c r="J3041" i="10"/>
  <c r="H6274" i="10"/>
  <c r="H3041" i="10"/>
  <c r="F6274" i="10"/>
  <c r="F3041" i="10"/>
  <c r="D6274" i="10"/>
  <c r="D3041" i="10"/>
  <c r="C6274" i="10"/>
  <c r="C3041" i="10"/>
  <c r="J6273" i="10"/>
  <c r="J3040" i="10"/>
  <c r="F6273" i="10"/>
  <c r="F3040" i="10"/>
  <c r="C6273" i="10"/>
  <c r="C3040" i="10"/>
  <c r="J6272" i="10"/>
  <c r="J3039" i="10"/>
  <c r="H6272" i="10"/>
  <c r="H3039" i="10"/>
  <c r="F6272" i="10"/>
  <c r="F3039" i="10"/>
  <c r="D6272" i="10"/>
  <c r="D3039" i="10"/>
  <c r="C6272" i="10"/>
  <c r="C3039" i="10"/>
  <c r="H6271" i="10"/>
  <c r="H3038" i="10"/>
  <c r="D6271" i="10"/>
  <c r="D3038" i="10"/>
  <c r="J6270" i="10"/>
  <c r="J3037" i="10"/>
  <c r="H6270" i="10"/>
  <c r="H3037" i="10"/>
  <c r="F6270" i="10"/>
  <c r="F3037" i="10"/>
  <c r="D6270" i="10"/>
  <c r="D3037" i="10"/>
  <c r="C6270" i="10"/>
  <c r="C3037" i="10"/>
  <c r="J6269" i="10"/>
  <c r="J3036" i="10"/>
  <c r="F6269" i="10"/>
  <c r="F3036" i="10"/>
  <c r="D6269" i="10"/>
  <c r="D3036" i="10"/>
  <c r="J6268" i="10"/>
  <c r="J3035" i="10"/>
  <c r="H6268" i="10"/>
  <c r="H3035" i="10"/>
  <c r="F6268" i="10"/>
  <c r="F3035" i="10"/>
  <c r="D6268" i="10"/>
  <c r="D3035" i="10"/>
  <c r="C6268" i="10"/>
  <c r="C3035" i="10"/>
  <c r="J6267" i="10"/>
  <c r="J3034" i="10"/>
  <c r="F6267" i="10"/>
  <c r="F3034" i="10"/>
  <c r="C6267" i="10"/>
  <c r="C3034" i="10"/>
  <c r="J6266" i="10"/>
  <c r="J3033" i="10"/>
  <c r="H6266" i="10"/>
  <c r="H3033" i="10"/>
  <c r="F6266" i="10"/>
  <c r="F3033" i="10"/>
  <c r="D6266" i="10"/>
  <c r="D3033" i="10"/>
  <c r="C6266" i="10"/>
  <c r="C3033" i="10"/>
  <c r="J6265" i="10"/>
  <c r="J3032" i="10"/>
  <c r="H6265" i="10"/>
  <c r="H3032" i="10"/>
  <c r="F6265" i="10"/>
  <c r="F3032" i="10"/>
  <c r="D6265" i="10"/>
  <c r="D3032" i="10"/>
  <c r="C6265" i="10"/>
  <c r="C3032" i="10"/>
  <c r="J6264" i="10"/>
  <c r="J3031" i="10"/>
  <c r="H6264" i="10"/>
  <c r="H3031" i="10"/>
  <c r="F6264" i="10"/>
  <c r="F3031" i="10"/>
  <c r="D6264" i="10"/>
  <c r="D3031" i="10"/>
  <c r="C6264" i="10"/>
  <c r="C3031" i="10"/>
  <c r="J6263" i="10"/>
  <c r="J3030" i="10"/>
  <c r="H6263" i="10"/>
  <c r="H3030" i="10"/>
  <c r="F6263" i="10"/>
  <c r="F3030" i="10"/>
  <c r="D6263" i="10"/>
  <c r="D3030" i="10"/>
  <c r="C6263" i="10"/>
  <c r="C3030" i="10"/>
  <c r="J6262" i="10"/>
  <c r="J3029" i="10"/>
  <c r="H6262" i="10"/>
  <c r="H3029" i="10"/>
  <c r="F6262" i="10"/>
  <c r="F3029" i="10"/>
  <c r="D6262" i="10"/>
  <c r="D3029" i="10"/>
  <c r="C6262" i="10"/>
  <c r="C3029" i="10"/>
  <c r="J6261" i="10"/>
  <c r="J3028" i="10"/>
  <c r="H6261" i="10"/>
  <c r="H3028" i="10"/>
  <c r="F6261" i="10"/>
  <c r="F3028" i="10"/>
  <c r="D6261" i="10"/>
  <c r="D3028" i="10"/>
  <c r="C6261" i="10"/>
  <c r="C3028" i="10"/>
  <c r="J6260" i="10"/>
  <c r="J3027" i="10"/>
  <c r="H6260" i="10"/>
  <c r="H3027" i="10"/>
  <c r="F6260" i="10"/>
  <c r="F3027" i="10"/>
  <c r="D6260" i="10"/>
  <c r="D3027" i="10"/>
  <c r="C6260" i="10"/>
  <c r="C3027" i="10"/>
  <c r="J6259" i="10"/>
  <c r="J3026" i="10"/>
  <c r="H6259" i="10"/>
  <c r="H3026" i="10"/>
  <c r="F6259" i="10"/>
  <c r="F3026" i="10"/>
  <c r="D6259" i="10"/>
  <c r="D3026" i="10"/>
  <c r="C6259" i="10"/>
  <c r="C3026" i="10"/>
  <c r="J6258" i="10"/>
  <c r="J3025" i="10"/>
  <c r="H6258" i="10"/>
  <c r="H3025" i="10"/>
  <c r="F6258" i="10"/>
  <c r="F3025" i="10"/>
  <c r="D6258" i="10"/>
  <c r="D3025" i="10"/>
  <c r="C6258" i="10"/>
  <c r="C3025" i="10"/>
  <c r="H6257" i="10"/>
  <c r="H3024" i="10"/>
  <c r="F6257" i="10"/>
  <c r="F3024" i="10"/>
  <c r="D6257" i="10"/>
  <c r="D3024" i="10"/>
  <c r="J6256" i="10"/>
  <c r="J3023" i="10"/>
  <c r="H6256" i="10"/>
  <c r="H3023" i="10"/>
  <c r="F6256" i="10"/>
  <c r="F3023" i="10"/>
  <c r="D6256" i="10"/>
  <c r="D3023" i="10"/>
  <c r="C6256" i="10"/>
  <c r="C3023" i="10"/>
  <c r="H6255" i="10"/>
  <c r="H3022" i="10"/>
  <c r="D6255" i="10"/>
  <c r="D3022" i="10"/>
  <c r="J6254" i="10"/>
  <c r="J3021" i="10"/>
  <c r="H6254" i="10"/>
  <c r="H3021" i="10"/>
  <c r="F6254" i="10"/>
  <c r="F3021" i="10"/>
  <c r="D6254" i="10"/>
  <c r="D3021" i="10"/>
  <c r="C6254" i="10"/>
  <c r="C3021" i="10"/>
  <c r="H6253" i="10"/>
  <c r="H3020" i="10"/>
  <c r="F6253" i="10"/>
  <c r="F3020" i="10"/>
  <c r="D6253" i="10"/>
  <c r="D3020" i="10"/>
  <c r="J6252" i="10"/>
  <c r="J3019" i="10"/>
  <c r="H6252" i="10"/>
  <c r="H3019" i="10"/>
  <c r="F6252" i="10"/>
  <c r="F3019" i="10"/>
  <c r="D6252" i="10"/>
  <c r="D3019" i="10"/>
  <c r="C6252" i="10"/>
  <c r="C3019" i="10"/>
  <c r="J6251" i="10"/>
  <c r="J3018" i="10"/>
  <c r="H6251" i="10"/>
  <c r="H3018" i="10"/>
  <c r="F6251" i="10"/>
  <c r="F3018" i="10"/>
  <c r="D6251" i="10"/>
  <c r="D3018" i="10"/>
  <c r="C6251" i="10"/>
  <c r="C3018" i="10"/>
  <c r="J6250" i="10"/>
  <c r="J3017" i="10"/>
  <c r="H6250" i="10"/>
  <c r="H3017" i="10"/>
  <c r="F6250" i="10"/>
  <c r="F3017" i="10"/>
  <c r="D6250" i="10"/>
  <c r="D3017" i="10"/>
  <c r="C6250" i="10"/>
  <c r="C3017" i="10"/>
  <c r="J6249" i="10"/>
  <c r="J3016" i="10"/>
  <c r="H6249" i="10"/>
  <c r="H3016" i="10"/>
  <c r="F6249" i="10"/>
  <c r="F3016" i="10"/>
  <c r="D6249" i="10"/>
  <c r="D3016" i="10"/>
  <c r="C6249" i="10"/>
  <c r="C3016" i="10"/>
  <c r="J6248" i="10"/>
  <c r="J3015" i="10"/>
  <c r="H6248" i="10"/>
  <c r="H3015" i="10"/>
  <c r="F6248" i="10"/>
  <c r="F3015" i="10"/>
  <c r="D6248" i="10"/>
  <c r="D3015" i="10"/>
  <c r="C6248" i="10"/>
  <c r="C3015" i="10"/>
  <c r="J6247" i="10"/>
  <c r="J3014" i="10"/>
  <c r="H6247" i="10"/>
  <c r="H3014" i="10"/>
  <c r="F6247" i="10"/>
  <c r="F3014" i="10"/>
  <c r="D6247" i="10"/>
  <c r="D3014" i="10"/>
  <c r="C6247" i="10"/>
  <c r="C3014" i="10"/>
  <c r="J6246" i="10"/>
  <c r="J3013" i="10"/>
  <c r="H6246" i="10"/>
  <c r="H3013" i="10"/>
  <c r="F6246" i="10"/>
  <c r="F3013" i="10"/>
  <c r="D6246" i="10"/>
  <c r="D3013" i="10"/>
  <c r="C6246" i="10"/>
  <c r="C3013" i="10"/>
  <c r="J6245" i="10"/>
  <c r="J3012" i="10"/>
  <c r="H6245" i="10"/>
  <c r="H3012" i="10"/>
  <c r="F6245" i="10"/>
  <c r="F3012" i="10"/>
  <c r="D6245" i="10"/>
  <c r="D3012" i="10"/>
  <c r="C6245" i="10"/>
  <c r="C3012" i="10"/>
  <c r="J6244" i="10"/>
  <c r="J3011" i="10"/>
  <c r="H6244" i="10"/>
  <c r="H3011" i="10"/>
  <c r="F6244" i="10"/>
  <c r="F3011" i="10"/>
  <c r="D6244" i="10"/>
  <c r="D3011" i="10"/>
  <c r="C6244" i="10"/>
  <c r="C3011" i="10"/>
  <c r="J6243" i="10"/>
  <c r="J3010" i="10"/>
  <c r="H6243" i="10"/>
  <c r="H3010" i="10"/>
  <c r="F6243" i="10"/>
  <c r="F3010" i="10"/>
  <c r="D6243" i="10"/>
  <c r="D3010" i="10"/>
  <c r="C6243" i="10"/>
  <c r="C3010" i="10"/>
  <c r="J6242" i="10"/>
  <c r="J3009" i="10"/>
  <c r="H6242" i="10"/>
  <c r="H3009" i="10"/>
  <c r="F6242" i="10"/>
  <c r="F3009" i="10"/>
  <c r="D6242" i="10"/>
  <c r="D3009" i="10"/>
  <c r="C6242" i="10"/>
  <c r="C3009" i="10"/>
  <c r="J6241" i="10"/>
  <c r="J3008" i="10"/>
  <c r="H6241" i="10"/>
  <c r="H3008" i="10"/>
  <c r="F6241" i="10"/>
  <c r="F3008" i="10"/>
  <c r="D6241" i="10"/>
  <c r="D3008" i="10"/>
  <c r="C6241" i="10"/>
  <c r="C3008" i="10"/>
  <c r="J6240" i="10"/>
  <c r="J3007" i="10"/>
  <c r="H6240" i="10"/>
  <c r="H3007" i="10"/>
  <c r="F6240" i="10"/>
  <c r="F3007" i="10"/>
  <c r="D6240" i="10"/>
  <c r="D3007" i="10"/>
  <c r="C6240" i="10"/>
  <c r="C3007" i="10"/>
  <c r="J6239" i="10"/>
  <c r="J3006" i="10"/>
  <c r="H6239" i="10"/>
  <c r="H3006" i="10"/>
  <c r="F6239" i="10"/>
  <c r="F3006" i="10"/>
  <c r="D6239" i="10"/>
  <c r="D3006" i="10"/>
  <c r="C6239" i="10"/>
  <c r="C3006" i="10"/>
  <c r="J6238" i="10"/>
  <c r="J3005" i="10"/>
  <c r="H6238" i="10"/>
  <c r="H3005" i="10"/>
  <c r="F6238" i="10"/>
  <c r="F3005" i="10"/>
  <c r="D6238" i="10"/>
  <c r="D3005" i="10"/>
  <c r="C6238" i="10"/>
  <c r="C3005" i="10"/>
  <c r="J6237" i="10"/>
  <c r="J3004" i="10"/>
  <c r="H6237" i="10"/>
  <c r="H3004" i="10"/>
  <c r="F6237" i="10"/>
  <c r="F3004" i="10"/>
  <c r="D6237" i="10"/>
  <c r="D3004" i="10"/>
  <c r="C6237" i="10"/>
  <c r="C3004" i="10"/>
  <c r="J6236" i="10"/>
  <c r="J3003" i="10"/>
  <c r="H6236" i="10"/>
  <c r="H3003" i="10"/>
  <c r="F6236" i="10"/>
  <c r="F3003" i="10"/>
  <c r="D6236" i="10"/>
  <c r="D3003" i="10"/>
  <c r="C6236" i="10"/>
  <c r="C3003" i="10"/>
  <c r="J6235" i="10"/>
  <c r="J3002" i="10"/>
  <c r="F6235" i="10"/>
  <c r="F3002" i="10"/>
  <c r="D6235" i="10"/>
  <c r="D3002" i="10"/>
  <c r="J6234" i="10"/>
  <c r="J3001" i="10"/>
  <c r="H6234" i="10"/>
  <c r="H3001" i="10"/>
  <c r="F6234" i="10"/>
  <c r="F3001" i="10"/>
  <c r="D6234" i="10"/>
  <c r="D3001" i="10"/>
  <c r="C6234" i="10"/>
  <c r="C3001" i="10"/>
  <c r="H6233" i="10"/>
  <c r="H3000" i="10"/>
  <c r="C6233" i="10"/>
  <c r="C3000" i="10"/>
  <c r="J6232" i="10"/>
  <c r="J2999" i="10"/>
  <c r="H6232" i="10"/>
  <c r="H2999" i="10"/>
  <c r="F6232" i="10"/>
  <c r="F2999" i="10"/>
  <c r="D6232" i="10"/>
  <c r="D2999" i="10"/>
  <c r="C6232" i="10"/>
  <c r="C2999" i="10"/>
  <c r="J6231" i="10"/>
  <c r="J2998" i="10"/>
  <c r="F6231" i="10"/>
  <c r="F2998" i="10"/>
  <c r="D6231" i="10"/>
  <c r="D2998" i="10"/>
  <c r="J6230" i="10"/>
  <c r="J2997" i="10"/>
  <c r="H6230" i="10"/>
  <c r="H2997" i="10"/>
  <c r="F6230" i="10"/>
  <c r="F2997" i="10"/>
  <c r="D6230" i="10"/>
  <c r="D2997" i="10"/>
  <c r="C6230" i="10"/>
  <c r="C2997" i="10"/>
  <c r="I6509" i="10"/>
  <c r="I3276" i="10"/>
  <c r="G6509" i="10"/>
  <c r="G3276" i="10"/>
  <c r="E6509" i="10"/>
  <c r="E3276" i="10"/>
  <c r="B6509" i="10"/>
  <c r="B3276" i="10"/>
  <c r="I6508" i="10"/>
  <c r="I3275" i="10"/>
  <c r="E6508" i="10"/>
  <c r="E3275" i="10"/>
  <c r="B6508" i="10"/>
  <c r="B3275" i="10"/>
  <c r="I6507" i="10"/>
  <c r="I3274" i="10"/>
  <c r="G6507" i="10"/>
  <c r="G3274" i="10"/>
  <c r="E6507" i="10"/>
  <c r="E3274" i="10"/>
  <c r="B6507" i="10"/>
  <c r="B3274" i="10"/>
  <c r="E6506" i="10"/>
  <c r="E3273" i="10"/>
  <c r="B6506" i="10"/>
  <c r="B3273" i="10"/>
  <c r="I6505" i="10"/>
  <c r="I3272" i="10"/>
  <c r="G6505" i="10"/>
  <c r="G3272" i="10"/>
  <c r="E6505" i="10"/>
  <c r="E3272" i="10"/>
  <c r="B6505" i="10"/>
  <c r="B3272" i="10"/>
  <c r="I6504" i="10"/>
  <c r="I3271" i="10"/>
  <c r="E6504" i="10"/>
  <c r="E3271" i="10"/>
  <c r="B6504" i="10"/>
  <c r="B3271" i="10"/>
  <c r="I6503" i="10"/>
  <c r="I3270" i="10"/>
  <c r="G6503" i="10"/>
  <c r="G3270" i="10"/>
  <c r="E6503" i="10"/>
  <c r="E3270" i="10"/>
  <c r="B6503" i="10"/>
  <c r="B3270" i="10"/>
  <c r="E6502" i="10"/>
  <c r="E3269" i="10"/>
  <c r="B6502" i="10"/>
  <c r="B3269" i="10"/>
  <c r="I6501" i="10"/>
  <c r="I3268" i="10"/>
  <c r="G6501" i="10"/>
  <c r="G3268" i="10"/>
  <c r="E6501" i="10"/>
  <c r="E3268" i="10"/>
  <c r="B6501" i="10"/>
  <c r="B3268" i="10"/>
  <c r="I6500" i="10"/>
  <c r="I3267" i="10"/>
  <c r="B6500" i="10"/>
  <c r="B3267" i="10"/>
  <c r="I6499" i="10"/>
  <c r="I3266" i="10"/>
  <c r="G6499" i="10"/>
  <c r="G3266" i="10"/>
  <c r="E6499" i="10"/>
  <c r="E3266" i="10"/>
  <c r="B6499" i="10"/>
  <c r="B3266" i="10"/>
  <c r="G6498" i="10"/>
  <c r="G3265" i="10"/>
  <c r="B6498" i="10"/>
  <c r="B3265" i="10"/>
  <c r="I6497" i="10"/>
  <c r="I3264" i="10"/>
  <c r="G6497" i="10"/>
  <c r="G3264" i="10"/>
  <c r="E6497" i="10"/>
  <c r="E3264" i="10"/>
  <c r="B6497" i="10"/>
  <c r="B3264" i="10"/>
  <c r="G6496" i="10"/>
  <c r="G3263" i="10"/>
  <c r="B6496" i="10"/>
  <c r="B3263" i="10"/>
  <c r="I6495" i="10"/>
  <c r="I3262" i="10"/>
  <c r="G6495" i="10"/>
  <c r="G3262" i="10"/>
  <c r="E6495" i="10"/>
  <c r="E3262" i="10"/>
  <c r="B6495" i="10"/>
  <c r="B3262" i="10"/>
  <c r="I6494" i="10"/>
  <c r="I3261" i="10"/>
  <c r="E6494" i="10"/>
  <c r="E3261" i="10"/>
  <c r="B6494" i="10"/>
  <c r="B3261" i="10"/>
  <c r="I6493" i="10"/>
  <c r="I3260" i="10"/>
  <c r="G6493" i="10"/>
  <c r="G3260" i="10"/>
  <c r="E6493" i="10"/>
  <c r="E3260" i="10"/>
  <c r="B6493" i="10"/>
  <c r="B3260" i="10"/>
  <c r="I6492" i="10"/>
  <c r="I3259" i="10"/>
  <c r="E6492" i="10"/>
  <c r="E3259" i="10"/>
  <c r="B6492" i="10"/>
  <c r="B3259" i="10"/>
  <c r="I6491" i="10"/>
  <c r="I3258" i="10"/>
  <c r="G6491" i="10"/>
  <c r="G3258" i="10"/>
  <c r="E6491" i="10"/>
  <c r="E3258" i="10"/>
  <c r="B6491" i="10"/>
  <c r="B3258" i="10"/>
  <c r="I6490" i="10"/>
  <c r="I3257" i="10"/>
  <c r="E6490" i="10"/>
  <c r="E3257" i="10"/>
  <c r="B6490" i="10"/>
  <c r="B3257" i="10"/>
  <c r="I6489" i="10"/>
  <c r="I3256" i="10"/>
  <c r="G6489" i="10"/>
  <c r="G3256" i="10"/>
  <c r="E6489" i="10"/>
  <c r="E3256" i="10"/>
  <c r="B6489" i="10"/>
  <c r="B3256" i="10"/>
  <c r="I6488" i="10"/>
  <c r="I3255" i="10"/>
  <c r="E6488" i="10"/>
  <c r="E3255" i="10"/>
  <c r="B6488" i="10"/>
  <c r="B3255" i="10"/>
  <c r="I6487" i="10"/>
  <c r="I3254" i="10"/>
  <c r="G6487" i="10"/>
  <c r="G3254" i="10"/>
  <c r="E6487" i="10"/>
  <c r="E3254" i="10"/>
  <c r="B6487" i="10"/>
  <c r="B3254" i="10"/>
  <c r="G6486" i="10"/>
  <c r="G3253" i="10"/>
  <c r="B6486" i="10"/>
  <c r="B3253" i="10"/>
  <c r="I6485" i="10"/>
  <c r="I3252" i="10"/>
  <c r="G6485" i="10"/>
  <c r="G3252" i="10"/>
  <c r="E6485" i="10"/>
  <c r="E3252" i="10"/>
  <c r="B6485" i="10"/>
  <c r="B3252" i="10"/>
  <c r="E6484" i="10"/>
  <c r="E3251" i="10"/>
  <c r="B6484" i="10"/>
  <c r="B3251" i="10"/>
  <c r="I6483" i="10"/>
  <c r="I3250" i="10"/>
  <c r="G6483" i="10"/>
  <c r="G3250" i="10"/>
  <c r="E6483" i="10"/>
  <c r="E3250" i="10"/>
  <c r="B6483" i="10"/>
  <c r="B3250" i="10"/>
  <c r="I6482" i="10"/>
  <c r="I3249" i="10"/>
  <c r="E6482" i="10"/>
  <c r="E3249" i="10"/>
  <c r="B6482" i="10"/>
  <c r="B3249" i="10"/>
  <c r="I6481" i="10"/>
  <c r="I3248" i="10"/>
  <c r="G6481" i="10"/>
  <c r="G3248" i="10"/>
  <c r="E6481" i="10"/>
  <c r="E3248" i="10"/>
  <c r="B6481" i="10"/>
  <c r="B3248" i="10"/>
  <c r="I6480" i="10"/>
  <c r="I3247" i="10"/>
  <c r="E6480" i="10"/>
  <c r="E3247" i="10"/>
  <c r="B6480" i="10"/>
  <c r="B3247" i="10"/>
  <c r="I6479" i="10"/>
  <c r="I3246" i="10"/>
  <c r="G6479" i="10"/>
  <c r="G3246" i="10"/>
  <c r="E6479" i="10"/>
  <c r="E3246" i="10"/>
  <c r="B6479" i="10"/>
  <c r="B3246" i="10"/>
  <c r="I6478" i="10"/>
  <c r="I3245" i="10"/>
  <c r="E6478" i="10"/>
  <c r="E3245" i="10"/>
  <c r="B6478" i="10"/>
  <c r="B3245" i="10"/>
  <c r="I6477" i="10"/>
  <c r="I3244" i="10"/>
  <c r="G6477" i="10"/>
  <c r="G3244" i="10"/>
  <c r="E6477" i="10"/>
  <c r="E3244" i="10"/>
  <c r="B6477" i="10"/>
  <c r="B3244" i="10"/>
  <c r="I6476" i="10"/>
  <c r="I3243" i="10"/>
  <c r="B6476" i="10"/>
  <c r="B3243" i="10"/>
  <c r="I6475" i="10"/>
  <c r="I3242" i="10"/>
  <c r="G6475" i="10"/>
  <c r="G3242" i="10"/>
  <c r="E6475" i="10"/>
  <c r="E3242" i="10"/>
  <c r="B6475" i="10"/>
  <c r="B3242" i="10"/>
  <c r="G6474" i="10"/>
  <c r="G3241" i="10"/>
  <c r="B6474" i="10"/>
  <c r="B3241" i="10"/>
  <c r="I6473" i="10"/>
  <c r="I3240" i="10"/>
  <c r="G6473" i="10"/>
  <c r="G3240" i="10"/>
  <c r="E6473" i="10"/>
  <c r="E3240" i="10"/>
  <c r="B6473" i="10"/>
  <c r="B3240" i="10"/>
  <c r="G6472" i="10"/>
  <c r="G3239" i="10"/>
  <c r="B6472" i="10"/>
  <c r="B3239" i="10"/>
  <c r="I6471" i="10"/>
  <c r="I3238" i="10"/>
  <c r="G6471" i="10"/>
  <c r="G3238" i="10"/>
  <c r="E6471" i="10"/>
  <c r="E3238" i="10"/>
  <c r="B6471" i="10"/>
  <c r="B3238" i="10"/>
  <c r="E6470" i="10"/>
  <c r="E3237" i="10"/>
  <c r="B6470" i="10"/>
  <c r="B3237" i="10"/>
  <c r="I6469" i="10"/>
  <c r="I3236" i="10"/>
  <c r="G6469" i="10"/>
  <c r="G3236" i="10"/>
  <c r="E6469" i="10"/>
  <c r="E3236" i="10"/>
  <c r="B6469" i="10"/>
  <c r="B3236" i="10"/>
  <c r="I6468" i="10"/>
  <c r="I3235" i="10"/>
  <c r="E6468" i="10"/>
  <c r="E3235" i="10"/>
  <c r="B6468" i="10"/>
  <c r="B3235" i="10"/>
  <c r="I6467" i="10"/>
  <c r="I3234" i="10"/>
  <c r="G6467" i="10"/>
  <c r="G3234" i="10"/>
  <c r="E6467" i="10"/>
  <c r="E3234" i="10"/>
  <c r="B6467" i="10"/>
  <c r="B3234" i="10"/>
  <c r="I6466" i="10"/>
  <c r="I3233" i="10"/>
  <c r="E6466" i="10"/>
  <c r="E3233" i="10"/>
  <c r="B6466" i="10"/>
  <c r="B3233" i="10"/>
  <c r="I6465" i="10"/>
  <c r="I3232" i="10"/>
  <c r="G6465" i="10"/>
  <c r="G3232" i="10"/>
  <c r="E6465" i="10"/>
  <c r="E3232" i="10"/>
  <c r="B6465" i="10"/>
  <c r="B3232" i="10"/>
  <c r="I6464" i="10"/>
  <c r="I3231" i="10"/>
  <c r="E6464" i="10"/>
  <c r="E3231" i="10"/>
  <c r="B6464" i="10"/>
  <c r="B3231" i="10"/>
  <c r="I6463" i="10"/>
  <c r="I3230" i="10"/>
  <c r="G6463" i="10"/>
  <c r="G3230" i="10"/>
  <c r="E6463" i="10"/>
  <c r="E3230" i="10"/>
  <c r="B6463" i="10"/>
  <c r="B3230" i="10"/>
  <c r="I6462" i="10"/>
  <c r="I3229" i="10"/>
  <c r="E6462" i="10"/>
  <c r="E3229" i="10"/>
  <c r="B6462" i="10"/>
  <c r="B3229" i="10"/>
  <c r="I6461" i="10"/>
  <c r="I3228" i="10"/>
  <c r="G6461" i="10"/>
  <c r="G3228" i="10"/>
  <c r="E6461" i="10"/>
  <c r="E3228" i="10"/>
  <c r="B6461" i="10"/>
  <c r="B3228" i="10"/>
  <c r="I6460" i="10"/>
  <c r="I3227" i="10"/>
  <c r="E6460" i="10"/>
  <c r="E3227" i="10"/>
  <c r="B6460" i="10"/>
  <c r="B3227" i="10"/>
  <c r="I6459" i="10"/>
  <c r="I3226" i="10"/>
  <c r="G6459" i="10"/>
  <c r="G3226" i="10"/>
  <c r="E6459" i="10"/>
  <c r="E3226" i="10"/>
  <c r="B6459" i="10"/>
  <c r="B3226" i="10"/>
  <c r="I6458" i="10"/>
  <c r="I3225" i="10"/>
  <c r="G6458" i="10"/>
  <c r="G3225" i="10"/>
  <c r="B6458" i="10"/>
  <c r="B3225" i="10"/>
  <c r="I6457" i="10"/>
  <c r="I3224" i="10"/>
  <c r="G6457" i="10"/>
  <c r="G3224" i="10"/>
  <c r="E6457" i="10"/>
  <c r="E3224" i="10"/>
  <c r="B6457" i="10"/>
  <c r="B3224" i="10"/>
  <c r="I6456" i="10"/>
  <c r="I3223" i="10"/>
  <c r="E6456" i="10"/>
  <c r="E3223" i="10"/>
  <c r="B6456" i="10"/>
  <c r="B3223" i="10"/>
  <c r="I6455" i="10"/>
  <c r="I3222" i="10"/>
  <c r="G6455" i="10"/>
  <c r="G3222" i="10"/>
  <c r="E6455" i="10"/>
  <c r="E3222" i="10"/>
  <c r="B6455" i="10"/>
  <c r="B3222" i="10"/>
  <c r="I6454" i="10"/>
  <c r="I3221" i="10"/>
  <c r="E6454" i="10"/>
  <c r="E3221" i="10"/>
  <c r="B6454" i="10"/>
  <c r="B3221" i="10"/>
  <c r="I6453" i="10"/>
  <c r="I3220" i="10"/>
  <c r="G6453" i="10"/>
  <c r="G3220" i="10"/>
  <c r="E6453" i="10"/>
  <c r="E3220" i="10"/>
  <c r="B6453" i="10"/>
  <c r="B3220" i="10"/>
  <c r="E6452" i="10"/>
  <c r="E3219" i="10"/>
  <c r="B6452" i="10"/>
  <c r="B3219" i="10"/>
  <c r="I6451" i="10"/>
  <c r="I3218" i="10"/>
  <c r="G6451" i="10"/>
  <c r="G3218" i="10"/>
  <c r="E6451" i="10"/>
  <c r="E3218" i="10"/>
  <c r="B6451" i="10"/>
  <c r="B3218" i="10"/>
  <c r="G6450" i="10"/>
  <c r="G3217" i="10"/>
  <c r="B6450" i="10"/>
  <c r="B3217" i="10"/>
  <c r="I6449" i="10"/>
  <c r="I3216" i="10"/>
  <c r="G6449" i="10"/>
  <c r="G3216" i="10"/>
  <c r="E6449" i="10"/>
  <c r="E3216" i="10"/>
  <c r="B6449" i="10"/>
  <c r="B3216" i="10"/>
  <c r="G6448" i="10"/>
  <c r="G3215" i="10"/>
  <c r="B6448" i="10"/>
  <c r="B3215" i="10"/>
  <c r="I6447" i="10"/>
  <c r="I3214" i="10"/>
  <c r="G6447" i="10"/>
  <c r="G3214" i="10"/>
  <c r="E6447" i="10"/>
  <c r="E3214" i="10"/>
  <c r="B6447" i="10"/>
  <c r="B3214" i="10"/>
  <c r="I6446" i="10"/>
  <c r="I3213" i="10"/>
  <c r="B6446" i="10"/>
  <c r="B3213" i="10"/>
  <c r="I6445" i="10"/>
  <c r="I3212" i="10"/>
  <c r="G6445" i="10"/>
  <c r="G3212" i="10"/>
  <c r="E6445" i="10"/>
  <c r="E3212" i="10"/>
  <c r="B6445" i="10"/>
  <c r="B3212" i="10"/>
  <c r="G6444" i="10"/>
  <c r="G3211" i="10"/>
  <c r="B6444" i="10"/>
  <c r="B3211" i="10"/>
  <c r="I6443" i="10"/>
  <c r="I3210" i="10"/>
  <c r="G6443" i="10"/>
  <c r="G3210" i="10"/>
  <c r="E6443" i="10"/>
  <c r="E3210" i="10"/>
  <c r="B6443" i="10"/>
  <c r="B3210" i="10"/>
  <c r="G6442" i="10"/>
  <c r="G3209" i="10"/>
  <c r="B6442" i="10"/>
  <c r="B3209" i="10"/>
  <c r="I6441" i="10"/>
  <c r="I3208" i="10"/>
  <c r="G6441" i="10"/>
  <c r="G3208" i="10"/>
  <c r="E6441" i="10"/>
  <c r="E3208" i="10"/>
  <c r="B6441" i="10"/>
  <c r="B3208" i="10"/>
  <c r="I6440" i="10"/>
  <c r="I3207" i="10"/>
  <c r="E6440" i="10"/>
  <c r="E3207" i="10"/>
  <c r="B6440" i="10"/>
  <c r="B3207" i="10"/>
  <c r="I6439" i="10"/>
  <c r="I3206" i="10"/>
  <c r="G6439" i="10"/>
  <c r="G3206" i="10"/>
  <c r="E6439" i="10"/>
  <c r="E3206" i="10"/>
  <c r="B6439" i="10"/>
  <c r="B3206" i="10"/>
  <c r="G6438" i="10"/>
  <c r="G3205" i="10"/>
  <c r="B6438" i="10"/>
  <c r="B3205" i="10"/>
  <c r="I6437" i="10"/>
  <c r="I3204" i="10"/>
  <c r="G6437" i="10"/>
  <c r="G3204" i="10"/>
  <c r="E6437" i="10"/>
  <c r="E3204" i="10"/>
  <c r="B6437" i="10"/>
  <c r="B3204" i="10"/>
  <c r="G6436" i="10"/>
  <c r="G3203" i="10"/>
  <c r="B6436" i="10"/>
  <c r="B3203" i="10"/>
  <c r="I6435" i="10"/>
  <c r="I3202" i="10"/>
  <c r="G6435" i="10"/>
  <c r="G3202" i="10"/>
  <c r="E6435" i="10"/>
  <c r="E3202" i="10"/>
  <c r="B6435" i="10"/>
  <c r="B3202" i="10"/>
  <c r="I6434" i="10"/>
  <c r="I3201" i="10"/>
  <c r="E6434" i="10"/>
  <c r="E3201" i="10"/>
  <c r="B6434" i="10"/>
  <c r="B3201" i="10"/>
  <c r="I6433" i="10"/>
  <c r="I3200" i="10"/>
  <c r="G6433" i="10"/>
  <c r="G3200" i="10"/>
  <c r="E6433" i="10"/>
  <c r="E3200" i="10"/>
  <c r="B6433" i="10"/>
  <c r="B3200" i="10"/>
  <c r="I6432" i="10"/>
  <c r="I3199" i="10"/>
  <c r="E6432" i="10"/>
  <c r="E3199" i="10"/>
  <c r="B6432" i="10"/>
  <c r="B3199" i="10"/>
  <c r="I6431" i="10"/>
  <c r="I3198" i="10"/>
  <c r="G6431" i="10"/>
  <c r="G3198" i="10"/>
  <c r="E6431" i="10"/>
  <c r="E3198" i="10"/>
  <c r="B6431" i="10"/>
  <c r="B3198" i="10"/>
  <c r="E6430" i="10"/>
  <c r="E3197" i="10"/>
  <c r="B6430" i="10"/>
  <c r="B3197" i="10"/>
  <c r="I6429" i="10"/>
  <c r="I3196" i="10"/>
  <c r="G6429" i="10"/>
  <c r="G3196" i="10"/>
  <c r="E6429" i="10"/>
  <c r="E3196" i="10"/>
  <c r="B6429" i="10"/>
  <c r="B3196" i="10"/>
  <c r="I6428" i="10"/>
  <c r="I3195" i="10"/>
  <c r="E6428" i="10"/>
  <c r="E3195" i="10"/>
  <c r="B6428" i="10"/>
  <c r="B3195" i="10"/>
  <c r="I6427" i="10"/>
  <c r="I3194" i="10"/>
  <c r="G6427" i="10"/>
  <c r="G3194" i="10"/>
  <c r="E6427" i="10"/>
  <c r="E3194" i="10"/>
  <c r="B6427" i="10"/>
  <c r="B3194" i="10"/>
  <c r="G6426" i="10"/>
  <c r="G3193" i="10"/>
  <c r="B6426" i="10"/>
  <c r="B3193" i="10"/>
  <c r="I6425" i="10"/>
  <c r="I3192" i="10"/>
  <c r="G6425" i="10"/>
  <c r="G3192" i="10"/>
  <c r="E6425" i="10"/>
  <c r="E3192" i="10"/>
  <c r="B6425" i="10"/>
  <c r="B3192" i="10"/>
  <c r="G6424" i="10"/>
  <c r="G3191" i="10"/>
  <c r="B6424" i="10"/>
  <c r="B3191" i="10"/>
  <c r="I6423" i="10"/>
  <c r="I3190" i="10"/>
  <c r="G6423" i="10"/>
  <c r="G3190" i="10"/>
  <c r="E6423" i="10"/>
  <c r="E3190" i="10"/>
  <c r="B6423" i="10"/>
  <c r="B3190" i="10"/>
  <c r="G6422" i="10"/>
  <c r="G3189" i="10"/>
  <c r="B6422" i="10"/>
  <c r="B3189" i="10"/>
  <c r="I6421" i="10"/>
  <c r="I3188" i="10"/>
  <c r="G6421" i="10"/>
  <c r="G3188" i="10"/>
  <c r="E6421" i="10"/>
  <c r="E3188" i="10"/>
  <c r="B6421" i="10"/>
  <c r="B3188" i="10"/>
  <c r="I6420" i="10"/>
  <c r="I3187" i="10"/>
  <c r="B6420" i="10"/>
  <c r="B3187" i="10"/>
  <c r="I6419" i="10"/>
  <c r="I3186" i="10"/>
  <c r="G6419" i="10"/>
  <c r="G3186" i="10"/>
  <c r="E6419" i="10"/>
  <c r="E3186" i="10"/>
  <c r="B6419" i="10"/>
  <c r="B3186" i="10"/>
  <c r="G6418" i="10"/>
  <c r="G3185" i="10"/>
  <c r="B6418" i="10"/>
  <c r="B3185" i="10"/>
  <c r="I6417" i="10"/>
  <c r="I3184" i="10"/>
  <c r="G6417" i="10"/>
  <c r="G3184" i="10"/>
  <c r="E6417" i="10"/>
  <c r="E3184" i="10"/>
  <c r="B6417" i="10"/>
  <c r="B3184" i="10"/>
  <c r="I6416" i="10"/>
  <c r="I3183" i="10"/>
  <c r="E6416" i="10"/>
  <c r="E3183" i="10"/>
  <c r="B6416" i="10"/>
  <c r="B3183" i="10"/>
  <c r="I6415" i="10"/>
  <c r="I3182" i="10"/>
  <c r="G6415" i="10"/>
  <c r="G3182" i="10"/>
  <c r="E6415" i="10"/>
  <c r="E3182" i="10"/>
  <c r="B6415" i="10"/>
  <c r="B3182" i="10"/>
  <c r="G6414" i="10"/>
  <c r="G3181" i="10"/>
  <c r="B6414" i="10"/>
  <c r="B3181" i="10"/>
  <c r="I6413" i="10"/>
  <c r="I3180" i="10"/>
  <c r="G6413" i="10"/>
  <c r="G3180" i="10"/>
  <c r="E6413" i="10"/>
  <c r="E3180" i="10"/>
  <c r="B6413" i="10"/>
  <c r="B3180" i="10"/>
  <c r="G6412" i="10"/>
  <c r="G3179" i="10"/>
  <c r="B6412" i="10"/>
  <c r="B3179" i="10"/>
  <c r="I6411" i="10"/>
  <c r="I3178" i="10"/>
  <c r="G6411" i="10"/>
  <c r="G3178" i="10"/>
  <c r="E6411" i="10"/>
  <c r="E3178" i="10"/>
  <c r="B6411" i="10"/>
  <c r="B3178" i="10"/>
  <c r="G6410" i="10"/>
  <c r="G3177" i="10"/>
  <c r="B6410" i="10"/>
  <c r="B3177" i="10"/>
  <c r="I6409" i="10"/>
  <c r="I3176" i="10"/>
  <c r="G6409" i="10"/>
  <c r="G3176" i="10"/>
  <c r="E6409" i="10"/>
  <c r="E3176" i="10"/>
  <c r="B6409" i="10"/>
  <c r="B3176" i="10"/>
  <c r="E6408" i="10"/>
  <c r="E3175" i="10"/>
  <c r="B6408" i="10"/>
  <c r="B3175" i="10"/>
  <c r="I6407" i="10"/>
  <c r="I3174" i="10"/>
  <c r="G6407" i="10"/>
  <c r="G3174" i="10"/>
  <c r="E6407" i="10"/>
  <c r="E3174" i="10"/>
  <c r="B6407" i="10"/>
  <c r="B3174" i="10"/>
  <c r="G6406" i="10"/>
  <c r="G3173" i="10"/>
  <c r="B6406" i="10"/>
  <c r="B3173" i="10"/>
  <c r="I6405" i="10"/>
  <c r="I3172" i="10"/>
  <c r="G6405" i="10"/>
  <c r="G3172" i="10"/>
  <c r="E6405" i="10"/>
  <c r="E3172" i="10"/>
  <c r="B6405" i="10"/>
  <c r="B3172" i="10"/>
  <c r="I6404" i="10"/>
  <c r="I3171" i="10"/>
  <c r="E6404" i="10"/>
  <c r="E3171" i="10"/>
  <c r="B6404" i="10"/>
  <c r="B3171" i="10"/>
  <c r="I6403" i="10"/>
  <c r="I3170" i="10"/>
  <c r="G6403" i="10"/>
  <c r="G3170" i="10"/>
  <c r="E6403" i="10"/>
  <c r="E3170" i="10"/>
  <c r="B6403" i="10"/>
  <c r="B3170" i="10"/>
  <c r="B6402" i="10"/>
  <c r="B3169" i="10"/>
  <c r="I6401" i="10"/>
  <c r="I3168" i="10"/>
  <c r="G6401" i="10"/>
  <c r="G3168" i="10"/>
  <c r="E6401" i="10"/>
  <c r="E3168" i="10"/>
  <c r="B6401" i="10"/>
  <c r="B3168" i="10"/>
  <c r="G6400" i="10"/>
  <c r="G3167" i="10"/>
  <c r="B6400" i="10"/>
  <c r="B3167" i="10"/>
  <c r="I6399" i="10"/>
  <c r="I3166" i="10"/>
  <c r="G6399" i="10"/>
  <c r="G3166" i="10"/>
  <c r="E6399" i="10"/>
  <c r="E3166" i="10"/>
  <c r="B6399" i="10"/>
  <c r="B3166" i="10"/>
  <c r="I6398" i="10"/>
  <c r="I3165" i="10"/>
  <c r="E6398" i="10"/>
  <c r="E3165" i="10"/>
  <c r="B6398" i="10"/>
  <c r="B3165" i="10"/>
  <c r="I6397" i="10"/>
  <c r="I3164" i="10"/>
  <c r="G6397" i="10"/>
  <c r="G3164" i="10"/>
  <c r="E6397" i="10"/>
  <c r="E3164" i="10"/>
  <c r="B6397" i="10"/>
  <c r="B3164" i="10"/>
  <c r="I6396" i="10"/>
  <c r="I3163" i="10"/>
  <c r="E6396" i="10"/>
  <c r="E3163" i="10"/>
  <c r="B6396" i="10"/>
  <c r="B3163" i="10"/>
  <c r="I6395" i="10"/>
  <c r="I3162" i="10"/>
  <c r="G6395" i="10"/>
  <c r="G3162" i="10"/>
  <c r="E6395" i="10"/>
  <c r="E3162" i="10"/>
  <c r="B6395" i="10"/>
  <c r="B3162" i="10"/>
  <c r="G6394" i="10"/>
  <c r="G3161" i="10"/>
  <c r="E6394" i="10"/>
  <c r="E3161" i="10"/>
  <c r="B6394" i="10"/>
  <c r="B3161" i="10"/>
  <c r="I6393" i="10"/>
  <c r="I3160" i="10"/>
  <c r="G6393" i="10"/>
  <c r="G3160" i="10"/>
  <c r="E6393" i="10"/>
  <c r="E3160" i="10"/>
  <c r="B6393" i="10"/>
  <c r="B3160" i="10"/>
  <c r="G6392" i="10"/>
  <c r="G3159" i="10"/>
  <c r="B6392" i="10"/>
  <c r="B3159" i="10"/>
  <c r="I6391" i="10"/>
  <c r="I3158" i="10"/>
  <c r="G6391" i="10"/>
  <c r="G3158" i="10"/>
  <c r="E6391" i="10"/>
  <c r="E3158" i="10"/>
  <c r="B6391" i="10"/>
  <c r="B3158" i="10"/>
  <c r="I6390" i="10"/>
  <c r="I3157" i="10"/>
  <c r="E6390" i="10"/>
  <c r="E3157" i="10"/>
  <c r="B6390" i="10"/>
  <c r="B3157" i="10"/>
  <c r="I6389" i="10"/>
  <c r="I3156" i="10"/>
  <c r="G6389" i="10"/>
  <c r="G3156" i="10"/>
  <c r="E6389" i="10"/>
  <c r="E3156" i="10"/>
  <c r="B6389" i="10"/>
  <c r="B3156" i="10"/>
  <c r="G6388" i="10"/>
  <c r="G3155" i="10"/>
  <c r="B6388" i="10"/>
  <c r="B3155" i="10"/>
  <c r="I6387" i="10"/>
  <c r="I3154" i="10"/>
  <c r="G6387" i="10"/>
  <c r="G3154" i="10"/>
  <c r="E6387" i="10"/>
  <c r="E3154" i="10"/>
  <c r="B6387" i="10"/>
  <c r="B3154" i="10"/>
  <c r="I6386" i="10"/>
  <c r="I3153" i="10"/>
  <c r="E6386" i="10"/>
  <c r="E3153" i="10"/>
  <c r="B6386" i="10"/>
  <c r="B3153" i="10"/>
  <c r="I6385" i="10"/>
  <c r="I3152" i="10"/>
  <c r="G6385" i="10"/>
  <c r="G3152" i="10"/>
  <c r="E6385" i="10"/>
  <c r="E3152" i="10"/>
  <c r="B6385" i="10"/>
  <c r="B3152" i="10"/>
  <c r="G6384" i="10"/>
  <c r="G3151" i="10"/>
  <c r="B6384" i="10"/>
  <c r="B3151" i="10"/>
  <c r="I6383" i="10"/>
  <c r="I3150" i="10"/>
  <c r="G6383" i="10"/>
  <c r="G3150" i="10"/>
  <c r="E6383" i="10"/>
  <c r="E3150" i="10"/>
  <c r="B6383" i="10"/>
  <c r="B3150" i="10"/>
  <c r="E6382" i="10"/>
  <c r="E3149" i="10"/>
  <c r="B6382" i="10"/>
  <c r="B3149" i="10"/>
  <c r="I6381" i="10"/>
  <c r="I3148" i="10"/>
  <c r="G6381" i="10"/>
  <c r="G3148" i="10"/>
  <c r="E6381" i="10"/>
  <c r="E3148" i="10"/>
  <c r="B6381" i="10"/>
  <c r="B3148" i="10"/>
  <c r="I6380" i="10"/>
  <c r="I3147" i="10"/>
  <c r="E6380" i="10"/>
  <c r="E3147" i="10"/>
  <c r="B6380" i="10"/>
  <c r="B3147" i="10"/>
  <c r="I6379" i="10"/>
  <c r="I3146" i="10"/>
  <c r="G6379" i="10"/>
  <c r="G3146" i="10"/>
  <c r="E6379" i="10"/>
  <c r="E3146" i="10"/>
  <c r="B6379" i="10"/>
  <c r="B3146" i="10"/>
  <c r="I6378" i="10"/>
  <c r="I3145" i="10"/>
  <c r="E6378" i="10"/>
  <c r="E3145" i="10"/>
  <c r="B6378" i="10"/>
  <c r="B3145" i="10"/>
  <c r="I6377" i="10"/>
  <c r="I3144" i="10"/>
  <c r="G6377" i="10"/>
  <c r="G3144" i="10"/>
  <c r="E6377" i="10"/>
  <c r="E3144" i="10"/>
  <c r="B6377" i="10"/>
  <c r="B3144" i="10"/>
  <c r="G6376" i="10"/>
  <c r="G3143" i="10"/>
  <c r="B6376" i="10"/>
  <c r="B3143" i="10"/>
  <c r="I6375" i="10"/>
  <c r="I3142" i="10"/>
  <c r="G6375" i="10"/>
  <c r="G3142" i="10"/>
  <c r="E6375" i="10"/>
  <c r="E3142" i="10"/>
  <c r="B6375" i="10"/>
  <c r="B3142" i="10"/>
  <c r="G6374" i="10"/>
  <c r="G3141" i="10"/>
  <c r="B6374" i="10"/>
  <c r="B3141" i="10"/>
  <c r="I6373" i="10"/>
  <c r="I3140" i="10"/>
  <c r="G6373" i="10"/>
  <c r="G3140" i="10"/>
  <c r="E6373" i="10"/>
  <c r="E3140" i="10"/>
  <c r="B6373" i="10"/>
  <c r="B3140" i="10"/>
  <c r="G6372" i="10"/>
  <c r="G3139" i="10"/>
  <c r="B6372" i="10"/>
  <c r="B3139" i="10"/>
  <c r="I6371" i="10"/>
  <c r="I3138" i="10"/>
  <c r="G6371" i="10"/>
  <c r="G3138" i="10"/>
  <c r="E6371" i="10"/>
  <c r="E3138" i="10"/>
  <c r="B6371" i="10"/>
  <c r="B3138" i="10"/>
  <c r="G6370" i="10"/>
  <c r="G3137" i="10"/>
  <c r="B6370" i="10"/>
  <c r="B3137" i="10"/>
  <c r="I6369" i="10"/>
  <c r="I3136" i="10"/>
  <c r="G6369" i="10"/>
  <c r="G3136" i="10"/>
  <c r="E6369" i="10"/>
  <c r="E3136" i="10"/>
  <c r="B6369" i="10"/>
  <c r="B3136" i="10"/>
  <c r="G6368" i="10"/>
  <c r="G3135" i="10"/>
  <c r="B6368" i="10"/>
  <c r="B3135" i="10"/>
  <c r="I6367" i="10"/>
  <c r="I3134" i="10"/>
  <c r="G6367" i="10"/>
  <c r="G3134" i="10"/>
  <c r="E6367" i="10"/>
  <c r="E3134" i="10"/>
  <c r="B6367" i="10"/>
  <c r="B3134" i="10"/>
  <c r="G6366" i="10"/>
  <c r="G3133" i="10"/>
  <c r="B6366" i="10"/>
  <c r="B3133" i="10"/>
  <c r="I6365" i="10"/>
  <c r="I3132" i="10"/>
  <c r="G6365" i="10"/>
  <c r="G3132" i="10"/>
  <c r="E6365" i="10"/>
  <c r="E3132" i="10"/>
  <c r="B6365" i="10"/>
  <c r="B3132" i="10"/>
  <c r="I6364" i="10"/>
  <c r="I3131" i="10"/>
  <c r="E6364" i="10"/>
  <c r="E3131" i="10"/>
  <c r="B6364" i="10"/>
  <c r="B3131" i="10"/>
  <c r="I6363" i="10"/>
  <c r="I3130" i="10"/>
  <c r="G6363" i="10"/>
  <c r="G3130" i="10"/>
  <c r="E6363" i="10"/>
  <c r="E3130" i="10"/>
  <c r="B6363" i="10"/>
  <c r="B3130" i="10"/>
  <c r="I6362" i="10"/>
  <c r="I3129" i="10"/>
  <c r="E6362" i="10"/>
  <c r="E3129" i="10"/>
  <c r="B6362" i="10"/>
  <c r="B3129" i="10"/>
  <c r="I6361" i="10"/>
  <c r="I3128" i="10"/>
  <c r="G6361" i="10"/>
  <c r="G3128" i="10"/>
  <c r="E6361" i="10"/>
  <c r="E3128" i="10"/>
  <c r="B6361" i="10"/>
  <c r="B3128" i="10"/>
  <c r="I6360" i="10"/>
  <c r="I3127" i="10"/>
  <c r="G6360" i="10"/>
  <c r="G3127" i="10"/>
  <c r="B6360" i="10"/>
  <c r="B3127" i="10"/>
  <c r="I6359" i="10"/>
  <c r="I3126" i="10"/>
  <c r="G6359" i="10"/>
  <c r="G3126" i="10"/>
  <c r="E6359" i="10"/>
  <c r="E3126" i="10"/>
  <c r="B6359" i="10"/>
  <c r="B3126" i="10"/>
  <c r="I6358" i="10"/>
  <c r="I3125" i="10"/>
  <c r="E6358" i="10"/>
  <c r="E3125" i="10"/>
  <c r="B6358" i="10"/>
  <c r="B3125" i="10"/>
  <c r="I6357" i="10"/>
  <c r="I3124" i="10"/>
  <c r="G6357" i="10"/>
  <c r="G3124" i="10"/>
  <c r="E6357" i="10"/>
  <c r="E3124" i="10"/>
  <c r="B6357" i="10"/>
  <c r="B3124" i="10"/>
  <c r="I6356" i="10"/>
  <c r="I3123" i="10"/>
  <c r="E6356" i="10"/>
  <c r="E3123" i="10"/>
  <c r="B6356" i="10"/>
  <c r="B3123" i="10"/>
  <c r="I6355" i="10"/>
  <c r="I3122" i="10"/>
  <c r="G6355" i="10"/>
  <c r="G3122" i="10"/>
  <c r="E6355" i="10"/>
  <c r="E3122" i="10"/>
  <c r="B6355" i="10"/>
  <c r="B3122" i="10"/>
  <c r="I6354" i="10"/>
  <c r="I3121" i="10"/>
  <c r="E6354" i="10"/>
  <c r="E3121" i="10"/>
  <c r="B6354" i="10"/>
  <c r="B3121" i="10"/>
  <c r="I6353" i="10"/>
  <c r="I3120" i="10"/>
  <c r="G6353" i="10"/>
  <c r="G3120" i="10"/>
  <c r="E6353" i="10"/>
  <c r="E3120" i="10"/>
  <c r="B6353" i="10"/>
  <c r="B3120" i="10"/>
  <c r="I6352" i="10"/>
  <c r="I3119" i="10"/>
  <c r="E6352" i="10"/>
  <c r="E3119" i="10"/>
  <c r="B6352" i="10"/>
  <c r="B3119" i="10"/>
  <c r="I6351" i="10"/>
  <c r="I3118" i="10"/>
  <c r="G6351" i="10"/>
  <c r="G3118" i="10"/>
  <c r="E6351" i="10"/>
  <c r="E3118" i="10"/>
  <c r="B6351" i="10"/>
  <c r="B3118" i="10"/>
  <c r="I6350" i="10"/>
  <c r="I3117" i="10"/>
  <c r="E6350" i="10"/>
  <c r="E3117" i="10"/>
  <c r="B6350" i="10"/>
  <c r="B3117" i="10"/>
  <c r="I6349" i="10"/>
  <c r="I3116" i="10"/>
  <c r="G6349" i="10"/>
  <c r="G3116" i="10"/>
  <c r="E6349" i="10"/>
  <c r="E3116" i="10"/>
  <c r="B6349" i="10"/>
  <c r="B3116" i="10"/>
  <c r="E6348" i="10"/>
  <c r="E3115" i="10"/>
  <c r="B6348" i="10"/>
  <c r="B3115" i="10"/>
  <c r="I6347" i="10"/>
  <c r="I3114" i="10"/>
  <c r="G6347" i="10"/>
  <c r="G3114" i="10"/>
  <c r="E6347" i="10"/>
  <c r="E3114" i="10"/>
  <c r="B6347" i="10"/>
  <c r="B3114" i="10"/>
  <c r="G6346" i="10"/>
  <c r="G3113" i="10"/>
  <c r="B6346" i="10"/>
  <c r="B3113" i="10"/>
  <c r="I6345" i="10"/>
  <c r="I3112" i="10"/>
  <c r="G6345" i="10"/>
  <c r="G3112" i="10"/>
  <c r="E6345" i="10"/>
  <c r="E3112" i="10"/>
  <c r="B6345" i="10"/>
  <c r="B3112" i="10"/>
  <c r="G6344" i="10"/>
  <c r="G3111" i="10"/>
  <c r="B6344" i="10"/>
  <c r="B3111" i="10"/>
  <c r="I6343" i="10"/>
  <c r="I3110" i="10"/>
  <c r="G6343" i="10"/>
  <c r="G3110" i="10"/>
  <c r="E6343" i="10"/>
  <c r="E3110" i="10"/>
  <c r="B6343" i="10"/>
  <c r="B3110" i="10"/>
  <c r="G6342" i="10"/>
  <c r="G3109" i="10"/>
  <c r="B6342" i="10"/>
  <c r="B3109" i="10"/>
  <c r="I6341" i="10"/>
  <c r="I3108" i="10"/>
  <c r="G6341" i="10"/>
  <c r="G3108" i="10"/>
  <c r="E6341" i="10"/>
  <c r="E3108" i="10"/>
  <c r="B6341" i="10"/>
  <c r="B3108" i="10"/>
  <c r="I6340" i="10"/>
  <c r="I3107" i="10"/>
  <c r="E6340" i="10"/>
  <c r="E3107" i="10"/>
  <c r="B6340" i="10"/>
  <c r="B3107" i="10"/>
  <c r="I6339" i="10"/>
  <c r="I3106" i="10"/>
  <c r="G6339" i="10"/>
  <c r="G3106" i="10"/>
  <c r="E6339" i="10"/>
  <c r="E3106" i="10"/>
  <c r="B6339" i="10"/>
  <c r="B3106" i="10"/>
  <c r="I6338" i="10"/>
  <c r="I3105" i="10"/>
  <c r="G6338" i="10"/>
  <c r="G3105" i="10"/>
  <c r="B6338" i="10"/>
  <c r="B3105" i="10"/>
  <c r="I6337" i="10"/>
  <c r="I3104" i="10"/>
  <c r="G6337" i="10"/>
  <c r="G3104" i="10"/>
  <c r="E6337" i="10"/>
  <c r="E3104" i="10"/>
  <c r="B6337" i="10"/>
  <c r="B3104" i="10"/>
  <c r="G6336" i="10"/>
  <c r="G3103" i="10"/>
  <c r="B6336" i="10"/>
  <c r="B3103" i="10"/>
  <c r="I6335" i="10"/>
  <c r="I3102" i="10"/>
  <c r="G6335" i="10"/>
  <c r="G3102" i="10"/>
  <c r="E6335" i="10"/>
  <c r="E3102" i="10"/>
  <c r="B6335" i="10"/>
  <c r="B3102" i="10"/>
  <c r="G6334" i="10"/>
  <c r="G3101" i="10"/>
  <c r="B6334" i="10"/>
  <c r="B3101" i="10"/>
  <c r="I6333" i="10"/>
  <c r="I3100" i="10"/>
  <c r="G6333" i="10"/>
  <c r="G3100" i="10"/>
  <c r="E6333" i="10"/>
  <c r="E3100" i="10"/>
  <c r="B6333" i="10"/>
  <c r="B3100" i="10"/>
  <c r="G6332" i="10"/>
  <c r="G3099" i="10"/>
  <c r="B6332" i="10"/>
  <c r="B3099" i="10"/>
  <c r="I6331" i="10"/>
  <c r="I3098" i="10"/>
  <c r="G6331" i="10"/>
  <c r="G3098" i="10"/>
  <c r="E6331" i="10"/>
  <c r="E3098" i="10"/>
  <c r="B6331" i="10"/>
  <c r="B3098" i="10"/>
  <c r="G6330" i="10"/>
  <c r="G3097" i="10"/>
  <c r="B6330" i="10"/>
  <c r="B3097" i="10"/>
  <c r="I6329" i="10"/>
  <c r="I3096" i="10"/>
  <c r="G6329" i="10"/>
  <c r="G3096" i="10"/>
  <c r="E6329" i="10"/>
  <c r="E3096" i="10"/>
  <c r="B6329" i="10"/>
  <c r="B3096" i="10"/>
  <c r="G6328" i="10"/>
  <c r="G3095" i="10"/>
  <c r="B6328" i="10"/>
  <c r="B3095" i="10"/>
  <c r="I6327" i="10"/>
  <c r="I3094" i="10"/>
  <c r="G6327" i="10"/>
  <c r="G3094" i="10"/>
  <c r="E6327" i="10"/>
  <c r="E3094" i="10"/>
  <c r="B6327" i="10"/>
  <c r="B3094" i="10"/>
  <c r="G6326" i="10"/>
  <c r="G3093" i="10"/>
  <c r="B6326" i="10"/>
  <c r="B3093" i="10"/>
  <c r="I6325" i="10"/>
  <c r="I3092" i="10"/>
  <c r="G6325" i="10"/>
  <c r="G3092" i="10"/>
  <c r="E6325" i="10"/>
  <c r="E3092" i="10"/>
  <c r="B6325" i="10"/>
  <c r="B3092" i="10"/>
  <c r="G6324" i="10"/>
  <c r="G3091" i="10"/>
  <c r="B6324" i="10"/>
  <c r="B3091" i="10"/>
  <c r="I6323" i="10"/>
  <c r="I3090" i="10"/>
  <c r="G6323" i="10"/>
  <c r="G3090" i="10"/>
  <c r="E6323" i="10"/>
  <c r="E3090" i="10"/>
  <c r="B6323" i="10"/>
  <c r="B3090" i="10"/>
  <c r="I6322" i="10"/>
  <c r="I3089" i="10"/>
  <c r="E6322" i="10"/>
  <c r="E3089" i="10"/>
  <c r="B6322" i="10"/>
  <c r="B3089" i="10"/>
  <c r="I6321" i="10"/>
  <c r="I3088" i="10"/>
  <c r="G6321" i="10"/>
  <c r="G3088" i="10"/>
  <c r="E6321" i="10"/>
  <c r="E3088" i="10"/>
  <c r="B6321" i="10"/>
  <c r="B3088" i="10"/>
  <c r="G6320" i="10"/>
  <c r="G3087" i="10"/>
  <c r="B6320" i="10"/>
  <c r="B3087" i="10"/>
  <c r="I6319" i="10"/>
  <c r="I3086" i="10"/>
  <c r="G6319" i="10"/>
  <c r="G3086" i="10"/>
  <c r="E6319" i="10"/>
  <c r="E3086" i="10"/>
  <c r="B6319" i="10"/>
  <c r="B3086" i="10"/>
  <c r="I6318" i="10"/>
  <c r="I3085" i="10"/>
  <c r="E6318" i="10"/>
  <c r="E3085" i="10"/>
  <c r="B6318" i="10"/>
  <c r="B3085" i="10"/>
  <c r="I6317" i="10"/>
  <c r="I3084" i="10"/>
  <c r="G6317" i="10"/>
  <c r="G3084" i="10"/>
  <c r="E6317" i="10"/>
  <c r="E3084" i="10"/>
  <c r="B6317" i="10"/>
  <c r="B3084" i="10"/>
  <c r="I6316" i="10"/>
  <c r="I3083" i="10"/>
  <c r="E6316" i="10"/>
  <c r="E3083" i="10"/>
  <c r="B6316" i="10"/>
  <c r="B3083" i="10"/>
  <c r="I6315" i="10"/>
  <c r="I3082" i="10"/>
  <c r="G6315" i="10"/>
  <c r="G3082" i="10"/>
  <c r="E6315" i="10"/>
  <c r="E3082" i="10"/>
  <c r="B6315" i="10"/>
  <c r="B3082" i="10"/>
  <c r="I6314" i="10"/>
  <c r="I3081" i="10"/>
  <c r="E6314" i="10"/>
  <c r="E3081" i="10"/>
  <c r="B6314" i="10"/>
  <c r="B3081" i="10"/>
  <c r="I6313" i="10"/>
  <c r="I3080" i="10"/>
  <c r="G6313" i="10"/>
  <c r="G3080" i="10"/>
  <c r="E6313" i="10"/>
  <c r="E3080" i="10"/>
  <c r="B6313" i="10"/>
  <c r="B3080" i="10"/>
  <c r="G6312" i="10"/>
  <c r="G3079" i="10"/>
  <c r="B6312" i="10"/>
  <c r="B3079" i="10"/>
  <c r="I6311" i="10"/>
  <c r="I3078" i="10"/>
  <c r="G6311" i="10"/>
  <c r="G3078" i="10"/>
  <c r="E6311" i="10"/>
  <c r="E3078" i="10"/>
  <c r="B6311" i="10"/>
  <c r="B3078" i="10"/>
  <c r="I6310" i="10"/>
  <c r="I3077" i="10"/>
  <c r="G6310" i="10"/>
  <c r="G3077" i="10"/>
  <c r="B6310" i="10"/>
  <c r="B3077" i="10"/>
  <c r="I6309" i="10"/>
  <c r="I3076" i="10"/>
  <c r="G6309" i="10"/>
  <c r="G3076" i="10"/>
  <c r="E6309" i="10"/>
  <c r="E3076" i="10"/>
  <c r="B6309" i="10"/>
  <c r="B3076" i="10"/>
  <c r="G6308" i="10"/>
  <c r="G3075" i="10"/>
  <c r="B6308" i="10"/>
  <c r="B3075" i="10"/>
  <c r="I6307" i="10"/>
  <c r="I3074" i="10"/>
  <c r="G6307" i="10"/>
  <c r="G3074" i="10"/>
  <c r="E6307" i="10"/>
  <c r="E3074" i="10"/>
  <c r="B6307" i="10"/>
  <c r="B3074" i="10"/>
  <c r="G6306" i="10"/>
  <c r="G3073" i="10"/>
  <c r="B6306" i="10"/>
  <c r="B3073" i="10"/>
  <c r="I6305" i="10"/>
  <c r="I3072" i="10"/>
  <c r="G6305" i="10"/>
  <c r="G3072" i="10"/>
  <c r="E6305" i="10"/>
  <c r="E3072" i="10"/>
  <c r="B6305" i="10"/>
  <c r="B3072" i="10"/>
  <c r="G6304" i="10"/>
  <c r="G3071" i="10"/>
  <c r="B6304" i="10"/>
  <c r="B3071" i="10"/>
  <c r="I6303" i="10"/>
  <c r="I3070" i="10"/>
  <c r="G6303" i="10"/>
  <c r="G3070" i="10"/>
  <c r="E6303" i="10"/>
  <c r="E3070" i="10"/>
  <c r="B6303" i="10"/>
  <c r="B3070" i="10"/>
  <c r="G6302" i="10"/>
  <c r="G3069" i="10"/>
  <c r="B6302" i="10"/>
  <c r="B3069" i="10"/>
  <c r="I6301" i="10"/>
  <c r="I3068" i="10"/>
  <c r="G6301" i="10"/>
  <c r="G3068" i="10"/>
  <c r="E6301" i="10"/>
  <c r="E3068" i="10"/>
  <c r="B6301" i="10"/>
  <c r="B3068" i="10"/>
  <c r="I6300" i="10"/>
  <c r="I3067" i="10"/>
  <c r="E6300" i="10"/>
  <c r="E3067" i="10"/>
  <c r="B6300" i="10"/>
  <c r="B3067" i="10"/>
  <c r="I6299" i="10"/>
  <c r="I3066" i="10"/>
  <c r="G6299" i="10"/>
  <c r="G3066" i="10"/>
  <c r="E6299" i="10"/>
  <c r="E3066" i="10"/>
  <c r="B6299" i="10"/>
  <c r="B3066" i="10"/>
  <c r="I6298" i="10"/>
  <c r="I3065" i="10"/>
  <c r="E6298" i="10"/>
  <c r="E3065" i="10"/>
  <c r="B6298" i="10"/>
  <c r="B3065" i="10"/>
  <c r="I6297" i="10"/>
  <c r="I3064" i="10"/>
  <c r="G6297" i="10"/>
  <c r="G3064" i="10"/>
  <c r="E6297" i="10"/>
  <c r="E3064" i="10"/>
  <c r="B6297" i="10"/>
  <c r="B3064" i="10"/>
  <c r="G6296" i="10"/>
  <c r="G3063" i="10"/>
  <c r="B6296" i="10"/>
  <c r="B3063" i="10"/>
  <c r="I6295" i="10"/>
  <c r="I3062" i="10"/>
  <c r="G6295" i="10"/>
  <c r="G3062" i="10"/>
  <c r="E6295" i="10"/>
  <c r="E3062" i="10"/>
  <c r="B6295" i="10"/>
  <c r="B3062" i="10"/>
  <c r="G6294" i="10"/>
  <c r="G3061" i="10"/>
  <c r="B6294" i="10"/>
  <c r="B3061" i="10"/>
  <c r="I6293" i="10"/>
  <c r="I3060" i="10"/>
  <c r="G6293" i="10"/>
  <c r="G3060" i="10"/>
  <c r="E6293" i="10"/>
  <c r="E3060" i="10"/>
  <c r="B6293" i="10"/>
  <c r="B3060" i="10"/>
  <c r="B6292" i="10"/>
  <c r="B3059" i="10"/>
  <c r="I6291" i="10"/>
  <c r="I3058" i="10"/>
  <c r="G6291" i="10"/>
  <c r="G3058" i="10"/>
  <c r="E6291" i="10"/>
  <c r="E3058" i="10"/>
  <c r="B6291" i="10"/>
  <c r="B3058" i="10"/>
  <c r="I6290" i="10"/>
  <c r="I3057" i="10"/>
  <c r="E6290" i="10"/>
  <c r="E3057" i="10"/>
  <c r="B6290" i="10"/>
  <c r="B3057" i="10"/>
  <c r="I6289" i="10"/>
  <c r="I3056" i="10"/>
  <c r="G6289" i="10"/>
  <c r="G3056" i="10"/>
  <c r="E6289" i="10"/>
  <c r="E3056" i="10"/>
  <c r="B6289" i="10"/>
  <c r="B3056" i="10"/>
  <c r="I6288" i="10"/>
  <c r="I3055" i="10"/>
  <c r="B6288" i="10"/>
  <c r="B3055" i="10"/>
  <c r="I6287" i="10"/>
  <c r="I3054" i="10"/>
  <c r="G6287" i="10"/>
  <c r="G3054" i="10"/>
  <c r="E6287" i="10"/>
  <c r="E3054" i="10"/>
  <c r="B6287" i="10"/>
  <c r="B3054" i="10"/>
  <c r="G6286" i="10"/>
  <c r="G3053" i="10"/>
  <c r="B6286" i="10"/>
  <c r="B3053" i="10"/>
  <c r="I6285" i="10"/>
  <c r="I3052" i="10"/>
  <c r="G6285" i="10"/>
  <c r="G3052" i="10"/>
  <c r="E6285" i="10"/>
  <c r="E3052" i="10"/>
  <c r="B6285" i="10"/>
  <c r="B3052" i="10"/>
  <c r="I6284" i="10"/>
  <c r="I3051" i="10"/>
  <c r="E6284" i="10"/>
  <c r="E3051" i="10"/>
  <c r="B6284" i="10"/>
  <c r="B3051" i="10"/>
  <c r="I6283" i="10"/>
  <c r="I3050" i="10"/>
  <c r="G6283" i="10"/>
  <c r="G3050" i="10"/>
  <c r="E6283" i="10"/>
  <c r="E3050" i="10"/>
  <c r="B6283" i="10"/>
  <c r="B3050" i="10"/>
  <c r="G6282" i="10"/>
  <c r="G3049" i="10"/>
  <c r="B6282" i="10"/>
  <c r="B3049" i="10"/>
  <c r="I6281" i="10"/>
  <c r="I3048" i="10"/>
  <c r="G6281" i="10"/>
  <c r="G3048" i="10"/>
  <c r="E6281" i="10"/>
  <c r="E3048" i="10"/>
  <c r="B6281" i="10"/>
  <c r="B3048" i="10"/>
  <c r="I6280" i="10"/>
  <c r="I3047" i="10"/>
  <c r="E6280" i="10"/>
  <c r="E3047" i="10"/>
  <c r="B6280" i="10"/>
  <c r="B3047" i="10"/>
  <c r="I6279" i="10"/>
  <c r="I3046" i="10"/>
  <c r="G6279" i="10"/>
  <c r="G3046" i="10"/>
  <c r="E6279" i="10"/>
  <c r="E3046" i="10"/>
  <c r="B6279" i="10"/>
  <c r="B3046" i="10"/>
  <c r="G6278" i="10"/>
  <c r="G3045" i="10"/>
  <c r="B6278" i="10"/>
  <c r="B3045" i="10"/>
  <c r="I6277" i="10"/>
  <c r="I3044" i="10"/>
  <c r="G6277" i="10"/>
  <c r="G3044" i="10"/>
  <c r="E6277" i="10"/>
  <c r="E3044" i="10"/>
  <c r="B6277" i="10"/>
  <c r="B3044" i="10"/>
  <c r="G6276" i="10"/>
  <c r="G3043" i="10"/>
  <c r="B6276" i="10"/>
  <c r="B3043" i="10"/>
  <c r="I6275" i="10"/>
  <c r="I3042" i="10"/>
  <c r="G6275" i="10"/>
  <c r="G3042" i="10"/>
  <c r="E6275" i="10"/>
  <c r="E3042" i="10"/>
  <c r="B6275" i="10"/>
  <c r="B3042" i="10"/>
  <c r="I6274" i="10"/>
  <c r="I3041" i="10"/>
  <c r="B6274" i="10"/>
  <c r="B3041" i="10"/>
  <c r="I6273" i="10"/>
  <c r="I3040" i="10"/>
  <c r="G6273" i="10"/>
  <c r="G3040" i="10"/>
  <c r="E6273" i="10"/>
  <c r="E3040" i="10"/>
  <c r="B6273" i="10"/>
  <c r="B3040" i="10"/>
  <c r="I6272" i="10"/>
  <c r="I3039" i="10"/>
  <c r="B6272" i="10"/>
  <c r="B3039" i="10"/>
  <c r="I6271" i="10"/>
  <c r="I3038" i="10"/>
  <c r="G6271" i="10"/>
  <c r="G3038" i="10"/>
  <c r="E6271" i="10"/>
  <c r="E3038" i="10"/>
  <c r="B6271" i="10"/>
  <c r="B3038" i="10"/>
  <c r="I6270" i="10"/>
  <c r="I3037" i="10"/>
  <c r="E6270" i="10"/>
  <c r="E3037" i="10"/>
  <c r="B6270" i="10"/>
  <c r="B3037" i="10"/>
  <c r="I6269" i="10"/>
  <c r="I3036" i="10"/>
  <c r="G6269" i="10"/>
  <c r="G3036" i="10"/>
  <c r="E6269" i="10"/>
  <c r="E3036" i="10"/>
  <c r="B6269" i="10"/>
  <c r="B3036" i="10"/>
  <c r="I6268" i="10"/>
  <c r="I3035" i="10"/>
  <c r="E6268" i="10"/>
  <c r="E3035" i="10"/>
  <c r="B6268" i="10"/>
  <c r="B3035" i="10"/>
  <c r="I6267" i="10"/>
  <c r="I3034" i="10"/>
  <c r="G6267" i="10"/>
  <c r="G3034" i="10"/>
  <c r="E6267" i="10"/>
  <c r="E3034" i="10"/>
  <c r="B6267" i="10"/>
  <c r="B3034" i="10"/>
  <c r="I6266" i="10"/>
  <c r="I3033" i="10"/>
  <c r="G6266" i="10"/>
  <c r="G3033" i="10"/>
  <c r="E6266" i="10"/>
  <c r="E3033" i="10"/>
  <c r="B6266" i="10"/>
  <c r="B3033" i="10"/>
  <c r="I6265" i="10"/>
  <c r="I3032" i="10"/>
  <c r="G6265" i="10"/>
  <c r="G3032" i="10"/>
  <c r="E6265" i="10"/>
  <c r="E3032" i="10"/>
  <c r="I6264" i="10"/>
  <c r="I3031" i="10"/>
  <c r="G6264" i="10"/>
  <c r="G3031" i="10"/>
  <c r="E6264" i="10"/>
  <c r="E3031" i="10"/>
  <c r="B6264" i="10"/>
  <c r="B3031" i="10"/>
  <c r="I6263" i="10"/>
  <c r="I3030" i="10"/>
  <c r="G6263" i="10"/>
  <c r="G3030" i="10"/>
  <c r="E6263" i="10"/>
  <c r="E3030" i="10"/>
  <c r="I6262" i="10"/>
  <c r="I3029" i="10"/>
  <c r="G6262" i="10"/>
  <c r="G3029" i="10"/>
  <c r="E6262" i="10"/>
  <c r="E3029" i="10"/>
  <c r="B6262" i="10"/>
  <c r="B3029" i="10"/>
  <c r="I6261" i="10"/>
  <c r="I3028" i="10"/>
  <c r="G6261" i="10"/>
  <c r="G3028" i="10"/>
  <c r="E6261" i="10"/>
  <c r="E3028" i="10"/>
  <c r="I6260" i="10"/>
  <c r="I3027" i="10"/>
  <c r="G6260" i="10"/>
  <c r="G3027" i="10"/>
  <c r="E6260" i="10"/>
  <c r="E3027" i="10"/>
  <c r="B6260" i="10"/>
  <c r="B3027" i="10"/>
  <c r="I6259" i="10"/>
  <c r="I3026" i="10"/>
  <c r="G6259" i="10"/>
  <c r="G3026" i="10"/>
  <c r="E6259" i="10"/>
  <c r="E3026" i="10"/>
  <c r="I6258" i="10"/>
  <c r="I3025" i="10"/>
  <c r="G6258" i="10"/>
  <c r="G3025" i="10"/>
  <c r="E6258" i="10"/>
  <c r="E3025" i="10"/>
  <c r="B6258" i="10"/>
  <c r="B3025" i="10"/>
  <c r="I6257" i="10"/>
  <c r="I3024" i="10"/>
  <c r="G6257" i="10"/>
  <c r="G3024" i="10"/>
  <c r="E6257" i="10"/>
  <c r="E3024" i="10"/>
  <c r="B6257" i="10"/>
  <c r="B3024" i="10"/>
  <c r="G6256" i="10"/>
  <c r="G3023" i="10"/>
  <c r="B6256" i="10"/>
  <c r="B3023" i="10"/>
  <c r="I6255" i="10"/>
  <c r="I3022" i="10"/>
  <c r="G6255" i="10"/>
  <c r="G3022" i="10"/>
  <c r="E6255" i="10"/>
  <c r="E3022" i="10"/>
  <c r="B6255" i="10"/>
  <c r="B3022" i="10"/>
  <c r="I6254" i="10"/>
  <c r="I3021" i="10"/>
  <c r="G6254" i="10"/>
  <c r="G3021" i="10"/>
  <c r="B6254" i="10"/>
  <c r="B3021" i="10"/>
  <c r="I6253" i="10"/>
  <c r="I3020" i="10"/>
  <c r="G6253" i="10"/>
  <c r="G3020" i="10"/>
  <c r="E6253" i="10"/>
  <c r="E3020" i="10"/>
  <c r="B6253" i="10"/>
  <c r="B3020" i="10"/>
  <c r="I6252" i="10"/>
  <c r="I3019" i="10"/>
  <c r="G6252" i="10"/>
  <c r="G3019" i="10"/>
  <c r="E6252" i="10"/>
  <c r="E3019" i="10"/>
  <c r="B6252" i="10"/>
  <c r="B3019" i="10"/>
  <c r="I6251" i="10"/>
  <c r="I3018" i="10"/>
  <c r="G6251" i="10"/>
  <c r="G3018" i="10"/>
  <c r="E6251" i="10"/>
  <c r="E3018" i="10"/>
  <c r="I6250" i="10"/>
  <c r="I3017" i="10"/>
  <c r="G6250" i="10"/>
  <c r="G3017" i="10"/>
  <c r="E6250" i="10"/>
  <c r="E3017" i="10"/>
  <c r="B6250" i="10"/>
  <c r="B3017" i="10"/>
  <c r="I6249" i="10"/>
  <c r="I3016" i="10"/>
  <c r="G6249" i="10"/>
  <c r="G3016" i="10"/>
  <c r="E6249" i="10"/>
  <c r="E3016" i="10"/>
  <c r="I6248" i="10"/>
  <c r="I3015" i="10"/>
  <c r="G6248" i="10"/>
  <c r="G3015" i="10"/>
  <c r="E6248" i="10"/>
  <c r="E3015" i="10"/>
  <c r="B6248" i="10"/>
  <c r="B3015" i="10"/>
  <c r="I6247" i="10"/>
  <c r="I3014" i="10"/>
  <c r="G6247" i="10"/>
  <c r="G3014" i="10"/>
  <c r="E6247" i="10"/>
  <c r="E3014" i="10"/>
  <c r="I6246" i="10"/>
  <c r="I3013" i="10"/>
  <c r="G6246" i="10"/>
  <c r="G3013" i="10"/>
  <c r="E6246" i="10"/>
  <c r="E3013" i="10"/>
  <c r="B6246" i="10"/>
  <c r="B3013" i="10"/>
  <c r="I6245" i="10"/>
  <c r="I3012" i="10"/>
  <c r="G6245" i="10"/>
  <c r="G3012" i="10"/>
  <c r="E6245" i="10"/>
  <c r="E3012" i="10"/>
  <c r="I6244" i="10"/>
  <c r="I3011" i="10"/>
  <c r="G6244" i="10"/>
  <c r="G3011" i="10"/>
  <c r="E6244" i="10"/>
  <c r="E3011" i="10"/>
  <c r="B6244" i="10"/>
  <c r="B3011" i="10"/>
  <c r="I6243" i="10"/>
  <c r="I3010" i="10"/>
  <c r="G6243" i="10"/>
  <c r="G3010" i="10"/>
  <c r="E6243" i="10"/>
  <c r="E3010" i="10"/>
  <c r="B6243" i="10"/>
  <c r="B3010" i="10"/>
  <c r="I6242" i="10"/>
  <c r="I3009" i="10"/>
  <c r="G6242" i="10"/>
  <c r="G3009" i="10"/>
  <c r="E6242" i="10"/>
  <c r="E3009" i="10"/>
  <c r="B6242" i="10"/>
  <c r="B3009" i="10"/>
  <c r="I6241" i="10"/>
  <c r="I3008" i="10"/>
  <c r="G6241" i="10"/>
  <c r="G3008" i="10"/>
  <c r="E6241" i="10"/>
  <c r="E3008" i="10"/>
  <c r="B6241" i="10"/>
  <c r="B3008" i="10"/>
  <c r="I6240" i="10"/>
  <c r="I3007" i="10"/>
  <c r="G6240" i="10"/>
  <c r="G3007" i="10"/>
  <c r="E6240" i="10"/>
  <c r="E3007" i="10"/>
  <c r="B6240" i="10"/>
  <c r="B3007" i="10"/>
  <c r="I6239" i="10"/>
  <c r="I3006" i="10"/>
  <c r="G6239" i="10"/>
  <c r="G3006" i="10"/>
  <c r="E6239" i="10"/>
  <c r="E3006" i="10"/>
  <c r="I6238" i="10"/>
  <c r="I3005" i="10"/>
  <c r="G6238" i="10"/>
  <c r="G3005" i="10"/>
  <c r="E6238" i="10"/>
  <c r="E3005" i="10"/>
  <c r="B6238" i="10"/>
  <c r="B3005" i="10"/>
  <c r="I6237" i="10"/>
  <c r="I3004" i="10"/>
  <c r="G6237" i="10"/>
  <c r="G3004" i="10"/>
  <c r="E6237" i="10"/>
  <c r="E3004" i="10"/>
  <c r="I6236" i="10"/>
  <c r="I3003" i="10"/>
  <c r="G6236" i="10"/>
  <c r="G3003" i="10"/>
  <c r="E6236" i="10"/>
  <c r="E3003" i="10"/>
  <c r="B6236" i="10"/>
  <c r="B3003" i="10"/>
  <c r="I6235" i="10"/>
  <c r="I3002" i="10"/>
  <c r="G6235" i="10"/>
  <c r="G3002" i="10"/>
  <c r="E6235" i="10"/>
  <c r="E3002" i="10"/>
  <c r="B6235" i="10"/>
  <c r="B3002" i="10"/>
  <c r="I6234" i="10"/>
  <c r="I3001" i="10"/>
  <c r="E6234" i="10"/>
  <c r="E3001" i="10"/>
  <c r="B6234" i="10"/>
  <c r="B3001" i="10"/>
  <c r="I6233" i="10"/>
  <c r="I3000" i="10"/>
  <c r="G6233" i="10"/>
  <c r="G3000" i="10"/>
  <c r="E6233" i="10"/>
  <c r="E3000" i="10"/>
  <c r="B6233" i="10"/>
  <c r="B3000" i="10"/>
  <c r="G6232" i="10"/>
  <c r="G2999" i="10"/>
  <c r="E6232" i="10"/>
  <c r="E2999" i="10"/>
  <c r="B6232" i="10"/>
  <c r="B2999" i="10"/>
  <c r="I6231" i="10"/>
  <c r="I2998" i="10"/>
  <c r="G6231" i="10"/>
  <c r="G2998" i="10"/>
  <c r="E6231" i="10"/>
  <c r="E2998" i="10"/>
  <c r="B6231" i="10"/>
  <c r="B2998" i="10"/>
  <c r="I6230" i="10"/>
  <c r="I2997" i="10"/>
  <c r="E6230" i="10"/>
  <c r="E2997" i="10"/>
  <c r="B6230" i="10"/>
  <c r="B2997" i="10"/>
  <c r="E5767" i="10" l="1"/>
  <c r="E2534" i="10"/>
  <c r="E5771" i="10"/>
  <c r="E2538" i="10"/>
  <c r="E5766" i="10"/>
  <c r="E2533" i="10"/>
  <c r="E5769" i="10"/>
  <c r="E2536" i="10"/>
  <c r="E5770" i="10"/>
  <c r="E2537" i="10"/>
  <c r="E5768" i="10"/>
  <c r="E2535" i="10"/>
  <c r="H3981" i="10" l="1"/>
  <c r="J3981" i="10"/>
  <c r="E3982" i="10"/>
  <c r="C3967" i="10"/>
  <c r="D3967" i="10"/>
  <c r="B3968" i="10"/>
  <c r="E3968" i="10"/>
  <c r="C3971" i="10"/>
  <c r="D3971" i="10"/>
  <c r="B3972" i="10"/>
  <c r="E3972" i="10"/>
  <c r="C3975" i="10"/>
  <c r="D3975" i="10"/>
  <c r="B3976" i="10"/>
  <c r="E3976" i="10"/>
  <c r="C3979" i="10"/>
  <c r="D3979" i="10"/>
  <c r="B3980" i="10"/>
  <c r="E3980" i="10"/>
  <c r="D3946" i="10"/>
  <c r="E3947" i="10"/>
  <c r="C3948" i="10"/>
  <c r="B3949" i="10"/>
  <c r="D3950" i="10"/>
  <c r="E3951" i="10"/>
  <c r="C3952" i="10"/>
  <c r="B3953" i="10"/>
  <c r="D3954" i="10"/>
  <c r="E3955" i="10"/>
  <c r="C3956" i="10"/>
  <c r="B3957" i="10"/>
  <c r="E3957" i="10"/>
  <c r="C3958" i="10"/>
  <c r="C3960" i="10"/>
  <c r="B3961" i="10"/>
  <c r="E3961" i="10"/>
  <c r="C3962" i="10"/>
  <c r="E3963" i="10"/>
  <c r="C3964" i="10"/>
  <c r="E3934" i="10"/>
  <c r="C3937" i="10"/>
  <c r="D3937" i="10"/>
  <c r="E3938" i="10"/>
  <c r="B3940" i="10"/>
  <c r="C3941" i="10"/>
  <c r="D3941" i="10"/>
  <c r="E3942" i="10"/>
  <c r="B3944" i="10"/>
  <c r="C3945" i="10"/>
  <c r="D3945" i="10"/>
  <c r="C3926" i="10"/>
  <c r="D3926" i="10"/>
  <c r="B3927" i="10"/>
  <c r="E3927" i="10"/>
  <c r="C3930" i="10"/>
  <c r="D3930" i="10"/>
  <c r="B3931" i="10"/>
  <c r="E3931" i="10"/>
  <c r="C3921" i="10"/>
  <c r="D3921" i="10"/>
  <c r="B3922" i="10"/>
  <c r="E3922" i="10"/>
  <c r="C3924" i="10"/>
  <c r="D3924" i="10"/>
  <c r="B3925" i="10"/>
  <c r="E3925" i="10"/>
  <c r="C3906" i="10"/>
  <c r="D3908" i="10"/>
  <c r="B3909" i="10"/>
  <c r="D3910" i="10"/>
  <c r="E3911" i="10"/>
  <c r="C3912" i="10"/>
  <c r="B3913" i="10"/>
  <c r="D3914" i="10"/>
  <c r="E3915" i="10"/>
  <c r="C3916" i="10"/>
  <c r="B3917" i="10"/>
  <c r="D3920" i="10"/>
  <c r="B7120" i="10"/>
  <c r="B3887" i="10"/>
  <c r="C7121" i="10"/>
  <c r="C3888" i="10"/>
  <c r="D7123" i="10"/>
  <c r="D3890" i="10"/>
  <c r="B7124" i="10"/>
  <c r="B3891" i="10"/>
  <c r="E7124" i="10"/>
  <c r="E3891" i="10"/>
  <c r="D7125" i="10"/>
  <c r="D3892" i="10"/>
  <c r="E7126" i="10"/>
  <c r="E3893" i="10"/>
  <c r="C7127" i="10"/>
  <c r="C3894" i="10"/>
  <c r="B7128" i="10"/>
  <c r="B3895" i="10"/>
  <c r="D7129" i="10"/>
  <c r="D3896" i="10"/>
  <c r="E3897" i="10"/>
  <c r="C3898" i="10"/>
  <c r="B3899" i="10"/>
  <c r="C3902" i="10"/>
  <c r="B3903" i="10"/>
  <c r="C3904" i="10"/>
  <c r="C7119" i="10"/>
  <c r="C3886" i="10"/>
  <c r="D7119" i="10"/>
  <c r="D3886" i="10"/>
  <c r="C7118" i="10"/>
  <c r="C3885" i="10"/>
  <c r="D7118" i="10"/>
  <c r="D3885" i="10"/>
  <c r="C7094" i="10"/>
  <c r="C3861" i="10"/>
  <c r="D7094" i="10"/>
  <c r="D3861" i="10"/>
  <c r="B7095" i="10"/>
  <c r="B3862" i="10"/>
  <c r="E7095" i="10"/>
  <c r="E3862" i="10"/>
  <c r="C7098" i="10"/>
  <c r="C3865" i="10"/>
  <c r="D7098" i="10"/>
  <c r="D3865" i="10"/>
  <c r="B7099" i="10"/>
  <c r="B3866" i="10"/>
  <c r="E7099" i="10"/>
  <c r="E3866" i="10"/>
  <c r="C7102" i="10"/>
  <c r="C3869" i="10"/>
  <c r="D7102" i="10"/>
  <c r="D3869" i="10"/>
  <c r="B7103" i="10"/>
  <c r="B3870" i="10"/>
  <c r="E7103" i="10"/>
  <c r="E3870" i="10"/>
  <c r="C7106" i="10"/>
  <c r="C3873" i="10"/>
  <c r="D7106" i="10"/>
  <c r="D3873" i="10"/>
  <c r="B7107" i="10"/>
  <c r="B3874" i="10"/>
  <c r="E7107" i="10"/>
  <c r="E3874" i="10"/>
  <c r="C7110" i="10"/>
  <c r="C3877" i="10"/>
  <c r="D7110" i="10"/>
  <c r="D3877" i="10"/>
  <c r="B7111" i="10"/>
  <c r="B3878" i="10"/>
  <c r="E7111" i="10"/>
  <c r="E3878" i="10"/>
  <c r="C7114" i="10"/>
  <c r="C3881" i="10"/>
  <c r="D7114" i="10"/>
  <c r="D3881" i="10"/>
  <c r="B7115" i="10"/>
  <c r="B3882" i="10"/>
  <c r="E7115" i="10"/>
  <c r="E3882" i="10"/>
  <c r="C7082" i="10"/>
  <c r="C3849" i="10"/>
  <c r="D7082" i="10"/>
  <c r="D3849" i="10"/>
  <c r="B7083" i="10"/>
  <c r="B3850" i="10"/>
  <c r="E7083" i="10"/>
  <c r="E3850" i="10"/>
  <c r="C7086" i="10"/>
  <c r="C3853" i="10"/>
  <c r="D7086" i="10"/>
  <c r="D3853" i="10"/>
  <c r="B7087" i="10"/>
  <c r="B3854" i="10"/>
  <c r="E7087" i="10"/>
  <c r="E3854" i="10"/>
  <c r="C7090" i="10"/>
  <c r="C3857" i="10"/>
  <c r="D7090" i="10"/>
  <c r="D3857" i="10"/>
  <c r="B7091" i="10"/>
  <c r="B3858" i="10"/>
  <c r="E7091" i="10"/>
  <c r="E3858" i="10"/>
  <c r="C7062" i="10"/>
  <c r="C3829" i="10"/>
  <c r="D7062" i="10"/>
  <c r="D3829" i="10"/>
  <c r="E7063" i="10"/>
  <c r="E3830" i="10"/>
  <c r="B7065" i="10"/>
  <c r="B3832" i="10"/>
  <c r="C7066" i="10"/>
  <c r="C3833" i="10"/>
  <c r="D7066" i="10"/>
  <c r="D3833" i="10"/>
  <c r="E7067" i="10"/>
  <c r="E3834" i="10"/>
  <c r="C7069" i="10"/>
  <c r="C3836" i="10"/>
  <c r="D7071" i="10"/>
  <c r="D3838" i="10"/>
  <c r="B7072" i="10"/>
  <c r="B3839" i="10"/>
  <c r="E7072" i="10"/>
  <c r="E3839" i="10"/>
  <c r="D7073" i="10"/>
  <c r="D3840" i="10"/>
  <c r="E7074" i="10"/>
  <c r="E3841" i="10"/>
  <c r="D7075" i="10"/>
  <c r="D3842" i="10"/>
  <c r="B7076" i="10"/>
  <c r="B3843" i="10"/>
  <c r="C7077" i="10"/>
  <c r="C3844" i="10"/>
  <c r="E7078" i="10"/>
  <c r="E3845" i="10"/>
  <c r="C7079" i="10"/>
  <c r="C3846" i="10"/>
  <c r="B7080" i="10"/>
  <c r="B3847" i="10"/>
  <c r="C7081" i="10"/>
  <c r="C3848" i="10"/>
  <c r="C7053" i="10"/>
  <c r="C3820" i="10"/>
  <c r="D7053" i="10"/>
  <c r="D3820" i="10"/>
  <c r="B7054" i="10"/>
  <c r="B3821" i="10"/>
  <c r="E7054" i="10"/>
  <c r="E3821" i="10"/>
  <c r="C7057" i="10"/>
  <c r="C3824" i="10"/>
  <c r="D7057" i="10"/>
  <c r="D3824" i="10"/>
  <c r="B7058" i="10"/>
  <c r="B3825" i="10"/>
  <c r="E7058" i="10"/>
  <c r="E3825" i="10"/>
  <c r="C7061" i="10"/>
  <c r="C3828" i="10"/>
  <c r="D7061" i="10"/>
  <c r="D3828" i="10"/>
  <c r="B7005" i="10"/>
  <c r="B3772" i="10"/>
  <c r="E7005" i="10"/>
  <c r="E3772" i="10"/>
  <c r="C7008" i="10"/>
  <c r="C3775" i="10"/>
  <c r="D7008" i="10"/>
  <c r="D3775" i="10"/>
  <c r="B7009" i="10"/>
  <c r="B3776" i="10"/>
  <c r="E7009" i="10"/>
  <c r="E3776" i="10"/>
  <c r="C7012" i="10"/>
  <c r="C3779" i="10"/>
  <c r="D7012" i="10"/>
  <c r="D3779" i="10"/>
  <c r="B7013" i="10"/>
  <c r="B3780" i="10"/>
  <c r="E7013" i="10"/>
  <c r="E3780" i="10"/>
  <c r="C7016" i="10"/>
  <c r="C3783" i="10"/>
  <c r="D7016" i="10"/>
  <c r="D3783" i="10"/>
  <c r="B7017" i="10"/>
  <c r="B3784" i="10"/>
  <c r="E7017" i="10"/>
  <c r="E3784" i="10"/>
  <c r="C7020" i="10"/>
  <c r="C3787" i="10"/>
  <c r="D7020" i="10"/>
  <c r="D3787" i="10"/>
  <c r="B7021" i="10"/>
  <c r="B3788" i="10"/>
  <c r="E7021" i="10"/>
  <c r="E3788" i="10"/>
  <c r="C7024" i="10"/>
  <c r="C3791" i="10"/>
  <c r="D7024" i="10"/>
  <c r="D3791" i="10"/>
  <c r="B7025" i="10"/>
  <c r="B3792" i="10"/>
  <c r="E7025" i="10"/>
  <c r="E3792" i="10"/>
  <c r="C7028" i="10"/>
  <c r="C3795" i="10"/>
  <c r="D7028" i="10"/>
  <c r="D3795" i="10"/>
  <c r="B7029" i="10"/>
  <c r="B3796" i="10"/>
  <c r="E7029" i="10"/>
  <c r="E3796" i="10"/>
  <c r="C7032" i="10"/>
  <c r="C3799" i="10"/>
  <c r="D7032" i="10"/>
  <c r="D3799" i="10"/>
  <c r="B7033" i="10"/>
  <c r="B3800" i="10"/>
  <c r="E7033" i="10"/>
  <c r="E3800" i="10"/>
  <c r="C7037" i="10"/>
  <c r="C3804" i="10"/>
  <c r="D7037" i="10"/>
  <c r="D3804" i="10"/>
  <c r="B7038" i="10"/>
  <c r="B3805" i="10"/>
  <c r="E7038" i="10"/>
  <c r="E3805" i="10"/>
  <c r="C7041" i="10"/>
  <c r="C3808" i="10"/>
  <c r="D7041" i="10"/>
  <c r="D3808" i="10"/>
  <c r="B7042" i="10"/>
  <c r="B3809" i="10"/>
  <c r="E7042" i="10"/>
  <c r="E3809" i="10"/>
  <c r="C7045" i="10"/>
  <c r="C3812" i="10"/>
  <c r="D7045" i="10"/>
  <c r="D3812" i="10"/>
  <c r="B7046" i="10"/>
  <c r="B3813" i="10"/>
  <c r="E7046" i="10"/>
  <c r="E3813" i="10"/>
  <c r="C7049" i="10"/>
  <c r="C3816" i="10"/>
  <c r="D7049" i="10"/>
  <c r="D3816" i="10"/>
  <c r="B7050" i="10"/>
  <c r="B3817" i="10"/>
  <c r="E7050" i="10"/>
  <c r="E3817" i="10"/>
  <c r="C6992" i="10"/>
  <c r="C3759" i="10"/>
  <c r="D6992" i="10"/>
  <c r="D3759" i="10"/>
  <c r="B6993" i="10"/>
  <c r="B3760" i="10"/>
  <c r="E6993" i="10"/>
  <c r="E3760" i="10"/>
  <c r="G6995" i="10"/>
  <c r="G3762" i="10"/>
  <c r="I6995" i="10"/>
  <c r="I3762" i="10"/>
  <c r="C6996" i="10"/>
  <c r="C3763" i="10"/>
  <c r="D6996" i="10"/>
  <c r="D3763" i="10"/>
  <c r="G6997" i="10"/>
  <c r="G3764" i="10"/>
  <c r="I6997" i="10"/>
  <c r="I3764" i="10"/>
  <c r="C6998" i="10"/>
  <c r="C3765" i="10"/>
  <c r="D6998" i="10"/>
  <c r="D3765" i="10"/>
  <c r="G6999" i="10"/>
  <c r="G3766" i="10"/>
  <c r="I6999" i="10"/>
  <c r="I3766" i="10"/>
  <c r="C7000" i="10"/>
  <c r="C3767" i="10"/>
  <c r="D7000" i="10"/>
  <c r="D3767" i="10"/>
  <c r="B7001" i="10"/>
  <c r="B3768" i="10"/>
  <c r="E7001" i="10"/>
  <c r="E3768" i="10"/>
  <c r="C7004" i="10"/>
  <c r="C3771" i="10"/>
  <c r="D7004" i="10"/>
  <c r="D3771" i="10"/>
  <c r="C6990" i="10"/>
  <c r="C3757" i="10"/>
  <c r="D6990" i="10"/>
  <c r="D3757" i="10"/>
  <c r="G3981" i="10"/>
  <c r="I3981" i="10"/>
  <c r="C3982" i="10"/>
  <c r="D3982" i="10"/>
  <c r="B3965" i="10"/>
  <c r="D3966" i="10"/>
  <c r="C3968" i="10"/>
  <c r="B3969" i="10"/>
  <c r="D3970" i="10"/>
  <c r="E3971" i="10"/>
  <c r="C3972" i="10"/>
  <c r="B3973" i="10"/>
  <c r="C3974" i="10"/>
  <c r="D3976" i="10"/>
  <c r="B3977" i="10"/>
  <c r="C3978" i="10"/>
  <c r="C3980" i="10"/>
  <c r="B3946" i="10"/>
  <c r="E3946" i="10"/>
  <c r="C3949" i="10"/>
  <c r="D3949" i="10"/>
  <c r="B3950" i="10"/>
  <c r="E3950" i="10"/>
  <c r="C3953" i="10"/>
  <c r="D3953" i="10"/>
  <c r="B3954" i="10"/>
  <c r="E3954" i="10"/>
  <c r="C3957" i="10"/>
  <c r="D3957" i="10"/>
  <c r="B3958" i="10"/>
  <c r="E3958" i="10"/>
  <c r="C3961" i="10"/>
  <c r="D3961" i="10"/>
  <c r="B3962" i="10"/>
  <c r="E3962" i="10"/>
  <c r="C3934" i="10"/>
  <c r="D3934" i="10"/>
  <c r="B3935" i="10"/>
  <c r="E3935" i="10"/>
  <c r="C3938" i="10"/>
  <c r="D3938" i="10"/>
  <c r="B3939" i="10"/>
  <c r="E3939" i="10"/>
  <c r="C3942" i="10"/>
  <c r="D3942" i="10"/>
  <c r="B3943" i="10"/>
  <c r="E3943" i="10"/>
  <c r="B3926" i="10"/>
  <c r="E3926" i="10"/>
  <c r="C3929" i="10"/>
  <c r="D3929" i="10"/>
  <c r="B3930" i="10"/>
  <c r="E3930" i="10"/>
  <c r="C3933" i="10"/>
  <c r="D3933" i="10"/>
  <c r="B3921" i="10"/>
  <c r="E3921" i="10"/>
  <c r="D3922" i="10"/>
  <c r="C3925" i="10"/>
  <c r="D3925" i="10"/>
  <c r="B3906" i="10"/>
  <c r="E3906" i="10"/>
  <c r="C3909" i="10"/>
  <c r="D3909" i="10"/>
  <c r="B3910" i="10"/>
  <c r="E3910" i="10"/>
  <c r="C3913" i="10"/>
  <c r="D3913" i="10"/>
  <c r="B3914" i="10"/>
  <c r="E3914" i="10"/>
  <c r="C3917" i="10"/>
  <c r="D3917" i="10"/>
  <c r="B3918" i="10"/>
  <c r="E3918" i="10"/>
  <c r="C7120" i="10"/>
  <c r="C3887" i="10"/>
  <c r="D7120" i="10"/>
  <c r="D3887" i="10"/>
  <c r="B7121" i="10"/>
  <c r="B3888" i="10"/>
  <c r="E7121" i="10"/>
  <c r="E3888" i="10"/>
  <c r="C7124" i="10"/>
  <c r="C3891" i="10"/>
  <c r="D7124" i="10"/>
  <c r="D3891" i="10"/>
  <c r="B7125" i="10"/>
  <c r="B3892" i="10"/>
  <c r="E7125" i="10"/>
  <c r="E3892" i="10"/>
  <c r="C7128" i="10"/>
  <c r="C3895" i="10"/>
  <c r="D7128" i="10"/>
  <c r="D3895" i="10"/>
  <c r="B7129" i="10"/>
  <c r="B3896" i="10"/>
  <c r="E7129" i="10"/>
  <c r="E3896" i="10"/>
  <c r="C3899" i="10"/>
  <c r="D3899" i="10"/>
  <c r="B3900" i="10"/>
  <c r="E3900" i="10"/>
  <c r="C3903" i="10"/>
  <c r="D3903" i="10"/>
  <c r="B3904" i="10"/>
  <c r="E3904" i="10"/>
  <c r="B7118" i="10"/>
  <c r="B3885" i="10"/>
  <c r="C7095" i="10"/>
  <c r="C3862" i="10"/>
  <c r="B7096" i="10"/>
  <c r="B3863" i="10"/>
  <c r="E7096" i="10"/>
  <c r="E3863" i="10"/>
  <c r="D7097" i="10"/>
  <c r="D3864" i="10"/>
  <c r="D7099" i="10"/>
  <c r="D3866" i="10"/>
  <c r="B7100" i="10"/>
  <c r="B3867" i="10"/>
  <c r="D7101" i="10"/>
  <c r="D3868" i="10"/>
  <c r="E7102" i="10"/>
  <c r="E3869" i="10"/>
  <c r="C7103" i="10"/>
  <c r="C3870" i="10"/>
  <c r="B7104" i="10"/>
  <c r="B3871" i="10"/>
  <c r="D7105" i="10"/>
  <c r="D3872" i="10"/>
  <c r="E7106" i="10"/>
  <c r="E3873" i="10"/>
  <c r="C7107" i="10"/>
  <c r="C3874" i="10"/>
  <c r="B7108" i="10"/>
  <c r="B3875" i="10"/>
  <c r="D7109" i="10"/>
  <c r="D3876" i="10"/>
  <c r="D7111" i="10"/>
  <c r="D3878" i="10"/>
  <c r="B7112" i="10"/>
  <c r="B3879" i="10"/>
  <c r="E7112" i="10"/>
  <c r="E3879" i="10"/>
  <c r="D7113" i="10"/>
  <c r="D3880" i="10"/>
  <c r="D7115" i="10"/>
  <c r="D3882" i="10"/>
  <c r="B7116" i="10"/>
  <c r="B3883" i="10"/>
  <c r="D7117" i="10"/>
  <c r="D3884" i="10"/>
  <c r="D7083" i="10"/>
  <c r="D3850" i="10"/>
  <c r="B7084" i="10"/>
  <c r="B3851" i="10"/>
  <c r="D7085" i="10"/>
  <c r="D3852" i="10"/>
  <c r="E7086" i="10"/>
  <c r="E3853" i="10"/>
  <c r="D7087" i="10"/>
  <c r="D3854" i="10"/>
  <c r="B7088" i="10"/>
  <c r="B3855" i="10"/>
  <c r="E7088" i="10"/>
  <c r="E3855" i="10"/>
  <c r="C7089" i="10"/>
  <c r="C3856" i="10"/>
  <c r="E7090" i="10"/>
  <c r="E3857" i="10"/>
  <c r="C7091" i="10"/>
  <c r="C3858" i="10"/>
  <c r="B7092" i="10"/>
  <c r="B3859" i="10"/>
  <c r="E7092" i="10"/>
  <c r="E3859" i="10"/>
  <c r="C7093" i="10"/>
  <c r="C3860" i="10"/>
  <c r="C7063" i="10"/>
  <c r="C3830" i="10"/>
  <c r="D7063" i="10"/>
  <c r="D3830" i="10"/>
  <c r="B7064" i="10"/>
  <c r="B3831" i="10"/>
  <c r="E7064" i="10"/>
  <c r="E3831" i="10"/>
  <c r="C7067" i="10"/>
  <c r="C3834" i="10"/>
  <c r="D7067" i="10"/>
  <c r="D3834" i="10"/>
  <c r="B7068" i="10"/>
  <c r="B3835" i="10"/>
  <c r="E7068" i="10"/>
  <c r="E3835" i="10"/>
  <c r="C7070" i="10"/>
  <c r="C3837" i="10"/>
  <c r="D7070" i="10"/>
  <c r="D3837" i="10"/>
  <c r="B7071" i="10"/>
  <c r="B3838" i="10"/>
  <c r="E7071" i="10"/>
  <c r="E3838" i="10"/>
  <c r="C7074" i="10"/>
  <c r="C3841" i="10"/>
  <c r="D7074" i="10"/>
  <c r="D3841" i="10"/>
  <c r="B7075" i="10"/>
  <c r="B3842" i="10"/>
  <c r="E7075" i="10"/>
  <c r="E3842" i="10"/>
  <c r="C7078" i="10"/>
  <c r="C3845" i="10"/>
  <c r="D7078" i="10"/>
  <c r="D3845" i="10"/>
  <c r="B7079" i="10"/>
  <c r="B3846" i="10"/>
  <c r="E7079" i="10"/>
  <c r="E3846" i="10"/>
  <c r="C7052" i="10"/>
  <c r="C3819" i="10"/>
  <c r="D7052" i="10"/>
  <c r="D3819" i="10"/>
  <c r="E7053" i="10"/>
  <c r="E3820" i="10"/>
  <c r="C7056" i="10"/>
  <c r="C3823" i="10"/>
  <c r="D7056" i="10"/>
  <c r="D3823" i="10"/>
  <c r="E7057" i="10"/>
  <c r="E3824" i="10"/>
  <c r="C7060" i="10"/>
  <c r="C3827" i="10"/>
  <c r="D7060" i="10"/>
  <c r="D3827" i="10"/>
  <c r="E7061" i="10"/>
  <c r="E3828" i="10"/>
  <c r="C7005" i="10"/>
  <c r="C3772" i="10"/>
  <c r="D7007" i="10"/>
  <c r="D3774" i="10"/>
  <c r="B7008" i="10"/>
  <c r="B3775" i="10"/>
  <c r="E7008" i="10"/>
  <c r="E3775" i="10"/>
  <c r="C7009" i="10"/>
  <c r="C3776" i="10"/>
  <c r="E7010" i="10"/>
  <c r="E3777" i="10"/>
  <c r="C7011" i="10"/>
  <c r="C3778" i="10"/>
  <c r="B7012" i="10"/>
  <c r="B3779" i="10"/>
  <c r="D7013" i="10"/>
  <c r="D3780" i="10"/>
  <c r="E7014" i="10"/>
  <c r="E3781" i="10"/>
  <c r="C7015" i="10"/>
  <c r="C3782" i="10"/>
  <c r="B7016" i="10"/>
  <c r="B3783" i="10"/>
  <c r="D7017" i="10"/>
  <c r="D3784" i="10"/>
  <c r="D7019" i="10"/>
  <c r="D3786" i="10"/>
  <c r="B7020" i="10"/>
  <c r="B3787" i="10"/>
  <c r="E7020" i="10"/>
  <c r="E3787" i="10"/>
  <c r="C7021" i="10"/>
  <c r="C3788" i="10"/>
  <c r="C7023" i="10"/>
  <c r="C3790" i="10"/>
  <c r="B7024" i="10"/>
  <c r="B3791" i="10"/>
  <c r="D7025" i="10"/>
  <c r="D3792" i="10"/>
  <c r="E7026" i="10"/>
  <c r="E3793" i="10"/>
  <c r="C7027" i="10"/>
  <c r="C3794" i="10"/>
  <c r="B7028" i="10"/>
  <c r="B3795" i="10"/>
  <c r="C7029" i="10"/>
  <c r="C3796" i="10"/>
  <c r="D7031" i="10"/>
  <c r="D3798" i="10"/>
  <c r="B7032" i="10"/>
  <c r="B3799" i="10"/>
  <c r="E7032" i="10"/>
  <c r="E3799" i="10"/>
  <c r="C7033" i="10"/>
  <c r="C3800" i="10"/>
  <c r="B7035" i="10"/>
  <c r="B3802" i="10"/>
  <c r="E7035" i="10"/>
  <c r="E3802" i="10"/>
  <c r="C7038" i="10"/>
  <c r="C3805" i="10"/>
  <c r="D7038" i="10"/>
  <c r="D3805" i="10"/>
  <c r="B7039" i="10"/>
  <c r="B3806" i="10"/>
  <c r="E7039" i="10"/>
  <c r="E3806" i="10"/>
  <c r="B7041" i="10"/>
  <c r="B3808" i="10"/>
  <c r="C7042" i="10"/>
  <c r="C3809" i="10"/>
  <c r="D7042" i="10"/>
  <c r="D3809" i="10"/>
  <c r="E7043" i="10"/>
  <c r="E3810" i="10"/>
  <c r="B7045" i="10"/>
  <c r="B3812" i="10"/>
  <c r="C7046" i="10"/>
  <c r="C3813" i="10"/>
  <c r="D7046" i="10"/>
  <c r="D3813" i="10"/>
  <c r="B7047" i="10"/>
  <c r="B3814" i="10"/>
  <c r="E7047" i="10"/>
  <c r="E3814" i="10"/>
  <c r="B7049" i="10"/>
  <c r="B3816" i="10"/>
  <c r="C7050" i="10"/>
  <c r="C3817" i="10"/>
  <c r="D7050" i="10"/>
  <c r="D3817" i="10"/>
  <c r="E7051" i="10"/>
  <c r="E3818" i="10"/>
  <c r="D6991" i="10"/>
  <c r="D3758" i="10"/>
  <c r="C6993" i="10"/>
  <c r="C3760" i="10"/>
  <c r="B6994" i="10"/>
  <c r="B3761" i="10"/>
  <c r="E6994" i="10"/>
  <c r="E3761" i="10"/>
  <c r="C6995" i="10"/>
  <c r="C3762" i="10"/>
  <c r="J6995" i="10"/>
  <c r="J3762" i="10"/>
  <c r="B6996" i="10"/>
  <c r="B3763" i="10"/>
  <c r="I6996" i="10"/>
  <c r="I3763" i="10"/>
  <c r="D6997" i="10"/>
  <c r="D3764" i="10"/>
  <c r="H6997" i="10"/>
  <c r="H3764" i="10"/>
  <c r="B6998" i="10"/>
  <c r="B3765" i="10"/>
  <c r="E6998" i="10"/>
  <c r="E3765" i="10"/>
  <c r="G6998" i="10"/>
  <c r="G3765" i="10"/>
  <c r="C6999" i="10"/>
  <c r="C3766" i="10"/>
  <c r="J6999" i="10"/>
  <c r="J3766" i="10"/>
  <c r="B7000" i="10"/>
  <c r="B3767" i="10"/>
  <c r="E7000" i="10"/>
  <c r="E3767" i="10"/>
  <c r="D7001" i="10"/>
  <c r="D3768" i="10"/>
  <c r="E7002" i="10"/>
  <c r="E3769" i="10"/>
  <c r="C7003" i="10"/>
  <c r="C3770" i="10"/>
  <c r="B7004" i="10"/>
  <c r="B3771" i="10"/>
  <c r="C3981" i="10"/>
  <c r="D3981" i="10"/>
  <c r="B3982" i="10"/>
  <c r="C3965" i="10"/>
  <c r="D3965" i="10"/>
  <c r="B3966" i="10"/>
  <c r="E3966" i="10"/>
  <c r="C3969" i="10"/>
  <c r="D3969" i="10"/>
  <c r="B3970" i="10"/>
  <c r="E3970" i="10"/>
  <c r="C3973" i="10"/>
  <c r="D3973" i="10"/>
  <c r="B3974" i="10"/>
  <c r="E3974" i="10"/>
  <c r="C3977" i="10"/>
  <c r="D3977" i="10"/>
  <c r="B3978" i="10"/>
  <c r="E3978" i="10"/>
  <c r="C3946" i="10"/>
  <c r="B3947" i="10"/>
  <c r="D3948" i="10"/>
  <c r="E3949" i="10"/>
  <c r="C3950" i="10"/>
  <c r="B3951" i="10"/>
  <c r="D3952" i="10"/>
  <c r="E3953" i="10"/>
  <c r="C3954" i="10"/>
  <c r="B3955" i="10"/>
  <c r="D3956" i="10"/>
  <c r="D3958" i="10"/>
  <c r="B3959" i="10"/>
  <c r="E3959" i="10"/>
  <c r="D3960" i="10"/>
  <c r="D3962" i="10"/>
  <c r="B3963" i="10"/>
  <c r="D3964" i="10"/>
  <c r="B3934" i="10"/>
  <c r="C3935" i="10"/>
  <c r="D3935" i="10"/>
  <c r="B3936" i="10"/>
  <c r="E3936" i="10"/>
  <c r="B3938" i="10"/>
  <c r="C3939" i="10"/>
  <c r="D3939" i="10"/>
  <c r="E3940" i="10"/>
  <c r="B3942" i="10"/>
  <c r="C3943" i="10"/>
  <c r="D3943" i="10"/>
  <c r="E3944" i="10"/>
  <c r="C3928" i="10"/>
  <c r="D3928" i="10"/>
  <c r="B3929" i="10"/>
  <c r="E3929" i="10"/>
  <c r="C3932" i="10"/>
  <c r="D3932" i="10"/>
  <c r="B3933" i="10"/>
  <c r="E3933" i="10"/>
  <c r="B3923" i="10"/>
  <c r="E3923" i="10"/>
  <c r="D3906" i="10"/>
  <c r="B3907" i="10"/>
  <c r="E3907" i="10"/>
  <c r="C3908" i="10"/>
  <c r="E3909" i="10"/>
  <c r="C3910" i="10"/>
  <c r="B3911" i="10"/>
  <c r="D3912" i="10"/>
  <c r="E3913" i="10"/>
  <c r="C3914" i="10"/>
  <c r="B3915" i="10"/>
  <c r="D3916" i="10"/>
  <c r="E3917" i="10"/>
  <c r="C3918" i="10"/>
  <c r="D3918" i="10"/>
  <c r="B3919" i="10"/>
  <c r="E3919" i="10"/>
  <c r="C3920" i="10"/>
  <c r="E7120" i="10"/>
  <c r="E3887" i="10"/>
  <c r="D7121" i="10"/>
  <c r="D3888" i="10"/>
  <c r="B7122" i="10"/>
  <c r="B3889" i="10"/>
  <c r="E7122" i="10"/>
  <c r="E3889" i="10"/>
  <c r="C7123" i="10"/>
  <c r="C3890" i="10"/>
  <c r="C7125" i="10"/>
  <c r="C3892" i="10"/>
  <c r="B7126" i="10"/>
  <c r="B3893" i="10"/>
  <c r="D7127" i="10"/>
  <c r="D3894" i="10"/>
  <c r="E7128" i="10"/>
  <c r="E3895" i="10"/>
  <c r="C7129" i="10"/>
  <c r="C3896" i="10"/>
  <c r="B3897" i="10"/>
  <c r="D3898" i="10"/>
  <c r="E3899" i="10"/>
  <c r="C3900" i="10"/>
  <c r="D3900" i="10"/>
  <c r="B3901" i="10"/>
  <c r="E3901" i="10"/>
  <c r="D3902" i="10"/>
  <c r="E3903" i="10"/>
  <c r="D3904" i="10"/>
  <c r="B3905" i="10"/>
  <c r="E3905" i="10"/>
  <c r="C7096" i="10"/>
  <c r="C3863" i="10"/>
  <c r="D7096" i="10"/>
  <c r="D3863" i="10"/>
  <c r="B7097" i="10"/>
  <c r="B3864" i="10"/>
  <c r="E7097" i="10"/>
  <c r="E3864" i="10"/>
  <c r="C7100" i="10"/>
  <c r="C3867" i="10"/>
  <c r="D7100" i="10"/>
  <c r="D3867" i="10"/>
  <c r="B7101" i="10"/>
  <c r="B3868" i="10"/>
  <c r="E7101" i="10"/>
  <c r="E3868" i="10"/>
  <c r="C7104" i="10"/>
  <c r="C3871" i="10"/>
  <c r="D7104" i="10"/>
  <c r="D3871" i="10"/>
  <c r="B7105" i="10"/>
  <c r="B3872" i="10"/>
  <c r="E7105" i="10"/>
  <c r="E3872" i="10"/>
  <c r="C7108" i="10"/>
  <c r="C3875" i="10"/>
  <c r="D7108" i="10"/>
  <c r="D3875" i="10"/>
  <c r="B7109" i="10"/>
  <c r="B3876" i="10"/>
  <c r="E7109" i="10"/>
  <c r="E3876" i="10"/>
  <c r="C7112" i="10"/>
  <c r="C3879" i="10"/>
  <c r="D7112" i="10"/>
  <c r="D3879" i="10"/>
  <c r="B7113" i="10"/>
  <c r="B3880" i="10"/>
  <c r="E7113" i="10"/>
  <c r="E3880" i="10"/>
  <c r="C7116" i="10"/>
  <c r="C3883" i="10"/>
  <c r="D7116" i="10"/>
  <c r="D3883" i="10"/>
  <c r="B7117" i="10"/>
  <c r="B3884" i="10"/>
  <c r="E7117" i="10"/>
  <c r="E3884" i="10"/>
  <c r="C7084" i="10"/>
  <c r="C3851" i="10"/>
  <c r="D7084" i="10"/>
  <c r="D3851" i="10"/>
  <c r="B7085" i="10"/>
  <c r="B3852" i="10"/>
  <c r="E7085" i="10"/>
  <c r="E3852" i="10"/>
  <c r="C7088" i="10"/>
  <c r="C3855" i="10"/>
  <c r="D7088" i="10"/>
  <c r="D3855" i="10"/>
  <c r="B7089" i="10"/>
  <c r="B3856" i="10"/>
  <c r="E7089" i="10"/>
  <c r="E3856" i="10"/>
  <c r="C7092" i="10"/>
  <c r="C3859" i="10"/>
  <c r="D7092" i="10"/>
  <c r="D3859" i="10"/>
  <c r="B7093" i="10"/>
  <c r="B3860" i="10"/>
  <c r="E7093" i="10"/>
  <c r="E3860" i="10"/>
  <c r="B7063" i="10"/>
  <c r="B3830" i="10"/>
  <c r="C7064" i="10"/>
  <c r="C3831" i="10"/>
  <c r="D7064" i="10"/>
  <c r="D3831" i="10"/>
  <c r="E7065" i="10"/>
  <c r="E3832" i="10"/>
  <c r="B7067" i="10"/>
  <c r="B3834" i="10"/>
  <c r="C7068" i="10"/>
  <c r="C3835" i="10"/>
  <c r="D7068" i="10"/>
  <c r="D3835" i="10"/>
  <c r="D7069" i="10"/>
  <c r="D3836" i="10"/>
  <c r="B7070" i="10"/>
  <c r="B3837" i="10"/>
  <c r="E7070" i="10"/>
  <c r="E3837" i="10"/>
  <c r="C7071" i="10"/>
  <c r="C3838" i="10"/>
  <c r="C7073" i="10"/>
  <c r="C3840" i="10"/>
  <c r="B7074" i="10"/>
  <c r="B3841" i="10"/>
  <c r="C7075" i="10"/>
  <c r="C3842" i="10"/>
  <c r="E7076" i="10"/>
  <c r="E3843" i="10"/>
  <c r="D7077" i="10"/>
  <c r="D3844" i="10"/>
  <c r="B7078" i="10"/>
  <c r="B3845" i="10"/>
  <c r="D7079" i="10"/>
  <c r="D3846" i="10"/>
  <c r="E7080" i="10"/>
  <c r="E3847" i="10"/>
  <c r="D7081" i="10"/>
  <c r="D3848" i="10"/>
  <c r="B7052" i="10"/>
  <c r="B3819" i="10"/>
  <c r="E7052" i="10"/>
  <c r="E3819" i="10"/>
  <c r="C7055" i="10"/>
  <c r="C3822" i="10"/>
  <c r="D7055" i="10"/>
  <c r="D3822" i="10"/>
  <c r="B7056" i="10"/>
  <c r="B3823" i="10"/>
  <c r="E7056" i="10"/>
  <c r="E3823" i="10"/>
  <c r="C7059" i="10"/>
  <c r="C3826" i="10"/>
  <c r="D7059" i="10"/>
  <c r="D3826" i="10"/>
  <c r="B7060" i="10"/>
  <c r="B3827" i="10"/>
  <c r="E7060" i="10"/>
  <c r="E3827" i="10"/>
  <c r="C7006" i="10"/>
  <c r="C3773" i="10"/>
  <c r="D7006" i="10"/>
  <c r="D3773" i="10"/>
  <c r="B7007" i="10"/>
  <c r="B3774" i="10"/>
  <c r="E7007" i="10"/>
  <c r="E3774" i="10"/>
  <c r="C7010" i="10"/>
  <c r="C3777" i="10"/>
  <c r="D7010" i="10"/>
  <c r="D3777" i="10"/>
  <c r="B7011" i="10"/>
  <c r="B3778" i="10"/>
  <c r="E7011" i="10"/>
  <c r="E3778" i="10"/>
  <c r="C7014" i="10"/>
  <c r="C3781" i="10"/>
  <c r="D7014" i="10"/>
  <c r="D3781" i="10"/>
  <c r="B7015" i="10"/>
  <c r="B3782" i="10"/>
  <c r="E7015" i="10"/>
  <c r="E3782" i="10"/>
  <c r="C7018" i="10"/>
  <c r="C3785" i="10"/>
  <c r="D7018" i="10"/>
  <c r="D3785" i="10"/>
  <c r="B7019" i="10"/>
  <c r="B3786" i="10"/>
  <c r="E7019" i="10"/>
  <c r="E3786" i="10"/>
  <c r="C7022" i="10"/>
  <c r="C3789" i="10"/>
  <c r="D7022" i="10"/>
  <c r="D3789" i="10"/>
  <c r="B7023" i="10"/>
  <c r="B3790" i="10"/>
  <c r="E7023" i="10"/>
  <c r="E3790" i="10"/>
  <c r="C7026" i="10"/>
  <c r="C3793" i="10"/>
  <c r="D7026" i="10"/>
  <c r="D3793" i="10"/>
  <c r="B7027" i="10"/>
  <c r="B3794" i="10"/>
  <c r="E7027" i="10"/>
  <c r="E3794" i="10"/>
  <c r="C7030" i="10"/>
  <c r="C3797" i="10"/>
  <c r="D7030" i="10"/>
  <c r="D3797" i="10"/>
  <c r="B7031" i="10"/>
  <c r="B3798" i="10"/>
  <c r="E7031" i="10"/>
  <c r="E3798" i="10"/>
  <c r="C7034" i="10"/>
  <c r="C3801" i="10"/>
  <c r="D7034" i="10"/>
  <c r="D3801" i="10"/>
  <c r="C7035" i="10"/>
  <c r="C3802" i="10"/>
  <c r="D7035" i="10"/>
  <c r="D3802" i="10"/>
  <c r="B7036" i="10"/>
  <c r="B3803" i="10"/>
  <c r="E7036" i="10"/>
  <c r="E3803" i="10"/>
  <c r="C7039" i="10"/>
  <c r="C3806" i="10"/>
  <c r="D7039" i="10"/>
  <c r="D3806" i="10"/>
  <c r="B7040" i="10"/>
  <c r="B3807" i="10"/>
  <c r="E7040" i="10"/>
  <c r="E3807" i="10"/>
  <c r="C7043" i="10"/>
  <c r="C3810" i="10"/>
  <c r="D7043" i="10"/>
  <c r="D3810" i="10"/>
  <c r="B7044" i="10"/>
  <c r="B3811" i="10"/>
  <c r="E7044" i="10"/>
  <c r="E3811" i="10"/>
  <c r="C7047" i="10"/>
  <c r="C3814" i="10"/>
  <c r="D7047" i="10"/>
  <c r="D3814" i="10"/>
  <c r="B7048" i="10"/>
  <c r="B3815" i="10"/>
  <c r="E7048" i="10"/>
  <c r="E3815" i="10"/>
  <c r="C7051" i="10"/>
  <c r="C3818" i="10"/>
  <c r="D7051" i="10"/>
  <c r="D3818" i="10"/>
  <c r="B6991" i="10"/>
  <c r="B3758" i="10"/>
  <c r="E6991" i="10"/>
  <c r="E3758" i="10"/>
  <c r="C6994" i="10"/>
  <c r="C3761" i="10"/>
  <c r="D6994" i="10"/>
  <c r="D3761" i="10"/>
  <c r="B6995" i="10"/>
  <c r="B3762" i="10"/>
  <c r="E6995" i="10"/>
  <c r="E3762" i="10"/>
  <c r="H6996" i="10"/>
  <c r="H3763" i="10"/>
  <c r="J6996" i="10"/>
  <c r="J3763" i="10"/>
  <c r="B6997" i="10"/>
  <c r="B3764" i="10"/>
  <c r="E6997" i="10"/>
  <c r="E3764" i="10"/>
  <c r="H6998" i="10"/>
  <c r="H3765" i="10"/>
  <c r="J6998" i="10"/>
  <c r="J3765" i="10"/>
  <c r="B6999" i="10"/>
  <c r="B3766" i="10"/>
  <c r="E6999" i="10"/>
  <c r="E3766" i="10"/>
  <c r="C7002" i="10"/>
  <c r="C3769" i="10"/>
  <c r="D7002" i="10"/>
  <c r="D3769" i="10"/>
  <c r="B7003" i="10"/>
  <c r="B3770" i="10"/>
  <c r="E7003" i="10"/>
  <c r="E3770" i="10"/>
  <c r="E6990" i="10"/>
  <c r="E3757" i="10"/>
  <c r="B3981" i="10"/>
  <c r="E3981" i="10"/>
  <c r="E3965" i="10"/>
  <c r="C3966" i="10"/>
  <c r="B3967" i="10"/>
  <c r="E3967" i="10"/>
  <c r="D3968" i="10"/>
  <c r="E3969" i="10"/>
  <c r="C3970" i="10"/>
  <c r="B3971" i="10"/>
  <c r="D3972" i="10"/>
  <c r="E3973" i="10"/>
  <c r="D3974" i="10"/>
  <c r="B3975" i="10"/>
  <c r="E3975" i="10"/>
  <c r="C3976" i="10"/>
  <c r="E3977" i="10"/>
  <c r="D3978" i="10"/>
  <c r="B3979" i="10"/>
  <c r="E3979" i="10"/>
  <c r="D3980" i="10"/>
  <c r="C3947" i="10"/>
  <c r="D3947" i="10"/>
  <c r="B3948" i="10"/>
  <c r="E3948" i="10"/>
  <c r="C3951" i="10"/>
  <c r="D3951" i="10"/>
  <c r="B3952" i="10"/>
  <c r="E3952" i="10"/>
  <c r="C3955" i="10"/>
  <c r="D3955" i="10"/>
  <c r="B3956" i="10"/>
  <c r="E3956" i="10"/>
  <c r="C3959" i="10"/>
  <c r="D3959" i="10"/>
  <c r="B3960" i="10"/>
  <c r="E3960" i="10"/>
  <c r="C3963" i="10"/>
  <c r="D3963" i="10"/>
  <c r="B3964" i="10"/>
  <c r="E3964" i="10"/>
  <c r="C3936" i="10"/>
  <c r="D3936" i="10"/>
  <c r="B3937" i="10"/>
  <c r="E3937" i="10"/>
  <c r="C3940" i="10"/>
  <c r="D3940" i="10"/>
  <c r="B3941" i="10"/>
  <c r="E3941" i="10"/>
  <c r="C3944" i="10"/>
  <c r="D3944" i="10"/>
  <c r="B3945" i="10"/>
  <c r="E3945" i="10"/>
  <c r="C3927" i="10"/>
  <c r="D3927" i="10"/>
  <c r="B3928" i="10"/>
  <c r="E3928" i="10"/>
  <c r="C3931" i="10"/>
  <c r="D3931" i="10"/>
  <c r="B3932" i="10"/>
  <c r="E3932" i="10"/>
  <c r="C3922" i="10"/>
  <c r="C3923" i="10"/>
  <c r="D3923" i="10"/>
  <c r="B3924" i="10"/>
  <c r="E3924" i="10"/>
  <c r="C3907" i="10"/>
  <c r="D3907" i="10"/>
  <c r="B3908" i="10"/>
  <c r="E3908" i="10"/>
  <c r="C3911" i="10"/>
  <c r="D3911" i="10"/>
  <c r="B3912" i="10"/>
  <c r="E3912" i="10"/>
  <c r="C3915" i="10"/>
  <c r="D3915" i="10"/>
  <c r="B3916" i="10"/>
  <c r="E3916" i="10"/>
  <c r="C3919" i="10"/>
  <c r="D3919" i="10"/>
  <c r="B3920" i="10"/>
  <c r="E3920" i="10"/>
  <c r="C7122" i="10"/>
  <c r="C3889" i="10"/>
  <c r="D7122" i="10"/>
  <c r="D3889" i="10"/>
  <c r="B7123" i="10"/>
  <c r="B3890" i="10"/>
  <c r="E7123" i="10"/>
  <c r="E3890" i="10"/>
  <c r="C7126" i="10"/>
  <c r="C3893" i="10"/>
  <c r="D7126" i="10"/>
  <c r="D3893" i="10"/>
  <c r="B7127" i="10"/>
  <c r="B3894" i="10"/>
  <c r="E7127" i="10"/>
  <c r="E3894" i="10"/>
  <c r="C3897" i="10"/>
  <c r="D3897" i="10"/>
  <c r="B3898" i="10"/>
  <c r="E3898" i="10"/>
  <c r="C3901" i="10"/>
  <c r="D3901" i="10"/>
  <c r="B3902" i="10"/>
  <c r="E3902" i="10"/>
  <c r="C3905" i="10"/>
  <c r="D3905" i="10"/>
  <c r="B7119" i="10"/>
  <c r="B3886" i="10"/>
  <c r="E7119" i="10"/>
  <c r="E3886" i="10"/>
  <c r="E7118" i="10"/>
  <c r="E3885" i="10"/>
  <c r="B7094" i="10"/>
  <c r="B3861" i="10"/>
  <c r="E7094" i="10"/>
  <c r="E3861" i="10"/>
  <c r="D7095" i="10"/>
  <c r="D3862" i="10"/>
  <c r="C7097" i="10"/>
  <c r="C3864" i="10"/>
  <c r="B7098" i="10"/>
  <c r="B3865" i="10"/>
  <c r="E7098" i="10"/>
  <c r="E3865" i="10"/>
  <c r="C7099" i="10"/>
  <c r="C3866" i="10"/>
  <c r="E7100" i="10"/>
  <c r="E3867" i="10"/>
  <c r="C7101" i="10"/>
  <c r="C3868" i="10"/>
  <c r="B7102" i="10"/>
  <c r="B3869" i="10"/>
  <c r="D7103" i="10"/>
  <c r="D3870" i="10"/>
  <c r="E7104" i="10"/>
  <c r="E3871" i="10"/>
  <c r="C7105" i="10"/>
  <c r="C3872" i="10"/>
  <c r="B7106" i="10"/>
  <c r="B3873" i="10"/>
  <c r="D7107" i="10"/>
  <c r="D3874" i="10"/>
  <c r="E7108" i="10"/>
  <c r="E3875" i="10"/>
  <c r="C7109" i="10"/>
  <c r="C3876" i="10"/>
  <c r="B7110" i="10"/>
  <c r="B3877" i="10"/>
  <c r="E7110" i="10"/>
  <c r="E3877" i="10"/>
  <c r="C7111" i="10"/>
  <c r="C3878" i="10"/>
  <c r="C7113" i="10"/>
  <c r="C3880" i="10"/>
  <c r="B7114" i="10"/>
  <c r="B3881" i="10"/>
  <c r="E7114" i="10"/>
  <c r="E3881" i="10"/>
  <c r="C7115" i="10"/>
  <c r="C3882" i="10"/>
  <c r="E7116" i="10"/>
  <c r="E3883" i="10"/>
  <c r="C7117" i="10"/>
  <c r="C3884" i="10"/>
  <c r="B7082" i="10"/>
  <c r="B3849" i="10"/>
  <c r="E7082" i="10"/>
  <c r="E3849" i="10"/>
  <c r="C7083" i="10"/>
  <c r="C3850" i="10"/>
  <c r="E7084" i="10"/>
  <c r="E3851" i="10"/>
  <c r="C7085" i="10"/>
  <c r="C3852" i="10"/>
  <c r="B7086" i="10"/>
  <c r="B3853" i="10"/>
  <c r="C7087" i="10"/>
  <c r="C3854" i="10"/>
  <c r="D7089" i="10"/>
  <c r="D3856" i="10"/>
  <c r="B7090" i="10"/>
  <c r="B3857" i="10"/>
  <c r="D7091" i="10"/>
  <c r="D3858" i="10"/>
  <c r="D7093" i="10"/>
  <c r="D3860" i="10"/>
  <c r="B7062" i="10"/>
  <c r="B3829" i="10"/>
  <c r="E7062" i="10"/>
  <c r="E3829" i="10"/>
  <c r="C7065" i="10"/>
  <c r="C3832" i="10"/>
  <c r="D7065" i="10"/>
  <c r="D3832" i="10"/>
  <c r="B7066" i="10"/>
  <c r="B3833" i="10"/>
  <c r="E7066" i="10"/>
  <c r="E3833" i="10"/>
  <c r="B7069" i="10"/>
  <c r="B3836" i="10"/>
  <c r="E7069" i="10"/>
  <c r="E3836" i="10"/>
  <c r="C7072" i="10"/>
  <c r="C3839" i="10"/>
  <c r="D7072" i="10"/>
  <c r="D3839" i="10"/>
  <c r="B7073" i="10"/>
  <c r="B3840" i="10"/>
  <c r="E7073" i="10"/>
  <c r="E3840" i="10"/>
  <c r="C7076" i="10"/>
  <c r="C3843" i="10"/>
  <c r="D7076" i="10"/>
  <c r="D3843" i="10"/>
  <c r="B7077" i="10"/>
  <c r="B3844" i="10"/>
  <c r="E7077" i="10"/>
  <c r="E3844" i="10"/>
  <c r="C7080" i="10"/>
  <c r="C3847" i="10"/>
  <c r="D7080" i="10"/>
  <c r="D3847" i="10"/>
  <c r="B7081" i="10"/>
  <c r="B3848" i="10"/>
  <c r="E7081" i="10"/>
  <c r="E3848" i="10"/>
  <c r="B7053" i="10"/>
  <c r="B3820" i="10"/>
  <c r="C7054" i="10"/>
  <c r="C3821" i="10"/>
  <c r="D7054" i="10"/>
  <c r="D3821" i="10"/>
  <c r="B7055" i="10"/>
  <c r="B3822" i="10"/>
  <c r="E7055" i="10"/>
  <c r="E3822" i="10"/>
  <c r="B7057" i="10"/>
  <c r="B3824" i="10"/>
  <c r="C7058" i="10"/>
  <c r="C3825" i="10"/>
  <c r="D7058" i="10"/>
  <c r="D3825" i="10"/>
  <c r="B7059" i="10"/>
  <c r="B3826" i="10"/>
  <c r="E7059" i="10"/>
  <c r="E3826" i="10"/>
  <c r="B7061" i="10"/>
  <c r="B3828" i="10"/>
  <c r="D7005" i="10"/>
  <c r="D3772" i="10"/>
  <c r="B7006" i="10"/>
  <c r="B3773" i="10"/>
  <c r="E7006" i="10"/>
  <c r="E3773" i="10"/>
  <c r="C7007" i="10"/>
  <c r="C3774" i="10"/>
  <c r="D7009" i="10"/>
  <c r="D3776" i="10"/>
  <c r="B7010" i="10"/>
  <c r="B3777" i="10"/>
  <c r="D7011" i="10"/>
  <c r="D3778" i="10"/>
  <c r="E7012" i="10"/>
  <c r="E3779" i="10"/>
  <c r="C7013" i="10"/>
  <c r="C3780" i="10"/>
  <c r="B7014" i="10"/>
  <c r="B3781" i="10"/>
  <c r="D7015" i="10"/>
  <c r="D3782" i="10"/>
  <c r="E7016" i="10"/>
  <c r="E3783" i="10"/>
  <c r="C7017" i="10"/>
  <c r="C3784" i="10"/>
  <c r="B7018" i="10"/>
  <c r="B3785" i="10"/>
  <c r="E7018" i="10"/>
  <c r="E3785" i="10"/>
  <c r="C7019" i="10"/>
  <c r="C3786" i="10"/>
  <c r="D7021" i="10"/>
  <c r="D3788" i="10"/>
  <c r="B7022" i="10"/>
  <c r="B3789" i="10"/>
  <c r="E7022" i="10"/>
  <c r="E3789" i="10"/>
  <c r="D7023" i="10"/>
  <c r="D3790" i="10"/>
  <c r="E7024" i="10"/>
  <c r="E3791" i="10"/>
  <c r="C7025" i="10"/>
  <c r="C3792" i="10"/>
  <c r="B7026" i="10"/>
  <c r="B3793" i="10"/>
  <c r="D7027" i="10"/>
  <c r="D3794" i="10"/>
  <c r="E7028" i="10"/>
  <c r="E3795" i="10"/>
  <c r="D7029" i="10"/>
  <c r="D3796" i="10"/>
  <c r="B7030" i="10"/>
  <c r="B3797" i="10"/>
  <c r="E7030" i="10"/>
  <c r="E3797" i="10"/>
  <c r="C7031" i="10"/>
  <c r="C3798" i="10"/>
  <c r="D7033" i="10"/>
  <c r="D3800" i="10"/>
  <c r="B7034" i="10"/>
  <c r="B3801" i="10"/>
  <c r="E7034" i="10"/>
  <c r="E3801" i="10"/>
  <c r="C7036" i="10"/>
  <c r="C3803" i="10"/>
  <c r="D7036" i="10"/>
  <c r="D3803" i="10"/>
  <c r="B7037" i="10"/>
  <c r="B3804" i="10"/>
  <c r="E7037" i="10"/>
  <c r="E3804" i="10"/>
  <c r="C7040" i="10"/>
  <c r="C3807" i="10"/>
  <c r="D7040" i="10"/>
  <c r="D3807" i="10"/>
  <c r="E7041" i="10"/>
  <c r="E3808" i="10"/>
  <c r="B7043" i="10"/>
  <c r="B3810" i="10"/>
  <c r="C7044" i="10"/>
  <c r="C3811" i="10"/>
  <c r="D7044" i="10"/>
  <c r="D3811" i="10"/>
  <c r="E7045" i="10"/>
  <c r="E3812" i="10"/>
  <c r="C7048" i="10"/>
  <c r="C3815" i="10"/>
  <c r="D7048" i="10"/>
  <c r="D3815" i="10"/>
  <c r="E7049" i="10"/>
  <c r="E3816" i="10"/>
  <c r="B7051" i="10"/>
  <c r="B3818" i="10"/>
  <c r="C6991" i="10"/>
  <c r="C3758" i="10"/>
  <c r="B6992" i="10"/>
  <c r="B3759" i="10"/>
  <c r="E6992" i="10"/>
  <c r="E3759" i="10"/>
  <c r="D6993" i="10"/>
  <c r="D3760" i="10"/>
  <c r="D6995" i="10"/>
  <c r="D3762" i="10"/>
  <c r="H6995" i="10"/>
  <c r="H3762" i="10"/>
  <c r="E6996" i="10"/>
  <c r="E3763" i="10"/>
  <c r="G6996" i="10"/>
  <c r="G3763" i="10"/>
  <c r="C6997" i="10"/>
  <c r="C3764" i="10"/>
  <c r="J6997" i="10"/>
  <c r="J3764" i="10"/>
  <c r="I6998" i="10"/>
  <c r="I3765" i="10"/>
  <c r="D6999" i="10"/>
  <c r="D3766" i="10"/>
  <c r="H6999" i="10"/>
  <c r="H3766" i="10"/>
  <c r="C7001" i="10"/>
  <c r="C3768" i="10"/>
  <c r="B7002" i="10"/>
  <c r="B3769" i="10"/>
  <c r="D7003" i="10"/>
  <c r="D3770" i="10"/>
  <c r="E7004" i="10"/>
  <c r="E3771" i="10"/>
  <c r="B6990" i="10"/>
  <c r="B3757" i="10"/>
  <c r="J7000" i="10" l="1"/>
  <c r="J3767" i="10"/>
  <c r="I6993" i="10"/>
  <c r="I3760" i="10"/>
  <c r="I6991" i="10"/>
  <c r="I3758" i="10"/>
  <c r="H7051" i="10"/>
  <c r="H3818" i="10"/>
  <c r="J7047" i="10"/>
  <c r="J3814" i="10"/>
  <c r="H7043" i="10"/>
  <c r="H3810" i="10"/>
  <c r="J7041" i="10"/>
  <c r="J3808" i="10"/>
  <c r="G7038" i="10"/>
  <c r="G3805" i="10"/>
  <c r="H7032" i="10"/>
  <c r="H3799" i="10"/>
  <c r="I7031" i="10"/>
  <c r="I3798" i="10"/>
  <c r="J7028" i="10"/>
  <c r="J3795" i="10"/>
  <c r="H7018" i="10"/>
  <c r="H3785" i="10"/>
  <c r="I7017" i="10"/>
  <c r="I3784" i="10"/>
  <c r="J7016" i="10"/>
  <c r="J3783" i="10"/>
  <c r="G7013" i="10"/>
  <c r="G3780" i="10"/>
  <c r="H7012" i="10"/>
  <c r="H3779" i="10"/>
  <c r="J7010" i="10"/>
  <c r="J3777" i="10"/>
  <c r="I7007" i="10"/>
  <c r="I3774" i="10"/>
  <c r="H7061" i="10"/>
  <c r="H3828" i="10"/>
  <c r="I7060" i="10"/>
  <c r="I3827" i="10"/>
  <c r="H7059" i="10"/>
  <c r="H3826" i="10"/>
  <c r="I7058" i="10"/>
  <c r="I3825" i="10"/>
  <c r="H7057" i="10"/>
  <c r="H3824" i="10"/>
  <c r="I7056" i="10"/>
  <c r="I3823" i="10"/>
  <c r="H7055" i="10"/>
  <c r="H3822" i="10"/>
  <c r="I7054" i="10"/>
  <c r="I3821" i="10"/>
  <c r="H7053" i="10"/>
  <c r="H3820" i="10"/>
  <c r="I7052" i="10"/>
  <c r="I3819" i="10"/>
  <c r="H7079" i="10"/>
  <c r="H3846" i="10"/>
  <c r="H7077" i="10"/>
  <c r="H3844" i="10"/>
  <c r="H7075" i="10"/>
  <c r="H3842" i="10"/>
  <c r="H7073" i="10"/>
  <c r="H3840" i="10"/>
  <c r="I7072" i="10"/>
  <c r="I3839" i="10"/>
  <c r="I7070" i="10"/>
  <c r="I3837" i="10"/>
  <c r="H7068" i="10"/>
  <c r="H3835" i="10"/>
  <c r="I7067" i="10"/>
  <c r="I3834" i="10"/>
  <c r="H7066" i="10"/>
  <c r="H3833" i="10"/>
  <c r="I7065" i="10"/>
  <c r="I3832" i="10"/>
  <c r="H7064" i="10"/>
  <c r="H3831" i="10"/>
  <c r="I7063" i="10"/>
  <c r="I3830" i="10"/>
  <c r="H7062" i="10"/>
  <c r="H3829" i="10"/>
  <c r="I7093" i="10"/>
  <c r="I3860" i="10"/>
  <c r="H7092" i="10"/>
  <c r="H3859" i="10"/>
  <c r="I7091" i="10"/>
  <c r="I3858" i="10"/>
  <c r="H7090" i="10"/>
  <c r="H3857" i="10"/>
  <c r="I7089" i="10"/>
  <c r="I3856" i="10"/>
  <c r="H7088" i="10"/>
  <c r="H3855" i="10"/>
  <c r="I7087" i="10"/>
  <c r="I3854" i="10"/>
  <c r="H7086" i="10"/>
  <c r="H3853" i="10"/>
  <c r="I7085" i="10"/>
  <c r="I3852" i="10"/>
  <c r="H7084" i="10"/>
  <c r="H3851" i="10"/>
  <c r="I7083" i="10"/>
  <c r="I3850" i="10"/>
  <c r="H7082" i="10"/>
  <c r="H3849" i="10"/>
  <c r="I7117" i="10"/>
  <c r="I3884" i="10"/>
  <c r="H7116" i="10"/>
  <c r="H3883" i="10"/>
  <c r="I7115" i="10"/>
  <c r="I3882" i="10"/>
  <c r="H7114" i="10"/>
  <c r="H3881" i="10"/>
  <c r="I7113" i="10"/>
  <c r="I3880" i="10"/>
  <c r="H7112" i="10"/>
  <c r="H3879" i="10"/>
  <c r="I7111" i="10"/>
  <c r="I3878" i="10"/>
  <c r="H7110" i="10"/>
  <c r="H3877" i="10"/>
  <c r="I7109" i="10"/>
  <c r="I3876" i="10"/>
  <c r="H7108" i="10"/>
  <c r="H3875" i="10"/>
  <c r="I7107" i="10"/>
  <c r="I3874" i="10"/>
  <c r="H7106" i="10"/>
  <c r="H3873" i="10"/>
  <c r="I7105" i="10"/>
  <c r="I3872" i="10"/>
  <c r="H7104" i="10"/>
  <c r="H3871" i="10"/>
  <c r="I7103" i="10"/>
  <c r="I3870" i="10"/>
  <c r="H7102" i="10"/>
  <c r="H3869" i="10"/>
  <c r="I7101" i="10"/>
  <c r="I3868" i="10"/>
  <c r="H7100" i="10"/>
  <c r="H3867" i="10"/>
  <c r="I7099" i="10"/>
  <c r="I3866" i="10"/>
  <c r="H7098" i="10"/>
  <c r="H3865" i="10"/>
  <c r="I7097" i="10"/>
  <c r="I3864" i="10"/>
  <c r="H6990" i="10"/>
  <c r="H3757" i="10"/>
  <c r="J7004" i="10"/>
  <c r="J3771" i="10"/>
  <c r="I7003" i="10"/>
  <c r="I3770" i="10"/>
  <c r="H7002" i="10"/>
  <c r="H3769" i="10"/>
  <c r="I7001" i="10"/>
  <c r="I3768" i="10"/>
  <c r="J6994" i="10"/>
  <c r="J3761" i="10"/>
  <c r="H6992" i="10"/>
  <c r="H3759" i="10"/>
  <c r="J7051" i="10"/>
  <c r="J3818" i="10"/>
  <c r="I7050" i="10"/>
  <c r="I3817" i="10"/>
  <c r="H7049" i="10"/>
  <c r="H3816" i="10"/>
  <c r="G7048" i="10"/>
  <c r="G3815" i="10"/>
  <c r="G7046" i="10"/>
  <c r="G3813" i="10"/>
  <c r="I7044" i="10"/>
  <c r="I3811" i="10"/>
  <c r="G7042" i="10"/>
  <c r="G3809" i="10"/>
  <c r="I7040" i="10"/>
  <c r="I3807" i="10"/>
  <c r="H7039" i="10"/>
  <c r="H3806" i="10"/>
  <c r="H7037" i="10"/>
  <c r="H3804" i="10"/>
  <c r="I7036" i="10"/>
  <c r="I3803" i="10"/>
  <c r="H7035" i="10"/>
  <c r="H3802" i="10"/>
  <c r="J7034" i="10"/>
  <c r="J3801" i="10"/>
  <c r="G7033" i="10"/>
  <c r="G3800" i="10"/>
  <c r="H7030" i="10"/>
  <c r="H3797" i="10"/>
  <c r="I7029" i="10"/>
  <c r="I3796" i="10"/>
  <c r="G7027" i="10"/>
  <c r="G3794" i="10"/>
  <c r="J7026" i="10"/>
  <c r="J3793" i="10"/>
  <c r="G7025" i="10"/>
  <c r="G3792" i="10"/>
  <c r="H7024" i="10"/>
  <c r="H3791" i="10"/>
  <c r="G7023" i="10"/>
  <c r="G3790" i="10"/>
  <c r="J7022" i="10"/>
  <c r="J3789" i="10"/>
  <c r="G7021" i="10"/>
  <c r="G3788" i="10"/>
  <c r="H7020" i="10"/>
  <c r="H3787" i="10"/>
  <c r="G7019" i="10"/>
  <c r="G3786" i="10"/>
  <c r="G7017" i="10"/>
  <c r="G3784" i="10"/>
  <c r="G7015" i="10"/>
  <c r="G3782" i="10"/>
  <c r="J7014" i="10"/>
  <c r="J3781" i="10"/>
  <c r="I7011" i="10"/>
  <c r="I3778" i="10"/>
  <c r="H7008" i="10"/>
  <c r="H3775" i="10"/>
  <c r="H7006" i="10"/>
  <c r="H3773" i="10"/>
  <c r="I7005" i="10"/>
  <c r="I3772" i="10"/>
  <c r="G7002" i="10"/>
  <c r="G3769" i="10"/>
  <c r="I6994" i="10"/>
  <c r="I3761" i="10"/>
  <c r="J6993" i="10"/>
  <c r="J3760" i="10"/>
  <c r="H6991" i="10"/>
  <c r="H3758" i="10"/>
  <c r="I7051" i="10"/>
  <c r="I3818" i="10"/>
  <c r="H7050" i="10"/>
  <c r="H3817" i="10"/>
  <c r="I7049" i="10"/>
  <c r="I3816" i="10"/>
  <c r="H7048" i="10"/>
  <c r="H3815" i="10"/>
  <c r="I7047" i="10"/>
  <c r="I3814" i="10"/>
  <c r="H7046" i="10"/>
  <c r="H3813" i="10"/>
  <c r="I7045" i="10"/>
  <c r="I3812" i="10"/>
  <c r="H7044" i="10"/>
  <c r="H3811" i="10"/>
  <c r="I7043" i="10"/>
  <c r="I3810" i="10"/>
  <c r="H7042" i="10"/>
  <c r="H3809" i="10"/>
  <c r="I7041" i="10"/>
  <c r="I3808" i="10"/>
  <c r="H7040" i="10"/>
  <c r="H3807" i="10"/>
  <c r="I7039" i="10"/>
  <c r="I3806" i="10"/>
  <c r="H7038" i="10"/>
  <c r="H3805" i="10"/>
  <c r="I7037" i="10"/>
  <c r="I3804" i="10"/>
  <c r="H7036" i="10"/>
  <c r="H3803" i="10"/>
  <c r="I7035" i="10"/>
  <c r="I3802" i="10"/>
  <c r="J7033" i="10"/>
  <c r="J3800" i="10"/>
  <c r="J7031" i="10"/>
  <c r="J3798" i="10"/>
  <c r="J7029" i="10"/>
  <c r="J3796" i="10"/>
  <c r="G7028" i="10"/>
  <c r="G3795" i="10"/>
  <c r="G7026" i="10"/>
  <c r="G3793" i="10"/>
  <c r="G7024" i="10"/>
  <c r="G3791" i="10"/>
  <c r="G7022" i="10"/>
  <c r="G3789" i="10"/>
  <c r="J7021" i="10"/>
  <c r="J3788" i="10"/>
  <c r="J7019" i="10"/>
  <c r="J3786" i="10"/>
  <c r="G7016" i="10"/>
  <c r="G3783" i="10"/>
  <c r="G7014" i="10"/>
  <c r="G3781" i="10"/>
  <c r="G7012" i="10"/>
  <c r="G3779" i="10"/>
  <c r="J7007" i="10"/>
  <c r="J3774" i="10"/>
  <c r="J7005" i="10"/>
  <c r="J3772" i="10"/>
  <c r="G7061" i="10"/>
  <c r="G3828" i="10"/>
  <c r="J7060" i="10"/>
  <c r="J3827" i="10"/>
  <c r="G7059" i="10"/>
  <c r="G3826" i="10"/>
  <c r="J7058" i="10"/>
  <c r="J3825" i="10"/>
  <c r="G7057" i="10"/>
  <c r="G3824" i="10"/>
  <c r="J7056" i="10"/>
  <c r="J3823" i="10"/>
  <c r="G7055" i="10"/>
  <c r="G3822" i="10"/>
  <c r="J7054" i="10"/>
  <c r="J3821" i="10"/>
  <c r="G7053" i="10"/>
  <c r="G3820" i="10"/>
  <c r="J7052" i="10"/>
  <c r="J3819" i="10"/>
  <c r="G7081" i="10"/>
  <c r="G3848" i="10"/>
  <c r="J7080" i="10"/>
  <c r="J3847" i="10"/>
  <c r="G7079" i="10"/>
  <c r="G3846" i="10"/>
  <c r="J7078" i="10"/>
  <c r="J3845" i="10"/>
  <c r="G7077" i="10"/>
  <c r="G3844" i="10"/>
  <c r="J7076" i="10"/>
  <c r="J3843" i="10"/>
  <c r="G7075" i="10"/>
  <c r="G3842" i="10"/>
  <c r="G7097" i="10"/>
  <c r="G3864" i="10"/>
  <c r="J7096" i="10"/>
  <c r="J3863" i="10"/>
  <c r="G7095" i="10"/>
  <c r="G3862" i="10"/>
  <c r="J7094" i="10"/>
  <c r="J3861" i="10"/>
  <c r="H7118" i="10"/>
  <c r="H3885" i="10"/>
  <c r="J7119" i="10"/>
  <c r="J3886" i="10"/>
  <c r="J3904" i="10"/>
  <c r="G3903" i="10"/>
  <c r="G3901" i="10"/>
  <c r="J3900" i="10"/>
  <c r="G3899" i="10"/>
  <c r="G3897" i="10"/>
  <c r="G7128" i="10"/>
  <c r="G3895" i="10"/>
  <c r="G7126" i="10"/>
  <c r="G3893" i="10"/>
  <c r="J7123" i="10"/>
  <c r="J3890" i="10"/>
  <c r="J7121" i="10"/>
  <c r="J3888" i="10"/>
  <c r="I3919" i="10"/>
  <c r="H3916" i="10"/>
  <c r="H3914" i="10"/>
  <c r="H3912" i="10"/>
  <c r="H3910" i="10"/>
  <c r="I3907" i="10"/>
  <c r="I3925" i="10"/>
  <c r="H3924" i="10"/>
  <c r="I3923" i="10"/>
  <c r="G3922" i="10"/>
  <c r="J3921" i="10"/>
  <c r="G3933" i="10"/>
  <c r="J3932" i="10"/>
  <c r="G3931" i="10"/>
  <c r="J3930" i="10"/>
  <c r="G3929" i="10"/>
  <c r="J3928" i="10"/>
  <c r="G3927" i="10"/>
  <c r="J3926" i="10"/>
  <c r="H3945" i="10"/>
  <c r="I3944" i="10"/>
  <c r="H3943" i="10"/>
  <c r="I3942" i="10"/>
  <c r="H3941" i="10"/>
  <c r="I3940" i="10"/>
  <c r="H3939" i="10"/>
  <c r="I3938" i="10"/>
  <c r="H3937" i="10"/>
  <c r="I3936" i="10"/>
  <c r="H3935" i="10"/>
  <c r="I3934" i="10"/>
  <c r="H3964" i="10"/>
  <c r="J7074" i="10"/>
  <c r="J3841" i="10"/>
  <c r="G7073" i="10"/>
  <c r="G3840" i="10"/>
  <c r="J7072" i="10"/>
  <c r="J3839" i="10"/>
  <c r="G7071" i="10"/>
  <c r="G3838" i="10"/>
  <c r="J7070" i="10"/>
  <c r="J3837" i="10"/>
  <c r="G7069" i="10"/>
  <c r="G3836" i="10"/>
  <c r="G7068" i="10"/>
  <c r="G3835" i="10"/>
  <c r="J7067" i="10"/>
  <c r="J3834" i="10"/>
  <c r="G7066" i="10"/>
  <c r="G3833" i="10"/>
  <c r="J7065" i="10"/>
  <c r="J3832" i="10"/>
  <c r="G7064" i="10"/>
  <c r="G3831" i="10"/>
  <c r="J7063" i="10"/>
  <c r="J3830" i="10"/>
  <c r="G7062" i="10"/>
  <c r="G3829" i="10"/>
  <c r="J7093" i="10"/>
  <c r="J3860" i="10"/>
  <c r="J7091" i="10"/>
  <c r="J3858" i="10"/>
  <c r="G7090" i="10"/>
  <c r="G3857" i="10"/>
  <c r="J7089" i="10"/>
  <c r="J3856" i="10"/>
  <c r="J7087" i="10"/>
  <c r="J3854" i="10"/>
  <c r="G7086" i="10"/>
  <c r="G3853" i="10"/>
  <c r="G7084" i="10"/>
  <c r="G3851" i="10"/>
  <c r="G7116" i="10"/>
  <c r="G3883" i="10"/>
  <c r="J7115" i="10"/>
  <c r="J3882" i="10"/>
  <c r="J7111" i="10"/>
  <c r="J3878" i="10"/>
  <c r="J7109" i="10"/>
  <c r="J3876" i="10"/>
  <c r="G7108" i="10"/>
  <c r="G3875" i="10"/>
  <c r="G7106" i="10"/>
  <c r="G3873" i="10"/>
  <c r="G7104" i="10"/>
  <c r="G3871" i="10"/>
  <c r="G7102" i="10"/>
  <c r="G3869" i="10"/>
  <c r="G7100" i="10"/>
  <c r="G3867" i="10"/>
  <c r="J7099" i="10"/>
  <c r="J3866" i="10"/>
  <c r="J7097" i="10"/>
  <c r="J3864" i="10"/>
  <c r="J7095" i="10"/>
  <c r="J3862" i="10"/>
  <c r="I7119" i="10"/>
  <c r="I3886" i="10"/>
  <c r="H3905" i="10"/>
  <c r="I3904" i="10"/>
  <c r="H3903" i="10"/>
  <c r="I3902" i="10"/>
  <c r="H3960" i="10"/>
  <c r="I3959" i="10"/>
  <c r="J3958" i="10"/>
  <c r="H3956" i="10"/>
  <c r="G3953" i="10"/>
  <c r="G3949" i="10"/>
  <c r="H3948" i="10"/>
  <c r="G3980" i="10"/>
  <c r="H3979" i="10"/>
  <c r="I3978" i="10"/>
  <c r="J3977" i="10"/>
  <c r="G3976" i="10"/>
  <c r="H3975" i="10"/>
  <c r="I3974" i="10"/>
  <c r="J3973" i="10"/>
  <c r="G3972" i="10"/>
  <c r="H3971" i="10"/>
  <c r="I3970" i="10"/>
  <c r="J3969" i="10"/>
  <c r="G3968" i="10"/>
  <c r="H3967" i="10"/>
  <c r="I3966" i="10"/>
  <c r="J3965" i="10"/>
  <c r="G3982" i="10"/>
  <c r="H3901" i="10"/>
  <c r="I3900" i="10"/>
  <c r="J3899" i="10"/>
  <c r="G3898" i="10"/>
  <c r="H3897" i="10"/>
  <c r="I7129" i="10"/>
  <c r="I3896" i="10"/>
  <c r="J7128" i="10"/>
  <c r="J3895" i="10"/>
  <c r="G7127" i="10"/>
  <c r="G3894" i="10"/>
  <c r="H7126" i="10"/>
  <c r="H3893" i="10"/>
  <c r="I7125" i="10"/>
  <c r="I3892" i="10"/>
  <c r="J7124" i="10"/>
  <c r="J3891" i="10"/>
  <c r="G7123" i="10"/>
  <c r="G3890" i="10"/>
  <c r="H7122" i="10"/>
  <c r="H3889" i="10"/>
  <c r="I7121" i="10"/>
  <c r="I3888" i="10"/>
  <c r="J7120" i="10"/>
  <c r="J3887" i="10"/>
  <c r="G3920" i="10"/>
  <c r="H3919" i="10"/>
  <c r="I3918" i="10"/>
  <c r="J3917" i="10"/>
  <c r="G3916" i="10"/>
  <c r="H3915" i="10"/>
  <c r="I3914" i="10"/>
  <c r="J3913" i="10"/>
  <c r="G3912" i="10"/>
  <c r="H3911" i="10"/>
  <c r="I3910" i="10"/>
  <c r="J3909" i="10"/>
  <c r="G3908" i="10"/>
  <c r="H3907" i="10"/>
  <c r="I3906" i="10"/>
  <c r="J3925" i="10"/>
  <c r="G3924" i="10"/>
  <c r="H3923" i="10"/>
  <c r="H3933" i="10"/>
  <c r="I3932" i="10"/>
  <c r="J3931" i="10"/>
  <c r="G3930" i="10"/>
  <c r="H3929" i="10"/>
  <c r="I3928" i="10"/>
  <c r="J3927" i="10"/>
  <c r="G3926" i="10"/>
  <c r="G3945" i="10"/>
  <c r="H3944" i="10"/>
  <c r="I3943" i="10"/>
  <c r="J3942" i="10"/>
  <c r="G3941" i="10"/>
  <c r="H3940" i="10"/>
  <c r="I3939" i="10"/>
  <c r="J3938" i="10"/>
  <c r="G3937" i="10"/>
  <c r="H3936" i="10"/>
  <c r="I3935" i="10"/>
  <c r="J3934" i="10"/>
  <c r="G3964" i="10"/>
  <c r="H3963" i="10"/>
  <c r="I3962" i="10"/>
  <c r="J3961" i="10"/>
  <c r="G3960" i="10"/>
  <c r="H3959" i="10"/>
  <c r="I3958" i="10"/>
  <c r="J3957" i="10"/>
  <c r="G3956" i="10"/>
  <c r="H3955" i="10"/>
  <c r="I3954" i="10"/>
  <c r="J3953" i="10"/>
  <c r="G3952" i="10"/>
  <c r="H3951" i="10"/>
  <c r="I3950" i="10"/>
  <c r="J3949" i="10"/>
  <c r="G3948" i="10"/>
  <c r="H3947" i="10"/>
  <c r="I3946" i="10"/>
  <c r="I3977" i="10"/>
  <c r="J3976" i="10"/>
  <c r="I3973" i="10"/>
  <c r="G3971" i="10"/>
  <c r="H3970" i="10"/>
  <c r="G3967" i="10"/>
  <c r="H3966" i="10"/>
  <c r="J3982" i="10"/>
  <c r="H3983" i="10"/>
  <c r="J3983" i="10"/>
  <c r="H3984" i="10"/>
  <c r="H3985" i="10"/>
  <c r="J3985" i="10"/>
  <c r="H3986" i="10"/>
  <c r="J3986" i="10"/>
  <c r="J3987" i="10"/>
  <c r="H3988" i="10"/>
  <c r="J3988" i="10"/>
  <c r="F3985" i="10"/>
  <c r="F3987" i="10"/>
  <c r="F3983" i="10"/>
  <c r="D3984" i="10"/>
  <c r="D3986" i="10"/>
  <c r="D3988" i="10"/>
  <c r="C3983" i="10"/>
  <c r="C3984" i="10"/>
  <c r="C3985" i="10"/>
  <c r="C3986" i="10"/>
  <c r="C3988" i="10"/>
  <c r="J7079" i="10"/>
  <c r="J3846" i="10"/>
  <c r="J7077" i="10"/>
  <c r="J3844" i="10"/>
  <c r="J7075" i="10"/>
  <c r="J3842" i="10"/>
  <c r="J7073" i="10"/>
  <c r="J3840" i="10"/>
  <c r="G7072" i="10"/>
  <c r="G3839" i="10"/>
  <c r="G7070" i="10"/>
  <c r="G3837" i="10"/>
  <c r="I7004" i="10"/>
  <c r="I3771" i="10"/>
  <c r="I7002" i="10"/>
  <c r="I3769" i="10"/>
  <c r="I7000" i="10"/>
  <c r="I3767" i="10"/>
  <c r="G6994" i="10"/>
  <c r="G3761" i="10"/>
  <c r="J6991" i="10"/>
  <c r="J3758" i="10"/>
  <c r="H7033" i="10"/>
  <c r="H3800" i="10"/>
  <c r="H7031" i="10"/>
  <c r="H3798" i="10"/>
  <c r="H7029" i="10"/>
  <c r="H3796" i="10"/>
  <c r="I7026" i="10"/>
  <c r="I3793" i="10"/>
  <c r="I7024" i="10"/>
  <c r="I3791" i="10"/>
  <c r="I7022" i="10"/>
  <c r="I3789" i="10"/>
  <c r="H7021" i="10"/>
  <c r="H3788" i="10"/>
  <c r="H7019" i="10"/>
  <c r="H3786" i="10"/>
  <c r="I7016" i="10"/>
  <c r="I3783" i="10"/>
  <c r="I7014" i="10"/>
  <c r="I3781" i="10"/>
  <c r="I7012" i="10"/>
  <c r="I3779" i="10"/>
  <c r="H7007" i="10"/>
  <c r="H3774" i="10"/>
  <c r="H7005" i="10"/>
  <c r="H3772" i="10"/>
  <c r="H3904" i="10"/>
  <c r="I3903" i="10"/>
  <c r="I3901" i="10"/>
  <c r="H3900" i="10"/>
  <c r="I3899" i="10"/>
  <c r="I3897" i="10"/>
  <c r="I7128" i="10"/>
  <c r="I3895" i="10"/>
  <c r="I7126" i="10"/>
  <c r="I3893" i="10"/>
  <c r="H7123" i="10"/>
  <c r="H3890" i="10"/>
  <c r="H7121" i="10"/>
  <c r="H3888" i="10"/>
  <c r="G3919" i="10"/>
  <c r="J3916" i="10"/>
  <c r="J3914" i="10"/>
  <c r="J3912" i="10"/>
  <c r="J3910" i="10"/>
  <c r="G3907" i="10"/>
  <c r="J3964" i="10"/>
  <c r="H7093" i="10"/>
  <c r="H3860" i="10"/>
  <c r="I7090" i="10"/>
  <c r="I3857" i="10"/>
  <c r="H7089" i="10"/>
  <c r="H3856" i="10"/>
  <c r="H7087" i="10"/>
  <c r="H3854" i="10"/>
  <c r="I7086" i="10"/>
  <c r="I3853" i="10"/>
  <c r="I7084" i="10"/>
  <c r="I3851" i="10"/>
  <c r="I7116" i="10"/>
  <c r="I3883" i="10"/>
  <c r="H7115" i="10"/>
  <c r="H3882" i="10"/>
  <c r="H7111" i="10"/>
  <c r="H3878" i="10"/>
  <c r="H7109" i="10"/>
  <c r="H3876" i="10"/>
  <c r="I7108" i="10"/>
  <c r="I3875" i="10"/>
  <c r="I7106" i="10"/>
  <c r="I3873" i="10"/>
  <c r="I7104" i="10"/>
  <c r="I3871" i="10"/>
  <c r="I7102" i="10"/>
  <c r="I3869" i="10"/>
  <c r="I7100" i="10"/>
  <c r="I3867" i="10"/>
  <c r="H7099" i="10"/>
  <c r="H3866" i="10"/>
  <c r="H7097" i="10"/>
  <c r="H3864" i="10"/>
  <c r="I7096" i="10"/>
  <c r="I3863" i="10"/>
  <c r="H7095" i="10"/>
  <c r="H3862" i="10"/>
  <c r="G7118" i="10"/>
  <c r="G3885" i="10"/>
  <c r="J3960" i="10"/>
  <c r="G3959" i="10"/>
  <c r="H3958" i="10"/>
  <c r="J3956" i="10"/>
  <c r="I3953" i="10"/>
  <c r="J3952" i="10"/>
  <c r="I3949" i="10"/>
  <c r="J3948" i="10"/>
  <c r="G3977" i="10"/>
  <c r="H3976" i="10"/>
  <c r="I3971" i="10"/>
  <c r="J3970" i="10"/>
  <c r="I3967" i="10"/>
  <c r="J3966" i="10"/>
  <c r="I3986" i="10"/>
  <c r="F3984" i="10"/>
  <c r="H7081" i="10"/>
  <c r="H3848" i="10"/>
  <c r="I7080" i="10"/>
  <c r="I3847" i="10"/>
  <c r="I7078" i="10"/>
  <c r="I3845" i="10"/>
  <c r="I7076" i="10"/>
  <c r="I3843" i="10"/>
  <c r="I7074" i="10"/>
  <c r="I3841" i="10"/>
  <c r="H7071" i="10"/>
  <c r="H3838" i="10"/>
  <c r="H7069" i="10"/>
  <c r="H3836" i="10"/>
  <c r="I6990" i="10"/>
  <c r="I3757" i="10"/>
  <c r="G7004" i="10"/>
  <c r="G3771" i="10"/>
  <c r="J7003" i="10"/>
  <c r="J3770" i="10"/>
  <c r="J7001" i="10"/>
  <c r="J3768" i="10"/>
  <c r="G7000" i="10"/>
  <c r="G3767" i="10"/>
  <c r="G6992" i="10"/>
  <c r="G3759" i="10"/>
  <c r="G7034" i="10"/>
  <c r="G3801" i="10"/>
  <c r="G7032" i="10"/>
  <c r="G3799" i="10"/>
  <c r="G7030" i="10"/>
  <c r="G3797" i="10"/>
  <c r="J7027" i="10"/>
  <c r="J3794" i="10"/>
  <c r="J7025" i="10"/>
  <c r="J3792" i="10"/>
  <c r="J7023" i="10"/>
  <c r="J3790" i="10"/>
  <c r="G7020" i="10"/>
  <c r="G3787" i="10"/>
  <c r="G7018" i="10"/>
  <c r="G3785" i="10"/>
  <c r="J7017" i="10"/>
  <c r="J3784" i="10"/>
  <c r="J7015" i="10"/>
  <c r="J3782" i="10"/>
  <c r="J7013" i="10"/>
  <c r="J3780" i="10"/>
  <c r="J7011" i="10"/>
  <c r="J3778" i="10"/>
  <c r="G7010" i="10"/>
  <c r="G3777" i="10"/>
  <c r="J7009" i="10"/>
  <c r="J3776" i="10"/>
  <c r="G7008" i="10"/>
  <c r="G3775" i="10"/>
  <c r="G7006" i="10"/>
  <c r="G3773" i="10"/>
  <c r="G3905" i="10"/>
  <c r="J3902" i="10"/>
  <c r="J3898" i="10"/>
  <c r="J7129" i="10"/>
  <c r="J3896" i="10"/>
  <c r="J7127" i="10"/>
  <c r="J3894" i="10"/>
  <c r="J7125" i="10"/>
  <c r="J3892" i="10"/>
  <c r="G7124" i="10"/>
  <c r="G3891" i="10"/>
  <c r="G7122" i="10"/>
  <c r="G3889" i="10"/>
  <c r="G7120" i="10"/>
  <c r="G3887" i="10"/>
  <c r="H3920" i="10"/>
  <c r="H3918" i="10"/>
  <c r="I3917" i="10"/>
  <c r="I3915" i="10"/>
  <c r="I3913" i="10"/>
  <c r="I3911" i="10"/>
  <c r="I3909" i="10"/>
  <c r="H3908" i="10"/>
  <c r="H3906" i="10"/>
  <c r="I3963" i="10"/>
  <c r="H3962" i="10"/>
  <c r="I3961" i="10"/>
  <c r="G7092" i="10"/>
  <c r="G3859" i="10"/>
  <c r="G7088" i="10"/>
  <c r="G3855" i="10"/>
  <c r="J7085" i="10"/>
  <c r="J3852" i="10"/>
  <c r="J7083" i="10"/>
  <c r="J3850" i="10"/>
  <c r="G7082" i="10"/>
  <c r="G3849" i="10"/>
  <c r="J7117" i="10"/>
  <c r="J3884" i="10"/>
  <c r="G7114" i="10"/>
  <c r="G3881" i="10"/>
  <c r="J7113" i="10"/>
  <c r="J3880" i="10"/>
  <c r="G7112" i="10"/>
  <c r="G3879" i="10"/>
  <c r="G7110" i="10"/>
  <c r="G3877" i="10"/>
  <c r="J7107" i="10"/>
  <c r="J3874" i="10"/>
  <c r="J7105" i="10"/>
  <c r="J3872" i="10"/>
  <c r="J7103" i="10"/>
  <c r="J3870" i="10"/>
  <c r="J7101" i="10"/>
  <c r="J3868" i="10"/>
  <c r="G7098" i="10"/>
  <c r="G3865" i="10"/>
  <c r="G7096" i="10"/>
  <c r="G3863" i="10"/>
  <c r="G7094" i="10"/>
  <c r="G3861" i="10"/>
  <c r="I7118" i="10"/>
  <c r="I3885" i="10"/>
  <c r="G3957" i="10"/>
  <c r="I3955" i="10"/>
  <c r="J3954" i="10"/>
  <c r="H3952" i="10"/>
  <c r="I3951" i="10"/>
  <c r="J3950" i="10"/>
  <c r="I3947" i="10"/>
  <c r="J3946" i="10"/>
  <c r="J3922" i="10"/>
  <c r="G3921" i="10"/>
  <c r="J3980" i="10"/>
  <c r="G3979" i="10"/>
  <c r="H3978" i="10"/>
  <c r="G3975" i="10"/>
  <c r="H3974" i="10"/>
  <c r="J3972" i="10"/>
  <c r="I3969" i="10"/>
  <c r="J3968" i="10"/>
  <c r="I3965" i="10"/>
  <c r="J3984" i="10"/>
  <c r="H3987" i="10"/>
  <c r="C3987" i="10"/>
  <c r="G6993" i="10"/>
  <c r="G3760" i="10"/>
  <c r="G6991" i="10"/>
  <c r="G3758" i="10"/>
  <c r="H7047" i="10"/>
  <c r="H3814" i="10"/>
  <c r="I7046" i="10"/>
  <c r="I3813" i="10"/>
  <c r="J7045" i="10"/>
  <c r="J3812" i="10"/>
  <c r="J7043" i="10"/>
  <c r="J3810" i="10"/>
  <c r="H7041" i="10"/>
  <c r="H3808" i="10"/>
  <c r="I7038" i="10"/>
  <c r="I3805" i="10"/>
  <c r="H7034" i="10"/>
  <c r="H3801" i="10"/>
  <c r="J7032" i="10"/>
  <c r="J3799" i="10"/>
  <c r="G7031" i="10"/>
  <c r="G3798" i="10"/>
  <c r="J7024" i="10"/>
  <c r="J3791" i="10"/>
  <c r="J7020" i="10"/>
  <c r="J3787" i="10"/>
  <c r="J7018" i="10"/>
  <c r="J3785" i="10"/>
  <c r="H7016" i="10"/>
  <c r="H3783" i="10"/>
  <c r="I7013" i="10"/>
  <c r="I3780" i="10"/>
  <c r="J7012" i="10"/>
  <c r="J3779" i="10"/>
  <c r="H7010" i="10"/>
  <c r="H3777" i="10"/>
  <c r="G7009" i="10"/>
  <c r="G3776" i="10"/>
  <c r="G7007" i="10"/>
  <c r="G3774" i="10"/>
  <c r="J7006" i="10"/>
  <c r="J3773" i="10"/>
  <c r="J7061" i="10"/>
  <c r="J3828" i="10"/>
  <c r="G7060" i="10"/>
  <c r="G3827" i="10"/>
  <c r="J7059" i="10"/>
  <c r="J3826" i="10"/>
  <c r="G7058" i="10"/>
  <c r="G3825" i="10"/>
  <c r="J7057" i="10"/>
  <c r="J3824" i="10"/>
  <c r="G7056" i="10"/>
  <c r="G3823" i="10"/>
  <c r="J7055" i="10"/>
  <c r="J3822" i="10"/>
  <c r="G7054" i="10"/>
  <c r="G3821" i="10"/>
  <c r="J7053" i="10"/>
  <c r="J3820" i="10"/>
  <c r="G7052" i="10"/>
  <c r="G3819" i="10"/>
  <c r="J7081" i="10"/>
  <c r="J3848" i="10"/>
  <c r="G7080" i="10"/>
  <c r="G3847" i="10"/>
  <c r="G7078" i="10"/>
  <c r="G3845" i="10"/>
  <c r="G7076" i="10"/>
  <c r="G3843" i="10"/>
  <c r="G7074" i="10"/>
  <c r="G3841" i="10"/>
  <c r="J7071" i="10"/>
  <c r="J3838" i="10"/>
  <c r="J7069" i="10"/>
  <c r="J3836" i="10"/>
  <c r="J7068" i="10"/>
  <c r="J3835" i="10"/>
  <c r="G7067" i="10"/>
  <c r="G3834" i="10"/>
  <c r="J7066" i="10"/>
  <c r="J3833" i="10"/>
  <c r="G7065" i="10"/>
  <c r="G3832" i="10"/>
  <c r="J7064" i="10"/>
  <c r="J3831" i="10"/>
  <c r="G7063" i="10"/>
  <c r="G3830" i="10"/>
  <c r="J7062" i="10"/>
  <c r="J3829" i="10"/>
  <c r="G7093" i="10"/>
  <c r="G3860" i="10"/>
  <c r="J7092" i="10"/>
  <c r="J3859" i="10"/>
  <c r="G7091" i="10"/>
  <c r="G3858" i="10"/>
  <c r="J7090" i="10"/>
  <c r="J3857" i="10"/>
  <c r="G7089" i="10"/>
  <c r="G3856" i="10"/>
  <c r="J7088" i="10"/>
  <c r="J3855" i="10"/>
  <c r="G7087" i="10"/>
  <c r="G3854" i="10"/>
  <c r="J7086" i="10"/>
  <c r="J3853" i="10"/>
  <c r="G7085" i="10"/>
  <c r="G3852" i="10"/>
  <c r="J7084" i="10"/>
  <c r="J3851" i="10"/>
  <c r="G7083" i="10"/>
  <c r="G3850" i="10"/>
  <c r="J7082" i="10"/>
  <c r="J3849" i="10"/>
  <c r="G7117" i="10"/>
  <c r="G3884" i="10"/>
  <c r="J7116" i="10"/>
  <c r="J3883" i="10"/>
  <c r="G7115" i="10"/>
  <c r="G3882" i="10"/>
  <c r="J7114" i="10"/>
  <c r="J3881" i="10"/>
  <c r="G7113" i="10"/>
  <c r="G3880" i="10"/>
  <c r="J7112" i="10"/>
  <c r="J3879" i="10"/>
  <c r="G7111" i="10"/>
  <c r="G3878" i="10"/>
  <c r="J7110" i="10"/>
  <c r="J3877" i="10"/>
  <c r="G7109" i="10"/>
  <c r="G3876" i="10"/>
  <c r="J7108" i="10"/>
  <c r="J3875" i="10"/>
  <c r="G7107" i="10"/>
  <c r="G3874" i="10"/>
  <c r="J7106" i="10"/>
  <c r="J3873" i="10"/>
  <c r="G7105" i="10"/>
  <c r="G3872" i="10"/>
  <c r="J7104" i="10"/>
  <c r="J3871" i="10"/>
  <c r="G7103" i="10"/>
  <c r="G3870" i="10"/>
  <c r="J7102" i="10"/>
  <c r="J3869" i="10"/>
  <c r="G7101" i="10"/>
  <c r="G3868" i="10"/>
  <c r="J7100" i="10"/>
  <c r="J3867" i="10"/>
  <c r="G7099" i="10"/>
  <c r="G3866" i="10"/>
  <c r="J7098" i="10"/>
  <c r="J3865" i="10"/>
  <c r="J6990" i="10"/>
  <c r="J3757" i="10"/>
  <c r="H7004" i="10"/>
  <c r="H3771" i="10"/>
  <c r="G7003" i="10"/>
  <c r="G3770" i="10"/>
  <c r="J7002" i="10"/>
  <c r="J3769" i="10"/>
  <c r="G7001" i="10"/>
  <c r="G3768" i="10"/>
  <c r="H7000" i="10"/>
  <c r="H3767" i="10"/>
  <c r="H6994" i="10"/>
  <c r="H3761" i="10"/>
  <c r="J6992" i="10"/>
  <c r="J3759" i="10"/>
  <c r="G7050" i="10"/>
  <c r="G3817" i="10"/>
  <c r="J7049" i="10"/>
  <c r="J3816" i="10"/>
  <c r="I7048" i="10"/>
  <c r="I3815" i="10"/>
  <c r="H7045" i="10"/>
  <c r="H3812" i="10"/>
  <c r="G7044" i="10"/>
  <c r="G3811" i="10"/>
  <c r="I7042" i="10"/>
  <c r="I3809" i="10"/>
  <c r="G7040" i="10"/>
  <c r="G3807" i="10"/>
  <c r="J7039" i="10"/>
  <c r="J3806" i="10"/>
  <c r="J7037" i="10"/>
  <c r="J3804" i="10"/>
  <c r="G7036" i="10"/>
  <c r="G3803" i="10"/>
  <c r="J7035" i="10"/>
  <c r="J3802" i="10"/>
  <c r="I7033" i="10"/>
  <c r="I3800" i="10"/>
  <c r="J7030" i="10"/>
  <c r="J3797" i="10"/>
  <c r="G7029" i="10"/>
  <c r="G3796" i="10"/>
  <c r="H7028" i="10"/>
  <c r="H3795" i="10"/>
  <c r="I7027" i="10"/>
  <c r="I3794" i="10"/>
  <c r="H7026" i="10"/>
  <c r="H3793" i="10"/>
  <c r="I7025" i="10"/>
  <c r="I3792" i="10"/>
  <c r="I7023" i="10"/>
  <c r="I3790" i="10"/>
  <c r="H7022" i="10"/>
  <c r="H3789" i="10"/>
  <c r="I7021" i="10"/>
  <c r="I3788" i="10"/>
  <c r="I7019" i="10"/>
  <c r="I3786" i="10"/>
  <c r="I7015" i="10"/>
  <c r="I3782" i="10"/>
  <c r="H7014" i="10"/>
  <c r="H3781" i="10"/>
  <c r="G7011" i="10"/>
  <c r="G3778" i="10"/>
  <c r="I7009" i="10"/>
  <c r="I3776" i="10"/>
  <c r="J7008" i="10"/>
  <c r="J3775" i="10"/>
  <c r="G7005" i="10"/>
  <c r="G3772" i="10"/>
  <c r="G6990" i="10"/>
  <c r="G3757" i="10"/>
  <c r="H7003" i="10"/>
  <c r="H3770" i="10"/>
  <c r="H7001" i="10"/>
  <c r="H3768" i="10"/>
  <c r="H6993" i="10"/>
  <c r="H3760" i="10"/>
  <c r="I6992" i="10"/>
  <c r="I3759" i="10"/>
  <c r="G7051" i="10"/>
  <c r="G3818" i="10"/>
  <c r="J7050" i="10"/>
  <c r="J3817" i="10"/>
  <c r="G7049" i="10"/>
  <c r="G3816" i="10"/>
  <c r="J7048" i="10"/>
  <c r="J3815" i="10"/>
  <c r="G7047" i="10"/>
  <c r="G3814" i="10"/>
  <c r="J7046" i="10"/>
  <c r="J3813" i="10"/>
  <c r="G7045" i="10"/>
  <c r="G3812" i="10"/>
  <c r="J7044" i="10"/>
  <c r="J3811" i="10"/>
  <c r="G7043" i="10"/>
  <c r="G3810" i="10"/>
  <c r="J7042" i="10"/>
  <c r="J3809" i="10"/>
  <c r="G7041" i="10"/>
  <c r="G3808" i="10"/>
  <c r="J7040" i="10"/>
  <c r="J3807" i="10"/>
  <c r="G7039" i="10"/>
  <c r="G3806" i="10"/>
  <c r="J7038" i="10"/>
  <c r="J3805" i="10"/>
  <c r="G7037" i="10"/>
  <c r="G3804" i="10"/>
  <c r="J7036" i="10"/>
  <c r="J3803" i="10"/>
  <c r="G7035" i="10"/>
  <c r="G3802" i="10"/>
  <c r="I7034" i="10"/>
  <c r="I3801" i="10"/>
  <c r="I7032" i="10"/>
  <c r="I3799" i="10"/>
  <c r="I7030" i="10"/>
  <c r="I3797" i="10"/>
  <c r="I7028" i="10"/>
  <c r="I3795" i="10"/>
  <c r="H7027" i="10"/>
  <c r="H3794" i="10"/>
  <c r="H7025" i="10"/>
  <c r="H3792" i="10"/>
  <c r="H7023" i="10"/>
  <c r="H3790" i="10"/>
  <c r="I7020" i="10"/>
  <c r="I3787" i="10"/>
  <c r="I7018" i="10"/>
  <c r="I3785" i="10"/>
  <c r="H7017" i="10"/>
  <c r="H3784" i="10"/>
  <c r="H7015" i="10"/>
  <c r="H3782" i="10"/>
  <c r="H7013" i="10"/>
  <c r="H3780" i="10"/>
  <c r="H7011" i="10"/>
  <c r="H3778" i="10"/>
  <c r="I7010" i="10"/>
  <c r="I3777" i="10"/>
  <c r="H7009" i="10"/>
  <c r="H3776" i="10"/>
  <c r="I7008" i="10"/>
  <c r="I3775" i="10"/>
  <c r="I7006" i="10"/>
  <c r="I3773" i="10"/>
  <c r="I7061" i="10"/>
  <c r="I3828" i="10"/>
  <c r="H7060" i="10"/>
  <c r="H3827" i="10"/>
  <c r="I7059" i="10"/>
  <c r="I3826" i="10"/>
  <c r="H7058" i="10"/>
  <c r="H3825" i="10"/>
  <c r="I7057" i="10"/>
  <c r="I3824" i="10"/>
  <c r="H7056" i="10"/>
  <c r="H3823" i="10"/>
  <c r="I7055" i="10"/>
  <c r="I3822" i="10"/>
  <c r="H7054" i="10"/>
  <c r="H3821" i="10"/>
  <c r="I7053" i="10"/>
  <c r="I3820" i="10"/>
  <c r="H7052" i="10"/>
  <c r="H3819" i="10"/>
  <c r="I7081" i="10"/>
  <c r="I3848" i="10"/>
  <c r="H7080" i="10"/>
  <c r="H3847" i="10"/>
  <c r="I7079" i="10"/>
  <c r="I3846" i="10"/>
  <c r="H7078" i="10"/>
  <c r="H3845" i="10"/>
  <c r="I7077" i="10"/>
  <c r="I3844" i="10"/>
  <c r="H7076" i="10"/>
  <c r="H3843" i="10"/>
  <c r="I7075" i="10"/>
  <c r="I3842" i="10"/>
  <c r="H7096" i="10"/>
  <c r="H3863" i="10"/>
  <c r="I7095" i="10"/>
  <c r="I3862" i="10"/>
  <c r="H7094" i="10"/>
  <c r="H3861" i="10"/>
  <c r="J7118" i="10"/>
  <c r="J3885" i="10"/>
  <c r="H7119" i="10"/>
  <c r="H3886" i="10"/>
  <c r="I3905" i="10"/>
  <c r="H3902" i="10"/>
  <c r="H3898" i="10"/>
  <c r="H7129" i="10"/>
  <c r="H3896" i="10"/>
  <c r="H7127" i="10"/>
  <c r="H3894" i="10"/>
  <c r="H7125" i="10"/>
  <c r="H3892" i="10"/>
  <c r="I7124" i="10"/>
  <c r="I3891" i="10"/>
  <c r="I7122" i="10"/>
  <c r="I3889" i="10"/>
  <c r="I7120" i="10"/>
  <c r="I3887" i="10"/>
  <c r="J3920" i="10"/>
  <c r="J3918" i="10"/>
  <c r="G3917" i="10"/>
  <c r="G3915" i="10"/>
  <c r="G3913" i="10"/>
  <c r="G3911" i="10"/>
  <c r="G3909" i="10"/>
  <c r="J3908" i="10"/>
  <c r="J3906" i="10"/>
  <c r="G3925" i="10"/>
  <c r="J3924" i="10"/>
  <c r="G3923" i="10"/>
  <c r="I3922" i="10"/>
  <c r="H3921" i="10"/>
  <c r="I3933" i="10"/>
  <c r="H3932" i="10"/>
  <c r="I3931" i="10"/>
  <c r="H3930" i="10"/>
  <c r="I3929" i="10"/>
  <c r="H3928" i="10"/>
  <c r="I3927" i="10"/>
  <c r="H3926" i="10"/>
  <c r="J3945" i="10"/>
  <c r="G3944" i="10"/>
  <c r="J3943" i="10"/>
  <c r="G3942" i="10"/>
  <c r="J3941" i="10"/>
  <c r="G3940" i="10"/>
  <c r="J3939" i="10"/>
  <c r="G3938" i="10"/>
  <c r="J3937" i="10"/>
  <c r="G3936" i="10"/>
  <c r="J3935" i="10"/>
  <c r="G3934" i="10"/>
  <c r="G3963" i="10"/>
  <c r="J3962" i="10"/>
  <c r="G3961" i="10"/>
  <c r="H7074" i="10"/>
  <c r="H3841" i="10"/>
  <c r="I7073" i="10"/>
  <c r="I3840" i="10"/>
  <c r="H7072" i="10"/>
  <c r="H3839" i="10"/>
  <c r="I7071" i="10"/>
  <c r="I3838" i="10"/>
  <c r="H7070" i="10"/>
  <c r="H3837" i="10"/>
  <c r="I7069" i="10"/>
  <c r="I3836" i="10"/>
  <c r="I7068" i="10"/>
  <c r="I3835" i="10"/>
  <c r="H7067" i="10"/>
  <c r="H3834" i="10"/>
  <c r="I7066" i="10"/>
  <c r="I3833" i="10"/>
  <c r="H7065" i="10"/>
  <c r="H3832" i="10"/>
  <c r="I7064" i="10"/>
  <c r="I3831" i="10"/>
  <c r="H7063" i="10"/>
  <c r="H3830" i="10"/>
  <c r="I7062" i="10"/>
  <c r="I3829" i="10"/>
  <c r="I7092" i="10"/>
  <c r="I3859" i="10"/>
  <c r="H7091" i="10"/>
  <c r="H3858" i="10"/>
  <c r="I7088" i="10"/>
  <c r="I3855" i="10"/>
  <c r="H7085" i="10"/>
  <c r="H3852" i="10"/>
  <c r="H7083" i="10"/>
  <c r="H3850" i="10"/>
  <c r="I7082" i="10"/>
  <c r="I3849" i="10"/>
  <c r="H7117" i="10"/>
  <c r="H3884" i="10"/>
  <c r="I7114" i="10"/>
  <c r="I3881" i="10"/>
  <c r="H7113" i="10"/>
  <c r="H3880" i="10"/>
  <c r="I7112" i="10"/>
  <c r="I3879" i="10"/>
  <c r="I7110" i="10"/>
  <c r="I3877" i="10"/>
  <c r="H7107" i="10"/>
  <c r="H3874" i="10"/>
  <c r="H7105" i="10"/>
  <c r="H3872" i="10"/>
  <c r="H7103" i="10"/>
  <c r="H3870" i="10"/>
  <c r="H7101" i="10"/>
  <c r="H3868" i="10"/>
  <c r="I7098" i="10"/>
  <c r="I3865" i="10"/>
  <c r="I7094" i="10"/>
  <c r="I3861" i="10"/>
  <c r="G7119" i="10"/>
  <c r="G3886" i="10"/>
  <c r="J3905" i="10"/>
  <c r="G3904" i="10"/>
  <c r="J3903" i="10"/>
  <c r="G3902" i="10"/>
  <c r="I3957" i="10"/>
  <c r="G3955" i="10"/>
  <c r="H3954" i="10"/>
  <c r="G3951" i="10"/>
  <c r="H3950" i="10"/>
  <c r="G3947" i="10"/>
  <c r="H3946" i="10"/>
  <c r="I3980" i="10"/>
  <c r="J3979" i="10"/>
  <c r="G3978" i="10"/>
  <c r="H3977" i="10"/>
  <c r="I3976" i="10"/>
  <c r="J3975" i="10"/>
  <c r="G3974" i="10"/>
  <c r="H3973" i="10"/>
  <c r="I3972" i="10"/>
  <c r="J3971" i="10"/>
  <c r="G3970" i="10"/>
  <c r="H3969" i="10"/>
  <c r="I3968" i="10"/>
  <c r="J3967" i="10"/>
  <c r="G3966" i="10"/>
  <c r="H3965" i="10"/>
  <c r="I3982" i="10"/>
  <c r="J3901" i="10"/>
  <c r="G3900" i="10"/>
  <c r="H3899" i="10"/>
  <c r="I3898" i="10"/>
  <c r="J3897" i="10"/>
  <c r="G7129" i="10"/>
  <c r="G3896" i="10"/>
  <c r="H7128" i="10"/>
  <c r="H3895" i="10"/>
  <c r="I7127" i="10"/>
  <c r="I3894" i="10"/>
  <c r="J7126" i="10"/>
  <c r="J3893" i="10"/>
  <c r="G7125" i="10"/>
  <c r="G3892" i="10"/>
  <c r="H7124" i="10"/>
  <c r="H3891" i="10"/>
  <c r="I7123" i="10"/>
  <c r="I3890" i="10"/>
  <c r="J7122" i="10"/>
  <c r="J3889" i="10"/>
  <c r="G7121" i="10"/>
  <c r="G3888" i="10"/>
  <c r="H7120" i="10"/>
  <c r="H3887" i="10"/>
  <c r="I3920" i="10"/>
  <c r="J3919" i="10"/>
  <c r="G3918" i="10"/>
  <c r="H3917" i="10"/>
  <c r="I3916" i="10"/>
  <c r="J3915" i="10"/>
  <c r="G3914" i="10"/>
  <c r="H3913" i="10"/>
  <c r="I3912" i="10"/>
  <c r="J3911" i="10"/>
  <c r="G3910" i="10"/>
  <c r="H3909" i="10"/>
  <c r="I3908" i="10"/>
  <c r="J3907" i="10"/>
  <c r="G3906" i="10"/>
  <c r="H3925" i="10"/>
  <c r="I3924" i="10"/>
  <c r="J3923" i="10"/>
  <c r="H3922" i="10"/>
  <c r="I3921" i="10"/>
  <c r="J3933" i="10"/>
  <c r="G3932" i="10"/>
  <c r="H3931" i="10"/>
  <c r="I3930" i="10"/>
  <c r="J3929" i="10"/>
  <c r="G3928" i="10"/>
  <c r="H3927" i="10"/>
  <c r="I3926" i="10"/>
  <c r="I3945" i="10"/>
  <c r="J3944" i="10"/>
  <c r="G3943" i="10"/>
  <c r="H3942" i="10"/>
  <c r="I3941" i="10"/>
  <c r="J3940" i="10"/>
  <c r="G3939" i="10"/>
  <c r="H3938" i="10"/>
  <c r="I3937" i="10"/>
  <c r="J3936" i="10"/>
  <c r="G3935" i="10"/>
  <c r="H3934" i="10"/>
  <c r="I3964" i="10"/>
  <c r="J3963" i="10"/>
  <c r="G3962" i="10"/>
  <c r="H3961" i="10"/>
  <c r="I3960" i="10"/>
  <c r="J3959" i="10"/>
  <c r="G3958" i="10"/>
  <c r="H3957" i="10"/>
  <c r="I3956" i="10"/>
  <c r="J3955" i="10"/>
  <c r="G3954" i="10"/>
  <c r="H3953" i="10"/>
  <c r="I3952" i="10"/>
  <c r="J3951" i="10"/>
  <c r="G3950" i="10"/>
  <c r="H3949" i="10"/>
  <c r="I3948" i="10"/>
  <c r="J3947" i="10"/>
  <c r="G3946" i="10"/>
  <c r="H3980" i="10"/>
  <c r="I3979" i="10"/>
  <c r="J3978" i="10"/>
  <c r="I3975" i="10"/>
  <c r="J3974" i="10"/>
  <c r="G3973" i="10"/>
  <c r="H3972" i="10"/>
  <c r="G3969" i="10"/>
  <c r="H3968" i="10"/>
  <c r="G3965" i="10"/>
  <c r="H3982" i="10"/>
  <c r="G3983" i="10"/>
  <c r="I3983" i="10"/>
  <c r="G3984" i="10"/>
  <c r="I3984" i="10"/>
  <c r="G3985" i="10"/>
  <c r="I3985" i="10"/>
  <c r="G3986" i="10"/>
  <c r="G3987" i="10"/>
  <c r="I3987" i="10"/>
  <c r="G3988" i="10"/>
  <c r="I3988" i="10"/>
  <c r="F3986" i="10"/>
  <c r="F3988" i="10"/>
  <c r="D3983" i="10"/>
  <c r="D3985" i="10"/>
  <c r="D3987" i="10"/>
  <c r="B3983" i="10"/>
  <c r="B3984" i="10"/>
  <c r="B3985" i="10"/>
  <c r="B3986" i="10"/>
  <c r="B3987" i="10"/>
  <c r="B3988" i="10"/>
  <c r="E6513" i="10"/>
  <c r="E3280" i="10"/>
  <c r="E6517" i="10"/>
  <c r="E3284" i="10"/>
  <c r="E6521" i="10"/>
  <c r="E3288" i="10"/>
  <c r="E6525" i="10"/>
  <c r="E3292" i="10"/>
  <c r="E6529" i="10"/>
  <c r="E3296" i="10"/>
  <c r="E6533" i="10"/>
  <c r="E3300" i="10"/>
  <c r="E6537" i="10"/>
  <c r="E3304" i="10"/>
  <c r="E6541" i="10"/>
  <c r="E3308" i="10"/>
  <c r="E6545" i="10"/>
  <c r="E3312" i="10"/>
  <c r="E6549" i="10"/>
  <c r="E3316" i="10"/>
  <c r="E6553" i="10"/>
  <c r="E3320" i="10"/>
  <c r="E6557" i="10"/>
  <c r="E3324" i="10"/>
  <c r="E6561" i="10"/>
  <c r="E3328" i="10"/>
  <c r="E6565" i="10"/>
  <c r="E3332" i="10"/>
  <c r="E6569" i="10"/>
  <c r="E3336" i="10"/>
  <c r="E6573" i="10"/>
  <c r="E3340" i="10"/>
  <c r="E6577" i="10"/>
  <c r="E3344" i="10"/>
  <c r="E6581" i="10"/>
  <c r="E3348" i="10"/>
  <c r="E6585" i="10"/>
  <c r="E3352" i="10"/>
  <c r="E6589" i="10"/>
  <c r="E3356" i="10"/>
  <c r="E6593" i="10"/>
  <c r="E3360" i="10"/>
  <c r="E6597" i="10"/>
  <c r="E3364" i="10"/>
  <c r="E6601" i="10"/>
  <c r="E3368" i="10"/>
  <c r="E6605" i="10"/>
  <c r="E3372" i="10"/>
  <c r="E6609" i="10"/>
  <c r="E3376" i="10"/>
  <c r="E6613" i="10"/>
  <c r="E3380" i="10"/>
  <c r="E6617" i="10"/>
  <c r="E3384" i="10"/>
  <c r="E6621" i="10"/>
  <c r="E3388" i="10"/>
  <c r="E6625" i="10"/>
  <c r="E3392" i="10"/>
  <c r="E6629" i="10"/>
  <c r="E3396" i="10"/>
  <c r="E6633" i="10"/>
  <c r="E3400" i="10"/>
  <c r="E6637" i="10"/>
  <c r="E3404" i="10"/>
  <c r="E6641" i="10"/>
  <c r="E3408" i="10"/>
  <c r="E6645" i="10"/>
  <c r="E3412" i="10"/>
  <c r="E6649" i="10"/>
  <c r="E3416" i="10"/>
  <c r="E6653" i="10"/>
  <c r="E3420" i="10"/>
  <c r="E6657" i="10"/>
  <c r="E3424" i="10"/>
  <c r="E6661" i="10"/>
  <c r="E3428" i="10"/>
  <c r="E6665" i="10"/>
  <c r="E3432" i="10"/>
  <c r="E6669" i="10"/>
  <c r="E3436" i="10"/>
  <c r="E6673" i="10"/>
  <c r="E3440" i="10"/>
  <c r="E6677" i="10"/>
  <c r="E3444" i="10"/>
  <c r="E6681" i="10"/>
  <c r="E3448" i="10"/>
  <c r="E6685" i="10"/>
  <c r="E3452" i="10"/>
  <c r="E6689" i="10"/>
  <c r="E3456" i="10"/>
  <c r="E6693" i="10"/>
  <c r="E3460" i="10"/>
  <c r="E6697" i="10"/>
  <c r="E3464" i="10"/>
  <c r="E6701" i="10"/>
  <c r="E3468" i="10"/>
  <c r="E6705" i="10"/>
  <c r="E3472" i="10"/>
  <c r="E6709" i="10"/>
  <c r="E3476" i="10"/>
  <c r="E6713" i="10"/>
  <c r="E3480" i="10"/>
  <c r="E6717" i="10"/>
  <c r="E3484" i="10"/>
  <c r="E6721" i="10"/>
  <c r="E3488" i="10"/>
  <c r="E6725" i="10"/>
  <c r="E3492" i="10"/>
  <c r="E6729" i="10"/>
  <c r="E3496" i="10"/>
  <c r="E6733" i="10"/>
  <c r="E3500" i="10"/>
  <c r="E6737" i="10"/>
  <c r="E3504" i="10"/>
  <c r="E6741" i="10"/>
  <c r="E3508" i="10"/>
  <c r="E6745" i="10"/>
  <c r="E3512" i="10"/>
  <c r="E6749" i="10"/>
  <c r="E3516" i="10"/>
  <c r="E6753" i="10"/>
  <c r="E3520" i="10"/>
  <c r="E6757" i="10"/>
  <c r="E3524" i="10"/>
  <c r="E6761" i="10"/>
  <c r="E3528" i="10"/>
  <c r="E6765" i="10"/>
  <c r="E3532" i="10"/>
  <c r="E6769" i="10"/>
  <c r="E3536" i="10"/>
  <c r="E6773" i="10"/>
  <c r="E3540" i="10"/>
  <c r="E6777" i="10"/>
  <c r="E3544" i="10"/>
  <c r="E6781" i="10"/>
  <c r="E3548" i="10"/>
  <c r="E6785" i="10"/>
  <c r="E3552" i="10"/>
  <c r="E6789" i="10"/>
  <c r="E3556" i="10"/>
  <c r="E6793" i="10"/>
  <c r="E3560" i="10"/>
  <c r="E6797" i="10"/>
  <c r="E3564" i="10"/>
  <c r="E6801" i="10"/>
  <c r="E3568" i="10"/>
  <c r="E6805" i="10"/>
  <c r="E3572" i="10"/>
  <c r="E6809" i="10"/>
  <c r="E3576" i="10"/>
  <c r="E6813" i="10"/>
  <c r="E3580" i="10"/>
  <c r="E6817" i="10"/>
  <c r="E3584" i="10"/>
  <c r="E6821" i="10"/>
  <c r="E3588" i="10"/>
  <c r="E6825" i="10"/>
  <c r="E3592" i="10"/>
  <c r="E6829" i="10"/>
  <c r="E3596" i="10"/>
  <c r="E6833" i="10"/>
  <c r="E3600" i="10"/>
  <c r="E6837" i="10"/>
  <c r="E3604" i="10"/>
  <c r="E6841" i="10"/>
  <c r="E3608" i="10"/>
  <c r="E6845" i="10"/>
  <c r="E3612" i="10"/>
  <c r="E6849" i="10"/>
  <c r="E3616" i="10"/>
  <c r="E6853" i="10"/>
  <c r="E3620" i="10"/>
  <c r="E6857" i="10"/>
  <c r="E3624" i="10"/>
  <c r="E6861" i="10"/>
  <c r="E3628" i="10"/>
  <c r="E6865" i="10"/>
  <c r="E3632" i="10"/>
  <c r="E6869" i="10"/>
  <c r="E3636" i="10"/>
  <c r="E6873" i="10"/>
  <c r="E3640" i="10"/>
  <c r="E6877" i="10"/>
  <c r="E3644" i="10"/>
  <c r="E6881" i="10"/>
  <c r="E3648" i="10"/>
  <c r="E6885" i="10"/>
  <c r="E3652" i="10"/>
  <c r="E6889" i="10"/>
  <c r="E3656" i="10"/>
  <c r="E6893" i="10"/>
  <c r="E3660" i="10"/>
  <c r="E6897" i="10"/>
  <c r="E3664" i="10"/>
  <c r="E6901" i="10"/>
  <c r="E3668" i="10"/>
  <c r="E6905" i="10"/>
  <c r="E3672" i="10"/>
  <c r="E6909" i="10"/>
  <c r="E3676" i="10"/>
  <c r="E6913" i="10"/>
  <c r="E3680" i="10"/>
  <c r="E6917" i="10"/>
  <c r="E3684" i="10"/>
  <c r="E6921" i="10"/>
  <c r="E3688" i="10"/>
  <c r="E6925" i="10"/>
  <c r="E3692" i="10"/>
  <c r="E6929" i="10"/>
  <c r="E3696" i="10"/>
  <c r="E6933" i="10"/>
  <c r="E3700" i="10"/>
  <c r="E6937" i="10"/>
  <c r="E3704" i="10"/>
  <c r="E6941" i="10"/>
  <c r="E3708" i="10"/>
  <c r="E6945" i="10"/>
  <c r="E3712" i="10"/>
  <c r="E6949" i="10"/>
  <c r="E3716" i="10"/>
  <c r="E6953" i="10"/>
  <c r="E3720" i="10"/>
  <c r="E6957" i="10"/>
  <c r="E3724" i="10"/>
  <c r="E6961" i="10"/>
  <c r="E3728" i="10"/>
  <c r="E6965" i="10"/>
  <c r="E3732" i="10"/>
  <c r="E6969" i="10"/>
  <c r="E3736" i="10"/>
  <c r="E6973" i="10"/>
  <c r="E3740" i="10"/>
  <c r="E6977" i="10"/>
  <c r="E3744" i="10"/>
  <c r="E6981" i="10"/>
  <c r="E3748" i="10"/>
  <c r="E6985" i="10"/>
  <c r="E3752" i="10"/>
  <c r="E6989" i="10"/>
  <c r="E3756" i="10"/>
  <c r="E6512" i="10"/>
  <c r="E3279" i="10"/>
  <c r="E6516" i="10"/>
  <c r="E3283" i="10"/>
  <c r="E6520" i="10"/>
  <c r="E3287" i="10"/>
  <c r="E6524" i="10"/>
  <c r="E3291" i="10"/>
  <c r="E6528" i="10"/>
  <c r="E3295" i="10"/>
  <c r="E6532" i="10"/>
  <c r="E3299" i="10"/>
  <c r="E6536" i="10"/>
  <c r="E3303" i="10"/>
  <c r="E6540" i="10"/>
  <c r="E3307" i="10"/>
  <c r="E6544" i="10"/>
  <c r="E3311" i="10"/>
  <c r="E6548" i="10"/>
  <c r="E3315" i="10"/>
  <c r="E6552" i="10"/>
  <c r="E3319" i="10"/>
  <c r="E6556" i="10"/>
  <c r="E3323" i="10"/>
  <c r="E6560" i="10"/>
  <c r="E3327" i="10"/>
  <c r="E6564" i="10"/>
  <c r="E3331" i="10"/>
  <c r="E6568" i="10"/>
  <c r="E3335" i="10"/>
  <c r="E6572" i="10"/>
  <c r="E3339" i="10"/>
  <c r="E6576" i="10"/>
  <c r="E3343" i="10"/>
  <c r="E6580" i="10"/>
  <c r="E3347" i="10"/>
  <c r="E6584" i="10"/>
  <c r="E3351" i="10"/>
  <c r="E6588" i="10"/>
  <c r="E3355" i="10"/>
  <c r="E6592" i="10"/>
  <c r="E3359" i="10"/>
  <c r="E6596" i="10"/>
  <c r="E3363" i="10"/>
  <c r="E6600" i="10"/>
  <c r="E3367" i="10"/>
  <c r="E6604" i="10"/>
  <c r="E3371" i="10"/>
  <c r="E6608" i="10"/>
  <c r="E3375" i="10"/>
  <c r="E6612" i="10"/>
  <c r="E3379" i="10"/>
  <c r="E6616" i="10"/>
  <c r="E3383" i="10"/>
  <c r="E6620" i="10"/>
  <c r="E3387" i="10"/>
  <c r="E6624" i="10"/>
  <c r="E3391" i="10"/>
  <c r="E6628" i="10"/>
  <c r="E3395" i="10"/>
  <c r="E6632" i="10"/>
  <c r="E3399" i="10"/>
  <c r="E6636" i="10"/>
  <c r="E3403" i="10"/>
  <c r="E6640" i="10"/>
  <c r="E3407" i="10"/>
  <c r="E6644" i="10"/>
  <c r="E3411" i="10"/>
  <c r="E6648" i="10"/>
  <c r="E3415" i="10"/>
  <c r="E6652" i="10"/>
  <c r="E3419" i="10"/>
  <c r="E6656" i="10"/>
  <c r="E3423" i="10"/>
  <c r="E6660" i="10"/>
  <c r="E3427" i="10"/>
  <c r="E6664" i="10"/>
  <c r="E3431" i="10"/>
  <c r="E6668" i="10"/>
  <c r="E3435" i="10"/>
  <c r="E6672" i="10"/>
  <c r="E3439" i="10"/>
  <c r="E6676" i="10"/>
  <c r="E3443" i="10"/>
  <c r="E6680" i="10"/>
  <c r="E3447" i="10"/>
  <c r="E6684" i="10"/>
  <c r="E3451" i="10"/>
  <c r="E6688" i="10"/>
  <c r="E3455" i="10"/>
  <c r="E6692" i="10"/>
  <c r="E3459" i="10"/>
  <c r="E6696" i="10"/>
  <c r="E3463" i="10"/>
  <c r="E6700" i="10"/>
  <c r="E3467" i="10"/>
  <c r="E6704" i="10"/>
  <c r="E3471" i="10"/>
  <c r="E6708" i="10"/>
  <c r="E3475" i="10"/>
  <c r="E6712" i="10"/>
  <c r="E3479" i="10"/>
  <c r="E6716" i="10"/>
  <c r="E3483" i="10"/>
  <c r="E6720" i="10"/>
  <c r="E3487" i="10"/>
  <c r="E6724" i="10"/>
  <c r="E3491" i="10"/>
  <c r="E6728" i="10"/>
  <c r="E3495" i="10"/>
  <c r="E6732" i="10"/>
  <c r="E3499" i="10"/>
  <c r="E6736" i="10"/>
  <c r="E3503" i="10"/>
  <c r="E6740" i="10"/>
  <c r="E3507" i="10"/>
  <c r="E6744" i="10"/>
  <c r="E3511" i="10"/>
  <c r="E6748" i="10"/>
  <c r="E3515" i="10"/>
  <c r="E6752" i="10"/>
  <c r="E3519" i="10"/>
  <c r="E6756" i="10"/>
  <c r="E3523" i="10"/>
  <c r="E6760" i="10"/>
  <c r="E3527" i="10"/>
  <c r="E6764" i="10"/>
  <c r="E3531" i="10"/>
  <c r="E6768" i="10"/>
  <c r="E3535" i="10"/>
  <c r="E6772" i="10"/>
  <c r="E3539" i="10"/>
  <c r="E6776" i="10"/>
  <c r="E3543" i="10"/>
  <c r="E6780" i="10"/>
  <c r="E3547" i="10"/>
  <c r="E6784" i="10"/>
  <c r="E3551" i="10"/>
  <c r="E6788" i="10"/>
  <c r="E3555" i="10"/>
  <c r="E6792" i="10"/>
  <c r="E3559" i="10"/>
  <c r="E6796" i="10"/>
  <c r="E3563" i="10"/>
  <c r="E6800" i="10"/>
  <c r="E3567" i="10"/>
  <c r="E6804" i="10"/>
  <c r="E3571" i="10"/>
  <c r="E6808" i="10"/>
  <c r="E3575" i="10"/>
  <c r="E6812" i="10"/>
  <c r="E3579" i="10"/>
  <c r="E6816" i="10"/>
  <c r="E3583" i="10"/>
  <c r="E6820" i="10"/>
  <c r="E3587" i="10"/>
  <c r="E6824" i="10"/>
  <c r="E3591" i="10"/>
  <c r="E6828" i="10"/>
  <c r="E3595" i="10"/>
  <c r="E6832" i="10"/>
  <c r="E3599" i="10"/>
  <c r="E6836" i="10"/>
  <c r="E3603" i="10"/>
  <c r="E6840" i="10"/>
  <c r="E3607" i="10"/>
  <c r="E6844" i="10"/>
  <c r="E3611" i="10"/>
  <c r="E6848" i="10"/>
  <c r="E3615" i="10"/>
  <c r="E6852" i="10"/>
  <c r="E3619" i="10"/>
  <c r="E6856" i="10"/>
  <c r="E3623" i="10"/>
  <c r="E6860" i="10"/>
  <c r="E3627" i="10"/>
  <c r="E6864" i="10"/>
  <c r="E3631" i="10"/>
  <c r="E6868" i="10"/>
  <c r="E3635" i="10"/>
  <c r="E6872" i="10"/>
  <c r="E3639" i="10"/>
  <c r="E6876" i="10"/>
  <c r="E3643" i="10"/>
  <c r="E6880" i="10"/>
  <c r="E3647" i="10"/>
  <c r="E6884" i="10"/>
  <c r="E3651" i="10"/>
  <c r="E6888" i="10"/>
  <c r="E3655" i="10"/>
  <c r="E6892" i="10"/>
  <c r="E3659" i="10"/>
  <c r="E6896" i="10"/>
  <c r="E3663" i="10"/>
  <c r="E6900" i="10"/>
  <c r="E3667" i="10"/>
  <c r="E6904" i="10"/>
  <c r="E3671" i="10"/>
  <c r="E6908" i="10"/>
  <c r="E3675" i="10"/>
  <c r="E6912" i="10"/>
  <c r="E3679" i="10"/>
  <c r="E6916" i="10"/>
  <c r="E3683" i="10"/>
  <c r="E6920" i="10"/>
  <c r="E3687" i="10"/>
  <c r="E6924" i="10"/>
  <c r="E3691" i="10"/>
  <c r="E6928" i="10"/>
  <c r="E3695" i="10"/>
  <c r="E6932" i="10"/>
  <c r="E3699" i="10"/>
  <c r="E6936" i="10"/>
  <c r="E3703" i="10"/>
  <c r="E6940" i="10"/>
  <c r="E3707" i="10"/>
  <c r="E6944" i="10"/>
  <c r="E3711" i="10"/>
  <c r="E6948" i="10"/>
  <c r="E3715" i="10"/>
  <c r="E6952" i="10"/>
  <c r="E3719" i="10"/>
  <c r="E6956" i="10"/>
  <c r="E3723" i="10"/>
  <c r="E6960" i="10"/>
  <c r="E3727" i="10"/>
  <c r="E6964" i="10"/>
  <c r="E3731" i="10"/>
  <c r="E6968" i="10"/>
  <c r="E3735" i="10"/>
  <c r="E6972" i="10"/>
  <c r="E3739" i="10"/>
  <c r="E6976" i="10"/>
  <c r="E3743" i="10"/>
  <c r="E6980" i="10"/>
  <c r="E3747" i="10"/>
  <c r="E6984" i="10"/>
  <c r="E3751" i="10"/>
  <c r="E6988" i="10"/>
  <c r="E3755" i="10"/>
  <c r="E6511" i="10"/>
  <c r="E3278" i="10"/>
  <c r="E6515" i="10"/>
  <c r="E3282" i="10"/>
  <c r="E6519" i="10"/>
  <c r="E3286" i="10"/>
  <c r="E6523" i="10"/>
  <c r="E3290" i="10"/>
  <c r="E6527" i="10"/>
  <c r="E3294" i="10"/>
  <c r="E6531" i="10"/>
  <c r="E3298" i="10"/>
  <c r="E6535" i="10"/>
  <c r="E3302" i="10"/>
  <c r="E6539" i="10"/>
  <c r="E3306" i="10"/>
  <c r="E6543" i="10"/>
  <c r="E3310" i="10"/>
  <c r="E6547" i="10"/>
  <c r="E3314" i="10"/>
  <c r="E6551" i="10"/>
  <c r="E3318" i="10"/>
  <c r="E6555" i="10"/>
  <c r="E3322" i="10"/>
  <c r="E6559" i="10"/>
  <c r="E3326" i="10"/>
  <c r="E6563" i="10"/>
  <c r="E3330" i="10"/>
  <c r="E6567" i="10"/>
  <c r="E3334" i="10"/>
  <c r="E6571" i="10"/>
  <c r="E3338" i="10"/>
  <c r="E6575" i="10"/>
  <c r="E3342" i="10"/>
  <c r="E6579" i="10"/>
  <c r="E3346" i="10"/>
  <c r="E6583" i="10"/>
  <c r="E3350" i="10"/>
  <c r="E6587" i="10"/>
  <c r="E3354" i="10"/>
  <c r="E6591" i="10"/>
  <c r="E3358" i="10"/>
  <c r="E6595" i="10"/>
  <c r="E3362" i="10"/>
  <c r="E6599" i="10"/>
  <c r="E3366" i="10"/>
  <c r="E6603" i="10"/>
  <c r="E3370" i="10"/>
  <c r="E6607" i="10"/>
  <c r="E3374" i="10"/>
  <c r="E6611" i="10"/>
  <c r="E3378" i="10"/>
  <c r="E6615" i="10"/>
  <c r="E3382" i="10"/>
  <c r="E6619" i="10"/>
  <c r="E3386" i="10"/>
  <c r="E6623" i="10"/>
  <c r="E3390" i="10"/>
  <c r="E6627" i="10"/>
  <c r="E3394" i="10"/>
  <c r="E6631" i="10"/>
  <c r="E3398" i="10"/>
  <c r="E6635" i="10"/>
  <c r="E3402" i="10"/>
  <c r="E6639" i="10"/>
  <c r="E3406" i="10"/>
  <c r="E6643" i="10"/>
  <c r="E3410" i="10"/>
  <c r="E6647" i="10"/>
  <c r="E3414" i="10"/>
  <c r="E6651" i="10"/>
  <c r="E3418" i="10"/>
  <c r="E6655" i="10"/>
  <c r="E3422" i="10"/>
  <c r="E6659" i="10"/>
  <c r="E3426" i="10"/>
  <c r="E6663" i="10"/>
  <c r="E3430" i="10"/>
  <c r="E6667" i="10"/>
  <c r="E3434" i="10"/>
  <c r="E6671" i="10"/>
  <c r="E3438" i="10"/>
  <c r="E6675" i="10"/>
  <c r="E3442" i="10"/>
  <c r="E6679" i="10"/>
  <c r="E3446" i="10"/>
  <c r="E6683" i="10"/>
  <c r="E3450" i="10"/>
  <c r="E6687" i="10"/>
  <c r="E3454" i="10"/>
  <c r="E6691" i="10"/>
  <c r="E3458" i="10"/>
  <c r="E6695" i="10"/>
  <c r="E3462" i="10"/>
  <c r="E6699" i="10"/>
  <c r="E3466" i="10"/>
  <c r="E6703" i="10"/>
  <c r="E3470" i="10"/>
  <c r="E6707" i="10"/>
  <c r="E3474" i="10"/>
  <c r="E6711" i="10"/>
  <c r="E3478" i="10"/>
  <c r="E6715" i="10"/>
  <c r="E3482" i="10"/>
  <c r="E6719" i="10"/>
  <c r="E3486" i="10"/>
  <c r="E6723" i="10"/>
  <c r="E3490" i="10"/>
  <c r="E6727" i="10"/>
  <c r="E3494" i="10"/>
  <c r="E6731" i="10"/>
  <c r="E3498" i="10"/>
  <c r="E6735" i="10"/>
  <c r="E3502" i="10"/>
  <c r="E6739" i="10"/>
  <c r="E3506" i="10"/>
  <c r="E6743" i="10"/>
  <c r="E3510" i="10"/>
  <c r="E6747" i="10"/>
  <c r="E3514" i="10"/>
  <c r="E6751" i="10"/>
  <c r="E3518" i="10"/>
  <c r="E6755" i="10"/>
  <c r="E3522" i="10"/>
  <c r="E6759" i="10"/>
  <c r="E3526" i="10"/>
  <c r="E6763" i="10"/>
  <c r="E3530" i="10"/>
  <c r="E6767" i="10"/>
  <c r="E3534" i="10"/>
  <c r="E6771" i="10"/>
  <c r="E3538" i="10"/>
  <c r="E6775" i="10"/>
  <c r="E3542" i="10"/>
  <c r="E6779" i="10"/>
  <c r="E3546" i="10"/>
  <c r="E6783" i="10"/>
  <c r="E3550" i="10"/>
  <c r="E6787" i="10"/>
  <c r="E3554" i="10"/>
  <c r="E6791" i="10"/>
  <c r="E3558" i="10"/>
  <c r="E6795" i="10"/>
  <c r="E3562" i="10"/>
  <c r="E6799" i="10"/>
  <c r="E3566" i="10"/>
  <c r="E6803" i="10"/>
  <c r="E3570" i="10"/>
  <c r="E6807" i="10"/>
  <c r="E3574" i="10"/>
  <c r="E6811" i="10"/>
  <c r="E3578" i="10"/>
  <c r="E6815" i="10"/>
  <c r="E3582" i="10"/>
  <c r="E6819" i="10"/>
  <c r="E3586" i="10"/>
  <c r="E6823" i="10"/>
  <c r="E3590" i="10"/>
  <c r="E6827" i="10"/>
  <c r="E3594" i="10"/>
  <c r="E6831" i="10"/>
  <c r="E3598" i="10"/>
  <c r="E6835" i="10"/>
  <c r="E3602" i="10"/>
  <c r="E6839" i="10"/>
  <c r="E3606" i="10"/>
  <c r="E6843" i="10"/>
  <c r="E3610" i="10"/>
  <c r="E6847" i="10"/>
  <c r="E3614" i="10"/>
  <c r="E6851" i="10"/>
  <c r="E3618" i="10"/>
  <c r="E6855" i="10"/>
  <c r="E3622" i="10"/>
  <c r="E6859" i="10"/>
  <c r="E3626" i="10"/>
  <c r="E6863" i="10"/>
  <c r="E3630" i="10"/>
  <c r="E6867" i="10"/>
  <c r="E3634" i="10"/>
  <c r="E6871" i="10"/>
  <c r="E3638" i="10"/>
  <c r="E6875" i="10"/>
  <c r="E3642" i="10"/>
  <c r="E6879" i="10"/>
  <c r="E3646" i="10"/>
  <c r="E6883" i="10"/>
  <c r="E3650" i="10"/>
  <c r="E6887" i="10"/>
  <c r="E3654" i="10"/>
  <c r="E6891" i="10"/>
  <c r="E3658" i="10"/>
  <c r="E6895" i="10"/>
  <c r="E3662" i="10"/>
  <c r="E6899" i="10"/>
  <c r="E3666" i="10"/>
  <c r="E6903" i="10"/>
  <c r="E3670" i="10"/>
  <c r="E6907" i="10"/>
  <c r="E3674" i="10"/>
  <c r="E6911" i="10"/>
  <c r="E3678" i="10"/>
  <c r="E6915" i="10"/>
  <c r="E3682" i="10"/>
  <c r="E6919" i="10"/>
  <c r="E3686" i="10"/>
  <c r="E6923" i="10"/>
  <c r="E3690" i="10"/>
  <c r="E6927" i="10"/>
  <c r="E3694" i="10"/>
  <c r="E6931" i="10"/>
  <c r="E3698" i="10"/>
  <c r="E6935" i="10"/>
  <c r="E3702" i="10"/>
  <c r="E6939" i="10"/>
  <c r="E3706" i="10"/>
  <c r="E6943" i="10"/>
  <c r="E3710" i="10"/>
  <c r="E6947" i="10"/>
  <c r="E3714" i="10"/>
  <c r="E6951" i="10"/>
  <c r="E3718" i="10"/>
  <c r="E6955" i="10"/>
  <c r="E3722" i="10"/>
  <c r="E6959" i="10"/>
  <c r="E3726" i="10"/>
  <c r="E6963" i="10"/>
  <c r="E3730" i="10"/>
  <c r="E6967" i="10"/>
  <c r="E3734" i="10"/>
  <c r="E6971" i="10"/>
  <c r="E3738" i="10"/>
  <c r="E6975" i="10"/>
  <c r="E3742" i="10"/>
  <c r="E6979" i="10"/>
  <c r="E3746" i="10"/>
  <c r="E6983" i="10"/>
  <c r="E3750" i="10"/>
  <c r="E6987" i="10"/>
  <c r="E3754" i="10"/>
  <c r="E6510" i="10"/>
  <c r="E3277" i="10"/>
  <c r="E6514" i="10"/>
  <c r="E3281" i="10"/>
  <c r="E6518" i="10"/>
  <c r="E3285" i="10"/>
  <c r="E6522" i="10"/>
  <c r="E3289" i="10"/>
  <c r="E6526" i="10"/>
  <c r="E3293" i="10"/>
  <c r="E6530" i="10"/>
  <c r="E3297" i="10"/>
  <c r="E6534" i="10"/>
  <c r="E3301" i="10"/>
  <c r="E6538" i="10"/>
  <c r="E3305" i="10"/>
  <c r="E6542" i="10"/>
  <c r="E3309" i="10"/>
  <c r="E6546" i="10"/>
  <c r="E3313" i="10"/>
  <c r="E6550" i="10"/>
  <c r="E3317" i="10"/>
  <c r="E6554" i="10"/>
  <c r="E3321" i="10"/>
  <c r="E6558" i="10"/>
  <c r="E3325" i="10"/>
  <c r="E6562" i="10"/>
  <c r="E3329" i="10"/>
  <c r="E6566" i="10"/>
  <c r="E3333" i="10"/>
  <c r="E6570" i="10"/>
  <c r="E3337" i="10"/>
  <c r="E6574" i="10"/>
  <c r="E3341" i="10"/>
  <c r="E6578" i="10"/>
  <c r="E3345" i="10"/>
  <c r="E6582" i="10"/>
  <c r="E3349" i="10"/>
  <c r="E6586" i="10"/>
  <c r="E3353" i="10"/>
  <c r="E6590" i="10"/>
  <c r="E3357" i="10"/>
  <c r="E6594" i="10"/>
  <c r="E3361" i="10"/>
  <c r="E6598" i="10"/>
  <c r="E3365" i="10"/>
  <c r="E6602" i="10"/>
  <c r="E3369" i="10"/>
  <c r="E6606" i="10"/>
  <c r="E3373" i="10"/>
  <c r="E6610" i="10"/>
  <c r="E3377" i="10"/>
  <c r="E6614" i="10"/>
  <c r="E3381" i="10"/>
  <c r="E6618" i="10"/>
  <c r="E3385" i="10"/>
  <c r="E6622" i="10"/>
  <c r="E3389" i="10"/>
  <c r="E6626" i="10"/>
  <c r="E3393" i="10"/>
  <c r="E6630" i="10"/>
  <c r="E3397" i="10"/>
  <c r="E6634" i="10"/>
  <c r="E3401" i="10"/>
  <c r="E6638" i="10"/>
  <c r="E3405" i="10"/>
  <c r="E6642" i="10"/>
  <c r="E3409" i="10"/>
  <c r="E6646" i="10"/>
  <c r="E3413" i="10"/>
  <c r="E6650" i="10"/>
  <c r="E3417" i="10"/>
  <c r="E6654" i="10"/>
  <c r="E3421" i="10"/>
  <c r="E6658" i="10"/>
  <c r="E3425" i="10"/>
  <c r="E6662" i="10"/>
  <c r="E3429" i="10"/>
  <c r="E6666" i="10"/>
  <c r="E3433" i="10"/>
  <c r="E6670" i="10"/>
  <c r="E3437" i="10"/>
  <c r="E6674" i="10"/>
  <c r="E3441" i="10"/>
  <c r="E6678" i="10"/>
  <c r="E3445" i="10"/>
  <c r="E6682" i="10"/>
  <c r="E3449" i="10"/>
  <c r="E6686" i="10"/>
  <c r="E3453" i="10"/>
  <c r="E6690" i="10"/>
  <c r="E3457" i="10"/>
  <c r="E6694" i="10"/>
  <c r="E3461" i="10"/>
  <c r="E6698" i="10"/>
  <c r="E3465" i="10"/>
  <c r="E6702" i="10"/>
  <c r="E3469" i="10"/>
  <c r="E6706" i="10"/>
  <c r="E3473" i="10"/>
  <c r="E6710" i="10"/>
  <c r="E3477" i="10"/>
  <c r="E6714" i="10"/>
  <c r="E3481" i="10"/>
  <c r="E6718" i="10"/>
  <c r="E3485" i="10"/>
  <c r="E6722" i="10"/>
  <c r="E3489" i="10"/>
  <c r="E6726" i="10"/>
  <c r="E3493" i="10"/>
  <c r="E6730" i="10"/>
  <c r="E3497" i="10"/>
  <c r="E6734" i="10"/>
  <c r="E3501" i="10"/>
  <c r="E6738" i="10"/>
  <c r="E3505" i="10"/>
  <c r="E6742" i="10"/>
  <c r="E3509" i="10"/>
  <c r="E6746" i="10"/>
  <c r="E3513" i="10"/>
  <c r="E6750" i="10"/>
  <c r="E3517" i="10"/>
  <c r="E6754" i="10"/>
  <c r="E3521" i="10"/>
  <c r="E6758" i="10"/>
  <c r="E3525" i="10"/>
  <c r="E6762" i="10"/>
  <c r="E3529" i="10"/>
  <c r="E6766" i="10"/>
  <c r="E3533" i="10"/>
  <c r="E6770" i="10"/>
  <c r="E3537" i="10"/>
  <c r="E6774" i="10"/>
  <c r="E3541" i="10"/>
  <c r="E6778" i="10"/>
  <c r="E3545" i="10"/>
  <c r="E6782" i="10"/>
  <c r="E3549" i="10"/>
  <c r="E6786" i="10"/>
  <c r="E3553" i="10"/>
  <c r="E6790" i="10"/>
  <c r="E3557" i="10"/>
  <c r="E6794" i="10"/>
  <c r="E3561" i="10"/>
  <c r="E6798" i="10"/>
  <c r="E3565" i="10"/>
  <c r="E6802" i="10"/>
  <c r="E3569" i="10"/>
  <c r="E6806" i="10"/>
  <c r="E3573" i="10"/>
  <c r="E6810" i="10"/>
  <c r="E3577" i="10"/>
  <c r="E6814" i="10"/>
  <c r="E3581" i="10"/>
  <c r="E6818" i="10"/>
  <c r="E3585" i="10"/>
  <c r="E6822" i="10"/>
  <c r="E3589" i="10"/>
  <c r="E6826" i="10"/>
  <c r="E3593" i="10"/>
  <c r="E6830" i="10"/>
  <c r="E3597" i="10"/>
  <c r="E6834" i="10"/>
  <c r="E3601" i="10"/>
  <c r="E6838" i="10"/>
  <c r="E3605" i="10"/>
  <c r="E6842" i="10"/>
  <c r="E3609" i="10"/>
  <c r="E6846" i="10"/>
  <c r="E3613" i="10"/>
  <c r="E6850" i="10"/>
  <c r="E3617" i="10"/>
  <c r="E6854" i="10"/>
  <c r="E3621" i="10"/>
  <c r="E6858" i="10"/>
  <c r="E3625" i="10"/>
  <c r="E6862" i="10"/>
  <c r="E3629" i="10"/>
  <c r="E6866" i="10"/>
  <c r="E3633" i="10"/>
  <c r="E6870" i="10"/>
  <c r="E3637" i="10"/>
  <c r="E6874" i="10"/>
  <c r="E3641" i="10"/>
  <c r="E6878" i="10"/>
  <c r="E3645" i="10"/>
  <c r="E6882" i="10"/>
  <c r="E3649" i="10"/>
  <c r="E6886" i="10"/>
  <c r="E3653" i="10"/>
  <c r="E6890" i="10"/>
  <c r="E3657" i="10"/>
  <c r="E6894" i="10"/>
  <c r="E3661" i="10"/>
  <c r="E6898" i="10"/>
  <c r="E3665" i="10"/>
  <c r="E6902" i="10"/>
  <c r="E3669" i="10"/>
  <c r="E6906" i="10"/>
  <c r="E3673" i="10"/>
  <c r="E6910" i="10"/>
  <c r="E3677" i="10"/>
  <c r="E6914" i="10"/>
  <c r="E3681" i="10"/>
  <c r="E6918" i="10"/>
  <c r="E3685" i="10"/>
  <c r="E6922" i="10"/>
  <c r="E3689" i="10"/>
  <c r="E6926" i="10"/>
  <c r="E3693" i="10"/>
  <c r="E6930" i="10"/>
  <c r="E3697" i="10"/>
  <c r="E6934" i="10"/>
  <c r="E3701" i="10"/>
  <c r="E6938" i="10"/>
  <c r="E3705" i="10"/>
  <c r="E6942" i="10"/>
  <c r="E3709" i="10"/>
  <c r="E6946" i="10"/>
  <c r="E3713" i="10"/>
  <c r="E6950" i="10"/>
  <c r="E3717" i="10"/>
  <c r="E6954" i="10"/>
  <c r="E3721" i="10"/>
  <c r="E6958" i="10"/>
  <c r="E3725" i="10"/>
  <c r="E6962" i="10"/>
  <c r="E3729" i="10"/>
  <c r="E6966" i="10"/>
  <c r="E3733" i="10"/>
  <c r="E6970" i="10"/>
  <c r="E3737" i="10"/>
  <c r="E6974" i="10"/>
  <c r="E3741" i="10"/>
  <c r="E6978" i="10"/>
  <c r="E3745" i="10"/>
  <c r="E6982" i="10"/>
  <c r="E3749" i="10"/>
  <c r="E6986" i="10"/>
  <c r="E3753" i="10"/>
  <c r="E3987" i="10" l="1"/>
  <c r="E3983" i="10"/>
  <c r="F6990" i="10"/>
  <c r="F3757" i="10"/>
  <c r="F3981" i="10"/>
  <c r="F6998" i="10"/>
  <c r="F3765" i="10"/>
  <c r="F3982" i="10"/>
  <c r="F3941" i="10"/>
  <c r="F3976" i="10"/>
  <c r="F3961" i="10"/>
  <c r="F3962" i="10"/>
  <c r="F3957" i="10"/>
  <c r="F3926" i="10"/>
  <c r="F3921" i="10"/>
  <c r="F3977" i="10"/>
  <c r="F3967" i="10"/>
  <c r="F3951" i="10"/>
  <c r="F3920" i="10"/>
  <c r="F3900" i="10"/>
  <c r="F7121" i="10"/>
  <c r="F3888" i="10"/>
  <c r="F3945" i="10"/>
  <c r="F3971" i="10"/>
  <c r="F3975" i="10"/>
  <c r="F3924" i="10"/>
  <c r="F3978" i="10"/>
  <c r="F3966" i="10"/>
  <c r="F3935" i="10"/>
  <c r="F3908" i="10"/>
  <c r="F3904" i="10"/>
  <c r="F7119" i="10"/>
  <c r="F3886" i="10"/>
  <c r="F7118" i="10"/>
  <c r="F3885" i="10"/>
  <c r="F3963" i="10"/>
  <c r="F3934" i="10"/>
  <c r="F3936" i="10"/>
  <c r="F3938" i="10"/>
  <c r="F3940" i="10"/>
  <c r="F3942" i="10"/>
  <c r="F3944" i="10"/>
  <c r="F3923" i="10"/>
  <c r="F3925" i="10"/>
  <c r="F3907" i="10"/>
  <c r="F3909" i="10"/>
  <c r="F3911" i="10"/>
  <c r="F3913" i="10"/>
  <c r="F3915" i="10"/>
  <c r="F3917" i="10"/>
  <c r="F3919" i="10"/>
  <c r="F7035" i="10"/>
  <c r="F3802" i="10"/>
  <c r="F7037" i="10"/>
  <c r="F3804" i="10"/>
  <c r="F7039" i="10"/>
  <c r="F3806" i="10"/>
  <c r="F7041" i="10"/>
  <c r="F3808" i="10"/>
  <c r="F7043" i="10"/>
  <c r="F3810" i="10"/>
  <c r="F7045" i="10"/>
  <c r="F3812" i="10"/>
  <c r="F7047" i="10"/>
  <c r="F3814" i="10"/>
  <c r="F7049" i="10"/>
  <c r="F3816" i="10"/>
  <c r="F7051" i="10"/>
  <c r="F3818" i="10"/>
  <c r="F7009" i="10"/>
  <c r="F3776" i="10"/>
  <c r="F7029" i="10"/>
  <c r="F3796" i="10"/>
  <c r="F7031" i="10"/>
  <c r="F3798" i="10"/>
  <c r="F7036" i="10"/>
  <c r="F3803" i="10"/>
  <c r="F7038" i="10"/>
  <c r="F3805" i="10"/>
  <c r="F7040" i="10"/>
  <c r="F3807" i="10"/>
  <c r="F7044" i="10"/>
  <c r="F3811" i="10"/>
  <c r="F7050" i="10"/>
  <c r="F3817" i="10"/>
  <c r="F7099" i="10"/>
  <c r="F3866" i="10"/>
  <c r="F7111" i="10"/>
  <c r="F3878" i="10"/>
  <c r="F7115" i="10"/>
  <c r="F3882" i="10"/>
  <c r="F7087" i="10"/>
  <c r="F3854" i="10"/>
  <c r="F7089" i="10"/>
  <c r="F3856" i="10"/>
  <c r="F7093" i="10"/>
  <c r="F3860" i="10"/>
  <c r="F7063" i="10"/>
  <c r="F3830" i="10"/>
  <c r="F7065" i="10"/>
  <c r="F3832" i="10"/>
  <c r="F7067" i="10"/>
  <c r="F3834" i="10"/>
  <c r="F7070" i="10"/>
  <c r="F3837" i="10"/>
  <c r="F7072" i="10"/>
  <c r="F3839" i="10"/>
  <c r="F7074" i="10"/>
  <c r="F3841" i="10"/>
  <c r="F7076" i="10"/>
  <c r="F3843" i="10"/>
  <c r="F7078" i="10"/>
  <c r="F3845" i="10"/>
  <c r="F7080" i="10"/>
  <c r="F3847" i="10"/>
  <c r="F7052" i="10"/>
  <c r="F3819" i="10"/>
  <c r="F7054" i="10"/>
  <c r="F3821" i="10"/>
  <c r="F7056" i="10"/>
  <c r="F3823" i="10"/>
  <c r="F7058" i="10"/>
  <c r="F3825" i="10"/>
  <c r="F7060" i="10"/>
  <c r="F3827" i="10"/>
  <c r="F7005" i="10"/>
  <c r="F3772" i="10"/>
  <c r="F7007" i="10"/>
  <c r="F3774" i="10"/>
  <c r="F7046" i="10"/>
  <c r="F3813" i="10"/>
  <c r="F6994" i="10"/>
  <c r="F3761" i="10"/>
  <c r="F6995" i="10"/>
  <c r="F3762" i="10"/>
  <c r="F6999" i="10"/>
  <c r="F3766" i="10"/>
  <c r="F6996" i="10"/>
  <c r="F3763" i="10"/>
  <c r="F3949" i="10"/>
  <c r="F3965" i="10"/>
  <c r="F3953" i="10"/>
  <c r="F3930" i="10"/>
  <c r="F3973" i="10"/>
  <c r="F3959" i="10"/>
  <c r="F3943" i="10"/>
  <c r="F3932" i="10"/>
  <c r="F3979" i="10"/>
  <c r="F3969" i="10"/>
  <c r="F3955" i="10"/>
  <c r="F3937" i="10"/>
  <c r="F3928" i="10"/>
  <c r="F3906" i="10"/>
  <c r="F7123" i="10"/>
  <c r="F3890" i="10"/>
  <c r="F3974" i="10"/>
  <c r="F3958" i="10"/>
  <c r="F3947" i="10"/>
  <c r="F3939" i="10"/>
  <c r="F3918" i="10"/>
  <c r="F7094" i="10"/>
  <c r="F3861" i="10"/>
  <c r="F7096" i="10"/>
  <c r="F3863" i="10"/>
  <c r="F7098" i="10"/>
  <c r="F3865" i="10"/>
  <c r="F7100" i="10"/>
  <c r="F3867" i="10"/>
  <c r="F7102" i="10"/>
  <c r="F3869" i="10"/>
  <c r="F7104" i="10"/>
  <c r="F3871" i="10"/>
  <c r="F7106" i="10"/>
  <c r="F3873" i="10"/>
  <c r="F7108" i="10"/>
  <c r="F3875" i="10"/>
  <c r="F7110" i="10"/>
  <c r="F3877" i="10"/>
  <c r="F7112" i="10"/>
  <c r="F3879" i="10"/>
  <c r="F7114" i="10"/>
  <c r="F3881" i="10"/>
  <c r="F7116" i="10"/>
  <c r="F3883" i="10"/>
  <c r="F7082" i="10"/>
  <c r="F3849" i="10"/>
  <c r="F7084" i="10"/>
  <c r="F3851" i="10"/>
  <c r="F7086" i="10"/>
  <c r="F3853" i="10"/>
  <c r="F7088" i="10"/>
  <c r="F3855" i="10"/>
  <c r="F7090" i="10"/>
  <c r="F3857" i="10"/>
  <c r="F7092" i="10"/>
  <c r="F3859" i="10"/>
  <c r="F7062" i="10"/>
  <c r="F3829" i="10"/>
  <c r="F7064" i="10"/>
  <c r="F3831" i="10"/>
  <c r="F7066" i="10"/>
  <c r="F3833" i="10"/>
  <c r="F7068" i="10"/>
  <c r="F3835" i="10"/>
  <c r="F7069" i="10"/>
  <c r="F3836" i="10"/>
  <c r="F7071" i="10"/>
  <c r="F3838" i="10"/>
  <c r="F3927" i="10"/>
  <c r="F3929" i="10"/>
  <c r="F3931" i="10"/>
  <c r="F3933" i="10"/>
  <c r="F7120" i="10"/>
  <c r="F3887" i="10"/>
  <c r="F7122" i="10"/>
  <c r="F3889" i="10"/>
  <c r="F7124" i="10"/>
  <c r="F3891" i="10"/>
  <c r="F7126" i="10"/>
  <c r="F3893" i="10"/>
  <c r="F7128" i="10"/>
  <c r="F3895" i="10"/>
  <c r="F3897" i="10"/>
  <c r="F3899" i="10"/>
  <c r="F3901" i="10"/>
  <c r="F3903" i="10"/>
  <c r="F3905" i="10"/>
  <c r="F7095" i="10"/>
  <c r="F3862" i="10"/>
  <c r="F7097" i="10"/>
  <c r="F3864" i="10"/>
  <c r="F7077" i="10"/>
  <c r="F3844" i="10"/>
  <c r="F7081" i="10"/>
  <c r="F3848" i="10"/>
  <c r="F7053" i="10"/>
  <c r="F3820" i="10"/>
  <c r="F7055" i="10"/>
  <c r="F3822" i="10"/>
  <c r="F7057" i="10"/>
  <c r="F3824" i="10"/>
  <c r="F7059" i="10"/>
  <c r="F3826" i="10"/>
  <c r="F7061" i="10"/>
  <c r="F3828" i="10"/>
  <c r="F7006" i="10"/>
  <c r="F3773" i="10"/>
  <c r="F7008" i="10"/>
  <c r="F3775" i="10"/>
  <c r="F7010" i="10"/>
  <c r="F3777" i="10"/>
  <c r="F7012" i="10"/>
  <c r="F3779" i="10"/>
  <c r="F7014" i="10"/>
  <c r="F3781" i="10"/>
  <c r="F7016" i="10"/>
  <c r="F3783" i="10"/>
  <c r="F7018" i="10"/>
  <c r="F3785" i="10"/>
  <c r="F7020" i="10"/>
  <c r="F3787" i="10"/>
  <c r="F7022" i="10"/>
  <c r="F3789" i="10"/>
  <c r="F7024" i="10"/>
  <c r="F3791" i="10"/>
  <c r="F7026" i="10"/>
  <c r="F3793" i="10"/>
  <c r="F7028" i="10"/>
  <c r="F3795" i="10"/>
  <c r="F7030" i="10"/>
  <c r="F3797" i="10"/>
  <c r="F7032" i="10"/>
  <c r="F3799" i="10"/>
  <c r="F7034" i="10"/>
  <c r="F3801" i="10"/>
  <c r="F7000" i="10"/>
  <c r="F3767" i="10"/>
  <c r="F7002" i="10"/>
  <c r="F3769" i="10"/>
  <c r="F7004" i="10"/>
  <c r="F3771" i="10"/>
  <c r="F7019" i="10"/>
  <c r="F3786" i="10"/>
  <c r="F7021" i="10"/>
  <c r="F3788" i="10"/>
  <c r="F7033" i="10"/>
  <c r="F3800" i="10"/>
  <c r="F7042" i="10"/>
  <c r="F3809" i="10"/>
  <c r="F7048" i="10"/>
  <c r="F3815" i="10"/>
  <c r="F6992" i="10"/>
  <c r="F3759" i="10"/>
  <c r="E3986" i="10"/>
  <c r="E3985" i="10"/>
  <c r="F6997" i="10"/>
  <c r="F3764" i="10"/>
  <c r="F3946" i="10"/>
  <c r="F3970" i="10"/>
  <c r="F3964" i="10"/>
  <c r="F3954" i="10"/>
  <c r="F3916" i="10"/>
  <c r="F7129" i="10"/>
  <c r="F3896" i="10"/>
  <c r="F3950" i="10"/>
  <c r="F3948" i="10"/>
  <c r="F3898" i="10"/>
  <c r="F3902" i="10"/>
  <c r="F7011" i="10"/>
  <c r="F3778" i="10"/>
  <c r="F7001" i="10"/>
  <c r="F3768" i="10"/>
  <c r="F7003" i="10"/>
  <c r="F3770" i="10"/>
  <c r="F7101" i="10"/>
  <c r="F3868" i="10"/>
  <c r="F7103" i="10"/>
  <c r="F3870" i="10"/>
  <c r="F7105" i="10"/>
  <c r="F3872" i="10"/>
  <c r="F7107" i="10"/>
  <c r="F3874" i="10"/>
  <c r="F7109" i="10"/>
  <c r="F3876" i="10"/>
  <c r="F7113" i="10"/>
  <c r="F3880" i="10"/>
  <c r="F7117" i="10"/>
  <c r="F3884" i="10"/>
  <c r="F7083" i="10"/>
  <c r="F3850" i="10"/>
  <c r="F7085" i="10"/>
  <c r="F3852" i="10"/>
  <c r="F7091" i="10"/>
  <c r="F3858" i="10"/>
  <c r="F6993" i="10"/>
  <c r="F3760" i="10"/>
  <c r="F3980" i="10"/>
  <c r="F3968" i="10"/>
  <c r="F3956" i="10"/>
  <c r="F3952" i="10"/>
  <c r="F3910" i="10"/>
  <c r="F7127" i="10"/>
  <c r="F3894" i="10"/>
  <c r="F3914" i="10"/>
  <c r="F3972" i="10"/>
  <c r="F3960" i="10"/>
  <c r="F3912" i="10"/>
  <c r="F7125" i="10"/>
  <c r="F3892" i="10"/>
  <c r="F7073" i="10"/>
  <c r="F3840" i="10"/>
  <c r="F3922" i="10"/>
  <c r="F7075" i="10"/>
  <c r="F3842" i="10"/>
  <c r="F7079" i="10"/>
  <c r="F3846" i="10"/>
  <c r="F7013" i="10"/>
  <c r="F3780" i="10"/>
  <c r="F7015" i="10"/>
  <c r="F3782" i="10"/>
  <c r="F7023" i="10"/>
  <c r="F3790" i="10"/>
  <c r="F7025" i="10"/>
  <c r="F3792" i="10"/>
  <c r="F7027" i="10"/>
  <c r="F3794" i="10"/>
  <c r="F7017" i="10"/>
  <c r="F3784" i="10"/>
  <c r="F6991" i="10"/>
  <c r="F3758" i="10"/>
  <c r="E3988" i="10"/>
  <c r="E3984" i="10"/>
  <c r="E3989" i="10"/>
  <c r="E756" i="10"/>
  <c r="E4887" i="10"/>
  <c r="E1654" i="10"/>
  <c r="E4883" i="10"/>
  <c r="E1650" i="10"/>
  <c r="E4879" i="10"/>
  <c r="E1646" i="10"/>
  <c r="E4875" i="10"/>
  <c r="E1642" i="10"/>
  <c r="E4871" i="10"/>
  <c r="E1638" i="10"/>
  <c r="E4867" i="10"/>
  <c r="E1634" i="10"/>
  <c r="E4863" i="10"/>
  <c r="E1630" i="10"/>
  <c r="E4859" i="10"/>
  <c r="E1626" i="10"/>
  <c r="E4855" i="10"/>
  <c r="E1622" i="10"/>
  <c r="E4851" i="10"/>
  <c r="E1618" i="10"/>
  <c r="E4847" i="10"/>
  <c r="E1614" i="10"/>
  <c r="E4843" i="10"/>
  <c r="E1610" i="10"/>
  <c r="E4839" i="10"/>
  <c r="E1606" i="10"/>
  <c r="E4835" i="10"/>
  <c r="E1602" i="10"/>
  <c r="E4831" i="10"/>
  <c r="E1598" i="10"/>
  <c r="E4827" i="10"/>
  <c r="E1594" i="10"/>
  <c r="E4823" i="10"/>
  <c r="E1590" i="10"/>
  <c r="E4819" i="10"/>
  <c r="E1586" i="10"/>
  <c r="E4815" i="10"/>
  <c r="E1582" i="10"/>
  <c r="E4811" i="10"/>
  <c r="E1578" i="10"/>
  <c r="E4807" i="10"/>
  <c r="E1574" i="10"/>
  <c r="E4803" i="10"/>
  <c r="E1570" i="10"/>
  <c r="E4799" i="10"/>
  <c r="E1566" i="10"/>
  <c r="E4795" i="10"/>
  <c r="E1562" i="10"/>
  <c r="E4791" i="10"/>
  <c r="E1558" i="10"/>
  <c r="E4787" i="10"/>
  <c r="E1554" i="10"/>
  <c r="E4783" i="10"/>
  <c r="E1550" i="10"/>
  <c r="E4779" i="10"/>
  <c r="E1546" i="10"/>
  <c r="E4775" i="10"/>
  <c r="E1542" i="10"/>
  <c r="E4771" i="10"/>
  <c r="E1538" i="10"/>
  <c r="E4767" i="10"/>
  <c r="E1534" i="10"/>
  <c r="E4763" i="10"/>
  <c r="E1530" i="10"/>
  <c r="E4759" i="10"/>
  <c r="E1526" i="10"/>
  <c r="E4755" i="10"/>
  <c r="E1522" i="10"/>
  <c r="E4751" i="10"/>
  <c r="E1518" i="10"/>
  <c r="E4747" i="10"/>
  <c r="E1514" i="10"/>
  <c r="E4743" i="10"/>
  <c r="E1510" i="10"/>
  <c r="E4739" i="10"/>
  <c r="E1506" i="10"/>
  <c r="E4735" i="10"/>
  <c r="E1502" i="10"/>
  <c r="E4731" i="10"/>
  <c r="E1498" i="10"/>
  <c r="E4727" i="10"/>
  <c r="E1494" i="10"/>
  <c r="E4723" i="10"/>
  <c r="E1490" i="10"/>
  <c r="E4719" i="10"/>
  <c r="E1486" i="10"/>
  <c r="E4715" i="10"/>
  <c r="E1482" i="10"/>
  <c r="E4711" i="10"/>
  <c r="E1478" i="10"/>
  <c r="E4707" i="10"/>
  <c r="E1474" i="10"/>
  <c r="E4703" i="10"/>
  <c r="E1470" i="10"/>
  <c r="E4699" i="10"/>
  <c r="E1466" i="10"/>
  <c r="E4695" i="10"/>
  <c r="E1462" i="10"/>
  <c r="E4691" i="10"/>
  <c r="E1458" i="10"/>
  <c r="E4687" i="10"/>
  <c r="E1454" i="10"/>
  <c r="E4683" i="10"/>
  <c r="E1450" i="10"/>
  <c r="E4679" i="10"/>
  <c r="E1446" i="10"/>
  <c r="E4675" i="10"/>
  <c r="E1442" i="10"/>
  <c r="E4671" i="10"/>
  <c r="E1438" i="10"/>
  <c r="E4667" i="10"/>
  <c r="E1434" i="10"/>
  <c r="E4663" i="10"/>
  <c r="E1430" i="10"/>
  <c r="E4659" i="10"/>
  <c r="E1426" i="10"/>
  <c r="E4655" i="10"/>
  <c r="E1422" i="10"/>
  <c r="E4651" i="10"/>
  <c r="E1418" i="10"/>
  <c r="E4647" i="10"/>
  <c r="E1414" i="10"/>
  <c r="E4643" i="10"/>
  <c r="E1410" i="10"/>
  <c r="E4639" i="10"/>
  <c r="E1406" i="10"/>
  <c r="E4635" i="10"/>
  <c r="E1402" i="10"/>
  <c r="E4631" i="10"/>
  <c r="E1398" i="10"/>
  <c r="E4627" i="10"/>
  <c r="E1394" i="10"/>
  <c r="E4623" i="10"/>
  <c r="E1390" i="10"/>
  <c r="E4619" i="10"/>
  <c r="E1386" i="10"/>
  <c r="E4615" i="10"/>
  <c r="E1382" i="10"/>
  <c r="E4611" i="10"/>
  <c r="E1378" i="10"/>
  <c r="E4607" i="10"/>
  <c r="E1374" i="10"/>
  <c r="E4603" i="10"/>
  <c r="E1370" i="10"/>
  <c r="E4599" i="10"/>
  <c r="E1366" i="10"/>
  <c r="E4595" i="10"/>
  <c r="E1362" i="10"/>
  <c r="E4591" i="10"/>
  <c r="E1358" i="10"/>
  <c r="E4587" i="10"/>
  <c r="E1354" i="10"/>
  <c r="E4583" i="10"/>
  <c r="E1350" i="10"/>
  <c r="E4579" i="10"/>
  <c r="E1346" i="10"/>
  <c r="E4575" i="10"/>
  <c r="E1342" i="10"/>
  <c r="E4571" i="10"/>
  <c r="E1338" i="10"/>
  <c r="E4567" i="10"/>
  <c r="E1334" i="10"/>
  <c r="E4563" i="10"/>
  <c r="E1330" i="10"/>
  <c r="E4559" i="10"/>
  <c r="E1326" i="10"/>
  <c r="E4555" i="10"/>
  <c r="E1322" i="10"/>
  <c r="E4551" i="10"/>
  <c r="E1318" i="10"/>
  <c r="E4547" i="10"/>
  <c r="E1314" i="10"/>
  <c r="E4543" i="10"/>
  <c r="E1310" i="10"/>
  <c r="E4539" i="10"/>
  <c r="E1306" i="10"/>
  <c r="E4535" i="10"/>
  <c r="E1302" i="10"/>
  <c r="E4531" i="10"/>
  <c r="E1298" i="10"/>
  <c r="E4527" i="10"/>
  <c r="E1294" i="10"/>
  <c r="E4523" i="10"/>
  <c r="E1290" i="10"/>
  <c r="E4519" i="10"/>
  <c r="E1286" i="10"/>
  <c r="E4515" i="10"/>
  <c r="E1282" i="10"/>
  <c r="E4511" i="10"/>
  <c r="E1278" i="10"/>
  <c r="E4507" i="10"/>
  <c r="E1274" i="10"/>
  <c r="E4503" i="10"/>
  <c r="E1270" i="10"/>
  <c r="E4499" i="10"/>
  <c r="E1266" i="10"/>
  <c r="E4494" i="10"/>
  <c r="E1261" i="10"/>
  <c r="E4490" i="10"/>
  <c r="E1257" i="10"/>
  <c r="E4486" i="10"/>
  <c r="E1253" i="10"/>
  <c r="E4482" i="10"/>
  <c r="E1249" i="10"/>
  <c r="E4478" i="10"/>
  <c r="E1245" i="10"/>
  <c r="E5271" i="10"/>
  <c r="E2038" i="10"/>
  <c r="E5267" i="10"/>
  <c r="E2034" i="10"/>
  <c r="E5263" i="10"/>
  <c r="E2030" i="10"/>
  <c r="E5259" i="10"/>
  <c r="E2026" i="10"/>
  <c r="E5255" i="10"/>
  <c r="E2022" i="10"/>
  <c r="E5251" i="10"/>
  <c r="E2018" i="10"/>
  <c r="E5247" i="10"/>
  <c r="E2014" i="10"/>
  <c r="E5243" i="10"/>
  <c r="E2010" i="10"/>
  <c r="E5239" i="10"/>
  <c r="E2006" i="10"/>
  <c r="E5235" i="10"/>
  <c r="E2002" i="10"/>
  <c r="E5231" i="10"/>
  <c r="E1998" i="10"/>
  <c r="E5227" i="10"/>
  <c r="E1994" i="10"/>
  <c r="E5223" i="10"/>
  <c r="E1990" i="10"/>
  <c r="E5219" i="10"/>
  <c r="E1986" i="10"/>
  <c r="E5215" i="10"/>
  <c r="E1982" i="10"/>
  <c r="E5211" i="10"/>
  <c r="E1978" i="10"/>
  <c r="E5207" i="10"/>
  <c r="E1974" i="10"/>
  <c r="E5203" i="10"/>
  <c r="E1970" i="10"/>
  <c r="E5199" i="10"/>
  <c r="E1966" i="10"/>
  <c r="E5195" i="10"/>
  <c r="E1962" i="10"/>
  <c r="E5191" i="10"/>
  <c r="E1958" i="10"/>
  <c r="E5187" i="10"/>
  <c r="E1954" i="10"/>
  <c r="E5183" i="10"/>
  <c r="E1950" i="10"/>
  <c r="E5179" i="10"/>
  <c r="E1946" i="10"/>
  <c r="E5175" i="10"/>
  <c r="E1942" i="10"/>
  <c r="E5171" i="10"/>
  <c r="E1938" i="10"/>
  <c r="E5167" i="10"/>
  <c r="E1934" i="10"/>
  <c r="E5163" i="10"/>
  <c r="E1930" i="10"/>
  <c r="E5159" i="10"/>
  <c r="E1926" i="10"/>
  <c r="E5155" i="10"/>
  <c r="E1922" i="10"/>
  <c r="E5151" i="10"/>
  <c r="E1918" i="10"/>
  <c r="E5147" i="10"/>
  <c r="E1914" i="10"/>
  <c r="E5143" i="10"/>
  <c r="E1910" i="10"/>
  <c r="E5139" i="10"/>
  <c r="E1906" i="10"/>
  <c r="E5135" i="10"/>
  <c r="E1902" i="10"/>
  <c r="E5131" i="10"/>
  <c r="E1898" i="10"/>
  <c r="E5127" i="10"/>
  <c r="E1894" i="10"/>
  <c r="E5123" i="10"/>
  <c r="E1890" i="10"/>
  <c r="E5119" i="10"/>
  <c r="E1886" i="10"/>
  <c r="E5115" i="10"/>
  <c r="E1882" i="10"/>
  <c r="E5111" i="10"/>
  <c r="E1878" i="10"/>
  <c r="E5107" i="10"/>
  <c r="E1874" i="10"/>
  <c r="E5103" i="10"/>
  <c r="E1870" i="10"/>
  <c r="E5099" i="10"/>
  <c r="E1866" i="10"/>
  <c r="E5095" i="10"/>
  <c r="E1862" i="10"/>
  <c r="E5091" i="10"/>
  <c r="E1858" i="10"/>
  <c r="E5087" i="10"/>
  <c r="E1854" i="10"/>
  <c r="E5083" i="10"/>
  <c r="E1850" i="10"/>
  <c r="E5079" i="10"/>
  <c r="E1846" i="10"/>
  <c r="E5075" i="10"/>
  <c r="E1842" i="10"/>
  <c r="E5071" i="10"/>
  <c r="E1838" i="10"/>
  <c r="E5067" i="10"/>
  <c r="E1834" i="10"/>
  <c r="E5063" i="10"/>
  <c r="E1830" i="10"/>
  <c r="E5059" i="10"/>
  <c r="E1826" i="10"/>
  <c r="E5055" i="10"/>
  <c r="E1822" i="10"/>
  <c r="E5051" i="10"/>
  <c r="E1818" i="10"/>
  <c r="E5047" i="10"/>
  <c r="E1814" i="10"/>
  <c r="E5043" i="10"/>
  <c r="E1810" i="10"/>
  <c r="E5039" i="10"/>
  <c r="E1806" i="10"/>
  <c r="E5035" i="10"/>
  <c r="E1802" i="10"/>
  <c r="E5031" i="10"/>
  <c r="E1798" i="10"/>
  <c r="E5027" i="10"/>
  <c r="E1794" i="10"/>
  <c r="E5023" i="10"/>
  <c r="E1790" i="10"/>
  <c r="E5019" i="10"/>
  <c r="E1786" i="10"/>
  <c r="E5015" i="10"/>
  <c r="E1782" i="10"/>
  <c r="E5011" i="10"/>
  <c r="E1778" i="10"/>
  <c r="E5007" i="10"/>
  <c r="E1774" i="10"/>
  <c r="E5003" i="10"/>
  <c r="E1770" i="10"/>
  <c r="E4999" i="10"/>
  <c r="E1766" i="10"/>
  <c r="E4995" i="10"/>
  <c r="E1762" i="10"/>
  <c r="E4991" i="10"/>
  <c r="E1758" i="10"/>
  <c r="E4987" i="10"/>
  <c r="E1754" i="10"/>
  <c r="E4983" i="10"/>
  <c r="E1750" i="10"/>
  <c r="E4979" i="10"/>
  <c r="E1746" i="10"/>
  <c r="E4975" i="10"/>
  <c r="E1742" i="10"/>
  <c r="E4971" i="10"/>
  <c r="E1738" i="10"/>
  <c r="E4967" i="10"/>
  <c r="E1734" i="10"/>
  <c r="E4963" i="10"/>
  <c r="E1730" i="10"/>
  <c r="E4959" i="10"/>
  <c r="E1726" i="10"/>
  <c r="E4955" i="10"/>
  <c r="E1722" i="10"/>
  <c r="E4951" i="10"/>
  <c r="E1718" i="10"/>
  <c r="E4947" i="10"/>
  <c r="E1714" i="10"/>
  <c r="E4943" i="10"/>
  <c r="E1710" i="10"/>
  <c r="E4939" i="10"/>
  <c r="E1706" i="10"/>
  <c r="E4935" i="10"/>
  <c r="E1702" i="10"/>
  <c r="E4931" i="10"/>
  <c r="E1698" i="10"/>
  <c r="E4927" i="10"/>
  <c r="E1694" i="10"/>
  <c r="E4923" i="10"/>
  <c r="E1690" i="10"/>
  <c r="E4919" i="10"/>
  <c r="E1686" i="10"/>
  <c r="E4915" i="10"/>
  <c r="E1682" i="10"/>
  <c r="E4911" i="10"/>
  <c r="E1678" i="10"/>
  <c r="E4907" i="10"/>
  <c r="E1674" i="10"/>
  <c r="E4903" i="10"/>
  <c r="E1670" i="10"/>
  <c r="E4899" i="10"/>
  <c r="E1666" i="10"/>
  <c r="E4895" i="10"/>
  <c r="E1662" i="10"/>
  <c r="E4891" i="10"/>
  <c r="E1658" i="10"/>
  <c r="E5581" i="10"/>
  <c r="E2348" i="10"/>
  <c r="E5577" i="10"/>
  <c r="E2344" i="10"/>
  <c r="E5573" i="10"/>
  <c r="E2340" i="10"/>
  <c r="E5569" i="10"/>
  <c r="E2336" i="10"/>
  <c r="E5565" i="10"/>
  <c r="E2332" i="10"/>
  <c r="E5561" i="10"/>
  <c r="E2328" i="10"/>
  <c r="E5557" i="10"/>
  <c r="E2324" i="10"/>
  <c r="E5553" i="10"/>
  <c r="E2320" i="10"/>
  <c r="E5549" i="10"/>
  <c r="E2316" i="10"/>
  <c r="E5545" i="10"/>
  <c r="E2312" i="10"/>
  <c r="E5541" i="10"/>
  <c r="E2308" i="10"/>
  <c r="E5537" i="10"/>
  <c r="E2304" i="10"/>
  <c r="E5533" i="10"/>
  <c r="E2300" i="10"/>
  <c r="E5529" i="10"/>
  <c r="E2296" i="10"/>
  <c r="E5525" i="10"/>
  <c r="E2292" i="10"/>
  <c r="E5521" i="10"/>
  <c r="E2288" i="10"/>
  <c r="E5517" i="10"/>
  <c r="E2284" i="10"/>
  <c r="E5513" i="10"/>
  <c r="E2280" i="10"/>
  <c r="E5509" i="10"/>
  <c r="E2276" i="10"/>
  <c r="E5505" i="10"/>
  <c r="E2272" i="10"/>
  <c r="E5501" i="10"/>
  <c r="E2268" i="10"/>
  <c r="E5497" i="10"/>
  <c r="E2264" i="10"/>
  <c r="E5493" i="10"/>
  <c r="E2260" i="10"/>
  <c r="E5489" i="10"/>
  <c r="E2256" i="10"/>
  <c r="E5485" i="10"/>
  <c r="E2252" i="10"/>
  <c r="E5481" i="10"/>
  <c r="E2248" i="10"/>
  <c r="E5477" i="10"/>
  <c r="E2244" i="10"/>
  <c r="E5473" i="10"/>
  <c r="E2240" i="10"/>
  <c r="E5469" i="10"/>
  <c r="E2236" i="10"/>
  <c r="E5465" i="10"/>
  <c r="E2232" i="10"/>
  <c r="E5461" i="10"/>
  <c r="E2228" i="10"/>
  <c r="E5457" i="10"/>
  <c r="E2224" i="10"/>
  <c r="E5453" i="10"/>
  <c r="E2220" i="10"/>
  <c r="E5449" i="10"/>
  <c r="E2216" i="10"/>
  <c r="E5445" i="10"/>
  <c r="E2212" i="10"/>
  <c r="E5441" i="10"/>
  <c r="E2208" i="10"/>
  <c r="E5437" i="10"/>
  <c r="E2204" i="10"/>
  <c r="E5433" i="10"/>
  <c r="E2200" i="10"/>
  <c r="E5429" i="10"/>
  <c r="E2196" i="10"/>
  <c r="E5425" i="10"/>
  <c r="E2192" i="10"/>
  <c r="E5421" i="10"/>
  <c r="E2188" i="10"/>
  <c r="E5417" i="10"/>
  <c r="E2184" i="10"/>
  <c r="E5413" i="10"/>
  <c r="E2180" i="10"/>
  <c r="E5409" i="10"/>
  <c r="E2176" i="10"/>
  <c r="E5405" i="10"/>
  <c r="E2172" i="10"/>
  <c r="E5401" i="10"/>
  <c r="E2168" i="10"/>
  <c r="E5397" i="10"/>
  <c r="E2164" i="10"/>
  <c r="E5393" i="10"/>
  <c r="E2160" i="10"/>
  <c r="E5389" i="10"/>
  <c r="E2156" i="10"/>
  <c r="E5385" i="10"/>
  <c r="E2152" i="10"/>
  <c r="E5381" i="10"/>
  <c r="E2148" i="10"/>
  <c r="E5377" i="10"/>
  <c r="E2144" i="10"/>
  <c r="E5373" i="10"/>
  <c r="E2140" i="10"/>
  <c r="E5369" i="10"/>
  <c r="E2136" i="10"/>
  <c r="E5365" i="10"/>
  <c r="E2132" i="10"/>
  <c r="E5361" i="10"/>
  <c r="E2128" i="10"/>
  <c r="E5357" i="10"/>
  <c r="E2124" i="10"/>
  <c r="E5353" i="10"/>
  <c r="E2120" i="10"/>
  <c r="E5349" i="10"/>
  <c r="E2116" i="10"/>
  <c r="E5345" i="10"/>
  <c r="E2112" i="10"/>
  <c r="E5341" i="10"/>
  <c r="E2108" i="10"/>
  <c r="E5337" i="10"/>
  <c r="E2104" i="10"/>
  <c r="E5333" i="10"/>
  <c r="E2100" i="10"/>
  <c r="E5329" i="10"/>
  <c r="E2096" i="10"/>
  <c r="E5325" i="10"/>
  <c r="E2092" i="10"/>
  <c r="E5321" i="10"/>
  <c r="E2088" i="10"/>
  <c r="E5317" i="10"/>
  <c r="E2084" i="10"/>
  <c r="E5313" i="10"/>
  <c r="E2080" i="10"/>
  <c r="E5309" i="10"/>
  <c r="E2076" i="10"/>
  <c r="E5305" i="10"/>
  <c r="E2072" i="10"/>
  <c r="E5301" i="10"/>
  <c r="E2068" i="10"/>
  <c r="E5297" i="10"/>
  <c r="E2064" i="10"/>
  <c r="E5293" i="10"/>
  <c r="E2060" i="10"/>
  <c r="E5289" i="10"/>
  <c r="E2056" i="10"/>
  <c r="E5285" i="10"/>
  <c r="E2052" i="10"/>
  <c r="E5281" i="10"/>
  <c r="E2048" i="10"/>
  <c r="E5277" i="10"/>
  <c r="E2044" i="10"/>
  <c r="E5775" i="10"/>
  <c r="E2542" i="10"/>
  <c r="E5765" i="10"/>
  <c r="E2532" i="10"/>
  <c r="E5761" i="10"/>
  <c r="E2528" i="10"/>
  <c r="E5757" i="10"/>
  <c r="E2524" i="10"/>
  <c r="E5753" i="10"/>
  <c r="E2520" i="10"/>
  <c r="E5749" i="10"/>
  <c r="E2516" i="10"/>
  <c r="E5745" i="10"/>
  <c r="E2512" i="10"/>
  <c r="E5741" i="10"/>
  <c r="E2508" i="10"/>
  <c r="E5737" i="10"/>
  <c r="E2504" i="10"/>
  <c r="E5733" i="10"/>
  <c r="E2500" i="10"/>
  <c r="E5729" i="10"/>
  <c r="E2496" i="10"/>
  <c r="E5725" i="10"/>
  <c r="E2492" i="10"/>
  <c r="E5721" i="10"/>
  <c r="E2488" i="10"/>
  <c r="E5717" i="10"/>
  <c r="E2484" i="10"/>
  <c r="E5713" i="10"/>
  <c r="E2480" i="10"/>
  <c r="E5709" i="10"/>
  <c r="E2476" i="10"/>
  <c r="E5705" i="10"/>
  <c r="E2472" i="10"/>
  <c r="E5701" i="10"/>
  <c r="E2468" i="10"/>
  <c r="E5697" i="10"/>
  <c r="E2464" i="10"/>
  <c r="E5693" i="10"/>
  <c r="E2460" i="10"/>
  <c r="E5689" i="10"/>
  <c r="E2456" i="10"/>
  <c r="E5685" i="10"/>
  <c r="E2452" i="10"/>
  <c r="E5681" i="10"/>
  <c r="E2448" i="10"/>
  <c r="E5677" i="10"/>
  <c r="E2444" i="10"/>
  <c r="E5673" i="10"/>
  <c r="E2440" i="10"/>
  <c r="E5669" i="10"/>
  <c r="E2436" i="10"/>
  <c r="E5665" i="10"/>
  <c r="E2432" i="10"/>
  <c r="E5661" i="10"/>
  <c r="E2428" i="10"/>
  <c r="E5657" i="10"/>
  <c r="E2424" i="10"/>
  <c r="E5653" i="10"/>
  <c r="E2420" i="10"/>
  <c r="E5649" i="10"/>
  <c r="E2416" i="10"/>
  <c r="E5645" i="10"/>
  <c r="E2412" i="10"/>
  <c r="E5641" i="10"/>
  <c r="E2408" i="10"/>
  <c r="E5637" i="10"/>
  <c r="E2404" i="10"/>
  <c r="E5633" i="10"/>
  <c r="E2400" i="10"/>
  <c r="E5629" i="10"/>
  <c r="E2396" i="10"/>
  <c r="E5625" i="10"/>
  <c r="E2392" i="10"/>
  <c r="E5621" i="10"/>
  <c r="E2388" i="10"/>
  <c r="E5617" i="10"/>
  <c r="E2384" i="10"/>
  <c r="E5613" i="10"/>
  <c r="E2380" i="10"/>
  <c r="E5609" i="10"/>
  <c r="E2376" i="10"/>
  <c r="E5605" i="10"/>
  <c r="E2372" i="10"/>
  <c r="E5601" i="10"/>
  <c r="E2368" i="10"/>
  <c r="E5597" i="10"/>
  <c r="E2364" i="10"/>
  <c r="E5593" i="10"/>
  <c r="E2360" i="10"/>
  <c r="E5589" i="10"/>
  <c r="E2356" i="10"/>
  <c r="E5585" i="10"/>
  <c r="E2352" i="10"/>
  <c r="E6200" i="10"/>
  <c r="E2967" i="10"/>
  <c r="E6196" i="10"/>
  <c r="E2963" i="10"/>
  <c r="E6192" i="10"/>
  <c r="E2959" i="10"/>
  <c r="E6188" i="10"/>
  <c r="E2955" i="10"/>
  <c r="E6184" i="10"/>
  <c r="E2951" i="10"/>
  <c r="E6180" i="10"/>
  <c r="E2947" i="10"/>
  <c r="E6176" i="10"/>
  <c r="E2943" i="10"/>
  <c r="E6172" i="10"/>
  <c r="E2939" i="10"/>
  <c r="E6168" i="10"/>
  <c r="E2935" i="10"/>
  <c r="E6164" i="10"/>
  <c r="E2931" i="10"/>
  <c r="E6160" i="10"/>
  <c r="E2927" i="10"/>
  <c r="E6156" i="10"/>
  <c r="E2923" i="10"/>
  <c r="E6152" i="10"/>
  <c r="E2919" i="10"/>
  <c r="E6148" i="10"/>
  <c r="E2915" i="10"/>
  <c r="E6144" i="10"/>
  <c r="E2911" i="10"/>
  <c r="E6140" i="10"/>
  <c r="E2907" i="10"/>
  <c r="E6136" i="10"/>
  <c r="E2903" i="10"/>
  <c r="E6132" i="10"/>
  <c r="E2899" i="10"/>
  <c r="E6128" i="10"/>
  <c r="E2895" i="10"/>
  <c r="E6124" i="10"/>
  <c r="E2891" i="10"/>
  <c r="E6120" i="10"/>
  <c r="E2887" i="10"/>
  <c r="E6116" i="10"/>
  <c r="E2883" i="10"/>
  <c r="E6112" i="10"/>
  <c r="E2879" i="10"/>
  <c r="E6108" i="10"/>
  <c r="E2875" i="10"/>
  <c r="E6104" i="10"/>
  <c r="E2871" i="10"/>
  <c r="E6100" i="10"/>
  <c r="E2867" i="10"/>
  <c r="E6096" i="10"/>
  <c r="E2863" i="10"/>
  <c r="E6092" i="10"/>
  <c r="E2859" i="10"/>
  <c r="E6088" i="10"/>
  <c r="E2855" i="10"/>
  <c r="E6084" i="10"/>
  <c r="E2851" i="10"/>
  <c r="E6080" i="10"/>
  <c r="E2847" i="10"/>
  <c r="E6076" i="10"/>
  <c r="E2843" i="10"/>
  <c r="E6072" i="10"/>
  <c r="E2839" i="10"/>
  <c r="E6068" i="10"/>
  <c r="E2835" i="10"/>
  <c r="E6064" i="10"/>
  <c r="E2831" i="10"/>
  <c r="E6060" i="10"/>
  <c r="E2827" i="10"/>
  <c r="E6056" i="10"/>
  <c r="E2823" i="10"/>
  <c r="E6052" i="10"/>
  <c r="E2819" i="10"/>
  <c r="E6048" i="10"/>
  <c r="E2815" i="10"/>
  <c r="E6044" i="10"/>
  <c r="E2811" i="10"/>
  <c r="E6040" i="10"/>
  <c r="E2807" i="10"/>
  <c r="E6036" i="10"/>
  <c r="E2803" i="10"/>
  <c r="E6032" i="10"/>
  <c r="E2799" i="10"/>
  <c r="E6028" i="10"/>
  <c r="E2795" i="10"/>
  <c r="E6024" i="10"/>
  <c r="E2791" i="10"/>
  <c r="E6020" i="10"/>
  <c r="E2787" i="10"/>
  <c r="E6016" i="10"/>
  <c r="E2783" i="10"/>
  <c r="E6012" i="10"/>
  <c r="E2779" i="10"/>
  <c r="E6008" i="10"/>
  <c r="E2775" i="10"/>
  <c r="E6004" i="10"/>
  <c r="E2771" i="10"/>
  <c r="E6000" i="10"/>
  <c r="E2767" i="10"/>
  <c r="E5996" i="10"/>
  <c r="E2763" i="10"/>
  <c r="E5992" i="10"/>
  <c r="E2759" i="10"/>
  <c r="E5988" i="10"/>
  <c r="E2755" i="10"/>
  <c r="E5984" i="10"/>
  <c r="E2751" i="10"/>
  <c r="E5980" i="10"/>
  <c r="E2747" i="10"/>
  <c r="E5976" i="10"/>
  <c r="E2743" i="10"/>
  <c r="E5972" i="10"/>
  <c r="E2739" i="10"/>
  <c r="E5968" i="10"/>
  <c r="E2735" i="10"/>
  <c r="E5964" i="10"/>
  <c r="E2731" i="10"/>
  <c r="E5960" i="10"/>
  <c r="E2727" i="10"/>
  <c r="E5956" i="10"/>
  <c r="E2723" i="10"/>
  <c r="E5952" i="10"/>
  <c r="E2719" i="10"/>
  <c r="E5948" i="10"/>
  <c r="E2715" i="10"/>
  <c r="E5944" i="10"/>
  <c r="E2711" i="10"/>
  <c r="E5940" i="10"/>
  <c r="E2707" i="10"/>
  <c r="E5936" i="10"/>
  <c r="E2703" i="10"/>
  <c r="E5932" i="10"/>
  <c r="E2699" i="10"/>
  <c r="E5928" i="10"/>
  <c r="E2695" i="10"/>
  <c r="E5924" i="10"/>
  <c r="E2691" i="10"/>
  <c r="E5920" i="10"/>
  <c r="E2687" i="10"/>
  <c r="E5916" i="10"/>
  <c r="E2683" i="10"/>
  <c r="E5912" i="10"/>
  <c r="E2679" i="10"/>
  <c r="E5908" i="10"/>
  <c r="E2675" i="10"/>
  <c r="E5904" i="10"/>
  <c r="E2671" i="10"/>
  <c r="E5900" i="10"/>
  <c r="E2667" i="10"/>
  <c r="E5896" i="10"/>
  <c r="E2663" i="10"/>
  <c r="E5892" i="10"/>
  <c r="E2659" i="10"/>
  <c r="E5888" i="10"/>
  <c r="E2655" i="10"/>
  <c r="E5884" i="10"/>
  <c r="E2651" i="10"/>
  <c r="E5880" i="10"/>
  <c r="E2647" i="10"/>
  <c r="E5876" i="10"/>
  <c r="E2643" i="10"/>
  <c r="E5872" i="10"/>
  <c r="E2639" i="10"/>
  <c r="E5868" i="10"/>
  <c r="E2635" i="10"/>
  <c r="E5864" i="10"/>
  <c r="E2631" i="10"/>
  <c r="E5861" i="10"/>
  <c r="E2628" i="10"/>
  <c r="E5857" i="10"/>
  <c r="E2624" i="10"/>
  <c r="E5853" i="10"/>
  <c r="E2620" i="10"/>
  <c r="E5849" i="10"/>
  <c r="E2616" i="10"/>
  <c r="E5845" i="10"/>
  <c r="E2612" i="10"/>
  <c r="E5841" i="10"/>
  <c r="E2608" i="10"/>
  <c r="E5837" i="10"/>
  <c r="E2604" i="10"/>
  <c r="E5833" i="10"/>
  <c r="E2600" i="10"/>
  <c r="E5829" i="10"/>
  <c r="E2596" i="10"/>
  <c r="E5825" i="10"/>
  <c r="E2592" i="10"/>
  <c r="E5821" i="10"/>
  <c r="E2588" i="10"/>
  <c r="E5817" i="10"/>
  <c r="E2584" i="10"/>
  <c r="E5813" i="10"/>
  <c r="E2580" i="10"/>
  <c r="E5809" i="10"/>
  <c r="E2576" i="10"/>
  <c r="E5805" i="10"/>
  <c r="E2572" i="10"/>
  <c r="E5801" i="10"/>
  <c r="E2568" i="10"/>
  <c r="E5797" i="10"/>
  <c r="E2564" i="10"/>
  <c r="E5793" i="10"/>
  <c r="E2560" i="10"/>
  <c r="E5789" i="10"/>
  <c r="E2556" i="10"/>
  <c r="E5785" i="10"/>
  <c r="E2552" i="10"/>
  <c r="E5781" i="10"/>
  <c r="E2548" i="10"/>
  <c r="E5776" i="10"/>
  <c r="E2543" i="10"/>
  <c r="E6227" i="10"/>
  <c r="E2994" i="10"/>
  <c r="E6223" i="10"/>
  <c r="E2990" i="10"/>
  <c r="E6220" i="10"/>
  <c r="E2987" i="10"/>
  <c r="E6216" i="10"/>
  <c r="E2983" i="10"/>
  <c r="E6212" i="10"/>
  <c r="E2979" i="10"/>
  <c r="E6208" i="10"/>
  <c r="E2975" i="10"/>
  <c r="E6204" i="10"/>
  <c r="E2971" i="10"/>
  <c r="E4890" i="10"/>
  <c r="E1657" i="10"/>
  <c r="E4886" i="10"/>
  <c r="E1653" i="10"/>
  <c r="E4882" i="10"/>
  <c r="E1649" i="10"/>
  <c r="E4878" i="10"/>
  <c r="E1645" i="10"/>
  <c r="E4874" i="10"/>
  <c r="E1641" i="10"/>
  <c r="E4870" i="10"/>
  <c r="E1637" i="10"/>
  <c r="E4866" i="10"/>
  <c r="E1633" i="10"/>
  <c r="E4862" i="10"/>
  <c r="E1629" i="10"/>
  <c r="E4858" i="10"/>
  <c r="E1625" i="10"/>
  <c r="E4854" i="10"/>
  <c r="E1621" i="10"/>
  <c r="E4850" i="10"/>
  <c r="E1617" i="10"/>
  <c r="E4846" i="10"/>
  <c r="E1613" i="10"/>
  <c r="E4842" i="10"/>
  <c r="E1609" i="10"/>
  <c r="E4838" i="10"/>
  <c r="E1605" i="10"/>
  <c r="E4834" i="10"/>
  <c r="E1601" i="10"/>
  <c r="E4830" i="10"/>
  <c r="E1597" i="10"/>
  <c r="E4826" i="10"/>
  <c r="E1593" i="10"/>
  <c r="E4822" i="10"/>
  <c r="E1589" i="10"/>
  <c r="E4818" i="10"/>
  <c r="E1585" i="10"/>
  <c r="E4814" i="10"/>
  <c r="E1581" i="10"/>
  <c r="E4810" i="10"/>
  <c r="E1577" i="10"/>
  <c r="E4806" i="10"/>
  <c r="E1573" i="10"/>
  <c r="E4802" i="10"/>
  <c r="E1569" i="10"/>
  <c r="E4798" i="10"/>
  <c r="E1565" i="10"/>
  <c r="E4794" i="10"/>
  <c r="E1561" i="10"/>
  <c r="E4790" i="10"/>
  <c r="E1557" i="10"/>
  <c r="E4786" i="10"/>
  <c r="E1553" i="10"/>
  <c r="E4782" i="10"/>
  <c r="E1549" i="10"/>
  <c r="E4778" i="10"/>
  <c r="E1545" i="10"/>
  <c r="E4774" i="10"/>
  <c r="E1541" i="10"/>
  <c r="E4770" i="10"/>
  <c r="E1537" i="10"/>
  <c r="E4766" i="10"/>
  <c r="E1533" i="10"/>
  <c r="E4762" i="10"/>
  <c r="E1529" i="10"/>
  <c r="E4758" i="10"/>
  <c r="E1525" i="10"/>
  <c r="E4754" i="10"/>
  <c r="E1521" i="10"/>
  <c r="E4750" i="10"/>
  <c r="E1517" i="10"/>
  <c r="E4746" i="10"/>
  <c r="E1513" i="10"/>
  <c r="E4742" i="10"/>
  <c r="E1509" i="10"/>
  <c r="E4738" i="10"/>
  <c r="E1505" i="10"/>
  <c r="E4734" i="10"/>
  <c r="E1501" i="10"/>
  <c r="E4730" i="10"/>
  <c r="E1497" i="10"/>
  <c r="E4726" i="10"/>
  <c r="E1493" i="10"/>
  <c r="E4722" i="10"/>
  <c r="E1489" i="10"/>
  <c r="E4718" i="10"/>
  <c r="E1485" i="10"/>
  <c r="E4714" i="10"/>
  <c r="E1481" i="10"/>
  <c r="E4710" i="10"/>
  <c r="E1477" i="10"/>
  <c r="E4706" i="10"/>
  <c r="E1473" i="10"/>
  <c r="E4702" i="10"/>
  <c r="E1469" i="10"/>
  <c r="E4698" i="10"/>
  <c r="E1465" i="10"/>
  <c r="E4694" i="10"/>
  <c r="E1461" i="10"/>
  <c r="E4690" i="10"/>
  <c r="E1457" i="10"/>
  <c r="E4686" i="10"/>
  <c r="E1453" i="10"/>
  <c r="E4682" i="10"/>
  <c r="E1449" i="10"/>
  <c r="E4678" i="10"/>
  <c r="E1445" i="10"/>
  <c r="E4674" i="10"/>
  <c r="E1441" i="10"/>
  <c r="E4670" i="10"/>
  <c r="E1437" i="10"/>
  <c r="E4666" i="10"/>
  <c r="E1433" i="10"/>
  <c r="E4662" i="10"/>
  <c r="E1429" i="10"/>
  <c r="E4658" i="10"/>
  <c r="E1425" i="10"/>
  <c r="E4654" i="10"/>
  <c r="E1421" i="10"/>
  <c r="E4650" i="10"/>
  <c r="E1417" i="10"/>
  <c r="E4646" i="10"/>
  <c r="E1413" i="10"/>
  <c r="E4642" i="10"/>
  <c r="E1409" i="10"/>
  <c r="E4638" i="10"/>
  <c r="E1405" i="10"/>
  <c r="E4634" i="10"/>
  <c r="E1401" i="10"/>
  <c r="E4630" i="10"/>
  <c r="E1397" i="10"/>
  <c r="E4626" i="10"/>
  <c r="E1393" i="10"/>
  <c r="E4622" i="10"/>
  <c r="E1389" i="10"/>
  <c r="E4618" i="10"/>
  <c r="E1385" i="10"/>
  <c r="E4614" i="10"/>
  <c r="E1381" i="10"/>
  <c r="E4610" i="10"/>
  <c r="E1377" i="10"/>
  <c r="E4606" i="10"/>
  <c r="E1373" i="10"/>
  <c r="E4602" i="10"/>
  <c r="E1369" i="10"/>
  <c r="E4598" i="10"/>
  <c r="E1365" i="10"/>
  <c r="E4594" i="10"/>
  <c r="E1361" i="10"/>
  <c r="E4590" i="10"/>
  <c r="E1357" i="10"/>
  <c r="E4586" i="10"/>
  <c r="E1353" i="10"/>
  <c r="E4582" i="10"/>
  <c r="E1349" i="10"/>
  <c r="E4578" i="10"/>
  <c r="E1345" i="10"/>
  <c r="E4574" i="10"/>
  <c r="E1341" i="10"/>
  <c r="E4570" i="10"/>
  <c r="E1337" i="10"/>
  <c r="E4566" i="10"/>
  <c r="E1333" i="10"/>
  <c r="E4562" i="10"/>
  <c r="E1329" i="10"/>
  <c r="E4558" i="10"/>
  <c r="E1325" i="10"/>
  <c r="E4554" i="10"/>
  <c r="E1321" i="10"/>
  <c r="E4550" i="10"/>
  <c r="E1317" i="10"/>
  <c r="E4546" i="10"/>
  <c r="E1313" i="10"/>
  <c r="E4542" i="10"/>
  <c r="E1309" i="10"/>
  <c r="E4538" i="10"/>
  <c r="E1305" i="10"/>
  <c r="E4534" i="10"/>
  <c r="E1301" i="10"/>
  <c r="E4530" i="10"/>
  <c r="E1297" i="10"/>
  <c r="E4526" i="10"/>
  <c r="E1293" i="10"/>
  <c r="E4522" i="10"/>
  <c r="E1289" i="10"/>
  <c r="E4518" i="10"/>
  <c r="E1285" i="10"/>
  <c r="E4514" i="10"/>
  <c r="E1281" i="10"/>
  <c r="E4510" i="10"/>
  <c r="E1277" i="10"/>
  <c r="E4506" i="10"/>
  <c r="E1273" i="10"/>
  <c r="E4502" i="10"/>
  <c r="E1269" i="10"/>
  <c r="E4498" i="10"/>
  <c r="E1265" i="10"/>
  <c r="E4495" i="10"/>
  <c r="E1262" i="10"/>
  <c r="E4491" i="10"/>
  <c r="E1258" i="10"/>
  <c r="E4487" i="10"/>
  <c r="E1254" i="10"/>
  <c r="E4483" i="10"/>
  <c r="E1250" i="10"/>
  <c r="E4479" i="10"/>
  <c r="E1246" i="10"/>
  <c r="E4475" i="10"/>
  <c r="E1242" i="10"/>
  <c r="E5274" i="10"/>
  <c r="E2041" i="10"/>
  <c r="E5270" i="10"/>
  <c r="E2037" i="10"/>
  <c r="E5266" i="10"/>
  <c r="E2033" i="10"/>
  <c r="E5262" i="10"/>
  <c r="E2029" i="10"/>
  <c r="E5258" i="10"/>
  <c r="E2025" i="10"/>
  <c r="E5254" i="10"/>
  <c r="E2021" i="10"/>
  <c r="E5250" i="10"/>
  <c r="E2017" i="10"/>
  <c r="E5246" i="10"/>
  <c r="E2013" i="10"/>
  <c r="E5242" i="10"/>
  <c r="E2009" i="10"/>
  <c r="E5238" i="10"/>
  <c r="E2005" i="10"/>
  <c r="E5234" i="10"/>
  <c r="E2001" i="10"/>
  <c r="E5230" i="10"/>
  <c r="E1997" i="10"/>
  <c r="E5226" i="10"/>
  <c r="E1993" i="10"/>
  <c r="E5222" i="10"/>
  <c r="E1989" i="10"/>
  <c r="E5218" i="10"/>
  <c r="E1985" i="10"/>
  <c r="E5214" i="10"/>
  <c r="E1981" i="10"/>
  <c r="E5210" i="10"/>
  <c r="E1977" i="10"/>
  <c r="E5206" i="10"/>
  <c r="E1973" i="10"/>
  <c r="E5202" i="10"/>
  <c r="E1969" i="10"/>
  <c r="E5198" i="10"/>
  <c r="E1965" i="10"/>
  <c r="E5194" i="10"/>
  <c r="E1961" i="10"/>
  <c r="E5190" i="10"/>
  <c r="E1957" i="10"/>
  <c r="E5186" i="10"/>
  <c r="E1953" i="10"/>
  <c r="E5182" i="10"/>
  <c r="E1949" i="10"/>
  <c r="E5178" i="10"/>
  <c r="E1945" i="10"/>
  <c r="E5174" i="10"/>
  <c r="E1941" i="10"/>
  <c r="E5170" i="10"/>
  <c r="E1937" i="10"/>
  <c r="E5166" i="10"/>
  <c r="E1933" i="10"/>
  <c r="E5162" i="10"/>
  <c r="E1929" i="10"/>
  <c r="E5158" i="10"/>
  <c r="E1925" i="10"/>
  <c r="E5154" i="10"/>
  <c r="E1921" i="10"/>
  <c r="E5150" i="10"/>
  <c r="E1917" i="10"/>
  <c r="E5146" i="10"/>
  <c r="E1913" i="10"/>
  <c r="E5142" i="10"/>
  <c r="E1909" i="10"/>
  <c r="E5138" i="10"/>
  <c r="E1905" i="10"/>
  <c r="E5134" i="10"/>
  <c r="E1901" i="10"/>
  <c r="E5130" i="10"/>
  <c r="E1897" i="10"/>
  <c r="E5126" i="10"/>
  <c r="E1893" i="10"/>
  <c r="E5122" i="10"/>
  <c r="E1889" i="10"/>
  <c r="E5118" i="10"/>
  <c r="E1885" i="10"/>
  <c r="E5114" i="10"/>
  <c r="E1881" i="10"/>
  <c r="E5110" i="10"/>
  <c r="E1877" i="10"/>
  <c r="E5106" i="10"/>
  <c r="E1873" i="10"/>
  <c r="E5102" i="10"/>
  <c r="E1869" i="10"/>
  <c r="E5098" i="10"/>
  <c r="E1865" i="10"/>
  <c r="E5094" i="10"/>
  <c r="E1861" i="10"/>
  <c r="E5090" i="10"/>
  <c r="E1857" i="10"/>
  <c r="E5086" i="10"/>
  <c r="E1853" i="10"/>
  <c r="E5082" i="10"/>
  <c r="E1849" i="10"/>
  <c r="E5078" i="10"/>
  <c r="E1845" i="10"/>
  <c r="E5074" i="10"/>
  <c r="E1841" i="10"/>
  <c r="E5070" i="10"/>
  <c r="E1837" i="10"/>
  <c r="E5066" i="10"/>
  <c r="E1833" i="10"/>
  <c r="E5062" i="10"/>
  <c r="E1829" i="10"/>
  <c r="E5058" i="10"/>
  <c r="E1825" i="10"/>
  <c r="E5054" i="10"/>
  <c r="E1821" i="10"/>
  <c r="E5050" i="10"/>
  <c r="E1817" i="10"/>
  <c r="E5046" i="10"/>
  <c r="E1813" i="10"/>
  <c r="E5042" i="10"/>
  <c r="E1809" i="10"/>
  <c r="E5038" i="10"/>
  <c r="E1805" i="10"/>
  <c r="E5034" i="10"/>
  <c r="E1801" i="10"/>
  <c r="E5030" i="10"/>
  <c r="E1797" i="10"/>
  <c r="E5026" i="10"/>
  <c r="E1793" i="10"/>
  <c r="E5022" i="10"/>
  <c r="E1789" i="10"/>
  <c r="E5018" i="10"/>
  <c r="E1785" i="10"/>
  <c r="E5014" i="10"/>
  <c r="E1781" i="10"/>
  <c r="E5010" i="10"/>
  <c r="E1777" i="10"/>
  <c r="E5006" i="10"/>
  <c r="E1773" i="10"/>
  <c r="E5002" i="10"/>
  <c r="E1769" i="10"/>
  <c r="E4998" i="10"/>
  <c r="E1765" i="10"/>
  <c r="E4994" i="10"/>
  <c r="E1761" i="10"/>
  <c r="E4990" i="10"/>
  <c r="E1757" i="10"/>
  <c r="E4986" i="10"/>
  <c r="E1753" i="10"/>
  <c r="E4982" i="10"/>
  <c r="E1749" i="10"/>
  <c r="E4978" i="10"/>
  <c r="E1745" i="10"/>
  <c r="E4974" i="10"/>
  <c r="E1741" i="10"/>
  <c r="E4970" i="10"/>
  <c r="E1737" i="10"/>
  <c r="E4966" i="10"/>
  <c r="E1733" i="10"/>
  <c r="E4962" i="10"/>
  <c r="E1729" i="10"/>
  <c r="E4958" i="10"/>
  <c r="E1725" i="10"/>
  <c r="E4954" i="10"/>
  <c r="E1721" i="10"/>
  <c r="E4950" i="10"/>
  <c r="E1717" i="10"/>
  <c r="E4946" i="10"/>
  <c r="E1713" i="10"/>
  <c r="E4942" i="10"/>
  <c r="E1709" i="10"/>
  <c r="E4938" i="10"/>
  <c r="E1705" i="10"/>
  <c r="E4934" i="10"/>
  <c r="E1701" i="10"/>
  <c r="E4930" i="10"/>
  <c r="E1697" i="10"/>
  <c r="E4926" i="10"/>
  <c r="E1693" i="10"/>
  <c r="E4922" i="10"/>
  <c r="E1689" i="10"/>
  <c r="E4918" i="10"/>
  <c r="E1685" i="10"/>
  <c r="E4914" i="10"/>
  <c r="E1681" i="10"/>
  <c r="E4910" i="10"/>
  <c r="E1677" i="10"/>
  <c r="E4906" i="10"/>
  <c r="E1673" i="10"/>
  <c r="E4902" i="10"/>
  <c r="E1669" i="10"/>
  <c r="E4898" i="10"/>
  <c r="E1665" i="10"/>
  <c r="E4894" i="10"/>
  <c r="E1661" i="10"/>
  <c r="E5584" i="10"/>
  <c r="E2351" i="10"/>
  <c r="E5580" i="10"/>
  <c r="E2347" i="10"/>
  <c r="E5576" i="10"/>
  <c r="E2343" i="10"/>
  <c r="E5572" i="10"/>
  <c r="E2339" i="10"/>
  <c r="E5568" i="10"/>
  <c r="E2335" i="10"/>
  <c r="E5564" i="10"/>
  <c r="E2331" i="10"/>
  <c r="E5560" i="10"/>
  <c r="E2327" i="10"/>
  <c r="E5556" i="10"/>
  <c r="E2323" i="10"/>
  <c r="E5552" i="10"/>
  <c r="E2319" i="10"/>
  <c r="E5548" i="10"/>
  <c r="E2315" i="10"/>
  <c r="E5544" i="10"/>
  <c r="E2311" i="10"/>
  <c r="E5540" i="10"/>
  <c r="E2307" i="10"/>
  <c r="E5536" i="10"/>
  <c r="E2303" i="10"/>
  <c r="E5532" i="10"/>
  <c r="E2299" i="10"/>
  <c r="E5528" i="10"/>
  <c r="E2295" i="10"/>
  <c r="E5524" i="10"/>
  <c r="E2291" i="10"/>
  <c r="E5520" i="10"/>
  <c r="E2287" i="10"/>
  <c r="E5516" i="10"/>
  <c r="E2283" i="10"/>
  <c r="E5512" i="10"/>
  <c r="E2279" i="10"/>
  <c r="E5508" i="10"/>
  <c r="E2275" i="10"/>
  <c r="E5504" i="10"/>
  <c r="E2271" i="10"/>
  <c r="E5500" i="10"/>
  <c r="E2267" i="10"/>
  <c r="E5496" i="10"/>
  <c r="E2263" i="10"/>
  <c r="E5492" i="10"/>
  <c r="E2259" i="10"/>
  <c r="E5488" i="10"/>
  <c r="E2255" i="10"/>
  <c r="E5484" i="10"/>
  <c r="E2251" i="10"/>
  <c r="E5480" i="10"/>
  <c r="E2247" i="10"/>
  <c r="E5476" i="10"/>
  <c r="E2243" i="10"/>
  <c r="E5472" i="10"/>
  <c r="E2239" i="10"/>
  <c r="E5468" i="10"/>
  <c r="E2235" i="10"/>
  <c r="E5464" i="10"/>
  <c r="E2231" i="10"/>
  <c r="E5460" i="10"/>
  <c r="E2227" i="10"/>
  <c r="E5456" i="10"/>
  <c r="E2223" i="10"/>
  <c r="E5452" i="10"/>
  <c r="E2219" i="10"/>
  <c r="E5448" i="10"/>
  <c r="E2215" i="10"/>
  <c r="E5444" i="10"/>
  <c r="E2211" i="10"/>
  <c r="E5440" i="10"/>
  <c r="E2207" i="10"/>
  <c r="E5436" i="10"/>
  <c r="E2203" i="10"/>
  <c r="E5432" i="10"/>
  <c r="E2199" i="10"/>
  <c r="E5428" i="10"/>
  <c r="E2195" i="10"/>
  <c r="E5424" i="10"/>
  <c r="E2191" i="10"/>
  <c r="E5420" i="10"/>
  <c r="E2187" i="10"/>
  <c r="E5416" i="10"/>
  <c r="E2183" i="10"/>
  <c r="E5412" i="10"/>
  <c r="E2179" i="10"/>
  <c r="E5408" i="10"/>
  <c r="E2175" i="10"/>
  <c r="E5404" i="10"/>
  <c r="E2171" i="10"/>
  <c r="E5400" i="10"/>
  <c r="E2167" i="10"/>
  <c r="E5396" i="10"/>
  <c r="E2163" i="10"/>
  <c r="E5392" i="10"/>
  <c r="E2159" i="10"/>
  <c r="E5388" i="10"/>
  <c r="E2155" i="10"/>
  <c r="E5384" i="10"/>
  <c r="E2151" i="10"/>
  <c r="E5380" i="10"/>
  <c r="E2147" i="10"/>
  <c r="E5376" i="10"/>
  <c r="E2143" i="10"/>
  <c r="E5372" i="10"/>
  <c r="E2139" i="10"/>
  <c r="E5368" i="10"/>
  <c r="E2135" i="10"/>
  <c r="E5364" i="10"/>
  <c r="E2131" i="10"/>
  <c r="E5360" i="10"/>
  <c r="E2127" i="10"/>
  <c r="E5356" i="10"/>
  <c r="E2123" i="10"/>
  <c r="E5352" i="10"/>
  <c r="E2119" i="10"/>
  <c r="E5348" i="10"/>
  <c r="E2115" i="10"/>
  <c r="E5344" i="10"/>
  <c r="E2111" i="10"/>
  <c r="E5340" i="10"/>
  <c r="E2107" i="10"/>
  <c r="E5336" i="10"/>
  <c r="E2103" i="10"/>
  <c r="E5332" i="10"/>
  <c r="E2099" i="10"/>
  <c r="E5328" i="10"/>
  <c r="E2095" i="10"/>
  <c r="E5324" i="10"/>
  <c r="E2091" i="10"/>
  <c r="E5320" i="10"/>
  <c r="E2087" i="10"/>
  <c r="E5316" i="10"/>
  <c r="E2083" i="10"/>
  <c r="E5312" i="10"/>
  <c r="E2079" i="10"/>
  <c r="E5308" i="10"/>
  <c r="E2075" i="10"/>
  <c r="E5304" i="10"/>
  <c r="E2071" i="10"/>
  <c r="E5300" i="10"/>
  <c r="E2067" i="10"/>
  <c r="E5296" i="10"/>
  <c r="E2063" i="10"/>
  <c r="E5292" i="10"/>
  <c r="E2059" i="10"/>
  <c r="E5288" i="10"/>
  <c r="E2055" i="10"/>
  <c r="E5284" i="10"/>
  <c r="E2051" i="10"/>
  <c r="E5280" i="10"/>
  <c r="E2047" i="10"/>
  <c r="E5276" i="10"/>
  <c r="E2043" i="10"/>
  <c r="E5773" i="10"/>
  <c r="E2540" i="10"/>
  <c r="E5762" i="10"/>
  <c r="E2529" i="10"/>
  <c r="E5758" i="10"/>
  <c r="E2525" i="10"/>
  <c r="E5754" i="10"/>
  <c r="E2521" i="10"/>
  <c r="E5750" i="10"/>
  <c r="E2517" i="10"/>
  <c r="E5746" i="10"/>
  <c r="E2513" i="10"/>
  <c r="E5742" i="10"/>
  <c r="E2509" i="10"/>
  <c r="E5738" i="10"/>
  <c r="E2505" i="10"/>
  <c r="E5734" i="10"/>
  <c r="E2501" i="10"/>
  <c r="E5730" i="10"/>
  <c r="E2497" i="10"/>
  <c r="E5726" i="10"/>
  <c r="E2493" i="10"/>
  <c r="E5722" i="10"/>
  <c r="E2489" i="10"/>
  <c r="E5718" i="10"/>
  <c r="E2485" i="10"/>
  <c r="E5714" i="10"/>
  <c r="E2481" i="10"/>
  <c r="E5710" i="10"/>
  <c r="E2477" i="10"/>
  <c r="E5706" i="10"/>
  <c r="E2473" i="10"/>
  <c r="E5702" i="10"/>
  <c r="E2469" i="10"/>
  <c r="E5698" i="10"/>
  <c r="E2465" i="10"/>
  <c r="E5694" i="10"/>
  <c r="E2461" i="10"/>
  <c r="E5690" i="10"/>
  <c r="E2457" i="10"/>
  <c r="E5686" i="10"/>
  <c r="E2453" i="10"/>
  <c r="E5682" i="10"/>
  <c r="E2449" i="10"/>
  <c r="E5678" i="10"/>
  <c r="E2445" i="10"/>
  <c r="E5674" i="10"/>
  <c r="E2441" i="10"/>
  <c r="E5670" i="10"/>
  <c r="E2437" i="10"/>
  <c r="E5666" i="10"/>
  <c r="E2433" i="10"/>
  <c r="E5662" i="10"/>
  <c r="E2429" i="10"/>
  <c r="E5658" i="10"/>
  <c r="E2425" i="10"/>
  <c r="E5654" i="10"/>
  <c r="E2421" i="10"/>
  <c r="E5650" i="10"/>
  <c r="E2417" i="10"/>
  <c r="E5646" i="10"/>
  <c r="E2413" i="10"/>
  <c r="E5642" i="10"/>
  <c r="E2409" i="10"/>
  <c r="E5638" i="10"/>
  <c r="E2405" i="10"/>
  <c r="E5634" i="10"/>
  <c r="E2401" i="10"/>
  <c r="E5630" i="10"/>
  <c r="E2397" i="10"/>
  <c r="E5626" i="10"/>
  <c r="E2393" i="10"/>
  <c r="E5622" i="10"/>
  <c r="E2389" i="10"/>
  <c r="E5618" i="10"/>
  <c r="E2385" i="10"/>
  <c r="E5614" i="10"/>
  <c r="E2381" i="10"/>
  <c r="E5610" i="10"/>
  <c r="E2377" i="10"/>
  <c r="E5606" i="10"/>
  <c r="E2373" i="10"/>
  <c r="E5602" i="10"/>
  <c r="E2369" i="10"/>
  <c r="E5598" i="10"/>
  <c r="E2365" i="10"/>
  <c r="E5594" i="10"/>
  <c r="E2361" i="10"/>
  <c r="E5590" i="10"/>
  <c r="E2357" i="10"/>
  <c r="E5586" i="10"/>
  <c r="E2353" i="10"/>
  <c r="E6201" i="10"/>
  <c r="E2968" i="10"/>
  <c r="E6197" i="10"/>
  <c r="E2964" i="10"/>
  <c r="E6193" i="10"/>
  <c r="E2960" i="10"/>
  <c r="E6189" i="10"/>
  <c r="E2956" i="10"/>
  <c r="E6185" i="10"/>
  <c r="E2952" i="10"/>
  <c r="E6181" i="10"/>
  <c r="E2948" i="10"/>
  <c r="E6177" i="10"/>
  <c r="E2944" i="10"/>
  <c r="E6173" i="10"/>
  <c r="E2940" i="10"/>
  <c r="E6169" i="10"/>
  <c r="E2936" i="10"/>
  <c r="E6165" i="10"/>
  <c r="E2932" i="10"/>
  <c r="E6161" i="10"/>
  <c r="E2928" i="10"/>
  <c r="E6157" i="10"/>
  <c r="E2924" i="10"/>
  <c r="E6153" i="10"/>
  <c r="E2920" i="10"/>
  <c r="E6149" i="10"/>
  <c r="E2916" i="10"/>
  <c r="E6145" i="10"/>
  <c r="E2912" i="10"/>
  <c r="E6141" i="10"/>
  <c r="E2908" i="10"/>
  <c r="E6137" i="10"/>
  <c r="E2904" i="10"/>
  <c r="E6133" i="10"/>
  <c r="E2900" i="10"/>
  <c r="E6129" i="10"/>
  <c r="E2896" i="10"/>
  <c r="E6125" i="10"/>
  <c r="E2892" i="10"/>
  <c r="E6121" i="10"/>
  <c r="E2888" i="10"/>
  <c r="E6117" i="10"/>
  <c r="E2884" i="10"/>
  <c r="E6113" i="10"/>
  <c r="E2880" i="10"/>
  <c r="E6109" i="10"/>
  <c r="E2876" i="10"/>
  <c r="E6105" i="10"/>
  <c r="E2872" i="10"/>
  <c r="E6101" i="10"/>
  <c r="E2868" i="10"/>
  <c r="E6097" i="10"/>
  <c r="E2864" i="10"/>
  <c r="E6093" i="10"/>
  <c r="E2860" i="10"/>
  <c r="E6089" i="10"/>
  <c r="E2856" i="10"/>
  <c r="E6085" i="10"/>
  <c r="E2852" i="10"/>
  <c r="E6081" i="10"/>
  <c r="E2848" i="10"/>
  <c r="E6077" i="10"/>
  <c r="E2844" i="10"/>
  <c r="E6073" i="10"/>
  <c r="E2840" i="10"/>
  <c r="E6069" i="10"/>
  <c r="E2836" i="10"/>
  <c r="E6065" i="10"/>
  <c r="E2832" i="10"/>
  <c r="E6061" i="10"/>
  <c r="E2828" i="10"/>
  <c r="E6057" i="10"/>
  <c r="E2824" i="10"/>
  <c r="E6053" i="10"/>
  <c r="E2820" i="10"/>
  <c r="E6049" i="10"/>
  <c r="E2816" i="10"/>
  <c r="E6045" i="10"/>
  <c r="E2812" i="10"/>
  <c r="E6041" i="10"/>
  <c r="E2808" i="10"/>
  <c r="E6037" i="10"/>
  <c r="E2804" i="10"/>
  <c r="E6033" i="10"/>
  <c r="E2800" i="10"/>
  <c r="E6029" i="10"/>
  <c r="E2796" i="10"/>
  <c r="E6025" i="10"/>
  <c r="E2792" i="10"/>
  <c r="E6021" i="10"/>
  <c r="E2788" i="10"/>
  <c r="E6017" i="10"/>
  <c r="E2784" i="10"/>
  <c r="E6013" i="10"/>
  <c r="E2780" i="10"/>
  <c r="E6009" i="10"/>
  <c r="E2776" i="10"/>
  <c r="E6005" i="10"/>
  <c r="E2772" i="10"/>
  <c r="E6001" i="10"/>
  <c r="E2768" i="10"/>
  <c r="E5997" i="10"/>
  <c r="E2764" i="10"/>
  <c r="E5993" i="10"/>
  <c r="E2760" i="10"/>
  <c r="E5989" i="10"/>
  <c r="E2756" i="10"/>
  <c r="E5985" i="10"/>
  <c r="E2752" i="10"/>
  <c r="E5981" i="10"/>
  <c r="E2748" i="10"/>
  <c r="E5977" i="10"/>
  <c r="E2744" i="10"/>
  <c r="E5973" i="10"/>
  <c r="E2740" i="10"/>
  <c r="E5969" i="10"/>
  <c r="E2736" i="10"/>
  <c r="E5965" i="10"/>
  <c r="E2732" i="10"/>
  <c r="E5961" i="10"/>
  <c r="E2728" i="10"/>
  <c r="E5957" i="10"/>
  <c r="E2724" i="10"/>
  <c r="E5953" i="10"/>
  <c r="E2720" i="10"/>
  <c r="E5949" i="10"/>
  <c r="E2716" i="10"/>
  <c r="E5945" i="10"/>
  <c r="E2712" i="10"/>
  <c r="E5941" i="10"/>
  <c r="E2708" i="10"/>
  <c r="E5937" i="10"/>
  <c r="E2704" i="10"/>
  <c r="E5933" i="10"/>
  <c r="E2700" i="10"/>
  <c r="E5929" i="10"/>
  <c r="E2696" i="10"/>
  <c r="E5925" i="10"/>
  <c r="E2692" i="10"/>
  <c r="E5921" i="10"/>
  <c r="E2688" i="10"/>
  <c r="E5917" i="10"/>
  <c r="E2684" i="10"/>
  <c r="E5913" i="10"/>
  <c r="E2680" i="10"/>
  <c r="E5909" i="10"/>
  <c r="E2676" i="10"/>
  <c r="E5905" i="10"/>
  <c r="E2672" i="10"/>
  <c r="E5901" i="10"/>
  <c r="E2668" i="10"/>
  <c r="E5897" i="10"/>
  <c r="E2664" i="10"/>
  <c r="E5893" i="10"/>
  <c r="E2660" i="10"/>
  <c r="E5889" i="10"/>
  <c r="E2656" i="10"/>
  <c r="E5885" i="10"/>
  <c r="E2652" i="10"/>
  <c r="E5881" i="10"/>
  <c r="E2648" i="10"/>
  <c r="E5877" i="10"/>
  <c r="E2644" i="10"/>
  <c r="E5873" i="10"/>
  <c r="E2640" i="10"/>
  <c r="E5869" i="10"/>
  <c r="E2636" i="10"/>
  <c r="E5865" i="10"/>
  <c r="E2632" i="10"/>
  <c r="E5860" i="10"/>
  <c r="E2627" i="10"/>
  <c r="E5856" i="10"/>
  <c r="E2623" i="10"/>
  <c r="E5852" i="10"/>
  <c r="E2619" i="10"/>
  <c r="E5848" i="10"/>
  <c r="E2615" i="10"/>
  <c r="E5844" i="10"/>
  <c r="E2611" i="10"/>
  <c r="E5840" i="10"/>
  <c r="E2607" i="10"/>
  <c r="E5836" i="10"/>
  <c r="E2603" i="10"/>
  <c r="E5832" i="10"/>
  <c r="E2599" i="10"/>
  <c r="E5828" i="10"/>
  <c r="E2595" i="10"/>
  <c r="E5824" i="10"/>
  <c r="E2591" i="10"/>
  <c r="E5820" i="10"/>
  <c r="E2587" i="10"/>
  <c r="E5816" i="10"/>
  <c r="E2583" i="10"/>
  <c r="E5812" i="10"/>
  <c r="E2579" i="10"/>
  <c r="E5808" i="10"/>
  <c r="E2575" i="10"/>
  <c r="E5804" i="10"/>
  <c r="E2571" i="10"/>
  <c r="E5800" i="10"/>
  <c r="E2567" i="10"/>
  <c r="E5796" i="10"/>
  <c r="E2563" i="10"/>
  <c r="E5792" i="10"/>
  <c r="E2559" i="10"/>
  <c r="E5788" i="10"/>
  <c r="E2555" i="10"/>
  <c r="E5784" i="10"/>
  <c r="E2551" i="10"/>
  <c r="E5780" i="10"/>
  <c r="E2547" i="10"/>
  <c r="E5777" i="10"/>
  <c r="E2544" i="10"/>
  <c r="E6226" i="10"/>
  <c r="E2993" i="10"/>
  <c r="E6221" i="10"/>
  <c r="E2988" i="10"/>
  <c r="E6217" i="10"/>
  <c r="E2984" i="10"/>
  <c r="E6213" i="10"/>
  <c r="E2980" i="10"/>
  <c r="E6209" i="10"/>
  <c r="E2976" i="10"/>
  <c r="E6205" i="10"/>
  <c r="E2972" i="10"/>
  <c r="E3995" i="10"/>
  <c r="E762" i="10"/>
  <c r="E4889" i="10"/>
  <c r="E1656" i="10"/>
  <c r="E4885" i="10"/>
  <c r="E1652" i="10"/>
  <c r="E4881" i="10"/>
  <c r="E1648" i="10"/>
  <c r="E4877" i="10"/>
  <c r="E1644" i="10"/>
  <c r="E4873" i="10"/>
  <c r="E1640" i="10"/>
  <c r="E4869" i="10"/>
  <c r="E1636" i="10"/>
  <c r="E4865" i="10"/>
  <c r="E1632" i="10"/>
  <c r="E4861" i="10"/>
  <c r="E1628" i="10"/>
  <c r="E4857" i="10"/>
  <c r="E1624" i="10"/>
  <c r="E4853" i="10"/>
  <c r="E1620" i="10"/>
  <c r="E4849" i="10"/>
  <c r="E1616" i="10"/>
  <c r="E4845" i="10"/>
  <c r="E1612" i="10"/>
  <c r="E4841" i="10"/>
  <c r="E1608" i="10"/>
  <c r="E4837" i="10"/>
  <c r="E1604" i="10"/>
  <c r="E4833" i="10"/>
  <c r="E1600" i="10"/>
  <c r="E4829" i="10"/>
  <c r="E1596" i="10"/>
  <c r="E4825" i="10"/>
  <c r="E1592" i="10"/>
  <c r="E4821" i="10"/>
  <c r="E1588" i="10"/>
  <c r="E4817" i="10"/>
  <c r="E1584" i="10"/>
  <c r="E4813" i="10"/>
  <c r="E1580" i="10"/>
  <c r="E4809" i="10"/>
  <c r="E1576" i="10"/>
  <c r="E4805" i="10"/>
  <c r="E1572" i="10"/>
  <c r="E4801" i="10"/>
  <c r="E1568" i="10"/>
  <c r="E4797" i="10"/>
  <c r="E1564" i="10"/>
  <c r="E4793" i="10"/>
  <c r="E1560" i="10"/>
  <c r="E4789" i="10"/>
  <c r="E1556" i="10"/>
  <c r="E4785" i="10"/>
  <c r="E1552" i="10"/>
  <c r="E4781" i="10"/>
  <c r="E1548" i="10"/>
  <c r="E4777" i="10"/>
  <c r="E1544" i="10"/>
  <c r="E4773" i="10"/>
  <c r="E1540" i="10"/>
  <c r="E4769" i="10"/>
  <c r="E1536" i="10"/>
  <c r="E4765" i="10"/>
  <c r="E1532" i="10"/>
  <c r="E4761" i="10"/>
  <c r="E1528" i="10"/>
  <c r="E4757" i="10"/>
  <c r="E1524" i="10"/>
  <c r="E4753" i="10"/>
  <c r="E1520" i="10"/>
  <c r="E4749" i="10"/>
  <c r="E1516" i="10"/>
  <c r="E4745" i="10"/>
  <c r="E1512" i="10"/>
  <c r="E4741" i="10"/>
  <c r="E1508" i="10"/>
  <c r="E4737" i="10"/>
  <c r="E1504" i="10"/>
  <c r="E4733" i="10"/>
  <c r="E1500" i="10"/>
  <c r="E4729" i="10"/>
  <c r="E1496" i="10"/>
  <c r="E4725" i="10"/>
  <c r="E1492" i="10"/>
  <c r="E4721" i="10"/>
  <c r="E1488" i="10"/>
  <c r="E4717" i="10"/>
  <c r="E1484" i="10"/>
  <c r="E4713" i="10"/>
  <c r="E1480" i="10"/>
  <c r="E4709" i="10"/>
  <c r="E1476" i="10"/>
  <c r="E4705" i="10"/>
  <c r="E1472" i="10"/>
  <c r="E4701" i="10"/>
  <c r="E1468" i="10"/>
  <c r="E4697" i="10"/>
  <c r="E1464" i="10"/>
  <c r="E4693" i="10"/>
  <c r="E1460" i="10"/>
  <c r="E4689" i="10"/>
  <c r="E1456" i="10"/>
  <c r="E4685" i="10"/>
  <c r="E1452" i="10"/>
  <c r="E4681" i="10"/>
  <c r="E1448" i="10"/>
  <c r="E4677" i="10"/>
  <c r="E1444" i="10"/>
  <c r="E4673" i="10"/>
  <c r="E1440" i="10"/>
  <c r="E4669" i="10"/>
  <c r="E1436" i="10"/>
  <c r="E4665" i="10"/>
  <c r="E1432" i="10"/>
  <c r="E4661" i="10"/>
  <c r="E1428" i="10"/>
  <c r="E4657" i="10"/>
  <c r="E1424" i="10"/>
  <c r="E4653" i="10"/>
  <c r="E1420" i="10"/>
  <c r="E4649" i="10"/>
  <c r="E1416" i="10"/>
  <c r="E4645" i="10"/>
  <c r="E1412" i="10"/>
  <c r="E4641" i="10"/>
  <c r="E1408" i="10"/>
  <c r="E4637" i="10"/>
  <c r="E1404" i="10"/>
  <c r="E4633" i="10"/>
  <c r="E1400" i="10"/>
  <c r="E4629" i="10"/>
  <c r="E1396" i="10"/>
  <c r="E4625" i="10"/>
  <c r="E1392" i="10"/>
  <c r="E4621" i="10"/>
  <c r="E1388" i="10"/>
  <c r="E4617" i="10"/>
  <c r="E1384" i="10"/>
  <c r="E4613" i="10"/>
  <c r="E1380" i="10"/>
  <c r="E4609" i="10"/>
  <c r="E1376" i="10"/>
  <c r="E4605" i="10"/>
  <c r="E1372" i="10"/>
  <c r="E4601" i="10"/>
  <c r="E1368" i="10"/>
  <c r="E4597" i="10"/>
  <c r="E1364" i="10"/>
  <c r="E4593" i="10"/>
  <c r="E1360" i="10"/>
  <c r="E4589" i="10"/>
  <c r="E1356" i="10"/>
  <c r="E4585" i="10"/>
  <c r="E1352" i="10"/>
  <c r="E4581" i="10"/>
  <c r="E1348" i="10"/>
  <c r="E4577" i="10"/>
  <c r="E1344" i="10"/>
  <c r="E4573" i="10"/>
  <c r="E1340" i="10"/>
  <c r="E4569" i="10"/>
  <c r="E1336" i="10"/>
  <c r="E4565" i="10"/>
  <c r="E1332" i="10"/>
  <c r="E4561" i="10"/>
  <c r="E1328" i="10"/>
  <c r="E4557" i="10"/>
  <c r="E1324" i="10"/>
  <c r="E4553" i="10"/>
  <c r="E1320" i="10"/>
  <c r="E4549" i="10"/>
  <c r="E1316" i="10"/>
  <c r="E4545" i="10"/>
  <c r="E1312" i="10"/>
  <c r="E4541" i="10"/>
  <c r="E1308" i="10"/>
  <c r="E4537" i="10"/>
  <c r="E1304" i="10"/>
  <c r="E4533" i="10"/>
  <c r="E1300" i="10"/>
  <c r="E4529" i="10"/>
  <c r="E1296" i="10"/>
  <c r="E4525" i="10"/>
  <c r="E1292" i="10"/>
  <c r="E4521" i="10"/>
  <c r="E1288" i="10"/>
  <c r="E4517" i="10"/>
  <c r="E1284" i="10"/>
  <c r="E4513" i="10"/>
  <c r="E1280" i="10"/>
  <c r="E4509" i="10"/>
  <c r="E1276" i="10"/>
  <c r="E4505" i="10"/>
  <c r="E1272" i="10"/>
  <c r="E4501" i="10"/>
  <c r="E1268" i="10"/>
  <c r="E4496" i="10"/>
  <c r="E1263" i="10"/>
  <c r="E4492" i="10"/>
  <c r="E1259" i="10"/>
  <c r="E4488" i="10"/>
  <c r="E1255" i="10"/>
  <c r="E4484" i="10"/>
  <c r="E1251" i="10"/>
  <c r="E4480" i="10"/>
  <c r="E1247" i="10"/>
  <c r="E4476" i="10"/>
  <c r="E1243" i="10"/>
  <c r="E4474" i="10"/>
  <c r="E1241" i="10"/>
  <c r="E5273" i="10"/>
  <c r="E2040" i="10"/>
  <c r="E5269" i="10"/>
  <c r="E2036" i="10"/>
  <c r="E5265" i="10"/>
  <c r="E2032" i="10"/>
  <c r="E5261" i="10"/>
  <c r="E2028" i="10"/>
  <c r="E5257" i="10"/>
  <c r="E2024" i="10"/>
  <c r="E5253" i="10"/>
  <c r="E2020" i="10"/>
  <c r="E5249" i="10"/>
  <c r="E2016" i="10"/>
  <c r="E5245" i="10"/>
  <c r="E2012" i="10"/>
  <c r="E5241" i="10"/>
  <c r="E2008" i="10"/>
  <c r="E5237" i="10"/>
  <c r="E2004" i="10"/>
  <c r="E5233" i="10"/>
  <c r="E2000" i="10"/>
  <c r="E5229" i="10"/>
  <c r="E1996" i="10"/>
  <c r="E5225" i="10"/>
  <c r="E1992" i="10"/>
  <c r="E5221" i="10"/>
  <c r="E1988" i="10"/>
  <c r="E5217" i="10"/>
  <c r="E1984" i="10"/>
  <c r="E5213" i="10"/>
  <c r="E1980" i="10"/>
  <c r="E5209" i="10"/>
  <c r="E1976" i="10"/>
  <c r="E5205" i="10"/>
  <c r="E1972" i="10"/>
  <c r="E5201" i="10"/>
  <c r="E1968" i="10"/>
  <c r="E5197" i="10"/>
  <c r="E1964" i="10"/>
  <c r="E5193" i="10"/>
  <c r="E1960" i="10"/>
  <c r="E5189" i="10"/>
  <c r="E1956" i="10"/>
  <c r="E5185" i="10"/>
  <c r="E1952" i="10"/>
  <c r="E5181" i="10"/>
  <c r="E1948" i="10"/>
  <c r="E5177" i="10"/>
  <c r="E1944" i="10"/>
  <c r="E5173" i="10"/>
  <c r="E1940" i="10"/>
  <c r="E5169" i="10"/>
  <c r="E1936" i="10"/>
  <c r="E5165" i="10"/>
  <c r="E1932" i="10"/>
  <c r="E5161" i="10"/>
  <c r="E1928" i="10"/>
  <c r="E5157" i="10"/>
  <c r="E1924" i="10"/>
  <c r="E5153" i="10"/>
  <c r="E1920" i="10"/>
  <c r="E5149" i="10"/>
  <c r="E1916" i="10"/>
  <c r="E5145" i="10"/>
  <c r="E1912" i="10"/>
  <c r="E5141" i="10"/>
  <c r="E1908" i="10"/>
  <c r="E5137" i="10"/>
  <c r="E1904" i="10"/>
  <c r="E5133" i="10"/>
  <c r="E1900" i="10"/>
  <c r="E5129" i="10"/>
  <c r="E1896" i="10"/>
  <c r="E5125" i="10"/>
  <c r="E1892" i="10"/>
  <c r="E5121" i="10"/>
  <c r="E1888" i="10"/>
  <c r="E5117" i="10"/>
  <c r="E1884" i="10"/>
  <c r="E5113" i="10"/>
  <c r="E1880" i="10"/>
  <c r="E5109" i="10"/>
  <c r="E1876" i="10"/>
  <c r="E5105" i="10"/>
  <c r="E1872" i="10"/>
  <c r="E5101" i="10"/>
  <c r="E1868" i="10"/>
  <c r="E5097" i="10"/>
  <c r="E1864" i="10"/>
  <c r="E5093" i="10"/>
  <c r="E1860" i="10"/>
  <c r="E5089" i="10"/>
  <c r="E1856" i="10"/>
  <c r="E5085" i="10"/>
  <c r="E1852" i="10"/>
  <c r="E5081" i="10"/>
  <c r="E1848" i="10"/>
  <c r="E5077" i="10"/>
  <c r="E1844" i="10"/>
  <c r="E5073" i="10"/>
  <c r="E1840" i="10"/>
  <c r="E5069" i="10"/>
  <c r="E1836" i="10"/>
  <c r="E5065" i="10"/>
  <c r="E1832" i="10"/>
  <c r="E5061" i="10"/>
  <c r="E1828" i="10"/>
  <c r="E5057" i="10"/>
  <c r="E1824" i="10"/>
  <c r="E5053" i="10"/>
  <c r="E1820" i="10"/>
  <c r="E5049" i="10"/>
  <c r="E1816" i="10"/>
  <c r="E5045" i="10"/>
  <c r="E1812" i="10"/>
  <c r="E5041" i="10"/>
  <c r="E1808" i="10"/>
  <c r="E5037" i="10"/>
  <c r="E1804" i="10"/>
  <c r="E5033" i="10"/>
  <c r="E1800" i="10"/>
  <c r="E5029" i="10"/>
  <c r="E1796" i="10"/>
  <c r="E5025" i="10"/>
  <c r="E1792" i="10"/>
  <c r="E5021" i="10"/>
  <c r="E1788" i="10"/>
  <c r="E5017" i="10"/>
  <c r="E1784" i="10"/>
  <c r="E5013" i="10"/>
  <c r="E1780" i="10"/>
  <c r="E5009" i="10"/>
  <c r="E1776" i="10"/>
  <c r="E5005" i="10"/>
  <c r="E1772" i="10"/>
  <c r="E5001" i="10"/>
  <c r="E1768" i="10"/>
  <c r="E4997" i="10"/>
  <c r="E1764" i="10"/>
  <c r="E4993" i="10"/>
  <c r="E1760" i="10"/>
  <c r="E4989" i="10"/>
  <c r="E1756" i="10"/>
  <c r="E4985" i="10"/>
  <c r="E1752" i="10"/>
  <c r="E4981" i="10"/>
  <c r="E1748" i="10"/>
  <c r="E4977" i="10"/>
  <c r="E1744" i="10"/>
  <c r="E4973" i="10"/>
  <c r="E1740" i="10"/>
  <c r="E4969" i="10"/>
  <c r="E1736" i="10"/>
  <c r="E4965" i="10"/>
  <c r="E1732" i="10"/>
  <c r="E4961" i="10"/>
  <c r="E1728" i="10"/>
  <c r="E4957" i="10"/>
  <c r="E1724" i="10"/>
  <c r="E4953" i="10"/>
  <c r="E1720" i="10"/>
  <c r="E4949" i="10"/>
  <c r="E1716" i="10"/>
  <c r="E4945" i="10"/>
  <c r="E1712" i="10"/>
  <c r="E4941" i="10"/>
  <c r="E1708" i="10"/>
  <c r="E4937" i="10"/>
  <c r="E1704" i="10"/>
  <c r="E4933" i="10"/>
  <c r="E1700" i="10"/>
  <c r="E4929" i="10"/>
  <c r="E1696" i="10"/>
  <c r="E4925" i="10"/>
  <c r="E1692" i="10"/>
  <c r="E4921" i="10"/>
  <c r="E1688" i="10"/>
  <c r="E4917" i="10"/>
  <c r="E1684" i="10"/>
  <c r="E4913" i="10"/>
  <c r="E1680" i="10"/>
  <c r="E4909" i="10"/>
  <c r="E1676" i="10"/>
  <c r="E4905" i="10"/>
  <c r="E1672" i="10"/>
  <c r="E4901" i="10"/>
  <c r="E1668" i="10"/>
  <c r="E4897" i="10"/>
  <c r="E1664" i="10"/>
  <c r="E4893" i="10"/>
  <c r="E1660" i="10"/>
  <c r="E5583" i="10"/>
  <c r="E2350" i="10"/>
  <c r="E5579" i="10"/>
  <c r="E2346" i="10"/>
  <c r="E5575" i="10"/>
  <c r="E2342" i="10"/>
  <c r="E5571" i="10"/>
  <c r="E2338" i="10"/>
  <c r="E5567" i="10"/>
  <c r="E2334" i="10"/>
  <c r="E5563" i="10"/>
  <c r="E2330" i="10"/>
  <c r="E5559" i="10"/>
  <c r="E2326" i="10"/>
  <c r="E5555" i="10"/>
  <c r="E2322" i="10"/>
  <c r="E5551" i="10"/>
  <c r="E2318" i="10"/>
  <c r="E5547" i="10"/>
  <c r="E2314" i="10"/>
  <c r="E5543" i="10"/>
  <c r="E2310" i="10"/>
  <c r="E5539" i="10"/>
  <c r="E2306" i="10"/>
  <c r="E5535" i="10"/>
  <c r="E2302" i="10"/>
  <c r="E5531" i="10"/>
  <c r="E2298" i="10"/>
  <c r="E5527" i="10"/>
  <c r="E2294" i="10"/>
  <c r="E5523" i="10"/>
  <c r="E2290" i="10"/>
  <c r="E5519" i="10"/>
  <c r="E2286" i="10"/>
  <c r="E5515" i="10"/>
  <c r="E2282" i="10"/>
  <c r="E5511" i="10"/>
  <c r="E2278" i="10"/>
  <c r="E5507" i="10"/>
  <c r="E2274" i="10"/>
  <c r="E5503" i="10"/>
  <c r="E2270" i="10"/>
  <c r="E5499" i="10"/>
  <c r="E2266" i="10"/>
  <c r="E5495" i="10"/>
  <c r="E2262" i="10"/>
  <c r="E5491" i="10"/>
  <c r="E2258" i="10"/>
  <c r="E5487" i="10"/>
  <c r="E2254" i="10"/>
  <c r="E5483" i="10"/>
  <c r="E2250" i="10"/>
  <c r="E5479" i="10"/>
  <c r="E2246" i="10"/>
  <c r="E5475" i="10"/>
  <c r="E2242" i="10"/>
  <c r="E5471" i="10"/>
  <c r="E2238" i="10"/>
  <c r="E5467" i="10"/>
  <c r="E2234" i="10"/>
  <c r="E5463" i="10"/>
  <c r="E2230" i="10"/>
  <c r="E5459" i="10"/>
  <c r="E2226" i="10"/>
  <c r="E5455" i="10"/>
  <c r="E2222" i="10"/>
  <c r="E5451" i="10"/>
  <c r="E2218" i="10"/>
  <c r="E5447" i="10"/>
  <c r="E2214" i="10"/>
  <c r="E5443" i="10"/>
  <c r="E2210" i="10"/>
  <c r="E5439" i="10"/>
  <c r="E2206" i="10"/>
  <c r="E5435" i="10"/>
  <c r="E2202" i="10"/>
  <c r="E5431" i="10"/>
  <c r="E2198" i="10"/>
  <c r="E5427" i="10"/>
  <c r="E2194" i="10"/>
  <c r="E5423" i="10"/>
  <c r="E2190" i="10"/>
  <c r="E5419" i="10"/>
  <c r="E2186" i="10"/>
  <c r="E5415" i="10"/>
  <c r="E2182" i="10"/>
  <c r="E5411" i="10"/>
  <c r="E2178" i="10"/>
  <c r="E5407" i="10"/>
  <c r="E2174" i="10"/>
  <c r="E5403" i="10"/>
  <c r="E2170" i="10"/>
  <c r="E5399" i="10"/>
  <c r="E2166" i="10"/>
  <c r="E5395" i="10"/>
  <c r="E2162" i="10"/>
  <c r="E5391" i="10"/>
  <c r="E2158" i="10"/>
  <c r="E5387" i="10"/>
  <c r="E2154" i="10"/>
  <c r="E5383" i="10"/>
  <c r="E2150" i="10"/>
  <c r="E5379" i="10"/>
  <c r="E2146" i="10"/>
  <c r="E5375" i="10"/>
  <c r="E2142" i="10"/>
  <c r="E5371" i="10"/>
  <c r="E2138" i="10"/>
  <c r="E5367" i="10"/>
  <c r="E2134" i="10"/>
  <c r="E5363" i="10"/>
  <c r="E2130" i="10"/>
  <c r="E5359" i="10"/>
  <c r="E2126" i="10"/>
  <c r="E5355" i="10"/>
  <c r="E2122" i="10"/>
  <c r="E5351" i="10"/>
  <c r="E2118" i="10"/>
  <c r="E5347" i="10"/>
  <c r="E2114" i="10"/>
  <c r="E5343" i="10"/>
  <c r="E2110" i="10"/>
  <c r="E5339" i="10"/>
  <c r="E2106" i="10"/>
  <c r="E5335" i="10"/>
  <c r="E2102" i="10"/>
  <c r="E5331" i="10"/>
  <c r="E2098" i="10"/>
  <c r="E5327" i="10"/>
  <c r="E2094" i="10"/>
  <c r="E5323" i="10"/>
  <c r="E2090" i="10"/>
  <c r="E5319" i="10"/>
  <c r="E2086" i="10"/>
  <c r="E5315" i="10"/>
  <c r="E2082" i="10"/>
  <c r="E5311" i="10"/>
  <c r="E2078" i="10"/>
  <c r="E5307" i="10"/>
  <c r="E2074" i="10"/>
  <c r="E5303" i="10"/>
  <c r="E2070" i="10"/>
  <c r="E5299" i="10"/>
  <c r="E2066" i="10"/>
  <c r="E5295" i="10"/>
  <c r="E2062" i="10"/>
  <c r="E5291" i="10"/>
  <c r="E2058" i="10"/>
  <c r="E5287" i="10"/>
  <c r="E2054" i="10"/>
  <c r="E5283" i="10"/>
  <c r="E2050" i="10"/>
  <c r="E5279" i="10"/>
  <c r="E2046" i="10"/>
  <c r="E5275" i="10"/>
  <c r="E2042" i="10"/>
  <c r="E5772" i="10"/>
  <c r="E2539" i="10"/>
  <c r="E5763" i="10"/>
  <c r="E2530" i="10"/>
  <c r="E5759" i="10"/>
  <c r="E2526" i="10"/>
  <c r="E5755" i="10"/>
  <c r="E2522" i="10"/>
  <c r="E5751" i="10"/>
  <c r="E2518" i="10"/>
  <c r="E5747" i="10"/>
  <c r="E2514" i="10"/>
  <c r="E5743" i="10"/>
  <c r="E2510" i="10"/>
  <c r="E5739" i="10"/>
  <c r="E2506" i="10"/>
  <c r="E5735" i="10"/>
  <c r="E2502" i="10"/>
  <c r="E5731" i="10"/>
  <c r="E2498" i="10"/>
  <c r="E5727" i="10"/>
  <c r="E2494" i="10"/>
  <c r="E5723" i="10"/>
  <c r="E2490" i="10"/>
  <c r="E5719" i="10"/>
  <c r="E2486" i="10"/>
  <c r="E5715" i="10"/>
  <c r="E2482" i="10"/>
  <c r="E5711" i="10"/>
  <c r="E2478" i="10"/>
  <c r="E5707" i="10"/>
  <c r="E2474" i="10"/>
  <c r="E5703" i="10"/>
  <c r="E2470" i="10"/>
  <c r="E5699" i="10"/>
  <c r="E2466" i="10"/>
  <c r="E5695" i="10"/>
  <c r="E2462" i="10"/>
  <c r="E5691" i="10"/>
  <c r="E2458" i="10"/>
  <c r="E5687" i="10"/>
  <c r="E2454" i="10"/>
  <c r="E5683" i="10"/>
  <c r="E2450" i="10"/>
  <c r="E5679" i="10"/>
  <c r="E2446" i="10"/>
  <c r="E5675" i="10"/>
  <c r="E2442" i="10"/>
  <c r="E5671" i="10"/>
  <c r="E2438" i="10"/>
  <c r="E5667" i="10"/>
  <c r="E2434" i="10"/>
  <c r="E5663" i="10"/>
  <c r="E2430" i="10"/>
  <c r="E5659" i="10"/>
  <c r="E2426" i="10"/>
  <c r="E5655" i="10"/>
  <c r="E2422" i="10"/>
  <c r="E5651" i="10"/>
  <c r="E2418" i="10"/>
  <c r="E5647" i="10"/>
  <c r="E2414" i="10"/>
  <c r="E5643" i="10"/>
  <c r="E2410" i="10"/>
  <c r="E5639" i="10"/>
  <c r="E2406" i="10"/>
  <c r="E5635" i="10"/>
  <c r="E2402" i="10"/>
  <c r="E5631" i="10"/>
  <c r="E2398" i="10"/>
  <c r="E5627" i="10"/>
  <c r="E2394" i="10"/>
  <c r="E5623" i="10"/>
  <c r="E2390" i="10"/>
  <c r="E5619" i="10"/>
  <c r="E2386" i="10"/>
  <c r="E5615" i="10"/>
  <c r="E2382" i="10"/>
  <c r="E5611" i="10"/>
  <c r="E2378" i="10"/>
  <c r="E5607" i="10"/>
  <c r="E2374" i="10"/>
  <c r="E5603" i="10"/>
  <c r="E2370" i="10"/>
  <c r="E5599" i="10"/>
  <c r="E2366" i="10"/>
  <c r="E5595" i="10"/>
  <c r="E2362" i="10"/>
  <c r="E5591" i="10"/>
  <c r="E2358" i="10"/>
  <c r="E5587" i="10"/>
  <c r="E2354" i="10"/>
  <c r="E6202" i="10"/>
  <c r="E2969" i="10"/>
  <c r="E6198" i="10"/>
  <c r="E2965" i="10"/>
  <c r="E6194" i="10"/>
  <c r="E2961" i="10"/>
  <c r="E6190" i="10"/>
  <c r="E2957" i="10"/>
  <c r="E6186" i="10"/>
  <c r="E2953" i="10"/>
  <c r="E6182" i="10"/>
  <c r="E2949" i="10"/>
  <c r="E6178" i="10"/>
  <c r="E2945" i="10"/>
  <c r="E6174" i="10"/>
  <c r="E2941" i="10"/>
  <c r="E6170" i="10"/>
  <c r="E2937" i="10"/>
  <c r="E6166" i="10"/>
  <c r="E2933" i="10"/>
  <c r="E6162" i="10"/>
  <c r="E2929" i="10"/>
  <c r="E6158" i="10"/>
  <c r="E2925" i="10"/>
  <c r="E6154" i="10"/>
  <c r="E2921" i="10"/>
  <c r="E6150" i="10"/>
  <c r="E2917" i="10"/>
  <c r="E6146" i="10"/>
  <c r="E2913" i="10"/>
  <c r="E6142" i="10"/>
  <c r="E2909" i="10"/>
  <c r="E6138" i="10"/>
  <c r="E2905" i="10"/>
  <c r="E6134" i="10"/>
  <c r="E2901" i="10"/>
  <c r="E6130" i="10"/>
  <c r="E2897" i="10"/>
  <c r="E6126" i="10"/>
  <c r="E2893" i="10"/>
  <c r="E6122" i="10"/>
  <c r="E2889" i="10"/>
  <c r="E6118" i="10"/>
  <c r="E2885" i="10"/>
  <c r="E6114" i="10"/>
  <c r="E2881" i="10"/>
  <c r="E6110" i="10"/>
  <c r="E2877" i="10"/>
  <c r="E6106" i="10"/>
  <c r="E2873" i="10"/>
  <c r="E6102" i="10"/>
  <c r="E2869" i="10"/>
  <c r="E6098" i="10"/>
  <c r="E2865" i="10"/>
  <c r="E6094" i="10"/>
  <c r="E2861" i="10"/>
  <c r="E6090" i="10"/>
  <c r="E2857" i="10"/>
  <c r="E6086" i="10"/>
  <c r="E2853" i="10"/>
  <c r="E6082" i="10"/>
  <c r="E2849" i="10"/>
  <c r="E6078" i="10"/>
  <c r="E2845" i="10"/>
  <c r="E6074" i="10"/>
  <c r="E2841" i="10"/>
  <c r="E6070" i="10"/>
  <c r="E2837" i="10"/>
  <c r="E6066" i="10"/>
  <c r="E2833" i="10"/>
  <c r="E6062" i="10"/>
  <c r="E2829" i="10"/>
  <c r="E6058" i="10"/>
  <c r="E2825" i="10"/>
  <c r="E6054" i="10"/>
  <c r="E2821" i="10"/>
  <c r="E6050" i="10"/>
  <c r="E2817" i="10"/>
  <c r="E6046" i="10"/>
  <c r="E2813" i="10"/>
  <c r="E6042" i="10"/>
  <c r="E2809" i="10"/>
  <c r="E6038" i="10"/>
  <c r="E2805" i="10"/>
  <c r="E6034" i="10"/>
  <c r="E2801" i="10"/>
  <c r="E6030" i="10"/>
  <c r="E2797" i="10"/>
  <c r="E6026" i="10"/>
  <c r="E2793" i="10"/>
  <c r="E6022" i="10"/>
  <c r="E2789" i="10"/>
  <c r="E6018" i="10"/>
  <c r="E2785" i="10"/>
  <c r="E6014" i="10"/>
  <c r="E2781" i="10"/>
  <c r="E6010" i="10"/>
  <c r="E2777" i="10"/>
  <c r="E6006" i="10"/>
  <c r="E2773" i="10"/>
  <c r="E6002" i="10"/>
  <c r="E2769" i="10"/>
  <c r="E5998" i="10"/>
  <c r="E2765" i="10"/>
  <c r="E5994" i="10"/>
  <c r="E2761" i="10"/>
  <c r="E5990" i="10"/>
  <c r="E2757" i="10"/>
  <c r="E5986" i="10"/>
  <c r="E2753" i="10"/>
  <c r="E5982" i="10"/>
  <c r="E2749" i="10"/>
  <c r="E5978" i="10"/>
  <c r="E2745" i="10"/>
  <c r="E5974" i="10"/>
  <c r="E2741" i="10"/>
  <c r="E5970" i="10"/>
  <c r="E2737" i="10"/>
  <c r="E5966" i="10"/>
  <c r="E2733" i="10"/>
  <c r="E5962" i="10"/>
  <c r="E2729" i="10"/>
  <c r="E5958" i="10"/>
  <c r="E2725" i="10"/>
  <c r="E5954" i="10"/>
  <c r="E2721" i="10"/>
  <c r="E5950" i="10"/>
  <c r="E2717" i="10"/>
  <c r="E5946" i="10"/>
  <c r="E2713" i="10"/>
  <c r="E5942" i="10"/>
  <c r="E2709" i="10"/>
  <c r="E5938" i="10"/>
  <c r="E2705" i="10"/>
  <c r="E5934" i="10"/>
  <c r="E2701" i="10"/>
  <c r="E5930" i="10"/>
  <c r="E2697" i="10"/>
  <c r="E5926" i="10"/>
  <c r="E2693" i="10"/>
  <c r="E5922" i="10"/>
  <c r="E2689" i="10"/>
  <c r="E5918" i="10"/>
  <c r="E2685" i="10"/>
  <c r="E5914" i="10"/>
  <c r="E2681" i="10"/>
  <c r="E5910" i="10"/>
  <c r="E2677" i="10"/>
  <c r="E5906" i="10"/>
  <c r="E2673" i="10"/>
  <c r="E5902" i="10"/>
  <c r="E2669" i="10"/>
  <c r="E5898" i="10"/>
  <c r="E2665" i="10"/>
  <c r="E5894" i="10"/>
  <c r="E2661" i="10"/>
  <c r="E5890" i="10"/>
  <c r="E2657" i="10"/>
  <c r="E5886" i="10"/>
  <c r="E2653" i="10"/>
  <c r="E5882" i="10"/>
  <c r="E2649" i="10"/>
  <c r="E5878" i="10"/>
  <c r="E2645" i="10"/>
  <c r="E5874" i="10"/>
  <c r="E2641" i="10"/>
  <c r="E5870" i="10"/>
  <c r="E2637" i="10"/>
  <c r="E5866" i="10"/>
  <c r="E2633" i="10"/>
  <c r="E5863" i="10"/>
  <c r="E2630" i="10"/>
  <c r="E5859" i="10"/>
  <c r="E2626" i="10"/>
  <c r="E5855" i="10"/>
  <c r="E2622" i="10"/>
  <c r="E5851" i="10"/>
  <c r="E2618" i="10"/>
  <c r="E5847" i="10"/>
  <c r="E2614" i="10"/>
  <c r="E5843" i="10"/>
  <c r="E2610" i="10"/>
  <c r="E5839" i="10"/>
  <c r="E2606" i="10"/>
  <c r="E5835" i="10"/>
  <c r="E2602" i="10"/>
  <c r="E5831" i="10"/>
  <c r="E2598" i="10"/>
  <c r="E5827" i="10"/>
  <c r="E2594" i="10"/>
  <c r="E5823" i="10"/>
  <c r="E2590" i="10"/>
  <c r="E5819" i="10"/>
  <c r="E2586" i="10"/>
  <c r="E5815" i="10"/>
  <c r="E2582" i="10"/>
  <c r="E5811" i="10"/>
  <c r="E2578" i="10"/>
  <c r="E5807" i="10"/>
  <c r="E2574" i="10"/>
  <c r="E5803" i="10"/>
  <c r="E2570" i="10"/>
  <c r="E5799" i="10"/>
  <c r="E2566" i="10"/>
  <c r="E5795" i="10"/>
  <c r="E2562" i="10"/>
  <c r="E5791" i="10"/>
  <c r="E2558" i="10"/>
  <c r="E5787" i="10"/>
  <c r="E2554" i="10"/>
  <c r="E5782" i="10"/>
  <c r="E2549" i="10"/>
  <c r="E5779" i="10"/>
  <c r="E2546" i="10"/>
  <c r="E6229" i="10"/>
  <c r="E2996" i="10"/>
  <c r="E6225" i="10"/>
  <c r="E2992" i="10"/>
  <c r="E6222" i="10"/>
  <c r="E2989" i="10"/>
  <c r="E6218" i="10"/>
  <c r="E2985" i="10"/>
  <c r="E6214" i="10"/>
  <c r="E2981" i="10"/>
  <c r="E6210" i="10"/>
  <c r="E2977" i="10"/>
  <c r="E6206" i="10"/>
  <c r="E2973" i="10"/>
  <c r="E3992" i="10"/>
  <c r="E759" i="10"/>
  <c r="E3990" i="10"/>
  <c r="E757" i="10"/>
  <c r="E4888" i="10"/>
  <c r="E1655" i="10"/>
  <c r="E4884" i="10"/>
  <c r="E1651" i="10"/>
  <c r="E4880" i="10"/>
  <c r="E1647" i="10"/>
  <c r="E4876" i="10"/>
  <c r="E1643" i="10"/>
  <c r="E4872" i="10"/>
  <c r="E1639" i="10"/>
  <c r="E4868" i="10"/>
  <c r="E1635" i="10"/>
  <c r="E4864" i="10"/>
  <c r="E1631" i="10"/>
  <c r="E4860" i="10"/>
  <c r="E1627" i="10"/>
  <c r="E4856" i="10"/>
  <c r="E1623" i="10"/>
  <c r="E4852" i="10"/>
  <c r="E1619" i="10"/>
  <c r="E4848" i="10"/>
  <c r="E1615" i="10"/>
  <c r="E4844" i="10"/>
  <c r="E1611" i="10"/>
  <c r="E4840" i="10"/>
  <c r="E1607" i="10"/>
  <c r="E4836" i="10"/>
  <c r="E1603" i="10"/>
  <c r="E4832" i="10"/>
  <c r="E1599" i="10"/>
  <c r="E4828" i="10"/>
  <c r="E1595" i="10"/>
  <c r="E4824" i="10"/>
  <c r="E1591" i="10"/>
  <c r="E4820" i="10"/>
  <c r="E1587" i="10"/>
  <c r="E4816" i="10"/>
  <c r="E1583" i="10"/>
  <c r="E4812" i="10"/>
  <c r="E1579" i="10"/>
  <c r="E4808" i="10"/>
  <c r="E1575" i="10"/>
  <c r="E4804" i="10"/>
  <c r="E1571" i="10"/>
  <c r="E4800" i="10"/>
  <c r="E1567" i="10"/>
  <c r="E4796" i="10"/>
  <c r="E1563" i="10"/>
  <c r="E4792" i="10"/>
  <c r="E1559" i="10"/>
  <c r="E4788" i="10"/>
  <c r="E1555" i="10"/>
  <c r="E4784" i="10"/>
  <c r="E1551" i="10"/>
  <c r="E4780" i="10"/>
  <c r="E1547" i="10"/>
  <c r="E4776" i="10"/>
  <c r="E1543" i="10"/>
  <c r="E4772" i="10"/>
  <c r="E1539" i="10"/>
  <c r="E4768" i="10"/>
  <c r="E1535" i="10"/>
  <c r="E4764" i="10"/>
  <c r="E1531" i="10"/>
  <c r="E4760" i="10"/>
  <c r="E1527" i="10"/>
  <c r="E4756" i="10"/>
  <c r="E1523" i="10"/>
  <c r="E4752" i="10"/>
  <c r="E1519" i="10"/>
  <c r="E4748" i="10"/>
  <c r="E1515" i="10"/>
  <c r="E4744" i="10"/>
  <c r="E1511" i="10"/>
  <c r="E4740" i="10"/>
  <c r="E1507" i="10"/>
  <c r="E4736" i="10"/>
  <c r="E1503" i="10"/>
  <c r="E4732" i="10"/>
  <c r="E1499" i="10"/>
  <c r="E4728" i="10"/>
  <c r="E1495" i="10"/>
  <c r="E4724" i="10"/>
  <c r="E1491" i="10"/>
  <c r="E4720" i="10"/>
  <c r="E1487" i="10"/>
  <c r="E4716" i="10"/>
  <c r="E1483" i="10"/>
  <c r="E4712" i="10"/>
  <c r="E1479" i="10"/>
  <c r="E4708" i="10"/>
  <c r="E1475" i="10"/>
  <c r="E4704" i="10"/>
  <c r="E1471" i="10"/>
  <c r="E4700" i="10"/>
  <c r="E1467" i="10"/>
  <c r="E4696" i="10"/>
  <c r="E1463" i="10"/>
  <c r="E4692" i="10"/>
  <c r="E1459" i="10"/>
  <c r="E4688" i="10"/>
  <c r="E1455" i="10"/>
  <c r="E4684" i="10"/>
  <c r="E1451" i="10"/>
  <c r="E4680" i="10"/>
  <c r="E1447" i="10"/>
  <c r="E4676" i="10"/>
  <c r="E1443" i="10"/>
  <c r="E4672" i="10"/>
  <c r="E1439" i="10"/>
  <c r="E4668" i="10"/>
  <c r="E1435" i="10"/>
  <c r="E4664" i="10"/>
  <c r="E1431" i="10"/>
  <c r="E4660" i="10"/>
  <c r="E1427" i="10"/>
  <c r="E4656" i="10"/>
  <c r="E1423" i="10"/>
  <c r="E4652" i="10"/>
  <c r="E1419" i="10"/>
  <c r="E4648" i="10"/>
  <c r="E1415" i="10"/>
  <c r="E4644" i="10"/>
  <c r="E1411" i="10"/>
  <c r="E4640" i="10"/>
  <c r="E1407" i="10"/>
  <c r="E4636" i="10"/>
  <c r="E1403" i="10"/>
  <c r="E4632" i="10"/>
  <c r="E1399" i="10"/>
  <c r="E4628" i="10"/>
  <c r="E1395" i="10"/>
  <c r="E4624" i="10"/>
  <c r="E1391" i="10"/>
  <c r="E4620" i="10"/>
  <c r="E1387" i="10"/>
  <c r="E4616" i="10"/>
  <c r="E1383" i="10"/>
  <c r="E4612" i="10"/>
  <c r="E1379" i="10"/>
  <c r="E4608" i="10"/>
  <c r="E1375" i="10"/>
  <c r="E4604" i="10"/>
  <c r="E1371" i="10"/>
  <c r="E4600" i="10"/>
  <c r="E1367" i="10"/>
  <c r="E4596" i="10"/>
  <c r="E1363" i="10"/>
  <c r="E4592" i="10"/>
  <c r="E1359" i="10"/>
  <c r="E4588" i="10"/>
  <c r="E1355" i="10"/>
  <c r="E4584" i="10"/>
  <c r="E1351" i="10"/>
  <c r="E4580" i="10"/>
  <c r="E1347" i="10"/>
  <c r="E4576" i="10"/>
  <c r="E1343" i="10"/>
  <c r="E4572" i="10"/>
  <c r="E1339" i="10"/>
  <c r="E4568" i="10"/>
  <c r="E1335" i="10"/>
  <c r="E4564" i="10"/>
  <c r="E1331" i="10"/>
  <c r="E4560" i="10"/>
  <c r="E1327" i="10"/>
  <c r="E4556" i="10"/>
  <c r="E1323" i="10"/>
  <c r="E4552" i="10"/>
  <c r="E1319" i="10"/>
  <c r="E4548" i="10"/>
  <c r="E1315" i="10"/>
  <c r="E4544" i="10"/>
  <c r="E1311" i="10"/>
  <c r="E4540" i="10"/>
  <c r="E1307" i="10"/>
  <c r="E4536" i="10"/>
  <c r="E1303" i="10"/>
  <c r="E4532" i="10"/>
  <c r="E1299" i="10"/>
  <c r="E4528" i="10"/>
  <c r="E1295" i="10"/>
  <c r="E4524" i="10"/>
  <c r="E1291" i="10"/>
  <c r="E4520" i="10"/>
  <c r="E1287" i="10"/>
  <c r="E4516" i="10"/>
  <c r="E1283" i="10"/>
  <c r="E4512" i="10"/>
  <c r="E1279" i="10"/>
  <c r="E4508" i="10"/>
  <c r="E1275" i="10"/>
  <c r="E4504" i="10"/>
  <c r="E1271" i="10"/>
  <c r="E4500" i="10"/>
  <c r="E1267" i="10"/>
  <c r="E4497" i="10"/>
  <c r="E1264" i="10"/>
  <c r="E4493" i="10"/>
  <c r="E1260" i="10"/>
  <c r="E4489" i="10"/>
  <c r="E1256" i="10"/>
  <c r="E4485" i="10"/>
  <c r="E1252" i="10"/>
  <c r="E4481" i="10"/>
  <c r="E1248" i="10"/>
  <c r="E4477" i="10"/>
  <c r="E1244" i="10"/>
  <c r="E5272" i="10"/>
  <c r="E2039" i="10"/>
  <c r="E5268" i="10"/>
  <c r="E2035" i="10"/>
  <c r="E5264" i="10"/>
  <c r="E2031" i="10"/>
  <c r="E5260" i="10"/>
  <c r="E2027" i="10"/>
  <c r="E5256" i="10"/>
  <c r="E2023" i="10"/>
  <c r="E5252" i="10"/>
  <c r="E2019" i="10"/>
  <c r="E5248" i="10"/>
  <c r="E2015" i="10"/>
  <c r="E5244" i="10"/>
  <c r="E2011" i="10"/>
  <c r="E5240" i="10"/>
  <c r="E2007" i="10"/>
  <c r="E5236" i="10"/>
  <c r="E2003" i="10"/>
  <c r="E5232" i="10"/>
  <c r="E1999" i="10"/>
  <c r="E5228" i="10"/>
  <c r="E1995" i="10"/>
  <c r="E5224" i="10"/>
  <c r="E1991" i="10"/>
  <c r="E5220" i="10"/>
  <c r="E1987" i="10"/>
  <c r="E5216" i="10"/>
  <c r="E1983" i="10"/>
  <c r="E5212" i="10"/>
  <c r="E1979" i="10"/>
  <c r="E5208" i="10"/>
  <c r="E1975" i="10"/>
  <c r="E5204" i="10"/>
  <c r="E1971" i="10"/>
  <c r="E5200" i="10"/>
  <c r="E1967" i="10"/>
  <c r="E5196" i="10"/>
  <c r="E1963" i="10"/>
  <c r="E5192" i="10"/>
  <c r="E1959" i="10"/>
  <c r="E5188" i="10"/>
  <c r="E1955" i="10"/>
  <c r="E5184" i="10"/>
  <c r="E1951" i="10"/>
  <c r="E5180" i="10"/>
  <c r="E1947" i="10"/>
  <c r="E5176" i="10"/>
  <c r="E1943" i="10"/>
  <c r="E5172" i="10"/>
  <c r="E1939" i="10"/>
  <c r="E5168" i="10"/>
  <c r="E1935" i="10"/>
  <c r="E5164" i="10"/>
  <c r="E1931" i="10"/>
  <c r="E5160" i="10"/>
  <c r="E1927" i="10"/>
  <c r="E5156" i="10"/>
  <c r="E1923" i="10"/>
  <c r="E5152" i="10"/>
  <c r="E1919" i="10"/>
  <c r="E5148" i="10"/>
  <c r="E1915" i="10"/>
  <c r="E5144" i="10"/>
  <c r="E1911" i="10"/>
  <c r="E5140" i="10"/>
  <c r="E1907" i="10"/>
  <c r="E5136" i="10"/>
  <c r="E1903" i="10"/>
  <c r="E5132" i="10"/>
  <c r="E1899" i="10"/>
  <c r="E5128" i="10"/>
  <c r="E1895" i="10"/>
  <c r="E5124" i="10"/>
  <c r="E1891" i="10"/>
  <c r="E5120" i="10"/>
  <c r="E1887" i="10"/>
  <c r="E5116" i="10"/>
  <c r="E1883" i="10"/>
  <c r="E5112" i="10"/>
  <c r="E1879" i="10"/>
  <c r="E5108" i="10"/>
  <c r="E1875" i="10"/>
  <c r="E5104" i="10"/>
  <c r="E1871" i="10"/>
  <c r="E5100" i="10"/>
  <c r="E1867" i="10"/>
  <c r="E5096" i="10"/>
  <c r="E1863" i="10"/>
  <c r="E5092" i="10"/>
  <c r="E1859" i="10"/>
  <c r="E5088" i="10"/>
  <c r="E1855" i="10"/>
  <c r="E5084" i="10"/>
  <c r="E1851" i="10"/>
  <c r="E5080" i="10"/>
  <c r="E1847" i="10"/>
  <c r="E5076" i="10"/>
  <c r="E1843" i="10"/>
  <c r="E5072" i="10"/>
  <c r="E1839" i="10"/>
  <c r="E5068" i="10"/>
  <c r="E1835" i="10"/>
  <c r="E5064" i="10"/>
  <c r="E1831" i="10"/>
  <c r="E5060" i="10"/>
  <c r="E1827" i="10"/>
  <c r="E5056" i="10"/>
  <c r="E1823" i="10"/>
  <c r="E5052" i="10"/>
  <c r="E1819" i="10"/>
  <c r="E5048" i="10"/>
  <c r="E1815" i="10"/>
  <c r="E5044" i="10"/>
  <c r="E1811" i="10"/>
  <c r="E5040" i="10"/>
  <c r="E1807" i="10"/>
  <c r="E5036" i="10"/>
  <c r="E1803" i="10"/>
  <c r="E5032" i="10"/>
  <c r="E1799" i="10"/>
  <c r="E5028" i="10"/>
  <c r="E1795" i="10"/>
  <c r="E5024" i="10"/>
  <c r="E1791" i="10"/>
  <c r="E5020" i="10"/>
  <c r="E1787" i="10"/>
  <c r="E5016" i="10"/>
  <c r="E1783" i="10"/>
  <c r="E5012" i="10"/>
  <c r="E1779" i="10"/>
  <c r="E5008" i="10"/>
  <c r="E1775" i="10"/>
  <c r="E5004" i="10"/>
  <c r="E1771" i="10"/>
  <c r="E5000" i="10"/>
  <c r="E1767" i="10"/>
  <c r="E4996" i="10"/>
  <c r="E1763" i="10"/>
  <c r="E4992" i="10"/>
  <c r="E1759" i="10"/>
  <c r="E4988" i="10"/>
  <c r="E1755" i="10"/>
  <c r="E4984" i="10"/>
  <c r="E1751" i="10"/>
  <c r="E4980" i="10"/>
  <c r="E1747" i="10"/>
  <c r="E4976" i="10"/>
  <c r="E1743" i="10"/>
  <c r="E4972" i="10"/>
  <c r="E1739" i="10"/>
  <c r="E4968" i="10"/>
  <c r="E1735" i="10"/>
  <c r="E4964" i="10"/>
  <c r="E1731" i="10"/>
  <c r="E4960" i="10"/>
  <c r="E1727" i="10"/>
  <c r="E4956" i="10"/>
  <c r="E1723" i="10"/>
  <c r="E4952" i="10"/>
  <c r="E1719" i="10"/>
  <c r="E4948" i="10"/>
  <c r="E1715" i="10"/>
  <c r="E4944" i="10"/>
  <c r="E1711" i="10"/>
  <c r="E4940" i="10"/>
  <c r="E1707" i="10"/>
  <c r="E4936" i="10"/>
  <c r="E1703" i="10"/>
  <c r="E4932" i="10"/>
  <c r="E1699" i="10"/>
  <c r="E4928" i="10"/>
  <c r="E1695" i="10"/>
  <c r="E4924" i="10"/>
  <c r="E1691" i="10"/>
  <c r="E4920" i="10"/>
  <c r="E1687" i="10"/>
  <c r="E4916" i="10"/>
  <c r="E1683" i="10"/>
  <c r="E4912" i="10"/>
  <c r="E1679" i="10"/>
  <c r="E4908" i="10"/>
  <c r="E1675" i="10"/>
  <c r="E4904" i="10"/>
  <c r="E1671" i="10"/>
  <c r="E4900" i="10"/>
  <c r="E1667" i="10"/>
  <c r="E4896" i="10"/>
  <c r="E1663" i="10"/>
  <c r="E4892" i="10"/>
  <c r="E1659" i="10"/>
  <c r="E5582" i="10"/>
  <c r="E2349" i="10"/>
  <c r="E5578" i="10"/>
  <c r="E2345" i="10"/>
  <c r="E5574" i="10"/>
  <c r="E2341" i="10"/>
  <c r="E5570" i="10"/>
  <c r="E2337" i="10"/>
  <c r="E5566" i="10"/>
  <c r="E2333" i="10"/>
  <c r="E5562" i="10"/>
  <c r="E2329" i="10"/>
  <c r="E5558" i="10"/>
  <c r="E2325" i="10"/>
  <c r="E5554" i="10"/>
  <c r="E2321" i="10"/>
  <c r="E5550" i="10"/>
  <c r="E2317" i="10"/>
  <c r="E5546" i="10"/>
  <c r="E2313" i="10"/>
  <c r="E5542" i="10"/>
  <c r="E2309" i="10"/>
  <c r="E5538" i="10"/>
  <c r="E2305" i="10"/>
  <c r="E5534" i="10"/>
  <c r="E2301" i="10"/>
  <c r="E5530" i="10"/>
  <c r="E2297" i="10"/>
  <c r="E5526" i="10"/>
  <c r="E2293" i="10"/>
  <c r="E5522" i="10"/>
  <c r="E2289" i="10"/>
  <c r="E5518" i="10"/>
  <c r="E2285" i="10"/>
  <c r="E5514" i="10"/>
  <c r="E2281" i="10"/>
  <c r="E5510" i="10"/>
  <c r="E2277" i="10"/>
  <c r="E5506" i="10"/>
  <c r="E2273" i="10"/>
  <c r="E5502" i="10"/>
  <c r="E2269" i="10"/>
  <c r="E5498" i="10"/>
  <c r="E2265" i="10"/>
  <c r="E5494" i="10"/>
  <c r="E2261" i="10"/>
  <c r="E5490" i="10"/>
  <c r="E2257" i="10"/>
  <c r="E5486" i="10"/>
  <c r="E2253" i="10"/>
  <c r="E5482" i="10"/>
  <c r="E2249" i="10"/>
  <c r="E5478" i="10"/>
  <c r="E2245" i="10"/>
  <c r="E5474" i="10"/>
  <c r="E2241" i="10"/>
  <c r="E5470" i="10"/>
  <c r="E2237" i="10"/>
  <c r="E5466" i="10"/>
  <c r="E2233" i="10"/>
  <c r="E5462" i="10"/>
  <c r="E2229" i="10"/>
  <c r="E5458" i="10"/>
  <c r="E2225" i="10"/>
  <c r="E5454" i="10"/>
  <c r="E2221" i="10"/>
  <c r="E5450" i="10"/>
  <c r="E2217" i="10"/>
  <c r="E5446" i="10"/>
  <c r="E2213" i="10"/>
  <c r="E5442" i="10"/>
  <c r="E2209" i="10"/>
  <c r="E5438" i="10"/>
  <c r="E2205" i="10"/>
  <c r="E5434" i="10"/>
  <c r="E2201" i="10"/>
  <c r="E5430" i="10"/>
  <c r="E2197" i="10"/>
  <c r="E5426" i="10"/>
  <c r="E2193" i="10"/>
  <c r="E5422" i="10"/>
  <c r="E2189" i="10"/>
  <c r="E5418" i="10"/>
  <c r="E2185" i="10"/>
  <c r="E5414" i="10"/>
  <c r="E2181" i="10"/>
  <c r="E5410" i="10"/>
  <c r="E2177" i="10"/>
  <c r="E5406" i="10"/>
  <c r="E2173" i="10"/>
  <c r="E5402" i="10"/>
  <c r="E2169" i="10"/>
  <c r="E5398" i="10"/>
  <c r="E2165" i="10"/>
  <c r="E5394" i="10"/>
  <c r="E2161" i="10"/>
  <c r="E5390" i="10"/>
  <c r="E2157" i="10"/>
  <c r="E5386" i="10"/>
  <c r="E2153" i="10"/>
  <c r="E5382" i="10"/>
  <c r="E2149" i="10"/>
  <c r="E5378" i="10"/>
  <c r="E2145" i="10"/>
  <c r="E5374" i="10"/>
  <c r="E2141" i="10"/>
  <c r="E5370" i="10"/>
  <c r="E2137" i="10"/>
  <c r="E5366" i="10"/>
  <c r="E2133" i="10"/>
  <c r="E5362" i="10"/>
  <c r="E2129" i="10"/>
  <c r="E5358" i="10"/>
  <c r="E2125" i="10"/>
  <c r="E5354" i="10"/>
  <c r="E2121" i="10"/>
  <c r="E5350" i="10"/>
  <c r="E2117" i="10"/>
  <c r="E5346" i="10"/>
  <c r="E2113" i="10"/>
  <c r="E5342" i="10"/>
  <c r="E2109" i="10"/>
  <c r="E5338" i="10"/>
  <c r="E2105" i="10"/>
  <c r="E5334" i="10"/>
  <c r="E2101" i="10"/>
  <c r="E5330" i="10"/>
  <c r="E2097" i="10"/>
  <c r="E5326" i="10"/>
  <c r="E2093" i="10"/>
  <c r="E5322" i="10"/>
  <c r="E2089" i="10"/>
  <c r="E5318" i="10"/>
  <c r="E2085" i="10"/>
  <c r="E5314" i="10"/>
  <c r="E2081" i="10"/>
  <c r="E5310" i="10"/>
  <c r="E2077" i="10"/>
  <c r="E5306" i="10"/>
  <c r="E2073" i="10"/>
  <c r="E5302" i="10"/>
  <c r="E2069" i="10"/>
  <c r="E5298" i="10"/>
  <c r="E2065" i="10"/>
  <c r="E5294" i="10"/>
  <c r="E2061" i="10"/>
  <c r="E5290" i="10"/>
  <c r="E2057" i="10"/>
  <c r="E5286" i="10"/>
  <c r="E2053" i="10"/>
  <c r="E5282" i="10"/>
  <c r="E2049" i="10"/>
  <c r="E5278" i="10"/>
  <c r="E2045" i="10"/>
  <c r="E5774" i="10"/>
  <c r="E2541" i="10"/>
  <c r="E5764" i="10"/>
  <c r="E2531" i="10"/>
  <c r="E5760" i="10"/>
  <c r="E2527" i="10"/>
  <c r="E5756" i="10"/>
  <c r="E2523" i="10"/>
  <c r="E5752" i="10"/>
  <c r="E2519" i="10"/>
  <c r="E5748" i="10"/>
  <c r="E2515" i="10"/>
  <c r="E5744" i="10"/>
  <c r="E2511" i="10"/>
  <c r="E5740" i="10"/>
  <c r="E2507" i="10"/>
  <c r="E5736" i="10"/>
  <c r="E2503" i="10"/>
  <c r="E5732" i="10"/>
  <c r="E2499" i="10"/>
  <c r="E5728" i="10"/>
  <c r="E2495" i="10"/>
  <c r="E5724" i="10"/>
  <c r="E2491" i="10"/>
  <c r="E5720" i="10"/>
  <c r="E2487" i="10"/>
  <c r="E5716" i="10"/>
  <c r="E2483" i="10"/>
  <c r="E5712" i="10"/>
  <c r="E2479" i="10"/>
  <c r="E5708" i="10"/>
  <c r="E2475" i="10"/>
  <c r="E5704" i="10"/>
  <c r="E2471" i="10"/>
  <c r="E5700" i="10"/>
  <c r="E2467" i="10"/>
  <c r="E5696" i="10"/>
  <c r="E2463" i="10"/>
  <c r="E5692" i="10"/>
  <c r="E2459" i="10"/>
  <c r="E5688" i="10"/>
  <c r="E2455" i="10"/>
  <c r="E5684" i="10"/>
  <c r="E2451" i="10"/>
  <c r="E5680" i="10"/>
  <c r="E2447" i="10"/>
  <c r="E5676" i="10"/>
  <c r="E2443" i="10"/>
  <c r="E5672" i="10"/>
  <c r="E2439" i="10"/>
  <c r="E5668" i="10"/>
  <c r="E2435" i="10"/>
  <c r="E5664" i="10"/>
  <c r="E2431" i="10"/>
  <c r="E5660" i="10"/>
  <c r="E2427" i="10"/>
  <c r="E5656" i="10"/>
  <c r="E2423" i="10"/>
  <c r="E5652" i="10"/>
  <c r="E2419" i="10"/>
  <c r="E5648" i="10"/>
  <c r="E2415" i="10"/>
  <c r="E5644" i="10"/>
  <c r="E2411" i="10"/>
  <c r="E5640" i="10"/>
  <c r="E2407" i="10"/>
  <c r="E5636" i="10"/>
  <c r="E2403" i="10"/>
  <c r="E5632" i="10"/>
  <c r="E2399" i="10"/>
  <c r="E5628" i="10"/>
  <c r="E2395" i="10"/>
  <c r="E5624" i="10"/>
  <c r="E2391" i="10"/>
  <c r="E5620" i="10"/>
  <c r="E2387" i="10"/>
  <c r="E5616" i="10"/>
  <c r="E2383" i="10"/>
  <c r="E5612" i="10"/>
  <c r="E2379" i="10"/>
  <c r="E5608" i="10"/>
  <c r="E2375" i="10"/>
  <c r="E5604" i="10"/>
  <c r="E2371" i="10"/>
  <c r="E5600" i="10"/>
  <c r="E2367" i="10"/>
  <c r="E5596" i="10"/>
  <c r="E2363" i="10"/>
  <c r="E5592" i="10"/>
  <c r="E2359" i="10"/>
  <c r="E5588" i="10"/>
  <c r="E2355" i="10"/>
  <c r="E6203" i="10"/>
  <c r="E2970" i="10"/>
  <c r="E6199" i="10"/>
  <c r="E2966" i="10"/>
  <c r="E6195" i="10"/>
  <c r="E2962" i="10"/>
  <c r="E6191" i="10"/>
  <c r="E2958" i="10"/>
  <c r="E6187" i="10"/>
  <c r="E2954" i="10"/>
  <c r="E6183" i="10"/>
  <c r="E2950" i="10"/>
  <c r="E6179" i="10"/>
  <c r="E2946" i="10"/>
  <c r="E6175" i="10"/>
  <c r="E2942" i="10"/>
  <c r="E6171" i="10"/>
  <c r="E2938" i="10"/>
  <c r="E6167" i="10"/>
  <c r="E2934" i="10"/>
  <c r="E6163" i="10"/>
  <c r="E2930" i="10"/>
  <c r="E6159" i="10"/>
  <c r="E2926" i="10"/>
  <c r="E6155" i="10"/>
  <c r="E2922" i="10"/>
  <c r="E6151" i="10"/>
  <c r="E2918" i="10"/>
  <c r="E6147" i="10"/>
  <c r="E2914" i="10"/>
  <c r="E6143" i="10"/>
  <c r="E2910" i="10"/>
  <c r="E6139" i="10"/>
  <c r="E2906" i="10"/>
  <c r="E6135" i="10"/>
  <c r="E2902" i="10"/>
  <c r="E6131" i="10"/>
  <c r="E2898" i="10"/>
  <c r="E6127" i="10"/>
  <c r="E2894" i="10"/>
  <c r="E6123" i="10"/>
  <c r="E2890" i="10"/>
  <c r="E6119" i="10"/>
  <c r="E2886" i="10"/>
  <c r="E6115" i="10"/>
  <c r="E2882" i="10"/>
  <c r="E6111" i="10"/>
  <c r="E2878" i="10"/>
  <c r="E6107" i="10"/>
  <c r="E2874" i="10"/>
  <c r="E6103" i="10"/>
  <c r="E2870" i="10"/>
  <c r="E6099" i="10"/>
  <c r="E2866" i="10"/>
  <c r="E6095" i="10"/>
  <c r="E2862" i="10"/>
  <c r="E6091" i="10"/>
  <c r="E2858" i="10"/>
  <c r="E6087" i="10"/>
  <c r="E2854" i="10"/>
  <c r="E6083" i="10"/>
  <c r="E2850" i="10"/>
  <c r="E6079" i="10"/>
  <c r="E2846" i="10"/>
  <c r="E6075" i="10"/>
  <c r="E2842" i="10"/>
  <c r="E6071" i="10"/>
  <c r="E2838" i="10"/>
  <c r="E6067" i="10"/>
  <c r="E2834" i="10"/>
  <c r="E6063" i="10"/>
  <c r="E2830" i="10"/>
  <c r="E6059" i="10"/>
  <c r="E2826" i="10"/>
  <c r="E6055" i="10"/>
  <c r="E2822" i="10"/>
  <c r="E6051" i="10"/>
  <c r="E2818" i="10"/>
  <c r="E6047" i="10"/>
  <c r="E2814" i="10"/>
  <c r="E6043" i="10"/>
  <c r="E2810" i="10"/>
  <c r="E6039" i="10"/>
  <c r="E2806" i="10"/>
  <c r="E6035" i="10"/>
  <c r="E2802" i="10"/>
  <c r="E6031" i="10"/>
  <c r="E2798" i="10"/>
  <c r="E6027" i="10"/>
  <c r="E2794" i="10"/>
  <c r="E6023" i="10"/>
  <c r="E2790" i="10"/>
  <c r="E6019" i="10"/>
  <c r="E2786" i="10"/>
  <c r="E6015" i="10"/>
  <c r="E2782" i="10"/>
  <c r="E6011" i="10"/>
  <c r="E2778" i="10"/>
  <c r="E6007" i="10"/>
  <c r="E2774" i="10"/>
  <c r="E6003" i="10"/>
  <c r="E2770" i="10"/>
  <c r="E5999" i="10"/>
  <c r="E2766" i="10"/>
  <c r="E5995" i="10"/>
  <c r="E2762" i="10"/>
  <c r="E5991" i="10"/>
  <c r="E2758" i="10"/>
  <c r="E5987" i="10"/>
  <c r="E2754" i="10"/>
  <c r="E5983" i="10"/>
  <c r="E2750" i="10"/>
  <c r="E5979" i="10"/>
  <c r="E2746" i="10"/>
  <c r="E5975" i="10"/>
  <c r="E2742" i="10"/>
  <c r="E5971" i="10"/>
  <c r="E2738" i="10"/>
  <c r="E5967" i="10"/>
  <c r="E2734" i="10"/>
  <c r="E5963" i="10"/>
  <c r="E2730" i="10"/>
  <c r="E5959" i="10"/>
  <c r="E2726" i="10"/>
  <c r="E5955" i="10"/>
  <c r="E2722" i="10"/>
  <c r="E5951" i="10"/>
  <c r="E2718" i="10"/>
  <c r="E5947" i="10"/>
  <c r="E2714" i="10"/>
  <c r="E5943" i="10"/>
  <c r="E2710" i="10"/>
  <c r="E5939" i="10"/>
  <c r="E2706" i="10"/>
  <c r="E5935" i="10"/>
  <c r="E2702" i="10"/>
  <c r="E5931" i="10"/>
  <c r="E2698" i="10"/>
  <c r="E5927" i="10"/>
  <c r="E2694" i="10"/>
  <c r="E5923" i="10"/>
  <c r="E2690" i="10"/>
  <c r="E5919" i="10"/>
  <c r="E2686" i="10"/>
  <c r="E5915" i="10"/>
  <c r="E2682" i="10"/>
  <c r="E5911" i="10"/>
  <c r="E2678" i="10"/>
  <c r="E5907" i="10"/>
  <c r="E2674" i="10"/>
  <c r="E5903" i="10"/>
  <c r="E2670" i="10"/>
  <c r="E5899" i="10"/>
  <c r="E2666" i="10"/>
  <c r="E5895" i="10"/>
  <c r="E2662" i="10"/>
  <c r="E5891" i="10"/>
  <c r="E2658" i="10"/>
  <c r="E5887" i="10"/>
  <c r="E2654" i="10"/>
  <c r="E5883" i="10"/>
  <c r="E2650" i="10"/>
  <c r="E5879" i="10"/>
  <c r="E2646" i="10"/>
  <c r="E5875" i="10"/>
  <c r="E2642" i="10"/>
  <c r="E5871" i="10"/>
  <c r="E2638" i="10"/>
  <c r="E5867" i="10"/>
  <c r="E2634" i="10"/>
  <c r="E5862" i="10"/>
  <c r="E2629" i="10"/>
  <c r="E5858" i="10"/>
  <c r="E2625" i="10"/>
  <c r="E5854" i="10"/>
  <c r="E2621" i="10"/>
  <c r="E5850" i="10"/>
  <c r="E2617" i="10"/>
  <c r="E5846" i="10"/>
  <c r="E2613" i="10"/>
  <c r="E5842" i="10"/>
  <c r="E2609" i="10"/>
  <c r="E5838" i="10"/>
  <c r="E2605" i="10"/>
  <c r="E5834" i="10"/>
  <c r="E2601" i="10"/>
  <c r="E5830" i="10"/>
  <c r="E2597" i="10"/>
  <c r="E5826" i="10"/>
  <c r="E2593" i="10"/>
  <c r="E5822" i="10"/>
  <c r="E2589" i="10"/>
  <c r="E5818" i="10"/>
  <c r="E2585" i="10"/>
  <c r="E5814" i="10"/>
  <c r="E2581" i="10"/>
  <c r="E5810" i="10"/>
  <c r="E2577" i="10"/>
  <c r="E5806" i="10"/>
  <c r="E2573" i="10"/>
  <c r="E5802" i="10"/>
  <c r="E2569" i="10"/>
  <c r="E5798" i="10"/>
  <c r="E2565" i="10"/>
  <c r="E5794" i="10"/>
  <c r="E2561" i="10"/>
  <c r="E5790" i="10"/>
  <c r="E2557" i="10"/>
  <c r="E5786" i="10"/>
  <c r="E2553" i="10"/>
  <c r="E5783" i="10"/>
  <c r="E2550" i="10"/>
  <c r="E5778" i="10"/>
  <c r="E2545" i="10"/>
  <c r="E6228" i="10"/>
  <c r="E2995" i="10"/>
  <c r="E6224" i="10"/>
  <c r="E2991" i="10"/>
  <c r="E6219" i="10"/>
  <c r="E2986" i="10"/>
  <c r="E6215" i="10"/>
  <c r="E2982" i="10"/>
  <c r="E6211" i="10"/>
  <c r="E2978" i="10"/>
  <c r="E6207" i="10"/>
  <c r="E2974" i="10"/>
  <c r="E4007" i="10" l="1"/>
  <c r="E774" i="10"/>
  <c r="E4011" i="10"/>
  <c r="E778" i="10"/>
  <c r="E4015" i="10"/>
  <c r="E782" i="10"/>
  <c r="E4019" i="10"/>
  <c r="E786" i="10"/>
  <c r="E4023" i="10"/>
  <c r="E790" i="10"/>
  <c r="E3996" i="10"/>
  <c r="E763" i="10"/>
  <c r="E4000" i="10"/>
  <c r="E767" i="10"/>
  <c r="E4255" i="10"/>
  <c r="E1022" i="10"/>
  <c r="E4001" i="10"/>
  <c r="E768" i="10"/>
  <c r="E4118" i="10"/>
  <c r="E885" i="10"/>
  <c r="E4122" i="10"/>
  <c r="E889" i="10"/>
  <c r="E4126" i="10"/>
  <c r="E893" i="10"/>
  <c r="E4130" i="10"/>
  <c r="E897" i="10"/>
  <c r="E4134" i="10"/>
  <c r="E901" i="10"/>
  <c r="E4138" i="10"/>
  <c r="E905" i="10"/>
  <c r="E4142" i="10"/>
  <c r="E909" i="10"/>
  <c r="E4146" i="10"/>
  <c r="E913" i="10"/>
  <c r="E4150" i="10"/>
  <c r="E917" i="10"/>
  <c r="E4154" i="10"/>
  <c r="E921" i="10"/>
  <c r="E4158" i="10"/>
  <c r="E925" i="10"/>
  <c r="E4162" i="10"/>
  <c r="E929" i="10"/>
  <c r="E4166" i="10"/>
  <c r="E933" i="10"/>
  <c r="E4170" i="10"/>
  <c r="E937" i="10"/>
  <c r="E4174" i="10"/>
  <c r="E941" i="10"/>
  <c r="E4178" i="10"/>
  <c r="E945" i="10"/>
  <c r="E4182" i="10"/>
  <c r="E949" i="10"/>
  <c r="E4186" i="10"/>
  <c r="E953" i="10"/>
  <c r="E4190" i="10"/>
  <c r="E957" i="10"/>
  <c r="E4194" i="10"/>
  <c r="E961" i="10"/>
  <c r="E4198" i="10"/>
  <c r="E965" i="10"/>
  <c r="E4202" i="10"/>
  <c r="E969" i="10"/>
  <c r="E4206" i="10"/>
  <c r="E973" i="10"/>
  <c r="E4210" i="10"/>
  <c r="E977" i="10"/>
  <c r="E4214" i="10"/>
  <c r="E981" i="10"/>
  <c r="E4218" i="10"/>
  <c r="E985" i="10"/>
  <c r="E4222" i="10"/>
  <c r="E989" i="10"/>
  <c r="E4226" i="10"/>
  <c r="E993" i="10"/>
  <c r="E4230" i="10"/>
  <c r="E997" i="10"/>
  <c r="E4234" i="10"/>
  <c r="E1001" i="10"/>
  <c r="E4238" i="10"/>
  <c r="E1005" i="10"/>
  <c r="E4242" i="10"/>
  <c r="E1009" i="10"/>
  <c r="E4246" i="10"/>
  <c r="E1013" i="10"/>
  <c r="E4250" i="10"/>
  <c r="E1017" i="10"/>
  <c r="E4254" i="10"/>
  <c r="E1021" i="10"/>
  <c r="E4256" i="10"/>
  <c r="E1023" i="10"/>
  <c r="E4027" i="10"/>
  <c r="E794" i="10"/>
  <c r="E4031" i="10"/>
  <c r="E798" i="10"/>
  <c r="E4035" i="10"/>
  <c r="E802" i="10"/>
  <c r="E4039" i="10"/>
  <c r="E806" i="10"/>
  <c r="E4043" i="10"/>
  <c r="E810" i="10"/>
  <c r="E4047" i="10"/>
  <c r="E814" i="10"/>
  <c r="E4051" i="10"/>
  <c r="E818" i="10"/>
  <c r="E4055" i="10"/>
  <c r="E822" i="10"/>
  <c r="E4059" i="10"/>
  <c r="E826" i="10"/>
  <c r="E4063" i="10"/>
  <c r="E830" i="10"/>
  <c r="E4067" i="10"/>
  <c r="E834" i="10"/>
  <c r="E4071" i="10"/>
  <c r="E838" i="10"/>
  <c r="E4075" i="10"/>
  <c r="E842" i="10"/>
  <c r="E4079" i="10"/>
  <c r="E846" i="10"/>
  <c r="E4083" i="10"/>
  <c r="E850" i="10"/>
  <c r="E4087" i="10"/>
  <c r="E854" i="10"/>
  <c r="E4091" i="10"/>
  <c r="E858" i="10"/>
  <c r="E4095" i="10"/>
  <c r="E862" i="10"/>
  <c r="E4099" i="10"/>
  <c r="E866" i="10"/>
  <c r="E4103" i="10"/>
  <c r="E870" i="10"/>
  <c r="E4107" i="10"/>
  <c r="E874" i="10"/>
  <c r="E4111" i="10"/>
  <c r="E878" i="10"/>
  <c r="E4005" i="10"/>
  <c r="E772" i="10"/>
  <c r="E3998" i="10"/>
  <c r="E765" i="10"/>
  <c r="E4462" i="10"/>
  <c r="E1229" i="10"/>
  <c r="E4466" i="10"/>
  <c r="E1233" i="10"/>
  <c r="E4470" i="10"/>
  <c r="E1237" i="10"/>
  <c r="E4258" i="10"/>
  <c r="E1025" i="10"/>
  <c r="E4262" i="10"/>
  <c r="E1029" i="10"/>
  <c r="E4266" i="10"/>
  <c r="E1033" i="10"/>
  <c r="E4270" i="10"/>
  <c r="E1037" i="10"/>
  <c r="E4274" i="10"/>
  <c r="E1041" i="10"/>
  <c r="E4278" i="10"/>
  <c r="E1045" i="10"/>
  <c r="E4282" i="10"/>
  <c r="E1049" i="10"/>
  <c r="E4286" i="10"/>
  <c r="E1053" i="10"/>
  <c r="E4290" i="10"/>
  <c r="E1057" i="10"/>
  <c r="E4294" i="10"/>
  <c r="E1061" i="10"/>
  <c r="E4298" i="10"/>
  <c r="E1065" i="10"/>
  <c r="E4302" i="10"/>
  <c r="E1069" i="10"/>
  <c r="E4306" i="10"/>
  <c r="E1073" i="10"/>
  <c r="E4310" i="10"/>
  <c r="E1077" i="10"/>
  <c r="E4314" i="10"/>
  <c r="E1081" i="10"/>
  <c r="E4318" i="10"/>
  <c r="E1085" i="10"/>
  <c r="E4322" i="10"/>
  <c r="E1089" i="10"/>
  <c r="E4326" i="10"/>
  <c r="E1093" i="10"/>
  <c r="E4330" i="10"/>
  <c r="E1097" i="10"/>
  <c r="E4334" i="10"/>
  <c r="E1101" i="10"/>
  <c r="E4338" i="10"/>
  <c r="E1105" i="10"/>
  <c r="E4342" i="10"/>
  <c r="E1109" i="10"/>
  <c r="E4346" i="10"/>
  <c r="E1113" i="10"/>
  <c r="E4350" i="10"/>
  <c r="E1117" i="10"/>
  <c r="E4354" i="10"/>
  <c r="E1121" i="10"/>
  <c r="E4358" i="10"/>
  <c r="E1125" i="10"/>
  <c r="E4362" i="10"/>
  <c r="E1129" i="10"/>
  <c r="E4366" i="10"/>
  <c r="E1133" i="10"/>
  <c r="E4370" i="10"/>
  <c r="E1137" i="10"/>
  <c r="E4374" i="10"/>
  <c r="E1141" i="10"/>
  <c r="E4378" i="10"/>
  <c r="E1145" i="10"/>
  <c r="E4382" i="10"/>
  <c r="E1149" i="10"/>
  <c r="E4386" i="10"/>
  <c r="E1153" i="10"/>
  <c r="E4390" i="10"/>
  <c r="E1157" i="10"/>
  <c r="E4394" i="10"/>
  <c r="E1161" i="10"/>
  <c r="E4398" i="10"/>
  <c r="E1165" i="10"/>
  <c r="E4402" i="10"/>
  <c r="E1169" i="10"/>
  <c r="E4406" i="10"/>
  <c r="E1173" i="10"/>
  <c r="E4410" i="10"/>
  <c r="E1177" i="10"/>
  <c r="E4414" i="10"/>
  <c r="E1181" i="10"/>
  <c r="E4418" i="10"/>
  <c r="E1185" i="10"/>
  <c r="E4422" i="10"/>
  <c r="E1189" i="10"/>
  <c r="E4426" i="10"/>
  <c r="E1193" i="10"/>
  <c r="E4430" i="10"/>
  <c r="E1197" i="10"/>
  <c r="E4434" i="10"/>
  <c r="E1201" i="10"/>
  <c r="E4438" i="10"/>
  <c r="E1205" i="10"/>
  <c r="E4442" i="10"/>
  <c r="E1209" i="10"/>
  <c r="E4446" i="10"/>
  <c r="E1213" i="10"/>
  <c r="E4450" i="10"/>
  <c r="E1217" i="10"/>
  <c r="E4454" i="10"/>
  <c r="E1221" i="10"/>
  <c r="E4458" i="10"/>
  <c r="E1225" i="10"/>
  <c r="E4115" i="10"/>
  <c r="E882" i="10"/>
  <c r="E4119" i="10"/>
  <c r="E886" i="10"/>
  <c r="E4123" i="10"/>
  <c r="E890" i="10"/>
  <c r="E4127" i="10"/>
  <c r="E894" i="10"/>
  <c r="E4131" i="10"/>
  <c r="E898" i="10"/>
  <c r="E4135" i="10"/>
  <c r="E902" i="10"/>
  <c r="E4139" i="10"/>
  <c r="E906" i="10"/>
  <c r="E4143" i="10"/>
  <c r="E910" i="10"/>
  <c r="E4147" i="10"/>
  <c r="E914" i="10"/>
  <c r="E4151" i="10"/>
  <c r="E918" i="10"/>
  <c r="E4155" i="10"/>
  <c r="E922" i="10"/>
  <c r="E4159" i="10"/>
  <c r="E926" i="10"/>
  <c r="E4163" i="10"/>
  <c r="E930" i="10"/>
  <c r="E4167" i="10"/>
  <c r="E934" i="10"/>
  <c r="E4171" i="10"/>
  <c r="E938" i="10"/>
  <c r="E4175" i="10"/>
  <c r="E942" i="10"/>
  <c r="E4179" i="10"/>
  <c r="E946" i="10"/>
  <c r="E4183" i="10"/>
  <c r="E950" i="10"/>
  <c r="E4187" i="10"/>
  <c r="E954" i="10"/>
  <c r="E4191" i="10"/>
  <c r="E958" i="10"/>
  <c r="E4195" i="10"/>
  <c r="E962" i="10"/>
  <c r="E4199" i="10"/>
  <c r="E966" i="10"/>
  <c r="E4203" i="10"/>
  <c r="E970" i="10"/>
  <c r="E4207" i="10"/>
  <c r="E974" i="10"/>
  <c r="E4211" i="10"/>
  <c r="E978" i="10"/>
  <c r="E4215" i="10"/>
  <c r="E982" i="10"/>
  <c r="E4219" i="10"/>
  <c r="E986" i="10"/>
  <c r="E4223" i="10"/>
  <c r="E990" i="10"/>
  <c r="E4227" i="10"/>
  <c r="E994" i="10"/>
  <c r="E4231" i="10"/>
  <c r="E998" i="10"/>
  <c r="E4235" i="10"/>
  <c r="E1002" i="10"/>
  <c r="E4239" i="10"/>
  <c r="E1006" i="10"/>
  <c r="E4243" i="10"/>
  <c r="E1010" i="10"/>
  <c r="E4247" i="10"/>
  <c r="E1014" i="10"/>
  <c r="E4251" i="10"/>
  <c r="E1018" i="10"/>
  <c r="E4257" i="10"/>
  <c r="E1024" i="10"/>
  <c r="E4028" i="10"/>
  <c r="E795" i="10"/>
  <c r="E4032" i="10"/>
  <c r="E799" i="10"/>
  <c r="E4036" i="10"/>
  <c r="E803" i="10"/>
  <c r="E4040" i="10"/>
  <c r="E807" i="10"/>
  <c r="E4044" i="10"/>
  <c r="E811" i="10"/>
  <c r="E4048" i="10"/>
  <c r="E815" i="10"/>
  <c r="E4052" i="10"/>
  <c r="E819" i="10"/>
  <c r="E4056" i="10"/>
  <c r="E823" i="10"/>
  <c r="E4060" i="10"/>
  <c r="E827" i="10"/>
  <c r="E4064" i="10"/>
  <c r="E831" i="10"/>
  <c r="E4068" i="10"/>
  <c r="E835" i="10"/>
  <c r="E4072" i="10"/>
  <c r="E839" i="10"/>
  <c r="E4076" i="10"/>
  <c r="E843" i="10"/>
  <c r="E4080" i="10"/>
  <c r="E847" i="10"/>
  <c r="E4084" i="10"/>
  <c r="E851" i="10"/>
  <c r="E4088" i="10"/>
  <c r="E855" i="10"/>
  <c r="E4092" i="10"/>
  <c r="E859" i="10"/>
  <c r="E4096" i="10"/>
  <c r="E863" i="10"/>
  <c r="E4100" i="10"/>
  <c r="E867" i="10"/>
  <c r="E4104" i="10"/>
  <c r="E871" i="10"/>
  <c r="E4108" i="10"/>
  <c r="E875" i="10"/>
  <c r="E4004" i="10"/>
  <c r="E771" i="10"/>
  <c r="E4008" i="10"/>
  <c r="E775" i="10"/>
  <c r="E4012" i="10"/>
  <c r="E779" i="10"/>
  <c r="E4016" i="10"/>
  <c r="E783" i="10"/>
  <c r="E4020" i="10"/>
  <c r="E787" i="10"/>
  <c r="E4024" i="10"/>
  <c r="E791" i="10"/>
  <c r="E3993" i="10"/>
  <c r="E760" i="10"/>
  <c r="E3999" i="10"/>
  <c r="E766" i="10"/>
  <c r="E4463" i="10"/>
  <c r="E1230" i="10"/>
  <c r="E4467" i="10"/>
  <c r="E1234" i="10"/>
  <c r="E4259" i="10"/>
  <c r="E1026" i="10"/>
  <c r="E4263" i="10"/>
  <c r="E1030" i="10"/>
  <c r="E4267" i="10"/>
  <c r="E1034" i="10"/>
  <c r="E4271" i="10"/>
  <c r="E1038" i="10"/>
  <c r="E4275" i="10"/>
  <c r="E1042" i="10"/>
  <c r="E4279" i="10"/>
  <c r="E1046" i="10"/>
  <c r="E4283" i="10"/>
  <c r="E1050" i="10"/>
  <c r="E4287" i="10"/>
  <c r="E1054" i="10"/>
  <c r="E4291" i="10"/>
  <c r="E1058" i="10"/>
  <c r="E4295" i="10"/>
  <c r="E1062" i="10"/>
  <c r="E4299" i="10"/>
  <c r="E1066" i="10"/>
  <c r="E4303" i="10"/>
  <c r="E1070" i="10"/>
  <c r="E4307" i="10"/>
  <c r="E1074" i="10"/>
  <c r="E4311" i="10"/>
  <c r="E1078" i="10"/>
  <c r="E4315" i="10"/>
  <c r="E1082" i="10"/>
  <c r="E4319" i="10"/>
  <c r="E1086" i="10"/>
  <c r="E4323" i="10"/>
  <c r="E1090" i="10"/>
  <c r="E4327" i="10"/>
  <c r="E1094" i="10"/>
  <c r="E4331" i="10"/>
  <c r="E1098" i="10"/>
  <c r="E4335" i="10"/>
  <c r="E1102" i="10"/>
  <c r="E4339" i="10"/>
  <c r="E1106" i="10"/>
  <c r="E4343" i="10"/>
  <c r="E1110" i="10"/>
  <c r="E4347" i="10"/>
  <c r="E1114" i="10"/>
  <c r="E4351" i="10"/>
  <c r="E1118" i="10"/>
  <c r="E4355" i="10"/>
  <c r="E1122" i="10"/>
  <c r="E4359" i="10"/>
  <c r="E1126" i="10"/>
  <c r="E4363" i="10"/>
  <c r="E1130" i="10"/>
  <c r="E4367" i="10"/>
  <c r="E1134" i="10"/>
  <c r="E4371" i="10"/>
  <c r="E1138" i="10"/>
  <c r="E4375" i="10"/>
  <c r="E1142" i="10"/>
  <c r="E4379" i="10"/>
  <c r="E1146" i="10"/>
  <c r="E4383" i="10"/>
  <c r="E1150" i="10"/>
  <c r="E4387" i="10"/>
  <c r="E1154" i="10"/>
  <c r="E4391" i="10"/>
  <c r="E1158" i="10"/>
  <c r="E4395" i="10"/>
  <c r="E1162" i="10"/>
  <c r="E4399" i="10"/>
  <c r="E1166" i="10"/>
  <c r="E4403" i="10"/>
  <c r="E1170" i="10"/>
  <c r="E4407" i="10"/>
  <c r="E1174" i="10"/>
  <c r="E4411" i="10"/>
  <c r="E1178" i="10"/>
  <c r="E4415" i="10"/>
  <c r="E1182" i="10"/>
  <c r="E4419" i="10"/>
  <c r="E1186" i="10"/>
  <c r="E4423" i="10"/>
  <c r="E1190" i="10"/>
  <c r="E4427" i="10"/>
  <c r="E1194" i="10"/>
  <c r="E4431" i="10"/>
  <c r="E1198" i="10"/>
  <c r="E4435" i="10"/>
  <c r="E1202" i="10"/>
  <c r="E4439" i="10"/>
  <c r="E1206" i="10"/>
  <c r="E4443" i="10"/>
  <c r="E1210" i="10"/>
  <c r="E4447" i="10"/>
  <c r="E1214" i="10"/>
  <c r="E4451" i="10"/>
  <c r="E1218" i="10"/>
  <c r="E4455" i="10"/>
  <c r="E1222" i="10"/>
  <c r="E4459" i="10"/>
  <c r="E1226" i="10"/>
  <c r="E4116" i="10"/>
  <c r="E883" i="10"/>
  <c r="E4120" i="10"/>
  <c r="E887" i="10"/>
  <c r="E4124" i="10"/>
  <c r="E891" i="10"/>
  <c r="E4128" i="10"/>
  <c r="E895" i="10"/>
  <c r="E4132" i="10"/>
  <c r="E899" i="10"/>
  <c r="E4136" i="10"/>
  <c r="E903" i="10"/>
  <c r="E4140" i="10"/>
  <c r="E907" i="10"/>
  <c r="E4144" i="10"/>
  <c r="E911" i="10"/>
  <c r="E4148" i="10"/>
  <c r="E915" i="10"/>
  <c r="E4152" i="10"/>
  <c r="E919" i="10"/>
  <c r="E4156" i="10"/>
  <c r="E923" i="10"/>
  <c r="E4160" i="10"/>
  <c r="E927" i="10"/>
  <c r="E4164" i="10"/>
  <c r="E931" i="10"/>
  <c r="E4168" i="10"/>
  <c r="E935" i="10"/>
  <c r="E4172" i="10"/>
  <c r="E939" i="10"/>
  <c r="E4176" i="10"/>
  <c r="E943" i="10"/>
  <c r="E4180" i="10"/>
  <c r="E947" i="10"/>
  <c r="E4184" i="10"/>
  <c r="E951" i="10"/>
  <c r="E4188" i="10"/>
  <c r="E955" i="10"/>
  <c r="E4192" i="10"/>
  <c r="E959" i="10"/>
  <c r="E4196" i="10"/>
  <c r="E963" i="10"/>
  <c r="E4200" i="10"/>
  <c r="E967" i="10"/>
  <c r="E4204" i="10"/>
  <c r="E971" i="10"/>
  <c r="E4208" i="10"/>
  <c r="E975" i="10"/>
  <c r="E4212" i="10"/>
  <c r="E979" i="10"/>
  <c r="E4216" i="10"/>
  <c r="E983" i="10"/>
  <c r="E4220" i="10"/>
  <c r="E987" i="10"/>
  <c r="E4224" i="10"/>
  <c r="E991" i="10"/>
  <c r="E4228" i="10"/>
  <c r="E995" i="10"/>
  <c r="E4232" i="10"/>
  <c r="E999" i="10"/>
  <c r="E4236" i="10"/>
  <c r="E1003" i="10"/>
  <c r="E4240" i="10"/>
  <c r="E1007" i="10"/>
  <c r="E4244" i="10"/>
  <c r="E1011" i="10"/>
  <c r="E4248" i="10"/>
  <c r="E1015" i="10"/>
  <c r="E4252" i="10"/>
  <c r="E1019" i="10"/>
  <c r="E4025" i="10"/>
  <c r="E792" i="10"/>
  <c r="E4029" i="10"/>
  <c r="E796" i="10"/>
  <c r="E4033" i="10"/>
  <c r="E800" i="10"/>
  <c r="E4037" i="10"/>
  <c r="E804" i="10"/>
  <c r="E4041" i="10"/>
  <c r="E808" i="10"/>
  <c r="E4045" i="10"/>
  <c r="E812" i="10"/>
  <c r="E4049" i="10"/>
  <c r="E816" i="10"/>
  <c r="E4053" i="10"/>
  <c r="E820" i="10"/>
  <c r="E4057" i="10"/>
  <c r="E824" i="10"/>
  <c r="E4061" i="10"/>
  <c r="E828" i="10"/>
  <c r="E4065" i="10"/>
  <c r="E832" i="10"/>
  <c r="E4069" i="10"/>
  <c r="E836" i="10"/>
  <c r="E4073" i="10"/>
  <c r="E840" i="10"/>
  <c r="E4077" i="10"/>
  <c r="E844" i="10"/>
  <c r="E4081" i="10"/>
  <c r="E848" i="10"/>
  <c r="E4085" i="10"/>
  <c r="E852" i="10"/>
  <c r="E4089" i="10"/>
  <c r="E856" i="10"/>
  <c r="E4093" i="10"/>
  <c r="E860" i="10"/>
  <c r="E4097" i="10"/>
  <c r="E864" i="10"/>
  <c r="E4101" i="10"/>
  <c r="E868" i="10"/>
  <c r="E4105" i="10"/>
  <c r="E872" i="10"/>
  <c r="E4109" i="10"/>
  <c r="E876" i="10"/>
  <c r="E4003" i="10"/>
  <c r="E770" i="10"/>
  <c r="E4110" i="10"/>
  <c r="E877" i="10"/>
  <c r="E4461" i="10"/>
  <c r="E1228" i="10"/>
  <c r="E4465" i="10"/>
  <c r="E1232" i="10"/>
  <c r="E4469" i="10"/>
  <c r="E1236" i="10"/>
  <c r="E4471" i="10"/>
  <c r="E1238" i="10"/>
  <c r="E4473" i="10"/>
  <c r="E1240" i="10"/>
  <c r="E4261" i="10"/>
  <c r="E1028" i="10"/>
  <c r="E4265" i="10"/>
  <c r="E1032" i="10"/>
  <c r="E4269" i="10"/>
  <c r="E1036" i="10"/>
  <c r="E4273" i="10"/>
  <c r="E1040" i="10"/>
  <c r="E4277" i="10"/>
  <c r="E1044" i="10"/>
  <c r="E4281" i="10"/>
  <c r="E1048" i="10"/>
  <c r="E4285" i="10"/>
  <c r="E1052" i="10"/>
  <c r="E4289" i="10"/>
  <c r="E1056" i="10"/>
  <c r="E4293" i="10"/>
  <c r="E1060" i="10"/>
  <c r="E4297" i="10"/>
  <c r="E1064" i="10"/>
  <c r="E4301" i="10"/>
  <c r="E1068" i="10"/>
  <c r="E4305" i="10"/>
  <c r="E1072" i="10"/>
  <c r="E4309" i="10"/>
  <c r="E1076" i="10"/>
  <c r="E4313" i="10"/>
  <c r="E1080" i="10"/>
  <c r="E4317" i="10"/>
  <c r="E1084" i="10"/>
  <c r="E4321" i="10"/>
  <c r="E1088" i="10"/>
  <c r="E4325" i="10"/>
  <c r="E1092" i="10"/>
  <c r="E4329" i="10"/>
  <c r="E1096" i="10"/>
  <c r="E4333" i="10"/>
  <c r="E1100" i="10"/>
  <c r="E4337" i="10"/>
  <c r="E1104" i="10"/>
  <c r="E4341" i="10"/>
  <c r="E1108" i="10"/>
  <c r="E4345" i="10"/>
  <c r="E1112" i="10"/>
  <c r="E4349" i="10"/>
  <c r="E1116" i="10"/>
  <c r="E4353" i="10"/>
  <c r="E1120" i="10"/>
  <c r="E4357" i="10"/>
  <c r="E1124" i="10"/>
  <c r="E4361" i="10"/>
  <c r="E1128" i="10"/>
  <c r="E4365" i="10"/>
  <c r="E1132" i="10"/>
  <c r="E4369" i="10"/>
  <c r="E1136" i="10"/>
  <c r="E4373" i="10"/>
  <c r="E1140" i="10"/>
  <c r="E4377" i="10"/>
  <c r="E1144" i="10"/>
  <c r="E4381" i="10"/>
  <c r="E1148" i="10"/>
  <c r="E4385" i="10"/>
  <c r="E1152" i="10"/>
  <c r="E4389" i="10"/>
  <c r="E1156" i="10"/>
  <c r="E4393" i="10"/>
  <c r="E1160" i="10"/>
  <c r="E4397" i="10"/>
  <c r="E1164" i="10"/>
  <c r="E4401" i="10"/>
  <c r="E1168" i="10"/>
  <c r="E4405" i="10"/>
  <c r="E1172" i="10"/>
  <c r="E4409" i="10"/>
  <c r="E1176" i="10"/>
  <c r="E4413" i="10"/>
  <c r="E1180" i="10"/>
  <c r="E4417" i="10"/>
  <c r="E1184" i="10"/>
  <c r="E4421" i="10"/>
  <c r="E1188" i="10"/>
  <c r="E4425" i="10"/>
  <c r="E1192" i="10"/>
  <c r="E4429" i="10"/>
  <c r="E1196" i="10"/>
  <c r="E4433" i="10"/>
  <c r="E1200" i="10"/>
  <c r="E4437" i="10"/>
  <c r="E1204" i="10"/>
  <c r="E4441" i="10"/>
  <c r="E1208" i="10"/>
  <c r="E4445" i="10"/>
  <c r="E1212" i="10"/>
  <c r="E4449" i="10"/>
  <c r="E1216" i="10"/>
  <c r="E4453" i="10"/>
  <c r="E1220" i="10"/>
  <c r="E4457" i="10"/>
  <c r="E1224" i="10"/>
  <c r="E4114" i="10"/>
  <c r="E881" i="10"/>
  <c r="E4009" i="10"/>
  <c r="E776" i="10"/>
  <c r="E4013" i="10"/>
  <c r="E780" i="10"/>
  <c r="E4017" i="10"/>
  <c r="E784" i="10"/>
  <c r="E4021" i="10"/>
  <c r="E788" i="10"/>
  <c r="E3994" i="10"/>
  <c r="E761" i="10"/>
  <c r="E4002" i="10"/>
  <c r="E769" i="10"/>
  <c r="E4460" i="10"/>
  <c r="E1227" i="10"/>
  <c r="E4464" i="10"/>
  <c r="E1231" i="10"/>
  <c r="E4468" i="10"/>
  <c r="E1235" i="10"/>
  <c r="E4472" i="10"/>
  <c r="E1239" i="10"/>
  <c r="E4260" i="10"/>
  <c r="E1027" i="10"/>
  <c r="E4264" i="10"/>
  <c r="E1031" i="10"/>
  <c r="E4268" i="10"/>
  <c r="E1035" i="10"/>
  <c r="E4272" i="10"/>
  <c r="E1039" i="10"/>
  <c r="E4276" i="10"/>
  <c r="E1043" i="10"/>
  <c r="E4280" i="10"/>
  <c r="E1047" i="10"/>
  <c r="E4284" i="10"/>
  <c r="E1051" i="10"/>
  <c r="E4288" i="10"/>
  <c r="E1055" i="10"/>
  <c r="E4292" i="10"/>
  <c r="E1059" i="10"/>
  <c r="E4296" i="10"/>
  <c r="E1063" i="10"/>
  <c r="E4300" i="10"/>
  <c r="E1067" i="10"/>
  <c r="E4304" i="10"/>
  <c r="E1071" i="10"/>
  <c r="E4308" i="10"/>
  <c r="E1075" i="10"/>
  <c r="E4312" i="10"/>
  <c r="E1079" i="10"/>
  <c r="E4316" i="10"/>
  <c r="E1083" i="10"/>
  <c r="E4320" i="10"/>
  <c r="E1087" i="10"/>
  <c r="E4324" i="10"/>
  <c r="E1091" i="10"/>
  <c r="E4328" i="10"/>
  <c r="E1095" i="10"/>
  <c r="E4332" i="10"/>
  <c r="E1099" i="10"/>
  <c r="E4336" i="10"/>
  <c r="E1103" i="10"/>
  <c r="E4340" i="10"/>
  <c r="E1107" i="10"/>
  <c r="E4344" i="10"/>
  <c r="E1111" i="10"/>
  <c r="E4348" i="10"/>
  <c r="E1115" i="10"/>
  <c r="E4352" i="10"/>
  <c r="E1119" i="10"/>
  <c r="E4356" i="10"/>
  <c r="E1123" i="10"/>
  <c r="E4360" i="10"/>
  <c r="E1127" i="10"/>
  <c r="E4364" i="10"/>
  <c r="E1131" i="10"/>
  <c r="E4368" i="10"/>
  <c r="E1135" i="10"/>
  <c r="E4372" i="10"/>
  <c r="E1139" i="10"/>
  <c r="E4376" i="10"/>
  <c r="E1143" i="10"/>
  <c r="E4380" i="10"/>
  <c r="E1147" i="10"/>
  <c r="E4384" i="10"/>
  <c r="E1151" i="10"/>
  <c r="E4388" i="10"/>
  <c r="E1155" i="10"/>
  <c r="E4392" i="10"/>
  <c r="E1159" i="10"/>
  <c r="E4396" i="10"/>
  <c r="E1163" i="10"/>
  <c r="E4400" i="10"/>
  <c r="E1167" i="10"/>
  <c r="E4404" i="10"/>
  <c r="E1171" i="10"/>
  <c r="E4408" i="10"/>
  <c r="E1175" i="10"/>
  <c r="E4412" i="10"/>
  <c r="E1179" i="10"/>
  <c r="E4416" i="10"/>
  <c r="E1183" i="10"/>
  <c r="E4420" i="10"/>
  <c r="E1187" i="10"/>
  <c r="E4424" i="10"/>
  <c r="E1191" i="10"/>
  <c r="E4428" i="10"/>
  <c r="E1195" i="10"/>
  <c r="E4432" i="10"/>
  <c r="E1199" i="10"/>
  <c r="E4436" i="10"/>
  <c r="E1203" i="10"/>
  <c r="E4440" i="10"/>
  <c r="E1207" i="10"/>
  <c r="E4444" i="10"/>
  <c r="E1211" i="10"/>
  <c r="E4448" i="10"/>
  <c r="E1215" i="10"/>
  <c r="E4452" i="10"/>
  <c r="E1219" i="10"/>
  <c r="E4456" i="10"/>
  <c r="E1223" i="10"/>
  <c r="E4113" i="10"/>
  <c r="E880" i="10"/>
  <c r="E4117" i="10"/>
  <c r="E884" i="10"/>
  <c r="E4121" i="10"/>
  <c r="E888" i="10"/>
  <c r="E4125" i="10"/>
  <c r="E892" i="10"/>
  <c r="E4129" i="10"/>
  <c r="E896" i="10"/>
  <c r="E4133" i="10"/>
  <c r="E900" i="10"/>
  <c r="E4137" i="10"/>
  <c r="E904" i="10"/>
  <c r="E4141" i="10"/>
  <c r="E908" i="10"/>
  <c r="E4145" i="10"/>
  <c r="E912" i="10"/>
  <c r="E4149" i="10"/>
  <c r="E916" i="10"/>
  <c r="E4153" i="10"/>
  <c r="E920" i="10"/>
  <c r="E4157" i="10"/>
  <c r="E924" i="10"/>
  <c r="E4161" i="10"/>
  <c r="E928" i="10"/>
  <c r="E4165" i="10"/>
  <c r="E932" i="10"/>
  <c r="E4169" i="10"/>
  <c r="E936" i="10"/>
  <c r="E4173" i="10"/>
  <c r="E940" i="10"/>
  <c r="E4177" i="10"/>
  <c r="E944" i="10"/>
  <c r="E4181" i="10"/>
  <c r="E948" i="10"/>
  <c r="E4185" i="10"/>
  <c r="E952" i="10"/>
  <c r="E4189" i="10"/>
  <c r="E956" i="10"/>
  <c r="E4193" i="10"/>
  <c r="E960" i="10"/>
  <c r="E4197" i="10"/>
  <c r="E964" i="10"/>
  <c r="E4201" i="10"/>
  <c r="E968" i="10"/>
  <c r="E4205" i="10"/>
  <c r="E972" i="10"/>
  <c r="E4209" i="10"/>
  <c r="E976" i="10"/>
  <c r="E4213" i="10"/>
  <c r="E980" i="10"/>
  <c r="E4217" i="10"/>
  <c r="E984" i="10"/>
  <c r="E4221" i="10"/>
  <c r="E988" i="10"/>
  <c r="E4225" i="10"/>
  <c r="E992" i="10"/>
  <c r="E4229" i="10"/>
  <c r="E996" i="10"/>
  <c r="E4233" i="10"/>
  <c r="E1000" i="10"/>
  <c r="E4237" i="10"/>
  <c r="E1004" i="10"/>
  <c r="E4241" i="10"/>
  <c r="E1008" i="10"/>
  <c r="E4245" i="10"/>
  <c r="E1012" i="10"/>
  <c r="E4249" i="10"/>
  <c r="E1016" i="10"/>
  <c r="E4253" i="10"/>
  <c r="E1020" i="10"/>
  <c r="E4026" i="10"/>
  <c r="E793" i="10"/>
  <c r="E4030" i="10"/>
  <c r="E797" i="10"/>
  <c r="E4034" i="10"/>
  <c r="E801" i="10"/>
  <c r="E4038" i="10"/>
  <c r="E805" i="10"/>
  <c r="E4042" i="10"/>
  <c r="E809" i="10"/>
  <c r="E4046" i="10"/>
  <c r="E813" i="10"/>
  <c r="E4050" i="10"/>
  <c r="E817" i="10"/>
  <c r="E4054" i="10"/>
  <c r="E821" i="10"/>
  <c r="E4058" i="10"/>
  <c r="E825" i="10"/>
  <c r="E4062" i="10"/>
  <c r="E829" i="10"/>
  <c r="E4066" i="10"/>
  <c r="E833" i="10"/>
  <c r="E4070" i="10"/>
  <c r="E837" i="10"/>
  <c r="E4074" i="10"/>
  <c r="E841" i="10"/>
  <c r="E4078" i="10"/>
  <c r="E845" i="10"/>
  <c r="E4082" i="10"/>
  <c r="E849" i="10"/>
  <c r="E4086" i="10"/>
  <c r="E853" i="10"/>
  <c r="E4090" i="10"/>
  <c r="E857" i="10"/>
  <c r="E4094" i="10"/>
  <c r="E861" i="10"/>
  <c r="E4098" i="10"/>
  <c r="E865" i="10"/>
  <c r="E4102" i="10"/>
  <c r="E869" i="10"/>
  <c r="E4106" i="10"/>
  <c r="E873" i="10"/>
  <c r="E4112" i="10"/>
  <c r="E879" i="10"/>
  <c r="E4006" i="10"/>
  <c r="E773" i="10"/>
  <c r="E4010" i="10"/>
  <c r="E777" i="10"/>
  <c r="E4014" i="10"/>
  <c r="E781" i="10"/>
  <c r="E4018" i="10"/>
  <c r="E785" i="10"/>
  <c r="E4022" i="10"/>
  <c r="E789" i="10"/>
  <c r="E3991" i="10"/>
  <c r="E758" i="10"/>
  <c r="E3997" i="10"/>
  <c r="E764" i="10"/>
  <c r="E21" i="11" l="1"/>
  <c r="F23" i="46" s="1"/>
  <c r="F4" i="46" s="1"/>
  <c r="J725" i="10"/>
  <c r="I725" i="10"/>
  <c r="G725" i="10"/>
  <c r="J724" i="10"/>
  <c r="I724" i="10"/>
  <c r="G724" i="10"/>
  <c r="J723" i="10"/>
  <c r="I723" i="10"/>
  <c r="G723" i="10"/>
  <c r="J722" i="10"/>
  <c r="I722" i="10"/>
  <c r="G722" i="10"/>
  <c r="J721" i="10"/>
  <c r="I721" i="10"/>
  <c r="G721" i="10"/>
  <c r="J720" i="10"/>
  <c r="I720" i="10"/>
  <c r="G720" i="10"/>
  <c r="J719" i="10"/>
  <c r="I719" i="10"/>
  <c r="G719" i="10"/>
  <c r="J718" i="10"/>
  <c r="I718" i="10"/>
  <c r="G718" i="10"/>
  <c r="J717" i="10"/>
  <c r="I717" i="10"/>
  <c r="G717" i="10"/>
  <c r="J716" i="10"/>
  <c r="I716" i="10"/>
  <c r="G716" i="10"/>
  <c r="J715" i="10"/>
  <c r="I715" i="10"/>
  <c r="G715" i="10"/>
  <c r="J714" i="10"/>
  <c r="I714" i="10"/>
  <c r="G714" i="10"/>
  <c r="J713" i="10"/>
  <c r="I713" i="10"/>
  <c r="G713" i="10"/>
  <c r="J712" i="10"/>
  <c r="I712" i="10"/>
  <c r="G712" i="10"/>
  <c r="J711" i="10"/>
  <c r="I711" i="10"/>
  <c r="G711" i="10"/>
  <c r="J710" i="10"/>
  <c r="I710" i="10"/>
  <c r="G710" i="10"/>
  <c r="J709" i="10"/>
  <c r="I709" i="10"/>
  <c r="G709" i="10"/>
  <c r="J708" i="10"/>
  <c r="I708" i="10"/>
  <c r="G708" i="10"/>
  <c r="J707" i="10"/>
  <c r="I707" i="10"/>
  <c r="G707" i="10"/>
  <c r="J706" i="10"/>
  <c r="I706" i="10"/>
  <c r="G706" i="10"/>
  <c r="J705" i="10"/>
  <c r="I705" i="10"/>
  <c r="G705" i="10"/>
  <c r="J704" i="10"/>
  <c r="I704" i="10"/>
  <c r="G704" i="10"/>
  <c r="J703" i="10"/>
  <c r="I703" i="10"/>
  <c r="G703" i="10"/>
  <c r="J702" i="10"/>
  <c r="I702" i="10"/>
  <c r="G702" i="10"/>
  <c r="J701" i="10"/>
  <c r="I701" i="10"/>
  <c r="G701" i="10"/>
  <c r="J700" i="10"/>
  <c r="I700" i="10"/>
  <c r="G700" i="10"/>
  <c r="J699" i="10"/>
  <c r="I699" i="10"/>
  <c r="G699" i="10"/>
  <c r="J698" i="10"/>
  <c r="I698" i="10"/>
  <c r="G698" i="10"/>
  <c r="J697" i="10"/>
  <c r="I697" i="10"/>
  <c r="G697" i="10"/>
  <c r="J696" i="10"/>
  <c r="I696" i="10"/>
  <c r="G696" i="10"/>
  <c r="J695" i="10"/>
  <c r="I695" i="10"/>
  <c r="G695" i="10"/>
  <c r="J694" i="10"/>
  <c r="I694" i="10"/>
  <c r="G694" i="10"/>
  <c r="J693" i="10"/>
  <c r="I693" i="10"/>
  <c r="G693" i="10"/>
  <c r="J692" i="10"/>
  <c r="I692" i="10"/>
  <c r="G692" i="10"/>
  <c r="J691" i="10"/>
  <c r="I691" i="10"/>
  <c r="G691" i="10"/>
  <c r="J690" i="10"/>
  <c r="I690" i="10"/>
  <c r="G690" i="10"/>
  <c r="J689" i="10"/>
  <c r="I689" i="10"/>
  <c r="G689" i="10"/>
  <c r="J688" i="10"/>
  <c r="I688" i="10"/>
  <c r="G688" i="10"/>
  <c r="J687" i="10"/>
  <c r="I687" i="10"/>
  <c r="G687" i="10"/>
  <c r="J686" i="10"/>
  <c r="I686" i="10"/>
  <c r="G686" i="10"/>
  <c r="J685" i="10"/>
  <c r="I685" i="10"/>
  <c r="G685" i="10"/>
  <c r="J684" i="10"/>
  <c r="I684" i="10"/>
  <c r="G684" i="10"/>
  <c r="J683" i="10"/>
  <c r="I683" i="10"/>
  <c r="G683" i="10"/>
  <c r="J682" i="10"/>
  <c r="I682" i="10"/>
  <c r="G682" i="10"/>
  <c r="J681" i="10"/>
  <c r="I681" i="10"/>
  <c r="G681" i="10"/>
  <c r="J680" i="10"/>
  <c r="I680" i="10"/>
  <c r="G680" i="10"/>
  <c r="J679" i="10"/>
  <c r="I679" i="10"/>
  <c r="G679" i="10"/>
  <c r="J678" i="10"/>
  <c r="I678" i="10"/>
  <c r="G678" i="10"/>
  <c r="J677" i="10"/>
  <c r="I677" i="10"/>
  <c r="G677" i="10"/>
  <c r="J676" i="10"/>
  <c r="I676" i="10"/>
  <c r="G676" i="10"/>
  <c r="J675" i="10"/>
  <c r="I675" i="10"/>
  <c r="G675" i="10"/>
  <c r="J674" i="10"/>
  <c r="I674" i="10"/>
  <c r="G674" i="10"/>
  <c r="J673" i="10"/>
  <c r="I673" i="10"/>
  <c r="G673" i="10"/>
  <c r="J672" i="10"/>
  <c r="I672" i="10"/>
  <c r="G672" i="10"/>
  <c r="J671" i="10"/>
  <c r="I671" i="10"/>
  <c r="G671" i="10"/>
  <c r="J670" i="10"/>
  <c r="I670" i="10"/>
  <c r="G670" i="10"/>
  <c r="J669" i="10"/>
  <c r="I669" i="10"/>
  <c r="G669" i="10"/>
  <c r="J668" i="10"/>
  <c r="I668" i="10"/>
  <c r="G668" i="10"/>
  <c r="J667" i="10"/>
  <c r="I667" i="10"/>
  <c r="G667" i="10"/>
  <c r="J666" i="10"/>
  <c r="I666" i="10"/>
  <c r="G666" i="10"/>
  <c r="J605" i="10"/>
  <c r="I605" i="10"/>
  <c r="H605" i="10"/>
  <c r="F605" i="10"/>
  <c r="J604" i="10"/>
  <c r="I604" i="10"/>
  <c r="H604" i="10"/>
  <c r="F604" i="10"/>
  <c r="J603" i="10"/>
  <c r="I603" i="10"/>
  <c r="H603" i="10"/>
  <c r="F603" i="10"/>
  <c r="J602" i="10"/>
  <c r="I602" i="10"/>
  <c r="H602" i="10"/>
  <c r="F602" i="10"/>
  <c r="J601" i="10"/>
  <c r="I601" i="10"/>
  <c r="H601" i="10"/>
  <c r="F601" i="10"/>
  <c r="J600" i="10"/>
  <c r="I600" i="10"/>
  <c r="H600" i="10"/>
  <c r="F600" i="10"/>
  <c r="J599" i="10"/>
  <c r="I599" i="10"/>
  <c r="H599" i="10"/>
  <c r="F599" i="10"/>
  <c r="J598" i="10"/>
  <c r="I598" i="10"/>
  <c r="H598" i="10"/>
  <c r="F598" i="10"/>
  <c r="J597" i="10"/>
  <c r="I597" i="10"/>
  <c r="H597" i="10"/>
  <c r="F597" i="10"/>
  <c r="J596" i="10"/>
  <c r="I596" i="10"/>
  <c r="H596" i="10"/>
  <c r="F596" i="10"/>
  <c r="J595" i="10"/>
  <c r="I595" i="10"/>
  <c r="H595" i="10"/>
  <c r="F595" i="10"/>
  <c r="J594" i="10"/>
  <c r="I594" i="10"/>
  <c r="H594" i="10"/>
  <c r="F594" i="10"/>
  <c r="J593" i="10"/>
  <c r="I593" i="10"/>
  <c r="H593" i="10"/>
  <c r="F593" i="10"/>
  <c r="J592" i="10"/>
  <c r="I592" i="10"/>
  <c r="H592" i="10"/>
  <c r="F592" i="10"/>
  <c r="J591" i="10"/>
  <c r="I591" i="10"/>
  <c r="H591" i="10"/>
  <c r="F591" i="10"/>
  <c r="J590" i="10"/>
  <c r="I590" i="10"/>
  <c r="H590" i="10"/>
  <c r="F590" i="10"/>
  <c r="J589" i="10"/>
  <c r="I589" i="10"/>
  <c r="H589" i="10"/>
  <c r="F589" i="10"/>
  <c r="J588" i="10"/>
  <c r="I588" i="10"/>
  <c r="H588" i="10"/>
  <c r="F588" i="10"/>
  <c r="J587" i="10"/>
  <c r="I587" i="10"/>
  <c r="H587" i="10"/>
  <c r="F587" i="10"/>
  <c r="J586" i="10"/>
  <c r="I586" i="10"/>
  <c r="H586" i="10"/>
  <c r="F586" i="10"/>
  <c r="J585" i="10"/>
  <c r="I585" i="10"/>
  <c r="H585" i="10"/>
  <c r="F585" i="10"/>
  <c r="J584" i="10"/>
  <c r="I584" i="10"/>
  <c r="H584" i="10"/>
  <c r="F584" i="10"/>
  <c r="J583" i="10"/>
  <c r="I583" i="10"/>
  <c r="H583" i="10"/>
  <c r="F583" i="10"/>
  <c r="J582" i="10"/>
  <c r="I582" i="10"/>
  <c r="H582" i="10"/>
  <c r="F582" i="10"/>
  <c r="J581" i="10"/>
  <c r="I581" i="10"/>
  <c r="H581" i="10"/>
  <c r="F581" i="10"/>
  <c r="J580" i="10"/>
  <c r="I580" i="10"/>
  <c r="H580" i="10"/>
  <c r="F580" i="10"/>
  <c r="J579" i="10"/>
  <c r="I579" i="10"/>
  <c r="H579" i="10"/>
  <c r="F579" i="10"/>
  <c r="J578" i="10"/>
  <c r="I578" i="10"/>
  <c r="H578" i="10"/>
  <c r="F578" i="10"/>
  <c r="J577" i="10"/>
  <c r="I577" i="10"/>
  <c r="H577" i="10"/>
  <c r="F577" i="10"/>
  <c r="J576" i="10"/>
  <c r="I576" i="10"/>
  <c r="H576" i="10"/>
  <c r="F576" i="10"/>
  <c r="J575" i="10"/>
  <c r="I575" i="10"/>
  <c r="H575" i="10"/>
  <c r="F575" i="10"/>
  <c r="J574" i="10"/>
  <c r="I574" i="10"/>
  <c r="H574" i="10"/>
  <c r="F574" i="10"/>
  <c r="J573" i="10"/>
  <c r="I573" i="10"/>
  <c r="H573" i="10"/>
  <c r="F573" i="10"/>
  <c r="J572" i="10"/>
  <c r="I572" i="10"/>
  <c r="H572" i="10"/>
  <c r="F572" i="10"/>
  <c r="J571" i="10"/>
  <c r="I571" i="10"/>
  <c r="H571" i="10"/>
  <c r="F571" i="10"/>
  <c r="J570" i="10"/>
  <c r="I570" i="10"/>
  <c r="H570" i="10"/>
  <c r="F570" i="10"/>
  <c r="J569" i="10"/>
  <c r="I569" i="10"/>
  <c r="H569" i="10"/>
  <c r="F569" i="10"/>
  <c r="J568" i="10"/>
  <c r="I568" i="10"/>
  <c r="H568" i="10"/>
  <c r="F568" i="10"/>
  <c r="J567" i="10"/>
  <c r="I567" i="10"/>
  <c r="H567" i="10"/>
  <c r="F567" i="10"/>
  <c r="J566" i="10"/>
  <c r="I566" i="10"/>
  <c r="H566" i="10"/>
  <c r="F566" i="10"/>
  <c r="J565" i="10"/>
  <c r="I565" i="10"/>
  <c r="H565" i="10"/>
  <c r="F565" i="10"/>
  <c r="J564" i="10"/>
  <c r="I564" i="10"/>
  <c r="H564" i="10"/>
  <c r="F564" i="10"/>
  <c r="J563" i="10"/>
  <c r="I563" i="10"/>
  <c r="H563" i="10"/>
  <c r="F563" i="10"/>
  <c r="J562" i="10"/>
  <c r="I562" i="10"/>
  <c r="H562" i="10"/>
  <c r="F562" i="10"/>
  <c r="J561" i="10"/>
  <c r="I561" i="10"/>
  <c r="H561" i="10"/>
  <c r="F561" i="10"/>
  <c r="J560" i="10"/>
  <c r="I560" i="10"/>
  <c r="H560" i="10"/>
  <c r="F560" i="10"/>
  <c r="J559" i="10"/>
  <c r="I559" i="10"/>
  <c r="H559" i="10"/>
  <c r="F559" i="10"/>
  <c r="J558" i="10"/>
  <c r="I558" i="10"/>
  <c r="H558" i="10"/>
  <c r="F558" i="10"/>
  <c r="J557" i="10"/>
  <c r="I557" i="10"/>
  <c r="H557" i="10"/>
  <c r="F557" i="10"/>
  <c r="J556" i="10"/>
  <c r="I556" i="10"/>
  <c r="H556" i="10"/>
  <c r="F556" i="10"/>
  <c r="J555" i="10"/>
  <c r="I555" i="10"/>
  <c r="H555" i="10"/>
  <c r="F555" i="10"/>
  <c r="J554" i="10"/>
  <c r="I554" i="10"/>
  <c r="H554" i="10"/>
  <c r="F554" i="10"/>
  <c r="J553" i="10"/>
  <c r="I553" i="10"/>
  <c r="H553" i="10"/>
  <c r="F553" i="10"/>
  <c r="J552" i="10"/>
  <c r="I552" i="10"/>
  <c r="H552" i="10"/>
  <c r="F552" i="10"/>
  <c r="J551" i="10"/>
  <c r="I551" i="10"/>
  <c r="H551" i="10"/>
  <c r="F551" i="10"/>
  <c r="J550" i="10"/>
  <c r="I550" i="10"/>
  <c r="H550" i="10"/>
  <c r="F550" i="10"/>
  <c r="J549" i="10"/>
  <c r="I549" i="10"/>
  <c r="H549" i="10"/>
  <c r="F549" i="10"/>
  <c r="J548" i="10"/>
  <c r="I548" i="10"/>
  <c r="H548" i="10"/>
  <c r="F548" i="10"/>
  <c r="J547" i="10"/>
  <c r="I547" i="10"/>
  <c r="H547" i="10"/>
  <c r="F547" i="10"/>
  <c r="J546" i="10"/>
  <c r="I546" i="10"/>
  <c r="H546" i="10"/>
  <c r="F546" i="10"/>
  <c r="J485" i="10"/>
  <c r="I485" i="10"/>
  <c r="G485" i="10"/>
  <c r="J484" i="10"/>
  <c r="I484" i="10"/>
  <c r="G484" i="10"/>
  <c r="J483" i="10"/>
  <c r="I483" i="10"/>
  <c r="G483" i="10"/>
  <c r="J482" i="10"/>
  <c r="I482" i="10"/>
  <c r="G482" i="10"/>
  <c r="J481" i="10"/>
  <c r="I481" i="10"/>
  <c r="G481" i="10"/>
  <c r="J480" i="10"/>
  <c r="I480" i="10"/>
  <c r="G480" i="10"/>
  <c r="J479" i="10"/>
  <c r="I479" i="10"/>
  <c r="G479" i="10"/>
  <c r="J478" i="10"/>
  <c r="I478" i="10"/>
  <c r="G478" i="10"/>
  <c r="J477" i="10"/>
  <c r="I477" i="10"/>
  <c r="G477" i="10"/>
  <c r="J476" i="10"/>
  <c r="I476" i="10"/>
  <c r="G476" i="10"/>
  <c r="J475" i="10"/>
  <c r="I475" i="10"/>
  <c r="G475" i="10"/>
  <c r="J474" i="10"/>
  <c r="I474" i="10"/>
  <c r="G474" i="10"/>
  <c r="J473" i="10"/>
  <c r="I473" i="10"/>
  <c r="G473" i="10"/>
  <c r="J472" i="10"/>
  <c r="I472" i="10"/>
  <c r="G472" i="10"/>
  <c r="J471" i="10"/>
  <c r="I471" i="10"/>
  <c r="G471" i="10"/>
  <c r="J470" i="10"/>
  <c r="I470" i="10"/>
  <c r="G470" i="10"/>
  <c r="J469" i="10"/>
  <c r="I469" i="10"/>
  <c r="G469" i="10"/>
  <c r="J468" i="10"/>
  <c r="I468" i="10"/>
  <c r="G468" i="10"/>
  <c r="J467" i="10"/>
  <c r="I467" i="10"/>
  <c r="G467" i="10"/>
  <c r="J466" i="10"/>
  <c r="I466" i="10"/>
  <c r="G466" i="10"/>
  <c r="J465" i="10"/>
  <c r="I465" i="10"/>
  <c r="G465" i="10"/>
  <c r="J464" i="10"/>
  <c r="I464" i="10"/>
  <c r="G464" i="10"/>
  <c r="J463" i="10"/>
  <c r="I463" i="10"/>
  <c r="G463" i="10"/>
  <c r="J462" i="10"/>
  <c r="I462" i="10"/>
  <c r="G462" i="10"/>
  <c r="J461" i="10"/>
  <c r="I461" i="10"/>
  <c r="G461" i="10"/>
  <c r="J460" i="10"/>
  <c r="I460" i="10"/>
  <c r="G460" i="10"/>
  <c r="J459" i="10"/>
  <c r="I459" i="10"/>
  <c r="G459" i="10"/>
  <c r="J458" i="10"/>
  <c r="I458" i="10"/>
  <c r="G458" i="10"/>
  <c r="J457" i="10"/>
  <c r="I457" i="10"/>
  <c r="G457" i="10"/>
  <c r="J456" i="10"/>
  <c r="I456" i="10"/>
  <c r="G456" i="10"/>
  <c r="J455" i="10"/>
  <c r="I455" i="10"/>
  <c r="G455" i="10"/>
  <c r="J454" i="10"/>
  <c r="I454" i="10"/>
  <c r="G454" i="10"/>
  <c r="J453" i="10"/>
  <c r="I453" i="10"/>
  <c r="G453" i="10"/>
  <c r="J452" i="10"/>
  <c r="I452" i="10"/>
  <c r="G452" i="10"/>
  <c r="J451" i="10"/>
  <c r="I451" i="10"/>
  <c r="G451" i="10"/>
  <c r="J450" i="10"/>
  <c r="I450" i="10"/>
  <c r="G450" i="10"/>
  <c r="J449" i="10"/>
  <c r="I449" i="10"/>
  <c r="G449" i="10"/>
  <c r="J448" i="10"/>
  <c r="I448" i="10"/>
  <c r="G448" i="10"/>
  <c r="J447" i="10"/>
  <c r="I447" i="10"/>
  <c r="G447" i="10"/>
  <c r="J446" i="10"/>
  <c r="I446" i="10"/>
  <c r="G446" i="10"/>
  <c r="J445" i="10"/>
  <c r="I445" i="10"/>
  <c r="G445" i="10"/>
  <c r="J444" i="10"/>
  <c r="I444" i="10"/>
  <c r="G444" i="10"/>
  <c r="J443" i="10"/>
  <c r="I443" i="10"/>
  <c r="G443" i="10"/>
  <c r="J442" i="10"/>
  <c r="I442" i="10"/>
  <c r="G442" i="10"/>
  <c r="J441" i="10"/>
  <c r="I441" i="10"/>
  <c r="G441" i="10"/>
  <c r="J440" i="10"/>
  <c r="I440" i="10"/>
  <c r="G440" i="10"/>
  <c r="J439" i="10"/>
  <c r="I439" i="10"/>
  <c r="G439" i="10"/>
  <c r="J438" i="10"/>
  <c r="I438" i="10"/>
  <c r="G438" i="10"/>
  <c r="J437" i="10"/>
  <c r="I437" i="10"/>
  <c r="G437" i="10"/>
  <c r="J436" i="10"/>
  <c r="I436" i="10"/>
  <c r="G436" i="10"/>
  <c r="J435" i="10"/>
  <c r="I435" i="10"/>
  <c r="G435" i="10"/>
  <c r="J434" i="10"/>
  <c r="I434" i="10"/>
  <c r="G434" i="10"/>
  <c r="J433" i="10"/>
  <c r="I433" i="10"/>
  <c r="G433" i="10"/>
  <c r="J432" i="10"/>
  <c r="I432" i="10"/>
  <c r="G432" i="10"/>
  <c r="J431" i="10"/>
  <c r="I431" i="10"/>
  <c r="G431" i="10"/>
  <c r="J430" i="10"/>
  <c r="I430" i="10"/>
  <c r="G430" i="10"/>
  <c r="J429" i="10"/>
  <c r="I429" i="10"/>
  <c r="G429" i="10"/>
  <c r="J428" i="10"/>
  <c r="I428" i="10"/>
  <c r="G428" i="10"/>
  <c r="J427" i="10"/>
  <c r="I427" i="10"/>
  <c r="G427" i="10"/>
  <c r="J426" i="10"/>
  <c r="I426" i="10"/>
  <c r="G426" i="10"/>
  <c r="J425" i="10"/>
  <c r="I425" i="10"/>
  <c r="H425" i="10"/>
  <c r="F425" i="10"/>
  <c r="J424" i="10"/>
  <c r="I424" i="10"/>
  <c r="H424" i="10"/>
  <c r="F424" i="10"/>
  <c r="J423" i="10"/>
  <c r="I423" i="10"/>
  <c r="H423" i="10"/>
  <c r="F423" i="10"/>
  <c r="J422" i="10"/>
  <c r="I422" i="10"/>
  <c r="H422" i="10"/>
  <c r="F422" i="10"/>
  <c r="J421" i="10"/>
  <c r="I421" i="10"/>
  <c r="H421" i="10"/>
  <c r="F421" i="10"/>
  <c r="J420" i="10"/>
  <c r="I420" i="10"/>
  <c r="H420" i="10"/>
  <c r="F420" i="10"/>
  <c r="J419" i="10"/>
  <c r="I419" i="10"/>
  <c r="H419" i="10"/>
  <c r="F419" i="10"/>
  <c r="J418" i="10"/>
  <c r="I418" i="10"/>
  <c r="H418" i="10"/>
  <c r="F418" i="10"/>
  <c r="J417" i="10"/>
  <c r="I417" i="10"/>
  <c r="H417" i="10"/>
  <c r="F417" i="10"/>
  <c r="J416" i="10"/>
  <c r="I416" i="10"/>
  <c r="H416" i="10"/>
  <c r="F416" i="10"/>
  <c r="J415" i="10"/>
  <c r="I415" i="10"/>
  <c r="H415" i="10"/>
  <c r="F415" i="10"/>
  <c r="J414" i="10"/>
  <c r="I414" i="10"/>
  <c r="H414" i="10"/>
  <c r="F414" i="10"/>
  <c r="J413" i="10"/>
  <c r="I413" i="10"/>
  <c r="H413" i="10"/>
  <c r="F413" i="10"/>
  <c r="J412" i="10"/>
  <c r="I412" i="10"/>
  <c r="H412" i="10"/>
  <c r="F412" i="10"/>
  <c r="J411" i="10"/>
  <c r="I411" i="10"/>
  <c r="H411" i="10"/>
  <c r="F411" i="10"/>
  <c r="J410" i="10"/>
  <c r="I410" i="10"/>
  <c r="H410" i="10"/>
  <c r="F410" i="10"/>
  <c r="J409" i="10"/>
  <c r="I409" i="10"/>
  <c r="H409" i="10"/>
  <c r="F409" i="10"/>
  <c r="J408" i="10"/>
  <c r="I408" i="10"/>
  <c r="H408" i="10"/>
  <c r="F408" i="10"/>
  <c r="J407" i="10"/>
  <c r="I407" i="10"/>
  <c r="H407" i="10"/>
  <c r="F407" i="10"/>
  <c r="J406" i="10"/>
  <c r="I406" i="10"/>
  <c r="H406" i="10"/>
  <c r="F406" i="10"/>
  <c r="J405" i="10"/>
  <c r="I405" i="10"/>
  <c r="H405" i="10"/>
  <c r="F405" i="10"/>
  <c r="J404" i="10"/>
  <c r="I404" i="10"/>
  <c r="H404" i="10"/>
  <c r="F404" i="10"/>
  <c r="J403" i="10"/>
  <c r="I403" i="10"/>
  <c r="H403" i="10"/>
  <c r="F403" i="10"/>
  <c r="J402" i="10"/>
  <c r="I402" i="10"/>
  <c r="H402" i="10"/>
  <c r="F402" i="10"/>
  <c r="J401" i="10"/>
  <c r="I401" i="10"/>
  <c r="H401" i="10"/>
  <c r="F401" i="10"/>
  <c r="J400" i="10"/>
  <c r="I400" i="10"/>
  <c r="H400" i="10"/>
  <c r="F400" i="10"/>
  <c r="J399" i="10"/>
  <c r="I399" i="10"/>
  <c r="H399" i="10"/>
  <c r="F399" i="10"/>
  <c r="J398" i="10"/>
  <c r="I398" i="10"/>
  <c r="H398" i="10"/>
  <c r="F398" i="10"/>
  <c r="J397" i="10"/>
  <c r="I397" i="10"/>
  <c r="H397" i="10"/>
  <c r="F397" i="10"/>
  <c r="J396" i="10"/>
  <c r="I396" i="10"/>
  <c r="H396" i="10"/>
  <c r="F396" i="10"/>
  <c r="J395" i="10"/>
  <c r="I395" i="10"/>
  <c r="H395" i="10"/>
  <c r="F395" i="10"/>
  <c r="J394" i="10"/>
  <c r="I394" i="10"/>
  <c r="H394" i="10"/>
  <c r="F394" i="10"/>
  <c r="J393" i="10"/>
  <c r="I393" i="10"/>
  <c r="H393" i="10"/>
  <c r="F393" i="10"/>
  <c r="J392" i="10"/>
  <c r="I392" i="10"/>
  <c r="H392" i="10"/>
  <c r="F392" i="10"/>
  <c r="J391" i="10"/>
  <c r="I391" i="10"/>
  <c r="H391" i="10"/>
  <c r="F391" i="10"/>
  <c r="J390" i="10"/>
  <c r="I390" i="10"/>
  <c r="H390" i="10"/>
  <c r="F390" i="10"/>
  <c r="J389" i="10"/>
  <c r="I389" i="10"/>
  <c r="H389" i="10"/>
  <c r="F389" i="10"/>
  <c r="J388" i="10"/>
  <c r="I388" i="10"/>
  <c r="H388" i="10"/>
  <c r="F388" i="10"/>
  <c r="J387" i="10"/>
  <c r="I387" i="10"/>
  <c r="H387" i="10"/>
  <c r="F387" i="10"/>
  <c r="J386" i="10"/>
  <c r="I386" i="10"/>
  <c r="H386" i="10"/>
  <c r="F386" i="10"/>
  <c r="J385" i="10"/>
  <c r="I385" i="10"/>
  <c r="H385" i="10"/>
  <c r="F385" i="10"/>
  <c r="J384" i="10"/>
  <c r="I384" i="10"/>
  <c r="H384" i="10"/>
  <c r="F384" i="10"/>
  <c r="J383" i="10"/>
  <c r="I383" i="10"/>
  <c r="H383" i="10"/>
  <c r="F383" i="10"/>
  <c r="J382" i="10"/>
  <c r="I382" i="10"/>
  <c r="H382" i="10"/>
  <c r="F382" i="10"/>
  <c r="J381" i="10"/>
  <c r="I381" i="10"/>
  <c r="H381" i="10"/>
  <c r="F381" i="10"/>
  <c r="J380" i="10"/>
  <c r="I380" i="10"/>
  <c r="H380" i="10"/>
  <c r="F380" i="10"/>
  <c r="J379" i="10"/>
  <c r="I379" i="10"/>
  <c r="H379" i="10"/>
  <c r="F379" i="10"/>
  <c r="J378" i="10"/>
  <c r="I378" i="10"/>
  <c r="H378" i="10"/>
  <c r="F378" i="10"/>
  <c r="J377" i="10"/>
  <c r="I377" i="10"/>
  <c r="H377" i="10"/>
  <c r="F377" i="10"/>
  <c r="J376" i="10"/>
  <c r="I376" i="10"/>
  <c r="H376" i="10"/>
  <c r="F376" i="10"/>
  <c r="J375" i="10"/>
  <c r="I375" i="10"/>
  <c r="H375" i="10"/>
  <c r="F375" i="10"/>
  <c r="J374" i="10"/>
  <c r="I374" i="10"/>
  <c r="H374" i="10"/>
  <c r="F374" i="10"/>
  <c r="J373" i="10"/>
  <c r="I373" i="10"/>
  <c r="H373" i="10"/>
  <c r="F373" i="10"/>
  <c r="J372" i="10"/>
  <c r="I372" i="10"/>
  <c r="H372" i="10"/>
  <c r="F372" i="10"/>
  <c r="J371" i="10"/>
  <c r="I371" i="10"/>
  <c r="H371" i="10"/>
  <c r="F371" i="10"/>
  <c r="J370" i="10"/>
  <c r="I370" i="10"/>
  <c r="H370" i="10"/>
  <c r="F370" i="10"/>
  <c r="J369" i="10"/>
  <c r="I369" i="10"/>
  <c r="H369" i="10"/>
  <c r="F369" i="10"/>
  <c r="J368" i="10"/>
  <c r="I368" i="10"/>
  <c r="H368" i="10"/>
  <c r="F368" i="10"/>
  <c r="J367" i="10"/>
  <c r="I367" i="10"/>
  <c r="H367" i="10"/>
  <c r="F367" i="10"/>
  <c r="J366" i="10"/>
  <c r="I366" i="10"/>
  <c r="H366" i="10"/>
  <c r="F366" i="10"/>
  <c r="J365" i="10"/>
  <c r="I365" i="10"/>
  <c r="H365" i="10"/>
  <c r="G365" i="10"/>
  <c r="F365" i="10"/>
  <c r="J364" i="10"/>
  <c r="I364" i="10"/>
  <c r="H364" i="10"/>
  <c r="G364" i="10"/>
  <c r="F364" i="10"/>
  <c r="J363" i="10"/>
  <c r="I363" i="10"/>
  <c r="H363" i="10"/>
  <c r="G363" i="10"/>
  <c r="F363" i="10"/>
  <c r="J362" i="10"/>
  <c r="I362" i="10"/>
  <c r="H362" i="10"/>
  <c r="G362" i="10"/>
  <c r="F362" i="10"/>
  <c r="J361" i="10"/>
  <c r="I361" i="10"/>
  <c r="H361" i="10"/>
  <c r="G361" i="10"/>
  <c r="F361" i="10"/>
  <c r="J360" i="10"/>
  <c r="I360" i="10"/>
  <c r="H360" i="10"/>
  <c r="G360" i="10"/>
  <c r="F360" i="10"/>
  <c r="J359" i="10"/>
  <c r="I359" i="10"/>
  <c r="H359" i="10"/>
  <c r="G359" i="10"/>
  <c r="F359" i="10"/>
  <c r="J358" i="10"/>
  <c r="I358" i="10"/>
  <c r="H358" i="10"/>
  <c r="G358" i="10"/>
  <c r="F358" i="10"/>
  <c r="J357" i="10"/>
  <c r="I357" i="10"/>
  <c r="H357" i="10"/>
  <c r="G357" i="10"/>
  <c r="F357" i="10"/>
  <c r="J356" i="10"/>
  <c r="I356" i="10"/>
  <c r="H356" i="10"/>
  <c r="G356" i="10"/>
  <c r="F356" i="10"/>
  <c r="J355" i="10"/>
  <c r="I355" i="10"/>
  <c r="H355" i="10"/>
  <c r="G355" i="10"/>
  <c r="F355" i="10"/>
  <c r="J354" i="10"/>
  <c r="I354" i="10"/>
  <c r="H354" i="10"/>
  <c r="G354" i="10"/>
  <c r="F354" i="10"/>
  <c r="J353" i="10"/>
  <c r="I353" i="10"/>
  <c r="H353" i="10"/>
  <c r="G353" i="10"/>
  <c r="F353" i="10"/>
  <c r="J352" i="10"/>
  <c r="I352" i="10"/>
  <c r="H352" i="10"/>
  <c r="G352" i="10"/>
  <c r="F352" i="10"/>
  <c r="J351" i="10"/>
  <c r="I351" i="10"/>
  <c r="H351" i="10"/>
  <c r="G351" i="10"/>
  <c r="F351" i="10"/>
  <c r="J350" i="10"/>
  <c r="I350" i="10"/>
  <c r="H350" i="10"/>
  <c r="G350" i="10"/>
  <c r="F350" i="10"/>
  <c r="J349" i="10"/>
  <c r="I349" i="10"/>
  <c r="H349" i="10"/>
  <c r="G349" i="10"/>
  <c r="F349" i="10"/>
  <c r="J348" i="10"/>
  <c r="I348" i="10"/>
  <c r="H348" i="10"/>
  <c r="G348" i="10"/>
  <c r="F348" i="10"/>
  <c r="J347" i="10"/>
  <c r="I347" i="10"/>
  <c r="H347" i="10"/>
  <c r="G347" i="10"/>
  <c r="F347" i="10"/>
  <c r="J346" i="10"/>
  <c r="I346" i="10"/>
  <c r="H346" i="10"/>
  <c r="G346" i="10"/>
  <c r="F346" i="10"/>
  <c r="J345" i="10"/>
  <c r="I345" i="10"/>
  <c r="H345" i="10"/>
  <c r="G345" i="10"/>
  <c r="F345" i="10"/>
  <c r="J344" i="10"/>
  <c r="I344" i="10"/>
  <c r="H344" i="10"/>
  <c r="G344" i="10"/>
  <c r="F344" i="10"/>
  <c r="J343" i="10"/>
  <c r="I343" i="10"/>
  <c r="H343" i="10"/>
  <c r="G343" i="10"/>
  <c r="F343" i="10"/>
  <c r="J342" i="10"/>
  <c r="I342" i="10"/>
  <c r="H342" i="10"/>
  <c r="G342" i="10"/>
  <c r="F342" i="10"/>
  <c r="J341" i="10"/>
  <c r="I341" i="10"/>
  <c r="H341" i="10"/>
  <c r="G341" i="10"/>
  <c r="F341" i="10"/>
  <c r="J340" i="10"/>
  <c r="I340" i="10"/>
  <c r="H340" i="10"/>
  <c r="G340" i="10"/>
  <c r="F340" i="10"/>
  <c r="J339" i="10"/>
  <c r="I339" i="10"/>
  <c r="H339" i="10"/>
  <c r="G339" i="10"/>
  <c r="F339" i="10"/>
  <c r="J338" i="10"/>
  <c r="I338" i="10"/>
  <c r="H338" i="10"/>
  <c r="G338" i="10"/>
  <c r="F338" i="10"/>
  <c r="J337" i="10"/>
  <c r="I337" i="10"/>
  <c r="H337" i="10"/>
  <c r="G337" i="10"/>
  <c r="F337" i="10"/>
  <c r="J336" i="10"/>
  <c r="I336" i="10"/>
  <c r="H336" i="10"/>
  <c r="G336" i="10"/>
  <c r="F336" i="10"/>
  <c r="J335" i="10"/>
  <c r="I335" i="10"/>
  <c r="H335" i="10"/>
  <c r="F335" i="10"/>
  <c r="J334" i="10"/>
  <c r="I334" i="10"/>
  <c r="H334" i="10"/>
  <c r="F334" i="10"/>
  <c r="J333" i="10"/>
  <c r="I333" i="10"/>
  <c r="H333" i="10"/>
  <c r="F333" i="10"/>
  <c r="J332" i="10"/>
  <c r="I332" i="10"/>
  <c r="H332" i="10"/>
  <c r="F332" i="10"/>
  <c r="J331" i="10"/>
  <c r="I331" i="10"/>
  <c r="H331" i="10"/>
  <c r="F331" i="10"/>
  <c r="J330" i="10"/>
  <c r="I330" i="10"/>
  <c r="H330" i="10"/>
  <c r="F330" i="10"/>
  <c r="J329" i="10"/>
  <c r="I329" i="10"/>
  <c r="H329" i="10"/>
  <c r="F329" i="10"/>
  <c r="J328" i="10"/>
  <c r="I328" i="10"/>
  <c r="H328" i="10"/>
  <c r="F328" i="10"/>
  <c r="J327" i="10"/>
  <c r="I327" i="10"/>
  <c r="H327" i="10"/>
  <c r="F327" i="10"/>
  <c r="J326" i="10"/>
  <c r="I326" i="10"/>
  <c r="H326" i="10"/>
  <c r="F326" i="10"/>
  <c r="J325" i="10"/>
  <c r="I325" i="10"/>
  <c r="H325" i="10"/>
  <c r="F325" i="10"/>
  <c r="J324" i="10"/>
  <c r="I324" i="10"/>
  <c r="H324" i="10"/>
  <c r="F324" i="10"/>
  <c r="J323" i="10"/>
  <c r="I323" i="10"/>
  <c r="H323" i="10"/>
  <c r="F323" i="10"/>
  <c r="J322" i="10"/>
  <c r="I322" i="10"/>
  <c r="H322" i="10"/>
  <c r="F322" i="10"/>
  <c r="J321" i="10"/>
  <c r="I321" i="10"/>
  <c r="H321" i="10"/>
  <c r="F321" i="10"/>
  <c r="J320" i="10"/>
  <c r="I320" i="10"/>
  <c r="H320" i="10"/>
  <c r="F320" i="10"/>
  <c r="J319" i="10"/>
  <c r="I319" i="10"/>
  <c r="H319" i="10"/>
  <c r="F319" i="10"/>
  <c r="J318" i="10"/>
  <c r="I318" i="10"/>
  <c r="H318" i="10"/>
  <c r="F318" i="10"/>
  <c r="J317" i="10"/>
  <c r="I317" i="10"/>
  <c r="H317" i="10"/>
  <c r="F317" i="10"/>
  <c r="J316" i="10"/>
  <c r="I316" i="10"/>
  <c r="H316" i="10"/>
  <c r="F316" i="10"/>
  <c r="J315" i="10"/>
  <c r="I315" i="10"/>
  <c r="H315" i="10"/>
  <c r="F315" i="10"/>
  <c r="J314" i="10"/>
  <c r="I314" i="10"/>
  <c r="H314" i="10"/>
  <c r="F314" i="10"/>
  <c r="J313" i="10"/>
  <c r="I313" i="10"/>
  <c r="H313" i="10"/>
  <c r="F313" i="10"/>
  <c r="J312" i="10"/>
  <c r="I312" i="10"/>
  <c r="H312" i="10"/>
  <c r="F312" i="10"/>
  <c r="J311" i="10"/>
  <c r="I311" i="10"/>
  <c r="H311" i="10"/>
  <c r="F311" i="10"/>
  <c r="J310" i="10"/>
  <c r="I310" i="10"/>
  <c r="H310" i="10"/>
  <c r="F310" i="10"/>
  <c r="J309" i="10"/>
  <c r="I309" i="10"/>
  <c r="H309" i="10"/>
  <c r="F309" i="10"/>
  <c r="J308" i="10"/>
  <c r="I308" i="10"/>
  <c r="H308" i="10"/>
  <c r="F308" i="10"/>
  <c r="J307" i="10"/>
  <c r="I307" i="10"/>
  <c r="H307" i="10"/>
  <c r="F307" i="10"/>
  <c r="J306" i="10"/>
  <c r="I306" i="10"/>
  <c r="H306" i="10"/>
  <c r="F306" i="10"/>
  <c r="J305" i="10"/>
  <c r="I305" i="10"/>
  <c r="H305" i="10"/>
  <c r="F305" i="10"/>
  <c r="J304" i="10"/>
  <c r="I304" i="10"/>
  <c r="H304" i="10"/>
  <c r="F304" i="10"/>
  <c r="J303" i="10"/>
  <c r="I303" i="10"/>
  <c r="H303" i="10"/>
  <c r="F303" i="10"/>
  <c r="J302" i="10"/>
  <c r="I302" i="10"/>
  <c r="H302" i="10"/>
  <c r="F302" i="10"/>
  <c r="J301" i="10"/>
  <c r="I301" i="10"/>
  <c r="H301" i="10"/>
  <c r="F301" i="10"/>
  <c r="J300" i="10"/>
  <c r="I300" i="10"/>
  <c r="H300" i="10"/>
  <c r="F300" i="10"/>
  <c r="J299" i="10"/>
  <c r="I299" i="10"/>
  <c r="H299" i="10"/>
  <c r="F299" i="10"/>
  <c r="J298" i="10"/>
  <c r="I298" i="10"/>
  <c r="H298" i="10"/>
  <c r="F298" i="10"/>
  <c r="J297" i="10"/>
  <c r="I297" i="10"/>
  <c r="H297" i="10"/>
  <c r="F297" i="10"/>
  <c r="J296" i="10"/>
  <c r="I296" i="10"/>
  <c r="H296" i="10"/>
  <c r="F296" i="10"/>
  <c r="J295" i="10"/>
  <c r="I295" i="10"/>
  <c r="H295" i="10"/>
  <c r="F295" i="10"/>
  <c r="J294" i="10"/>
  <c r="I294" i="10"/>
  <c r="H294" i="10"/>
  <c r="F294" i="10"/>
  <c r="J293" i="10"/>
  <c r="I293" i="10"/>
  <c r="H293" i="10"/>
  <c r="F293" i="10"/>
  <c r="J292" i="10"/>
  <c r="I292" i="10"/>
  <c r="H292" i="10"/>
  <c r="F292" i="10"/>
  <c r="J291" i="10"/>
  <c r="I291" i="10"/>
  <c r="H291" i="10"/>
  <c r="F291" i="10"/>
  <c r="J290" i="10"/>
  <c r="I290" i="10"/>
  <c r="H290" i="10"/>
  <c r="F290" i="10"/>
  <c r="J289" i="10"/>
  <c r="I289" i="10"/>
  <c r="H289" i="10"/>
  <c r="F289" i="10"/>
  <c r="J288" i="10"/>
  <c r="I288" i="10"/>
  <c r="H288" i="10"/>
  <c r="F288" i="10"/>
  <c r="J287" i="10"/>
  <c r="I287" i="10"/>
  <c r="H287" i="10"/>
  <c r="F287" i="10"/>
  <c r="J286" i="10"/>
  <c r="I286" i="10"/>
  <c r="H286" i="10"/>
  <c r="F286" i="10"/>
  <c r="J285" i="10"/>
  <c r="I285" i="10"/>
  <c r="H285" i="10"/>
  <c r="F285" i="10"/>
  <c r="J284" i="10"/>
  <c r="I284" i="10"/>
  <c r="H284" i="10"/>
  <c r="F284" i="10"/>
  <c r="J283" i="10"/>
  <c r="I283" i="10"/>
  <c r="H283" i="10"/>
  <c r="F283" i="10"/>
  <c r="J282" i="10"/>
  <c r="I282" i="10"/>
  <c r="H282" i="10"/>
  <c r="F282" i="10"/>
  <c r="J281" i="10"/>
  <c r="I281" i="10"/>
  <c r="H281" i="10"/>
  <c r="F281" i="10"/>
  <c r="J280" i="10"/>
  <c r="I280" i="10"/>
  <c r="H280" i="10"/>
  <c r="F280" i="10"/>
  <c r="J279" i="10"/>
  <c r="I279" i="10"/>
  <c r="H279" i="10"/>
  <c r="F279" i="10"/>
  <c r="J278" i="10"/>
  <c r="I278" i="10"/>
  <c r="H278" i="10"/>
  <c r="F278" i="10"/>
  <c r="J277" i="10"/>
  <c r="I277" i="10"/>
  <c r="H277" i="10"/>
  <c r="F277" i="10"/>
  <c r="J276" i="10"/>
  <c r="I276" i="10"/>
  <c r="H276" i="10"/>
  <c r="F276" i="10"/>
  <c r="J245" i="10"/>
  <c r="I245" i="10"/>
  <c r="H245" i="10"/>
  <c r="F245" i="10"/>
  <c r="J244" i="10"/>
  <c r="I244" i="10"/>
  <c r="H244" i="10"/>
  <c r="F244" i="10"/>
  <c r="J243" i="10"/>
  <c r="I243" i="10"/>
  <c r="H243" i="10"/>
  <c r="F243" i="10"/>
  <c r="J242" i="10"/>
  <c r="I242" i="10"/>
  <c r="H242" i="10"/>
  <c r="F242" i="10"/>
  <c r="J241" i="10"/>
  <c r="I241" i="10"/>
  <c r="H241" i="10"/>
  <c r="F241" i="10"/>
  <c r="J240" i="10"/>
  <c r="I240" i="10"/>
  <c r="H240" i="10"/>
  <c r="F240" i="10"/>
  <c r="J239" i="10"/>
  <c r="I239" i="10"/>
  <c r="H239" i="10"/>
  <c r="F239" i="10"/>
  <c r="J238" i="10"/>
  <c r="I238" i="10"/>
  <c r="H238" i="10"/>
  <c r="F238" i="10"/>
  <c r="J237" i="10"/>
  <c r="I237" i="10"/>
  <c r="H237" i="10"/>
  <c r="F237" i="10"/>
  <c r="J236" i="10"/>
  <c r="I236" i="10"/>
  <c r="H236" i="10"/>
  <c r="F236" i="10"/>
  <c r="J235" i="10"/>
  <c r="I235" i="10"/>
  <c r="H235" i="10"/>
  <c r="F235" i="10"/>
  <c r="J234" i="10"/>
  <c r="I234" i="10"/>
  <c r="H234" i="10"/>
  <c r="F234" i="10"/>
  <c r="J233" i="10"/>
  <c r="I233" i="10"/>
  <c r="H233" i="10"/>
  <c r="F233" i="10"/>
  <c r="J232" i="10"/>
  <c r="I232" i="10"/>
  <c r="H232" i="10"/>
  <c r="F232" i="10"/>
  <c r="J231" i="10"/>
  <c r="I231" i="10"/>
  <c r="H231" i="10"/>
  <c r="F231" i="10"/>
  <c r="J230" i="10"/>
  <c r="I230" i="10"/>
  <c r="H230" i="10"/>
  <c r="F230" i="10"/>
  <c r="J229" i="10"/>
  <c r="I229" i="10"/>
  <c r="H229" i="10"/>
  <c r="F229" i="10"/>
  <c r="J228" i="10"/>
  <c r="I228" i="10"/>
  <c r="H228" i="10"/>
  <c r="F228" i="10"/>
  <c r="J227" i="10"/>
  <c r="I227" i="10"/>
  <c r="H227" i="10"/>
  <c r="F227" i="10"/>
  <c r="J226" i="10"/>
  <c r="I226" i="10"/>
  <c r="H226" i="10"/>
  <c r="F226" i="10"/>
  <c r="J225" i="10"/>
  <c r="I225" i="10"/>
  <c r="H225" i="10"/>
  <c r="F225" i="10"/>
  <c r="J224" i="10"/>
  <c r="I224" i="10"/>
  <c r="H224" i="10"/>
  <c r="F224" i="10"/>
  <c r="J223" i="10"/>
  <c r="I223" i="10"/>
  <c r="H223" i="10"/>
  <c r="F223" i="10"/>
  <c r="J222" i="10"/>
  <c r="I222" i="10"/>
  <c r="H222" i="10"/>
  <c r="F222" i="10"/>
  <c r="J221" i="10"/>
  <c r="I221" i="10"/>
  <c r="H221" i="10"/>
  <c r="F221" i="10"/>
  <c r="J220" i="10"/>
  <c r="I220" i="10"/>
  <c r="H220" i="10"/>
  <c r="F220" i="10"/>
  <c r="J219" i="10"/>
  <c r="I219" i="10"/>
  <c r="H219" i="10"/>
  <c r="F219" i="10"/>
  <c r="J218" i="10"/>
  <c r="I218" i="10"/>
  <c r="H218" i="10"/>
  <c r="F218" i="10"/>
  <c r="J217" i="10"/>
  <c r="I217" i="10"/>
  <c r="H217" i="10"/>
  <c r="F217" i="10"/>
  <c r="J216" i="10"/>
  <c r="I216" i="10"/>
  <c r="H216" i="10"/>
  <c r="F216" i="10"/>
  <c r="J215" i="10"/>
  <c r="I215" i="10"/>
  <c r="H215" i="10"/>
  <c r="F215" i="10"/>
  <c r="J214" i="10"/>
  <c r="I214" i="10"/>
  <c r="H214" i="10"/>
  <c r="F214" i="10"/>
  <c r="J213" i="10"/>
  <c r="I213" i="10"/>
  <c r="H213" i="10"/>
  <c r="F213" i="10"/>
  <c r="J212" i="10"/>
  <c r="I212" i="10"/>
  <c r="H212" i="10"/>
  <c r="F212" i="10"/>
  <c r="J211" i="10"/>
  <c r="I211" i="10"/>
  <c r="H211" i="10"/>
  <c r="F211" i="10"/>
  <c r="J210" i="10"/>
  <c r="I210" i="10"/>
  <c r="H210" i="10"/>
  <c r="F210" i="10"/>
  <c r="J209" i="10"/>
  <c r="I209" i="10"/>
  <c r="H209" i="10"/>
  <c r="F209" i="10"/>
  <c r="J208" i="10"/>
  <c r="I208" i="10"/>
  <c r="H208" i="10"/>
  <c r="F208" i="10"/>
  <c r="J207" i="10"/>
  <c r="I207" i="10"/>
  <c r="H207" i="10"/>
  <c r="F207" i="10"/>
  <c r="J206" i="10"/>
  <c r="I206" i="10"/>
  <c r="H206" i="10"/>
  <c r="F206" i="10"/>
  <c r="J205" i="10"/>
  <c r="I205" i="10"/>
  <c r="H205" i="10"/>
  <c r="F205" i="10"/>
  <c r="J204" i="10"/>
  <c r="I204" i="10"/>
  <c r="H204" i="10"/>
  <c r="F204" i="10"/>
  <c r="J203" i="10"/>
  <c r="I203" i="10"/>
  <c r="H203" i="10"/>
  <c r="F203" i="10"/>
  <c r="J202" i="10"/>
  <c r="I202" i="10"/>
  <c r="H202" i="10"/>
  <c r="F202" i="10"/>
  <c r="J201" i="10"/>
  <c r="I201" i="10"/>
  <c r="H201" i="10"/>
  <c r="F201" i="10"/>
  <c r="J200" i="10"/>
  <c r="I200" i="10"/>
  <c r="H200" i="10"/>
  <c r="F200" i="10"/>
  <c r="J199" i="10"/>
  <c r="I199" i="10"/>
  <c r="H199" i="10"/>
  <c r="F199" i="10"/>
  <c r="J198" i="10"/>
  <c r="I198" i="10"/>
  <c r="H198" i="10"/>
  <c r="F198" i="10"/>
  <c r="J197" i="10"/>
  <c r="I197" i="10"/>
  <c r="H197" i="10"/>
  <c r="F197" i="10"/>
  <c r="J196" i="10"/>
  <c r="I196" i="10"/>
  <c r="H196" i="10"/>
  <c r="F196" i="10"/>
  <c r="J195" i="10"/>
  <c r="I195" i="10"/>
  <c r="H195" i="10"/>
  <c r="F195" i="10"/>
  <c r="J194" i="10"/>
  <c r="I194" i="10"/>
  <c r="H194" i="10"/>
  <c r="F194" i="10"/>
  <c r="J193" i="10"/>
  <c r="I193" i="10"/>
  <c r="H193" i="10"/>
  <c r="F193" i="10"/>
  <c r="J192" i="10"/>
  <c r="I192" i="10"/>
  <c r="H192" i="10"/>
  <c r="F192" i="10"/>
  <c r="J191" i="10"/>
  <c r="I191" i="10"/>
  <c r="H191" i="10"/>
  <c r="F191" i="10"/>
  <c r="J190" i="10"/>
  <c r="I190" i="10"/>
  <c r="H190" i="10"/>
  <c r="F190" i="10"/>
  <c r="J189" i="10"/>
  <c r="I189" i="10"/>
  <c r="H189" i="10"/>
  <c r="F189" i="10"/>
  <c r="J188" i="10"/>
  <c r="I188" i="10"/>
  <c r="H188" i="10"/>
  <c r="F188" i="10"/>
  <c r="J187" i="10"/>
  <c r="I187" i="10"/>
  <c r="H187" i="10"/>
  <c r="F187" i="10"/>
  <c r="J186" i="10"/>
  <c r="I186" i="10"/>
  <c r="H186" i="10"/>
  <c r="F186" i="10"/>
  <c r="J155" i="10"/>
  <c r="I155" i="10"/>
  <c r="H155" i="10"/>
  <c r="F155" i="10"/>
  <c r="J154" i="10"/>
  <c r="I154" i="10"/>
  <c r="H154" i="10"/>
  <c r="F154" i="10"/>
  <c r="J153" i="10"/>
  <c r="I153" i="10"/>
  <c r="H153" i="10"/>
  <c r="F153" i="10"/>
  <c r="J152" i="10"/>
  <c r="I152" i="10"/>
  <c r="H152" i="10"/>
  <c r="F152" i="10"/>
  <c r="J151" i="10"/>
  <c r="I151" i="10"/>
  <c r="H151" i="10"/>
  <c r="F151" i="10"/>
  <c r="J150" i="10"/>
  <c r="I150" i="10"/>
  <c r="H150" i="10"/>
  <c r="F150" i="10"/>
  <c r="J149" i="10"/>
  <c r="I149" i="10"/>
  <c r="H149" i="10"/>
  <c r="F149" i="10"/>
  <c r="J148" i="10"/>
  <c r="I148" i="10"/>
  <c r="H148" i="10"/>
  <c r="F148" i="10"/>
  <c r="J147" i="10"/>
  <c r="I147" i="10"/>
  <c r="H147" i="10"/>
  <c r="F147" i="10"/>
  <c r="J146" i="10"/>
  <c r="I146" i="10"/>
  <c r="H146" i="10"/>
  <c r="F146" i="10"/>
  <c r="J145" i="10"/>
  <c r="I145" i="10"/>
  <c r="H145" i="10"/>
  <c r="F145" i="10"/>
  <c r="J144" i="10"/>
  <c r="I144" i="10"/>
  <c r="H144" i="10"/>
  <c r="F144" i="10"/>
  <c r="J143" i="10"/>
  <c r="I143" i="10"/>
  <c r="H143" i="10"/>
  <c r="F143" i="10"/>
  <c r="J142" i="10"/>
  <c r="I142" i="10"/>
  <c r="H142" i="10"/>
  <c r="F142" i="10"/>
  <c r="J141" i="10"/>
  <c r="I141" i="10"/>
  <c r="H141" i="10"/>
  <c r="F141" i="10"/>
  <c r="J140" i="10"/>
  <c r="I140" i="10"/>
  <c r="H140" i="10"/>
  <c r="F140" i="10"/>
  <c r="J139" i="10"/>
  <c r="I139" i="10"/>
  <c r="H139" i="10"/>
  <c r="F139" i="10"/>
  <c r="J138" i="10"/>
  <c r="I138" i="10"/>
  <c r="H138" i="10"/>
  <c r="F138" i="10"/>
  <c r="J137" i="10"/>
  <c r="I137" i="10"/>
  <c r="H137" i="10"/>
  <c r="F137" i="10"/>
  <c r="J136" i="10"/>
  <c r="I136" i="10"/>
  <c r="H136" i="10"/>
  <c r="F136" i="10"/>
  <c r="J135" i="10"/>
  <c r="I135" i="10"/>
  <c r="H135" i="10"/>
  <c r="F135" i="10"/>
  <c r="J134" i="10"/>
  <c r="I134" i="10"/>
  <c r="H134" i="10"/>
  <c r="F134" i="10"/>
  <c r="J133" i="10"/>
  <c r="I133" i="10"/>
  <c r="H133" i="10"/>
  <c r="F133" i="10"/>
  <c r="J132" i="10"/>
  <c r="I132" i="10"/>
  <c r="H132" i="10"/>
  <c r="F132" i="10"/>
  <c r="J131" i="10"/>
  <c r="I131" i="10"/>
  <c r="H131" i="10"/>
  <c r="F131" i="10"/>
  <c r="J130" i="10"/>
  <c r="I130" i="10"/>
  <c r="H130" i="10"/>
  <c r="F130" i="10"/>
  <c r="J129" i="10"/>
  <c r="I129" i="10"/>
  <c r="H129" i="10"/>
  <c r="F129" i="10"/>
  <c r="J128" i="10"/>
  <c r="I128" i="10"/>
  <c r="H128" i="10"/>
  <c r="F128" i="10"/>
  <c r="J127" i="10"/>
  <c r="I127" i="10"/>
  <c r="H127" i="10"/>
  <c r="F127" i="10"/>
  <c r="J126" i="10"/>
  <c r="I126" i="10"/>
  <c r="H126" i="10"/>
  <c r="F126" i="10"/>
  <c r="J95" i="10"/>
  <c r="I95" i="10"/>
  <c r="H95" i="10"/>
  <c r="F95" i="10"/>
  <c r="J94" i="10"/>
  <c r="I94" i="10"/>
  <c r="H94" i="10"/>
  <c r="F94" i="10"/>
  <c r="J93" i="10"/>
  <c r="I93" i="10"/>
  <c r="H93" i="10"/>
  <c r="F93" i="10"/>
  <c r="J92" i="10"/>
  <c r="I92" i="10"/>
  <c r="H92" i="10"/>
  <c r="F92" i="10"/>
  <c r="J91" i="10"/>
  <c r="I91" i="10"/>
  <c r="H91" i="10"/>
  <c r="F91" i="10"/>
  <c r="J90" i="10"/>
  <c r="I90" i="10"/>
  <c r="H90" i="10"/>
  <c r="F90" i="10"/>
  <c r="J89" i="10"/>
  <c r="I89" i="10"/>
  <c r="H89" i="10"/>
  <c r="F89" i="10"/>
  <c r="J88" i="10"/>
  <c r="I88" i="10"/>
  <c r="H88" i="10"/>
  <c r="F88" i="10"/>
  <c r="J87" i="10"/>
  <c r="I87" i="10"/>
  <c r="H87" i="10"/>
  <c r="F87" i="10"/>
  <c r="J86" i="10"/>
  <c r="I86" i="10"/>
  <c r="H86" i="10"/>
  <c r="F86" i="10"/>
  <c r="J85" i="10"/>
  <c r="I85" i="10"/>
  <c r="H85" i="10"/>
  <c r="F85" i="10"/>
  <c r="J84" i="10"/>
  <c r="I84" i="10"/>
  <c r="H84" i="10"/>
  <c r="F84" i="10"/>
  <c r="J83" i="10"/>
  <c r="I83" i="10"/>
  <c r="H83" i="10"/>
  <c r="F83" i="10"/>
  <c r="J82" i="10"/>
  <c r="I82" i="10"/>
  <c r="H82" i="10"/>
  <c r="F82" i="10"/>
  <c r="J81" i="10"/>
  <c r="I81" i="10"/>
  <c r="H81" i="10"/>
  <c r="F81" i="10"/>
  <c r="J80" i="10"/>
  <c r="I80" i="10"/>
  <c r="H80" i="10"/>
  <c r="F80" i="10"/>
  <c r="J79" i="10"/>
  <c r="I79" i="10"/>
  <c r="H79" i="10"/>
  <c r="F79" i="10"/>
  <c r="J78" i="10"/>
  <c r="I78" i="10"/>
  <c r="H78" i="10"/>
  <c r="F78" i="10"/>
  <c r="J77" i="10"/>
  <c r="I77" i="10"/>
  <c r="H77" i="10"/>
  <c r="F77" i="10"/>
  <c r="J76" i="10"/>
  <c r="I76" i="10"/>
  <c r="H76" i="10"/>
  <c r="F76" i="10"/>
  <c r="J75" i="10"/>
  <c r="I75" i="10"/>
  <c r="H75" i="10"/>
  <c r="F75" i="10"/>
  <c r="J74" i="10"/>
  <c r="I74" i="10"/>
  <c r="H74" i="10"/>
  <c r="F74" i="10"/>
  <c r="J73" i="10"/>
  <c r="I73" i="10"/>
  <c r="H73" i="10"/>
  <c r="F73" i="10"/>
  <c r="J72" i="10"/>
  <c r="I72" i="10"/>
  <c r="H72" i="10"/>
  <c r="F72" i="10"/>
  <c r="J71" i="10"/>
  <c r="I71" i="10"/>
  <c r="H71" i="10"/>
  <c r="F71" i="10"/>
  <c r="J70" i="10"/>
  <c r="I70" i="10"/>
  <c r="H70" i="10"/>
  <c r="F70" i="10"/>
  <c r="J69" i="10"/>
  <c r="I69" i="10"/>
  <c r="H69" i="10"/>
  <c r="F69" i="10"/>
  <c r="J68" i="10"/>
  <c r="I68" i="10"/>
  <c r="H68" i="10"/>
  <c r="F68" i="10"/>
  <c r="J67" i="10"/>
  <c r="I67" i="10"/>
  <c r="H67" i="10"/>
  <c r="F67" i="10"/>
  <c r="J66" i="10"/>
  <c r="I66" i="10"/>
  <c r="H66" i="10"/>
  <c r="F66" i="10"/>
  <c r="J65" i="10"/>
  <c r="I65" i="10"/>
  <c r="H65" i="10"/>
  <c r="F65" i="10"/>
  <c r="J64" i="10"/>
  <c r="I64" i="10"/>
  <c r="H64" i="10"/>
  <c r="F64" i="10"/>
  <c r="J63" i="10"/>
  <c r="I63" i="10"/>
  <c r="H63" i="10"/>
  <c r="F63" i="10"/>
  <c r="J62" i="10"/>
  <c r="I62" i="10"/>
  <c r="H62" i="10"/>
  <c r="F62" i="10"/>
  <c r="J61" i="10"/>
  <c r="I61" i="10"/>
  <c r="H61" i="10"/>
  <c r="F61" i="10"/>
  <c r="J60" i="10"/>
  <c r="I60" i="10"/>
  <c r="H60" i="10"/>
  <c r="F60" i="10"/>
  <c r="J59" i="10"/>
  <c r="I59" i="10"/>
  <c r="H59" i="10"/>
  <c r="F59" i="10"/>
  <c r="J58" i="10"/>
  <c r="I58" i="10"/>
  <c r="H58" i="10"/>
  <c r="F58" i="10"/>
  <c r="J57" i="10"/>
  <c r="I57" i="10"/>
  <c r="H57" i="10"/>
  <c r="F57" i="10"/>
  <c r="J56" i="10"/>
  <c r="I56" i="10"/>
  <c r="H56" i="10"/>
  <c r="F56" i="10"/>
  <c r="J55" i="10"/>
  <c r="I55" i="10"/>
  <c r="H55" i="10"/>
  <c r="F55" i="10"/>
  <c r="J54" i="10"/>
  <c r="I54" i="10"/>
  <c r="H54" i="10"/>
  <c r="F54" i="10"/>
  <c r="J53" i="10"/>
  <c r="I53" i="10"/>
  <c r="H53" i="10"/>
  <c r="F53" i="10"/>
  <c r="J52" i="10"/>
  <c r="I52" i="10"/>
  <c r="H52" i="10"/>
  <c r="F52" i="10"/>
  <c r="J51" i="10"/>
  <c r="I51" i="10"/>
  <c r="H51" i="10"/>
  <c r="F51" i="10"/>
  <c r="J50" i="10"/>
  <c r="I50" i="10"/>
  <c r="H50" i="10"/>
  <c r="F50" i="10"/>
  <c r="J49" i="10"/>
  <c r="I49" i="10"/>
  <c r="H49" i="10"/>
  <c r="F49" i="10"/>
  <c r="J48" i="10"/>
  <c r="I48" i="10"/>
  <c r="H48" i="10"/>
  <c r="F48" i="10"/>
  <c r="J47" i="10"/>
  <c r="I47" i="10"/>
  <c r="H47" i="10"/>
  <c r="F47" i="10"/>
  <c r="J46" i="10"/>
  <c r="I46" i="10"/>
  <c r="H46" i="10"/>
  <c r="F46" i="10"/>
  <c r="J45" i="10"/>
  <c r="I45" i="10"/>
  <c r="H45" i="10"/>
  <c r="F45" i="10"/>
  <c r="J44" i="10"/>
  <c r="I44" i="10"/>
  <c r="H44" i="10"/>
  <c r="F44" i="10"/>
  <c r="J43" i="10"/>
  <c r="I43" i="10"/>
  <c r="H43" i="10"/>
  <c r="F43" i="10"/>
  <c r="J42" i="10"/>
  <c r="I42" i="10"/>
  <c r="H42" i="10"/>
  <c r="F42" i="10"/>
  <c r="J41" i="10"/>
  <c r="I41" i="10"/>
  <c r="H41" i="10"/>
  <c r="F41" i="10"/>
  <c r="J40" i="10"/>
  <c r="I40" i="10"/>
  <c r="H40" i="10"/>
  <c r="F40" i="10"/>
  <c r="J39" i="10"/>
  <c r="I39" i="10"/>
  <c r="H39" i="10"/>
  <c r="F39" i="10"/>
  <c r="J38" i="10"/>
  <c r="I38" i="10"/>
  <c r="H38" i="10"/>
  <c r="F38" i="10"/>
  <c r="J37" i="10"/>
  <c r="I37" i="10"/>
  <c r="H37" i="10"/>
  <c r="F37" i="10"/>
  <c r="J36" i="10"/>
  <c r="I36" i="10"/>
  <c r="H36" i="10"/>
  <c r="F36" i="10"/>
  <c r="J27" i="10"/>
  <c r="J28" i="10"/>
  <c r="J29" i="10"/>
  <c r="J30" i="10"/>
  <c r="J31" i="10"/>
  <c r="J32" i="10"/>
  <c r="J33" i="10"/>
  <c r="J34" i="10"/>
  <c r="J35" i="10"/>
  <c r="I27" i="10"/>
  <c r="I28" i="10"/>
  <c r="I29" i="10"/>
  <c r="I30" i="10"/>
  <c r="I31" i="10"/>
  <c r="I32" i="10"/>
  <c r="I33" i="10"/>
  <c r="I34" i="10"/>
  <c r="I35" i="10"/>
  <c r="H27" i="10"/>
  <c r="H28" i="10"/>
  <c r="H29" i="10"/>
  <c r="H30" i="10"/>
  <c r="H31" i="10"/>
  <c r="H32" i="10"/>
  <c r="H33" i="10"/>
  <c r="H34" i="10"/>
  <c r="H35" i="10"/>
  <c r="F27" i="10"/>
  <c r="F28" i="10"/>
  <c r="F29" i="10"/>
  <c r="F30" i="10"/>
  <c r="F31" i="10"/>
  <c r="F32" i="10"/>
  <c r="F33" i="10"/>
  <c r="F34" i="10"/>
  <c r="F35" i="10"/>
  <c r="J17" i="10"/>
  <c r="J18" i="10"/>
  <c r="J19" i="10"/>
  <c r="J20" i="10"/>
  <c r="J21" i="10"/>
  <c r="J22" i="10"/>
  <c r="J23" i="10"/>
  <c r="J24" i="10"/>
  <c r="J25" i="10"/>
  <c r="I17" i="10"/>
  <c r="I18" i="10"/>
  <c r="I19" i="10"/>
  <c r="I20" i="10"/>
  <c r="I21" i="10"/>
  <c r="I22" i="10"/>
  <c r="I23" i="10"/>
  <c r="I24" i="10"/>
  <c r="I25" i="10"/>
  <c r="H17" i="10"/>
  <c r="H18" i="10"/>
  <c r="H19" i="10"/>
  <c r="H20" i="10"/>
  <c r="H21" i="10"/>
  <c r="H22" i="10"/>
  <c r="H23" i="10"/>
  <c r="H24" i="10"/>
  <c r="H25" i="10"/>
  <c r="F17" i="10"/>
  <c r="F18" i="10"/>
  <c r="F19" i="10"/>
  <c r="F20" i="10"/>
  <c r="F21" i="10"/>
  <c r="F22" i="10"/>
  <c r="F23" i="10"/>
  <c r="F24" i="10"/>
  <c r="F25" i="10"/>
  <c r="J7" i="10"/>
  <c r="J8" i="10"/>
  <c r="J9" i="10"/>
  <c r="J10" i="10"/>
  <c r="J11" i="10"/>
  <c r="J12" i="10"/>
  <c r="J13" i="10"/>
  <c r="J14" i="10"/>
  <c r="J15" i="10"/>
  <c r="I7" i="10"/>
  <c r="I8" i="10"/>
  <c r="I9" i="10"/>
  <c r="I10" i="10"/>
  <c r="I11" i="10"/>
  <c r="I12" i="10"/>
  <c r="I13" i="10"/>
  <c r="I14" i="10"/>
  <c r="I15" i="10"/>
  <c r="H7" i="10"/>
  <c r="H8" i="10"/>
  <c r="H9" i="10"/>
  <c r="H10" i="10"/>
  <c r="H11" i="10"/>
  <c r="H12" i="10"/>
  <c r="H13" i="10"/>
  <c r="H14" i="10"/>
  <c r="H15" i="10"/>
  <c r="F7" i="10"/>
  <c r="F8" i="10"/>
  <c r="F9" i="10"/>
  <c r="F10" i="10"/>
  <c r="F11" i="10"/>
  <c r="F12" i="10"/>
  <c r="F13" i="10"/>
  <c r="F14" i="10"/>
  <c r="F15" i="10"/>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18" i="2"/>
  <c r="Y51" i="17"/>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95" i="10"/>
  <c r="G394" i="10"/>
  <c r="G393" i="10"/>
  <c r="G392" i="10"/>
  <c r="G391" i="10"/>
  <c r="G390" i="10"/>
  <c r="G389" i="10"/>
  <c r="G388" i="10"/>
  <c r="G387" i="10"/>
  <c r="G386" i="10"/>
  <c r="G385" i="10"/>
  <c r="G384" i="10"/>
  <c r="G383" i="10"/>
  <c r="G382" i="10"/>
  <c r="G381" i="10"/>
  <c r="G380" i="10"/>
  <c r="G379" i="10"/>
  <c r="G378" i="10"/>
  <c r="G377" i="10"/>
  <c r="G376" i="10"/>
  <c r="G375" i="10"/>
  <c r="G374" i="10"/>
  <c r="G373" i="10"/>
  <c r="G372" i="10"/>
  <c r="G371" i="10"/>
  <c r="G370" i="10"/>
  <c r="G369" i="10"/>
  <c r="G368" i="10"/>
  <c r="G367" i="10"/>
  <c r="G366" i="10"/>
  <c r="J747" i="10"/>
  <c r="I747" i="10"/>
  <c r="H747" i="10"/>
  <c r="G747" i="10"/>
  <c r="F747" i="10"/>
  <c r="J737" i="10"/>
  <c r="I737" i="10"/>
  <c r="H737" i="10"/>
  <c r="G737" i="10"/>
  <c r="F737" i="10"/>
  <c r="J727" i="10"/>
  <c r="I727" i="10"/>
  <c r="H727" i="10"/>
  <c r="G727" i="10"/>
  <c r="F727" i="10"/>
  <c r="G425" i="10"/>
  <c r="G424" i="10"/>
  <c r="G423" i="10"/>
  <c r="G422" i="10"/>
  <c r="G421" i="10"/>
  <c r="G420" i="10"/>
  <c r="G419" i="10"/>
  <c r="G418" i="10"/>
  <c r="G417" i="10"/>
  <c r="G416" i="10"/>
  <c r="G415" i="10"/>
  <c r="G414" i="10"/>
  <c r="G413" i="10"/>
  <c r="G412" i="10"/>
  <c r="G411" i="10"/>
  <c r="G410" i="10"/>
  <c r="G409" i="10"/>
  <c r="G408" i="10"/>
  <c r="G407" i="10"/>
  <c r="G406" i="10"/>
  <c r="G405" i="10"/>
  <c r="G404" i="10"/>
  <c r="G403" i="10"/>
  <c r="G402" i="10"/>
  <c r="G401" i="10"/>
  <c r="G400" i="10"/>
  <c r="G399" i="10"/>
  <c r="G398" i="10"/>
  <c r="G397" i="10"/>
  <c r="G396" i="10"/>
  <c r="G335" i="10"/>
  <c r="G334" i="10"/>
  <c r="G333" i="10"/>
  <c r="G332" i="10"/>
  <c r="G331" i="10"/>
  <c r="G330" i="10"/>
  <c r="G329" i="10"/>
  <c r="G328" i="10"/>
  <c r="G327" i="10"/>
  <c r="G326" i="10"/>
  <c r="G325" i="10"/>
  <c r="G324" i="10"/>
  <c r="G323" i="10"/>
  <c r="G322" i="10"/>
  <c r="G321" i="10"/>
  <c r="G320" i="10"/>
  <c r="G319" i="10"/>
  <c r="G318" i="10"/>
  <c r="G317" i="10"/>
  <c r="G316" i="10"/>
  <c r="G315" i="10"/>
  <c r="G314" i="10"/>
  <c r="G313" i="10"/>
  <c r="G312" i="10"/>
  <c r="G311" i="10"/>
  <c r="G310" i="10"/>
  <c r="G309" i="10"/>
  <c r="G308" i="10"/>
  <c r="G307" i="10"/>
  <c r="G306" i="10"/>
  <c r="G305" i="10"/>
  <c r="G304" i="10"/>
  <c r="G303" i="10"/>
  <c r="G302" i="10"/>
  <c r="G301" i="10"/>
  <c r="G300" i="10"/>
  <c r="G299" i="10"/>
  <c r="G298" i="10"/>
  <c r="G297" i="10"/>
  <c r="G296" i="10"/>
  <c r="G295" i="10"/>
  <c r="G294" i="10"/>
  <c r="G293" i="10"/>
  <c r="G292" i="10"/>
  <c r="G291" i="10"/>
  <c r="G290" i="10"/>
  <c r="G289" i="10"/>
  <c r="G288" i="10"/>
  <c r="G287" i="10"/>
  <c r="G286" i="10"/>
  <c r="G285" i="10"/>
  <c r="G284" i="10"/>
  <c r="G283" i="10"/>
  <c r="G282" i="10"/>
  <c r="G281" i="10"/>
  <c r="G280" i="10"/>
  <c r="G279" i="10"/>
  <c r="G278" i="10"/>
  <c r="G277" i="10"/>
  <c r="G276" i="10"/>
  <c r="J275" i="10"/>
  <c r="I275" i="10"/>
  <c r="H275" i="10"/>
  <c r="G275" i="10"/>
  <c r="F275" i="10"/>
  <c r="J274" i="10"/>
  <c r="I274" i="10"/>
  <c r="H274" i="10"/>
  <c r="G274" i="10"/>
  <c r="F274" i="10"/>
  <c r="J273" i="10"/>
  <c r="I273" i="10"/>
  <c r="H273" i="10"/>
  <c r="G273" i="10"/>
  <c r="F273" i="10"/>
  <c r="J272" i="10"/>
  <c r="I272" i="10"/>
  <c r="H272" i="10"/>
  <c r="G272" i="10"/>
  <c r="F272" i="10"/>
  <c r="J271" i="10"/>
  <c r="I271" i="10"/>
  <c r="H271" i="10"/>
  <c r="G271" i="10"/>
  <c r="F271" i="10"/>
  <c r="J270" i="10"/>
  <c r="I270" i="10"/>
  <c r="H270" i="10"/>
  <c r="G270" i="10"/>
  <c r="F270" i="10"/>
  <c r="J269" i="10"/>
  <c r="I269" i="10"/>
  <c r="H269" i="10"/>
  <c r="G269" i="10"/>
  <c r="F269" i="10"/>
  <c r="J268" i="10"/>
  <c r="I268" i="10"/>
  <c r="H268" i="10"/>
  <c r="G268" i="10"/>
  <c r="F268" i="10"/>
  <c r="J267" i="10"/>
  <c r="I267" i="10"/>
  <c r="H267" i="10"/>
  <c r="G267" i="10"/>
  <c r="F267" i="10"/>
  <c r="J266" i="10"/>
  <c r="I266" i="10"/>
  <c r="H266" i="10"/>
  <c r="G266" i="10"/>
  <c r="F266" i="10"/>
  <c r="J265" i="10"/>
  <c r="I265" i="10"/>
  <c r="H265" i="10"/>
  <c r="G265" i="10"/>
  <c r="F265" i="10"/>
  <c r="J264" i="10"/>
  <c r="I264" i="10"/>
  <c r="H264" i="10"/>
  <c r="G264" i="10"/>
  <c r="F264" i="10"/>
  <c r="J263" i="10"/>
  <c r="I263" i="10"/>
  <c r="H263" i="10"/>
  <c r="G263" i="10"/>
  <c r="F263" i="10"/>
  <c r="J262" i="10"/>
  <c r="I262" i="10"/>
  <c r="H262" i="10"/>
  <c r="G262" i="10"/>
  <c r="F262" i="10"/>
  <c r="J261" i="10"/>
  <c r="I261" i="10"/>
  <c r="H261" i="10"/>
  <c r="G261" i="10"/>
  <c r="F261" i="10"/>
  <c r="J260" i="10"/>
  <c r="I260" i="10"/>
  <c r="H260" i="10"/>
  <c r="G260" i="10"/>
  <c r="F260" i="10"/>
  <c r="J259" i="10"/>
  <c r="I259" i="10"/>
  <c r="H259" i="10"/>
  <c r="G259" i="10"/>
  <c r="F259" i="10"/>
  <c r="J258" i="10"/>
  <c r="I258" i="10"/>
  <c r="H258" i="10"/>
  <c r="G258" i="10"/>
  <c r="F258" i="10"/>
  <c r="J257" i="10"/>
  <c r="I257" i="10"/>
  <c r="H257" i="10"/>
  <c r="G257" i="10"/>
  <c r="F257" i="10"/>
  <c r="J256" i="10"/>
  <c r="I256" i="10"/>
  <c r="H256" i="10"/>
  <c r="G256" i="10"/>
  <c r="F256" i="10"/>
  <c r="J255" i="10"/>
  <c r="I255" i="10"/>
  <c r="H255" i="10"/>
  <c r="G255" i="10"/>
  <c r="F255" i="10"/>
  <c r="J254" i="10"/>
  <c r="I254" i="10"/>
  <c r="H254" i="10"/>
  <c r="G254" i="10"/>
  <c r="F254" i="10"/>
  <c r="J253" i="10"/>
  <c r="I253" i="10"/>
  <c r="H253" i="10"/>
  <c r="G253" i="10"/>
  <c r="F253" i="10"/>
  <c r="J252" i="10"/>
  <c r="I252" i="10"/>
  <c r="H252" i="10"/>
  <c r="G252" i="10"/>
  <c r="F252" i="10"/>
  <c r="J251" i="10"/>
  <c r="I251" i="10"/>
  <c r="H251" i="10"/>
  <c r="G251" i="10"/>
  <c r="F251" i="10"/>
  <c r="J250" i="10"/>
  <c r="I250" i="10"/>
  <c r="H250" i="10"/>
  <c r="G250" i="10"/>
  <c r="F250" i="10"/>
  <c r="J249" i="10"/>
  <c r="I249" i="10"/>
  <c r="H249" i="10"/>
  <c r="G249" i="10"/>
  <c r="F249" i="10"/>
  <c r="J248" i="10"/>
  <c r="I248" i="10"/>
  <c r="H248" i="10"/>
  <c r="G248" i="10"/>
  <c r="F248" i="10"/>
  <c r="J247" i="10"/>
  <c r="I247" i="10"/>
  <c r="H247" i="10"/>
  <c r="G247" i="10"/>
  <c r="F247" i="10"/>
  <c r="J246" i="10"/>
  <c r="I246" i="10"/>
  <c r="H246" i="10"/>
  <c r="G246" i="10"/>
  <c r="F246" i="10"/>
  <c r="G245" i="10"/>
  <c r="G244" i="10"/>
  <c r="G243" i="10"/>
  <c r="G242" i="10"/>
  <c r="G241" i="10"/>
  <c r="G240" i="10"/>
  <c r="G239" i="10"/>
  <c r="G238" i="10"/>
  <c r="G237" i="10"/>
  <c r="G236" i="10"/>
  <c r="G235" i="10"/>
  <c r="G234" i="10"/>
  <c r="G233" i="10"/>
  <c r="G232" i="10"/>
  <c r="G231" i="10"/>
  <c r="G230" i="10"/>
  <c r="G229" i="10"/>
  <c r="G228" i="10"/>
  <c r="G227" i="10"/>
  <c r="G226" i="10"/>
  <c r="G225" i="10"/>
  <c r="G224" i="10"/>
  <c r="G223" i="10"/>
  <c r="G222" i="10"/>
  <c r="G221" i="10"/>
  <c r="G220" i="10"/>
  <c r="G219" i="10"/>
  <c r="G218" i="10"/>
  <c r="G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G189" i="10"/>
  <c r="G188" i="10"/>
  <c r="G187" i="10"/>
  <c r="G186" i="10"/>
  <c r="J185" i="10"/>
  <c r="I185" i="10"/>
  <c r="H185" i="10"/>
  <c r="G185" i="10"/>
  <c r="F185" i="10"/>
  <c r="J184" i="10"/>
  <c r="I184" i="10"/>
  <c r="H184" i="10"/>
  <c r="G184" i="10"/>
  <c r="F184" i="10"/>
  <c r="J183" i="10"/>
  <c r="I183" i="10"/>
  <c r="H183" i="10"/>
  <c r="G183" i="10"/>
  <c r="F183" i="10"/>
  <c r="J182" i="10"/>
  <c r="I182" i="10"/>
  <c r="H182" i="10"/>
  <c r="G182" i="10"/>
  <c r="F182" i="10"/>
  <c r="J181" i="10"/>
  <c r="I181" i="10"/>
  <c r="H181" i="10"/>
  <c r="G181" i="10"/>
  <c r="F181" i="10"/>
  <c r="J180" i="10"/>
  <c r="I180" i="10"/>
  <c r="H180" i="10"/>
  <c r="G180" i="10"/>
  <c r="F180" i="10"/>
  <c r="J179" i="10"/>
  <c r="I179" i="10"/>
  <c r="H179" i="10"/>
  <c r="G179" i="10"/>
  <c r="F179" i="10"/>
  <c r="J178" i="10"/>
  <c r="I178" i="10"/>
  <c r="H178" i="10"/>
  <c r="G178" i="10"/>
  <c r="F178" i="10"/>
  <c r="J177" i="10"/>
  <c r="I177" i="10"/>
  <c r="H177" i="10"/>
  <c r="G177" i="10"/>
  <c r="F177" i="10"/>
  <c r="J176" i="10"/>
  <c r="I176" i="10"/>
  <c r="H176" i="10"/>
  <c r="G176" i="10"/>
  <c r="F176" i="10"/>
  <c r="J175" i="10"/>
  <c r="I175" i="10"/>
  <c r="H175" i="10"/>
  <c r="G175" i="10"/>
  <c r="F175" i="10"/>
  <c r="J174" i="10"/>
  <c r="I174" i="10"/>
  <c r="H174" i="10"/>
  <c r="G174" i="10"/>
  <c r="F174" i="10"/>
  <c r="J173" i="10"/>
  <c r="I173" i="10"/>
  <c r="H173" i="10"/>
  <c r="G173" i="10"/>
  <c r="F173" i="10"/>
  <c r="J172" i="10"/>
  <c r="I172" i="10"/>
  <c r="H172" i="10"/>
  <c r="G172" i="10"/>
  <c r="F172" i="10"/>
  <c r="J171" i="10"/>
  <c r="I171" i="10"/>
  <c r="H171" i="10"/>
  <c r="G171" i="10"/>
  <c r="F171" i="10"/>
  <c r="J170" i="10"/>
  <c r="I170" i="10"/>
  <c r="H170" i="10"/>
  <c r="G170" i="10"/>
  <c r="F170" i="10"/>
  <c r="J169" i="10"/>
  <c r="I169" i="10"/>
  <c r="H169" i="10"/>
  <c r="G169" i="10"/>
  <c r="F169" i="10"/>
  <c r="J168" i="10"/>
  <c r="I168" i="10"/>
  <c r="H168" i="10"/>
  <c r="G168" i="10"/>
  <c r="F168" i="10"/>
  <c r="J167" i="10"/>
  <c r="I167" i="10"/>
  <c r="H167" i="10"/>
  <c r="G167" i="10"/>
  <c r="F167" i="10"/>
  <c r="J166" i="10"/>
  <c r="I166" i="10"/>
  <c r="H166" i="10"/>
  <c r="G166" i="10"/>
  <c r="F166" i="10"/>
  <c r="J165" i="10"/>
  <c r="I165" i="10"/>
  <c r="H165" i="10"/>
  <c r="G165" i="10"/>
  <c r="F165" i="10"/>
  <c r="J164" i="10"/>
  <c r="I164" i="10"/>
  <c r="H164" i="10"/>
  <c r="G164" i="10"/>
  <c r="F164" i="10"/>
  <c r="J163" i="10"/>
  <c r="I163" i="10"/>
  <c r="H163" i="10"/>
  <c r="G163" i="10"/>
  <c r="F163" i="10"/>
  <c r="J162" i="10"/>
  <c r="I162" i="10"/>
  <c r="H162" i="10"/>
  <c r="G162" i="10"/>
  <c r="F162" i="10"/>
  <c r="J161" i="10"/>
  <c r="I161" i="10"/>
  <c r="H161" i="10"/>
  <c r="G161" i="10"/>
  <c r="F161" i="10"/>
  <c r="J160" i="10"/>
  <c r="I160" i="10"/>
  <c r="H160" i="10"/>
  <c r="G160" i="10"/>
  <c r="F160" i="10"/>
  <c r="J159" i="10"/>
  <c r="I159" i="10"/>
  <c r="H159" i="10"/>
  <c r="G159" i="10"/>
  <c r="F159" i="10"/>
  <c r="J158" i="10"/>
  <c r="I158" i="10"/>
  <c r="H158" i="10"/>
  <c r="G158" i="10"/>
  <c r="F158" i="10"/>
  <c r="J157" i="10"/>
  <c r="I157" i="10"/>
  <c r="H157" i="10"/>
  <c r="G157" i="10"/>
  <c r="F157" i="10"/>
  <c r="J156" i="10"/>
  <c r="I156" i="10"/>
  <c r="H156" i="10"/>
  <c r="G156" i="10"/>
  <c r="F156" i="10"/>
  <c r="G155" i="10"/>
  <c r="G154" i="10"/>
  <c r="G153" i="10"/>
  <c r="G152" i="10"/>
  <c r="G151" i="10"/>
  <c r="G150" i="10"/>
  <c r="G149" i="10"/>
  <c r="G148" i="10"/>
  <c r="G147" i="10"/>
  <c r="G146" i="10"/>
  <c r="G145" i="10"/>
  <c r="G144" i="10"/>
  <c r="G143" i="10"/>
  <c r="G142" i="10"/>
  <c r="G141" i="10"/>
  <c r="G140" i="10"/>
  <c r="G139" i="10"/>
  <c r="G138" i="10"/>
  <c r="G137" i="10"/>
  <c r="G136" i="10"/>
  <c r="G135" i="10"/>
  <c r="G134" i="10"/>
  <c r="G133" i="10"/>
  <c r="G132" i="10"/>
  <c r="G131" i="10"/>
  <c r="G130" i="10"/>
  <c r="G129" i="10"/>
  <c r="G128" i="10"/>
  <c r="G127" i="10"/>
  <c r="G126" i="10"/>
  <c r="J125" i="10"/>
  <c r="I125" i="10"/>
  <c r="H125" i="10"/>
  <c r="G125" i="10"/>
  <c r="F125" i="10"/>
  <c r="J124" i="10"/>
  <c r="I124" i="10"/>
  <c r="H124" i="10"/>
  <c r="G124" i="10"/>
  <c r="F124" i="10"/>
  <c r="J123" i="10"/>
  <c r="I123" i="10"/>
  <c r="H123" i="10"/>
  <c r="G123" i="10"/>
  <c r="F123" i="10"/>
  <c r="J122" i="10"/>
  <c r="I122" i="10"/>
  <c r="H122" i="10"/>
  <c r="G122" i="10"/>
  <c r="F122" i="10"/>
  <c r="J121" i="10"/>
  <c r="I121" i="10"/>
  <c r="H121" i="10"/>
  <c r="G121" i="10"/>
  <c r="F121" i="10"/>
  <c r="J120" i="10"/>
  <c r="I120" i="10"/>
  <c r="H120" i="10"/>
  <c r="G120" i="10"/>
  <c r="F120" i="10"/>
  <c r="J119" i="10"/>
  <c r="I119" i="10"/>
  <c r="H119" i="10"/>
  <c r="G119" i="10"/>
  <c r="F119" i="10"/>
  <c r="J118" i="10"/>
  <c r="I118" i="10"/>
  <c r="H118" i="10"/>
  <c r="G118" i="10"/>
  <c r="F118" i="10"/>
  <c r="J117" i="10"/>
  <c r="I117" i="10"/>
  <c r="H117" i="10"/>
  <c r="G117" i="10"/>
  <c r="F117" i="10"/>
  <c r="J116" i="10"/>
  <c r="I116" i="10"/>
  <c r="H116" i="10"/>
  <c r="G116" i="10"/>
  <c r="F116" i="10"/>
  <c r="J115" i="10"/>
  <c r="I115" i="10"/>
  <c r="H115" i="10"/>
  <c r="G115" i="10"/>
  <c r="F115" i="10"/>
  <c r="J114" i="10"/>
  <c r="I114" i="10"/>
  <c r="H114" i="10"/>
  <c r="G114" i="10"/>
  <c r="F114" i="10"/>
  <c r="J113" i="10"/>
  <c r="I113" i="10"/>
  <c r="H113" i="10"/>
  <c r="G113" i="10"/>
  <c r="F113" i="10"/>
  <c r="J112" i="10"/>
  <c r="I112" i="10"/>
  <c r="H112" i="10"/>
  <c r="G112" i="10"/>
  <c r="F112" i="10"/>
  <c r="J111" i="10"/>
  <c r="I111" i="10"/>
  <c r="H111" i="10"/>
  <c r="G111" i="10"/>
  <c r="F111" i="10"/>
  <c r="J110" i="10"/>
  <c r="I110" i="10"/>
  <c r="H110" i="10"/>
  <c r="G110" i="10"/>
  <c r="F110" i="10"/>
  <c r="J109" i="10"/>
  <c r="I109" i="10"/>
  <c r="H109" i="10"/>
  <c r="G109" i="10"/>
  <c r="F109" i="10"/>
  <c r="J108" i="10"/>
  <c r="I108" i="10"/>
  <c r="H108" i="10"/>
  <c r="G108" i="10"/>
  <c r="F108" i="10"/>
  <c r="J107" i="10"/>
  <c r="I107" i="10"/>
  <c r="H107" i="10"/>
  <c r="G107" i="10"/>
  <c r="F107" i="10"/>
  <c r="J106" i="10"/>
  <c r="I106" i="10"/>
  <c r="H106" i="10"/>
  <c r="G106" i="10"/>
  <c r="F106" i="10"/>
  <c r="J105" i="10"/>
  <c r="I105" i="10"/>
  <c r="H105" i="10"/>
  <c r="G105" i="10"/>
  <c r="F105" i="10"/>
  <c r="J104" i="10"/>
  <c r="I104" i="10"/>
  <c r="H104" i="10"/>
  <c r="G104" i="10"/>
  <c r="F104" i="10"/>
  <c r="J103" i="10"/>
  <c r="I103" i="10"/>
  <c r="H103" i="10"/>
  <c r="G103" i="10"/>
  <c r="F103" i="10"/>
  <c r="J102" i="10"/>
  <c r="I102" i="10"/>
  <c r="H102" i="10"/>
  <c r="G102" i="10"/>
  <c r="F102" i="10"/>
  <c r="J101" i="10"/>
  <c r="I101" i="10"/>
  <c r="H101" i="10"/>
  <c r="G101" i="10"/>
  <c r="F101" i="10"/>
  <c r="J100" i="10"/>
  <c r="I100" i="10"/>
  <c r="H100" i="10"/>
  <c r="G100" i="10"/>
  <c r="F100" i="10"/>
  <c r="J99" i="10"/>
  <c r="I99" i="10"/>
  <c r="H99" i="10"/>
  <c r="G99" i="10"/>
  <c r="F99" i="10"/>
  <c r="J98" i="10"/>
  <c r="I98" i="10"/>
  <c r="H98" i="10"/>
  <c r="G98" i="10"/>
  <c r="F98" i="10"/>
  <c r="J97" i="10"/>
  <c r="I97" i="10"/>
  <c r="H97" i="10"/>
  <c r="G97" i="10"/>
  <c r="F97" i="10"/>
  <c r="J96" i="10"/>
  <c r="I96" i="10"/>
  <c r="H96" i="10"/>
  <c r="G96" i="10"/>
  <c r="F96" i="10"/>
  <c r="G35" i="10"/>
  <c r="G34" i="10"/>
  <c r="G33" i="10"/>
  <c r="G32" i="10"/>
  <c r="G31" i="10"/>
  <c r="G30" i="10"/>
  <c r="G29" i="10"/>
  <c r="G28" i="10"/>
  <c r="G27" i="10"/>
  <c r="G25" i="10"/>
  <c r="G24" i="10"/>
  <c r="G23" i="10"/>
  <c r="G22" i="10"/>
  <c r="G21" i="10"/>
  <c r="G20" i="10"/>
  <c r="G19" i="10"/>
  <c r="G18" i="10"/>
  <c r="G17" i="10"/>
  <c r="G15" i="10"/>
  <c r="G14" i="10"/>
  <c r="G13" i="10"/>
  <c r="G12" i="10"/>
  <c r="G11" i="10"/>
  <c r="G10" i="10"/>
  <c r="G9" i="10"/>
  <c r="G8" i="10"/>
  <c r="G7" i="10"/>
  <c r="F486" i="10"/>
  <c r="J515" i="10"/>
  <c r="I515" i="10"/>
  <c r="H515" i="10"/>
  <c r="G515" i="10"/>
  <c r="F515" i="10"/>
  <c r="J514" i="10"/>
  <c r="I514" i="10"/>
  <c r="H514" i="10"/>
  <c r="G514" i="10"/>
  <c r="F514" i="10"/>
  <c r="J513" i="10"/>
  <c r="I513" i="10"/>
  <c r="H513" i="10"/>
  <c r="G513" i="10"/>
  <c r="F513" i="10"/>
  <c r="J512" i="10"/>
  <c r="I512" i="10"/>
  <c r="H512" i="10"/>
  <c r="G512" i="10"/>
  <c r="F512" i="10"/>
  <c r="J511" i="10"/>
  <c r="I511" i="10"/>
  <c r="H511" i="10"/>
  <c r="G511" i="10"/>
  <c r="F511" i="10"/>
  <c r="J510" i="10"/>
  <c r="I510" i="10"/>
  <c r="H510" i="10"/>
  <c r="G510" i="10"/>
  <c r="F510" i="10"/>
  <c r="J509" i="10"/>
  <c r="I509" i="10"/>
  <c r="H509" i="10"/>
  <c r="G509" i="10"/>
  <c r="F509" i="10"/>
  <c r="J508" i="10"/>
  <c r="I508" i="10"/>
  <c r="H508" i="10"/>
  <c r="G508" i="10"/>
  <c r="F508" i="10"/>
  <c r="J507" i="10"/>
  <c r="I507" i="10"/>
  <c r="H507" i="10"/>
  <c r="G507" i="10"/>
  <c r="F507" i="10"/>
  <c r="J506" i="10"/>
  <c r="I506" i="10"/>
  <c r="H506" i="10"/>
  <c r="G506" i="10"/>
  <c r="F506" i="10"/>
  <c r="J505" i="10"/>
  <c r="I505" i="10"/>
  <c r="H505" i="10"/>
  <c r="G505" i="10"/>
  <c r="F505" i="10"/>
  <c r="J504" i="10"/>
  <c r="I504" i="10"/>
  <c r="H504" i="10"/>
  <c r="G504" i="10"/>
  <c r="F504" i="10"/>
  <c r="J503" i="10"/>
  <c r="I503" i="10"/>
  <c r="H503" i="10"/>
  <c r="G503" i="10"/>
  <c r="F503" i="10"/>
  <c r="J502" i="10"/>
  <c r="I502" i="10"/>
  <c r="H502" i="10"/>
  <c r="G502" i="10"/>
  <c r="F502" i="10"/>
  <c r="J501" i="10"/>
  <c r="I501" i="10"/>
  <c r="H501" i="10"/>
  <c r="G501" i="10"/>
  <c r="F501" i="10"/>
  <c r="J500" i="10"/>
  <c r="I500" i="10"/>
  <c r="H500" i="10"/>
  <c r="G500" i="10"/>
  <c r="F500" i="10"/>
  <c r="J499" i="10"/>
  <c r="I499" i="10"/>
  <c r="H499" i="10"/>
  <c r="G499" i="10"/>
  <c r="F499" i="10"/>
  <c r="J498" i="10"/>
  <c r="I498" i="10"/>
  <c r="H498" i="10"/>
  <c r="G498" i="10"/>
  <c r="F498" i="10"/>
  <c r="J497" i="10"/>
  <c r="I497" i="10"/>
  <c r="H497" i="10"/>
  <c r="G497" i="10"/>
  <c r="F497" i="10"/>
  <c r="J496" i="10"/>
  <c r="I496" i="10"/>
  <c r="H496" i="10"/>
  <c r="G496" i="10"/>
  <c r="F496" i="10"/>
  <c r="J495" i="10"/>
  <c r="I495" i="10"/>
  <c r="H495" i="10"/>
  <c r="G495" i="10"/>
  <c r="F495" i="10"/>
  <c r="J494" i="10"/>
  <c r="I494" i="10"/>
  <c r="H494" i="10"/>
  <c r="G494" i="10"/>
  <c r="F494" i="10"/>
  <c r="J493" i="10"/>
  <c r="I493" i="10"/>
  <c r="H493" i="10"/>
  <c r="G493" i="10"/>
  <c r="F493" i="10"/>
  <c r="J492" i="10"/>
  <c r="I492" i="10"/>
  <c r="H492" i="10"/>
  <c r="G492" i="10"/>
  <c r="F492" i="10"/>
  <c r="J491" i="10"/>
  <c r="I491" i="10"/>
  <c r="H491" i="10"/>
  <c r="G491" i="10"/>
  <c r="F491" i="10"/>
  <c r="J490" i="10"/>
  <c r="I490" i="10"/>
  <c r="H490" i="10"/>
  <c r="G490" i="10"/>
  <c r="F490" i="10"/>
  <c r="J489" i="10"/>
  <c r="I489" i="10"/>
  <c r="H489" i="10"/>
  <c r="G489" i="10"/>
  <c r="F489" i="10"/>
  <c r="J488" i="10"/>
  <c r="I488" i="10"/>
  <c r="H488" i="10"/>
  <c r="G488" i="10"/>
  <c r="F488" i="10"/>
  <c r="J487" i="10"/>
  <c r="I487" i="10"/>
  <c r="H487" i="10"/>
  <c r="G487" i="10"/>
  <c r="F487" i="10"/>
  <c r="J486" i="10"/>
  <c r="I486" i="10"/>
  <c r="H486" i="10"/>
  <c r="G486" i="10"/>
  <c r="H725" i="10"/>
  <c r="F725" i="10"/>
  <c r="H724" i="10"/>
  <c r="F724" i="10"/>
  <c r="H723" i="10"/>
  <c r="F723" i="10"/>
  <c r="H722" i="10"/>
  <c r="F722" i="10"/>
  <c r="H721" i="10"/>
  <c r="F721" i="10"/>
  <c r="H720" i="10"/>
  <c r="F720" i="10"/>
  <c r="H719" i="10"/>
  <c r="F719" i="10"/>
  <c r="H718" i="10"/>
  <c r="F718" i="10"/>
  <c r="H717" i="10"/>
  <c r="F717" i="10"/>
  <c r="H716" i="10"/>
  <c r="F716" i="10"/>
  <c r="H715" i="10"/>
  <c r="F715" i="10"/>
  <c r="H714" i="10"/>
  <c r="F714" i="10"/>
  <c r="H713" i="10"/>
  <c r="F713" i="10"/>
  <c r="H712" i="10"/>
  <c r="F712" i="10"/>
  <c r="H711" i="10"/>
  <c r="F711" i="10"/>
  <c r="H710" i="10"/>
  <c r="F710" i="10"/>
  <c r="H709" i="10"/>
  <c r="F709" i="10"/>
  <c r="H708" i="10"/>
  <c r="F708" i="10"/>
  <c r="H707" i="10"/>
  <c r="F707" i="10"/>
  <c r="H706" i="10"/>
  <c r="F706" i="10"/>
  <c r="H705" i="10"/>
  <c r="F705" i="10"/>
  <c r="H704" i="10"/>
  <c r="F704" i="10"/>
  <c r="H703" i="10"/>
  <c r="F703" i="10"/>
  <c r="H702" i="10"/>
  <c r="F702" i="10"/>
  <c r="H701" i="10"/>
  <c r="F701" i="10"/>
  <c r="H700" i="10"/>
  <c r="F700" i="10"/>
  <c r="H699" i="10"/>
  <c r="F699" i="10"/>
  <c r="H698" i="10"/>
  <c r="F698" i="10"/>
  <c r="H697" i="10"/>
  <c r="F697" i="10"/>
  <c r="H696" i="10"/>
  <c r="F696" i="10"/>
  <c r="H695" i="10"/>
  <c r="F695" i="10"/>
  <c r="H694" i="10"/>
  <c r="F694" i="10"/>
  <c r="H693" i="10"/>
  <c r="F693" i="10"/>
  <c r="H692" i="10"/>
  <c r="F692" i="10"/>
  <c r="H691" i="10"/>
  <c r="F691" i="10"/>
  <c r="H690" i="10"/>
  <c r="F690" i="10"/>
  <c r="H689" i="10"/>
  <c r="F689" i="10"/>
  <c r="H688" i="10"/>
  <c r="F688" i="10"/>
  <c r="H687" i="10"/>
  <c r="F687" i="10"/>
  <c r="H686" i="10"/>
  <c r="F686" i="10"/>
  <c r="H685" i="10"/>
  <c r="F685" i="10"/>
  <c r="H684" i="10"/>
  <c r="F684" i="10"/>
  <c r="H683" i="10"/>
  <c r="F683" i="10"/>
  <c r="H682" i="10"/>
  <c r="F682" i="10"/>
  <c r="H681" i="10"/>
  <c r="F681" i="10"/>
  <c r="H680" i="10"/>
  <c r="F680" i="10"/>
  <c r="H679" i="10"/>
  <c r="F679" i="10"/>
  <c r="H678" i="10"/>
  <c r="F678" i="10"/>
  <c r="H677" i="10"/>
  <c r="F677" i="10"/>
  <c r="H676" i="10"/>
  <c r="F676" i="10"/>
  <c r="H675" i="10"/>
  <c r="F675" i="10"/>
  <c r="H674" i="10"/>
  <c r="F674" i="10"/>
  <c r="H673" i="10"/>
  <c r="F673" i="10"/>
  <c r="H672" i="10"/>
  <c r="F672" i="10"/>
  <c r="H671" i="10"/>
  <c r="F671" i="10"/>
  <c r="H670" i="10"/>
  <c r="F670" i="10"/>
  <c r="H669" i="10"/>
  <c r="F669" i="10"/>
  <c r="H668" i="10"/>
  <c r="F668" i="10"/>
  <c r="H667" i="10"/>
  <c r="F667" i="10"/>
  <c r="H666" i="10"/>
  <c r="F666" i="10"/>
  <c r="H485" i="10"/>
  <c r="F485" i="10"/>
  <c r="H484" i="10"/>
  <c r="F484" i="10"/>
  <c r="H483" i="10"/>
  <c r="F483" i="10"/>
  <c r="H482" i="10"/>
  <c r="F482" i="10"/>
  <c r="H481" i="10"/>
  <c r="F481" i="10"/>
  <c r="H480" i="10"/>
  <c r="F480" i="10"/>
  <c r="H479" i="10"/>
  <c r="F479" i="10"/>
  <c r="H478" i="10"/>
  <c r="F478" i="10"/>
  <c r="H477" i="10"/>
  <c r="F477" i="10"/>
  <c r="H476" i="10"/>
  <c r="F476" i="10"/>
  <c r="H475" i="10"/>
  <c r="F475" i="10"/>
  <c r="H474" i="10"/>
  <c r="F474" i="10"/>
  <c r="H473" i="10"/>
  <c r="F473" i="10"/>
  <c r="H472" i="10"/>
  <c r="F472" i="10"/>
  <c r="H471" i="10"/>
  <c r="F471" i="10"/>
  <c r="H470" i="10"/>
  <c r="F470" i="10"/>
  <c r="H469" i="10"/>
  <c r="F469" i="10"/>
  <c r="H468" i="10"/>
  <c r="F468" i="10"/>
  <c r="H467" i="10"/>
  <c r="F467" i="10"/>
  <c r="H466" i="10"/>
  <c r="F466" i="10"/>
  <c r="H465" i="10"/>
  <c r="F465" i="10"/>
  <c r="H464" i="10"/>
  <c r="F464" i="10"/>
  <c r="H463" i="10"/>
  <c r="F463" i="10"/>
  <c r="H462" i="10"/>
  <c r="F462" i="10"/>
  <c r="H461" i="10"/>
  <c r="F461" i="10"/>
  <c r="H460" i="10"/>
  <c r="F460" i="10"/>
  <c r="H459" i="10"/>
  <c r="F459" i="10"/>
  <c r="H458" i="10"/>
  <c r="F458" i="10"/>
  <c r="H457" i="10"/>
  <c r="F457" i="10"/>
  <c r="H456" i="10"/>
  <c r="F456" i="10"/>
  <c r="H455" i="10"/>
  <c r="F455" i="10"/>
  <c r="H454" i="10"/>
  <c r="F454" i="10"/>
  <c r="H453" i="10"/>
  <c r="F453" i="10"/>
  <c r="H452" i="10"/>
  <c r="F452" i="10"/>
  <c r="H451" i="10"/>
  <c r="F451" i="10"/>
  <c r="H450" i="10"/>
  <c r="F450" i="10"/>
  <c r="H449" i="10"/>
  <c r="F449" i="10"/>
  <c r="H448" i="10"/>
  <c r="F448" i="10"/>
  <c r="H447" i="10"/>
  <c r="F447" i="10"/>
  <c r="H446" i="10"/>
  <c r="F446" i="10"/>
  <c r="H445" i="10"/>
  <c r="F445" i="10"/>
  <c r="H444" i="10"/>
  <c r="F444" i="10"/>
  <c r="H443" i="10"/>
  <c r="F443" i="10"/>
  <c r="H442" i="10"/>
  <c r="F442" i="10"/>
  <c r="H441" i="10"/>
  <c r="F441" i="10"/>
  <c r="H440" i="10"/>
  <c r="F440" i="10"/>
  <c r="H439" i="10"/>
  <c r="F439" i="10"/>
  <c r="H438" i="10"/>
  <c r="F438" i="10"/>
  <c r="H437" i="10"/>
  <c r="F437" i="10"/>
  <c r="H436" i="10"/>
  <c r="F436" i="10"/>
  <c r="H435" i="10"/>
  <c r="F435" i="10"/>
  <c r="H434" i="10"/>
  <c r="F434" i="10"/>
  <c r="H433" i="10"/>
  <c r="F433" i="10"/>
  <c r="H432" i="10"/>
  <c r="F432" i="10"/>
  <c r="H431" i="10"/>
  <c r="F431" i="10"/>
  <c r="H430" i="10"/>
  <c r="F430" i="10"/>
  <c r="H429" i="10"/>
  <c r="F429" i="10"/>
  <c r="H428" i="10"/>
  <c r="F428" i="10"/>
  <c r="H427" i="10"/>
  <c r="F427" i="10"/>
  <c r="H426" i="10"/>
  <c r="F426" i="10"/>
  <c r="J635" i="10"/>
  <c r="I635" i="10"/>
  <c r="H635" i="10"/>
  <c r="G635" i="10"/>
  <c r="F635" i="10"/>
  <c r="J634" i="10"/>
  <c r="I634" i="10"/>
  <c r="H634" i="10"/>
  <c r="G634" i="10"/>
  <c r="F634" i="10"/>
  <c r="J633" i="10"/>
  <c r="I633" i="10"/>
  <c r="H633" i="10"/>
  <c r="G633" i="10"/>
  <c r="F633" i="10"/>
  <c r="J632" i="10"/>
  <c r="I632" i="10"/>
  <c r="H632" i="10"/>
  <c r="G632" i="10"/>
  <c r="F632" i="10"/>
  <c r="J631" i="10"/>
  <c r="I631" i="10"/>
  <c r="H631" i="10"/>
  <c r="G631" i="10"/>
  <c r="F631" i="10"/>
  <c r="J630" i="10"/>
  <c r="I630" i="10"/>
  <c r="H630" i="10"/>
  <c r="G630" i="10"/>
  <c r="F630" i="10"/>
  <c r="J629" i="10"/>
  <c r="I629" i="10"/>
  <c r="H629" i="10"/>
  <c r="G629" i="10"/>
  <c r="F629" i="10"/>
  <c r="J628" i="10"/>
  <c r="I628" i="10"/>
  <c r="H628" i="10"/>
  <c r="G628" i="10"/>
  <c r="F628" i="10"/>
  <c r="J627" i="10"/>
  <c r="I627" i="10"/>
  <c r="H627" i="10"/>
  <c r="G627" i="10"/>
  <c r="F627" i="10"/>
  <c r="J626" i="10"/>
  <c r="I626" i="10"/>
  <c r="H626" i="10"/>
  <c r="G626" i="10"/>
  <c r="F626" i="10"/>
  <c r="J625" i="10"/>
  <c r="I625" i="10"/>
  <c r="H625" i="10"/>
  <c r="G625" i="10"/>
  <c r="F625" i="10"/>
  <c r="J624" i="10"/>
  <c r="I624" i="10"/>
  <c r="H624" i="10"/>
  <c r="G624" i="10"/>
  <c r="F624" i="10"/>
  <c r="J623" i="10"/>
  <c r="I623" i="10"/>
  <c r="H623" i="10"/>
  <c r="G623" i="10"/>
  <c r="F623" i="10"/>
  <c r="J622" i="10"/>
  <c r="I622" i="10"/>
  <c r="H622" i="10"/>
  <c r="G622" i="10"/>
  <c r="F622" i="10"/>
  <c r="J621" i="10"/>
  <c r="I621" i="10"/>
  <c r="H621" i="10"/>
  <c r="G621" i="10"/>
  <c r="F621" i="10"/>
  <c r="J620" i="10"/>
  <c r="I620" i="10"/>
  <c r="H620" i="10"/>
  <c r="G620" i="10"/>
  <c r="F620" i="10"/>
  <c r="J619" i="10"/>
  <c r="I619" i="10"/>
  <c r="H619" i="10"/>
  <c r="G619" i="10"/>
  <c r="F619" i="10"/>
  <c r="J618" i="10"/>
  <c r="I618" i="10"/>
  <c r="H618" i="10"/>
  <c r="G618" i="10"/>
  <c r="F618" i="10"/>
  <c r="J617" i="10"/>
  <c r="I617" i="10"/>
  <c r="H617" i="10"/>
  <c r="G617" i="10"/>
  <c r="F617" i="10"/>
  <c r="J616" i="10"/>
  <c r="I616" i="10"/>
  <c r="H616" i="10"/>
  <c r="G616" i="10"/>
  <c r="F616" i="10"/>
  <c r="J615" i="10"/>
  <c r="I615" i="10"/>
  <c r="H615" i="10"/>
  <c r="G615" i="10"/>
  <c r="F615" i="10"/>
  <c r="J614" i="10"/>
  <c r="I614" i="10"/>
  <c r="H614" i="10"/>
  <c r="G614" i="10"/>
  <c r="F614" i="10"/>
  <c r="J613" i="10"/>
  <c r="I613" i="10"/>
  <c r="H613" i="10"/>
  <c r="G613" i="10"/>
  <c r="F613" i="10"/>
  <c r="J612" i="10"/>
  <c r="I612" i="10"/>
  <c r="H612" i="10"/>
  <c r="G612" i="10"/>
  <c r="F612" i="10"/>
  <c r="J611" i="10"/>
  <c r="I611" i="10"/>
  <c r="H611" i="10"/>
  <c r="G611" i="10"/>
  <c r="F611" i="10"/>
  <c r="J610" i="10"/>
  <c r="I610" i="10"/>
  <c r="H610" i="10"/>
  <c r="G610" i="10"/>
  <c r="F610" i="10"/>
  <c r="J609" i="10"/>
  <c r="I609" i="10"/>
  <c r="H609" i="10"/>
  <c r="G609" i="10"/>
  <c r="F609" i="10"/>
  <c r="J608" i="10"/>
  <c r="I608" i="10"/>
  <c r="H608" i="10"/>
  <c r="G608" i="10"/>
  <c r="F608" i="10"/>
  <c r="J607" i="10"/>
  <c r="I607" i="10"/>
  <c r="H607" i="10"/>
  <c r="G607" i="10"/>
  <c r="F607" i="10"/>
  <c r="J606" i="10"/>
  <c r="I606" i="10"/>
  <c r="H606" i="10"/>
  <c r="G606" i="10"/>
  <c r="F606" i="10"/>
  <c r="J545" i="10"/>
  <c r="I545" i="10"/>
  <c r="H545" i="10"/>
  <c r="G545" i="10"/>
  <c r="F545" i="10"/>
  <c r="J544" i="10"/>
  <c r="I544" i="10"/>
  <c r="H544" i="10"/>
  <c r="G544" i="10"/>
  <c r="F544" i="10"/>
  <c r="J543" i="10"/>
  <c r="I543" i="10"/>
  <c r="H543" i="10"/>
  <c r="G543" i="10"/>
  <c r="F543" i="10"/>
  <c r="J542" i="10"/>
  <c r="I542" i="10"/>
  <c r="H542" i="10"/>
  <c r="G542" i="10"/>
  <c r="F542" i="10"/>
  <c r="J541" i="10"/>
  <c r="I541" i="10"/>
  <c r="H541" i="10"/>
  <c r="G541" i="10"/>
  <c r="F541" i="10"/>
  <c r="J540" i="10"/>
  <c r="I540" i="10"/>
  <c r="H540" i="10"/>
  <c r="G540" i="10"/>
  <c r="F540" i="10"/>
  <c r="J539" i="10"/>
  <c r="I539" i="10"/>
  <c r="H539" i="10"/>
  <c r="G539" i="10"/>
  <c r="F539" i="10"/>
  <c r="J538" i="10"/>
  <c r="I538" i="10"/>
  <c r="H538" i="10"/>
  <c r="G538" i="10"/>
  <c r="F538" i="10"/>
  <c r="J537" i="10"/>
  <c r="I537" i="10"/>
  <c r="H537" i="10"/>
  <c r="G537" i="10"/>
  <c r="F537" i="10"/>
  <c r="J536" i="10"/>
  <c r="I536" i="10"/>
  <c r="H536" i="10"/>
  <c r="G536" i="10"/>
  <c r="F536" i="10"/>
  <c r="J535" i="10"/>
  <c r="I535" i="10"/>
  <c r="H535" i="10"/>
  <c r="G535" i="10"/>
  <c r="F535" i="10"/>
  <c r="J534" i="10"/>
  <c r="I534" i="10"/>
  <c r="H534" i="10"/>
  <c r="G534" i="10"/>
  <c r="F534" i="10"/>
  <c r="J533" i="10"/>
  <c r="I533" i="10"/>
  <c r="H533" i="10"/>
  <c r="G533" i="10"/>
  <c r="F533" i="10"/>
  <c r="J532" i="10"/>
  <c r="I532" i="10"/>
  <c r="H532" i="10"/>
  <c r="G532" i="10"/>
  <c r="F532" i="10"/>
  <c r="J531" i="10"/>
  <c r="I531" i="10"/>
  <c r="H531" i="10"/>
  <c r="G531" i="10"/>
  <c r="F531" i="10"/>
  <c r="J530" i="10"/>
  <c r="I530" i="10"/>
  <c r="H530" i="10"/>
  <c r="G530" i="10"/>
  <c r="F530" i="10"/>
  <c r="J529" i="10"/>
  <c r="I529" i="10"/>
  <c r="H529" i="10"/>
  <c r="G529" i="10"/>
  <c r="F529" i="10"/>
  <c r="J528" i="10"/>
  <c r="I528" i="10"/>
  <c r="H528" i="10"/>
  <c r="G528" i="10"/>
  <c r="F528" i="10"/>
  <c r="J527" i="10"/>
  <c r="I527" i="10"/>
  <c r="H527" i="10"/>
  <c r="G527" i="10"/>
  <c r="F527" i="10"/>
  <c r="J526" i="10"/>
  <c r="I526" i="10"/>
  <c r="H526" i="10"/>
  <c r="G526" i="10"/>
  <c r="F526" i="10"/>
  <c r="J525" i="10"/>
  <c r="I525" i="10"/>
  <c r="H525" i="10"/>
  <c r="G525" i="10"/>
  <c r="F525" i="10"/>
  <c r="J524" i="10"/>
  <c r="I524" i="10"/>
  <c r="H524" i="10"/>
  <c r="G524" i="10"/>
  <c r="F524" i="10"/>
  <c r="J523" i="10"/>
  <c r="I523" i="10"/>
  <c r="H523" i="10"/>
  <c r="G523" i="10"/>
  <c r="F523" i="10"/>
  <c r="J522" i="10"/>
  <c r="I522" i="10"/>
  <c r="H522" i="10"/>
  <c r="G522" i="10"/>
  <c r="F522" i="10"/>
  <c r="J521" i="10"/>
  <c r="I521" i="10"/>
  <c r="H521" i="10"/>
  <c r="G521" i="10"/>
  <c r="F521" i="10"/>
  <c r="J520" i="10"/>
  <c r="I520" i="10"/>
  <c r="H520" i="10"/>
  <c r="G520" i="10"/>
  <c r="F520" i="10"/>
  <c r="J519" i="10"/>
  <c r="I519" i="10"/>
  <c r="H519" i="10"/>
  <c r="G519" i="10"/>
  <c r="F519" i="10"/>
  <c r="J518" i="10"/>
  <c r="I518" i="10"/>
  <c r="H518" i="10"/>
  <c r="G518" i="10"/>
  <c r="F518" i="10"/>
  <c r="J517" i="10"/>
  <c r="I517" i="10"/>
  <c r="H517" i="10"/>
  <c r="G517" i="10"/>
  <c r="F517" i="10"/>
  <c r="J516" i="10"/>
  <c r="I516" i="10"/>
  <c r="H516" i="10"/>
  <c r="G516" i="10"/>
  <c r="F516" i="10"/>
  <c r="G34" i="21"/>
  <c r="F34" i="21"/>
  <c r="E34" i="21"/>
  <c r="D34" i="21"/>
  <c r="C34" i="21"/>
  <c r="G33" i="21"/>
  <c r="F33" i="21"/>
  <c r="E33" i="21"/>
  <c r="D33" i="21"/>
  <c r="C33" i="21"/>
  <c r="G32" i="21"/>
  <c r="F32" i="21"/>
  <c r="E32" i="21"/>
  <c r="D32" i="21"/>
  <c r="C32" i="21"/>
  <c r="G31" i="21"/>
  <c r="F31" i="21"/>
  <c r="E31" i="21"/>
  <c r="D31" i="21"/>
  <c r="C31" i="21"/>
  <c r="G30" i="21"/>
  <c r="F30" i="21"/>
  <c r="E30" i="21"/>
  <c r="D30" i="21"/>
  <c r="C30" i="21"/>
  <c r="G29" i="21"/>
  <c r="F29" i="21"/>
  <c r="E29" i="21"/>
  <c r="D29" i="21"/>
  <c r="C29" i="21"/>
  <c r="G28" i="21"/>
  <c r="F28" i="21"/>
  <c r="E28" i="21"/>
  <c r="D28" i="21"/>
  <c r="C28" i="21"/>
  <c r="G27" i="21"/>
  <c r="F27" i="21"/>
  <c r="E27" i="21"/>
  <c r="D27" i="21"/>
  <c r="C27" i="21"/>
  <c r="G26" i="21"/>
  <c r="F26" i="21"/>
  <c r="E26" i="21"/>
  <c r="D26" i="21"/>
  <c r="C26" i="21"/>
  <c r="G25" i="21"/>
  <c r="F25" i="21"/>
  <c r="E25" i="21"/>
  <c r="D25" i="21"/>
  <c r="C25" i="21"/>
  <c r="G24" i="21"/>
  <c r="F24" i="21"/>
  <c r="E24" i="21"/>
  <c r="D24" i="21"/>
  <c r="C24" i="21"/>
  <c r="G23" i="21"/>
  <c r="F23" i="21"/>
  <c r="E23" i="21"/>
  <c r="D23" i="21"/>
  <c r="C23" i="21"/>
  <c r="G22" i="21"/>
  <c r="F22" i="21"/>
  <c r="E22" i="21"/>
  <c r="D22" i="21"/>
  <c r="C22" i="21"/>
  <c r="G21" i="21"/>
  <c r="F21" i="21"/>
  <c r="E21" i="21"/>
  <c r="D21" i="21"/>
  <c r="C21" i="21"/>
  <c r="G20" i="21"/>
  <c r="F20" i="21"/>
  <c r="E20" i="21"/>
  <c r="D20" i="21"/>
  <c r="C20" i="21"/>
  <c r="G19" i="21"/>
  <c r="F19" i="21"/>
  <c r="E19" i="21"/>
  <c r="D19" i="21"/>
  <c r="C19" i="21"/>
  <c r="G18" i="21"/>
  <c r="F18" i="21"/>
  <c r="E18" i="21"/>
  <c r="D18" i="21"/>
  <c r="C18" i="21"/>
  <c r="G17" i="21"/>
  <c r="F17" i="21"/>
  <c r="E17" i="21"/>
  <c r="D17" i="21"/>
  <c r="C17" i="21"/>
  <c r="G16" i="21"/>
  <c r="F16" i="21"/>
  <c r="E16" i="21"/>
  <c r="D16" i="21"/>
  <c r="C16" i="21"/>
  <c r="G15" i="21"/>
  <c r="F15" i="21"/>
  <c r="E15" i="21"/>
  <c r="D15" i="21"/>
  <c r="C15" i="21"/>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5" i="27"/>
  <c r="L6"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3" i="23"/>
  <c r="L34" i="23"/>
  <c r="K5" i="23"/>
  <c r="L5" i="23"/>
  <c r="K34" i="23"/>
  <c r="J34" i="23"/>
  <c r="I34" i="23"/>
  <c r="H34" i="23"/>
  <c r="G34" i="23"/>
  <c r="F34" i="23"/>
  <c r="E34" i="23"/>
  <c r="D34" i="23"/>
  <c r="C34" i="23"/>
  <c r="B34" i="23"/>
  <c r="K33" i="23"/>
  <c r="J33" i="23"/>
  <c r="I33" i="23"/>
  <c r="H33" i="23"/>
  <c r="G33" i="23"/>
  <c r="F33" i="23"/>
  <c r="E33" i="23"/>
  <c r="D33" i="23"/>
  <c r="C33" i="23"/>
  <c r="B33" i="23"/>
  <c r="K32" i="23"/>
  <c r="J32" i="23"/>
  <c r="I32" i="23"/>
  <c r="H32" i="23"/>
  <c r="G32" i="23"/>
  <c r="F32" i="23"/>
  <c r="E32" i="23"/>
  <c r="D32" i="23"/>
  <c r="C32" i="23"/>
  <c r="B32" i="23"/>
  <c r="K31" i="23"/>
  <c r="J31" i="23"/>
  <c r="I31" i="23"/>
  <c r="H31" i="23"/>
  <c r="G31" i="23"/>
  <c r="F31" i="23"/>
  <c r="E31" i="23"/>
  <c r="D31" i="23"/>
  <c r="C31" i="23"/>
  <c r="B31" i="23"/>
  <c r="K30" i="23"/>
  <c r="J30" i="23"/>
  <c r="I30" i="23"/>
  <c r="H30" i="23"/>
  <c r="G30" i="23"/>
  <c r="F30" i="23"/>
  <c r="E30" i="23"/>
  <c r="D30" i="23"/>
  <c r="C30" i="23"/>
  <c r="B30" i="23"/>
  <c r="K29" i="23"/>
  <c r="J29" i="23"/>
  <c r="I29" i="23"/>
  <c r="H29" i="23"/>
  <c r="G29" i="23"/>
  <c r="F29" i="23"/>
  <c r="E29" i="23"/>
  <c r="D29" i="23"/>
  <c r="C29" i="23"/>
  <c r="B29" i="23"/>
  <c r="K28" i="23"/>
  <c r="J28" i="23"/>
  <c r="I28" i="23"/>
  <c r="H28" i="23"/>
  <c r="G28" i="23"/>
  <c r="F28" i="23"/>
  <c r="E28" i="23"/>
  <c r="D28" i="23"/>
  <c r="C28" i="23"/>
  <c r="B28" i="23"/>
  <c r="K27" i="23"/>
  <c r="J27" i="23"/>
  <c r="I27" i="23"/>
  <c r="H27" i="23"/>
  <c r="G27" i="23"/>
  <c r="F27" i="23"/>
  <c r="E27" i="23"/>
  <c r="D27" i="23"/>
  <c r="C27" i="23"/>
  <c r="B27" i="23"/>
  <c r="K26" i="23"/>
  <c r="J26" i="23"/>
  <c r="I26" i="23"/>
  <c r="H26" i="23"/>
  <c r="G26" i="23"/>
  <c r="F26" i="23"/>
  <c r="E26" i="23"/>
  <c r="D26" i="23"/>
  <c r="C26" i="23"/>
  <c r="B26" i="23"/>
  <c r="K25" i="23"/>
  <c r="J25" i="23"/>
  <c r="I25" i="23"/>
  <c r="H25" i="23"/>
  <c r="G25" i="23"/>
  <c r="F25" i="23"/>
  <c r="E25" i="23"/>
  <c r="D25" i="23"/>
  <c r="C25" i="23"/>
  <c r="B25" i="23"/>
  <c r="K24" i="23"/>
  <c r="J24" i="23"/>
  <c r="I24" i="23"/>
  <c r="H24" i="23"/>
  <c r="G24" i="23"/>
  <c r="F24" i="23"/>
  <c r="E24" i="23"/>
  <c r="D24" i="23"/>
  <c r="C24" i="23"/>
  <c r="B24" i="23"/>
  <c r="K23" i="23"/>
  <c r="J23" i="23"/>
  <c r="I23" i="23"/>
  <c r="H23" i="23"/>
  <c r="G23" i="23"/>
  <c r="F23" i="23"/>
  <c r="E23" i="23"/>
  <c r="D23" i="23"/>
  <c r="C23" i="23"/>
  <c r="B23" i="23"/>
  <c r="K22" i="23"/>
  <c r="J22" i="23"/>
  <c r="I22" i="23"/>
  <c r="H22" i="23"/>
  <c r="G22" i="23"/>
  <c r="F22" i="23"/>
  <c r="E22" i="23"/>
  <c r="D22" i="23"/>
  <c r="C22" i="23"/>
  <c r="B22" i="23"/>
  <c r="K21" i="23"/>
  <c r="J21" i="23"/>
  <c r="I21" i="23"/>
  <c r="H21" i="23"/>
  <c r="G21" i="23"/>
  <c r="F21" i="23"/>
  <c r="E21" i="23"/>
  <c r="D21" i="23"/>
  <c r="C21" i="23"/>
  <c r="B21" i="23"/>
  <c r="K20" i="23"/>
  <c r="J20" i="23"/>
  <c r="I20" i="23"/>
  <c r="H20" i="23"/>
  <c r="G20" i="23"/>
  <c r="F20" i="23"/>
  <c r="E20" i="23"/>
  <c r="D20" i="23"/>
  <c r="C20" i="23"/>
  <c r="B20" i="23"/>
  <c r="K19" i="23"/>
  <c r="J19" i="23"/>
  <c r="I19" i="23"/>
  <c r="H19" i="23"/>
  <c r="G19" i="23"/>
  <c r="F19" i="23"/>
  <c r="E19" i="23"/>
  <c r="D19" i="23"/>
  <c r="C19" i="23"/>
  <c r="B19" i="23"/>
  <c r="K18" i="23"/>
  <c r="J18" i="23"/>
  <c r="I18" i="23"/>
  <c r="H18" i="23"/>
  <c r="G18" i="23"/>
  <c r="F18" i="23"/>
  <c r="E18" i="23"/>
  <c r="D18" i="23"/>
  <c r="C18" i="23"/>
  <c r="B18" i="23"/>
  <c r="K17" i="23"/>
  <c r="J17" i="23"/>
  <c r="I17" i="23"/>
  <c r="H17" i="23"/>
  <c r="G17" i="23"/>
  <c r="F17" i="23"/>
  <c r="E17" i="23"/>
  <c r="D17" i="23"/>
  <c r="C17" i="23"/>
  <c r="B17" i="23"/>
  <c r="K16" i="23"/>
  <c r="J16" i="23"/>
  <c r="I16" i="23"/>
  <c r="H16" i="23"/>
  <c r="G16" i="23"/>
  <c r="F16" i="23"/>
  <c r="E16" i="23"/>
  <c r="D16" i="23"/>
  <c r="C16" i="23"/>
  <c r="B16" i="23"/>
  <c r="K15" i="23"/>
  <c r="J15" i="23"/>
  <c r="I15" i="23"/>
  <c r="H15" i="23"/>
  <c r="G15" i="23"/>
  <c r="F15" i="23"/>
  <c r="E15" i="23"/>
  <c r="D15" i="23"/>
  <c r="C15" i="23"/>
  <c r="B15" i="23"/>
  <c r="K14" i="23"/>
  <c r="J14" i="23"/>
  <c r="I14" i="23"/>
  <c r="H14" i="23"/>
  <c r="G14" i="23"/>
  <c r="F14" i="23"/>
  <c r="E14" i="23"/>
  <c r="D14" i="23"/>
  <c r="C14" i="23"/>
  <c r="B14" i="23"/>
  <c r="K13" i="23"/>
  <c r="J13" i="23"/>
  <c r="I13" i="23"/>
  <c r="H13" i="23"/>
  <c r="G13" i="23"/>
  <c r="F13" i="23"/>
  <c r="E13" i="23"/>
  <c r="D13" i="23"/>
  <c r="C13" i="23"/>
  <c r="B13" i="23"/>
  <c r="K12" i="23"/>
  <c r="J12" i="23"/>
  <c r="I12" i="23"/>
  <c r="H12" i="23"/>
  <c r="G12" i="23"/>
  <c r="F12" i="23"/>
  <c r="E12" i="23"/>
  <c r="D12" i="23"/>
  <c r="C12" i="23"/>
  <c r="B12" i="23"/>
  <c r="K11" i="23"/>
  <c r="J11" i="23"/>
  <c r="I11" i="23"/>
  <c r="H11" i="23"/>
  <c r="G11" i="23"/>
  <c r="F11" i="23"/>
  <c r="E11" i="23"/>
  <c r="D11" i="23"/>
  <c r="C11" i="23"/>
  <c r="B11" i="23"/>
  <c r="K10" i="23"/>
  <c r="J10" i="23"/>
  <c r="I10" i="23"/>
  <c r="H10" i="23"/>
  <c r="G10" i="23"/>
  <c r="F10" i="23"/>
  <c r="E10" i="23"/>
  <c r="D10" i="23"/>
  <c r="C10" i="23"/>
  <c r="B10" i="23"/>
  <c r="K9" i="23"/>
  <c r="J9" i="23"/>
  <c r="I9" i="23"/>
  <c r="H9" i="23"/>
  <c r="G9" i="23"/>
  <c r="F9" i="23"/>
  <c r="E9" i="23"/>
  <c r="D9" i="23"/>
  <c r="C9" i="23"/>
  <c r="B9" i="23"/>
  <c r="K8" i="23"/>
  <c r="J8" i="23"/>
  <c r="I8" i="23"/>
  <c r="H8" i="23"/>
  <c r="G8" i="23"/>
  <c r="F8" i="23"/>
  <c r="E8" i="23"/>
  <c r="D8" i="23"/>
  <c r="C8" i="23"/>
  <c r="B8" i="23"/>
  <c r="K7" i="23"/>
  <c r="J7" i="23"/>
  <c r="I7" i="23"/>
  <c r="H7" i="23"/>
  <c r="G7" i="23"/>
  <c r="F7" i="23"/>
  <c r="E7" i="23"/>
  <c r="D7" i="23"/>
  <c r="C7" i="23"/>
  <c r="B7" i="23"/>
  <c r="K6" i="23"/>
  <c r="K35" i="23" s="1"/>
  <c r="J6" i="23"/>
  <c r="I6" i="23"/>
  <c r="H6" i="23"/>
  <c r="G6" i="23"/>
  <c r="F6" i="23"/>
  <c r="E6" i="23"/>
  <c r="D6" i="23"/>
  <c r="C6" i="23"/>
  <c r="B6" i="23"/>
  <c r="J5" i="23"/>
  <c r="I5" i="23"/>
  <c r="H5" i="23"/>
  <c r="G5" i="23"/>
  <c r="F5" i="23"/>
  <c r="E5" i="23"/>
  <c r="D5" i="23"/>
  <c r="C5" i="23"/>
  <c r="B5" i="23"/>
  <c r="F747" i="1"/>
  <c r="D747" i="10" s="1"/>
  <c r="F748" i="1"/>
  <c r="D748" i="10" s="1"/>
  <c r="F749" i="1"/>
  <c r="D749" i="10" s="1"/>
  <c r="F750" i="1"/>
  <c r="D750" i="10" s="1"/>
  <c r="F751" i="1"/>
  <c r="D751" i="10" s="1"/>
  <c r="F752" i="1"/>
  <c r="D752" i="10" s="1"/>
  <c r="F753" i="1"/>
  <c r="D753" i="10" s="1"/>
  <c r="F754" i="1"/>
  <c r="D754" i="10" s="1"/>
  <c r="F755" i="1"/>
  <c r="D755" i="10" s="1"/>
  <c r="F746" i="1"/>
  <c r="D746" i="10" s="1"/>
  <c r="F737" i="1"/>
  <c r="D737" i="10" s="1"/>
  <c r="F738" i="1"/>
  <c r="D738" i="10" s="1"/>
  <c r="F739" i="1"/>
  <c r="D739" i="10" s="1"/>
  <c r="F740" i="1"/>
  <c r="D740" i="10" s="1"/>
  <c r="F741" i="1"/>
  <c r="D741" i="10" s="1"/>
  <c r="F742" i="1"/>
  <c r="D742" i="10" s="1"/>
  <c r="F743" i="1"/>
  <c r="D743" i="10" s="1"/>
  <c r="F744" i="1"/>
  <c r="D744" i="10" s="1"/>
  <c r="F745" i="1"/>
  <c r="D745" i="10" s="1"/>
  <c r="F736" i="1"/>
  <c r="D736" i="10" s="1"/>
  <c r="F727" i="1"/>
  <c r="D727" i="10" s="1"/>
  <c r="F728" i="1"/>
  <c r="D728" i="10" s="1"/>
  <c r="F729" i="1"/>
  <c r="D729" i="10" s="1"/>
  <c r="F730" i="1"/>
  <c r="D730" i="10" s="1"/>
  <c r="F731" i="1"/>
  <c r="D731" i="10" s="1"/>
  <c r="F732" i="1"/>
  <c r="D732" i="10" s="1"/>
  <c r="F733" i="1"/>
  <c r="D733" i="10" s="1"/>
  <c r="F734" i="1"/>
  <c r="D734" i="10" s="1"/>
  <c r="F735" i="1"/>
  <c r="D735" i="10" s="1"/>
  <c r="F726" i="1"/>
  <c r="D726" i="10" s="1"/>
  <c r="G755" i="1"/>
  <c r="E755" i="10" s="1"/>
  <c r="D735" i="1"/>
  <c r="C735" i="10" s="1"/>
  <c r="D727" i="1"/>
  <c r="C727" i="10" s="1"/>
  <c r="D728" i="1"/>
  <c r="C728" i="10" s="1"/>
  <c r="D729" i="1"/>
  <c r="C729" i="10" s="1"/>
  <c r="D730" i="1"/>
  <c r="C730" i="10" s="1"/>
  <c r="D731" i="1"/>
  <c r="C731" i="10" s="1"/>
  <c r="D732" i="1"/>
  <c r="C732" i="10" s="1"/>
  <c r="D733" i="1"/>
  <c r="C733" i="10" s="1"/>
  <c r="D734" i="1"/>
  <c r="C734" i="10" s="1"/>
  <c r="D726" i="1"/>
  <c r="C726" i="10" s="1"/>
  <c r="C735" i="1"/>
  <c r="B735" i="10" s="1"/>
  <c r="C731" i="1"/>
  <c r="B731" i="10" s="1"/>
  <c r="F21" i="11"/>
  <c r="J23" i="46" s="1"/>
  <c r="J4" i="46" s="1"/>
  <c r="C21" i="11"/>
  <c r="A22" i="46" s="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22" i="11"/>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K8" i="27"/>
  <c r="K7" i="27"/>
  <c r="K6" i="27"/>
  <c r="K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J6" i="27"/>
  <c r="J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I9" i="27"/>
  <c r="I8" i="27"/>
  <c r="I7" i="27"/>
  <c r="I6" i="27"/>
  <c r="I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H9" i="27"/>
  <c r="H8" i="27"/>
  <c r="H7" i="27"/>
  <c r="H6" i="27"/>
  <c r="H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F6" i="27"/>
  <c r="F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5" i="27"/>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C23" i="11"/>
  <c r="C24" i="11"/>
  <c r="A27" i="46" s="1"/>
  <c r="C25" i="11"/>
  <c r="A28" i="46" s="1"/>
  <c r="C26" i="11"/>
  <c r="A29" i="46" s="1"/>
  <c r="C27" i="11"/>
  <c r="A30" i="46" s="1"/>
  <c r="C28" i="11"/>
  <c r="A31" i="46" s="1"/>
  <c r="C29" i="11"/>
  <c r="A32" i="46" s="1"/>
  <c r="C30" i="11"/>
  <c r="A33" i="46" s="1"/>
  <c r="C31" i="11"/>
  <c r="A34" i="46" s="1"/>
  <c r="C32" i="11"/>
  <c r="A35" i="46" s="1"/>
  <c r="C33" i="11"/>
  <c r="A36" i="46" s="1"/>
  <c r="C34" i="11"/>
  <c r="A37" i="46" s="1"/>
  <c r="C35" i="11"/>
  <c r="A38" i="46" s="1"/>
  <c r="C36" i="11"/>
  <c r="A39" i="46" s="1"/>
  <c r="C37" i="11"/>
  <c r="A40" i="46" s="1"/>
  <c r="C38" i="11"/>
  <c r="A41" i="46" s="1"/>
  <c r="C39" i="11"/>
  <c r="A42" i="46" s="1"/>
  <c r="C40" i="11"/>
  <c r="A43" i="46" s="1"/>
  <c r="C41" i="11"/>
  <c r="A44" i="46" s="1"/>
  <c r="C42" i="11"/>
  <c r="A45" i="46" s="1"/>
  <c r="C43" i="11"/>
  <c r="A46" i="46" s="1"/>
  <c r="C44" i="11"/>
  <c r="A47" i="46" s="1"/>
  <c r="C45" i="11"/>
  <c r="A48" i="46" s="1"/>
  <c r="C46" i="11"/>
  <c r="A49" i="46" s="1"/>
  <c r="C47" i="11"/>
  <c r="A50" i="46" s="1"/>
  <c r="C48" i="11"/>
  <c r="A51" i="46" s="1"/>
  <c r="C49" i="11"/>
  <c r="A52" i="46" s="1"/>
  <c r="C50" i="11"/>
  <c r="A53" i="46" s="1"/>
  <c r="C51" i="11"/>
  <c r="A54" i="46" s="1"/>
  <c r="E2477" i="35"/>
  <c r="G15" i="3"/>
  <c r="J34" i="3"/>
  <c r="J33" i="3"/>
  <c r="J32" i="3"/>
  <c r="J31" i="3"/>
  <c r="J30" i="3"/>
  <c r="J29" i="3"/>
  <c r="J28" i="3"/>
  <c r="J27" i="3"/>
  <c r="J26" i="3"/>
  <c r="J25" i="3"/>
  <c r="J24" i="3"/>
  <c r="J23" i="3"/>
  <c r="J22" i="3"/>
  <c r="J21" i="3"/>
  <c r="J20" i="3"/>
  <c r="J19" i="3"/>
  <c r="J18" i="3"/>
  <c r="J17" i="3"/>
  <c r="J16" i="3"/>
  <c r="J15" i="3"/>
  <c r="I34" i="3"/>
  <c r="I33" i="3"/>
  <c r="I32" i="3"/>
  <c r="I31" i="3"/>
  <c r="I30" i="3"/>
  <c r="I29" i="3"/>
  <c r="I28" i="3"/>
  <c r="I27" i="3"/>
  <c r="I26" i="3"/>
  <c r="I25" i="3"/>
  <c r="I24" i="3"/>
  <c r="I23" i="3"/>
  <c r="I22" i="3"/>
  <c r="I21" i="3"/>
  <c r="I20" i="3"/>
  <c r="I19" i="3"/>
  <c r="I18" i="3"/>
  <c r="I17" i="3"/>
  <c r="I16" i="3"/>
  <c r="I15" i="3"/>
  <c r="C1829" i="1"/>
  <c r="C22" i="11"/>
  <c r="H22" i="11"/>
  <c r="G22" i="11"/>
  <c r="F22" i="11"/>
  <c r="B21" i="25"/>
  <c r="B22" i="25"/>
  <c r="A22" i="25" s="1"/>
  <c r="M22" i="25"/>
  <c r="B23" i="25"/>
  <c r="A23" i="25" s="1"/>
  <c r="M23" i="25"/>
  <c r="B24" i="25"/>
  <c r="A24" i="25" s="1"/>
  <c r="M24" i="25"/>
  <c r="B25" i="25"/>
  <c r="A25" i="25" s="1"/>
  <c r="M25" i="25"/>
  <c r="B26" i="25"/>
  <c r="A26" i="25" s="1"/>
  <c r="B27" i="25"/>
  <c r="A27" i="25" s="1"/>
  <c r="B28" i="25"/>
  <c r="A28" i="25" s="1"/>
  <c r="M28" i="25"/>
  <c r="B29" i="25"/>
  <c r="A29" i="25" s="1"/>
  <c r="M29" i="25"/>
  <c r="B30" i="25"/>
  <c r="A30" i="25" s="1"/>
  <c r="B31" i="25"/>
  <c r="A31" i="25" s="1"/>
  <c r="B32" i="25"/>
  <c r="A32" i="25" s="1"/>
  <c r="B33" i="25"/>
  <c r="A33" i="25" s="1"/>
  <c r="B34" i="25"/>
  <c r="A34" i="25" s="1"/>
  <c r="M34" i="25"/>
  <c r="B35" i="25"/>
  <c r="A35" i="25" s="1"/>
  <c r="M35" i="25"/>
  <c r="B36" i="25"/>
  <c r="A36" i="25" s="1"/>
  <c r="B37" i="25"/>
  <c r="A37" i="25" s="1"/>
  <c r="B38" i="25"/>
  <c r="A38" i="25" s="1"/>
  <c r="B39" i="25"/>
  <c r="A39" i="25" s="1"/>
  <c r="B40" i="25"/>
  <c r="A40" i="25" s="1"/>
  <c r="M40" i="25"/>
  <c r="B41" i="25"/>
  <c r="A41" i="25" s="1"/>
  <c r="B42" i="25"/>
  <c r="A42" i="25" s="1"/>
  <c r="B43" i="25"/>
  <c r="A43" i="25" s="1"/>
  <c r="B44" i="25"/>
  <c r="A44" i="25" s="1"/>
  <c r="B45" i="25"/>
  <c r="A45" i="25" s="1"/>
  <c r="M45" i="25"/>
  <c r="B51" i="25"/>
  <c r="A51" i="25" s="1"/>
  <c r="B50" i="25"/>
  <c r="A50" i="25" s="1"/>
  <c r="B49" i="25"/>
  <c r="A49" i="25" s="1"/>
  <c r="B48" i="25"/>
  <c r="A48" i="25" s="1"/>
  <c r="B47" i="25"/>
  <c r="A47" i="25" s="1"/>
  <c r="B46" i="25"/>
  <c r="A46" i="25" s="1"/>
  <c r="M26" i="25"/>
  <c r="M27" i="25"/>
  <c r="M30" i="25"/>
  <c r="M31" i="25"/>
  <c r="M32" i="25"/>
  <c r="M33" i="25"/>
  <c r="M36" i="25"/>
  <c r="M37" i="25"/>
  <c r="M38" i="25"/>
  <c r="M39" i="25"/>
  <c r="M41" i="25"/>
  <c r="M42" i="25"/>
  <c r="M43" i="25"/>
  <c r="M44" i="25"/>
  <c r="M46" i="25"/>
  <c r="M47" i="25"/>
  <c r="M48" i="25"/>
  <c r="M49" i="25"/>
  <c r="M50" i="25"/>
  <c r="M51" i="25"/>
  <c r="W22" i="25"/>
  <c r="W23" i="25"/>
  <c r="W24" i="25"/>
  <c r="W25" i="25"/>
  <c r="W28" i="25"/>
  <c r="W29" i="25"/>
  <c r="W34" i="25"/>
  <c r="W35" i="25"/>
  <c r="W40" i="25"/>
  <c r="W45" i="25"/>
  <c r="W26" i="25"/>
  <c r="W27" i="25"/>
  <c r="W30" i="25"/>
  <c r="W31" i="25"/>
  <c r="W32" i="25"/>
  <c r="W33" i="25"/>
  <c r="W36" i="25"/>
  <c r="W37" i="25"/>
  <c r="W38" i="25"/>
  <c r="W39" i="25"/>
  <c r="W41" i="25"/>
  <c r="W42" i="25"/>
  <c r="W43" i="25"/>
  <c r="W44" i="25"/>
  <c r="W46" i="25"/>
  <c r="W47" i="25"/>
  <c r="W48" i="25"/>
  <c r="W49" i="25"/>
  <c r="W50" i="25"/>
  <c r="W51" i="25"/>
  <c r="N22" i="25"/>
  <c r="N23" i="25"/>
  <c r="N24" i="25"/>
  <c r="N25" i="25"/>
  <c r="N28" i="25"/>
  <c r="N29" i="25"/>
  <c r="N34" i="25"/>
  <c r="N35" i="25"/>
  <c r="N40" i="25"/>
  <c r="N45" i="25"/>
  <c r="N26" i="25"/>
  <c r="N27" i="25"/>
  <c r="N30" i="25"/>
  <c r="N31" i="25"/>
  <c r="N32" i="25"/>
  <c r="N33" i="25"/>
  <c r="N36" i="25"/>
  <c r="N37" i="25"/>
  <c r="N38" i="25"/>
  <c r="N39" i="25"/>
  <c r="N41" i="25"/>
  <c r="N42" i="25"/>
  <c r="N43" i="25"/>
  <c r="N44" i="25"/>
  <c r="N46" i="25"/>
  <c r="N47" i="25"/>
  <c r="N48" i="25"/>
  <c r="N49" i="25"/>
  <c r="N50" i="25"/>
  <c r="N51" i="25"/>
  <c r="X22" i="25"/>
  <c r="X23" i="25"/>
  <c r="X24" i="25"/>
  <c r="X25" i="25"/>
  <c r="X28" i="25"/>
  <c r="X29" i="25"/>
  <c r="X34" i="25"/>
  <c r="X35" i="25"/>
  <c r="X40" i="25"/>
  <c r="X45" i="25"/>
  <c r="X26" i="25"/>
  <c r="X27" i="25"/>
  <c r="X30" i="25"/>
  <c r="X31" i="25"/>
  <c r="X32" i="25"/>
  <c r="X33" i="25"/>
  <c r="X36" i="25"/>
  <c r="X37" i="25"/>
  <c r="X38" i="25"/>
  <c r="X39" i="25"/>
  <c r="X41" i="25"/>
  <c r="X42" i="25"/>
  <c r="X43" i="25"/>
  <c r="X44" i="25"/>
  <c r="X46" i="25"/>
  <c r="X47" i="25"/>
  <c r="X48" i="25"/>
  <c r="X49" i="25"/>
  <c r="X50" i="25"/>
  <c r="X51" i="25"/>
  <c r="O22" i="25"/>
  <c r="O23" i="25"/>
  <c r="O24" i="25"/>
  <c r="O25" i="25"/>
  <c r="O28" i="25"/>
  <c r="O29" i="25"/>
  <c r="O34" i="25"/>
  <c r="O35" i="25"/>
  <c r="O40" i="25"/>
  <c r="O45" i="25"/>
  <c r="O26" i="25"/>
  <c r="O27" i="25"/>
  <c r="O30" i="25"/>
  <c r="O31" i="25"/>
  <c r="O32" i="25"/>
  <c r="O33" i="25"/>
  <c r="O36" i="25"/>
  <c r="O37" i="25"/>
  <c r="O38" i="25"/>
  <c r="O39" i="25"/>
  <c r="O41" i="25"/>
  <c r="O42" i="25"/>
  <c r="O43" i="25"/>
  <c r="O44" i="25"/>
  <c r="O46" i="25"/>
  <c r="O47" i="25"/>
  <c r="O48" i="25"/>
  <c r="O49" i="25"/>
  <c r="O50" i="25"/>
  <c r="O51" i="25"/>
  <c r="Y22" i="25"/>
  <c r="Y23" i="25"/>
  <c r="Y24" i="25"/>
  <c r="Y25" i="25"/>
  <c r="Y28" i="25"/>
  <c r="Y29" i="25"/>
  <c r="Y34" i="25"/>
  <c r="Y35" i="25"/>
  <c r="Y40" i="25"/>
  <c r="Y45" i="25"/>
  <c r="Y26" i="25"/>
  <c r="Y27" i="25"/>
  <c r="Y30" i="25"/>
  <c r="Y31" i="25"/>
  <c r="Y32" i="25"/>
  <c r="Y33" i="25"/>
  <c r="Y36" i="25"/>
  <c r="Y37" i="25"/>
  <c r="Y38" i="25"/>
  <c r="Y39" i="25"/>
  <c r="Y41" i="25"/>
  <c r="Y42" i="25"/>
  <c r="Y43" i="25"/>
  <c r="Y44" i="25"/>
  <c r="Y46" i="25"/>
  <c r="Y47" i="25"/>
  <c r="Y48" i="25"/>
  <c r="Y49" i="25"/>
  <c r="Y50" i="25"/>
  <c r="Y51" i="25"/>
  <c r="P22" i="25"/>
  <c r="P23" i="25"/>
  <c r="P24" i="25"/>
  <c r="P25" i="25"/>
  <c r="P28" i="25"/>
  <c r="P29" i="25"/>
  <c r="P34" i="25"/>
  <c r="P35" i="25"/>
  <c r="P40" i="25"/>
  <c r="P45" i="25"/>
  <c r="P26" i="25"/>
  <c r="P27" i="25"/>
  <c r="P30" i="25"/>
  <c r="P31" i="25"/>
  <c r="P32" i="25"/>
  <c r="P33" i="25"/>
  <c r="P36" i="25"/>
  <c r="P37" i="25"/>
  <c r="P38" i="25"/>
  <c r="P39" i="25"/>
  <c r="P41" i="25"/>
  <c r="P42" i="25"/>
  <c r="P43" i="25"/>
  <c r="P44" i="25"/>
  <c r="P46" i="25"/>
  <c r="P47" i="25"/>
  <c r="P48" i="25"/>
  <c r="P49" i="25"/>
  <c r="P50" i="25"/>
  <c r="P51" i="25"/>
  <c r="Z22" i="25"/>
  <c r="Z23" i="25"/>
  <c r="Z24" i="25"/>
  <c r="Z25" i="25"/>
  <c r="Z28" i="25"/>
  <c r="Z29" i="25"/>
  <c r="Z34" i="25"/>
  <c r="Z35" i="25"/>
  <c r="Z40" i="25"/>
  <c r="Z45" i="25"/>
  <c r="Z26" i="25"/>
  <c r="Z27" i="25"/>
  <c r="Z30" i="25"/>
  <c r="Z31" i="25"/>
  <c r="Z32" i="25"/>
  <c r="Z33" i="25"/>
  <c r="Z36" i="25"/>
  <c r="Z37" i="25"/>
  <c r="Z38" i="25"/>
  <c r="Z39" i="25"/>
  <c r="Z41" i="25"/>
  <c r="Z42" i="25"/>
  <c r="Z43" i="25"/>
  <c r="Z44" i="25"/>
  <c r="Z46" i="25"/>
  <c r="Z47" i="25"/>
  <c r="Z48" i="25"/>
  <c r="Z49" i="25"/>
  <c r="Z50" i="25"/>
  <c r="Z51" i="25"/>
  <c r="Q22" i="25"/>
  <c r="Q23" i="25"/>
  <c r="Q24" i="25"/>
  <c r="Q25" i="25"/>
  <c r="Q28" i="25"/>
  <c r="Q29" i="25"/>
  <c r="Q34" i="25"/>
  <c r="Q35" i="25"/>
  <c r="Q40" i="25"/>
  <c r="Q45" i="25"/>
  <c r="Q26" i="25"/>
  <c r="Q27" i="25"/>
  <c r="Q30" i="25"/>
  <c r="Q31" i="25"/>
  <c r="Q32" i="25"/>
  <c r="Q33" i="25"/>
  <c r="Q36" i="25"/>
  <c r="Q37" i="25"/>
  <c r="Q38" i="25"/>
  <c r="Q39" i="25"/>
  <c r="Q41" i="25"/>
  <c r="Q42" i="25"/>
  <c r="Q43" i="25"/>
  <c r="Q44" i="25"/>
  <c r="Q46" i="25"/>
  <c r="Q47" i="25"/>
  <c r="Q48" i="25"/>
  <c r="Q49" i="25"/>
  <c r="Q50" i="25"/>
  <c r="Q51" i="25"/>
  <c r="AA22" i="25"/>
  <c r="AA23" i="25"/>
  <c r="AA24" i="25"/>
  <c r="AA25" i="25"/>
  <c r="AA28" i="25"/>
  <c r="AA29" i="25"/>
  <c r="AA34" i="25"/>
  <c r="AA35" i="25"/>
  <c r="AA40" i="25"/>
  <c r="AA45" i="25"/>
  <c r="AA26" i="25"/>
  <c r="AA27" i="25"/>
  <c r="AA30" i="25"/>
  <c r="AA31" i="25"/>
  <c r="AA32" i="25"/>
  <c r="AA33" i="25"/>
  <c r="AA36" i="25"/>
  <c r="AA37" i="25"/>
  <c r="AA38" i="25"/>
  <c r="AA39" i="25"/>
  <c r="AA41" i="25"/>
  <c r="AA42" i="25"/>
  <c r="AA43" i="25"/>
  <c r="AA44" i="25"/>
  <c r="AA46" i="25"/>
  <c r="AA47" i="25"/>
  <c r="AA48" i="25"/>
  <c r="AA49" i="25"/>
  <c r="AA50" i="25"/>
  <c r="AA51" i="25"/>
  <c r="R22" i="25"/>
  <c r="R23" i="25"/>
  <c r="R24" i="25"/>
  <c r="R25" i="25"/>
  <c r="R28" i="25"/>
  <c r="R29" i="25"/>
  <c r="R34" i="25"/>
  <c r="R35" i="25"/>
  <c r="R40" i="25"/>
  <c r="R45" i="25"/>
  <c r="R26" i="25"/>
  <c r="R27" i="25"/>
  <c r="R30" i="25"/>
  <c r="R31" i="25"/>
  <c r="R32" i="25"/>
  <c r="R33" i="25"/>
  <c r="R36" i="25"/>
  <c r="R37" i="25"/>
  <c r="R38" i="25"/>
  <c r="R39" i="25"/>
  <c r="R41" i="25"/>
  <c r="R42" i="25"/>
  <c r="R43" i="25"/>
  <c r="R44" i="25"/>
  <c r="R46" i="25"/>
  <c r="R47" i="25"/>
  <c r="R48" i="25"/>
  <c r="R49" i="25"/>
  <c r="R50" i="25"/>
  <c r="R51" i="25"/>
  <c r="AB22" i="25"/>
  <c r="AB23" i="25"/>
  <c r="AB24" i="25"/>
  <c r="AB25" i="25"/>
  <c r="AB28" i="25"/>
  <c r="AB29" i="25"/>
  <c r="AB34" i="25"/>
  <c r="AB35" i="25"/>
  <c r="AB40" i="25"/>
  <c r="AB45" i="25"/>
  <c r="AB26" i="25"/>
  <c r="AB27" i="25"/>
  <c r="AB30" i="25"/>
  <c r="AB31" i="25"/>
  <c r="AB32" i="25"/>
  <c r="AB33" i="25"/>
  <c r="AB36" i="25"/>
  <c r="AB37" i="25"/>
  <c r="AB38" i="25"/>
  <c r="AB39" i="25"/>
  <c r="AB41" i="25"/>
  <c r="AB42" i="25"/>
  <c r="AB43" i="25"/>
  <c r="AB44" i="25"/>
  <c r="AB46" i="25"/>
  <c r="AB47" i="25"/>
  <c r="AB48" i="25"/>
  <c r="AB49" i="25"/>
  <c r="AB50" i="25"/>
  <c r="AB51" i="25"/>
  <c r="S22" i="25"/>
  <c r="S23" i="25"/>
  <c r="S24" i="25"/>
  <c r="S25" i="25"/>
  <c r="S28" i="25"/>
  <c r="S29" i="25"/>
  <c r="S34" i="25"/>
  <c r="S35" i="25"/>
  <c r="S40" i="25"/>
  <c r="S45" i="25"/>
  <c r="S26" i="25"/>
  <c r="S27" i="25"/>
  <c r="S30" i="25"/>
  <c r="S31" i="25"/>
  <c r="S32" i="25"/>
  <c r="S33" i="25"/>
  <c r="S36" i="25"/>
  <c r="S37" i="25"/>
  <c r="S38" i="25"/>
  <c r="S39" i="25"/>
  <c r="S41" i="25"/>
  <c r="S42" i="25"/>
  <c r="S43" i="25"/>
  <c r="S44" i="25"/>
  <c r="S46" i="25"/>
  <c r="S47" i="25"/>
  <c r="S48" i="25"/>
  <c r="S49" i="25"/>
  <c r="S50" i="25"/>
  <c r="S51" i="25"/>
  <c r="AC22" i="25"/>
  <c r="AC23" i="25"/>
  <c r="AC24" i="25"/>
  <c r="AC25" i="25"/>
  <c r="AC28" i="25"/>
  <c r="AC29" i="25"/>
  <c r="AC34" i="25"/>
  <c r="AC35" i="25"/>
  <c r="AC40" i="25"/>
  <c r="AC45" i="25"/>
  <c r="AC26" i="25"/>
  <c r="AC27" i="25"/>
  <c r="AC30" i="25"/>
  <c r="AC31" i="25"/>
  <c r="AC32" i="25"/>
  <c r="AC33" i="25"/>
  <c r="AC36" i="25"/>
  <c r="AC37" i="25"/>
  <c r="AC38" i="25"/>
  <c r="AC39" i="25"/>
  <c r="AC41" i="25"/>
  <c r="AC42" i="25"/>
  <c r="AC43" i="25"/>
  <c r="AC44" i="25"/>
  <c r="AC46" i="25"/>
  <c r="AC47" i="25"/>
  <c r="AC48" i="25"/>
  <c r="AC49" i="25"/>
  <c r="AC50" i="25"/>
  <c r="AC51" i="25"/>
  <c r="T22" i="25"/>
  <c r="T23" i="25"/>
  <c r="T24" i="25"/>
  <c r="T25" i="25"/>
  <c r="T28" i="25"/>
  <c r="T29" i="25"/>
  <c r="T34" i="25"/>
  <c r="T35" i="25"/>
  <c r="T40" i="25"/>
  <c r="T45" i="25"/>
  <c r="T26" i="25"/>
  <c r="T27" i="25"/>
  <c r="T30" i="25"/>
  <c r="T31" i="25"/>
  <c r="T32" i="25"/>
  <c r="T33" i="25"/>
  <c r="T36" i="25"/>
  <c r="T37" i="25"/>
  <c r="T38" i="25"/>
  <c r="T39" i="25"/>
  <c r="T41" i="25"/>
  <c r="T42" i="25"/>
  <c r="T43" i="25"/>
  <c r="T44" i="25"/>
  <c r="T46" i="25"/>
  <c r="T47" i="25"/>
  <c r="T48" i="25"/>
  <c r="T49" i="25"/>
  <c r="T50" i="25"/>
  <c r="T51" i="25"/>
  <c r="AD22" i="25"/>
  <c r="AD23" i="25"/>
  <c r="AD24" i="25"/>
  <c r="AD25" i="25"/>
  <c r="AD28" i="25"/>
  <c r="AD29" i="25"/>
  <c r="AD34" i="25"/>
  <c r="AD35" i="25"/>
  <c r="AD40" i="25"/>
  <c r="AD45" i="25"/>
  <c r="AD26" i="25"/>
  <c r="AD27" i="25"/>
  <c r="AD30" i="25"/>
  <c r="AD31" i="25"/>
  <c r="AD32" i="25"/>
  <c r="AD33" i="25"/>
  <c r="AD36" i="25"/>
  <c r="AD37" i="25"/>
  <c r="AD38" i="25"/>
  <c r="AD39" i="25"/>
  <c r="AD41" i="25"/>
  <c r="AD42" i="25"/>
  <c r="AD43" i="25"/>
  <c r="AD44" i="25"/>
  <c r="AD46" i="25"/>
  <c r="AD47" i="25"/>
  <c r="AD48" i="25"/>
  <c r="AD49" i="25"/>
  <c r="AD50" i="25"/>
  <c r="AD51" i="25"/>
  <c r="U22" i="25"/>
  <c r="U23" i="25"/>
  <c r="U24" i="25"/>
  <c r="U25" i="25"/>
  <c r="U28" i="25"/>
  <c r="U29" i="25"/>
  <c r="U34" i="25"/>
  <c r="U35" i="25"/>
  <c r="U40" i="25"/>
  <c r="U45" i="25"/>
  <c r="U26" i="25"/>
  <c r="U27" i="25"/>
  <c r="U30" i="25"/>
  <c r="U31" i="25"/>
  <c r="U32" i="25"/>
  <c r="U33" i="25"/>
  <c r="U36" i="25"/>
  <c r="U37" i="25"/>
  <c r="U38" i="25"/>
  <c r="U39" i="25"/>
  <c r="U41" i="25"/>
  <c r="U42" i="25"/>
  <c r="U43" i="25"/>
  <c r="U44" i="25"/>
  <c r="U46" i="25"/>
  <c r="U47" i="25"/>
  <c r="U48" i="25"/>
  <c r="U49" i="25"/>
  <c r="U50" i="25"/>
  <c r="U51" i="25"/>
  <c r="AE22" i="25"/>
  <c r="AE23" i="25"/>
  <c r="AE24" i="25"/>
  <c r="AE25" i="25"/>
  <c r="AE28" i="25"/>
  <c r="AE29" i="25"/>
  <c r="AE34" i="25"/>
  <c r="AE35" i="25"/>
  <c r="AE40" i="25"/>
  <c r="AE45" i="25"/>
  <c r="AE26" i="25"/>
  <c r="AE27" i="25"/>
  <c r="AE30" i="25"/>
  <c r="AE31" i="25"/>
  <c r="AE32" i="25"/>
  <c r="AE33" i="25"/>
  <c r="AE36" i="25"/>
  <c r="AE37" i="25"/>
  <c r="AE38" i="25"/>
  <c r="AE39" i="25"/>
  <c r="AE41" i="25"/>
  <c r="AE42" i="25"/>
  <c r="AE43" i="25"/>
  <c r="AE44" i="25"/>
  <c r="AE46" i="25"/>
  <c r="AE47" i="25"/>
  <c r="AE48" i="25"/>
  <c r="AE49" i="25"/>
  <c r="AE50" i="25"/>
  <c r="AE51" i="25"/>
  <c r="V22" i="25"/>
  <c r="V23" i="25"/>
  <c r="V24" i="25"/>
  <c r="V25" i="25"/>
  <c r="V28" i="25"/>
  <c r="V29" i="25"/>
  <c r="V34" i="25"/>
  <c r="V35" i="25"/>
  <c r="V40" i="25"/>
  <c r="V45" i="25"/>
  <c r="V26" i="25"/>
  <c r="V27" i="25"/>
  <c r="V30" i="25"/>
  <c r="V31" i="25"/>
  <c r="V32" i="25"/>
  <c r="V33" i="25"/>
  <c r="V36" i="25"/>
  <c r="V37" i="25"/>
  <c r="V38" i="25"/>
  <c r="V39" i="25"/>
  <c r="V41" i="25"/>
  <c r="V42" i="25"/>
  <c r="V43" i="25"/>
  <c r="V44" i="25"/>
  <c r="V46" i="25"/>
  <c r="V47" i="25"/>
  <c r="V48" i="25"/>
  <c r="V49" i="25"/>
  <c r="V50" i="25"/>
  <c r="V51" i="25"/>
  <c r="AF22" i="25"/>
  <c r="AF23" i="25"/>
  <c r="AF24" i="25"/>
  <c r="AF25" i="25"/>
  <c r="AF28" i="25"/>
  <c r="AF29" i="25"/>
  <c r="AF34" i="25"/>
  <c r="AF35" i="25"/>
  <c r="AF40" i="25"/>
  <c r="AF45" i="25"/>
  <c r="AF26" i="25"/>
  <c r="AF27" i="25"/>
  <c r="AF30" i="25"/>
  <c r="AF31" i="25"/>
  <c r="AF32" i="25"/>
  <c r="AF33" i="25"/>
  <c r="AF36" i="25"/>
  <c r="AF37" i="25"/>
  <c r="AF38" i="25"/>
  <c r="AF39" i="25"/>
  <c r="AF41" i="25"/>
  <c r="AF42" i="25"/>
  <c r="AF43" i="25"/>
  <c r="AF44" i="25"/>
  <c r="AF46" i="25"/>
  <c r="AF47" i="25"/>
  <c r="AF48" i="25"/>
  <c r="AF49" i="25"/>
  <c r="AF50" i="25"/>
  <c r="AF51" i="25"/>
  <c r="C22" i="25"/>
  <c r="C23" i="25"/>
  <c r="C24" i="25"/>
  <c r="C25" i="25"/>
  <c r="C28" i="25"/>
  <c r="C29" i="25"/>
  <c r="C34" i="25"/>
  <c r="C35" i="25"/>
  <c r="C40" i="25"/>
  <c r="C45" i="25"/>
  <c r="C26" i="25"/>
  <c r="C27" i="25"/>
  <c r="C30" i="25"/>
  <c r="C31" i="25"/>
  <c r="C32" i="25"/>
  <c r="C33" i="25"/>
  <c r="C36" i="25"/>
  <c r="C37" i="25"/>
  <c r="C38" i="25"/>
  <c r="C39" i="25"/>
  <c r="C41" i="25"/>
  <c r="C42" i="25"/>
  <c r="C43" i="25"/>
  <c r="C44" i="25"/>
  <c r="C46" i="25"/>
  <c r="C47" i="25"/>
  <c r="C48" i="25"/>
  <c r="C49" i="25"/>
  <c r="C50" i="25"/>
  <c r="C51" i="25"/>
  <c r="D22" i="25"/>
  <c r="D23" i="25"/>
  <c r="D24" i="25"/>
  <c r="D25" i="25"/>
  <c r="D28" i="25"/>
  <c r="D29" i="25"/>
  <c r="D34" i="25"/>
  <c r="D35" i="25"/>
  <c r="D40" i="25"/>
  <c r="D45" i="25"/>
  <c r="D26" i="25"/>
  <c r="D27" i="25"/>
  <c r="D30" i="25"/>
  <c r="D31" i="25"/>
  <c r="D32" i="25"/>
  <c r="D33" i="25"/>
  <c r="D36" i="25"/>
  <c r="D37" i="25"/>
  <c r="D38" i="25"/>
  <c r="D39" i="25"/>
  <c r="D41" i="25"/>
  <c r="D42" i="25"/>
  <c r="D43" i="25"/>
  <c r="D44" i="25"/>
  <c r="D46" i="25"/>
  <c r="D47" i="25"/>
  <c r="D48" i="25"/>
  <c r="D49" i="25"/>
  <c r="D50" i="25"/>
  <c r="D51" i="25"/>
  <c r="E22" i="25"/>
  <c r="E23" i="25"/>
  <c r="E24" i="25"/>
  <c r="E25" i="25"/>
  <c r="E28" i="25"/>
  <c r="E29" i="25"/>
  <c r="E34" i="25"/>
  <c r="E35" i="25"/>
  <c r="E40" i="25"/>
  <c r="E45" i="25"/>
  <c r="E26" i="25"/>
  <c r="E27" i="25"/>
  <c r="E30" i="25"/>
  <c r="E31" i="25"/>
  <c r="E32" i="25"/>
  <c r="E33" i="25"/>
  <c r="E36" i="25"/>
  <c r="E37" i="25"/>
  <c r="E38" i="25"/>
  <c r="E39" i="25"/>
  <c r="E41" i="25"/>
  <c r="E42" i="25"/>
  <c r="E43" i="25"/>
  <c r="E44" i="25"/>
  <c r="E46" i="25"/>
  <c r="E47" i="25"/>
  <c r="E48" i="25"/>
  <c r="E49" i="25"/>
  <c r="E50" i="25"/>
  <c r="E51" i="25"/>
  <c r="F22" i="25"/>
  <c r="F23" i="25"/>
  <c r="F24" i="25"/>
  <c r="F25" i="25"/>
  <c r="F28" i="25"/>
  <c r="F29" i="25"/>
  <c r="F34" i="25"/>
  <c r="F35" i="25"/>
  <c r="F40" i="25"/>
  <c r="F45" i="25"/>
  <c r="F26" i="25"/>
  <c r="F27" i="25"/>
  <c r="F30" i="25"/>
  <c r="F31" i="25"/>
  <c r="F32" i="25"/>
  <c r="F33" i="25"/>
  <c r="F36" i="25"/>
  <c r="F37" i="25"/>
  <c r="F38" i="25"/>
  <c r="F39" i="25"/>
  <c r="F41" i="25"/>
  <c r="F42" i="25"/>
  <c r="F43" i="25"/>
  <c r="F44" i="25"/>
  <c r="F46" i="25"/>
  <c r="F47" i="25"/>
  <c r="F48" i="25"/>
  <c r="F49" i="25"/>
  <c r="F50" i="25"/>
  <c r="F51" i="25"/>
  <c r="G22" i="25"/>
  <c r="G23" i="25"/>
  <c r="G24" i="25"/>
  <c r="G25" i="25"/>
  <c r="G28" i="25"/>
  <c r="G29" i="25"/>
  <c r="G34" i="25"/>
  <c r="G35" i="25"/>
  <c r="G40" i="25"/>
  <c r="G45" i="25"/>
  <c r="G26" i="25"/>
  <c r="G27" i="25"/>
  <c r="G30" i="25"/>
  <c r="G31" i="25"/>
  <c r="G32" i="25"/>
  <c r="G33" i="25"/>
  <c r="G36" i="25"/>
  <c r="G37" i="25"/>
  <c r="G38" i="25"/>
  <c r="G39" i="25"/>
  <c r="G41" i="25"/>
  <c r="G42" i="25"/>
  <c r="G43" i="25"/>
  <c r="G44" i="25"/>
  <c r="G46" i="25"/>
  <c r="G47" i="25"/>
  <c r="G48" i="25"/>
  <c r="G49" i="25"/>
  <c r="G50" i="25"/>
  <c r="G51" i="25"/>
  <c r="H22" i="25"/>
  <c r="H23" i="25"/>
  <c r="H24" i="25"/>
  <c r="H25" i="25"/>
  <c r="H28" i="25"/>
  <c r="H29" i="25"/>
  <c r="H34" i="25"/>
  <c r="H35" i="25"/>
  <c r="H40" i="25"/>
  <c r="H45" i="25"/>
  <c r="H26" i="25"/>
  <c r="H27" i="25"/>
  <c r="H30" i="25"/>
  <c r="H31" i="25"/>
  <c r="H32" i="25"/>
  <c r="H33" i="25"/>
  <c r="H36" i="25"/>
  <c r="H37" i="25"/>
  <c r="H38" i="25"/>
  <c r="H39" i="25"/>
  <c r="H41" i="25"/>
  <c r="H42" i="25"/>
  <c r="H43" i="25"/>
  <c r="H44" i="25"/>
  <c r="H46" i="25"/>
  <c r="H47" i="25"/>
  <c r="H48" i="25"/>
  <c r="H49" i="25"/>
  <c r="H50" i="25"/>
  <c r="H51" i="25"/>
  <c r="I22" i="25"/>
  <c r="I23" i="25"/>
  <c r="I24" i="25"/>
  <c r="I25" i="25"/>
  <c r="I28" i="25"/>
  <c r="I29" i="25"/>
  <c r="I34" i="25"/>
  <c r="I35" i="25"/>
  <c r="I40" i="25"/>
  <c r="I45" i="25"/>
  <c r="I26" i="25"/>
  <c r="I27" i="25"/>
  <c r="I30" i="25"/>
  <c r="I31" i="25"/>
  <c r="I32" i="25"/>
  <c r="I33" i="25"/>
  <c r="I36" i="25"/>
  <c r="I37" i="25"/>
  <c r="I38" i="25"/>
  <c r="I39" i="25"/>
  <c r="I41" i="25"/>
  <c r="I42" i="25"/>
  <c r="I43" i="25"/>
  <c r="I44" i="25"/>
  <c r="I46" i="25"/>
  <c r="I47" i="25"/>
  <c r="I48" i="25"/>
  <c r="I49" i="25"/>
  <c r="I50" i="25"/>
  <c r="I51" i="25"/>
  <c r="J22" i="25"/>
  <c r="J23" i="25"/>
  <c r="J24" i="25"/>
  <c r="J25" i="25"/>
  <c r="J28" i="25"/>
  <c r="J29" i="25"/>
  <c r="J34" i="25"/>
  <c r="J35" i="25"/>
  <c r="J40" i="25"/>
  <c r="J45" i="25"/>
  <c r="J26" i="25"/>
  <c r="J27" i="25"/>
  <c r="J30" i="25"/>
  <c r="J31" i="25"/>
  <c r="J32" i="25"/>
  <c r="J33" i="25"/>
  <c r="J36" i="25"/>
  <c r="J37" i="25"/>
  <c r="J38" i="25"/>
  <c r="J39" i="25"/>
  <c r="J41" i="25"/>
  <c r="J42" i="25"/>
  <c r="J43" i="25"/>
  <c r="J44" i="25"/>
  <c r="J46" i="25"/>
  <c r="J47" i="25"/>
  <c r="J48" i="25"/>
  <c r="J49" i="25"/>
  <c r="J50" i="25"/>
  <c r="J51" i="25"/>
  <c r="K22" i="25"/>
  <c r="K23" i="25"/>
  <c r="K24" i="25"/>
  <c r="K25" i="25"/>
  <c r="K28" i="25"/>
  <c r="K29" i="25"/>
  <c r="K34" i="25"/>
  <c r="K35" i="25"/>
  <c r="K40" i="25"/>
  <c r="K45" i="25"/>
  <c r="K26" i="25"/>
  <c r="K27" i="25"/>
  <c r="K30" i="25"/>
  <c r="K31" i="25"/>
  <c r="K32" i="25"/>
  <c r="K33" i="25"/>
  <c r="K36" i="25"/>
  <c r="K37" i="25"/>
  <c r="K38" i="25"/>
  <c r="K39" i="25"/>
  <c r="K41" i="25"/>
  <c r="K42" i="25"/>
  <c r="K43" i="25"/>
  <c r="K44" i="25"/>
  <c r="K46" i="25"/>
  <c r="K47" i="25"/>
  <c r="K48" i="25"/>
  <c r="K49" i="25"/>
  <c r="K50" i="25"/>
  <c r="K51" i="25"/>
  <c r="L22" i="25"/>
  <c r="L23" i="25"/>
  <c r="L24" i="25"/>
  <c r="L25" i="25"/>
  <c r="L28" i="25"/>
  <c r="L29" i="25"/>
  <c r="L34" i="25"/>
  <c r="L35" i="25"/>
  <c r="L40" i="25"/>
  <c r="L45" i="25"/>
  <c r="L26" i="25"/>
  <c r="L27" i="25"/>
  <c r="L30" i="25"/>
  <c r="L31" i="25"/>
  <c r="L32" i="25"/>
  <c r="L33" i="25"/>
  <c r="L36" i="25"/>
  <c r="L37" i="25"/>
  <c r="L38" i="25"/>
  <c r="L39" i="25"/>
  <c r="L41" i="25"/>
  <c r="L42" i="25"/>
  <c r="L43" i="25"/>
  <c r="L44" i="25"/>
  <c r="L46" i="25"/>
  <c r="L47" i="25"/>
  <c r="L48" i="25"/>
  <c r="L49" i="25"/>
  <c r="L50" i="25"/>
  <c r="L51" i="25"/>
  <c r="B21" i="17"/>
  <c r="B22" i="17"/>
  <c r="A22" i="17" s="1"/>
  <c r="AF22" i="17"/>
  <c r="B23" i="17"/>
  <c r="A23" i="17" s="1"/>
  <c r="AF23" i="17"/>
  <c r="B24" i="17"/>
  <c r="A24" i="17" s="1"/>
  <c r="AF24" i="17"/>
  <c r="B25" i="17"/>
  <c r="A25" i="17" s="1"/>
  <c r="AF25" i="17"/>
  <c r="B26" i="17"/>
  <c r="A26" i="17" s="1"/>
  <c r="B27" i="17"/>
  <c r="A27" i="17" s="1"/>
  <c r="B28" i="17"/>
  <c r="A28" i="17" s="1"/>
  <c r="AF28" i="17"/>
  <c r="B29" i="17"/>
  <c r="A29" i="17" s="1"/>
  <c r="AF29" i="17"/>
  <c r="B30" i="17"/>
  <c r="A30" i="17" s="1"/>
  <c r="B31" i="17"/>
  <c r="A31" i="17" s="1"/>
  <c r="B32" i="17"/>
  <c r="A32" i="17" s="1"/>
  <c r="B33" i="17"/>
  <c r="A33" i="17" s="1"/>
  <c r="B34" i="17"/>
  <c r="A34" i="17" s="1"/>
  <c r="AF34" i="17"/>
  <c r="B35" i="17"/>
  <c r="A35" i="17" s="1"/>
  <c r="AF35" i="17"/>
  <c r="B36" i="17"/>
  <c r="A36" i="17" s="1"/>
  <c r="B37" i="17"/>
  <c r="A37" i="17" s="1"/>
  <c r="B38" i="17"/>
  <c r="A38" i="17" s="1"/>
  <c r="B39" i="17"/>
  <c r="A39" i="17" s="1"/>
  <c r="B40" i="17"/>
  <c r="A40" i="17" s="1"/>
  <c r="AF40" i="17"/>
  <c r="B41" i="17"/>
  <c r="A41" i="17" s="1"/>
  <c r="B42" i="17"/>
  <c r="A42" i="17" s="1"/>
  <c r="B43" i="17"/>
  <c r="A43" i="17" s="1"/>
  <c r="B44" i="17"/>
  <c r="A44" i="17" s="1"/>
  <c r="B45" i="17"/>
  <c r="A45" i="17" s="1"/>
  <c r="AF45" i="17"/>
  <c r="B51" i="17"/>
  <c r="A51" i="17" s="1"/>
  <c r="B50" i="17"/>
  <c r="A50" i="17" s="1"/>
  <c r="B49" i="17"/>
  <c r="A49" i="17" s="1"/>
  <c r="B48" i="17"/>
  <c r="A48" i="17" s="1"/>
  <c r="B47" i="17"/>
  <c r="A47" i="17" s="1"/>
  <c r="B46" i="17"/>
  <c r="A46" i="17" s="1"/>
  <c r="AF26" i="17"/>
  <c r="AF27" i="17"/>
  <c r="AF30" i="17"/>
  <c r="AF31" i="17"/>
  <c r="AF32" i="17"/>
  <c r="AF33" i="17"/>
  <c r="AF36" i="17"/>
  <c r="AF37" i="17"/>
  <c r="AF38" i="17"/>
  <c r="AF39" i="17"/>
  <c r="AF41" i="17"/>
  <c r="AF42" i="17"/>
  <c r="AF43" i="17"/>
  <c r="AF44" i="17"/>
  <c r="AF46" i="17"/>
  <c r="AF47" i="17"/>
  <c r="AF48" i="17"/>
  <c r="AF49" i="17"/>
  <c r="AF50" i="17"/>
  <c r="AF51" i="17"/>
  <c r="AE22" i="17"/>
  <c r="AE23" i="17"/>
  <c r="AE24" i="17"/>
  <c r="AE25" i="17"/>
  <c r="AE28" i="17"/>
  <c r="AE29" i="17"/>
  <c r="AE34" i="17"/>
  <c r="AE35" i="17"/>
  <c r="AE40" i="17"/>
  <c r="AE45" i="17"/>
  <c r="AE26" i="17"/>
  <c r="AE27" i="17"/>
  <c r="AE30" i="17"/>
  <c r="AE31" i="17"/>
  <c r="AE32" i="17"/>
  <c r="AE33" i="17"/>
  <c r="AE36" i="17"/>
  <c r="AE37" i="17"/>
  <c r="AE38" i="17"/>
  <c r="AE39" i="17"/>
  <c r="AE41" i="17"/>
  <c r="AE42" i="17"/>
  <c r="AE43" i="17"/>
  <c r="AE44" i="17"/>
  <c r="AE46" i="17"/>
  <c r="AE47" i="17"/>
  <c r="AE48" i="17"/>
  <c r="AE49" i="17"/>
  <c r="AE50" i="17"/>
  <c r="AE51" i="17"/>
  <c r="AD22" i="17"/>
  <c r="AD23" i="17"/>
  <c r="AD24" i="17"/>
  <c r="AD25" i="17"/>
  <c r="AD28" i="17"/>
  <c r="AD29" i="17"/>
  <c r="AD34" i="17"/>
  <c r="AD35" i="17"/>
  <c r="AD40" i="17"/>
  <c r="AD45" i="17"/>
  <c r="AD26" i="17"/>
  <c r="AD27" i="17"/>
  <c r="AD30" i="17"/>
  <c r="AD31" i="17"/>
  <c r="AD32" i="17"/>
  <c r="AD33" i="17"/>
  <c r="AD36" i="17"/>
  <c r="AD37" i="17"/>
  <c r="AD38" i="17"/>
  <c r="AD39" i="17"/>
  <c r="AD41" i="17"/>
  <c r="AD42" i="17"/>
  <c r="AD43" i="17"/>
  <c r="AD44" i="17"/>
  <c r="AD46" i="17"/>
  <c r="AD47" i="17"/>
  <c r="AD48" i="17"/>
  <c r="AD49" i="17"/>
  <c r="AD50" i="17"/>
  <c r="AD51" i="17"/>
  <c r="AC22" i="17"/>
  <c r="AC23" i="17"/>
  <c r="AC24" i="17"/>
  <c r="AC25" i="17"/>
  <c r="AC28" i="17"/>
  <c r="AC29" i="17"/>
  <c r="AC34" i="17"/>
  <c r="AC35" i="17"/>
  <c r="AC40" i="17"/>
  <c r="AC45" i="17"/>
  <c r="AC26" i="17"/>
  <c r="AC27" i="17"/>
  <c r="AC30" i="17"/>
  <c r="AC31" i="17"/>
  <c r="AC32" i="17"/>
  <c r="AC33" i="17"/>
  <c r="AC36" i="17"/>
  <c r="AC37" i="17"/>
  <c r="AC38" i="17"/>
  <c r="AC39" i="17"/>
  <c r="AC41" i="17"/>
  <c r="AC42" i="17"/>
  <c r="AC43" i="17"/>
  <c r="AC44" i="17"/>
  <c r="AC46" i="17"/>
  <c r="AC47" i="17"/>
  <c r="AC48" i="17"/>
  <c r="AC49" i="17"/>
  <c r="AC50" i="17"/>
  <c r="AC51" i="17"/>
  <c r="AB22" i="17"/>
  <c r="AB23" i="17"/>
  <c r="AB24" i="17"/>
  <c r="AB25" i="17"/>
  <c r="AB28" i="17"/>
  <c r="AB29" i="17"/>
  <c r="AB34" i="17"/>
  <c r="AB35" i="17"/>
  <c r="AB40" i="17"/>
  <c r="AB45" i="17"/>
  <c r="AB26" i="17"/>
  <c r="AB27" i="17"/>
  <c r="AB30" i="17"/>
  <c r="AB31" i="17"/>
  <c r="AB32" i="17"/>
  <c r="AB33" i="17"/>
  <c r="AB36" i="17"/>
  <c r="AB37" i="17"/>
  <c r="AB38" i="17"/>
  <c r="AB39" i="17"/>
  <c r="AB41" i="17"/>
  <c r="AB42" i="17"/>
  <c r="AB43" i="17"/>
  <c r="AB44" i="17"/>
  <c r="AB46" i="17"/>
  <c r="AB47" i="17"/>
  <c r="AB48" i="17"/>
  <c r="AB49" i="17"/>
  <c r="AB50" i="17"/>
  <c r="AB51" i="17"/>
  <c r="AA22" i="17"/>
  <c r="AA23" i="17"/>
  <c r="AA24" i="17"/>
  <c r="AA25" i="17"/>
  <c r="AA28" i="17"/>
  <c r="AA29" i="17"/>
  <c r="AA34" i="17"/>
  <c r="AA35" i="17"/>
  <c r="AA40" i="17"/>
  <c r="AA45" i="17"/>
  <c r="AA26" i="17"/>
  <c r="AA27" i="17"/>
  <c r="AA30" i="17"/>
  <c r="AA31" i="17"/>
  <c r="AA32" i="17"/>
  <c r="AA33" i="17"/>
  <c r="AA36" i="17"/>
  <c r="AA37" i="17"/>
  <c r="AA38" i="17"/>
  <c r="AA39" i="17"/>
  <c r="AA41" i="17"/>
  <c r="AA42" i="17"/>
  <c r="AA43" i="17"/>
  <c r="AA44" i="17"/>
  <c r="AA46" i="17"/>
  <c r="AA47" i="17"/>
  <c r="AA48" i="17"/>
  <c r="AA49" i="17"/>
  <c r="AA50" i="17"/>
  <c r="AA51" i="17"/>
  <c r="Z22" i="17"/>
  <c r="Z23" i="17"/>
  <c r="Z24" i="17"/>
  <c r="Z25" i="17"/>
  <c r="Z28" i="17"/>
  <c r="Z29" i="17"/>
  <c r="Z34" i="17"/>
  <c r="Z35" i="17"/>
  <c r="Z40" i="17"/>
  <c r="Z45" i="17"/>
  <c r="Z26" i="17"/>
  <c r="Z27" i="17"/>
  <c r="Z30" i="17"/>
  <c r="Z31" i="17"/>
  <c r="Z32" i="17"/>
  <c r="Z33" i="17"/>
  <c r="Z36" i="17"/>
  <c r="Z37" i="17"/>
  <c r="Z38" i="17"/>
  <c r="Z39" i="17"/>
  <c r="Z41" i="17"/>
  <c r="Z42" i="17"/>
  <c r="Z43" i="17"/>
  <c r="Z44" i="17"/>
  <c r="Z46" i="17"/>
  <c r="Z47" i="17"/>
  <c r="Z48" i="17"/>
  <c r="Z49" i="17"/>
  <c r="Z50" i="17"/>
  <c r="Z51" i="17"/>
  <c r="Y22" i="17"/>
  <c r="Y23" i="17"/>
  <c r="Y24" i="17"/>
  <c r="Y25" i="17"/>
  <c r="Y28" i="17"/>
  <c r="Y29" i="17"/>
  <c r="Y34" i="17"/>
  <c r="Y35" i="17"/>
  <c r="Y40" i="17"/>
  <c r="Y45" i="17"/>
  <c r="Y26" i="17"/>
  <c r="Y27" i="17"/>
  <c r="Y30" i="17"/>
  <c r="Y31" i="17"/>
  <c r="Y32" i="17"/>
  <c r="Y33" i="17"/>
  <c r="Y36" i="17"/>
  <c r="Y37" i="17"/>
  <c r="Y38" i="17"/>
  <c r="Y39" i="17"/>
  <c r="Y41" i="17"/>
  <c r="Y42" i="17"/>
  <c r="Y43" i="17"/>
  <c r="Y44" i="17"/>
  <c r="Y46" i="17"/>
  <c r="Y47" i="17"/>
  <c r="Y48" i="17"/>
  <c r="Y49" i="17"/>
  <c r="Y50" i="17"/>
  <c r="X22" i="17"/>
  <c r="X23" i="17"/>
  <c r="X24" i="17"/>
  <c r="X25" i="17"/>
  <c r="X28" i="17"/>
  <c r="X29" i="17"/>
  <c r="X34" i="17"/>
  <c r="X35" i="17"/>
  <c r="X40" i="17"/>
  <c r="X45" i="17"/>
  <c r="X26" i="17"/>
  <c r="X27" i="17"/>
  <c r="X30" i="17"/>
  <c r="X31" i="17"/>
  <c r="X32" i="17"/>
  <c r="X33" i="17"/>
  <c r="X36" i="17"/>
  <c r="X37" i="17"/>
  <c r="X38" i="17"/>
  <c r="X39" i="17"/>
  <c r="X41" i="17"/>
  <c r="X42" i="17"/>
  <c r="X43" i="17"/>
  <c r="X44" i="17"/>
  <c r="X46" i="17"/>
  <c r="X47" i="17"/>
  <c r="X48" i="17"/>
  <c r="X49" i="17"/>
  <c r="X50" i="17"/>
  <c r="X51" i="17"/>
  <c r="W22" i="17"/>
  <c r="W23" i="17"/>
  <c r="W24" i="17"/>
  <c r="W25" i="17"/>
  <c r="W28" i="17"/>
  <c r="W29" i="17"/>
  <c r="W34" i="17"/>
  <c r="W35" i="17"/>
  <c r="W40" i="17"/>
  <c r="W45" i="17"/>
  <c r="W26" i="17"/>
  <c r="W27" i="17"/>
  <c r="W30" i="17"/>
  <c r="W31" i="17"/>
  <c r="W32" i="17"/>
  <c r="W33" i="17"/>
  <c r="W36" i="17"/>
  <c r="W37" i="17"/>
  <c r="W38" i="17"/>
  <c r="W39" i="17"/>
  <c r="W41" i="17"/>
  <c r="W42" i="17"/>
  <c r="W43" i="17"/>
  <c r="W44" i="17"/>
  <c r="W46" i="17"/>
  <c r="W47" i="17"/>
  <c r="W48" i="17"/>
  <c r="W49" i="17"/>
  <c r="W50" i="17"/>
  <c r="W51" i="17"/>
  <c r="M22" i="17"/>
  <c r="M23" i="17"/>
  <c r="M24" i="17"/>
  <c r="M25" i="17"/>
  <c r="M28" i="17"/>
  <c r="M29" i="17"/>
  <c r="M34" i="17"/>
  <c r="M35" i="17"/>
  <c r="M40" i="17"/>
  <c r="M45" i="17"/>
  <c r="M26" i="17"/>
  <c r="M27" i="17"/>
  <c r="M30" i="17"/>
  <c r="M31" i="17"/>
  <c r="M32" i="17"/>
  <c r="M33" i="17"/>
  <c r="M36" i="17"/>
  <c r="M37" i="17"/>
  <c r="M38" i="17"/>
  <c r="M39" i="17"/>
  <c r="M41" i="17"/>
  <c r="M42" i="17"/>
  <c r="M43" i="17"/>
  <c r="M44" i="17"/>
  <c r="M46" i="17"/>
  <c r="M47" i="17"/>
  <c r="M48" i="17"/>
  <c r="M49" i="17"/>
  <c r="M50" i="17"/>
  <c r="M51" i="17"/>
  <c r="V22" i="17"/>
  <c r="V23" i="17"/>
  <c r="V24" i="17"/>
  <c r="V25" i="17"/>
  <c r="V28" i="17"/>
  <c r="V29" i="17"/>
  <c r="V34" i="17"/>
  <c r="V35" i="17"/>
  <c r="V40" i="17"/>
  <c r="V45" i="17"/>
  <c r="V26" i="17"/>
  <c r="V27" i="17"/>
  <c r="V30" i="17"/>
  <c r="V31" i="17"/>
  <c r="V32" i="17"/>
  <c r="V33" i="17"/>
  <c r="V36" i="17"/>
  <c r="V37" i="17"/>
  <c r="V38" i="17"/>
  <c r="V39" i="17"/>
  <c r="V41" i="17"/>
  <c r="V42" i="17"/>
  <c r="V43" i="17"/>
  <c r="V44" i="17"/>
  <c r="V46" i="17"/>
  <c r="V47" i="17"/>
  <c r="V48" i="17"/>
  <c r="V49" i="17"/>
  <c r="V50" i="17"/>
  <c r="V51" i="17"/>
  <c r="U22" i="17"/>
  <c r="U23" i="17"/>
  <c r="U24" i="17"/>
  <c r="U25" i="17"/>
  <c r="U28" i="17"/>
  <c r="U29" i="17"/>
  <c r="U34" i="17"/>
  <c r="U35" i="17"/>
  <c r="U40" i="17"/>
  <c r="U45" i="17"/>
  <c r="U26" i="17"/>
  <c r="U27" i="17"/>
  <c r="U30" i="17"/>
  <c r="U31" i="17"/>
  <c r="U32" i="17"/>
  <c r="U33" i="17"/>
  <c r="U36" i="17"/>
  <c r="U37" i="17"/>
  <c r="U38" i="17"/>
  <c r="U39" i="17"/>
  <c r="U41" i="17"/>
  <c r="U42" i="17"/>
  <c r="U43" i="17"/>
  <c r="U44" i="17"/>
  <c r="U46" i="17"/>
  <c r="U47" i="17"/>
  <c r="U48" i="17"/>
  <c r="U49" i="17"/>
  <c r="U50" i="17"/>
  <c r="U51" i="17"/>
  <c r="T22" i="17"/>
  <c r="T23" i="17"/>
  <c r="T24" i="17"/>
  <c r="T25" i="17"/>
  <c r="T28" i="17"/>
  <c r="T29" i="17"/>
  <c r="T34" i="17"/>
  <c r="T35" i="17"/>
  <c r="T40" i="17"/>
  <c r="T45" i="17"/>
  <c r="T26" i="17"/>
  <c r="T27" i="17"/>
  <c r="T30" i="17"/>
  <c r="T31" i="17"/>
  <c r="T32" i="17"/>
  <c r="T33" i="17"/>
  <c r="T36" i="17"/>
  <c r="T37" i="17"/>
  <c r="T38" i="17"/>
  <c r="T39" i="17"/>
  <c r="T41" i="17"/>
  <c r="T42" i="17"/>
  <c r="T43" i="17"/>
  <c r="T44" i="17"/>
  <c r="T46" i="17"/>
  <c r="T47" i="17"/>
  <c r="T48" i="17"/>
  <c r="T49" i="17"/>
  <c r="T50" i="17"/>
  <c r="T51" i="17"/>
  <c r="S22" i="17"/>
  <c r="S23" i="17"/>
  <c r="S24" i="17"/>
  <c r="S25" i="17"/>
  <c r="S28" i="17"/>
  <c r="S29" i="17"/>
  <c r="S34" i="17"/>
  <c r="S35" i="17"/>
  <c r="S40" i="17"/>
  <c r="S45" i="17"/>
  <c r="S26" i="17"/>
  <c r="S27" i="17"/>
  <c r="S30" i="17"/>
  <c r="S31" i="17"/>
  <c r="S32" i="17"/>
  <c r="S33" i="17"/>
  <c r="S36" i="17"/>
  <c r="S37" i="17"/>
  <c r="S38" i="17"/>
  <c r="S39" i="17"/>
  <c r="S41" i="17"/>
  <c r="S42" i="17"/>
  <c r="S43" i="17"/>
  <c r="S44" i="17"/>
  <c r="S46" i="17"/>
  <c r="S47" i="17"/>
  <c r="S48" i="17"/>
  <c r="S49" i="17"/>
  <c r="S50" i="17"/>
  <c r="S51" i="17"/>
  <c r="R22" i="17"/>
  <c r="R23" i="17"/>
  <c r="R24" i="17"/>
  <c r="R25" i="17"/>
  <c r="R28" i="17"/>
  <c r="R29" i="17"/>
  <c r="R34" i="17"/>
  <c r="R35" i="17"/>
  <c r="R40" i="17"/>
  <c r="R45" i="17"/>
  <c r="R26" i="17"/>
  <c r="R27" i="17"/>
  <c r="R30" i="17"/>
  <c r="R31" i="17"/>
  <c r="R32" i="17"/>
  <c r="R33" i="17"/>
  <c r="R36" i="17"/>
  <c r="R37" i="17"/>
  <c r="R38" i="17"/>
  <c r="R39" i="17"/>
  <c r="R41" i="17"/>
  <c r="R42" i="17"/>
  <c r="R43" i="17"/>
  <c r="R44" i="17"/>
  <c r="R46" i="17"/>
  <c r="R47" i="17"/>
  <c r="R48" i="17"/>
  <c r="R49" i="17"/>
  <c r="R50" i="17"/>
  <c r="R51" i="17"/>
  <c r="Q22" i="17"/>
  <c r="Q23" i="17"/>
  <c r="Q24" i="17"/>
  <c r="Q25" i="17"/>
  <c r="Q28" i="17"/>
  <c r="Q29" i="17"/>
  <c r="Q34" i="17"/>
  <c r="Q35" i="17"/>
  <c r="Q40" i="17"/>
  <c r="Q45" i="17"/>
  <c r="Q26" i="17"/>
  <c r="Q27" i="17"/>
  <c r="Q30" i="17"/>
  <c r="Q31" i="17"/>
  <c r="Q32" i="17"/>
  <c r="Q33" i="17"/>
  <c r="Q36" i="17"/>
  <c r="Q37" i="17"/>
  <c r="Q38" i="17"/>
  <c r="Q39" i="17"/>
  <c r="Q41" i="17"/>
  <c r="Q42" i="17"/>
  <c r="Q43" i="17"/>
  <c r="Q44" i="17"/>
  <c r="Q46" i="17"/>
  <c r="Q47" i="17"/>
  <c r="Q48" i="17"/>
  <c r="Q49" i="17"/>
  <c r="Q50" i="17"/>
  <c r="Q51" i="17"/>
  <c r="P22" i="17"/>
  <c r="P23" i="17"/>
  <c r="P24" i="17"/>
  <c r="P25" i="17"/>
  <c r="P28" i="17"/>
  <c r="P29" i="17"/>
  <c r="P34" i="17"/>
  <c r="P35" i="17"/>
  <c r="P40" i="17"/>
  <c r="P45" i="17"/>
  <c r="P26" i="17"/>
  <c r="P27" i="17"/>
  <c r="P30" i="17"/>
  <c r="P31" i="17"/>
  <c r="P32" i="17"/>
  <c r="P33" i="17"/>
  <c r="P36" i="17"/>
  <c r="P37" i="17"/>
  <c r="P38" i="17"/>
  <c r="P39" i="17"/>
  <c r="P41" i="17"/>
  <c r="P42" i="17"/>
  <c r="P43" i="17"/>
  <c r="P44" i="17"/>
  <c r="P46" i="17"/>
  <c r="P47" i="17"/>
  <c r="P48" i="17"/>
  <c r="P49" i="17"/>
  <c r="P50" i="17"/>
  <c r="P51" i="17"/>
  <c r="O22" i="17"/>
  <c r="O23" i="17"/>
  <c r="O24" i="17"/>
  <c r="O25" i="17"/>
  <c r="O28" i="17"/>
  <c r="O29" i="17"/>
  <c r="O34" i="17"/>
  <c r="O35" i="17"/>
  <c r="O40" i="17"/>
  <c r="O45" i="17"/>
  <c r="O26" i="17"/>
  <c r="O27" i="17"/>
  <c r="O30" i="17"/>
  <c r="O31" i="17"/>
  <c r="O32" i="17"/>
  <c r="O33" i="17"/>
  <c r="O36" i="17"/>
  <c r="O37" i="17"/>
  <c r="O38" i="17"/>
  <c r="O39" i="17"/>
  <c r="O41" i="17"/>
  <c r="O42" i="17"/>
  <c r="O43" i="17"/>
  <c r="O44" i="17"/>
  <c r="O46" i="17"/>
  <c r="O47" i="17"/>
  <c r="O48" i="17"/>
  <c r="O49" i="17"/>
  <c r="O50" i="17"/>
  <c r="O51" i="17"/>
  <c r="N22" i="17"/>
  <c r="N23" i="17"/>
  <c r="N24" i="17"/>
  <c r="N25" i="17"/>
  <c r="N28" i="17"/>
  <c r="N29" i="17"/>
  <c r="N34" i="17"/>
  <c r="N35" i="17"/>
  <c r="N40" i="17"/>
  <c r="N45" i="17"/>
  <c r="N26" i="17"/>
  <c r="N27" i="17"/>
  <c r="N30" i="17"/>
  <c r="N31" i="17"/>
  <c r="N32" i="17"/>
  <c r="N33" i="17"/>
  <c r="N36" i="17"/>
  <c r="N37" i="17"/>
  <c r="N38" i="17"/>
  <c r="N39" i="17"/>
  <c r="N41" i="17"/>
  <c r="N42" i="17"/>
  <c r="N43" i="17"/>
  <c r="N44" i="17"/>
  <c r="N46" i="17"/>
  <c r="N47" i="17"/>
  <c r="N48" i="17"/>
  <c r="N49" i="17"/>
  <c r="N50" i="17"/>
  <c r="N51" i="17"/>
  <c r="F95" i="1"/>
  <c r="D95" i="10" s="1"/>
  <c r="C22" i="17"/>
  <c r="C23" i="17"/>
  <c r="C24" i="17"/>
  <c r="C25" i="17"/>
  <c r="C28" i="17"/>
  <c r="C29" i="17"/>
  <c r="C34" i="17"/>
  <c r="C35" i="17"/>
  <c r="C40" i="17"/>
  <c r="C45" i="17"/>
  <c r="C26" i="17"/>
  <c r="C27" i="17"/>
  <c r="C30" i="17"/>
  <c r="C31" i="17"/>
  <c r="C32" i="17"/>
  <c r="C33" i="17"/>
  <c r="C36" i="17"/>
  <c r="C37" i="17"/>
  <c r="C38" i="17"/>
  <c r="C39" i="17"/>
  <c r="C41" i="17"/>
  <c r="C42" i="17"/>
  <c r="C43" i="17"/>
  <c r="C44" i="17"/>
  <c r="C46" i="17"/>
  <c r="C47" i="17"/>
  <c r="C48" i="17"/>
  <c r="C49" i="17"/>
  <c r="C50" i="17"/>
  <c r="C51" i="17"/>
  <c r="D22" i="17"/>
  <c r="D23" i="17"/>
  <c r="D24" i="17"/>
  <c r="D25" i="17"/>
  <c r="D28" i="17"/>
  <c r="D29" i="17"/>
  <c r="D34" i="17"/>
  <c r="D35" i="17"/>
  <c r="D40" i="17"/>
  <c r="D45" i="17"/>
  <c r="D26" i="17"/>
  <c r="D27" i="17"/>
  <c r="D30" i="17"/>
  <c r="D31" i="17"/>
  <c r="D32" i="17"/>
  <c r="D33" i="17"/>
  <c r="D36" i="17"/>
  <c r="D37" i="17"/>
  <c r="D38" i="17"/>
  <c r="D39" i="17"/>
  <c r="D41" i="17"/>
  <c r="D42" i="17"/>
  <c r="D43" i="17"/>
  <c r="D44" i="17"/>
  <c r="D46" i="17"/>
  <c r="D47" i="17"/>
  <c r="D48" i="17"/>
  <c r="D49" i="17"/>
  <c r="D50" i="17"/>
  <c r="D51" i="17"/>
  <c r="E22" i="17"/>
  <c r="E23" i="17"/>
  <c r="E24" i="17"/>
  <c r="E25" i="17"/>
  <c r="E28" i="17"/>
  <c r="E29" i="17"/>
  <c r="E34" i="17"/>
  <c r="E35" i="17"/>
  <c r="E40" i="17"/>
  <c r="E45" i="17"/>
  <c r="E26" i="17"/>
  <c r="E27" i="17"/>
  <c r="E30" i="17"/>
  <c r="E31" i="17"/>
  <c r="E32" i="17"/>
  <c r="E33" i="17"/>
  <c r="E36" i="17"/>
  <c r="E37" i="17"/>
  <c r="E38" i="17"/>
  <c r="E39" i="17"/>
  <c r="E41" i="17"/>
  <c r="E42" i="17"/>
  <c r="E43" i="17"/>
  <c r="E44" i="17"/>
  <c r="E46" i="17"/>
  <c r="E47" i="17"/>
  <c r="E48" i="17"/>
  <c r="E49" i="17"/>
  <c r="E50" i="17"/>
  <c r="E51" i="17"/>
  <c r="F22" i="17"/>
  <c r="F23" i="17"/>
  <c r="F24" i="17"/>
  <c r="F25" i="17"/>
  <c r="F28" i="17"/>
  <c r="F29" i="17"/>
  <c r="F34" i="17"/>
  <c r="F35" i="17"/>
  <c r="F40" i="17"/>
  <c r="F45" i="17"/>
  <c r="F26" i="17"/>
  <c r="F27" i="17"/>
  <c r="F30" i="17"/>
  <c r="F31" i="17"/>
  <c r="F32" i="17"/>
  <c r="F33" i="17"/>
  <c r="F36" i="17"/>
  <c r="F37" i="17"/>
  <c r="F38" i="17"/>
  <c r="F39" i="17"/>
  <c r="F41" i="17"/>
  <c r="F42" i="17"/>
  <c r="F43" i="17"/>
  <c r="F44" i="17"/>
  <c r="F46" i="17"/>
  <c r="F47" i="17"/>
  <c r="F48" i="17"/>
  <c r="F49" i="17"/>
  <c r="F50" i="17"/>
  <c r="F51" i="17"/>
  <c r="G22" i="17"/>
  <c r="G23" i="17"/>
  <c r="G24" i="17"/>
  <c r="G25" i="17"/>
  <c r="G28" i="17"/>
  <c r="G29" i="17"/>
  <c r="G34" i="17"/>
  <c r="G35" i="17"/>
  <c r="G40" i="17"/>
  <c r="G45" i="17"/>
  <c r="G26" i="17"/>
  <c r="G27" i="17"/>
  <c r="G30" i="17"/>
  <c r="G31" i="17"/>
  <c r="G32" i="17"/>
  <c r="G33" i="17"/>
  <c r="G36" i="17"/>
  <c r="G37" i="17"/>
  <c r="G38" i="17"/>
  <c r="G39" i="17"/>
  <c r="G41" i="17"/>
  <c r="G42" i="17"/>
  <c r="G43" i="17"/>
  <c r="G44" i="17"/>
  <c r="G46" i="17"/>
  <c r="G47" i="17"/>
  <c r="G48" i="17"/>
  <c r="G49" i="17"/>
  <c r="G50" i="17"/>
  <c r="G51" i="17"/>
  <c r="H22" i="17"/>
  <c r="H23" i="17"/>
  <c r="H24" i="17"/>
  <c r="H25" i="17"/>
  <c r="H28" i="17"/>
  <c r="H29" i="17"/>
  <c r="H34" i="17"/>
  <c r="H35" i="17"/>
  <c r="H40" i="17"/>
  <c r="H45" i="17"/>
  <c r="H26" i="17"/>
  <c r="H27" i="17"/>
  <c r="H30" i="17"/>
  <c r="H31" i="17"/>
  <c r="H32" i="17"/>
  <c r="H33" i="17"/>
  <c r="H36" i="17"/>
  <c r="H37" i="17"/>
  <c r="H38" i="17"/>
  <c r="H39" i="17"/>
  <c r="H41" i="17"/>
  <c r="H42" i="17"/>
  <c r="H43" i="17"/>
  <c r="H44" i="17"/>
  <c r="H46" i="17"/>
  <c r="H47" i="17"/>
  <c r="H48" i="17"/>
  <c r="H49" i="17"/>
  <c r="H50" i="17"/>
  <c r="H51" i="17"/>
  <c r="I22" i="17"/>
  <c r="I23" i="17"/>
  <c r="I24" i="17"/>
  <c r="I25" i="17"/>
  <c r="I28" i="17"/>
  <c r="I29" i="17"/>
  <c r="I34" i="17"/>
  <c r="I35" i="17"/>
  <c r="I40" i="17"/>
  <c r="I45" i="17"/>
  <c r="I26" i="17"/>
  <c r="I27" i="17"/>
  <c r="I30" i="17"/>
  <c r="I31" i="17"/>
  <c r="I32" i="17"/>
  <c r="I33" i="17"/>
  <c r="I36" i="17"/>
  <c r="I37" i="17"/>
  <c r="I38" i="17"/>
  <c r="I39" i="17"/>
  <c r="I41" i="17"/>
  <c r="I42" i="17"/>
  <c r="I43" i="17"/>
  <c r="I44" i="17"/>
  <c r="I46" i="17"/>
  <c r="I47" i="17"/>
  <c r="I48" i="17"/>
  <c r="I49" i="17"/>
  <c r="I50" i="17"/>
  <c r="I51" i="17"/>
  <c r="J22" i="17"/>
  <c r="J23" i="17"/>
  <c r="J24" i="17"/>
  <c r="J25" i="17"/>
  <c r="J28" i="17"/>
  <c r="J29" i="17"/>
  <c r="J34" i="17"/>
  <c r="J35" i="17"/>
  <c r="J40" i="17"/>
  <c r="J45" i="17"/>
  <c r="J26" i="17"/>
  <c r="J27" i="17"/>
  <c r="J30" i="17"/>
  <c r="J31" i="17"/>
  <c r="J32" i="17"/>
  <c r="J33" i="17"/>
  <c r="J36" i="17"/>
  <c r="J37" i="17"/>
  <c r="J38" i="17"/>
  <c r="J39" i="17"/>
  <c r="J41" i="17"/>
  <c r="J42" i="17"/>
  <c r="J43" i="17"/>
  <c r="J44" i="17"/>
  <c r="J46" i="17"/>
  <c r="J47" i="17"/>
  <c r="J48" i="17"/>
  <c r="J49" i="17"/>
  <c r="J50" i="17"/>
  <c r="J51" i="17"/>
  <c r="K22" i="17"/>
  <c r="K23" i="17"/>
  <c r="K24" i="17"/>
  <c r="K25" i="17"/>
  <c r="K28" i="17"/>
  <c r="K29" i="17"/>
  <c r="K34" i="17"/>
  <c r="K35" i="17"/>
  <c r="K40" i="17"/>
  <c r="K45" i="17"/>
  <c r="K26" i="17"/>
  <c r="K27" i="17"/>
  <c r="K30" i="17"/>
  <c r="K31" i="17"/>
  <c r="K32" i="17"/>
  <c r="K33" i="17"/>
  <c r="K36" i="17"/>
  <c r="K37" i="17"/>
  <c r="K38" i="17"/>
  <c r="K39" i="17"/>
  <c r="K41" i="17"/>
  <c r="K42" i="17"/>
  <c r="K43" i="17"/>
  <c r="K44" i="17"/>
  <c r="K46" i="17"/>
  <c r="K47" i="17"/>
  <c r="K48" i="17"/>
  <c r="K49" i="17"/>
  <c r="K50" i="17"/>
  <c r="K51" i="17"/>
  <c r="L22" i="17"/>
  <c r="L23" i="17"/>
  <c r="L24" i="17"/>
  <c r="L25" i="17"/>
  <c r="L28" i="17"/>
  <c r="L29" i="17"/>
  <c r="L34" i="17"/>
  <c r="L35" i="17"/>
  <c r="L40" i="17"/>
  <c r="L45" i="17"/>
  <c r="L26" i="17"/>
  <c r="L27" i="17"/>
  <c r="L30" i="17"/>
  <c r="L31" i="17"/>
  <c r="L32" i="17"/>
  <c r="L33" i="17"/>
  <c r="L36" i="17"/>
  <c r="L37" i="17"/>
  <c r="L38" i="17"/>
  <c r="L39" i="17"/>
  <c r="L41" i="17"/>
  <c r="L42" i="17"/>
  <c r="L43" i="17"/>
  <c r="L44" i="17"/>
  <c r="L46" i="17"/>
  <c r="L47" i="17"/>
  <c r="L48" i="17"/>
  <c r="L49" i="17"/>
  <c r="L50" i="17"/>
  <c r="L51" i="17"/>
  <c r="A14" i="27"/>
  <c r="A13" i="27"/>
  <c r="A12" i="27"/>
  <c r="A11" i="27"/>
  <c r="A10" i="27"/>
  <c r="A9" i="27"/>
  <c r="A8" i="27"/>
  <c r="A7" i="27"/>
  <c r="A6" i="27"/>
  <c r="A5" i="27"/>
  <c r="A4" i="27"/>
  <c r="L21" i="25"/>
  <c r="L4" i="25" s="1"/>
  <c r="K21" i="25"/>
  <c r="K4" i="25" s="1"/>
  <c r="J21" i="25"/>
  <c r="J4" i="25" s="1"/>
  <c r="I21" i="25"/>
  <c r="I4" i="25" s="1"/>
  <c r="H21" i="25"/>
  <c r="H4" i="25" s="1"/>
  <c r="G21" i="25"/>
  <c r="G4" i="25" s="1"/>
  <c r="F21" i="25"/>
  <c r="F4" i="25" s="1"/>
  <c r="E21" i="25"/>
  <c r="E4" i="25" s="1"/>
  <c r="D21" i="25"/>
  <c r="D4" i="25" s="1"/>
  <c r="C21" i="25"/>
  <c r="AG4" i="25"/>
  <c r="C4" i="25"/>
  <c r="C5" i="21"/>
  <c r="C6" i="21"/>
  <c r="C7" i="21"/>
  <c r="C8" i="21"/>
  <c r="C9" i="21"/>
  <c r="C10" i="21"/>
  <c r="C11" i="21"/>
  <c r="C12" i="21"/>
  <c r="C13" i="21"/>
  <c r="C14" i="21"/>
  <c r="D5" i="21"/>
  <c r="D6" i="21"/>
  <c r="D7" i="21"/>
  <c r="D8" i="21"/>
  <c r="D9" i="21"/>
  <c r="D10" i="21"/>
  <c r="D11" i="21"/>
  <c r="D12" i="21"/>
  <c r="D13" i="21"/>
  <c r="D14" i="21"/>
  <c r="E5" i="21"/>
  <c r="E6" i="21"/>
  <c r="E7" i="21"/>
  <c r="E8" i="21"/>
  <c r="E9" i="21"/>
  <c r="E10" i="21"/>
  <c r="E11" i="21"/>
  <c r="E12" i="21"/>
  <c r="E13" i="21"/>
  <c r="E14" i="21"/>
  <c r="F5" i="21"/>
  <c r="F6" i="21"/>
  <c r="F7" i="21"/>
  <c r="F8" i="21"/>
  <c r="F9" i="21"/>
  <c r="F10" i="21"/>
  <c r="F11" i="21"/>
  <c r="F12" i="21"/>
  <c r="F13" i="21"/>
  <c r="F14" i="21"/>
  <c r="G5" i="21"/>
  <c r="G6" i="21"/>
  <c r="G7" i="21"/>
  <c r="G8" i="21"/>
  <c r="G9" i="21"/>
  <c r="G10" i="21"/>
  <c r="G11" i="21"/>
  <c r="G12" i="21"/>
  <c r="G13" i="21"/>
  <c r="G14" i="21"/>
  <c r="B13" i="21"/>
  <c r="B14" i="21"/>
  <c r="B8" i="21"/>
  <c r="B9" i="21"/>
  <c r="B10" i="21"/>
  <c r="B11" i="21"/>
  <c r="B12" i="21"/>
  <c r="H21" i="11"/>
  <c r="R23" i="46" s="1"/>
  <c r="R4" i="46" s="1"/>
  <c r="G21" i="11"/>
  <c r="G4" i="11" s="1"/>
  <c r="N23" i="46" s="1"/>
  <c r="N4" i="46" s="1"/>
  <c r="A14" i="23"/>
  <c r="A13" i="23"/>
  <c r="A12" i="23"/>
  <c r="A11" i="23"/>
  <c r="A10" i="23"/>
  <c r="A9" i="23"/>
  <c r="A8" i="23"/>
  <c r="D21" i="17"/>
  <c r="D4" i="17" s="1"/>
  <c r="E21" i="17"/>
  <c r="E4" i="17" s="1"/>
  <c r="F21" i="17"/>
  <c r="F4" i="17" s="1"/>
  <c r="G21" i="17"/>
  <c r="G4" i="17" s="1"/>
  <c r="H21" i="17"/>
  <c r="H4" i="17" s="1"/>
  <c r="I21" i="17"/>
  <c r="I4" i="17" s="1"/>
  <c r="J21" i="17"/>
  <c r="J4" i="17" s="1"/>
  <c r="K21" i="17"/>
  <c r="K4" i="17" s="1"/>
  <c r="L21" i="17"/>
  <c r="L4" i="17" s="1"/>
  <c r="J16" i="10"/>
  <c r="J26" i="10"/>
  <c r="I16" i="10"/>
  <c r="I26" i="10"/>
  <c r="H16" i="10"/>
  <c r="H26" i="10"/>
  <c r="F16" i="10"/>
  <c r="F26" i="10"/>
  <c r="F6" i="10"/>
  <c r="H6" i="10"/>
  <c r="I6" i="10"/>
  <c r="J6" i="10"/>
  <c r="F133" i="1"/>
  <c r="D133" i="10" s="1"/>
  <c r="G133" i="1"/>
  <c r="E133" i="10" s="1"/>
  <c r="F134" i="1"/>
  <c r="D134" i="10" s="1"/>
  <c r="G134" i="1"/>
  <c r="E134" i="10" s="1"/>
  <c r="F135" i="1"/>
  <c r="D135" i="10" s="1"/>
  <c r="G135" i="1"/>
  <c r="E135" i="10" s="1"/>
  <c r="F136" i="1"/>
  <c r="D136" i="10" s="1"/>
  <c r="G136" i="1"/>
  <c r="E136" i="10" s="1"/>
  <c r="F137" i="1"/>
  <c r="D137" i="10" s="1"/>
  <c r="G137" i="1"/>
  <c r="E137" i="10" s="1"/>
  <c r="F138" i="1"/>
  <c r="D138" i="10" s="1"/>
  <c r="G138" i="1"/>
  <c r="E138" i="10" s="1"/>
  <c r="F139" i="1"/>
  <c r="D139" i="10" s="1"/>
  <c r="G139" i="1"/>
  <c r="E139" i="10" s="1"/>
  <c r="F140" i="1"/>
  <c r="D140" i="10" s="1"/>
  <c r="G140" i="1"/>
  <c r="E140" i="10" s="1"/>
  <c r="F141" i="1"/>
  <c r="D141" i="10" s="1"/>
  <c r="G141" i="1"/>
  <c r="E141" i="10" s="1"/>
  <c r="F142" i="1"/>
  <c r="D142" i="10" s="1"/>
  <c r="G142" i="1"/>
  <c r="E142" i="10" s="1"/>
  <c r="F143" i="1"/>
  <c r="D143" i="10" s="1"/>
  <c r="G143" i="1"/>
  <c r="E143" i="10" s="1"/>
  <c r="F144" i="1"/>
  <c r="D144" i="10" s="1"/>
  <c r="G144" i="1"/>
  <c r="E144" i="10" s="1"/>
  <c r="F145" i="1"/>
  <c r="D145" i="10" s="1"/>
  <c r="G145" i="1"/>
  <c r="E145" i="10" s="1"/>
  <c r="F146" i="1"/>
  <c r="D146" i="10" s="1"/>
  <c r="G146" i="1"/>
  <c r="E146" i="10" s="1"/>
  <c r="F147" i="1"/>
  <c r="D147" i="10" s="1"/>
  <c r="G147" i="1"/>
  <c r="E147" i="10" s="1"/>
  <c r="F148" i="1"/>
  <c r="D148" i="10" s="1"/>
  <c r="G148" i="1"/>
  <c r="E148" i="10" s="1"/>
  <c r="F149" i="1"/>
  <c r="D149" i="10" s="1"/>
  <c r="G149" i="1"/>
  <c r="E149" i="10" s="1"/>
  <c r="F150" i="1"/>
  <c r="D150" i="10" s="1"/>
  <c r="G150" i="1"/>
  <c r="E150" i="10" s="1"/>
  <c r="F151" i="1"/>
  <c r="D151" i="10" s="1"/>
  <c r="G151" i="1"/>
  <c r="E151" i="10" s="1"/>
  <c r="F152" i="1"/>
  <c r="D152" i="10" s="1"/>
  <c r="G152" i="1"/>
  <c r="E152" i="10" s="1"/>
  <c r="F153" i="1"/>
  <c r="D153" i="10" s="1"/>
  <c r="G153" i="1"/>
  <c r="E153" i="10" s="1"/>
  <c r="F154" i="1"/>
  <c r="D154" i="10" s="1"/>
  <c r="G154" i="1"/>
  <c r="E154" i="10" s="1"/>
  <c r="F155" i="1"/>
  <c r="D155" i="10" s="1"/>
  <c r="G155" i="1"/>
  <c r="E155" i="10" s="1"/>
  <c r="F156" i="1"/>
  <c r="D156" i="10" s="1"/>
  <c r="G156" i="1"/>
  <c r="E156" i="10" s="1"/>
  <c r="F157" i="1"/>
  <c r="D157" i="10" s="1"/>
  <c r="G157" i="1"/>
  <c r="E157" i="10" s="1"/>
  <c r="F158" i="1"/>
  <c r="D158" i="10" s="1"/>
  <c r="G158" i="1"/>
  <c r="E158" i="10" s="1"/>
  <c r="F159" i="1"/>
  <c r="D159" i="10" s="1"/>
  <c r="G159" i="1"/>
  <c r="E159" i="10" s="1"/>
  <c r="F160" i="1"/>
  <c r="D160" i="10" s="1"/>
  <c r="G160" i="1"/>
  <c r="E160" i="10" s="1"/>
  <c r="F161" i="1"/>
  <c r="D161" i="10" s="1"/>
  <c r="G161" i="1"/>
  <c r="E161" i="10" s="1"/>
  <c r="F162" i="1"/>
  <c r="D162" i="10" s="1"/>
  <c r="G162" i="1"/>
  <c r="E162" i="10" s="1"/>
  <c r="F163" i="1"/>
  <c r="D163" i="10" s="1"/>
  <c r="G163" i="1"/>
  <c r="E163" i="10" s="1"/>
  <c r="F164" i="1"/>
  <c r="D164" i="10" s="1"/>
  <c r="G164" i="1"/>
  <c r="E164" i="10" s="1"/>
  <c r="F165" i="1"/>
  <c r="D165" i="10" s="1"/>
  <c r="G165" i="1"/>
  <c r="E165" i="10" s="1"/>
  <c r="F166" i="1"/>
  <c r="D166" i="10" s="1"/>
  <c r="G166" i="1"/>
  <c r="E166" i="10" s="1"/>
  <c r="F167" i="1"/>
  <c r="D167" i="10" s="1"/>
  <c r="G167" i="1"/>
  <c r="E167" i="10" s="1"/>
  <c r="F168" i="1"/>
  <c r="D168" i="10" s="1"/>
  <c r="G168" i="1"/>
  <c r="E168" i="10" s="1"/>
  <c r="F169" i="1"/>
  <c r="D169" i="10" s="1"/>
  <c r="G169" i="1"/>
  <c r="E169" i="10" s="1"/>
  <c r="F170" i="1"/>
  <c r="D170" i="10" s="1"/>
  <c r="G170" i="1"/>
  <c r="E170" i="10" s="1"/>
  <c r="F171" i="1"/>
  <c r="D171" i="10" s="1"/>
  <c r="G171" i="1"/>
  <c r="E171" i="10" s="1"/>
  <c r="F172" i="1"/>
  <c r="D172" i="10" s="1"/>
  <c r="G172" i="1"/>
  <c r="E172" i="10" s="1"/>
  <c r="F173" i="1"/>
  <c r="D173" i="10" s="1"/>
  <c r="G173" i="1"/>
  <c r="E173" i="10" s="1"/>
  <c r="F174" i="1"/>
  <c r="D174" i="10" s="1"/>
  <c r="G174" i="1"/>
  <c r="E174" i="10" s="1"/>
  <c r="F175" i="1"/>
  <c r="D175" i="10" s="1"/>
  <c r="G175" i="1"/>
  <c r="E175" i="10" s="1"/>
  <c r="F176" i="1"/>
  <c r="D176" i="10" s="1"/>
  <c r="G176" i="1"/>
  <c r="E176" i="10" s="1"/>
  <c r="F177" i="1"/>
  <c r="D177" i="10" s="1"/>
  <c r="G177" i="1"/>
  <c r="E177" i="10" s="1"/>
  <c r="F178" i="1"/>
  <c r="D178" i="10" s="1"/>
  <c r="G178" i="1"/>
  <c r="E178" i="10" s="1"/>
  <c r="F179" i="1"/>
  <c r="D179" i="10" s="1"/>
  <c r="G179" i="1"/>
  <c r="E179" i="10" s="1"/>
  <c r="F180" i="1"/>
  <c r="D180" i="10" s="1"/>
  <c r="G180" i="1"/>
  <c r="E180" i="10" s="1"/>
  <c r="F181" i="1"/>
  <c r="D181" i="10" s="1"/>
  <c r="G181" i="1"/>
  <c r="E181" i="10" s="1"/>
  <c r="F182" i="1"/>
  <c r="D182" i="10" s="1"/>
  <c r="G182" i="1"/>
  <c r="E182" i="10" s="1"/>
  <c r="F183" i="1"/>
  <c r="D183" i="10" s="1"/>
  <c r="G183" i="1"/>
  <c r="E183" i="10" s="1"/>
  <c r="F184" i="1"/>
  <c r="D184" i="10" s="1"/>
  <c r="G184" i="1"/>
  <c r="E184" i="10" s="1"/>
  <c r="F185" i="1"/>
  <c r="D185" i="10" s="1"/>
  <c r="G185" i="1"/>
  <c r="E185" i="10" s="1"/>
  <c r="F186" i="1"/>
  <c r="D186" i="10" s="1"/>
  <c r="G186" i="1"/>
  <c r="E186" i="10" s="1"/>
  <c r="F187" i="1"/>
  <c r="D187" i="10" s="1"/>
  <c r="G187" i="1"/>
  <c r="E187" i="10" s="1"/>
  <c r="F188" i="1"/>
  <c r="D188" i="10" s="1"/>
  <c r="G188" i="1"/>
  <c r="E188" i="10" s="1"/>
  <c r="F189" i="1"/>
  <c r="D189" i="10" s="1"/>
  <c r="G189" i="1"/>
  <c r="E189" i="10" s="1"/>
  <c r="F190" i="1"/>
  <c r="D190" i="10" s="1"/>
  <c r="G190" i="1"/>
  <c r="E190" i="10" s="1"/>
  <c r="F191" i="1"/>
  <c r="D191" i="10" s="1"/>
  <c r="G191" i="1"/>
  <c r="E191" i="10" s="1"/>
  <c r="F192" i="1"/>
  <c r="D192" i="10" s="1"/>
  <c r="G192" i="1"/>
  <c r="E192" i="10" s="1"/>
  <c r="F193" i="1"/>
  <c r="D193" i="10" s="1"/>
  <c r="G193" i="1"/>
  <c r="E193" i="10" s="1"/>
  <c r="F194" i="1"/>
  <c r="D194" i="10" s="1"/>
  <c r="G194" i="1"/>
  <c r="E194" i="10" s="1"/>
  <c r="F195" i="1"/>
  <c r="D195" i="10" s="1"/>
  <c r="G195" i="1"/>
  <c r="E195" i="10" s="1"/>
  <c r="F196" i="1"/>
  <c r="D196" i="10" s="1"/>
  <c r="G196" i="1"/>
  <c r="E196" i="10" s="1"/>
  <c r="F197" i="1"/>
  <c r="D197" i="10" s="1"/>
  <c r="G197" i="1"/>
  <c r="E197" i="10" s="1"/>
  <c r="F198" i="1"/>
  <c r="D198" i="10" s="1"/>
  <c r="G198" i="1"/>
  <c r="E198" i="10" s="1"/>
  <c r="F199" i="1"/>
  <c r="D199" i="10" s="1"/>
  <c r="G199" i="1"/>
  <c r="E199" i="10" s="1"/>
  <c r="F200" i="1"/>
  <c r="D200" i="10" s="1"/>
  <c r="G200" i="1"/>
  <c r="E200" i="10" s="1"/>
  <c r="F201" i="1"/>
  <c r="D201" i="10" s="1"/>
  <c r="G201" i="1"/>
  <c r="E201" i="10" s="1"/>
  <c r="F202" i="1"/>
  <c r="D202" i="10" s="1"/>
  <c r="G202" i="1"/>
  <c r="E202" i="10" s="1"/>
  <c r="F203" i="1"/>
  <c r="D203" i="10" s="1"/>
  <c r="G203" i="1"/>
  <c r="E203" i="10" s="1"/>
  <c r="F204" i="1"/>
  <c r="D204" i="10" s="1"/>
  <c r="G204" i="1"/>
  <c r="E204" i="10" s="1"/>
  <c r="F205" i="1"/>
  <c r="D205" i="10" s="1"/>
  <c r="G205" i="1"/>
  <c r="E205" i="10" s="1"/>
  <c r="F206" i="1"/>
  <c r="D206" i="10" s="1"/>
  <c r="G206" i="1"/>
  <c r="E206" i="10" s="1"/>
  <c r="F207" i="1"/>
  <c r="D207" i="10" s="1"/>
  <c r="G207" i="1"/>
  <c r="E207" i="10" s="1"/>
  <c r="F208" i="1"/>
  <c r="D208" i="10" s="1"/>
  <c r="G208" i="1"/>
  <c r="E208" i="10" s="1"/>
  <c r="F209" i="1"/>
  <c r="D209" i="10" s="1"/>
  <c r="G209" i="1"/>
  <c r="E209" i="10" s="1"/>
  <c r="F210" i="1"/>
  <c r="D210" i="10" s="1"/>
  <c r="G210" i="1"/>
  <c r="E210" i="10" s="1"/>
  <c r="F211" i="1"/>
  <c r="D211" i="10" s="1"/>
  <c r="G211" i="1"/>
  <c r="E211" i="10" s="1"/>
  <c r="F212" i="1"/>
  <c r="D212" i="10" s="1"/>
  <c r="G212" i="1"/>
  <c r="E212" i="10" s="1"/>
  <c r="F213" i="1"/>
  <c r="D213" i="10" s="1"/>
  <c r="G213" i="1"/>
  <c r="E213" i="10" s="1"/>
  <c r="F214" i="1"/>
  <c r="D214" i="10" s="1"/>
  <c r="G214" i="1"/>
  <c r="E214" i="10" s="1"/>
  <c r="F215" i="1"/>
  <c r="D215" i="10" s="1"/>
  <c r="G215" i="1"/>
  <c r="E215" i="10" s="1"/>
  <c r="F216" i="1"/>
  <c r="D216" i="10" s="1"/>
  <c r="G216" i="1"/>
  <c r="E216" i="10" s="1"/>
  <c r="F217" i="1"/>
  <c r="D217" i="10" s="1"/>
  <c r="G217" i="1"/>
  <c r="E217" i="10" s="1"/>
  <c r="F218" i="1"/>
  <c r="D218" i="10" s="1"/>
  <c r="G218" i="1"/>
  <c r="E218" i="10" s="1"/>
  <c r="F219" i="1"/>
  <c r="D219" i="10" s="1"/>
  <c r="G219" i="1"/>
  <c r="E219" i="10" s="1"/>
  <c r="F220" i="1"/>
  <c r="D220" i="10" s="1"/>
  <c r="G220" i="1"/>
  <c r="E220" i="10" s="1"/>
  <c r="F221" i="1"/>
  <c r="D221" i="10" s="1"/>
  <c r="G221" i="1"/>
  <c r="E221" i="10" s="1"/>
  <c r="F222" i="1"/>
  <c r="D222" i="10" s="1"/>
  <c r="G222" i="1"/>
  <c r="E222" i="10" s="1"/>
  <c r="F223" i="1"/>
  <c r="D223" i="10" s="1"/>
  <c r="G223" i="1"/>
  <c r="E223" i="10" s="1"/>
  <c r="F224" i="1"/>
  <c r="D224" i="10" s="1"/>
  <c r="G224" i="1"/>
  <c r="E224" i="10" s="1"/>
  <c r="F225" i="1"/>
  <c r="D225" i="10" s="1"/>
  <c r="G225" i="1"/>
  <c r="E225" i="10" s="1"/>
  <c r="F226" i="1"/>
  <c r="D226" i="10" s="1"/>
  <c r="G226" i="1"/>
  <c r="E226" i="10" s="1"/>
  <c r="F227" i="1"/>
  <c r="D227" i="10" s="1"/>
  <c r="G227" i="1"/>
  <c r="E227" i="10" s="1"/>
  <c r="F228" i="1"/>
  <c r="D228" i="10" s="1"/>
  <c r="G228" i="1"/>
  <c r="E228" i="10" s="1"/>
  <c r="F229" i="1"/>
  <c r="D229" i="10" s="1"/>
  <c r="G229" i="1"/>
  <c r="E229" i="10" s="1"/>
  <c r="F230" i="1"/>
  <c r="D230" i="10" s="1"/>
  <c r="G230" i="1"/>
  <c r="E230" i="10" s="1"/>
  <c r="F231" i="1"/>
  <c r="D231" i="10" s="1"/>
  <c r="G231" i="1"/>
  <c r="E231" i="10" s="1"/>
  <c r="F232" i="1"/>
  <c r="D232" i="10" s="1"/>
  <c r="G232" i="1"/>
  <c r="E232" i="10" s="1"/>
  <c r="F233" i="1"/>
  <c r="D233" i="10" s="1"/>
  <c r="G233" i="1"/>
  <c r="E233" i="10" s="1"/>
  <c r="F234" i="1"/>
  <c r="D234" i="10" s="1"/>
  <c r="G234" i="1"/>
  <c r="E234" i="10" s="1"/>
  <c r="F235" i="1"/>
  <c r="D235" i="10" s="1"/>
  <c r="G235" i="1"/>
  <c r="E235" i="10" s="1"/>
  <c r="F236" i="1"/>
  <c r="D236" i="10" s="1"/>
  <c r="G236" i="1"/>
  <c r="E236" i="10" s="1"/>
  <c r="F237" i="1"/>
  <c r="D237" i="10" s="1"/>
  <c r="G237" i="1"/>
  <c r="E237" i="10" s="1"/>
  <c r="F238" i="1"/>
  <c r="D238" i="10" s="1"/>
  <c r="G238" i="1"/>
  <c r="E238" i="10" s="1"/>
  <c r="F239" i="1"/>
  <c r="D239" i="10" s="1"/>
  <c r="G239" i="1"/>
  <c r="E239" i="10" s="1"/>
  <c r="F240" i="1"/>
  <c r="D240" i="10" s="1"/>
  <c r="G240" i="1"/>
  <c r="E240" i="10" s="1"/>
  <c r="F241" i="1"/>
  <c r="D241" i="10" s="1"/>
  <c r="G241" i="1"/>
  <c r="E241" i="10" s="1"/>
  <c r="F242" i="1"/>
  <c r="D242" i="10" s="1"/>
  <c r="G242" i="1"/>
  <c r="E242" i="10" s="1"/>
  <c r="F243" i="1"/>
  <c r="D243" i="10" s="1"/>
  <c r="G243" i="1"/>
  <c r="E243" i="10" s="1"/>
  <c r="F244" i="1"/>
  <c r="D244" i="10" s="1"/>
  <c r="G244" i="1"/>
  <c r="E244" i="10" s="1"/>
  <c r="F245" i="1"/>
  <c r="D245" i="10" s="1"/>
  <c r="G245" i="1"/>
  <c r="E245" i="10" s="1"/>
  <c r="F246" i="1"/>
  <c r="D246" i="10" s="1"/>
  <c r="G246" i="1"/>
  <c r="E246" i="10" s="1"/>
  <c r="F247" i="1"/>
  <c r="D247" i="10" s="1"/>
  <c r="G247" i="1"/>
  <c r="E247" i="10" s="1"/>
  <c r="F248" i="1"/>
  <c r="D248" i="10" s="1"/>
  <c r="G248" i="1"/>
  <c r="E248" i="10" s="1"/>
  <c r="F249" i="1"/>
  <c r="D249" i="10" s="1"/>
  <c r="G249" i="1"/>
  <c r="E249" i="10" s="1"/>
  <c r="F250" i="1"/>
  <c r="D250" i="10" s="1"/>
  <c r="G250" i="1"/>
  <c r="E250" i="10" s="1"/>
  <c r="F251" i="1"/>
  <c r="D251" i="10" s="1"/>
  <c r="G251" i="1"/>
  <c r="E251" i="10" s="1"/>
  <c r="F252" i="1"/>
  <c r="D252" i="10" s="1"/>
  <c r="G252" i="1"/>
  <c r="E252" i="10" s="1"/>
  <c r="F253" i="1"/>
  <c r="D253" i="10" s="1"/>
  <c r="G253" i="1"/>
  <c r="E253" i="10" s="1"/>
  <c r="F254" i="1"/>
  <c r="D254" i="10" s="1"/>
  <c r="G254" i="1"/>
  <c r="E254" i="10" s="1"/>
  <c r="F255" i="1"/>
  <c r="D255" i="10" s="1"/>
  <c r="G255" i="1"/>
  <c r="E255" i="10" s="1"/>
  <c r="F256" i="1"/>
  <c r="D256" i="10" s="1"/>
  <c r="G256" i="1"/>
  <c r="E256" i="10" s="1"/>
  <c r="F257" i="1"/>
  <c r="D257" i="10" s="1"/>
  <c r="G257" i="1"/>
  <c r="E257" i="10" s="1"/>
  <c r="F258" i="1"/>
  <c r="D258" i="10" s="1"/>
  <c r="G258" i="1"/>
  <c r="E258" i="10" s="1"/>
  <c r="F259" i="1"/>
  <c r="D259" i="10" s="1"/>
  <c r="G259" i="1"/>
  <c r="E259" i="10" s="1"/>
  <c r="F260" i="1"/>
  <c r="D260" i="10" s="1"/>
  <c r="G260" i="1"/>
  <c r="E260" i="10" s="1"/>
  <c r="F261" i="1"/>
  <c r="D261" i="10" s="1"/>
  <c r="G261" i="1"/>
  <c r="E261" i="10" s="1"/>
  <c r="F262" i="1"/>
  <c r="D262" i="10" s="1"/>
  <c r="G262" i="1"/>
  <c r="E262" i="10" s="1"/>
  <c r="F263" i="1"/>
  <c r="D263" i="10" s="1"/>
  <c r="G263" i="1"/>
  <c r="E263" i="10" s="1"/>
  <c r="F264" i="1"/>
  <c r="D264" i="10" s="1"/>
  <c r="G264" i="1"/>
  <c r="E264" i="10" s="1"/>
  <c r="F265" i="1"/>
  <c r="D265" i="10" s="1"/>
  <c r="G265" i="1"/>
  <c r="E265" i="10" s="1"/>
  <c r="F266" i="1"/>
  <c r="D266" i="10" s="1"/>
  <c r="G266" i="1"/>
  <c r="E266" i="10" s="1"/>
  <c r="F267" i="1"/>
  <c r="D267" i="10" s="1"/>
  <c r="G267" i="1"/>
  <c r="E267" i="10" s="1"/>
  <c r="F268" i="1"/>
  <c r="D268" i="10" s="1"/>
  <c r="G268" i="1"/>
  <c r="E268" i="10" s="1"/>
  <c r="F269" i="1"/>
  <c r="D269" i="10" s="1"/>
  <c r="G269" i="1"/>
  <c r="E269" i="10" s="1"/>
  <c r="F270" i="1"/>
  <c r="D270" i="10" s="1"/>
  <c r="G270" i="1"/>
  <c r="E270" i="10" s="1"/>
  <c r="F271" i="1"/>
  <c r="D271" i="10" s="1"/>
  <c r="G271" i="1"/>
  <c r="E271" i="10" s="1"/>
  <c r="F272" i="1"/>
  <c r="D272" i="10" s="1"/>
  <c r="G272" i="1"/>
  <c r="E272" i="10" s="1"/>
  <c r="F273" i="1"/>
  <c r="D273" i="10" s="1"/>
  <c r="G273" i="1"/>
  <c r="E273" i="10" s="1"/>
  <c r="F274" i="1"/>
  <c r="D274" i="10" s="1"/>
  <c r="G274" i="1"/>
  <c r="E274" i="10" s="1"/>
  <c r="F275" i="1"/>
  <c r="D275" i="10" s="1"/>
  <c r="G275" i="1"/>
  <c r="E275" i="10" s="1"/>
  <c r="F276" i="1"/>
  <c r="D276" i="10" s="1"/>
  <c r="G276" i="1"/>
  <c r="E276" i="10" s="1"/>
  <c r="F277" i="1"/>
  <c r="D277" i="10" s="1"/>
  <c r="G277" i="1"/>
  <c r="E277" i="10" s="1"/>
  <c r="F278" i="1"/>
  <c r="D278" i="10" s="1"/>
  <c r="G278" i="1"/>
  <c r="E278" i="10" s="1"/>
  <c r="F279" i="1"/>
  <c r="D279" i="10" s="1"/>
  <c r="G279" i="1"/>
  <c r="E279" i="10" s="1"/>
  <c r="F280" i="1"/>
  <c r="D280" i="10" s="1"/>
  <c r="G280" i="1"/>
  <c r="E280" i="10" s="1"/>
  <c r="F281" i="1"/>
  <c r="D281" i="10" s="1"/>
  <c r="G281" i="1"/>
  <c r="E281" i="10" s="1"/>
  <c r="F282" i="1"/>
  <c r="D282" i="10" s="1"/>
  <c r="G282" i="1"/>
  <c r="E282" i="10" s="1"/>
  <c r="F283" i="1"/>
  <c r="D283" i="10" s="1"/>
  <c r="G283" i="1"/>
  <c r="E283" i="10" s="1"/>
  <c r="F284" i="1"/>
  <c r="D284" i="10" s="1"/>
  <c r="G284" i="1"/>
  <c r="E284" i="10" s="1"/>
  <c r="F285" i="1"/>
  <c r="D285" i="10" s="1"/>
  <c r="G285" i="1"/>
  <c r="E285" i="10" s="1"/>
  <c r="F286" i="1"/>
  <c r="D286" i="10" s="1"/>
  <c r="G286" i="1"/>
  <c r="E286" i="10" s="1"/>
  <c r="F287" i="1"/>
  <c r="D287" i="10" s="1"/>
  <c r="G287" i="1"/>
  <c r="E287" i="10" s="1"/>
  <c r="F288" i="1"/>
  <c r="D288" i="10" s="1"/>
  <c r="G288" i="1"/>
  <c r="E288" i="10" s="1"/>
  <c r="F289" i="1"/>
  <c r="D289" i="10" s="1"/>
  <c r="G289" i="1"/>
  <c r="E289" i="10" s="1"/>
  <c r="F290" i="1"/>
  <c r="D290" i="10" s="1"/>
  <c r="G290" i="1"/>
  <c r="E290" i="10" s="1"/>
  <c r="F291" i="1"/>
  <c r="D291" i="10" s="1"/>
  <c r="G291" i="1"/>
  <c r="E291" i="10" s="1"/>
  <c r="F292" i="1"/>
  <c r="D292" i="10" s="1"/>
  <c r="G292" i="1"/>
  <c r="E292" i="10" s="1"/>
  <c r="F293" i="1"/>
  <c r="D293" i="10" s="1"/>
  <c r="G293" i="1"/>
  <c r="E293" i="10" s="1"/>
  <c r="F294" i="1"/>
  <c r="D294" i="10" s="1"/>
  <c r="G294" i="1"/>
  <c r="E294" i="10" s="1"/>
  <c r="F295" i="1"/>
  <c r="D295" i="10" s="1"/>
  <c r="G295" i="1"/>
  <c r="E295" i="10" s="1"/>
  <c r="F296" i="1"/>
  <c r="D296" i="10" s="1"/>
  <c r="G296" i="1"/>
  <c r="E296" i="10" s="1"/>
  <c r="F297" i="1"/>
  <c r="D297" i="10" s="1"/>
  <c r="G297" i="1"/>
  <c r="E297" i="10" s="1"/>
  <c r="F298" i="1"/>
  <c r="D298" i="10" s="1"/>
  <c r="G298" i="1"/>
  <c r="E298" i="10" s="1"/>
  <c r="F299" i="1"/>
  <c r="D299" i="10" s="1"/>
  <c r="G299" i="1"/>
  <c r="E299" i="10" s="1"/>
  <c r="F300" i="1"/>
  <c r="D300" i="10" s="1"/>
  <c r="G300" i="1"/>
  <c r="E300" i="10" s="1"/>
  <c r="F301" i="1"/>
  <c r="D301" i="10" s="1"/>
  <c r="G301" i="1"/>
  <c r="E301" i="10" s="1"/>
  <c r="F302" i="1"/>
  <c r="D302" i="10" s="1"/>
  <c r="G302" i="1"/>
  <c r="E302" i="10" s="1"/>
  <c r="F303" i="1"/>
  <c r="D303" i="10" s="1"/>
  <c r="G303" i="1"/>
  <c r="E303" i="10" s="1"/>
  <c r="F304" i="1"/>
  <c r="D304" i="10" s="1"/>
  <c r="G304" i="1"/>
  <c r="E304" i="10" s="1"/>
  <c r="F305" i="1"/>
  <c r="D305" i="10" s="1"/>
  <c r="G305" i="1"/>
  <c r="E305" i="10" s="1"/>
  <c r="F306" i="1"/>
  <c r="D306" i="10" s="1"/>
  <c r="G306" i="1"/>
  <c r="E306" i="10" s="1"/>
  <c r="F307" i="1"/>
  <c r="D307" i="10" s="1"/>
  <c r="G307" i="1"/>
  <c r="E307" i="10" s="1"/>
  <c r="F308" i="1"/>
  <c r="D308" i="10" s="1"/>
  <c r="G308" i="1"/>
  <c r="E308" i="10" s="1"/>
  <c r="F309" i="1"/>
  <c r="D309" i="10" s="1"/>
  <c r="G309" i="1"/>
  <c r="E309" i="10" s="1"/>
  <c r="F310" i="1"/>
  <c r="D310" i="10" s="1"/>
  <c r="G310" i="1"/>
  <c r="E310" i="10" s="1"/>
  <c r="F311" i="1"/>
  <c r="D311" i="10" s="1"/>
  <c r="G311" i="1"/>
  <c r="E311" i="10" s="1"/>
  <c r="F312" i="1"/>
  <c r="D312" i="10" s="1"/>
  <c r="G312" i="1"/>
  <c r="E312" i="10" s="1"/>
  <c r="F313" i="1"/>
  <c r="D313" i="10" s="1"/>
  <c r="G313" i="1"/>
  <c r="E313" i="10" s="1"/>
  <c r="F314" i="1"/>
  <c r="D314" i="10" s="1"/>
  <c r="G314" i="1"/>
  <c r="E314" i="10" s="1"/>
  <c r="F315" i="1"/>
  <c r="D315" i="10" s="1"/>
  <c r="G315" i="1"/>
  <c r="E315" i="10" s="1"/>
  <c r="F316" i="1"/>
  <c r="D316" i="10" s="1"/>
  <c r="G316" i="1"/>
  <c r="E316" i="10" s="1"/>
  <c r="F317" i="1"/>
  <c r="D317" i="10" s="1"/>
  <c r="G317" i="1"/>
  <c r="E317" i="10" s="1"/>
  <c r="F318" i="1"/>
  <c r="D318" i="10" s="1"/>
  <c r="G318" i="1"/>
  <c r="E318" i="10" s="1"/>
  <c r="F319" i="1"/>
  <c r="D319" i="10" s="1"/>
  <c r="G319" i="1"/>
  <c r="E319" i="10" s="1"/>
  <c r="F320" i="1"/>
  <c r="D320" i="10" s="1"/>
  <c r="G320" i="1"/>
  <c r="E320" i="10" s="1"/>
  <c r="F321" i="1"/>
  <c r="D321" i="10" s="1"/>
  <c r="G321" i="1"/>
  <c r="E321" i="10" s="1"/>
  <c r="F322" i="1"/>
  <c r="D322" i="10" s="1"/>
  <c r="G322" i="1"/>
  <c r="E322" i="10" s="1"/>
  <c r="F323" i="1"/>
  <c r="D323" i="10" s="1"/>
  <c r="G323" i="1"/>
  <c r="E323" i="10" s="1"/>
  <c r="F324" i="1"/>
  <c r="D324" i="10" s="1"/>
  <c r="G324" i="1"/>
  <c r="E324" i="10" s="1"/>
  <c r="F325" i="1"/>
  <c r="D325" i="10" s="1"/>
  <c r="G325" i="1"/>
  <c r="E325" i="10" s="1"/>
  <c r="F326" i="1"/>
  <c r="D326" i="10" s="1"/>
  <c r="G326" i="1"/>
  <c r="E326" i="10" s="1"/>
  <c r="F327" i="1"/>
  <c r="D327" i="10" s="1"/>
  <c r="G327" i="1"/>
  <c r="E327" i="10" s="1"/>
  <c r="F328" i="1"/>
  <c r="D328" i="10" s="1"/>
  <c r="G328" i="1"/>
  <c r="E328" i="10" s="1"/>
  <c r="F329" i="1"/>
  <c r="D329" i="10" s="1"/>
  <c r="G329" i="1"/>
  <c r="E329" i="10" s="1"/>
  <c r="F330" i="1"/>
  <c r="D330" i="10" s="1"/>
  <c r="G330" i="1"/>
  <c r="E330" i="10" s="1"/>
  <c r="F331" i="1"/>
  <c r="D331" i="10" s="1"/>
  <c r="G331" i="1"/>
  <c r="E331" i="10" s="1"/>
  <c r="F332" i="1"/>
  <c r="D332" i="10" s="1"/>
  <c r="G332" i="1"/>
  <c r="E332" i="10" s="1"/>
  <c r="F333" i="1"/>
  <c r="D333" i="10" s="1"/>
  <c r="G333" i="1"/>
  <c r="E333" i="10" s="1"/>
  <c r="F334" i="1"/>
  <c r="D334" i="10" s="1"/>
  <c r="G334" i="1"/>
  <c r="E334" i="10" s="1"/>
  <c r="F335" i="1"/>
  <c r="D335" i="10" s="1"/>
  <c r="G335" i="1"/>
  <c r="E335" i="10" s="1"/>
  <c r="F336" i="1"/>
  <c r="D336" i="10" s="1"/>
  <c r="G336" i="1"/>
  <c r="E336" i="10" s="1"/>
  <c r="F337" i="1"/>
  <c r="D337" i="10" s="1"/>
  <c r="G337" i="1"/>
  <c r="E337" i="10" s="1"/>
  <c r="F338" i="1"/>
  <c r="D338" i="10" s="1"/>
  <c r="G338" i="1"/>
  <c r="E338" i="10" s="1"/>
  <c r="F339" i="1"/>
  <c r="D339" i="10" s="1"/>
  <c r="G339" i="1"/>
  <c r="E339" i="10" s="1"/>
  <c r="F340" i="1"/>
  <c r="D340" i="10" s="1"/>
  <c r="G340" i="1"/>
  <c r="E340" i="10" s="1"/>
  <c r="F341" i="1"/>
  <c r="D341" i="10" s="1"/>
  <c r="G341" i="1"/>
  <c r="E341" i="10" s="1"/>
  <c r="F342" i="1"/>
  <c r="D342" i="10" s="1"/>
  <c r="G342" i="1"/>
  <c r="E342" i="10" s="1"/>
  <c r="F343" i="1"/>
  <c r="D343" i="10" s="1"/>
  <c r="G343" i="1"/>
  <c r="E343" i="10" s="1"/>
  <c r="F344" i="1"/>
  <c r="D344" i="10" s="1"/>
  <c r="G344" i="1"/>
  <c r="E344" i="10" s="1"/>
  <c r="F345" i="1"/>
  <c r="D345" i="10" s="1"/>
  <c r="G345" i="1"/>
  <c r="E345" i="10" s="1"/>
  <c r="F346" i="1"/>
  <c r="D346" i="10" s="1"/>
  <c r="G346" i="1"/>
  <c r="E346" i="10" s="1"/>
  <c r="F347" i="1"/>
  <c r="D347" i="10" s="1"/>
  <c r="G347" i="1"/>
  <c r="E347" i="10" s="1"/>
  <c r="F348" i="1"/>
  <c r="D348" i="10" s="1"/>
  <c r="G348" i="1"/>
  <c r="E348" i="10" s="1"/>
  <c r="F349" i="1"/>
  <c r="D349" i="10" s="1"/>
  <c r="G349" i="1"/>
  <c r="E349" i="10" s="1"/>
  <c r="F350" i="1"/>
  <c r="D350" i="10" s="1"/>
  <c r="G350" i="1"/>
  <c r="E350" i="10" s="1"/>
  <c r="F351" i="1"/>
  <c r="D351" i="10" s="1"/>
  <c r="G351" i="1"/>
  <c r="E351" i="10" s="1"/>
  <c r="F352" i="1"/>
  <c r="D352" i="10" s="1"/>
  <c r="G352" i="1"/>
  <c r="E352" i="10" s="1"/>
  <c r="F353" i="1"/>
  <c r="D353" i="10" s="1"/>
  <c r="G353" i="1"/>
  <c r="E353" i="10" s="1"/>
  <c r="F354" i="1"/>
  <c r="D354" i="10" s="1"/>
  <c r="G354" i="1"/>
  <c r="E354" i="10" s="1"/>
  <c r="F355" i="1"/>
  <c r="D355" i="10" s="1"/>
  <c r="G355" i="1"/>
  <c r="E355" i="10" s="1"/>
  <c r="F356" i="1"/>
  <c r="D356" i="10" s="1"/>
  <c r="G356" i="1"/>
  <c r="E356" i="10" s="1"/>
  <c r="F357" i="1"/>
  <c r="D357" i="10" s="1"/>
  <c r="G357" i="1"/>
  <c r="E357" i="10" s="1"/>
  <c r="F358" i="1"/>
  <c r="D358" i="10" s="1"/>
  <c r="G358" i="1"/>
  <c r="E358" i="10" s="1"/>
  <c r="F359" i="1"/>
  <c r="D359" i="10" s="1"/>
  <c r="G359" i="1"/>
  <c r="E359" i="10" s="1"/>
  <c r="F360" i="1"/>
  <c r="D360" i="10" s="1"/>
  <c r="G360" i="1"/>
  <c r="E360" i="10" s="1"/>
  <c r="F361" i="1"/>
  <c r="D361" i="10" s="1"/>
  <c r="G361" i="1"/>
  <c r="E361" i="10" s="1"/>
  <c r="F362" i="1"/>
  <c r="D362" i="10" s="1"/>
  <c r="G362" i="1"/>
  <c r="E362" i="10" s="1"/>
  <c r="F363" i="1"/>
  <c r="D363" i="10" s="1"/>
  <c r="G363" i="1"/>
  <c r="E363" i="10" s="1"/>
  <c r="F364" i="1"/>
  <c r="D364" i="10" s="1"/>
  <c r="G364" i="1"/>
  <c r="E364" i="10" s="1"/>
  <c r="F365" i="1"/>
  <c r="D365" i="10" s="1"/>
  <c r="G365" i="1"/>
  <c r="E365" i="10" s="1"/>
  <c r="F366" i="1"/>
  <c r="D366" i="10" s="1"/>
  <c r="G366" i="1"/>
  <c r="E366" i="10" s="1"/>
  <c r="F367" i="1"/>
  <c r="D367" i="10" s="1"/>
  <c r="G367" i="1"/>
  <c r="E367" i="10" s="1"/>
  <c r="F368" i="1"/>
  <c r="D368" i="10" s="1"/>
  <c r="G368" i="1"/>
  <c r="E368" i="10" s="1"/>
  <c r="F369" i="1"/>
  <c r="D369" i="10" s="1"/>
  <c r="G369" i="1"/>
  <c r="E369" i="10" s="1"/>
  <c r="F370" i="1"/>
  <c r="D370" i="10" s="1"/>
  <c r="G370" i="1"/>
  <c r="E370" i="10" s="1"/>
  <c r="F371" i="1"/>
  <c r="D371" i="10" s="1"/>
  <c r="G371" i="1"/>
  <c r="E371" i="10" s="1"/>
  <c r="F372" i="1"/>
  <c r="D372" i="10" s="1"/>
  <c r="G372" i="1"/>
  <c r="E372" i="10" s="1"/>
  <c r="F373" i="1"/>
  <c r="D373" i="10" s="1"/>
  <c r="G373" i="1"/>
  <c r="E373" i="10" s="1"/>
  <c r="F374" i="1"/>
  <c r="D374" i="10" s="1"/>
  <c r="G374" i="1"/>
  <c r="E374" i="10" s="1"/>
  <c r="F375" i="1"/>
  <c r="D375" i="10" s="1"/>
  <c r="G375" i="1"/>
  <c r="E375" i="10" s="1"/>
  <c r="F376" i="1"/>
  <c r="D376" i="10" s="1"/>
  <c r="G376" i="1"/>
  <c r="E376" i="10" s="1"/>
  <c r="F377" i="1"/>
  <c r="D377" i="10" s="1"/>
  <c r="G377" i="1"/>
  <c r="E377" i="10" s="1"/>
  <c r="F378" i="1"/>
  <c r="D378" i="10" s="1"/>
  <c r="G378" i="1"/>
  <c r="E378" i="10" s="1"/>
  <c r="F379" i="1"/>
  <c r="D379" i="10" s="1"/>
  <c r="G379" i="1"/>
  <c r="E379" i="10" s="1"/>
  <c r="F380" i="1"/>
  <c r="D380" i="10" s="1"/>
  <c r="G380" i="1"/>
  <c r="E380" i="10" s="1"/>
  <c r="F381" i="1"/>
  <c r="D381" i="10" s="1"/>
  <c r="G381" i="1"/>
  <c r="E381" i="10" s="1"/>
  <c r="F382" i="1"/>
  <c r="D382" i="10" s="1"/>
  <c r="G382" i="1"/>
  <c r="E382" i="10" s="1"/>
  <c r="F383" i="1"/>
  <c r="D383" i="10" s="1"/>
  <c r="G383" i="1"/>
  <c r="E383" i="10" s="1"/>
  <c r="F384" i="1"/>
  <c r="D384" i="10" s="1"/>
  <c r="G384" i="1"/>
  <c r="E384" i="10" s="1"/>
  <c r="F385" i="1"/>
  <c r="D385" i="10" s="1"/>
  <c r="G385" i="1"/>
  <c r="E385" i="10" s="1"/>
  <c r="F386" i="1"/>
  <c r="D386" i="10" s="1"/>
  <c r="G386" i="1"/>
  <c r="E386" i="10" s="1"/>
  <c r="F387" i="1"/>
  <c r="D387" i="10" s="1"/>
  <c r="G387" i="1"/>
  <c r="E387" i="10" s="1"/>
  <c r="F388" i="1"/>
  <c r="D388" i="10" s="1"/>
  <c r="G388" i="1"/>
  <c r="E388" i="10" s="1"/>
  <c r="F389" i="1"/>
  <c r="D389" i="10" s="1"/>
  <c r="G389" i="1"/>
  <c r="E389" i="10" s="1"/>
  <c r="F390" i="1"/>
  <c r="D390" i="10" s="1"/>
  <c r="G390" i="1"/>
  <c r="E390" i="10" s="1"/>
  <c r="F391" i="1"/>
  <c r="D391" i="10" s="1"/>
  <c r="G391" i="1"/>
  <c r="E391" i="10" s="1"/>
  <c r="F392" i="1"/>
  <c r="D392" i="10" s="1"/>
  <c r="G392" i="1"/>
  <c r="E392" i="10" s="1"/>
  <c r="F393" i="1"/>
  <c r="D393" i="10" s="1"/>
  <c r="G393" i="1"/>
  <c r="E393" i="10" s="1"/>
  <c r="F394" i="1"/>
  <c r="D394" i="10" s="1"/>
  <c r="G394" i="1"/>
  <c r="E394" i="10" s="1"/>
  <c r="F395" i="1"/>
  <c r="D395" i="10" s="1"/>
  <c r="G395" i="1"/>
  <c r="E395" i="10" s="1"/>
  <c r="F396" i="1"/>
  <c r="D396" i="10" s="1"/>
  <c r="G396" i="1"/>
  <c r="E396" i="10" s="1"/>
  <c r="F397" i="1"/>
  <c r="D397" i="10" s="1"/>
  <c r="G397" i="1"/>
  <c r="E397" i="10" s="1"/>
  <c r="F398" i="1"/>
  <c r="D398" i="10" s="1"/>
  <c r="G398" i="1"/>
  <c r="E398" i="10" s="1"/>
  <c r="F399" i="1"/>
  <c r="D399" i="10" s="1"/>
  <c r="G399" i="1"/>
  <c r="E399" i="10" s="1"/>
  <c r="F400" i="1"/>
  <c r="D400" i="10" s="1"/>
  <c r="G400" i="1"/>
  <c r="E400" i="10" s="1"/>
  <c r="F401" i="1"/>
  <c r="D401" i="10" s="1"/>
  <c r="G401" i="1"/>
  <c r="E401" i="10" s="1"/>
  <c r="F402" i="1"/>
  <c r="D402" i="10" s="1"/>
  <c r="G402" i="1"/>
  <c r="E402" i="10" s="1"/>
  <c r="F403" i="1"/>
  <c r="D403" i="10" s="1"/>
  <c r="G403" i="1"/>
  <c r="E403" i="10" s="1"/>
  <c r="F404" i="1"/>
  <c r="D404" i="10" s="1"/>
  <c r="G404" i="1"/>
  <c r="E404" i="10" s="1"/>
  <c r="F405" i="1"/>
  <c r="D405" i="10" s="1"/>
  <c r="G405" i="1"/>
  <c r="E405" i="10" s="1"/>
  <c r="F406" i="1"/>
  <c r="D406" i="10" s="1"/>
  <c r="G406" i="1"/>
  <c r="E406" i="10" s="1"/>
  <c r="F407" i="1"/>
  <c r="D407" i="10" s="1"/>
  <c r="G407" i="1"/>
  <c r="E407" i="10" s="1"/>
  <c r="F408" i="1"/>
  <c r="D408" i="10" s="1"/>
  <c r="G408" i="1"/>
  <c r="E408" i="10" s="1"/>
  <c r="F409" i="1"/>
  <c r="D409" i="10" s="1"/>
  <c r="G409" i="1"/>
  <c r="E409" i="10" s="1"/>
  <c r="F410" i="1"/>
  <c r="D410" i="10" s="1"/>
  <c r="G410" i="1"/>
  <c r="E410" i="10" s="1"/>
  <c r="F411" i="1"/>
  <c r="D411" i="10" s="1"/>
  <c r="G411" i="1"/>
  <c r="E411" i="10" s="1"/>
  <c r="F412" i="1"/>
  <c r="D412" i="10" s="1"/>
  <c r="G412" i="1"/>
  <c r="E412" i="10" s="1"/>
  <c r="F413" i="1"/>
  <c r="D413" i="10" s="1"/>
  <c r="G413" i="1"/>
  <c r="E413" i="10" s="1"/>
  <c r="F414" i="1"/>
  <c r="D414" i="10" s="1"/>
  <c r="G414" i="1"/>
  <c r="E414" i="10" s="1"/>
  <c r="F415" i="1"/>
  <c r="D415" i="10" s="1"/>
  <c r="G415" i="1"/>
  <c r="E415" i="10" s="1"/>
  <c r="F416" i="1"/>
  <c r="D416" i="10" s="1"/>
  <c r="G416" i="1"/>
  <c r="E416" i="10" s="1"/>
  <c r="F417" i="1"/>
  <c r="D417" i="10" s="1"/>
  <c r="G417" i="1"/>
  <c r="E417" i="10" s="1"/>
  <c r="F418" i="1"/>
  <c r="D418" i="10" s="1"/>
  <c r="G418" i="1"/>
  <c r="E418" i="10" s="1"/>
  <c r="F419" i="1"/>
  <c r="D419" i="10" s="1"/>
  <c r="G419" i="1"/>
  <c r="E419" i="10" s="1"/>
  <c r="F420" i="1"/>
  <c r="D420" i="10" s="1"/>
  <c r="G420" i="1"/>
  <c r="E420" i="10" s="1"/>
  <c r="F421" i="1"/>
  <c r="D421" i="10" s="1"/>
  <c r="G421" i="1"/>
  <c r="E421" i="10" s="1"/>
  <c r="F422" i="1"/>
  <c r="D422" i="10" s="1"/>
  <c r="G422" i="1"/>
  <c r="E422" i="10" s="1"/>
  <c r="F423" i="1"/>
  <c r="D423" i="10" s="1"/>
  <c r="G423" i="1"/>
  <c r="E423" i="10" s="1"/>
  <c r="F424" i="1"/>
  <c r="D424" i="10" s="1"/>
  <c r="G424" i="1"/>
  <c r="E424" i="10" s="1"/>
  <c r="F425" i="1"/>
  <c r="D425" i="10" s="1"/>
  <c r="G425" i="1"/>
  <c r="E425" i="10" s="1"/>
  <c r="F426" i="1"/>
  <c r="D426" i="10" s="1"/>
  <c r="G426" i="1"/>
  <c r="E426" i="10" s="1"/>
  <c r="F427" i="1"/>
  <c r="D427" i="10" s="1"/>
  <c r="G427" i="1"/>
  <c r="E427" i="10" s="1"/>
  <c r="F428" i="1"/>
  <c r="D428" i="10" s="1"/>
  <c r="G428" i="1"/>
  <c r="E428" i="10" s="1"/>
  <c r="F429" i="1"/>
  <c r="D429" i="10" s="1"/>
  <c r="G429" i="1"/>
  <c r="E429" i="10" s="1"/>
  <c r="F430" i="1"/>
  <c r="D430" i="10" s="1"/>
  <c r="G430" i="1"/>
  <c r="E430" i="10" s="1"/>
  <c r="F431" i="1"/>
  <c r="D431" i="10" s="1"/>
  <c r="G431" i="1"/>
  <c r="E431" i="10" s="1"/>
  <c r="F432" i="1"/>
  <c r="D432" i="10" s="1"/>
  <c r="G432" i="1"/>
  <c r="E432" i="10" s="1"/>
  <c r="F433" i="1"/>
  <c r="D433" i="10" s="1"/>
  <c r="G433" i="1"/>
  <c r="E433" i="10" s="1"/>
  <c r="F434" i="1"/>
  <c r="D434" i="10" s="1"/>
  <c r="G434" i="1"/>
  <c r="E434" i="10" s="1"/>
  <c r="F435" i="1"/>
  <c r="D435" i="10" s="1"/>
  <c r="G435" i="1"/>
  <c r="E435" i="10" s="1"/>
  <c r="F436" i="1"/>
  <c r="D436" i="10" s="1"/>
  <c r="G436" i="1"/>
  <c r="E436" i="10" s="1"/>
  <c r="F437" i="1"/>
  <c r="D437" i="10" s="1"/>
  <c r="G437" i="1"/>
  <c r="E437" i="10" s="1"/>
  <c r="F438" i="1"/>
  <c r="D438" i="10" s="1"/>
  <c r="G438" i="1"/>
  <c r="E438" i="10" s="1"/>
  <c r="F439" i="1"/>
  <c r="D439" i="10" s="1"/>
  <c r="G439" i="1"/>
  <c r="E439" i="10" s="1"/>
  <c r="F440" i="1"/>
  <c r="D440" i="10" s="1"/>
  <c r="G440" i="1"/>
  <c r="E440" i="10" s="1"/>
  <c r="F441" i="1"/>
  <c r="D441" i="10" s="1"/>
  <c r="G441" i="1"/>
  <c r="E441" i="10" s="1"/>
  <c r="F442" i="1"/>
  <c r="D442" i="10" s="1"/>
  <c r="G442" i="1"/>
  <c r="E442" i="10" s="1"/>
  <c r="F443" i="1"/>
  <c r="D443" i="10" s="1"/>
  <c r="G443" i="1"/>
  <c r="E443" i="10" s="1"/>
  <c r="F444" i="1"/>
  <c r="D444" i="10" s="1"/>
  <c r="G444" i="1"/>
  <c r="E444" i="10" s="1"/>
  <c r="F445" i="1"/>
  <c r="D445" i="10" s="1"/>
  <c r="G445" i="1"/>
  <c r="E445" i="10" s="1"/>
  <c r="F446" i="1"/>
  <c r="D446" i="10" s="1"/>
  <c r="G446" i="1"/>
  <c r="E446" i="10" s="1"/>
  <c r="F447" i="1"/>
  <c r="D447" i="10" s="1"/>
  <c r="G447" i="1"/>
  <c r="E447" i="10" s="1"/>
  <c r="F448" i="1"/>
  <c r="D448" i="10" s="1"/>
  <c r="G448" i="1"/>
  <c r="E448" i="10" s="1"/>
  <c r="F449" i="1"/>
  <c r="D449" i="10" s="1"/>
  <c r="G449" i="1"/>
  <c r="E449" i="10" s="1"/>
  <c r="F450" i="1"/>
  <c r="D450" i="10" s="1"/>
  <c r="G450" i="1"/>
  <c r="E450" i="10" s="1"/>
  <c r="F451" i="1"/>
  <c r="D451" i="10" s="1"/>
  <c r="G451" i="1"/>
  <c r="E451" i="10" s="1"/>
  <c r="F452" i="1"/>
  <c r="D452" i="10" s="1"/>
  <c r="G452" i="1"/>
  <c r="E452" i="10" s="1"/>
  <c r="F453" i="1"/>
  <c r="D453" i="10" s="1"/>
  <c r="G453" i="1"/>
  <c r="E453" i="10" s="1"/>
  <c r="F454" i="1"/>
  <c r="D454" i="10" s="1"/>
  <c r="G454" i="1"/>
  <c r="E454" i="10" s="1"/>
  <c r="F455" i="1"/>
  <c r="D455" i="10" s="1"/>
  <c r="G455" i="1"/>
  <c r="E455" i="10" s="1"/>
  <c r="F456" i="1"/>
  <c r="D456" i="10" s="1"/>
  <c r="G456" i="1"/>
  <c r="E456" i="10" s="1"/>
  <c r="F457" i="1"/>
  <c r="D457" i="10" s="1"/>
  <c r="G457" i="1"/>
  <c r="E457" i="10" s="1"/>
  <c r="F458" i="1"/>
  <c r="D458" i="10" s="1"/>
  <c r="G458" i="1"/>
  <c r="E458" i="10" s="1"/>
  <c r="F459" i="1"/>
  <c r="D459" i="10" s="1"/>
  <c r="G459" i="1"/>
  <c r="E459" i="10" s="1"/>
  <c r="F460" i="1"/>
  <c r="D460" i="10" s="1"/>
  <c r="G460" i="1"/>
  <c r="E460" i="10" s="1"/>
  <c r="F461" i="1"/>
  <c r="D461" i="10" s="1"/>
  <c r="G461" i="1"/>
  <c r="E461" i="10" s="1"/>
  <c r="F462" i="1"/>
  <c r="D462" i="10" s="1"/>
  <c r="G462" i="1"/>
  <c r="E462" i="10" s="1"/>
  <c r="F463" i="1"/>
  <c r="D463" i="10" s="1"/>
  <c r="G463" i="1"/>
  <c r="E463" i="10" s="1"/>
  <c r="F464" i="1"/>
  <c r="D464" i="10" s="1"/>
  <c r="G464" i="1"/>
  <c r="E464" i="10" s="1"/>
  <c r="F465" i="1"/>
  <c r="D465" i="10" s="1"/>
  <c r="G465" i="1"/>
  <c r="E465" i="10" s="1"/>
  <c r="F466" i="1"/>
  <c r="D466" i="10" s="1"/>
  <c r="G466" i="1"/>
  <c r="E466" i="10" s="1"/>
  <c r="F467" i="1"/>
  <c r="D467" i="10" s="1"/>
  <c r="G467" i="1"/>
  <c r="E467" i="10" s="1"/>
  <c r="F468" i="1"/>
  <c r="D468" i="10" s="1"/>
  <c r="G468" i="1"/>
  <c r="E468" i="10" s="1"/>
  <c r="F469" i="1"/>
  <c r="D469" i="10" s="1"/>
  <c r="G469" i="1"/>
  <c r="E469" i="10" s="1"/>
  <c r="F470" i="1"/>
  <c r="D470" i="10" s="1"/>
  <c r="G470" i="1"/>
  <c r="E470" i="10" s="1"/>
  <c r="F471" i="1"/>
  <c r="D471" i="10" s="1"/>
  <c r="G471" i="1"/>
  <c r="E471" i="10" s="1"/>
  <c r="F472" i="1"/>
  <c r="D472" i="10" s="1"/>
  <c r="G472" i="1"/>
  <c r="E472" i="10" s="1"/>
  <c r="F473" i="1"/>
  <c r="D473" i="10" s="1"/>
  <c r="G473" i="1"/>
  <c r="E473" i="10" s="1"/>
  <c r="F474" i="1"/>
  <c r="D474" i="10" s="1"/>
  <c r="G474" i="1"/>
  <c r="E474" i="10" s="1"/>
  <c r="F475" i="1"/>
  <c r="D475" i="10" s="1"/>
  <c r="G475" i="1"/>
  <c r="E475" i="10" s="1"/>
  <c r="F476" i="1"/>
  <c r="D476" i="10" s="1"/>
  <c r="G476" i="1"/>
  <c r="E476" i="10" s="1"/>
  <c r="F477" i="1"/>
  <c r="D477" i="10" s="1"/>
  <c r="G477" i="1"/>
  <c r="E477" i="10" s="1"/>
  <c r="F478" i="1"/>
  <c r="D478" i="10" s="1"/>
  <c r="G478" i="1"/>
  <c r="E478" i="10" s="1"/>
  <c r="F479" i="1"/>
  <c r="D479" i="10" s="1"/>
  <c r="G479" i="1"/>
  <c r="E479" i="10" s="1"/>
  <c r="F480" i="1"/>
  <c r="D480" i="10" s="1"/>
  <c r="G480" i="1"/>
  <c r="E480" i="10" s="1"/>
  <c r="F481" i="1"/>
  <c r="D481" i="10" s="1"/>
  <c r="G481" i="1"/>
  <c r="E481" i="10" s="1"/>
  <c r="F482" i="1"/>
  <c r="D482" i="10" s="1"/>
  <c r="G482" i="1"/>
  <c r="E482" i="10" s="1"/>
  <c r="F483" i="1"/>
  <c r="D483" i="10" s="1"/>
  <c r="G483" i="1"/>
  <c r="E483" i="10" s="1"/>
  <c r="F484" i="1"/>
  <c r="D484" i="10" s="1"/>
  <c r="G484" i="1"/>
  <c r="E484" i="10" s="1"/>
  <c r="F485" i="1"/>
  <c r="D485" i="10" s="1"/>
  <c r="G485" i="1"/>
  <c r="E485" i="10" s="1"/>
  <c r="F486" i="1"/>
  <c r="D486" i="10" s="1"/>
  <c r="G486" i="1"/>
  <c r="E486" i="10" s="1"/>
  <c r="F487" i="1"/>
  <c r="D487" i="10" s="1"/>
  <c r="G487" i="1"/>
  <c r="E487" i="10" s="1"/>
  <c r="F488" i="1"/>
  <c r="D488" i="10" s="1"/>
  <c r="G488" i="1"/>
  <c r="E488" i="10" s="1"/>
  <c r="F489" i="1"/>
  <c r="D489" i="10" s="1"/>
  <c r="G489" i="1"/>
  <c r="E489" i="10" s="1"/>
  <c r="F490" i="1"/>
  <c r="D490" i="10" s="1"/>
  <c r="G490" i="1"/>
  <c r="E490" i="10" s="1"/>
  <c r="F491" i="1"/>
  <c r="D491" i="10" s="1"/>
  <c r="G491" i="1"/>
  <c r="E491" i="10" s="1"/>
  <c r="F492" i="1"/>
  <c r="D492" i="10" s="1"/>
  <c r="G492" i="1"/>
  <c r="E492" i="10" s="1"/>
  <c r="F493" i="1"/>
  <c r="D493" i="10" s="1"/>
  <c r="G493" i="1"/>
  <c r="E493" i="10" s="1"/>
  <c r="F494" i="1"/>
  <c r="D494" i="10" s="1"/>
  <c r="G494" i="1"/>
  <c r="E494" i="10" s="1"/>
  <c r="F495" i="1"/>
  <c r="D495" i="10" s="1"/>
  <c r="G495" i="1"/>
  <c r="E495" i="10" s="1"/>
  <c r="F496" i="1"/>
  <c r="D496" i="10" s="1"/>
  <c r="G496" i="1"/>
  <c r="E496" i="10" s="1"/>
  <c r="F497" i="1"/>
  <c r="D497" i="10" s="1"/>
  <c r="G497" i="1"/>
  <c r="E497" i="10" s="1"/>
  <c r="F498" i="1"/>
  <c r="D498" i="10" s="1"/>
  <c r="G498" i="1"/>
  <c r="E498" i="10" s="1"/>
  <c r="F499" i="1"/>
  <c r="D499" i="10" s="1"/>
  <c r="G499" i="1"/>
  <c r="E499" i="10" s="1"/>
  <c r="F500" i="1"/>
  <c r="D500" i="10" s="1"/>
  <c r="G500" i="1"/>
  <c r="E500" i="10" s="1"/>
  <c r="F501" i="1"/>
  <c r="D501" i="10" s="1"/>
  <c r="G501" i="1"/>
  <c r="E501" i="10" s="1"/>
  <c r="F502" i="1"/>
  <c r="D502" i="10" s="1"/>
  <c r="G502" i="1"/>
  <c r="E502" i="10" s="1"/>
  <c r="F503" i="1"/>
  <c r="D503" i="10" s="1"/>
  <c r="G503" i="1"/>
  <c r="E503" i="10" s="1"/>
  <c r="F504" i="1"/>
  <c r="D504" i="10" s="1"/>
  <c r="G504" i="1"/>
  <c r="E504" i="10" s="1"/>
  <c r="F505" i="1"/>
  <c r="D505" i="10" s="1"/>
  <c r="G505" i="1"/>
  <c r="E505" i="10" s="1"/>
  <c r="F506" i="1"/>
  <c r="D506" i="10" s="1"/>
  <c r="G506" i="1"/>
  <c r="E506" i="10" s="1"/>
  <c r="F507" i="1"/>
  <c r="D507" i="10" s="1"/>
  <c r="G507" i="1"/>
  <c r="E507" i="10" s="1"/>
  <c r="F508" i="1"/>
  <c r="D508" i="10" s="1"/>
  <c r="G508" i="1"/>
  <c r="E508" i="10" s="1"/>
  <c r="F509" i="1"/>
  <c r="D509" i="10" s="1"/>
  <c r="G509" i="1"/>
  <c r="E509" i="10" s="1"/>
  <c r="F510" i="1"/>
  <c r="D510" i="10" s="1"/>
  <c r="G510" i="1"/>
  <c r="E510" i="10" s="1"/>
  <c r="F511" i="1"/>
  <c r="D511" i="10" s="1"/>
  <c r="G511" i="1"/>
  <c r="E511" i="10" s="1"/>
  <c r="F512" i="1"/>
  <c r="D512" i="10" s="1"/>
  <c r="G512" i="1"/>
  <c r="E512" i="10" s="1"/>
  <c r="F513" i="1"/>
  <c r="D513" i="10" s="1"/>
  <c r="G513" i="1"/>
  <c r="E513" i="10" s="1"/>
  <c r="F514" i="1"/>
  <c r="D514" i="10" s="1"/>
  <c r="G514" i="1"/>
  <c r="E514" i="10" s="1"/>
  <c r="F515" i="1"/>
  <c r="D515" i="10" s="1"/>
  <c r="G515" i="1"/>
  <c r="E515" i="10" s="1"/>
  <c r="F516" i="1"/>
  <c r="D516" i="10" s="1"/>
  <c r="G516" i="1"/>
  <c r="E516" i="10" s="1"/>
  <c r="F517" i="1"/>
  <c r="D517" i="10" s="1"/>
  <c r="G517" i="1"/>
  <c r="E517" i="10" s="1"/>
  <c r="F518" i="1"/>
  <c r="D518" i="10" s="1"/>
  <c r="G518" i="1"/>
  <c r="E518" i="10" s="1"/>
  <c r="F519" i="1"/>
  <c r="D519" i="10" s="1"/>
  <c r="G519" i="1"/>
  <c r="E519" i="10" s="1"/>
  <c r="F520" i="1"/>
  <c r="D520" i="10" s="1"/>
  <c r="G520" i="1"/>
  <c r="E520" i="10" s="1"/>
  <c r="F521" i="1"/>
  <c r="D521" i="10" s="1"/>
  <c r="G521" i="1"/>
  <c r="E521" i="10" s="1"/>
  <c r="F522" i="1"/>
  <c r="D522" i="10" s="1"/>
  <c r="G522" i="1"/>
  <c r="E522" i="10" s="1"/>
  <c r="F523" i="1"/>
  <c r="D523" i="10" s="1"/>
  <c r="G523" i="1"/>
  <c r="E523" i="10" s="1"/>
  <c r="F524" i="1"/>
  <c r="D524" i="10" s="1"/>
  <c r="G524" i="1"/>
  <c r="E524" i="10" s="1"/>
  <c r="F525" i="1"/>
  <c r="D525" i="10" s="1"/>
  <c r="G525" i="1"/>
  <c r="E525" i="10" s="1"/>
  <c r="F526" i="1"/>
  <c r="D526" i="10" s="1"/>
  <c r="G526" i="1"/>
  <c r="E526" i="10" s="1"/>
  <c r="F527" i="1"/>
  <c r="D527" i="10" s="1"/>
  <c r="G527" i="1"/>
  <c r="E527" i="10" s="1"/>
  <c r="F528" i="1"/>
  <c r="D528" i="10" s="1"/>
  <c r="G528" i="1"/>
  <c r="E528" i="10" s="1"/>
  <c r="F529" i="1"/>
  <c r="D529" i="10" s="1"/>
  <c r="G529" i="1"/>
  <c r="E529" i="10" s="1"/>
  <c r="F530" i="1"/>
  <c r="D530" i="10" s="1"/>
  <c r="G530" i="1"/>
  <c r="E530" i="10" s="1"/>
  <c r="F531" i="1"/>
  <c r="D531" i="10" s="1"/>
  <c r="G531" i="1"/>
  <c r="E531" i="10" s="1"/>
  <c r="F532" i="1"/>
  <c r="D532" i="10" s="1"/>
  <c r="G532" i="1"/>
  <c r="E532" i="10" s="1"/>
  <c r="F533" i="1"/>
  <c r="D533" i="10" s="1"/>
  <c r="G533" i="1"/>
  <c r="E533" i="10" s="1"/>
  <c r="F534" i="1"/>
  <c r="D534" i="10" s="1"/>
  <c r="G534" i="1"/>
  <c r="E534" i="10" s="1"/>
  <c r="F535" i="1"/>
  <c r="D535" i="10" s="1"/>
  <c r="G535" i="1"/>
  <c r="E535" i="10" s="1"/>
  <c r="F536" i="1"/>
  <c r="D536" i="10" s="1"/>
  <c r="G536" i="1"/>
  <c r="E536" i="10" s="1"/>
  <c r="F537" i="1"/>
  <c r="D537" i="10" s="1"/>
  <c r="G537" i="1"/>
  <c r="E537" i="10" s="1"/>
  <c r="F538" i="1"/>
  <c r="D538" i="10" s="1"/>
  <c r="G538" i="1"/>
  <c r="E538" i="10" s="1"/>
  <c r="F539" i="1"/>
  <c r="D539" i="10" s="1"/>
  <c r="G539" i="1"/>
  <c r="E539" i="10" s="1"/>
  <c r="F540" i="1"/>
  <c r="D540" i="10" s="1"/>
  <c r="G540" i="1"/>
  <c r="E540" i="10" s="1"/>
  <c r="F541" i="1"/>
  <c r="D541" i="10" s="1"/>
  <c r="G541" i="1"/>
  <c r="E541" i="10" s="1"/>
  <c r="F542" i="1"/>
  <c r="D542" i="10" s="1"/>
  <c r="G542" i="1"/>
  <c r="E542" i="10" s="1"/>
  <c r="F543" i="1"/>
  <c r="D543" i="10" s="1"/>
  <c r="G543" i="1"/>
  <c r="E543" i="10" s="1"/>
  <c r="F544" i="1"/>
  <c r="D544" i="10" s="1"/>
  <c r="G544" i="1"/>
  <c r="E544" i="10" s="1"/>
  <c r="F545" i="1"/>
  <c r="D545" i="10" s="1"/>
  <c r="G545" i="1"/>
  <c r="E545" i="10" s="1"/>
  <c r="F546" i="1"/>
  <c r="D546" i="10" s="1"/>
  <c r="G546" i="1"/>
  <c r="E546" i="10" s="1"/>
  <c r="F547" i="1"/>
  <c r="D547" i="10" s="1"/>
  <c r="G547" i="1"/>
  <c r="E547" i="10" s="1"/>
  <c r="F548" i="1"/>
  <c r="D548" i="10" s="1"/>
  <c r="G548" i="1"/>
  <c r="E548" i="10" s="1"/>
  <c r="F549" i="1"/>
  <c r="D549" i="10" s="1"/>
  <c r="G549" i="1"/>
  <c r="E549" i="10" s="1"/>
  <c r="F550" i="1"/>
  <c r="D550" i="10" s="1"/>
  <c r="G550" i="1"/>
  <c r="E550" i="10" s="1"/>
  <c r="F551" i="1"/>
  <c r="D551" i="10" s="1"/>
  <c r="G551" i="1"/>
  <c r="E551" i="10" s="1"/>
  <c r="F552" i="1"/>
  <c r="D552" i="10" s="1"/>
  <c r="G552" i="1"/>
  <c r="E552" i="10" s="1"/>
  <c r="F553" i="1"/>
  <c r="D553" i="10" s="1"/>
  <c r="G553" i="1"/>
  <c r="E553" i="10" s="1"/>
  <c r="F554" i="1"/>
  <c r="D554" i="10" s="1"/>
  <c r="G554" i="1"/>
  <c r="E554" i="10" s="1"/>
  <c r="F555" i="1"/>
  <c r="D555" i="10" s="1"/>
  <c r="G555" i="1"/>
  <c r="E555" i="10" s="1"/>
  <c r="F556" i="1"/>
  <c r="D556" i="10" s="1"/>
  <c r="G556" i="1"/>
  <c r="E556" i="10" s="1"/>
  <c r="F557" i="1"/>
  <c r="D557" i="10" s="1"/>
  <c r="G557" i="1"/>
  <c r="E557" i="10" s="1"/>
  <c r="F558" i="1"/>
  <c r="D558" i="10" s="1"/>
  <c r="G558" i="1"/>
  <c r="E558" i="10" s="1"/>
  <c r="F559" i="1"/>
  <c r="D559" i="10" s="1"/>
  <c r="G559" i="1"/>
  <c r="E559" i="10" s="1"/>
  <c r="F560" i="1"/>
  <c r="D560" i="10" s="1"/>
  <c r="G560" i="1"/>
  <c r="E560" i="10" s="1"/>
  <c r="F561" i="1"/>
  <c r="D561" i="10" s="1"/>
  <c r="G561" i="1"/>
  <c r="E561" i="10" s="1"/>
  <c r="F562" i="1"/>
  <c r="D562" i="10" s="1"/>
  <c r="G562" i="1"/>
  <c r="E562" i="10" s="1"/>
  <c r="F563" i="1"/>
  <c r="D563" i="10" s="1"/>
  <c r="F564" i="1"/>
  <c r="D564" i="10" s="1"/>
  <c r="F565" i="1"/>
  <c r="D565" i="10" s="1"/>
  <c r="F566" i="1"/>
  <c r="D566" i="10" s="1"/>
  <c r="F567" i="1"/>
  <c r="D567" i="10" s="1"/>
  <c r="F568" i="1"/>
  <c r="D568" i="10" s="1"/>
  <c r="G568" i="1"/>
  <c r="E568" i="10" s="1"/>
  <c r="F569" i="1"/>
  <c r="D569" i="10" s="1"/>
  <c r="G569" i="1"/>
  <c r="E569" i="10" s="1"/>
  <c r="F570" i="1"/>
  <c r="D570" i="10" s="1"/>
  <c r="G570" i="1"/>
  <c r="E570" i="10" s="1"/>
  <c r="F571" i="1"/>
  <c r="D571" i="10" s="1"/>
  <c r="F572" i="1"/>
  <c r="D572" i="10" s="1"/>
  <c r="F573" i="1"/>
  <c r="D573" i="10" s="1"/>
  <c r="F574" i="1"/>
  <c r="D574" i="10" s="1"/>
  <c r="F575" i="1"/>
  <c r="D575" i="10" s="1"/>
  <c r="F576" i="1"/>
  <c r="D576" i="10" s="1"/>
  <c r="G576" i="1"/>
  <c r="E576" i="10" s="1"/>
  <c r="F577" i="1"/>
  <c r="D577" i="10" s="1"/>
  <c r="G577" i="1"/>
  <c r="E577" i="10" s="1"/>
  <c r="F578" i="1"/>
  <c r="D578" i="10" s="1"/>
  <c r="G578" i="1"/>
  <c r="E578" i="10" s="1"/>
  <c r="F579" i="1"/>
  <c r="D579" i="10" s="1"/>
  <c r="F580" i="1"/>
  <c r="D580" i="10" s="1"/>
  <c r="F581" i="1"/>
  <c r="D581" i="10" s="1"/>
  <c r="F582" i="1"/>
  <c r="D582" i="10" s="1"/>
  <c r="F583" i="1"/>
  <c r="D583" i="10" s="1"/>
  <c r="F584" i="1"/>
  <c r="D584" i="10" s="1"/>
  <c r="G584" i="1"/>
  <c r="E584" i="10" s="1"/>
  <c r="F585" i="1"/>
  <c r="D585" i="10" s="1"/>
  <c r="G585" i="1"/>
  <c r="E585" i="10" s="1"/>
  <c r="F586" i="1"/>
  <c r="D586" i="10" s="1"/>
  <c r="G586" i="1"/>
  <c r="E586" i="10" s="1"/>
  <c r="F587" i="1"/>
  <c r="D587" i="10" s="1"/>
  <c r="F588" i="1"/>
  <c r="D588" i="10" s="1"/>
  <c r="F589" i="1"/>
  <c r="D589" i="10" s="1"/>
  <c r="F590" i="1"/>
  <c r="D590" i="10" s="1"/>
  <c r="F591" i="1"/>
  <c r="D591" i="10" s="1"/>
  <c r="F592" i="1"/>
  <c r="D592" i="10" s="1"/>
  <c r="G592" i="1"/>
  <c r="E592" i="10" s="1"/>
  <c r="F593" i="1"/>
  <c r="D593" i="10" s="1"/>
  <c r="G593" i="1"/>
  <c r="E593" i="10" s="1"/>
  <c r="F594" i="1"/>
  <c r="D594" i="10" s="1"/>
  <c r="G594" i="1"/>
  <c r="E594" i="10" s="1"/>
  <c r="F595" i="1"/>
  <c r="D595" i="10" s="1"/>
  <c r="F596" i="1"/>
  <c r="D596" i="10" s="1"/>
  <c r="F597" i="1"/>
  <c r="D597" i="10" s="1"/>
  <c r="F598" i="1"/>
  <c r="D598" i="10" s="1"/>
  <c r="F599" i="1"/>
  <c r="D599" i="10" s="1"/>
  <c r="F600" i="1"/>
  <c r="D600" i="10" s="1"/>
  <c r="G600" i="1"/>
  <c r="E600" i="10" s="1"/>
  <c r="F601" i="1"/>
  <c r="D601" i="10" s="1"/>
  <c r="G601" i="1"/>
  <c r="E601" i="10" s="1"/>
  <c r="F602" i="1"/>
  <c r="D602" i="10" s="1"/>
  <c r="G602" i="1"/>
  <c r="E602" i="10" s="1"/>
  <c r="F603" i="1"/>
  <c r="D603" i="10" s="1"/>
  <c r="F604" i="1"/>
  <c r="D604" i="10" s="1"/>
  <c r="F605" i="1"/>
  <c r="D605" i="10" s="1"/>
  <c r="F606" i="1"/>
  <c r="D606" i="10" s="1"/>
  <c r="F607" i="1"/>
  <c r="D607" i="10" s="1"/>
  <c r="F608" i="1"/>
  <c r="D608" i="10" s="1"/>
  <c r="G608" i="1"/>
  <c r="E608" i="10" s="1"/>
  <c r="F609" i="1"/>
  <c r="D609" i="10" s="1"/>
  <c r="G609" i="1"/>
  <c r="E609" i="10" s="1"/>
  <c r="F610" i="1"/>
  <c r="D610" i="10" s="1"/>
  <c r="G610" i="1"/>
  <c r="E610" i="10" s="1"/>
  <c r="F611" i="1"/>
  <c r="D611" i="10" s="1"/>
  <c r="F612" i="1"/>
  <c r="D612" i="10" s="1"/>
  <c r="F613" i="1"/>
  <c r="D613" i="10" s="1"/>
  <c r="F614" i="1"/>
  <c r="D614" i="10" s="1"/>
  <c r="F615" i="1"/>
  <c r="D615" i="10" s="1"/>
  <c r="F616" i="1"/>
  <c r="D616" i="10" s="1"/>
  <c r="G616" i="1"/>
  <c r="E616" i="10" s="1"/>
  <c r="F617" i="1"/>
  <c r="D617" i="10" s="1"/>
  <c r="G617" i="1"/>
  <c r="E617" i="10" s="1"/>
  <c r="F618" i="1"/>
  <c r="D618" i="10" s="1"/>
  <c r="G618" i="1"/>
  <c r="E618" i="10" s="1"/>
  <c r="F619" i="1"/>
  <c r="D619" i="10" s="1"/>
  <c r="F620" i="1"/>
  <c r="D620" i="10" s="1"/>
  <c r="F621" i="1"/>
  <c r="D621" i="10" s="1"/>
  <c r="F622" i="1"/>
  <c r="D622" i="10" s="1"/>
  <c r="F623" i="1"/>
  <c r="D623" i="10" s="1"/>
  <c r="F624" i="1"/>
  <c r="D624" i="10" s="1"/>
  <c r="G624" i="1"/>
  <c r="E624" i="10" s="1"/>
  <c r="F625" i="1"/>
  <c r="D625" i="10" s="1"/>
  <c r="G625" i="1"/>
  <c r="E625" i="10" s="1"/>
  <c r="F626" i="1"/>
  <c r="D626" i="10" s="1"/>
  <c r="G626" i="1"/>
  <c r="E626" i="10" s="1"/>
  <c r="F627" i="1"/>
  <c r="D627" i="10" s="1"/>
  <c r="F628" i="1"/>
  <c r="D628" i="10" s="1"/>
  <c r="F629" i="1"/>
  <c r="D629" i="10" s="1"/>
  <c r="F630" i="1"/>
  <c r="D630" i="10" s="1"/>
  <c r="F631" i="1"/>
  <c r="D631" i="10" s="1"/>
  <c r="F632" i="1"/>
  <c r="D632" i="10" s="1"/>
  <c r="G632" i="1"/>
  <c r="E632" i="10" s="1"/>
  <c r="F633" i="1"/>
  <c r="D633" i="10" s="1"/>
  <c r="G633" i="1"/>
  <c r="E633" i="10" s="1"/>
  <c r="F634" i="1"/>
  <c r="D634" i="10" s="1"/>
  <c r="G634" i="1"/>
  <c r="E634" i="10" s="1"/>
  <c r="F635" i="1"/>
  <c r="D635" i="10" s="1"/>
  <c r="F636" i="1"/>
  <c r="D636" i="10" s="1"/>
  <c r="F637" i="1"/>
  <c r="D637" i="10" s="1"/>
  <c r="F638" i="1"/>
  <c r="D638" i="10" s="1"/>
  <c r="F639" i="1"/>
  <c r="D639" i="10" s="1"/>
  <c r="F640" i="1"/>
  <c r="D640" i="10" s="1"/>
  <c r="G640" i="1"/>
  <c r="E640" i="10" s="1"/>
  <c r="F641" i="1"/>
  <c r="D641" i="10" s="1"/>
  <c r="G641" i="1"/>
  <c r="E641" i="10" s="1"/>
  <c r="F642" i="1"/>
  <c r="D642" i="10" s="1"/>
  <c r="G642" i="1"/>
  <c r="E642" i="10" s="1"/>
  <c r="F643" i="1"/>
  <c r="D643" i="10" s="1"/>
  <c r="G643" i="1"/>
  <c r="E643" i="10" s="1"/>
  <c r="F644" i="1"/>
  <c r="D644" i="10" s="1"/>
  <c r="G644" i="1"/>
  <c r="E644" i="10" s="1"/>
  <c r="F645" i="1"/>
  <c r="D645" i="10" s="1"/>
  <c r="G645" i="1"/>
  <c r="E645" i="10" s="1"/>
  <c r="F646" i="1"/>
  <c r="D646" i="10" s="1"/>
  <c r="G646" i="1"/>
  <c r="E646" i="10" s="1"/>
  <c r="F647" i="1"/>
  <c r="D647" i="10" s="1"/>
  <c r="F648" i="1"/>
  <c r="D648" i="10" s="1"/>
  <c r="F649" i="1"/>
  <c r="D649" i="10" s="1"/>
  <c r="F650" i="1"/>
  <c r="D650" i="10" s="1"/>
  <c r="F651" i="1"/>
  <c r="D651" i="10" s="1"/>
  <c r="F652" i="1"/>
  <c r="D652" i="10" s="1"/>
  <c r="G652" i="1"/>
  <c r="E652" i="10" s="1"/>
  <c r="F653" i="1"/>
  <c r="D653" i="10" s="1"/>
  <c r="G653" i="1"/>
  <c r="E653" i="10" s="1"/>
  <c r="F654" i="1"/>
  <c r="D654" i="10" s="1"/>
  <c r="G654" i="1"/>
  <c r="E654" i="10" s="1"/>
  <c r="F655" i="1"/>
  <c r="D655" i="10" s="1"/>
  <c r="F656" i="1"/>
  <c r="D656" i="10" s="1"/>
  <c r="F657" i="1"/>
  <c r="D657" i="10" s="1"/>
  <c r="F658" i="1"/>
  <c r="D658" i="10" s="1"/>
  <c r="F659" i="1"/>
  <c r="D659" i="10" s="1"/>
  <c r="F660" i="1"/>
  <c r="D660" i="10" s="1"/>
  <c r="F661" i="1"/>
  <c r="D661" i="10" s="1"/>
  <c r="F662" i="1"/>
  <c r="D662" i="10" s="1"/>
  <c r="F663" i="1"/>
  <c r="D663" i="10" s="1"/>
  <c r="F664" i="1"/>
  <c r="D664" i="10" s="1"/>
  <c r="G664" i="1"/>
  <c r="E664" i="10" s="1"/>
  <c r="F665" i="1"/>
  <c r="D665" i="10" s="1"/>
  <c r="G665" i="1"/>
  <c r="E665" i="10" s="1"/>
  <c r="F666" i="1"/>
  <c r="D666" i="10" s="1"/>
  <c r="G666" i="1"/>
  <c r="E666" i="10" s="1"/>
  <c r="F667" i="1"/>
  <c r="D667" i="10" s="1"/>
  <c r="F668" i="1"/>
  <c r="D668" i="10" s="1"/>
  <c r="F669" i="1"/>
  <c r="D669" i="10" s="1"/>
  <c r="F670" i="1"/>
  <c r="D670" i="10" s="1"/>
  <c r="F671" i="1"/>
  <c r="D671" i="10" s="1"/>
  <c r="F672" i="1"/>
  <c r="D672" i="10" s="1"/>
  <c r="F673" i="1"/>
  <c r="D673" i="10" s="1"/>
  <c r="F674" i="1"/>
  <c r="D674" i="10" s="1"/>
  <c r="F675" i="1"/>
  <c r="D675" i="10" s="1"/>
  <c r="F676" i="1"/>
  <c r="D676" i="10" s="1"/>
  <c r="F677" i="1"/>
  <c r="D677" i="10" s="1"/>
  <c r="F678" i="1"/>
  <c r="D678" i="10" s="1"/>
  <c r="F679" i="1"/>
  <c r="D679" i="10" s="1"/>
  <c r="F680" i="1"/>
  <c r="D680" i="10" s="1"/>
  <c r="G680" i="1"/>
  <c r="E680" i="10" s="1"/>
  <c r="F681" i="1"/>
  <c r="D681" i="10" s="1"/>
  <c r="G681" i="1"/>
  <c r="E681" i="10" s="1"/>
  <c r="F682" i="1"/>
  <c r="D682" i="10" s="1"/>
  <c r="G682" i="1"/>
  <c r="E682" i="10" s="1"/>
  <c r="F683" i="1"/>
  <c r="D683" i="10" s="1"/>
  <c r="F684" i="1"/>
  <c r="D684" i="10" s="1"/>
  <c r="F685" i="1"/>
  <c r="D685" i="10" s="1"/>
  <c r="F686" i="1"/>
  <c r="D686" i="10" s="1"/>
  <c r="F687" i="1"/>
  <c r="D687" i="10" s="1"/>
  <c r="F688" i="1"/>
  <c r="D688" i="10" s="1"/>
  <c r="F689" i="1"/>
  <c r="D689" i="10" s="1"/>
  <c r="F690" i="1"/>
  <c r="D690" i="10" s="1"/>
  <c r="F691" i="1"/>
  <c r="D691" i="10" s="1"/>
  <c r="F692" i="1"/>
  <c r="D692" i="10" s="1"/>
  <c r="F693" i="1"/>
  <c r="D693" i="10" s="1"/>
  <c r="F694" i="1"/>
  <c r="D694" i="10" s="1"/>
  <c r="F695" i="1"/>
  <c r="D695" i="10" s="1"/>
  <c r="F696" i="1"/>
  <c r="D696" i="10" s="1"/>
  <c r="G696" i="1"/>
  <c r="E696" i="10" s="1"/>
  <c r="F697" i="1"/>
  <c r="D697" i="10" s="1"/>
  <c r="G697" i="1"/>
  <c r="E697" i="10" s="1"/>
  <c r="F698" i="1"/>
  <c r="D698" i="10" s="1"/>
  <c r="G698" i="1"/>
  <c r="E698" i="10" s="1"/>
  <c r="F699" i="1"/>
  <c r="D699" i="10" s="1"/>
  <c r="G699" i="1"/>
  <c r="E699" i="10" s="1"/>
  <c r="F700" i="1"/>
  <c r="D700" i="10" s="1"/>
  <c r="G700" i="1"/>
  <c r="E700" i="10" s="1"/>
  <c r="F701" i="1"/>
  <c r="D701" i="10" s="1"/>
  <c r="G701" i="1"/>
  <c r="E701" i="10" s="1"/>
  <c r="F702" i="1"/>
  <c r="D702" i="10" s="1"/>
  <c r="G702" i="1"/>
  <c r="E702" i="10" s="1"/>
  <c r="F703" i="1"/>
  <c r="D703" i="10" s="1"/>
  <c r="G703" i="1"/>
  <c r="E703" i="10" s="1"/>
  <c r="F704" i="1"/>
  <c r="D704" i="10" s="1"/>
  <c r="G704" i="1"/>
  <c r="E704" i="10" s="1"/>
  <c r="F705" i="1"/>
  <c r="D705" i="10" s="1"/>
  <c r="G705" i="1"/>
  <c r="E705" i="10" s="1"/>
  <c r="F706" i="1"/>
  <c r="D706" i="10" s="1"/>
  <c r="G706" i="1"/>
  <c r="E706" i="10" s="1"/>
  <c r="F707" i="1"/>
  <c r="D707" i="10" s="1"/>
  <c r="G707" i="1"/>
  <c r="E707" i="10" s="1"/>
  <c r="F708" i="1"/>
  <c r="D708" i="10" s="1"/>
  <c r="G708" i="1"/>
  <c r="E708" i="10" s="1"/>
  <c r="F709" i="1"/>
  <c r="D709" i="10" s="1"/>
  <c r="G709" i="1"/>
  <c r="E709" i="10" s="1"/>
  <c r="F710" i="1"/>
  <c r="D710" i="10" s="1"/>
  <c r="G710" i="1"/>
  <c r="E710" i="10" s="1"/>
  <c r="F711" i="1"/>
  <c r="D711" i="10" s="1"/>
  <c r="F712" i="1"/>
  <c r="D712" i="10" s="1"/>
  <c r="F713" i="1"/>
  <c r="D713" i="10" s="1"/>
  <c r="F714" i="1"/>
  <c r="D714" i="10" s="1"/>
  <c r="F715" i="1"/>
  <c r="D715" i="10" s="1"/>
  <c r="F716" i="1"/>
  <c r="D716" i="10" s="1"/>
  <c r="G716" i="1"/>
  <c r="E716" i="10" s="1"/>
  <c r="F717" i="1"/>
  <c r="D717" i="10" s="1"/>
  <c r="G717" i="1"/>
  <c r="E717" i="10" s="1"/>
  <c r="F718" i="1"/>
  <c r="D718" i="10" s="1"/>
  <c r="G718" i="1"/>
  <c r="E718" i="10" s="1"/>
  <c r="F719" i="1"/>
  <c r="D719" i="10" s="1"/>
  <c r="G719" i="1"/>
  <c r="E719" i="10" s="1"/>
  <c r="F720" i="1"/>
  <c r="D720" i="10" s="1"/>
  <c r="G720" i="1"/>
  <c r="E720" i="10" s="1"/>
  <c r="F721" i="1"/>
  <c r="D721" i="10" s="1"/>
  <c r="G721" i="1"/>
  <c r="E721" i="10" s="1"/>
  <c r="F722" i="1"/>
  <c r="D722" i="10" s="1"/>
  <c r="G722" i="1"/>
  <c r="E722" i="10" s="1"/>
  <c r="F723" i="1"/>
  <c r="D723" i="10" s="1"/>
  <c r="F724" i="1"/>
  <c r="D724" i="10" s="1"/>
  <c r="F725" i="1"/>
  <c r="D725" i="10" s="1"/>
  <c r="F7" i="1"/>
  <c r="D7" i="10" s="1"/>
  <c r="F8" i="1"/>
  <c r="D8" i="10" s="1"/>
  <c r="F9" i="1"/>
  <c r="D9" i="10" s="1"/>
  <c r="F10" i="1"/>
  <c r="D10" i="10" s="1"/>
  <c r="F11" i="1"/>
  <c r="D11" i="10" s="1"/>
  <c r="F12" i="1"/>
  <c r="D12" i="10" s="1"/>
  <c r="F13" i="1"/>
  <c r="D13" i="10" s="1"/>
  <c r="F14" i="1"/>
  <c r="D14" i="10" s="1"/>
  <c r="F15" i="1"/>
  <c r="D15" i="10" s="1"/>
  <c r="F16" i="1"/>
  <c r="G16" i="1" s="1"/>
  <c r="E16" i="10" s="1"/>
  <c r="F17" i="1"/>
  <c r="D17" i="10" s="1"/>
  <c r="G17" i="1"/>
  <c r="E17" i="10" s="1"/>
  <c r="F18" i="1"/>
  <c r="D18" i="10" s="1"/>
  <c r="G18" i="1"/>
  <c r="E18" i="10" s="1"/>
  <c r="F19" i="1"/>
  <c r="D19" i="10" s="1"/>
  <c r="G19" i="1"/>
  <c r="E19" i="10" s="1"/>
  <c r="F20" i="1"/>
  <c r="D20" i="10" s="1"/>
  <c r="F21" i="1"/>
  <c r="D21" i="10" s="1"/>
  <c r="F22" i="1"/>
  <c r="D22" i="10" s="1"/>
  <c r="F23" i="1"/>
  <c r="D23" i="10" s="1"/>
  <c r="F24" i="1"/>
  <c r="D24" i="10" s="1"/>
  <c r="F25" i="1"/>
  <c r="D25" i="10" s="1"/>
  <c r="F26" i="1"/>
  <c r="G26" i="1" s="1"/>
  <c r="E26" i="10" s="1"/>
  <c r="F27" i="1"/>
  <c r="D27" i="10" s="1"/>
  <c r="G27" i="1"/>
  <c r="E27" i="10" s="1"/>
  <c r="F28" i="1"/>
  <c r="D28" i="10" s="1"/>
  <c r="G28" i="1"/>
  <c r="E28" i="10" s="1"/>
  <c r="F29" i="1"/>
  <c r="D29" i="10" s="1"/>
  <c r="G29" i="1"/>
  <c r="E29" i="10" s="1"/>
  <c r="F30" i="1"/>
  <c r="D30" i="10" s="1"/>
  <c r="G30" i="1"/>
  <c r="E30" i="10" s="1"/>
  <c r="F31" i="1"/>
  <c r="D31" i="10" s="1"/>
  <c r="G31" i="1"/>
  <c r="E31" i="10" s="1"/>
  <c r="F32" i="1"/>
  <c r="D32" i="10" s="1"/>
  <c r="F33" i="1"/>
  <c r="D33" i="10" s="1"/>
  <c r="F34" i="1"/>
  <c r="D34" i="10" s="1"/>
  <c r="F35" i="1"/>
  <c r="D35" i="10" s="1"/>
  <c r="F36" i="1"/>
  <c r="D36" i="10" s="1"/>
  <c r="F37" i="1"/>
  <c r="D37" i="10" s="1"/>
  <c r="F38" i="1"/>
  <c r="D38" i="10" s="1"/>
  <c r="F39" i="1"/>
  <c r="D39" i="10" s="1"/>
  <c r="F40" i="1"/>
  <c r="D40" i="10" s="1"/>
  <c r="F41" i="1"/>
  <c r="D41" i="10" s="1"/>
  <c r="F42" i="1"/>
  <c r="D42" i="10" s="1"/>
  <c r="F43" i="1"/>
  <c r="D43" i="10" s="1"/>
  <c r="F44" i="1"/>
  <c r="D44" i="10" s="1"/>
  <c r="F45" i="1"/>
  <c r="D45" i="10" s="1"/>
  <c r="F46" i="1"/>
  <c r="D46" i="10" s="1"/>
  <c r="F47" i="1"/>
  <c r="D47" i="10" s="1"/>
  <c r="F48" i="1"/>
  <c r="D48" i="10" s="1"/>
  <c r="F49" i="1"/>
  <c r="D49" i="10" s="1"/>
  <c r="F50" i="1"/>
  <c r="D50" i="10" s="1"/>
  <c r="F51" i="1"/>
  <c r="D51" i="10" s="1"/>
  <c r="F52" i="1"/>
  <c r="D52" i="10" s="1"/>
  <c r="F53" i="1"/>
  <c r="D53" i="10" s="1"/>
  <c r="G53" i="1"/>
  <c r="E53" i="10" s="1"/>
  <c r="F54" i="1"/>
  <c r="D54" i="10" s="1"/>
  <c r="G54" i="1"/>
  <c r="E54" i="10" s="1"/>
  <c r="F55" i="1"/>
  <c r="D55" i="10" s="1"/>
  <c r="G55" i="1"/>
  <c r="E55" i="10" s="1"/>
  <c r="F56" i="1"/>
  <c r="D56" i="10" s="1"/>
  <c r="G56" i="1"/>
  <c r="E56" i="10" s="1"/>
  <c r="F57" i="1"/>
  <c r="D57" i="10" s="1"/>
  <c r="G57" i="1"/>
  <c r="E57" i="10" s="1"/>
  <c r="F58" i="1"/>
  <c r="D58" i="10" s="1"/>
  <c r="G58" i="1"/>
  <c r="E58" i="10" s="1"/>
  <c r="F59" i="1"/>
  <c r="D59" i="10" s="1"/>
  <c r="G59" i="1"/>
  <c r="E59" i="10" s="1"/>
  <c r="F60" i="1"/>
  <c r="D60" i="10" s="1"/>
  <c r="G60" i="1"/>
  <c r="E60" i="10" s="1"/>
  <c r="F61" i="1"/>
  <c r="D61" i="10" s="1"/>
  <c r="G61" i="1"/>
  <c r="E61" i="10" s="1"/>
  <c r="F62" i="1"/>
  <c r="D62" i="10" s="1"/>
  <c r="G62" i="1"/>
  <c r="E62" i="10" s="1"/>
  <c r="F63" i="1"/>
  <c r="D63" i="10" s="1"/>
  <c r="G63" i="1"/>
  <c r="E63" i="10" s="1"/>
  <c r="F64" i="1"/>
  <c r="D64" i="10" s="1"/>
  <c r="F65" i="1"/>
  <c r="D65" i="10" s="1"/>
  <c r="F66" i="1"/>
  <c r="D66" i="10" s="1"/>
  <c r="F67" i="1"/>
  <c r="D67" i="10" s="1"/>
  <c r="F68" i="1"/>
  <c r="D68" i="10" s="1"/>
  <c r="F69" i="1"/>
  <c r="D69" i="10" s="1"/>
  <c r="F70" i="1"/>
  <c r="D70" i="10" s="1"/>
  <c r="F71" i="1"/>
  <c r="D71" i="10" s="1"/>
  <c r="F72" i="1"/>
  <c r="D72" i="10" s="1"/>
  <c r="F73" i="1"/>
  <c r="D73" i="10" s="1"/>
  <c r="F74" i="1"/>
  <c r="D74" i="10" s="1"/>
  <c r="F75" i="1"/>
  <c r="D75" i="10" s="1"/>
  <c r="F76" i="1"/>
  <c r="D76" i="10" s="1"/>
  <c r="F77" i="1"/>
  <c r="D77" i="10" s="1"/>
  <c r="F78" i="1"/>
  <c r="D78" i="10" s="1"/>
  <c r="F79" i="1"/>
  <c r="D79" i="10" s="1"/>
  <c r="F80" i="1"/>
  <c r="D80" i="10" s="1"/>
  <c r="F81" i="1"/>
  <c r="D81" i="10" s="1"/>
  <c r="F82" i="1"/>
  <c r="D82" i="10" s="1"/>
  <c r="F83" i="1"/>
  <c r="D83" i="10" s="1"/>
  <c r="F84" i="1"/>
  <c r="D84" i="10" s="1"/>
  <c r="F85" i="1"/>
  <c r="D85" i="10" s="1"/>
  <c r="G85" i="1"/>
  <c r="E85" i="10" s="1"/>
  <c r="F86" i="1"/>
  <c r="D86" i="10" s="1"/>
  <c r="G86" i="1"/>
  <c r="E86" i="10" s="1"/>
  <c r="F87" i="1"/>
  <c r="D87" i="10" s="1"/>
  <c r="G87" i="1"/>
  <c r="E87" i="10" s="1"/>
  <c r="F88" i="1"/>
  <c r="D88" i="10" s="1"/>
  <c r="G88" i="1"/>
  <c r="E88" i="10" s="1"/>
  <c r="F89" i="1"/>
  <c r="D89" i="10" s="1"/>
  <c r="G89" i="1"/>
  <c r="E89" i="10" s="1"/>
  <c r="F90" i="1"/>
  <c r="D90" i="10" s="1"/>
  <c r="G90" i="1"/>
  <c r="E90" i="10" s="1"/>
  <c r="F91" i="1"/>
  <c r="D91" i="10" s="1"/>
  <c r="G91" i="1"/>
  <c r="E91" i="10" s="1"/>
  <c r="F92" i="1"/>
  <c r="D92" i="10" s="1"/>
  <c r="G92" i="1"/>
  <c r="E92" i="10" s="1"/>
  <c r="F93" i="1"/>
  <c r="D93" i="10" s="1"/>
  <c r="G93" i="1"/>
  <c r="E93" i="10" s="1"/>
  <c r="F94" i="1"/>
  <c r="D94" i="10" s="1"/>
  <c r="G94" i="1"/>
  <c r="E94" i="10" s="1"/>
  <c r="F96" i="1"/>
  <c r="D96" i="10" s="1"/>
  <c r="G96" i="1"/>
  <c r="E96" i="10" s="1"/>
  <c r="F97" i="1"/>
  <c r="D97" i="10" s="1"/>
  <c r="F98" i="1"/>
  <c r="D98" i="10" s="1"/>
  <c r="F99" i="1"/>
  <c r="D99" i="10" s="1"/>
  <c r="F100" i="1"/>
  <c r="D100" i="10" s="1"/>
  <c r="F101" i="1"/>
  <c r="D101" i="10" s="1"/>
  <c r="G101" i="1"/>
  <c r="E101" i="10" s="1"/>
  <c r="F102" i="1"/>
  <c r="D102" i="10" s="1"/>
  <c r="G102" i="1"/>
  <c r="E102" i="10" s="1"/>
  <c r="F103" i="1"/>
  <c r="D103" i="10" s="1"/>
  <c r="G103" i="1"/>
  <c r="E103" i="10" s="1"/>
  <c r="F104" i="1"/>
  <c r="D104" i="10" s="1"/>
  <c r="G104" i="1"/>
  <c r="E104" i="10" s="1"/>
  <c r="F105" i="1"/>
  <c r="D105" i="10" s="1"/>
  <c r="G105" i="1"/>
  <c r="E105" i="10" s="1"/>
  <c r="F106" i="1"/>
  <c r="D106" i="10" s="1"/>
  <c r="G106" i="1"/>
  <c r="E106" i="10" s="1"/>
  <c r="F107" i="1"/>
  <c r="D107" i="10" s="1"/>
  <c r="G107" i="1"/>
  <c r="E107" i="10" s="1"/>
  <c r="F108" i="1"/>
  <c r="D108" i="10" s="1"/>
  <c r="F109" i="1"/>
  <c r="D109" i="10" s="1"/>
  <c r="F110" i="1"/>
  <c r="D110" i="10" s="1"/>
  <c r="F111" i="1"/>
  <c r="D111" i="10" s="1"/>
  <c r="F112" i="1"/>
  <c r="D112" i="10" s="1"/>
  <c r="F113" i="1"/>
  <c r="D113" i="10" s="1"/>
  <c r="F114" i="1"/>
  <c r="D114" i="10" s="1"/>
  <c r="F115" i="1"/>
  <c r="D115" i="10" s="1"/>
  <c r="F116" i="1"/>
  <c r="D116" i="10" s="1"/>
  <c r="F117" i="1"/>
  <c r="D117" i="10" s="1"/>
  <c r="F118" i="1"/>
  <c r="D118" i="10" s="1"/>
  <c r="F119" i="1"/>
  <c r="D119" i="10" s="1"/>
  <c r="F120" i="1"/>
  <c r="D120" i="10" s="1"/>
  <c r="F121" i="1"/>
  <c r="D121" i="10" s="1"/>
  <c r="F122" i="1"/>
  <c r="D122" i="10" s="1"/>
  <c r="F123" i="1"/>
  <c r="D123" i="10" s="1"/>
  <c r="F124" i="1"/>
  <c r="D124" i="10" s="1"/>
  <c r="F125" i="1"/>
  <c r="D125" i="10" s="1"/>
  <c r="G125" i="1"/>
  <c r="E125" i="10" s="1"/>
  <c r="F126" i="1"/>
  <c r="D126" i="10" s="1"/>
  <c r="G126" i="1"/>
  <c r="E126" i="10" s="1"/>
  <c r="F127" i="1"/>
  <c r="D127" i="10" s="1"/>
  <c r="G127" i="1"/>
  <c r="E127" i="10" s="1"/>
  <c r="F128" i="1"/>
  <c r="D128" i="10" s="1"/>
  <c r="G128" i="1"/>
  <c r="E128" i="10" s="1"/>
  <c r="F129" i="1"/>
  <c r="D129" i="10" s="1"/>
  <c r="F130" i="1"/>
  <c r="D130" i="10" s="1"/>
  <c r="F131" i="1"/>
  <c r="D131" i="10" s="1"/>
  <c r="F132" i="1"/>
  <c r="D132" i="10" s="1"/>
  <c r="F6" i="1"/>
  <c r="D6" i="10"/>
  <c r="D133" i="1"/>
  <c r="C133" i="10" s="1"/>
  <c r="B133" i="1"/>
  <c r="D134" i="1"/>
  <c r="C134" i="10" s="1"/>
  <c r="D135" i="1"/>
  <c r="C135" i="10" s="1"/>
  <c r="D156" i="1"/>
  <c r="C156" i="10" s="1"/>
  <c r="D157" i="1"/>
  <c r="C157" i="10" s="1"/>
  <c r="D158" i="1"/>
  <c r="C158" i="10" s="1"/>
  <c r="D159" i="1"/>
  <c r="C159" i="10" s="1"/>
  <c r="D160" i="1"/>
  <c r="C160" i="10" s="1"/>
  <c r="D161" i="1"/>
  <c r="C161" i="10" s="1"/>
  <c r="D162" i="1"/>
  <c r="C162" i="10" s="1"/>
  <c r="D163" i="1"/>
  <c r="C163" i="10" s="1"/>
  <c r="D164" i="1"/>
  <c r="C164" i="10" s="1"/>
  <c r="D165" i="1"/>
  <c r="C165" i="10" s="1"/>
  <c r="D186" i="1"/>
  <c r="C186" i="10" s="1"/>
  <c r="D187" i="1"/>
  <c r="C187" i="10" s="1"/>
  <c r="D188" i="1"/>
  <c r="C188" i="10" s="1"/>
  <c r="D189" i="1"/>
  <c r="C189" i="10" s="1"/>
  <c r="D190" i="1"/>
  <c r="C190" i="10" s="1"/>
  <c r="D191" i="1"/>
  <c r="C191" i="10" s="1"/>
  <c r="D192" i="1"/>
  <c r="C192" i="10" s="1"/>
  <c r="D193" i="1"/>
  <c r="C193" i="10" s="1"/>
  <c r="D194" i="1"/>
  <c r="C194" i="10" s="1"/>
  <c r="D195" i="1"/>
  <c r="C195" i="10" s="1"/>
  <c r="D216" i="1"/>
  <c r="C216" i="10" s="1"/>
  <c r="D217" i="1"/>
  <c r="C217" i="10" s="1"/>
  <c r="D218" i="1"/>
  <c r="C218" i="10" s="1"/>
  <c r="D219" i="1"/>
  <c r="C219" i="10" s="1"/>
  <c r="D220" i="1"/>
  <c r="C220" i="10" s="1"/>
  <c r="D221" i="1"/>
  <c r="C221" i="10" s="1"/>
  <c r="B221" i="1"/>
  <c r="D222" i="1"/>
  <c r="C222" i="10" s="1"/>
  <c r="D223" i="1"/>
  <c r="C223" i="10" s="1"/>
  <c r="D224" i="1"/>
  <c r="C224" i="10" s="1"/>
  <c r="D225" i="1"/>
  <c r="C225" i="10" s="1"/>
  <c r="D246" i="1"/>
  <c r="C246" i="10" s="1"/>
  <c r="D247" i="1"/>
  <c r="C247" i="10" s="1"/>
  <c r="D248" i="1"/>
  <c r="C248" i="10" s="1"/>
  <c r="D249" i="1"/>
  <c r="C249" i="10" s="1"/>
  <c r="D250" i="1"/>
  <c r="C250" i="10" s="1"/>
  <c r="D251" i="1"/>
  <c r="C251" i="10" s="1"/>
  <c r="D252" i="1"/>
  <c r="C252" i="10" s="1"/>
  <c r="D253" i="1"/>
  <c r="C253" i="10" s="1"/>
  <c r="D254" i="1"/>
  <c r="C254" i="10" s="1"/>
  <c r="D255" i="1"/>
  <c r="C255" i="10" s="1"/>
  <c r="D276" i="1"/>
  <c r="C276" i="10" s="1"/>
  <c r="D277" i="1"/>
  <c r="C277" i="10" s="1"/>
  <c r="D278" i="1"/>
  <c r="C278" i="10" s="1"/>
  <c r="D279" i="1"/>
  <c r="C279" i="10" s="1"/>
  <c r="B279" i="1"/>
  <c r="D280" i="1"/>
  <c r="C280" i="10" s="1"/>
  <c r="D281" i="1"/>
  <c r="C281" i="10" s="1"/>
  <c r="D282" i="1"/>
  <c r="C282" i="10" s="1"/>
  <c r="D283" i="1"/>
  <c r="C283" i="10" s="1"/>
  <c r="D284" i="1"/>
  <c r="C284" i="10" s="1"/>
  <c r="D285" i="1"/>
  <c r="C285" i="10" s="1"/>
  <c r="D306" i="1"/>
  <c r="C306" i="10" s="1"/>
  <c r="D307" i="1"/>
  <c r="C307" i="10" s="1"/>
  <c r="D308" i="1"/>
  <c r="C308" i="10" s="1"/>
  <c r="D309" i="1"/>
  <c r="C309" i="10" s="1"/>
  <c r="D310" i="1"/>
  <c r="C310" i="10" s="1"/>
  <c r="D311" i="1"/>
  <c r="C311" i="10" s="1"/>
  <c r="D312" i="1"/>
  <c r="C312" i="10" s="1"/>
  <c r="D313" i="1"/>
  <c r="C313" i="10" s="1"/>
  <c r="D314" i="1"/>
  <c r="C314" i="10" s="1"/>
  <c r="D315" i="1"/>
  <c r="C315" i="10" s="1"/>
  <c r="D336" i="1"/>
  <c r="C336" i="10" s="1"/>
  <c r="D337" i="1"/>
  <c r="C337" i="10" s="1"/>
  <c r="B337" i="1"/>
  <c r="D338" i="1"/>
  <c r="C338" i="10" s="1"/>
  <c r="D339" i="1"/>
  <c r="C339" i="10" s="1"/>
  <c r="D340" i="1"/>
  <c r="C340" i="10" s="1"/>
  <c r="D341" i="1"/>
  <c r="C341" i="10" s="1"/>
  <c r="D342" i="1"/>
  <c r="C342" i="10" s="1"/>
  <c r="D343" i="1"/>
  <c r="C343" i="10" s="1"/>
  <c r="D344" i="1"/>
  <c r="C344" i="10" s="1"/>
  <c r="D345" i="1"/>
  <c r="C345" i="10" s="1"/>
  <c r="B345" i="1"/>
  <c r="D366" i="1"/>
  <c r="C366" i="10" s="1"/>
  <c r="D367" i="1"/>
  <c r="C367" i="10" s="1"/>
  <c r="D368" i="1"/>
  <c r="C368" i="10" s="1"/>
  <c r="D369" i="1"/>
  <c r="C369" i="10" s="1"/>
  <c r="D370" i="1"/>
  <c r="C370" i="10" s="1"/>
  <c r="D371" i="1"/>
  <c r="C371" i="10" s="1"/>
  <c r="D372" i="1"/>
  <c r="C372" i="10" s="1"/>
  <c r="D373" i="1"/>
  <c r="C373" i="10" s="1"/>
  <c r="D374" i="1"/>
  <c r="C374" i="10" s="1"/>
  <c r="D375" i="1"/>
  <c r="C375" i="10" s="1"/>
  <c r="D396" i="1"/>
  <c r="C396" i="10" s="1"/>
  <c r="D397" i="1"/>
  <c r="C397" i="10" s="1"/>
  <c r="D398" i="1"/>
  <c r="C398" i="10" s="1"/>
  <c r="D399" i="1"/>
  <c r="C399" i="10" s="1"/>
  <c r="D400" i="1"/>
  <c r="C400" i="10" s="1"/>
  <c r="D401" i="1"/>
  <c r="C401" i="10" s="1"/>
  <c r="D402" i="1"/>
  <c r="C402" i="10" s="1"/>
  <c r="D403" i="1"/>
  <c r="C403" i="10" s="1"/>
  <c r="B403" i="1"/>
  <c r="D404" i="1"/>
  <c r="C404" i="10" s="1"/>
  <c r="D405" i="1"/>
  <c r="C405" i="10" s="1"/>
  <c r="D426" i="1"/>
  <c r="C426" i="10" s="1"/>
  <c r="D427" i="1"/>
  <c r="C427" i="10" s="1"/>
  <c r="D428" i="1"/>
  <c r="C428" i="10" s="1"/>
  <c r="D429" i="1"/>
  <c r="C429" i="10" s="1"/>
  <c r="D430" i="1"/>
  <c r="C430" i="10" s="1"/>
  <c r="D431" i="1"/>
  <c r="C431" i="10" s="1"/>
  <c r="D432" i="1"/>
  <c r="C432" i="10" s="1"/>
  <c r="D433" i="1"/>
  <c r="C433" i="10" s="1"/>
  <c r="B433" i="1"/>
  <c r="D434" i="1"/>
  <c r="C434" i="10" s="1"/>
  <c r="D435" i="1"/>
  <c r="C435" i="10" s="1"/>
  <c r="D456" i="1"/>
  <c r="C456" i="10" s="1"/>
  <c r="D457" i="1"/>
  <c r="C457" i="10" s="1"/>
  <c r="D458" i="1"/>
  <c r="C458" i="10" s="1"/>
  <c r="C458" i="1"/>
  <c r="B458" i="10" s="1"/>
  <c r="D459" i="1"/>
  <c r="C459" i="10" s="1"/>
  <c r="D460" i="1"/>
  <c r="C460" i="10" s="1"/>
  <c r="D461" i="1"/>
  <c r="C461" i="10" s="1"/>
  <c r="D462" i="1"/>
  <c r="C462" i="10" s="1"/>
  <c r="D463" i="1"/>
  <c r="C463" i="10" s="1"/>
  <c r="D464" i="1"/>
  <c r="C464" i="10" s="1"/>
  <c r="D465" i="1"/>
  <c r="C465" i="10" s="1"/>
  <c r="D486" i="1"/>
  <c r="C486" i="10" s="1"/>
  <c r="D487" i="1"/>
  <c r="C487" i="10" s="1"/>
  <c r="D488" i="1"/>
  <c r="C488" i="10" s="1"/>
  <c r="D489" i="1"/>
  <c r="C489" i="10" s="1"/>
  <c r="D490" i="1"/>
  <c r="C490" i="10" s="1"/>
  <c r="D491" i="1"/>
  <c r="C491" i="10" s="1"/>
  <c r="B491" i="1"/>
  <c r="D492" i="1"/>
  <c r="C492" i="10" s="1"/>
  <c r="D493" i="1"/>
  <c r="C493" i="10" s="1"/>
  <c r="D494" i="1"/>
  <c r="C494" i="10" s="1"/>
  <c r="D495" i="1"/>
  <c r="C495" i="10" s="1"/>
  <c r="D516" i="1"/>
  <c r="C516" i="10" s="1"/>
  <c r="D517" i="1"/>
  <c r="C517" i="10" s="1"/>
  <c r="D518" i="1"/>
  <c r="C518" i="10" s="1"/>
  <c r="D519" i="1"/>
  <c r="C519" i="10" s="1"/>
  <c r="D520" i="1"/>
  <c r="C520" i="10" s="1"/>
  <c r="D521" i="1"/>
  <c r="C521" i="10" s="1"/>
  <c r="D522" i="1"/>
  <c r="C522" i="10" s="1"/>
  <c r="D523" i="1"/>
  <c r="C523" i="10" s="1"/>
  <c r="D524" i="1"/>
  <c r="C524" i="10" s="1"/>
  <c r="D525" i="1"/>
  <c r="C525" i="10" s="1"/>
  <c r="D546" i="1"/>
  <c r="C546" i="10" s="1"/>
  <c r="D547" i="1"/>
  <c r="C547" i="10" s="1"/>
  <c r="D548" i="1"/>
  <c r="C548" i="10" s="1"/>
  <c r="D549" i="1"/>
  <c r="C549" i="10" s="1"/>
  <c r="D550" i="1"/>
  <c r="C550" i="10" s="1"/>
  <c r="D551" i="1"/>
  <c r="C551" i="10" s="1"/>
  <c r="D552" i="1"/>
  <c r="C552" i="10" s="1"/>
  <c r="D553" i="1"/>
  <c r="C553" i="10" s="1"/>
  <c r="B553" i="1"/>
  <c r="D554" i="1"/>
  <c r="C554" i="10" s="1"/>
  <c r="D555" i="1"/>
  <c r="C555" i="10" s="1"/>
  <c r="D576" i="1"/>
  <c r="C576" i="10" s="1"/>
  <c r="D577" i="1"/>
  <c r="C577" i="10" s="1"/>
  <c r="D578" i="1"/>
  <c r="C578" i="10" s="1"/>
  <c r="D579" i="1"/>
  <c r="C579" i="10" s="1"/>
  <c r="D580" i="1"/>
  <c r="C580" i="10" s="1"/>
  <c r="D581" i="1"/>
  <c r="C581" i="10" s="1"/>
  <c r="D582" i="1"/>
  <c r="C582" i="10" s="1"/>
  <c r="D583" i="1"/>
  <c r="C583" i="10" s="1"/>
  <c r="D584" i="1"/>
  <c r="C584" i="10" s="1"/>
  <c r="D585" i="1"/>
  <c r="C585" i="10" s="1"/>
  <c r="D606" i="1"/>
  <c r="C606" i="10" s="1"/>
  <c r="D607" i="1"/>
  <c r="C607" i="10" s="1"/>
  <c r="D608" i="1"/>
  <c r="C608" i="10" s="1"/>
  <c r="D609" i="1"/>
  <c r="C609" i="10" s="1"/>
  <c r="D610" i="1"/>
  <c r="C610" i="10" s="1"/>
  <c r="D611" i="1"/>
  <c r="C611" i="10" s="1"/>
  <c r="D612" i="1"/>
  <c r="C612" i="10" s="1"/>
  <c r="D613" i="1"/>
  <c r="C613" i="10" s="1"/>
  <c r="D614" i="1"/>
  <c r="C614" i="10" s="1"/>
  <c r="D615" i="1"/>
  <c r="C615" i="10" s="1"/>
  <c r="B615" i="1"/>
  <c r="D636" i="1"/>
  <c r="C636" i="10" s="1"/>
  <c r="D637" i="1"/>
  <c r="C637" i="10" s="1"/>
  <c r="D638" i="1"/>
  <c r="C638" i="10" s="1"/>
  <c r="D639" i="1"/>
  <c r="C639" i="10" s="1"/>
  <c r="D640" i="1"/>
  <c r="C640" i="10" s="1"/>
  <c r="D641" i="1"/>
  <c r="C641" i="10" s="1"/>
  <c r="D642" i="1"/>
  <c r="C642" i="10" s="1"/>
  <c r="C642" i="1"/>
  <c r="B642" i="10" s="1"/>
  <c r="D643" i="1"/>
  <c r="C643" i="10" s="1"/>
  <c r="D644" i="1"/>
  <c r="C644" i="10" s="1"/>
  <c r="D645" i="1"/>
  <c r="C645" i="10" s="1"/>
  <c r="D666" i="1"/>
  <c r="C666" i="10" s="1"/>
  <c r="D667" i="1"/>
  <c r="C667" i="10" s="1"/>
  <c r="D668" i="1"/>
  <c r="C668" i="10" s="1"/>
  <c r="D669" i="1"/>
  <c r="C669" i="10" s="1"/>
  <c r="D670" i="1"/>
  <c r="C670" i="10" s="1"/>
  <c r="D671" i="1"/>
  <c r="C671" i="10" s="1"/>
  <c r="D672" i="1"/>
  <c r="C672" i="10" s="1"/>
  <c r="D673" i="1"/>
  <c r="C673" i="10" s="1"/>
  <c r="D674" i="1"/>
  <c r="C674" i="10" s="1"/>
  <c r="D675" i="1"/>
  <c r="C675" i="10" s="1"/>
  <c r="D696" i="1"/>
  <c r="C696" i="10" s="1"/>
  <c r="D697" i="1"/>
  <c r="C697" i="10" s="1"/>
  <c r="D698" i="1"/>
  <c r="C698" i="10" s="1"/>
  <c r="C698" i="1"/>
  <c r="B698" i="10" s="1"/>
  <c r="D699" i="1"/>
  <c r="C699" i="10" s="1"/>
  <c r="D700" i="1"/>
  <c r="C700" i="10" s="1"/>
  <c r="D701" i="1"/>
  <c r="C701" i="10" s="1"/>
  <c r="D702" i="1"/>
  <c r="C702" i="10" s="1"/>
  <c r="D703" i="1"/>
  <c r="C703" i="10" s="1"/>
  <c r="D704" i="1"/>
  <c r="C704" i="10" s="1"/>
  <c r="D705" i="1"/>
  <c r="C705" i="10" s="1"/>
  <c r="D7" i="1"/>
  <c r="C7" i="10" s="1"/>
  <c r="D8" i="1"/>
  <c r="C8" i="10" s="1"/>
  <c r="D9" i="1"/>
  <c r="C9" i="10" s="1"/>
  <c r="D10" i="1"/>
  <c r="C10" i="10" s="1"/>
  <c r="D11" i="1"/>
  <c r="C11" i="10" s="1"/>
  <c r="D12" i="1"/>
  <c r="C12" i="10" s="1"/>
  <c r="D13" i="1"/>
  <c r="C13" i="10" s="1"/>
  <c r="D14" i="1"/>
  <c r="C14" i="10" s="1"/>
  <c r="D15" i="1"/>
  <c r="C15" i="10" s="1"/>
  <c r="D36" i="1"/>
  <c r="C36" i="10" s="1"/>
  <c r="D37" i="1"/>
  <c r="C37" i="10" s="1"/>
  <c r="B37" i="1"/>
  <c r="D38" i="1"/>
  <c r="C38" i="10" s="1"/>
  <c r="D39" i="1"/>
  <c r="C39" i="10" s="1"/>
  <c r="D40" i="1"/>
  <c r="C40" i="10" s="1"/>
  <c r="D41" i="1"/>
  <c r="C41" i="10" s="1"/>
  <c r="B41" i="1"/>
  <c r="D42" i="1"/>
  <c r="C42" i="10" s="1"/>
  <c r="D43" i="1"/>
  <c r="C43" i="10" s="1"/>
  <c r="D44" i="1"/>
  <c r="C44" i="10" s="1"/>
  <c r="D45" i="1"/>
  <c r="C45" i="10" s="1"/>
  <c r="B45" i="1"/>
  <c r="D66" i="1"/>
  <c r="C66" i="10" s="1"/>
  <c r="D67" i="1"/>
  <c r="C67" i="10" s="1"/>
  <c r="D68" i="1"/>
  <c r="C68" i="10" s="1"/>
  <c r="D69" i="1"/>
  <c r="C69" i="10" s="1"/>
  <c r="D70" i="1"/>
  <c r="C70" i="10" s="1"/>
  <c r="D71" i="1"/>
  <c r="C71" i="10" s="1"/>
  <c r="B71" i="1"/>
  <c r="D72" i="1"/>
  <c r="C72" i="10" s="1"/>
  <c r="D73" i="1"/>
  <c r="C73" i="10" s="1"/>
  <c r="D74" i="1"/>
  <c r="C74" i="10" s="1"/>
  <c r="D75" i="1"/>
  <c r="C75" i="10" s="1"/>
  <c r="B75" i="1"/>
  <c r="D96" i="1"/>
  <c r="C96" i="10" s="1"/>
  <c r="B96" i="1"/>
  <c r="D97" i="1"/>
  <c r="C97" i="10" s="1"/>
  <c r="B97" i="1"/>
  <c r="D98" i="1"/>
  <c r="C98" i="10" s="1"/>
  <c r="C98" i="1"/>
  <c r="B98" i="10" s="1"/>
  <c r="D99" i="1"/>
  <c r="C99" i="10" s="1"/>
  <c r="D100" i="1"/>
  <c r="C100" i="10" s="1"/>
  <c r="D101" i="1"/>
  <c r="C101" i="10" s="1"/>
  <c r="D102" i="1"/>
  <c r="C102" i="10" s="1"/>
  <c r="D103" i="1"/>
  <c r="C103" i="10" s="1"/>
  <c r="D104" i="1"/>
  <c r="C104" i="10" s="1"/>
  <c r="C104" i="1"/>
  <c r="B104" i="10" s="1"/>
  <c r="D105" i="1"/>
  <c r="C105" i="10" s="1"/>
  <c r="B105" i="1"/>
  <c r="D126" i="1"/>
  <c r="C126" i="10" s="1"/>
  <c r="D127" i="1"/>
  <c r="C127" i="10" s="1"/>
  <c r="D128" i="1"/>
  <c r="C128" i="10" s="1"/>
  <c r="D129" i="1"/>
  <c r="C129" i="10" s="1"/>
  <c r="D130" i="1"/>
  <c r="C130" i="10" s="1"/>
  <c r="D131" i="1"/>
  <c r="C131" i="10" s="1"/>
  <c r="D132" i="1"/>
  <c r="C132" i="10" s="1"/>
  <c r="D6" i="1"/>
  <c r="C6" i="10"/>
  <c r="C129" i="1"/>
  <c r="B129" i="10" s="1"/>
  <c r="G13" i="3"/>
  <c r="G12" i="3"/>
  <c r="G11" i="3"/>
  <c r="G10" i="3"/>
  <c r="G9" i="3"/>
  <c r="G8" i="3"/>
  <c r="G7" i="3"/>
  <c r="A26" i="3"/>
  <c r="D747" i="1"/>
  <c r="C747" i="10" s="1"/>
  <c r="A15" i="3"/>
  <c r="A16" i="3"/>
  <c r="D737" i="1" s="1"/>
  <c r="A17" i="3"/>
  <c r="D738" i="1" s="1"/>
  <c r="A18" i="3"/>
  <c r="D739" i="1" s="1"/>
  <c r="A19" i="3"/>
  <c r="D740" i="1" s="1"/>
  <c r="A20" i="3"/>
  <c r="D741" i="1" s="1"/>
  <c r="A21" i="3"/>
  <c r="D742" i="1" s="1"/>
  <c r="A22" i="3"/>
  <c r="D743" i="1" s="1"/>
  <c r="A23" i="3"/>
  <c r="D744" i="1" s="1"/>
  <c r="A24" i="3"/>
  <c r="D745" i="1" s="1"/>
  <c r="A25" i="3"/>
  <c r="D746" i="1" s="1"/>
  <c r="B26" i="3"/>
  <c r="A27" i="3"/>
  <c r="D748" i="1"/>
  <c r="C748" i="10" s="1"/>
  <c r="B27" i="3"/>
  <c r="A28" i="3"/>
  <c r="D749" i="1" s="1"/>
  <c r="B28" i="3"/>
  <c r="A29" i="3"/>
  <c r="D750" i="1"/>
  <c r="C750" i="10" s="1"/>
  <c r="B29" i="3"/>
  <c r="A30" i="3"/>
  <c r="D751" i="1" s="1"/>
  <c r="B30" i="3"/>
  <c r="A31" i="3"/>
  <c r="D752" i="1"/>
  <c r="C752" i="10" s="1"/>
  <c r="B31" i="3"/>
  <c r="A32" i="3"/>
  <c r="D753" i="1" s="1"/>
  <c r="B32" i="3"/>
  <c r="A33" i="3"/>
  <c r="D754" i="1"/>
  <c r="C754" i="10" s="1"/>
  <c r="B33" i="3"/>
  <c r="A34" i="3"/>
  <c r="D755" i="1" s="1"/>
  <c r="B34" i="3"/>
  <c r="B16" i="3"/>
  <c r="B17" i="3"/>
  <c r="B18" i="3"/>
  <c r="B19" i="3"/>
  <c r="B20" i="3"/>
  <c r="B21" i="3"/>
  <c r="B22" i="3"/>
  <c r="B23" i="3"/>
  <c r="B24" i="3"/>
  <c r="B368" i="1"/>
  <c r="B282" i="1"/>
  <c r="B249" i="1"/>
  <c r="B253" i="1"/>
  <c r="B188" i="1"/>
  <c r="B164" i="1"/>
  <c r="B69" i="1"/>
  <c r="B15" i="3"/>
  <c r="M21" i="17" s="1"/>
  <c r="M4" i="17" s="1"/>
  <c r="B25" i="3"/>
  <c r="D21" i="11"/>
  <c r="B23" i="46" s="1"/>
  <c r="B4" i="46" s="1"/>
  <c r="F31" i="2"/>
  <c r="F56" i="2"/>
  <c r="F23" i="2"/>
  <c r="F66" i="2"/>
  <c r="F65" i="2"/>
  <c r="F7" i="2"/>
  <c r="F8" i="2"/>
  <c r="F9" i="2"/>
  <c r="F10" i="2"/>
  <c r="F11" i="2"/>
  <c r="F12" i="2"/>
  <c r="F13" i="2"/>
  <c r="F14" i="2"/>
  <c r="F15" i="2"/>
  <c r="F16" i="2"/>
  <c r="F17" i="2"/>
  <c r="F18" i="2"/>
  <c r="F19" i="2"/>
  <c r="F20" i="2"/>
  <c r="F21" i="2"/>
  <c r="F22" i="2"/>
  <c r="F24" i="2"/>
  <c r="F25" i="2"/>
  <c r="F26" i="2"/>
  <c r="F27" i="2"/>
  <c r="F28" i="2"/>
  <c r="F29" i="2"/>
  <c r="F30" i="2"/>
  <c r="F32" i="2"/>
  <c r="F33" i="2"/>
  <c r="F34" i="2"/>
  <c r="F35" i="2"/>
  <c r="F36" i="2"/>
  <c r="F37" i="2"/>
  <c r="F38" i="2"/>
  <c r="F39" i="2"/>
  <c r="F40" i="2"/>
  <c r="F41" i="2"/>
  <c r="F42" i="2"/>
  <c r="F43" i="2"/>
  <c r="F44" i="2"/>
  <c r="F45" i="2"/>
  <c r="F47" i="2"/>
  <c r="F48" i="2"/>
  <c r="F49" i="2"/>
  <c r="F50" i="2"/>
  <c r="F51" i="2"/>
  <c r="F52" i="2"/>
  <c r="F53" i="2"/>
  <c r="F54" i="2"/>
  <c r="F55" i="2"/>
  <c r="F57" i="2"/>
  <c r="F58" i="2"/>
  <c r="F59" i="2"/>
  <c r="F60" i="2"/>
  <c r="F61" i="2"/>
  <c r="F62" i="2"/>
  <c r="F63" i="2"/>
  <c r="F64" i="2"/>
  <c r="F6" i="2"/>
  <c r="E2462" i="35"/>
  <c r="E2463" i="35"/>
  <c r="E2464" i="35"/>
  <c r="E2465" i="35"/>
  <c r="E2466" i="35"/>
  <c r="E2467" i="35"/>
  <c r="E2468" i="35"/>
  <c r="E2469" i="35"/>
  <c r="E2470" i="35"/>
  <c r="E2471" i="35"/>
  <c r="E2472" i="35"/>
  <c r="E2473" i="35"/>
  <c r="E2474" i="35"/>
  <c r="E2475" i="35"/>
  <c r="E2476" i="35"/>
  <c r="E2478" i="35"/>
  <c r="E2479" i="35"/>
  <c r="E2480" i="35"/>
  <c r="E2481" i="35"/>
  <c r="E2482" i="35"/>
  <c r="E2483" i="35"/>
  <c r="E2484" i="35"/>
  <c r="E2485" i="35"/>
  <c r="E2486" i="35"/>
  <c r="E2487" i="35"/>
  <c r="E2488" i="35"/>
  <c r="E2489" i="35"/>
  <c r="E2490" i="35"/>
  <c r="E2491" i="35"/>
  <c r="E2492" i="35"/>
  <c r="E2493" i="35"/>
  <c r="E2494" i="35"/>
  <c r="E2495" i="35"/>
  <c r="E2496" i="35"/>
  <c r="E2497" i="35"/>
  <c r="E2498" i="35"/>
  <c r="E2499" i="35"/>
  <c r="E2500" i="35"/>
  <c r="E2501" i="35"/>
  <c r="E2502" i="35"/>
  <c r="E2503" i="35"/>
  <c r="E2504" i="35"/>
  <c r="E2505" i="35"/>
  <c r="E2506" i="35"/>
  <c r="E2507" i="35"/>
  <c r="E2508" i="35"/>
  <c r="E2509" i="35"/>
  <c r="E2510" i="35"/>
  <c r="E2511" i="35"/>
  <c r="E2512" i="35"/>
  <c r="E2513" i="35"/>
  <c r="E2514" i="35"/>
  <c r="E2515" i="35"/>
  <c r="E2516" i="35"/>
  <c r="E2517" i="35"/>
  <c r="E2518" i="35"/>
  <c r="E2519" i="35"/>
  <c r="E2520" i="35"/>
  <c r="E2521" i="35"/>
  <c r="E2522" i="35"/>
  <c r="E2523" i="35"/>
  <c r="E2524" i="35"/>
  <c r="E2525" i="35"/>
  <c r="E2526" i="35"/>
  <c r="E2527" i="35"/>
  <c r="E2528" i="35"/>
  <c r="E2529" i="35"/>
  <c r="E2530" i="35"/>
  <c r="E2531" i="35"/>
  <c r="E2532" i="35"/>
  <c r="E2533" i="35"/>
  <c r="E2534" i="35"/>
  <c r="E2535" i="35"/>
  <c r="E2536" i="35"/>
  <c r="E2537" i="35"/>
  <c r="E2538" i="35"/>
  <c r="E2539" i="35"/>
  <c r="E2540" i="35"/>
  <c r="E2541" i="35"/>
  <c r="E2542" i="35"/>
  <c r="E2543" i="35"/>
  <c r="E2544" i="35"/>
  <c r="E2545" i="35"/>
  <c r="E2546" i="35"/>
  <c r="E2547" i="35"/>
  <c r="E2548" i="35"/>
  <c r="E2549" i="35"/>
  <c r="E2550" i="35"/>
  <c r="E2551" i="35"/>
  <c r="E2552" i="35"/>
  <c r="E2553" i="35"/>
  <c r="E2554" i="35"/>
  <c r="E2555" i="35"/>
  <c r="E2556" i="35"/>
  <c r="E2557" i="35"/>
  <c r="E2558" i="35"/>
  <c r="E2559" i="35"/>
  <c r="E2560" i="35"/>
  <c r="E2561" i="35"/>
  <c r="E2562" i="35"/>
  <c r="E2563" i="35"/>
  <c r="E2564" i="35"/>
  <c r="E2565" i="35"/>
  <c r="E2566" i="35"/>
  <c r="E2567" i="35"/>
  <c r="E2568" i="35"/>
  <c r="E2569" i="35"/>
  <c r="E2570" i="35"/>
  <c r="E2571" i="35"/>
  <c r="E2572" i="35"/>
  <c r="E2573" i="35"/>
  <c r="E2574" i="35"/>
  <c r="E2575" i="35"/>
  <c r="E2576" i="35"/>
  <c r="E2577" i="35"/>
  <c r="E2578" i="35"/>
  <c r="E2579" i="35"/>
  <c r="E2580" i="35"/>
  <c r="E2581" i="35"/>
  <c r="E2582" i="35"/>
  <c r="E2583" i="35"/>
  <c r="E2584" i="35"/>
  <c r="E2585" i="35"/>
  <c r="E2586" i="35"/>
  <c r="E2587" i="35"/>
  <c r="E2588" i="35"/>
  <c r="E2589" i="35"/>
  <c r="E2590" i="35"/>
  <c r="E2591" i="35"/>
  <c r="E2592" i="35"/>
  <c r="E2593" i="35"/>
  <c r="E2594" i="35"/>
  <c r="E2595" i="35"/>
  <c r="E2596" i="35"/>
  <c r="E2597" i="35"/>
  <c r="E2598" i="35"/>
  <c r="E2599" i="35"/>
  <c r="E2600" i="35"/>
  <c r="E2601" i="35"/>
  <c r="E2602" i="35"/>
  <c r="E2603" i="35"/>
  <c r="E2604" i="35"/>
  <c r="E2605" i="35"/>
  <c r="E2606" i="35"/>
  <c r="E2607" i="35"/>
  <c r="E2608" i="35"/>
  <c r="E2609" i="35"/>
  <c r="E2610" i="35"/>
  <c r="E2611" i="35"/>
  <c r="E2612" i="35"/>
  <c r="E2613" i="35"/>
  <c r="E2614" i="35"/>
  <c r="E2615" i="35"/>
  <c r="E2616" i="35"/>
  <c r="E2617" i="35"/>
  <c r="E2618" i="35"/>
  <c r="E2619" i="35"/>
  <c r="E2620" i="35"/>
  <c r="E2621" i="35"/>
  <c r="E2622" i="35"/>
  <c r="E2623" i="35"/>
  <c r="E2624" i="35"/>
  <c r="E2625" i="35"/>
  <c r="E2626" i="35"/>
  <c r="E2627" i="35"/>
  <c r="E2628" i="35"/>
  <c r="E2629" i="35"/>
  <c r="E2630" i="35"/>
  <c r="E2631" i="35"/>
  <c r="E2632" i="35"/>
  <c r="E2633" i="35"/>
  <c r="E2634" i="35"/>
  <c r="E2635" i="35"/>
  <c r="E2636" i="35"/>
  <c r="E2637" i="35"/>
  <c r="E2638" i="35"/>
  <c r="E2639" i="35"/>
  <c r="E2640" i="35"/>
  <c r="E2641" i="35"/>
  <c r="E2642" i="35"/>
  <c r="E2643" i="35"/>
  <c r="E2644" i="35"/>
  <c r="E2645" i="35"/>
  <c r="E2646" i="35"/>
  <c r="E2647" i="35"/>
  <c r="E2648" i="35"/>
  <c r="E2649" i="35"/>
  <c r="E2650" i="35"/>
  <c r="E2651" i="35"/>
  <c r="E2652" i="35"/>
  <c r="E2653" i="35"/>
  <c r="E2654" i="35"/>
  <c r="E2655" i="35"/>
  <c r="E2656" i="35"/>
  <c r="E2657" i="35"/>
  <c r="E2658" i="35"/>
  <c r="E2659" i="35"/>
  <c r="E2660" i="35"/>
  <c r="E2661" i="35"/>
  <c r="E2662" i="35"/>
  <c r="E2663" i="35"/>
  <c r="E2664" i="35"/>
  <c r="E2665" i="35"/>
  <c r="E2666" i="35"/>
  <c r="E2667" i="35"/>
  <c r="E2668" i="35"/>
  <c r="E2669" i="35"/>
  <c r="E2670" i="35"/>
  <c r="E2671" i="35"/>
  <c r="E2672" i="35"/>
  <c r="E2673" i="35"/>
  <c r="E2674" i="35"/>
  <c r="E2675" i="35"/>
  <c r="E2676" i="35"/>
  <c r="E2677" i="35"/>
  <c r="E2678" i="35"/>
  <c r="E2679" i="35"/>
  <c r="E2680" i="35"/>
  <c r="E2681" i="35"/>
  <c r="E2682" i="35"/>
  <c r="E2683" i="35"/>
  <c r="E2684" i="35"/>
  <c r="E2685" i="35"/>
  <c r="E2686" i="35"/>
  <c r="E2687" i="35"/>
  <c r="E2688" i="35"/>
  <c r="E2689" i="35"/>
  <c r="E2690" i="35"/>
  <c r="E2691" i="35"/>
  <c r="E2692" i="35"/>
  <c r="E2693" i="35"/>
  <c r="E2694" i="35"/>
  <c r="E2695" i="35"/>
  <c r="E2696" i="35"/>
  <c r="E2697" i="35"/>
  <c r="E2698" i="35"/>
  <c r="E2699" i="35"/>
  <c r="E2700" i="35"/>
  <c r="E2701" i="35"/>
  <c r="E2702" i="35"/>
  <c r="E2703" i="35"/>
  <c r="E2704" i="35"/>
  <c r="E2705" i="35"/>
  <c r="E2706" i="35"/>
  <c r="E2707" i="35"/>
  <c r="E2708" i="35"/>
  <c r="E2709" i="35"/>
  <c r="E2710" i="35"/>
  <c r="E2711" i="35"/>
  <c r="E2712" i="35"/>
  <c r="E2713" i="35"/>
  <c r="E2714" i="35"/>
  <c r="E2715" i="35"/>
  <c r="E2716" i="35"/>
  <c r="E2717" i="35"/>
  <c r="E2718" i="35"/>
  <c r="E2719" i="35"/>
  <c r="E2720" i="35"/>
  <c r="E2721" i="35"/>
  <c r="E2722" i="35"/>
  <c r="E2723" i="35"/>
  <c r="E2724" i="35"/>
  <c r="E2725" i="35"/>
  <c r="E2726" i="35"/>
  <c r="E2727" i="35"/>
  <c r="E2728" i="35"/>
  <c r="E2729" i="35"/>
  <c r="E2730" i="35"/>
  <c r="E2731" i="35"/>
  <c r="E2732" i="35"/>
  <c r="E2733" i="35"/>
  <c r="E2734" i="35"/>
  <c r="E2735" i="35"/>
  <c r="E2736" i="35"/>
  <c r="E2737" i="35"/>
  <c r="E2738" i="35"/>
  <c r="E2739" i="35"/>
  <c r="E2740" i="35"/>
  <c r="E2741" i="35"/>
  <c r="E2742" i="35"/>
  <c r="E2743" i="35"/>
  <c r="E2744" i="35"/>
  <c r="E2745" i="35"/>
  <c r="E2746" i="35"/>
  <c r="E2747" i="35"/>
  <c r="E2748" i="35"/>
  <c r="E2749" i="35"/>
  <c r="E2750" i="35"/>
  <c r="E2751" i="35"/>
  <c r="E2752" i="35"/>
  <c r="E2753" i="35"/>
  <c r="E2754" i="35"/>
  <c r="E2755" i="35"/>
  <c r="E2756" i="35"/>
  <c r="E2757" i="35"/>
  <c r="E2758" i="35"/>
  <c r="E2759" i="35"/>
  <c r="E2760" i="35"/>
  <c r="E2761" i="35"/>
  <c r="E2762" i="35"/>
  <c r="E2763" i="35"/>
  <c r="E2764" i="35"/>
  <c r="E2765" i="35"/>
  <c r="E2766" i="35"/>
  <c r="E2767" i="35"/>
  <c r="E2768" i="35"/>
  <c r="E2769" i="35"/>
  <c r="E2770" i="35"/>
  <c r="E2771" i="35"/>
  <c r="E2772" i="35"/>
  <c r="E2773" i="35"/>
  <c r="E2774" i="35"/>
  <c r="E2775" i="35"/>
  <c r="E2776" i="35"/>
  <c r="E2777" i="35"/>
  <c r="E2778" i="35"/>
  <c r="E2779" i="35"/>
  <c r="E2780" i="35"/>
  <c r="E2781" i="35"/>
  <c r="E2782" i="35"/>
  <c r="E2783" i="35"/>
  <c r="E2784" i="35"/>
  <c r="E2785" i="35"/>
  <c r="E2786" i="35"/>
  <c r="E2787" i="35"/>
  <c r="E2788" i="35"/>
  <c r="E2789" i="35"/>
  <c r="E2790" i="35"/>
  <c r="E2791" i="35"/>
  <c r="E2792" i="35"/>
  <c r="E2793" i="35"/>
  <c r="E2794" i="35"/>
  <c r="E2795" i="35"/>
  <c r="E2796" i="35"/>
  <c r="E2797" i="35"/>
  <c r="E2798" i="35"/>
  <c r="E2799" i="35"/>
  <c r="E2800" i="35"/>
  <c r="E2801" i="35"/>
  <c r="E2802" i="35"/>
  <c r="E2803" i="35"/>
  <c r="E2804" i="35"/>
  <c r="E2805" i="35"/>
  <c r="E2806" i="35"/>
  <c r="E2807" i="35"/>
  <c r="E2808" i="35"/>
  <c r="E2809" i="35"/>
  <c r="E2810" i="35"/>
  <c r="E2811" i="35"/>
  <c r="E2812" i="35"/>
  <c r="E2813" i="35"/>
  <c r="E2814" i="35"/>
  <c r="E2815" i="35"/>
  <c r="E2816" i="35"/>
  <c r="E2817" i="35"/>
  <c r="E2818" i="35"/>
  <c r="E2819" i="35"/>
  <c r="E2820" i="35"/>
  <c r="E2821" i="35"/>
  <c r="E2822" i="35"/>
  <c r="E2823" i="35"/>
  <c r="E2824" i="35"/>
  <c r="E2825" i="35"/>
  <c r="E2826" i="35"/>
  <c r="E2827" i="35"/>
  <c r="E2828" i="35"/>
  <c r="E2829" i="35"/>
  <c r="E2830" i="35"/>
  <c r="E2831" i="35"/>
  <c r="E2832" i="35"/>
  <c r="E2833" i="35"/>
  <c r="E2834" i="35"/>
  <c r="E2835" i="35"/>
  <c r="E2836" i="35"/>
  <c r="E2837" i="35"/>
  <c r="E2838" i="35"/>
  <c r="E2839" i="35"/>
  <c r="E2840" i="35"/>
  <c r="E2841" i="35"/>
  <c r="E2842" i="35"/>
  <c r="E2843" i="35"/>
  <c r="E2844" i="35"/>
  <c r="E2845" i="35"/>
  <c r="E2846" i="35"/>
  <c r="E2847" i="35"/>
  <c r="E2848" i="35"/>
  <c r="E2849" i="35"/>
  <c r="E2850" i="35"/>
  <c r="E2851" i="35"/>
  <c r="E2852" i="35"/>
  <c r="E2853" i="35"/>
  <c r="E2854" i="35"/>
  <c r="E2855" i="35"/>
  <c r="E2856" i="35"/>
  <c r="E2857" i="35"/>
  <c r="E2858" i="35"/>
  <c r="E2859" i="35"/>
  <c r="E2860" i="35"/>
  <c r="E2861" i="35"/>
  <c r="E2862" i="35"/>
  <c r="E2863" i="35"/>
  <c r="E2864" i="35"/>
  <c r="E2865" i="35"/>
  <c r="E2866" i="35"/>
  <c r="E2867" i="35"/>
  <c r="E2868" i="35"/>
  <c r="E2869" i="35"/>
  <c r="E2870" i="35"/>
  <c r="E2871" i="35"/>
  <c r="E2872" i="35"/>
  <c r="E2873" i="35"/>
  <c r="E2874" i="35"/>
  <c r="E2875" i="35"/>
  <c r="E2876" i="35"/>
  <c r="E2877" i="35"/>
  <c r="E2878" i="35"/>
  <c r="E2879" i="35"/>
  <c r="E2880" i="35"/>
  <c r="E2881" i="35"/>
  <c r="E2882" i="35"/>
  <c r="E2883" i="35"/>
  <c r="E2884" i="35"/>
  <c r="E2885" i="35"/>
  <c r="E2886" i="35"/>
  <c r="E2887" i="35"/>
  <c r="E2888" i="35"/>
  <c r="E2889" i="35"/>
  <c r="E2890" i="35"/>
  <c r="E2891" i="35"/>
  <c r="E2892" i="35"/>
  <c r="E2893" i="35"/>
  <c r="E2894" i="35"/>
  <c r="E2895" i="35"/>
  <c r="E2896" i="35"/>
  <c r="E2897" i="35"/>
  <c r="E2898" i="35"/>
  <c r="E2899" i="35"/>
  <c r="E2900" i="35"/>
  <c r="E2901" i="35"/>
  <c r="E2902" i="35"/>
  <c r="E2903" i="35"/>
  <c r="E2904" i="35"/>
  <c r="E2905" i="35"/>
  <c r="E2906" i="35"/>
  <c r="E2907" i="35"/>
  <c r="E2908" i="35"/>
  <c r="E2909" i="35"/>
  <c r="E2910" i="35"/>
  <c r="E2911" i="35"/>
  <c r="E2912" i="35"/>
  <c r="E2913" i="35"/>
  <c r="E2914" i="35"/>
  <c r="E2915" i="35"/>
  <c r="E2916" i="35"/>
  <c r="E2917" i="35"/>
  <c r="E2918" i="35"/>
  <c r="E2919" i="35"/>
  <c r="E2920" i="35"/>
  <c r="E2921" i="35"/>
  <c r="E2922" i="35"/>
  <c r="E2923" i="35"/>
  <c r="E2924" i="35"/>
  <c r="E2925" i="35"/>
  <c r="E2926" i="35"/>
  <c r="E2927" i="35"/>
  <c r="E2928" i="35"/>
  <c r="E2929" i="35"/>
  <c r="E2930" i="35"/>
  <c r="E2931" i="35"/>
  <c r="E2932" i="35"/>
  <c r="E2933" i="35"/>
  <c r="E2934" i="35"/>
  <c r="E2935" i="35"/>
  <c r="E2936" i="35"/>
  <c r="E2937" i="35"/>
  <c r="E2938" i="35"/>
  <c r="E2939" i="35"/>
  <c r="E2940" i="35"/>
  <c r="E2941" i="35"/>
  <c r="E2942" i="35"/>
  <c r="E2943" i="35"/>
  <c r="E2944" i="35"/>
  <c r="E2945" i="35"/>
  <c r="E2946" i="35"/>
  <c r="E2947" i="35"/>
  <c r="E2948" i="35"/>
  <c r="E2949" i="35"/>
  <c r="E2950" i="35"/>
  <c r="E2951" i="35"/>
  <c r="E2952" i="35"/>
  <c r="E2953" i="35"/>
  <c r="E2954" i="35"/>
  <c r="E2955" i="35"/>
  <c r="E2956" i="35"/>
  <c r="E2957" i="35"/>
  <c r="E2958" i="35"/>
  <c r="E2959" i="35"/>
  <c r="E2960" i="35"/>
  <c r="E2961" i="35"/>
  <c r="E2962" i="35"/>
  <c r="E2963" i="35"/>
  <c r="E2964" i="35"/>
  <c r="E2965" i="35"/>
  <c r="E2966" i="35"/>
  <c r="E2967" i="35"/>
  <c r="E2968" i="35"/>
  <c r="E2969" i="35"/>
  <c r="E2970" i="35"/>
  <c r="E2971" i="35"/>
  <c r="E2972" i="35"/>
  <c r="E2973" i="35"/>
  <c r="E2974" i="35"/>
  <c r="E2975" i="35"/>
  <c r="E2976" i="35"/>
  <c r="E2977" i="35"/>
  <c r="E2978" i="35"/>
  <c r="E2979" i="35"/>
  <c r="E2980" i="35"/>
  <c r="E2981" i="35"/>
  <c r="E2982" i="35"/>
  <c r="E2983" i="35"/>
  <c r="E2984" i="35"/>
  <c r="E2985" i="35"/>
  <c r="E2986" i="35"/>
  <c r="E2987" i="35"/>
  <c r="E2988" i="35"/>
  <c r="E2989" i="35"/>
  <c r="E2990" i="35"/>
  <c r="E2991" i="35"/>
  <c r="E2992" i="35"/>
  <c r="E2993" i="35"/>
  <c r="E2994" i="35"/>
  <c r="E2995" i="35"/>
  <c r="E2996" i="35"/>
  <c r="E2997" i="35"/>
  <c r="E2998" i="35"/>
  <c r="E2999" i="35"/>
  <c r="E3000" i="35"/>
  <c r="E3001" i="35"/>
  <c r="E3002" i="35"/>
  <c r="E3003" i="35"/>
  <c r="E3004" i="35"/>
  <c r="E3005" i="35"/>
  <c r="E3006" i="35"/>
  <c r="E3007" i="35"/>
  <c r="E3008" i="35"/>
  <c r="E3009" i="35"/>
  <c r="E3010" i="35"/>
  <c r="E3011" i="35"/>
  <c r="E3012" i="35"/>
  <c r="E3013" i="35"/>
  <c r="E3014" i="35"/>
  <c r="E3015" i="35"/>
  <c r="E3016" i="35"/>
  <c r="E3017" i="35"/>
  <c r="E3018" i="35"/>
  <c r="E3019" i="35"/>
  <c r="E3020" i="35"/>
  <c r="E3021" i="35"/>
  <c r="E3022" i="35"/>
  <c r="E3023" i="35"/>
  <c r="E3024" i="35"/>
  <c r="E3025" i="35"/>
  <c r="E3026" i="35"/>
  <c r="E3027" i="35"/>
  <c r="E3028" i="35"/>
  <c r="E3029" i="35"/>
  <c r="E3030" i="35"/>
  <c r="E3031" i="35"/>
  <c r="E3032" i="35"/>
  <c r="E3033" i="35"/>
  <c r="E3034" i="35"/>
  <c r="E3035" i="35"/>
  <c r="E3036" i="35"/>
  <c r="E3037" i="35"/>
  <c r="E3038" i="35"/>
  <c r="E3039" i="35"/>
  <c r="E3040" i="35"/>
  <c r="E3041" i="35"/>
  <c r="E3042" i="35"/>
  <c r="E3043" i="35"/>
  <c r="E3044" i="35"/>
  <c r="E3045" i="35"/>
  <c r="E3046" i="35"/>
  <c r="E3047" i="35"/>
  <c r="E3048" i="35"/>
  <c r="E3049" i="35"/>
  <c r="E3050" i="35"/>
  <c r="E3051" i="35"/>
  <c r="E3052" i="35"/>
  <c r="E3053" i="35"/>
  <c r="E3054" i="35"/>
  <c r="E3055" i="35"/>
  <c r="E3056" i="35"/>
  <c r="E3057" i="35"/>
  <c r="E3058" i="35"/>
  <c r="E3059" i="35"/>
  <c r="E3060" i="35"/>
  <c r="E3061" i="35"/>
  <c r="E3062" i="35"/>
  <c r="E3063" i="35"/>
  <c r="E3064" i="35"/>
  <c r="E3065" i="35"/>
  <c r="E3066" i="35"/>
  <c r="E3067" i="35"/>
  <c r="E3068" i="35"/>
  <c r="E3069" i="35"/>
  <c r="E3070" i="35"/>
  <c r="E3071" i="35"/>
  <c r="E3072" i="35"/>
  <c r="E3073" i="35"/>
  <c r="E3074" i="35"/>
  <c r="E3075" i="35"/>
  <c r="E3076" i="35"/>
  <c r="E3077" i="35"/>
  <c r="E3078" i="35"/>
  <c r="E3079" i="35"/>
  <c r="E3080" i="35"/>
  <c r="E3081" i="35"/>
  <c r="E3082" i="35"/>
  <c r="E3083" i="35"/>
  <c r="E3084" i="35"/>
  <c r="E3085" i="35"/>
  <c r="E3086" i="35"/>
  <c r="E3087" i="35"/>
  <c r="E3088" i="35"/>
  <c r="E3089" i="35"/>
  <c r="E3090" i="35"/>
  <c r="E3091" i="35"/>
  <c r="E3092" i="35"/>
  <c r="E3093" i="35"/>
  <c r="E3094" i="35"/>
  <c r="E3095" i="35"/>
  <c r="E3096" i="35"/>
  <c r="E3097" i="35"/>
  <c r="E3098" i="35"/>
  <c r="E3099" i="35"/>
  <c r="E3100" i="35"/>
  <c r="E3101" i="35"/>
  <c r="E3102" i="35"/>
  <c r="E3103" i="35"/>
  <c r="E3104" i="35"/>
  <c r="E3105" i="35"/>
  <c r="E3106" i="35"/>
  <c r="E3107" i="35"/>
  <c r="E3108" i="35"/>
  <c r="E3109" i="35"/>
  <c r="E3110" i="35"/>
  <c r="E3111" i="35"/>
  <c r="E3112" i="35"/>
  <c r="E3113" i="35"/>
  <c r="E3114" i="35"/>
  <c r="E3115" i="35"/>
  <c r="E3116" i="35"/>
  <c r="E3117" i="35"/>
  <c r="E3118" i="35"/>
  <c r="E3119" i="35"/>
  <c r="E3120" i="35"/>
  <c r="E3121" i="35"/>
  <c r="E3122" i="35"/>
  <c r="E3123" i="35"/>
  <c r="E3124" i="35"/>
  <c r="E3125" i="35"/>
  <c r="E3126" i="35"/>
  <c r="E3127" i="35"/>
  <c r="E3128" i="35"/>
  <c r="E3129" i="35"/>
  <c r="E3130" i="35"/>
  <c r="E3131" i="35"/>
  <c r="E3132" i="35"/>
  <c r="E3133" i="35"/>
  <c r="E3134" i="35"/>
  <c r="E3135" i="35"/>
  <c r="E3136" i="35"/>
  <c r="E3137" i="35"/>
  <c r="E3138" i="35"/>
  <c r="E3139" i="35"/>
  <c r="E3140" i="35"/>
  <c r="E3141" i="35"/>
  <c r="E3142" i="35"/>
  <c r="E3143" i="35"/>
  <c r="E3144" i="35"/>
  <c r="E3145" i="35"/>
  <c r="E3146" i="35"/>
  <c r="E3147" i="35"/>
  <c r="E3148" i="35"/>
  <c r="E3149" i="35"/>
  <c r="E3150" i="35"/>
  <c r="E3151" i="35"/>
  <c r="E3152" i="35"/>
  <c r="E3153" i="35"/>
  <c r="E3154" i="35"/>
  <c r="E3155" i="35"/>
  <c r="E3156" i="35"/>
  <c r="E3157" i="35"/>
  <c r="E3158" i="35"/>
  <c r="E3159" i="35"/>
  <c r="E3160" i="35"/>
  <c r="E3161" i="35"/>
  <c r="E3162" i="35"/>
  <c r="E3163" i="35"/>
  <c r="E3164" i="35"/>
  <c r="E3165" i="35"/>
  <c r="E3166" i="35"/>
  <c r="E3167" i="35"/>
  <c r="E3168" i="35"/>
  <c r="E3169" i="35"/>
  <c r="E3170" i="35"/>
  <c r="E3171" i="35"/>
  <c r="E3172" i="35"/>
  <c r="E3173" i="35"/>
  <c r="E3174" i="35"/>
  <c r="E3175" i="35"/>
  <c r="E3176" i="35"/>
  <c r="E3177" i="35"/>
  <c r="E3178" i="35"/>
  <c r="E3179" i="35"/>
  <c r="E3180" i="35"/>
  <c r="E3181" i="35"/>
  <c r="E3182" i="35"/>
  <c r="E3183" i="35"/>
  <c r="E3184" i="35"/>
  <c r="E3185" i="35"/>
  <c r="E3186" i="35"/>
  <c r="E3187" i="35"/>
  <c r="E3188" i="35"/>
  <c r="E3189" i="35"/>
  <c r="E3190" i="35"/>
  <c r="E3191" i="35"/>
  <c r="E3192" i="35"/>
  <c r="E3193" i="35"/>
  <c r="E3194" i="35"/>
  <c r="E3195" i="35"/>
  <c r="E3196" i="35"/>
  <c r="E3197" i="35"/>
  <c r="E3198" i="35"/>
  <c r="E3199" i="35"/>
  <c r="E3200" i="35"/>
  <c r="E3201" i="35"/>
  <c r="E3202" i="35"/>
  <c r="E3203" i="35"/>
  <c r="E3204" i="35"/>
  <c r="E3205" i="35"/>
  <c r="E3206" i="35"/>
  <c r="E3207" i="35"/>
  <c r="E3208" i="35"/>
  <c r="E3209" i="35"/>
  <c r="E3210" i="35"/>
  <c r="E3211" i="35"/>
  <c r="E3212" i="35"/>
  <c r="E3213" i="35"/>
  <c r="E3214" i="35"/>
  <c r="E3215" i="35"/>
  <c r="E3216" i="35"/>
  <c r="E3217" i="35"/>
  <c r="E3218" i="35"/>
  <c r="E3219" i="35"/>
  <c r="E3220" i="35"/>
  <c r="E3221" i="35"/>
  <c r="E3222" i="35"/>
  <c r="E3223" i="35"/>
  <c r="E3224" i="35"/>
  <c r="E3225" i="35"/>
  <c r="E3226" i="35"/>
  <c r="E3227" i="35"/>
  <c r="E3228" i="35"/>
  <c r="E3229" i="35"/>
  <c r="E3230" i="35"/>
  <c r="E3231" i="35"/>
  <c r="E3232" i="35"/>
  <c r="E3233" i="35"/>
  <c r="E3234" i="35"/>
  <c r="E3235" i="35"/>
  <c r="E3236" i="35"/>
  <c r="E3237" i="35"/>
  <c r="E3238" i="35"/>
  <c r="E3239" i="35"/>
  <c r="E3240" i="35"/>
  <c r="E3241" i="35"/>
  <c r="E3242" i="35"/>
  <c r="E3243" i="35"/>
  <c r="E3244" i="35"/>
  <c r="E3245" i="35"/>
  <c r="E3246" i="35"/>
  <c r="E3247" i="35"/>
  <c r="E3248" i="35"/>
  <c r="E3249" i="35"/>
  <c r="E3250" i="35"/>
  <c r="E3251" i="35"/>
  <c r="E3252" i="35"/>
  <c r="E3253" i="35"/>
  <c r="E3254" i="35"/>
  <c r="E3255" i="35"/>
  <c r="E3256" i="35"/>
  <c r="E3257" i="35"/>
  <c r="E3258" i="35"/>
  <c r="E3259" i="35"/>
  <c r="E3260" i="35"/>
  <c r="E3261" i="35"/>
  <c r="E3262" i="35"/>
  <c r="E3263" i="35"/>
  <c r="E3264" i="35"/>
  <c r="E3265" i="35"/>
  <c r="E3266" i="35"/>
  <c r="E3267" i="35"/>
  <c r="E3268" i="35"/>
  <c r="E3269" i="35"/>
  <c r="E3270" i="35"/>
  <c r="E3271" i="35"/>
  <c r="E3272" i="35"/>
  <c r="E3273" i="35"/>
  <c r="E3274" i="35"/>
  <c r="E3275" i="35"/>
  <c r="E3276" i="35"/>
  <c r="E3277" i="35"/>
  <c r="E3278" i="35"/>
  <c r="E3279" i="35"/>
  <c r="E3280" i="35"/>
  <c r="E3281" i="35"/>
  <c r="E3282" i="35"/>
  <c r="E3283" i="35"/>
  <c r="E3284" i="35"/>
  <c r="E3285" i="35"/>
  <c r="E3286" i="35"/>
  <c r="E3287" i="35"/>
  <c r="E3288" i="35"/>
  <c r="E3289" i="35"/>
  <c r="E3290" i="35"/>
  <c r="E3291" i="35"/>
  <c r="E3292" i="35"/>
  <c r="E3293" i="35"/>
  <c r="E3294" i="35"/>
  <c r="E3295" i="35"/>
  <c r="E3296" i="35"/>
  <c r="E3297" i="35"/>
  <c r="E3298" i="35"/>
  <c r="E3299" i="35"/>
  <c r="E3300" i="35"/>
  <c r="E3301" i="35"/>
  <c r="E3302" i="35"/>
  <c r="E3303" i="35"/>
  <c r="E3304" i="35"/>
  <c r="E3305" i="35"/>
  <c r="E3306" i="35"/>
  <c r="E3307" i="35"/>
  <c r="E3308" i="35"/>
  <c r="E3309" i="35"/>
  <c r="E3310" i="35"/>
  <c r="E3311" i="35"/>
  <c r="E3312" i="35"/>
  <c r="E3313" i="35"/>
  <c r="E3314" i="35"/>
  <c r="E3315" i="35"/>
  <c r="E3316" i="35"/>
  <c r="E3317" i="35"/>
  <c r="E3318" i="35"/>
  <c r="E3319" i="35"/>
  <c r="E3320" i="35"/>
  <c r="E3321" i="35"/>
  <c r="E3322" i="35"/>
  <c r="E3323" i="35"/>
  <c r="E3324" i="35"/>
  <c r="E3325" i="35"/>
  <c r="E3326" i="35"/>
  <c r="E3327" i="35"/>
  <c r="E3328" i="35"/>
  <c r="E3329" i="35"/>
  <c r="E3330" i="35"/>
  <c r="E3331" i="35"/>
  <c r="E3332" i="35"/>
  <c r="E3333" i="35"/>
  <c r="E3334" i="35"/>
  <c r="E3335" i="35"/>
  <c r="E3336" i="35"/>
  <c r="E3337" i="35"/>
  <c r="E3338" i="35"/>
  <c r="E3339" i="35"/>
  <c r="E3340" i="35"/>
  <c r="E3341" i="35"/>
  <c r="E3342" i="35"/>
  <c r="E3343" i="35"/>
  <c r="E3344" i="35"/>
  <c r="E3345" i="35"/>
  <c r="E3346" i="35"/>
  <c r="E3347" i="35"/>
  <c r="E3348" i="35"/>
  <c r="E3349" i="35"/>
  <c r="E3350" i="35"/>
  <c r="E3351" i="35"/>
  <c r="E3352" i="35"/>
  <c r="E3353" i="35"/>
  <c r="E3354" i="35"/>
  <c r="E3355" i="35"/>
  <c r="E3356" i="35"/>
  <c r="E3357" i="35"/>
  <c r="E3358" i="35"/>
  <c r="E3359" i="35"/>
  <c r="E3360" i="35"/>
  <c r="E3361" i="35"/>
  <c r="E3362" i="35"/>
  <c r="E3363" i="35"/>
  <c r="E3364" i="35"/>
  <c r="E3365" i="35"/>
  <c r="E3366" i="35"/>
  <c r="E3367" i="35"/>
  <c r="E3368" i="35"/>
  <c r="E3369" i="35"/>
  <c r="E3370" i="35"/>
  <c r="E3371" i="35"/>
  <c r="E3372" i="35"/>
  <c r="E3373" i="35"/>
  <c r="E3374" i="35"/>
  <c r="E3375" i="35"/>
  <c r="E3376" i="35"/>
  <c r="E3377" i="35"/>
  <c r="E3378" i="35"/>
  <c r="E3379" i="35"/>
  <c r="E3380" i="35"/>
  <c r="E3381" i="35"/>
  <c r="E3382" i="35"/>
  <c r="E3383" i="35"/>
  <c r="E3384" i="35"/>
  <c r="E3385" i="35"/>
  <c r="E3386" i="35"/>
  <c r="E3387" i="35"/>
  <c r="E3388" i="35"/>
  <c r="E3389" i="35"/>
  <c r="E3390" i="35"/>
  <c r="E3391" i="35"/>
  <c r="E3392" i="35"/>
  <c r="E3393" i="35"/>
  <c r="E3394" i="35"/>
  <c r="E3395" i="35"/>
  <c r="E3396" i="35"/>
  <c r="E3397" i="35"/>
  <c r="E3398" i="35"/>
  <c r="E3399" i="35"/>
  <c r="E3400" i="35"/>
  <c r="E3401" i="35"/>
  <c r="E3402" i="35"/>
  <c r="E3403" i="35"/>
  <c r="E3404" i="35"/>
  <c r="E3405" i="35"/>
  <c r="E3406" i="35"/>
  <c r="E3407" i="35"/>
  <c r="E3408" i="35"/>
  <c r="E3409" i="35"/>
  <c r="E3410" i="35"/>
  <c r="E3411" i="35"/>
  <c r="E3412" i="35"/>
  <c r="E3413" i="35"/>
  <c r="E3414" i="35"/>
  <c r="E3415" i="35"/>
  <c r="E3416" i="35"/>
  <c r="E3417" i="35"/>
  <c r="E3418" i="35"/>
  <c r="E3419" i="35"/>
  <c r="E3420" i="35"/>
  <c r="E3421" i="35"/>
  <c r="E3422" i="35"/>
  <c r="E3423" i="35"/>
  <c r="E3424" i="35"/>
  <c r="E3425" i="35"/>
  <c r="E3426" i="35"/>
  <c r="E3427" i="35"/>
  <c r="E3428" i="35"/>
  <c r="E3429" i="35"/>
  <c r="E3430" i="35"/>
  <c r="E3431" i="35"/>
  <c r="E3432" i="35"/>
  <c r="E3433" i="35"/>
  <c r="E3434" i="35"/>
  <c r="E3435" i="35"/>
  <c r="E3436" i="35"/>
  <c r="E3437" i="35"/>
  <c r="E3438" i="35"/>
  <c r="E3439" i="35"/>
  <c r="E3440" i="35"/>
  <c r="E3441" i="35"/>
  <c r="E3442" i="35"/>
  <c r="E3443" i="35"/>
  <c r="E3444" i="35"/>
  <c r="E3445" i="35"/>
  <c r="E3446" i="35"/>
  <c r="E3447" i="35"/>
  <c r="E3448" i="35"/>
  <c r="E3449" i="35"/>
  <c r="E3450" i="35"/>
  <c r="E3451" i="35"/>
  <c r="E3452" i="35"/>
  <c r="E3453" i="35"/>
  <c r="E3454" i="35"/>
  <c r="E3455" i="35"/>
  <c r="E3456" i="35"/>
  <c r="E3457" i="35"/>
  <c r="E3458" i="35"/>
  <c r="E3459" i="35"/>
  <c r="E3460" i="35"/>
  <c r="E3461" i="35"/>
  <c r="E3462" i="35"/>
  <c r="E3463" i="35"/>
  <c r="E3464" i="35"/>
  <c r="E3465" i="35"/>
  <c r="E3466" i="35"/>
  <c r="E3467" i="35"/>
  <c r="E3468" i="35"/>
  <c r="E3469" i="35"/>
  <c r="E3470" i="35"/>
  <c r="E3471" i="35"/>
  <c r="E3472" i="35"/>
  <c r="E3473" i="35"/>
  <c r="E3474" i="35"/>
  <c r="E3475" i="35"/>
  <c r="E3476" i="35"/>
  <c r="E3477" i="35"/>
  <c r="E3478" i="35"/>
  <c r="E3479" i="35"/>
  <c r="E3480" i="35"/>
  <c r="E3481" i="35"/>
  <c r="E3482" i="35"/>
  <c r="E3483" i="35"/>
  <c r="E3484" i="35"/>
  <c r="E3485" i="35"/>
  <c r="E3486" i="35"/>
  <c r="E3487" i="35"/>
  <c r="E3488" i="35"/>
  <c r="E3489" i="35"/>
  <c r="E3490" i="35"/>
  <c r="E3491" i="35"/>
  <c r="E3492" i="35"/>
  <c r="E3493" i="35"/>
  <c r="E3494" i="35"/>
  <c r="E3495" i="35"/>
  <c r="E3496" i="35"/>
  <c r="E3497" i="35"/>
  <c r="E3498" i="35"/>
  <c r="E3499" i="35"/>
  <c r="E3500" i="35"/>
  <c r="E3501" i="35"/>
  <c r="E3502" i="35"/>
  <c r="E3503" i="35"/>
  <c r="E3504" i="35"/>
  <c r="E3505" i="35"/>
  <c r="E3506" i="35"/>
  <c r="E3507" i="35"/>
  <c r="E3508" i="35"/>
  <c r="E3509" i="35"/>
  <c r="E3510" i="35"/>
  <c r="E3511" i="35"/>
  <c r="E3512" i="35"/>
  <c r="E3513" i="35"/>
  <c r="E3514" i="35"/>
  <c r="E3515" i="35"/>
  <c r="E3516" i="35"/>
  <c r="E3517" i="35"/>
  <c r="E3518" i="35"/>
  <c r="E3519" i="35"/>
  <c r="E3520" i="35"/>
  <c r="E3521" i="35"/>
  <c r="E3522" i="35"/>
  <c r="E3523" i="35"/>
  <c r="E3524" i="35"/>
  <c r="E3525" i="35"/>
  <c r="E3526" i="35"/>
  <c r="E3527" i="35"/>
  <c r="E3528" i="35"/>
  <c r="E3529" i="35"/>
  <c r="E3530" i="35"/>
  <c r="E3531" i="35"/>
  <c r="E3532" i="35"/>
  <c r="E3533" i="35"/>
  <c r="E3534" i="35"/>
  <c r="E3535" i="35"/>
  <c r="E3536" i="35"/>
  <c r="E3537" i="35"/>
  <c r="E3538" i="35"/>
  <c r="E3539" i="35"/>
  <c r="E3540" i="35"/>
  <c r="E3541" i="35"/>
  <c r="E3542" i="35"/>
  <c r="E3543" i="35"/>
  <c r="E3544" i="35"/>
  <c r="E3545" i="35"/>
  <c r="E3546" i="35"/>
  <c r="E3547" i="35"/>
  <c r="E3548" i="35"/>
  <c r="E3549" i="35"/>
  <c r="E3550" i="35"/>
  <c r="E3551" i="35"/>
  <c r="E3552" i="35"/>
  <c r="E3553" i="35"/>
  <c r="E3554" i="35"/>
  <c r="E3555" i="35"/>
  <c r="E3556" i="35"/>
  <c r="E3557" i="35"/>
  <c r="E3558" i="35"/>
  <c r="E3559" i="35"/>
  <c r="E3560" i="35"/>
  <c r="E3561" i="35"/>
  <c r="E3562" i="35"/>
  <c r="E3563" i="35"/>
  <c r="E3564" i="35"/>
  <c r="E3565" i="35"/>
  <c r="E3566" i="35"/>
  <c r="E3567" i="35"/>
  <c r="E3568" i="35"/>
  <c r="E3569" i="35"/>
  <c r="E3570" i="35"/>
  <c r="E3571" i="35"/>
  <c r="E3572" i="35"/>
  <c r="E3573" i="35"/>
  <c r="E3574" i="35"/>
  <c r="E3575" i="35"/>
  <c r="E3576" i="35"/>
  <c r="E3577" i="35"/>
  <c r="E3578" i="35"/>
  <c r="E3579" i="35"/>
  <c r="E3580" i="35"/>
  <c r="E3581" i="35"/>
  <c r="E3582" i="35"/>
  <c r="E3583" i="35"/>
  <c r="E3584" i="35"/>
  <c r="E3585" i="35"/>
  <c r="E3586" i="35"/>
  <c r="E3587" i="35"/>
  <c r="E3588" i="35"/>
  <c r="E3589" i="35"/>
  <c r="E3590" i="35"/>
  <c r="E3591" i="35"/>
  <c r="E3592" i="35"/>
  <c r="E3593" i="35"/>
  <c r="E3594" i="35"/>
  <c r="E3595" i="35"/>
  <c r="E3596" i="35"/>
  <c r="E3597" i="35"/>
  <c r="E3598" i="35"/>
  <c r="E3599" i="35"/>
  <c r="E3600" i="35"/>
  <c r="E3601" i="35"/>
  <c r="E3602" i="35"/>
  <c r="E3603" i="35"/>
  <c r="E3604" i="35"/>
  <c r="E3605" i="35"/>
  <c r="E3606" i="35"/>
  <c r="E3607" i="35"/>
  <c r="E3608" i="35"/>
  <c r="E3609" i="35"/>
  <c r="E3610" i="35"/>
  <c r="E3611" i="35"/>
  <c r="E3612" i="35"/>
  <c r="E3613" i="35"/>
  <c r="E3614" i="35"/>
  <c r="E3615" i="35"/>
  <c r="E3616" i="35"/>
  <c r="E3617" i="35"/>
  <c r="E3618" i="35"/>
  <c r="E3619" i="35"/>
  <c r="E3620" i="35"/>
  <c r="E3621" i="35"/>
  <c r="E3622" i="35"/>
  <c r="E3623" i="35"/>
  <c r="E3624" i="35"/>
  <c r="E3625" i="35"/>
  <c r="E3626" i="35"/>
  <c r="E3627" i="35"/>
  <c r="E3628" i="35"/>
  <c r="E3629" i="35"/>
  <c r="E3630" i="35"/>
  <c r="E3631" i="35"/>
  <c r="E3632" i="35"/>
  <c r="E3633" i="35"/>
  <c r="E3634" i="35"/>
  <c r="E3635" i="35"/>
  <c r="E3636" i="35"/>
  <c r="E3637" i="35"/>
  <c r="E3638" i="35"/>
  <c r="E3639" i="35"/>
  <c r="E3640" i="35"/>
  <c r="E3641" i="35"/>
  <c r="E3642" i="35"/>
  <c r="E3643" i="35"/>
  <c r="E3644" i="35"/>
  <c r="E3645" i="35"/>
  <c r="E3646" i="35"/>
  <c r="E3647" i="35"/>
  <c r="E3648" i="35"/>
  <c r="E3649" i="35"/>
  <c r="E3650" i="35"/>
  <c r="E3651" i="35"/>
  <c r="E3652" i="35"/>
  <c r="E3653" i="35"/>
  <c r="E3654" i="35"/>
  <c r="E3655" i="35"/>
  <c r="E3656" i="35"/>
  <c r="E3657" i="35"/>
  <c r="E3658" i="35"/>
  <c r="E3659" i="35"/>
  <c r="E3660" i="35"/>
  <c r="E3661" i="35"/>
  <c r="E3662" i="35"/>
  <c r="E3663" i="35"/>
  <c r="E3664" i="35"/>
  <c r="E3665" i="35"/>
  <c r="E3666" i="35"/>
  <c r="E3667" i="35"/>
  <c r="E3668" i="35"/>
  <c r="E3669" i="35"/>
  <c r="E3670" i="35"/>
  <c r="E3671" i="35"/>
  <c r="E3672" i="35"/>
  <c r="E3673" i="35"/>
  <c r="E3674" i="35"/>
  <c r="E3675" i="35"/>
  <c r="E3676" i="35"/>
  <c r="E3677" i="35"/>
  <c r="E3678" i="35"/>
  <c r="E3679" i="35"/>
  <c r="E3680" i="35"/>
  <c r="E3681" i="35"/>
  <c r="E3682" i="35"/>
  <c r="E3683" i="35"/>
  <c r="E3684" i="35"/>
  <c r="E3685" i="35"/>
  <c r="E3686" i="35"/>
  <c r="E3687" i="35"/>
  <c r="E3688" i="35"/>
  <c r="E3689" i="35"/>
  <c r="E3690" i="35"/>
  <c r="E3691" i="35"/>
  <c r="E3692" i="35"/>
  <c r="E3693" i="35"/>
  <c r="E3694" i="35"/>
  <c r="E3695" i="35"/>
  <c r="E3696" i="35"/>
  <c r="E3697" i="35"/>
  <c r="E3698" i="35"/>
  <c r="E3699" i="35"/>
  <c r="E3700" i="35"/>
  <c r="E3701" i="35"/>
  <c r="E3702" i="35"/>
  <c r="E3703" i="35"/>
  <c r="E3704" i="35"/>
  <c r="E3705" i="35"/>
  <c r="E3706" i="35"/>
  <c r="E3707" i="35"/>
  <c r="E3708" i="35"/>
  <c r="E3709" i="35"/>
  <c r="E3710" i="35"/>
  <c r="E3711" i="35"/>
  <c r="E3712" i="35"/>
  <c r="E3713" i="35"/>
  <c r="E3714" i="35"/>
  <c r="E3715" i="35"/>
  <c r="E3716" i="35"/>
  <c r="E3717" i="35"/>
  <c r="E3718" i="35"/>
  <c r="E3719" i="35"/>
  <c r="E3720" i="35"/>
  <c r="E3721" i="35"/>
  <c r="E3722" i="35"/>
  <c r="E3723" i="35"/>
  <c r="E3724" i="35"/>
  <c r="E3725" i="35"/>
  <c r="E3726" i="35"/>
  <c r="E3727" i="35"/>
  <c r="E3728" i="35"/>
  <c r="E3729" i="35"/>
  <c r="E3730" i="35"/>
  <c r="E3731" i="35"/>
  <c r="E3732" i="35"/>
  <c r="E3733" i="35"/>
  <c r="E3734" i="35"/>
  <c r="E3735" i="35"/>
  <c r="E3736" i="35"/>
  <c r="E3737" i="35"/>
  <c r="E3738" i="35"/>
  <c r="E3739" i="35"/>
  <c r="E3740" i="35"/>
  <c r="E3741" i="35"/>
  <c r="E3742" i="35"/>
  <c r="E3743" i="35"/>
  <c r="E3744" i="35"/>
  <c r="E3745" i="35"/>
  <c r="E3746" i="35"/>
  <c r="E3747" i="35"/>
  <c r="E3748" i="35"/>
  <c r="E3749" i="35"/>
  <c r="E3750" i="35"/>
  <c r="E3751" i="35"/>
  <c r="E3752" i="35"/>
  <c r="E3753" i="35"/>
  <c r="E3754" i="35"/>
  <c r="E3755" i="35"/>
  <c r="E3756" i="35"/>
  <c r="E3757" i="35"/>
  <c r="E3758" i="35"/>
  <c r="E3759" i="35"/>
  <c r="E3760" i="35"/>
  <c r="E3761" i="35"/>
  <c r="E3762" i="35"/>
  <c r="E3763" i="35"/>
  <c r="E3764" i="35"/>
  <c r="E3765" i="35"/>
  <c r="E3766" i="35"/>
  <c r="E3767" i="35"/>
  <c r="E3768" i="35"/>
  <c r="E3769" i="35"/>
  <c r="E3770" i="35"/>
  <c r="E3771" i="35"/>
  <c r="E3772" i="35"/>
  <c r="E3773" i="35"/>
  <c r="E3774" i="35"/>
  <c r="E3775" i="35"/>
  <c r="E3776" i="35"/>
  <c r="E3777" i="35"/>
  <c r="E3778" i="35"/>
  <c r="E3779" i="35"/>
  <c r="E3780" i="35"/>
  <c r="E3781" i="35"/>
  <c r="E3782" i="35"/>
  <c r="E3783" i="35"/>
  <c r="E3784" i="35"/>
  <c r="E3785" i="35"/>
  <c r="E3786" i="35"/>
  <c r="E3787" i="35"/>
  <c r="E3788" i="35"/>
  <c r="E3789" i="35"/>
  <c r="E3790" i="35"/>
  <c r="E3791" i="35"/>
  <c r="E3792" i="35"/>
  <c r="E3793" i="35"/>
  <c r="E3794" i="35"/>
  <c r="E3795" i="35"/>
  <c r="E3796" i="35"/>
  <c r="E3797" i="35"/>
  <c r="E3798" i="35"/>
  <c r="E3799" i="35"/>
  <c r="E3800" i="35"/>
  <c r="E3801" i="35"/>
  <c r="E3802" i="35"/>
  <c r="E3803" i="35"/>
  <c r="E3804" i="35"/>
  <c r="E3805" i="35"/>
  <c r="E3806" i="35"/>
  <c r="E3807" i="35"/>
  <c r="E3808" i="35"/>
  <c r="E3809" i="35"/>
  <c r="E3810" i="35"/>
  <c r="E3811" i="35"/>
  <c r="E3812" i="35"/>
  <c r="E3813" i="35"/>
  <c r="E3814" i="35"/>
  <c r="E3815" i="35"/>
  <c r="E3816" i="35"/>
  <c r="E3817" i="35"/>
  <c r="E3818" i="35"/>
  <c r="E3819" i="35"/>
  <c r="E3820" i="35"/>
  <c r="E3821" i="35"/>
  <c r="E3822" i="35"/>
  <c r="E3823" i="35"/>
  <c r="E3824" i="35"/>
  <c r="E3825" i="35"/>
  <c r="E3826" i="35"/>
  <c r="E3827" i="35"/>
  <c r="E3828" i="35"/>
  <c r="E3829" i="35"/>
  <c r="E3830" i="35"/>
  <c r="E3831" i="35"/>
  <c r="E3832" i="35"/>
  <c r="E3833" i="35"/>
  <c r="E3834" i="35"/>
  <c r="E3835" i="35"/>
  <c r="E3836" i="35"/>
  <c r="E3837" i="35"/>
  <c r="E3838" i="35"/>
  <c r="E3839" i="35"/>
  <c r="E3840" i="35"/>
  <c r="E3841" i="35"/>
  <c r="E3842" i="35"/>
  <c r="E3843" i="35"/>
  <c r="E3844" i="35"/>
  <c r="E3845" i="35"/>
  <c r="E3846" i="35"/>
  <c r="E3847" i="35"/>
  <c r="E3848" i="35"/>
  <c r="E3849" i="35"/>
  <c r="E3850" i="35"/>
  <c r="E3851" i="35"/>
  <c r="E3852" i="35"/>
  <c r="E3853" i="35"/>
  <c r="E3854" i="35"/>
  <c r="E3855" i="35"/>
  <c r="E3856" i="35"/>
  <c r="E3857" i="35"/>
  <c r="E3858" i="35"/>
  <c r="E3859" i="35"/>
  <c r="E3860" i="35"/>
  <c r="E3861" i="35"/>
  <c r="E3862" i="35"/>
  <c r="E3863" i="35"/>
  <c r="E3864" i="35"/>
  <c r="E3865" i="35"/>
  <c r="E3866" i="35"/>
  <c r="E3867" i="35"/>
  <c r="E3868" i="35"/>
  <c r="E3869" i="35"/>
  <c r="E3870" i="35"/>
  <c r="E3871" i="35"/>
  <c r="E3872" i="35"/>
  <c r="E3873" i="35"/>
  <c r="E3874" i="35"/>
  <c r="E3875" i="35"/>
  <c r="E3876" i="35"/>
  <c r="E3877" i="35"/>
  <c r="E3878" i="35"/>
  <c r="E3879" i="35"/>
  <c r="E3880" i="35"/>
  <c r="E3881" i="35"/>
  <c r="E3882" i="35"/>
  <c r="E3883" i="35"/>
  <c r="E3884" i="35"/>
  <c r="E3885" i="35"/>
  <c r="E3886" i="35"/>
  <c r="E3887" i="35"/>
  <c r="E3888" i="35"/>
  <c r="E3889" i="35"/>
  <c r="E3890" i="35"/>
  <c r="E3891" i="35"/>
  <c r="E3892" i="35"/>
  <c r="E3893" i="35"/>
  <c r="E3894" i="35"/>
  <c r="E3895" i="35"/>
  <c r="E3896" i="35"/>
  <c r="E3897" i="35"/>
  <c r="E3898" i="35"/>
  <c r="E3899" i="35"/>
  <c r="E3900" i="35"/>
  <c r="E3901" i="35"/>
  <c r="E3902" i="35"/>
  <c r="E3903" i="35"/>
  <c r="E3904" i="35"/>
  <c r="E3905" i="35"/>
  <c r="E3906" i="35"/>
  <c r="E3907" i="35"/>
  <c r="E3908" i="35"/>
  <c r="E3909" i="35"/>
  <c r="E3910" i="35"/>
  <c r="E3911" i="35"/>
  <c r="E3912" i="35"/>
  <c r="E3913" i="35"/>
  <c r="E3914" i="35"/>
  <c r="E3915" i="35"/>
  <c r="E3916" i="35"/>
  <c r="E3917" i="35"/>
  <c r="E3918" i="35"/>
  <c r="E3919" i="35"/>
  <c r="E3920" i="35"/>
  <c r="E3921" i="35"/>
  <c r="E3922" i="35"/>
  <c r="E3923" i="35"/>
  <c r="E3924" i="35"/>
  <c r="E3925" i="35"/>
  <c r="E3926" i="35"/>
  <c r="E3927" i="35"/>
  <c r="E3928" i="35"/>
  <c r="E3929" i="35"/>
  <c r="E3930" i="35"/>
  <c r="E3931" i="35"/>
  <c r="E3932" i="35"/>
  <c r="E3933" i="35"/>
  <c r="E3934" i="35"/>
  <c r="E3935" i="35"/>
  <c r="E3936" i="35"/>
  <c r="E3937" i="35"/>
  <c r="E3938" i="35"/>
  <c r="E3939" i="35"/>
  <c r="E3940" i="35"/>
  <c r="E3941" i="35"/>
  <c r="E3942" i="35"/>
  <c r="E3943" i="35"/>
  <c r="E3944" i="35"/>
  <c r="E3945" i="35"/>
  <c r="E3946" i="35"/>
  <c r="E3947" i="35"/>
  <c r="E3948" i="35"/>
  <c r="E3949" i="35"/>
  <c r="E3950" i="35"/>
  <c r="E3951" i="35"/>
  <c r="E3952" i="35"/>
  <c r="E3953" i="35"/>
  <c r="E3954" i="35"/>
  <c r="E3955" i="35"/>
  <c r="E3956" i="35"/>
  <c r="E3957" i="35"/>
  <c r="E3958" i="35"/>
  <c r="E3959" i="35"/>
  <c r="E3960" i="35"/>
  <c r="E3961" i="35"/>
  <c r="E3962" i="35"/>
  <c r="E3963" i="35"/>
  <c r="E3964" i="35"/>
  <c r="E3965" i="35"/>
  <c r="E3966" i="35"/>
  <c r="E3967" i="35"/>
  <c r="E3968" i="35"/>
  <c r="E3969" i="35"/>
  <c r="E3970" i="35"/>
  <c r="E3971" i="35"/>
  <c r="E3972" i="35"/>
  <c r="E3973" i="35"/>
  <c r="E3974" i="35"/>
  <c r="E3975" i="35"/>
  <c r="E3976" i="35"/>
  <c r="E3977" i="35"/>
  <c r="E3978" i="35"/>
  <c r="E3979" i="35"/>
  <c r="E3980" i="35"/>
  <c r="E3981" i="35"/>
  <c r="E3982" i="35"/>
  <c r="E3983" i="35"/>
  <c r="E3984" i="35"/>
  <c r="E3985" i="35"/>
  <c r="E3986" i="35"/>
  <c r="E3987" i="35"/>
  <c r="E3988" i="35"/>
  <c r="E3989" i="35"/>
  <c r="E3990" i="35"/>
  <c r="E3991" i="35"/>
  <c r="E3992" i="35"/>
  <c r="E3993" i="35"/>
  <c r="E3994" i="35"/>
  <c r="E3995" i="35"/>
  <c r="E3996" i="35"/>
  <c r="E3997" i="35"/>
  <c r="E3998" i="35"/>
  <c r="E3999" i="35"/>
  <c r="E4000" i="35"/>
  <c r="E4001" i="35"/>
  <c r="E4002" i="35"/>
  <c r="E4003" i="35"/>
  <c r="E4004" i="35"/>
  <c r="E4005" i="35"/>
  <c r="E4006" i="35"/>
  <c r="E4007" i="35"/>
  <c r="E4008" i="35"/>
  <c r="E4009" i="35"/>
  <c r="E4010" i="35"/>
  <c r="E4011" i="35"/>
  <c r="E4012" i="35"/>
  <c r="E4013" i="35"/>
  <c r="E4014" i="35"/>
  <c r="E4015" i="35"/>
  <c r="E4016" i="35"/>
  <c r="E4017" i="35"/>
  <c r="E4018" i="35"/>
  <c r="E4019" i="35"/>
  <c r="E4020" i="35"/>
  <c r="E4021" i="35"/>
  <c r="E4022" i="35"/>
  <c r="E4023" i="35"/>
  <c r="E4024" i="35"/>
  <c r="E4025" i="35"/>
  <c r="E4026" i="35"/>
  <c r="E4027" i="35"/>
  <c r="E4028" i="35"/>
  <c r="E4029" i="35"/>
  <c r="E4030" i="35"/>
  <c r="E4031" i="35"/>
  <c r="E4032" i="35"/>
  <c r="E4033" i="35"/>
  <c r="E4034" i="35"/>
  <c r="E4035" i="35"/>
  <c r="E4036" i="35"/>
  <c r="E4037" i="35"/>
  <c r="E4038" i="35"/>
  <c r="E4039" i="35"/>
  <c r="E4040" i="35"/>
  <c r="E4041" i="35"/>
  <c r="E4042" i="35"/>
  <c r="E4043" i="35"/>
  <c r="E4044" i="35"/>
  <c r="E4045" i="35"/>
  <c r="E4046" i="35"/>
  <c r="E4047" i="35"/>
  <c r="E4048" i="35"/>
  <c r="E4049" i="35"/>
  <c r="E4050" i="35"/>
  <c r="E4051" i="35"/>
  <c r="E4052" i="35"/>
  <c r="E4053" i="35"/>
  <c r="E4054" i="35"/>
  <c r="E4055" i="35"/>
  <c r="E4056" i="35"/>
  <c r="E4057" i="35"/>
  <c r="E4058" i="35"/>
  <c r="E4059" i="35"/>
  <c r="E4060" i="35"/>
  <c r="E4061" i="35"/>
  <c r="E4062" i="35"/>
  <c r="E4063" i="35"/>
  <c r="E4064" i="35"/>
  <c r="E4065" i="35"/>
  <c r="E4066" i="35"/>
  <c r="E4067" i="35"/>
  <c r="E4068" i="35"/>
  <c r="E4069" i="35"/>
  <c r="E4070" i="35"/>
  <c r="E4071" i="35"/>
  <c r="E4072" i="35"/>
  <c r="E4073" i="35"/>
  <c r="E4074" i="35"/>
  <c r="E4075" i="35"/>
  <c r="E4076" i="35"/>
  <c r="E4077" i="35"/>
  <c r="E4078" i="35"/>
  <c r="E4079" i="35"/>
  <c r="E4080" i="35"/>
  <c r="E4081" i="35"/>
  <c r="E4082" i="35"/>
  <c r="E4083" i="35"/>
  <c r="E4084" i="35"/>
  <c r="E4085" i="35"/>
  <c r="E4086" i="35"/>
  <c r="E4087" i="35"/>
  <c r="E4088" i="35"/>
  <c r="E4089" i="35"/>
  <c r="E4090" i="35"/>
  <c r="E4091" i="35"/>
  <c r="E4092" i="35"/>
  <c r="E4093" i="35"/>
  <c r="E4094" i="35"/>
  <c r="E4095" i="35"/>
  <c r="E4096" i="35"/>
  <c r="E4097" i="35"/>
  <c r="E4098" i="35"/>
  <c r="E4099" i="35"/>
  <c r="E4100" i="35"/>
  <c r="E4101" i="35"/>
  <c r="E4102" i="35"/>
  <c r="E4103" i="35"/>
  <c r="E4104" i="35"/>
  <c r="E4105" i="35"/>
  <c r="E4106" i="35"/>
  <c r="E4107" i="35"/>
  <c r="E4108" i="35"/>
  <c r="E4109" i="35"/>
  <c r="E4110" i="35"/>
  <c r="E4111" i="35"/>
  <c r="E4112" i="35"/>
  <c r="E4113" i="35"/>
  <c r="E4114" i="35"/>
  <c r="E4115" i="35"/>
  <c r="E4116" i="35"/>
  <c r="E4117" i="35"/>
  <c r="E4118" i="35"/>
  <c r="E4119" i="35"/>
  <c r="E4120" i="35"/>
  <c r="E4121" i="35"/>
  <c r="E4122" i="35"/>
  <c r="E4123" i="35"/>
  <c r="E4124" i="35"/>
  <c r="E4125" i="35"/>
  <c r="E4126" i="35"/>
  <c r="E4127" i="35"/>
  <c r="E4128" i="35"/>
  <c r="E4129" i="35"/>
  <c r="E4130" i="35"/>
  <c r="E4131" i="35"/>
  <c r="E4132" i="35"/>
  <c r="E4133" i="35"/>
  <c r="E4134" i="35"/>
  <c r="E4135" i="35"/>
  <c r="E4136" i="35"/>
  <c r="E4137" i="35"/>
  <c r="E4138" i="35"/>
  <c r="E4139" i="35"/>
  <c r="E4140" i="35"/>
  <c r="E4141" i="35"/>
  <c r="E4142" i="35"/>
  <c r="E4143" i="35"/>
  <c r="E4144" i="35"/>
  <c r="E4145" i="35"/>
  <c r="E4146" i="35"/>
  <c r="E4147" i="35"/>
  <c r="E4148" i="35"/>
  <c r="E4149" i="35"/>
  <c r="E4150" i="35"/>
  <c r="E4151" i="35"/>
  <c r="E4152" i="35"/>
  <c r="E4153" i="35"/>
  <c r="E4154" i="35"/>
  <c r="E4155" i="35"/>
  <c r="E4156" i="35"/>
  <c r="E4157" i="35"/>
  <c r="E4158" i="35"/>
  <c r="E4159" i="35"/>
  <c r="E4160" i="35"/>
  <c r="E4161" i="35"/>
  <c r="E4162" i="35"/>
  <c r="E4163" i="35"/>
  <c r="E4164" i="35"/>
  <c r="E4165" i="35"/>
  <c r="E4166" i="35"/>
  <c r="E4167" i="35"/>
  <c r="E4168" i="35"/>
  <c r="E4169" i="35"/>
  <c r="E4170" i="35"/>
  <c r="E4171" i="35"/>
  <c r="E4172" i="35"/>
  <c r="E4173" i="35"/>
  <c r="E4174" i="35"/>
  <c r="E4175" i="35"/>
  <c r="E4176" i="35"/>
  <c r="E4177" i="35"/>
  <c r="E4178" i="35"/>
  <c r="E4179" i="35"/>
  <c r="E4180" i="35"/>
  <c r="E4181" i="35"/>
  <c r="E4182" i="35"/>
  <c r="E4183" i="35"/>
  <c r="E4184" i="35"/>
  <c r="E4185" i="35"/>
  <c r="E4186" i="35"/>
  <c r="E4187" i="35"/>
  <c r="E4188" i="35"/>
  <c r="E4189" i="35"/>
  <c r="E4190" i="35"/>
  <c r="E4191" i="35"/>
  <c r="E4192" i="35"/>
  <c r="E4193" i="35"/>
  <c r="E4194" i="35"/>
  <c r="E4195" i="35"/>
  <c r="E4196" i="35"/>
  <c r="E4197" i="35"/>
  <c r="E4198" i="35"/>
  <c r="E4199" i="35"/>
  <c r="E4200" i="35"/>
  <c r="E4201" i="35"/>
  <c r="E4202" i="35"/>
  <c r="E4203" i="35"/>
  <c r="E4204" i="35"/>
  <c r="E4205" i="35"/>
  <c r="E4206" i="35"/>
  <c r="E4207" i="35"/>
  <c r="E4208" i="35"/>
  <c r="E4209" i="35"/>
  <c r="E4210" i="35"/>
  <c r="E4211" i="35"/>
  <c r="E4212" i="35"/>
  <c r="E4213" i="35"/>
  <c r="E4214" i="35"/>
  <c r="E4215" i="35"/>
  <c r="E4216" i="35"/>
  <c r="E4217" i="35"/>
  <c r="E4218" i="35"/>
  <c r="E4219" i="35"/>
  <c r="E4220" i="35"/>
  <c r="E4221" i="35"/>
  <c r="E4222" i="35"/>
  <c r="E4223" i="35"/>
  <c r="E4224" i="35"/>
  <c r="E4225" i="35"/>
  <c r="E4226" i="35"/>
  <c r="E4227" i="35"/>
  <c r="E4228" i="35"/>
  <c r="E4229" i="35"/>
  <c r="E4230" i="35"/>
  <c r="E4231" i="35"/>
  <c r="E4232" i="35"/>
  <c r="E4233" i="35"/>
  <c r="E4234" i="35"/>
  <c r="E4235" i="35"/>
  <c r="E4236" i="35"/>
  <c r="E4237" i="35"/>
  <c r="E4238" i="35"/>
  <c r="E4239" i="35"/>
  <c r="E4240" i="35"/>
  <c r="E4241" i="35"/>
  <c r="E4242" i="35"/>
  <c r="E4243" i="35"/>
  <c r="E4244" i="35"/>
  <c r="E4245" i="35"/>
  <c r="E4246" i="35"/>
  <c r="E4247" i="35"/>
  <c r="E4248" i="35"/>
  <c r="E4249" i="35"/>
  <c r="E4250" i="35"/>
  <c r="E4251" i="35"/>
  <c r="E4252" i="35"/>
  <c r="E4253" i="35"/>
  <c r="E4254" i="35"/>
  <c r="E4255" i="35"/>
  <c r="E4256" i="35"/>
  <c r="E4257" i="35"/>
  <c r="E4258" i="35"/>
  <c r="E4259" i="35"/>
  <c r="E4260" i="35"/>
  <c r="E4261" i="35"/>
  <c r="E4262" i="35"/>
  <c r="E4263" i="35"/>
  <c r="E4264" i="35"/>
  <c r="E4265" i="35"/>
  <c r="E4266" i="35"/>
  <c r="E4267" i="35"/>
  <c r="E4268" i="35"/>
  <c r="E4269" i="35"/>
  <c r="E4270" i="35"/>
  <c r="E4271" i="35"/>
  <c r="E4272" i="35"/>
  <c r="E4273" i="35"/>
  <c r="E4274" i="35"/>
  <c r="E4275" i="35"/>
  <c r="E4276" i="35"/>
  <c r="E4277" i="35"/>
  <c r="E4278" i="35"/>
  <c r="E4279" i="35"/>
  <c r="E4280" i="35"/>
  <c r="E4281" i="35"/>
  <c r="E4282" i="35"/>
  <c r="E4283" i="35"/>
  <c r="E4284" i="35"/>
  <c r="E4285" i="35"/>
  <c r="E4286" i="35"/>
  <c r="E4287" i="35"/>
  <c r="E4288" i="35"/>
  <c r="E4289" i="35"/>
  <c r="E4290" i="35"/>
  <c r="E4291" i="35"/>
  <c r="E4292" i="35"/>
  <c r="E4293" i="35"/>
  <c r="E4294" i="35"/>
  <c r="E4295" i="35"/>
  <c r="E4296" i="35"/>
  <c r="E4297" i="35"/>
  <c r="E4298" i="35"/>
  <c r="E4299" i="35"/>
  <c r="E4300" i="35"/>
  <c r="E4301" i="35"/>
  <c r="E4302" i="35"/>
  <c r="E4303" i="35"/>
  <c r="E4304" i="35"/>
  <c r="E4305" i="35"/>
  <c r="E4306" i="35"/>
  <c r="E4307" i="35"/>
  <c r="E4308" i="35"/>
  <c r="E4309" i="35"/>
  <c r="E4310" i="35"/>
  <c r="E4311" i="35"/>
  <c r="E4312" i="35"/>
  <c r="E4313" i="35"/>
  <c r="E4314" i="35"/>
  <c r="E4315" i="35"/>
  <c r="E4316" i="35"/>
  <c r="E4317" i="35"/>
  <c r="E4318" i="35"/>
  <c r="E4319" i="35"/>
  <c r="E4320" i="35"/>
  <c r="E4321" i="35"/>
  <c r="E4322" i="35"/>
  <c r="E4323" i="35"/>
  <c r="E4324" i="35"/>
  <c r="E4325" i="35"/>
  <c r="E4326" i="35"/>
  <c r="E4327" i="35"/>
  <c r="E4328" i="35"/>
  <c r="E4329" i="35"/>
  <c r="E4330" i="35"/>
  <c r="E4331" i="35"/>
  <c r="E4332" i="35"/>
  <c r="E4333" i="35"/>
  <c r="E4334" i="35"/>
  <c r="E4335" i="35"/>
  <c r="E4336" i="35"/>
  <c r="E4337" i="35"/>
  <c r="E4338" i="35"/>
  <c r="E4339" i="35"/>
  <c r="E4340" i="35"/>
  <c r="E4341" i="35"/>
  <c r="E4342" i="35"/>
  <c r="E4343" i="35"/>
  <c r="E4344" i="35"/>
  <c r="E4345" i="35"/>
  <c r="E4346" i="35"/>
  <c r="E4347" i="35"/>
  <c r="E4348" i="35"/>
  <c r="E4349" i="35"/>
  <c r="E4350" i="35"/>
  <c r="E4351" i="35"/>
  <c r="E4352" i="35"/>
  <c r="E4353" i="35"/>
  <c r="E4354" i="35"/>
  <c r="E4355" i="35"/>
  <c r="E4356" i="35"/>
  <c r="E4357" i="35"/>
  <c r="E4358" i="35"/>
  <c r="E4359" i="35"/>
  <c r="E4360" i="35"/>
  <c r="E4361" i="35"/>
  <c r="E4362" i="35"/>
  <c r="E4363" i="35"/>
  <c r="E4364" i="35"/>
  <c r="E4365" i="35"/>
  <c r="E4366" i="35"/>
  <c r="E4367" i="35"/>
  <c r="E4368" i="35"/>
  <c r="E4369" i="35"/>
  <c r="E4370" i="35"/>
  <c r="E4371" i="35"/>
  <c r="E4372" i="35"/>
  <c r="E4373" i="35"/>
  <c r="E4374" i="35"/>
  <c r="E4375" i="35"/>
  <c r="E4376" i="35"/>
  <c r="E4377" i="35"/>
  <c r="E4378" i="35"/>
  <c r="E4379" i="35"/>
  <c r="E4380" i="35"/>
  <c r="E4381" i="35"/>
  <c r="E4382" i="35"/>
  <c r="E4383" i="35"/>
  <c r="E4384" i="35"/>
  <c r="E4385" i="35"/>
  <c r="E4386" i="35"/>
  <c r="E4387" i="35"/>
  <c r="E4388" i="35"/>
  <c r="E4389" i="35"/>
  <c r="E4390" i="35"/>
  <c r="E4391" i="35"/>
  <c r="E4392" i="35"/>
  <c r="E4393" i="35"/>
  <c r="E4394" i="35"/>
  <c r="E4395" i="35"/>
  <c r="E4396" i="35"/>
  <c r="E4397" i="35"/>
  <c r="E4398" i="35"/>
  <c r="E4399" i="35"/>
  <c r="E4400" i="35"/>
  <c r="E4401" i="35"/>
  <c r="E4402" i="35"/>
  <c r="E4403" i="35"/>
  <c r="E4404" i="35"/>
  <c r="E4405" i="35"/>
  <c r="E4406" i="35"/>
  <c r="E4407" i="35"/>
  <c r="E4408" i="35"/>
  <c r="E4409" i="35"/>
  <c r="E4410" i="35"/>
  <c r="E4411" i="35"/>
  <c r="E4412" i="35"/>
  <c r="E4413" i="35"/>
  <c r="E4414" i="35"/>
  <c r="E4415" i="35"/>
  <c r="E4416" i="35"/>
  <c r="E4417" i="35"/>
  <c r="E4418" i="35"/>
  <c r="E4419" i="35"/>
  <c r="E4420" i="35"/>
  <c r="E4421" i="35"/>
  <c r="E4422" i="35"/>
  <c r="E4423" i="35"/>
  <c r="E4424" i="35"/>
  <c r="E4425" i="35"/>
  <c r="E4426" i="35"/>
  <c r="E4427" i="35"/>
  <c r="E4428" i="35"/>
  <c r="E4429" i="35"/>
  <c r="E4430" i="35"/>
  <c r="E4431" i="35"/>
  <c r="E4432" i="35"/>
  <c r="E4433" i="35"/>
  <c r="E4434" i="35"/>
  <c r="E4435" i="35"/>
  <c r="E4436" i="35"/>
  <c r="E4437" i="35"/>
  <c r="E4438" i="35"/>
  <c r="E4439" i="35"/>
  <c r="E4440" i="35"/>
  <c r="E4441" i="35"/>
  <c r="E4442" i="35"/>
  <c r="E4443" i="35"/>
  <c r="E4444" i="35"/>
  <c r="E4445" i="35"/>
  <c r="E4446" i="35"/>
  <c r="E4447" i="35"/>
  <c r="E4448" i="35"/>
  <c r="E4449" i="35"/>
  <c r="E4450" i="35"/>
  <c r="E4451" i="35"/>
  <c r="E4452" i="35"/>
  <c r="E4453" i="35"/>
  <c r="E4454" i="35"/>
  <c r="E4455" i="35"/>
  <c r="E4456" i="35"/>
  <c r="E4457" i="35"/>
  <c r="E4458" i="35"/>
  <c r="E4459" i="35"/>
  <c r="E4460" i="35"/>
  <c r="E4461" i="35"/>
  <c r="E4462" i="35"/>
  <c r="E4463" i="35"/>
  <c r="E4464" i="35"/>
  <c r="E4465" i="35"/>
  <c r="E4466" i="35"/>
  <c r="E4467" i="35"/>
  <c r="E4468" i="35"/>
  <c r="E4469" i="35"/>
  <c r="E4470" i="35"/>
  <c r="E4471" i="35"/>
  <c r="E4472" i="35"/>
  <c r="E4473" i="35"/>
  <c r="E4474" i="35"/>
  <c r="E4475" i="35"/>
  <c r="E4476" i="35"/>
  <c r="E4477" i="35"/>
  <c r="E4478" i="35"/>
  <c r="E4479" i="35"/>
  <c r="E4480" i="35"/>
  <c r="E4481" i="35"/>
  <c r="E4482" i="35"/>
  <c r="E4483" i="35"/>
  <c r="E4484" i="35"/>
  <c r="E4485" i="35"/>
  <c r="E4486" i="35"/>
  <c r="E4487" i="35"/>
  <c r="E4488" i="35"/>
  <c r="E4489" i="35"/>
  <c r="E4490" i="35"/>
  <c r="E4491" i="35"/>
  <c r="E4492" i="35"/>
  <c r="E4493" i="35"/>
  <c r="E4494" i="35"/>
  <c r="E4495" i="35"/>
  <c r="E4496" i="35"/>
  <c r="E4497" i="35"/>
  <c r="E4498" i="35"/>
  <c r="E4499" i="35"/>
  <c r="E4500" i="35"/>
  <c r="E4501" i="35"/>
  <c r="E4502" i="35"/>
  <c r="E4503" i="35"/>
  <c r="E4504" i="35"/>
  <c r="E4505" i="35"/>
  <c r="E4506" i="35"/>
  <c r="E4507" i="35"/>
  <c r="E4508" i="35"/>
  <c r="E4509" i="35"/>
  <c r="E4510" i="35"/>
  <c r="E4511" i="35"/>
  <c r="E4512" i="35"/>
  <c r="E4513" i="35"/>
  <c r="E4514" i="35"/>
  <c r="E4515" i="35"/>
  <c r="E4516" i="35"/>
  <c r="E4517" i="35"/>
  <c r="E4518" i="35"/>
  <c r="E4519" i="35"/>
  <c r="E4520" i="35"/>
  <c r="E4521" i="35"/>
  <c r="E4522" i="35"/>
  <c r="E4523" i="35"/>
  <c r="E4524" i="35"/>
  <c r="E4525" i="35"/>
  <c r="E4526" i="35"/>
  <c r="E4527" i="35"/>
  <c r="E4528" i="35"/>
  <c r="E4529" i="35"/>
  <c r="E4530" i="35"/>
  <c r="E4531" i="35"/>
  <c r="E4532" i="35"/>
  <c r="E4533" i="35"/>
  <c r="E4534" i="35"/>
  <c r="E4535" i="35"/>
  <c r="E4536" i="35"/>
  <c r="E4537" i="35"/>
  <c r="E4538" i="35"/>
  <c r="E4539" i="35"/>
  <c r="E4540" i="35"/>
  <c r="E4541" i="35"/>
  <c r="E4542" i="35"/>
  <c r="E4543" i="35"/>
  <c r="E4544" i="35"/>
  <c r="E4545" i="35"/>
  <c r="E4546" i="35"/>
  <c r="E4547" i="35"/>
  <c r="E4548" i="35"/>
  <c r="E4549" i="35"/>
  <c r="E4550" i="35"/>
  <c r="E4551" i="35"/>
  <c r="E4552" i="35"/>
  <c r="E4553" i="35"/>
  <c r="E4554" i="35"/>
  <c r="E4555" i="35"/>
  <c r="E4556" i="35"/>
  <c r="E4557" i="35"/>
  <c r="E4558" i="35"/>
  <c r="E4559" i="35"/>
  <c r="E4560" i="35"/>
  <c r="E4561" i="35"/>
  <c r="E4562" i="35"/>
  <c r="E4563" i="35"/>
  <c r="E4564" i="35"/>
  <c r="E4565" i="35"/>
  <c r="E4566" i="35"/>
  <c r="E4567" i="35"/>
  <c r="E4568" i="35"/>
  <c r="E4569" i="35"/>
  <c r="E4570" i="35"/>
  <c r="E4571" i="35"/>
  <c r="E4572" i="35"/>
  <c r="E4573" i="35"/>
  <c r="E4574" i="35"/>
  <c r="E4575" i="35"/>
  <c r="E4576" i="35"/>
  <c r="E4577" i="35"/>
  <c r="E4578" i="35"/>
  <c r="E4579" i="35"/>
  <c r="E4580" i="35"/>
  <c r="E4581" i="35"/>
  <c r="E4582" i="35"/>
  <c r="E4583" i="35"/>
  <c r="E4584" i="35"/>
  <c r="E4585" i="35"/>
  <c r="E4586" i="35"/>
  <c r="E4587" i="35"/>
  <c r="E4588" i="35"/>
  <c r="E4589" i="35"/>
  <c r="E4590" i="35"/>
  <c r="E4591" i="35"/>
  <c r="E4592" i="35"/>
  <c r="E4593" i="35"/>
  <c r="E4594" i="35"/>
  <c r="E4595" i="35"/>
  <c r="E4596" i="35"/>
  <c r="E4597" i="35"/>
  <c r="E4598" i="35"/>
  <c r="E4599" i="35"/>
  <c r="E4600" i="35"/>
  <c r="E4601" i="35"/>
  <c r="E4602" i="35"/>
  <c r="E4603" i="35"/>
  <c r="E4604" i="35"/>
  <c r="E4605" i="35"/>
  <c r="E4606" i="35"/>
  <c r="E4607" i="35"/>
  <c r="E4608" i="35"/>
  <c r="E4609" i="35"/>
  <c r="E4610" i="35"/>
  <c r="E4611" i="35"/>
  <c r="E4612" i="35"/>
  <c r="E4613" i="35"/>
  <c r="E4614" i="35"/>
  <c r="E4615" i="35"/>
  <c r="E4616" i="35"/>
  <c r="E4617" i="35"/>
  <c r="E4618" i="35"/>
  <c r="E4619" i="35"/>
  <c r="E4620" i="35"/>
  <c r="E4621" i="35"/>
  <c r="E4622" i="35"/>
  <c r="E4623" i="35"/>
  <c r="E4624" i="35"/>
  <c r="E4625" i="35"/>
  <c r="E4626" i="35"/>
  <c r="E4627" i="35"/>
  <c r="E4628" i="35"/>
  <c r="E4629" i="35"/>
  <c r="E4630" i="35"/>
  <c r="E4631" i="35"/>
  <c r="E4632" i="35"/>
  <c r="E4633" i="35"/>
  <c r="E4634" i="35"/>
  <c r="E4635" i="35"/>
  <c r="E4636" i="35"/>
  <c r="E4637" i="35"/>
  <c r="E4638" i="35"/>
  <c r="E4639" i="35"/>
  <c r="E4640" i="35"/>
  <c r="E4641" i="35"/>
  <c r="E4642" i="35"/>
  <c r="E4643" i="35"/>
  <c r="E4644" i="35"/>
  <c r="E4645" i="35"/>
  <c r="E4646" i="35"/>
  <c r="E4647" i="35"/>
  <c r="E4648" i="35"/>
  <c r="E4649" i="35"/>
  <c r="E4650" i="35"/>
  <c r="E4651" i="35"/>
  <c r="E4652" i="35"/>
  <c r="E4653" i="35"/>
  <c r="E4654" i="35"/>
  <c r="E4655" i="35"/>
  <c r="E4656" i="35"/>
  <c r="E4657" i="35"/>
  <c r="E4658" i="35"/>
  <c r="E4659" i="35"/>
  <c r="E4660" i="35"/>
  <c r="E4661" i="35"/>
  <c r="E4662" i="35"/>
  <c r="E4663" i="35"/>
  <c r="E4664" i="35"/>
  <c r="E4665" i="35"/>
  <c r="E4666" i="35"/>
  <c r="E4667" i="35"/>
  <c r="E4668" i="35"/>
  <c r="E4669" i="35"/>
  <c r="E4670" i="35"/>
  <c r="E4671" i="35"/>
  <c r="E4672" i="35"/>
  <c r="E4673" i="35"/>
  <c r="E4674" i="35"/>
  <c r="E4675" i="35"/>
  <c r="E4676" i="35"/>
  <c r="E4677" i="35"/>
  <c r="E4678" i="35"/>
  <c r="E4679" i="35"/>
  <c r="E4680" i="35"/>
  <c r="E4681" i="35"/>
  <c r="E4682" i="35"/>
  <c r="E4683" i="35"/>
  <c r="E4684" i="35"/>
  <c r="E4685" i="35"/>
  <c r="E4686" i="35"/>
  <c r="E4687" i="35"/>
  <c r="E4688" i="35"/>
  <c r="E4689" i="35"/>
  <c r="E4690" i="35"/>
  <c r="E4691" i="35"/>
  <c r="E4692" i="35"/>
  <c r="E4693" i="35"/>
  <c r="E4694" i="35"/>
  <c r="E4695" i="35"/>
  <c r="E4696" i="35"/>
  <c r="E4697" i="35"/>
  <c r="E4698" i="35"/>
  <c r="E4699" i="35"/>
  <c r="E4700" i="35"/>
  <c r="E4701" i="35"/>
  <c r="E4702" i="35"/>
  <c r="E4703" i="35"/>
  <c r="E4704" i="35"/>
  <c r="E4705" i="35"/>
  <c r="E4706" i="35"/>
  <c r="E4707" i="35"/>
  <c r="E4708" i="35"/>
  <c r="E4709" i="35"/>
  <c r="E4710" i="35"/>
  <c r="E4711" i="35"/>
  <c r="E4712" i="35"/>
  <c r="E4713" i="35"/>
  <c r="E4714" i="35"/>
  <c r="E4715" i="35"/>
  <c r="E4716" i="35"/>
  <c r="E4717" i="35"/>
  <c r="E4718" i="35"/>
  <c r="E4719" i="35"/>
  <c r="E4720" i="35"/>
  <c r="E4721" i="35"/>
  <c r="E4722" i="35"/>
  <c r="E4723" i="35"/>
  <c r="E4724" i="35"/>
  <c r="E4725" i="35"/>
  <c r="E4726" i="35"/>
  <c r="E4727" i="35"/>
  <c r="E4728" i="35"/>
  <c r="E4729" i="35"/>
  <c r="E4730" i="35"/>
  <c r="E4731" i="35"/>
  <c r="E4732" i="35"/>
  <c r="E4733" i="35"/>
  <c r="E4734" i="35"/>
  <c r="E4735" i="35"/>
  <c r="E4736" i="35"/>
  <c r="E4737" i="35"/>
  <c r="E4738" i="35"/>
  <c r="E4739" i="35"/>
  <c r="E4740" i="35"/>
  <c r="E4741" i="35"/>
  <c r="E4742" i="35"/>
  <c r="E4743" i="35"/>
  <c r="E4744" i="35"/>
  <c r="E4745" i="35"/>
  <c r="E4746" i="35"/>
  <c r="E4747" i="35"/>
  <c r="E4748" i="35"/>
  <c r="E4749" i="35"/>
  <c r="E4750" i="35"/>
  <c r="E4751" i="35"/>
  <c r="E4752" i="35"/>
  <c r="E4753" i="35"/>
  <c r="E4754" i="35"/>
  <c r="E4755" i="35"/>
  <c r="E4756" i="35"/>
  <c r="E4757" i="35"/>
  <c r="E4758" i="35"/>
  <c r="E4759" i="35"/>
  <c r="E4760" i="35"/>
  <c r="E4761" i="35"/>
  <c r="E4762" i="35"/>
  <c r="E4763" i="35"/>
  <c r="E4764" i="35"/>
  <c r="E4765" i="35"/>
  <c r="E4766" i="35"/>
  <c r="E4767" i="35"/>
  <c r="E4768" i="35"/>
  <c r="E4769" i="35"/>
  <c r="E4770" i="35"/>
  <c r="E4771" i="35"/>
  <c r="E4772" i="35"/>
  <c r="E4773" i="35"/>
  <c r="E4774" i="35"/>
  <c r="E4775" i="35"/>
  <c r="E4776" i="35"/>
  <c r="E4777" i="35"/>
  <c r="E4778" i="35"/>
  <c r="E4779" i="35"/>
  <c r="E4780" i="35"/>
  <c r="E4781" i="35"/>
  <c r="E4782" i="35"/>
  <c r="E4783" i="35"/>
  <c r="E4784" i="35"/>
  <c r="E4785" i="35"/>
  <c r="E4786" i="35"/>
  <c r="E4787" i="35"/>
  <c r="E4788" i="35"/>
  <c r="E4789" i="35"/>
  <c r="E4790" i="35"/>
  <c r="E4791" i="35"/>
  <c r="E4792" i="35"/>
  <c r="E4793" i="35"/>
  <c r="E4794" i="35"/>
  <c r="E4795" i="35"/>
  <c r="E4796" i="35"/>
  <c r="E4797" i="35"/>
  <c r="E4798" i="35"/>
  <c r="E4799" i="35"/>
  <c r="E4800" i="35"/>
  <c r="E4801" i="35"/>
  <c r="E4802" i="35"/>
  <c r="E4803" i="35"/>
  <c r="E4804" i="35"/>
  <c r="E4805" i="35"/>
  <c r="E4806" i="35"/>
  <c r="E4807" i="35"/>
  <c r="E4808" i="35"/>
  <c r="E4809" i="35"/>
  <c r="E4810" i="35"/>
  <c r="E4811" i="35"/>
  <c r="E4812" i="35"/>
  <c r="E4813" i="35"/>
  <c r="E4814" i="35"/>
  <c r="E4815" i="35"/>
  <c r="E4816" i="35"/>
  <c r="E4817" i="35"/>
  <c r="E4818" i="35"/>
  <c r="E4819" i="35"/>
  <c r="E4820" i="35"/>
  <c r="E4821" i="35"/>
  <c r="E4822" i="35"/>
  <c r="E4823" i="35"/>
  <c r="E4824" i="35"/>
  <c r="E4825" i="35"/>
  <c r="E4826" i="35"/>
  <c r="E4827" i="35"/>
  <c r="E4828" i="35"/>
  <c r="E4829" i="35"/>
  <c r="E4830" i="35"/>
  <c r="E4831" i="35"/>
  <c r="E4832" i="35"/>
  <c r="E4833" i="35"/>
  <c r="E4834" i="35"/>
  <c r="E4835" i="35"/>
  <c r="E4836" i="35"/>
  <c r="E4837" i="35"/>
  <c r="E4838" i="35"/>
  <c r="E4839" i="35"/>
  <c r="E4840" i="35"/>
  <c r="E4841" i="35"/>
  <c r="E4842" i="35"/>
  <c r="E4843" i="35"/>
  <c r="E4844" i="35"/>
  <c r="E4845" i="35"/>
  <c r="E4846" i="35"/>
  <c r="E4847" i="35"/>
  <c r="E4848" i="35"/>
  <c r="E4849" i="35"/>
  <c r="E4850" i="35"/>
  <c r="E4851" i="35"/>
  <c r="E4852" i="35"/>
  <c r="E4853" i="35"/>
  <c r="E4854" i="35"/>
  <c r="E4855" i="35"/>
  <c r="E4856" i="35"/>
  <c r="E4857" i="35"/>
  <c r="E4858" i="35"/>
  <c r="E4859" i="35"/>
  <c r="E4860" i="35"/>
  <c r="E4861" i="35"/>
  <c r="E4862" i="35"/>
  <c r="E4863" i="35"/>
  <c r="E4864" i="35"/>
  <c r="E4865" i="35"/>
  <c r="E4866" i="35"/>
  <c r="E4867" i="35"/>
  <c r="E4868" i="35"/>
  <c r="E4869" i="35"/>
  <c r="E4870" i="35"/>
  <c r="E4871" i="35"/>
  <c r="E4872" i="35"/>
  <c r="E4873" i="35"/>
  <c r="E4874" i="35"/>
  <c r="E4875" i="35"/>
  <c r="E4876" i="35"/>
  <c r="E4877" i="35"/>
  <c r="E4878" i="35"/>
  <c r="E4879" i="35"/>
  <c r="E4880" i="35"/>
  <c r="E4881" i="35"/>
  <c r="E4882" i="35"/>
  <c r="E4883" i="35"/>
  <c r="E4884" i="35"/>
  <c r="E4885" i="35"/>
  <c r="E4886" i="35"/>
  <c r="E4887" i="35"/>
  <c r="E4888" i="35"/>
  <c r="E4889" i="35"/>
  <c r="E4890" i="35"/>
  <c r="E4891" i="35"/>
  <c r="E4892" i="35"/>
  <c r="E4893" i="35"/>
  <c r="E4894" i="35"/>
  <c r="E4895" i="35"/>
  <c r="E4896" i="35"/>
  <c r="E4897" i="35"/>
  <c r="E4898" i="35"/>
  <c r="E4899" i="35"/>
  <c r="E4900" i="35"/>
  <c r="E4901" i="35"/>
  <c r="E4902" i="35"/>
  <c r="E4903" i="35"/>
  <c r="E4904" i="35"/>
  <c r="E4905" i="35"/>
  <c r="E4906" i="35"/>
  <c r="E4907" i="35"/>
  <c r="E4908" i="35"/>
  <c r="E4909" i="35"/>
  <c r="E4910" i="35"/>
  <c r="E4911" i="35"/>
  <c r="E4912" i="35"/>
  <c r="E4913" i="35"/>
  <c r="E4914" i="35"/>
  <c r="E4915" i="35"/>
  <c r="E4916" i="35"/>
  <c r="E4917" i="35"/>
  <c r="E4918" i="35"/>
  <c r="E4919" i="35"/>
  <c r="E4920" i="35"/>
  <c r="E4921" i="35"/>
  <c r="E4922" i="35"/>
  <c r="E4923" i="35"/>
  <c r="E4924" i="35"/>
  <c r="E4925" i="35"/>
  <c r="E4926" i="35"/>
  <c r="E4927" i="35"/>
  <c r="E4928" i="35"/>
  <c r="E4929" i="35"/>
  <c r="E4930" i="35"/>
  <c r="E4931" i="35"/>
  <c r="E4932" i="35"/>
  <c r="E4933" i="35"/>
  <c r="E4934" i="35"/>
  <c r="E4935" i="35"/>
  <c r="E4936" i="35"/>
  <c r="E4937" i="35"/>
  <c r="E4938" i="35"/>
  <c r="E4939" i="35"/>
  <c r="E4940" i="35"/>
  <c r="E4941" i="35"/>
  <c r="E4942" i="35"/>
  <c r="E4943" i="35"/>
  <c r="E4944" i="35"/>
  <c r="E4945" i="35"/>
  <c r="E4946" i="35"/>
  <c r="E4947" i="35"/>
  <c r="E4948" i="35"/>
  <c r="E4949" i="35"/>
  <c r="E4950" i="35"/>
  <c r="E4951" i="35"/>
  <c r="E4952" i="35"/>
  <c r="E4953" i="35"/>
  <c r="E4954" i="35"/>
  <c r="E4955" i="35"/>
  <c r="E4956" i="35"/>
  <c r="E4957" i="35"/>
  <c r="E4958" i="35"/>
  <c r="E4959" i="35"/>
  <c r="E4960" i="35"/>
  <c r="E4961" i="35"/>
  <c r="E4962" i="35"/>
  <c r="E4963" i="35"/>
  <c r="E4964" i="35"/>
  <c r="E4965" i="35"/>
  <c r="E4966" i="35"/>
  <c r="E4967" i="35"/>
  <c r="E4968" i="35"/>
  <c r="E4969" i="35"/>
  <c r="E4970" i="35"/>
  <c r="E4971" i="35"/>
  <c r="E4972" i="35"/>
  <c r="E4973" i="35"/>
  <c r="E4974" i="35"/>
  <c r="E4975" i="35"/>
  <c r="E4976" i="35"/>
  <c r="E4977" i="35"/>
  <c r="E4978" i="35"/>
  <c r="E4979" i="35"/>
  <c r="E4980" i="35"/>
  <c r="E4981" i="35"/>
  <c r="E4982" i="35"/>
  <c r="E4983" i="35"/>
  <c r="E4984" i="35"/>
  <c r="E4985" i="35"/>
  <c r="E4986" i="35"/>
  <c r="E4987" i="35"/>
  <c r="E4988" i="35"/>
  <c r="E4989" i="35"/>
  <c r="E4990" i="35"/>
  <c r="E4991" i="35"/>
  <c r="E4992" i="35"/>
  <c r="E4993" i="35"/>
  <c r="E4994" i="35"/>
  <c r="E4995" i="35"/>
  <c r="E4996" i="35"/>
  <c r="E4997" i="35"/>
  <c r="E4998" i="35"/>
  <c r="E4999" i="35"/>
  <c r="E5000" i="35"/>
  <c r="E5001" i="35"/>
  <c r="E5002" i="35"/>
  <c r="E5003" i="35"/>
  <c r="E5004" i="35"/>
  <c r="E5005" i="35"/>
  <c r="E5006" i="35"/>
  <c r="E5007" i="35"/>
  <c r="E5008" i="35"/>
  <c r="E5009" i="35"/>
  <c r="E5010" i="35"/>
  <c r="E5011" i="35"/>
  <c r="E5012" i="35"/>
  <c r="E5013" i="35"/>
  <c r="E5014" i="35"/>
  <c r="E5015" i="35"/>
  <c r="E5016" i="35"/>
  <c r="E5017" i="35"/>
  <c r="E5018" i="35"/>
  <c r="E5019" i="35"/>
  <c r="E5020" i="35"/>
  <c r="E5021" i="35"/>
  <c r="E5022" i="35"/>
  <c r="E5023" i="35"/>
  <c r="E5024" i="35"/>
  <c r="E5025" i="35"/>
  <c r="E5026" i="35"/>
  <c r="E5027" i="35"/>
  <c r="E5028" i="35"/>
  <c r="E5029" i="35"/>
  <c r="E5030" i="35"/>
  <c r="E5031" i="35"/>
  <c r="E5032" i="35"/>
  <c r="E5033" i="35"/>
  <c r="E5034" i="35"/>
  <c r="E5035" i="35"/>
  <c r="E5036" i="35"/>
  <c r="E5037" i="35"/>
  <c r="E5038" i="35"/>
  <c r="E5039" i="35"/>
  <c r="E5040" i="35"/>
  <c r="E5041" i="35"/>
  <c r="E5042" i="35"/>
  <c r="E5043" i="35"/>
  <c r="E5044" i="35"/>
  <c r="E5045" i="35"/>
  <c r="E5046" i="35"/>
  <c r="E5047" i="35"/>
  <c r="E5048" i="35"/>
  <c r="E5049" i="35"/>
  <c r="E5050" i="35"/>
  <c r="E5051" i="35"/>
  <c r="E5052" i="35"/>
  <c r="E5053" i="35"/>
  <c r="E5054" i="35"/>
  <c r="E5055" i="35"/>
  <c r="E5056" i="35"/>
  <c r="E5057" i="35"/>
  <c r="E5058" i="35"/>
  <c r="E5059" i="35"/>
  <c r="E5060" i="35"/>
  <c r="E5061" i="35"/>
  <c r="E5062" i="35"/>
  <c r="E5063" i="35"/>
  <c r="E5064" i="35"/>
  <c r="E5065" i="35"/>
  <c r="E5066" i="35"/>
  <c r="E5067" i="35"/>
  <c r="E5068" i="35"/>
  <c r="E5069" i="35"/>
  <c r="E5070" i="35"/>
  <c r="E5071" i="35"/>
  <c r="E5072" i="35"/>
  <c r="E5073" i="35"/>
  <c r="E5074" i="35"/>
  <c r="E5075" i="35"/>
  <c r="E5076" i="35"/>
  <c r="E5077" i="35"/>
  <c r="E5078" i="35"/>
  <c r="E5079" i="35"/>
  <c r="E5080" i="35"/>
  <c r="E5081" i="35"/>
  <c r="E5082" i="35"/>
  <c r="E5083" i="35"/>
  <c r="E5084" i="35"/>
  <c r="E5085" i="35"/>
  <c r="E5086" i="35"/>
  <c r="E5087" i="35"/>
  <c r="E5088" i="35"/>
  <c r="E5089" i="35"/>
  <c r="E5090" i="35"/>
  <c r="E5091" i="35"/>
  <c r="E5092" i="35"/>
  <c r="E5093" i="35"/>
  <c r="E5094" i="35"/>
  <c r="E5095" i="35"/>
  <c r="E5096" i="35"/>
  <c r="E5097" i="35"/>
  <c r="E5098" i="35"/>
  <c r="E5099" i="35"/>
  <c r="E5100" i="35"/>
  <c r="E5101" i="35"/>
  <c r="E5102" i="35"/>
  <c r="E5103" i="35"/>
  <c r="E5104" i="35"/>
  <c r="E5105" i="35"/>
  <c r="E5106" i="35"/>
  <c r="E5107" i="35"/>
  <c r="E5108" i="35"/>
  <c r="E5109" i="35"/>
  <c r="E5110" i="35"/>
  <c r="E5111" i="35"/>
  <c r="E5112" i="35"/>
  <c r="E5113" i="35"/>
  <c r="E5114" i="35"/>
  <c r="E5115" i="35"/>
  <c r="E5116" i="35"/>
  <c r="E5117" i="35"/>
  <c r="E5118" i="35"/>
  <c r="E5119" i="35"/>
  <c r="E5120" i="35"/>
  <c r="E5121" i="35"/>
  <c r="E5122" i="35"/>
  <c r="E5123" i="35"/>
  <c r="E5124" i="35"/>
  <c r="E5125" i="35"/>
  <c r="E5126" i="35"/>
  <c r="E5127" i="35"/>
  <c r="E5128" i="35"/>
  <c r="E5129" i="35"/>
  <c r="E5130" i="35"/>
  <c r="E5131" i="35"/>
  <c r="E5132" i="35"/>
  <c r="E5133" i="35"/>
  <c r="E5134" i="35"/>
  <c r="E5135" i="35"/>
  <c r="E5136" i="35"/>
  <c r="E5137" i="35"/>
  <c r="E5138" i="35"/>
  <c r="E5139" i="35"/>
  <c r="E5140" i="35"/>
  <c r="E5141" i="35"/>
  <c r="E5142" i="35"/>
  <c r="E5143" i="35"/>
  <c r="E5144" i="35"/>
  <c r="E5145" i="35"/>
  <c r="E5146" i="35"/>
  <c r="E5147" i="35"/>
  <c r="E5148" i="35"/>
  <c r="E5149" i="35"/>
  <c r="E5150" i="35"/>
  <c r="E5151" i="35"/>
  <c r="E5152" i="35"/>
  <c r="E5153" i="35"/>
  <c r="E5154" i="35"/>
  <c r="E5155" i="35"/>
  <c r="E5156" i="35"/>
  <c r="E5157" i="35"/>
  <c r="E5158" i="35"/>
  <c r="E5159" i="35"/>
  <c r="E5160" i="35"/>
  <c r="E5161" i="35"/>
  <c r="E5162" i="35"/>
  <c r="E5163" i="35"/>
  <c r="E5164" i="35"/>
  <c r="E5165" i="35"/>
  <c r="E5166" i="35"/>
  <c r="E5167" i="35"/>
  <c r="E5168" i="35"/>
  <c r="E5169" i="35"/>
  <c r="E5170" i="35"/>
  <c r="E5171" i="35"/>
  <c r="E5172" i="35"/>
  <c r="E5173" i="35"/>
  <c r="E5174" i="35"/>
  <c r="E5175" i="35"/>
  <c r="E5176" i="35"/>
  <c r="E5177" i="35"/>
  <c r="E5178" i="35"/>
  <c r="E5179" i="35"/>
  <c r="E5180" i="35"/>
  <c r="E5181" i="35"/>
  <c r="E5182" i="35"/>
  <c r="E5183" i="35"/>
  <c r="E5184" i="35"/>
  <c r="E5185" i="35"/>
  <c r="E5186" i="35"/>
  <c r="E5187" i="35"/>
  <c r="E5188" i="35"/>
  <c r="E5189" i="35"/>
  <c r="E5190" i="35"/>
  <c r="E5191" i="35"/>
  <c r="E5192" i="35"/>
  <c r="E5193" i="35"/>
  <c r="E5194" i="35"/>
  <c r="E5195" i="35"/>
  <c r="E5196" i="35"/>
  <c r="E5197" i="35"/>
  <c r="E5198" i="35"/>
  <c r="E5199" i="35"/>
  <c r="E5200" i="35"/>
  <c r="E5201" i="35"/>
  <c r="E5202" i="35"/>
  <c r="E5203" i="35"/>
  <c r="E5204" i="35"/>
  <c r="E5205" i="35"/>
  <c r="E5206" i="35"/>
  <c r="E5207" i="35"/>
  <c r="E5208" i="35"/>
  <c r="E5209" i="35"/>
  <c r="E5210" i="35"/>
  <c r="E5211" i="35"/>
  <c r="E5212" i="35"/>
  <c r="E5213" i="35"/>
  <c r="E5214" i="35"/>
  <c r="E5215" i="35"/>
  <c r="E5216" i="35"/>
  <c r="E5217" i="35"/>
  <c r="E5218" i="35"/>
  <c r="E5219" i="35"/>
  <c r="E5220" i="35"/>
  <c r="E5221" i="35"/>
  <c r="E5222" i="35"/>
  <c r="E5223" i="35"/>
  <c r="E5224" i="35"/>
  <c r="E5225" i="35"/>
  <c r="E5226" i="35"/>
  <c r="E5227" i="35"/>
  <c r="E5228" i="35"/>
  <c r="E5229" i="35"/>
  <c r="E5230" i="35"/>
  <c r="E5231" i="35"/>
  <c r="E5232" i="35"/>
  <c r="E5233" i="35"/>
  <c r="E5234" i="35"/>
  <c r="E5235" i="35"/>
  <c r="E5236" i="35"/>
  <c r="E5237" i="35"/>
  <c r="E5238" i="35"/>
  <c r="E5239" i="35"/>
  <c r="E5240" i="35"/>
  <c r="E5241" i="35"/>
  <c r="E5242" i="35"/>
  <c r="E5243" i="35"/>
  <c r="E5244" i="35"/>
  <c r="E5245" i="35"/>
  <c r="E5246" i="35"/>
  <c r="E5247" i="35"/>
  <c r="E5248" i="35"/>
  <c r="E5249" i="35"/>
  <c r="E5250" i="35"/>
  <c r="E5251" i="35"/>
  <c r="E5252" i="35"/>
  <c r="E5253" i="35"/>
  <c r="E5254" i="35"/>
  <c r="E5255" i="35"/>
  <c r="E5256" i="35"/>
  <c r="E5257" i="35"/>
  <c r="E5258" i="35"/>
  <c r="E5259" i="35"/>
  <c r="E5260" i="35"/>
  <c r="E5261" i="35"/>
  <c r="E5262" i="35"/>
  <c r="E5263" i="35"/>
  <c r="E5264" i="35"/>
  <c r="E5265" i="35"/>
  <c r="E5266" i="35"/>
  <c r="E5267" i="35"/>
  <c r="E5268" i="35"/>
  <c r="E5269" i="35"/>
  <c r="E5270" i="35"/>
  <c r="E5271" i="35"/>
  <c r="E5272" i="35"/>
  <c r="E5273" i="35"/>
  <c r="E5274" i="35"/>
  <c r="E5275" i="35"/>
  <c r="E5276" i="35"/>
  <c r="E5277" i="35"/>
  <c r="E5278" i="35"/>
  <c r="E5279" i="35"/>
  <c r="E5280" i="35"/>
  <c r="E5281" i="35"/>
  <c r="E5282" i="35"/>
  <c r="E5283" i="35"/>
  <c r="E5284" i="35"/>
  <c r="E5285" i="35"/>
  <c r="E5286" i="35"/>
  <c r="E5287" i="35"/>
  <c r="E5288" i="35"/>
  <c r="E5289" i="35"/>
  <c r="E5290" i="35"/>
  <c r="E5291" i="35"/>
  <c r="E5292" i="35"/>
  <c r="E5293" i="35"/>
  <c r="E5294" i="35"/>
  <c r="E5295" i="35"/>
  <c r="E5296" i="35"/>
  <c r="E5297" i="35"/>
  <c r="E5298" i="35"/>
  <c r="E5299" i="35"/>
  <c r="E5300" i="35"/>
  <c r="E5301" i="35"/>
  <c r="E5302" i="35"/>
  <c r="E5303" i="35"/>
  <c r="E5304" i="35"/>
  <c r="E5305" i="35"/>
  <c r="E5306" i="35"/>
  <c r="E5307" i="35"/>
  <c r="E5308" i="35"/>
  <c r="E5309" i="35"/>
  <c r="E5310" i="35"/>
  <c r="E5311" i="35"/>
  <c r="E5312" i="35"/>
  <c r="E5313" i="35"/>
  <c r="E5314" i="35"/>
  <c r="E5315" i="35"/>
  <c r="E5316" i="35"/>
  <c r="E5317" i="35"/>
  <c r="E5318" i="35"/>
  <c r="E5319" i="35"/>
  <c r="E5320" i="35"/>
  <c r="E5321" i="35"/>
  <c r="E5322" i="35"/>
  <c r="E5323" i="35"/>
  <c r="E5324" i="35"/>
  <c r="E5325" i="35"/>
  <c r="E5326" i="35"/>
  <c r="E5327" i="35"/>
  <c r="E5328" i="35"/>
  <c r="E5329" i="35"/>
  <c r="E5330" i="35"/>
  <c r="E5331" i="35"/>
  <c r="E5332" i="35"/>
  <c r="E5333" i="35"/>
  <c r="E5334" i="35"/>
  <c r="E5335" i="35"/>
  <c r="E5336" i="35"/>
  <c r="E5337" i="35"/>
  <c r="E5338" i="35"/>
  <c r="E5339" i="35"/>
  <c r="E5340" i="35"/>
  <c r="E5341" i="35"/>
  <c r="E5342" i="35"/>
  <c r="E5343" i="35"/>
  <c r="E5344" i="35"/>
  <c r="E5345" i="35"/>
  <c r="E5346" i="35"/>
  <c r="E5347" i="35"/>
  <c r="E5348" i="35"/>
  <c r="E5349" i="35"/>
  <c r="E5350" i="35"/>
  <c r="E5351" i="35"/>
  <c r="E5352" i="35"/>
  <c r="E5353" i="35"/>
  <c r="E5354" i="35"/>
  <c r="E5355" i="35"/>
  <c r="E5356" i="35"/>
  <c r="E5357" i="35"/>
  <c r="E5358" i="35"/>
  <c r="E5359" i="35"/>
  <c r="E5360" i="35"/>
  <c r="E5361" i="35"/>
  <c r="E5362" i="35"/>
  <c r="E5363" i="35"/>
  <c r="E5364" i="35"/>
  <c r="E5365" i="35"/>
  <c r="E5366" i="35"/>
  <c r="E5367" i="35"/>
  <c r="E5368" i="35"/>
  <c r="E5369" i="35"/>
  <c r="E5370" i="35"/>
  <c r="E5371" i="35"/>
  <c r="E5372" i="35"/>
  <c r="E5373" i="35"/>
  <c r="E5374" i="35"/>
  <c r="E5375" i="35"/>
  <c r="E5376" i="35"/>
  <c r="E5377" i="35"/>
  <c r="E5378" i="35"/>
  <c r="E5379" i="35"/>
  <c r="E5380" i="35"/>
  <c r="E5381" i="35"/>
  <c r="E5382" i="35"/>
  <c r="E5383" i="35"/>
  <c r="E5384" i="35"/>
  <c r="E5385" i="35"/>
  <c r="E5386" i="35"/>
  <c r="E5387" i="35"/>
  <c r="E5388" i="35"/>
  <c r="E5389" i="35"/>
  <c r="E5390" i="35"/>
  <c r="E5391" i="35"/>
  <c r="E5392" i="35"/>
  <c r="E5393" i="35"/>
  <c r="E5394" i="35"/>
  <c r="E5395" i="35"/>
  <c r="E5396" i="35"/>
  <c r="E5397" i="35"/>
  <c r="E5398" i="35"/>
  <c r="E5399" i="35"/>
  <c r="E5400" i="35"/>
  <c r="E5401" i="35"/>
  <c r="E5402" i="35"/>
  <c r="E5403" i="35"/>
  <c r="E5404" i="35"/>
  <c r="E5405" i="35"/>
  <c r="E5406" i="35"/>
  <c r="E5407" i="35"/>
  <c r="E5408" i="35"/>
  <c r="E5409" i="35"/>
  <c r="E5410" i="35"/>
  <c r="E5411" i="35"/>
  <c r="E5412" i="35"/>
  <c r="E5413" i="35"/>
  <c r="E5414" i="35"/>
  <c r="E5415" i="35"/>
  <c r="E5416" i="35"/>
  <c r="E5417" i="35"/>
  <c r="E5418" i="35"/>
  <c r="E5419" i="35"/>
  <c r="E5420" i="35"/>
  <c r="E5421" i="35"/>
  <c r="E5422" i="35"/>
  <c r="E5423" i="35"/>
  <c r="E5424" i="35"/>
  <c r="E5425" i="35"/>
  <c r="E5426" i="35"/>
  <c r="E5427" i="35"/>
  <c r="E5428" i="35"/>
  <c r="E5429" i="35"/>
  <c r="E5430" i="35"/>
  <c r="E5431" i="35"/>
  <c r="E5432" i="35"/>
  <c r="E5433" i="35"/>
  <c r="E5434" i="35"/>
  <c r="E5435" i="35"/>
  <c r="E5436" i="35"/>
  <c r="E5437" i="35"/>
  <c r="E5438" i="35"/>
  <c r="E5439" i="35"/>
  <c r="E5440" i="35"/>
  <c r="E5441" i="35"/>
  <c r="E5442" i="35"/>
  <c r="E5443" i="35"/>
  <c r="E5444" i="35"/>
  <c r="E5445" i="35"/>
  <c r="E5446" i="35"/>
  <c r="E5447" i="35"/>
  <c r="E5448" i="35"/>
  <c r="E5449" i="35"/>
  <c r="E5450" i="35"/>
  <c r="E5451" i="35"/>
  <c r="E5452" i="35"/>
  <c r="E5453" i="35"/>
  <c r="E5454" i="35"/>
  <c r="E5455" i="35"/>
  <c r="E5456" i="35"/>
  <c r="E5457" i="35"/>
  <c r="E5458" i="35"/>
  <c r="E5459" i="35"/>
  <c r="E5460" i="35"/>
  <c r="E5461" i="35"/>
  <c r="E5462" i="35"/>
  <c r="E5463" i="35"/>
  <c r="E5464" i="35"/>
  <c r="E5465" i="35"/>
  <c r="E5466" i="35"/>
  <c r="E5467" i="35"/>
  <c r="E5468" i="35"/>
  <c r="E5469" i="35"/>
  <c r="E5470" i="35"/>
  <c r="E5471" i="35"/>
  <c r="E5472" i="35"/>
  <c r="E5473" i="35"/>
  <c r="E5474" i="35"/>
  <c r="E5475" i="35"/>
  <c r="E5476" i="35"/>
  <c r="E5477" i="35"/>
  <c r="E5478" i="35"/>
  <c r="E5479" i="35"/>
  <c r="E5480" i="35"/>
  <c r="E5481" i="35"/>
  <c r="E5482" i="35"/>
  <c r="E5483" i="35"/>
  <c r="E5484" i="35"/>
  <c r="E5485" i="35"/>
  <c r="E5486" i="35"/>
  <c r="E5487" i="35"/>
  <c r="E5488" i="35"/>
  <c r="E5489" i="35"/>
  <c r="E5490" i="35"/>
  <c r="E5491" i="35"/>
  <c r="E5492" i="35"/>
  <c r="E5493" i="35"/>
  <c r="E5494" i="35"/>
  <c r="E5495" i="35"/>
  <c r="E5496" i="35"/>
  <c r="E5497" i="35"/>
  <c r="E5498" i="35"/>
  <c r="E5499" i="35"/>
  <c r="E5500" i="35"/>
  <c r="E5501" i="35"/>
  <c r="E5502" i="35"/>
  <c r="E5503" i="35"/>
  <c r="E5504" i="35"/>
  <c r="E5505" i="35"/>
  <c r="E5506" i="35"/>
  <c r="E5507" i="35"/>
  <c r="E5508" i="35"/>
  <c r="E5509" i="35"/>
  <c r="E5510" i="35"/>
  <c r="E5511" i="35"/>
  <c r="E5512" i="35"/>
  <c r="E5513" i="35"/>
  <c r="E5514" i="35"/>
  <c r="E5515" i="35"/>
  <c r="E5516" i="35"/>
  <c r="E5517" i="35"/>
  <c r="E5518" i="35"/>
  <c r="E5519" i="35"/>
  <c r="E5520" i="35"/>
  <c r="E5521" i="35"/>
  <c r="E5522" i="35"/>
  <c r="E5523" i="35"/>
  <c r="E5524" i="35"/>
  <c r="E5525" i="35"/>
  <c r="E5526" i="35"/>
  <c r="E5527" i="35"/>
  <c r="E5528" i="35"/>
  <c r="E5529" i="35"/>
  <c r="E5530" i="35"/>
  <c r="E5531" i="35"/>
  <c r="E5532" i="35"/>
  <c r="E5533" i="35"/>
  <c r="E5534" i="35"/>
  <c r="E5535" i="35"/>
  <c r="E5536" i="35"/>
  <c r="E5537" i="35"/>
  <c r="E5538" i="35"/>
  <c r="E5539" i="35"/>
  <c r="E5540" i="35"/>
  <c r="E5541" i="35"/>
  <c r="E5542" i="35"/>
  <c r="E5543" i="35"/>
  <c r="E5544" i="35"/>
  <c r="E5545" i="35"/>
  <c r="E5546" i="35"/>
  <c r="E5547" i="35"/>
  <c r="E5548" i="35"/>
  <c r="E5549" i="35"/>
  <c r="E5550" i="35"/>
  <c r="E5551" i="35"/>
  <c r="E5552" i="35"/>
  <c r="E5553" i="35"/>
  <c r="E5554" i="35"/>
  <c r="E5555" i="35"/>
  <c r="E5556" i="35"/>
  <c r="E5557" i="35"/>
  <c r="E5558" i="35"/>
  <c r="E5559" i="35"/>
  <c r="E5560" i="35"/>
  <c r="E5561" i="35"/>
  <c r="E5562" i="35"/>
  <c r="E5563" i="35"/>
  <c r="E5564" i="35"/>
  <c r="E5565" i="35"/>
  <c r="E5566" i="35"/>
  <c r="E5567" i="35"/>
  <c r="E5568" i="35"/>
  <c r="E5569" i="35"/>
  <c r="E5570" i="35"/>
  <c r="E5571" i="35"/>
  <c r="E5572" i="35"/>
  <c r="E5573" i="35"/>
  <c r="E5574" i="35"/>
  <c r="E5575" i="35"/>
  <c r="E5576" i="35"/>
  <c r="E5577" i="35"/>
  <c r="E5578" i="35"/>
  <c r="E5579" i="35"/>
  <c r="E5580" i="35"/>
  <c r="E5581" i="35"/>
  <c r="E5582" i="35"/>
  <c r="E5583" i="35"/>
  <c r="E5584" i="35"/>
  <c r="E5585" i="35"/>
  <c r="E5586" i="35"/>
  <c r="E5587" i="35"/>
  <c r="E5588" i="35"/>
  <c r="E5589" i="35"/>
  <c r="E5590" i="35"/>
  <c r="E5591" i="35"/>
  <c r="E5592" i="35"/>
  <c r="E5593" i="35"/>
  <c r="E5594" i="35"/>
  <c r="E5595" i="35"/>
  <c r="E5596" i="35"/>
  <c r="E5597" i="35"/>
  <c r="E5598" i="35"/>
  <c r="E5599" i="35"/>
  <c r="E5600" i="35"/>
  <c r="E5601" i="35"/>
  <c r="E5602" i="35"/>
  <c r="E5603" i="35"/>
  <c r="E5604" i="35"/>
  <c r="E5605" i="35"/>
  <c r="E5606" i="35"/>
  <c r="E5607" i="35"/>
  <c r="E5608" i="35"/>
  <c r="E5609" i="35"/>
  <c r="E5610" i="35"/>
  <c r="E5611" i="35"/>
  <c r="E5612" i="35"/>
  <c r="E5613" i="35"/>
  <c r="E5614" i="35"/>
  <c r="E5615" i="35"/>
  <c r="E5616" i="35"/>
  <c r="E5617" i="35"/>
  <c r="E5618" i="35"/>
  <c r="E5619" i="35"/>
  <c r="E5620" i="35"/>
  <c r="E5621" i="35"/>
  <c r="E5622" i="35"/>
  <c r="E5623" i="35"/>
  <c r="E5624" i="35"/>
  <c r="E5625" i="35"/>
  <c r="E5626" i="35"/>
  <c r="E5627" i="35"/>
  <c r="E5628" i="35"/>
  <c r="E5629" i="35"/>
  <c r="E5630" i="35"/>
  <c r="E5631" i="35"/>
  <c r="E5632" i="35"/>
  <c r="E5633" i="35"/>
  <c r="E5634" i="35"/>
  <c r="E5635" i="35"/>
  <c r="E5636" i="35"/>
  <c r="E5637" i="35"/>
  <c r="E5638" i="35"/>
  <c r="E5639" i="35"/>
  <c r="E5640" i="35"/>
  <c r="E5641" i="35"/>
  <c r="E5642" i="35"/>
  <c r="E5643" i="35"/>
  <c r="E5644" i="35"/>
  <c r="E5645" i="35"/>
  <c r="E5646" i="35"/>
  <c r="E5647" i="35"/>
  <c r="E5648" i="35"/>
  <c r="E5649" i="35"/>
  <c r="E5650" i="35"/>
  <c r="E5651" i="35"/>
  <c r="E5652" i="35"/>
  <c r="E5653" i="35"/>
  <c r="E5654" i="35"/>
  <c r="E5655" i="35"/>
  <c r="E5656" i="35"/>
  <c r="E5657" i="35"/>
  <c r="E5658" i="35"/>
  <c r="E5659" i="35"/>
  <c r="E5660" i="35"/>
  <c r="E5661" i="35"/>
  <c r="E5662" i="35"/>
  <c r="E5663" i="35"/>
  <c r="E5664" i="35"/>
  <c r="E5665" i="35"/>
  <c r="E5666" i="35"/>
  <c r="E5667" i="35"/>
  <c r="E5668" i="35"/>
  <c r="E5669" i="35"/>
  <c r="E5670" i="35"/>
  <c r="E5671" i="35"/>
  <c r="E5672" i="35"/>
  <c r="E5673" i="35"/>
  <c r="E5674" i="35"/>
  <c r="E5675" i="35"/>
  <c r="E5676" i="35"/>
  <c r="E5677" i="35"/>
  <c r="E5678" i="35"/>
  <c r="E5679" i="35"/>
  <c r="E5680" i="35"/>
  <c r="E5681" i="35"/>
  <c r="E5682" i="35"/>
  <c r="E5683" i="35"/>
  <c r="E5684" i="35"/>
  <c r="E5685" i="35"/>
  <c r="E5686" i="35"/>
  <c r="E5687" i="35"/>
  <c r="E5688" i="35"/>
  <c r="E5689" i="35"/>
  <c r="E5690" i="35"/>
  <c r="E5691" i="35"/>
  <c r="E5692" i="35"/>
  <c r="E5693" i="35"/>
  <c r="E5694" i="35"/>
  <c r="E5695" i="35"/>
  <c r="E5696" i="35"/>
  <c r="E5697" i="35"/>
  <c r="E5698" i="35"/>
  <c r="E5699" i="35"/>
  <c r="E5700" i="35"/>
  <c r="E5701" i="35"/>
  <c r="E5702" i="35"/>
  <c r="E5703" i="35"/>
  <c r="E5704" i="35"/>
  <c r="E5705" i="35"/>
  <c r="E5706" i="35"/>
  <c r="E5707" i="35"/>
  <c r="E5708" i="35"/>
  <c r="E5709" i="35"/>
  <c r="E5710" i="35"/>
  <c r="E5711" i="35"/>
  <c r="E5712" i="35"/>
  <c r="E5713" i="35"/>
  <c r="E5714" i="35"/>
  <c r="E5715" i="35"/>
  <c r="E5716" i="35"/>
  <c r="E5717" i="35"/>
  <c r="E5718" i="35"/>
  <c r="E5719" i="35"/>
  <c r="E5720" i="35"/>
  <c r="E5721" i="35"/>
  <c r="E5722" i="35"/>
  <c r="E5723" i="35"/>
  <c r="E5724" i="35"/>
  <c r="E5725" i="35"/>
  <c r="E5726" i="35"/>
  <c r="E5727" i="35"/>
  <c r="E5728" i="35"/>
  <c r="E5729" i="35"/>
  <c r="E5730" i="35"/>
  <c r="E5731" i="35"/>
  <c r="E5732" i="35"/>
  <c r="E5733" i="35"/>
  <c r="E5734" i="35"/>
  <c r="E5735" i="35"/>
  <c r="E5736" i="35"/>
  <c r="E5737" i="35"/>
  <c r="E5738" i="35"/>
  <c r="E5739" i="35"/>
  <c r="E5740" i="35"/>
  <c r="E5741" i="35"/>
  <c r="E5742" i="35"/>
  <c r="E5743" i="35"/>
  <c r="E5744" i="35"/>
  <c r="E5745" i="35"/>
  <c r="E5746" i="35"/>
  <c r="E5747" i="35"/>
  <c r="E5748" i="35"/>
  <c r="E5749" i="35"/>
  <c r="E5750" i="35"/>
  <c r="E5751" i="35"/>
  <c r="E5752" i="35"/>
  <c r="E5753" i="35"/>
  <c r="E5754" i="35"/>
  <c r="E5755" i="35"/>
  <c r="E5756" i="35"/>
  <c r="E5757" i="35"/>
  <c r="E5758" i="35"/>
  <c r="E5759" i="35"/>
  <c r="E5760" i="35"/>
  <c r="E5761" i="35"/>
  <c r="E5762" i="35"/>
  <c r="E5763" i="35"/>
  <c r="E5764" i="35"/>
  <c r="E5765" i="35"/>
  <c r="E5766" i="35"/>
  <c r="E5767" i="35"/>
  <c r="E5768" i="35"/>
  <c r="E5769" i="35"/>
  <c r="E5770" i="35"/>
  <c r="E5771" i="35"/>
  <c r="E5772" i="35"/>
  <c r="E5773" i="35"/>
  <c r="E5774" i="35"/>
  <c r="E5775" i="35"/>
  <c r="E5776" i="35"/>
  <c r="E5777" i="35"/>
  <c r="E5778" i="35"/>
  <c r="E5779" i="35"/>
  <c r="E5780" i="35"/>
  <c r="E5781" i="35"/>
  <c r="E5782" i="35"/>
  <c r="E5783" i="35"/>
  <c r="E5784" i="35"/>
  <c r="E5785" i="35"/>
  <c r="E5786" i="35"/>
  <c r="E5787" i="35"/>
  <c r="E5788" i="35"/>
  <c r="E5789" i="35"/>
  <c r="E5790" i="35"/>
  <c r="E5791" i="35"/>
  <c r="E5792" i="35"/>
  <c r="E5793" i="35"/>
  <c r="E5794" i="35"/>
  <c r="E5795" i="35"/>
  <c r="E5796" i="35"/>
  <c r="E5797" i="35"/>
  <c r="E5798" i="35"/>
  <c r="E5799" i="35"/>
  <c r="E5800" i="35"/>
  <c r="E5801" i="35"/>
  <c r="E5802" i="35"/>
  <c r="E5803" i="35"/>
  <c r="E5804" i="35"/>
  <c r="E5805" i="35"/>
  <c r="E5806" i="35"/>
  <c r="E5807" i="35"/>
  <c r="E5808" i="35"/>
  <c r="E5809" i="35"/>
  <c r="E5810" i="35"/>
  <c r="E5811" i="35"/>
  <c r="E5812" i="35"/>
  <c r="E5813" i="35"/>
  <c r="E5814" i="35"/>
  <c r="E5815" i="35"/>
  <c r="E5816" i="35"/>
  <c r="E5817" i="35"/>
  <c r="E5818" i="35"/>
  <c r="E5819" i="35"/>
  <c r="E5820" i="35"/>
  <c r="E5821" i="35"/>
  <c r="E5822" i="35"/>
  <c r="E5823" i="35"/>
  <c r="E5824" i="35"/>
  <c r="E5825" i="35"/>
  <c r="E5826" i="35"/>
  <c r="E5827" i="35"/>
  <c r="E5828" i="35"/>
  <c r="E5829" i="35"/>
  <c r="E5830" i="35"/>
  <c r="E5831" i="35"/>
  <c r="E5832" i="35"/>
  <c r="E5833" i="35"/>
  <c r="E5834" i="35"/>
  <c r="E5835" i="35"/>
  <c r="E5836" i="35"/>
  <c r="E5837" i="35"/>
  <c r="E5838" i="35"/>
  <c r="E5839" i="35"/>
  <c r="E5840" i="35"/>
  <c r="E5841" i="35"/>
  <c r="E5842" i="35"/>
  <c r="E5843" i="35"/>
  <c r="E5844" i="35"/>
  <c r="E5845" i="35"/>
  <c r="E5846" i="35"/>
  <c r="E5847" i="35"/>
  <c r="E5848" i="35"/>
  <c r="E5849" i="35"/>
  <c r="E5850" i="35"/>
  <c r="E5851" i="35"/>
  <c r="E5852" i="35"/>
  <c r="E5853" i="35"/>
  <c r="E5854" i="35"/>
  <c r="E5855" i="35"/>
  <c r="E5856" i="35"/>
  <c r="E5857" i="35"/>
  <c r="E5858" i="35"/>
  <c r="E5859" i="35"/>
  <c r="E5860" i="35"/>
  <c r="E5861" i="35"/>
  <c r="E5862" i="35"/>
  <c r="E5863" i="35"/>
  <c r="E5864" i="35"/>
  <c r="E5865" i="35"/>
  <c r="E5866" i="35"/>
  <c r="E5867" i="35"/>
  <c r="E5868" i="35"/>
  <c r="E5869" i="35"/>
  <c r="E5870" i="35"/>
  <c r="E5871" i="35"/>
  <c r="E5872" i="35"/>
  <c r="E5873" i="35"/>
  <c r="E5874" i="35"/>
  <c r="E5875" i="35"/>
  <c r="E5876" i="35"/>
  <c r="E5877" i="35"/>
  <c r="E5878" i="35"/>
  <c r="E5879" i="35"/>
  <c r="E5880" i="35"/>
  <c r="E5881" i="35"/>
  <c r="E5882" i="35"/>
  <c r="E5883" i="35"/>
  <c r="E5884" i="35"/>
  <c r="E5885" i="35"/>
  <c r="E5886" i="35"/>
  <c r="E5887" i="35"/>
  <c r="E5888" i="35"/>
  <c r="E5889" i="35"/>
  <c r="E5890" i="35"/>
  <c r="E5891" i="35"/>
  <c r="E5892" i="35"/>
  <c r="E5893" i="35"/>
  <c r="E5894" i="35"/>
  <c r="E5895" i="35"/>
  <c r="E5896" i="35"/>
  <c r="E5897" i="35"/>
  <c r="E5898" i="35"/>
  <c r="E5899" i="35"/>
  <c r="E5900" i="35"/>
  <c r="E5901" i="35"/>
  <c r="E5902" i="35"/>
  <c r="E5903" i="35"/>
  <c r="E5904" i="35"/>
  <c r="E5905" i="35"/>
  <c r="E5906" i="35"/>
  <c r="E5907" i="35"/>
  <c r="E5908" i="35"/>
  <c r="E5909" i="35"/>
  <c r="E5910" i="35"/>
  <c r="E5911" i="35"/>
  <c r="E5912" i="35"/>
  <c r="E5913" i="35"/>
  <c r="E5914" i="35"/>
  <c r="E5915" i="35"/>
  <c r="E5916" i="35"/>
  <c r="E5917" i="35"/>
  <c r="E5918" i="35"/>
  <c r="E5919" i="35"/>
  <c r="E5920" i="35"/>
  <c r="E5921" i="35"/>
  <c r="E5922" i="35"/>
  <c r="E5923" i="35"/>
  <c r="E5924" i="35"/>
  <c r="E5925" i="35"/>
  <c r="E5926" i="35"/>
  <c r="E5927" i="35"/>
  <c r="E5928" i="35"/>
  <c r="E5929" i="35"/>
  <c r="E5930" i="35"/>
  <c r="E5931" i="35"/>
  <c r="E5932" i="35"/>
  <c r="E5933" i="35"/>
  <c r="E5934" i="35"/>
  <c r="E5935" i="35"/>
  <c r="E5936" i="35"/>
  <c r="E5937" i="35"/>
  <c r="E5938" i="35"/>
  <c r="E5939" i="35"/>
  <c r="E5940" i="35"/>
  <c r="E5941" i="35"/>
  <c r="E5942" i="35"/>
  <c r="E5943" i="35"/>
  <c r="E5944" i="35"/>
  <c r="E5945" i="35"/>
  <c r="E5946" i="35"/>
  <c r="E5947" i="35"/>
  <c r="E5948" i="35"/>
  <c r="E5949" i="35"/>
  <c r="E5950" i="35"/>
  <c r="E5951" i="35"/>
  <c r="E5952" i="35"/>
  <c r="E5953" i="35"/>
  <c r="E5954" i="35"/>
  <c r="E5955" i="35"/>
  <c r="E5956" i="35"/>
  <c r="E5957" i="35"/>
  <c r="E5958" i="35"/>
  <c r="E5959" i="35"/>
  <c r="E5960" i="35"/>
  <c r="E5961" i="35"/>
  <c r="E5962" i="35"/>
  <c r="E5963" i="35"/>
  <c r="E5964" i="35"/>
  <c r="E5965" i="35"/>
  <c r="E5966" i="35"/>
  <c r="E5967" i="35"/>
  <c r="E5968" i="35"/>
  <c r="E5969" i="35"/>
  <c r="E5970" i="35"/>
  <c r="E5971" i="35"/>
  <c r="E5972" i="35"/>
  <c r="E5973" i="35"/>
  <c r="E5974" i="35"/>
  <c r="E5975" i="35"/>
  <c r="E5976" i="35"/>
  <c r="E5977" i="35"/>
  <c r="E5978" i="35"/>
  <c r="E5979" i="35"/>
  <c r="E5980" i="35"/>
  <c r="E5981" i="35"/>
  <c r="E5982" i="35"/>
  <c r="E5983" i="35"/>
  <c r="E5984" i="35"/>
  <c r="E5985" i="35"/>
  <c r="E5986" i="35"/>
  <c r="E5987" i="35"/>
  <c r="E5988" i="35"/>
  <c r="E5989" i="35"/>
  <c r="E5990" i="35"/>
  <c r="E5991" i="35"/>
  <c r="E5992" i="35"/>
  <c r="E5993" i="35"/>
  <c r="E5994" i="35"/>
  <c r="E5995" i="35"/>
  <c r="E5996" i="35"/>
  <c r="E5997" i="35"/>
  <c r="E5998" i="35"/>
  <c r="E5999" i="35"/>
  <c r="E6000" i="35"/>
  <c r="E6001" i="35"/>
  <c r="E6002" i="35"/>
  <c r="E6003" i="35"/>
  <c r="E6004" i="35"/>
  <c r="E6005" i="35"/>
  <c r="E6006" i="35"/>
  <c r="E6007" i="35"/>
  <c r="E6008" i="35"/>
  <c r="E6009" i="35"/>
  <c r="E6010" i="35"/>
  <c r="E6011" i="35"/>
  <c r="E6012" i="35"/>
  <c r="E6013" i="35"/>
  <c r="E6014" i="35"/>
  <c r="E6015" i="35"/>
  <c r="E6016" i="35"/>
  <c r="E6017" i="35"/>
  <c r="E6018" i="35"/>
  <c r="E6019" i="35"/>
  <c r="E6020" i="35"/>
  <c r="E6021" i="35"/>
  <c r="E6022" i="35"/>
  <c r="E6023" i="35"/>
  <c r="E6024" i="35"/>
  <c r="E6025" i="35"/>
  <c r="E6026" i="35"/>
  <c r="E6027" i="35"/>
  <c r="E6028" i="35"/>
  <c r="E6029" i="35"/>
  <c r="E6030" i="35"/>
  <c r="E6031" i="35"/>
  <c r="E6032" i="35"/>
  <c r="E6033" i="35"/>
  <c r="E6034" i="35"/>
  <c r="E6035" i="35"/>
  <c r="E6036" i="35"/>
  <c r="E6037" i="35"/>
  <c r="E6038" i="35"/>
  <c r="E6039" i="35"/>
  <c r="E6040" i="35"/>
  <c r="E6041" i="35"/>
  <c r="E6042" i="35"/>
  <c r="E6043" i="35"/>
  <c r="E6044" i="35"/>
  <c r="E6045" i="35"/>
  <c r="E6046" i="35"/>
  <c r="E6047" i="35"/>
  <c r="E6048" i="35"/>
  <c r="E6049" i="35"/>
  <c r="E6050" i="35"/>
  <c r="E6051" i="35"/>
  <c r="E6052" i="35"/>
  <c r="E6053" i="35"/>
  <c r="E6054" i="35"/>
  <c r="E6055" i="35"/>
  <c r="E6056" i="35"/>
  <c r="E6057" i="35"/>
  <c r="E6058" i="35"/>
  <c r="E6059" i="35"/>
  <c r="E6060" i="35"/>
  <c r="E6061" i="35"/>
  <c r="E6062" i="35"/>
  <c r="E6063" i="35"/>
  <c r="E6064" i="35"/>
  <c r="E6065" i="35"/>
  <c r="E6066" i="35"/>
  <c r="E6067" i="35"/>
  <c r="E6068" i="35"/>
  <c r="E6069" i="35"/>
  <c r="E6070" i="35"/>
  <c r="E6071" i="35"/>
  <c r="E6072" i="35"/>
  <c r="E6073" i="35"/>
  <c r="E6074" i="35"/>
  <c r="E6075" i="35"/>
  <c r="E6076" i="35"/>
  <c r="E6077" i="35"/>
  <c r="E6078" i="35"/>
  <c r="E6079" i="35"/>
  <c r="E6080" i="35"/>
  <c r="E6081" i="35"/>
  <c r="E6082" i="35"/>
  <c r="E6083" i="35"/>
  <c r="E6084" i="35"/>
  <c r="E6085" i="35"/>
  <c r="E6086" i="35"/>
  <c r="E6087" i="35"/>
  <c r="E6088" i="35"/>
  <c r="E6089" i="35"/>
  <c r="E6090" i="35"/>
  <c r="E6091" i="35"/>
  <c r="E6092" i="35"/>
  <c r="E6093" i="35"/>
  <c r="E6094" i="35"/>
  <c r="E6095" i="35"/>
  <c r="E6096" i="35"/>
  <c r="E6097" i="35"/>
  <c r="E6098" i="35"/>
  <c r="E6099" i="35"/>
  <c r="E6100" i="35"/>
  <c r="E6101" i="35"/>
  <c r="E6102" i="35"/>
  <c r="E6103" i="35"/>
  <c r="E6104" i="35"/>
  <c r="E6105" i="35"/>
  <c r="E6106" i="35"/>
  <c r="E6107" i="35"/>
  <c r="E6108" i="35"/>
  <c r="E6109" i="35"/>
  <c r="E6110" i="35"/>
  <c r="E6111" i="35"/>
  <c r="E6112" i="35"/>
  <c r="E6113" i="35"/>
  <c r="E6114" i="35"/>
  <c r="E6115" i="35"/>
  <c r="E6116" i="35"/>
  <c r="E6117" i="35"/>
  <c r="E6118" i="35"/>
  <c r="E6119" i="35"/>
  <c r="E6120" i="35"/>
  <c r="E6121" i="35"/>
  <c r="E6122" i="35"/>
  <c r="E6123" i="35"/>
  <c r="E6124" i="35"/>
  <c r="E6125" i="35"/>
  <c r="E6126" i="35"/>
  <c r="E6127" i="35"/>
  <c r="E6128" i="35"/>
  <c r="E6129" i="35"/>
  <c r="E6130" i="35"/>
  <c r="E6131" i="35"/>
  <c r="E6132" i="35"/>
  <c r="E6133" i="35"/>
  <c r="E6134" i="35"/>
  <c r="E6135" i="35"/>
  <c r="E6136" i="35"/>
  <c r="E6137" i="35"/>
  <c r="E6138" i="35"/>
  <c r="E6139" i="35"/>
  <c r="E6140" i="35"/>
  <c r="E6141" i="35"/>
  <c r="E6142" i="35"/>
  <c r="E6143" i="35"/>
  <c r="E6144" i="35"/>
  <c r="E6145" i="35"/>
  <c r="E6146" i="35"/>
  <c r="E6147" i="35"/>
  <c r="E6148" i="35"/>
  <c r="E6149" i="35"/>
  <c r="E6150" i="35"/>
  <c r="E6151" i="35"/>
  <c r="E6152" i="35"/>
  <c r="E6153" i="35"/>
  <c r="E6154" i="35"/>
  <c r="E6155" i="35"/>
  <c r="E6156" i="35"/>
  <c r="E6157" i="35"/>
  <c r="E6158" i="35"/>
  <c r="E6159" i="35"/>
  <c r="E6160" i="35"/>
  <c r="E6161" i="35"/>
  <c r="E6162" i="35"/>
  <c r="E6163" i="35"/>
  <c r="E6164" i="35"/>
  <c r="E6165" i="35"/>
  <c r="E6166" i="35"/>
  <c r="E6167" i="35"/>
  <c r="E6168" i="35"/>
  <c r="E6169" i="35"/>
  <c r="E6170" i="35"/>
  <c r="E6171" i="35"/>
  <c r="E6172" i="35"/>
  <c r="E6173" i="35"/>
  <c r="E6174" i="35"/>
  <c r="E6175" i="35"/>
  <c r="E6176" i="35"/>
  <c r="E6177" i="35"/>
  <c r="E6178" i="35"/>
  <c r="E6179" i="35"/>
  <c r="E6180" i="35"/>
  <c r="E6181" i="35"/>
  <c r="E6182" i="35"/>
  <c r="E6183" i="35"/>
  <c r="E6184" i="35"/>
  <c r="E6185" i="35"/>
  <c r="E6186" i="35"/>
  <c r="E6187" i="35"/>
  <c r="E6188" i="35"/>
  <c r="E6189" i="35"/>
  <c r="E6190" i="35"/>
  <c r="E6191" i="35"/>
  <c r="E6192" i="35"/>
  <c r="E6193" i="35"/>
  <c r="E6194" i="35"/>
  <c r="E6195" i="35"/>
  <c r="E6196" i="35"/>
  <c r="E6197" i="35"/>
  <c r="E6198" i="35"/>
  <c r="E6199" i="35"/>
  <c r="E6200" i="35"/>
  <c r="E6201" i="35"/>
  <c r="E6202" i="35"/>
  <c r="E6203" i="35"/>
  <c r="E6204" i="35"/>
  <c r="E6205" i="35"/>
  <c r="E6206" i="35"/>
  <c r="E6207" i="35"/>
  <c r="E6208" i="35"/>
  <c r="E6209" i="35"/>
  <c r="E6210" i="35"/>
  <c r="E6211" i="35"/>
  <c r="E6212" i="35"/>
  <c r="E6213" i="35"/>
  <c r="E6214" i="35"/>
  <c r="E6215" i="35"/>
  <c r="E6216" i="35"/>
  <c r="E6217" i="35"/>
  <c r="E6218" i="35"/>
  <c r="E6219" i="35"/>
  <c r="E6220" i="35"/>
  <c r="E6221" i="35"/>
  <c r="E6222" i="35"/>
  <c r="E6223" i="35"/>
  <c r="E6224" i="35"/>
  <c r="E6225" i="35"/>
  <c r="E6226" i="35"/>
  <c r="E6227" i="35"/>
  <c r="E6228" i="35"/>
  <c r="E6229" i="35"/>
  <c r="E6230" i="35"/>
  <c r="E6231" i="35"/>
  <c r="E6232" i="35"/>
  <c r="E6233" i="35"/>
  <c r="E6234" i="35"/>
  <c r="E6235" i="35"/>
  <c r="E6236" i="35"/>
  <c r="E6237" i="35"/>
  <c r="E6238" i="35"/>
  <c r="E6239" i="35"/>
  <c r="E6240" i="35"/>
  <c r="E6241" i="35"/>
  <c r="E6242" i="35"/>
  <c r="E6243" i="35"/>
  <c r="E6244" i="35"/>
  <c r="E6245" i="35"/>
  <c r="E6246" i="35"/>
  <c r="E6247" i="35"/>
  <c r="E6248" i="35"/>
  <c r="E6249" i="35"/>
  <c r="E6250" i="35"/>
  <c r="E6251" i="35"/>
  <c r="E6252" i="35"/>
  <c r="E6253" i="35"/>
  <c r="E6254" i="35"/>
  <c r="E6255" i="35"/>
  <c r="E6256" i="35"/>
  <c r="E6257" i="35"/>
  <c r="E6258" i="35"/>
  <c r="E6259" i="35"/>
  <c r="E6260" i="35"/>
  <c r="E6261" i="35"/>
  <c r="E6262" i="35"/>
  <c r="E6263" i="35"/>
  <c r="E6264" i="35"/>
  <c r="E6265" i="35"/>
  <c r="E6266" i="35"/>
  <c r="E6267" i="35"/>
  <c r="E6268" i="35"/>
  <c r="E6269" i="35"/>
  <c r="E6270" i="35"/>
  <c r="E6271" i="35"/>
  <c r="E6272" i="35"/>
  <c r="E6273" i="35"/>
  <c r="E6274" i="35"/>
  <c r="E6275" i="35"/>
  <c r="E6276" i="35"/>
  <c r="E6277" i="35"/>
  <c r="E6278" i="35"/>
  <c r="E6279" i="35"/>
  <c r="E6280" i="35"/>
  <c r="E6281" i="35"/>
  <c r="E6282" i="35"/>
  <c r="E6283" i="35"/>
  <c r="E6284" i="35"/>
  <c r="E6285" i="35"/>
  <c r="E6286" i="35"/>
  <c r="E6287" i="35"/>
  <c r="E6288" i="35"/>
  <c r="E6289" i="35"/>
  <c r="E6290" i="35"/>
  <c r="E6291" i="35"/>
  <c r="E6292" i="35"/>
  <c r="E6293" i="35"/>
  <c r="E6294" i="35"/>
  <c r="E6295" i="35"/>
  <c r="E6296" i="35"/>
  <c r="E6297" i="35"/>
  <c r="E6298" i="35"/>
  <c r="E6299" i="35"/>
  <c r="E6300" i="35"/>
  <c r="E6301" i="35"/>
  <c r="E6302" i="35"/>
  <c r="E6303" i="35"/>
  <c r="E6304" i="35"/>
  <c r="E6305" i="35"/>
  <c r="E6306" i="35"/>
  <c r="E6307" i="35"/>
  <c r="E6308" i="35"/>
  <c r="E6309" i="35"/>
  <c r="E6310" i="35"/>
  <c r="E6311" i="35"/>
  <c r="E6312" i="35"/>
  <c r="E6313" i="35"/>
  <c r="E6314" i="35"/>
  <c r="E6315" i="35"/>
  <c r="E6316" i="35"/>
  <c r="E6317" i="35"/>
  <c r="E6318" i="35"/>
  <c r="E6319" i="35"/>
  <c r="E6320" i="35"/>
  <c r="E6321" i="35"/>
  <c r="E6322" i="35"/>
  <c r="E6323" i="35"/>
  <c r="E6324" i="35"/>
  <c r="E6325" i="35"/>
  <c r="E6326" i="35"/>
  <c r="E6327" i="35"/>
  <c r="E6328" i="35"/>
  <c r="E6329" i="35"/>
  <c r="E6330" i="35"/>
  <c r="E6331" i="35"/>
  <c r="E6332" i="35"/>
  <c r="E6333" i="35"/>
  <c r="E6334" i="35"/>
  <c r="E6335" i="35"/>
  <c r="E6336" i="35"/>
  <c r="E6337" i="35"/>
  <c r="E6338" i="35"/>
  <c r="E6339" i="35"/>
  <c r="E6340" i="35"/>
  <c r="E6341" i="35"/>
  <c r="E6342" i="35"/>
  <c r="E6343" i="35"/>
  <c r="E6344" i="35"/>
  <c r="E6345" i="35"/>
  <c r="E6346" i="35"/>
  <c r="E6347" i="35"/>
  <c r="E6348" i="35"/>
  <c r="E6349" i="35"/>
  <c r="E6350" i="35"/>
  <c r="E6351" i="35"/>
  <c r="E6352" i="35"/>
  <c r="E6353" i="35"/>
  <c r="E6354" i="35"/>
  <c r="E6355" i="35"/>
  <c r="E6356" i="35"/>
  <c r="E6357" i="35"/>
  <c r="E6358" i="35"/>
  <c r="E6359" i="35"/>
  <c r="E6360" i="35"/>
  <c r="E6361" i="35"/>
  <c r="E6362" i="35"/>
  <c r="E6363" i="35"/>
  <c r="E6364" i="35"/>
  <c r="E6365" i="35"/>
  <c r="E6366" i="35"/>
  <c r="E6367" i="35"/>
  <c r="E6368" i="35"/>
  <c r="E6369" i="35"/>
  <c r="E6370" i="35"/>
  <c r="E6371" i="35"/>
  <c r="E6372" i="35"/>
  <c r="E6373" i="35"/>
  <c r="E6374" i="35"/>
  <c r="E6375" i="35"/>
  <c r="E6376" i="35"/>
  <c r="E6377" i="35"/>
  <c r="E6378" i="35"/>
  <c r="E6379" i="35"/>
  <c r="E6380" i="35"/>
  <c r="E6381" i="35"/>
  <c r="E6382" i="35"/>
  <c r="E6383" i="35"/>
  <c r="E6384" i="35"/>
  <c r="E6385" i="35"/>
  <c r="E6386" i="35"/>
  <c r="E6387" i="35"/>
  <c r="E6388" i="35"/>
  <c r="E6389" i="35"/>
  <c r="E6390" i="35"/>
  <c r="E6391" i="35"/>
  <c r="E6392" i="35"/>
  <c r="E6393" i="35"/>
  <c r="E6394" i="35"/>
  <c r="E6395" i="35"/>
  <c r="E6396" i="35"/>
  <c r="E6397" i="35"/>
  <c r="E6398" i="35"/>
  <c r="E6399" i="35"/>
  <c r="E6400" i="35"/>
  <c r="E6401" i="35"/>
  <c r="E6402" i="35"/>
  <c r="E6403" i="35"/>
  <c r="E6404" i="35"/>
  <c r="E6405" i="35"/>
  <c r="E6406" i="35"/>
  <c r="E6407" i="35"/>
  <c r="E6408" i="35"/>
  <c r="E6409" i="35"/>
  <c r="E6410" i="35"/>
  <c r="E6411" i="35"/>
  <c r="E6412" i="35"/>
  <c r="E6413" i="35"/>
  <c r="E6414" i="35"/>
  <c r="E6415" i="35"/>
  <c r="E6416" i="35"/>
  <c r="E6417" i="35"/>
  <c r="E6418" i="35"/>
  <c r="E6419" i="35"/>
  <c r="E6420" i="35"/>
  <c r="E6421" i="35"/>
  <c r="E6422" i="35"/>
  <c r="E6423" i="35"/>
  <c r="E6424" i="35"/>
  <c r="E6425" i="35"/>
  <c r="E6426" i="35"/>
  <c r="E6427" i="35"/>
  <c r="E6428" i="35"/>
  <c r="E6429" i="35"/>
  <c r="E6430" i="35"/>
  <c r="E6431" i="35"/>
  <c r="E6432" i="35"/>
  <c r="E6433" i="35"/>
  <c r="E6434" i="35"/>
  <c r="E6435" i="35"/>
  <c r="E6436" i="35"/>
  <c r="E6437" i="35"/>
  <c r="E6438" i="35"/>
  <c r="E6439" i="35"/>
  <c r="E6440" i="35"/>
  <c r="E6441" i="35"/>
  <c r="E6442" i="35"/>
  <c r="E6443" i="35"/>
  <c r="E6444" i="35"/>
  <c r="E6445" i="35"/>
  <c r="E6446" i="35"/>
  <c r="E6447" i="35"/>
  <c r="E6448" i="35"/>
  <c r="E6449" i="35"/>
  <c r="E6450" i="35"/>
  <c r="E6451" i="35"/>
  <c r="E6452" i="35"/>
  <c r="E6453" i="35"/>
  <c r="E6454" i="35"/>
  <c r="E6455" i="35"/>
  <c r="E6456" i="35"/>
  <c r="E6457" i="35"/>
  <c r="E6458" i="35"/>
  <c r="E6459" i="35"/>
  <c r="E6460" i="35"/>
  <c r="E6461" i="35"/>
  <c r="E6462" i="35"/>
  <c r="E6463" i="35"/>
  <c r="E6464" i="35"/>
  <c r="E6465" i="35"/>
  <c r="E6466" i="35"/>
  <c r="E6467" i="35"/>
  <c r="E6468" i="35"/>
  <c r="E6469" i="35"/>
  <c r="E6470" i="35"/>
  <c r="E6471" i="35"/>
  <c r="E6472" i="35"/>
  <c r="E6473" i="35"/>
  <c r="E6474" i="35"/>
  <c r="E6475" i="35"/>
  <c r="E6476" i="35"/>
  <c r="E6477" i="35"/>
  <c r="E6478" i="35"/>
  <c r="E6479" i="35"/>
  <c r="E6480" i="35"/>
  <c r="E6481" i="35"/>
  <c r="E6482" i="35"/>
  <c r="E6483" i="35"/>
  <c r="E6484" i="35"/>
  <c r="E6485" i="35"/>
  <c r="E6486" i="35"/>
  <c r="E6487" i="35"/>
  <c r="E6488" i="35"/>
  <c r="E6489" i="35"/>
  <c r="E6490" i="35"/>
  <c r="E6491" i="35"/>
  <c r="E6492" i="35"/>
  <c r="E6493" i="35"/>
  <c r="E6494" i="35"/>
  <c r="E6495" i="35"/>
  <c r="E6496" i="35"/>
  <c r="E6497" i="35"/>
  <c r="E6498" i="35"/>
  <c r="E6499" i="35"/>
  <c r="E6500" i="35"/>
  <c r="E6501" i="35"/>
  <c r="E6502" i="35"/>
  <c r="E6503" i="35"/>
  <c r="E6504" i="35"/>
  <c r="E6505" i="35"/>
  <c r="E6506" i="35"/>
  <c r="E6507" i="35"/>
  <c r="E6508" i="35"/>
  <c r="E6509" i="35"/>
  <c r="E6510" i="35"/>
  <c r="E6511" i="35"/>
  <c r="E6512" i="35"/>
  <c r="E6513" i="35"/>
  <c r="E6514" i="35"/>
  <c r="E6515" i="35"/>
  <c r="E6516" i="35"/>
  <c r="E6517" i="35"/>
  <c r="E6518" i="35"/>
  <c r="E6519" i="35"/>
  <c r="E6520" i="35"/>
  <c r="E6521" i="35"/>
  <c r="E6522" i="35"/>
  <c r="E6523" i="35"/>
  <c r="E6524" i="35"/>
  <c r="E6525" i="35"/>
  <c r="E6526" i="35"/>
  <c r="E6527" i="35"/>
  <c r="E6528" i="35"/>
  <c r="E6529" i="35"/>
  <c r="E6530" i="35"/>
  <c r="E6531" i="35"/>
  <c r="E6532" i="35"/>
  <c r="E6533" i="35"/>
  <c r="E6534" i="35"/>
  <c r="E6535" i="35"/>
  <c r="E6536" i="35"/>
  <c r="E6537" i="35"/>
  <c r="E6538" i="35"/>
  <c r="E6539" i="35"/>
  <c r="E6540" i="35"/>
  <c r="E6541" i="35"/>
  <c r="E6542" i="35"/>
  <c r="E6543" i="35"/>
  <c r="E6544" i="35"/>
  <c r="E6545" i="35"/>
  <c r="E6546" i="35"/>
  <c r="E6547" i="35"/>
  <c r="E6548" i="35"/>
  <c r="E6549" i="35"/>
  <c r="E6550" i="35"/>
  <c r="E6551" i="35"/>
  <c r="E6552" i="35"/>
  <c r="E6553" i="35"/>
  <c r="E6554" i="35"/>
  <c r="E6555" i="35"/>
  <c r="E6556" i="35"/>
  <c r="E6557" i="35"/>
  <c r="E6558" i="35"/>
  <c r="E6559" i="35"/>
  <c r="E6560" i="35"/>
  <c r="E6561" i="35"/>
  <c r="E6562" i="35"/>
  <c r="E6563" i="35"/>
  <c r="E6564" i="35"/>
  <c r="E6565" i="35"/>
  <c r="E6566" i="35"/>
  <c r="E6567" i="35"/>
  <c r="E6568" i="35"/>
  <c r="E6569" i="35"/>
  <c r="E6570" i="35"/>
  <c r="E6571" i="35"/>
  <c r="E6572" i="35"/>
  <c r="E6573" i="35"/>
  <c r="E6574" i="35"/>
  <c r="E6575" i="35"/>
  <c r="E6576" i="35"/>
  <c r="E6577" i="35"/>
  <c r="E6578" i="35"/>
  <c r="E6579" i="35"/>
  <c r="E6580" i="35"/>
  <c r="E6581" i="35"/>
  <c r="E6582" i="35"/>
  <c r="E6583" i="35"/>
  <c r="E6584" i="35"/>
  <c r="E6585" i="35"/>
  <c r="E6586" i="35"/>
  <c r="E6587" i="35"/>
  <c r="E6588" i="35"/>
  <c r="E6589" i="35"/>
  <c r="E6590" i="35"/>
  <c r="E6591" i="35"/>
  <c r="E6592" i="35"/>
  <c r="E6593" i="35"/>
  <c r="E6594" i="35"/>
  <c r="E6595" i="35"/>
  <c r="E6596" i="35"/>
  <c r="E6597" i="35"/>
  <c r="E6598" i="35"/>
  <c r="E6599" i="35"/>
  <c r="E6600" i="35"/>
  <c r="E6601" i="35"/>
  <c r="E6602" i="35"/>
  <c r="E6603" i="35"/>
  <c r="E6604" i="35"/>
  <c r="E6605" i="35"/>
  <c r="E6606" i="35"/>
  <c r="E6607" i="35"/>
  <c r="E6608" i="35"/>
  <c r="E6609" i="35"/>
  <c r="E6610" i="35"/>
  <c r="E6611" i="35"/>
  <c r="E6612" i="35"/>
  <c r="E6613" i="35"/>
  <c r="E6614" i="35"/>
  <c r="E6615" i="35"/>
  <c r="E6616" i="35"/>
  <c r="E6617" i="35"/>
  <c r="E6618" i="35"/>
  <c r="E6619" i="35"/>
  <c r="E6620" i="35"/>
  <c r="E6621" i="35"/>
  <c r="E6622" i="35"/>
  <c r="E6623" i="35"/>
  <c r="E6624" i="35"/>
  <c r="E6625" i="35"/>
  <c r="E6626" i="35"/>
  <c r="E6627" i="35"/>
  <c r="E6628" i="35"/>
  <c r="E6629" i="35"/>
  <c r="E6630" i="35"/>
  <c r="E6631" i="35"/>
  <c r="E6632" i="35"/>
  <c r="E6633" i="35"/>
  <c r="E6634" i="35"/>
  <c r="E6635" i="35"/>
  <c r="E6636" i="35"/>
  <c r="E6637" i="35"/>
  <c r="E6638" i="35"/>
  <c r="E6639" i="35"/>
  <c r="E6640" i="35"/>
  <c r="E6641" i="35"/>
  <c r="E6642" i="35"/>
  <c r="E6643" i="35"/>
  <c r="E6644" i="35"/>
  <c r="E6645" i="35"/>
  <c r="E6646" i="35"/>
  <c r="E6647" i="35"/>
  <c r="E6648" i="35"/>
  <c r="E6649" i="35"/>
  <c r="E6650" i="35"/>
  <c r="E6651" i="35"/>
  <c r="E6652" i="35"/>
  <c r="E6653" i="35"/>
  <c r="E6654" i="35"/>
  <c r="E6655" i="35"/>
  <c r="E6656" i="35"/>
  <c r="E6657" i="35"/>
  <c r="E6658" i="35"/>
  <c r="E6659" i="35"/>
  <c r="E6660" i="35"/>
  <c r="E6661" i="35"/>
  <c r="E6662" i="35"/>
  <c r="E6663" i="35"/>
  <c r="E6664" i="35"/>
  <c r="E6665" i="35"/>
  <c r="E6666" i="35"/>
  <c r="E6667" i="35"/>
  <c r="E6668" i="35"/>
  <c r="E6669" i="35"/>
  <c r="E6670" i="35"/>
  <c r="E6671" i="35"/>
  <c r="E6672" i="35"/>
  <c r="E6673" i="35"/>
  <c r="E6674" i="35"/>
  <c r="E6675" i="35"/>
  <c r="E6676" i="35"/>
  <c r="E6677" i="35"/>
  <c r="E6678" i="35"/>
  <c r="E6679" i="35"/>
  <c r="E6680" i="35"/>
  <c r="E6681" i="35"/>
  <c r="E6682" i="35"/>
  <c r="E6683" i="35"/>
  <c r="E6684" i="35"/>
  <c r="E6685" i="35"/>
  <c r="E6686" i="35"/>
  <c r="E6687" i="35"/>
  <c r="E6688" i="35"/>
  <c r="E6689" i="35"/>
  <c r="E6690" i="35"/>
  <c r="E6691" i="35"/>
  <c r="E6692" i="35"/>
  <c r="E6693" i="35"/>
  <c r="E6694" i="35"/>
  <c r="E6695" i="35"/>
  <c r="E6696" i="35"/>
  <c r="E6697" i="35"/>
  <c r="E6698" i="35"/>
  <c r="E6699" i="35"/>
  <c r="E6700" i="35"/>
  <c r="E6701" i="35"/>
  <c r="E6702" i="35"/>
  <c r="E6703" i="35"/>
  <c r="E6704" i="35"/>
  <c r="E6705" i="35"/>
  <c r="E6706" i="35"/>
  <c r="E6707" i="35"/>
  <c r="E6708" i="35"/>
  <c r="E6709" i="35"/>
  <c r="E6710" i="35"/>
  <c r="E6711" i="35"/>
  <c r="E6712" i="35"/>
  <c r="E6713" i="35"/>
  <c r="E6714" i="35"/>
  <c r="E6715" i="35"/>
  <c r="E6716" i="35"/>
  <c r="E6717" i="35"/>
  <c r="E6718" i="35"/>
  <c r="E6719" i="35"/>
  <c r="E6720" i="35"/>
  <c r="E6721" i="35"/>
  <c r="E6722" i="35"/>
  <c r="E6723" i="35"/>
  <c r="E6724" i="35"/>
  <c r="E6725" i="35"/>
  <c r="E6726" i="35"/>
  <c r="E6727" i="35"/>
  <c r="E6728" i="35"/>
  <c r="E6729" i="35"/>
  <c r="E6730" i="35"/>
  <c r="E6731" i="35"/>
  <c r="E6732" i="35"/>
  <c r="E6733" i="35"/>
  <c r="E6734" i="35"/>
  <c r="E6735" i="35"/>
  <c r="E6736" i="35"/>
  <c r="E6737" i="35"/>
  <c r="E6738" i="35"/>
  <c r="E6739" i="35"/>
  <c r="E6740" i="35"/>
  <c r="E6741" i="35"/>
  <c r="E6742" i="35"/>
  <c r="E6743" i="35"/>
  <c r="E6744" i="35"/>
  <c r="E6745" i="35"/>
  <c r="E6746" i="35"/>
  <c r="E6747" i="35"/>
  <c r="E6748" i="35"/>
  <c r="E6749" i="35"/>
  <c r="E6750" i="35"/>
  <c r="E6751" i="35"/>
  <c r="E6752" i="35"/>
  <c r="E6753" i="35"/>
  <c r="E6754" i="35"/>
  <c r="E6755" i="35"/>
  <c r="E6756" i="35"/>
  <c r="E6757" i="35"/>
  <c r="E6758" i="35"/>
  <c r="E6759" i="35"/>
  <c r="E6760" i="35"/>
  <c r="E6761" i="35"/>
  <c r="E6762" i="35"/>
  <c r="E6763" i="35"/>
  <c r="E6764" i="35"/>
  <c r="E6765" i="35"/>
  <c r="E6766" i="35"/>
  <c r="E6767" i="35"/>
  <c r="E6768" i="35"/>
  <c r="E6769" i="35"/>
  <c r="E6770" i="35"/>
  <c r="E6771" i="35"/>
  <c r="E6772" i="35"/>
  <c r="E6773" i="35"/>
  <c r="E6774" i="35"/>
  <c r="E6775" i="35"/>
  <c r="E6776" i="35"/>
  <c r="E6777" i="35"/>
  <c r="E6778" i="35"/>
  <c r="E6779" i="35"/>
  <c r="E6780" i="35"/>
  <c r="E6781" i="35"/>
  <c r="E6782" i="35"/>
  <c r="E6783" i="35"/>
  <c r="E6784" i="35"/>
  <c r="E6785" i="35"/>
  <c r="E6786" i="35"/>
  <c r="E6787" i="35"/>
  <c r="E6788" i="35"/>
  <c r="E6789" i="35"/>
  <c r="E6790" i="35"/>
  <c r="E6791" i="35"/>
  <c r="E6792" i="35"/>
  <c r="E6793" i="35"/>
  <c r="E6794" i="35"/>
  <c r="E6795" i="35"/>
  <c r="E6796" i="35"/>
  <c r="E6797" i="35"/>
  <c r="E6798" i="35"/>
  <c r="E6799" i="35"/>
  <c r="E6800" i="35"/>
  <c r="E6801" i="35"/>
  <c r="E6802" i="35"/>
  <c r="E6803" i="35"/>
  <c r="E6804" i="35"/>
  <c r="E6805" i="35"/>
  <c r="E6806" i="35"/>
  <c r="E6807" i="35"/>
  <c r="E6808" i="35"/>
  <c r="E6809" i="35"/>
  <c r="E6810" i="35"/>
  <c r="E6811" i="35"/>
  <c r="E6812" i="35"/>
  <c r="E6813" i="35"/>
  <c r="E6814" i="35"/>
  <c r="E6815" i="35"/>
  <c r="E6816" i="35"/>
  <c r="E6817" i="35"/>
  <c r="E6818" i="35"/>
  <c r="E6819" i="35"/>
  <c r="E6820" i="35"/>
  <c r="E6821" i="35"/>
  <c r="E6822" i="35"/>
  <c r="E6823" i="35"/>
  <c r="E6824" i="35"/>
  <c r="E6825" i="35"/>
  <c r="E6826" i="35"/>
  <c r="E6827" i="35"/>
  <c r="E6828" i="35"/>
  <c r="E6829" i="35"/>
  <c r="E6830" i="35"/>
  <c r="E6831" i="35"/>
  <c r="E6832" i="35"/>
  <c r="E6833" i="35"/>
  <c r="E6834" i="35"/>
  <c r="E6835" i="35"/>
  <c r="E6836" i="35"/>
  <c r="E6837" i="35"/>
  <c r="E6838" i="35"/>
  <c r="E6839" i="35"/>
  <c r="E6840" i="35"/>
  <c r="E6841" i="35"/>
  <c r="E6842" i="35"/>
  <c r="E6843" i="35"/>
  <c r="E6844" i="35"/>
  <c r="E6845" i="35"/>
  <c r="E6846" i="35"/>
  <c r="E6847" i="35"/>
  <c r="E6848" i="35"/>
  <c r="E6849" i="35"/>
  <c r="E6850" i="35"/>
  <c r="E6851" i="35"/>
  <c r="E6852" i="35"/>
  <c r="E6853" i="35"/>
  <c r="E6854" i="35"/>
  <c r="E6855" i="35"/>
  <c r="E6856" i="35"/>
  <c r="E6857" i="35"/>
  <c r="E6858" i="35"/>
  <c r="E6859" i="35"/>
  <c r="E6860" i="35"/>
  <c r="E6861" i="35"/>
  <c r="E6862" i="35"/>
  <c r="E6863" i="35"/>
  <c r="E6864" i="35"/>
  <c r="E6865" i="35"/>
  <c r="E6866" i="35"/>
  <c r="E6867" i="35"/>
  <c r="E6868" i="35"/>
  <c r="E6869" i="35"/>
  <c r="E6870" i="35"/>
  <c r="E6871" i="35"/>
  <c r="E6872" i="35"/>
  <c r="E6873" i="35"/>
  <c r="E6874" i="35"/>
  <c r="E6875" i="35"/>
  <c r="E6876" i="35"/>
  <c r="E6877" i="35"/>
  <c r="E6878" i="35"/>
  <c r="E6879" i="35"/>
  <c r="E6880" i="35"/>
  <c r="E6881" i="35"/>
  <c r="E6882" i="35"/>
  <c r="E6883" i="35"/>
  <c r="E6884" i="35"/>
  <c r="E6885" i="35"/>
  <c r="E6886" i="35"/>
  <c r="E6887" i="35"/>
  <c r="E6888" i="35"/>
  <c r="E6889" i="35"/>
  <c r="E6890" i="35"/>
  <c r="E6891" i="35"/>
  <c r="E6892" i="35"/>
  <c r="E6893" i="35"/>
  <c r="E6894" i="35"/>
  <c r="E6895" i="35"/>
  <c r="E6896" i="35"/>
  <c r="E6897" i="35"/>
  <c r="E6898" i="35"/>
  <c r="E6899" i="35"/>
  <c r="E6900" i="35"/>
  <c r="E6901" i="35"/>
  <c r="E6902" i="35"/>
  <c r="E6903" i="35"/>
  <c r="E6904" i="35"/>
  <c r="E6905" i="35"/>
  <c r="E6906" i="35"/>
  <c r="E6907" i="35"/>
  <c r="E6908" i="35"/>
  <c r="E6909" i="35"/>
  <c r="E6910" i="35"/>
  <c r="E6911" i="35"/>
  <c r="E6912" i="35"/>
  <c r="E6913" i="35"/>
  <c r="E6914" i="35"/>
  <c r="E6915" i="35"/>
  <c r="E6916" i="35"/>
  <c r="E6917" i="35"/>
  <c r="E6918" i="35"/>
  <c r="E6919" i="35"/>
  <c r="E6920" i="35"/>
  <c r="E6921" i="35"/>
  <c r="E6922" i="35"/>
  <c r="E6923" i="35"/>
  <c r="E6924" i="35"/>
  <c r="E6925" i="35"/>
  <c r="E6926" i="35"/>
  <c r="E6927" i="35"/>
  <c r="E6928" i="35"/>
  <c r="E6929" i="35"/>
  <c r="E6930" i="35"/>
  <c r="E6931" i="35"/>
  <c r="E6932" i="35"/>
  <c r="E6933" i="35"/>
  <c r="E6934" i="35"/>
  <c r="E6935" i="35"/>
  <c r="E6936" i="35"/>
  <c r="E6937" i="35"/>
  <c r="E6938" i="35"/>
  <c r="E6939" i="35"/>
  <c r="E6940" i="35"/>
  <c r="E6941" i="35"/>
  <c r="E6942" i="35"/>
  <c r="E6943" i="35"/>
  <c r="E6944" i="35"/>
  <c r="E6945" i="35"/>
  <c r="E6946" i="35"/>
  <c r="E6947" i="35"/>
  <c r="E6948" i="35"/>
  <c r="E6949" i="35"/>
  <c r="E6950" i="35"/>
  <c r="E6951" i="35"/>
  <c r="E6952" i="35"/>
  <c r="E6953" i="35"/>
  <c r="E6954" i="35"/>
  <c r="E6955" i="35"/>
  <c r="E6956" i="35"/>
  <c r="E6957" i="35"/>
  <c r="E6958" i="35"/>
  <c r="E6959" i="35"/>
  <c r="E6960" i="35"/>
  <c r="E6961" i="35"/>
  <c r="E6962" i="35"/>
  <c r="E6963" i="35"/>
  <c r="E6964" i="35"/>
  <c r="E6965" i="35"/>
  <c r="E6966" i="35"/>
  <c r="E6967" i="35"/>
  <c r="E6968" i="35"/>
  <c r="E6969" i="35"/>
  <c r="E6970" i="35"/>
  <c r="E6971" i="35"/>
  <c r="E6972" i="35"/>
  <c r="E6973" i="35"/>
  <c r="E6974" i="35"/>
  <c r="E6975" i="35"/>
  <c r="E6976" i="35"/>
  <c r="E6977" i="35"/>
  <c r="E6978" i="35"/>
  <c r="E6979" i="35"/>
  <c r="E6980" i="35"/>
  <c r="E6981" i="35"/>
  <c r="E6982" i="35"/>
  <c r="E6983" i="35"/>
  <c r="E6984" i="35"/>
  <c r="E6985" i="35"/>
  <c r="E6986" i="35"/>
  <c r="E6987" i="35"/>
  <c r="E6988" i="35"/>
  <c r="E6989" i="35"/>
  <c r="E6990" i="35"/>
  <c r="E6991" i="35"/>
  <c r="E6992" i="35"/>
  <c r="E6993" i="35"/>
  <c r="E6994" i="35"/>
  <c r="E6995" i="35"/>
  <c r="E6996" i="35"/>
  <c r="E6997" i="35"/>
  <c r="E6998" i="35"/>
  <c r="E6999" i="35"/>
  <c r="E7000" i="35"/>
  <c r="E7001" i="35"/>
  <c r="E7002" i="35"/>
  <c r="E7003" i="35"/>
  <c r="E7004" i="35"/>
  <c r="E7005" i="35"/>
  <c r="E7006" i="35"/>
  <c r="E7007" i="35"/>
  <c r="E7008" i="35"/>
  <c r="E7009" i="35"/>
  <c r="E7010" i="35"/>
  <c r="E7011" i="35"/>
  <c r="E7012" i="35"/>
  <c r="E7013" i="35"/>
  <c r="E7014" i="35"/>
  <c r="E7015" i="35"/>
  <c r="E7016" i="35"/>
  <c r="E7017" i="35"/>
  <c r="E7018" i="35"/>
  <c r="E7019" i="35"/>
  <c r="E7020" i="35"/>
  <c r="E7021" i="35"/>
  <c r="E7022" i="35"/>
  <c r="E7023" i="35"/>
  <c r="E7024" i="35"/>
  <c r="E7025" i="35"/>
  <c r="E7026" i="35"/>
  <c r="E7027" i="35"/>
  <c r="E7028" i="35"/>
  <c r="E7029" i="35"/>
  <c r="E7030" i="35"/>
  <c r="E7031" i="35"/>
  <c r="E7032" i="35"/>
  <c r="E7033" i="35"/>
  <c r="E7034" i="35"/>
  <c r="E7035" i="35"/>
  <c r="E7036" i="35"/>
  <c r="E7037" i="35"/>
  <c r="E7038" i="35"/>
  <c r="E7039" i="35"/>
  <c r="E7040" i="35"/>
  <c r="E7041" i="35"/>
  <c r="E7042" i="35"/>
  <c r="E7043" i="35"/>
  <c r="E7044" i="35"/>
  <c r="E7045" i="35"/>
  <c r="E7046" i="35"/>
  <c r="E7047" i="35"/>
  <c r="E7048" i="35"/>
  <c r="E7049" i="35"/>
  <c r="E7050" i="35"/>
  <c r="E7051" i="35"/>
  <c r="E7052" i="35"/>
  <c r="E7053" i="35"/>
  <c r="E7054" i="35"/>
  <c r="E7055" i="35"/>
  <c r="E7056" i="35"/>
  <c r="E7057" i="35"/>
  <c r="E7058" i="35"/>
  <c r="E7059" i="35"/>
  <c r="E7060" i="35"/>
  <c r="E7061" i="35"/>
  <c r="E7062" i="35"/>
  <c r="E7063" i="35"/>
  <c r="E7064" i="35"/>
  <c r="E7065" i="35"/>
  <c r="E7066" i="35"/>
  <c r="E7067" i="35"/>
  <c r="E7068" i="35"/>
  <c r="E7069" i="35"/>
  <c r="E7070" i="35"/>
  <c r="E7071" i="35"/>
  <c r="E7072" i="35"/>
  <c r="E7073" i="35"/>
  <c r="E7074" i="35"/>
  <c r="E7075" i="35"/>
  <c r="E7076" i="35"/>
  <c r="E7077" i="35"/>
  <c r="E7078" i="35"/>
  <c r="E7079" i="35"/>
  <c r="E7080" i="35"/>
  <c r="E7081" i="35"/>
  <c r="E7082" i="35"/>
  <c r="E7083" i="35"/>
  <c r="E7084" i="35"/>
  <c r="E7085" i="35"/>
  <c r="E7086" i="35"/>
  <c r="E7087" i="35"/>
  <c r="E7088" i="35"/>
  <c r="E7089" i="35"/>
  <c r="E7090" i="35"/>
  <c r="E7091" i="35"/>
  <c r="E7092" i="35"/>
  <c r="E7093" i="35"/>
  <c r="E7094" i="35"/>
  <c r="E7095" i="35"/>
  <c r="E7096" i="35"/>
  <c r="E7097" i="35"/>
  <c r="E7098" i="35"/>
  <c r="E7099" i="35"/>
  <c r="E7100" i="35"/>
  <c r="E7101" i="35"/>
  <c r="E7102" i="35"/>
  <c r="E7103" i="35"/>
  <c r="E7104" i="35"/>
  <c r="E7105" i="35"/>
  <c r="E7106" i="35"/>
  <c r="E7107" i="35"/>
  <c r="E7108" i="35"/>
  <c r="E7109" i="35"/>
  <c r="E7110" i="35"/>
  <c r="E7111" i="35"/>
  <c r="E7112" i="35"/>
  <c r="E7113" i="35"/>
  <c r="E7114" i="35"/>
  <c r="E7115" i="35"/>
  <c r="E7116" i="35"/>
  <c r="E7117" i="35"/>
  <c r="E7118" i="35"/>
  <c r="E7119" i="35"/>
  <c r="E7120" i="35"/>
  <c r="E7121" i="35"/>
  <c r="E7122" i="35"/>
  <c r="E7123" i="35"/>
  <c r="E7124" i="35"/>
  <c r="E7125" i="35"/>
  <c r="E7126" i="35"/>
  <c r="E7127" i="35"/>
  <c r="E7128" i="35"/>
  <c r="E7129" i="35"/>
  <c r="E7130" i="35"/>
  <c r="E7131" i="35"/>
  <c r="E7132" i="35"/>
  <c r="E7133" i="35"/>
  <c r="E7134" i="35"/>
  <c r="E7135" i="35"/>
  <c r="E7136" i="35"/>
  <c r="E7137" i="35"/>
  <c r="E7138" i="35"/>
  <c r="E7139" i="35"/>
  <c r="E7140" i="35"/>
  <c r="E7141" i="35"/>
  <c r="E7142" i="35"/>
  <c r="E7143" i="35"/>
  <c r="E7144" i="35"/>
  <c r="E7145" i="35"/>
  <c r="E7146" i="35"/>
  <c r="E7147" i="35"/>
  <c r="E7148" i="35"/>
  <c r="E7149" i="35"/>
  <c r="E7150" i="35"/>
  <c r="E7151" i="35"/>
  <c r="E7152" i="35"/>
  <c r="E7153" i="35"/>
  <c r="E7154" i="35"/>
  <c r="E7155" i="35"/>
  <c r="E7156" i="35"/>
  <c r="E7157" i="35"/>
  <c r="E7158" i="35"/>
  <c r="E7159" i="35"/>
  <c r="E7160" i="35"/>
  <c r="E7161" i="35"/>
  <c r="E7162" i="35"/>
  <c r="E7163" i="35"/>
  <c r="E7164" i="35"/>
  <c r="E7165" i="35"/>
  <c r="E7166" i="35"/>
  <c r="E7167" i="35"/>
  <c r="E7168" i="35"/>
  <c r="E7169" i="35"/>
  <c r="E7170" i="35"/>
  <c r="E7171" i="35"/>
  <c r="E7172" i="35"/>
  <c r="E7173" i="35"/>
  <c r="E7174" i="35"/>
  <c r="E7175" i="35"/>
  <c r="E7176" i="35"/>
  <c r="E7177" i="35"/>
  <c r="E7178" i="35"/>
  <c r="E7179" i="35"/>
  <c r="E7180" i="35"/>
  <c r="E7181" i="35"/>
  <c r="E7182" i="35"/>
  <c r="E7183" i="35"/>
  <c r="E7184" i="35"/>
  <c r="E7185" i="35"/>
  <c r="E7186" i="35"/>
  <c r="E7187" i="35"/>
  <c r="E7188" i="35"/>
  <c r="E7189" i="35"/>
  <c r="E7190" i="35"/>
  <c r="E7191" i="35"/>
  <c r="E7192" i="35"/>
  <c r="E7193" i="35"/>
  <c r="E7194" i="35"/>
  <c r="E7195" i="35"/>
  <c r="E7196" i="35"/>
  <c r="E7197" i="35"/>
  <c r="E7198" i="35"/>
  <c r="E7199" i="35"/>
  <c r="E7200" i="35"/>
  <c r="E7201" i="35"/>
  <c r="E7202" i="35"/>
  <c r="E7203" i="35"/>
  <c r="E7204" i="35"/>
  <c r="E7205" i="35"/>
  <c r="E7206" i="35"/>
  <c r="E7207" i="35"/>
  <c r="E7208" i="35"/>
  <c r="E7209" i="35"/>
  <c r="E7210" i="35"/>
  <c r="E7211" i="35"/>
  <c r="E7212" i="35"/>
  <c r="E7213" i="35"/>
  <c r="E7214" i="35"/>
  <c r="E7215" i="35"/>
  <c r="E7216" i="35"/>
  <c r="E7217" i="35"/>
  <c r="E7218" i="35"/>
  <c r="E7219" i="35"/>
  <c r="E7220" i="35"/>
  <c r="E7221" i="35"/>
  <c r="E7222" i="35"/>
  <c r="E7223" i="35"/>
  <c r="E7224" i="35"/>
  <c r="E7225" i="35"/>
  <c r="E7226" i="35"/>
  <c r="E7227" i="35"/>
  <c r="E7228" i="35"/>
  <c r="E7229" i="35"/>
  <c r="E7230" i="35"/>
  <c r="E7231" i="35"/>
  <c r="E7232" i="35"/>
  <c r="E7233" i="35"/>
  <c r="E7234" i="35"/>
  <c r="E7235" i="35"/>
  <c r="E7236" i="35"/>
  <c r="E7237" i="35"/>
  <c r="E7238" i="35"/>
  <c r="E7239" i="35"/>
  <c r="E7240" i="35"/>
  <c r="E7241" i="35"/>
  <c r="E7242" i="35"/>
  <c r="E7243" i="35"/>
  <c r="E7244" i="35"/>
  <c r="E7245" i="35"/>
  <c r="E7246" i="35"/>
  <c r="E7247" i="35"/>
  <c r="E7248" i="35"/>
  <c r="E7249" i="35"/>
  <c r="E7250" i="35"/>
  <c r="E7251" i="35"/>
  <c r="E7252" i="35"/>
  <c r="E7253" i="35"/>
  <c r="E7254" i="35"/>
  <c r="E7255" i="35"/>
  <c r="E7256" i="35"/>
  <c r="E7257" i="35"/>
  <c r="E7258" i="35"/>
  <c r="E7259" i="35"/>
  <c r="E7260" i="35"/>
  <c r="E7261" i="35"/>
  <c r="E7262" i="35"/>
  <c r="E7263" i="35"/>
  <c r="E7264" i="35"/>
  <c r="E7265" i="35"/>
  <c r="E7266" i="35"/>
  <c r="E7267" i="35"/>
  <c r="E7268" i="35"/>
  <c r="E7269" i="35"/>
  <c r="E7270" i="35"/>
  <c r="E7271" i="35"/>
  <c r="E7272" i="35"/>
  <c r="E7273" i="35"/>
  <c r="E7274" i="35"/>
  <c r="E7275" i="35"/>
  <c r="E7276" i="35"/>
  <c r="E7277" i="35"/>
  <c r="E7278" i="35"/>
  <c r="E7279" i="35"/>
  <c r="E7280" i="35"/>
  <c r="E7281" i="35"/>
  <c r="E7282" i="35"/>
  <c r="E7283" i="35"/>
  <c r="E7284" i="35"/>
  <c r="E7285" i="35"/>
  <c r="E7286" i="35"/>
  <c r="E7287" i="35"/>
  <c r="E7288" i="35"/>
  <c r="E7289" i="35"/>
  <c r="E7290" i="35"/>
  <c r="E7291" i="35"/>
  <c r="E7292" i="35"/>
  <c r="E7293" i="35"/>
  <c r="E7294" i="35"/>
  <c r="E7295" i="35"/>
  <c r="E7296" i="35"/>
  <c r="E7297" i="35"/>
  <c r="E7298" i="35"/>
  <c r="E7299" i="35"/>
  <c r="E7300" i="35"/>
  <c r="E7301" i="35"/>
  <c r="E7302" i="35"/>
  <c r="E7303" i="35"/>
  <c r="E7304" i="35"/>
  <c r="E7305" i="35"/>
  <c r="E7306" i="35"/>
  <c r="E7307" i="35"/>
  <c r="E7308" i="35"/>
  <c r="E7309" i="35"/>
  <c r="E7310" i="35"/>
  <c r="E7311" i="35"/>
  <c r="E7312" i="35"/>
  <c r="E7313" i="35"/>
  <c r="E7314" i="35"/>
  <c r="E7315" i="35"/>
  <c r="E7316" i="35"/>
  <c r="E7317" i="35"/>
  <c r="E7318" i="35"/>
  <c r="E7319" i="35"/>
  <c r="E7320" i="35"/>
  <c r="E7321" i="35"/>
  <c r="E7322" i="35"/>
  <c r="E7323" i="35"/>
  <c r="E7324" i="35"/>
  <c r="E7325" i="35"/>
  <c r="E7326" i="35"/>
  <c r="E7327" i="35"/>
  <c r="E7328" i="35"/>
  <c r="E7329" i="35"/>
  <c r="E7330" i="35"/>
  <c r="E7331" i="35"/>
  <c r="E7332" i="35"/>
  <c r="E7333" i="35"/>
  <c r="E7334" i="35"/>
  <c r="E7335" i="35"/>
  <c r="E7336" i="35"/>
  <c r="E7337" i="35"/>
  <c r="E7338" i="35"/>
  <c r="E7339" i="35"/>
  <c r="E7340" i="35"/>
  <c r="E7341" i="35"/>
  <c r="E7342" i="35"/>
  <c r="E7343" i="35"/>
  <c r="E7344" i="35"/>
  <c r="E7345" i="35"/>
  <c r="E7346" i="35"/>
  <c r="E7347" i="35"/>
  <c r="E7348" i="35"/>
  <c r="E7349" i="35"/>
  <c r="E7350" i="35"/>
  <c r="E7351" i="35"/>
  <c r="E7352" i="35"/>
  <c r="E7353" i="35"/>
  <c r="E7354" i="35"/>
  <c r="E7355" i="35"/>
  <c r="E7356" i="35"/>
  <c r="E7357" i="35"/>
  <c r="E7358" i="35"/>
  <c r="E7359" i="35"/>
  <c r="E7360" i="35"/>
  <c r="E7361" i="35"/>
  <c r="E7362" i="35"/>
  <c r="E7363" i="35"/>
  <c r="E7364" i="35"/>
  <c r="E7365" i="35"/>
  <c r="E7366" i="35"/>
  <c r="E7367" i="35"/>
  <c r="E7368" i="35"/>
  <c r="E7369" i="35"/>
  <c r="E7370" i="35"/>
  <c r="E7371" i="35"/>
  <c r="E7372" i="35"/>
  <c r="E7373" i="35"/>
  <c r="E7374" i="35"/>
  <c r="E7375" i="35"/>
  <c r="E7376" i="35"/>
  <c r="E7377" i="35"/>
  <c r="E7378" i="35"/>
  <c r="E7379" i="35"/>
  <c r="E7380" i="35"/>
  <c r="E7381" i="35"/>
  <c r="E7382" i="35"/>
  <c r="E7383" i="35"/>
  <c r="E7384" i="35"/>
  <c r="E7385" i="35"/>
  <c r="E7386" i="35"/>
  <c r="E7387" i="35"/>
  <c r="E7388" i="35"/>
  <c r="E7389" i="35"/>
  <c r="E7390" i="35"/>
  <c r="E7391" i="35"/>
  <c r="E7392" i="35"/>
  <c r="E7393" i="35"/>
  <c r="E7394" i="35"/>
  <c r="E7395" i="35"/>
  <c r="E7396" i="35"/>
  <c r="E7397" i="35"/>
  <c r="E7398" i="35"/>
  <c r="E7399" i="35"/>
  <c r="E7400" i="35"/>
  <c r="E7401" i="35"/>
  <c r="E7402" i="35"/>
  <c r="E7403" i="35"/>
  <c r="E7404" i="35"/>
  <c r="E7405" i="35"/>
  <c r="E7406" i="35"/>
  <c r="E7407" i="35"/>
  <c r="E7408" i="35"/>
  <c r="E7409" i="35"/>
  <c r="E7410" i="35"/>
  <c r="E7411" i="35"/>
  <c r="E7412" i="35"/>
  <c r="E7413" i="35"/>
  <c r="E7414" i="35"/>
  <c r="E7415" i="35"/>
  <c r="E7416" i="35"/>
  <c r="E7417" i="35"/>
  <c r="E7418" i="35"/>
  <c r="E7419" i="35"/>
  <c r="E7420" i="35"/>
  <c r="E7421" i="35"/>
  <c r="E7422" i="35"/>
  <c r="E7423" i="35"/>
  <c r="E7424" i="35"/>
  <c r="E7425" i="35"/>
  <c r="E7426" i="35"/>
  <c r="E7427" i="35"/>
  <c r="E7428" i="35"/>
  <c r="E7429" i="35"/>
  <c r="E7430" i="35"/>
  <c r="E7431" i="35"/>
  <c r="E7432" i="35"/>
  <c r="E7433" i="35"/>
  <c r="E7434" i="35"/>
  <c r="E7435" i="35"/>
  <c r="E7436" i="35"/>
  <c r="E7437" i="35"/>
  <c r="E7438" i="35"/>
  <c r="E7439" i="35"/>
  <c r="E7440" i="35"/>
  <c r="E7441" i="35"/>
  <c r="E7442" i="35"/>
  <c r="E7443" i="35"/>
  <c r="E7444" i="35"/>
  <c r="E7445" i="35"/>
  <c r="E7446" i="35"/>
  <c r="E7447" i="35"/>
  <c r="E7448" i="35"/>
  <c r="E7449" i="35"/>
  <c r="E7450" i="35"/>
  <c r="E7451" i="35"/>
  <c r="E7452" i="35"/>
  <c r="E7453" i="35"/>
  <c r="E7454" i="35"/>
  <c r="E7455" i="35"/>
  <c r="E7456" i="35"/>
  <c r="E7457" i="35"/>
  <c r="E7458" i="35"/>
  <c r="E7459" i="35"/>
  <c r="E7460" i="35"/>
  <c r="E7461" i="35"/>
  <c r="E7462" i="35"/>
  <c r="E7463" i="35"/>
  <c r="E7464" i="35"/>
  <c r="E7465" i="35"/>
  <c r="E7466" i="35"/>
  <c r="E7467" i="35"/>
  <c r="E7468" i="35"/>
  <c r="E7469" i="35"/>
  <c r="E7470" i="35"/>
  <c r="E7471" i="35"/>
  <c r="E7472" i="35"/>
  <c r="E7473" i="35"/>
  <c r="E7474" i="35"/>
  <c r="E7475" i="35"/>
  <c r="E7476" i="35"/>
  <c r="E7477" i="35"/>
  <c r="E7478" i="35"/>
  <c r="E7479" i="35"/>
  <c r="E7480" i="35"/>
  <c r="E7481" i="35"/>
  <c r="E7482" i="35"/>
  <c r="E7483" i="35"/>
  <c r="E7484" i="35"/>
  <c r="E7485" i="35"/>
  <c r="E7486" i="35"/>
  <c r="E7487" i="35"/>
  <c r="E7488" i="35"/>
  <c r="E7489" i="35"/>
  <c r="E7490" i="35"/>
  <c r="E7491" i="35"/>
  <c r="E7492" i="35"/>
  <c r="E7493" i="35"/>
  <c r="E7494" i="35"/>
  <c r="E7495" i="35"/>
  <c r="E7496" i="35"/>
  <c r="E7497" i="35"/>
  <c r="E7498" i="35"/>
  <c r="E7499" i="35"/>
  <c r="E7500" i="35"/>
  <c r="E7501" i="35"/>
  <c r="E7502" i="35"/>
  <c r="E7503" i="35"/>
  <c r="E7504" i="35"/>
  <c r="E7505" i="35"/>
  <c r="E7506" i="35"/>
  <c r="E7507" i="35"/>
  <c r="E7508" i="35"/>
  <c r="E7509" i="35"/>
  <c r="E7510" i="35"/>
  <c r="E7511" i="35"/>
  <c r="E7512" i="35"/>
  <c r="E7513" i="35"/>
  <c r="E7514" i="35"/>
  <c r="E7515" i="35"/>
  <c r="E7516" i="35"/>
  <c r="E7517" i="35"/>
  <c r="E7518" i="35"/>
  <c r="E7519" i="35"/>
  <c r="E7520" i="35"/>
  <c r="E7521" i="35"/>
  <c r="E7522" i="35"/>
  <c r="E7523" i="35"/>
  <c r="E7524" i="35"/>
  <c r="E7525" i="35"/>
  <c r="E7526" i="35"/>
  <c r="E7527" i="35"/>
  <c r="E7528" i="35"/>
  <c r="E7529" i="35"/>
  <c r="E7530" i="35"/>
  <c r="E7531" i="35"/>
  <c r="E7532" i="35"/>
  <c r="E7533" i="35"/>
  <c r="E7534" i="35"/>
  <c r="E7535" i="35"/>
  <c r="E7536" i="35"/>
  <c r="E7537" i="35"/>
  <c r="E7538" i="35"/>
  <c r="E7539" i="35"/>
  <c r="E7540" i="35"/>
  <c r="E7541" i="35"/>
  <c r="E7542" i="35"/>
  <c r="E7543" i="35"/>
  <c r="E7544" i="35"/>
  <c r="E7545" i="35"/>
  <c r="E7546" i="35"/>
  <c r="E7547" i="35"/>
  <c r="E7548" i="35"/>
  <c r="E7549" i="35"/>
  <c r="E7550" i="35"/>
  <c r="E7551" i="35"/>
  <c r="E7552" i="35"/>
  <c r="E7553" i="35"/>
  <c r="E7554" i="35"/>
  <c r="E7555" i="35"/>
  <c r="E7556" i="35"/>
  <c r="E7557" i="35"/>
  <c r="E7558" i="35"/>
  <c r="E7559" i="35"/>
  <c r="E7560" i="35"/>
  <c r="E7561" i="35"/>
  <c r="E7562" i="35"/>
  <c r="E7563" i="35"/>
  <c r="E7564" i="35"/>
  <c r="E7565" i="35"/>
  <c r="E7566" i="35"/>
  <c r="E7567" i="35"/>
  <c r="E7568" i="35"/>
  <c r="E7569" i="35"/>
  <c r="E7570" i="35"/>
  <c r="E7571" i="35"/>
  <c r="E7572" i="35"/>
  <c r="E7573" i="35"/>
  <c r="E7574" i="35"/>
  <c r="E7575" i="35"/>
  <c r="E7576" i="35"/>
  <c r="E7577" i="35"/>
  <c r="E7578" i="35"/>
  <c r="E7579" i="35"/>
  <c r="E7580" i="35"/>
  <c r="E7581" i="35"/>
  <c r="E7582" i="35"/>
  <c r="E7583" i="35"/>
  <c r="E7584" i="35"/>
  <c r="E7585" i="35"/>
  <c r="E7586" i="35"/>
  <c r="E7587" i="35"/>
  <c r="E7588" i="35"/>
  <c r="E7589" i="35"/>
  <c r="E7590" i="35"/>
  <c r="E7591" i="35"/>
  <c r="E7592" i="35"/>
  <c r="E7593" i="35"/>
  <c r="E7594" i="35"/>
  <c r="E7595" i="35"/>
  <c r="E7596" i="35"/>
  <c r="E7597" i="35"/>
  <c r="E7598" i="35"/>
  <c r="E7599" i="35"/>
  <c r="E7600" i="35"/>
  <c r="E7601" i="35"/>
  <c r="E7602" i="35"/>
  <c r="E7603" i="35"/>
  <c r="E7604" i="35"/>
  <c r="E7605" i="35"/>
  <c r="E7606" i="35"/>
  <c r="E7607" i="35"/>
  <c r="E7608" i="35"/>
  <c r="E7609" i="35"/>
  <c r="E7610" i="35"/>
  <c r="E7611" i="35"/>
  <c r="E7612" i="35"/>
  <c r="E7613" i="35"/>
  <c r="E7614" i="35"/>
  <c r="E7615" i="35"/>
  <c r="E7616" i="35"/>
  <c r="E7617" i="35"/>
  <c r="E7618" i="35"/>
  <c r="E7619" i="35"/>
  <c r="E7620" i="35"/>
  <c r="E7621" i="35"/>
  <c r="E7622" i="35"/>
  <c r="E7623" i="35"/>
  <c r="E7624" i="35"/>
  <c r="E7625" i="35"/>
  <c r="E7626" i="35"/>
  <c r="E7627" i="35"/>
  <c r="E7628" i="35"/>
  <c r="E7629" i="35"/>
  <c r="E7630" i="35"/>
  <c r="E7631" i="35"/>
  <c r="E7632" i="35"/>
  <c r="E7633" i="35"/>
  <c r="E7634" i="35"/>
  <c r="E7635" i="35"/>
  <c r="E7636" i="35"/>
  <c r="E7637" i="35"/>
  <c r="E7638" i="35"/>
  <c r="E7639" i="35"/>
  <c r="E7640" i="35"/>
  <c r="E7641" i="35"/>
  <c r="E7642" i="35"/>
  <c r="E7643" i="35"/>
  <c r="E7644" i="35"/>
  <c r="E7645" i="35"/>
  <c r="E7646" i="35"/>
  <c r="E7647" i="35"/>
  <c r="E7648" i="35"/>
  <c r="E7649" i="35"/>
  <c r="E7650" i="35"/>
  <c r="E7651" i="35"/>
  <c r="E7652" i="35"/>
  <c r="E7653" i="35"/>
  <c r="E7654" i="35"/>
  <c r="E7655" i="35"/>
  <c r="E7656" i="35"/>
  <c r="E7657" i="35"/>
  <c r="E7658" i="35"/>
  <c r="E7659" i="35"/>
  <c r="E7660" i="35"/>
  <c r="E7661" i="35"/>
  <c r="E7662" i="35"/>
  <c r="E7663" i="35"/>
  <c r="E7664" i="35"/>
  <c r="E7665" i="35"/>
  <c r="E7666" i="35"/>
  <c r="E7667" i="35"/>
  <c r="E7668" i="35"/>
  <c r="E7669" i="35"/>
  <c r="E7670" i="35"/>
  <c r="E7671" i="35"/>
  <c r="E7672" i="35"/>
  <c r="E7673" i="35"/>
  <c r="E7674" i="35"/>
  <c r="E7675" i="35"/>
  <c r="E7676" i="35"/>
  <c r="E7677" i="35"/>
  <c r="E7678" i="35"/>
  <c r="E7679" i="35"/>
  <c r="E7680" i="35"/>
  <c r="E7681" i="35"/>
  <c r="E7682" i="35"/>
  <c r="E7683" i="35"/>
  <c r="E7684" i="35"/>
  <c r="E7685" i="35"/>
  <c r="E7686" i="35"/>
  <c r="E7687" i="35"/>
  <c r="E7688" i="35"/>
  <c r="E7689" i="35"/>
  <c r="E7690" i="35"/>
  <c r="E7691" i="35"/>
  <c r="E7692" i="35"/>
  <c r="E7693" i="35"/>
  <c r="E7694" i="35"/>
  <c r="E7695" i="35"/>
  <c r="E7696" i="35"/>
  <c r="E7697" i="35"/>
  <c r="E7698" i="35"/>
  <c r="E7699" i="35"/>
  <c r="E7700" i="35"/>
  <c r="E7701" i="35"/>
  <c r="E7702" i="35"/>
  <c r="E7703" i="35"/>
  <c r="E7704" i="35"/>
  <c r="E7705" i="35"/>
  <c r="E7706" i="35"/>
  <c r="E7707" i="35"/>
  <c r="E7708" i="35"/>
  <c r="E7709" i="35"/>
  <c r="E7710" i="35"/>
  <c r="E7711" i="35"/>
  <c r="E7712" i="35"/>
  <c r="E7713" i="35"/>
  <c r="E7714" i="35"/>
  <c r="E7715" i="35"/>
  <c r="E7716" i="35"/>
  <c r="E7717" i="35"/>
  <c r="E7718" i="35"/>
  <c r="E7719" i="35"/>
  <c r="E7720" i="35"/>
  <c r="E7721" i="35"/>
  <c r="E7722" i="35"/>
  <c r="E7723" i="35"/>
  <c r="E7724" i="35"/>
  <c r="E7725" i="35"/>
  <c r="E7726" i="35"/>
  <c r="E7727" i="35"/>
  <c r="E7728" i="35"/>
  <c r="E7729" i="35"/>
  <c r="E7730" i="35"/>
  <c r="E7731" i="35"/>
  <c r="E7732" i="35"/>
  <c r="E7733" i="35"/>
  <c r="E7734" i="35"/>
  <c r="E7735" i="35"/>
  <c r="E7736" i="35"/>
  <c r="E7737" i="35"/>
  <c r="E7738" i="35"/>
  <c r="E7739" i="35"/>
  <c r="E7740" i="35"/>
  <c r="E7741" i="35"/>
  <c r="E7742" i="35"/>
  <c r="E7743" i="35"/>
  <c r="E7744" i="35"/>
  <c r="E7745" i="35"/>
  <c r="E7746" i="35"/>
  <c r="E7747" i="35"/>
  <c r="E7748" i="35"/>
  <c r="E7749" i="35"/>
  <c r="E7750" i="35"/>
  <c r="E7751" i="35"/>
  <c r="E7752" i="35"/>
  <c r="E7753" i="35"/>
  <c r="E7754" i="35"/>
  <c r="E7755" i="35"/>
  <c r="E7756" i="35"/>
  <c r="E7757" i="35"/>
  <c r="E7758" i="35"/>
  <c r="E7759" i="35"/>
  <c r="E7760" i="35"/>
  <c r="E7761" i="35"/>
  <c r="E7762" i="35"/>
  <c r="E7763" i="35"/>
  <c r="E7764" i="35"/>
  <c r="E7765" i="35"/>
  <c r="E7766" i="35"/>
  <c r="E7767" i="35"/>
  <c r="E7768" i="35"/>
  <c r="E7769" i="35"/>
  <c r="E7770" i="35"/>
  <c r="E7771" i="35"/>
  <c r="E7772" i="35"/>
  <c r="E7773" i="35"/>
  <c r="E7774" i="35"/>
  <c r="E7775" i="35"/>
  <c r="E7776" i="35"/>
  <c r="E7777" i="35"/>
  <c r="E7778" i="35"/>
  <c r="E7779" i="35"/>
  <c r="E7780" i="35"/>
  <c r="E7781" i="35"/>
  <c r="E7782" i="35"/>
  <c r="E7783" i="35"/>
  <c r="E7784" i="35"/>
  <c r="E7785" i="35"/>
  <c r="E7786" i="35"/>
  <c r="E7787" i="35"/>
  <c r="E7788" i="35"/>
  <c r="E7789" i="35"/>
  <c r="E7790" i="35"/>
  <c r="E7791" i="35"/>
  <c r="E7792" i="35"/>
  <c r="E7793" i="35"/>
  <c r="E7794" i="35"/>
  <c r="E7795" i="35"/>
  <c r="E7796" i="35"/>
  <c r="E7797" i="35"/>
  <c r="E7798" i="35"/>
  <c r="E7799" i="35"/>
  <c r="E7800" i="35"/>
  <c r="E7801" i="35"/>
  <c r="E7802" i="35"/>
  <c r="E7803" i="35"/>
  <c r="E7804" i="35"/>
  <c r="E7805" i="35"/>
  <c r="E7806" i="35"/>
  <c r="E7807" i="35"/>
  <c r="E7808" i="35"/>
  <c r="E7809" i="35"/>
  <c r="E7810" i="35"/>
  <c r="E7811" i="35"/>
  <c r="E7812" i="35"/>
  <c r="E7813" i="35"/>
  <c r="E7814" i="35"/>
  <c r="E7815" i="35"/>
  <c r="E7816" i="35"/>
  <c r="E7817" i="35"/>
  <c r="E7818" i="35"/>
  <c r="E7819" i="35"/>
  <c r="E7820" i="35"/>
  <c r="E7821" i="35"/>
  <c r="E7822" i="35"/>
  <c r="E7823" i="35"/>
  <c r="E7824" i="35"/>
  <c r="E7825" i="35"/>
  <c r="E7826" i="35"/>
  <c r="E7827" i="35"/>
  <c r="E7828" i="35"/>
  <c r="E7829" i="35"/>
  <c r="E7830" i="35"/>
  <c r="E7831" i="35"/>
  <c r="E7832" i="35"/>
  <c r="E7833" i="35"/>
  <c r="E7834" i="35"/>
  <c r="E7835" i="35"/>
  <c r="E7836" i="35"/>
  <c r="E7837" i="35"/>
  <c r="E7838" i="35"/>
  <c r="E7839" i="35"/>
  <c r="E7840" i="35"/>
  <c r="E7841" i="35"/>
  <c r="E7842" i="35"/>
  <c r="E7843" i="35"/>
  <c r="E7844" i="35"/>
  <c r="E7845" i="35"/>
  <c r="E7846" i="35"/>
  <c r="E7847" i="35"/>
  <c r="E7848" i="35"/>
  <c r="E7849" i="35"/>
  <c r="E7850" i="35"/>
  <c r="E7851" i="35"/>
  <c r="E7852" i="35"/>
  <c r="E7853" i="35"/>
  <c r="E7854" i="35"/>
  <c r="E7855" i="35"/>
  <c r="E7856" i="35"/>
  <c r="E7857" i="35"/>
  <c r="E7858" i="35"/>
  <c r="E7859" i="35"/>
  <c r="E7860" i="35"/>
  <c r="E7861" i="35"/>
  <c r="E7862" i="35"/>
  <c r="E7863" i="35"/>
  <c r="E7864" i="35"/>
  <c r="E7865" i="35"/>
  <c r="E7866" i="35"/>
  <c r="E7867" i="35"/>
  <c r="E7868" i="35"/>
  <c r="E7869" i="35"/>
  <c r="E7870" i="35"/>
  <c r="E7871" i="35"/>
  <c r="E7872" i="35"/>
  <c r="E7873" i="35"/>
  <c r="E7874" i="35"/>
  <c r="E7875" i="35"/>
  <c r="E7876" i="35"/>
  <c r="E7877" i="35"/>
  <c r="E7878" i="35"/>
  <c r="E7879" i="35"/>
  <c r="E7880" i="35"/>
  <c r="E7881" i="35"/>
  <c r="E7882" i="35"/>
  <c r="E7883" i="35"/>
  <c r="E7884" i="35"/>
  <c r="E7885" i="35"/>
  <c r="E7886" i="35"/>
  <c r="E7887" i="35"/>
  <c r="E7888" i="35"/>
  <c r="E7889" i="35"/>
  <c r="E7890" i="35"/>
  <c r="E7891" i="35"/>
  <c r="E7892" i="35"/>
  <c r="E7893" i="35"/>
  <c r="E7894" i="35"/>
  <c r="E7895" i="35"/>
  <c r="E7896" i="35"/>
  <c r="E7897" i="35"/>
  <c r="E7898" i="35"/>
  <c r="E7899" i="35"/>
  <c r="E7900" i="35"/>
  <c r="E7901" i="35"/>
  <c r="E7902" i="35"/>
  <c r="E7903" i="35"/>
  <c r="E7904" i="35"/>
  <c r="E7905" i="35"/>
  <c r="E7906" i="35"/>
  <c r="E7907" i="35"/>
  <c r="E7908" i="35"/>
  <c r="E7909" i="35"/>
  <c r="E7910" i="35"/>
  <c r="E7911" i="35"/>
  <c r="E7912" i="35"/>
  <c r="E7913" i="35"/>
  <c r="E7914" i="35"/>
  <c r="E7915" i="35"/>
  <c r="E7916" i="35"/>
  <c r="E7917" i="35"/>
  <c r="E7918" i="35"/>
  <c r="E7919" i="35"/>
  <c r="E7920" i="35"/>
  <c r="E7921" i="35"/>
  <c r="E7922" i="35"/>
  <c r="E7923" i="35"/>
  <c r="E7924" i="35"/>
  <c r="E7925" i="35"/>
  <c r="E7926" i="35"/>
  <c r="E7927" i="35"/>
  <c r="E7928" i="35"/>
  <c r="E7929" i="35"/>
  <c r="E7930" i="35"/>
  <c r="E7931" i="35"/>
  <c r="E7932" i="35"/>
  <c r="E7933" i="35"/>
  <c r="E7934" i="35"/>
  <c r="E7935" i="35"/>
  <c r="E7936" i="35"/>
  <c r="E7937" i="35"/>
  <c r="E7938" i="35"/>
  <c r="E7939" i="35"/>
  <c r="E7940" i="35"/>
  <c r="E7941" i="35"/>
  <c r="E7942" i="35"/>
  <c r="E7943" i="35"/>
  <c r="E7944" i="35"/>
  <c r="E7945" i="35"/>
  <c r="E7946" i="35"/>
  <c r="E7947" i="35"/>
  <c r="E7948" i="35"/>
  <c r="E7949" i="35"/>
  <c r="E7950" i="35"/>
  <c r="E7951" i="35"/>
  <c r="E7952" i="35"/>
  <c r="E7953" i="35"/>
  <c r="E7954" i="35"/>
  <c r="E7955" i="35"/>
  <c r="E7956" i="35"/>
  <c r="E7957" i="35"/>
  <c r="E7958" i="35"/>
  <c r="E7959" i="35"/>
  <c r="E7960" i="35"/>
  <c r="E7961" i="35"/>
  <c r="E7962" i="35"/>
  <c r="E7963" i="35"/>
  <c r="E7964" i="35"/>
  <c r="E7965" i="35"/>
  <c r="E7966" i="35"/>
  <c r="E7967" i="35"/>
  <c r="E7968" i="35"/>
  <c r="E7969" i="35"/>
  <c r="E7970" i="35"/>
  <c r="E7971" i="35"/>
  <c r="E7972" i="35"/>
  <c r="E7973" i="35"/>
  <c r="E7974" i="35"/>
  <c r="E7975" i="35"/>
  <c r="E7976" i="35"/>
  <c r="E7977" i="35"/>
  <c r="E7978" i="35"/>
  <c r="E7979" i="35"/>
  <c r="E7980" i="35"/>
  <c r="E7981" i="35"/>
  <c r="E7982" i="35"/>
  <c r="E7983" i="35"/>
  <c r="E7984" i="35"/>
  <c r="E7985" i="35"/>
  <c r="E7986" i="35"/>
  <c r="E7987" i="35"/>
  <c r="E7988" i="35"/>
  <c r="E7989" i="35"/>
  <c r="E7990" i="35"/>
  <c r="E7991" i="35"/>
  <c r="E7992" i="35"/>
  <c r="E7993" i="35"/>
  <c r="E7994" i="35"/>
  <c r="E7995" i="35"/>
  <c r="E7996" i="35"/>
  <c r="E7997" i="35"/>
  <c r="E7998" i="35"/>
  <c r="E7999" i="35"/>
  <c r="E8000" i="35"/>
  <c r="E8001" i="35"/>
  <c r="E8002" i="35"/>
  <c r="E8003" i="35"/>
  <c r="E8004" i="35"/>
  <c r="E8005" i="35"/>
  <c r="E8006" i="35"/>
  <c r="E8007" i="35"/>
  <c r="E8008" i="35"/>
  <c r="E8009" i="35"/>
  <c r="E8010" i="35"/>
  <c r="E8011" i="35"/>
  <c r="E8012" i="35"/>
  <c r="E8013" i="35"/>
  <c r="E8014" i="35"/>
  <c r="E8015" i="35"/>
  <c r="E8016" i="35"/>
  <c r="E8017" i="35"/>
  <c r="E8018" i="35"/>
  <c r="E8019" i="35"/>
  <c r="E8020" i="35"/>
  <c r="E8021" i="35"/>
  <c r="E8022" i="35"/>
  <c r="E8023" i="35"/>
  <c r="E8024" i="35"/>
  <c r="E8025" i="35"/>
  <c r="E8026" i="35"/>
  <c r="E8027" i="35"/>
  <c r="E8028" i="35"/>
  <c r="E8029" i="35"/>
  <c r="E8030" i="35"/>
  <c r="E8031" i="35"/>
  <c r="E8032" i="35"/>
  <c r="E8033" i="35"/>
  <c r="E8034" i="35"/>
  <c r="E8035" i="35"/>
  <c r="E8036" i="35"/>
  <c r="E8037" i="35"/>
  <c r="E8038" i="35"/>
  <c r="E8039" i="35"/>
  <c r="E8040" i="35"/>
  <c r="E8041" i="35"/>
  <c r="E8042" i="35"/>
  <c r="E8043" i="35"/>
  <c r="E8044" i="35"/>
  <c r="E8045" i="35"/>
  <c r="E8046" i="35"/>
  <c r="E8047" i="35"/>
  <c r="E8048" i="35"/>
  <c r="E8049" i="35"/>
  <c r="E8050" i="35"/>
  <c r="E8051" i="35"/>
  <c r="E8052" i="35"/>
  <c r="E8053" i="35"/>
  <c r="E8054" i="35"/>
  <c r="E8055" i="35"/>
  <c r="E8056" i="35"/>
  <c r="E8057" i="35"/>
  <c r="E8058" i="35"/>
  <c r="E8059" i="35"/>
  <c r="E8060" i="35"/>
  <c r="E8061" i="35"/>
  <c r="E8062" i="35"/>
  <c r="E8063" i="35"/>
  <c r="E8064" i="35"/>
  <c r="E8065" i="35"/>
  <c r="E8066" i="35"/>
  <c r="E8067" i="35"/>
  <c r="E8068" i="35"/>
  <c r="E8069" i="35"/>
  <c r="E8070" i="35"/>
  <c r="E8071" i="35"/>
  <c r="E8072" i="35"/>
  <c r="E8073" i="35"/>
  <c r="E8074" i="35"/>
  <c r="E8075" i="35"/>
  <c r="E8076" i="35"/>
  <c r="E8077" i="35"/>
  <c r="E8078" i="35"/>
  <c r="E8079" i="35"/>
  <c r="E8080" i="35"/>
  <c r="E8081" i="35"/>
  <c r="E8082" i="35"/>
  <c r="E8083" i="35"/>
  <c r="E8084" i="35"/>
  <c r="E8085" i="35"/>
  <c r="E8086" i="35"/>
  <c r="E8087" i="35"/>
  <c r="E8088" i="35"/>
  <c r="E8089" i="35"/>
  <c r="E8090" i="35"/>
  <c r="E8091" i="35"/>
  <c r="E8092" i="35"/>
  <c r="E8093" i="35"/>
  <c r="E8094" i="35"/>
  <c r="E8095" i="35"/>
  <c r="E4" i="11"/>
  <c r="F4" i="11"/>
  <c r="E2" i="35"/>
  <c r="E3" i="35"/>
  <c r="E4" i="35"/>
  <c r="E5" i="35"/>
  <c r="E6" i="35"/>
  <c r="E7" i="35"/>
  <c r="E8" i="35"/>
  <c r="E9" i="35"/>
  <c r="E10" i="35"/>
  <c r="E11" i="35"/>
  <c r="E12" i="35"/>
  <c r="E13" i="35"/>
  <c r="E14" i="35"/>
  <c r="E15" i="35"/>
  <c r="E16" i="35"/>
  <c r="E17" i="35"/>
  <c r="E18" i="35"/>
  <c r="E19" i="35"/>
  <c r="E20" i="35"/>
  <c r="E21" i="35"/>
  <c r="E22" i="35"/>
  <c r="E23" i="35"/>
  <c r="E24" i="35"/>
  <c r="E25" i="35"/>
  <c r="E26" i="35"/>
  <c r="E27" i="35"/>
  <c r="E28" i="35"/>
  <c r="E29" i="35"/>
  <c r="E30" i="35"/>
  <c r="E31" i="35"/>
  <c r="E32" i="35"/>
  <c r="E33" i="35"/>
  <c r="E34" i="35"/>
  <c r="E35" i="35"/>
  <c r="E36" i="35"/>
  <c r="E37" i="35"/>
  <c r="E38" i="35"/>
  <c r="E39" i="35"/>
  <c r="E40" i="35"/>
  <c r="E41" i="35"/>
  <c r="E42" i="35"/>
  <c r="E43" i="35"/>
  <c r="E44" i="35"/>
  <c r="E45" i="35"/>
  <c r="E46" i="35"/>
  <c r="E47" i="35"/>
  <c r="E48" i="35"/>
  <c r="E49" i="35"/>
  <c r="E50" i="35"/>
  <c r="E51" i="35"/>
  <c r="E52" i="35"/>
  <c r="E53" i="35"/>
  <c r="E54" i="35"/>
  <c r="E55" i="35"/>
  <c r="E56" i="35"/>
  <c r="E57" i="35"/>
  <c r="E58" i="35"/>
  <c r="E59" i="35"/>
  <c r="E60" i="35"/>
  <c r="E61" i="35"/>
  <c r="E62" i="35"/>
  <c r="E63" i="35"/>
  <c r="E64" i="35"/>
  <c r="E65" i="35"/>
  <c r="E66" i="35"/>
  <c r="E67" i="35"/>
  <c r="E68" i="35"/>
  <c r="E69" i="35"/>
  <c r="E70" i="35"/>
  <c r="E71" i="35"/>
  <c r="E72" i="35"/>
  <c r="E73" i="35"/>
  <c r="E74" i="35"/>
  <c r="E75" i="35"/>
  <c r="E76" i="35"/>
  <c r="E77" i="35"/>
  <c r="E78" i="35"/>
  <c r="E79" i="35"/>
  <c r="E80" i="35"/>
  <c r="E81" i="35"/>
  <c r="E82" i="35"/>
  <c r="E83" i="35"/>
  <c r="E84" i="35"/>
  <c r="E85" i="35"/>
  <c r="E86" i="35"/>
  <c r="E87" i="35"/>
  <c r="E88" i="35"/>
  <c r="E89" i="35"/>
  <c r="E90" i="35"/>
  <c r="E91" i="35"/>
  <c r="E92" i="35"/>
  <c r="E93" i="35"/>
  <c r="E94" i="35"/>
  <c r="E95" i="35"/>
  <c r="E96" i="35"/>
  <c r="E97" i="35"/>
  <c r="E98" i="35"/>
  <c r="E99" i="35"/>
  <c r="E100" i="35"/>
  <c r="E101" i="35"/>
  <c r="E102" i="35"/>
  <c r="E103" i="35"/>
  <c r="E104" i="35"/>
  <c r="E105" i="35"/>
  <c r="E106" i="35"/>
  <c r="E107" i="35"/>
  <c r="E108" i="35"/>
  <c r="E109" i="35"/>
  <c r="E110" i="35"/>
  <c r="E111" i="35"/>
  <c r="E112" i="35"/>
  <c r="E113" i="35"/>
  <c r="E114" i="35"/>
  <c r="E115" i="35"/>
  <c r="E116" i="35"/>
  <c r="E117" i="35"/>
  <c r="E118" i="35"/>
  <c r="E119" i="35"/>
  <c r="E120" i="35"/>
  <c r="E121" i="35"/>
  <c r="E122" i="35"/>
  <c r="E123" i="35"/>
  <c r="E124" i="35"/>
  <c r="E125" i="35"/>
  <c r="E126" i="35"/>
  <c r="E127" i="35"/>
  <c r="E128" i="35"/>
  <c r="E129" i="35"/>
  <c r="E130" i="35"/>
  <c r="E131" i="35"/>
  <c r="E132" i="35"/>
  <c r="E133" i="35"/>
  <c r="E134" i="35"/>
  <c r="E135" i="35"/>
  <c r="E136" i="35"/>
  <c r="E137" i="35"/>
  <c r="E138" i="35"/>
  <c r="E139" i="35"/>
  <c r="E140" i="35"/>
  <c r="E141" i="35"/>
  <c r="E142" i="35"/>
  <c r="E143" i="35"/>
  <c r="E144" i="35"/>
  <c r="E145" i="35"/>
  <c r="E146" i="35"/>
  <c r="E147" i="35"/>
  <c r="E148" i="35"/>
  <c r="E149" i="35"/>
  <c r="E150" i="35"/>
  <c r="E151" i="35"/>
  <c r="E152" i="35"/>
  <c r="E153" i="35"/>
  <c r="E154" i="35"/>
  <c r="E155" i="35"/>
  <c r="E156" i="35"/>
  <c r="E157" i="35"/>
  <c r="E158" i="35"/>
  <c r="E159" i="35"/>
  <c r="E160" i="35"/>
  <c r="E161" i="35"/>
  <c r="E162" i="35"/>
  <c r="E163" i="35"/>
  <c r="E164" i="35"/>
  <c r="E165" i="35"/>
  <c r="E166" i="35"/>
  <c r="E167" i="35"/>
  <c r="E168" i="35"/>
  <c r="E169" i="35"/>
  <c r="E170" i="35"/>
  <c r="E171" i="35"/>
  <c r="E172" i="35"/>
  <c r="E173" i="35"/>
  <c r="E174" i="35"/>
  <c r="E175" i="35"/>
  <c r="E176" i="35"/>
  <c r="E177" i="35"/>
  <c r="E178" i="35"/>
  <c r="E179" i="35"/>
  <c r="E180" i="35"/>
  <c r="E181" i="35"/>
  <c r="E182" i="35"/>
  <c r="E183" i="35"/>
  <c r="E184" i="35"/>
  <c r="E185" i="35"/>
  <c r="E186" i="35"/>
  <c r="E187" i="35"/>
  <c r="E188" i="35"/>
  <c r="E189" i="35"/>
  <c r="E190" i="35"/>
  <c r="E191" i="35"/>
  <c r="E192" i="35"/>
  <c r="E193" i="35"/>
  <c r="E194" i="35"/>
  <c r="E195" i="35"/>
  <c r="E196" i="35"/>
  <c r="E197" i="35"/>
  <c r="E198" i="35"/>
  <c r="E199" i="35"/>
  <c r="E200" i="35"/>
  <c r="E201" i="35"/>
  <c r="E202" i="35"/>
  <c r="E203" i="35"/>
  <c r="E204" i="35"/>
  <c r="E205" i="35"/>
  <c r="E206" i="35"/>
  <c r="E207" i="35"/>
  <c r="E208" i="35"/>
  <c r="E209" i="35"/>
  <c r="E210" i="35"/>
  <c r="E211" i="35"/>
  <c r="E212" i="35"/>
  <c r="E213" i="35"/>
  <c r="E214" i="35"/>
  <c r="E215" i="35"/>
  <c r="E216" i="35"/>
  <c r="E217" i="35"/>
  <c r="E218" i="35"/>
  <c r="E219" i="35"/>
  <c r="E220" i="35"/>
  <c r="E221" i="35"/>
  <c r="E222" i="35"/>
  <c r="E223" i="35"/>
  <c r="E224" i="35"/>
  <c r="E225" i="35"/>
  <c r="E226" i="35"/>
  <c r="E227" i="35"/>
  <c r="E228" i="35"/>
  <c r="E229" i="35"/>
  <c r="E230" i="35"/>
  <c r="E231" i="35"/>
  <c r="E232" i="35"/>
  <c r="E233" i="35"/>
  <c r="E234" i="35"/>
  <c r="E235" i="35"/>
  <c r="E236" i="35"/>
  <c r="E237" i="35"/>
  <c r="E238" i="35"/>
  <c r="E239" i="35"/>
  <c r="E240" i="35"/>
  <c r="E241" i="35"/>
  <c r="E242" i="35"/>
  <c r="E243" i="35"/>
  <c r="E244" i="35"/>
  <c r="E245" i="35"/>
  <c r="E246" i="35"/>
  <c r="E247" i="35"/>
  <c r="E248" i="35"/>
  <c r="E249" i="35"/>
  <c r="E250" i="35"/>
  <c r="E251" i="35"/>
  <c r="E252" i="35"/>
  <c r="E253" i="35"/>
  <c r="E254" i="35"/>
  <c r="E255" i="35"/>
  <c r="E256" i="35"/>
  <c r="E257" i="35"/>
  <c r="E258" i="35"/>
  <c r="E259" i="35"/>
  <c r="E260" i="35"/>
  <c r="E261" i="35"/>
  <c r="E262" i="35"/>
  <c r="E263" i="35"/>
  <c r="E264" i="35"/>
  <c r="E265" i="35"/>
  <c r="E266" i="35"/>
  <c r="E267" i="35"/>
  <c r="E268" i="35"/>
  <c r="E269" i="35"/>
  <c r="E270" i="35"/>
  <c r="E271" i="35"/>
  <c r="E272" i="35"/>
  <c r="E273" i="35"/>
  <c r="E274" i="35"/>
  <c r="E275" i="35"/>
  <c r="E276" i="35"/>
  <c r="E277" i="35"/>
  <c r="E278" i="35"/>
  <c r="E279" i="35"/>
  <c r="E280" i="35"/>
  <c r="E281" i="35"/>
  <c r="E282" i="35"/>
  <c r="E283" i="35"/>
  <c r="E284" i="35"/>
  <c r="E285" i="35"/>
  <c r="E286" i="35"/>
  <c r="E287" i="35"/>
  <c r="E288" i="35"/>
  <c r="E289" i="35"/>
  <c r="E290" i="35"/>
  <c r="E291" i="35"/>
  <c r="E292" i="35"/>
  <c r="E293" i="35"/>
  <c r="E294" i="35"/>
  <c r="E295" i="35"/>
  <c r="E296" i="35"/>
  <c r="E297" i="35"/>
  <c r="E298" i="35"/>
  <c r="E299" i="35"/>
  <c r="E300" i="35"/>
  <c r="E301" i="35"/>
  <c r="E302" i="35"/>
  <c r="E303" i="35"/>
  <c r="E304" i="35"/>
  <c r="E305" i="35"/>
  <c r="E306" i="35"/>
  <c r="E307" i="35"/>
  <c r="E308" i="35"/>
  <c r="E309" i="35"/>
  <c r="E310" i="35"/>
  <c r="E311" i="35"/>
  <c r="E312" i="35"/>
  <c r="E313" i="35"/>
  <c r="E314" i="35"/>
  <c r="E315" i="35"/>
  <c r="E316" i="35"/>
  <c r="E317" i="35"/>
  <c r="E318" i="35"/>
  <c r="E319" i="35"/>
  <c r="E320" i="35"/>
  <c r="E321" i="35"/>
  <c r="E322" i="35"/>
  <c r="E323" i="35"/>
  <c r="E324" i="35"/>
  <c r="E325" i="35"/>
  <c r="E326" i="35"/>
  <c r="E327" i="35"/>
  <c r="E328" i="35"/>
  <c r="E329" i="35"/>
  <c r="E330" i="35"/>
  <c r="E331" i="35"/>
  <c r="E332" i="35"/>
  <c r="E333" i="35"/>
  <c r="E334" i="35"/>
  <c r="E335" i="35"/>
  <c r="E336" i="35"/>
  <c r="E337" i="35"/>
  <c r="E338" i="35"/>
  <c r="E339" i="35"/>
  <c r="E340" i="35"/>
  <c r="E341" i="35"/>
  <c r="E342" i="35"/>
  <c r="E343" i="35"/>
  <c r="E344" i="35"/>
  <c r="E345" i="35"/>
  <c r="E346" i="35"/>
  <c r="E347" i="35"/>
  <c r="E348" i="35"/>
  <c r="E349" i="35"/>
  <c r="E350" i="35"/>
  <c r="E351" i="35"/>
  <c r="E352" i="35"/>
  <c r="E353" i="35"/>
  <c r="E354" i="35"/>
  <c r="E355" i="35"/>
  <c r="E356" i="35"/>
  <c r="E357" i="35"/>
  <c r="E358" i="35"/>
  <c r="E359" i="35"/>
  <c r="E360" i="35"/>
  <c r="E361" i="35"/>
  <c r="E362" i="35"/>
  <c r="E363" i="35"/>
  <c r="E364" i="35"/>
  <c r="E365" i="35"/>
  <c r="E366" i="35"/>
  <c r="E367" i="35"/>
  <c r="E368" i="35"/>
  <c r="E369" i="35"/>
  <c r="E370" i="35"/>
  <c r="E371" i="35"/>
  <c r="E372" i="35"/>
  <c r="E373" i="35"/>
  <c r="E374" i="35"/>
  <c r="E375" i="35"/>
  <c r="E376" i="35"/>
  <c r="E377" i="35"/>
  <c r="E378" i="35"/>
  <c r="E379" i="35"/>
  <c r="E380" i="35"/>
  <c r="E381" i="35"/>
  <c r="E382" i="35"/>
  <c r="E383" i="35"/>
  <c r="E384" i="35"/>
  <c r="E385" i="35"/>
  <c r="E386" i="35"/>
  <c r="E387" i="35"/>
  <c r="E388" i="35"/>
  <c r="E389" i="35"/>
  <c r="E390" i="35"/>
  <c r="E391" i="35"/>
  <c r="E392" i="35"/>
  <c r="E393" i="35"/>
  <c r="E394" i="35"/>
  <c r="E395" i="35"/>
  <c r="E396" i="35"/>
  <c r="E397" i="35"/>
  <c r="E398" i="35"/>
  <c r="E399" i="35"/>
  <c r="E400" i="35"/>
  <c r="E401" i="35"/>
  <c r="E402" i="35"/>
  <c r="E403" i="35"/>
  <c r="E404" i="35"/>
  <c r="E405" i="35"/>
  <c r="E406" i="35"/>
  <c r="E407" i="35"/>
  <c r="E408" i="35"/>
  <c r="E409" i="35"/>
  <c r="E410" i="35"/>
  <c r="E411" i="35"/>
  <c r="E412" i="35"/>
  <c r="E413" i="35"/>
  <c r="E414" i="35"/>
  <c r="E415" i="35"/>
  <c r="E416" i="35"/>
  <c r="E417" i="35"/>
  <c r="E418" i="35"/>
  <c r="E419" i="35"/>
  <c r="E420" i="35"/>
  <c r="E421" i="35"/>
  <c r="E422" i="35"/>
  <c r="E423" i="35"/>
  <c r="E424" i="35"/>
  <c r="E425" i="35"/>
  <c r="E426" i="35"/>
  <c r="E427" i="35"/>
  <c r="E428" i="35"/>
  <c r="E429" i="35"/>
  <c r="E430" i="35"/>
  <c r="E431" i="35"/>
  <c r="E432" i="35"/>
  <c r="E433" i="35"/>
  <c r="E434" i="35"/>
  <c r="E435" i="35"/>
  <c r="E436" i="35"/>
  <c r="E437" i="35"/>
  <c r="E438" i="35"/>
  <c r="E439" i="35"/>
  <c r="E440" i="35"/>
  <c r="E441" i="35"/>
  <c r="E442" i="35"/>
  <c r="E443" i="35"/>
  <c r="E444" i="35"/>
  <c r="E445" i="35"/>
  <c r="E446" i="35"/>
  <c r="E447" i="35"/>
  <c r="E448" i="35"/>
  <c r="E449" i="35"/>
  <c r="E450" i="35"/>
  <c r="E451" i="35"/>
  <c r="E452" i="35"/>
  <c r="E453" i="35"/>
  <c r="E454" i="35"/>
  <c r="E455" i="35"/>
  <c r="E456" i="35"/>
  <c r="E457" i="35"/>
  <c r="E458" i="35"/>
  <c r="E459" i="35"/>
  <c r="E460" i="35"/>
  <c r="E461" i="35"/>
  <c r="E462" i="35"/>
  <c r="E463" i="35"/>
  <c r="E464" i="35"/>
  <c r="E465" i="35"/>
  <c r="E466" i="35"/>
  <c r="E467" i="35"/>
  <c r="E468" i="35"/>
  <c r="E469" i="35"/>
  <c r="E470" i="35"/>
  <c r="E471" i="35"/>
  <c r="E472" i="35"/>
  <c r="E473" i="35"/>
  <c r="E474" i="35"/>
  <c r="E475" i="35"/>
  <c r="E476" i="35"/>
  <c r="E477" i="35"/>
  <c r="E478" i="35"/>
  <c r="E479" i="35"/>
  <c r="E480" i="35"/>
  <c r="E481" i="35"/>
  <c r="E482" i="35"/>
  <c r="E483" i="35"/>
  <c r="E484" i="35"/>
  <c r="E485" i="35"/>
  <c r="E486" i="35"/>
  <c r="E487" i="35"/>
  <c r="E488" i="35"/>
  <c r="E489" i="35"/>
  <c r="E490" i="35"/>
  <c r="E491" i="35"/>
  <c r="E492" i="35"/>
  <c r="E493" i="35"/>
  <c r="E494" i="35"/>
  <c r="E495" i="35"/>
  <c r="E496" i="35"/>
  <c r="E497" i="35"/>
  <c r="E498" i="35"/>
  <c r="E499" i="35"/>
  <c r="E500" i="35"/>
  <c r="E501" i="35"/>
  <c r="E502" i="35"/>
  <c r="E503" i="35"/>
  <c r="E504" i="35"/>
  <c r="E505" i="35"/>
  <c r="E506" i="35"/>
  <c r="E507" i="35"/>
  <c r="E508" i="35"/>
  <c r="E509" i="35"/>
  <c r="E510" i="35"/>
  <c r="E511" i="35"/>
  <c r="E512" i="35"/>
  <c r="E513" i="35"/>
  <c r="E514" i="35"/>
  <c r="E515" i="35"/>
  <c r="E516" i="35"/>
  <c r="E517" i="35"/>
  <c r="E518" i="35"/>
  <c r="E519" i="35"/>
  <c r="E520" i="35"/>
  <c r="E521" i="35"/>
  <c r="E522" i="35"/>
  <c r="E523" i="35"/>
  <c r="E524" i="35"/>
  <c r="E525" i="35"/>
  <c r="E526" i="35"/>
  <c r="E527" i="35"/>
  <c r="E528" i="35"/>
  <c r="E529" i="35"/>
  <c r="E530" i="35"/>
  <c r="E531" i="35"/>
  <c r="E532" i="35"/>
  <c r="E533" i="35"/>
  <c r="E534" i="35"/>
  <c r="E535" i="35"/>
  <c r="E536" i="35"/>
  <c r="E537" i="35"/>
  <c r="E538" i="35"/>
  <c r="E539" i="35"/>
  <c r="E540" i="35"/>
  <c r="E541" i="35"/>
  <c r="E542" i="35"/>
  <c r="E543" i="35"/>
  <c r="E544" i="35"/>
  <c r="E545" i="35"/>
  <c r="E546" i="35"/>
  <c r="E547" i="35"/>
  <c r="E548" i="35"/>
  <c r="E549" i="35"/>
  <c r="E550" i="35"/>
  <c r="E551" i="35"/>
  <c r="E552" i="35"/>
  <c r="E553" i="35"/>
  <c r="E554" i="35"/>
  <c r="E555" i="35"/>
  <c r="E556" i="35"/>
  <c r="E557" i="35"/>
  <c r="E558" i="35"/>
  <c r="E559" i="35"/>
  <c r="E560" i="35"/>
  <c r="E561" i="35"/>
  <c r="E562" i="35"/>
  <c r="E563" i="35"/>
  <c r="E564" i="35"/>
  <c r="E565" i="35"/>
  <c r="E566" i="35"/>
  <c r="E567" i="35"/>
  <c r="E568" i="35"/>
  <c r="E569" i="35"/>
  <c r="E570" i="35"/>
  <c r="E571" i="35"/>
  <c r="E572" i="35"/>
  <c r="E573" i="35"/>
  <c r="E574" i="35"/>
  <c r="E575" i="35"/>
  <c r="E576" i="35"/>
  <c r="E577" i="35"/>
  <c r="E578" i="35"/>
  <c r="E579" i="35"/>
  <c r="E580" i="35"/>
  <c r="E581" i="35"/>
  <c r="E582" i="35"/>
  <c r="E583" i="35"/>
  <c r="E584" i="35"/>
  <c r="E585" i="35"/>
  <c r="E586" i="35"/>
  <c r="E587" i="35"/>
  <c r="E588" i="35"/>
  <c r="E589" i="35"/>
  <c r="E590" i="35"/>
  <c r="E591" i="35"/>
  <c r="E592" i="35"/>
  <c r="E593" i="35"/>
  <c r="E594" i="35"/>
  <c r="E595" i="35"/>
  <c r="E596" i="35"/>
  <c r="E597" i="35"/>
  <c r="E598" i="35"/>
  <c r="E599" i="35"/>
  <c r="E600" i="35"/>
  <c r="E601" i="35"/>
  <c r="E602" i="35"/>
  <c r="E603" i="35"/>
  <c r="E604" i="35"/>
  <c r="E605" i="35"/>
  <c r="E606" i="35"/>
  <c r="E607" i="35"/>
  <c r="E608" i="35"/>
  <c r="E609" i="35"/>
  <c r="E610" i="35"/>
  <c r="E611" i="35"/>
  <c r="E612" i="35"/>
  <c r="E613" i="35"/>
  <c r="E614" i="35"/>
  <c r="E615" i="35"/>
  <c r="E616" i="35"/>
  <c r="E617" i="35"/>
  <c r="E618" i="35"/>
  <c r="E619" i="35"/>
  <c r="E620" i="35"/>
  <c r="E621" i="35"/>
  <c r="E622" i="35"/>
  <c r="E623" i="35"/>
  <c r="E624" i="35"/>
  <c r="E625" i="35"/>
  <c r="E626" i="35"/>
  <c r="E627" i="35"/>
  <c r="E628" i="35"/>
  <c r="E629" i="35"/>
  <c r="E630" i="35"/>
  <c r="E631" i="35"/>
  <c r="E632" i="35"/>
  <c r="E633" i="35"/>
  <c r="E634" i="35"/>
  <c r="E635" i="35"/>
  <c r="E636" i="35"/>
  <c r="E637" i="35"/>
  <c r="E638" i="35"/>
  <c r="E639" i="35"/>
  <c r="E640" i="35"/>
  <c r="E641" i="35"/>
  <c r="E642" i="35"/>
  <c r="E643" i="35"/>
  <c r="E644" i="35"/>
  <c r="E645" i="35"/>
  <c r="E646" i="35"/>
  <c r="E647" i="35"/>
  <c r="E648" i="35"/>
  <c r="E649" i="35"/>
  <c r="E650" i="35"/>
  <c r="E651" i="35"/>
  <c r="E652" i="35"/>
  <c r="E653" i="35"/>
  <c r="E654" i="35"/>
  <c r="E655" i="35"/>
  <c r="E656" i="35"/>
  <c r="E657" i="35"/>
  <c r="E658" i="35"/>
  <c r="E659" i="35"/>
  <c r="E660" i="35"/>
  <c r="E661" i="35"/>
  <c r="E662" i="35"/>
  <c r="E663" i="35"/>
  <c r="E664" i="35"/>
  <c r="E665" i="35"/>
  <c r="E666" i="35"/>
  <c r="E667" i="35"/>
  <c r="E668" i="35"/>
  <c r="E669" i="35"/>
  <c r="E670" i="35"/>
  <c r="E671" i="35"/>
  <c r="E672" i="35"/>
  <c r="E673" i="35"/>
  <c r="E674" i="35"/>
  <c r="E675" i="35"/>
  <c r="E676" i="35"/>
  <c r="E677" i="35"/>
  <c r="E678" i="35"/>
  <c r="E679" i="35"/>
  <c r="E680" i="35"/>
  <c r="E681" i="35"/>
  <c r="E682" i="35"/>
  <c r="E683" i="35"/>
  <c r="E684" i="35"/>
  <c r="E685" i="35"/>
  <c r="E686" i="35"/>
  <c r="E687" i="35"/>
  <c r="E688" i="35"/>
  <c r="E689" i="35"/>
  <c r="E690" i="35"/>
  <c r="E691" i="35"/>
  <c r="E692" i="35"/>
  <c r="E693" i="35"/>
  <c r="E694" i="35"/>
  <c r="E695" i="35"/>
  <c r="E696" i="35"/>
  <c r="E697" i="35"/>
  <c r="E698" i="35"/>
  <c r="E699" i="35"/>
  <c r="E700" i="35"/>
  <c r="E701" i="35"/>
  <c r="E702" i="35"/>
  <c r="E703" i="35"/>
  <c r="E704" i="35"/>
  <c r="E705" i="35"/>
  <c r="E706" i="35"/>
  <c r="E707" i="35"/>
  <c r="E708" i="35"/>
  <c r="E709" i="35"/>
  <c r="E710" i="35"/>
  <c r="E711" i="35"/>
  <c r="E712" i="35"/>
  <c r="E713" i="35"/>
  <c r="E714" i="35"/>
  <c r="E715" i="35"/>
  <c r="E716" i="35"/>
  <c r="E717" i="35"/>
  <c r="E718" i="35"/>
  <c r="E719" i="35"/>
  <c r="E720" i="35"/>
  <c r="E721" i="35"/>
  <c r="E722" i="35"/>
  <c r="E723" i="35"/>
  <c r="E724" i="35"/>
  <c r="E725" i="35"/>
  <c r="E726" i="35"/>
  <c r="E727" i="35"/>
  <c r="E728" i="35"/>
  <c r="E729" i="35"/>
  <c r="E730" i="35"/>
  <c r="E731" i="35"/>
  <c r="E732" i="35"/>
  <c r="E733" i="35"/>
  <c r="E734" i="35"/>
  <c r="E735" i="35"/>
  <c r="E736" i="35"/>
  <c r="E737" i="35"/>
  <c r="E738" i="35"/>
  <c r="E739" i="35"/>
  <c r="E740" i="35"/>
  <c r="E741" i="35"/>
  <c r="E742" i="35"/>
  <c r="E743" i="35"/>
  <c r="E744" i="35"/>
  <c r="E745" i="35"/>
  <c r="E746" i="35"/>
  <c r="E747" i="35"/>
  <c r="E748" i="35"/>
  <c r="E749" i="35"/>
  <c r="E750" i="35"/>
  <c r="E751" i="35"/>
  <c r="E752" i="35"/>
  <c r="E753" i="35"/>
  <c r="E754" i="35"/>
  <c r="E755" i="35"/>
  <c r="E756" i="35"/>
  <c r="E757" i="35"/>
  <c r="E758" i="35"/>
  <c r="E759" i="35"/>
  <c r="E760" i="35"/>
  <c r="E761" i="35"/>
  <c r="E762" i="35"/>
  <c r="E763" i="35"/>
  <c r="E764" i="35"/>
  <c r="E765" i="35"/>
  <c r="E766" i="35"/>
  <c r="E767" i="35"/>
  <c r="E768" i="35"/>
  <c r="E769" i="35"/>
  <c r="E770" i="35"/>
  <c r="E771" i="35"/>
  <c r="E772" i="35"/>
  <c r="E773" i="35"/>
  <c r="E774" i="35"/>
  <c r="E775" i="35"/>
  <c r="E776" i="35"/>
  <c r="E777" i="35"/>
  <c r="E778" i="35"/>
  <c r="E779" i="35"/>
  <c r="E780" i="35"/>
  <c r="E781" i="35"/>
  <c r="E782" i="35"/>
  <c r="E783" i="35"/>
  <c r="E784" i="35"/>
  <c r="E785" i="35"/>
  <c r="E786" i="35"/>
  <c r="E787" i="35"/>
  <c r="E788" i="35"/>
  <c r="E789" i="35"/>
  <c r="E790" i="35"/>
  <c r="E791" i="35"/>
  <c r="E792" i="35"/>
  <c r="E793" i="35"/>
  <c r="E794" i="35"/>
  <c r="E795" i="35"/>
  <c r="E796" i="35"/>
  <c r="E797" i="35"/>
  <c r="E798" i="35"/>
  <c r="E799" i="35"/>
  <c r="E800" i="35"/>
  <c r="E801" i="35"/>
  <c r="E802" i="35"/>
  <c r="E803" i="35"/>
  <c r="E804" i="35"/>
  <c r="E805" i="35"/>
  <c r="E806" i="35"/>
  <c r="E807" i="35"/>
  <c r="E808" i="35"/>
  <c r="E809" i="35"/>
  <c r="E810" i="35"/>
  <c r="E811" i="35"/>
  <c r="E812" i="35"/>
  <c r="E813" i="35"/>
  <c r="E814" i="35"/>
  <c r="E815" i="35"/>
  <c r="E816" i="35"/>
  <c r="E817" i="35"/>
  <c r="E818" i="35"/>
  <c r="E819" i="35"/>
  <c r="E820" i="35"/>
  <c r="E821" i="35"/>
  <c r="E822" i="35"/>
  <c r="E823" i="35"/>
  <c r="E824" i="35"/>
  <c r="E825" i="35"/>
  <c r="E826" i="35"/>
  <c r="E827" i="35"/>
  <c r="E828" i="35"/>
  <c r="E829" i="35"/>
  <c r="E830" i="35"/>
  <c r="E831" i="35"/>
  <c r="E832" i="35"/>
  <c r="E833" i="35"/>
  <c r="E834" i="35"/>
  <c r="E835" i="35"/>
  <c r="E836" i="35"/>
  <c r="E837" i="35"/>
  <c r="E838" i="35"/>
  <c r="E839" i="35"/>
  <c r="E840" i="35"/>
  <c r="E841" i="35"/>
  <c r="E842" i="35"/>
  <c r="E843" i="35"/>
  <c r="E844" i="35"/>
  <c r="E845" i="35"/>
  <c r="E846" i="35"/>
  <c r="E847" i="35"/>
  <c r="E848" i="35"/>
  <c r="E849" i="35"/>
  <c r="E850" i="35"/>
  <c r="E851" i="35"/>
  <c r="E852" i="35"/>
  <c r="E853" i="35"/>
  <c r="E854" i="35"/>
  <c r="E855" i="35"/>
  <c r="E856" i="35"/>
  <c r="E857" i="35"/>
  <c r="E858" i="35"/>
  <c r="E859" i="35"/>
  <c r="E860" i="35"/>
  <c r="E861" i="35"/>
  <c r="E862" i="35"/>
  <c r="E863" i="35"/>
  <c r="E864" i="35"/>
  <c r="E865" i="35"/>
  <c r="E866" i="35"/>
  <c r="E867" i="35"/>
  <c r="E868" i="35"/>
  <c r="E869" i="35"/>
  <c r="E870" i="35"/>
  <c r="E871" i="35"/>
  <c r="E872" i="35"/>
  <c r="E873" i="35"/>
  <c r="E874" i="35"/>
  <c r="E875" i="35"/>
  <c r="E876" i="35"/>
  <c r="E877" i="35"/>
  <c r="E878" i="35"/>
  <c r="E879" i="35"/>
  <c r="E880" i="35"/>
  <c r="E881" i="35"/>
  <c r="E882" i="35"/>
  <c r="E883" i="35"/>
  <c r="E884" i="35"/>
  <c r="E885" i="35"/>
  <c r="E886" i="35"/>
  <c r="E887" i="35"/>
  <c r="E888" i="35"/>
  <c r="E889" i="35"/>
  <c r="E890" i="35"/>
  <c r="E891" i="35"/>
  <c r="E892" i="35"/>
  <c r="E893" i="35"/>
  <c r="E894" i="35"/>
  <c r="E895" i="35"/>
  <c r="E896" i="35"/>
  <c r="E897" i="35"/>
  <c r="E898" i="35"/>
  <c r="E899" i="35"/>
  <c r="E900" i="35"/>
  <c r="E901" i="35"/>
  <c r="E902" i="35"/>
  <c r="E903" i="35"/>
  <c r="E904" i="35"/>
  <c r="E905" i="35"/>
  <c r="E906" i="35"/>
  <c r="E907" i="35"/>
  <c r="E908" i="35"/>
  <c r="E909" i="35"/>
  <c r="E910" i="35"/>
  <c r="E911" i="35"/>
  <c r="E912" i="35"/>
  <c r="E913" i="35"/>
  <c r="E914" i="35"/>
  <c r="E915" i="35"/>
  <c r="E916" i="35"/>
  <c r="E917" i="35"/>
  <c r="E918" i="35"/>
  <c r="E919" i="35"/>
  <c r="E920" i="35"/>
  <c r="E921" i="35"/>
  <c r="E922" i="35"/>
  <c r="E923" i="35"/>
  <c r="E924" i="35"/>
  <c r="E925" i="35"/>
  <c r="E926" i="35"/>
  <c r="E927" i="35"/>
  <c r="E928" i="35"/>
  <c r="E929" i="35"/>
  <c r="E930" i="35"/>
  <c r="E931" i="35"/>
  <c r="E932" i="35"/>
  <c r="E933" i="35"/>
  <c r="E934" i="35"/>
  <c r="E935" i="35"/>
  <c r="E936" i="35"/>
  <c r="E937" i="35"/>
  <c r="E938" i="35"/>
  <c r="E939" i="35"/>
  <c r="E940" i="35"/>
  <c r="E941" i="35"/>
  <c r="E942" i="35"/>
  <c r="E943" i="35"/>
  <c r="E944" i="35"/>
  <c r="E945" i="35"/>
  <c r="E946" i="35"/>
  <c r="E947" i="35"/>
  <c r="E948" i="35"/>
  <c r="E949" i="35"/>
  <c r="E950" i="35"/>
  <c r="E951" i="35"/>
  <c r="E952" i="35"/>
  <c r="E953" i="35"/>
  <c r="E954" i="35"/>
  <c r="E955" i="35"/>
  <c r="E956" i="35"/>
  <c r="E957" i="35"/>
  <c r="E958" i="35"/>
  <c r="E959" i="35"/>
  <c r="E960" i="35"/>
  <c r="E961" i="35"/>
  <c r="E962" i="35"/>
  <c r="E963" i="35"/>
  <c r="E964" i="35"/>
  <c r="E965" i="35"/>
  <c r="E966" i="35"/>
  <c r="E967" i="35"/>
  <c r="E968" i="35"/>
  <c r="E969" i="35"/>
  <c r="E970" i="35"/>
  <c r="E971" i="35"/>
  <c r="E972" i="35"/>
  <c r="E973" i="35"/>
  <c r="E974" i="35"/>
  <c r="E975" i="35"/>
  <c r="E976" i="35"/>
  <c r="E977" i="35"/>
  <c r="E978" i="35"/>
  <c r="E979" i="35"/>
  <c r="E980" i="35"/>
  <c r="E981" i="35"/>
  <c r="E982" i="35"/>
  <c r="E983" i="35"/>
  <c r="E984" i="35"/>
  <c r="E985" i="35"/>
  <c r="E986" i="35"/>
  <c r="E987" i="35"/>
  <c r="E988" i="35"/>
  <c r="E989" i="35"/>
  <c r="E990" i="35"/>
  <c r="E991" i="35"/>
  <c r="E992" i="35"/>
  <c r="E993" i="35"/>
  <c r="E994" i="35"/>
  <c r="E995" i="35"/>
  <c r="E996" i="35"/>
  <c r="E997" i="35"/>
  <c r="E998" i="35"/>
  <c r="E999" i="35"/>
  <c r="E1000" i="35"/>
  <c r="E1001" i="35"/>
  <c r="E1002" i="35"/>
  <c r="E1003" i="35"/>
  <c r="E1004" i="35"/>
  <c r="E1005" i="35"/>
  <c r="E1006" i="35"/>
  <c r="E1007" i="35"/>
  <c r="E1008" i="35"/>
  <c r="E1009" i="35"/>
  <c r="E1010" i="35"/>
  <c r="E1011" i="35"/>
  <c r="E1012" i="35"/>
  <c r="E1013" i="35"/>
  <c r="E1014" i="35"/>
  <c r="E1015" i="35"/>
  <c r="E1016" i="35"/>
  <c r="E1017" i="35"/>
  <c r="E1018" i="35"/>
  <c r="E1019" i="35"/>
  <c r="E1020" i="35"/>
  <c r="E1021" i="35"/>
  <c r="E1022" i="35"/>
  <c r="E1023" i="35"/>
  <c r="E1024" i="35"/>
  <c r="E1025" i="35"/>
  <c r="E1026" i="35"/>
  <c r="E1027" i="35"/>
  <c r="E1028" i="35"/>
  <c r="E1029" i="35"/>
  <c r="E1030" i="35"/>
  <c r="E1031" i="35"/>
  <c r="E1032" i="35"/>
  <c r="E1033" i="35"/>
  <c r="E1034" i="35"/>
  <c r="E1035" i="35"/>
  <c r="E1036" i="35"/>
  <c r="E1037" i="35"/>
  <c r="E1038" i="35"/>
  <c r="E1039" i="35"/>
  <c r="E1040" i="35"/>
  <c r="E1041" i="35"/>
  <c r="E1042" i="35"/>
  <c r="E1043" i="35"/>
  <c r="E1044" i="35"/>
  <c r="E1045" i="35"/>
  <c r="E1046" i="35"/>
  <c r="E1047" i="35"/>
  <c r="E1048" i="35"/>
  <c r="E1049" i="35"/>
  <c r="E1050" i="35"/>
  <c r="E1051" i="35"/>
  <c r="E1052" i="35"/>
  <c r="E1053" i="35"/>
  <c r="E1054" i="35"/>
  <c r="E1055" i="35"/>
  <c r="E1056" i="35"/>
  <c r="E1057" i="35"/>
  <c r="E1058" i="35"/>
  <c r="E1059" i="35"/>
  <c r="E1060" i="35"/>
  <c r="E1061" i="35"/>
  <c r="E1062" i="35"/>
  <c r="E1063" i="35"/>
  <c r="E1064" i="35"/>
  <c r="E1065" i="35"/>
  <c r="E1066" i="35"/>
  <c r="E1067" i="35"/>
  <c r="E1068" i="35"/>
  <c r="E1069" i="35"/>
  <c r="E1070" i="35"/>
  <c r="E1071" i="35"/>
  <c r="E1072" i="35"/>
  <c r="E1073" i="35"/>
  <c r="E1074" i="35"/>
  <c r="E1075" i="35"/>
  <c r="E1076" i="35"/>
  <c r="E1077" i="35"/>
  <c r="E1078" i="35"/>
  <c r="E1079" i="35"/>
  <c r="E1080" i="35"/>
  <c r="E1081" i="35"/>
  <c r="E1082" i="35"/>
  <c r="E1083" i="35"/>
  <c r="E1084" i="35"/>
  <c r="E1085" i="35"/>
  <c r="E1086" i="35"/>
  <c r="E1087" i="35"/>
  <c r="E1088" i="35"/>
  <c r="E1089" i="35"/>
  <c r="E1090" i="35"/>
  <c r="E1091" i="35"/>
  <c r="E1092" i="35"/>
  <c r="E1093" i="35"/>
  <c r="E1094" i="35"/>
  <c r="E1095" i="35"/>
  <c r="E1096" i="35"/>
  <c r="E1097" i="35"/>
  <c r="E1098" i="35"/>
  <c r="E1099" i="35"/>
  <c r="E1100" i="35"/>
  <c r="E1101" i="35"/>
  <c r="E1102" i="35"/>
  <c r="E1103" i="35"/>
  <c r="E1104" i="35"/>
  <c r="E1105" i="35"/>
  <c r="E1106" i="35"/>
  <c r="E1107" i="35"/>
  <c r="E1108" i="35"/>
  <c r="E1109" i="35"/>
  <c r="E1110" i="35"/>
  <c r="E1111" i="35"/>
  <c r="E1112" i="35"/>
  <c r="E1113" i="35"/>
  <c r="E1114" i="35"/>
  <c r="E1115" i="35"/>
  <c r="E1116" i="35"/>
  <c r="E1117" i="35"/>
  <c r="E1118" i="35"/>
  <c r="E1119" i="35"/>
  <c r="E1120" i="35"/>
  <c r="E1121" i="35"/>
  <c r="E1122" i="35"/>
  <c r="E1123" i="35"/>
  <c r="E1124" i="35"/>
  <c r="E1125" i="35"/>
  <c r="E1126" i="35"/>
  <c r="E1127" i="35"/>
  <c r="E1128" i="35"/>
  <c r="E1129" i="35"/>
  <c r="E1130" i="35"/>
  <c r="E1131" i="35"/>
  <c r="E1132" i="35"/>
  <c r="E1133" i="35"/>
  <c r="E1134" i="35"/>
  <c r="E1135" i="35"/>
  <c r="E1136" i="35"/>
  <c r="E1137" i="35"/>
  <c r="E1138" i="35"/>
  <c r="E1139" i="35"/>
  <c r="E1140" i="35"/>
  <c r="E1141" i="35"/>
  <c r="E1142" i="35"/>
  <c r="E1143" i="35"/>
  <c r="E1144" i="35"/>
  <c r="E1145" i="35"/>
  <c r="E1146" i="35"/>
  <c r="E1147" i="35"/>
  <c r="E1148" i="35"/>
  <c r="E1149" i="35"/>
  <c r="E1150" i="35"/>
  <c r="E1151" i="35"/>
  <c r="E1152" i="35"/>
  <c r="E1153" i="35"/>
  <c r="E1154" i="35"/>
  <c r="E1155" i="35"/>
  <c r="E1156" i="35"/>
  <c r="E1157" i="35"/>
  <c r="E1158" i="35"/>
  <c r="E1159" i="35"/>
  <c r="E1160" i="35"/>
  <c r="E1161" i="35"/>
  <c r="E1162" i="35"/>
  <c r="E1163" i="35"/>
  <c r="E1164" i="35"/>
  <c r="E1165" i="35"/>
  <c r="E1166" i="35"/>
  <c r="E1167" i="35"/>
  <c r="E1168" i="35"/>
  <c r="E1169" i="35"/>
  <c r="E1170" i="35"/>
  <c r="E1171" i="35"/>
  <c r="E1172" i="35"/>
  <c r="E1173" i="35"/>
  <c r="E1174" i="35"/>
  <c r="E1175" i="35"/>
  <c r="E1176" i="35"/>
  <c r="E1177" i="35"/>
  <c r="E1178" i="35"/>
  <c r="E1179" i="35"/>
  <c r="E1180" i="35"/>
  <c r="E1181" i="35"/>
  <c r="E1182" i="35"/>
  <c r="E1183" i="35"/>
  <c r="E1184" i="35"/>
  <c r="E1185" i="35"/>
  <c r="E1186" i="35"/>
  <c r="E1187" i="35"/>
  <c r="E1188" i="35"/>
  <c r="E1189" i="35"/>
  <c r="E1190" i="35"/>
  <c r="E1191" i="35"/>
  <c r="E1192" i="35"/>
  <c r="E1193" i="35"/>
  <c r="E1194" i="35"/>
  <c r="E1195" i="35"/>
  <c r="E1196" i="35"/>
  <c r="E1197" i="35"/>
  <c r="E1198" i="35"/>
  <c r="E1199" i="35"/>
  <c r="E1200" i="35"/>
  <c r="E1201" i="35"/>
  <c r="E1202" i="35"/>
  <c r="E1203" i="35"/>
  <c r="E1204" i="35"/>
  <c r="E1205" i="35"/>
  <c r="E1206" i="35"/>
  <c r="E1207" i="35"/>
  <c r="E1208" i="35"/>
  <c r="E1209" i="35"/>
  <c r="E1210" i="35"/>
  <c r="E1211" i="35"/>
  <c r="E1212" i="35"/>
  <c r="E1213" i="35"/>
  <c r="E1214" i="35"/>
  <c r="E1215" i="35"/>
  <c r="E1216" i="35"/>
  <c r="E1217" i="35"/>
  <c r="E1218" i="35"/>
  <c r="E1219" i="35"/>
  <c r="E1220" i="35"/>
  <c r="E1221" i="35"/>
  <c r="E1222" i="35"/>
  <c r="E1223" i="35"/>
  <c r="E1224" i="35"/>
  <c r="E1225" i="35"/>
  <c r="E1226" i="35"/>
  <c r="E1227" i="35"/>
  <c r="E1228" i="35"/>
  <c r="E1229" i="35"/>
  <c r="E1230" i="35"/>
  <c r="E1231" i="35"/>
  <c r="E1232" i="35"/>
  <c r="E1233" i="35"/>
  <c r="E1234" i="35"/>
  <c r="E1235" i="35"/>
  <c r="E1236" i="35"/>
  <c r="E1237" i="35"/>
  <c r="E1238" i="35"/>
  <c r="E1239" i="35"/>
  <c r="E1240" i="35"/>
  <c r="E1241" i="35"/>
  <c r="E1242" i="35"/>
  <c r="E1243" i="35"/>
  <c r="E1244" i="35"/>
  <c r="E1245" i="35"/>
  <c r="E1246" i="35"/>
  <c r="E1247" i="35"/>
  <c r="E1248" i="35"/>
  <c r="E1249" i="35"/>
  <c r="E1250" i="35"/>
  <c r="E1251" i="35"/>
  <c r="E1252" i="35"/>
  <c r="E1253" i="35"/>
  <c r="E1254" i="35"/>
  <c r="E1255" i="35"/>
  <c r="E1256" i="35"/>
  <c r="E1257" i="35"/>
  <c r="E1258" i="35"/>
  <c r="E1259" i="35"/>
  <c r="E1260" i="35"/>
  <c r="E1261" i="35"/>
  <c r="E1262" i="35"/>
  <c r="E1263" i="35"/>
  <c r="E1264" i="35"/>
  <c r="E1265" i="35"/>
  <c r="E1266" i="35"/>
  <c r="E1267" i="35"/>
  <c r="E1268" i="35"/>
  <c r="E1269" i="35"/>
  <c r="E1270" i="35"/>
  <c r="E1271" i="35"/>
  <c r="E1272" i="35"/>
  <c r="E1273" i="35"/>
  <c r="E1274" i="35"/>
  <c r="E1275" i="35"/>
  <c r="E1276" i="35"/>
  <c r="E1277" i="35"/>
  <c r="E1278" i="35"/>
  <c r="E1279" i="35"/>
  <c r="E1280" i="35"/>
  <c r="E1281" i="35"/>
  <c r="E1282" i="35"/>
  <c r="E1283" i="35"/>
  <c r="E1284" i="35"/>
  <c r="E1285" i="35"/>
  <c r="E1286" i="35"/>
  <c r="E1287" i="35"/>
  <c r="E1288" i="35"/>
  <c r="E1289" i="35"/>
  <c r="E1290" i="35"/>
  <c r="E1291" i="35"/>
  <c r="E1292" i="35"/>
  <c r="E1293" i="35"/>
  <c r="E1294" i="35"/>
  <c r="E1295" i="35"/>
  <c r="E1296" i="35"/>
  <c r="E1297" i="35"/>
  <c r="E1298" i="35"/>
  <c r="E1299" i="35"/>
  <c r="E1300" i="35"/>
  <c r="E1301" i="35"/>
  <c r="E1302" i="35"/>
  <c r="E1303" i="35"/>
  <c r="E1304" i="35"/>
  <c r="E1305" i="35"/>
  <c r="E1306" i="35"/>
  <c r="E1307" i="35"/>
  <c r="E1308" i="35"/>
  <c r="E1309" i="35"/>
  <c r="E1310" i="35"/>
  <c r="E1311" i="35"/>
  <c r="E1312" i="35"/>
  <c r="E1313" i="35"/>
  <c r="E1314" i="35"/>
  <c r="E1315" i="35"/>
  <c r="E1316" i="35"/>
  <c r="E1317" i="35"/>
  <c r="E1318" i="35"/>
  <c r="E1319" i="35"/>
  <c r="E1320" i="35"/>
  <c r="E1321" i="35"/>
  <c r="E1322" i="35"/>
  <c r="E1323" i="35"/>
  <c r="E1324" i="35"/>
  <c r="E1325" i="35"/>
  <c r="E1326" i="35"/>
  <c r="E1327" i="35"/>
  <c r="E1328" i="35"/>
  <c r="E1329" i="35"/>
  <c r="E1330" i="35"/>
  <c r="E1331" i="35"/>
  <c r="E1332" i="35"/>
  <c r="E1333" i="35"/>
  <c r="E1334" i="35"/>
  <c r="E1335" i="35"/>
  <c r="E1336" i="35"/>
  <c r="E1337" i="35"/>
  <c r="E1338" i="35"/>
  <c r="E1339" i="35"/>
  <c r="E1340" i="35"/>
  <c r="E1341" i="35"/>
  <c r="E1342" i="35"/>
  <c r="E1343" i="35"/>
  <c r="E1344" i="35"/>
  <c r="E1345" i="35"/>
  <c r="E1346" i="35"/>
  <c r="E1347" i="35"/>
  <c r="E1348" i="35"/>
  <c r="E1349" i="35"/>
  <c r="E1350" i="35"/>
  <c r="E1351" i="35"/>
  <c r="E1352" i="35"/>
  <c r="E1353" i="35"/>
  <c r="E1354" i="35"/>
  <c r="E1355" i="35"/>
  <c r="E1356" i="35"/>
  <c r="E1357" i="35"/>
  <c r="E1358" i="35"/>
  <c r="E1359" i="35"/>
  <c r="E1360" i="35"/>
  <c r="E1361" i="35"/>
  <c r="E1362" i="35"/>
  <c r="E1363" i="35"/>
  <c r="E1364" i="35"/>
  <c r="E1365" i="35"/>
  <c r="E1366" i="35"/>
  <c r="E1367" i="35"/>
  <c r="E1368" i="35"/>
  <c r="E1369" i="35"/>
  <c r="E1370" i="35"/>
  <c r="E1371" i="35"/>
  <c r="E1372" i="35"/>
  <c r="E1373" i="35"/>
  <c r="E1374" i="35"/>
  <c r="E1375" i="35"/>
  <c r="E1376" i="35"/>
  <c r="E1377" i="35"/>
  <c r="E1378" i="35"/>
  <c r="E1379" i="35"/>
  <c r="E1380" i="35"/>
  <c r="E1381" i="35"/>
  <c r="E1382" i="35"/>
  <c r="E1383" i="35"/>
  <c r="E1384" i="35"/>
  <c r="E1385" i="35"/>
  <c r="E1386" i="35"/>
  <c r="E1387" i="35"/>
  <c r="E1388" i="35"/>
  <c r="E1389" i="35"/>
  <c r="E1390" i="35"/>
  <c r="E1391" i="35"/>
  <c r="E1392" i="35"/>
  <c r="E1393" i="35"/>
  <c r="E1394" i="35"/>
  <c r="E1395" i="35"/>
  <c r="E1396" i="35"/>
  <c r="E1397" i="35"/>
  <c r="E1398" i="35"/>
  <c r="E1399" i="35"/>
  <c r="E1400" i="35"/>
  <c r="E1401" i="35"/>
  <c r="E1402" i="35"/>
  <c r="E1403" i="35"/>
  <c r="E1404" i="35"/>
  <c r="E1405" i="35"/>
  <c r="E1406" i="35"/>
  <c r="E1407" i="35"/>
  <c r="E1408" i="35"/>
  <c r="E1409" i="35"/>
  <c r="E1410" i="35"/>
  <c r="E1411" i="35"/>
  <c r="E1412" i="35"/>
  <c r="E1413" i="35"/>
  <c r="E1414" i="35"/>
  <c r="E1415" i="35"/>
  <c r="E1416" i="35"/>
  <c r="E1417" i="35"/>
  <c r="E1418" i="35"/>
  <c r="E1419" i="35"/>
  <c r="E1420" i="35"/>
  <c r="E1421" i="35"/>
  <c r="E1422" i="35"/>
  <c r="E1423" i="35"/>
  <c r="E1424" i="35"/>
  <c r="E1425" i="35"/>
  <c r="E1426" i="35"/>
  <c r="E1427" i="35"/>
  <c r="E1428" i="35"/>
  <c r="E1429" i="35"/>
  <c r="E1430" i="35"/>
  <c r="E1431" i="35"/>
  <c r="E1432" i="35"/>
  <c r="E1433" i="35"/>
  <c r="E1434" i="35"/>
  <c r="E1435" i="35"/>
  <c r="E1436" i="35"/>
  <c r="E1437" i="35"/>
  <c r="E1438" i="35"/>
  <c r="E1439" i="35"/>
  <c r="E1440" i="35"/>
  <c r="E1441" i="35"/>
  <c r="E1442" i="35"/>
  <c r="E1443" i="35"/>
  <c r="E1444" i="35"/>
  <c r="E1445" i="35"/>
  <c r="E1446" i="35"/>
  <c r="E1447" i="35"/>
  <c r="E1448" i="35"/>
  <c r="E1449" i="35"/>
  <c r="E1450" i="35"/>
  <c r="E1451" i="35"/>
  <c r="E1452" i="35"/>
  <c r="E1453" i="35"/>
  <c r="E1454" i="35"/>
  <c r="E1455" i="35"/>
  <c r="E1456" i="35"/>
  <c r="E1457" i="35"/>
  <c r="E1458" i="35"/>
  <c r="E1459" i="35"/>
  <c r="E1460" i="35"/>
  <c r="E1461" i="35"/>
  <c r="E1462" i="35"/>
  <c r="E1463" i="35"/>
  <c r="E1464" i="35"/>
  <c r="E1465" i="35"/>
  <c r="E1466" i="35"/>
  <c r="E1467" i="35"/>
  <c r="E1468" i="35"/>
  <c r="E1469" i="35"/>
  <c r="E1470" i="35"/>
  <c r="E1471" i="35"/>
  <c r="E1472" i="35"/>
  <c r="E1473" i="35"/>
  <c r="E1474" i="35"/>
  <c r="E1475" i="35"/>
  <c r="E1476" i="35"/>
  <c r="E1477" i="35"/>
  <c r="E1478" i="35"/>
  <c r="E1479" i="35"/>
  <c r="E1480" i="35"/>
  <c r="E1481" i="35"/>
  <c r="E1482" i="35"/>
  <c r="E1483" i="35"/>
  <c r="E1484" i="35"/>
  <c r="E1485" i="35"/>
  <c r="E1486" i="35"/>
  <c r="E1487" i="35"/>
  <c r="E1488" i="35"/>
  <c r="E1489" i="35"/>
  <c r="E1490" i="35"/>
  <c r="E1491" i="35"/>
  <c r="E1492" i="35"/>
  <c r="E1493" i="35"/>
  <c r="E1494" i="35"/>
  <c r="E1495" i="35"/>
  <c r="E1496" i="35"/>
  <c r="E1497" i="35"/>
  <c r="E1498" i="35"/>
  <c r="E1499" i="35"/>
  <c r="E1500" i="35"/>
  <c r="E1501" i="35"/>
  <c r="E1502" i="35"/>
  <c r="E1503" i="35"/>
  <c r="E1504" i="35"/>
  <c r="E1505" i="35"/>
  <c r="E1506" i="35"/>
  <c r="E1507" i="35"/>
  <c r="E1508" i="35"/>
  <c r="E1509" i="35"/>
  <c r="E1510" i="35"/>
  <c r="E1511" i="35"/>
  <c r="E1512" i="35"/>
  <c r="E1513" i="35"/>
  <c r="E1514" i="35"/>
  <c r="E1515" i="35"/>
  <c r="E1516" i="35"/>
  <c r="E1517" i="35"/>
  <c r="E1518" i="35"/>
  <c r="E1519" i="35"/>
  <c r="E1520" i="35"/>
  <c r="E1521" i="35"/>
  <c r="E1522" i="35"/>
  <c r="E1523" i="35"/>
  <c r="E1524" i="35"/>
  <c r="E1525" i="35"/>
  <c r="E1526" i="35"/>
  <c r="E1527" i="35"/>
  <c r="E1528" i="35"/>
  <c r="E1529" i="35"/>
  <c r="E1530" i="35"/>
  <c r="E1531" i="35"/>
  <c r="E1532" i="35"/>
  <c r="E1533" i="35"/>
  <c r="E1534" i="35"/>
  <c r="E1535" i="35"/>
  <c r="E1536" i="35"/>
  <c r="E1537" i="35"/>
  <c r="E1538" i="35"/>
  <c r="E1539" i="35"/>
  <c r="E1540" i="35"/>
  <c r="E1541" i="35"/>
  <c r="E1542" i="35"/>
  <c r="E1543" i="35"/>
  <c r="E1544" i="35"/>
  <c r="E1545" i="35"/>
  <c r="E1546" i="35"/>
  <c r="E1547" i="35"/>
  <c r="E1548" i="35"/>
  <c r="E1549" i="35"/>
  <c r="E1550" i="35"/>
  <c r="E1551" i="35"/>
  <c r="E1552" i="35"/>
  <c r="E1553" i="35"/>
  <c r="E1554" i="35"/>
  <c r="E1555" i="35"/>
  <c r="E1556" i="35"/>
  <c r="E1557" i="35"/>
  <c r="E1558" i="35"/>
  <c r="E1559" i="35"/>
  <c r="E1560" i="35"/>
  <c r="E1561" i="35"/>
  <c r="E1562" i="35"/>
  <c r="E1563" i="35"/>
  <c r="E1564" i="35"/>
  <c r="E1565" i="35"/>
  <c r="E1566" i="35"/>
  <c r="E1567" i="35"/>
  <c r="E1568" i="35"/>
  <c r="E1569" i="35"/>
  <c r="E1570" i="35"/>
  <c r="E1571" i="35"/>
  <c r="E1572" i="35"/>
  <c r="E1573" i="35"/>
  <c r="E1574" i="35"/>
  <c r="E1575" i="35"/>
  <c r="E1576" i="35"/>
  <c r="E1577" i="35"/>
  <c r="E1578" i="35"/>
  <c r="E1579" i="35"/>
  <c r="E1580" i="35"/>
  <c r="E1581" i="35"/>
  <c r="E1582" i="35"/>
  <c r="E1583" i="35"/>
  <c r="E1584" i="35"/>
  <c r="E1585" i="35"/>
  <c r="E1586" i="35"/>
  <c r="E1587" i="35"/>
  <c r="E1588" i="35"/>
  <c r="E1589" i="35"/>
  <c r="E1590" i="35"/>
  <c r="E1591" i="35"/>
  <c r="E1592" i="35"/>
  <c r="E1593" i="35"/>
  <c r="E1594" i="35"/>
  <c r="E1595" i="35"/>
  <c r="E1596" i="35"/>
  <c r="E1597" i="35"/>
  <c r="E1598" i="35"/>
  <c r="E1599" i="35"/>
  <c r="E1600" i="35"/>
  <c r="E1601" i="35"/>
  <c r="E1602" i="35"/>
  <c r="E1603" i="35"/>
  <c r="E1604" i="35"/>
  <c r="E1605" i="35"/>
  <c r="E1606" i="35"/>
  <c r="E1607" i="35"/>
  <c r="E1608" i="35"/>
  <c r="E1609" i="35"/>
  <c r="E1610" i="35"/>
  <c r="E1611" i="35"/>
  <c r="E1612" i="35"/>
  <c r="E1613" i="35"/>
  <c r="E1614" i="35"/>
  <c r="E1615" i="35"/>
  <c r="E1616" i="35"/>
  <c r="E1617" i="35"/>
  <c r="E1618" i="35"/>
  <c r="E1619" i="35"/>
  <c r="E1620" i="35"/>
  <c r="E1621" i="35"/>
  <c r="E1622" i="35"/>
  <c r="E1623" i="35"/>
  <c r="E1624" i="35"/>
  <c r="E1625" i="35"/>
  <c r="E1626" i="35"/>
  <c r="E1627" i="35"/>
  <c r="E1628" i="35"/>
  <c r="E1629" i="35"/>
  <c r="E1630" i="35"/>
  <c r="E1631" i="35"/>
  <c r="E1632" i="35"/>
  <c r="E1633" i="35"/>
  <c r="E1634" i="35"/>
  <c r="E1635" i="35"/>
  <c r="E1636" i="35"/>
  <c r="E1637" i="35"/>
  <c r="E1638" i="35"/>
  <c r="E1639" i="35"/>
  <c r="E1640" i="35"/>
  <c r="E1641" i="35"/>
  <c r="E1642" i="35"/>
  <c r="E1643" i="35"/>
  <c r="E1644" i="35"/>
  <c r="E1645" i="35"/>
  <c r="E1646" i="35"/>
  <c r="E1647" i="35"/>
  <c r="E1648" i="35"/>
  <c r="E1649" i="35"/>
  <c r="E1650" i="35"/>
  <c r="E1651" i="35"/>
  <c r="E1652" i="35"/>
  <c r="E1653" i="35"/>
  <c r="E1654" i="35"/>
  <c r="E1655" i="35"/>
  <c r="E1656" i="35"/>
  <c r="E1657" i="35"/>
  <c r="E1658" i="35"/>
  <c r="E1659" i="35"/>
  <c r="E1660" i="35"/>
  <c r="E1661" i="35"/>
  <c r="E1662" i="35"/>
  <c r="E1663" i="35"/>
  <c r="E1664" i="35"/>
  <c r="E1665" i="35"/>
  <c r="E1666" i="35"/>
  <c r="E1667" i="35"/>
  <c r="E1668" i="35"/>
  <c r="E1669" i="35"/>
  <c r="E1670" i="35"/>
  <c r="E1671" i="35"/>
  <c r="E1672" i="35"/>
  <c r="E1673" i="35"/>
  <c r="E1674" i="35"/>
  <c r="E1675" i="35"/>
  <c r="E1676" i="35"/>
  <c r="E1677" i="35"/>
  <c r="E1678" i="35"/>
  <c r="E1679" i="35"/>
  <c r="E1680" i="35"/>
  <c r="E1681" i="35"/>
  <c r="E1682" i="35"/>
  <c r="E1683" i="35"/>
  <c r="E1684" i="35"/>
  <c r="E1685" i="35"/>
  <c r="E1686" i="35"/>
  <c r="E1687" i="35"/>
  <c r="E1688" i="35"/>
  <c r="E1689" i="35"/>
  <c r="E1690" i="35"/>
  <c r="E1691" i="35"/>
  <c r="E1692" i="35"/>
  <c r="E1693" i="35"/>
  <c r="E1694" i="35"/>
  <c r="E1695" i="35"/>
  <c r="E1696" i="35"/>
  <c r="E1697" i="35"/>
  <c r="E1698" i="35"/>
  <c r="E1699" i="35"/>
  <c r="E1700" i="35"/>
  <c r="E1701" i="35"/>
  <c r="E1702" i="35"/>
  <c r="E1703" i="35"/>
  <c r="E1704" i="35"/>
  <c r="E1705" i="35"/>
  <c r="E1706" i="35"/>
  <c r="E1707" i="35"/>
  <c r="E1708" i="35"/>
  <c r="E1709" i="35"/>
  <c r="E1710" i="35"/>
  <c r="E1711" i="35"/>
  <c r="E1712" i="35"/>
  <c r="E1713" i="35"/>
  <c r="E1714" i="35"/>
  <c r="E1715" i="35"/>
  <c r="E1716" i="35"/>
  <c r="E1717" i="35"/>
  <c r="E1718" i="35"/>
  <c r="E1719" i="35"/>
  <c r="E1720" i="35"/>
  <c r="E1721" i="35"/>
  <c r="E1722" i="35"/>
  <c r="E1723" i="35"/>
  <c r="E1724" i="35"/>
  <c r="E1725" i="35"/>
  <c r="E1726" i="35"/>
  <c r="E1727" i="35"/>
  <c r="E1728" i="35"/>
  <c r="E1729" i="35"/>
  <c r="E1730" i="35"/>
  <c r="E1731" i="35"/>
  <c r="E1732" i="35"/>
  <c r="E1733" i="35"/>
  <c r="E1734" i="35"/>
  <c r="E1735" i="35"/>
  <c r="E1736" i="35"/>
  <c r="E1737" i="35"/>
  <c r="E1738" i="35"/>
  <c r="E1739" i="35"/>
  <c r="E1740" i="35"/>
  <c r="E1741" i="35"/>
  <c r="E1742" i="35"/>
  <c r="E1743" i="35"/>
  <c r="E1744" i="35"/>
  <c r="E1745" i="35"/>
  <c r="E1746" i="35"/>
  <c r="E1747" i="35"/>
  <c r="E1748" i="35"/>
  <c r="E1749" i="35"/>
  <c r="E1750" i="35"/>
  <c r="E1751" i="35"/>
  <c r="E1752" i="35"/>
  <c r="E1753" i="35"/>
  <c r="E1754" i="35"/>
  <c r="E1755" i="35"/>
  <c r="E1756" i="35"/>
  <c r="E1757" i="35"/>
  <c r="E1758" i="35"/>
  <c r="E1759" i="35"/>
  <c r="E1760" i="35"/>
  <c r="E1761" i="35"/>
  <c r="E1762" i="35"/>
  <c r="E1763" i="35"/>
  <c r="E1764" i="35"/>
  <c r="E1765" i="35"/>
  <c r="E1766" i="35"/>
  <c r="E1767" i="35"/>
  <c r="E1768" i="35"/>
  <c r="E1769" i="35"/>
  <c r="E1770" i="35"/>
  <c r="E1771" i="35"/>
  <c r="E1772" i="35"/>
  <c r="E1773" i="35"/>
  <c r="E1774" i="35"/>
  <c r="E1775" i="35"/>
  <c r="E1776" i="35"/>
  <c r="E1777" i="35"/>
  <c r="E1778" i="35"/>
  <c r="E1779" i="35"/>
  <c r="E1780" i="35"/>
  <c r="E1781" i="35"/>
  <c r="E1782" i="35"/>
  <c r="E1783" i="35"/>
  <c r="E1784" i="35"/>
  <c r="E1785" i="35"/>
  <c r="E1786" i="35"/>
  <c r="E1787" i="35"/>
  <c r="E1788" i="35"/>
  <c r="E1789" i="35"/>
  <c r="E1790" i="35"/>
  <c r="E1791" i="35"/>
  <c r="E1792" i="35"/>
  <c r="E1793" i="35"/>
  <c r="E1794" i="35"/>
  <c r="E1795" i="35"/>
  <c r="E1796" i="35"/>
  <c r="E1797" i="35"/>
  <c r="E1798" i="35"/>
  <c r="E1799" i="35"/>
  <c r="E1800" i="35"/>
  <c r="E1801" i="35"/>
  <c r="E1802" i="35"/>
  <c r="E1803" i="35"/>
  <c r="E1804" i="35"/>
  <c r="E1805" i="35"/>
  <c r="E1806" i="35"/>
  <c r="E1807" i="35"/>
  <c r="E1808" i="35"/>
  <c r="E1809" i="35"/>
  <c r="E1810" i="35"/>
  <c r="E1811" i="35"/>
  <c r="E1812" i="35"/>
  <c r="E1813" i="35"/>
  <c r="E1814" i="35"/>
  <c r="E1815" i="35"/>
  <c r="E1816" i="35"/>
  <c r="E1817" i="35"/>
  <c r="E1818" i="35"/>
  <c r="E1819" i="35"/>
  <c r="E1820" i="35"/>
  <c r="E1821" i="35"/>
  <c r="E1822" i="35"/>
  <c r="E1823" i="35"/>
  <c r="E1824" i="35"/>
  <c r="E1825" i="35"/>
  <c r="E1826" i="35"/>
  <c r="E1827" i="35"/>
  <c r="E1828" i="35"/>
  <c r="E1829" i="35"/>
  <c r="E1830" i="35"/>
  <c r="E1831" i="35"/>
  <c r="E1832" i="35"/>
  <c r="E1833" i="35"/>
  <c r="E1834" i="35"/>
  <c r="E1835" i="35"/>
  <c r="E1836" i="35"/>
  <c r="E1837" i="35"/>
  <c r="E1838" i="35"/>
  <c r="E1839" i="35"/>
  <c r="E1840" i="35"/>
  <c r="E1841" i="35"/>
  <c r="E1842" i="35"/>
  <c r="E1843" i="35"/>
  <c r="E1844" i="35"/>
  <c r="E1845" i="35"/>
  <c r="E1846" i="35"/>
  <c r="E1847" i="35"/>
  <c r="E1848" i="35"/>
  <c r="E1849" i="35"/>
  <c r="E1850" i="35"/>
  <c r="E1851" i="35"/>
  <c r="E1852" i="35"/>
  <c r="E1853" i="35"/>
  <c r="E1854" i="35"/>
  <c r="E1855" i="35"/>
  <c r="E1856" i="35"/>
  <c r="E1857" i="35"/>
  <c r="E1858" i="35"/>
  <c r="E1859" i="35"/>
  <c r="E1860" i="35"/>
  <c r="E1861" i="35"/>
  <c r="E1862" i="35"/>
  <c r="E1863" i="35"/>
  <c r="E1864" i="35"/>
  <c r="E1865" i="35"/>
  <c r="E1866" i="35"/>
  <c r="E1867" i="35"/>
  <c r="E1868" i="35"/>
  <c r="E1869" i="35"/>
  <c r="E1870" i="35"/>
  <c r="E1871" i="35"/>
  <c r="E1872" i="35"/>
  <c r="E1873" i="35"/>
  <c r="E1874" i="35"/>
  <c r="E1875" i="35"/>
  <c r="E1876" i="35"/>
  <c r="E1877" i="35"/>
  <c r="E1878" i="35"/>
  <c r="E1879" i="35"/>
  <c r="E1880" i="35"/>
  <c r="E1881" i="35"/>
  <c r="E1882" i="35"/>
  <c r="E1883" i="35"/>
  <c r="E1884" i="35"/>
  <c r="E1885" i="35"/>
  <c r="E1886" i="35"/>
  <c r="E1887" i="35"/>
  <c r="E1888" i="35"/>
  <c r="E1889" i="35"/>
  <c r="E1890" i="35"/>
  <c r="E1891" i="35"/>
  <c r="E1892" i="35"/>
  <c r="E1893" i="35"/>
  <c r="E1894" i="35"/>
  <c r="E1895" i="35"/>
  <c r="E1896" i="35"/>
  <c r="E1897" i="35"/>
  <c r="E1898" i="35"/>
  <c r="E1899" i="35"/>
  <c r="E1900" i="35"/>
  <c r="E1901" i="35"/>
  <c r="E1902" i="35"/>
  <c r="E1903" i="35"/>
  <c r="E1904" i="35"/>
  <c r="E1905" i="35"/>
  <c r="E1906" i="35"/>
  <c r="E1907" i="35"/>
  <c r="E1908" i="35"/>
  <c r="E1909" i="35"/>
  <c r="E1910" i="35"/>
  <c r="E1911" i="35"/>
  <c r="E1912" i="35"/>
  <c r="E1913" i="35"/>
  <c r="E1914" i="35"/>
  <c r="E1915" i="35"/>
  <c r="E1916" i="35"/>
  <c r="E1917" i="35"/>
  <c r="E1918" i="35"/>
  <c r="E1919" i="35"/>
  <c r="E1920" i="35"/>
  <c r="E1921" i="35"/>
  <c r="E1922" i="35"/>
  <c r="E1923" i="35"/>
  <c r="E1924" i="35"/>
  <c r="E1925" i="35"/>
  <c r="E1926" i="35"/>
  <c r="E1927" i="35"/>
  <c r="E1928" i="35"/>
  <c r="E1929" i="35"/>
  <c r="E1930" i="35"/>
  <c r="E1931" i="35"/>
  <c r="E1932" i="35"/>
  <c r="E1933" i="35"/>
  <c r="E1934" i="35"/>
  <c r="E1935" i="35"/>
  <c r="E1936" i="35"/>
  <c r="E1937" i="35"/>
  <c r="E1938" i="35"/>
  <c r="E1939" i="35"/>
  <c r="E1940" i="35"/>
  <c r="E1941" i="35"/>
  <c r="E1942" i="35"/>
  <c r="E1943" i="35"/>
  <c r="E1944" i="35"/>
  <c r="E1945" i="35"/>
  <c r="E1946" i="35"/>
  <c r="E1947" i="35"/>
  <c r="E1948" i="35"/>
  <c r="E1949" i="35"/>
  <c r="E1950" i="35"/>
  <c r="E1951" i="35"/>
  <c r="E1952" i="35"/>
  <c r="E1953" i="35"/>
  <c r="E1954" i="35"/>
  <c r="E1955" i="35"/>
  <c r="E1956" i="35"/>
  <c r="E1957" i="35"/>
  <c r="E1958" i="35"/>
  <c r="E1959" i="35"/>
  <c r="E1960" i="35"/>
  <c r="E1961" i="35"/>
  <c r="E1962" i="35"/>
  <c r="E1963" i="35"/>
  <c r="E1964" i="35"/>
  <c r="E1965" i="35"/>
  <c r="E1966" i="35"/>
  <c r="E1967" i="35"/>
  <c r="E1968" i="35"/>
  <c r="E1969" i="35"/>
  <c r="E1970" i="35"/>
  <c r="E1971" i="35"/>
  <c r="E1972" i="35"/>
  <c r="E1973" i="35"/>
  <c r="E1974" i="35"/>
  <c r="E1975" i="35"/>
  <c r="E1976" i="35"/>
  <c r="E1977" i="35"/>
  <c r="E1978" i="35"/>
  <c r="E1979" i="35"/>
  <c r="E1980" i="35"/>
  <c r="E1981" i="35"/>
  <c r="E1982" i="35"/>
  <c r="E1983" i="35"/>
  <c r="E1984" i="35"/>
  <c r="E1985" i="35"/>
  <c r="E1986" i="35"/>
  <c r="E1987" i="35"/>
  <c r="E1988" i="35"/>
  <c r="E1989" i="35"/>
  <c r="E1990" i="35"/>
  <c r="E1991" i="35"/>
  <c r="E1992" i="35"/>
  <c r="E1993" i="35"/>
  <c r="E1994" i="35"/>
  <c r="E1995" i="35"/>
  <c r="E1996" i="35"/>
  <c r="E1997" i="35"/>
  <c r="E1998" i="35"/>
  <c r="E1999" i="35"/>
  <c r="E2000" i="35"/>
  <c r="E2001" i="35"/>
  <c r="E2002" i="35"/>
  <c r="E2003" i="35"/>
  <c r="E2004" i="35"/>
  <c r="E2005" i="35"/>
  <c r="E2006" i="35"/>
  <c r="E2007" i="35"/>
  <c r="E2008" i="35"/>
  <c r="E2009" i="35"/>
  <c r="E2010" i="35"/>
  <c r="E2011" i="35"/>
  <c r="E2012" i="35"/>
  <c r="E2013" i="35"/>
  <c r="E2014" i="35"/>
  <c r="E2015" i="35"/>
  <c r="E2016" i="35"/>
  <c r="E2017" i="35"/>
  <c r="E2018" i="35"/>
  <c r="E2019" i="35"/>
  <c r="E2020" i="35"/>
  <c r="E2021" i="35"/>
  <c r="E2022" i="35"/>
  <c r="E2023" i="35"/>
  <c r="E2024" i="35"/>
  <c r="E2025" i="35"/>
  <c r="E2026" i="35"/>
  <c r="E2027" i="35"/>
  <c r="E2028" i="35"/>
  <c r="E2029" i="35"/>
  <c r="E2030" i="35"/>
  <c r="E2031" i="35"/>
  <c r="E2032" i="35"/>
  <c r="E2033" i="35"/>
  <c r="E2034" i="35"/>
  <c r="E2035" i="35"/>
  <c r="E2036" i="35"/>
  <c r="E2037" i="35"/>
  <c r="E2038" i="35"/>
  <c r="E2039" i="35"/>
  <c r="E2040" i="35"/>
  <c r="E2041" i="35"/>
  <c r="E2042" i="35"/>
  <c r="E2043" i="35"/>
  <c r="E2044" i="35"/>
  <c r="E2045" i="35"/>
  <c r="E2046" i="35"/>
  <c r="E2047" i="35"/>
  <c r="E2048" i="35"/>
  <c r="E2049" i="35"/>
  <c r="E2050" i="35"/>
  <c r="E2051" i="35"/>
  <c r="E2052" i="35"/>
  <c r="E2053" i="35"/>
  <c r="E2054" i="35"/>
  <c r="E2055" i="35"/>
  <c r="E2056" i="35"/>
  <c r="E2057" i="35"/>
  <c r="E2058" i="35"/>
  <c r="E2059" i="35"/>
  <c r="E2060" i="35"/>
  <c r="E2061" i="35"/>
  <c r="E2062" i="35"/>
  <c r="E2063" i="35"/>
  <c r="E2064" i="35"/>
  <c r="E2065" i="35"/>
  <c r="E2066" i="35"/>
  <c r="E2067" i="35"/>
  <c r="E2068" i="35"/>
  <c r="E2069" i="35"/>
  <c r="E2070" i="35"/>
  <c r="E2071" i="35"/>
  <c r="E2072" i="35"/>
  <c r="E2073" i="35"/>
  <c r="E2074" i="35"/>
  <c r="E2075" i="35"/>
  <c r="E2076" i="35"/>
  <c r="E2077" i="35"/>
  <c r="E2078" i="35"/>
  <c r="E2079" i="35"/>
  <c r="E2080" i="35"/>
  <c r="E2081" i="35"/>
  <c r="E2082" i="35"/>
  <c r="E2083" i="35"/>
  <c r="E2084" i="35"/>
  <c r="E2085" i="35"/>
  <c r="E2086" i="35"/>
  <c r="E2087" i="35"/>
  <c r="E2088" i="35"/>
  <c r="E2089" i="35"/>
  <c r="E2090" i="35"/>
  <c r="E2091" i="35"/>
  <c r="E2092" i="35"/>
  <c r="E2093" i="35"/>
  <c r="E2094" i="35"/>
  <c r="E2095" i="35"/>
  <c r="E2096" i="35"/>
  <c r="E2097" i="35"/>
  <c r="E2098" i="35"/>
  <c r="E2099" i="35"/>
  <c r="E2100" i="35"/>
  <c r="E2101" i="35"/>
  <c r="E2102" i="35"/>
  <c r="E2103" i="35"/>
  <c r="E2104" i="35"/>
  <c r="E2105" i="35"/>
  <c r="E2106" i="35"/>
  <c r="E2107" i="35"/>
  <c r="E2108" i="35"/>
  <c r="E2109" i="35"/>
  <c r="E2110" i="35"/>
  <c r="E2111" i="35"/>
  <c r="E2112" i="35"/>
  <c r="E2113" i="35"/>
  <c r="E2114" i="35"/>
  <c r="E2115" i="35"/>
  <c r="E2116" i="35"/>
  <c r="E2117" i="35"/>
  <c r="E2118" i="35"/>
  <c r="E2119" i="35"/>
  <c r="E2120" i="35"/>
  <c r="E2121" i="35"/>
  <c r="E2122" i="35"/>
  <c r="E2123" i="35"/>
  <c r="E2124" i="35"/>
  <c r="E2125" i="35"/>
  <c r="E2126" i="35"/>
  <c r="E2127" i="35"/>
  <c r="E2128" i="35"/>
  <c r="E2129" i="35"/>
  <c r="E2130" i="35"/>
  <c r="E2131" i="35"/>
  <c r="E2132" i="35"/>
  <c r="E2133" i="35"/>
  <c r="E2134" i="35"/>
  <c r="E2135" i="35"/>
  <c r="E2136" i="35"/>
  <c r="E2137" i="35"/>
  <c r="E2138" i="35"/>
  <c r="E2139" i="35"/>
  <c r="E2140" i="35"/>
  <c r="E2141" i="35"/>
  <c r="E2142" i="35"/>
  <c r="E2143" i="35"/>
  <c r="E2144" i="35"/>
  <c r="E2145" i="35"/>
  <c r="E2146" i="35"/>
  <c r="E2147" i="35"/>
  <c r="E2148" i="35"/>
  <c r="E2149" i="35"/>
  <c r="E2150" i="35"/>
  <c r="E2151" i="35"/>
  <c r="E2152" i="35"/>
  <c r="E2153" i="35"/>
  <c r="E2154" i="35"/>
  <c r="E2155" i="35"/>
  <c r="E2156" i="35"/>
  <c r="E2157" i="35"/>
  <c r="E2158" i="35"/>
  <c r="E2159" i="35"/>
  <c r="E2160" i="35"/>
  <c r="E2161" i="35"/>
  <c r="E2162" i="35"/>
  <c r="E2163" i="35"/>
  <c r="E2164" i="35"/>
  <c r="E2165" i="35"/>
  <c r="E2166" i="35"/>
  <c r="E2167" i="35"/>
  <c r="E2168" i="35"/>
  <c r="E2169" i="35"/>
  <c r="E2170" i="35"/>
  <c r="E2171" i="35"/>
  <c r="E2172" i="35"/>
  <c r="E2173" i="35"/>
  <c r="E2174" i="35"/>
  <c r="E2175" i="35"/>
  <c r="E2176" i="35"/>
  <c r="E2177" i="35"/>
  <c r="E2178" i="35"/>
  <c r="E2179" i="35"/>
  <c r="E2180" i="35"/>
  <c r="E2181" i="35"/>
  <c r="E2182" i="35"/>
  <c r="E2183" i="35"/>
  <c r="E2184" i="35"/>
  <c r="E2185" i="35"/>
  <c r="E2186" i="35"/>
  <c r="E2187" i="35"/>
  <c r="E2188" i="35"/>
  <c r="E2189" i="35"/>
  <c r="E2190" i="35"/>
  <c r="E2191" i="35"/>
  <c r="E2192" i="35"/>
  <c r="E2193" i="35"/>
  <c r="E2194" i="35"/>
  <c r="E2195" i="35"/>
  <c r="E2196" i="35"/>
  <c r="E2197" i="35"/>
  <c r="E2198" i="35"/>
  <c r="E2199" i="35"/>
  <c r="E2200" i="35"/>
  <c r="E2201" i="35"/>
  <c r="E2202" i="35"/>
  <c r="E2203" i="35"/>
  <c r="E2204" i="35"/>
  <c r="E2205" i="35"/>
  <c r="E2206" i="35"/>
  <c r="E2207" i="35"/>
  <c r="E2208" i="35"/>
  <c r="E2209" i="35"/>
  <c r="E2210" i="35"/>
  <c r="E2211" i="35"/>
  <c r="E2212" i="35"/>
  <c r="E2213" i="35"/>
  <c r="E2214" i="35"/>
  <c r="E2215" i="35"/>
  <c r="E2216" i="35"/>
  <c r="E2217" i="35"/>
  <c r="E2218" i="35"/>
  <c r="E2219" i="35"/>
  <c r="E2220" i="35"/>
  <c r="E2221" i="35"/>
  <c r="E2222" i="35"/>
  <c r="E2223" i="35"/>
  <c r="E2224" i="35"/>
  <c r="E2225" i="35"/>
  <c r="E2226" i="35"/>
  <c r="E2227" i="35"/>
  <c r="E2228" i="35"/>
  <c r="E2229" i="35"/>
  <c r="E2230" i="35"/>
  <c r="E2231" i="35"/>
  <c r="E2232" i="35"/>
  <c r="E2233" i="35"/>
  <c r="E2234" i="35"/>
  <c r="E2235" i="35"/>
  <c r="E2236" i="35"/>
  <c r="E2237" i="35"/>
  <c r="E2238" i="35"/>
  <c r="E2239" i="35"/>
  <c r="E2240" i="35"/>
  <c r="E2241" i="35"/>
  <c r="E2242" i="35"/>
  <c r="E2243" i="35"/>
  <c r="E2244" i="35"/>
  <c r="E2245" i="35"/>
  <c r="E2246" i="35"/>
  <c r="E2247" i="35"/>
  <c r="E2248" i="35"/>
  <c r="E2249" i="35"/>
  <c r="E2250" i="35"/>
  <c r="E2251" i="35"/>
  <c r="E2252" i="35"/>
  <c r="E2253" i="35"/>
  <c r="E2254" i="35"/>
  <c r="E2255" i="35"/>
  <c r="E2256" i="35"/>
  <c r="E2257" i="35"/>
  <c r="E2258" i="35"/>
  <c r="E2259" i="35"/>
  <c r="E2260" i="35"/>
  <c r="E2261" i="35"/>
  <c r="E2262" i="35"/>
  <c r="E2263" i="35"/>
  <c r="E2264" i="35"/>
  <c r="E2265" i="35"/>
  <c r="E2266" i="35"/>
  <c r="E2267" i="35"/>
  <c r="E2268" i="35"/>
  <c r="E2269" i="35"/>
  <c r="E2270" i="35"/>
  <c r="E2271" i="35"/>
  <c r="E2272" i="35"/>
  <c r="E2273" i="35"/>
  <c r="E2274" i="35"/>
  <c r="E2275" i="35"/>
  <c r="E2276" i="35"/>
  <c r="E2277" i="35"/>
  <c r="E2278" i="35"/>
  <c r="E2279" i="35"/>
  <c r="E2280" i="35"/>
  <c r="E2281" i="35"/>
  <c r="E2282" i="35"/>
  <c r="E2283" i="35"/>
  <c r="E2284" i="35"/>
  <c r="E2285" i="35"/>
  <c r="E2286" i="35"/>
  <c r="E2287" i="35"/>
  <c r="E2288" i="35"/>
  <c r="E2289" i="35"/>
  <c r="E2290" i="35"/>
  <c r="E2291" i="35"/>
  <c r="E2292" i="35"/>
  <c r="E2293" i="35"/>
  <c r="E2294" i="35"/>
  <c r="E2295" i="35"/>
  <c r="E2296" i="35"/>
  <c r="E2297" i="35"/>
  <c r="E2298" i="35"/>
  <c r="E2299" i="35"/>
  <c r="E2300" i="35"/>
  <c r="E2301" i="35"/>
  <c r="E2302" i="35"/>
  <c r="E2303" i="35"/>
  <c r="E2304" i="35"/>
  <c r="E2305" i="35"/>
  <c r="E2306" i="35"/>
  <c r="E2307" i="35"/>
  <c r="E2308" i="35"/>
  <c r="E2309" i="35"/>
  <c r="E2310" i="35"/>
  <c r="E2311" i="35"/>
  <c r="E2312" i="35"/>
  <c r="E2313" i="35"/>
  <c r="E2314" i="35"/>
  <c r="E2315" i="35"/>
  <c r="E2316" i="35"/>
  <c r="E2317" i="35"/>
  <c r="E2318" i="35"/>
  <c r="E2319" i="35"/>
  <c r="E2320" i="35"/>
  <c r="E2321" i="35"/>
  <c r="E2322" i="35"/>
  <c r="E2323" i="35"/>
  <c r="E2324" i="35"/>
  <c r="E2325" i="35"/>
  <c r="E2326" i="35"/>
  <c r="E2327" i="35"/>
  <c r="E2328" i="35"/>
  <c r="E2329" i="35"/>
  <c r="E2330" i="35"/>
  <c r="E2331" i="35"/>
  <c r="E2332" i="35"/>
  <c r="E2333" i="35"/>
  <c r="E2334" i="35"/>
  <c r="E2335" i="35"/>
  <c r="E2336" i="35"/>
  <c r="E2337" i="35"/>
  <c r="E2338" i="35"/>
  <c r="E2339" i="35"/>
  <c r="E2340" i="35"/>
  <c r="E2341" i="35"/>
  <c r="E2342" i="35"/>
  <c r="E2343" i="35"/>
  <c r="E2344" i="35"/>
  <c r="E2345" i="35"/>
  <c r="E2346" i="35"/>
  <c r="E2347" i="35"/>
  <c r="E2348" i="35"/>
  <c r="E2349" i="35"/>
  <c r="E2350" i="35"/>
  <c r="E2351" i="35"/>
  <c r="E2352" i="35"/>
  <c r="E2353" i="35"/>
  <c r="E2354" i="35"/>
  <c r="E2355" i="35"/>
  <c r="E2356" i="35"/>
  <c r="E2357" i="35"/>
  <c r="E2358" i="35"/>
  <c r="E2359" i="35"/>
  <c r="E2360" i="35"/>
  <c r="E2361" i="35"/>
  <c r="E2362" i="35"/>
  <c r="E2363" i="35"/>
  <c r="E2364" i="35"/>
  <c r="E2365" i="35"/>
  <c r="E2366" i="35"/>
  <c r="E2367" i="35"/>
  <c r="E2368" i="35"/>
  <c r="E2369" i="35"/>
  <c r="E2370" i="35"/>
  <c r="E2371" i="35"/>
  <c r="E2372" i="35"/>
  <c r="E2373" i="35"/>
  <c r="E2374" i="35"/>
  <c r="E2375" i="35"/>
  <c r="E2376" i="35"/>
  <c r="E2377" i="35"/>
  <c r="E2378" i="35"/>
  <c r="E2379" i="35"/>
  <c r="E2380" i="35"/>
  <c r="E2381" i="35"/>
  <c r="E2382" i="35"/>
  <c r="E2383" i="35"/>
  <c r="E2384" i="35"/>
  <c r="E2385" i="35"/>
  <c r="E2386" i="35"/>
  <c r="E2387" i="35"/>
  <c r="E2388" i="35"/>
  <c r="E2389" i="35"/>
  <c r="E2390" i="35"/>
  <c r="E2391" i="35"/>
  <c r="E2392" i="35"/>
  <c r="E2393" i="35"/>
  <c r="E2394" i="35"/>
  <c r="E2395" i="35"/>
  <c r="E2396" i="35"/>
  <c r="E2397" i="35"/>
  <c r="E2398" i="35"/>
  <c r="E2399" i="35"/>
  <c r="E2400" i="35"/>
  <c r="E2401" i="35"/>
  <c r="E2402" i="35"/>
  <c r="E2403" i="35"/>
  <c r="E2404" i="35"/>
  <c r="E2405" i="35"/>
  <c r="E2406" i="35"/>
  <c r="E2407" i="35"/>
  <c r="E2408" i="35"/>
  <c r="E2409" i="35"/>
  <c r="E2410" i="35"/>
  <c r="E2411" i="35"/>
  <c r="E2412" i="35"/>
  <c r="E2413" i="35"/>
  <c r="E2414" i="35"/>
  <c r="E2415" i="35"/>
  <c r="E2416" i="35"/>
  <c r="E2417" i="35"/>
  <c r="E2418" i="35"/>
  <c r="E2419" i="35"/>
  <c r="E2420" i="35"/>
  <c r="E2421" i="35"/>
  <c r="E2422" i="35"/>
  <c r="E2423" i="35"/>
  <c r="E2424" i="35"/>
  <c r="E2425" i="35"/>
  <c r="E2426" i="35"/>
  <c r="E2427" i="35"/>
  <c r="E2428" i="35"/>
  <c r="E2429" i="35"/>
  <c r="E2430" i="35"/>
  <c r="E2431" i="35"/>
  <c r="E2432" i="35"/>
  <c r="E2433" i="35"/>
  <c r="E2434" i="35"/>
  <c r="E2435" i="35"/>
  <c r="E2436" i="35"/>
  <c r="E2437" i="35"/>
  <c r="E2438" i="35"/>
  <c r="E2439" i="35"/>
  <c r="E2440" i="35"/>
  <c r="E2441" i="35"/>
  <c r="E2442" i="35"/>
  <c r="E2443" i="35"/>
  <c r="E2444" i="35"/>
  <c r="E2445" i="35"/>
  <c r="E2446" i="35"/>
  <c r="E2447" i="35"/>
  <c r="E2448" i="35"/>
  <c r="E2449" i="35"/>
  <c r="E2450" i="35"/>
  <c r="E2451" i="35"/>
  <c r="E2452" i="35"/>
  <c r="E2453" i="35"/>
  <c r="E2454" i="35"/>
  <c r="E2455" i="35"/>
  <c r="E2456" i="35"/>
  <c r="E2457" i="35"/>
  <c r="E2458" i="35"/>
  <c r="E2459" i="35"/>
  <c r="E2460" i="35"/>
  <c r="E2461" i="35"/>
  <c r="E8096" i="35"/>
  <c r="E8097" i="35"/>
  <c r="E8098" i="35"/>
  <c r="E8099" i="35"/>
  <c r="E8100" i="35"/>
  <c r="E8101" i="35"/>
  <c r="E8102" i="35"/>
  <c r="E8103" i="35"/>
  <c r="E8104" i="35"/>
  <c r="E8105" i="35"/>
  <c r="E8106" i="35"/>
  <c r="E8107" i="35"/>
  <c r="E8108" i="35"/>
  <c r="E8109" i="35"/>
  <c r="E8110" i="35"/>
  <c r="E8111" i="35"/>
  <c r="E8112" i="35"/>
  <c r="E8113" i="35"/>
  <c r="E8114" i="35"/>
  <c r="E8115" i="35"/>
  <c r="E8116" i="35"/>
  <c r="E8117" i="35"/>
  <c r="E8118" i="35"/>
  <c r="E8119" i="35"/>
  <c r="E8120" i="35"/>
  <c r="E8121" i="35"/>
  <c r="E8122" i="35"/>
  <c r="E8123" i="35"/>
  <c r="E8124" i="35"/>
  <c r="E8125" i="35"/>
  <c r="E8126" i="35"/>
  <c r="E8127" i="35"/>
  <c r="E8128" i="35"/>
  <c r="E8129" i="35"/>
  <c r="E8130" i="35"/>
  <c r="E8131" i="35"/>
  <c r="E8132" i="35"/>
  <c r="E8133" i="35"/>
  <c r="E8134" i="35"/>
  <c r="E8135" i="35"/>
  <c r="E8136" i="35"/>
  <c r="E8137" i="35"/>
  <c r="E8138" i="35"/>
  <c r="E8139" i="35"/>
  <c r="E8140" i="35"/>
  <c r="E8141" i="35"/>
  <c r="E8142" i="35"/>
  <c r="E8143" i="35"/>
  <c r="E8144" i="35"/>
  <c r="E8145" i="35"/>
  <c r="E8146" i="35"/>
  <c r="E8147" i="35"/>
  <c r="E8148" i="35"/>
  <c r="E8149" i="35"/>
  <c r="E8150" i="35"/>
  <c r="E8151" i="35"/>
  <c r="E8152" i="35"/>
  <c r="E8153" i="35"/>
  <c r="E8154" i="35"/>
  <c r="E8155" i="35"/>
  <c r="E8156" i="35"/>
  <c r="E8157" i="35"/>
  <c r="E8158" i="35"/>
  <c r="E8159" i="35"/>
  <c r="E8160" i="35"/>
  <c r="E8161" i="35"/>
  <c r="E8162" i="35"/>
  <c r="E8163" i="35"/>
  <c r="E8164" i="35"/>
  <c r="E8165" i="35"/>
  <c r="E8166" i="35"/>
  <c r="E8167" i="35"/>
  <c r="E8168" i="35"/>
  <c r="E8169" i="35"/>
  <c r="E8170" i="35"/>
  <c r="E8171" i="35"/>
  <c r="E8172" i="35"/>
  <c r="E8173" i="35"/>
  <c r="E8174" i="35"/>
  <c r="E8175" i="35"/>
  <c r="E8176" i="35"/>
  <c r="E8177" i="35"/>
  <c r="E8178" i="35"/>
  <c r="E8179" i="35"/>
  <c r="E8180" i="35"/>
  <c r="E8181" i="35"/>
  <c r="E8182" i="35"/>
  <c r="E8183" i="35"/>
  <c r="E8184" i="35"/>
  <c r="E8185" i="35"/>
  <c r="E8186" i="35"/>
  <c r="E8187" i="35"/>
  <c r="E8188" i="35"/>
  <c r="E8189" i="35"/>
  <c r="E8190" i="35"/>
  <c r="E8191" i="35"/>
  <c r="E8192" i="35"/>
  <c r="E8193" i="35"/>
  <c r="E8194" i="35"/>
  <c r="E8195" i="35"/>
  <c r="E8196" i="35"/>
  <c r="E8197" i="35"/>
  <c r="E8198" i="35"/>
  <c r="E8199" i="35"/>
  <c r="E8200" i="35"/>
  <c r="E8201" i="35"/>
  <c r="E8202" i="35"/>
  <c r="E8203" i="35"/>
  <c r="E8204" i="35"/>
  <c r="E8205" i="35"/>
  <c r="E8206" i="35"/>
  <c r="E8207" i="35"/>
  <c r="E8208" i="35"/>
  <c r="E8209" i="35"/>
  <c r="E8210" i="35"/>
  <c r="E8211" i="35"/>
  <c r="E8212" i="35"/>
  <c r="E8213" i="35"/>
  <c r="E8214" i="35"/>
  <c r="E8215" i="35"/>
  <c r="E8216" i="35"/>
  <c r="E8217" i="35"/>
  <c r="E8218" i="35"/>
  <c r="E8219" i="35"/>
  <c r="E8220" i="35"/>
  <c r="E8221" i="35"/>
  <c r="E8222" i="35"/>
  <c r="E8223" i="35"/>
  <c r="E8224" i="35"/>
  <c r="E8225" i="35"/>
  <c r="E8226" i="35"/>
  <c r="E8227" i="35"/>
  <c r="E8228" i="35"/>
  <c r="E8229" i="35"/>
  <c r="E8230" i="35"/>
  <c r="E8231" i="35"/>
  <c r="E8232" i="35"/>
  <c r="E8233" i="35"/>
  <c r="E8234" i="35"/>
  <c r="E8235" i="35"/>
  <c r="E8236" i="35"/>
  <c r="E8237" i="35"/>
  <c r="E8238" i="35"/>
  <c r="E8239" i="35"/>
  <c r="E8240" i="35"/>
  <c r="E8241" i="35"/>
  <c r="E8242" i="35"/>
  <c r="E8243" i="35"/>
  <c r="E8244" i="35"/>
  <c r="E8245" i="35"/>
  <c r="E8246" i="35"/>
  <c r="E8247" i="35"/>
  <c r="E8248" i="35"/>
  <c r="E8249" i="35"/>
  <c r="E8250" i="35"/>
  <c r="E8251" i="35"/>
  <c r="E8252" i="35"/>
  <c r="E8253" i="35"/>
  <c r="E8254" i="35"/>
  <c r="E8255" i="35"/>
  <c r="E8256" i="35"/>
  <c r="E8257" i="35"/>
  <c r="E8258" i="35"/>
  <c r="E8259" i="35"/>
  <c r="E8260" i="35"/>
  <c r="E8261" i="35"/>
  <c r="E8262" i="35"/>
  <c r="E8263" i="35"/>
  <c r="E8264" i="35"/>
  <c r="E8265" i="35"/>
  <c r="E8266" i="35"/>
  <c r="E8267" i="35"/>
  <c r="E8268" i="35"/>
  <c r="E8269" i="35"/>
  <c r="E8270" i="35"/>
  <c r="E8271" i="35"/>
  <c r="E8272" i="35"/>
  <c r="E8273" i="35"/>
  <c r="E8274" i="35"/>
  <c r="E8275" i="35"/>
  <c r="E8276" i="35"/>
  <c r="E8277" i="35"/>
  <c r="E8278" i="35"/>
  <c r="E8279" i="35"/>
  <c r="E8280" i="35"/>
  <c r="E8281" i="35"/>
  <c r="E8282" i="35"/>
  <c r="E8283" i="35"/>
  <c r="E8284" i="35"/>
  <c r="E8285" i="35"/>
  <c r="E8286" i="35"/>
  <c r="E8287" i="35"/>
  <c r="E8288" i="35"/>
  <c r="E8289" i="35"/>
  <c r="E8290" i="35"/>
  <c r="E8291" i="35"/>
  <c r="E8292" i="35"/>
  <c r="E8293" i="35"/>
  <c r="E8294" i="35"/>
  <c r="E8295" i="35"/>
  <c r="E8296" i="35"/>
  <c r="E8297" i="35"/>
  <c r="E8298" i="35"/>
  <c r="E8299" i="35"/>
  <c r="E8300" i="35"/>
  <c r="E8301" i="35"/>
  <c r="E8302" i="35"/>
  <c r="E8303" i="35"/>
  <c r="E8304" i="35"/>
  <c r="E8305" i="35"/>
  <c r="E8306" i="35"/>
  <c r="E8307" i="35"/>
  <c r="E8308" i="35"/>
  <c r="E8309" i="35"/>
  <c r="E8310" i="35"/>
  <c r="E8311" i="35"/>
  <c r="E8312" i="35"/>
  <c r="E8313" i="35"/>
  <c r="E8314" i="35"/>
  <c r="E8315" i="35"/>
  <c r="E8316" i="35"/>
  <c r="E8317" i="35"/>
  <c r="E8318" i="35"/>
  <c r="E8319" i="35"/>
  <c r="E8320" i="35"/>
  <c r="E8321" i="35"/>
  <c r="E8322" i="35"/>
  <c r="E8323" i="35"/>
  <c r="E8324" i="35"/>
  <c r="E8325" i="35"/>
  <c r="E8326" i="35"/>
  <c r="E8327" i="35"/>
  <c r="E8328" i="35"/>
  <c r="E8329" i="35"/>
  <c r="E8330" i="35"/>
  <c r="E8331" i="35"/>
  <c r="E8332" i="35"/>
  <c r="E8333" i="35"/>
  <c r="E8334" i="35"/>
  <c r="E8335" i="35"/>
  <c r="E8336" i="35"/>
  <c r="E8337" i="35"/>
  <c r="E8338" i="35"/>
  <c r="E8339" i="35"/>
  <c r="E8340" i="35"/>
  <c r="E8341" i="35"/>
  <c r="E8342" i="35"/>
  <c r="E8343" i="35"/>
  <c r="E8344" i="35"/>
  <c r="E8345" i="35"/>
  <c r="E8346" i="35"/>
  <c r="E8347" i="35"/>
  <c r="E8348" i="35"/>
  <c r="E8349" i="35"/>
  <c r="E8350" i="35"/>
  <c r="E8351" i="35"/>
  <c r="E8352" i="35"/>
  <c r="E8353" i="35"/>
  <c r="E8354" i="35"/>
  <c r="E8355" i="35"/>
  <c r="E8356" i="35"/>
  <c r="E8357" i="35"/>
  <c r="E8358" i="35"/>
  <c r="E8359" i="35"/>
  <c r="E8360" i="35"/>
  <c r="E8361" i="35"/>
  <c r="E8362" i="35"/>
  <c r="E8363" i="35"/>
  <c r="E8364" i="35"/>
  <c r="E8365" i="35"/>
  <c r="E8366" i="35"/>
  <c r="E8367" i="35"/>
  <c r="E8368" i="35"/>
  <c r="E8369" i="35"/>
  <c r="E8370" i="35"/>
  <c r="E8371" i="35"/>
  <c r="E8372" i="35"/>
  <c r="E8373" i="35"/>
  <c r="E8374" i="35"/>
  <c r="E8375" i="35"/>
  <c r="E8376" i="35"/>
  <c r="E8377" i="35"/>
  <c r="E8378" i="35"/>
  <c r="E8379" i="35"/>
  <c r="E8380" i="35"/>
  <c r="E8381" i="35"/>
  <c r="E8382" i="35"/>
  <c r="E8383" i="35"/>
  <c r="E8384" i="35"/>
  <c r="E8385" i="35"/>
  <c r="E8386" i="35"/>
  <c r="E8387" i="35"/>
  <c r="E8388" i="35"/>
  <c r="E8389" i="35"/>
  <c r="E8390" i="35"/>
  <c r="E8391" i="35"/>
  <c r="E8392" i="35"/>
  <c r="E8393" i="35"/>
  <c r="E8394" i="35"/>
  <c r="E8395" i="35"/>
  <c r="E8396" i="35"/>
  <c r="E8397" i="35"/>
  <c r="E8398" i="35"/>
  <c r="E8399" i="35"/>
  <c r="E8400" i="35"/>
  <c r="E8401" i="35"/>
  <c r="E8402" i="35"/>
  <c r="E8403" i="35"/>
  <c r="E8404" i="35"/>
  <c r="E8405" i="35"/>
  <c r="E8406" i="35"/>
  <c r="E8407" i="35"/>
  <c r="E8408" i="35"/>
  <c r="E8409" i="35"/>
  <c r="E8410" i="35"/>
  <c r="E8411" i="35"/>
  <c r="E8412" i="35"/>
  <c r="E8413" i="35"/>
  <c r="E8414" i="35"/>
  <c r="E8415" i="35"/>
  <c r="E8416" i="35"/>
  <c r="E8417" i="35"/>
  <c r="E8418" i="35"/>
  <c r="E8419" i="35"/>
  <c r="E8420" i="35"/>
  <c r="E8421" i="35"/>
  <c r="E8422" i="35"/>
  <c r="E8423" i="35"/>
  <c r="E8424" i="35"/>
  <c r="E8425" i="35"/>
  <c r="E8426" i="35"/>
  <c r="E8427" i="35"/>
  <c r="E8428" i="35"/>
  <c r="E8429" i="35"/>
  <c r="E8430" i="35"/>
  <c r="E8431" i="35"/>
  <c r="E8432" i="35"/>
  <c r="E8433" i="35"/>
  <c r="E8434" i="35"/>
  <c r="E8435" i="35"/>
  <c r="E8436" i="35"/>
  <c r="E8437" i="35"/>
  <c r="E8438" i="35"/>
  <c r="E8439" i="35"/>
  <c r="E8440" i="35"/>
  <c r="E8441" i="35"/>
  <c r="E8442" i="35"/>
  <c r="E8443" i="35"/>
  <c r="E8444" i="35"/>
  <c r="E8445" i="35"/>
  <c r="E8446" i="35"/>
  <c r="E8447" i="35"/>
  <c r="E8448" i="35"/>
  <c r="E8449" i="35"/>
  <c r="E8450" i="35"/>
  <c r="E8451" i="35"/>
  <c r="E8452" i="35"/>
  <c r="E8453" i="35"/>
  <c r="E8454" i="35"/>
  <c r="E8455" i="35"/>
  <c r="E8456" i="35"/>
  <c r="E8457" i="35"/>
  <c r="E8458" i="35"/>
  <c r="E8459" i="35"/>
  <c r="E8460" i="35"/>
  <c r="E8461" i="35"/>
  <c r="E8462" i="35"/>
  <c r="E8463" i="35"/>
  <c r="E8464" i="35"/>
  <c r="E8465" i="35"/>
  <c r="E8466" i="35"/>
  <c r="E8467" i="35"/>
  <c r="E8468" i="35"/>
  <c r="E8469" i="35"/>
  <c r="E8470" i="35"/>
  <c r="E8471" i="35"/>
  <c r="E8472" i="35"/>
  <c r="E8473" i="35"/>
  <c r="E8474" i="35"/>
  <c r="E8475" i="35"/>
  <c r="E8476" i="35"/>
  <c r="E8477" i="35"/>
  <c r="E8478" i="35"/>
  <c r="E8479" i="35"/>
  <c r="E8480" i="35"/>
  <c r="E8481" i="35"/>
  <c r="E8482" i="35"/>
  <c r="E8483" i="35"/>
  <c r="E8484" i="35"/>
  <c r="E8485" i="35"/>
  <c r="E8486" i="35"/>
  <c r="E8487" i="35"/>
  <c r="E8488" i="35"/>
  <c r="E8489" i="35"/>
  <c r="E8490" i="35"/>
  <c r="E8491" i="35"/>
  <c r="E8492" i="35"/>
  <c r="E8493" i="35"/>
  <c r="E8494" i="35"/>
  <c r="E8495" i="35"/>
  <c r="E8496" i="35"/>
  <c r="E8497" i="35"/>
  <c r="E8498" i="35"/>
  <c r="E8499" i="35"/>
  <c r="E8500" i="35"/>
  <c r="E8501" i="35"/>
  <c r="E8502" i="35"/>
  <c r="E8503" i="35"/>
  <c r="E8504" i="35"/>
  <c r="E8505" i="35"/>
  <c r="E8506" i="35"/>
  <c r="E8507" i="35"/>
  <c r="E8508" i="35"/>
  <c r="E8509" i="35"/>
  <c r="E8510" i="35"/>
  <c r="E8511" i="35"/>
  <c r="E8512" i="35"/>
  <c r="E8513" i="35"/>
  <c r="E8514" i="35"/>
  <c r="E8515" i="35"/>
  <c r="E8516" i="35"/>
  <c r="E8517" i="35"/>
  <c r="E8518" i="35"/>
  <c r="E8519" i="35"/>
  <c r="E8520" i="35"/>
  <c r="E8521" i="35"/>
  <c r="E8522" i="35"/>
  <c r="E8523" i="35"/>
  <c r="E8524" i="35"/>
  <c r="E8525" i="35"/>
  <c r="E8526" i="35"/>
  <c r="E8527" i="35"/>
  <c r="E8528" i="35"/>
  <c r="E8529" i="35"/>
  <c r="E8530" i="35"/>
  <c r="E8531" i="35"/>
  <c r="E8532" i="35"/>
  <c r="E8533" i="35"/>
  <c r="E8534" i="35"/>
  <c r="E8535" i="35"/>
  <c r="E8536" i="35"/>
  <c r="E8537" i="35"/>
  <c r="E8538" i="35"/>
  <c r="E8539" i="35"/>
  <c r="E8540" i="35"/>
  <c r="E8541" i="35"/>
  <c r="E8542" i="35"/>
  <c r="E8543" i="35"/>
  <c r="E8544" i="35"/>
  <c r="E8545" i="35"/>
  <c r="E8546" i="35"/>
  <c r="E8547" i="35"/>
  <c r="E8548" i="35"/>
  <c r="E8549" i="35"/>
  <c r="E8550" i="35"/>
  <c r="E8551" i="35"/>
  <c r="E8552" i="35"/>
  <c r="E8553" i="35"/>
  <c r="E8554" i="35"/>
  <c r="E8555" i="35"/>
  <c r="E8556" i="35"/>
  <c r="E8557" i="35"/>
  <c r="E8558" i="35"/>
  <c r="E8559" i="35"/>
  <c r="E8560" i="35"/>
  <c r="E8561" i="35"/>
  <c r="E8562" i="35"/>
  <c r="E8563" i="35"/>
  <c r="E8564" i="35"/>
  <c r="E8565" i="35"/>
  <c r="E8566" i="35"/>
  <c r="E8567" i="35"/>
  <c r="E8568" i="35"/>
  <c r="E8569" i="35"/>
  <c r="E8570" i="35"/>
  <c r="E8571" i="35"/>
  <c r="E8572" i="35"/>
  <c r="E8573" i="35"/>
  <c r="E8574" i="35"/>
  <c r="E8575" i="35"/>
  <c r="E8576" i="35"/>
  <c r="E8577" i="35"/>
  <c r="E8578" i="35"/>
  <c r="E8579" i="35"/>
  <c r="E8580" i="35"/>
  <c r="E8581" i="35"/>
  <c r="E8582" i="35"/>
  <c r="E8583" i="35"/>
  <c r="E8584" i="35"/>
  <c r="E8585" i="35"/>
  <c r="E8586" i="35"/>
  <c r="E8587" i="35"/>
  <c r="E8588" i="35"/>
  <c r="E8589" i="35"/>
  <c r="E8590" i="35"/>
  <c r="E8591" i="35"/>
  <c r="E8592" i="35"/>
  <c r="E8593" i="35"/>
  <c r="E8594" i="35"/>
  <c r="E8595" i="35"/>
  <c r="E8596" i="35"/>
  <c r="E8597" i="35"/>
  <c r="E8598" i="35"/>
  <c r="E8599" i="35"/>
  <c r="E8600" i="35"/>
  <c r="E8601" i="35"/>
  <c r="E8602" i="35"/>
  <c r="E8603" i="35"/>
  <c r="E8604" i="35"/>
  <c r="E8605" i="35"/>
  <c r="E8606" i="35"/>
  <c r="E8607" i="35"/>
  <c r="E8608" i="35"/>
  <c r="E8609" i="35"/>
  <c r="E8610" i="35"/>
  <c r="E8611" i="35"/>
  <c r="E8612" i="35"/>
  <c r="E8613" i="35"/>
  <c r="E8614" i="35"/>
  <c r="E8615" i="35"/>
  <c r="E8616" i="35"/>
  <c r="E8617" i="35"/>
  <c r="E8618" i="35"/>
  <c r="E8619" i="35"/>
  <c r="E8620" i="35"/>
  <c r="E8621" i="35"/>
  <c r="E8622" i="35"/>
  <c r="E8623" i="35"/>
  <c r="E8624" i="35"/>
  <c r="E8625" i="35"/>
  <c r="E8626" i="35"/>
  <c r="E8627" i="35"/>
  <c r="E8628" i="35"/>
  <c r="E8629" i="35"/>
  <c r="E8630" i="35"/>
  <c r="E8631" i="35"/>
  <c r="E8632" i="35"/>
  <c r="E8633" i="35"/>
  <c r="E8634" i="35"/>
  <c r="E8635" i="35"/>
  <c r="E8636" i="35"/>
  <c r="E8637" i="35"/>
  <c r="E8638" i="35"/>
  <c r="E8639" i="35"/>
  <c r="E8640" i="35"/>
  <c r="E8641" i="35"/>
  <c r="E8642" i="35"/>
  <c r="E8643" i="35"/>
  <c r="E8644" i="35"/>
  <c r="E8645" i="35"/>
  <c r="E8646" i="35"/>
  <c r="E8647" i="35"/>
  <c r="E8648" i="35"/>
  <c r="E8649" i="35"/>
  <c r="E8650" i="35"/>
  <c r="E8651" i="35"/>
  <c r="E8652" i="35"/>
  <c r="E8653" i="35"/>
  <c r="E8654" i="35"/>
  <c r="E8655" i="35"/>
  <c r="E8656" i="35"/>
  <c r="E8657" i="35"/>
  <c r="E8658" i="35"/>
  <c r="E8659" i="35"/>
  <c r="E8660" i="35"/>
  <c r="E8661" i="35"/>
  <c r="E8662" i="35"/>
  <c r="E8663" i="35"/>
  <c r="E8664" i="35"/>
  <c r="E8665" i="35"/>
  <c r="E8666" i="35"/>
  <c r="E8667" i="35"/>
  <c r="E8668" i="35"/>
  <c r="E8669" i="35"/>
  <c r="E8670" i="35"/>
  <c r="E8671" i="35"/>
  <c r="E8672" i="35"/>
  <c r="E8673" i="35"/>
  <c r="E8674" i="35"/>
  <c r="E8675" i="35"/>
  <c r="E8676" i="35"/>
  <c r="E8677" i="35"/>
  <c r="E8678" i="35"/>
  <c r="E8679" i="35"/>
  <c r="E8680" i="35"/>
  <c r="E8681" i="35"/>
  <c r="E8682" i="35"/>
  <c r="E8683" i="35"/>
  <c r="E8684" i="35"/>
  <c r="E8685" i="35"/>
  <c r="E8686" i="35"/>
  <c r="E8687" i="35"/>
  <c r="E8688" i="35"/>
  <c r="E8689" i="35"/>
  <c r="E8690" i="35"/>
  <c r="E8691" i="35"/>
  <c r="E8692" i="35"/>
  <c r="E8693" i="35"/>
  <c r="E8694" i="35"/>
  <c r="E8695" i="35"/>
  <c r="E8696" i="35"/>
  <c r="E8697" i="35"/>
  <c r="E8698" i="35"/>
  <c r="E8699" i="35"/>
  <c r="E8700" i="35"/>
  <c r="E8701" i="35"/>
  <c r="E8702" i="35"/>
  <c r="E8703" i="35"/>
  <c r="E8704" i="35"/>
  <c r="E8705" i="35"/>
  <c r="E8706" i="35"/>
  <c r="E8707" i="35"/>
  <c r="E8708" i="35"/>
  <c r="E8709" i="35"/>
  <c r="E8710" i="35"/>
  <c r="E8711" i="35"/>
  <c r="E8712" i="35"/>
  <c r="E8713" i="35"/>
  <c r="E8714" i="35"/>
  <c r="E8715" i="35"/>
  <c r="E8716" i="35"/>
  <c r="E8717" i="35"/>
  <c r="E8718" i="35"/>
  <c r="E8719" i="35"/>
  <c r="E8720" i="35"/>
  <c r="E8721" i="35"/>
  <c r="E8722" i="35"/>
  <c r="E8723" i="35"/>
  <c r="E8724" i="35"/>
  <c r="E8725" i="35"/>
  <c r="E8726" i="35"/>
  <c r="E8727" i="35"/>
  <c r="E8728" i="35"/>
  <c r="E8729" i="35"/>
  <c r="E8730" i="35"/>
  <c r="E8731" i="35"/>
  <c r="E8732" i="35"/>
  <c r="E8733" i="35"/>
  <c r="E8734" i="35"/>
  <c r="E8735" i="35"/>
  <c r="E8736" i="35"/>
  <c r="E8737" i="35"/>
  <c r="E8738" i="35"/>
  <c r="E8739" i="35"/>
  <c r="E8740" i="35"/>
  <c r="E8741" i="35"/>
  <c r="E8742" i="35"/>
  <c r="E8743" i="35"/>
  <c r="E8744" i="35"/>
  <c r="E8745" i="35"/>
  <c r="E8746" i="35"/>
  <c r="E8747" i="35"/>
  <c r="E8748" i="35"/>
  <c r="E8749" i="35"/>
  <c r="E8750" i="35"/>
  <c r="E8751" i="35"/>
  <c r="E8752" i="35"/>
  <c r="E8753" i="35"/>
  <c r="E8754" i="35"/>
  <c r="E8755" i="35"/>
  <c r="E8756" i="35"/>
  <c r="E8757" i="35"/>
  <c r="E8758" i="35"/>
  <c r="E8759" i="35"/>
  <c r="E8760" i="35"/>
  <c r="E8761" i="35"/>
  <c r="E8762" i="35"/>
  <c r="E8763" i="35"/>
  <c r="E8764" i="35"/>
  <c r="E8765" i="35"/>
  <c r="E8766" i="35"/>
  <c r="E8767" i="35"/>
  <c r="E8768" i="35"/>
  <c r="E8769" i="35"/>
  <c r="E8770" i="35"/>
  <c r="E8771" i="35"/>
  <c r="E8772" i="35"/>
  <c r="E8773" i="35"/>
  <c r="E8774" i="35"/>
  <c r="E8775" i="35"/>
  <c r="E8776" i="35"/>
  <c r="E8777" i="35"/>
  <c r="E8778" i="35"/>
  <c r="E8779" i="35"/>
  <c r="E8780" i="35"/>
  <c r="E8781" i="35"/>
  <c r="E8782" i="35"/>
  <c r="E8783" i="35"/>
  <c r="E8784" i="35"/>
  <c r="E8785" i="35"/>
  <c r="E8786" i="35"/>
  <c r="E8787" i="35"/>
  <c r="E8788" i="35"/>
  <c r="E8789" i="35"/>
  <c r="E8790" i="35"/>
  <c r="E8791" i="35"/>
  <c r="E8792" i="35"/>
  <c r="E8793" i="35"/>
  <c r="E8794" i="35"/>
  <c r="E8795" i="35"/>
  <c r="E8796" i="35"/>
  <c r="E8797" i="35"/>
  <c r="E8798" i="35"/>
  <c r="E8799" i="35"/>
  <c r="E8800" i="35"/>
  <c r="E8801" i="35"/>
  <c r="E8802" i="35"/>
  <c r="E8803" i="35"/>
  <c r="E8804" i="35"/>
  <c r="E8805" i="35"/>
  <c r="E8806" i="35"/>
  <c r="E8807" i="35"/>
  <c r="E8808" i="35"/>
  <c r="E8809" i="35"/>
  <c r="E8810" i="35"/>
  <c r="E8811" i="35"/>
  <c r="E8812" i="35"/>
  <c r="E8813" i="35"/>
  <c r="E8814" i="35"/>
  <c r="E8815" i="35"/>
  <c r="E8816" i="35"/>
  <c r="E8817" i="35"/>
  <c r="E8818" i="35"/>
  <c r="E8819" i="35"/>
  <c r="E8820" i="35"/>
  <c r="E8821" i="35"/>
  <c r="E8822" i="35"/>
  <c r="E8823" i="35"/>
  <c r="E8824" i="35"/>
  <c r="E8825" i="35"/>
  <c r="E8826" i="35"/>
  <c r="E8827" i="35"/>
  <c r="E8828" i="35"/>
  <c r="E8829" i="35"/>
  <c r="E8830" i="35"/>
  <c r="E8831" i="35"/>
  <c r="E8832" i="35"/>
  <c r="E8833" i="35"/>
  <c r="E8834" i="35"/>
  <c r="E8835" i="35"/>
  <c r="E8836" i="35"/>
  <c r="E8837" i="35"/>
  <c r="E8838" i="35"/>
  <c r="E8839" i="35"/>
  <c r="E8840" i="35"/>
  <c r="E8841" i="35"/>
  <c r="E8842" i="35"/>
  <c r="E8843" i="35"/>
  <c r="E8844" i="35"/>
  <c r="E8845" i="35"/>
  <c r="E8846" i="35"/>
  <c r="E8847" i="35"/>
  <c r="E8848" i="35"/>
  <c r="E8849" i="35"/>
  <c r="E8850" i="35"/>
  <c r="E8851" i="35"/>
  <c r="E8852" i="35"/>
  <c r="E8853" i="35"/>
  <c r="E8854" i="35"/>
  <c r="E8855" i="35"/>
  <c r="E8856" i="35"/>
  <c r="E8857" i="35"/>
  <c r="E8858" i="35"/>
  <c r="E8859" i="35"/>
  <c r="E8860" i="35"/>
  <c r="E8861" i="35"/>
  <c r="E8862" i="35"/>
  <c r="E8863" i="35"/>
  <c r="E8864" i="35"/>
  <c r="E8865" i="35"/>
  <c r="E8866" i="35"/>
  <c r="E8867" i="35"/>
  <c r="E8868" i="35"/>
  <c r="E8869" i="35"/>
  <c r="E8870" i="35"/>
  <c r="E8871" i="35"/>
  <c r="E8872" i="35"/>
  <c r="E8873" i="35"/>
  <c r="E8874" i="35"/>
  <c r="E8875" i="35"/>
  <c r="E8876" i="35"/>
  <c r="E8877" i="35"/>
  <c r="E8878" i="35"/>
  <c r="E8879" i="35"/>
  <c r="E8880" i="35"/>
  <c r="E8881" i="35"/>
  <c r="E8882" i="35"/>
  <c r="E8883" i="35"/>
  <c r="E8884" i="35"/>
  <c r="E8885" i="35"/>
  <c r="E8886" i="35"/>
  <c r="E8887" i="35"/>
  <c r="E8888" i="35"/>
  <c r="E8889" i="35"/>
  <c r="E8890" i="35"/>
  <c r="E8891" i="35"/>
  <c r="E8892" i="35"/>
  <c r="E8893" i="35"/>
  <c r="E8894" i="35"/>
  <c r="E8895" i="35"/>
  <c r="E8896" i="35"/>
  <c r="E8897" i="35"/>
  <c r="E8898" i="35"/>
  <c r="E8899" i="35"/>
  <c r="E8900" i="35"/>
  <c r="E8901" i="35"/>
  <c r="E8902" i="35"/>
  <c r="E8903" i="35"/>
  <c r="E8904" i="35"/>
  <c r="E8905" i="35"/>
  <c r="E8906" i="35"/>
  <c r="E8907" i="35"/>
  <c r="E8908" i="35"/>
  <c r="E8909" i="35"/>
  <c r="E8910" i="35"/>
  <c r="E8911" i="35"/>
  <c r="E8912" i="35"/>
  <c r="E8913" i="35"/>
  <c r="E8914" i="35"/>
  <c r="E8915" i="35"/>
  <c r="E8916" i="35"/>
  <c r="E8917" i="35"/>
  <c r="E8918" i="35"/>
  <c r="E8919" i="35"/>
  <c r="E8920" i="35"/>
  <c r="E8921" i="35"/>
  <c r="E8922" i="35"/>
  <c r="E8923" i="35"/>
  <c r="E8924" i="35"/>
  <c r="E8925" i="35"/>
  <c r="E8926" i="35"/>
  <c r="E8927" i="35"/>
  <c r="E8928" i="35"/>
  <c r="E8929" i="35"/>
  <c r="E8930" i="35"/>
  <c r="E8931" i="35"/>
  <c r="E8932" i="35"/>
  <c r="E8933" i="35"/>
  <c r="E8934" i="35"/>
  <c r="E8935" i="35"/>
  <c r="E8936" i="35"/>
  <c r="E8937" i="35"/>
  <c r="E8938" i="35"/>
  <c r="E8939" i="35"/>
  <c r="E8940" i="35"/>
  <c r="E8941" i="35"/>
  <c r="E8942" i="35"/>
  <c r="E8943" i="35"/>
  <c r="E8944" i="35"/>
  <c r="E8945" i="35"/>
  <c r="E8946" i="35"/>
  <c r="E8947" i="35"/>
  <c r="E8948" i="35"/>
  <c r="E8949" i="35"/>
  <c r="E8950" i="35"/>
  <c r="E8951" i="35"/>
  <c r="E8952" i="35"/>
  <c r="E8953" i="35"/>
  <c r="E8954" i="35"/>
  <c r="E8955" i="35"/>
  <c r="E8956" i="35"/>
  <c r="E8957" i="35"/>
  <c r="E8958" i="35"/>
  <c r="E8959" i="35"/>
  <c r="E8960" i="35"/>
  <c r="E8961" i="35"/>
  <c r="E8962" i="35"/>
  <c r="E8963" i="35"/>
  <c r="E8964" i="35"/>
  <c r="E8965" i="35"/>
  <c r="E8966" i="35"/>
  <c r="E8967" i="35"/>
  <c r="E8968" i="35"/>
  <c r="E8969" i="35"/>
  <c r="E8970" i="35"/>
  <c r="E8971" i="35"/>
  <c r="E8972" i="35"/>
  <c r="E8973" i="35"/>
  <c r="E8974" i="35"/>
  <c r="E8975" i="35"/>
  <c r="E8976" i="35"/>
  <c r="E8977" i="35"/>
  <c r="E8978" i="35"/>
  <c r="E8979" i="35"/>
  <c r="E8980" i="35"/>
  <c r="E8981" i="35"/>
  <c r="E8982" i="35"/>
  <c r="E8983" i="35"/>
  <c r="E8984" i="35"/>
  <c r="E8985" i="35"/>
  <c r="E8986" i="35"/>
  <c r="E8987" i="35"/>
  <c r="E8988" i="35"/>
  <c r="E8989" i="35"/>
  <c r="E8990" i="35"/>
  <c r="E8991" i="35"/>
  <c r="E8992" i="35"/>
  <c r="E8993" i="35"/>
  <c r="E8994" i="35"/>
  <c r="E8995" i="35"/>
  <c r="E8996" i="35"/>
  <c r="E8997" i="35"/>
  <c r="E8998" i="35"/>
  <c r="E8999" i="35"/>
  <c r="E9000" i="35"/>
  <c r="E9001" i="35"/>
  <c r="E9002" i="35"/>
  <c r="E9003" i="35"/>
  <c r="E9004" i="35"/>
  <c r="E9005" i="35"/>
  <c r="E9006" i="35"/>
  <c r="E9007" i="35"/>
  <c r="E9008" i="35"/>
  <c r="E9009" i="35"/>
  <c r="E9010" i="35"/>
  <c r="E9011" i="35"/>
  <c r="E9012" i="35"/>
  <c r="E9013" i="35"/>
  <c r="E9014" i="35"/>
  <c r="E9015" i="35"/>
  <c r="E9016" i="35"/>
  <c r="E9017" i="35"/>
  <c r="E9018" i="35"/>
  <c r="E9019" i="35"/>
  <c r="E9020" i="35"/>
  <c r="E9021" i="35"/>
  <c r="E9022" i="35"/>
  <c r="E9023" i="35"/>
  <c r="E9024" i="35"/>
  <c r="E9025" i="35"/>
  <c r="E9026" i="35"/>
  <c r="E9027" i="35"/>
  <c r="E9028" i="35"/>
  <c r="E9029" i="35"/>
  <c r="E9030" i="35"/>
  <c r="E9031" i="35"/>
  <c r="E9032" i="35"/>
  <c r="E9033" i="35"/>
  <c r="E9034" i="35"/>
  <c r="E9035" i="35"/>
  <c r="E9036" i="35"/>
  <c r="E9037" i="35"/>
  <c r="E9038" i="35"/>
  <c r="E9039" i="35"/>
  <c r="E9040" i="35"/>
  <c r="E9041" i="35"/>
  <c r="E9042" i="35"/>
  <c r="E9043" i="35"/>
  <c r="E9044" i="35"/>
  <c r="E9045" i="35"/>
  <c r="E9046" i="35"/>
  <c r="E9047" i="35"/>
  <c r="E9048" i="35"/>
  <c r="E9049" i="35"/>
  <c r="E9050" i="35"/>
  <c r="E9051" i="35"/>
  <c r="E9052" i="35"/>
  <c r="E9053" i="35"/>
  <c r="E9054" i="35"/>
  <c r="E9055" i="35"/>
  <c r="E9056" i="35"/>
  <c r="E9057" i="35"/>
  <c r="E9058" i="35"/>
  <c r="E9059" i="35"/>
  <c r="E9060" i="35"/>
  <c r="E9061" i="35"/>
  <c r="E9062" i="35"/>
  <c r="E9063" i="35"/>
  <c r="E9064" i="35"/>
  <c r="E9065" i="35"/>
  <c r="E9066" i="35"/>
  <c r="E9067" i="35"/>
  <c r="E9068" i="35"/>
  <c r="E9069" i="35"/>
  <c r="E9070" i="35"/>
  <c r="E9071" i="35"/>
  <c r="E9072" i="35"/>
  <c r="E9073" i="35"/>
  <c r="E9074" i="35"/>
  <c r="E9075" i="35"/>
  <c r="E9076" i="35"/>
  <c r="E9077" i="35"/>
  <c r="E9078" i="35"/>
  <c r="E9079" i="35"/>
  <c r="E9080" i="35"/>
  <c r="E9081" i="35"/>
  <c r="E9082" i="35"/>
  <c r="E9083" i="35"/>
  <c r="E9084" i="35"/>
  <c r="E9085" i="35"/>
  <c r="E9086" i="35"/>
  <c r="E9087" i="35"/>
  <c r="E9088" i="35"/>
  <c r="E9089" i="35"/>
  <c r="E9090" i="35"/>
  <c r="E9091" i="35"/>
  <c r="E9092" i="35"/>
  <c r="E9093" i="35"/>
  <c r="E9094" i="35"/>
  <c r="E9095" i="35"/>
  <c r="E9096" i="35"/>
  <c r="E9097" i="35"/>
  <c r="E9098" i="35"/>
  <c r="E9099" i="35"/>
  <c r="E9100" i="35"/>
  <c r="E9101" i="35"/>
  <c r="E9102" i="35"/>
  <c r="E9103" i="35"/>
  <c r="E9104" i="35"/>
  <c r="E9105" i="35"/>
  <c r="E9106" i="35"/>
  <c r="E9107" i="35"/>
  <c r="E9108" i="35"/>
  <c r="E9109" i="35"/>
  <c r="E9110" i="35"/>
  <c r="E9111" i="35"/>
  <c r="E9112" i="35"/>
  <c r="E9113" i="35"/>
  <c r="E9114" i="35"/>
  <c r="E9115" i="35"/>
  <c r="E9116" i="35"/>
  <c r="E9117" i="35"/>
  <c r="E9118" i="35"/>
  <c r="E9119" i="35"/>
  <c r="E9120" i="35"/>
  <c r="E9121" i="35"/>
  <c r="E9122" i="35"/>
  <c r="E9123" i="35"/>
  <c r="E9124" i="35"/>
  <c r="E9125" i="35"/>
  <c r="E9126" i="35"/>
  <c r="E9127" i="35"/>
  <c r="E9128" i="35"/>
  <c r="E9129" i="35"/>
  <c r="E9130" i="35"/>
  <c r="E9131" i="35"/>
  <c r="E9132" i="35"/>
  <c r="E9133" i="35"/>
  <c r="E9134" i="35"/>
  <c r="E9135" i="35"/>
  <c r="E9136" i="35"/>
  <c r="E9137" i="35"/>
  <c r="E9138" i="35"/>
  <c r="E9139" i="35"/>
  <c r="E9140" i="35"/>
  <c r="E9141" i="35"/>
  <c r="E9142" i="35"/>
  <c r="E9143" i="35"/>
  <c r="E9144" i="35"/>
  <c r="E9145" i="35"/>
  <c r="E9146" i="35"/>
  <c r="E9147" i="35"/>
  <c r="E9148" i="35"/>
  <c r="E9149" i="35"/>
  <c r="E9150" i="35"/>
  <c r="E9151" i="35"/>
  <c r="E9152" i="35"/>
  <c r="E9153" i="35"/>
  <c r="E9154" i="35"/>
  <c r="E9155" i="35"/>
  <c r="E9156" i="35"/>
  <c r="E9157" i="35"/>
  <c r="E9158" i="35"/>
  <c r="E9159" i="35"/>
  <c r="E9160" i="35"/>
  <c r="E9161" i="35"/>
  <c r="E9162" i="35"/>
  <c r="E9163" i="35"/>
  <c r="E9164" i="35"/>
  <c r="E9165" i="35"/>
  <c r="E9166" i="35"/>
  <c r="E9167" i="35"/>
  <c r="E9168" i="35"/>
  <c r="E9169" i="35"/>
  <c r="E9170" i="35"/>
  <c r="E9171" i="35"/>
  <c r="E9172" i="35"/>
  <c r="E9173" i="35"/>
  <c r="E9174" i="35"/>
  <c r="E9175" i="35"/>
  <c r="E9176" i="35"/>
  <c r="E9177" i="35"/>
  <c r="E9178" i="35"/>
  <c r="E9179" i="35"/>
  <c r="E9180" i="35"/>
  <c r="E9181" i="35"/>
  <c r="E9182" i="35"/>
  <c r="E9183" i="35"/>
  <c r="E9184" i="35"/>
  <c r="E9185" i="35"/>
  <c r="E9186" i="35"/>
  <c r="E9187" i="35"/>
  <c r="E9188" i="35"/>
  <c r="E9189" i="35"/>
  <c r="E9190" i="35"/>
  <c r="E9191" i="35"/>
  <c r="E9192" i="35"/>
  <c r="E9193" i="35"/>
  <c r="E9194" i="35"/>
  <c r="E9195" i="35"/>
  <c r="E9196" i="35"/>
  <c r="E9197" i="35"/>
  <c r="E9198" i="35"/>
  <c r="E9199" i="35"/>
  <c r="E9200" i="35"/>
  <c r="E9201" i="35"/>
  <c r="E9202" i="35"/>
  <c r="E9203" i="35"/>
  <c r="E9204" i="35"/>
  <c r="E9205" i="35"/>
  <c r="E9206" i="35"/>
  <c r="E9207" i="35"/>
  <c r="E9208" i="35"/>
  <c r="E9209" i="35"/>
  <c r="E9210" i="35"/>
  <c r="E9211" i="35"/>
  <c r="E9212" i="35"/>
  <c r="E9213" i="35"/>
  <c r="E9214" i="35"/>
  <c r="E9215" i="35"/>
  <c r="E9216" i="35"/>
  <c r="E9217" i="35"/>
  <c r="E9218" i="35"/>
  <c r="E9219" i="35"/>
  <c r="E9220" i="35"/>
  <c r="E9221" i="35"/>
  <c r="E9222" i="35"/>
  <c r="E9223" i="35"/>
  <c r="E9224" i="35"/>
  <c r="E9225" i="35"/>
  <c r="E9226" i="35"/>
  <c r="E9227" i="35"/>
  <c r="E9228" i="35"/>
  <c r="E9229" i="35"/>
  <c r="E9230" i="35"/>
  <c r="E9231" i="35"/>
  <c r="E9232" i="35"/>
  <c r="E9233" i="35"/>
  <c r="E9234" i="35"/>
  <c r="E9235" i="35"/>
  <c r="E9236" i="35"/>
  <c r="E9237" i="35"/>
  <c r="E9238" i="35"/>
  <c r="E9239" i="35"/>
  <c r="E9240" i="35"/>
  <c r="E9241" i="35"/>
  <c r="E9242" i="35"/>
  <c r="E9243" i="35"/>
  <c r="E9244" i="35"/>
  <c r="E9245" i="35"/>
  <c r="E9246" i="35"/>
  <c r="E9247" i="35"/>
  <c r="E9248" i="35"/>
  <c r="E9249" i="35"/>
  <c r="E9250" i="35"/>
  <c r="E9251" i="35"/>
  <c r="E9252" i="35"/>
  <c r="E9253" i="35"/>
  <c r="E9254" i="35"/>
  <c r="E9255" i="35"/>
  <c r="E9256" i="35"/>
  <c r="E9257" i="35"/>
  <c r="E9258" i="35"/>
  <c r="E9259" i="35"/>
  <c r="E9260" i="35"/>
  <c r="E9261" i="35"/>
  <c r="E9262" i="35"/>
  <c r="E9263" i="35"/>
  <c r="E9264" i="35"/>
  <c r="E9265" i="35"/>
  <c r="E9266" i="35"/>
  <c r="E9267" i="35"/>
  <c r="E9268" i="35"/>
  <c r="E9269" i="35"/>
  <c r="E9270" i="35"/>
  <c r="E9271" i="35"/>
  <c r="E9272" i="35"/>
  <c r="E9273" i="35"/>
  <c r="E9274" i="35"/>
  <c r="E9275" i="35"/>
  <c r="E9276" i="35"/>
  <c r="E9277" i="35"/>
  <c r="E9278" i="35"/>
  <c r="E9279" i="35"/>
  <c r="E9280" i="35"/>
  <c r="E9281" i="35"/>
  <c r="E9282" i="35"/>
  <c r="E9283" i="35"/>
  <c r="E9284" i="35"/>
  <c r="E9285" i="35"/>
  <c r="E9286" i="35"/>
  <c r="E9287" i="35"/>
  <c r="E9288" i="35"/>
  <c r="E9289" i="35"/>
  <c r="E9290" i="35"/>
  <c r="E9291" i="35"/>
  <c r="E9292" i="35"/>
  <c r="E9293" i="35"/>
  <c r="E9294" i="35"/>
  <c r="E9295" i="35"/>
  <c r="E9296" i="35"/>
  <c r="E9297" i="35"/>
  <c r="E9298" i="35"/>
  <c r="E9299" i="35"/>
  <c r="E9300" i="35"/>
  <c r="E9301" i="35"/>
  <c r="E9302" i="35"/>
  <c r="E9303" i="35"/>
  <c r="E9304" i="35"/>
  <c r="E9305" i="35"/>
  <c r="E9306" i="35"/>
  <c r="E9307" i="35"/>
  <c r="E9308" i="35"/>
  <c r="E9309" i="35"/>
  <c r="E9310" i="35"/>
  <c r="E9311" i="35"/>
  <c r="E9312" i="35"/>
  <c r="E9313" i="35"/>
  <c r="E9314" i="35"/>
  <c r="E9315" i="35"/>
  <c r="E9316" i="35"/>
  <c r="E9317" i="35"/>
  <c r="E9318" i="35"/>
  <c r="E9319" i="35"/>
  <c r="E9320" i="35"/>
  <c r="E9321" i="35"/>
  <c r="E9322" i="35"/>
  <c r="E9323" i="35"/>
  <c r="E9324" i="35"/>
  <c r="E9325" i="35"/>
  <c r="E9326" i="35"/>
  <c r="E9327" i="35"/>
  <c r="E9328" i="35"/>
  <c r="E9329" i="35"/>
  <c r="E9330" i="35"/>
  <c r="E9331" i="35"/>
  <c r="E9332" i="35"/>
  <c r="E9333" i="35"/>
  <c r="E9334" i="35"/>
  <c r="E9335" i="35"/>
  <c r="E9336" i="35"/>
  <c r="E9337" i="35"/>
  <c r="E9338" i="35"/>
  <c r="E9339" i="35"/>
  <c r="E9340" i="35"/>
  <c r="E9341" i="35"/>
  <c r="E9342" i="35"/>
  <c r="E9343" i="35"/>
  <c r="E9344" i="35"/>
  <c r="E9345" i="35"/>
  <c r="E9346" i="35"/>
  <c r="E9347" i="35"/>
  <c r="E9348" i="35"/>
  <c r="E9349" i="35"/>
  <c r="E9350" i="35"/>
  <c r="E9351" i="35"/>
  <c r="E9352" i="35"/>
  <c r="E9353" i="35"/>
  <c r="E9354" i="35"/>
  <c r="E9355" i="35"/>
  <c r="E9356" i="35"/>
  <c r="E9357" i="35"/>
  <c r="E9358" i="35"/>
  <c r="E9359" i="35"/>
  <c r="E9360" i="35"/>
  <c r="E9361" i="35"/>
  <c r="E9362" i="35"/>
  <c r="E9363" i="35"/>
  <c r="E9364" i="35"/>
  <c r="E9365" i="35"/>
  <c r="E9366" i="35"/>
  <c r="E9367" i="35"/>
  <c r="E9368" i="35"/>
  <c r="E9369" i="35"/>
  <c r="E9370" i="35"/>
  <c r="E9371" i="35"/>
  <c r="E9372" i="35"/>
  <c r="E9373" i="35"/>
  <c r="E9374" i="35"/>
  <c r="E9375" i="35"/>
  <c r="E9376" i="35"/>
  <c r="E9377" i="35"/>
  <c r="E9378" i="35"/>
  <c r="E9379" i="35"/>
  <c r="E9380" i="35"/>
  <c r="E9381" i="35"/>
  <c r="E9382" i="35"/>
  <c r="E9383" i="35"/>
  <c r="E9384" i="35"/>
  <c r="E9385" i="35"/>
  <c r="E9386" i="35"/>
  <c r="E9387" i="35"/>
  <c r="E9388" i="35"/>
  <c r="E9389" i="35"/>
  <c r="E9390" i="35"/>
  <c r="E9391" i="35"/>
  <c r="E9392" i="35"/>
  <c r="E9393" i="35"/>
  <c r="E9394" i="35"/>
  <c r="E9395" i="35"/>
  <c r="E9396" i="35"/>
  <c r="E9397" i="35"/>
  <c r="E9398" i="35"/>
  <c r="E9399" i="35"/>
  <c r="E9400" i="35"/>
  <c r="E9401" i="35"/>
  <c r="E9402" i="35"/>
  <c r="E9403" i="35"/>
  <c r="E9404" i="35"/>
  <c r="E9405" i="35"/>
  <c r="E9406" i="35"/>
  <c r="E9407" i="35"/>
  <c r="E9408" i="35"/>
  <c r="E9409" i="35"/>
  <c r="E9410" i="35"/>
  <c r="E9411" i="35"/>
  <c r="E9412" i="35"/>
  <c r="E9413" i="35"/>
  <c r="E9414" i="35"/>
  <c r="E9415" i="35"/>
  <c r="E9416" i="35"/>
  <c r="E9417" i="35"/>
  <c r="E9418" i="35"/>
  <c r="E9419" i="35"/>
  <c r="E9420" i="35"/>
  <c r="E9421" i="35"/>
  <c r="E9422" i="35"/>
  <c r="E9423" i="35"/>
  <c r="E9424" i="35"/>
  <c r="E9425" i="35"/>
  <c r="E9426" i="35"/>
  <c r="E9427" i="35"/>
  <c r="E9428" i="35"/>
  <c r="E9429" i="35"/>
  <c r="E9430" i="35"/>
  <c r="E9431" i="35"/>
  <c r="E9432" i="35"/>
  <c r="E9433" i="35"/>
  <c r="E9434" i="35"/>
  <c r="E9435" i="35"/>
  <c r="E9436" i="35"/>
  <c r="E9437" i="35"/>
  <c r="E9438" i="35"/>
  <c r="E9439" i="35"/>
  <c r="E9440" i="35"/>
  <c r="E9441" i="35"/>
  <c r="E9442" i="35"/>
  <c r="E9443" i="35"/>
  <c r="E9444" i="35"/>
  <c r="E9445" i="35"/>
  <c r="E9446" i="35"/>
  <c r="E9447" i="35"/>
  <c r="E9448" i="35"/>
  <c r="E9449" i="35"/>
  <c r="E9450" i="35"/>
  <c r="E9451" i="35"/>
  <c r="E9452" i="35"/>
  <c r="E9453" i="35"/>
  <c r="E9454" i="35"/>
  <c r="E9455" i="35"/>
  <c r="E9456" i="35"/>
  <c r="E9457" i="35"/>
  <c r="E9458" i="35"/>
  <c r="E9459" i="35"/>
  <c r="E9460" i="35"/>
  <c r="E9461" i="35"/>
  <c r="E9462" i="35"/>
  <c r="E9463" i="35"/>
  <c r="E9464" i="35"/>
  <c r="E9465" i="35"/>
  <c r="E9466" i="35"/>
  <c r="E9467" i="35"/>
  <c r="E9468" i="35"/>
  <c r="E9469" i="35"/>
  <c r="E9470" i="35"/>
  <c r="E9471" i="35"/>
  <c r="E9472" i="35"/>
  <c r="E9473" i="35"/>
  <c r="E9474" i="35"/>
  <c r="E9475" i="35"/>
  <c r="E9476" i="35"/>
  <c r="E9477" i="35"/>
  <c r="E9478" i="35"/>
  <c r="E9479" i="35"/>
  <c r="E9480" i="35"/>
  <c r="E9481" i="35"/>
  <c r="E9482" i="35"/>
  <c r="E9483" i="35"/>
  <c r="E9484" i="35"/>
  <c r="E9485" i="35"/>
  <c r="E9486" i="35"/>
  <c r="E9487" i="35"/>
  <c r="E9488" i="35"/>
  <c r="E9489" i="35"/>
  <c r="E9490" i="35"/>
  <c r="E9491" i="35"/>
  <c r="E9492" i="35"/>
  <c r="E9493" i="35"/>
  <c r="E9494" i="35"/>
  <c r="E9495" i="35"/>
  <c r="E9496" i="35"/>
  <c r="E9497" i="35"/>
  <c r="E9498" i="35"/>
  <c r="E9499" i="35"/>
  <c r="E9500" i="35"/>
  <c r="E9501" i="35"/>
  <c r="E9502" i="35"/>
  <c r="E9503" i="35"/>
  <c r="E9504" i="35"/>
  <c r="E9505" i="35"/>
  <c r="E9506" i="35"/>
  <c r="E9507" i="35"/>
  <c r="E9508" i="35"/>
  <c r="E9509" i="35"/>
  <c r="E9510" i="35"/>
  <c r="E9511" i="35"/>
  <c r="E9512" i="35"/>
  <c r="E9513" i="35"/>
  <c r="E9514" i="35"/>
  <c r="E9515" i="35"/>
  <c r="E9516" i="35"/>
  <c r="E9517" i="35"/>
  <c r="E9518" i="35"/>
  <c r="E9519" i="35"/>
  <c r="E9520" i="35"/>
  <c r="E9521" i="35"/>
  <c r="E9522" i="35"/>
  <c r="E9523" i="35"/>
  <c r="E9524" i="35"/>
  <c r="E9525" i="35"/>
  <c r="E9526" i="35"/>
  <c r="E9527" i="35"/>
  <c r="E9528" i="35"/>
  <c r="E9529" i="35"/>
  <c r="E9530" i="35"/>
  <c r="E9531" i="35"/>
  <c r="E9532" i="35"/>
  <c r="E9533" i="35"/>
  <c r="E9534" i="35"/>
  <c r="E9535" i="35"/>
  <c r="E9536" i="35"/>
  <c r="E9537" i="35"/>
  <c r="E9538" i="35"/>
  <c r="E9539" i="35"/>
  <c r="E9540" i="35"/>
  <c r="E9541" i="35"/>
  <c r="E9542" i="35"/>
  <c r="E9543" i="35"/>
  <c r="E9544" i="35"/>
  <c r="E9545" i="35"/>
  <c r="E9546" i="35"/>
  <c r="E9547" i="35"/>
  <c r="E9548" i="35"/>
  <c r="E9549" i="35"/>
  <c r="E9550" i="35"/>
  <c r="E9551" i="35"/>
  <c r="E9552" i="35"/>
  <c r="E9553" i="35"/>
  <c r="E9554" i="35"/>
  <c r="E9555" i="35"/>
  <c r="E9556" i="35"/>
  <c r="E9557" i="35"/>
  <c r="E9558" i="35"/>
  <c r="E9559" i="35"/>
  <c r="E9560" i="35"/>
  <c r="E9561" i="35"/>
  <c r="E9562" i="35"/>
  <c r="E9563" i="35"/>
  <c r="E9564" i="35"/>
  <c r="E9565" i="35"/>
  <c r="E9566" i="35"/>
  <c r="E9567" i="35"/>
  <c r="E9568" i="35"/>
  <c r="E9569" i="35"/>
  <c r="E9570" i="35"/>
  <c r="E9571" i="35"/>
  <c r="E9572" i="35"/>
  <c r="E9573" i="35"/>
  <c r="E9574" i="35"/>
  <c r="E9575" i="35"/>
  <c r="E9576" i="35"/>
  <c r="E9577" i="35"/>
  <c r="E9578" i="35"/>
  <c r="E9579" i="35"/>
  <c r="E9580" i="35"/>
  <c r="E9581" i="35"/>
  <c r="E9582" i="35"/>
  <c r="E9583" i="35"/>
  <c r="E9584" i="35"/>
  <c r="E9585" i="35"/>
  <c r="E9586" i="35"/>
  <c r="E9587" i="35"/>
  <c r="E9588" i="35"/>
  <c r="E9589" i="35"/>
  <c r="E9590" i="35"/>
  <c r="E9591" i="35"/>
  <c r="E9592" i="35"/>
  <c r="E9593" i="35"/>
  <c r="E9594" i="35"/>
  <c r="E9595" i="35"/>
  <c r="E9596" i="35"/>
  <c r="E9597" i="35"/>
  <c r="E9598" i="35"/>
  <c r="E9599" i="35"/>
  <c r="E9600" i="35"/>
  <c r="E9601" i="35"/>
  <c r="E9602" i="35"/>
  <c r="E9603" i="35"/>
  <c r="E9604" i="35"/>
  <c r="E9605" i="35"/>
  <c r="E9606" i="35"/>
  <c r="E9607" i="35"/>
  <c r="E9608" i="35"/>
  <c r="E9609" i="35"/>
  <c r="E9610" i="35"/>
  <c r="E9611" i="35"/>
  <c r="E9612" i="35"/>
  <c r="E9613" i="35"/>
  <c r="E9614" i="35"/>
  <c r="E9615" i="35"/>
  <c r="E9616" i="35"/>
  <c r="E9617" i="35"/>
  <c r="E9618" i="35"/>
  <c r="E9619" i="35"/>
  <c r="E9620" i="35"/>
  <c r="E9621" i="35"/>
  <c r="E9622" i="35"/>
  <c r="E9623" i="35"/>
  <c r="E9624" i="35"/>
  <c r="E9625" i="35"/>
  <c r="E9626" i="35"/>
  <c r="E9627" i="35"/>
  <c r="E9628" i="35"/>
  <c r="E9629" i="35"/>
  <c r="E9630" i="35"/>
  <c r="E9631" i="35"/>
  <c r="E9632" i="35"/>
  <c r="E9633" i="35"/>
  <c r="E9634" i="35"/>
  <c r="E9635" i="35"/>
  <c r="E9636" i="35"/>
  <c r="E9637" i="35"/>
  <c r="E9638" i="35"/>
  <c r="E9639" i="35"/>
  <c r="E9640" i="35"/>
  <c r="E9641" i="35"/>
  <c r="E9642" i="35"/>
  <c r="E9643" i="35"/>
  <c r="E9644" i="35"/>
  <c r="E9645" i="35"/>
  <c r="E9646" i="35"/>
  <c r="E9647" i="35"/>
  <c r="E9648" i="35"/>
  <c r="E9649" i="35"/>
  <c r="E9650" i="35"/>
  <c r="E9651" i="35"/>
  <c r="E9652" i="35"/>
  <c r="E9653" i="35"/>
  <c r="E9654" i="35"/>
  <c r="E9655" i="35"/>
  <c r="E9656" i="35"/>
  <c r="E9657" i="35"/>
  <c r="E9658" i="35"/>
  <c r="E9659" i="35"/>
  <c r="E9660" i="35"/>
  <c r="E9661" i="35"/>
  <c r="E9662" i="35"/>
  <c r="E9663" i="35"/>
  <c r="E9664" i="35"/>
  <c r="E9665" i="35"/>
  <c r="E9666" i="35"/>
  <c r="E9667" i="35"/>
  <c r="E9668" i="35"/>
  <c r="E9669" i="35"/>
  <c r="E9670" i="35"/>
  <c r="E9671" i="35"/>
  <c r="E9672" i="35"/>
  <c r="E9673" i="35"/>
  <c r="E9674" i="35"/>
  <c r="E9675" i="35"/>
  <c r="E9676" i="35"/>
  <c r="E9677" i="35"/>
  <c r="E9678" i="35"/>
  <c r="E9679" i="35"/>
  <c r="E9680" i="35"/>
  <c r="E9681" i="35"/>
  <c r="E9682" i="35"/>
  <c r="E9683" i="35"/>
  <c r="E9684" i="35"/>
  <c r="E9685" i="35"/>
  <c r="E9686" i="35"/>
  <c r="E9687" i="35"/>
  <c r="E9688" i="35"/>
  <c r="E9689" i="35"/>
  <c r="E9690" i="35"/>
  <c r="E9691" i="35"/>
  <c r="E9692" i="35"/>
  <c r="E9693" i="35"/>
  <c r="E9694" i="35"/>
  <c r="E9695" i="35"/>
  <c r="E9696" i="35"/>
  <c r="E9697" i="35"/>
  <c r="E9698" i="35"/>
  <c r="E9699" i="35"/>
  <c r="E9700" i="35"/>
  <c r="E9701" i="35"/>
  <c r="E9702" i="35"/>
  <c r="E9703" i="35"/>
  <c r="E9704" i="35"/>
  <c r="E9705" i="35"/>
  <c r="E9706" i="35"/>
  <c r="E9707" i="35"/>
  <c r="E9708" i="35"/>
  <c r="E9709" i="35"/>
  <c r="E9710" i="35"/>
  <c r="E9711" i="35"/>
  <c r="E9712" i="35"/>
  <c r="E9713" i="35"/>
  <c r="E9714" i="35"/>
  <c r="E9715" i="35"/>
  <c r="E9716" i="35"/>
  <c r="E9717" i="35"/>
  <c r="E9718" i="35"/>
  <c r="E9719" i="35"/>
  <c r="E9720" i="35"/>
  <c r="E9721" i="35"/>
  <c r="E9722" i="35"/>
  <c r="E9723" i="35"/>
  <c r="E9724" i="35"/>
  <c r="E9725" i="35"/>
  <c r="E9726" i="35"/>
  <c r="E9727" i="35"/>
  <c r="E9728" i="35"/>
  <c r="E9729" i="35"/>
  <c r="E9730" i="35"/>
  <c r="E9731" i="35"/>
  <c r="E9732" i="35"/>
  <c r="E9733" i="35"/>
  <c r="E9734" i="35"/>
  <c r="E9735" i="35"/>
  <c r="E9736" i="35"/>
  <c r="E9737" i="35"/>
  <c r="E9738" i="35"/>
  <c r="E9739" i="35"/>
  <c r="E9740" i="35"/>
  <c r="E9741" i="35"/>
  <c r="E9742" i="35"/>
  <c r="E9743" i="35"/>
  <c r="E9744" i="35"/>
  <c r="E9745" i="35"/>
  <c r="E9746" i="35"/>
  <c r="E9747" i="35"/>
  <c r="E9748" i="35"/>
  <c r="E9749" i="35"/>
  <c r="E9750" i="35"/>
  <c r="E9751" i="35"/>
  <c r="E9752" i="35"/>
  <c r="E9753" i="35"/>
  <c r="E9754" i="35"/>
  <c r="E9755" i="35"/>
  <c r="E9756" i="35"/>
  <c r="E9757" i="35"/>
  <c r="E9758" i="35"/>
  <c r="E9759" i="35"/>
  <c r="E9760" i="35"/>
  <c r="E9761" i="35"/>
  <c r="E9762" i="35"/>
  <c r="E9763" i="35"/>
  <c r="E9764" i="35"/>
  <c r="E9765" i="35"/>
  <c r="E9766" i="35"/>
  <c r="E9767" i="35"/>
  <c r="E9768" i="35"/>
  <c r="E9769" i="35"/>
  <c r="E9770" i="35"/>
  <c r="E9771" i="35"/>
  <c r="E9772" i="35"/>
  <c r="E9773" i="35"/>
  <c r="E9774" i="35"/>
  <c r="E9775" i="35"/>
  <c r="E9776" i="35"/>
  <c r="E9777" i="35"/>
  <c r="E9778" i="35"/>
  <c r="E9779" i="35"/>
  <c r="E9780" i="35"/>
  <c r="E9781" i="35"/>
  <c r="E9782" i="35"/>
  <c r="E9783" i="35"/>
  <c r="E9784" i="35"/>
  <c r="E9785" i="35"/>
  <c r="E9786" i="35"/>
  <c r="E9787" i="35"/>
  <c r="E9788" i="35"/>
  <c r="E9789" i="35"/>
  <c r="E9790" i="35"/>
  <c r="E9791" i="35"/>
  <c r="E9792" i="35"/>
  <c r="E9793" i="35"/>
  <c r="E9794" i="35"/>
  <c r="E9795" i="35"/>
  <c r="E9796" i="35"/>
  <c r="E9797" i="35"/>
  <c r="E9798" i="35"/>
  <c r="E9799" i="35"/>
  <c r="E9800" i="35"/>
  <c r="E9801" i="35"/>
  <c r="E9802" i="35"/>
  <c r="E9803" i="35"/>
  <c r="E9804" i="35"/>
  <c r="E9805" i="35"/>
  <c r="E9806" i="35"/>
  <c r="E9807" i="35"/>
  <c r="E9808" i="35"/>
  <c r="E9809" i="35"/>
  <c r="E9810" i="35"/>
  <c r="E9811" i="35"/>
  <c r="E9812" i="35"/>
  <c r="E9813" i="35"/>
  <c r="E9814" i="35"/>
  <c r="E9815" i="35"/>
  <c r="E9816" i="35"/>
  <c r="E9817" i="35"/>
  <c r="E9818" i="35"/>
  <c r="E9819" i="35"/>
  <c r="E9820" i="35"/>
  <c r="E9821" i="35"/>
  <c r="E9822" i="35"/>
  <c r="E9823" i="35"/>
  <c r="E9824" i="35"/>
  <c r="E9825" i="35"/>
  <c r="E9826" i="35"/>
  <c r="E9827" i="35"/>
  <c r="E9828" i="35"/>
  <c r="E9829" i="35"/>
  <c r="E9830" i="35"/>
  <c r="E9831" i="35"/>
  <c r="E9832" i="35"/>
  <c r="E9833" i="35"/>
  <c r="E9834" i="35"/>
  <c r="E9835" i="35"/>
  <c r="E9836" i="35"/>
  <c r="E9837" i="35"/>
  <c r="E9838" i="35"/>
  <c r="E9839" i="35"/>
  <c r="E9840" i="35"/>
  <c r="E9841" i="35"/>
  <c r="E9842" i="35"/>
  <c r="E9843" i="35"/>
  <c r="E9844" i="35"/>
  <c r="E9845" i="35"/>
  <c r="E9846" i="35"/>
  <c r="E9847" i="35"/>
  <c r="E9848" i="35"/>
  <c r="E9849" i="35"/>
  <c r="E9850" i="35"/>
  <c r="E9851" i="35"/>
  <c r="E9852" i="35"/>
  <c r="E9853" i="35"/>
  <c r="E9854" i="35"/>
  <c r="E9855" i="35"/>
  <c r="E9856" i="35"/>
  <c r="E9857" i="35"/>
  <c r="E9858" i="35"/>
  <c r="E9859" i="35"/>
  <c r="E9860" i="35"/>
  <c r="E9861" i="35"/>
  <c r="E9862" i="35"/>
  <c r="E9863" i="35"/>
  <c r="E9864" i="35"/>
  <c r="E9865" i="35"/>
  <c r="E9866" i="35"/>
  <c r="B636" i="1"/>
  <c r="B546" i="1"/>
  <c r="B396" i="1"/>
  <c r="B366" i="1"/>
  <c r="B306" i="1"/>
  <c r="B126" i="1"/>
  <c r="C25" i="3"/>
  <c r="C15" i="3"/>
  <c r="B4" i="17"/>
  <c r="C21" i="17"/>
  <c r="C4" i="17" s="1"/>
  <c r="AG4" i="17"/>
  <c r="A4" i="23"/>
  <c r="A5" i="23"/>
  <c r="A6" i="23"/>
  <c r="A7" i="23"/>
  <c r="C4" i="21"/>
  <c r="D4" i="21"/>
  <c r="E4" i="21"/>
  <c r="F4" i="21"/>
  <c r="G4" i="21"/>
  <c r="B5" i="21"/>
  <c r="B6" i="21"/>
  <c r="B7" i="21"/>
  <c r="B6" i="1"/>
  <c r="C6" i="1"/>
  <c r="B6" i="10"/>
  <c r="B129" i="1"/>
  <c r="G6" i="1"/>
  <c r="E6" i="10" s="1"/>
  <c r="G117" i="1"/>
  <c r="E117" i="10" s="1"/>
  <c r="G84" i="1"/>
  <c r="E84" i="10" s="1"/>
  <c r="G52" i="1"/>
  <c r="E52" i="10" s="1"/>
  <c r="G20" i="1"/>
  <c r="E20" i="10" s="1"/>
  <c r="G683" i="1"/>
  <c r="E683" i="10" s="1"/>
  <c r="G667" i="1"/>
  <c r="E667" i="10" s="1"/>
  <c r="G651" i="1"/>
  <c r="E651" i="10" s="1"/>
  <c r="G635" i="1"/>
  <c r="E635" i="10" s="1"/>
  <c r="G627" i="1"/>
  <c r="E627" i="10" s="1"/>
  <c r="G619" i="1"/>
  <c r="E619" i="10" s="1"/>
  <c r="G611" i="1"/>
  <c r="E611" i="10" s="1"/>
  <c r="G603" i="1"/>
  <c r="E603" i="10" s="1"/>
  <c r="G595" i="1"/>
  <c r="E595" i="10" s="1"/>
  <c r="G587" i="1"/>
  <c r="E587" i="10" s="1"/>
  <c r="G579" i="1"/>
  <c r="E579" i="10" s="1"/>
  <c r="G571" i="1"/>
  <c r="E571" i="10" s="1"/>
  <c r="G563" i="1"/>
  <c r="E563" i="10" s="1"/>
  <c r="B493" i="1"/>
  <c r="B609" i="1"/>
  <c r="C44" i="1"/>
  <c r="B44" i="10" s="1"/>
  <c r="C42" i="1"/>
  <c r="B42" i="10" s="1"/>
  <c r="C40" i="1"/>
  <c r="B40" i="10" s="1"/>
  <c r="C38" i="1"/>
  <c r="B38" i="10" s="1"/>
  <c r="C36" i="1"/>
  <c r="B36" i="10" s="1"/>
  <c r="C68" i="1"/>
  <c r="B68" i="10" s="1"/>
  <c r="C66" i="1"/>
  <c r="B66" i="10" s="1"/>
  <c r="B104" i="1"/>
  <c r="B98" i="1"/>
  <c r="B611" i="1"/>
  <c r="B495" i="1"/>
  <c r="B487" i="1"/>
  <c r="B429" i="1"/>
  <c r="B405" i="1"/>
  <c r="B401" i="1"/>
  <c r="B397" i="1"/>
  <c r="B343" i="1"/>
  <c r="B339" i="1"/>
  <c r="B285" i="1"/>
  <c r="B281" i="1"/>
  <c r="B277" i="1"/>
  <c r="B223" i="1"/>
  <c r="B219" i="1"/>
  <c r="B135" i="1"/>
  <c r="G129" i="1"/>
  <c r="E129" i="10" s="1"/>
  <c r="G97" i="1"/>
  <c r="E97" i="10" s="1"/>
  <c r="G64" i="1"/>
  <c r="E64" i="10" s="1"/>
  <c r="G32" i="1"/>
  <c r="E32" i="10" s="1"/>
  <c r="G711" i="1"/>
  <c r="E711" i="10" s="1"/>
  <c r="G695" i="1"/>
  <c r="E695" i="10" s="1"/>
  <c r="G679" i="1"/>
  <c r="E679" i="10" s="1"/>
  <c r="G663" i="1"/>
  <c r="E663" i="10" s="1"/>
  <c r="G655" i="1"/>
  <c r="E655" i="10" s="1"/>
  <c r="G647" i="1"/>
  <c r="E647" i="10" s="1"/>
  <c r="G639" i="1"/>
  <c r="E639" i="10" s="1"/>
  <c r="G631" i="1"/>
  <c r="E631" i="10" s="1"/>
  <c r="G623" i="1"/>
  <c r="E623" i="10" s="1"/>
  <c r="G615" i="1"/>
  <c r="E615" i="10" s="1"/>
  <c r="G607" i="1"/>
  <c r="E607" i="10" s="1"/>
  <c r="G599" i="1"/>
  <c r="E599" i="10" s="1"/>
  <c r="G591" i="1"/>
  <c r="E591" i="10" s="1"/>
  <c r="G583" i="1"/>
  <c r="E583" i="10" s="1"/>
  <c r="G575" i="1"/>
  <c r="E575" i="10" s="1"/>
  <c r="G567" i="1"/>
  <c r="E567" i="10" s="1"/>
  <c r="D154" i="1"/>
  <c r="C154" i="10" s="1"/>
  <c r="C154" i="1"/>
  <c r="B154" i="10" s="1"/>
  <c r="D184" i="1"/>
  <c r="C184" i="10" s="1"/>
  <c r="D214" i="1"/>
  <c r="C214" i="10" s="1"/>
  <c r="D244" i="1"/>
  <c r="C244" i="10" s="1"/>
  <c r="D274" i="1"/>
  <c r="C274" i="10" s="1"/>
  <c r="C274" i="1"/>
  <c r="B274" i="10" s="1"/>
  <c r="D304" i="1"/>
  <c r="C304" i="10" s="1"/>
  <c r="D334" i="1"/>
  <c r="C334" i="10" s="1"/>
  <c r="D364" i="1"/>
  <c r="C364" i="10" s="1"/>
  <c r="D394" i="1"/>
  <c r="C394" i="10" s="1"/>
  <c r="C394" i="1"/>
  <c r="B394" i="10" s="1"/>
  <c r="D424" i="1"/>
  <c r="C424" i="10" s="1"/>
  <c r="D454" i="1"/>
  <c r="C454" i="10" s="1"/>
  <c r="D484" i="1"/>
  <c r="C484" i="10" s="1"/>
  <c r="D514" i="1"/>
  <c r="C514" i="10" s="1"/>
  <c r="C514" i="1"/>
  <c r="B514" i="10" s="1"/>
  <c r="D544" i="1"/>
  <c r="C544" i="10" s="1"/>
  <c r="D574" i="1"/>
  <c r="C574" i="10" s="1"/>
  <c r="D604" i="1"/>
  <c r="C604" i="10" s="1"/>
  <c r="D634" i="1"/>
  <c r="C634" i="10" s="1"/>
  <c r="C634" i="1"/>
  <c r="B634" i="10" s="1"/>
  <c r="D664" i="1"/>
  <c r="C664" i="10" s="1"/>
  <c r="D694" i="1"/>
  <c r="C694" i="10" s="1"/>
  <c r="D724" i="1"/>
  <c r="C724" i="10" s="1"/>
  <c r="D34" i="1"/>
  <c r="C34" i="10" s="1"/>
  <c r="C34" i="1"/>
  <c r="B34" i="10" s="1"/>
  <c r="D64" i="1"/>
  <c r="C64" i="10" s="1"/>
  <c r="D94" i="1"/>
  <c r="C94" i="10" s="1"/>
  <c r="D124" i="1"/>
  <c r="C124" i="10" s="1"/>
  <c r="D152" i="1"/>
  <c r="C152" i="10" s="1"/>
  <c r="C152" i="1"/>
  <c r="B152" i="10" s="1"/>
  <c r="D182" i="1"/>
  <c r="C182" i="10" s="1"/>
  <c r="D212" i="1"/>
  <c r="C212" i="10" s="1"/>
  <c r="D242" i="1"/>
  <c r="C242" i="10" s="1"/>
  <c r="D272" i="1"/>
  <c r="C272" i="10" s="1"/>
  <c r="C272" i="1"/>
  <c r="B272" i="10" s="1"/>
  <c r="D302" i="1"/>
  <c r="C302" i="10" s="1"/>
  <c r="D332" i="1"/>
  <c r="C332" i="10" s="1"/>
  <c r="D362" i="1"/>
  <c r="C362" i="10" s="1"/>
  <c r="D392" i="1"/>
  <c r="C392" i="10" s="1"/>
  <c r="C392" i="1"/>
  <c r="B392" i="10" s="1"/>
  <c r="D422" i="1"/>
  <c r="C422" i="10" s="1"/>
  <c r="D452" i="1"/>
  <c r="C452" i="10" s="1"/>
  <c r="D482" i="1"/>
  <c r="C482" i="10" s="1"/>
  <c r="D512" i="1"/>
  <c r="C512" i="10" s="1"/>
  <c r="C512" i="1"/>
  <c r="B512" i="10" s="1"/>
  <c r="D542" i="1"/>
  <c r="C542" i="10" s="1"/>
  <c r="D572" i="1"/>
  <c r="C572" i="10" s="1"/>
  <c r="D602" i="1"/>
  <c r="C602" i="10" s="1"/>
  <c r="D632" i="1"/>
  <c r="C632" i="10" s="1"/>
  <c r="C632" i="1"/>
  <c r="B632" i="10" s="1"/>
  <c r="D662" i="1"/>
  <c r="C662" i="10" s="1"/>
  <c r="D692" i="1"/>
  <c r="C692" i="10" s="1"/>
  <c r="D722" i="1"/>
  <c r="C722" i="10" s="1"/>
  <c r="D32" i="1"/>
  <c r="C32" i="10" s="1"/>
  <c r="C32" i="1"/>
  <c r="B32" i="10" s="1"/>
  <c r="D62" i="1"/>
  <c r="C62" i="10" s="1"/>
  <c r="D92" i="1"/>
  <c r="C92" i="10" s="1"/>
  <c r="D122" i="1"/>
  <c r="C122" i="10" s="1"/>
  <c r="D150" i="1"/>
  <c r="C150" i="10" s="1"/>
  <c r="C150" i="1"/>
  <c r="B150" i="10" s="1"/>
  <c r="D180" i="1"/>
  <c r="C180" i="10" s="1"/>
  <c r="D210" i="1"/>
  <c r="C210" i="10" s="1"/>
  <c r="D240" i="1"/>
  <c r="C240" i="10" s="1"/>
  <c r="D270" i="1"/>
  <c r="C270" i="10" s="1"/>
  <c r="C270" i="1"/>
  <c r="B270" i="10" s="1"/>
  <c r="D300" i="1"/>
  <c r="C300" i="10" s="1"/>
  <c r="D330" i="1"/>
  <c r="C330" i="10" s="1"/>
  <c r="D360" i="1"/>
  <c r="C360" i="10" s="1"/>
  <c r="D390" i="1"/>
  <c r="C390" i="10" s="1"/>
  <c r="C390" i="1"/>
  <c r="B390" i="10" s="1"/>
  <c r="D420" i="1"/>
  <c r="C420" i="10" s="1"/>
  <c r="D450" i="1"/>
  <c r="C450" i="10" s="1"/>
  <c r="D480" i="1"/>
  <c r="C480" i="10" s="1"/>
  <c r="D510" i="1"/>
  <c r="C510" i="10" s="1"/>
  <c r="C510" i="1"/>
  <c r="B510" i="10" s="1"/>
  <c r="D540" i="1"/>
  <c r="C540" i="10" s="1"/>
  <c r="D570" i="1"/>
  <c r="C570" i="10" s="1"/>
  <c r="D600" i="1"/>
  <c r="C600" i="10" s="1"/>
  <c r="D630" i="1"/>
  <c r="C630" i="10" s="1"/>
  <c r="C630" i="1"/>
  <c r="B630" i="10" s="1"/>
  <c r="D660" i="1"/>
  <c r="C660" i="10" s="1"/>
  <c r="D690" i="1"/>
  <c r="C690" i="10" s="1"/>
  <c r="D720" i="1"/>
  <c r="C720" i="10" s="1"/>
  <c r="D30" i="1"/>
  <c r="C30" i="10" s="1"/>
  <c r="C30" i="1"/>
  <c r="B30" i="10" s="1"/>
  <c r="D60" i="1"/>
  <c r="C60" i="10" s="1"/>
  <c r="D90" i="1"/>
  <c r="C90" i="10" s="1"/>
  <c r="D120" i="1"/>
  <c r="C120" i="10" s="1"/>
  <c r="D148" i="1"/>
  <c r="C148" i="10" s="1"/>
  <c r="C148" i="1"/>
  <c r="B148" i="10" s="1"/>
  <c r="D178" i="1"/>
  <c r="C178" i="10" s="1"/>
  <c r="D208" i="1"/>
  <c r="C208" i="10" s="1"/>
  <c r="D238" i="1"/>
  <c r="C238" i="10" s="1"/>
  <c r="D268" i="1"/>
  <c r="C268" i="10" s="1"/>
  <c r="C268" i="1"/>
  <c r="B268" i="10" s="1"/>
  <c r="D298" i="1"/>
  <c r="C298" i="10" s="1"/>
  <c r="D328" i="1"/>
  <c r="C328" i="10" s="1"/>
  <c r="D358" i="1"/>
  <c r="C358" i="10" s="1"/>
  <c r="D388" i="1"/>
  <c r="C388" i="10" s="1"/>
  <c r="C388" i="1"/>
  <c r="B388" i="10" s="1"/>
  <c r="D418" i="1"/>
  <c r="C418" i="10" s="1"/>
  <c r="D448" i="1"/>
  <c r="C448" i="10" s="1"/>
  <c r="D478" i="1"/>
  <c r="C478" i="10" s="1"/>
  <c r="D508" i="1"/>
  <c r="C508" i="10" s="1"/>
  <c r="C508" i="1"/>
  <c r="B508" i="10" s="1"/>
  <c r="D538" i="1"/>
  <c r="C538" i="10" s="1"/>
  <c r="D568" i="1"/>
  <c r="C568" i="10" s="1"/>
  <c r="D598" i="1"/>
  <c r="C598" i="10" s="1"/>
  <c r="D628" i="1"/>
  <c r="C628" i="10" s="1"/>
  <c r="C628" i="1"/>
  <c r="B628" i="10" s="1"/>
  <c r="D658" i="1"/>
  <c r="C658" i="10" s="1"/>
  <c r="D688" i="1"/>
  <c r="C688" i="10" s="1"/>
  <c r="D718" i="1"/>
  <c r="C718" i="10" s="1"/>
  <c r="D28" i="1"/>
  <c r="C28" i="10" s="1"/>
  <c r="C28" i="1"/>
  <c r="B28" i="10" s="1"/>
  <c r="D58" i="1"/>
  <c r="C58" i="10" s="1"/>
  <c r="D88" i="1"/>
  <c r="C88" i="10" s="1"/>
  <c r="D118" i="1"/>
  <c r="C118" i="10" s="1"/>
  <c r="D175" i="1"/>
  <c r="C175" i="10" s="1"/>
  <c r="D205" i="1"/>
  <c r="C205" i="10" s="1"/>
  <c r="D295" i="1"/>
  <c r="C295" i="10" s="1"/>
  <c r="D325" i="1"/>
  <c r="C325" i="10" s="1"/>
  <c r="C325" i="1"/>
  <c r="B325" i="10" s="1"/>
  <c r="D415" i="1"/>
  <c r="C415" i="10" s="1"/>
  <c r="D445" i="1"/>
  <c r="C445" i="10" s="1"/>
  <c r="D535" i="1"/>
  <c r="C535" i="10" s="1"/>
  <c r="D565" i="1"/>
  <c r="C565" i="10" s="1"/>
  <c r="C565" i="1"/>
  <c r="B565" i="10" s="1"/>
  <c r="D655" i="1"/>
  <c r="C655" i="10" s="1"/>
  <c r="D685" i="1"/>
  <c r="C685" i="10" s="1"/>
  <c r="D55" i="1"/>
  <c r="C55" i="10" s="1"/>
  <c r="D85" i="1"/>
  <c r="C85" i="10" s="1"/>
  <c r="C85" i="1"/>
  <c r="B85" i="10" s="1"/>
  <c r="D173" i="1"/>
  <c r="C173" i="10" s="1"/>
  <c r="D203" i="1"/>
  <c r="C203" i="10" s="1"/>
  <c r="D293" i="1"/>
  <c r="C293" i="10" s="1"/>
  <c r="D323" i="1"/>
  <c r="C323" i="10" s="1"/>
  <c r="C323" i="1"/>
  <c r="B323" i="10" s="1"/>
  <c r="D413" i="1"/>
  <c r="C413" i="10" s="1"/>
  <c r="D443" i="1"/>
  <c r="C443" i="10" s="1"/>
  <c r="D533" i="1"/>
  <c r="C533" i="10" s="1"/>
  <c r="D563" i="1"/>
  <c r="C563" i="10" s="1"/>
  <c r="C563" i="1"/>
  <c r="B563" i="10" s="1"/>
  <c r="D653" i="1"/>
  <c r="C653" i="10" s="1"/>
  <c r="D683" i="1"/>
  <c r="C683" i="10" s="1"/>
  <c r="D53" i="1"/>
  <c r="C53" i="10" s="1"/>
  <c r="D83" i="1"/>
  <c r="C83" i="10" s="1"/>
  <c r="C83" i="1"/>
  <c r="B83" i="10" s="1"/>
  <c r="D171" i="1"/>
  <c r="C171" i="10" s="1"/>
  <c r="D201" i="1"/>
  <c r="C201" i="10" s="1"/>
  <c r="D291" i="1"/>
  <c r="C291" i="10" s="1"/>
  <c r="D321" i="1"/>
  <c r="C321" i="10" s="1"/>
  <c r="C321" i="1"/>
  <c r="B321" i="10" s="1"/>
  <c r="D411" i="1"/>
  <c r="C411" i="10" s="1"/>
  <c r="D441" i="1"/>
  <c r="C441" i="10" s="1"/>
  <c r="D531" i="1"/>
  <c r="C531" i="10" s="1"/>
  <c r="D561" i="1"/>
  <c r="C561" i="10" s="1"/>
  <c r="C561" i="1"/>
  <c r="B561" i="10" s="1"/>
  <c r="D651" i="1"/>
  <c r="C651" i="10" s="1"/>
  <c r="D681" i="1"/>
  <c r="C681" i="10" s="1"/>
  <c r="D51" i="1"/>
  <c r="C51" i="10" s="1"/>
  <c r="D81" i="1"/>
  <c r="C81" i="10" s="1"/>
  <c r="C81" i="1"/>
  <c r="B81" i="10" s="1"/>
  <c r="D169" i="1"/>
  <c r="C169" i="10" s="1"/>
  <c r="D199" i="1"/>
  <c r="C199" i="10" s="1"/>
  <c r="D289" i="1"/>
  <c r="C289" i="10" s="1"/>
  <c r="D319" i="1"/>
  <c r="C319" i="10" s="1"/>
  <c r="C319" i="1"/>
  <c r="B319" i="10" s="1"/>
  <c r="D409" i="1"/>
  <c r="C409" i="10" s="1"/>
  <c r="D439" i="1"/>
  <c r="C439" i="10" s="1"/>
  <c r="D529" i="1"/>
  <c r="C529" i="10" s="1"/>
  <c r="D559" i="1"/>
  <c r="C559" i="10" s="1"/>
  <c r="C559" i="1"/>
  <c r="B559" i="10" s="1"/>
  <c r="D649" i="1"/>
  <c r="C649" i="10" s="1"/>
  <c r="D679" i="1"/>
  <c r="C679" i="10" s="1"/>
  <c r="D49" i="1"/>
  <c r="C49" i="10" s="1"/>
  <c r="D79" i="1"/>
  <c r="C79" i="10" s="1"/>
  <c r="C79" i="1"/>
  <c r="B79" i="10" s="1"/>
  <c r="D167" i="1"/>
  <c r="C167" i="10" s="1"/>
  <c r="D197" i="1"/>
  <c r="C197" i="10" s="1"/>
  <c r="D287" i="1"/>
  <c r="C287" i="10" s="1"/>
  <c r="D317" i="1"/>
  <c r="C317" i="10" s="1"/>
  <c r="C317" i="1"/>
  <c r="B317" i="10" s="1"/>
  <c r="D407" i="1"/>
  <c r="C407" i="10" s="1"/>
  <c r="D437" i="1"/>
  <c r="C437" i="10" s="1"/>
  <c r="D527" i="1"/>
  <c r="C527" i="10" s="1"/>
  <c r="D557" i="1"/>
  <c r="C557" i="10" s="1"/>
  <c r="C557" i="1"/>
  <c r="B557" i="10" s="1"/>
  <c r="D647" i="1"/>
  <c r="C647" i="10" s="1"/>
  <c r="D677" i="1"/>
  <c r="C677" i="10" s="1"/>
  <c r="D47" i="1"/>
  <c r="C47" i="10" s="1"/>
  <c r="D77" i="1"/>
  <c r="C77" i="10" s="1"/>
  <c r="C77" i="1"/>
  <c r="B77" i="10" s="1"/>
  <c r="D147" i="1"/>
  <c r="C147" i="10" s="1"/>
  <c r="C147" i="1"/>
  <c r="B147" i="10" s="1"/>
  <c r="D177" i="1"/>
  <c r="C177" i="10" s="1"/>
  <c r="D207" i="1"/>
  <c r="C207" i="10" s="1"/>
  <c r="D237" i="1"/>
  <c r="C237" i="10" s="1"/>
  <c r="D267" i="1"/>
  <c r="C267" i="10" s="1"/>
  <c r="C267" i="1"/>
  <c r="B267" i="10" s="1"/>
  <c r="D297" i="1"/>
  <c r="C297" i="10" s="1"/>
  <c r="D327" i="1"/>
  <c r="C327" i="10" s="1"/>
  <c r="D357" i="1"/>
  <c r="C357" i="10" s="1"/>
  <c r="D387" i="1"/>
  <c r="C387" i="10" s="1"/>
  <c r="C387" i="1"/>
  <c r="B387" i="10" s="1"/>
  <c r="D417" i="1"/>
  <c r="C417" i="10" s="1"/>
  <c r="D447" i="1"/>
  <c r="C447" i="10" s="1"/>
  <c r="D477" i="1"/>
  <c r="C477" i="10" s="1"/>
  <c r="D507" i="1"/>
  <c r="C507" i="10" s="1"/>
  <c r="C507" i="1"/>
  <c r="B507" i="10" s="1"/>
  <c r="D537" i="1"/>
  <c r="C537" i="10" s="1"/>
  <c r="D567" i="1"/>
  <c r="C567" i="10" s="1"/>
  <c r="D597" i="1"/>
  <c r="C597" i="10" s="1"/>
  <c r="D627" i="1"/>
  <c r="C627" i="10" s="1"/>
  <c r="C627" i="1"/>
  <c r="B627" i="10" s="1"/>
  <c r="D657" i="1"/>
  <c r="C657" i="10" s="1"/>
  <c r="D687" i="1"/>
  <c r="C687" i="10" s="1"/>
  <c r="D717" i="1"/>
  <c r="C717" i="10" s="1"/>
  <c r="D27" i="1"/>
  <c r="C27" i="10" s="1"/>
  <c r="C27" i="1"/>
  <c r="B27" i="10" s="1"/>
  <c r="D57" i="1"/>
  <c r="C57" i="10" s="1"/>
  <c r="D87" i="1"/>
  <c r="C87" i="10" s="1"/>
  <c r="D117" i="1"/>
  <c r="C117" i="10" s="1"/>
  <c r="D155" i="1"/>
  <c r="C155" i="10" s="1"/>
  <c r="D185" i="1"/>
  <c r="C185" i="10" s="1"/>
  <c r="D275" i="1"/>
  <c r="C275" i="10" s="1"/>
  <c r="D305" i="1"/>
  <c r="C305" i="10" s="1"/>
  <c r="C305" i="1"/>
  <c r="B305" i="10" s="1"/>
  <c r="D395" i="1"/>
  <c r="C395" i="10" s="1"/>
  <c r="D425" i="1"/>
  <c r="C425" i="10" s="1"/>
  <c r="D515" i="1"/>
  <c r="C515" i="10" s="1"/>
  <c r="D545" i="1"/>
  <c r="C545" i="10" s="1"/>
  <c r="C545" i="1"/>
  <c r="B545" i="10" s="1"/>
  <c r="D635" i="1"/>
  <c r="C635" i="10" s="1"/>
  <c r="D665" i="1"/>
  <c r="C665" i="10" s="1"/>
  <c r="D35" i="1"/>
  <c r="C35" i="10" s="1"/>
  <c r="D65" i="1"/>
  <c r="C65" i="10" s="1"/>
  <c r="C65" i="1"/>
  <c r="B65" i="10" s="1"/>
  <c r="D183" i="1"/>
  <c r="C183" i="10" s="1"/>
  <c r="D213" i="1"/>
  <c r="C213" i="10" s="1"/>
  <c r="D303" i="1"/>
  <c r="C303" i="10" s="1"/>
  <c r="D333" i="1"/>
  <c r="C333" i="10" s="1"/>
  <c r="C333" i="1"/>
  <c r="B333" i="10" s="1"/>
  <c r="D423" i="1"/>
  <c r="C423" i="10" s="1"/>
  <c r="D453" i="1"/>
  <c r="C453" i="10" s="1"/>
  <c r="D543" i="1"/>
  <c r="C543" i="10" s="1"/>
  <c r="D573" i="1"/>
  <c r="C573" i="10" s="1"/>
  <c r="C573" i="1"/>
  <c r="B573" i="10" s="1"/>
  <c r="D663" i="1"/>
  <c r="C663" i="10" s="1"/>
  <c r="D693" i="1"/>
  <c r="C693" i="10" s="1"/>
  <c r="D63" i="1"/>
  <c r="C63" i="10" s="1"/>
  <c r="D93" i="1"/>
  <c r="C93" i="10" s="1"/>
  <c r="C93" i="1"/>
  <c r="B93" i="10" s="1"/>
  <c r="D181" i="1"/>
  <c r="C181" i="10" s="1"/>
  <c r="D211" i="1"/>
  <c r="C211" i="10" s="1"/>
  <c r="D301" i="1"/>
  <c r="C301" i="10" s="1"/>
  <c r="D331" i="1"/>
  <c r="C331" i="10" s="1"/>
  <c r="C331" i="1"/>
  <c r="B331" i="10" s="1"/>
  <c r="D421" i="1"/>
  <c r="C421" i="10" s="1"/>
  <c r="D451" i="1"/>
  <c r="C451" i="10" s="1"/>
  <c r="D541" i="1"/>
  <c r="C541" i="10" s="1"/>
  <c r="D571" i="1"/>
  <c r="C571" i="10" s="1"/>
  <c r="C571" i="1"/>
  <c r="B571" i="10" s="1"/>
  <c r="D661" i="1"/>
  <c r="C661" i="10" s="1"/>
  <c r="D691" i="1"/>
  <c r="C691" i="10" s="1"/>
  <c r="D61" i="1"/>
  <c r="C61" i="10" s="1"/>
  <c r="D91" i="1"/>
  <c r="C91" i="10" s="1"/>
  <c r="C91" i="1"/>
  <c r="B91" i="10" s="1"/>
  <c r="D179" i="1"/>
  <c r="C179" i="10" s="1"/>
  <c r="D209" i="1"/>
  <c r="C209" i="10" s="1"/>
  <c r="D299" i="1"/>
  <c r="C299" i="10" s="1"/>
  <c r="D329" i="1"/>
  <c r="C329" i="10" s="1"/>
  <c r="C329" i="1"/>
  <c r="B329" i="10" s="1"/>
  <c r="D419" i="1"/>
  <c r="C419" i="10" s="1"/>
  <c r="D449" i="1"/>
  <c r="C449" i="10" s="1"/>
  <c r="D539" i="1"/>
  <c r="C539" i="10" s="1"/>
  <c r="D569" i="1"/>
  <c r="C569" i="10" s="1"/>
  <c r="C569" i="1"/>
  <c r="B569" i="10" s="1"/>
  <c r="D659" i="1"/>
  <c r="C659" i="10" s="1"/>
  <c r="D689" i="1"/>
  <c r="C689" i="10" s="1"/>
  <c r="D59" i="1"/>
  <c r="C59" i="10" s="1"/>
  <c r="D89" i="1"/>
  <c r="C89" i="10" s="1"/>
  <c r="C89" i="1"/>
  <c r="B89" i="10" s="1"/>
  <c r="D176" i="1"/>
  <c r="C176" i="10" s="1"/>
  <c r="D206" i="1"/>
  <c r="C206" i="10" s="1"/>
  <c r="D296" i="1"/>
  <c r="C296" i="10" s="1"/>
  <c r="D326" i="1"/>
  <c r="C326" i="10" s="1"/>
  <c r="C326" i="1"/>
  <c r="B326" i="10" s="1"/>
  <c r="D416" i="1"/>
  <c r="C416" i="10" s="1"/>
  <c r="D446" i="1"/>
  <c r="C446" i="10" s="1"/>
  <c r="D536" i="1"/>
  <c r="C536" i="10" s="1"/>
  <c r="D566" i="1"/>
  <c r="C566" i="10" s="1"/>
  <c r="C566" i="1"/>
  <c r="B566" i="10" s="1"/>
  <c r="D656" i="1"/>
  <c r="C656" i="10" s="1"/>
  <c r="D686" i="1"/>
  <c r="C686" i="10" s="1"/>
  <c r="D56" i="1"/>
  <c r="C56" i="10" s="1"/>
  <c r="D86" i="1"/>
  <c r="C86" i="10" s="1"/>
  <c r="C86" i="1"/>
  <c r="B86" i="10" s="1"/>
  <c r="D174" i="1"/>
  <c r="C174" i="10" s="1"/>
  <c r="D204" i="1"/>
  <c r="C204" i="10" s="1"/>
  <c r="D294" i="1"/>
  <c r="C294" i="10" s="1"/>
  <c r="D324" i="1"/>
  <c r="C324" i="10" s="1"/>
  <c r="C324" i="1"/>
  <c r="B324" i="10" s="1"/>
  <c r="D414" i="1"/>
  <c r="C414" i="10" s="1"/>
  <c r="D444" i="1"/>
  <c r="C444" i="10" s="1"/>
  <c r="D534" i="1"/>
  <c r="C534" i="10" s="1"/>
  <c r="D564" i="1"/>
  <c r="C564" i="10" s="1"/>
  <c r="C564" i="1"/>
  <c r="B564" i="10" s="1"/>
  <c r="D654" i="1"/>
  <c r="C654" i="10" s="1"/>
  <c r="D684" i="1"/>
  <c r="C684" i="10" s="1"/>
  <c r="D54" i="1"/>
  <c r="C54" i="10" s="1"/>
  <c r="D84" i="1"/>
  <c r="C84" i="10" s="1"/>
  <c r="C84" i="1"/>
  <c r="B84" i="10" s="1"/>
  <c r="D172" i="1"/>
  <c r="C172" i="10" s="1"/>
  <c r="D202" i="1"/>
  <c r="C202" i="10" s="1"/>
  <c r="D292" i="1"/>
  <c r="C292" i="10" s="1"/>
  <c r="D322" i="1"/>
  <c r="C322" i="10" s="1"/>
  <c r="C322" i="1"/>
  <c r="B322" i="10" s="1"/>
  <c r="D412" i="1"/>
  <c r="C412" i="10" s="1"/>
  <c r="D442" i="1"/>
  <c r="C442" i="10" s="1"/>
  <c r="D532" i="1"/>
  <c r="C532" i="10" s="1"/>
  <c r="D562" i="1"/>
  <c r="C562" i="10" s="1"/>
  <c r="C562" i="1"/>
  <c r="B562" i="10" s="1"/>
  <c r="D652" i="1"/>
  <c r="C652" i="10" s="1"/>
  <c r="D682" i="1"/>
  <c r="C682" i="10" s="1"/>
  <c r="D52" i="1"/>
  <c r="C52" i="10" s="1"/>
  <c r="D82" i="1"/>
  <c r="C82" i="10" s="1"/>
  <c r="C82" i="1"/>
  <c r="B82" i="10" s="1"/>
  <c r="D170" i="1"/>
  <c r="C170" i="10" s="1"/>
  <c r="D200" i="1"/>
  <c r="C200" i="10" s="1"/>
  <c r="D290" i="1"/>
  <c r="C290" i="10" s="1"/>
  <c r="D320" i="1"/>
  <c r="C320" i="10" s="1"/>
  <c r="C320" i="1"/>
  <c r="B320" i="10" s="1"/>
  <c r="D410" i="1"/>
  <c r="C410" i="10" s="1"/>
  <c r="D440" i="1"/>
  <c r="C440" i="10" s="1"/>
  <c r="D530" i="1"/>
  <c r="C530" i="10" s="1"/>
  <c r="D560" i="1"/>
  <c r="C560" i="10" s="1"/>
  <c r="C560" i="1"/>
  <c r="B560" i="10" s="1"/>
  <c r="D650" i="1"/>
  <c r="C650" i="10" s="1"/>
  <c r="D680" i="1"/>
  <c r="C680" i="10" s="1"/>
  <c r="D50" i="1"/>
  <c r="C50" i="10" s="1"/>
  <c r="D80" i="1"/>
  <c r="C80" i="10" s="1"/>
  <c r="C80" i="1"/>
  <c r="B80" i="10" s="1"/>
  <c r="D168" i="1"/>
  <c r="C168" i="10" s="1"/>
  <c r="D198" i="1"/>
  <c r="C198" i="10" s="1"/>
  <c r="D288" i="1"/>
  <c r="C288" i="10" s="1"/>
  <c r="D318" i="1"/>
  <c r="C318" i="10" s="1"/>
  <c r="C318" i="1"/>
  <c r="B318" i="10" s="1"/>
  <c r="D408" i="1"/>
  <c r="C408" i="10" s="1"/>
  <c r="D438" i="1"/>
  <c r="C438" i="10" s="1"/>
  <c r="D528" i="1"/>
  <c r="C528" i="10" s="1"/>
  <c r="D558" i="1"/>
  <c r="C558" i="10" s="1"/>
  <c r="C558" i="1"/>
  <c r="B558" i="10" s="1"/>
  <c r="D648" i="1"/>
  <c r="C648" i="10" s="1"/>
  <c r="D678" i="1"/>
  <c r="C678" i="10" s="1"/>
  <c r="D48" i="1"/>
  <c r="C48" i="10" s="1"/>
  <c r="D78" i="1"/>
  <c r="C78" i="10" s="1"/>
  <c r="C78" i="1"/>
  <c r="B78" i="10" s="1"/>
  <c r="A33" i="27"/>
  <c r="A31" i="27"/>
  <c r="A29" i="27"/>
  <c r="A27" i="27"/>
  <c r="A25" i="27"/>
  <c r="A23" i="27"/>
  <c r="A21" i="27"/>
  <c r="A19" i="27"/>
  <c r="A17" i="27"/>
  <c r="A15" i="27"/>
  <c r="A31" i="23"/>
  <c r="A27" i="23"/>
  <c r="A23" i="23"/>
  <c r="A19" i="23"/>
  <c r="A15" i="23"/>
  <c r="A32" i="23"/>
  <c r="A28" i="23"/>
  <c r="A24" i="23"/>
  <c r="A20" i="23"/>
  <c r="A16" i="23"/>
  <c r="D136" i="1"/>
  <c r="C136" i="10" s="1"/>
  <c r="C136" i="1"/>
  <c r="B136" i="10" s="1"/>
  <c r="D166" i="1"/>
  <c r="C166" i="10" s="1"/>
  <c r="D196" i="1"/>
  <c r="C196" i="10" s="1"/>
  <c r="D226" i="1"/>
  <c r="C226" i="10" s="1"/>
  <c r="D256" i="1"/>
  <c r="C256" i="10" s="1"/>
  <c r="C256" i="1"/>
  <c r="B256" i="10" s="1"/>
  <c r="D286" i="1"/>
  <c r="C286" i="10" s="1"/>
  <c r="D316" i="1"/>
  <c r="C316" i="10" s="1"/>
  <c r="D346" i="1"/>
  <c r="C346" i="10" s="1"/>
  <c r="D376" i="1"/>
  <c r="C376" i="10" s="1"/>
  <c r="C376" i="1"/>
  <c r="B376" i="10" s="1"/>
  <c r="D406" i="1"/>
  <c r="C406" i="10" s="1"/>
  <c r="D436" i="1"/>
  <c r="C436" i="10" s="1"/>
  <c r="D466" i="1"/>
  <c r="C466" i="10" s="1"/>
  <c r="D496" i="1"/>
  <c r="C496" i="10" s="1"/>
  <c r="C496" i="1"/>
  <c r="B496" i="10" s="1"/>
  <c r="D526" i="1"/>
  <c r="C526" i="10" s="1"/>
  <c r="D556" i="1"/>
  <c r="C556" i="10" s="1"/>
  <c r="D586" i="1"/>
  <c r="C586" i="10" s="1"/>
  <c r="D616" i="1"/>
  <c r="C616" i="10" s="1"/>
  <c r="C616" i="1"/>
  <c r="B616" i="10" s="1"/>
  <c r="D646" i="1"/>
  <c r="C646" i="10" s="1"/>
  <c r="D676" i="1"/>
  <c r="C676" i="10" s="1"/>
  <c r="D706" i="1"/>
  <c r="C706" i="10" s="1"/>
  <c r="D16" i="1"/>
  <c r="C16" i="1" s="1"/>
  <c r="B16" i="10" s="1"/>
  <c r="D46" i="1"/>
  <c r="C46" i="10" s="1"/>
  <c r="D76" i="1"/>
  <c r="C76" i="10" s="1"/>
  <c r="D106" i="1"/>
  <c r="C106" i="10" s="1"/>
  <c r="B494" i="1"/>
  <c r="B492" i="1"/>
  <c r="B490" i="1"/>
  <c r="B488" i="1"/>
  <c r="B523" i="1"/>
  <c r="B519" i="1"/>
  <c r="B554" i="1"/>
  <c r="B550" i="1"/>
  <c r="B585" i="1"/>
  <c r="B581" i="1"/>
  <c r="B577" i="1"/>
  <c r="B614" i="1"/>
  <c r="B612" i="1"/>
  <c r="B608" i="1"/>
  <c r="B645" i="1"/>
  <c r="B643" i="1"/>
  <c r="B639" i="1"/>
  <c r="B637" i="1"/>
  <c r="B434" i="1"/>
  <c r="B430" i="1"/>
  <c r="B428" i="1"/>
  <c r="B465" i="1"/>
  <c r="B461" i="1"/>
  <c r="B459" i="1"/>
  <c r="B457" i="1"/>
  <c r="B675" i="1"/>
  <c r="B673" i="1"/>
  <c r="B669" i="1"/>
  <c r="B667" i="1"/>
  <c r="B705" i="1"/>
  <c r="B701" i="1"/>
  <c r="B699" i="1"/>
  <c r="B697" i="1"/>
  <c r="C135" i="1"/>
  <c r="B135" i="10" s="1"/>
  <c r="C134" i="1"/>
  <c r="B134" i="10" s="1"/>
  <c r="C133" i="1"/>
  <c r="B133" i="10" s="1"/>
  <c r="C315" i="1"/>
  <c r="B315" i="10" s="1"/>
  <c r="C314" i="1"/>
  <c r="B314" i="10" s="1"/>
  <c r="C313" i="1"/>
  <c r="B313" i="10" s="1"/>
  <c r="C312" i="1"/>
  <c r="B312" i="10" s="1"/>
  <c r="C311" i="1"/>
  <c r="B311" i="10" s="1"/>
  <c r="C310" i="1"/>
  <c r="B310" i="10" s="1"/>
  <c r="C309" i="1"/>
  <c r="B309" i="10" s="1"/>
  <c r="C308" i="1"/>
  <c r="B308" i="10" s="1"/>
  <c r="C307" i="1"/>
  <c r="B307" i="10" s="1"/>
  <c r="C306" i="1"/>
  <c r="B306" i="10" s="1"/>
  <c r="C281" i="1"/>
  <c r="B281" i="10" s="1"/>
  <c r="C280" i="1"/>
  <c r="B280" i="10" s="1"/>
  <c r="C279" i="1"/>
  <c r="B279" i="10" s="1"/>
  <c r="C278" i="1"/>
  <c r="B278" i="10" s="1"/>
  <c r="C223" i="1"/>
  <c r="B223" i="10" s="1"/>
  <c r="C222" i="1"/>
  <c r="B222" i="10" s="1"/>
  <c r="C221" i="1"/>
  <c r="B221" i="10" s="1"/>
  <c r="C220" i="1"/>
  <c r="B220" i="10" s="1"/>
  <c r="C405" i="1"/>
  <c r="B405" i="10" s="1"/>
  <c r="C404" i="1"/>
  <c r="B404" i="10" s="1"/>
  <c r="C403" i="1"/>
  <c r="B403" i="10" s="1"/>
  <c r="C402" i="1"/>
  <c r="B402" i="10" s="1"/>
  <c r="C397" i="1"/>
  <c r="B397" i="10" s="1"/>
  <c r="C396" i="1"/>
  <c r="B396" i="10" s="1"/>
  <c r="C375" i="1"/>
  <c r="B375" i="10" s="1"/>
  <c r="C374" i="1"/>
  <c r="B374" i="10" s="1"/>
  <c r="C373" i="1"/>
  <c r="B373" i="10" s="1"/>
  <c r="C372" i="1"/>
  <c r="B372" i="10" s="1"/>
  <c r="C371" i="1"/>
  <c r="B371" i="10" s="1"/>
  <c r="C370" i="1"/>
  <c r="B370" i="10" s="1"/>
  <c r="C369" i="1"/>
  <c r="B369" i="10" s="1"/>
  <c r="C368" i="1"/>
  <c r="B368" i="10" s="1"/>
  <c r="C367" i="1"/>
  <c r="B367" i="10" s="1"/>
  <c r="C366" i="1"/>
  <c r="B366" i="10" s="1"/>
  <c r="C345" i="1"/>
  <c r="B345" i="10" s="1"/>
  <c r="C344" i="1"/>
  <c r="B344" i="10" s="1"/>
  <c r="C339" i="1"/>
  <c r="B339" i="10" s="1"/>
  <c r="C338" i="1"/>
  <c r="B338" i="10" s="1"/>
  <c r="C337" i="1"/>
  <c r="B337" i="10" s="1"/>
  <c r="C336" i="1"/>
  <c r="B336" i="10" s="1"/>
  <c r="C462" i="1"/>
  <c r="B462" i="10" s="1"/>
  <c r="C461" i="1"/>
  <c r="B461" i="10" s="1"/>
  <c r="C460" i="1"/>
  <c r="B460" i="10" s="1"/>
  <c r="C459" i="1"/>
  <c r="B459" i="10" s="1"/>
  <c r="C429" i="1"/>
  <c r="B429" i="10" s="1"/>
  <c r="C428" i="1"/>
  <c r="B428" i="10" s="1"/>
  <c r="C495" i="1"/>
  <c r="B495" i="10" s="1"/>
  <c r="C494" i="1"/>
  <c r="B494" i="10" s="1"/>
  <c r="C493" i="1"/>
  <c r="B493" i="10" s="1"/>
  <c r="C492" i="1"/>
  <c r="B492" i="10" s="1"/>
  <c r="C491" i="1"/>
  <c r="B491" i="10" s="1"/>
  <c r="C490" i="1"/>
  <c r="B490" i="10" s="1"/>
  <c r="C489" i="1"/>
  <c r="B489" i="10" s="1"/>
  <c r="C488" i="1"/>
  <c r="B488" i="10" s="1"/>
  <c r="C702" i="1"/>
  <c r="B702" i="10" s="1"/>
  <c r="C701" i="1"/>
  <c r="B701" i="10" s="1"/>
  <c r="C700" i="1"/>
  <c r="B700" i="10" s="1"/>
  <c r="C699" i="1"/>
  <c r="B699" i="10" s="1"/>
  <c r="C696" i="1"/>
  <c r="B696" i="10" s="1"/>
  <c r="C675" i="1"/>
  <c r="B675" i="10" s="1"/>
  <c r="C670" i="1"/>
  <c r="B670" i="10" s="1"/>
  <c r="C669" i="1"/>
  <c r="B669" i="10" s="1"/>
  <c r="C668" i="1"/>
  <c r="B668" i="10" s="1"/>
  <c r="C667" i="1"/>
  <c r="B667" i="10" s="1"/>
  <c r="C666" i="1"/>
  <c r="B666" i="10" s="1"/>
  <c r="C645" i="1"/>
  <c r="B645" i="10" s="1"/>
  <c r="C644" i="1"/>
  <c r="B644" i="10" s="1"/>
  <c r="C643" i="1"/>
  <c r="B643" i="10" s="1"/>
  <c r="C638" i="1"/>
  <c r="B638" i="10" s="1"/>
  <c r="C637" i="1"/>
  <c r="B637" i="10" s="1"/>
  <c r="C636" i="1"/>
  <c r="B636" i="10" s="1"/>
  <c r="C615" i="1"/>
  <c r="B615" i="10" s="1"/>
  <c r="C614" i="1"/>
  <c r="B614" i="10" s="1"/>
  <c r="C613" i="1"/>
  <c r="B613" i="10" s="1"/>
  <c r="C612" i="1"/>
  <c r="B612" i="10" s="1"/>
  <c r="C526" i="1"/>
  <c r="B526" i="10" s="1"/>
  <c r="B526" i="1"/>
  <c r="C286" i="1"/>
  <c r="B286" i="10" s="1"/>
  <c r="B286" i="1"/>
  <c r="C48" i="1"/>
  <c r="B48" i="10" s="1"/>
  <c r="C528" i="1"/>
  <c r="B528" i="10" s="1"/>
  <c r="C288" i="1"/>
  <c r="B288" i="10" s="1"/>
  <c r="C50" i="1"/>
  <c r="B50" i="10" s="1"/>
  <c r="C530" i="1"/>
  <c r="B530" i="10" s="1"/>
  <c r="C290" i="1"/>
  <c r="B290" i="10" s="1"/>
  <c r="C52" i="1"/>
  <c r="B52" i="10" s="1"/>
  <c r="C532" i="1"/>
  <c r="B532" i="10" s="1"/>
  <c r="C292" i="1"/>
  <c r="B292" i="10" s="1"/>
  <c r="C54" i="1"/>
  <c r="B54" i="10" s="1"/>
  <c r="C414" i="1"/>
  <c r="B414" i="10" s="1"/>
  <c r="B414" i="1"/>
  <c r="C174" i="1"/>
  <c r="B174" i="10" s="1"/>
  <c r="B174" i="1"/>
  <c r="C656" i="1"/>
  <c r="B656" i="10" s="1"/>
  <c r="B656" i="1"/>
  <c r="C416" i="1"/>
  <c r="B416" i="10" s="1"/>
  <c r="B416" i="1"/>
  <c r="C176" i="1"/>
  <c r="B176" i="10" s="1"/>
  <c r="B176" i="1"/>
  <c r="C659" i="1"/>
  <c r="B659" i="10" s="1"/>
  <c r="B659" i="1"/>
  <c r="C419" i="1"/>
  <c r="B419" i="10" s="1"/>
  <c r="B419" i="1"/>
  <c r="C179" i="1"/>
  <c r="B179" i="10" s="1"/>
  <c r="B179" i="1"/>
  <c r="C661" i="1"/>
  <c r="B661" i="10" s="1"/>
  <c r="B661" i="1"/>
  <c r="C421" i="1"/>
  <c r="B421" i="10" s="1"/>
  <c r="B421" i="1"/>
  <c r="C181" i="1"/>
  <c r="B181" i="10" s="1"/>
  <c r="B181" i="1"/>
  <c r="C663" i="1"/>
  <c r="B663" i="10" s="1"/>
  <c r="B663" i="1"/>
  <c r="C423" i="1"/>
  <c r="B423" i="10" s="1"/>
  <c r="B423" i="1"/>
  <c r="C183" i="1"/>
  <c r="B183" i="10" s="1"/>
  <c r="B183" i="1"/>
  <c r="C635" i="1"/>
  <c r="B635" i="10" s="1"/>
  <c r="B635" i="1"/>
  <c r="C395" i="1"/>
  <c r="B395" i="10" s="1"/>
  <c r="B395" i="1"/>
  <c r="C155" i="1"/>
  <c r="B155" i="10" s="1"/>
  <c r="B155" i="1"/>
  <c r="C657" i="1"/>
  <c r="B657" i="10" s="1"/>
  <c r="B657" i="1"/>
  <c r="C417" i="1"/>
  <c r="B417" i="10" s="1"/>
  <c r="B417" i="1"/>
  <c r="C177" i="1"/>
  <c r="B177" i="10" s="1"/>
  <c r="B177" i="1"/>
  <c r="C647" i="1"/>
  <c r="B647" i="10" s="1"/>
  <c r="B647" i="1"/>
  <c r="C407" i="1"/>
  <c r="B407" i="10" s="1"/>
  <c r="B407" i="1"/>
  <c r="C167" i="1"/>
  <c r="B167" i="10" s="1"/>
  <c r="B167" i="1"/>
  <c r="C649" i="1"/>
  <c r="B649" i="10" s="1"/>
  <c r="B649" i="1"/>
  <c r="C409" i="1"/>
  <c r="B409" i="10" s="1"/>
  <c r="B409" i="1"/>
  <c r="C169" i="1"/>
  <c r="B169" i="10" s="1"/>
  <c r="B169" i="1"/>
  <c r="C651" i="1"/>
  <c r="B651" i="10" s="1"/>
  <c r="B651" i="1"/>
  <c r="C411" i="1"/>
  <c r="B411" i="10" s="1"/>
  <c r="B411" i="1"/>
  <c r="C171" i="1"/>
  <c r="B171" i="10" s="1"/>
  <c r="B171" i="1"/>
  <c r="C653" i="1"/>
  <c r="B653" i="10" s="1"/>
  <c r="B653" i="1"/>
  <c r="C413" i="1"/>
  <c r="B413" i="10" s="1"/>
  <c r="B413" i="1"/>
  <c r="C173" i="1"/>
  <c r="B173" i="10" s="1"/>
  <c r="B173" i="1"/>
  <c r="C655" i="1"/>
  <c r="B655" i="10" s="1"/>
  <c r="B655" i="1"/>
  <c r="C415" i="1"/>
  <c r="B415" i="10" s="1"/>
  <c r="B415" i="1"/>
  <c r="C175" i="1"/>
  <c r="B175" i="10" s="1"/>
  <c r="B175" i="1"/>
  <c r="C658" i="1"/>
  <c r="B658" i="10" s="1"/>
  <c r="B658" i="1"/>
  <c r="C418" i="1"/>
  <c r="B418" i="10" s="1"/>
  <c r="B418" i="1"/>
  <c r="C238" i="1"/>
  <c r="B238" i="10" s="1"/>
  <c r="C120" i="1"/>
  <c r="B120" i="10" s="1"/>
  <c r="C720" i="1"/>
  <c r="B720" i="10" s="1"/>
  <c r="C600" i="1"/>
  <c r="B600" i="10" s="1"/>
  <c r="C480" i="1"/>
  <c r="B480" i="10" s="1"/>
  <c r="C360" i="1"/>
  <c r="B360" i="10" s="1"/>
  <c r="C240" i="1"/>
  <c r="B240" i="10" s="1"/>
  <c r="C122" i="1"/>
  <c r="B122" i="10" s="1"/>
  <c r="C722" i="1"/>
  <c r="B722" i="10" s="1"/>
  <c r="C602" i="1"/>
  <c r="B602" i="10" s="1"/>
  <c r="C482" i="1"/>
  <c r="B482" i="10" s="1"/>
  <c r="C362" i="1"/>
  <c r="B362" i="10" s="1"/>
  <c r="C242" i="1"/>
  <c r="B242" i="10" s="1"/>
  <c r="C124" i="1"/>
  <c r="B124" i="10" s="1"/>
  <c r="C724" i="1"/>
  <c r="B724" i="10" s="1"/>
  <c r="C604" i="1"/>
  <c r="B604" i="10" s="1"/>
  <c r="C484" i="1"/>
  <c r="B484" i="10" s="1"/>
  <c r="C364" i="1"/>
  <c r="B364" i="10" s="1"/>
  <c r="C244" i="1"/>
  <c r="B244" i="10" s="1"/>
  <c r="B582" i="1"/>
  <c r="B644" i="1"/>
  <c r="B460" i="1"/>
  <c r="B704" i="1"/>
  <c r="C132" i="1"/>
  <c r="B132" i="10" s="1"/>
  <c r="D26" i="10"/>
  <c r="C126" i="1"/>
  <c r="B126" i="10" s="1"/>
  <c r="C101" i="1"/>
  <c r="B101" i="10" s="1"/>
  <c r="C96" i="1"/>
  <c r="B96" i="10" s="1"/>
  <c r="C14" i="1"/>
  <c r="B14" i="10" s="1"/>
  <c r="C12" i="1"/>
  <c r="B12" i="10" s="1"/>
  <c r="C10" i="1"/>
  <c r="B10" i="10" s="1"/>
  <c r="C8" i="1"/>
  <c r="B8" i="10" s="1"/>
  <c r="G132" i="1"/>
  <c r="E132" i="10" s="1"/>
  <c r="G124" i="1"/>
  <c r="E124" i="10" s="1"/>
  <c r="G116" i="1"/>
  <c r="E116" i="10" s="1"/>
  <c r="G108" i="1"/>
  <c r="E108" i="10" s="1"/>
  <c r="G100" i="1"/>
  <c r="E100" i="10" s="1"/>
  <c r="B154" i="1"/>
  <c r="B274" i="1"/>
  <c r="B394" i="1"/>
  <c r="B514" i="1"/>
  <c r="B634" i="1"/>
  <c r="B34" i="1"/>
  <c r="B152" i="1"/>
  <c r="B272" i="1"/>
  <c r="B392" i="1"/>
  <c r="B512" i="1"/>
  <c r="B632" i="1"/>
  <c r="B32" i="1"/>
  <c r="B150" i="1"/>
  <c r="B270" i="1"/>
  <c r="B390" i="1"/>
  <c r="B510" i="1"/>
  <c r="B630" i="1"/>
  <c r="B30" i="1"/>
  <c r="B148" i="1"/>
  <c r="B268" i="1"/>
  <c r="B388" i="1"/>
  <c r="B508" i="1"/>
  <c r="B628" i="1"/>
  <c r="B28" i="1"/>
  <c r="B147" i="1"/>
  <c r="B267" i="1"/>
  <c r="B387" i="1"/>
  <c r="B507" i="1"/>
  <c r="B627" i="1"/>
  <c r="B27" i="1"/>
  <c r="B136" i="1"/>
  <c r="B256" i="1"/>
  <c r="B376" i="1"/>
  <c r="B496" i="1"/>
  <c r="B616" i="1"/>
  <c r="B464" i="1"/>
  <c r="B666" i="1"/>
  <c r="B668" i="1"/>
  <c r="B700" i="1"/>
  <c r="C105" i="1"/>
  <c r="B105" i="10" s="1"/>
  <c r="C97" i="1"/>
  <c r="B97" i="10" s="1"/>
  <c r="C75" i="1"/>
  <c r="B75" i="10" s="1"/>
  <c r="C71" i="1"/>
  <c r="B71" i="10" s="1"/>
  <c r="C69" i="1"/>
  <c r="B69" i="10" s="1"/>
  <c r="C67" i="1"/>
  <c r="B67" i="10" s="1"/>
  <c r="C45" i="1"/>
  <c r="B45" i="10" s="1"/>
  <c r="C43" i="1"/>
  <c r="B43" i="10" s="1"/>
  <c r="C41" i="1"/>
  <c r="B41" i="10" s="1"/>
  <c r="C39" i="1"/>
  <c r="B39" i="10" s="1"/>
  <c r="C37" i="1"/>
  <c r="B37" i="10" s="1"/>
  <c r="C15" i="1"/>
  <c r="B15" i="10" s="1"/>
  <c r="C13" i="1"/>
  <c r="B13" i="10" s="1"/>
  <c r="C11" i="1"/>
  <c r="B11" i="10" s="1"/>
  <c r="C9" i="1"/>
  <c r="B9" i="10" s="1"/>
  <c r="C7" i="1"/>
  <c r="B7" i="10" s="1"/>
  <c r="B702" i="1"/>
  <c r="B696" i="1"/>
  <c r="B670" i="1"/>
  <c r="B638" i="1"/>
  <c r="B462" i="1"/>
  <c r="G16" i="3"/>
  <c r="C35" i="23"/>
  <c r="I35" i="23"/>
  <c r="E35" i="23"/>
  <c r="AG37" i="17"/>
  <c r="AG29" i="17"/>
  <c r="AG23" i="17"/>
  <c r="AG24" i="25"/>
  <c r="AG33" i="25"/>
  <c r="AG47" i="25"/>
  <c r="F8" i="25"/>
  <c r="AC6" i="25"/>
  <c r="O13" i="25"/>
  <c r="AG36" i="25"/>
  <c r="AG28" i="25"/>
  <c r="G35" i="21"/>
  <c r="AG31" i="25"/>
  <c r="Z10" i="25"/>
  <c r="L12" i="25"/>
  <c r="AA7" i="25"/>
  <c r="V6" i="25"/>
  <c r="J9" i="25"/>
  <c r="M14" i="25"/>
  <c r="B4" i="25"/>
  <c r="E14" i="25"/>
  <c r="AE6" i="25"/>
  <c r="AC5" i="25"/>
  <c r="Q10" i="25"/>
  <c r="O7" i="25"/>
  <c r="H12" i="25"/>
  <c r="F7" i="25"/>
  <c r="K6" i="25"/>
  <c r="AF14" i="25"/>
  <c r="D4" i="11"/>
  <c r="D11" i="25"/>
  <c r="I5" i="25"/>
  <c r="O6" i="25"/>
  <c r="Q9" i="25"/>
  <c r="S12" i="25"/>
  <c r="AE5" i="25"/>
  <c r="E10" i="25"/>
  <c r="M6" i="25"/>
  <c r="B106" i="1"/>
  <c r="B100" i="1"/>
  <c r="B102" i="1"/>
  <c r="B431" i="1"/>
  <c r="B547" i="1"/>
  <c r="B127" i="1"/>
  <c r="B66" i="1"/>
  <c r="B216" i="1"/>
  <c r="B336" i="1"/>
  <c r="B516" i="1"/>
  <c r="B576" i="1"/>
  <c r="B38" i="1"/>
  <c r="B42" i="1"/>
  <c r="B99" i="1"/>
  <c r="B165" i="1"/>
  <c r="B163" i="1"/>
  <c r="B161" i="1"/>
  <c r="B159" i="1"/>
  <c r="B157" i="1"/>
  <c r="B195" i="1"/>
  <c r="B193" i="1"/>
  <c r="B191" i="1"/>
  <c r="B189" i="1"/>
  <c r="B187" i="1"/>
  <c r="B315" i="1"/>
  <c r="B313" i="1"/>
  <c r="B311" i="1"/>
  <c r="B309" i="1"/>
  <c r="B307" i="1"/>
  <c r="B524" i="1"/>
  <c r="B520" i="1"/>
  <c r="B580" i="1"/>
  <c r="AG51" i="25"/>
  <c r="AG37" i="25"/>
  <c r="AG49" i="25"/>
  <c r="AG27" i="25"/>
  <c r="G52" i="25"/>
  <c r="U52" i="25"/>
  <c r="Q52" i="25"/>
  <c r="B76" i="1"/>
  <c r="B46" i="1"/>
  <c r="C46" i="1"/>
  <c r="B46" i="10" s="1"/>
  <c r="C754" i="1"/>
  <c r="B754" i="10" s="1"/>
  <c r="B754" i="1"/>
  <c r="C752" i="1"/>
  <c r="B752" i="10" s="1"/>
  <c r="B752" i="1"/>
  <c r="C750" i="1"/>
  <c r="B750" i="10" s="1"/>
  <c r="B750" i="1"/>
  <c r="C748" i="1"/>
  <c r="B748" i="10" s="1"/>
  <c r="B748" i="1"/>
  <c r="D736" i="1"/>
  <c r="C736" i="10" s="1"/>
  <c r="C736" i="1"/>
  <c r="B736" i="10" s="1"/>
  <c r="AD14" i="17"/>
  <c r="AB13" i="17"/>
  <c r="Z12" i="17"/>
  <c r="X11" i="17"/>
  <c r="V10" i="17"/>
  <c r="T9" i="17"/>
  <c r="AF7" i="17"/>
  <c r="AD6" i="17"/>
  <c r="AB5" i="17"/>
  <c r="P7" i="17"/>
  <c r="Q12" i="17"/>
  <c r="L6" i="17"/>
  <c r="J9" i="17"/>
  <c r="N11" i="17"/>
  <c r="L14" i="17"/>
  <c r="D6" i="17"/>
  <c r="F7" i="17"/>
  <c r="H8" i="17"/>
  <c r="D10" i="17"/>
  <c r="F11" i="17"/>
  <c r="H12" i="17"/>
  <c r="D14" i="17"/>
  <c r="C8" i="17"/>
  <c r="AE14" i="17"/>
  <c r="W14" i="17"/>
  <c r="AC13" i="17"/>
  <c r="U13" i="17"/>
  <c r="AA12" i="17"/>
  <c r="S12" i="17"/>
  <c r="Y11" i="17"/>
  <c r="AE10" i="17"/>
  <c r="W10" i="17"/>
  <c r="AC9" i="17"/>
  <c r="U9" i="17"/>
  <c r="AA8" i="17"/>
  <c r="S8" i="17"/>
  <c r="Y7" i="17"/>
  <c r="AE6" i="17"/>
  <c r="W6" i="17"/>
  <c r="AC5" i="17"/>
  <c r="U5" i="17"/>
  <c r="R6" i="17"/>
  <c r="Q9" i="17"/>
  <c r="P12" i="17"/>
  <c r="R14" i="17"/>
  <c r="K6" i="17"/>
  <c r="M7" i="17"/>
  <c r="O8" i="17"/>
  <c r="K10" i="17"/>
  <c r="M11" i="17"/>
  <c r="O12" i="17"/>
  <c r="K14" i="17"/>
  <c r="G5" i="17"/>
  <c r="I6" i="17"/>
  <c r="E8" i="17"/>
  <c r="I9" i="17"/>
  <c r="E11" i="17"/>
  <c r="G12" i="17"/>
  <c r="I13" i="17"/>
  <c r="C7" i="17"/>
  <c r="C11" i="17"/>
  <c r="C747" i="1"/>
  <c r="B747" i="10" s="1"/>
  <c r="B747" i="1"/>
  <c r="B68" i="1"/>
  <c r="B103" i="1"/>
  <c r="B132" i="1"/>
  <c r="B222" i="1"/>
  <c r="B280" i="1"/>
  <c r="B314" i="1"/>
  <c r="B310" i="1"/>
  <c r="B344" i="1"/>
  <c r="B375" i="1"/>
  <c r="B373" i="1"/>
  <c r="B371" i="1"/>
  <c r="B369" i="1"/>
  <c r="B367" i="1"/>
  <c r="B402" i="1"/>
  <c r="B489" i="1"/>
  <c r="B584" i="1"/>
  <c r="G6" i="10"/>
  <c r="G26" i="10"/>
  <c r="G16" i="10"/>
  <c r="AG48" i="17"/>
  <c r="AG50" i="17"/>
  <c r="AG47" i="17"/>
  <c r="AG31" i="17"/>
  <c r="AG45" i="17"/>
  <c r="AG51" i="17"/>
  <c r="AG44" i="17"/>
  <c r="AG42" i="17"/>
  <c r="AG39" i="17"/>
  <c r="AG25" i="17"/>
  <c r="AG49" i="17"/>
  <c r="AG33" i="17"/>
  <c r="AG27" i="17"/>
  <c r="C226" i="1"/>
  <c r="B226" i="10" s="1"/>
  <c r="C346" i="1"/>
  <c r="B346" i="10" s="1"/>
  <c r="C466" i="1"/>
  <c r="B466" i="10" s="1"/>
  <c r="C586" i="1"/>
  <c r="B586" i="10" s="1"/>
  <c r="B726" i="1"/>
  <c r="C726" i="1"/>
  <c r="B726" i="10" s="1"/>
  <c r="B728" i="1"/>
  <c r="I748" i="10"/>
  <c r="C728" i="1"/>
  <c r="B728" i="10" s="1"/>
  <c r="B730" i="1"/>
  <c r="C730" i="1"/>
  <c r="B730" i="10" s="1"/>
  <c r="B732" i="1"/>
  <c r="I752" i="10" s="1"/>
  <c r="C732" i="1"/>
  <c r="B732" i="10" s="1"/>
  <c r="B734" i="1"/>
  <c r="C734" i="1"/>
  <c r="B734" i="10" s="1"/>
  <c r="T15" i="25"/>
  <c r="C15" i="25"/>
  <c r="W15" i="25"/>
  <c r="H15" i="25"/>
  <c r="B156" i="1"/>
  <c r="B276" i="1"/>
  <c r="B426" i="1"/>
  <c r="B486" i="1"/>
  <c r="B70" i="1"/>
  <c r="B162" i="1"/>
  <c r="B158" i="1"/>
  <c r="B194" i="1"/>
  <c r="B190" i="1"/>
  <c r="B224" i="1"/>
  <c r="B218" i="1"/>
  <c r="B254" i="1"/>
  <c r="B252" i="1"/>
  <c r="B250" i="1"/>
  <c r="B248" i="1"/>
  <c r="B284" i="1"/>
  <c r="B340" i="1"/>
  <c r="B398" i="1"/>
  <c r="B518" i="1"/>
  <c r="B613" i="1"/>
  <c r="B729" i="1"/>
  <c r="C729" i="1"/>
  <c r="B729" i="10" s="1"/>
  <c r="B733" i="1"/>
  <c r="C733" i="1"/>
  <c r="B733" i="10" s="1"/>
  <c r="B36" i="1"/>
  <c r="B74" i="1"/>
  <c r="B134" i="1"/>
  <c r="B160" i="1"/>
  <c r="B192" i="1"/>
  <c r="B278" i="1"/>
  <c r="B372" i="1"/>
  <c r="B400" i="1"/>
  <c r="B551" i="1"/>
  <c r="C103" i="1"/>
  <c r="B103" i="10" s="1"/>
  <c r="B40" i="1"/>
  <c r="B72" i="1"/>
  <c r="B128" i="1"/>
  <c r="B220" i="1"/>
  <c r="B312" i="1"/>
  <c r="B374" i="1"/>
  <c r="B370" i="1"/>
  <c r="B404" i="1"/>
  <c r="C727" i="1"/>
  <c r="B727" i="10" s="1"/>
  <c r="B735" i="1"/>
  <c r="G726" i="1"/>
  <c r="E726" i="10" s="1"/>
  <c r="G728" i="1"/>
  <c r="E728" i="10" s="1"/>
  <c r="G730" i="1"/>
  <c r="E730" i="10" s="1"/>
  <c r="G732" i="1"/>
  <c r="E732" i="10" s="1"/>
  <c r="G734" i="1"/>
  <c r="E734" i="10" s="1"/>
  <c r="G736" i="1"/>
  <c r="E736" i="10" s="1"/>
  <c r="G738" i="1"/>
  <c r="E738" i="10" s="1"/>
  <c r="G740" i="1"/>
  <c r="E740" i="10" s="1"/>
  <c r="G742" i="1"/>
  <c r="E742" i="10" s="1"/>
  <c r="G744" i="1"/>
  <c r="E744" i="10" s="1"/>
  <c r="G746" i="1"/>
  <c r="E746" i="10" s="1"/>
  <c r="G748" i="1"/>
  <c r="E748" i="10" s="1"/>
  <c r="G750" i="1"/>
  <c r="E750" i="10" s="1"/>
  <c r="G752" i="1"/>
  <c r="E752" i="10" s="1"/>
  <c r="G754" i="1"/>
  <c r="E754" i="10" s="1"/>
  <c r="AE15" i="17"/>
  <c r="AA15" i="17"/>
  <c r="W15" i="17"/>
  <c r="O15" i="17"/>
  <c r="L15" i="17"/>
  <c r="J15" i="17"/>
  <c r="H15" i="17"/>
  <c r="F15" i="17"/>
  <c r="D15" i="17"/>
  <c r="AF15" i="17"/>
  <c r="AD15" i="17"/>
  <c r="AB15" i="17"/>
  <c r="Z15" i="17"/>
  <c r="V15" i="17"/>
  <c r="R15" i="17"/>
  <c r="N15" i="17"/>
  <c r="K15" i="17"/>
  <c r="I15" i="17"/>
  <c r="G15" i="17"/>
  <c r="E15" i="17"/>
  <c r="C15" i="17"/>
  <c r="AG35" i="17"/>
  <c r="L35" i="23"/>
  <c r="B358" i="1"/>
  <c r="C358" i="1"/>
  <c r="B358" i="10" s="1"/>
  <c r="B478" i="1"/>
  <c r="C478" i="1"/>
  <c r="B478" i="10" s="1"/>
  <c r="B598" i="1"/>
  <c r="C598" i="1"/>
  <c r="B598" i="10" s="1"/>
  <c r="B718" i="1"/>
  <c r="C718" i="1"/>
  <c r="B718" i="10" s="1"/>
  <c r="B118" i="1"/>
  <c r="C118" i="1"/>
  <c r="B118" i="10" s="1"/>
  <c r="B237" i="1"/>
  <c r="B357" i="1"/>
  <c r="B477" i="1"/>
  <c r="B597" i="1"/>
  <c r="B717" i="1"/>
  <c r="B117" i="1"/>
  <c r="B308" i="1"/>
  <c r="B338" i="1"/>
  <c r="G731" i="1"/>
  <c r="E731" i="10" s="1"/>
  <c r="G747" i="1"/>
  <c r="E747" i="10" s="1"/>
  <c r="G735" i="1"/>
  <c r="E735" i="10" s="1"/>
  <c r="G733" i="1"/>
  <c r="E733" i="10" s="1"/>
  <c r="G729" i="1"/>
  <c r="E729" i="10" s="1"/>
  <c r="G727" i="1"/>
  <c r="E727" i="10" s="1"/>
  <c r="G745" i="1"/>
  <c r="E745" i="10" s="1"/>
  <c r="G743" i="1"/>
  <c r="E743" i="10" s="1"/>
  <c r="G741" i="1"/>
  <c r="E741" i="10" s="1"/>
  <c r="G737" i="1"/>
  <c r="E737" i="10" s="1"/>
  <c r="G753" i="1"/>
  <c r="E753" i="10" s="1"/>
  <c r="G751" i="1"/>
  <c r="E751" i="10" s="1"/>
  <c r="G749" i="1"/>
  <c r="E749" i="10" s="1"/>
  <c r="B731" i="1"/>
  <c r="B727" i="1"/>
  <c r="L35" i="27"/>
  <c r="B34" i="21"/>
  <c r="B33" i="21"/>
  <c r="B32" i="21"/>
  <c r="B31" i="21"/>
  <c r="B30" i="21"/>
  <c r="B29" i="21"/>
  <c r="B28" i="21"/>
  <c r="B27" i="21"/>
  <c r="B26" i="21"/>
  <c r="B25" i="21"/>
  <c r="B24" i="21"/>
  <c r="B23" i="21"/>
  <c r="B22" i="21"/>
  <c r="B21" i="21"/>
  <c r="B20" i="21"/>
  <c r="B19" i="21"/>
  <c r="B18" i="21"/>
  <c r="B17" i="21"/>
  <c r="B16" i="21"/>
  <c r="B15" i="21"/>
  <c r="B736" i="1"/>
  <c r="B427" i="1"/>
  <c r="B458" i="1"/>
  <c r="B642" i="1"/>
  <c r="B674" i="1"/>
  <c r="B698" i="1"/>
  <c r="C73" i="1"/>
  <c r="B73" i="10" s="1"/>
  <c r="C130" i="1"/>
  <c r="B130" i="10" s="1"/>
  <c r="B640" i="1"/>
  <c r="B676" i="1"/>
  <c r="B556" i="1"/>
  <c r="B436" i="1"/>
  <c r="B316" i="1"/>
  <c r="B196" i="1"/>
  <c r="B78" i="1"/>
  <c r="B678" i="1"/>
  <c r="B558" i="1"/>
  <c r="B438" i="1"/>
  <c r="B318" i="1"/>
  <c r="B198" i="1"/>
  <c r="B80" i="1"/>
  <c r="B680" i="1"/>
  <c r="B560" i="1"/>
  <c r="B440" i="1"/>
  <c r="B320" i="1"/>
  <c r="B200" i="1"/>
  <c r="B82" i="1"/>
  <c r="B682" i="1"/>
  <c r="B562" i="1"/>
  <c r="B442" i="1"/>
  <c r="B322" i="1"/>
  <c r="B202" i="1"/>
  <c r="B84" i="1"/>
  <c r="B684" i="1"/>
  <c r="B564" i="1"/>
  <c r="B444" i="1"/>
  <c r="B324" i="1"/>
  <c r="B204" i="1"/>
  <c r="B86" i="1"/>
  <c r="B686" i="1"/>
  <c r="B566" i="1"/>
  <c r="B446" i="1"/>
  <c r="B326" i="1"/>
  <c r="B206" i="1"/>
  <c r="B89" i="1"/>
  <c r="B689" i="1"/>
  <c r="B569" i="1"/>
  <c r="B449" i="1"/>
  <c r="B329" i="1"/>
  <c r="B209" i="1"/>
  <c r="B91" i="1"/>
  <c r="B691" i="1"/>
  <c r="B571" i="1"/>
  <c r="B451" i="1"/>
  <c r="B331" i="1"/>
  <c r="B211" i="1"/>
  <c r="B93" i="1"/>
  <c r="B693" i="1"/>
  <c r="B573" i="1"/>
  <c r="B453" i="1"/>
  <c r="B333" i="1"/>
  <c r="B213" i="1"/>
  <c r="B65" i="1"/>
  <c r="B665" i="1"/>
  <c r="B545" i="1"/>
  <c r="B425" i="1"/>
  <c r="B305" i="1"/>
  <c r="B185" i="1"/>
  <c r="B87" i="1"/>
  <c r="B687" i="1"/>
  <c r="B567" i="1"/>
  <c r="B447" i="1"/>
  <c r="B327" i="1"/>
  <c r="B207" i="1"/>
  <c r="B77" i="1"/>
  <c r="B677" i="1"/>
  <c r="B557" i="1"/>
  <c r="B437" i="1"/>
  <c r="B317" i="1"/>
  <c r="B197" i="1"/>
  <c r="B79" i="1"/>
  <c r="B679" i="1"/>
  <c r="B559" i="1"/>
  <c r="B439" i="1"/>
  <c r="B319" i="1"/>
  <c r="B199" i="1"/>
  <c r="B81" i="1"/>
  <c r="B681" i="1"/>
  <c r="B561" i="1"/>
  <c r="B441" i="1"/>
  <c r="B321" i="1"/>
  <c r="B201" i="1"/>
  <c r="B83" i="1"/>
  <c r="B683" i="1"/>
  <c r="B563" i="1"/>
  <c r="B443" i="1"/>
  <c r="B323" i="1"/>
  <c r="B203" i="1"/>
  <c r="B85" i="1"/>
  <c r="B685" i="1"/>
  <c r="B565" i="1"/>
  <c r="B445" i="1"/>
  <c r="B325" i="1"/>
  <c r="B205" i="1"/>
  <c r="B88" i="1"/>
  <c r="B688" i="1"/>
  <c r="B568" i="1"/>
  <c r="B448" i="1"/>
  <c r="B328" i="1"/>
  <c r="B208" i="1"/>
  <c r="B90" i="1"/>
  <c r="B690" i="1"/>
  <c r="B570" i="1"/>
  <c r="B450" i="1"/>
  <c r="B330" i="1"/>
  <c r="B210" i="1"/>
  <c r="B92" i="1"/>
  <c r="B692" i="1"/>
  <c r="B572" i="1"/>
  <c r="B452" i="1"/>
  <c r="B332" i="1"/>
  <c r="B212" i="1"/>
  <c r="B94" i="1"/>
  <c r="B694" i="1"/>
  <c r="B574" i="1"/>
  <c r="B454" i="1"/>
  <c r="B334" i="1"/>
  <c r="B214" i="1"/>
  <c r="C99" i="1"/>
  <c r="B99" i="10" s="1"/>
  <c r="B578" i="1"/>
  <c r="B184" i="1"/>
  <c r="C184" i="1"/>
  <c r="B184" i="10" s="1"/>
  <c r="B304" i="1"/>
  <c r="C304" i="1"/>
  <c r="B304" i="10" s="1"/>
  <c r="B424" i="1"/>
  <c r="C424" i="1"/>
  <c r="B424" i="10" s="1"/>
  <c r="B544" i="1"/>
  <c r="C544" i="1"/>
  <c r="B544" i="10" s="1"/>
  <c r="B664" i="1"/>
  <c r="C664" i="1"/>
  <c r="B664" i="10" s="1"/>
  <c r="B64" i="1"/>
  <c r="C64" i="1"/>
  <c r="B64" i="10" s="1"/>
  <c r="B182" i="1"/>
  <c r="C182" i="1"/>
  <c r="B182" i="10" s="1"/>
  <c r="B302" i="1"/>
  <c r="C302" i="1"/>
  <c r="B302" i="10" s="1"/>
  <c r="B422" i="1"/>
  <c r="C422" i="1"/>
  <c r="B422" i="10" s="1"/>
  <c r="B542" i="1"/>
  <c r="C542" i="1"/>
  <c r="B542" i="10" s="1"/>
  <c r="B662" i="1"/>
  <c r="C662" i="1"/>
  <c r="B662" i="10" s="1"/>
  <c r="B62" i="1"/>
  <c r="C62" i="1"/>
  <c r="B62" i="10" s="1"/>
  <c r="B180" i="1"/>
  <c r="C180" i="1"/>
  <c r="B180" i="10" s="1"/>
  <c r="B300" i="1"/>
  <c r="C300" i="1"/>
  <c r="B300" i="10" s="1"/>
  <c r="B420" i="1"/>
  <c r="C420" i="1"/>
  <c r="B420" i="10" s="1"/>
  <c r="B540" i="1"/>
  <c r="C540" i="1"/>
  <c r="B540" i="10" s="1"/>
  <c r="B660" i="1"/>
  <c r="C660" i="1"/>
  <c r="B660" i="10" s="1"/>
  <c r="B60" i="1"/>
  <c r="C60" i="1"/>
  <c r="B60" i="10" s="1"/>
  <c r="B178" i="1"/>
  <c r="C178" i="1"/>
  <c r="B178" i="10" s="1"/>
  <c r="B298" i="1"/>
  <c r="C298" i="1"/>
  <c r="B298" i="10" s="1"/>
  <c r="B538" i="1"/>
  <c r="C538" i="1"/>
  <c r="B538" i="10" s="1"/>
  <c r="B58" i="1"/>
  <c r="C58" i="1"/>
  <c r="B58" i="10" s="1"/>
  <c r="B295" i="1"/>
  <c r="C295" i="1"/>
  <c r="B295" i="10" s="1"/>
  <c r="B535" i="1"/>
  <c r="C535" i="1"/>
  <c r="B535" i="10" s="1"/>
  <c r="B55" i="1"/>
  <c r="C55" i="1"/>
  <c r="B55" i="10" s="1"/>
  <c r="B293" i="1"/>
  <c r="C293" i="1"/>
  <c r="B293" i="10" s="1"/>
  <c r="B533" i="1"/>
  <c r="C533" i="1"/>
  <c r="B533" i="10" s="1"/>
  <c r="B53" i="1"/>
  <c r="C53" i="1"/>
  <c r="B53" i="10" s="1"/>
  <c r="B291" i="1"/>
  <c r="C291" i="1"/>
  <c r="B291" i="10" s="1"/>
  <c r="B531" i="1"/>
  <c r="C531" i="1"/>
  <c r="B531" i="10" s="1"/>
  <c r="B51" i="1"/>
  <c r="C51" i="1"/>
  <c r="B51" i="10" s="1"/>
  <c r="B289" i="1"/>
  <c r="C289" i="1"/>
  <c r="B289" i="10" s="1"/>
  <c r="B529" i="1"/>
  <c r="C529" i="1"/>
  <c r="B529" i="10" s="1"/>
  <c r="B49" i="1"/>
  <c r="C49" i="1"/>
  <c r="B49" i="10" s="1"/>
  <c r="B287" i="1"/>
  <c r="C287" i="1"/>
  <c r="B287" i="10" s="1"/>
  <c r="B527" i="1"/>
  <c r="C527" i="1"/>
  <c r="B527" i="10" s="1"/>
  <c r="B47" i="1"/>
  <c r="C47" i="1"/>
  <c r="B47" i="10" s="1"/>
  <c r="B297" i="1"/>
  <c r="C297" i="1"/>
  <c r="B297" i="10" s="1"/>
  <c r="B537" i="1"/>
  <c r="C537" i="1"/>
  <c r="B537" i="10" s="1"/>
  <c r="B57" i="1"/>
  <c r="C57" i="1"/>
  <c r="B57" i="10" s="1"/>
  <c r="B275" i="1"/>
  <c r="C275" i="1"/>
  <c r="B275" i="10" s="1"/>
  <c r="B515" i="1"/>
  <c r="C515" i="1"/>
  <c r="B515" i="10" s="1"/>
  <c r="B35" i="1"/>
  <c r="C35" i="1"/>
  <c r="B35" i="10" s="1"/>
  <c r="B303" i="1"/>
  <c r="C303" i="1"/>
  <c r="B303" i="10" s="1"/>
  <c r="B543" i="1"/>
  <c r="C543" i="1"/>
  <c r="B543" i="10" s="1"/>
  <c r="B63" i="1"/>
  <c r="C63" i="1"/>
  <c r="B63" i="10" s="1"/>
  <c r="B301" i="1"/>
  <c r="C301" i="1"/>
  <c r="B301" i="10" s="1"/>
  <c r="B541" i="1"/>
  <c r="C541" i="1"/>
  <c r="B541" i="10" s="1"/>
  <c r="B61" i="1"/>
  <c r="C61" i="1"/>
  <c r="B61" i="10" s="1"/>
  <c r="B299" i="1"/>
  <c r="C299" i="1"/>
  <c r="B299" i="10" s="1"/>
  <c r="B539" i="1"/>
  <c r="C539" i="1"/>
  <c r="B539" i="10" s="1"/>
  <c r="B59" i="1"/>
  <c r="C59" i="1"/>
  <c r="B59" i="10" s="1"/>
  <c r="B296" i="1"/>
  <c r="C296" i="1"/>
  <c r="B296" i="10" s="1"/>
  <c r="B536" i="1"/>
  <c r="C536" i="1"/>
  <c r="B536" i="10" s="1"/>
  <c r="B56" i="1"/>
  <c r="C56" i="1"/>
  <c r="B56" i="10" s="1"/>
  <c r="B294" i="1"/>
  <c r="C294" i="1"/>
  <c r="B294" i="10" s="1"/>
  <c r="B534" i="1"/>
  <c r="C534" i="1"/>
  <c r="B534" i="10" s="1"/>
  <c r="B654" i="1"/>
  <c r="C654" i="1"/>
  <c r="B654" i="10" s="1"/>
  <c r="B172" i="1"/>
  <c r="C172" i="1"/>
  <c r="B172" i="10" s="1"/>
  <c r="B412" i="1"/>
  <c r="C412" i="1"/>
  <c r="B412" i="10" s="1"/>
  <c r="B652" i="1"/>
  <c r="C652" i="1"/>
  <c r="B652" i="10" s="1"/>
  <c r="B170" i="1"/>
  <c r="C170" i="1"/>
  <c r="B170" i="10" s="1"/>
  <c r="B410" i="1"/>
  <c r="C410" i="1"/>
  <c r="B410" i="10" s="1"/>
  <c r="B650" i="1"/>
  <c r="C650" i="1"/>
  <c r="B650" i="10" s="1"/>
  <c r="B168" i="1"/>
  <c r="C168" i="1"/>
  <c r="B168" i="10" s="1"/>
  <c r="B408" i="1"/>
  <c r="C408" i="1"/>
  <c r="B408" i="10" s="1"/>
  <c r="B648" i="1"/>
  <c r="C648" i="1"/>
  <c r="B648" i="10" s="1"/>
  <c r="B166" i="1"/>
  <c r="C166" i="1"/>
  <c r="B166" i="10" s="1"/>
  <c r="B406" i="1"/>
  <c r="C406" i="1"/>
  <c r="B406" i="10" s="1"/>
  <c r="B646" i="1"/>
  <c r="C646" i="1"/>
  <c r="B646" i="10" s="1"/>
  <c r="C606" i="1"/>
  <c r="B606" i="10" s="1"/>
  <c r="C607" i="1"/>
  <c r="B607" i="10" s="1"/>
  <c r="C608" i="1"/>
  <c r="B608" i="10" s="1"/>
  <c r="C609" i="1"/>
  <c r="B609" i="10" s="1"/>
  <c r="C610" i="1"/>
  <c r="B610" i="10" s="1"/>
  <c r="C611" i="1"/>
  <c r="B611" i="10" s="1"/>
  <c r="C639" i="1"/>
  <c r="B639" i="10" s="1"/>
  <c r="C640" i="1"/>
  <c r="B640" i="10" s="1"/>
  <c r="C641" i="1"/>
  <c r="B641" i="10" s="1"/>
  <c r="C671" i="1"/>
  <c r="B671" i="10" s="1"/>
  <c r="C672" i="1"/>
  <c r="B672" i="10" s="1"/>
  <c r="C673" i="1"/>
  <c r="B673" i="10" s="1"/>
  <c r="C697" i="1"/>
  <c r="B697" i="10" s="1"/>
  <c r="C703" i="1"/>
  <c r="B703" i="10" s="1"/>
  <c r="C704" i="1"/>
  <c r="B704" i="10" s="1"/>
  <c r="C705" i="1"/>
  <c r="B705" i="10" s="1"/>
  <c r="C486" i="1"/>
  <c r="B486" i="10" s="1"/>
  <c r="C487" i="1"/>
  <c r="B487" i="10" s="1"/>
  <c r="C516" i="1"/>
  <c r="B516" i="10" s="1"/>
  <c r="C517" i="1"/>
  <c r="B517" i="10" s="1"/>
  <c r="C518" i="1"/>
  <c r="B518" i="10" s="1"/>
  <c r="C519" i="1"/>
  <c r="B519" i="10" s="1"/>
  <c r="C520" i="1"/>
  <c r="B520" i="10" s="1"/>
  <c r="C521" i="1"/>
  <c r="B521" i="10" s="1"/>
  <c r="C522" i="1"/>
  <c r="B522" i="10" s="1"/>
  <c r="C523" i="1"/>
  <c r="B523" i="10" s="1"/>
  <c r="C524" i="1"/>
  <c r="B524" i="10" s="1"/>
  <c r="C525" i="1"/>
  <c r="B525" i="10" s="1"/>
  <c r="C546" i="1"/>
  <c r="B546" i="10" s="1"/>
  <c r="C547" i="1"/>
  <c r="B547" i="10" s="1"/>
  <c r="C548" i="1"/>
  <c r="B548" i="10" s="1"/>
  <c r="C549" i="1"/>
  <c r="B549" i="10" s="1"/>
  <c r="C550" i="1"/>
  <c r="B550" i="10" s="1"/>
  <c r="C551" i="1"/>
  <c r="B551" i="10" s="1"/>
  <c r="C552" i="1"/>
  <c r="B552" i="10" s="1"/>
  <c r="C553" i="1"/>
  <c r="B553" i="10" s="1"/>
  <c r="C554" i="1"/>
  <c r="B554" i="10" s="1"/>
  <c r="C555" i="1"/>
  <c r="B555" i="10" s="1"/>
  <c r="C576" i="1"/>
  <c r="B576" i="10" s="1"/>
  <c r="C577" i="1"/>
  <c r="B577" i="10" s="1"/>
  <c r="C578" i="1"/>
  <c r="B578" i="10" s="1"/>
  <c r="C579" i="1"/>
  <c r="B579" i="10" s="1"/>
  <c r="C580" i="1"/>
  <c r="B580" i="10" s="1"/>
  <c r="C581" i="1"/>
  <c r="B581" i="10" s="1"/>
  <c r="C582" i="1"/>
  <c r="B582" i="10" s="1"/>
  <c r="C583" i="1"/>
  <c r="B583" i="10" s="1"/>
  <c r="C584" i="1"/>
  <c r="B584" i="10" s="1"/>
  <c r="C585" i="1"/>
  <c r="B585" i="10" s="1"/>
  <c r="C426" i="1"/>
  <c r="B426" i="10" s="1"/>
  <c r="C430" i="1"/>
  <c r="B430" i="10" s="1"/>
  <c r="C431" i="1"/>
  <c r="B431" i="10" s="1"/>
  <c r="C432" i="1"/>
  <c r="B432" i="10" s="1"/>
  <c r="C433" i="1"/>
  <c r="B433" i="10" s="1"/>
  <c r="C434" i="1"/>
  <c r="B434" i="10" s="1"/>
  <c r="C435" i="1"/>
  <c r="B435" i="10" s="1"/>
  <c r="C456" i="1"/>
  <c r="B456" i="10" s="1"/>
  <c r="C457" i="1"/>
  <c r="B457" i="10" s="1"/>
  <c r="C463" i="1"/>
  <c r="B463" i="10" s="1"/>
  <c r="C464" i="1"/>
  <c r="B464" i="10" s="1"/>
  <c r="C465" i="1"/>
  <c r="B465" i="10" s="1"/>
  <c r="C340" i="1"/>
  <c r="B340" i="10" s="1"/>
  <c r="C341" i="1"/>
  <c r="B341" i="10" s="1"/>
  <c r="C342" i="1"/>
  <c r="B342" i="10" s="1"/>
  <c r="C343" i="1"/>
  <c r="B343" i="10" s="1"/>
  <c r="C398" i="1"/>
  <c r="B398" i="10" s="1"/>
  <c r="C399" i="1"/>
  <c r="B399" i="10" s="1"/>
  <c r="C400" i="1"/>
  <c r="B400" i="10" s="1"/>
  <c r="C401" i="1"/>
  <c r="B401" i="10" s="1"/>
  <c r="C186" i="1"/>
  <c r="B186" i="10" s="1"/>
  <c r="C187" i="1"/>
  <c r="B187" i="10" s="1"/>
  <c r="C188" i="1"/>
  <c r="B188" i="10" s="1"/>
  <c r="C189" i="1"/>
  <c r="B189" i="10" s="1"/>
  <c r="C190" i="1"/>
  <c r="B190" i="10" s="1"/>
  <c r="C191" i="1"/>
  <c r="B191" i="10" s="1"/>
  <c r="C192" i="1"/>
  <c r="B192" i="10" s="1"/>
  <c r="C193" i="1"/>
  <c r="B193" i="10" s="1"/>
  <c r="C194" i="1"/>
  <c r="B194" i="10" s="1"/>
  <c r="C195" i="1"/>
  <c r="B195" i="10" s="1"/>
  <c r="C216" i="1"/>
  <c r="B216" i="10" s="1"/>
  <c r="C217" i="1"/>
  <c r="B217" i="10" s="1"/>
  <c r="C218" i="1"/>
  <c r="B218" i="10" s="1"/>
  <c r="C219" i="1"/>
  <c r="B219" i="10" s="1"/>
  <c r="C224" i="1"/>
  <c r="B224" i="10" s="1"/>
  <c r="C225" i="1"/>
  <c r="B225" i="10" s="1"/>
  <c r="C246" i="1"/>
  <c r="B246" i="10" s="1"/>
  <c r="C247" i="1"/>
  <c r="B247" i="10" s="1"/>
  <c r="C248" i="1"/>
  <c r="B248" i="10" s="1"/>
  <c r="C249" i="1"/>
  <c r="B249" i="10" s="1"/>
  <c r="C250" i="1"/>
  <c r="B250" i="10" s="1"/>
  <c r="C251" i="1"/>
  <c r="B251" i="10" s="1"/>
  <c r="C252" i="1"/>
  <c r="B252" i="10" s="1"/>
  <c r="C253" i="1"/>
  <c r="B253" i="10" s="1"/>
  <c r="C254" i="1"/>
  <c r="B254" i="10" s="1"/>
  <c r="C255" i="1"/>
  <c r="B255" i="10" s="1"/>
  <c r="C276" i="1"/>
  <c r="B276" i="10" s="1"/>
  <c r="C277" i="1"/>
  <c r="B277" i="10" s="1"/>
  <c r="C282" i="1"/>
  <c r="B282" i="10" s="1"/>
  <c r="C283" i="1"/>
  <c r="B283" i="10" s="1"/>
  <c r="C284" i="1"/>
  <c r="B284" i="10" s="1"/>
  <c r="C285" i="1"/>
  <c r="B285" i="10" s="1"/>
  <c r="C156" i="1"/>
  <c r="B156" i="10" s="1"/>
  <c r="C157" i="1"/>
  <c r="B157" i="10" s="1"/>
  <c r="C158" i="1"/>
  <c r="B158" i="10" s="1"/>
  <c r="C159" i="1"/>
  <c r="B159" i="10" s="1"/>
  <c r="C160" i="1"/>
  <c r="B160" i="10" s="1"/>
  <c r="C161" i="1"/>
  <c r="B161" i="10" s="1"/>
  <c r="C162" i="1"/>
  <c r="B162" i="10" s="1"/>
  <c r="C163" i="1"/>
  <c r="B163" i="10" s="1"/>
  <c r="C164" i="1"/>
  <c r="B164" i="10" s="1"/>
  <c r="C165" i="1"/>
  <c r="B165" i="10" s="1"/>
  <c r="B703" i="1"/>
  <c r="B671" i="1"/>
  <c r="B463" i="1"/>
  <c r="B432" i="1"/>
  <c r="B641" i="1"/>
  <c r="B610" i="1"/>
  <c r="B579" i="1"/>
  <c r="B583" i="1"/>
  <c r="B548" i="1"/>
  <c r="B552" i="1"/>
  <c r="B517" i="1"/>
  <c r="B521" i="1"/>
  <c r="B525" i="1"/>
  <c r="A18" i="23"/>
  <c r="A22" i="23"/>
  <c r="A26" i="23"/>
  <c r="A30" i="23"/>
  <c r="A34" i="23"/>
  <c r="M21" i="25"/>
  <c r="M4" i="25" s="1"/>
  <c r="O21" i="25"/>
  <c r="O4" i="25" s="1"/>
  <c r="Q21" i="25"/>
  <c r="Q4" i="25" s="1"/>
  <c r="S21" i="25"/>
  <c r="S4" i="25" s="1"/>
  <c r="U21" i="25"/>
  <c r="U4" i="25" s="1"/>
  <c r="W21" i="25"/>
  <c r="W4" i="25" s="1"/>
  <c r="Y21" i="25"/>
  <c r="Y4" i="25" s="1"/>
  <c r="AA21" i="25"/>
  <c r="AA4" i="25" s="1"/>
  <c r="AC21" i="25"/>
  <c r="AC4" i="25" s="1"/>
  <c r="AE21" i="25"/>
  <c r="AE4" i="25" s="1"/>
  <c r="AF21" i="17"/>
  <c r="AF4" i="17" s="1"/>
  <c r="AE21" i="17"/>
  <c r="AE4" i="17" s="1"/>
  <c r="AD21" i="17"/>
  <c r="AD4" i="17" s="1"/>
  <c r="AC21" i="17"/>
  <c r="AC4" i="17" s="1"/>
  <c r="AB21" i="17"/>
  <c r="AB4" i="17" s="1"/>
  <c r="AA21" i="17"/>
  <c r="AA4" i="17" s="1"/>
  <c r="Z21" i="17"/>
  <c r="Z4" i="17" s="1"/>
  <c r="Y21" i="17"/>
  <c r="Y4" i="17" s="1"/>
  <c r="X21" i="17"/>
  <c r="X4" i="17" s="1"/>
  <c r="W21" i="17"/>
  <c r="W4" i="17" s="1"/>
  <c r="V21" i="17"/>
  <c r="V4" i="17" s="1"/>
  <c r="U21" i="17"/>
  <c r="U4" i="17" s="1"/>
  <c r="T21" i="17"/>
  <c r="T4" i="17" s="1"/>
  <c r="S21" i="17"/>
  <c r="S4" i="17" s="1"/>
  <c r="R21" i="17"/>
  <c r="R4" i="17" s="1"/>
  <c r="Q21" i="17"/>
  <c r="Q4" i="17" s="1"/>
  <c r="P21" i="17"/>
  <c r="P4" i="17" s="1"/>
  <c r="O21" i="17"/>
  <c r="O4" i="17" s="1"/>
  <c r="N21" i="17"/>
  <c r="N4" i="17" s="1"/>
  <c r="A17" i="23"/>
  <c r="A21" i="23"/>
  <c r="A25" i="23"/>
  <c r="A29" i="23"/>
  <c r="A33" i="23"/>
  <c r="N21" i="25"/>
  <c r="N4" i="25" s="1"/>
  <c r="P21" i="25"/>
  <c r="P4" i="25" s="1"/>
  <c r="R21" i="25"/>
  <c r="R4" i="25" s="1"/>
  <c r="T21" i="25"/>
  <c r="T4" i="25" s="1"/>
  <c r="V21" i="25"/>
  <c r="V4" i="25" s="1"/>
  <c r="X21" i="25"/>
  <c r="X4" i="25" s="1"/>
  <c r="Z21" i="25"/>
  <c r="Z4" i="25" s="1"/>
  <c r="AB21" i="25"/>
  <c r="AB4" i="25" s="1"/>
  <c r="AD21" i="25"/>
  <c r="AD4" i="25" s="1"/>
  <c r="AF21" i="25"/>
  <c r="AF4" i="25" s="1"/>
  <c r="A16" i="27"/>
  <c r="A18" i="27"/>
  <c r="A20" i="27"/>
  <c r="A22" i="27"/>
  <c r="A24" i="27"/>
  <c r="A26" i="27"/>
  <c r="A28" i="27"/>
  <c r="A30" i="27"/>
  <c r="A32" i="27"/>
  <c r="A34" i="27"/>
  <c r="D108" i="1"/>
  <c r="C108" i="10" s="1"/>
  <c r="D18" i="1"/>
  <c r="C18" i="10" s="1"/>
  <c r="D708" i="1"/>
  <c r="C708" i="10" s="1"/>
  <c r="D618" i="1"/>
  <c r="C618" i="10" s="1"/>
  <c r="D588" i="1"/>
  <c r="C588" i="10" s="1"/>
  <c r="D498" i="1"/>
  <c r="C498" i="10" s="1"/>
  <c r="D468" i="1"/>
  <c r="C468" i="10" s="1"/>
  <c r="D378" i="1"/>
  <c r="C378" i="10" s="1"/>
  <c r="D348" i="1"/>
  <c r="C348" i="10" s="1"/>
  <c r="D258" i="1"/>
  <c r="C258" i="10" s="1"/>
  <c r="D228" i="1"/>
  <c r="C228" i="10" s="1"/>
  <c r="D138" i="1"/>
  <c r="C138" i="10" s="1"/>
  <c r="D110" i="1"/>
  <c r="C110" i="10" s="1"/>
  <c r="D20" i="1"/>
  <c r="C20" i="10" s="1"/>
  <c r="D710" i="1"/>
  <c r="C710" i="10" s="1"/>
  <c r="D620" i="1"/>
  <c r="C620" i="10" s="1"/>
  <c r="D590" i="1"/>
  <c r="C590" i="10" s="1"/>
  <c r="D500" i="1"/>
  <c r="C500" i="10" s="1"/>
  <c r="D470" i="1"/>
  <c r="C470" i="10" s="1"/>
  <c r="D380" i="1"/>
  <c r="C380" i="10" s="1"/>
  <c r="D350" i="1"/>
  <c r="C350" i="10" s="1"/>
  <c r="D260" i="1"/>
  <c r="C260" i="10" s="1"/>
  <c r="D230" i="1"/>
  <c r="C230" i="10" s="1"/>
  <c r="D140" i="1"/>
  <c r="C140" i="10" s="1"/>
  <c r="D112" i="1"/>
  <c r="C112" i="10" s="1"/>
  <c r="D22" i="1"/>
  <c r="C22" i="10" s="1"/>
  <c r="D712" i="1"/>
  <c r="C712" i="10" s="1"/>
  <c r="D622" i="1"/>
  <c r="C622" i="10" s="1"/>
  <c r="D592" i="1"/>
  <c r="C592" i="10" s="1"/>
  <c r="D502" i="1"/>
  <c r="C502" i="10" s="1"/>
  <c r="D472" i="1"/>
  <c r="C472" i="10" s="1"/>
  <c r="D382" i="1"/>
  <c r="C382" i="10" s="1"/>
  <c r="D352" i="1"/>
  <c r="C352" i="10" s="1"/>
  <c r="D262" i="1"/>
  <c r="C262" i="10" s="1"/>
  <c r="D232" i="1"/>
  <c r="C232" i="10" s="1"/>
  <c r="D142" i="1"/>
  <c r="C142" i="10" s="1"/>
  <c r="D114" i="1"/>
  <c r="C114" i="10" s="1"/>
  <c r="D24" i="1"/>
  <c r="C24" i="10" s="1"/>
  <c r="D714" i="1"/>
  <c r="C714" i="10" s="1"/>
  <c r="D624" i="1"/>
  <c r="C624" i="10" s="1"/>
  <c r="D594" i="1"/>
  <c r="C594" i="10" s="1"/>
  <c r="D504" i="1"/>
  <c r="C504" i="10" s="1"/>
  <c r="D474" i="1"/>
  <c r="C474" i="10" s="1"/>
  <c r="D384" i="1"/>
  <c r="C384" i="10" s="1"/>
  <c r="D354" i="1"/>
  <c r="C354" i="10" s="1"/>
  <c r="D264" i="1"/>
  <c r="C264" i="10" s="1"/>
  <c r="D234" i="1"/>
  <c r="C234" i="10" s="1"/>
  <c r="D144" i="1"/>
  <c r="C144" i="10" s="1"/>
  <c r="D116" i="1"/>
  <c r="C116" i="10" s="1"/>
  <c r="D26" i="1"/>
  <c r="D716" i="1"/>
  <c r="C716" i="10" s="1"/>
  <c r="D626" i="1"/>
  <c r="C626" i="10" s="1"/>
  <c r="D596" i="1"/>
  <c r="C596" i="10" s="1"/>
  <c r="D506" i="1"/>
  <c r="C506" i="10" s="1"/>
  <c r="D476" i="1"/>
  <c r="C476" i="10" s="1"/>
  <c r="D386" i="1"/>
  <c r="C386" i="10" s="1"/>
  <c r="D356" i="1"/>
  <c r="C356" i="10" s="1"/>
  <c r="D266" i="1"/>
  <c r="C266" i="10" s="1"/>
  <c r="D236" i="1"/>
  <c r="C236" i="10" s="1"/>
  <c r="D146" i="1"/>
  <c r="C146" i="10" s="1"/>
  <c r="D119" i="1"/>
  <c r="C119" i="10" s="1"/>
  <c r="D29" i="1"/>
  <c r="C29" i="10" s="1"/>
  <c r="D719" i="1"/>
  <c r="C719" i="10" s="1"/>
  <c r="D629" i="1"/>
  <c r="C629" i="10" s="1"/>
  <c r="D599" i="1"/>
  <c r="C599" i="10" s="1"/>
  <c r="D509" i="1"/>
  <c r="C509" i="10" s="1"/>
  <c r="D479" i="1"/>
  <c r="C479" i="10" s="1"/>
  <c r="D389" i="1"/>
  <c r="C389" i="10" s="1"/>
  <c r="D359" i="1"/>
  <c r="C359" i="10" s="1"/>
  <c r="D269" i="1"/>
  <c r="C269" i="10" s="1"/>
  <c r="D239" i="1"/>
  <c r="C239" i="10" s="1"/>
  <c r="D149" i="1"/>
  <c r="C149" i="10" s="1"/>
  <c r="D121" i="1"/>
  <c r="C121" i="10" s="1"/>
  <c r="C31" i="10"/>
  <c r="D721" i="1"/>
  <c r="C721" i="10" s="1"/>
  <c r="D631" i="1"/>
  <c r="C631" i="10" s="1"/>
  <c r="D601" i="1"/>
  <c r="C601" i="10" s="1"/>
  <c r="D511" i="1"/>
  <c r="C511" i="10" s="1"/>
  <c r="D481" i="1"/>
  <c r="C481" i="10" s="1"/>
  <c r="D391" i="1"/>
  <c r="C391" i="10" s="1"/>
  <c r="D361" i="1"/>
  <c r="C361" i="10" s="1"/>
  <c r="D271" i="1"/>
  <c r="C271" i="10" s="1"/>
  <c r="D241" i="1"/>
  <c r="C241" i="10" s="1"/>
  <c r="D151" i="1"/>
  <c r="C151" i="10" s="1"/>
  <c r="D123" i="1"/>
  <c r="C123" i="10" s="1"/>
  <c r="D33" i="1"/>
  <c r="C33" i="10" s="1"/>
  <c r="D723" i="1"/>
  <c r="C723" i="10" s="1"/>
  <c r="D633" i="1"/>
  <c r="C633" i="10" s="1"/>
  <c r="D603" i="1"/>
  <c r="C603" i="10" s="1"/>
  <c r="D513" i="1"/>
  <c r="C513" i="10" s="1"/>
  <c r="D483" i="1"/>
  <c r="C483" i="10" s="1"/>
  <c r="D393" i="1"/>
  <c r="C393" i="10" s="1"/>
  <c r="D363" i="1"/>
  <c r="C363" i="10" s="1"/>
  <c r="D273" i="1"/>
  <c r="C273" i="10" s="1"/>
  <c r="D243" i="1"/>
  <c r="C243" i="10" s="1"/>
  <c r="D153" i="1"/>
  <c r="C153" i="10" s="1"/>
  <c r="D125" i="1"/>
  <c r="C125" i="10" s="1"/>
  <c r="D725" i="1"/>
  <c r="C725" i="10" s="1"/>
  <c r="D695" i="1"/>
  <c r="C695" i="10" s="1"/>
  <c r="D605" i="1"/>
  <c r="C605" i="10" s="1"/>
  <c r="D575" i="1"/>
  <c r="C575" i="10" s="1"/>
  <c r="D485" i="1"/>
  <c r="C485" i="10" s="1"/>
  <c r="D455" i="1"/>
  <c r="C455" i="10" s="1"/>
  <c r="D365" i="1"/>
  <c r="C365" i="10" s="1"/>
  <c r="D335" i="1"/>
  <c r="C335" i="10" s="1"/>
  <c r="D245" i="1"/>
  <c r="C245" i="10" s="1"/>
  <c r="D215" i="1"/>
  <c r="C215" i="10" s="1"/>
  <c r="D95" i="1"/>
  <c r="C95" i="10" s="1"/>
  <c r="D107" i="1"/>
  <c r="C107" i="10" s="1"/>
  <c r="D17" i="1"/>
  <c r="C17" i="10" s="1"/>
  <c r="D707" i="1"/>
  <c r="C707" i="10" s="1"/>
  <c r="D617" i="1"/>
  <c r="C617" i="10" s="1"/>
  <c r="D587" i="1"/>
  <c r="C587" i="10" s="1"/>
  <c r="D497" i="1"/>
  <c r="C497" i="10" s="1"/>
  <c r="D467" i="1"/>
  <c r="C467" i="10" s="1"/>
  <c r="D377" i="1"/>
  <c r="C377" i="10" s="1"/>
  <c r="D347" i="1"/>
  <c r="C347" i="10" s="1"/>
  <c r="D257" i="1"/>
  <c r="C257" i="10" s="1"/>
  <c r="D227" i="1"/>
  <c r="C227" i="10" s="1"/>
  <c r="D137" i="1"/>
  <c r="C137" i="10" s="1"/>
  <c r="D109" i="1"/>
  <c r="C109" i="10" s="1"/>
  <c r="D19" i="1"/>
  <c r="C19" i="10" s="1"/>
  <c r="D709" i="1"/>
  <c r="C709" i="10" s="1"/>
  <c r="D619" i="1"/>
  <c r="C619" i="10" s="1"/>
  <c r="D589" i="1"/>
  <c r="C589" i="10" s="1"/>
  <c r="D499" i="1"/>
  <c r="C499" i="10" s="1"/>
  <c r="D469" i="1"/>
  <c r="C469" i="10" s="1"/>
  <c r="D379" i="1"/>
  <c r="C379" i="10" s="1"/>
  <c r="D349" i="1"/>
  <c r="C349" i="10" s="1"/>
  <c r="D259" i="1"/>
  <c r="C259" i="10" s="1"/>
  <c r="D229" i="1"/>
  <c r="C229" i="10" s="1"/>
  <c r="D139" i="1"/>
  <c r="C139" i="10" s="1"/>
  <c r="D111" i="1"/>
  <c r="C111" i="10" s="1"/>
  <c r="D21" i="1"/>
  <c r="C21" i="10" s="1"/>
  <c r="D711" i="1"/>
  <c r="C711" i="10" s="1"/>
  <c r="D621" i="1"/>
  <c r="C621" i="10" s="1"/>
  <c r="D591" i="1"/>
  <c r="C591" i="10" s="1"/>
  <c r="D501" i="1"/>
  <c r="C501" i="10" s="1"/>
  <c r="D471" i="1"/>
  <c r="C471" i="10" s="1"/>
  <c r="D381" i="1"/>
  <c r="C381" i="10" s="1"/>
  <c r="D351" i="1"/>
  <c r="C351" i="10" s="1"/>
  <c r="D261" i="1"/>
  <c r="C261" i="10" s="1"/>
  <c r="D231" i="1"/>
  <c r="C231" i="10" s="1"/>
  <c r="D141" i="1"/>
  <c r="C141" i="10" s="1"/>
  <c r="D113" i="1"/>
  <c r="C113" i="10" s="1"/>
  <c r="D23" i="1"/>
  <c r="C23" i="10" s="1"/>
  <c r="D713" i="1"/>
  <c r="C713" i="10" s="1"/>
  <c r="D623" i="1"/>
  <c r="C623" i="10" s="1"/>
  <c r="D593" i="1"/>
  <c r="C593" i="10" s="1"/>
  <c r="D503" i="1"/>
  <c r="C503" i="10" s="1"/>
  <c r="D473" i="1"/>
  <c r="C473" i="10" s="1"/>
  <c r="D383" i="1"/>
  <c r="C383" i="10" s="1"/>
  <c r="D353" i="1"/>
  <c r="C353" i="10" s="1"/>
  <c r="D263" i="1"/>
  <c r="C263" i="10" s="1"/>
  <c r="D233" i="1"/>
  <c r="C233" i="10" s="1"/>
  <c r="D143" i="1"/>
  <c r="C143" i="10" s="1"/>
  <c r="D115" i="1"/>
  <c r="C115" i="10" s="1"/>
  <c r="D25" i="1"/>
  <c r="C25" i="10" s="1"/>
  <c r="D715" i="1"/>
  <c r="C715" i="10" s="1"/>
  <c r="D625" i="1"/>
  <c r="C625" i="10" s="1"/>
  <c r="D595" i="1"/>
  <c r="C595" i="10" s="1"/>
  <c r="D505" i="1"/>
  <c r="C505" i="10" s="1"/>
  <c r="D475" i="1"/>
  <c r="C475" i="10" s="1"/>
  <c r="D385" i="1"/>
  <c r="C385" i="10" s="1"/>
  <c r="D355" i="1"/>
  <c r="C355" i="10" s="1"/>
  <c r="D265" i="1"/>
  <c r="C265" i="10" s="1"/>
  <c r="D235" i="1"/>
  <c r="C235" i="10" s="1"/>
  <c r="D145" i="1"/>
  <c r="C145" i="10" s="1"/>
  <c r="C70" i="1"/>
  <c r="B70" i="10" s="1"/>
  <c r="C72" i="1"/>
  <c r="B72" i="10" s="1"/>
  <c r="C74" i="1"/>
  <c r="B74" i="10" s="1"/>
  <c r="B555" i="1"/>
  <c r="G723" i="1"/>
  <c r="E723" i="10" s="1"/>
  <c r="B131" i="1"/>
  <c r="B246" i="1"/>
  <c r="B456" i="1"/>
  <c r="B606" i="1"/>
  <c r="B186" i="1"/>
  <c r="B255" i="1"/>
  <c r="B251" i="1"/>
  <c r="B247" i="1"/>
  <c r="B342" i="1"/>
  <c r="B522" i="1"/>
  <c r="B672" i="1"/>
  <c r="C235" i="1"/>
  <c r="B235" i="10" s="1"/>
  <c r="B355" i="1"/>
  <c r="B475" i="1"/>
  <c r="B595" i="1"/>
  <c r="C715" i="1"/>
  <c r="B715" i="10" s="1"/>
  <c r="C115" i="1"/>
  <c r="B115" i="10" s="1"/>
  <c r="C233" i="1"/>
  <c r="B233" i="10" s="1"/>
  <c r="C353" i="1"/>
  <c r="B353" i="10" s="1"/>
  <c r="C473" i="1"/>
  <c r="B473" i="10" s="1"/>
  <c r="C593" i="1"/>
  <c r="B593" i="10" s="1"/>
  <c r="B713" i="1"/>
  <c r="B113" i="1"/>
  <c r="B231" i="1"/>
  <c r="B351" i="1"/>
  <c r="B471" i="1"/>
  <c r="B591" i="1"/>
  <c r="B711" i="1"/>
  <c r="B111" i="1"/>
  <c r="C229" i="1"/>
  <c r="B229" i="10" s="1"/>
  <c r="C349" i="1"/>
  <c r="B349" i="10" s="1"/>
  <c r="C469" i="1"/>
  <c r="B469" i="10" s="1"/>
  <c r="C589" i="1"/>
  <c r="B589" i="10" s="1"/>
  <c r="B709" i="1"/>
  <c r="B109" i="1"/>
  <c r="C227" i="1"/>
  <c r="B227" i="10" s="1"/>
  <c r="C347" i="1"/>
  <c r="B347" i="10" s="1"/>
  <c r="C467" i="1"/>
  <c r="B467" i="10" s="1"/>
  <c r="C587" i="1"/>
  <c r="B587" i="10" s="1"/>
  <c r="C707" i="1"/>
  <c r="B707" i="10" s="1"/>
  <c r="C107" i="1"/>
  <c r="B107" i="10" s="1"/>
  <c r="B215" i="1"/>
  <c r="C335" i="1"/>
  <c r="B335" i="10" s="1"/>
  <c r="B455" i="1"/>
  <c r="B575" i="1"/>
  <c r="B695" i="1"/>
  <c r="B125" i="1"/>
  <c r="C243" i="1"/>
  <c r="B243" i="10" s="1"/>
  <c r="C363" i="1"/>
  <c r="B363" i="10" s="1"/>
  <c r="B483" i="1"/>
  <c r="B603" i="1"/>
  <c r="C723" i="1"/>
  <c r="B723" i="10" s="1"/>
  <c r="C123" i="1"/>
  <c r="B123" i="10" s="1"/>
  <c r="B241" i="1"/>
  <c r="B361" i="1"/>
  <c r="B481" i="1"/>
  <c r="B601" i="1"/>
  <c r="C721" i="1"/>
  <c r="B721" i="10" s="1"/>
  <c r="C121" i="1"/>
  <c r="B121" i="10" s="1"/>
  <c r="C239" i="1"/>
  <c r="B239" i="10" s="1"/>
  <c r="C359" i="1"/>
  <c r="B359" i="10" s="1"/>
  <c r="C479" i="1"/>
  <c r="B479" i="10" s="1"/>
  <c r="C599" i="1"/>
  <c r="B599" i="10" s="1"/>
  <c r="B719" i="1"/>
  <c r="B119" i="1"/>
  <c r="C236" i="1"/>
  <c r="B236" i="10" s="1"/>
  <c r="C356" i="1"/>
  <c r="B356" i="10" s="1"/>
  <c r="B476" i="1"/>
  <c r="C596" i="1"/>
  <c r="B596" i="10" s="1"/>
  <c r="B716" i="1"/>
  <c r="C116" i="1"/>
  <c r="B116" i="10" s="1"/>
  <c r="B234" i="1"/>
  <c r="C354" i="1"/>
  <c r="B354" i="10" s="1"/>
  <c r="B474" i="1"/>
  <c r="C594" i="1"/>
  <c r="B594" i="10" s="1"/>
  <c r="C714" i="1"/>
  <c r="B714" i="10" s="1"/>
  <c r="B114" i="1"/>
  <c r="C232" i="1"/>
  <c r="B232" i="10" s="1"/>
  <c r="B352" i="1"/>
  <c r="C472" i="1"/>
  <c r="B472" i="10" s="1"/>
  <c r="C592" i="1"/>
  <c r="B592" i="10" s="1"/>
  <c r="C712" i="1"/>
  <c r="B712" i="10" s="1"/>
  <c r="B112" i="1"/>
  <c r="C230" i="1"/>
  <c r="B230" i="10" s="1"/>
  <c r="B350" i="1"/>
  <c r="B470" i="1"/>
  <c r="C590" i="1"/>
  <c r="B590" i="10" s="1"/>
  <c r="C710" i="1"/>
  <c r="B710" i="10" s="1"/>
  <c r="B110" i="1"/>
  <c r="B228" i="1"/>
  <c r="C348" i="1"/>
  <c r="B348" i="10" s="1"/>
  <c r="C468" i="1"/>
  <c r="B468" i="10" s="1"/>
  <c r="B588" i="1"/>
  <c r="B708" i="1"/>
  <c r="C108" i="1"/>
  <c r="B108" i="10" s="1"/>
  <c r="C145" i="1"/>
  <c r="B145" i="10" s="1"/>
  <c r="B145" i="1"/>
  <c r="C265" i="1"/>
  <c r="B265" i="10" s="1"/>
  <c r="B265" i="1"/>
  <c r="C385" i="1"/>
  <c r="B385" i="10" s="1"/>
  <c r="B385" i="1"/>
  <c r="C505" i="1"/>
  <c r="B505" i="10" s="1"/>
  <c r="B505" i="1"/>
  <c r="C625" i="1"/>
  <c r="B625" i="10" s="1"/>
  <c r="B625" i="1"/>
  <c r="C25" i="1"/>
  <c r="B25" i="10" s="1"/>
  <c r="B25" i="1"/>
  <c r="C143" i="1"/>
  <c r="B143" i="10" s="1"/>
  <c r="B143" i="1"/>
  <c r="C263" i="1"/>
  <c r="B263" i="10" s="1"/>
  <c r="B263" i="1"/>
  <c r="C383" i="1"/>
  <c r="B383" i="10" s="1"/>
  <c r="B383" i="1"/>
  <c r="C503" i="1"/>
  <c r="B503" i="10" s="1"/>
  <c r="B503" i="1"/>
  <c r="C623" i="1"/>
  <c r="B623" i="10" s="1"/>
  <c r="B623" i="1"/>
  <c r="C23" i="1"/>
  <c r="B23" i="10" s="1"/>
  <c r="B23" i="1"/>
  <c r="C141" i="1"/>
  <c r="B141" i="10" s="1"/>
  <c r="B141" i="1"/>
  <c r="C261" i="1"/>
  <c r="B261" i="10" s="1"/>
  <c r="B261" i="1"/>
  <c r="C381" i="1"/>
  <c r="B381" i="10" s="1"/>
  <c r="B381" i="1"/>
  <c r="C501" i="1"/>
  <c r="B501" i="10" s="1"/>
  <c r="B501" i="1"/>
  <c r="C621" i="1"/>
  <c r="B621" i="10" s="1"/>
  <c r="B621" i="1"/>
  <c r="C21" i="1"/>
  <c r="B21" i="10" s="1"/>
  <c r="B21" i="1"/>
  <c r="C139" i="1"/>
  <c r="B139" i="10" s="1"/>
  <c r="B139" i="1"/>
  <c r="C259" i="1"/>
  <c r="B259" i="10" s="1"/>
  <c r="B259" i="1"/>
  <c r="C379" i="1"/>
  <c r="B379" i="10" s="1"/>
  <c r="B379" i="1"/>
  <c r="C499" i="1"/>
  <c r="B499" i="10" s="1"/>
  <c r="B499" i="1"/>
  <c r="C619" i="1"/>
  <c r="B619" i="10" s="1"/>
  <c r="B619" i="1"/>
  <c r="C19" i="1"/>
  <c r="B19" i="10" s="1"/>
  <c r="B19" i="1"/>
  <c r="C137" i="1"/>
  <c r="B137" i="10" s="1"/>
  <c r="B137" i="1"/>
  <c r="C257" i="1"/>
  <c r="B257" i="10" s="1"/>
  <c r="B257" i="1"/>
  <c r="C377" i="1"/>
  <c r="B377" i="10" s="1"/>
  <c r="B377" i="1"/>
  <c r="C497" i="1"/>
  <c r="B497" i="10" s="1"/>
  <c r="B497" i="1"/>
  <c r="C617" i="1"/>
  <c r="B617" i="10" s="1"/>
  <c r="B617" i="1"/>
  <c r="C17" i="1"/>
  <c r="B17" i="10" s="1"/>
  <c r="B17" i="1"/>
  <c r="C95" i="1"/>
  <c r="B95" i="10" s="1"/>
  <c r="B95" i="1"/>
  <c r="C245" i="1"/>
  <c r="B245" i="10" s="1"/>
  <c r="B245" i="1"/>
  <c r="C365" i="1"/>
  <c r="B365" i="10" s="1"/>
  <c r="B365" i="1"/>
  <c r="C485" i="1"/>
  <c r="B485" i="10" s="1"/>
  <c r="B485" i="1"/>
  <c r="C605" i="1"/>
  <c r="B605" i="10" s="1"/>
  <c r="B605" i="1"/>
  <c r="C725" i="1"/>
  <c r="B725" i="10" s="1"/>
  <c r="B725" i="1"/>
  <c r="C153" i="1"/>
  <c r="B153" i="10" s="1"/>
  <c r="B153" i="1"/>
  <c r="C273" i="1"/>
  <c r="B273" i="10" s="1"/>
  <c r="B273" i="1"/>
  <c r="C393" i="1"/>
  <c r="B393" i="10" s="1"/>
  <c r="B393" i="1"/>
  <c r="C513" i="1"/>
  <c r="B513" i="10" s="1"/>
  <c r="B513" i="1"/>
  <c r="C633" i="1"/>
  <c r="B633" i="10" s="1"/>
  <c r="B633" i="1"/>
  <c r="C33" i="1"/>
  <c r="B33" i="10" s="1"/>
  <c r="B33" i="1"/>
  <c r="C151" i="1"/>
  <c r="B151" i="10" s="1"/>
  <c r="B151" i="1"/>
  <c r="C271" i="1"/>
  <c r="B271" i="10" s="1"/>
  <c r="B271" i="1"/>
  <c r="C391" i="1"/>
  <c r="B391" i="10" s="1"/>
  <c r="B391" i="1"/>
  <c r="C511" i="1"/>
  <c r="B511" i="10" s="1"/>
  <c r="B511" i="1"/>
  <c r="C631" i="1"/>
  <c r="B631" i="10" s="1"/>
  <c r="B631" i="1"/>
  <c r="C31" i="1"/>
  <c r="B31" i="10" s="1"/>
  <c r="B31" i="1"/>
  <c r="C149" i="1"/>
  <c r="B149" i="10" s="1"/>
  <c r="B149" i="1"/>
  <c r="C269" i="1"/>
  <c r="B269" i="10" s="1"/>
  <c r="B269" i="1"/>
  <c r="C389" i="1"/>
  <c r="B389" i="10" s="1"/>
  <c r="B389" i="1"/>
  <c r="C509" i="1"/>
  <c r="B509" i="10" s="1"/>
  <c r="B509" i="1"/>
  <c r="C629" i="1"/>
  <c r="B629" i="10" s="1"/>
  <c r="B629" i="1"/>
  <c r="C29" i="1"/>
  <c r="B29" i="10" s="1"/>
  <c r="B29" i="1"/>
  <c r="C146" i="1"/>
  <c r="B146" i="10" s="1"/>
  <c r="B146" i="1"/>
  <c r="C266" i="1"/>
  <c r="B266" i="10" s="1"/>
  <c r="B266" i="1"/>
  <c r="C386" i="1"/>
  <c r="B386" i="10" s="1"/>
  <c r="B386" i="1"/>
  <c r="C506" i="1"/>
  <c r="B506" i="10" s="1"/>
  <c r="B506" i="1"/>
  <c r="C626" i="1"/>
  <c r="B626" i="10" s="1"/>
  <c r="B626" i="1"/>
  <c r="C26" i="1"/>
  <c r="B26" i="10" s="1"/>
  <c r="B26" i="1"/>
  <c r="C26" i="10"/>
  <c r="C144" i="1"/>
  <c r="B144" i="10" s="1"/>
  <c r="B144" i="1"/>
  <c r="C264" i="1"/>
  <c r="B264" i="10" s="1"/>
  <c r="B264" i="1"/>
  <c r="C384" i="1"/>
  <c r="B384" i="10" s="1"/>
  <c r="B384" i="1"/>
  <c r="C504" i="1"/>
  <c r="B504" i="10" s="1"/>
  <c r="B504" i="1"/>
  <c r="C624" i="1"/>
  <c r="B624" i="10" s="1"/>
  <c r="B624" i="1"/>
  <c r="C24" i="1"/>
  <c r="B24" i="10" s="1"/>
  <c r="B24" i="1"/>
  <c r="C142" i="1"/>
  <c r="B142" i="10" s="1"/>
  <c r="B142" i="1"/>
  <c r="C262" i="1"/>
  <c r="B262" i="10" s="1"/>
  <c r="B262" i="1"/>
  <c r="C382" i="1"/>
  <c r="B382" i="10" s="1"/>
  <c r="B382" i="1"/>
  <c r="C502" i="1"/>
  <c r="B502" i="10" s="1"/>
  <c r="B502" i="1"/>
  <c r="C622" i="1"/>
  <c r="B622" i="10" s="1"/>
  <c r="B622" i="1"/>
  <c r="C22" i="1"/>
  <c r="B22" i="10" s="1"/>
  <c r="B22" i="1"/>
  <c r="C140" i="1"/>
  <c r="B140" i="10" s="1"/>
  <c r="B140" i="1"/>
  <c r="C260" i="1"/>
  <c r="B260" i="10" s="1"/>
  <c r="B260" i="1"/>
  <c r="C380" i="1"/>
  <c r="B380" i="10" s="1"/>
  <c r="B380" i="1"/>
  <c r="C500" i="1"/>
  <c r="B500" i="10" s="1"/>
  <c r="B500" i="1"/>
  <c r="C620" i="1"/>
  <c r="B620" i="10" s="1"/>
  <c r="B620" i="1"/>
  <c r="C20" i="1"/>
  <c r="B20" i="10" s="1"/>
  <c r="B20" i="1"/>
  <c r="C138" i="1"/>
  <c r="B138" i="10" s="1"/>
  <c r="B138" i="1"/>
  <c r="C258" i="1"/>
  <c r="B258" i="10" s="1"/>
  <c r="B258" i="1"/>
  <c r="C378" i="1"/>
  <c r="B378" i="10" s="1"/>
  <c r="B378" i="1"/>
  <c r="C498" i="1"/>
  <c r="B498" i="10" s="1"/>
  <c r="B498" i="1"/>
  <c r="C618" i="1"/>
  <c r="B618" i="10" s="1"/>
  <c r="B618" i="1"/>
  <c r="C18" i="1"/>
  <c r="B18" i="10" s="1"/>
  <c r="B18" i="1"/>
  <c r="G569" i="10"/>
  <c r="G549" i="10"/>
  <c r="G559" i="10"/>
  <c r="G548" i="10"/>
  <c r="G554" i="10"/>
  <c r="G575" i="10"/>
  <c r="G565" i="10"/>
  <c r="G555" i="10"/>
  <c r="G551" i="10"/>
  <c r="G571" i="10"/>
  <c r="G561" i="10"/>
  <c r="G553" i="10"/>
  <c r="G563" i="10"/>
  <c r="G573" i="10"/>
  <c r="G546" i="10"/>
  <c r="G562" i="10"/>
  <c r="G552" i="10"/>
  <c r="G572" i="10"/>
  <c r="G557" i="10"/>
  <c r="G567" i="10"/>
  <c r="G547" i="10"/>
  <c r="G570" i="10"/>
  <c r="G560" i="10"/>
  <c r="G550" i="10"/>
  <c r="G566" i="10"/>
  <c r="G574" i="10"/>
  <c r="G564" i="10"/>
  <c r="G558" i="10"/>
  <c r="G556" i="10"/>
  <c r="G568" i="10"/>
  <c r="G604" i="10"/>
  <c r="G594" i="10"/>
  <c r="G584" i="10"/>
  <c r="G591" i="10"/>
  <c r="G601" i="10"/>
  <c r="G581" i="10"/>
  <c r="G588" i="10"/>
  <c r="G578" i="10"/>
  <c r="G598" i="10"/>
  <c r="G597" i="10"/>
  <c r="G587" i="10"/>
  <c r="G577" i="10"/>
  <c r="G602" i="10"/>
  <c r="G592" i="10"/>
  <c r="G582" i="10"/>
  <c r="G576" i="10"/>
  <c r="G603" i="10"/>
  <c r="G583" i="10"/>
  <c r="G593" i="10"/>
  <c r="G595" i="10"/>
  <c r="G585" i="10"/>
  <c r="G605" i="10"/>
  <c r="G579" i="10"/>
  <c r="G589" i="10"/>
  <c r="G599" i="10"/>
  <c r="G590" i="10"/>
  <c r="G580" i="10"/>
  <c r="G600" i="10"/>
  <c r="G586" i="10"/>
  <c r="G596" i="10"/>
  <c r="G637" i="10"/>
  <c r="G641" i="10"/>
  <c r="G644" i="10"/>
  <c r="G640" i="10"/>
  <c r="I664" i="10"/>
  <c r="I654" i="10"/>
  <c r="I644" i="10"/>
  <c r="I653" i="10"/>
  <c r="I663" i="10"/>
  <c r="I643" i="10"/>
  <c r="I645" i="10"/>
  <c r="I665" i="10"/>
  <c r="I655" i="10"/>
  <c r="I642" i="10"/>
  <c r="I652" i="10"/>
  <c r="I662" i="10"/>
  <c r="I647" i="10"/>
  <c r="I657" i="10"/>
  <c r="I637" i="10"/>
  <c r="I648" i="10"/>
  <c r="I658" i="10"/>
  <c r="I638" i="10"/>
  <c r="G645" i="10"/>
  <c r="J639" i="10"/>
  <c r="J659" i="10"/>
  <c r="J649" i="10"/>
  <c r="J642" i="10"/>
  <c r="J652" i="10"/>
  <c r="J662" i="10"/>
  <c r="J651" i="10"/>
  <c r="J661" i="10"/>
  <c r="J641" i="10"/>
  <c r="J643" i="10"/>
  <c r="J663" i="10"/>
  <c r="J653" i="10"/>
  <c r="H644" i="10"/>
  <c r="H637" i="10"/>
  <c r="H643" i="10"/>
  <c r="H638" i="10"/>
  <c r="H640" i="10"/>
  <c r="H642" i="10"/>
  <c r="G639" i="10"/>
  <c r="G648" i="10"/>
  <c r="G638" i="10"/>
  <c r="G658" i="10"/>
  <c r="G665" i="10"/>
  <c r="G642" i="10"/>
  <c r="G643" i="10"/>
  <c r="I641" i="10"/>
  <c r="I661" i="10"/>
  <c r="I651" i="10"/>
  <c r="I649" i="10"/>
  <c r="I659" i="10"/>
  <c r="I639" i="10"/>
  <c r="I650" i="10"/>
  <c r="I660" i="10"/>
  <c r="I640" i="10"/>
  <c r="G663" i="10"/>
  <c r="G653" i="10"/>
  <c r="J665" i="10"/>
  <c r="J655" i="10"/>
  <c r="J645" i="10"/>
  <c r="J640" i="10"/>
  <c r="J650" i="10"/>
  <c r="J647" i="10"/>
  <c r="J657" i="10"/>
  <c r="J637" i="10"/>
  <c r="J648" i="10"/>
  <c r="J638" i="10"/>
  <c r="J658" i="10"/>
  <c r="J654" i="10"/>
  <c r="J644" i="10"/>
  <c r="J664" i="10"/>
  <c r="H641" i="10"/>
  <c r="H659" i="10"/>
  <c r="H639" i="10"/>
  <c r="H645" i="10"/>
  <c r="H652" i="10"/>
  <c r="H650" i="10"/>
  <c r="H660" i="10"/>
  <c r="H655" i="10"/>
  <c r="H665" i="10"/>
  <c r="J660" i="10"/>
  <c r="J656" i="10"/>
  <c r="F640" i="10"/>
  <c r="F660" i="10"/>
  <c r="F650" i="10"/>
  <c r="F658" i="10"/>
  <c r="F648" i="10"/>
  <c r="F638" i="10"/>
  <c r="F661" i="10"/>
  <c r="F641" i="10"/>
  <c r="F651" i="10"/>
  <c r="F664" i="10"/>
  <c r="F654" i="10"/>
  <c r="F644" i="10"/>
  <c r="F652" i="10"/>
  <c r="F642" i="10"/>
  <c r="F662" i="10"/>
  <c r="F653" i="10"/>
  <c r="F663" i="10"/>
  <c r="F643" i="10"/>
  <c r="F657" i="10"/>
  <c r="F637" i="10"/>
  <c r="F647" i="10"/>
  <c r="F645" i="10"/>
  <c r="F665" i="10"/>
  <c r="F655" i="10"/>
  <c r="F659" i="10"/>
  <c r="F649" i="10"/>
  <c r="F639" i="10"/>
  <c r="H636" i="10"/>
  <c r="I636" i="10"/>
  <c r="G636" i="10"/>
  <c r="H651" i="10"/>
  <c r="G652" i="10"/>
  <c r="G662" i="10"/>
  <c r="G659" i="10"/>
  <c r="H662" i="10"/>
  <c r="H658" i="10"/>
  <c r="H663" i="10"/>
  <c r="H657" i="10"/>
  <c r="H664" i="10"/>
  <c r="G660" i="10"/>
  <c r="G664" i="10"/>
  <c r="G651" i="10"/>
  <c r="G657" i="10"/>
  <c r="J636" i="10"/>
  <c r="H661" i="10"/>
  <c r="G649" i="10"/>
  <c r="H649" i="10"/>
  <c r="H648" i="10"/>
  <c r="H653" i="10"/>
  <c r="H647" i="10"/>
  <c r="H654" i="10"/>
  <c r="G655" i="10"/>
  <c r="G650" i="10"/>
  <c r="G654" i="10"/>
  <c r="G661" i="10"/>
  <c r="G647" i="10"/>
  <c r="F636" i="10"/>
  <c r="G656" i="10"/>
  <c r="G646" i="10"/>
  <c r="H656" i="10"/>
  <c r="J646" i="10"/>
  <c r="I656" i="10"/>
  <c r="H646" i="10"/>
  <c r="I646" i="10"/>
  <c r="F656" i="10"/>
  <c r="F646" i="10"/>
  <c r="J751" i="10"/>
  <c r="H751" i="10"/>
  <c r="F751" i="10"/>
  <c r="J741" i="10"/>
  <c r="H741" i="10"/>
  <c r="F741" i="10"/>
  <c r="J731" i="10"/>
  <c r="H731" i="10"/>
  <c r="F731" i="10"/>
  <c r="I751" i="10"/>
  <c r="G751" i="10"/>
  <c r="I741" i="10"/>
  <c r="G741" i="10"/>
  <c r="I731" i="10"/>
  <c r="G731" i="10"/>
  <c r="J753" i="10"/>
  <c r="H753" i="10"/>
  <c r="F753" i="10"/>
  <c r="J743" i="10"/>
  <c r="H743" i="10"/>
  <c r="F743" i="10"/>
  <c r="J733" i="10"/>
  <c r="H733" i="10"/>
  <c r="F733" i="10"/>
  <c r="I753" i="10"/>
  <c r="G753" i="10"/>
  <c r="I743" i="10"/>
  <c r="G743" i="10"/>
  <c r="I733" i="10"/>
  <c r="G733" i="10"/>
  <c r="J749" i="10"/>
  <c r="H749" i="10"/>
  <c r="F749" i="10"/>
  <c r="J739" i="10"/>
  <c r="H739" i="10"/>
  <c r="F739" i="10"/>
  <c r="J729" i="10"/>
  <c r="H729" i="10"/>
  <c r="F729" i="10"/>
  <c r="I749" i="10"/>
  <c r="G749" i="10"/>
  <c r="I739" i="10"/>
  <c r="G739" i="10"/>
  <c r="I729" i="10"/>
  <c r="G729" i="10"/>
  <c r="I754" i="10"/>
  <c r="G754" i="10"/>
  <c r="I744" i="10"/>
  <c r="G744" i="10"/>
  <c r="I734" i="10"/>
  <c r="G734" i="10"/>
  <c r="J754" i="10"/>
  <c r="H754" i="10"/>
  <c r="F754" i="10"/>
  <c r="J744" i="10"/>
  <c r="H744" i="10"/>
  <c r="F744" i="10"/>
  <c r="J734" i="10"/>
  <c r="H734" i="10"/>
  <c r="F734" i="10"/>
  <c r="I746" i="10"/>
  <c r="G746" i="10"/>
  <c r="I736" i="10"/>
  <c r="G736" i="10"/>
  <c r="I726" i="10"/>
  <c r="G726" i="10"/>
  <c r="J746" i="10"/>
  <c r="H746" i="10"/>
  <c r="F746" i="10"/>
  <c r="J736" i="10"/>
  <c r="H736" i="10"/>
  <c r="F736" i="10"/>
  <c r="J726" i="10"/>
  <c r="H726" i="10"/>
  <c r="F726" i="10"/>
  <c r="J755" i="10"/>
  <c r="H755" i="10"/>
  <c r="F755" i="10"/>
  <c r="J745" i="10"/>
  <c r="H745" i="10"/>
  <c r="F745" i="10"/>
  <c r="J735" i="10"/>
  <c r="H735" i="10"/>
  <c r="F735" i="10"/>
  <c r="I755" i="10"/>
  <c r="G755" i="10"/>
  <c r="I745" i="10"/>
  <c r="G745" i="10"/>
  <c r="I735" i="10"/>
  <c r="G735" i="10"/>
  <c r="I750" i="10"/>
  <c r="G750" i="10"/>
  <c r="I740" i="10"/>
  <c r="G740" i="10"/>
  <c r="I730" i="10"/>
  <c r="G730" i="10"/>
  <c r="J750" i="10"/>
  <c r="H750" i="10"/>
  <c r="F750" i="10"/>
  <c r="J740" i="10"/>
  <c r="H740" i="10"/>
  <c r="F740" i="10"/>
  <c r="J730" i="10"/>
  <c r="H730" i="10"/>
  <c r="F730" i="10"/>
  <c r="F728" i="10"/>
  <c r="H728" i="10"/>
  <c r="J728" i="10"/>
  <c r="F732" i="10"/>
  <c r="H732" i="10"/>
  <c r="J732" i="10"/>
  <c r="F738" i="10"/>
  <c r="H738" i="10"/>
  <c r="J738" i="10"/>
  <c r="F742" i="10"/>
  <c r="H742" i="10"/>
  <c r="J742" i="10"/>
  <c r="F748" i="10"/>
  <c r="H748" i="10"/>
  <c r="J748" i="10"/>
  <c r="F752" i="10"/>
  <c r="H752" i="10"/>
  <c r="J752" i="10"/>
  <c r="G728" i="10"/>
  <c r="I728" i="10"/>
  <c r="G732" i="10"/>
  <c r="I732" i="10"/>
  <c r="G738" i="10"/>
  <c r="I738" i="10"/>
  <c r="G742" i="10"/>
  <c r="I742" i="10"/>
  <c r="G748" i="10"/>
  <c r="G752" i="10"/>
  <c r="D16" i="10"/>
  <c r="G715" i="1"/>
  <c r="E715" i="10" s="1"/>
  <c r="G52" i="11"/>
  <c r="D52" i="11"/>
  <c r="E52" i="11"/>
  <c r="N53" i="46" l="1"/>
  <c r="B53" i="46"/>
  <c r="J53" i="46"/>
  <c r="R53" i="46"/>
  <c r="F53" i="46"/>
  <c r="N51" i="46"/>
  <c r="B51" i="46"/>
  <c r="R51" i="46"/>
  <c r="F51" i="46"/>
  <c r="J51" i="46"/>
  <c r="N49" i="46"/>
  <c r="B49" i="46"/>
  <c r="J49" i="46"/>
  <c r="R49" i="46"/>
  <c r="F49" i="46"/>
  <c r="N47" i="46"/>
  <c r="B47" i="46"/>
  <c r="R47" i="46"/>
  <c r="F47" i="46"/>
  <c r="J47" i="46"/>
  <c r="N45" i="46"/>
  <c r="B45" i="46"/>
  <c r="J45" i="46"/>
  <c r="R45" i="46"/>
  <c r="F45" i="46"/>
  <c r="N43" i="46"/>
  <c r="B43" i="46"/>
  <c r="R43" i="46"/>
  <c r="F43" i="46"/>
  <c r="J43" i="46"/>
  <c r="N41" i="46"/>
  <c r="B41" i="46"/>
  <c r="J41" i="46"/>
  <c r="R41" i="46"/>
  <c r="F41" i="46"/>
  <c r="N39" i="46"/>
  <c r="B39" i="46"/>
  <c r="R39" i="46"/>
  <c r="F39" i="46"/>
  <c r="J39" i="46"/>
  <c r="N37" i="46"/>
  <c r="B37" i="46"/>
  <c r="J37" i="46"/>
  <c r="R37" i="46"/>
  <c r="F37" i="46"/>
  <c r="N35" i="46"/>
  <c r="B35" i="46"/>
  <c r="R35" i="46"/>
  <c r="F35" i="46"/>
  <c r="J35" i="46"/>
  <c r="N33" i="46"/>
  <c r="B33" i="46"/>
  <c r="J33" i="46"/>
  <c r="R33" i="46"/>
  <c r="F33" i="46"/>
  <c r="N31" i="46"/>
  <c r="B31" i="46"/>
  <c r="R31" i="46"/>
  <c r="F31" i="46"/>
  <c r="J31" i="46"/>
  <c r="N29" i="46"/>
  <c r="B29" i="46"/>
  <c r="J29" i="46"/>
  <c r="R29" i="46"/>
  <c r="F29" i="46"/>
  <c r="N27" i="46"/>
  <c r="B27" i="46"/>
  <c r="R27" i="46"/>
  <c r="F27" i="46"/>
  <c r="J27" i="46"/>
  <c r="R56" i="46"/>
  <c r="N56" i="46"/>
  <c r="J56" i="46"/>
  <c r="F56" i="46"/>
  <c r="B57" i="46"/>
  <c r="B55" i="46"/>
  <c r="A25" i="46"/>
  <c r="A23" i="46"/>
  <c r="R57" i="46"/>
  <c r="R55" i="46"/>
  <c r="N57" i="46"/>
  <c r="N55" i="46"/>
  <c r="J57" i="46"/>
  <c r="J55" i="46"/>
  <c r="F57" i="46"/>
  <c r="F55" i="46"/>
  <c r="B56" i="46"/>
  <c r="N58" i="46"/>
  <c r="B58" i="46"/>
  <c r="F58" i="46"/>
  <c r="R54" i="46"/>
  <c r="B54" i="46"/>
  <c r="F54" i="46"/>
  <c r="J54" i="46"/>
  <c r="N54" i="46"/>
  <c r="R52" i="46"/>
  <c r="B52" i="46"/>
  <c r="N52" i="46"/>
  <c r="F52" i="46"/>
  <c r="J52" i="46"/>
  <c r="R50" i="46"/>
  <c r="B50" i="46"/>
  <c r="F50" i="46"/>
  <c r="J50" i="46"/>
  <c r="N50" i="46"/>
  <c r="R48" i="46"/>
  <c r="B48" i="46"/>
  <c r="N48" i="46"/>
  <c r="F48" i="46"/>
  <c r="J48" i="46"/>
  <c r="R46" i="46"/>
  <c r="F46" i="46"/>
  <c r="J46" i="46"/>
  <c r="B46" i="46"/>
  <c r="N46" i="46"/>
  <c r="R44" i="46"/>
  <c r="N44" i="46"/>
  <c r="B44" i="46"/>
  <c r="F44" i="46"/>
  <c r="J44" i="46"/>
  <c r="R42" i="46"/>
  <c r="F42" i="46"/>
  <c r="J42" i="46"/>
  <c r="B42" i="46"/>
  <c r="N42" i="46"/>
  <c r="R40" i="46"/>
  <c r="N40" i="46"/>
  <c r="B40" i="46"/>
  <c r="F40" i="46"/>
  <c r="J40" i="46"/>
  <c r="R38" i="46"/>
  <c r="F38" i="46"/>
  <c r="J38" i="46"/>
  <c r="B38" i="46"/>
  <c r="N38" i="46"/>
  <c r="R36" i="46"/>
  <c r="N36" i="46"/>
  <c r="B36" i="46"/>
  <c r="F36" i="46"/>
  <c r="J36" i="46"/>
  <c r="R34" i="46"/>
  <c r="F34" i="46"/>
  <c r="J34" i="46"/>
  <c r="B34" i="46"/>
  <c r="N34" i="46"/>
  <c r="R32" i="46"/>
  <c r="N32" i="46"/>
  <c r="B32" i="46"/>
  <c r="F32" i="46"/>
  <c r="J32" i="46"/>
  <c r="R30" i="46"/>
  <c r="F30" i="46"/>
  <c r="J30" i="46"/>
  <c r="B30" i="46"/>
  <c r="N30" i="46"/>
  <c r="R28" i="46"/>
  <c r="N28" i="46"/>
  <c r="B28" i="46"/>
  <c r="F28" i="46"/>
  <c r="J28" i="46"/>
  <c r="A26" i="46"/>
  <c r="A50" i="11"/>
  <c r="A48" i="11"/>
  <c r="A46" i="11"/>
  <c r="A44" i="11"/>
  <c r="A42" i="11"/>
  <c r="A40" i="11"/>
  <c r="A38" i="11"/>
  <c r="A36" i="11"/>
  <c r="A34" i="11"/>
  <c r="A32" i="11"/>
  <c r="A30" i="11"/>
  <c r="A28" i="11"/>
  <c r="A26" i="11"/>
  <c r="A24" i="11"/>
  <c r="K35" i="27"/>
  <c r="A22" i="11"/>
  <c r="A51" i="11"/>
  <c r="A49" i="11"/>
  <c r="A47" i="11"/>
  <c r="A45" i="11"/>
  <c r="A43" i="11"/>
  <c r="A39" i="11"/>
  <c r="A37" i="11"/>
  <c r="A35" i="11"/>
  <c r="A31" i="11"/>
  <c r="A29" i="11"/>
  <c r="A27" i="11"/>
  <c r="A23" i="11"/>
  <c r="C35" i="27"/>
  <c r="G35" i="23"/>
  <c r="A41" i="11"/>
  <c r="A33" i="11"/>
  <c r="A25" i="11"/>
  <c r="H52" i="11"/>
  <c r="R58" i="46" s="1"/>
  <c r="P15" i="17"/>
  <c r="Q15" i="17"/>
  <c r="T15" i="17"/>
  <c r="U15" i="17"/>
  <c r="M15" i="17"/>
  <c r="X15" i="17"/>
  <c r="K52" i="25"/>
  <c r="AG44" i="25"/>
  <c r="AG42" i="25"/>
  <c r="AG39" i="25"/>
  <c r="AG45" i="25"/>
  <c r="AG35" i="25"/>
  <c r="AG29" i="25"/>
  <c r="AG25" i="25"/>
  <c r="AG23" i="25"/>
  <c r="S52" i="25"/>
  <c r="O52" i="25"/>
  <c r="M12" i="25"/>
  <c r="D35" i="21"/>
  <c r="AG46" i="17"/>
  <c r="AG38" i="17"/>
  <c r="AG30" i="17"/>
  <c r="AG40" i="17"/>
  <c r="V14" i="17"/>
  <c r="T13" i="17"/>
  <c r="AF11" i="17"/>
  <c r="AD10" i="17"/>
  <c r="AB9" i="17"/>
  <c r="Z8" i="17"/>
  <c r="X7" i="17"/>
  <c r="V6" i="17"/>
  <c r="T5" i="17"/>
  <c r="R9" i="17"/>
  <c r="J5" i="17"/>
  <c r="N7" i="17"/>
  <c r="L10" i="17"/>
  <c r="J13" i="17"/>
  <c r="F5" i="17"/>
  <c r="H6" i="17"/>
  <c r="D8" i="17"/>
  <c r="F9" i="17"/>
  <c r="H10" i="17"/>
  <c r="D12" i="17"/>
  <c r="F13" i="17"/>
  <c r="H14" i="17"/>
  <c r="C12" i="17"/>
  <c r="AA14" i="17"/>
  <c r="S14" i="17"/>
  <c r="Y13" i="17"/>
  <c r="AE12" i="17"/>
  <c r="W12" i="17"/>
  <c r="AC11" i="17"/>
  <c r="U11" i="17"/>
  <c r="AA10" i="17"/>
  <c r="S10" i="17"/>
  <c r="Y9" i="17"/>
  <c r="AE8" i="17"/>
  <c r="W8" i="17"/>
  <c r="AC7" i="17"/>
  <c r="U7" i="17"/>
  <c r="AA6" i="17"/>
  <c r="S6" i="17"/>
  <c r="Y5" i="17"/>
  <c r="Q5" i="17"/>
  <c r="P8" i="17"/>
  <c r="R10" i="17"/>
  <c r="Q13" i="17"/>
  <c r="M5" i="17"/>
  <c r="O6" i="17"/>
  <c r="K8" i="17"/>
  <c r="M9" i="17"/>
  <c r="O10" i="17"/>
  <c r="K12" i="17"/>
  <c r="M13" i="17"/>
  <c r="O14" i="17"/>
  <c r="E6" i="17"/>
  <c r="G7" i="17"/>
  <c r="E9" i="17"/>
  <c r="G10" i="17"/>
  <c r="I11" i="17"/>
  <c r="E13" i="17"/>
  <c r="G14" i="17"/>
  <c r="C9" i="17"/>
  <c r="C5" i="17"/>
  <c r="AC15" i="17"/>
  <c r="Y15" i="17"/>
  <c r="S15" i="17"/>
  <c r="O15" i="25"/>
  <c r="AE15" i="25"/>
  <c r="K15" i="25"/>
  <c r="AB15" i="25"/>
  <c r="C52" i="25"/>
  <c r="I10" i="25"/>
  <c r="AF9" i="25"/>
  <c r="AD5" i="25"/>
  <c r="R13" i="25"/>
  <c r="P6" i="25"/>
  <c r="N6" i="25"/>
  <c r="J6" i="25"/>
  <c r="C13" i="25"/>
  <c r="C11" i="25"/>
  <c r="O8" i="25"/>
  <c r="Z8" i="25"/>
  <c r="K12" i="25"/>
  <c r="N7" i="25"/>
  <c r="P7" i="25"/>
  <c r="AB5" i="25"/>
  <c r="AD6" i="25"/>
  <c r="AF10" i="25"/>
  <c r="I14" i="25"/>
  <c r="AA9" i="25"/>
  <c r="W13" i="25"/>
  <c r="F9" i="25"/>
  <c r="AC11" i="25"/>
  <c r="Y6" i="25"/>
  <c r="H7" i="25"/>
  <c r="V9" i="25"/>
  <c r="Q11" i="25"/>
  <c r="AE7" i="25"/>
  <c r="B35" i="27"/>
  <c r="D35" i="27"/>
  <c r="E35" i="27"/>
  <c r="F35" i="27"/>
  <c r="G35" i="27"/>
  <c r="H35" i="27"/>
  <c r="I35" i="27"/>
  <c r="J35" i="27"/>
  <c r="N52" i="17"/>
  <c r="O52" i="17"/>
  <c r="P52" i="17"/>
  <c r="Q52" i="17"/>
  <c r="R52" i="17"/>
  <c r="S52" i="17"/>
  <c r="T52" i="17"/>
  <c r="U52" i="17"/>
  <c r="V52" i="17"/>
  <c r="M52" i="17"/>
  <c r="W52" i="17"/>
  <c r="X52" i="17"/>
  <c r="AF52" i="17"/>
  <c r="L52" i="17"/>
  <c r="K52" i="17"/>
  <c r="J52" i="17"/>
  <c r="I5" i="17"/>
  <c r="I52" i="17"/>
  <c r="H52" i="17"/>
  <c r="G52" i="17"/>
  <c r="F52" i="17"/>
  <c r="E5" i="17"/>
  <c r="E52" i="17"/>
  <c r="D52" i="17"/>
  <c r="AG43" i="17"/>
  <c r="AG41" i="17"/>
  <c r="AG32" i="17"/>
  <c r="AG26" i="17"/>
  <c r="AG34" i="17"/>
  <c r="AG28" i="17"/>
  <c r="AG24" i="17"/>
  <c r="C52" i="17"/>
  <c r="Y52" i="17"/>
  <c r="Z52" i="17"/>
  <c r="AA52" i="17"/>
  <c r="AB52" i="17"/>
  <c r="AC52" i="17"/>
  <c r="AD52" i="17"/>
  <c r="AE52" i="17"/>
  <c r="E7" i="17"/>
  <c r="C4" i="11"/>
  <c r="F35" i="21"/>
  <c r="C35" i="21"/>
  <c r="AG36" i="17"/>
  <c r="AG22" i="17"/>
  <c r="AF14" i="17"/>
  <c r="AB14" i="17"/>
  <c r="X14" i="17"/>
  <c r="T14" i="17"/>
  <c r="AD13" i="17"/>
  <c r="Z13" i="17"/>
  <c r="V13" i="17"/>
  <c r="AF12" i="17"/>
  <c r="AB12" i="17"/>
  <c r="X12" i="17"/>
  <c r="T12" i="17"/>
  <c r="AD11" i="17"/>
  <c r="Z11" i="17"/>
  <c r="V11" i="17"/>
  <c r="AF10" i="17"/>
  <c r="AB10" i="17"/>
  <c r="X10" i="17"/>
  <c r="T10" i="17"/>
  <c r="AD9" i="17"/>
  <c r="Z9" i="17"/>
  <c r="V9" i="17"/>
  <c r="AF8" i="17"/>
  <c r="AB8" i="17"/>
  <c r="X8" i="17"/>
  <c r="T8" i="17"/>
  <c r="AD7" i="17"/>
  <c r="Z7" i="17"/>
  <c r="V7" i="17"/>
  <c r="AF6" i="17"/>
  <c r="AB6" i="17"/>
  <c r="X6" i="17"/>
  <c r="T6" i="17"/>
  <c r="AD5" i="17"/>
  <c r="Z5" i="17"/>
  <c r="V5" i="17"/>
  <c r="P5" i="17"/>
  <c r="Q6" i="17"/>
  <c r="R7" i="17"/>
  <c r="P9" i="17"/>
  <c r="Q10" i="17"/>
  <c r="R11" i="17"/>
  <c r="P13" i="17"/>
  <c r="Q14" i="17"/>
  <c r="L5" i="17"/>
  <c r="J6" i="17"/>
  <c r="N6" i="17"/>
  <c r="L7" i="17"/>
  <c r="J8" i="17"/>
  <c r="N8" i="17"/>
  <c r="L9" i="17"/>
  <c r="J10" i="17"/>
  <c r="N10" i="17"/>
  <c r="L11" i="17"/>
  <c r="J12" i="17"/>
  <c r="N12" i="17"/>
  <c r="L13" i="17"/>
  <c r="J14" i="17"/>
  <c r="N14" i="17"/>
  <c r="H4" i="11"/>
  <c r="C13" i="17"/>
  <c r="I14" i="17"/>
  <c r="E14" i="17"/>
  <c r="G13" i="17"/>
  <c r="I12" i="17"/>
  <c r="E12" i="17"/>
  <c r="G11" i="17"/>
  <c r="I10" i="17"/>
  <c r="E10" i="17"/>
  <c r="G9" i="17"/>
  <c r="I8" i="17"/>
  <c r="G8" i="17"/>
  <c r="I7" i="17"/>
  <c r="G6" i="17"/>
  <c r="M14" i="17"/>
  <c r="O13" i="17"/>
  <c r="K13" i="17"/>
  <c r="M12" i="17"/>
  <c r="O11" i="17"/>
  <c r="K11" i="17"/>
  <c r="M10" i="17"/>
  <c r="O9" i="17"/>
  <c r="K9" i="17"/>
  <c r="M8" i="17"/>
  <c r="O7" i="17"/>
  <c r="K7" i="17"/>
  <c r="M6" i="17"/>
  <c r="O5" i="17"/>
  <c r="K5" i="17"/>
  <c r="P14" i="17"/>
  <c r="R12" i="17"/>
  <c r="Q11" i="17"/>
  <c r="P10" i="17"/>
  <c r="R8" i="17"/>
  <c r="Q7" i="17"/>
  <c r="P6" i="17"/>
  <c r="S5" i="17"/>
  <c r="W5" i="17"/>
  <c r="AA5" i="17"/>
  <c r="AE5" i="17"/>
  <c r="U6" i="17"/>
  <c r="Y6" i="17"/>
  <c r="AC6" i="17"/>
  <c r="S7" i="17"/>
  <c r="W7" i="17"/>
  <c r="AA7" i="17"/>
  <c r="AE7" i="17"/>
  <c r="U8" i="17"/>
  <c r="Y8" i="17"/>
  <c r="AC8" i="17"/>
  <c r="S9" i="17"/>
  <c r="W9" i="17"/>
  <c r="AA9" i="17"/>
  <c r="AE9" i="17"/>
  <c r="U10" i="17"/>
  <c r="Y10" i="17"/>
  <c r="AC10" i="17"/>
  <c r="S11" i="17"/>
  <c r="W11" i="17"/>
  <c r="AA11" i="17"/>
  <c r="AE11" i="17"/>
  <c r="U12" i="17"/>
  <c r="Y12" i="17"/>
  <c r="AC12" i="17"/>
  <c r="S13" i="17"/>
  <c r="W13" i="17"/>
  <c r="AA13" i="17"/>
  <c r="AE13" i="17"/>
  <c r="U14" i="17"/>
  <c r="Y14" i="17"/>
  <c r="AC14" i="17"/>
  <c r="C14" i="17"/>
  <c r="C10" i="17"/>
  <c r="C6" i="17"/>
  <c r="F14" i="17"/>
  <c r="H13" i="17"/>
  <c r="D13" i="17"/>
  <c r="F12" i="17"/>
  <c r="H11" i="17"/>
  <c r="D11" i="17"/>
  <c r="F10" i="17"/>
  <c r="H9" i="17"/>
  <c r="D9" i="17"/>
  <c r="F8" i="17"/>
  <c r="H7" i="17"/>
  <c r="D7" i="17"/>
  <c r="F6" i="17"/>
  <c r="H5" i="17"/>
  <c r="D5" i="17"/>
  <c r="N13" i="17"/>
  <c r="L12" i="17"/>
  <c r="J11" i="17"/>
  <c r="N9" i="17"/>
  <c r="L8" i="17"/>
  <c r="J7" i="17"/>
  <c r="N5" i="17"/>
  <c r="R13" i="17"/>
  <c r="P11" i="17"/>
  <c r="Q8" i="17"/>
  <c r="R5" i="17"/>
  <c r="X5" i="17"/>
  <c r="AF5" i="17"/>
  <c r="Z6" i="17"/>
  <c r="T7" i="17"/>
  <c r="AB7" i="17"/>
  <c r="V8" i="17"/>
  <c r="AD8" i="17"/>
  <c r="X9" i="17"/>
  <c r="AF9" i="17"/>
  <c r="Z10" i="17"/>
  <c r="T11" i="17"/>
  <c r="AB11" i="17"/>
  <c r="V12" i="17"/>
  <c r="AD12" i="17"/>
  <c r="X13" i="17"/>
  <c r="AF13" i="17"/>
  <c r="Z14" i="17"/>
  <c r="E35" i="21"/>
  <c r="F52" i="11"/>
  <c r="J58" i="46" s="1"/>
  <c r="I52" i="25"/>
  <c r="E52" i="25"/>
  <c r="AG50" i="25"/>
  <c r="AG32" i="25"/>
  <c r="AG34" i="25"/>
  <c r="V52" i="25"/>
  <c r="T52" i="25"/>
  <c r="R52" i="25"/>
  <c r="P52" i="25"/>
  <c r="N52" i="25"/>
  <c r="M52" i="25"/>
  <c r="Z9" i="25"/>
  <c r="D6" i="11"/>
  <c r="F6" i="11"/>
  <c r="H6" i="11"/>
  <c r="E7" i="11"/>
  <c r="G7" i="11"/>
  <c r="D8" i="11"/>
  <c r="F8" i="11"/>
  <c r="H8" i="11"/>
  <c r="E9" i="11"/>
  <c r="G9" i="11"/>
  <c r="D10" i="11"/>
  <c r="F10" i="11"/>
  <c r="H10" i="11"/>
  <c r="E11" i="11"/>
  <c r="G11" i="11"/>
  <c r="D12" i="11"/>
  <c r="F12" i="11"/>
  <c r="H12" i="11"/>
  <c r="E13" i="11"/>
  <c r="G13" i="11"/>
  <c r="D14" i="11"/>
  <c r="F14" i="11"/>
  <c r="H14" i="11"/>
  <c r="E15" i="11"/>
  <c r="G15" i="11"/>
  <c r="H5" i="11"/>
  <c r="F5" i="11"/>
  <c r="E6" i="11"/>
  <c r="G6" i="11"/>
  <c r="D7" i="11"/>
  <c r="F7" i="11"/>
  <c r="H7" i="11"/>
  <c r="E8" i="11"/>
  <c r="G8" i="11"/>
  <c r="D9" i="11"/>
  <c r="F9" i="11"/>
  <c r="H9" i="11"/>
  <c r="E10" i="11"/>
  <c r="G10" i="11"/>
  <c r="D11" i="11"/>
  <c r="F11" i="11"/>
  <c r="H11" i="11"/>
  <c r="E12" i="11"/>
  <c r="G12" i="11"/>
  <c r="D13" i="11"/>
  <c r="F13" i="11"/>
  <c r="H13" i="11"/>
  <c r="E14" i="11"/>
  <c r="G14" i="11"/>
  <c r="D15" i="11"/>
  <c r="F15" i="11"/>
  <c r="H15" i="11"/>
  <c r="G5" i="11"/>
  <c r="E5" i="11"/>
  <c r="D5" i="11"/>
  <c r="O16" i="17"/>
  <c r="L15" i="25"/>
  <c r="S15" i="25"/>
  <c r="AA15" i="25"/>
  <c r="G15" i="25"/>
  <c r="P15" i="25"/>
  <c r="X15" i="25"/>
  <c r="AF15" i="25"/>
  <c r="D15" i="25"/>
  <c r="R14" i="25"/>
  <c r="AA10" i="25"/>
  <c r="K10" i="25"/>
  <c r="G10" i="25"/>
  <c r="C10" i="25"/>
  <c r="V7" i="25"/>
  <c r="U6" i="25"/>
  <c r="AC12" i="25"/>
  <c r="AB12" i="25"/>
  <c r="AA11" i="25"/>
  <c r="Z13" i="25"/>
  <c r="Y7" i="25"/>
  <c r="X7" i="25"/>
  <c r="Q14" i="25"/>
  <c r="L7" i="25"/>
  <c r="G12" i="25"/>
  <c r="AD10" i="25"/>
  <c r="O10" i="25"/>
  <c r="G6" i="25"/>
  <c r="R9" i="25"/>
  <c r="M10" i="25"/>
  <c r="T10" i="25"/>
  <c r="U14" i="25"/>
  <c r="D5" i="25"/>
  <c r="H13" i="25"/>
  <c r="AE10" i="25"/>
  <c r="P10" i="25"/>
  <c r="X8" i="25"/>
  <c r="Y8" i="25"/>
  <c r="Z14" i="25"/>
  <c r="AA12" i="25"/>
  <c r="AB13" i="25"/>
  <c r="AC13" i="25"/>
  <c r="U7" i="25"/>
  <c r="V11" i="25"/>
  <c r="C14" i="25"/>
  <c r="G14" i="25"/>
  <c r="K14" i="25"/>
  <c r="M5" i="25"/>
  <c r="AC14" i="25"/>
  <c r="AA14" i="25"/>
  <c r="L9" i="25"/>
  <c r="H9" i="25"/>
  <c r="C9" i="25"/>
  <c r="U5" i="25"/>
  <c r="AB11" i="25"/>
  <c r="Z7" i="25"/>
  <c r="X6" i="25"/>
  <c r="AE8" i="25"/>
  <c r="V10" i="25"/>
  <c r="S8" i="25"/>
  <c r="T9" i="25"/>
  <c r="H6" i="25"/>
  <c r="E5" i="25"/>
  <c r="N13" i="25"/>
  <c r="P11" i="25"/>
  <c r="AB6" i="25"/>
  <c r="AD7" i="25"/>
  <c r="AF11" i="25"/>
  <c r="J8" i="25"/>
  <c r="B35" i="23"/>
  <c r="D35" i="23"/>
  <c r="F35" i="23"/>
  <c r="H35" i="23"/>
  <c r="J35" i="23"/>
  <c r="L52" i="25"/>
  <c r="J52" i="25"/>
  <c r="H52" i="25"/>
  <c r="F52" i="25"/>
  <c r="D52" i="25"/>
  <c r="AG48" i="25"/>
  <c r="AG46" i="25"/>
  <c r="AG43" i="25"/>
  <c r="AG41" i="25"/>
  <c r="AG38" i="25"/>
  <c r="AG30" i="25"/>
  <c r="AG26" i="25"/>
  <c r="AG40" i="25"/>
  <c r="AG22" i="25"/>
  <c r="AF52" i="25"/>
  <c r="AE52" i="25"/>
  <c r="AD52" i="25"/>
  <c r="AC52" i="25"/>
  <c r="AB52" i="25"/>
  <c r="AA52" i="25"/>
  <c r="Z52" i="25"/>
  <c r="Y52" i="25"/>
  <c r="X52" i="25"/>
  <c r="W52" i="25"/>
  <c r="M13" i="25"/>
  <c r="AA8" i="25"/>
  <c r="R8" i="25"/>
  <c r="W5" i="25"/>
  <c r="K8" i="25"/>
  <c r="I8" i="25"/>
  <c r="G8" i="25"/>
  <c r="E8" i="25"/>
  <c r="C8" i="25"/>
  <c r="AF7" i="25"/>
  <c r="V5" i="25"/>
  <c r="U12" i="25"/>
  <c r="AD12" i="25"/>
  <c r="T12" i="25"/>
  <c r="AC10" i="25"/>
  <c r="S14" i="25"/>
  <c r="AB10" i="25"/>
  <c r="R11" i="25"/>
  <c r="AA6" i="25"/>
  <c r="Q7" i="25"/>
  <c r="Z6" i="25"/>
  <c r="Y13" i="25"/>
  <c r="Y5" i="25"/>
  <c r="X13" i="25"/>
  <c r="X5" i="25"/>
  <c r="W10" i="25"/>
  <c r="L14" i="25"/>
  <c r="E13" i="25"/>
  <c r="AE9" i="25"/>
  <c r="W12" i="25"/>
  <c r="L13" i="25"/>
  <c r="I12" i="25"/>
  <c r="F11" i="25"/>
  <c r="D6" i="25"/>
  <c r="AD8" i="25"/>
  <c r="AE14" i="25"/>
  <c r="W6" i="25"/>
  <c r="K13" i="25"/>
  <c r="T8" i="25"/>
  <c r="C7" i="25"/>
  <c r="S9" i="25"/>
  <c r="G5" i="25"/>
  <c r="X14" i="25"/>
  <c r="V14" i="25"/>
  <c r="AD9" i="25"/>
  <c r="D7" i="25"/>
  <c r="F13" i="25"/>
  <c r="J5" i="25"/>
  <c r="L6" i="25"/>
  <c r="D12" i="25"/>
  <c r="I6" i="25"/>
  <c r="M11" i="25"/>
  <c r="N14" i="25"/>
  <c r="X10" i="25"/>
  <c r="O14" i="25"/>
  <c r="Y10" i="25"/>
  <c r="P12" i="25"/>
  <c r="Z12" i="25"/>
  <c r="Q12" i="25"/>
  <c r="R5" i="25"/>
  <c r="AB7" i="25"/>
  <c r="S6" i="25"/>
  <c r="AC7" i="25"/>
  <c r="T6" i="25"/>
  <c r="AD13" i="25"/>
  <c r="U9" i="25"/>
  <c r="AE11" i="25"/>
  <c r="V13" i="25"/>
  <c r="AF12" i="25"/>
  <c r="D9" i="25"/>
  <c r="S10" i="25"/>
  <c r="W11" i="25"/>
  <c r="L8" i="25"/>
  <c r="H8" i="25"/>
  <c r="D8" i="25"/>
  <c r="V12" i="25"/>
  <c r="U8" i="25"/>
  <c r="T5" i="25"/>
  <c r="S5" i="25"/>
  <c r="AA13" i="25"/>
  <c r="Z11" i="25"/>
  <c r="Y9" i="25"/>
  <c r="X9" i="25"/>
  <c r="M9" i="25"/>
  <c r="I7" i="25"/>
  <c r="L5" i="25"/>
  <c r="E12" i="25"/>
  <c r="N9" i="25"/>
  <c r="P14" i="25"/>
  <c r="G7" i="25"/>
  <c r="G11" i="25"/>
  <c r="K7" i="25"/>
  <c r="N10" i="25"/>
  <c r="F5" i="25"/>
  <c r="J11" i="25"/>
  <c r="E11" i="25"/>
  <c r="N5" i="25"/>
  <c r="O5" i="25"/>
  <c r="P5" i="25"/>
  <c r="Q8" i="25"/>
  <c r="R12" i="25"/>
  <c r="S11" i="25"/>
  <c r="T13" i="25"/>
  <c r="U13" i="25"/>
  <c r="AF8" i="25"/>
  <c r="E9" i="25"/>
  <c r="G9" i="25"/>
  <c r="I9" i="25"/>
  <c r="K9" i="25"/>
  <c r="M7" i="25"/>
  <c r="P9" i="25"/>
  <c r="AB14" i="25"/>
  <c r="W14" i="25"/>
  <c r="R10" i="25"/>
  <c r="W7" i="25"/>
  <c r="J14" i="25"/>
  <c r="H14" i="25"/>
  <c r="F14" i="25"/>
  <c r="D14" i="25"/>
  <c r="C5" i="25"/>
  <c r="AF6" i="25"/>
  <c r="AE13" i="25"/>
  <c r="U11" i="25"/>
  <c r="AD11" i="25"/>
  <c r="T11" i="25"/>
  <c r="AC9" i="25"/>
  <c r="S13" i="25"/>
  <c r="AB9" i="25"/>
  <c r="R7" i="25"/>
  <c r="AA5" i="25"/>
  <c r="Q6" i="25"/>
  <c r="Z5" i="25"/>
  <c r="Y12" i="25"/>
  <c r="O12" i="25"/>
  <c r="X12" i="25"/>
  <c r="N12" i="25"/>
  <c r="W9" i="25"/>
  <c r="I11" i="25"/>
  <c r="E6" i="25"/>
  <c r="L11" i="25"/>
  <c r="J7" i="25"/>
  <c r="H5" i="25"/>
  <c r="D13" i="25"/>
  <c r="V8" i="25"/>
  <c r="N8" i="25"/>
  <c r="P8" i="25"/>
  <c r="G13" i="25"/>
  <c r="F12" i="25"/>
  <c r="C6" i="25"/>
  <c r="M8" i="25"/>
  <c r="K11" i="25"/>
  <c r="J12" i="25"/>
  <c r="K5" i="25"/>
  <c r="T14" i="25"/>
  <c r="Y14" i="25"/>
  <c r="C12" i="25"/>
  <c r="F6" i="25"/>
  <c r="H11" i="25"/>
  <c r="J13" i="25"/>
  <c r="E7" i="25"/>
  <c r="I13" i="25"/>
  <c r="W8" i="25"/>
  <c r="N11" i="25"/>
  <c r="X11" i="25"/>
  <c r="O11" i="25"/>
  <c r="Y11" i="25"/>
  <c r="P13" i="25"/>
  <c r="Q5" i="25"/>
  <c r="Q13" i="25"/>
  <c r="R6" i="25"/>
  <c r="AB8" i="25"/>
  <c r="S7" i="25"/>
  <c r="AC8" i="25"/>
  <c r="T7" i="25"/>
  <c r="AD14" i="25"/>
  <c r="U10" i="25"/>
  <c r="AE12" i="25"/>
  <c r="AF5" i="25"/>
  <c r="AF13" i="25"/>
  <c r="D10" i="25"/>
  <c r="F10" i="25"/>
  <c r="H10" i="25"/>
  <c r="J10" i="25"/>
  <c r="L10" i="25"/>
  <c r="O9" i="25"/>
  <c r="AD15" i="25"/>
  <c r="Z15" i="25"/>
  <c r="V15" i="25"/>
  <c r="R15" i="25"/>
  <c r="N15" i="25"/>
  <c r="I15" i="25"/>
  <c r="E15" i="25"/>
  <c r="AC15" i="25"/>
  <c r="Y15" i="25"/>
  <c r="U15" i="25"/>
  <c r="Q15" i="25"/>
  <c r="M15" i="25"/>
  <c r="J15" i="25"/>
  <c r="F15" i="25"/>
  <c r="AG15" i="17"/>
  <c r="C753" i="10"/>
  <c r="C753" i="1"/>
  <c r="B753" i="10" s="1"/>
  <c r="B753" i="1"/>
  <c r="C749" i="10"/>
  <c r="C749" i="1"/>
  <c r="B749" i="10" s="1"/>
  <c r="B749" i="1"/>
  <c r="C745" i="10"/>
  <c r="C745" i="1"/>
  <c r="B745" i="10" s="1"/>
  <c r="B745" i="1"/>
  <c r="C743" i="10"/>
  <c r="C743" i="1"/>
  <c r="B743" i="10" s="1"/>
  <c r="B743" i="1"/>
  <c r="C741" i="10"/>
  <c r="C741" i="1"/>
  <c r="B741" i="10" s="1"/>
  <c r="B741" i="1"/>
  <c r="C739" i="10"/>
  <c r="C739" i="1"/>
  <c r="B739" i="10" s="1"/>
  <c r="B739" i="1"/>
  <c r="C737" i="10"/>
  <c r="C737" i="1"/>
  <c r="B737" i="10" s="1"/>
  <c r="B737" i="1"/>
  <c r="C755" i="10"/>
  <c r="C755" i="1"/>
  <c r="B755" i="10" s="1"/>
  <c r="B755" i="1"/>
  <c r="C751" i="10"/>
  <c r="C751" i="1"/>
  <c r="B751" i="10" s="1"/>
  <c r="B751" i="1"/>
  <c r="C746" i="10"/>
  <c r="B746" i="1"/>
  <c r="C746" i="1"/>
  <c r="B746" i="10" s="1"/>
  <c r="C744" i="10"/>
  <c r="C744" i="1"/>
  <c r="B744" i="10" s="1"/>
  <c r="B744" i="1"/>
  <c r="C742" i="10"/>
  <c r="C742" i="1"/>
  <c r="B742" i="10" s="1"/>
  <c r="B742" i="1"/>
  <c r="C740" i="10"/>
  <c r="C740" i="1"/>
  <c r="B740" i="10" s="1"/>
  <c r="B740" i="1"/>
  <c r="C738" i="10"/>
  <c r="C738" i="1"/>
  <c r="B738" i="10" s="1"/>
  <c r="B738" i="1"/>
  <c r="AF16" i="17"/>
  <c r="AB16" i="17"/>
  <c r="AB17" i="17" s="1"/>
  <c r="AN10" i="17" s="1"/>
  <c r="Z16" i="17"/>
  <c r="Z17" i="17" s="1"/>
  <c r="AN8" i="17" s="1"/>
  <c r="K16" i="17"/>
  <c r="K17" i="17" s="1"/>
  <c r="J16" i="17"/>
  <c r="J17" i="17" s="1"/>
  <c r="B108" i="1"/>
  <c r="C708" i="1"/>
  <c r="B708" i="10" s="1"/>
  <c r="C588" i="1"/>
  <c r="B588" i="10" s="1"/>
  <c r="B468" i="1"/>
  <c r="B348" i="1"/>
  <c r="C228" i="1"/>
  <c r="B228" i="10" s="1"/>
  <c r="C110" i="1"/>
  <c r="B110" i="10" s="1"/>
  <c r="B710" i="1"/>
  <c r="B590" i="1"/>
  <c r="C470" i="1"/>
  <c r="B470" i="10" s="1"/>
  <c r="C350" i="1"/>
  <c r="B350" i="10" s="1"/>
  <c r="B230" i="1"/>
  <c r="C112" i="1"/>
  <c r="B112" i="10" s="1"/>
  <c r="B712" i="1"/>
  <c r="B592" i="1"/>
  <c r="B472" i="1"/>
  <c r="C352" i="1"/>
  <c r="B352" i="10" s="1"/>
  <c r="B232" i="1"/>
  <c r="C114" i="1"/>
  <c r="B114" i="10" s="1"/>
  <c r="B714" i="1"/>
  <c r="B594" i="1"/>
  <c r="C474" i="1"/>
  <c r="B474" i="10" s="1"/>
  <c r="B354" i="1"/>
  <c r="C234" i="1"/>
  <c r="B234" i="10" s="1"/>
  <c r="B116" i="1"/>
  <c r="C716" i="1"/>
  <c r="B716" i="10" s="1"/>
  <c r="B596" i="1"/>
  <c r="C476" i="1"/>
  <c r="B476" i="10" s="1"/>
  <c r="B356" i="1"/>
  <c r="B236" i="1"/>
  <c r="C119" i="1"/>
  <c r="B119" i="10" s="1"/>
  <c r="C719" i="1"/>
  <c r="B719" i="10" s="1"/>
  <c r="B599" i="1"/>
  <c r="B479" i="1"/>
  <c r="B359" i="1"/>
  <c r="B239" i="1"/>
  <c r="B121" i="1"/>
  <c r="B721" i="1"/>
  <c r="C601" i="1"/>
  <c r="B601" i="10" s="1"/>
  <c r="C481" i="1"/>
  <c r="B481" i="10" s="1"/>
  <c r="C361" i="1"/>
  <c r="B361" i="10" s="1"/>
  <c r="C241" i="1"/>
  <c r="B241" i="10" s="1"/>
  <c r="B123" i="1"/>
  <c r="B723" i="1"/>
  <c r="C603" i="1"/>
  <c r="B603" i="10" s="1"/>
  <c r="C483" i="1"/>
  <c r="B483" i="10" s="1"/>
  <c r="B363" i="1"/>
  <c r="B243" i="1"/>
  <c r="C125" i="1"/>
  <c r="B125" i="10" s="1"/>
  <c r="C695" i="1"/>
  <c r="B695" i="10" s="1"/>
  <c r="C575" i="1"/>
  <c r="B575" i="10" s="1"/>
  <c r="C455" i="1"/>
  <c r="B455" i="10" s="1"/>
  <c r="B335" i="1"/>
  <c r="C215" i="1"/>
  <c r="B215" i="10" s="1"/>
  <c r="B107" i="1"/>
  <c r="B707" i="1"/>
  <c r="B587" i="1"/>
  <c r="B467" i="1"/>
  <c r="B347" i="1"/>
  <c r="B227" i="1"/>
  <c r="C109" i="1"/>
  <c r="B109" i="10" s="1"/>
  <c r="C709" i="1"/>
  <c r="B709" i="10" s="1"/>
  <c r="B589" i="1"/>
  <c r="B469" i="1"/>
  <c r="B349" i="1"/>
  <c r="B229" i="1"/>
  <c r="C111" i="1"/>
  <c r="B111" i="10" s="1"/>
  <c r="C711" i="1"/>
  <c r="B711" i="10" s="1"/>
  <c r="C591" i="1"/>
  <c r="B591" i="10" s="1"/>
  <c r="C471" i="1"/>
  <c r="B471" i="10" s="1"/>
  <c r="C351" i="1"/>
  <c r="B351" i="10" s="1"/>
  <c r="C231" i="1"/>
  <c r="B231" i="10" s="1"/>
  <c r="C113" i="1"/>
  <c r="B113" i="10" s="1"/>
  <c r="C713" i="1"/>
  <c r="B713" i="10" s="1"/>
  <c r="B593" i="1"/>
  <c r="B473" i="1"/>
  <c r="B353" i="1"/>
  <c r="B233" i="1"/>
  <c r="B115" i="1"/>
  <c r="B715" i="1"/>
  <c r="C595" i="1"/>
  <c r="B595" i="10" s="1"/>
  <c r="C475" i="1"/>
  <c r="B475" i="10" s="1"/>
  <c r="C355" i="1"/>
  <c r="B355" i="10" s="1"/>
  <c r="B235" i="1"/>
  <c r="M16" i="27"/>
  <c r="N16" i="27" s="1"/>
  <c r="AG13" i="17"/>
  <c r="C117" i="1"/>
  <c r="B117" i="10" s="1"/>
  <c r="C717" i="1"/>
  <c r="B717" i="10" s="1"/>
  <c r="C597" i="1"/>
  <c r="B597" i="10" s="1"/>
  <c r="C477" i="1"/>
  <c r="B477" i="10" s="1"/>
  <c r="C357" i="1"/>
  <c r="B357" i="10" s="1"/>
  <c r="C237" i="1"/>
  <c r="B237" i="10" s="1"/>
  <c r="AG5" i="17"/>
  <c r="B586" i="1"/>
  <c r="B466" i="1"/>
  <c r="B346" i="1"/>
  <c r="B226" i="1"/>
  <c r="B706" i="1"/>
  <c r="B16" i="1"/>
  <c r="B244" i="1"/>
  <c r="B364" i="1"/>
  <c r="B484" i="1"/>
  <c r="B604" i="1"/>
  <c r="B724" i="1"/>
  <c r="B124" i="1"/>
  <c r="B242" i="1"/>
  <c r="B362" i="1"/>
  <c r="B482" i="1"/>
  <c r="B602" i="1"/>
  <c r="B722" i="1"/>
  <c r="B122" i="1"/>
  <c r="B240" i="1"/>
  <c r="B360" i="1"/>
  <c r="B480" i="1"/>
  <c r="B600" i="1"/>
  <c r="B720" i="1"/>
  <c r="B120" i="1"/>
  <c r="B238" i="1"/>
  <c r="B54" i="1"/>
  <c r="B292" i="1"/>
  <c r="B532" i="1"/>
  <c r="B52" i="1"/>
  <c r="B290" i="1"/>
  <c r="B530" i="1"/>
  <c r="B50" i="1"/>
  <c r="B288" i="1"/>
  <c r="B528" i="1"/>
  <c r="B48" i="1"/>
  <c r="C16" i="10"/>
  <c r="C106" i="1"/>
  <c r="B106" i="10" s="1"/>
  <c r="C76" i="1"/>
  <c r="B76" i="10" s="1"/>
  <c r="C706" i="1"/>
  <c r="B706" i="10" s="1"/>
  <c r="C676" i="1"/>
  <c r="B676" i="10" s="1"/>
  <c r="C556" i="1"/>
  <c r="B556" i="10" s="1"/>
  <c r="C436" i="1"/>
  <c r="B436" i="10" s="1"/>
  <c r="C316" i="1"/>
  <c r="B316" i="10" s="1"/>
  <c r="C196" i="1"/>
  <c r="B196" i="10" s="1"/>
  <c r="C678" i="1"/>
  <c r="B678" i="10" s="1"/>
  <c r="C438" i="1"/>
  <c r="B438" i="10" s="1"/>
  <c r="C198" i="1"/>
  <c r="B198" i="10" s="1"/>
  <c r="C680" i="1"/>
  <c r="B680" i="10" s="1"/>
  <c r="C440" i="1"/>
  <c r="B440" i="10" s="1"/>
  <c r="C200" i="1"/>
  <c r="B200" i="10" s="1"/>
  <c r="C682" i="1"/>
  <c r="B682" i="10" s="1"/>
  <c r="C442" i="1"/>
  <c r="B442" i="10" s="1"/>
  <c r="C202" i="1"/>
  <c r="B202" i="10" s="1"/>
  <c r="C684" i="1"/>
  <c r="B684" i="10" s="1"/>
  <c r="C444" i="1"/>
  <c r="B444" i="10" s="1"/>
  <c r="C204" i="1"/>
  <c r="B204" i="10" s="1"/>
  <c r="C686" i="1"/>
  <c r="B686" i="10" s="1"/>
  <c r="C446" i="1"/>
  <c r="B446" i="10" s="1"/>
  <c r="C206" i="1"/>
  <c r="B206" i="10" s="1"/>
  <c r="C689" i="1"/>
  <c r="B689" i="10" s="1"/>
  <c r="C449" i="1"/>
  <c r="B449" i="10" s="1"/>
  <c r="C209" i="1"/>
  <c r="B209" i="10" s="1"/>
  <c r="C691" i="1"/>
  <c r="B691" i="10" s="1"/>
  <c r="C451" i="1"/>
  <c r="B451" i="10" s="1"/>
  <c r="C211" i="1"/>
  <c r="B211" i="10" s="1"/>
  <c r="C693" i="1"/>
  <c r="B693" i="10" s="1"/>
  <c r="C453" i="1"/>
  <c r="B453" i="10" s="1"/>
  <c r="C213" i="1"/>
  <c r="B213" i="10" s="1"/>
  <c r="C665" i="1"/>
  <c r="B665" i="10" s="1"/>
  <c r="C425" i="1"/>
  <c r="B425" i="10" s="1"/>
  <c r="C185" i="1"/>
  <c r="B185" i="10" s="1"/>
  <c r="C87" i="1"/>
  <c r="B87" i="10" s="1"/>
  <c r="C687" i="1"/>
  <c r="B687" i="10" s="1"/>
  <c r="C567" i="1"/>
  <c r="B567" i="10" s="1"/>
  <c r="C447" i="1"/>
  <c r="B447" i="10" s="1"/>
  <c r="C327" i="1"/>
  <c r="B327" i="10" s="1"/>
  <c r="C207" i="1"/>
  <c r="B207" i="10" s="1"/>
  <c r="C677" i="1"/>
  <c r="B677" i="10" s="1"/>
  <c r="C437" i="1"/>
  <c r="B437" i="10" s="1"/>
  <c r="C197" i="1"/>
  <c r="B197" i="10" s="1"/>
  <c r="C679" i="1"/>
  <c r="B679" i="10" s="1"/>
  <c r="C439" i="1"/>
  <c r="B439" i="10" s="1"/>
  <c r="C199" i="1"/>
  <c r="B199" i="10" s="1"/>
  <c r="C681" i="1"/>
  <c r="B681" i="10" s="1"/>
  <c r="C441" i="1"/>
  <c r="B441" i="10" s="1"/>
  <c r="C201" i="1"/>
  <c r="B201" i="10" s="1"/>
  <c r="C683" i="1"/>
  <c r="B683" i="10" s="1"/>
  <c r="C443" i="1"/>
  <c r="B443" i="10" s="1"/>
  <c r="C203" i="1"/>
  <c r="B203" i="10" s="1"/>
  <c r="C685" i="1"/>
  <c r="B685" i="10" s="1"/>
  <c r="C445" i="1"/>
  <c r="B445" i="10" s="1"/>
  <c r="C205" i="1"/>
  <c r="B205" i="10" s="1"/>
  <c r="C88" i="1"/>
  <c r="B88" i="10" s="1"/>
  <c r="C688" i="1"/>
  <c r="B688" i="10" s="1"/>
  <c r="C568" i="1"/>
  <c r="B568" i="10" s="1"/>
  <c r="C448" i="1"/>
  <c r="B448" i="10" s="1"/>
  <c r="C328" i="1"/>
  <c r="B328" i="10" s="1"/>
  <c r="C208" i="1"/>
  <c r="B208" i="10" s="1"/>
  <c r="C90" i="1"/>
  <c r="B90" i="10" s="1"/>
  <c r="C690" i="1"/>
  <c r="B690" i="10" s="1"/>
  <c r="C570" i="1"/>
  <c r="B570" i="10" s="1"/>
  <c r="C450" i="1"/>
  <c r="B450" i="10" s="1"/>
  <c r="C330" i="1"/>
  <c r="B330" i="10" s="1"/>
  <c r="C210" i="1"/>
  <c r="B210" i="10" s="1"/>
  <c r="C92" i="1"/>
  <c r="B92" i="10" s="1"/>
  <c r="C692" i="1"/>
  <c r="B692" i="10" s="1"/>
  <c r="C572" i="1"/>
  <c r="B572" i="10" s="1"/>
  <c r="C452" i="1"/>
  <c r="B452" i="10" s="1"/>
  <c r="C332" i="1"/>
  <c r="B332" i="10" s="1"/>
  <c r="C212" i="1"/>
  <c r="B212" i="10" s="1"/>
  <c r="C94" i="1"/>
  <c r="B94" i="10" s="1"/>
  <c r="C694" i="1"/>
  <c r="B694" i="10" s="1"/>
  <c r="C574" i="1"/>
  <c r="B574" i="10" s="1"/>
  <c r="C454" i="1"/>
  <c r="B454" i="10" s="1"/>
  <c r="C334" i="1"/>
  <c r="B334" i="10" s="1"/>
  <c r="C214" i="1"/>
  <c r="B214" i="10" s="1"/>
  <c r="B44" i="1"/>
  <c r="B435" i="1"/>
  <c r="C128" i="1"/>
  <c r="B128" i="10" s="1"/>
  <c r="C131" i="1"/>
  <c r="B131" i="10" s="1"/>
  <c r="B130" i="1"/>
  <c r="C127" i="1"/>
  <c r="B127" i="10" s="1"/>
  <c r="C102" i="1"/>
  <c r="B102" i="10" s="1"/>
  <c r="B101" i="1"/>
  <c r="C100" i="1"/>
  <c r="B100" i="10" s="1"/>
  <c r="B73" i="1"/>
  <c r="B67" i="1"/>
  <c r="B43" i="1"/>
  <c r="B39" i="1"/>
  <c r="B15" i="1"/>
  <c r="B14" i="1"/>
  <c r="B13" i="1"/>
  <c r="B12" i="1"/>
  <c r="B11" i="1"/>
  <c r="B10" i="1"/>
  <c r="B9" i="1"/>
  <c r="B8" i="1"/>
  <c r="B7" i="1"/>
  <c r="C674" i="1"/>
  <c r="B674" i="10" s="1"/>
  <c r="B607" i="1"/>
  <c r="B549" i="1"/>
  <c r="C427" i="1"/>
  <c r="B427" i="10" s="1"/>
  <c r="B399" i="1"/>
  <c r="B341" i="1"/>
  <c r="B283" i="1"/>
  <c r="B225" i="1"/>
  <c r="B217" i="1"/>
  <c r="G131" i="1"/>
  <c r="E131" i="10" s="1"/>
  <c r="G130" i="1"/>
  <c r="E130" i="10" s="1"/>
  <c r="G123" i="1"/>
  <c r="E123" i="10" s="1"/>
  <c r="G122" i="1"/>
  <c r="E122" i="10" s="1"/>
  <c r="G121" i="1"/>
  <c r="E121" i="10" s="1"/>
  <c r="G120" i="1"/>
  <c r="E120" i="10" s="1"/>
  <c r="G119" i="1"/>
  <c r="E119" i="10" s="1"/>
  <c r="G118" i="1"/>
  <c r="E118" i="10" s="1"/>
  <c r="G115" i="1"/>
  <c r="E115" i="10" s="1"/>
  <c r="G114" i="1"/>
  <c r="E114" i="10" s="1"/>
  <c r="G113" i="1"/>
  <c r="E113" i="10" s="1"/>
  <c r="G112" i="1"/>
  <c r="E112" i="10" s="1"/>
  <c r="G111" i="1"/>
  <c r="E111" i="10" s="1"/>
  <c r="G110" i="1"/>
  <c r="E110" i="10" s="1"/>
  <c r="G109" i="1"/>
  <c r="E109" i="10" s="1"/>
  <c r="G99" i="1"/>
  <c r="E99" i="10" s="1"/>
  <c r="G98" i="1"/>
  <c r="E98" i="10" s="1"/>
  <c r="G83" i="1"/>
  <c r="E83" i="10" s="1"/>
  <c r="G82" i="1"/>
  <c r="E82" i="10" s="1"/>
  <c r="G81" i="1"/>
  <c r="E81" i="10" s="1"/>
  <c r="G80" i="1"/>
  <c r="E80" i="10" s="1"/>
  <c r="G79" i="1"/>
  <c r="E79" i="10" s="1"/>
  <c r="G78" i="1"/>
  <c r="E78" i="10" s="1"/>
  <c r="G77" i="1"/>
  <c r="E77" i="10" s="1"/>
  <c r="G76" i="1"/>
  <c r="E76" i="10" s="1"/>
  <c r="G75" i="1"/>
  <c r="E75" i="10" s="1"/>
  <c r="G74" i="1"/>
  <c r="E74" i="10" s="1"/>
  <c r="G73" i="1"/>
  <c r="E73" i="10" s="1"/>
  <c r="G72" i="1"/>
  <c r="E72" i="10" s="1"/>
  <c r="G71" i="1"/>
  <c r="E71" i="10" s="1"/>
  <c r="G70" i="1"/>
  <c r="E70" i="10" s="1"/>
  <c r="G69" i="1"/>
  <c r="E69" i="10" s="1"/>
  <c r="G68" i="1"/>
  <c r="E68" i="10" s="1"/>
  <c r="G67" i="1"/>
  <c r="E67" i="10" s="1"/>
  <c r="G66" i="1"/>
  <c r="E66" i="10" s="1"/>
  <c r="G65" i="1"/>
  <c r="E65" i="10" s="1"/>
  <c r="G51" i="1"/>
  <c r="E51" i="10" s="1"/>
  <c r="G50" i="1"/>
  <c r="E50" i="10" s="1"/>
  <c r="G49" i="1"/>
  <c r="E49" i="10" s="1"/>
  <c r="G48" i="1"/>
  <c r="E48" i="10" s="1"/>
  <c r="G47" i="1"/>
  <c r="E47" i="10" s="1"/>
  <c r="G46" i="1"/>
  <c r="E46" i="10" s="1"/>
  <c r="G45" i="1"/>
  <c r="E45" i="10" s="1"/>
  <c r="G44" i="1"/>
  <c r="E44" i="10" s="1"/>
  <c r="G43" i="1"/>
  <c r="E43" i="10" s="1"/>
  <c r="G42" i="1"/>
  <c r="E42" i="10" s="1"/>
  <c r="G41" i="1"/>
  <c r="E41" i="10" s="1"/>
  <c r="G40" i="1"/>
  <c r="E40" i="10" s="1"/>
  <c r="G39" i="1"/>
  <c r="E39" i="10" s="1"/>
  <c r="G38" i="1"/>
  <c r="E38" i="10" s="1"/>
  <c r="G37" i="1"/>
  <c r="E37" i="10" s="1"/>
  <c r="G36" i="1"/>
  <c r="E36" i="10" s="1"/>
  <c r="G35" i="1"/>
  <c r="E35" i="10" s="1"/>
  <c r="G34" i="1"/>
  <c r="E34" i="10" s="1"/>
  <c r="G33" i="1"/>
  <c r="E33" i="10" s="1"/>
  <c r="G25" i="1"/>
  <c r="E25" i="10" s="1"/>
  <c r="G24" i="1"/>
  <c r="E24" i="10" s="1"/>
  <c r="G23" i="1"/>
  <c r="E23" i="10" s="1"/>
  <c r="G22" i="1"/>
  <c r="E22" i="10" s="1"/>
  <c r="G21" i="1"/>
  <c r="E21" i="10" s="1"/>
  <c r="G15" i="1"/>
  <c r="E15" i="10" s="1"/>
  <c r="G14" i="1"/>
  <c r="E14" i="10" s="1"/>
  <c r="G13" i="1"/>
  <c r="E13" i="10" s="1"/>
  <c r="G12" i="1"/>
  <c r="E12" i="10" s="1"/>
  <c r="G11" i="1"/>
  <c r="E11" i="10" s="1"/>
  <c r="G10" i="1"/>
  <c r="E10" i="10" s="1"/>
  <c r="G9" i="1"/>
  <c r="E9" i="10" s="1"/>
  <c r="G8" i="1"/>
  <c r="E8" i="10" s="1"/>
  <c r="G7" i="1"/>
  <c r="E7" i="10" s="1"/>
  <c r="G725" i="1"/>
  <c r="E725" i="10" s="1"/>
  <c r="G724" i="1"/>
  <c r="E724" i="10" s="1"/>
  <c r="G714" i="1"/>
  <c r="E714" i="10" s="1"/>
  <c r="G713" i="1"/>
  <c r="E713" i="10" s="1"/>
  <c r="G712" i="1"/>
  <c r="E712" i="10" s="1"/>
  <c r="G694" i="1"/>
  <c r="E694" i="10" s="1"/>
  <c r="G693" i="1"/>
  <c r="E693" i="10" s="1"/>
  <c r="G692" i="1"/>
  <c r="E692" i="10" s="1"/>
  <c r="G691" i="1"/>
  <c r="E691" i="10" s="1"/>
  <c r="G690" i="1"/>
  <c r="E690" i="10" s="1"/>
  <c r="G689" i="1"/>
  <c r="E689" i="10" s="1"/>
  <c r="G688" i="1"/>
  <c r="E688" i="10" s="1"/>
  <c r="G687" i="1"/>
  <c r="E687" i="10" s="1"/>
  <c r="G686" i="1"/>
  <c r="E686" i="10" s="1"/>
  <c r="G685" i="1"/>
  <c r="E685" i="10" s="1"/>
  <c r="G684" i="1"/>
  <c r="E684" i="10" s="1"/>
  <c r="G678" i="1"/>
  <c r="E678" i="10" s="1"/>
  <c r="G677" i="1"/>
  <c r="E677" i="10" s="1"/>
  <c r="G676" i="1"/>
  <c r="E676" i="10" s="1"/>
  <c r="G675" i="1"/>
  <c r="E675" i="10" s="1"/>
  <c r="G674" i="1"/>
  <c r="E674" i="10" s="1"/>
  <c r="G673" i="1"/>
  <c r="E673" i="10" s="1"/>
  <c r="G672" i="1"/>
  <c r="E672" i="10" s="1"/>
  <c r="G671" i="1"/>
  <c r="E671" i="10" s="1"/>
  <c r="G670" i="1"/>
  <c r="E670" i="10" s="1"/>
  <c r="G669" i="1"/>
  <c r="E669" i="10" s="1"/>
  <c r="G668" i="1"/>
  <c r="E668" i="10" s="1"/>
  <c r="G662" i="1"/>
  <c r="E662" i="10" s="1"/>
  <c r="G661" i="1"/>
  <c r="E661" i="10" s="1"/>
  <c r="G660" i="1"/>
  <c r="E660" i="10" s="1"/>
  <c r="G659" i="1"/>
  <c r="E659" i="10" s="1"/>
  <c r="G658" i="1"/>
  <c r="E658" i="10" s="1"/>
  <c r="G657" i="1"/>
  <c r="E657" i="10" s="1"/>
  <c r="G656" i="1"/>
  <c r="E656" i="10" s="1"/>
  <c r="G650" i="1"/>
  <c r="E650" i="10" s="1"/>
  <c r="G649" i="1"/>
  <c r="E649" i="10" s="1"/>
  <c r="G648" i="1"/>
  <c r="E648" i="10" s="1"/>
  <c r="G638" i="1"/>
  <c r="E638" i="10" s="1"/>
  <c r="G637" i="1"/>
  <c r="E637" i="10" s="1"/>
  <c r="G636" i="1"/>
  <c r="E636" i="10" s="1"/>
  <c r="G630" i="1"/>
  <c r="E630" i="10" s="1"/>
  <c r="G629" i="1"/>
  <c r="E629" i="10" s="1"/>
  <c r="G628" i="1"/>
  <c r="E628" i="10" s="1"/>
  <c r="G622" i="1"/>
  <c r="E622" i="10" s="1"/>
  <c r="G621" i="1"/>
  <c r="E621" i="10" s="1"/>
  <c r="G620" i="1"/>
  <c r="E620" i="10" s="1"/>
  <c r="G614" i="1"/>
  <c r="E614" i="10" s="1"/>
  <c r="G613" i="1"/>
  <c r="E613" i="10" s="1"/>
  <c r="G612" i="1"/>
  <c r="E612" i="10" s="1"/>
  <c r="G606" i="1"/>
  <c r="E606" i="10" s="1"/>
  <c r="G605" i="1"/>
  <c r="E605" i="10" s="1"/>
  <c r="G604" i="1"/>
  <c r="E604" i="10" s="1"/>
  <c r="G598" i="1"/>
  <c r="E598" i="10" s="1"/>
  <c r="G597" i="1"/>
  <c r="E597" i="10" s="1"/>
  <c r="G596" i="1"/>
  <c r="E596" i="10" s="1"/>
  <c r="G590" i="1"/>
  <c r="E590" i="10" s="1"/>
  <c r="G589" i="1"/>
  <c r="E589" i="10" s="1"/>
  <c r="G588" i="1"/>
  <c r="E588" i="10" s="1"/>
  <c r="G582" i="1"/>
  <c r="E582" i="10" s="1"/>
  <c r="G581" i="1"/>
  <c r="E581" i="10" s="1"/>
  <c r="G580" i="1"/>
  <c r="E580" i="10" s="1"/>
  <c r="G574" i="1"/>
  <c r="E574" i="10" s="1"/>
  <c r="G573" i="1"/>
  <c r="E573" i="10" s="1"/>
  <c r="G572" i="1"/>
  <c r="E572" i="10" s="1"/>
  <c r="G566" i="1"/>
  <c r="E566" i="10" s="1"/>
  <c r="G565" i="1"/>
  <c r="E565" i="10" s="1"/>
  <c r="G564" i="1"/>
  <c r="E564" i="10" s="1"/>
  <c r="G95" i="1"/>
  <c r="E95" i="10" s="1"/>
  <c r="G739" i="1"/>
  <c r="E739" i="10" s="1"/>
  <c r="M58" i="46" l="1"/>
  <c r="L58" i="46"/>
  <c r="T58" i="46"/>
  <c r="U58" i="46"/>
  <c r="M28" i="46"/>
  <c r="L28" i="46"/>
  <c r="E28" i="46"/>
  <c r="D28" i="46"/>
  <c r="N14" i="46"/>
  <c r="P30" i="46"/>
  <c r="Q30" i="46"/>
  <c r="J14" i="46"/>
  <c r="M30" i="46"/>
  <c r="L30" i="46"/>
  <c r="M32" i="46"/>
  <c r="L32" i="46"/>
  <c r="E32" i="46"/>
  <c r="D32" i="46"/>
  <c r="P34" i="46"/>
  <c r="Q34" i="46"/>
  <c r="M34" i="46"/>
  <c r="L34" i="46"/>
  <c r="L36" i="46"/>
  <c r="M36" i="46"/>
  <c r="D36" i="46"/>
  <c r="E36" i="46"/>
  <c r="P38" i="46"/>
  <c r="Q38" i="46"/>
  <c r="L38" i="46"/>
  <c r="M38" i="46"/>
  <c r="L40" i="46"/>
  <c r="M40" i="46"/>
  <c r="D40" i="46"/>
  <c r="E40" i="46"/>
  <c r="P42" i="46"/>
  <c r="Q42" i="46"/>
  <c r="L42" i="46"/>
  <c r="M42" i="46"/>
  <c r="L44" i="46"/>
  <c r="M44" i="46"/>
  <c r="D44" i="46"/>
  <c r="E44" i="46"/>
  <c r="P46" i="46"/>
  <c r="Q46" i="46"/>
  <c r="L46" i="46"/>
  <c r="M46" i="46"/>
  <c r="M48" i="46"/>
  <c r="L48" i="46"/>
  <c r="Q48" i="46"/>
  <c r="P48" i="46"/>
  <c r="D48" i="46"/>
  <c r="E48" i="46"/>
  <c r="P50" i="46"/>
  <c r="Q50" i="46"/>
  <c r="H50" i="46"/>
  <c r="I50" i="46"/>
  <c r="D50" i="46"/>
  <c r="E50" i="46"/>
  <c r="L52" i="46"/>
  <c r="M52" i="46"/>
  <c r="P52" i="46"/>
  <c r="Q52" i="46"/>
  <c r="E52" i="46"/>
  <c r="D52" i="46"/>
  <c r="Q54" i="46"/>
  <c r="P54" i="46"/>
  <c r="H54" i="46"/>
  <c r="I54" i="46"/>
  <c r="D54" i="46"/>
  <c r="E54" i="46"/>
  <c r="D58" i="46"/>
  <c r="E58" i="46"/>
  <c r="E56" i="46"/>
  <c r="D56" i="46"/>
  <c r="I55" i="46"/>
  <c r="H55" i="46"/>
  <c r="M55" i="46"/>
  <c r="L55" i="46"/>
  <c r="Q55" i="46"/>
  <c r="P55" i="46"/>
  <c r="T55" i="46"/>
  <c r="U55" i="46"/>
  <c r="D55" i="46"/>
  <c r="E55" i="46"/>
  <c r="I56" i="46"/>
  <c r="H56" i="46"/>
  <c r="Q56" i="46"/>
  <c r="P56" i="46"/>
  <c r="L27" i="46"/>
  <c r="M27" i="46"/>
  <c r="U27" i="46"/>
  <c r="T27" i="46"/>
  <c r="I29" i="46"/>
  <c r="H29" i="46"/>
  <c r="M29" i="46"/>
  <c r="L29" i="46"/>
  <c r="M31" i="46"/>
  <c r="L31" i="46"/>
  <c r="U31" i="46"/>
  <c r="T31" i="46"/>
  <c r="I33" i="46"/>
  <c r="H33" i="46"/>
  <c r="M33" i="46"/>
  <c r="L33" i="46"/>
  <c r="L35" i="46"/>
  <c r="M35" i="46"/>
  <c r="T35" i="46"/>
  <c r="U35" i="46"/>
  <c r="I37" i="46"/>
  <c r="H37" i="46"/>
  <c r="L37" i="46"/>
  <c r="M37" i="46"/>
  <c r="L39" i="46"/>
  <c r="M39" i="46"/>
  <c r="U39" i="46"/>
  <c r="T39" i="46"/>
  <c r="I41" i="46"/>
  <c r="H41" i="46"/>
  <c r="M41" i="46"/>
  <c r="L41" i="46"/>
  <c r="M43" i="46"/>
  <c r="L43" i="46"/>
  <c r="U43" i="46"/>
  <c r="T43" i="46"/>
  <c r="I45" i="46"/>
  <c r="H45" i="46"/>
  <c r="M45" i="46"/>
  <c r="L45" i="46"/>
  <c r="J16" i="46"/>
  <c r="M47" i="46"/>
  <c r="L47" i="46"/>
  <c r="R16" i="46"/>
  <c r="U47" i="46"/>
  <c r="T47" i="46"/>
  <c r="E47" i="46"/>
  <c r="D47" i="46"/>
  <c r="I49" i="46"/>
  <c r="H49" i="46"/>
  <c r="L49" i="46"/>
  <c r="M49" i="46"/>
  <c r="D49" i="46"/>
  <c r="E49" i="46"/>
  <c r="M51" i="46"/>
  <c r="L51" i="46"/>
  <c r="U51" i="46"/>
  <c r="T51" i="46"/>
  <c r="E51" i="46"/>
  <c r="D51" i="46"/>
  <c r="F10" i="46"/>
  <c r="I53" i="46"/>
  <c r="H53" i="46"/>
  <c r="J10" i="46"/>
  <c r="M53" i="46"/>
  <c r="L53" i="46"/>
  <c r="E53" i="46"/>
  <c r="D53" i="46"/>
  <c r="R26" i="46"/>
  <c r="F26" i="46"/>
  <c r="J26" i="46"/>
  <c r="B26" i="46"/>
  <c r="N26" i="46"/>
  <c r="I28" i="46"/>
  <c r="H28" i="46"/>
  <c r="Q28" i="46"/>
  <c r="P28" i="46"/>
  <c r="U28" i="46"/>
  <c r="T28" i="46"/>
  <c r="B14" i="46"/>
  <c r="E30" i="46"/>
  <c r="D30" i="46"/>
  <c r="F14" i="46"/>
  <c r="H30" i="46"/>
  <c r="I30" i="46"/>
  <c r="T30" i="46"/>
  <c r="U30" i="46"/>
  <c r="I32" i="46"/>
  <c r="H32" i="46"/>
  <c r="Q32" i="46"/>
  <c r="P32" i="46"/>
  <c r="U32" i="46"/>
  <c r="T32" i="46"/>
  <c r="E34" i="46"/>
  <c r="D34" i="46"/>
  <c r="H34" i="46"/>
  <c r="I34" i="46"/>
  <c r="U34" i="46"/>
  <c r="T34" i="46"/>
  <c r="H36" i="46"/>
  <c r="I36" i="46"/>
  <c r="P36" i="46"/>
  <c r="Q36" i="46"/>
  <c r="U36" i="46"/>
  <c r="T36" i="46"/>
  <c r="D38" i="46"/>
  <c r="E38" i="46"/>
  <c r="H38" i="46"/>
  <c r="I38" i="46"/>
  <c r="T38" i="46"/>
  <c r="U38" i="46"/>
  <c r="H40" i="46"/>
  <c r="I40" i="46"/>
  <c r="P40" i="46"/>
  <c r="Q40" i="46"/>
  <c r="T40" i="46"/>
  <c r="U40" i="46"/>
  <c r="D42" i="46"/>
  <c r="E42" i="46"/>
  <c r="H42" i="46"/>
  <c r="I42" i="46"/>
  <c r="T42" i="46"/>
  <c r="U42" i="46"/>
  <c r="H44" i="46"/>
  <c r="I44" i="46"/>
  <c r="P44" i="46"/>
  <c r="Q44" i="46"/>
  <c r="T44" i="46"/>
  <c r="U44" i="46"/>
  <c r="D46" i="46"/>
  <c r="E46" i="46"/>
  <c r="H46" i="46"/>
  <c r="I46" i="46"/>
  <c r="T46" i="46"/>
  <c r="U46" i="46"/>
  <c r="H48" i="46"/>
  <c r="I48" i="46"/>
  <c r="U48" i="46"/>
  <c r="T48" i="46"/>
  <c r="L50" i="46"/>
  <c r="M50" i="46"/>
  <c r="U50" i="46"/>
  <c r="T50" i="46"/>
  <c r="H52" i="46"/>
  <c r="I52" i="46"/>
  <c r="T52" i="46"/>
  <c r="U52" i="46"/>
  <c r="M54" i="46"/>
  <c r="L54" i="46"/>
  <c r="T54" i="46"/>
  <c r="U54" i="46"/>
  <c r="I58" i="46"/>
  <c r="H58" i="46"/>
  <c r="P58" i="46"/>
  <c r="Q58" i="46"/>
  <c r="H57" i="46"/>
  <c r="I57" i="46"/>
  <c r="L57" i="46"/>
  <c r="M57" i="46"/>
  <c r="P57" i="46"/>
  <c r="Q57" i="46"/>
  <c r="T57" i="46"/>
  <c r="U57" i="46"/>
  <c r="N25" i="46"/>
  <c r="S18" i="46"/>
  <c r="B16" i="46"/>
  <c r="S14" i="46"/>
  <c r="B10" i="46"/>
  <c r="S16" i="46"/>
  <c r="S12" i="46"/>
  <c r="S10" i="46"/>
  <c r="N16" i="46"/>
  <c r="R15" i="46"/>
  <c r="B25" i="46"/>
  <c r="R13" i="46"/>
  <c r="J25" i="46"/>
  <c r="K11" i="46"/>
  <c r="S11" i="46"/>
  <c r="C11" i="46"/>
  <c r="B7" i="46"/>
  <c r="J7" i="46"/>
  <c r="B9" i="46"/>
  <c r="J9" i="46"/>
  <c r="C12" i="46"/>
  <c r="K12" i="46"/>
  <c r="B13" i="46"/>
  <c r="J13" i="46"/>
  <c r="B15" i="46"/>
  <c r="J15" i="46"/>
  <c r="K6" i="46"/>
  <c r="S6" i="46"/>
  <c r="C8" i="46"/>
  <c r="K8" i="46"/>
  <c r="S8" i="46"/>
  <c r="G9" i="46"/>
  <c r="O9" i="46"/>
  <c r="K15" i="46"/>
  <c r="K18" i="46"/>
  <c r="N10" i="46"/>
  <c r="R14" i="46"/>
  <c r="R25" i="46"/>
  <c r="F25" i="46"/>
  <c r="S7" i="46"/>
  <c r="G11" i="46"/>
  <c r="O11" i="46"/>
  <c r="S13" i="46"/>
  <c r="U13" i="46" s="1"/>
  <c r="S15" i="46"/>
  <c r="T15" i="46" s="1"/>
  <c r="F7" i="46"/>
  <c r="N7" i="46"/>
  <c r="F9" i="46"/>
  <c r="N9" i="46"/>
  <c r="G12" i="46"/>
  <c r="O12" i="46"/>
  <c r="F13" i="46"/>
  <c r="N13" i="46"/>
  <c r="F15" i="46"/>
  <c r="N15" i="46"/>
  <c r="O6" i="46"/>
  <c r="G8" i="46"/>
  <c r="O8" i="46"/>
  <c r="C9" i="46"/>
  <c r="K9" i="46"/>
  <c r="S9" i="46"/>
  <c r="G15" i="46"/>
  <c r="C18" i="46"/>
  <c r="J18" i="46"/>
  <c r="J12" i="46"/>
  <c r="K16" i="46"/>
  <c r="K14" i="46"/>
  <c r="J11" i="46"/>
  <c r="K10" i="46"/>
  <c r="C6" i="46"/>
  <c r="O15" i="46"/>
  <c r="C13" i="46"/>
  <c r="E13" i="46" s="1"/>
  <c r="G7" i="46"/>
  <c r="F8" i="46"/>
  <c r="K13" i="46"/>
  <c r="M13" i="46" s="1"/>
  <c r="F18" i="46"/>
  <c r="N12" i="46"/>
  <c r="N6" i="46"/>
  <c r="O18" i="46"/>
  <c r="O16" i="46"/>
  <c r="O14" i="46"/>
  <c r="N11" i="46"/>
  <c r="O10" i="46"/>
  <c r="G6" i="46"/>
  <c r="K7" i="46"/>
  <c r="B8" i="46"/>
  <c r="J8" i="46"/>
  <c r="O13" i="46"/>
  <c r="P13" i="46" s="1"/>
  <c r="R11" i="46"/>
  <c r="R18" i="46"/>
  <c r="B18" i="46"/>
  <c r="B12" i="46"/>
  <c r="R12" i="46"/>
  <c r="J6" i="46"/>
  <c r="R6" i="46"/>
  <c r="C16" i="46"/>
  <c r="C14" i="46"/>
  <c r="B11" i="46"/>
  <c r="C10" i="46"/>
  <c r="C15" i="46"/>
  <c r="E15" i="46" s="1"/>
  <c r="O7" i="46"/>
  <c r="N8" i="46"/>
  <c r="C7" i="46"/>
  <c r="E7" i="46" s="1"/>
  <c r="N18" i="46"/>
  <c r="F12" i="46"/>
  <c r="G18" i="46"/>
  <c r="G16" i="46"/>
  <c r="G14" i="46"/>
  <c r="F11" i="46"/>
  <c r="G10" i="46"/>
  <c r="G13" i="46"/>
  <c r="H13" i="46" s="1"/>
  <c r="R8" i="46"/>
  <c r="R9" i="46"/>
  <c r="E57" i="46"/>
  <c r="D57" i="46"/>
  <c r="M56" i="46"/>
  <c r="L56" i="46"/>
  <c r="U56" i="46"/>
  <c r="T56" i="46"/>
  <c r="F6" i="46"/>
  <c r="H27" i="46"/>
  <c r="I27" i="46"/>
  <c r="B6" i="46"/>
  <c r="D27" i="46"/>
  <c r="E27" i="46"/>
  <c r="P27" i="46"/>
  <c r="Q27" i="46"/>
  <c r="U29" i="46"/>
  <c r="T29" i="46"/>
  <c r="E29" i="46"/>
  <c r="D29" i="46"/>
  <c r="Q29" i="46"/>
  <c r="P29" i="46"/>
  <c r="I31" i="46"/>
  <c r="H31" i="46"/>
  <c r="E31" i="46"/>
  <c r="D31" i="46"/>
  <c r="Q31" i="46"/>
  <c r="P31" i="46"/>
  <c r="R7" i="46"/>
  <c r="U7" i="46" s="1"/>
  <c r="U33" i="46"/>
  <c r="T33" i="46"/>
  <c r="E33" i="46"/>
  <c r="D33" i="46"/>
  <c r="Q33" i="46"/>
  <c r="P33" i="46"/>
  <c r="I35" i="46"/>
  <c r="H35" i="46"/>
  <c r="D35" i="46"/>
  <c r="E35" i="46"/>
  <c r="Q35" i="46"/>
  <c r="P35" i="46"/>
  <c r="T37" i="46"/>
  <c r="U37" i="46"/>
  <c r="D37" i="46"/>
  <c r="E37" i="46"/>
  <c r="Q37" i="46"/>
  <c r="P37" i="46"/>
  <c r="I39" i="46"/>
  <c r="H39" i="46"/>
  <c r="E39" i="46"/>
  <c r="D39" i="46"/>
  <c r="P39" i="46"/>
  <c r="Q39" i="46"/>
  <c r="U41" i="46"/>
  <c r="T41" i="46"/>
  <c r="E41" i="46"/>
  <c r="D41" i="46"/>
  <c r="Q41" i="46"/>
  <c r="P41" i="46"/>
  <c r="I43" i="46"/>
  <c r="H43" i="46"/>
  <c r="E43" i="46"/>
  <c r="D43" i="46"/>
  <c r="Q43" i="46"/>
  <c r="P43" i="46"/>
  <c r="U45" i="46"/>
  <c r="T45" i="46"/>
  <c r="E45" i="46"/>
  <c r="D45" i="46"/>
  <c r="Q45" i="46"/>
  <c r="P45" i="46"/>
  <c r="F16" i="46"/>
  <c r="I47" i="46"/>
  <c r="H47" i="46"/>
  <c r="Q47" i="46"/>
  <c r="P47" i="46"/>
  <c r="T49" i="46"/>
  <c r="U49" i="46"/>
  <c r="Q49" i="46"/>
  <c r="P49" i="46"/>
  <c r="H51" i="46"/>
  <c r="I51" i="46"/>
  <c r="P51" i="46"/>
  <c r="Q51" i="46"/>
  <c r="R10" i="46"/>
  <c r="U53" i="46"/>
  <c r="T53" i="46"/>
  <c r="Q53" i="46"/>
  <c r="P53" i="46"/>
  <c r="AG9" i="25"/>
  <c r="AG14" i="17"/>
  <c r="S16" i="17"/>
  <c r="S17" i="17" s="1"/>
  <c r="AM11" i="17" s="1"/>
  <c r="P16" i="17"/>
  <c r="P17" i="17" s="1"/>
  <c r="AM8" i="17" s="1"/>
  <c r="R16" i="17"/>
  <c r="R17" i="17" s="1"/>
  <c r="AM10" i="17" s="1"/>
  <c r="G16" i="17"/>
  <c r="G17" i="17" s="1"/>
  <c r="AE16" i="17"/>
  <c r="AE17" i="17" s="1"/>
  <c r="AN13" i="17" s="1"/>
  <c r="M16" i="17"/>
  <c r="AA16" i="17"/>
  <c r="U16" i="17"/>
  <c r="X16" i="17"/>
  <c r="AD16" i="17"/>
  <c r="Q16" i="17"/>
  <c r="T16" i="17"/>
  <c r="E16" i="17"/>
  <c r="D16" i="17"/>
  <c r="AC16" i="17"/>
  <c r="AC17" i="17" s="1"/>
  <c r="AN11" i="17" s="1"/>
  <c r="Y16" i="17"/>
  <c r="Y17" i="17" s="1"/>
  <c r="AN7" i="17" s="1"/>
  <c r="V16" i="17"/>
  <c r="V17" i="17" s="1"/>
  <c r="AM14" i="17" s="1"/>
  <c r="F16" i="17"/>
  <c r="F17" i="17" s="1"/>
  <c r="I16" i="17"/>
  <c r="I17" i="17" s="1"/>
  <c r="N16" i="17"/>
  <c r="N17" i="17" s="1"/>
  <c r="AM6" i="17" s="1"/>
  <c r="L16" i="17"/>
  <c r="L17" i="17" s="1"/>
  <c r="M8" i="27"/>
  <c r="N8" i="27" s="1"/>
  <c r="M20" i="27"/>
  <c r="N20" i="27" s="1"/>
  <c r="AF16" i="25"/>
  <c r="AF17" i="25" s="1"/>
  <c r="AN14" i="25" s="1"/>
  <c r="H16" i="17"/>
  <c r="H17" i="17" s="1"/>
  <c r="W16" i="17"/>
  <c r="W17" i="17" s="1"/>
  <c r="AN5" i="17" s="1"/>
  <c r="C16" i="17"/>
  <c r="AG8" i="17"/>
  <c r="AG9" i="17"/>
  <c r="AG10" i="17"/>
  <c r="AA17" i="17"/>
  <c r="AN9" i="17" s="1"/>
  <c r="U17" i="17"/>
  <c r="AM13" i="17" s="1"/>
  <c r="X17" i="17"/>
  <c r="AN6" i="17" s="1"/>
  <c r="AD17" i="17"/>
  <c r="AN12" i="17" s="1"/>
  <c r="Q17" i="17"/>
  <c r="AM9" i="17" s="1"/>
  <c r="T17" i="17"/>
  <c r="AM12" i="17" s="1"/>
  <c r="E17" i="17"/>
  <c r="D17" i="17"/>
  <c r="AF17" i="17"/>
  <c r="AN14" i="17" s="1"/>
  <c r="M17" i="17"/>
  <c r="AM5" i="17" s="1"/>
  <c r="O17" i="17"/>
  <c r="AM7" i="17" s="1"/>
  <c r="AG12" i="25"/>
  <c r="AG6" i="17"/>
  <c r="AG52" i="17"/>
  <c r="AG12" i="17"/>
  <c r="AG7" i="17"/>
  <c r="AG11" i="17"/>
  <c r="M9" i="23"/>
  <c r="M34" i="23"/>
  <c r="M30" i="23"/>
  <c r="M26" i="23"/>
  <c r="M22" i="23"/>
  <c r="M18" i="23"/>
  <c r="M14" i="23"/>
  <c r="M10" i="23"/>
  <c r="M6" i="23"/>
  <c r="M33" i="23"/>
  <c r="M29" i="23"/>
  <c r="M25" i="23"/>
  <c r="M21" i="23"/>
  <c r="M17" i="23"/>
  <c r="M13" i="23"/>
  <c r="N13" i="23" s="1"/>
  <c r="N10" i="23"/>
  <c r="M32" i="23"/>
  <c r="N32" i="23" s="1"/>
  <c r="M28" i="23"/>
  <c r="M24" i="23"/>
  <c r="N24" i="23" s="1"/>
  <c r="M20" i="23"/>
  <c r="M16" i="23"/>
  <c r="N16" i="23" s="1"/>
  <c r="M12" i="23"/>
  <c r="M8" i="23"/>
  <c r="M5" i="23"/>
  <c r="M31" i="23"/>
  <c r="M27" i="23"/>
  <c r="M23" i="23"/>
  <c r="N23" i="23" s="1"/>
  <c r="M19" i="23"/>
  <c r="M15" i="23"/>
  <c r="N15" i="23" s="1"/>
  <c r="M11" i="23"/>
  <c r="M7" i="23"/>
  <c r="N7" i="23" s="1"/>
  <c r="I16" i="25"/>
  <c r="I17" i="25" s="1"/>
  <c r="P16" i="25"/>
  <c r="P17" i="25" s="1"/>
  <c r="AM8" i="25" s="1"/>
  <c r="M22" i="27"/>
  <c r="N22" i="27" s="1"/>
  <c r="AA16" i="25"/>
  <c r="AA17" i="25" s="1"/>
  <c r="AN9" i="25" s="1"/>
  <c r="L16" i="25"/>
  <c r="L17" i="25" s="1"/>
  <c r="M17" i="27"/>
  <c r="N17" i="27" s="1"/>
  <c r="AD16" i="25"/>
  <c r="AD17" i="25" s="1"/>
  <c r="AN12" i="25" s="1"/>
  <c r="V16" i="25"/>
  <c r="V17" i="25" s="1"/>
  <c r="AM14" i="25" s="1"/>
  <c r="K16" i="25"/>
  <c r="K17" i="25" s="1"/>
  <c r="M15" i="27"/>
  <c r="N15" i="27" s="1"/>
  <c r="M14" i="27"/>
  <c r="N14" i="27" s="1"/>
  <c r="F16" i="11"/>
  <c r="F17" i="11" s="1"/>
  <c r="M9" i="27"/>
  <c r="N9" i="27" s="1"/>
  <c r="N16" i="25"/>
  <c r="N17" i="25" s="1"/>
  <c r="AM6" i="25" s="1"/>
  <c r="Q16" i="25"/>
  <c r="Q17" i="25" s="1"/>
  <c r="AM9" i="25" s="1"/>
  <c r="H16" i="25"/>
  <c r="H17" i="25" s="1"/>
  <c r="O16" i="25"/>
  <c r="O17" i="25" s="1"/>
  <c r="AM7" i="25" s="1"/>
  <c r="X16" i="25"/>
  <c r="X17" i="25" s="1"/>
  <c r="AN6" i="25" s="1"/>
  <c r="C16" i="25"/>
  <c r="C17" i="25" s="1"/>
  <c r="G16" i="25"/>
  <c r="G17" i="25" s="1"/>
  <c r="M5" i="27"/>
  <c r="N5" i="27" s="1"/>
  <c r="M21" i="27"/>
  <c r="N21" i="27" s="1"/>
  <c r="M31" i="27"/>
  <c r="N31" i="27" s="1"/>
  <c r="M12" i="27"/>
  <c r="N12" i="27" s="1"/>
  <c r="M13" i="27"/>
  <c r="N13" i="27" s="1"/>
  <c r="M7" i="27"/>
  <c r="N7" i="27" s="1"/>
  <c r="AB16" i="25"/>
  <c r="AB17" i="25" s="1"/>
  <c r="AN10" i="25" s="1"/>
  <c r="N9" i="23"/>
  <c r="G16" i="11"/>
  <c r="G17" i="11" s="1"/>
  <c r="H16" i="11"/>
  <c r="H17" i="11" s="1"/>
  <c r="D16" i="11"/>
  <c r="D17" i="11" s="1"/>
  <c r="E16" i="11"/>
  <c r="E17" i="11" s="1"/>
  <c r="M34" i="27"/>
  <c r="N34" i="27" s="1"/>
  <c r="M23" i="27"/>
  <c r="N23" i="27" s="1"/>
  <c r="M33" i="27"/>
  <c r="N33" i="27" s="1"/>
  <c r="M18" i="27"/>
  <c r="N18" i="27" s="1"/>
  <c r="M6" i="27"/>
  <c r="M11" i="27"/>
  <c r="N11" i="27" s="1"/>
  <c r="M32" i="27"/>
  <c r="N32" i="27" s="1"/>
  <c r="M28" i="27"/>
  <c r="N28" i="27" s="1"/>
  <c r="M19" i="27"/>
  <c r="N19" i="27" s="1"/>
  <c r="M24" i="27"/>
  <c r="N24" i="27" s="1"/>
  <c r="M25" i="27"/>
  <c r="N25" i="27" s="1"/>
  <c r="M10" i="27"/>
  <c r="N10" i="27" s="1"/>
  <c r="M27" i="27"/>
  <c r="N27" i="27" s="1"/>
  <c r="M29" i="27"/>
  <c r="N29" i="27" s="1"/>
  <c r="M30" i="27"/>
  <c r="N30" i="27" s="1"/>
  <c r="M26" i="27"/>
  <c r="N26" i="27" s="1"/>
  <c r="N29" i="23"/>
  <c r="N25" i="23"/>
  <c r="N8" i="23"/>
  <c r="N12" i="23"/>
  <c r="N30" i="23"/>
  <c r="N33" i="23"/>
  <c r="N5" i="23"/>
  <c r="N22" i="23"/>
  <c r="N27" i="23"/>
  <c r="N26" i="23"/>
  <c r="N20" i="23"/>
  <c r="N14" i="23"/>
  <c r="N11" i="23"/>
  <c r="N31" i="23"/>
  <c r="N34" i="23"/>
  <c r="N17" i="23"/>
  <c r="N21" i="23"/>
  <c r="N18" i="23"/>
  <c r="N6" i="23"/>
  <c r="N19" i="23"/>
  <c r="N28" i="23"/>
  <c r="J16" i="25"/>
  <c r="J17" i="25" s="1"/>
  <c r="S16" i="25"/>
  <c r="S17" i="25" s="1"/>
  <c r="AM11" i="25" s="1"/>
  <c r="Z16" i="25"/>
  <c r="Z17" i="25" s="1"/>
  <c r="AN8" i="25" s="1"/>
  <c r="Y16" i="25"/>
  <c r="Y17" i="25" s="1"/>
  <c r="AN7" i="25" s="1"/>
  <c r="E16" i="25"/>
  <c r="E17" i="25" s="1"/>
  <c r="AE16" i="25"/>
  <c r="AE17" i="25" s="1"/>
  <c r="AN13" i="25" s="1"/>
  <c r="W16" i="25"/>
  <c r="W17" i="25" s="1"/>
  <c r="AN5" i="25" s="1"/>
  <c r="T16" i="25"/>
  <c r="T17" i="25" s="1"/>
  <c r="AM12" i="25" s="1"/>
  <c r="AC16" i="25"/>
  <c r="AC17" i="25" s="1"/>
  <c r="AN11" i="25" s="1"/>
  <c r="U16" i="25"/>
  <c r="U17" i="25" s="1"/>
  <c r="AM13" i="25" s="1"/>
  <c r="F16" i="25"/>
  <c r="F17" i="25" s="1"/>
  <c r="M16" i="25"/>
  <c r="M17" i="25" s="1"/>
  <c r="AM5" i="25" s="1"/>
  <c r="D16" i="25"/>
  <c r="D17" i="25" s="1"/>
  <c r="R16" i="25"/>
  <c r="R17" i="25" s="1"/>
  <c r="AM10" i="25" s="1"/>
  <c r="AG13" i="25"/>
  <c r="AG52" i="25"/>
  <c r="AG6" i="25"/>
  <c r="AG14" i="25"/>
  <c r="AG8" i="25"/>
  <c r="AG15" i="25"/>
  <c r="AG10" i="25"/>
  <c r="AG5" i="25"/>
  <c r="AG11" i="25"/>
  <c r="AG7" i="25"/>
  <c r="C17" i="17"/>
  <c r="K17" i="46" l="1"/>
  <c r="T10" i="46"/>
  <c r="U10" i="46"/>
  <c r="H6" i="46"/>
  <c r="I6" i="46"/>
  <c r="U8" i="46"/>
  <c r="T8" i="46"/>
  <c r="G17" i="46"/>
  <c r="N17" i="46"/>
  <c r="Q18" i="46"/>
  <c r="P18" i="46"/>
  <c r="Q8" i="46"/>
  <c r="P8" i="46"/>
  <c r="E11" i="46"/>
  <c r="D11" i="46"/>
  <c r="L6" i="46"/>
  <c r="M6" i="46"/>
  <c r="D12" i="46"/>
  <c r="E12" i="46"/>
  <c r="U18" i="46"/>
  <c r="T18" i="46"/>
  <c r="R17" i="46"/>
  <c r="E8" i="46"/>
  <c r="D8" i="46"/>
  <c r="P11" i="46"/>
  <c r="Q11" i="46"/>
  <c r="P6" i="46"/>
  <c r="Q6" i="46"/>
  <c r="F17" i="46"/>
  <c r="I18" i="46"/>
  <c r="H18" i="46"/>
  <c r="I8" i="46"/>
  <c r="H8" i="46"/>
  <c r="L11" i="46"/>
  <c r="M11" i="46"/>
  <c r="J17" i="46"/>
  <c r="M18" i="46"/>
  <c r="L18" i="46"/>
  <c r="H15" i="46"/>
  <c r="I15" i="46"/>
  <c r="I13" i="46"/>
  <c r="H9" i="46"/>
  <c r="I9" i="46"/>
  <c r="H7" i="46"/>
  <c r="I7" i="46"/>
  <c r="I25" i="46"/>
  <c r="H25" i="46"/>
  <c r="U14" i="46"/>
  <c r="T14" i="46"/>
  <c r="D15" i="46"/>
  <c r="D13" i="46"/>
  <c r="D9" i="46"/>
  <c r="E9" i="46"/>
  <c r="D7" i="46"/>
  <c r="L25" i="46"/>
  <c r="M25" i="46"/>
  <c r="E25" i="46"/>
  <c r="D25" i="46"/>
  <c r="Q16" i="46"/>
  <c r="P16" i="46"/>
  <c r="E10" i="46"/>
  <c r="D10" i="46"/>
  <c r="D16" i="46"/>
  <c r="E16" i="46"/>
  <c r="I14" i="46"/>
  <c r="H14" i="46"/>
  <c r="E26" i="46"/>
  <c r="D26" i="46"/>
  <c r="H26" i="46"/>
  <c r="I26" i="46"/>
  <c r="U26" i="46"/>
  <c r="T26" i="46"/>
  <c r="I10" i="46"/>
  <c r="H10" i="46"/>
  <c r="M16" i="46"/>
  <c r="L16" i="46"/>
  <c r="Q14" i="46"/>
  <c r="P14" i="46"/>
  <c r="I16" i="46"/>
  <c r="H16" i="46"/>
  <c r="D6" i="46"/>
  <c r="E6" i="46"/>
  <c r="T9" i="46"/>
  <c r="U9" i="46"/>
  <c r="H11" i="46"/>
  <c r="I11" i="46"/>
  <c r="H12" i="46"/>
  <c r="I12" i="46"/>
  <c r="T6" i="46"/>
  <c r="U6" i="46"/>
  <c r="T12" i="46"/>
  <c r="U12" i="46"/>
  <c r="B17" i="46"/>
  <c r="E18" i="46"/>
  <c r="D18" i="46"/>
  <c r="T11" i="46"/>
  <c r="U11" i="46"/>
  <c r="M8" i="46"/>
  <c r="L8" i="46"/>
  <c r="O17" i="46"/>
  <c r="P12" i="46"/>
  <c r="Q12" i="46"/>
  <c r="L12" i="46"/>
  <c r="M12" i="46"/>
  <c r="C17" i="46"/>
  <c r="P15" i="46"/>
  <c r="Q15" i="46"/>
  <c r="Q13" i="46"/>
  <c r="P9" i="46"/>
  <c r="Q9" i="46"/>
  <c r="P7" i="46"/>
  <c r="Q7" i="46"/>
  <c r="T7" i="46"/>
  <c r="U25" i="46"/>
  <c r="T25" i="46"/>
  <c r="Q10" i="46"/>
  <c r="P10" i="46"/>
  <c r="L15" i="46"/>
  <c r="M15" i="46"/>
  <c r="L13" i="46"/>
  <c r="L9" i="46"/>
  <c r="M9" i="46"/>
  <c r="M7" i="46"/>
  <c r="L7" i="46"/>
  <c r="T13" i="46"/>
  <c r="U15" i="46"/>
  <c r="S17" i="46"/>
  <c r="P25" i="46"/>
  <c r="Q25" i="46"/>
  <c r="D14" i="46"/>
  <c r="E14" i="46"/>
  <c r="P26" i="46"/>
  <c r="Q26" i="46"/>
  <c r="M26" i="46"/>
  <c r="L26" i="46"/>
  <c r="M10" i="46"/>
  <c r="L10" i="46"/>
  <c r="U16" i="46"/>
  <c r="T16" i="46"/>
  <c r="M14" i="46"/>
  <c r="L14" i="46"/>
  <c r="AG16" i="17"/>
  <c r="AG17" i="17" s="1"/>
  <c r="AG16" i="25"/>
  <c r="M35" i="23"/>
  <c r="N35" i="23"/>
  <c r="N6" i="27"/>
  <c r="M35" i="27"/>
  <c r="AG17" i="25"/>
  <c r="D17" i="46" l="1"/>
  <c r="E17" i="46"/>
  <c r="H17" i="46"/>
  <c r="I17" i="46"/>
  <c r="P17" i="46"/>
  <c r="Q17" i="46"/>
  <c r="L17" i="46"/>
  <c r="M17" i="46"/>
  <c r="T17" i="46"/>
  <c r="U17" i="46"/>
  <c r="N35" i="27"/>
</calcChain>
</file>

<file path=xl/sharedStrings.xml><?xml version="1.0" encoding="utf-8"?>
<sst xmlns="http://schemas.openxmlformats.org/spreadsheetml/2006/main" count="115484" uniqueCount="20279">
  <si>
    <t>Specify in Comments: Breathing Loss</t>
  </si>
  <si>
    <t>40708098</t>
  </si>
  <si>
    <t>Specify in Comments: Working Loss</t>
  </si>
  <si>
    <t>40708401</t>
  </si>
  <si>
    <t>Fixed Roof Tanks - Phenols</t>
  </si>
  <si>
    <t>Nonylphenol: Breathing Loss</t>
  </si>
  <si>
    <t>40708402</t>
  </si>
  <si>
    <t>Nonylphenol: Working Loss</t>
  </si>
  <si>
    <t>40708403</t>
  </si>
  <si>
    <t>Phenol: Breathing Loss</t>
  </si>
  <si>
    <t>40708404</t>
  </si>
  <si>
    <t>Phenol: Working Loss</t>
  </si>
  <si>
    <t>40708405</t>
  </si>
  <si>
    <t>2,4-Dichlorophenol: Breathing Loss</t>
  </si>
  <si>
    <t>40708406</t>
  </si>
  <si>
    <t>2,4-Dichlorophenol: Working Loss</t>
  </si>
  <si>
    <t>40708497</t>
  </si>
  <si>
    <t>Specify Phenol: Breathing Loss</t>
  </si>
  <si>
    <t>40708498</t>
  </si>
  <si>
    <t>Specify Phenol: Working Loss</t>
  </si>
  <si>
    <t>40714601</t>
  </si>
  <si>
    <t>Fixed Roof Tanks - Miscellaneous</t>
  </si>
  <si>
    <t>Carbon Disulfide: Breathing Loss</t>
  </si>
  <si>
    <t>40714602</t>
  </si>
  <si>
    <t>Carbon Disulfide: Working Loss</t>
  </si>
  <si>
    <t>40714603</t>
  </si>
  <si>
    <t>Dimethyl Sulfoxide: Breathing Loss</t>
  </si>
  <si>
    <t>40714604</t>
  </si>
  <si>
    <t>Dimethyl Sulfoxide: Working Loss</t>
  </si>
  <si>
    <t>40714605</t>
  </si>
  <si>
    <t>Tetrahydrofuran: Breathing Loss</t>
  </si>
  <si>
    <t>40714606</t>
  </si>
  <si>
    <t>Tetrahydrofuran: Working Loss</t>
  </si>
  <si>
    <t>40714697</t>
  </si>
  <si>
    <t>Specify In Comments: Breathing Loss</t>
  </si>
  <si>
    <t>40714698</t>
  </si>
  <si>
    <t>Specify In Comments: Working Loss</t>
  </si>
  <si>
    <t>40715401</t>
  </si>
  <si>
    <t>Floating Roof Tanks - Acid Anhydrides</t>
  </si>
  <si>
    <t>Acetic Acid Anhydride: Standing Loss</t>
  </si>
  <si>
    <t>40715402</t>
  </si>
  <si>
    <t>Acetic Acid Anhydride: Working Loss</t>
  </si>
  <si>
    <t>40715403</t>
  </si>
  <si>
    <t>Maleic Anhydride: Standing loss</t>
  </si>
  <si>
    <t>40715404</t>
  </si>
  <si>
    <t>Maleic Anhydride: Withdrawal Loss</t>
  </si>
  <si>
    <t>40715405</t>
  </si>
  <si>
    <t>Phthalic Anhydride: Standing Loss</t>
  </si>
  <si>
    <t>Vine Crops</t>
  </si>
  <si>
    <t>50200205</t>
  </si>
  <si>
    <t>Weeds</t>
  </si>
  <si>
    <t>50200206</t>
  </si>
  <si>
    <t>Orchard Crops</t>
  </si>
  <si>
    <t>50200207</t>
  </si>
  <si>
    <t>Forest Residues</t>
  </si>
  <si>
    <t>50200301</t>
  </si>
  <si>
    <t>Apartment Incineration</t>
  </si>
  <si>
    <t>Flue Fed</t>
  </si>
  <si>
    <t>50200302</t>
  </si>
  <si>
    <t>Flue Fed with Afterburner and Draft Controls</t>
  </si>
  <si>
    <t>50200501</t>
  </si>
  <si>
    <t>Incineration: Special Purpose</t>
  </si>
  <si>
    <t>Med Waste Controlled Air Incin-aka Starved air, 2-stg, or Modular comb</t>
  </si>
  <si>
    <t>50200502</t>
  </si>
  <si>
    <t>Med Waste Excess Air Incin - aka Batch, Multiple Chamber, or Retort</t>
  </si>
  <si>
    <t>50200503</t>
  </si>
  <si>
    <t>Medical Waste Rotary Kiln Incinerator</t>
  </si>
  <si>
    <t>50200504</t>
  </si>
  <si>
    <t>Medical Waste Incinerator, unspecified type (use 502005-01, -02, -03)</t>
  </si>
  <si>
    <t>50200505</t>
  </si>
  <si>
    <t>50200506</t>
  </si>
  <si>
    <t>50200507</t>
  </si>
  <si>
    <t>VOC Contaminated Soil</t>
  </si>
  <si>
    <t>50200515</t>
  </si>
  <si>
    <t>Sewage Sludge Incinerator: Multiple Hearth</t>
  </si>
  <si>
    <t>50200516</t>
  </si>
  <si>
    <t>Sewage Sludge Incinerator: Fluidized Bed</t>
  </si>
  <si>
    <t>50200517</t>
  </si>
  <si>
    <t>Sewage Sludge Incinerator: Electric Infrared</t>
  </si>
  <si>
    <t>50200518</t>
  </si>
  <si>
    <t>50200519</t>
  </si>
  <si>
    <t>50200520</t>
  </si>
  <si>
    <t>50200601</t>
  </si>
  <si>
    <t>Waste Gas Flares ** (Use 5-01-004-10)</t>
  </si>
  <si>
    <t>50200602</t>
  </si>
  <si>
    <t>Municipal: Fugitive Emissions ** (Use 5-01-004-02)</t>
  </si>
  <si>
    <t>50200901</t>
  </si>
  <si>
    <t>Asbestos Removal</t>
  </si>
  <si>
    <t>50280001</t>
  </si>
  <si>
    <t>50282001</t>
  </si>
  <si>
    <t>50282002</t>
  </si>
  <si>
    <t>50282599</t>
  </si>
  <si>
    <t>50290002</t>
  </si>
  <si>
    <t>50290005</t>
  </si>
  <si>
    <t>50290006</t>
  </si>
  <si>
    <t>50290010</t>
  </si>
  <si>
    <t>50300101</t>
  </si>
  <si>
    <t>Solid Waste Disposal - Industrial</t>
  </si>
  <si>
    <t>50300102</t>
  </si>
  <si>
    <t>50300103</t>
  </si>
  <si>
    <t>50300104</t>
  </si>
  <si>
    <t>50300105</t>
  </si>
  <si>
    <t>50300106</t>
  </si>
  <si>
    <t>50300107</t>
  </si>
  <si>
    <t>50300108</t>
  </si>
  <si>
    <t>Auto Body Components</t>
  </si>
  <si>
    <t>50300109</t>
  </si>
  <si>
    <t>50300111</t>
  </si>
  <si>
    <t>50300112</t>
  </si>
  <si>
    <t>50300113</t>
  </si>
  <si>
    <t>50300114</t>
  </si>
  <si>
    <t>Modular Starved-air Combustor</t>
  </si>
  <si>
    <t>50300115</t>
  </si>
  <si>
    <t>Modular Excess-air Combustor</t>
  </si>
  <si>
    <t>50300201</t>
  </si>
  <si>
    <t>Wood/Vegetation/Leaves</t>
  </si>
  <si>
    <t>50300202</t>
  </si>
  <si>
    <t>50300203</t>
  </si>
  <si>
    <t>50300204</t>
  </si>
  <si>
    <t>Coal Refuse Piles</t>
  </si>
  <si>
    <t>50300205</t>
  </si>
  <si>
    <t>Rocket Propellant</t>
  </si>
  <si>
    <t>50300501</t>
  </si>
  <si>
    <t>Hazardous Waste</t>
  </si>
  <si>
    <t>50300502</t>
  </si>
  <si>
    <t>Hazardous Waste Incinerators: Fluidized Bed</t>
  </si>
  <si>
    <t>50300503</t>
  </si>
  <si>
    <t>Hazardous Waste Incinerators: Liquid Injection</t>
  </si>
  <si>
    <t>50300504</t>
  </si>
  <si>
    <t>Hazardous Waste Incinerators: Rotary Kiln</t>
  </si>
  <si>
    <t>50300505</t>
  </si>
  <si>
    <t>Hazardous Waste Incinerators: Multiple Hearth</t>
  </si>
  <si>
    <t>50300506</t>
  </si>
  <si>
    <t>50300515</t>
  </si>
  <si>
    <t>50300516</t>
  </si>
  <si>
    <t>50300517</t>
  </si>
  <si>
    <t>50300518</t>
  </si>
  <si>
    <t>50300519</t>
  </si>
  <si>
    <t>50300520</t>
  </si>
  <si>
    <t>50300599</t>
  </si>
  <si>
    <t>Fuel Not Classified</t>
  </si>
  <si>
    <t>50300601</t>
  </si>
  <si>
    <t>Waste Gas Flares</t>
  </si>
  <si>
    <t>50300602</t>
  </si>
  <si>
    <t>Liquid Waste Disposal</t>
  </si>
  <si>
    <t>50300603</t>
  </si>
  <si>
    <t>Hazardous: Fugitive Emissions</t>
  </si>
  <si>
    <t>50300701</t>
  </si>
  <si>
    <t>50300702</t>
  </si>
  <si>
    <t>Waste Treatment: General</t>
  </si>
  <si>
    <t>50300709</t>
  </si>
  <si>
    <t>Open Trench</t>
  </si>
  <si>
    <t>50300710</t>
  </si>
  <si>
    <t>Open Sump</t>
  </si>
  <si>
    <t>50300711</t>
  </si>
  <si>
    <t>Junction Box</t>
  </si>
  <si>
    <t>50300713</t>
  </si>
  <si>
    <t>50300719</t>
  </si>
  <si>
    <t>50300724</t>
  </si>
  <si>
    <t>Equalization Basin</t>
  </si>
  <si>
    <t>50300727</t>
  </si>
  <si>
    <t>Neutralization Basin</t>
  </si>
  <si>
    <t>50300731</t>
  </si>
  <si>
    <t>Diffused Air Activated Sludge</t>
  </si>
  <si>
    <t>50300732</t>
  </si>
  <si>
    <t>Mechanical Mix Activated Sludge</t>
  </si>
  <si>
    <t>50300733</t>
  </si>
  <si>
    <t>Pure Oxygen Activated Sludge</t>
  </si>
  <si>
    <t>50300734</t>
  </si>
  <si>
    <t>Trickling Filter</t>
  </si>
  <si>
    <t>50300740</t>
  </si>
  <si>
    <t>Big Horn , Powder River , Crook, Weston, Niobrara, Converse, Natrona, Johnson, Campbell and Sheridan</t>
  </si>
  <si>
    <t>Powder River Basin Counties:</t>
  </si>
  <si>
    <t xml:space="preserve">The basin boundaries are provided below, both as a list of counties and pictorially as bounded by the red line.  The area encompassed by the Powder River Basin as described is the area for which emissions were  estimated.  </t>
  </si>
  <si>
    <t>Process Vents: Dacthal Formulation</t>
  </si>
  <si>
    <t>63134023</t>
  </si>
  <si>
    <t>Process Vents: Dacthal Packaging</t>
  </si>
  <si>
    <t>63134024</t>
  </si>
  <si>
    <t>Process Vents, Formulation: Solid Additives Feeders</t>
  </si>
  <si>
    <t>63134025</t>
  </si>
  <si>
    <t>Grade 1 Fuel Oil: Working Loss (Independent Tank Diameter)</t>
  </si>
  <si>
    <t>40301097</t>
  </si>
  <si>
    <t>Specify Liquid: Breathing Loss (67000 Bbl. Tank Size)</t>
  </si>
  <si>
    <t>40301098</t>
  </si>
  <si>
    <t>Specify Liquid: Breathing Loss (250000 Bbl. Tank Size)</t>
  </si>
  <si>
    <t>40301099</t>
  </si>
  <si>
    <t>Specify Liquid: Working Loss (Tank Diameter Independent)</t>
  </si>
  <si>
    <t>40301101</t>
  </si>
  <si>
    <t>Floating Roof Tanks (Varying Sizes)</t>
  </si>
  <si>
    <t>Gasoline RVP 13: Standing Loss (67000 Bbl. Tank Size)</t>
  </si>
  <si>
    <t>40301102</t>
  </si>
  <si>
    <t>Gasoline RVP 10: Standing Loss (67000 Bbl. Tank Size)</t>
  </si>
  <si>
    <t>40301103</t>
  </si>
  <si>
    <t>Gasoline RVP 7: Standing Loss (67000 Bbl. Tank Size)</t>
  </si>
  <si>
    <t>40301104</t>
  </si>
  <si>
    <t>Gasoline RVP 13: Standing Loss (250000 Bbl. Tank Size)</t>
  </si>
  <si>
    <t>40301105</t>
  </si>
  <si>
    <t>Gasoline RVP 10: Standing Loss (250000 Bbl. Tank Size)</t>
  </si>
  <si>
    <t>40301106</t>
  </si>
  <si>
    <t>Gasoline RVP 7: Standing Loss (250000 Bbl. Tank Size)</t>
  </si>
  <si>
    <t>40301107</t>
  </si>
  <si>
    <t>Gasoline RVP 13/10/7: Withdrawal Loss (67000 Bbl. Tank Size)</t>
  </si>
  <si>
    <t>Process Tanks: Centrifuge Product Tanks</t>
  </si>
  <si>
    <t>63134069</t>
  </si>
  <si>
    <t>Process Tanks: Still Pot Surge Tank</t>
  </si>
  <si>
    <t>63134070</t>
  </si>
  <si>
    <t>Process Tanks: Mill Feed Tank</t>
  </si>
  <si>
    <t>63134071</t>
  </si>
  <si>
    <t>Process Tanks: Mill Receiver Tank</t>
  </si>
  <si>
    <t>63134072</t>
  </si>
  <si>
    <t>Process Tanks: MeOH Storage Chilled Water Hold Tank</t>
  </si>
  <si>
    <t>63134073</t>
  </si>
  <si>
    <t>Process Tanks: Xylol Mechanical Seal Tank</t>
  </si>
  <si>
    <t>63134074</t>
  </si>
  <si>
    <t>Process Tanks: MeOH Drying Column Receiver Tank</t>
  </si>
  <si>
    <t>63134075</t>
  </si>
  <si>
    <t>Process Tanks: Light Organic Slops Tank</t>
  </si>
  <si>
    <t>63134076</t>
  </si>
  <si>
    <t>Process Tanks: Sump Surge Tank</t>
  </si>
  <si>
    <t>63134077</t>
  </si>
  <si>
    <t>Process Tanks: Product Packaging Tanks</t>
  </si>
  <si>
    <t>63134078</t>
  </si>
  <si>
    <t>Process Tanks: Flash Feed Tanks</t>
  </si>
  <si>
    <t>63134079</t>
  </si>
  <si>
    <t>Process Tanks: Distillation Feed Tanks</t>
  </si>
  <si>
    <t>63134080</t>
  </si>
  <si>
    <t>Process Tanks: Flaker Feed Tanks</t>
  </si>
  <si>
    <t>63134081</t>
  </si>
  <si>
    <t>Process Tanks: Xylol Stripper Feed Tank</t>
  </si>
  <si>
    <t>63134082</t>
  </si>
  <si>
    <t>Process Tanks: Centrifuge Feed Tanks</t>
  </si>
  <si>
    <t>63134083</t>
  </si>
  <si>
    <t>Process Tanks: MeOH Drying Feed Tanks</t>
  </si>
  <si>
    <t>63134084</t>
  </si>
  <si>
    <t>Process Tanks: Spray Dryer Feed Tanks</t>
  </si>
  <si>
    <t>63134085</t>
  </si>
  <si>
    <t>Process Tanks: Small Media Mill Surge Tanks</t>
  </si>
  <si>
    <t>63142001</t>
  </si>
  <si>
    <t>Sodium Pentachlorophenate, Chlorination Process</t>
  </si>
  <si>
    <t>Sodium Pentachlorophenate: Chlorination Process</t>
  </si>
  <si>
    <t>63142010</t>
  </si>
  <si>
    <t>Process Vents: Chlorination Process</t>
  </si>
  <si>
    <t>63142011</t>
  </si>
  <si>
    <t>Process Vents: Primary Reactor</t>
  </si>
  <si>
    <t>63142012</t>
  </si>
  <si>
    <t>Process Vents: Distillation</t>
  </si>
  <si>
    <t>63142013</t>
  </si>
  <si>
    <t>Process Vents: Secondary Reactor</t>
  </si>
  <si>
    <t>63142014</t>
  </si>
  <si>
    <t>Process Vents: Dryer</t>
  </si>
  <si>
    <t>63142015</t>
  </si>
  <si>
    <t>Process Vents: Prill Tower</t>
  </si>
  <si>
    <t>63142030</t>
  </si>
  <si>
    <t>63142031</t>
  </si>
  <si>
    <t>Process Vents, End Product Storage: Prilled Product</t>
  </si>
  <si>
    <t>63142032</t>
  </si>
  <si>
    <t>Process Vents, End Product Storage: Crystallized Product</t>
  </si>
  <si>
    <t>63143001</t>
  </si>
  <si>
    <t>Sodium Pentachlorophenate, Hydrolization Process</t>
  </si>
  <si>
    <t>Sodium Pentachlorophenate: Hydrolization Process</t>
  </si>
  <si>
    <t>63143010</t>
  </si>
  <si>
    <t>Process Vents: Hydrolization Process</t>
  </si>
  <si>
    <t>63143011</t>
  </si>
  <si>
    <t>Process Vents: Hydrolysis Reactor</t>
  </si>
  <si>
    <t>63143012</t>
  </si>
  <si>
    <t>Process Vents: Evaporation</t>
  </si>
  <si>
    <t>63143013</t>
  </si>
  <si>
    <t>Process Vents: Filter, Alcohol</t>
  </si>
  <si>
    <t>63143014</t>
  </si>
  <si>
    <t>Process Vents: Residue Dissolution in Water</t>
  </si>
  <si>
    <t>63143015</t>
  </si>
  <si>
    <t>Grd 2 Fuel Oil: Stand. Loss (250000 Bbl Tank Size)**(Use 4-03-011-16)</t>
  </si>
  <si>
    <t>40301169</t>
  </si>
  <si>
    <t>Grade 1 Fuel Oil: Standing Loss (250000 Bbl. Tank Size)</t>
  </si>
  <si>
    <t>40301175</t>
  </si>
  <si>
    <t>Grade 6 Fuel Oil: Withdrawal Loss (Independent Tank Diameter)</t>
  </si>
  <si>
    <t>40301176</t>
  </si>
  <si>
    <t>Jet Kerosene: Working Loss</t>
  </si>
  <si>
    <t>40400413</t>
  </si>
  <si>
    <t>Distillate Fuel #2: Breathing Loss</t>
  </si>
  <si>
    <t>40400414</t>
  </si>
  <si>
    <t>Distillate Fuel #2: Working Loss</t>
  </si>
  <si>
    <t>40400497</t>
  </si>
  <si>
    <t>40400498</t>
  </si>
  <si>
    <t>40500101</t>
  </si>
  <si>
    <t>Printing/Publishing</t>
  </si>
  <si>
    <t>40500199</t>
  </si>
  <si>
    <t>40500201</t>
  </si>
  <si>
    <t>Letter Press: 2751</t>
  </si>
  <si>
    <t>50100740</t>
  </si>
  <si>
    <t>POTW: Secondary Clarifier</t>
  </si>
  <si>
    <t>50100750</t>
  </si>
  <si>
    <t>POTW: Tertiary Filters</t>
  </si>
  <si>
    <t>50100760</t>
  </si>
  <si>
    <t>POTW: Chlorine Contact Tank</t>
  </si>
  <si>
    <t>50100761</t>
  </si>
  <si>
    <t>POTW: Dechlorination</t>
  </si>
  <si>
    <t>50100765</t>
  </si>
  <si>
    <t>Weir</t>
  </si>
  <si>
    <t>50100769</t>
  </si>
  <si>
    <t>Storage Basin or Open Tank</t>
  </si>
  <si>
    <t>50100771</t>
  </si>
  <si>
    <t>Gasoline RVP 10: Working Loss</t>
  </si>
  <si>
    <t>40400405</t>
  </si>
  <si>
    <t>External Floating Roof Tank: Withdrawal Loss</t>
  </si>
  <si>
    <t>40400307</t>
  </si>
  <si>
    <t>Internal Floating Roof Tank: Withdrawal Loss</t>
  </si>
  <si>
    <t>Fixed Roof Tank, Condensate, working+breathing+flashing losses</t>
  </si>
  <si>
    <t>Fixed Roof Tank, Crude Oil, working+breathing+flashing losses</t>
  </si>
  <si>
    <t>40400313</t>
  </si>
  <si>
    <t>Fixed Roof Tank, Lube Oil, working+breathing+flashing losses</t>
  </si>
  <si>
    <t>40400314</t>
  </si>
  <si>
    <t>Fixed Roof Tank, Specialty Chem-working+breathing+flashing</t>
  </si>
  <si>
    <t>Fixed Roof Tank, Produced Water, working+breathing+flashing</t>
  </si>
  <si>
    <t>40400316</t>
  </si>
  <si>
    <t>Fixed Roof Tank, Diesel, working+breathing+flashing losses</t>
  </si>
  <si>
    <t>40400321</t>
  </si>
  <si>
    <t>External Floating Roof Tank, Condensate, working+breathing+flashing</t>
  </si>
  <si>
    <t>External Floating Roof Tank, Crude Oil, working+breathing+flashing</t>
  </si>
  <si>
    <t>40400323</t>
  </si>
  <si>
    <t>External Floating Roof Tank, Lube Oil, working+breathing+flashing</t>
  </si>
  <si>
    <t>40400324</t>
  </si>
  <si>
    <t>External Floating Roof Tank, Specialty Chem-working+breathing+flashing</t>
  </si>
  <si>
    <t>40400325</t>
  </si>
  <si>
    <t>External Floating Roof Tank, Produced Water-working+breathing+flashing</t>
  </si>
  <si>
    <t>40400326</t>
  </si>
  <si>
    <t>External Floating Roof Tank, Diesel, working+breathing+flashing</t>
  </si>
  <si>
    <t>40400331</t>
  </si>
  <si>
    <t>Internal Floating Roof Tank, Condensate, working+breathing+flashing</t>
  </si>
  <si>
    <t>Internal Floating Roof Tank, Crude Oil, working+breathing+flashing</t>
  </si>
  <si>
    <t>40400333</t>
  </si>
  <si>
    <t>Internal Floating Roof Tank, Lube Oil, working+breathing+flashing</t>
  </si>
  <si>
    <t>40400334</t>
  </si>
  <si>
    <t>Internal Floating Roof Tank, Specialty Chem-working+breathing+flashing</t>
  </si>
  <si>
    <t>40400335</t>
  </si>
  <si>
    <t>Internal Floating Roof Tank, Produced Water-working+breathing+flashing</t>
  </si>
  <si>
    <t>40400336</t>
  </si>
  <si>
    <t>Internal Floating Roof Tank, Diesel, working+breathing+flashing</t>
  </si>
  <si>
    <t>40400340</t>
  </si>
  <si>
    <t>Sewage Sludge Incinerator: Single Hearth Cyclone</t>
  </si>
  <si>
    <t>50100519</t>
  </si>
  <si>
    <t>Sewage Sludge Incinerator: Rotary Kiln</t>
  </si>
  <si>
    <t>50100520</t>
  </si>
  <si>
    <t>Sewage Sludge Incinerator: High Pressure, Wet Oxidation</t>
  </si>
  <si>
    <t>50100601</t>
  </si>
  <si>
    <t>Fire Fighting</t>
  </si>
  <si>
    <t>Structure: Jet Fuel</t>
  </si>
  <si>
    <t>50100602</t>
  </si>
  <si>
    <t>Structure: Distillate Oil</t>
  </si>
  <si>
    <t>50100603</t>
  </si>
  <si>
    <t>Structure: Kerosene</t>
  </si>
  <si>
    <t>50100604</t>
  </si>
  <si>
    <t>Structure: Wood Pallets</t>
  </si>
  <si>
    <t>50100701</t>
  </si>
  <si>
    <t>N-Heptane: Breathing Loss</t>
  </si>
  <si>
    <t>40701606</t>
  </si>
  <si>
    <t>N-Heptane: Working Loss</t>
  </si>
  <si>
    <t>40701607</t>
  </si>
  <si>
    <t>Isopentane: Breathing Loss</t>
  </si>
  <si>
    <t>40701608</t>
  </si>
  <si>
    <t>Isopentane: Working Loss</t>
  </si>
  <si>
    <t>40701609</t>
  </si>
  <si>
    <t>Pentadecane: Breathing Loss</t>
  </si>
  <si>
    <t>40701610</t>
  </si>
  <si>
    <t>Pentadecane: Working Loss</t>
  </si>
  <si>
    <t>40701611</t>
  </si>
  <si>
    <t>Naphtha: Breathing Loss</t>
  </si>
  <si>
    <t>40701612</t>
  </si>
  <si>
    <t>Naphtha: Working Loss</t>
  </si>
  <si>
    <t>40701613</t>
  </si>
  <si>
    <t>Petroleum Distillate: Breathing Loss</t>
  </si>
  <si>
    <t>40701614</t>
  </si>
  <si>
    <t>Petroleum Distillate: Working Loss</t>
  </si>
  <si>
    <t>40701615</t>
  </si>
  <si>
    <t>Hexane: Breathing Loss</t>
  </si>
  <si>
    <t>40701616</t>
  </si>
  <si>
    <t>Hexane: Working Loss</t>
  </si>
  <si>
    <t>40701697</t>
  </si>
  <si>
    <t>Specify Alkane: Breathing Loss</t>
  </si>
  <si>
    <t>40701698</t>
  </si>
  <si>
    <t>Specify Alkane: Working Loss</t>
  </si>
  <si>
    <t>40702001</t>
  </si>
  <si>
    <t>Fixed Roof Tanks - Alkenes (Olefins)</t>
  </si>
  <si>
    <t>Dodecene: Breathing Loss</t>
  </si>
  <si>
    <t>40702002</t>
  </si>
  <si>
    <t>Dodecene: Working Loss</t>
  </si>
  <si>
    <t>40702003</t>
  </si>
  <si>
    <t>Heptenes - General: Breathing Loss</t>
  </si>
  <si>
    <t>40702004</t>
  </si>
  <si>
    <t>Heptenes - General: Working Loss</t>
  </si>
  <si>
    <t>40702097</t>
  </si>
  <si>
    <t>Specify Olefin: Breathing Loss</t>
  </si>
  <si>
    <t>40702098</t>
  </si>
  <si>
    <t>Specify Olefin: Working Loss</t>
  </si>
  <si>
    <t>40702801</t>
  </si>
  <si>
    <t>Fixed Roof Tanks - Amides</t>
  </si>
  <si>
    <t>Dimethylformamide: Breathing Loss</t>
  </si>
  <si>
    <t>40702802</t>
  </si>
  <si>
    <t>Dimethylformamide: Working Loss</t>
  </si>
  <si>
    <t>40703201</t>
  </si>
  <si>
    <t>Fixed Roof Tanks - Amines</t>
  </si>
  <si>
    <t>Aniline: Breathing Loss</t>
  </si>
  <si>
    <t>40703202</t>
  </si>
  <si>
    <t>Aniline: Working Loss</t>
  </si>
  <si>
    <t>39999998</t>
  </si>
  <si>
    <t>39999999</t>
  </si>
  <si>
    <t>40100101</t>
  </si>
  <si>
    <t>Petroleum and Solvent Evaporation</t>
  </si>
  <si>
    <t>Organic Solvent Evaporation</t>
  </si>
  <si>
    <t>40100102</t>
  </si>
  <si>
    <t>Stoddard (Petroleum Solvent) ** (Use 4-10-001-01 or 4-10-002-01)</t>
  </si>
  <si>
    <t>40100103</t>
  </si>
  <si>
    <t>40100104</t>
  </si>
  <si>
    <t>Stoddard (Petroleum Solvent) ** (Use 4-10-001-02 or 4-10-002-02)</t>
  </si>
  <si>
    <t>40100105</t>
  </si>
  <si>
    <t>Trichlorotrifluoroethane (Freon)</t>
  </si>
  <si>
    <t>40100106</t>
  </si>
  <si>
    <t>40100107</t>
  </si>
  <si>
    <t>Ethylene Oxide: General</t>
  </si>
  <si>
    <t>40100113</t>
  </si>
  <si>
    <t>40100146</t>
  </si>
  <si>
    <t>Stoddard:Filtr Disp/Cooked Muck(Drained)**(Use 4-10-001-61 or 002-61)</t>
  </si>
  <si>
    <t>40100147</t>
  </si>
  <si>
    <t>Stoddard:Filtr Disp/Cooked Muck (Centrif)**(Use 4-10-001-62 or 002-62)</t>
  </si>
  <si>
    <t>40100160</t>
  </si>
  <si>
    <t>Trichlorofluroethane: Washer/Dryer/Still</t>
  </si>
  <si>
    <t>40100161</t>
  </si>
  <si>
    <t>Trichlorofluroethane: Cartrige Filter Disposal</t>
  </si>
  <si>
    <t>40100162</t>
  </si>
  <si>
    <t>Trichlorofluroethane: Still Residue Disposal</t>
  </si>
  <si>
    <t>40100163</t>
  </si>
  <si>
    <t>Trichlorofluroethane: Miscellaneous Fugitive</t>
  </si>
  <si>
    <t>40100198</t>
  </si>
  <si>
    <t>40100199</t>
  </si>
  <si>
    <t>40100201</t>
  </si>
  <si>
    <t>Stoddard (Petroleum Solvent): Open-top Vapor Degreasing</t>
  </si>
  <si>
    <t>40100202</t>
  </si>
  <si>
    <t xml:space="preserve">Tribal </t>
  </si>
  <si>
    <t>Non-Tribal</t>
  </si>
  <si>
    <t xml:space="preserve"> </t>
  </si>
  <si>
    <t>Filtration</t>
  </si>
  <si>
    <t>41000141</t>
  </si>
  <si>
    <t>Filtration, Diatomite: Single Charge</t>
  </si>
  <si>
    <t>41000142</t>
  </si>
  <si>
    <t>Filtration, Diatomite: Multiple Charge</t>
  </si>
  <si>
    <t>41000143</t>
  </si>
  <si>
    <t>Filtration, Diatomite: Regenerative</t>
  </si>
  <si>
    <t>41000144</t>
  </si>
  <si>
    <t>Filtration, Cartridge, Carbon Core, Batch Operation</t>
  </si>
  <si>
    <t>41000145</t>
  </si>
  <si>
    <t>Filtration, Cartridge, All Carbon, Batch Operation</t>
  </si>
  <si>
    <t>41000146</t>
  </si>
  <si>
    <t>Filtration, Cartridge, Carbon Core, Continuous Operation</t>
  </si>
  <si>
    <t>41000147</t>
  </si>
  <si>
    <t>Filtration, Cartridge, All Carbon, Continuous Operation</t>
  </si>
  <si>
    <t>41000160</t>
  </si>
  <si>
    <t>Waste Disposal</t>
  </si>
  <si>
    <t>41000161</t>
  </si>
  <si>
    <t>Waste Disposal: Filter Waste, Drained</t>
  </si>
  <si>
    <t>41000162</t>
  </si>
  <si>
    <t>Waste Disposal: Filter Waste, Centrifuged</t>
  </si>
  <si>
    <t>41000163</t>
  </si>
  <si>
    <t>Waste Disposal: Settling Tank Sludge</t>
  </si>
  <si>
    <t>41000164</t>
  </si>
  <si>
    <t>Waste Disposal: Still Waste</t>
  </si>
  <si>
    <t>41000165</t>
  </si>
  <si>
    <t>Waste Disposal: Cartridge, All Carbon</t>
  </si>
  <si>
    <t>41000166</t>
  </si>
  <si>
    <t>Waste Disposal: Cartridge, Carbon Core Only</t>
  </si>
  <si>
    <t>41000201</t>
  </si>
  <si>
    <t>Petroleum Solvent - Commercial</t>
  </si>
  <si>
    <t>41000202</t>
  </si>
  <si>
    <t>41000215</t>
  </si>
  <si>
    <t>41000225</t>
  </si>
  <si>
    <t>41000226</t>
  </si>
  <si>
    <t>41000230</t>
  </si>
  <si>
    <t>41000231</t>
  </si>
  <si>
    <t>41000232</t>
  </si>
  <si>
    <t>41000233</t>
  </si>
  <si>
    <t>Gasoline RVP 10: Standing Loss - Int. Floating Roof w/ Secondary Seal</t>
  </si>
  <si>
    <t>40400173</t>
  </si>
  <si>
    <t>Gasoline RVP 7: Standing Loss - Int. Floating Roof w/ Secondary Seal</t>
  </si>
  <si>
    <t>40400178</t>
  </si>
  <si>
    <t>Gasoline RVP 13/10/7: Withdrawal Loss - Int. Float Roof (Pri/Sec Seal)</t>
  </si>
  <si>
    <t>40400179</t>
  </si>
  <si>
    <t>Specify Liquid: Internal Floating Roof (Primary/Secondary Seal)</t>
  </si>
  <si>
    <t>40400199</t>
  </si>
  <si>
    <t>40400201</t>
  </si>
  <si>
    <t>Bulk Plants</t>
  </si>
  <si>
    <t>40400202</t>
  </si>
  <si>
    <t>40400203</t>
  </si>
  <si>
    <t>40400204</t>
  </si>
  <si>
    <t>Gasoline RVP 13: Working Loss (67000 Bbl. Capacity) - Fixed Roof Tank</t>
  </si>
  <si>
    <t>40400205</t>
  </si>
  <si>
    <t>Gasoline RVP 10: Working Loss (67000 Bbl. Capacity) - Fixed Roof Tank</t>
  </si>
  <si>
    <t>40400206</t>
  </si>
  <si>
    <t>Gasoline RVP 7: Working Loss (67000 Bbl. Capacity) - Fixed Roof Tank</t>
  </si>
  <si>
    <t>40400207</t>
  </si>
  <si>
    <t>Gasoline RVP 13: Standing Loss (67000 Bbl Cap.) - Floating Roof Tank</t>
  </si>
  <si>
    <t>40400208</t>
  </si>
  <si>
    <t>Gasoline RVP 10: Standing Loss (67000 Bbl Cap.) - Floating Roof Tank</t>
  </si>
  <si>
    <t>40400209</t>
  </si>
  <si>
    <t>Gasoline RVP 7: Standing Loss (67000 Bbl Cap.) - Floating Roof Tank</t>
  </si>
  <si>
    <t>40400210</t>
  </si>
  <si>
    <t>40400211</t>
  </si>
  <si>
    <t>40400212</t>
  </si>
  <si>
    <t>40400213</t>
  </si>
  <si>
    <t>40400230</t>
  </si>
  <si>
    <t>40400231</t>
  </si>
  <si>
    <t>40400232</t>
  </si>
  <si>
    <t>40400233</t>
  </si>
  <si>
    <t>40400240</t>
  </si>
  <si>
    <t>Specify Liquid: Standing Loss - Ext. Floating Roof w/ Secondary Seal</t>
  </si>
  <si>
    <t>40400241</t>
  </si>
  <si>
    <t>40400242</t>
  </si>
  <si>
    <t>40400243</t>
  </si>
  <si>
    <t>40400248</t>
  </si>
  <si>
    <t>Gasoline RVP 10/13/7: Withdrawal Loss - Ext. Float Roof (Pri/Sec Seal)</t>
  </si>
  <si>
    <t>40400249</t>
  </si>
  <si>
    <t>40400250</t>
  </si>
  <si>
    <t>Loading Racks</t>
  </si>
  <si>
    <t>40400251</t>
  </si>
  <si>
    <t>40400252</t>
  </si>
  <si>
    <t>Miscellaneous Losses/Leaks: Vapor Collection Losses</t>
  </si>
  <si>
    <t>40400253</t>
  </si>
  <si>
    <t>Miscellaneous Losses/Leaks: Vapor Control Unit Losses</t>
  </si>
  <si>
    <t>40400254</t>
  </si>
  <si>
    <t>Tank Truck Vapor Losses</t>
  </si>
  <si>
    <t>40400255</t>
  </si>
  <si>
    <t>Loading Racks - Jet Fuel</t>
  </si>
  <si>
    <t>40400260</t>
  </si>
  <si>
    <t>40400261</t>
  </si>
  <si>
    <t>40400262</t>
  </si>
  <si>
    <t>40400263</t>
  </si>
  <si>
    <t>40400270</t>
  </si>
  <si>
    <t>40400271</t>
  </si>
  <si>
    <t>40400272</t>
  </si>
  <si>
    <t>40400273</t>
  </si>
  <si>
    <t>40400278</t>
  </si>
  <si>
    <t>Gasoline RVP 10/13/7: Withdrawal Loss - Int. Float Roof (Pri/Sec Seal)</t>
  </si>
  <si>
    <t>40400279</t>
  </si>
  <si>
    <t>Oil and Gas Field Storage and Working Tanks</t>
  </si>
  <si>
    <t>Fixed Roof Tank: Breathing Loss</t>
  </si>
  <si>
    <t>40400303</t>
  </si>
  <si>
    <t>External Floating Roof Tank with Primary Seals: Standing Loss</t>
  </si>
  <si>
    <t>External Floating Roof Tank with Secondary Seals: Standing Loss</t>
  </si>
  <si>
    <t>Internal Floating Roof Tank: Standing Loss</t>
  </si>
  <si>
    <t>40400306</t>
  </si>
  <si>
    <t>Poplar Wood Fired Veneer Dryer</t>
  </si>
  <si>
    <t>30700717</t>
  </si>
  <si>
    <t>Gas Veneer Dryer: Pines ** (use 3-07-007-50)</t>
  </si>
  <si>
    <t>30700718</t>
  </si>
  <si>
    <t>Steam Veneer Dryer: Pines ** (use 3-07-007-60)</t>
  </si>
  <si>
    <t>30700720</t>
  </si>
  <si>
    <t>Veneer Dryer: Steam Heated: Redry</t>
  </si>
  <si>
    <t>SCC8 - added y</t>
  </si>
  <si>
    <t>30700725</t>
  </si>
  <si>
    <t>Veneer Cutting</t>
  </si>
  <si>
    <t>30700727</t>
  </si>
  <si>
    <t>Veneer Laying and Glue Spreading</t>
  </si>
  <si>
    <t>30700730</t>
  </si>
  <si>
    <t>Wood Steaming</t>
  </si>
  <si>
    <t>30700734</t>
  </si>
  <si>
    <t>Hardwood Plywood, Veneer Dryer, Direct Wood-fired, Heated Zones</t>
  </si>
  <si>
    <t>30700735</t>
  </si>
  <si>
    <t>Hardwood Plywood, Veneer Dryer, Direct Wood-fired, Cooling Section</t>
  </si>
  <si>
    <t>30700736</t>
  </si>
  <si>
    <t>Softwood Plywood, Veneer Dryer, Direct Wood-fired, Heated Zones</t>
  </si>
  <si>
    <t>30700737</t>
  </si>
  <si>
    <t>Softwood Plywood, Veneer Dryer, Direct Wood-fired, Cooling Section</t>
  </si>
  <si>
    <t>30700740</t>
  </si>
  <si>
    <t>Direct Wood-Fired Dryer: Non-specified Pine Species Veneer</t>
  </si>
  <si>
    <t>30700744</t>
  </si>
  <si>
    <t>Direct Wood-Fired Dryer: Hemlock Veneer</t>
  </si>
  <si>
    <t>30700746</t>
  </si>
  <si>
    <t>Direct Wood-Fired Dryer: Non-specified Fir Species Veneer</t>
  </si>
  <si>
    <t>30700747</t>
  </si>
  <si>
    <t>Direct Wood-Fired Dryer: Douglas Fir Veneer</t>
  </si>
  <si>
    <t>30700750</t>
  </si>
  <si>
    <t>Direct Natural Gas-Fired Dryer: Non-specified Pine Species Veneer</t>
  </si>
  <si>
    <t>30700752</t>
  </si>
  <si>
    <t>Distillate Oil: Transit Loss</t>
  </si>
  <si>
    <t>40600259</t>
  </si>
  <si>
    <t>Tanker/Barge Cleaning</t>
  </si>
  <si>
    <t>40600260</t>
  </si>
  <si>
    <t>Gasoline: Barge Loading - Ballasted</t>
  </si>
  <si>
    <t>40600261</t>
  </si>
  <si>
    <t>Gasoline: Tanker Ship - Uncleaned Tanks</t>
  </si>
  <si>
    <t>40600298</t>
  </si>
  <si>
    <t>40600299</t>
  </si>
  <si>
    <t>40600301</t>
  </si>
  <si>
    <t>Gasoline Retail Operations - Stage I</t>
  </si>
  <si>
    <t>Splash Filling</t>
  </si>
  <si>
    <t>40600302</t>
  </si>
  <si>
    <t>Submerged Filling w/o Controls</t>
  </si>
  <si>
    <t>40600305</t>
  </si>
  <si>
    <t>Unloading **</t>
  </si>
  <si>
    <t>40600306</t>
  </si>
  <si>
    <t>Balanced Submerged Filling</t>
  </si>
  <si>
    <t>40600307</t>
  </si>
  <si>
    <t>Underground Tank Breathing and Emptying</t>
  </si>
  <si>
    <t>40600399</t>
  </si>
  <si>
    <t>40600401</t>
  </si>
  <si>
    <t>Filling Vehicle Gas Tanks - Stage II</t>
  </si>
  <si>
    <t>Vapor Loss w/o Controls</t>
  </si>
  <si>
    <t>40600402</t>
  </si>
  <si>
    <t>Liquid Spill Loss w/o Controls</t>
  </si>
  <si>
    <t>40600403</t>
  </si>
  <si>
    <t>scc8 should be with controls?</t>
  </si>
  <si>
    <t>40600499</t>
  </si>
  <si>
    <t>40600501</t>
  </si>
  <si>
    <t>Pipeline Petroleum Transport - General - All Products</t>
  </si>
  <si>
    <t>Pipeline Leaks</t>
  </si>
  <si>
    <t>40600502</t>
  </si>
  <si>
    <t>Pipeline Venting</t>
  </si>
  <si>
    <t>40600503</t>
  </si>
  <si>
    <t>Pump Station</t>
  </si>
  <si>
    <t>40600504</t>
  </si>
  <si>
    <t>Pump Station Leaks</t>
  </si>
  <si>
    <t>40600601</t>
  </si>
  <si>
    <t>Consumer (Corporate) Fleet Refueling - Stage II</t>
  </si>
  <si>
    <t>40600602</t>
  </si>
  <si>
    <t>40600603</t>
  </si>
  <si>
    <t>Vapor Loss w/controls</t>
  </si>
  <si>
    <t>40201113</t>
  </si>
  <si>
    <t>Fabric Printing: Rotary Screen (Also See New Codes Under 4-02-040-XX)</t>
  </si>
  <si>
    <t>40201114</t>
  </si>
  <si>
    <t>40201115</t>
  </si>
  <si>
    <t>Fabric Printing: Flat Screen (Also See New Codes Under 4-02-040-XX)</t>
  </si>
  <si>
    <t>40201116</t>
  </si>
  <si>
    <t>40201121</t>
  </si>
  <si>
    <t>Fabric Print:Dryer: Steam Coil (Also See New Codes Under 4-02-040-XX)</t>
  </si>
  <si>
    <t>40201122</t>
  </si>
  <si>
    <t>Fabric Print:Dryer: Fuel-fired (Also See New Codes Under 4-02-040- XX)</t>
  </si>
  <si>
    <t>40201197</t>
  </si>
  <si>
    <t>Misc. Fugitives: Specify in Comments (Also New Codes 4-02-040-XX)</t>
  </si>
  <si>
    <t>40201198</t>
  </si>
  <si>
    <t>40201199</t>
  </si>
  <si>
    <t>Other Not Classified (Also See New Codes Under 4-02-040-XX)</t>
  </si>
  <si>
    <t>40201201</t>
  </si>
  <si>
    <t>Fabric Dyeing</t>
  </si>
  <si>
    <t>Sewage Treatment</t>
  </si>
  <si>
    <t>50100702</t>
  </si>
  <si>
    <t>Primary Settling Tank</t>
  </si>
  <si>
    <t>50100703</t>
  </si>
  <si>
    <t>Secondary Settling Tank</t>
  </si>
  <si>
    <t>50100704</t>
  </si>
  <si>
    <t>Aeration Tank</t>
  </si>
  <si>
    <t>50100707</t>
  </si>
  <si>
    <t>POTW: Headworks Screening</t>
  </si>
  <si>
    <t>50100708</t>
  </si>
  <si>
    <t>Comminutor</t>
  </si>
  <si>
    <t>50100710</t>
  </si>
  <si>
    <t>Collector Sewers</t>
  </si>
  <si>
    <t>50100715</t>
  </si>
  <si>
    <t>POTW: Aerated Grit Chamber</t>
  </si>
  <si>
    <t>50100719</t>
  </si>
  <si>
    <t>Lift Station</t>
  </si>
  <si>
    <t>50100720</t>
  </si>
  <si>
    <t>POTW: Primary Settling Tank</t>
  </si>
  <si>
    <t>50100731</t>
  </si>
  <si>
    <t>POTW: Diffused Air Act Sludge</t>
  </si>
  <si>
    <t>50100732</t>
  </si>
  <si>
    <t>POTW: Mechanical Mix Air Act Sludge</t>
  </si>
  <si>
    <t>50100733</t>
  </si>
  <si>
    <t>POTW: Pure Oxygen Act Sludge</t>
  </si>
  <si>
    <t>50100734</t>
  </si>
  <si>
    <t>POTW: Trickling Filter</t>
  </si>
  <si>
    <t>Coating Application: Rotogravure Printer</t>
  </si>
  <si>
    <t>40201399</t>
  </si>
  <si>
    <t>40201401</t>
  </si>
  <si>
    <t>Large Appliances</t>
  </si>
  <si>
    <t>Prime Coating Operation</t>
  </si>
  <si>
    <t>40201402</t>
  </si>
  <si>
    <t>Cleaning/Pretreatment</t>
  </si>
  <si>
    <t>40201403</t>
  </si>
  <si>
    <t>40201404</t>
  </si>
  <si>
    <t>40201405</t>
  </si>
  <si>
    <t>40201406</t>
  </si>
  <si>
    <t>Topcoat Spray</t>
  </si>
  <si>
    <t>40201410</t>
  </si>
  <si>
    <t>Prime Coat Flashoff</t>
  </si>
  <si>
    <t>40201411</t>
  </si>
  <si>
    <t>Topcoat Flashoff</t>
  </si>
  <si>
    <t>40201431</t>
  </si>
  <si>
    <t>Coating Line: General</t>
  </si>
  <si>
    <t>40201432</t>
  </si>
  <si>
    <t>Prime Air Spray</t>
  </si>
  <si>
    <t>40201433</t>
  </si>
  <si>
    <t>Prime Electrostatic Spray</t>
  </si>
  <si>
    <t>40201434</t>
  </si>
  <si>
    <t>Prime Flow Coat</t>
  </si>
  <si>
    <t>40201435</t>
  </si>
  <si>
    <t>Prime Dip Coat</t>
  </si>
  <si>
    <t>40201436</t>
  </si>
  <si>
    <t>Prime Electro-deposition</t>
  </si>
  <si>
    <t>40201437</t>
  </si>
  <si>
    <t>Top Air Spray</t>
  </si>
  <si>
    <t>40201438</t>
  </si>
  <si>
    <t>Top Electrostatic Spray</t>
  </si>
  <si>
    <t>40201499</t>
  </si>
  <si>
    <t>40201501</t>
  </si>
  <si>
    <t>Magnet Wire Surface Coating</t>
  </si>
  <si>
    <t>Coating/Application/Curing</t>
  </si>
  <si>
    <t>40201502</t>
  </si>
  <si>
    <t>40201503</t>
  </si>
  <si>
    <t>40201504</t>
  </si>
  <si>
    <t>40201505</t>
  </si>
  <si>
    <t>40201531</t>
  </si>
  <si>
    <t>40201599</t>
  </si>
  <si>
    <t>40201601</t>
  </si>
  <si>
    <t>Automobiles and Light Trucks</t>
  </si>
  <si>
    <t>Prime Application/Electo-deposition/Dip/Spray</t>
  </si>
  <si>
    <t>40201602</t>
  </si>
  <si>
    <t>40201603</t>
  </si>
  <si>
    <t>40201604</t>
  </si>
  <si>
    <t>40201605</t>
  </si>
  <si>
    <t>40201606</t>
  </si>
  <si>
    <t>Topcoat Operation</t>
  </si>
  <si>
    <t>40201607</t>
  </si>
  <si>
    <t>Sealers</t>
  </si>
  <si>
    <t>40201608</t>
  </si>
  <si>
    <t>Deadeners</t>
  </si>
  <si>
    <t>40201609</t>
  </si>
  <si>
    <t>Anti-corrosion Priming</t>
  </si>
  <si>
    <t>40201619</t>
  </si>
  <si>
    <t>Prime Surfacing Operation</t>
  </si>
  <si>
    <t>40201620</t>
  </si>
  <si>
    <t>Repair Topcoat Application Area</t>
  </si>
  <si>
    <t>40201621</t>
  </si>
  <si>
    <t>Prime Coating: Solvent-borne - Automobiles</t>
  </si>
  <si>
    <t>40201622</t>
  </si>
  <si>
    <t>Prime Coating: Electro-deposition - Automobiles</t>
  </si>
  <si>
    <t>40201623</t>
  </si>
  <si>
    <t>Guide Coating: Solvent-borne - Automobiles</t>
  </si>
  <si>
    <t>40201624</t>
  </si>
  <si>
    <t>Guide Coating: Water-borne - Automobiles</t>
  </si>
  <si>
    <t>40201625</t>
  </si>
  <si>
    <t>Topcoat: Solvent-borne - Automobiles</t>
  </si>
  <si>
    <t>40201626</t>
  </si>
  <si>
    <t>Topcoat: Water-borne - Automobiles</t>
  </si>
  <si>
    <t>40201627</t>
  </si>
  <si>
    <t>Prime Coating: Solvent-borne - Light Trucks</t>
  </si>
  <si>
    <t>40201628</t>
  </si>
  <si>
    <t>Prime Coating: Electro-deposition - Light Trucks</t>
  </si>
  <si>
    <t>40201629</t>
  </si>
  <si>
    <t>Guide Coating: Solvent-borne - Light Trucks</t>
  </si>
  <si>
    <t>40201630</t>
  </si>
  <si>
    <t>Guide Coating: Water-borne - Light Trucks</t>
  </si>
  <si>
    <t>40201631</t>
  </si>
  <si>
    <t>Topcoat: Solvent-borne - Light Trucks</t>
  </si>
  <si>
    <t>40201632</t>
  </si>
  <si>
    <t>Topcoat: Water-borne - Light Trucks</t>
  </si>
  <si>
    <t>40201699</t>
  </si>
  <si>
    <t>40201702</t>
  </si>
  <si>
    <t>Powder River Basin Oil and Gas Emissions</t>
  </si>
  <si>
    <t>3000301</t>
  </si>
  <si>
    <t>3007501</t>
  </si>
  <si>
    <t>5600501</t>
  </si>
  <si>
    <t>5600901</t>
  </si>
  <si>
    <t>5601101</t>
  </si>
  <si>
    <t>5601901</t>
  </si>
  <si>
    <t>5602501</t>
  </si>
  <si>
    <t>5602701</t>
  </si>
  <si>
    <t>5603301</t>
  </si>
  <si>
    <t>5604501</t>
  </si>
  <si>
    <t>3000302</t>
  </si>
  <si>
    <t>3007502</t>
  </si>
  <si>
    <t>5600502</t>
  </si>
  <si>
    <t>5600902</t>
  </si>
  <si>
    <t>5601102</t>
  </si>
  <si>
    <t>5601902</t>
  </si>
  <si>
    <t>5602502</t>
  </si>
  <si>
    <t>5602702</t>
  </si>
  <si>
    <t>5603302</t>
  </si>
  <si>
    <t>5604502</t>
  </si>
  <si>
    <t>Vinyl-based Resins</t>
  </si>
  <si>
    <t>Polymerized Vinylidene Chloride Production - Emulsion, Latex Prod.</t>
  </si>
  <si>
    <t>Emulsion Polymerization: Latex Production</t>
  </si>
  <si>
    <t>64610010</t>
  </si>
  <si>
    <t>Raw Material Preparation</t>
  </si>
  <si>
    <t>64610011</t>
  </si>
  <si>
    <t>Raw Material Preparation: Raw Weighing and Holding Tanks</t>
  </si>
  <si>
    <t>64610012</t>
  </si>
  <si>
    <t>Raw Material Preparation: Raw Material Loading Lines</t>
  </si>
  <si>
    <t>64610020</t>
  </si>
  <si>
    <t>Polymerization</t>
  </si>
  <si>
    <t>64610021</t>
  </si>
  <si>
    <t>Polymerization: Reactor Opening Loss</t>
  </si>
  <si>
    <t>64610022</t>
  </si>
  <si>
    <t>Polymerization: Reactor Relief Value</t>
  </si>
  <si>
    <t>64610030</t>
  </si>
  <si>
    <t>64610031</t>
  </si>
  <si>
    <t>Material Recovery: Stripping Vessel</t>
  </si>
  <si>
    <t>64610032</t>
  </si>
  <si>
    <t>Material Recovery: Monomer Recovery Sys. Exhaust Vents &amp; Knockout Pots</t>
  </si>
  <si>
    <t>64610040</t>
  </si>
  <si>
    <t>64610041</t>
  </si>
  <si>
    <t>Product Finishing: Polymer Holding Tanks</t>
  </si>
  <si>
    <t>64610050</t>
  </si>
  <si>
    <t>64610101</t>
  </si>
  <si>
    <t>Jet Fuel: Loaded with Product</t>
  </si>
  <si>
    <t>40600167</t>
  </si>
  <si>
    <t>Jet Fuel: Loaded with Vapor</t>
  </si>
  <si>
    <t>40600168</t>
  </si>
  <si>
    <t>Kerosene: Loaded with Product</t>
  </si>
  <si>
    <t>40600169</t>
  </si>
  <si>
    <t>Kerosene: Loaded with Vapor</t>
  </si>
  <si>
    <t>40600170</t>
  </si>
  <si>
    <t>Distillate Oil: Loaded with Product</t>
  </si>
  <si>
    <t>40600171</t>
  </si>
  <si>
    <t>Pressurized digester/refiner, hardwood</t>
  </si>
  <si>
    <t>30701486</t>
  </si>
  <si>
    <t>Former, vacuum system, wet, PF resin</t>
  </si>
  <si>
    <t>30701510</t>
  </si>
  <si>
    <t>Fiberboard (FB) Manufacture</t>
  </si>
  <si>
    <t>Board dryer, indirect heated, softwood, starch binder (heated zones)</t>
  </si>
  <si>
    <t>30701512</t>
  </si>
  <si>
    <t>Board dryer,indirect htd, softwood, 6-12% asphalt binder(heated zones)</t>
  </si>
  <si>
    <t>30701530</t>
  </si>
  <si>
    <t>Atmospheric refiner and dump chest, softwood</t>
  </si>
  <si>
    <t>30701540</t>
  </si>
  <si>
    <t>Washer, softwood</t>
  </si>
  <si>
    <t>30701550</t>
  </si>
  <si>
    <t>Former, vacuum system, wet, 6-12% asphalt</t>
  </si>
  <si>
    <t>30701601</t>
  </si>
  <si>
    <t>Laminated Veneer Lumber Manufacture</t>
  </si>
  <si>
    <t>LVL, veneer, indirect heated, hardwood (heated zones)</t>
  </si>
  <si>
    <t>30701602</t>
  </si>
  <si>
    <t>LVL, veneer, indirect heated, hardwood (cooling section)</t>
  </si>
  <si>
    <t>30701612</t>
  </si>
  <si>
    <t>LVL, press, PF resin</t>
  </si>
  <si>
    <t>30701620</t>
  </si>
  <si>
    <t>LVL, I-Beam Saw</t>
  </si>
  <si>
    <t>30701630</t>
  </si>
  <si>
    <t>I-Joist manufacture: I-Joist, curing chamber</t>
  </si>
  <si>
    <t>30701640</t>
  </si>
  <si>
    <t>Laminated Strand Lumber Manufacture</t>
  </si>
  <si>
    <t>LSL, rotary, direct wood-fired, hardwood</t>
  </si>
  <si>
    <t>30701641</t>
  </si>
  <si>
    <t>Gasoline: Ship Loading - Cleaned and Vapor Free Tanks</t>
  </si>
  <si>
    <t>40600232</t>
  </si>
  <si>
    <t>Gasoline: Ocean Barges Loading</t>
  </si>
  <si>
    <t>40600233</t>
  </si>
  <si>
    <t>Gasoline: Barge Loading - Cleaned and Vapor Free Tanks</t>
  </si>
  <si>
    <t>40600234</t>
  </si>
  <si>
    <t>Gasoline: Ship Loading - Ballasted Tank</t>
  </si>
  <si>
    <t>40600235</t>
  </si>
  <si>
    <t>Gasoline: Ocean Barges Loading - Ballasted Tank</t>
  </si>
  <si>
    <t>40600236</t>
  </si>
  <si>
    <t>Gasoline: Ship Loading - Uncleaned Tanks</t>
  </si>
  <si>
    <t>40600237</t>
  </si>
  <si>
    <t>Gasoline: Ocean Barges Loading - Uncleaned Tanks</t>
  </si>
  <si>
    <t>30702004</t>
  </si>
  <si>
    <t>Wood Hog</t>
  </si>
  <si>
    <t>30702021</t>
  </si>
  <si>
    <t>Veneer Hot Press, Urea Formaldehyde Resin</t>
  </si>
  <si>
    <t>30702098</t>
  </si>
  <si>
    <t>30702099</t>
  </si>
  <si>
    <t>30703001</t>
  </si>
  <si>
    <t>Miscellaneous Wood Working Operations</t>
  </si>
  <si>
    <t>Wood Waste Storage Bin Vent</t>
  </si>
  <si>
    <t>30703002</t>
  </si>
  <si>
    <t>Wood Waste Storage Bin Loadout</t>
  </si>
  <si>
    <t>30703099</t>
  </si>
  <si>
    <t>30703096</t>
  </si>
  <si>
    <t>Sanding/Planning Operations: Specify</t>
  </si>
  <si>
    <t>30703097</t>
  </si>
  <si>
    <t>30703098</t>
  </si>
  <si>
    <t>30704001</t>
  </si>
  <si>
    <t>Bulk Handling and Storage - Wood/Bark</t>
  </si>
  <si>
    <t>Storage Bins</t>
  </si>
  <si>
    <t>30704002</t>
  </si>
  <si>
    <t>Stockpiles</t>
  </si>
  <si>
    <t>30704003</t>
  </si>
  <si>
    <t>30704004</t>
  </si>
  <si>
    <t>30704005</t>
  </si>
  <si>
    <t>Conveyors</t>
  </si>
  <si>
    <t>30788801</t>
  </si>
  <si>
    <t>30788802</t>
  </si>
  <si>
    <t>30788803</t>
  </si>
  <si>
    <t>30788804</t>
  </si>
  <si>
    <t>30788805</t>
  </si>
  <si>
    <t>30788898</t>
  </si>
  <si>
    <t>30790001</t>
  </si>
  <si>
    <t>30790002</t>
  </si>
  <si>
    <t>30790003</t>
  </si>
  <si>
    <t>30790011</t>
  </si>
  <si>
    <t>30790012</t>
  </si>
  <si>
    <t>30790013</t>
  </si>
  <si>
    <t>30790014</t>
  </si>
  <si>
    <t>30790021</t>
  </si>
  <si>
    <t>30790022</t>
  </si>
  <si>
    <t>30790023</t>
  </si>
  <si>
    <t>30790024</t>
  </si>
  <si>
    <t>30799901</t>
  </si>
  <si>
    <t>Battery Separators</t>
  </si>
  <si>
    <t>30799998</t>
  </si>
  <si>
    <t>30799999</t>
  </si>
  <si>
    <t>30800101</t>
  </si>
  <si>
    <t>Rubber and Miscellaneous Plastics Products</t>
  </si>
  <si>
    <t>Tire Manufacture</t>
  </si>
  <si>
    <t>Undertread and Sidewall Cementing</t>
  </si>
  <si>
    <t>30800102</t>
  </si>
  <si>
    <t>Bead Dipping</t>
  </si>
  <si>
    <t>30800103</t>
  </si>
  <si>
    <t>Bead Swabbing</t>
  </si>
  <si>
    <t>30800104</t>
  </si>
  <si>
    <t>Tire Building</t>
  </si>
  <si>
    <t>30800105</t>
  </si>
  <si>
    <t>Tread End Cementing</t>
  </si>
  <si>
    <t>30800106</t>
  </si>
  <si>
    <t>Green Tire Spraying</t>
  </si>
  <si>
    <t>30800107</t>
  </si>
  <si>
    <t>Tire Curing</t>
  </si>
  <si>
    <t>30800108</t>
  </si>
  <si>
    <t>Solvent Mixing</t>
  </si>
  <si>
    <t>30800109</t>
  </si>
  <si>
    <t>Solvent Storage ** (Use 4-07-004-01 thru 4-07-999-98 if possible)</t>
  </si>
  <si>
    <t>30800110</t>
  </si>
  <si>
    <t>Solvent Storage (Use 4-07-004-01 thru 4-07-999-98 if possible)</t>
  </si>
  <si>
    <t>30800111</t>
  </si>
  <si>
    <t>Compounding</t>
  </si>
  <si>
    <t>30800112</t>
  </si>
  <si>
    <t>30800113</t>
  </si>
  <si>
    <t>Tread Extruder</t>
  </si>
  <si>
    <t>30800114</t>
  </si>
  <si>
    <t>Sidewall Extruder</t>
  </si>
  <si>
    <t>30800115</t>
  </si>
  <si>
    <t>Calendering</t>
  </si>
  <si>
    <t>30800116</t>
  </si>
  <si>
    <t>Latex Dipping</t>
  </si>
  <si>
    <t>30800117</t>
  </si>
  <si>
    <t>30800120</t>
  </si>
  <si>
    <t>Obs - no distinction by units</t>
  </si>
  <si>
    <t>30800121</t>
  </si>
  <si>
    <t>30800122</t>
  </si>
  <si>
    <t>30800123</t>
  </si>
  <si>
    <t>30800124</t>
  </si>
  <si>
    <t>30800125</t>
  </si>
  <si>
    <t>30800126</t>
  </si>
  <si>
    <t>30800127</t>
  </si>
  <si>
    <t>30800128</t>
  </si>
  <si>
    <t>30800129</t>
  </si>
  <si>
    <t>30800130</t>
  </si>
  <si>
    <t>30800131</t>
  </si>
  <si>
    <t>30800132</t>
  </si>
  <si>
    <t>30800133</t>
  </si>
  <si>
    <t>50410123</t>
  </si>
  <si>
    <t>Organic, Thermoplastic Encapsulation</t>
  </si>
  <si>
    <t>50410124</t>
  </si>
  <si>
    <t>Organic, Incorporated into Monomer or Prepolymer</t>
  </si>
  <si>
    <t>50410210</t>
  </si>
  <si>
    <t>Capping</t>
  </si>
  <si>
    <t>50410211</t>
  </si>
  <si>
    <t>Synthetic Membrane</t>
  </si>
  <si>
    <t>50410212</t>
  </si>
  <si>
    <t>Low Permeability Soil</t>
  </si>
  <si>
    <t>50410213</t>
  </si>
  <si>
    <t>Soil/Bentonite Admixtures</t>
  </si>
  <si>
    <t>50410214</t>
  </si>
  <si>
    <t>Constructed Cap, Asphalt</t>
  </si>
  <si>
    <t>50410215</t>
  </si>
  <si>
    <t>Constructed Cap, Concrete</t>
  </si>
  <si>
    <t>50410216</t>
  </si>
  <si>
    <t>Multilayer Cover</t>
  </si>
  <si>
    <t>50410310</t>
  </si>
  <si>
    <t>In Situ Venting/Venting of Soils</t>
  </si>
  <si>
    <t>Active Aeration</t>
  </si>
  <si>
    <t>50410311</t>
  </si>
  <si>
    <t>Active Aeration: Vacuum</t>
  </si>
  <si>
    <t>50410312</t>
  </si>
  <si>
    <t>Active Aeration, Vacuum: Vapor Recovery Well</t>
  </si>
  <si>
    <t>50410313</t>
  </si>
  <si>
    <t>Active Aeration, Vacuum: Vacuum System</t>
  </si>
  <si>
    <t>50410314</t>
  </si>
  <si>
    <t>Active Aeration, Vacuum: Control Device</t>
  </si>
  <si>
    <t>50410321</t>
  </si>
  <si>
    <t>Active Aeration: Forced Air/Positive Pressure</t>
  </si>
  <si>
    <t>50410322</t>
  </si>
  <si>
    <t>Active Aeration, Forced Air/Positive Pressure: Treatment Unit</t>
  </si>
  <si>
    <t>50410405</t>
  </si>
  <si>
    <t>Air Stripping of Groundwater</t>
  </si>
  <si>
    <t>50410406</t>
  </si>
  <si>
    <t>Storage/Surge Tanks</t>
  </si>
  <si>
    <t>50410407</t>
  </si>
  <si>
    <t>Holding Tanks</t>
  </si>
  <si>
    <t>50410408</t>
  </si>
  <si>
    <t>Treatment Tanks</t>
  </si>
  <si>
    <t>50410409</t>
  </si>
  <si>
    <t>Conduits</t>
  </si>
  <si>
    <t>50410420</t>
  </si>
  <si>
    <t>50410510</t>
  </si>
  <si>
    <t>Thermal Destruction</t>
  </si>
  <si>
    <t>Waste Preparation</t>
  </si>
  <si>
    <t>50410511</t>
  </si>
  <si>
    <t>Waste Preparation: Blending</t>
  </si>
  <si>
    <t>50410512</t>
  </si>
  <si>
    <t>Waste Preparation: Screening</t>
  </si>
  <si>
    <t>50410513</t>
  </si>
  <si>
    <t>Waste Preparation: Shredding</t>
  </si>
  <si>
    <t>50410514</t>
  </si>
  <si>
    <t>Waste Preparation: Heating</t>
  </si>
  <si>
    <t>50410520</t>
  </si>
  <si>
    <t>Waste Feed System</t>
  </si>
  <si>
    <t>50410521</t>
  </si>
  <si>
    <t>Waste Feed System: Atomization</t>
  </si>
  <si>
    <t>50410522</t>
  </si>
  <si>
    <t>Waste Feed System: Ram</t>
  </si>
  <si>
    <t>50410523</t>
  </si>
  <si>
    <t>Waste Feed System: Auger</t>
  </si>
  <si>
    <t>50410524</t>
  </si>
  <si>
    <t>Waste Feed System: Gravity</t>
  </si>
  <si>
    <t>50410525</t>
  </si>
  <si>
    <t>Waste Feed System: Lance</t>
  </si>
  <si>
    <t>50410530</t>
  </si>
  <si>
    <t>Combustion Unit</t>
  </si>
  <si>
    <t>50410531</t>
  </si>
  <si>
    <t>Combustion Unit: Infrared Incinerator</t>
  </si>
  <si>
    <t>50410532</t>
  </si>
  <si>
    <t>Combustion Unit: Liquid Injection Incinerator</t>
  </si>
  <si>
    <t>50410533</t>
  </si>
  <si>
    <t>Combustion Unit: Hearth Incinerator</t>
  </si>
  <si>
    <t>50410534</t>
  </si>
  <si>
    <t>Combustion Unit: Fluidized Bed Incinerator</t>
  </si>
  <si>
    <t>50410535</t>
  </si>
  <si>
    <t>Combustion Unit: Rotary Kiln</t>
  </si>
  <si>
    <t>50410536</t>
  </si>
  <si>
    <t>Combustion Unit: Cement Kiln</t>
  </si>
  <si>
    <t>50410537</t>
  </si>
  <si>
    <t>Combustion Unit: Boiler</t>
  </si>
  <si>
    <t>50410538</t>
  </si>
  <si>
    <t>Combustion Unit: Pyrolysis</t>
  </si>
  <si>
    <t>50410539</t>
  </si>
  <si>
    <t>Combustion Unit: Molten Salt</t>
  </si>
  <si>
    <t>50410540</t>
  </si>
  <si>
    <t>Combustion Unit: High Temperature Fluid Wall</t>
  </si>
  <si>
    <t>50410541</t>
  </si>
  <si>
    <t>Combustion Unit: Plasma Arc</t>
  </si>
  <si>
    <t>50410542</t>
  </si>
  <si>
    <t>Combustion Unit: Wet Oxidation</t>
  </si>
  <si>
    <t>50410543</t>
  </si>
  <si>
    <t>Combustion Unit: Supercritical Water</t>
  </si>
  <si>
    <t>50410560</t>
  </si>
  <si>
    <t>50410561</t>
  </si>
  <si>
    <t>Waste Disposal: Dewatering</t>
  </si>
  <si>
    <t>50410562</t>
  </si>
  <si>
    <t>Waste Disposal: Chemical Stabilization</t>
  </si>
  <si>
    <t>50410563</t>
  </si>
  <si>
    <t>Waste Disposal: Landfill</t>
  </si>
  <si>
    <t>50410564</t>
  </si>
  <si>
    <t>Waste Disposal: Residue Treatment, Neutralization</t>
  </si>
  <si>
    <t>50410565</t>
  </si>
  <si>
    <t>Waste Disposal: Residue Treatment, Chemical</t>
  </si>
  <si>
    <t>50410610</t>
  </si>
  <si>
    <t>Thermal Desorption</t>
  </si>
  <si>
    <t>Pretreatment</t>
  </si>
  <si>
    <t>50410620</t>
  </si>
  <si>
    <t>Thermal Desorber</t>
  </si>
  <si>
    <t>50410621</t>
  </si>
  <si>
    <t>Thermal Desorber: Indirect Heat Transfer</t>
  </si>
  <si>
    <t>50410622</t>
  </si>
  <si>
    <t>Thermal Desorber: Kiln</t>
  </si>
  <si>
    <t>50410623</t>
  </si>
  <si>
    <t>Thermal Desorber: Fluidized Bed</t>
  </si>
  <si>
    <t>50410640</t>
  </si>
  <si>
    <t>Coating Application: Second Roll Applicator</t>
  </si>
  <si>
    <t>40204435</t>
  </si>
  <si>
    <t>Lamination: Laminating Device</t>
  </si>
  <si>
    <t>40204440</t>
  </si>
  <si>
    <t>40204441</t>
  </si>
  <si>
    <t>Drying/Curing: First Predrier</t>
  </si>
  <si>
    <t>40204442</t>
  </si>
  <si>
    <t>Drying/Curing: Second Predrier</t>
  </si>
  <si>
    <t>40204443</t>
  </si>
  <si>
    <t>Drying/Curing: Main Drying Tunnel</t>
  </si>
  <si>
    <t>40204450</t>
  </si>
  <si>
    <t>40204455</t>
  </si>
  <si>
    <t>Winding</t>
  </si>
  <si>
    <t>40204460</t>
  </si>
  <si>
    <t>40204461</t>
  </si>
  <si>
    <t>40204462</t>
  </si>
  <si>
    <t>40204470</t>
  </si>
  <si>
    <t>40204471</t>
  </si>
  <si>
    <t>40204472</t>
  </si>
  <si>
    <t>40204521</t>
  </si>
  <si>
    <t>Fabric Coating, Extrusion Coating</t>
  </si>
  <si>
    <t>40204530</t>
  </si>
  <si>
    <t>40204531</t>
  </si>
  <si>
    <t>Coating Application: Extruder</t>
  </si>
  <si>
    <t>40204532</t>
  </si>
  <si>
    <t>Coating Application: Coating Die</t>
  </si>
  <si>
    <t>40204550</t>
  </si>
  <si>
    <t>Cooling Cylinder</t>
  </si>
  <si>
    <t>40204555</t>
  </si>
  <si>
    <t>40204560</t>
  </si>
  <si>
    <t>40204561</t>
  </si>
  <si>
    <t>40204562</t>
  </si>
  <si>
    <t>40204570</t>
  </si>
  <si>
    <t>40204571</t>
  </si>
  <si>
    <t>40204572</t>
  </si>
  <si>
    <t>40204621</t>
  </si>
  <si>
    <t>63182580</t>
  </si>
  <si>
    <t>Filtrate, Partial Evaporation of Alcohol</t>
  </si>
  <si>
    <t>63182581</t>
  </si>
  <si>
    <t>Filtrate, Acidification of Filtrate</t>
  </si>
  <si>
    <t>63182582</t>
  </si>
  <si>
    <t>Dissolve Residue in Water</t>
  </si>
  <si>
    <t>Cumene: Breathing Loss</t>
  </si>
  <si>
    <t>40703606</t>
  </si>
  <si>
    <t>Cumene: Working Loss</t>
  </si>
  <si>
    <t>40703607</t>
  </si>
  <si>
    <t>Diisopropyl Benzene: Breathing Loss</t>
  </si>
  <si>
    <t>40703608</t>
  </si>
  <si>
    <t>Diisopropyl Benzene: Working Loss</t>
  </si>
  <si>
    <t>40703609</t>
  </si>
  <si>
    <t>Ethyl Benzene: Breathing Loss</t>
  </si>
  <si>
    <t>40703610</t>
  </si>
  <si>
    <t>Ethyl Benzene: Working Loss</t>
  </si>
  <si>
    <t>40703611</t>
  </si>
  <si>
    <t>Methyl Styrene: Breathing Loss</t>
  </si>
  <si>
    <t>40703612</t>
  </si>
  <si>
    <t>Methyl Styrene: Working Loss</t>
  </si>
  <si>
    <t>40703613</t>
  </si>
  <si>
    <t>Styrene: Breathing Loss</t>
  </si>
  <si>
    <t>40703614</t>
  </si>
  <si>
    <t>Styrene: Working Loss</t>
  </si>
  <si>
    <t>40703615</t>
  </si>
  <si>
    <t>Toluene: Breathing Loss</t>
  </si>
  <si>
    <t>40703616</t>
  </si>
  <si>
    <t>Toluene: Working Loss</t>
  </si>
  <si>
    <t>40703617</t>
  </si>
  <si>
    <t>m-Xylene: Breathing Loss</t>
  </si>
  <si>
    <t>40703618</t>
  </si>
  <si>
    <t>m-Xylene: Working Loss</t>
  </si>
  <si>
    <t>40703619</t>
  </si>
  <si>
    <t>o-Xylene: Breathing Loss</t>
  </si>
  <si>
    <t>40703620</t>
  </si>
  <si>
    <t>o-Xylene: Working Loss</t>
  </si>
  <si>
    <t>40703621</t>
  </si>
  <si>
    <t>p-Xylene: Breathing Loss</t>
  </si>
  <si>
    <t>40703622</t>
  </si>
  <si>
    <t>p-Xylene: Working Loss</t>
  </si>
  <si>
    <t>40703623</t>
  </si>
  <si>
    <t>Xylenes, Mixed: Breathing Loss</t>
  </si>
  <si>
    <t>40703624</t>
  </si>
  <si>
    <t>Xylenes, Mixed: Working Loss</t>
  </si>
  <si>
    <t>40703625</t>
  </si>
  <si>
    <t>Creosote: Breathing Loss</t>
  </si>
  <si>
    <t>40703626</t>
  </si>
  <si>
    <t>Creosote: Working Loss</t>
  </si>
  <si>
    <t>40703697</t>
  </si>
  <si>
    <t>Specify Aromatic: Breathing Loss</t>
  </si>
  <si>
    <t>40703698</t>
  </si>
  <si>
    <t>Specify Aromatic: Working Loss</t>
  </si>
  <si>
    <t>40704001</t>
  </si>
  <si>
    <t>Fixed Roof Tanks - Carboxylic Acids</t>
  </si>
  <si>
    <t>Acetic Acid: Breathing Loss</t>
  </si>
  <si>
    <t>40704002</t>
  </si>
  <si>
    <t>Acetic Acid: Working Loss</t>
  </si>
  <si>
    <t>40704003</t>
  </si>
  <si>
    <t>Acrylic Acid: Breathing Loss</t>
  </si>
  <si>
    <t>40704004</t>
  </si>
  <si>
    <t>Acrylic Acid: Working Loss</t>
  </si>
  <si>
    <t>40704005</t>
  </si>
  <si>
    <t>Adipic Acid (Soln): Breathing Loss</t>
  </si>
  <si>
    <t>40704006</t>
  </si>
  <si>
    <t>Adipic Acid (Soln): Working Loss</t>
  </si>
  <si>
    <t>40704007</t>
  </si>
  <si>
    <t>Formic Acid: Breathing Loss</t>
  </si>
  <si>
    <t>40704008</t>
  </si>
  <si>
    <t>Formic Acid: Working Loss</t>
  </si>
  <si>
    <t>40704009</t>
  </si>
  <si>
    <t>Propionic Acid: Breathing Loss</t>
  </si>
  <si>
    <t>40704010</t>
  </si>
  <si>
    <t>Propionic Acid: Working Loss</t>
  </si>
  <si>
    <t>40704011</t>
  </si>
  <si>
    <t>Chloroacetic Acid: Breathing Loss</t>
  </si>
  <si>
    <t>40704012</t>
  </si>
  <si>
    <t>Chloroacetic Acid: Working Loss</t>
  </si>
  <si>
    <t>40704097</t>
  </si>
  <si>
    <t>Specify Acid: Breathing Loss</t>
  </si>
  <si>
    <t>40704098</t>
  </si>
  <si>
    <t>Specify Acid: Working Loss</t>
  </si>
  <si>
    <t>40704099</t>
  </si>
  <si>
    <t>40704401</t>
  </si>
  <si>
    <t>Fixed Roof Tanks - Esters</t>
  </si>
  <si>
    <t>Butyl Acetate: Breathing Loss</t>
  </si>
  <si>
    <t>40704402</t>
  </si>
  <si>
    <t>Butyl Acetate: Working Loss</t>
  </si>
  <si>
    <t>40704403</t>
  </si>
  <si>
    <t>Butyl Acrylate: Breathing Loss</t>
  </si>
  <si>
    <t>40704404</t>
  </si>
  <si>
    <t>Butyl Acrylate: Working Loss</t>
  </si>
  <si>
    <t>40704405</t>
  </si>
  <si>
    <t>Ethyl Acetate: Breathing Loss</t>
  </si>
  <si>
    <t>40704406</t>
  </si>
  <si>
    <t>Ethyl Acetate: Working Loss</t>
  </si>
  <si>
    <t>40704407</t>
  </si>
  <si>
    <t>Ethyl Acrylate: Breathing Loss</t>
  </si>
  <si>
    <t>40704408</t>
  </si>
  <si>
    <t>Ethyl Acrylate: Working Loss</t>
  </si>
  <si>
    <t>40704409</t>
  </si>
  <si>
    <t>Isobutyl Acrylate: Breathing Loss</t>
  </si>
  <si>
    <t>40704410</t>
  </si>
  <si>
    <t>Isobutyl Acrylate: Working Loss</t>
  </si>
  <si>
    <t>40704411</t>
  </si>
  <si>
    <t>Isopropyl Acetate: Breathing Loss</t>
  </si>
  <si>
    <t>40704412</t>
  </si>
  <si>
    <t>Isopropyl Acetate: Working Loss</t>
  </si>
  <si>
    <t>40704413</t>
  </si>
  <si>
    <t>Methyl Acetate: Breathing Loss</t>
  </si>
  <si>
    <t>40704414</t>
  </si>
  <si>
    <t>Methyl Acetate: Working Loss</t>
  </si>
  <si>
    <t>40704415</t>
  </si>
  <si>
    <t>Methyl Acrylate: Breathing Loss</t>
  </si>
  <si>
    <t>40704416</t>
  </si>
  <si>
    <t>Methyl Acrylate: Working Loss</t>
  </si>
  <si>
    <t>40704417</t>
  </si>
  <si>
    <t>Methyl Methacrylate: Breathing Loss</t>
  </si>
  <si>
    <t>40704418</t>
  </si>
  <si>
    <t>Methyl Methacrylate: Working Loss</t>
  </si>
  <si>
    <t>E6010 Electrode</t>
  </si>
  <si>
    <t>30905132</t>
  </si>
  <si>
    <t>E6011 Electrode</t>
  </si>
  <si>
    <t>30905136</t>
  </si>
  <si>
    <t>E6012 Electrode</t>
  </si>
  <si>
    <t>30905140</t>
  </si>
  <si>
    <t>E6013 Electrode</t>
  </si>
  <si>
    <t>30905144</t>
  </si>
  <si>
    <t>E7018 Electrode</t>
  </si>
  <si>
    <t>30905148</t>
  </si>
  <si>
    <t>E7024 Electrode</t>
  </si>
  <si>
    <t>30905152</t>
  </si>
  <si>
    <t>E7028 Electrode</t>
  </si>
  <si>
    <t>30905156</t>
  </si>
  <si>
    <t>E8018 Electrode</t>
  </si>
  <si>
    <t>30905160</t>
  </si>
  <si>
    <t>E9015 Electrode</t>
  </si>
  <si>
    <t>30905164</t>
  </si>
  <si>
    <t>E9018 Electrode</t>
  </si>
  <si>
    <t>30905168</t>
  </si>
  <si>
    <t>ECoCr-A Electrode</t>
  </si>
  <si>
    <t>30905172</t>
  </si>
  <si>
    <t>ENi-Cl Electrode</t>
  </si>
  <si>
    <t>30905176</t>
  </si>
  <si>
    <t>ENiCrMo Electrode</t>
  </si>
  <si>
    <t>30905180</t>
  </si>
  <si>
    <t>ENi-Cu Electrode</t>
  </si>
  <si>
    <t>30905200</t>
  </si>
  <si>
    <t>Gas Metal Arc Welding (GMAW)</t>
  </si>
  <si>
    <t>30905210</t>
  </si>
  <si>
    <t>ER1260 Electrode</t>
  </si>
  <si>
    <t>30905212</t>
  </si>
  <si>
    <t>E308l Electrode</t>
  </si>
  <si>
    <t>30905220</t>
  </si>
  <si>
    <t>ER316 Electrode</t>
  </si>
  <si>
    <t>30905226</t>
  </si>
  <si>
    <t>Polyvinyl Acetate Emulsions, Batch Emulsion Process</t>
  </si>
  <si>
    <t>Polyvinyl Acetate Emulsions Production</t>
  </si>
  <si>
    <t>64615010</t>
  </si>
  <si>
    <t>64615011</t>
  </si>
  <si>
    <t>Polymerization: Reactor Safety Valve</t>
  </si>
  <si>
    <t>64615012</t>
  </si>
  <si>
    <t>Polymerization: Reactor Vacuum System</t>
  </si>
  <si>
    <t>64615020</t>
  </si>
  <si>
    <t>64615021</t>
  </si>
  <si>
    <t>Specify Isocyanate: Withdrawal Loss</t>
  </si>
  <si>
    <t>40786801</t>
  </si>
  <si>
    <t>Pressure Tanks - Ketones</t>
  </si>
  <si>
    <t>40786803</t>
  </si>
  <si>
    <t>40786805</t>
  </si>
  <si>
    <t>40787201</t>
  </si>
  <si>
    <t>Pressure Tanks - Mercaptans (Thiols)</t>
  </si>
  <si>
    <t>Methyl Mercaptan: Withdrawal Loss</t>
  </si>
  <si>
    <t>40787203</t>
  </si>
  <si>
    <t>40787299</t>
  </si>
  <si>
    <t>40788403</t>
  </si>
  <si>
    <t>Pressure Tanks - Phenols</t>
  </si>
  <si>
    <t>40788405</t>
  </si>
  <si>
    <t>40799901</t>
  </si>
  <si>
    <t>40799903</t>
  </si>
  <si>
    <t>40799905</t>
  </si>
  <si>
    <t>40799997</t>
  </si>
  <si>
    <t>40799998</t>
  </si>
  <si>
    <t>40799999</t>
  </si>
  <si>
    <t>40880001</t>
  </si>
  <si>
    <t>Organic Chemical Transportation</t>
  </si>
  <si>
    <t>40899995</t>
  </si>
  <si>
    <t>Specific Liquid</t>
  </si>
  <si>
    <t>Cars/Trucks: Loading Rack</t>
  </si>
  <si>
    <t>40899997</t>
  </si>
  <si>
    <t>Marine Vessels: Loading Rack</t>
  </si>
  <si>
    <t>40899999</t>
  </si>
  <si>
    <t>Loading Rack</t>
  </si>
  <si>
    <t>Floating Roof Tanks - Amides</t>
  </si>
  <si>
    <t>Dimethylformamide: Standing Loss</t>
  </si>
  <si>
    <t>40718802</t>
  </si>
  <si>
    <t>Dimethylformamide: Withdrawal Loss</t>
  </si>
  <si>
    <t>40719201</t>
  </si>
  <si>
    <t>Floating Roof Tanks - Amines</t>
  </si>
  <si>
    <t>Aniline: Standing Loss</t>
  </si>
  <si>
    <t>40719202</t>
  </si>
  <si>
    <t>Aniline: Withdrawal Loss</t>
  </si>
  <si>
    <t>40719207</t>
  </si>
  <si>
    <t>Monoethanolamine: Standing Loss</t>
  </si>
  <si>
    <t>40719208</t>
  </si>
  <si>
    <t>Monoethanolamine: Withdrawal Loss</t>
  </si>
  <si>
    <t>40719209</t>
  </si>
  <si>
    <t>Hexamine: Standing Loss</t>
  </si>
  <si>
    <t>40719210</t>
  </si>
  <si>
    <t>WYDEQ Permitted Sources</t>
  </si>
  <si>
    <t>county_fips</t>
  </si>
  <si>
    <t>Boiler</t>
  </si>
  <si>
    <t>Generator</t>
  </si>
  <si>
    <t>65182001</t>
  </si>
  <si>
    <t>Wastewater Aggregate</t>
  </si>
  <si>
    <t>65182002</t>
  </si>
  <si>
    <t>65182501</t>
  </si>
  <si>
    <t>65182599</t>
  </si>
  <si>
    <t>68110001</t>
  </si>
  <si>
    <t>Consumer Product Manufacturing Facilities</t>
  </si>
  <si>
    <t>Aerosol Can - Filling Facilities</t>
  </si>
  <si>
    <t>Aerosol Can Filling</t>
  </si>
  <si>
    <t>68110010</t>
  </si>
  <si>
    <t>68110011</t>
  </si>
  <si>
    <t>Process Vents: Mixing Tanks</t>
  </si>
  <si>
    <t>68110020</t>
  </si>
  <si>
    <t>Process Vents: Aerosol Can Filling</t>
  </si>
  <si>
    <t>68110021</t>
  </si>
  <si>
    <t>Process Vents, Aerosol Can Filling: Product Filling</t>
  </si>
  <si>
    <t>68110022</t>
  </si>
  <si>
    <t>Process Vents, Aerosol Can Filling: Valve Stem and Valve Insertion</t>
  </si>
  <si>
    <t>68110023</t>
  </si>
  <si>
    <t>Process Vents, Aerosol Can Filling: Propellant Charging</t>
  </si>
  <si>
    <t>68110024</t>
  </si>
  <si>
    <t>Process Vents, Aerosol Can Filling: Sealing Production Can</t>
  </si>
  <si>
    <t>68110030</t>
  </si>
  <si>
    <t>Process Vents: Water Bath, Leak Check</t>
  </si>
  <si>
    <t>68110035</t>
  </si>
  <si>
    <t>Process Vents, Formulation: Feed Hoppers</t>
  </si>
  <si>
    <t>63134026</t>
  </si>
  <si>
    <t>Process Vents, Formulation: Adjusting Batch Tank</t>
  </si>
  <si>
    <t>63134027</t>
  </si>
  <si>
    <t>Process Vents, Formulation: Grinding Tanks</t>
  </si>
  <si>
    <t>63134028</t>
  </si>
  <si>
    <t>Process Vents, Formulation: Digester</t>
  </si>
  <si>
    <t>63134029</t>
  </si>
  <si>
    <t>Process Vents, Formulation: Adjusting Tanks</t>
  </si>
  <si>
    <t>63134030</t>
  </si>
  <si>
    <t>Process Vents, Formulation: Spray Dryers</t>
  </si>
  <si>
    <t>63134031</t>
  </si>
  <si>
    <t>Process Vents, Formulation: Surge Bins</t>
  </si>
  <si>
    <t>63134032</t>
  </si>
  <si>
    <t>Process Vents, Formulation: Packaging, Flowables</t>
  </si>
  <si>
    <t>63134033</t>
  </si>
  <si>
    <t>Process Vents, Formulation: Rework Tank</t>
  </si>
  <si>
    <t>63134034</t>
  </si>
  <si>
    <t>Process Vents, Formulation: Conveyor Transport Bin</t>
  </si>
  <si>
    <t>63134035</t>
  </si>
  <si>
    <t>Process Vents, Formulation: Product Silos</t>
  </si>
  <si>
    <t>63134036</t>
  </si>
  <si>
    <t>Process Vents, Formulation: Packaging Surge Bins</t>
  </si>
  <si>
    <t>63134037</t>
  </si>
  <si>
    <t>Process Vents, Formulation: Packaging (Solids)</t>
  </si>
  <si>
    <t>63134038</t>
  </si>
  <si>
    <t>Process Vents: Solid Antifoam Feeder</t>
  </si>
  <si>
    <t>63134039</t>
  </si>
  <si>
    <t>Process Vents, Formulation: Central Vacuum System</t>
  </si>
  <si>
    <t>63134040</t>
  </si>
  <si>
    <t>Process Vents: 2 Phase Separator</t>
  </si>
  <si>
    <t>63134061</t>
  </si>
  <si>
    <t>Process Tanks: CCl4 Coolant System Surge Tank</t>
  </si>
  <si>
    <t>63134062</t>
  </si>
  <si>
    <t>Process Tanks: MeOH Drying Column Water Hold Tank</t>
  </si>
  <si>
    <t>63134063</t>
  </si>
  <si>
    <t>Process Tanks: Fume Scrubber Hold Tank</t>
  </si>
  <si>
    <t>63134064</t>
  </si>
  <si>
    <t>Process Tanks: Xylol Still Receiver Tank</t>
  </si>
  <si>
    <t>63134065</t>
  </si>
  <si>
    <t>Process Tanks: Crude Xylol Hold Tank</t>
  </si>
  <si>
    <t>63134066</t>
  </si>
  <si>
    <t>Process Tanks: Hot Xylol Wash Tank</t>
  </si>
  <si>
    <t>63134067</t>
  </si>
  <si>
    <t>Process Tanks: Chilled Xylol Hold Tank</t>
  </si>
  <si>
    <t>63134068</t>
  </si>
  <si>
    <t>64631080</t>
  </si>
  <si>
    <t>64631081</t>
  </si>
  <si>
    <t>64631082</t>
  </si>
  <si>
    <t>64631083</t>
  </si>
  <si>
    <t>64632001</t>
  </si>
  <si>
    <t>Polyvinyl Chloride and Copolymers Production - Solvent Process</t>
  </si>
  <si>
    <t>PVC and Copolymers Production: Solvent Process</t>
  </si>
  <si>
    <t>64632010</t>
  </si>
  <si>
    <t>64632011</t>
  </si>
  <si>
    <t>Process Vents: Monomer Recovery</t>
  </si>
  <si>
    <t>64632015</t>
  </si>
  <si>
    <t>64632016</t>
  </si>
  <si>
    <t>64632020</t>
  </si>
  <si>
    <t>Process Vents: Flash Evaporator</t>
  </si>
  <si>
    <t>64632030</t>
  </si>
  <si>
    <t>64632040</t>
  </si>
  <si>
    <t>64632041</t>
  </si>
  <si>
    <t>Process Vents: Product Screens</t>
  </si>
  <si>
    <t>Process Vents: Filtration of Alkali Insoluble Material</t>
  </si>
  <si>
    <t>63143016</t>
  </si>
  <si>
    <t>Process Vents: Acidification of Filtrate, Partial</t>
  </si>
  <si>
    <t>63143017</t>
  </si>
  <si>
    <t>Process Vents: Acidification of Filtrate, Full</t>
  </si>
  <si>
    <t>63143018</t>
  </si>
  <si>
    <t>Process Vents: Acidification Filter</t>
  </si>
  <si>
    <t>63143019</t>
  </si>
  <si>
    <t>Process Vents: Water Wash of Product</t>
  </si>
  <si>
    <t>63143020</t>
  </si>
  <si>
    <t>63143030</t>
  </si>
  <si>
    <t>63180001</t>
  </si>
  <si>
    <t>63182001</t>
  </si>
  <si>
    <t>Process Area Drain</t>
  </si>
  <si>
    <t>63182002</t>
  </si>
  <si>
    <t>63182501</t>
  </si>
  <si>
    <t>2,4-D Recovery</t>
  </si>
  <si>
    <t>63182507</t>
  </si>
  <si>
    <t>Dacthal Condensate</t>
  </si>
  <si>
    <t>63182508</t>
  </si>
  <si>
    <t>Spent Scrubber Liquor Tank</t>
  </si>
  <si>
    <t>63182509</t>
  </si>
  <si>
    <t>2 Phase Separator</t>
  </si>
  <si>
    <t>63182537</t>
  </si>
  <si>
    <t>Captan Unit, Washing</t>
  </si>
  <si>
    <t>63182538</t>
  </si>
  <si>
    <t>THPI Reactor Scrubber</t>
  </si>
  <si>
    <t>63182539</t>
  </si>
  <si>
    <t>THPI Flaker Scrubber</t>
  </si>
  <si>
    <t>63182540</t>
  </si>
  <si>
    <t>PMM Chlorinator Scrubber</t>
  </si>
  <si>
    <t>63182541</t>
  </si>
  <si>
    <t>PMM Distillation Scrubber</t>
  </si>
  <si>
    <t>63182542</t>
  </si>
  <si>
    <t>PMM Storage Scrubber</t>
  </si>
  <si>
    <t>63182573</t>
  </si>
  <si>
    <t>Separator</t>
  </si>
  <si>
    <t>Process Vents, Prepolymerization Reactor: Opening Loss</t>
  </si>
  <si>
    <t>64633016</t>
  </si>
  <si>
    <t>Process Vents, Prepolymerization Reactor: Safety Valve Vents</t>
  </si>
  <si>
    <t>64633017</t>
  </si>
  <si>
    <t>Process Vents, Polymerization Reactor: Opening Loss</t>
  </si>
  <si>
    <t>64633020</t>
  </si>
  <si>
    <t>Process Vents, Polymerization Reactor: Safety Valve Vents</t>
  </si>
  <si>
    <t>64633021</t>
  </si>
  <si>
    <t>Process Vents: Collector</t>
  </si>
  <si>
    <t>64633030</t>
  </si>
  <si>
    <t>Process Vents: Screens</t>
  </si>
  <si>
    <t>64633050</t>
  </si>
  <si>
    <t>64633051</t>
  </si>
  <si>
    <t>Process Vents: Mill For Oversize Product</t>
  </si>
  <si>
    <t>64633052</t>
  </si>
  <si>
    <t>64633053</t>
  </si>
  <si>
    <t>64633054</t>
  </si>
  <si>
    <t>64633080</t>
  </si>
  <si>
    <t>64633081</t>
  </si>
  <si>
    <t>64633082</t>
  </si>
  <si>
    <t>64633083</t>
  </si>
  <si>
    <t>64680001</t>
  </si>
  <si>
    <t>64682001</t>
  </si>
  <si>
    <t>64682002</t>
  </si>
  <si>
    <t>64682501</t>
  </si>
  <si>
    <t>Centrifuge</t>
  </si>
  <si>
    <t>64682502</t>
  </si>
  <si>
    <t>Reactor Cleaning</t>
  </si>
  <si>
    <t>64682599</t>
  </si>
  <si>
    <t>64820001</t>
  </si>
  <si>
    <t>Miscellaneous Polymers</t>
  </si>
  <si>
    <t>Maleic Anhydride Copolymers Production - Bulk Polymerization</t>
  </si>
  <si>
    <t>Maleic Anhydride Copolymer Production - Bulk Polymerization</t>
  </si>
  <si>
    <t>64820010</t>
  </si>
  <si>
    <t>64821001</t>
  </si>
  <si>
    <t>Nitrobenzene: Working Loss</t>
  </si>
  <si>
    <t>40708097</t>
  </si>
  <si>
    <t>40706814</t>
  </si>
  <si>
    <t>Methylamyl Ketone: Working Loss</t>
  </si>
  <si>
    <t>40706897</t>
  </si>
  <si>
    <t>Specify Ketone: Breathing Loss</t>
  </si>
  <si>
    <t>40706898</t>
  </si>
  <si>
    <t>Specify Ketone: Working Loss</t>
  </si>
  <si>
    <t>40707203</t>
  </si>
  <si>
    <t>Fixed Roof Tanks - Mercaptans</t>
  </si>
  <si>
    <t>Perchloromethyl Mercaptan: Breathing Loss</t>
  </si>
  <si>
    <t>40707204</t>
  </si>
  <si>
    <t>Perchloromethyl Mercaptan: Working Loss</t>
  </si>
  <si>
    <t>40707601</t>
  </si>
  <si>
    <t>Fixed Roof Tanks - Nitriles</t>
  </si>
  <si>
    <t>Acrylonitrile: Breathing Loss</t>
  </si>
  <si>
    <t>40707602</t>
  </si>
  <si>
    <t>Acrylonitrile: Working Loss</t>
  </si>
  <si>
    <t>40707603</t>
  </si>
  <si>
    <t>Acetonitrile: Breathing Loss</t>
  </si>
  <si>
    <t>40707604</t>
  </si>
  <si>
    <t>Acetonitrile: Working Loss</t>
  </si>
  <si>
    <t>40707697</t>
  </si>
  <si>
    <t>Specify Nitrile: Breathing Loss</t>
  </si>
  <si>
    <t>40707698</t>
  </si>
  <si>
    <t>Specify Nitrile: Working Loss</t>
  </si>
  <si>
    <t>40708001</t>
  </si>
  <si>
    <t>Fixed Roof Tanks - Nitro Compounds</t>
  </si>
  <si>
    <t>Nitrobenzene: Breathing Loss</t>
  </si>
  <si>
    <t>40708002</t>
  </si>
  <si>
    <t>Circuit Board Manufacturing</t>
  </si>
  <si>
    <t>31303061</t>
  </si>
  <si>
    <t>Circuit Board Etching: Acid</t>
  </si>
  <si>
    <t>31303062</t>
  </si>
  <si>
    <t>Circuit Board Etching: Alkaline</t>
  </si>
  <si>
    <t>31303063</t>
  </si>
  <si>
    <t>Circuit Board Etching: Plasma</t>
  </si>
  <si>
    <t>31303501</t>
  </si>
  <si>
    <t>Manufacturing - General Processes</t>
  </si>
  <si>
    <t>31303502</t>
  </si>
  <si>
    <t>31306500</t>
  </si>
  <si>
    <t>Semiconductor Manufacturing</t>
  </si>
  <si>
    <t>Integrated Circuit Manufacturing: General</t>
  </si>
  <si>
    <t>31306501</t>
  </si>
  <si>
    <t>40715406</t>
  </si>
  <si>
    <t>Phthalic Anhydride: Withdrawal Loss</t>
  </si>
  <si>
    <t>40715801</t>
  </si>
  <si>
    <t>Floating Roof Tanks - Alcohols</t>
  </si>
  <si>
    <t>40715802</t>
  </si>
  <si>
    <t>40715809</t>
  </si>
  <si>
    <t>Ethyl Alcohol: Standing Loss</t>
  </si>
  <si>
    <t>40715810</t>
  </si>
  <si>
    <t>40715811</t>
  </si>
  <si>
    <t>Isopropanol: Standing Loss</t>
  </si>
  <si>
    <t>40715812</t>
  </si>
  <si>
    <t>Isopropanol: Working Loss</t>
  </si>
  <si>
    <t>40715817</t>
  </si>
  <si>
    <t>N-propyl Alcohol: Standing Loss</t>
  </si>
  <si>
    <t>40715818</t>
  </si>
  <si>
    <t>N-propyl Alcohol: Withdrawal Loss</t>
  </si>
  <si>
    <t>40715819</t>
  </si>
  <si>
    <t>Xylol: Standing Loss</t>
  </si>
  <si>
    <t>40715820</t>
  </si>
  <si>
    <t>Xylol: Withdrawal Loss</t>
  </si>
  <si>
    <t>40717201</t>
  </si>
  <si>
    <t>Floating Roof Tanks - Aldehydes</t>
  </si>
  <si>
    <t>Acetaldehyde: Standing Loss **</t>
  </si>
  <si>
    <t>40717202</t>
  </si>
  <si>
    <t>Acetaldehyde: Withdrawal Loss **</t>
  </si>
  <si>
    <t>40717203</t>
  </si>
  <si>
    <t>Acrolein: Standing Loss **</t>
  </si>
  <si>
    <t>40717204</t>
  </si>
  <si>
    <t>Acrolein: Withdrawal Loss **</t>
  </si>
  <si>
    <t>40717205</t>
  </si>
  <si>
    <t>n-Butyraldehyde: Standing Loss</t>
  </si>
  <si>
    <t>40717206</t>
  </si>
  <si>
    <t>n-Butyraldehyde: Withdrawal Loss</t>
  </si>
  <si>
    <t>40717207</t>
  </si>
  <si>
    <t>Formalin: Standing Loss</t>
  </si>
  <si>
    <t>40717208</t>
  </si>
  <si>
    <t>Formalin: Withdrawal Loss</t>
  </si>
  <si>
    <t>40717209</t>
  </si>
  <si>
    <t>Isobutyraldehyde: Standing Loss</t>
  </si>
  <si>
    <t>40717210</t>
  </si>
  <si>
    <t>Isobutyraldehyde: Withdrawal Loss</t>
  </si>
  <si>
    <t>40717211</t>
  </si>
  <si>
    <t>Propionaldehyde: Standing Loss</t>
  </si>
  <si>
    <t>40717212</t>
  </si>
  <si>
    <t>Propionaldehyde: Withdrawal Loss</t>
  </si>
  <si>
    <t>40717297</t>
  </si>
  <si>
    <t>Specify Aldehyde: Standing Loss</t>
  </si>
  <si>
    <t>40717298</t>
  </si>
  <si>
    <t>Specify Aldehyde: Withdrawal Loss</t>
  </si>
  <si>
    <t>40717601</t>
  </si>
  <si>
    <t>Floating Roof Tanks - Alkanes (Paraffins)</t>
  </si>
  <si>
    <t>Cyclohexane: Standing Loss</t>
  </si>
  <si>
    <t>40717602</t>
  </si>
  <si>
    <t>Cyclohexane: Withdrawal Loss</t>
  </si>
  <si>
    <t>40717603</t>
  </si>
  <si>
    <t>n-Hexane: Standing Loss</t>
  </si>
  <si>
    <t>40717604</t>
  </si>
  <si>
    <t>n-Hexane: Withdrawal Loss</t>
  </si>
  <si>
    <t>40717605</t>
  </si>
  <si>
    <t>n-Pentane: Standing Loss</t>
  </si>
  <si>
    <t>40717606</t>
  </si>
  <si>
    <t>n-Pentane: Withdrawal Loss</t>
  </si>
  <si>
    <t>40717611</t>
  </si>
  <si>
    <t>Naphtha: Standing Loss</t>
  </si>
  <si>
    <t>40717612</t>
  </si>
  <si>
    <t>Naphtha: Withdrawal Loss</t>
  </si>
  <si>
    <t>40717613</t>
  </si>
  <si>
    <t>Petroleum Distillates: Standing Loss</t>
  </si>
  <si>
    <t>40717614</t>
  </si>
  <si>
    <t>Petroleum Distillates: Withdrawal Loss</t>
  </si>
  <si>
    <t>40717697</t>
  </si>
  <si>
    <t>Specify Alkane: Standing Loss</t>
  </si>
  <si>
    <t>40717698</t>
  </si>
  <si>
    <t>Specify Alkane: Withdrawal Loss</t>
  </si>
  <si>
    <t>40718001</t>
  </si>
  <si>
    <t>Floating Roof Tanks - Alkenes (Olefins)</t>
  </si>
  <si>
    <t>Isoprene: Standing Loss</t>
  </si>
  <si>
    <t>40718002</t>
  </si>
  <si>
    <t>Isoprene: Withdrawal Loss</t>
  </si>
  <si>
    <t>40718003</t>
  </si>
  <si>
    <t>Methylallene: Standing Loss</t>
  </si>
  <si>
    <t>40718004</t>
  </si>
  <si>
    <t>Methylallene: Withdrawal Loss</t>
  </si>
  <si>
    <t>40718005</t>
  </si>
  <si>
    <t>1-Pentene: Standing Loss</t>
  </si>
  <si>
    <t>40718006</t>
  </si>
  <si>
    <t>1-Pentene: Withdrawal Loss</t>
  </si>
  <si>
    <t>40718007</t>
  </si>
  <si>
    <t>Piperylene: Standing Loss</t>
  </si>
  <si>
    <t>40718008</t>
  </si>
  <si>
    <t>Piperylene: Withdrawal Loss</t>
  </si>
  <si>
    <t>40718009</t>
  </si>
  <si>
    <t>Cyclopentene: Standing Loss</t>
  </si>
  <si>
    <t>40718010</t>
  </si>
  <si>
    <t>Cyclopentene: Withdrawal Loss</t>
  </si>
  <si>
    <t>40718097</t>
  </si>
  <si>
    <t>Hexamine: Withdrawal Loss</t>
  </si>
  <si>
    <t>40719211</t>
  </si>
  <si>
    <t>Ethylenediamine: Standing Loss</t>
  </si>
  <si>
    <t>40719212</t>
  </si>
  <si>
    <t>Ethylenediamine: Withdrawal Loss</t>
  </si>
  <si>
    <t>40719601</t>
  </si>
  <si>
    <t>Floating Roof Tanks - Aromatics</t>
  </si>
  <si>
    <t>Benzene: Standing Loss</t>
  </si>
  <si>
    <t>40719602</t>
  </si>
  <si>
    <t>Benzene: Withdrawal Loss</t>
  </si>
  <si>
    <t>40719613</t>
  </si>
  <si>
    <t>Styrene: Standing Loss</t>
  </si>
  <si>
    <t>40719614</t>
  </si>
  <si>
    <t>Styrene: Withdrawal Loss</t>
  </si>
  <si>
    <t>40719615</t>
  </si>
  <si>
    <t>Toluene: Standing Loss</t>
  </si>
  <si>
    <t>40719616</t>
  </si>
  <si>
    <t>Toluene: Withdrawal Loss</t>
  </si>
  <si>
    <t>40719619</t>
  </si>
  <si>
    <t>40719620</t>
  </si>
  <si>
    <t>40719621</t>
  </si>
  <si>
    <t>p-Xylene: Standing Loss</t>
  </si>
  <si>
    <t>40719622</t>
  </si>
  <si>
    <t>p-Xylene: Withdrawal Loss</t>
  </si>
  <si>
    <t>40719623</t>
  </si>
  <si>
    <t>Xylenes: Standing Loss</t>
  </si>
  <si>
    <t>40719624</t>
  </si>
  <si>
    <t>Xylenes: Withdrawal Loss</t>
  </si>
  <si>
    <t>40719697</t>
  </si>
  <si>
    <t>50300760</t>
  </si>
  <si>
    <t>Chlorine Contact</t>
  </si>
  <si>
    <t>50300765</t>
  </si>
  <si>
    <t>50300769</t>
  </si>
  <si>
    <t>50300781</t>
  </si>
  <si>
    <t>Sludge Digester</t>
  </si>
  <si>
    <t>50300789</t>
  </si>
  <si>
    <t>50300801</t>
  </si>
  <si>
    <t>Treatment, Storage, Disposal/TSDF</t>
  </si>
  <si>
    <t>Surface Impoundment: Fugitive Emissions</t>
  </si>
  <si>
    <t>50300810</t>
  </si>
  <si>
    <t>Waste Piles: Fugitive Emissions</t>
  </si>
  <si>
    <t>50300820</t>
  </si>
  <si>
    <t>Land Treatment: Fugitive Emissions</t>
  </si>
  <si>
    <t>50300830</t>
  </si>
  <si>
    <t>Containers: Fugitive Emissions</t>
  </si>
  <si>
    <t>50300899</t>
  </si>
  <si>
    <t>General: Fugitive Emissions</t>
  </si>
  <si>
    <t>50300901</t>
  </si>
  <si>
    <t>50380001</t>
  </si>
  <si>
    <t>50382001</t>
  </si>
  <si>
    <t>50382002</t>
  </si>
  <si>
    <t>50382501</t>
  </si>
  <si>
    <t>Liquid Injection Incinerator</t>
  </si>
  <si>
    <t>50382599</t>
  </si>
  <si>
    <t>50390002</t>
  </si>
  <si>
    <t>50390005</t>
  </si>
  <si>
    <t>Methylene Chloride: Conveyorized Vapor Degreasing</t>
  </si>
  <si>
    <t>40100225</t>
  </si>
  <si>
    <t>Trichloroethylene: Conveyorized Vapor Degreasing</t>
  </si>
  <si>
    <t>40100235</t>
  </si>
  <si>
    <t>Entire Unit: with Vaporized Solvent: Conveyorized Vapor Degreasing</t>
  </si>
  <si>
    <t>40100236</t>
  </si>
  <si>
    <t>68241002</t>
  </si>
  <si>
    <t>Media Blasting: Plastic Bead/Media</t>
  </si>
  <si>
    <t>68241004</t>
  </si>
  <si>
    <t>Media Blasting: Wheat Starch</t>
  </si>
  <si>
    <t>68241006</t>
  </si>
  <si>
    <t>Media Blasting: Grit</t>
  </si>
  <si>
    <t>68241008</t>
  </si>
  <si>
    <t>Media Blasting: Sand</t>
  </si>
  <si>
    <t>68241010</t>
  </si>
  <si>
    <t>Media Blasting: Carbon Dioxide</t>
  </si>
  <si>
    <t>68241012</t>
  </si>
  <si>
    <t>Media Blasting: Sodium Bicarbonate</t>
  </si>
  <si>
    <t>68241013</t>
  </si>
  <si>
    <t>Media Blasting: Ice Crystal</t>
  </si>
  <si>
    <t>68241030</t>
  </si>
  <si>
    <t>Media Blasting: Other Not Listed</t>
  </si>
  <si>
    <t>68241036</t>
  </si>
  <si>
    <t>UV Removal</t>
  </si>
  <si>
    <t>68241038</t>
  </si>
  <si>
    <t>Water Jet: Blasting</t>
  </si>
  <si>
    <t>68241039</t>
  </si>
  <si>
    <t>High Pressure Water Jet: Blasting</t>
  </si>
  <si>
    <t>68241042</t>
  </si>
  <si>
    <t>Excimer Flash Lamp</t>
  </si>
  <si>
    <t>68241044</t>
  </si>
  <si>
    <t>Xenon Flash Lamp</t>
  </si>
  <si>
    <t>68241046</t>
  </si>
  <si>
    <t>Carbon Dioxide Pulsed Laser</t>
  </si>
  <si>
    <t>68241098</t>
  </si>
  <si>
    <t>Other Non-chemical: Blasting</t>
  </si>
  <si>
    <t>68282001</t>
  </si>
  <si>
    <t>68282002</t>
  </si>
  <si>
    <t>68282599</t>
  </si>
  <si>
    <t>68430001</t>
  </si>
  <si>
    <t>Miscellaneous Processes (Chemicals)</t>
  </si>
  <si>
    <t>Chlorinated Paraffins Production, Batch Process</t>
  </si>
  <si>
    <t>Chlorinated Paraffins: Batch Process</t>
  </si>
  <si>
    <t>68430010</t>
  </si>
  <si>
    <t>68430011</t>
  </si>
  <si>
    <t>Process Vents: Paraffins/Chlorine Reactor</t>
  </si>
  <si>
    <t>68430020</t>
  </si>
  <si>
    <t>Process Vents: Paraffins Stabilization Vessel</t>
  </si>
  <si>
    <t>68430030</t>
  </si>
  <si>
    <t>68430031</t>
  </si>
  <si>
    <t>Process Vents: Partially Chlorinated Paraffin Storage Vessel</t>
  </si>
  <si>
    <t>68430032</t>
  </si>
  <si>
    <t>Process Vents: Product Storage: Chlorinated Paraffin</t>
  </si>
  <si>
    <t>68430101</t>
  </si>
  <si>
    <t>Chlorinated Paraffins Production, Continuous Process</t>
  </si>
  <si>
    <t>Chlorinated Paraffins: Continuous Process</t>
  </si>
  <si>
    <t>68430110</t>
  </si>
  <si>
    <t>68430111</t>
  </si>
  <si>
    <t>Process Vents: Paraffins/Chlorine Reactors</t>
  </si>
  <si>
    <t>68430120</t>
  </si>
  <si>
    <t>68430130</t>
  </si>
  <si>
    <t>68430131</t>
  </si>
  <si>
    <t>68430132</t>
  </si>
  <si>
    <t>Process Vents, Product Storage: Chlorinated Paraffin</t>
  </si>
  <si>
    <t>68435001</t>
  </si>
  <si>
    <t>Dodecanoic Acid Production</t>
  </si>
  <si>
    <t>Dodecanedioic Acid Production</t>
  </si>
  <si>
    <t>68435010</t>
  </si>
  <si>
    <t>68435011</t>
  </si>
  <si>
    <t>Process Vents: Butadiene Dryer</t>
  </si>
  <si>
    <t>68435012</t>
  </si>
  <si>
    <t>68435013</t>
  </si>
  <si>
    <t>Process Vents: Jets</t>
  </si>
  <si>
    <t>68435040</t>
  </si>
  <si>
    <t>Waste Liquids</t>
  </si>
  <si>
    <t>68440001</t>
  </si>
  <si>
    <t>Ethylidene Norbornene Production</t>
  </si>
  <si>
    <t>68440010</t>
  </si>
  <si>
    <t>68445001</t>
  </si>
  <si>
    <t>Hydrazine Production, Olin Raschig Process</t>
  </si>
  <si>
    <t>68445010</t>
  </si>
  <si>
    <t>Process Vents: Hydrazine Hydrate Production</t>
  </si>
  <si>
    <t>68445011</t>
  </si>
  <si>
    <t>Process Vents: Chlorination Reactor</t>
  </si>
  <si>
    <t>68445012</t>
  </si>
  <si>
    <t>Process Vents: Chloramine Reactor</t>
  </si>
  <si>
    <t>68445013</t>
  </si>
  <si>
    <t>Process Vents: Hydrazine Reactor</t>
  </si>
  <si>
    <t>68445014</t>
  </si>
  <si>
    <t>Process Vents: Crystallizing Evaporator</t>
  </si>
  <si>
    <t>68445015</t>
  </si>
  <si>
    <t>Process Vents: Hydrate Columns</t>
  </si>
  <si>
    <t>68445020</t>
  </si>
  <si>
    <t>Process Vents: Anhydrous Hydrazine Production</t>
  </si>
  <si>
    <t>68445021</t>
  </si>
  <si>
    <t>Process Vents: Azeotrope Column</t>
  </si>
  <si>
    <t>68445022</t>
  </si>
  <si>
    <t>Process Vents: Hydrazine Column</t>
  </si>
  <si>
    <t>68445030</t>
  </si>
  <si>
    <t>Ammonia Recovery System</t>
  </si>
  <si>
    <t>68445040</t>
  </si>
  <si>
    <t>68445101</t>
  </si>
  <si>
    <t>Hydrazine Production, Bayer Ketazine Process</t>
  </si>
  <si>
    <t>68445110</t>
  </si>
  <si>
    <t>Process Vents: Bayer Ketazine Process</t>
  </si>
  <si>
    <t>68445111</t>
  </si>
  <si>
    <t>Process Vents: Hypochlorinator</t>
  </si>
  <si>
    <t>68445115</t>
  </si>
  <si>
    <t>Process Vents: Ketazine Reactor</t>
  </si>
  <si>
    <t>68445120</t>
  </si>
  <si>
    <t>Process Vents: NH3 Recovery System (Stripper)</t>
  </si>
  <si>
    <t>68445125</t>
  </si>
  <si>
    <t>Process Vents: Ketazine Column</t>
  </si>
  <si>
    <t>68445130</t>
  </si>
  <si>
    <t>Process Vents: Pressure Hydrolysis Column</t>
  </si>
  <si>
    <t>68445135</t>
  </si>
  <si>
    <t>Process Vents: Concentrating Column</t>
  </si>
  <si>
    <t>68445140</t>
  </si>
  <si>
    <t>68445201</t>
  </si>
  <si>
    <t>Hydrazine Production, PCUK Peroxide Process</t>
  </si>
  <si>
    <t>68445210</t>
  </si>
  <si>
    <t>Process Vents: PCUK Peroxide Process</t>
  </si>
  <si>
    <t>68445211</t>
  </si>
  <si>
    <t>Process Vents: Reactor Vessel</t>
  </si>
  <si>
    <t>68445212</t>
  </si>
  <si>
    <t>Process Vents: Phase Separator Decanter</t>
  </si>
  <si>
    <t>68445213</t>
  </si>
  <si>
    <t>Process Vents: Concentrator</t>
  </si>
  <si>
    <t>Pressure Tanks (pressure relief from pop-off valves)</t>
  </si>
  <si>
    <t>40400401</t>
  </si>
  <si>
    <t>Petroleum Products - Underground Tanks</t>
  </si>
  <si>
    <t>Gasoline RVP 13: Breathing Loss</t>
  </si>
  <si>
    <t>40400402</t>
  </si>
  <si>
    <t>Gasoline RVP 13: Working Loss</t>
  </si>
  <si>
    <t>40400403</t>
  </si>
  <si>
    <t>Gasoline RVP 10: Breathing Loss</t>
  </si>
  <si>
    <t>40400404</t>
  </si>
  <si>
    <t>Crude Oil RVP 5: Breathing Loss</t>
  </si>
  <si>
    <t>40400408</t>
  </si>
  <si>
    <t>Crude Oil RVP 5: Working Loss</t>
  </si>
  <si>
    <t>40400409</t>
  </si>
  <si>
    <t>Jet Naphtha (JP-4): Breathing Loss</t>
  </si>
  <si>
    <t>40400410</t>
  </si>
  <si>
    <t>Jet Naphtha (JP-4): Working Loss</t>
  </si>
  <si>
    <t>40400411</t>
  </si>
  <si>
    <t>Jet Kerosene: Breathing Loss</t>
  </si>
  <si>
    <t>40400412</t>
  </si>
  <si>
    <t>68482001</t>
  </si>
  <si>
    <t>68482002</t>
  </si>
  <si>
    <t>68482501</t>
  </si>
  <si>
    <t>Aniline Decanter</t>
  </si>
  <si>
    <t>68482502</t>
  </si>
  <si>
    <t>Ketazine Column</t>
  </si>
  <si>
    <t>68482503</t>
  </si>
  <si>
    <t>Distillation Purge</t>
  </si>
  <si>
    <t>68482504</t>
  </si>
  <si>
    <t>Concentrator Purge</t>
  </si>
  <si>
    <t>68482599</t>
  </si>
  <si>
    <t>68510001</t>
  </si>
  <si>
    <t>Phthalate Plasticizers Production</t>
  </si>
  <si>
    <t>Phthalate Plasticizer Production</t>
  </si>
  <si>
    <t>68510010</t>
  </si>
  <si>
    <t>68510011</t>
  </si>
  <si>
    <t>Process Vents: Batch Reactor</t>
  </si>
  <si>
    <t>68580001</t>
  </si>
  <si>
    <t>68582001</t>
  </si>
  <si>
    <t>68582002</t>
  </si>
  <si>
    <t>68582599</t>
  </si>
  <si>
    <t>Perchloromethyl Mercaptan: Withdrawal Loss</t>
  </si>
  <si>
    <t>40723297</t>
  </si>
  <si>
    <t>Specify Mercaptan: Standing Loss</t>
  </si>
  <si>
    <t>40723298</t>
  </si>
  <si>
    <t>Specify Mercaptan: Withdrawal Loss</t>
  </si>
  <si>
    <t>40723601</t>
  </si>
  <si>
    <t>Floating Roof Tanks - Nitriles</t>
  </si>
  <si>
    <t>Acrylonitrile: Standing Loss</t>
  </si>
  <si>
    <t>40723602</t>
  </si>
  <si>
    <t>Acrylonitrile: Withdrawal Loss</t>
  </si>
  <si>
    <t>40723603</t>
  </si>
  <si>
    <t>Acetonitrile: Standing Loss</t>
  </si>
  <si>
    <t>40723604</t>
  </si>
  <si>
    <t>Acetonitrile: Withdrawal Loss</t>
  </si>
  <si>
    <t>40724403</t>
  </si>
  <si>
    <t>Residual Oil: Working Loss</t>
  </si>
  <si>
    <t>39090003</t>
  </si>
  <si>
    <t>Distillate Oil (No. 2): Breathing Loss</t>
  </si>
  <si>
    <t>39090004</t>
  </si>
  <si>
    <t>Distillate Oil (No. 2): Working Loss</t>
  </si>
  <si>
    <t>39090005</t>
  </si>
  <si>
    <t>Oil No. 6: Breathing Loss</t>
  </si>
  <si>
    <t>39090006</t>
  </si>
  <si>
    <t>Oil No. 6: Working Loss</t>
  </si>
  <si>
    <t>39090007</t>
  </si>
  <si>
    <t>Methanol: Breathing Loss</t>
  </si>
  <si>
    <t>39090008</t>
  </si>
  <si>
    <t>Methanol: Working Loss</t>
  </si>
  <si>
    <t>39090009</t>
  </si>
  <si>
    <t>Residual Oil/Crude Oil: Breathing Loss</t>
  </si>
  <si>
    <t>39090010</t>
  </si>
  <si>
    <t>Residual Oil/Crude Oil: Working Loss</t>
  </si>
  <si>
    <t>39090011</t>
  </si>
  <si>
    <t>Dual Fuel (Gas/Oil): Breathing Loss</t>
  </si>
  <si>
    <t>39090012</t>
  </si>
  <si>
    <t>Dual Fuel (Gas/Oil): Working Loss</t>
  </si>
  <si>
    <t>39091001</t>
  </si>
  <si>
    <t>Fuel Storage - Floating Roof Tanks</t>
  </si>
  <si>
    <t>Residual Oil: Standing Loss</t>
  </si>
  <si>
    <t>39091002</t>
  </si>
  <si>
    <t>Residual Oil: Withdrawal Loss</t>
  </si>
  <si>
    <t>39091003</t>
  </si>
  <si>
    <t>Distillate Oil (No. 2): Standing Loss</t>
  </si>
  <si>
    <t>39091004</t>
  </si>
  <si>
    <t>Distillate Oil (No. 2): Withdrawal Loss</t>
  </si>
  <si>
    <t>39091005</t>
  </si>
  <si>
    <t>Oil No. 6: Standing Loss</t>
  </si>
  <si>
    <t>39091006</t>
  </si>
  <si>
    <t>Oil No. 6: Withdrawal Loss</t>
  </si>
  <si>
    <t>39091007</t>
  </si>
  <si>
    <t>Methanol: Standing Loss</t>
  </si>
  <si>
    <t>39091008</t>
  </si>
  <si>
    <t>Methanol: Withdrawal Loss</t>
  </si>
  <si>
    <t>39091009</t>
  </si>
  <si>
    <t>Residual Oil/Crude Oil: Standing Loss</t>
  </si>
  <si>
    <t>39091010</t>
  </si>
  <si>
    <t>Residual Oil/Crude Oil: Withdrawal Loss</t>
  </si>
  <si>
    <t>39091011</t>
  </si>
  <si>
    <t>Dual Fuel (Gas/Oil): Standing Loss</t>
  </si>
  <si>
    <t>39091012</t>
  </si>
  <si>
    <t>Dual Fuel (Gas/Oil): Withdrawal Loss</t>
  </si>
  <si>
    <t>39092050</t>
  </si>
  <si>
    <t>Fuel Storage - Pressure Tanks</t>
  </si>
  <si>
    <t>Natural Gas: Withdrawal Loss</t>
  </si>
  <si>
    <t>39092051</t>
  </si>
  <si>
    <t>LPG: Withdrawal Loss</t>
  </si>
  <si>
    <t>39092052</t>
  </si>
  <si>
    <t>Landfill Gas: Withdrawal Loss</t>
  </si>
  <si>
    <t>39092053</t>
  </si>
  <si>
    <t>Refinery Gas: Withdrawal Loss</t>
  </si>
  <si>
    <t>39092054</t>
  </si>
  <si>
    <t>Digester Gas: Withdrawal Loss</t>
  </si>
  <si>
    <t>39092055</t>
  </si>
  <si>
    <t>Process Gas: Withdrawal Loss</t>
  </si>
  <si>
    <t>39092056</t>
  </si>
  <si>
    <t>39900501</t>
  </si>
  <si>
    <t>Miscellaneous Manufacturing Industries</t>
  </si>
  <si>
    <t>Process Heater/Furnace</t>
  </si>
  <si>
    <t>39900601</t>
  </si>
  <si>
    <t>39900701</t>
  </si>
  <si>
    <t>39900711</t>
  </si>
  <si>
    <t>Refinery Gas</t>
  </si>
  <si>
    <t>39900721</t>
  </si>
  <si>
    <t>39900801</t>
  </si>
  <si>
    <t>39901001</t>
  </si>
  <si>
    <t>39901601</t>
  </si>
  <si>
    <t>39901701</t>
  </si>
  <si>
    <t>39990001</t>
  </si>
  <si>
    <t>39990002</t>
  </si>
  <si>
    <t>39990003</t>
  </si>
  <si>
    <t>39990004</t>
  </si>
  <si>
    <t>39990011</t>
  </si>
  <si>
    <t>39990012</t>
  </si>
  <si>
    <t>39990013</t>
  </si>
  <si>
    <t>39990014</t>
  </si>
  <si>
    <t>39990021</t>
  </si>
  <si>
    <t>Distillate Oil (No. 2 Oil): Flares</t>
  </si>
  <si>
    <t>39990022</t>
  </si>
  <si>
    <t>39990023</t>
  </si>
  <si>
    <t>39990024</t>
  </si>
  <si>
    <t>39999989</t>
  </si>
  <si>
    <t>Miscellaneous Industrial Processes</t>
  </si>
  <si>
    <t>39999991</t>
  </si>
  <si>
    <t>39999992</t>
  </si>
  <si>
    <t>39999993</t>
  </si>
  <si>
    <t>39999994</t>
  </si>
  <si>
    <t>39999995</t>
  </si>
  <si>
    <t>39999996</t>
  </si>
  <si>
    <t>39999997</t>
  </si>
  <si>
    <t>Clay Reciprocating Grate Clinker Cooler</t>
  </si>
  <si>
    <t>30500999</t>
  </si>
  <si>
    <t>30501001</t>
  </si>
  <si>
    <t>Coal Mining, Cleaning, and Material Handling (See 305310)</t>
  </si>
  <si>
    <t>Fluidized Bed</t>
  </si>
  <si>
    <t>30501002</t>
  </si>
  <si>
    <t>Flash or Suspension</t>
  </si>
  <si>
    <t>30501003</t>
  </si>
  <si>
    <t>Multilouvered</t>
  </si>
  <si>
    <t>30501004</t>
  </si>
  <si>
    <t>Rotary</t>
  </si>
  <si>
    <t>30501005</t>
  </si>
  <si>
    <t>Cascade</t>
  </si>
  <si>
    <t>30501006</t>
  </si>
  <si>
    <t>Continuous Carrier</t>
  </si>
  <si>
    <t>30501007</t>
  </si>
  <si>
    <t>30501008</t>
  </si>
  <si>
    <t>30501009</t>
  </si>
  <si>
    <t>Raw Coal Storage</t>
  </si>
  <si>
    <t>30501010</t>
  </si>
  <si>
    <t>30501011</t>
  </si>
  <si>
    <t>Coal Transfer</t>
  </si>
  <si>
    <t>30501012</t>
  </si>
  <si>
    <t>30501013</t>
  </si>
  <si>
    <t>Air Tables</t>
  </si>
  <si>
    <t>30501014</t>
  </si>
  <si>
    <t>Cleaned Coal Storage</t>
  </si>
  <si>
    <t>30501015</t>
  </si>
  <si>
    <t>30501016</t>
  </si>
  <si>
    <t>Loading: Clean Coal</t>
  </si>
  <si>
    <t>30501017</t>
  </si>
  <si>
    <t>30501021</t>
  </si>
  <si>
    <t>Overburden Removal</t>
  </si>
  <si>
    <t>30501022</t>
  </si>
  <si>
    <t>Drilling/Blasting</t>
  </si>
  <si>
    <t>30501023</t>
  </si>
  <si>
    <t>30501024</t>
  </si>
  <si>
    <t>Hauling</t>
  </si>
  <si>
    <t>30501030</t>
  </si>
  <si>
    <t>Topsoil Removal</t>
  </si>
  <si>
    <t>30501031</t>
  </si>
  <si>
    <t>Scrapers: Travel Mode</t>
  </si>
  <si>
    <t>30501032</t>
  </si>
  <si>
    <t>Topsoil Unloading</t>
  </si>
  <si>
    <t>30501033</t>
  </si>
  <si>
    <t>Overburden</t>
  </si>
  <si>
    <t>30501034</t>
  </si>
  <si>
    <t>Coal Seam: Drilling</t>
  </si>
  <si>
    <t>30501035</t>
  </si>
  <si>
    <t>Blasting: Coal Overburden</t>
  </si>
  <si>
    <t>30501036</t>
  </si>
  <si>
    <t>Dragline: Overburden Removal</t>
  </si>
  <si>
    <t>30501037</t>
  </si>
  <si>
    <t>Truck Loading: Overburden</t>
  </si>
  <si>
    <t>30501038</t>
  </si>
  <si>
    <t>Truck Loading: Coal</t>
  </si>
  <si>
    <t>30501039</t>
  </si>
  <si>
    <t>1,1,1-Trichloroethane (Methyl Chloroform): Open-top Vapor Degreasing</t>
  </si>
  <si>
    <t>40100203</t>
  </si>
  <si>
    <t>Perchloroethylene: Open-top Vapor Degreasing</t>
  </si>
  <si>
    <t>40100204</t>
  </si>
  <si>
    <t>Methylene Chloride: Open-top Vapor Degreasing</t>
  </si>
  <si>
    <t>40100205</t>
  </si>
  <si>
    <t>Trichloroethylene: Open-top Vapor Degreasing</t>
  </si>
  <si>
    <t>40100206</t>
  </si>
  <si>
    <t>Toluene: Open-top Vapor Degreasing</t>
  </si>
  <si>
    <t>40100207</t>
  </si>
  <si>
    <t>Trichlorotrifluoroethane (Freon): Open-top Vapor Degreasing</t>
  </si>
  <si>
    <t>40100208</t>
  </si>
  <si>
    <t>Chlorosolve: Open-top Vapor Degreasing</t>
  </si>
  <si>
    <t>40100209</t>
  </si>
  <si>
    <t>Butyl Acetate: Open-top Vapor Degreasing</t>
  </si>
  <si>
    <t>added open top vap deg</t>
  </si>
  <si>
    <t>40100215</t>
  </si>
  <si>
    <t>Entire Unit: Open-top Vapor Degreasing</t>
  </si>
  <si>
    <t>40100216</t>
  </si>
  <si>
    <t>Degreaser: Entire Unit</t>
  </si>
  <si>
    <t>40100217</t>
  </si>
  <si>
    <t>Entire Unit</t>
  </si>
  <si>
    <t>40100221</t>
  </si>
  <si>
    <t>Stoddard (Petroleum Solvent): Conveyorized Vapor Degreasing</t>
  </si>
  <si>
    <t>40100222</t>
  </si>
  <si>
    <t>Entire Unit: with Non-boiling Solvent: Conveyorized Vapor Degreasing</t>
  </si>
  <si>
    <t>40100251</t>
  </si>
  <si>
    <t>Stoddard (Petroleum Solvent): General Degreasing Units</t>
  </si>
  <si>
    <t>40100252</t>
  </si>
  <si>
    <t>1,1,1-Trichloroethane (Methyl Chloroform): General Degreasing Units</t>
  </si>
  <si>
    <t>40100253</t>
  </si>
  <si>
    <t>Perchloroethylene: General Degreasing Units</t>
  </si>
  <si>
    <t>40100254</t>
  </si>
  <si>
    <t>41000240</t>
  </si>
  <si>
    <t>41000241</t>
  </si>
  <si>
    <t>41000242</t>
  </si>
  <si>
    <t>41000243</t>
  </si>
  <si>
    <t>41000244</t>
  </si>
  <si>
    <t>41000245</t>
  </si>
  <si>
    <t>41000246</t>
  </si>
  <si>
    <t>41000247</t>
  </si>
  <si>
    <t>41000260</t>
  </si>
  <si>
    <t>41000261</t>
  </si>
  <si>
    <t>41000262</t>
  </si>
  <si>
    <t>41000263</t>
  </si>
  <si>
    <t>41000264</t>
  </si>
  <si>
    <t>41000265</t>
  </si>
  <si>
    <t>41000266</t>
  </si>
  <si>
    <t>41080001</t>
  </si>
  <si>
    <t>Petroleum Solvent - Equipment Leaks</t>
  </si>
  <si>
    <t>41082001</t>
  </si>
  <si>
    <t>Petroleum Solvent - Wastewater, Aggregate</t>
  </si>
  <si>
    <t>41082002</t>
  </si>
  <si>
    <t>41082599</t>
  </si>
  <si>
    <t>Petroleum Solvent - Wastewater, Points of Generation</t>
  </si>
  <si>
    <t>42500101</t>
  </si>
  <si>
    <t>Fixed Roof Tanks (210 Bbl Size) Breathing Loss</t>
  </si>
  <si>
    <t>42500102</t>
  </si>
  <si>
    <t>Fixed Roof Tanks (210 Bbl Size) Working Loss</t>
  </si>
  <si>
    <t>42500201</t>
  </si>
  <si>
    <t>Fixed Roof Tanks (500 Bbl Size) Breathing Loss</t>
  </si>
  <si>
    <t>42500202</t>
  </si>
  <si>
    <t>Fixed Roof Tanks (500 Bbl Size) Working Loss</t>
  </si>
  <si>
    <t>42500301</t>
  </si>
  <si>
    <t>Fixed Roof Tanks (1,000 Bbl Size) Breathing Loss</t>
  </si>
  <si>
    <t>42500302</t>
  </si>
  <si>
    <t>Fixed Roof Tanks (1,000 Bbl Size) Working Loss</t>
  </si>
  <si>
    <t>42505001</t>
  </si>
  <si>
    <t>Floating Roof Tanks (1,000 Bbl Size) Standing Loss</t>
  </si>
  <si>
    <t>42505002</t>
  </si>
  <si>
    <t>Floating Roof Tanks (1,000 Bbl Size) Working Loss</t>
  </si>
  <si>
    <t>42505101</t>
  </si>
  <si>
    <t>Floating Roof Tanks (5,000 Bbl Size) Standing Loss</t>
  </si>
  <si>
    <t>42505102</t>
  </si>
  <si>
    <t>Floating Roof Tanks (5,000 Bbl Size) Crude Oil: Working Loss</t>
  </si>
  <si>
    <t>42505202</t>
  </si>
  <si>
    <t>49000101</t>
  </si>
  <si>
    <t>Solvent Extraction Process</t>
  </si>
  <si>
    <t>Distillate Oil: Loaded with Vapor</t>
  </si>
  <si>
    <t>40600172</t>
  </si>
  <si>
    <t>Transit Losses - LPG: Loaded with Fuel</t>
  </si>
  <si>
    <t>40600173</t>
  </si>
  <si>
    <t>Transit Losses - LPG: Return with Vapor</t>
  </si>
  <si>
    <t>40600197</t>
  </si>
  <si>
    <t>40600198</t>
  </si>
  <si>
    <t>40600199</t>
  </si>
  <si>
    <t>40600231</t>
  </si>
  <si>
    <t>Marine Vessels</t>
  </si>
  <si>
    <t>50390006</t>
  </si>
  <si>
    <t>50390007</t>
  </si>
  <si>
    <t>50390010</t>
  </si>
  <si>
    <t>50400101</t>
  </si>
  <si>
    <t>Site Remediation</t>
  </si>
  <si>
    <t>General Processes Fixed Roof Tanks: Breathing Loss</t>
  </si>
  <si>
    <t>50400102</t>
  </si>
  <si>
    <t>General Processes Fixed Roof Tanks: Working Loss</t>
  </si>
  <si>
    <t>50400103</t>
  </si>
  <si>
    <t>General Processes Float Roof Tanks: Standing Loss</t>
  </si>
  <si>
    <t>50400104</t>
  </si>
  <si>
    <t>General Processes Float Roof Tanks: Withdrawal Loss</t>
  </si>
  <si>
    <t>50400150</t>
  </si>
  <si>
    <t>General Processes Storage Bins</t>
  </si>
  <si>
    <t>50400151</t>
  </si>
  <si>
    <t>General Processes: Liquid Waste: General: Transfer</t>
  </si>
  <si>
    <t>50400201</t>
  </si>
  <si>
    <t>General Processes Miscellaneous</t>
  </si>
  <si>
    <t>50400202</t>
  </si>
  <si>
    <t>50400301</t>
  </si>
  <si>
    <t>General Processes Open Refuse Stockpiles : General</t>
  </si>
  <si>
    <t>50400302</t>
  </si>
  <si>
    <t>General Processes Refuse Unloading: General</t>
  </si>
  <si>
    <t>50400303</t>
  </si>
  <si>
    <t>General Processes Refuse Loading: General</t>
  </si>
  <si>
    <t>50400320</t>
  </si>
  <si>
    <t>General Processes Storage Bins - Solid Waste</t>
  </si>
  <si>
    <t>50410001</t>
  </si>
  <si>
    <t>Excavation/Soils Handling</t>
  </si>
  <si>
    <t>Excavation</t>
  </si>
  <si>
    <t>50410002</t>
  </si>
  <si>
    <t>Excavation: Backhoes</t>
  </si>
  <si>
    <t>50410003</t>
  </si>
  <si>
    <t>Excavation: Draglines</t>
  </si>
  <si>
    <t>50410004</t>
  </si>
  <si>
    <t>Excavation: Bulldozers</t>
  </si>
  <si>
    <t>50410005</t>
  </si>
  <si>
    <t>40600238</t>
  </si>
  <si>
    <t>Gasoline: Barges Loading - Uncleaned Tanks</t>
  </si>
  <si>
    <t>40600239</t>
  </si>
  <si>
    <t>Gasoline: Tanker Ship - Ballasted Tank Condition</t>
  </si>
  <si>
    <t>40600240</t>
  </si>
  <si>
    <t>Gasoline: Barge Loading - Average Tank Condition</t>
  </si>
  <si>
    <t>40600241</t>
  </si>
  <si>
    <t>Gasoline: Tanker Ship - Ballasting</t>
  </si>
  <si>
    <t>40600242</t>
  </si>
  <si>
    <t>Gasoline: Transit Loss</t>
  </si>
  <si>
    <t>40600243</t>
  </si>
  <si>
    <t>Crude Oil: Loading Tankers</t>
  </si>
  <si>
    <t>40600244</t>
  </si>
  <si>
    <t>Jet Fuel: Loading Tankers</t>
  </si>
  <si>
    <t>40600245</t>
  </si>
  <si>
    <t>Kerosene: Loading Tankers</t>
  </si>
  <si>
    <t>40600246</t>
  </si>
  <si>
    <t>Distillate Oil: Loading Tankers</t>
  </si>
  <si>
    <t>40600248</t>
  </si>
  <si>
    <t>Crude Oil: Loading Barges</t>
  </si>
  <si>
    <t>40600249</t>
  </si>
  <si>
    <t>Jet Fuel: Loading Barges</t>
  </si>
  <si>
    <t>40600250</t>
  </si>
  <si>
    <t>Kerosene: Loading Barges</t>
  </si>
  <si>
    <t>40600251</t>
  </si>
  <si>
    <t>Distillate Oil: Loading Barges</t>
  </si>
  <si>
    <t>40600253</t>
  </si>
  <si>
    <t>Crude Oil: Tanker Ballasting</t>
  </si>
  <si>
    <t>40600254</t>
  </si>
  <si>
    <t>Crude Oil: Transit Loss</t>
  </si>
  <si>
    <t>40600255</t>
  </si>
  <si>
    <t>Jet Fuel: Transit Loss</t>
  </si>
  <si>
    <t>40600256</t>
  </si>
  <si>
    <t>Kerosene: Transit Loss</t>
  </si>
  <si>
    <t>40600257</t>
  </si>
  <si>
    <t>Waste Gas Destruction: Waste Gas Flares</t>
  </si>
  <si>
    <t>50100411</t>
  </si>
  <si>
    <t>Waste Gas Destruction: Incinerators</t>
  </si>
  <si>
    <t>50100412</t>
  </si>
  <si>
    <t>Waste Gas Destruction: Other</t>
  </si>
  <si>
    <t>50100420</t>
  </si>
  <si>
    <t>Waste Gas Recovery: Gas Turbines</t>
  </si>
  <si>
    <t>50100421</t>
  </si>
  <si>
    <t>Waste Gas Recovery: Internal Combustion Device</t>
  </si>
  <si>
    <t>50100422</t>
  </si>
  <si>
    <t>Waste Gas Recovery: Other</t>
  </si>
  <si>
    <t>50100423</t>
  </si>
  <si>
    <t>Waste Gas Recovery: Boiler</t>
  </si>
  <si>
    <t>50100430</t>
  </si>
  <si>
    <t>Waste Gas Purification: Absorption</t>
  </si>
  <si>
    <t>50100431</t>
  </si>
  <si>
    <t>Waste Gas Purification: Adsorption</t>
  </si>
  <si>
    <t>50100432</t>
  </si>
  <si>
    <t>Waste Gas Purification: Membranes</t>
  </si>
  <si>
    <t>50100433</t>
  </si>
  <si>
    <t>Waste Purification: Other</t>
  </si>
  <si>
    <t>50100505</t>
  </si>
  <si>
    <t>Other Incineration</t>
  </si>
  <si>
    <t>Medical Waste Incinerator, unspecified type, Infectious wastes only</t>
  </si>
  <si>
    <t>50100506</t>
  </si>
  <si>
    <t>Sludge</t>
  </si>
  <si>
    <t>50100507</t>
  </si>
  <si>
    <t>Conical Design (Tee Pee) Municipal Refuse</t>
  </si>
  <si>
    <t>50100508</t>
  </si>
  <si>
    <t>Conical Design (Tee Pee) Wood Refuse</t>
  </si>
  <si>
    <t>50100510</t>
  </si>
  <si>
    <t>Trench Burner: Wood</t>
  </si>
  <si>
    <t>50100511</t>
  </si>
  <si>
    <t>Trench Burner: Tires</t>
  </si>
  <si>
    <t>50100512</t>
  </si>
  <si>
    <t>Trench Burner: Refuse</t>
  </si>
  <si>
    <t>50100515</t>
  </si>
  <si>
    <t>Sludge: Multiple Hearth</t>
  </si>
  <si>
    <t>50100516</t>
  </si>
  <si>
    <t>Sludge: Fluidized Bed</t>
  </si>
  <si>
    <t>50100517</t>
  </si>
  <si>
    <t>Sludge: Electric Infrared</t>
  </si>
  <si>
    <t>50100518</t>
  </si>
  <si>
    <t>40201111</t>
  </si>
  <si>
    <t>Fabric Printing: Roller (Also See New Codes Under 4-02-040-XX)</t>
  </si>
  <si>
    <t>40201112</t>
  </si>
  <si>
    <t>Equipment Cleanup:Fabric Coating(Also Spec Coat Method Codes 4-02-04X)</t>
  </si>
  <si>
    <t>Conveyor Transfer - Primary Crushed Material</t>
  </si>
  <si>
    <t>30501625</t>
  </si>
  <si>
    <t>Secondary/Tertiary Screening</t>
  </si>
  <si>
    <t>30501626</t>
  </si>
  <si>
    <t>Product Loading, Enclosed Truck</t>
  </si>
  <si>
    <t>30501627</t>
  </si>
  <si>
    <t>Product Loading, Open Truck</t>
  </si>
  <si>
    <t>30501628</t>
  </si>
  <si>
    <t>30501629</t>
  </si>
  <si>
    <t>Tertiary Screening After Pulverizing</t>
  </si>
  <si>
    <t>30501630</t>
  </si>
  <si>
    <t>Screening After Calcination</t>
  </si>
  <si>
    <t>30501631</t>
  </si>
  <si>
    <t>Crushing and Pulverizing After Calcinating</t>
  </si>
  <si>
    <t>30501632</t>
  </si>
  <si>
    <t>30501633</t>
  </si>
  <si>
    <t>Separator After Hydrator</t>
  </si>
  <si>
    <t>30501640</t>
  </si>
  <si>
    <t>30501650</t>
  </si>
  <si>
    <t>Quarrying Raw Limestone</t>
  </si>
  <si>
    <t>30501660</t>
  </si>
  <si>
    <t>Waste Treatment</t>
  </si>
  <si>
    <t>30501699</t>
  </si>
  <si>
    <t>30501701</t>
  </si>
  <si>
    <t>Mineral Wool</t>
  </si>
  <si>
    <t>30501702</t>
  </si>
  <si>
    <t>30501703</t>
  </si>
  <si>
    <t>Blow Chamber</t>
  </si>
  <si>
    <t>30501704</t>
  </si>
  <si>
    <t>30501705</t>
  </si>
  <si>
    <t>30501706</t>
  </si>
  <si>
    <t>Granulated Products Processing</t>
  </si>
  <si>
    <t>30501707</t>
  </si>
  <si>
    <t>Handling Operations</t>
  </si>
  <si>
    <t>30501708</t>
  </si>
  <si>
    <t>Packaging Operations</t>
  </si>
  <si>
    <t>30501709</t>
  </si>
  <si>
    <t>Batt Application</t>
  </si>
  <si>
    <t>30501710</t>
  </si>
  <si>
    <t>Storage of Oils and Binders</t>
  </si>
  <si>
    <t>30501711</t>
  </si>
  <si>
    <t>Mixing of Oils and Binders</t>
  </si>
  <si>
    <t>30501799</t>
  </si>
  <si>
    <t>30501801</t>
  </si>
  <si>
    <t>Perlite Manufacturing</t>
  </si>
  <si>
    <t>Vertical Furnace</t>
  </si>
  <si>
    <t>30501899</t>
  </si>
  <si>
    <t>30501901</t>
  </si>
  <si>
    <t>30501902</t>
  </si>
  <si>
    <t>30501903</t>
  </si>
  <si>
    <t>Transfer/Storage</t>
  </si>
  <si>
    <t>30501904</t>
  </si>
  <si>
    <t>Open Storage</t>
  </si>
  <si>
    <t>30501905</t>
  </si>
  <si>
    <t>30501906</t>
  </si>
  <si>
    <t>Dye Application: General (Also See New Codes Under 4-02-060-XX)</t>
  </si>
  <si>
    <t>40201210</t>
  </si>
  <si>
    <t>40201301</t>
  </si>
  <si>
    <t>Paper Coating</t>
  </si>
  <si>
    <t>Coating Operation</t>
  </si>
  <si>
    <t>40201303</t>
  </si>
  <si>
    <t>Coating Mixing</t>
  </si>
  <si>
    <t>40201304</t>
  </si>
  <si>
    <t>Coating Storage</t>
  </si>
  <si>
    <t>40201305</t>
  </si>
  <si>
    <t>Equipment Cleanup</t>
  </si>
  <si>
    <t>40201310</t>
  </si>
  <si>
    <t>Coating Application: Knife Coater</t>
  </si>
  <si>
    <t>40201320</t>
  </si>
  <si>
    <t>Coating Application: Reverse Roll Coater</t>
  </si>
  <si>
    <t>40201330</t>
  </si>
  <si>
    <t>30501999</t>
  </si>
  <si>
    <t>30502001</t>
  </si>
  <si>
    <t>Stone Quarrying - Processing (See also 305320)</t>
  </si>
  <si>
    <t>30502002</t>
  </si>
  <si>
    <t>30502003</t>
  </si>
  <si>
    <t>Tertiary Crushing/Screening</t>
  </si>
  <si>
    <t>30502004</t>
  </si>
  <si>
    <t>Recrushing/Screening</t>
  </si>
  <si>
    <t>30502005</t>
  </si>
  <si>
    <t>Fines Mill</t>
  </si>
  <si>
    <t>30502006</t>
  </si>
  <si>
    <t>Miscellaneous Operations: Screen/Convey/Handling</t>
  </si>
  <si>
    <t>30502007</t>
  </si>
  <si>
    <t>30502008</t>
  </si>
  <si>
    <t>Cut Stone: General</t>
  </si>
  <si>
    <t>30502009</t>
  </si>
  <si>
    <t>Blasting: General</t>
  </si>
  <si>
    <t>30502010</t>
  </si>
  <si>
    <t>Drilling</t>
  </si>
  <si>
    <t>30502011</t>
  </si>
  <si>
    <t>30502012</t>
  </si>
  <si>
    <t>30502013</t>
  </si>
  <si>
    <t>Bar Grizzlies</t>
  </si>
  <si>
    <t>30502014</t>
  </si>
  <si>
    <t>Shaker Screens</t>
  </si>
  <si>
    <t>30502015</t>
  </si>
  <si>
    <t>Vibrating Screens</t>
  </si>
  <si>
    <t>30502016</t>
  </si>
  <si>
    <t>Revolving Screens</t>
  </si>
  <si>
    <t>30502017</t>
  </si>
  <si>
    <t>Pugmill</t>
  </si>
  <si>
    <t>30502018</t>
  </si>
  <si>
    <t>Drilling with Liquid Injection</t>
  </si>
  <si>
    <t>30502020</t>
  </si>
  <si>
    <t>30502021</t>
  </si>
  <si>
    <t>Fines Screening</t>
  </si>
  <si>
    <t>30502031</t>
  </si>
  <si>
    <t>Truck Unloading</t>
  </si>
  <si>
    <t>30502032</t>
  </si>
  <si>
    <t>Truck Loading: Conveyor</t>
  </si>
  <si>
    <t>30502033</t>
  </si>
  <si>
    <t>Truck Loading: Front End Loader</t>
  </si>
  <si>
    <t>30502099</t>
  </si>
  <si>
    <t>30502101</t>
  </si>
  <si>
    <t>Salt Mining</t>
  </si>
  <si>
    <t>30502102</t>
  </si>
  <si>
    <t>Granulation: Stack Dryer</t>
  </si>
  <si>
    <t>30502103</t>
  </si>
  <si>
    <t>Filtration: Vacuum Filter</t>
  </si>
  <si>
    <t>30502104</t>
  </si>
  <si>
    <t>30502105</t>
  </si>
  <si>
    <t>30502106</t>
  </si>
  <si>
    <t>30502201</t>
  </si>
  <si>
    <t>Potash Production</t>
  </si>
  <si>
    <t>Mine: Grinding/Drying</t>
  </si>
  <si>
    <t>30502299</t>
  </si>
  <si>
    <t>30502401</t>
  </si>
  <si>
    <t>Magnesium Carbonate</t>
  </si>
  <si>
    <t>Mine/Process</t>
  </si>
  <si>
    <t>30502499</t>
  </si>
  <si>
    <t>30502501</t>
  </si>
  <si>
    <t>Construction Sand and Gravel</t>
  </si>
  <si>
    <t>Total Plant: General **</t>
  </si>
  <si>
    <t>30502502</t>
  </si>
  <si>
    <t>Aggregate Storage</t>
  </si>
  <si>
    <t>30502503</t>
  </si>
  <si>
    <t>Material Transfer and Conveying</t>
  </si>
  <si>
    <t>30502504</t>
  </si>
  <si>
    <t>30502505</t>
  </si>
  <si>
    <t>Pile Forming: Stacker</t>
  </si>
  <si>
    <t>30502506</t>
  </si>
  <si>
    <t>30502507</t>
  </si>
  <si>
    <t>30502508</t>
  </si>
  <si>
    <t>Dryer ** (See 3-05-027-20 thru -24 for Industrial Sand Dryers)</t>
  </si>
  <si>
    <t>30502509</t>
  </si>
  <si>
    <t>Metal Can Coating</t>
  </si>
  <si>
    <t>40201703</t>
  </si>
  <si>
    <t>40201704</t>
  </si>
  <si>
    <t>Raw Material Preparation for Fiber Production</t>
  </si>
  <si>
    <t>64930011</t>
  </si>
  <si>
    <t>Raw Material Preparation: Blending and Dissolving</t>
  </si>
  <si>
    <t>64930012</t>
  </si>
  <si>
    <t>Raw Material Preparation: Filtration</t>
  </si>
  <si>
    <t>64930020</t>
  </si>
  <si>
    <t>Fiber Spinning</t>
  </si>
  <si>
    <t>64930021</t>
  </si>
  <si>
    <t>Fiber Spinning: Spin Cell</t>
  </si>
  <si>
    <t>64930030</t>
  </si>
  <si>
    <t>64930031</t>
  </si>
  <si>
    <t>Fiber Finishing: Finish Application</t>
  </si>
  <si>
    <t>64930035</t>
  </si>
  <si>
    <t>Fiber Finishing: Processing</t>
  </si>
  <si>
    <t>64930040</t>
  </si>
  <si>
    <t>64930041</t>
  </si>
  <si>
    <t>End Product Storage: Beaming and Packaging</t>
  </si>
  <si>
    <t>64930045</t>
  </si>
  <si>
    <t>End Product Storage: Fiber Storage</t>
  </si>
  <si>
    <t>64930050</t>
  </si>
  <si>
    <t>64931001</t>
  </si>
  <si>
    <t>Spandex Fiber Production, Reaction Spun Process</t>
  </si>
  <si>
    <t>Spandex: Reaction Spun</t>
  </si>
  <si>
    <t>64931010</t>
  </si>
  <si>
    <t>64931011</t>
  </si>
  <si>
    <t>Raw Material Preparation: Prepolymerization Vessel</t>
  </si>
  <si>
    <t>64931012</t>
  </si>
  <si>
    <t>64931020</t>
  </si>
  <si>
    <t>Reaction Spinning</t>
  </si>
  <si>
    <t>64931021</t>
  </si>
  <si>
    <t>Reaction Spinning: Spin Bath</t>
  </si>
  <si>
    <t>64931022</t>
  </si>
  <si>
    <t>Reaction Spinning: Conveyor</t>
  </si>
  <si>
    <t>64931030</t>
  </si>
  <si>
    <t>64931031</t>
  </si>
  <si>
    <t>Fiber Finishing: Drying Oven</t>
  </si>
  <si>
    <t>64931032</t>
  </si>
  <si>
    <t>Fiber Finishing: Lubrication</t>
  </si>
  <si>
    <t>64931040</t>
  </si>
  <si>
    <t>64931041</t>
  </si>
  <si>
    <t>End Product Storage: Filament Winding</t>
  </si>
  <si>
    <t>64931050</t>
  </si>
  <si>
    <t>64980001</t>
  </si>
  <si>
    <t>64982001</t>
  </si>
  <si>
    <t>64982002</t>
  </si>
  <si>
    <t>64982599</t>
  </si>
  <si>
    <t>65110001</t>
  </si>
  <si>
    <t>Inorganic Chemicals Manufacturing</t>
  </si>
  <si>
    <t>Antimony Oxides Manufacturing</t>
  </si>
  <si>
    <t>Antimony Oxides Production</t>
  </si>
  <si>
    <t>65110010</t>
  </si>
  <si>
    <t>Burnoff of Antimony</t>
  </si>
  <si>
    <t>65110011</t>
  </si>
  <si>
    <t>Roasting: Shaft Furnace</t>
  </si>
  <si>
    <t>65110012</t>
  </si>
  <si>
    <t>Roasting: Rotary Kiln</t>
  </si>
  <si>
    <t>65110013</t>
  </si>
  <si>
    <t>Roasting: Blast Roaster</t>
  </si>
  <si>
    <t>65110014</t>
  </si>
  <si>
    <t>Roasting: Converter</t>
  </si>
  <si>
    <t>65110020</t>
  </si>
  <si>
    <t>Recovery</t>
  </si>
  <si>
    <t>65110021</t>
  </si>
  <si>
    <t>Recovery: Baghouse</t>
  </si>
  <si>
    <t>65110022</t>
  </si>
  <si>
    <t>Recovery: Flues</t>
  </si>
  <si>
    <t>65110023</t>
  </si>
  <si>
    <t>Recovery: Condensing Pipes</t>
  </si>
  <si>
    <t>65110024</t>
  </si>
  <si>
    <t>Recovery: Cottrell Precipitators</t>
  </si>
  <si>
    <t>65110029</t>
  </si>
  <si>
    <t>Recovery: Specify Type of Recovery Equipment</t>
  </si>
  <si>
    <t>65130001</t>
  </si>
  <si>
    <t>Fumed Silica Manufacturing</t>
  </si>
  <si>
    <t>Fumed Silica Production</t>
  </si>
  <si>
    <t>65130010</t>
  </si>
  <si>
    <t>65130011</t>
  </si>
  <si>
    <t>Process Vents: Reaction</t>
  </si>
  <si>
    <t>65130020</t>
  </si>
  <si>
    <t>Process Vents: Separation</t>
  </si>
  <si>
    <t>65130040</t>
  </si>
  <si>
    <t>65135001</t>
  </si>
  <si>
    <t>Quaternary Ammonium Compounds Manufacturing</t>
  </si>
  <si>
    <t>Quaternary Ammonium Compound Production</t>
  </si>
  <si>
    <t>65135010</t>
  </si>
  <si>
    <t>65135011</t>
  </si>
  <si>
    <t>65135012</t>
  </si>
  <si>
    <t>Process Vents: Cooling</t>
  </si>
  <si>
    <t>65135013</t>
  </si>
  <si>
    <t>Process Vents: pH Adjustment</t>
  </si>
  <si>
    <t>65135014</t>
  </si>
  <si>
    <t>Process Vents: Filtration</t>
  </si>
  <si>
    <t>65135030</t>
  </si>
  <si>
    <t>65140001</t>
  </si>
  <si>
    <t>Sodium Cyanide Manufacturing</t>
  </si>
  <si>
    <t>Sodium Cyanide Production</t>
  </si>
  <si>
    <t>65140010</t>
  </si>
  <si>
    <t>65140011</t>
  </si>
  <si>
    <t>65140012</t>
  </si>
  <si>
    <t>Process Vents: Evaporator</t>
  </si>
  <si>
    <t>65140013</t>
  </si>
  <si>
    <t>65140014</t>
  </si>
  <si>
    <t>Process Vents: Mixing Conveyor</t>
  </si>
  <si>
    <t>65140015</t>
  </si>
  <si>
    <t>65140016</t>
  </si>
  <si>
    <t>Process Vents: Compacting</t>
  </si>
  <si>
    <t>65140017</t>
  </si>
  <si>
    <t>Process Vents: Classifier</t>
  </si>
  <si>
    <t>65140018</t>
  </si>
  <si>
    <t>Process Vents: Briquetting</t>
  </si>
  <si>
    <t>40704419</t>
  </si>
  <si>
    <t>Vinyl Acetate: Breathing Loss</t>
  </si>
  <si>
    <t>40704420</t>
  </si>
  <si>
    <t>Vinyl Acetate: Working Loss</t>
  </si>
  <si>
    <t>40704421</t>
  </si>
  <si>
    <t>n-Propyl Acetate: Breathing Loss</t>
  </si>
  <si>
    <t>40704422</t>
  </si>
  <si>
    <t>n-Propyl Acetate: Working Loss</t>
  </si>
  <si>
    <t>40704423</t>
  </si>
  <si>
    <t>i-Butyl-i-Butyrate: Breathing Loss</t>
  </si>
  <si>
    <t>40704424</t>
  </si>
  <si>
    <t>i-Butyl-i-Butyrate: Working Loss</t>
  </si>
  <si>
    <t>40704425</t>
  </si>
  <si>
    <t>Acrylic Esters: Breathing Loss</t>
  </si>
  <si>
    <t>40704426</t>
  </si>
  <si>
    <t>Acrylic Esters: Working Loss</t>
  </si>
  <si>
    <t>40704497</t>
  </si>
  <si>
    <t>Specify Ester: Breathing Loss</t>
  </si>
  <si>
    <t>40704498</t>
  </si>
  <si>
    <t>Specify Ester: Working Loss</t>
  </si>
  <si>
    <t>40704801</t>
  </si>
  <si>
    <t>Fixed Roof Tanks - Ethers</t>
  </si>
  <si>
    <t>Methyl-tert-Butyl Ether: Breathing Loss</t>
  </si>
  <si>
    <t>40704802</t>
  </si>
  <si>
    <t>Methyl-tert-Butyl Ether: Working Loss</t>
  </si>
  <si>
    <t>40704805</t>
  </si>
  <si>
    <t>1,4-Dioxane: Breathing Loss</t>
  </si>
  <si>
    <t>40704806</t>
  </si>
  <si>
    <t>1,4-Dioxane: Working Loss</t>
  </si>
  <si>
    <t>40704897</t>
  </si>
  <si>
    <t>Specify Ether: Breathing Loss</t>
  </si>
  <si>
    <t>40704898</t>
  </si>
  <si>
    <t>Specify Ether: Working Loss</t>
  </si>
  <si>
    <t>40705201</t>
  </si>
  <si>
    <t>64610311</t>
  </si>
  <si>
    <t>64610312</t>
  </si>
  <si>
    <t>64610320</t>
  </si>
  <si>
    <t>64610321</t>
  </si>
  <si>
    <t>64610322</t>
  </si>
  <si>
    <t>64610330</t>
  </si>
  <si>
    <t>64610331</t>
  </si>
  <si>
    <t>64610332</t>
  </si>
  <si>
    <t>64610340</t>
  </si>
  <si>
    <t>64610350</t>
  </si>
  <si>
    <t>64615001</t>
  </si>
  <si>
    <t>Color Coat Application</t>
  </si>
  <si>
    <t>40202239</t>
  </si>
  <si>
    <t>Color Coat Flashoff</t>
  </si>
  <si>
    <t>40202240</t>
  </si>
  <si>
    <t>Topcoat/Texture Coat Application</t>
  </si>
  <si>
    <t>40202249</t>
  </si>
  <si>
    <t>Topcoat/Texture Coat Flashoff</t>
  </si>
  <si>
    <t>40202250</t>
  </si>
  <si>
    <t>EMI/RFI Shielding Coat Application</t>
  </si>
  <si>
    <t>40202259</t>
  </si>
  <si>
    <t>EMI/RFI Shielding Coat Flashoff</t>
  </si>
  <si>
    <t>40202270</t>
  </si>
  <si>
    <t>Sanding/Grit Blasting Prior to EMI/RFI Shielding Coat Application</t>
  </si>
  <si>
    <t>40202280</t>
  </si>
  <si>
    <t>Maskant Application</t>
  </si>
  <si>
    <t>40202299</t>
  </si>
  <si>
    <t>40202301</t>
  </si>
  <si>
    <t>Large Ships</t>
  </si>
  <si>
    <t>40202302</t>
  </si>
  <si>
    <t>40202303</t>
  </si>
  <si>
    <t>40202304</t>
  </si>
  <si>
    <t>40202305</t>
  </si>
  <si>
    <t>40202306</t>
  </si>
  <si>
    <t>40202399</t>
  </si>
  <si>
    <t>40202401</t>
  </si>
  <si>
    <t>Large Aircraft</t>
  </si>
  <si>
    <t>40202402</t>
  </si>
  <si>
    <t>40202403</t>
  </si>
  <si>
    <t>40202404</t>
  </si>
  <si>
    <t>40202405</t>
  </si>
  <si>
    <t>40202406</t>
  </si>
  <si>
    <t>40202499</t>
  </si>
  <si>
    <t>40202501</t>
  </si>
  <si>
    <t>Miscellaneous Metal Parts</t>
  </si>
  <si>
    <t>40202502</t>
  </si>
  <si>
    <t>40202503</t>
  </si>
  <si>
    <t>40202504</t>
  </si>
  <si>
    <t>40202505</t>
  </si>
  <si>
    <t>40202510</t>
  </si>
  <si>
    <t>40202511</t>
  </si>
  <si>
    <t>40202512</t>
  </si>
  <si>
    <t>40202515</t>
  </si>
  <si>
    <t>40202520</t>
  </si>
  <si>
    <t>40202521</t>
  </si>
  <si>
    <t>40202522</t>
  </si>
  <si>
    <t>40202523</t>
  </si>
  <si>
    <t>40202524</t>
  </si>
  <si>
    <t>40202525</t>
  </si>
  <si>
    <t>40202531</t>
  </si>
  <si>
    <t>Conveyor Single Flow</t>
  </si>
  <si>
    <t>40202532</t>
  </si>
  <si>
    <t>Conveyor Single Dip</t>
  </si>
  <si>
    <t>40202533</t>
  </si>
  <si>
    <t>Conveyor Single Spray</t>
  </si>
  <si>
    <t>40202534</t>
  </si>
  <si>
    <t>Conveyor Two Coat, Flow and Spray</t>
  </si>
  <si>
    <t>40202535</t>
  </si>
  <si>
    <t>Conveyor Two Coat, Dip and Spray</t>
  </si>
  <si>
    <t>40202536</t>
  </si>
  <si>
    <t>Conveyor Two Coat, Spray</t>
  </si>
  <si>
    <t>40202537</t>
  </si>
  <si>
    <t>Manual Two Coat, Spray and Air Dry</t>
  </si>
  <si>
    <t>40202542</t>
  </si>
  <si>
    <t>40202543</t>
  </si>
  <si>
    <t>40202544</t>
  </si>
  <si>
    <t>40202545</t>
  </si>
  <si>
    <t>40202546</t>
  </si>
  <si>
    <t>40202599</t>
  </si>
  <si>
    <t>40202601</t>
  </si>
  <si>
    <t>Steel Drums</t>
  </si>
  <si>
    <t>40202602</t>
  </si>
  <si>
    <t>40202603</t>
  </si>
  <si>
    <t>40202604</t>
  </si>
  <si>
    <t>40202605</t>
  </si>
  <si>
    <t>40202606</t>
  </si>
  <si>
    <t>Interior Coating</t>
  </si>
  <si>
    <t>40202607</t>
  </si>
  <si>
    <t>Exterior Coating</t>
  </si>
  <si>
    <t>40202699</t>
  </si>
  <si>
    <t>40202701</t>
  </si>
  <si>
    <t>Glass Mirrors</t>
  </si>
  <si>
    <t>Mirror Backing: Coating Operation</t>
  </si>
  <si>
    <t>40202710</t>
  </si>
  <si>
    <t>40202801</t>
  </si>
  <si>
    <t>Glass Optical Fibers</t>
  </si>
  <si>
    <t>Chemical Vapor Deposition of Preforms</t>
  </si>
  <si>
    <t>40202802</t>
  </si>
  <si>
    <t>Plasma Overcladding</t>
  </si>
  <si>
    <t>40202899</t>
  </si>
  <si>
    <t>40203001</t>
  </si>
  <si>
    <t>Semiconductors</t>
  </si>
  <si>
    <t>Specify Solvent</t>
  </si>
  <si>
    <t>40204001</t>
  </si>
  <si>
    <t>Fabric Printing</t>
  </si>
  <si>
    <t>Roller: Print Paste</t>
  </si>
  <si>
    <t>40204002</t>
  </si>
  <si>
    <t>Roller: Application</t>
  </si>
  <si>
    <t>40204003</t>
  </si>
  <si>
    <t>Roller: Transfer</t>
  </si>
  <si>
    <t>40204004</t>
  </si>
  <si>
    <t>Roller: Steam Cans/Drying</t>
  </si>
  <si>
    <t>40204010</t>
  </si>
  <si>
    <t>Rotary Screen: Print Paste</t>
  </si>
  <si>
    <t>40204011</t>
  </si>
  <si>
    <t>Rotary Screen: Application</t>
  </si>
  <si>
    <t>40204012</t>
  </si>
  <si>
    <t>Rotary Screen: Transfer</t>
  </si>
  <si>
    <t>40204013</t>
  </si>
  <si>
    <t>Rotary Screen: Drying/Curing</t>
  </si>
  <si>
    <t>40204020</t>
  </si>
  <si>
    <t>Flat Screen: Print Paste</t>
  </si>
  <si>
    <t>40204021</t>
  </si>
  <si>
    <t>Flat Screen: Application</t>
  </si>
  <si>
    <t>40204022</t>
  </si>
  <si>
    <t>Flat Screen: Transfer</t>
  </si>
  <si>
    <t>40204023</t>
  </si>
  <si>
    <t>Flat Screen: Drying/Curing</t>
  </si>
  <si>
    <t>40204121</t>
  </si>
  <si>
    <t>Fabric Coating, Knife Coating</t>
  </si>
  <si>
    <t>Mixing Tanks</t>
  </si>
  <si>
    <t>40204130</t>
  </si>
  <si>
    <t>Coating Application</t>
  </si>
  <si>
    <t>40204140</t>
  </si>
  <si>
    <t>Drying/Curing</t>
  </si>
  <si>
    <t>40204150</t>
  </si>
  <si>
    <t>40204151</t>
  </si>
  <si>
    <t>Cleanup: Coating Application Equipment</t>
  </si>
  <si>
    <t>40204152</t>
  </si>
  <si>
    <t>Cleanup: Empty Coating Drums</t>
  </si>
  <si>
    <t>40204160</t>
  </si>
  <si>
    <t>Waste</t>
  </si>
  <si>
    <t>40204161</t>
  </si>
  <si>
    <t>Waste: Cleaning Rags</t>
  </si>
  <si>
    <t>40204162</t>
  </si>
  <si>
    <t>Waste: Waste Ink Disposal</t>
  </si>
  <si>
    <t>40204221</t>
  </si>
  <si>
    <t>Fabric Coating, Roller Coating</t>
  </si>
  <si>
    <t>40204230</t>
  </si>
  <si>
    <t>40204240</t>
  </si>
  <si>
    <t>40204250</t>
  </si>
  <si>
    <t>40204251</t>
  </si>
  <si>
    <t>40204252</t>
  </si>
  <si>
    <t>40204260</t>
  </si>
  <si>
    <t>40204261</t>
  </si>
  <si>
    <t>40204262</t>
  </si>
  <si>
    <t>40204321</t>
  </si>
  <si>
    <t>Fabric Coating, Dip Coating</t>
  </si>
  <si>
    <t>40204330</t>
  </si>
  <si>
    <t>40204340</t>
  </si>
  <si>
    <t>40204350</t>
  </si>
  <si>
    <t>40204351</t>
  </si>
  <si>
    <t>40204352</t>
  </si>
  <si>
    <t>40204360</t>
  </si>
  <si>
    <t>40204361</t>
  </si>
  <si>
    <t>40204362</t>
  </si>
  <si>
    <t>40204421</t>
  </si>
  <si>
    <t>Fabric Coating, Transfer Coating</t>
  </si>
  <si>
    <t>40204430</t>
  </si>
  <si>
    <t>40204431</t>
  </si>
  <si>
    <t>Coating Application: First Roll Applicator</t>
  </si>
  <si>
    <t>40204432</t>
  </si>
  <si>
    <t>Natural Gas-fired Rotary Dryer</t>
  </si>
  <si>
    <t>30508923</t>
  </si>
  <si>
    <t>Fuel Oil-fired Rotary Dryer</t>
  </si>
  <si>
    <t>30508931</t>
  </si>
  <si>
    <t>Natural Gas-fired Rotary Calciner</t>
  </si>
  <si>
    <t>30508933</t>
  </si>
  <si>
    <t>Fuel Oil-fired Rotary Calciner</t>
  </si>
  <si>
    <t>30508941</t>
  </si>
  <si>
    <t>Rotary Cooler Following Calciner</t>
  </si>
  <si>
    <t>30508945</t>
  </si>
  <si>
    <t>Grinding of Dried Talc</t>
  </si>
  <si>
    <t>30508947</t>
  </si>
  <si>
    <t>Grinding/Drying of Talc with Heated Makeup Air</t>
  </si>
  <si>
    <t>30508949</t>
  </si>
  <si>
    <t>Fabric Coating, Melt Roll Coating</t>
  </si>
  <si>
    <t>40204630</t>
  </si>
  <si>
    <t>40204631</t>
  </si>
  <si>
    <t>Coating Application: Calendar Rolls</t>
  </si>
  <si>
    <t>40204632</t>
  </si>
  <si>
    <t>Coating Application: Pick Up Roll</t>
  </si>
  <si>
    <t>40204650</t>
  </si>
  <si>
    <t>40204655</t>
  </si>
  <si>
    <t>40204660</t>
  </si>
  <si>
    <t>40204661</t>
  </si>
  <si>
    <t>40204662</t>
  </si>
  <si>
    <t>63182599</t>
  </si>
  <si>
    <t>64130001</t>
  </si>
  <si>
    <t>Styrene or Methacrylate Based Resins</t>
  </si>
  <si>
    <t>Polymethyl Methacrylate Prod - Bulk Polymerization, Batch-cell Method</t>
  </si>
  <si>
    <t>Polymethyl Methacrylate Resins: Bulk, Batch Cell Process</t>
  </si>
  <si>
    <t>64130010</t>
  </si>
  <si>
    <t>Process Vents: Bulk, Batch Cell Process</t>
  </si>
  <si>
    <t>64130011</t>
  </si>
  <si>
    <t>64130025</t>
  </si>
  <si>
    <t>64130101</t>
  </si>
  <si>
    <t>Polymethyl Methacrylate Prod - Bulk Polymerization, Continuous Casting</t>
  </si>
  <si>
    <t>Polymethyl Methacrylate Resins: Bulk, Continuous Process</t>
  </si>
  <si>
    <t>64130110</t>
  </si>
  <si>
    <t>Process Vents: Bulk, Continuous Process</t>
  </si>
  <si>
    <t>64130111</t>
  </si>
  <si>
    <t>Process Vents, Reactor: Curing Zone</t>
  </si>
  <si>
    <t>64130112</t>
  </si>
  <si>
    <t>Floating Roof Tanks - Phenols</t>
  </si>
  <si>
    <t>Phenol: Standing Loss</t>
  </si>
  <si>
    <t>40724404</t>
  </si>
  <si>
    <t>Phenol: Withdrawal Loss</t>
  </si>
  <si>
    <t>40724405</t>
  </si>
  <si>
    <t>2,4-Dichlorophenol: Standing Loss</t>
  </si>
  <si>
    <t>40724406</t>
  </si>
  <si>
    <t>2,4-Dichlorophenol: Withdrawal Loss</t>
  </si>
  <si>
    <t>40729601</t>
  </si>
  <si>
    <t>Floating Roof Tanks - Miscellaneous</t>
  </si>
  <si>
    <t>Carbon Disulfide: Standing Loss</t>
  </si>
  <si>
    <t>40729602</t>
  </si>
  <si>
    <t>Carbon Disulfide: Withdrawal Loss</t>
  </si>
  <si>
    <t>40729603</t>
  </si>
  <si>
    <t>Dimethyl Sulfoxide: Standing Loss</t>
  </si>
  <si>
    <t>40729604</t>
  </si>
  <si>
    <t>Dimethyl Sulfoxide: Withdrawal Loss</t>
  </si>
  <si>
    <t>40729605</t>
  </si>
  <si>
    <t>Tetrahydrofuran: Standing Loss</t>
  </si>
  <si>
    <t>40729606</t>
  </si>
  <si>
    <t>Tetrahydrofuran: Withdrawal Loss</t>
  </si>
  <si>
    <t>40729697</t>
  </si>
  <si>
    <t>40729698</t>
  </si>
  <si>
    <t>40780401</t>
  </si>
  <si>
    <t>Pressure Tanks - Anhydrides</t>
  </si>
  <si>
    <t>Acetic Anhydride: Withdrawal Loss</t>
  </si>
  <si>
    <t>40780403</t>
  </si>
  <si>
    <t>40780815</t>
  </si>
  <si>
    <t>Pressure Tanks - Alcohols</t>
  </si>
  <si>
    <t>40780819</t>
  </si>
  <si>
    <t>40781201</t>
  </si>
  <si>
    <t>Pressure Tanks - Aldehydes</t>
  </si>
  <si>
    <t>Acetaldehyde: Withdrawal Loss</t>
  </si>
  <si>
    <t>40781202</t>
  </si>
  <si>
    <t>Acrolein: Withdrawal Loss</t>
  </si>
  <si>
    <t>40781601</t>
  </si>
  <si>
    <t>Pressure Tanks - Alkanes (Paraffins)</t>
  </si>
  <si>
    <t>Ethane: Withdrawal Loss</t>
  </si>
  <si>
    <t>40781602</t>
  </si>
  <si>
    <t>Butane: Withdrawal Loss</t>
  </si>
  <si>
    <t>40781603</t>
  </si>
  <si>
    <t>Methane: Withdrawal Loss</t>
  </si>
  <si>
    <t>40781604</t>
  </si>
  <si>
    <t>40781605</t>
  </si>
  <si>
    <t>Propane: Withdrawal Loss</t>
  </si>
  <si>
    <t>40781606</t>
  </si>
  <si>
    <t>Isopentane: Withdrawal Loss</t>
  </si>
  <si>
    <t>40781607</t>
  </si>
  <si>
    <t>40781699</t>
  </si>
  <si>
    <t>40782001</t>
  </si>
  <si>
    <t>Pressure Tanks - Alkenes (Olefins)</t>
  </si>
  <si>
    <t>1,3-Butadiene: Withdrawal Loss</t>
  </si>
  <si>
    <t>40782002</t>
  </si>
  <si>
    <t>1-Butene: Withdrawal Loss</t>
  </si>
  <si>
    <t>40782003</t>
  </si>
  <si>
    <t>2-Butene: Withdrawal Loss</t>
  </si>
  <si>
    <t>40782004</t>
  </si>
  <si>
    <t>Ethylene: Withdrawal Loss</t>
  </si>
  <si>
    <t>40782005</t>
  </si>
  <si>
    <t>Isobutylene: Withdrawal Loss</t>
  </si>
  <si>
    <t>40782006</t>
  </si>
  <si>
    <t>Propylene: Withdrawal Loss</t>
  </si>
  <si>
    <t>40782007</t>
  </si>
  <si>
    <t>40782008</t>
  </si>
  <si>
    <t>40782009</t>
  </si>
  <si>
    <t>40782010</t>
  </si>
  <si>
    <t>40782011</t>
  </si>
  <si>
    <t>40782012</t>
  </si>
  <si>
    <t>Vinylidene Chloride: Withdrawal Loss</t>
  </si>
  <si>
    <t>40782099</t>
  </si>
  <si>
    <t>Specify Alkene: Withdrawal Loss</t>
  </si>
  <si>
    <t>40782401</t>
  </si>
  <si>
    <t>Pressure Tanks - Alkynes (Acetylenes)</t>
  </si>
  <si>
    <t>Acetylene: Withdrawal Loss</t>
  </si>
  <si>
    <t>40782499</t>
  </si>
  <si>
    <t>Specify Alkyne: Withdrawal Loss</t>
  </si>
  <si>
    <t>40783201</t>
  </si>
  <si>
    <t>Pressure Tanks - Amines</t>
  </si>
  <si>
    <t>Methylamine: Withdrawal Loss</t>
  </si>
  <si>
    <t>40783202</t>
  </si>
  <si>
    <t>Dimethylamine: Withdrawal Loss</t>
  </si>
  <si>
    <t>40783203</t>
  </si>
  <si>
    <t>Trimethylamine: Withdrawal Loss</t>
  </si>
  <si>
    <t>40783204</t>
  </si>
  <si>
    <t>40783205</t>
  </si>
  <si>
    <t>40783299</t>
  </si>
  <si>
    <t>Specify Amine: Withdrawal Loss</t>
  </si>
  <si>
    <t>40783601</t>
  </si>
  <si>
    <t>Pressure Tanks - Aromatics</t>
  </si>
  <si>
    <t>40783621</t>
  </si>
  <si>
    <t>40784801</t>
  </si>
  <si>
    <t>Pressure Tanks - Ethers</t>
  </si>
  <si>
    <t>Ethylene Oxide: Withdrawal Loss</t>
  </si>
  <si>
    <t>40784899</t>
  </si>
  <si>
    <t>40786001</t>
  </si>
  <si>
    <t>Pressure Tanks - Halogenated Organics</t>
  </si>
  <si>
    <t>Ethyl Chloride: Withdrawal Loss</t>
  </si>
  <si>
    <t>40786002</t>
  </si>
  <si>
    <t>40786003</t>
  </si>
  <si>
    <t>Phosgene: Withdrawal Loss</t>
  </si>
  <si>
    <t>40786004</t>
  </si>
  <si>
    <t>Vinyl Chloride: Withdrawal Loss</t>
  </si>
  <si>
    <t>40786005</t>
  </si>
  <si>
    <t>Trichlorotrifluroethane: Withdrawal Loss</t>
  </si>
  <si>
    <t>40786006</t>
  </si>
  <si>
    <t>40786019</t>
  </si>
  <si>
    <t>40786021</t>
  </si>
  <si>
    <t>40786023</t>
  </si>
  <si>
    <t>Trichloroethylene: Withdrawal Loss</t>
  </si>
  <si>
    <t>40786099</t>
  </si>
  <si>
    <t>40786401</t>
  </si>
  <si>
    <t>Pressure Tanks - Isocyanates</t>
  </si>
  <si>
    <t>Methyl Isocyanate: Withdrawal Loss</t>
  </si>
  <si>
    <t>40786499</t>
  </si>
  <si>
    <t>63125042</t>
  </si>
  <si>
    <t>Process Vents: PMM Distillation</t>
  </si>
  <si>
    <t>63125080</t>
  </si>
  <si>
    <t>Process Vents: Captan Unit, Product Storage and Packaging</t>
  </si>
  <si>
    <t>63131001</t>
  </si>
  <si>
    <t>Chlorothalonil Production</t>
  </si>
  <si>
    <t>63131010</t>
  </si>
  <si>
    <t>Process Vents: Chlorothalonil Production</t>
  </si>
  <si>
    <t>63131011</t>
  </si>
  <si>
    <t>Process Vents: IPN Feed Bin</t>
  </si>
  <si>
    <t>63131012</t>
  </si>
  <si>
    <t>Process Vents: IPN Melt Pot</t>
  </si>
  <si>
    <t>63131013</t>
  </si>
  <si>
    <t>Process Vents: Reactor</t>
  </si>
  <si>
    <t>63131014</t>
  </si>
  <si>
    <t>Process Vents: Desublimer</t>
  </si>
  <si>
    <t>63131015</t>
  </si>
  <si>
    <t>Process Vents: Desublimer Feed Tank</t>
  </si>
  <si>
    <t>63131016</t>
  </si>
  <si>
    <t>Process Vents: Converters</t>
  </si>
  <si>
    <t>63131017</t>
  </si>
  <si>
    <t>Process Vents: Blender</t>
  </si>
  <si>
    <t>63131018</t>
  </si>
  <si>
    <t>Process Vents: Product Packaging</t>
  </si>
  <si>
    <t>63131030</t>
  </si>
  <si>
    <t>Process Vents, Chlorine (Cl) Recovery System</t>
  </si>
  <si>
    <t>63131031</t>
  </si>
  <si>
    <t>65140030</t>
  </si>
  <si>
    <t>65145001</t>
  </si>
  <si>
    <t>Uranium Hexafluoride Manufacturing</t>
  </si>
  <si>
    <t>Uranium Hexafluoride Production Direct Fluorination</t>
  </si>
  <si>
    <t>65145010</t>
  </si>
  <si>
    <t>Fluorination Tower</t>
  </si>
  <si>
    <t>65145011</t>
  </si>
  <si>
    <t>Fluorination Tower: Reactor</t>
  </si>
  <si>
    <t>65145020</t>
  </si>
  <si>
    <t>65145021</t>
  </si>
  <si>
    <t>Product Finishing: Cyclone</t>
  </si>
  <si>
    <t>65145022</t>
  </si>
  <si>
    <t>Product Finishing: Filtration</t>
  </si>
  <si>
    <t>65145023</t>
  </si>
  <si>
    <t>Product Finishing: Cold Trap/Condenser</t>
  </si>
  <si>
    <t>65145030</t>
  </si>
  <si>
    <t>End Product Loading and Storage</t>
  </si>
  <si>
    <t>65145031</t>
  </si>
  <si>
    <t>End Product Loading: Cylinder Loading Station</t>
  </si>
  <si>
    <t>65180001</t>
  </si>
  <si>
    <t>63131032</t>
  </si>
  <si>
    <t>Process Vents, Cl Recovery System: HCl Absorber</t>
  </si>
  <si>
    <t>63131033</t>
  </si>
  <si>
    <t>Process Vents, By-product Purification: CCl4 Evaporator</t>
  </si>
  <si>
    <t>63131034</t>
  </si>
  <si>
    <t>Process Vents, Cl Recovery System: Bottom Drumming System</t>
  </si>
  <si>
    <t>63131038</t>
  </si>
  <si>
    <t>Process Vents: CCl4 Collection System</t>
  </si>
  <si>
    <t>63131080</t>
  </si>
  <si>
    <t>Process Vents: End Product Storage</t>
  </si>
  <si>
    <t>63134001</t>
  </si>
  <si>
    <t>Dacthal Production</t>
  </si>
  <si>
    <t>63134010</t>
  </si>
  <si>
    <t>Process Vents: Dacthal Production</t>
  </si>
  <si>
    <t>63134011</t>
  </si>
  <si>
    <t>Process Vents: Photochlorination Reactor</t>
  </si>
  <si>
    <t>63134012</t>
  </si>
  <si>
    <t>Process Vents: Fusion Reactor</t>
  </si>
  <si>
    <t>63134013</t>
  </si>
  <si>
    <t>Process Vents: Thermal Chlorination Reactor</t>
  </si>
  <si>
    <t>63134014</t>
  </si>
  <si>
    <t>Process Vents, Esterification Reaction: Reactors</t>
  </si>
  <si>
    <t>63134015</t>
  </si>
  <si>
    <t>Process Vents: Still Pot Meoh Reflux Drum</t>
  </si>
  <si>
    <t>63134016</t>
  </si>
  <si>
    <t>Process Vents, Separation: Centrifuge</t>
  </si>
  <si>
    <t>63134017</t>
  </si>
  <si>
    <t>Process Vents: Xylol/Stripper Decanter</t>
  </si>
  <si>
    <t>63134018</t>
  </si>
  <si>
    <t>Process Vents: Flash Distillation</t>
  </si>
  <si>
    <t>63134019</t>
  </si>
  <si>
    <t>Process Vents: Organic Fume Scrubber System</t>
  </si>
  <si>
    <t>63134020</t>
  </si>
  <si>
    <t>Process Vents: Dacthal Flaking</t>
  </si>
  <si>
    <t>63134021</t>
  </si>
  <si>
    <t>Process Vents: Dacthal Hold Bin</t>
  </si>
  <si>
    <t>63134022</t>
  </si>
  <si>
    <t>40301076</t>
  </si>
  <si>
    <t>Grade 5 Fuel Oil: Working Loss (Independent Tank Diameter)</t>
  </si>
  <si>
    <t>40301077</t>
  </si>
  <si>
    <t>Grade 4 Fuel Oil: Working Loss (Independent Tank Diameter)</t>
  </si>
  <si>
    <t>40301078</t>
  </si>
  <si>
    <t>Grade 2 Fuel Oil: Working Loss (Independent Tank Diameter)</t>
  </si>
  <si>
    <t>40301079</t>
  </si>
  <si>
    <t>Pump Seals: Heavy Liquid Streams</t>
  </si>
  <si>
    <t>30600819</t>
  </si>
  <si>
    <t>Compressor Seals: Gas Streams</t>
  </si>
  <si>
    <t>30600820</t>
  </si>
  <si>
    <t>Compressor Seals: Heavy Liquid Streams</t>
  </si>
  <si>
    <t>30600821</t>
  </si>
  <si>
    <t>30600822</t>
  </si>
  <si>
    <t>30600901</t>
  </si>
  <si>
    <t>30600902</t>
  </si>
  <si>
    <t>30600903</t>
  </si>
  <si>
    <t>30600904</t>
  </si>
  <si>
    <t>30600905</t>
  </si>
  <si>
    <t>Liquified Petroleum Gas</t>
  </si>
  <si>
    <t>30600906</t>
  </si>
  <si>
    <t>Hydrogen Sulfide</t>
  </si>
  <si>
    <t>30600999</t>
  </si>
  <si>
    <t>30601001</t>
  </si>
  <si>
    <t>Sludge Converter</t>
  </si>
  <si>
    <t>30601011</t>
  </si>
  <si>
    <t>Oil/Sludge Dewatering Unit: General</t>
  </si>
  <si>
    <t>30601101</t>
  </si>
  <si>
    <t>Asphalt Blowing</t>
  </si>
  <si>
    <t>30601201</t>
  </si>
  <si>
    <t>Fluid Coking Units</t>
  </si>
  <si>
    <t>30601301</t>
  </si>
  <si>
    <t>Coke Handling System</t>
  </si>
  <si>
    <t>Storage and Transfer</t>
  </si>
  <si>
    <t>30601401</t>
  </si>
  <si>
    <t>Petroleum Coke Calcining</t>
  </si>
  <si>
    <t>Coke Calciner</t>
  </si>
  <si>
    <t>30601402</t>
  </si>
  <si>
    <t>Delayed Coking</t>
  </si>
  <si>
    <t>30601599</t>
  </si>
  <si>
    <t>Bauxite Burning</t>
  </si>
  <si>
    <t>40301108</t>
  </si>
  <si>
    <t>Gasoline RVP 13/10/7: Withdrawal Loss (250000 Bbl.Tank Size)</t>
  </si>
  <si>
    <t>40301109</t>
  </si>
  <si>
    <t>Crude Oil RVP 5: Standing Loss (67000 Bbl. Tank Size)</t>
  </si>
  <si>
    <t>40301110</t>
  </si>
  <si>
    <t>Crude Oil RVP 5: Standing Loss (250000 Bbl. Tank Size)</t>
  </si>
  <si>
    <t>40301111</t>
  </si>
  <si>
    <t>Jet Naphtha (JP-4): Standing Loss (67000 Bbl. Tank Size)</t>
  </si>
  <si>
    <t>40301112</t>
  </si>
  <si>
    <t>Jet Naphtha (JP-4): Standing Loss (250000 Bbl. Tank Size)</t>
  </si>
  <si>
    <t>40301113</t>
  </si>
  <si>
    <t>Jet Kerosene: Standing Loss (67000 Bbl. Tank Size)</t>
  </si>
  <si>
    <t>40301114</t>
  </si>
  <si>
    <t>Jet Kerosene: Standing Loss (250000 Bbl. Tank Size)</t>
  </si>
  <si>
    <t>40301115</t>
  </si>
  <si>
    <t>Distillate Fuel #2: Standing Loss (67000 Bbl. Tank Size)</t>
  </si>
  <si>
    <t>40301116</t>
  </si>
  <si>
    <t>Distillate Fuel #2: Standing Loss (250000 Bbl. Tank Size)</t>
  </si>
  <si>
    <t>40301117</t>
  </si>
  <si>
    <t>Crude Oil RVP 5: Withdrawal Loss</t>
  </si>
  <si>
    <t>40301118</t>
  </si>
  <si>
    <t>Jet Naphtha (JP-4): Withdrawal Loss</t>
  </si>
  <si>
    <t>40301119</t>
  </si>
  <si>
    <t>Jet Kerosene: Withdrawal Loss</t>
  </si>
  <si>
    <t>40301120</t>
  </si>
  <si>
    <t>Distillate Fuel #2: Withdrawal Loss</t>
  </si>
  <si>
    <t>40301125</t>
  </si>
  <si>
    <t>Grade 6 Fuel Oil: Standing Loss (67000 Bbl. Tank Size)</t>
  </si>
  <si>
    <t>40301126</t>
  </si>
  <si>
    <t>Grade 5 Fuel Oil: Standing Loss (67000 Bbl. Tank Size)</t>
  </si>
  <si>
    <t>40301127</t>
  </si>
  <si>
    <t>Grade 4 Fuel Oil: Standing Loss (67000 Bbl. Tank Size)</t>
  </si>
  <si>
    <t>40301128</t>
  </si>
  <si>
    <t>Grde 2 Fuel Oil: Stand Loss (67000 Bbl Tank Size) ** (Use 4-03-011-15)</t>
  </si>
  <si>
    <t>40301129</t>
  </si>
  <si>
    <t>Grade 1 Fuel Oil: Standing Loss (67000 Bbl. Tank Size)</t>
  </si>
  <si>
    <t>40301130</t>
  </si>
  <si>
    <t>Specify Liquid: Standing Loss - External - Primary Seal</t>
  </si>
  <si>
    <t>40301131</t>
  </si>
  <si>
    <t>Gasoline: Standing Loss - External - Primary Seal</t>
  </si>
  <si>
    <t>40301132</t>
  </si>
  <si>
    <t>Crude Oil: Standing Loss - External - Primary Seal</t>
  </si>
  <si>
    <t>40301133</t>
  </si>
  <si>
    <t>Jet Naphtha (JP-4): Standing Loss - External - Primary Seal</t>
  </si>
  <si>
    <t>40301134</t>
  </si>
  <si>
    <t>Jet Kerosene: Standing Loss - External - Primary Seal</t>
  </si>
  <si>
    <t>40301135</t>
  </si>
  <si>
    <t>Distillate Fuel #2: Standing Loss - External - Primary Seal</t>
  </si>
  <si>
    <t>40301140</t>
  </si>
  <si>
    <t>Specify Liquid: Standing Loss - External - Secondary Seal</t>
  </si>
  <si>
    <t>40301141</t>
  </si>
  <si>
    <t>Gasoline: Standing Loss - External - Secondary Seal</t>
  </si>
  <si>
    <t>40301142</t>
  </si>
  <si>
    <t>Crude Oil: Standing Loss - External - Secondary Seal</t>
  </si>
  <si>
    <t>40301143</t>
  </si>
  <si>
    <t>Jet Naphtha (JP-4): Standing Loss - External - Secondary Seal</t>
  </si>
  <si>
    <t>40301144</t>
  </si>
  <si>
    <t>Jet Kerosene: Standing Loss - External - Secondary Seal</t>
  </si>
  <si>
    <t>40301145</t>
  </si>
  <si>
    <t>Distillate Fuel #2: Standing Loss - External - Secondary Seal</t>
  </si>
  <si>
    <t>40301150</t>
  </si>
  <si>
    <t>Specify Liquid: Standing Loss - Internal</t>
  </si>
  <si>
    <t>40301151</t>
  </si>
  <si>
    <t>Gasoline: Standing Loss - Internal</t>
  </si>
  <si>
    <t>40301152</t>
  </si>
  <si>
    <t>Crude Oil: Standing Loss - Internal</t>
  </si>
  <si>
    <t>40301153</t>
  </si>
  <si>
    <t>Jet Naphtha (JP-4): Standing Loss - Internal</t>
  </si>
  <si>
    <t>Grade 5 Fuel Oil: Withdrawal Loss (Independent Tank Diameter)</t>
  </si>
  <si>
    <t>40301177</t>
  </si>
  <si>
    <t>Grade 4 Fuel Oil: Withdrawal Loss (Independent Tank Diameter)</t>
  </si>
  <si>
    <t>40301178</t>
  </si>
  <si>
    <t>Grade 2 Fuel Oil: Withdrawal Loss (Independent Tank Diameter)</t>
  </si>
  <si>
    <t>40301179</t>
  </si>
  <si>
    <t>Grade 1 Fuel Oil: Withdrawal Loss (Independent Tank Diameter)</t>
  </si>
  <si>
    <t>40301180</t>
  </si>
  <si>
    <t>Gasoline RVP 13: Withdrawal Loss (Independent Tank Diameter)</t>
  </si>
  <si>
    <t>40301181</t>
  </si>
  <si>
    <t>Gasoline RVP 10: Withdrawal Loss (Independent Tank Diameter)</t>
  </si>
  <si>
    <t>40301182</t>
  </si>
  <si>
    <t>Gasoline RVP 7: Withdrawal Loss (Independent Tank Diameter)</t>
  </si>
  <si>
    <t>40301197</t>
  </si>
  <si>
    <t>40301198</t>
  </si>
  <si>
    <t>Specify Liquid: Standing Loss (67000 Bbl. Tank Size)</t>
  </si>
  <si>
    <t>POTW: Gravity Sludge Thickener</t>
  </si>
  <si>
    <t>50100772</t>
  </si>
  <si>
    <t>POTW: DAF Sludge Thickener</t>
  </si>
  <si>
    <t>50100781</t>
  </si>
  <si>
    <t>POTW: Anaerobic Digester</t>
  </si>
  <si>
    <t>50100789</t>
  </si>
  <si>
    <t>Sludge Digester Gas Flare</t>
  </si>
  <si>
    <t>50100791</t>
  </si>
  <si>
    <t>POTW: Belt Filter Press</t>
  </si>
  <si>
    <t>50100792</t>
  </si>
  <si>
    <t>POTW: Sludge Centrifuge</t>
  </si>
  <si>
    <t>50100793</t>
  </si>
  <si>
    <t>POTW: Sludge Drying Bed</t>
  </si>
  <si>
    <t>50100795</t>
  </si>
  <si>
    <t>Sludge Storage Lagoons/Drying Beds</t>
  </si>
  <si>
    <t>50100799</t>
  </si>
  <si>
    <t>50180001</t>
  </si>
  <si>
    <t>50182001</t>
  </si>
  <si>
    <t>50182002</t>
  </si>
  <si>
    <t>50182599</t>
  </si>
  <si>
    <t>50190002</t>
  </si>
  <si>
    <t>Auxillary Fuel/No Emissions</t>
  </si>
  <si>
    <t>50190005</t>
  </si>
  <si>
    <t>50190006</t>
  </si>
  <si>
    <t>50190010</t>
  </si>
  <si>
    <t>50200101</t>
  </si>
  <si>
    <t>Solid Waste Disposal - Commercial/Institutional</t>
  </si>
  <si>
    <t>Incineration</t>
  </si>
  <si>
    <t>Multiple Chamber</t>
  </si>
  <si>
    <t>50200102</t>
  </si>
  <si>
    <t>Single Chamber</t>
  </si>
  <si>
    <t>50200103</t>
  </si>
  <si>
    <t>Controlled Air</t>
  </si>
  <si>
    <t>50200104</t>
  </si>
  <si>
    <t>50200105</t>
  </si>
  <si>
    <t>50200201</t>
  </si>
  <si>
    <t>50200202</t>
  </si>
  <si>
    <t>Refuse</t>
  </si>
  <si>
    <t>50200203</t>
  </si>
  <si>
    <t>Field Crops</t>
  </si>
  <si>
    <t>50200204</t>
  </si>
  <si>
    <t>Process Vents: Bulk, Centrifugal Process</t>
  </si>
  <si>
    <t>64130211</t>
  </si>
  <si>
    <t>64130225</t>
  </si>
  <si>
    <t>64131001</t>
  </si>
  <si>
    <t>Polymethyl Methacrylate Prod - Solution Polymerization</t>
  </si>
  <si>
    <t>Polymethyl Methacrylate Resins: Solvent Process</t>
  </si>
  <si>
    <t>64131010</t>
  </si>
  <si>
    <t>Process Vents: Solvent Process</t>
  </si>
  <si>
    <t>64131011</t>
  </si>
  <si>
    <t>64131015</t>
  </si>
  <si>
    <t>Process Vents: Separation/Filtration</t>
  </si>
  <si>
    <t>64131020</t>
  </si>
  <si>
    <t>64131025</t>
  </si>
  <si>
    <t>Process Vents: Product Filters</t>
  </si>
  <si>
    <t>64131030</t>
  </si>
  <si>
    <t>64132001</t>
  </si>
  <si>
    <t>Polymethyl Methacrylate Prod - Emulsion Polymerization</t>
  </si>
  <si>
    <t>Polymethyl Methacrylate Resins: Emulsion Process</t>
  </si>
  <si>
    <t>64132010</t>
  </si>
  <si>
    <t>Process Vents: Emulsion Process</t>
  </si>
  <si>
    <t>64132011</t>
  </si>
  <si>
    <t>64132020</t>
  </si>
  <si>
    <t>64132025</t>
  </si>
  <si>
    <t>64132030</t>
  </si>
  <si>
    <t>Process Vents: Product Storage</t>
  </si>
  <si>
    <t>64133001</t>
  </si>
  <si>
    <t>Polymethyl Methacrylate Prod - Suspension Polymerization</t>
  </si>
  <si>
    <t>Polymethyl Methacrylate Resins: Suspension Process</t>
  </si>
  <si>
    <t>64133010</t>
  </si>
  <si>
    <t>Process Vents: Suspension Process</t>
  </si>
  <si>
    <t>64133011</t>
  </si>
  <si>
    <t>64133020</t>
  </si>
  <si>
    <t>64133025</t>
  </si>
  <si>
    <t>64133030</t>
  </si>
  <si>
    <t>64180001</t>
  </si>
  <si>
    <t>64182001</t>
  </si>
  <si>
    <t>64182002</t>
  </si>
  <si>
    <t>64182599</t>
  </si>
  <si>
    <t>64420001</t>
  </si>
  <si>
    <t>Cellulose-based Resins</t>
  </si>
  <si>
    <t>Carboxymethylcellulose Production</t>
  </si>
  <si>
    <t>64420010</t>
  </si>
  <si>
    <t>Cellulose Preparation</t>
  </si>
  <si>
    <t>64420011</t>
  </si>
  <si>
    <t>Cellulose Preparation: Sodium Chloroacetate Reagent, Conventional</t>
  </si>
  <si>
    <t>64420012</t>
  </si>
  <si>
    <t>Cellulose Preparation: Chloroacetic Acid Reagent, Conventional</t>
  </si>
  <si>
    <t>64420013</t>
  </si>
  <si>
    <t>Cellulose Preparation: Sodium Chloroacetate Reagent, Aqueous Solution</t>
  </si>
  <si>
    <t>64420014</t>
  </si>
  <si>
    <t>Cellulose Prep: Chloroacetic Acid Reagent, Aqueous Solution Spraying</t>
  </si>
  <si>
    <t>64420015</t>
  </si>
  <si>
    <t>64420016</t>
  </si>
  <si>
    <t>Cellulose Prep: Chloroacetic Acid Reagent, Aqueous Solution Steeping</t>
  </si>
  <si>
    <t>64420020</t>
  </si>
  <si>
    <t>Etherification Reaction</t>
  </si>
  <si>
    <t>64420021</t>
  </si>
  <si>
    <t>Etherification Reaction: Wet Reaction Mass</t>
  </si>
  <si>
    <t>64420022</t>
  </si>
  <si>
    <t>Etherification Reaction: Slurry Process</t>
  </si>
  <si>
    <t>64420030</t>
  </si>
  <si>
    <t>64420031</t>
  </si>
  <si>
    <t>Product Finishing: Mill</t>
  </si>
  <si>
    <t>64420032</t>
  </si>
  <si>
    <t>Product Finishing: Neutralization</t>
  </si>
  <si>
    <t>64420033</t>
  </si>
  <si>
    <t>Product Finishing: Purification/Extraction</t>
  </si>
  <si>
    <t>64420034</t>
  </si>
  <si>
    <t>Product Finishing: Drying</t>
  </si>
  <si>
    <t>64420040</t>
  </si>
  <si>
    <t>64420041</t>
  </si>
  <si>
    <t>End Product Storage: Cyclones</t>
  </si>
  <si>
    <t>64420042</t>
  </si>
  <si>
    <t>End Product Storage: Bins, Containers, Etc.</t>
  </si>
  <si>
    <t>64430001</t>
  </si>
  <si>
    <t>Methyl Cellulose Production, Gaseous Methyl Chloride Process</t>
  </si>
  <si>
    <t>Methyl Cellulose: Gaseous Methyl Chloride Process</t>
  </si>
  <si>
    <t>64430010</t>
  </si>
  <si>
    <t>Process Vents: Gaseous Methyl Chloride Process</t>
  </si>
  <si>
    <t>64430011</t>
  </si>
  <si>
    <t>Process Vents: Methylation Reactor</t>
  </si>
  <si>
    <t>64430012</t>
  </si>
  <si>
    <t>Process Vents: Neutralization</t>
  </si>
  <si>
    <t>64430013</t>
  </si>
  <si>
    <t>Process Vents: Salt Extraction/Washing</t>
  </si>
  <si>
    <t>64430014</t>
  </si>
  <si>
    <t>Process Vents: Drying</t>
  </si>
  <si>
    <t>64430015</t>
  </si>
  <si>
    <t>Process Vents: Acid Treatment</t>
  </si>
  <si>
    <t>64430016</t>
  </si>
  <si>
    <t>Process Vents: Glyoxal Reaction</t>
  </si>
  <si>
    <t>64430017</t>
  </si>
  <si>
    <t>Process Vents: Solvent Recovery</t>
  </si>
  <si>
    <t>64430030</t>
  </si>
  <si>
    <t>64431001</t>
  </si>
  <si>
    <t>Methyl Cellulose Production, Liquid Methyl Chloride Process</t>
  </si>
  <si>
    <t>Methyl Cellulose: Liquid Methyl Chloride Process</t>
  </si>
  <si>
    <t>64431010</t>
  </si>
  <si>
    <t>Process Vents: Liquid Methyl Chloride Process</t>
  </si>
  <si>
    <t>64431011</t>
  </si>
  <si>
    <t>Process Vents: Slurrying Vessel</t>
  </si>
  <si>
    <t>64431012</t>
  </si>
  <si>
    <t>Process Vents: Reactor Vessel/Tube</t>
  </si>
  <si>
    <t>64431013</t>
  </si>
  <si>
    <t>64431014</t>
  </si>
  <si>
    <t>64431015</t>
  </si>
  <si>
    <t>64431016</t>
  </si>
  <si>
    <t>64431017</t>
  </si>
  <si>
    <t>64431030</t>
  </si>
  <si>
    <t>64450001</t>
  </si>
  <si>
    <t>Cellulose Ethers Production</t>
  </si>
  <si>
    <t>64450010</t>
  </si>
  <si>
    <t>Alkalization</t>
  </si>
  <si>
    <t>64450011</t>
  </si>
  <si>
    <t>Alkalization: Sodium Hydroxide Bath</t>
  </si>
  <si>
    <t>64450012</t>
  </si>
  <si>
    <t>Alkalization: NaOH Solution Spray</t>
  </si>
  <si>
    <t>64450013</t>
  </si>
  <si>
    <t>Alkalization: Inert Organic Solvent Impregnation</t>
  </si>
  <si>
    <t>64450014</t>
  </si>
  <si>
    <t>Alkalization: Vessels with Organic Solvent</t>
  </si>
  <si>
    <t>64450020</t>
  </si>
  <si>
    <t>Etherification and Neutralization</t>
  </si>
  <si>
    <t>64450021</t>
  </si>
  <si>
    <t>Solvent Settling Tank: Batch Flow</t>
  </si>
  <si>
    <t>41000126</t>
  </si>
  <si>
    <t>Solvent Settling Tank: Continuous Flow</t>
  </si>
  <si>
    <t>41000130</t>
  </si>
  <si>
    <t>41000131</t>
  </si>
  <si>
    <t>Dryer: Loading/Unloading</t>
  </si>
  <si>
    <t>41000132</t>
  </si>
  <si>
    <t>Dryer: Drying Cycle</t>
  </si>
  <si>
    <t>41000133</t>
  </si>
  <si>
    <t>Dryer: Cool Down Cycle</t>
  </si>
  <si>
    <t>41000140</t>
  </si>
  <si>
    <t>40400153</t>
  </si>
  <si>
    <t>Vapor Control Unit Losses</t>
  </si>
  <si>
    <t>40400154</t>
  </si>
  <si>
    <t>Tank Truck Vapor Leaks</t>
  </si>
  <si>
    <t>40400160</t>
  </si>
  <si>
    <t>Specify Liquid: Standing Loss - Internal Floating Roof w/ Primary Seal</t>
  </si>
  <si>
    <t>Product Purification</t>
  </si>
  <si>
    <t>64450031</t>
  </si>
  <si>
    <t>Purification: Washing, Hot Water</t>
  </si>
  <si>
    <t>64450032</t>
  </si>
  <si>
    <t>Purification: Salt Extraction, Step by Step</t>
  </si>
  <si>
    <t>64450033</t>
  </si>
  <si>
    <t>Purification: Salt Extraction, Continuous</t>
  </si>
  <si>
    <t>64450034</t>
  </si>
  <si>
    <t>Purification: Salt Extraction, Cascade Extraction w/ Organic Solvents</t>
  </si>
  <si>
    <t>64450035</t>
  </si>
  <si>
    <t>Isolation of Purified Products: Centrifuge</t>
  </si>
  <si>
    <t>64450036</t>
  </si>
  <si>
    <t>Isolation of Purified Products: Filtration</t>
  </si>
  <si>
    <t>40400162</t>
  </si>
  <si>
    <t>Gasoline RVP 10: Standing Loss - Int. Floating Roof w/ Primary Seal</t>
  </si>
  <si>
    <t>40400163</t>
  </si>
  <si>
    <t>Gasoline RVP 7: Standing Loss - Internal Floating Roof w/ Primary Seal</t>
  </si>
  <si>
    <t>40400170</t>
  </si>
  <si>
    <t>Specify Liquid: Standing Loss - Int. Floating Roof w/ Secondary Seal</t>
  </si>
  <si>
    <t>40400171</t>
  </si>
  <si>
    <t>Gasoline RVP 13: Standing Loss - Int. Floating Roof w/ Secondary Seal</t>
  </si>
  <si>
    <t>40400172</t>
  </si>
  <si>
    <t>30700590</t>
  </si>
  <si>
    <t>Treated wood storage, creosote</t>
  </si>
  <si>
    <t>30700591</t>
  </si>
  <si>
    <t>Treated wood storage, pentachlorophenol</t>
  </si>
  <si>
    <t>30700592</t>
  </si>
  <si>
    <t>Treated wood storage, other oilborne preservative</t>
  </si>
  <si>
    <t>30700593</t>
  </si>
  <si>
    <t>Treated wood storage, chromated copper arsenate</t>
  </si>
  <si>
    <t>30700594</t>
  </si>
  <si>
    <t>Treated wood storage, other waterborne preservative</t>
  </si>
  <si>
    <t>30700597</t>
  </si>
  <si>
    <t>30700598</t>
  </si>
  <si>
    <t>30700599</t>
  </si>
  <si>
    <t>30700602</t>
  </si>
  <si>
    <t>Particleboard Manufacture</t>
  </si>
  <si>
    <t>Direct Wood-fired Rotary Dryer, Unspecified Pines, &lt;730F Inlet Air</t>
  </si>
  <si>
    <t>30700604</t>
  </si>
  <si>
    <t>Direct Wood-fired Rotary Dryer, Unspecified Pines, &gt;900F Inlet Air</t>
  </si>
  <si>
    <t>30700606</t>
  </si>
  <si>
    <t>Direct Wood-fired Rotary Dryer, Southern Yellow Pine</t>
  </si>
  <si>
    <t>30700610</t>
  </si>
  <si>
    <t>Direct Wood-fired Rotary Dryer, Hardwoods</t>
  </si>
  <si>
    <t>30700611</t>
  </si>
  <si>
    <t>Direct Natural Gas-Fired Rotary Dryer, Unspecified Pines</t>
  </si>
  <si>
    <t>30700621</t>
  </si>
  <si>
    <t>Direct Wood-fired Rotary Final Dryer, Unspecified Pines</t>
  </si>
  <si>
    <t>30700628</t>
  </si>
  <si>
    <t>Direct Wood-fired Rotary Predryer, Douglas Fir</t>
  </si>
  <si>
    <t>30700629</t>
  </si>
  <si>
    <t>Direct Wood-fired Tube Final Dryer, Douglas Fir</t>
  </si>
  <si>
    <t>30700651</t>
  </si>
  <si>
    <t>Batch Hot Press, Urea Formaldehyde Resin</t>
  </si>
  <si>
    <t>30700661</t>
  </si>
  <si>
    <t>Particleboard Board Cooler, Urea-Formaldehyde Resin</t>
  </si>
  <si>
    <t>30700699</t>
  </si>
  <si>
    <t>30700701</t>
  </si>
  <si>
    <t>Plywood Operations</t>
  </si>
  <si>
    <t>General: Not Classified **</t>
  </si>
  <si>
    <t>30700702</t>
  </si>
  <si>
    <t>Sanding Operations</t>
  </si>
  <si>
    <t>30700703</t>
  </si>
  <si>
    <t>Particleboard Drying(See 3-07-006 For More Detailed Particleboard SCC)</t>
  </si>
  <si>
    <t>30700704</t>
  </si>
  <si>
    <t>Waferboard Dryer (See 3-07-010 For More Detailed OSB SCCs)</t>
  </si>
  <si>
    <t>30700705</t>
  </si>
  <si>
    <t>Hardboard: Core Dryer</t>
  </si>
  <si>
    <t>SCC8 - "Coe" to "Core"</t>
  </si>
  <si>
    <t>30700706</t>
  </si>
  <si>
    <t>Hardboard: Predryer</t>
  </si>
  <si>
    <t>30700707</t>
  </si>
  <si>
    <t>Hardboard: Pressing</t>
  </si>
  <si>
    <t>30700708</t>
  </si>
  <si>
    <t>Hardboard: Tempering</t>
  </si>
  <si>
    <t>30700709</t>
  </si>
  <si>
    <t>Hardboard: Bake Oven</t>
  </si>
  <si>
    <t>30700710</t>
  </si>
  <si>
    <t>Sawing</t>
  </si>
  <si>
    <t>30700711</t>
  </si>
  <si>
    <t>Fir: Sapwood: Steam-fired Dryer</t>
  </si>
  <si>
    <t>30700712</t>
  </si>
  <si>
    <t>Fir: Sapwood: Gas-fired Dryer</t>
  </si>
  <si>
    <t>30700713</t>
  </si>
  <si>
    <t>Fir: Heartwood Plywood Veneer Dryer</t>
  </si>
  <si>
    <t>30700714</t>
  </si>
  <si>
    <t>Larch Plywood Veneer Dryer</t>
  </si>
  <si>
    <t>30700715</t>
  </si>
  <si>
    <t>Southern Pine Plywood Veneer Dryer</t>
  </si>
  <si>
    <t>30700716</t>
  </si>
  <si>
    <t>Vacuum Distillation</t>
  </si>
  <si>
    <t>30301028</t>
  </si>
  <si>
    <t>Tetrahedrite Dryer</t>
  </si>
  <si>
    <t>30301029</t>
  </si>
  <si>
    <t>Sinter Machine (Weak Gas)</t>
  </si>
  <si>
    <t>30301030</t>
  </si>
  <si>
    <t>Sinter Storage</t>
  </si>
  <si>
    <t>30301031</t>
  </si>
  <si>
    <t>Speiss Pit</t>
  </si>
  <si>
    <t>30301032</t>
  </si>
  <si>
    <t>30301099</t>
  </si>
  <si>
    <t>30301101</t>
  </si>
  <si>
    <t>Molybdenum</t>
  </si>
  <si>
    <t>Mining: General</t>
  </si>
  <si>
    <t>30301102</t>
  </si>
  <si>
    <t>Milling: General</t>
  </si>
  <si>
    <t>30301199</t>
  </si>
  <si>
    <t>30301201</t>
  </si>
  <si>
    <t>Titanium</t>
  </si>
  <si>
    <t>Chlorination</t>
  </si>
  <si>
    <t>30301202</t>
  </si>
  <si>
    <t>Drying Titanium Sand Ore (Cyclone Exit)</t>
  </si>
  <si>
    <t>30301299</t>
  </si>
  <si>
    <t>30301301</t>
  </si>
  <si>
    <t>Gold</t>
  </si>
  <si>
    <t>30301302</t>
  </si>
  <si>
    <t>Fines Crushing</t>
  </si>
  <si>
    <t>30301401</t>
  </si>
  <si>
    <t>Barium Ore Processing</t>
  </si>
  <si>
    <t>30301402</t>
  </si>
  <si>
    <t>Reduction Kiln</t>
  </si>
  <si>
    <t>30301403</t>
  </si>
  <si>
    <t>Dryers/Calciners</t>
  </si>
  <si>
    <t>30301499</t>
  </si>
  <si>
    <t>30301501</t>
  </si>
  <si>
    <t>Integrated Iron and Steel Manufacturing (See also 3-03-008 &amp; 3-03-009)</t>
  </si>
  <si>
    <t>Integrated Iron and Steel Foundries</t>
  </si>
  <si>
    <t>30301502</t>
  </si>
  <si>
    <t>Sintering: Raw Materials Handling</t>
  </si>
  <si>
    <t>30301503</t>
  </si>
  <si>
    <t>Sintering: Windbox</t>
  </si>
  <si>
    <t>30301504</t>
  </si>
  <si>
    <t>Sintering: Discharge End</t>
  </si>
  <si>
    <t>30301505</t>
  </si>
  <si>
    <t>Sintering: Cooler</t>
  </si>
  <si>
    <t>30301506</t>
  </si>
  <si>
    <t>Sintering: Cold Screen</t>
  </si>
  <si>
    <t>30301510</t>
  </si>
  <si>
    <t>Blast Furnace: Slip</t>
  </si>
  <si>
    <t>30301511</t>
  </si>
  <si>
    <t>Blast Furnace: Charging</t>
  </si>
  <si>
    <t>30301512</t>
  </si>
  <si>
    <t>Softwood Plywood, Veneer Dryer, Direct Natural Gas-Fired, Heated Zones</t>
  </si>
  <si>
    <t>30700753</t>
  </si>
  <si>
    <t>Softwood Plywood, Veneer Dryer, Direct Nat Gas-Fired, Cooling Section</t>
  </si>
  <si>
    <t>30700756</t>
  </si>
  <si>
    <t>Hardwood Plywood, Veneer Dryer, Indirect-heated, Heated Zones</t>
  </si>
  <si>
    <t>30700757</t>
  </si>
  <si>
    <t>Hardwood Plywood, Veneer Dryer, Indirect-heated, Cooling Section</t>
  </si>
  <si>
    <t>30700760</t>
  </si>
  <si>
    <t>Indirect Heated Dryer: Non-specified Pine Species Veneer</t>
  </si>
  <si>
    <t>30700762</t>
  </si>
  <si>
    <t>Softwood Plywood, Veneer Dryer, Indirect-heated, Heated Zones</t>
  </si>
  <si>
    <t>30700763</t>
  </si>
  <si>
    <t>Softwood Plywood, Veneer Dryer, Indirect-heated, Cooling Section</t>
  </si>
  <si>
    <t>30700766</t>
  </si>
  <si>
    <t>Indirect Heated Dryer: Non-specified Fir Species Veneer</t>
  </si>
  <si>
    <t>30700767</t>
  </si>
  <si>
    <t>Indirect Heated Dryer: Douglas Fir Veneer</t>
  </si>
  <si>
    <t>30700769</t>
  </si>
  <si>
    <t>Indirect Heated Dryer: Poplar Veneer</t>
  </si>
  <si>
    <t>30700770</t>
  </si>
  <si>
    <t>HardwdPlywd,Comb'dDustBH:Trim&amp;CoreSaws,Composr,DryHog,Hammermill,Sandr</t>
  </si>
  <si>
    <t>30700789</t>
  </si>
  <si>
    <t>Softwood Plywood, Log Steaming Vat</t>
  </si>
  <si>
    <t>30700790</t>
  </si>
  <si>
    <t>Softwood Plywood, Dry Veneer Trim Chipper</t>
  </si>
  <si>
    <t>30700791</t>
  </si>
  <si>
    <t>Softwood Plywood, Dry Plywood Trim Chippers</t>
  </si>
  <si>
    <t>30700792</t>
  </si>
  <si>
    <t>Softwood Plywood, Sanders and Specialty Saw</t>
  </si>
  <si>
    <t>30700793</t>
  </si>
  <si>
    <t>Softwood Plywood, Saws, Hog, and Sander</t>
  </si>
  <si>
    <t>40500202</t>
  </si>
  <si>
    <t>Ink Thinning Solvent (Kerosene)</t>
  </si>
  <si>
    <t>40500203</t>
  </si>
  <si>
    <t>Ink Thinning Solvents (Mineral Solvents)</t>
  </si>
  <si>
    <t>40500211</t>
  </si>
  <si>
    <t>40500212</t>
  </si>
  <si>
    <t>Printing: Letter Press</t>
  </si>
  <si>
    <t>40500215</t>
  </si>
  <si>
    <t>Letterpress: Cleaning Solution</t>
  </si>
  <si>
    <t>40500301</t>
  </si>
  <si>
    <t>Printing: Flexographic</t>
  </si>
  <si>
    <t>40500302</t>
  </si>
  <si>
    <t>Ink Thinning Solvent (Carbitol)</t>
  </si>
  <si>
    <t>40500303</t>
  </si>
  <si>
    <t>Ink Thinning Solvent (Cellosolve)</t>
  </si>
  <si>
    <t>40500304</t>
  </si>
  <si>
    <t>Ink Thinning Solvent (Ethyl Alcohol)</t>
  </si>
  <si>
    <t>40500305</t>
  </si>
  <si>
    <t>Ink Thinning Solvent (Isopropyl Alcohol)</t>
  </si>
  <si>
    <t>40500306</t>
  </si>
  <si>
    <t>Ink Thinning Solvent (n-Propyl Alcohol)</t>
  </si>
  <si>
    <t>40500307</t>
  </si>
  <si>
    <t>Ink Thinning Solvent (Naphtha)</t>
  </si>
  <si>
    <t>40500311</t>
  </si>
  <si>
    <t>40500312</t>
  </si>
  <si>
    <t>40500314</t>
  </si>
  <si>
    <t>Printing: Flexographic: Propyl Alcohol Cleanup</t>
  </si>
  <si>
    <t>40500315</t>
  </si>
  <si>
    <t>Flexographic: Steam: Water-based</t>
  </si>
  <si>
    <t>40500316</t>
  </si>
  <si>
    <t>40500317</t>
  </si>
  <si>
    <t>40500318</t>
  </si>
  <si>
    <t>Flexographic: Steam: Water-based in Ink</t>
  </si>
  <si>
    <t>40500319</t>
  </si>
  <si>
    <t>Flexographic: Steam: Water-based Ink Storage</t>
  </si>
  <si>
    <t>40500401</t>
  </si>
  <si>
    <t>Lithographic: 2752</t>
  </si>
  <si>
    <t>40500411</t>
  </si>
  <si>
    <t>40500412</t>
  </si>
  <si>
    <t>40500413</t>
  </si>
  <si>
    <t>Lithographic: Isopropyl Alcohol Cleanup</t>
  </si>
  <si>
    <t>40500414</t>
  </si>
  <si>
    <t>64450040</t>
  </si>
  <si>
    <t>Material Recovery</t>
  </si>
  <si>
    <t>64450041</t>
  </si>
  <si>
    <t>Solvent Removal (Prior to Drying)</t>
  </si>
  <si>
    <t>64450042</t>
  </si>
  <si>
    <t>Solvent Recycle: Distillation</t>
  </si>
  <si>
    <t>64450050</t>
  </si>
  <si>
    <t>64450051</t>
  </si>
  <si>
    <t>End Product Finishing: Drying</t>
  </si>
  <si>
    <t>64450052</t>
  </si>
  <si>
    <t>End Product Finishing: Milling and Sifting</t>
  </si>
  <si>
    <t>64450053</t>
  </si>
  <si>
    <t>End Product Finishing: Blending</t>
  </si>
  <si>
    <t>64450060</t>
  </si>
  <si>
    <t>64450061</t>
  </si>
  <si>
    <t>End Product Storage: Packaging</t>
  </si>
  <si>
    <t>64450062</t>
  </si>
  <si>
    <t>End Product Storage: Containers</t>
  </si>
  <si>
    <t>64470001</t>
  </si>
  <si>
    <t>Cellophane Manufacturing</t>
  </si>
  <si>
    <t>64470010</t>
  </si>
  <si>
    <t>Production of Viscose Solution</t>
  </si>
  <si>
    <t>64470011</t>
  </si>
  <si>
    <t>Viscose Solution Production: Mechanical Churn</t>
  </si>
  <si>
    <t>64470012</t>
  </si>
  <si>
    <t>Viscose Solution Production: Mixing Tank</t>
  </si>
  <si>
    <t>64470013</t>
  </si>
  <si>
    <t>Viscose Solution Production: Aging Tank</t>
  </si>
  <si>
    <t>64470020</t>
  </si>
  <si>
    <t>Cellophane Formation</t>
  </si>
  <si>
    <t>64470021</t>
  </si>
  <si>
    <t>Cellophane Formation: Coagulation Bath</t>
  </si>
  <si>
    <t>64470022</t>
  </si>
  <si>
    <t>Cellophane Formation: Acid Removal Water Wash Bath</t>
  </si>
  <si>
    <t>64470023</t>
  </si>
  <si>
    <t>Cellophane Formation: Bleach Bath</t>
  </si>
  <si>
    <t>64470024</t>
  </si>
  <si>
    <t>Cellophane Formation: Wash Tanks (After Bleach Bath)</t>
  </si>
  <si>
    <t>64470025</t>
  </si>
  <si>
    <t>Cellophane Formation: Glycerin Bath</t>
  </si>
  <si>
    <t>64470026</t>
  </si>
  <si>
    <t>Cellophane Formation: Drying/Dryer</t>
  </si>
  <si>
    <t>64470040</t>
  </si>
  <si>
    <t>64480001</t>
  </si>
  <si>
    <t>64482001</t>
  </si>
  <si>
    <t>64482002</t>
  </si>
  <si>
    <t>64482599</t>
  </si>
  <si>
    <t>64520001</t>
  </si>
  <si>
    <t>Miscellaneous Resins</t>
  </si>
  <si>
    <t>Alkyd Resin Production, Solvent Process</t>
  </si>
  <si>
    <t>Alkyd Production: Solvent Process</t>
  </si>
  <si>
    <t>64520010</t>
  </si>
  <si>
    <t>Polymerization Reaction</t>
  </si>
  <si>
    <t>64520011</t>
  </si>
  <si>
    <t>Polymerization Reaction: Kettle</t>
  </si>
  <si>
    <t>64520020</t>
  </si>
  <si>
    <t>64520021</t>
  </si>
  <si>
    <t>Product Finishing: Thinning Vessels</t>
  </si>
  <si>
    <t>64520022</t>
  </si>
  <si>
    <t>Product Finishing: Filter</t>
  </si>
  <si>
    <t>64520023</t>
  </si>
  <si>
    <t>Product Finishing: Intermediate Storage</t>
  </si>
  <si>
    <t>64520030</t>
  </si>
  <si>
    <t>64520031</t>
  </si>
  <si>
    <t>Solvent Recovery: Decanter</t>
  </si>
  <si>
    <t>64520032</t>
  </si>
  <si>
    <t>Solvent Recovery: Water Tank</t>
  </si>
  <si>
    <t>64520040</t>
  </si>
  <si>
    <t>64520041</t>
  </si>
  <si>
    <t>End Product Storage: Drum and Bulk Loading</t>
  </si>
  <si>
    <t>64521001</t>
  </si>
  <si>
    <t>Alkyd Resin Production, Fusion Process</t>
  </si>
  <si>
    <t>Alkyd Production: Fusion Process</t>
  </si>
  <si>
    <t>64521010</t>
  </si>
  <si>
    <t>64521011</t>
  </si>
  <si>
    <t>64521020</t>
  </si>
  <si>
    <t>64521021</t>
  </si>
  <si>
    <t>64521022</t>
  </si>
  <si>
    <t>64521023</t>
  </si>
  <si>
    <t>64521040</t>
  </si>
  <si>
    <t>64521041</t>
  </si>
  <si>
    <t>64580001</t>
  </si>
  <si>
    <t>64582001</t>
  </si>
  <si>
    <t>64582002</t>
  </si>
  <si>
    <t>64582501</t>
  </si>
  <si>
    <t>Solvent Recovery, Water Tank</t>
  </si>
  <si>
    <t>64582502</t>
  </si>
  <si>
    <t>Solvent Recovery, Fume Scrubber</t>
  </si>
  <si>
    <t>64582599</t>
  </si>
  <si>
    <t>64610001</t>
  </si>
  <si>
    <t>40600136</t>
  </si>
  <si>
    <t>Gasoline: Splash Loading (Normal Service)</t>
  </si>
  <si>
    <t>40600137</t>
  </si>
  <si>
    <t>Crude Oil: Splash Loading (Normal Service)</t>
  </si>
  <si>
    <t>40600138</t>
  </si>
  <si>
    <t>Jet Naphtha: Splash Loading (Normal Service)</t>
  </si>
  <si>
    <t>40600139</t>
  </si>
  <si>
    <t>Kerosene: Splash Loading (Normal Service)</t>
  </si>
  <si>
    <t>40600140</t>
  </si>
  <si>
    <t>Distillate Oil: Splash Loading (Normal Service)</t>
  </si>
  <si>
    <t>40600141</t>
  </si>
  <si>
    <t>Gasoline: Submerged Loading (Balanced Service)</t>
  </si>
  <si>
    <t>40600142</t>
  </si>
  <si>
    <t>Crude Oil: Submerged Loading (Balanced Service)</t>
  </si>
  <si>
    <t>40600143</t>
  </si>
  <si>
    <t>Jet Naphtha: Submerged Loading (Balanced Service)</t>
  </si>
  <si>
    <t>40600144</t>
  </si>
  <si>
    <t>Gasoline: Splash Loading (Balanced Service)</t>
  </si>
  <si>
    <t>40600145</t>
  </si>
  <si>
    <t>Crude Oil: Splash Loading (Balanced Service)</t>
  </si>
  <si>
    <t>40600146</t>
  </si>
  <si>
    <t>Jet Naphtha: Splash Loading (Balanced Service)</t>
  </si>
  <si>
    <t>40600147</t>
  </si>
  <si>
    <t>Gasoline: Submerged Loading (Clean Tanks)</t>
  </si>
  <si>
    <t>40600148</t>
  </si>
  <si>
    <t>Crude Oil: Submerged Loading (Clean Tanks)</t>
  </si>
  <si>
    <t>40600149</t>
  </si>
  <si>
    <t>Jet Naphtha: Submerged Loading (Clean Tanks)</t>
  </si>
  <si>
    <t>40600160</t>
  </si>
  <si>
    <t>Kerosene: Submerged Loading (Clean Tanks)</t>
  </si>
  <si>
    <t>40600161</t>
  </si>
  <si>
    <t>Distillate Oil: Submerged Loading (Clean Tanks)</t>
  </si>
  <si>
    <t>40600162</t>
  </si>
  <si>
    <t>Gasoline: Loaded with Fuel (Transit Losses)</t>
  </si>
  <si>
    <t>40600163</t>
  </si>
  <si>
    <t>Gasoline: Return with Vapor (Transit Losses)</t>
  </si>
  <si>
    <t>40600164</t>
  </si>
  <si>
    <t>Crude Oil: Loaded with Product</t>
  </si>
  <si>
    <t>40600165</t>
  </si>
  <si>
    <t>Crude Oil: Loaded with Vapor</t>
  </si>
  <si>
    <t>40600166</t>
  </si>
  <si>
    <t>Log chipper, hardwood</t>
  </si>
  <si>
    <t>30701484</t>
  </si>
  <si>
    <t>Humidification kiln, indirect heated</t>
  </si>
  <si>
    <t>30701440</t>
  </si>
  <si>
    <t>Hot press, PF resin</t>
  </si>
  <si>
    <t>30701442</t>
  </si>
  <si>
    <t>Hot press, linseed oil binder</t>
  </si>
  <si>
    <t>30701480</t>
  </si>
  <si>
    <t>30701482</t>
  </si>
  <si>
    <t>30302406</t>
  </si>
  <si>
    <t>Secondary Crushing: High Moisture Ore</t>
  </si>
  <si>
    <t>30302407</t>
  </si>
  <si>
    <t>Tertiary Crushing: High Moisture Ore</t>
  </si>
  <si>
    <t>30302408</t>
  </si>
  <si>
    <t>Material Handling: High Moisture Ore</t>
  </si>
  <si>
    <t>30302409</t>
  </si>
  <si>
    <t>Dry Grinding with Air Conveying</t>
  </si>
  <si>
    <t>30302410</t>
  </si>
  <si>
    <t>Dry Grinding without Air Conveying</t>
  </si>
  <si>
    <t>30302411</t>
  </si>
  <si>
    <t>Ore Drying</t>
  </si>
  <si>
    <t>30303002</t>
  </si>
  <si>
    <t>Zinc Production</t>
  </si>
  <si>
    <t>30303003</t>
  </si>
  <si>
    <t>Sinter Strand</t>
  </si>
  <si>
    <t>30303005</t>
  </si>
  <si>
    <t>Vertical Retort/Electrothermal Furnace</t>
  </si>
  <si>
    <t>30303006</t>
  </si>
  <si>
    <t>Electrolytic Processor</t>
  </si>
  <si>
    <t>30303007</t>
  </si>
  <si>
    <t>Flash Roaster</t>
  </si>
  <si>
    <t>30303008</t>
  </si>
  <si>
    <t>Fluid Bed Roaster</t>
  </si>
  <si>
    <t>30303009</t>
  </si>
  <si>
    <t>Raw Material Handling and Transfer</t>
  </si>
  <si>
    <t>30303010</t>
  </si>
  <si>
    <t>General/Compound Unknown **</t>
  </si>
  <si>
    <t>30105101</t>
  </si>
  <si>
    <t>Animal Adhesives</t>
  </si>
  <si>
    <t>30105105</t>
  </si>
  <si>
    <t>Raw Materials Grinding</t>
  </si>
  <si>
    <t>30105108</t>
  </si>
  <si>
    <t>30105110</t>
  </si>
  <si>
    <t>Lining/Plumping</t>
  </si>
  <si>
    <t>30105112</t>
  </si>
  <si>
    <t>Washing</t>
  </si>
  <si>
    <t>30105114</t>
  </si>
  <si>
    <t>Cooking</t>
  </si>
  <si>
    <t>30105116</t>
  </si>
  <si>
    <t>Hot Water Extractions</t>
  </si>
  <si>
    <t>30105118</t>
  </si>
  <si>
    <t>Filtering/Centrifuging</t>
  </si>
  <si>
    <t>30105120</t>
  </si>
  <si>
    <t>Evaporation</t>
  </si>
  <si>
    <t>30105122</t>
  </si>
  <si>
    <t>Chilling</t>
  </si>
  <si>
    <t>30105124</t>
  </si>
  <si>
    <t>30105130</t>
  </si>
  <si>
    <t>LSL, conveyor, indirect heated, hardwood</t>
  </si>
  <si>
    <t>30701650</t>
  </si>
  <si>
    <t>LSL, press, MDI resin</t>
  </si>
  <si>
    <t>30701660</t>
  </si>
  <si>
    <t>LSL, Sander</t>
  </si>
  <si>
    <t>30701661</t>
  </si>
  <si>
    <t>LSL, Saw</t>
  </si>
  <si>
    <t>30702001</t>
  </si>
  <si>
    <t>Furniture Manufacture</t>
  </si>
  <si>
    <t>Rough-end</t>
  </si>
  <si>
    <t>30702002</t>
  </si>
  <si>
    <t>Machine Room</t>
  </si>
  <si>
    <t>30702003</t>
  </si>
  <si>
    <t>Sanding</t>
  </si>
  <si>
    <t>Sinter Breaking and Cooling</t>
  </si>
  <si>
    <t>30303011</t>
  </si>
  <si>
    <t>Zinc Casting</t>
  </si>
  <si>
    <t>30303012</t>
  </si>
  <si>
    <t>30303013</t>
  </si>
  <si>
    <t>Suspension Roaster</t>
  </si>
  <si>
    <t>30303014</t>
  </si>
  <si>
    <t>Crushing/Screening</t>
  </si>
  <si>
    <t>30303015</t>
  </si>
  <si>
    <t>Zinc Melting</t>
  </si>
  <si>
    <t>30303016</t>
  </si>
  <si>
    <t>Alloying</t>
  </si>
  <si>
    <t>30303017</t>
  </si>
  <si>
    <t>30303018</t>
  </si>
  <si>
    <t>Purification</t>
  </si>
  <si>
    <t>30303019</t>
  </si>
  <si>
    <t>Sinter Plant Wind Box</t>
  </si>
  <si>
    <t>30303020</t>
  </si>
  <si>
    <t>Sinter Plant Discharge and Screens</t>
  </si>
  <si>
    <t>30303021</t>
  </si>
  <si>
    <t>Retort Furnace</t>
  </si>
  <si>
    <t>30303022</t>
  </si>
  <si>
    <t>Flue Dust Handling</t>
  </si>
  <si>
    <t>30303023</t>
  </si>
  <si>
    <t>Dross Handling</t>
  </si>
  <si>
    <t>30303024</t>
  </si>
  <si>
    <t>30303025</t>
  </si>
  <si>
    <t>Sinter Plant, Wind Box: Fugitive Emissions</t>
  </si>
  <si>
    <t>30303026</t>
  </si>
  <si>
    <t>Sinter Plant, Discharge Screens: Fugitive Emissions</t>
  </si>
  <si>
    <t>30303027</t>
  </si>
  <si>
    <t>Retort Building: Fugitive Emissions</t>
  </si>
  <si>
    <t>30303028</t>
  </si>
  <si>
    <t>Casting: Fugitive Emissions</t>
  </si>
  <si>
    <t>30303029</t>
  </si>
  <si>
    <t>Electric Retort</t>
  </si>
  <si>
    <t>30303099</t>
  </si>
  <si>
    <t>30303101</t>
  </si>
  <si>
    <t>Leadbearing Ore Crushing and Grinding</t>
  </si>
  <si>
    <t>Lead Ore w/ 5.1% Lead Content</t>
  </si>
  <si>
    <t>30303102</t>
  </si>
  <si>
    <t>Zinc Ore w/ 0.2% Lead Content</t>
  </si>
  <si>
    <t>30303103</t>
  </si>
  <si>
    <t>Copper Ore w/ 0.2% Lead Content</t>
  </si>
  <si>
    <t>30303104</t>
  </si>
  <si>
    <t>Lead-Zinc Ore w/ 2% Lead Content</t>
  </si>
  <si>
    <t>30303105</t>
  </si>
  <si>
    <t>Copper-Lead Ore w/ 2% Lead Content</t>
  </si>
  <si>
    <t>30303106</t>
  </si>
  <si>
    <t>Copper-Zinc Ore w/ 0.2% Lead Content</t>
  </si>
  <si>
    <t>30303107</t>
  </si>
  <si>
    <t>Copper-Lead-Zinc w/ 2% Lead Content</t>
  </si>
  <si>
    <t>30304001</t>
  </si>
  <si>
    <t>Alumina Processing - Bayer Process</t>
  </si>
  <si>
    <t>Bayer Process</t>
  </si>
  <si>
    <t>30304010</t>
  </si>
  <si>
    <t>Ore Crushing/Grinding</t>
  </si>
  <si>
    <t>30304011</t>
  </si>
  <si>
    <t>Mixer</t>
  </si>
  <si>
    <t>30304012</t>
  </si>
  <si>
    <t>Digester</t>
  </si>
  <si>
    <t>30304013</t>
  </si>
  <si>
    <t>Filter/Wash</t>
  </si>
  <si>
    <t>30304014</t>
  </si>
  <si>
    <t>Hydrolization/Cooling</t>
  </si>
  <si>
    <t>30304015</t>
  </si>
  <si>
    <t>40600630</t>
  </si>
  <si>
    <t>40600651</t>
  </si>
  <si>
    <t>Diesel: Vapor Loss w/o Controls</t>
  </si>
  <si>
    <t>40600701</t>
  </si>
  <si>
    <t>Consumer (Corporate) Fleet Refueling - Stage I</t>
  </si>
  <si>
    <t>40600702</t>
  </si>
  <si>
    <t>40600706</t>
  </si>
  <si>
    <t>40600707</t>
  </si>
  <si>
    <t>40688801</t>
  </si>
  <si>
    <t>40688802</t>
  </si>
  <si>
    <t>40688803</t>
  </si>
  <si>
    <t>40688804</t>
  </si>
  <si>
    <t>40688805</t>
  </si>
  <si>
    <t>40700401</t>
  </si>
  <si>
    <t>Fixed Roof Tanks - Acid Anhydrides</t>
  </si>
  <si>
    <t>Acetic Anhydrides: Breathing Loss</t>
  </si>
  <si>
    <t>40700402</t>
  </si>
  <si>
    <t>Acetic Anhydrides: Working Loss</t>
  </si>
  <si>
    <t>40700403</t>
  </si>
  <si>
    <t>Maleic Anhydride: Breathing Loss</t>
  </si>
  <si>
    <t>40700404</t>
  </si>
  <si>
    <t>Maleic Anhydride: Working Loss</t>
  </si>
  <si>
    <t>40700405</t>
  </si>
  <si>
    <t>Phthalic Anhydride: Breathing Loss</t>
  </si>
  <si>
    <t>40700406</t>
  </si>
  <si>
    <t>Phthalic Anhydride: Working Loss</t>
  </si>
  <si>
    <t>40700497</t>
  </si>
  <si>
    <t>Specify Anhydride: Breathing Loss</t>
  </si>
  <si>
    <t>40700498</t>
  </si>
  <si>
    <t>Specify Anhydride: Working Loss</t>
  </si>
  <si>
    <t>40700801</t>
  </si>
  <si>
    <t>Fixed Roof Tanks - Alcohols</t>
  </si>
  <si>
    <t>N-Butyl Alcohol: Breathing Loss</t>
  </si>
  <si>
    <t>40700802</t>
  </si>
  <si>
    <t>N-Butyl Alcohol: Working Loss</t>
  </si>
  <si>
    <t>40700803</t>
  </si>
  <si>
    <t>Sec-Butyl Alcohol: Breathing Loss</t>
  </si>
  <si>
    <t>40700804</t>
  </si>
  <si>
    <t>Sec-Butyl Alcohol: Working Loss</t>
  </si>
  <si>
    <t>40700805</t>
  </si>
  <si>
    <t>Tert-Butyl Alcohol: Breathing Loss</t>
  </si>
  <si>
    <t>40700806</t>
  </si>
  <si>
    <t>Tert-Butyl Alcohol: Working Loss</t>
  </si>
  <si>
    <t>40700807</t>
  </si>
  <si>
    <t>Cyclohexanol: Breathing Loss</t>
  </si>
  <si>
    <t>40700808</t>
  </si>
  <si>
    <t>Cyclohexanol: Working Loss</t>
  </si>
  <si>
    <t>40700809</t>
  </si>
  <si>
    <t>Ethyl Alcohol: Breathing Loss</t>
  </si>
  <si>
    <t>40700810</t>
  </si>
  <si>
    <t>Ethyl Alcohol: Working Loss</t>
  </si>
  <si>
    <t>40700811</t>
  </si>
  <si>
    <t>Isobutyl Alcohol: Breathing Loss</t>
  </si>
  <si>
    <t>40700812</t>
  </si>
  <si>
    <t>Isobutyl Alcohol: Working Loss</t>
  </si>
  <si>
    <t>Wastes</t>
  </si>
  <si>
    <t>50410641</t>
  </si>
  <si>
    <t>Wastes: Hold Tanks</t>
  </si>
  <si>
    <t>50410642</t>
  </si>
  <si>
    <t>Wastes: Separator</t>
  </si>
  <si>
    <t>50410643</t>
  </si>
  <si>
    <t>Wastes: Sludge Concentrator</t>
  </si>
  <si>
    <t>50410644</t>
  </si>
  <si>
    <t>Wastes: Waste Piles</t>
  </si>
  <si>
    <t>50410645</t>
  </si>
  <si>
    <t>Wastes: Containers</t>
  </si>
  <si>
    <t>50410710</t>
  </si>
  <si>
    <t>Biological Treatment</t>
  </si>
  <si>
    <t>Biooxidation</t>
  </si>
  <si>
    <t>50410711</t>
  </si>
  <si>
    <t>Biooxidation: Microbial Aerobic, Bioattachment</t>
  </si>
  <si>
    <t>50410712</t>
  </si>
  <si>
    <t>Biooxidation: Microbial Aerobic, Biosolubilization</t>
  </si>
  <si>
    <t>50410720</t>
  </si>
  <si>
    <t>Anaerobic Biodegradation</t>
  </si>
  <si>
    <t>50410721</t>
  </si>
  <si>
    <t>Anaerobic Biodegradation: Digester</t>
  </si>
  <si>
    <t>50410722</t>
  </si>
  <si>
    <t>Anaerobic Biodegradation: Activated Sludge System</t>
  </si>
  <si>
    <t>50410723</t>
  </si>
  <si>
    <t>Anaerobic Biodegradation: Fixed Film Reactors</t>
  </si>
  <si>
    <t>50410724</t>
  </si>
  <si>
    <t>Anaerobic Biodegradation: Anaerobic Rotating Biological Contactors</t>
  </si>
  <si>
    <t>50410725</t>
  </si>
  <si>
    <t>Anaerobic Biodegradation: Fluidized Bed Bioreactors</t>
  </si>
  <si>
    <t>50410726</t>
  </si>
  <si>
    <t>Maleic Anhydride Copolymers Production - Solution Polymerization</t>
  </si>
  <si>
    <t>Maleic Anhydride Copolymer Production - Solution Polymerization</t>
  </si>
  <si>
    <t>64821010</t>
  </si>
  <si>
    <t>Process Vents: Solution Process</t>
  </si>
  <si>
    <t>64822001</t>
  </si>
  <si>
    <t>Maleic Anhydride Copolymers Production - Emulsion Polymerization</t>
  </si>
  <si>
    <t>Maleic Anhydride Copolymer Production - Emulsion Polymerization</t>
  </si>
  <si>
    <t>64822010</t>
  </si>
  <si>
    <t>64823001</t>
  </si>
  <si>
    <t>Maleic Anhydride Copolymers Production - Photoinitiation Polymeriz'n</t>
  </si>
  <si>
    <t>Maleic Anhydride Copolymer Production - Photoinitiation Polymerization</t>
  </si>
  <si>
    <t>64823010</t>
  </si>
  <si>
    <t>Process Vents: Photoinitiation Process</t>
  </si>
  <si>
    <t>64824001</t>
  </si>
  <si>
    <t>Maleic Anhydride Copolymers Production - Actinic Radiation Polymeriz'n</t>
  </si>
  <si>
    <t>Maleic Anhydride Copolymer Production - Actinic Radiation</t>
  </si>
  <si>
    <t>64824010</t>
  </si>
  <si>
    <t>Process Vents: Actinic Radiation</t>
  </si>
  <si>
    <t>64880001</t>
  </si>
  <si>
    <t>64882001</t>
  </si>
  <si>
    <t>64882002</t>
  </si>
  <si>
    <t>64882599</t>
  </si>
  <si>
    <t>64920001</t>
  </si>
  <si>
    <t>Fibers Production Processes</t>
  </si>
  <si>
    <t>Rayon Fiber Production</t>
  </si>
  <si>
    <t>Rayon Production</t>
  </si>
  <si>
    <t>64920010</t>
  </si>
  <si>
    <t>64920011</t>
  </si>
  <si>
    <t>64920012</t>
  </si>
  <si>
    <t>64920013</t>
  </si>
  <si>
    <t>64920020</t>
  </si>
  <si>
    <t>Filament Formation</t>
  </si>
  <si>
    <t>64920021</t>
  </si>
  <si>
    <t>Filament Formation: Spinning Machine</t>
  </si>
  <si>
    <t>64920022</t>
  </si>
  <si>
    <t>Filament Formation: Godet Wheels</t>
  </si>
  <si>
    <t>64920030</t>
  </si>
  <si>
    <t>Fiber Finishing</t>
  </si>
  <si>
    <t>64920031</t>
  </si>
  <si>
    <t>Fiber Finishing: Cutter</t>
  </si>
  <si>
    <t>64920032</t>
  </si>
  <si>
    <t>Fiber Finishing: Desulfur</t>
  </si>
  <si>
    <t>64920033</t>
  </si>
  <si>
    <t>Fiber Finishing: Bleach</t>
  </si>
  <si>
    <t>64920034</t>
  </si>
  <si>
    <t>Fiber Finishing: Wash</t>
  </si>
  <si>
    <t>64930001</t>
  </si>
  <si>
    <t>Spandex Fiber Production, Dry Spun Process</t>
  </si>
  <si>
    <t>Spandex: Dry Spun</t>
  </si>
  <si>
    <t>64930010</t>
  </si>
  <si>
    <t>40703602</t>
  </si>
  <si>
    <t>Benzene: Working Loss</t>
  </si>
  <si>
    <t>40703603</t>
  </si>
  <si>
    <t>Cresol: Breathing Loss</t>
  </si>
  <si>
    <t>40703604</t>
  </si>
  <si>
    <t>Cresol: Working Loss</t>
  </si>
  <si>
    <t>40703605</t>
  </si>
  <si>
    <t>Hexamine: Breathing Loss</t>
  </si>
  <si>
    <t>40703210</t>
  </si>
  <si>
    <t>Hexamine: Working Loss</t>
  </si>
  <si>
    <t>40703211</t>
  </si>
  <si>
    <t>Ethylenediamine: Breathing Loss</t>
  </si>
  <si>
    <t>40703212</t>
  </si>
  <si>
    <t>Ethylenediamine: Working Loss</t>
  </si>
  <si>
    <t>40703297</t>
  </si>
  <si>
    <t>Specify Amine: Breathing Loss</t>
  </si>
  <si>
    <t>40703298</t>
  </si>
  <si>
    <t>Specify Amine: Working Loss</t>
  </si>
  <si>
    <t>40703601</t>
  </si>
  <si>
    <t>Fixed Roof Tanks - Aromatics</t>
  </si>
  <si>
    <t>Benzene: Breathing Loss</t>
  </si>
  <si>
    <t>30901048</t>
  </si>
  <si>
    <t>Copper (general) - Electroplating Tank 1000 amp-hr current applied</t>
  </si>
  <si>
    <t>30901052</t>
  </si>
  <si>
    <t>Cadmium (cyanide) - Electroplating Tank 1000 amp-hr current applied</t>
  </si>
  <si>
    <t>30901054</t>
  </si>
  <si>
    <t>Cadmium (acid fluoborate) - Electroplating Tank 1000 amp-hr current</t>
  </si>
  <si>
    <t>30901058</t>
  </si>
  <si>
    <t>Cadmium (general) - Electroplating Tank 1000 amp-hr current applied</t>
  </si>
  <si>
    <t>30901061</t>
  </si>
  <si>
    <t>Nickel (all chloride) - Electroplating Tank 1000 amp-hr current appli</t>
  </si>
  <si>
    <t>30901063</t>
  </si>
  <si>
    <t>Nickel (chloride sulfate) - Electroplating Tank 1000 amp-hr current</t>
  </si>
  <si>
    <t>30901065</t>
  </si>
  <si>
    <t>Nickel (sulfamate or watts) - Electroplating Tank 1000 amp-hr current</t>
  </si>
  <si>
    <t>30901067</t>
  </si>
  <si>
    <t>Nickel (non-chloride) - Electroplating Tank 1000 amp-hr current appli</t>
  </si>
  <si>
    <t>30901068</t>
  </si>
  <si>
    <t>Nickel (general) - Electroplating Tank</t>
  </si>
  <si>
    <t>30901078</t>
  </si>
  <si>
    <t>Zinc (general) - Electroplating Tank</t>
  </si>
  <si>
    <t>30901097</t>
  </si>
  <si>
    <t>30901098</t>
  </si>
  <si>
    <t>30901099</t>
  </si>
  <si>
    <t>30901101</t>
  </si>
  <si>
    <t>Conversion Coating of Metal Products</t>
  </si>
  <si>
    <t>Alkaline Cleaning Bath</t>
  </si>
  <si>
    <t>30901102</t>
  </si>
  <si>
    <t>Acid Cleaning Bath (Pickling)</t>
  </si>
  <si>
    <t>30901103</t>
  </si>
  <si>
    <t>Anodizing Kettle</t>
  </si>
  <si>
    <t>30901104</t>
  </si>
  <si>
    <t>Rinsing/Finishing</t>
  </si>
  <si>
    <t>30901199</t>
  </si>
  <si>
    <t>30901201</t>
  </si>
  <si>
    <t>Precious Metals Recovery</t>
  </si>
  <si>
    <t>Reclamation Furnace</t>
  </si>
  <si>
    <t>30901202</t>
  </si>
  <si>
    <t>30901203</t>
  </si>
  <si>
    <t>30901204</t>
  </si>
  <si>
    <t>30901205</t>
  </si>
  <si>
    <t>30901501</t>
  </si>
  <si>
    <t>Chemical Milling of Metal Products</t>
  </si>
  <si>
    <t>Milling Tank</t>
  </si>
  <si>
    <t>30901601</t>
  </si>
  <si>
    <t>Metal Pipe Coating of Metal Parts</t>
  </si>
  <si>
    <t>Asphalt Dipping</t>
  </si>
  <si>
    <t>30901602</t>
  </si>
  <si>
    <t>Pipe Spinning</t>
  </si>
  <si>
    <t>30901603</t>
  </si>
  <si>
    <t>Pipe Wrapping</t>
  </si>
  <si>
    <t>30901604</t>
  </si>
  <si>
    <t>Coal Tar/Asphalt Melting Kettle</t>
  </si>
  <si>
    <t>30901605</t>
  </si>
  <si>
    <t>30901606</t>
  </si>
  <si>
    <t>30901607</t>
  </si>
  <si>
    <t>30901610</t>
  </si>
  <si>
    <t>Raw Material Storage: Asphalt</t>
  </si>
  <si>
    <t>30901611</t>
  </si>
  <si>
    <t>Raw Material Storage: Coal Tar</t>
  </si>
  <si>
    <t>30901699</t>
  </si>
  <si>
    <t>30902099</t>
  </si>
  <si>
    <t>30902501</t>
  </si>
  <si>
    <t>Drum Cleaning/Reclamation</t>
  </si>
  <si>
    <t>Drum Burning Furnace</t>
  </si>
  <si>
    <t>30903004</t>
  </si>
  <si>
    <t>Machining Operations</t>
  </si>
  <si>
    <t>Specify Material**</t>
  </si>
  <si>
    <t>30903005</t>
  </si>
  <si>
    <t>Sawing: Specify Material in Comments</t>
  </si>
  <si>
    <t>30903006</t>
  </si>
  <si>
    <t>Honing: Specify Material in Comments</t>
  </si>
  <si>
    <t>30903007</t>
  </si>
  <si>
    <t>Lubrication: Specify Material</t>
  </si>
  <si>
    <t>30903008</t>
  </si>
  <si>
    <t>Plasma Torch</t>
  </si>
  <si>
    <t>30903010</t>
  </si>
  <si>
    <t>Stamping and Drawing (Auto Body Parts)</t>
  </si>
  <si>
    <t>30903099</t>
  </si>
  <si>
    <t>30903901</t>
  </si>
  <si>
    <t>Powder Metallurgy Part Manufacturing (NAICS 332117)</t>
  </si>
  <si>
    <t>Electric Sinter Oven Vents</t>
  </si>
  <si>
    <t>30903902</t>
  </si>
  <si>
    <t>Electric Sinter Oven Gas Burners</t>
  </si>
  <si>
    <t>30903951</t>
  </si>
  <si>
    <t>Application of Coatings to Sintered Parts</t>
  </si>
  <si>
    <t>30904001</t>
  </si>
  <si>
    <t>Metal Deposition Processes</t>
  </si>
  <si>
    <t>Metallizing: Wire Atomization and Spraying</t>
  </si>
  <si>
    <t>30904010</t>
  </si>
  <si>
    <t>Thermal Spraying of Powdered Metal</t>
  </si>
  <si>
    <t>30904020</t>
  </si>
  <si>
    <t>Plasma Arc Spraying of Powdered Metal</t>
  </si>
  <si>
    <t>30904030</t>
  </si>
  <si>
    <t>Tinning: Batch Process</t>
  </si>
  <si>
    <t>30904100</t>
  </si>
  <si>
    <t>Resistance Welding</t>
  </si>
  <si>
    <t>30904200</t>
  </si>
  <si>
    <t>Brazing</t>
  </si>
  <si>
    <t>30904300</t>
  </si>
  <si>
    <t>Soldering</t>
  </si>
  <si>
    <t>30904400</t>
  </si>
  <si>
    <t>Oxyfuel Welding</t>
  </si>
  <si>
    <t>30904500</t>
  </si>
  <si>
    <t>Thermal Spraying</t>
  </si>
  <si>
    <t>30904600</t>
  </si>
  <si>
    <t>Oxyfuel Cutting</t>
  </si>
  <si>
    <t>30904700</t>
  </si>
  <si>
    <t>Arc Cutting</t>
  </si>
  <si>
    <t>30905000</t>
  </si>
  <si>
    <t>Arc Welding: General: Consummable and Non-consummable Electrode</t>
  </si>
  <si>
    <t>Consumable and Non-consumable Electrode</t>
  </si>
  <si>
    <t>30905100</t>
  </si>
  <si>
    <t>Shielded Metal Arc Welding (SMAW)</t>
  </si>
  <si>
    <t>30905104</t>
  </si>
  <si>
    <t>14Mn-4Cr Electrode</t>
  </si>
  <si>
    <t>30905108</t>
  </si>
  <si>
    <t>E11018 Electrode</t>
  </si>
  <si>
    <t>30905112</t>
  </si>
  <si>
    <t>E308 Electrode</t>
  </si>
  <si>
    <t>30905116</t>
  </si>
  <si>
    <t>E310 Electrode</t>
  </si>
  <si>
    <t>30905120</t>
  </si>
  <si>
    <t>E316 Electrode</t>
  </si>
  <si>
    <t>30905124</t>
  </si>
  <si>
    <t>E410 Electrode</t>
  </si>
  <si>
    <t>30905128</t>
  </si>
  <si>
    <t>30400725</t>
  </si>
  <si>
    <t>30400726</t>
  </si>
  <si>
    <t>30400730</t>
  </si>
  <si>
    <t>30400731</t>
  </si>
  <si>
    <t>30400732</t>
  </si>
  <si>
    <t>Electric Arc Furnace: Baghouse</t>
  </si>
  <si>
    <t>30400733</t>
  </si>
  <si>
    <t>Electric Arc Furnace: Baghouse Dust Handling</t>
  </si>
  <si>
    <t>30400735</t>
  </si>
  <si>
    <t>30400736</t>
  </si>
  <si>
    <t>Conveyors/Elevators: Raw Material</t>
  </si>
  <si>
    <t>30400737</t>
  </si>
  <si>
    <t>Material Recovery: Stripping Vessel (If Not Stripped in Reactor)</t>
  </si>
  <si>
    <t>64615022</t>
  </si>
  <si>
    <t>Material Recovery: Residual Monomer Removal, Sparging</t>
  </si>
  <si>
    <t>64615023</t>
  </si>
  <si>
    <t>Material Recovery: Residual Monomer Removal, Distillation</t>
  </si>
  <si>
    <t>64615030</t>
  </si>
  <si>
    <t>64620001</t>
  </si>
  <si>
    <t>Polyvinyl Alcohol Production, Solution Polymerization</t>
  </si>
  <si>
    <t>Polyvinyl Alcohol Production: Solution Polymerization</t>
  </si>
  <si>
    <t>64620011</t>
  </si>
  <si>
    <t>64620012</t>
  </si>
  <si>
    <t>Raw Mat Prep: Vinyl Acetate Monomer Purification (Deinhibiting) Column</t>
  </si>
  <si>
    <t>64620013</t>
  </si>
  <si>
    <t>Raw Material Preparation: Purified, Uninhibited VAM Day Storage Tank</t>
  </si>
  <si>
    <t>64620015</t>
  </si>
  <si>
    <t>Polymerization and Hydrolysis</t>
  </si>
  <si>
    <t>64620016</t>
  </si>
  <si>
    <t>Polymeriz'n/Hydrolysis: Vinyl Acetate Monomer Polymerization Reactors</t>
  </si>
  <si>
    <t>64620017</t>
  </si>
  <si>
    <t>Polymeriz'n/Hydrlysis:Intrmed Prc Stor Tks, Varnish - Polymer in CH3OH</t>
  </si>
  <si>
    <t>64620018</t>
  </si>
  <si>
    <t>Polymerization/Hydrolysis: Hydrolysis Reactors</t>
  </si>
  <si>
    <t>64620020</t>
  </si>
  <si>
    <t>64620021</t>
  </si>
  <si>
    <t>Product Finishing: Centrifuge</t>
  </si>
  <si>
    <t>64620022</t>
  </si>
  <si>
    <t>64620025</t>
  </si>
  <si>
    <t>64620026</t>
  </si>
  <si>
    <t>Product Storage: Powder Storage and Conveying</t>
  </si>
  <si>
    <t>64620027</t>
  </si>
  <si>
    <t>Product Storage: Packaging: Loading and Unloading</t>
  </si>
  <si>
    <t>64620030</t>
  </si>
  <si>
    <t>64620031</t>
  </si>
  <si>
    <t>Vinyl Acetate Monomer Recovery Column</t>
  </si>
  <si>
    <t>64620032</t>
  </si>
  <si>
    <t>Solvent Separation: Crude Solvent Storage</t>
  </si>
  <si>
    <t>64620033</t>
  </si>
  <si>
    <t>Solvent Recovery: Overall</t>
  </si>
  <si>
    <t>64620034</t>
  </si>
  <si>
    <t>Solvent Recovery: Mixed Solvent Column</t>
  </si>
  <si>
    <t>64620035</t>
  </si>
  <si>
    <t>Solvent Recovery: MeOH Column</t>
  </si>
  <si>
    <t>64620036</t>
  </si>
  <si>
    <t>Solvent Recovery: Acetic Acid Column</t>
  </si>
  <si>
    <t>64620037</t>
  </si>
  <si>
    <t>Solvent Recovery: Ester Hydrolizer</t>
  </si>
  <si>
    <t>64620038</t>
  </si>
  <si>
    <t>Solvent Recovery: Crude Solvent Recovery</t>
  </si>
  <si>
    <t>64630001</t>
  </si>
  <si>
    <t>Polyvinyl Chloride and Copolymers Production - Suspension Process</t>
  </si>
  <si>
    <t>PVC and Copolymers Production: Suspension Process</t>
  </si>
  <si>
    <t>64630010</t>
  </si>
  <si>
    <t>64630011</t>
  </si>
  <si>
    <t>Process Vents: VCM Evaporator Monomer Recovery</t>
  </si>
  <si>
    <t>64630012</t>
  </si>
  <si>
    <t>Process Vents: Weight Tanks</t>
  </si>
  <si>
    <t>64630015</t>
  </si>
  <si>
    <t>Process Vents, Reactor: Opening Loss</t>
  </si>
  <si>
    <t>64630016</t>
  </si>
  <si>
    <t>Process Vents, Reactor: Safety Valve Vents</t>
  </si>
  <si>
    <t>64630025</t>
  </si>
  <si>
    <t>Process Vents, Stripper: Vinyl Chloride Stripped from Polymer to Atmos</t>
  </si>
  <si>
    <t>64630026</t>
  </si>
  <si>
    <t>Process Vents, Stripper: Transfer of Batch</t>
  </si>
  <si>
    <t>64630030</t>
  </si>
  <si>
    <t>Process Vents: Slurry Blend Tank</t>
  </si>
  <si>
    <t>64630035</t>
  </si>
  <si>
    <t>Process Vents: Centrifuge</t>
  </si>
  <si>
    <t>64630040</t>
  </si>
  <si>
    <t>Process Vents: Rotary Dryer</t>
  </si>
  <si>
    <t>64630041</t>
  </si>
  <si>
    <t>Process Vents: Flash Dryer</t>
  </si>
  <si>
    <t>64630042</t>
  </si>
  <si>
    <t>Process Vents: Fluidized Bed Dryer</t>
  </si>
  <si>
    <t>64630050</t>
  </si>
  <si>
    <t>Process Vents: Silo Storage</t>
  </si>
  <si>
    <t>64630051</t>
  </si>
  <si>
    <t>Process Vents, Bagger Area: Machines</t>
  </si>
  <si>
    <t>64630052</t>
  </si>
  <si>
    <t>Process Vents, Bagger Area: Resin Transfer</t>
  </si>
  <si>
    <t>64630053</t>
  </si>
  <si>
    <t>Process Vents: Bulk Loading</t>
  </si>
  <si>
    <t>64630080</t>
  </si>
  <si>
    <t>64630081</t>
  </si>
  <si>
    <t>Fugitive Emissions: Manhole Cover Seals</t>
  </si>
  <si>
    <t>64630082</t>
  </si>
  <si>
    <t>Fugitive Emissions: Opening of Equipment for Inspection or Maintenance</t>
  </si>
  <si>
    <t>64630083</t>
  </si>
  <si>
    <t>Fugitive Emissions: Manual Venting</t>
  </si>
  <si>
    <t>64631001</t>
  </si>
  <si>
    <t>Polyvinyl Chloride and Copolymers Production - Dispersion Process</t>
  </si>
  <si>
    <t>PVC and Copolymers Production: Dispersion Process</t>
  </si>
  <si>
    <t>64631010</t>
  </si>
  <si>
    <t>Process Vents: Dispersion Process</t>
  </si>
  <si>
    <t>64631011</t>
  </si>
  <si>
    <t>64631012</t>
  </si>
  <si>
    <t>64631015</t>
  </si>
  <si>
    <t>64631016</t>
  </si>
  <si>
    <t>64631025</t>
  </si>
  <si>
    <t>64631026</t>
  </si>
  <si>
    <t>64631030</t>
  </si>
  <si>
    <t>64631040</t>
  </si>
  <si>
    <t>Process Vents: Spray Dryer</t>
  </si>
  <si>
    <t>64631050</t>
  </si>
  <si>
    <t>64631051</t>
  </si>
  <si>
    <t>64631052</t>
  </si>
  <si>
    <t>64631053</t>
  </si>
  <si>
    <t>40706017</t>
  </si>
  <si>
    <t>Ethylene Dichloride: Breathing Loss</t>
  </si>
  <si>
    <t>40706018</t>
  </si>
  <si>
    <t>Ethylene Dichloride: Working Loss</t>
  </si>
  <si>
    <t>40706019</t>
  </si>
  <si>
    <t>Methylene Chloride: Breathing Loss</t>
  </si>
  <si>
    <t>40706020</t>
  </si>
  <si>
    <t>Methylene Chloride: Working Loss</t>
  </si>
  <si>
    <t>40706021</t>
  </si>
  <si>
    <t>Perchloroethylene: Breathing Loss</t>
  </si>
  <si>
    <t>40706022</t>
  </si>
  <si>
    <t>Perchloroethylene: Working Loss</t>
  </si>
  <si>
    <t>40706023</t>
  </si>
  <si>
    <t>Trichloroethylene: Breathing Loss</t>
  </si>
  <si>
    <t>40706024</t>
  </si>
  <si>
    <t>Trichloroethylene: Working Loss</t>
  </si>
  <si>
    <t>40706027</t>
  </si>
  <si>
    <t>1,1,1-Trichloroethane: Breathing Loss</t>
  </si>
  <si>
    <t>40706028</t>
  </si>
  <si>
    <t>1,1,1-Trichloroethane: Working Loss</t>
  </si>
  <si>
    <t>40706029</t>
  </si>
  <si>
    <t>Chlorosolve: Breathing Loss</t>
  </si>
  <si>
    <t>40706030</t>
  </si>
  <si>
    <t>Chlorosolve: Working Loss</t>
  </si>
  <si>
    <t>40706031</t>
  </si>
  <si>
    <t>Methyl Chloride: Breathing Loss</t>
  </si>
  <si>
    <t>40706032</t>
  </si>
  <si>
    <t>Methyl Chloride: Working Loss</t>
  </si>
  <si>
    <t>40706033</t>
  </si>
  <si>
    <t>Chloroform: Breathing Loss</t>
  </si>
  <si>
    <t>40706034</t>
  </si>
  <si>
    <t>Chloroform: Working Loss</t>
  </si>
  <si>
    <t>40706035</t>
  </si>
  <si>
    <t>Hexachlorobenzene: Breathing Loss</t>
  </si>
  <si>
    <t>40706036</t>
  </si>
  <si>
    <t>Hexachlorobenzene: Working Loss</t>
  </si>
  <si>
    <t>40706097</t>
  </si>
  <si>
    <t>Specify Halogenated Organic: Breathing Loss</t>
  </si>
  <si>
    <t>40706098</t>
  </si>
  <si>
    <t>Specify Halogenated Organic: Working Loss</t>
  </si>
  <si>
    <t>40706401</t>
  </si>
  <si>
    <t>Fixed Roof Tanks - Isocyanates</t>
  </si>
  <si>
    <t>MDI: Breathing Loss</t>
  </si>
  <si>
    <t>40706402</t>
  </si>
  <si>
    <t>MDI: Working Loss</t>
  </si>
  <si>
    <t>40706403</t>
  </si>
  <si>
    <t>TDI: Breathing Loss</t>
  </si>
  <si>
    <t>40706404</t>
  </si>
  <si>
    <t>64632042</t>
  </si>
  <si>
    <t>Process Vents: Grinder</t>
  </si>
  <si>
    <t>64632050</t>
  </si>
  <si>
    <t>64632051</t>
  </si>
  <si>
    <t>64632052</t>
  </si>
  <si>
    <t>64632053</t>
  </si>
  <si>
    <t>64632080</t>
  </si>
  <si>
    <t>64632081</t>
  </si>
  <si>
    <t>64632082</t>
  </si>
  <si>
    <t>64632083</t>
  </si>
  <si>
    <t>64633001</t>
  </si>
  <si>
    <t>Polyvinyl Chloride and Copolymers Production - Bulk Process</t>
  </si>
  <si>
    <t>PVC and Copolymers Production: Batch Process</t>
  </si>
  <si>
    <t>64633010</t>
  </si>
  <si>
    <t>Process Vents: Bulk Process</t>
  </si>
  <si>
    <t>64633011</t>
  </si>
  <si>
    <t>64633015</t>
  </si>
  <si>
    <t>TDI: Working Loss</t>
  </si>
  <si>
    <t>40706497</t>
  </si>
  <si>
    <t>Specify Isocyanate: Breathing Loss</t>
  </si>
  <si>
    <t>40706498</t>
  </si>
  <si>
    <t>Specify Isocyanate: Working Loss</t>
  </si>
  <si>
    <t>40706801</t>
  </si>
  <si>
    <t>Fixed Roof Tanks - Ketones</t>
  </si>
  <si>
    <t>Cyclohexanone: Breathing Loss</t>
  </si>
  <si>
    <t>40706802</t>
  </si>
  <si>
    <t>Cyclohexanone: Working Loss</t>
  </si>
  <si>
    <t>40706803</t>
  </si>
  <si>
    <t>Acetone: Breathing Loss</t>
  </si>
  <si>
    <t>40706804</t>
  </si>
  <si>
    <t>Acetone: Working Loss</t>
  </si>
  <si>
    <t>40706805</t>
  </si>
  <si>
    <t>Methyl Ethyl Ketone: Breathing Loss</t>
  </si>
  <si>
    <t>40706806</t>
  </si>
  <si>
    <t>Methyl Ethyl Ketone: Working Loss</t>
  </si>
  <si>
    <t>40706807</t>
  </si>
  <si>
    <t>Methyl Isobutyl Ketone: Breathing Loss</t>
  </si>
  <si>
    <t>40706808</t>
  </si>
  <si>
    <t>Methyl Isobutyl Ketone: Working Loss</t>
  </si>
  <si>
    <t>40706813</t>
  </si>
  <si>
    <t>Methylamyl Ketone: Breathing Loss</t>
  </si>
  <si>
    <t>Sand Applicator</t>
  </si>
  <si>
    <t>30500153</t>
  </si>
  <si>
    <t>Cooling Rolls</t>
  </si>
  <si>
    <t>30500154</t>
  </si>
  <si>
    <t>Finish Floating Looper</t>
  </si>
  <si>
    <t>30500198</t>
  </si>
  <si>
    <t>30500199</t>
  </si>
  <si>
    <t>30500201</t>
  </si>
  <si>
    <t>Asphalt Concrete</t>
  </si>
  <si>
    <t>Rotary Dryer: Conventional Plant (see 3-05-002-50 to -53 for subtypes)</t>
  </si>
  <si>
    <t>30500202</t>
  </si>
  <si>
    <t>Batch Mix Plant: Hot Elevs, Screens, Bins&amp;Mixer (also see -45 thru -47</t>
  </si>
  <si>
    <t>SCC8 - added -45 thru -47</t>
  </si>
  <si>
    <t>30500203</t>
  </si>
  <si>
    <t>30500204</t>
  </si>
  <si>
    <t>Cold Aggregate Handling</t>
  </si>
  <si>
    <t>30500205</t>
  </si>
  <si>
    <t>Drum Dryer: Drum Mix Plant (see 3-05-002-55 thru -63 for subtypes)</t>
  </si>
  <si>
    <t>SCC8-55&amp;58 to thru -63</t>
  </si>
  <si>
    <t>30500206</t>
  </si>
  <si>
    <t>Asphalt Heater: Natural Gas</t>
  </si>
  <si>
    <t>SCC8-dropped see 3-03-050-xx</t>
  </si>
  <si>
    <t>30500207</t>
  </si>
  <si>
    <t>Cleaning Processes: Wet Chemical: Specify Aqueous Solution</t>
  </si>
  <si>
    <t>31306502</t>
  </si>
  <si>
    <t>Cleaning Process: Plasma Process: Specify Gas Used</t>
  </si>
  <si>
    <t>31306505</t>
  </si>
  <si>
    <t>Photoresist Operations: General</t>
  </si>
  <si>
    <t>31306510</t>
  </si>
  <si>
    <t>Chemical Vapor Deposition: General: Specify Gas Used</t>
  </si>
  <si>
    <t>31306520</t>
  </si>
  <si>
    <t>Diffusion Process: Deposition Operation: Specify Gas Used</t>
  </si>
  <si>
    <t>31306530</t>
  </si>
  <si>
    <t>Etching Process: Wet Chemical: Specify Aqueous Solution</t>
  </si>
  <si>
    <t>31306531</t>
  </si>
  <si>
    <t>Etching Process: Plasma/Reactive Ion: Specify Gas Used</t>
  </si>
  <si>
    <t>31306599</t>
  </si>
  <si>
    <t>Miscellaneous Operations: General: Specify Material</t>
  </si>
  <si>
    <t>31307001</t>
  </si>
  <si>
    <t>Electrical Windings Reclamation</t>
  </si>
  <si>
    <t>Single Chamber Incinerator/Oven</t>
  </si>
  <si>
    <t>31307002</t>
  </si>
  <si>
    <t>Multiple Chamber Incinerator/Oven</t>
  </si>
  <si>
    <t>31380001</t>
  </si>
  <si>
    <t>31382001</t>
  </si>
  <si>
    <t>31382002</t>
  </si>
  <si>
    <t>31382599</t>
  </si>
  <si>
    <t>31390001</t>
  </si>
  <si>
    <t>31390002</t>
  </si>
  <si>
    <t>31390003</t>
  </si>
  <si>
    <t>31399999</t>
  </si>
  <si>
    <t>31400901</t>
  </si>
  <si>
    <t>Transportation Equipment</t>
  </si>
  <si>
    <t>Automobiles/Truck Assembly Operations</t>
  </si>
  <si>
    <t>Solder Joint Grinding</t>
  </si>
  <si>
    <t>31400902</t>
  </si>
  <si>
    <t>Soldering Machine</t>
  </si>
  <si>
    <t>31400903</t>
  </si>
  <si>
    <t>Stamping</t>
  </si>
  <si>
    <t>31401001</t>
  </si>
  <si>
    <t>Brake Shoe Debonding</t>
  </si>
  <si>
    <t>Single Chamber Incinerator</t>
  </si>
  <si>
    <t>31401002</t>
  </si>
  <si>
    <t>Multiple Chamber Incinerator</t>
  </si>
  <si>
    <t>31401101</t>
  </si>
  <si>
    <t>Auto Body Shredding</t>
  </si>
  <si>
    <t>Primary Metal Recovery Line</t>
  </si>
  <si>
    <t>31401102</t>
  </si>
  <si>
    <t>Secondary Metal Recovery Line</t>
  </si>
  <si>
    <t>31401201</t>
  </si>
  <si>
    <t>Welding/Soldering Automotive Repair</t>
  </si>
  <si>
    <t>31401501</t>
  </si>
  <si>
    <t>Boat Manufacturing</t>
  </si>
  <si>
    <t>31401503</t>
  </si>
  <si>
    <t>Resin Storage</t>
  </si>
  <si>
    <t>31401504</t>
  </si>
  <si>
    <t>Resin Transfer</t>
  </si>
  <si>
    <t>31401510</t>
  </si>
  <si>
    <t>Molding and Lamination Operations</t>
  </si>
  <si>
    <t>31401511</t>
  </si>
  <si>
    <t>Open Contact Molding: Gel Coat Application, Hand Layup</t>
  </si>
  <si>
    <t>31401512</t>
  </si>
  <si>
    <t>Open Contact Molding: Gel Coat Application, Spray Layup</t>
  </si>
  <si>
    <t>31401513</t>
  </si>
  <si>
    <t>Open Contact Molding: Gel Coat Curing</t>
  </si>
  <si>
    <t>31401514</t>
  </si>
  <si>
    <t>Open Contact Molding: Resin/Laminate Application, Machine Layup</t>
  </si>
  <si>
    <t>31401515</t>
  </si>
  <si>
    <t>Open Contact Molding: Resin/Laminate Application, Hand Layup,Spraying</t>
  </si>
  <si>
    <t>31401516</t>
  </si>
  <si>
    <t>Open Contact Molding: Resin/Laminate Application, Hand Layup,Brushing</t>
  </si>
  <si>
    <t>31401517</t>
  </si>
  <si>
    <t>Open Contact Molding: Resin/Laminate Application, Spray Layup</t>
  </si>
  <si>
    <t>31401518</t>
  </si>
  <si>
    <t>Open Contact Molding: Resin/Laminate Curing</t>
  </si>
  <si>
    <t>31401525</t>
  </si>
  <si>
    <t>Resin Transfer Molding</t>
  </si>
  <si>
    <t>31401530</t>
  </si>
  <si>
    <t>Bag Molding: Resin/Lamination, Hand Layup</t>
  </si>
  <si>
    <t>31401531</t>
  </si>
  <si>
    <t>Bag Molding: Resin/Lamination, Spray Layup</t>
  </si>
  <si>
    <t>31401540</t>
  </si>
  <si>
    <t>Lamination: Preparation of Resin/Laminate</t>
  </si>
  <si>
    <t>31401541</t>
  </si>
  <si>
    <t>Lamination: Polyurethane Foams</t>
  </si>
  <si>
    <t>31401550</t>
  </si>
  <si>
    <t>Assembly Area</t>
  </si>
  <si>
    <t>31401551</t>
  </si>
  <si>
    <t>Assembly Area: Sanding/Trimming of Laminated Parts</t>
  </si>
  <si>
    <t>31401552</t>
  </si>
  <si>
    <t>Assembly Area: Paint Spraying</t>
  </si>
  <si>
    <t>31401553</t>
  </si>
  <si>
    <t>Assembly Area: Carpet Glues</t>
  </si>
  <si>
    <t>31401560</t>
  </si>
  <si>
    <t>Cleanup</t>
  </si>
  <si>
    <t>31401561</t>
  </si>
  <si>
    <t>Cleanup: Tools (Other than Spray Guns)</t>
  </si>
  <si>
    <t>31401562</t>
  </si>
  <si>
    <t>Cleanup: Spray Guns</t>
  </si>
  <si>
    <t>31401563</t>
  </si>
  <si>
    <t>Cleanup: Molds</t>
  </si>
  <si>
    <t>31401570</t>
  </si>
  <si>
    <t>Waste Disposal: Used Cleanup Solvents</t>
  </si>
  <si>
    <t>31401571</t>
  </si>
  <si>
    <t>Waste Disposal: Stills</t>
  </si>
  <si>
    <t>31480001</t>
  </si>
  <si>
    <t>31482001</t>
  </si>
  <si>
    <t>31482002</t>
  </si>
  <si>
    <t>31482599</t>
  </si>
  <si>
    <t>Specify Olefin: Standing Loss</t>
  </si>
  <si>
    <t>40718098</t>
  </si>
  <si>
    <t>Specify Olefin: Withdrawal Loss</t>
  </si>
  <si>
    <t>40718801</t>
  </si>
  <si>
    <t>31502004</t>
  </si>
  <si>
    <t>Sterilization - Steam Autoclaving</t>
  </si>
  <si>
    <t>31502021</t>
  </si>
  <si>
    <t>Shredding Medical Waste</t>
  </si>
  <si>
    <t>31502088</t>
  </si>
  <si>
    <t>Laboratory Fugitive Emissions</t>
  </si>
  <si>
    <t>31502089</t>
  </si>
  <si>
    <t>Miscellaneous Fugitive Emissions</t>
  </si>
  <si>
    <t>31502101</t>
  </si>
  <si>
    <t>Health Care - Crematoriums</t>
  </si>
  <si>
    <t>Crematory Stack</t>
  </si>
  <si>
    <t>31502102</t>
  </si>
  <si>
    <t>Crematory Stack - Human and Animal Crematories</t>
  </si>
  <si>
    <t>31502500</t>
  </si>
  <si>
    <t>Dental Alloy (Mercury Amalgams) Production</t>
  </si>
  <si>
    <t>Dental Alloy (Mercury Amalgams) Production: Overall Process</t>
  </si>
  <si>
    <t>31502700</t>
  </si>
  <si>
    <t>Specify Aromatic: Standing Loss</t>
  </si>
  <si>
    <t>40719698</t>
  </si>
  <si>
    <t>Specify Aromatic: Withdrawal Loss</t>
  </si>
  <si>
    <t>40720001</t>
  </si>
  <si>
    <t>Process Vents: Can Washing</t>
  </si>
  <si>
    <t>68180001</t>
  </si>
  <si>
    <t>68182001</t>
  </si>
  <si>
    <t>68182002</t>
  </si>
  <si>
    <t>68182599</t>
  </si>
  <si>
    <t>68240030</t>
  </si>
  <si>
    <t>Paint Stripper Users - Chemical Strippers</t>
  </si>
  <si>
    <t>Application, Degradation, and Coating Removal Steps</t>
  </si>
  <si>
    <t>68240031</t>
  </si>
  <si>
    <t>Application, Degradation, &amp; Coating Removal Steps: Methylene Chloride</t>
  </si>
  <si>
    <t>68240059</t>
  </si>
  <si>
    <t>Application, Degradation, and Coating Removal Steps: Other Not Listed</t>
  </si>
  <si>
    <t>68241001</t>
  </si>
  <si>
    <t>Paint Stripper Users - Non-chemical Strippers</t>
  </si>
  <si>
    <t>Media Blasting</t>
  </si>
  <si>
    <t>Bench Scale Reagents: Medical</t>
  </si>
  <si>
    <t>31503101</t>
  </si>
  <si>
    <t>X-rays</t>
  </si>
  <si>
    <t>Medical: General</t>
  </si>
  <si>
    <t>31503102</t>
  </si>
  <si>
    <t>Structural: General</t>
  </si>
  <si>
    <t>31504001</t>
  </si>
  <si>
    <t>Commercial Swimming Pools - Chlorination-Chloroform</t>
  </si>
  <si>
    <t>Chlorination: Chloroform</t>
  </si>
  <si>
    <t>31505001</t>
  </si>
  <si>
    <t>Air-conditioning/Refrigeration</t>
  </si>
  <si>
    <t>Cooling Fluid: Freons</t>
  </si>
  <si>
    <t>SCC6&amp;SCC8-clarify</t>
  </si>
  <si>
    <t>31505002</t>
  </si>
  <si>
    <t>Cooling Fluid: Ammonia</t>
  </si>
  <si>
    <t>31505003</t>
  </si>
  <si>
    <t>Cooling Fluid: Specify Fluid</t>
  </si>
  <si>
    <t>31603001</t>
  </si>
  <si>
    <t>Floating Roof Tanks - Carboxylic Acids</t>
  </si>
  <si>
    <t>Acetic Acid: Standing Loss</t>
  </si>
  <si>
    <t>40720002</t>
  </si>
  <si>
    <t>Acetic Acid: Withdrawal Loss</t>
  </si>
  <si>
    <t>40720003</t>
  </si>
  <si>
    <t>Acrylic Acid: Standing Loss</t>
  </si>
  <si>
    <t>40720004</t>
  </si>
  <si>
    <t>Acrylic Acid: Withdrawal Loss</t>
  </si>
  <si>
    <t>40720011</t>
  </si>
  <si>
    <t>Chloroacetic Acid: Standing Loss</t>
  </si>
  <si>
    <t>40720012</t>
  </si>
  <si>
    <t>Chloroacetic Acid: Withdrawal Loss</t>
  </si>
  <si>
    <t>40720097</t>
  </si>
  <si>
    <t>Specify Carboxylic Acid: Standing Loss</t>
  </si>
  <si>
    <t>40720098</t>
  </si>
  <si>
    <t>Specify Carboxylic Acid: Withdrawal Loss</t>
  </si>
  <si>
    <t>40720401</t>
  </si>
  <si>
    <t>Floating Roof Tanks - Esters</t>
  </si>
  <si>
    <t>Butyl Acetate: Standing Loss</t>
  </si>
  <si>
    <t>40720402</t>
  </si>
  <si>
    <t>Butyl Acetate: Withdrawal Loss</t>
  </si>
  <si>
    <t>40720405</t>
  </si>
  <si>
    <t>Ethyl Acetate: Standing Loss</t>
  </si>
  <si>
    <t>40720406</t>
  </si>
  <si>
    <t>Ethyl Acetate: Withdrawal Loss</t>
  </si>
  <si>
    <t>40720417</t>
  </si>
  <si>
    <t>Methyl Methacrylate: Standing Loss</t>
  </si>
  <si>
    <t>40720418</t>
  </si>
  <si>
    <t>Methyl Methacrylate: Withdrawal Loss</t>
  </si>
  <si>
    <t>40720419</t>
  </si>
  <si>
    <t>Vinyl Acetate: Standing Loss</t>
  </si>
  <si>
    <t>40720420</t>
  </si>
  <si>
    <t>Vinyl Acetate: Withdrawal Loss</t>
  </si>
  <si>
    <t>40720425</t>
  </si>
  <si>
    <t>Acrylic Esters: Standing Loss</t>
  </si>
  <si>
    <t>40720426</t>
  </si>
  <si>
    <t>Acrylic Esters: Withdrawal Loss</t>
  </si>
  <si>
    <t>40720801</t>
  </si>
  <si>
    <t>Floating Roof Tanks - Ethers</t>
  </si>
  <si>
    <t>Ethyl Ether: Standing Loss</t>
  </si>
  <si>
    <t>40720802</t>
  </si>
  <si>
    <t>Ethyl Ether: Withdrawal Loss</t>
  </si>
  <si>
    <t>40720803</t>
  </si>
  <si>
    <t>Propylene Oxide: Standing Loss</t>
  </si>
  <si>
    <t>40720804</t>
  </si>
  <si>
    <t>Propylene Oxide: Withdrawal Loss</t>
  </si>
  <si>
    <t>40720805</t>
  </si>
  <si>
    <t>1,4-Dioxane: Standing Loss</t>
  </si>
  <si>
    <t>40720806</t>
  </si>
  <si>
    <t>1,4-Dioxane: Withdrawal Loss</t>
  </si>
  <si>
    <t>40720897</t>
  </si>
  <si>
    <t>Specify Ether: Standing Loss</t>
  </si>
  <si>
    <t>40720898</t>
  </si>
  <si>
    <t>Specify Ether: Withdrawal Loss</t>
  </si>
  <si>
    <t>40721205</t>
  </si>
  <si>
    <t>Floating Roof Tanks - Glycol Ethers</t>
  </si>
  <si>
    <t>Carbitol: Standing Loss</t>
  </si>
  <si>
    <t>40721206</t>
  </si>
  <si>
    <t>Carbitol: Withdrawal Loss</t>
  </si>
  <si>
    <t>40721207</t>
  </si>
  <si>
    <t>Cellosolve: Standing Loss</t>
  </si>
  <si>
    <t>40721208</t>
  </si>
  <si>
    <t>Cellosolve: Withdrawal Loss</t>
  </si>
  <si>
    <t>40721217</t>
  </si>
  <si>
    <t>Triethylene Glycol: Standing Loss</t>
  </si>
  <si>
    <t>40721218</t>
  </si>
  <si>
    <t>Triethylene Glycol: Withdrawal Loss</t>
  </si>
  <si>
    <t>40721603</t>
  </si>
  <si>
    <t>Floating Roof Tanks - Glycols</t>
  </si>
  <si>
    <t>Ethylene Glycol: Standing Loss</t>
  </si>
  <si>
    <t>40721604</t>
  </si>
  <si>
    <t>Ethylene Glycol: Withdrawal Loss</t>
  </si>
  <si>
    <t>40722001</t>
  </si>
  <si>
    <t>Floating Roof Tanks - Halogenated Organics</t>
  </si>
  <si>
    <t>Carbon Tetrachloride: Standing Loss</t>
  </si>
  <si>
    <t>40722002</t>
  </si>
  <si>
    <t>Carbon Tetrachloride: Withdrawal Loss</t>
  </si>
  <si>
    <t>40722003</t>
  </si>
  <si>
    <t>Chloroform: Standing Loss</t>
  </si>
  <si>
    <t>40722004</t>
  </si>
  <si>
    <t>Chloroform: Withdrawal Loss</t>
  </si>
  <si>
    <t>40722005</t>
  </si>
  <si>
    <t>Ethylene Dichloride: Standing Loss</t>
  </si>
  <si>
    <t>40722006</t>
  </si>
  <si>
    <t>Ethylene Dichloride: Withdrawal Loss</t>
  </si>
  <si>
    <t>40722007</t>
  </si>
  <si>
    <t>Methylene Chloride: Standing Loss</t>
  </si>
  <si>
    <t>40722008</t>
  </si>
  <si>
    <t>Methylene Chloride: Withdrawal Loss</t>
  </si>
  <si>
    <t>40722009</t>
  </si>
  <si>
    <t>Trichlorethylene: Standing Loss</t>
  </si>
  <si>
    <t>SCC8 - removed "1,1,1-"</t>
  </si>
  <si>
    <t>40722010</t>
  </si>
  <si>
    <t>Trichlorethylene: Withdrawal Loss</t>
  </si>
  <si>
    <t>40722011</t>
  </si>
  <si>
    <t>1,1,1-Trichloroethane: Standing Loss</t>
  </si>
  <si>
    <t>40722012</t>
  </si>
  <si>
    <t>1,1,1-Trichloroethane: Withdrawal Loss</t>
  </si>
  <si>
    <t>40722021</t>
  </si>
  <si>
    <t>Perchloroethylene: Standing Loss</t>
  </si>
  <si>
    <t>40722022</t>
  </si>
  <si>
    <t>Perchloroethylene: Withdrawal Loss</t>
  </si>
  <si>
    <t>40722029</t>
  </si>
  <si>
    <t>Chlorosolve: Standing Loss</t>
  </si>
  <si>
    <t>40722030</t>
  </si>
  <si>
    <t>Chlorosolve: Withdrawal Loss</t>
  </si>
  <si>
    <t>40722031</t>
  </si>
  <si>
    <t>Methyl Chloride: Standing loss</t>
  </si>
  <si>
    <t>40722032</t>
  </si>
  <si>
    <t>Methyl Chloride: Withdrawal Loss</t>
  </si>
  <si>
    <t>40722033</t>
  </si>
  <si>
    <t>Chlorobenzene: Standing Loss</t>
  </si>
  <si>
    <t>40722034</t>
  </si>
  <si>
    <t>Chlorobenzene: Withdrawal Loss</t>
  </si>
  <si>
    <t>40722035</t>
  </si>
  <si>
    <t>Hexachlorobenzene: Standing Loss</t>
  </si>
  <si>
    <t>40722036</t>
  </si>
  <si>
    <t>Hexachlorobenzene: Withdrawal Loss</t>
  </si>
  <si>
    <t>40722097</t>
  </si>
  <si>
    <t>Gasoline RVP 7: Breathing Loss</t>
  </si>
  <si>
    <t>40400406</t>
  </si>
  <si>
    <t>Gasoline RVP 7: Working Loss</t>
  </si>
  <si>
    <t>40400407</t>
  </si>
  <si>
    <t>Methyl Isobutyl Ketone: Withdrawal Loss</t>
  </si>
  <si>
    <t>40722807</t>
  </si>
  <si>
    <t>Cyclohexanone: Standing Loss</t>
  </si>
  <si>
    <t>40722808</t>
  </si>
  <si>
    <t>Cyclohexanone: Withdrawal Loss</t>
  </si>
  <si>
    <t>68445214</t>
  </si>
  <si>
    <t>68445215</t>
  </si>
  <si>
    <t>Process Vents: Hydrolyzer</t>
  </si>
  <si>
    <t>68445220</t>
  </si>
  <si>
    <t>68480001</t>
  </si>
  <si>
    <t>39000605</t>
  </si>
  <si>
    <t>Metal Melting **</t>
  </si>
  <si>
    <t>39000689</t>
  </si>
  <si>
    <t>30500729</t>
  </si>
  <si>
    <t>30500799</t>
  </si>
  <si>
    <t>30500801</t>
  </si>
  <si>
    <t>Ceramic Clay/Tile Manufacture</t>
  </si>
  <si>
    <t>Drying ** (use SCC 3-05-008-13)</t>
  </si>
  <si>
    <t>30500802</t>
  </si>
  <si>
    <t>Comminution - Crushing, Grinding, &amp; Milling</t>
  </si>
  <si>
    <t>30500803</t>
  </si>
  <si>
    <t>30500804</t>
  </si>
  <si>
    <t>Screening and floating ** (use SCC 3-05-008-16)</t>
  </si>
  <si>
    <t>30500805</t>
  </si>
  <si>
    <t>40722897</t>
  </si>
  <si>
    <t>Specify Ketone: Standing Loss</t>
  </si>
  <si>
    <t>40722898</t>
  </si>
  <si>
    <t>Specify Ketone: Withdrawal Loss</t>
  </si>
  <si>
    <t>40723201</t>
  </si>
  <si>
    <t>Floating Roof Tanks - Mercaptans</t>
  </si>
  <si>
    <t>Ethyl Mercaptan: Standing Loss</t>
  </si>
  <si>
    <t>40723202</t>
  </si>
  <si>
    <t>Ethyl Mercaptan: Withdrawal Loss</t>
  </si>
  <si>
    <t>40723203</t>
  </si>
  <si>
    <t>Perchloromethyl Mercaptan: Standing Loss</t>
  </si>
  <si>
    <t>40723204</t>
  </si>
  <si>
    <t>39000699</t>
  </si>
  <si>
    <t>39000701</t>
  </si>
  <si>
    <t>Coke Oven or Blast Furnace</t>
  </si>
  <si>
    <t>39000702</t>
  </si>
  <si>
    <t>39000788</t>
  </si>
  <si>
    <t>39000789</t>
  </si>
  <si>
    <t>39000797</t>
  </si>
  <si>
    <t>39000798</t>
  </si>
  <si>
    <t>39000799</t>
  </si>
  <si>
    <t>39000801</t>
  </si>
  <si>
    <t>Mineral Wool Fuel **</t>
  </si>
  <si>
    <t>39000889</t>
  </si>
  <si>
    <t>39000899</t>
  </si>
  <si>
    <t>General: Coke</t>
  </si>
  <si>
    <t>39000989</t>
  </si>
  <si>
    <t>39000999</t>
  </si>
  <si>
    <t>General: Wood</t>
  </si>
  <si>
    <t>39001089</t>
  </si>
  <si>
    <t>39001099</t>
  </si>
  <si>
    <t>39001289</t>
  </si>
  <si>
    <t>Solid Waste: General</t>
  </si>
  <si>
    <t>39001299</t>
  </si>
  <si>
    <t>39001385</t>
  </si>
  <si>
    <t>Recovered Solvent: General</t>
  </si>
  <si>
    <t>39001389</t>
  </si>
  <si>
    <t>39001399</t>
  </si>
  <si>
    <t>39090001</t>
  </si>
  <si>
    <t>Fuel Storage - Fixed Roof Tanks</t>
  </si>
  <si>
    <t>Residual Oil: Breathing Loss</t>
  </si>
  <si>
    <t>39090002</t>
  </si>
  <si>
    <t>Calcining--Fuel Oil-fired Fluidized Bed Calciner</t>
  </si>
  <si>
    <t>30500828</t>
  </si>
  <si>
    <t>Mixing - Raw Mat'ls, Binders, Plasticizers, Surfactants, &amp; Other Agent</t>
  </si>
  <si>
    <t>30500830</t>
  </si>
  <si>
    <t>Forming - General</t>
  </si>
  <si>
    <t>30500831</t>
  </si>
  <si>
    <t>Forming - Tape Casters</t>
  </si>
  <si>
    <t>30500835</t>
  </si>
  <si>
    <t>Green Machining-Grindg, Cutg, or Laminatg Formed Ceramics Prior to Fir</t>
  </si>
  <si>
    <t>30500840</t>
  </si>
  <si>
    <t>Presinter Thermal Processing - Natural Gas-fired Kiln</t>
  </si>
  <si>
    <t>30500841</t>
  </si>
  <si>
    <t>Presinter Thermal Processing - Fuel Oil-fired Kiln</t>
  </si>
  <si>
    <t>30500843</t>
  </si>
  <si>
    <t>Glaze Preparation - Ballmill or Attrition Mill</t>
  </si>
  <si>
    <t>30500845</t>
  </si>
  <si>
    <t>Ceramic Glaze Spray Booth</t>
  </si>
  <si>
    <t>30500850</t>
  </si>
  <si>
    <t>Firing - Natural Gas-fired Kiln</t>
  </si>
  <si>
    <t>30500854</t>
  </si>
  <si>
    <t>Firing - Fuel Oil-fired Kiln</t>
  </si>
  <si>
    <t>30500856</t>
  </si>
  <si>
    <t>Refiring Kiln - Refiring after Decal, Paint, or Ink Applied; Natural-g</t>
  </si>
  <si>
    <t>30500858</t>
  </si>
  <si>
    <t>Cooler - Cooling Ceramics Following Firing</t>
  </si>
  <si>
    <t>30500860</t>
  </si>
  <si>
    <t>Final Processing - Grinding and Polishing</t>
  </si>
  <si>
    <t>30500870</t>
  </si>
  <si>
    <t>Final Processing - Annealing</t>
  </si>
  <si>
    <t>30500880</t>
  </si>
  <si>
    <t>Final Processing - Surface Coating</t>
  </si>
  <si>
    <t>30500899</t>
  </si>
  <si>
    <t>30500901</t>
  </si>
  <si>
    <t>Clay and Fly Ash Sintering</t>
  </si>
  <si>
    <t>Fly Ash Sintering</t>
  </si>
  <si>
    <t>30500902</t>
  </si>
  <si>
    <t>Clay/Coke Sintering</t>
  </si>
  <si>
    <t>30500903</t>
  </si>
  <si>
    <t>Natural Clay/Shale Sintering</t>
  </si>
  <si>
    <t>30500904</t>
  </si>
  <si>
    <t>Raw Clay/Shale Crushing/Screening</t>
  </si>
  <si>
    <t>30500905</t>
  </si>
  <si>
    <t>Raw Clay/Shale Transfer/Conveying</t>
  </si>
  <si>
    <t>30500906</t>
  </si>
  <si>
    <t>Raw Clay/Shale Storage Piles</t>
  </si>
  <si>
    <t>30500907</t>
  </si>
  <si>
    <t>Sintered Clay/Coke Product Crushing/Screening</t>
  </si>
  <si>
    <t>30500908</t>
  </si>
  <si>
    <t>Sintered Clay/Shale Product Crushing/Screening</t>
  </si>
  <si>
    <t>30500909</t>
  </si>
  <si>
    <t>Expanded Shale Clinker Cooling</t>
  </si>
  <si>
    <t>30500910</t>
  </si>
  <si>
    <t>Expanded Shale Storage</t>
  </si>
  <si>
    <t>30500915</t>
  </si>
  <si>
    <t>Rotary Kiln</t>
  </si>
  <si>
    <t>30500916</t>
  </si>
  <si>
    <t>30500917</t>
  </si>
  <si>
    <t>Phosphoric Acid: Standing Loss</t>
  </si>
  <si>
    <t>30187508</t>
  </si>
  <si>
    <t>Phosphoric Acid: Withdrawal Loss</t>
  </si>
  <si>
    <t>30187509</t>
  </si>
  <si>
    <t>Sulfuric Acid: Standing Loss</t>
  </si>
  <si>
    <t>30187510</t>
  </si>
  <si>
    <t>Sulfuric Acid: Withdrawal Loss</t>
  </si>
  <si>
    <t>30187511</t>
  </si>
  <si>
    <t>Ammonium Nitrate: Standing Loss</t>
  </si>
  <si>
    <t>30187512</t>
  </si>
  <si>
    <t>Ammonium Nitrate: Withdrawal Loss</t>
  </si>
  <si>
    <t>30187513</t>
  </si>
  <si>
    <t>Urea: Standing Loss</t>
  </si>
  <si>
    <t>30187514</t>
  </si>
  <si>
    <t>Urea: Withdrawal Loss</t>
  </si>
  <si>
    <t>30187515</t>
  </si>
  <si>
    <t>Copper Sulfate: Standing Loss</t>
  </si>
  <si>
    <t>30187516</t>
  </si>
  <si>
    <t>Copper Sulfate: Withdrawal Loss</t>
  </si>
  <si>
    <t>30187517</t>
  </si>
  <si>
    <t>Liquid Ammonia: Standing Loss</t>
  </si>
  <si>
    <t>30187518</t>
  </si>
  <si>
    <t>Liquid Ammonia: Withdrawal Loss</t>
  </si>
  <si>
    <t>30187519</t>
  </si>
  <si>
    <t>Ammonium Bicarbonate: Standing Loss</t>
  </si>
  <si>
    <t>30187520</t>
  </si>
  <si>
    <t>Ammonium Bicarbonate: Withdrawal Loss</t>
  </si>
  <si>
    <t>30187521</t>
  </si>
  <si>
    <t>Hydrazine Hydrate: Standing Loss</t>
  </si>
  <si>
    <t>30187522</t>
  </si>
  <si>
    <t>Hydrazine Hydrate: Withdrawal Loss</t>
  </si>
  <si>
    <t>30187523</t>
  </si>
  <si>
    <t>Anhydrous Hydrazine: Standing Loss</t>
  </si>
  <si>
    <t>30187524</t>
  </si>
  <si>
    <t>Anhydrous Hydrazine: Withdrawal Loss</t>
  </si>
  <si>
    <t>30187525</t>
  </si>
  <si>
    <t>Ammonium Sulfate: Standing Loss</t>
  </si>
  <si>
    <t>30187526</t>
  </si>
  <si>
    <t>Ammonium Sulfate: Withdrawal Loss</t>
  </si>
  <si>
    <t>30187529</t>
  </si>
  <si>
    <t>Fluosilicic Acid: Standing Loss</t>
  </si>
  <si>
    <t>30187530</t>
  </si>
  <si>
    <t>Fluosilicic Acid: Withdrawal Loss</t>
  </si>
  <si>
    <t>30187531</t>
  </si>
  <si>
    <t>Chromic Acid: Standing Loss</t>
  </si>
  <si>
    <t>30187532</t>
  </si>
  <si>
    <t>Chromic Acid: Withdrawal Loss</t>
  </si>
  <si>
    <t>Hauling: Haul Trucks</t>
  </si>
  <si>
    <t>30501040</t>
  </si>
  <si>
    <t>Truck Unloading: End Dump - Coal</t>
  </si>
  <si>
    <t>30501041</t>
  </si>
  <si>
    <t>Truck Unloading: Bottom Dump - Coal</t>
  </si>
  <si>
    <t>30501042</t>
  </si>
  <si>
    <t>Truck Unloading: Bottom Dump - Overburden</t>
  </si>
  <si>
    <t>30501043</t>
  </si>
  <si>
    <t>Open Storage Pile: Coal</t>
  </si>
  <si>
    <t>30501044</t>
  </si>
  <si>
    <t>Train Loading: Coal</t>
  </si>
  <si>
    <t>30501045</t>
  </si>
  <si>
    <t>Bulldozing: Overburden</t>
  </si>
  <si>
    <t>30501046</t>
  </si>
  <si>
    <t>Bulldozing: Coal</t>
  </si>
  <si>
    <t>30501047</t>
  </si>
  <si>
    <t>Grading</t>
  </si>
  <si>
    <t>30501048</t>
  </si>
  <si>
    <t>Overburden Replacement</t>
  </si>
  <si>
    <t>30501049</t>
  </si>
  <si>
    <t>Wind Erosion: Exposed Areas</t>
  </si>
  <si>
    <t>30501050</t>
  </si>
  <si>
    <t>Vehicle Traffic: Light/Medium Vehicles</t>
  </si>
  <si>
    <t>30501051</t>
  </si>
  <si>
    <t>Surface Mining Operations: Open Storage Pile: Spoils</t>
  </si>
  <si>
    <t>30501060</t>
  </si>
  <si>
    <t>Surface Mining Operations: Primary Crusher</t>
  </si>
  <si>
    <t>30501061</t>
  </si>
  <si>
    <t>Surface Mining Operations: Secondary Crusher</t>
  </si>
  <si>
    <t>30501062</t>
  </si>
  <si>
    <t>Surface Mining Operations: Screens</t>
  </si>
  <si>
    <t>30501090</t>
  </si>
  <si>
    <t>30501099</t>
  </si>
  <si>
    <t>30501101</t>
  </si>
  <si>
    <t>Concrete Batching</t>
  </si>
  <si>
    <t>General (Non-fugitive)</t>
  </si>
  <si>
    <t>30501106</t>
  </si>
  <si>
    <t>Transfer: Sand/Aggregate to Elevated Bins</t>
  </si>
  <si>
    <t>30501107</t>
  </si>
  <si>
    <t>Cement Unloading: Storage Bins</t>
  </si>
  <si>
    <t>30501108</t>
  </si>
  <si>
    <t>Weight Hopper Loading of Cement/Sand/Aggregate</t>
  </si>
  <si>
    <t>1,1,1-Trichloroethane (Methyl Chloroform):Conveyorized Vapor Degreaser</t>
  </si>
  <si>
    <t>40100223</t>
  </si>
  <si>
    <t>Perchloroethylene: Conveyorized Vapor Degreasing</t>
  </si>
  <si>
    <t>40100224</t>
  </si>
  <si>
    <t>Forming: Rotary Spun (Wool-type Fiber)</t>
  </si>
  <si>
    <t>30501205</t>
  </si>
  <si>
    <t>Curing Oven: Rotary Spun (Wool-type Fiber)</t>
  </si>
  <si>
    <t>30501206</t>
  </si>
  <si>
    <t>Cooling (Wool-type Fiber)</t>
  </si>
  <si>
    <t>30501207</t>
  </si>
  <si>
    <t>Unit Melter Furnace (Wool-type Fiber)</t>
  </si>
  <si>
    <t>30501208</t>
  </si>
  <si>
    <t>Forming: Flame Attenuation (Wool-type Fiber)</t>
  </si>
  <si>
    <t>30501209</t>
  </si>
  <si>
    <t>Curing: Flame Attenuation (Wool-type Fiber)</t>
  </si>
  <si>
    <t>30501211</t>
  </si>
  <si>
    <t>Methylene Chloride: General Degreasing Units</t>
  </si>
  <si>
    <t>40100255</t>
  </si>
  <si>
    <t>Trichloroethylene: General Degreasing Units</t>
  </si>
  <si>
    <t>40100256</t>
  </si>
  <si>
    <t>Toluene: General Degreasing Units</t>
  </si>
  <si>
    <t>40100257</t>
  </si>
  <si>
    <t>Trichlorotrifluoroethane (Freon): General Degreasing Units</t>
  </si>
  <si>
    <t>40100258</t>
  </si>
  <si>
    <t>Trichlorofluoromethane: General Degreasing Units</t>
  </si>
  <si>
    <t>40100259</t>
  </si>
  <si>
    <t>40100295</t>
  </si>
  <si>
    <t>Other Not Classified: General Degreasing Units</t>
  </si>
  <si>
    <t>40100296</t>
  </si>
  <si>
    <t>40100297</t>
  </si>
  <si>
    <t>Other Not Classified: Open-top Vapor Degreasing</t>
  </si>
  <si>
    <t>40100298</t>
  </si>
  <si>
    <t>Other Not Classified: Conveyorized Vapor Degreasing</t>
  </si>
  <si>
    <t>40100299</t>
  </si>
  <si>
    <t>40100301</t>
  </si>
  <si>
    <t>Cold Solvent Cleaning/Stripping</t>
  </si>
  <si>
    <t>40100302</t>
  </si>
  <si>
    <t>40100303</t>
  </si>
  <si>
    <t>Stoddard (Petroleum Solvent)</t>
  </si>
  <si>
    <t>40100304</t>
  </si>
  <si>
    <t>40100305</t>
  </si>
  <si>
    <t>Petroleum Naphtha (Stoddard)</t>
  </si>
  <si>
    <t>49000102</t>
  </si>
  <si>
    <t>49000103</t>
  </si>
  <si>
    <t>49000104</t>
  </si>
  <si>
    <t>Furfural</t>
  </si>
  <si>
    <t>49000105</t>
  </si>
  <si>
    <t>49000199</t>
  </si>
  <si>
    <t>49000201</t>
  </si>
  <si>
    <t>Waste Solvent Recovery Operations</t>
  </si>
  <si>
    <t>49000202</t>
  </si>
  <si>
    <t>Condenser Vent</t>
  </si>
  <si>
    <t>49000203</t>
  </si>
  <si>
    <t>Incinerator Stack</t>
  </si>
  <si>
    <t>49000204</t>
  </si>
  <si>
    <t>Solvent Spillage</t>
  </si>
  <si>
    <t>49000205</t>
  </si>
  <si>
    <t>Solvent Loading</t>
  </si>
  <si>
    <t>49000206</t>
  </si>
  <si>
    <t>49000207</t>
  </si>
  <si>
    <t>49000208</t>
  </si>
  <si>
    <t>Decanting</t>
  </si>
  <si>
    <t>49000209</t>
  </si>
  <si>
    <t>Salting</t>
  </si>
  <si>
    <t>49000299</t>
  </si>
  <si>
    <t>49000301</t>
  </si>
  <si>
    <t>Rail Car Cleaning</t>
  </si>
  <si>
    <t>49000302</t>
  </si>
  <si>
    <t>49000303</t>
  </si>
  <si>
    <t>o-Dichlorobenzene</t>
  </si>
  <si>
    <t>49000304</t>
  </si>
  <si>
    <t>49000399</t>
  </si>
  <si>
    <t>49000401</t>
  </si>
  <si>
    <t>Tank Truck Cleaning</t>
  </si>
  <si>
    <t>49000402</t>
  </si>
  <si>
    <t>49000403</t>
  </si>
  <si>
    <t>49000404</t>
  </si>
  <si>
    <t>49000405</t>
  </si>
  <si>
    <t>49000499</t>
  </si>
  <si>
    <t>49000501</t>
  </si>
  <si>
    <t>Air Stripping Tower</t>
  </si>
  <si>
    <t>49000502</t>
  </si>
  <si>
    <t>49000503</t>
  </si>
  <si>
    <t>1,1,1-Trichloroethane</t>
  </si>
  <si>
    <t>49000504</t>
  </si>
  <si>
    <t>Chloroform</t>
  </si>
  <si>
    <t>49000599</t>
  </si>
  <si>
    <t>Specify Solvent in Comments</t>
  </si>
  <si>
    <t>49000601</t>
  </si>
  <si>
    <t>Freon Recovery/Recycling Operations</t>
  </si>
  <si>
    <t>CFC-12 Recovery - Auto Air Conditioning</t>
  </si>
  <si>
    <t>49090011</t>
  </si>
  <si>
    <t>49090012</t>
  </si>
  <si>
    <t>49090013</t>
  </si>
  <si>
    <t>49090015</t>
  </si>
  <si>
    <t>Recovered Solvents: Miscellaneous Incinerators</t>
  </si>
  <si>
    <t>49090021</t>
  </si>
  <si>
    <t>49090022</t>
  </si>
  <si>
    <t>49090023</t>
  </si>
  <si>
    <t>49099998</t>
  </si>
  <si>
    <t>Miscellaneous Volatile Organic Compound Evaporation</t>
  </si>
  <si>
    <t>Identify the Process and Solvent in Comments</t>
  </si>
  <si>
    <t>49099999</t>
  </si>
  <si>
    <t>50100101</t>
  </si>
  <si>
    <t>Solid Waste Disposal - Government</t>
  </si>
  <si>
    <t>Municipal Incineration</t>
  </si>
  <si>
    <t>Starved Air: Multiple Chamber</t>
  </si>
  <si>
    <t>50100102</t>
  </si>
  <si>
    <t>Mass Burn: Single Chamber</t>
  </si>
  <si>
    <t>50100103</t>
  </si>
  <si>
    <t>50100104</t>
  </si>
  <si>
    <t>Mass Burn Refractory Wall Combustor</t>
  </si>
  <si>
    <t>50100105</t>
  </si>
  <si>
    <t>Mass Burn Waterwall Combustor</t>
  </si>
  <si>
    <t>50100106</t>
  </si>
  <si>
    <t>Mass Burn Rotary Waterwall Combustor</t>
  </si>
  <si>
    <t>50100107</t>
  </si>
  <si>
    <t>Modular Excess Air Combustor</t>
  </si>
  <si>
    <t>50100108</t>
  </si>
  <si>
    <t>Fluidized Bed: Refuse Derived Fuel</t>
  </si>
  <si>
    <t>50100201</t>
  </si>
  <si>
    <t>Open Burning Dump</t>
  </si>
  <si>
    <t>General Refuse</t>
  </si>
  <si>
    <t>50100202</t>
  </si>
  <si>
    <t>Vegetation Only</t>
  </si>
  <si>
    <t>50100401</t>
  </si>
  <si>
    <t>Landfill Dump</t>
  </si>
  <si>
    <t>Unpaved Road Traffic</t>
  </si>
  <si>
    <t>50100402</t>
  </si>
  <si>
    <t>50100403</t>
  </si>
  <si>
    <t>Area Method</t>
  </si>
  <si>
    <t>50100404</t>
  </si>
  <si>
    <t>Trench Method</t>
  </si>
  <si>
    <t>50100405</t>
  </si>
  <si>
    <t>Ramp Method</t>
  </si>
  <si>
    <t>50100406</t>
  </si>
  <si>
    <t>Gas Collection System: Other</t>
  </si>
  <si>
    <t>50100410</t>
  </si>
  <si>
    <t>Topcoat/Texture Coat Oven</t>
  </si>
  <si>
    <t>40200872</t>
  </si>
  <si>
    <t>EMI/RFI Shielding Coat Oven</t>
  </si>
  <si>
    <t>40200898</t>
  </si>
  <si>
    <t>40200899</t>
  </si>
  <si>
    <t>40200901</t>
  </si>
  <si>
    <t>Thinning Solvents - General</t>
  </si>
  <si>
    <t>40200902</t>
  </si>
  <si>
    <t>40200903</t>
  </si>
  <si>
    <t>Butyl Acetate</t>
  </si>
  <si>
    <t>40200904</t>
  </si>
  <si>
    <t>Butyl Alcohol</t>
  </si>
  <si>
    <t>40200905</t>
  </si>
  <si>
    <t>Carbitol</t>
  </si>
  <si>
    <t>40200906</t>
  </si>
  <si>
    <t>Cellosolve</t>
  </si>
  <si>
    <t>40200907</t>
  </si>
  <si>
    <t>Cellosolve Acetate</t>
  </si>
  <si>
    <t>40200908</t>
  </si>
  <si>
    <t>Dimethyl Formamide</t>
  </si>
  <si>
    <t>40200909</t>
  </si>
  <si>
    <t>Ethyl Acetate</t>
  </si>
  <si>
    <t>40200910</t>
  </si>
  <si>
    <t>Ethyl Alcohol</t>
  </si>
  <si>
    <t>40200911</t>
  </si>
  <si>
    <t>40200912</t>
  </si>
  <si>
    <t>40200913</t>
  </si>
  <si>
    <t>Isopropyl Acetate</t>
  </si>
  <si>
    <t>40200914</t>
  </si>
  <si>
    <t>40200915</t>
  </si>
  <si>
    <t>Lactol Spirits</t>
  </si>
  <si>
    <t>40200916</t>
  </si>
  <si>
    <t>Methyl Acetate</t>
  </si>
  <si>
    <t>40200917</t>
  </si>
  <si>
    <t>Methyl Alcohol</t>
  </si>
  <si>
    <t>40200918</t>
  </si>
  <si>
    <t>40200919</t>
  </si>
  <si>
    <t>40200920</t>
  </si>
  <si>
    <t>Mineral Spirits</t>
  </si>
  <si>
    <t>40200921</t>
  </si>
  <si>
    <t>Naphtha</t>
  </si>
  <si>
    <t>40200922</t>
  </si>
  <si>
    <t>40200923</t>
  </si>
  <si>
    <t>Varsol</t>
  </si>
  <si>
    <t>40200924</t>
  </si>
  <si>
    <t>Xylene</t>
  </si>
  <si>
    <t>40200925</t>
  </si>
  <si>
    <t>Benzene</t>
  </si>
  <si>
    <t>40200926</t>
  </si>
  <si>
    <t>Turpentine</t>
  </si>
  <si>
    <t>40200927</t>
  </si>
  <si>
    <t>Hexylene Glycol</t>
  </si>
  <si>
    <t>40200928</t>
  </si>
  <si>
    <t>40200929</t>
  </si>
  <si>
    <t>40200930</t>
  </si>
  <si>
    <t>40200931</t>
  </si>
  <si>
    <t>40200998</t>
  </si>
  <si>
    <t>40201001</t>
  </si>
  <si>
    <t>Coating Oven Heater</t>
  </si>
  <si>
    <t>40201002</t>
  </si>
  <si>
    <t>40201003</t>
  </si>
  <si>
    <t>40201004</t>
  </si>
  <si>
    <t>40201101</t>
  </si>
  <si>
    <t>Fabric Coating/Printing</t>
  </si>
  <si>
    <t>Coating Operation (Also See Specific Coating Method Codes 4-02-04X)</t>
  </si>
  <si>
    <t>40201103</t>
  </si>
  <si>
    <t>Coating Mixing (Also See Specific Coating Method Codes 4-02-04X)</t>
  </si>
  <si>
    <t>40201104</t>
  </si>
  <si>
    <t>Coating Storage (Also See Specific Coating Method Codes 4-02-04X)</t>
  </si>
  <si>
    <t>40201105</t>
  </si>
  <si>
    <t>30501623</t>
  </si>
  <si>
    <t>Calcining: Gas-fired Parallel Flow Regenerative Kiln</t>
  </si>
  <si>
    <t>30501624</t>
  </si>
  <si>
    <t>Unloading (Receiving) from Barges - Marine Leg</t>
  </si>
  <si>
    <t>30200560</t>
  </si>
  <si>
    <t>Loading (Shipping) into Trucks (unspecified type)</t>
  </si>
  <si>
    <t>SCC8 - "Unloading" was error</t>
  </si>
  <si>
    <t>30200561</t>
  </si>
  <si>
    <t>Loading (Shipping) into Straight Trucks</t>
  </si>
  <si>
    <t>30200562</t>
  </si>
  <si>
    <t>Loading (Shipping) into Hopper Trucks</t>
  </si>
  <si>
    <t>30200563</t>
  </si>
  <si>
    <t>10200403</t>
  </si>
  <si>
    <t>&lt; 10 Million Btu/hr **</t>
  </si>
  <si>
    <t>10200404</t>
  </si>
  <si>
    <t>Grade 5 Oil</t>
  </si>
  <si>
    <t>10200405</t>
  </si>
  <si>
    <t>10200501</t>
  </si>
  <si>
    <t>10200502</t>
  </si>
  <si>
    <t>10200503</t>
  </si>
  <si>
    <t>10200504</t>
  </si>
  <si>
    <t>Grade 4 Oil</t>
  </si>
  <si>
    <t>10200505</t>
  </si>
  <si>
    <t>10200601</t>
  </si>
  <si>
    <t>&gt; 100 Million Btu/hr</t>
  </si>
  <si>
    <t>10200602</t>
  </si>
  <si>
    <t>10-100 Million Btu/hr</t>
  </si>
  <si>
    <t>10200603</t>
  </si>
  <si>
    <t>&lt; 10 Million Btu/hr</t>
  </si>
  <si>
    <t>10200604</t>
  </si>
  <si>
    <t>10200701</t>
  </si>
  <si>
    <t>10200704</t>
  </si>
  <si>
    <t>10200707</t>
  </si>
  <si>
    <t>10200710</t>
  </si>
  <si>
    <t>10200711</t>
  </si>
  <si>
    <t>10200799</t>
  </si>
  <si>
    <t>Other: Specify in Comments</t>
  </si>
  <si>
    <t>10200802</t>
  </si>
  <si>
    <t>10200804</t>
  </si>
  <si>
    <t>10200901</t>
  </si>
  <si>
    <t>SCC8 - dropped &gt;50K lb Steam</t>
  </si>
  <si>
    <t>10200902</t>
  </si>
  <si>
    <t>Wood/Bark-fired Boiler</t>
  </si>
  <si>
    <t>10200903</t>
  </si>
  <si>
    <t>SCC8 -add Wet Wood,drop &lt;50K stm</t>
  </si>
  <si>
    <t>10200904</t>
  </si>
  <si>
    <t>Bark-fired Boiler (&lt; 50,000 Lb Steam) **</t>
  </si>
  <si>
    <t>10200905</t>
  </si>
  <si>
    <t>Wood/Bark-fired Boiler (&lt; 50,000 Lb Steam) **</t>
  </si>
  <si>
    <t>10200906</t>
  </si>
  <si>
    <t>Wood-fired Boiler (&lt; 50,000 Lb Steam) **</t>
  </si>
  <si>
    <t>10200907</t>
  </si>
  <si>
    <t>Wood Cogeneration</t>
  </si>
  <si>
    <t>10200908</t>
  </si>
  <si>
    <t>10200910</t>
  </si>
  <si>
    <t>Rotary Dryer</t>
  </si>
  <si>
    <t>30501907</t>
  </si>
  <si>
    <t>Ball Mill</t>
  </si>
  <si>
    <t>30501908</t>
  </si>
  <si>
    <t>Mineral Products Benification</t>
  </si>
  <si>
    <t>Loading (Shipping) into Railcars</t>
  </si>
  <si>
    <t>30200564</t>
  </si>
  <si>
    <t>Loading (Shipping) into Barges</t>
  </si>
  <si>
    <t>30200565</t>
  </si>
  <si>
    <t>Loading (Shipping) into Ships</t>
  </si>
  <si>
    <t>30200601</t>
  </si>
  <si>
    <t>Feed and Grain Country Elevators</t>
  </si>
  <si>
    <t>30200602</t>
  </si>
  <si>
    <t>30200603</t>
  </si>
  <si>
    <t>30200604</t>
  </si>
  <si>
    <t>30200605</t>
  </si>
  <si>
    <t>30200606</t>
  </si>
  <si>
    <t>30200607</t>
  </si>
  <si>
    <t>30200608</t>
  </si>
  <si>
    <t>30200609</t>
  </si>
  <si>
    <t>30200610</t>
  </si>
  <si>
    <t>30200611</t>
  </si>
  <si>
    <t>30200699</t>
  </si>
  <si>
    <t>30200701</t>
  </si>
  <si>
    <t>Grain Millings</t>
  </si>
  <si>
    <t>General **</t>
  </si>
  <si>
    <t>30200702</t>
  </si>
  <si>
    <t>30200703</t>
  </si>
  <si>
    <t>Barley Cleaning</t>
  </si>
  <si>
    <t>30200704</t>
  </si>
  <si>
    <t>Milo Cleaning</t>
  </si>
  <si>
    <t>30200705</t>
  </si>
  <si>
    <t>Barley Flour Mill</t>
  </si>
  <si>
    <t>30200706</t>
  </si>
  <si>
    <t>Barley: Receiving</t>
  </si>
  <si>
    <t>30200707</t>
  </si>
  <si>
    <t>Barley: Bulk Loading</t>
  </si>
  <si>
    <t>30200708</t>
  </si>
  <si>
    <t>Barley Malting: Grain Receiving</t>
  </si>
  <si>
    <t>30200709</t>
  </si>
  <si>
    <t>Barley Malting: Gas-fired Malt Kiln</t>
  </si>
  <si>
    <t>30200710</t>
  </si>
  <si>
    <t>Milo: Receiving</t>
  </si>
  <si>
    <t>30200711</t>
  </si>
  <si>
    <t>Durum Milling: Grain Receiving</t>
  </si>
  <si>
    <t>30200712</t>
  </si>
  <si>
    <t>Durum Milling: Precleaning/Handling</t>
  </si>
  <si>
    <t>30200713</t>
  </si>
  <si>
    <t>Durum Milling: Cleaning House</t>
  </si>
  <si>
    <t>30200714</t>
  </si>
  <si>
    <t>Durum Milling: Millhouse</t>
  </si>
  <si>
    <t>30200721</t>
  </si>
  <si>
    <t>Rye: Grain Receiving</t>
  </si>
  <si>
    <t>30200722</t>
  </si>
  <si>
    <t>Rye: Precleaning/Handling</t>
  </si>
  <si>
    <t>30200723</t>
  </si>
  <si>
    <t>Rye: Cleaning House</t>
  </si>
  <si>
    <t>30200724</t>
  </si>
  <si>
    <t>Rye: Millhouse</t>
  </si>
  <si>
    <t>30200730</t>
  </si>
  <si>
    <t>30200731</t>
  </si>
  <si>
    <t>Wheat: Grain Receiving</t>
  </si>
  <si>
    <t>30200732</t>
  </si>
  <si>
    <t>Wheat: Precleaning/Handling</t>
  </si>
  <si>
    <t>30200733</t>
  </si>
  <si>
    <t>Wheat: Cleaning House</t>
  </si>
  <si>
    <t>30200734</t>
  </si>
  <si>
    <t>Wheat: Millhouse</t>
  </si>
  <si>
    <t>30200740</t>
  </si>
  <si>
    <t>Dry Corn Milling: Silo Storage</t>
  </si>
  <si>
    <t>30200741</t>
  </si>
  <si>
    <t>Dry Corn Milling: Grain Receiving</t>
  </si>
  <si>
    <t>30200742</t>
  </si>
  <si>
    <t>Dry Corn Milling: Grain Drying</t>
  </si>
  <si>
    <t>30200743</t>
  </si>
  <si>
    <t>Dry Corn Milling: Precleaning/Handling</t>
  </si>
  <si>
    <t>30200744</t>
  </si>
  <si>
    <t>Dry Corn Milling: Cleaning House</t>
  </si>
  <si>
    <t>30200745</t>
  </si>
  <si>
    <t>Cooler ** (See 3-05-027-30 for Industrial Sand Coolers)</t>
  </si>
  <si>
    <t>30502510</t>
  </si>
  <si>
    <t>30502511</t>
  </si>
  <si>
    <t>30502512</t>
  </si>
  <si>
    <t>30502513</t>
  </si>
  <si>
    <t>Excavating</t>
  </si>
  <si>
    <t>30502514</t>
  </si>
  <si>
    <t>40201705</t>
  </si>
  <si>
    <t>40201706</t>
  </si>
  <si>
    <t>40201721</t>
  </si>
  <si>
    <t>Two Piece Exterior Base Coating</t>
  </si>
  <si>
    <t>40201722</t>
  </si>
  <si>
    <t>Interior Spray Coating</t>
  </si>
  <si>
    <t>40201723</t>
  </si>
  <si>
    <t>Sheet Base Coating (Interior)</t>
  </si>
  <si>
    <t>40201724</t>
  </si>
  <si>
    <t>Sheet Base Coating (Exterior)</t>
  </si>
  <si>
    <t>40201725</t>
  </si>
  <si>
    <t>Side Seam Spray Coating</t>
  </si>
  <si>
    <t>40201726</t>
  </si>
  <si>
    <t>End Sealing Compound (Also See 4-02-017-36 &amp; -37)</t>
  </si>
  <si>
    <t>40201727</t>
  </si>
  <si>
    <t>40201728</t>
  </si>
  <si>
    <t>Over Varnish</t>
  </si>
  <si>
    <t>40201729</t>
  </si>
  <si>
    <t>Exterior End Coating</t>
  </si>
  <si>
    <t>40201731</t>
  </si>
  <si>
    <t>Three-piece Can Sheet Base Coating</t>
  </si>
  <si>
    <t>40201732</t>
  </si>
  <si>
    <t>Three-piece Can Sheet Lithographic Coating Line</t>
  </si>
  <si>
    <t>40201733</t>
  </si>
  <si>
    <t>Three-piece Can-side Seam Spray Coating</t>
  </si>
  <si>
    <t>40201734</t>
  </si>
  <si>
    <t>Three-piece Can Interior Body Spray Coat</t>
  </si>
  <si>
    <t>40201735</t>
  </si>
  <si>
    <t>Two-piece Can Coating Line</t>
  </si>
  <si>
    <t>40201736</t>
  </si>
  <si>
    <t>Two-piece Can End Sealing Compound</t>
  </si>
  <si>
    <t>40201737</t>
  </si>
  <si>
    <t>Three Piece Can End Sealing Compound</t>
  </si>
  <si>
    <t>40201738</t>
  </si>
  <si>
    <t>Two Piece Can Lithographic Coating Line</t>
  </si>
  <si>
    <t>40201739</t>
  </si>
  <si>
    <t>Three Piece Can Coating Line (All Coating Solvent Emission Points)</t>
  </si>
  <si>
    <t>40201799</t>
  </si>
  <si>
    <t>40201801</t>
  </si>
  <si>
    <t>Metal Coil Coating</t>
  </si>
  <si>
    <t>Prime Coating Application</t>
  </si>
  <si>
    <t>40201802</t>
  </si>
  <si>
    <t>40201803</t>
  </si>
  <si>
    <t>40201804</t>
  </si>
  <si>
    <t>40201805</t>
  </si>
  <si>
    <t>40201806</t>
  </si>
  <si>
    <t>Finish Coating</t>
  </si>
  <si>
    <t>40201807</t>
  </si>
  <si>
    <t>40201899</t>
  </si>
  <si>
    <t>40201901</t>
  </si>
  <si>
    <t>Wood Furniture Surface Coating</t>
  </si>
  <si>
    <t>40201903</t>
  </si>
  <si>
    <t>40201904</t>
  </si>
  <si>
    <t>40201999</t>
  </si>
  <si>
    <t>40202001</t>
  </si>
  <si>
    <t>Metal Furniture Operations</t>
  </si>
  <si>
    <t>40202002</t>
  </si>
  <si>
    <t>40202003</t>
  </si>
  <si>
    <t>40202004</t>
  </si>
  <si>
    <t>40202005</t>
  </si>
  <si>
    <t>40202010</t>
  </si>
  <si>
    <t>Polymerized Vinylidene Chloride Production-Emulsion, Dried Resin Prod.</t>
  </si>
  <si>
    <t>Emulsion Polymerization: Dried Resin</t>
  </si>
  <si>
    <t>64610110</t>
  </si>
  <si>
    <t>64610111</t>
  </si>
  <si>
    <t>64610112</t>
  </si>
  <si>
    <t>64610120</t>
  </si>
  <si>
    <t>64610121</t>
  </si>
  <si>
    <t>64610122</t>
  </si>
  <si>
    <t>64610130</t>
  </si>
  <si>
    <t>64610131</t>
  </si>
  <si>
    <t>64610132</t>
  </si>
  <si>
    <t>64610140</t>
  </si>
  <si>
    <t>64610141</t>
  </si>
  <si>
    <t>64610142</t>
  </si>
  <si>
    <t>Product Finishing: Dewatering and Centrifuge</t>
  </si>
  <si>
    <t>64610143</t>
  </si>
  <si>
    <t>Product Finishing: Dryer</t>
  </si>
  <si>
    <t>64610150</t>
  </si>
  <si>
    <t>64610201</t>
  </si>
  <si>
    <t>Polymerized Vinylidene Chloride Production - Suspension</t>
  </si>
  <si>
    <t>Polymerized Vinylidene Chloride Production: Suspension Polymerization</t>
  </si>
  <si>
    <t>64610210</t>
  </si>
  <si>
    <t>64610211</t>
  </si>
  <si>
    <t>64610212</t>
  </si>
  <si>
    <t>64610220</t>
  </si>
  <si>
    <t>64610221</t>
  </si>
  <si>
    <t>64610222</t>
  </si>
  <si>
    <t>64610230</t>
  </si>
  <si>
    <t>64610231</t>
  </si>
  <si>
    <t>64610232</t>
  </si>
  <si>
    <t>64610240</t>
  </si>
  <si>
    <t>64610241</t>
  </si>
  <si>
    <t>64610242</t>
  </si>
  <si>
    <t>64610250</t>
  </si>
  <si>
    <t>64610301</t>
  </si>
  <si>
    <t>Polymerized Vinylidene Chloride Production - Solution, Batch Process</t>
  </si>
  <si>
    <t>Solution Polymerization: Batch Process</t>
  </si>
  <si>
    <t>64610310</t>
  </si>
  <si>
    <t>40202038</t>
  </si>
  <si>
    <t>Single Coat Application: Flow Coat</t>
  </si>
  <si>
    <t>40202039</t>
  </si>
  <si>
    <t>Single Coat Application: Flashoff</t>
  </si>
  <si>
    <t>40202099</t>
  </si>
  <si>
    <t>40202101</t>
  </si>
  <si>
    <t>Flatwood Products</t>
  </si>
  <si>
    <t>Base Coat</t>
  </si>
  <si>
    <t>40202103</t>
  </si>
  <si>
    <t>40202104</t>
  </si>
  <si>
    <t>40202105</t>
  </si>
  <si>
    <t>40202106</t>
  </si>
  <si>
    <t>Topcoat</t>
  </si>
  <si>
    <t>40202107</t>
  </si>
  <si>
    <t>Filler</t>
  </si>
  <si>
    <t>40202108</t>
  </si>
  <si>
    <t>Sealer</t>
  </si>
  <si>
    <t>40202109</t>
  </si>
  <si>
    <t>Inks</t>
  </si>
  <si>
    <t>40202110</t>
  </si>
  <si>
    <t>Grove Coat Application</t>
  </si>
  <si>
    <t>40202111</t>
  </si>
  <si>
    <t>Stain Application</t>
  </si>
  <si>
    <t>40202117</t>
  </si>
  <si>
    <t>Filler Sander</t>
  </si>
  <si>
    <t>40202118</t>
  </si>
  <si>
    <t>Sealer Sander</t>
  </si>
  <si>
    <t>40202131</t>
  </si>
  <si>
    <t>Water-borne Coating</t>
  </si>
  <si>
    <t>40202132</t>
  </si>
  <si>
    <t>Solvent-borne Coating</t>
  </si>
  <si>
    <t>40202133</t>
  </si>
  <si>
    <t>Ultraviolet Coating</t>
  </si>
  <si>
    <t>40202140</t>
  </si>
  <si>
    <t>Surface Preparation (Includes Tempering, Sanding, Brushing, Grove Cut)</t>
  </si>
  <si>
    <t>40202199</t>
  </si>
  <si>
    <t>40202201</t>
  </si>
  <si>
    <t>Plastic Parts</t>
  </si>
  <si>
    <t>40202202</t>
  </si>
  <si>
    <t>40202203</t>
  </si>
  <si>
    <t>40202204</t>
  </si>
  <si>
    <t>40202205</t>
  </si>
  <si>
    <t>40202206</t>
  </si>
  <si>
    <t>Business: Baseline Coating Mix</t>
  </si>
  <si>
    <t>40202207</t>
  </si>
  <si>
    <t>Excavation: Scrapers</t>
  </si>
  <si>
    <t>50410010</t>
  </si>
  <si>
    <t>50410020</t>
  </si>
  <si>
    <t>Dumping</t>
  </si>
  <si>
    <t>50410021</t>
  </si>
  <si>
    <t>Dumping: Machinery into Truck</t>
  </si>
  <si>
    <t>50410022</t>
  </si>
  <si>
    <t>Dumping: Trucks onto Storage Piles</t>
  </si>
  <si>
    <t>50410030</t>
  </si>
  <si>
    <t>50410040</t>
  </si>
  <si>
    <t>50410101</t>
  </si>
  <si>
    <t>Stabilization/Solidification</t>
  </si>
  <si>
    <t>50410110</t>
  </si>
  <si>
    <t>50410111</t>
  </si>
  <si>
    <t>Mixing: Bins, Loading</t>
  </si>
  <si>
    <t>50410112</t>
  </si>
  <si>
    <t>Mixing: Bins, Unloading</t>
  </si>
  <si>
    <t>50410120</t>
  </si>
  <si>
    <t>Process</t>
  </si>
  <si>
    <t>50410121</t>
  </si>
  <si>
    <t>Nonreactive</t>
  </si>
  <si>
    <t>50410122</t>
  </si>
  <si>
    <t>Inorganic</t>
  </si>
  <si>
    <t>Business: Water-borne EMI/RFI Shielding Coating</t>
  </si>
  <si>
    <t>40202215</t>
  </si>
  <si>
    <t>Business: Zinc Arc Spray</t>
  </si>
  <si>
    <t>40202220</t>
  </si>
  <si>
    <t>40202229</t>
  </si>
  <si>
    <t>40202230</t>
  </si>
  <si>
    <t>Business: Medium Solids Solvent-borne Coating</t>
  </si>
  <si>
    <t>40202209</t>
  </si>
  <si>
    <t>Business: High Solids Coating (25% Efficiency)</t>
  </si>
  <si>
    <t>40202210</t>
  </si>
  <si>
    <t>Business: High Solids Solvent-borne Coating (40% Efficiency)</t>
  </si>
  <si>
    <t>40202211</t>
  </si>
  <si>
    <t>Business: Water-borne Coating</t>
  </si>
  <si>
    <t>40202212</t>
  </si>
  <si>
    <t>Business: Low Solids Solvent-borne EMI/RFI Shielding Coating</t>
  </si>
  <si>
    <t>40202213</t>
  </si>
  <si>
    <t>Business: Higher Solids Solvent-borne EMI/RFI Shielding Coating</t>
  </si>
  <si>
    <t>40202214</t>
  </si>
  <si>
    <t>30504036</t>
  </si>
  <si>
    <t>30504099</t>
  </si>
  <si>
    <t>30504101</t>
  </si>
  <si>
    <t>Clay processing: Kaolin</t>
  </si>
  <si>
    <t>Mining</t>
  </si>
  <si>
    <t>30504102</t>
  </si>
  <si>
    <t>Raw material storage</t>
  </si>
  <si>
    <t>30504103</t>
  </si>
  <si>
    <t>Raw material transfer</t>
  </si>
  <si>
    <t>30504115</t>
  </si>
  <si>
    <t>Raw material crushing, NEC</t>
  </si>
  <si>
    <t>30504119</t>
  </si>
  <si>
    <t>Raw material grinding, NEC</t>
  </si>
  <si>
    <t>30504129</t>
  </si>
  <si>
    <t>Screening, NEC</t>
  </si>
  <si>
    <t>30504130</t>
  </si>
  <si>
    <t>Drying, rotary dryer</t>
  </si>
  <si>
    <t>30504131</t>
  </si>
  <si>
    <t>Drying, spray dryer</t>
  </si>
  <si>
    <t>30504132</t>
  </si>
  <si>
    <t>Drying, apron dryer</t>
  </si>
  <si>
    <t>30504133</t>
  </si>
  <si>
    <t>Drying, vibrating grate dryer</t>
  </si>
  <si>
    <t>30504139</t>
  </si>
  <si>
    <t>Drying, dryer NEC</t>
  </si>
  <si>
    <t>30504140</t>
  </si>
  <si>
    <t>Calcining, rotary calciner</t>
  </si>
  <si>
    <t>30504141</t>
  </si>
  <si>
    <t>Calcining, multiple hearth furnace</t>
  </si>
  <si>
    <t>30504142</t>
  </si>
  <si>
    <t>Calcining, flash calciner</t>
  </si>
  <si>
    <t>30504149</t>
  </si>
  <si>
    <t>Calcining, calciner NEC</t>
  </si>
  <si>
    <t>30504150</t>
  </si>
  <si>
    <t>Product grinding</t>
  </si>
  <si>
    <t>30504151</t>
  </si>
  <si>
    <t>Product screening/classification</t>
  </si>
  <si>
    <t>30504160</t>
  </si>
  <si>
    <t>Bleaching</t>
  </si>
  <si>
    <t>30504170</t>
  </si>
  <si>
    <t>Product transfer</t>
  </si>
  <si>
    <t>30504171</t>
  </si>
  <si>
    <t>Product storage</t>
  </si>
  <si>
    <t>30504172</t>
  </si>
  <si>
    <t>Product packaging</t>
  </si>
  <si>
    <t>30504201</t>
  </si>
  <si>
    <t>Clay processing: Ball clay</t>
  </si>
  <si>
    <t>30504202</t>
  </si>
  <si>
    <t>30504203</t>
  </si>
  <si>
    <t>30504215</t>
  </si>
  <si>
    <t>30504219</t>
  </si>
  <si>
    <t>30504230</t>
  </si>
  <si>
    <t>30504231</t>
  </si>
  <si>
    <t>30504232</t>
  </si>
  <si>
    <t>30504233</t>
  </si>
  <si>
    <t>30504239</t>
  </si>
  <si>
    <t>30504250</t>
  </si>
  <si>
    <t>30504270</t>
  </si>
  <si>
    <t>30504271</t>
  </si>
  <si>
    <t>30504272</t>
  </si>
  <si>
    <t>30504301</t>
  </si>
  <si>
    <t>Clay processing: Fire clay</t>
  </si>
  <si>
    <t>30504302</t>
  </si>
  <si>
    <t>30504303</t>
  </si>
  <si>
    <t>30504315</t>
  </si>
  <si>
    <t>30504319</t>
  </si>
  <si>
    <t>30504329</t>
  </si>
  <si>
    <t>30504330</t>
  </si>
  <si>
    <t>30504331</t>
  </si>
  <si>
    <t>30504332</t>
  </si>
  <si>
    <t>30504333</t>
  </si>
  <si>
    <t>30504339</t>
  </si>
  <si>
    <t>30504340</t>
  </si>
  <si>
    <t>30504341</t>
  </si>
  <si>
    <t>30504342</t>
  </si>
  <si>
    <t>30504349</t>
  </si>
  <si>
    <t>30504350</t>
  </si>
  <si>
    <t>30504351</t>
  </si>
  <si>
    <t>30504370</t>
  </si>
  <si>
    <t>30504371</t>
  </si>
  <si>
    <t>30504372</t>
  </si>
  <si>
    <t>30504401</t>
  </si>
  <si>
    <t>Clay processing: Bentonite</t>
  </si>
  <si>
    <t>30504402</t>
  </si>
  <si>
    <t>30504403</t>
  </si>
  <si>
    <t>30504415</t>
  </si>
  <si>
    <t>30504419</t>
  </si>
  <si>
    <t>30504430</t>
  </si>
  <si>
    <t>30504431</t>
  </si>
  <si>
    <t>30504432</t>
  </si>
  <si>
    <t>30504433</t>
  </si>
  <si>
    <t>30504439</t>
  </si>
  <si>
    <t>30504450</t>
  </si>
  <si>
    <t>30504451</t>
  </si>
  <si>
    <t>30504470</t>
  </si>
  <si>
    <t>30504471</t>
  </si>
  <si>
    <t>30504472</t>
  </si>
  <si>
    <t>30504501</t>
  </si>
  <si>
    <t>Clay processing: Fuller's earth</t>
  </si>
  <si>
    <t>30504502</t>
  </si>
  <si>
    <t>30504503</t>
  </si>
  <si>
    <t>30504515</t>
  </si>
  <si>
    <t>30504519</t>
  </si>
  <si>
    <t>30504530</t>
  </si>
  <si>
    <t>30504531</t>
  </si>
  <si>
    <t>30504532</t>
  </si>
  <si>
    <t>30504533</t>
  </si>
  <si>
    <t>30504539</t>
  </si>
  <si>
    <t>30504550</t>
  </si>
  <si>
    <t>30504551</t>
  </si>
  <si>
    <t>30504570</t>
  </si>
  <si>
    <t>30504571</t>
  </si>
  <si>
    <t>30504572</t>
  </si>
  <si>
    <t>30504601</t>
  </si>
  <si>
    <t>Clay processing: Common clay and shale, NEC</t>
  </si>
  <si>
    <t>30504602</t>
  </si>
  <si>
    <t>30504603</t>
  </si>
  <si>
    <t>30504615</t>
  </si>
  <si>
    <t>30504619</t>
  </si>
  <si>
    <t>30504629</t>
  </si>
  <si>
    <t>30504630</t>
  </si>
  <si>
    <t>30504631</t>
  </si>
  <si>
    <t>30504632</t>
  </si>
  <si>
    <t>30504633</t>
  </si>
  <si>
    <t>30504639</t>
  </si>
  <si>
    <t>30504670</t>
  </si>
  <si>
    <t>30504671</t>
  </si>
  <si>
    <t>30504672</t>
  </si>
  <si>
    <t>30505001</t>
  </si>
  <si>
    <t>Asphalt Processing (Blowing)</t>
  </si>
  <si>
    <t>30505005</t>
  </si>
  <si>
    <t>Asphalt Storage (Prior to Blowing)</t>
  </si>
  <si>
    <t>30505010</t>
  </si>
  <si>
    <t>Asphalt Blowing Still</t>
  </si>
  <si>
    <t>30505020</t>
  </si>
  <si>
    <t>30505021</t>
  </si>
  <si>
    <t>30505022</t>
  </si>
  <si>
    <t>30505023</t>
  </si>
  <si>
    <t>Asphalt Heater: LP Gas</t>
  </si>
  <si>
    <t>30508906</t>
  </si>
  <si>
    <t>Talc Processing</t>
  </si>
  <si>
    <t>Storage of Raw Mined Talc Before Processing</t>
  </si>
  <si>
    <t>30508908</t>
  </si>
  <si>
    <t>Conveyor Transfer of Raw Talc to Primary Crusher</t>
  </si>
  <si>
    <t>30508909</t>
  </si>
  <si>
    <t>Natural Gas Fired Crude Ore Dryer</t>
  </si>
  <si>
    <t>30508910</t>
  </si>
  <si>
    <t>Fuel Oil Fired Crude Ore Dryer</t>
  </si>
  <si>
    <t>30508911</t>
  </si>
  <si>
    <t>Primary crusher</t>
  </si>
  <si>
    <t>30508912</t>
  </si>
  <si>
    <t>Crushed Talc Railcar Loading</t>
  </si>
  <si>
    <t>30508914</t>
  </si>
  <si>
    <t>Crushed Talc Storage Bin Loading</t>
  </si>
  <si>
    <t>30508917</t>
  </si>
  <si>
    <t>Screening Oversize Ore to Return to Primary Crusher</t>
  </si>
  <si>
    <t>30508921</t>
  </si>
  <si>
    <t>Clarification (Phosphatation)</t>
  </si>
  <si>
    <t>30201521</t>
  </si>
  <si>
    <t>Clarification (Carbonation)</t>
  </si>
  <si>
    <t>30201525</t>
  </si>
  <si>
    <t>Adsorbent Regeneration</t>
  </si>
  <si>
    <t>30201526</t>
  </si>
  <si>
    <t>Adsorbent Conveyor Transfer</t>
  </si>
  <si>
    <t>30201530</t>
  </si>
  <si>
    <t>30201532</t>
  </si>
  <si>
    <t>30201535</t>
  </si>
  <si>
    <t>Sugar Dryer</t>
  </si>
  <si>
    <t>30201536</t>
  </si>
  <si>
    <t>Sugar Cooler</t>
  </si>
  <si>
    <t>30201537</t>
  </si>
  <si>
    <t>40204670</t>
  </si>
  <si>
    <t>Anaerobic Biodegradation: Upflow Anaerobic Sludge Blankets</t>
  </si>
  <si>
    <t>50410740</t>
  </si>
  <si>
    <t>Surface Bioremediation</t>
  </si>
  <si>
    <t>50410760</t>
  </si>
  <si>
    <t>Bioreactors</t>
  </si>
  <si>
    <t>50410761</t>
  </si>
  <si>
    <t>Bioreactors: Activated Sludge</t>
  </si>
  <si>
    <t>50410762</t>
  </si>
  <si>
    <t>Bioreactors: Fixed Film</t>
  </si>
  <si>
    <t>50410763</t>
  </si>
  <si>
    <t>Bioreactors: Sequencing Batch</t>
  </si>
  <si>
    <t>50410764</t>
  </si>
  <si>
    <t>Bioreactors: Fluidized Bed</t>
  </si>
  <si>
    <t>50410765</t>
  </si>
  <si>
    <t>Bioreactors: Soil Slurry</t>
  </si>
  <si>
    <t>50410766</t>
  </si>
  <si>
    <t>Bioreactors: Trickling Filter</t>
  </si>
  <si>
    <t>50410780</t>
  </si>
  <si>
    <t>In Situ Bioremediation</t>
  </si>
  <si>
    <t>50480001</t>
  </si>
  <si>
    <t>50482001</t>
  </si>
  <si>
    <t>50482002</t>
  </si>
  <si>
    <t>50482599</t>
  </si>
  <si>
    <t>50490004</t>
  </si>
  <si>
    <t>General Processes Incinerators: Process Gas</t>
  </si>
  <si>
    <t>62540001</t>
  </si>
  <si>
    <t>MACT Source Categories</t>
  </si>
  <si>
    <t>Food and Agricultural Processes</t>
  </si>
  <si>
    <t>Cellulose Food Casing Manufacture</t>
  </si>
  <si>
    <t>Cellulose Food Casing</t>
  </si>
  <si>
    <t>62540010</t>
  </si>
  <si>
    <t>Cellulose Xanthate Formation: Barattees</t>
  </si>
  <si>
    <t>62540020</t>
  </si>
  <si>
    <t>Viscose Processing</t>
  </si>
  <si>
    <t>62540021</t>
  </si>
  <si>
    <t>Viscose Processing: Viscose Holding Tanks</t>
  </si>
  <si>
    <t>62540022</t>
  </si>
  <si>
    <t>Viscose Processing: Extrusion and Coagulation</t>
  </si>
  <si>
    <t>62540023</t>
  </si>
  <si>
    <t>Viscose Processing: Regeneration</t>
  </si>
  <si>
    <t>62540024</t>
  </si>
  <si>
    <t>Viscose Processing: Water Washing</t>
  </si>
  <si>
    <t>62540025</t>
  </si>
  <si>
    <t>Drying and Humidification</t>
  </si>
  <si>
    <t>62540030</t>
  </si>
  <si>
    <t>MP Operation</t>
  </si>
  <si>
    <t>62540040</t>
  </si>
  <si>
    <t>Acid Bath System And Evaporators</t>
  </si>
  <si>
    <t>62540041</t>
  </si>
  <si>
    <t>(NH4)2 SO4 Acid Bath System and Evaporator</t>
  </si>
  <si>
    <t>62540042</t>
  </si>
  <si>
    <t>Na2SO4 Acid Bath System and Evaporator</t>
  </si>
  <si>
    <t>62540050</t>
  </si>
  <si>
    <t>End Product Storage: Cellulose Casing</t>
  </si>
  <si>
    <t>62580001</t>
  </si>
  <si>
    <t>62582001</t>
  </si>
  <si>
    <t>62582002</t>
  </si>
  <si>
    <t>62582501</t>
  </si>
  <si>
    <t>Viscose Filtering</t>
  </si>
  <si>
    <t>62582502</t>
  </si>
  <si>
    <t>Water Washing</t>
  </si>
  <si>
    <t>62582503</t>
  </si>
  <si>
    <t>Acid Bath Evaporator</t>
  </si>
  <si>
    <t>62582599</t>
  </si>
  <si>
    <t>63111001</t>
  </si>
  <si>
    <t>Agricultural Chemicals Production</t>
  </si>
  <si>
    <t>2,4-D Salts and Esters Production</t>
  </si>
  <si>
    <t>63111010</t>
  </si>
  <si>
    <t>Process Vents: 2,4-D Salts and Esters Production</t>
  </si>
  <si>
    <t>63111011</t>
  </si>
  <si>
    <t>Process Vents, Chlorophenol Unit: Chlorination Reactor</t>
  </si>
  <si>
    <t>63111012</t>
  </si>
  <si>
    <t>Process Vents, Chlorophenol Unit: Distillation</t>
  </si>
  <si>
    <t>63111020</t>
  </si>
  <si>
    <t>Process Vents, Chloroacetic Acid Plant</t>
  </si>
  <si>
    <t>63111021</t>
  </si>
  <si>
    <t>Process Vents, Chloroacetic Acid Plant: Neutralizer</t>
  </si>
  <si>
    <t>63111030</t>
  </si>
  <si>
    <t>Process Vents, Chlorine Plant</t>
  </si>
  <si>
    <t>63111040</t>
  </si>
  <si>
    <t>Process Vents, 2,4-D: Neutralizer (Chlorine and Phenoxyacetic Acid)</t>
  </si>
  <si>
    <t>63111041</t>
  </si>
  <si>
    <t>Process Vents, 2,4-D: Condensation Reactor</t>
  </si>
  <si>
    <t>63111042</t>
  </si>
  <si>
    <t>Process Vents: 2,4-D Recovery</t>
  </si>
  <si>
    <t>63111043</t>
  </si>
  <si>
    <t>Process Vents, 2,4-D Recovery: Vessel</t>
  </si>
  <si>
    <t>63111044</t>
  </si>
  <si>
    <t>Process Vents, 2,4-D Recovery: Filtration</t>
  </si>
  <si>
    <t>63111045</t>
  </si>
  <si>
    <t>Process Vents, 2,4-D: Dryer (For Wet 2,4-D)</t>
  </si>
  <si>
    <t>63111050</t>
  </si>
  <si>
    <t>Process Vents: 2,4-D Product Storage</t>
  </si>
  <si>
    <t>63111070</t>
  </si>
  <si>
    <t>Waste Products</t>
  </si>
  <si>
    <t>63111071</t>
  </si>
  <si>
    <t>Waste Products: Filter Cakes</t>
  </si>
  <si>
    <t>63111072</t>
  </si>
  <si>
    <t>Waste Products: Still Bottoms</t>
  </si>
  <si>
    <t>63125001</t>
  </si>
  <si>
    <t>Captan Production</t>
  </si>
  <si>
    <t>63125010</t>
  </si>
  <si>
    <t>Process Vents: Captan Unit</t>
  </si>
  <si>
    <t>63125011</t>
  </si>
  <si>
    <t>Process Vents: PMM/THPI Reactor</t>
  </si>
  <si>
    <t>63125012</t>
  </si>
  <si>
    <t>Process Vents: Captan Unit, Holding Vessel</t>
  </si>
  <si>
    <t>63125013</t>
  </si>
  <si>
    <t>Process Vents: Captan Unit, Filtration</t>
  </si>
  <si>
    <t>63125014</t>
  </si>
  <si>
    <t>Process Vents: Captan Unit, Washing</t>
  </si>
  <si>
    <t>63125015</t>
  </si>
  <si>
    <t>Process Vents: Captan Unit, Drying</t>
  </si>
  <si>
    <t>63125030</t>
  </si>
  <si>
    <t>Process Vents: THPI Production</t>
  </si>
  <si>
    <t>63125031</t>
  </si>
  <si>
    <t>Process Vents: THPI Reactor</t>
  </si>
  <si>
    <t>63125032</t>
  </si>
  <si>
    <t>Process Vents: THPI Flaker</t>
  </si>
  <si>
    <t>63125040</t>
  </si>
  <si>
    <t>Process Vents: PMM Production</t>
  </si>
  <si>
    <t>63125041</t>
  </si>
  <si>
    <t>Process Vents: PMM Chlorinator</t>
  </si>
  <si>
    <t>40300215</t>
  </si>
  <si>
    <t>40300216</t>
  </si>
  <si>
    <t>40300299</t>
  </si>
  <si>
    <t>Specify Liquid **</t>
  </si>
  <si>
    <t>40300302</t>
  </si>
  <si>
    <t>40301001</t>
  </si>
  <si>
    <t>Fixed Roof Tanks (Varying Sizes)</t>
  </si>
  <si>
    <t>Gasoline RVP 13: Breathing Loss (67000 Bbl. Tank Size)</t>
  </si>
  <si>
    <t>40301002</t>
  </si>
  <si>
    <t>Gasoline RVP 10: Breathing Loss (67000 Bbl. Tank Size)</t>
  </si>
  <si>
    <t>40301003</t>
  </si>
  <si>
    <t>Gasoline RVP 7: Breathing Loss (67000 Bbl. Tank Size)</t>
  </si>
  <si>
    <t>40301004</t>
  </si>
  <si>
    <t>Gasoline RVP 13: Breathing Loss (250000 Bbl. Tank Size)</t>
  </si>
  <si>
    <t>40301005</t>
  </si>
  <si>
    <t>Gasoline RVP 10: Breathing Loss (250000 Bbl. Tank Size)</t>
  </si>
  <si>
    <t>40301006</t>
  </si>
  <si>
    <t>Gasoline RVP 7: Breathing Loss (250000 Bbl. Tank Size)</t>
  </si>
  <si>
    <t>40301007</t>
  </si>
  <si>
    <t>Gasoline RVP 13: Working Loss (Tank Diameter Independent)</t>
  </si>
  <si>
    <t>40301008</t>
  </si>
  <si>
    <t>Gasoline RVP 10: Working Loss (Tank Diameter Independent)</t>
  </si>
  <si>
    <t>40301009</t>
  </si>
  <si>
    <t>Gasoline RVP 7: Working Loss (Tank Diameter Independent)</t>
  </si>
  <si>
    <t>40301010</t>
  </si>
  <si>
    <t>Crude Oil RVP 5: Breathing Loss (67000 Bbl. Tank Size)</t>
  </si>
  <si>
    <t>40301011</t>
  </si>
  <si>
    <t>Crude Oil RVP 5: Breathing Loss (250000 Bbl. Tank Size)</t>
  </si>
  <si>
    <t>40301012</t>
  </si>
  <si>
    <t>Crude Oil RVP 5: Working Loss (Tank Diameter Independent)</t>
  </si>
  <si>
    <t>40301013</t>
  </si>
  <si>
    <t>Jet Naphtha (JP-4): Breathing Loss (67000 Bbl. Tank Size)</t>
  </si>
  <si>
    <t>40301014</t>
  </si>
  <si>
    <t>Jet Naphtha (JP-4): Breathing Loss (250000 Bbl. Tank Size)</t>
  </si>
  <si>
    <t>40301015</t>
  </si>
  <si>
    <t>Jet Naphtha (JP-4): Working Loss (Tank Diameter Independent)</t>
  </si>
  <si>
    <t>40301016</t>
  </si>
  <si>
    <t>Jet Kerosene: Breathing Loss (67000 Bbl. Tank Size)</t>
  </si>
  <si>
    <t>40301017</t>
  </si>
  <si>
    <t>Jet Kerosene: Breathing Loss (250000 Bbl. Tank Size)</t>
  </si>
  <si>
    <t>40301018</t>
  </si>
  <si>
    <t>Jet Kerosene: Working Loss (Tank Diameter Independent)</t>
  </si>
  <si>
    <t>40301019</t>
  </si>
  <si>
    <t>Distillate Fuel #2: Breathing Loss (67000 Bbl. Tank Size)</t>
  </si>
  <si>
    <t>40301020</t>
  </si>
  <si>
    <t>Distillate Fuel #2: Breathing Loss (250000 Bbl. Tank Size)</t>
  </si>
  <si>
    <t>40301021</t>
  </si>
  <si>
    <t>Process Vents, Cl Recovery System: Knockout Pots</t>
  </si>
  <si>
    <t>Grade 5 Fuel Oil: Breathing Loss (67000 Bbl. Tank Size)</t>
  </si>
  <si>
    <t>40301027</t>
  </si>
  <si>
    <t>Grade 4 Fuel Oil: Breathing Loss (67000 Bbl. Tank Size)</t>
  </si>
  <si>
    <t>40301028</t>
  </si>
  <si>
    <t>Grade 2 Fuel Oil: Breathing Loss (67000 Bbl. Tank Size)</t>
  </si>
  <si>
    <t>40301029</t>
  </si>
  <si>
    <t>Grade 1 Fuel Oil: Breathing Loss (67000 Bbl. Tank Size)</t>
  </si>
  <si>
    <t>40301065</t>
  </si>
  <si>
    <t>Grade 6 Fuel Oil: Breathing Loss (250000 Bbl. Tank Size)</t>
  </si>
  <si>
    <t>40301066</t>
  </si>
  <si>
    <t>Grade 5 Fuel Oil: Breathing Loss (250000 Bbl. Tank Size)</t>
  </si>
  <si>
    <t>40301067</t>
  </si>
  <si>
    <t>Grade 4 Fuel Oil: Breathing Loss (250000 Bbl. Tank Size)</t>
  </si>
  <si>
    <t>40301068</t>
  </si>
  <si>
    <t>Grade 2 Fuel Oil: Breathing Loss (250000 Bbl. Tank Size)</t>
  </si>
  <si>
    <t>40301069</t>
  </si>
  <si>
    <t>Grade 1 Fuel Oil: Breathing Loss (250000 Bbl. Tank Size)</t>
  </si>
  <si>
    <t>40301075</t>
  </si>
  <si>
    <t>Grade 6 Fuel Oil: Working Loss (Independent Tank Diameter)</t>
  </si>
  <si>
    <t>Fermentation: Alcohol</t>
  </si>
  <si>
    <t>30280001</t>
  </si>
  <si>
    <t>30282001</t>
  </si>
  <si>
    <t>30282002</t>
  </si>
  <si>
    <t>30282501</t>
  </si>
  <si>
    <t>Mineral Oil Stripper</t>
  </si>
  <si>
    <t>30282502</t>
  </si>
  <si>
    <t>Desolventizer/Toaster</t>
  </si>
  <si>
    <t>30282503</t>
  </si>
  <si>
    <t>Condensate from Condensers</t>
  </si>
  <si>
    <t>30282504</t>
  </si>
  <si>
    <t>Wastewater Separator</t>
  </si>
  <si>
    <t>30282599</t>
  </si>
  <si>
    <t>30288801</t>
  </si>
  <si>
    <t>30288802</t>
  </si>
  <si>
    <t>30288803</t>
  </si>
  <si>
    <t>30288804</t>
  </si>
  <si>
    <t>30288805</t>
  </si>
  <si>
    <t>30290001</t>
  </si>
  <si>
    <t>30290002</t>
  </si>
  <si>
    <t>30290003</t>
  </si>
  <si>
    <t>30290005</t>
  </si>
  <si>
    <t>30601601</t>
  </si>
  <si>
    <t>Catalytic Reforming Unit</t>
  </si>
  <si>
    <t>30601602</t>
  </si>
  <si>
    <t>Alkylation Feed Treater</t>
  </si>
  <si>
    <t>30601603</t>
  </si>
  <si>
    <t>Alkylation Unit: Hydrofluoric Acid</t>
  </si>
  <si>
    <t>30601604</t>
  </si>
  <si>
    <t>Alkylation Unit: Sulfuric Acid</t>
  </si>
  <si>
    <t>30601701</t>
  </si>
  <si>
    <t>Catalytic Hydrotreating Unit</t>
  </si>
  <si>
    <t>30601801</t>
  </si>
  <si>
    <t>Hydrogen Generation Unit</t>
  </si>
  <si>
    <t>30601901</t>
  </si>
  <si>
    <t>Merox Treating Unit</t>
  </si>
  <si>
    <t>30602001</t>
  </si>
  <si>
    <t>Crude Unit Atmospheric Distillation</t>
  </si>
  <si>
    <t>30602101</t>
  </si>
  <si>
    <t>Light Ends Fractionation Unit</t>
  </si>
  <si>
    <t>30602201</t>
  </si>
  <si>
    <t>Gasoline Blending Unit</t>
  </si>
  <si>
    <t>30602301</t>
  </si>
  <si>
    <t>Hydrocracking Unit</t>
  </si>
  <si>
    <t>30602401</t>
  </si>
  <si>
    <t>Reciprocating Engine Compressors</t>
  </si>
  <si>
    <t>Natural Gas Fired</t>
  </si>
  <si>
    <t>30603201</t>
  </si>
  <si>
    <t>Sour Gas Treating Unit</t>
  </si>
  <si>
    <t>30603301</t>
  </si>
  <si>
    <t>Desulfurization</t>
  </si>
  <si>
    <t>Sulfur Recovery Unit</t>
  </si>
  <si>
    <t>30609901</t>
  </si>
  <si>
    <t>Incinerators</t>
  </si>
  <si>
    <t>Distillate Oil (No. 2)</t>
  </si>
  <si>
    <t>30609902</t>
  </si>
  <si>
    <t>30609903</t>
  </si>
  <si>
    <t>30609904</t>
  </si>
  <si>
    <t>30609905</t>
  </si>
  <si>
    <t>30610001</t>
  </si>
  <si>
    <t>Lube Oil Refining</t>
  </si>
  <si>
    <t>30622001</t>
  </si>
  <si>
    <t>Underground Storage Remediation and Other Remediation:</t>
  </si>
  <si>
    <t>30622002</t>
  </si>
  <si>
    <t>Underground Storage and Other Remediation: Soil: Residual Oil</t>
  </si>
  <si>
    <t>30622003</t>
  </si>
  <si>
    <t>Underground Storage and Other Remediation: Soil: Natural Gas</t>
  </si>
  <si>
    <t>30622004</t>
  </si>
  <si>
    <t>Underground Storage and Other Remediation: Soil: Distillate Oil</t>
  </si>
  <si>
    <t>30622005</t>
  </si>
  <si>
    <t>Underground Storage and Other Remediation: Soil: LPG</t>
  </si>
  <si>
    <t>30622006</t>
  </si>
  <si>
    <t>Underground Storage and Other Remediation: Soil: Waste Oil</t>
  </si>
  <si>
    <t>30622201</t>
  </si>
  <si>
    <t>Underground Storage and Other Remediation: Vapor Extract</t>
  </si>
  <si>
    <t>30622202</t>
  </si>
  <si>
    <t>Underground Storage and Other Remediation: Vapor Extract: Residual Oil</t>
  </si>
  <si>
    <t>30622203</t>
  </si>
  <si>
    <t>Underground Storage and Other Remediation: Vapor Extract: Natural Gas</t>
  </si>
  <si>
    <t>30622204</t>
  </si>
  <si>
    <t>Underground Storage &amp; Other Remediation: Vapor Extract: Distillate Oil</t>
  </si>
  <si>
    <t>30622205</t>
  </si>
  <si>
    <t>Underground Storage and Other Remediation: Vapor Extract: LPG</t>
  </si>
  <si>
    <t>30622206</t>
  </si>
  <si>
    <t>Underground Storage and Other Remediation: Vapor Extract: Waste Oil</t>
  </si>
  <si>
    <t>30622401</t>
  </si>
  <si>
    <t>Underground Storage and Other Remediation: Air Stripping</t>
  </si>
  <si>
    <t>30622402</t>
  </si>
  <si>
    <t>Underground Storage and Other Remediation: Air Stripping: Residual Oil</t>
  </si>
  <si>
    <t>30622403</t>
  </si>
  <si>
    <t>Underground Storage and Other Remediation: Air Stripping: Natural Gas</t>
  </si>
  <si>
    <t>30622404</t>
  </si>
  <si>
    <t>Underground Storage &amp; Other Remediation: Air Stripping: Distillate Oil</t>
  </si>
  <si>
    <t>30622405</t>
  </si>
  <si>
    <t>Underground Storage and Other Remediation: Air Stripping: LPG</t>
  </si>
  <si>
    <t>30622406</t>
  </si>
  <si>
    <t>Underground Storage and Other Remediation: Air Stripping: Waste Oil</t>
  </si>
  <si>
    <t>30630005</t>
  </si>
  <si>
    <t>Re-refining of Lube Oils and Greases</t>
  </si>
  <si>
    <t>Waste Oil Still Vent</t>
  </si>
  <si>
    <t>30630006</t>
  </si>
  <si>
    <t>Waste Oil Storage Tank</t>
  </si>
  <si>
    <t>30630007</t>
  </si>
  <si>
    <t>Finished Product Storage Tank</t>
  </si>
  <si>
    <t>30688801</t>
  </si>
  <si>
    <t>30688802</t>
  </si>
  <si>
    <t>30688803</t>
  </si>
  <si>
    <t>30688804</t>
  </si>
  <si>
    <t>30688805</t>
  </si>
  <si>
    <t>30699998</t>
  </si>
  <si>
    <t>Petroleum Products - Not Classified</t>
  </si>
  <si>
    <t>30699999</t>
  </si>
  <si>
    <t>30700101</t>
  </si>
  <si>
    <t>Pulp and Paper and Wood Products</t>
  </si>
  <si>
    <t>Sulfate (Kraft) Pulping</t>
  </si>
  <si>
    <t>40301154</t>
  </si>
  <si>
    <t>Jet Kerosene: Standing Loss - Internal</t>
  </si>
  <si>
    <t>40301155</t>
  </si>
  <si>
    <t>Distillate Fuel #2: Standing Loss - Internal</t>
  </si>
  <si>
    <t>40301165</t>
  </si>
  <si>
    <t>Grade 6 Fuel Oil: Standing Loss (250000 Bbl. Tank Size)</t>
  </si>
  <si>
    <t>40301166</t>
  </si>
  <si>
    <t>Grade 5 Fuel Oil: Standing Loss (250000 Bbl. Tank Size)</t>
  </si>
  <si>
    <t>40301167</t>
  </si>
  <si>
    <t>Grade 4 Fuel Oil: Standing Loss (250000 Bbl. Tank Size)</t>
  </si>
  <si>
    <t>40301168</t>
  </si>
  <si>
    <t>30700106</t>
  </si>
  <si>
    <t>Lime Kiln</t>
  </si>
  <si>
    <t>30700107</t>
  </si>
  <si>
    <t>Turpentine Condenser</t>
  </si>
  <si>
    <t>30700108</t>
  </si>
  <si>
    <t>Fluid Bed Calciner</t>
  </si>
  <si>
    <t>30700109</t>
  </si>
  <si>
    <t>Liquor Oxidation Tower</t>
  </si>
  <si>
    <t>30700110</t>
  </si>
  <si>
    <t>Recovery Furnace/Indirect Contact Evaporator</t>
  </si>
  <si>
    <t>30700111</t>
  </si>
  <si>
    <t>Filtrate Tanks</t>
  </si>
  <si>
    <t>30700112</t>
  </si>
  <si>
    <t>Lime Mud Washers</t>
  </si>
  <si>
    <t>30700113</t>
  </si>
  <si>
    <t>Lime Mud Filter System</t>
  </si>
  <si>
    <t>30700114</t>
  </si>
  <si>
    <t>Bleaching Reactors</t>
  </si>
  <si>
    <t>30700115</t>
  </si>
  <si>
    <t>Chlorine Dioxide</t>
  </si>
  <si>
    <t>30700116</t>
  </si>
  <si>
    <t>40301199</t>
  </si>
  <si>
    <t>Specify Liquid: Standing Loss (250000 Bbl. Tank Size)</t>
  </si>
  <si>
    <t>40301201</t>
  </si>
  <si>
    <t>Variable Vapor Space</t>
  </si>
  <si>
    <t>Gasoline RVP 13: Filling Loss</t>
  </si>
  <si>
    <t>40301202</t>
  </si>
  <si>
    <t>Gasoline RVP 10: Filling Loss</t>
  </si>
  <si>
    <t>40301203</t>
  </si>
  <si>
    <t>Gasoline RVP 7: Filling Loss</t>
  </si>
  <si>
    <t>Process Vents, Reactor: Annealing Zone</t>
  </si>
  <si>
    <t>64130125</t>
  </si>
  <si>
    <t>64130201</t>
  </si>
  <si>
    <t>Polymethyl Methacrylate Prod-Bulk Polymeriz'n, Centrifugal Polymeriz'n</t>
  </si>
  <si>
    <t>Polymethyl Methacrylate Resins: Bulk, Centrifugal Process</t>
  </si>
  <si>
    <t>64130210</t>
  </si>
  <si>
    <t>30700118</t>
  </si>
  <si>
    <t>Liquor Clarifiers</t>
  </si>
  <si>
    <t>30700119</t>
  </si>
  <si>
    <t>Boiler Ash Handling</t>
  </si>
  <si>
    <t>30700120</t>
  </si>
  <si>
    <t>Stock Washing/Screening</t>
  </si>
  <si>
    <t>30700121</t>
  </si>
  <si>
    <t>Wastewater: General</t>
  </si>
  <si>
    <t>30700122</t>
  </si>
  <si>
    <t>Causticizing: General</t>
  </si>
  <si>
    <t>30700199</t>
  </si>
  <si>
    <t>30700203</t>
  </si>
  <si>
    <t>Sulfite Pulping</t>
  </si>
  <si>
    <t>Digester/Blow Pit/Dump Tank: All Bases except Calcium</t>
  </si>
  <si>
    <t>30700211</t>
  </si>
  <si>
    <t>Digester/Blow Pit/Dump Tank: Calcium</t>
  </si>
  <si>
    <t>30700212</t>
  </si>
  <si>
    <t>Digester/Blow Pit/Dump Tank: MgO with Recovery System</t>
  </si>
  <si>
    <t>30700213</t>
  </si>
  <si>
    <t>Digester/Blow Pit/Dump Tank: MgO with Process Change</t>
  </si>
  <si>
    <t>30700214</t>
  </si>
  <si>
    <t>Digester/Blow Pit/Dump Tank: NH3 with Process Change</t>
  </si>
  <si>
    <t>30700215</t>
  </si>
  <si>
    <t>Digester/Blow Pit/Dump Tank: Na with Process Change</t>
  </si>
  <si>
    <t>30700221</t>
  </si>
  <si>
    <t>Recovery System: MgO</t>
  </si>
  <si>
    <t>40301204</t>
  </si>
  <si>
    <t>Jet Naphtha (JP-4): Filling Loss</t>
  </si>
  <si>
    <t>40301205</t>
  </si>
  <si>
    <t>Jet Kerosene: Filling Loss</t>
  </si>
  <si>
    <t>40301206</t>
  </si>
  <si>
    <t>Distillate Fuel #2: Filling Loss</t>
  </si>
  <si>
    <t>40301207</t>
  </si>
  <si>
    <t>Benzene: Filling Loss</t>
  </si>
  <si>
    <t>40301299</t>
  </si>
  <si>
    <t>Specify Liquid: Filling Loss</t>
  </si>
  <si>
    <t>40388801</t>
  </si>
  <si>
    <t>40388802</t>
  </si>
  <si>
    <t>40388803</t>
  </si>
  <si>
    <t>40388804</t>
  </si>
  <si>
    <t>40388805</t>
  </si>
  <si>
    <t>40399999</t>
  </si>
  <si>
    <t>40400101</t>
  </si>
  <si>
    <t>Petroleum Liquids Storage (non-Refinery)</t>
  </si>
  <si>
    <t>Bulk Terminals</t>
  </si>
  <si>
    <t>Gasoline RVP 13: Breathing Loss (67000 Bbl Capacity) - Fixed Roof Tank</t>
  </si>
  <si>
    <t>40400102</t>
  </si>
  <si>
    <t>Gasoline RVP 10: Breathing Loss (67000 Bbl Capacity) - Fixed Roof Tank</t>
  </si>
  <si>
    <t>40400103</t>
  </si>
  <si>
    <t>Gasoline RVP 7: Breathing Loss (67000 Bbl. Capacity) - Fixed Roof Tank</t>
  </si>
  <si>
    <t>40400104</t>
  </si>
  <si>
    <t>Gasoline RVP 13: Breathing Loss (250000 Bbl Capacity)-Fixed Roof Tank</t>
  </si>
  <si>
    <t>40400105</t>
  </si>
  <si>
    <t>Gasoline RVP 10: Breathing Loss (250000 Bbl Capacity)-Fixed Roof Tank</t>
  </si>
  <si>
    <t>40400106</t>
  </si>
  <si>
    <t>Gasoline RVP 7: Breathing Loss (250000 Bbl Capacity) - Fixed Roof Tank</t>
  </si>
  <si>
    <t>40400107</t>
  </si>
  <si>
    <t>Gasoline RVP 13: Working Loss (Diam. Independent) - Fixed Roof Tank</t>
  </si>
  <si>
    <t>40400108</t>
  </si>
  <si>
    <t>Gasoline RVP 10: Working Loss (Diameter Independent) - Fixed Roof Tank</t>
  </si>
  <si>
    <t>40400109</t>
  </si>
  <si>
    <t>Gasoline RVP 7: Working Loss (Diameter Independent) - Fixed Roof Tank</t>
  </si>
  <si>
    <t>40400110</t>
  </si>
  <si>
    <t>Gasoline RVP 13: Standing Loss (67000 Bbl Capacity)-Floating Roof Tank</t>
  </si>
  <si>
    <t>40400111</t>
  </si>
  <si>
    <t>Gasoline RVP 10: Standing Loss (67000 Bbl Capacity)-Floating Roof Tank</t>
  </si>
  <si>
    <t>40400112</t>
  </si>
  <si>
    <t>Gasoline RVP 7: Standing Loss (67000 Bbl Capacity)- Floating Roof Tank</t>
  </si>
  <si>
    <t>40400113</t>
  </si>
  <si>
    <t>Gasoline RVP 13: Standing Loss (250000 Bbl Cap.) - Floating Roof Tank</t>
  </si>
  <si>
    <t>40400114</t>
  </si>
  <si>
    <t>Gasoline RVP 10: Standing Loss (250000 Bbl Cap.) - Floating Roof Tank</t>
  </si>
  <si>
    <t>40400115</t>
  </si>
  <si>
    <t>Gasoline RVP 7: Standing Loss (250000 Bbl Cap.) - Floating Roof Tank</t>
  </si>
  <si>
    <t>40400116</t>
  </si>
  <si>
    <t>Gasoline RVP 13/10/7: Withdrawal Loss (67000 Bbl Cap.) - Float Rf Tnk</t>
  </si>
  <si>
    <t>40400117</t>
  </si>
  <si>
    <t>Gasoline RVP 13/10/7: Withdrawal Loss (250000 Bbl Cap.) - Float Rf Tnk</t>
  </si>
  <si>
    <t>40400118</t>
  </si>
  <si>
    <t>Gasoline RVP 13: Filling Loss (10500 Bbl Cap.) - Variable Vapor Space</t>
  </si>
  <si>
    <t>40400119</t>
  </si>
  <si>
    <t>Gasoline RVP 10: Filling Loss (10500 Bbl Cap.) - Variable Vapor Space</t>
  </si>
  <si>
    <t>40400120</t>
  </si>
  <si>
    <t>Gasoline RVP 7: Filling Loss (10500 Bbl Cap.) - Variable Vapor Space</t>
  </si>
  <si>
    <t>40400121</t>
  </si>
  <si>
    <t>Diesel Fuel: Standing Loss (Diameter Independent) - Fixed Roof Tank</t>
  </si>
  <si>
    <t>40400122</t>
  </si>
  <si>
    <t>Diesel Fuel: Working Loss (Diameter Independent) - Fixed Roof Tank</t>
  </si>
  <si>
    <t>40400130</t>
  </si>
  <si>
    <t>Specify Liquid: Standing Loss - External Floating Roof w/ Primary Seal</t>
  </si>
  <si>
    <t>40400131</t>
  </si>
  <si>
    <t>Gasoline RVP 13: Standing Loss - Ext. Floating Roof w/ Primary Seal</t>
  </si>
  <si>
    <t>40400132</t>
  </si>
  <si>
    <t>Gasoline RVP 10: Standing Loss - Ext. Floating Roof w/ Primary Seal</t>
  </si>
  <si>
    <t>40400133</t>
  </si>
  <si>
    <t>Gasoline RVP 7: Standing Loss - External Floating Roof w/ Primary Seal</t>
  </si>
  <si>
    <t>40400140</t>
  </si>
  <si>
    <t>Specify Liquid: Standing Loss - Ext. Float Roof Tank w/ Second'y Seal</t>
  </si>
  <si>
    <t>40400141</t>
  </si>
  <si>
    <t>Etherification: Autoclaves</t>
  </si>
  <si>
    <t>64450022</t>
  </si>
  <si>
    <t>Neutralization</t>
  </si>
  <si>
    <t>64450030</t>
  </si>
  <si>
    <t>41000101</t>
  </si>
  <si>
    <t>Petroleum Solvent - Industrial</t>
  </si>
  <si>
    <t>Stoddard</t>
  </si>
  <si>
    <t>41000102</t>
  </si>
  <si>
    <t>41000115</t>
  </si>
  <si>
    <t>Washer/Extractor</t>
  </si>
  <si>
    <t>41000125</t>
  </si>
  <si>
    <t>Electric Arc Furnace: Alloy Steel (Stack)</t>
  </si>
  <si>
    <t>30300906</t>
  </si>
  <si>
    <t>Charging: Electric Arc Furnace</t>
  </si>
  <si>
    <t>30300907</t>
  </si>
  <si>
    <t>Tapping: Electric Arc Furnace</t>
  </si>
  <si>
    <t>30300908</t>
  </si>
  <si>
    <t>Electric Arc Furnace: Carbon Steel (Stack)</t>
  </si>
  <si>
    <t>30300910</t>
  </si>
  <si>
    <t>Pickling</t>
  </si>
  <si>
    <t>30300911</t>
  </si>
  <si>
    <t>Soaking Pits</t>
  </si>
  <si>
    <t>30300912</t>
  </si>
  <si>
    <t>30300913</t>
  </si>
  <si>
    <t>Basic Oxygen Furnace: Open Hood-Stack</t>
  </si>
  <si>
    <t>30300914</t>
  </si>
  <si>
    <t>40400161</t>
  </si>
  <si>
    <t>Gasoline RVP 13: Standing Loss - Int. Floating Roof w/ Primary Seal</t>
  </si>
  <si>
    <t>Empty-cell process with artif cond &amp; stm heating, chromated copper ars</t>
  </si>
  <si>
    <t>30700564</t>
  </si>
  <si>
    <t>Empty-cell process with artif cond &amp; stm heating, other waterborne pre</t>
  </si>
  <si>
    <t>30700570</t>
  </si>
  <si>
    <t>Quenching, creosote</t>
  </si>
  <si>
    <t>30700571</t>
  </si>
  <si>
    <t>Quenching, pentachlorophenol</t>
  </si>
  <si>
    <t>30700572</t>
  </si>
  <si>
    <t>Quenching, other oilborne preservative</t>
  </si>
  <si>
    <t>30700573</t>
  </si>
  <si>
    <t>Quenching, chromated copper arsenate</t>
  </si>
  <si>
    <t>30700574</t>
  </si>
  <si>
    <t>Quenching, other waterborne preservative</t>
  </si>
  <si>
    <t>30700580</t>
  </si>
  <si>
    <t>Retort unloading, creosote</t>
  </si>
  <si>
    <t>30700581</t>
  </si>
  <si>
    <t>Retort unloading, pentachlorophenol</t>
  </si>
  <si>
    <t>30700582</t>
  </si>
  <si>
    <t>Retort unloading, other oilborne preservative</t>
  </si>
  <si>
    <t>30700583</t>
  </si>
  <si>
    <t>Retort unloading, chromated copper arsenate</t>
  </si>
  <si>
    <t>30700584</t>
  </si>
  <si>
    <t>Retort unloading, other waterborne preservative</t>
  </si>
  <si>
    <t>30300927</t>
  </si>
  <si>
    <t>Steel Scrap Preheater</t>
  </si>
  <si>
    <t>30300928</t>
  </si>
  <si>
    <t>Argon-oxygen Decarburization</t>
  </si>
  <si>
    <t>30300929</t>
  </si>
  <si>
    <t>Steel Plate Burner/Torch Cutter</t>
  </si>
  <si>
    <t>30300930</t>
  </si>
  <si>
    <t>Q-BOP Melting and Refining</t>
  </si>
  <si>
    <t>30300931</t>
  </si>
  <si>
    <t>Hot Rolling</t>
  </si>
  <si>
    <t>30300932</t>
  </si>
  <si>
    <t>Scarfing</t>
  </si>
  <si>
    <t>30300933</t>
  </si>
  <si>
    <t>Reheat Furnaces</t>
  </si>
  <si>
    <t>30300934</t>
  </si>
  <si>
    <t>Heat Treating Furnaces: Annealing</t>
  </si>
  <si>
    <t>30300935</t>
  </si>
  <si>
    <t>Cold Rolling</t>
  </si>
  <si>
    <t>30300936</t>
  </si>
  <si>
    <t>Coating: Tin, Zinc, etc.</t>
  </si>
  <si>
    <t>30300998</t>
  </si>
  <si>
    <t>30300999</t>
  </si>
  <si>
    <t>30301001</t>
  </si>
  <si>
    <t>Lead Production</t>
  </si>
  <si>
    <t>Sintering: Single Stream</t>
  </si>
  <si>
    <t>30301002</t>
  </si>
  <si>
    <t>Blast Furnace Operation</t>
  </si>
  <si>
    <t>30301003</t>
  </si>
  <si>
    <t>Dross Reverberatory Furnace</t>
  </si>
  <si>
    <t>30301004</t>
  </si>
  <si>
    <t>Ore Crushing</t>
  </si>
  <si>
    <t>30301005</t>
  </si>
  <si>
    <t>Materials Handling (Includes 11, 12, 13, 04, 14)</t>
  </si>
  <si>
    <t>30301006</t>
  </si>
  <si>
    <t>Sintering: Dual Stream Feed End</t>
  </si>
  <si>
    <t>30301007</t>
  </si>
  <si>
    <t>Sintering: Dual Stream Discharge End</t>
  </si>
  <si>
    <t>30301008</t>
  </si>
  <si>
    <t>Slag Fume Furnace</t>
  </si>
  <si>
    <t>30301009</t>
  </si>
  <si>
    <t>Lead Drossing</t>
  </si>
  <si>
    <t>30301010</t>
  </si>
  <si>
    <t>Raw Material Crushing and Grinding</t>
  </si>
  <si>
    <t>30301011</t>
  </si>
  <si>
    <t>30301012</t>
  </si>
  <si>
    <t>Raw Material Storage Piles</t>
  </si>
  <si>
    <t>30301013</t>
  </si>
  <si>
    <t>30301014</t>
  </si>
  <si>
    <t>Sintering Charge Mixing</t>
  </si>
  <si>
    <t>30301015</t>
  </si>
  <si>
    <t>Sinter Crushing/Screening</t>
  </si>
  <si>
    <t>30301016</t>
  </si>
  <si>
    <t>Sinter Transfer</t>
  </si>
  <si>
    <t>30301017</t>
  </si>
  <si>
    <t>Sinter Fines Return Handling</t>
  </si>
  <si>
    <t>30301018</t>
  </si>
  <si>
    <t>Blast Furnace Charging</t>
  </si>
  <si>
    <t>30301019</t>
  </si>
  <si>
    <t>Blast Furnace Tapping (Metal and Slag)</t>
  </si>
  <si>
    <t>30301020</t>
  </si>
  <si>
    <t>Blast Furnace Lead Pouring</t>
  </si>
  <si>
    <t>30301021</t>
  </si>
  <si>
    <t>Blast Furnace Slag Pouring</t>
  </si>
  <si>
    <t>30301022</t>
  </si>
  <si>
    <t>Lead Refining/Silver Retort</t>
  </si>
  <si>
    <t>30301023</t>
  </si>
  <si>
    <t>Lead Casting</t>
  </si>
  <si>
    <t>30301024</t>
  </si>
  <si>
    <t>Reverberatory or Kettle Softening</t>
  </si>
  <si>
    <t>30301025</t>
  </si>
  <si>
    <t>Sinter Machine Leakage</t>
  </si>
  <si>
    <t>30301026</t>
  </si>
  <si>
    <t>Sinter Dump Area</t>
  </si>
  <si>
    <t>30301027</t>
  </si>
  <si>
    <t>Emulsion Latex Process: Latex Screen Filters</t>
  </si>
  <si>
    <t>30102644</t>
  </si>
  <si>
    <t>Emulsion Latex Process: Latex Packaging</t>
  </si>
  <si>
    <t>30102645</t>
  </si>
  <si>
    <t>Emulsion Latex Process: Latex Loading</t>
  </si>
  <si>
    <t>30102646</t>
  </si>
  <si>
    <t>Emulsion Latex Process: Latex Product Storage</t>
  </si>
  <si>
    <t>30102650</t>
  </si>
  <si>
    <t>Fugitive Emissions: Monomer Unloading</t>
  </si>
  <si>
    <t>30102651</t>
  </si>
  <si>
    <t>Fugitive Emissions: Soap Solution Storage</t>
  </si>
  <si>
    <t>30102652</t>
  </si>
  <si>
    <t>Fugitive Emissions: Activated Catalyst Storage</t>
  </si>
  <si>
    <t>30102653</t>
  </si>
  <si>
    <t>Fugitive Emissions: Modifier Storage</t>
  </si>
  <si>
    <t>30102654</t>
  </si>
  <si>
    <t>Fugitive Emissions: Stabilizer Storage</t>
  </si>
  <si>
    <t>30102655</t>
  </si>
  <si>
    <t>Fugitive Emissions: Antioxidant Storage</t>
  </si>
  <si>
    <t>30102656</t>
  </si>
  <si>
    <t>Fugitive Emissions: Carbon Black Storage</t>
  </si>
  <si>
    <t>30102699</t>
  </si>
  <si>
    <t>30102701</t>
  </si>
  <si>
    <t>Ammonium Nitrate Production</t>
  </si>
  <si>
    <t>Prilling Tower: Neutralizer **</t>
  </si>
  <si>
    <t>30102704</t>
  </si>
  <si>
    <t>Neutralizer</t>
  </si>
  <si>
    <t>30102705</t>
  </si>
  <si>
    <t>Granulator **</t>
  </si>
  <si>
    <t>30102706</t>
  </si>
  <si>
    <t>Dryers and Coolers **</t>
  </si>
  <si>
    <t>30102707</t>
  </si>
  <si>
    <t>Rotary Drum Granulator</t>
  </si>
  <si>
    <t>30102708</t>
  </si>
  <si>
    <t>Pan Granulator</t>
  </si>
  <si>
    <t>30102709</t>
  </si>
  <si>
    <t>Bulk Loading (General)</t>
  </si>
  <si>
    <t>30102710</t>
  </si>
  <si>
    <t>Bagging of Product</t>
  </si>
  <si>
    <t>30102711</t>
  </si>
  <si>
    <t>Neutralizer: High Density</t>
  </si>
  <si>
    <t>30102712</t>
  </si>
  <si>
    <t>Prilling Tower: High Density</t>
  </si>
  <si>
    <t>30102713</t>
  </si>
  <si>
    <t>High Density Dryers and Coolers (scb**</t>
  </si>
  <si>
    <t>30102714</t>
  </si>
  <si>
    <t>Prilling Cooler: High Density</t>
  </si>
  <si>
    <t>30102717</t>
  </si>
  <si>
    <t>Evaporator/Concentrator: High Density</t>
  </si>
  <si>
    <t>30102718</t>
  </si>
  <si>
    <t>Coating: High Density</t>
  </si>
  <si>
    <t>30102720</t>
  </si>
  <si>
    <t>Solids Screening</t>
  </si>
  <si>
    <t>30102721</t>
  </si>
  <si>
    <t>Neutralizer: Low Density</t>
  </si>
  <si>
    <t>30102722</t>
  </si>
  <si>
    <t>Prilling Tower: Low Density</t>
  </si>
  <si>
    <t>30102723</t>
  </si>
  <si>
    <t>Low Density Dryers and Coolers (scb**</t>
  </si>
  <si>
    <t>Blast Furnace: Casting, Uncontrolled Casthouse Roof Monitor</t>
  </si>
  <si>
    <t>30301513</t>
  </si>
  <si>
    <t>Blast Furnace: Casting, Furnace with Local Evacuation</t>
  </si>
  <si>
    <t>30301514</t>
  </si>
  <si>
    <t>Blast Furnace: Taphole and Trough Only</t>
  </si>
  <si>
    <t>30301518</t>
  </si>
  <si>
    <t>30301520</t>
  </si>
  <si>
    <t>Basic Oxygen Furnace (BOF)</t>
  </si>
  <si>
    <t>30301521</t>
  </si>
  <si>
    <t>BOF, Top Blown Furnace: Charging</t>
  </si>
  <si>
    <t>30301522</t>
  </si>
  <si>
    <t>BOF, Top Blown Furnace: Melting and Refining</t>
  </si>
  <si>
    <t>30301523</t>
  </si>
  <si>
    <t>BOF, Top Blown Furnace: Tapping</t>
  </si>
  <si>
    <t>30301524</t>
  </si>
  <si>
    <t>BOF, Top Blown Furnace: Hot Metal Transfer</t>
  </si>
  <si>
    <t>30301530</t>
  </si>
  <si>
    <t>QBOP: Melting and Refining</t>
  </si>
  <si>
    <t>30301540</t>
  </si>
  <si>
    <t>Electric Arc Furnace (EAF): Charging</t>
  </si>
  <si>
    <t>30301541</t>
  </si>
  <si>
    <t>EAF: Melting and Refining</t>
  </si>
  <si>
    <t>30301542</t>
  </si>
  <si>
    <t>EAF: Tapping</t>
  </si>
  <si>
    <t>30301543</t>
  </si>
  <si>
    <t>EAF: Slagging</t>
  </si>
  <si>
    <t>30301550</t>
  </si>
  <si>
    <t>Open Hearth Furnace: Charging</t>
  </si>
  <si>
    <t>30301551</t>
  </si>
  <si>
    <t>Open Hearth Furnace: Melting and Refining</t>
  </si>
  <si>
    <t>30301552</t>
  </si>
  <si>
    <t>Open Hearth Furnace: Tapping</t>
  </si>
  <si>
    <t>30301553</t>
  </si>
  <si>
    <t>Open Hearth Furnace: Hot Metal Transfer</t>
  </si>
  <si>
    <t>30301554</t>
  </si>
  <si>
    <t>Open Hearth Furnace: Slagging</t>
  </si>
  <si>
    <t>30301560</t>
  </si>
  <si>
    <t>Teeming: Leaded Steel</t>
  </si>
  <si>
    <t>30301561</t>
  </si>
  <si>
    <t>Teeming: Unleaded Steel</t>
  </si>
  <si>
    <t>30301570</t>
  </si>
  <si>
    <t>Machine Scarfing</t>
  </si>
  <si>
    <t>30301571</t>
  </si>
  <si>
    <t>Manual Scarfing</t>
  </si>
  <si>
    <t>Radio Frequency Heated Dryer: Non-specified Pine Species</t>
  </si>
  <si>
    <t>30700771</t>
  </si>
  <si>
    <t>Softwood Plywood, Veneer Dryer, Radio Frequency-Heated</t>
  </si>
  <si>
    <t>30700780</t>
  </si>
  <si>
    <t>Plywood Press: Phenol-formaldehyde Resin</t>
  </si>
  <si>
    <t>30700781</t>
  </si>
  <si>
    <t>Plywood Press: Urea-formaldehyde Resin</t>
  </si>
  <si>
    <t>30700783</t>
  </si>
  <si>
    <t>Softwood Plywood Press:  Phenol-formaldehyde Resin</t>
  </si>
  <si>
    <t>30700785</t>
  </si>
  <si>
    <t>Hardwood Plywood Press:  Urea-formaldehyde Resin</t>
  </si>
  <si>
    <t>30700788</t>
  </si>
  <si>
    <t>Pile Formation Stacker: Coal</t>
  </si>
  <si>
    <t>30301595</t>
  </si>
  <si>
    <t>Batch Drops Front End Loader Truck: High Silt Slag</t>
  </si>
  <si>
    <t>30301596</t>
  </si>
  <si>
    <t>Batch Drops Front End Loader Truck: Low Silt Slag</t>
  </si>
  <si>
    <t>30302301</t>
  </si>
  <si>
    <t>Taconite Iron Ore Processing</t>
  </si>
  <si>
    <t>Primary Crushing</t>
  </si>
  <si>
    <t>30302302</t>
  </si>
  <si>
    <t>Tertiary Crusher</t>
  </si>
  <si>
    <t>30302303</t>
  </si>
  <si>
    <t>30302304</t>
  </si>
  <si>
    <t>30302305</t>
  </si>
  <si>
    <t>Ore Storage</t>
  </si>
  <si>
    <t>30302306</t>
  </si>
  <si>
    <t>Dry Grinding/Milling</t>
  </si>
  <si>
    <t>30302307</t>
  </si>
  <si>
    <t>30700799</t>
  </si>
  <si>
    <t>30700798</t>
  </si>
  <si>
    <t>30700801</t>
  </si>
  <si>
    <t>Sawmill Operations</t>
  </si>
  <si>
    <t>Log Debarking</t>
  </si>
  <si>
    <t>30700802</t>
  </si>
  <si>
    <t>Log Sawing</t>
  </si>
  <si>
    <t>30700803</t>
  </si>
  <si>
    <t>Sawdust Pile Handling</t>
  </si>
  <si>
    <t>30700804</t>
  </si>
  <si>
    <t>Sawing: Cyclone Exhaust</t>
  </si>
  <si>
    <t>30700805</t>
  </si>
  <si>
    <t>Planning/Trimming: Cyclone Exhaust</t>
  </si>
  <si>
    <t>30700806</t>
  </si>
  <si>
    <t>Sanding: Cyclone Exhaust</t>
  </si>
  <si>
    <t>30700807</t>
  </si>
  <si>
    <t>Sanderdust: Cyclone Exhaust</t>
  </si>
  <si>
    <t>30700808</t>
  </si>
  <si>
    <t>Other Cyclones: Exhaust</t>
  </si>
  <si>
    <t>30700820</t>
  </si>
  <si>
    <t>Flexographic: Propyl Alcohol Cleanup</t>
  </si>
  <si>
    <t>40500415</t>
  </si>
  <si>
    <t>Offset Lithography: Dampening Solution with Alcohol Substitute</t>
  </si>
  <si>
    <t>40500416</t>
  </si>
  <si>
    <t>Offset Lithography: Dampening Solution with High Solvent Content</t>
  </si>
  <si>
    <t>40500417</t>
  </si>
  <si>
    <t>Offset Lithography: Cleaning Solution: Water-based</t>
  </si>
  <si>
    <t>40500418</t>
  </si>
  <si>
    <t>Offset Lithography: Dampening Solution with Isopropyl Alcohol</t>
  </si>
  <si>
    <t>40500421</t>
  </si>
  <si>
    <t>Offset Lithography: Heatset Ink Mixing</t>
  </si>
  <si>
    <t>40500422</t>
  </si>
  <si>
    <t>Offset Lithography: Heatset Solvent Storage</t>
  </si>
  <si>
    <t>40500431</t>
  </si>
  <si>
    <t>Offset Lithography: Nonheated Lithographic Inks</t>
  </si>
  <si>
    <t>40500432</t>
  </si>
  <si>
    <t>40500433</t>
  </si>
  <si>
    <t>40500501</t>
  </si>
  <si>
    <t>Gravure: 2754</t>
  </si>
  <si>
    <t>40500502</t>
  </si>
  <si>
    <t>Ink Thinning Solvent: Dimethylformamide</t>
  </si>
  <si>
    <t>40500503</t>
  </si>
  <si>
    <t>Ink Thinning Solvent: Ethyl Acetate</t>
  </si>
  <si>
    <t>40500506</t>
  </si>
  <si>
    <t>Ink Thinning Solvent: Methyl Ethyl Ketone</t>
  </si>
  <si>
    <t>40500507</t>
  </si>
  <si>
    <t>Ink Thinning Solvent: Methyl Isobutyl Ketone</t>
  </si>
  <si>
    <t>40500510</t>
  </si>
  <si>
    <t>Ink Thinning Solvent: Toluene</t>
  </si>
  <si>
    <t>40500511</t>
  </si>
  <si>
    <t>40500512</t>
  </si>
  <si>
    <t>40500513</t>
  </si>
  <si>
    <t>40500514</t>
  </si>
  <si>
    <t>Gravure: Cleanup Solvent</t>
  </si>
  <si>
    <t>40500597</t>
  </si>
  <si>
    <t>40500598</t>
  </si>
  <si>
    <t>Ink Thinning Solvent: Other Not Specified</t>
  </si>
  <si>
    <t>40500599</t>
  </si>
  <si>
    <t>40500601</t>
  </si>
  <si>
    <t>Ink Mixing</t>
  </si>
  <si>
    <t>40500701</t>
  </si>
  <si>
    <t>40500801</t>
  </si>
  <si>
    <t>Screen Printing</t>
  </si>
  <si>
    <t>40500802</t>
  </si>
  <si>
    <t>Fugitive Emissions: Cleaning Rags</t>
  </si>
  <si>
    <t>40500811</t>
  </si>
  <si>
    <t>40500812</t>
  </si>
  <si>
    <t>40588801</t>
  </si>
  <si>
    <t>40588802</t>
  </si>
  <si>
    <t>40588803</t>
  </si>
  <si>
    <t>40588804</t>
  </si>
  <si>
    <t>40588805</t>
  </si>
  <si>
    <t>40600101</t>
  </si>
  <si>
    <t>Transportation and Marketing of Petroleum Products</t>
  </si>
  <si>
    <t>Tank Cars and Trucks</t>
  </si>
  <si>
    <t>Gasoline: Splash Loading **</t>
  </si>
  <si>
    <t>40600126</t>
  </si>
  <si>
    <t>Gasoline: Submerged Loading **</t>
  </si>
  <si>
    <t>40600129</t>
  </si>
  <si>
    <t>Asphalt: Splash Loading</t>
  </si>
  <si>
    <t>40600130</t>
  </si>
  <si>
    <t>Distillate Oil: Submerged Loading **</t>
  </si>
  <si>
    <t>40600131</t>
  </si>
  <si>
    <t>Gasoline: Submerged Loading (Normal Service)</t>
  </si>
  <si>
    <t>40600132</t>
  </si>
  <si>
    <t>Crude Oil: Submerged Loading (Normal Service)</t>
  </si>
  <si>
    <t>40600133</t>
  </si>
  <si>
    <t>Jet Naphtha: Submerged Loading (Normal Service)</t>
  </si>
  <si>
    <t>40600134</t>
  </si>
  <si>
    <t>Kerosene: Submerged Loading (Normal Services)</t>
  </si>
  <si>
    <t>40600135</t>
  </si>
  <si>
    <t>Distillate Oil: Submerged Loading (Normal Service)</t>
  </si>
  <si>
    <t>30701062</t>
  </si>
  <si>
    <t>Sanderdust Metering Bin</t>
  </si>
  <si>
    <t>30701064</t>
  </si>
  <si>
    <t>Raw Fuel Bin</t>
  </si>
  <si>
    <t>30701199</t>
  </si>
  <si>
    <t>Paper Coating and Glazing</t>
  </si>
  <si>
    <t>Extrusion Coating Line with Solvent Free Resin/Wax</t>
  </si>
  <si>
    <t>30701201</t>
  </si>
  <si>
    <t>Miscellaneous Paper Processes</t>
  </si>
  <si>
    <t>Cyclones</t>
  </si>
  <si>
    <t>30701220</t>
  </si>
  <si>
    <t>Thermomechanical Process</t>
  </si>
  <si>
    <t>30701301</t>
  </si>
  <si>
    <t>Miscellaneous Paper Products</t>
  </si>
  <si>
    <t>Shredding Newspaper for Insulation Manufacturing</t>
  </si>
  <si>
    <t>30701399</t>
  </si>
  <si>
    <t>30701410</t>
  </si>
  <si>
    <t>Hardboard (HB) Manufacture</t>
  </si>
  <si>
    <t>Tube dryer, direct wood-fired, blowline blend, PF resin, hardwood</t>
  </si>
  <si>
    <t>30701415</t>
  </si>
  <si>
    <t>Tube dryer, direct NG-fired, blowline blend, PF resin, hardwood</t>
  </si>
  <si>
    <t>30701416</t>
  </si>
  <si>
    <t>Board dryer,direct NG-fired,softwood, linseed oil binder(heated zones)</t>
  </si>
  <si>
    <t>30701420</t>
  </si>
  <si>
    <t>Tempering oven, direct natural gas-fired, hardwood</t>
  </si>
  <si>
    <t>30701425</t>
  </si>
  <si>
    <t>Tube dryer, second stage, indirect heated, hardwood</t>
  </si>
  <si>
    <t>30701430</t>
  </si>
  <si>
    <t>30302397</t>
  </si>
  <si>
    <t>Secondary Storage Bin Loading</t>
  </si>
  <si>
    <t>30302398</t>
  </si>
  <si>
    <t>Tertiary Storage Bin Loading</t>
  </si>
  <si>
    <t>30302399</t>
  </si>
  <si>
    <t>30302401</t>
  </si>
  <si>
    <t>Metal Mining (General Processes)</t>
  </si>
  <si>
    <t>Primary Crushing: Low Moisture Ore</t>
  </si>
  <si>
    <t>30302402</t>
  </si>
  <si>
    <t>Secondary Crushing: Low Moisture Ore</t>
  </si>
  <si>
    <t>30302403</t>
  </si>
  <si>
    <t>Tertiary Crushing: Low Moisture Ore</t>
  </si>
  <si>
    <t>30302404</t>
  </si>
  <si>
    <t>Material Handling: Low Moisture Ore</t>
  </si>
  <si>
    <t>30302405</t>
  </si>
  <si>
    <t>Primary Crushing: High Moisture Ore</t>
  </si>
  <si>
    <t>2730100000</t>
  </si>
  <si>
    <t>2730100001</t>
  </si>
  <si>
    <t>Dust Devils</t>
  </si>
  <si>
    <t>2740001000</t>
  </si>
  <si>
    <t>Miscellaneous</t>
  </si>
  <si>
    <t>Lightning</t>
  </si>
  <si>
    <t>2740020000</t>
  </si>
  <si>
    <t>2740020010</t>
  </si>
  <si>
    <t>Water/Barren</t>
  </si>
  <si>
    <t>2740030000</t>
  </si>
  <si>
    <t>Fresh Water</t>
  </si>
  <si>
    <t>2740030010</t>
  </si>
  <si>
    <t>2740040000</t>
  </si>
  <si>
    <t>Salt Water</t>
  </si>
  <si>
    <t>2740040010</t>
  </si>
  <si>
    <t>NONROAD</t>
  </si>
  <si>
    <t>2260000000</t>
  </si>
  <si>
    <t>Off-highway Vehicle Gasoline, 2-Stroke</t>
  </si>
  <si>
    <t>2-Stroke Gasoline except Rail and Marine</t>
  </si>
  <si>
    <t>All</t>
  </si>
  <si>
    <t>2260001000</t>
  </si>
  <si>
    <t>Recreational Equipment</t>
  </si>
  <si>
    <t>2260001010</t>
  </si>
  <si>
    <t>Motorcycles: Off-road</t>
  </si>
  <si>
    <t>2260001020</t>
  </si>
  <si>
    <t>Snowmobiles</t>
  </si>
  <si>
    <t>2260001030</t>
  </si>
  <si>
    <t>All Terrain Vehicles</t>
  </si>
  <si>
    <t>SCC8 - dropped "offroad MC/"</t>
  </si>
  <si>
    <t>2260001040</t>
  </si>
  <si>
    <t>Minibikes</t>
  </si>
  <si>
    <t>2260001050</t>
  </si>
  <si>
    <t>Golf Carts</t>
  </si>
  <si>
    <t>2260001060</t>
  </si>
  <si>
    <t>Specialty Vehicles/Carts</t>
  </si>
  <si>
    <t>2260002000</t>
  </si>
  <si>
    <t>Construction and Mining Equipment</t>
  </si>
  <si>
    <t>SCC6 - added "and Mining"</t>
  </si>
  <si>
    <t>2260002003</t>
  </si>
  <si>
    <t>Pavers</t>
  </si>
  <si>
    <t>SCC8 - dropped "Asphalt"</t>
  </si>
  <si>
    <t>2260002006</t>
  </si>
  <si>
    <t>Tampers/Rammers</t>
  </si>
  <si>
    <t>2260002009</t>
  </si>
  <si>
    <t>Plate Compactors</t>
  </si>
  <si>
    <t>2260002012</t>
  </si>
  <si>
    <t>Concrete Pavers **</t>
  </si>
  <si>
    <t>SCC8 - added "**"</t>
  </si>
  <si>
    <t>2260002015</t>
  </si>
  <si>
    <t>Rollers</t>
  </si>
  <si>
    <t>2260002018</t>
  </si>
  <si>
    <t>Scrapers</t>
  </si>
  <si>
    <t>2260002021</t>
  </si>
  <si>
    <t>Paving Equipment</t>
  </si>
  <si>
    <t>2260002024</t>
  </si>
  <si>
    <t>End Product Finishing</t>
  </si>
  <si>
    <t>30105201</t>
  </si>
  <si>
    <t>Casein</t>
  </si>
  <si>
    <t>Casein Manufacture</t>
  </si>
  <si>
    <t>30105205</t>
  </si>
  <si>
    <t>Precipitation</t>
  </si>
  <si>
    <t>30105210</t>
  </si>
  <si>
    <t>Draining</t>
  </si>
  <si>
    <t>30105211</t>
  </si>
  <si>
    <t>Draining: Batch Method</t>
  </si>
  <si>
    <t>30105212</t>
  </si>
  <si>
    <t>Draining: Continuous Method</t>
  </si>
  <si>
    <t>30105215</t>
  </si>
  <si>
    <t>30105220</t>
  </si>
  <si>
    <t>Dewatering</t>
  </si>
  <si>
    <t>30105221</t>
  </si>
  <si>
    <t>Dewatering: Continuous Power Press</t>
  </si>
  <si>
    <t>30105222</t>
  </si>
  <si>
    <t>Dewatering: Hand Press</t>
  </si>
  <si>
    <t>30105230</t>
  </si>
  <si>
    <t>Grinding Curd</t>
  </si>
  <si>
    <t>30105235</t>
  </si>
  <si>
    <t>30105240</t>
  </si>
  <si>
    <t>Grinding, Packaging, and Storing</t>
  </si>
  <si>
    <t>30106001</t>
  </si>
  <si>
    <t>Pharmaceutical Preparations</t>
  </si>
  <si>
    <t>Vacuum Dryers</t>
  </si>
  <si>
    <t>30106002</t>
  </si>
  <si>
    <t>Reactors</t>
  </si>
  <si>
    <t>30106003</t>
  </si>
  <si>
    <t>Distillation Units</t>
  </si>
  <si>
    <t>30106004</t>
  </si>
  <si>
    <t>Filters</t>
  </si>
  <si>
    <t>30106005</t>
  </si>
  <si>
    <t>Extractors</t>
  </si>
  <si>
    <t>30106006</t>
  </si>
  <si>
    <t>Centrifuges</t>
  </si>
  <si>
    <t>30106007</t>
  </si>
  <si>
    <t>Crystallizers</t>
  </si>
  <si>
    <t>30106008</t>
  </si>
  <si>
    <t>Exhaust Systems</t>
  </si>
  <si>
    <t>30106009</t>
  </si>
  <si>
    <t>Air Dryers</t>
  </si>
  <si>
    <t>30106010</t>
  </si>
  <si>
    <t>Storage/Transfer</t>
  </si>
  <si>
    <t>30106011</t>
  </si>
  <si>
    <t>Coating Process</t>
  </si>
  <si>
    <t>30106012</t>
  </si>
  <si>
    <t>Granulation Process</t>
  </si>
  <si>
    <t>30106013</t>
  </si>
  <si>
    <t>Fermentation Tanks</t>
  </si>
  <si>
    <t>30106021</t>
  </si>
  <si>
    <t>Raw Material Unloading</t>
  </si>
  <si>
    <t>30106022</t>
  </si>
  <si>
    <t>Miscellaneous Fugitives</t>
  </si>
  <si>
    <t>30106023</t>
  </si>
  <si>
    <t>30106099</t>
  </si>
  <si>
    <t>30107001</t>
  </si>
  <si>
    <t>Inorganic Chemical Manufacturing (General)</t>
  </si>
  <si>
    <t>Fugitive Leaks</t>
  </si>
  <si>
    <t>30107002</t>
  </si>
  <si>
    <t>30107101</t>
  </si>
  <si>
    <t>Reformers</t>
  </si>
  <si>
    <t>30107102</t>
  </si>
  <si>
    <t>CO Converter</t>
  </si>
  <si>
    <t>30107103</t>
  </si>
  <si>
    <t>Hydrogen Storage</t>
  </si>
  <si>
    <t>30109101</t>
  </si>
  <si>
    <t>Acetone/Ketone Production</t>
  </si>
  <si>
    <t>Acetone: General</t>
  </si>
  <si>
    <t>30109105</t>
  </si>
  <si>
    <t>30109110</t>
  </si>
  <si>
    <t>30109151</t>
  </si>
  <si>
    <t>Acetone: Cumene Oxidation</t>
  </si>
  <si>
    <t>30109152</t>
  </si>
  <si>
    <t>Acetone: CHP Concentrator</t>
  </si>
  <si>
    <t>30109153</t>
  </si>
  <si>
    <t>Acetone: Light-ends Distillation Vent</t>
  </si>
  <si>
    <t>30109154</t>
  </si>
  <si>
    <t>Acetone: Finishing Column</t>
  </si>
  <si>
    <t>30109180</t>
  </si>
  <si>
    <t>Acetone: Fugitive Emissions</t>
  </si>
  <si>
    <t>30109199</t>
  </si>
  <si>
    <t>Ketone: Other Not Classified</t>
  </si>
  <si>
    <t>30110002</t>
  </si>
  <si>
    <t>Maleic Anhydride</t>
  </si>
  <si>
    <t>Product Recovery Absorber</t>
  </si>
  <si>
    <t>30110003</t>
  </si>
  <si>
    <t>Vacuum System Vent</t>
  </si>
  <si>
    <t>30110004</t>
  </si>
  <si>
    <t>30110005</t>
  </si>
  <si>
    <t>Precipitate Filtering/Washing</t>
  </si>
  <si>
    <t>30304016</t>
  </si>
  <si>
    <t>Calcination/Heating</t>
  </si>
  <si>
    <t>30304017</t>
  </si>
  <si>
    <t>Cooling of Alumina</t>
  </si>
  <si>
    <t>30380001</t>
  </si>
  <si>
    <t>30382001</t>
  </si>
  <si>
    <t>30382002</t>
  </si>
  <si>
    <t>30382599</t>
  </si>
  <si>
    <t>30388801</t>
  </si>
  <si>
    <t>30388802</t>
  </si>
  <si>
    <t>30388803</t>
  </si>
  <si>
    <t>30388804</t>
  </si>
  <si>
    <t>30388805</t>
  </si>
  <si>
    <t>30390001</t>
  </si>
  <si>
    <t>30390002</t>
  </si>
  <si>
    <t>30390003</t>
  </si>
  <si>
    <t>30390004</t>
  </si>
  <si>
    <t>30390011</t>
  </si>
  <si>
    <t>30390012</t>
  </si>
  <si>
    <t>30390013</t>
  </si>
  <si>
    <t>30390014</t>
  </si>
  <si>
    <t>30390021</t>
  </si>
  <si>
    <t>SCC8-added space</t>
  </si>
  <si>
    <t>30390022</t>
  </si>
  <si>
    <t>30390023</t>
  </si>
  <si>
    <t>30390024</t>
  </si>
  <si>
    <t>Process Gas: Flares</t>
  </si>
  <si>
    <t>30800199</t>
  </si>
  <si>
    <t>30800197</t>
  </si>
  <si>
    <t>30800198</t>
  </si>
  <si>
    <t>30800501</t>
  </si>
  <si>
    <t>Tire Retreading</t>
  </si>
  <si>
    <t>Tire Buffing Machines</t>
  </si>
  <si>
    <t>30800699</t>
  </si>
  <si>
    <t>Other Fabricated Plastics</t>
  </si>
  <si>
    <t>30800701</t>
  </si>
  <si>
    <t>Fiberglass Resin Products</t>
  </si>
  <si>
    <t>Plastics Machining: Drilling/Sanding/Sawing/etc.</t>
  </si>
  <si>
    <t>30800702</t>
  </si>
  <si>
    <t>Mould Release</t>
  </si>
  <si>
    <t>30800703</t>
  </si>
  <si>
    <t>Solvent Consumption</t>
  </si>
  <si>
    <t>30800704</t>
  </si>
  <si>
    <t>Adhesive Consumption</t>
  </si>
  <si>
    <t>30800705</t>
  </si>
  <si>
    <t>30800720</t>
  </si>
  <si>
    <t>30800721</t>
  </si>
  <si>
    <t>Gel Coat: Roll On</t>
  </si>
  <si>
    <t>30800722</t>
  </si>
  <si>
    <t>Gel Coat: Spray On</t>
  </si>
  <si>
    <t>30800723</t>
  </si>
  <si>
    <t>Resin: General: Roll On</t>
  </si>
  <si>
    <t>30800724</t>
  </si>
  <si>
    <t>Resin: General: Spray On ** (use 3-08-007-30)</t>
  </si>
  <si>
    <t>30800730</t>
  </si>
  <si>
    <t>Resin Spray Layup (non-vapor-suppressed)</t>
  </si>
  <si>
    <t>30800731</t>
  </si>
  <si>
    <t>Resin Spray Layup (vapor-suppressed)</t>
  </si>
  <si>
    <t>30800732</t>
  </si>
  <si>
    <t>Resin Spray Layup (vacuum bagging)</t>
  </si>
  <si>
    <t>30800736</t>
  </si>
  <si>
    <t>Resin Closed Molding</t>
  </si>
  <si>
    <t>30800799</t>
  </si>
  <si>
    <t>30800801</t>
  </si>
  <si>
    <t>Plastic Foam Products</t>
  </si>
  <si>
    <t>Expansion Process via Steam</t>
  </si>
  <si>
    <t>30800802</t>
  </si>
  <si>
    <t>30800803</t>
  </si>
  <si>
    <t>Bead Storage</t>
  </si>
  <si>
    <t>30800901</t>
  </si>
  <si>
    <t>Plastic Miscellaneous Products</t>
  </si>
  <si>
    <t>Polystyrene: General</t>
  </si>
  <si>
    <t>30801001</t>
  </si>
  <si>
    <t>Plastic Products Manufacturing</t>
  </si>
  <si>
    <t>Adhesives Production: General Process</t>
  </si>
  <si>
    <t>30801002</t>
  </si>
  <si>
    <t>30801003</t>
  </si>
  <si>
    <t>Film Production, Die (Flat/Circular)</t>
  </si>
  <si>
    <t>30801004</t>
  </si>
  <si>
    <t>Sheet Production, Polymerizer</t>
  </si>
  <si>
    <t>30801005</t>
  </si>
  <si>
    <t>Foam Production - General Process</t>
  </si>
  <si>
    <t>30801006</t>
  </si>
  <si>
    <t>Lamination, Kettles/Oven</t>
  </si>
  <si>
    <t>30801007</t>
  </si>
  <si>
    <t>Molding Machine</t>
  </si>
  <si>
    <t>30801008</t>
  </si>
  <si>
    <t>Sheet Production, Calendering</t>
  </si>
  <si>
    <t>30805001</t>
  </si>
  <si>
    <t>Vinyl Floor Tile Manufacturing</t>
  </si>
  <si>
    <t>Tile Chip Bin Tipper</t>
  </si>
  <si>
    <t>30805002</t>
  </si>
  <si>
    <t>Tile Chip Receiving Hopper</t>
  </si>
  <si>
    <t>30805003</t>
  </si>
  <si>
    <t>Tile Chip Belt Conveyors</t>
  </si>
  <si>
    <t>40700813</t>
  </si>
  <si>
    <t>Isopropyl Alcohol: Breathing Loss</t>
  </si>
  <si>
    <t>40700814</t>
  </si>
  <si>
    <t>Isopropyl Alcohol: Working Loss</t>
  </si>
  <si>
    <t>40700815</t>
  </si>
  <si>
    <t>Methyl Alcohol: Breathing Loss</t>
  </si>
  <si>
    <t>40700816</t>
  </si>
  <si>
    <t>Methyl Alcohol: Working Loss</t>
  </si>
  <si>
    <t>40700817</t>
  </si>
  <si>
    <t>N-Propyl Alcohol: Breathing Loss</t>
  </si>
  <si>
    <t>40700818</t>
  </si>
  <si>
    <t>N-Propyl Alcohol: Working Loss</t>
  </si>
  <si>
    <t>40700819</t>
  </si>
  <si>
    <t>Xylol: Breathing Loss</t>
  </si>
  <si>
    <t>40700820</t>
  </si>
  <si>
    <t>Xylol: Working Loss</t>
  </si>
  <si>
    <t>40700897</t>
  </si>
  <si>
    <t>Specify Alcohol: Breathing Loss</t>
  </si>
  <si>
    <t>40700898</t>
  </si>
  <si>
    <t>Specify Alcohol: Working Loss</t>
  </si>
  <si>
    <t>40701601</t>
  </si>
  <si>
    <t>Fixed Roof Tanks - Alkanes (Paraffins)</t>
  </si>
  <si>
    <t>N-Decane: Breathing Loss</t>
  </si>
  <si>
    <t>40701602</t>
  </si>
  <si>
    <t>N-Decane: Working Loss</t>
  </si>
  <si>
    <t>40701603</t>
  </si>
  <si>
    <t>N-Dodecane: Breathing Loss</t>
  </si>
  <si>
    <t>40701604</t>
  </si>
  <si>
    <t>N-Dodecane: Working Loss</t>
  </si>
  <si>
    <t>40701605</t>
  </si>
  <si>
    <t>30900302</t>
  </si>
  <si>
    <t>Tumble Cleaning</t>
  </si>
  <si>
    <t>30900303</t>
  </si>
  <si>
    <t>Polishing</t>
  </si>
  <si>
    <t>30900304</t>
  </si>
  <si>
    <t>Buffing</t>
  </si>
  <si>
    <t>30900500</t>
  </si>
  <si>
    <t>Welding</t>
  </si>
  <si>
    <t>30900501</t>
  </si>
  <si>
    <t>Arc Welding: General ** (See 3-09-050)</t>
  </si>
  <si>
    <t>30900502</t>
  </si>
  <si>
    <t>Oxyfuel Welding: General ** (See 3-09-044)</t>
  </si>
  <si>
    <t>30901001</t>
  </si>
  <si>
    <t>Electroplating Operations</t>
  </si>
  <si>
    <t>Entire Process: General</t>
  </si>
  <si>
    <t>30901002</t>
  </si>
  <si>
    <t>30901003</t>
  </si>
  <si>
    <t>Entire Process: Nickel</t>
  </si>
  <si>
    <t>30901004</t>
  </si>
  <si>
    <t>Entire Process: Copper</t>
  </si>
  <si>
    <t>30901005</t>
  </si>
  <si>
    <t>Entire Process: Zinc</t>
  </si>
  <si>
    <t>30901006</t>
  </si>
  <si>
    <t>Entire Process: Chrome</t>
  </si>
  <si>
    <t>30901007</t>
  </si>
  <si>
    <t>Entire Process: Cadmium</t>
  </si>
  <si>
    <t>30901014</t>
  </si>
  <si>
    <t>40703203</t>
  </si>
  <si>
    <t>Ethanolamines: Breathing Loss</t>
  </si>
  <si>
    <t>40703204</t>
  </si>
  <si>
    <t>Ethanolamines: Working Loss</t>
  </si>
  <si>
    <t>40703205</t>
  </si>
  <si>
    <t>Ethyleneamines: Breathing Loss</t>
  </si>
  <si>
    <t>40703206</t>
  </si>
  <si>
    <t>Ethyleneamines: Working Loss</t>
  </si>
  <si>
    <t>40703207</t>
  </si>
  <si>
    <t>Monoethanolamine: Breathing Loss</t>
  </si>
  <si>
    <t>40703208</t>
  </si>
  <si>
    <t>Monoethanolamine: Working Loss</t>
  </si>
  <si>
    <t>40703209</t>
  </si>
  <si>
    <t>Decorative Chromium - Electroplating Tank</t>
  </si>
  <si>
    <t>30901038</t>
  </si>
  <si>
    <t>Chromic Acid Anodizing - Anodizing Tank</t>
  </si>
  <si>
    <t>30901042</t>
  </si>
  <si>
    <t>Copper (cyanide, including strike) - Electroplating Tank</t>
  </si>
  <si>
    <t>30901045</t>
  </si>
  <si>
    <t>Copper (sulfate) - Electroplating Tank</t>
  </si>
  <si>
    <t>Electric Furnace</t>
  </si>
  <si>
    <t>30400419</t>
  </si>
  <si>
    <t>Raw Material Dryer</t>
  </si>
  <si>
    <t>30400420</t>
  </si>
  <si>
    <t>30400421</t>
  </si>
  <si>
    <t>Raw Material Transfer/Conveying</t>
  </si>
  <si>
    <t>30400422</t>
  </si>
  <si>
    <t>Raw Material Storage Pile</t>
  </si>
  <si>
    <t>30400423</t>
  </si>
  <si>
    <t>Slag Breaking</t>
  </si>
  <si>
    <t>30400424</t>
  </si>
  <si>
    <t>Size Separation</t>
  </si>
  <si>
    <t>30400425</t>
  </si>
  <si>
    <t>30400426</t>
  </si>
  <si>
    <t>Kettle Refining</t>
  </si>
  <si>
    <t>30400499</t>
  </si>
  <si>
    <t>30400501</t>
  </si>
  <si>
    <t>Lead Battery Manufacture</t>
  </si>
  <si>
    <t>Overall Process **</t>
  </si>
  <si>
    <t>30400502</t>
  </si>
  <si>
    <t>Casting Furnace **</t>
  </si>
  <si>
    <t>30400503</t>
  </si>
  <si>
    <t>Paste Mixer **</t>
  </si>
  <si>
    <t>30400504</t>
  </si>
  <si>
    <t>Three Process Operation **</t>
  </si>
  <si>
    <t>30400505</t>
  </si>
  <si>
    <t>30400506</t>
  </si>
  <si>
    <t>Grid Casting</t>
  </si>
  <si>
    <t>30400507</t>
  </si>
  <si>
    <t>Paste Mixing</t>
  </si>
  <si>
    <t>30400508</t>
  </si>
  <si>
    <t>Lead Oxide Mill (Baghouse Outlet)</t>
  </si>
  <si>
    <t>30400509</t>
  </si>
  <si>
    <t>Three Process Operation</t>
  </si>
  <si>
    <t>30400510</t>
  </si>
  <si>
    <t>Lead Reclaiming Furnace</t>
  </si>
  <si>
    <t>30400511</t>
  </si>
  <si>
    <t>Small Parts Casting</t>
  </si>
  <si>
    <t>30400512</t>
  </si>
  <si>
    <t>Formation</t>
  </si>
  <si>
    <t>30400513</t>
  </si>
  <si>
    <t>Barton Process: Oxidation Kettle</t>
  </si>
  <si>
    <t>30400521</t>
  </si>
  <si>
    <t>30400522</t>
  </si>
  <si>
    <t>30400523</t>
  </si>
  <si>
    <t>30400524</t>
  </si>
  <si>
    <t>30400525</t>
  </si>
  <si>
    <t>30400526</t>
  </si>
  <si>
    <t>30400527</t>
  </si>
  <si>
    <t>30400528</t>
  </si>
  <si>
    <t>30400529</t>
  </si>
  <si>
    <t>Grid Cast/Paste Mix: Combined Operation</t>
  </si>
  <si>
    <t>30400530</t>
  </si>
  <si>
    <t>Paste Mix/Lead Charge: Combined Operation</t>
  </si>
  <si>
    <t>30400531</t>
  </si>
  <si>
    <t>Wash and Paint</t>
  </si>
  <si>
    <t>30400599</t>
  </si>
  <si>
    <t>30400601</t>
  </si>
  <si>
    <t>Magnesium</t>
  </si>
  <si>
    <t>30400602</t>
  </si>
  <si>
    <t>Dow Seawater Process</t>
  </si>
  <si>
    <t>30400605</t>
  </si>
  <si>
    <t>Dow Seawater Process: Neutralization Tank</t>
  </si>
  <si>
    <t>30400606</t>
  </si>
  <si>
    <t>Dow Seawater Process: HCl Absorbers</t>
  </si>
  <si>
    <t>30400607</t>
  </si>
  <si>
    <t>Dow Seawater Process: Evaporator</t>
  </si>
  <si>
    <t>30400608</t>
  </si>
  <si>
    <t>Dow Seawater Process: Filtering/Concentration</t>
  </si>
  <si>
    <t>30400609</t>
  </si>
  <si>
    <t>Dow Seawater Process: Shelf Dryer</t>
  </si>
  <si>
    <t>30400610</t>
  </si>
  <si>
    <t>Dow Seawater Process: Rotary Dryer</t>
  </si>
  <si>
    <t>30400611</t>
  </si>
  <si>
    <t>Dow Seawater Process: Prilling</t>
  </si>
  <si>
    <t>30400612</t>
  </si>
  <si>
    <t>Dow Seawater Process: Granule Storage Tanks</t>
  </si>
  <si>
    <t>30400613</t>
  </si>
  <si>
    <t>Dow Seawater Process: Electrolysis</t>
  </si>
  <si>
    <t>30400614</t>
  </si>
  <si>
    <t>Dow Seawater Process: Regenerative Furnaces</t>
  </si>
  <si>
    <t>30400630</t>
  </si>
  <si>
    <t>Natural Lead Industrial (NLI) Brine Process</t>
  </si>
  <si>
    <t>30400635</t>
  </si>
  <si>
    <t>NLI Brine Process: MgCl2 Melt/Purification</t>
  </si>
  <si>
    <t>30400636</t>
  </si>
  <si>
    <t>NLI Brine Process: 2nd Vessel, Further Purification</t>
  </si>
  <si>
    <t>30400637</t>
  </si>
  <si>
    <t>NLI Brine Process: Electrolysis</t>
  </si>
  <si>
    <t>30400650</t>
  </si>
  <si>
    <t>American Magnesium Process</t>
  </si>
  <si>
    <t>30400655</t>
  </si>
  <si>
    <t>American Magnesium Process: Purification II</t>
  </si>
  <si>
    <t>30400656</t>
  </si>
  <si>
    <t>American Magnesium Process: Electrolysis</t>
  </si>
  <si>
    <t>30400660</t>
  </si>
  <si>
    <t>American Magnesium Process: Chlorine Recovery</t>
  </si>
  <si>
    <t>30400699</t>
  </si>
  <si>
    <t>30400701</t>
  </si>
  <si>
    <t>Steel Foundries</t>
  </si>
  <si>
    <t>30400702</t>
  </si>
  <si>
    <t>Open Hearth Furnace</t>
  </si>
  <si>
    <t>30400703</t>
  </si>
  <si>
    <t>Open Hearth Furnace with Oxygen Lance</t>
  </si>
  <si>
    <t>30400704</t>
  </si>
  <si>
    <t>Heat Treating Furnace</t>
  </si>
  <si>
    <t>30400705</t>
  </si>
  <si>
    <t>30400706</t>
  </si>
  <si>
    <t>30400707</t>
  </si>
  <si>
    <t>30400708</t>
  </si>
  <si>
    <t>30400709</t>
  </si>
  <si>
    <t>30400710</t>
  </si>
  <si>
    <t>30400711</t>
  </si>
  <si>
    <t>30400712</t>
  </si>
  <si>
    <t>30400713</t>
  </si>
  <si>
    <t>30400714</t>
  </si>
  <si>
    <t>30400715</t>
  </si>
  <si>
    <t>Finishing</t>
  </si>
  <si>
    <t>30400716</t>
  </si>
  <si>
    <t>30400717</t>
  </si>
  <si>
    <t>30400718</t>
  </si>
  <si>
    <t>30400720</t>
  </si>
  <si>
    <t>30400721</t>
  </si>
  <si>
    <t>30400722</t>
  </si>
  <si>
    <t>Muller</t>
  </si>
  <si>
    <t>30400723</t>
  </si>
  <si>
    <t>30400724</t>
  </si>
  <si>
    <t>Ethylbenzene Recovery</t>
  </si>
  <si>
    <t>30116906</t>
  </si>
  <si>
    <t>Polyethylbenzene Recovery</t>
  </si>
  <si>
    <t>30116980</t>
  </si>
  <si>
    <t>30117401</t>
  </si>
  <si>
    <t>Ethylene Oxide</t>
  </si>
  <si>
    <t>30117402</t>
  </si>
  <si>
    <t>Air Oxidation Process Reactor: Main Vent</t>
  </si>
  <si>
    <t>30117410</t>
  </si>
  <si>
    <t>Oxygen Oxidation Process Reactor: CO2 Purge Vent</t>
  </si>
  <si>
    <t>30117411</t>
  </si>
  <si>
    <t>Oxygen Oxidation Process Reactor: Argon Purge Vent</t>
  </si>
  <si>
    <t>30117421</t>
  </si>
  <si>
    <t>Stripper Purge Vent</t>
  </si>
  <si>
    <t>30117480</t>
  </si>
  <si>
    <t>30117601</t>
  </si>
  <si>
    <t>Glycerin (Glycerol)</t>
  </si>
  <si>
    <t>30117610</t>
  </si>
  <si>
    <t>Chlorination Process: General</t>
  </si>
  <si>
    <t>30117611</t>
  </si>
  <si>
    <t>CO2 Absorber</t>
  </si>
  <si>
    <t>30117612</t>
  </si>
  <si>
    <t>Evaporator</t>
  </si>
  <si>
    <t>30117613</t>
  </si>
  <si>
    <t>30117614</t>
  </si>
  <si>
    <t>Stripping Column</t>
  </si>
  <si>
    <t>Raw Material Silo</t>
  </si>
  <si>
    <t>30400739</t>
  </si>
  <si>
    <t>Scrap Centrifugation</t>
  </si>
  <si>
    <t>30400740</t>
  </si>
  <si>
    <t>ER5154 Electrode</t>
  </si>
  <si>
    <t>30905254</t>
  </si>
  <si>
    <t>E70S Electrode</t>
  </si>
  <si>
    <t>30905276</t>
  </si>
  <si>
    <t>ERNiCrMo Electrode</t>
  </si>
  <si>
    <t>30905280</t>
  </si>
  <si>
    <t>ERNiCu Electrode</t>
  </si>
  <si>
    <t>30905300</t>
  </si>
  <si>
    <t>Flux Cored Arc Welding (FCAW)</t>
  </si>
  <si>
    <t>30905306</t>
  </si>
  <si>
    <t>E110 T5-K3 Electrode</t>
  </si>
  <si>
    <t>30905308</t>
  </si>
  <si>
    <t>30905312</t>
  </si>
  <si>
    <t>E308LT Electrode</t>
  </si>
  <si>
    <t>30905320</t>
  </si>
  <si>
    <t>E316LT Electrode</t>
  </si>
  <si>
    <t>30905354</t>
  </si>
  <si>
    <t>E70T Electrode</t>
  </si>
  <si>
    <t>30905355</t>
  </si>
  <si>
    <t>E71T Electrode</t>
  </si>
  <si>
    <t>30905400</t>
  </si>
  <si>
    <t>Submerged Arc Welding (SAW)</t>
  </si>
  <si>
    <t>30905410</t>
  </si>
  <si>
    <t>EM12K Electrode</t>
  </si>
  <si>
    <t>30905500</t>
  </si>
  <si>
    <t>Electrogas Welding (EGW)</t>
  </si>
  <si>
    <t>30905600</t>
  </si>
  <si>
    <t>Electrostag Welding (ESW)</t>
  </si>
  <si>
    <t>30905800</t>
  </si>
  <si>
    <t>Gas Tungsten Arc Welding (GTAW)</t>
  </si>
  <si>
    <t>30905900</t>
  </si>
  <si>
    <t>Fixed Roof Tanks - Glycol Ethers</t>
  </si>
  <si>
    <t>Butyl Carbitol: Breathing Loss</t>
  </si>
  <si>
    <t>40705202</t>
  </si>
  <si>
    <t>Butyl Carbitol: Working Loss</t>
  </si>
  <si>
    <t>40705203</t>
  </si>
  <si>
    <t>Butyl Cellosolve: Breathing Loss</t>
  </si>
  <si>
    <t>40705204</t>
  </si>
  <si>
    <t>Butyl Cellosolve: Working Loss</t>
  </si>
  <si>
    <t>40705205</t>
  </si>
  <si>
    <t>Carbitol: Breathing Loss</t>
  </si>
  <si>
    <t>40705206</t>
  </si>
  <si>
    <t>Carbitol: Working Loss</t>
  </si>
  <si>
    <t>40705207</t>
  </si>
  <si>
    <t>Cellosolve: Breathing Loss</t>
  </si>
  <si>
    <t>40705208</t>
  </si>
  <si>
    <t>Cellosolve: Working Loss</t>
  </si>
  <si>
    <t>40705209</t>
  </si>
  <si>
    <t>Diethylene Glycol: Breathing Loss</t>
  </si>
  <si>
    <t>40705210</t>
  </si>
  <si>
    <t>Diethylene Glycol: Working Loss</t>
  </si>
  <si>
    <t>40705211</t>
  </si>
  <si>
    <t>Methyl Carbitol: Breathing Loss</t>
  </si>
  <si>
    <t>40705212</t>
  </si>
  <si>
    <t>Methyl Carbitol: Working Loss</t>
  </si>
  <si>
    <t>40705213</t>
  </si>
  <si>
    <t>Methyl Cellosolve: Breathing Loss</t>
  </si>
  <si>
    <t>40705214</t>
  </si>
  <si>
    <t>Methyl Cellosolve: Working Loss</t>
  </si>
  <si>
    <t>40705215</t>
  </si>
  <si>
    <t>Polyethylene Glycol: Breathing Loss</t>
  </si>
  <si>
    <t>40705216</t>
  </si>
  <si>
    <t>Polyethylene Glycol: Working Loss</t>
  </si>
  <si>
    <t>40705217</t>
  </si>
  <si>
    <t>Triethylene Glycol: Breathing Loss</t>
  </si>
  <si>
    <t>40705218</t>
  </si>
  <si>
    <t>Triethylene Glycol: Working Loss</t>
  </si>
  <si>
    <t>40705297</t>
  </si>
  <si>
    <t>Specify Glycol Ether: Breathing Loss</t>
  </si>
  <si>
    <t>40705298</t>
  </si>
  <si>
    <t>Specify Glycol Ether: Working Loss</t>
  </si>
  <si>
    <t>40705601</t>
  </si>
  <si>
    <t>Fixed Roof Tanks - Glycols</t>
  </si>
  <si>
    <t>1,4-Butanediol: Breathing Loss</t>
  </si>
  <si>
    <t>40705602</t>
  </si>
  <si>
    <t>1,4-Butanediol: Working Loss</t>
  </si>
  <si>
    <t>40705603</t>
  </si>
  <si>
    <t>Ethylene Glycol: Breathing Loss</t>
  </si>
  <si>
    <t>40705604</t>
  </si>
  <si>
    <t>Ethylene Glycol: Working Loss</t>
  </si>
  <si>
    <t>40705605</t>
  </si>
  <si>
    <t>Dipropylene Glycol: Breathing Loss</t>
  </si>
  <si>
    <t>40705606</t>
  </si>
  <si>
    <t>Dipropylene Glycol: Working Loss</t>
  </si>
  <si>
    <t>40705607</t>
  </si>
  <si>
    <t>Glycerol: Breathing Loss</t>
  </si>
  <si>
    <t>40705608</t>
  </si>
  <si>
    <t>Glycerol: Working Loss</t>
  </si>
  <si>
    <t>40705609</t>
  </si>
  <si>
    <t>Propylene Glycol: Breathing Loss</t>
  </si>
  <si>
    <t>40705610</t>
  </si>
  <si>
    <t>Propylene Glycol: Working Loss</t>
  </si>
  <si>
    <t>40705697</t>
  </si>
  <si>
    <t>Specify Glycol: Breathing Loss</t>
  </si>
  <si>
    <t>40705698</t>
  </si>
  <si>
    <t>Specify Glycol: Working Loss</t>
  </si>
  <si>
    <t>40706001</t>
  </si>
  <si>
    <t>Fixed Roof Tanks - Halogenated Organics</t>
  </si>
  <si>
    <t>Benzyl Chloride: Breathing Loss</t>
  </si>
  <si>
    <t>40706002</t>
  </si>
  <si>
    <t>Benzyl Chloride: Working Loss</t>
  </si>
  <si>
    <t>40706003</t>
  </si>
  <si>
    <t>Caprolactum (Soln): Breathing Loss</t>
  </si>
  <si>
    <t>40706004</t>
  </si>
  <si>
    <t>Caprolactum (Soln): Working Loss</t>
  </si>
  <si>
    <t>40706005</t>
  </si>
  <si>
    <t>Carbon Tetrachloride: Breathing Loss</t>
  </si>
  <si>
    <t>40706006</t>
  </si>
  <si>
    <t>Carbon Tetrachloride: Working Loss</t>
  </si>
  <si>
    <t>40706007</t>
  </si>
  <si>
    <t>Chlorobenzene: Breathing Loss</t>
  </si>
  <si>
    <t>40706008</t>
  </si>
  <si>
    <t>Chlorobenzene: Working Loss</t>
  </si>
  <si>
    <t>40706009</t>
  </si>
  <si>
    <t>o-Dichlorobenzene: Breathing Loss</t>
  </si>
  <si>
    <t>40706010</t>
  </si>
  <si>
    <t>o-Dichlorobenzene: Working Loss</t>
  </si>
  <si>
    <t>40706011</t>
  </si>
  <si>
    <t>p-Dichlorobenzene: Breathing Loss</t>
  </si>
  <si>
    <t>40706012</t>
  </si>
  <si>
    <t>p-Dichlorobenzene: Working Loss</t>
  </si>
  <si>
    <t>40706013</t>
  </si>
  <si>
    <t>Epichlorohydrin: Breathing Loss</t>
  </si>
  <si>
    <t>40706014</t>
  </si>
  <si>
    <t>Epichlorohydrin: Working Loss</t>
  </si>
  <si>
    <t>40706015</t>
  </si>
  <si>
    <t>Ethylene Dibromide: Breathing Loss</t>
  </si>
  <si>
    <t>40706016</t>
  </si>
  <si>
    <t>Ethylene Dibromide: Working Loss</t>
  </si>
  <si>
    <t>Wells</t>
  </si>
  <si>
    <t>31000206</t>
  </si>
  <si>
    <t>Gas Lift</t>
  </si>
  <si>
    <t>Valves: Fugitive Emissions</t>
  </si>
  <si>
    <t>31000208</t>
  </si>
  <si>
    <t>Incinerators Burning Waste Gas or Augmented Waste Gas</t>
  </si>
  <si>
    <t>31000211</t>
  </si>
  <si>
    <t>Pipeline Pigging (releases during pig removal)</t>
  </si>
  <si>
    <t>Flares Combusting Gases &gt;1000 BTU/scf</t>
  </si>
  <si>
    <t>Flares Combusting Gases &lt;1000 BTU/scf</t>
  </si>
  <si>
    <t>All Equipt Leak Fugitives (Valves, Flanges, Connections, Seals, Drains</t>
  </si>
  <si>
    <t>31000221</t>
  </si>
  <si>
    <t>31000222</t>
  </si>
  <si>
    <t>31000223</t>
  </si>
  <si>
    <t>31000224</t>
  </si>
  <si>
    <t>Flanges and Connections</t>
  </si>
  <si>
    <t>Glycol Dehydrator Reboiler Still Stack</t>
  </si>
  <si>
    <t>Glycol Dehydrator Reboiler Burner</t>
  </si>
  <si>
    <t>Hydrocarbon Skimmer</t>
  </si>
  <si>
    <t>31000231</t>
  </si>
  <si>
    <t>Natural Gas Processing Facilities</t>
  </si>
  <si>
    <t>Glycol Dehydrators: Reboiler Still Vent: Triethylene Glycol</t>
  </si>
  <si>
    <t>Glycol Dehydrators: Reboiler Burner Stack: Triethylene Glycol</t>
  </si>
  <si>
    <t>Glycol Dehydrators: Phase Separator Vent: Triethylene Glycol</t>
  </si>
  <si>
    <t>Glycol Dehydrators: Ethylene Glycol: General</t>
  </si>
  <si>
    <t>Gas Sweeting: Amine Process</t>
  </si>
  <si>
    <t>Process Valves</t>
  </si>
  <si>
    <t>31000308</t>
  </si>
  <si>
    <t>Open-ended Lines</t>
  </si>
  <si>
    <t>31000321</t>
  </si>
  <si>
    <t>Glycol Dehydrators: Niagaran Formation (Mich.)</t>
  </si>
  <si>
    <t>31000322</t>
  </si>
  <si>
    <t>Glycol Dehydrators: Prairie du Chien Formation (Mich.)</t>
  </si>
  <si>
    <t>31000323</t>
  </si>
  <si>
    <t>Glycol Dehydrators: Antrim Formation (Mich.)</t>
  </si>
  <si>
    <t>31000401</t>
  </si>
  <si>
    <t>31000402</t>
  </si>
  <si>
    <t>31000403</t>
  </si>
  <si>
    <t>Propane/Butane</t>
  </si>
  <si>
    <t>31000411</t>
  </si>
  <si>
    <t>Distillate Oil (No. 2): Steam Generators</t>
  </si>
  <si>
    <t>31000412</t>
  </si>
  <si>
    <t>Residual Oil: Steam Generators</t>
  </si>
  <si>
    <t>31000413</t>
  </si>
  <si>
    <t>Crude Oil: Steam Generators</t>
  </si>
  <si>
    <t>31000414</t>
  </si>
  <si>
    <t>Natural Gas: Steam Generators</t>
  </si>
  <si>
    <t>31000415</t>
  </si>
  <si>
    <t>Process Gas: Steam Generators</t>
  </si>
  <si>
    <t>31000501</t>
  </si>
  <si>
    <t>Liquid Waste Treatment</t>
  </si>
  <si>
    <t>Floatation Units</t>
  </si>
  <si>
    <t>Liquid - Liquid Separator</t>
  </si>
  <si>
    <t>31000503</t>
  </si>
  <si>
    <t>Oil-Water Separator</t>
  </si>
  <si>
    <t>31000504</t>
  </si>
  <si>
    <t>Oil-Sludge-Waste Water Pit</t>
  </si>
  <si>
    <t>31000505</t>
  </si>
  <si>
    <t>Other Not Classified: Construction/Demolition</t>
  </si>
  <si>
    <t>31299999</t>
  </si>
  <si>
    <t>Machinery, Miscellaneous</t>
  </si>
  <si>
    <t>Miscellaneous Machinery</t>
  </si>
  <si>
    <t>31300500</t>
  </si>
  <si>
    <t>Electrical Equipment</t>
  </si>
  <si>
    <t>Electrical Switch Manufacture</t>
  </si>
  <si>
    <t>Electrical Switch Manufacture: Overall Process</t>
  </si>
  <si>
    <t>31301001</t>
  </si>
  <si>
    <t>Light Bulb Manufacture</t>
  </si>
  <si>
    <t>Light Bulb Glass to Socket Base Lubrication with SO2</t>
  </si>
  <si>
    <t>31301100</t>
  </si>
  <si>
    <t>Fluorescent Lamp Manufacture</t>
  </si>
  <si>
    <t>Fluorescent Lamp Manufacture: Overall Process</t>
  </si>
  <si>
    <t>31301200</t>
  </si>
  <si>
    <t>Fluorescent Lamp Recycling</t>
  </si>
  <si>
    <t>Fluorescent Lamp Recycling: Lamp Crusher</t>
  </si>
  <si>
    <t>31302000</t>
  </si>
  <si>
    <t>Mercury Oxide Battery Manufacture</t>
  </si>
  <si>
    <t>Mercury Oxide Battery Manufacture: Overall Process</t>
  </si>
  <si>
    <t>31303001</t>
  </si>
  <si>
    <t>Manufacturing - General</t>
  </si>
  <si>
    <t>Mineral Dust Storage</t>
  </si>
  <si>
    <t>30500144</t>
  </si>
  <si>
    <t>Granules Transport Screw Conveyor and Bucket Elevator</t>
  </si>
  <si>
    <t>30500145</t>
  </si>
  <si>
    <t>Mineral Dust Transport Screw Conveyor and Bucket Elevator</t>
  </si>
  <si>
    <t>30500146</t>
  </si>
  <si>
    <t>Sand Surge Bin</t>
  </si>
  <si>
    <t>30500147</t>
  </si>
  <si>
    <t>Granules Surge Bin</t>
  </si>
  <si>
    <t>30500150</t>
  </si>
  <si>
    <t>Mineral Dust (Filler) and Asphalt Coating Mixer</t>
  </si>
  <si>
    <t>30500151</t>
  </si>
  <si>
    <t>Granules</t>
  </si>
  <si>
    <t>30500152</t>
  </si>
  <si>
    <t>Mineral Dust Unloading</t>
  </si>
  <si>
    <t>30500143</t>
  </si>
  <si>
    <t>30125020</t>
  </si>
  <si>
    <t>Alcohols by Oxo Process</t>
  </si>
  <si>
    <t>30125025</t>
  </si>
  <si>
    <t>Fatty Alcohols by Hydrogenation</t>
  </si>
  <si>
    <t>30125099</t>
  </si>
  <si>
    <t>30125101</t>
  </si>
  <si>
    <t>30125102</t>
  </si>
  <si>
    <t>Evaporator Purge Vent</t>
  </si>
  <si>
    <t>30125103</t>
  </si>
  <si>
    <t>Water Removal Steam: Jet Ejector</t>
  </si>
  <si>
    <t>30125104</t>
  </si>
  <si>
    <t>30125180</t>
  </si>
  <si>
    <t>30125201</t>
  </si>
  <si>
    <t>Etherene Production</t>
  </si>
  <si>
    <t>30125301</t>
  </si>
  <si>
    <t>Glycol Ethers</t>
  </si>
  <si>
    <t>30125302</t>
  </si>
  <si>
    <t>30125305</t>
  </si>
  <si>
    <t>Catalyst: Methanol Mix Tank</t>
  </si>
  <si>
    <t>30125306</t>
  </si>
  <si>
    <t>Methanol Recovery Column Vent</t>
  </si>
  <si>
    <t>30125315</t>
  </si>
  <si>
    <t>Asphalt Heater: Residual Oil</t>
  </si>
  <si>
    <t>30500208</t>
  </si>
  <si>
    <t>Asphalt Heater: Distillate Oil</t>
  </si>
  <si>
    <t>30500209</t>
  </si>
  <si>
    <t>Asphalt Heater: LPG</t>
  </si>
  <si>
    <t>30500210</t>
  </si>
  <si>
    <t>Asphalt Heater: Waste Oil</t>
  </si>
  <si>
    <t>30500211</t>
  </si>
  <si>
    <t>Rotary Dryer Conventional Plant with Cyclone ** use 3-05-002-01 w/CTL</t>
  </si>
  <si>
    <t>30500212</t>
  </si>
  <si>
    <t>Heated Asphalt Storage Tanks</t>
  </si>
  <si>
    <t>SCC8-dropped Drum Mix</t>
  </si>
  <si>
    <t>30500213</t>
  </si>
  <si>
    <t>Storage Silo</t>
  </si>
  <si>
    <t>30500214</t>
  </si>
  <si>
    <t>Truck Load-out</t>
  </si>
  <si>
    <t>30500215</t>
  </si>
  <si>
    <t>In Place Recycling: Propane</t>
  </si>
  <si>
    <t>30500216</t>
  </si>
  <si>
    <t>Cold Aggregate Feed Bins</t>
  </si>
  <si>
    <t>30500217</t>
  </si>
  <si>
    <t>Cold Aggregate Conveyors and Elevators</t>
  </si>
  <si>
    <t>30500220</t>
  </si>
  <si>
    <t>Elevators: Batch Process (also see -45 thru -47 for combos w/scr,bins</t>
  </si>
  <si>
    <t>30500221</t>
  </si>
  <si>
    <t>Elevators: Continuous Process</t>
  </si>
  <si>
    <t>30500230</t>
  </si>
  <si>
    <t>Hot Bins and Screens: Batch Process (also see -45 thru -47 for combos)</t>
  </si>
  <si>
    <t>30500231</t>
  </si>
  <si>
    <t>Hot Bins and Screens: Continuous Process</t>
  </si>
  <si>
    <t>30500240</t>
  </si>
  <si>
    <t>Mixers: Batch Process (also see -45 thru -47 for combos w/scr,bins</t>
  </si>
  <si>
    <t>30500241</t>
  </si>
  <si>
    <t>Mixers: Continuous Mix (outside the drum) Process</t>
  </si>
  <si>
    <t>30500242</t>
  </si>
  <si>
    <t>Mixers: Drum Mix Process ** (use 3-05-002-005 and subtypes)</t>
  </si>
  <si>
    <t>30500245</t>
  </si>
  <si>
    <t>Batch Mix Plant: Hot Elevators, Screens, Bins, Mixer &amp; NG Rot Dryer</t>
  </si>
  <si>
    <t>30500246</t>
  </si>
  <si>
    <t>Batch Mix Plant: Hot Elevators, Screens, Bins, Mixer&amp; #2 Oil Rot Dryer</t>
  </si>
  <si>
    <t>30500247</t>
  </si>
  <si>
    <t>Batch Mix Plant: Hot Elevs, Scrns, Bins, Mixer&amp; Waste/Drain/#6 Oil Rot</t>
  </si>
  <si>
    <t>30500250</t>
  </si>
  <si>
    <t>Conventional Continuous Mix (outside of drum) Plant: Rotary Dryer</t>
  </si>
  <si>
    <t>30500251</t>
  </si>
  <si>
    <t>Batch Mix Plant: Rotary Dryer, Natural Gas-Fired (also see -45)</t>
  </si>
  <si>
    <t>SCC8 -drop Conventional,add -45</t>
  </si>
  <si>
    <t>30500252</t>
  </si>
  <si>
    <t>Batch Mix Plant: Rotary Dryer, Oil-Fired (also see -46)</t>
  </si>
  <si>
    <t>SCC8 -drop Conventional,add -46</t>
  </si>
  <si>
    <t>30500253</t>
  </si>
  <si>
    <t>Batch Mix Plant: Rotary Dryer, Waste/Drain/# 6 Oil-Fired (also see -47</t>
  </si>
  <si>
    <t>30500255</t>
  </si>
  <si>
    <t>Drum Mix Plant: Rotary Drum Dryer / Mixer, Natural Gas-Fired</t>
  </si>
  <si>
    <t>30500256</t>
  </si>
  <si>
    <t>Drum Mix Plant: Rotary Drum Dryer / Mixer, Natural Gas, Parallel Flow</t>
  </si>
  <si>
    <t>30500257</t>
  </si>
  <si>
    <t>Drum Mix Plant: Rotary Drum Dryer / Mixer, Natural Gas, Counterflow</t>
  </si>
  <si>
    <t>30500258</t>
  </si>
  <si>
    <t>Drum Mix Plant: Rotary Drum Dryer / Mixer, #2 Oil-Fired</t>
  </si>
  <si>
    <t>SCC8 - added "#2"</t>
  </si>
  <si>
    <t>30500259</t>
  </si>
  <si>
    <t>Drum Mix Plant: Rotary Drum Dryer / Mixer, #2 Oil-Fired, Parallel Flow</t>
  </si>
  <si>
    <t>30500260</t>
  </si>
  <si>
    <t>Drum Mix Plant: Rotary Drum Dryer / Mixer, #2 Oil-Fired, Counterflow</t>
  </si>
  <si>
    <t>30500261</t>
  </si>
  <si>
    <t>Drum Mix Plant: Rotary Drum Dryer/Mixer, Waste/Drain/#6 Oil-Fired</t>
  </si>
  <si>
    <t>30500262</t>
  </si>
  <si>
    <t>Drum Mix Pl: Rotary Drum Dryer/Mixer, Waste/Drain/#6 Oil, Parallel Flo</t>
  </si>
  <si>
    <t>30500263</t>
  </si>
  <si>
    <t>Drum Mix Pl: Rotary Drum Dryer/Mixer, Waste/Drain/#6 Oil, Counterflow</t>
  </si>
  <si>
    <t>30500270</t>
  </si>
  <si>
    <t>Yard Emissions:  Emissions from asphalt in truck beds</t>
  </si>
  <si>
    <t>30500290</t>
  </si>
  <si>
    <t>Haul Roads: General</t>
  </si>
  <si>
    <t>30500298</t>
  </si>
  <si>
    <t>30500299</t>
  </si>
  <si>
    <t>30500301</t>
  </si>
  <si>
    <t>Brick Manufacture</t>
  </si>
  <si>
    <t>Wastewater, Point of Generation</t>
  </si>
  <si>
    <t>31499999</t>
  </si>
  <si>
    <t>31501001</t>
  </si>
  <si>
    <t>Photo Equip/Health Care/Labs/Air Condit/SwimPools</t>
  </si>
  <si>
    <t>Photocopying Equipment Manufacturing</t>
  </si>
  <si>
    <t>Resin Transfer/Storage</t>
  </si>
  <si>
    <t>31501002</t>
  </si>
  <si>
    <t>Toner Classification</t>
  </si>
  <si>
    <t>31501003</t>
  </si>
  <si>
    <t>Toner (Carbon Black) Grinding</t>
  </si>
  <si>
    <t>31502001</t>
  </si>
  <si>
    <t>Health Care - Hospitals</t>
  </si>
  <si>
    <t>Sterilization with Ethylene Oxide</t>
  </si>
  <si>
    <t>31502002</t>
  </si>
  <si>
    <t>Sterilization with Freon</t>
  </si>
  <si>
    <t>31502003</t>
  </si>
  <si>
    <t>Sterilization with Formaldehyde</t>
  </si>
  <si>
    <t>Raw Material Drying</t>
  </si>
  <si>
    <t>30500302</t>
  </si>
  <si>
    <t>Raw Material Grinding &amp; Screening</t>
  </si>
  <si>
    <t>30500303</t>
  </si>
  <si>
    <t>Storage of Raw Materials</t>
  </si>
  <si>
    <t>30500304</t>
  </si>
  <si>
    <t>Curing **</t>
  </si>
  <si>
    <t>30500305</t>
  </si>
  <si>
    <t>Raw Material Handling and Transferring</t>
  </si>
  <si>
    <t>30500306</t>
  </si>
  <si>
    <t>Pulverizing</t>
  </si>
  <si>
    <t>30500307</t>
  </si>
  <si>
    <t>Calcining</t>
  </si>
  <si>
    <t>30500308</t>
  </si>
  <si>
    <t>30500309</t>
  </si>
  <si>
    <t>Blending and Mixing</t>
  </si>
  <si>
    <t>30500310</t>
  </si>
  <si>
    <t>Thermometer Manufacture</t>
  </si>
  <si>
    <t>Thermometer Manufacture: Overall Process</t>
  </si>
  <si>
    <t>31503001</t>
  </si>
  <si>
    <t>Laboratories</t>
  </si>
  <si>
    <t>Bench Scale Reagents: Research</t>
  </si>
  <si>
    <t>31503002</t>
  </si>
  <si>
    <t>Bench Scale Reagents: Testing</t>
  </si>
  <si>
    <t>31503003</t>
  </si>
  <si>
    <t>Curing and Firing: Sawdust Fired Tunnel Kilns</t>
  </si>
  <si>
    <t>30500311</t>
  </si>
  <si>
    <t>Curing and Firing: Gas-fired Tunnel Kilns</t>
  </si>
  <si>
    <t>30500312</t>
  </si>
  <si>
    <t>Curing and Firing: Oil-fired Tunnel Kilns</t>
  </si>
  <si>
    <t>30500313</t>
  </si>
  <si>
    <t>Curing and Firing: Coal-fired Tunnel Kilns</t>
  </si>
  <si>
    <t>30500314</t>
  </si>
  <si>
    <t>Curing and Firing: Gas-fired Periodic Kilns</t>
  </si>
  <si>
    <t>30500315</t>
  </si>
  <si>
    <t>Curing and Firing: Oil-fired Periodic Kilns</t>
  </si>
  <si>
    <t>30500316</t>
  </si>
  <si>
    <t>Curing and Firing: Coal-fired Periodic Kilns</t>
  </si>
  <si>
    <t>30500317</t>
  </si>
  <si>
    <t>30500318</t>
  </si>
  <si>
    <t>Tunnel Kiln: Wood-fired</t>
  </si>
  <si>
    <t>30500319</t>
  </si>
  <si>
    <t>Transfer and Conveying</t>
  </si>
  <si>
    <t>30500321</t>
  </si>
  <si>
    <t>30500322</t>
  </si>
  <si>
    <t>Firing: Natural Gas-fired Tunnel Kiln Firing High-Sulfur Material</t>
  </si>
  <si>
    <t>30500330</t>
  </si>
  <si>
    <t>Photographic Film Manufacturing</t>
  </si>
  <si>
    <t>Product Manufacturing - Substrate Preparation</t>
  </si>
  <si>
    <t>Extrusion Operations</t>
  </si>
  <si>
    <t>31603002</t>
  </si>
  <si>
    <t>Film Support Operations</t>
  </si>
  <si>
    <t>31604001</t>
  </si>
  <si>
    <t>Product Manufacturing - Chemical Preparation</t>
  </si>
  <si>
    <t>31604002</t>
  </si>
  <si>
    <t>Emulsion Making Operations</t>
  </si>
  <si>
    <t>31604003</t>
  </si>
  <si>
    <t>Chemical Mixing Operations</t>
  </si>
  <si>
    <t>31605001</t>
  </si>
  <si>
    <t>Product Manufacturing - Surface Treatments</t>
  </si>
  <si>
    <t>Surface Coating Operations</t>
  </si>
  <si>
    <t>31605002</t>
  </si>
  <si>
    <t>Grid Ionizers</t>
  </si>
  <si>
    <t>31605003</t>
  </si>
  <si>
    <t>Corona Discharge Treatment</t>
  </si>
  <si>
    <t>31605004</t>
  </si>
  <si>
    <t>Photographic Drying Operations</t>
  </si>
  <si>
    <t>31606001</t>
  </si>
  <si>
    <t>Product Manufacturing - Finishing Operations</t>
  </si>
  <si>
    <t>General Film Manufacturing</t>
  </si>
  <si>
    <t>31606002</t>
  </si>
  <si>
    <t>Cutting/Slitting Operations</t>
  </si>
  <si>
    <t>31612001</t>
  </si>
  <si>
    <t>Support Activities - Cleaning Operations</t>
  </si>
  <si>
    <t>Tank Cleaning Operations</t>
  </si>
  <si>
    <t>31612002</t>
  </si>
  <si>
    <t>General Cleaning Operations</t>
  </si>
  <si>
    <t>31612003</t>
  </si>
  <si>
    <t>Parts Cleaning Operations</t>
  </si>
  <si>
    <t>31613001</t>
  </si>
  <si>
    <t>Support Activities - Storage Operations</t>
  </si>
  <si>
    <t>Solvent Storage Operations</t>
  </si>
  <si>
    <t>31613002</t>
  </si>
  <si>
    <t>General Storage Operations</t>
  </si>
  <si>
    <t>31613003</t>
  </si>
  <si>
    <t>Storage Silos</t>
  </si>
  <si>
    <t>31613004</t>
  </si>
  <si>
    <t>Waste Storage Operations</t>
  </si>
  <si>
    <t>31614001</t>
  </si>
  <si>
    <t>Support Activities - Material Transfer Operations</t>
  </si>
  <si>
    <t>Filling Operations (non petroleum)</t>
  </si>
  <si>
    <t>31614002</t>
  </si>
  <si>
    <t>Transfer of Chemicals</t>
  </si>
  <si>
    <t>31615001</t>
  </si>
  <si>
    <t>Support Activities - Separation Processes</t>
  </si>
  <si>
    <t>Recovery Operations</t>
  </si>
  <si>
    <t>31615002</t>
  </si>
  <si>
    <t>Regeneration Operations</t>
  </si>
  <si>
    <t>31615003</t>
  </si>
  <si>
    <t>Distillation Operations</t>
  </si>
  <si>
    <t>31615004</t>
  </si>
  <si>
    <t>Filtration Operations</t>
  </si>
  <si>
    <t>31616001</t>
  </si>
  <si>
    <t>Support Activities - Other Operations</t>
  </si>
  <si>
    <t>General Ventillation - Manufacturing Areas</t>
  </si>
  <si>
    <t>31616002</t>
  </si>
  <si>
    <t>General Process Tank Operations</t>
  </si>
  <si>
    <t>31616003</t>
  </si>
  <si>
    <t>Miscellaneous Manufacturing Operations</t>
  </si>
  <si>
    <t>31616004</t>
  </si>
  <si>
    <t>Paint Spraying Operations</t>
  </si>
  <si>
    <t>31616005</t>
  </si>
  <si>
    <t>General Maintenance Operations</t>
  </si>
  <si>
    <t>31616006</t>
  </si>
  <si>
    <t>Chemical Weighing Operations</t>
  </si>
  <si>
    <t>32099997</t>
  </si>
  <si>
    <t>Leather and Leather Products</t>
  </si>
  <si>
    <t>32099998</t>
  </si>
  <si>
    <t>32099999</t>
  </si>
  <si>
    <t>33000101</t>
  </si>
  <si>
    <t>Textile Products</t>
  </si>
  <si>
    <t>Yarn Preparation/Bleaching</t>
  </si>
  <si>
    <t>33000102</t>
  </si>
  <si>
    <t>Printing</t>
  </si>
  <si>
    <t>33000103</t>
  </si>
  <si>
    <t>Polyester Thread Production</t>
  </si>
  <si>
    <t>33000104</t>
  </si>
  <si>
    <t>Tenter Frames: Heat Setting</t>
  </si>
  <si>
    <t>33000105</t>
  </si>
  <si>
    <t>Carding</t>
  </si>
  <si>
    <t>33000106</t>
  </si>
  <si>
    <t>33000198</t>
  </si>
  <si>
    <t>33000199</t>
  </si>
  <si>
    <t>33000201</t>
  </si>
  <si>
    <t>Rubberized Fabrics</t>
  </si>
  <si>
    <t>33000202</t>
  </si>
  <si>
    <t>Wet Coating: General **</t>
  </si>
  <si>
    <t>33000203</t>
  </si>
  <si>
    <t>Hot Melt Coating: General **</t>
  </si>
  <si>
    <t>33000211</t>
  </si>
  <si>
    <t>Impregnation</t>
  </si>
  <si>
    <t>33000212</t>
  </si>
  <si>
    <t>Wet Coating</t>
  </si>
  <si>
    <t>33000213</t>
  </si>
  <si>
    <t>Hot Melt Coating</t>
  </si>
  <si>
    <t>33000214</t>
  </si>
  <si>
    <t>Wet Coating Mixing</t>
  </si>
  <si>
    <t>33000297</t>
  </si>
  <si>
    <t>33000298</t>
  </si>
  <si>
    <t>33000299</t>
  </si>
  <si>
    <t>33000301</t>
  </si>
  <si>
    <t>Carpet Operations</t>
  </si>
  <si>
    <t>Preparation/Processing</t>
  </si>
  <si>
    <t>33000302</t>
  </si>
  <si>
    <t>Printing/Dyeing</t>
  </si>
  <si>
    <t>33000303</t>
  </si>
  <si>
    <t>Basic Material Mixing</t>
  </si>
  <si>
    <t>33000304</t>
  </si>
  <si>
    <t>Shearing</t>
  </si>
  <si>
    <t>33000305</t>
  </si>
  <si>
    <t>Pile Erector</t>
  </si>
  <si>
    <t>33000306</t>
  </si>
  <si>
    <t>Heat Treating</t>
  </si>
  <si>
    <t>33000307</t>
  </si>
  <si>
    <t>33000399</t>
  </si>
  <si>
    <t>33000499</t>
  </si>
  <si>
    <t>Fabric Finishing</t>
  </si>
  <si>
    <t>33000599</t>
  </si>
  <si>
    <t>33088801</t>
  </si>
  <si>
    <t>33088802</t>
  </si>
  <si>
    <t>33088803</t>
  </si>
  <si>
    <t>33088804</t>
  </si>
  <si>
    <t>33088805</t>
  </si>
  <si>
    <t>36000101</t>
  </si>
  <si>
    <t>Printing and Publishing</t>
  </si>
  <si>
    <t>Typesetting (Lead Remelting)</t>
  </si>
  <si>
    <t>Remelting (Lead Emissions Only)</t>
  </si>
  <si>
    <t>38500101</t>
  </si>
  <si>
    <t>Specify Halogenated VOC: Standing Loss</t>
  </si>
  <si>
    <t>40722098</t>
  </si>
  <si>
    <t>Specify Halogenated VOC: Withdrawal Loss</t>
  </si>
  <si>
    <t>40722801</t>
  </si>
  <si>
    <t>Floating Roof Tanks - Ketones</t>
  </si>
  <si>
    <t>Acetone: Standing Loss</t>
  </si>
  <si>
    <t>40722802</t>
  </si>
  <si>
    <t>Acetone: Withdrawal Loss</t>
  </si>
  <si>
    <t>40722803</t>
  </si>
  <si>
    <t>Methyl Ethyl Ketone: Standing Loss</t>
  </si>
  <si>
    <t>40722804</t>
  </si>
  <si>
    <t>Methyl Ethyl Ketone: Withdrawal Loss</t>
  </si>
  <si>
    <t>40722805</t>
  </si>
  <si>
    <t>Methyl Isobutyl Ketone: Standing Loss</t>
  </si>
  <si>
    <t>40722806</t>
  </si>
  <si>
    <t>Nitric Acid: Breathing Loss</t>
  </si>
  <si>
    <t>30187006</t>
  </si>
  <si>
    <t>Granulation - Direct Mixing of Ceramic Powder and Binder Solution</t>
  </si>
  <si>
    <t>30500806</t>
  </si>
  <si>
    <t>30500807</t>
  </si>
  <si>
    <t>Grinding, dry ** (use SCC 3-05-008-02)</t>
  </si>
  <si>
    <t>30500810</t>
  </si>
  <si>
    <t>Granulation - Natural Gas-fired Spray Dryer</t>
  </si>
  <si>
    <t>30500811</t>
  </si>
  <si>
    <t>Drying - Infrared (IR) Drying Prior to Firing</t>
  </si>
  <si>
    <t>30500812</t>
  </si>
  <si>
    <t>Glazing and firing kiln ** (use SCCs 3-05-008-45 &amp; -50)</t>
  </si>
  <si>
    <t>30500813</t>
  </si>
  <si>
    <t>Drying - Convection Drying Prior to Firing</t>
  </si>
  <si>
    <t>30500816</t>
  </si>
  <si>
    <t>Sizing - Vibrating Screens</t>
  </si>
  <si>
    <t>30500818</t>
  </si>
  <si>
    <t>Air Classifier</t>
  </si>
  <si>
    <t>30500821</t>
  </si>
  <si>
    <t>Calcining--Natural Gas-fired Rotary Calciner</t>
  </si>
  <si>
    <t>30500822</t>
  </si>
  <si>
    <t>Calcining--Fuel Oil-fired Rotary Calciner</t>
  </si>
  <si>
    <t>30500823</t>
  </si>
  <si>
    <t>Calcining--Natural Gas-fired Fluidized Bed Calciner</t>
  </si>
  <si>
    <t>30500824</t>
  </si>
  <si>
    <t>30187010</t>
  </si>
  <si>
    <t>Sulfuric Acid: Working Loss</t>
  </si>
  <si>
    <t>30187011</t>
  </si>
  <si>
    <t>Ammonium Nitrate: Breathing Loss</t>
  </si>
  <si>
    <t>30187012</t>
  </si>
  <si>
    <t>Ammonium Nitrate: Working Loss</t>
  </si>
  <si>
    <t>30187013</t>
  </si>
  <si>
    <t>Urea: Breathing Loss</t>
  </si>
  <si>
    <t>30187014</t>
  </si>
  <si>
    <t>Urea: Working Loss</t>
  </si>
  <si>
    <t>30187015</t>
  </si>
  <si>
    <t>Copper Sulfate: Breathing Loss</t>
  </si>
  <si>
    <t>30187016</t>
  </si>
  <si>
    <t>Copper Sulfate: Working Loss</t>
  </si>
  <si>
    <t>30187017</t>
  </si>
  <si>
    <t>Aqueous Ammonia: Breathing Loss</t>
  </si>
  <si>
    <t>30187018</t>
  </si>
  <si>
    <t>Aqueous Ammonia: Working Loss</t>
  </si>
  <si>
    <t>30187019</t>
  </si>
  <si>
    <t>Ammonium Bicarbonate: Breathing Loss</t>
  </si>
  <si>
    <t>30187020</t>
  </si>
  <si>
    <t>Ammonium Bicarbonate: Working Loss</t>
  </si>
  <si>
    <t>30187021</t>
  </si>
  <si>
    <t>Hydrazine Hydrate: Breathing Loss</t>
  </si>
  <si>
    <t>30187022</t>
  </si>
  <si>
    <t>Hydrazine Hydrate: Working Loss</t>
  </si>
  <si>
    <t>30187023</t>
  </si>
  <si>
    <t>Anhydrous Hydrazine: Breathing Loss</t>
  </si>
  <si>
    <t>30187024</t>
  </si>
  <si>
    <t>Anhydrous Hydrazine: Working Loss</t>
  </si>
  <si>
    <t>30187025</t>
  </si>
  <si>
    <t>Ammonium Sulfate: Breathing Loss</t>
  </si>
  <si>
    <t>30187026</t>
  </si>
  <si>
    <t>Ammonium Sulfate: Working Loss</t>
  </si>
  <si>
    <t>30187029</t>
  </si>
  <si>
    <t>Fluosilicic Acid: Breathing Loss</t>
  </si>
  <si>
    <t>30187030</t>
  </si>
  <si>
    <t>Fluosilicic Acid: Working Loss</t>
  </si>
  <si>
    <t>30187031</t>
  </si>
  <si>
    <t>Chromic Acid: Breathing Loss</t>
  </si>
  <si>
    <t>30187032</t>
  </si>
  <si>
    <t>Chromic Acid: Working Loss</t>
  </si>
  <si>
    <t>30187033</t>
  </si>
  <si>
    <t>Hydrochloric Acid: Breathing Loss</t>
  </si>
  <si>
    <t>30187034</t>
  </si>
  <si>
    <t>Hydrochloric Acid: Working Loss</t>
  </si>
  <si>
    <t>30187097</t>
  </si>
  <si>
    <t>Specify Liquid: Breathing Loss</t>
  </si>
  <si>
    <t>30187098</t>
  </si>
  <si>
    <t>Specify Liquid: Working Loss</t>
  </si>
  <si>
    <t>30187501</t>
  </si>
  <si>
    <t>Inorganic Chemical Storage (Floating Roof Tank)</t>
  </si>
  <si>
    <t>Carbon Disulfide: Breathing Loss ** (Use 4-07-296-01)</t>
  </si>
  <si>
    <t>30187502</t>
  </si>
  <si>
    <t>Carbon Disulfide: Withdrawal Loss ** (Use 4-07-296-02)</t>
  </si>
  <si>
    <t>30187503</t>
  </si>
  <si>
    <t>Hydrofluoric Acid: Standing Loss</t>
  </si>
  <si>
    <t>30187504</t>
  </si>
  <si>
    <t>Hydrofluoric Acid: Withdrawal Loss</t>
  </si>
  <si>
    <t>30187505</t>
  </si>
  <si>
    <t>Nitric Acid: Standing Loss</t>
  </si>
  <si>
    <t>30187506</t>
  </si>
  <si>
    <t>Nitric Acid: Withdrawal Loss</t>
  </si>
  <si>
    <t>30187507</t>
  </si>
  <si>
    <t>223007125B</t>
  </si>
  <si>
    <t>223007125T</t>
  </si>
  <si>
    <t>223007125X</t>
  </si>
  <si>
    <t>223007127B</t>
  </si>
  <si>
    <t>223007127T</t>
  </si>
  <si>
    <t>223007127X</t>
  </si>
  <si>
    <t>223007129B</t>
  </si>
  <si>
    <t>223007129T</t>
  </si>
  <si>
    <t>223007129X</t>
  </si>
  <si>
    <t>223007131B</t>
  </si>
  <si>
    <t>223007131T</t>
  </si>
  <si>
    <t>223007131X</t>
  </si>
  <si>
    <t>223007133B</t>
  </si>
  <si>
    <t>223007133T</t>
  </si>
  <si>
    <t>223007133X</t>
  </si>
  <si>
    <t>223007211B</t>
  </si>
  <si>
    <t>223007211T</t>
  </si>
  <si>
    <t>223007211X</t>
  </si>
  <si>
    <t>223007213B</t>
  </si>
  <si>
    <t>223007213T</t>
  </si>
  <si>
    <t>223007213X</t>
  </si>
  <si>
    <t>223007215B</t>
  </si>
  <si>
    <t>223007215T</t>
  </si>
  <si>
    <t>223007215X</t>
  </si>
  <si>
    <t>223007217B</t>
  </si>
  <si>
    <t>223007217T</t>
  </si>
  <si>
    <t>223007217X</t>
  </si>
  <si>
    <t>223007219B</t>
  </si>
  <si>
    <t>223007219T</t>
  </si>
  <si>
    <t>223007219X</t>
  </si>
  <si>
    <t>223007221B</t>
  </si>
  <si>
    <t>223007221T</t>
  </si>
  <si>
    <t>223007221X</t>
  </si>
  <si>
    <t>223007223B</t>
  </si>
  <si>
    <t>223007223T</t>
  </si>
  <si>
    <t>223007223X</t>
  </si>
  <si>
    <t>223007225B</t>
  </si>
  <si>
    <t>223007225T</t>
  </si>
  <si>
    <t>223007225X</t>
  </si>
  <si>
    <t>223007227B</t>
  </si>
  <si>
    <t>223007227T</t>
  </si>
  <si>
    <t>223007227X</t>
  </si>
  <si>
    <t>223007229B</t>
  </si>
  <si>
    <t>223007229T</t>
  </si>
  <si>
    <t>223007229X</t>
  </si>
  <si>
    <t>223007231B</t>
  </si>
  <si>
    <t>223007231T</t>
  </si>
  <si>
    <t>223007231X</t>
  </si>
  <si>
    <t>223007233B</t>
  </si>
  <si>
    <t>223007233T</t>
  </si>
  <si>
    <t>223007233X</t>
  </si>
  <si>
    <t>223007311B</t>
  </si>
  <si>
    <t>223007311T</t>
  </si>
  <si>
    <t>223007311X</t>
  </si>
  <si>
    <t>223007313B</t>
  </si>
  <si>
    <t>223007313T</t>
  </si>
  <si>
    <t>223007313X</t>
  </si>
  <si>
    <t>223007315B</t>
  </si>
  <si>
    <t>223007315T</t>
  </si>
  <si>
    <t>223007315X</t>
  </si>
  <si>
    <t>223007317B</t>
  </si>
  <si>
    <t>223007317T</t>
  </si>
  <si>
    <t>223007317X</t>
  </si>
  <si>
    <t>223007319B</t>
  </si>
  <si>
    <t>223007319T</t>
  </si>
  <si>
    <t>223007319X</t>
  </si>
  <si>
    <t>223007321B</t>
  </si>
  <si>
    <t>223007321T</t>
  </si>
  <si>
    <t>223007321X</t>
  </si>
  <si>
    <t>223007323B</t>
  </si>
  <si>
    <t>223007323T</t>
  </si>
  <si>
    <t>223007323X</t>
  </si>
  <si>
    <t>223007325B</t>
  </si>
  <si>
    <t>223007325T</t>
  </si>
  <si>
    <t>223007325X</t>
  </si>
  <si>
    <t>223007327B</t>
  </si>
  <si>
    <t>223007327T</t>
  </si>
  <si>
    <t>223007327X</t>
  </si>
  <si>
    <t>223007329B</t>
  </si>
  <si>
    <t>223007329T</t>
  </si>
  <si>
    <t>223007329X</t>
  </si>
  <si>
    <t>223007331B</t>
  </si>
  <si>
    <t>223007331T</t>
  </si>
  <si>
    <t>223007331X</t>
  </si>
  <si>
    <t>223007333B</t>
  </si>
  <si>
    <t>223007333T</t>
  </si>
  <si>
    <t>223007333X</t>
  </si>
  <si>
    <t>223007411B</t>
  </si>
  <si>
    <t>223007411T</t>
  </si>
  <si>
    <t>223007411X</t>
  </si>
  <si>
    <t>223007413B</t>
  </si>
  <si>
    <t>223007413T</t>
  </si>
  <si>
    <t>223007413X</t>
  </si>
  <si>
    <t>223007415B</t>
  </si>
  <si>
    <t>223007415T</t>
  </si>
  <si>
    <t>223007415X</t>
  </si>
  <si>
    <t>223007417B</t>
  </si>
  <si>
    <t>223007417T</t>
  </si>
  <si>
    <t>223007417X</t>
  </si>
  <si>
    <t>223007419B</t>
  </si>
  <si>
    <t>223007419T</t>
  </si>
  <si>
    <t>223007419X</t>
  </si>
  <si>
    <t>223007421B</t>
  </si>
  <si>
    <t>223007421T</t>
  </si>
  <si>
    <t>223007421X</t>
  </si>
  <si>
    <t>223007423B</t>
  </si>
  <si>
    <t>223007423T</t>
  </si>
  <si>
    <t>223007423X</t>
  </si>
  <si>
    <t>223007425B</t>
  </si>
  <si>
    <t>223007425T</t>
  </si>
  <si>
    <t>223007425X</t>
  </si>
  <si>
    <t>223007427B</t>
  </si>
  <si>
    <t>223007427T</t>
  </si>
  <si>
    <t>30187533</t>
  </si>
  <si>
    <t>Hydrochloric Acid: Standing Loss</t>
  </si>
  <si>
    <t>30187534</t>
  </si>
  <si>
    <t>Hydrochloric Acid: Withdrawal Loss</t>
  </si>
  <si>
    <t>30187597</t>
  </si>
  <si>
    <t>30187598</t>
  </si>
  <si>
    <t>Specify Liquid: Withdrawal Loss</t>
  </si>
  <si>
    <t>30188501</t>
  </si>
  <si>
    <t>Inorganic Chemical Storage (Pressure Tanks)</t>
  </si>
  <si>
    <t>Ammonia: Withdrawal Loss</t>
  </si>
  <si>
    <t>30188502</t>
  </si>
  <si>
    <t>Carbon Monoxide: Withdrawal Loss</t>
  </si>
  <si>
    <t>30188503</t>
  </si>
  <si>
    <t>Chlorine: Withdrawal Loss</t>
  </si>
  <si>
    <t>30188504</t>
  </si>
  <si>
    <t>Hydrogen Cyanide: Withdrawal Loss</t>
  </si>
  <si>
    <t>30188505</t>
  </si>
  <si>
    <t>Sulfur Dioxide: Withdrawal Loss</t>
  </si>
  <si>
    <t>30188506</t>
  </si>
  <si>
    <t>Nitrogen: Withdrawal Loss</t>
  </si>
  <si>
    <t>30188507</t>
  </si>
  <si>
    <t>Carbon Dioxide: Withdrawal Loss</t>
  </si>
  <si>
    <t>30188508</t>
  </si>
  <si>
    <t>30188509</t>
  </si>
  <si>
    <t>30188510</t>
  </si>
  <si>
    <t>Anhydrous Ammonia: Withdrawal Loss</t>
  </si>
  <si>
    <t>30188511</t>
  </si>
  <si>
    <t>Hydrogen Fluoride: Withdrawal Loss</t>
  </si>
  <si>
    <t>30188512</t>
  </si>
  <si>
    <t>30188513</t>
  </si>
  <si>
    <t>Hydrogen Chloride: Withdrawal Loss</t>
  </si>
  <si>
    <t>30188514</t>
  </si>
  <si>
    <t>Fluorine: Withdrawal Loss</t>
  </si>
  <si>
    <t>30188599</t>
  </si>
  <si>
    <t>Specify Gas: Withdrawal Loss</t>
  </si>
  <si>
    <t>30188801</t>
  </si>
  <si>
    <t>Specify in Comments Field</t>
  </si>
  <si>
    <t>30188802</t>
  </si>
  <si>
    <t>30188803</t>
  </si>
  <si>
    <t>30188804</t>
  </si>
  <si>
    <t>30501109</t>
  </si>
  <si>
    <t>Mixer Loading of Cement/Sand/Aggregate</t>
  </si>
  <si>
    <t>30501110</t>
  </si>
  <si>
    <t>Loading of Transit Mix Truck</t>
  </si>
  <si>
    <t>30501111</t>
  </si>
  <si>
    <t>Loading of Dry-batch Truck</t>
  </si>
  <si>
    <t>30501112</t>
  </si>
  <si>
    <t>Mixing: Wet</t>
  </si>
  <si>
    <t>30501113</t>
  </si>
  <si>
    <t>Mixing: Dry</t>
  </si>
  <si>
    <t>30501114</t>
  </si>
  <si>
    <t>Transferring: Conveyors/Elevators</t>
  </si>
  <si>
    <t>30501115</t>
  </si>
  <si>
    <t>Storage: Bins/Hoppers</t>
  </si>
  <si>
    <t>30501120</t>
  </si>
  <si>
    <t>Asbestos/Cement Products</t>
  </si>
  <si>
    <t>30501199</t>
  </si>
  <si>
    <t>30501201</t>
  </si>
  <si>
    <t>Fiberglass Manufacturing</t>
  </si>
  <si>
    <t>Regenerative Furnace (Wool-type Fiber)</t>
  </si>
  <si>
    <t>30501202</t>
  </si>
  <si>
    <t>Recuperative Furnace (Wool-type Fiber)</t>
  </si>
  <si>
    <t>30501203</t>
  </si>
  <si>
    <t>Electric Furnace (Wool-type Fiber)</t>
  </si>
  <si>
    <t>30501204</t>
  </si>
  <si>
    <t>SCC8-put flares at end</t>
  </si>
  <si>
    <t>30190022</t>
  </si>
  <si>
    <t>Residual Oil: Flares</t>
  </si>
  <si>
    <t>30190023</t>
  </si>
  <si>
    <t>Natural Gas: Flares</t>
  </si>
  <si>
    <t>30190099</t>
  </si>
  <si>
    <t>30199998</t>
  </si>
  <si>
    <t>30199999</t>
  </si>
  <si>
    <t>30200101</t>
  </si>
  <si>
    <t>Food and Agriculture</t>
  </si>
  <si>
    <t>Alfalfa Dehydration</t>
  </si>
  <si>
    <t>30200102</t>
  </si>
  <si>
    <t>Primary Cyclone and Dryer** (use -11 thru -14)</t>
  </si>
  <si>
    <t>Regenerative Furnace (Textile-type Fiber)</t>
  </si>
  <si>
    <t>30501212</t>
  </si>
  <si>
    <t>Recuperative Furnace (Textile-type Fiber)</t>
  </si>
  <si>
    <t>30501213</t>
  </si>
  <si>
    <t>Unit Melter Furnace (Textile-type Fiber)</t>
  </si>
  <si>
    <t>30501214</t>
  </si>
  <si>
    <t>Forming Process (Textile-type Fiber)</t>
  </si>
  <si>
    <t>30501215</t>
  </si>
  <si>
    <t>Curing Oven (Textile-type Fiber)</t>
  </si>
  <si>
    <t>30501221</t>
  </si>
  <si>
    <t>Raw Material: Unloading/Conveying</t>
  </si>
  <si>
    <t>30501222</t>
  </si>
  <si>
    <t>Raw Material: Storage Bins</t>
  </si>
  <si>
    <t>1,1,1-Trichloroethane (Methyl Chloroform)</t>
  </si>
  <si>
    <t>40100306</t>
  </si>
  <si>
    <t>40100307</t>
  </si>
  <si>
    <t>Isopropyl Alcohol</t>
  </si>
  <si>
    <t>40100308</t>
  </si>
  <si>
    <t>40100309</t>
  </si>
  <si>
    <t>Freon</t>
  </si>
  <si>
    <t>40100310</t>
  </si>
  <si>
    <t>40100311</t>
  </si>
  <si>
    <t>40100335</t>
  </si>
  <si>
    <t>40100336</t>
  </si>
  <si>
    <t>40100398</t>
  </si>
  <si>
    <t>40100399</t>
  </si>
  <si>
    <t>40100401</t>
  </si>
  <si>
    <t>Knit Fabric Scouring with Chlorinated Solvent</t>
  </si>
  <si>
    <t>40100499</t>
  </si>
  <si>
    <t>40100501</t>
  </si>
  <si>
    <t>General Processes: Spent Solvent Storage</t>
  </si>
  <si>
    <t>40100550</t>
  </si>
  <si>
    <t>General Processes: Drum Storage - Pure Organic Chemicals</t>
  </si>
  <si>
    <t>40188801</t>
  </si>
  <si>
    <t>40188802</t>
  </si>
  <si>
    <t>40188803</t>
  </si>
  <si>
    <t>40188804</t>
  </si>
  <si>
    <t>40188805</t>
  </si>
  <si>
    <t>40188898</t>
  </si>
  <si>
    <t>40200101</t>
  </si>
  <si>
    <t>Surface Coating Application - General</t>
  </si>
  <si>
    <t>Paint: Solvent-base</t>
  </si>
  <si>
    <t>40200110</t>
  </si>
  <si>
    <t>40200201</t>
  </si>
  <si>
    <t>Paint: Water-base</t>
  </si>
  <si>
    <t>40200210</t>
  </si>
  <si>
    <t>40200301</t>
  </si>
  <si>
    <t>Varnish/Shellac</t>
  </si>
  <si>
    <t>40200310</t>
  </si>
  <si>
    <t>40200401</t>
  </si>
  <si>
    <t>Lacquer</t>
  </si>
  <si>
    <t>40200410</t>
  </si>
  <si>
    <t>40200501</t>
  </si>
  <si>
    <t>Enamel</t>
  </si>
  <si>
    <t>40200510</t>
  </si>
  <si>
    <t>40200601</t>
  </si>
  <si>
    <t>Primer</t>
  </si>
  <si>
    <t>40200610</t>
  </si>
  <si>
    <t>40200701</t>
  </si>
  <si>
    <t>Adhesive Application</t>
  </si>
  <si>
    <t>40200706</t>
  </si>
  <si>
    <t>Adhesive: Solvent Mixing</t>
  </si>
  <si>
    <t>40200707</t>
  </si>
  <si>
    <t>Adhesive: Solvent Storage</t>
  </si>
  <si>
    <t>40200710</t>
  </si>
  <si>
    <t>Adhesive: General</t>
  </si>
  <si>
    <t>40200711</t>
  </si>
  <si>
    <t>Adhesive: Spray</t>
  </si>
  <si>
    <t>40200712</t>
  </si>
  <si>
    <t>Adhesive: Roll-on</t>
  </si>
  <si>
    <t>40200801</t>
  </si>
  <si>
    <t>Coating Oven - General</t>
  </si>
  <si>
    <t>40200802</t>
  </si>
  <si>
    <t>Dried &lt; 175F **</t>
  </si>
  <si>
    <t>40200803</t>
  </si>
  <si>
    <t>Baked &gt; 175F **</t>
  </si>
  <si>
    <t>40200810</t>
  </si>
  <si>
    <t>40200820</t>
  </si>
  <si>
    <t>Prime/Base Coat Oven</t>
  </si>
  <si>
    <t>40200830</t>
  </si>
  <si>
    <t>Topcoat Oven</t>
  </si>
  <si>
    <t>40200840</t>
  </si>
  <si>
    <t>Two Piece Can Curing Ovens: General (Includes Codes 41, 42, and 43)</t>
  </si>
  <si>
    <t>40200841</t>
  </si>
  <si>
    <t>Two Piece Can Base Coat Oven</t>
  </si>
  <si>
    <t>40200842</t>
  </si>
  <si>
    <t>Two Piece Can Over Varnish Oven</t>
  </si>
  <si>
    <t>40200843</t>
  </si>
  <si>
    <t>Two Piece Can Interior Body Coat Oven</t>
  </si>
  <si>
    <t>40200845</t>
  </si>
  <si>
    <t>Three Piece Can Curing Ovens (Includes Codes 46, 47, 48, and 49)</t>
  </si>
  <si>
    <t>40200846</t>
  </si>
  <si>
    <t>Three Piece Can Sheet Base Coat (Interior) Oven</t>
  </si>
  <si>
    <t>40200847</t>
  </si>
  <si>
    <t>Three Piece Can Sheet Base Coat (Exterior) Oven</t>
  </si>
  <si>
    <t>40200848</t>
  </si>
  <si>
    <t>Three Piece Can Sheet Lithographic Coating Oven</t>
  </si>
  <si>
    <t>40200849</t>
  </si>
  <si>
    <t>Three Piece Can Interior Body Coat Oven</t>
  </si>
  <si>
    <t>40200855</t>
  </si>
  <si>
    <t>Filler Oven</t>
  </si>
  <si>
    <t>40200856</t>
  </si>
  <si>
    <t>Sealer Oven</t>
  </si>
  <si>
    <t>40200861</t>
  </si>
  <si>
    <t>Single Coat Application: Oven</t>
  </si>
  <si>
    <t>40200870</t>
  </si>
  <si>
    <t>Color Coat Oven</t>
  </si>
  <si>
    <t>40200871</t>
  </si>
  <si>
    <t>Calcining: Rotary Kiln ** (See SCC Codes 3-05-016-18,-19,-20,-21)</t>
  </si>
  <si>
    <t>30501605</t>
  </si>
  <si>
    <t>Calcining: Gas-fired Calcimatic Kiln</t>
  </si>
  <si>
    <t>30501606</t>
  </si>
  <si>
    <t>Fluidized Bed Kiln</t>
  </si>
  <si>
    <t>30501607</t>
  </si>
  <si>
    <t>Raw Material Transfer and Conveying</t>
  </si>
  <si>
    <t>30501608</t>
  </si>
  <si>
    <t>30501609</t>
  </si>
  <si>
    <t>Hydrator: Atmospheric</t>
  </si>
  <si>
    <t>30501610</t>
  </si>
  <si>
    <t>30501611</t>
  </si>
  <si>
    <t>Product Cooler</t>
  </si>
  <si>
    <t>30501612</t>
  </si>
  <si>
    <t>Pressure Hydrator</t>
  </si>
  <si>
    <t>30501613</t>
  </si>
  <si>
    <t>Lime Silos</t>
  </si>
  <si>
    <t>30501614</t>
  </si>
  <si>
    <t>30501615</t>
  </si>
  <si>
    <t>Product Transfer and Conveying</t>
  </si>
  <si>
    <t>30501616</t>
  </si>
  <si>
    <t>Primary Screening</t>
  </si>
  <si>
    <t>30501617</t>
  </si>
  <si>
    <t>Multiple Hearth Calciner</t>
  </si>
  <si>
    <t>30501618</t>
  </si>
  <si>
    <t>Calcining: Coal-fired Rotary Kiln</t>
  </si>
  <si>
    <t>30501619</t>
  </si>
  <si>
    <t>Calcining: Gas-fired Rotary Kiln</t>
  </si>
  <si>
    <t>30501620</t>
  </si>
  <si>
    <t>Calcining: Coal- and Gas-fired Rotary Kiln</t>
  </si>
  <si>
    <t>30501621</t>
  </si>
  <si>
    <t>Calcining: Coal- and Coke-fired Rotary Kiln</t>
  </si>
  <si>
    <t>30501622</t>
  </si>
  <si>
    <t>Calcining: Coal-fired Rotary Preheater Kiln</t>
  </si>
  <si>
    <t>30200537</t>
  </si>
  <si>
    <t>Grain Cleaning - Internal Vibrating</t>
  </si>
  <si>
    <t>30200538</t>
  </si>
  <si>
    <t>Grain Cleaning - Stationary Enclosed</t>
  </si>
  <si>
    <t>30200540</t>
  </si>
  <si>
    <t>Storage Bin Vents</t>
  </si>
  <si>
    <t>30200550</t>
  </si>
  <si>
    <t>Unloading (Receiving) from Trucks (unspecified type)</t>
  </si>
  <si>
    <t>30200551</t>
  </si>
  <si>
    <t>Unloading (Receiving) from Straight Trucks</t>
  </si>
  <si>
    <t>30200552</t>
  </si>
  <si>
    <t>Unloading (Receiving) from Hopper Trucks</t>
  </si>
  <si>
    <t>30200553</t>
  </si>
  <si>
    <t>Unloading (Receiving) from Railcars</t>
  </si>
  <si>
    <t>30200554</t>
  </si>
  <si>
    <t>Unloading (Receiving) from Barges - Unspecified (see -56 and -57)</t>
  </si>
  <si>
    <t>SCC8 - split into 2 types</t>
  </si>
  <si>
    <t>30200555</t>
  </si>
  <si>
    <t>Unloading (Receiving) from Ships</t>
  </si>
  <si>
    <t>30200556</t>
  </si>
  <si>
    <t>Unloading (Receiving) from Barges - Continuous Barge Unloader</t>
  </si>
  <si>
    <t>30200557</t>
  </si>
  <si>
    <t>2415235000</t>
  </si>
  <si>
    <t>Transportation Equipment (SIC 37): Conveyerized Degreasing</t>
  </si>
  <si>
    <t>2415240000</t>
  </si>
  <si>
    <t>Instruments and Related Products (SIC 38): Conveyerized Degreasing</t>
  </si>
  <si>
    <t>2415245000</t>
  </si>
  <si>
    <t>Miscellaneous Manufacturing (SIC 39): Conveyerized Degreasing</t>
  </si>
  <si>
    <t>2415250000</t>
  </si>
  <si>
    <t>Trans. Maintenance Facilities (SIC 40-45): Conveyerized Degreasing</t>
  </si>
  <si>
    <t>2415255000</t>
  </si>
  <si>
    <t>Automotive Dealers (SIC 55): Conveyerized Degreasing</t>
  </si>
  <si>
    <t>2415260000</t>
  </si>
  <si>
    <t>Auto Repair Services (SIC 75): Conveyerized Degreasing</t>
  </si>
  <si>
    <t>2415265000</t>
  </si>
  <si>
    <t>Miscellaneous Repair Services (SIC 76): Conveyerized Degreasing</t>
  </si>
  <si>
    <t>2415300000</t>
  </si>
  <si>
    <t>All Industries: Cold Cleaning</t>
  </si>
  <si>
    <t>2415305000</t>
  </si>
  <si>
    <t>Furniture and Fixtures (SIC 25): Cold Cleaning</t>
  </si>
  <si>
    <t>2415310000</t>
  </si>
  <si>
    <t>Primary Metal Industries (SIC 33): Cold Cleaning</t>
  </si>
  <si>
    <t>2415315000</t>
  </si>
  <si>
    <t>Secondary Metal Industries (SIC 33): Cold Cleaning</t>
  </si>
  <si>
    <t>2415320000</t>
  </si>
  <si>
    <t>Fabricated Metal Products (SIC 34): Cold Cleaning</t>
  </si>
  <si>
    <t>2415325000</t>
  </si>
  <si>
    <t>Industrial Machinery and Equipment (SIC 35): Cold Cleaning</t>
  </si>
  <si>
    <t>2415330000</t>
  </si>
  <si>
    <t>10200911</t>
  </si>
  <si>
    <t>10200912</t>
  </si>
  <si>
    <t>Fluidized bed combustion boiler</t>
  </si>
  <si>
    <t>10201001</t>
  </si>
  <si>
    <t>10201002</t>
  </si>
  <si>
    <t>10201003</t>
  </si>
  <si>
    <t>10201101</t>
  </si>
  <si>
    <t>10201201</t>
  </si>
  <si>
    <t>10201202</t>
  </si>
  <si>
    <t>10201301</t>
  </si>
  <si>
    <t>10201302</t>
  </si>
  <si>
    <t>10201303</t>
  </si>
  <si>
    <t>Salable Animal Fat</t>
  </si>
  <si>
    <t>10201401</t>
  </si>
  <si>
    <t>CO Boiler</t>
  </si>
  <si>
    <t>10201402</t>
  </si>
  <si>
    <t>10201403</t>
  </si>
  <si>
    <t>10201404</t>
  </si>
  <si>
    <t>10201601</t>
  </si>
  <si>
    <t>Industrial Boiler</t>
  </si>
  <si>
    <t>10201701</t>
  </si>
  <si>
    <t>10300101</t>
  </si>
  <si>
    <t>10300102</t>
  </si>
  <si>
    <t>10300103</t>
  </si>
  <si>
    <t>10300203</t>
  </si>
  <si>
    <t>10300205</t>
  </si>
  <si>
    <t>10300206</t>
  </si>
  <si>
    <t>10300207</t>
  </si>
  <si>
    <t>Overfeed Stoker (Bituminous Coal)</t>
  </si>
  <si>
    <t>10300208</t>
  </si>
  <si>
    <t>Underfeed Stoker (Bituminous Coal)</t>
  </si>
  <si>
    <t>10300209</t>
  </si>
  <si>
    <t>10300211</t>
  </si>
  <si>
    <t>10300214</t>
  </si>
  <si>
    <t>Hand-fired (Bituminous Coal)</t>
  </si>
  <si>
    <t>10300216</t>
  </si>
  <si>
    <t>10300217</t>
  </si>
  <si>
    <t>10300218</t>
  </si>
  <si>
    <t>10300221</t>
  </si>
  <si>
    <t>10300222</t>
  </si>
  <si>
    <t>10300223</t>
  </si>
  <si>
    <t>10300224</t>
  </si>
  <si>
    <t>10300225</t>
  </si>
  <si>
    <t>10300226</t>
  </si>
  <si>
    <t>10300300</t>
  </si>
  <si>
    <t>10300305</t>
  </si>
  <si>
    <t>10300306</t>
  </si>
  <si>
    <t>10300307</t>
  </si>
  <si>
    <t>10300309</t>
  </si>
  <si>
    <t>10300401</t>
  </si>
  <si>
    <t>10300402</t>
  </si>
  <si>
    <t>10300403</t>
  </si>
  <si>
    <t>10300404</t>
  </si>
  <si>
    <t>10300501</t>
  </si>
  <si>
    <t>10300502</t>
  </si>
  <si>
    <t>10300503</t>
  </si>
  <si>
    <t>10300504</t>
  </si>
  <si>
    <t>10300601</t>
  </si>
  <si>
    <t>10300602</t>
  </si>
  <si>
    <t>10300603</t>
  </si>
  <si>
    <t>10300701</t>
  </si>
  <si>
    <t>POTW Digester Gas-fired Boiler</t>
  </si>
  <si>
    <t>10300799</t>
  </si>
  <si>
    <t>Other Not Classified</t>
  </si>
  <si>
    <t>10300811</t>
  </si>
  <si>
    <t>10300901</t>
  </si>
  <si>
    <t>10300902</t>
  </si>
  <si>
    <t>10300903</t>
  </si>
  <si>
    <t>10300908</t>
  </si>
  <si>
    <t>10300910</t>
  </si>
  <si>
    <t>10300911</t>
  </si>
  <si>
    <t>10300912</t>
  </si>
  <si>
    <t>10301001</t>
  </si>
  <si>
    <t>10301002</t>
  </si>
  <si>
    <t>10301003</t>
  </si>
  <si>
    <t>10301201</t>
  </si>
  <si>
    <t>10301202</t>
  </si>
  <si>
    <t>10301301</t>
  </si>
  <si>
    <t>10301302</t>
  </si>
  <si>
    <t>10301303</t>
  </si>
  <si>
    <t>Sewage Grease Skimmings</t>
  </si>
  <si>
    <t>10500102</t>
  </si>
  <si>
    <t>Space Heaters</t>
  </si>
  <si>
    <t>Coal **</t>
  </si>
  <si>
    <t>10500105</t>
  </si>
  <si>
    <t>10500106</t>
  </si>
  <si>
    <t>10500110</t>
  </si>
  <si>
    <t>10500113</t>
  </si>
  <si>
    <t>Waste Oil: Air Atomized Burner</t>
  </si>
  <si>
    <t>10500114</t>
  </si>
  <si>
    <t>Waste Oil: Vaporizing Burner</t>
  </si>
  <si>
    <t>10500202</t>
  </si>
  <si>
    <t>10500205</t>
  </si>
  <si>
    <t>10500206</t>
  </si>
  <si>
    <t>10500209</t>
  </si>
  <si>
    <t>10500210</t>
  </si>
  <si>
    <t>10500213</t>
  </si>
  <si>
    <t>10500214</t>
  </si>
  <si>
    <t>20100101</t>
  </si>
  <si>
    <t>Internal Combustion Engines</t>
  </si>
  <si>
    <t>Dry Corn Milling: Degerming and Milling</t>
  </si>
  <si>
    <t>30200746</t>
  </si>
  <si>
    <t>Dry Corn Milling: Bulk Loading</t>
  </si>
  <si>
    <t>30200747</t>
  </si>
  <si>
    <t>Dry Corn Milling: Pneumatic Conveyor</t>
  </si>
  <si>
    <t>30200748</t>
  </si>
  <si>
    <t>Dry Corn Milling: Grinding</t>
  </si>
  <si>
    <t>30200751</t>
  </si>
  <si>
    <t>Wet Corn Milling: Grain Receiving</t>
  </si>
  <si>
    <t>30200752</t>
  </si>
  <si>
    <t>Wet Corn Milling: Grain Handling</t>
  </si>
  <si>
    <t>30200753</t>
  </si>
  <si>
    <t>Wet Corn Milling: Grain Cleaning</t>
  </si>
  <si>
    <t>30200754</t>
  </si>
  <si>
    <t>Wet Corn Milling: Dryers</t>
  </si>
  <si>
    <t>30200755</t>
  </si>
  <si>
    <t>Wet Corn Milling: Bulk Loading</t>
  </si>
  <si>
    <t>30200756</t>
  </si>
  <si>
    <t>Wet Corn Milling: Milling</t>
  </si>
  <si>
    <t>30200757</t>
  </si>
  <si>
    <t>Drilling and Blasting</t>
  </si>
  <si>
    <t>30502522</t>
  </si>
  <si>
    <t>Rodmilling: Fine Crushing of Construction Sand</t>
  </si>
  <si>
    <t>30502523</t>
  </si>
  <si>
    <t>Fine Screening of Construction Sand Following Dewatering or Rodmilling</t>
  </si>
  <si>
    <t>30502599</t>
  </si>
  <si>
    <t>30502601</t>
  </si>
  <si>
    <t>Diatomaceous Earth</t>
  </si>
  <si>
    <t>30502699</t>
  </si>
  <si>
    <t>30502701</t>
  </si>
  <si>
    <t>Industrial Sand and Gravel</t>
  </si>
  <si>
    <t>Primary Crushing of Raw Material</t>
  </si>
  <si>
    <t>30502705</t>
  </si>
  <si>
    <t>30502709</t>
  </si>
  <si>
    <t>Grinding: Size Reduction to 50 Microns or Smaller</t>
  </si>
  <si>
    <t>30502713</t>
  </si>
  <si>
    <t>Screening: Size Classification</t>
  </si>
  <si>
    <t>30502717</t>
  </si>
  <si>
    <t>Draining: Removal of Moisture to About 6% After Froth Flotation</t>
  </si>
  <si>
    <t>30502720</t>
  </si>
  <si>
    <t>Sand Drying: Gas- or Oil-fired Rotary or Fluidized Bed Dryer</t>
  </si>
  <si>
    <t>30502721</t>
  </si>
  <si>
    <t>Sand Drying: Gas-fired Rotary Dryer</t>
  </si>
  <si>
    <t>30502722</t>
  </si>
  <si>
    <t>Sand Drying: Oil-fired Rotary Dryer</t>
  </si>
  <si>
    <t>30502723</t>
  </si>
  <si>
    <t>Sand Drying: Gas-fired Fluidized Bed Dryer</t>
  </si>
  <si>
    <t>30502724</t>
  </si>
  <si>
    <t>Sand Drying: Oil-fired Fluidized Bed Dryer</t>
  </si>
  <si>
    <t>30502730</t>
  </si>
  <si>
    <t>Cooling of Dried Sand</t>
  </si>
  <si>
    <t>30502740</t>
  </si>
  <si>
    <t>Final Classifying: Screening to Classify Sand by Size</t>
  </si>
  <si>
    <t>30502760</t>
  </si>
  <si>
    <t>Sand Handling, Transfer, and Storage</t>
  </si>
  <si>
    <t>30502910</t>
  </si>
  <si>
    <t>Lightweight Aggregate Manufacture</t>
  </si>
  <si>
    <t>30502920</t>
  </si>
  <si>
    <t>30503099</t>
  </si>
  <si>
    <t>Ceramic Electric Parts</t>
  </si>
  <si>
    <t>30503101</t>
  </si>
  <si>
    <t>Asbestos Mining</t>
  </si>
  <si>
    <t>Surface Blasting</t>
  </si>
  <si>
    <t>30503102</t>
  </si>
  <si>
    <t>Surface Drilling</t>
  </si>
  <si>
    <t>30503103</t>
  </si>
  <si>
    <t>Cobbing</t>
  </si>
  <si>
    <t>30503104</t>
  </si>
  <si>
    <t>30503105</t>
  </si>
  <si>
    <t>Convey/Haul Asbestos</t>
  </si>
  <si>
    <t>30503106</t>
  </si>
  <si>
    <t>Convey/Haul Waste</t>
  </si>
  <si>
    <t>30503107</t>
  </si>
  <si>
    <t>30503108</t>
  </si>
  <si>
    <t>Overburden Stripping</t>
  </si>
  <si>
    <t>30503109</t>
  </si>
  <si>
    <t>Ventilation of Process Operations</t>
  </si>
  <si>
    <t>30503110</t>
  </si>
  <si>
    <t>Stockpiling</t>
  </si>
  <si>
    <t>30503111</t>
  </si>
  <si>
    <t>Tailing Piles</t>
  </si>
  <si>
    <t>30503199</t>
  </si>
  <si>
    <t>30503201</t>
  </si>
  <si>
    <t>Asbestos Milling</t>
  </si>
  <si>
    <t>30503202</t>
  </si>
  <si>
    <t>30503203</t>
  </si>
  <si>
    <t>Recrushing</t>
  </si>
  <si>
    <t>30503204</t>
  </si>
  <si>
    <t>30503205</t>
  </si>
  <si>
    <t>Fiberizing</t>
  </si>
  <si>
    <t>30503206</t>
  </si>
  <si>
    <t>Prime Coat Application</t>
  </si>
  <si>
    <t>40202011</t>
  </si>
  <si>
    <t>Prime Coat Application: Spray, High Solids</t>
  </si>
  <si>
    <t>40202012</t>
  </si>
  <si>
    <t>Prime Coat Application: Spray, Water-borne</t>
  </si>
  <si>
    <t>40202013</t>
  </si>
  <si>
    <t>Prime Coat Application: Dip</t>
  </si>
  <si>
    <t>40202014</t>
  </si>
  <si>
    <t>Prime Coat Application: Flow Coat</t>
  </si>
  <si>
    <t>40202015</t>
  </si>
  <si>
    <t>Prime Coat Application: Flashoff</t>
  </si>
  <si>
    <t>40202020</t>
  </si>
  <si>
    <t>Topcoat Application</t>
  </si>
  <si>
    <t>40202021</t>
  </si>
  <si>
    <t>Topcoat Application: Spray, High Solids</t>
  </si>
  <si>
    <t>40202022</t>
  </si>
  <si>
    <t>Topcoat Application: Spray, Water-borne</t>
  </si>
  <si>
    <t>40202023</t>
  </si>
  <si>
    <t>Topcoat Application: Dip</t>
  </si>
  <si>
    <t>40202024</t>
  </si>
  <si>
    <t>Topcoat Application: Flow Coat</t>
  </si>
  <si>
    <t>40202025</t>
  </si>
  <si>
    <t>Topcoat Application: Flashoff</t>
  </si>
  <si>
    <t>40202031</t>
  </si>
  <si>
    <t>Single Spray Line: General</t>
  </si>
  <si>
    <t>40202032</t>
  </si>
  <si>
    <t>Spray Dip Line: General ** (Use 4-02-020-37)</t>
  </si>
  <si>
    <t>40202033</t>
  </si>
  <si>
    <t>Spray High Solids Coating ** (Use 4-02-020-35)</t>
  </si>
  <si>
    <t>40202034</t>
  </si>
  <si>
    <t>Spray Water-borne Coating ** (Use 4-02-020-36)</t>
  </si>
  <si>
    <t>40202035</t>
  </si>
  <si>
    <t>Single Coat Application: Spray, High Solids</t>
  </si>
  <si>
    <t>40202036</t>
  </si>
  <si>
    <t>Single Coat Application: Spray, Water-borne</t>
  </si>
  <si>
    <t>40202037</t>
  </si>
  <si>
    <t>Single Coat Application: Dip</t>
  </si>
  <si>
    <t>Firing or Curing</t>
  </si>
  <si>
    <t>30503606</t>
  </si>
  <si>
    <t>30503607</t>
  </si>
  <si>
    <t>Final Machining</t>
  </si>
  <si>
    <t>30503701</t>
  </si>
  <si>
    <t>Coated Abrasives Manufacturing</t>
  </si>
  <si>
    <t>Printing of Backing</t>
  </si>
  <si>
    <t>30503702</t>
  </si>
  <si>
    <t>Make Coat Application</t>
  </si>
  <si>
    <t>30503703</t>
  </si>
  <si>
    <t>Grain Application</t>
  </si>
  <si>
    <t>Business: Low Solids Solvent-borne Coating</t>
  </si>
  <si>
    <t>40202208</t>
  </si>
  <si>
    <t>Open Pit Blasting</t>
  </si>
  <si>
    <t>30504002</t>
  </si>
  <si>
    <t>Open Pit Drilling</t>
  </si>
  <si>
    <t>30504003</t>
  </si>
  <si>
    <t>Open Pit Cobbing</t>
  </si>
  <si>
    <t>30504010</t>
  </si>
  <si>
    <t>Underground Ventilation</t>
  </si>
  <si>
    <t>30504020</t>
  </si>
  <si>
    <t>30504021</t>
  </si>
  <si>
    <t>Convey/Haul Material</t>
  </si>
  <si>
    <t>30504022</t>
  </si>
  <si>
    <t>30504023</t>
  </si>
  <si>
    <t>30504024</t>
  </si>
  <si>
    <t>30504025</t>
  </si>
  <si>
    <t>30504030</t>
  </si>
  <si>
    <t>30504031</t>
  </si>
  <si>
    <t>Secondary Crusher</t>
  </si>
  <si>
    <t>30504032</t>
  </si>
  <si>
    <t>Ore Concentrator</t>
  </si>
  <si>
    <t>30504033</t>
  </si>
  <si>
    <t>30504034</t>
  </si>
  <si>
    <t>Beer Sump</t>
  </si>
  <si>
    <t>30200964</t>
  </si>
  <si>
    <t>Waste Beer Recovery</t>
  </si>
  <si>
    <t>30200965</t>
  </si>
  <si>
    <t>Waste Beer Storage Tanks</t>
  </si>
  <si>
    <t>30200966</t>
  </si>
  <si>
    <t>Ethanol Removal from Waste Beer</t>
  </si>
  <si>
    <t>30200967</t>
  </si>
  <si>
    <t>Ethanol Recovery from Waste Beer</t>
  </si>
  <si>
    <t>30200998</t>
  </si>
  <si>
    <t>30200999</t>
  </si>
  <si>
    <t>30201001</t>
  </si>
  <si>
    <t>Distilled Spirits</t>
  </si>
  <si>
    <t>Grain Handling** (see 3-02-006-05)</t>
  </si>
  <si>
    <t>30201002</t>
  </si>
  <si>
    <t>Dryer House Operations</t>
  </si>
  <si>
    <t>30201003</t>
  </si>
  <si>
    <t>Aging** (see 3-02-010-17)</t>
  </si>
  <si>
    <t>30201004</t>
  </si>
  <si>
    <t>Fermentation Tank** (see 3-02-010-14)</t>
  </si>
  <si>
    <t>30201005</t>
  </si>
  <si>
    <t>Malt Milling</t>
  </si>
  <si>
    <t>30201006</t>
  </si>
  <si>
    <t>Malt Drying</t>
  </si>
  <si>
    <t>30201010</t>
  </si>
  <si>
    <t>Whiskey Bottling: Storage** (see 3-02-010-18)</t>
  </si>
  <si>
    <t>30201011</t>
  </si>
  <si>
    <t>30201012</t>
  </si>
  <si>
    <t>30201013</t>
  </si>
  <si>
    <t>Whiskey: Grain Mashing</t>
  </si>
  <si>
    <t>30201014</t>
  </si>
  <si>
    <t>Whiskey: Fermentation Tank</t>
  </si>
  <si>
    <t>30201015</t>
  </si>
  <si>
    <t>Whiskey: Distillation</t>
  </si>
  <si>
    <t>30201017</t>
  </si>
  <si>
    <t>Whiskey: Aging - Evaporation Loss</t>
  </si>
  <si>
    <t>30201018</t>
  </si>
  <si>
    <t>Whiskey: Blending/Bottling</t>
  </si>
  <si>
    <t>30201020</t>
  </si>
  <si>
    <t>30201099</t>
  </si>
  <si>
    <t>30201101</t>
  </si>
  <si>
    <t>Wines, Brandy, and Brandy Spirits</t>
  </si>
  <si>
    <t>Grape Crushing/Treatment: White Wines</t>
  </si>
  <si>
    <t>30201102</t>
  </si>
  <si>
    <t>Grape Crushing/Treatment: Red Wine</t>
  </si>
  <si>
    <t>30201103</t>
  </si>
  <si>
    <t>Aging</t>
  </si>
  <si>
    <t>30201104</t>
  </si>
  <si>
    <t>Fermentation Tank</t>
  </si>
  <si>
    <t>30201105</t>
  </si>
  <si>
    <t>Wine Fermentation - White Wine</t>
  </si>
  <si>
    <t>30201106</t>
  </si>
  <si>
    <t>Wine Fermentation - Red Wine</t>
  </si>
  <si>
    <t>30201110</t>
  </si>
  <si>
    <t>Wine Bottling: Storage</t>
  </si>
  <si>
    <t>30201111</t>
  </si>
  <si>
    <t>Fugitive Emissions: Pomace Screening - Red Wine</t>
  </si>
  <si>
    <t>30201112</t>
  </si>
  <si>
    <t>Fugitive Emissions: Pomace Press - Red Wine</t>
  </si>
  <si>
    <t>30201120</t>
  </si>
  <si>
    <t>30201121</t>
  </si>
  <si>
    <t>Wine Bottling - White Wine</t>
  </si>
  <si>
    <t>30201199</t>
  </si>
  <si>
    <t>30201201</t>
  </si>
  <si>
    <t>Fish Processing</t>
  </si>
  <si>
    <t>Cookers: Fresh Fish Scrap</t>
  </si>
  <si>
    <t>30201202</t>
  </si>
  <si>
    <t>Cookers: Stale Fish Scrap</t>
  </si>
  <si>
    <t>30201203</t>
  </si>
  <si>
    <t>Dryers **</t>
  </si>
  <si>
    <t>30201204</t>
  </si>
  <si>
    <t>Canning Cookers</t>
  </si>
  <si>
    <t>30201205</t>
  </si>
  <si>
    <t>Steam Tube Dryer</t>
  </si>
  <si>
    <t>30201206</t>
  </si>
  <si>
    <t>Direct Fired Dryer</t>
  </si>
  <si>
    <t>30201299</t>
  </si>
  <si>
    <t>30201301</t>
  </si>
  <si>
    <t>Meat Smokehouses</t>
  </si>
  <si>
    <t>Combined Operations **</t>
  </si>
  <si>
    <t>30201302</t>
  </si>
  <si>
    <t>Batch Smokehouses: Smoking Cycle</t>
  </si>
  <si>
    <t>30201303</t>
  </si>
  <si>
    <t>Batch Smokehouses: Cooking Cycle</t>
  </si>
  <si>
    <t>30201304</t>
  </si>
  <si>
    <t>Continuous Smokehouse: Smoke Zone</t>
  </si>
  <si>
    <t>30201305</t>
  </si>
  <si>
    <t>Continuous Smokehouse: Heat Zone</t>
  </si>
  <si>
    <t>30201311</t>
  </si>
  <si>
    <t>Meat Charbroiler</t>
  </si>
  <si>
    <t>30201401</t>
  </si>
  <si>
    <t>Starch Manufacturing</t>
  </si>
  <si>
    <t>Combined Operations</t>
  </si>
  <si>
    <t>30201402</t>
  </si>
  <si>
    <t>Steeping (Acidification)</t>
  </si>
  <si>
    <t>30201403</t>
  </si>
  <si>
    <t>30201404</t>
  </si>
  <si>
    <t>Screening</t>
  </si>
  <si>
    <t>30201405</t>
  </si>
  <si>
    <t>Centrifuging</t>
  </si>
  <si>
    <t>30201406</t>
  </si>
  <si>
    <t>Starch Filtering</t>
  </si>
  <si>
    <t>30201407</t>
  </si>
  <si>
    <t>Starch Storage Bin</t>
  </si>
  <si>
    <t>30201408</t>
  </si>
  <si>
    <t>Starch Bulk Loadout</t>
  </si>
  <si>
    <t>30201410</t>
  </si>
  <si>
    <t>Modified Starch Drying: Flash Dryers</t>
  </si>
  <si>
    <t>30201411</t>
  </si>
  <si>
    <t>Modified Starch Drying: Spray Dryers</t>
  </si>
  <si>
    <t>30201412</t>
  </si>
  <si>
    <t>Unmodified Starch Drying: Flash Dryers</t>
  </si>
  <si>
    <t>30201413</t>
  </si>
  <si>
    <t>Unmodified Starch Drying: Spray Dryers</t>
  </si>
  <si>
    <t>30201421</t>
  </si>
  <si>
    <t>30201422</t>
  </si>
  <si>
    <t>Fugitive Emissions: Starch Packaging</t>
  </si>
  <si>
    <t>30201501</t>
  </si>
  <si>
    <t>Sugar Cane Refining</t>
  </si>
  <si>
    <t>SCC6 - chg Processing to Refinin</t>
  </si>
  <si>
    <t>30201503</t>
  </si>
  <si>
    <t>Evaporators</t>
  </si>
  <si>
    <t>SCC6 - chg Production to Refinin</t>
  </si>
  <si>
    <t>30201505</t>
  </si>
  <si>
    <t>Clarifier</t>
  </si>
  <si>
    <t>30201507</t>
  </si>
  <si>
    <t>Vacuum Pans</t>
  </si>
  <si>
    <t>30201510</t>
  </si>
  <si>
    <t>Cane Sugar Dryer</t>
  </si>
  <si>
    <t>30201512</t>
  </si>
  <si>
    <t>Bulk Sugar Storage</t>
  </si>
  <si>
    <t>30201514</t>
  </si>
  <si>
    <t>Bulk Sugar Loadout</t>
  </si>
  <si>
    <t>30201520</t>
  </si>
  <si>
    <t>Carbon Reactivation/Impregnation Kiln</t>
  </si>
  <si>
    <t>30100704</t>
  </si>
  <si>
    <t>Carbon Reactivation/Heating Ovens</t>
  </si>
  <si>
    <t>30100705</t>
  </si>
  <si>
    <t>Carbon Reactivation/Fugitives</t>
  </si>
  <si>
    <t>30100706</t>
  </si>
  <si>
    <t>Sugar Granulator (Dryer &amp; Cooler)</t>
  </si>
  <si>
    <t>30201540</t>
  </si>
  <si>
    <t>Screen</t>
  </si>
  <si>
    <t>30201542</t>
  </si>
  <si>
    <t>Sugar Storage and Packaging</t>
  </si>
  <si>
    <t>30201544</t>
  </si>
  <si>
    <t>Bulk Loadout</t>
  </si>
  <si>
    <t>30201599</t>
  </si>
  <si>
    <t>30201601</t>
  </si>
  <si>
    <t>Sugar Beet Processing</t>
  </si>
  <si>
    <t>Pulp Dryer : Coal-fired</t>
  </si>
  <si>
    <t>30201605</t>
  </si>
  <si>
    <t>Ground Talc Storage Bin Loading</t>
  </si>
  <si>
    <t>30508950</t>
  </si>
  <si>
    <t>Air Classifier - Size Classification of Ground Talc</t>
  </si>
  <si>
    <t>30508953</t>
  </si>
  <si>
    <t>Pelletizer</t>
  </si>
  <si>
    <t>30508955</t>
  </si>
  <si>
    <t>30508958</t>
  </si>
  <si>
    <t>Pneumatic Conveyor Vents</t>
  </si>
  <si>
    <t>30508961</t>
  </si>
  <si>
    <t>Concentration of Talc Fines Using Shaking Table</t>
  </si>
  <si>
    <t>30508971</t>
  </si>
  <si>
    <t>Natural Gas-fired Flash Drying of Slurry after Flotation</t>
  </si>
  <si>
    <t>30508973</t>
  </si>
  <si>
    <t>Fuel Oil-fired Flash Drying of Slurry after Flotation</t>
  </si>
  <si>
    <t>30508982</t>
  </si>
  <si>
    <t>Custom Grinding - Additional Size Reduction</t>
  </si>
  <si>
    <t>30508985</t>
  </si>
  <si>
    <t>Final Product Storage Bin Loading</t>
  </si>
  <si>
    <t>30508988</t>
  </si>
  <si>
    <t>30509001</t>
  </si>
  <si>
    <t>Mica</t>
  </si>
  <si>
    <t>30509002</t>
  </si>
  <si>
    <t>Fluid Energy Mill - Grinding</t>
  </si>
  <si>
    <t>30509101</t>
  </si>
  <si>
    <t>Sandspar</t>
  </si>
  <si>
    <t>30509201</t>
  </si>
  <si>
    <t>Catalyst Manufacturing</t>
  </si>
  <si>
    <t>Transferring and Handling</t>
  </si>
  <si>
    <t>30509202</t>
  </si>
  <si>
    <t>Mixing and Blending</t>
  </si>
  <si>
    <t>30509203</t>
  </si>
  <si>
    <t>Reacting</t>
  </si>
  <si>
    <t>30509204</t>
  </si>
  <si>
    <t>30509205</t>
  </si>
  <si>
    <t>30510001</t>
  </si>
  <si>
    <t>Bulk Materials Elevators</t>
  </si>
  <si>
    <t>30510002</t>
  </si>
  <si>
    <t>30510003</t>
  </si>
  <si>
    <t>Removal from Bins</t>
  </si>
  <si>
    <t>30510004</t>
  </si>
  <si>
    <t>40204671</t>
  </si>
  <si>
    <t>40204672</t>
  </si>
  <si>
    <t>40204721</t>
  </si>
  <si>
    <t>Fabric Coating, Coagulation Coating</t>
  </si>
  <si>
    <t>40204730</t>
  </si>
  <si>
    <t>40204735</t>
  </si>
  <si>
    <t>Coagulation Baths and Solvent Separation</t>
  </si>
  <si>
    <t>40204740</t>
  </si>
  <si>
    <t>40204750</t>
  </si>
  <si>
    <t>40204755</t>
  </si>
  <si>
    <t>40204760</t>
  </si>
  <si>
    <t>40204761</t>
  </si>
  <si>
    <t>40204762</t>
  </si>
  <si>
    <t>40204770</t>
  </si>
  <si>
    <t>40204771</t>
  </si>
  <si>
    <t>40204772</t>
  </si>
  <si>
    <t>40206010</t>
  </si>
  <si>
    <t>Dye Preparation</t>
  </si>
  <si>
    <t>40206030</t>
  </si>
  <si>
    <t>Dye Application</t>
  </si>
  <si>
    <t>40206031</t>
  </si>
  <si>
    <t>Dye Application: Beam</t>
  </si>
  <si>
    <t>40206032</t>
  </si>
  <si>
    <t>Dye Application: Beck</t>
  </si>
  <si>
    <t>40206033</t>
  </si>
  <si>
    <t>Dye Application: Jig</t>
  </si>
  <si>
    <t>40206034</t>
  </si>
  <si>
    <t>Dye Application: Jet</t>
  </si>
  <si>
    <t>40206035</t>
  </si>
  <si>
    <t>Dye Application: Continuous</t>
  </si>
  <si>
    <t>40206050</t>
  </si>
  <si>
    <t>40280001</t>
  </si>
  <si>
    <t>40282001</t>
  </si>
  <si>
    <t>40282002</t>
  </si>
  <si>
    <t>40282501</t>
  </si>
  <si>
    <t>Printing Blanket, Rotary Screen</t>
  </si>
  <si>
    <t>40282599</t>
  </si>
  <si>
    <t>40288801</t>
  </si>
  <si>
    <t>40288802</t>
  </si>
  <si>
    <t>40288803</t>
  </si>
  <si>
    <t>40288804</t>
  </si>
  <si>
    <t>40288805</t>
  </si>
  <si>
    <t>40288821</t>
  </si>
  <si>
    <t>Basecoat</t>
  </si>
  <si>
    <t>40288822</t>
  </si>
  <si>
    <t>40288823</t>
  </si>
  <si>
    <t>Cleartop Coat</t>
  </si>
  <si>
    <t>40288824</t>
  </si>
  <si>
    <t>Clean-up</t>
  </si>
  <si>
    <t>40290011</t>
  </si>
  <si>
    <t>Distillate Oil: Incinerator/Afterburner</t>
  </si>
  <si>
    <t>40290012</t>
  </si>
  <si>
    <t>Residual Oil: Incinerator/Afterburner</t>
  </si>
  <si>
    <t>40290013</t>
  </si>
  <si>
    <t>Natural Gas: Incinerator/Afterburner</t>
  </si>
  <si>
    <t>40290023</t>
  </si>
  <si>
    <t>40299995</t>
  </si>
  <si>
    <t>40299996</t>
  </si>
  <si>
    <t>40299997</t>
  </si>
  <si>
    <t>40299998</t>
  </si>
  <si>
    <t>40299999</t>
  </si>
  <si>
    <t>40300101</t>
  </si>
  <si>
    <t>Petroleum Product Storage at Refineries</t>
  </si>
  <si>
    <t>Deleted - Do Not Use (See 4-03-010 and 4-07)</t>
  </si>
  <si>
    <t>Gasoline **</t>
  </si>
  <si>
    <t>40300102</t>
  </si>
  <si>
    <t>Crude **</t>
  </si>
  <si>
    <t>40300103</t>
  </si>
  <si>
    <t>40300104</t>
  </si>
  <si>
    <t>40300105</t>
  </si>
  <si>
    <t>Jet Fuel **</t>
  </si>
  <si>
    <t>40300106</t>
  </si>
  <si>
    <t>Kerosene **</t>
  </si>
  <si>
    <t>40300107</t>
  </si>
  <si>
    <t>Dist Fuel **</t>
  </si>
  <si>
    <t>40300108</t>
  </si>
  <si>
    <t>Benzene **</t>
  </si>
  <si>
    <t>40300109</t>
  </si>
  <si>
    <t>Cyclohexane **</t>
  </si>
  <si>
    <t>40300110</t>
  </si>
  <si>
    <t>Cyclopentane **</t>
  </si>
  <si>
    <t>40300111</t>
  </si>
  <si>
    <t>Heptane **</t>
  </si>
  <si>
    <t>40300112</t>
  </si>
  <si>
    <t>Hexane **</t>
  </si>
  <si>
    <t>40300113</t>
  </si>
  <si>
    <t>Isooctane **</t>
  </si>
  <si>
    <t>40300114</t>
  </si>
  <si>
    <t>Isopentane **</t>
  </si>
  <si>
    <t>40300115</t>
  </si>
  <si>
    <t>Pentane **</t>
  </si>
  <si>
    <t>40300116</t>
  </si>
  <si>
    <t>Toluene **</t>
  </si>
  <si>
    <t>40300150</t>
  </si>
  <si>
    <t>40300151</t>
  </si>
  <si>
    <t>40300152</t>
  </si>
  <si>
    <t>40300153</t>
  </si>
  <si>
    <t>40300154</t>
  </si>
  <si>
    <t>40300155</t>
  </si>
  <si>
    <t>40300156</t>
  </si>
  <si>
    <t>40300157</t>
  </si>
  <si>
    <t>40300158</t>
  </si>
  <si>
    <t>40300159</t>
  </si>
  <si>
    <t>40300160</t>
  </si>
  <si>
    <t>40300161</t>
  </si>
  <si>
    <t>40300198</t>
  </si>
  <si>
    <t>40300199</t>
  </si>
  <si>
    <t>40300201</t>
  </si>
  <si>
    <t>Deleted - Do Not Use (See 4-03-011 and 4-07)</t>
  </si>
  <si>
    <t>40300202</t>
  </si>
  <si>
    <t>Product **</t>
  </si>
  <si>
    <t>40300203</t>
  </si>
  <si>
    <t>40300204</t>
  </si>
  <si>
    <t>40300205</t>
  </si>
  <si>
    <t>40300207</t>
  </si>
  <si>
    <t>40300208</t>
  </si>
  <si>
    <t>40300209</t>
  </si>
  <si>
    <t>40300210</t>
  </si>
  <si>
    <t>40300211</t>
  </si>
  <si>
    <t>40300212</t>
  </si>
  <si>
    <t>40300213</t>
  </si>
  <si>
    <t>40300214</t>
  </si>
  <si>
    <t>30531099</t>
  </si>
  <si>
    <t>30532001</t>
  </si>
  <si>
    <t>Stone Quarrying - Processing (See also 305020 for diff. units)</t>
  </si>
  <si>
    <t>obsmap to</t>
  </si>
  <si>
    <t>30532002</t>
  </si>
  <si>
    <t>30532003</t>
  </si>
  <si>
    <t>30532004</t>
  </si>
  <si>
    <t>30532005</t>
  </si>
  <si>
    <t>30532006</t>
  </si>
  <si>
    <t>30532007</t>
  </si>
  <si>
    <t>30532008</t>
  </si>
  <si>
    <t>30532009</t>
  </si>
  <si>
    <t>30532010</t>
  </si>
  <si>
    <t>30532011</t>
  </si>
  <si>
    <t>30532012</t>
  </si>
  <si>
    <t>30532013</t>
  </si>
  <si>
    <t>30532014</t>
  </si>
  <si>
    <t>30532015</t>
  </si>
  <si>
    <t>30532016</t>
  </si>
  <si>
    <t>30532017</t>
  </si>
  <si>
    <t>30532018</t>
  </si>
  <si>
    <t>30532020</t>
  </si>
  <si>
    <t>30532031</t>
  </si>
  <si>
    <t>30532032</t>
  </si>
  <si>
    <t>30532033</t>
  </si>
  <si>
    <t>30502090</t>
  </si>
  <si>
    <t>30532090</t>
  </si>
  <si>
    <t>Haul Roads - General</t>
  </si>
  <si>
    <t>30580001</t>
  </si>
  <si>
    <t>30582001</t>
  </si>
  <si>
    <t>30582002</t>
  </si>
  <si>
    <t>30582599</t>
  </si>
  <si>
    <t>30588801</t>
  </si>
  <si>
    <t>30588802</t>
  </si>
  <si>
    <t>30588803</t>
  </si>
  <si>
    <t>30588804</t>
  </si>
  <si>
    <t>30588805</t>
  </si>
  <si>
    <t>30590001</t>
  </si>
  <si>
    <t>30590002</t>
  </si>
  <si>
    <t>30590003</t>
  </si>
  <si>
    <t>30590005</t>
  </si>
  <si>
    <t>30590011</t>
  </si>
  <si>
    <t>30590012</t>
  </si>
  <si>
    <t>30590013</t>
  </si>
  <si>
    <t>30590021</t>
  </si>
  <si>
    <t>30590023</t>
  </si>
  <si>
    <t>30599999</t>
  </si>
  <si>
    <t>Other Not Defined</t>
  </si>
  <si>
    <t>30600101</t>
  </si>
  <si>
    <t>Petroleum Industry</t>
  </si>
  <si>
    <t>Oil-fired **</t>
  </si>
  <si>
    <t>30600102</t>
  </si>
  <si>
    <t>Gas-fired **</t>
  </si>
  <si>
    <t>30600103</t>
  </si>
  <si>
    <t>Oil-fired</t>
  </si>
  <si>
    <t>30600104</t>
  </si>
  <si>
    <t>Gas-fired</t>
  </si>
  <si>
    <t>30600105</t>
  </si>
  <si>
    <t>Natural Gas-fired</t>
  </si>
  <si>
    <t>30600106</t>
  </si>
  <si>
    <t>Process Gas-fired</t>
  </si>
  <si>
    <t>30600107</t>
  </si>
  <si>
    <t>LPG-fired</t>
  </si>
  <si>
    <t>30600108</t>
  </si>
  <si>
    <t>Landfill Gas-fired</t>
  </si>
  <si>
    <t>30600111</t>
  </si>
  <si>
    <t>Oil-fired (No. 6 Oil) &gt; 100 Million Btu Capacity</t>
  </si>
  <si>
    <t>30600199</t>
  </si>
  <si>
    <t>30600201</t>
  </si>
  <si>
    <t>Catalytic Cracking Units</t>
  </si>
  <si>
    <t>Fluid Catalytic Cracking Unit</t>
  </si>
  <si>
    <t>30600202</t>
  </si>
  <si>
    <t>Catalyst Handling System</t>
  </si>
  <si>
    <t>30600301</t>
  </si>
  <si>
    <t>Thermal Catalytic Cracking Unit</t>
  </si>
  <si>
    <t>30600401</t>
  </si>
  <si>
    <t>Blowdown Systems</t>
  </si>
  <si>
    <t>Blowdown System with Vapor Recovery System with Flaring</t>
  </si>
  <si>
    <t>30600402</t>
  </si>
  <si>
    <t>Blowdown System w/o Controls</t>
  </si>
  <si>
    <t>30600503</t>
  </si>
  <si>
    <t>Process Drains and Wastewater Separators</t>
  </si>
  <si>
    <t>30600504</t>
  </si>
  <si>
    <t>30600505</t>
  </si>
  <si>
    <t>Wastewater Treatment w/o Separator</t>
  </si>
  <si>
    <t>30600506</t>
  </si>
  <si>
    <t>30600508</t>
  </si>
  <si>
    <t>Oil/Water Separator</t>
  </si>
  <si>
    <t>30600510</t>
  </si>
  <si>
    <t>Liquid-Liquid Separator: Hydrocarbon/Amine</t>
  </si>
  <si>
    <t>Distillate Fuel #2: Working Loss (Tank Diameter Independent)</t>
  </si>
  <si>
    <t>40301022</t>
  </si>
  <si>
    <t>Asphalt Oil: Breathing Loss (67000 Bbl. Tank Size)</t>
  </si>
  <si>
    <t>40301023</t>
  </si>
  <si>
    <t>Asphalt Oil: Working Loss</t>
  </si>
  <si>
    <t>40301024</t>
  </si>
  <si>
    <t>Asphalt Oil: Breathing Loss (250000 Bbl. Tank Size)</t>
  </si>
  <si>
    <t>40301025</t>
  </si>
  <si>
    <t>Grade 6 Fuel Oil: Breathing Loss (67000 Bbl. Tank Size)</t>
  </si>
  <si>
    <t>40301026</t>
  </si>
  <si>
    <t>Petroleum Refinery Wastewater System: Auger Pumps</t>
  </si>
  <si>
    <t>30600602</t>
  </si>
  <si>
    <t>Vacuum Distillate Column Condensors</t>
  </si>
  <si>
    <t>Vacuum Distillation Column Condenser</t>
  </si>
  <si>
    <t>30600603</t>
  </si>
  <si>
    <t>30600701</t>
  </si>
  <si>
    <t>30600702</t>
  </si>
  <si>
    <t>30600801</t>
  </si>
  <si>
    <t>Pipeline Valves and Flanges</t>
  </si>
  <si>
    <t>30600802</t>
  </si>
  <si>
    <t>Vessel Relief Valves</t>
  </si>
  <si>
    <t>30600803</t>
  </si>
  <si>
    <t>Pump Seals w/o Controls</t>
  </si>
  <si>
    <t>30600804</t>
  </si>
  <si>
    <t>Compressor Seals</t>
  </si>
  <si>
    <t>30600805</t>
  </si>
  <si>
    <t>Miscellaneous: Sampling/Non-Asphalt Blowing/Purging/etc.</t>
  </si>
  <si>
    <t>30600806</t>
  </si>
  <si>
    <t>Pump Seals with Controls</t>
  </si>
  <si>
    <t>30600807</t>
  </si>
  <si>
    <t>Blind Changing</t>
  </si>
  <si>
    <t>30600811</t>
  </si>
  <si>
    <t>Pipeline Valves: Gas Streams</t>
  </si>
  <si>
    <t>30600812</t>
  </si>
  <si>
    <t>Pipeline Valves: Light Liquid/Gas Streams</t>
  </si>
  <si>
    <t>30600813</t>
  </si>
  <si>
    <t>Pipeline Valves: Heavy Liquid Streams</t>
  </si>
  <si>
    <t>30600814</t>
  </si>
  <si>
    <t>Pipeline Valves: Hydrogen Streams</t>
  </si>
  <si>
    <t>30600815</t>
  </si>
  <si>
    <t>30600816</t>
  </si>
  <si>
    <t>30600817</t>
  </si>
  <si>
    <t>Pump Seals: Light Liquid/Gas Streams</t>
  </si>
  <si>
    <t>30600818</t>
  </si>
  <si>
    <t>Cereal Packaging</t>
  </si>
  <si>
    <t>30204004</t>
  </si>
  <si>
    <t>Cereal Coating</t>
  </si>
  <si>
    <t>30204201</t>
  </si>
  <si>
    <t>Vinegar Manufacturing</t>
  </si>
  <si>
    <t>Product Finishing, Tinting: Mix Tank and Disperser</t>
  </si>
  <si>
    <t>30101452</t>
  </si>
  <si>
    <t>Product Finishing, Tinting: Fixed Blend Tank</t>
  </si>
  <si>
    <t>30101453</t>
  </si>
  <si>
    <t>Product Finishing, Thinning: Mix Tank and Disperser</t>
  </si>
  <si>
    <t>30101454</t>
  </si>
  <si>
    <t>Product Finishing, Thinning: Fixed Blend Tank</t>
  </si>
  <si>
    <t>30101460</t>
  </si>
  <si>
    <t>Product Filling</t>
  </si>
  <si>
    <t>30101461</t>
  </si>
  <si>
    <t>Product Filling: Scale System</t>
  </si>
  <si>
    <t>30101462</t>
  </si>
  <si>
    <t>Product Filling: Product Filtering</t>
  </si>
  <si>
    <t>30101463</t>
  </si>
  <si>
    <t>Liquified Petroleum Gas (LPG): Process Heaters</t>
  </si>
  <si>
    <t>SCC8-spelled out LPG</t>
  </si>
  <si>
    <t>30291001</t>
  </si>
  <si>
    <t>Broiling Food: Natural Gas</t>
  </si>
  <si>
    <t>30299998</t>
  </si>
  <si>
    <t>Other Not Specified</t>
  </si>
  <si>
    <t>30299999</t>
  </si>
  <si>
    <t>30300001</t>
  </si>
  <si>
    <t>Primary Metal Production</t>
  </si>
  <si>
    <t>Aluminum Ore (Bauxite)</t>
  </si>
  <si>
    <t>Crushing/Handling</t>
  </si>
  <si>
    <t>30300002</t>
  </si>
  <si>
    <t>Drying Oven</t>
  </si>
  <si>
    <t>30300003</t>
  </si>
  <si>
    <t>Fine Ore Storage</t>
  </si>
  <si>
    <t>30300004</t>
  </si>
  <si>
    <t>Loading and Unloading</t>
  </si>
  <si>
    <t>30300101</t>
  </si>
  <si>
    <t>Aluminum Ore (Electro-reduction)</t>
  </si>
  <si>
    <t>Prebaked Reduction Cell</t>
  </si>
  <si>
    <t>30300102</t>
  </si>
  <si>
    <t>Horizontal Stud Soderberg Cell</t>
  </si>
  <si>
    <t>30300103</t>
  </si>
  <si>
    <t>Vertical Stud Soderberg Cell</t>
  </si>
  <si>
    <t>30300104</t>
  </si>
  <si>
    <t>Materials Handling</t>
  </si>
  <si>
    <t>30300105</t>
  </si>
  <si>
    <t>Anode Baking Furnace</t>
  </si>
  <si>
    <t>30300106</t>
  </si>
  <si>
    <t>Degassing</t>
  </si>
  <si>
    <t>30300107</t>
  </si>
  <si>
    <t>Roof Vents</t>
  </si>
  <si>
    <t>30300108</t>
  </si>
  <si>
    <t>Prebake: Fugitive Emissions</t>
  </si>
  <si>
    <t>30300109</t>
  </si>
  <si>
    <t>H.S.S.: Fugitive Emissions</t>
  </si>
  <si>
    <t>30300110</t>
  </si>
  <si>
    <t>V.S.S.: Fugitive Emissions</t>
  </si>
  <si>
    <t>30300111</t>
  </si>
  <si>
    <t>Anode Baking: Fugitive Emissions</t>
  </si>
  <si>
    <t>30300199</t>
  </si>
  <si>
    <t>30300201</t>
  </si>
  <si>
    <t>Aluminum Hydroxide Calcining</t>
  </si>
  <si>
    <t>Overall Process</t>
  </si>
  <si>
    <t>30300302</t>
  </si>
  <si>
    <t>By-product Coke Manufacturing</t>
  </si>
  <si>
    <t>Oven Charging</t>
  </si>
  <si>
    <t>30300303</t>
  </si>
  <si>
    <t>Oven Pushing</t>
  </si>
  <si>
    <t>30300304</t>
  </si>
  <si>
    <t>Quenching</t>
  </si>
  <si>
    <t>30300305</t>
  </si>
  <si>
    <t>Coal Unloading</t>
  </si>
  <si>
    <t>30300306</t>
  </si>
  <si>
    <t>Oven Underfiring</t>
  </si>
  <si>
    <t>30300307</t>
  </si>
  <si>
    <t>Coal Crushing/Handling</t>
  </si>
  <si>
    <t>30300308</t>
  </si>
  <si>
    <t>Oven/Door Leaks</t>
  </si>
  <si>
    <t>30300309</t>
  </si>
  <si>
    <t>Coal Conveying</t>
  </si>
  <si>
    <t>30300310</t>
  </si>
  <si>
    <t>Coal Crushing</t>
  </si>
  <si>
    <t>30300311</t>
  </si>
  <si>
    <t>Coal Screening</t>
  </si>
  <si>
    <t>30300312</t>
  </si>
  <si>
    <t>Coke: Crushing/Screening/Handling</t>
  </si>
  <si>
    <t>30300313</t>
  </si>
  <si>
    <t>Coal Preheater</t>
  </si>
  <si>
    <t>30300314</t>
  </si>
  <si>
    <t>Topside Leaks</t>
  </si>
  <si>
    <t>30300315</t>
  </si>
  <si>
    <t>Gas By-product Plant</t>
  </si>
  <si>
    <t>30300316</t>
  </si>
  <si>
    <t>Coal Storage Pile</t>
  </si>
  <si>
    <t>30300317</t>
  </si>
  <si>
    <t>Combustion Stack: Coke Oven Gas (COG)</t>
  </si>
  <si>
    <t>30300318</t>
  </si>
  <si>
    <t>Combustion Stack: Blast Furnace Gas (BFG)</t>
  </si>
  <si>
    <t>30300331</t>
  </si>
  <si>
    <t>30300332</t>
  </si>
  <si>
    <t>Flushing-liquor Circulation Tank</t>
  </si>
  <si>
    <t>30300333</t>
  </si>
  <si>
    <t>Excess-ammonia Liquor Tank</t>
  </si>
  <si>
    <t>30300334</t>
  </si>
  <si>
    <t>Tar Dehydrator</t>
  </si>
  <si>
    <t>30300335</t>
  </si>
  <si>
    <t>Tar Interceding Sump</t>
  </si>
  <si>
    <t>30300336</t>
  </si>
  <si>
    <t>Tar Storage</t>
  </si>
  <si>
    <t>30300341</t>
  </si>
  <si>
    <t>Light Oil Sump</t>
  </si>
  <si>
    <t>30300342</t>
  </si>
  <si>
    <t>Light Oil Decanter/Condenser Vent</t>
  </si>
  <si>
    <t>30300343</t>
  </si>
  <si>
    <t>Wash Oil Decanter</t>
  </si>
  <si>
    <t>30300344</t>
  </si>
  <si>
    <t>Wash-oil Circulation Tank</t>
  </si>
  <si>
    <t>30300351</t>
  </si>
  <si>
    <t>30300352</t>
  </si>
  <si>
    <t>Tar Bottom Final Cooler</t>
  </si>
  <si>
    <t>30300353</t>
  </si>
  <si>
    <t>Naphthalene Processing/Handling</t>
  </si>
  <si>
    <t>30300361</t>
  </si>
  <si>
    <t>30300399</t>
  </si>
  <si>
    <t>30300401</t>
  </si>
  <si>
    <t>Coke Manufacture: Beehive Process</t>
  </si>
  <si>
    <t>30300502</t>
  </si>
  <si>
    <t>Primary Copper Smelting</t>
  </si>
  <si>
    <t>Multiple Hearth Roaster</t>
  </si>
  <si>
    <t>30300503</t>
  </si>
  <si>
    <t>Reverberatory Smelting Furnace after Roaster</t>
  </si>
  <si>
    <t>30300504</t>
  </si>
  <si>
    <t>Converter (All Configurations)</t>
  </si>
  <si>
    <t>30300505</t>
  </si>
  <si>
    <t>Fire (Furnace) Refining</t>
  </si>
  <si>
    <t>30300506</t>
  </si>
  <si>
    <t>Ore Concentrate Dryer</t>
  </si>
  <si>
    <t>30300507</t>
  </si>
  <si>
    <t>Reverberatory Smelting Furnace w/ Ore Charge w/o Roasting</t>
  </si>
  <si>
    <t>30300508</t>
  </si>
  <si>
    <t>Refined Metal Finishing Operations</t>
  </si>
  <si>
    <t>30300509</t>
  </si>
  <si>
    <t>Fluidized Bed Roaster</t>
  </si>
  <si>
    <t>30300510</t>
  </si>
  <si>
    <t>Electric Smelting Furnace</t>
  </si>
  <si>
    <t>30300511</t>
  </si>
  <si>
    <t>Electrolytic Refining</t>
  </si>
  <si>
    <t>30300512</t>
  </si>
  <si>
    <t>Flash Smelting</t>
  </si>
  <si>
    <t>30300513</t>
  </si>
  <si>
    <t>Roasting: Fugitive Emissions</t>
  </si>
  <si>
    <t>30300514</t>
  </si>
  <si>
    <t>Reverberatory Furnace: Fugitive Emissions</t>
  </si>
  <si>
    <t>30300515</t>
  </si>
  <si>
    <t>Converter: Fugitive Emissions</t>
  </si>
  <si>
    <t>30300516</t>
  </si>
  <si>
    <t>Anode Refining Furnace: Fugitive Emissions</t>
  </si>
  <si>
    <t>30300517</t>
  </si>
  <si>
    <t>Slag Cleaning Furnace: Fugitive Emissions</t>
  </si>
  <si>
    <t>30300518</t>
  </si>
  <si>
    <t>Converter Slag Return: Fugitive Emissions</t>
  </si>
  <si>
    <t>30300519</t>
  </si>
  <si>
    <t>Digester Relief and Blow Tank</t>
  </si>
  <si>
    <t>30700102</t>
  </si>
  <si>
    <t>Washer/Screens</t>
  </si>
  <si>
    <t>30700103</t>
  </si>
  <si>
    <t>Multi-effect Evaporator</t>
  </si>
  <si>
    <t>30700104</t>
  </si>
  <si>
    <t>Recovery Furnace/Direct Contact Evaporator</t>
  </si>
  <si>
    <t>30700105</t>
  </si>
  <si>
    <t>Smelt Dissolving Tank</t>
  </si>
  <si>
    <t>30300522</t>
  </si>
  <si>
    <t>Slag Cleaning Furnace</t>
  </si>
  <si>
    <t>30300523</t>
  </si>
  <si>
    <t>Reverberatory Furnace with Converter</t>
  </si>
  <si>
    <t>30300524</t>
  </si>
  <si>
    <t>AFT MHR+RF/FBR+EF</t>
  </si>
  <si>
    <t>30300525</t>
  </si>
  <si>
    <t>Agriculture Production - Crops</t>
  </si>
  <si>
    <t>Turpentine Loading Facilities</t>
  </si>
  <si>
    <t>30700117</t>
  </si>
  <si>
    <t>Condensate Strippers</t>
  </si>
  <si>
    <t>Fluid Bed Roaster with Reverberatory Furnace and Converter</t>
  </si>
  <si>
    <t>30300526</t>
  </si>
  <si>
    <t>Dryer with Electric Furnace and Cleaning Furnace and Convertor</t>
  </si>
  <si>
    <t>30300527</t>
  </si>
  <si>
    <t>Dryer with Flash Furnace and Converter</t>
  </si>
  <si>
    <t>30300528</t>
  </si>
  <si>
    <t>Norander Reactor and Converter</t>
  </si>
  <si>
    <t>30300529</t>
  </si>
  <si>
    <t>Multiple Hearth Roaster with Reverberatory Furnace and Converter</t>
  </si>
  <si>
    <t>30300530</t>
  </si>
  <si>
    <t>Fluid Bed Roaster with Electric Furnace and Converter</t>
  </si>
  <si>
    <t>30300531</t>
  </si>
  <si>
    <t>Reverberatory Furnace After Multiple Hearth Roaster</t>
  </si>
  <si>
    <t>30300532</t>
  </si>
  <si>
    <t>Reverberatory Furnace After Fluid Bed Roaster</t>
  </si>
  <si>
    <t>30300533</t>
  </si>
  <si>
    <t>Electric Furnace After Concentrate Dryer</t>
  </si>
  <si>
    <t>30300534</t>
  </si>
  <si>
    <t>Flash Furnace After Concentrate Dryer</t>
  </si>
  <si>
    <t>30300535</t>
  </si>
  <si>
    <t>Electric Furnace After Fluid Bed Roaster</t>
  </si>
  <si>
    <t>30300541</t>
  </si>
  <si>
    <t>Concentrate Dryer Followed by Noranda Reactors and Converter</t>
  </si>
  <si>
    <t>30300599</t>
  </si>
  <si>
    <t>30300601</t>
  </si>
  <si>
    <t>30700222</t>
  </si>
  <si>
    <t>Recovery System: NH3</t>
  </si>
  <si>
    <t>30700223</t>
  </si>
  <si>
    <t>Recovery System: Na</t>
  </si>
  <si>
    <t>30700231</t>
  </si>
  <si>
    <t>Acid Plant: NH3</t>
  </si>
  <si>
    <t>30700232</t>
  </si>
  <si>
    <t>Acid Plant: Na</t>
  </si>
  <si>
    <t>30700233</t>
  </si>
  <si>
    <t>Acid Plant: Ca</t>
  </si>
  <si>
    <t>30700234</t>
  </si>
  <si>
    <t>Knotters/Washers/Screens/etc.</t>
  </si>
  <si>
    <t>30700299</t>
  </si>
  <si>
    <t>30700301</t>
  </si>
  <si>
    <t>Neutral Sulfite Semichemical Pulping</t>
  </si>
  <si>
    <t>Digester/Blow Pit/Dump Tank</t>
  </si>
  <si>
    <t>30700302</t>
  </si>
  <si>
    <t>30700303</t>
  </si>
  <si>
    <t>Fluid Bed Reactor</t>
  </si>
  <si>
    <t>30700304</t>
  </si>
  <si>
    <t>Sulfur Burner/Absorbers</t>
  </si>
  <si>
    <t>30700399</t>
  </si>
  <si>
    <t>30700401</t>
  </si>
  <si>
    <t>Pulpboard Manufacture</t>
  </si>
  <si>
    <t>Paperboard: General</t>
  </si>
  <si>
    <t>30700402</t>
  </si>
  <si>
    <t>Fiberboard: General</t>
  </si>
  <si>
    <t>30700403</t>
  </si>
  <si>
    <t>Raw Material Storage and Handling</t>
  </si>
  <si>
    <t>30700404</t>
  </si>
  <si>
    <t>Stock Mixing/Blending</t>
  </si>
  <si>
    <t>30700405</t>
  </si>
  <si>
    <t>Paper/Board Forming</t>
  </si>
  <si>
    <t>30700406</t>
  </si>
  <si>
    <t>Multi-effect Evaporator/Dryer</t>
  </si>
  <si>
    <t>30700407</t>
  </si>
  <si>
    <t>Coating Operations</t>
  </si>
  <si>
    <t>30700499</t>
  </si>
  <si>
    <t>30700501</t>
  </si>
  <si>
    <t>Wood Pressure Treating</t>
  </si>
  <si>
    <t>Creosote</t>
  </si>
  <si>
    <t>30700505</t>
  </si>
  <si>
    <t>Untreated wood storage</t>
  </si>
  <si>
    <t>30700510</t>
  </si>
  <si>
    <t>Full-cell process, creosote</t>
  </si>
  <si>
    <t>30700511</t>
  </si>
  <si>
    <t>Full-cell process, pentachlorophenol</t>
  </si>
  <si>
    <t>30700512</t>
  </si>
  <si>
    <t>Full-cell process, other oilborne preservative</t>
  </si>
  <si>
    <t>30700513</t>
  </si>
  <si>
    <t>Modified full-cell process, chromated copper arsenate</t>
  </si>
  <si>
    <t>30700514</t>
  </si>
  <si>
    <t>Modified full-cell process, other waterborne preservative</t>
  </si>
  <si>
    <t>30700520</t>
  </si>
  <si>
    <t>Full-cell process with artificial conditioning, creosote</t>
  </si>
  <si>
    <t>30700521</t>
  </si>
  <si>
    <t>Full-cell process with artificial conditioning, pentachlorophenol</t>
  </si>
  <si>
    <t>30700522</t>
  </si>
  <si>
    <t>Full-cell process with artificial conditioning, other oilborne preserv</t>
  </si>
  <si>
    <t>30700523</t>
  </si>
  <si>
    <t>Modified full-cell process with artif cond, chromated copper arsenate</t>
  </si>
  <si>
    <t>30700524</t>
  </si>
  <si>
    <t>Modified full-cell process with artif cond, other waterborne preservat</t>
  </si>
  <si>
    <t>30700530</t>
  </si>
  <si>
    <t>Empty-cell process, creosote</t>
  </si>
  <si>
    <t>30700531</t>
  </si>
  <si>
    <t>Empty-cell process, pentachlorophenol</t>
  </si>
  <si>
    <t>30700532</t>
  </si>
  <si>
    <t>Empty-cell process, other oilborne preservative</t>
  </si>
  <si>
    <t>30700533</t>
  </si>
  <si>
    <t>Empty-cell process, chromated copper arsenate</t>
  </si>
  <si>
    <t>30700534</t>
  </si>
  <si>
    <t>Empty-cell process, other waterborne preservative</t>
  </si>
  <si>
    <t>30700540</t>
  </si>
  <si>
    <t>Empty-cell process with artificial conditioning, creosote</t>
  </si>
  <si>
    <t>30700541</t>
  </si>
  <si>
    <t>Empty-cell process with artificial conditioning, pentachlorophenol</t>
  </si>
  <si>
    <t>30700542</t>
  </si>
  <si>
    <t>Empty-cell process with artificial conditioning, other oilborne preser</t>
  </si>
  <si>
    <t>30700543</t>
  </si>
  <si>
    <t>Empty-cell process with artificial conditioning, chromated copper arse</t>
  </si>
  <si>
    <t>30700544</t>
  </si>
  <si>
    <t>Empty-cell process with artificial conditioning, other waterborne pres</t>
  </si>
  <si>
    <t>30700550</t>
  </si>
  <si>
    <t>Empty-cell process with steam heating, creosote</t>
  </si>
  <si>
    <t>30700551</t>
  </si>
  <si>
    <t>Empty-cell process with steam heating, pentachlorophenol</t>
  </si>
  <si>
    <t>30700552</t>
  </si>
  <si>
    <t>Empty-cell process with steam heating, other oilborne preservative</t>
  </si>
  <si>
    <t>30700553</t>
  </si>
  <si>
    <t>Empty-cell process with steam heating, chromated copper arsenate</t>
  </si>
  <si>
    <t>30700554</t>
  </si>
  <si>
    <t>Gasoline RVP 13: Standing Loss - Ext. Floating Roof w/ Secondary Seal</t>
  </si>
  <si>
    <t>40400142</t>
  </si>
  <si>
    <t>Gasoline RVP 10: Standing Loss - Ext. Floating Roof w/ Secondary Seal</t>
  </si>
  <si>
    <t>40400143</t>
  </si>
  <si>
    <t>Gasoline RVP 7: Standing Loss - Ext. Floating Roof w/ Secondary Seal</t>
  </si>
  <si>
    <t>40400148</t>
  </si>
  <si>
    <t>Gasoline RVP 13/10/7: Withdrawal Loss - Ext. Float Roof (Pri/Sec Seal)</t>
  </si>
  <si>
    <t>40400149</t>
  </si>
  <si>
    <t>Specify Liquid: External Floating Roof (Primary/Secondary Seal)</t>
  </si>
  <si>
    <t>40400150</t>
  </si>
  <si>
    <t>Miscellaneous Losses/Leaks: Loading Racks</t>
  </si>
  <si>
    <t>40400151</t>
  </si>
  <si>
    <t>Valves, Flanges, and Pumps</t>
  </si>
  <si>
    <t>40400152</t>
  </si>
  <si>
    <t>Vapor Collection Losses</t>
  </si>
  <si>
    <t>30102427</t>
  </si>
  <si>
    <t>Solvent Storage (Use 4-07-004-01 thru 4-07-999-98 for Spandex)</t>
  </si>
  <si>
    <t>30102428</t>
  </si>
  <si>
    <t>Leaching</t>
  </si>
  <si>
    <t>30102429</t>
  </si>
  <si>
    <t>Mixing</t>
  </si>
  <si>
    <t>30102431</t>
  </si>
  <si>
    <t>Heat Treating Furnace: Carbonization</t>
  </si>
  <si>
    <t>30102432</t>
  </si>
  <si>
    <t>Basic Oxygen Furnace: Closed Hood-Stack</t>
  </si>
  <si>
    <t>30300915</t>
  </si>
  <si>
    <t>Hot Metal (Iron) Transfer to Steelmaking Furnace</t>
  </si>
  <si>
    <t>30300916</t>
  </si>
  <si>
    <t>Charging: BOF</t>
  </si>
  <si>
    <t>30300917</t>
  </si>
  <si>
    <t>Tapping: BOF</t>
  </si>
  <si>
    <t>30300918</t>
  </si>
  <si>
    <t>Charging: Open Hearth</t>
  </si>
  <si>
    <t>30300919</t>
  </si>
  <si>
    <t>Tapping: Open Hearth</t>
  </si>
  <si>
    <t>30300920</t>
  </si>
  <si>
    <t>Hot Metal Desulfurization</t>
  </si>
  <si>
    <t>30300921</t>
  </si>
  <si>
    <t>Teeming (Unleaded Steel)</t>
  </si>
  <si>
    <t>30300922</t>
  </si>
  <si>
    <t>Continuous Casting</t>
  </si>
  <si>
    <t>30300923</t>
  </si>
  <si>
    <t>Steel Furnace Slag Tapping and Dumping</t>
  </si>
  <si>
    <t>30300924</t>
  </si>
  <si>
    <t>Steel Furnace Slag Processing</t>
  </si>
  <si>
    <t>30300925</t>
  </si>
  <si>
    <t>Teeming (Leaded Steel)</t>
  </si>
  <si>
    <t>30300926</t>
  </si>
  <si>
    <t>Electric Induction Furnace</t>
  </si>
  <si>
    <t>Fiber Laminate Process</t>
  </si>
  <si>
    <t>30102435</t>
  </si>
  <si>
    <t>Fiber Handling and Storage</t>
  </si>
  <si>
    <t>30102499</t>
  </si>
  <si>
    <t>30102501</t>
  </si>
  <si>
    <t>Cellulosic Fiber Production</t>
  </si>
  <si>
    <t>Viscose (e.g., Rayon) ** (Use 6-49-200-XX)</t>
  </si>
  <si>
    <t>30102505</t>
  </si>
  <si>
    <t>Cellulose Acetate: Filer Tow</t>
  </si>
  <si>
    <t>30102506</t>
  </si>
  <si>
    <t>Cellulose Acetate and Triacetitic, Filament Yarn</t>
  </si>
  <si>
    <t>30102599</t>
  </si>
  <si>
    <t>30102601</t>
  </si>
  <si>
    <t>Synthetic Rubber (Manufacturing Only)</t>
  </si>
  <si>
    <t>30102602</t>
  </si>
  <si>
    <t>Butyl (Isobutylene)</t>
  </si>
  <si>
    <t>30102608</t>
  </si>
  <si>
    <t>Acrylonitrile</t>
  </si>
  <si>
    <t>30102609</t>
  </si>
  <si>
    <t>Dryers</t>
  </si>
  <si>
    <t>30102610</t>
  </si>
  <si>
    <t>Blowdown Tank</t>
  </si>
  <si>
    <t>30102611</t>
  </si>
  <si>
    <t>Steam Stripper</t>
  </si>
  <si>
    <t>30102612</t>
  </si>
  <si>
    <t>Pre-storage Tank</t>
  </si>
  <si>
    <t>30102613</t>
  </si>
  <si>
    <t>Monomer Recovery: Absorber Vent</t>
  </si>
  <si>
    <t>30102614</t>
  </si>
  <si>
    <t>Blending Tanks</t>
  </si>
  <si>
    <t>30102615</t>
  </si>
  <si>
    <t>Isoprene</t>
  </si>
  <si>
    <t>30102616</t>
  </si>
  <si>
    <t>Latex: Monomer Removal</t>
  </si>
  <si>
    <t>30102617</t>
  </si>
  <si>
    <t>Latex: Blending Tank</t>
  </si>
  <si>
    <t>30102618</t>
  </si>
  <si>
    <t>Uninhibited Monomer Storage</t>
  </si>
  <si>
    <t>30102619</t>
  </si>
  <si>
    <t>Inhibited Monomer Storage</t>
  </si>
  <si>
    <t>30102620</t>
  </si>
  <si>
    <t>Monomer Inhibitor Removal</t>
  </si>
  <si>
    <t>30102621</t>
  </si>
  <si>
    <t>Emulsion Crumb Process: Polymerization</t>
  </si>
  <si>
    <t>30102622</t>
  </si>
  <si>
    <t>Emulsion Crumb Process: Monomer Recovery: Uncontrolled</t>
  </si>
  <si>
    <t>30102623</t>
  </si>
  <si>
    <t>Emulsion Crumb Process: Styrene Recovery</t>
  </si>
  <si>
    <t>30102624</t>
  </si>
  <si>
    <t>Emulsion Crumb Process: Crumb Screens</t>
  </si>
  <si>
    <t>30102625</t>
  </si>
  <si>
    <t>Chloroprene</t>
  </si>
  <si>
    <t>30102626</t>
  </si>
  <si>
    <t>Emulsion Crumb Process: Crumb Bailing and Weighing</t>
  </si>
  <si>
    <t>30102627</t>
  </si>
  <si>
    <t>Emulsion Crumb Process: Crumb Storage</t>
  </si>
  <si>
    <t>30102628</t>
  </si>
  <si>
    <t>Emulsion Crumb Process: Rotary Press</t>
  </si>
  <si>
    <t>30102630</t>
  </si>
  <si>
    <t>Silicone Rubber</t>
  </si>
  <si>
    <t>30102641</t>
  </si>
  <si>
    <t>Emulsion Latex Process: Polymerization</t>
  </si>
  <si>
    <t>30102642</t>
  </si>
  <si>
    <t>Emulsion Latex Process: Styrene Condenser</t>
  </si>
  <si>
    <t>30102643</t>
  </si>
  <si>
    <t>Goats Waste Emissions</t>
  </si>
  <si>
    <t>2805045001</t>
  </si>
  <si>
    <t>2805045002</t>
  </si>
  <si>
    <t>Angora Goats</t>
  </si>
  <si>
    <t>2805045003</t>
  </si>
  <si>
    <t>Milk Goats</t>
  </si>
  <si>
    <t>2805047100</t>
  </si>
  <si>
    <t>Swine production - deep-pit house operations (unspecified animal age)</t>
  </si>
  <si>
    <t>2805047300</t>
  </si>
  <si>
    <t>2805053100</t>
  </si>
  <si>
    <t>Swine production - outdoor operations (unspecified animal age)</t>
  </si>
  <si>
    <t>2806010000</t>
  </si>
  <si>
    <t>Domestic Animals Waste Emissions</t>
  </si>
  <si>
    <t>Cats</t>
  </si>
  <si>
    <t>2806015000</t>
  </si>
  <si>
    <t>Dogs</t>
  </si>
  <si>
    <t>2807020001</t>
  </si>
  <si>
    <t>Wild Animals Waste Emissions</t>
  </si>
  <si>
    <t>Bears</t>
  </si>
  <si>
    <t>Black Bears</t>
  </si>
  <si>
    <t>2807020002</t>
  </si>
  <si>
    <t>Grizzly Bears</t>
  </si>
  <si>
    <t>2807025000</t>
  </si>
  <si>
    <t>Elk</t>
  </si>
  <si>
    <t>2807030000</t>
  </si>
  <si>
    <t>Deer</t>
  </si>
  <si>
    <t>2807035000</t>
  </si>
  <si>
    <t>Squirrels</t>
  </si>
  <si>
    <t>2807040000</t>
  </si>
  <si>
    <t>Birds</t>
  </si>
  <si>
    <t>2807045000</t>
  </si>
  <si>
    <t>Wolves</t>
  </si>
  <si>
    <t>2810001000</t>
  </si>
  <si>
    <t>Other Combustion</t>
  </si>
  <si>
    <t>Forest Wildfires</t>
  </si>
  <si>
    <t>2810003000</t>
  </si>
  <si>
    <t>Cigarette Smoke</t>
  </si>
  <si>
    <t>2810005000</t>
  </si>
  <si>
    <t>Managed Burning, Slash (Logging Debris)</t>
  </si>
  <si>
    <t>SCC6 - dropped xref to 2810015</t>
  </si>
  <si>
    <t>2810010000</t>
  </si>
  <si>
    <t>Human Perspiration and Respiration</t>
  </si>
  <si>
    <t>SCC8 - added Respiration</t>
  </si>
  <si>
    <t>2810015000</t>
  </si>
  <si>
    <t>Prescribed Burning for Forest Management</t>
  </si>
  <si>
    <t>SCC6 - added forest mgmt</t>
  </si>
  <si>
    <t>2810020000</t>
  </si>
  <si>
    <t>Prescribed Burning of Rangeland</t>
  </si>
  <si>
    <t>2810025000</t>
  </si>
  <si>
    <t>Charcoal Grilling - Residential (see 23-02-002-xxx for Commercial)</t>
  </si>
  <si>
    <t>SCC6 - added Residential</t>
  </si>
  <si>
    <t>2810030000</t>
  </si>
  <si>
    <t>Structure Fires</t>
  </si>
  <si>
    <t>2810035000</t>
  </si>
  <si>
    <t>Firefighting Training</t>
  </si>
  <si>
    <t>2810040000</t>
  </si>
  <si>
    <t>Aircraft/Rocket Engine Firing and Testing</t>
  </si>
  <si>
    <t>2810050000</t>
  </si>
  <si>
    <t>Motor Vehicle Fires</t>
  </si>
  <si>
    <t>2810060100</t>
  </si>
  <si>
    <t>Cremation</t>
  </si>
  <si>
    <t>Humans</t>
  </si>
  <si>
    <t>2810060200</t>
  </si>
  <si>
    <t>Animals</t>
  </si>
  <si>
    <t>2820000000</t>
  </si>
  <si>
    <t>Cooling Towers</t>
  </si>
  <si>
    <t>All Types</t>
  </si>
  <si>
    <t>2820010000</t>
  </si>
  <si>
    <t>Process Cooling Towers</t>
  </si>
  <si>
    <t>2820020000</t>
  </si>
  <si>
    <t>Comfort Cooling Towers</t>
  </si>
  <si>
    <t>2830000000</t>
  </si>
  <si>
    <t>Catastrophic/Accidental Releases</t>
  </si>
  <si>
    <t>All Catastrophic/Accidential Releases</t>
  </si>
  <si>
    <t>2830001000</t>
  </si>
  <si>
    <t>Industrial Accidents</t>
  </si>
  <si>
    <t>2830010000</t>
  </si>
  <si>
    <t>Transportation Accidents</t>
  </si>
  <si>
    <t>2840000000</t>
  </si>
  <si>
    <t>Automotive Repair Shops</t>
  </si>
  <si>
    <t>2840000010</t>
  </si>
  <si>
    <t>Cutting Torch Operations</t>
  </si>
  <si>
    <t>2840000020</t>
  </si>
  <si>
    <t>2840000030</t>
  </si>
  <si>
    <t>Brazing Operations</t>
  </si>
  <si>
    <t>30102724</t>
  </si>
  <si>
    <t>Prilling Cooler: Low Density</t>
  </si>
  <si>
    <t>30102725</t>
  </si>
  <si>
    <t>Prilling Dryer: Low Density</t>
  </si>
  <si>
    <t>30102727</t>
  </si>
  <si>
    <t>Evaporator/Concentrator: Low Density</t>
  </si>
  <si>
    <t>30102728</t>
  </si>
  <si>
    <t>Coating: Low Density</t>
  </si>
  <si>
    <t>30102729</t>
  </si>
  <si>
    <t>Rotary Drum Granulator Coolers</t>
  </si>
  <si>
    <t>30102730</t>
  </si>
  <si>
    <t>Pan Granulator Coolers</t>
  </si>
  <si>
    <t>30102801</t>
  </si>
  <si>
    <t>Normal Superphosphates</t>
  </si>
  <si>
    <t>Grinding/Drying</t>
  </si>
  <si>
    <t>30102803</t>
  </si>
  <si>
    <t>Rock Unloading</t>
  </si>
  <si>
    <t>30102804</t>
  </si>
  <si>
    <t>Rock Feeder System</t>
  </si>
  <si>
    <t>30102805</t>
  </si>
  <si>
    <t>Mixer/Den</t>
  </si>
  <si>
    <t>30102806</t>
  </si>
  <si>
    <t>Curing/Building</t>
  </si>
  <si>
    <t>30102807</t>
  </si>
  <si>
    <t>Bagging/Handling</t>
  </si>
  <si>
    <t>30102820</t>
  </si>
  <si>
    <t>30102821</t>
  </si>
  <si>
    <t>Den</t>
  </si>
  <si>
    <t>30102822</t>
  </si>
  <si>
    <t>Curing</t>
  </si>
  <si>
    <t>30102823</t>
  </si>
  <si>
    <t>Ammoniator/Granulator</t>
  </si>
  <si>
    <t>30102824</t>
  </si>
  <si>
    <t>30102825</t>
  </si>
  <si>
    <t>30102826</t>
  </si>
  <si>
    <t>Pulverizer: Granular Phosphate</t>
  </si>
  <si>
    <t>30102903</t>
  </si>
  <si>
    <t>Triple Superphosphate</t>
  </si>
  <si>
    <t>30102904</t>
  </si>
  <si>
    <t>30102905</t>
  </si>
  <si>
    <t>Run of Pile: Mixer/Den/Curing</t>
  </si>
  <si>
    <t>30102906</t>
  </si>
  <si>
    <t>Granulator: Reactor/Dryer</t>
  </si>
  <si>
    <t>30102907</t>
  </si>
  <si>
    <t>Granulator: Curing</t>
  </si>
  <si>
    <t>30102908</t>
  </si>
  <si>
    <t>30102909</t>
  </si>
  <si>
    <t>Mechanical Cutting</t>
  </si>
  <si>
    <t>30301580</t>
  </si>
  <si>
    <t>Miscellaneous Combustion Sources</t>
  </si>
  <si>
    <t>30301581</t>
  </si>
  <si>
    <t>Miscellaneous Combustion Sources: Blast Furnace Stoves</t>
  </si>
  <si>
    <t>30301582</t>
  </si>
  <si>
    <t>Miscellaneous Combustion Sources: Boilers</t>
  </si>
  <si>
    <t>30301583</t>
  </si>
  <si>
    <t>Miscellaneous Combustion Sources: Soaking Pits</t>
  </si>
  <si>
    <t>30301584</t>
  </si>
  <si>
    <t>Miscellaneous Combustion Sources: Reheat Furnaces</t>
  </si>
  <si>
    <t>30301590</t>
  </si>
  <si>
    <t>Open Dust Sources</t>
  </si>
  <si>
    <t>30301591</t>
  </si>
  <si>
    <t>Continuous Drop: Conveyor Transfer Station</t>
  </si>
  <si>
    <t>30301592</t>
  </si>
  <si>
    <t>Pile Formation Stacker: Pellet Ore</t>
  </si>
  <si>
    <t>30301593</t>
  </si>
  <si>
    <t>Pile Formation Stacker: Lump Ore</t>
  </si>
  <si>
    <t>30301594</t>
  </si>
  <si>
    <t>30302308</t>
  </si>
  <si>
    <t>Bentonite Blending</t>
  </si>
  <si>
    <t>30302309</t>
  </si>
  <si>
    <t>Traveling Grate Feed** (use 3-03-023-79)</t>
  </si>
  <si>
    <t>30302310</t>
  </si>
  <si>
    <t>Traveling Grate Discharge** (use 3-03-023-80)</t>
  </si>
  <si>
    <t>30302311</t>
  </si>
  <si>
    <t>Chip Regrinding</t>
  </si>
  <si>
    <t>30302312</t>
  </si>
  <si>
    <t>Indurating Furnace: Gas Fired** (see 3-03-023-51 thru -88)</t>
  </si>
  <si>
    <t>30302313</t>
  </si>
  <si>
    <t>Chipping and Screening</t>
  </si>
  <si>
    <t>30700821</t>
  </si>
  <si>
    <t>Chip Storage Piles</t>
  </si>
  <si>
    <t>30700822</t>
  </si>
  <si>
    <t>Chip Transfer/Conveying</t>
  </si>
  <si>
    <t>30700895</t>
  </si>
  <si>
    <t>Log Storage</t>
  </si>
  <si>
    <t>30700896</t>
  </si>
  <si>
    <t>30700897</t>
  </si>
  <si>
    <t>30700898</t>
  </si>
  <si>
    <t>30700899</t>
  </si>
  <si>
    <t>30700921</t>
  </si>
  <si>
    <t>Medium Density Fiberboard (MDF) Manufacture</t>
  </si>
  <si>
    <t>Direct Wood-fired Tube Dryer, Unspecified Pines</t>
  </si>
  <si>
    <t>30700923</t>
  </si>
  <si>
    <t>Direct Wood-fired Tube Dryer, Blowline Blend, UF Resin, Softwoods</t>
  </si>
  <si>
    <t>30700925</t>
  </si>
  <si>
    <t>Direct Wood-fired Tube Dryer, Hardwoods</t>
  </si>
  <si>
    <t>30700927</t>
  </si>
  <si>
    <t>Direct Natural Gas-fired Tube Dryer, Non-blowline Blend, Hardwoods</t>
  </si>
  <si>
    <t>30700931</t>
  </si>
  <si>
    <t>Indirect-heated Tube Dryer, Unspecified Pines</t>
  </si>
  <si>
    <t>30700932</t>
  </si>
  <si>
    <t>Indirect-heated Tube Dryer, Blowline Blend, UF Resin, Softwoods</t>
  </si>
  <si>
    <t>30700933</t>
  </si>
  <si>
    <t>Indirect-heated Tube Dryer, Non-blowline Blend, Softwoods</t>
  </si>
  <si>
    <t>30700935</t>
  </si>
  <si>
    <t>Indirect-heated Tube Dryer, Hardwoods</t>
  </si>
  <si>
    <t>30700936</t>
  </si>
  <si>
    <t>Indirect-heated Tube Dryer, Blowline Blend, UF Resin, Hardwoods</t>
  </si>
  <si>
    <t>30700937</t>
  </si>
  <si>
    <t>Indirect-heated Second Stage Tube Dryer, Blowline Blend, Softwoods</t>
  </si>
  <si>
    <t>30700939</t>
  </si>
  <si>
    <t>Indirect-heated Tube Dryer, 50% Softwood, 50% Hardwood</t>
  </si>
  <si>
    <t>30700940</t>
  </si>
  <si>
    <t>Direct Natural Gas-fired Rotary Predryer, Softwoods</t>
  </si>
  <si>
    <t>SCC8 per AP42 10.6.3</t>
  </si>
  <si>
    <t>30700950</t>
  </si>
  <si>
    <t>Continuous Hot Press, UF Resin</t>
  </si>
  <si>
    <t>30700960</t>
  </si>
  <si>
    <t>Batch Hot Press, UF Resin</t>
  </si>
  <si>
    <t>30700971</t>
  </si>
  <si>
    <t>MDF Board Cooler, UF Resin</t>
  </si>
  <si>
    <t>30700980</t>
  </si>
  <si>
    <t>Paddle Blender, UF Resin</t>
  </si>
  <si>
    <t>30700981</t>
  </si>
  <si>
    <t>Former Without Blowline Blend, UF Resin (includes blender emissions)</t>
  </si>
  <si>
    <t>30700982</t>
  </si>
  <si>
    <t>Former With Blowline Blend, UF Resin</t>
  </si>
  <si>
    <t>30700983</t>
  </si>
  <si>
    <t>Sander</t>
  </si>
  <si>
    <t>30700984</t>
  </si>
  <si>
    <t>Saw and hogger (pulverizer)</t>
  </si>
  <si>
    <t>30701001</t>
  </si>
  <si>
    <t>Oriented Strandboard (OSB) Manufacture</t>
  </si>
  <si>
    <t>Direct Wood-fired Rotary Dryer, Unspecified Pines</t>
  </si>
  <si>
    <t>30701008</t>
  </si>
  <si>
    <t>Direct Wood-fired Rotary Dryer, Aspen</t>
  </si>
  <si>
    <t>30701009</t>
  </si>
  <si>
    <t>Direct Wood-fired Rotary Dryer, Softwoods</t>
  </si>
  <si>
    <t>30701010</t>
  </si>
  <si>
    <t>30701015</t>
  </si>
  <si>
    <t>Direct Wood-fired Rotary Dryer, Mixed (40-60% softwd, 40-60% hardwood)</t>
  </si>
  <si>
    <t>30701020</t>
  </si>
  <si>
    <t>Direct Natural Gas-fired Rotary Dryer, Hardwoods</t>
  </si>
  <si>
    <t>30701030</t>
  </si>
  <si>
    <t>Indirect-heated Rotary Dryer, Hardwoods</t>
  </si>
  <si>
    <t>30701040</t>
  </si>
  <si>
    <t>Indirect-heated (heated zones) Conveyor Dryer, Hardwoods</t>
  </si>
  <si>
    <t>30701053</t>
  </si>
  <si>
    <t>Hot Press, Phenol-Formaldehyde Resin</t>
  </si>
  <si>
    <t>30701054</t>
  </si>
  <si>
    <t>Hot Press, Phenol-Formaldehyde Resin (Dry)</t>
  </si>
  <si>
    <t>30701055</t>
  </si>
  <si>
    <t>Hot Press, Methylene Diphenyl Diisocyanate Resin</t>
  </si>
  <si>
    <t>30701057</t>
  </si>
  <si>
    <t>Hot Press, PF Resin (surface layers) / MDI Resin (core layers)</t>
  </si>
  <si>
    <t>30701060</t>
  </si>
  <si>
    <t>Blender, PF Resin/MDI Resin</t>
  </si>
  <si>
    <t>Induration: Vertical Shaft, Gas-fired, Flux Pellets, Bottom Gas Stack</t>
  </si>
  <si>
    <t>30302379</t>
  </si>
  <si>
    <t>Straight Grate Furnace Feed</t>
  </si>
  <si>
    <t>30302380</t>
  </si>
  <si>
    <t>Straight Grate Furnace Discharge</t>
  </si>
  <si>
    <t>30302381</t>
  </si>
  <si>
    <t>Induration: Straight Grate, Gas-fired, Acid Pellets</t>
  </si>
  <si>
    <t>30302382</t>
  </si>
  <si>
    <t>Induration: Straight Grate, Gas-fired, Flux Pellets</t>
  </si>
  <si>
    <t>30302383</t>
  </si>
  <si>
    <t>Induration: Straight Grate, Oil-fired, Acid Pellets</t>
  </si>
  <si>
    <t>30302384</t>
  </si>
  <si>
    <t>Induration: Straight Grate, Oil-fired, Flux Pellets</t>
  </si>
  <si>
    <t>30302385</t>
  </si>
  <si>
    <t>Induration: Straight Grate, Coke-fired, Acid Pellets</t>
  </si>
  <si>
    <t>30302386</t>
  </si>
  <si>
    <t>Induration: Straight Grate, Coke-fired, Flux Pellets</t>
  </si>
  <si>
    <t>30302387</t>
  </si>
  <si>
    <t>Induration: Straight Grate, Coke &amp; Gas-fired, Acid Pellets</t>
  </si>
  <si>
    <t>30302388</t>
  </si>
  <si>
    <t>Induration: Straight Grate, Coke &amp; Gas-fired, Flux Pellets</t>
  </si>
  <si>
    <t>30302393</t>
  </si>
  <si>
    <t>Hearth Layer Screen</t>
  </si>
  <si>
    <t>30302395</t>
  </si>
  <si>
    <t>Pellet Screen</t>
  </si>
  <si>
    <t>30302396</t>
  </si>
  <si>
    <t>Pellet Storage Bin Loading</t>
  </si>
  <si>
    <t>30104153</t>
  </si>
  <si>
    <t>30104154</t>
  </si>
  <si>
    <t>Continuous Process: Purification Beaters</t>
  </si>
  <si>
    <t>30104155</t>
  </si>
  <si>
    <t>Continuous Process: Purification Poacher</t>
  </si>
  <si>
    <t>30104156</t>
  </si>
  <si>
    <t>Continuous Process: Purification Blender</t>
  </si>
  <si>
    <t>30104157</t>
  </si>
  <si>
    <t>Continuous Process: Purification Wringer</t>
  </si>
  <si>
    <t>30104160</t>
  </si>
  <si>
    <t>30104161</t>
  </si>
  <si>
    <t>30104162</t>
  </si>
  <si>
    <t>30104163</t>
  </si>
  <si>
    <t>30104164</t>
  </si>
  <si>
    <t>30104170</t>
  </si>
  <si>
    <t>Continuous Process: Nitric Acid Concentration</t>
  </si>
  <si>
    <t>30104171</t>
  </si>
  <si>
    <t>30104172</t>
  </si>
  <si>
    <t>30104173</t>
  </si>
  <si>
    <t>30104174</t>
  </si>
  <si>
    <t>30104175</t>
  </si>
  <si>
    <t>30104199</t>
  </si>
  <si>
    <t>30104201</t>
  </si>
  <si>
    <t>Lead Alkyl Manufacturing (Sodium/Lead Alloy Process)</t>
  </si>
  <si>
    <t>Recovery Furnace</t>
  </si>
  <si>
    <t>30104202</t>
  </si>
  <si>
    <t>Process Vents: Tetraethyl Lead</t>
  </si>
  <si>
    <t>30104203</t>
  </si>
  <si>
    <t>Process Vents: Tetramethyl Lead</t>
  </si>
  <si>
    <t>30104204</t>
  </si>
  <si>
    <t>Sludge Pits</t>
  </si>
  <si>
    <t>30104301</t>
  </si>
  <si>
    <t>Lead Alkyl Manufacturing (Electrolytic Process)</t>
  </si>
  <si>
    <t>30104501</t>
  </si>
  <si>
    <t>Organic Fertilizer</t>
  </si>
  <si>
    <t>General: Mixing/Handling</t>
  </si>
  <si>
    <t>30105001</t>
  </si>
  <si>
    <t>Adhesives</t>
  </si>
  <si>
    <t>Geogenic</t>
  </si>
  <si>
    <t>Volcanos</t>
  </si>
  <si>
    <t>2730050000</t>
  </si>
  <si>
    <t>Geyser/Geothermal</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</si>
  <si>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</si>
  <si>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</si>
  <si>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</si>
  <si>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</si>
  <si>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</si>
  <si>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</si>
  <si>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</si>
  <si>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Permitted Sources</t>
  </si>
  <si>
    <t>Data</t>
  </si>
  <si>
    <t>Sum of NOx (tons/year)</t>
  </si>
  <si>
    <t>Sum of VOC (tons/year)</t>
  </si>
  <si>
    <t>Grand Total</t>
  </si>
  <si>
    <t>Oil Production, Miscellaneous Well: General</t>
  </si>
  <si>
    <t>Oil Production, Well Casing Vents</t>
  </si>
  <si>
    <t>Oil Production, Gas/Liquid Separation</t>
  </si>
  <si>
    <t>Surfacing Equipment</t>
  </si>
  <si>
    <t>2260002027</t>
  </si>
  <si>
    <t>Signal Boards/Light Plants</t>
  </si>
  <si>
    <t>SCC8 - added "/Light Plants"</t>
  </si>
  <si>
    <t>2260002030</t>
  </si>
  <si>
    <t>Trenchers</t>
  </si>
  <si>
    <t>2260002033</t>
  </si>
  <si>
    <t>Bore/Drill Rigs</t>
  </si>
  <si>
    <t>2260002036</t>
  </si>
  <si>
    <t>Excavators</t>
  </si>
  <si>
    <t>2260002039</t>
  </si>
  <si>
    <t>Concrete/Industrial Saws</t>
  </si>
  <si>
    <t>2260002042</t>
  </si>
  <si>
    <t>Cement and Mortar Mixers</t>
  </si>
  <si>
    <t>2260002045</t>
  </si>
  <si>
    <t>Cranes</t>
  </si>
  <si>
    <t>2260002048</t>
  </si>
  <si>
    <t>Graders</t>
  </si>
  <si>
    <t>2260002051</t>
  </si>
  <si>
    <t>Off-highway Trucks</t>
  </si>
  <si>
    <t>2260002054</t>
  </si>
  <si>
    <t>Crushing/Processing Equipment</t>
  </si>
  <si>
    <t>2260002057</t>
  </si>
  <si>
    <t>Rough Terrain Forklifts</t>
  </si>
  <si>
    <t>2260002060</t>
  </si>
  <si>
    <t>Rubber Tire Loaders</t>
  </si>
  <si>
    <t>2260002063</t>
  </si>
  <si>
    <t>Rubber Tire Tractor/Dozers</t>
  </si>
  <si>
    <t>SCC8 - added "/Dozers"</t>
  </si>
  <si>
    <t>2260002066</t>
  </si>
  <si>
    <t>Tractors/Loaders/Backhoes</t>
  </si>
  <si>
    <t>2260002069</t>
  </si>
  <si>
    <t>Crawler Tractor/Dozers</t>
  </si>
  <si>
    <t>2260002072</t>
  </si>
  <si>
    <t>Skid Steer Loaders</t>
  </si>
  <si>
    <t>2260002075</t>
  </si>
  <si>
    <t>Off-highway Tractors</t>
  </si>
  <si>
    <t>2260002078</t>
  </si>
  <si>
    <t>Dumpers/Tenders</t>
  </si>
  <si>
    <t>2260002081</t>
  </si>
  <si>
    <t>Other Construction Equipment</t>
  </si>
  <si>
    <t>2260003000</t>
  </si>
  <si>
    <t>Industrial Equipment</t>
  </si>
  <si>
    <t>2260003010</t>
  </si>
  <si>
    <t>Aerial Lifts</t>
  </si>
  <si>
    <t>2260003020</t>
  </si>
  <si>
    <t>Forklifts</t>
  </si>
  <si>
    <t>2260003030</t>
  </si>
  <si>
    <t>Sweepers/Scrubbers</t>
  </si>
  <si>
    <t>2260003040</t>
  </si>
  <si>
    <t>Other General Industrial Equipment</t>
  </si>
  <si>
    <t>2260003050</t>
  </si>
  <si>
    <t>Other Material Handling Equipment</t>
  </si>
  <si>
    <t>2260003060</t>
  </si>
  <si>
    <t>AC\Refrigeration</t>
  </si>
  <si>
    <t>2260003070</t>
  </si>
  <si>
    <t>Terminal Tractors</t>
  </si>
  <si>
    <t>2260004000</t>
  </si>
  <si>
    <t>Lawn and Garden Equipment</t>
  </si>
  <si>
    <t>SCC8 - chg Total to All</t>
  </si>
  <si>
    <t>2260004010</t>
  </si>
  <si>
    <t>Lawn Mowers (Residential)</t>
  </si>
  <si>
    <t>SCC8 - added " (Residential)"</t>
  </si>
  <si>
    <t>2260004011</t>
  </si>
  <si>
    <t>Lawn Mowers (Commercial)</t>
  </si>
  <si>
    <t>2260004015</t>
  </si>
  <si>
    <t>Rotary Tillers &lt; 6 HP (Residential)</t>
  </si>
  <si>
    <t>SCC8 - was "&lt; 5 HP"</t>
  </si>
  <si>
    <t>2260004016</t>
  </si>
  <si>
    <t>Secondary Sources: Dehydration Column, Vacuum System</t>
  </si>
  <si>
    <t>30110080</t>
  </si>
  <si>
    <t>30110099</t>
  </si>
  <si>
    <t>30111103</t>
  </si>
  <si>
    <t>Asbestos Chemical</t>
  </si>
  <si>
    <t>Brake Line/Grinding **</t>
  </si>
  <si>
    <t>30111199</t>
  </si>
  <si>
    <t>Not Classified **</t>
  </si>
  <si>
    <t>30111201</t>
  </si>
  <si>
    <t>Elemental Phosphorous</t>
  </si>
  <si>
    <t>Calciner</t>
  </si>
  <si>
    <t>30111202</t>
  </si>
  <si>
    <t>30399999</t>
  </si>
  <si>
    <t>30400101</t>
  </si>
  <si>
    <t>Secondary Metal Production</t>
  </si>
  <si>
    <t>Aluminum</t>
  </si>
  <si>
    <t>Sweating Furnace</t>
  </si>
  <si>
    <t>30400102</t>
  </si>
  <si>
    <t>Smelting Furnace/Crucible</t>
  </si>
  <si>
    <t>30400103</t>
  </si>
  <si>
    <t>Smelting Furnace/Reverberatory</t>
  </si>
  <si>
    <t>30400104</t>
  </si>
  <si>
    <t>Fluxing: Chlorination (Chlorine Demagging)</t>
  </si>
  <si>
    <t>SCC8 - added (….) to match AP42</t>
  </si>
  <si>
    <t>30400105</t>
  </si>
  <si>
    <t>Fluxing: Fluoridation</t>
  </si>
  <si>
    <t>30400106</t>
  </si>
  <si>
    <t>30400107</t>
  </si>
  <si>
    <t>Hot Dross Processing</t>
  </si>
  <si>
    <t>30400108</t>
  </si>
  <si>
    <t>30400109</t>
  </si>
  <si>
    <t>Burning/Drying</t>
  </si>
  <si>
    <t>30400110</t>
  </si>
  <si>
    <t>Foil Rolling</t>
  </si>
  <si>
    <t>30400111</t>
  </si>
  <si>
    <t>Foil Converting</t>
  </si>
  <si>
    <t>30400112</t>
  </si>
  <si>
    <t>Annealing Furnace</t>
  </si>
  <si>
    <t>30400113</t>
  </si>
  <si>
    <t>Slab Furnace</t>
  </si>
  <si>
    <t>30400114</t>
  </si>
  <si>
    <t>Pouring/Casting</t>
  </si>
  <si>
    <t>30400115</t>
  </si>
  <si>
    <t>Sweating Furnace: Grate</t>
  </si>
  <si>
    <t>30400116</t>
  </si>
  <si>
    <t>Dry Milling Dross</t>
  </si>
  <si>
    <t>30400117</t>
  </si>
  <si>
    <t>Wet Milling Dross</t>
  </si>
  <si>
    <t>30400118</t>
  </si>
  <si>
    <t>30400120</t>
  </si>
  <si>
    <t>Can Manufacture</t>
  </si>
  <si>
    <t>30400121</t>
  </si>
  <si>
    <t>Roasting</t>
  </si>
  <si>
    <t>30400130</t>
  </si>
  <si>
    <t>Damagging</t>
  </si>
  <si>
    <t>30400131</t>
  </si>
  <si>
    <t>30400132</t>
  </si>
  <si>
    <t>30400133</t>
  </si>
  <si>
    <t>30400150</t>
  </si>
  <si>
    <t>Rolling/Drawing/Extruding</t>
  </si>
  <si>
    <t>30400160</t>
  </si>
  <si>
    <t>30400199</t>
  </si>
  <si>
    <t>30400204</t>
  </si>
  <si>
    <t>Copper</t>
  </si>
  <si>
    <t>Electric Induction Furnace **</t>
  </si>
  <si>
    <t>30400207</t>
  </si>
  <si>
    <t>Scrap Dryer (Rotary)</t>
  </si>
  <si>
    <t>30400208</t>
  </si>
  <si>
    <t>Wire Burning: Incinerator</t>
  </si>
  <si>
    <t>30400209</t>
  </si>
  <si>
    <t>30400210</t>
  </si>
  <si>
    <t>Charge with Scrap Copper: Cupolas</t>
  </si>
  <si>
    <t>30400211</t>
  </si>
  <si>
    <t>Charge with Insulated Copper Wire: Cupolas</t>
  </si>
  <si>
    <t>30400212</t>
  </si>
  <si>
    <t>Charge with Scrap Copper And Brass: Cupolas</t>
  </si>
  <si>
    <t>30400213</t>
  </si>
  <si>
    <t>Charge with Scrap Iron: Cupolas</t>
  </si>
  <si>
    <t>30400214</t>
  </si>
  <si>
    <t>Charge with Copper: Reverberatory Furnace</t>
  </si>
  <si>
    <t>30400215</t>
  </si>
  <si>
    <t>Charge with Brass and Bronze: Reverberatory Furnace</t>
  </si>
  <si>
    <t>30400216</t>
  </si>
  <si>
    <t>Charge with Copper: Rotary Furnace</t>
  </si>
  <si>
    <t>30400217</t>
  </si>
  <si>
    <t>Charge with Brass and Bronze: Rotary Furnace</t>
  </si>
  <si>
    <t>30400218</t>
  </si>
  <si>
    <t>Charge with Copper: Crucible and Pot Furnace</t>
  </si>
  <si>
    <t>30400219</t>
  </si>
  <si>
    <t>Charge with Brass and Bronze: Crucible and Pot Furnace</t>
  </si>
  <si>
    <t>30400220</t>
  </si>
  <si>
    <t>30805004</t>
  </si>
  <si>
    <t>Scrap Hopper</t>
  </si>
  <si>
    <t>30805005</t>
  </si>
  <si>
    <t>Weigh Scales</t>
  </si>
  <si>
    <t>30805006</t>
  </si>
  <si>
    <t>30805007</t>
  </si>
  <si>
    <t>Mill</t>
  </si>
  <si>
    <t>30805008</t>
  </si>
  <si>
    <t>Blender</t>
  </si>
  <si>
    <t>30805009</t>
  </si>
  <si>
    <t>30805010</t>
  </si>
  <si>
    <t>Scrap Chopper</t>
  </si>
  <si>
    <t>30805011</t>
  </si>
  <si>
    <t>Adhesive Applicator</t>
  </si>
  <si>
    <t>30805012</t>
  </si>
  <si>
    <t>Limestone Purge</t>
  </si>
  <si>
    <t>30805013</t>
  </si>
  <si>
    <t>Scrap Discharging</t>
  </si>
  <si>
    <t>30805014</t>
  </si>
  <si>
    <t>PVC Unloading</t>
  </si>
  <si>
    <t>30805015</t>
  </si>
  <si>
    <t>PVC Storage</t>
  </si>
  <si>
    <t>30805016</t>
  </si>
  <si>
    <t>PVC Surge Bins</t>
  </si>
  <si>
    <t>30805017</t>
  </si>
  <si>
    <t>Limestone Storage</t>
  </si>
  <si>
    <t>30805018</t>
  </si>
  <si>
    <t>Limestone Elevators</t>
  </si>
  <si>
    <t>30805019</t>
  </si>
  <si>
    <t>Unloading Operation, Limestone</t>
  </si>
  <si>
    <t>30805099</t>
  </si>
  <si>
    <t>Unspecified</t>
  </si>
  <si>
    <t>30880001</t>
  </si>
  <si>
    <t>30882001</t>
  </si>
  <si>
    <t>30882002</t>
  </si>
  <si>
    <t>30882599</t>
  </si>
  <si>
    <t>30890001</t>
  </si>
  <si>
    <t>SCC8-added process htrs&amp;SCC6</t>
  </si>
  <si>
    <t>30890002</t>
  </si>
  <si>
    <t>30890003</t>
  </si>
  <si>
    <t>30890004</t>
  </si>
  <si>
    <t>30890011</t>
  </si>
  <si>
    <t>SCC6-rev from Process Htrs</t>
  </si>
  <si>
    <t>30890012</t>
  </si>
  <si>
    <t>30890013</t>
  </si>
  <si>
    <t>30890021</t>
  </si>
  <si>
    <t>30890022</t>
  </si>
  <si>
    <t>30890023</t>
  </si>
  <si>
    <t>30899999</t>
  </si>
  <si>
    <t>30900198</t>
  </si>
  <si>
    <t>Fabricated Metal Products</t>
  </si>
  <si>
    <t>30900199</t>
  </si>
  <si>
    <t>30900201</t>
  </si>
  <si>
    <t>Abrasive Blasting of Metal Parts</t>
  </si>
  <si>
    <t>30900202</t>
  </si>
  <si>
    <t>Sand Abrasive</t>
  </si>
  <si>
    <t>30900203</t>
  </si>
  <si>
    <t>Slag Abrasive</t>
  </si>
  <si>
    <t>30900204</t>
  </si>
  <si>
    <t>Garnet Abrasive</t>
  </si>
  <si>
    <t>30900205</t>
  </si>
  <si>
    <t>Steel Grit Abrasive</t>
  </si>
  <si>
    <t>30900206</t>
  </si>
  <si>
    <t>Walnut Shell Abrasive</t>
  </si>
  <si>
    <t>30900207</t>
  </si>
  <si>
    <t>Shotblast with Air</t>
  </si>
  <si>
    <t>30900208</t>
  </si>
  <si>
    <t>Shotblast w/o Air</t>
  </si>
  <si>
    <t>30900298</t>
  </si>
  <si>
    <t>30900299</t>
  </si>
  <si>
    <t>30900301</t>
  </si>
  <si>
    <t>Abrasive Cleaning of Metal Parts</t>
  </si>
  <si>
    <t>Brush Cleaning</t>
  </si>
  <si>
    <t>30400315</t>
  </si>
  <si>
    <t>Charge Handling</t>
  </si>
  <si>
    <t>30400316</t>
  </si>
  <si>
    <t>Chromium (all types) - Alkaline Cleaning</t>
  </si>
  <si>
    <t>30901015</t>
  </si>
  <si>
    <t>Chromium (all types) - Acid Dip</t>
  </si>
  <si>
    <t>30901016</t>
  </si>
  <si>
    <t>Hard Chromium - Chromic Acid Anodic Treatment</t>
  </si>
  <si>
    <t>30901018</t>
  </si>
  <si>
    <t>Hard Chromium - Electroplating Tank</t>
  </si>
  <si>
    <t>30901028</t>
  </si>
  <si>
    <t>30400407</t>
  </si>
  <si>
    <t>Pot Furnace Heater: Natural Gas</t>
  </si>
  <si>
    <t>30400408</t>
  </si>
  <si>
    <t>Barton Process Reactor (Oxidation Kettle)</t>
  </si>
  <si>
    <t>30400409</t>
  </si>
  <si>
    <t>30400410</t>
  </si>
  <si>
    <t>Battery Breaking</t>
  </si>
  <si>
    <t>30400411</t>
  </si>
  <si>
    <t>Scrap Crushing</t>
  </si>
  <si>
    <t>30400412</t>
  </si>
  <si>
    <t>Sweating Furnace: Fugitive Emissions</t>
  </si>
  <si>
    <t>30400413</t>
  </si>
  <si>
    <t>Smelting Furnace: Fugitive Emissions</t>
  </si>
  <si>
    <t>30400414</t>
  </si>
  <si>
    <t>Kettle Refining: Fugitive Emissions</t>
  </si>
  <si>
    <t>30400415</t>
  </si>
  <si>
    <t>Agglomeration Furnace</t>
  </si>
  <si>
    <t>30400416</t>
  </si>
  <si>
    <t>Furnace Charging</t>
  </si>
  <si>
    <t>30400417</t>
  </si>
  <si>
    <t>Furnace Lead/Slagtapping</t>
  </si>
  <si>
    <t>30400418</t>
  </si>
  <si>
    <t>Chlorofluorocarbon 12/11</t>
  </si>
  <si>
    <t>30112730</t>
  </si>
  <si>
    <t>Chlorofluorocarbon 23/22</t>
  </si>
  <si>
    <t>30112740</t>
  </si>
  <si>
    <t>Chlorofluorocarbon 113/114</t>
  </si>
  <si>
    <t>30112780</t>
  </si>
  <si>
    <t>30113001</t>
  </si>
  <si>
    <t>Ammonium Sulfate (Use 3-01-210 for Caprolactum Production)</t>
  </si>
  <si>
    <t>Caprolactum By-product Plants</t>
  </si>
  <si>
    <t>30113003</t>
  </si>
  <si>
    <t>Process Vents</t>
  </si>
  <si>
    <t>30113004</t>
  </si>
  <si>
    <t>Caprolactum By-product: Rotary Dryer</t>
  </si>
  <si>
    <t>30113005</t>
  </si>
  <si>
    <t>Caprolactum By-product: Fluid Bed Dryer</t>
  </si>
  <si>
    <t>30113006</t>
  </si>
  <si>
    <t>Caprolactum By-product: Crystallizer (Evaporator)</t>
  </si>
  <si>
    <t>30113007</t>
  </si>
  <si>
    <t>Caprolactum By-product: Screening</t>
  </si>
  <si>
    <t>30113201</t>
  </si>
  <si>
    <t>Organic Acid Manufacturing</t>
  </si>
  <si>
    <t>Acetic Acid via Methanol</t>
  </si>
  <si>
    <t>30113205</t>
  </si>
  <si>
    <t>Acetic Acid via Butane</t>
  </si>
  <si>
    <t>30113210</t>
  </si>
  <si>
    <t>Acetic Acid via Acetaldehyde</t>
  </si>
  <si>
    <t>30113221</t>
  </si>
  <si>
    <t>General: Acrylic Acid</t>
  </si>
  <si>
    <t>30113222</t>
  </si>
  <si>
    <t>Quench Absorber</t>
  </si>
  <si>
    <t>30113223</t>
  </si>
  <si>
    <t>Extraction Column</t>
  </si>
  <si>
    <t>30113224</t>
  </si>
  <si>
    <t>Vacuum System</t>
  </si>
  <si>
    <t>30113227</t>
  </si>
  <si>
    <t>30113299</t>
  </si>
  <si>
    <t>30113301</t>
  </si>
  <si>
    <t>Acetic Anhydride</t>
  </si>
  <si>
    <t>30113302</t>
  </si>
  <si>
    <t>Reactor By-product Gas Vent</t>
  </si>
  <si>
    <t>30113303</t>
  </si>
  <si>
    <t>Distillation Column Vent</t>
  </si>
  <si>
    <t>30113380</t>
  </si>
  <si>
    <t>30113701</t>
  </si>
  <si>
    <t>Esters Production</t>
  </si>
  <si>
    <t>Ethyl Acrylate</t>
  </si>
  <si>
    <t>30113710</t>
  </si>
  <si>
    <t>Butyl Acrylate</t>
  </si>
  <si>
    <t>30113799</t>
  </si>
  <si>
    <t>Acrylates: Specify in Comments</t>
  </si>
  <si>
    <t>30114001</t>
  </si>
  <si>
    <t>Acetylene Producion</t>
  </si>
  <si>
    <t>30114002</t>
  </si>
  <si>
    <t>Grinding/Milling</t>
  </si>
  <si>
    <t>30114003</t>
  </si>
  <si>
    <t>30114004</t>
  </si>
  <si>
    <t>Waste Handling</t>
  </si>
  <si>
    <t>30114005</t>
  </si>
  <si>
    <t>30115201</t>
  </si>
  <si>
    <t>Bisphenol A</t>
  </si>
  <si>
    <t>30115301</t>
  </si>
  <si>
    <t>Butadiene</t>
  </si>
  <si>
    <t>30115310</t>
  </si>
  <si>
    <t>Houdry Process: Total</t>
  </si>
  <si>
    <t>30115311</t>
  </si>
  <si>
    <t>Houdry Process: Flue Gas Vent</t>
  </si>
  <si>
    <t>30115312</t>
  </si>
  <si>
    <t>Houdry Process: Dehydrogenation Reactor</t>
  </si>
  <si>
    <t>30115320</t>
  </si>
  <si>
    <t>n-Butene Process: Total</t>
  </si>
  <si>
    <t>30115321</t>
  </si>
  <si>
    <t>n-Butene Process: Flue Gas Vent</t>
  </si>
  <si>
    <t>30115322</t>
  </si>
  <si>
    <t>n-Butene Process: Hydrocarbon Absorber Column</t>
  </si>
  <si>
    <t>30115380</t>
  </si>
  <si>
    <t>30115601</t>
  </si>
  <si>
    <t>Cumene</t>
  </si>
  <si>
    <t>30115602</t>
  </si>
  <si>
    <t>Aluminum Chloride Catalyst Process: Benzene Drying Column</t>
  </si>
  <si>
    <t>30115603</t>
  </si>
  <si>
    <t>Aluminum Chloride Catalyst Process: Catalyst Mix Tank Scrubber Vent</t>
  </si>
  <si>
    <t>30115604</t>
  </si>
  <si>
    <t>Aluminum Chloride Catalyst Process: Wash-Decant System Vent</t>
  </si>
  <si>
    <t>30115605</t>
  </si>
  <si>
    <t>Aluminum Chloride Catalyst Process: Benzene Recovery</t>
  </si>
  <si>
    <t>30115606</t>
  </si>
  <si>
    <t>Aluminum Chloride Catalyst Process: Cumene Distillation Vent</t>
  </si>
  <si>
    <t>30115607</t>
  </si>
  <si>
    <t>Aluminum Chloride Catalyst Process: DIPB Stripping Vent</t>
  </si>
  <si>
    <t>30115609</t>
  </si>
  <si>
    <t>Solid Phosphoric Acid Catalyst Process: Cumene Distillation Sys. Vent</t>
  </si>
  <si>
    <t>30115680</t>
  </si>
  <si>
    <t>30115701</t>
  </si>
  <si>
    <t>Cyclohexane</t>
  </si>
  <si>
    <t>30115702</t>
  </si>
  <si>
    <t>Blowndown Tank Discharge</t>
  </si>
  <si>
    <t>30115703</t>
  </si>
  <si>
    <t>Pumps/Valves/Compressors</t>
  </si>
  <si>
    <t>30115704</t>
  </si>
  <si>
    <t>Catalyst Replacement</t>
  </si>
  <si>
    <t>30115780</t>
  </si>
  <si>
    <t>30115801</t>
  </si>
  <si>
    <t>Cyclohexanone/Cyclohexanol</t>
  </si>
  <si>
    <t>30115802</t>
  </si>
  <si>
    <t>High Pressure Scrubber Vent</t>
  </si>
  <si>
    <t>30115803</t>
  </si>
  <si>
    <t>Low Pressure Scrubber Vent</t>
  </si>
  <si>
    <t>30115821</t>
  </si>
  <si>
    <t>Hydrogenation Reactor Vent</t>
  </si>
  <si>
    <t>30115822</t>
  </si>
  <si>
    <t>Distillation Vent</t>
  </si>
  <si>
    <t>30115880</t>
  </si>
  <si>
    <t>30116701</t>
  </si>
  <si>
    <t>Vinyl Acetate</t>
  </si>
  <si>
    <t>30116702</t>
  </si>
  <si>
    <t>Inert-gas Purge Vent</t>
  </si>
  <si>
    <t>30116703</t>
  </si>
  <si>
    <t>CO2 Purge Vent</t>
  </si>
  <si>
    <t>30116704</t>
  </si>
  <si>
    <t>Inhibitor Mix Tank Discharge</t>
  </si>
  <si>
    <t>30116780</t>
  </si>
  <si>
    <t>30116799</t>
  </si>
  <si>
    <t>30116901</t>
  </si>
  <si>
    <t>Ethyl Benzene</t>
  </si>
  <si>
    <t>30116902</t>
  </si>
  <si>
    <t>Alkylation Reactor Vent</t>
  </si>
  <si>
    <t>30116903</t>
  </si>
  <si>
    <t>Benzene Drying</t>
  </si>
  <si>
    <t>30116904</t>
  </si>
  <si>
    <t>30117615</t>
  </si>
  <si>
    <t>Light-ends Stripping Column</t>
  </si>
  <si>
    <t>30117616</t>
  </si>
  <si>
    <t>Solvent Stripping Column</t>
  </si>
  <si>
    <t>30117617</t>
  </si>
  <si>
    <t>Product Distillation Column</t>
  </si>
  <si>
    <t>30117618</t>
  </si>
  <si>
    <t>30117630</t>
  </si>
  <si>
    <t>Oxidation Process: General</t>
  </si>
  <si>
    <t>Reheating Furnace: Natural Gas</t>
  </si>
  <si>
    <t>30400741</t>
  </si>
  <si>
    <t>Scrap Heating</t>
  </si>
  <si>
    <t>30400742</t>
  </si>
  <si>
    <t>Crucible</t>
  </si>
  <si>
    <t>30400743</t>
  </si>
  <si>
    <t>Pneumatic Converter Furnace</t>
  </si>
  <si>
    <t>30400744</t>
  </si>
  <si>
    <t>Ladle</t>
  </si>
  <si>
    <t>30400745</t>
  </si>
  <si>
    <t>Fugitive Emissions: Furnace</t>
  </si>
  <si>
    <t>30400760</t>
  </si>
  <si>
    <t>Alloy Feeding</t>
  </si>
  <si>
    <t>30400765</t>
  </si>
  <si>
    <t>Billet Cutting</t>
  </si>
  <si>
    <t>30400768</t>
  </si>
  <si>
    <t>Scrap Handling</t>
  </si>
  <si>
    <t>30400770</t>
  </si>
  <si>
    <t>Slag Storage Pile</t>
  </si>
  <si>
    <t>30400775</t>
  </si>
  <si>
    <t>Slag Crushing</t>
  </si>
  <si>
    <t>30400780</t>
  </si>
  <si>
    <t>Limerock Handling</t>
  </si>
  <si>
    <t>30400785</t>
  </si>
  <si>
    <t>Roof Monitors - Hot Metal Transfer</t>
  </si>
  <si>
    <t>30400799</t>
  </si>
  <si>
    <t>30400801</t>
  </si>
  <si>
    <t>Zinc</t>
  </si>
  <si>
    <t>30400802</t>
  </si>
  <si>
    <t>Horizontal Muffle Furnace</t>
  </si>
  <si>
    <t>30400803</t>
  </si>
  <si>
    <t>30400805</t>
  </si>
  <si>
    <t>Galvanizing Kettle</t>
  </si>
  <si>
    <t>30400806</t>
  </si>
  <si>
    <t>Calcining Kiln</t>
  </si>
  <si>
    <t>30400807</t>
  </si>
  <si>
    <t>Concentrate Dryer</t>
  </si>
  <si>
    <t>30400809</t>
  </si>
  <si>
    <t>Rotary Sweat Furnace</t>
  </si>
  <si>
    <t>30400810</t>
  </si>
  <si>
    <t>Muffle Sweat Furnace</t>
  </si>
  <si>
    <t>30400811</t>
  </si>
  <si>
    <t>Electric Resistance Sweat Furnace</t>
  </si>
  <si>
    <t>30400812</t>
  </si>
  <si>
    <t>Crushing/Screening of Zinc Residues</t>
  </si>
  <si>
    <t>30400814</t>
  </si>
  <si>
    <t>Plasma Arc Welding (PAW)</t>
  </si>
  <si>
    <t>30906001</t>
  </si>
  <si>
    <t>Porcelain Enamel/Ceramic Glaze Spraying</t>
  </si>
  <si>
    <t>Spray Booth</t>
  </si>
  <si>
    <t>30906002</t>
  </si>
  <si>
    <t>Ceramic Glaze: Material Handling</t>
  </si>
  <si>
    <t>30906003</t>
  </si>
  <si>
    <t>Ceramic Glaze: Solution Preparation</t>
  </si>
  <si>
    <t>30906004</t>
  </si>
  <si>
    <t>Ceramic Glaze: Surface Preparation</t>
  </si>
  <si>
    <t>30906005</t>
  </si>
  <si>
    <t>Ceramic Glaze: Plating</t>
  </si>
  <si>
    <t>30906006</t>
  </si>
  <si>
    <t>Ceramic Glaze: Storage</t>
  </si>
  <si>
    <t>30906007</t>
  </si>
  <si>
    <t>Ceramic Glaze: Drying</t>
  </si>
  <si>
    <t>30906099</t>
  </si>
  <si>
    <t>30980001</t>
  </si>
  <si>
    <t>30982001</t>
  </si>
  <si>
    <t>30982002</t>
  </si>
  <si>
    <t>30982599</t>
  </si>
  <si>
    <t>30988801</t>
  </si>
  <si>
    <t>30988802</t>
  </si>
  <si>
    <t>30988803</t>
  </si>
  <si>
    <t>30988804</t>
  </si>
  <si>
    <t>30988805</t>
  </si>
  <si>
    <t>30988806</t>
  </si>
  <si>
    <t>30990001</t>
  </si>
  <si>
    <t>30990002</t>
  </si>
  <si>
    <t>30990003</t>
  </si>
  <si>
    <t>30990011</t>
  </si>
  <si>
    <t>30990012</t>
  </si>
  <si>
    <t>30990013</t>
  </si>
  <si>
    <t>30990023</t>
  </si>
  <si>
    <t>30999997</t>
  </si>
  <si>
    <t>30999998</t>
  </si>
  <si>
    <t>30999999</t>
  </si>
  <si>
    <t>Oil and Gas Production</t>
  </si>
  <si>
    <t>Crude Oil Production</t>
  </si>
  <si>
    <t>Complete Well: Fugitive Emissions</t>
  </si>
  <si>
    <t>Miscellaneous Well: General</t>
  </si>
  <si>
    <t>31000103</t>
  </si>
  <si>
    <t>Wells: Rod Pumps</t>
  </si>
  <si>
    <t>31000104</t>
  </si>
  <si>
    <t>Crude Oil Sumps</t>
  </si>
  <si>
    <t>31000105</t>
  </si>
  <si>
    <t>Crude Oil Pits</t>
  </si>
  <si>
    <t>31000106</t>
  </si>
  <si>
    <t>Enhanced Wells, Water Reinjection</t>
  </si>
  <si>
    <t>31000107</t>
  </si>
  <si>
    <t>Oil/Gas/Water/Separation</t>
  </si>
  <si>
    <t>31000108</t>
  </si>
  <si>
    <t>Evaporation from Liquid Leaks into Oil Well Cellars</t>
  </si>
  <si>
    <t>31000121</t>
  </si>
  <si>
    <t>Site Preparation</t>
  </si>
  <si>
    <t>31000122</t>
  </si>
  <si>
    <t>Drilling and Well Completion</t>
  </si>
  <si>
    <t>Well Casing Vents</t>
  </si>
  <si>
    <t>31000124</t>
  </si>
  <si>
    <t>Valves: General</t>
  </si>
  <si>
    <t>31000125</t>
  </si>
  <si>
    <t>Relief Valves</t>
  </si>
  <si>
    <t>31000126</t>
  </si>
  <si>
    <t>Pump Seals</t>
  </si>
  <si>
    <t>31000127</t>
  </si>
  <si>
    <t>Ranges and Connections</t>
  </si>
  <si>
    <t>31000128</t>
  </si>
  <si>
    <t>Oil Heating</t>
  </si>
  <si>
    <t>Gas/Liquid Separation</t>
  </si>
  <si>
    <t>Fugitives: Compressor Seals</t>
  </si>
  <si>
    <t>31000131</t>
  </si>
  <si>
    <t>Fugitives: Drains</t>
  </si>
  <si>
    <t>Atmospheric Wash Tank (2nd Stage of Gas-Oil Separation): Flashing Loss</t>
  </si>
  <si>
    <t>31000140</t>
  </si>
  <si>
    <t>Waste Sumps: Primary Light Crude</t>
  </si>
  <si>
    <t>31000141</t>
  </si>
  <si>
    <t>Waste Sumps: Primary Heavy Crude</t>
  </si>
  <si>
    <t>31000142</t>
  </si>
  <si>
    <t>Waste Sumps: Secondary Light Crude</t>
  </si>
  <si>
    <t>31000143</t>
  </si>
  <si>
    <t>Waste Sumps: Secondary Heavy Crude</t>
  </si>
  <si>
    <t>31000144</t>
  </si>
  <si>
    <t>Waste Sumps: Tertiary Light Crude</t>
  </si>
  <si>
    <t>31000145</t>
  </si>
  <si>
    <t>Waste Sumps: Tertiary Heavy Crude</t>
  </si>
  <si>
    <t>31000146</t>
  </si>
  <si>
    <t>Gathering Lines</t>
  </si>
  <si>
    <t>31000160</t>
  </si>
  <si>
    <t>Processing Operations: Not Classified</t>
  </si>
  <si>
    <t>Natural Gas Production</t>
  </si>
  <si>
    <t>Gas Sweetening: Amine Process</t>
  </si>
  <si>
    <t>Gas Stripping Operations</t>
  </si>
  <si>
    <t>Compressors</t>
  </si>
  <si>
    <t>31000204</t>
  </si>
  <si>
    <t>30401062</t>
  </si>
  <si>
    <t>30401063</t>
  </si>
  <si>
    <t>30401099</t>
  </si>
  <si>
    <t>30402001</t>
  </si>
  <si>
    <t>Furnace Electrode Manufacture</t>
  </si>
  <si>
    <t>Calcination</t>
  </si>
  <si>
    <t>30402002</t>
  </si>
  <si>
    <t>30402003</t>
  </si>
  <si>
    <t>Pitch Treating</t>
  </si>
  <si>
    <t>30402004</t>
  </si>
  <si>
    <t>Bake Furnaces</t>
  </si>
  <si>
    <t>30402005</t>
  </si>
  <si>
    <t>Grafitization of Coal by Heating Process</t>
  </si>
  <si>
    <t>30402099</t>
  </si>
  <si>
    <t>30402201</t>
  </si>
  <si>
    <t>Metal Heat Treating</t>
  </si>
  <si>
    <t>Furnace: General</t>
  </si>
  <si>
    <t>30402210</t>
  </si>
  <si>
    <t>Quench Bath</t>
  </si>
  <si>
    <t>30402211</t>
  </si>
  <si>
    <t>30404001</t>
  </si>
  <si>
    <t>Lead Cable Coating</t>
  </si>
  <si>
    <t>30404901</t>
  </si>
  <si>
    <t>Miscellaneous Casting and Fabricating</t>
  </si>
  <si>
    <t>Wax Burnout Oven</t>
  </si>
  <si>
    <t>30404902</t>
  </si>
  <si>
    <t>30404999</t>
  </si>
  <si>
    <t>30405001</t>
  </si>
  <si>
    <t>Miscellaneous Casting Fabricating</t>
  </si>
  <si>
    <t>30405099</t>
  </si>
  <si>
    <t>30405101</t>
  </si>
  <si>
    <t>Metallic Lead Products</t>
  </si>
  <si>
    <t>Ammunition</t>
  </si>
  <si>
    <t>30405102</t>
  </si>
  <si>
    <t>Bearing Metals</t>
  </si>
  <si>
    <t>30405103</t>
  </si>
  <si>
    <t>Other Sources of Lead</t>
  </si>
  <si>
    <t>30480001</t>
  </si>
  <si>
    <t>30482001</t>
  </si>
  <si>
    <t>30482002</t>
  </si>
  <si>
    <t>30482599</t>
  </si>
  <si>
    <t>30488801</t>
  </si>
  <si>
    <t>30488802</t>
  </si>
  <si>
    <t>30488803</t>
  </si>
  <si>
    <t>30488804</t>
  </si>
  <si>
    <t>30488805</t>
  </si>
  <si>
    <t>30490001</t>
  </si>
  <si>
    <t>30490002</t>
  </si>
  <si>
    <t>30490003</t>
  </si>
  <si>
    <t>30490004</t>
  </si>
  <si>
    <t>30490011</t>
  </si>
  <si>
    <t>30490012</t>
  </si>
  <si>
    <t>30490013</t>
  </si>
  <si>
    <t>30490014</t>
  </si>
  <si>
    <t>30490021</t>
  </si>
  <si>
    <t>SCC8-added flares</t>
  </si>
  <si>
    <t>30490022</t>
  </si>
  <si>
    <t>30490023</t>
  </si>
  <si>
    <t>30490024</t>
  </si>
  <si>
    <t>30490031</t>
  </si>
  <si>
    <t>Distillate Oil (No. 2): Furnaces</t>
  </si>
  <si>
    <t>30490032</t>
  </si>
  <si>
    <t>Residual Oil: Furnaces</t>
  </si>
  <si>
    <t>30490033</t>
  </si>
  <si>
    <t>Natural Gas: Furnaces</t>
  </si>
  <si>
    <t>30490034</t>
  </si>
  <si>
    <t>Process Gas: Furnaces</t>
  </si>
  <si>
    <t>30490035</t>
  </si>
  <si>
    <t>Propane: Furnaces</t>
  </si>
  <si>
    <t>SCC8-added furnaces</t>
  </si>
  <si>
    <t>30499999</t>
  </si>
  <si>
    <t>30500101</t>
  </si>
  <si>
    <t>Mineral Products</t>
  </si>
  <si>
    <t>Asphalt Roofing Manufacture</t>
  </si>
  <si>
    <t>Asphalt Blowing: Saturant (Use 3-05-050-10 for MACT)</t>
  </si>
  <si>
    <t>30500102</t>
  </si>
  <si>
    <t>Asphalt Blowing: Coating (Use 3-05-050-10 for MACT)</t>
  </si>
  <si>
    <t>30500103</t>
  </si>
  <si>
    <t>Felt Saturation: Dipping Only</t>
  </si>
  <si>
    <t>30500104</t>
  </si>
  <si>
    <t>Felt Saturation: Dipping/Spraying</t>
  </si>
  <si>
    <t>30500105</t>
  </si>
  <si>
    <t>Sand Filter Operation</t>
  </si>
  <si>
    <t>31000506</t>
  </si>
  <si>
    <t>Oil-Water Separation Wastewater Holding Tanks</t>
  </si>
  <si>
    <t>31100101</t>
  </si>
  <si>
    <t>Building Construction</t>
  </si>
  <si>
    <t>Construction: Building Contractors</t>
  </si>
  <si>
    <t>Site Preparation: Topsoil Removal</t>
  </si>
  <si>
    <t>31100102</t>
  </si>
  <si>
    <t>Site Preparation: Earth Moving (Cut and Fill)</t>
  </si>
  <si>
    <t>31100103</t>
  </si>
  <si>
    <t>Site Preparation: Aggregate Hauling (On Dirt)</t>
  </si>
  <si>
    <t>31100199</t>
  </si>
  <si>
    <t>31100201</t>
  </si>
  <si>
    <t>Demolitions/Special Trade Contracts</t>
  </si>
  <si>
    <t>Mechanical or Explosive Dismemberment</t>
  </si>
  <si>
    <t>31100202</t>
  </si>
  <si>
    <t>31100203</t>
  </si>
  <si>
    <t>Debris Loading</t>
  </si>
  <si>
    <t>31100204</t>
  </si>
  <si>
    <t>31100205</t>
  </si>
  <si>
    <t>On-site Truck Traffic</t>
  </si>
  <si>
    <t>31100206</t>
  </si>
  <si>
    <t>31100299</t>
  </si>
  <si>
    <t>Shingle Saturation: Dip Saturator, Drying-in Drum and Coater</t>
  </si>
  <si>
    <t>30500118</t>
  </si>
  <si>
    <t>Shingle Saturation: Dip Saturator, Drying-in Drum and Hot Looper</t>
  </si>
  <si>
    <t>30500119</t>
  </si>
  <si>
    <t>Shingle Sat'ion:Spray/Dip Satur,Drying-in Drm,Hot Loopr,Coatr &amp; Str Tk</t>
  </si>
  <si>
    <t>30500120</t>
  </si>
  <si>
    <t>Storage Bins: Ferric Chloride</t>
  </si>
  <si>
    <t>30500121</t>
  </si>
  <si>
    <t>Storage Bins: Mineral Stabilizer</t>
  </si>
  <si>
    <t>30500130</t>
  </si>
  <si>
    <t>Fixed Roof Tank: Asphalt/Breathing Loss</t>
  </si>
  <si>
    <t>30500131</t>
  </si>
  <si>
    <t>Fixed Roof Tank: Working Loss</t>
  </si>
  <si>
    <t>30500132</t>
  </si>
  <si>
    <t>Floating Roof Tank: Standing Loss</t>
  </si>
  <si>
    <t>30500133</t>
  </si>
  <si>
    <t>Floating Roof Tank: Working Loss</t>
  </si>
  <si>
    <t>30500134</t>
  </si>
  <si>
    <t>Blown Saturant Storage</t>
  </si>
  <si>
    <t>30500135</t>
  </si>
  <si>
    <t>Blown Coating Storage</t>
  </si>
  <si>
    <t>30500140</t>
  </si>
  <si>
    <t>Granules Unloading</t>
  </si>
  <si>
    <t>30500141</t>
  </si>
  <si>
    <t>Granules Storage</t>
  </si>
  <si>
    <t>30500142</t>
  </si>
  <si>
    <t>Light Duty Gasoline Trucks 1 &amp; 2 (M6) = LDGT1 (M5)</t>
  </si>
  <si>
    <t>SCC6 - for Mobile 6</t>
  </si>
  <si>
    <t>2201020110</t>
  </si>
  <si>
    <t>2201020130</t>
  </si>
  <si>
    <t>2201020150</t>
  </si>
  <si>
    <t>2201020170</t>
  </si>
  <si>
    <t>2201020190</t>
  </si>
  <si>
    <t>2201020210</t>
  </si>
  <si>
    <t>2201020230</t>
  </si>
  <si>
    <t>2201020250</t>
  </si>
  <si>
    <t>2201020270</t>
  </si>
  <si>
    <t>Catalyst: Ethanol Mix Tank</t>
  </si>
  <si>
    <t>30125316</t>
  </si>
  <si>
    <t>Ethanol Recovery Column Vent</t>
  </si>
  <si>
    <t>30125325</t>
  </si>
  <si>
    <t>Catalyst: Butanol Mix Tank</t>
  </si>
  <si>
    <t>30125326</t>
  </si>
  <si>
    <t>Butanol Recovery Column Vent</t>
  </si>
  <si>
    <t>30125330</t>
  </si>
  <si>
    <t>Secondary Emissions: Handling and Disposal of Process Waste Streams</t>
  </si>
  <si>
    <t>30125380</t>
  </si>
  <si>
    <t>30125401</t>
  </si>
  <si>
    <t>Nitriles, Acrylonitrile, Adiponitrile Production</t>
  </si>
  <si>
    <t>Acetonitrile</t>
  </si>
  <si>
    <t>30125405</t>
  </si>
  <si>
    <t>General: Acrylonitrile</t>
  </si>
  <si>
    <t>30125406</t>
  </si>
  <si>
    <t>Absorber Vent: Normal</t>
  </si>
  <si>
    <t>30125407</t>
  </si>
  <si>
    <t>Absorber Vent: Startup</t>
  </si>
  <si>
    <t>30125408</t>
  </si>
  <si>
    <t>Recovery/Purification Column Vent</t>
  </si>
  <si>
    <t>30125409</t>
  </si>
  <si>
    <t>30125410</t>
  </si>
  <si>
    <t>Via Adipic Acid: General</t>
  </si>
  <si>
    <t>30125411</t>
  </si>
  <si>
    <t>Ammonia Recovery Still</t>
  </si>
  <si>
    <t>30125412</t>
  </si>
  <si>
    <t>Product Fractionator Vent</t>
  </si>
  <si>
    <t>30125413</t>
  </si>
  <si>
    <t>Product Recovery Vent</t>
  </si>
  <si>
    <t>30125415</t>
  </si>
  <si>
    <t>Via Butadiene: General</t>
  </si>
  <si>
    <t>30125416</t>
  </si>
  <si>
    <t>30125417</t>
  </si>
  <si>
    <t>Cyanide Synthesis</t>
  </si>
  <si>
    <t>30125418</t>
  </si>
  <si>
    <t>Cyanation/Isomerization</t>
  </si>
  <si>
    <t>30125420</t>
  </si>
  <si>
    <t>30125499</t>
  </si>
  <si>
    <t>30125801</t>
  </si>
  <si>
    <t>Benzene/Toluene/Aromatics/Xylenes</t>
  </si>
  <si>
    <t>Benzene: General</t>
  </si>
  <si>
    <t>30125802</t>
  </si>
  <si>
    <t>Benzene: Reactor</t>
  </si>
  <si>
    <t>30125803</t>
  </si>
  <si>
    <t>Benzene: Distillation Unit</t>
  </si>
  <si>
    <t>30125805</t>
  </si>
  <si>
    <t>Toluene: General</t>
  </si>
  <si>
    <t>30125806</t>
  </si>
  <si>
    <t>Toluene: Reactor</t>
  </si>
  <si>
    <t>30125807</t>
  </si>
  <si>
    <t>Toluene: Distillation Unit</t>
  </si>
  <si>
    <t>30125810</t>
  </si>
  <si>
    <t>p-Xylene: General</t>
  </si>
  <si>
    <t>30125815</t>
  </si>
  <si>
    <t>Xylenes: General</t>
  </si>
  <si>
    <t>30125816</t>
  </si>
  <si>
    <t>Xylenes: Reactor</t>
  </si>
  <si>
    <t>30125817</t>
  </si>
  <si>
    <t>Xylenes: Distillation Unit</t>
  </si>
  <si>
    <t>30125880</t>
  </si>
  <si>
    <t>Aromatics: Fugitive Emissions</t>
  </si>
  <si>
    <t>30125899</t>
  </si>
  <si>
    <t>30130101</t>
  </si>
  <si>
    <t>Chlorobenzene</t>
  </si>
  <si>
    <t>Tail Gas Scrubber</t>
  </si>
  <si>
    <t>30130102</t>
  </si>
  <si>
    <t>Benzene Drying: Distillation</t>
  </si>
  <si>
    <t>30130103</t>
  </si>
  <si>
    <t>Benzene Recovery</t>
  </si>
  <si>
    <t>30130104</t>
  </si>
  <si>
    <t>Heavy-ends Processing</t>
  </si>
  <si>
    <t>30130105</t>
  </si>
  <si>
    <t>MCB Distillation</t>
  </si>
  <si>
    <t>30130106</t>
  </si>
  <si>
    <t>30130107</t>
  </si>
  <si>
    <t>DCB Crystallization</t>
  </si>
  <si>
    <t>30130108</t>
  </si>
  <si>
    <t>DCB Crystal Handling/Loading</t>
  </si>
  <si>
    <t>30130110</t>
  </si>
  <si>
    <t>Catalyst Incineration</t>
  </si>
  <si>
    <t>30130114</t>
  </si>
  <si>
    <t>Secondary Emissions: Handling and Disposal of Wastewater</t>
  </si>
  <si>
    <t>30130115</t>
  </si>
  <si>
    <t>Atmospheric Distillation Vents</t>
  </si>
  <si>
    <t>30130180</t>
  </si>
  <si>
    <t>30130201</t>
  </si>
  <si>
    <t>Carbon Tetrachloride</t>
  </si>
  <si>
    <t>30130202</t>
  </si>
  <si>
    <t>30130203</t>
  </si>
  <si>
    <t>Caustic Scrubber</t>
  </si>
  <si>
    <t>30130280</t>
  </si>
  <si>
    <t>30130301</t>
  </si>
  <si>
    <t>Allyl Chloride</t>
  </si>
  <si>
    <t>30130302</t>
  </si>
  <si>
    <t>30130303</t>
  </si>
  <si>
    <t>Light-ends Distillation</t>
  </si>
  <si>
    <t>30130304</t>
  </si>
  <si>
    <t>Allyl Chloride Distillation Column</t>
  </si>
  <si>
    <t>30130305</t>
  </si>
  <si>
    <t>DCP Distillation Column</t>
  </si>
  <si>
    <t>30130380</t>
  </si>
  <si>
    <t>30130401</t>
  </si>
  <si>
    <t>Allyl Alcohol</t>
  </si>
  <si>
    <t>30130402</t>
  </si>
  <si>
    <t>30130403</t>
  </si>
  <si>
    <t>Filtration System</t>
  </si>
  <si>
    <t>30130404</t>
  </si>
  <si>
    <t>30130405</t>
  </si>
  <si>
    <t>Distillation System Condenser</t>
  </si>
  <si>
    <t>30130480</t>
  </si>
  <si>
    <t>30130501</t>
  </si>
  <si>
    <t>Epichlorohydrin</t>
  </si>
  <si>
    <t>30130502</t>
  </si>
  <si>
    <t>Epoxidation Reactor</t>
  </si>
  <si>
    <t>30130503</t>
  </si>
  <si>
    <t>Azetrope Column</t>
  </si>
  <si>
    <t>30130504</t>
  </si>
  <si>
    <t>30130505</t>
  </si>
  <si>
    <t>Finishing Column</t>
  </si>
  <si>
    <t>30130580</t>
  </si>
  <si>
    <t>30140101</t>
  </si>
  <si>
    <t>Nitroglycerin Production</t>
  </si>
  <si>
    <t>Continuous Nitrator</t>
  </si>
  <si>
    <t>30140102</t>
  </si>
  <si>
    <t>Product Purification/Neutralization</t>
  </si>
  <si>
    <t>30140103</t>
  </si>
  <si>
    <t>Nitric Acid Recovery (Use more specific codes 3-01-410-10 thru -25)</t>
  </si>
  <si>
    <t>30140105</t>
  </si>
  <si>
    <t>30140110</t>
  </si>
  <si>
    <t>Continuous Process: Separation</t>
  </si>
  <si>
    <t>30140120</t>
  </si>
  <si>
    <t>30140121</t>
  </si>
  <si>
    <t>Continuous Process: Spent Acid Recovery: Denitrating Column</t>
  </si>
  <si>
    <t>30140122</t>
  </si>
  <si>
    <t>30140123</t>
  </si>
  <si>
    <t>Continuous Process: Spent Acid Recovery: Sulfuric Acid Concentrator</t>
  </si>
  <si>
    <t>30140124</t>
  </si>
  <si>
    <t>30140125</t>
  </si>
  <si>
    <t>30140130</t>
  </si>
  <si>
    <t>30140131</t>
  </si>
  <si>
    <t>30140132</t>
  </si>
  <si>
    <t>30140133</t>
  </si>
  <si>
    <t>30140134</t>
  </si>
  <si>
    <t>30140135</t>
  </si>
  <si>
    <t>30140136</t>
  </si>
  <si>
    <t>Continuous Process: Nitric Acid Conc.: Nitric Acid Concentrators</t>
  </si>
  <si>
    <t>30140150</t>
  </si>
  <si>
    <t>Waste Disposal: Neutralization and Wash</t>
  </si>
  <si>
    <t>30140151</t>
  </si>
  <si>
    <t>Waste Disposal: Separation</t>
  </si>
  <si>
    <t>30140199</t>
  </si>
  <si>
    <t>30140210</t>
  </si>
  <si>
    <t>Batch Process: Stabilization</t>
  </si>
  <si>
    <t>30140217</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</si>
  <si>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</si>
  <si>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</si>
  <si>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</si>
  <si>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</si>
  <si>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</si>
  <si>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</si>
  <si>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</si>
  <si>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</si>
  <si>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</si>
  <si>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</si>
  <si>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</si>
  <si>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</si>
  <si>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</si>
  <si>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</si>
  <si>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</si>
  <si>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Batch Process: Acetone Distillation and Recovery</t>
  </si>
  <si>
    <t>30140220</t>
  </si>
  <si>
    <t>30140221</t>
  </si>
  <si>
    <t>30140222</t>
  </si>
  <si>
    <t>30140223</t>
  </si>
  <si>
    <t>Batch Process: Spent Acid Recovery: Sulfuric Acid Concentrator</t>
  </si>
  <si>
    <t>30140224</t>
  </si>
  <si>
    <t>30140225</t>
  </si>
  <si>
    <t>Batch Process: Spent Acid Recovery: Reflux Column</t>
  </si>
  <si>
    <t>30140230</t>
  </si>
  <si>
    <t>30140231</t>
  </si>
  <si>
    <t>Batch Process: Nitric Acid Concentration: Distillation Column</t>
  </si>
  <si>
    <t>30140232</t>
  </si>
  <si>
    <t>30140233</t>
  </si>
  <si>
    <t>30140234</t>
  </si>
  <si>
    <t>30140235</t>
  </si>
  <si>
    <t>30140236</t>
  </si>
  <si>
    <t>Batch Process: Nitric Acid Concentration: Nitric Acid Concentrators</t>
  </si>
  <si>
    <t>30140250</t>
  </si>
  <si>
    <t>30140251</t>
  </si>
  <si>
    <t>Continuous Process: Nitration Reactors and Washers</t>
  </si>
  <si>
    <t>30140252</t>
  </si>
  <si>
    <t>Continuous Process: Stabilization</t>
  </si>
  <si>
    <t>30140253</t>
  </si>
  <si>
    <t>Continuous Process: Acetone Distillation and Recovery</t>
  </si>
  <si>
    <t>30140260</t>
  </si>
  <si>
    <t>30140261</t>
  </si>
  <si>
    <t>30140262</t>
  </si>
  <si>
    <t>30140263</t>
  </si>
  <si>
    <t>30140264</t>
  </si>
  <si>
    <t>Curing and Firing: Dual Fuel-fired Periodic Kiln</t>
  </si>
  <si>
    <t>30500331</t>
  </si>
  <si>
    <t>Curing and Firing: Dual Fuel Fired Tunnel Kiln</t>
  </si>
  <si>
    <t>30500332</t>
  </si>
  <si>
    <t>Curing and Firing: Gas-fired Kiln, Other Type</t>
  </si>
  <si>
    <t>30500333</t>
  </si>
  <si>
    <t>Curing and Firing: Oil-fired Kiln, Other Type</t>
  </si>
  <si>
    <t>30500334</t>
  </si>
  <si>
    <t>Curing and Firing: Coal-fired Kiln, Other Type</t>
  </si>
  <si>
    <t>30500335</t>
  </si>
  <si>
    <t>Curing and Firing: Dual Fuel-fired Kiln, Other Type</t>
  </si>
  <si>
    <t>30500340</t>
  </si>
  <si>
    <t>Primary Crusher</t>
  </si>
  <si>
    <t>30500342</t>
  </si>
  <si>
    <t>Extrusion Line</t>
  </si>
  <si>
    <t>30500350</t>
  </si>
  <si>
    <t>Brick Dryer: Heated With Waste Heat From Kiln Cooling Zone</t>
  </si>
  <si>
    <t>30500351</t>
  </si>
  <si>
    <t>Brick Dryer: Heated With Waste Heat And Supplemental Gas Burners</t>
  </si>
  <si>
    <t>30500355</t>
  </si>
  <si>
    <t>Coal Crushing And Storage System</t>
  </si>
  <si>
    <t>30500360</t>
  </si>
  <si>
    <t>Sawdust Dryer</t>
  </si>
  <si>
    <t>30500361</t>
  </si>
  <si>
    <t>Sawdust Dryer: Heated With Exhaust From Sawdust-fired Kiln</t>
  </si>
  <si>
    <t>30500370</t>
  </si>
  <si>
    <t>Firing: Natural Gas-fired Tunnel Kiln Firing Structural Clay Tile</t>
  </si>
  <si>
    <t>30500397</t>
  </si>
  <si>
    <t>30500398</t>
  </si>
  <si>
    <t>30500399</t>
  </si>
  <si>
    <t>30500401</t>
  </si>
  <si>
    <t>Calcium Carbide</t>
  </si>
  <si>
    <t>Electric Furnace: Hoods and Main Stack</t>
  </si>
  <si>
    <t>30500402</t>
  </si>
  <si>
    <t>Coke Dryer</t>
  </si>
  <si>
    <t>30500403</t>
  </si>
  <si>
    <t>Furnace Room Vents</t>
  </si>
  <si>
    <t>30500404</t>
  </si>
  <si>
    <t>Tap Fume Vents</t>
  </si>
  <si>
    <t>30500405</t>
  </si>
  <si>
    <t>Primary/Secondary Crushing</t>
  </si>
  <si>
    <t>30500406</t>
  </si>
  <si>
    <t>Circular Charging: Conveyor</t>
  </si>
  <si>
    <t>30500499</t>
  </si>
  <si>
    <t>30500501</t>
  </si>
  <si>
    <t>Castable Refractory</t>
  </si>
  <si>
    <t>Fire Clay: Rotary Dryer</t>
  </si>
  <si>
    <t>30500502</t>
  </si>
  <si>
    <t>Raw Material Crushing/Processing</t>
  </si>
  <si>
    <t>30500503</t>
  </si>
  <si>
    <t>Electric Arc Melt Furnace</t>
  </si>
  <si>
    <t>30500504</t>
  </si>
  <si>
    <t>Curing Oven</t>
  </si>
  <si>
    <t>30500505</t>
  </si>
  <si>
    <t>Molding and Shakeout</t>
  </si>
  <si>
    <t>30500506</t>
  </si>
  <si>
    <t>Fire Clay: Rotary Calciner</t>
  </si>
  <si>
    <t>30500507</t>
  </si>
  <si>
    <t>Fire Clay: Tunnel Kiln</t>
  </si>
  <si>
    <t>30500508</t>
  </si>
  <si>
    <t>Chromite-Magnesite Ore: Rotary Dryer</t>
  </si>
  <si>
    <t>30500509</t>
  </si>
  <si>
    <t>Chromite-Magnesite Ore: Tunnel Kiln</t>
  </si>
  <si>
    <t>30500598</t>
  </si>
  <si>
    <t>30500599</t>
  </si>
  <si>
    <t>30500606</t>
  </si>
  <si>
    <t>Cement Manufacturing (Dry Process)</t>
  </si>
  <si>
    <t>Kilns</t>
  </si>
  <si>
    <t>30500607</t>
  </si>
  <si>
    <t>30500608</t>
  </si>
  <si>
    <t>Raw Material Piles</t>
  </si>
  <si>
    <t>30500609</t>
  </si>
  <si>
    <t>30500610</t>
  </si>
  <si>
    <t>Secondary Crushing</t>
  </si>
  <si>
    <t>30500611</t>
  </si>
  <si>
    <t>30500612</t>
  </si>
  <si>
    <t>30500613</t>
  </si>
  <si>
    <t>Raw Material Grinding and Drying</t>
  </si>
  <si>
    <t>30500614</t>
  </si>
  <si>
    <t>Clinker Cooler</t>
  </si>
  <si>
    <t>30500615</t>
  </si>
  <si>
    <t>Clinker Piles</t>
  </si>
  <si>
    <t>30500616</t>
  </si>
  <si>
    <t>Clinker Transfer</t>
  </si>
  <si>
    <t>30500617</t>
  </si>
  <si>
    <t>Clinker Grinding</t>
  </si>
  <si>
    <t>30500618</t>
  </si>
  <si>
    <t>Cement Silos</t>
  </si>
  <si>
    <t>30500619</t>
  </si>
  <si>
    <t>Cement Load Out</t>
  </si>
  <si>
    <t>30500620</t>
  </si>
  <si>
    <t>Predryer</t>
  </si>
  <si>
    <t>30500621</t>
  </si>
  <si>
    <t>Pulverized Coal Kiln Feed Units</t>
  </si>
  <si>
    <t>30500622</t>
  </si>
  <si>
    <t>Preheater Kiln</t>
  </si>
  <si>
    <t>30500623</t>
  </si>
  <si>
    <t>Preheater/Precalciner Kiln</t>
  </si>
  <si>
    <t>30500624</t>
  </si>
  <si>
    <t>Raw Mill Feed Belt</t>
  </si>
  <si>
    <t>30500625</t>
  </si>
  <si>
    <t>Raw Mill Weigh Hopper</t>
  </si>
  <si>
    <t>30500626</t>
  </si>
  <si>
    <t>Raw Mill Air Separator</t>
  </si>
  <si>
    <t>30500627</t>
  </si>
  <si>
    <t>Finish Grinding Mill Feed Belt</t>
  </si>
  <si>
    <t>30500628</t>
  </si>
  <si>
    <t>Finish Grinding Mill Weigh Hopper</t>
  </si>
  <si>
    <t>30500629</t>
  </si>
  <si>
    <t>Finish Grinding Mill Air Separator</t>
  </si>
  <si>
    <t>30500699</t>
  </si>
  <si>
    <t>30500706</t>
  </si>
  <si>
    <t>Cement Manufacturing (Wet Process)</t>
  </si>
  <si>
    <t>30500707</t>
  </si>
  <si>
    <t>30500708</t>
  </si>
  <si>
    <t>30500709</t>
  </si>
  <si>
    <t>30500710</t>
  </si>
  <si>
    <t>Process Cooling</t>
  </si>
  <si>
    <t>Mechanical Draft</t>
  </si>
  <si>
    <t>38500102</t>
  </si>
  <si>
    <t>Natural Draft</t>
  </si>
  <si>
    <t>38500110</t>
  </si>
  <si>
    <t>39000189</t>
  </si>
  <si>
    <t>39000199</t>
  </si>
  <si>
    <t>39000201</t>
  </si>
  <si>
    <t>Bituminous Coal</t>
  </si>
  <si>
    <t>Cement Kiln/Dryer (Bituminous Coal)</t>
  </si>
  <si>
    <t>39000203</t>
  </si>
  <si>
    <t>Lime Kiln (Bituminous)</t>
  </si>
  <si>
    <t>39000288</t>
  </si>
  <si>
    <t>General (Subbituminous)</t>
  </si>
  <si>
    <t>39000289</t>
  </si>
  <si>
    <t>General (Bituminous)</t>
  </si>
  <si>
    <t>39000299</t>
  </si>
  <si>
    <t>39000389</t>
  </si>
  <si>
    <t>39000399</t>
  </si>
  <si>
    <t>39000402</t>
  </si>
  <si>
    <t>Cement Kiln/Dryer</t>
  </si>
  <si>
    <t>39000403</t>
  </si>
  <si>
    <t>39000489</t>
  </si>
  <si>
    <t>39000499</t>
  </si>
  <si>
    <t>39000501</t>
  </si>
  <si>
    <t>Asphalt Dryer **</t>
  </si>
  <si>
    <t>39000502</t>
  </si>
  <si>
    <t>39000503</t>
  </si>
  <si>
    <t>39000599</t>
  </si>
  <si>
    <t>39000589</t>
  </si>
  <si>
    <t>39000598</t>
  </si>
  <si>
    <t>Grade 4 Oil: General</t>
  </si>
  <si>
    <t>39000602</t>
  </si>
  <si>
    <t>39000603</t>
  </si>
  <si>
    <t>Hydrochloric Acid: Working Loss ** (Use 3-01-870-34)</t>
  </si>
  <si>
    <t>30187003</t>
  </si>
  <si>
    <t>Hydrofluoric Acid: Breathing Loss</t>
  </si>
  <si>
    <t>30187004</t>
  </si>
  <si>
    <t>Hydrofluoric Acid: Working Loss</t>
  </si>
  <si>
    <t>30187005</t>
  </si>
  <si>
    <t>30183001</t>
  </si>
  <si>
    <t>30184001</t>
  </si>
  <si>
    <t>30187001</t>
  </si>
  <si>
    <t>Inorganic Chemical Storage (Fixed Roof Tanks)</t>
  </si>
  <si>
    <t>Hydrochloric Acid: Breathing Loss ** (Use 3-01-870-33)</t>
  </si>
  <si>
    <t>30187002</t>
  </si>
  <si>
    <t>220108031T</t>
  </si>
  <si>
    <t>220108031V</t>
  </si>
  <si>
    <t>220108031X</t>
  </si>
  <si>
    <t>220108033B</t>
  </si>
  <si>
    <t>220108033T</t>
  </si>
  <si>
    <t>220108033V</t>
  </si>
  <si>
    <t>220108033X</t>
  </si>
  <si>
    <t>223000111B</t>
  </si>
  <si>
    <t>223000111T</t>
  </si>
  <si>
    <t>223000111X</t>
  </si>
  <si>
    <t>Nitric Acid: Working Loss</t>
  </si>
  <si>
    <t>30187007</t>
  </si>
  <si>
    <t>Phosphoric Acid: Breathing Loss</t>
  </si>
  <si>
    <t>30187008</t>
  </si>
  <si>
    <t>Phosphoric Acid: Working Loss</t>
  </si>
  <si>
    <t>30187009</t>
  </si>
  <si>
    <t>Sulfuric Acid: Breathing Loss</t>
  </si>
  <si>
    <t>223000113B</t>
  </si>
  <si>
    <t>223000113T</t>
  </si>
  <si>
    <t>223000113X</t>
  </si>
  <si>
    <t>223000115B</t>
  </si>
  <si>
    <t>223000115T</t>
  </si>
  <si>
    <t>223000115X</t>
  </si>
  <si>
    <t>223000117B</t>
  </si>
  <si>
    <t>223000117T</t>
  </si>
  <si>
    <t>223000117X</t>
  </si>
  <si>
    <t>223000119B</t>
  </si>
  <si>
    <t>223000119T</t>
  </si>
  <si>
    <t>223000119X</t>
  </si>
  <si>
    <t>223000121B</t>
  </si>
  <si>
    <t>223000121T</t>
  </si>
  <si>
    <t>223000121X</t>
  </si>
  <si>
    <t>223000123B</t>
  </si>
  <si>
    <t>223000123T</t>
  </si>
  <si>
    <t>223000123X</t>
  </si>
  <si>
    <t>223000125B</t>
  </si>
  <si>
    <t>223000125T</t>
  </si>
  <si>
    <t>223000125X</t>
  </si>
  <si>
    <t>223000127B</t>
  </si>
  <si>
    <t>223000127T</t>
  </si>
  <si>
    <t>223000127X</t>
  </si>
  <si>
    <t>223000129B</t>
  </si>
  <si>
    <t>223000129T</t>
  </si>
  <si>
    <t>223000129X</t>
  </si>
  <si>
    <t>223000131B</t>
  </si>
  <si>
    <t>223000131T</t>
  </si>
  <si>
    <t>223000131X</t>
  </si>
  <si>
    <t>223000133B</t>
  </si>
  <si>
    <t>223000133T</t>
  </si>
  <si>
    <t>223000133X</t>
  </si>
  <si>
    <t>223006011B</t>
  </si>
  <si>
    <t>223006011T</t>
  </si>
  <si>
    <t>223006011X</t>
  </si>
  <si>
    <t>223006013B</t>
  </si>
  <si>
    <t>223006013T</t>
  </si>
  <si>
    <t>223006013X</t>
  </si>
  <si>
    <t>223006015B</t>
  </si>
  <si>
    <t>223006015T</t>
  </si>
  <si>
    <t>223006015X</t>
  </si>
  <si>
    <t>223006017B</t>
  </si>
  <si>
    <t>223006017T</t>
  </si>
  <si>
    <t>223006017X</t>
  </si>
  <si>
    <t>223006019B</t>
  </si>
  <si>
    <t>223006019T</t>
  </si>
  <si>
    <t>223006019X</t>
  </si>
  <si>
    <t>223006021B</t>
  </si>
  <si>
    <t>223006021T</t>
  </si>
  <si>
    <t>223006021X</t>
  </si>
  <si>
    <t>223006023B</t>
  </si>
  <si>
    <t>223006023T</t>
  </si>
  <si>
    <t>223006023X</t>
  </si>
  <si>
    <t>223006025B</t>
  </si>
  <si>
    <t>223006025T</t>
  </si>
  <si>
    <t>223006025X</t>
  </si>
  <si>
    <t>223006027B</t>
  </si>
  <si>
    <t>223006027T</t>
  </si>
  <si>
    <t>223006027X</t>
  </si>
  <si>
    <t>223006029B</t>
  </si>
  <si>
    <t>223006029T</t>
  </si>
  <si>
    <t>223006029X</t>
  </si>
  <si>
    <t>223006031B</t>
  </si>
  <si>
    <t>223006031T</t>
  </si>
  <si>
    <t>223006031X</t>
  </si>
  <si>
    <t>223006033B</t>
  </si>
  <si>
    <t>223006033T</t>
  </si>
  <si>
    <t>223006033X</t>
  </si>
  <si>
    <t>223007111B</t>
  </si>
  <si>
    <t>223007111T</t>
  </si>
  <si>
    <t>223007111X</t>
  </si>
  <si>
    <t>223007113B</t>
  </si>
  <si>
    <t>223007113T</t>
  </si>
  <si>
    <t>223007113X</t>
  </si>
  <si>
    <t>223007115B</t>
  </si>
  <si>
    <t>223007115T</t>
  </si>
  <si>
    <t>223007115X</t>
  </si>
  <si>
    <t>223007117B</t>
  </si>
  <si>
    <t>223007117T</t>
  </si>
  <si>
    <t>223007117X</t>
  </si>
  <si>
    <t>223007119B</t>
  </si>
  <si>
    <t>223007119T</t>
  </si>
  <si>
    <t>223007119X</t>
  </si>
  <si>
    <t>223007121B</t>
  </si>
  <si>
    <t>223007121T</t>
  </si>
  <si>
    <t>223007121X</t>
  </si>
  <si>
    <t>223007123B</t>
  </si>
  <si>
    <t>223007123T</t>
  </si>
  <si>
    <t>223007123X</t>
  </si>
  <si>
    <t>Logging Operations</t>
  </si>
  <si>
    <t>2307020000</t>
  </si>
  <si>
    <t>Sawmills/Planing Mills</t>
  </si>
  <si>
    <t>2307030000</t>
  </si>
  <si>
    <t>Millwork, Plywood, and Structural Members</t>
  </si>
  <si>
    <t>2307060000</t>
  </si>
  <si>
    <t>Miscellaneous Wood Products</t>
  </si>
  <si>
    <t>2308000000</t>
  </si>
  <si>
    <t>Rubber/Plastics: SIC 30</t>
  </si>
  <si>
    <t>2309000000</t>
  </si>
  <si>
    <t>Fabricated Metals: SIC 34</t>
  </si>
  <si>
    <t>2309100000</t>
  </si>
  <si>
    <t>Coating, Engraving, and Allied Services</t>
  </si>
  <si>
    <t>Total: All Processes</t>
  </si>
  <si>
    <t>2309100010</t>
  </si>
  <si>
    <t>Electroplating</t>
  </si>
  <si>
    <t>2309100030</t>
  </si>
  <si>
    <t>Plating: Metal Deposition</t>
  </si>
  <si>
    <t>2309100050</t>
  </si>
  <si>
    <t>Anodizing</t>
  </si>
  <si>
    <t>2309100080</t>
  </si>
  <si>
    <t>Hot Dip Galvanizing (Zinc)</t>
  </si>
  <si>
    <t>2309100110</t>
  </si>
  <si>
    <t>Engraving</t>
  </si>
  <si>
    <t>2309100140</t>
  </si>
  <si>
    <t>Hot Dip Metal Coating</t>
  </si>
  <si>
    <t>2309100170</t>
  </si>
  <si>
    <t>Abrasive Cleaning</t>
  </si>
  <si>
    <t>2309100200</t>
  </si>
  <si>
    <t>Abrasive Blasting</t>
  </si>
  <si>
    <t>2309100230</t>
  </si>
  <si>
    <t>Alkaline Cleaning</t>
  </si>
  <si>
    <t>2309100260</t>
  </si>
  <si>
    <t>Acid Cleaning</t>
  </si>
  <si>
    <t>2310000000</t>
  </si>
  <si>
    <t>Oil and Gas Production: SIC 13</t>
  </si>
  <si>
    <t>2310001000</t>
  </si>
  <si>
    <t>All Processes : On-shore</t>
  </si>
  <si>
    <t>2310002000</t>
  </si>
  <si>
    <t>All Processes : Off-shore</t>
  </si>
  <si>
    <t>2310010000</t>
  </si>
  <si>
    <t>Crude Petroleum</t>
  </si>
  <si>
    <t>2310011000</t>
  </si>
  <si>
    <t>Crude Petroleum : On-shore</t>
  </si>
  <si>
    <t>2310012000</t>
  </si>
  <si>
    <t>Crude Petroleum : Off-shore</t>
  </si>
  <si>
    <t>2310020000</t>
  </si>
  <si>
    <t>2310021000</t>
  </si>
  <si>
    <t>Natural Gas : On-shore</t>
  </si>
  <si>
    <t>2310022000</t>
  </si>
  <si>
    <t>Natural Gas : Off-shore</t>
  </si>
  <si>
    <t>2310030000</t>
  </si>
  <si>
    <t>Natural Gas Liquids</t>
  </si>
  <si>
    <t>2310031000</t>
  </si>
  <si>
    <t>Natural Gas Liquids : On-shore</t>
  </si>
  <si>
    <t>2310032000</t>
  </si>
  <si>
    <t>Natural Gas Liquids : Off-shore</t>
  </si>
  <si>
    <t>2311000000</t>
  </si>
  <si>
    <t>Construction: SIC 15 - 17</t>
  </si>
  <si>
    <t>2311000010</t>
  </si>
  <si>
    <t>Land Clearing</t>
  </si>
  <si>
    <t>2311000020</t>
  </si>
  <si>
    <t>Demolition</t>
  </si>
  <si>
    <t>2311000030</t>
  </si>
  <si>
    <t>Blasting</t>
  </si>
  <si>
    <t>2311000040</t>
  </si>
  <si>
    <t>Ground Excavations</t>
  </si>
  <si>
    <t>2311000050</t>
  </si>
  <si>
    <t>Cut and Fill Operations</t>
  </si>
  <si>
    <t>2311000060</t>
  </si>
  <si>
    <t>Construction</t>
  </si>
  <si>
    <t>2311000070</t>
  </si>
  <si>
    <t>Vehicle Traffic</t>
  </si>
  <si>
    <t>2311000080</t>
  </si>
  <si>
    <t>Welding Operations</t>
  </si>
  <si>
    <t>2311000100</t>
  </si>
  <si>
    <t>Wind Erosion</t>
  </si>
  <si>
    <t>2311010000</t>
  </si>
  <si>
    <t>SCC6 from General Bldg Constr</t>
  </si>
  <si>
    <t>No</t>
  </si>
  <si>
    <t>2311010010</t>
  </si>
  <si>
    <t>2311010020</t>
  </si>
  <si>
    <t>2311010030</t>
  </si>
  <si>
    <t>2311010040</t>
  </si>
  <si>
    <t>2311010050</t>
  </si>
  <si>
    <t>2311010060</t>
  </si>
  <si>
    <t>2311010070</t>
  </si>
  <si>
    <t>2311010080</t>
  </si>
  <si>
    <t>2311010100</t>
  </si>
  <si>
    <t>2311020000</t>
  </si>
  <si>
    <t>Industrial/Commercial/Institutional</t>
  </si>
  <si>
    <t>SCC6 from Heavy Construction</t>
  </si>
  <si>
    <t>2311020010</t>
  </si>
  <si>
    <t>2311020020</t>
  </si>
  <si>
    <t>2311020030</t>
  </si>
  <si>
    <t>2311020040</t>
  </si>
  <si>
    <t>2311020050</t>
  </si>
  <si>
    <t>2311020060</t>
  </si>
  <si>
    <t>2311020070</t>
  </si>
  <si>
    <t>2311020080</t>
  </si>
  <si>
    <t>2311020100</t>
  </si>
  <si>
    <t>2311030000</t>
  </si>
  <si>
    <t>Road Construction</t>
  </si>
  <si>
    <t>2311030010</t>
  </si>
  <si>
    <t>2311030020</t>
  </si>
  <si>
    <t>2311030030</t>
  </si>
  <si>
    <t>2311030040</t>
  </si>
  <si>
    <t>2311030050</t>
  </si>
  <si>
    <t>2311030060</t>
  </si>
  <si>
    <t>2311030070</t>
  </si>
  <si>
    <t>2311030080</t>
  </si>
  <si>
    <t>2311030100</t>
  </si>
  <si>
    <t>2311040000</t>
  </si>
  <si>
    <t>223007427X</t>
  </si>
  <si>
    <t>223007429B</t>
  </si>
  <si>
    <t>223007429T</t>
  </si>
  <si>
    <t>223007429X</t>
  </si>
  <si>
    <t>223007431B</t>
  </si>
  <si>
    <t>223007431T</t>
  </si>
  <si>
    <t>223007431X</t>
  </si>
  <si>
    <t>223007433B</t>
  </si>
  <si>
    <t>223007433T</t>
  </si>
  <si>
    <t>223007433X</t>
  </si>
  <si>
    <t>223007511B</t>
  </si>
  <si>
    <t>223007511T</t>
  </si>
  <si>
    <t>223007511X</t>
  </si>
  <si>
    <t>223007513B</t>
  </si>
  <si>
    <t>223007513T</t>
  </si>
  <si>
    <t>223007513X</t>
  </si>
  <si>
    <t>223007515B</t>
  </si>
  <si>
    <t>223007515T</t>
  </si>
  <si>
    <t>223007515X</t>
  </si>
  <si>
    <t>223007517B</t>
  </si>
  <si>
    <t>223007517T</t>
  </si>
  <si>
    <t>223007517X</t>
  </si>
  <si>
    <t>223007519B</t>
  </si>
  <si>
    <t>223007519T</t>
  </si>
  <si>
    <t>223007519X</t>
  </si>
  <si>
    <t>223007521B</t>
  </si>
  <si>
    <t>223007521T</t>
  </si>
  <si>
    <t>223007521X</t>
  </si>
  <si>
    <t>223007523B</t>
  </si>
  <si>
    <t>223007523T</t>
  </si>
  <si>
    <t>223007523X</t>
  </si>
  <si>
    <t>223007525B</t>
  </si>
  <si>
    <t>223007525T</t>
  </si>
  <si>
    <t>223007525X</t>
  </si>
  <si>
    <t>223007527B</t>
  </si>
  <si>
    <t>223007527T</t>
  </si>
  <si>
    <t>223007527X</t>
  </si>
  <si>
    <t>223007529B</t>
  </si>
  <si>
    <t>223007529T</t>
  </si>
  <si>
    <t>223007529X</t>
  </si>
  <si>
    <t>223007531B</t>
  </si>
  <si>
    <t>223007531T</t>
  </si>
  <si>
    <t>223007531X</t>
  </si>
  <si>
    <t>223007533B</t>
  </si>
  <si>
    <t>223007533T</t>
  </si>
  <si>
    <t>223007533X</t>
  </si>
  <si>
    <t>POINT</t>
  </si>
  <si>
    <t>10100101</t>
  </si>
  <si>
    <t>External Combustion Boilers</t>
  </si>
  <si>
    <t>Electric Generation</t>
  </si>
  <si>
    <t>Pulverized Coal</t>
  </si>
  <si>
    <t>10100102</t>
  </si>
  <si>
    <t>Traveling Grate (Overfeed) Stoker</t>
  </si>
  <si>
    <t>10100201</t>
  </si>
  <si>
    <t>Pulverized Coal: Wet Bottom (Bituminous Coal)</t>
  </si>
  <si>
    <t>10100202</t>
  </si>
  <si>
    <t>Pulverized Coal: Dry Bottom (Bituminous Coal)</t>
  </si>
  <si>
    <t>10100203</t>
  </si>
  <si>
    <t>Cyclone Furnace (Bituminous Coal)</t>
  </si>
  <si>
    <t>10100204</t>
  </si>
  <si>
    <t>Spreader Stoker (Bituminous Coal)</t>
  </si>
  <si>
    <t>10100205</t>
  </si>
  <si>
    <t>Traveling Grate (Overfeed) Stoker (Bituminous Coal)</t>
  </si>
  <si>
    <t>10100211</t>
  </si>
  <si>
    <t>30200103</t>
  </si>
  <si>
    <t>Meal Collector Cyclone</t>
  </si>
  <si>
    <t>30200104</t>
  </si>
  <si>
    <t>Pellet Cooler Cyclone</t>
  </si>
  <si>
    <t>30200107</t>
  </si>
  <si>
    <t>Pellet Collector Cyclone</t>
  </si>
  <si>
    <t>30200111</t>
  </si>
  <si>
    <t>30188805</t>
  </si>
  <si>
    <t>30190001</t>
  </si>
  <si>
    <t>Fuel Fired Equipment</t>
  </si>
  <si>
    <t>Distillate Oil (No. 2): Process Heaters</t>
  </si>
  <si>
    <t>SCC8-from distil htrs</t>
  </si>
  <si>
    <t>30190002</t>
  </si>
  <si>
    <t>Residual Oil: Process Heaters</t>
  </si>
  <si>
    <t>30190003</t>
  </si>
  <si>
    <t>Natural Gas: Process Heaters</t>
  </si>
  <si>
    <t>30190004</t>
  </si>
  <si>
    <t>Process Gas: Process Heaters</t>
  </si>
  <si>
    <t>SCC8-added process htrs</t>
  </si>
  <si>
    <t>30190011</t>
  </si>
  <si>
    <t>30501223</t>
  </si>
  <si>
    <t>Raw Material: Mixing/Weighing</t>
  </si>
  <si>
    <t>30501224</t>
  </si>
  <si>
    <t>Raw Material: Crushing/Charging</t>
  </si>
  <si>
    <t>30501299</t>
  </si>
  <si>
    <t>30501301</t>
  </si>
  <si>
    <t>Frit Manufacture</t>
  </si>
  <si>
    <t>General ** (use 3-05-013-05 or 3-05-013-06)</t>
  </si>
  <si>
    <t>30501302</t>
  </si>
  <si>
    <t>Weighing of raw materials</t>
  </si>
  <si>
    <t>30501303</t>
  </si>
  <si>
    <t>Dry Mixing of raw materials</t>
  </si>
  <si>
    <t>30501304</t>
  </si>
  <si>
    <t>Smelting Furnace Charging</t>
  </si>
  <si>
    <t>30501305</t>
  </si>
  <si>
    <t>Rotary Smelting Furnace</t>
  </si>
  <si>
    <t>30501306</t>
  </si>
  <si>
    <t>Continuous Smelting Furnace</t>
  </si>
  <si>
    <t>30501310</t>
  </si>
  <si>
    <t>Water Spray Quenching to shatter material into small particles</t>
  </si>
  <si>
    <t>30501311</t>
  </si>
  <si>
    <t>Rotary Dryer (usually not used with a continuous furnace)</t>
  </si>
  <si>
    <t>30501315</t>
  </si>
  <si>
    <t>Dry Milling of quenched frit with a ball mill</t>
  </si>
  <si>
    <t>30501316</t>
  </si>
  <si>
    <t>Product Screening</t>
  </si>
  <si>
    <t>30501399</t>
  </si>
  <si>
    <t>30501401</t>
  </si>
  <si>
    <t>Glass Manufacture</t>
  </si>
  <si>
    <t>Furnace/General**</t>
  </si>
  <si>
    <t>30501402</t>
  </si>
  <si>
    <t>Container Glass: Melting Furnace</t>
  </si>
  <si>
    <t>30501403</t>
  </si>
  <si>
    <t>Flat Glass: Melting Furnace</t>
  </si>
  <si>
    <t>30501404</t>
  </si>
  <si>
    <t>Pressed and Blown Glass: Melting Furnace</t>
  </si>
  <si>
    <t>30501405</t>
  </si>
  <si>
    <t>Presintering</t>
  </si>
  <si>
    <t>30501406</t>
  </si>
  <si>
    <t>Container Glass: Forming/Finishing</t>
  </si>
  <si>
    <t>30501407</t>
  </si>
  <si>
    <t>Flat Glass: Forming/Finishing</t>
  </si>
  <si>
    <t>30501408</t>
  </si>
  <si>
    <t>Pressed and Blown Glass: Forming/Finishing</t>
  </si>
  <si>
    <t>30501410</t>
  </si>
  <si>
    <t>Raw Material Handling (All Types of Glass)</t>
  </si>
  <si>
    <t>30501411</t>
  </si>
  <si>
    <t>30501412</t>
  </si>
  <si>
    <t>Hold Tanks **</t>
  </si>
  <si>
    <t>30501413</t>
  </si>
  <si>
    <t>Cullet: Crushing/Grinding</t>
  </si>
  <si>
    <t>30501414</t>
  </si>
  <si>
    <t>Ground Cullet Beading Furnace</t>
  </si>
  <si>
    <t>30501415</t>
  </si>
  <si>
    <t>Glass Etching with Hydrofluoric Acid Solution</t>
  </si>
  <si>
    <t>30501416</t>
  </si>
  <si>
    <t>Glass Manufacturing</t>
  </si>
  <si>
    <t>30501417</t>
  </si>
  <si>
    <t>30501418</t>
  </si>
  <si>
    <t>Pelletizing</t>
  </si>
  <si>
    <t>30501420</t>
  </si>
  <si>
    <t>Mirror Plating: General</t>
  </si>
  <si>
    <t>30501421</t>
  </si>
  <si>
    <t>Demineralizer: General</t>
  </si>
  <si>
    <t>30501499</t>
  </si>
  <si>
    <t>30501501</t>
  </si>
  <si>
    <t>Gypsum Manufacture</t>
  </si>
  <si>
    <t>Rotary Ore Dryer</t>
  </si>
  <si>
    <t>30501502</t>
  </si>
  <si>
    <t>Primary Grinder/Roller Mills</t>
  </si>
  <si>
    <t>30501503</t>
  </si>
  <si>
    <t>30501504</t>
  </si>
  <si>
    <t>30501505</t>
  </si>
  <si>
    <t>Primary Crushing: Gypsum Ore</t>
  </si>
  <si>
    <t>30501506</t>
  </si>
  <si>
    <t>Secondary Crushing: Gypsum Ore</t>
  </si>
  <si>
    <t>30501507</t>
  </si>
  <si>
    <t>Screening: Gypsum Ore</t>
  </si>
  <si>
    <t>30501508</t>
  </si>
  <si>
    <t>Stockpile: Gypsum Ore</t>
  </si>
  <si>
    <t>30501509</t>
  </si>
  <si>
    <t>Storage Bins: Gypsum Ore</t>
  </si>
  <si>
    <t>30501510</t>
  </si>
  <si>
    <t>Storage Bins: Landplaster</t>
  </si>
  <si>
    <t>30501511</t>
  </si>
  <si>
    <t>Continuous Kettle: Calciner</t>
  </si>
  <si>
    <t>30501512</t>
  </si>
  <si>
    <t>Flash Calciner</t>
  </si>
  <si>
    <t>30501513</t>
  </si>
  <si>
    <t>Impact Mill</t>
  </si>
  <si>
    <t>30501514</t>
  </si>
  <si>
    <t>Storage Bins: Stucco</t>
  </si>
  <si>
    <t>30501515</t>
  </si>
  <si>
    <t>Tube/Ball Mills</t>
  </si>
  <si>
    <t>30501516</t>
  </si>
  <si>
    <t>Mixers</t>
  </si>
  <si>
    <t>30501517</t>
  </si>
  <si>
    <t>30501518</t>
  </si>
  <si>
    <t>Mixers/Conveyors</t>
  </si>
  <si>
    <t>30501519</t>
  </si>
  <si>
    <t>Forming Line</t>
  </si>
  <si>
    <t>30501520</t>
  </si>
  <si>
    <t>Drying Kiln</t>
  </si>
  <si>
    <t>30501521</t>
  </si>
  <si>
    <t>End Sawing (8 Ft.)</t>
  </si>
  <si>
    <t>30501522</t>
  </si>
  <si>
    <t>End Sawing (12 Ft.)</t>
  </si>
  <si>
    <t>30501599</t>
  </si>
  <si>
    <t>30501601</t>
  </si>
  <si>
    <t>Lime Manufacture</t>
  </si>
  <si>
    <t>30501602</t>
  </si>
  <si>
    <t>Secondary Crushing/Screening</t>
  </si>
  <si>
    <t>30501603</t>
  </si>
  <si>
    <t>Calcining: Vertical Kiln</t>
  </si>
  <si>
    <t>30501604</t>
  </si>
  <si>
    <t>30200503</t>
  </si>
  <si>
    <t>Cleaning</t>
  </si>
  <si>
    <t>30200504</t>
  </si>
  <si>
    <t>30200505</t>
  </si>
  <si>
    <t>Unloading (Receiving)</t>
  </si>
  <si>
    <t>30200506</t>
  </si>
  <si>
    <t>Loading (Shipping)</t>
  </si>
  <si>
    <t>30200507</t>
  </si>
  <si>
    <t>Removal from Bins (Tunnel Belt)</t>
  </si>
  <si>
    <t>30200508</t>
  </si>
  <si>
    <t>Elevator Legs (Headhouse)</t>
  </si>
  <si>
    <t>30200509</t>
  </si>
  <si>
    <t>Tripper (Gallery Belt)</t>
  </si>
  <si>
    <t>30200510</t>
  </si>
  <si>
    <t>30200511</t>
  </si>
  <si>
    <t>30200512</t>
  </si>
  <si>
    <t>Country Elevators: General</t>
  </si>
  <si>
    <t>30200513</t>
  </si>
  <si>
    <t>Fumigation Tanks</t>
  </si>
  <si>
    <t>30200514</t>
  </si>
  <si>
    <t>30200515</t>
  </si>
  <si>
    <t>30200516</t>
  </si>
  <si>
    <t>30200517</t>
  </si>
  <si>
    <t>Turning</t>
  </si>
  <si>
    <t>30200518</t>
  </si>
  <si>
    <t>30200519</t>
  </si>
  <si>
    <t>Tripper (Gallery)</t>
  </si>
  <si>
    <t>30200520</t>
  </si>
  <si>
    <t>Batch Dryer</t>
  </si>
  <si>
    <t>30200521</t>
  </si>
  <si>
    <t>Cross-flow Dryer</t>
  </si>
  <si>
    <t>30200522</t>
  </si>
  <si>
    <t>Counter-flow Dryer</t>
  </si>
  <si>
    <t>30200523</t>
  </si>
  <si>
    <t>30200524</t>
  </si>
  <si>
    <t>30200525</t>
  </si>
  <si>
    <t>30200526</t>
  </si>
  <si>
    <t>30200527</t>
  </si>
  <si>
    <t>Grain Drying - Column Dryer</t>
  </si>
  <si>
    <t>30200528</t>
  </si>
  <si>
    <t>Grain Drying - Rack Dryer</t>
  </si>
  <si>
    <t>30200530</t>
  </si>
  <si>
    <t>Headhouse &amp; Internal Handling (legs, belts, distributors, scale, etc.)</t>
  </si>
  <si>
    <t>30200531</t>
  </si>
  <si>
    <t>30200532</t>
  </si>
  <si>
    <t>Fugitive Emissions: Shipping/Receiving</t>
  </si>
  <si>
    <t>10200117</t>
  </si>
  <si>
    <t>Fluidized Bed Boiler Burning Anthracite-Culm Fuel</t>
  </si>
  <si>
    <t>10200201</t>
  </si>
  <si>
    <t>10200202</t>
  </si>
  <si>
    <t>Pulverized Coal: Dry Bottom</t>
  </si>
  <si>
    <t>10200203</t>
  </si>
  <si>
    <t>10200204</t>
  </si>
  <si>
    <t>10200205</t>
  </si>
  <si>
    <t>Overfeed Stoker</t>
  </si>
  <si>
    <t>10200206</t>
  </si>
  <si>
    <t>Underfeed Stoker</t>
  </si>
  <si>
    <t>10200210</t>
  </si>
  <si>
    <t>Overfeed Stoker **</t>
  </si>
  <si>
    <t>10200212</t>
  </si>
  <si>
    <t>Pulverized Coal: Dry Bottom (Tangential)</t>
  </si>
  <si>
    <t>10200213</t>
  </si>
  <si>
    <t>Wet Slurry</t>
  </si>
  <si>
    <t>10200217</t>
  </si>
  <si>
    <t>10200218</t>
  </si>
  <si>
    <t>10200219</t>
  </si>
  <si>
    <t>Cogeneration (Bituminous Coal)</t>
  </si>
  <si>
    <t>SCC8 - added Bituminous</t>
  </si>
  <si>
    <t>10200221</t>
  </si>
  <si>
    <t>10200222</t>
  </si>
  <si>
    <t>10200223</t>
  </si>
  <si>
    <t>10200224</t>
  </si>
  <si>
    <t>10200225</t>
  </si>
  <si>
    <t>10200226</t>
  </si>
  <si>
    <t>10200229</t>
  </si>
  <si>
    <t>Cogeneration (Subbituminous Coal)</t>
  </si>
  <si>
    <t>10200300</t>
  </si>
  <si>
    <t>10200301</t>
  </si>
  <si>
    <t>10200302</t>
  </si>
  <si>
    <t>10200303</t>
  </si>
  <si>
    <t>10200304</t>
  </si>
  <si>
    <t>10200306</t>
  </si>
  <si>
    <t>10200307</t>
  </si>
  <si>
    <t>Cogeneration</t>
  </si>
  <si>
    <t>10200401</t>
  </si>
  <si>
    <t>Grade 6 Oil</t>
  </si>
  <si>
    <t>10200402</t>
  </si>
  <si>
    <t>10-100 Million Btu/hr **</t>
  </si>
  <si>
    <t>Fabricated Metal Products (SIC 34): Conveyerized Degreasing</t>
  </si>
  <si>
    <t>2415225000</t>
  </si>
  <si>
    <t>Industrial Machinery and Equipment (SIC 35): Conveyerized Degreasing</t>
  </si>
  <si>
    <t>2415230000</t>
  </si>
  <si>
    <t>Electronic and Other Elec. (SIC 36): Conveyerized Degreasing</t>
  </si>
  <si>
    <t>Secondary Metal Industries (SIC 33): Conveyerized Degreasing</t>
  </si>
  <si>
    <t>2415220000</t>
  </si>
  <si>
    <t>Electronic and Other Elec. (SIC 36): Cold Cleaning</t>
  </si>
  <si>
    <t>2415335000</t>
  </si>
  <si>
    <t>Transportation Equipment (SIC 37): Cold Cleaning</t>
  </si>
  <si>
    <t>2415340000</t>
  </si>
  <si>
    <t>Instruments and Related Products (SIC 38): Cold Cleaning</t>
  </si>
  <si>
    <t>2415345000</t>
  </si>
  <si>
    <t>Miscellaneous Manufacturing (SIC 39): Cold Cleaning</t>
  </si>
  <si>
    <t>2415350000</t>
  </si>
  <si>
    <t>Transportation Maintenance Facilities (SIC 40-45): Cold Cleaning</t>
  </si>
  <si>
    <t>2415355000</t>
  </si>
  <si>
    <t>Automotive Dealers (SIC 55): Cold Cleaning</t>
  </si>
  <si>
    <t>2415360000</t>
  </si>
  <si>
    <t>Auto Repair Services (SIC 75): Cold Cleaning</t>
  </si>
  <si>
    <t>2415365000</t>
  </si>
  <si>
    <t>Miscellaneous Repair Services (SIC 76): Cold Cleaning</t>
  </si>
  <si>
    <t>2420000000</t>
  </si>
  <si>
    <t>Dry Cleaning</t>
  </si>
  <si>
    <t>2420000055</t>
  </si>
  <si>
    <t>Perchloroethylene</t>
  </si>
  <si>
    <t>2420000370</t>
  </si>
  <si>
    <t>Special Naphthas</t>
  </si>
  <si>
    <t>2420000999</t>
  </si>
  <si>
    <t>2420010000</t>
  </si>
  <si>
    <t>Commercial/Industrial Cleaners</t>
  </si>
  <si>
    <t>2420010055</t>
  </si>
  <si>
    <t>2420010370</t>
  </si>
  <si>
    <t>2420010999</t>
  </si>
  <si>
    <t>2420020000</t>
  </si>
  <si>
    <t>Coin-operated Cleaners</t>
  </si>
  <si>
    <t>2420020055</t>
  </si>
  <si>
    <t>2425000000</t>
  </si>
  <si>
    <t>Graphic Arts</t>
  </si>
  <si>
    <t>2425010000</t>
  </si>
  <si>
    <t>Lithography</t>
  </si>
  <si>
    <t>2425020000</t>
  </si>
  <si>
    <t>Letterpress</t>
  </si>
  <si>
    <t>2425030000</t>
  </si>
  <si>
    <t>Rotogravure</t>
  </si>
  <si>
    <t>2425040000</t>
  </si>
  <si>
    <t>Flexography</t>
  </si>
  <si>
    <t>2430000000</t>
  </si>
  <si>
    <t>Rubber/Plastics</t>
  </si>
  <si>
    <t>2440000000</t>
  </si>
  <si>
    <t>Miscellaneous Industrial</t>
  </si>
  <si>
    <t>2440020000</t>
  </si>
  <si>
    <t>Adhesive (Industrial) Application</t>
  </si>
  <si>
    <t>2460000000</t>
  </si>
  <si>
    <t>Miscellaneous Non-industrial: Consumer and Commercial</t>
  </si>
  <si>
    <t>SCC6 - chg All Classes to C&amp;Comm</t>
  </si>
  <si>
    <t>2460100000</t>
  </si>
  <si>
    <t>All Personal Care Products</t>
  </si>
  <si>
    <t>2460110000</t>
  </si>
  <si>
    <t>Personal Care Products: Hair Care Products</t>
  </si>
  <si>
    <t>2460120000</t>
  </si>
  <si>
    <t>Personal Care Products: Deodorants and Antiperspirants</t>
  </si>
  <si>
    <t>2460130000</t>
  </si>
  <si>
    <t>Personal Care Products: Fragrance Products</t>
  </si>
  <si>
    <t>2460140000</t>
  </si>
  <si>
    <t>Personal Care Products: Powders</t>
  </si>
  <si>
    <t>2460150000</t>
  </si>
  <si>
    <t>Personal Care Products: Nail Care Products</t>
  </si>
  <si>
    <t>2460160000</t>
  </si>
  <si>
    <t>Personal Care Products: Facial and Body Treatments</t>
  </si>
  <si>
    <t>2460170000</t>
  </si>
  <si>
    <t>Personal Care Products: Oral Care Products</t>
  </si>
  <si>
    <t>2460180000</t>
  </si>
  <si>
    <t>Personal Care Products: Health Use Products (External Only)</t>
  </si>
  <si>
    <t>2460190000</t>
  </si>
  <si>
    <t>Personal Care Products: Miscellaneous Personal Care Products</t>
  </si>
  <si>
    <t>2460200000</t>
  </si>
  <si>
    <t>All Household Products</t>
  </si>
  <si>
    <t>2460210000</t>
  </si>
  <si>
    <t>Household Products: Hard Surface Cleaners</t>
  </si>
  <si>
    <t>2460220000</t>
  </si>
  <si>
    <t>Distillate Oil (Diesel)</t>
  </si>
  <si>
    <t>Turbine</t>
  </si>
  <si>
    <t>20100102</t>
  </si>
  <si>
    <t>Reciprocating</t>
  </si>
  <si>
    <t>20100105</t>
  </si>
  <si>
    <t>Reciprocating: Crankcase Blowby</t>
  </si>
  <si>
    <t>20100106</t>
  </si>
  <si>
    <t>Reciprocating: Evaporative Losses (Fuel Storage and Delivery System)</t>
  </si>
  <si>
    <t>20100107</t>
  </si>
  <si>
    <t>Reciprocating: Exhaust</t>
  </si>
  <si>
    <t>20100108</t>
  </si>
  <si>
    <t>Dry Corn Milling: Mixing Tank</t>
  </si>
  <si>
    <t>30200758</t>
  </si>
  <si>
    <t>Dry Corn Milling: Extruder</t>
  </si>
  <si>
    <t>30200759</t>
  </si>
  <si>
    <t>Dry Corn Milling: Kettle Cooker</t>
  </si>
  <si>
    <t>30200760</t>
  </si>
  <si>
    <t>Oat: General</t>
  </si>
  <si>
    <t>30200761</t>
  </si>
  <si>
    <t>Steeping: Grain Conditioning in Tanks Containing Dilute Sulfurous Acid</t>
  </si>
  <si>
    <t>30200762</t>
  </si>
  <si>
    <t>Evaporators: Concentrate Steepwater to 30-55 % Solids by Evaporation</t>
  </si>
  <si>
    <t>30200763</t>
  </si>
  <si>
    <t>Gluten Feed Drying: Direct-fired Dryer - Produces Corn Gluten Feed</t>
  </si>
  <si>
    <t>30200764</t>
  </si>
  <si>
    <t>Gluten Feed Drying: Indirect-fired Dryer - Produces Corn Gluten Feed</t>
  </si>
  <si>
    <t>30200765</t>
  </si>
  <si>
    <t>Degerminating Mills: Separates Germ from Starch and Gluten</t>
  </si>
  <si>
    <t>30200766</t>
  </si>
  <si>
    <t>Germ Drying: Drying Germ from Degerminating Mills</t>
  </si>
  <si>
    <t>30200767</t>
  </si>
  <si>
    <t>Fiber Drying: Drying Corn Hulls after Separation from Starch &amp; Gluten</t>
  </si>
  <si>
    <t>30200768</t>
  </si>
  <si>
    <t>Gluten Drying: Direct-fired Dryer - Produces Corn Gluten Meal</t>
  </si>
  <si>
    <t>30200769</t>
  </si>
  <si>
    <t>Gluten Drying: Indirect-fired Dryer - Produces Corn Gluten Meal</t>
  </si>
  <si>
    <t>30200770</t>
  </si>
  <si>
    <t>Dextrose Drying</t>
  </si>
  <si>
    <t>30200771</t>
  </si>
  <si>
    <t>Rice: Grain Receiving</t>
  </si>
  <si>
    <t>30200772</t>
  </si>
  <si>
    <t>Rice: Precleaning/Handling</t>
  </si>
  <si>
    <t>30200773</t>
  </si>
  <si>
    <t>Rice: Drying</t>
  </si>
  <si>
    <t>30200774</t>
  </si>
  <si>
    <t>Rice: Cleaning/Millhouse</t>
  </si>
  <si>
    <t>30200775</t>
  </si>
  <si>
    <t>Rice: Paddy Cleaning</t>
  </si>
  <si>
    <t>30200776</t>
  </si>
  <si>
    <t>Rice: Mill House</t>
  </si>
  <si>
    <t>30200777</t>
  </si>
  <si>
    <t>Rice: Aspirator</t>
  </si>
  <si>
    <t>30200778</t>
  </si>
  <si>
    <t>30200781</t>
  </si>
  <si>
    <t>Soybean: Grain Receiving</t>
  </si>
  <si>
    <t>30200782</t>
  </si>
  <si>
    <t>Soybean: Grain Handling</t>
  </si>
  <si>
    <t>30200783</t>
  </si>
  <si>
    <t>Soybean: Grain Cleaning</t>
  </si>
  <si>
    <t>30200784</t>
  </si>
  <si>
    <t>Soybean: Drying</t>
  </si>
  <si>
    <t>30200785</t>
  </si>
  <si>
    <t>Soybean: Cracking and Dehulling</t>
  </si>
  <si>
    <t>30200786</t>
  </si>
  <si>
    <t>Soybean: Hull Grinding</t>
  </si>
  <si>
    <t>30200787</t>
  </si>
  <si>
    <t>Soybean: Bean Conditioning</t>
  </si>
  <si>
    <t>30200788</t>
  </si>
  <si>
    <t>Soybean: Flaking</t>
  </si>
  <si>
    <t>30200789</t>
  </si>
  <si>
    <t>30503299</t>
  </si>
  <si>
    <t>30503301</t>
  </si>
  <si>
    <t>Vermiculite</t>
  </si>
  <si>
    <t>30503312</t>
  </si>
  <si>
    <t>Screening of Crude Vermiculite Ore</t>
  </si>
  <si>
    <t>30503319</t>
  </si>
  <si>
    <t>Blending of Vermiculite Ore</t>
  </si>
  <si>
    <t>30503321</t>
  </si>
  <si>
    <t>Vermiculite Concentrate Drying: Rotary Dryer, Gas-fired</t>
  </si>
  <si>
    <t>30503322</t>
  </si>
  <si>
    <t>Vermiculite Concentrate Drying: Rotary Dryer, Oil-fired</t>
  </si>
  <si>
    <t>30503326</t>
  </si>
  <si>
    <t>Vermiculite Concentrate Drying: Fluidized Bed Dryer, Gas-fired</t>
  </si>
  <si>
    <t>30503327</t>
  </si>
  <si>
    <t>Vermiculite Concentrate Drying: Fluidized Bed Dryer, Oil-fired</t>
  </si>
  <si>
    <t>30503331</t>
  </si>
  <si>
    <t>Crushing of Dried Vermiculite Concentrate</t>
  </si>
  <si>
    <t>30503336</t>
  </si>
  <si>
    <t>Screening: Size Classification of Crushed Vermiculite Concentrate</t>
  </si>
  <si>
    <t>30503341</t>
  </si>
  <si>
    <t>Conveying of Vermiculite Concentrate to Storage</t>
  </si>
  <si>
    <t>30503351</t>
  </si>
  <si>
    <t>Exfoliation of Vermiculite Concentrate: Gas-fired Vertical Furnace</t>
  </si>
  <si>
    <t>30503352</t>
  </si>
  <si>
    <t>Exfoliation of Vermiculite Concentrate: Oil-fired Vertical Furnace</t>
  </si>
  <si>
    <t>30503361</t>
  </si>
  <si>
    <t>Product Grinding: Grinding of Exfoliated Vermiculite</t>
  </si>
  <si>
    <t>30503366</t>
  </si>
  <si>
    <t>Product Classifying: Air Classification of Exfoliated Vermiculite</t>
  </si>
  <si>
    <t>30503401</t>
  </si>
  <si>
    <t>Feldspar</t>
  </si>
  <si>
    <t>30503402</t>
  </si>
  <si>
    <t>30503501</t>
  </si>
  <si>
    <t>Abrasive Grain Processing</t>
  </si>
  <si>
    <t>30503502</t>
  </si>
  <si>
    <t>30503503</t>
  </si>
  <si>
    <t>Final Crushing</t>
  </si>
  <si>
    <t>30503504</t>
  </si>
  <si>
    <t>Crushed Grain Screening</t>
  </si>
  <si>
    <t>30503505</t>
  </si>
  <si>
    <t>Washing/Drying</t>
  </si>
  <si>
    <t>30503506</t>
  </si>
  <si>
    <t>Final Screening</t>
  </si>
  <si>
    <t>30503507</t>
  </si>
  <si>
    <t>Air Classification</t>
  </si>
  <si>
    <t>30503601</t>
  </si>
  <si>
    <t>Bonded Abrasives Manufacturing</t>
  </si>
  <si>
    <t>30503602</t>
  </si>
  <si>
    <t>Molding</t>
  </si>
  <si>
    <t>30503603</t>
  </si>
  <si>
    <t>Steam Autoclaving</t>
  </si>
  <si>
    <t>30503604</t>
  </si>
  <si>
    <t>30503605</t>
  </si>
  <si>
    <t>30503832</t>
  </si>
  <si>
    <t>Beneficiation via Flotation</t>
  </si>
  <si>
    <t>30503833</t>
  </si>
  <si>
    <t>Fine Grinding (Wet Mode)</t>
  </si>
  <si>
    <t>30503834</t>
  </si>
  <si>
    <t>Solids Concentrator (Wet Mode)</t>
  </si>
  <si>
    <t>30503835</t>
  </si>
  <si>
    <t>Flash Dryer</t>
  </si>
  <si>
    <t>30503901</t>
  </si>
  <si>
    <t>Pyrrhotite</t>
  </si>
  <si>
    <t>30503902</t>
  </si>
  <si>
    <t>30504001</t>
  </si>
  <si>
    <t>Mining and Quarrying of Nonmetallic Minerals</t>
  </si>
  <si>
    <t>Classification (Dry Mode)</t>
  </si>
  <si>
    <t>30503813</t>
  </si>
  <si>
    <t>30503814</t>
  </si>
  <si>
    <t>Product Packaging and Bulk Loading</t>
  </si>
  <si>
    <t>30503831</t>
  </si>
  <si>
    <t>Coarse Grinding (Wet Mode)</t>
  </si>
  <si>
    <t>Brewers Yeast Disposal</t>
  </si>
  <si>
    <t>30200941</t>
  </si>
  <si>
    <t>Yeast Propagation</t>
  </si>
  <si>
    <t>30200951</t>
  </si>
  <si>
    <t>Can Filling Line</t>
  </si>
  <si>
    <t>30200952</t>
  </si>
  <si>
    <t>Sterilized Can Filling Line</t>
  </si>
  <si>
    <t>30200953</t>
  </si>
  <si>
    <t>Bottle Filling Line</t>
  </si>
  <si>
    <t>30200954</t>
  </si>
  <si>
    <t>Sterilized Bottle Filling Line</t>
  </si>
  <si>
    <t>30200955</t>
  </si>
  <si>
    <t>Keg Filling Line</t>
  </si>
  <si>
    <t>30200960</t>
  </si>
  <si>
    <t>Bottle Soaker and Cleaner</t>
  </si>
  <si>
    <t>30200961</t>
  </si>
  <si>
    <t>Bottle Crusher</t>
  </si>
  <si>
    <t>30200962</t>
  </si>
  <si>
    <t>Can Crusher with Pneumatic Conveyor</t>
  </si>
  <si>
    <t>30200963</t>
  </si>
  <si>
    <t>Industrial Fork Lift: Gasoline Engine (2-stroke)</t>
  </si>
  <si>
    <t>26500320</t>
  </si>
  <si>
    <t>Off-highway 4-stroke Gasoline Engines</t>
  </si>
  <si>
    <t>Industrial Fork Lift: Gasoline Engine (4-stroke)</t>
  </si>
  <si>
    <t>27000320</t>
  </si>
  <si>
    <t>Off-highway Diesel Engines</t>
  </si>
  <si>
    <t>Industrial Fork Lift: Diesel</t>
  </si>
  <si>
    <t>27300320</t>
  </si>
  <si>
    <t>Off-highway LPG-fueled Engines</t>
  </si>
  <si>
    <t>Industrial Fork Lift: Liquified Petroleum Gas (LPG)</t>
  </si>
  <si>
    <t>27501001</t>
  </si>
  <si>
    <t>Fixed Wing Aircraft L &amp; TO Exhaust</t>
  </si>
  <si>
    <t>Military</t>
  </si>
  <si>
    <t>Piston Engine: Aviation Gas</t>
  </si>
  <si>
    <t>27501014</t>
  </si>
  <si>
    <t>Jet Engine: JP-4</t>
  </si>
  <si>
    <t>27501015</t>
  </si>
  <si>
    <t>Jet Engine: JP-5</t>
  </si>
  <si>
    <t>27502001</t>
  </si>
  <si>
    <t>Commercial</t>
  </si>
  <si>
    <t>27502011</t>
  </si>
  <si>
    <t>Jet Engine: Jet A</t>
  </si>
  <si>
    <t>27505001</t>
  </si>
  <si>
    <t>Civil</t>
  </si>
  <si>
    <t>27505011</t>
  </si>
  <si>
    <t>27601001</t>
  </si>
  <si>
    <t>Rotary Wing Aircraft L &amp; TO Exhaust</t>
  </si>
  <si>
    <t>27601014</t>
  </si>
  <si>
    <t>27601015</t>
  </si>
  <si>
    <t>27602001</t>
  </si>
  <si>
    <t>27602011</t>
  </si>
  <si>
    <t>27605001</t>
  </si>
  <si>
    <t>27605011</t>
  </si>
  <si>
    <t>28000211</t>
  </si>
  <si>
    <t>Diesel Marine Vessels</t>
  </si>
  <si>
    <t>Crew Boats: Main Engine Exhaust: Idling</t>
  </si>
  <si>
    <t>28000212</t>
  </si>
  <si>
    <t>Crew Boats: Main Engine Exhaust: Maneuvering</t>
  </si>
  <si>
    <t>28000213</t>
  </si>
  <si>
    <t>Crew Boats: Auxiliary Generator Exhaust: Hotelling</t>
  </si>
  <si>
    <t>28000216</t>
  </si>
  <si>
    <t>Supply Boats: Main Engine Exhaust: Idling</t>
  </si>
  <si>
    <t>28000217</t>
  </si>
  <si>
    <t>Supply Boats: Main Engine Exhaust: Maneuvering</t>
  </si>
  <si>
    <t>28000218</t>
  </si>
  <si>
    <t>Supply Boats: Auxiliary Generator Exhaust: Hotelling</t>
  </si>
  <si>
    <t>28888801</t>
  </si>
  <si>
    <t>Fugitive Emissions</t>
  </si>
  <si>
    <t>Specify in Comments</t>
  </si>
  <si>
    <t>28888802</t>
  </si>
  <si>
    <t>28888803</t>
  </si>
  <si>
    <t>30100101</t>
  </si>
  <si>
    <t>Chemical Manufacturing</t>
  </si>
  <si>
    <t>Adipic Acid</t>
  </si>
  <si>
    <t>30100102</t>
  </si>
  <si>
    <t>Raw Material Storage</t>
  </si>
  <si>
    <t>30100103</t>
  </si>
  <si>
    <t>Cyclohexane Oxidation</t>
  </si>
  <si>
    <t>30100104</t>
  </si>
  <si>
    <t>Nitric Acid Reaction</t>
  </si>
  <si>
    <t>30100105</t>
  </si>
  <si>
    <t>Adipic Acid Refining</t>
  </si>
  <si>
    <t>30100106</t>
  </si>
  <si>
    <t>Drying, Loading, and Storage</t>
  </si>
  <si>
    <t>30100107</t>
  </si>
  <si>
    <t>Absorber</t>
  </si>
  <si>
    <t>30100108</t>
  </si>
  <si>
    <t>Dryer</t>
  </si>
  <si>
    <t>30100109</t>
  </si>
  <si>
    <t>Cooler</t>
  </si>
  <si>
    <t>30100110</t>
  </si>
  <si>
    <t>Loading And Storage</t>
  </si>
  <si>
    <t>30100180</t>
  </si>
  <si>
    <t>Fugitive Emissions: General</t>
  </si>
  <si>
    <t>30100199</t>
  </si>
  <si>
    <t>30100305</t>
  </si>
  <si>
    <t>Ammonia Production</t>
  </si>
  <si>
    <t>Feedstock Desulfurization</t>
  </si>
  <si>
    <t>30100306</t>
  </si>
  <si>
    <t>Primary Reformer: Natural Gas Fired</t>
  </si>
  <si>
    <t>30100307</t>
  </si>
  <si>
    <t>Primary Reformer: Oil Fired</t>
  </si>
  <si>
    <t>30100308</t>
  </si>
  <si>
    <t>Carbon Dioxide Regenerator</t>
  </si>
  <si>
    <t>30100309</t>
  </si>
  <si>
    <t>Condensate Stripper</t>
  </si>
  <si>
    <t>30100310</t>
  </si>
  <si>
    <t>Storage and Loading Tanks</t>
  </si>
  <si>
    <t>30100399</t>
  </si>
  <si>
    <t>30100501</t>
  </si>
  <si>
    <t>Carbon Black Production</t>
  </si>
  <si>
    <t>Channel Process</t>
  </si>
  <si>
    <t>30100502</t>
  </si>
  <si>
    <t>Thermal Process</t>
  </si>
  <si>
    <t>30100503</t>
  </si>
  <si>
    <t>Gas Furnace Process: Main Process Vent</t>
  </si>
  <si>
    <t>30100504</t>
  </si>
  <si>
    <t>Oil Furnace Process: Main Process Vent</t>
  </si>
  <si>
    <t>30100506</t>
  </si>
  <si>
    <t>Transport Air Vent</t>
  </si>
  <si>
    <t>30100507</t>
  </si>
  <si>
    <t>Pellet Dryer</t>
  </si>
  <si>
    <t>30100508</t>
  </si>
  <si>
    <t>Bagging/Loading</t>
  </si>
  <si>
    <t>30100509</t>
  </si>
  <si>
    <t>Furnace Process: Fugitive Emissions</t>
  </si>
  <si>
    <t>30100510</t>
  </si>
  <si>
    <t>Main Process Vent with CO Boiler and Incinerator</t>
  </si>
  <si>
    <t>30100599</t>
  </si>
  <si>
    <t>30100601</t>
  </si>
  <si>
    <t>Charcoal Manufacturing</t>
  </si>
  <si>
    <t>30100603</t>
  </si>
  <si>
    <t>Batch Kiln</t>
  </si>
  <si>
    <t>30100604</t>
  </si>
  <si>
    <t>Continuous Kiln</t>
  </si>
  <si>
    <t>30100605</t>
  </si>
  <si>
    <t>Briquetting</t>
  </si>
  <si>
    <t>30100606</t>
  </si>
  <si>
    <t>Raw Material Handling</t>
  </si>
  <si>
    <t>30100607</t>
  </si>
  <si>
    <t>30100608</t>
  </si>
  <si>
    <t>Handling and Storage</t>
  </si>
  <si>
    <t>30100699</t>
  </si>
  <si>
    <t>30100701</t>
  </si>
  <si>
    <t>Chlorine</t>
  </si>
  <si>
    <t>Carbon Reactivation</t>
  </si>
  <si>
    <t>30100702</t>
  </si>
  <si>
    <t>n-Butyl Alcohol</t>
  </si>
  <si>
    <t>2510000070</t>
  </si>
  <si>
    <t>Isobutyl Alcohol</t>
  </si>
  <si>
    <t>2510000100</t>
  </si>
  <si>
    <t>Carbon Reactivation/Afterburner</t>
  </si>
  <si>
    <t>30100707</t>
  </si>
  <si>
    <t>Carbon Reactivation/Multiple Hearth Furnace</t>
  </si>
  <si>
    <t>30100708</t>
  </si>
  <si>
    <t>Carbon Reactivation/Indirect Furnace</t>
  </si>
  <si>
    <t>30100709</t>
  </si>
  <si>
    <t>Carbon Reactivation/Product Handling (Mesh, Prss)</t>
  </si>
  <si>
    <t>30100799</t>
  </si>
  <si>
    <t>Other Not Classified **</t>
  </si>
  <si>
    <t>30100801</t>
  </si>
  <si>
    <t>Chloro-alkali Production</t>
  </si>
  <si>
    <t>Liquefaction (Diaphragm Cell Process)</t>
  </si>
  <si>
    <t>30100802</t>
  </si>
  <si>
    <t>Liquefaction (Mercury Cell Process)</t>
  </si>
  <si>
    <t>30100803</t>
  </si>
  <si>
    <t>Chlorine Loading: Tank Car Vent</t>
  </si>
  <si>
    <t>30100804</t>
  </si>
  <si>
    <t>Pulp Dryer : Oil-fired</t>
  </si>
  <si>
    <t>30201608</t>
  </si>
  <si>
    <t>Pulp Dryer : Natural Gas-fired</t>
  </si>
  <si>
    <t>30201612</t>
  </si>
  <si>
    <t>Dried Pulp Pelletizer</t>
  </si>
  <si>
    <t>30201616</t>
  </si>
  <si>
    <t>Dried Pulp Pellet Cooler</t>
  </si>
  <si>
    <t>30201621</t>
  </si>
  <si>
    <t>First Carbonation Tank</t>
  </si>
  <si>
    <t>30201622</t>
  </si>
  <si>
    <t>Second Carbonation Tank</t>
  </si>
  <si>
    <t>30201631</t>
  </si>
  <si>
    <t>Sulfur Stove Contacting Tower</t>
  </si>
  <si>
    <t>30201641</t>
  </si>
  <si>
    <t>First Effect Evaporator Vent</t>
  </si>
  <si>
    <t>30201651</t>
  </si>
  <si>
    <t>30201655</t>
  </si>
  <si>
    <t>30201658</t>
  </si>
  <si>
    <t>30201661</t>
  </si>
  <si>
    <t>Sugar Conveying and Sacking</t>
  </si>
  <si>
    <t>30201682</t>
  </si>
  <si>
    <t>Lime Crusher</t>
  </si>
  <si>
    <t>30201684</t>
  </si>
  <si>
    <t>Lime Kiln : Coal-fired</t>
  </si>
  <si>
    <t>30201686</t>
  </si>
  <si>
    <t>Lime Kiln : Natural Gas-fired</t>
  </si>
  <si>
    <t>30201688</t>
  </si>
  <si>
    <t>Lime Slaker</t>
  </si>
  <si>
    <t>30201699</t>
  </si>
  <si>
    <t>30201701</t>
  </si>
  <si>
    <t>Peanut Processing</t>
  </si>
  <si>
    <t>Loading/Unloading</t>
  </si>
  <si>
    <t>30201702</t>
  </si>
  <si>
    <t>30201703</t>
  </si>
  <si>
    <t>Shelling</t>
  </si>
  <si>
    <t>30201704</t>
  </si>
  <si>
    <t>30201705</t>
  </si>
  <si>
    <t>30201711</t>
  </si>
  <si>
    <t>Unloading of Almonds to Receiving Pit</t>
  </si>
  <si>
    <t>30201712</t>
  </si>
  <si>
    <t>Precleaning of Orchard Debris from Almonds</t>
  </si>
  <si>
    <t>30510005</t>
  </si>
  <si>
    <t>30510006</t>
  </si>
  <si>
    <t>30510007</t>
  </si>
  <si>
    <t>30510101</t>
  </si>
  <si>
    <t>Bulk Materials Conveyors</t>
  </si>
  <si>
    <t>30510102</t>
  </si>
  <si>
    <t>30510103</t>
  </si>
  <si>
    <t>30510104</t>
  </si>
  <si>
    <t>30510105</t>
  </si>
  <si>
    <t>30510106</t>
  </si>
  <si>
    <t>30510107</t>
  </si>
  <si>
    <t>Scrap Metal</t>
  </si>
  <si>
    <t>30510108</t>
  </si>
  <si>
    <t>Sulfur</t>
  </si>
  <si>
    <t>30510196</t>
  </si>
  <si>
    <t>Chemical: Specify in Comments</t>
  </si>
  <si>
    <t>30510197</t>
  </si>
  <si>
    <t>Fertilizer: Specify in Comments</t>
  </si>
  <si>
    <t>30510198</t>
  </si>
  <si>
    <t>Mineral: Specify in Comments</t>
  </si>
  <si>
    <t>30510199</t>
  </si>
  <si>
    <t>30510201</t>
  </si>
  <si>
    <t>Bulk Materials Storage Bins</t>
  </si>
  <si>
    <t>30510202</t>
  </si>
  <si>
    <t>30510203</t>
  </si>
  <si>
    <t>30510204</t>
  </si>
  <si>
    <t>30510205</t>
  </si>
  <si>
    <t>30510206</t>
  </si>
  <si>
    <t>30510207</t>
  </si>
  <si>
    <t>30510208</t>
  </si>
  <si>
    <t>30510209</t>
  </si>
  <si>
    <t>30510296</t>
  </si>
  <si>
    <t>30510297</t>
  </si>
  <si>
    <t>30510298</t>
  </si>
  <si>
    <t>30510299</t>
  </si>
  <si>
    <t>30510301</t>
  </si>
  <si>
    <t>Bulk Materials Open Stockpiles</t>
  </si>
  <si>
    <t>30510302</t>
  </si>
  <si>
    <t>30510303</t>
  </si>
  <si>
    <t>30510304</t>
  </si>
  <si>
    <t>30510305</t>
  </si>
  <si>
    <t>30510306</t>
  </si>
  <si>
    <t>30510307</t>
  </si>
  <si>
    <t>30510308</t>
  </si>
  <si>
    <t>30510309</t>
  </si>
  <si>
    <t>30510310</t>
  </si>
  <si>
    <t>Fluxes</t>
  </si>
  <si>
    <t>30510396</t>
  </si>
  <si>
    <t>30510397</t>
  </si>
  <si>
    <t>30510398</t>
  </si>
  <si>
    <t>30510399</t>
  </si>
  <si>
    <t>30510401</t>
  </si>
  <si>
    <t>Bulk Materials Unloading Operation</t>
  </si>
  <si>
    <t>30510402</t>
  </si>
  <si>
    <t>30510403</t>
  </si>
  <si>
    <t>30510404</t>
  </si>
  <si>
    <t>30510405</t>
  </si>
  <si>
    <t>30510406</t>
  </si>
  <si>
    <t>30510407</t>
  </si>
  <si>
    <t>30510408</t>
  </si>
  <si>
    <t>30510496</t>
  </si>
  <si>
    <t>30510497</t>
  </si>
  <si>
    <t>30510498</t>
  </si>
  <si>
    <t>30510499</t>
  </si>
  <si>
    <t>30510501</t>
  </si>
  <si>
    <t>Bulk Materials Loading Operation</t>
  </si>
  <si>
    <t>30510502</t>
  </si>
  <si>
    <t>30510503</t>
  </si>
  <si>
    <t>30510504</t>
  </si>
  <si>
    <t>30510505</t>
  </si>
  <si>
    <t>30510506</t>
  </si>
  <si>
    <t>30510507</t>
  </si>
  <si>
    <t>30510508</t>
  </si>
  <si>
    <t>30510596</t>
  </si>
  <si>
    <t>30510597</t>
  </si>
  <si>
    <t>30510598</t>
  </si>
  <si>
    <t>30510599</t>
  </si>
  <si>
    <t>30510604</t>
  </si>
  <si>
    <t>Bulk Materials Screening/Size Classification</t>
  </si>
  <si>
    <t>30510708</t>
  </si>
  <si>
    <t>Bulk Materials Separation: Cyclones</t>
  </si>
  <si>
    <t>30510709</t>
  </si>
  <si>
    <t>Bauxite</t>
  </si>
  <si>
    <t>30510808</t>
  </si>
  <si>
    <t>Bulk Materials: Grinding/Crushing</t>
  </si>
  <si>
    <t>30510809</t>
  </si>
  <si>
    <t>30515001</t>
  </si>
  <si>
    <t>30515002</t>
  </si>
  <si>
    <t>30515003</t>
  </si>
  <si>
    <t>30515004</t>
  </si>
  <si>
    <t>Finished Product Handling</t>
  </si>
  <si>
    <t>30515005</t>
  </si>
  <si>
    <t>30531001</t>
  </si>
  <si>
    <t>Coal Mining, Cleaning, and Material Handling (See 305010)</t>
  </si>
  <si>
    <t>30531002</t>
  </si>
  <si>
    <t>30531003</t>
  </si>
  <si>
    <t>30531004</t>
  </si>
  <si>
    <t>30531005</t>
  </si>
  <si>
    <t>30531006</t>
  </si>
  <si>
    <t>30531007</t>
  </si>
  <si>
    <t>30531008</t>
  </si>
  <si>
    <t>30531009</t>
  </si>
  <si>
    <t>30531010</t>
  </si>
  <si>
    <t>30531011</t>
  </si>
  <si>
    <t>30531012</t>
  </si>
  <si>
    <t>30531013</t>
  </si>
  <si>
    <t>30531014</t>
  </si>
  <si>
    <t>30531015</t>
  </si>
  <si>
    <t>30531016</t>
  </si>
  <si>
    <t>30531017</t>
  </si>
  <si>
    <t>30531090</t>
  </si>
  <si>
    <t>Crude Oil Storage Tanks</t>
  </si>
  <si>
    <t>30201950</t>
  </si>
  <si>
    <t>Solvent/Water Separator</t>
  </si>
  <si>
    <t>30201960</t>
  </si>
  <si>
    <t>Wastewater Evaporator</t>
  </si>
  <si>
    <t>30201997</t>
  </si>
  <si>
    <t>Soybean Oil Production: Complete Process-Solvent Loss(Plant-specific)</t>
  </si>
  <si>
    <t>30201998</t>
  </si>
  <si>
    <t>Soybean Oil Production: Complete Process-Solvent Loss (average)</t>
  </si>
  <si>
    <t>30201999</t>
  </si>
  <si>
    <t>30202001</t>
  </si>
  <si>
    <t>Beef Cattle Feedlots</t>
  </si>
  <si>
    <t>Feedlots: General</t>
  </si>
  <si>
    <t>30202002</t>
  </si>
  <si>
    <t>30202101</t>
  </si>
  <si>
    <t>Eggs and Poultry Production</t>
  </si>
  <si>
    <t>Manure Handling: Dry</t>
  </si>
  <si>
    <t>30202102</t>
  </si>
  <si>
    <t>30202105</t>
  </si>
  <si>
    <t>Manure Handling: Wet</t>
  </si>
  <si>
    <t>30202106</t>
  </si>
  <si>
    <t>30202201</t>
  </si>
  <si>
    <t>Cotton Seed Delinting</t>
  </si>
  <si>
    <t>Acid Delinting of Cotton Seeds</t>
  </si>
  <si>
    <t>30202601</t>
  </si>
  <si>
    <t>Seed Products and Processing</t>
  </si>
  <si>
    <t>Seed Handling: General</t>
  </si>
  <si>
    <t>30202801</t>
  </si>
  <si>
    <t>Mushroom Growing</t>
  </si>
  <si>
    <t>30203001</t>
  </si>
  <si>
    <t>Dairy Products</t>
  </si>
  <si>
    <t>Milk: Spray Dryer</t>
  </si>
  <si>
    <t>30203010</t>
  </si>
  <si>
    <t>Whey Dryer</t>
  </si>
  <si>
    <t>30203020</t>
  </si>
  <si>
    <t>Cheese Dryer</t>
  </si>
  <si>
    <t>30203099</t>
  </si>
  <si>
    <t>30203103</t>
  </si>
  <si>
    <t>Export Grain Elevators</t>
  </si>
  <si>
    <t>30203104</t>
  </si>
  <si>
    <t>30203105</t>
  </si>
  <si>
    <t>Unloading</t>
  </si>
  <si>
    <t>30203106</t>
  </si>
  <si>
    <t>30203107</t>
  </si>
  <si>
    <t>30203108</t>
  </si>
  <si>
    <t>30203109</t>
  </si>
  <si>
    <t>30203110</t>
  </si>
  <si>
    <t>30203111</t>
  </si>
  <si>
    <t>30203201</t>
  </si>
  <si>
    <t>Bakeries</t>
  </si>
  <si>
    <t>Bread Baking: Sponge-Dough Process</t>
  </si>
  <si>
    <t>30203202</t>
  </si>
  <si>
    <t>Bread Baking: Straight-Dough Process</t>
  </si>
  <si>
    <t>30203203</t>
  </si>
  <si>
    <t>Material Handling and Transferring</t>
  </si>
  <si>
    <t>30203204</t>
  </si>
  <si>
    <t>Flour Storage</t>
  </si>
  <si>
    <t>30203205</t>
  </si>
  <si>
    <t>Cracker and Cookie Baking</t>
  </si>
  <si>
    <t>30203299</t>
  </si>
  <si>
    <t>30203399</t>
  </si>
  <si>
    <t>Tobacco Processing</t>
  </si>
  <si>
    <t>30203404</t>
  </si>
  <si>
    <t>Baker's Yeast Manufacturing - Dry Yeast</t>
  </si>
  <si>
    <t>Intermediate Fermentor (F4 Stage)</t>
  </si>
  <si>
    <t>30203405</t>
  </si>
  <si>
    <t>Stock Fermentor (F5 Stage)</t>
  </si>
  <si>
    <t>30203406</t>
  </si>
  <si>
    <t>Pitch Fermentor (F6 Stage)</t>
  </si>
  <si>
    <t>30203407</t>
  </si>
  <si>
    <t>Trade Fermentor (F7 Stage)</t>
  </si>
  <si>
    <t>30203410</t>
  </si>
  <si>
    <t>30203415</t>
  </si>
  <si>
    <t>Extrusion</t>
  </si>
  <si>
    <t>30203420</t>
  </si>
  <si>
    <t>30203421</t>
  </si>
  <si>
    <t>Drying Chamber</t>
  </si>
  <si>
    <t>30203422</t>
  </si>
  <si>
    <t>30600511</t>
  </si>
  <si>
    <t>Sour Water Treating</t>
  </si>
  <si>
    <t>30600514</t>
  </si>
  <si>
    <t>Petroleum Refinery Wastewater System: Junction Box</t>
  </si>
  <si>
    <t>30600515</t>
  </si>
  <si>
    <t>Petroleum Refinery Wastewater System: Lift Station</t>
  </si>
  <si>
    <t>30600516</t>
  </si>
  <si>
    <t>Petroleum Refinery Wastewater System: Aerated Impoundment</t>
  </si>
  <si>
    <t>30600517</t>
  </si>
  <si>
    <t>Petroleum Refinery Wastewater System: Non-aerated Impoundment</t>
  </si>
  <si>
    <t>30600518</t>
  </si>
  <si>
    <t>Petroleum Refinery Wastewater System: Weir</t>
  </si>
  <si>
    <t>30600519</t>
  </si>
  <si>
    <t>Petroleum Refinery Wastewater System: Activated Sludge Impoundment</t>
  </si>
  <si>
    <t>30600520</t>
  </si>
  <si>
    <t>Petroleum Refinery Wastewater System: Clarifier</t>
  </si>
  <si>
    <t>30600521</t>
  </si>
  <si>
    <t>Petroleum Refinery Wastewater System: Open Trench</t>
  </si>
  <si>
    <t>30600522</t>
  </si>
  <si>
    <t>Continuous Deep Fat Fryer: Potato Chips</t>
  </si>
  <si>
    <t>30203602</t>
  </si>
  <si>
    <t>Continuous Deep Fat Fryer: Other Snack Chips</t>
  </si>
  <si>
    <t>30203603</t>
  </si>
  <si>
    <t>Batch Deep Fat Fryer: Potato Chips</t>
  </si>
  <si>
    <t>30203604</t>
  </si>
  <si>
    <t>Gas-fired Toaster: Snack Chips</t>
  </si>
  <si>
    <t>30203801</t>
  </si>
  <si>
    <t>Animal/Poultry Rendering</t>
  </si>
  <si>
    <t>30203802</t>
  </si>
  <si>
    <t>Size Reduction</t>
  </si>
  <si>
    <t>30203803</t>
  </si>
  <si>
    <t>30203804</t>
  </si>
  <si>
    <t>30203805</t>
  </si>
  <si>
    <t>Material Handling</t>
  </si>
  <si>
    <t>30203811</t>
  </si>
  <si>
    <t>Blood Dryer: Natural Gas Direct Fired</t>
  </si>
  <si>
    <t>30203812</t>
  </si>
  <si>
    <t>Blood Dryer: Steam-coil Indirect Heated</t>
  </si>
  <si>
    <t>30203901</t>
  </si>
  <si>
    <t>Carob Kibble</t>
  </si>
  <si>
    <t>Roaster</t>
  </si>
  <si>
    <t>30203902</t>
  </si>
  <si>
    <t>Receiving</t>
  </si>
  <si>
    <t>30204001</t>
  </si>
  <si>
    <t>Cereal</t>
  </si>
  <si>
    <t>30204002</t>
  </si>
  <si>
    <t>Cereal Conveying</t>
  </si>
  <si>
    <t>30204003</t>
  </si>
  <si>
    <t>30101451</t>
  </si>
  <si>
    <t>Packaging</t>
  </si>
  <si>
    <t>30203601</t>
  </si>
  <si>
    <t>Deep Fat Frying</t>
  </si>
  <si>
    <t>Waste Disposal, Treatment, and Recovery</t>
  </si>
  <si>
    <t>On-site Incineration</t>
  </si>
  <si>
    <t>All Categories</t>
  </si>
  <si>
    <t>2601010000</t>
  </si>
  <si>
    <t>Product Filling: Filling Operations</t>
  </si>
  <si>
    <t>30101470</t>
  </si>
  <si>
    <t>Equipment Cleaning</t>
  </si>
  <si>
    <t>30101471</t>
  </si>
  <si>
    <t>Equipment Cleaning: Hand Wipe</t>
  </si>
  <si>
    <t>30101472</t>
  </si>
  <si>
    <t>Equipment Cleaning: Tanks, Vessels, etc.</t>
  </si>
  <si>
    <t>30101498</t>
  </si>
  <si>
    <t>30101499</t>
  </si>
  <si>
    <t>30101501</t>
  </si>
  <si>
    <t>Varnish Manufacturing</t>
  </si>
  <si>
    <t>Bodying Oil</t>
  </si>
  <si>
    <t>30101502</t>
  </si>
  <si>
    <t>Oleoresinous</t>
  </si>
  <si>
    <t>30101503</t>
  </si>
  <si>
    <t>Alkyd</t>
  </si>
  <si>
    <t>30101505</t>
  </si>
  <si>
    <t>Acrylic</t>
  </si>
  <si>
    <t>30101510</t>
  </si>
  <si>
    <t>Oil Storage</t>
  </si>
  <si>
    <t>30101515</t>
  </si>
  <si>
    <t>Kettle Loading</t>
  </si>
  <si>
    <t>30101520</t>
  </si>
  <si>
    <t>Varnish Cooking</t>
  </si>
  <si>
    <t>30101521</t>
  </si>
  <si>
    <t>Varnish Cooking: Open Kettle</t>
  </si>
  <si>
    <t>30101522</t>
  </si>
  <si>
    <t>Varnish Cooking: Closed Kettle</t>
  </si>
  <si>
    <t>30101530</t>
  </si>
  <si>
    <t>Varnish Thinning</t>
  </si>
  <si>
    <t>30101540</t>
  </si>
  <si>
    <t>Clarification</t>
  </si>
  <si>
    <t>30101541</t>
  </si>
  <si>
    <t>Clarification: Strainer</t>
  </si>
  <si>
    <t>30101542</t>
  </si>
  <si>
    <t>Clarification: Centrifuge</t>
  </si>
  <si>
    <t>30101543</t>
  </si>
  <si>
    <t>Clarification: Filter Press</t>
  </si>
  <si>
    <t>30101550</t>
  </si>
  <si>
    <t>End Product Transfer</t>
  </si>
  <si>
    <t>30101560</t>
  </si>
  <si>
    <t>End Product Storage</t>
  </si>
  <si>
    <t>30101599</t>
  </si>
  <si>
    <t>30101601</t>
  </si>
  <si>
    <t>Phosphoric Acid: Wet Process</t>
  </si>
  <si>
    <t>Reactor</t>
  </si>
  <si>
    <t>30101602</t>
  </si>
  <si>
    <t>Gypsum Pond</t>
  </si>
  <si>
    <t>30101603</t>
  </si>
  <si>
    <t>Condenser</t>
  </si>
  <si>
    <t>30101699</t>
  </si>
  <si>
    <t>30101702</t>
  </si>
  <si>
    <t>Phosphoric Acid: Thermal Process</t>
  </si>
  <si>
    <t>Absorber: General</t>
  </si>
  <si>
    <t>30101703</t>
  </si>
  <si>
    <t>Absorber with Packed Tower</t>
  </si>
  <si>
    <t>30101704</t>
  </si>
  <si>
    <t>Absorber with Venturi Scrubber</t>
  </si>
  <si>
    <t>30101705</t>
  </si>
  <si>
    <t>Absorber with Glass Mist Eliminator</t>
  </si>
  <si>
    <t>30101706</t>
  </si>
  <si>
    <t>Absorber with Wire Mist Eliminator</t>
  </si>
  <si>
    <t>30101707</t>
  </si>
  <si>
    <t>Absorber with High-pressure Mist Eliminator</t>
  </si>
  <si>
    <t>30101708</t>
  </si>
  <si>
    <t>Absorber with ESP</t>
  </si>
  <si>
    <t>30101799</t>
  </si>
  <si>
    <t>30101801</t>
  </si>
  <si>
    <t>Plastics Production</t>
  </si>
  <si>
    <t>Polyvinyl Chlorides and Copolymers ** (Use 6-46-3X0-XX)</t>
  </si>
  <si>
    <t>30101802</t>
  </si>
  <si>
    <t>Polypropylene and Copolymers</t>
  </si>
  <si>
    <t>30101803</t>
  </si>
  <si>
    <t>Ethylene-Propylene Copolymers</t>
  </si>
  <si>
    <t>30101805</t>
  </si>
  <si>
    <t>Phenolic Resins</t>
  </si>
  <si>
    <t>30101807</t>
  </si>
  <si>
    <t>General: Polyethylene (High Density)</t>
  </si>
  <si>
    <t>30101808</t>
  </si>
  <si>
    <t>Monomer and Solvent Storage</t>
  </si>
  <si>
    <t>30101809</t>
  </si>
  <si>
    <t>Extruder</t>
  </si>
  <si>
    <t>30101810</t>
  </si>
  <si>
    <t>Conveying</t>
  </si>
  <si>
    <t>30101811</t>
  </si>
  <si>
    <t>Storage</t>
  </si>
  <si>
    <t>30101812</t>
  </si>
  <si>
    <t>General: Polyethylene (Low Density)</t>
  </si>
  <si>
    <t>30101813</t>
  </si>
  <si>
    <t>Recovery and Purification System</t>
  </si>
  <si>
    <t>30101814</t>
  </si>
  <si>
    <t>30101815</t>
  </si>
  <si>
    <t>Pellet Silo</t>
  </si>
  <si>
    <t>30101816</t>
  </si>
  <si>
    <t>Transferring/Handling/Loading/Packing</t>
  </si>
  <si>
    <t>30101817</t>
  </si>
  <si>
    <t>30101818</t>
  </si>
  <si>
    <t>30101819</t>
  </si>
  <si>
    <t>Solvent Recovery</t>
  </si>
  <si>
    <t>30101820</t>
  </si>
  <si>
    <t>Polymer Drying</t>
  </si>
  <si>
    <t>30101821</t>
  </si>
  <si>
    <t>Extruding/Pelletizing/Conveying/Storage</t>
  </si>
  <si>
    <t>30101822</t>
  </si>
  <si>
    <t>Acrylic Resins</t>
  </si>
  <si>
    <t>30101827</t>
  </si>
  <si>
    <t>Polyamide Resins</t>
  </si>
  <si>
    <t>30101832</t>
  </si>
  <si>
    <t>Urea-Formaldehyde Resins</t>
  </si>
  <si>
    <t>30101837</t>
  </si>
  <si>
    <t>Polyester Resins</t>
  </si>
  <si>
    <t>30101838</t>
  </si>
  <si>
    <t>Reactor Kettle ** (Use 6-45-200-11 or 6-45-210-11)</t>
  </si>
  <si>
    <t>30101839</t>
  </si>
  <si>
    <t>Resin Thinning Tank ** (Use 6-45-200-21 or 6-45-210-21)</t>
  </si>
  <si>
    <t>30101840</t>
  </si>
  <si>
    <t>Resin Storage Tank ** (Use 6-45-200-23 or 6-45-210-23)</t>
  </si>
  <si>
    <t>30101842</t>
  </si>
  <si>
    <t>Melamine Resins</t>
  </si>
  <si>
    <t>30101847</t>
  </si>
  <si>
    <t>Epoxy Resins</t>
  </si>
  <si>
    <t>30101849</t>
  </si>
  <si>
    <t>Acrylonitrile-Butadiene-Styrene (ABS) Resin</t>
  </si>
  <si>
    <t>30101852</t>
  </si>
  <si>
    <t>Polyfluorocarbons</t>
  </si>
  <si>
    <t>30101860</t>
  </si>
  <si>
    <t>Recovery System (Polyethylene)</t>
  </si>
  <si>
    <t>30101861</t>
  </si>
  <si>
    <t>Purification System (Polyethylene)</t>
  </si>
  <si>
    <t>30101863</t>
  </si>
  <si>
    <t>30101864</t>
  </si>
  <si>
    <t>Pellet Silo/Storage</t>
  </si>
  <si>
    <t>30101865</t>
  </si>
  <si>
    <t>Transferring/Conveying</t>
  </si>
  <si>
    <t>30101866</t>
  </si>
  <si>
    <t>Packing/Shipping</t>
  </si>
  <si>
    <t>30101870</t>
  </si>
  <si>
    <t>Reactor (Polyether Resins)</t>
  </si>
  <si>
    <t>30101871</t>
  </si>
  <si>
    <t>Blowing Agent: Freon (Polyether Resins)</t>
  </si>
  <si>
    <t>30101872</t>
  </si>
  <si>
    <t>Miscellaneous (Polyether Resins)</t>
  </si>
  <si>
    <t>30101880</t>
  </si>
  <si>
    <t>Reactor (Polyurethane)</t>
  </si>
  <si>
    <t>30101881</t>
  </si>
  <si>
    <t>Blowing Agent: Freon (Polyurethane)</t>
  </si>
  <si>
    <t>30101882</t>
  </si>
  <si>
    <t>Blowing Agent: Methylene Chloride (Polyurethane)</t>
  </si>
  <si>
    <t>30101883</t>
  </si>
  <si>
    <t>Transferring/Conveying/Storage (Polyurethane)</t>
  </si>
  <si>
    <t>30101884</t>
  </si>
  <si>
    <t>Packing/Shipping (Polyurethane)</t>
  </si>
  <si>
    <t>30101885</t>
  </si>
  <si>
    <t>2294015002</t>
  </si>
  <si>
    <t>2296000000</t>
  </si>
  <si>
    <t>Unpaved Roads</t>
  </si>
  <si>
    <t>All Unpaved Roads</t>
  </si>
  <si>
    <t>2296005000</t>
  </si>
  <si>
    <t>Public Unpaved Roads</t>
  </si>
  <si>
    <t>2296010000</t>
  </si>
  <si>
    <t>Industrial Unpaved Roads</t>
  </si>
  <si>
    <t>2301000000</t>
  </si>
  <si>
    <t>Industrial Processes</t>
  </si>
  <si>
    <t>Chemical Manufacturing: SIC 28</t>
  </si>
  <si>
    <t>All Processes</t>
  </si>
  <si>
    <t>2301010000</t>
  </si>
  <si>
    <t>Industrial Inorganic Chemical Manufacturing</t>
  </si>
  <si>
    <t>2301010010</t>
  </si>
  <si>
    <t>Sulfur Recovery: Sour Gas</t>
  </si>
  <si>
    <t>Industrial Processes, Oil and Gas Production, Natural Gas Production, Other Not Classified</t>
  </si>
  <si>
    <t>31000301</t>
  </si>
  <si>
    <t>Agriculture - Crops</t>
  </si>
  <si>
    <t>2801000001</t>
  </si>
  <si>
    <t>Unpaved Road Traffic: Fugitive Emissions</t>
  </si>
  <si>
    <t>30300521</t>
  </si>
  <si>
    <t>Noranda Reactor</t>
  </si>
  <si>
    <t>Other Not Classified (Polyurethane)</t>
  </si>
  <si>
    <t>30101890</t>
  </si>
  <si>
    <t>Catalyst Preparation</t>
  </si>
  <si>
    <t>30101891</t>
  </si>
  <si>
    <t>Reactor Vents</t>
  </si>
  <si>
    <t>30101892</t>
  </si>
  <si>
    <t>Separation Processes</t>
  </si>
  <si>
    <t>30101893</t>
  </si>
  <si>
    <t>30101894</t>
  </si>
  <si>
    <t>Solvent Storage</t>
  </si>
  <si>
    <t>30101899</t>
  </si>
  <si>
    <t>Others Not Specified</t>
  </si>
  <si>
    <t>30101901</t>
  </si>
  <si>
    <t>Phthalic Anhydride</t>
  </si>
  <si>
    <t>o-Xylene Oxidation: Main Process Stream</t>
  </si>
  <si>
    <t>30101902</t>
  </si>
  <si>
    <t>o-Xylene Oxidation: Pre-Treatment</t>
  </si>
  <si>
    <t>30101904</t>
  </si>
  <si>
    <t>o-Xylene Oxidation: Distillation</t>
  </si>
  <si>
    <t>30101905</t>
  </si>
  <si>
    <t>Naphthalene Oxidation: Main Process Stream</t>
  </si>
  <si>
    <t>30101906</t>
  </si>
  <si>
    <t>Naphthalene Oxidation: Pre-Treatment</t>
  </si>
  <si>
    <t>30101907</t>
  </si>
  <si>
    <t>Naphthalene Oxidation: Distillation</t>
  </si>
  <si>
    <t>30101908</t>
  </si>
  <si>
    <t>30101909</t>
  </si>
  <si>
    <t>Flaking and Bagging</t>
  </si>
  <si>
    <t>30102001</t>
  </si>
  <si>
    <t>Printing Ink Manufacture</t>
  </si>
  <si>
    <t>Vehicle Cooking: General</t>
  </si>
  <si>
    <t>30102002</t>
  </si>
  <si>
    <t>Vehicle Cooking: Oils</t>
  </si>
  <si>
    <t>30102003</t>
  </si>
  <si>
    <t>Ferroalloy, Open Furnace</t>
  </si>
  <si>
    <t>50% FeSi: Electric Smelting Furnace</t>
  </si>
  <si>
    <t>30300602</t>
  </si>
  <si>
    <t>75% FeSi: Electric Smelting Furnace</t>
  </si>
  <si>
    <t>30300603</t>
  </si>
  <si>
    <t>90% FeSi: Electric Smelting Furnace</t>
  </si>
  <si>
    <t>30300604</t>
  </si>
  <si>
    <t>Silicon Metal: Electric Smelting Furnace</t>
  </si>
  <si>
    <t>30300605</t>
  </si>
  <si>
    <t>Silicomanaganese: Electric Smelting Furnace</t>
  </si>
  <si>
    <t>30300606</t>
  </si>
  <si>
    <t>80% Ferromanganese</t>
  </si>
  <si>
    <t>30300607</t>
  </si>
  <si>
    <t>80% Ferrochromium</t>
  </si>
  <si>
    <t>30300608</t>
  </si>
  <si>
    <t>30300609</t>
  </si>
  <si>
    <t>Raw Material Crushing</t>
  </si>
  <si>
    <t>30300610</t>
  </si>
  <si>
    <t>Ore Screening</t>
  </si>
  <si>
    <t>30300611</t>
  </si>
  <si>
    <t>30300613</t>
  </si>
  <si>
    <t>30300614</t>
  </si>
  <si>
    <t>Raw Material Transfer</t>
  </si>
  <si>
    <t>30300615</t>
  </si>
  <si>
    <t>Ferromanganese: Blast Furnace</t>
  </si>
  <si>
    <t>30300616</t>
  </si>
  <si>
    <t>Ferrosilicon: Blast Furnace</t>
  </si>
  <si>
    <t>30300617</t>
  </si>
  <si>
    <t>Cast House</t>
  </si>
  <si>
    <t>30300618</t>
  </si>
  <si>
    <t>Mix House/Weighing</t>
  </si>
  <si>
    <t>30300619</t>
  </si>
  <si>
    <t>Raw Material Charging</t>
  </si>
  <si>
    <t>30300620</t>
  </si>
  <si>
    <t>Tapping</t>
  </si>
  <si>
    <t>30300621</t>
  </si>
  <si>
    <t>Casting</t>
  </si>
  <si>
    <t>30300622</t>
  </si>
  <si>
    <t>Cooling</t>
  </si>
  <si>
    <t>30300623</t>
  </si>
  <si>
    <t>Product Crushing</t>
  </si>
  <si>
    <t>30300624</t>
  </si>
  <si>
    <t>Product Storage</t>
  </si>
  <si>
    <t>30300625</t>
  </si>
  <si>
    <t>Product Loading</t>
  </si>
  <si>
    <t>30300651</t>
  </si>
  <si>
    <t>Sealed Furnace: Ferromanganese: Electric Arc Furnace</t>
  </si>
  <si>
    <t>30300652</t>
  </si>
  <si>
    <t>Sealed Furnace: Ferrochromium: Electric Arc Furnace</t>
  </si>
  <si>
    <t>30300653</t>
  </si>
  <si>
    <t>Sealed Furnace: Ferrochromium Silica: Electric Arc Furnace</t>
  </si>
  <si>
    <t>30300654</t>
  </si>
  <si>
    <t>Sealed Furnace: EAF - Other Alloys: Specify in Comment</t>
  </si>
  <si>
    <t>30300699</t>
  </si>
  <si>
    <t>30300701</t>
  </si>
  <si>
    <t>Ferroalloy, Semi-covered Furnace</t>
  </si>
  <si>
    <t>Ferromanganese: Electric Arc Furnace</t>
  </si>
  <si>
    <t>SCC6 - added ferroalloy</t>
  </si>
  <si>
    <t>30300702</t>
  </si>
  <si>
    <t>Electric Arc Furnace: Other Alloys/Specify</t>
  </si>
  <si>
    <t>30300703</t>
  </si>
  <si>
    <t>Ferrochromium: Electric Arc Furnace</t>
  </si>
  <si>
    <t>30300704</t>
  </si>
  <si>
    <t>Ferrochromium Silicon: Electric Arc Furnace</t>
  </si>
  <si>
    <t>30300801</t>
  </si>
  <si>
    <t>Iron Production (See 3-03-015 for Integrated Iron &amp; Steel MACT)</t>
  </si>
  <si>
    <t>Ore Charging</t>
  </si>
  <si>
    <t>30300802</t>
  </si>
  <si>
    <t>Agglomerate Charging</t>
  </si>
  <si>
    <t>30300804</t>
  </si>
  <si>
    <t>Loader: Hi-Silt</t>
  </si>
  <si>
    <t>30300805</t>
  </si>
  <si>
    <t>Loader: Low-Silt</t>
  </si>
  <si>
    <t>30300808</t>
  </si>
  <si>
    <t>Slag Crushing and Sizing</t>
  </si>
  <si>
    <t>30300809</t>
  </si>
  <si>
    <t>Slag Removal and Dumping</t>
  </si>
  <si>
    <t>30300811</t>
  </si>
  <si>
    <t>Raw Material Stockpiles, Coke Breeze, Limestone, Ore Fines</t>
  </si>
  <si>
    <t>30300812</t>
  </si>
  <si>
    <t>Raw Material Transfer/Handling</t>
  </si>
  <si>
    <t>30300813</t>
  </si>
  <si>
    <t>Windbox</t>
  </si>
  <si>
    <t>30300814</t>
  </si>
  <si>
    <t>Discharge End</t>
  </si>
  <si>
    <t>30300815</t>
  </si>
  <si>
    <t>Sinter Breaker</t>
  </si>
  <si>
    <t>30300816</t>
  </si>
  <si>
    <t>Hot Screening</t>
  </si>
  <si>
    <t>30300817</t>
  </si>
  <si>
    <t>30300818</t>
  </si>
  <si>
    <t>Cold Screening</t>
  </si>
  <si>
    <t>30300819</t>
  </si>
  <si>
    <t>Sinter Process (Combined Code includes 15,16,17,18)</t>
  </si>
  <si>
    <t>30300820</t>
  </si>
  <si>
    <t>Sinter Conveyor: Transfer Station</t>
  </si>
  <si>
    <t>30300821</t>
  </si>
  <si>
    <t>Unload Ore, Pellets, Limestone, into Blast Furnace</t>
  </si>
  <si>
    <t>30300822</t>
  </si>
  <si>
    <t>Empty-cell process with steam heating, other waterborne preservative</t>
  </si>
  <si>
    <t>30700560</t>
  </si>
  <si>
    <t>Empty-cell process with artif cond &amp; stm heating, creosote</t>
  </si>
  <si>
    <t>30700561</t>
  </si>
  <si>
    <t>Empty-cell process with artif cond &amp; stm heating, pentachlorophenol</t>
  </si>
  <si>
    <t>30700562</t>
  </si>
  <si>
    <t>Empty-cell process with artif cond &amp; stm heating, other oilborne prese</t>
  </si>
  <si>
    <t>30700563</t>
  </si>
  <si>
    <t>30300829</t>
  </si>
  <si>
    <t>Blast Furnace: Taphole and Trough</t>
  </si>
  <si>
    <t>30300831</t>
  </si>
  <si>
    <t>Unpaved Roads: Light Duty Vehicles</t>
  </si>
  <si>
    <t>spelled out LDV</t>
  </si>
  <si>
    <t>30300832</t>
  </si>
  <si>
    <t>Unpaved Roads: Medium Duty Vehicles</t>
  </si>
  <si>
    <t>spelled out MDV</t>
  </si>
  <si>
    <t>30300833</t>
  </si>
  <si>
    <t>Unpaved Roads: Heavy Duty Vehicles</t>
  </si>
  <si>
    <t>spelled out HDV</t>
  </si>
  <si>
    <t>30300834</t>
  </si>
  <si>
    <t>Paved Roads: All Vehicle Types</t>
  </si>
  <si>
    <t>30300841</t>
  </si>
  <si>
    <t>Flue Dust Unloading</t>
  </si>
  <si>
    <t>30300842</t>
  </si>
  <si>
    <t>Blended Ore Unloading</t>
  </si>
  <si>
    <t>30300899</t>
  </si>
  <si>
    <t>See Comment **</t>
  </si>
  <si>
    <t>30300901</t>
  </si>
  <si>
    <t>Steel Manufacturing (See 3-03-015 for Integrated Iron &amp; Steel MACT)</t>
  </si>
  <si>
    <t>Open Hearth Furnace: Stack</t>
  </si>
  <si>
    <t>30300904</t>
  </si>
  <si>
    <t>Filtration (Use 6-49-300-12 or 6-49-310-12 for Spandex)</t>
  </si>
  <si>
    <t>30102423</t>
  </si>
  <si>
    <t>Fiber Extrusion (Use 6-49-300-21 of 6-49-310-21 for Spandex)</t>
  </si>
  <si>
    <t>30102424</t>
  </si>
  <si>
    <t>Washing/Drying/Finishing (Use 6-49-300-30 or 6-49-310-30 for Spandex)</t>
  </si>
  <si>
    <t>30102425</t>
  </si>
  <si>
    <t>Fiber Storage (Use 6-49-300-45 or 6-49-310-45 for Spandex)</t>
  </si>
  <si>
    <t>30102426</t>
  </si>
  <si>
    <t>Equipment Cleanup (Use 6-49-300-50 or 6-49-310-50 for Spandex)</t>
  </si>
  <si>
    <t>Dairy cattle - flush dairy</t>
  </si>
  <si>
    <t>2805019200</t>
  </si>
  <si>
    <t>2805019300</t>
  </si>
  <si>
    <t>2805020000</t>
  </si>
  <si>
    <t>Cattle and Calves Waste Emissions</t>
  </si>
  <si>
    <t>Total (see also 28-05-001, -002, -003)</t>
  </si>
  <si>
    <t>SCC8 - added xref</t>
  </si>
  <si>
    <t>2805020001</t>
  </si>
  <si>
    <t>Milk Cows</t>
  </si>
  <si>
    <t>2805020002</t>
  </si>
  <si>
    <t>Beef Cows</t>
  </si>
  <si>
    <t>2805020003</t>
  </si>
  <si>
    <t>Heifers and Heifer Calves</t>
  </si>
  <si>
    <t>2805020004</t>
  </si>
  <si>
    <t>Steers, Steer Calves, Bulls, and Bull Calves</t>
  </si>
  <si>
    <t>2805021100</t>
  </si>
  <si>
    <t>Dairy cattle - scrape dairy</t>
  </si>
  <si>
    <t>2805021200</t>
  </si>
  <si>
    <t>2805021300</t>
  </si>
  <si>
    <t>2805022100</t>
  </si>
  <si>
    <t>Dairy cattle - deep pit dairy</t>
  </si>
  <si>
    <t>2805022200</t>
  </si>
  <si>
    <t>2805022300</t>
  </si>
  <si>
    <t>2805023100</t>
  </si>
  <si>
    <t>Dairy cattle - drylot/pasture dairy</t>
  </si>
  <si>
    <t>2805023200</t>
  </si>
  <si>
    <t>2805023300</t>
  </si>
  <si>
    <t>Swine production composite</t>
  </si>
  <si>
    <t>Not Elsewhere Classified (see also 28-05-039, -047, -053)</t>
  </si>
  <si>
    <t>Poultry Waste Emissions</t>
  </si>
  <si>
    <t>Not Elsewhere Classified (see also 28-05-007, -008, -009)</t>
  </si>
  <si>
    <t>SCC8 - from Total to NEC, perERG</t>
  </si>
  <si>
    <t>2805030001</t>
  </si>
  <si>
    <t>Pullet Chicks and Pullets less than 13 weeks old</t>
  </si>
  <si>
    <t>2805030002</t>
  </si>
  <si>
    <t>Pullets 13 weeks old and older but less than 20 weeks old</t>
  </si>
  <si>
    <t>2805030003</t>
  </si>
  <si>
    <t>Layers</t>
  </si>
  <si>
    <t>2805030004</t>
  </si>
  <si>
    <t>Broilers</t>
  </si>
  <si>
    <t>2805030007</t>
  </si>
  <si>
    <t>Ducks</t>
  </si>
  <si>
    <t>2805030008</t>
  </si>
  <si>
    <t>Geese</t>
  </si>
  <si>
    <t>2805030009</t>
  </si>
  <si>
    <t>Turkeys</t>
  </si>
  <si>
    <t>2805035000</t>
  </si>
  <si>
    <t>Horses and Ponies Waste Emissions</t>
  </si>
  <si>
    <t>SCC8 - from Total to NEC</t>
  </si>
  <si>
    <t>2805039100</t>
  </si>
  <si>
    <t>Swine production - operations with lagoons (unspecified animal age)</t>
  </si>
  <si>
    <t>2805039200</t>
  </si>
  <si>
    <t>2805039300</t>
  </si>
  <si>
    <t>2805040000</t>
  </si>
  <si>
    <t>Sheep and Lambs Waste Emissions</t>
  </si>
  <si>
    <t>2805045000</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</si>
  <si>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</si>
  <si>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</si>
  <si>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</si>
  <si>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</si>
  <si>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</si>
  <si>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</si>
  <si>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</si>
  <si>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</si>
  <si>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</si>
  <si>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</si>
  <si>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</si>
  <si>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</si>
  <si>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</si>
  <si>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</si>
  <si>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</si>
  <si>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</si>
  <si>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</si>
  <si>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</si>
  <si>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</si>
  <si>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</si>
  <si>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</si>
  <si>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</si>
  <si>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</si>
  <si>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</si>
  <si>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</si>
  <si>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</si>
  <si>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</si>
  <si>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</si>
  <si>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</si>
  <si>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</si>
  <si>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</si>
  <si>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</si>
  <si>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</si>
  <si>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</si>
  <si>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</si>
  <si>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2840000040</t>
  </si>
  <si>
    <t>Soldering Operations</t>
  </si>
  <si>
    <t>2840000050</t>
  </si>
  <si>
    <t>Grinding Operations</t>
  </si>
  <si>
    <t>2840010000</t>
  </si>
  <si>
    <t>Auto Top and Body Repair</t>
  </si>
  <si>
    <t>2840010010</t>
  </si>
  <si>
    <t>2840010020</t>
  </si>
  <si>
    <t>2840010030</t>
  </si>
  <si>
    <t>2840010040</t>
  </si>
  <si>
    <t>2840010050</t>
  </si>
  <si>
    <t>2840020000</t>
  </si>
  <si>
    <t>Automotive Exhaust Repair Shops</t>
  </si>
  <si>
    <t>2840020010</t>
  </si>
  <si>
    <t>2840020020</t>
  </si>
  <si>
    <t>2840020030</t>
  </si>
  <si>
    <t>2840020040</t>
  </si>
  <si>
    <t>2840020050</t>
  </si>
  <si>
    <t>2840030000</t>
  </si>
  <si>
    <t>Tire Retreading and Repair Shops</t>
  </si>
  <si>
    <t>2840030010</t>
  </si>
  <si>
    <t>Buffing Operations</t>
  </si>
  <si>
    <t>2841000000</t>
  </si>
  <si>
    <t>Miscellaneous Repair Shops</t>
  </si>
  <si>
    <t>2841000010</t>
  </si>
  <si>
    <t>2841000020</t>
  </si>
  <si>
    <t>2841000030</t>
  </si>
  <si>
    <t>2841000040</t>
  </si>
  <si>
    <t>2841000050</t>
  </si>
  <si>
    <t>2841010000</t>
  </si>
  <si>
    <t>Welding Repair Shops</t>
  </si>
  <si>
    <t>2841010010</t>
  </si>
  <si>
    <t>2841010020</t>
  </si>
  <si>
    <t>2841010030</t>
  </si>
  <si>
    <t>2841010040</t>
  </si>
  <si>
    <t>2841010050</t>
  </si>
  <si>
    <t>2850000000</t>
  </si>
  <si>
    <t>Health Services</t>
  </si>
  <si>
    <t>Hospitals</t>
  </si>
  <si>
    <t>Total: All Operations</t>
  </si>
  <si>
    <t>2850000010</t>
  </si>
  <si>
    <t>Sterilization Operations</t>
  </si>
  <si>
    <t>2850000030</t>
  </si>
  <si>
    <t>Pathological Incineration</t>
  </si>
  <si>
    <t>2861000000</t>
  </si>
  <si>
    <t>Distillation and Recovery Vent</t>
  </si>
  <si>
    <t>30103105</t>
  </si>
  <si>
    <t>Product Transfer Vent</t>
  </si>
  <si>
    <t>30103106</t>
  </si>
  <si>
    <t>Gas/Liquid Separator</t>
  </si>
  <si>
    <t>30103107</t>
  </si>
  <si>
    <t>High Pressure Absorber</t>
  </si>
  <si>
    <t>30103108</t>
  </si>
  <si>
    <t>Solid/Liquid Separator</t>
  </si>
  <si>
    <t>30103109</t>
  </si>
  <si>
    <t>Residue Still</t>
  </si>
  <si>
    <t>30103110</t>
  </si>
  <si>
    <t>C-TPA Purification</t>
  </si>
  <si>
    <t>30103180</t>
  </si>
  <si>
    <t>30103199</t>
  </si>
  <si>
    <t>30103201</t>
  </si>
  <si>
    <t>Elemental Sulfur Production</t>
  </si>
  <si>
    <t>Mod. Claus: 2 Stage w/o Control (92-95% Removal)</t>
  </si>
  <si>
    <t>30103202</t>
  </si>
  <si>
    <t>Mod. Claus: 3 Stage w/o Control (95-96% Removal)</t>
  </si>
  <si>
    <t>30103203</t>
  </si>
  <si>
    <t>Mod. Claus: 4 Stage w/o Control (96-97% Removal)</t>
  </si>
  <si>
    <t>30103204</t>
  </si>
  <si>
    <t>Sulfur Removal Process (99.9% Removal)</t>
  </si>
  <si>
    <t>30103205</t>
  </si>
  <si>
    <t>Sulfur Storage</t>
  </si>
  <si>
    <t>30102910</t>
  </si>
  <si>
    <t>Crushing and Screening</t>
  </si>
  <si>
    <t>30102920</t>
  </si>
  <si>
    <t>Indurating Furnace: Oil Fired** (see 3-03-023-51 thru -88)</t>
  </si>
  <si>
    <t>30302314</t>
  </si>
  <si>
    <t>Indurating Furnace: Coal Fired** (see 3-03-023-51 thru -88)</t>
  </si>
  <si>
    <t>30302315</t>
  </si>
  <si>
    <t>30302316</t>
  </si>
  <si>
    <t>Pellet Transfer to Storage</t>
  </si>
  <si>
    <t>30302317</t>
  </si>
  <si>
    <t>Magnetic Separation</t>
  </si>
  <si>
    <t>30302318</t>
  </si>
  <si>
    <t>Non-magnetic Separation</t>
  </si>
  <si>
    <t>30302319</t>
  </si>
  <si>
    <t>Kiln** (see 3-03-023-51 thru -88)</t>
  </si>
  <si>
    <t>30302320</t>
  </si>
  <si>
    <t>Conveyors, Transfer, and Loading** (see 3-03-023-51 thru -88)</t>
  </si>
  <si>
    <t>30302321</t>
  </si>
  <si>
    <t>Haul Road: Rock</t>
  </si>
  <si>
    <t>30302322</t>
  </si>
  <si>
    <t>Haul Road: Taconite</t>
  </si>
  <si>
    <t>30302325</t>
  </si>
  <si>
    <t>Primary Crusher Return Conveyor Transfer</t>
  </si>
  <si>
    <t>30302327</t>
  </si>
  <si>
    <t>Secondary Crushing Line (includes Feed &amp; Discharge Pts)</t>
  </si>
  <si>
    <t>30302328</t>
  </si>
  <si>
    <t>Secondary Crusher Return Conveyor Transfer</t>
  </si>
  <si>
    <t>30302330</t>
  </si>
  <si>
    <t>Tertiary Crushing Line (includes Feed &amp; Discharge Pts)</t>
  </si>
  <si>
    <t>30302331</t>
  </si>
  <si>
    <t>Tertiary Crushing Line Discharge Conveyor</t>
  </si>
  <si>
    <t>30302334</t>
  </si>
  <si>
    <t>Grinder Feed</t>
  </si>
  <si>
    <t>30302336</t>
  </si>
  <si>
    <t>Classification</t>
  </si>
  <si>
    <t>30302338</t>
  </si>
  <si>
    <t>Secondary Grinding</t>
  </si>
  <si>
    <t>30302340</t>
  </si>
  <si>
    <t>Tailings Basin</t>
  </si>
  <si>
    <t>30302341</t>
  </si>
  <si>
    <t>Conveyor Transfer to Concentrator</t>
  </si>
  <si>
    <t>30302344</t>
  </si>
  <si>
    <t>Concentrate Storage</t>
  </si>
  <si>
    <t>30302345</t>
  </si>
  <si>
    <t>Bentonite Transfer to Blending</t>
  </si>
  <si>
    <t>30302347</t>
  </si>
  <si>
    <t>Green Pellet Screening</t>
  </si>
  <si>
    <t>30302348</t>
  </si>
  <si>
    <t>Hearth Layer Feed to Furnace</t>
  </si>
  <si>
    <t>30302349</t>
  </si>
  <si>
    <t>Grate/Kiln Furnace Feed</t>
  </si>
  <si>
    <t>30302350</t>
  </si>
  <si>
    <t>Grate/Kiln Furnace Discharge</t>
  </si>
  <si>
    <t>30302351</t>
  </si>
  <si>
    <t>Induration: Grate/Kiln, Gas-fired, Acid Pellets</t>
  </si>
  <si>
    <t>30302352</t>
  </si>
  <si>
    <t>Induration: Grate/Kiln, Gas-fired, Flux Pellets</t>
  </si>
  <si>
    <t>30302353</t>
  </si>
  <si>
    <t>Induration: Grate/Kiln, Gas &amp; Oil-fired, Acid Pellets</t>
  </si>
  <si>
    <t>30302354</t>
  </si>
  <si>
    <t>Induration: Grate/Kiln, Gas &amp; Oil-fired, Flux Pellets</t>
  </si>
  <si>
    <t>30302355</t>
  </si>
  <si>
    <t>Induration: Grate/Kiln, Coke-fired, Acid Pellets</t>
  </si>
  <si>
    <t>30302356</t>
  </si>
  <si>
    <t>Induration: Grate/Kiln, Coke-fired, Flux Pellets</t>
  </si>
  <si>
    <t>30302357</t>
  </si>
  <si>
    <t>Induration: Grate/Kiln, Coke &amp; Coal-fired, Acid Pellets</t>
  </si>
  <si>
    <t>30302358</t>
  </si>
  <si>
    <t>Induration: Grate/Kiln, Coke &amp; Coal-fired, Flux Pellets</t>
  </si>
  <si>
    <t>30302359</t>
  </si>
  <si>
    <t>Induration: Grate/Kiln, Coal-fired, Acid Pellets</t>
  </si>
  <si>
    <t>30302360</t>
  </si>
  <si>
    <t>Induration: Grate/Kiln, Coal-fired, Flux Pellets</t>
  </si>
  <si>
    <t>30302361</t>
  </si>
  <si>
    <t>Induration: Grate/Kiln, Coal &amp; Oil-fired, Acid Pellets</t>
  </si>
  <si>
    <t>30302362</t>
  </si>
  <si>
    <t>Induration: Grate/Kiln, Coal &amp; Oil-fired, Flux Pellets</t>
  </si>
  <si>
    <t>30302369</t>
  </si>
  <si>
    <t>Vertical Shaft Furnace Feed</t>
  </si>
  <si>
    <t>30302370</t>
  </si>
  <si>
    <t>Vertical Shaft Furnace Discharge</t>
  </si>
  <si>
    <t>30302371</t>
  </si>
  <si>
    <t>Induration: Vertical Shaft, Gas-fired, Acid Pellets, Top Gas Stack</t>
  </si>
  <si>
    <t>30302372</t>
  </si>
  <si>
    <t>Induration: Vertical Shaft, Gas-fired, Flux Pellets, Top Gas Stack</t>
  </si>
  <si>
    <t>30302373</t>
  </si>
  <si>
    <t>Induration: Vertical Shaft, Gas-fired, Acid Pellets, Bottom Gas Stack</t>
  </si>
  <si>
    <t>30302374</t>
  </si>
  <si>
    <t>30104010</t>
  </si>
  <si>
    <t>Fluidized Bed Prilling (Agricultural Grade)</t>
  </si>
  <si>
    <t>30104011</t>
  </si>
  <si>
    <t>Fluidized Bed Prilling (Feed Grade)</t>
  </si>
  <si>
    <t>30104012</t>
  </si>
  <si>
    <t>Rotary Drum Cooler</t>
  </si>
  <si>
    <t>30104013</t>
  </si>
  <si>
    <t>30104014</t>
  </si>
  <si>
    <t>Pan Granulation</t>
  </si>
  <si>
    <t>30104020</t>
  </si>
  <si>
    <t>Solution Synthesis</t>
  </si>
  <si>
    <t>30104101</t>
  </si>
  <si>
    <t>Nitrocellulose</t>
  </si>
  <si>
    <t>Nitration Reactor</t>
  </si>
  <si>
    <t>30104102</t>
  </si>
  <si>
    <t>Sulfuric Acid Concentrators</t>
  </si>
  <si>
    <t>30104103</t>
  </si>
  <si>
    <t>Boiling Tubs</t>
  </si>
  <si>
    <t>30104104</t>
  </si>
  <si>
    <t>Nitric Acid Concentrators</t>
  </si>
  <si>
    <t>30104105</t>
  </si>
  <si>
    <t>30104106</t>
  </si>
  <si>
    <t>Batch Process: Purification Beaters</t>
  </si>
  <si>
    <t>30104107</t>
  </si>
  <si>
    <t>Batch Process: Purification Poacher</t>
  </si>
  <si>
    <t>30104108</t>
  </si>
  <si>
    <t>Batch Process: Purification Blender</t>
  </si>
  <si>
    <t>30104109</t>
  </si>
  <si>
    <t>Batch Process: Purification Wringer</t>
  </si>
  <si>
    <t>30104110</t>
  </si>
  <si>
    <t>Raw Cellulose Purification</t>
  </si>
  <si>
    <t>30104120</t>
  </si>
  <si>
    <t>Batch Process: Spent Acid Recovery</t>
  </si>
  <si>
    <t>30104121</t>
  </si>
  <si>
    <t>30104122</t>
  </si>
  <si>
    <t>30104123</t>
  </si>
  <si>
    <t>30104124</t>
  </si>
  <si>
    <t>30104130</t>
  </si>
  <si>
    <t>Batch Process: Nitric Acid Concentration</t>
  </si>
  <si>
    <t>30104131</t>
  </si>
  <si>
    <t>30104132</t>
  </si>
  <si>
    <t>30104133</t>
  </si>
  <si>
    <t>30104134</t>
  </si>
  <si>
    <t>30104135</t>
  </si>
  <si>
    <t>30104150</t>
  </si>
  <si>
    <t>Continuous Process: Nitration Reactors</t>
  </si>
  <si>
    <t>30104151</t>
  </si>
  <si>
    <t>30104152</t>
  </si>
  <si>
    <t>Continuous Process: Purification Boiling Tubs</t>
  </si>
  <si>
    <t>Barren Land/Bare Exposed Rock (Anderson Land Use Code 74)</t>
  </si>
  <si>
    <t>2701475000</t>
  </si>
  <si>
    <t>Barren Land/Strip Mines, Quarries, and Gravel Pits (Anderson LUC 75)</t>
  </si>
  <si>
    <t>2701476000</t>
  </si>
  <si>
    <t>Barren Land/Transitional Areas (Anderson Land Use Code 76)</t>
  </si>
  <si>
    <t>2701477000</t>
  </si>
  <si>
    <t>Barren Land/Mixed Barren Land (Anderson Land Use Code 77)</t>
  </si>
  <si>
    <t>2701480000</t>
  </si>
  <si>
    <t>Tundra</t>
  </si>
  <si>
    <t>SCC8 - was "Soil/Forest"</t>
  </si>
  <si>
    <t>2701481000</t>
  </si>
  <si>
    <t>Tundra/Shrub and Brush Tundra (Anderson Land Use Code 81)</t>
  </si>
  <si>
    <t>2701482000</t>
  </si>
  <si>
    <t>Tundra/Herbaceous Tundra (Anderson Land Use Code 82)</t>
  </si>
  <si>
    <t>2701483000</t>
  </si>
  <si>
    <t>Tundra/Bare Ground (Anderson Land Use Code 83)</t>
  </si>
  <si>
    <t>2701484000</t>
  </si>
  <si>
    <t>Tundra/Wet Tundra (Anderson Land Use Code 84)</t>
  </si>
  <si>
    <t>2701485000</t>
  </si>
  <si>
    <t>Tundra/Mixed Tundra (Anderson Land Use Code 85)</t>
  </si>
  <si>
    <t>2701490000</t>
  </si>
  <si>
    <t>Perennial Snow and Ice</t>
  </si>
  <si>
    <t>2701491000</t>
  </si>
  <si>
    <t>Perennial Snow and Ice/Perennial Snowfields (Anderson LUC 91)</t>
  </si>
  <si>
    <t>2701492000</t>
  </si>
  <si>
    <t>Perennial Snow and Ice/Glaciers (Anderson Land Use Code 92)</t>
  </si>
  <si>
    <t>2710020030</t>
  </si>
  <si>
    <t>Horses and Ponies Composite</t>
  </si>
  <si>
    <t>obsoleted</t>
  </si>
  <si>
    <t>2730001000</t>
  </si>
  <si>
    <t>Adhesives and Sealants</t>
  </si>
  <si>
    <t>2461800000</t>
  </si>
  <si>
    <t>Pesticide Application: All Processes</t>
  </si>
  <si>
    <t>2461800001</t>
  </si>
  <si>
    <t>Surface Application</t>
  </si>
  <si>
    <t>2461800002</t>
  </si>
  <si>
    <t>Soil Incorporation</t>
  </si>
  <si>
    <t>2461800999</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</si>
  <si>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</si>
  <si>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</si>
  <si>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</si>
  <si>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</si>
  <si>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</si>
  <si>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</si>
  <si>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</si>
  <si>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</si>
  <si>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</si>
  <si>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</si>
  <si>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</si>
  <si>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</si>
  <si>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</si>
  <si>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</si>
  <si>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</si>
  <si>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</si>
  <si>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</si>
  <si>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</si>
  <si>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</si>
  <si>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Unpermitted Fugitives</t>
  </si>
  <si>
    <t>Permitted Fugitives</t>
  </si>
  <si>
    <t>Truck Loading of Condensate</t>
  </si>
  <si>
    <t>Rotary Tillers &lt; 6 HP (Commercial)</t>
  </si>
  <si>
    <t>2260004020</t>
  </si>
  <si>
    <t>Chain Saws &lt; 6 HP (Residential)</t>
  </si>
  <si>
    <t>SCC8 - was "&lt; 4 HP"</t>
  </si>
  <si>
    <t>2260004021</t>
  </si>
  <si>
    <t>Chain Saws &lt; 6 HP (Commercial)</t>
  </si>
  <si>
    <t>2260004025</t>
  </si>
  <si>
    <t>Trimmers/Edgers/Brush Cutters (Residential)</t>
  </si>
  <si>
    <t>2260004026</t>
  </si>
  <si>
    <t>Trimmers/Edgers/Brush Cutters (Commercial)</t>
  </si>
  <si>
    <t>2260004030</t>
  </si>
  <si>
    <t>Leafblowers/Vacuums (Residential)</t>
  </si>
  <si>
    <t>2260004031</t>
  </si>
  <si>
    <t>Leafblowers/Vacuums (Commercial)</t>
  </si>
  <si>
    <t>2260004035</t>
  </si>
  <si>
    <t>Snowblowers (Residential)</t>
  </si>
  <si>
    <t>2260004036</t>
  </si>
  <si>
    <t>Furnace</t>
  </si>
  <si>
    <t>30111299</t>
  </si>
  <si>
    <t>30111301</t>
  </si>
  <si>
    <t>Boric Acid</t>
  </si>
  <si>
    <t>30111401</t>
  </si>
  <si>
    <t>Potassium Chloride</t>
  </si>
  <si>
    <t>30111501</t>
  </si>
  <si>
    <t>Aluminum Sulfate Manufacturing</t>
  </si>
  <si>
    <t>Bauxite Unloading</t>
  </si>
  <si>
    <t>30111502</t>
  </si>
  <si>
    <t>Hammer Mill</t>
  </si>
  <si>
    <t>30111503</t>
  </si>
  <si>
    <t>Bauxite Storage</t>
  </si>
  <si>
    <t>30111504</t>
  </si>
  <si>
    <t>Elevator</t>
  </si>
  <si>
    <t>30111505</t>
  </si>
  <si>
    <t>Conveyor</t>
  </si>
  <si>
    <t>30111506</t>
  </si>
  <si>
    <t>Cooker</t>
  </si>
  <si>
    <t>30111507</t>
  </si>
  <si>
    <t>Alums Storage</t>
  </si>
  <si>
    <t>30111508</t>
  </si>
  <si>
    <t>H2SO4 Process Tank</t>
  </si>
  <si>
    <t>30111509</t>
  </si>
  <si>
    <t>Alums Loading</t>
  </si>
  <si>
    <t>30112001</t>
  </si>
  <si>
    <t>Formaldahyde, Acrolein, Acetaldehyde, Butyraldehyde</t>
  </si>
  <si>
    <t>Formaldehyde: Silver Catalyst</t>
  </si>
  <si>
    <t>30112002</t>
  </si>
  <si>
    <t>Formaldehyde: Mixed Oxide Catalyst</t>
  </si>
  <si>
    <t>30112005</t>
  </si>
  <si>
    <t>Formaldehyde: Absorber Vent</t>
  </si>
  <si>
    <t>30112006</t>
  </si>
  <si>
    <t>Formaldehyde: Fractionator Vent</t>
  </si>
  <si>
    <t>30112007</t>
  </si>
  <si>
    <t>Formaldehyde: Fugitive Emissions</t>
  </si>
  <si>
    <t>30112011</t>
  </si>
  <si>
    <t>Acetaldehyde from Ethylene</t>
  </si>
  <si>
    <t>30112012</t>
  </si>
  <si>
    <t>Acetaldehyde from Ethanol</t>
  </si>
  <si>
    <t>30112013</t>
  </si>
  <si>
    <t>Acetaldehyde: Off-air Absorber Vent</t>
  </si>
  <si>
    <t>30112014</t>
  </si>
  <si>
    <t>Acetaldehyde: Off-gas Absorber Vent</t>
  </si>
  <si>
    <t>30112017</t>
  </si>
  <si>
    <t>Acetaldehyde: Fugitive Emissions</t>
  </si>
  <si>
    <t>30112021</t>
  </si>
  <si>
    <t>Butyraldehyde: General</t>
  </si>
  <si>
    <t>30112031</t>
  </si>
  <si>
    <t>Acrolein: CO2 Stripping Tower</t>
  </si>
  <si>
    <t>30112032</t>
  </si>
  <si>
    <t>Acrolein: Aqueous Acrolein Receiver</t>
  </si>
  <si>
    <t>30112033</t>
  </si>
  <si>
    <t>Acrolein: Distillation System</t>
  </si>
  <si>
    <t>30112034</t>
  </si>
  <si>
    <t>Acrolein: Refrigeration Unit</t>
  </si>
  <si>
    <t>30112037</t>
  </si>
  <si>
    <t>Acrolein: Fugitive Emissions</t>
  </si>
  <si>
    <t>30112099</t>
  </si>
  <si>
    <t>Acrolein: Other Not Classified</t>
  </si>
  <si>
    <t>30112199</t>
  </si>
  <si>
    <t>Organic Dyes/Pigments</t>
  </si>
  <si>
    <t>30112401</t>
  </si>
  <si>
    <t>30112402</t>
  </si>
  <si>
    <t>Butadiene Dryer</t>
  </si>
  <si>
    <t>30112403</t>
  </si>
  <si>
    <t>Chlorination Reactor</t>
  </si>
  <si>
    <t>30112404</t>
  </si>
  <si>
    <t>Dichlorobutene Still</t>
  </si>
  <si>
    <t>30112405</t>
  </si>
  <si>
    <t>Isomerization and 3,4-DCB Recovery Vent</t>
  </si>
  <si>
    <t>30112406</t>
  </si>
  <si>
    <t>Chloroprene Stripper</t>
  </si>
  <si>
    <t>30112407</t>
  </si>
  <si>
    <t>Brine Stripper</t>
  </si>
  <si>
    <t>30112480</t>
  </si>
  <si>
    <t>30112501</t>
  </si>
  <si>
    <t>Chlorine Derivatives</t>
  </si>
  <si>
    <t>Charge with Copper: Electric Arc Furnace</t>
  </si>
  <si>
    <t>30400221</t>
  </si>
  <si>
    <t>Charge with Brass and Bronze: Electric Arc Furnace</t>
  </si>
  <si>
    <t>30400223</t>
  </si>
  <si>
    <t>Charge with Copper: Electric Induction</t>
  </si>
  <si>
    <t>30400224</t>
  </si>
  <si>
    <t>Charge with Brass and Bronze: Electric Induction</t>
  </si>
  <si>
    <t>30400230</t>
  </si>
  <si>
    <t>Scrap Metal Pretreatment</t>
  </si>
  <si>
    <t>30400231</t>
  </si>
  <si>
    <t>Scrap Dryer</t>
  </si>
  <si>
    <t>30400232</t>
  </si>
  <si>
    <t>Wire Incinerator</t>
  </si>
  <si>
    <t>30400233</t>
  </si>
  <si>
    <t>30400234</t>
  </si>
  <si>
    <t>Cupola Furnace</t>
  </si>
  <si>
    <t>30400235</t>
  </si>
  <si>
    <t>Reverberatory Furnace</t>
  </si>
  <si>
    <t>30400236</t>
  </si>
  <si>
    <t>Rotary Furnace</t>
  </si>
  <si>
    <t>30400237</t>
  </si>
  <si>
    <t>Crucible Furnace</t>
  </si>
  <si>
    <t>30400238</t>
  </si>
  <si>
    <t>30400239</t>
  </si>
  <si>
    <t>Casting Operations</t>
  </si>
  <si>
    <t>30400240</t>
  </si>
  <si>
    <t>Charge with Copper: Holding Furnace</t>
  </si>
  <si>
    <t>30400241</t>
  </si>
  <si>
    <t>30400242</t>
  </si>
  <si>
    <t>Charge with Other Alloy (7%): Reverberatory Furnace</t>
  </si>
  <si>
    <t>30400243</t>
  </si>
  <si>
    <t>Charge with High Lead Alloy (58%): Reverberatory Furnace</t>
  </si>
  <si>
    <t>30400244</t>
  </si>
  <si>
    <t>Charge with Red/Yellow Brass: Reverberatory Furnace</t>
  </si>
  <si>
    <t>30400250</t>
  </si>
  <si>
    <t>Charge with Copper: Converter</t>
  </si>
  <si>
    <t>30400251</t>
  </si>
  <si>
    <t>Charge with Brass and Bronze: Converter</t>
  </si>
  <si>
    <t>30400299</t>
  </si>
  <si>
    <t>30400301</t>
  </si>
  <si>
    <t>Grey Iron Foundries</t>
  </si>
  <si>
    <t>Cupola</t>
  </si>
  <si>
    <t>30400302</t>
  </si>
  <si>
    <t>30400303</t>
  </si>
  <si>
    <t>30400304</t>
  </si>
  <si>
    <t>Electric Arc Furnace</t>
  </si>
  <si>
    <t>30400305</t>
  </si>
  <si>
    <t>Annealing Operation</t>
  </si>
  <si>
    <t>30400310</t>
  </si>
  <si>
    <t>Inoculation</t>
  </si>
  <si>
    <t>30400314</t>
  </si>
  <si>
    <t>Scrap Metal Preheating</t>
  </si>
  <si>
    <t>30400358</t>
  </si>
  <si>
    <t>Sand Screens</t>
  </si>
  <si>
    <t>30400360</t>
  </si>
  <si>
    <t>Castings Finishing</t>
  </si>
  <si>
    <t>30400370</t>
  </si>
  <si>
    <t>Shell Core Machine</t>
  </si>
  <si>
    <t>30400371</t>
  </si>
  <si>
    <t>Core Machines/Other</t>
  </si>
  <si>
    <t>30400398</t>
  </si>
  <si>
    <t>30400399</t>
  </si>
  <si>
    <t>30400401</t>
  </si>
  <si>
    <t>Lead</t>
  </si>
  <si>
    <t>Pot Furnace</t>
  </si>
  <si>
    <t>30400402</t>
  </si>
  <si>
    <t>30400403</t>
  </si>
  <si>
    <t>Blast Furnace (Cupola)</t>
  </si>
  <si>
    <t>30400404</t>
  </si>
  <si>
    <t>Rotary Sweating Furnace</t>
  </si>
  <si>
    <t>30400405</t>
  </si>
  <si>
    <t>Reverberatory Sweating Furnace</t>
  </si>
  <si>
    <t>30400406</t>
  </si>
  <si>
    <t>Pot Furnace Heater: Distillate Oil</t>
  </si>
  <si>
    <t>30400321</t>
  </si>
  <si>
    <t>Magnesium Treatment</t>
  </si>
  <si>
    <t>30400322</t>
  </si>
  <si>
    <t>Refining</t>
  </si>
  <si>
    <t>30400325</t>
  </si>
  <si>
    <t>Castings Cooling</t>
  </si>
  <si>
    <t>30400330</t>
  </si>
  <si>
    <t>Miscellaneous Casting-Fabricating **</t>
  </si>
  <si>
    <t>30400331</t>
  </si>
  <si>
    <t>Casting Shakeout</t>
  </si>
  <si>
    <t>30400332</t>
  </si>
  <si>
    <t>Casting Knock Out</t>
  </si>
  <si>
    <t>30400333</t>
  </si>
  <si>
    <t>Shakeout Machine</t>
  </si>
  <si>
    <t>30400340</t>
  </si>
  <si>
    <t>Grinding/Cleaning</t>
  </si>
  <si>
    <t>30400341</t>
  </si>
  <si>
    <t>Casting Cleaning/Tumblers</t>
  </si>
  <si>
    <t>30400342</t>
  </si>
  <si>
    <t>Casting Cleaning/Chippers</t>
  </si>
  <si>
    <t>30400350</t>
  </si>
  <si>
    <t>Sand Grinding/Handling</t>
  </si>
  <si>
    <t>30400351</t>
  </si>
  <si>
    <t>Core Ovens</t>
  </si>
  <si>
    <t>30400352</t>
  </si>
  <si>
    <t>30400353</t>
  </si>
  <si>
    <t>30400354</t>
  </si>
  <si>
    <t>30400355</t>
  </si>
  <si>
    <t>Sand Dryer</t>
  </si>
  <si>
    <t>30400356</t>
  </si>
  <si>
    <t>Sand Silo</t>
  </si>
  <si>
    <t>30400357</t>
  </si>
  <si>
    <t>Conveyors/Elevators</t>
  </si>
  <si>
    <t>Chloromethanes via MH &amp; MCC Processes: Chloroform Condenser</t>
  </si>
  <si>
    <t>30112599</t>
  </si>
  <si>
    <t>30112699</t>
  </si>
  <si>
    <t>Brominated Organics</t>
  </si>
  <si>
    <t>Bromine Organics</t>
  </si>
  <si>
    <t>30112701</t>
  </si>
  <si>
    <t>Fluorocarbons/Chlorofluorocarbons</t>
  </si>
  <si>
    <t>30112702</t>
  </si>
  <si>
    <t>Distillation Column</t>
  </si>
  <si>
    <t>30112703</t>
  </si>
  <si>
    <t>HCl Recovery Column</t>
  </si>
  <si>
    <t>30112720</t>
  </si>
  <si>
    <t>LPG Equipment except Rail and Marine</t>
  </si>
  <si>
    <t>2267001000</t>
  </si>
  <si>
    <t>2267001010</t>
  </si>
  <si>
    <t>2267001020</t>
  </si>
  <si>
    <t>2267001030</t>
  </si>
  <si>
    <t>2267001040</t>
  </si>
  <si>
    <t>2267001050</t>
  </si>
  <si>
    <t>2267001060</t>
  </si>
  <si>
    <t>2267002000</t>
  </si>
  <si>
    <t>2267002003</t>
  </si>
  <si>
    <t>2267002006</t>
  </si>
  <si>
    <t>2267002009</t>
  </si>
  <si>
    <t>2267002015</t>
  </si>
  <si>
    <t>2267002018</t>
  </si>
  <si>
    <t>2267002021</t>
  </si>
  <si>
    <t>2267002024</t>
  </si>
  <si>
    <t>2267002027</t>
  </si>
  <si>
    <t>2267002030</t>
  </si>
  <si>
    <t>2267002033</t>
  </si>
  <si>
    <t>2267002036</t>
  </si>
  <si>
    <t>2267002039</t>
  </si>
  <si>
    <t>2267002042</t>
  </si>
  <si>
    <t>2267002045</t>
  </si>
  <si>
    <t>2267002048</t>
  </si>
  <si>
    <t>2267002051</t>
  </si>
  <si>
    <t>2267002054</t>
  </si>
  <si>
    <t>2267002057</t>
  </si>
  <si>
    <t>2267002060</t>
  </si>
  <si>
    <t>2267002063</t>
  </si>
  <si>
    <t>2267002066</t>
  </si>
  <si>
    <t>2267002069</t>
  </si>
  <si>
    <t>2267002072</t>
  </si>
  <si>
    <t>2267002075</t>
  </si>
  <si>
    <t>2267002078</t>
  </si>
  <si>
    <t>2267002081</t>
  </si>
  <si>
    <t>2267003000</t>
  </si>
  <si>
    <t>2267003010</t>
  </si>
  <si>
    <t>2267003020</t>
  </si>
  <si>
    <t>2267003030</t>
  </si>
  <si>
    <t>2267003040</t>
  </si>
  <si>
    <t>2267003050</t>
  </si>
  <si>
    <t>2267003060</t>
  </si>
  <si>
    <t>2267003070</t>
  </si>
  <si>
    <t>2267004000</t>
  </si>
  <si>
    <t>2267004010</t>
  </si>
  <si>
    <t>2267004011</t>
  </si>
  <si>
    <t>2267004015</t>
  </si>
  <si>
    <t>2267004016</t>
  </si>
  <si>
    <t>2267004020</t>
  </si>
  <si>
    <t>2267004021</t>
  </si>
  <si>
    <t>2267004025</t>
  </si>
  <si>
    <t>2267004026</t>
  </si>
  <si>
    <t>2267004030</t>
  </si>
  <si>
    <t>2267004031</t>
  </si>
  <si>
    <t>2267004035</t>
  </si>
  <si>
    <t>2267004036</t>
  </si>
  <si>
    <t>2267004040</t>
  </si>
  <si>
    <t>2267004041</t>
  </si>
  <si>
    <t>2267004045</t>
  </si>
  <si>
    <t>2267004046</t>
  </si>
  <si>
    <t>2267004050</t>
  </si>
  <si>
    <t>2267004051</t>
  </si>
  <si>
    <t>2267004055</t>
  </si>
  <si>
    <t>2267004056</t>
  </si>
  <si>
    <t>2267004060</t>
  </si>
  <si>
    <t>2267004061</t>
  </si>
  <si>
    <t>2267004065</t>
  </si>
  <si>
    <t>2267004066</t>
  </si>
  <si>
    <t>2267004071</t>
  </si>
  <si>
    <t>2267004075</t>
  </si>
  <si>
    <t>2267004076</t>
  </si>
  <si>
    <t>2267005000</t>
  </si>
  <si>
    <t>2267005010</t>
  </si>
  <si>
    <t>2267005015</t>
  </si>
  <si>
    <t>2267005020</t>
  </si>
  <si>
    <t>2267005025</t>
  </si>
  <si>
    <t>2267005030</t>
  </si>
  <si>
    <t>2267005035</t>
  </si>
  <si>
    <t>2267005040</t>
  </si>
  <si>
    <t>2267005045</t>
  </si>
  <si>
    <t>2267005050</t>
  </si>
  <si>
    <t>2267005055</t>
  </si>
  <si>
    <t>2267005060</t>
  </si>
  <si>
    <t>2267006000</t>
  </si>
  <si>
    <t>2267006005</t>
  </si>
  <si>
    <t>2267006010</t>
  </si>
  <si>
    <t>2267006015</t>
  </si>
  <si>
    <t>2267006020</t>
  </si>
  <si>
    <t>2267006025</t>
  </si>
  <si>
    <t>2267006030</t>
  </si>
  <si>
    <t>2267007000</t>
  </si>
  <si>
    <t>2267007005</t>
  </si>
  <si>
    <t>2267007010</t>
  </si>
  <si>
    <t>2267007015</t>
  </si>
  <si>
    <t>2267008000</t>
  </si>
  <si>
    <t>2267008005</t>
  </si>
  <si>
    <t>2267009000</t>
  </si>
  <si>
    <t>2267009010</t>
  </si>
  <si>
    <t>2267010000</t>
  </si>
  <si>
    <t>2267010010</t>
  </si>
  <si>
    <t>2268000000</t>
  </si>
  <si>
    <t>CNG</t>
  </si>
  <si>
    <t>CNG Equipment except Rail and Marine</t>
  </si>
  <si>
    <t>2268001000</t>
  </si>
  <si>
    <t>2268001010</t>
  </si>
  <si>
    <t>2268001020</t>
  </si>
  <si>
    <t>2268001030</t>
  </si>
  <si>
    <t>2268001040</t>
  </si>
  <si>
    <t>2268001050</t>
  </si>
  <si>
    <t>2268001060</t>
  </si>
  <si>
    <t>2268002000</t>
  </si>
  <si>
    <t>2268002003</t>
  </si>
  <si>
    <t>2268002006</t>
  </si>
  <si>
    <t>2268002009</t>
  </si>
  <si>
    <t>2268002015</t>
  </si>
  <si>
    <t>2268002018</t>
  </si>
  <si>
    <t>2268002021</t>
  </si>
  <si>
    <t>2268002024</t>
  </si>
  <si>
    <t>2268002027</t>
  </si>
  <si>
    <t>2268002030</t>
  </si>
  <si>
    <t>2268002033</t>
  </si>
  <si>
    <t>2268002036</t>
  </si>
  <si>
    <t>2268002039</t>
  </si>
  <si>
    <t>2268002042</t>
  </si>
  <si>
    <t>2268002045</t>
  </si>
  <si>
    <t>2268002048</t>
  </si>
  <si>
    <t>2268002051</t>
  </si>
  <si>
    <t>2268002054</t>
  </si>
  <si>
    <t>2268002057</t>
  </si>
  <si>
    <t>2268002060</t>
  </si>
  <si>
    <t>2268002063</t>
  </si>
  <si>
    <t>2268002066</t>
  </si>
  <si>
    <t>2268002069</t>
  </si>
  <si>
    <t>2268002072</t>
  </si>
  <si>
    <t>2268002075</t>
  </si>
  <si>
    <t>2268002078</t>
  </si>
  <si>
    <t>2268002081</t>
  </si>
  <si>
    <t>2268003000</t>
  </si>
  <si>
    <t>2268003010</t>
  </si>
  <si>
    <t>2268003020</t>
  </si>
  <si>
    <t>2268003030</t>
  </si>
  <si>
    <t>2268003040</t>
  </si>
  <si>
    <t>2268003050</t>
  </si>
  <si>
    <t>2268003060</t>
  </si>
  <si>
    <t>2268003070</t>
  </si>
  <si>
    <t>2268004000</t>
  </si>
  <si>
    <t>2268004010</t>
  </si>
  <si>
    <t>2268004011</t>
  </si>
  <si>
    <t>2268004015</t>
  </si>
  <si>
    <t>2525010010</t>
  </si>
  <si>
    <t>2525010020</t>
  </si>
  <si>
    <t>2525010030</t>
  </si>
  <si>
    <t>2525010040</t>
  </si>
  <si>
    <t>Benzene Recovery/Recycle</t>
  </si>
  <si>
    <t>30116905</t>
  </si>
  <si>
    <t>2268004016</t>
  </si>
  <si>
    <t>2268004020</t>
  </si>
  <si>
    <t>2268004021</t>
  </si>
  <si>
    <t>2268004025</t>
  </si>
  <si>
    <t>2268004026</t>
  </si>
  <si>
    <t>2268004030</t>
  </si>
  <si>
    <t>2268004031</t>
  </si>
  <si>
    <t>2268004035</t>
  </si>
  <si>
    <t>2268004036</t>
  </si>
  <si>
    <t>2268004040</t>
  </si>
  <si>
    <t>2268004041</t>
  </si>
  <si>
    <t>2268004045</t>
  </si>
  <si>
    <t>2268004046</t>
  </si>
  <si>
    <t>2268004050</t>
  </si>
  <si>
    <t>2268004051</t>
  </si>
  <si>
    <t>2268004055</t>
  </si>
  <si>
    <t>2268004056</t>
  </si>
  <si>
    <t>2268004060</t>
  </si>
  <si>
    <t>2268004061</t>
  </si>
  <si>
    <t>2268004065</t>
  </si>
  <si>
    <t>2268004066</t>
  </si>
  <si>
    <t>2268004071</t>
  </si>
  <si>
    <t>2268004075</t>
  </si>
  <si>
    <t>2268004076</t>
  </si>
  <si>
    <t>2268005000</t>
  </si>
  <si>
    <t>2268005010</t>
  </si>
  <si>
    <t>2268005015</t>
  </si>
  <si>
    <t>2268005020</t>
  </si>
  <si>
    <t>2268005025</t>
  </si>
  <si>
    <t>2268005030</t>
  </si>
  <si>
    <t>2268005035</t>
  </si>
  <si>
    <t>2268005040</t>
  </si>
  <si>
    <t>2268005045</t>
  </si>
  <si>
    <t>2268005050</t>
  </si>
  <si>
    <t>30117631</t>
  </si>
  <si>
    <t>Light-ends Stripper</t>
  </si>
  <si>
    <t>30117632</t>
  </si>
  <si>
    <t>30117633</t>
  </si>
  <si>
    <t>Glycerin Flasher Column</t>
  </si>
  <si>
    <t>30117634</t>
  </si>
  <si>
    <t>30117680</t>
  </si>
  <si>
    <t>30118101</t>
  </si>
  <si>
    <t>Toluene Diisocyanate</t>
  </si>
  <si>
    <t>30118102</t>
  </si>
  <si>
    <t>Sulfuric Acid Concentrator</t>
  </si>
  <si>
    <t>30118103</t>
  </si>
  <si>
    <t>30118104</t>
  </si>
  <si>
    <t>Catalyst Filtration</t>
  </si>
  <si>
    <t>30118105</t>
  </si>
  <si>
    <t>TDA Vacuum Distillation Vent</t>
  </si>
  <si>
    <t>30118106</t>
  </si>
  <si>
    <t>Dichlorobenzene Solvent Recovery</t>
  </si>
  <si>
    <t>30118107</t>
  </si>
  <si>
    <t>TDI Flash Distillation</t>
  </si>
  <si>
    <t>30118108</t>
  </si>
  <si>
    <t>TDI Purification</t>
  </si>
  <si>
    <t>30118109</t>
  </si>
  <si>
    <t>Residue Vacuum Distillation Unit</t>
  </si>
  <si>
    <t>30118110</t>
  </si>
  <si>
    <t>Kettle-Sweat Furnace: Clean Metallic Scrap</t>
  </si>
  <si>
    <t>30400818</t>
  </si>
  <si>
    <t>Reverberatory Sweat Furnace: Clean Metallic Scrap</t>
  </si>
  <si>
    <t>30400824</t>
  </si>
  <si>
    <t>Kettle-Sweat Furnace: General Metallic Scrap</t>
  </si>
  <si>
    <t>30400828</t>
  </si>
  <si>
    <t>Reverberatory Sweat Furnace: General Metallic Scrap</t>
  </si>
  <si>
    <t>30400834</t>
  </si>
  <si>
    <t>Kettle-Sweat Furnace: Residual Metallic Scrap</t>
  </si>
  <si>
    <t>30400838</t>
  </si>
  <si>
    <t>Reverberatory Sweat Furnace: Residual Metallic Scrap</t>
  </si>
  <si>
    <t>30400840</t>
  </si>
  <si>
    <t>30400841</t>
  </si>
  <si>
    <t>Scrap Melting: Crucible</t>
  </si>
  <si>
    <t>30400842</t>
  </si>
  <si>
    <t>Scrap Melting: Reverberatory Furnace</t>
  </si>
  <si>
    <t>30400843</t>
  </si>
  <si>
    <t>Scrap Melting: Electric Induction Furnace</t>
  </si>
  <si>
    <t>30400851</t>
  </si>
  <si>
    <t>Retort and Muffle Distillation: Pouring</t>
  </si>
  <si>
    <t>30400852</t>
  </si>
  <si>
    <t>Retort and Muffle Distillation: Casting</t>
  </si>
  <si>
    <t>30400853</t>
  </si>
  <si>
    <t>Graphite Rod Distillation</t>
  </si>
  <si>
    <t>30400854</t>
  </si>
  <si>
    <t>Retort Distillation/Oxidation</t>
  </si>
  <si>
    <t>30400855</t>
  </si>
  <si>
    <t>Muffle Distillation/Oxidation</t>
  </si>
  <si>
    <t>30400861</t>
  </si>
  <si>
    <t>Reverberatory Sweating</t>
  </si>
  <si>
    <t>30400862</t>
  </si>
  <si>
    <t>Rotary Sweating</t>
  </si>
  <si>
    <t>30400863</t>
  </si>
  <si>
    <t>Muffle Sweating</t>
  </si>
  <si>
    <t>30400864</t>
  </si>
  <si>
    <t>Kettle (Pot) Sweating</t>
  </si>
  <si>
    <t>30400865</t>
  </si>
  <si>
    <t>Electric Resistance Sweating</t>
  </si>
  <si>
    <t>30400866</t>
  </si>
  <si>
    <t>Sodium Carbonate Leaching</t>
  </si>
  <si>
    <t>30400867</t>
  </si>
  <si>
    <t>Kettle (Pot) Melting Furnace</t>
  </si>
  <si>
    <t>30400868</t>
  </si>
  <si>
    <t>Crucible Melting Furnace</t>
  </si>
  <si>
    <t>30400869</t>
  </si>
  <si>
    <t>Reverberatory Melting Furnace</t>
  </si>
  <si>
    <t>30400870</t>
  </si>
  <si>
    <t>Electric Induction Melting Furnace</t>
  </si>
  <si>
    <t>30400871</t>
  </si>
  <si>
    <t>Alloying Retort Distillation</t>
  </si>
  <si>
    <t>30400872</t>
  </si>
  <si>
    <t>Retort and Muffle Distillation</t>
  </si>
  <si>
    <t>30400873</t>
  </si>
  <si>
    <t>30400874</t>
  </si>
  <si>
    <t>30400875</t>
  </si>
  <si>
    <t>30400876</t>
  </si>
  <si>
    <t>30400877</t>
  </si>
  <si>
    <t>Retort Reduction</t>
  </si>
  <si>
    <t>30400899</t>
  </si>
  <si>
    <t>30400901</t>
  </si>
  <si>
    <t>Malleable Iron</t>
  </si>
  <si>
    <t>Annealing</t>
  </si>
  <si>
    <t>30400999</t>
  </si>
  <si>
    <t>30401001</t>
  </si>
  <si>
    <t>Nickel</t>
  </si>
  <si>
    <t>Flux Furnace</t>
  </si>
  <si>
    <t>30401002</t>
  </si>
  <si>
    <t>Mixing/Blending/Grinding/Screening</t>
  </si>
  <si>
    <t>30401004</t>
  </si>
  <si>
    <t>Heat Treat Furnace</t>
  </si>
  <si>
    <t>30401005</t>
  </si>
  <si>
    <t>Induction Furnace (Inlet Air)</t>
  </si>
  <si>
    <t>30401006</t>
  </si>
  <si>
    <t>Induction Furnace (Under Vacuum)</t>
  </si>
  <si>
    <t>30401007</t>
  </si>
  <si>
    <t>Electric Arc Furnace with Carbon Electrode</t>
  </si>
  <si>
    <t>30401008</t>
  </si>
  <si>
    <t>30401010</t>
  </si>
  <si>
    <t>Finishing: Pickling/Neutralizing</t>
  </si>
  <si>
    <t>30401011</t>
  </si>
  <si>
    <t>Finishing: Grinding</t>
  </si>
  <si>
    <t>30401015</t>
  </si>
  <si>
    <t>30401016</t>
  </si>
  <si>
    <t>Converters</t>
  </si>
  <si>
    <t>30401017</t>
  </si>
  <si>
    <t>30401018</t>
  </si>
  <si>
    <t>30401019</t>
  </si>
  <si>
    <t>Sinter Machine</t>
  </si>
  <si>
    <t>30401061</t>
  </si>
  <si>
    <t>CHP Cleavage Vent</t>
  </si>
  <si>
    <t>30120280</t>
  </si>
  <si>
    <t>30120501</t>
  </si>
  <si>
    <t>Propylene Oxide</t>
  </si>
  <si>
    <t>30120502</t>
  </si>
  <si>
    <t>Chlorohydronation Process: General</t>
  </si>
  <si>
    <t>30120503</t>
  </si>
  <si>
    <t>Vent Gas Scrubber Vent</t>
  </si>
  <si>
    <t>30120504</t>
  </si>
  <si>
    <t>Saponification Column Vent</t>
  </si>
  <si>
    <t>30120505</t>
  </si>
  <si>
    <t>PO Stripping Column Vent</t>
  </si>
  <si>
    <t>30120506</t>
  </si>
  <si>
    <t>Light-ends Stripping Column Vent</t>
  </si>
  <si>
    <t>30120507</t>
  </si>
  <si>
    <t>PO Final Distillation Column Vent</t>
  </si>
  <si>
    <t>30120508</t>
  </si>
  <si>
    <t>DCP Distillation Column Vent</t>
  </si>
  <si>
    <t>30120509</t>
  </si>
  <si>
    <t>DCIPE Distillation Column Vent</t>
  </si>
  <si>
    <t>30120520</t>
  </si>
  <si>
    <t>Isobutane Hydroperoxide Process: General</t>
  </si>
  <si>
    <t>30120521</t>
  </si>
  <si>
    <t>Oxidation Reactor Scrubber Vent</t>
  </si>
  <si>
    <t>30120522</t>
  </si>
  <si>
    <t>TBA Stripping Column Vent</t>
  </si>
  <si>
    <t>30120523</t>
  </si>
  <si>
    <t>Catalyst Mix Tank Vent</t>
  </si>
  <si>
    <t>30120524</t>
  </si>
  <si>
    <t>30120525</t>
  </si>
  <si>
    <t>Crude TBA Recovery Column Vent</t>
  </si>
  <si>
    <t>30120526</t>
  </si>
  <si>
    <t>TBA Wash-Decant System Vent</t>
  </si>
  <si>
    <t>30120527</t>
  </si>
  <si>
    <t>Wastewater Stripping Column Vent</t>
  </si>
  <si>
    <t>30120528</t>
  </si>
  <si>
    <t>Solvent Scrubber Vent</t>
  </si>
  <si>
    <t>30120529</t>
  </si>
  <si>
    <t>Solvent Recovery Column Vent</t>
  </si>
  <si>
    <t>30120530</t>
  </si>
  <si>
    <t>Water Stripping Column Vent</t>
  </si>
  <si>
    <t>30120531</t>
  </si>
  <si>
    <t>Propylene Glycol and Dipropylene Glycol Combined Vent</t>
  </si>
  <si>
    <t>30120532</t>
  </si>
  <si>
    <t>Flue Gas Vent</t>
  </si>
  <si>
    <t>30120540</t>
  </si>
  <si>
    <t>Ethylbenzene Hydroperoxide Process: General</t>
  </si>
  <si>
    <t>30120541</t>
  </si>
  <si>
    <t>30120542</t>
  </si>
  <si>
    <t>Falling Film Evaporator Vent</t>
  </si>
  <si>
    <t>30120543</t>
  </si>
  <si>
    <t>30120544</t>
  </si>
  <si>
    <t>Separation Column Vent</t>
  </si>
  <si>
    <t>30120545</t>
  </si>
  <si>
    <t>30120546</t>
  </si>
  <si>
    <t>Propylene Recovery Column Vent</t>
  </si>
  <si>
    <t>30120547</t>
  </si>
  <si>
    <t>Product Wash-Decant System Vent</t>
  </si>
  <si>
    <t>30120548</t>
  </si>
  <si>
    <t>Mixed Hydrocarbon Wash-Decant System Vent</t>
  </si>
  <si>
    <t>30120549</t>
  </si>
  <si>
    <t>Ethyl Benzene Wash-Decant System Vent</t>
  </si>
  <si>
    <t>30120550</t>
  </si>
  <si>
    <t>Ethyl Benzene Stripping Column Vent</t>
  </si>
  <si>
    <t>30120551</t>
  </si>
  <si>
    <t>Light-hydrocarbon Stripping Column Vent</t>
  </si>
  <si>
    <t>30120552</t>
  </si>
  <si>
    <t>MBA-AP Stripping Column Vent</t>
  </si>
  <si>
    <t>30120553</t>
  </si>
  <si>
    <t>Dehydration Reactor System Vent</t>
  </si>
  <si>
    <t>30120554</t>
  </si>
  <si>
    <t>Light-impurities Stripping Column Vent</t>
  </si>
  <si>
    <t>30120555</t>
  </si>
  <si>
    <t>Styrene Finishing Column Vent</t>
  </si>
  <si>
    <t>30120580</t>
  </si>
  <si>
    <t>30120601</t>
  </si>
  <si>
    <t>Styrene</t>
  </si>
  <si>
    <t>30120602</t>
  </si>
  <si>
    <t>Benzene Recycle</t>
  </si>
  <si>
    <t>30120603</t>
  </si>
  <si>
    <t>Styrene Purification</t>
  </si>
  <si>
    <t>30120680</t>
  </si>
  <si>
    <t>30121001</t>
  </si>
  <si>
    <t>Caprolactum (Use 3-01-130 for Ammonium Sulfate By-product Production)</t>
  </si>
  <si>
    <t>30121002</t>
  </si>
  <si>
    <t>Cyclohexanone Purification Vent</t>
  </si>
  <si>
    <t>30121003</t>
  </si>
  <si>
    <t>Dehydrogenation Reactor Vent</t>
  </si>
  <si>
    <t>30121004</t>
  </si>
  <si>
    <t>Oleum Reactor</t>
  </si>
  <si>
    <t>30500106</t>
  </si>
  <si>
    <t>Shingles and Rolls: Spraying Only</t>
  </si>
  <si>
    <t>30500107</t>
  </si>
  <si>
    <t>Shingles and Rolls: Mineral Dryer</t>
  </si>
  <si>
    <t>30500108</t>
  </si>
  <si>
    <t>Shingles and Rolls: Coating</t>
  </si>
  <si>
    <t>30500110</t>
  </si>
  <si>
    <t>Blowing (Use 3-05-050-01 for MACT)</t>
  </si>
  <si>
    <t>30500111</t>
  </si>
  <si>
    <t>Dipping Only</t>
  </si>
  <si>
    <t>30500112</t>
  </si>
  <si>
    <t>Spraying Only</t>
  </si>
  <si>
    <t>30500113</t>
  </si>
  <si>
    <t>Dipping/Spraying</t>
  </si>
  <si>
    <t>30500114</t>
  </si>
  <si>
    <t>Asphaltic Felt: Coating</t>
  </si>
  <si>
    <t>30500115</t>
  </si>
  <si>
    <t>Storage Bins: Steam Drying Drums</t>
  </si>
  <si>
    <t>30500116</t>
  </si>
  <si>
    <t>Shingle Saturation: Dip Saturator, Drying-in Drum, Hot Looper &amp; Coater</t>
  </si>
  <si>
    <t>30500117</t>
  </si>
  <si>
    <t>Methanol: Purge Gas Vent</t>
  </si>
  <si>
    <t>30125003</t>
  </si>
  <si>
    <t>Methanol: Distillation Vent</t>
  </si>
  <si>
    <t>30125004</t>
  </si>
  <si>
    <t>Methanol: Fugitive Emissions</t>
  </si>
  <si>
    <t>30125005</t>
  </si>
  <si>
    <t>Ethanol via Ethylene</t>
  </si>
  <si>
    <t>30125010</t>
  </si>
  <si>
    <t>Ethanol by Fermentation</t>
  </si>
  <si>
    <t>30125015</t>
  </si>
  <si>
    <t>Urban Other Freeways and Expressways: Total</t>
  </si>
  <si>
    <t>2201001270</t>
  </si>
  <si>
    <t>Urban Other Principal Arterial: Total</t>
  </si>
  <si>
    <t>2201001290</t>
  </si>
  <si>
    <t>Urban Minor Arterial: Total</t>
  </si>
  <si>
    <t>2201001310</t>
  </si>
  <si>
    <t>Urban Collector: Total</t>
  </si>
  <si>
    <t>2201001330</t>
  </si>
  <si>
    <t>Urban Local: Total</t>
  </si>
  <si>
    <t>2201020000</t>
  </si>
  <si>
    <t>Fellers/Bunchers ** (see 22-70-007-015)</t>
  </si>
  <si>
    <t>2270008000</t>
  </si>
  <si>
    <t>2270008005</t>
  </si>
  <si>
    <t>SCC8 - added "Ground"</t>
  </si>
  <si>
    <t>2270008010</t>
  </si>
  <si>
    <t>2270009000</t>
  </si>
  <si>
    <t>2270009010</t>
  </si>
  <si>
    <t>2270010000</t>
  </si>
  <si>
    <t>2270010010</t>
  </si>
  <si>
    <t>2275000000</t>
  </si>
  <si>
    <t>Aircraft</t>
  </si>
  <si>
    <t>All Aircraft Types and Operations</t>
  </si>
  <si>
    <t>2275001000</t>
  </si>
  <si>
    <t>Military Aircraft</t>
  </si>
  <si>
    <t>2275020000</t>
  </si>
  <si>
    <t>Commercial Aircraft</t>
  </si>
  <si>
    <t>Total: All Types</t>
  </si>
  <si>
    <t>2275050000</t>
  </si>
  <si>
    <t>General Aviation</t>
  </si>
  <si>
    <t>2275060000</t>
  </si>
  <si>
    <t>Air Taxi</t>
  </si>
  <si>
    <t>2275070000</t>
  </si>
  <si>
    <t>Aircraft Auxiliary Power Units</t>
  </si>
  <si>
    <t>2275085000</t>
  </si>
  <si>
    <t>Unpaved Airstrips</t>
  </si>
  <si>
    <t>2275900000</t>
  </si>
  <si>
    <t>Refueling: All Fuels</t>
  </si>
  <si>
    <t>All Processes  ** (Use 25-01-080-xxx)</t>
  </si>
  <si>
    <t>xref to new scc</t>
  </si>
  <si>
    <t>2275900101</t>
  </si>
  <si>
    <t>Displacement Loss/Uncontrolled</t>
  </si>
  <si>
    <t>2275900102</t>
  </si>
  <si>
    <t>Displacement Loss/Controlled</t>
  </si>
  <si>
    <t>2275900103</t>
  </si>
  <si>
    <t>Spillage</t>
  </si>
  <si>
    <t>2201020290</t>
  </si>
  <si>
    <t>2201020310</t>
  </si>
  <si>
    <t>2201020330</t>
  </si>
  <si>
    <t>2201040000</t>
  </si>
  <si>
    <t>Light Duty Gasoline Trucks 3 &amp; 4 (M6) = LDGT2 (M5)</t>
  </si>
  <si>
    <t>2201040110</t>
  </si>
  <si>
    <t>2201040130</t>
  </si>
  <si>
    <t>2201040150</t>
  </si>
  <si>
    <t>2201040170</t>
  </si>
  <si>
    <t>2201040190</t>
  </si>
  <si>
    <t>2201040210</t>
  </si>
  <si>
    <t>2201040230</t>
  </si>
  <si>
    <t>2201040250</t>
  </si>
  <si>
    <t>2201040270</t>
  </si>
  <si>
    <t>2201040290</t>
  </si>
  <si>
    <t>2201040310</t>
  </si>
  <si>
    <t>2201040330</t>
  </si>
  <si>
    <t>2201070000</t>
  </si>
  <si>
    <t>Heavy Duty Gasoline Vehicles 2B thru 8B &amp; Buses (HDGV)</t>
  </si>
  <si>
    <t>2201070110</t>
  </si>
  <si>
    <t>2201070130</t>
  </si>
  <si>
    <t>SCC8 - Urban to Rural</t>
  </si>
  <si>
    <t>2201070150</t>
  </si>
  <si>
    <t>2201070170</t>
  </si>
  <si>
    <t>2201070190</t>
  </si>
  <si>
    <t>2201070210</t>
  </si>
  <si>
    <t>2201070230</t>
  </si>
  <si>
    <t>2201070250</t>
  </si>
  <si>
    <t>2201070270</t>
  </si>
  <si>
    <t>2201070290</t>
  </si>
  <si>
    <t>2201070310</t>
  </si>
  <si>
    <t>2201070330</t>
  </si>
  <si>
    <t>2201080000</t>
  </si>
  <si>
    <t>Motorcycles (MC)</t>
  </si>
  <si>
    <t>2201080110</t>
  </si>
  <si>
    <t>2201080130</t>
  </si>
  <si>
    <t>2201080150</t>
  </si>
  <si>
    <t>2201080170</t>
  </si>
  <si>
    <t>2201080190</t>
  </si>
  <si>
    <t>2201080210</t>
  </si>
  <si>
    <t>2201080230</t>
  </si>
  <si>
    <t>2201080250</t>
  </si>
  <si>
    <t>2201080270</t>
  </si>
  <si>
    <t>2201080290</t>
  </si>
  <si>
    <t>2201080310</t>
  </si>
  <si>
    <t>2201080330</t>
  </si>
  <si>
    <t>2230001000</t>
  </si>
  <si>
    <t>Highway Vehicles - Diesel</t>
  </si>
  <si>
    <t>Light Duty Diesel Vehicles (LDDV)</t>
  </si>
  <si>
    <t>2230001110</t>
  </si>
  <si>
    <t>2230001130</t>
  </si>
  <si>
    <t>2230001150</t>
  </si>
  <si>
    <t>2230001170</t>
  </si>
  <si>
    <t>2230001190</t>
  </si>
  <si>
    <t>2230001210</t>
  </si>
  <si>
    <t>2230001230</t>
  </si>
  <si>
    <t>2230001250</t>
  </si>
  <si>
    <t>2230001270</t>
  </si>
  <si>
    <t>2230001290</t>
  </si>
  <si>
    <t>2230001310</t>
  </si>
  <si>
    <t>2230001330</t>
  </si>
  <si>
    <t>2230060000</t>
  </si>
  <si>
    <t>Light Duty Diesel Trucks 1 thru 4 (M6) (LDDT)</t>
  </si>
  <si>
    <t>2230060110</t>
  </si>
  <si>
    <t>2230060130</t>
  </si>
  <si>
    <t>2230060150</t>
  </si>
  <si>
    <t>2230060170</t>
  </si>
  <si>
    <t>2230060190</t>
  </si>
  <si>
    <t>2230060210</t>
  </si>
  <si>
    <t>2230060230</t>
  </si>
  <si>
    <t>2230060250</t>
  </si>
  <si>
    <t>2230060270</t>
  </si>
  <si>
    <t>2230060290</t>
  </si>
  <si>
    <t>2230060310</t>
  </si>
  <si>
    <t>2230060330</t>
  </si>
  <si>
    <t>2230070000</t>
  </si>
  <si>
    <t>All HDDV including Buses (use subdivisions -071 thru -075 if possible)</t>
  </si>
  <si>
    <t>2230070110</t>
  </si>
  <si>
    <t>2230070130</t>
  </si>
  <si>
    <t>2230070150</t>
  </si>
  <si>
    <t>2230070170</t>
  </si>
  <si>
    <t>2230070190</t>
  </si>
  <si>
    <t>2230070210</t>
  </si>
  <si>
    <t>2230070230</t>
  </si>
  <si>
    <t>2230070250</t>
  </si>
  <si>
    <t>2230070270</t>
  </si>
  <si>
    <t>2230070290</t>
  </si>
  <si>
    <t>2230070310</t>
  </si>
  <si>
    <t>2230070330</t>
  </si>
  <si>
    <t>2230071110</t>
  </si>
  <si>
    <t>Heavy Duty Diesel Vehicles (HDDV) Class 2B</t>
  </si>
  <si>
    <t>2230071130</t>
  </si>
  <si>
    <t>2230071150</t>
  </si>
  <si>
    <t>2230071170</t>
  </si>
  <si>
    <t>2230071190</t>
  </si>
  <si>
    <t>2230071210</t>
  </si>
  <si>
    <t>2230071230</t>
  </si>
  <si>
    <t>2230071250</t>
  </si>
  <si>
    <t>2230071270</t>
  </si>
  <si>
    <t>2230071290</t>
  </si>
  <si>
    <t>2230071310</t>
  </si>
  <si>
    <t>2230071330</t>
  </si>
  <si>
    <t>2230072110</t>
  </si>
  <si>
    <t>Heavy Duty Diesel Vehicles (HDDV) Class 3, 4, &amp; 5</t>
  </si>
  <si>
    <t>2230072130</t>
  </si>
  <si>
    <t>2230072150</t>
  </si>
  <si>
    <t>2230072170</t>
  </si>
  <si>
    <t>2230072190</t>
  </si>
  <si>
    <t>2230072210</t>
  </si>
  <si>
    <t>2230072230</t>
  </si>
  <si>
    <t>2230072250</t>
  </si>
  <si>
    <t>2230072270</t>
  </si>
  <si>
    <t>2230072290</t>
  </si>
  <si>
    <t>2230072310</t>
  </si>
  <si>
    <t>2230072330</t>
  </si>
  <si>
    <t>2230073110</t>
  </si>
  <si>
    <t>Heavy Duty Diesel Vehicles (HDDV) Class 6 &amp; 7</t>
  </si>
  <si>
    <t>2230073130</t>
  </si>
  <si>
    <t>2230073150</t>
  </si>
  <si>
    <t>2230073170</t>
  </si>
  <si>
    <t>2230073190</t>
  </si>
  <si>
    <t>2230073210</t>
  </si>
  <si>
    <t>2230073230</t>
  </si>
  <si>
    <t>2230073250</t>
  </si>
  <si>
    <t>2230073270</t>
  </si>
  <si>
    <t>2230073290</t>
  </si>
  <si>
    <t>2230073310</t>
  </si>
  <si>
    <t>2230073330</t>
  </si>
  <si>
    <t>2230074110</t>
  </si>
  <si>
    <t>Heavy Duty Diesel Vehicles (HDDV) Class 8A &amp; 8B</t>
  </si>
  <si>
    <t>2230074130</t>
  </si>
  <si>
    <t>2230074150</t>
  </si>
  <si>
    <t>2230074170</t>
  </si>
  <si>
    <t>2230074190</t>
  </si>
  <si>
    <t>2230074210</t>
  </si>
  <si>
    <t>2230074230</t>
  </si>
  <si>
    <t>2230074250</t>
  </si>
  <si>
    <t>2230074270</t>
  </si>
  <si>
    <t>2230074290</t>
  </si>
  <si>
    <t>2230074310</t>
  </si>
  <si>
    <t>2230074330</t>
  </si>
  <si>
    <t>2230075110</t>
  </si>
  <si>
    <t>Heavy Duty Diesel Buses (School &amp; Transit)</t>
  </si>
  <si>
    <t>2230075130</t>
  </si>
  <si>
    <t>2230075150</t>
  </si>
  <si>
    <t>2230075170</t>
  </si>
  <si>
    <t>2230075190</t>
  </si>
  <si>
    <t>2230075210</t>
  </si>
  <si>
    <t>2230075230</t>
  </si>
  <si>
    <t>2230075250</t>
  </si>
  <si>
    <t>2230075270</t>
  </si>
  <si>
    <t>2230075290</t>
  </si>
  <si>
    <t>2230075310</t>
  </si>
  <si>
    <t>2230075330</t>
  </si>
  <si>
    <t>220100111B</t>
  </si>
  <si>
    <t>Rural Interstate: Brake Wear</t>
  </si>
  <si>
    <t>220100111T</t>
  </si>
  <si>
    <t>Rural Interstate: Tire Wear</t>
  </si>
  <si>
    <t>220100111V</t>
  </si>
  <si>
    <t>Rural Interstate: Evap (except Refueling)</t>
  </si>
  <si>
    <t>220100111X</t>
  </si>
  <si>
    <t>Rural Interstate: Exhaust</t>
  </si>
  <si>
    <t>220100113B</t>
  </si>
  <si>
    <t>Rural Other Principal Arterial: Brake Wear</t>
  </si>
  <si>
    <t>220100113T</t>
  </si>
  <si>
    <t>Rural Other Principal Arterial: Tire Wear</t>
  </si>
  <si>
    <t>220100113V</t>
  </si>
  <si>
    <t>Rural Other Principal Arterial: Evap (except Refueling)</t>
  </si>
  <si>
    <t>220100113X</t>
  </si>
  <si>
    <t>Rural Other Principal Arterial: Exhaust</t>
  </si>
  <si>
    <t>220100115B</t>
  </si>
  <si>
    <t>Rural Minor Arterial: Brake Wear</t>
  </si>
  <si>
    <t>Industrial Processes, Oil and Gas Production, Process Heaters, Process Gas</t>
  </si>
  <si>
    <t>31000406</t>
  </si>
  <si>
    <t>Completions and Recompletions</t>
  </si>
  <si>
    <t>Explosives Manufacture - Pentaerythritol Tetranitrate (PETN)</t>
  </si>
  <si>
    <t>30140211</t>
  </si>
  <si>
    <t>Batch Process: Nitration Reactors and Washers</t>
  </si>
  <si>
    <t>30140214</t>
  </si>
  <si>
    <t>220100115T</t>
  </si>
  <si>
    <t>Rural Minor Arterial: Tire Wear</t>
  </si>
  <si>
    <t>220100115V</t>
  </si>
  <si>
    <t>Rural Minor Arterial: Evap (except Refueling)</t>
  </si>
  <si>
    <t>220100115X</t>
  </si>
  <si>
    <t>Rural Minor Arterial: Exhaust</t>
  </si>
  <si>
    <t>220100117B</t>
  </si>
  <si>
    <t>Rural Major Collector: Brake Wear</t>
  </si>
  <si>
    <t>220100117T</t>
  </si>
  <si>
    <t>Rural Major Collector: Tire Wear</t>
  </si>
  <si>
    <t>220100117V</t>
  </si>
  <si>
    <t>Rural Major Collector: Evap (except Refueling)</t>
  </si>
  <si>
    <t>220100117X</t>
  </si>
  <si>
    <t>Rural Major Collector: Exhaust</t>
  </si>
  <si>
    <t>220100119B</t>
  </si>
  <si>
    <t>Rural Minor Collector: Brake Wear</t>
  </si>
  <si>
    <t>220100119T</t>
  </si>
  <si>
    <t>Rural Minor Collector: Tire Wear</t>
  </si>
  <si>
    <t>220100119V</t>
  </si>
  <si>
    <t>Rural Minor Collector: Evap (except Refueling)</t>
  </si>
  <si>
    <t>220100119X</t>
  </si>
  <si>
    <t>Rural Minor Collector: Exhaust</t>
  </si>
  <si>
    <t>220100121B</t>
  </si>
  <si>
    <t>Rural Local: Brake Wear</t>
  </si>
  <si>
    <t>220100121T</t>
  </si>
  <si>
    <t>Rural Local: Tire Wear</t>
  </si>
  <si>
    <t>220100121V</t>
  </si>
  <si>
    <t>30140265</t>
  </si>
  <si>
    <t>Continuous Process: Spent Acid Recovery: Reflux Column</t>
  </si>
  <si>
    <t>30140270</t>
  </si>
  <si>
    <t>30140271</t>
  </si>
  <si>
    <t>Continuous Process: Nitric Acid Concentration: Distillation Column</t>
  </si>
  <si>
    <t>30140272</t>
  </si>
  <si>
    <t>30140273</t>
  </si>
  <si>
    <t>30140274</t>
  </si>
  <si>
    <t>30140275</t>
  </si>
  <si>
    <t>30140276</t>
  </si>
  <si>
    <t>30140299</t>
  </si>
  <si>
    <t>30140306</t>
  </si>
  <si>
    <t>Explosives Manufacture - RDX/HMX Production</t>
  </si>
  <si>
    <t>Nitric Acid/Ammonium Nitrate Mixing</t>
  </si>
  <si>
    <t>30140307</t>
  </si>
  <si>
    <t>Hexamine/Acetic Acid Mixing</t>
  </si>
  <si>
    <t>30140310</t>
  </si>
  <si>
    <t>30140311</t>
  </si>
  <si>
    <t>Batch Process: Nitration Reactor</t>
  </si>
  <si>
    <t>30140312</t>
  </si>
  <si>
    <t>Batch Process: Aging Tank</t>
  </si>
  <si>
    <t>30140313</t>
  </si>
  <si>
    <t>Batch Process: Simmer Tank</t>
  </si>
  <si>
    <t>30140320</t>
  </si>
  <si>
    <t>Batch Process: Refinement</t>
  </si>
  <si>
    <t>30140330</t>
  </si>
  <si>
    <t>Batch Process: Blending</t>
  </si>
  <si>
    <t>30140340</t>
  </si>
  <si>
    <t>Batch Process: Formulation</t>
  </si>
  <si>
    <t>30140350</t>
  </si>
  <si>
    <t>Batch Process: Acetic Acid Recovery</t>
  </si>
  <si>
    <t>30140360</t>
  </si>
  <si>
    <t>Batch Process: Acetone or Cyclohexanone Recovery</t>
  </si>
  <si>
    <t>30140399</t>
  </si>
  <si>
    <t>30180001</t>
  </si>
  <si>
    <t>General Processes</t>
  </si>
  <si>
    <t>30180002</t>
  </si>
  <si>
    <t>Pipeline Valves: Gas Stream</t>
  </si>
  <si>
    <t>30180003</t>
  </si>
  <si>
    <t>Pipeline Valves: Light Liquid/Gas Stream</t>
  </si>
  <si>
    <t>30180004</t>
  </si>
  <si>
    <t>Pipeline Valves: Heavy Liquid Stream</t>
  </si>
  <si>
    <t>30180005</t>
  </si>
  <si>
    <t>Pipeline Valves: Hydrogen Stream</t>
  </si>
  <si>
    <t>30180006</t>
  </si>
  <si>
    <t>Open-ended Valves: All Streams</t>
  </si>
  <si>
    <t>30180007</t>
  </si>
  <si>
    <t>Flanges: All Streams</t>
  </si>
  <si>
    <t>30180008</t>
  </si>
  <si>
    <t>Pump Seals: Light Liquid/Gas Stream</t>
  </si>
  <si>
    <t>30180009</t>
  </si>
  <si>
    <t>Pump Seals: Heavy Liquid Stream</t>
  </si>
  <si>
    <t>30180010</t>
  </si>
  <si>
    <t>Compressor Seals: Gas Stream</t>
  </si>
  <si>
    <t>30180011</t>
  </si>
  <si>
    <t>Compressor Seals: Heavy Liquid Stream</t>
  </si>
  <si>
    <t>30180012</t>
  </si>
  <si>
    <t>Drains: All Streams</t>
  </si>
  <si>
    <t>30180013</t>
  </si>
  <si>
    <t>Vessel Relief Valves: All Streams</t>
  </si>
  <si>
    <t>30181001</t>
  </si>
  <si>
    <t>Air Oxidation Units</t>
  </si>
  <si>
    <t>30182001</t>
  </si>
  <si>
    <t>Wastewater Stripper</t>
  </si>
  <si>
    <t>30182002</t>
  </si>
  <si>
    <t>30182003</t>
  </si>
  <si>
    <t>30182004</t>
  </si>
  <si>
    <t>Chemical Plant Wastewater System: Junction Box</t>
  </si>
  <si>
    <t>30182005</t>
  </si>
  <si>
    <t>Chemical Plant Wastewater System: Lift Station</t>
  </si>
  <si>
    <t>30182006</t>
  </si>
  <si>
    <t>Chemical Plant Wastewater System: Aerated Impoundment</t>
  </si>
  <si>
    <t>30182007</t>
  </si>
  <si>
    <t>Chemical Plant Wastewater System: Non-aerated Impoundment</t>
  </si>
  <si>
    <t>30182008</t>
  </si>
  <si>
    <t>Chemical Plant Wastewater System: Weir</t>
  </si>
  <si>
    <t>30182009</t>
  </si>
  <si>
    <t>Chemical Plant Wastewater System: Activated Sludge Impoundment</t>
  </si>
  <si>
    <t>30182010</t>
  </si>
  <si>
    <t>30500711</t>
  </si>
  <si>
    <t>30500712</t>
  </si>
  <si>
    <t>30500714</t>
  </si>
  <si>
    <t>30500715</t>
  </si>
  <si>
    <t>30500716</t>
  </si>
  <si>
    <t>30500717</t>
  </si>
  <si>
    <t>30500718</t>
  </si>
  <si>
    <t>30500719</t>
  </si>
  <si>
    <t>30500727</t>
  </si>
  <si>
    <t>30500728</t>
  </si>
  <si>
    <t>TNT: Nitration Fume Scrubber</t>
  </si>
  <si>
    <t>30182504</t>
  </si>
  <si>
    <t>TNT: Finishing Operation Fume Scrubber</t>
  </si>
  <si>
    <t>30182510</t>
  </si>
  <si>
    <t>NG: NG/Acid Separator Soda Wash</t>
  </si>
  <si>
    <t>30182511</t>
  </si>
  <si>
    <t>NG: Separator Following Soda Wash</t>
  </si>
  <si>
    <t>30182512</t>
  </si>
  <si>
    <t>NG: Separator Following Fresh Water Wash</t>
  </si>
  <si>
    <t>30182513</t>
  </si>
  <si>
    <t>NG: Emulsifier</t>
  </si>
  <si>
    <t>30182514</t>
  </si>
  <si>
    <t>NG: Refrigeration House</t>
  </si>
  <si>
    <t>30182515</t>
  </si>
  <si>
    <t>NG: Spent Acid Storage</t>
  </si>
  <si>
    <t>30182516</t>
  </si>
  <si>
    <t>NG: Air Compressor House</t>
  </si>
  <si>
    <t>30182517</t>
  </si>
  <si>
    <t>30182530</t>
  </si>
  <si>
    <t>NC: Nitric Acid Concentrators</t>
  </si>
  <si>
    <t>30182531</t>
  </si>
  <si>
    <t>NC: Nitration Reactor</t>
  </si>
  <si>
    <t>30182532</t>
  </si>
  <si>
    <t>NC: Purification Boiling Tubs</t>
  </si>
  <si>
    <t>30182533</t>
  </si>
  <si>
    <t>NC: Purification Beaters</t>
  </si>
  <si>
    <t>30182534</t>
  </si>
  <si>
    <t>NC: Purification Poacher</t>
  </si>
  <si>
    <t>30182535</t>
  </si>
  <si>
    <t>NC: Purification Blender</t>
  </si>
  <si>
    <t>30182536</t>
  </si>
  <si>
    <t>NC: Purification Wringer</t>
  </si>
  <si>
    <t>30182550</t>
  </si>
  <si>
    <t>PETN: Nitration Reactors</t>
  </si>
  <si>
    <t>30182551</t>
  </si>
  <si>
    <t>PETN: Spent Acid Recovery</t>
  </si>
  <si>
    <t>30182552</t>
  </si>
  <si>
    <t>PETN: Nitric Acid Concentrators</t>
  </si>
  <si>
    <t>30182553</t>
  </si>
  <si>
    <t>PETN: Stabilization</t>
  </si>
  <si>
    <t>30182560</t>
  </si>
  <si>
    <t>RDX/HMX: Nitration</t>
  </si>
  <si>
    <t>30182561</t>
  </si>
  <si>
    <t>RDX/HMX: Filter/Wash</t>
  </si>
  <si>
    <t>30182562</t>
  </si>
  <si>
    <t>RDX/HMX: Recrystallization</t>
  </si>
  <si>
    <t>30182563</t>
  </si>
  <si>
    <t>RDX/HMX: Dewatering</t>
  </si>
  <si>
    <t>30182599</t>
  </si>
  <si>
    <t>220107019T</t>
  </si>
  <si>
    <t>220107019V</t>
  </si>
  <si>
    <t>220107019X</t>
  </si>
  <si>
    <t>220107021B</t>
  </si>
  <si>
    <t>220107021T</t>
  </si>
  <si>
    <t>220107021V</t>
  </si>
  <si>
    <t>220107021X</t>
  </si>
  <si>
    <t>220107023B</t>
  </si>
  <si>
    <t>220107023T</t>
  </si>
  <si>
    <t>220107023V</t>
  </si>
  <si>
    <t>220107023X</t>
  </si>
  <si>
    <t>220107025B</t>
  </si>
  <si>
    <t>220107025T</t>
  </si>
  <si>
    <t>220107025V</t>
  </si>
  <si>
    <t>220107025X</t>
  </si>
  <si>
    <t>220107027B</t>
  </si>
  <si>
    <t>220107027T</t>
  </si>
  <si>
    <t>220107027V</t>
  </si>
  <si>
    <t>220107027X</t>
  </si>
  <si>
    <t>220107029B</t>
  </si>
  <si>
    <t>220107029T</t>
  </si>
  <si>
    <t>220107029V</t>
  </si>
  <si>
    <t>220107029X</t>
  </si>
  <si>
    <t>220107031B</t>
  </si>
  <si>
    <t>220107031T</t>
  </si>
  <si>
    <t>220107031V</t>
  </si>
  <si>
    <t>220107031X</t>
  </si>
  <si>
    <t>220107033B</t>
  </si>
  <si>
    <t>220107033T</t>
  </si>
  <si>
    <t>220107033V</t>
  </si>
  <si>
    <t>220107033X</t>
  </si>
  <si>
    <t>220108011B</t>
  </si>
  <si>
    <t>220108011T</t>
  </si>
  <si>
    <t>220108011V</t>
  </si>
  <si>
    <t>220108011X</t>
  </si>
  <si>
    <t>220108013B</t>
  </si>
  <si>
    <t>220108013T</t>
  </si>
  <si>
    <t>220108013V</t>
  </si>
  <si>
    <t>220108013X</t>
  </si>
  <si>
    <t>220108015B</t>
  </si>
  <si>
    <t>220108015T</t>
  </si>
  <si>
    <t>220108015V</t>
  </si>
  <si>
    <t>220108015X</t>
  </si>
  <si>
    <t>220108017B</t>
  </si>
  <si>
    <t>220108017T</t>
  </si>
  <si>
    <t>220108017V</t>
  </si>
  <si>
    <t>220108017X</t>
  </si>
  <si>
    <t>220108019B</t>
  </si>
  <si>
    <t>220108019T</t>
  </si>
  <si>
    <t>220108019V</t>
  </si>
  <si>
    <t>220108019X</t>
  </si>
  <si>
    <t>220108021B</t>
  </si>
  <si>
    <t>220108021T</t>
  </si>
  <si>
    <t>220108021V</t>
  </si>
  <si>
    <t>220108021X</t>
  </si>
  <si>
    <t>220108023B</t>
  </si>
  <si>
    <t>220108023T</t>
  </si>
  <si>
    <t>220108023V</t>
  </si>
  <si>
    <t>220108023X</t>
  </si>
  <si>
    <t>220108025B</t>
  </si>
  <si>
    <t>220108025T</t>
  </si>
  <si>
    <t>220108025V</t>
  </si>
  <si>
    <t>220108025X</t>
  </si>
  <si>
    <t>220108027B</t>
  </si>
  <si>
    <t>220108027T</t>
  </si>
  <si>
    <t>220108027V</t>
  </si>
  <si>
    <t>220108027X</t>
  </si>
  <si>
    <t>220108029B</t>
  </si>
  <si>
    <t>220108029T</t>
  </si>
  <si>
    <t>220108029V</t>
  </si>
  <si>
    <t>220108029X</t>
  </si>
  <si>
    <t>220108031B</t>
  </si>
  <si>
    <t>SCC6&amp;SCC8</t>
  </si>
  <si>
    <t>2302002100</t>
  </si>
  <si>
    <t>Conveyorized Charbroiling</t>
  </si>
  <si>
    <t>SCC6</t>
  </si>
  <si>
    <t>2302002200</t>
  </si>
  <si>
    <t>Under-fired Charbroiling</t>
  </si>
  <si>
    <t>2302003000</t>
  </si>
  <si>
    <t>Commercial Cooking - Frying</t>
  </si>
  <si>
    <t>Deep Fat Fying</t>
  </si>
  <si>
    <t>2302003100</t>
  </si>
  <si>
    <t>Flat Griddle Frying</t>
  </si>
  <si>
    <t>2302003200</t>
  </si>
  <si>
    <t>Clamshell Griddle Frying</t>
  </si>
  <si>
    <t>2302010000</t>
  </si>
  <si>
    <t>Meat Products</t>
  </si>
  <si>
    <t>2302040000</t>
  </si>
  <si>
    <t>Grain Mill Products</t>
  </si>
  <si>
    <t>2302050000</t>
  </si>
  <si>
    <t>Bakery Products</t>
  </si>
  <si>
    <t>2302070000</t>
  </si>
  <si>
    <t>Fermentation/Beverages</t>
  </si>
  <si>
    <t>2302070001</t>
  </si>
  <si>
    <t>Breweries</t>
  </si>
  <si>
    <t>2302070005</t>
  </si>
  <si>
    <t>Wineries</t>
  </si>
  <si>
    <t>2302070010</t>
  </si>
  <si>
    <t>Distilleries</t>
  </si>
  <si>
    <t>2302080000</t>
  </si>
  <si>
    <t>Miscellaneous Food and Kindred Products</t>
  </si>
  <si>
    <t>2302080002</t>
  </si>
  <si>
    <t>Refrigeration</t>
  </si>
  <si>
    <t>2303000000</t>
  </si>
  <si>
    <t>Primary Metal Production: SIC 33</t>
  </si>
  <si>
    <t>2303020000</t>
  </si>
  <si>
    <t>Iron and Steel Foundries</t>
  </si>
  <si>
    <t>2304000000</t>
  </si>
  <si>
    <t>Secondary Metal Production: SIC 33</t>
  </si>
  <si>
    <t>2304050000</t>
  </si>
  <si>
    <t>Nonferrous Foundries (Castings)</t>
  </si>
  <si>
    <t>2305000000</t>
  </si>
  <si>
    <t>Mineral Processes: SIC 32</t>
  </si>
  <si>
    <t>2305070000</t>
  </si>
  <si>
    <t>Concrete, Gypsum, Plaster Products</t>
  </si>
  <si>
    <t>2305080000</t>
  </si>
  <si>
    <t>Cut Stone and Stone Products</t>
  </si>
  <si>
    <t>2306000000</t>
  </si>
  <si>
    <t>Petroleum Refining: SIC 29</t>
  </si>
  <si>
    <t>2306010000</t>
  </si>
  <si>
    <t>Asphalt Paving/Roofing Materials</t>
  </si>
  <si>
    <t>2307000000</t>
  </si>
  <si>
    <t>Wood Products: SIC 24</t>
  </si>
  <si>
    <t>2307010000</t>
  </si>
  <si>
    <t>Fireplaces: Insert; EPA certified; catalytic</t>
  </si>
  <si>
    <t>2104008010</t>
  </si>
  <si>
    <t>Woodstoves: General</t>
  </si>
  <si>
    <t>2104008030</t>
  </si>
  <si>
    <t>Catalytic Woodstoves: General</t>
  </si>
  <si>
    <t>2104008050</t>
  </si>
  <si>
    <t>Non-catalytic Woodstoves: EPA certified</t>
  </si>
  <si>
    <t>SCC8 -from "General" to EPA cert</t>
  </si>
  <si>
    <t>2104008051</t>
  </si>
  <si>
    <t>Non-catalytic Woodstoves: Non-EPA certified</t>
  </si>
  <si>
    <t>SCC8 - from "Conv" to Non-cert.</t>
  </si>
  <si>
    <t>2104008052</t>
  </si>
  <si>
    <t>Non-catalytic Woodstoves: Low Emitting</t>
  </si>
  <si>
    <t>2104008053</t>
  </si>
  <si>
    <t>Non-catalytic Woodstoves: Pellet Fired</t>
  </si>
  <si>
    <t>2104009000</t>
  </si>
  <si>
    <t>Firelog</t>
  </si>
  <si>
    <t>2104011000</t>
  </si>
  <si>
    <t>Total: All Heater Types</t>
  </si>
  <si>
    <t>2199001000</t>
  </si>
  <si>
    <t>Total Area Source Fuel Combustion</t>
  </si>
  <si>
    <t>2199002000</t>
  </si>
  <si>
    <t>2199003000</t>
  </si>
  <si>
    <t>2199004000</t>
  </si>
  <si>
    <t>2199004001</t>
  </si>
  <si>
    <t>2199004002</t>
  </si>
  <si>
    <t>2199005000</t>
  </si>
  <si>
    <t>2199006000</t>
  </si>
  <si>
    <t>2199006001</t>
  </si>
  <si>
    <t>2199006002</t>
  </si>
  <si>
    <t>2199007000</t>
  </si>
  <si>
    <t>2199008000</t>
  </si>
  <si>
    <t>2199009000</t>
  </si>
  <si>
    <t>2199010000</t>
  </si>
  <si>
    <t>2199011000</t>
  </si>
  <si>
    <t>2294000000</t>
  </si>
  <si>
    <t>Mobile Sources</t>
  </si>
  <si>
    <t>Paved Roads</t>
  </si>
  <si>
    <t>All Paved Roads</t>
  </si>
  <si>
    <t>Total: Fugitives</t>
  </si>
  <si>
    <t>2294000001</t>
  </si>
  <si>
    <t>Total: Average Conditions - Fugitives</t>
  </si>
  <si>
    <t>2294000002</t>
  </si>
  <si>
    <t>Total: Sanding/Salting - Fugitives</t>
  </si>
  <si>
    <t>2294005000</t>
  </si>
  <si>
    <t>2301020000</t>
  </si>
  <si>
    <t>Process Emissions from Synthetic Fibers Manuf (NAPAP cat. 107)</t>
  </si>
  <si>
    <t>2301030000</t>
  </si>
  <si>
    <t>Process Emissions from Pharmaceutical Manuf (NAPAP cat. 106)</t>
  </si>
  <si>
    <t>2301040000</t>
  </si>
  <si>
    <t>Fugitive Emissions from Synthetic Organic Chem Manuf (NAPAP cat. 102)</t>
  </si>
  <si>
    <t>2302000000</t>
  </si>
  <si>
    <t>Food and Kindred Products: SIC 20</t>
  </si>
  <si>
    <t>2302002000</t>
  </si>
  <si>
    <t>Commercial Cooking - Charbroiling</t>
  </si>
  <si>
    <t>Charbroiling Total</t>
  </si>
  <si>
    <t>Sector</t>
  </si>
  <si>
    <t>Active?</t>
  </si>
  <si>
    <t>MapTo</t>
  </si>
  <si>
    <t>SCC_L1</t>
  </si>
  <si>
    <t>SCC_L2</t>
  </si>
  <si>
    <t>SCC_L3</t>
  </si>
  <si>
    <t>SCC_L4</t>
  </si>
  <si>
    <t>CREATED</t>
  </si>
  <si>
    <t>REVISED</t>
  </si>
  <si>
    <t>REV_WHAT?</t>
  </si>
  <si>
    <t>AREA</t>
  </si>
  <si>
    <t>2101001000</t>
  </si>
  <si>
    <t>Stationary Source Fuel Combustion</t>
  </si>
  <si>
    <t>Electric Utility</t>
  </si>
  <si>
    <t>Anthracite Coal</t>
  </si>
  <si>
    <t>Total: All Boiler Types</t>
  </si>
  <si>
    <t>2101002000</t>
  </si>
  <si>
    <t>Bituminous/Subbituminous Coal</t>
  </si>
  <si>
    <t>Special Trade Construction</t>
  </si>
  <si>
    <t>2311040080</t>
  </si>
  <si>
    <t>2311040100</t>
  </si>
  <si>
    <t>2312000000</t>
  </si>
  <si>
    <t>Machinery: SIC 35</t>
  </si>
  <si>
    <t>2312050000</t>
  </si>
  <si>
    <t>Metalworking Machinery: Tool and Die Maker</t>
  </si>
  <si>
    <t>2325000000</t>
  </si>
  <si>
    <t>Mining and Quarrying: SIC 14</t>
  </si>
  <si>
    <t>2325010000</t>
  </si>
  <si>
    <t>Dimension Stone</t>
  </si>
  <si>
    <t>2325020000</t>
  </si>
  <si>
    <t>Crushed and Broken Stone</t>
  </si>
  <si>
    <t>2325030000</t>
  </si>
  <si>
    <t>Sand and Gravel</t>
  </si>
  <si>
    <t>2325040000</t>
  </si>
  <si>
    <t>Clay, Ceramic, and Refractory</t>
  </si>
  <si>
    <t>2325050000</t>
  </si>
  <si>
    <t>Chemical and Fertilizer Materials</t>
  </si>
  <si>
    <t>2390001000</t>
  </si>
  <si>
    <t>In-process Fuel Use</t>
  </si>
  <si>
    <t>2390002000</t>
  </si>
  <si>
    <t>2390004000</t>
  </si>
  <si>
    <t>Wet Bottom (Tangential) (Bituminous Coal)</t>
  </si>
  <si>
    <t>10100212</t>
  </si>
  <si>
    <t>Pulverized Coal: Dry Bottom (Tangential) (Bituminous Coal)</t>
  </si>
  <si>
    <t>10100215</t>
  </si>
  <si>
    <t>Cell Burner (Bituminous Coal)</t>
  </si>
  <si>
    <t>10100217</t>
  </si>
  <si>
    <t>Atmospheric Fluidized Bed Combustion: Bubbling Bed (Bituminous Coal)</t>
  </si>
  <si>
    <t>10100218</t>
  </si>
  <si>
    <t>Atmospheric Fluidized Bed Combustion: Circulating Bed (Bitum. Coal)</t>
  </si>
  <si>
    <t>10100221</t>
  </si>
  <si>
    <t>Pulverized Coal: Wet Bottom (Subbituminous Coal)</t>
  </si>
  <si>
    <t>10100222</t>
  </si>
  <si>
    <t>Pulverized Coal: Dry Bottom (Subbituminous Coal)</t>
  </si>
  <si>
    <t>10100223</t>
  </si>
  <si>
    <t>Cyclone Furnace (Subbituminous Coal)</t>
  </si>
  <si>
    <t>10100224</t>
  </si>
  <si>
    <t>Spreader Stoker (Subbituminous Coal)</t>
  </si>
  <si>
    <t>10100225</t>
  </si>
  <si>
    <t>Traveling Grate (Overfeed) Stoker (Subbituminous Coal)</t>
  </si>
  <si>
    <t>10100226</t>
  </si>
  <si>
    <t>1389</t>
  </si>
  <si>
    <t>Oil And Gas Extraction, Oil And Gas Field Services, Oil And Gas Field Services Nec</t>
  </si>
  <si>
    <t>4612</t>
  </si>
  <si>
    <t>Distillate Oil (No. 2): Incinerators</t>
  </si>
  <si>
    <t>30190012</t>
  </si>
  <si>
    <t>Residual Oil: Incinerators</t>
  </si>
  <si>
    <t>30190013</t>
  </si>
  <si>
    <t>Natural Gas: Incinerators</t>
  </si>
  <si>
    <t>30190014</t>
  </si>
  <si>
    <t>Process Gas: Incinerators</t>
  </si>
  <si>
    <t>30190021</t>
  </si>
  <si>
    <t>Distillate Oil (No. 2): Flares</t>
  </si>
  <si>
    <t>Indirect Fired Roaster ** (use 302002-20 or -21)</t>
  </si>
  <si>
    <t>30200203</t>
  </si>
  <si>
    <t>Stoner/Cooler ** (use 302002-30)</t>
  </si>
  <si>
    <t>30200204</t>
  </si>
  <si>
    <t>Green Coffee Bean Unloading</t>
  </si>
  <si>
    <t>30200206</t>
  </si>
  <si>
    <t>Screening - Debris Removal from Green Coffee Beans</t>
  </si>
  <si>
    <t>30200208</t>
  </si>
  <si>
    <t>Green Coffee Bean Storage and Handling</t>
  </si>
  <si>
    <t>30200210</t>
  </si>
  <si>
    <t>Decaffeination : Solvent Extraction</t>
  </si>
  <si>
    <t>30200211</t>
  </si>
  <si>
    <t>Decaffeination : Supercritical CO2 Extraction</t>
  </si>
  <si>
    <t>30200216</t>
  </si>
  <si>
    <t>Steam or Hot Air Drying of Decaffeinated Green Coffee Beans</t>
  </si>
  <si>
    <t>30200220</t>
  </si>
  <si>
    <t>Indirect-fired Batch Roaster -Natural Gas (incl combustion emiss)</t>
  </si>
  <si>
    <t>30200221</t>
  </si>
  <si>
    <t>Indirect-fired Continuous Roaster -Natural Gas (incl combustion emiss)</t>
  </si>
  <si>
    <t>30200224</t>
  </si>
  <si>
    <t>Direct-fired Batch Roaster - Natural Gas</t>
  </si>
  <si>
    <t>30200225</t>
  </si>
  <si>
    <t>Direct-fired Continuous Roaster - Natural Gas</t>
  </si>
  <si>
    <t>30200228</t>
  </si>
  <si>
    <t>Cooling of Roasted Coffee Beans</t>
  </si>
  <si>
    <t>30200230</t>
  </si>
  <si>
    <t>De-stoning - Air Classification for Debris Removal</t>
  </si>
  <si>
    <t>30200234</t>
  </si>
  <si>
    <t>Equilibration - Air Drying &amp; Stabilization of Roasted Coffee Beans</t>
  </si>
  <si>
    <t>30200299</t>
  </si>
  <si>
    <t>30200301</t>
  </si>
  <si>
    <t>Instant Coffee Products</t>
  </si>
  <si>
    <t>Spray Drying (Instant Coffee) Ground Coffee after H2O Extraction</t>
  </si>
  <si>
    <t>30200306</t>
  </si>
  <si>
    <t>Freeze Drying (Instant Coffee) Ground Coffee after H2O Extraction</t>
  </si>
  <si>
    <t>30200401</t>
  </si>
  <si>
    <t>Cotton Ginning</t>
  </si>
  <si>
    <t>Unloading Fan</t>
  </si>
  <si>
    <t>30200402</t>
  </si>
  <si>
    <t>Seed Cotton Cleaning System ** (use SCCs 3-02-004-20, 21, &amp; 22)</t>
  </si>
  <si>
    <t>30200403</t>
  </si>
  <si>
    <t>Master Trash Fan(incl Stick&amp;Burr Mach/Gin Stand/Extr'r Feed/Batt Cond)</t>
  </si>
  <si>
    <t>30200404</t>
  </si>
  <si>
    <t>Miscellaneous ** (incl Lint Clr/Batt Cond/Trash, Overflo &amp; Mote Fans)</t>
  </si>
  <si>
    <t>30200405</t>
  </si>
  <si>
    <t>Extract Feeder Cleaners **</t>
  </si>
  <si>
    <t>30200406</t>
  </si>
  <si>
    <t>Saw Ginning **</t>
  </si>
  <si>
    <t>30200407</t>
  </si>
  <si>
    <t>Lint Cleaners</t>
  </si>
  <si>
    <t>30200408</t>
  </si>
  <si>
    <t>Battery Condenser (incl Baling System)</t>
  </si>
  <si>
    <t>30200409</t>
  </si>
  <si>
    <t>Stick and Green Leaf Extracting Cleaner ** (use SCCs 3-02-004-20, 21,</t>
  </si>
  <si>
    <t>30200410</t>
  </si>
  <si>
    <t>General - Entire Process, Sum of Typical Equip Used</t>
  </si>
  <si>
    <t>30200411</t>
  </si>
  <si>
    <t>Burr Machine Cleaner ** (use SCCs 3-02-004-20, 21, &amp; 22)</t>
  </si>
  <si>
    <t>30200412</t>
  </si>
  <si>
    <t>Stick Machine Cleaner ** (use SCCs 3-02-004-20, 21, &amp; 22)</t>
  </si>
  <si>
    <t>30200415</t>
  </si>
  <si>
    <t>Drying ** (use SCCs 3-02-004-20, 21, &amp; 22)</t>
  </si>
  <si>
    <t>30200420</t>
  </si>
  <si>
    <t>No. 1 Dryer and Cleaner</t>
  </si>
  <si>
    <t>30200421</t>
  </si>
  <si>
    <t>No. 2 Dryer and Cleaner</t>
  </si>
  <si>
    <t>30200422</t>
  </si>
  <si>
    <t>No. 3 Dryer and Cleaner</t>
  </si>
  <si>
    <t>30200425</t>
  </si>
  <si>
    <t>Overflow Fan</t>
  </si>
  <si>
    <t>30200430</t>
  </si>
  <si>
    <t>Cyclone Robber System</t>
  </si>
  <si>
    <t>30200435</t>
  </si>
  <si>
    <t>Mote Fan</t>
  </si>
  <si>
    <t>30200436</t>
  </si>
  <si>
    <t>Mote Trash Fan</t>
  </si>
  <si>
    <t>30200499</t>
  </si>
  <si>
    <t>30200501</t>
  </si>
  <si>
    <t>Feed and Grain Terminal Elevators</t>
  </si>
  <si>
    <t>Shipping/Receiving **</t>
  </si>
  <si>
    <t>30200502</t>
  </si>
  <si>
    <t>Transfer/Convey **</t>
  </si>
  <si>
    <t>Circulating Fluidized Bed Combustion</t>
  </si>
  <si>
    <t>10100901</t>
  </si>
  <si>
    <t>Wood/Bark Waste</t>
  </si>
  <si>
    <t>Bark-fired Boiler</t>
  </si>
  <si>
    <t>10100902</t>
  </si>
  <si>
    <t>Wood/Bark Fired Boiler</t>
  </si>
  <si>
    <t>10100903</t>
  </si>
  <si>
    <t>Wood-fired Boiler - Wet Wood (&gt;=20% moisture)</t>
  </si>
  <si>
    <t>SCC8 - added Wet Wood(20%)</t>
  </si>
  <si>
    <t>10100908</t>
  </si>
  <si>
    <t>Wood-fired Boiler - Dry Wood (&lt;20% moisture)</t>
  </si>
  <si>
    <t>per AP-42 sect 1.6 5th ed Supp G</t>
  </si>
  <si>
    <t>10100910</t>
  </si>
  <si>
    <t>Fuel cell/Dutch oven boilers **</t>
  </si>
  <si>
    <t>SCC8 - added **</t>
  </si>
  <si>
    <t>10100911</t>
  </si>
  <si>
    <t>Stoker boilers **</t>
  </si>
  <si>
    <t>10100912</t>
  </si>
  <si>
    <t>Fluidized bed combustion boilers</t>
  </si>
  <si>
    <t>10101001</t>
  </si>
  <si>
    <t>Butane</t>
  </si>
  <si>
    <t>10101002</t>
  </si>
  <si>
    <t>10101003</t>
  </si>
  <si>
    <t>Butane/Propane Mixture: Specify Percent Butane in Comments</t>
  </si>
  <si>
    <t>10101101</t>
  </si>
  <si>
    <t>Bagasse</t>
  </si>
  <si>
    <t>10101201</t>
  </si>
  <si>
    <t>Solid Waste</t>
  </si>
  <si>
    <t>Specify Waste Material in Comments</t>
  </si>
  <si>
    <t>10101202</t>
  </si>
  <si>
    <t>Refuse Derived Fuel</t>
  </si>
  <si>
    <t>10101204</t>
  </si>
  <si>
    <t>Tire Derived Fuel : Shredded</t>
  </si>
  <si>
    <t>10101205</t>
  </si>
  <si>
    <t>Sludge Waste</t>
  </si>
  <si>
    <t>10101206</t>
  </si>
  <si>
    <t>Agricultural Byproducts (rice or peanut hulls, shells, cow manure, etc</t>
  </si>
  <si>
    <t>10101207</t>
  </si>
  <si>
    <t>Other Biomass Solids</t>
  </si>
  <si>
    <t>10101208</t>
  </si>
  <si>
    <t>Paper Pellets</t>
  </si>
  <si>
    <t>10101301</t>
  </si>
  <si>
    <t>Liquid Waste</t>
  </si>
  <si>
    <t>10101302</t>
  </si>
  <si>
    <t>Waste Oil</t>
  </si>
  <si>
    <t>10101304</t>
  </si>
  <si>
    <t>Black Liquor</t>
  </si>
  <si>
    <t>10101305</t>
  </si>
  <si>
    <t>Red Liquor</t>
  </si>
  <si>
    <t>10101306</t>
  </si>
  <si>
    <t>Spent Sulfite Liquor</t>
  </si>
  <si>
    <t>10101307</t>
  </si>
  <si>
    <t>Tall Oil</t>
  </si>
  <si>
    <t>10101308</t>
  </si>
  <si>
    <t>Wood/Wood Waste Liquid</t>
  </si>
  <si>
    <t>10101501</t>
  </si>
  <si>
    <t>Geothermal Power Plants</t>
  </si>
  <si>
    <t>Geothermal Power Plant: Off-gas Ejectors</t>
  </si>
  <si>
    <t>10101502</t>
  </si>
  <si>
    <t>Geothermal Power Plant: Cooling Tower Exhaust</t>
  </si>
  <si>
    <t>10101601</t>
  </si>
  <si>
    <t>10101801</t>
  </si>
  <si>
    <t>Hydrogen</t>
  </si>
  <si>
    <t>10101901</t>
  </si>
  <si>
    <t>Coal-based Synfuel</t>
  </si>
  <si>
    <t>10102001</t>
  </si>
  <si>
    <t>Waste Coal</t>
  </si>
  <si>
    <t>10102018</t>
  </si>
  <si>
    <t>10102101</t>
  </si>
  <si>
    <t>Other Oil</t>
  </si>
  <si>
    <t>10200101</t>
  </si>
  <si>
    <t>10200104</t>
  </si>
  <si>
    <t>10200107</t>
  </si>
  <si>
    <t>Hand-fired</t>
  </si>
  <si>
    <t>Instruments and Related Products (SIC 38): Open Top Degreasing</t>
  </si>
  <si>
    <t>2415145000</t>
  </si>
  <si>
    <t>Miscellaneous Manufacturing (SIC 39): Open Top Degreasing</t>
  </si>
  <si>
    <t>2415150000</t>
  </si>
  <si>
    <t>Transportation Maintenance Facilities (SIC 40-45): Open Top Degreasing</t>
  </si>
  <si>
    <t>2415155000</t>
  </si>
  <si>
    <t>Automotive Dealers (SIC 55): Open Top Degreasing</t>
  </si>
  <si>
    <t>2415160000</t>
  </si>
  <si>
    <t>Auto Repair Services (SIC 75): Open Top Degreasing</t>
  </si>
  <si>
    <t>2415165000</t>
  </si>
  <si>
    <t>Miscellaneous Repair Services (SIC 76): Open Top Degreasing</t>
  </si>
  <si>
    <t>2415200000</t>
  </si>
  <si>
    <t>All Industries: Conveyerized Degreasing</t>
  </si>
  <si>
    <t>2415205000</t>
  </si>
  <si>
    <t>Furniture and Fixtures (SIC 25): Conveyerized Degreasing</t>
  </si>
  <si>
    <t>2415210000</t>
  </si>
  <si>
    <t>Primary Metal Industries (SIC 33): Conveyerized Degreasing</t>
  </si>
  <si>
    <t>2415215000</t>
  </si>
  <si>
    <t>2260009010</t>
  </si>
  <si>
    <t>Other Underground Mining Equipment</t>
  </si>
  <si>
    <t>2260010000</t>
  </si>
  <si>
    <t>2260010010</t>
  </si>
  <si>
    <t>Other Oil Field Equipment</t>
  </si>
  <si>
    <t>2265000000</t>
  </si>
  <si>
    <t>Off-highway Vehicle Gasoline, 4-Stroke</t>
  </si>
  <si>
    <t>4-Stroke Gasoline except Rail and Marine</t>
  </si>
  <si>
    <t>2265001000</t>
  </si>
  <si>
    <t>2265001010</t>
  </si>
  <si>
    <t>2265001020</t>
  </si>
  <si>
    <t>2265001030</t>
  </si>
  <si>
    <t>2265001040</t>
  </si>
  <si>
    <t>2265001050</t>
  </si>
  <si>
    <t>2265001060</t>
  </si>
  <si>
    <t>2265002000</t>
  </si>
  <si>
    <t>2265002003</t>
  </si>
  <si>
    <t>2265002006</t>
  </si>
  <si>
    <t>2265002009</t>
  </si>
  <si>
    <t>2265002012</t>
  </si>
  <si>
    <t>2265002015</t>
  </si>
  <si>
    <t>2265002018</t>
  </si>
  <si>
    <t>2265002021</t>
  </si>
  <si>
    <t>2265002024</t>
  </si>
  <si>
    <t>2265002027</t>
  </si>
  <si>
    <t>2265002030</t>
  </si>
  <si>
    <t>2265002033</t>
  </si>
  <si>
    <t>2265002036</t>
  </si>
  <si>
    <t>2265002039</t>
  </si>
  <si>
    <t>2265002042</t>
  </si>
  <si>
    <t>2265002045</t>
  </si>
  <si>
    <t>2265002048</t>
  </si>
  <si>
    <t>2265002051</t>
  </si>
  <si>
    <t>2265002054</t>
  </si>
  <si>
    <t>2265002057</t>
  </si>
  <si>
    <t>2510010275</t>
  </si>
  <si>
    <t>2510010285</t>
  </si>
  <si>
    <t>2510010295</t>
  </si>
  <si>
    <t>2510010310</t>
  </si>
  <si>
    <t>2510010320</t>
  </si>
  <si>
    <t>2510010345</t>
  </si>
  <si>
    <t>2510010350</t>
  </si>
  <si>
    <t>2510010370</t>
  </si>
  <si>
    <t>2510010380</t>
  </si>
  <si>
    <t>2510010385</t>
  </si>
  <si>
    <t>2510010405</t>
  </si>
  <si>
    <t>2510010900</t>
  </si>
  <si>
    <t>2510050000</t>
  </si>
  <si>
    <t>2510050030</t>
  </si>
  <si>
    <t>2510050060</t>
  </si>
  <si>
    <t>2510050065</t>
  </si>
  <si>
    <t>2510050070</t>
  </si>
  <si>
    <t>2510050100</t>
  </si>
  <si>
    <t>2510050165</t>
  </si>
  <si>
    <t>2510050185</t>
  </si>
  <si>
    <t>2510050195</t>
  </si>
  <si>
    <t>2510050220</t>
  </si>
  <si>
    <t>2510050235</t>
  </si>
  <si>
    <t>2510050240</t>
  </si>
  <si>
    <t>2510050250</t>
  </si>
  <si>
    <t>2510050260</t>
  </si>
  <si>
    <t>2510050265</t>
  </si>
  <si>
    <t>2510050270</t>
  </si>
  <si>
    <t>2510050275</t>
  </si>
  <si>
    <t>2510050285</t>
  </si>
  <si>
    <t>2510050295</t>
  </si>
  <si>
    <t>2510050310</t>
  </si>
  <si>
    <t>2510050320</t>
  </si>
  <si>
    <t>2510050345</t>
  </si>
  <si>
    <t>2510050350</t>
  </si>
  <si>
    <t>2510050370</t>
  </si>
  <si>
    <t>2510050380</t>
  </si>
  <si>
    <t>2510050385</t>
  </si>
  <si>
    <t>2510050405</t>
  </si>
  <si>
    <t>2510050900</t>
  </si>
  <si>
    <t>2510995000</t>
  </si>
  <si>
    <t>2510995030</t>
  </si>
  <si>
    <t>2510995060</t>
  </si>
  <si>
    <t>2510995065</t>
  </si>
  <si>
    <t>2510995070</t>
  </si>
  <si>
    <t>2510995100</t>
  </si>
  <si>
    <t>2510995165</t>
  </si>
  <si>
    <t>2510995185</t>
  </si>
  <si>
    <t>2510995195</t>
  </si>
  <si>
    <t>2510995220</t>
  </si>
  <si>
    <t>2510995235</t>
  </si>
  <si>
    <t>2510995240</t>
  </si>
  <si>
    <t>2510995250</t>
  </si>
  <si>
    <t>2510995260</t>
  </si>
  <si>
    <t>2510995265</t>
  </si>
  <si>
    <t>2510995270</t>
  </si>
  <si>
    <t>2510995275</t>
  </si>
  <si>
    <t>2510995285</t>
  </si>
  <si>
    <t>2510995295</t>
  </si>
  <si>
    <t>2510995310</t>
  </si>
  <si>
    <t>2510995320</t>
  </si>
  <si>
    <t>2510995345</t>
  </si>
  <si>
    <t>2510995350</t>
  </si>
  <si>
    <t>2510995370</t>
  </si>
  <si>
    <t>2510995380</t>
  </si>
  <si>
    <t>2510995385</t>
  </si>
  <si>
    <t>2510995405</t>
  </si>
  <si>
    <t>2515000000</t>
  </si>
  <si>
    <t>Household Products: Laundry Products</t>
  </si>
  <si>
    <t>2460230000</t>
  </si>
  <si>
    <t>Household Products: Fabric and Carpet Care Products</t>
  </si>
  <si>
    <t>2460240000</t>
  </si>
  <si>
    <t>Household Products: Dishwashing Products</t>
  </si>
  <si>
    <t>2460250000</t>
  </si>
  <si>
    <t>Household Products: Waxes and Polishes</t>
  </si>
  <si>
    <t>2460260000</t>
  </si>
  <si>
    <t>Household Products: Air Fresheners</t>
  </si>
  <si>
    <t>2460270000</t>
  </si>
  <si>
    <t>Household Products: Shoe and Leather Care Products</t>
  </si>
  <si>
    <t>2460290000</t>
  </si>
  <si>
    <t>Household Products: Miscellaneous Household Products</t>
  </si>
  <si>
    <t>2460400000</t>
  </si>
  <si>
    <t>All Automotive Aftermarket Products</t>
  </si>
  <si>
    <t>2460410000</t>
  </si>
  <si>
    <t>Turbine: Evaporative Losses (Fuel Storage and Delivery System)</t>
  </si>
  <si>
    <t>20100109</t>
  </si>
  <si>
    <t>Turbine: Exhaust</t>
  </si>
  <si>
    <t>20100201</t>
  </si>
  <si>
    <t>20100202</t>
  </si>
  <si>
    <t>20100205</t>
  </si>
  <si>
    <t>20100206</t>
  </si>
  <si>
    <t>Reciprocating: Evaporative Losses (Fuel Delivery System)</t>
  </si>
  <si>
    <t>20100207</t>
  </si>
  <si>
    <t>20100208</t>
  </si>
  <si>
    <t>Turbine: Evaporative Losses (Fuel Delivery System)</t>
  </si>
  <si>
    <t>20100209</t>
  </si>
  <si>
    <t>20100301</t>
  </si>
  <si>
    <t>Gasified Coal</t>
  </si>
  <si>
    <t>20100702</t>
  </si>
  <si>
    <t>20100705</t>
  </si>
  <si>
    <t>20100706</t>
  </si>
  <si>
    <t>20100707</t>
  </si>
  <si>
    <t>20100801</t>
  </si>
  <si>
    <t>20100802</t>
  </si>
  <si>
    <t>20100805</t>
  </si>
  <si>
    <t>20100806</t>
  </si>
  <si>
    <t>20100807</t>
  </si>
  <si>
    <t>20100808</t>
  </si>
  <si>
    <t>20100809</t>
  </si>
  <si>
    <t>20100901</t>
  </si>
  <si>
    <t>Kerosene/Naphtha (Jet Fuel)</t>
  </si>
  <si>
    <t>20100902</t>
  </si>
  <si>
    <t>20100905</t>
  </si>
  <si>
    <t>20100906</t>
  </si>
  <si>
    <t>20100907</t>
  </si>
  <si>
    <t>20100908</t>
  </si>
  <si>
    <t>20100909</t>
  </si>
  <si>
    <t>20101001</t>
  </si>
  <si>
    <t>Geysers/Geothermal</t>
  </si>
  <si>
    <t>Steam Turbine</t>
  </si>
  <si>
    <t>20101010</t>
  </si>
  <si>
    <t>Well Drilling: Steam Emissions</t>
  </si>
  <si>
    <t>20101020</t>
  </si>
  <si>
    <t>Well Pad Fugitives: Blowdown</t>
  </si>
  <si>
    <t>20101021</t>
  </si>
  <si>
    <t>Well Pad Fugitives: Vents/Leaks</t>
  </si>
  <si>
    <t>20101030</t>
  </si>
  <si>
    <t>Pipeline Fugitives: Blowdown</t>
  </si>
  <si>
    <t>20101031</t>
  </si>
  <si>
    <t>Pipeline Fugitives: Vents/Leaks</t>
  </si>
  <si>
    <t>20101302</t>
  </si>
  <si>
    <t>Waste Oil - Turbine</t>
  </si>
  <si>
    <t>20180001</t>
  </si>
  <si>
    <t>Equipment Leaks</t>
  </si>
  <si>
    <t>20182001</t>
  </si>
  <si>
    <t>Wastewater, Aggregate</t>
  </si>
  <si>
    <t>Process Area Drains</t>
  </si>
  <si>
    <t>20182002</t>
  </si>
  <si>
    <t>Process Equipment Drains</t>
  </si>
  <si>
    <t>20182599</t>
  </si>
  <si>
    <t>Wastewater, Points of Generation</t>
  </si>
  <si>
    <t>Specify Point of Generation</t>
  </si>
  <si>
    <t>20190099</t>
  </si>
  <si>
    <t>Flares</t>
  </si>
  <si>
    <t>Heavy Water</t>
  </si>
  <si>
    <t>20200101</t>
  </si>
  <si>
    <t>20200102</t>
  </si>
  <si>
    <t>20200103</t>
  </si>
  <si>
    <t>Turbine: Cogeneration</t>
  </si>
  <si>
    <t>20200104</t>
  </si>
  <si>
    <t>Reciprocating: Cogeneration</t>
  </si>
  <si>
    <t>20200105</t>
  </si>
  <si>
    <t>20200106</t>
  </si>
  <si>
    <t>20200107</t>
  </si>
  <si>
    <t>20200108</t>
  </si>
  <si>
    <t>20200109</t>
  </si>
  <si>
    <t>20200204</t>
  </si>
  <si>
    <t>20200205</t>
  </si>
  <si>
    <t>20200206</t>
  </si>
  <si>
    <t>20200207</t>
  </si>
  <si>
    <t>20200208</t>
  </si>
  <si>
    <t>2-cycle Lean Burn</t>
  </si>
  <si>
    <t>4-cycle Rich Burn</t>
  </si>
  <si>
    <t>4-cycle Lean Burn</t>
  </si>
  <si>
    <t>20200255</t>
  </si>
  <si>
    <t>2-cycle Clean Burn</t>
  </si>
  <si>
    <t>20200256</t>
  </si>
  <si>
    <t>4-cycle Clean Burn</t>
  </si>
  <si>
    <t>20200301</t>
  </si>
  <si>
    <t>20200305</t>
  </si>
  <si>
    <t>20200306</t>
  </si>
  <si>
    <t>20200307</t>
  </si>
  <si>
    <t>20200401</t>
  </si>
  <si>
    <t>Large Bore Engine</t>
  </si>
  <si>
    <t>20200402</t>
  </si>
  <si>
    <t>Dual Fuel (Oil/Gas)</t>
  </si>
  <si>
    <t>20200403</t>
  </si>
  <si>
    <t>Cogeneration: Dual Fuel</t>
  </si>
  <si>
    <t>20200405</t>
  </si>
  <si>
    <t>Crankcase Blowby</t>
  </si>
  <si>
    <t>20200406</t>
  </si>
  <si>
    <t>Evaporative Losses (Fuel Storage and Delivery System)</t>
  </si>
  <si>
    <t>30200834</t>
  </si>
  <si>
    <t>Soybean: Meal Dryer</t>
  </si>
  <si>
    <t>30200790</t>
  </si>
  <si>
    <t>Soybean: Meal Cooler</t>
  </si>
  <si>
    <t>30200791</t>
  </si>
  <si>
    <t>Soybean: Bulk Loading</t>
  </si>
  <si>
    <t>30200792</t>
  </si>
  <si>
    <t>Soybean: White Flake Cooler</t>
  </si>
  <si>
    <t>30200793</t>
  </si>
  <si>
    <t>Soybean: Meal Grinder/Sizing</t>
  </si>
  <si>
    <t>30200799</t>
  </si>
  <si>
    <t>See Comments **</t>
  </si>
  <si>
    <t>30200801</t>
  </si>
  <si>
    <t>Feed Manufacture</t>
  </si>
  <si>
    <t>30200802</t>
  </si>
  <si>
    <t>Grain Receiving</t>
  </si>
  <si>
    <t>30200803</t>
  </si>
  <si>
    <t>Shipping</t>
  </si>
  <si>
    <t>30200804</t>
  </si>
  <si>
    <t>Handling</t>
  </si>
  <si>
    <t>30200805</t>
  </si>
  <si>
    <t>Grinding</t>
  </si>
  <si>
    <t>30200806</t>
  </si>
  <si>
    <t>Pellet Coolers</t>
  </si>
  <si>
    <t>30200807</t>
  </si>
  <si>
    <t>Grain Cleaning</t>
  </si>
  <si>
    <t>30200808</t>
  </si>
  <si>
    <t>Milling</t>
  </si>
  <si>
    <t>30200809</t>
  </si>
  <si>
    <t>Mixing/Blending</t>
  </si>
  <si>
    <t>30200810</t>
  </si>
  <si>
    <t>30200811</t>
  </si>
  <si>
    <t>Scalping</t>
  </si>
  <si>
    <t>30200812</t>
  </si>
  <si>
    <t>Bulk Load-out</t>
  </si>
  <si>
    <t>30200813</t>
  </si>
  <si>
    <t>Shaking</t>
  </si>
  <si>
    <t>30200814</t>
  </si>
  <si>
    <t>30200815</t>
  </si>
  <si>
    <t>30200816</t>
  </si>
  <si>
    <t>Pellet Cooler</t>
  </si>
  <si>
    <t>30200817</t>
  </si>
  <si>
    <t>Grain Milling: Hammermill</t>
  </si>
  <si>
    <t>30200818</t>
  </si>
  <si>
    <t>Grain Milling: Flaker</t>
  </si>
  <si>
    <t>30200819</t>
  </si>
  <si>
    <t>Grain Milling: Grain Cracker</t>
  </si>
  <si>
    <t>30200821</t>
  </si>
  <si>
    <t>30200822</t>
  </si>
  <si>
    <t>30200823</t>
  </si>
  <si>
    <t>Fugitive Emissions: Packing</t>
  </si>
  <si>
    <t>30200832</t>
  </si>
  <si>
    <t>Citrate: Handling/Transferring</t>
  </si>
  <si>
    <t>30200833</t>
  </si>
  <si>
    <t>Citrate: Grinding</t>
  </si>
  <si>
    <t>30503704</t>
  </si>
  <si>
    <t>30503705</t>
  </si>
  <si>
    <t>Size Coat Application</t>
  </si>
  <si>
    <t>30503706</t>
  </si>
  <si>
    <t>Final Drying and Curing</t>
  </si>
  <si>
    <t>30503707</t>
  </si>
  <si>
    <t>Roll Winding</t>
  </si>
  <si>
    <t>30503708</t>
  </si>
  <si>
    <t>Final Production</t>
  </si>
  <si>
    <t>30503811</t>
  </si>
  <si>
    <t>Pulverized Mineral Processing</t>
  </si>
  <si>
    <t>Coarse and Fine Grinding (Dry Mode)</t>
  </si>
  <si>
    <t>30503812</t>
  </si>
  <si>
    <t>30200931</t>
  </si>
  <si>
    <t>Brewers Grain Dryer: Fuel Oil-fired</t>
  </si>
  <si>
    <t>30200932</t>
  </si>
  <si>
    <t>Brewers Grain Dryer: Steam-heated</t>
  </si>
  <si>
    <t>30200935</t>
  </si>
  <si>
    <t>Fermenter Venting: Closed Fermenter</t>
  </si>
  <si>
    <t>30200937</t>
  </si>
  <si>
    <t>Fermenter Venting: Open Fermenter</t>
  </si>
  <si>
    <t>30200939</t>
  </si>
  <si>
    <t>Activated Carbon Regeneration</t>
  </si>
  <si>
    <t>30200940</t>
  </si>
  <si>
    <t>20400199</t>
  </si>
  <si>
    <t>20400201</t>
  </si>
  <si>
    <t>Rocket Engine Testing</t>
  </si>
  <si>
    <t>Rocket Motor: Solid Propellant</t>
  </si>
  <si>
    <t>20400202</t>
  </si>
  <si>
    <t>Liquid Propellant</t>
  </si>
  <si>
    <t>20400299</t>
  </si>
  <si>
    <t>20400301</t>
  </si>
  <si>
    <t>20400302</t>
  </si>
  <si>
    <t>Diesel/Kerosene</t>
  </si>
  <si>
    <t>20400303</t>
  </si>
  <si>
    <t>20400304</t>
  </si>
  <si>
    <t>20400305</t>
  </si>
  <si>
    <t>Kerosene/Naphtha</t>
  </si>
  <si>
    <t>20400399</t>
  </si>
  <si>
    <t>20400401</t>
  </si>
  <si>
    <t>20400402</t>
  </si>
  <si>
    <t>20400403</t>
  </si>
  <si>
    <t>20400404</t>
  </si>
  <si>
    <t>20400405</t>
  </si>
  <si>
    <t>20400406</t>
  </si>
  <si>
    <t>20400407</t>
  </si>
  <si>
    <t>Dual Fuel (Gas/Oil)</t>
  </si>
  <si>
    <t>20400408</t>
  </si>
  <si>
    <t>Residual Oil/Crude Oil</t>
  </si>
  <si>
    <t>20400409</t>
  </si>
  <si>
    <t>20400499</t>
  </si>
  <si>
    <t>20480001</t>
  </si>
  <si>
    <t>20482001</t>
  </si>
  <si>
    <t>20482002</t>
  </si>
  <si>
    <t>20482501</t>
  </si>
  <si>
    <t>Water Deluge Solid Propellant Engine Test Unit</t>
  </si>
  <si>
    <t>20482502</t>
  </si>
  <si>
    <t>Water Deluge Liquid Propellant Engine Test Unit</t>
  </si>
  <si>
    <t>20482599</t>
  </si>
  <si>
    <t>26000320</t>
  </si>
  <si>
    <t>Off-highway 2-stroke Gasoline Engines</t>
  </si>
  <si>
    <t>All Storage Types: Breathing Loss</t>
  </si>
  <si>
    <t>Total: All Products</t>
  </si>
  <si>
    <t>2501000030</t>
  </si>
  <si>
    <t>Crude Oil</t>
  </si>
  <si>
    <t>2501000060</t>
  </si>
  <si>
    <t>2501000090</t>
  </si>
  <si>
    <t>2501000120</t>
  </si>
  <si>
    <t>Gasoline</t>
  </si>
  <si>
    <t>2501000150</t>
  </si>
  <si>
    <t>Jet Naphtha</t>
  </si>
  <si>
    <t>2501000180</t>
  </si>
  <si>
    <t>2501000900</t>
  </si>
  <si>
    <t>Tank Cleaning</t>
  </si>
  <si>
    <t>2501010000</t>
  </si>
  <si>
    <t>Commercial/Industrial: Breathing Loss</t>
  </si>
  <si>
    <t>2501010030</t>
  </si>
  <si>
    <t>2501010060</t>
  </si>
  <si>
    <t>2501010090</t>
  </si>
  <si>
    <t>2501010120</t>
  </si>
  <si>
    <t>2501010150</t>
  </si>
  <si>
    <t>2501010180</t>
  </si>
  <si>
    <t>2501010900</t>
  </si>
  <si>
    <t>2501050000</t>
  </si>
  <si>
    <t>Bulk Stations/Terminals: Breathing Loss</t>
  </si>
  <si>
    <t>2501050030</t>
  </si>
  <si>
    <t>2501050060</t>
  </si>
  <si>
    <t>2501050090</t>
  </si>
  <si>
    <t>2501050120</t>
  </si>
  <si>
    <t>2501050150</t>
  </si>
  <si>
    <t>2501050180</t>
  </si>
  <si>
    <t>2501050900</t>
  </si>
  <si>
    <t>2501060000</t>
  </si>
  <si>
    <t>Gasoline Service Stations</t>
  </si>
  <si>
    <t>Total: All Gasoline/All Processes</t>
  </si>
  <si>
    <t>2501060050</t>
  </si>
  <si>
    <t>Stage 1: Total</t>
  </si>
  <si>
    <t>2501060051</t>
  </si>
  <si>
    <t>Stage 1: Submerged Filling</t>
  </si>
  <si>
    <t>2501060052</t>
  </si>
  <si>
    <t>Stage 1: Splash Filling</t>
  </si>
  <si>
    <t>2501060053</t>
  </si>
  <si>
    <t>Stage 1: Balanced Submerged Filling</t>
  </si>
  <si>
    <t>2501060100</t>
  </si>
  <si>
    <t>Stage 2: Total</t>
  </si>
  <si>
    <t>2501060101</t>
  </si>
  <si>
    <t>Stage 2: Displacement Loss/Uncontrolled</t>
  </si>
  <si>
    <t>2501060102</t>
  </si>
  <si>
    <t>Stage 2: Displacement Loss/Controlled</t>
  </si>
  <si>
    <t>2501060103</t>
  </si>
  <si>
    <t>Stage 2: Spillage</t>
  </si>
  <si>
    <t>2501060200</t>
  </si>
  <si>
    <t>Underground Tank: Total</t>
  </si>
  <si>
    <t>2501060201</t>
  </si>
  <si>
    <t>Underground Tank: Breathing and Emptying</t>
  </si>
  <si>
    <t>2501070000</t>
  </si>
  <si>
    <t>Diesel Service Stations</t>
  </si>
  <si>
    <t>Total: All Products/All Processes</t>
  </si>
  <si>
    <t>2501070050</t>
  </si>
  <si>
    <t>2501070051</t>
  </si>
  <si>
    <t>2501070052</t>
  </si>
  <si>
    <t>2501070053</t>
  </si>
  <si>
    <t>2501070100</t>
  </si>
  <si>
    <t>2501070101</t>
  </si>
  <si>
    <t>2501070102</t>
  </si>
  <si>
    <t>2501070103</t>
  </si>
  <si>
    <t>2501070200</t>
  </si>
  <si>
    <t>2501070201</t>
  </si>
  <si>
    <t>2501080050</t>
  </si>
  <si>
    <t>Airports : Aviation Gasoline</t>
  </si>
  <si>
    <t>2501080100</t>
  </si>
  <si>
    <t>2501995000</t>
  </si>
  <si>
    <t>All Storage Types: Working Loss</t>
  </si>
  <si>
    <t>2501995030</t>
  </si>
  <si>
    <t>2501995060</t>
  </si>
  <si>
    <t>2501995090</t>
  </si>
  <si>
    <t>2501995120</t>
  </si>
  <si>
    <t>2501995150</t>
  </si>
  <si>
    <t>2501995180</t>
  </si>
  <si>
    <t>2505000000</t>
  </si>
  <si>
    <t>Petroleum and Petroleum Product Transport</t>
  </si>
  <si>
    <t>All Transport Types</t>
  </si>
  <si>
    <t>2505000030</t>
  </si>
  <si>
    <t>2505000060</t>
  </si>
  <si>
    <t>2505000090</t>
  </si>
  <si>
    <t>2505000120</t>
  </si>
  <si>
    <t>2505000150</t>
  </si>
  <si>
    <t>2505000180</t>
  </si>
  <si>
    <t>2505000900</t>
  </si>
  <si>
    <t>2505010000</t>
  </si>
  <si>
    <t>Rail Tank Car</t>
  </si>
  <si>
    <t>2505010030</t>
  </si>
  <si>
    <t>2505010060</t>
  </si>
  <si>
    <t>2505010090</t>
  </si>
  <si>
    <t>2505010120</t>
  </si>
  <si>
    <t>2505010150</t>
  </si>
  <si>
    <t>2505010180</t>
  </si>
  <si>
    <t>2505010900</t>
  </si>
  <si>
    <t>2505020000</t>
  </si>
  <si>
    <t>Marine Vessel</t>
  </si>
  <si>
    <t>2505020030</t>
  </si>
  <si>
    <t>2505020060</t>
  </si>
  <si>
    <t>2505020090</t>
  </si>
  <si>
    <t>2505020120</t>
  </si>
  <si>
    <t>2505020121</t>
  </si>
  <si>
    <t>Gasoline - Barge</t>
  </si>
  <si>
    <t>2505020150</t>
  </si>
  <si>
    <t>2505020180</t>
  </si>
  <si>
    <t>2505020900</t>
  </si>
  <si>
    <t>2505030000</t>
  </si>
  <si>
    <t>Truck</t>
  </si>
  <si>
    <t>2505030030</t>
  </si>
  <si>
    <t>2505030060</t>
  </si>
  <si>
    <t>2505030090</t>
  </si>
  <si>
    <t>2505030120</t>
  </si>
  <si>
    <t>2505030150</t>
  </si>
  <si>
    <t>2505030180</t>
  </si>
  <si>
    <t>2505030900</t>
  </si>
  <si>
    <t>2505040000</t>
  </si>
  <si>
    <t>Pipeline</t>
  </si>
  <si>
    <t>2505040030</t>
  </si>
  <si>
    <t>2505040060</t>
  </si>
  <si>
    <t>2505040090</t>
  </si>
  <si>
    <t>2505040120</t>
  </si>
  <si>
    <t>2505040150</t>
  </si>
  <si>
    <t>Cyclohexanone</t>
  </si>
  <si>
    <t>2510000165</t>
  </si>
  <si>
    <t>Ethanol</t>
  </si>
  <si>
    <t>2510000185</t>
  </si>
  <si>
    <t>Ethylbenzene</t>
  </si>
  <si>
    <t>2510000195</t>
  </si>
  <si>
    <t>Ethylene Glycol</t>
  </si>
  <si>
    <t>2510000220</t>
  </si>
  <si>
    <t>Formalin</t>
  </si>
  <si>
    <t>2510000235</t>
  </si>
  <si>
    <t>Glycol Ethers: All Types</t>
  </si>
  <si>
    <t>2510000240</t>
  </si>
  <si>
    <t>Gum Turpentine</t>
  </si>
  <si>
    <t>2510000250</t>
  </si>
  <si>
    <t>Isopropanol</t>
  </si>
  <si>
    <t>2510000260</t>
  </si>
  <si>
    <t>Methanol</t>
  </si>
  <si>
    <t>2510000265</t>
  </si>
  <si>
    <t>Methyl Chloride</t>
  </si>
  <si>
    <t>2510000270</t>
  </si>
  <si>
    <t>Methyl Chloroform</t>
  </si>
  <si>
    <t>2510000275</t>
  </si>
  <si>
    <t>Methyl Ethyl Ketone</t>
  </si>
  <si>
    <t>2510000285</t>
  </si>
  <si>
    <t>Methyl Isobutyl Ketone</t>
  </si>
  <si>
    <t>2510000295</t>
  </si>
  <si>
    <t>Methylene Chloride</t>
  </si>
  <si>
    <t>2510000310</t>
  </si>
  <si>
    <t>n-Propanol</t>
  </si>
  <si>
    <t>2510000320</t>
  </si>
  <si>
    <t>Nitrobenzene</t>
  </si>
  <si>
    <t>2510000345</t>
  </si>
  <si>
    <t>2510000350</t>
  </si>
  <si>
    <t>Chlorine Loading: Storage Car Vent</t>
  </si>
  <si>
    <t>30100805</t>
  </si>
  <si>
    <t>Air Blowing of Mercury Cell Brine</t>
  </si>
  <si>
    <t>30100899</t>
  </si>
  <si>
    <t>30100901</t>
  </si>
  <si>
    <t>Cleaning Chemicals</t>
  </si>
  <si>
    <t>Spray Drying: Soaps and Detergents</t>
  </si>
  <si>
    <t>30100902</t>
  </si>
  <si>
    <t>Specialty Cleaners</t>
  </si>
  <si>
    <t>30100905</t>
  </si>
  <si>
    <t>Alkaline Saponification</t>
  </si>
  <si>
    <t>30100906</t>
  </si>
  <si>
    <t>Direct Saponification</t>
  </si>
  <si>
    <t>30100907</t>
  </si>
  <si>
    <t>Blending And Mixing</t>
  </si>
  <si>
    <t>30100908</t>
  </si>
  <si>
    <t>Soap Packaging</t>
  </si>
  <si>
    <t>30100909</t>
  </si>
  <si>
    <t>Detergent Slurry Preparation</t>
  </si>
  <si>
    <t>30100910</t>
  </si>
  <si>
    <t>Detergent Granule Handling</t>
  </si>
  <si>
    <t>30100999</t>
  </si>
  <si>
    <t>30101005</t>
  </si>
  <si>
    <t>Explosives (Trinitrotoluene)</t>
  </si>
  <si>
    <t>30201713</t>
  </si>
  <si>
    <t>Hull Removal and Separation from In-shell Almonds</t>
  </si>
  <si>
    <t>30201714</t>
  </si>
  <si>
    <t>Hulling and Shelling of Almonds (Huller/Sheller)</t>
  </si>
  <si>
    <t>30201715</t>
  </si>
  <si>
    <t>Classifier Screen Deck to Remove Shell from Meats</t>
  </si>
  <si>
    <t>30201716</t>
  </si>
  <si>
    <t>Air Leg to Separate Shells from Meats</t>
  </si>
  <si>
    <t>30201717</t>
  </si>
  <si>
    <t>Almond Roaster: Direct-fired Rotating Drum</t>
  </si>
  <si>
    <t>30201799</t>
  </si>
  <si>
    <t>30201899</t>
  </si>
  <si>
    <t>Candy Manufacturing</t>
  </si>
  <si>
    <t>30201901</t>
  </si>
  <si>
    <t>Vegetable Oil Processing</t>
  </si>
  <si>
    <t>Corn Oil: General **</t>
  </si>
  <si>
    <t>30201902</t>
  </si>
  <si>
    <t>Cottonseed Oil: General **</t>
  </si>
  <si>
    <t>30201903</t>
  </si>
  <si>
    <t>Soybean Oil: General **</t>
  </si>
  <si>
    <t>30201904</t>
  </si>
  <si>
    <t>Peanut Oil: General</t>
  </si>
  <si>
    <t>30201905</t>
  </si>
  <si>
    <t>30201906</t>
  </si>
  <si>
    <t>Corn Oil: General</t>
  </si>
  <si>
    <t>30201907</t>
  </si>
  <si>
    <t>Cottonseed Oil: General</t>
  </si>
  <si>
    <t>30201908</t>
  </si>
  <si>
    <t>Soybean Oil: General ** (use 3-02-019-98)</t>
  </si>
  <si>
    <t>30201909</t>
  </si>
  <si>
    <t>30201911</t>
  </si>
  <si>
    <t>Oil Extraction **</t>
  </si>
  <si>
    <t>30201912</t>
  </si>
  <si>
    <t>Meal Preparation **</t>
  </si>
  <si>
    <t>30201913</t>
  </si>
  <si>
    <t>Oil Refining **</t>
  </si>
  <si>
    <t>30201914</t>
  </si>
  <si>
    <t>Fugitive Leaks **</t>
  </si>
  <si>
    <t>30201915</t>
  </si>
  <si>
    <t>Solvent Storage ** (Use 4-07-016-15 &amp; -16 or 4-07-176-03 &amp; -04)</t>
  </si>
  <si>
    <t>30201916</t>
  </si>
  <si>
    <t>Oil Extraction</t>
  </si>
  <si>
    <t>30201917</t>
  </si>
  <si>
    <t>Meal Preparation</t>
  </si>
  <si>
    <t>30201918</t>
  </si>
  <si>
    <t>Oil Refining</t>
  </si>
  <si>
    <t>30201919</t>
  </si>
  <si>
    <t>30201920</t>
  </si>
  <si>
    <t>Solvent Storage (Use 4-07-016-15 &amp; -16 or 4-07-176-03 &amp; -04 if possib)</t>
  </si>
  <si>
    <t>30201921</t>
  </si>
  <si>
    <t>Solvent Work Tank</t>
  </si>
  <si>
    <t>30201923</t>
  </si>
  <si>
    <t>Aspiration Exhaust Vent: Startup and Shutdown</t>
  </si>
  <si>
    <t>30201925</t>
  </si>
  <si>
    <t>Oil Extraction Rotary Cell Extractor</t>
  </si>
  <si>
    <t>30201926</t>
  </si>
  <si>
    <t>Oil Extraction Vertically Arranged Basket Type Extractor</t>
  </si>
  <si>
    <t>30201927</t>
  </si>
  <si>
    <t>Oil Extraction Continuous, Shallowbed, Rectangular Loop, No Baskets</t>
  </si>
  <si>
    <t>30201930</t>
  </si>
  <si>
    <t>Meal Preparation: Desolventizer/Toaster</t>
  </si>
  <si>
    <t>30201931</t>
  </si>
  <si>
    <t>Meal Preparation: Dryer</t>
  </si>
  <si>
    <t>30201932</t>
  </si>
  <si>
    <t>Meal Preparation: Cooler</t>
  </si>
  <si>
    <t>30201933</t>
  </si>
  <si>
    <t>Meal Preparation: Pneumatic Conveyor</t>
  </si>
  <si>
    <t>30201935</t>
  </si>
  <si>
    <t>Meal Preparation: Screening and Grinding</t>
  </si>
  <si>
    <t>30201939</t>
  </si>
  <si>
    <t>Meal Storage Tanks</t>
  </si>
  <si>
    <t>30201941</t>
  </si>
  <si>
    <t>Oil Refining: Miscellaneous Holding Tank</t>
  </si>
  <si>
    <t>30201942</t>
  </si>
  <si>
    <t>Oil Refining: Evaporator(s)</t>
  </si>
  <si>
    <t>30201945</t>
  </si>
  <si>
    <t>Oil Refining: Oil Stripping Column</t>
  </si>
  <si>
    <t>30201949</t>
  </si>
  <si>
    <t>Batch Process: Nitric Acid Concentration: Distillation Tower</t>
  </si>
  <si>
    <t>30101034</t>
  </si>
  <si>
    <t>Batch Process: Nitric Acid Concentration: Bleacher</t>
  </si>
  <si>
    <t>30101035</t>
  </si>
  <si>
    <t>Batch Process: Nitric Acid Concentration: Condenser</t>
  </si>
  <si>
    <t>30101036</t>
  </si>
  <si>
    <t>Batch Process: Nitric Acid Concentration: Absorber Column</t>
  </si>
  <si>
    <t>30101037</t>
  </si>
  <si>
    <t>Batch Process: Nitric Acid Concentration: Dehydrating Unit</t>
  </si>
  <si>
    <t>30101040</t>
  </si>
  <si>
    <t>Batch Process: Purification</t>
  </si>
  <si>
    <t>30101045</t>
  </si>
  <si>
    <t>Batch Process: Finishing: Melt Tank</t>
  </si>
  <si>
    <t>30101046</t>
  </si>
  <si>
    <t>Batch Process: Finishing: Dryers</t>
  </si>
  <si>
    <t>30101047</t>
  </si>
  <si>
    <t>Batch Process: Finishing: Flaker Drum</t>
  </si>
  <si>
    <t>30101050</t>
  </si>
  <si>
    <t>Process Vents: Continuous Process</t>
  </si>
  <si>
    <t>30101051</t>
  </si>
  <si>
    <t>Continuous Process: Nitration Reactor Fume Recovery</t>
  </si>
  <si>
    <t>30101052</t>
  </si>
  <si>
    <t>Continuous Process: Spent Acid Recovery</t>
  </si>
  <si>
    <t>30101053</t>
  </si>
  <si>
    <t>Continuous Process: Red Water Incineration</t>
  </si>
  <si>
    <t>30101054</t>
  </si>
  <si>
    <t>Continuous Process: Nitric Acid Concentrators</t>
  </si>
  <si>
    <t>30101055</t>
  </si>
  <si>
    <t>Continuous Process: Sulfuric Acid Concentrators</t>
  </si>
  <si>
    <t>30101061</t>
  </si>
  <si>
    <t>Continuous Process: Spent Acid Recovery: Denitrating Tower</t>
  </si>
  <si>
    <t>30101062</t>
  </si>
  <si>
    <t>Continuous Process: Spent Acid Recovery: Sulfuric Acid Regenerator</t>
  </si>
  <si>
    <t>30101063</t>
  </si>
  <si>
    <t>Continuous Process: Spent Acid Recovery: Bleacher</t>
  </si>
  <si>
    <t>30101064</t>
  </si>
  <si>
    <t>Continuous Process: Spent Acid Recovery: Reflux Columns</t>
  </si>
  <si>
    <t>30101073</t>
  </si>
  <si>
    <t>Continuous Process: Nitric Acid Concentration: Distillation Tower</t>
  </si>
  <si>
    <t>30101074</t>
  </si>
  <si>
    <t>Continuous Process: Nitric Acid Concentration: Bleacher</t>
  </si>
  <si>
    <t>30101075</t>
  </si>
  <si>
    <t>Continuous Process: Nitric Acid Concentration: Condenser</t>
  </si>
  <si>
    <t>30101076</t>
  </si>
  <si>
    <t>Continuous Process: Nitric Acid Concentration: Absorber Column</t>
  </si>
  <si>
    <t>30101077</t>
  </si>
  <si>
    <t>Continuous Process: Nitric Acid Concentration: Dehydrating Unit</t>
  </si>
  <si>
    <t>30101080</t>
  </si>
  <si>
    <t>Continuous Process: Purification</t>
  </si>
  <si>
    <t>30101085</t>
  </si>
  <si>
    <t>Continuous Process: Finishing: Melt Tank</t>
  </si>
  <si>
    <t>30101086</t>
  </si>
  <si>
    <t>Continuous Process: Finishing: Dryers</t>
  </si>
  <si>
    <t>30101087</t>
  </si>
  <si>
    <t>Continuous Process: Finishing: Flaker Drum</t>
  </si>
  <si>
    <t>30101099</t>
  </si>
  <si>
    <t>30101101</t>
  </si>
  <si>
    <t>By-product Process</t>
  </si>
  <si>
    <t>30101198</t>
  </si>
  <si>
    <t>Handling and Storage (99.9% Removal)</t>
  </si>
  <si>
    <t>30101199</t>
  </si>
  <si>
    <t>30101202</t>
  </si>
  <si>
    <t>Hydroflouric Acid</t>
  </si>
  <si>
    <t>Rotary Kiln: Acid Reactor</t>
  </si>
  <si>
    <t>30101203</t>
  </si>
  <si>
    <t>Fluorspar Grinding/Drying</t>
  </si>
  <si>
    <t>30101204</t>
  </si>
  <si>
    <t>Fluorspar Handling Silos</t>
  </si>
  <si>
    <t>30101205</t>
  </si>
  <si>
    <t>Fluorspar Transfer</t>
  </si>
  <si>
    <t>30101206</t>
  </si>
  <si>
    <t>Tail Gas Vent</t>
  </si>
  <si>
    <t>30101207</t>
  </si>
  <si>
    <t>Fluorspar Drying Kiln: Fuel Combustion</t>
  </si>
  <si>
    <t>30101208</t>
  </si>
  <si>
    <t>Rotary Kiln: Fuel Combustion</t>
  </si>
  <si>
    <t>30101299</t>
  </si>
  <si>
    <t>30101301</t>
  </si>
  <si>
    <t>Absorber Tail Gas (Pre-1970 Facilities)</t>
  </si>
  <si>
    <t>30101302</t>
  </si>
  <si>
    <t>Absorber Tail Gas (Post-1970 Facilities)</t>
  </si>
  <si>
    <t>30101303</t>
  </si>
  <si>
    <t>Nitric Acid Concentrators (Pre-1970)</t>
  </si>
  <si>
    <t>30101304</t>
  </si>
  <si>
    <t>Nitric Acid Concentrators (Post-1970)</t>
  </si>
  <si>
    <t>30101399</t>
  </si>
  <si>
    <t>30101401</t>
  </si>
  <si>
    <t>Paint Manufacture</t>
  </si>
  <si>
    <t>General Mixing and Handling</t>
  </si>
  <si>
    <t>Rotolouvre Dryer</t>
  </si>
  <si>
    <t>30203423</t>
  </si>
  <si>
    <t>Airlift Dryer: Batch Process</t>
  </si>
  <si>
    <t>30203424</t>
  </si>
  <si>
    <t>Airlift Dryer: Continuous Process</t>
  </si>
  <si>
    <t>30203504</t>
  </si>
  <si>
    <t>Baker's Yeast Manufacturing - Compressed Yeast</t>
  </si>
  <si>
    <t>30203505</t>
  </si>
  <si>
    <t>30203506</t>
  </si>
  <si>
    <t>30203507</t>
  </si>
  <si>
    <t>30203510</t>
  </si>
  <si>
    <t>30203530</t>
  </si>
  <si>
    <t>30203531</t>
  </si>
  <si>
    <t>Harvesting: Centrifuge</t>
  </si>
  <si>
    <t>30203532</t>
  </si>
  <si>
    <t>Harvesting: Plate and Frame Filter Press</t>
  </si>
  <si>
    <t>30203533</t>
  </si>
  <si>
    <t>Harvesting: Rotary Vacuum Filter</t>
  </si>
  <si>
    <t>30203534</t>
  </si>
  <si>
    <t>Harvesting: Mixers</t>
  </si>
  <si>
    <t>30203535</t>
  </si>
  <si>
    <t>Harvesting: Extrusion</t>
  </si>
  <si>
    <t>30203536</t>
  </si>
  <si>
    <t>Harvesting: Cutting</t>
  </si>
  <si>
    <t>30203540</t>
  </si>
  <si>
    <t>Methanol/Alcohol Production</t>
  </si>
  <si>
    <t>Methanol: General</t>
  </si>
  <si>
    <t>30125002</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</si>
  <si>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</si>
  <si>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</si>
  <si>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</si>
  <si>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</si>
  <si>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</si>
  <si>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</si>
  <si>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</si>
  <si>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</si>
  <si>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</si>
  <si>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</si>
  <si>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</si>
  <si>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</si>
  <si>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</si>
  <si>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</si>
  <si>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</si>
  <si>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</si>
  <si>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</si>
  <si>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</si>
  <si>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01</t>
  </si>
  <si>
    <t>02</t>
  </si>
  <si>
    <t>Big Horn</t>
  </si>
  <si>
    <t>Powder River</t>
  </si>
  <si>
    <t>Campbell</t>
  </si>
  <si>
    <t>Converse</t>
  </si>
  <si>
    <t>Crook</t>
  </si>
  <si>
    <t>Johnson</t>
  </si>
  <si>
    <t>Natrona</t>
  </si>
  <si>
    <t>Niobrara</t>
  </si>
  <si>
    <t>Sheridan</t>
  </si>
  <si>
    <t>Weston</t>
  </si>
  <si>
    <t>2601020000</t>
  </si>
  <si>
    <t>2601030000</t>
  </si>
  <si>
    <t>Marked obsolete</t>
  </si>
  <si>
    <t>2610000000</t>
  </si>
  <si>
    <t>Open Burning</t>
  </si>
  <si>
    <t>2610000100</t>
  </si>
  <si>
    <t>Yard Waste - Leaf Species Unspecified</t>
  </si>
  <si>
    <t>SCC8 - added Yard Waste</t>
  </si>
  <si>
    <t>2610000110</t>
  </si>
  <si>
    <t>Leaf Species is Black Ash</t>
  </si>
  <si>
    <t>2610000120</t>
  </si>
  <si>
    <t>Leaf Species is Modesto Ash</t>
  </si>
  <si>
    <t>2610000130</t>
  </si>
  <si>
    <t>Leaf Species is White Ash</t>
  </si>
  <si>
    <t>2610000140</t>
  </si>
  <si>
    <t>Leaf Species is Catalpa</t>
  </si>
  <si>
    <t>2610000150</t>
  </si>
  <si>
    <t>Leaf Species is Horse Chestnut</t>
  </si>
  <si>
    <t>2610000160</t>
  </si>
  <si>
    <t>Leaf Species is Cottonwood</t>
  </si>
  <si>
    <t>2610000170</t>
  </si>
  <si>
    <t>Leaf Species is American Elm</t>
  </si>
  <si>
    <t>2610000180</t>
  </si>
  <si>
    <t>Leaf Species is Eucalyptus</t>
  </si>
  <si>
    <t>2610000190</t>
  </si>
  <si>
    <t>Leaf Species is Sweet Gum</t>
  </si>
  <si>
    <t>2610000200</t>
  </si>
  <si>
    <t>Leaf Species is Black Locust</t>
  </si>
  <si>
    <t>2610000210</t>
  </si>
  <si>
    <t>Leaf Species is Magnolia</t>
  </si>
  <si>
    <t>2610000220</t>
  </si>
  <si>
    <t>Leaf Species is Silver Maple</t>
  </si>
  <si>
    <t>2610000230</t>
  </si>
  <si>
    <t>Leaf Species is American Sycamore</t>
  </si>
  <si>
    <t>2610000240</t>
  </si>
  <si>
    <t>Leaf Species is California Sycamore</t>
  </si>
  <si>
    <t>2610000250</t>
  </si>
  <si>
    <t>Leaf Species is Tulip</t>
  </si>
  <si>
    <t>2610000260</t>
  </si>
  <si>
    <t>Leaf Species is Red Oak</t>
  </si>
  <si>
    <t>2610000270</t>
  </si>
  <si>
    <t>Leaf Species is Sugar Maple</t>
  </si>
  <si>
    <t>2610000300</t>
  </si>
  <si>
    <t>Yard Waste - Weed Species Unspecified (incl Grass)</t>
  </si>
  <si>
    <t>SCC8 - added Yard &amp; Grass</t>
  </si>
  <si>
    <t>2610000310</t>
  </si>
  <si>
    <t>Weed Species is Russian thistle (tumbleweed)</t>
  </si>
  <si>
    <t>2610000320</t>
  </si>
  <si>
    <t>Weed Species is Tales (wild reeds)</t>
  </si>
  <si>
    <t>2610000400</t>
  </si>
  <si>
    <t>Yard Waste - Brush Species Unspecified</t>
  </si>
  <si>
    <t>2610000500</t>
  </si>
  <si>
    <t>Land Clearing Debris (use 28-10-005-000 for Logging Debris Burning)</t>
  </si>
  <si>
    <t>2610010000</t>
  </si>
  <si>
    <t>2610020000</t>
  </si>
  <si>
    <t>2610030000</t>
  </si>
  <si>
    <t>Household Waste (use 26-10-000-xxx for Yard Wastes)</t>
  </si>
  <si>
    <t>SCC8 - from Total</t>
  </si>
  <si>
    <t>2610040400</t>
  </si>
  <si>
    <t>Municipal (collected from residences, parks,other for central burn)</t>
  </si>
  <si>
    <t>Yard Waste - Total (includes Leaves, Weeds, and Brush)</t>
  </si>
  <si>
    <t>2620000000</t>
  </si>
  <si>
    <t>Landfills</t>
  </si>
  <si>
    <t>2620010000</t>
  </si>
  <si>
    <t>2620020000</t>
  </si>
  <si>
    <t>2620030000</t>
  </si>
  <si>
    <t>Municipal</t>
  </si>
  <si>
    <t>2630000000</t>
  </si>
  <si>
    <t>Wastewater Treatment</t>
  </si>
  <si>
    <t>Total Processed</t>
  </si>
  <si>
    <t>2630010000</t>
  </si>
  <si>
    <t>2630020000</t>
  </si>
  <si>
    <t>Public Owned</t>
  </si>
  <si>
    <t>2630020001</t>
  </si>
  <si>
    <t>Flaring of Gases</t>
  </si>
  <si>
    <t>2630030000</t>
  </si>
  <si>
    <t>Residential/Subdivision Owned</t>
  </si>
  <si>
    <t>2635000000</t>
  </si>
  <si>
    <t>Soil and Groundwater Remediation</t>
  </si>
  <si>
    <t>2640000000</t>
  </si>
  <si>
    <t>TSDFs</t>
  </si>
  <si>
    <t>All TSDF Types</t>
  </si>
  <si>
    <t>2640000001</t>
  </si>
  <si>
    <t>Surface Impoundments</t>
  </si>
  <si>
    <t>2640000002</t>
  </si>
  <si>
    <t>Land Treatment</t>
  </si>
  <si>
    <t>2640000003</t>
  </si>
  <si>
    <t>2640000004</t>
  </si>
  <si>
    <t>Transfer, Storage, and Handling</t>
  </si>
  <si>
    <t>2640010000</t>
  </si>
  <si>
    <t>2640010001</t>
  </si>
  <si>
    <t>2640010002</t>
  </si>
  <si>
    <t>2640010003</t>
  </si>
  <si>
    <t>2640010004</t>
  </si>
  <si>
    <t>2640020000</t>
  </si>
  <si>
    <t>2640020001</t>
  </si>
  <si>
    <t>2640020002</t>
  </si>
  <si>
    <t>2640020003</t>
  </si>
  <si>
    <t>2640020004</t>
  </si>
  <si>
    <t>2650000000</t>
  </si>
  <si>
    <t>Scrap and Waste Materials</t>
  </si>
  <si>
    <t>2650000001</t>
  </si>
  <si>
    <t>Crushing</t>
  </si>
  <si>
    <t>2650000002</t>
  </si>
  <si>
    <t>Shredding</t>
  </si>
  <si>
    <t>2650000003</t>
  </si>
  <si>
    <t>Sorting</t>
  </si>
  <si>
    <t>2650000004</t>
  </si>
  <si>
    <t>Transferring</t>
  </si>
  <si>
    <t>2650000005</t>
  </si>
  <si>
    <t>Storage Piles</t>
  </si>
  <si>
    <t>2660000000</t>
  </si>
  <si>
    <t>Leaking Underground Storage Tanks</t>
  </si>
  <si>
    <t>Total: All Storage Types</t>
  </si>
  <si>
    <t>2670001000</t>
  </si>
  <si>
    <t>Munitions Detonation</t>
  </si>
  <si>
    <t>TNT Detonation</t>
  </si>
  <si>
    <t>General</t>
  </si>
  <si>
    <t>2670002000</t>
  </si>
  <si>
    <t>RDX Detonation</t>
  </si>
  <si>
    <t>2670003000</t>
  </si>
  <si>
    <t>PETN Detonation</t>
  </si>
  <si>
    <t>2680001000</t>
  </si>
  <si>
    <t>Composting</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</si>
  <si>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</si>
  <si>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</si>
  <si>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</si>
  <si>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</si>
  <si>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Land Breaking</t>
  </si>
  <si>
    <t>2801000002</t>
  </si>
  <si>
    <t>Planting</t>
  </si>
  <si>
    <t>2801000003</t>
  </si>
  <si>
    <t>Tilling</t>
  </si>
  <si>
    <t>2801000004</t>
  </si>
  <si>
    <t>Defoliation</t>
  </si>
  <si>
    <t>2801000005</t>
  </si>
  <si>
    <t>Harvesting</t>
  </si>
  <si>
    <t>2801000006</t>
  </si>
  <si>
    <t>Drying</t>
  </si>
  <si>
    <t>2801000007</t>
  </si>
  <si>
    <t>Loading</t>
  </si>
  <si>
    <t>2801000008</t>
  </si>
  <si>
    <t>Transport</t>
  </si>
  <si>
    <t>2801500000</t>
  </si>
  <si>
    <t>Agricultural Field Burning - whole field set on fire</t>
  </si>
  <si>
    <t>Total, all crop types</t>
  </si>
  <si>
    <t>SCC6&amp;8-added whole field/all cro</t>
  </si>
  <si>
    <t>2801500100</t>
  </si>
  <si>
    <t>Field Crops Unspecified</t>
  </si>
  <si>
    <t>SCC6 - added whole field set..</t>
  </si>
  <si>
    <t>2801500111</t>
  </si>
  <si>
    <t>Field Crop is Alfalfa : Headfire Burning</t>
  </si>
  <si>
    <t>2801500112</t>
  </si>
  <si>
    <t>Field Crop is Alfalfa: Backfire Burning</t>
  </si>
  <si>
    <t>2801500120</t>
  </si>
  <si>
    <t>Field Crop is Asparagus: Burning Techniques Not Significant</t>
  </si>
  <si>
    <t>2801500130</t>
  </si>
  <si>
    <t>Field Crop is Barley: Burning Techniques Not Significant</t>
  </si>
  <si>
    <t>2801500141</t>
  </si>
  <si>
    <t>Field Crop is Bean (red): Headfire Burning</t>
  </si>
  <si>
    <t>2801500142</t>
  </si>
  <si>
    <t>Vehicle Cooking: Oleoresin</t>
  </si>
  <si>
    <t>30102004</t>
  </si>
  <si>
    <t>Vehicle Cooking: Alkyds</t>
  </si>
  <si>
    <t>30102005</t>
  </si>
  <si>
    <t>Pigment Mixing</t>
  </si>
  <si>
    <t>30102015</t>
  </si>
  <si>
    <t>30102017</t>
  </si>
  <si>
    <t>30102018</t>
  </si>
  <si>
    <t>30102030</t>
  </si>
  <si>
    <t>30102031</t>
  </si>
  <si>
    <t>30102032</t>
  </si>
  <si>
    <t>30102033</t>
  </si>
  <si>
    <t>30102034</t>
  </si>
  <si>
    <t>30102035</t>
  </si>
  <si>
    <t>30102036</t>
  </si>
  <si>
    <t>30102037</t>
  </si>
  <si>
    <t>30102038</t>
  </si>
  <si>
    <t>30102039</t>
  </si>
  <si>
    <t>30102040</t>
  </si>
  <si>
    <t>30102041</t>
  </si>
  <si>
    <t>30102050</t>
  </si>
  <si>
    <t>30102051</t>
  </si>
  <si>
    <t>30102052</t>
  </si>
  <si>
    <t>30102053</t>
  </si>
  <si>
    <t>30102054</t>
  </si>
  <si>
    <t>30102060</t>
  </si>
  <si>
    <t>30102061</t>
  </si>
  <si>
    <t>30102062</t>
  </si>
  <si>
    <t>30102063</t>
  </si>
  <si>
    <t>30102070</t>
  </si>
  <si>
    <t>30102071</t>
  </si>
  <si>
    <t>30102072</t>
  </si>
  <si>
    <t>30102099</t>
  </si>
  <si>
    <t>30102101</t>
  </si>
  <si>
    <t>Sodium Carbonate</t>
  </si>
  <si>
    <t>Solvay Process: NH3 Recovery</t>
  </si>
  <si>
    <t>30102102</t>
  </si>
  <si>
    <t>Solvay Process: Handling</t>
  </si>
  <si>
    <t>30102103</t>
  </si>
  <si>
    <t>Trona Crushing/Screening</t>
  </si>
  <si>
    <t>30102104</t>
  </si>
  <si>
    <t>Monohydrate Process: Rotary Ore Calciner: Gas-fired</t>
  </si>
  <si>
    <t>30102105</t>
  </si>
  <si>
    <t>Monohydrate Process: Rotary Ore Calciner: Coal-fired</t>
  </si>
  <si>
    <t>30102106</t>
  </si>
  <si>
    <t>Rotary Soda Ash Dryers</t>
  </si>
  <si>
    <t>30102107</t>
  </si>
  <si>
    <t>Fluid-bed Soda Ash Dryers/Coolers</t>
  </si>
  <si>
    <t>30102108</t>
  </si>
  <si>
    <t>Dissolver</t>
  </si>
  <si>
    <t>30102110</t>
  </si>
  <si>
    <t>Trona Calcining **</t>
  </si>
  <si>
    <t>30102111</t>
  </si>
  <si>
    <t>Trona Dryer **</t>
  </si>
  <si>
    <t>30102112</t>
  </si>
  <si>
    <t>Rotary Pre-dryer</t>
  </si>
  <si>
    <t>30102113</t>
  </si>
  <si>
    <t>Bleacher: Gas-fired</t>
  </si>
  <si>
    <t>30102114</t>
  </si>
  <si>
    <t>Rotary Dryer: Steam Tube</t>
  </si>
  <si>
    <t>30102120</t>
  </si>
  <si>
    <t>Brine Evaporation</t>
  </si>
  <si>
    <t>30102121</t>
  </si>
  <si>
    <t>Ore Crushing and Screening</t>
  </si>
  <si>
    <t>30102122</t>
  </si>
  <si>
    <t>Soda Ash Storage: Loading and Unloading</t>
  </si>
  <si>
    <t>30102123</t>
  </si>
  <si>
    <t>Ore Mining</t>
  </si>
  <si>
    <t>30102124</t>
  </si>
  <si>
    <t>Ore Transfer</t>
  </si>
  <si>
    <t>30102125</t>
  </si>
  <si>
    <t>Sesquicarbonate Process: Rotary Calciner</t>
  </si>
  <si>
    <t>30102126</t>
  </si>
  <si>
    <t>Sesquicarbonate Process: Fluid-bed Calciner</t>
  </si>
  <si>
    <t>30102127</t>
  </si>
  <si>
    <t>Soda Ash Screening</t>
  </si>
  <si>
    <t>30102199</t>
  </si>
  <si>
    <t>30102201</t>
  </si>
  <si>
    <t>Sulfuric Acid (Chamber Process)</t>
  </si>
  <si>
    <t>30102301</t>
  </si>
  <si>
    <t>Sulfuric Acid (Contact Process)</t>
  </si>
  <si>
    <t>Absorber/@ 99.9% Conversion</t>
  </si>
  <si>
    <t>30102304</t>
  </si>
  <si>
    <t>Absorber/@ 99.5% Conversion</t>
  </si>
  <si>
    <t>30102306</t>
  </si>
  <si>
    <t>Absorber/@ 99.0% Conversion</t>
  </si>
  <si>
    <t>Raw Material Stockpile: Ore, Pellets, Limestone, Coke, Sinter</t>
  </si>
  <si>
    <t>30300823</t>
  </si>
  <si>
    <t>Charge Materials: Transfer/Handling</t>
  </si>
  <si>
    <t>30300824</t>
  </si>
  <si>
    <t>Blast Heating Stoves</t>
  </si>
  <si>
    <t>30300825</t>
  </si>
  <si>
    <t>30300826</t>
  </si>
  <si>
    <t>Blast Furnace Slips</t>
  </si>
  <si>
    <t>30300827</t>
  </si>
  <si>
    <t>Lump Ore Unloading</t>
  </si>
  <si>
    <t>30300828</t>
  </si>
  <si>
    <t>Blast Furnace: Local Evacuation</t>
  </si>
  <si>
    <t>Combustion Chamber</t>
  </si>
  <si>
    <t>30102331</t>
  </si>
  <si>
    <t>Drying Tower</t>
  </si>
  <si>
    <t>30102332</t>
  </si>
  <si>
    <t>Convertor</t>
  </si>
  <si>
    <t>30102399</t>
  </si>
  <si>
    <t>30102401</t>
  </si>
  <si>
    <t>Synthetic Organic Fiber Manufacturing</t>
  </si>
  <si>
    <t>Nylon #6: Staple (Uncontrolled)</t>
  </si>
  <si>
    <t>30102402</t>
  </si>
  <si>
    <t>Polyesters: Staple</t>
  </si>
  <si>
    <t>30102403</t>
  </si>
  <si>
    <t>Polyester: Yarn</t>
  </si>
  <si>
    <t>30102404</t>
  </si>
  <si>
    <t>Nylon #6: Yarn</t>
  </si>
  <si>
    <t>30102405</t>
  </si>
  <si>
    <t>Polyfluorocarbons (e.g., Teflon)</t>
  </si>
  <si>
    <t>30102406</t>
  </si>
  <si>
    <t>Nylon#66: Controlled</t>
  </si>
  <si>
    <t>30102407</t>
  </si>
  <si>
    <t>Nylon #66: Uncontrolled</t>
  </si>
  <si>
    <t>30102408</t>
  </si>
  <si>
    <t>Acrylic: Copolymer (Inorganic)</t>
  </si>
  <si>
    <t>30102409</t>
  </si>
  <si>
    <t>Acrylic: Controlled</t>
  </si>
  <si>
    <t>30102410</t>
  </si>
  <si>
    <t>Acrylic: Uncontrolled</t>
  </si>
  <si>
    <t>30102411</t>
  </si>
  <si>
    <t>Modacrylic: Dry Spun</t>
  </si>
  <si>
    <t>30102412</t>
  </si>
  <si>
    <t>Acrylic and Modacrylic: Wet Spun</t>
  </si>
  <si>
    <t>30102413</t>
  </si>
  <si>
    <t>Acrylic: Homopolymer (Inorganic): Wet Spun</t>
  </si>
  <si>
    <t>30102414</t>
  </si>
  <si>
    <t>Polyolefin: Melt Spun</t>
  </si>
  <si>
    <t>30102415</t>
  </si>
  <si>
    <t>Vinyls (e.g., Saran)</t>
  </si>
  <si>
    <t>30102416</t>
  </si>
  <si>
    <t>Aramid</t>
  </si>
  <si>
    <t>30102417</t>
  </si>
  <si>
    <t>Spandex: Dry Spun ** (Use 6-49-300-XX)</t>
  </si>
  <si>
    <t>30102418</t>
  </si>
  <si>
    <t>Spandex: Reaction Spun ** (Use 6-49-310-XX)</t>
  </si>
  <si>
    <t>30102419</t>
  </si>
  <si>
    <t>Vinyon: Dry Spun</t>
  </si>
  <si>
    <t>30102421</t>
  </si>
  <si>
    <t>Dope Preparation (Use 6-49-300-11 or 6-49-310-11 for Spandex)</t>
  </si>
  <si>
    <t>30102422</t>
  </si>
  <si>
    <t>Absorber/@ 95.0% Conversion</t>
  </si>
  <si>
    <t>30102316</t>
  </si>
  <si>
    <t>Absorber/@ 94.0% Conversion</t>
  </si>
  <si>
    <t>30102318</t>
  </si>
  <si>
    <t>Absorber/@ 93.0% Conversion</t>
  </si>
  <si>
    <t>30102319</t>
  </si>
  <si>
    <t>Concentrator</t>
  </si>
  <si>
    <t>30102320</t>
  </si>
  <si>
    <t>Tank Car and Truck Unloading</t>
  </si>
  <si>
    <t>30102321</t>
  </si>
  <si>
    <t>Storage Tank Vent</t>
  </si>
  <si>
    <t>30102322</t>
  </si>
  <si>
    <t>Process Equipment Leaks</t>
  </si>
  <si>
    <t>30102323</t>
  </si>
  <si>
    <t>Sulfur Melting and Filtering</t>
  </si>
  <si>
    <t>30102324</t>
  </si>
  <si>
    <t>Oleum Tower</t>
  </si>
  <si>
    <t>30102325</t>
  </si>
  <si>
    <t>Gas Cleaning and Cooling</t>
  </si>
  <si>
    <t>30102330</t>
  </si>
  <si>
    <t>2801502130</t>
  </si>
  <si>
    <t>2801502170</t>
  </si>
  <si>
    <t>2801502260</t>
  </si>
  <si>
    <t>2801502270</t>
  </si>
  <si>
    <t>2801520000</t>
  </si>
  <si>
    <t>Orchard Heaters</t>
  </si>
  <si>
    <t>Total, all fuels</t>
  </si>
  <si>
    <t>SCC8 - added all fuels</t>
  </si>
  <si>
    <t>2801520004</t>
  </si>
  <si>
    <t>Diesel</t>
  </si>
  <si>
    <t>2801520006</t>
  </si>
  <si>
    <t>2801520010</t>
  </si>
  <si>
    <t>Propane</t>
  </si>
  <si>
    <t>2801600000</t>
  </si>
  <si>
    <t>Country Grain Elevators</t>
  </si>
  <si>
    <t>2801700001</t>
  </si>
  <si>
    <t>Fertilizer Application</t>
  </si>
  <si>
    <t>Anhydrous Ammonia</t>
  </si>
  <si>
    <t>2801700002</t>
  </si>
  <si>
    <t>Aqueous Ammonia</t>
  </si>
  <si>
    <t>SCC8 - aqua to aqueous</t>
  </si>
  <si>
    <t>2801700003</t>
  </si>
  <si>
    <t>Nitrogen Solutions</t>
  </si>
  <si>
    <t>2801700004</t>
  </si>
  <si>
    <t>Urea</t>
  </si>
  <si>
    <t>2801700005</t>
  </si>
  <si>
    <t>Ammonium Nitrate</t>
  </si>
  <si>
    <t>2801700006</t>
  </si>
  <si>
    <t>Ammonium Sulfate</t>
  </si>
  <si>
    <t>2801700007</t>
  </si>
  <si>
    <t>Ammonium Thiosulfate</t>
  </si>
  <si>
    <t>2801700008</t>
  </si>
  <si>
    <t>Other Straight Nitrogen</t>
  </si>
  <si>
    <t>2801700009</t>
  </si>
  <si>
    <t>Ammonium Phosphates (see also subsets (-13, -14, -15)</t>
  </si>
  <si>
    <t>SCC8 -added xref</t>
  </si>
  <si>
    <t>2801700010</t>
  </si>
  <si>
    <t>N-P-K (multi-grade nutrient fertilizers)</t>
  </si>
  <si>
    <t>SCC8 - added (paren)</t>
  </si>
  <si>
    <t>2801700011</t>
  </si>
  <si>
    <t>Calcium Ammonium Nitrate</t>
  </si>
  <si>
    <t>2801700012</t>
  </si>
  <si>
    <t>Potassium Nitrate</t>
  </si>
  <si>
    <t>2801700013</t>
  </si>
  <si>
    <t>Diammonium Phosphate</t>
  </si>
  <si>
    <t>2801700014</t>
  </si>
  <si>
    <t>Monoammonium Phosphate</t>
  </si>
  <si>
    <t>2801700015</t>
  </si>
  <si>
    <t>Liquid Ammonium Polyphosphate</t>
  </si>
  <si>
    <t>2801700099</t>
  </si>
  <si>
    <t>Miscellaneous Fertilizers</t>
  </si>
  <si>
    <t>2805000000</t>
  </si>
  <si>
    <t>Agriculture Production - Livestock</t>
  </si>
  <si>
    <t>Agriculture - Livestock</t>
  </si>
  <si>
    <t>2805001000</t>
  </si>
  <si>
    <t>Beef cattle -  finishing operations on feedlots (drylots)</t>
  </si>
  <si>
    <t>Dust Kicked-up by Hooves (use 28-05-020, -001, -002, or -003 for Waste</t>
  </si>
  <si>
    <t>SCC8 - clarified descrip of srce</t>
  </si>
  <si>
    <t>2805001100</t>
  </si>
  <si>
    <t>Confinement</t>
  </si>
  <si>
    <t>2805001200</t>
  </si>
  <si>
    <t>Manure handling and storage</t>
  </si>
  <si>
    <t>2805001300</t>
  </si>
  <si>
    <t>Land application of manure</t>
  </si>
  <si>
    <t>2805002000</t>
  </si>
  <si>
    <t>Beef cattle production composite</t>
  </si>
  <si>
    <t>2805003100</t>
  </si>
  <si>
    <t>Beef cattle -  finishing operations on pasture/range</t>
  </si>
  <si>
    <t>2805030000</t>
  </si>
  <si>
    <t>2805005000</t>
  </si>
  <si>
    <t>Poultry Operations</t>
  </si>
  <si>
    <t>Total (see 28-05-030, 28-05-007, -008, -009)</t>
  </si>
  <si>
    <t>Marked obsolete - not in '99</t>
  </si>
  <si>
    <t>2805007100</t>
  </si>
  <si>
    <t>Curing Oven: Carbonization</t>
  </si>
  <si>
    <t>30102434</t>
  </si>
  <si>
    <t>2805010200</t>
  </si>
  <si>
    <t>2805010300</t>
  </si>
  <si>
    <t>2805025000</t>
  </si>
  <si>
    <t>2805015000</t>
  </si>
  <si>
    <t>Hog Operations</t>
  </si>
  <si>
    <t>Total (use 2805025000)</t>
  </si>
  <si>
    <t>2805018000</t>
  </si>
  <si>
    <t>Dairy cattle composite</t>
  </si>
  <si>
    <t>2805019100</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</si>
  <si>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</si>
  <si>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</si>
  <si>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</si>
  <si>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</si>
  <si>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</si>
  <si>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</si>
  <si>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</si>
  <si>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</si>
  <si>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</si>
  <si>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</si>
  <si>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</si>
  <si>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</si>
  <si>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</si>
  <si>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</si>
  <si>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2390009000</t>
  </si>
  <si>
    <t>Coke</t>
  </si>
  <si>
    <t>2390010000</t>
  </si>
  <si>
    <t>2399000000</t>
  </si>
  <si>
    <t>Industrial Processes: NEC</t>
  </si>
  <si>
    <t>2401001000</t>
  </si>
  <si>
    <t>Solvent Utilization</t>
  </si>
  <si>
    <t>Surface Coating</t>
  </si>
  <si>
    <t>Architectural Coatings</t>
  </si>
  <si>
    <t>Total: All Solvent Types</t>
  </si>
  <si>
    <t>2401001001</t>
  </si>
  <si>
    <t>Flat Paints</t>
  </si>
  <si>
    <t>2401001005</t>
  </si>
  <si>
    <t>Nonflat Paints - Low and Medium Gloss</t>
  </si>
  <si>
    <t>2401001006</t>
  </si>
  <si>
    <t>Nonflat Paints - High Gloss</t>
  </si>
  <si>
    <t>2401001010</t>
  </si>
  <si>
    <t>Primers, Sealers, and Undercoaters</t>
  </si>
  <si>
    <t>2401001011</t>
  </si>
  <si>
    <t>Quick Dry - Primers, Sealers, and Undercoaters</t>
  </si>
  <si>
    <t>2401001015</t>
  </si>
  <si>
    <t>Stains - Semi-transparent</t>
  </si>
  <si>
    <t>2401001020</t>
  </si>
  <si>
    <t>Quick Dry - Enamels</t>
  </si>
  <si>
    <t>2401001025</t>
  </si>
  <si>
    <t>Lacquers - Clear</t>
  </si>
  <si>
    <t>2401001050</t>
  </si>
  <si>
    <t>All Other Architectural Categories</t>
  </si>
  <si>
    <t>2401001999</t>
  </si>
  <si>
    <t>Solvents: NEC</t>
  </si>
  <si>
    <t>Made Obsolete</t>
  </si>
  <si>
    <t>2401002000</t>
  </si>
  <si>
    <t>Architectural Coatings - Solvent-based</t>
  </si>
  <si>
    <t>2401003000</t>
  </si>
  <si>
    <t>Architectural Coatings - Water-based</t>
  </si>
  <si>
    <t>2401005000</t>
  </si>
  <si>
    <t>Auto Refinishing: SIC 7532</t>
  </si>
  <si>
    <t>2401005500</t>
  </si>
  <si>
    <t>Surface Preparation Solvents</t>
  </si>
  <si>
    <t>2401005600</t>
  </si>
  <si>
    <t>Primers</t>
  </si>
  <si>
    <t>2401005700</t>
  </si>
  <si>
    <t>Top Coats</t>
  </si>
  <si>
    <t>2401005800</t>
  </si>
  <si>
    <t>Clean-up Solvents</t>
  </si>
  <si>
    <t>2401008000</t>
  </si>
  <si>
    <t>Traffic Markings</t>
  </si>
  <si>
    <t>2401008999</t>
  </si>
  <si>
    <t>2401010000</t>
  </si>
  <si>
    <t>31000229</t>
  </si>
  <si>
    <t>Industrial Processes, Oil and Gas Production, Natural Gas Production, Gathering Lines</t>
  </si>
  <si>
    <t>Natural Gas Processing Facilities, Flanges and Connections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</si>
  <si>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</si>
  <si>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</si>
  <si>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</si>
  <si>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</si>
  <si>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</si>
  <si>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</si>
  <si>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</si>
  <si>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</si>
  <si>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</si>
  <si>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</si>
  <si>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</si>
  <si>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</si>
  <si>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</si>
  <si>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</si>
  <si>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Summary Table: By county and source category NOx emissions (tons/year)</t>
  </si>
  <si>
    <t>Emissions Summary - All Detailed Categories</t>
  </si>
  <si>
    <t>31000230</t>
  </si>
  <si>
    <t>Industrial Processes, Oil and Gas Production, Natural Gas Production, Hydrocarbon Skimmer</t>
  </si>
  <si>
    <t>31000299</t>
  </si>
  <si>
    <t>Fluorescent Lamp Breakage</t>
  </si>
  <si>
    <t>2862000000</t>
  </si>
  <si>
    <t>Swimming Pools</t>
  </si>
  <si>
    <t>Total (Commercial, Residential, Public)</t>
  </si>
  <si>
    <t>2862001000</t>
  </si>
  <si>
    <t>Public</t>
  </si>
  <si>
    <t>2862002000</t>
  </si>
  <si>
    <t>BIOGENIC</t>
  </si>
  <si>
    <t>2701001000</t>
  </si>
  <si>
    <t>Natural Sources</t>
  </si>
  <si>
    <t>Biogenic</t>
  </si>
  <si>
    <t>Forests</t>
  </si>
  <si>
    <t>30102921</t>
  </si>
  <si>
    <t>30102922</t>
  </si>
  <si>
    <t>30102923</t>
  </si>
  <si>
    <t>30102924</t>
  </si>
  <si>
    <t>30102925</t>
  </si>
  <si>
    <t>30103000</t>
  </si>
  <si>
    <t>Ammonium Phosphates</t>
  </si>
  <si>
    <t>Entire Plant</t>
  </si>
  <si>
    <t>30103001</t>
  </si>
  <si>
    <t>Dryers and Coolers</t>
  </si>
  <si>
    <t>30103002</t>
  </si>
  <si>
    <t>30103003</t>
  </si>
  <si>
    <t>Screening/Transfer</t>
  </si>
  <si>
    <t>30103004</t>
  </si>
  <si>
    <t>30103020</t>
  </si>
  <si>
    <t>30103021</t>
  </si>
  <si>
    <t>30103022</t>
  </si>
  <si>
    <t>30103023</t>
  </si>
  <si>
    <t>30103024</t>
  </si>
  <si>
    <t>30103025</t>
  </si>
  <si>
    <t>30103099</t>
  </si>
  <si>
    <t>30103101</t>
  </si>
  <si>
    <t>Terephthalic Acid/Dimethyl Terephthalate</t>
  </si>
  <si>
    <t>HNO3 - Para-xylene: General</t>
  </si>
  <si>
    <t>30103102</t>
  </si>
  <si>
    <t>Reactor Vent</t>
  </si>
  <si>
    <t>30103103</t>
  </si>
  <si>
    <t>Crystallization, Separation, and Drying Vent</t>
  </si>
  <si>
    <t>30103104</t>
  </si>
  <si>
    <t>Bentonite Storage</t>
  </si>
  <si>
    <t>Reactor Cycle Purge Vent</t>
  </si>
  <si>
    <t>30103404</t>
  </si>
  <si>
    <t>Dehydration Column Vent</t>
  </si>
  <si>
    <t>30103405</t>
  </si>
  <si>
    <t>Purification Column Vent</t>
  </si>
  <si>
    <t>30103406</t>
  </si>
  <si>
    <t>30103410</t>
  </si>
  <si>
    <t>General: Ethanolamines</t>
  </si>
  <si>
    <t>30103411</t>
  </si>
  <si>
    <t>Ammonia Scrubber Vent</t>
  </si>
  <si>
    <t>30103412</t>
  </si>
  <si>
    <t>Vacuum Distillation: Jet Vent</t>
  </si>
  <si>
    <t>30103414</t>
  </si>
  <si>
    <t>30103415</t>
  </si>
  <si>
    <t>Ethylenediamine</t>
  </si>
  <si>
    <t>30103420</t>
  </si>
  <si>
    <t>Hexamethylenediamine</t>
  </si>
  <si>
    <t>30103425</t>
  </si>
  <si>
    <t>Hexamethylenetetramine</t>
  </si>
  <si>
    <t>30103430</t>
  </si>
  <si>
    <t>Melamine</t>
  </si>
  <si>
    <t>30103435</t>
  </si>
  <si>
    <t>Methylamines</t>
  </si>
  <si>
    <t>30103499</t>
  </si>
  <si>
    <t>30103501</t>
  </si>
  <si>
    <t>Inorganic Pigments</t>
  </si>
  <si>
    <t>TiO2 Sulfate Process: Calciner</t>
  </si>
  <si>
    <t>30103502</t>
  </si>
  <si>
    <t>TiO2 Sulfate Process: Digester</t>
  </si>
  <si>
    <t>30103503</t>
  </si>
  <si>
    <t>TiO2 Chloride Process: Reactor</t>
  </si>
  <si>
    <t>30103506</t>
  </si>
  <si>
    <t>Lead Oxide: Barton Pot</t>
  </si>
  <si>
    <t>30103507</t>
  </si>
  <si>
    <t>Lead Oxide: Calciner</t>
  </si>
  <si>
    <t>30103510</t>
  </si>
  <si>
    <t>Red Lead</t>
  </si>
  <si>
    <t>30103515</t>
  </si>
  <si>
    <t>White Lead</t>
  </si>
  <si>
    <t>30103520</t>
  </si>
  <si>
    <t>Lead Chromate</t>
  </si>
  <si>
    <t>30103550</t>
  </si>
  <si>
    <t>Ore Grinding</t>
  </si>
  <si>
    <t>30103551</t>
  </si>
  <si>
    <t>Ore Dryer</t>
  </si>
  <si>
    <t>30103552</t>
  </si>
  <si>
    <t>Pigment Milling</t>
  </si>
  <si>
    <t>30103553</t>
  </si>
  <si>
    <t>Pigment Dryer</t>
  </si>
  <si>
    <t>30103554</t>
  </si>
  <si>
    <t>Conveying/Storage/Packing</t>
  </si>
  <si>
    <t>30103599</t>
  </si>
  <si>
    <t>30103601</t>
  </si>
  <si>
    <t>Chromic Acid Manufacturing</t>
  </si>
  <si>
    <t>Chromate Ore Handling, Grinding &amp; Drying</t>
  </si>
  <si>
    <t>30103602</t>
  </si>
  <si>
    <t>Bichromate Kilns</t>
  </si>
  <si>
    <t>30103603</t>
  </si>
  <si>
    <t>Kiln Product Quench Tanks</t>
  </si>
  <si>
    <t>30103604</t>
  </si>
  <si>
    <t>Kiln Product Separator Tanks</t>
  </si>
  <si>
    <t>30103605</t>
  </si>
  <si>
    <t>Kiln Product Evaporators</t>
  </si>
  <si>
    <t>30103606</t>
  </si>
  <si>
    <t>Salt Cake Flash Dryer</t>
  </si>
  <si>
    <t>30103607</t>
  </si>
  <si>
    <t>Salt Cake Bulk Loading &amp; Conveyor Transport</t>
  </si>
  <si>
    <t>30103608</t>
  </si>
  <si>
    <t>Crystal Separation, Drying, &amp; Storage System</t>
  </si>
  <si>
    <t>30103609</t>
  </si>
  <si>
    <t>Chrome Acid Processing Tanks</t>
  </si>
  <si>
    <t>30103699</t>
  </si>
  <si>
    <t>Miscellaneous Processes</t>
  </si>
  <si>
    <t>30103801</t>
  </si>
  <si>
    <t>Sodium Bicarbonate</t>
  </si>
  <si>
    <t>30103901</t>
  </si>
  <si>
    <t>Hydrogen Cyanide</t>
  </si>
  <si>
    <t>Air Heater: General</t>
  </si>
  <si>
    <t>30103902</t>
  </si>
  <si>
    <t>Ammonia Absorber</t>
  </si>
  <si>
    <t>30103903</t>
  </si>
  <si>
    <t>HCN Absorber</t>
  </si>
  <si>
    <t>30104001</t>
  </si>
  <si>
    <t>Urea Production</t>
  </si>
  <si>
    <t>General: Specify in Comments</t>
  </si>
  <si>
    <t>30104002</t>
  </si>
  <si>
    <t>Solution Concentration (Controlled)</t>
  </si>
  <si>
    <t>30104003</t>
  </si>
  <si>
    <t>Prilling</t>
  </si>
  <si>
    <t>30104004</t>
  </si>
  <si>
    <t>Drum Granulation</t>
  </si>
  <si>
    <t>30104005</t>
  </si>
  <si>
    <t>Coating</t>
  </si>
  <si>
    <t>30104006</t>
  </si>
  <si>
    <t>Bagging</t>
  </si>
  <si>
    <t>30104007</t>
  </si>
  <si>
    <t>Bulk Loading</t>
  </si>
  <si>
    <t>30104008</t>
  </si>
  <si>
    <t>Non-fluidized Bed Prilling (Agricultural Grade)</t>
  </si>
  <si>
    <t>30104009</t>
  </si>
  <si>
    <t>Non-fluidized Bed Prilling (Feed Grade)</t>
  </si>
  <si>
    <t>Urban or Built-Up Land/Transportation, Communications (Anderson LUC14)</t>
  </si>
  <si>
    <t>2701415000</t>
  </si>
  <si>
    <t>Urban or Built-Up Land/Industrial and Commercial (Anderson LUC 15)</t>
  </si>
  <si>
    <t>2701416000</t>
  </si>
  <si>
    <t>Urban or Built-Up Land/Mixed Urban or Build-Up Land (Anderson LUC 16)</t>
  </si>
  <si>
    <t>2701417000</t>
  </si>
  <si>
    <t>Urban or Built-Up Land/Other Urban or Built-Up Land (Anderson LUC 17)</t>
  </si>
  <si>
    <t>2701420000</t>
  </si>
  <si>
    <t>Agricultural Land</t>
  </si>
  <si>
    <t>SCC8 - was "Soil/Agriculture"</t>
  </si>
  <si>
    <t>2701421000</t>
  </si>
  <si>
    <t>Agricultural Land/Cropland and Pasture (Anderson Land Use Code 21)</t>
  </si>
  <si>
    <t>2701422000</t>
  </si>
  <si>
    <t>Agricultural Land/Orchards, Groves, Vineyards, Nurseries (AndrsnLUC22)</t>
  </si>
  <si>
    <t>2701423000</t>
  </si>
  <si>
    <t>Agricultural Land/Confined Feeding Operations(Anderson LUC23)</t>
  </si>
  <si>
    <t>2701424000</t>
  </si>
  <si>
    <t>Agricultural Land/Other Agricultural Land (Anderson Land Use Code 24)</t>
  </si>
  <si>
    <t>2701430000</t>
  </si>
  <si>
    <t>Rangeland</t>
  </si>
  <si>
    <t>2701431000</t>
  </si>
  <si>
    <t>Rangeland/Herbaceous Rangeland (Anderson Land Use Code 31)</t>
  </si>
  <si>
    <t>2701432000</t>
  </si>
  <si>
    <t>Rangeland/Shrub and Brush Rangeland (Anderson Land Use Code 32)</t>
  </si>
  <si>
    <t>2701433000</t>
  </si>
  <si>
    <t>Rangeland/Mixed Rangeland (Anderson Land Use Code 33)</t>
  </si>
  <si>
    <t>2701440000</t>
  </si>
  <si>
    <t>Forest Land</t>
  </si>
  <si>
    <t>SCC8 - was "Soil/Grassland/Pastu</t>
  </si>
  <si>
    <t>2701441000</t>
  </si>
  <si>
    <t>Forest Land/Deciduous Forest Land (Anderson Land Use Code 41)</t>
  </si>
  <si>
    <t>2701442000</t>
  </si>
  <si>
    <t>Forest Land/Evergreen Forest Land (Anderson Land Use Code 42)</t>
  </si>
  <si>
    <t>2701443000</t>
  </si>
  <si>
    <t>Forest Land/Mixed Forest Land (Anderson Land Use Code 43)</t>
  </si>
  <si>
    <t>2701450000</t>
  </si>
  <si>
    <t>Water</t>
  </si>
  <si>
    <t>2701451000</t>
  </si>
  <si>
    <t>Water/Streams and Canals (Anderson Land Use Code 51)</t>
  </si>
  <si>
    <t>2701452000</t>
  </si>
  <si>
    <t>Water/Lakes (Anderson Land Use Code 52)</t>
  </si>
  <si>
    <t>2701453000</t>
  </si>
  <si>
    <t>Water/Reservoirs (Anderson Land Use Code 53)</t>
  </si>
  <si>
    <t>2701454000</t>
  </si>
  <si>
    <t>Water/Bays and Estuaries (Anderson Land Use Code 54)</t>
  </si>
  <si>
    <t>2701460000</t>
  </si>
  <si>
    <t>Wetlands</t>
  </si>
  <si>
    <t>SCC8 - dropped "Soil/"</t>
  </si>
  <si>
    <t>2701461000</t>
  </si>
  <si>
    <t>Wetlands/Forested Wetlands (Anderson Land Use Code 61)</t>
  </si>
  <si>
    <t>2701462000</t>
  </si>
  <si>
    <t>Wetlands/Nonforested Wetlands (Anderson Land Use Code 62)</t>
  </si>
  <si>
    <t>2701470000</t>
  </si>
  <si>
    <t>Barren Land</t>
  </si>
  <si>
    <t>2701471000</t>
  </si>
  <si>
    <t>Barren Land/Dry Salt Flats (Anderson Land Use Code 71)</t>
  </si>
  <si>
    <t>2701472000</t>
  </si>
  <si>
    <t>Barren Land/Beaches (Anderson Land Use Code 72)</t>
  </si>
  <si>
    <t>2701473000</t>
  </si>
  <si>
    <t>Barren Land/Sandy Areas Other than Beaches (Anderson Land Use Code 73)</t>
  </si>
  <si>
    <t>2701474000</t>
  </si>
  <si>
    <t>2515020370</t>
  </si>
  <si>
    <t>2515020380</t>
  </si>
  <si>
    <t>2515020385</t>
  </si>
  <si>
    <t>2515020405</t>
  </si>
  <si>
    <t>2515020900</t>
  </si>
  <si>
    <t>2515030000</t>
  </si>
  <si>
    <t>2515030030</t>
  </si>
  <si>
    <t>2515030060</t>
  </si>
  <si>
    <t>2515030065</t>
  </si>
  <si>
    <t>2515030070</t>
  </si>
  <si>
    <t>2515030100</t>
  </si>
  <si>
    <t>2515030165</t>
  </si>
  <si>
    <t>2515030185</t>
  </si>
  <si>
    <t>2515030195</t>
  </si>
  <si>
    <t>2515030220</t>
  </si>
  <si>
    <t>2515030235</t>
  </si>
  <si>
    <t>2515030240</t>
  </si>
  <si>
    <t>2515030250</t>
  </si>
  <si>
    <t>2515030260</t>
  </si>
  <si>
    <t>2515030265</t>
  </si>
  <si>
    <t>2515030270</t>
  </si>
  <si>
    <t>2515030275</t>
  </si>
  <si>
    <t>2515030285</t>
  </si>
  <si>
    <t>2515030295</t>
  </si>
  <si>
    <t>2515030310</t>
  </si>
  <si>
    <t>2515030320</t>
  </si>
  <si>
    <t>2515030345</t>
  </si>
  <si>
    <t>2515030350</t>
  </si>
  <si>
    <t>2515030370</t>
  </si>
  <si>
    <t>2515030380</t>
  </si>
  <si>
    <t>2515030385</t>
  </si>
  <si>
    <t>2515030405</t>
  </si>
  <si>
    <t>2515030900</t>
  </si>
  <si>
    <t>2515040000</t>
  </si>
  <si>
    <t>2515040030</t>
  </si>
  <si>
    <t>2515040060</t>
  </si>
  <si>
    <t>2515040065</t>
  </si>
  <si>
    <t>2515040070</t>
  </si>
  <si>
    <t>2515040100</t>
  </si>
  <si>
    <t>2515040165</t>
  </si>
  <si>
    <t>2515040185</t>
  </si>
  <si>
    <t>2515040195</t>
  </si>
  <si>
    <t>2515040220</t>
  </si>
  <si>
    <t>2515040235</t>
  </si>
  <si>
    <t>2515040240</t>
  </si>
  <si>
    <t>2515040250</t>
  </si>
  <si>
    <t>2515040260</t>
  </si>
  <si>
    <t>2515040265</t>
  </si>
  <si>
    <t>2515040270</t>
  </si>
  <si>
    <t>2515040275</t>
  </si>
  <si>
    <t>2515040285</t>
  </si>
  <si>
    <t>2515040295</t>
  </si>
  <si>
    <t>2515040310</t>
  </si>
  <si>
    <t>2515040320</t>
  </si>
  <si>
    <t>2515040345</t>
  </si>
  <si>
    <t>2515040350</t>
  </si>
  <si>
    <t>2515040370</t>
  </si>
  <si>
    <t>2515040380</t>
  </si>
  <si>
    <t>2515040385</t>
  </si>
  <si>
    <t>2515040405</t>
  </si>
  <si>
    <t>2520000000</t>
  </si>
  <si>
    <t>Inorganic Chemical Storage</t>
  </si>
  <si>
    <t>2520000010</t>
  </si>
  <si>
    <t>Ammonia</t>
  </si>
  <si>
    <t>2520000020</t>
  </si>
  <si>
    <t>Hydrochloric Acid</t>
  </si>
  <si>
    <t>2520000030</t>
  </si>
  <si>
    <t>Nitric Acid</t>
  </si>
  <si>
    <t>2520000040</t>
  </si>
  <si>
    <t>Sulfuric Acid</t>
  </si>
  <si>
    <t>2520000900</t>
  </si>
  <si>
    <t>2520010000</t>
  </si>
  <si>
    <t>2520010010</t>
  </si>
  <si>
    <t>2520010020</t>
  </si>
  <si>
    <t>2520010030</t>
  </si>
  <si>
    <t>2520010040</t>
  </si>
  <si>
    <t>2520010900</t>
  </si>
  <si>
    <t>2520050000</t>
  </si>
  <si>
    <t>2520050010</t>
  </si>
  <si>
    <t>2520050020</t>
  </si>
  <si>
    <t>2520050030</t>
  </si>
  <si>
    <t>2520050040</t>
  </si>
  <si>
    <t>2520050900</t>
  </si>
  <si>
    <t>2520995000</t>
  </si>
  <si>
    <t>2520995010</t>
  </si>
  <si>
    <t>2520995020</t>
  </si>
  <si>
    <t>2520995030</t>
  </si>
  <si>
    <t>2520995040</t>
  </si>
  <si>
    <t>2525000000</t>
  </si>
  <si>
    <t>Inorganic Chemical Transport</t>
  </si>
  <si>
    <t>2525000010</t>
  </si>
  <si>
    <t>2525000020</t>
  </si>
  <si>
    <t>2525000030</t>
  </si>
  <si>
    <t>2525000040</t>
  </si>
  <si>
    <t>2525000900</t>
  </si>
  <si>
    <t>2525010000</t>
  </si>
  <si>
    <t>20300202</t>
  </si>
  <si>
    <t>20300203</t>
  </si>
  <si>
    <t>20300204</t>
  </si>
  <si>
    <t>20300205</t>
  </si>
  <si>
    <t>20300206</t>
  </si>
  <si>
    <t>20300207</t>
  </si>
  <si>
    <t>20300208</t>
  </si>
  <si>
    <t>20300209</t>
  </si>
  <si>
    <t>20300301</t>
  </si>
  <si>
    <t>20300305</t>
  </si>
  <si>
    <t>20300306</t>
  </si>
  <si>
    <t>20300307</t>
  </si>
  <si>
    <t>20300701</t>
  </si>
  <si>
    <t>20300702</t>
  </si>
  <si>
    <t>Reciprocating: POTW Digester Gas</t>
  </si>
  <si>
    <t>20300705</t>
  </si>
  <si>
    <t>20300706</t>
  </si>
  <si>
    <t>20300707</t>
  </si>
  <si>
    <t>20300708</t>
  </si>
  <si>
    <t>20300709</t>
  </si>
  <si>
    <t>20300801</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</si>
  <si>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</si>
  <si>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</si>
  <si>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</si>
  <si>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</si>
  <si>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</si>
  <si>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</si>
  <si>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</si>
  <si>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</si>
  <si>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</si>
  <si>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</si>
  <si>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</si>
  <si>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</si>
  <si>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</si>
  <si>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By county and source category VOC emissions (tons/year)</t>
  </si>
  <si>
    <t>2310002230</t>
  </si>
  <si>
    <t xml:space="preserve">Condensate tank </t>
  </si>
  <si>
    <t>2310002240</t>
  </si>
  <si>
    <t>Oil Tank</t>
  </si>
  <si>
    <t>Condensate Tanks</t>
  </si>
  <si>
    <t>Oil Tanks</t>
  </si>
  <si>
    <t>Total</t>
  </si>
  <si>
    <t>2310021411</t>
  </si>
  <si>
    <t>2310002231</t>
  </si>
  <si>
    <t>31000000</t>
  </si>
  <si>
    <t>Fugitives</t>
  </si>
  <si>
    <t>Pneumatic Devices</t>
  </si>
  <si>
    <t>Pneumatic Pumps</t>
  </si>
  <si>
    <t>State Fips</t>
  </si>
  <si>
    <t>Snowblowers (Commercial)</t>
  </si>
  <si>
    <t>2260004040</t>
  </si>
  <si>
    <t>Rear Engine Riding Mowers (Residential)</t>
  </si>
  <si>
    <t>2260004041</t>
  </si>
  <si>
    <t>Rear Engine Riding Mowers (Commercial)</t>
  </si>
  <si>
    <t>2260004045</t>
  </si>
  <si>
    <t>Front Mowers (Residential)</t>
  </si>
  <si>
    <t>2260004046</t>
  </si>
  <si>
    <t>Front Mowers (Commercial)</t>
  </si>
  <si>
    <t>2260004050</t>
  </si>
  <si>
    <t>Shredders &lt; 6 HP (Residential)</t>
  </si>
  <si>
    <t>2260004051</t>
  </si>
  <si>
    <t>Shredders &lt; 6 HP (Commercial)</t>
  </si>
  <si>
    <t>2260004055</t>
  </si>
  <si>
    <t>Lawn and Garden Tractors (Residential)</t>
  </si>
  <si>
    <t>2260004056</t>
  </si>
  <si>
    <t>Lawn and Garden Tractors (Commercial)</t>
  </si>
  <si>
    <t>2260004060</t>
  </si>
  <si>
    <t>Wood Splitters (Residential)</t>
  </si>
  <si>
    <t>2260004061</t>
  </si>
  <si>
    <t>Wood Splitters (Commercial)</t>
  </si>
  <si>
    <t>2260004065</t>
  </si>
  <si>
    <t>Chippers/Stump Grinders (Residential)</t>
  </si>
  <si>
    <t>2260004066</t>
  </si>
  <si>
    <t>Chippers/Stump Grinders (Commercial)</t>
  </si>
  <si>
    <t>2260004070</t>
  </si>
  <si>
    <t>Commercial Turf Equipment ** (use 22-60-004-071)</t>
  </si>
  <si>
    <t>2260004071</t>
  </si>
  <si>
    <t>Turf Equipment (Commercial)</t>
  </si>
  <si>
    <t>2260004075</t>
  </si>
  <si>
    <t>Other Lawn and Garden Equipment (Residential)</t>
  </si>
  <si>
    <t>2260004076</t>
  </si>
  <si>
    <t>Other Lawn and Garden Equipment (Commercial)</t>
  </si>
  <si>
    <t>2260005000</t>
  </si>
  <si>
    <t>Agricultural Equipment</t>
  </si>
  <si>
    <t>SCC6 - was "Farm"</t>
  </si>
  <si>
    <t>2260005010</t>
  </si>
  <si>
    <t>2-Wheel Tractors</t>
  </si>
  <si>
    <t>2260005015</t>
  </si>
  <si>
    <t>Agricultural Tractors</t>
  </si>
  <si>
    <t>2260005020</t>
  </si>
  <si>
    <t>Combines</t>
  </si>
  <si>
    <t>2260005025</t>
  </si>
  <si>
    <t>Balers</t>
  </si>
  <si>
    <t>2260005030</t>
  </si>
  <si>
    <t>Agricultural Mowers</t>
  </si>
  <si>
    <t>2260005035</t>
  </si>
  <si>
    <t>Sprayers</t>
  </si>
  <si>
    <t>2260005040</t>
  </si>
  <si>
    <t>Tillers &gt; 6 HP</t>
  </si>
  <si>
    <t>SCC8 - was "&gt; 5 HP"</t>
  </si>
  <si>
    <t>2260005045</t>
  </si>
  <si>
    <t>Swathers</t>
  </si>
  <si>
    <t>2260005050</t>
  </si>
  <si>
    <t>Hydro-power Units</t>
  </si>
  <si>
    <t>2260005055</t>
  </si>
  <si>
    <t>Other Agricultural Equipment</t>
  </si>
  <si>
    <t>2260005060</t>
  </si>
  <si>
    <t>Irrigation Sets</t>
  </si>
  <si>
    <t>Perchloroethylene: Distillation Vent</t>
  </si>
  <si>
    <t>30112522</t>
  </si>
  <si>
    <t>Perchloroethylene: Caustic Scrubber</t>
  </si>
  <si>
    <t>30112524</t>
  </si>
  <si>
    <t>Perchloroethylene: Fugitive Emissions</t>
  </si>
  <si>
    <t>30112525</t>
  </si>
  <si>
    <t>Trichloroethane: General</t>
  </si>
  <si>
    <t>30112526</t>
  </si>
  <si>
    <t>Trichloroethane: HCl Absorber Vent</t>
  </si>
  <si>
    <t>30112527</t>
  </si>
  <si>
    <t>Trichloroethane: Drying Column Vent</t>
  </si>
  <si>
    <t>30112528</t>
  </si>
  <si>
    <t>Trichloroethane: Distillation Column Vent</t>
  </si>
  <si>
    <t>30112529</t>
  </si>
  <si>
    <t>Trichloroethane: Fugitive Emissions</t>
  </si>
  <si>
    <t>30112530</t>
  </si>
  <si>
    <t>Trichloroethylene: General</t>
  </si>
  <si>
    <t>30112531</t>
  </si>
  <si>
    <t>Trichloroethylene: Distillation Unit</t>
  </si>
  <si>
    <t>30112532</t>
  </si>
  <si>
    <t>Trichloroethylene: Neutralizer</t>
  </si>
  <si>
    <t>30112533</t>
  </si>
  <si>
    <t>Trichloroethylene: Product Drying Column</t>
  </si>
  <si>
    <t>30112534</t>
  </si>
  <si>
    <t>Ethylene Dichloride via Oxychlorination</t>
  </si>
  <si>
    <t>30112502</t>
  </si>
  <si>
    <t>Ethylene Dichloride via Direct Chlorination</t>
  </si>
  <si>
    <t>30112504</t>
  </si>
  <si>
    <t>Ethylene Dichloride: Caustic Scrubber</t>
  </si>
  <si>
    <t>30112505</t>
  </si>
  <si>
    <t>Ethylene Dichloride: Reactor Vessel</t>
  </si>
  <si>
    <t>30112506</t>
  </si>
  <si>
    <t>Ethylene Dichloride: Distillation Unit</t>
  </si>
  <si>
    <t>30112509</t>
  </si>
  <si>
    <t>Ethylene Dichloride: Fugitive Emissions</t>
  </si>
  <si>
    <t>30112510</t>
  </si>
  <si>
    <t>Chloromethanes: General</t>
  </si>
  <si>
    <t>30112511</t>
  </si>
  <si>
    <t>Chloromethanes: Recycled Methane Inert-purge</t>
  </si>
  <si>
    <t>30112512</t>
  </si>
  <si>
    <t>Chloromethanes: Drying Bed Regeneration Vent</t>
  </si>
  <si>
    <t>30112514</t>
  </si>
  <si>
    <t>Chloromethanes: Fugitive Emissions</t>
  </si>
  <si>
    <t>30112515</t>
  </si>
  <si>
    <t>Ethyl Chloride: General</t>
  </si>
  <si>
    <t>30112520</t>
  </si>
  <si>
    <t>Perchloroethylene: General</t>
  </si>
  <si>
    <t>30112521</t>
  </si>
  <si>
    <t>30400317</t>
  </si>
  <si>
    <t>Pouring Ladle</t>
  </si>
  <si>
    <t>30400318</t>
  </si>
  <si>
    <t>Pouring, Cooling</t>
  </si>
  <si>
    <t>30400319</t>
  </si>
  <si>
    <t>Core Making, Baking</t>
  </si>
  <si>
    <t>30400320</t>
  </si>
  <si>
    <t>30112552</t>
  </si>
  <si>
    <t>Vinylidene Chloride: Dehydrochlorination Reactor</t>
  </si>
  <si>
    <t>30112553</t>
  </si>
  <si>
    <t>Vinylidene Chloride: Distillation Column Vent</t>
  </si>
  <si>
    <t>30112555</t>
  </si>
  <si>
    <t>Vinylidene Chloride: Fugitive Emissions</t>
  </si>
  <si>
    <t>30112556</t>
  </si>
  <si>
    <t>Chloromethanes via MH &amp; MCC Processes: Inert-gas Purge Vent</t>
  </si>
  <si>
    <t>30112557</t>
  </si>
  <si>
    <t>Chloromethanes via MH &amp; MCC Processes: Methylene Chloride Condenser</t>
  </si>
  <si>
    <t>30112558</t>
  </si>
  <si>
    <t>2265002060</t>
  </si>
  <si>
    <t>2265002063</t>
  </si>
  <si>
    <t>2265002066</t>
  </si>
  <si>
    <t>2265002069</t>
  </si>
  <si>
    <t>2265002072</t>
  </si>
  <si>
    <t>2265002075</t>
  </si>
  <si>
    <t>2265002078</t>
  </si>
  <si>
    <t>2265002081</t>
  </si>
  <si>
    <t>2265003000</t>
  </si>
  <si>
    <t>2265003010</t>
  </si>
  <si>
    <t>2265003020</t>
  </si>
  <si>
    <t>2265003030</t>
  </si>
  <si>
    <t>2265003040</t>
  </si>
  <si>
    <t>2265003050</t>
  </si>
  <si>
    <t>2265003060</t>
  </si>
  <si>
    <t>2265003070</t>
  </si>
  <si>
    <t>2265004000</t>
  </si>
  <si>
    <t>2265004010</t>
  </si>
  <si>
    <t>2265004011</t>
  </si>
  <si>
    <t>2265004015</t>
  </si>
  <si>
    <t>2265004016</t>
  </si>
  <si>
    <t>2265004020</t>
  </si>
  <si>
    <t>2265004021</t>
  </si>
  <si>
    <t>2265004025</t>
  </si>
  <si>
    <t>2265004026</t>
  </si>
  <si>
    <t>2265004030</t>
  </si>
  <si>
    <t>2265004031</t>
  </si>
  <si>
    <t>2265004035</t>
  </si>
  <si>
    <t>2265004036</t>
  </si>
  <si>
    <t>2265004040</t>
  </si>
  <si>
    <t>2265004041</t>
  </si>
  <si>
    <t>2265004045</t>
  </si>
  <si>
    <t>2265004046</t>
  </si>
  <si>
    <t>2265004050</t>
  </si>
  <si>
    <t>2265004051</t>
  </si>
  <si>
    <t>2265004055</t>
  </si>
  <si>
    <t>2265004056</t>
  </si>
  <si>
    <t>2265004060</t>
  </si>
  <si>
    <t>2265004061</t>
  </si>
  <si>
    <t>2265004065</t>
  </si>
  <si>
    <t>2265004066</t>
  </si>
  <si>
    <t>2265004070</t>
  </si>
  <si>
    <t>Commercial Turf Equipment ** (use 22-65-004-071)</t>
  </si>
  <si>
    <t>2265004071</t>
  </si>
  <si>
    <t>2265004075</t>
  </si>
  <si>
    <t>2265004076</t>
  </si>
  <si>
    <t>2265005000</t>
  </si>
  <si>
    <t>2265005010</t>
  </si>
  <si>
    <t>2265005015</t>
  </si>
  <si>
    <t>2265005020</t>
  </si>
  <si>
    <t>2265005025</t>
  </si>
  <si>
    <t>2265005030</t>
  </si>
  <si>
    <t>2265005035</t>
  </si>
  <si>
    <t>2265005040</t>
  </si>
  <si>
    <t>2265005045</t>
  </si>
  <si>
    <t>2265005050</t>
  </si>
  <si>
    <t>2265005055</t>
  </si>
  <si>
    <t>2265005060</t>
  </si>
  <si>
    <t>2265006000</t>
  </si>
  <si>
    <t>2265006005</t>
  </si>
  <si>
    <t>2265006010</t>
  </si>
  <si>
    <t>2265006015</t>
  </si>
  <si>
    <t>2265006020</t>
  </si>
  <si>
    <t>2265006025</t>
  </si>
  <si>
    <t>2265006030</t>
  </si>
  <si>
    <t>2265007000</t>
  </si>
  <si>
    <t>2265007005</t>
  </si>
  <si>
    <t>2265007010</t>
  </si>
  <si>
    <t>2265007015</t>
  </si>
  <si>
    <t>2265007020</t>
  </si>
  <si>
    <t>Fellers/Bunchers ** (see 22-65-007-015)</t>
  </si>
  <si>
    <t>2265008000</t>
  </si>
  <si>
    <t>2265008005</t>
  </si>
  <si>
    <t>2265008010</t>
  </si>
  <si>
    <t>2265009000</t>
  </si>
  <si>
    <t>2265009010</t>
  </si>
  <si>
    <t>2265010000</t>
  </si>
  <si>
    <t>2265010010</t>
  </si>
  <si>
    <t>2267000000</t>
  </si>
  <si>
    <t>LPG</t>
  </si>
  <si>
    <t>Field Crop is Rice: Burning Techniques Not Significant</t>
  </si>
  <si>
    <t>2801500230</t>
  </si>
  <si>
    <t>Field Crop is Safflower: Burning Techniques Not Significant</t>
  </si>
  <si>
    <t>2801500240</t>
  </si>
  <si>
    <t>Field Crop is Sorghum: Burning Techniques Not Significant</t>
  </si>
  <si>
    <t>2801500250</t>
  </si>
  <si>
    <t>Field Crop is Sugar Cane: Burning Techniques Not Significant</t>
  </si>
  <si>
    <t>2801500261</t>
  </si>
  <si>
    <t>Field Crop is Wheat: Headfire Burning</t>
  </si>
  <si>
    <t>2801500262</t>
  </si>
  <si>
    <t>Field Crop is Wheat: Backfire Burning</t>
  </si>
  <si>
    <t>2801500300</t>
  </si>
  <si>
    <t>Orchard Crop Unspecified</t>
  </si>
  <si>
    <t>2801500310</t>
  </si>
  <si>
    <t>Orchard Crop is Almond</t>
  </si>
  <si>
    <t>2801500320</t>
  </si>
  <si>
    <t>Orchard Crop is Apple</t>
  </si>
  <si>
    <t>2801500330</t>
  </si>
  <si>
    <t>Orchard Crop is Apricot</t>
  </si>
  <si>
    <t>2801500340</t>
  </si>
  <si>
    <t>Orchard Crop is Avocado</t>
  </si>
  <si>
    <t>2801500350</t>
  </si>
  <si>
    <t>Orchard Crop is Cherry</t>
  </si>
  <si>
    <t>2801500360</t>
  </si>
  <si>
    <t>Orchard Crop is Citrus (orange, lemon)</t>
  </si>
  <si>
    <t>2801500370</t>
  </si>
  <si>
    <t>Orchard Crop is Date palm</t>
  </si>
  <si>
    <t>2801500380</t>
  </si>
  <si>
    <t>Orchard Crop is Fig</t>
  </si>
  <si>
    <t>2801500390</t>
  </si>
  <si>
    <t>Orchard Crop is Nectarine</t>
  </si>
  <si>
    <t>2801500400</t>
  </si>
  <si>
    <t>Orchard Crop is Olive</t>
  </si>
  <si>
    <t>2801500410</t>
  </si>
  <si>
    <t>Orchard Crop is Peach</t>
  </si>
  <si>
    <t>2801500420</t>
  </si>
  <si>
    <t>Orchard Crop is Pear</t>
  </si>
  <si>
    <t>2801500430</t>
  </si>
  <si>
    <t>Orchard Crop is Prune</t>
  </si>
  <si>
    <t>2801500440</t>
  </si>
  <si>
    <t>Orchard Crop is Walnut</t>
  </si>
  <si>
    <t>2801500450</t>
  </si>
  <si>
    <t>Orchard Crop is Filbert (Hazelnut)</t>
  </si>
  <si>
    <t>2801500500</t>
  </si>
  <si>
    <t>Vine Crop Unspecified</t>
  </si>
  <si>
    <t>2801500600</t>
  </si>
  <si>
    <t>Forest Residues Unspecified (see also 28-10-015-000)</t>
  </si>
  <si>
    <t>2801500610</t>
  </si>
  <si>
    <t>Forest Residues: Species are Hemlock, Douglas fir, Cedar</t>
  </si>
  <si>
    <t>2801500620</t>
  </si>
  <si>
    <t>Forest Residues: Species is Ponderosa Pine (see also 28-10-015-000)</t>
  </si>
  <si>
    <t>2801501000</t>
  </si>
  <si>
    <t>Agricultural Propaning - tractor-pulled burners to burn stubble only</t>
  </si>
  <si>
    <t>2801501105</t>
  </si>
  <si>
    <t>Cereal Grains, Total</t>
  </si>
  <si>
    <t>2801501130</t>
  </si>
  <si>
    <t>Barley</t>
  </si>
  <si>
    <t>2801501170</t>
  </si>
  <si>
    <t>Grass</t>
  </si>
  <si>
    <t>2801501260</t>
  </si>
  <si>
    <t>Wheat</t>
  </si>
  <si>
    <t>2801501270</t>
  </si>
  <si>
    <t>Mint</t>
  </si>
  <si>
    <t>2801502000</t>
  </si>
  <si>
    <t>2525010900</t>
  </si>
  <si>
    <t>2525020000</t>
  </si>
  <si>
    <t>2525020010</t>
  </si>
  <si>
    <t>2525020020</t>
  </si>
  <si>
    <t>2525020030</t>
  </si>
  <si>
    <t>2525020040</t>
  </si>
  <si>
    <t>2525020900</t>
  </si>
  <si>
    <t>2525030000</t>
  </si>
  <si>
    <t>2525030010</t>
  </si>
  <si>
    <t>2525030020</t>
  </si>
  <si>
    <t>2525030030</t>
  </si>
  <si>
    <t>2525030040</t>
  </si>
  <si>
    <t>2525030900</t>
  </si>
  <si>
    <t>2525040000</t>
  </si>
  <si>
    <t>2525040010</t>
  </si>
  <si>
    <t>2525040020</t>
  </si>
  <si>
    <t>2525040030</t>
  </si>
  <si>
    <t>2525040040</t>
  </si>
  <si>
    <t>2530000000</t>
  </si>
  <si>
    <t>Bulk Materials Storage</t>
  </si>
  <si>
    <t>All Storage Types</t>
  </si>
  <si>
    <t>2530000020</t>
  </si>
  <si>
    <t>Cement</t>
  </si>
  <si>
    <t>2530000040</t>
  </si>
  <si>
    <t>Coal</t>
  </si>
  <si>
    <t>2530000060</t>
  </si>
  <si>
    <t>Crushed Stone</t>
  </si>
  <si>
    <t>2530000080</t>
  </si>
  <si>
    <t>Gravel</t>
  </si>
  <si>
    <t>2530000100</t>
  </si>
  <si>
    <t>Limestone</t>
  </si>
  <si>
    <t>2530000120</t>
  </si>
  <si>
    <t>Sand</t>
  </si>
  <si>
    <t>2530010000</t>
  </si>
  <si>
    <t>Commercial/Industrial</t>
  </si>
  <si>
    <t>2530010020</t>
  </si>
  <si>
    <t>2530010040</t>
  </si>
  <si>
    <t>2530010060</t>
  </si>
  <si>
    <t>2530010080</t>
  </si>
  <si>
    <t>2530010100</t>
  </si>
  <si>
    <t>2530010120</t>
  </si>
  <si>
    <t>2530050000</t>
  </si>
  <si>
    <t>Bulk Stations/Terminals</t>
  </si>
  <si>
    <t>2530050020</t>
  </si>
  <si>
    <t>2530050040</t>
  </si>
  <si>
    <t>2530050060</t>
  </si>
  <si>
    <t>2530050080</t>
  </si>
  <si>
    <t>2530050100</t>
  </si>
  <si>
    <t>2530050120</t>
  </si>
  <si>
    <t>2535000000</t>
  </si>
  <si>
    <t>Bulk Materials Transport</t>
  </si>
  <si>
    <t>2535000020</t>
  </si>
  <si>
    <t>2535000040</t>
  </si>
  <si>
    <t>2270001050</t>
  </si>
  <si>
    <t>2270001060</t>
  </si>
  <si>
    <t>2270002000</t>
  </si>
  <si>
    <t>2270002003</t>
  </si>
  <si>
    <t>2270002006</t>
  </si>
  <si>
    <t>2270002009</t>
  </si>
  <si>
    <t>2270002012</t>
  </si>
  <si>
    <t>2270002015</t>
  </si>
  <si>
    <t>2270002018</t>
  </si>
  <si>
    <t>2270002021</t>
  </si>
  <si>
    <t>2270002024</t>
  </si>
  <si>
    <t>2270002027</t>
  </si>
  <si>
    <t>2270002030</t>
  </si>
  <si>
    <t>2270002033</t>
  </si>
  <si>
    <t>2270002036</t>
  </si>
  <si>
    <t>2270002039</t>
  </si>
  <si>
    <t>2270002042</t>
  </si>
  <si>
    <t>2268005055</t>
  </si>
  <si>
    <t>2268005060</t>
  </si>
  <si>
    <t>2268006000</t>
  </si>
  <si>
    <t>2268006005</t>
  </si>
  <si>
    <t>2268006010</t>
  </si>
  <si>
    <t>2268006015</t>
  </si>
  <si>
    <t>2268006020</t>
  </si>
  <si>
    <t>2268006025</t>
  </si>
  <si>
    <t>2268006030</t>
  </si>
  <si>
    <t>2268007000</t>
  </si>
  <si>
    <t>2268007005</t>
  </si>
  <si>
    <t>2268007010</t>
  </si>
  <si>
    <t>2268007015</t>
  </si>
  <si>
    <t>2268008000</t>
  </si>
  <si>
    <t>2268008005</t>
  </si>
  <si>
    <t>2268009000</t>
  </si>
  <si>
    <t>2268009010</t>
  </si>
  <si>
    <t>2268010000</t>
  </si>
  <si>
    <t>2268010010</t>
  </si>
  <si>
    <t>2270000000</t>
  </si>
  <si>
    <t>Off-highway Vehicle Diesel</t>
  </si>
  <si>
    <t>Compression Ignition Equipment except Rail and Marine</t>
  </si>
  <si>
    <t>2270001000</t>
  </si>
  <si>
    <t>2270001010</t>
  </si>
  <si>
    <t>2270001020</t>
  </si>
  <si>
    <t>2270001030</t>
  </si>
  <si>
    <t>2270001040</t>
  </si>
  <si>
    <t>HCl Absorber</t>
  </si>
  <si>
    <t>30118180</t>
  </si>
  <si>
    <t>30119001</t>
  </si>
  <si>
    <t>Methyl Methacrylate</t>
  </si>
  <si>
    <t>30119002</t>
  </si>
  <si>
    <t>Acetone Cyanohydrin Reactor Off-gas</t>
  </si>
  <si>
    <t>30119003</t>
  </si>
  <si>
    <t>Recovery Columns</t>
  </si>
  <si>
    <t>30119004</t>
  </si>
  <si>
    <t>Acetone Evaporation Vacuum Vent</t>
  </si>
  <si>
    <t>30119010</t>
  </si>
  <si>
    <t>Hydrolysis Reactor</t>
  </si>
  <si>
    <t>30119011</t>
  </si>
  <si>
    <t>Distillation Unit</t>
  </si>
  <si>
    <t>30119012</t>
  </si>
  <si>
    <t>MMA and Light-ends Distillation Unit</t>
  </si>
  <si>
    <t>30119013</t>
  </si>
  <si>
    <t>Acid Distillation</t>
  </si>
  <si>
    <t>30119014</t>
  </si>
  <si>
    <t>MMA Purification</t>
  </si>
  <si>
    <t>30119080</t>
  </si>
  <si>
    <t>30119501</t>
  </si>
  <si>
    <t>30119502</t>
  </si>
  <si>
    <t>Reactor and Separator Vent</t>
  </si>
  <si>
    <t>30119503</t>
  </si>
  <si>
    <t>Acid Stripper Vent</t>
  </si>
  <si>
    <t>30119504</t>
  </si>
  <si>
    <t>Washer and Neutralizer Vent</t>
  </si>
  <si>
    <t>30119505</t>
  </si>
  <si>
    <t>Nitrobenzene Stripper Vent</t>
  </si>
  <si>
    <t>30119506</t>
  </si>
  <si>
    <t>Waste Acid Storage</t>
  </si>
  <si>
    <t>30119580</t>
  </si>
  <si>
    <t>30119701</t>
  </si>
  <si>
    <t>Butylene, Ethylene, Propylene, Olefin Production</t>
  </si>
  <si>
    <t>Ethylene: General</t>
  </si>
  <si>
    <t>30119705</t>
  </si>
  <si>
    <t>Propylene: General</t>
  </si>
  <si>
    <t>30119706</t>
  </si>
  <si>
    <t>Propylene: Reactor</t>
  </si>
  <si>
    <t>30119707</t>
  </si>
  <si>
    <t>Propylene: Drying Tower</t>
  </si>
  <si>
    <t>30119708</t>
  </si>
  <si>
    <t>Propylene: Light-ends Stripper</t>
  </si>
  <si>
    <t>30119709</t>
  </si>
  <si>
    <t>Propylene: Fugitive Emissions</t>
  </si>
  <si>
    <t>30119710</t>
  </si>
  <si>
    <t>Butylene: General</t>
  </si>
  <si>
    <t>30119741</t>
  </si>
  <si>
    <t>Ethylene: Flue Gas Vent</t>
  </si>
  <si>
    <t>30119742</t>
  </si>
  <si>
    <t>Ethylene: Pyrolysis Furnace Decoking</t>
  </si>
  <si>
    <t>30119743</t>
  </si>
  <si>
    <t>Ethylene: Acid Gas Removal</t>
  </si>
  <si>
    <t>30119744</t>
  </si>
  <si>
    <t>Ethylene: Catalyst Regeneration</t>
  </si>
  <si>
    <t>30119745</t>
  </si>
  <si>
    <t>Ethylene: Compressor Lube Oil Vent</t>
  </si>
  <si>
    <t>30119749</t>
  </si>
  <si>
    <t>Ethylene: Fugitive Emissions</t>
  </si>
  <si>
    <t>30119799</t>
  </si>
  <si>
    <t>30120201</t>
  </si>
  <si>
    <t>Phenol</t>
  </si>
  <si>
    <t>30120202</t>
  </si>
  <si>
    <t>Cumene Oxidation</t>
  </si>
  <si>
    <t>30120203</t>
  </si>
  <si>
    <t>CHP Concentrator</t>
  </si>
  <si>
    <t>30120204</t>
  </si>
  <si>
    <t>Light-ends Distillation Vent</t>
  </si>
  <si>
    <t>30120205</t>
  </si>
  <si>
    <t>Acetone Finishing</t>
  </si>
  <si>
    <t>30120206</t>
  </si>
  <si>
    <t>Phenol Distillation Column</t>
  </si>
  <si>
    <t>30120210</t>
  </si>
  <si>
    <t>Oxidate Wash/Separation</t>
  </si>
  <si>
    <t>30120211</t>
  </si>
  <si>
    <t>2270002045</t>
  </si>
  <si>
    <t>2270002048</t>
  </si>
  <si>
    <t>2270002051</t>
  </si>
  <si>
    <t>2270002054</t>
  </si>
  <si>
    <t>2270002057</t>
  </si>
  <si>
    <t>2270002060</t>
  </si>
  <si>
    <t>2270002063</t>
  </si>
  <si>
    <t>2270002066</t>
  </si>
  <si>
    <t>2270002069</t>
  </si>
  <si>
    <t>2270002072</t>
  </si>
  <si>
    <t>2270002075</t>
  </si>
  <si>
    <t>2270002078</t>
  </si>
  <si>
    <t>2270002081</t>
  </si>
  <si>
    <t>2270003000</t>
  </si>
  <si>
    <t>2270003010</t>
  </si>
  <si>
    <t>2270003020</t>
  </si>
  <si>
    <t>2270003030</t>
  </si>
  <si>
    <t>2270003040</t>
  </si>
  <si>
    <t>2270003050</t>
  </si>
  <si>
    <t>2270003060</t>
  </si>
  <si>
    <t>2270003070</t>
  </si>
  <si>
    <t>2270004000</t>
  </si>
  <si>
    <t>2270004010</t>
  </si>
  <si>
    <t>2270004011</t>
  </si>
  <si>
    <t>2270004015</t>
  </si>
  <si>
    <t>2270004016</t>
  </si>
  <si>
    <t>2270004020</t>
  </si>
  <si>
    <t>2270004021</t>
  </si>
  <si>
    <t>2270004025</t>
  </si>
  <si>
    <t>2270004026</t>
  </si>
  <si>
    <t>2270004030</t>
  </si>
  <si>
    <t>2270004031</t>
  </si>
  <si>
    <t>2270004035</t>
  </si>
  <si>
    <t>2270004036</t>
  </si>
  <si>
    <t>2270004040</t>
  </si>
  <si>
    <t>2270004041</t>
  </si>
  <si>
    <t>2270004045</t>
  </si>
  <si>
    <t>2270004046</t>
  </si>
  <si>
    <t>2270004050</t>
  </si>
  <si>
    <t>2270004051</t>
  </si>
  <si>
    <t>2270004055</t>
  </si>
  <si>
    <t>2270004056</t>
  </si>
  <si>
    <t>2270004060</t>
  </si>
  <si>
    <t>2270004061</t>
  </si>
  <si>
    <t>2270004065</t>
  </si>
  <si>
    <t>2270004066</t>
  </si>
  <si>
    <t>2270004070</t>
  </si>
  <si>
    <t>Commercial Turf Equipment ** (use 22-70-004-71)</t>
  </si>
  <si>
    <t>2270004071</t>
  </si>
  <si>
    <t>2270004075</t>
  </si>
  <si>
    <t>2270004076</t>
  </si>
  <si>
    <t>2270005000</t>
  </si>
  <si>
    <t>2270005010</t>
  </si>
  <si>
    <t>2270005015</t>
  </si>
  <si>
    <t>2270005020</t>
  </si>
  <si>
    <t>2270005025</t>
  </si>
  <si>
    <t>2270005030</t>
  </si>
  <si>
    <t>2270005035</t>
  </si>
  <si>
    <t>2270005040</t>
  </si>
  <si>
    <t>2270005045</t>
  </si>
  <si>
    <t>2270005050</t>
  </si>
  <si>
    <t>2270005055</t>
  </si>
  <si>
    <t>2270005060</t>
  </si>
  <si>
    <t>2270006000</t>
  </si>
  <si>
    <t>2270006005</t>
  </si>
  <si>
    <t>2270006010</t>
  </si>
  <si>
    <t>2270006015</t>
  </si>
  <si>
    <t>2270006020</t>
  </si>
  <si>
    <t>2270006025</t>
  </si>
  <si>
    <t>2270006030</t>
  </si>
  <si>
    <t>2270007000</t>
  </si>
  <si>
    <t>2270007005</t>
  </si>
  <si>
    <t>2270007010</t>
  </si>
  <si>
    <t>2270007015</t>
  </si>
  <si>
    <t>2270007020</t>
  </si>
  <si>
    <t>100% Biosolids (e.g., sewage sludge, manure, mixtures of these matls)</t>
  </si>
  <si>
    <t>2680002000</t>
  </si>
  <si>
    <t>Mixed Waste (e.g., a 50:50 mixture of biosolids and green wastes)</t>
  </si>
  <si>
    <t>2680003000</t>
  </si>
  <si>
    <t>100% Green Waste (e.g., residential or municipal yard wastes)</t>
  </si>
  <si>
    <t>2680003010</t>
  </si>
  <si>
    <t>Chipping&amp;Shredding Ops(where processed matl is shipped out w/in 1 day)</t>
  </si>
  <si>
    <t>2801000000</t>
  </si>
  <si>
    <t>Miscellaneous Area Sources</t>
  </si>
  <si>
    <t>Interstate/Arterial</t>
  </si>
  <si>
    <t>2294005001</t>
  </si>
  <si>
    <t>2294005002</t>
  </si>
  <si>
    <t>2294010000</t>
  </si>
  <si>
    <t>All Other Public Paved Roads</t>
  </si>
  <si>
    <t>2294010001</t>
  </si>
  <si>
    <t>2294010002</t>
  </si>
  <si>
    <t>2294015000</t>
  </si>
  <si>
    <t>Industrial Roads</t>
  </si>
  <si>
    <t>2294015001</t>
  </si>
  <si>
    <t>Venting - recompletions</t>
  </si>
  <si>
    <t>Blowdowns</t>
  </si>
  <si>
    <t>Venting - blowdowns</t>
  </si>
  <si>
    <t>Heaters</t>
  </si>
  <si>
    <t>Workover Rigs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</si>
  <si>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</si>
  <si>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</si>
  <si>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</si>
  <si>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</si>
  <si>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</si>
  <si>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</si>
  <si>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</si>
  <si>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</si>
  <si>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</si>
  <si>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</si>
  <si>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</si>
  <si>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</si>
  <si>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</si>
  <si>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</si>
  <si>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</si>
  <si>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</si>
  <si>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</si>
  <si>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</si>
  <si>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</si>
  <si>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</si>
  <si>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Rural Local: Evap (except Refueling)</t>
  </si>
  <si>
    <t>220100121X</t>
  </si>
  <si>
    <t>Rural Local: Exhaust</t>
  </si>
  <si>
    <t>220100123B</t>
  </si>
  <si>
    <t>Urban Interstate: Brake Wear</t>
  </si>
  <si>
    <t>220100123T</t>
  </si>
  <si>
    <t>Urban Interstate: Tire Wear</t>
  </si>
  <si>
    <t>220100123V</t>
  </si>
  <si>
    <t>Urban Interstate: Evap (except Refueling)</t>
  </si>
  <si>
    <t>220100123X</t>
  </si>
  <si>
    <t>Urban Interstate: Exhaust</t>
  </si>
  <si>
    <t>220100125B</t>
  </si>
  <si>
    <t>Urban Other Freeways and Expressways: Brake Wear</t>
  </si>
  <si>
    <t>220100125T</t>
  </si>
  <si>
    <t>Urban Other Freeways and Expressways: Tire Wear</t>
  </si>
  <si>
    <t>220100125V</t>
  </si>
  <si>
    <t>Urban Other Freeways and Expressways: Evap (except Refueling)</t>
  </si>
  <si>
    <t>220100125X</t>
  </si>
  <si>
    <t>Urban Other Freeways and Expressways: Exhaust</t>
  </si>
  <si>
    <t>220100127B</t>
  </si>
  <si>
    <t>Urban Other Principal Arterial: Brake Wear</t>
  </si>
  <si>
    <t>220100127T</t>
  </si>
  <si>
    <t>Urban Other Principal Arterial: Tire Wear</t>
  </si>
  <si>
    <t>220100127V</t>
  </si>
  <si>
    <t>Urban Other Principal Arterial: Evap (except Refueling)</t>
  </si>
  <si>
    <t>220100127X</t>
  </si>
  <si>
    <t>Urban Other Principal Arterial: Exhaust</t>
  </si>
  <si>
    <t>220100129B</t>
  </si>
  <si>
    <t>Urban Minor Arterial: Brake Wear</t>
  </si>
  <si>
    <t>220100129T</t>
  </si>
  <si>
    <t>Urban Minor Arterial: Tire Wear</t>
  </si>
  <si>
    <t>220100129V</t>
  </si>
  <si>
    <t>Urban Minor Arterial: Evap (except Refueling)</t>
  </si>
  <si>
    <t>220100129X</t>
  </si>
  <si>
    <t>Urban Minor Arterial: Exhaust</t>
  </si>
  <si>
    <t>220100131B</t>
  </si>
  <si>
    <t>Urban Collector: Brake Wear</t>
  </si>
  <si>
    <t>220100131T</t>
  </si>
  <si>
    <t>Urban Collector: Tire Wear</t>
  </si>
  <si>
    <t>220100131V</t>
  </si>
  <si>
    <t>Urban Collector: Evap (except Refueling)</t>
  </si>
  <si>
    <t>220100131X</t>
  </si>
  <si>
    <t>Urban Collector: Exhaust</t>
  </si>
  <si>
    <t>220100133B</t>
  </si>
  <si>
    <t>Urban Local: Brake Wear</t>
  </si>
  <si>
    <t>220100133T</t>
  </si>
  <si>
    <t>Urban Local: Tire Wear</t>
  </si>
  <si>
    <t>220100133V</t>
  </si>
  <si>
    <t>Urban Local: Evap (except Refueling)</t>
  </si>
  <si>
    <t>220100133X</t>
  </si>
  <si>
    <t>Urban Local: Exhaust</t>
  </si>
  <si>
    <t>220102011B</t>
  </si>
  <si>
    <t>220102011T</t>
  </si>
  <si>
    <t>220102011V</t>
  </si>
  <si>
    <t>220102011X</t>
  </si>
  <si>
    <t>220102013B</t>
  </si>
  <si>
    <t>220102013T</t>
  </si>
  <si>
    <t>220102013V</t>
  </si>
  <si>
    <t>220102013X</t>
  </si>
  <si>
    <t>220102015B</t>
  </si>
  <si>
    <t>220102015T</t>
  </si>
  <si>
    <t>220102015V</t>
  </si>
  <si>
    <t>220102015X</t>
  </si>
  <si>
    <t>220102017B</t>
  </si>
  <si>
    <t>220102017T</t>
  </si>
  <si>
    <t>220102017V</t>
  </si>
  <si>
    <t>220102017X</t>
  </si>
  <si>
    <t>220102019B</t>
  </si>
  <si>
    <t>220102019T</t>
  </si>
  <si>
    <t>220102019V</t>
  </si>
  <si>
    <t>220102019X</t>
  </si>
  <si>
    <t>220102021B</t>
  </si>
  <si>
    <t>220102021T</t>
  </si>
  <si>
    <t>220102021V</t>
  </si>
  <si>
    <t>220102021X</t>
  </si>
  <si>
    <t>220102023B</t>
  </si>
  <si>
    <t>220102023T</t>
  </si>
  <si>
    <t>220102023V</t>
  </si>
  <si>
    <t>220102023X</t>
  </si>
  <si>
    <t>220102025B</t>
  </si>
  <si>
    <t>220102025T</t>
  </si>
  <si>
    <t>220102025V</t>
  </si>
  <si>
    <t>220102025X</t>
  </si>
  <si>
    <t>220102027B</t>
  </si>
  <si>
    <t>220102027T</t>
  </si>
  <si>
    <t>220102027V</t>
  </si>
  <si>
    <t>220102027X</t>
  </si>
  <si>
    <t>220102029B</t>
  </si>
  <si>
    <t>220102029T</t>
  </si>
  <si>
    <t>220102029V</t>
  </si>
  <si>
    <t>220102029X</t>
  </si>
  <si>
    <t>220102031B</t>
  </si>
  <si>
    <t>220102031T</t>
  </si>
  <si>
    <t>220102031V</t>
  </si>
  <si>
    <t>220102031X</t>
  </si>
  <si>
    <t>220102033B</t>
  </si>
  <si>
    <t>220102033T</t>
  </si>
  <si>
    <t>220102033V</t>
  </si>
  <si>
    <t>220102033X</t>
  </si>
  <si>
    <t>220104011B</t>
  </si>
  <si>
    <t>220104011T</t>
  </si>
  <si>
    <t>220104011V</t>
  </si>
  <si>
    <t>220104011X</t>
  </si>
  <si>
    <t>220104013B</t>
  </si>
  <si>
    <t>220104013T</t>
  </si>
  <si>
    <t>220104013V</t>
  </si>
  <si>
    <t>220104013X</t>
  </si>
  <si>
    <t>220104015B</t>
  </si>
  <si>
    <t>220104015T</t>
  </si>
  <si>
    <t>220104015V</t>
  </si>
  <si>
    <t>220104015X</t>
  </si>
  <si>
    <t>220104017B</t>
  </si>
  <si>
    <t>220104017T</t>
  </si>
  <si>
    <t>220104017V</t>
  </si>
  <si>
    <t>220104017X</t>
  </si>
  <si>
    <t>220104019B</t>
  </si>
  <si>
    <t>Asphalt Kettle Heaters</t>
  </si>
  <si>
    <t>2103008000</t>
  </si>
  <si>
    <t>2103011000</t>
  </si>
  <si>
    <t>2103011005</t>
  </si>
  <si>
    <t>2103011010</t>
  </si>
  <si>
    <t>2104001000</t>
  </si>
  <si>
    <t>Residential</t>
  </si>
  <si>
    <t>2104002000</t>
  </si>
  <si>
    <t>2104004000</t>
  </si>
  <si>
    <t>2104005000</t>
  </si>
  <si>
    <t>2104006000</t>
  </si>
  <si>
    <t>2104006010</t>
  </si>
  <si>
    <t>Residential Furnaces</t>
  </si>
  <si>
    <t>2104007000</t>
  </si>
  <si>
    <t>2104008000</t>
  </si>
  <si>
    <t>Total: Woodstoves and Fireplaces</t>
  </si>
  <si>
    <t>2104008001</t>
  </si>
  <si>
    <t>Fireplaces: General</t>
  </si>
  <si>
    <t>SCC8 - added :General</t>
  </si>
  <si>
    <t>2104008002</t>
  </si>
  <si>
    <t>Fireplaces: Insert; non-EPA certified</t>
  </si>
  <si>
    <t>2104008003</t>
  </si>
  <si>
    <t>Fireplaces: Insert; EPA certified; non-catalytic</t>
  </si>
  <si>
    <t>2104008004</t>
  </si>
  <si>
    <t>30102308</t>
  </si>
  <si>
    <t>Absorber/@ 98.0% Conversion</t>
  </si>
  <si>
    <t>30102310</t>
  </si>
  <si>
    <t>Absorber/@ 97.0% Conversion</t>
  </si>
  <si>
    <t>30102312</t>
  </si>
  <si>
    <t>Absorber/@ 96.0% Conversion</t>
  </si>
  <si>
    <t>30102314</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</si>
  <si>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</si>
  <si>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</si>
  <si>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</si>
  <si>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</si>
  <si>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</si>
  <si>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</si>
  <si>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</si>
  <si>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</si>
  <si>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</si>
  <si>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</si>
  <si>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</si>
  <si>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</si>
  <si>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</si>
  <si>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</si>
  <si>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</si>
  <si>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</si>
  <si>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</si>
  <si>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</si>
  <si>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</si>
  <si>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</si>
  <si>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</si>
  <si>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</si>
  <si>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</si>
  <si>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</si>
  <si>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</si>
  <si>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</si>
  <si>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</si>
  <si>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</si>
  <si>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</si>
  <si>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</si>
  <si>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</si>
  <si>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</si>
  <si>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</si>
  <si>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</si>
  <si>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</si>
  <si>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Poultry production - layers with dry manure management systems</t>
  </si>
  <si>
    <t>2805007300</t>
  </si>
  <si>
    <t>2805008100</t>
  </si>
  <si>
    <t>Poultry production - layers with wet manure management systems</t>
  </si>
  <si>
    <t>2805008200</t>
  </si>
  <si>
    <t>2805008300</t>
  </si>
  <si>
    <t>2805009100</t>
  </si>
  <si>
    <t>Poultry production - broilers</t>
  </si>
  <si>
    <t>2805009200</t>
  </si>
  <si>
    <t>2805009300</t>
  </si>
  <si>
    <t>2805010100</t>
  </si>
  <si>
    <t>Poultry production - turkeys</t>
  </si>
  <si>
    <t>PM (tons/year)</t>
  </si>
  <si>
    <t>2310003400</t>
  </si>
  <si>
    <t>Water tank losses</t>
  </si>
  <si>
    <t>Category</t>
  </si>
  <si>
    <t>Source</t>
  </si>
  <si>
    <t>SCC_DESC</t>
  </si>
  <si>
    <t>20200201</t>
  </si>
  <si>
    <t>Internal Combustion Engines, Industrial, Natural Gas, Turbine</t>
  </si>
  <si>
    <t>20200202</t>
  </si>
  <si>
    <t>Internal Combustion Engines, Industrial, Natural Gas, Reciprocating</t>
  </si>
  <si>
    <t>20200203</t>
  </si>
  <si>
    <t>Venting - initial completions</t>
  </si>
  <si>
    <t>Chemical Plant Wastewater System: Clarifier</t>
  </si>
  <si>
    <t>30182011</t>
  </si>
  <si>
    <t>Chemical Plant Wastewater System: Open Trench</t>
  </si>
  <si>
    <t>30182501</t>
  </si>
  <si>
    <t>TNT: Waterwash of Crude TNT (Yellow Water)</t>
  </si>
  <si>
    <t>30182502</t>
  </si>
  <si>
    <t>TNT: Sellite Treatment and Subsequent Washing of Crude TNT (Red H2O)</t>
  </si>
  <si>
    <t>30182503</t>
  </si>
  <si>
    <t>220104019T</t>
  </si>
  <si>
    <t>220104019V</t>
  </si>
  <si>
    <t>220104019X</t>
  </si>
  <si>
    <t>220104021B</t>
  </si>
  <si>
    <t>220104021T</t>
  </si>
  <si>
    <t>220104021V</t>
  </si>
  <si>
    <t>220104021X</t>
  </si>
  <si>
    <t>220104023B</t>
  </si>
  <si>
    <t>220104023T</t>
  </si>
  <si>
    <t>220104023V</t>
  </si>
  <si>
    <t>220104023X</t>
  </si>
  <si>
    <t>220104025B</t>
  </si>
  <si>
    <t>220104025T</t>
  </si>
  <si>
    <t>220104025V</t>
  </si>
  <si>
    <t>220104025X</t>
  </si>
  <si>
    <t>220104027B</t>
  </si>
  <si>
    <t>220104027T</t>
  </si>
  <si>
    <t>220104027V</t>
  </si>
  <si>
    <t>220104027X</t>
  </si>
  <si>
    <t>220104029B</t>
  </si>
  <si>
    <t>220104029T</t>
  </si>
  <si>
    <t>220104029V</t>
  </si>
  <si>
    <t>220104029X</t>
  </si>
  <si>
    <t>220104031B</t>
  </si>
  <si>
    <t>220104031T</t>
  </si>
  <si>
    <t>220104031V</t>
  </si>
  <si>
    <t>220104031X</t>
  </si>
  <si>
    <t>220104033B</t>
  </si>
  <si>
    <t>220104033T</t>
  </si>
  <si>
    <t>220104033V</t>
  </si>
  <si>
    <t>220104033X</t>
  </si>
  <si>
    <t>220107011B</t>
  </si>
  <si>
    <t>220107011T</t>
  </si>
  <si>
    <t>220107011V</t>
  </si>
  <si>
    <t>220107011X</t>
  </si>
  <si>
    <t>220107013B</t>
  </si>
  <si>
    <t>220107013T</t>
  </si>
  <si>
    <t>220107013V</t>
  </si>
  <si>
    <t>220107013X</t>
  </si>
  <si>
    <t>220107015B</t>
  </si>
  <si>
    <t>220107015T</t>
  </si>
  <si>
    <t>220107015V</t>
  </si>
  <si>
    <t>220107015X</t>
  </si>
  <si>
    <t>220107017B</t>
  </si>
  <si>
    <t>220107017T</t>
  </si>
  <si>
    <t>220107017V</t>
  </si>
  <si>
    <t>220107017X</t>
  </si>
  <si>
    <t>220107019B</t>
  </si>
  <si>
    <t>Textile Products: SIC 22</t>
  </si>
  <si>
    <t>2401015000</t>
  </si>
  <si>
    <t>Factory Finished Wood: SIC 2426 thru 242</t>
  </si>
  <si>
    <t>2401020000</t>
  </si>
  <si>
    <t>Wood Furniture: SIC 25</t>
  </si>
  <si>
    <t>2401025000</t>
  </si>
  <si>
    <t>Metal Furniture: SIC 25</t>
  </si>
  <si>
    <t>2401030000</t>
  </si>
  <si>
    <t>Paper: SIC 26</t>
  </si>
  <si>
    <t>2401035000</t>
  </si>
  <si>
    <t>Plastic Products: SIC 308</t>
  </si>
  <si>
    <t>2401040000</t>
  </si>
  <si>
    <t>Metal Cans: SIC 341</t>
  </si>
  <si>
    <t>2401045000</t>
  </si>
  <si>
    <t>Metal Coils: SIC 3498</t>
  </si>
  <si>
    <t>2401050000</t>
  </si>
  <si>
    <t>Miscellaneous Finished Metals: SIC 34 - (341 + 3498)</t>
  </si>
  <si>
    <t>2401055000</t>
  </si>
  <si>
    <t>Machinery and Equipment: SIC 35</t>
  </si>
  <si>
    <t>2401060000</t>
  </si>
  <si>
    <t>Large Appliances: SIC 363</t>
  </si>
  <si>
    <t>2401065000</t>
  </si>
  <si>
    <t>Electronic and Other Electrical: SIC 36 - 363</t>
  </si>
  <si>
    <t>2401070000</t>
  </si>
  <si>
    <t>Motor Vehicles: SIC 371</t>
  </si>
  <si>
    <t>2401075000</t>
  </si>
  <si>
    <t>Aircraft: SIC 372</t>
  </si>
  <si>
    <t>2401080000</t>
  </si>
  <si>
    <t>Marine: SIC 373</t>
  </si>
  <si>
    <t>2401085000</t>
  </si>
  <si>
    <t>Railroad: SIC 374</t>
  </si>
  <si>
    <t>2401090000</t>
  </si>
  <si>
    <t>Miscellaneous Manufacturing</t>
  </si>
  <si>
    <t>2401100000</t>
  </si>
  <si>
    <t>Industrial Maintenance Coatings</t>
  </si>
  <si>
    <t>2401100001</t>
  </si>
  <si>
    <t>Thinning and Clean-Up of Solvent-Based Coatings</t>
  </si>
  <si>
    <t>2401200000</t>
  </si>
  <si>
    <t>Other Special Purpose Coatings</t>
  </si>
  <si>
    <t>2401990000</t>
  </si>
  <si>
    <t>All Surface Coating Categories</t>
  </si>
  <si>
    <t>2415000000</t>
  </si>
  <si>
    <t>Degreasing</t>
  </si>
  <si>
    <t>All Processes/All Industries</t>
  </si>
  <si>
    <t>2415000999</t>
  </si>
  <si>
    <t>2415005000</t>
  </si>
  <si>
    <t>Furniture and Fixtures (SIC 25): All Processes</t>
  </si>
  <si>
    <t>2415010000</t>
  </si>
  <si>
    <t>Primary Metal Industries (SIC 33): All Processes</t>
  </si>
  <si>
    <t>2415015000</t>
  </si>
  <si>
    <t>Secondary Metal Industries (SIC 33): All Processes</t>
  </si>
  <si>
    <t>2415020000</t>
  </si>
  <si>
    <t>Fabricated Metal Products (SIC 34): All Processes</t>
  </si>
  <si>
    <t>2415025000</t>
  </si>
  <si>
    <t>Industrial Machinery and Equipment (SIC 35): All Processes</t>
  </si>
  <si>
    <t>2415030000</t>
  </si>
  <si>
    <t>Electronic and Other Elec. (SIC 36): All Processes</t>
  </si>
  <si>
    <t>2415035000</t>
  </si>
  <si>
    <t>Transportation Equipment (SIC 37): All Processes</t>
  </si>
  <si>
    <t>2415040000</t>
  </si>
  <si>
    <t>Instruments and Related Products (SIC 38): All Processes</t>
  </si>
  <si>
    <t>2415045000</t>
  </si>
  <si>
    <t>Miscellaneous Manufacturing (SIC 39): All Processes</t>
  </si>
  <si>
    <t>2415045999</t>
  </si>
  <si>
    <t>2415050000</t>
  </si>
  <si>
    <t>Transportation Maintenance Facilities (SIC 40-45): All Processes</t>
  </si>
  <si>
    <t>2415055000</t>
  </si>
  <si>
    <t>Automotive Dealers (SIC 55): All Processes</t>
  </si>
  <si>
    <t>2415060000</t>
  </si>
  <si>
    <t>Miscellaneous Repair Services (SIC 76): All Processes</t>
  </si>
  <si>
    <t>2415065000</t>
  </si>
  <si>
    <t>Auto Repair Services (SIC 75): All Processes</t>
  </si>
  <si>
    <t>2415100000</t>
  </si>
  <si>
    <t>All Industries: Open Top Degreasing</t>
  </si>
  <si>
    <t>2415105000</t>
  </si>
  <si>
    <t>Furniture and Fixtures (SIC 25): Open Top Degreasing</t>
  </si>
  <si>
    <t>2415110000</t>
  </si>
  <si>
    <t>Primary Metal Industries (SIC 33): Open Top Degreasing</t>
  </si>
  <si>
    <t>2415115000</t>
  </si>
  <si>
    <t>Secondary Metal Industries (SIC 33): Open Top Degreasing</t>
  </si>
  <si>
    <t>2415120000</t>
  </si>
  <si>
    <t>Fabricated Metal Products (SIC 34): Open Top Degreasing</t>
  </si>
  <si>
    <t>2415125000</t>
  </si>
  <si>
    <t>Industrial Machinery and Equipment (SIC 35): Open Top Degreasing</t>
  </si>
  <si>
    <t>2415130000</t>
  </si>
  <si>
    <t>Electronic and Other Elec. (SIC 36): Open Top Degreasing</t>
  </si>
  <si>
    <t>2415135000</t>
  </si>
  <si>
    <t>Transportation Equipment (SIC 37): Open Top Degreasing</t>
  </si>
  <si>
    <t>2415140000</t>
  </si>
  <si>
    <t>2701010000</t>
  </si>
  <si>
    <t>Oak Forests</t>
  </si>
  <si>
    <t>2701020000</t>
  </si>
  <si>
    <t>Non-oak Forests</t>
  </si>
  <si>
    <t>30103299</t>
  </si>
  <si>
    <t>30103301</t>
  </si>
  <si>
    <t>Pesticides</t>
  </si>
  <si>
    <t>Malathion</t>
  </si>
  <si>
    <t>30103311</t>
  </si>
  <si>
    <t>30103312</t>
  </si>
  <si>
    <t>30103399</t>
  </si>
  <si>
    <t>30103402</t>
  </si>
  <si>
    <t>Aniline/Ethanolamines</t>
  </si>
  <si>
    <t>General: Aniline</t>
  </si>
  <si>
    <t>30103403</t>
  </si>
  <si>
    <t>2701030000</t>
  </si>
  <si>
    <t>Coniferous Forests</t>
  </si>
  <si>
    <t>2701200000</t>
  </si>
  <si>
    <t>Vegetation</t>
  </si>
  <si>
    <t>2701220000</t>
  </si>
  <si>
    <t>Vegetation/Agriculture</t>
  </si>
  <si>
    <t>2701220001</t>
  </si>
  <si>
    <t>Alfalfa</t>
  </si>
  <si>
    <t>2701220002</t>
  </si>
  <si>
    <t>Barley/Cotton/Oats/Rye/Misc.</t>
  </si>
  <si>
    <t>2701220003</t>
  </si>
  <si>
    <t>Corn</t>
  </si>
  <si>
    <t>2701220004</t>
  </si>
  <si>
    <t>Peanuts/Rice</t>
  </si>
  <si>
    <t>2701220005</t>
  </si>
  <si>
    <t>Potato</t>
  </si>
  <si>
    <t>2701220006</t>
  </si>
  <si>
    <t>Sorghum</t>
  </si>
  <si>
    <t>2701220007</t>
  </si>
  <si>
    <t>Soybeans</t>
  </si>
  <si>
    <t>2701220008</t>
  </si>
  <si>
    <t>Tobacco</t>
  </si>
  <si>
    <t>2701220009</t>
  </si>
  <si>
    <t>2701220999</t>
  </si>
  <si>
    <t>All Other Crops</t>
  </si>
  <si>
    <t>2701240000</t>
  </si>
  <si>
    <t>Vegetation/Grassland</t>
  </si>
  <si>
    <t>2701250000</t>
  </si>
  <si>
    <t>Vegetation/Desert Scrub</t>
  </si>
  <si>
    <t>2701260000</t>
  </si>
  <si>
    <t>Vegetation/Scrubland</t>
  </si>
  <si>
    <t>2701270000</t>
  </si>
  <si>
    <t>Vegetation/Tropical Savannah</t>
  </si>
  <si>
    <t>2701280000</t>
  </si>
  <si>
    <t>Vegetation/Urban Vegetation</t>
  </si>
  <si>
    <t>2701290000</t>
  </si>
  <si>
    <t>Vegetation/Alpine Meadows</t>
  </si>
  <si>
    <t>2701400000</t>
  </si>
  <si>
    <t>Soil and Water Land Use</t>
  </si>
  <si>
    <t>SCC8 - was "Soil"</t>
  </si>
  <si>
    <t>2701405000</t>
  </si>
  <si>
    <t>Unknown Land Use (Anderson Land Use Code 0)</t>
  </si>
  <si>
    <t>2701410000</t>
  </si>
  <si>
    <t>Urban or Built-Up Land</t>
  </si>
  <si>
    <t>2701411000</t>
  </si>
  <si>
    <t>Urban or Built-Up Land/Residential (Anderson Land Use Code 11)</t>
  </si>
  <si>
    <t>2701412000</t>
  </si>
  <si>
    <t>Urban or Built-Up Land/Commercial Services (Anderson Land Use Code 12)</t>
  </si>
  <si>
    <t>2701413000</t>
  </si>
  <si>
    <t>Urban or Built-Up Land/Industrial (Anderson Land Use Code 13)</t>
  </si>
  <si>
    <t>2701414000</t>
  </si>
  <si>
    <t>Summary Table: By county and source category VOC emissions (tons/year)</t>
  </si>
  <si>
    <t>2101003000</t>
  </si>
  <si>
    <t>Lignite Coal</t>
  </si>
  <si>
    <t>2101004000</t>
  </si>
  <si>
    <t>Distillate Oil</t>
  </si>
  <si>
    <t>Total: Boilers and IC Engines</t>
  </si>
  <si>
    <t>2101004001</t>
  </si>
  <si>
    <t>All Boiler Types</t>
  </si>
  <si>
    <t>2101004002</t>
  </si>
  <si>
    <t>All IC Engine Types</t>
  </si>
  <si>
    <t>2101005000</t>
  </si>
  <si>
    <t>Residual Oil</t>
  </si>
  <si>
    <t>2101006000</t>
  </si>
  <si>
    <t>Natural Gas</t>
  </si>
  <si>
    <t>2101006001</t>
  </si>
  <si>
    <t>2101006002</t>
  </si>
  <si>
    <t>2101007000</t>
  </si>
  <si>
    <t>Liquified Petroleum Gas (LPG)</t>
  </si>
  <si>
    <t>2101008000</t>
  </si>
  <si>
    <t>Wood</t>
  </si>
  <si>
    <t>2101009000</t>
  </si>
  <si>
    <t>Petroleum Coke</t>
  </si>
  <si>
    <t>SCC6-added "petroleum"</t>
  </si>
  <si>
    <t>2101010000</t>
  </si>
  <si>
    <t>Process Gas</t>
  </si>
  <si>
    <t>2102001000</t>
  </si>
  <si>
    <t>Industrial</t>
  </si>
  <si>
    <t>2102002000</t>
  </si>
  <si>
    <t>2102004000</t>
  </si>
  <si>
    <t>2102005000</t>
  </si>
  <si>
    <t>2102006000</t>
  </si>
  <si>
    <t>2102006001</t>
  </si>
  <si>
    <t>2102006002</t>
  </si>
  <si>
    <t>2102007000</t>
  </si>
  <si>
    <t>2102008000</t>
  </si>
  <si>
    <t>2102009000</t>
  </si>
  <si>
    <t>2102010000</t>
  </si>
  <si>
    <t>2102011000</t>
  </si>
  <si>
    <t>Kerosene</t>
  </si>
  <si>
    <t>2103001000</t>
  </si>
  <si>
    <t>Commercial/Institutional</t>
  </si>
  <si>
    <t>2103002000</t>
  </si>
  <si>
    <t>2103004000</t>
  </si>
  <si>
    <t>2103005000</t>
  </si>
  <si>
    <t>2103006000</t>
  </si>
  <si>
    <t>2103007000</t>
  </si>
  <si>
    <t>Total: All Combustor Types</t>
  </si>
  <si>
    <t>2103007005</t>
  </si>
  <si>
    <t>2103007010</t>
  </si>
  <si>
    <t>FIFRA Related Products: Herbicides</t>
  </si>
  <si>
    <t>2460840000</t>
  </si>
  <si>
    <t>FIFRA Related Products: Antimicrobial Agents</t>
  </si>
  <si>
    <t>2460890000</t>
  </si>
  <si>
    <t>FIFRA Related Products: Other FIFRA Related Products</t>
  </si>
  <si>
    <t>2460900000</t>
  </si>
  <si>
    <t>Miscellaneous Products (Not Otherwise Covered)</t>
  </si>
  <si>
    <t>2460910000</t>
  </si>
  <si>
    <t>Miscellaneous Products: Arts and Crafts Supplies</t>
  </si>
  <si>
    <t>2460920000</t>
  </si>
  <si>
    <t>Miscellaneous Products: Non-Pesticidal Veterinary and Pet Products</t>
  </si>
  <si>
    <t>2460930000</t>
  </si>
  <si>
    <t>Miscellaneous Products: Pressurized Food Products</t>
  </si>
  <si>
    <t>2460940000</t>
  </si>
  <si>
    <t>Miscellaneous Products: Office Supplies</t>
  </si>
  <si>
    <t>2461000000</t>
  </si>
  <si>
    <t>Miscellaneous Non-industrial: Commercial</t>
  </si>
  <si>
    <t>2461020000</t>
  </si>
  <si>
    <t>Asphalt Application: All Processes</t>
  </si>
  <si>
    <t>2461021000</t>
  </si>
  <si>
    <t>Cutback Asphalt</t>
  </si>
  <si>
    <t>2461022000</t>
  </si>
  <si>
    <t>Emulsified Asphalt</t>
  </si>
  <si>
    <t>2461023000</t>
  </si>
  <si>
    <t>Asphalt Roofing</t>
  </si>
  <si>
    <t>2461024000</t>
  </si>
  <si>
    <t>Asphalt Pipe Coating</t>
  </si>
  <si>
    <t>2461050000</t>
  </si>
  <si>
    <t>Film Roofing: All Processes</t>
  </si>
  <si>
    <t>2461100000</t>
  </si>
  <si>
    <t>Solvent Reclamation: All Processes</t>
  </si>
  <si>
    <t>2461160000</t>
  </si>
  <si>
    <t>Tank/Drum Cleaning: All Processes</t>
  </si>
  <si>
    <t>2461200000</t>
  </si>
  <si>
    <t>2390005000</t>
  </si>
  <si>
    <t>2390006000</t>
  </si>
  <si>
    <t>2390007000</t>
  </si>
  <si>
    <t>2390008000</t>
  </si>
  <si>
    <t>Pipelines, Except Natural Gas, Pipelines, Except Natural Gas, Crude Petroleum Pipe Lines</t>
  </si>
  <si>
    <t>4922</t>
  </si>
  <si>
    <t>Gas-fired, Triple-Pass Dryer Cyclone</t>
  </si>
  <si>
    <t>30200112</t>
  </si>
  <si>
    <t>Coal-fired, Triple-Pass Dryer Cyclone</t>
  </si>
  <si>
    <t>30200115</t>
  </si>
  <si>
    <t>Gas-fired, Single-Pass Dryer Cyclone</t>
  </si>
  <si>
    <t>30200117</t>
  </si>
  <si>
    <t>Wood-fired, Single-Pass Dryer Cyclone</t>
  </si>
  <si>
    <t>30200120</t>
  </si>
  <si>
    <t>Pellet Storage Bin Cyclone</t>
  </si>
  <si>
    <t>30200199</t>
  </si>
  <si>
    <t>30200201</t>
  </si>
  <si>
    <t>Coffee Roasting</t>
  </si>
  <si>
    <t>Direct Fired Roaster ** (use 302002-24 or -25)</t>
  </si>
  <si>
    <t>30200202</t>
  </si>
  <si>
    <t>Pulverized Coal: Dry Bottom Tangential (Subbituminous Coal)</t>
  </si>
  <si>
    <t>10100235</t>
  </si>
  <si>
    <t>Cell Burner (Subbituminous Coal)</t>
  </si>
  <si>
    <t>10100237</t>
  </si>
  <si>
    <t>Atmospheric Fluidized Bed Combustion: Bubbling Bed (Subbitum Coal)</t>
  </si>
  <si>
    <t>10100238</t>
  </si>
  <si>
    <t>Atmospheric Fluidized Bed Combustion - Circulating Bed (Subbitum Coal)</t>
  </si>
  <si>
    <t>10100300</t>
  </si>
  <si>
    <t>Lignite</t>
  </si>
  <si>
    <t>Pulverized Coal: Wet Bottom</t>
  </si>
  <si>
    <t>10100301</t>
  </si>
  <si>
    <t>Pulverized Coal: Dry Bottom, Wall Fired</t>
  </si>
  <si>
    <t>10100302</t>
  </si>
  <si>
    <t>Pulverized Coal: Dry Bottom, Tangential Fired</t>
  </si>
  <si>
    <t>10100303</t>
  </si>
  <si>
    <t>Cyclone Furnace</t>
  </si>
  <si>
    <t>10100304</t>
  </si>
  <si>
    <t>10100306</t>
  </si>
  <si>
    <t>Spreader Stoker</t>
  </si>
  <si>
    <t>10100316</t>
  </si>
  <si>
    <t>Atmospheric Fluidized Bed ** (See 101003-17 &amp; -18)</t>
  </si>
  <si>
    <t>10100317</t>
  </si>
  <si>
    <t>Atmospheric Fluidized Bed Combustion - Bubbling Bed</t>
  </si>
  <si>
    <t>10100318</t>
  </si>
  <si>
    <t>Atmospheric Fluidized Bed Combustion - Circulating Bed</t>
  </si>
  <si>
    <t>10100401</t>
  </si>
  <si>
    <t>Grade 6 Oil: Normal Firing</t>
  </si>
  <si>
    <t>10100404</t>
  </si>
  <si>
    <t>Grade 6 Oil: Tangential Firing</t>
  </si>
  <si>
    <t>10100405</t>
  </si>
  <si>
    <t>Grade 5 Oil: Normal Firing</t>
  </si>
  <si>
    <t>10100406</t>
  </si>
  <si>
    <t>Grade 5 Oil: Tangential Firing</t>
  </si>
  <si>
    <t>10100501</t>
  </si>
  <si>
    <t>Grades 1 and 2 Oil</t>
  </si>
  <si>
    <t>10100504</t>
  </si>
  <si>
    <t>Grade 4 Oil: Normal Firing</t>
  </si>
  <si>
    <t>10100505</t>
  </si>
  <si>
    <t>Grade 4 Oil: Tangential Firing</t>
  </si>
  <si>
    <t>10100601</t>
  </si>
  <si>
    <t>Boilers &gt; 100 Million Btu/hr except Tangential</t>
  </si>
  <si>
    <t>10100602</t>
  </si>
  <si>
    <t>Boilers &lt; 100 Million Btu/hr except Tangential</t>
  </si>
  <si>
    <t>10100604</t>
  </si>
  <si>
    <t>Tangentially Fired Units</t>
  </si>
  <si>
    <t>10100701</t>
  </si>
  <si>
    <t>Boilers &gt; 100 Million Btu/hr</t>
  </si>
  <si>
    <t>10100702</t>
  </si>
  <si>
    <t>Boilers &lt; 100 Million Btu/hr</t>
  </si>
  <si>
    <t>10100703</t>
  </si>
  <si>
    <t>Petroleum Refinery Gas</t>
  </si>
  <si>
    <t>10100704</t>
  </si>
  <si>
    <t>Blast Furnace Gas</t>
  </si>
  <si>
    <t>10100707</t>
  </si>
  <si>
    <t>Coke Oven Gas</t>
  </si>
  <si>
    <t>10100711</t>
  </si>
  <si>
    <t>Landfill Gas</t>
  </si>
  <si>
    <t>10100712</t>
  </si>
  <si>
    <t>Digester Gas</t>
  </si>
  <si>
    <t>10100801</t>
  </si>
  <si>
    <t>All Boiler Sizes</t>
  </si>
  <si>
    <t>10100818</t>
  </si>
  <si>
    <t xml:space="preserve">Natural Gas Production, Flares </t>
  </si>
  <si>
    <t>Other Flaring</t>
  </si>
  <si>
    <t>20300802</t>
  </si>
  <si>
    <t>20300805</t>
  </si>
  <si>
    <t>20300806</t>
  </si>
  <si>
    <t>20300807</t>
  </si>
  <si>
    <t>20300808</t>
  </si>
  <si>
    <t>20300809</t>
  </si>
  <si>
    <t>20300901</t>
  </si>
  <si>
    <t>Turbine: JP-4</t>
  </si>
  <si>
    <t>20300908</t>
  </si>
  <si>
    <t>20300909</t>
  </si>
  <si>
    <t>20301001</t>
  </si>
  <si>
    <t>20301002</t>
  </si>
  <si>
    <t>20301005</t>
  </si>
  <si>
    <t>20301006</t>
  </si>
  <si>
    <t>20301007</t>
  </si>
  <si>
    <t>20380001</t>
  </si>
  <si>
    <t>20382001</t>
  </si>
  <si>
    <t>20382002</t>
  </si>
  <si>
    <t>20382599</t>
  </si>
  <si>
    <t>20400101</t>
  </si>
  <si>
    <t>Engine Testing</t>
  </si>
  <si>
    <t>Aircraft Engine Testing</t>
  </si>
  <si>
    <t>Turbojet</t>
  </si>
  <si>
    <t>20400102</t>
  </si>
  <si>
    <t>Turboshaft</t>
  </si>
  <si>
    <t>20400110</t>
  </si>
  <si>
    <t>Jet A Fuel</t>
  </si>
  <si>
    <t>20400111</t>
  </si>
  <si>
    <t>JP-5 Fuel</t>
  </si>
  <si>
    <t>20400112</t>
  </si>
  <si>
    <t>JP-4 Fuel</t>
  </si>
  <si>
    <t>2461850000</t>
  </si>
  <si>
    <t>Pesticide Application: Agricultural</t>
  </si>
  <si>
    <t>2461850001</t>
  </si>
  <si>
    <t>Herbicides, Corn</t>
  </si>
  <si>
    <t>2461850002</t>
  </si>
  <si>
    <t>Herbicides, Apples</t>
  </si>
  <si>
    <t>2461850003</t>
  </si>
  <si>
    <t>Herbicides, Grapes</t>
  </si>
  <si>
    <t>2461850004</t>
  </si>
  <si>
    <t>Herbicides, Potatoes</t>
  </si>
  <si>
    <t>2461850005</t>
  </si>
  <si>
    <t>Herbicides, Soy Beans</t>
  </si>
  <si>
    <t>2461850006</t>
  </si>
  <si>
    <t>Herbicides, Hay &amp; Grains</t>
  </si>
  <si>
    <t>2461850009</t>
  </si>
  <si>
    <t>Herbicides, Not Elsewhere Classified</t>
  </si>
  <si>
    <t>2461850051</t>
  </si>
  <si>
    <t>Other Pesticides, Corn</t>
  </si>
  <si>
    <t>2461850052</t>
  </si>
  <si>
    <t>Other Pesticides, Apples</t>
  </si>
  <si>
    <t>2461850053</t>
  </si>
  <si>
    <t>Other Pesticides, Grapes</t>
  </si>
  <si>
    <t>2461850054</t>
  </si>
  <si>
    <t>Other Pesticides, Potatoes</t>
  </si>
  <si>
    <t>2461850055</t>
  </si>
  <si>
    <t>Other Pesticides, Soy Beans</t>
  </si>
  <si>
    <t>2461850056</t>
  </si>
  <si>
    <t>Other Pesticides, Hay &amp; Grains</t>
  </si>
  <si>
    <t>2461850099</t>
  </si>
  <si>
    <t>Other Pesticides, Not Elsewhere Classified</t>
  </si>
  <si>
    <t>2461870999</t>
  </si>
  <si>
    <t>Pesticide Application: Non-Agricultural</t>
  </si>
  <si>
    <t>Not Elsewhere Classified</t>
  </si>
  <si>
    <t>2461900000</t>
  </si>
  <si>
    <t>Miscellaneous Products: NEC</t>
  </si>
  <si>
    <t>2465000000</t>
  </si>
  <si>
    <t>Miscellaneous Non-industrial: Consumer</t>
  </si>
  <si>
    <t>All Products/Processes</t>
  </si>
  <si>
    <t>2465100000</t>
  </si>
  <si>
    <t>Personal Care Products</t>
  </si>
  <si>
    <t>2465200000</t>
  </si>
  <si>
    <t>Household Products</t>
  </si>
  <si>
    <t>2465400000</t>
  </si>
  <si>
    <t>Automotive Aftermarket Products</t>
  </si>
  <si>
    <t>2465600000</t>
  </si>
  <si>
    <t>2465800000</t>
  </si>
  <si>
    <t>Pesticide Application</t>
  </si>
  <si>
    <t>2465900000</t>
  </si>
  <si>
    <t>2495000000</t>
  </si>
  <si>
    <t>All Solvent User Categories</t>
  </si>
  <si>
    <t>2501000000</t>
  </si>
  <si>
    <t>Storage and Transport</t>
  </si>
  <si>
    <t>Petroleum and Petroleum Product Storage</t>
  </si>
  <si>
    <t>Amine Units</t>
  </si>
  <si>
    <t>VOC</t>
  </si>
  <si>
    <t>CO</t>
  </si>
  <si>
    <t>2310003500</t>
  </si>
  <si>
    <t>Miscellaneous engines</t>
  </si>
  <si>
    <t>Miscellaneous Engines</t>
  </si>
  <si>
    <t>Artificial Lift Engines</t>
  </si>
  <si>
    <t>Compressor Startup</t>
  </si>
  <si>
    <t>Compressor Shutdown</t>
  </si>
  <si>
    <t>Dehydrators</t>
  </si>
  <si>
    <t>2260006000</t>
  </si>
  <si>
    <t>Commercial Equipment</t>
  </si>
  <si>
    <t>SCC6 - was Light Commercial</t>
  </si>
  <si>
    <t>2260006005</t>
  </si>
  <si>
    <t>Generator Sets</t>
  </si>
  <si>
    <t>SCC8 - dropped "&lt; 50 HP"</t>
  </si>
  <si>
    <t>2260006010</t>
  </si>
  <si>
    <t>Pumps</t>
  </si>
  <si>
    <t>2260006015</t>
  </si>
  <si>
    <t>Air Compressors</t>
  </si>
  <si>
    <t>2260006020</t>
  </si>
  <si>
    <t>Gas Compressors</t>
  </si>
  <si>
    <t>2260006025</t>
  </si>
  <si>
    <t>Welders</t>
  </si>
  <si>
    <t>2260006030</t>
  </si>
  <si>
    <t>Pressure Washers</t>
  </si>
  <si>
    <t>2260007000</t>
  </si>
  <si>
    <t>Logging Equipment</t>
  </si>
  <si>
    <t>2260007005</t>
  </si>
  <si>
    <t>Chain Saws &gt; 6 HP</t>
  </si>
  <si>
    <t>SCC8 - was "&gt; 4 HP"</t>
  </si>
  <si>
    <t>2260007010</t>
  </si>
  <si>
    <t>Shredders &gt; 6 HP</t>
  </si>
  <si>
    <t>2260007015</t>
  </si>
  <si>
    <t>Forest Eqp - Feller/Bunch/Skidder</t>
  </si>
  <si>
    <t>SCC8 - was "Skidders"</t>
  </si>
  <si>
    <t>2260007020</t>
  </si>
  <si>
    <t>Fellers/Bunchers ** (see 22-60-007-015)</t>
  </si>
  <si>
    <t>2260008000</t>
  </si>
  <si>
    <t>Airport Ground Support Equipment</t>
  </si>
  <si>
    <t>SCC6 - chg Service to Ground Sup</t>
  </si>
  <si>
    <t>2260008005</t>
  </si>
  <si>
    <t>SCC8 - chg Service to Ground Sup</t>
  </si>
  <si>
    <t>2260008010</t>
  </si>
  <si>
    <t>Terminal Tractors **</t>
  </si>
  <si>
    <t>2260009000</t>
  </si>
  <si>
    <t>Underground Mining Equipment</t>
  </si>
  <si>
    <t>Trichloroethylene: Fugitive Emissions</t>
  </si>
  <si>
    <t>30112535</t>
  </si>
  <si>
    <t>Chlorobenzenes: General</t>
  </si>
  <si>
    <t>30112540</t>
  </si>
  <si>
    <t>Vinyl Chloride: General</t>
  </si>
  <si>
    <t>30112541</t>
  </si>
  <si>
    <t>Vinyl Chloride: Cracking Furnace</t>
  </si>
  <si>
    <t>30112542</t>
  </si>
  <si>
    <t>Vinyl Chloride: HCl Recovery</t>
  </si>
  <si>
    <t>30112543</t>
  </si>
  <si>
    <t>Vinyl Chloride: Light-ends Recovery</t>
  </si>
  <si>
    <t>30112544</t>
  </si>
  <si>
    <t>Dichloroethane: Drying Column</t>
  </si>
  <si>
    <t>30112545</t>
  </si>
  <si>
    <t>Vinyl Chloride Monomer: Drying Column</t>
  </si>
  <si>
    <t>30112546</t>
  </si>
  <si>
    <t>Vinyl Chloride: Product Recovery Still</t>
  </si>
  <si>
    <t>30112547</t>
  </si>
  <si>
    <t>Vinyl Chloride: Cracking Furnace Decoking</t>
  </si>
  <si>
    <t>30112550</t>
  </si>
  <si>
    <t>Vinyl Chloride: Fugitive Emissions</t>
  </si>
  <si>
    <t>30112551</t>
  </si>
  <si>
    <t>Vinylidene Chloride: General</t>
  </si>
  <si>
    <t>Count of County</t>
  </si>
  <si>
    <t>Campbell County</t>
  </si>
  <si>
    <t>Converse County</t>
  </si>
  <si>
    <t>Johnson County</t>
  </si>
  <si>
    <t>Natrona County</t>
  </si>
  <si>
    <t>Niobrara County</t>
  </si>
  <si>
    <t>Sheridan County</t>
  </si>
  <si>
    <t>Weston County</t>
  </si>
  <si>
    <t>Organic Chemical Transport</t>
  </si>
  <si>
    <t>2515000030</t>
  </si>
  <si>
    <t>2515000060</t>
  </si>
  <si>
    <t>2515000065</t>
  </si>
  <si>
    <t>2515000070</t>
  </si>
  <si>
    <t>2515000100</t>
  </si>
  <si>
    <t>2515000165</t>
  </si>
  <si>
    <t>2515000185</t>
  </si>
  <si>
    <t>2515000195</t>
  </si>
  <si>
    <t>2515000220</t>
  </si>
  <si>
    <t>2515000235</t>
  </si>
  <si>
    <t>2515000240</t>
  </si>
  <si>
    <t>2515000250</t>
  </si>
  <si>
    <t>2515000260</t>
  </si>
  <si>
    <t>2515000265</t>
  </si>
  <si>
    <t>2515000270</t>
  </si>
  <si>
    <t>2515000275</t>
  </si>
  <si>
    <t>2515000285</t>
  </si>
  <si>
    <t>2515000295</t>
  </si>
  <si>
    <t>2515000310</t>
  </si>
  <si>
    <t>2515000320</t>
  </si>
  <si>
    <t>2515000345</t>
  </si>
  <si>
    <t>2515000350</t>
  </si>
  <si>
    <t>2515000370</t>
  </si>
  <si>
    <t>2515000380</t>
  </si>
  <si>
    <t>2515000385</t>
  </si>
  <si>
    <t>2515000405</t>
  </si>
  <si>
    <t>2515000900</t>
  </si>
  <si>
    <t>2515010000</t>
  </si>
  <si>
    <t>2515010030</t>
  </si>
  <si>
    <t>2515010060</t>
  </si>
  <si>
    <t>2515010065</t>
  </si>
  <si>
    <t>2515010070</t>
  </si>
  <si>
    <t>2515010100</t>
  </si>
  <si>
    <t>2515010165</t>
  </si>
  <si>
    <t>2515010185</t>
  </si>
  <si>
    <t>2515010195</t>
  </si>
  <si>
    <t>2515010220</t>
  </si>
  <si>
    <t>2515010235</t>
  </si>
  <si>
    <t>2515010240</t>
  </si>
  <si>
    <t>2515010250</t>
  </si>
  <si>
    <t>2515010260</t>
  </si>
  <si>
    <t>2515010265</t>
  </si>
  <si>
    <t>2515010270</t>
  </si>
  <si>
    <t>2515010275</t>
  </si>
  <si>
    <t>2515010285</t>
  </si>
  <si>
    <t>2515010295</t>
  </si>
  <si>
    <t>2515010310</t>
  </si>
  <si>
    <t>2515010320</t>
  </si>
  <si>
    <t>2515010345</t>
  </si>
  <si>
    <t>2515010350</t>
  </si>
  <si>
    <t>2515010370</t>
  </si>
  <si>
    <t>2515010380</t>
  </si>
  <si>
    <t>2515010385</t>
  </si>
  <si>
    <t>2515010405</t>
  </si>
  <si>
    <t>2515010900</t>
  </si>
  <si>
    <t>2515020000</t>
  </si>
  <si>
    <t>2515020030</t>
  </si>
  <si>
    <t>2515020060</t>
  </si>
  <si>
    <t>2515020065</t>
  </si>
  <si>
    <t>2515020070</t>
  </si>
  <si>
    <t>2515020100</t>
  </si>
  <si>
    <t>2515020165</t>
  </si>
  <si>
    <t>2515020185</t>
  </si>
  <si>
    <t>2515020195</t>
  </si>
  <si>
    <t>2515020220</t>
  </si>
  <si>
    <t>2515020235</t>
  </si>
  <si>
    <t>2515020240</t>
  </si>
  <si>
    <t>2515020250</t>
  </si>
  <si>
    <t>2515020260</t>
  </si>
  <si>
    <t>2515020265</t>
  </si>
  <si>
    <t>2515020270</t>
  </si>
  <si>
    <t>2515020275</t>
  </si>
  <si>
    <t>2515020285</t>
  </si>
  <si>
    <t>2515020295</t>
  </si>
  <si>
    <t>2515020310</t>
  </si>
  <si>
    <t>2515020320</t>
  </si>
  <si>
    <t>2515020345</t>
  </si>
  <si>
    <t>2515020350</t>
  </si>
  <si>
    <t>Automotive Aftermarket Products: Detailing Products</t>
  </si>
  <si>
    <t>2460420000</t>
  </si>
  <si>
    <t>Automotive Aftermarket Products: Maintenance and Repair Products</t>
  </si>
  <si>
    <t>2460500000</t>
  </si>
  <si>
    <t>All Coatings and Related Products</t>
  </si>
  <si>
    <t>2460510000</t>
  </si>
  <si>
    <t>Coatings and Related Products: Aerosol Spray Paints</t>
  </si>
  <si>
    <t>2460520000</t>
  </si>
  <si>
    <t>Coatings and Related Products: Coating Related Products</t>
  </si>
  <si>
    <t>2460600000</t>
  </si>
  <si>
    <t>All Adhesives and Sealants</t>
  </si>
  <si>
    <t>2460610000</t>
  </si>
  <si>
    <t>Adhesives and Sealants: Adhesives</t>
  </si>
  <si>
    <t>2460620000</t>
  </si>
  <si>
    <t>Adhesives and Sealants: Sealants</t>
  </si>
  <si>
    <t>2460800000</t>
  </si>
  <si>
    <t>All FIFRA Related Products</t>
  </si>
  <si>
    <t>2460810000</t>
  </si>
  <si>
    <t>FIFRA Related Products: Insecticides</t>
  </si>
  <si>
    <t>2460820000</t>
  </si>
  <si>
    <t>FIFRA Related Products: Fungicides and Nematicides</t>
  </si>
  <si>
    <t>2460830000</t>
  </si>
  <si>
    <t>20200407</t>
  </si>
  <si>
    <t>Exhaust</t>
  </si>
  <si>
    <t>20200501</t>
  </si>
  <si>
    <t>Residual/Crude Oil</t>
  </si>
  <si>
    <t>20200505</t>
  </si>
  <si>
    <t>20200506</t>
  </si>
  <si>
    <t>20200507</t>
  </si>
  <si>
    <t>20200701</t>
  </si>
  <si>
    <t>20200702</t>
  </si>
  <si>
    <t>Reciprocating Engine</t>
  </si>
  <si>
    <t>20200705</t>
  </si>
  <si>
    <t>Refinery Gas: Turbine</t>
  </si>
  <si>
    <t>20200706</t>
  </si>
  <si>
    <t>Refinery Gas: Reciprocating Engine</t>
  </si>
  <si>
    <t>20200710</t>
  </si>
  <si>
    <t>20200711</t>
  </si>
  <si>
    <t>20200712</t>
  </si>
  <si>
    <t>20200713</t>
  </si>
  <si>
    <t>20200714</t>
  </si>
  <si>
    <t>20200901</t>
  </si>
  <si>
    <t>20200902</t>
  </si>
  <si>
    <t>20200905</t>
  </si>
  <si>
    <t>20200906</t>
  </si>
  <si>
    <t>20200907</t>
  </si>
  <si>
    <t>20200908</t>
  </si>
  <si>
    <t>20200909</t>
  </si>
  <si>
    <t>20201001</t>
  </si>
  <si>
    <t>Propane: Reciprocating</t>
  </si>
  <si>
    <t>20201002</t>
  </si>
  <si>
    <t>Butane: Reciprocating</t>
  </si>
  <si>
    <t>20201005</t>
  </si>
  <si>
    <t>20201006</t>
  </si>
  <si>
    <t>20201007</t>
  </si>
  <si>
    <t>20201008</t>
  </si>
  <si>
    <t>20201009</t>
  </si>
  <si>
    <t>20201011</t>
  </si>
  <si>
    <t>20201012</t>
  </si>
  <si>
    <t>20201013</t>
  </si>
  <si>
    <t>20201014</t>
  </si>
  <si>
    <t>Reciprocating Engine: Cogeneration</t>
  </si>
  <si>
    <t>20201601</t>
  </si>
  <si>
    <t>20201602</t>
  </si>
  <si>
    <t>20201605</t>
  </si>
  <si>
    <t>20201606</t>
  </si>
  <si>
    <t>20201607</t>
  </si>
  <si>
    <t>20201608</t>
  </si>
  <si>
    <t>20201609</t>
  </si>
  <si>
    <t>20201701</t>
  </si>
  <si>
    <t>20201702</t>
  </si>
  <si>
    <t>20201705</t>
  </si>
  <si>
    <t>20201706</t>
  </si>
  <si>
    <t>20201707</t>
  </si>
  <si>
    <t>20201708</t>
  </si>
  <si>
    <t>20201709</t>
  </si>
  <si>
    <t>20280001</t>
  </si>
  <si>
    <t>20282001</t>
  </si>
  <si>
    <t>20282002</t>
  </si>
  <si>
    <t>20282599</t>
  </si>
  <si>
    <t>20300101</t>
  </si>
  <si>
    <t>20300102</t>
  </si>
  <si>
    <t>20300105</t>
  </si>
  <si>
    <t>20300106</t>
  </si>
  <si>
    <t>20300107</t>
  </si>
  <si>
    <t>20300108</t>
  </si>
  <si>
    <t>20300109</t>
  </si>
  <si>
    <t>20300201</t>
  </si>
  <si>
    <t>Citrate: Drying</t>
  </si>
  <si>
    <t>30200835</t>
  </si>
  <si>
    <t>Citrate: Storage</t>
  </si>
  <si>
    <t>30200899</t>
  </si>
  <si>
    <t>30200901</t>
  </si>
  <si>
    <t>Beer Production</t>
  </si>
  <si>
    <t>Grain Handling (see also 3-02-005-xx)</t>
  </si>
  <si>
    <t>30200902</t>
  </si>
  <si>
    <t>Drying Spent Grains ** (use SCCs 3-02-009-30 &amp; -31)</t>
  </si>
  <si>
    <t>30200903</t>
  </si>
  <si>
    <t>Brew Kettle ** (use SCC 3-02-009-07)</t>
  </si>
  <si>
    <t>30200904</t>
  </si>
  <si>
    <t>Aging Tank: Secondary Fermentation</t>
  </si>
  <si>
    <t>30200905</t>
  </si>
  <si>
    <t>Malt Kiln</t>
  </si>
  <si>
    <t>30200906</t>
  </si>
  <si>
    <t>Malt Mill</t>
  </si>
  <si>
    <t>30200907</t>
  </si>
  <si>
    <t>Brew Kettle</t>
  </si>
  <si>
    <t>30200908</t>
  </si>
  <si>
    <t>Aging Tank: Filling</t>
  </si>
  <si>
    <t>30200910</t>
  </si>
  <si>
    <t>Beer Bottling: Storage **</t>
  </si>
  <si>
    <t>30200911</t>
  </si>
  <si>
    <t>30200912</t>
  </si>
  <si>
    <t>30200915</t>
  </si>
  <si>
    <t>Milled Malt Hopper</t>
  </si>
  <si>
    <t>30200920</t>
  </si>
  <si>
    <t>Raw Material Storage **</t>
  </si>
  <si>
    <t>30200921</t>
  </si>
  <si>
    <t>Mash Tun</t>
  </si>
  <si>
    <t>30200922</t>
  </si>
  <si>
    <t>Cerial Cooker</t>
  </si>
  <si>
    <t>30200923</t>
  </si>
  <si>
    <t>Lauter Tun or Strainmaster</t>
  </si>
  <si>
    <t>30200924</t>
  </si>
  <si>
    <t>Hot Wort Settling Tank</t>
  </si>
  <si>
    <t>30200925</t>
  </si>
  <si>
    <t>Wort Cooler</t>
  </si>
  <si>
    <t>30200926</t>
  </si>
  <si>
    <t>Trub Vessel</t>
  </si>
  <si>
    <t>30200930</t>
  </si>
  <si>
    <t>Brewers Grain Dryer: Natural Gas-fired</t>
  </si>
  <si>
    <t>Agricultural Stack Burning - straw stacks moved from field for burning</t>
  </si>
  <si>
    <t>2801502105</t>
  </si>
  <si>
    <t>Cooling Tower</t>
  </si>
  <si>
    <t>Nox</t>
  </si>
  <si>
    <t>SO2</t>
  </si>
  <si>
    <t>PM10</t>
  </si>
  <si>
    <t>N</t>
  </si>
  <si>
    <t>Y</t>
  </si>
  <si>
    <t>Other Categories</t>
  </si>
  <si>
    <t>2310000801</t>
  </si>
  <si>
    <t>Gas Well Truck Loading</t>
  </si>
  <si>
    <t>Oil Well Truck Loading</t>
  </si>
  <si>
    <t>2310000802</t>
  </si>
  <si>
    <t>SCC</t>
  </si>
  <si>
    <t>Description</t>
  </si>
  <si>
    <t>FIPS</t>
  </si>
  <si>
    <t>STFIPs</t>
  </si>
  <si>
    <t>Condensate tank flaring</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</si>
  <si>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</si>
  <si>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</si>
  <si>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</si>
  <si>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</si>
  <si>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</si>
  <si>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</si>
  <si>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</si>
  <si>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</si>
  <si>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</si>
  <si>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</si>
  <si>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</si>
  <si>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</si>
  <si>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</si>
  <si>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</si>
  <si>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</si>
  <si>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</si>
  <si>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</si>
  <si>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</si>
  <si>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</si>
  <si>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</si>
  <si>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</si>
  <si>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</si>
  <si>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</si>
  <si>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</si>
  <si>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</si>
  <si>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</si>
  <si>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2310010800</t>
  </si>
  <si>
    <t>Oil well - fugitives</t>
  </si>
  <si>
    <t>2310010700</t>
  </si>
  <si>
    <t>30101402</t>
  </si>
  <si>
    <t>Pigment Handling</t>
  </si>
  <si>
    <t>30101403</t>
  </si>
  <si>
    <t>Solvent Loss: General</t>
  </si>
  <si>
    <t>30101404</t>
  </si>
  <si>
    <t>30101415</t>
  </si>
  <si>
    <t>Premix/Preassembly</t>
  </si>
  <si>
    <t>30101416</t>
  </si>
  <si>
    <t>Premix/Preassembly: Mix Tanks and Agitators</t>
  </si>
  <si>
    <t>30101417</t>
  </si>
  <si>
    <t>Premix/Preassembly: Drums</t>
  </si>
  <si>
    <t>30101418</t>
  </si>
  <si>
    <t>Premix/Preassembly: Material Loading</t>
  </si>
  <si>
    <t>30101430</t>
  </si>
  <si>
    <t>Pigment Grinding/Milling</t>
  </si>
  <si>
    <t>30101431</t>
  </si>
  <si>
    <t>Pigment Grinding/Milling: Roller Mills</t>
  </si>
  <si>
    <t>30101432</t>
  </si>
  <si>
    <t>Pigment Grinding/Milling: Ball and Pebble Mills</t>
  </si>
  <si>
    <t>30101433</t>
  </si>
  <si>
    <t>Pigment Grinding/Milling: Attritors</t>
  </si>
  <si>
    <t>30101434</t>
  </si>
  <si>
    <t>Pigment Grinding/Milling: Sand Mills</t>
  </si>
  <si>
    <t>30101435</t>
  </si>
  <si>
    <t>Pigment Grinding/Milling: Bead Mills</t>
  </si>
  <si>
    <t>30101436</t>
  </si>
  <si>
    <t>Pigment Grinding/Milling: Shot Mills</t>
  </si>
  <si>
    <t>30101437</t>
  </si>
  <si>
    <t>Pigment Grinding/Milling: Stone Mills</t>
  </si>
  <si>
    <t>30101438</t>
  </si>
  <si>
    <t>Pigment Grinding/Milling: Colloid Mills</t>
  </si>
  <si>
    <t>30101439</t>
  </si>
  <si>
    <t>Pigment Grinding/Milling: Kady Mills</t>
  </si>
  <si>
    <t>30101440</t>
  </si>
  <si>
    <t>Pigment Grinding/Milling: Impingement Mills</t>
  </si>
  <si>
    <t>30101441</t>
  </si>
  <si>
    <t>Pigment Grinding/Milling: Horizontal Media Mills</t>
  </si>
  <si>
    <t>30101450</t>
  </si>
  <si>
    <t>Product Finishing</t>
  </si>
  <si>
    <t>2535000060</t>
  </si>
  <si>
    <t>2535000080</t>
  </si>
  <si>
    <t>2535000100</t>
  </si>
  <si>
    <t>2535000120</t>
  </si>
  <si>
    <t>2535000140</t>
  </si>
  <si>
    <t>Phosphate Rock</t>
  </si>
  <si>
    <t>2535010000</t>
  </si>
  <si>
    <t>Rail Car</t>
  </si>
  <si>
    <t>2535010020</t>
  </si>
  <si>
    <t>2535010040</t>
  </si>
  <si>
    <t>2535010060</t>
  </si>
  <si>
    <t>2535010080</t>
  </si>
  <si>
    <t>2535010100</t>
  </si>
  <si>
    <t>2535010120</t>
  </si>
  <si>
    <t>2535010140</t>
  </si>
  <si>
    <t>2535020000</t>
  </si>
  <si>
    <t>2535020020</t>
  </si>
  <si>
    <t>2535020040</t>
  </si>
  <si>
    <t>2535020060</t>
  </si>
  <si>
    <t>2535020080</t>
  </si>
  <si>
    <t>2535020100</t>
  </si>
  <si>
    <t>2535020120</t>
  </si>
  <si>
    <t>2535020140</t>
  </si>
  <si>
    <t>2535030000</t>
  </si>
  <si>
    <t>2535030020</t>
  </si>
  <si>
    <t>2535030040</t>
  </si>
  <si>
    <t>2535030060</t>
  </si>
  <si>
    <t>2535030080</t>
  </si>
  <si>
    <t>2535030100</t>
  </si>
  <si>
    <t>2535030120</t>
  </si>
  <si>
    <t>2535030140</t>
  </si>
  <si>
    <t>2601000000</t>
  </si>
  <si>
    <t>Natural Gas Production, Flares</t>
  </si>
  <si>
    <t>Permitted Tank Losses</t>
  </si>
  <si>
    <t>Condensate Tank Flaring</t>
  </si>
  <si>
    <t>2310001631</t>
  </si>
  <si>
    <t>Blowdown Flaring</t>
  </si>
  <si>
    <t>2505040180</t>
  </si>
  <si>
    <t>2510000000</t>
  </si>
  <si>
    <t>Organic Chemical Storage</t>
  </si>
  <si>
    <t>2510000030</t>
  </si>
  <si>
    <t>Acetone</t>
  </si>
  <si>
    <t>2510000060</t>
  </si>
  <si>
    <t>Butyl Alcohols: All Types</t>
  </si>
  <si>
    <t>2510000065</t>
  </si>
  <si>
    <t>Line Haul Locomotives (use subdivisions by class/operation)</t>
  </si>
  <si>
    <t>made obsol &amp; subdivided</t>
  </si>
  <si>
    <t>2285002006</t>
  </si>
  <si>
    <t>Line Haul Locomotives: Class I Operations</t>
  </si>
  <si>
    <t>2285002007</t>
  </si>
  <si>
    <t>Line Haul Locomotives: Class II / III Operations</t>
  </si>
  <si>
    <t>2285002008</t>
  </si>
  <si>
    <t>Line Haul Locomotives: Passenger Trains (Amtrak)</t>
  </si>
  <si>
    <t>2285002009</t>
  </si>
  <si>
    <t>Line Haul Locomotives: Commuter Lines</t>
  </si>
  <si>
    <t>2285002010</t>
  </si>
  <si>
    <t>Yard Locomotives</t>
  </si>
  <si>
    <t>2285002015</t>
  </si>
  <si>
    <t>Railway Maintenance</t>
  </si>
  <si>
    <t>2285003015</t>
  </si>
  <si>
    <t>Gasoline, 2-Stroke</t>
  </si>
  <si>
    <t>2285004015</t>
  </si>
  <si>
    <t>Gasoline, 4-Stroke</t>
  </si>
  <si>
    <t>2285006015</t>
  </si>
  <si>
    <t>2285008015</t>
  </si>
  <si>
    <t>ON-ROAD</t>
  </si>
  <si>
    <t>2201001000</t>
  </si>
  <si>
    <t>Highway Vehicles - Gasoline</t>
  </si>
  <si>
    <t>Light Duty Gasoline Vehicles (LDGV)</t>
  </si>
  <si>
    <t>Total: All Road Types</t>
  </si>
  <si>
    <t>2201001110</t>
  </si>
  <si>
    <t>Rural Interstate: Total</t>
  </si>
  <si>
    <t>2201001130</t>
  </si>
  <si>
    <t>Rural Other Principal Arterial: Total</t>
  </si>
  <si>
    <t>2201001150</t>
  </si>
  <si>
    <t>Rural Minor Arterial: Total</t>
  </si>
  <si>
    <t>2201001170</t>
  </si>
  <si>
    <t>Rural Major Collector: Total</t>
  </si>
  <si>
    <t>2201001190</t>
  </si>
  <si>
    <t>Rural Minor Collector: Total</t>
  </si>
  <si>
    <t>2201001210</t>
  </si>
  <si>
    <t>Rural Local: Total</t>
  </si>
  <si>
    <t>2201001230</t>
  </si>
  <si>
    <t>Urban Interstate: Total</t>
  </si>
  <si>
    <t>2201001250</t>
  </si>
  <si>
    <t>Field Crop is Bean (red): Backfire Burning</t>
  </si>
  <si>
    <t>2801500150</t>
  </si>
  <si>
    <t>Field Crop is Corn: Burning Techniques Not Important</t>
  </si>
  <si>
    <t>2801500160</t>
  </si>
  <si>
    <t>Field Crop is Cotton: Burning Techniques Not Important</t>
  </si>
  <si>
    <t>2801500170</t>
  </si>
  <si>
    <t>Field Crop is Grasses: Burning Techniques Not Important</t>
  </si>
  <si>
    <t>2801500181</t>
  </si>
  <si>
    <t>Field Crop is Hay (wild): Headfire Burning</t>
  </si>
  <si>
    <t>2801500182</t>
  </si>
  <si>
    <t>Field Crop is Hay (wild): Backfire Burning</t>
  </si>
  <si>
    <t>2801500191</t>
  </si>
  <si>
    <t>Field Crop is Oats: Headfire Burning</t>
  </si>
  <si>
    <t>2801500192</t>
  </si>
  <si>
    <t>Field Crop is Oats: Backfire Burning</t>
  </si>
  <si>
    <t>2801500201</t>
  </si>
  <si>
    <t>Field Crop is Pea: Headfire Burning</t>
  </si>
  <si>
    <t>2801500202</t>
  </si>
  <si>
    <t>Field Crop is Pea: Backfire Burning</t>
  </si>
  <si>
    <t>2801500210</t>
  </si>
  <si>
    <t>Field Crop is Pineapple: Burning Techniques Not Significant</t>
  </si>
  <si>
    <t>2801500220</t>
  </si>
  <si>
    <t>Propylene Glycol</t>
  </si>
  <si>
    <t>2510000370</t>
  </si>
  <si>
    <t>2510000380</t>
  </si>
  <si>
    <t>Toluene</t>
  </si>
  <si>
    <t>2510000385</t>
  </si>
  <si>
    <t>Trichloroethylene</t>
  </si>
  <si>
    <t>2510000405</t>
  </si>
  <si>
    <t>Xylenes (Mixed)</t>
  </si>
  <si>
    <t>2510000900</t>
  </si>
  <si>
    <t>2510010000</t>
  </si>
  <si>
    <t>2510010030</t>
  </si>
  <si>
    <t>2510010060</t>
  </si>
  <si>
    <t>2510010065</t>
  </si>
  <si>
    <t>2510010070</t>
  </si>
  <si>
    <t>2510010100</t>
  </si>
  <si>
    <t>2510010165</t>
  </si>
  <si>
    <t>2510010185</t>
  </si>
  <si>
    <t>2510010195</t>
  </si>
  <si>
    <t>2510010220</t>
  </si>
  <si>
    <t>2510010235</t>
  </si>
  <si>
    <t>2510010240</t>
  </si>
  <si>
    <t>2510010250</t>
  </si>
  <si>
    <t>2510010260</t>
  </si>
  <si>
    <t>2510010265</t>
  </si>
  <si>
    <t>2510010270</t>
  </si>
  <si>
    <t>Nitric/Sulfuric Acid Mixing</t>
  </si>
  <si>
    <t>30101010</t>
  </si>
  <si>
    <t>Process Vents: Batch Process</t>
  </si>
  <si>
    <t>30101011</t>
  </si>
  <si>
    <t>Batch Process: Nitration Reactors Fume Recovery</t>
  </si>
  <si>
    <t>30101012</t>
  </si>
  <si>
    <t>Batch Process: Nitration Reactors Acid Recovery</t>
  </si>
  <si>
    <t>30101013</t>
  </si>
  <si>
    <t>Batch Process: Nitric Acid Concentrators</t>
  </si>
  <si>
    <t>30101014</t>
  </si>
  <si>
    <t>Batch Process: Sulfuric Acid Concentrators</t>
  </si>
  <si>
    <t>30101015</t>
  </si>
  <si>
    <t>Batch Process: Red Water Incinerator</t>
  </si>
  <si>
    <t>30101021</t>
  </si>
  <si>
    <t>Continuous Process: Nitration Reactor Fume Recover **(Use 3-01-010-51)</t>
  </si>
  <si>
    <t>30101022</t>
  </si>
  <si>
    <t>Continuous Process: Nitration Reactor Acid Recover **(Use 3-01-010-52)</t>
  </si>
  <si>
    <t>30101023</t>
  </si>
  <si>
    <t>Continuous Process: Red Water Incinerator ** (Use 3-01-010-53)</t>
  </si>
  <si>
    <t>30101025</t>
  </si>
  <si>
    <t>Batch Process: Spent Acid Recovery: Denitrating Tower</t>
  </si>
  <si>
    <t>30101026</t>
  </si>
  <si>
    <t>Batch Process: Spent Acid Recovery: Sulfuric Acid Regenerator</t>
  </si>
  <si>
    <t>30101027</t>
  </si>
  <si>
    <t>Batch Process: Spent Acid Recovery: Bleacher</t>
  </si>
  <si>
    <t>30101028</t>
  </si>
  <si>
    <t>Batch Process: Spent Acid Recovery: Reflux Columns</t>
  </si>
  <si>
    <t>30101030</t>
  </si>
  <si>
    <t>Open Burning: Waste</t>
  </si>
  <si>
    <t>30101033</t>
  </si>
  <si>
    <t>2275900201</t>
  </si>
  <si>
    <t>2275900202</t>
  </si>
  <si>
    <t>2280000000</t>
  </si>
  <si>
    <t>Marine Vessels, Commercial</t>
  </si>
  <si>
    <t>All Fuels</t>
  </si>
  <si>
    <t>Total, All Vessel Types</t>
  </si>
  <si>
    <t>made obsol</t>
  </si>
  <si>
    <t>2280001000</t>
  </si>
  <si>
    <t>2280001010</t>
  </si>
  <si>
    <t>Ocean-going Vessels</t>
  </si>
  <si>
    <t>2280001020</t>
  </si>
  <si>
    <t>Harbor Vessels</t>
  </si>
  <si>
    <t>2280001030</t>
  </si>
  <si>
    <t>Fishing Vessels</t>
  </si>
  <si>
    <t>2280001040</t>
  </si>
  <si>
    <t>Military Vessels</t>
  </si>
  <si>
    <t>2280002000</t>
  </si>
  <si>
    <t>2280002010</t>
  </si>
  <si>
    <t>2280002020</t>
  </si>
  <si>
    <t>2280002030</t>
  </si>
  <si>
    <t>2280002040</t>
  </si>
  <si>
    <t>2280002100</t>
  </si>
  <si>
    <t>Port emissions</t>
  </si>
  <si>
    <t>2280002200</t>
  </si>
  <si>
    <t>Underway emissions</t>
  </si>
  <si>
    <t>2280003000</t>
  </si>
  <si>
    <t>Residual</t>
  </si>
  <si>
    <t>2280003010</t>
  </si>
  <si>
    <t>2280003020</t>
  </si>
  <si>
    <t>2280003030</t>
  </si>
  <si>
    <t>2280003040</t>
  </si>
  <si>
    <t>2280003100</t>
  </si>
  <si>
    <t>2280003200</t>
  </si>
  <si>
    <t>2280004000</t>
  </si>
  <si>
    <t>2280004010</t>
  </si>
  <si>
    <t>2280004020</t>
  </si>
  <si>
    <t>2280004030</t>
  </si>
  <si>
    <t>2280004040</t>
  </si>
  <si>
    <t>2282000000</t>
  </si>
  <si>
    <t>Pleasure Craft</t>
  </si>
  <si>
    <t>SCC3 - dropped "Marine Vessels,"</t>
  </si>
  <si>
    <t>2282005000</t>
  </si>
  <si>
    <t>Gasoline 2-Stroke</t>
  </si>
  <si>
    <t>2282005005</t>
  </si>
  <si>
    <t>Inboard ** (see 22-80-005-015)</t>
  </si>
  <si>
    <t>2282005010</t>
  </si>
  <si>
    <t>Outboard</t>
  </si>
  <si>
    <t>2282005015</t>
  </si>
  <si>
    <t>Personal Water Craft</t>
  </si>
  <si>
    <t>SCC8 - was "Sterndrive"</t>
  </si>
  <si>
    <t>2282005020</t>
  </si>
  <si>
    <t>Sailboat Auxiliary Inboard **</t>
  </si>
  <si>
    <t>2282005025</t>
  </si>
  <si>
    <t>Sailboat Auxiliary Outboard **</t>
  </si>
  <si>
    <t>2282010000</t>
  </si>
  <si>
    <t>Gasoline 4-Stroke</t>
  </si>
  <si>
    <t>2282010005</t>
  </si>
  <si>
    <t>Inboard/Sterndrive</t>
  </si>
  <si>
    <t>SCC8 - added "/Sterndrive"</t>
  </si>
  <si>
    <t>2282010010</t>
  </si>
  <si>
    <t>Outboard **</t>
  </si>
  <si>
    <t>2282010015</t>
  </si>
  <si>
    <t>Sterndrive ** (see 22-82-010-005)</t>
  </si>
  <si>
    <t>2282010020</t>
  </si>
  <si>
    <t>2282010025</t>
  </si>
  <si>
    <t>2282020000</t>
  </si>
  <si>
    <t>2282020005</t>
  </si>
  <si>
    <t>2282020010</t>
  </si>
  <si>
    <t>2282020015</t>
  </si>
  <si>
    <t>Sterndrive ** (see 22-82-020-005)</t>
  </si>
  <si>
    <t>2282020020</t>
  </si>
  <si>
    <t>2282020025</t>
  </si>
  <si>
    <t>Sailboat Auxiliary Outboard</t>
  </si>
  <si>
    <t>2283002000</t>
  </si>
  <si>
    <t>Marine Vessels, Military</t>
  </si>
  <si>
    <t>Total, All Vessel Types ** (incl in 22-80-002-X00)</t>
  </si>
  <si>
    <t>2285000000</t>
  </si>
  <si>
    <t>Railroad Equipment</t>
  </si>
  <si>
    <t>2285002000</t>
  </si>
  <si>
    <t>2285002005</t>
  </si>
  <si>
    <t>30121005</t>
  </si>
  <si>
    <t>Neutralization Reactor Vent</t>
  </si>
  <si>
    <t>30121006</t>
  </si>
  <si>
    <t>Solvent Separation/Recovery</t>
  </si>
  <si>
    <t>30121007</t>
  </si>
  <si>
    <t>Oximation Reactor/Separator</t>
  </si>
  <si>
    <t>30121008</t>
  </si>
  <si>
    <t>Caprolactum Purification</t>
  </si>
  <si>
    <t>30121009</t>
  </si>
  <si>
    <t>Ammonium Sulfate Drying ** (Use 3-01-130-04 or 3-01-130-05)</t>
  </si>
  <si>
    <t>30121010</t>
  </si>
  <si>
    <t>AS:Cool/Screen/Storage**(Use 301130-06&amp;07,301870-25&amp;26,301875-25&amp;26)</t>
  </si>
  <si>
    <t>30121080</t>
  </si>
  <si>
    <t>30121101</t>
  </si>
  <si>
    <t>Linear Alkylbenzene</t>
  </si>
  <si>
    <t>Olefin Process: General</t>
  </si>
  <si>
    <t>30121102</t>
  </si>
  <si>
    <t>30121103</t>
  </si>
  <si>
    <t>Hydrogen Fluoride Scrubber Vent</t>
  </si>
  <si>
    <t>30121104</t>
  </si>
  <si>
    <t>Vacuum Refining</t>
  </si>
  <si>
    <t>30121121</t>
  </si>
  <si>
    <t>30121122</t>
  </si>
  <si>
    <t>Parafin Drying Column Vent</t>
  </si>
  <si>
    <t>30121123</t>
  </si>
  <si>
    <t>HCl Absorber Vent</t>
  </si>
  <si>
    <t>30121124</t>
  </si>
  <si>
    <t>Atmospheric Wash-Decant Vent</t>
  </si>
  <si>
    <t>30121125</t>
  </si>
  <si>
    <t>Benzene Stripping Column</t>
  </si>
  <si>
    <t>30121180</t>
  </si>
  <si>
    <t>30125001</t>
  </si>
  <si>
    <t>31000400</t>
  </si>
  <si>
    <t>31000300</t>
  </si>
  <si>
    <t>31088800</t>
  </si>
  <si>
    <t>Big Horn County</t>
  </si>
  <si>
    <t>Dewatering engines</t>
  </si>
  <si>
    <t>2310003000</t>
  </si>
  <si>
    <t>STRSCC</t>
  </si>
  <si>
    <t>STRFACILITYNAME</t>
  </si>
  <si>
    <t>STREMISSIONUNITDESCRIPTION</t>
  </si>
  <si>
    <t>Amine Unit</t>
  </si>
  <si>
    <t>MTDEQ Permitted Sources</t>
  </si>
  <si>
    <t>WYDEQ Title V</t>
  </si>
  <si>
    <t>EPA Permitted Sources</t>
  </si>
  <si>
    <t>Comparison of 2009 to 2006 basinwide, by source category emissions (tons/year)</t>
  </si>
  <si>
    <t>* percent difference not able to be estimated due to lack of emissions in 2006</t>
  </si>
  <si>
    <t>Absolute Difference</t>
  </si>
  <si>
    <t>Percent Difference</t>
  </si>
  <si>
    <t>56</t>
  </si>
  <si>
    <t>CJ Thompson Central Battery</t>
  </si>
  <si>
    <t>AJAX C96</t>
  </si>
  <si>
    <t>OLYMPIAN/FORD 460-100F</t>
  </si>
  <si>
    <t>5 X PRODUCTION TANKS</t>
  </si>
  <si>
    <t>Boggy Creek</t>
  </si>
  <si>
    <t>PNEUMATIC CONTROLLERS</t>
  </si>
  <si>
    <t>GLYCOL HEATER</t>
  </si>
  <si>
    <t>CONDENSATE TANK</t>
  </si>
  <si>
    <t>Prairie Dog Gathering System - Pod A</t>
  </si>
  <si>
    <t>PDPodA2</t>
  </si>
  <si>
    <t>PDPodA3</t>
  </si>
  <si>
    <t>PDPodA4</t>
  </si>
  <si>
    <t>Prairie Dog Gathering System - Pod B</t>
  </si>
  <si>
    <t>B1</t>
  </si>
  <si>
    <t>B2</t>
  </si>
  <si>
    <t>B3</t>
  </si>
  <si>
    <t>Prairie Dog Gathering System - Pod C</t>
  </si>
  <si>
    <t>C1</t>
  </si>
  <si>
    <t>C2</t>
  </si>
  <si>
    <t>C3</t>
  </si>
  <si>
    <t>C4</t>
  </si>
  <si>
    <t>C5</t>
  </si>
  <si>
    <t>C6</t>
  </si>
  <si>
    <t>STA17E1</t>
  </si>
  <si>
    <t>Prairie Dog Gathering System - Pod E</t>
  </si>
  <si>
    <t>STA17E2</t>
  </si>
  <si>
    <t>E2</t>
  </si>
  <si>
    <t>E3</t>
  </si>
  <si>
    <t>STA17E5</t>
  </si>
  <si>
    <t>STA17E6</t>
  </si>
  <si>
    <t>STA17E7</t>
  </si>
  <si>
    <t>STA17E8</t>
  </si>
  <si>
    <t>Prairie Dog Pod EE Compressor Station</t>
  </si>
  <si>
    <t>PODEEE1</t>
  </si>
  <si>
    <t>PODEEE2</t>
  </si>
  <si>
    <t>PODEEE3</t>
  </si>
  <si>
    <t>STA17E12</t>
  </si>
  <si>
    <t>STA17E13</t>
  </si>
  <si>
    <t>Prairie Dog Pod F</t>
  </si>
  <si>
    <t>STA21E1</t>
  </si>
  <si>
    <t>STA21E2</t>
  </si>
  <si>
    <t>PFE3</t>
  </si>
  <si>
    <t>PFE4</t>
  </si>
  <si>
    <t>Prairie Dog Pod G (Station 36)</t>
  </si>
  <si>
    <t>STA21E5</t>
  </si>
  <si>
    <t>PODG02</t>
  </si>
  <si>
    <t>PODG03</t>
  </si>
  <si>
    <t>PODG04</t>
  </si>
  <si>
    <t>PODG05</t>
  </si>
  <si>
    <t>PODG06</t>
  </si>
  <si>
    <t>PODG07</t>
  </si>
  <si>
    <t>PODG08</t>
  </si>
  <si>
    <t>Prairie Dog Pod I (Station 17)</t>
  </si>
  <si>
    <t>STA17E3</t>
  </si>
  <si>
    <t>STA17E4</t>
  </si>
  <si>
    <t>STA17E9</t>
  </si>
  <si>
    <t>STA17E10</t>
  </si>
  <si>
    <t>STA17E11</t>
  </si>
  <si>
    <t>Prairie Dog Pod J ( Formerly Station 21)</t>
  </si>
  <si>
    <t>STA21E3</t>
  </si>
  <si>
    <t>STA21E4</t>
  </si>
  <si>
    <t>STA21E6</t>
  </si>
  <si>
    <t>STA21E7</t>
  </si>
  <si>
    <t>STA21E8</t>
  </si>
  <si>
    <t>Prairie Dog Pod L</t>
  </si>
  <si>
    <t>PDLSCA</t>
  </si>
  <si>
    <t>PDLSCB</t>
  </si>
  <si>
    <t>PDLSCC</t>
  </si>
  <si>
    <t>PDLSCD</t>
  </si>
  <si>
    <t>PDLSCE</t>
  </si>
  <si>
    <t>Prairie Dog Pod P</t>
  </si>
  <si>
    <t>PDP01</t>
  </si>
  <si>
    <t>PDP02</t>
  </si>
  <si>
    <t>PDP03</t>
  </si>
  <si>
    <t>PDP04</t>
  </si>
  <si>
    <t>PDP05</t>
  </si>
  <si>
    <t>PDP06</t>
  </si>
  <si>
    <t>PDP07</t>
  </si>
  <si>
    <t>PDP08</t>
  </si>
  <si>
    <t>PDP09</t>
  </si>
  <si>
    <t>PDP10</t>
  </si>
  <si>
    <t>Station 5</t>
  </si>
  <si>
    <t>STA5E1</t>
  </si>
  <si>
    <t>STA5E2</t>
  </si>
  <si>
    <t>STA5E3</t>
  </si>
  <si>
    <t>STA5E4</t>
  </si>
  <si>
    <t>STA5E5</t>
  </si>
  <si>
    <t>STA5E6</t>
  </si>
  <si>
    <t>STA5E7</t>
  </si>
  <si>
    <t>STA5E8</t>
  </si>
  <si>
    <t>STA5E9</t>
  </si>
  <si>
    <t>STA5E10</t>
  </si>
  <si>
    <t>STA5E11</t>
  </si>
  <si>
    <t>STA5E12</t>
  </si>
  <si>
    <t>STA5E13</t>
  </si>
  <si>
    <t>Station 8</t>
  </si>
  <si>
    <t>STA8E1</t>
  </si>
  <si>
    <t>STA8E2</t>
  </si>
  <si>
    <t>STA8E3</t>
  </si>
  <si>
    <t>STA8E4</t>
  </si>
  <si>
    <t>STA8E5</t>
  </si>
  <si>
    <t>STA8E6</t>
  </si>
  <si>
    <t>STA8E7</t>
  </si>
  <si>
    <t>STA8E8</t>
  </si>
  <si>
    <t>STA8E9</t>
  </si>
  <si>
    <t>STA8E10</t>
  </si>
  <si>
    <t>Badger Creek Station</t>
  </si>
  <si>
    <t>BADGR01</t>
  </si>
  <si>
    <t>BADGR02</t>
  </si>
  <si>
    <t>BADGR03</t>
  </si>
  <si>
    <t>BADGR04</t>
  </si>
  <si>
    <t>BADGR05</t>
  </si>
  <si>
    <t>BADGR06</t>
  </si>
  <si>
    <t>BADGR07</t>
  </si>
  <si>
    <t>BADGR08</t>
  </si>
  <si>
    <t>Flat Broke Compressor Station</t>
  </si>
  <si>
    <t>FBS01</t>
  </si>
  <si>
    <t>FBS02</t>
  </si>
  <si>
    <t>FBS03</t>
  </si>
  <si>
    <t>FBS04</t>
  </si>
  <si>
    <t>FBS05</t>
  </si>
  <si>
    <t>FBS06</t>
  </si>
  <si>
    <t>FBR01</t>
  </si>
  <si>
    <t>FBR02</t>
  </si>
  <si>
    <t>Little Badger</t>
  </si>
  <si>
    <t>LBADE1</t>
  </si>
  <si>
    <t>LBADE2</t>
  </si>
  <si>
    <t>LBADE3</t>
  </si>
  <si>
    <t>LBADE4</t>
  </si>
  <si>
    <t>LBADE5</t>
  </si>
  <si>
    <t>LBADE6</t>
  </si>
  <si>
    <t>LBADE7</t>
  </si>
  <si>
    <t>LBADE8</t>
  </si>
  <si>
    <t>LBADE9</t>
  </si>
  <si>
    <t>Perry</t>
  </si>
  <si>
    <t>PERRYE01</t>
  </si>
  <si>
    <t>PERRYE02</t>
  </si>
  <si>
    <t>PERRYE03</t>
  </si>
  <si>
    <t>PERRYE04</t>
  </si>
  <si>
    <t>PERRYE05</t>
  </si>
  <si>
    <t>PERRYE06</t>
  </si>
  <si>
    <t>PERRYE07</t>
  </si>
  <si>
    <t>PERRYE08</t>
  </si>
  <si>
    <t>PERRYE09</t>
  </si>
  <si>
    <t>PERRYE10</t>
  </si>
  <si>
    <t>PERRYR01</t>
  </si>
  <si>
    <t>Antelope</t>
  </si>
  <si>
    <t>BCANTE1</t>
  </si>
  <si>
    <t>BCANTE2</t>
  </si>
  <si>
    <t>BCANTE3</t>
  </si>
  <si>
    <t>BCANTE4</t>
  </si>
  <si>
    <t>BCANTE5</t>
  </si>
  <si>
    <t>BCANTE6</t>
  </si>
  <si>
    <t>BCANTE7</t>
  </si>
  <si>
    <t>BCANTE8</t>
  </si>
  <si>
    <t>BCANTE9</t>
  </si>
  <si>
    <t>Badger Creek Compressor Station</t>
  </si>
  <si>
    <t>Waukesha L7044GSI</t>
  </si>
  <si>
    <t>Caterpillar G3512LE</t>
  </si>
  <si>
    <t>Beatty Gulch Central Compressor Station</t>
  </si>
  <si>
    <t>UNIT1</t>
  </si>
  <si>
    <t>UNIT2</t>
  </si>
  <si>
    <t>UNIT3</t>
  </si>
  <si>
    <t>Box Elder Compressor Station</t>
  </si>
  <si>
    <t>BXELD#1</t>
  </si>
  <si>
    <t>BXELD#2</t>
  </si>
  <si>
    <t>BXELD#3</t>
  </si>
  <si>
    <t>BXELD#4</t>
  </si>
  <si>
    <t>Buffalo Creek Compressor Station</t>
  </si>
  <si>
    <t>Emission Unit for ENG1</t>
  </si>
  <si>
    <t>Emission Unit for ENG2</t>
  </si>
  <si>
    <t>Emission Unit for ENG3</t>
  </si>
  <si>
    <t>Emission Unit for ENG4</t>
  </si>
  <si>
    <t>Chevron 19 Battery</t>
  </si>
  <si>
    <t>C19_1</t>
  </si>
  <si>
    <t>C19_2</t>
  </si>
  <si>
    <t>Chevron 20 Battery</t>
  </si>
  <si>
    <t>C20_1</t>
  </si>
  <si>
    <t>C20_2</t>
  </si>
  <si>
    <t>Chevron 30 Battery</t>
  </si>
  <si>
    <t>C30_1</t>
  </si>
  <si>
    <t>C30_2</t>
  </si>
  <si>
    <t>Dewey 21 Battery</t>
  </si>
  <si>
    <t>D21UNIT1</t>
  </si>
  <si>
    <t>D21UNIT2</t>
  </si>
  <si>
    <t>D21UNIT3</t>
  </si>
  <si>
    <t>D21UNIT4</t>
  </si>
  <si>
    <t>D21UNIT5</t>
  </si>
  <si>
    <t>D21UNI4F</t>
  </si>
  <si>
    <t>D21UNI5F</t>
  </si>
  <si>
    <t>Dewey 27 Battery</t>
  </si>
  <si>
    <t>D27UNIT1</t>
  </si>
  <si>
    <t>D27UNIT2</t>
  </si>
  <si>
    <t>D27UNIT3</t>
  </si>
  <si>
    <t>D27UNIT4</t>
  </si>
  <si>
    <t>D27UNIT5</t>
  </si>
  <si>
    <t>D27UNI4F</t>
  </si>
  <si>
    <t>D27UNI5F</t>
  </si>
  <si>
    <t>Dewey 28 Battery</t>
  </si>
  <si>
    <t>D28UNIT1</t>
  </si>
  <si>
    <t>D28UNIT2</t>
  </si>
  <si>
    <t>D28UNIT3</t>
  </si>
  <si>
    <t>D28UNIT4</t>
  </si>
  <si>
    <t>D28UNI3F</t>
  </si>
  <si>
    <t>D28UNI4F</t>
  </si>
  <si>
    <t>Dunning 32 Battery</t>
  </si>
  <si>
    <t>D32UNIT1</t>
  </si>
  <si>
    <t>D32UNIT2</t>
  </si>
  <si>
    <t>D32UNIT3</t>
  </si>
  <si>
    <t>D32UNIT4</t>
  </si>
  <si>
    <t>D32UNIT5</t>
  </si>
  <si>
    <t>D32UNI3F</t>
  </si>
  <si>
    <t>D32UNI4F</t>
  </si>
  <si>
    <t>D32UNI5F</t>
  </si>
  <si>
    <t>Gladewater Central Station</t>
  </si>
  <si>
    <t>GLADE1</t>
  </si>
  <si>
    <t>GLADE6</t>
  </si>
  <si>
    <t>GLADE7</t>
  </si>
  <si>
    <t>GLADE8</t>
  </si>
  <si>
    <t>JV State 36</t>
  </si>
  <si>
    <t>Kane 7 Battery</t>
  </si>
  <si>
    <t>Emission Unit for UNIT#1</t>
  </si>
  <si>
    <t>Emission Unit for UNIT#2</t>
  </si>
  <si>
    <t>Emission Unit for UNIT#3</t>
  </si>
  <si>
    <t>Koltiska 31 Battery</t>
  </si>
  <si>
    <t>KOLT31E1</t>
  </si>
  <si>
    <t>KOLT31E2</t>
  </si>
  <si>
    <t>KOLT31E3</t>
  </si>
  <si>
    <t>Koltiska 32 Battery</t>
  </si>
  <si>
    <t>KOLT32E1</t>
  </si>
  <si>
    <t>KOLT32E2</t>
  </si>
  <si>
    <t>KOLT32E3</t>
  </si>
  <si>
    <t>Mischke 24 Battery</t>
  </si>
  <si>
    <t>M24UNIT1</t>
  </si>
  <si>
    <t>M24UNIT2</t>
  </si>
  <si>
    <t>M24UNIT3</t>
  </si>
  <si>
    <t>PeeGee 10 Compressor Station</t>
  </si>
  <si>
    <t>Emission Unit for UNIT#4</t>
  </si>
  <si>
    <t>PeeGee 18 Compressor Station</t>
  </si>
  <si>
    <t>RC23 Battery</t>
  </si>
  <si>
    <t>RC23E1</t>
  </si>
  <si>
    <t>RC23E2</t>
  </si>
  <si>
    <t>RC23E3</t>
  </si>
  <si>
    <t>RC24 Battery</t>
  </si>
  <si>
    <t>RC24_1</t>
  </si>
  <si>
    <t>RC24_2</t>
  </si>
  <si>
    <t>RC25 Battery</t>
  </si>
  <si>
    <t>RC25_1</t>
  </si>
  <si>
    <t>RC25_2</t>
  </si>
  <si>
    <t>RC26 Battery</t>
  </si>
  <si>
    <t>RC26E1</t>
  </si>
  <si>
    <t>RC26E2</t>
  </si>
  <si>
    <t>RC26E3</t>
  </si>
  <si>
    <t>Seven Brothers 1 Battery</t>
  </si>
  <si>
    <t>UNIT#1</t>
  </si>
  <si>
    <t>UNIT#2</t>
  </si>
  <si>
    <t>UNIT#1_F</t>
  </si>
  <si>
    <t>UNIT#2_F</t>
  </si>
  <si>
    <t>St. Romaine #25 Battery</t>
  </si>
  <si>
    <t>STR25E1</t>
  </si>
  <si>
    <t>State #26 Battery</t>
  </si>
  <si>
    <t>S26_1</t>
  </si>
  <si>
    <t>S26_2</t>
  </si>
  <si>
    <t>S26_3</t>
  </si>
  <si>
    <t>State #36 Battery</t>
  </si>
  <si>
    <t>S36_1</t>
  </si>
  <si>
    <t>S36_2</t>
  </si>
  <si>
    <t>S36_3</t>
  </si>
  <si>
    <t>Trembath 25 Battery</t>
  </si>
  <si>
    <t>T25UNIT1</t>
  </si>
  <si>
    <t>T25UNIT2</t>
  </si>
  <si>
    <t>T25UNIT3</t>
  </si>
  <si>
    <t>T25UNIT4</t>
  </si>
  <si>
    <t>T25UNI3F</t>
  </si>
  <si>
    <t>T25UNI4F</t>
  </si>
  <si>
    <t>West Antelope</t>
  </si>
  <si>
    <t>BCWAE1</t>
  </si>
  <si>
    <t>BCWAE2</t>
  </si>
  <si>
    <t>Wrench Ranch #11 Battery</t>
  </si>
  <si>
    <t>WR11_1</t>
  </si>
  <si>
    <t>WR11_2</t>
  </si>
  <si>
    <t>WR11_3</t>
  </si>
  <si>
    <t>Wrench Ranch #2 Battery</t>
  </si>
  <si>
    <t>WR2_1</t>
  </si>
  <si>
    <t>WR2_2</t>
  </si>
  <si>
    <t>WR2_3</t>
  </si>
  <si>
    <t>WR2_4</t>
  </si>
  <si>
    <t>Wrench Ranch 49 Battery</t>
  </si>
  <si>
    <t>WR4_1</t>
  </si>
  <si>
    <t>WR4_2</t>
  </si>
  <si>
    <t>WR4_3</t>
  </si>
  <si>
    <t>Prairie Dog E Compressor Station</t>
  </si>
  <si>
    <t>PDOGE1</t>
  </si>
  <si>
    <t>PDOGE2</t>
  </si>
  <si>
    <t>PDOGE3</t>
  </si>
  <si>
    <t>PDOGE4</t>
  </si>
  <si>
    <t>PDOGE5</t>
  </si>
  <si>
    <t>PDOGE6</t>
  </si>
  <si>
    <t>Wildhorse Compressor Station</t>
  </si>
  <si>
    <t>CNGWHE1</t>
  </si>
  <si>
    <t>CNGWHE2</t>
  </si>
  <si>
    <t>CNGWHE3</t>
  </si>
  <si>
    <t>Arvada Compressor Station</t>
  </si>
  <si>
    <t>Caterpillar G3516LE</t>
  </si>
  <si>
    <t>Sheridan Terminal</t>
  </si>
  <si>
    <t>GASOLINE TANK</t>
  </si>
  <si>
    <t>DISTILLATE TANK</t>
  </si>
  <si>
    <t>FLARE</t>
  </si>
  <si>
    <t>LIQUID FUGITIVES</t>
  </si>
  <si>
    <t>MISCELLANEOUS</t>
  </si>
  <si>
    <t>Alta Vista 10 Compressor Station</t>
  </si>
  <si>
    <t>Lean burn</t>
  </si>
  <si>
    <t>AC Ranch Central</t>
  </si>
  <si>
    <t>ACRCE1</t>
  </si>
  <si>
    <t>ACRCE2</t>
  </si>
  <si>
    <t>ACRCE3</t>
  </si>
  <si>
    <t>ACRCE4</t>
  </si>
  <si>
    <t>ACRCE5</t>
  </si>
  <si>
    <t>AC Ranch East Compressor Station</t>
  </si>
  <si>
    <t>ACREAE1</t>
  </si>
  <si>
    <t>ACREAE2</t>
  </si>
  <si>
    <t>ACREAE3</t>
  </si>
  <si>
    <t>ACREAE4</t>
  </si>
  <si>
    <t>ACREAE5</t>
  </si>
  <si>
    <t>ACREAE6</t>
  </si>
  <si>
    <t>ACREAE7</t>
  </si>
  <si>
    <t>ACREAE8</t>
  </si>
  <si>
    <t>ACREAE9</t>
  </si>
  <si>
    <t>ACREAE10</t>
  </si>
  <si>
    <t>AC Ranch North</t>
  </si>
  <si>
    <t>ACRNE1</t>
  </si>
  <si>
    <t>ACRNE2</t>
  </si>
  <si>
    <t>ACRNE3</t>
  </si>
  <si>
    <t>ACRNE4</t>
  </si>
  <si>
    <t>ACRNE5</t>
  </si>
  <si>
    <t>Brinkerhoff Pod 17 Compressor Station</t>
  </si>
  <si>
    <t>BPOD17E1</t>
  </si>
  <si>
    <t>BPOD17E2</t>
  </si>
  <si>
    <t>BPOD17E3</t>
  </si>
  <si>
    <t>BPOD17E4</t>
  </si>
  <si>
    <t>BPOD17E5</t>
  </si>
  <si>
    <t>BPOD17E6</t>
  </si>
  <si>
    <t>BPOD17E7</t>
  </si>
  <si>
    <t>BPOD17E8</t>
  </si>
  <si>
    <t>Brinkerhoff Pod 19 Compressor Station</t>
  </si>
  <si>
    <t>Waukesha L5790GL</t>
  </si>
  <si>
    <t>Caterpillar G3516TALE</t>
  </si>
  <si>
    <t>Caterpillar G3408TA</t>
  </si>
  <si>
    <t>Waukesha H24GL</t>
  </si>
  <si>
    <t>Brinkerhoff Pod 6</t>
  </si>
  <si>
    <t>CNGBP6E1</t>
  </si>
  <si>
    <t>CNGBP6E2</t>
  </si>
  <si>
    <t>CNGBP6E3</t>
  </si>
  <si>
    <t>CNGBP6E4</t>
  </si>
  <si>
    <t>CNGBP6E5</t>
  </si>
  <si>
    <t>Brinkerhoff Pod Compressor Station</t>
  </si>
  <si>
    <t>BPODE1</t>
  </si>
  <si>
    <t>BPODE2</t>
  </si>
  <si>
    <t>BPODE3</t>
  </si>
  <si>
    <t>BPODE4</t>
  </si>
  <si>
    <t>BPODE5</t>
  </si>
  <si>
    <t>Burgess 13</t>
  </si>
  <si>
    <t>Engine</t>
  </si>
  <si>
    <t>Engine2</t>
  </si>
  <si>
    <t>Engine3</t>
  </si>
  <si>
    <t>Engine4</t>
  </si>
  <si>
    <t>Engine5</t>
  </si>
  <si>
    <t>Engine6</t>
  </si>
  <si>
    <t>Burgess 30 Compressor Station</t>
  </si>
  <si>
    <t>Emission Unit for EPN1</t>
  </si>
  <si>
    <t>Emission Unit for EPN2</t>
  </si>
  <si>
    <t>Emission Unit for EPN3</t>
  </si>
  <si>
    <t>Emission Unit for EPN4</t>
  </si>
  <si>
    <t>Emission Unit for EPN5</t>
  </si>
  <si>
    <t>Emission Unit for EPN6</t>
  </si>
  <si>
    <t>Cottonwood Creek Prospect C Station</t>
  </si>
  <si>
    <t>Tank Heater</t>
  </si>
  <si>
    <t>Rich Burn/Lean Burn Combination</t>
  </si>
  <si>
    <t>Dehydration Unit Reboiler</t>
  </si>
  <si>
    <t>Caterpillar G3516 or Waukesha L5790GL</t>
  </si>
  <si>
    <t>Dow #2 Compressor Station</t>
  </si>
  <si>
    <t>Emission Unit for DOW2E1</t>
  </si>
  <si>
    <t>Emission Unit for DOW2E2</t>
  </si>
  <si>
    <t>Emission Unit for DOW2E3</t>
  </si>
  <si>
    <t>Emission Unit for DOW2E7</t>
  </si>
  <si>
    <t>Emission Unit for DOW2E4</t>
  </si>
  <si>
    <t>Emission Unit for DOW2E5</t>
  </si>
  <si>
    <t>Emission Unit for DOW2E6</t>
  </si>
  <si>
    <t>Emission Unit for DOW2E8</t>
  </si>
  <si>
    <t>Emission Unit for DOW2E12</t>
  </si>
  <si>
    <t>Emission Unit for DOW2E11</t>
  </si>
  <si>
    <t>Emission Unit for DOW2E10</t>
  </si>
  <si>
    <t>Emission Unit for DOW2E9</t>
  </si>
  <si>
    <t>Farmland 26</t>
  </si>
  <si>
    <t>CNGF26E1</t>
  </si>
  <si>
    <t>CNGF26E2</t>
  </si>
  <si>
    <t>CNGF26E3</t>
  </si>
  <si>
    <t>CNGF26E4</t>
  </si>
  <si>
    <t>CNGF26E5</t>
  </si>
  <si>
    <t>CNGF26E6</t>
  </si>
  <si>
    <t>Hank Williams-Malli Compressor Station</t>
  </si>
  <si>
    <t>HWME1</t>
  </si>
  <si>
    <t>HWME2</t>
  </si>
  <si>
    <t>HWME3</t>
  </si>
  <si>
    <t>HWME4</t>
  </si>
  <si>
    <t>HWME5</t>
  </si>
  <si>
    <t>HWME6</t>
  </si>
  <si>
    <t>Hape 14</t>
  </si>
  <si>
    <t>HAP14E1</t>
  </si>
  <si>
    <t>HAP14E2</t>
  </si>
  <si>
    <t>HAP14E3</t>
  </si>
  <si>
    <t>HAP14E4</t>
  </si>
  <si>
    <t>HAP14E5</t>
  </si>
  <si>
    <t>HAP14E6</t>
  </si>
  <si>
    <t>HAP14E7</t>
  </si>
  <si>
    <t>HAP14E8</t>
  </si>
  <si>
    <t>HAP14E9</t>
  </si>
  <si>
    <t>HAP14E10</t>
  </si>
  <si>
    <t>Hey Joe Creek Prospect D Compressor Station</t>
  </si>
  <si>
    <t>HJCPDE1</t>
  </si>
  <si>
    <t>HJCPDE2</t>
  </si>
  <si>
    <t>HJCPDE3</t>
  </si>
  <si>
    <t>HJCPDE4</t>
  </si>
  <si>
    <t>HJCPDE5</t>
  </si>
  <si>
    <t>HJCPDE6</t>
  </si>
  <si>
    <t>OK Creek 25 Compressor Station</t>
  </si>
  <si>
    <t>OKC251</t>
  </si>
  <si>
    <t>OKC252</t>
  </si>
  <si>
    <t>OKC253</t>
  </si>
  <si>
    <t>OKC254</t>
  </si>
  <si>
    <t>OK Creek Prospect A Compressor Station</t>
  </si>
  <si>
    <t>OKCPAE1</t>
  </si>
  <si>
    <t>OKCPAE2</t>
  </si>
  <si>
    <t>OKCPAE3</t>
  </si>
  <si>
    <t>OKCPAE4</t>
  </si>
  <si>
    <t>OKCPAE5</t>
  </si>
  <si>
    <t>OKCPAE6</t>
  </si>
  <si>
    <t>Peterson 29 Compressor Station</t>
  </si>
  <si>
    <t>PETE29E1</t>
  </si>
  <si>
    <t>PETE29E2</t>
  </si>
  <si>
    <t>PETE29E3</t>
  </si>
  <si>
    <t>PETE29E4</t>
  </si>
  <si>
    <t>PETE29E5</t>
  </si>
  <si>
    <t>PETE29E6</t>
  </si>
  <si>
    <t>PK Ranch 26 Compressor Station</t>
  </si>
  <si>
    <t>Cat. 3412 or less</t>
  </si>
  <si>
    <t>Cat. 3516 or Wauk. L5790</t>
  </si>
  <si>
    <t>Rhoades Ranch Compressor Station</t>
  </si>
  <si>
    <t>RRC1</t>
  </si>
  <si>
    <t>RRC2</t>
  </si>
  <si>
    <t>RRC3</t>
  </si>
  <si>
    <t>RRC4</t>
  </si>
  <si>
    <t>RRC5</t>
  </si>
  <si>
    <t>RRC6</t>
  </si>
  <si>
    <t>Rowley 22 Compressor Station</t>
  </si>
  <si>
    <t>Emission Unit for ROW22E1</t>
  </si>
  <si>
    <t>Emission Unit for ROW22E2</t>
  </si>
  <si>
    <t>Emission Unit for ROW22E3</t>
  </si>
  <si>
    <t>Emission Unit for ROW22E4</t>
  </si>
  <si>
    <t>Emission Unit for ROW22E5</t>
  </si>
  <si>
    <t>Emission Unit for ROW22E6</t>
  </si>
  <si>
    <t>Emission Unit for ROW22E7</t>
  </si>
  <si>
    <t>Emission Unit for ROW22E8</t>
  </si>
  <si>
    <t>Emission Unit for ROW22E9</t>
  </si>
  <si>
    <t>Emission Unit for ROW22E10</t>
  </si>
  <si>
    <t>Emission Unit for ROW22E11</t>
  </si>
  <si>
    <t>Sales 14 Compressor Station</t>
  </si>
  <si>
    <t>SALE14E1</t>
  </si>
  <si>
    <t>SALE14E2</t>
  </si>
  <si>
    <t>SALE14E3</t>
  </si>
  <si>
    <t>SALE14E4</t>
  </si>
  <si>
    <t>SALE14E5</t>
  </si>
  <si>
    <t>SALE14E6</t>
  </si>
  <si>
    <t>Sampson Ranch 33 Compressor Station</t>
  </si>
  <si>
    <t>Caterpillar G3516TALE-EPN1</t>
  </si>
  <si>
    <t>Caterpillar G3516TALE-EPN2</t>
  </si>
  <si>
    <t>Caterpillar G3516TALE-EPN3</t>
  </si>
  <si>
    <t>Lean Burn Engine-EPN4</t>
  </si>
  <si>
    <t>Lean Burn Engine-EPN5</t>
  </si>
  <si>
    <t>Lean Burn Engine-EPN6</t>
  </si>
  <si>
    <t>Lean Burn Engine-EPN7</t>
  </si>
  <si>
    <t>Lean Burn Engine-EPN8</t>
  </si>
  <si>
    <t>Lean Burn Engine-EPN9</t>
  </si>
  <si>
    <t>Wild Horse Central Station</t>
  </si>
  <si>
    <t>WHCE1</t>
  </si>
  <si>
    <t>WHCE2</t>
  </si>
  <si>
    <t>WHCE3</t>
  </si>
  <si>
    <t>Willey 23 Pod Compressor Station</t>
  </si>
  <si>
    <t>Caterpillar 3516TALE</t>
  </si>
  <si>
    <t>Caterpillar 3412TALE</t>
  </si>
  <si>
    <t>Reboiler Heater</t>
  </si>
  <si>
    <t>Hey Joe Creek Prospect A Compressor Station</t>
  </si>
  <si>
    <t>Lean burn engine</t>
  </si>
  <si>
    <t>Arrow VSG220</t>
  </si>
  <si>
    <t>Box Elder Quinn Booster 4</t>
  </si>
  <si>
    <t>S14B2E1</t>
  </si>
  <si>
    <t>S14B2E2</t>
  </si>
  <si>
    <t>S14B2E3</t>
  </si>
  <si>
    <t>S14B2E4</t>
  </si>
  <si>
    <t>S14B2E5</t>
  </si>
  <si>
    <t>S14B2E6</t>
  </si>
  <si>
    <t>Wildhorse 1 Compressor Station</t>
  </si>
  <si>
    <t>4-stroke rich burn or lean burn engine</t>
  </si>
  <si>
    <t>Sukey Compressor Station</t>
  </si>
  <si>
    <t>SUKEY01</t>
  </si>
  <si>
    <t>SUKEY02</t>
  </si>
  <si>
    <t>Ellenwood, Krezelok, &amp; Ruzila CPF Compressor Station</t>
  </si>
  <si>
    <t>EKRE1</t>
  </si>
  <si>
    <t>EKRE2</t>
  </si>
  <si>
    <t>EKRE4</t>
  </si>
  <si>
    <t>EKRG1</t>
  </si>
  <si>
    <t>Ellenwood, Krezelok, &amp; Ruzila Pod 1 Compressor Station</t>
  </si>
  <si>
    <t>EKP1E1</t>
  </si>
  <si>
    <t>Ellenwood, Krezelok, &amp; Ruzila Pod 2 Compressor Station</t>
  </si>
  <si>
    <t>EKP2E1</t>
  </si>
  <si>
    <t>Ellenwood, Krezelok, &amp; Ruzila Pod 3</t>
  </si>
  <si>
    <t>EKP3E1</t>
  </si>
  <si>
    <t>SC-2956</t>
  </si>
  <si>
    <t>2956SC1</t>
  </si>
  <si>
    <t>Box Elder Creek NE Pod</t>
  </si>
  <si>
    <t>WOBCNEE1</t>
  </si>
  <si>
    <t>WOBCNEE2</t>
  </si>
  <si>
    <t>WOBCNEE3</t>
  </si>
  <si>
    <t>WOBCNEE4</t>
  </si>
  <si>
    <t>Box Elder Creek NW Pod</t>
  </si>
  <si>
    <t>WOBCNWE1</t>
  </si>
  <si>
    <t>WOBCNWE2</t>
  </si>
  <si>
    <t>WOBCNWE3</t>
  </si>
  <si>
    <t>WOBCNWE4</t>
  </si>
  <si>
    <t>Little No. 1 Compressor Station</t>
  </si>
  <si>
    <t>LN1E1</t>
  </si>
  <si>
    <t>LN1E2</t>
  </si>
  <si>
    <t>LN1E3</t>
  </si>
  <si>
    <t>LN1E4</t>
  </si>
  <si>
    <t>Todd Booster</t>
  </si>
  <si>
    <t>TODDE1</t>
  </si>
  <si>
    <t>TODDE2</t>
  </si>
  <si>
    <t>Thunder Creek Station</t>
  </si>
  <si>
    <t>TANK</t>
  </si>
  <si>
    <t>Newcastle Plant</t>
  </si>
  <si>
    <t>HOT OIL HEATER</t>
  </si>
  <si>
    <t>Cave Gulch #24 Compressor Station</t>
  </si>
  <si>
    <t>BBCG24E1</t>
  </si>
  <si>
    <t>BBCG24E2</t>
  </si>
  <si>
    <t>Cave Gulch 13</t>
  </si>
  <si>
    <t>CG13</t>
  </si>
  <si>
    <t>Cave Gulch Gas Conditioning Plant</t>
  </si>
  <si>
    <t>CGE1A</t>
  </si>
  <si>
    <t>CGE1B</t>
  </si>
  <si>
    <t>CGE2A</t>
  </si>
  <si>
    <t>CGE2B</t>
  </si>
  <si>
    <t>CGE3</t>
  </si>
  <si>
    <t>CGE4</t>
  </si>
  <si>
    <t>CGE5</t>
  </si>
  <si>
    <t>CGE6</t>
  </si>
  <si>
    <t>CGflare</t>
  </si>
  <si>
    <t>CGE7</t>
  </si>
  <si>
    <t>CGE8</t>
  </si>
  <si>
    <t>Cooper Reservoir 48 &amp; Cooper Reservoir 74</t>
  </si>
  <si>
    <t>SEPARATOR HEATERS</t>
  </si>
  <si>
    <t>CONDENSATE TANKS</t>
  </si>
  <si>
    <t>Cooper Reservoir Unit Compressor Station</t>
  </si>
  <si>
    <t>CRESE1</t>
  </si>
  <si>
    <t>CRESE2</t>
  </si>
  <si>
    <t>CRESE3</t>
  </si>
  <si>
    <t>CRESE4</t>
  </si>
  <si>
    <t>CRESFLAR</t>
  </si>
  <si>
    <t>Hitchcock Draw</t>
  </si>
  <si>
    <t>CAT 3516LE</t>
  </si>
  <si>
    <t>WAUK 704GSI</t>
  </si>
  <si>
    <t>Wallace Creek Compressor Station</t>
  </si>
  <si>
    <t>WALE1</t>
  </si>
  <si>
    <t>WALE2</t>
  </si>
  <si>
    <t>WALFLAR</t>
  </si>
  <si>
    <t>WALAJAX</t>
  </si>
  <si>
    <t>WALG1</t>
  </si>
  <si>
    <t>Wild Horse Butte Compressor Station</t>
  </si>
  <si>
    <t>BBWHE1</t>
  </si>
  <si>
    <t>BBWHE2</t>
  </si>
  <si>
    <t>Wild Horse Compressor Station</t>
  </si>
  <si>
    <t>BBWHOE1</t>
  </si>
  <si>
    <t>BBWHOE2</t>
  </si>
  <si>
    <t>Bullfrog Electric Compressor Station</t>
  </si>
  <si>
    <t>CBULFE1</t>
  </si>
  <si>
    <t>CBULFE2</t>
  </si>
  <si>
    <t>CBULFE3</t>
  </si>
  <si>
    <t>Waltman 35 Compressor Station</t>
  </si>
  <si>
    <t>WALT35</t>
  </si>
  <si>
    <t>Waltman 44 Compression Facility</t>
  </si>
  <si>
    <t>WALT44</t>
  </si>
  <si>
    <t>Waltman 55 South Field Compression Facility</t>
  </si>
  <si>
    <t>WALT55</t>
  </si>
  <si>
    <t>Boone Dome Central Compressor</t>
  </si>
  <si>
    <t>BDCEN</t>
  </si>
  <si>
    <t>Casper Pump Station</t>
  </si>
  <si>
    <t>Fugitive sources</t>
  </si>
  <si>
    <t>Storage Tanks</t>
  </si>
  <si>
    <t>County Line Compressor Station</t>
  </si>
  <si>
    <t>Cat. 3516 engine</t>
  </si>
  <si>
    <t>Caterpillar G3612TALE</t>
  </si>
  <si>
    <t>GBU #7 Central Tank Battery</t>
  </si>
  <si>
    <t>AJAX DPC2802LE</t>
  </si>
  <si>
    <t>FUGITIVES</t>
  </si>
  <si>
    <t>LINE HEATER</t>
  </si>
  <si>
    <t>SEPARATOR</t>
  </si>
  <si>
    <t>LOADING OPERATIONS</t>
  </si>
  <si>
    <t>TANKS (4)</t>
  </si>
  <si>
    <t>Graham Unit 16</t>
  </si>
  <si>
    <t>COMPRESSCO ENGINE</t>
  </si>
  <si>
    <t>Graham Unit 25</t>
  </si>
  <si>
    <t>Graham Unit 26</t>
  </si>
  <si>
    <t>Graham Unit 27</t>
  </si>
  <si>
    <t>Graham Unit 42</t>
  </si>
  <si>
    <t>Boone Dome Field Compressor Station</t>
  </si>
  <si>
    <t>TEG DEHY UNIT</t>
  </si>
  <si>
    <t>CAT G452</t>
  </si>
  <si>
    <t>Salt Creek North and South Mines</t>
  </si>
  <si>
    <t>SOUTH MINE</t>
  </si>
  <si>
    <t>NORTH MINE</t>
  </si>
  <si>
    <t>Salt Creek South</t>
  </si>
  <si>
    <t>East Salt Creek Compressor</t>
  </si>
  <si>
    <t>CAT G342</t>
  </si>
  <si>
    <t>PRODUCTION TANKS (11)</t>
  </si>
  <si>
    <t>TREATER BURNER (2)</t>
  </si>
  <si>
    <t>Cyclone Ridge (39 Mile) Compressor Station</t>
  </si>
  <si>
    <t>KMCR</t>
  </si>
  <si>
    <t>Austin Creek  Gas Plant</t>
  </si>
  <si>
    <t>WHITE SUPERIOR 8G825</t>
  </si>
  <si>
    <t>Austin Creek Compressor Station</t>
  </si>
  <si>
    <t>CONDENSATE STORAGE TANK</t>
  </si>
  <si>
    <t>DEHY UNITS</t>
  </si>
  <si>
    <t>WAUK F2895GL</t>
  </si>
  <si>
    <t>CAT G398</t>
  </si>
  <si>
    <t>HEATERS</t>
  </si>
  <si>
    <t>Crump Compressor Station</t>
  </si>
  <si>
    <t>CRUMP1</t>
  </si>
  <si>
    <t>CRUMP2</t>
  </si>
  <si>
    <t>Dry Willow Compressor Station</t>
  </si>
  <si>
    <t>0.5 MMBtu/hr Reboiler</t>
  </si>
  <si>
    <t>Buff Compressor Station</t>
  </si>
  <si>
    <t>BUFFCE05</t>
  </si>
  <si>
    <t>BUFFCE06</t>
  </si>
  <si>
    <t>BUFFCE07</t>
  </si>
  <si>
    <t>BUFFCE08</t>
  </si>
  <si>
    <t>BUFFCE01</t>
  </si>
  <si>
    <t>BUFFCE03</t>
  </si>
  <si>
    <t>BUFFCE02</t>
  </si>
  <si>
    <t>BUFFCE04</t>
  </si>
  <si>
    <t>Antelope Valley Compressor Station</t>
  </si>
  <si>
    <t>AVPS_FB1</t>
  </si>
  <si>
    <t>AVPS_FB2</t>
  </si>
  <si>
    <t>AVPS_FB3</t>
  </si>
  <si>
    <t>AVPS_FB4</t>
  </si>
  <si>
    <t>AVPS_FB5</t>
  </si>
  <si>
    <t>AVPS_SCA</t>
  </si>
  <si>
    <t>AVPS_SCB</t>
  </si>
  <si>
    <t>AVPS_SCC</t>
  </si>
  <si>
    <t>AVPS_SCD</t>
  </si>
  <si>
    <t>AVPS_SCE</t>
  </si>
  <si>
    <t>AVPS_SCF</t>
  </si>
  <si>
    <t>AVPS_SCG</t>
  </si>
  <si>
    <t>AVPS_SCH</t>
  </si>
  <si>
    <t>Barker Draw Prospect B Compressor Station</t>
  </si>
  <si>
    <t>443A</t>
  </si>
  <si>
    <t>443B</t>
  </si>
  <si>
    <t>443C</t>
  </si>
  <si>
    <t>443D</t>
  </si>
  <si>
    <t>443E</t>
  </si>
  <si>
    <t>443F</t>
  </si>
  <si>
    <t>Barker Draw Prospect Compressor Station</t>
  </si>
  <si>
    <t>441A</t>
  </si>
  <si>
    <t>441B</t>
  </si>
  <si>
    <t>441D</t>
  </si>
  <si>
    <t>441E</t>
  </si>
  <si>
    <t>441F</t>
  </si>
  <si>
    <t>Bone Pile Booster Station</t>
  </si>
  <si>
    <t>SBS1</t>
  </si>
  <si>
    <t>SBS2</t>
  </si>
  <si>
    <t>SBS3</t>
  </si>
  <si>
    <t>SBS4</t>
  </si>
  <si>
    <t>SBS5</t>
  </si>
  <si>
    <t>SBS6</t>
  </si>
  <si>
    <t>Busskohol Station</t>
  </si>
  <si>
    <t>SCP1</t>
  </si>
  <si>
    <t>SCP2</t>
  </si>
  <si>
    <t>SCP3</t>
  </si>
  <si>
    <t>SCP4</t>
  </si>
  <si>
    <t>SCP5</t>
  </si>
  <si>
    <t>SCP6</t>
  </si>
  <si>
    <t>Farleigh Compressor Station</t>
  </si>
  <si>
    <t>FS1</t>
  </si>
  <si>
    <t>FS2</t>
  </si>
  <si>
    <t>FS3</t>
  </si>
  <si>
    <t>FS4</t>
  </si>
  <si>
    <t>Harry Wolf Field Compressor</t>
  </si>
  <si>
    <t>HWF1</t>
  </si>
  <si>
    <t>HWF2</t>
  </si>
  <si>
    <t>HWF3</t>
  </si>
  <si>
    <t>Hemela Field Compressor Station</t>
  </si>
  <si>
    <t>HF1</t>
  </si>
  <si>
    <t>HF2</t>
  </si>
  <si>
    <t>HF3</t>
  </si>
  <si>
    <t>HF4</t>
  </si>
  <si>
    <t>House Creek Booster Station</t>
  </si>
  <si>
    <t>PENN_E1</t>
  </si>
  <si>
    <t>PENN_E2</t>
  </si>
  <si>
    <t>PENN_E3</t>
  </si>
  <si>
    <t>PENN_E4</t>
  </si>
  <si>
    <t>J. Mill Iron Field Station</t>
  </si>
  <si>
    <t>JMIF1</t>
  </si>
  <si>
    <t>JMIF2</t>
  </si>
  <si>
    <t>JMIF3</t>
  </si>
  <si>
    <t>Jim Wolf Field Comp. Station</t>
  </si>
  <si>
    <t>JWF1</t>
  </si>
  <si>
    <t>JWF2</t>
  </si>
  <si>
    <t>JWF3</t>
  </si>
  <si>
    <t>JWF4</t>
  </si>
  <si>
    <t>Maverick Compressor Station</t>
  </si>
  <si>
    <t>MAVE1</t>
  </si>
  <si>
    <t>MAVE2</t>
  </si>
  <si>
    <t>MAVE3</t>
  </si>
  <si>
    <t>MAVE4</t>
  </si>
  <si>
    <t>MAVE5</t>
  </si>
  <si>
    <t>MAVE6</t>
  </si>
  <si>
    <t>MAVE7</t>
  </si>
  <si>
    <t>Meserve Compressor Station</t>
  </si>
  <si>
    <t>MESERVE1</t>
  </si>
  <si>
    <t>MESERVE2</t>
  </si>
  <si>
    <t>MESERVE3</t>
  </si>
  <si>
    <t>MESERVE4</t>
  </si>
  <si>
    <t>MESERVE5</t>
  </si>
  <si>
    <t>MESERVE6</t>
  </si>
  <si>
    <t>MESERVE7</t>
  </si>
  <si>
    <t>Milne Station</t>
  </si>
  <si>
    <t>MILNEE1</t>
  </si>
  <si>
    <t>MILNEE2</t>
  </si>
  <si>
    <t>MILNEE3</t>
  </si>
  <si>
    <t>MILNEE4</t>
  </si>
  <si>
    <t>MILNEE5</t>
  </si>
  <si>
    <t>MILNEE6</t>
  </si>
  <si>
    <t>North Ostlund/Daly Compressor Station</t>
  </si>
  <si>
    <t>NOD1</t>
  </si>
  <si>
    <t>NOD2</t>
  </si>
  <si>
    <t>NOD3</t>
  </si>
  <si>
    <t>NOD4</t>
  </si>
  <si>
    <t>NOD5</t>
  </si>
  <si>
    <t>NOD6</t>
  </si>
  <si>
    <t>Oriva Hills Compressor Station</t>
  </si>
  <si>
    <t>ORIVAE1</t>
  </si>
  <si>
    <t>ORIVAE2</t>
  </si>
  <si>
    <t>ORIVAE3</t>
  </si>
  <si>
    <t>ORIVAE4</t>
  </si>
  <si>
    <t>ORIVAE5</t>
  </si>
  <si>
    <t>ORIVAE6</t>
  </si>
  <si>
    <t>ORIVAE7</t>
  </si>
  <si>
    <t>ORIVAE8</t>
  </si>
  <si>
    <t>ORIVAE9</t>
  </si>
  <si>
    <t>ORIVAE10</t>
  </si>
  <si>
    <t>Pennaco Pod 10 Compressor Station</t>
  </si>
  <si>
    <t>PENN_10A</t>
  </si>
  <si>
    <t>PENN_10B</t>
  </si>
  <si>
    <t>PENN_10C</t>
  </si>
  <si>
    <t>PENN_10D</t>
  </si>
  <si>
    <t>PENN_10E</t>
  </si>
  <si>
    <t>PENN_10F</t>
  </si>
  <si>
    <t>PENN_10G</t>
  </si>
  <si>
    <t>PENN_10H</t>
  </si>
  <si>
    <t>PENN_10I</t>
  </si>
  <si>
    <t>PENN_10J</t>
  </si>
  <si>
    <t>PENN_10K</t>
  </si>
  <si>
    <t>PENN_10L</t>
  </si>
  <si>
    <t>PENN_10M</t>
  </si>
  <si>
    <t>Pennaco Pod 13 Compressor Station</t>
  </si>
  <si>
    <t>PENN_13A</t>
  </si>
  <si>
    <t>PENN_13B</t>
  </si>
  <si>
    <t>PENN_13C</t>
  </si>
  <si>
    <t>PENN_13D</t>
  </si>
  <si>
    <t>PENN_13E</t>
  </si>
  <si>
    <t>PENN_13F</t>
  </si>
  <si>
    <t>PENN_13G</t>
  </si>
  <si>
    <t>PENN_13H</t>
  </si>
  <si>
    <t>PENN_13I</t>
  </si>
  <si>
    <t>PENN_13J</t>
  </si>
  <si>
    <t>PENN_13K</t>
  </si>
  <si>
    <t>Pennaco Pod 17 Compressor Station</t>
  </si>
  <si>
    <t>PENN_17A</t>
  </si>
  <si>
    <t>PENN_17B</t>
  </si>
  <si>
    <t>PENN_17C</t>
  </si>
  <si>
    <t>PENN_17D</t>
  </si>
  <si>
    <t>PENN_17E</t>
  </si>
  <si>
    <t>PENN_17F</t>
  </si>
  <si>
    <t>PENN_17G</t>
  </si>
  <si>
    <t>PENN_17H</t>
  </si>
  <si>
    <t>PENN_17I</t>
  </si>
  <si>
    <t>PENN_17J</t>
  </si>
  <si>
    <t>PENN_17K</t>
  </si>
  <si>
    <t>Pennaco Pod 20 Compressor Station</t>
  </si>
  <si>
    <t>PEN20E1</t>
  </si>
  <si>
    <t>PEN20E2</t>
  </si>
  <si>
    <t>PEN20E3</t>
  </si>
  <si>
    <t>PEN20E4</t>
  </si>
  <si>
    <t>PEN20E5</t>
  </si>
  <si>
    <t>PEN20E6</t>
  </si>
  <si>
    <t>PEN20E7</t>
  </si>
  <si>
    <t>PEN20E8</t>
  </si>
  <si>
    <t>PEN20E9</t>
  </si>
  <si>
    <t>PEN20E10</t>
  </si>
  <si>
    <t>PEN20E11</t>
  </si>
  <si>
    <t>Pennaco Pod 22 Compressor Station</t>
  </si>
  <si>
    <t>PEN22E1</t>
  </si>
  <si>
    <t>PEN22E2</t>
  </si>
  <si>
    <t>PEN22E3</t>
  </si>
  <si>
    <t>PEN22E4</t>
  </si>
  <si>
    <t>PEN22E5</t>
  </si>
  <si>
    <t>PEN22E6</t>
  </si>
  <si>
    <t>PEN22E7</t>
  </si>
  <si>
    <t>PEN22E8</t>
  </si>
  <si>
    <t>PEN22E9</t>
  </si>
  <si>
    <t>PEN22E10</t>
  </si>
  <si>
    <t>PEN22E11</t>
  </si>
  <si>
    <t>PEN22E12</t>
  </si>
  <si>
    <t>PEN22E13</t>
  </si>
  <si>
    <t>Pennaco Pod 24 Compressor Station</t>
  </si>
  <si>
    <t>POD2401</t>
  </si>
  <si>
    <t>POD2402</t>
  </si>
  <si>
    <t>POD2403</t>
  </si>
  <si>
    <t>POD2404</t>
  </si>
  <si>
    <t>POD2405</t>
  </si>
  <si>
    <t>POD2406</t>
  </si>
  <si>
    <t>POD2407</t>
  </si>
  <si>
    <t>POD2408</t>
  </si>
  <si>
    <t>Pennaco Pod 8 Compressor Station</t>
  </si>
  <si>
    <t>PENN_8A</t>
  </si>
  <si>
    <t>PENN_8B</t>
  </si>
  <si>
    <t>PENN_8C</t>
  </si>
  <si>
    <t>PENN_8D</t>
  </si>
  <si>
    <t>PENN_8E</t>
  </si>
  <si>
    <t>PENN_8F</t>
  </si>
  <si>
    <t>PENN_8G</t>
  </si>
  <si>
    <t>PENN_8H</t>
  </si>
  <si>
    <t>Pennaco Pod 9 Compressor Station</t>
  </si>
  <si>
    <t>PENN_9A</t>
  </si>
  <si>
    <t>PENN_9B</t>
  </si>
  <si>
    <t>PENN_9C</t>
  </si>
  <si>
    <t>PENN_9D</t>
  </si>
  <si>
    <t>PENN_9E</t>
  </si>
  <si>
    <t>PENN_9F</t>
  </si>
  <si>
    <t>PENN_9G</t>
  </si>
  <si>
    <t>PENN_9H</t>
  </si>
  <si>
    <t>RAG 11 Compressor Station</t>
  </si>
  <si>
    <t>RAG1</t>
  </si>
  <si>
    <t>RAG2</t>
  </si>
  <si>
    <t>RAG3</t>
  </si>
  <si>
    <t>RAG4</t>
  </si>
  <si>
    <t>RAG 25 Compressor Station</t>
  </si>
  <si>
    <t>RAG25E1</t>
  </si>
  <si>
    <t>RAG25E2</t>
  </si>
  <si>
    <t>RAG25E3</t>
  </si>
  <si>
    <t>RAG25E4</t>
  </si>
  <si>
    <t>RAG25E5</t>
  </si>
  <si>
    <t>RAG25E6</t>
  </si>
  <si>
    <t>RAG25E7</t>
  </si>
  <si>
    <t>RAG25E8</t>
  </si>
  <si>
    <t>RAG25E9</t>
  </si>
  <si>
    <t>RAG25E10</t>
  </si>
  <si>
    <t>Rourke Field Compressor Station</t>
  </si>
  <si>
    <t>RF1</t>
  </si>
  <si>
    <t>RF2</t>
  </si>
  <si>
    <t>RF3</t>
  </si>
  <si>
    <t>RF4</t>
  </si>
  <si>
    <t>RF5</t>
  </si>
  <si>
    <t>RF6</t>
  </si>
  <si>
    <t>South Ostlund/Daly Compressor Station</t>
  </si>
  <si>
    <t>SOD1</t>
  </si>
  <si>
    <t>SOD2</t>
  </si>
  <si>
    <t>SOD3</t>
  </si>
  <si>
    <t>SOD4</t>
  </si>
  <si>
    <t>SOD5</t>
  </si>
  <si>
    <t>SOD6</t>
  </si>
  <si>
    <t>South Rourke Field Station</t>
  </si>
  <si>
    <t>SRF1</t>
  </si>
  <si>
    <t>SRF2</t>
  </si>
  <si>
    <t>SRF3</t>
  </si>
  <si>
    <t>SRF4</t>
  </si>
  <si>
    <t>SRF5</t>
  </si>
  <si>
    <t>SRF6</t>
  </si>
  <si>
    <t>Spotted Horse Creek #1 Compressor Station</t>
  </si>
  <si>
    <t>SHC201</t>
  </si>
  <si>
    <t>SHC202</t>
  </si>
  <si>
    <t>SHC203</t>
  </si>
  <si>
    <t>SHC204</t>
  </si>
  <si>
    <t>SHC205</t>
  </si>
  <si>
    <t>SHC206</t>
  </si>
  <si>
    <t>SHC207</t>
  </si>
  <si>
    <t>SHC208</t>
  </si>
  <si>
    <t>SHC209</t>
  </si>
  <si>
    <t>SHC210</t>
  </si>
  <si>
    <t>Spotted Horse Creek #1 Main Station</t>
  </si>
  <si>
    <t>SHCM01</t>
  </si>
  <si>
    <t>SHCM02</t>
  </si>
  <si>
    <t>Spotted Horse Creek #2 Compressor Station</t>
  </si>
  <si>
    <t>SHC21</t>
  </si>
  <si>
    <t>SHC22</t>
  </si>
  <si>
    <t>SHC23</t>
  </si>
  <si>
    <t>Spotted Horse Creek #3</t>
  </si>
  <si>
    <t>SHC31</t>
  </si>
  <si>
    <t>SHC32</t>
  </si>
  <si>
    <t>SHC33</t>
  </si>
  <si>
    <t>Steinhoffal Field Station</t>
  </si>
  <si>
    <t>STF1</t>
  </si>
  <si>
    <t>STF2</t>
  </si>
  <si>
    <t>STF3</t>
  </si>
  <si>
    <t>STF4</t>
  </si>
  <si>
    <t>STF5</t>
  </si>
  <si>
    <t>Swanson Field Compressor Station</t>
  </si>
  <si>
    <t>SWF1</t>
  </si>
  <si>
    <t>SWF2</t>
  </si>
  <si>
    <t>SWF3</t>
  </si>
  <si>
    <t>SWF4</t>
  </si>
  <si>
    <t>Swansong Station</t>
  </si>
  <si>
    <t>SBP1</t>
  </si>
  <si>
    <t>SBP2</t>
  </si>
  <si>
    <t>SBP3</t>
  </si>
  <si>
    <t>SBP4</t>
  </si>
  <si>
    <t>SBP5</t>
  </si>
  <si>
    <t>SBP6</t>
  </si>
  <si>
    <t>SBP7</t>
  </si>
  <si>
    <t>Tripp Compressor Station</t>
  </si>
  <si>
    <t>TR1</t>
  </si>
  <si>
    <t>TR2</t>
  </si>
  <si>
    <t>TR3</t>
  </si>
  <si>
    <t>TR4</t>
  </si>
  <si>
    <t>TR5</t>
  </si>
  <si>
    <t>TR6</t>
  </si>
  <si>
    <t>Twenty Mile Compressor Station</t>
  </si>
  <si>
    <t>TME1</t>
  </si>
  <si>
    <t>TME2</t>
  </si>
  <si>
    <t>TME3</t>
  </si>
  <si>
    <t>TME4</t>
  </si>
  <si>
    <t>TME5</t>
  </si>
  <si>
    <t>TME6</t>
  </si>
  <si>
    <t>TME7</t>
  </si>
  <si>
    <t>TME8</t>
  </si>
  <si>
    <t>TME9</t>
  </si>
  <si>
    <t>TME10</t>
  </si>
  <si>
    <t>TMS1</t>
  </si>
  <si>
    <t>TMS2</t>
  </si>
  <si>
    <t>TMS3</t>
  </si>
  <si>
    <t>TMS4</t>
  </si>
  <si>
    <t>Werner 13 Compressor Station</t>
  </si>
  <si>
    <t>13_E1</t>
  </si>
  <si>
    <t>13_E2</t>
  </si>
  <si>
    <t>13_E3</t>
  </si>
  <si>
    <t>13S1</t>
  </si>
  <si>
    <t>13S2</t>
  </si>
  <si>
    <t>13S3</t>
  </si>
  <si>
    <t>13S4</t>
  </si>
  <si>
    <t>13S5</t>
  </si>
  <si>
    <t>13S6</t>
  </si>
  <si>
    <t>Werner 24 Compressor Station</t>
  </si>
  <si>
    <t>2455_E1</t>
  </si>
  <si>
    <t>24S2</t>
  </si>
  <si>
    <t>24S3</t>
  </si>
  <si>
    <t>Wolff Field</t>
  </si>
  <si>
    <t>CAT 3408</t>
  </si>
  <si>
    <t>Wolff Field Compressor Station</t>
  </si>
  <si>
    <t>Central Kitty Pod 1 Compressor Station</t>
  </si>
  <si>
    <t>CKP1A</t>
  </si>
  <si>
    <t>CKP1B</t>
  </si>
  <si>
    <t>CKP1C</t>
  </si>
  <si>
    <t>CKP1D</t>
  </si>
  <si>
    <t>CKP1E</t>
  </si>
  <si>
    <t>CKP1F</t>
  </si>
  <si>
    <t>CKP1G</t>
  </si>
  <si>
    <t>CKP1H</t>
  </si>
  <si>
    <t>Central Kitty Pod 2 Compressor Station</t>
  </si>
  <si>
    <t>CKP2A</t>
  </si>
  <si>
    <t>CKP2B</t>
  </si>
  <si>
    <t>CKP2C</t>
  </si>
  <si>
    <t>CKP2D</t>
  </si>
  <si>
    <t>CKP2E</t>
  </si>
  <si>
    <t>CKP2F</t>
  </si>
  <si>
    <t>CKP2G</t>
  </si>
  <si>
    <t>CKP2H</t>
  </si>
  <si>
    <t>County Line Booster Station</t>
  </si>
  <si>
    <t>CLBR1</t>
  </si>
  <si>
    <t>CLBR2</t>
  </si>
  <si>
    <t>CLBR3</t>
  </si>
  <si>
    <t>CLBR4</t>
  </si>
  <si>
    <t>CLBR5</t>
  </si>
  <si>
    <t>Hannum Compressor Station</t>
  </si>
  <si>
    <t>HAN_MC1</t>
  </si>
  <si>
    <t>House Creek #24</t>
  </si>
  <si>
    <t>BPHC24E1</t>
  </si>
  <si>
    <t>BPHC24E2</t>
  </si>
  <si>
    <t>BPHC24E3</t>
  </si>
  <si>
    <t>BPHC24E4</t>
  </si>
  <si>
    <t>Pinnette Draw Compressor Station</t>
  </si>
  <si>
    <t>BPPINN1</t>
  </si>
  <si>
    <t>BPPINN2</t>
  </si>
  <si>
    <t>BPPINN3</t>
  </si>
  <si>
    <t>BPPINN4</t>
  </si>
  <si>
    <t>River Compressor Station</t>
  </si>
  <si>
    <t>NPRIVS1</t>
  </si>
  <si>
    <t>NPRIVS2</t>
  </si>
  <si>
    <t>NPRIVS3</t>
  </si>
  <si>
    <t>NPRIVS4</t>
  </si>
  <si>
    <t>NPRIVS5</t>
  </si>
  <si>
    <t>NPRIVS6</t>
  </si>
  <si>
    <t>NPRIVS7</t>
  </si>
  <si>
    <t>NPRIVS8</t>
  </si>
  <si>
    <t>NPRIVR1</t>
  </si>
  <si>
    <t>NPRIVR2</t>
  </si>
  <si>
    <t>NPRIVR3</t>
  </si>
  <si>
    <t>NPRIVR4</t>
  </si>
  <si>
    <t>NPRIVR5</t>
  </si>
  <si>
    <t>NPRIVR6</t>
  </si>
  <si>
    <t>South Kitty Main Compressor Station</t>
  </si>
  <si>
    <t>SKME1</t>
  </si>
  <si>
    <t>SKME2</t>
  </si>
  <si>
    <t>SKME3</t>
  </si>
  <si>
    <t>SKME4</t>
  </si>
  <si>
    <t>SKME5</t>
  </si>
  <si>
    <t>South Kitty Pod 1</t>
  </si>
  <si>
    <t>SK_1A</t>
  </si>
  <si>
    <t>SK_1B</t>
  </si>
  <si>
    <t>SK_1C</t>
  </si>
  <si>
    <t>SK_1D</t>
  </si>
  <si>
    <t>SK_1E</t>
  </si>
  <si>
    <t>SK_1F</t>
  </si>
  <si>
    <t>SK_1G</t>
  </si>
  <si>
    <t>South Kitty Pod 2</t>
  </si>
  <si>
    <t>SK_2A</t>
  </si>
  <si>
    <t>SK_2B</t>
  </si>
  <si>
    <t>SK_2C</t>
  </si>
  <si>
    <t>SK_2D</t>
  </si>
  <si>
    <t>SK_2E</t>
  </si>
  <si>
    <t>SK_2F</t>
  </si>
  <si>
    <t>SK_2G</t>
  </si>
  <si>
    <t>SK_2H</t>
  </si>
  <si>
    <t>SK_2I</t>
  </si>
  <si>
    <t>SK_2J</t>
  </si>
  <si>
    <t>SK_2K</t>
  </si>
  <si>
    <t>South Kitty Pod 4</t>
  </si>
  <si>
    <t>SK_4A</t>
  </si>
  <si>
    <t>SK_4B</t>
  </si>
  <si>
    <t>SK_4C</t>
  </si>
  <si>
    <t>SK_4D</t>
  </si>
  <si>
    <t>SK_4E</t>
  </si>
  <si>
    <t>SK_4F</t>
  </si>
  <si>
    <t>SK_4G</t>
  </si>
  <si>
    <t>SK_4H</t>
  </si>
  <si>
    <t>SK_4I</t>
  </si>
  <si>
    <t>SK_4J</t>
  </si>
  <si>
    <t>South Kitty Pod 5</t>
  </si>
  <si>
    <t>SK_5A</t>
  </si>
  <si>
    <t>SK_5B</t>
  </si>
  <si>
    <t>SK_5C</t>
  </si>
  <si>
    <t>SK_5D</t>
  </si>
  <si>
    <t>SK_5E</t>
  </si>
  <si>
    <t>SK_5F</t>
  </si>
  <si>
    <t>SK_5G</t>
  </si>
  <si>
    <t>Stones Throw Main/Pod 2 Station</t>
  </si>
  <si>
    <t>Stones Throw Pod 1 Station</t>
  </si>
  <si>
    <t>STTH1E3</t>
  </si>
  <si>
    <t>STTH1E1</t>
  </si>
  <si>
    <t>STTH1E2</t>
  </si>
  <si>
    <t>Stones Throw Pod 4 Station</t>
  </si>
  <si>
    <t>STTH4E1</t>
  </si>
  <si>
    <t>Stones Throw Pod 5 Station</t>
  </si>
  <si>
    <t>STTH5E1</t>
  </si>
  <si>
    <t>STTH5E2</t>
  </si>
  <si>
    <t>Stones Throw Pod 6 Station</t>
  </si>
  <si>
    <t>STPD6S1</t>
  </si>
  <si>
    <t>STPD6S2</t>
  </si>
  <si>
    <t>STPD6S3</t>
  </si>
  <si>
    <t>STPD6S4</t>
  </si>
  <si>
    <t>STPD6S5</t>
  </si>
  <si>
    <t>STPD6S6</t>
  </si>
  <si>
    <t>Wings North</t>
  </si>
  <si>
    <t>PRFC7E1</t>
  </si>
  <si>
    <t>PRFC7E2</t>
  </si>
  <si>
    <t>High Plains Station</t>
  </si>
  <si>
    <t>CATERPILLAR G3412LE</t>
  </si>
  <si>
    <t>LX Bar West Compressor Station</t>
  </si>
  <si>
    <t>MAIN</t>
  </si>
  <si>
    <t>East Cook Battery</t>
  </si>
  <si>
    <t>ECOOK1</t>
  </si>
  <si>
    <t>ECOOK2</t>
  </si>
  <si>
    <t>East Hall Battery</t>
  </si>
  <si>
    <t>EHALL1</t>
  </si>
  <si>
    <t>EHALL1F</t>
  </si>
  <si>
    <t>Landeck Central Compressor Station</t>
  </si>
  <si>
    <t>Detroit 130-GC6NL generator</t>
  </si>
  <si>
    <t>North Buckskin Battery</t>
  </si>
  <si>
    <t>NBUCK1</t>
  </si>
  <si>
    <t>Z 24 Battery</t>
  </si>
  <si>
    <t>Z241N</t>
  </si>
  <si>
    <t>Z241F</t>
  </si>
  <si>
    <t>Ajax 2802</t>
  </si>
  <si>
    <t>Groves Compressor Station</t>
  </si>
  <si>
    <t>BDGROV1</t>
  </si>
  <si>
    <t>BDGROV2</t>
  </si>
  <si>
    <t>East Springen</t>
  </si>
  <si>
    <t>FORD 460</t>
  </si>
  <si>
    <t>West Springen</t>
  </si>
  <si>
    <t>MTG-Felix Central Compressor Station</t>
  </si>
  <si>
    <t>MTGFEL1</t>
  </si>
  <si>
    <t>MTGFEL2</t>
  </si>
  <si>
    <t>MTGFEL3</t>
  </si>
  <si>
    <t>MTGFEL4</t>
  </si>
  <si>
    <t>MTGFEL5</t>
  </si>
  <si>
    <t>MTGFEL6</t>
  </si>
  <si>
    <t>Bobcat Compressor Station</t>
  </si>
  <si>
    <t>CCNBOB1</t>
  </si>
  <si>
    <t>CCNBOB2</t>
  </si>
  <si>
    <t>CCNBOB3</t>
  </si>
  <si>
    <t>CCNBOB4</t>
  </si>
  <si>
    <t>CCNBOB5</t>
  </si>
  <si>
    <t>CCNBOB6</t>
  </si>
  <si>
    <t>CCNBOB7</t>
  </si>
  <si>
    <t>CCNBOB8</t>
  </si>
  <si>
    <t>CCNBOB9</t>
  </si>
  <si>
    <t>CCNBOB10</t>
  </si>
  <si>
    <t>Bow and Arrow</t>
  </si>
  <si>
    <t>CCBAAE1</t>
  </si>
  <si>
    <t>CCBAAE2</t>
  </si>
  <si>
    <t>CCBAAE3</t>
  </si>
  <si>
    <t>CCBAAE4</t>
  </si>
  <si>
    <t>CCBAAE5</t>
  </si>
  <si>
    <t>Lazy B Station</t>
  </si>
  <si>
    <t>CAT 3406</t>
  </si>
  <si>
    <t>PRFC #3 Compressor Station</t>
  </si>
  <si>
    <t>PRFC3_1</t>
  </si>
  <si>
    <t>PRFC3_2</t>
  </si>
  <si>
    <t>PRFC3_3</t>
  </si>
  <si>
    <t>Smith 9 Compressor Station</t>
  </si>
  <si>
    <t>Spellman 22 Compressor Station</t>
  </si>
  <si>
    <t>Emission Unit for UNIT1</t>
  </si>
  <si>
    <t>Emission Unit for UNIT2</t>
  </si>
  <si>
    <t>Emission Unit for UNIT3</t>
  </si>
  <si>
    <t>Emission Unit for UNIT4</t>
  </si>
  <si>
    <t>Collums Compressor Station</t>
  </si>
  <si>
    <t>COLLE1</t>
  </si>
  <si>
    <t>COLLE2</t>
  </si>
  <si>
    <t>COLLE3</t>
  </si>
  <si>
    <t>COLLE4</t>
  </si>
  <si>
    <t>COLLE5</t>
  </si>
  <si>
    <t>Felix Central Station</t>
  </si>
  <si>
    <t>CFELIX1</t>
  </si>
  <si>
    <t>CFELIX2</t>
  </si>
  <si>
    <t>Fitch Central Compressor Station</t>
  </si>
  <si>
    <t>FITC1</t>
  </si>
  <si>
    <t>Kingsbury Central Compressor Station</t>
  </si>
  <si>
    <t>CNGKING1</t>
  </si>
  <si>
    <t>CNGKING2</t>
  </si>
  <si>
    <t>CNGKING3</t>
  </si>
  <si>
    <t>Kline Draw Compressor Station</t>
  </si>
  <si>
    <t>KLINDRE1</t>
  </si>
  <si>
    <t>KLINDRE2</t>
  </si>
  <si>
    <t>KLINDRE3</t>
  </si>
  <si>
    <t>LS Draw Compressor Station</t>
  </si>
  <si>
    <t>LSDRW_1</t>
  </si>
  <si>
    <t>LSDRW_2</t>
  </si>
  <si>
    <t>LSDRW_3</t>
  </si>
  <si>
    <t>LSDRW_4</t>
  </si>
  <si>
    <t>LSDRW_5</t>
  </si>
  <si>
    <t>Prima-Felix Compressor Station</t>
  </si>
  <si>
    <t>Caterpillar G3412LE or less</t>
  </si>
  <si>
    <t>Railroad Prospect Compressor Station</t>
  </si>
  <si>
    <t>DEHY HEATER</t>
  </si>
  <si>
    <t>WAUK L5790GL</t>
  </si>
  <si>
    <t>WAUK H24GL</t>
  </si>
  <si>
    <t>WAUK VRG220</t>
  </si>
  <si>
    <t>South Felix Compressor Station</t>
  </si>
  <si>
    <t>FELIXE1</t>
  </si>
  <si>
    <t>FELIXE2</t>
  </si>
  <si>
    <t>FELIXE3</t>
  </si>
  <si>
    <t>FELIXE4</t>
  </si>
  <si>
    <t>FELIXE5</t>
  </si>
  <si>
    <t>FELIXE6</t>
  </si>
  <si>
    <t>Wild Horse-Odegard Compressor Station</t>
  </si>
  <si>
    <t>WHOD1</t>
  </si>
  <si>
    <t>WHOD2</t>
  </si>
  <si>
    <t>WHOD3</t>
  </si>
  <si>
    <t>WHOD4</t>
  </si>
  <si>
    <t>WHOD5</t>
  </si>
  <si>
    <t>WHOD6</t>
  </si>
  <si>
    <t>Middle Prong Compressor Station</t>
  </si>
  <si>
    <t>Amos Draw Booster</t>
  </si>
  <si>
    <t>ADBE3</t>
  </si>
  <si>
    <t>ADBE1</t>
  </si>
  <si>
    <t>ADBE2</t>
  </si>
  <si>
    <t>Archibald Booster</t>
  </si>
  <si>
    <t>ARCHE2</t>
  </si>
  <si>
    <t>ARCHE3</t>
  </si>
  <si>
    <t>ARCHE4</t>
  </si>
  <si>
    <t>ARCHE1</t>
  </si>
  <si>
    <t>HA Creek Booster</t>
  </si>
  <si>
    <t>HACE2</t>
  </si>
  <si>
    <t>HACE1</t>
  </si>
  <si>
    <t>HACE3</t>
  </si>
  <si>
    <t>Hay Booster</t>
  </si>
  <si>
    <t>HAYE1</t>
  </si>
  <si>
    <t>HAYE2</t>
  </si>
  <si>
    <t>CDP 4 Compressor Station</t>
  </si>
  <si>
    <t>CDP41</t>
  </si>
  <si>
    <t>CDP42</t>
  </si>
  <si>
    <t>Haight Ranch Lance Pod</t>
  </si>
  <si>
    <t>WAUK F1905G</t>
  </si>
  <si>
    <t>WAUK VRG330</t>
  </si>
  <si>
    <t>KFC North Genset</t>
  </si>
  <si>
    <t>Caterpillar G398</t>
  </si>
  <si>
    <t>KFC South Genset</t>
  </si>
  <si>
    <t>E1 Caterpillar G398</t>
  </si>
  <si>
    <t>Lowery Lease Station</t>
  </si>
  <si>
    <t>EOCG1</t>
  </si>
  <si>
    <t>Thunder Basin Coal CBM Facility</t>
  </si>
  <si>
    <t>OLYMPIAN G75F3</t>
  </si>
  <si>
    <t>OLYMPIAN G125G1</t>
  </si>
  <si>
    <t>Hannum Pod 1</t>
  </si>
  <si>
    <t>HAN_P1C1</t>
  </si>
  <si>
    <t>HAN_P1C2</t>
  </si>
  <si>
    <t>HAN_P1C3</t>
  </si>
  <si>
    <t>HAN_P1C4</t>
  </si>
  <si>
    <t>HAN_P1C5</t>
  </si>
  <si>
    <t>HAN_P1C6</t>
  </si>
  <si>
    <t>HAN_P1C7</t>
  </si>
  <si>
    <t>Pronghorn North</t>
  </si>
  <si>
    <t>PHN_C1</t>
  </si>
  <si>
    <t>PHN_C2</t>
  </si>
  <si>
    <t>PHN_C3</t>
  </si>
  <si>
    <t>Terra Compressor Station</t>
  </si>
  <si>
    <t>CBM_C1</t>
  </si>
  <si>
    <t>CBM_C2</t>
  </si>
  <si>
    <t>CBM_C3</t>
  </si>
  <si>
    <t>Jamison Booster</t>
  </si>
  <si>
    <t>JAMISON</t>
  </si>
  <si>
    <t>Belle Booster</t>
  </si>
  <si>
    <t>RB - White Superior 8G-825</t>
  </si>
  <si>
    <t>Glycol Heater H-343</t>
  </si>
  <si>
    <t>Gopher Booster</t>
  </si>
  <si>
    <t>3Glycol Heater H-344</t>
  </si>
  <si>
    <t>Various Tanks</t>
  </si>
  <si>
    <t>Fugitives - Pneumatic Contollers</t>
  </si>
  <si>
    <t>Fugitives - Equipment Leaks</t>
  </si>
  <si>
    <t>Thunder Booster</t>
  </si>
  <si>
    <t>SK_P3_03</t>
  </si>
  <si>
    <t>SK_P3_04</t>
  </si>
  <si>
    <t>UMC State 12-16 Battery</t>
  </si>
  <si>
    <t>HEATER TREATERS (2)</t>
  </si>
  <si>
    <t>Wagstaff Battery</t>
  </si>
  <si>
    <t>North Buck Draw Compressor Station</t>
  </si>
  <si>
    <t>E1</t>
  </si>
  <si>
    <t>G1</t>
  </si>
  <si>
    <t>Porcupine Compressor Station</t>
  </si>
  <si>
    <t>Porcu1</t>
  </si>
  <si>
    <t>Porcu2</t>
  </si>
  <si>
    <t>Porcu3</t>
  </si>
  <si>
    <t>Porcu4</t>
  </si>
  <si>
    <t>Porcu5</t>
  </si>
  <si>
    <t>Tuit Draw CBM Compressor Station</t>
  </si>
  <si>
    <t>TEG DEHY &amp; REBOILER</t>
  </si>
  <si>
    <t>Bonepile Compressor Station</t>
  </si>
  <si>
    <t>BNP17042</t>
  </si>
  <si>
    <t>BNP27042</t>
  </si>
  <si>
    <t>BNP37042</t>
  </si>
  <si>
    <t>BNP47042</t>
  </si>
  <si>
    <t>BNP53408</t>
  </si>
  <si>
    <t>BNP63408</t>
  </si>
  <si>
    <t>Buck Draw Compressor Station</t>
  </si>
  <si>
    <t>MIGC7042</t>
  </si>
  <si>
    <t>Carter Compressor Station</t>
  </si>
  <si>
    <t>CARTE1_N</t>
  </si>
  <si>
    <t>CARTE1_F</t>
  </si>
  <si>
    <t>Crossbow Compressor Station</t>
  </si>
  <si>
    <t>RB - WAUK-7042GSI</t>
  </si>
  <si>
    <t>Williams Dehy Reboiler</t>
  </si>
  <si>
    <t>Reihmann Compressor Station</t>
  </si>
  <si>
    <t>RMB27042</t>
  </si>
  <si>
    <t>RMB43512</t>
  </si>
  <si>
    <t>RMB53512</t>
  </si>
  <si>
    <t>RMB63516</t>
  </si>
  <si>
    <t>RMB73516</t>
  </si>
  <si>
    <t>RMB82802</t>
  </si>
  <si>
    <t>Carter Pod Compressor Station</t>
  </si>
  <si>
    <t>CARTERP1</t>
  </si>
  <si>
    <t>Eagle I Compressor</t>
  </si>
  <si>
    <t>WAUK F-18GL LCR</t>
  </si>
  <si>
    <t>Eagle II Compressor Station</t>
  </si>
  <si>
    <t>WAUK F-18GL</t>
  </si>
  <si>
    <t>Hawk Point</t>
  </si>
  <si>
    <t>HAWK_C1</t>
  </si>
  <si>
    <t>HAWK_C2</t>
  </si>
  <si>
    <t>Madison #1</t>
  </si>
  <si>
    <t>MAD1</t>
  </si>
  <si>
    <t>MAD2</t>
  </si>
  <si>
    <t>Madison #2</t>
  </si>
  <si>
    <t>MAD2_1</t>
  </si>
  <si>
    <t>MAD2_2</t>
  </si>
  <si>
    <t>MTG-3 Main Site</t>
  </si>
  <si>
    <t>MTG3_C1</t>
  </si>
  <si>
    <t>MTG3_C2</t>
  </si>
  <si>
    <t>MTG-3B Pod Site</t>
  </si>
  <si>
    <t>MTG3_C5</t>
  </si>
  <si>
    <t>MTG3_C6</t>
  </si>
  <si>
    <t>AJ Compressor Station</t>
  </si>
  <si>
    <t>OPGAJE1</t>
  </si>
  <si>
    <t>OPGAJE2</t>
  </si>
  <si>
    <t>OPGAJE3</t>
  </si>
  <si>
    <t>OPGAJE4</t>
  </si>
  <si>
    <t>Beaver Creek Station</t>
  </si>
  <si>
    <t>BCRSE1</t>
  </si>
  <si>
    <t>BCRSE2</t>
  </si>
  <si>
    <t>BCRSE3</t>
  </si>
  <si>
    <t>BCRSE4</t>
  </si>
  <si>
    <t>BCRSE5</t>
  </si>
  <si>
    <t>BCRSE6</t>
  </si>
  <si>
    <t>BCRSE7</t>
  </si>
  <si>
    <t>BCRSE8</t>
  </si>
  <si>
    <t>Cheyenne Compressor Station</t>
  </si>
  <si>
    <t>OPGCHE1</t>
  </si>
  <si>
    <t>OPGCHE2</t>
  </si>
  <si>
    <t>OPGCHE3</t>
  </si>
  <si>
    <t>OPGCHSC1</t>
  </si>
  <si>
    <t>OPGCHSC2</t>
  </si>
  <si>
    <t>OPGCHSC3</t>
  </si>
  <si>
    <t>OPGCHSC4</t>
  </si>
  <si>
    <t>OPGCHSC5</t>
  </si>
  <si>
    <t>OPGCHSC6</t>
  </si>
  <si>
    <t>OPGCHSC7</t>
  </si>
  <si>
    <t>OPGCHSC8</t>
  </si>
  <si>
    <t>Emma Compressor Station</t>
  </si>
  <si>
    <t>OPGESC1</t>
  </si>
  <si>
    <t>OPGESC2</t>
  </si>
  <si>
    <t>OPGESC3</t>
  </si>
  <si>
    <t>Iberlin Road Station</t>
  </si>
  <si>
    <t>IBRSE1</t>
  </si>
  <si>
    <t>IBRSE2</t>
  </si>
  <si>
    <t>IBRSE3</t>
  </si>
  <si>
    <t>IBRSE4</t>
  </si>
  <si>
    <t>IBRSE5</t>
  </si>
  <si>
    <t>IBRSE6</t>
  </si>
  <si>
    <t>IBRSE7</t>
  </si>
  <si>
    <t>IBRSE8</t>
  </si>
  <si>
    <t>Kingsbury Land Compressor Station</t>
  </si>
  <si>
    <t>OPGKLE1</t>
  </si>
  <si>
    <t>OPGKLE2</t>
  </si>
  <si>
    <t>OPGKLE3</t>
  </si>
  <si>
    <t>OPGKLE4</t>
  </si>
  <si>
    <t>OPGKLE5</t>
  </si>
  <si>
    <t>OPGKLSC1</t>
  </si>
  <si>
    <t>Mandy Q Compressor Station</t>
  </si>
  <si>
    <t>OPGMQE1</t>
  </si>
  <si>
    <t>OPGMQE2</t>
  </si>
  <si>
    <t>OPGMQE3</t>
  </si>
  <si>
    <t>OPGMQE4</t>
  </si>
  <si>
    <t>Wildcat Compressor Station</t>
  </si>
  <si>
    <t>OPGWCE1</t>
  </si>
  <si>
    <t>OPGWCE2</t>
  </si>
  <si>
    <t>OPGWCE3</t>
  </si>
  <si>
    <t>OPGWCE4</t>
  </si>
  <si>
    <t>OPGWCE5</t>
  </si>
  <si>
    <t>OPGWCE6</t>
  </si>
  <si>
    <t>OPGWCE7</t>
  </si>
  <si>
    <t>Barber Creek Compressor Station</t>
  </si>
  <si>
    <t>Caterpillar G3606LE</t>
  </si>
  <si>
    <t>Ethan Compressor Station</t>
  </si>
  <si>
    <t>Emission Unit for OPTETE1</t>
  </si>
  <si>
    <t>Emission Unit for OPTETE2</t>
  </si>
  <si>
    <t>Emission Unit for OPTETE3</t>
  </si>
  <si>
    <t>Emission Unit for OPTETE4</t>
  </si>
  <si>
    <t>Emission Unit for OPTETE5</t>
  </si>
  <si>
    <t>Emission Unit for OPTETE6</t>
  </si>
  <si>
    <t>Emission Unit for OPTETE7</t>
  </si>
  <si>
    <t>Emission Unit for OPTETE8</t>
  </si>
  <si>
    <t>Emission Unit for OPTETE9</t>
  </si>
  <si>
    <t>Emission Unit for OPTETE10</t>
  </si>
  <si>
    <t>Shady Clair Compressor Station</t>
  </si>
  <si>
    <t>Emission Unit for OPGSCE1</t>
  </si>
  <si>
    <t>Emission Unit for OPGSCE2</t>
  </si>
  <si>
    <t>Emission Unit for OPGSCE3</t>
  </si>
  <si>
    <t>Emission Unit for OPGSCE4</t>
  </si>
  <si>
    <t>Emission Unit for OPGSCE5</t>
  </si>
  <si>
    <t>Kingsbury Pod A Compressor Station</t>
  </si>
  <si>
    <t>POGKAE1</t>
  </si>
  <si>
    <t>POGKAS1</t>
  </si>
  <si>
    <t>POGKAS2</t>
  </si>
  <si>
    <t>Kingsbury Pod B Compressor Station</t>
  </si>
  <si>
    <t>POGKBE1</t>
  </si>
  <si>
    <t>POGKBS1</t>
  </si>
  <si>
    <t>POGKBS2</t>
  </si>
  <si>
    <t>LX Bar Compressor Station</t>
  </si>
  <si>
    <t>LXMAIN_1</t>
  </si>
  <si>
    <t>LXMAIN_2</t>
  </si>
  <si>
    <t>LX Bar Pod 1 Station</t>
  </si>
  <si>
    <t>LXP1_1</t>
  </si>
  <si>
    <t>LXP1_2</t>
  </si>
  <si>
    <t>LX Bar Pod 2 Station</t>
  </si>
  <si>
    <t>LXP2_1</t>
  </si>
  <si>
    <t>LXP2_2</t>
  </si>
  <si>
    <t>LX Bar Pod 4 Station</t>
  </si>
  <si>
    <t>LXP4_1</t>
  </si>
  <si>
    <t>LXP4_2</t>
  </si>
  <si>
    <t>Tank Compressor Station</t>
  </si>
  <si>
    <t>Emission Unit for ENGINE5</t>
  </si>
  <si>
    <t>Emission Unit for ENGINE6</t>
  </si>
  <si>
    <t>Emission Unit for ENGINE7</t>
  </si>
  <si>
    <t>Emission Unit for ENGINE8</t>
  </si>
  <si>
    <t>Emission Unit for ENGINE9</t>
  </si>
  <si>
    <t>Emission Unit for ENGINE10</t>
  </si>
  <si>
    <t>PRFC #5</t>
  </si>
  <si>
    <t>PRFC5E1</t>
  </si>
  <si>
    <t>PRFC5E2</t>
  </si>
  <si>
    <t>PRFC5E3</t>
  </si>
  <si>
    <t>PRBNEW1</t>
  </si>
  <si>
    <t>PRBNEW2</t>
  </si>
  <si>
    <t>PRBNEW3</t>
  </si>
  <si>
    <t>PRBNEW4</t>
  </si>
  <si>
    <t>PRBNEW5</t>
  </si>
  <si>
    <t>PRFC #6 Compressor Station</t>
  </si>
  <si>
    <t>PRFC6E1</t>
  </si>
  <si>
    <t>PRFC6E2</t>
  </si>
  <si>
    <t>PRFC6E3</t>
  </si>
  <si>
    <t>PRFC6E4</t>
  </si>
  <si>
    <t>Hartzog Draw Compressor Station #5</t>
  </si>
  <si>
    <t>501</t>
  </si>
  <si>
    <t>502</t>
  </si>
  <si>
    <t>503</t>
  </si>
  <si>
    <t>504</t>
  </si>
  <si>
    <t>505</t>
  </si>
  <si>
    <t>506</t>
  </si>
  <si>
    <t>POD 6</t>
  </si>
  <si>
    <t>CUMMINS 6CTA</t>
  </si>
  <si>
    <t>20 Mile Creek</t>
  </si>
  <si>
    <t>20MILE_1</t>
  </si>
  <si>
    <t>20MILE_2</t>
  </si>
  <si>
    <t>20MILE_3</t>
  </si>
  <si>
    <t>20MILE_4</t>
  </si>
  <si>
    <t>20MILE_5</t>
  </si>
  <si>
    <t>20MILE_6</t>
  </si>
  <si>
    <t>Ampolex Compressor Station</t>
  </si>
  <si>
    <t>MNT_P8</t>
  </si>
  <si>
    <t>Benchmark Compressor Station</t>
  </si>
  <si>
    <t>BENCHM1</t>
  </si>
  <si>
    <t>BENCHM2</t>
  </si>
  <si>
    <t>BENCHM3N</t>
  </si>
  <si>
    <t>BENCHM3F</t>
  </si>
  <si>
    <t>BENCHM4N</t>
  </si>
  <si>
    <t>BENCHM4F</t>
  </si>
  <si>
    <t>Bennor Draw Compressor Station</t>
  </si>
  <si>
    <t>BEN1</t>
  </si>
  <si>
    <t>BEN2</t>
  </si>
  <si>
    <t>Bluebird Compressor Station</t>
  </si>
  <si>
    <t>Ajax2802LE</t>
  </si>
  <si>
    <t>Bluebird Main Compressor Station</t>
  </si>
  <si>
    <t>BBMnSC1</t>
  </si>
  <si>
    <t>BBMnE1</t>
  </si>
  <si>
    <t>BBMnE2</t>
  </si>
  <si>
    <t>Bluebird Pod A Compressor Station</t>
  </si>
  <si>
    <t>BBPASC1</t>
  </si>
  <si>
    <t>BBPASC2</t>
  </si>
  <si>
    <t>Bluebird Pod B Compressor Station</t>
  </si>
  <si>
    <t>BBPBSC1</t>
  </si>
  <si>
    <t>BBPBSC2</t>
  </si>
  <si>
    <t>Bluebird Pod C Compressor Station</t>
  </si>
  <si>
    <t>BBPCSC1</t>
  </si>
  <si>
    <t>BBPCSC2</t>
  </si>
  <si>
    <t>Bridger Compressor Station</t>
  </si>
  <si>
    <t>BRIDGER</t>
  </si>
  <si>
    <t>Bucko Creek Compressor Station</t>
  </si>
  <si>
    <t>BUCKO1</t>
  </si>
  <si>
    <t>BUCKO2</t>
  </si>
  <si>
    <t>BUCKO3</t>
  </si>
  <si>
    <t>BUCKO4</t>
  </si>
  <si>
    <t>BUCKO5</t>
  </si>
  <si>
    <t>BUCKO6</t>
  </si>
  <si>
    <t>BUCKO7</t>
  </si>
  <si>
    <t>Bucko Satellite 12 Compressor Station</t>
  </si>
  <si>
    <t>BCKP12_1</t>
  </si>
  <si>
    <t>BCKP12_2</t>
  </si>
  <si>
    <t>BCKP12_3</t>
  </si>
  <si>
    <t>Bucko Satellite 13 Compressor Station</t>
  </si>
  <si>
    <t>BCKP13_1</t>
  </si>
  <si>
    <t>BCKP13_2</t>
  </si>
  <si>
    <t>BCKP13_3</t>
  </si>
  <si>
    <t>Caballo Compressor Station</t>
  </si>
  <si>
    <t>AJAX DPC-140LE</t>
  </si>
  <si>
    <t>Carson State Central Compressor Station</t>
  </si>
  <si>
    <t>CARSON1</t>
  </si>
  <si>
    <t>CARSON2</t>
  </si>
  <si>
    <t>CARSON3</t>
  </si>
  <si>
    <t>Carson State Pod 4 Station</t>
  </si>
  <si>
    <t>CARS_P4</t>
  </si>
  <si>
    <t>Casper Compressor Station</t>
  </si>
  <si>
    <t>RWDCASP1</t>
  </si>
  <si>
    <t>RWDCASP2</t>
  </si>
  <si>
    <t>RWDCASP3</t>
  </si>
  <si>
    <t>RWDCASP4</t>
  </si>
  <si>
    <t>Church Central</t>
  </si>
  <si>
    <t>CHURCH1</t>
  </si>
  <si>
    <t>CHURCH2</t>
  </si>
  <si>
    <t>CHURCH3</t>
  </si>
  <si>
    <t>CHURCH4</t>
  </si>
  <si>
    <t>CHURCH5</t>
  </si>
  <si>
    <t>CHURCH6</t>
  </si>
  <si>
    <t>CHURCH7</t>
  </si>
  <si>
    <t>Church Pod 5</t>
  </si>
  <si>
    <t>CHRH_P5</t>
  </si>
  <si>
    <t>Clarkellen Central Compressor Station</t>
  </si>
  <si>
    <t>E400</t>
  </si>
  <si>
    <t>E403</t>
  </si>
  <si>
    <t>E404</t>
  </si>
  <si>
    <t>E405</t>
  </si>
  <si>
    <t>E406</t>
  </si>
  <si>
    <t>E407</t>
  </si>
  <si>
    <t>E401</t>
  </si>
  <si>
    <t>Clarkellen Satellite 3 Station</t>
  </si>
  <si>
    <t>CLRK_P3</t>
  </si>
  <si>
    <t>Cosner Satellite 2 Compressor Station</t>
  </si>
  <si>
    <t>COS_P2</t>
  </si>
  <si>
    <t>Cosner Satellite 3 Compressor Station</t>
  </si>
  <si>
    <t>COS_P3</t>
  </si>
  <si>
    <t>Drake (formerly Moore Pod 6)</t>
  </si>
  <si>
    <t>Drake1</t>
  </si>
  <si>
    <t>Drake2</t>
  </si>
  <si>
    <t>Drake3</t>
  </si>
  <si>
    <t>Drake4</t>
  </si>
  <si>
    <t>Elsie Compressor Station</t>
  </si>
  <si>
    <t>Caterpillar G3516</t>
  </si>
  <si>
    <t>Caterpillar G3412</t>
  </si>
  <si>
    <t>Felix Compressor Station</t>
  </si>
  <si>
    <t>RWDFLX1</t>
  </si>
  <si>
    <t>RWDFLX2</t>
  </si>
  <si>
    <t>RWDFLX3</t>
  </si>
  <si>
    <t>RWDFLX4</t>
  </si>
  <si>
    <t>Gabrielle Central Compressor Station</t>
  </si>
  <si>
    <t>RGC_1</t>
  </si>
  <si>
    <t>RGC_2</t>
  </si>
  <si>
    <t>RGC_3</t>
  </si>
  <si>
    <t>Gabrielle Satellite 2 Compressor Station</t>
  </si>
  <si>
    <t>GSP_2</t>
  </si>
  <si>
    <t>Gabrielle Satellite 3 Compressor Station</t>
  </si>
  <si>
    <t>GSP_3</t>
  </si>
  <si>
    <t>Gabrielle Satellite 4 Compressor Station</t>
  </si>
  <si>
    <t>GSP_4</t>
  </si>
  <si>
    <t>Gabrielle Satellite 5 Compressor Station</t>
  </si>
  <si>
    <t>GSP_5</t>
  </si>
  <si>
    <t>Greasewood Compressor Station</t>
  </si>
  <si>
    <t>GW001</t>
  </si>
  <si>
    <t>GW002</t>
  </si>
  <si>
    <t>GW003</t>
  </si>
  <si>
    <t>GW004</t>
  </si>
  <si>
    <t>Hanslip Central Compressor Station</t>
  </si>
  <si>
    <t>UNIT450</t>
  </si>
  <si>
    <t>UNIT451</t>
  </si>
  <si>
    <t>UNIT452</t>
  </si>
  <si>
    <t>UNIT453</t>
  </si>
  <si>
    <t>UNIT454</t>
  </si>
  <si>
    <t>Hanslip Satellite 3 Compressor Station</t>
  </si>
  <si>
    <t>HANS_P3</t>
  </si>
  <si>
    <t>Hartzog Compressor Station</t>
  </si>
  <si>
    <t>Emission Unit for HARTZOG4 E1</t>
  </si>
  <si>
    <t>Emission Unit for HARTZOG5 E2</t>
  </si>
  <si>
    <t>Emission Unit for HARTZOG6 E3</t>
  </si>
  <si>
    <t>Emission Unit for HARTZOG7 E4</t>
  </si>
  <si>
    <t>Emission Unit for HARTZOG2 E5</t>
  </si>
  <si>
    <t>Emission Unit for HARTZOG3 E6</t>
  </si>
  <si>
    <t>Emission Unit for HARTZOG1 E7</t>
  </si>
  <si>
    <t>Hen Compressor Station</t>
  </si>
  <si>
    <t>HEN01</t>
  </si>
  <si>
    <t>HEN02</t>
  </si>
  <si>
    <t>HEN03</t>
  </si>
  <si>
    <t>HEN04</t>
  </si>
  <si>
    <t>HEN05</t>
  </si>
  <si>
    <t>HEN06</t>
  </si>
  <si>
    <t>HEN07</t>
  </si>
  <si>
    <t>Hoe Creek Central Compressor Station</t>
  </si>
  <si>
    <t>HOE_M1</t>
  </si>
  <si>
    <t>HOE_M2</t>
  </si>
  <si>
    <t>HOE_M3</t>
  </si>
  <si>
    <t>Hoe Creek Satellite #1 Compressor Station</t>
  </si>
  <si>
    <t>HOE_P1</t>
  </si>
  <si>
    <t>Hoe Creek Satellite #2 Compressor Station</t>
  </si>
  <si>
    <t>HOE_P2</t>
  </si>
  <si>
    <t>K Bar</t>
  </si>
  <si>
    <t>E410</t>
  </si>
  <si>
    <t>E412</t>
  </si>
  <si>
    <t>Kline Draw Central Compressor Station</t>
  </si>
  <si>
    <t>KLC03</t>
  </si>
  <si>
    <t>KLC04</t>
  </si>
  <si>
    <t>KLC05</t>
  </si>
  <si>
    <t>KLC01</t>
  </si>
  <si>
    <t>KLC02</t>
  </si>
  <si>
    <t>Kline Draw Satellite 2 Station</t>
  </si>
  <si>
    <t>AG_KLNP2</t>
  </si>
  <si>
    <t>Kline Draw Satellite 3</t>
  </si>
  <si>
    <t>KLINE3E1</t>
  </si>
  <si>
    <t>KLINE3E2</t>
  </si>
  <si>
    <t>KLINE3E3</t>
  </si>
  <si>
    <t>KLINE3E4</t>
  </si>
  <si>
    <t>KLINE3E5</t>
  </si>
  <si>
    <t>Kline Draw Satellite 4 Station</t>
  </si>
  <si>
    <t>AG_KLNP4</t>
  </si>
  <si>
    <t>Kline Draw Satellite 6 Station</t>
  </si>
  <si>
    <t>KLNDR6E1</t>
  </si>
  <si>
    <t>KLNDR6E2</t>
  </si>
  <si>
    <t>KLNDR6E3</t>
  </si>
  <si>
    <t>KLNDR6E4</t>
  </si>
  <si>
    <t>KLNDR6E5</t>
  </si>
  <si>
    <t>KLNDR6E6</t>
  </si>
  <si>
    <t>LXBAR</t>
  </si>
  <si>
    <t>Middle Prong Central Compressor Station</t>
  </si>
  <si>
    <t>MID01</t>
  </si>
  <si>
    <t>MID02</t>
  </si>
  <si>
    <t>MID03</t>
  </si>
  <si>
    <t>MID04</t>
  </si>
  <si>
    <t>Middle Prong Satellite 1 Compressor Station</t>
  </si>
  <si>
    <t>MPP_1</t>
  </si>
  <si>
    <t>Middle Prong Satellite 2 Compressor Station</t>
  </si>
  <si>
    <t>MPP_2</t>
  </si>
  <si>
    <t>Middle Prong Satellite 3 Compressor Station</t>
  </si>
  <si>
    <t>MPP_3</t>
  </si>
  <si>
    <t>Middle Prong Satellite 4 Compressor Station</t>
  </si>
  <si>
    <t>MPP_4</t>
  </si>
  <si>
    <t>Middle Prong Satellite 5 Compressor Station</t>
  </si>
  <si>
    <t>MPP_5</t>
  </si>
  <si>
    <t>Monte Central</t>
  </si>
  <si>
    <t>MNT_M1</t>
  </si>
  <si>
    <t>MNT_M2</t>
  </si>
  <si>
    <t>MNT_M3</t>
  </si>
  <si>
    <t>Moore Pod 8</t>
  </si>
  <si>
    <t>MORE_P8</t>
  </si>
  <si>
    <t>Muley Compressor Station</t>
  </si>
  <si>
    <t>MULEY_1</t>
  </si>
  <si>
    <t>MULEY_2</t>
  </si>
  <si>
    <t>Mustang</t>
  </si>
  <si>
    <t>RMUSTE1</t>
  </si>
  <si>
    <t>RMUSTE2</t>
  </si>
  <si>
    <t>RMUSTE3</t>
  </si>
  <si>
    <t>RMUSTE4</t>
  </si>
  <si>
    <t>RMUSTE5</t>
  </si>
  <si>
    <t>RMUSTE6</t>
  </si>
  <si>
    <t>RMUSTE7</t>
  </si>
  <si>
    <t>RMUSTE8</t>
  </si>
  <si>
    <t>Niles Hill Pod 2</t>
  </si>
  <si>
    <t>NILES2_1</t>
  </si>
  <si>
    <t>NILES2_2</t>
  </si>
  <si>
    <t>NILES2_3</t>
  </si>
  <si>
    <t>NILES2_4</t>
  </si>
  <si>
    <t>Niles Hill Pod 6</t>
  </si>
  <si>
    <t>NILES6_1</t>
  </si>
  <si>
    <t>NILES6_2</t>
  </si>
  <si>
    <t>NILES6_3</t>
  </si>
  <si>
    <t>NILES6_4</t>
  </si>
  <si>
    <t>Portable Compressor Engine</t>
  </si>
  <si>
    <t>GM 454</t>
  </si>
  <si>
    <t>Reno Compressor Station</t>
  </si>
  <si>
    <t>APKP1</t>
  </si>
  <si>
    <t>APKP2</t>
  </si>
  <si>
    <t>Riverbend Satellite 1 Compressor Station</t>
  </si>
  <si>
    <t>RVRP1_1</t>
  </si>
  <si>
    <t>RVRP1_2</t>
  </si>
  <si>
    <t>Riverbend Satellite 2 Compressor Station</t>
  </si>
  <si>
    <t>RVRP2_1</t>
  </si>
  <si>
    <t>RVRP2_2</t>
  </si>
  <si>
    <t>Rochelle Hills</t>
  </si>
  <si>
    <t>RPRHE1</t>
  </si>
  <si>
    <t>RPRHE2</t>
  </si>
  <si>
    <t>RPRHE3</t>
  </si>
  <si>
    <t>RPRHE4</t>
  </si>
  <si>
    <t>RPRHE5</t>
  </si>
  <si>
    <t>RPRHE6</t>
  </si>
  <si>
    <t>RPRHE7</t>
  </si>
  <si>
    <t>RPRHE8</t>
  </si>
  <si>
    <t>Rommel</t>
  </si>
  <si>
    <t>ROM_1</t>
  </si>
  <si>
    <t>ROM_2</t>
  </si>
  <si>
    <t>Roush Compressor Station</t>
  </si>
  <si>
    <t>ROUSH1</t>
  </si>
  <si>
    <t>ROUSH2</t>
  </si>
  <si>
    <t>South Groves</t>
  </si>
  <si>
    <t>SOGR1</t>
  </si>
  <si>
    <t>SOGR2</t>
  </si>
  <si>
    <t>Spotted Horse Central Compressor Station</t>
  </si>
  <si>
    <t>SPHCE1</t>
  </si>
  <si>
    <t>SPHCE2</t>
  </si>
  <si>
    <t>SPHCE3</t>
  </si>
  <si>
    <t>SPHCE4</t>
  </si>
  <si>
    <t>SPHCE5</t>
  </si>
  <si>
    <t>SPHCE6</t>
  </si>
  <si>
    <t>SPHCE7</t>
  </si>
  <si>
    <t>SPHCE8</t>
  </si>
  <si>
    <t>Store Draw</t>
  </si>
  <si>
    <t>STORE1</t>
  </si>
  <si>
    <t>STORE2</t>
  </si>
  <si>
    <t>STORE3</t>
  </si>
  <si>
    <t>STORE4</t>
  </si>
  <si>
    <t>STORE5</t>
  </si>
  <si>
    <t>Sunburst Compressor Station</t>
  </si>
  <si>
    <t>435</t>
  </si>
  <si>
    <t>002</t>
  </si>
  <si>
    <t>003</t>
  </si>
  <si>
    <t>004</t>
  </si>
  <si>
    <t>TD Southwest Compressor Station</t>
  </si>
  <si>
    <t>TDSW1</t>
  </si>
  <si>
    <t>TDSW2</t>
  </si>
  <si>
    <t>TDSW3</t>
  </si>
  <si>
    <t>TDSW4</t>
  </si>
  <si>
    <t>TDSW5</t>
  </si>
  <si>
    <t>Thunder Basin Compressor Station</t>
  </si>
  <si>
    <t>RTB1</t>
  </si>
  <si>
    <t>RTB2</t>
  </si>
  <si>
    <t>Tract 71</t>
  </si>
  <si>
    <t>TRACT711</t>
  </si>
  <si>
    <t>TRACT712</t>
  </si>
  <si>
    <t>TRACT713</t>
  </si>
  <si>
    <t>TRACT714</t>
  </si>
  <si>
    <t>TRACT715</t>
  </si>
  <si>
    <t>TRACT716</t>
  </si>
  <si>
    <t>TRACT717</t>
  </si>
  <si>
    <t>TRACT718</t>
  </si>
  <si>
    <t>Uprising</t>
  </si>
  <si>
    <t>RPUPE1</t>
  </si>
  <si>
    <t>RPUPE2</t>
  </si>
  <si>
    <t>RPUPE3</t>
  </si>
  <si>
    <t>RPUPE4</t>
  </si>
  <si>
    <t>RPUPE5</t>
  </si>
  <si>
    <t>RPUPE6</t>
  </si>
  <si>
    <t>RPUPE7</t>
  </si>
  <si>
    <t>RPUPE8</t>
  </si>
  <si>
    <t>Vineyard</t>
  </si>
  <si>
    <t>VINE001</t>
  </si>
  <si>
    <t>VINE002</t>
  </si>
  <si>
    <t>VINE003</t>
  </si>
  <si>
    <t>VINE004</t>
  </si>
  <si>
    <t>West Hensley Compressor Station</t>
  </si>
  <si>
    <t>Cat. 3516</t>
  </si>
  <si>
    <t>Ajax DPC-2802LE</t>
  </si>
  <si>
    <t>West Kitty Compressor Station</t>
  </si>
  <si>
    <t>UNIT204</t>
  </si>
  <si>
    <t>UNIT001</t>
  </si>
  <si>
    <t>UNIT002</t>
  </si>
  <si>
    <t>UNIT003</t>
  </si>
  <si>
    <t>Wright Compressor Station</t>
  </si>
  <si>
    <t>WRT421</t>
  </si>
  <si>
    <t>WRT420</t>
  </si>
  <si>
    <t>WRTE3</t>
  </si>
  <si>
    <t>WRTE4</t>
  </si>
  <si>
    <t>Bitter Creek Compressor Station</t>
  </si>
  <si>
    <t>Emission Unit for BC1</t>
  </si>
  <si>
    <t>Emission Unit for BC2</t>
  </si>
  <si>
    <t>Emission Unit for BC3</t>
  </si>
  <si>
    <t>Emission Unit for BC4</t>
  </si>
  <si>
    <t>Ford Ranch Compressor Station</t>
  </si>
  <si>
    <t>Caterpillar G3412C LE</t>
  </si>
  <si>
    <t>Dugout Draw Compressor Station</t>
  </si>
  <si>
    <t>Caterpillar 3516</t>
  </si>
  <si>
    <t>Caballo CDP 42-113</t>
  </si>
  <si>
    <t>CAT G3408TA</t>
  </si>
  <si>
    <t>FB-0443 Compressor Station</t>
  </si>
  <si>
    <t>0443FBA</t>
  </si>
  <si>
    <t>0443FBB</t>
  </si>
  <si>
    <t>0443FBC</t>
  </si>
  <si>
    <t>0443FBD</t>
  </si>
  <si>
    <t>0443FBE</t>
  </si>
  <si>
    <t>0443FBF</t>
  </si>
  <si>
    <t>FB-1156</t>
  </si>
  <si>
    <t>1156_7</t>
  </si>
  <si>
    <t>1156_1</t>
  </si>
  <si>
    <t>1156_2</t>
  </si>
  <si>
    <t>1156_3</t>
  </si>
  <si>
    <t>1156_4</t>
  </si>
  <si>
    <t>1156_5</t>
  </si>
  <si>
    <t>1156_6</t>
  </si>
  <si>
    <t>FB-1233 Compressor Station</t>
  </si>
  <si>
    <t>1233FBA</t>
  </si>
  <si>
    <t>1233FBB</t>
  </si>
  <si>
    <t>1233FBC</t>
  </si>
  <si>
    <t>1233FBD</t>
  </si>
  <si>
    <t>1233FBE</t>
  </si>
  <si>
    <t>1233FBF</t>
  </si>
  <si>
    <t>FB-3464 Compressor Station</t>
  </si>
  <si>
    <t>3464FBA</t>
  </si>
  <si>
    <t>3464FBB</t>
  </si>
  <si>
    <t>3464FBC</t>
  </si>
  <si>
    <t>3464FBD</t>
  </si>
  <si>
    <t>3464SCA</t>
  </si>
  <si>
    <t>3464SCB</t>
  </si>
  <si>
    <t>3464SCC</t>
  </si>
  <si>
    <t>3464SCD</t>
  </si>
  <si>
    <t>3464SCE</t>
  </si>
  <si>
    <t>House Creek Mainline Compressor Station</t>
  </si>
  <si>
    <t>Caterpillar G3608LE</t>
  </si>
  <si>
    <t>Independent Station</t>
  </si>
  <si>
    <t>INDE1</t>
  </si>
  <si>
    <t>INDE2</t>
  </si>
  <si>
    <t>Lynde Ranch Compressor Station</t>
  </si>
  <si>
    <t>DEHY UNIT</t>
  </si>
  <si>
    <t>CAT G3608</t>
  </si>
  <si>
    <t>Mill Booster Station</t>
  </si>
  <si>
    <t>ICE - RB - White Superior 8G-825</t>
  </si>
  <si>
    <t>ICE - Waukesha F1197G</t>
  </si>
  <si>
    <t>MTG Compressor Station</t>
  </si>
  <si>
    <t>North Kitty Booster Station</t>
  </si>
  <si>
    <t>KITTYFBA</t>
  </si>
  <si>
    <t>KITTYFBB</t>
  </si>
  <si>
    <t>KITTYSP2</t>
  </si>
  <si>
    <t>KITTYSP1</t>
  </si>
  <si>
    <t>KITTYSCA</t>
  </si>
  <si>
    <t>KITTYSCB</t>
  </si>
  <si>
    <t>KITTYSCC</t>
  </si>
  <si>
    <t>KITTYSCD</t>
  </si>
  <si>
    <t>Pine Tree Compressor Station</t>
  </si>
  <si>
    <t>Caterpillar G3615LE</t>
  </si>
  <si>
    <t>SC-0113</t>
  </si>
  <si>
    <t>SC_0113A</t>
  </si>
  <si>
    <t>SC-0156 Compressor Station</t>
  </si>
  <si>
    <t>0156SC1</t>
  </si>
  <si>
    <t>0156SC2</t>
  </si>
  <si>
    <t>0156SC3</t>
  </si>
  <si>
    <t>SC-0532 Compressor Station</t>
  </si>
  <si>
    <t>0532SCA</t>
  </si>
  <si>
    <t>0532SCB</t>
  </si>
  <si>
    <t>SC-0943 Compressor Station</t>
  </si>
  <si>
    <t>0943SCA</t>
  </si>
  <si>
    <t>0943SCB</t>
  </si>
  <si>
    <t>0943SCC</t>
  </si>
  <si>
    <t>0943SCD</t>
  </si>
  <si>
    <t>SC-1115 Compressor Station</t>
  </si>
  <si>
    <t>1115SCA</t>
  </si>
  <si>
    <t>SC-1244 Compressor Station</t>
  </si>
  <si>
    <t>1244SCA</t>
  </si>
  <si>
    <t>1244SCB</t>
  </si>
  <si>
    <t>SC-1513</t>
  </si>
  <si>
    <t>SC_1513A</t>
  </si>
  <si>
    <t>SC_1513B</t>
  </si>
  <si>
    <t>SC-1613</t>
  </si>
  <si>
    <t>SC_1613A</t>
  </si>
  <si>
    <t>SC_1613B</t>
  </si>
  <si>
    <t>SC_1613C</t>
  </si>
  <si>
    <t>SC-1632 Compressor Station</t>
  </si>
  <si>
    <t>1632SCA</t>
  </si>
  <si>
    <t>1632SCB</t>
  </si>
  <si>
    <t>1632SCC</t>
  </si>
  <si>
    <t>1632SCD</t>
  </si>
  <si>
    <t>SC-1643 Compressor Station</t>
  </si>
  <si>
    <t>1643SCA</t>
  </si>
  <si>
    <t>1643SCB</t>
  </si>
  <si>
    <t>1643SCC</t>
  </si>
  <si>
    <t>SC-2414</t>
  </si>
  <si>
    <t>SC_2414A</t>
  </si>
  <si>
    <t>SC-2613</t>
  </si>
  <si>
    <t>2613E_1</t>
  </si>
  <si>
    <t>SC-2732 Compressor Station</t>
  </si>
  <si>
    <t>TC2732S2</t>
  </si>
  <si>
    <t>TC2732S3</t>
  </si>
  <si>
    <t>SC-3053 Compressor Station</t>
  </si>
  <si>
    <t>3053SCA</t>
  </si>
  <si>
    <t>SC-3055</t>
  </si>
  <si>
    <t>3055_1</t>
  </si>
  <si>
    <t>SC-3225 Compressor Station</t>
  </si>
  <si>
    <t>3225SCA</t>
  </si>
  <si>
    <t>3225SCB</t>
  </si>
  <si>
    <t>3225SCC</t>
  </si>
  <si>
    <t>3225SCD</t>
  </si>
  <si>
    <t>3225SCE</t>
  </si>
  <si>
    <t>3225SCF</t>
  </si>
  <si>
    <t>3225SCG</t>
  </si>
  <si>
    <t>SC-3543 Compressor Station</t>
  </si>
  <si>
    <t>3543SCA</t>
  </si>
  <si>
    <t>3543SCB</t>
  </si>
  <si>
    <t>3543SCC</t>
  </si>
  <si>
    <t>3543SCD</t>
  </si>
  <si>
    <t>3543SCE</t>
  </si>
  <si>
    <t>South Kitty (Kitty South #2)</t>
  </si>
  <si>
    <t>SKE1</t>
  </si>
  <si>
    <t>SKE2</t>
  </si>
  <si>
    <t>SKE3</t>
  </si>
  <si>
    <t>SKE4</t>
  </si>
  <si>
    <t>SKSC1</t>
  </si>
  <si>
    <t>Spotted Horse (FB-2055)</t>
  </si>
  <si>
    <t>2055_1</t>
  </si>
  <si>
    <t>2055_2</t>
  </si>
  <si>
    <t>2055_3</t>
  </si>
  <si>
    <t>2055_4</t>
  </si>
  <si>
    <t>2055_5</t>
  </si>
  <si>
    <t>2055_6</t>
  </si>
  <si>
    <t>2055_7</t>
  </si>
  <si>
    <t>2055_8</t>
  </si>
  <si>
    <t>FB-0895 Compressor Station</t>
  </si>
  <si>
    <t>FB-2526 Compressor Station</t>
  </si>
  <si>
    <t>Cat. 3508</t>
  </si>
  <si>
    <t>FB-3525 Compressor Station</t>
  </si>
  <si>
    <t>Cat. 3508 or less</t>
  </si>
  <si>
    <t>Landeck Compressor Station</t>
  </si>
  <si>
    <t>SC-1526 Compressor Station</t>
  </si>
  <si>
    <t>E1 - Cat. 3508 or less</t>
  </si>
  <si>
    <t>E2 - Cat. 3508 or less</t>
  </si>
  <si>
    <t>E3 - Cat. 3508 or less</t>
  </si>
  <si>
    <t>E4 - Cat. 3508 or less</t>
  </si>
  <si>
    <t>SC-2325 Compressor Station</t>
  </si>
  <si>
    <t>Emission Unit for SC2325E1</t>
  </si>
  <si>
    <t>Emission Unit for SC2325E2</t>
  </si>
  <si>
    <t>Emission Unit for SC2325E3</t>
  </si>
  <si>
    <t>SC-2524 Compressor Station</t>
  </si>
  <si>
    <t>SC2524E1</t>
  </si>
  <si>
    <t>SC2524E2</t>
  </si>
  <si>
    <t>SC-2624 Compressor Station</t>
  </si>
  <si>
    <t>SC2624E1</t>
  </si>
  <si>
    <t>SC2624E2</t>
  </si>
  <si>
    <t>Five Mile Field Compressor Station</t>
  </si>
  <si>
    <t>01/Ariel/Cat JGR2/G343 TA Compressor Engine</t>
  </si>
  <si>
    <t>03A/TEG Dehydrator Heater</t>
  </si>
  <si>
    <t>03B/TEG Dehydrator Vent</t>
  </si>
  <si>
    <t>04/Oil Storage Tank</t>
  </si>
  <si>
    <t>02/Ariel/Cat JGR2/G343 TA Compressor Engine</t>
  </si>
  <si>
    <t>Bison 1 Amine Plant</t>
  </si>
  <si>
    <t>Amine unit heat medium heater</t>
  </si>
  <si>
    <t>Bison Treating Facility</t>
  </si>
  <si>
    <t>Amine heat medium Heater</t>
  </si>
  <si>
    <t>Oedekoven Compressor</t>
  </si>
  <si>
    <t>DIRECT FIRE BURNER</t>
  </si>
  <si>
    <t>Oedekoven Gas Plant Remediation System</t>
  </si>
  <si>
    <t>SVE SYSTEM</t>
  </si>
  <si>
    <t>Pinetree Station</t>
  </si>
  <si>
    <t>LIQUID HEATER</t>
  </si>
  <si>
    <t>STORAGE TANK</t>
  </si>
  <si>
    <t>Sagebrush Compressor Station</t>
  </si>
  <si>
    <t>Dehy Reboiler</t>
  </si>
  <si>
    <t>Sioux-Jr. Reno Compressor Station</t>
  </si>
  <si>
    <t>Trail Creek Compressor Station</t>
  </si>
  <si>
    <t>TCCSE1</t>
  </si>
  <si>
    <t>TCCSE2</t>
  </si>
  <si>
    <t>TCCSE3</t>
  </si>
  <si>
    <t>Hartzog Draw 11 Battery</t>
  </si>
  <si>
    <t>Hartzog Draw 13 Battery</t>
  </si>
  <si>
    <t>4 X .75 MMBTU/HR  TREATER HEATERS</t>
  </si>
  <si>
    <t>5 X 1000 BBL TANKS</t>
  </si>
  <si>
    <t>Hogs Draw Booster</t>
  </si>
  <si>
    <t>HOGE1</t>
  </si>
  <si>
    <t>HOGE2</t>
  </si>
  <si>
    <t>HOGE3</t>
  </si>
  <si>
    <t>HOGE4</t>
  </si>
  <si>
    <t>Irwin Ranch Station</t>
  </si>
  <si>
    <t>IRSE1</t>
  </si>
  <si>
    <t>IRSE2</t>
  </si>
  <si>
    <t>Kaye Booster</t>
  </si>
  <si>
    <t>IC ENGINE - WS 8G-825</t>
  </si>
  <si>
    <t>Fugitive Leak Emissions</t>
  </si>
  <si>
    <t>Ross Booster Station</t>
  </si>
  <si>
    <t>ROSSE1</t>
  </si>
  <si>
    <t>ROSSE2</t>
  </si>
  <si>
    <t>ROSSE3</t>
  </si>
  <si>
    <t>ROSSE4</t>
  </si>
  <si>
    <t>Well Draw Booster Station</t>
  </si>
  <si>
    <t>Ford Industrial</t>
  </si>
  <si>
    <t>WHITE SUPERIOR 8G-825</t>
  </si>
  <si>
    <t>Minneapois Molin 40-425</t>
  </si>
  <si>
    <t>Leaking Process Control Devices</t>
  </si>
  <si>
    <t>Glycol Trace Heat Heater</t>
  </si>
  <si>
    <t>Separator Heater</t>
  </si>
  <si>
    <t>Crotalus 4-7 Tank Battery</t>
  </si>
  <si>
    <t>BURNER</t>
  </si>
  <si>
    <t>Well Draw Gas Plant</t>
  </si>
  <si>
    <t>COOPER1</t>
  </si>
  <si>
    <t>Glenrock Compressor</t>
  </si>
  <si>
    <t>KN1</t>
  </si>
  <si>
    <t>Powell Pressure Maintenance Unit</t>
  </si>
  <si>
    <t>PB_1</t>
  </si>
  <si>
    <t>PB_2</t>
  </si>
  <si>
    <t>Sage Creek Gas Plant</t>
  </si>
  <si>
    <t>cat1</t>
  </si>
  <si>
    <t>cat2</t>
  </si>
  <si>
    <t>cat3</t>
  </si>
  <si>
    <t>cat4</t>
  </si>
  <si>
    <t>cat5</t>
  </si>
  <si>
    <t>cat6</t>
  </si>
  <si>
    <t>Sage Grouse Booster</t>
  </si>
  <si>
    <t>RB - White Superior 8G-825 Compressor Engine</t>
  </si>
  <si>
    <t>RB - Caterpillar G3306-NA Primary Generator</t>
  </si>
  <si>
    <t>RB - Ford Backup Emergency Generator Engine</t>
  </si>
  <si>
    <t>Glycol Heater T-224</t>
  </si>
  <si>
    <t>Sand Dunes Muddy Unit</t>
  </si>
  <si>
    <t>STANDBY GENERATOR</t>
  </si>
  <si>
    <t>DEHY FLARE</t>
  </si>
  <si>
    <t>DEHY REBOILER BURNER</t>
  </si>
  <si>
    <t>CRUDE OIL STABILIZER</t>
  </si>
  <si>
    <t>RERUN HEATER</t>
  </si>
  <si>
    <t>HEAT MEDIUM HEATER</t>
  </si>
  <si>
    <t>(2) 5000 BBL TANKS</t>
  </si>
  <si>
    <t>(2) 500 BBL TANKS</t>
  </si>
  <si>
    <t>PROCESS FLARE</t>
  </si>
  <si>
    <t>Platte River Compressor Station</t>
  </si>
  <si>
    <t>PRV1TURB</t>
  </si>
  <si>
    <t>PRV27044</t>
  </si>
  <si>
    <t>PRV37044</t>
  </si>
  <si>
    <t>PRV43516</t>
  </si>
  <si>
    <t>PRV53516</t>
  </si>
  <si>
    <t>Fetter Compressor Station</t>
  </si>
  <si>
    <t>Caterpillar 3516LE</t>
  </si>
  <si>
    <t>Buckshot Treating Facility</t>
  </si>
  <si>
    <t>Compressor Engine</t>
  </si>
  <si>
    <t>Amine Reboiler</t>
  </si>
  <si>
    <t>Glycol Reboiler</t>
  </si>
  <si>
    <t>Fuel Skid</t>
  </si>
  <si>
    <t>Culp Draw Battery 14</t>
  </si>
  <si>
    <t>PNEUMATICS</t>
  </si>
  <si>
    <t>TANKS</t>
  </si>
  <si>
    <t>Big Cat Main Compressor Station</t>
  </si>
  <si>
    <t>BCMS01</t>
  </si>
  <si>
    <t>BCMS02</t>
  </si>
  <si>
    <t>BCMS03</t>
  </si>
  <si>
    <t>BCMS04</t>
  </si>
  <si>
    <t>BCMS05</t>
  </si>
  <si>
    <t>BCMS06</t>
  </si>
  <si>
    <t>BCMS07</t>
  </si>
  <si>
    <t>BCMR01</t>
  </si>
  <si>
    <t>BCMR02</t>
  </si>
  <si>
    <t>BCMR03</t>
  </si>
  <si>
    <t>BCMR04</t>
  </si>
  <si>
    <t>BCMR05</t>
  </si>
  <si>
    <t>BCMR06</t>
  </si>
  <si>
    <t>BCMR07</t>
  </si>
  <si>
    <t>BCMR08</t>
  </si>
  <si>
    <t>Epsilon A Station</t>
  </si>
  <si>
    <t>EPAS01</t>
  </si>
  <si>
    <t>EPAS02</t>
  </si>
  <si>
    <t>EPAS03</t>
  </si>
  <si>
    <t>EPAS04</t>
  </si>
  <si>
    <t>EPAS05</t>
  </si>
  <si>
    <t>EPAS06</t>
  </si>
  <si>
    <t>EPAS07</t>
  </si>
  <si>
    <t>EPAS08</t>
  </si>
  <si>
    <t>EPAS09</t>
  </si>
  <si>
    <t>EPAS10</t>
  </si>
  <si>
    <t>EPAS11</t>
  </si>
  <si>
    <t>EPAS12</t>
  </si>
  <si>
    <t>Epsilon B Station</t>
  </si>
  <si>
    <t>EPBS01</t>
  </si>
  <si>
    <t>EPBS02</t>
  </si>
  <si>
    <t>EPBS03</t>
  </si>
  <si>
    <t>EPBS04</t>
  </si>
  <si>
    <t>EPBS05</t>
  </si>
  <si>
    <t>EPBS06</t>
  </si>
  <si>
    <t>EPBS07</t>
  </si>
  <si>
    <t>EPBS08</t>
  </si>
  <si>
    <t>EPBS09</t>
  </si>
  <si>
    <t>EPBS10</t>
  </si>
  <si>
    <t>EPBS11</t>
  </si>
  <si>
    <t>EPBS12</t>
  </si>
  <si>
    <t>EPBS13</t>
  </si>
  <si>
    <t>EPBS14</t>
  </si>
  <si>
    <t>EPBS15</t>
  </si>
  <si>
    <t>EPBS16</t>
  </si>
  <si>
    <t>Piney Creek 31 Battery</t>
  </si>
  <si>
    <t>PC31_1</t>
  </si>
  <si>
    <t>PC31_2</t>
  </si>
  <si>
    <t>Piney Creek Central Station</t>
  </si>
  <si>
    <t>PC_1</t>
  </si>
  <si>
    <t>PC_2</t>
  </si>
  <si>
    <t>PC_3</t>
  </si>
  <si>
    <t>PC_4</t>
  </si>
  <si>
    <t>PC_5</t>
  </si>
  <si>
    <t>PC_6a</t>
  </si>
  <si>
    <t>PC_6b</t>
  </si>
  <si>
    <t>Texaco 12 Battery</t>
  </si>
  <si>
    <t>TX12_1</t>
  </si>
  <si>
    <t>TX12_2</t>
  </si>
  <si>
    <t>Texaco 522 Battery</t>
  </si>
  <si>
    <t>TX522E1</t>
  </si>
  <si>
    <t>TX522E2</t>
  </si>
  <si>
    <t>TX522E3</t>
  </si>
  <si>
    <t>TX522E1_F</t>
  </si>
  <si>
    <t>TX522E2_F</t>
  </si>
  <si>
    <t>TX522E3_F</t>
  </si>
  <si>
    <t>Texaco 922 Battery</t>
  </si>
  <si>
    <t>TX922E1</t>
  </si>
  <si>
    <t>TX922E2</t>
  </si>
  <si>
    <t>TX922E3</t>
  </si>
  <si>
    <t>TX922E1_F</t>
  </si>
  <si>
    <t>TX922E2_F</t>
  </si>
  <si>
    <t>TX922E3_F</t>
  </si>
  <si>
    <t>Lawrence 28 Compressor Station</t>
  </si>
  <si>
    <t>LA28EG1</t>
  </si>
  <si>
    <t>LA28EG2</t>
  </si>
  <si>
    <t>LA28EG3</t>
  </si>
  <si>
    <t>LA28EG4</t>
  </si>
  <si>
    <t>LA28EG5</t>
  </si>
  <si>
    <t>LA28GN1</t>
  </si>
  <si>
    <t>LA28GN2</t>
  </si>
  <si>
    <t>Lawrence 33 CPF Compressor Station</t>
  </si>
  <si>
    <t>LA33EG1</t>
  </si>
  <si>
    <t>LA33EG2</t>
  </si>
  <si>
    <t>LA33EG3</t>
  </si>
  <si>
    <t>LA33EG4</t>
  </si>
  <si>
    <t>LA33EG5</t>
  </si>
  <si>
    <t>LA33EG6</t>
  </si>
  <si>
    <t>LA33GN1</t>
  </si>
  <si>
    <t>Cates Draw Prospect B Compressor Station</t>
  </si>
  <si>
    <t>CCDPBE1</t>
  </si>
  <si>
    <t>CCDPBE2</t>
  </si>
  <si>
    <t>CCDPBE3</t>
  </si>
  <si>
    <t>CCDPBE4</t>
  </si>
  <si>
    <t>CCDPBE5</t>
  </si>
  <si>
    <t>CCDPBE6</t>
  </si>
  <si>
    <t>Knudsen 9 Compressor Station</t>
  </si>
  <si>
    <t>0.2 MMBtu/hr Tank Heater</t>
  </si>
  <si>
    <t>0.75 MMBtu/hr reboiler</t>
  </si>
  <si>
    <t>Caterpillar G3616TALE</t>
  </si>
  <si>
    <t>Mitchell Draw 20 Compressor Station</t>
  </si>
  <si>
    <t>Mitchell Draw 32 Compressor Station</t>
  </si>
  <si>
    <t>4-stroke Lean/Rich Burn Engine</t>
  </si>
  <si>
    <t>Bombsite Compressor Station</t>
  </si>
  <si>
    <t>BOMB1</t>
  </si>
  <si>
    <t>BOMB2</t>
  </si>
  <si>
    <t>BOMB3</t>
  </si>
  <si>
    <t>BOMB4</t>
  </si>
  <si>
    <t>Box Elder Quinn Booster 1</t>
  </si>
  <si>
    <t>BEQB1E1</t>
  </si>
  <si>
    <t>BEQB1E2</t>
  </si>
  <si>
    <t>BEQB1E3</t>
  </si>
  <si>
    <t>BEQB1E4</t>
  </si>
  <si>
    <t>BEQB1E5</t>
  </si>
  <si>
    <t>BEQB1E6</t>
  </si>
  <si>
    <t>Box Elder Quinn Booster 2</t>
  </si>
  <si>
    <t>BEQB2E1</t>
  </si>
  <si>
    <t>BEQB2E2</t>
  </si>
  <si>
    <t>BEQB2E3</t>
  </si>
  <si>
    <t>BEQB2E4</t>
  </si>
  <si>
    <t>BEQB2E5</t>
  </si>
  <si>
    <t>BEQB2E6</t>
  </si>
  <si>
    <t>Box Elder Quinn Booster 3</t>
  </si>
  <si>
    <t>S29B1E1</t>
  </si>
  <si>
    <t>S29B1E2</t>
  </si>
  <si>
    <t>S29B1E3</t>
  </si>
  <si>
    <t>S29B1E4</t>
  </si>
  <si>
    <t>S29B1E5</t>
  </si>
  <si>
    <t>S29B1E6</t>
  </si>
  <si>
    <t>Clear Creek Borgelli Booster 1</t>
  </si>
  <si>
    <t>CCBB1E1</t>
  </si>
  <si>
    <t>CCBB1E2</t>
  </si>
  <si>
    <t>CCBB1E3</t>
  </si>
  <si>
    <t>CCBB1E4</t>
  </si>
  <si>
    <t>CCBB1E5</t>
  </si>
  <si>
    <t>CCBB1E6</t>
  </si>
  <si>
    <t>Clear Creek Esponda Booster 1</t>
  </si>
  <si>
    <t>CCEB1E1</t>
  </si>
  <si>
    <t>CCEB1E2</t>
  </si>
  <si>
    <t>CCEB1E3</t>
  </si>
  <si>
    <t>CCEB1E4</t>
  </si>
  <si>
    <t>CCEB1E5</t>
  </si>
  <si>
    <t>CCEB1E6</t>
  </si>
  <si>
    <t>CCEB1E7</t>
  </si>
  <si>
    <t>CCEB1E8</t>
  </si>
  <si>
    <t>CCEB1E9</t>
  </si>
  <si>
    <t>CCEB1E10</t>
  </si>
  <si>
    <t>Clear Creek Esponda Booster 2</t>
  </si>
  <si>
    <t>CCEB2E1</t>
  </si>
  <si>
    <t>CCEB2E2</t>
  </si>
  <si>
    <t>CCEB2E3</t>
  </si>
  <si>
    <t>CCEB2E4</t>
  </si>
  <si>
    <t>CCEB2E5</t>
  </si>
  <si>
    <t>CCEB2E6</t>
  </si>
  <si>
    <t>Clear Creek Esponda Booster 3</t>
  </si>
  <si>
    <t>CCEB3E1</t>
  </si>
  <si>
    <t>CCEB3E2</t>
  </si>
  <si>
    <t>CCEB3E3</t>
  </si>
  <si>
    <t>CCEB3E4</t>
  </si>
  <si>
    <t>CCEB3E5</t>
  </si>
  <si>
    <t>CCEB3E6</t>
  </si>
  <si>
    <t>Clear Creek Texaco Booster 1</t>
  </si>
  <si>
    <t>CCTB1E1</t>
  </si>
  <si>
    <t>CCTB1E2</t>
  </si>
  <si>
    <t>CCTB1E3</t>
  </si>
  <si>
    <t>CCTB1E4</t>
  </si>
  <si>
    <t>CCTB1E5</t>
  </si>
  <si>
    <t>CCTB1E6</t>
  </si>
  <si>
    <t>Clear Creek Watt Booster 1</t>
  </si>
  <si>
    <t>CCWB1E1</t>
  </si>
  <si>
    <t>CCWB1E2</t>
  </si>
  <si>
    <t>CCWB1E3</t>
  </si>
  <si>
    <t>CCWB1E4</t>
  </si>
  <si>
    <t>CCWB1E5</t>
  </si>
  <si>
    <t>CCWB1E6</t>
  </si>
  <si>
    <t>Becky Compressor Station</t>
  </si>
  <si>
    <t>OPSDE1</t>
  </si>
  <si>
    <t>OPSDE2</t>
  </si>
  <si>
    <t>OPSDE3</t>
  </si>
  <si>
    <t>OPSDE4</t>
  </si>
  <si>
    <t>Boots Compressor Station</t>
  </si>
  <si>
    <t>Emission Unit for OPBOE1</t>
  </si>
  <si>
    <t>Emission Unit for OPBOE2</t>
  </si>
  <si>
    <t>Emission Unit for OPBOE3</t>
  </si>
  <si>
    <t>Emission Unit for OPBOE4</t>
  </si>
  <si>
    <t>Emission Unit for OPBOE5</t>
  </si>
  <si>
    <t>Emission Unit for OPBOE6</t>
  </si>
  <si>
    <t>Emission Unit for OPBOE7</t>
  </si>
  <si>
    <t>Emission Unit for OPBOE8</t>
  </si>
  <si>
    <t>Emission Unit for OPBOE9</t>
  </si>
  <si>
    <t>Emission Unit for OPBOE10</t>
  </si>
  <si>
    <t>Jennifer Compressor Station</t>
  </si>
  <si>
    <t>OPJE2</t>
  </si>
  <si>
    <t>OPJE3</t>
  </si>
  <si>
    <t>OGJE1</t>
  </si>
  <si>
    <t>Kayla C Compressor Station</t>
  </si>
  <si>
    <t>OPKCE1</t>
  </si>
  <si>
    <t>OPKCE2</t>
  </si>
  <si>
    <t>White Antelope Compressor Station</t>
  </si>
  <si>
    <t>OPGWAE1</t>
  </si>
  <si>
    <t>OPGWAE2</t>
  </si>
  <si>
    <t>OPGWAE3</t>
  </si>
  <si>
    <t>OPGWASC1</t>
  </si>
  <si>
    <t>OPGWASC2</t>
  </si>
  <si>
    <t>OPGWASC3</t>
  </si>
  <si>
    <t>OPGWASC4</t>
  </si>
  <si>
    <t>OPGWASC5</t>
  </si>
  <si>
    <t>OPGWASC6</t>
  </si>
  <si>
    <t>OPGWASC7</t>
  </si>
  <si>
    <t>OPGWASC8</t>
  </si>
  <si>
    <t>Walker Draw Low Pressure Compressor Station</t>
  </si>
  <si>
    <t>WD_LP1</t>
  </si>
  <si>
    <t>WD_LP2</t>
  </si>
  <si>
    <t>WD_LP3</t>
  </si>
  <si>
    <t>WD_LP4</t>
  </si>
  <si>
    <t>WD_LP5</t>
  </si>
  <si>
    <t>WD_LP6</t>
  </si>
  <si>
    <t>Walker Draw Main Compressor Station</t>
  </si>
  <si>
    <t>WD_M1</t>
  </si>
  <si>
    <t>WD_M2</t>
  </si>
  <si>
    <t>WD_M3</t>
  </si>
  <si>
    <t>WD_M4</t>
  </si>
  <si>
    <t>Wallows Creek Low Pressure Compressor Station</t>
  </si>
  <si>
    <t>WC_LP1</t>
  </si>
  <si>
    <t>WC_LP2</t>
  </si>
  <si>
    <t>WC_LP3</t>
  </si>
  <si>
    <t>Bolster Compressor Station</t>
  </si>
  <si>
    <t>Caterpillar G3520B</t>
  </si>
  <si>
    <t>Cat Compressor Station</t>
  </si>
  <si>
    <t>CAT001</t>
  </si>
  <si>
    <t>CAT002</t>
  </si>
  <si>
    <t>CAT003</t>
  </si>
  <si>
    <t>CAT004</t>
  </si>
  <si>
    <t>CAT005</t>
  </si>
  <si>
    <t>CAT006</t>
  </si>
  <si>
    <t>Charity Compressor Station</t>
  </si>
  <si>
    <t>ROCCE1</t>
  </si>
  <si>
    <t>ROCCE2</t>
  </si>
  <si>
    <t>ROCCE3</t>
  </si>
  <si>
    <t>ROCCE4</t>
  </si>
  <si>
    <t>ROCCE5</t>
  </si>
  <si>
    <t>ROCCE6</t>
  </si>
  <si>
    <t>Dry Creek Compressor Station</t>
  </si>
  <si>
    <t>Interstate 1 - Caterpillar G3412</t>
  </si>
  <si>
    <t>Dry Fork Compressor Station</t>
  </si>
  <si>
    <t>4-Stroke Lean/Rich Burn</t>
  </si>
  <si>
    <t>Ajax 2802LE</t>
  </si>
  <si>
    <t>Edisto Compressor Station</t>
  </si>
  <si>
    <t>INT3E1</t>
  </si>
  <si>
    <t>INT3E2</t>
  </si>
  <si>
    <t>INT3E3</t>
  </si>
  <si>
    <t>INT3E4</t>
  </si>
  <si>
    <t>INT3E5</t>
  </si>
  <si>
    <t>INT3E6</t>
  </si>
  <si>
    <t>INT3E7</t>
  </si>
  <si>
    <t>Flying Compressor Station</t>
  </si>
  <si>
    <t>FLYNG01</t>
  </si>
  <si>
    <t>FLYNG02</t>
  </si>
  <si>
    <t>FLYNG03</t>
  </si>
  <si>
    <t>FLYNG04</t>
  </si>
  <si>
    <t>Iberlin Compressor Station</t>
  </si>
  <si>
    <t>RWDIBRL1</t>
  </si>
  <si>
    <t>RWDIBRL2</t>
  </si>
  <si>
    <t>RWDIBRL3</t>
  </si>
  <si>
    <t>RWDIBRL4</t>
  </si>
  <si>
    <t>Interceptor Compressor Station</t>
  </si>
  <si>
    <t>Waukesha L36GL</t>
  </si>
  <si>
    <t>Rich Burn/Lean Burn &lt;= 637 hp</t>
  </si>
  <si>
    <t>Interstate A Compressor Station</t>
  </si>
  <si>
    <t>INTA1</t>
  </si>
  <si>
    <t>INTA2</t>
  </si>
  <si>
    <t>Julianna Compressor Station</t>
  </si>
  <si>
    <t>JULIAE1</t>
  </si>
  <si>
    <t>JULIAE2</t>
  </si>
  <si>
    <t>JULIAE3</t>
  </si>
  <si>
    <t>JULIAE4</t>
  </si>
  <si>
    <t>Nemesis Compressor Station</t>
  </si>
  <si>
    <t>Rich/Lean Burn</t>
  </si>
  <si>
    <t>Caterpillar G3606TALE</t>
  </si>
  <si>
    <t>Powder River Compressor Station</t>
  </si>
  <si>
    <t>Emission Unit for OPSAE3</t>
  </si>
  <si>
    <t>Emission Unit for OPSAE4</t>
  </si>
  <si>
    <t>Emission Unit for OPSAE1</t>
  </si>
  <si>
    <t>Emission Unit for OPSAE2</t>
  </si>
  <si>
    <t>Pumpkin Creek Central Compressor Station</t>
  </si>
  <si>
    <t>UNIT352</t>
  </si>
  <si>
    <t>3516_02</t>
  </si>
  <si>
    <t>3516_03</t>
  </si>
  <si>
    <t>3516_04</t>
  </si>
  <si>
    <t>UNIT353</t>
  </si>
  <si>
    <t>3412_02</t>
  </si>
  <si>
    <t>Pumpkin Creek Satellite 1</t>
  </si>
  <si>
    <t>PMPKN1_1</t>
  </si>
  <si>
    <t>PMPKN1_2</t>
  </si>
  <si>
    <t>PMPKN1_3</t>
  </si>
  <si>
    <t>PMPKN1_4</t>
  </si>
  <si>
    <t>Router Compressor Station</t>
  </si>
  <si>
    <t>1340 hp Caterpillar G3516</t>
  </si>
  <si>
    <t>637 hp Rich/Lean Burn</t>
  </si>
  <si>
    <t>Glycol Dehy Reboil</t>
  </si>
  <si>
    <t>Shadow Compressor Station</t>
  </si>
  <si>
    <t>ROSHAD1</t>
  </si>
  <si>
    <t>ROSHAD2</t>
  </si>
  <si>
    <t>ROSHAD3</t>
  </si>
  <si>
    <t>ROSHAD4</t>
  </si>
  <si>
    <t>Skyward Compressor Station</t>
  </si>
  <si>
    <t>Tear Drop Compressor Station</t>
  </si>
  <si>
    <t>NMSIS2_1</t>
  </si>
  <si>
    <t>NMSIS2_2</t>
  </si>
  <si>
    <t>NMSIS2_3</t>
  </si>
  <si>
    <t>NMSIS2_4</t>
  </si>
  <si>
    <t>NMSIS2_5</t>
  </si>
  <si>
    <t>NMSIS2_6</t>
  </si>
  <si>
    <t>NMSIS2_7</t>
  </si>
  <si>
    <t>NMSIS2_8</t>
  </si>
  <si>
    <t>Wardner Compressor Station</t>
  </si>
  <si>
    <t>INT2E1</t>
  </si>
  <si>
    <t>INT2E2</t>
  </si>
  <si>
    <t>INT2E3</t>
  </si>
  <si>
    <t>INT2E4</t>
  </si>
  <si>
    <t>INT2E5</t>
  </si>
  <si>
    <t>INT2E6</t>
  </si>
  <si>
    <t>INT2E7</t>
  </si>
  <si>
    <t>Yoko Compressor Station</t>
  </si>
  <si>
    <t>YOKO_01</t>
  </si>
  <si>
    <t>YOKO_02</t>
  </si>
  <si>
    <t>Heldt Draw</t>
  </si>
  <si>
    <t>HELDT1</t>
  </si>
  <si>
    <t>HELDT2</t>
  </si>
  <si>
    <t>HELDT3</t>
  </si>
  <si>
    <t>Indian Creek Compressor Station</t>
  </si>
  <si>
    <t>Reboiler</t>
  </si>
  <si>
    <t>SC-1698</t>
  </si>
  <si>
    <t>SC1698E1</t>
  </si>
  <si>
    <t>Juniper North Compressor Station</t>
  </si>
  <si>
    <t>SC-1198 Compressor Station</t>
  </si>
  <si>
    <t>SC1198E1</t>
  </si>
  <si>
    <t>SC-1498 Compressor Station</t>
  </si>
  <si>
    <t>SC1498E1</t>
  </si>
  <si>
    <t>SC-1598 Compressor Station</t>
  </si>
  <si>
    <t>SC1598E1</t>
  </si>
  <si>
    <t>SC-1726 Compressor Station</t>
  </si>
  <si>
    <t>Emission Unit for SC1726E1</t>
  </si>
  <si>
    <t>Emission Unit for SC1726E2</t>
  </si>
  <si>
    <t>Emission Unit for SC1726E3</t>
  </si>
  <si>
    <t>Emission Unit for SC1726E4</t>
  </si>
  <si>
    <t>SC-1098 Compressor Station</t>
  </si>
  <si>
    <t>Anaheim Compressor Station</t>
  </si>
  <si>
    <t>Dehydration reboiler</t>
  </si>
  <si>
    <t>Billy Creek Compressor</t>
  </si>
  <si>
    <t>INGERSOL RAND</t>
  </si>
  <si>
    <t>WAUK L7042GSI</t>
  </si>
  <si>
    <t>REBOILER VENT</t>
  </si>
  <si>
    <t>PLANT BOILER</t>
  </si>
  <si>
    <t>Jepson Compressor Station</t>
  </si>
  <si>
    <t>kc0102</t>
  </si>
  <si>
    <t>Hartzog Draw 2</t>
  </si>
  <si>
    <t>Stationary Engine Emissions</t>
  </si>
  <si>
    <t>Hartzog Draw 4</t>
  </si>
  <si>
    <t>Hartzog 34-04-4475</t>
  </si>
  <si>
    <t>Heater Emissions</t>
  </si>
  <si>
    <t>Hartzog Draw 3</t>
  </si>
  <si>
    <t>Battery 15</t>
  </si>
  <si>
    <t>Battery 2</t>
  </si>
  <si>
    <t>Battery 3</t>
  </si>
  <si>
    <t>Battery 4</t>
  </si>
  <si>
    <t>Tanks &amp; Pressurized Vessels Emissions</t>
  </si>
  <si>
    <t>-</t>
  </si>
  <si>
    <t>Dehydration Unit Emissions</t>
  </si>
  <si>
    <t>Pneumatic Emissions</t>
  </si>
  <si>
    <t>CHRISTENSEN 12-8-4475BG</t>
  </si>
  <si>
    <t>CHRISTENSEN 14-5-4475BG</t>
  </si>
  <si>
    <t>Venting &amp; Blowdown Emissions</t>
  </si>
  <si>
    <t>30</t>
  </si>
  <si>
    <t xml:space="preserve"> CAT G3408TA NAT GAS EN 1</t>
  </si>
  <si>
    <t>#1 WAUKESHA F18GLI</t>
  </si>
  <si>
    <t>1675HP CAT NAT GAS COMP</t>
  </si>
  <si>
    <t>1680HP NAT GAS COMP ENG</t>
  </si>
  <si>
    <t>1775HP CAT NAT GAS COMP</t>
  </si>
  <si>
    <t>316HP AJAX NAT GAS ENG</t>
  </si>
  <si>
    <t>40 WAUKESHA 145 GK</t>
  </si>
  <si>
    <t>400HP CAT NAT GAS ENG</t>
  </si>
  <si>
    <t>400HP WAUKESHA NAT GAS</t>
  </si>
  <si>
    <t>633 HP CAT NAT GAS ENG</t>
  </si>
  <si>
    <t>840HP WAUKESHA NAT GAS</t>
  </si>
  <si>
    <t>860HP CAT NAT GAS COMP</t>
  </si>
  <si>
    <t>DEHYDRATOR REBOILER BURNR</t>
  </si>
  <si>
    <t>STILL VENT</t>
  </si>
  <si>
    <t>DIESEL FIRE PUMP ENGINE</t>
  </si>
  <si>
    <t>EVAPORATOR</t>
  </si>
  <si>
    <t>MOBILE GASOLINE EXHAUST -</t>
  </si>
  <si>
    <t>MOBILE SOURCES-GASOLINE</t>
  </si>
  <si>
    <t>WAUKESHA COMP ENG</t>
  </si>
  <si>
    <t>WAUKESHA F18GL</t>
  </si>
  <si>
    <t>WAUKESHA F18GL COMP ENG</t>
  </si>
  <si>
    <t>WAUKESHA F18GLI</t>
  </si>
  <si>
    <t>WAUKESHA F18GLI #1</t>
  </si>
  <si>
    <t>WAUKESHA F18GLI #2</t>
  </si>
  <si>
    <t>WAUKESHA F18GLI EXH STACK</t>
  </si>
  <si>
    <t>WAUKESHA FGL18 COMP ENG</t>
  </si>
  <si>
    <t>WUAKESHA F18GL</t>
  </si>
  <si>
    <t>Prairie Dog Booster (Station 9)</t>
  </si>
  <si>
    <t>BPPDE1 C-13279</t>
  </si>
  <si>
    <t>BPPDE2 C-13699</t>
  </si>
  <si>
    <t>BPPDE3 C-12854</t>
  </si>
  <si>
    <t>BPPDE4 C-61654</t>
  </si>
  <si>
    <t>BPPDE5 C-94341</t>
  </si>
  <si>
    <t>BPPDE6 C-12870/3</t>
  </si>
  <si>
    <t>BPPDE7 C-13741</t>
  </si>
  <si>
    <t>BPPDE8 C-12912/5</t>
  </si>
  <si>
    <t>BPPDE9 C-12870/5</t>
  </si>
  <si>
    <t>BPPDE10 C-13742</t>
  </si>
  <si>
    <t>BPPDE11 D1B</t>
  </si>
  <si>
    <t>BPPDE12 D2B</t>
  </si>
  <si>
    <t>Rucki 15</t>
  </si>
  <si>
    <t>Dehy Reboilers H1, H2, H3, H4, H5</t>
  </si>
  <si>
    <t>Tank Heaters H5, H6</t>
  </si>
  <si>
    <t>RUK15E1</t>
  </si>
  <si>
    <t>RUK15E2</t>
  </si>
  <si>
    <t>RUK15E3</t>
  </si>
  <si>
    <t>RUK15E4</t>
  </si>
  <si>
    <t>RUK15E5</t>
  </si>
  <si>
    <t>RUK15E6</t>
  </si>
  <si>
    <t>RUK15E7</t>
  </si>
  <si>
    <t>RUK15E8</t>
  </si>
  <si>
    <t>RUK15E9</t>
  </si>
  <si>
    <t>RUK15E10</t>
  </si>
  <si>
    <t>RUK15E11</t>
  </si>
  <si>
    <t>Mush Creek Junction</t>
  </si>
  <si>
    <t>Tank 104</t>
  </si>
  <si>
    <t>Mush Creek Station</t>
  </si>
  <si>
    <t>MC-100 - Cone-Roof Storage Tank (Crude Oil)</t>
  </si>
  <si>
    <t>MC-101 - Cone-Roof Storage Tank (Crude Oil)</t>
  </si>
  <si>
    <t>MC-102 - Internal Floating Roof Storage Tank (Crude Oil)</t>
  </si>
  <si>
    <t>MC-99 - Cone-Roof Storage Tank (Crude Oil)</t>
  </si>
  <si>
    <t>Casper Extraction Plant</t>
  </si>
  <si>
    <t>F023E-E1 - Ajax DPC-540LE Compressor Engine</t>
  </si>
  <si>
    <t>FL1 NGL Plant fugitive leaks</t>
  </si>
  <si>
    <t>FL2 Truck loading/unloading dock</t>
  </si>
  <si>
    <t>FL3 Condensate Stabilizer System fugitive leaks</t>
  </si>
  <si>
    <t>Tanks</t>
  </si>
  <si>
    <t>C-D1 Natco EG Dehydrator</t>
  </si>
  <si>
    <t>KMCE2 - Solar T1000 Turbine</t>
  </si>
  <si>
    <t>KMCE3 - Solar T1000 Turbine</t>
  </si>
  <si>
    <t>KMCE4 - Ingersol Rand SVG10</t>
  </si>
  <si>
    <t>KMCE6 - Worthington SLHC10</t>
  </si>
  <si>
    <t>KMCE7 - Cooper GMVH10C</t>
  </si>
  <si>
    <t>KMCE8 - Cooper GMVC6</t>
  </si>
  <si>
    <t>KMCE9 - Cooper GMVC6</t>
  </si>
  <si>
    <t>KMCH2A - Lean Oil Reboiler</t>
  </si>
  <si>
    <t>KMCH4 - Water Tank Heater</t>
  </si>
  <si>
    <t>KMCH3 - Glycol Preheater</t>
  </si>
  <si>
    <t>KMCH1 - Glycol Oil Reboiler</t>
  </si>
  <si>
    <t>KMCF1 - Enclosed Ground Flare</t>
  </si>
  <si>
    <t>KMCF2 - Standy Elevated Flare</t>
  </si>
  <si>
    <t>House Creek Booster</t>
  </si>
  <si>
    <t>FL01</t>
  </si>
  <si>
    <t>TNKS</t>
  </si>
  <si>
    <t>HCHTR1</t>
  </si>
  <si>
    <t>PC1-6</t>
  </si>
  <si>
    <t>HCENG1</t>
  </si>
  <si>
    <t>Thunder Creek Booster Station</t>
  </si>
  <si>
    <t>White Superior 8G-825</t>
  </si>
  <si>
    <t>West Porcupine Booster</t>
  </si>
  <si>
    <t>WPE1</t>
  </si>
  <si>
    <t>WPE2</t>
  </si>
  <si>
    <t>WPE3</t>
  </si>
  <si>
    <t>WPE4</t>
  </si>
  <si>
    <t>H1</t>
  </si>
  <si>
    <t>Hartzog Draw Compressor Station #1</t>
  </si>
  <si>
    <t>D-1b Dehy Reboiler Burner</t>
  </si>
  <si>
    <t>D-2b Dehy Reboiler Burner</t>
  </si>
  <si>
    <t>D-3b Dehy Reboiler Burner</t>
  </si>
  <si>
    <t>F-1 Fugitives</t>
  </si>
  <si>
    <t>MS01</t>
  </si>
  <si>
    <t>MS02</t>
  </si>
  <si>
    <t>MS03</t>
  </si>
  <si>
    <t>MS04</t>
  </si>
  <si>
    <t>MS05</t>
  </si>
  <si>
    <t>MS06</t>
  </si>
  <si>
    <t>Hartzog Draw Compressor Station #3</t>
  </si>
  <si>
    <t>303</t>
  </si>
  <si>
    <t>304</t>
  </si>
  <si>
    <t>Baker Springs/Butcher Compressor Station</t>
  </si>
  <si>
    <t>BKR17044</t>
  </si>
  <si>
    <t>BKR27044</t>
  </si>
  <si>
    <t>BKR37044</t>
  </si>
  <si>
    <t>BTH13524</t>
  </si>
  <si>
    <t>BTH23524</t>
  </si>
  <si>
    <t>BTH33524</t>
  </si>
  <si>
    <t>H-100 Dehy</t>
  </si>
  <si>
    <t>Government/House Compressor Station</t>
  </si>
  <si>
    <t>GOV 1 Waukesha L7044GSI</t>
  </si>
  <si>
    <t>HOU 1 Caterpillar G3512LE</t>
  </si>
  <si>
    <t>HOU 2 Caterpillar G3512LE</t>
  </si>
  <si>
    <t>H1 Dehy Reboiler</t>
  </si>
  <si>
    <t>H2 Dehy Reboiler</t>
  </si>
  <si>
    <t>GOV 2 Caterpillar G3606LE</t>
  </si>
  <si>
    <t>Gov 3 Caterpillar G3606LE</t>
  </si>
  <si>
    <t>Hilight Gas Plant</t>
  </si>
  <si>
    <t>UNIT10</t>
  </si>
  <si>
    <t>UNIT11</t>
  </si>
  <si>
    <t>UNIT12</t>
  </si>
  <si>
    <t>UNIT15</t>
  </si>
  <si>
    <t>GEN25</t>
  </si>
  <si>
    <t>GEN26</t>
  </si>
  <si>
    <t>GEN27</t>
  </si>
  <si>
    <t>GEN28</t>
  </si>
  <si>
    <t>GEN29</t>
  </si>
  <si>
    <t>GEN30</t>
  </si>
  <si>
    <t>UNIT51</t>
  </si>
  <si>
    <t>UNIT52</t>
  </si>
  <si>
    <t>UNIT53</t>
  </si>
  <si>
    <t>UNIT54</t>
  </si>
  <si>
    <t>H110A</t>
  </si>
  <si>
    <t>H120</t>
  </si>
  <si>
    <t>H140</t>
  </si>
  <si>
    <t>H-100 Heater Treater</t>
  </si>
  <si>
    <t>Little Thunder/Stratus Compressor Station</t>
  </si>
  <si>
    <t>H200 Dehy Reboiler</t>
  </si>
  <si>
    <t>LT17044</t>
  </si>
  <si>
    <t>LT27044</t>
  </si>
  <si>
    <t>LT13524</t>
  </si>
  <si>
    <t>LT37044</t>
  </si>
  <si>
    <t>LT47044</t>
  </si>
  <si>
    <t xml:space="preserve">LTDEHY1
</t>
  </si>
  <si>
    <t>Malibu/Surfer Compressor Station</t>
  </si>
  <si>
    <t>Emission Unit for MAL27044</t>
  </si>
  <si>
    <t>Emission Unit for MAL47044</t>
  </si>
  <si>
    <t>Emission Unit for MAL73606</t>
  </si>
  <si>
    <t>Emission Unit for SUR33516</t>
  </si>
  <si>
    <t>H1 Dehy</t>
  </si>
  <si>
    <t>H2 Dehy</t>
  </si>
  <si>
    <t>Emission Unit for MAL37044</t>
  </si>
  <si>
    <t>Emission Unit for MAL53606</t>
  </si>
  <si>
    <t>Emission Unit for MAL63606</t>
  </si>
  <si>
    <t>Emission Unit for SUR13512</t>
  </si>
  <si>
    <t>Emission Unit for SUR23512</t>
  </si>
  <si>
    <t>Emission Unit for SUR43512</t>
  </si>
  <si>
    <t>Emission Unit for SUR53516</t>
  </si>
  <si>
    <t>Emission Unit for SUR63516</t>
  </si>
  <si>
    <t>Emission Unit for SUR73512</t>
  </si>
  <si>
    <t>Outsider/Recluse Compressor Station</t>
  </si>
  <si>
    <t>OUT-2 CAT G3606LE</t>
  </si>
  <si>
    <t>REB1</t>
  </si>
  <si>
    <t>O17044</t>
  </si>
  <si>
    <t>O27044</t>
  </si>
  <si>
    <t>Pronghorn/Oryx</t>
  </si>
  <si>
    <t>PHN17044</t>
  </si>
  <si>
    <t>PHN27044</t>
  </si>
  <si>
    <t>ORX13524</t>
  </si>
  <si>
    <t>ORX23524</t>
  </si>
  <si>
    <t>ORX53512</t>
  </si>
  <si>
    <t>PHN37044</t>
  </si>
  <si>
    <t>South Prong/Pearson Draw Compressor Station</t>
  </si>
  <si>
    <t>Emission Unit for PD13512</t>
  </si>
  <si>
    <t>Emission Unit for PD23512</t>
  </si>
  <si>
    <t>Emission Unit for PD43512</t>
  </si>
  <si>
    <t>Emission Unit for PD53512</t>
  </si>
  <si>
    <t>Emission Unit for SP13606</t>
  </si>
  <si>
    <t>Emission Unit for SP27044</t>
  </si>
  <si>
    <t>Emission Unit for SP33606</t>
  </si>
  <si>
    <t>H1 Dehy Reboiler Heater</t>
  </si>
  <si>
    <t>Emission Unit for PD33512</t>
  </si>
  <si>
    <t>Tex-Dallas Compressor Station</t>
  </si>
  <si>
    <t>TEX 1Cat 3606</t>
  </si>
  <si>
    <t>TEX 2Cat 3606</t>
  </si>
  <si>
    <t>TEX 3 Cat 3606</t>
  </si>
  <si>
    <t>TEX 4 Wauk 7044</t>
  </si>
  <si>
    <t>TEX 5 Wauk 7044</t>
  </si>
  <si>
    <t>DAL 1 Cat 3512</t>
  </si>
  <si>
    <t>DAL 2 Cat 3512</t>
  </si>
  <si>
    <t>DAL 3 Cat 3512</t>
  </si>
  <si>
    <t>DAL 4 Cat 3512</t>
  </si>
  <si>
    <t>Dehydration unit reboiler</t>
  </si>
  <si>
    <t>Powell Booster</t>
  </si>
  <si>
    <t>Waukesha VRG-310</t>
  </si>
  <si>
    <t>Pneumatic Controllers</t>
  </si>
  <si>
    <t>Fugitve Plant</t>
  </si>
  <si>
    <t>Glycol Heater</t>
  </si>
  <si>
    <t>Scott Booster</t>
  </si>
  <si>
    <t>Teckla Booster</t>
  </si>
  <si>
    <t>White-Superior 8G-825 Compressor Engine Rich Burn</t>
  </si>
  <si>
    <t>Waukesha 135-62 Generator Engine Rich Burn</t>
  </si>
  <si>
    <t>Ford Industrial F-300 Emergency Generator Engine Rich Burn</t>
  </si>
  <si>
    <t>Fugitives from Pneumatic Controllers</t>
  </si>
  <si>
    <t>Fugitive Equipment Leaks</t>
  </si>
  <si>
    <t>Glycol Heater T-214</t>
  </si>
  <si>
    <t>Douglas Gas Plant</t>
  </si>
  <si>
    <t>Emission Unit for E16</t>
  </si>
  <si>
    <t>Emission Unit for E17</t>
  </si>
  <si>
    <t>Emission Unit for E18</t>
  </si>
  <si>
    <t>Emission Unit for E19</t>
  </si>
  <si>
    <t>Emission Unit for E20B</t>
  </si>
  <si>
    <t>Emission Unit for E9</t>
  </si>
  <si>
    <t>Emission Unit for E10</t>
  </si>
  <si>
    <t>Amine Regenerator Vent</t>
  </si>
  <si>
    <t>Emission Unit for E1</t>
  </si>
  <si>
    <t>Emission Unit for E2</t>
  </si>
  <si>
    <t>Emission Unit for E3</t>
  </si>
  <si>
    <t>Emission Unit for E4</t>
  </si>
  <si>
    <t>Emission Unit for E5</t>
  </si>
  <si>
    <t>Emission Unit for E6</t>
  </si>
  <si>
    <t>Emission Unit for E7</t>
  </si>
  <si>
    <t>Emission Unit for E8</t>
  </si>
  <si>
    <t>Emission Unit for E11</t>
  </si>
  <si>
    <t>Emission Unit for E12</t>
  </si>
  <si>
    <t>Emission Unit for E13</t>
  </si>
  <si>
    <t>Emission Unit for E14B</t>
  </si>
  <si>
    <t>Emission Unit for E15</t>
  </si>
  <si>
    <t>Emission Unit for E21</t>
  </si>
  <si>
    <t>Emission Unit for E22</t>
  </si>
  <si>
    <t>Emission Unit for E23</t>
  </si>
  <si>
    <t>Emission Unit for H1</t>
  </si>
  <si>
    <t>Emission Unit for F</t>
  </si>
  <si>
    <t>Emission Unit for H2</t>
  </si>
  <si>
    <t>Emission Unit for H3</t>
  </si>
  <si>
    <t>Emission Unit for H5</t>
  </si>
  <si>
    <t>Emission Unit for H6</t>
  </si>
  <si>
    <t>Douglas Compressor Station</t>
  </si>
  <si>
    <t>Emission Unit for WICTRB1</t>
  </si>
  <si>
    <t>Emission Unit for WICTRB2</t>
  </si>
  <si>
    <t>Emission Unit for WICTRB3</t>
  </si>
  <si>
    <t>Emission Unit for WICHTR1A</t>
  </si>
  <si>
    <t>Emission Unit for T4</t>
  </si>
  <si>
    <t>Epsilon Booster Station</t>
  </si>
  <si>
    <t>D1b</t>
  </si>
  <si>
    <t>D2b</t>
  </si>
  <si>
    <t>Unit #6 Wauk-L7044GSI</t>
  </si>
  <si>
    <t>D3b Dehy Reboiler</t>
  </si>
  <si>
    <t>Unit #1</t>
  </si>
  <si>
    <t>Unit #2.2</t>
  </si>
  <si>
    <t>Unit #3</t>
  </si>
  <si>
    <t>Unit #3.2</t>
  </si>
  <si>
    <t>Unit #4.2</t>
  </si>
  <si>
    <t>Unit #5.4</t>
  </si>
  <si>
    <t>Big Mike Compressor Station</t>
  </si>
  <si>
    <t>D2b Dehydration Unit Boiler</t>
  </si>
  <si>
    <t>OPGBME1</t>
  </si>
  <si>
    <t>OPGBME2</t>
  </si>
  <si>
    <t>OPGBME3</t>
  </si>
  <si>
    <t>OPGBME4</t>
  </si>
  <si>
    <t>OPGBME5</t>
  </si>
  <si>
    <t>OPGBME6</t>
  </si>
  <si>
    <t>OPGBME7</t>
  </si>
  <si>
    <t>OPGBME8</t>
  </si>
  <si>
    <t>OPGBME9</t>
  </si>
  <si>
    <t>OPGBME10</t>
  </si>
  <si>
    <t>Cat Creek Station</t>
  </si>
  <si>
    <t>D1b Dehy Unit Reboiler</t>
  </si>
  <si>
    <t>CCSE1</t>
  </si>
  <si>
    <t>CCSE2</t>
  </si>
  <si>
    <t>CCSE3</t>
  </si>
  <si>
    <t>CCSE4</t>
  </si>
  <si>
    <t>CCSE5</t>
  </si>
  <si>
    <t>CCSE6</t>
  </si>
  <si>
    <t>D2b Dehy Unit Reboiler</t>
  </si>
  <si>
    <t>OPPRE1</t>
  </si>
  <si>
    <t>OPPRE2</t>
  </si>
  <si>
    <t>OPPRE3</t>
  </si>
  <si>
    <t>OPPRE4</t>
  </si>
  <si>
    <t>OPPRE5</t>
  </si>
  <si>
    <t>OPPRE6</t>
  </si>
  <si>
    <t>Juniper Draw Compressor Station</t>
  </si>
  <si>
    <t>D1b Dehydration Unit Boiler</t>
  </si>
  <si>
    <t>SCA CAT-G3412LE</t>
  </si>
  <si>
    <t>SCB CAT-G3412LE</t>
  </si>
  <si>
    <t>JUNIFBA</t>
  </si>
  <si>
    <t>JUNIFBB</t>
  </si>
  <si>
    <t>JUNIFBC</t>
  </si>
  <si>
    <t>JUNIFBD</t>
  </si>
  <si>
    <t>JUNIFBE</t>
  </si>
  <si>
    <t>JUNIFBF</t>
  </si>
  <si>
    <t>Amazon/Congo Compressor Station</t>
  </si>
  <si>
    <t>Amz 1 Caterpillar G3606LE</t>
  </si>
  <si>
    <t>Amz 4 Waukesha L7044GSI</t>
  </si>
  <si>
    <t>CG10 Waukesha F3524GSI</t>
  </si>
  <si>
    <t>AMZ2Caterpillar G3606LE</t>
  </si>
  <si>
    <t>AMZ3 Caterpillar G3606LE</t>
  </si>
  <si>
    <t>AMZ 5 Waukesha L7044GSI</t>
  </si>
  <si>
    <t>AMZ6 Waukesha L7044GSI</t>
  </si>
  <si>
    <t>CG 01 Caterpillar G3512LE</t>
  </si>
  <si>
    <t>CG2 Caterpillar G3512LE</t>
  </si>
  <si>
    <t>CG03 Caterpillar G3512LE</t>
  </si>
  <si>
    <t>CGO04 Caterpillar G3512LE</t>
  </si>
  <si>
    <t>CG11  Waukesha F3524GSI</t>
  </si>
  <si>
    <t>CG 12  Waukesha F3524GSI</t>
  </si>
  <si>
    <t>CG 05 Waukesha F3524GSI</t>
  </si>
  <si>
    <t>CG06 Waukesha F3524GSI</t>
  </si>
  <si>
    <t>CG07 Waukesha F3524GSI</t>
  </si>
  <si>
    <t>CG08  Waukesha F3524GSI</t>
  </si>
  <si>
    <t>GC09 Caterpillar G3516LE</t>
  </si>
  <si>
    <t>Bombsite-Nichols Compressor Station</t>
  </si>
  <si>
    <t>H2 Dehy Reboiler Heater</t>
  </si>
  <si>
    <t>H3 Dehy Reboiler Heater</t>
  </si>
  <si>
    <t>BS#1 WAUK-L7044</t>
  </si>
  <si>
    <t>BS#2 CAT-G3606</t>
  </si>
  <si>
    <t>NIL 2 Caterpillar G3512LE</t>
  </si>
  <si>
    <t>NIL 5Waukesha F3524GSI</t>
  </si>
  <si>
    <t>BS 3 Caterpillar G3606LE</t>
  </si>
  <si>
    <t>BS#6 WAUKL7044GSI</t>
  </si>
  <si>
    <t>BS#7 CAT-G3606LE</t>
  </si>
  <si>
    <t>BS 4 Caterpillar G3606LE</t>
  </si>
  <si>
    <t>BS 8 Waukesha L7044GSI</t>
  </si>
  <si>
    <t>BS 9 Waukesha L7044GSI</t>
  </si>
  <si>
    <t>BS 5 Cat G3606LE</t>
  </si>
  <si>
    <t>NIL3 Caterpillar G3512LE</t>
  </si>
  <si>
    <t>NIL#4 WAUKF3524</t>
  </si>
  <si>
    <t>NL 1 Caterpillar G3512LE</t>
  </si>
  <si>
    <t>NIL 6 Waukesha F3524GSI</t>
  </si>
  <si>
    <t>NIL 7 Waukesha F3524GSI</t>
  </si>
  <si>
    <t>NIL 8 Waukesha F3524GSI</t>
  </si>
  <si>
    <t>Cinderella</t>
  </si>
  <si>
    <t>CIN73516</t>
  </si>
  <si>
    <t>CIN83512</t>
  </si>
  <si>
    <t>CIN93512</t>
  </si>
  <si>
    <t>CIN13512</t>
  </si>
  <si>
    <t>CIN23512</t>
  </si>
  <si>
    <t>CIN33512</t>
  </si>
  <si>
    <t>CIN43516</t>
  </si>
  <si>
    <t>CIN53516</t>
  </si>
  <si>
    <t>CIN63516</t>
  </si>
  <si>
    <t>CI103512</t>
  </si>
  <si>
    <t>Deer Gulch-Falcon Compressor Station</t>
  </si>
  <si>
    <t>Cat. 3512 (DG#1)</t>
  </si>
  <si>
    <t>Waukesha 3524 (DG#2)</t>
  </si>
  <si>
    <t>Cat. 3606 (F#1)</t>
  </si>
  <si>
    <t>Cat. 3606 (F#2)</t>
  </si>
  <si>
    <t>Waukesha 7044 (F#3)</t>
  </si>
  <si>
    <t>Waukesha 7044 (F#4)</t>
  </si>
  <si>
    <t>Waukesha 7044 (F#5)</t>
  </si>
  <si>
    <t>Waukesha 7044 (F#6)</t>
  </si>
  <si>
    <t>Fletcher/Terhune Compressor Station</t>
  </si>
  <si>
    <t>Emission Unit for FLR67044</t>
  </si>
  <si>
    <t>Emission Unit for FLR73606</t>
  </si>
  <si>
    <t>Emission Unit for FLR83606</t>
  </si>
  <si>
    <t>Dehy Reboiler Heater H-100</t>
  </si>
  <si>
    <t>Emission Unit for FRL17044</t>
  </si>
  <si>
    <t>Emission Unit for FLR27044</t>
  </si>
  <si>
    <t>Emission Unit for FLR37044</t>
  </si>
  <si>
    <t>Emission Unit for FLR47044</t>
  </si>
  <si>
    <t>Emission Unit for FLR57044</t>
  </si>
  <si>
    <t>TER13512 Caterpillar G3512LE</t>
  </si>
  <si>
    <t>Dehdyration unit reboiler</t>
  </si>
  <si>
    <t>Flying Creek-Bridge Draw Compressor Station</t>
  </si>
  <si>
    <t>Waukesha F3524GSI</t>
  </si>
  <si>
    <t>Dehy Reboiler D2</t>
  </si>
  <si>
    <t>Kohler 60RZG</t>
  </si>
  <si>
    <t>Dehy Reboiler D1</t>
  </si>
  <si>
    <t>Indian Creek-Crow Compressor Station</t>
  </si>
  <si>
    <t>IC1 Caterpillar G3606LE</t>
  </si>
  <si>
    <t>IC 2 Waukesha L7044GSI</t>
  </si>
  <si>
    <t>IC 3 Caterpillar G3606LE</t>
  </si>
  <si>
    <t>CR 1Waukesha F3524GSI</t>
  </si>
  <si>
    <t>CR 2 Caterpillar G3512LE</t>
  </si>
  <si>
    <t>CR 3 Caterpillar G3512LE</t>
  </si>
  <si>
    <t>CR 4 Caterpillar G3512LE</t>
  </si>
  <si>
    <t>CR 5 Waukesha F3524GSI</t>
  </si>
  <si>
    <t>CR 6 Waukesha F3524GSI</t>
  </si>
  <si>
    <t>Jameson-Kessler Compressor Station</t>
  </si>
  <si>
    <t>Jam 1 Caterpillar G3606LE</t>
  </si>
  <si>
    <t>Jam 2 Caterpillar G3606LE</t>
  </si>
  <si>
    <t>Jam 3 Waukesha L7044GSI</t>
  </si>
  <si>
    <t>KES 1 Caterpillar G3512LE</t>
  </si>
  <si>
    <t>KES 2 Caterpillar G3512LE</t>
  </si>
  <si>
    <t>KES 3 Waukesha F3524GSI</t>
  </si>
  <si>
    <t>KES 4 Waukesha F3524GSI</t>
  </si>
  <si>
    <t>KES 5 Waukesha F3524GSI</t>
  </si>
  <si>
    <t>KES 6 Caterpillar G3512LE</t>
  </si>
  <si>
    <t>KES 7 Waukesha F3524GSI</t>
  </si>
  <si>
    <t>KES 8 Caterpillar G3512LE</t>
  </si>
  <si>
    <t>KES 9 Caterpillar G3512LE</t>
  </si>
  <si>
    <t>H1 0.75 MMbtu/hr dehydration unit reboiler heater</t>
  </si>
  <si>
    <t>Jaq Compressor Station</t>
  </si>
  <si>
    <t>Emission Unit for JAQ77044</t>
  </si>
  <si>
    <t>Emission Unit for JAQ17044</t>
  </si>
  <si>
    <t>Emission Unit for JAQ27044</t>
  </si>
  <si>
    <t>Emission Unit for JAQ37044</t>
  </si>
  <si>
    <t>Emission Unit for JAQ47044</t>
  </si>
  <si>
    <t>Emission Unit for JAQ57044</t>
  </si>
  <si>
    <t>Emission Unit for JAQ67044</t>
  </si>
  <si>
    <t>Luke-Gus Compressor Station</t>
  </si>
  <si>
    <t>H-200 Dehy Reboiler</t>
  </si>
  <si>
    <t>H-100 Dehy Reboiler</t>
  </si>
  <si>
    <t>Perla/Duke Compressor Station</t>
  </si>
  <si>
    <t>Emission Unit for PRL13512</t>
  </si>
  <si>
    <t>Emission Unit for PRL23512</t>
  </si>
  <si>
    <t>Emission Unit for PRL33512</t>
  </si>
  <si>
    <t>Emission Unit for DUK13606</t>
  </si>
  <si>
    <t>Emission Unit for DUK23606</t>
  </si>
  <si>
    <t>Emission Unit for DUK37044</t>
  </si>
  <si>
    <t>Emission Unit for DUK47044</t>
  </si>
  <si>
    <t>Emission Unit for DUK53606</t>
  </si>
  <si>
    <t>Emission Unit for DUK67044</t>
  </si>
  <si>
    <t>Emission Unit for DUK73606</t>
  </si>
  <si>
    <t>Emission Unit for DUK83606</t>
  </si>
  <si>
    <t>Pumpkin/Bruno Compressor Station</t>
  </si>
  <si>
    <t>Dehy H2</t>
  </si>
  <si>
    <t>Dehy H3</t>
  </si>
  <si>
    <t>Pumpkin #4 Cat G3606LE</t>
  </si>
  <si>
    <t>Pumpkin #5 Cat G3606LE</t>
  </si>
  <si>
    <t>Pumpkin #6 CAT-G3606LE</t>
  </si>
  <si>
    <t>PMK17044</t>
  </si>
  <si>
    <t>PMK27044</t>
  </si>
  <si>
    <t>PMK37044</t>
  </si>
  <si>
    <t>PMK47044</t>
  </si>
  <si>
    <t>PMK57044</t>
  </si>
  <si>
    <t>PMK67044</t>
  </si>
  <si>
    <t>BRN13524</t>
  </si>
  <si>
    <t>BRN13512</t>
  </si>
  <si>
    <t>BRN23512</t>
  </si>
  <si>
    <t>BRN23524</t>
  </si>
  <si>
    <t>BRN33524</t>
  </si>
  <si>
    <t>BRN43524</t>
  </si>
  <si>
    <t>BRN53524</t>
  </si>
  <si>
    <t>BRN63524</t>
  </si>
  <si>
    <t>BRN73524</t>
  </si>
  <si>
    <t>BRN83524</t>
  </si>
  <si>
    <t>BRN33512</t>
  </si>
  <si>
    <t>Dehy H1</t>
  </si>
  <si>
    <t>River/Nile Compressor Station</t>
  </si>
  <si>
    <t>H-2 Dehy Reboiler</t>
  </si>
  <si>
    <t>H-1 Dehy Reboiler</t>
  </si>
  <si>
    <t>Emission Unit for RIV13606</t>
  </si>
  <si>
    <t>Emission Unit for RIV23606</t>
  </si>
  <si>
    <t>Emission Unit for RIV33606</t>
  </si>
  <si>
    <t>Emission Unit for RIV47044</t>
  </si>
  <si>
    <t>Emission Unit for RIV57044</t>
  </si>
  <si>
    <t>Emission Unit for RIV67044</t>
  </si>
  <si>
    <t>Emission Unit for NIL13512</t>
  </si>
  <si>
    <t>Emission Unit for NIL33512</t>
  </si>
  <si>
    <t>Emission Unit for NIL43512</t>
  </si>
  <si>
    <t>Emission Unit for NIL53512</t>
  </si>
  <si>
    <t>Emission Unit for NIL63512</t>
  </si>
  <si>
    <t>Emission Unit for NIL73512</t>
  </si>
  <si>
    <t>Emission Unit for NIL83512</t>
  </si>
  <si>
    <t>Emission Unit for NIL93524</t>
  </si>
  <si>
    <t>Emission Unit for NI103524</t>
  </si>
  <si>
    <t>Emission Unit for NI113524</t>
  </si>
  <si>
    <t>Whiskey Draw-Jack Daniels Compressor Station</t>
  </si>
  <si>
    <t>H4 Dehy Reboiler Heater</t>
  </si>
  <si>
    <t>WD 10Caterpillar G3606LE</t>
  </si>
  <si>
    <t>WD 11 Caterpillar G3606LE</t>
  </si>
  <si>
    <t>WD 1 Caterpillar G3606LE</t>
  </si>
  <si>
    <t>WD 4 Waukesha L7044GSI</t>
  </si>
  <si>
    <t>WD 2 Caterpillar G3606LE</t>
  </si>
  <si>
    <t>WD 3 Caterpillar G3606LE</t>
  </si>
  <si>
    <t>WD 5 Caterpillar G3606LE</t>
  </si>
  <si>
    <t>WD 9 Caterpillar G3606LE</t>
  </si>
  <si>
    <t>WD 6 Waukesha L7044GSI</t>
  </si>
  <si>
    <t>WD 7 Waukesha L7044GSI</t>
  </si>
  <si>
    <t>WD 8 Waukesha L7044GSI</t>
  </si>
  <si>
    <t>JD 1 Caterpillar G3512LE</t>
  </si>
  <si>
    <t>JD 2 Caterpillar G3512LE</t>
  </si>
  <si>
    <t>JD 3 Caterpillar G3512LE</t>
  </si>
  <si>
    <t>Alder Station</t>
  </si>
  <si>
    <t>ALD 1</t>
  </si>
  <si>
    <t>All Night Creek/Owl</t>
  </si>
  <si>
    <t>OWL 3</t>
  </si>
  <si>
    <t>OWL 4</t>
  </si>
  <si>
    <t>Alley Oop Station</t>
  </si>
  <si>
    <t>Alley Oop Engine 1</t>
  </si>
  <si>
    <t>Alley Oop Engine 3</t>
  </si>
  <si>
    <t>Amos Draw Plant</t>
  </si>
  <si>
    <t xml:space="preserve">AMD 1 </t>
  </si>
  <si>
    <t>AMD 10</t>
  </si>
  <si>
    <t xml:space="preserve">AMD 4 </t>
  </si>
  <si>
    <t xml:space="preserve">AMD 6 </t>
  </si>
  <si>
    <t>AMD 9</t>
  </si>
  <si>
    <t>Ash/Elm Station</t>
  </si>
  <si>
    <t xml:space="preserve">ASH 1 </t>
  </si>
  <si>
    <t xml:space="preserve">ASH 2 </t>
  </si>
  <si>
    <t xml:space="preserve">ELM 1 </t>
  </si>
  <si>
    <t>Badger Station</t>
  </si>
  <si>
    <t xml:space="preserve">BAD 4 </t>
  </si>
  <si>
    <t xml:space="preserve">BAD 5 </t>
  </si>
  <si>
    <t>BC Station</t>
  </si>
  <si>
    <t xml:space="preserve">BC 1 </t>
  </si>
  <si>
    <t xml:space="preserve">BC 2 </t>
  </si>
  <si>
    <t>BC 3</t>
  </si>
  <si>
    <t>Beadsman Station</t>
  </si>
  <si>
    <t>BDM 2</t>
  </si>
  <si>
    <t xml:space="preserve">BDM 3 </t>
  </si>
  <si>
    <t>Belle Creek Station</t>
  </si>
  <si>
    <t xml:space="preserve">BC 4 </t>
  </si>
  <si>
    <t>BC 5 (Removed 3-16-06)</t>
  </si>
  <si>
    <t>BC 6</t>
  </si>
  <si>
    <t>Black Thunder/Cirrus/Nimbus Station</t>
  </si>
  <si>
    <t>BT 1</t>
  </si>
  <si>
    <t xml:space="preserve">NIM 1 </t>
  </si>
  <si>
    <t>Boggy Creek Station</t>
  </si>
  <si>
    <t xml:space="preserve">BGY 1 </t>
  </si>
  <si>
    <t>Bonepile Station</t>
  </si>
  <si>
    <t xml:space="preserve">BON 4 </t>
  </si>
  <si>
    <t>Bozeman Station</t>
  </si>
  <si>
    <t xml:space="preserve">BOZ 1 </t>
  </si>
  <si>
    <t>Buck Draw Station</t>
  </si>
  <si>
    <t xml:space="preserve">BCK 1 </t>
  </si>
  <si>
    <t>Bud Station</t>
  </si>
  <si>
    <t xml:space="preserve">BUD 3 </t>
  </si>
  <si>
    <t>BUD 4</t>
  </si>
  <si>
    <t>Bullwacker-Pine Ridge Station</t>
  </si>
  <si>
    <t>PR 2</t>
  </si>
  <si>
    <t xml:space="preserve">PR 3 </t>
  </si>
  <si>
    <t xml:space="preserve">PR 4 </t>
  </si>
  <si>
    <t xml:space="preserve">PR 5 </t>
  </si>
  <si>
    <t xml:space="preserve">PR 6 </t>
  </si>
  <si>
    <t xml:space="preserve">PR 7 </t>
  </si>
  <si>
    <t xml:space="preserve">PR 8 </t>
  </si>
  <si>
    <t>Butte Station</t>
  </si>
  <si>
    <t xml:space="preserve">BTE 1 </t>
  </si>
  <si>
    <t xml:space="preserve">BTE 2 </t>
  </si>
  <si>
    <t>BTE 3 (Removed 9-29-06)</t>
  </si>
  <si>
    <t>Charles-Henry Station</t>
  </si>
  <si>
    <t xml:space="preserve">CHS 1 </t>
  </si>
  <si>
    <t xml:space="preserve">HNY 2 </t>
  </si>
  <si>
    <t>Chicken Station</t>
  </si>
  <si>
    <t>CHK 2</t>
  </si>
  <si>
    <t xml:space="preserve">CHK 3 </t>
  </si>
  <si>
    <t>Clarkellen Station</t>
  </si>
  <si>
    <t xml:space="preserve">CLK 3 </t>
  </si>
  <si>
    <t xml:space="preserve">CLK 4 </t>
  </si>
  <si>
    <t xml:space="preserve">CLK 5 </t>
  </si>
  <si>
    <t>Cloud Station</t>
  </si>
  <si>
    <t>CLD 1 (Removed)</t>
  </si>
  <si>
    <t xml:space="preserve">CLD 4 </t>
  </si>
  <si>
    <t xml:space="preserve">CLD 5 </t>
  </si>
  <si>
    <t>CLD 6 (Removed)</t>
  </si>
  <si>
    <t xml:space="preserve">CLD 7 </t>
  </si>
  <si>
    <t>Coal Creek Station</t>
  </si>
  <si>
    <t xml:space="preserve">CCK 1 </t>
  </si>
  <si>
    <t xml:space="preserve">CCK 2 </t>
  </si>
  <si>
    <t>Cole Central  Compression Facility</t>
  </si>
  <si>
    <t xml:space="preserve">COL 1 </t>
  </si>
  <si>
    <t xml:space="preserve">COL 2 </t>
  </si>
  <si>
    <t xml:space="preserve">COL 3 </t>
  </si>
  <si>
    <t xml:space="preserve">COL 4 </t>
  </si>
  <si>
    <t>County Line Central Station</t>
  </si>
  <si>
    <t xml:space="preserve">CCF 1 </t>
  </si>
  <si>
    <t xml:space="preserve">CCF 2 </t>
  </si>
  <si>
    <t xml:space="preserve">CCF 3 </t>
  </si>
  <si>
    <t xml:space="preserve">CCF 4 </t>
  </si>
  <si>
    <t xml:space="preserve">CCF 5 </t>
  </si>
  <si>
    <t>CCF 6</t>
  </si>
  <si>
    <t>Coyote Station</t>
  </si>
  <si>
    <t xml:space="preserve">CYT 4 </t>
  </si>
  <si>
    <t>Crossbow Station</t>
  </si>
  <si>
    <t xml:space="preserve">CSB 1 </t>
  </si>
  <si>
    <t>Cumulus Station</t>
  </si>
  <si>
    <t xml:space="preserve">CUM 4 </t>
  </si>
  <si>
    <t>Davis Station</t>
  </si>
  <si>
    <t xml:space="preserve">DAV 6 </t>
  </si>
  <si>
    <t>Dead Horse Station</t>
  </si>
  <si>
    <t xml:space="preserve">DHS 1 </t>
  </si>
  <si>
    <t>Dopplebach Station</t>
  </si>
  <si>
    <t xml:space="preserve">DOP 3 </t>
  </si>
  <si>
    <t>Double Tank Compressor Station</t>
  </si>
  <si>
    <t>E-1</t>
  </si>
  <si>
    <t>E-2</t>
  </si>
  <si>
    <t>E-3 (FLEXIBLE)</t>
  </si>
  <si>
    <t>Down Under Station</t>
  </si>
  <si>
    <t>DUN 2</t>
  </si>
  <si>
    <t xml:space="preserve">DUN 4 </t>
  </si>
  <si>
    <t>Echeta/Croton Station</t>
  </si>
  <si>
    <t>CRO 2</t>
  </si>
  <si>
    <t>ECH 2 (Removed 8-31-06)</t>
  </si>
  <si>
    <t xml:space="preserve">ECH 3 </t>
  </si>
  <si>
    <t>Gary Pod Compressor Station</t>
  </si>
  <si>
    <t xml:space="preserve">GRP 1 </t>
  </si>
  <si>
    <t>Gibbon Station</t>
  </si>
  <si>
    <t xml:space="preserve">GBN 1 </t>
  </si>
  <si>
    <t>Gotham/Batman Compression Station</t>
  </si>
  <si>
    <t xml:space="preserve">BTM 1 </t>
  </si>
  <si>
    <t xml:space="preserve">BTM 2 </t>
  </si>
  <si>
    <t xml:space="preserve">GTM 1 </t>
  </si>
  <si>
    <t xml:space="preserve">GTM 3 </t>
  </si>
  <si>
    <t>Hawaii-Maui Station</t>
  </si>
  <si>
    <t xml:space="preserve">HW 1 </t>
  </si>
  <si>
    <t>HW 2</t>
  </si>
  <si>
    <t>HW 3 (Removed 6-4-06)</t>
  </si>
  <si>
    <t xml:space="preserve">MU 1 </t>
  </si>
  <si>
    <t xml:space="preserve">MU 2 </t>
  </si>
  <si>
    <t xml:space="preserve">MU 3 </t>
  </si>
  <si>
    <t xml:space="preserve">MU 4 </t>
  </si>
  <si>
    <t>MU 5 (Removed 3-10-06)</t>
  </si>
  <si>
    <t>Hawk Point Station</t>
  </si>
  <si>
    <t xml:space="preserve">HWK 1 </t>
  </si>
  <si>
    <t xml:space="preserve">HWK 4 </t>
  </si>
  <si>
    <t>Hay Creek Station</t>
  </si>
  <si>
    <t xml:space="preserve">HC 1 </t>
  </si>
  <si>
    <t>HC 2</t>
  </si>
  <si>
    <t>HC 3</t>
  </si>
  <si>
    <t>HC 4 (Removed 8-21-06)</t>
  </si>
  <si>
    <t>HC 5 (Removed 2-3-06)</t>
  </si>
  <si>
    <t>Hermit Station</t>
  </si>
  <si>
    <t xml:space="preserve">HMT 1 </t>
  </si>
  <si>
    <t xml:space="preserve">HMT 3 </t>
  </si>
  <si>
    <t>Hickory North Station</t>
  </si>
  <si>
    <t xml:space="preserve">HKN 1 </t>
  </si>
  <si>
    <t xml:space="preserve">HKN 2 </t>
  </si>
  <si>
    <t>Hidden Station</t>
  </si>
  <si>
    <t xml:space="preserve">HDN 1 </t>
  </si>
  <si>
    <t>Hoosier/Chester Compressor Station</t>
  </si>
  <si>
    <t xml:space="preserve">HSR 1 </t>
  </si>
  <si>
    <t xml:space="preserve">HSR 2 </t>
  </si>
  <si>
    <t>Hoot Creek Station</t>
  </si>
  <si>
    <t xml:space="preserve">HOO 1 </t>
  </si>
  <si>
    <t>HOO 2 (Removed 4-25-06)</t>
  </si>
  <si>
    <t>Horse Creek/Gas Draw Compressor Station</t>
  </si>
  <si>
    <t xml:space="preserve">GSD 2 </t>
  </si>
  <si>
    <t xml:space="preserve">GSD 3 </t>
  </si>
  <si>
    <t>GSD 5</t>
  </si>
  <si>
    <t xml:space="preserve">HCK 1 </t>
  </si>
  <si>
    <t>HCK 2</t>
  </si>
  <si>
    <t>HCK 3</t>
  </si>
  <si>
    <t>Isolate Station</t>
  </si>
  <si>
    <t xml:space="preserve">IST 1 </t>
  </si>
  <si>
    <t xml:space="preserve">IST 2 </t>
  </si>
  <si>
    <t>Jeff Pod Compressor Station</t>
  </si>
  <si>
    <t xml:space="preserve">JEF 1 </t>
  </si>
  <si>
    <t>Kingsbury Creek Station</t>
  </si>
  <si>
    <t xml:space="preserve">KNB 1 </t>
  </si>
  <si>
    <t>Kitty Plant</t>
  </si>
  <si>
    <t>KPG7042/KTY11</t>
  </si>
  <si>
    <t>KTY 7 Sales 1</t>
  </si>
  <si>
    <t>KTY 8 Sales 2</t>
  </si>
  <si>
    <t>Krypton Station</t>
  </si>
  <si>
    <t>KPT 1 (Removed 9-15-06)</t>
  </si>
  <si>
    <t xml:space="preserve">KPT 3 </t>
  </si>
  <si>
    <t>Lane Station</t>
  </si>
  <si>
    <t xml:space="preserve">LNE 1 </t>
  </si>
  <si>
    <t>Lightning Station</t>
  </si>
  <si>
    <t xml:space="preserve">LTN 1 </t>
  </si>
  <si>
    <t>LTN 2</t>
  </si>
  <si>
    <t xml:space="preserve">LTN 5 </t>
  </si>
  <si>
    <t>Loner Station</t>
  </si>
  <si>
    <t xml:space="preserve">LON 1 </t>
  </si>
  <si>
    <t>Macsy Station</t>
  </si>
  <si>
    <t xml:space="preserve">MCY 2 </t>
  </si>
  <si>
    <t>Mammoth Station</t>
  </si>
  <si>
    <t xml:space="preserve">MAM 1 </t>
  </si>
  <si>
    <t xml:space="preserve">MAM 2 </t>
  </si>
  <si>
    <t>Mark Pod Compressor Station</t>
  </si>
  <si>
    <t>Meteor Station</t>
  </si>
  <si>
    <t>RIK (10-2-06)</t>
  </si>
  <si>
    <t>MET 1 (Removed 2-21-06)</t>
  </si>
  <si>
    <t xml:space="preserve">MET 2 </t>
  </si>
  <si>
    <t>Milan Station</t>
  </si>
  <si>
    <t xml:space="preserve">MLN 1 </t>
  </si>
  <si>
    <t xml:space="preserve">MLN 2 </t>
  </si>
  <si>
    <t>Mills Gillette Station</t>
  </si>
  <si>
    <t>MGU 1</t>
  </si>
  <si>
    <t xml:space="preserve">MGU 2 </t>
  </si>
  <si>
    <t>Moon Station</t>
  </si>
  <si>
    <t xml:space="preserve">MON 1 </t>
  </si>
  <si>
    <t>Moore Station</t>
  </si>
  <si>
    <t xml:space="preserve">MOR 1 </t>
  </si>
  <si>
    <t xml:space="preserve">MOR 2 </t>
  </si>
  <si>
    <t>MOR 3</t>
  </si>
  <si>
    <t>Moser Station</t>
  </si>
  <si>
    <t xml:space="preserve">MOS 1 </t>
  </si>
  <si>
    <t>Mouse Station</t>
  </si>
  <si>
    <t>MSE 1</t>
  </si>
  <si>
    <t xml:space="preserve">MSE 2 </t>
  </si>
  <si>
    <t>Neil Pod Compressor Station</t>
  </si>
  <si>
    <t xml:space="preserve">NP 1 </t>
  </si>
  <si>
    <t xml:space="preserve">NP 2 </t>
  </si>
  <si>
    <t>NC 1</t>
  </si>
  <si>
    <t xml:space="preserve">NC 2 </t>
  </si>
  <si>
    <t>NC 3</t>
  </si>
  <si>
    <t>NC 6</t>
  </si>
  <si>
    <t xml:space="preserve">NC 7 </t>
  </si>
  <si>
    <t>Ollie Station</t>
  </si>
  <si>
    <t xml:space="preserve">OLE 1 </t>
  </si>
  <si>
    <t>OLE 2</t>
  </si>
  <si>
    <t>Opal Station</t>
  </si>
  <si>
    <t xml:space="preserve">OPL 1 </t>
  </si>
  <si>
    <t xml:space="preserve">OPL 2 </t>
  </si>
  <si>
    <t>Opossum Station</t>
  </si>
  <si>
    <t xml:space="preserve">OPS 1 </t>
  </si>
  <si>
    <t xml:space="preserve">OPS 2 </t>
  </si>
  <si>
    <t xml:space="preserve">OPS 3 </t>
  </si>
  <si>
    <t xml:space="preserve">OPS 4 </t>
  </si>
  <si>
    <t>Outback Station</t>
  </si>
  <si>
    <t xml:space="preserve">OB 1 </t>
  </si>
  <si>
    <t xml:space="preserve">OB 2 </t>
  </si>
  <si>
    <t xml:space="preserve">PNT 1 </t>
  </si>
  <si>
    <t>Pinto-Spotted Horse Compressor Station</t>
  </si>
  <si>
    <t>PTO 1</t>
  </si>
  <si>
    <t xml:space="preserve">PTO 2 </t>
  </si>
  <si>
    <t>SH 2 (Removed 4-27-06)</t>
  </si>
  <si>
    <t>SH 3 (Removed 5-31-06)</t>
  </si>
  <si>
    <t>SH 4 (Removed 5-31-06)</t>
  </si>
  <si>
    <t xml:space="preserve">SH 6 </t>
  </si>
  <si>
    <t xml:space="preserve">SH 7 </t>
  </si>
  <si>
    <t>Platte River Station</t>
  </si>
  <si>
    <t>PLT Turbine #1</t>
  </si>
  <si>
    <t>Poplar Station</t>
  </si>
  <si>
    <t xml:space="preserve">PPR 1 </t>
  </si>
  <si>
    <t>Porcupine Station</t>
  </si>
  <si>
    <t>COMP 16</t>
  </si>
  <si>
    <t>Quarter Horse Station</t>
  </si>
  <si>
    <t xml:space="preserve">QRT 2 </t>
  </si>
  <si>
    <t>QRT 3</t>
  </si>
  <si>
    <t>Red Springs Station</t>
  </si>
  <si>
    <t>RS 1</t>
  </si>
  <si>
    <t xml:space="preserve">RS 2 </t>
  </si>
  <si>
    <t>RS 3 (Removed 8-25-06)</t>
  </si>
  <si>
    <t>Reeves Station</t>
  </si>
  <si>
    <t xml:space="preserve">RVS 2 </t>
  </si>
  <si>
    <t>RVS 3 (Removed 3-28-06)</t>
  </si>
  <si>
    <t>Richard Station</t>
  </si>
  <si>
    <t xml:space="preserve">RCH 1 </t>
  </si>
  <si>
    <t>Riddler Station</t>
  </si>
  <si>
    <t>RDL 1</t>
  </si>
  <si>
    <t xml:space="preserve">RDL 2 </t>
  </si>
  <si>
    <t>RDL 3 (Removed 9-21-06)</t>
  </si>
  <si>
    <t>Riehemann Station</t>
  </si>
  <si>
    <t xml:space="preserve">RMB 2 </t>
  </si>
  <si>
    <t>Rocky Station</t>
  </si>
  <si>
    <t xml:space="preserve">RKY 4 </t>
  </si>
  <si>
    <t>RKY 5 (Removed 8-10-06)</t>
  </si>
  <si>
    <t>RKY 6</t>
  </si>
  <si>
    <t>Sager Station</t>
  </si>
  <si>
    <t xml:space="preserve">SGR 4  </t>
  </si>
  <si>
    <t>Sand Dunes Plant</t>
  </si>
  <si>
    <t>SD 1/ C-600A</t>
  </si>
  <si>
    <t>SD 4/ C-601</t>
  </si>
  <si>
    <t>SD 5/ C-602</t>
  </si>
  <si>
    <t>Senate Station</t>
  </si>
  <si>
    <t xml:space="preserve">SNT 1 </t>
  </si>
  <si>
    <t xml:space="preserve">SNT 2 </t>
  </si>
  <si>
    <t xml:space="preserve">SNT 3 </t>
  </si>
  <si>
    <t xml:space="preserve">SNT 4 </t>
  </si>
  <si>
    <t xml:space="preserve">SNT 5 </t>
  </si>
  <si>
    <t>Shooter Station</t>
  </si>
  <si>
    <t xml:space="preserve">SHO 1 </t>
  </si>
  <si>
    <t>SHO 2</t>
  </si>
  <si>
    <t>Sioux/Jr Reno Station</t>
  </si>
  <si>
    <t xml:space="preserve">JR 2 </t>
  </si>
  <si>
    <t>JR 3</t>
  </si>
  <si>
    <t>JR 4</t>
  </si>
  <si>
    <t>JR 5</t>
  </si>
  <si>
    <t>SU 1</t>
  </si>
  <si>
    <t>SU 2</t>
  </si>
  <si>
    <t>South Hartzog Station</t>
  </si>
  <si>
    <t>Engine #203</t>
  </si>
  <si>
    <t>Engine #244</t>
  </si>
  <si>
    <t>Spring Creek Station</t>
  </si>
  <si>
    <t xml:space="preserve">SCK 1 </t>
  </si>
  <si>
    <t xml:space="preserve">SCK 2 </t>
  </si>
  <si>
    <t xml:space="preserve">SCK 3 </t>
  </si>
  <si>
    <t>Stout Station</t>
  </si>
  <si>
    <t>STO 2 (Removed 5-12-06)</t>
  </si>
  <si>
    <t>Teak Station</t>
  </si>
  <si>
    <t>TEK 1</t>
  </si>
  <si>
    <t>Tessmocker Station</t>
  </si>
  <si>
    <t xml:space="preserve">TES 1 </t>
  </si>
  <si>
    <t xml:space="preserve">TES 3 </t>
  </si>
  <si>
    <t>Tim Pod Compressor Station</t>
  </si>
  <si>
    <t xml:space="preserve">TIM 1 </t>
  </si>
  <si>
    <t xml:space="preserve">TIM 2 </t>
  </si>
  <si>
    <t>Tuit Station</t>
  </si>
  <si>
    <t xml:space="preserve">TUT 1 </t>
  </si>
  <si>
    <t xml:space="preserve">TUT 2 </t>
  </si>
  <si>
    <t>West Fork Station</t>
  </si>
  <si>
    <t xml:space="preserve">WF 1 </t>
  </si>
  <si>
    <t xml:space="preserve">WF 2 </t>
  </si>
  <si>
    <t>Windmill/Turbine Station</t>
  </si>
  <si>
    <t>WND 0</t>
  </si>
  <si>
    <t>Wolf Station</t>
  </si>
  <si>
    <t xml:space="preserve">WLF 2 </t>
  </si>
  <si>
    <t>Hardin Compressor Station</t>
  </si>
  <si>
    <t xml:space="preserve">Permitted Source emissions </t>
  </si>
  <si>
    <t>Niobrara_NonTribal</t>
  </si>
  <si>
    <t>Sheridan_NonTribal</t>
  </si>
  <si>
    <t>Weston_NonTribal</t>
  </si>
  <si>
    <t>Natrona_NonTribal</t>
  </si>
  <si>
    <t>Campbell_NonTribal</t>
  </si>
  <si>
    <t>Converse_NonTribal</t>
  </si>
  <si>
    <t>Johnson_NonTribal</t>
  </si>
  <si>
    <t>Big Horn_NonTribal</t>
  </si>
  <si>
    <t>Big Horn_Tribal</t>
  </si>
  <si>
    <t>created from file \\FLAGG\disk43\IPAMS\Wyoming\Powder River Basin\cy2009_update\Emission_Calc\Powder_River_Basin_Emission_Summary_050812.xls</t>
  </si>
  <si>
    <t>Combined Categories</t>
  </si>
  <si>
    <t>Yellow Highlighted Cells in the entire workbook indicate Counties within the basin boundary but outside Wyoming</t>
  </si>
  <si>
    <t>Survey-Based Source Emissions</t>
  </si>
  <si>
    <t>Survey-Based Source Name</t>
  </si>
  <si>
    <t xml:space="preserve">Permitted and Survey-Based Sources </t>
  </si>
  <si>
    <t>Survey-Based Source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</si>
</sst>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
    <numFmt numFmtId="166" formatCode="0.0"/>
    <numFmt numFmtId="167" formatCode="#,##0.0000000000"/>
    <numFmt numFmtId="168" formatCode="0.00000000"/>
    <numFmt numFmtId="169" formatCode="0.00000"/>
  </numFmts>
  <fonts count="38"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10"/>
      <color indexed="22"/>
      <name val="Arial"/>
      <family val="2"/>
    </font>
    <font>
      <sz val="10"/>
      <color indexed="12"/>
      <name val="Arial"/>
      <family val="2"/>
    </font>
    <font>
      <sz val="10"/>
      <color indexed="17"/>
      <name val="Arial"/>
      <family val="2"/>
    </font>
    <font>
      <b/>
      <u/>
      <sz val="12"/>
      <color indexed="10"/>
      <name val="Arial"/>
      <family val="2"/>
    </font>
    <font>
      <b/>
      <sz val="11"/>
      <color indexed="10"/>
      <name val="Arial"/>
      <family val="2"/>
    </font>
    <font>
      <sz val="10"/>
      <name val="MS Sans Serif"/>
      <family val="2"/>
    </font>
    <font>
      <b/>
      <sz val="10"/>
      <color indexed="22"/>
      <name val="Arial"/>
      <family val="2"/>
    </font>
    <font>
      <b/>
      <sz val="10"/>
      <color indexed="12"/>
      <name val="Arial"/>
      <family val="2"/>
    </font>
    <font>
      <sz val="10"/>
      <color rgb="FFFF0000"/>
      <name val="Arial"/>
      <family val="2"/>
    </font>
    <font>
      <sz val="10"/>
      <color theme="0" tint="-0.249977111117893"/>
      <name val="Arial"/>
      <family val="2"/>
    </font>
    <font>
      <sz val="10"/>
      <color rgb="FF008000"/>
      <name val="Arial"/>
      <family val="2"/>
    </font>
    <font>
      <sz val="10"/>
      <color theme="0" tint="-0.14999847407452621"/>
      <name val="Arial"/>
      <family val="2"/>
    </font>
    <font>
      <sz val="10"/>
      <color rgb="FF00B050"/>
      <name val="Arial"/>
      <family val="2"/>
    </font>
    <font>
      <b/>
      <sz val="10"/>
      <color theme="0" tint="-0.14999847407452621"/>
      <name val="Arial"/>
      <family val="2"/>
    </font>
    <font>
      <sz val="10"/>
      <color rgb="FF0070C0"/>
      <name val="Arial"/>
      <family val="2"/>
    </font>
    <font>
      <sz val="10"/>
      <color rgb="FF009900"/>
      <name val="Arial"/>
      <family val="2"/>
    </font>
    <font>
      <b/>
      <sz val="10"/>
      <color rgb="FFFF0000"/>
      <name val="Arial"/>
      <family val="2"/>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8" fillId="0" borderId="0" applyNumberFormat="0" applyFill="0" applyBorder="0" applyAlignment="0" applyProtection="0">
      <alignment vertical="top"/>
      <protection locked="0"/>
    </xf>
    <xf numFmtId="0" fontId="26" fillId="0" borderId="0"/>
    <xf numFmtId="9" fontId="1" fillId="0" borderId="0" applyFont="0" applyFill="0" applyBorder="0" applyAlignment="0" applyProtection="0"/>
  </cellStyleXfs>
  <cellXfs count="356">
    <xf numFmtId="0" fontId="0" fillId="0" borderId="0" xfId="0"/>
    <xf numFmtId="0" fontId="0" fillId="0" borderId="0" xfId="0" quotePrefix="1"/>
    <xf numFmtId="0" fontId="3" fillId="0" borderId="1" xfId="0" applyFont="1" applyFill="1" applyBorder="1"/>
    <xf numFmtId="0" fontId="3" fillId="0" borderId="0" xfId="0" applyFont="1"/>
    <xf numFmtId="0" fontId="5" fillId="0" borderId="0" xfId="0" applyFont="1"/>
    <xf numFmtId="0" fontId="3" fillId="0" borderId="0" xfId="0" applyFont="1" applyAlignment="1"/>
    <xf numFmtId="0" fontId="0" fillId="0" borderId="0" xfId="0" applyFill="1"/>
    <xf numFmtId="0" fontId="8" fillId="0" borderId="0" xfId="1" applyFill="1" applyAlignment="1" applyProtection="1"/>
    <xf numFmtId="0" fontId="0" fillId="0" borderId="0" xfId="0" applyFill="1" applyBorder="1"/>
    <xf numFmtId="0" fontId="2" fillId="0" borderId="0" xfId="0" applyFont="1"/>
    <xf numFmtId="0" fontId="0" fillId="0" borderId="0" xfId="0" applyAlignment="1">
      <alignment wrapText="1"/>
    </xf>
    <xf numFmtId="0" fontId="7" fillId="0" borderId="0" xfId="0" applyFont="1"/>
    <xf numFmtId="0" fontId="0" fillId="0" borderId="2" xfId="0" pivotButton="1"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165" fontId="0" fillId="0" borderId="0" xfId="3" applyNumberFormat="1" applyFont="1"/>
    <xf numFmtId="0" fontId="3" fillId="0" borderId="0" xfId="0" applyFont="1" applyAlignment="1">
      <alignment wrapText="1"/>
    </xf>
    <xf numFmtId="0" fontId="0" fillId="0" borderId="2" xfId="0" pivotButton="1" applyBorder="1" applyAlignment="1">
      <alignment wrapText="1"/>
    </xf>
    <xf numFmtId="0" fontId="0" fillId="0" borderId="8" xfId="0" applyBorder="1" applyAlignment="1">
      <alignment wrapText="1"/>
    </xf>
    <xf numFmtId="0" fontId="9" fillId="0" borderId="0" xfId="0" applyFont="1"/>
    <xf numFmtId="165" fontId="0" fillId="0" borderId="0" xfId="3" applyNumberFormat="1" applyFont="1" applyFill="1"/>
    <xf numFmtId="165" fontId="3" fillId="0" borderId="0" xfId="3" applyNumberFormat="1" applyFont="1" applyFill="1"/>
    <xf numFmtId="0" fontId="0" fillId="0" borderId="0" xfId="0" applyAlignment="1">
      <alignment horizontal="left"/>
    </xf>
    <xf numFmtId="0" fontId="3" fillId="0" borderId="0" xfId="0" applyFont="1" applyAlignment="1">
      <alignment horizontal="left"/>
    </xf>
    <xf numFmtId="0" fontId="11" fillId="0" borderId="0" xfId="0" applyFont="1"/>
    <xf numFmtId="0" fontId="11" fillId="0" borderId="0" xfId="0" applyFont="1" applyAlignment="1">
      <alignment horizontal="left"/>
    </xf>
    <xf numFmtId="0" fontId="12" fillId="0" borderId="0" xfId="0" applyFont="1"/>
    <xf numFmtId="0" fontId="12" fillId="0" borderId="0" xfId="0" applyFont="1" applyAlignment="1">
      <alignment horizontal="left"/>
    </xf>
    <xf numFmtId="0" fontId="1" fillId="0" borderId="0" xfId="0" applyFont="1" applyFill="1"/>
    <xf numFmtId="0" fontId="1" fillId="0" borderId="0" xfId="0" applyFont="1"/>
    <xf numFmtId="0" fontId="1" fillId="0" borderId="0" xfId="0" quotePrefix="1" applyFont="1"/>
    <xf numFmtId="3" fontId="1" fillId="0" borderId="0" xfId="0" applyNumberFormat="1" applyFont="1"/>
    <xf numFmtId="0" fontId="13" fillId="0" borderId="0" xfId="0" applyFont="1"/>
    <xf numFmtId="0" fontId="10" fillId="0" borderId="0" xfId="0" applyFont="1" applyFill="1"/>
    <xf numFmtId="2" fontId="0" fillId="0" borderId="2" xfId="0" applyNumberFormat="1" applyBorder="1"/>
    <xf numFmtId="2" fontId="0" fillId="0" borderId="7" xfId="0" applyNumberFormat="1" applyBorder="1"/>
    <xf numFmtId="2" fontId="0" fillId="0" borderId="8" xfId="0" applyNumberFormat="1" applyBorder="1"/>
    <xf numFmtId="2" fontId="0" fillId="0" borderId="9" xfId="0" applyNumberFormat="1" applyBorder="1"/>
    <xf numFmtId="2" fontId="0" fillId="0" borderId="0" xfId="0" applyNumberFormat="1"/>
    <xf numFmtId="2" fontId="0" fillId="0" borderId="10" xfId="0" applyNumberFormat="1" applyBorder="1"/>
    <xf numFmtId="0" fontId="0" fillId="0" borderId="2" xfId="0" applyBorder="1" applyAlignment="1">
      <alignment horizontal="left"/>
    </xf>
    <xf numFmtId="0" fontId="0" fillId="0" borderId="9" xfId="0" applyBorder="1" applyAlignment="1">
      <alignment horizontal="left"/>
    </xf>
    <xf numFmtId="0" fontId="3" fillId="0" borderId="0" xfId="0" applyFont="1" applyFill="1"/>
    <xf numFmtId="0" fontId="0" fillId="0" borderId="0" xfId="0" applyFill="1" applyAlignment="1">
      <alignment horizontal="left"/>
    </xf>
    <xf numFmtId="0" fontId="13" fillId="0" borderId="0" xfId="0" applyFont="1" applyFill="1"/>
    <xf numFmtId="2" fontId="0" fillId="0" borderId="6" xfId="0" applyNumberFormat="1" applyBorder="1"/>
    <xf numFmtId="2" fontId="0" fillId="0" borderId="11" xfId="0" applyNumberFormat="1" applyBorder="1"/>
    <xf numFmtId="2" fontId="0" fillId="0" borderId="4" xfId="0" applyNumberFormat="1" applyBorder="1"/>
    <xf numFmtId="2" fontId="0" fillId="0" borderId="12" xfId="0" applyNumberFormat="1" applyBorder="1"/>
    <xf numFmtId="0" fontId="2" fillId="0" borderId="1" xfId="0" quotePrefix="1" applyFont="1" applyFill="1" applyBorder="1"/>
    <xf numFmtId="2" fontId="0" fillId="0" borderId="13" xfId="0" applyNumberFormat="1" applyBorder="1"/>
    <xf numFmtId="0" fontId="17" fillId="2" borderId="0" xfId="0" applyFont="1" applyFill="1"/>
    <xf numFmtId="0" fontId="18" fillId="2" borderId="0" xfId="0" applyFont="1" applyFill="1"/>
    <xf numFmtId="0" fontId="16" fillId="2" borderId="0" xfId="0" applyFont="1" applyFill="1"/>
    <xf numFmtId="0" fontId="3" fillId="2" borderId="0" xfId="0" applyFont="1" applyFill="1"/>
    <xf numFmtId="0" fontId="2" fillId="2" borderId="0" xfId="0" applyFont="1" applyFill="1" applyAlignment="1">
      <alignment vertical="top" wrapText="1"/>
    </xf>
    <xf numFmtId="0" fontId="0" fillId="2" borderId="0" xfId="0" applyFill="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0" fontId="1" fillId="0" borderId="0" xfId="0" quotePrefix="1" applyFont="1" applyFill="1"/>
    <xf numFmtId="0" fontId="1" fillId="0" borderId="0" xfId="0" applyFont="1" applyFill="1" applyAlignment="1">
      <alignment horizontal="left"/>
    </xf>
    <xf numFmtId="3" fontId="1" fillId="0" borderId="0" xfId="0" applyNumberFormat="1" applyFont="1" applyFill="1"/>
    <xf numFmtId="1" fontId="0" fillId="0" borderId="0" xfId="0" applyNumberFormat="1"/>
    <xf numFmtId="1" fontId="3" fillId="0" borderId="0" xfId="0" applyNumberFormat="1" applyFont="1"/>
    <xf numFmtId="166" fontId="2" fillId="0" borderId="0" xfId="0" applyNumberFormat="1" applyFont="1"/>
    <xf numFmtId="0" fontId="0" fillId="0" borderId="0" xfId="0" applyAlignment="1"/>
    <xf numFmtId="0" fontId="11" fillId="0" borderId="0" xfId="0" applyFont="1" applyAlignment="1"/>
    <xf numFmtId="0" fontId="3" fillId="0" borderId="0" xfId="0" applyFont="1" applyFill="1" applyAlignment="1">
      <alignment wrapText="1"/>
    </xf>
    <xf numFmtId="166" fontId="2" fillId="0" borderId="0" xfId="0" applyNumberFormat="1" applyFont="1" applyFill="1"/>
    <xf numFmtId="166" fontId="3" fillId="0" borderId="0" xfId="0" applyNumberFormat="1" applyFont="1" applyFill="1"/>
    <xf numFmtId="0" fontId="0" fillId="0" borderId="9" xfId="0" applyFill="1" applyBorder="1"/>
    <xf numFmtId="166" fontId="21" fillId="0" borderId="0" xfId="0" applyNumberFormat="1" applyFont="1" applyFill="1"/>
    <xf numFmtId="0" fontId="7" fillId="0" borderId="0" xfId="0" applyFont="1" applyFill="1"/>
    <xf numFmtId="0" fontId="5" fillId="0" borderId="0" xfId="0" applyFont="1" applyFill="1"/>
    <xf numFmtId="0" fontId="19" fillId="0" borderId="0" xfId="0" applyFont="1" applyFill="1"/>
    <xf numFmtId="3" fontId="20" fillId="0" borderId="0" xfId="0" applyNumberFormat="1" applyFont="1" applyFill="1"/>
    <xf numFmtId="9" fontId="1" fillId="0" borderId="0" xfId="3" applyFont="1" applyFill="1"/>
    <xf numFmtId="3" fontId="0" fillId="0" borderId="0" xfId="0" applyNumberFormat="1" applyFill="1"/>
    <xf numFmtId="9" fontId="3" fillId="0" borderId="0" xfId="3" applyFont="1" applyFill="1"/>
    <xf numFmtId="164" fontId="13" fillId="0" borderId="0" xfId="0" applyNumberFormat="1" applyFont="1" applyFill="1"/>
    <xf numFmtId="0" fontId="20" fillId="0" borderId="0" xfId="0" applyFont="1" applyFill="1"/>
    <xf numFmtId="166" fontId="20" fillId="0" borderId="0" xfId="0" applyNumberFormat="1" applyFont="1" applyFill="1"/>
    <xf numFmtId="166" fontId="19" fillId="0" borderId="0" xfId="0" applyNumberFormat="1" applyFont="1" applyFill="1"/>
    <xf numFmtId="0" fontId="0" fillId="0" borderId="2" xfId="0" applyFill="1" applyBorder="1"/>
    <xf numFmtId="0" fontId="0" fillId="0" borderId="4" xfId="0" applyFill="1" applyBorder="1"/>
    <xf numFmtId="0" fontId="0" fillId="0" borderId="3" xfId="0" applyFill="1" applyBorder="1"/>
    <xf numFmtId="0" fontId="0" fillId="0" borderId="5" xfId="0" applyFill="1" applyBorder="1"/>
    <xf numFmtId="2" fontId="0" fillId="0" borderId="0" xfId="0" applyNumberFormat="1" applyFill="1"/>
    <xf numFmtId="9" fontId="0" fillId="0" borderId="0" xfId="3" applyFont="1" applyFill="1"/>
    <xf numFmtId="3" fontId="3" fillId="0" borderId="0" xfId="0" applyNumberFormat="1" applyFont="1" applyFill="1"/>
    <xf numFmtId="9" fontId="13" fillId="0" borderId="0" xfId="0" applyNumberFormat="1" applyFont="1" applyFill="1"/>
    <xf numFmtId="0" fontId="0" fillId="0" borderId="14" xfId="0" applyFill="1" applyBorder="1"/>
    <xf numFmtId="0" fontId="0" fillId="0" borderId="2" xfId="0" applyNumberFormat="1" applyFill="1" applyBorder="1"/>
    <xf numFmtId="0" fontId="0" fillId="0" borderId="9" xfId="0" applyNumberFormat="1" applyFill="1" applyBorder="1"/>
    <xf numFmtId="0" fontId="0" fillId="0" borderId="15" xfId="0" applyFill="1" applyBorder="1"/>
    <xf numFmtId="0" fontId="0" fillId="0" borderId="15" xfId="0" applyNumberFormat="1" applyFill="1" applyBorder="1"/>
    <xf numFmtId="0" fontId="12" fillId="0" borderId="0" xfId="0" quotePrefix="1" applyFont="1"/>
    <xf numFmtId="0" fontId="11" fillId="0" borderId="0" xfId="0" quotePrefix="1" applyFont="1"/>
    <xf numFmtId="3" fontId="0" fillId="0" borderId="0" xfId="0" applyNumberFormat="1"/>
    <xf numFmtId="0" fontId="0" fillId="0" borderId="0" xfId="0" applyBorder="1"/>
    <xf numFmtId="0" fontId="2" fillId="0" borderId="0" xfId="0" quotePrefix="1" applyFont="1" applyFill="1" applyBorder="1"/>
    <xf numFmtId="3" fontId="3" fillId="0" borderId="0" xfId="0" applyNumberFormat="1" applyFont="1" applyAlignment="1"/>
    <xf numFmtId="0" fontId="11" fillId="0" borderId="0" xfId="0" applyFont="1" applyFill="1"/>
    <xf numFmtId="0" fontId="11" fillId="0" borderId="0" xfId="0" quotePrefix="1" applyFont="1" applyFill="1"/>
    <xf numFmtId="0" fontId="12" fillId="0" borderId="0" xfId="0" applyFont="1" applyFill="1"/>
    <xf numFmtId="0" fontId="12" fillId="0" borderId="0" xfId="0" quotePrefix="1" applyFont="1" applyFill="1"/>
    <xf numFmtId="0" fontId="5" fillId="0" borderId="0" xfId="0" applyFont="1" applyAlignment="1">
      <alignment horizontal="left"/>
    </xf>
    <xf numFmtId="0" fontId="0" fillId="0" borderId="9" xfId="0" applyBorder="1"/>
    <xf numFmtId="0" fontId="3" fillId="0" borderId="0" xfId="0" applyFont="1" applyFill="1" applyBorder="1"/>
    <xf numFmtId="0" fontId="26" fillId="0" borderId="0" xfId="2" quotePrefix="1" applyNumberFormat="1"/>
    <xf numFmtId="0" fontId="26" fillId="0" borderId="0" xfId="2"/>
    <xf numFmtId="14" fontId="26" fillId="0" borderId="0" xfId="2" applyNumberFormat="1"/>
    <xf numFmtId="0" fontId="26" fillId="0" borderId="0" xfId="2" applyNumberFormat="1"/>
    <xf numFmtId="167" fontId="20" fillId="0" borderId="0" xfId="0" applyNumberFormat="1" applyFont="1" applyFill="1"/>
    <xf numFmtId="0" fontId="0" fillId="0" borderId="15" xfId="0" applyBorder="1" applyAlignment="1">
      <alignment horizontal="left"/>
    </xf>
    <xf numFmtId="2" fontId="0" fillId="0" borderId="15" xfId="0" applyNumberFormat="1" applyBorder="1"/>
    <xf numFmtId="2" fontId="0" fillId="0" borderId="16" xfId="0" applyNumberFormat="1" applyBorder="1"/>
    <xf numFmtId="2" fontId="0" fillId="0" borderId="17" xfId="0" applyNumberFormat="1" applyBorder="1"/>
    <xf numFmtId="0" fontId="25" fillId="0" borderId="0" xfId="0" applyFont="1" applyFill="1"/>
    <xf numFmtId="10" fontId="21" fillId="0" borderId="0" xfId="0" applyNumberFormat="1" applyFont="1" applyFill="1"/>
    <xf numFmtId="0" fontId="15" fillId="0" borderId="0" xfId="0" applyFont="1" applyFill="1"/>
    <xf numFmtId="3" fontId="13" fillId="0" borderId="0" xfId="0" applyNumberFormat="1" applyFont="1" applyFill="1"/>
    <xf numFmtId="0" fontId="21" fillId="0" borderId="0" xfId="0" applyFont="1" applyFill="1"/>
    <xf numFmtId="3" fontId="21" fillId="0" borderId="0" xfId="0" applyNumberFormat="1" applyFont="1" applyFill="1"/>
    <xf numFmtId="165" fontId="27" fillId="0" borderId="0" xfId="3" applyNumberFormat="1" applyFont="1" applyFill="1"/>
    <xf numFmtId="165" fontId="21" fillId="0" borderId="0" xfId="3" applyNumberFormat="1" applyFont="1" applyFill="1"/>
    <xf numFmtId="10" fontId="13" fillId="0" borderId="0" xfId="0" applyNumberFormat="1" applyFont="1" applyFill="1"/>
    <xf numFmtId="9" fontId="13" fillId="0" borderId="0" xfId="3" applyFont="1" applyFill="1"/>
    <xf numFmtId="0" fontId="11" fillId="0" borderId="0" xfId="0" quotePrefix="1" applyFont="1" applyAlignment="1">
      <alignment horizontal="left"/>
    </xf>
    <xf numFmtId="0" fontId="12" fillId="0" borderId="0" xfId="0" quotePrefix="1" applyFont="1" applyAlignment="1">
      <alignment horizontal="left"/>
    </xf>
    <xf numFmtId="1" fontId="1" fillId="0" borderId="0" xfId="0" applyNumberFormat="1" applyFont="1" applyFill="1" applyAlignment="1">
      <alignment horizontal="left"/>
    </xf>
    <xf numFmtId="9" fontId="0" fillId="0" borderId="0" xfId="0" applyNumberFormat="1" applyFill="1"/>
    <xf numFmtId="0" fontId="11" fillId="0" borderId="0" xfId="0" quotePrefix="1" applyFont="1" applyFill="1" applyAlignment="1">
      <alignment horizontal="left"/>
    </xf>
    <xf numFmtId="0" fontId="12" fillId="0" borderId="0" xfId="0" quotePrefix="1" applyFont="1" applyFill="1" applyAlignment="1">
      <alignment horizontal="left"/>
    </xf>
    <xf numFmtId="0" fontId="22" fillId="0" borderId="0" xfId="0" applyFont="1" applyFill="1"/>
    <xf numFmtId="0" fontId="2" fillId="0" borderId="0" xfId="0" applyFont="1" applyFill="1" applyBorder="1"/>
    <xf numFmtId="0" fontId="22" fillId="0" borderId="0" xfId="0" applyFont="1" applyFill="1" applyBorder="1"/>
    <xf numFmtId="0" fontId="22" fillId="0" borderId="0" xfId="0" quotePrefix="1" applyFont="1" applyFill="1"/>
    <xf numFmtId="0" fontId="23" fillId="0" borderId="0" xfId="0" applyFont="1" applyFill="1" applyBorder="1"/>
    <xf numFmtId="0" fontId="23" fillId="0" borderId="0" xfId="0" applyFont="1" applyFill="1"/>
    <xf numFmtId="0" fontId="23" fillId="0" borderId="0" xfId="0" quotePrefix="1" applyFont="1" applyFill="1"/>
    <xf numFmtId="9" fontId="21" fillId="0" borderId="0" xfId="3" applyFont="1" applyFill="1"/>
    <xf numFmtId="0" fontId="21" fillId="0" borderId="0" xfId="0" applyFont="1"/>
    <xf numFmtId="0" fontId="1" fillId="0" borderId="1" xfId="0" quotePrefix="1" applyFont="1" applyFill="1" applyBorder="1"/>
    <xf numFmtId="0" fontId="0" fillId="0" borderId="0" xfId="0" quotePrefix="1" applyFill="1" applyAlignment="1">
      <alignment horizontal="left"/>
    </xf>
    <xf numFmtId="0" fontId="10" fillId="0" borderId="0" xfId="0" applyFont="1" applyFill="1" applyAlignment="1">
      <alignment horizontal="left"/>
    </xf>
    <xf numFmtId="0" fontId="3" fillId="0" borderId="0" xfId="0" applyFont="1" applyFill="1" applyAlignment="1">
      <alignment horizontal="left"/>
    </xf>
    <xf numFmtId="0" fontId="2" fillId="0" borderId="0" xfId="0" applyFont="1" applyFill="1" applyAlignment="1">
      <alignment horizontal="left"/>
    </xf>
    <xf numFmtId="0" fontId="0" fillId="0" borderId="8" xfId="0" applyBorder="1"/>
    <xf numFmtId="0" fontId="0" fillId="0" borderId="8" xfId="0" applyNumberFormat="1" applyBorder="1"/>
    <xf numFmtId="0" fontId="0" fillId="0" borderId="10" xfId="0" applyNumberFormat="1" applyBorder="1"/>
    <xf numFmtId="0" fontId="0" fillId="0" borderId="13" xfId="0" applyNumberFormat="1" applyBorder="1"/>
    <xf numFmtId="0" fontId="14" fillId="0" borderId="0" xfId="0" applyFont="1" applyAlignment="1"/>
    <xf numFmtId="0" fontId="1" fillId="0" borderId="0" xfId="0" applyFont="1" applyAlignment="1"/>
    <xf numFmtId="0" fontId="0" fillId="0" borderId="0" xfId="0" applyAlignment="1">
      <alignment horizontal="right"/>
    </xf>
    <xf numFmtId="1" fontId="0" fillId="0" borderId="0" xfId="0" applyNumberFormat="1" applyAlignment="1">
      <alignment horizontal="right"/>
    </xf>
    <xf numFmtId="0" fontId="11" fillId="0" borderId="0" xfId="0" applyFont="1" applyAlignment="1">
      <alignment horizontal="right"/>
    </xf>
    <xf numFmtId="1" fontId="11" fillId="0" borderId="0" xfId="0" applyNumberFormat="1" applyFont="1" applyAlignment="1">
      <alignment horizontal="right"/>
    </xf>
    <xf numFmtId="0" fontId="12" fillId="0" borderId="0" xfId="0" applyFont="1" applyAlignment="1">
      <alignment horizontal="right"/>
    </xf>
    <xf numFmtId="1" fontId="12" fillId="0" borderId="0" xfId="0" applyNumberFormat="1" applyFont="1" applyAlignment="1">
      <alignment horizontal="right"/>
    </xf>
    <xf numFmtId="0" fontId="0" fillId="0" borderId="7" xfId="0" applyFill="1" applyBorder="1"/>
    <xf numFmtId="0" fontId="0" fillId="0" borderId="6" xfId="0" applyFill="1" applyBorder="1"/>
    <xf numFmtId="0" fontId="0" fillId="0" borderId="7" xfId="0" applyNumberFormat="1" applyFill="1" applyBorder="1"/>
    <xf numFmtId="0" fontId="0" fillId="0" borderId="6" xfId="0" applyNumberFormat="1" applyFill="1" applyBorder="1"/>
    <xf numFmtId="0" fontId="0" fillId="0" borderId="0" xfId="0" applyNumberFormat="1" applyFill="1"/>
    <xf numFmtId="0" fontId="0" fillId="0" borderId="11" xfId="0" applyNumberFormat="1" applyFill="1" applyBorder="1"/>
    <xf numFmtId="0" fontId="0" fillId="0" borderId="16" xfId="0" applyNumberFormat="1" applyFill="1" applyBorder="1"/>
    <xf numFmtId="0" fontId="0" fillId="0" borderId="17" xfId="0" applyNumberFormat="1" applyFill="1" applyBorder="1"/>
    <xf numFmtId="0" fontId="28" fillId="0" borderId="0" xfId="0" applyFont="1" applyFill="1"/>
    <xf numFmtId="0" fontId="2" fillId="0" borderId="0" xfId="0" applyFont="1" applyFill="1"/>
    <xf numFmtId="0" fontId="0" fillId="0" borderId="0" xfId="0" applyNumberFormat="1" applyBorder="1"/>
    <xf numFmtId="0" fontId="26" fillId="0" borderId="0" xfId="2" quotePrefix="1" applyNumberFormat="1" applyFill="1"/>
    <xf numFmtId="0" fontId="0" fillId="0" borderId="1" xfId="0" applyFill="1" applyBorder="1" applyAlignment="1">
      <alignment wrapText="1"/>
    </xf>
    <xf numFmtId="0" fontId="0" fillId="0" borderId="1" xfId="0" applyNumberFormat="1" applyFill="1" applyBorder="1" applyAlignment="1">
      <alignment wrapText="1"/>
    </xf>
    <xf numFmtId="0" fontId="0" fillId="0" borderId="1" xfId="0" quotePrefix="1" applyNumberFormat="1" applyFill="1" applyBorder="1" applyAlignment="1">
      <alignment wrapText="1"/>
    </xf>
    <xf numFmtId="0" fontId="0" fillId="0" borderId="1" xfId="0" applyFill="1" applyBorder="1" applyAlignment="1">
      <alignment horizontal="right"/>
    </xf>
    <xf numFmtId="0" fontId="29" fillId="0" borderId="0" xfId="0" applyFont="1" applyFill="1"/>
    <xf numFmtId="1" fontId="0" fillId="0" borderId="0" xfId="0" applyNumberFormat="1" applyFill="1"/>
    <xf numFmtId="0" fontId="30" fillId="0" borderId="0" xfId="0" applyFont="1" applyFill="1"/>
    <xf numFmtId="3" fontId="30" fillId="0" borderId="0" xfId="0" applyNumberFormat="1" applyFont="1" applyFill="1"/>
    <xf numFmtId="10" fontId="30" fillId="0" borderId="0" xfId="0" applyNumberFormat="1" applyFont="1" applyFill="1"/>
    <xf numFmtId="0" fontId="31" fillId="0" borderId="0" xfId="0" applyFont="1"/>
    <xf numFmtId="0" fontId="32" fillId="0" borderId="0" xfId="0" applyFont="1" applyFill="1"/>
    <xf numFmtId="165" fontId="32" fillId="0" borderId="0" xfId="3" applyNumberFormat="1" applyFont="1" applyFill="1"/>
    <xf numFmtId="3" fontId="32" fillId="0" borderId="0" xfId="0" applyNumberFormat="1" applyFont="1" applyFill="1"/>
    <xf numFmtId="10" fontId="32" fillId="0" borderId="0" xfId="0" applyNumberFormat="1" applyFont="1" applyFill="1"/>
    <xf numFmtId="2" fontId="32" fillId="0" borderId="0" xfId="0" applyNumberFormat="1" applyFont="1" applyFill="1"/>
    <xf numFmtId="166" fontId="32" fillId="0" borderId="0" xfId="3" applyNumberFormat="1" applyFont="1" applyFill="1"/>
    <xf numFmtId="0" fontId="32" fillId="0" borderId="0" xfId="0" applyFont="1"/>
    <xf numFmtId="2" fontId="32" fillId="0" borderId="0" xfId="0" applyNumberFormat="1" applyFont="1"/>
    <xf numFmtId="166" fontId="32" fillId="0" borderId="0" xfId="0" applyNumberFormat="1" applyFont="1" applyFill="1"/>
    <xf numFmtId="0" fontId="0" fillId="0" borderId="1" xfId="0" quotePrefix="1" applyNumberFormat="1" applyFill="1" applyBorder="1"/>
    <xf numFmtId="0" fontId="32" fillId="0" borderId="0" xfId="0" applyFont="1" applyAlignment="1">
      <alignment horizontal="left"/>
    </xf>
    <xf numFmtId="0" fontId="34" fillId="0" borderId="0" xfId="0" applyFont="1"/>
    <xf numFmtId="3" fontId="32" fillId="0" borderId="0" xfId="0" applyNumberFormat="1" applyFont="1"/>
    <xf numFmtId="9" fontId="32" fillId="0" borderId="0" xfId="3" applyFont="1"/>
    <xf numFmtId="0" fontId="29" fillId="0" borderId="0" xfId="0" applyFont="1" applyFill="1" applyAlignment="1">
      <alignment horizontal="left"/>
    </xf>
    <xf numFmtId="0" fontId="36" fillId="0" borderId="0" xfId="0" applyFont="1" applyAlignment="1">
      <alignment horizontal="right"/>
    </xf>
    <xf numFmtId="0" fontId="36" fillId="0" borderId="0" xfId="0" applyFont="1"/>
    <xf numFmtId="1" fontId="36" fillId="0" borderId="0" xfId="0" applyNumberFormat="1" applyFont="1"/>
    <xf numFmtId="2" fontId="2" fillId="0" borderId="0" xfId="0" applyNumberFormat="1" applyFont="1"/>
    <xf numFmtId="168" fontId="0" fillId="0" borderId="0" xfId="0" applyNumberFormat="1"/>
    <xf numFmtId="3" fontId="3" fillId="0" borderId="0" xfId="0" applyNumberFormat="1" applyFont="1" applyFill="1" applyAlignment="1">
      <alignment horizontal="center"/>
    </xf>
    <xf numFmtId="0" fontId="3" fillId="4" borderId="24" xfId="0" applyFont="1" applyFill="1" applyBorder="1" applyAlignment="1">
      <alignment horizontal="center" wrapText="1"/>
    </xf>
    <xf numFmtId="0" fontId="3" fillId="4" borderId="25" xfId="0" applyFont="1" applyFill="1" applyBorder="1" applyAlignment="1">
      <alignment horizontal="center" wrapText="1"/>
    </xf>
    <xf numFmtId="0" fontId="3" fillId="4" borderId="26" xfId="0" applyFont="1" applyFill="1" applyBorder="1" applyAlignment="1">
      <alignment horizontal="center" wrapText="1"/>
    </xf>
    <xf numFmtId="3" fontId="3" fillId="0" borderId="0" xfId="0" applyNumberFormat="1" applyFont="1" applyFill="1" applyAlignment="1">
      <alignment horizontal="center" wrapText="1"/>
    </xf>
    <xf numFmtId="0" fontId="0" fillId="0" borderId="27" xfId="0" applyFill="1" applyBorder="1"/>
    <xf numFmtId="1" fontId="0" fillId="0" borderId="19" xfId="0" applyNumberFormat="1" applyBorder="1"/>
    <xf numFmtId="1" fontId="0" fillId="0" borderId="0" xfId="0" applyNumberFormat="1" applyBorder="1"/>
    <xf numFmtId="3" fontId="1" fillId="0" borderId="0" xfId="0" applyNumberFormat="1" applyFont="1" applyFill="1" applyBorder="1"/>
    <xf numFmtId="9" fontId="0" fillId="0" borderId="28" xfId="3" applyFont="1" applyFill="1" applyBorder="1" applyAlignment="1">
      <alignment horizontal="right"/>
    </xf>
    <xf numFmtId="0" fontId="3" fillId="0" borderId="23" xfId="0" applyFont="1" applyFill="1" applyBorder="1"/>
    <xf numFmtId="1" fontId="3" fillId="0" borderId="24" xfId="0" applyNumberFormat="1" applyFont="1" applyBorder="1"/>
    <xf numFmtId="1" fontId="3" fillId="0" borderId="25" xfId="0" applyNumberFormat="1" applyFont="1" applyBorder="1"/>
    <xf numFmtId="3" fontId="3" fillId="0" borderId="25" xfId="0" applyNumberFormat="1" applyFont="1" applyFill="1" applyBorder="1"/>
    <xf numFmtId="0" fontId="9" fillId="0" borderId="0" xfId="0" applyFont="1" applyFill="1"/>
    <xf numFmtId="0" fontId="37" fillId="0" borderId="0" xfId="0" applyFont="1" applyFill="1"/>
    <xf numFmtId="1" fontId="3" fillId="4" borderId="25" xfId="0" applyNumberFormat="1" applyFont="1" applyFill="1" applyBorder="1" applyAlignment="1">
      <alignment horizontal="center" wrapText="1"/>
    </xf>
    <xf numFmtId="3" fontId="3" fillId="4" borderId="26" xfId="0" applyNumberFormat="1" applyFont="1" applyFill="1" applyBorder="1" applyAlignment="1">
      <alignment horizontal="center" wrapText="1"/>
    </xf>
    <xf numFmtId="3" fontId="1" fillId="0" borderId="19" xfId="0" applyNumberFormat="1" applyFont="1" applyBorder="1"/>
    <xf numFmtId="3" fontId="0" fillId="0" borderId="0" xfId="3" applyNumberFormat="1" applyFont="1" applyFill="1" applyBorder="1" applyAlignment="1">
      <alignment horizontal="right"/>
    </xf>
    <xf numFmtId="3" fontId="0" fillId="0" borderId="20" xfId="3" applyNumberFormat="1" applyFont="1" applyFill="1" applyBorder="1" applyAlignment="1">
      <alignment horizontal="right"/>
    </xf>
    <xf numFmtId="3" fontId="1" fillId="0" borderId="20" xfId="0" applyNumberFormat="1" applyFont="1" applyFill="1" applyBorder="1"/>
    <xf numFmtId="9" fontId="0" fillId="0" borderId="22" xfId="3" applyFont="1" applyFill="1" applyBorder="1" applyAlignment="1">
      <alignment horizontal="right"/>
    </xf>
    <xf numFmtId="9" fontId="0" fillId="0" borderId="0" xfId="3" applyFont="1" applyFill="1" applyAlignment="1">
      <alignment horizontal="right"/>
    </xf>
    <xf numFmtId="3" fontId="3" fillId="0" borderId="24" xfId="0" applyNumberFormat="1" applyFont="1" applyBorder="1"/>
    <xf numFmtId="9" fontId="3" fillId="0" borderId="26" xfId="3" applyFont="1" applyFill="1" applyBorder="1" applyAlignment="1">
      <alignment horizontal="right"/>
    </xf>
    <xf numFmtId="3" fontId="3" fillId="0" borderId="25" xfId="3" applyNumberFormat="1" applyFont="1" applyFill="1" applyBorder="1" applyAlignment="1">
      <alignment horizontal="right"/>
    </xf>
    <xf numFmtId="0" fontId="6" fillId="0" borderId="1" xfId="0" applyNumberFormat="1" applyFont="1" applyFill="1" applyBorder="1"/>
    <xf numFmtId="0" fontId="6" fillId="0" borderId="1" xfId="0" quotePrefix="1" applyNumberFormat="1" applyFont="1" applyFill="1" applyBorder="1" applyAlignment="1">
      <alignment wrapText="1"/>
    </xf>
    <xf numFmtId="0" fontId="0" fillId="0" borderId="1" xfId="0" quotePrefix="1" applyNumberFormat="1" applyFill="1" applyBorder="1" applyAlignment="1">
      <alignment horizontal="right"/>
    </xf>
    <xf numFmtId="0" fontId="0" fillId="0" borderId="1" xfId="0" quotePrefix="1" applyFill="1" applyBorder="1"/>
    <xf numFmtId="0" fontId="2" fillId="0" borderId="1" xfId="0" applyFont="1" applyFill="1" applyBorder="1" applyAlignment="1">
      <alignment wrapText="1"/>
    </xf>
    <xf numFmtId="0" fontId="0" fillId="0" borderId="1" xfId="0" quotePrefix="1" applyNumberFormat="1" applyFill="1" applyBorder="1" applyAlignment="1">
      <alignment horizontal="right" wrapText="1"/>
    </xf>
    <xf numFmtId="0" fontId="0" fillId="0" borderId="1" xfId="0" applyFill="1" applyBorder="1" applyAlignment="1">
      <alignment horizontal="left"/>
    </xf>
    <xf numFmtId="0" fontId="0" fillId="0" borderId="1" xfId="0" quotePrefix="1" applyFill="1" applyBorder="1" applyAlignment="1">
      <alignment horizontal="left"/>
    </xf>
    <xf numFmtId="0" fontId="1" fillId="0" borderId="1" xfId="0" applyFont="1" applyFill="1" applyBorder="1" applyAlignment="1">
      <alignment wrapText="1"/>
    </xf>
    <xf numFmtId="0" fontId="26" fillId="0" borderId="1" xfId="2" quotePrefix="1" applyNumberFormat="1" applyFill="1" applyBorder="1"/>
    <xf numFmtId="0" fontId="0" fillId="0" borderId="0" xfId="0" quotePrefix="1" applyFill="1" applyBorder="1"/>
    <xf numFmtId="0" fontId="2" fillId="0" borderId="1" xfId="0" applyFont="1" applyFill="1" applyBorder="1" applyAlignment="1">
      <alignment horizontal="right"/>
    </xf>
    <xf numFmtId="0" fontId="26" fillId="0" borderId="1" xfId="2" quotePrefix="1" applyNumberFormat="1" applyFont="1" applyFill="1" applyBorder="1"/>
    <xf numFmtId="0" fontId="0" fillId="0" borderId="1" xfId="0" applyFill="1" applyBorder="1"/>
    <xf numFmtId="0" fontId="2" fillId="0" borderId="1" xfId="0" applyFont="1" applyFill="1" applyBorder="1"/>
    <xf numFmtId="0" fontId="0" fillId="0" borderId="0" xfId="0" quotePrefix="1" applyNumberFormat="1" applyFill="1" applyBorder="1"/>
    <xf numFmtId="0" fontId="0" fillId="0" borderId="0" xfId="0" applyFill="1" applyBorder="1" applyAlignment="1">
      <alignment wrapText="1"/>
    </xf>
    <xf numFmtId="0" fontId="5" fillId="0" borderId="0" xfId="0" applyFont="1" applyFill="1" applyBorder="1"/>
    <xf numFmtId="0" fontId="2" fillId="0" borderId="0" xfId="0" applyFont="1" applyFill="1" applyBorder="1" applyAlignment="1">
      <alignment horizontal="right"/>
    </xf>
    <xf numFmtId="0" fontId="0" fillId="0" borderId="0" xfId="0" applyFill="1" applyBorder="1" applyAlignment="1">
      <alignment horizontal="left"/>
    </xf>
    <xf numFmtId="0" fontId="1" fillId="0" borderId="1" xfId="0" applyFont="1" applyFill="1" applyBorder="1"/>
    <xf numFmtId="0" fontId="6" fillId="0" borderId="1" xfId="0" quotePrefix="1" applyNumberFormat="1" applyFont="1" applyFill="1" applyBorder="1" applyAlignment="1">
      <alignment horizontal="left"/>
    </xf>
    <xf numFmtId="0" fontId="6" fillId="0" borderId="1" xfId="0" quotePrefix="1" applyNumberFormat="1" applyFont="1" applyFill="1" applyBorder="1"/>
    <xf numFmtId="3" fontId="3" fillId="0" borderId="18" xfId="0" applyNumberFormat="1" applyFont="1" applyBorder="1"/>
    <xf numFmtId="3" fontId="3" fillId="0" borderId="20" xfId="0" applyNumberFormat="1" applyFont="1" applyBorder="1"/>
    <xf numFmtId="3" fontId="3" fillId="0" borderId="22" xfId="0" applyNumberFormat="1" applyFont="1" applyBorder="1"/>
    <xf numFmtId="3" fontId="1" fillId="0" borderId="0" xfId="0" applyNumberFormat="1" applyFont="1" applyBorder="1"/>
    <xf numFmtId="3" fontId="1" fillId="0" borderId="28" xfId="0" applyNumberFormat="1" applyFont="1" applyBorder="1"/>
    <xf numFmtId="3" fontId="11" fillId="0" borderId="19" xfId="0" applyNumberFormat="1" applyFont="1" applyBorder="1"/>
    <xf numFmtId="3" fontId="11" fillId="0" borderId="0" xfId="0" applyNumberFormat="1" applyFont="1" applyBorder="1"/>
    <xf numFmtId="3" fontId="11" fillId="0" borderId="28" xfId="0" applyNumberFormat="1" applyFont="1" applyBorder="1"/>
    <xf numFmtId="3" fontId="12" fillId="0" borderId="19" xfId="0" applyNumberFormat="1" applyFont="1" applyBorder="1"/>
    <xf numFmtId="3" fontId="12" fillId="0" borderId="0" xfId="0" applyNumberFormat="1" applyFont="1" applyBorder="1"/>
    <xf numFmtId="3" fontId="12" fillId="0" borderId="28" xfId="0" applyNumberFormat="1" applyFont="1" applyBorder="1"/>
    <xf numFmtId="3" fontId="0" fillId="0" borderId="19" xfId="0" applyNumberFormat="1" applyBorder="1"/>
    <xf numFmtId="3" fontId="0" fillId="0" borderId="0" xfId="0" applyNumberFormat="1" applyBorder="1"/>
    <xf numFmtId="3" fontId="0" fillId="0" borderId="28" xfId="0" applyNumberFormat="1" applyBorder="1"/>
    <xf numFmtId="3" fontId="12" fillId="0" borderId="0" xfId="0" applyNumberFormat="1" applyFont="1" applyFill="1" applyBorder="1"/>
    <xf numFmtId="3" fontId="1" fillId="0" borderId="19" xfId="0" applyNumberFormat="1" applyFont="1" applyFill="1" applyBorder="1"/>
    <xf numFmtId="3" fontId="1" fillId="0" borderId="28" xfId="0" applyNumberFormat="1" applyFont="1" applyFill="1" applyBorder="1"/>
    <xf numFmtId="3" fontId="11" fillId="0" borderId="19" xfId="0" applyNumberFormat="1" applyFont="1" applyFill="1" applyBorder="1"/>
    <xf numFmtId="3" fontId="11" fillId="0" borderId="0" xfId="0" applyNumberFormat="1" applyFont="1" applyFill="1" applyBorder="1"/>
    <xf numFmtId="3" fontId="11" fillId="0" borderId="28" xfId="0" applyNumberFormat="1" applyFont="1" applyFill="1" applyBorder="1"/>
    <xf numFmtId="3" fontId="12" fillId="0" borderId="19" xfId="0" applyNumberFormat="1" applyFont="1" applyFill="1" applyBorder="1"/>
    <xf numFmtId="3" fontId="12" fillId="0" borderId="28" xfId="0" applyNumberFormat="1" applyFont="1" applyFill="1" applyBorder="1"/>
    <xf numFmtId="3" fontId="0" fillId="0" borderId="19" xfId="0" applyNumberFormat="1" applyFill="1" applyBorder="1"/>
    <xf numFmtId="3" fontId="0" fillId="0" borderId="0" xfId="0" applyNumberFormat="1" applyFill="1" applyBorder="1"/>
    <xf numFmtId="3" fontId="0" fillId="0" borderId="28" xfId="0" applyNumberFormat="1" applyFill="1" applyBorder="1"/>
    <xf numFmtId="0" fontId="11" fillId="0" borderId="19" xfId="0" applyFont="1" applyFill="1" applyBorder="1"/>
    <xf numFmtId="0" fontId="11" fillId="0" borderId="0" xfId="0" applyFont="1" applyFill="1" applyBorder="1"/>
    <xf numFmtId="0" fontId="11" fillId="0" borderId="28" xfId="0" applyFont="1" applyFill="1" applyBorder="1"/>
    <xf numFmtId="1" fontId="11" fillId="0" borderId="19" xfId="0" applyNumberFormat="1" applyFont="1" applyFill="1" applyBorder="1"/>
    <xf numFmtId="1" fontId="11" fillId="0" borderId="0" xfId="0" applyNumberFormat="1" applyFont="1" applyFill="1" applyBorder="1"/>
    <xf numFmtId="1" fontId="11" fillId="0" borderId="28" xfId="0" applyNumberFormat="1" applyFont="1" applyFill="1" applyBorder="1"/>
    <xf numFmtId="1" fontId="11" fillId="0" borderId="24" xfId="0" applyNumberFormat="1" applyFont="1" applyFill="1" applyBorder="1"/>
    <xf numFmtId="1" fontId="11" fillId="0" borderId="25" xfId="0" applyNumberFormat="1" applyFont="1" applyFill="1" applyBorder="1"/>
    <xf numFmtId="1" fontId="11" fillId="0" borderId="26" xfId="0" applyNumberFormat="1" applyFont="1" applyFill="1" applyBorder="1"/>
    <xf numFmtId="0" fontId="0" fillId="0" borderId="19" xfId="0" quotePrefix="1" applyBorder="1" applyAlignment="1">
      <alignment horizontal="left"/>
    </xf>
    <xf numFmtId="0" fontId="0" fillId="0" borderId="0" xfId="0" quotePrefix="1" applyBorder="1" applyAlignment="1">
      <alignment horizontal="left"/>
    </xf>
    <xf numFmtId="0" fontId="0" fillId="0" borderId="28" xfId="0" quotePrefix="1" applyBorder="1" applyAlignment="1">
      <alignment horizontal="left"/>
    </xf>
    <xf numFmtId="2" fontId="0" fillId="0" borderId="19" xfId="0" quotePrefix="1" applyNumberFormat="1" applyBorder="1" applyAlignment="1">
      <alignment horizontal="left"/>
    </xf>
    <xf numFmtId="2" fontId="0" fillId="0" borderId="0" xfId="0" quotePrefix="1" applyNumberFormat="1" applyBorder="1" applyAlignment="1">
      <alignment horizontal="left"/>
    </xf>
    <xf numFmtId="2" fontId="0" fillId="0" borderId="28" xfId="0" quotePrefix="1" applyNumberFormat="1" applyBorder="1" applyAlignment="1">
      <alignment horizontal="left"/>
    </xf>
    <xf numFmtId="0" fontId="33" fillId="0" borderId="19" xfId="0" applyFont="1" applyBorder="1" applyAlignment="1"/>
    <xf numFmtId="0" fontId="33" fillId="0" borderId="0" xfId="0" applyFont="1" applyBorder="1" applyAlignment="1"/>
    <xf numFmtId="0" fontId="33" fillId="0" borderId="28" xfId="0" applyFont="1" applyBorder="1" applyAlignment="1"/>
    <xf numFmtId="0" fontId="35" fillId="0" borderId="19" xfId="0" applyFont="1" applyBorder="1" applyAlignment="1"/>
    <xf numFmtId="0" fontId="35" fillId="0" borderId="0" xfId="0" applyFont="1" applyBorder="1" applyAlignment="1"/>
    <xf numFmtId="0" fontId="35" fillId="0" borderId="28" xfId="0" applyFont="1" applyBorder="1" applyAlignment="1"/>
    <xf numFmtId="0" fontId="35" fillId="0" borderId="24" xfId="0" applyFont="1" applyBorder="1" applyAlignment="1"/>
    <xf numFmtId="0" fontId="35" fillId="0" borderId="25" xfId="0" applyFont="1" applyBorder="1" applyAlignment="1"/>
    <xf numFmtId="0" fontId="35" fillId="0" borderId="26" xfId="0" applyFont="1" applyBorder="1" applyAlignment="1"/>
    <xf numFmtId="0" fontId="3" fillId="0" borderId="29" xfId="0" applyFont="1" applyFill="1" applyBorder="1" applyAlignment="1">
      <alignment wrapText="1"/>
    </xf>
    <xf numFmtId="0" fontId="3" fillId="0" borderId="30" xfId="0" applyFont="1" applyFill="1" applyBorder="1" applyAlignment="1">
      <alignment wrapText="1"/>
    </xf>
    <xf numFmtId="0" fontId="3" fillId="0" borderId="31" xfId="0" applyFont="1" applyFill="1" applyBorder="1" applyAlignment="1">
      <alignment wrapText="1"/>
    </xf>
    <xf numFmtId="169" fontId="21" fillId="0" borderId="0" xfId="0" applyNumberFormat="1" applyFont="1" applyFill="1"/>
    <xf numFmtId="3" fontId="15" fillId="0" borderId="0" xfId="0" applyNumberFormat="1" applyFont="1" applyFill="1"/>
    <xf numFmtId="0" fontId="24" fillId="0" borderId="0" xfId="0" applyFont="1" applyFill="1"/>
    <xf numFmtId="0" fontId="35" fillId="0" borderId="0" xfId="0" applyFont="1" applyAlignment="1">
      <alignment horizontal="right"/>
    </xf>
    <xf numFmtId="0" fontId="35" fillId="0" borderId="0" xfId="0" applyFont="1"/>
    <xf numFmtId="1" fontId="35" fillId="0" borderId="0" xfId="0" applyNumberFormat="1" applyFont="1"/>
    <xf numFmtId="0" fontId="1" fillId="0" borderId="19" xfId="0" applyFont="1" applyBorder="1" applyAlignment="1"/>
    <xf numFmtId="0" fontId="1" fillId="0" borderId="0" xfId="0" applyFont="1" applyBorder="1" applyAlignment="1"/>
    <xf numFmtId="0" fontId="1" fillId="5" borderId="0" xfId="0" applyFont="1" applyFill="1" applyBorder="1" applyAlignment="1">
      <alignment horizontal="left" wrapText="1"/>
    </xf>
    <xf numFmtId="0" fontId="1" fillId="0" borderId="0" xfId="1" applyFont="1" applyBorder="1" applyAlignment="1" applyProtection="1"/>
    <xf numFmtId="0" fontId="1" fillId="5" borderId="0" xfId="0" applyFont="1" applyFill="1"/>
    <xf numFmtId="3" fontId="1" fillId="5" borderId="0" xfId="0" applyNumberFormat="1" applyFont="1" applyFill="1"/>
    <xf numFmtId="0" fontId="19" fillId="5" borderId="0" xfId="0" applyFont="1" applyFill="1"/>
    <xf numFmtId="3" fontId="20" fillId="5" borderId="0" xfId="0" applyNumberFormat="1" applyFont="1" applyFill="1"/>
    <xf numFmtId="3" fontId="3" fillId="5" borderId="0" xfId="0" applyNumberFormat="1" applyFont="1" applyFill="1"/>
    <xf numFmtId="166" fontId="20" fillId="5" borderId="0" xfId="0" applyNumberFormat="1" applyFont="1" applyFill="1"/>
    <xf numFmtId="166" fontId="19" fillId="5" borderId="0" xfId="0" applyNumberFormat="1" applyFont="1" applyFill="1"/>
    <xf numFmtId="0" fontId="2" fillId="5" borderId="0" xfId="0" applyFont="1" applyFill="1"/>
    <xf numFmtId="166" fontId="2" fillId="5" borderId="0" xfId="0" applyNumberFormat="1" applyFont="1" applyFill="1"/>
    <xf numFmtId="9" fontId="0" fillId="0" borderId="27" xfId="0" applyNumberFormat="1" applyFill="1" applyBorder="1"/>
    <xf numFmtId="9" fontId="3" fillId="0" borderId="23" xfId="0" applyNumberFormat="1" applyFont="1" applyFill="1" applyBorder="1"/>
    <xf numFmtId="0" fontId="0" fillId="0" borderId="2" xfId="0" applyFont="1" applyFill="1" applyBorder="1"/>
    <xf numFmtId="0" fontId="0" fillId="0" borderId="3" xfId="0" applyFont="1" applyFill="1" applyBorder="1"/>
    <xf numFmtId="0" fontId="0" fillId="0" borderId="5" xfId="0" applyFont="1" applyFill="1" applyBorder="1"/>
    <xf numFmtId="0" fontId="0" fillId="0" borderId="7" xfId="0" applyFont="1" applyFill="1" applyBorder="1"/>
    <xf numFmtId="0" fontId="0" fillId="0" borderId="8" xfId="0" applyFont="1" applyFill="1" applyBorder="1"/>
    <xf numFmtId="0" fontId="0" fillId="0" borderId="2" xfId="0" applyNumberFormat="1" applyFont="1" applyFill="1" applyBorder="1"/>
    <xf numFmtId="0" fontId="0" fillId="0" borderId="7" xfId="0" applyNumberFormat="1" applyFont="1" applyFill="1" applyBorder="1"/>
    <xf numFmtId="0" fontId="0" fillId="0" borderId="8" xfId="0" applyNumberFormat="1" applyFont="1" applyFill="1" applyBorder="1"/>
    <xf numFmtId="0" fontId="0" fillId="0" borderId="9" xfId="0" applyNumberFormat="1" applyFont="1" applyFill="1" applyBorder="1"/>
    <xf numFmtId="0" fontId="0" fillId="0" borderId="0" xfId="0" applyNumberFormat="1" applyFont="1" applyFill="1"/>
    <xf numFmtId="0" fontId="0" fillId="0" borderId="10" xfId="0" applyNumberFormat="1" applyFont="1" applyFill="1" applyBorder="1"/>
    <xf numFmtId="0" fontId="0" fillId="0" borderId="4" xfId="0" applyNumberFormat="1" applyFont="1" applyFill="1" applyBorder="1"/>
    <xf numFmtId="0" fontId="0" fillId="0" borderId="12" xfId="0" applyNumberFormat="1" applyFont="1" applyFill="1" applyBorder="1"/>
    <xf numFmtId="0" fontId="0" fillId="0" borderId="13" xfId="0" applyNumberFormat="1" applyFont="1" applyFill="1" applyBorder="1"/>
    <xf numFmtId="0" fontId="2" fillId="3" borderId="19" xfId="0" applyFont="1" applyFill="1" applyBorder="1" applyAlignment="1">
      <alignment horizontal="left" vertical="top" wrapText="1"/>
    </xf>
    <xf numFmtId="0" fontId="2" fillId="3" borderId="0" xfId="0" applyFont="1" applyFill="1" applyBorder="1" applyAlignment="1">
      <alignment horizontal="left" vertical="top" wrapText="1"/>
    </xf>
    <xf numFmtId="0" fontId="3" fillId="3" borderId="19" xfId="0" applyFont="1" applyFill="1" applyBorder="1" applyAlignment="1">
      <alignment wrapText="1"/>
    </xf>
    <xf numFmtId="0" fontId="3" fillId="3" borderId="0" xfId="0" applyFont="1" applyFill="1" applyBorder="1" applyAlignment="1">
      <alignment wrapText="1"/>
    </xf>
    <xf numFmtId="0" fontId="3" fillId="3" borderId="19" xfId="0" applyFont="1" applyFill="1" applyBorder="1" applyAlignment="1">
      <alignment vertical="center" wrapText="1"/>
    </xf>
    <xf numFmtId="0" fontId="0" fillId="0" borderId="0" xfId="0" applyAlignment="1">
      <alignment vertical="center" wrapText="1"/>
    </xf>
    <xf numFmtId="0" fontId="2" fillId="3" borderId="19" xfId="0" applyFont="1" applyFill="1" applyBorder="1" applyAlignment="1">
      <alignment vertical="center" wrapText="1"/>
    </xf>
    <xf numFmtId="3" fontId="3" fillId="4" borderId="18" xfId="0" applyNumberFormat="1" applyFont="1" applyFill="1" applyBorder="1" applyAlignment="1">
      <alignment horizontal="center"/>
    </xf>
    <xf numFmtId="3" fontId="3" fillId="4" borderId="20" xfId="0" applyNumberFormat="1" applyFont="1" applyFill="1" applyBorder="1" applyAlignment="1">
      <alignment horizontal="center"/>
    </xf>
    <xf numFmtId="3" fontId="3" fillId="4" borderId="22" xfId="0" applyNumberFormat="1" applyFont="1" applyFill="1" applyBorder="1" applyAlignment="1">
      <alignment horizontal="center"/>
    </xf>
    <xf numFmtId="0" fontId="3" fillId="4" borderId="21" xfId="0" applyFont="1" applyFill="1" applyBorder="1" applyAlignment="1">
      <alignment horizontal="left"/>
    </xf>
    <xf numFmtId="0" fontId="3" fillId="4" borderId="23" xfId="0" applyFont="1" applyFill="1" applyBorder="1" applyAlignment="1">
      <alignment horizontal="left"/>
    </xf>
  </cellXfs>
  <cellStyles count="4">
    <cellStyle name="Hyperlink" xfId="1" builtinId="8"/>
    <cellStyle name="Normal" xfId="0" builtinId="0"/>
    <cellStyle name="Normal_scc_feb2004" xfId="2"/>
    <cellStyle name="Percent" xfId="3" builtinId="5"/>
  </cellStyles>
  <dxfs count="25">
    <dxf>
      <fill>
        <patternFill patternType="none"/>
      </fill>
    </dxf>
    <dxf>
      <font>
        <color auto="1"/>
      </font>
    </dxf>
    <dxf>
      <font>
        <color auto="1"/>
      </font>
    </dxf>
    <dxf>
      <font>
        <color auto="1"/>
      </font>
    </dxf>
    <dxf>
      <font>
        <color auto="1"/>
      </font>
    </dxf>
    <dxf>
      <font>
        <color auto="1"/>
      </font>
    </dxf>
    <dxf>
      <fill>
        <patternFill patternType="none"/>
      </fill>
    </dxf>
    <dxf>
      <font>
        <color auto="1"/>
      </font>
    </dxf>
    <dxf>
      <font>
        <color auto="1"/>
      </font>
    </dxf>
    <dxf>
      <font>
        <color auto="1"/>
      </font>
    </dxf>
    <dxf>
      <font>
        <color auto="1"/>
      </font>
    </dxf>
    <dxf>
      <font>
        <color auto="1"/>
      </font>
    </dxf>
    <dxf>
      <numFmt numFmtId="2" formatCode="0.00"/>
    </dxf>
    <dxf>
      <alignment horizontal="left" readingOrder="0"/>
    </dxf>
    <dxf>
      <alignment wrapText="1" readingOrder="0"/>
    </dxf>
    <dxf>
      <alignment wrapText="1" readingOrder="0"/>
    </dxf>
    <dxf>
      <numFmt numFmtId="2" formatCode="0.00"/>
    </dxf>
    <dxf>
      <alignment horizontal="left" readingOrder="0"/>
    </dxf>
    <dxf>
      <alignment wrapText="1" readingOrder="0"/>
    </dxf>
    <dxf>
      <alignment wrapText="1" readingOrder="0"/>
    </dxf>
    <dxf>
      <fill>
        <patternFill patternType="none"/>
      </fill>
    </dxf>
    <dxf>
      <fill>
        <patternFill>
          <bgColor indexed="41"/>
        </patternFill>
      </fill>
    </dxf>
    <dxf>
      <fill>
        <patternFill>
          <bgColor indexed="47"/>
        </patternFill>
      </fill>
    </dxf>
    <dxf>
      <numFmt numFmtId="2" formatCode="0.00"/>
    </dxf>
    <dxf>
      <alignment horizontal="left" readingOrder="0"/>
    </dxf>
  </dxfs>
  <tableStyles count="0" defaultTableStyle="TableStyleMedium9" defaultPivotStyle="PivotStyleLight16"/>
  <colors>
    <mruColors>
      <color rgb="FF0070C0"/>
      <color rgb="FF0000FF"/>
      <color rgb="FF009900"/>
      <color rgb="FF33CC33"/>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7.xml"/><Relationship Id="rId18" Type="http://schemas.openxmlformats.org/officeDocument/2006/relationships/worksheet" Target="worksheets/sheet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5.xml"/><Relationship Id="rId7" Type="http://schemas.openxmlformats.org/officeDocument/2006/relationships/chartsheet" Target="chartsheets/sheet2.xml"/><Relationship Id="rId12" Type="http://schemas.openxmlformats.org/officeDocument/2006/relationships/worksheet" Target="worksheets/sheet6.xml"/><Relationship Id="rId17" Type="http://schemas.openxmlformats.org/officeDocument/2006/relationships/worksheet" Target="worksheets/sheet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0.xml"/><Relationship Id="rId20" Type="http://schemas.openxmlformats.org/officeDocument/2006/relationships/worksheet" Target="worksheets/sheet14.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hartsheet" Target="chartsheets/sheet6.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9.xml"/><Relationship Id="rId23" Type="http://schemas.openxmlformats.org/officeDocument/2006/relationships/pivotCacheDefinition" Target="pivotCache/pivotCacheDefinition2.xml"/><Relationship Id="rId10" Type="http://schemas.openxmlformats.org/officeDocument/2006/relationships/chartsheet" Target="chartsheets/sheet5.xml"/><Relationship Id="rId19" Type="http://schemas.openxmlformats.org/officeDocument/2006/relationships/worksheet" Target="worksheets/sheet13.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pivotCacheDefinition" Target="pivotCache/pivotCacheDefinition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05216426193117"/>
          <c:y val="0.10988726580876242"/>
          <c:w val="0.52732440103250267"/>
          <c:h val="0.77592019397450618"/>
        </c:manualLayout>
      </c:layout>
      <c:pieChart>
        <c:varyColors val="1"/>
        <c:ser>
          <c:idx val="0"/>
          <c:order val="0"/>
          <c:tx>
            <c:strRef>
              <c:f>by_src_allpol!$E$4</c:f>
              <c:strCache>
                <c:ptCount val="1"/>
                <c:pt idx="0">
                  <c:v>VOC (tons/year)</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92D050"/>
              </a:solidFill>
              <a:ln w="12700">
                <a:solidFill>
                  <a:srgbClr val="000000"/>
                </a:solidFill>
                <a:prstDash val="solid"/>
              </a:ln>
            </c:spPr>
          </c:dPt>
          <c:dLbls>
            <c:dLbl>
              <c:idx val="0"/>
              <c:layout>
                <c:manualLayout>
                  <c:x val="-1.4420634031066401E-2"/>
                  <c:y val="5.1465269597205862E-3"/>
                </c:manualLayout>
              </c:layout>
              <c:dLblPos val="bestFit"/>
              <c:showLegendKey val="0"/>
              <c:showVal val="0"/>
              <c:showCatName val="1"/>
              <c:showSerName val="0"/>
              <c:showPercent val="1"/>
              <c:showBubbleSize val="0"/>
            </c:dLbl>
            <c:dLbl>
              <c:idx val="1"/>
              <c:delete val="1"/>
            </c:dLbl>
            <c:dLbl>
              <c:idx val="2"/>
              <c:delete val="1"/>
            </c:dLbl>
            <c:dLbl>
              <c:idx val="3"/>
              <c:delete val="1"/>
            </c:dLbl>
            <c:dLbl>
              <c:idx val="4"/>
              <c:layout>
                <c:manualLayout>
                  <c:x val="-6.533880846412958E-2"/>
                  <c:y val="3.4828350125427295E-2"/>
                </c:manualLayout>
              </c:layout>
              <c:dLblPos val="bestFit"/>
              <c:showLegendKey val="0"/>
              <c:showVal val="0"/>
              <c:showCatName val="1"/>
              <c:showSerName val="0"/>
              <c:showPercent val="1"/>
              <c:showBubbleSize val="0"/>
            </c:dLbl>
            <c:dLbl>
              <c:idx val="5"/>
              <c:layout>
                <c:manualLayout>
                  <c:x val="-0.1027555243690544"/>
                  <c:y val="4.682681925426227E-2"/>
                </c:manualLayout>
              </c:layout>
              <c:dLblPos val="bestFit"/>
              <c:showLegendKey val="0"/>
              <c:showVal val="0"/>
              <c:showCatName val="1"/>
              <c:showSerName val="0"/>
              <c:showPercent val="1"/>
              <c:showBubbleSize val="0"/>
            </c:dLbl>
            <c:dLbl>
              <c:idx val="6"/>
              <c:layout>
                <c:manualLayout>
                  <c:x val="-6.743245329627913E-2"/>
                  <c:y val="5.4633211765059649E-2"/>
                </c:manualLayout>
              </c:layout>
              <c:dLblPos val="bestFit"/>
              <c:showLegendKey val="0"/>
              <c:showVal val="0"/>
              <c:showCatName val="1"/>
              <c:showSerName val="0"/>
              <c:showPercent val="1"/>
              <c:showBubbleSize val="0"/>
            </c:dLbl>
            <c:dLbl>
              <c:idx val="7"/>
              <c:layout>
                <c:manualLayout>
                  <c:x val="-7.7785953781304526E-2"/>
                  <c:y val="-3.3212675495497758E-2"/>
                </c:manualLayout>
              </c:layout>
              <c:dLblPos val="bestFit"/>
              <c:showLegendKey val="0"/>
              <c:showVal val="0"/>
              <c:showCatName val="1"/>
              <c:showSerName val="0"/>
              <c:showPercent val="1"/>
              <c:showBubbleSize val="0"/>
            </c:dLbl>
            <c:dLbl>
              <c:idx val="8"/>
              <c:layout>
                <c:manualLayout>
                  <c:x val="-2.5843434387571688E-2"/>
                  <c:y val="-6.502489798889334E-2"/>
                </c:manualLayout>
              </c:layout>
              <c:dLblPos val="bestFit"/>
              <c:showLegendKey val="0"/>
              <c:showVal val="0"/>
              <c:showCatName val="1"/>
              <c:showSerName val="0"/>
              <c:showPercent val="1"/>
              <c:showBubbleSize val="0"/>
            </c:dLbl>
            <c:dLbl>
              <c:idx val="10"/>
              <c:layout>
                <c:manualLayout>
                  <c:x val="-4.3595824833889137E-2"/>
                  <c:y val="-3.3475924975493045E-2"/>
                </c:manualLayout>
              </c:layout>
              <c:dLblPos val="bestFit"/>
              <c:showLegendKey val="0"/>
              <c:showVal val="0"/>
              <c:showCatName val="1"/>
              <c:showSerName val="0"/>
              <c:showPercent val="1"/>
              <c:showBubbleSize val="0"/>
            </c:dLbl>
            <c:dLbl>
              <c:idx val="11"/>
              <c:layout>
                <c:manualLayout>
                  <c:x val="7.9327264363306893E-2"/>
                  <c:y val="-2.0001928892746674E-3"/>
                </c:manualLayout>
              </c:layout>
              <c:dLblPos val="bestFit"/>
              <c:showLegendKey val="0"/>
              <c:showVal val="0"/>
              <c:showCatName val="1"/>
              <c:showSerName val="0"/>
              <c:showPercent val="1"/>
              <c:showBubbleSize val="0"/>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by_src_allpol!$C$5:$C$16</c:f>
              <c:strCache>
                <c:ptCount val="12"/>
                <c:pt idx="0">
                  <c:v>Compressor engines</c:v>
                </c:pt>
                <c:pt idx="1">
                  <c:v>Drill rigs</c:v>
                </c:pt>
                <c:pt idx="2">
                  <c:v>Heaters</c:v>
                </c:pt>
                <c:pt idx="3">
                  <c:v>Venting - initial completions</c:v>
                </c:pt>
                <c:pt idx="4">
                  <c:v>Venting - recompletions</c:v>
                </c:pt>
                <c:pt idx="5">
                  <c:v>Fugitives</c:v>
                </c:pt>
                <c:pt idx="6">
                  <c:v>Miscellaneous engines</c:v>
                </c:pt>
                <c:pt idx="7">
                  <c:v>Artificial Lift</c:v>
                </c:pt>
                <c:pt idx="8">
                  <c:v>Dehydrator</c:v>
                </c:pt>
                <c:pt idx="9">
                  <c:v>Oil Well Truck Loading</c:v>
                </c:pt>
                <c:pt idx="10">
                  <c:v>Pneumatic Devices</c:v>
                </c:pt>
                <c:pt idx="11">
                  <c:v>Other Categories</c:v>
                </c:pt>
              </c:strCache>
            </c:strRef>
          </c:cat>
          <c:val>
            <c:numRef>
              <c:f>by_src_allpol!$E$5:$E$16</c:f>
              <c:numCache>
                <c:formatCode>#,##0</c:formatCode>
                <c:ptCount val="12"/>
                <c:pt idx="0">
                  <c:v>14147.145878430769</c:v>
                </c:pt>
                <c:pt idx="1">
                  <c:v>27.086500983905641</c:v>
                </c:pt>
                <c:pt idx="2">
                  <c:v>74.557494381396992</c:v>
                </c:pt>
                <c:pt idx="3">
                  <c:v>20.654286438844395</c:v>
                </c:pt>
                <c:pt idx="4">
                  <c:v>319.06694943125717</c:v>
                </c:pt>
                <c:pt idx="5">
                  <c:v>1691.2835731693899</c:v>
                </c:pt>
                <c:pt idx="6">
                  <c:v>466.08003285701642</c:v>
                </c:pt>
                <c:pt idx="7">
                  <c:v>139.51367784615653</c:v>
                </c:pt>
                <c:pt idx="8">
                  <c:v>827.4894605518399</c:v>
                </c:pt>
                <c:pt idx="9">
                  <c:v>561.40415203459827</c:v>
                </c:pt>
                <c:pt idx="10">
                  <c:v>1901.3851711385705</c:v>
                </c:pt>
                <c:pt idx="11">
                  <c:v>1960.5265806752343</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chemeClr val="accent6">
                  <a:lumMod val="40000"/>
                  <a:lumOff val="60000"/>
                </a:schemeClr>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Pt>
            <c:idx val="11"/>
            <c:bubble3D val="0"/>
            <c:spPr>
              <a:solidFill>
                <a:srgbClr val="92D050"/>
              </a:solidFill>
              <a:ln w="12700">
                <a:solidFill>
                  <a:srgbClr val="000000"/>
                </a:solidFill>
                <a:prstDash val="solid"/>
              </a:ln>
            </c:spPr>
          </c:dPt>
          <c:dLbls>
            <c:dLbl>
              <c:idx val="0"/>
              <c:layout>
                <c:manualLayout>
                  <c:x val="-1.3517877658531118E-2"/>
                  <c:y val="-2.4655727089231957E-2"/>
                </c:manualLayout>
              </c:layout>
              <c:dLblPos val="bestFit"/>
              <c:showLegendKey val="0"/>
              <c:showVal val="0"/>
              <c:showCatName val="1"/>
              <c:showSerName val="0"/>
              <c:showPercent val="1"/>
              <c:showBubbleSize val="0"/>
            </c:dLbl>
            <c:dLbl>
              <c:idx val="1"/>
              <c:layout>
                <c:manualLayout>
                  <c:x val="-4.1831618994351567E-2"/>
                  <c:y val="2.3799889170973105E-2"/>
                </c:manualLayout>
              </c:layout>
              <c:dLblPos val="bestFit"/>
              <c:showLegendKey val="0"/>
              <c:showVal val="0"/>
              <c:showCatName val="1"/>
              <c:showSerName val="0"/>
              <c:showPercent val="1"/>
              <c:showBubbleSize val="0"/>
            </c:dLbl>
            <c:dLbl>
              <c:idx val="2"/>
              <c:layout>
                <c:manualLayout>
                  <c:x val="-6.0793082638868533E-2"/>
                  <c:y val="-1.3149028451897082E-2"/>
                </c:manualLayout>
              </c:layout>
              <c:dLblPos val="bestFit"/>
              <c:showLegendKey val="0"/>
              <c:showVal val="0"/>
              <c:showCatName val="1"/>
              <c:showSerName val="0"/>
              <c:showPercent val="1"/>
              <c:showBubbleSize val="0"/>
            </c:dLbl>
            <c:dLbl>
              <c:idx val="3"/>
              <c:delete val="1"/>
            </c:dLbl>
            <c:dLbl>
              <c:idx val="4"/>
              <c:delete val="1"/>
            </c:dLbl>
            <c:dLbl>
              <c:idx val="5"/>
              <c:delete val="1"/>
            </c:dLbl>
            <c:dLbl>
              <c:idx val="8"/>
              <c:delete val="1"/>
            </c:dLbl>
            <c:dLbl>
              <c:idx val="9"/>
              <c:delete val="1"/>
            </c:dLbl>
            <c:dLbl>
              <c:idx val="10"/>
              <c:delete val="1"/>
            </c:dLbl>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by_src_allpol!$C$5:$C$16</c:f>
              <c:strCache>
                <c:ptCount val="12"/>
                <c:pt idx="0">
                  <c:v>Compressor engines</c:v>
                </c:pt>
                <c:pt idx="1">
                  <c:v>Drill rigs</c:v>
                </c:pt>
                <c:pt idx="2">
                  <c:v>Heaters</c:v>
                </c:pt>
                <c:pt idx="3">
                  <c:v>Venting - initial completions</c:v>
                </c:pt>
                <c:pt idx="4">
                  <c:v>Venting - recompletions</c:v>
                </c:pt>
                <c:pt idx="5">
                  <c:v>Fugitives</c:v>
                </c:pt>
                <c:pt idx="6">
                  <c:v>Miscellaneous engines</c:v>
                </c:pt>
                <c:pt idx="7">
                  <c:v>Artificial Lift</c:v>
                </c:pt>
                <c:pt idx="8">
                  <c:v>Dehydrator</c:v>
                </c:pt>
                <c:pt idx="9">
                  <c:v>Oil Well Truck Loading</c:v>
                </c:pt>
                <c:pt idx="10">
                  <c:v>Pneumatic Devices</c:v>
                </c:pt>
                <c:pt idx="11">
                  <c:v>Other Categories</c:v>
                </c:pt>
              </c:strCache>
            </c:strRef>
          </c:cat>
          <c:val>
            <c:numRef>
              <c:f>by_src_allpol!$D$5:$D$16</c:f>
              <c:numCache>
                <c:formatCode>#,##0</c:formatCode>
                <c:ptCount val="12"/>
                <c:pt idx="0">
                  <c:v>25210.661090087931</c:v>
                </c:pt>
                <c:pt idx="1">
                  <c:v>178.07752328128458</c:v>
                </c:pt>
                <c:pt idx="2">
                  <c:v>795.03921780070527</c:v>
                </c:pt>
                <c:pt idx="3">
                  <c:v>0</c:v>
                </c:pt>
                <c:pt idx="4">
                  <c:v>0</c:v>
                </c:pt>
                <c:pt idx="5">
                  <c:v>0.60000000000000009</c:v>
                </c:pt>
                <c:pt idx="6">
                  <c:v>3873.3381542719885</c:v>
                </c:pt>
                <c:pt idx="7">
                  <c:v>306.10284924957659</c:v>
                </c:pt>
                <c:pt idx="8">
                  <c:v>54.929604406026343</c:v>
                </c:pt>
                <c:pt idx="9">
                  <c:v>0</c:v>
                </c:pt>
                <c:pt idx="10">
                  <c:v>0</c:v>
                </c:pt>
                <c:pt idx="11">
                  <c:v>1228.3521248009008</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29744728079905E-2"/>
          <c:y val="3.4257748776508973E-2"/>
          <c:w val="0.80355160932297442"/>
          <c:h val="0.83360522022838501"/>
        </c:manualLayout>
      </c:layout>
      <c:barChart>
        <c:barDir val="col"/>
        <c:grouping val="stacked"/>
        <c:varyColors val="0"/>
        <c:ser>
          <c:idx val="0"/>
          <c:order val="0"/>
          <c:tx>
            <c:strRef>
              <c:f>VOC_bar_chart_data!$AM$4</c:f>
              <c:strCache>
                <c:ptCount val="1"/>
                <c:pt idx="0">
                  <c:v>Tribal </c:v>
                </c:pt>
              </c:strCache>
            </c:strRef>
          </c:tx>
          <c:spPr>
            <a:solidFill>
              <a:srgbClr val="9999FF"/>
            </a:solidFill>
            <a:ln w="12700">
              <a:solidFill>
                <a:srgbClr val="000000"/>
              </a:solidFill>
              <a:prstDash val="solid"/>
            </a:ln>
          </c:spPr>
          <c:invertIfNegative val="0"/>
          <c:cat>
            <c:strRef>
              <c:f>VOC_bar_chart_data!$AL$5:$AL$14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VOC_bar_chart_data!$AM$5:$AM$14</c:f>
              <c:numCache>
                <c:formatCode>#,##0</c:formatCode>
                <c:ptCount val="10"/>
                <c:pt idx="0">
                  <c:v>0</c:v>
                </c:pt>
                <c:pt idx="1">
                  <c:v>0</c:v>
                </c:pt>
                <c:pt idx="2">
                  <c:v>0</c:v>
                </c:pt>
                <c:pt idx="3">
                  <c:v>0.22303695933333484</c:v>
                </c:pt>
                <c:pt idx="4">
                  <c:v>0</c:v>
                </c:pt>
                <c:pt idx="5">
                  <c:v>0</c:v>
                </c:pt>
                <c:pt idx="6">
                  <c:v>0</c:v>
                </c:pt>
                <c:pt idx="7">
                  <c:v>0</c:v>
                </c:pt>
                <c:pt idx="8">
                  <c:v>36.017061654033562</c:v>
                </c:pt>
                <c:pt idx="9">
                  <c:v>0</c:v>
                </c:pt>
              </c:numCache>
            </c:numRef>
          </c:val>
        </c:ser>
        <c:ser>
          <c:idx val="1"/>
          <c:order val="1"/>
          <c:tx>
            <c:strRef>
              <c:f>VOC_bar_chart_data!$AN$4</c:f>
              <c:strCache>
                <c:ptCount val="1"/>
                <c:pt idx="0">
                  <c:v>Non-Tribal</c:v>
                </c:pt>
              </c:strCache>
            </c:strRef>
          </c:tx>
          <c:spPr>
            <a:solidFill>
              <a:srgbClr val="993366"/>
            </a:solidFill>
            <a:ln w="12700">
              <a:solidFill>
                <a:srgbClr val="000000"/>
              </a:solidFill>
              <a:prstDash val="solid"/>
            </a:ln>
          </c:spPr>
          <c:invertIfNegative val="0"/>
          <c:cat>
            <c:strRef>
              <c:f>VOC_bar_chart_data!$AL$5:$AL$14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VOC_bar_chart_data!$AN$5:$AN$14</c:f>
              <c:numCache>
                <c:formatCode>#,##0</c:formatCode>
                <c:ptCount val="10"/>
                <c:pt idx="0">
                  <c:v>10313.547228109575</c:v>
                </c:pt>
                <c:pt idx="1">
                  <c:v>1399.7257167975195</c:v>
                </c:pt>
                <c:pt idx="2">
                  <c:v>342.30481535971728</c:v>
                </c:pt>
                <c:pt idx="3">
                  <c:v>3986.9892303081274</c:v>
                </c:pt>
                <c:pt idx="4">
                  <c:v>2548.9193231289355</c:v>
                </c:pt>
                <c:pt idx="5">
                  <c:v>238.7471007144475</c:v>
                </c:pt>
                <c:pt idx="6">
                  <c:v>2131.5466719795013</c:v>
                </c:pt>
                <c:pt idx="7">
                  <c:v>900.26214733510642</c:v>
                </c:pt>
                <c:pt idx="8">
                  <c:v>183.8558235582899</c:v>
                </c:pt>
                <c:pt idx="9">
                  <c:v>54.055602034393402</c:v>
                </c:pt>
              </c:numCache>
            </c:numRef>
          </c:val>
        </c:ser>
        <c:dLbls>
          <c:showLegendKey val="0"/>
          <c:showVal val="0"/>
          <c:showCatName val="0"/>
          <c:showSerName val="0"/>
          <c:showPercent val="0"/>
          <c:showBubbleSize val="0"/>
        </c:dLbls>
        <c:gapWidth val="150"/>
        <c:overlap val="100"/>
        <c:axId val="90889600"/>
        <c:axId val="90895872"/>
      </c:barChart>
      <c:catAx>
        <c:axId val="908896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County</a:t>
                </a:r>
              </a:p>
            </c:rich>
          </c:tx>
          <c:layout>
            <c:manualLayout>
              <c:xMode val="edge"/>
              <c:yMode val="edge"/>
              <c:x val="0.46836850393700785"/>
              <c:y val="0.9461664755080737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895872"/>
        <c:crosses val="autoZero"/>
        <c:auto val="1"/>
        <c:lblAlgn val="ctr"/>
        <c:lblOffset val="100"/>
        <c:tickLblSkip val="1"/>
        <c:tickMarkSkip val="1"/>
        <c:noMultiLvlLbl val="0"/>
      </c:catAx>
      <c:valAx>
        <c:axId val="90895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VOC Emissions (tons/yr)</a:t>
                </a:r>
              </a:p>
            </c:rich>
          </c:tx>
          <c:layout>
            <c:manualLayout>
              <c:xMode val="edge"/>
              <c:yMode val="edge"/>
              <c:x val="1.109886264216973E-2"/>
              <c:y val="0.3262643315248441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889600"/>
        <c:crosses val="autoZero"/>
        <c:crossBetween val="between"/>
      </c:valAx>
      <c:spPr>
        <a:noFill/>
        <a:ln w="3175">
          <a:solidFill>
            <a:srgbClr val="000000"/>
          </a:solidFill>
          <a:prstDash val="solid"/>
        </a:ln>
      </c:spPr>
    </c:plotArea>
    <c:legend>
      <c:legendPos val="r"/>
      <c:layout>
        <c:manualLayout>
          <c:xMode val="edge"/>
          <c:yMode val="edge"/>
          <c:x val="0.90689060719241654"/>
          <c:y val="0.28740157480314965"/>
          <c:w val="9.310939280758361E-2"/>
          <c:h val="0.15566826516238005"/>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29744728079905E-2"/>
          <c:y val="3.4257748776508973E-2"/>
          <c:w val="0.80355160932297442"/>
          <c:h val="0.83360522022838501"/>
        </c:manualLayout>
      </c:layout>
      <c:barChart>
        <c:barDir val="col"/>
        <c:grouping val="stacked"/>
        <c:varyColors val="0"/>
        <c:ser>
          <c:idx val="0"/>
          <c:order val="0"/>
          <c:tx>
            <c:strRef>
              <c:f>NOx_bar_chart_data!$AM$4</c:f>
              <c:strCache>
                <c:ptCount val="1"/>
                <c:pt idx="0">
                  <c:v>Tribal </c:v>
                </c:pt>
              </c:strCache>
            </c:strRef>
          </c:tx>
          <c:spPr>
            <a:solidFill>
              <a:srgbClr val="9999FF"/>
            </a:solidFill>
            <a:ln w="12700">
              <a:solidFill>
                <a:srgbClr val="000000"/>
              </a:solidFill>
              <a:prstDash val="solid"/>
            </a:ln>
          </c:spPr>
          <c:invertIfNegative val="0"/>
          <c:cat>
            <c:strRef>
              <c:f>NOx_bar_chart_data!$AL$5:$AL$14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NOx_bar_chart_data!$AM$5:$AM$14</c:f>
              <c:numCache>
                <c:formatCode>#,##0</c:formatCode>
                <c:ptCount val="10"/>
                <c:pt idx="0">
                  <c:v>0</c:v>
                </c:pt>
                <c:pt idx="1">
                  <c:v>0</c:v>
                </c:pt>
                <c:pt idx="2">
                  <c:v>0</c:v>
                </c:pt>
                <c:pt idx="3">
                  <c:v>0.3364907555172485</c:v>
                </c:pt>
                <c:pt idx="4">
                  <c:v>0</c:v>
                </c:pt>
                <c:pt idx="5">
                  <c:v>0</c:v>
                </c:pt>
                <c:pt idx="6">
                  <c:v>0</c:v>
                </c:pt>
                <c:pt idx="7">
                  <c:v>0</c:v>
                </c:pt>
                <c:pt idx="8">
                  <c:v>227.91478093134384</c:v>
                </c:pt>
                <c:pt idx="9">
                  <c:v>0</c:v>
                </c:pt>
              </c:numCache>
            </c:numRef>
          </c:val>
        </c:ser>
        <c:ser>
          <c:idx val="1"/>
          <c:order val="1"/>
          <c:tx>
            <c:strRef>
              <c:f>NOx_bar_chart_data!$AN$4</c:f>
              <c:strCache>
                <c:ptCount val="1"/>
                <c:pt idx="0">
                  <c:v>Non-Tribal</c:v>
                </c:pt>
              </c:strCache>
            </c:strRef>
          </c:tx>
          <c:spPr>
            <a:solidFill>
              <a:srgbClr val="993366"/>
            </a:solidFill>
            <a:ln w="12700">
              <a:solidFill>
                <a:srgbClr val="000000"/>
              </a:solidFill>
              <a:prstDash val="solid"/>
            </a:ln>
          </c:spPr>
          <c:invertIfNegative val="0"/>
          <c:cat>
            <c:strRef>
              <c:f>NOx_bar_chart_data!$AL$5:$AL$14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NOx_bar_chart_data!$AN$5:$AN$14</c:f>
              <c:numCache>
                <c:formatCode>#,##0</c:formatCode>
                <c:ptCount val="10"/>
                <c:pt idx="0">
                  <c:v>16089.021407545824</c:v>
                </c:pt>
                <c:pt idx="1">
                  <c:v>2320.4616609275254</c:v>
                </c:pt>
                <c:pt idx="2">
                  <c:v>131.22969766088352</c:v>
                </c:pt>
                <c:pt idx="3">
                  <c:v>6159.715064060355</c:v>
                </c:pt>
                <c:pt idx="4">
                  <c:v>1734.0012798259338</c:v>
                </c:pt>
                <c:pt idx="5">
                  <c:v>143.76562615495817</c:v>
                </c:pt>
                <c:pt idx="6">
                  <c:v>4091.4788107387735</c:v>
                </c:pt>
                <c:pt idx="7">
                  <c:v>359.0960349391064</c:v>
                </c:pt>
                <c:pt idx="8">
                  <c:v>371.07788926975746</c:v>
                </c:pt>
                <c:pt idx="9">
                  <c:v>19.001821088426517</c:v>
                </c:pt>
              </c:numCache>
            </c:numRef>
          </c:val>
        </c:ser>
        <c:dLbls>
          <c:showLegendKey val="0"/>
          <c:showVal val="0"/>
          <c:showCatName val="0"/>
          <c:showSerName val="0"/>
          <c:showPercent val="0"/>
          <c:showBubbleSize val="0"/>
        </c:dLbls>
        <c:gapWidth val="150"/>
        <c:overlap val="100"/>
        <c:axId val="90945792"/>
        <c:axId val="90984832"/>
      </c:barChart>
      <c:catAx>
        <c:axId val="909457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County</a:t>
                </a:r>
              </a:p>
            </c:rich>
          </c:tx>
          <c:layout>
            <c:manualLayout>
              <c:xMode val="edge"/>
              <c:yMode val="edge"/>
              <c:x val="0.46836850393700785"/>
              <c:y val="0.9461664755080737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84832"/>
        <c:crosses val="autoZero"/>
        <c:auto val="1"/>
        <c:lblAlgn val="ctr"/>
        <c:lblOffset val="100"/>
        <c:tickLblSkip val="1"/>
        <c:tickMarkSkip val="1"/>
        <c:noMultiLvlLbl val="0"/>
      </c:catAx>
      <c:valAx>
        <c:axId val="909848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NOx Emissions (tons/yr)</a:t>
                </a:r>
              </a:p>
            </c:rich>
          </c:tx>
          <c:layout>
            <c:manualLayout>
              <c:xMode val="edge"/>
              <c:yMode val="edge"/>
              <c:x val="1.109886264216973E-2"/>
              <c:y val="0.3278956660695645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45792"/>
        <c:crosses val="autoZero"/>
        <c:crossBetween val="between"/>
      </c:valAx>
      <c:spPr>
        <a:noFill/>
        <a:ln w="3175">
          <a:solidFill>
            <a:srgbClr val="000000"/>
          </a:solidFill>
          <a:prstDash val="solid"/>
        </a:ln>
      </c:spPr>
    </c:plotArea>
    <c:legend>
      <c:legendPos val="r"/>
      <c:layout>
        <c:manualLayout>
          <c:xMode val="edge"/>
          <c:yMode val="edge"/>
          <c:x val="0.90599334908147477"/>
          <c:y val="0.28740157480314965"/>
          <c:w val="9.3116094799912591E-2"/>
          <c:h val="0.15769181191722451"/>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7791342952276"/>
          <c:y val="3.588907014681892E-2"/>
          <c:w val="0.67702552719200892"/>
          <c:h val="0.73083197389885812"/>
        </c:manualLayout>
      </c:layout>
      <c:barChart>
        <c:barDir val="col"/>
        <c:grouping val="stacked"/>
        <c:varyColors val="0"/>
        <c:ser>
          <c:idx val="0"/>
          <c:order val="0"/>
          <c:tx>
            <c:strRef>
              <c:f>VOC_bar_chart_data!$B$5</c:f>
              <c:strCache>
                <c:ptCount val="1"/>
                <c:pt idx="0">
                  <c:v>Compressor engines</c:v>
                </c:pt>
              </c:strCache>
            </c:strRef>
          </c:tx>
          <c:spPr>
            <a:solidFill>
              <a:srgbClr val="9999FF"/>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VOC_bar_chart_data!$C$5:$L$5</c:f>
              <c:numCache>
                <c:formatCode>#,##0</c:formatCode>
                <c:ptCount val="10"/>
                <c:pt idx="0">
                  <c:v>7737.1594990386329</c:v>
                </c:pt>
                <c:pt idx="1">
                  <c:v>287.98909619638033</c:v>
                </c:pt>
                <c:pt idx="2">
                  <c:v>6.7686079955466799E-2</c:v>
                </c:pt>
                <c:pt idx="3">
                  <c:v>3606.7270931773737</c:v>
                </c:pt>
                <c:pt idx="4">
                  <c:v>376.35033010373098</c:v>
                </c:pt>
                <c:pt idx="5">
                  <c:v>5.4518553023728673</c:v>
                </c:pt>
                <c:pt idx="6">
                  <c:v>1961.1906597011875</c:v>
                </c:pt>
                <c:pt idx="7">
                  <c:v>42.067856796460539</c:v>
                </c:pt>
                <c:pt idx="8">
                  <c:v>130.04341143488787</c:v>
                </c:pt>
                <c:pt idx="9">
                  <c:v>9.8390599789162023E-2</c:v>
                </c:pt>
              </c:numCache>
            </c:numRef>
          </c:val>
        </c:ser>
        <c:ser>
          <c:idx val="1"/>
          <c:order val="1"/>
          <c:tx>
            <c:strRef>
              <c:f>VOC_bar_chart_data!$B$6</c:f>
              <c:strCache>
                <c:ptCount val="1"/>
                <c:pt idx="0">
                  <c:v>Drill rigs</c:v>
                </c:pt>
              </c:strCache>
            </c:strRef>
          </c:tx>
          <c:spPr>
            <a:solidFill>
              <a:srgbClr val="993366"/>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VOC_bar_chart_data!$C$6:$L$6</c:f>
              <c:numCache>
                <c:formatCode>#,##0</c:formatCode>
                <c:ptCount val="10"/>
                <c:pt idx="0">
                  <c:v>9.3014022246619366</c:v>
                </c:pt>
                <c:pt idx="1">
                  <c:v>0.30663963378006381</c:v>
                </c:pt>
                <c:pt idx="2">
                  <c:v>1.9420510139404044</c:v>
                </c:pt>
                <c:pt idx="3">
                  <c:v>7.9726304782816602</c:v>
                </c:pt>
                <c:pt idx="4">
                  <c:v>3.3219293659506919</c:v>
                </c:pt>
                <c:pt idx="5">
                  <c:v>0.81770569008017024</c:v>
                </c:pt>
                <c:pt idx="6">
                  <c:v>1.7376245914203619</c:v>
                </c:pt>
                <c:pt idx="7">
                  <c:v>0.61327926756012763</c:v>
                </c:pt>
                <c:pt idx="8">
                  <c:v>1.0732387182302234</c:v>
                </c:pt>
                <c:pt idx="9">
                  <c:v>0</c:v>
                </c:pt>
              </c:numCache>
            </c:numRef>
          </c:val>
        </c:ser>
        <c:ser>
          <c:idx val="2"/>
          <c:order val="2"/>
          <c:tx>
            <c:strRef>
              <c:f>VOC_bar_chart_data!$B$7</c:f>
              <c:strCache>
                <c:ptCount val="1"/>
                <c:pt idx="0">
                  <c:v>Heaters</c:v>
                </c:pt>
              </c:strCache>
            </c:strRef>
          </c:tx>
          <c:spPr>
            <a:solidFill>
              <a:srgbClr val="FFFFCC"/>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VOC_bar_chart_data!$C$7:$L$7</c:f>
              <c:numCache>
                <c:formatCode>#,##0</c:formatCode>
                <c:ptCount val="10"/>
                <c:pt idx="0">
                  <c:v>23.881030337406628</c:v>
                </c:pt>
                <c:pt idx="1">
                  <c:v>30.306714777293866</c:v>
                </c:pt>
                <c:pt idx="2">
                  <c:v>0.65467079461055133</c:v>
                </c:pt>
                <c:pt idx="3">
                  <c:v>8.4529203551106828</c:v>
                </c:pt>
                <c:pt idx="4">
                  <c:v>3.5268819080954135</c:v>
                </c:pt>
                <c:pt idx="5">
                  <c:v>0.38211956421829252</c:v>
                </c:pt>
                <c:pt idx="6">
                  <c:v>4.0521146847980392</c:v>
                </c:pt>
                <c:pt idx="7">
                  <c:v>1.8612100702785068</c:v>
                </c:pt>
                <c:pt idx="8">
                  <c:v>1.3603948475611347</c:v>
                </c:pt>
                <c:pt idx="9">
                  <c:v>7.9437042023874416E-2</c:v>
                </c:pt>
              </c:numCache>
            </c:numRef>
          </c:val>
        </c:ser>
        <c:ser>
          <c:idx val="3"/>
          <c:order val="3"/>
          <c:tx>
            <c:strRef>
              <c:f>VOC_bar_chart_data!$B$8</c:f>
              <c:strCache>
                <c:ptCount val="1"/>
                <c:pt idx="0">
                  <c:v>Venting - initial completions</c:v>
                </c:pt>
              </c:strCache>
            </c:strRef>
          </c:tx>
          <c:spPr>
            <a:solidFill>
              <a:srgbClr val="CCFFFF"/>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VOC_bar_chart_data!$C$8:$L$8</c:f>
              <c:numCache>
                <c:formatCode>#,##0</c:formatCode>
                <c:ptCount val="10"/>
                <c:pt idx="0">
                  <c:v>12.926531099465407</c:v>
                </c:pt>
                <c:pt idx="1">
                  <c:v>0.21639698630895945</c:v>
                </c:pt>
                <c:pt idx="2">
                  <c:v>0.62870039168983638</c:v>
                </c:pt>
                <c:pt idx="3">
                  <c:v>1.6306682796704044</c:v>
                </c:pt>
                <c:pt idx="4">
                  <c:v>4.4771193394233411</c:v>
                </c:pt>
                <c:pt idx="5">
                  <c:v>0.15450993990879927</c:v>
                </c:pt>
                <c:pt idx="6">
                  <c:v>2.2361002370560528E-2</c:v>
                </c:pt>
                <c:pt idx="7">
                  <c:v>0.52458616694842319</c:v>
                </c:pt>
                <c:pt idx="8">
                  <c:v>7.3413233058661889E-2</c:v>
                </c:pt>
                <c:pt idx="9">
                  <c:v>0</c:v>
                </c:pt>
              </c:numCache>
            </c:numRef>
          </c:val>
        </c:ser>
        <c:ser>
          <c:idx val="4"/>
          <c:order val="4"/>
          <c:tx>
            <c:strRef>
              <c:f>VOC_bar_chart_data!$B$9</c:f>
              <c:strCache>
                <c:ptCount val="1"/>
                <c:pt idx="0">
                  <c:v>Venting - recompletions</c:v>
                </c:pt>
              </c:strCache>
            </c:strRef>
          </c:tx>
          <c:spPr>
            <a:solidFill>
              <a:srgbClr val="660066"/>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VOC_bar_chart_data!$C$9:$L$9</c:f>
              <c:numCache>
                <c:formatCode>#,##0</c:formatCode>
                <c:ptCount val="10"/>
                <c:pt idx="0">
                  <c:v>199.68866805936199</c:v>
                </c:pt>
                <c:pt idx="1">
                  <c:v>3.3429020004796475</c:v>
                </c:pt>
                <c:pt idx="2">
                  <c:v>9.7121676162367745</c:v>
                </c:pt>
                <c:pt idx="3">
                  <c:v>25.190466898048172</c:v>
                </c:pt>
                <c:pt idx="4">
                  <c:v>69.162567780237111</c:v>
                </c:pt>
                <c:pt idx="5">
                  <c:v>2.3868705262541825</c:v>
                </c:pt>
                <c:pt idx="6">
                  <c:v>0.3454118189875004</c:v>
                </c:pt>
                <c:pt idx="7">
                  <c:v>8.1038104157500861</c:v>
                </c:pt>
                <c:pt idx="8">
                  <c:v>1.1340843159016847</c:v>
                </c:pt>
                <c:pt idx="9">
                  <c:v>0</c:v>
                </c:pt>
              </c:numCache>
            </c:numRef>
          </c:val>
        </c:ser>
        <c:ser>
          <c:idx val="5"/>
          <c:order val="5"/>
          <c:tx>
            <c:strRef>
              <c:f>VOC_bar_chart_data!$B$10</c:f>
              <c:strCache>
                <c:ptCount val="1"/>
                <c:pt idx="0">
                  <c:v>Fugitives</c:v>
                </c:pt>
              </c:strCache>
            </c:strRef>
          </c:tx>
          <c:spPr>
            <a:solidFill>
              <a:srgbClr val="FF8080"/>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VOC_bar_chart_data!$C$10:$L$10</c:f>
              <c:numCache>
                <c:formatCode>#,##0</c:formatCode>
                <c:ptCount val="10"/>
                <c:pt idx="0">
                  <c:v>473.26263679050879</c:v>
                </c:pt>
                <c:pt idx="1">
                  <c:v>304.27511952825199</c:v>
                </c:pt>
                <c:pt idx="2">
                  <c:v>91.698514059801241</c:v>
                </c:pt>
                <c:pt idx="3">
                  <c:v>65.950010340088369</c:v>
                </c:pt>
                <c:pt idx="4">
                  <c:v>406.25741671763979</c:v>
                </c:pt>
                <c:pt idx="5">
                  <c:v>73.122772850804495</c:v>
                </c:pt>
                <c:pt idx="6">
                  <c:v>3.6584559564483956</c:v>
                </c:pt>
                <c:pt idx="7">
                  <c:v>242.29126204503967</c:v>
                </c:pt>
                <c:pt idx="8">
                  <c:v>19.640786940496284</c:v>
                </c:pt>
                <c:pt idx="9">
                  <c:v>11.126597940310612</c:v>
                </c:pt>
              </c:numCache>
            </c:numRef>
          </c:val>
        </c:ser>
        <c:ser>
          <c:idx val="6"/>
          <c:order val="6"/>
          <c:tx>
            <c:strRef>
              <c:f>VOC_bar_chart_data!$B$11</c:f>
              <c:strCache>
                <c:ptCount val="1"/>
                <c:pt idx="0">
                  <c:v>Miscellaneous engines</c:v>
                </c:pt>
              </c:strCache>
            </c:strRef>
          </c:tx>
          <c:spPr>
            <a:solidFill>
              <a:srgbClr val="0066CC"/>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VOC_bar_chart_data!$C$11:$L$11</c:f>
              <c:numCache>
                <c:formatCode>#,##0</c:formatCode>
                <c:ptCount val="10"/>
                <c:pt idx="0">
                  <c:v>246.83665644727824</c:v>
                </c:pt>
                <c:pt idx="1">
                  <c:v>18.331444432792555</c:v>
                </c:pt>
                <c:pt idx="2">
                  <c:v>8.353127205791079</c:v>
                </c:pt>
                <c:pt idx="3">
                  <c:v>61.792171129031914</c:v>
                </c:pt>
                <c:pt idx="4">
                  <c:v>34.793046583117231</c:v>
                </c:pt>
                <c:pt idx="5">
                  <c:v>4.8755700636311952</c:v>
                </c:pt>
                <c:pt idx="6">
                  <c:v>51.446875510144224</c:v>
                </c:pt>
                <c:pt idx="7">
                  <c:v>22.071128997728312</c:v>
                </c:pt>
                <c:pt idx="8">
                  <c:v>16.566453119435028</c:v>
                </c:pt>
                <c:pt idx="9">
                  <c:v>1.0135593680666999</c:v>
                </c:pt>
              </c:numCache>
            </c:numRef>
          </c:val>
        </c:ser>
        <c:ser>
          <c:idx val="7"/>
          <c:order val="7"/>
          <c:tx>
            <c:strRef>
              <c:f>VOC_bar_chart_data!$B$12</c:f>
              <c:strCache>
                <c:ptCount val="1"/>
                <c:pt idx="0">
                  <c:v>Artificial Lift</c:v>
                </c:pt>
              </c:strCache>
            </c:strRef>
          </c:tx>
          <c:spPr>
            <a:solidFill>
              <a:srgbClr val="CCCCFF"/>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VOC_bar_chart_data!$C$12:$L$12</c:f>
              <c:numCache>
                <c:formatCode>#,##0</c:formatCode>
                <c:ptCount val="10"/>
                <c:pt idx="0">
                  <c:v>57.129338161736491</c:v>
                </c:pt>
                <c:pt idx="1">
                  <c:v>13.357319087171039</c:v>
                </c:pt>
                <c:pt idx="2">
                  <c:v>11.727861903365319</c:v>
                </c:pt>
                <c:pt idx="3">
                  <c:v>7.8923110033085031</c:v>
                </c:pt>
                <c:pt idx="4">
                  <c:v>34.463191094716692</c:v>
                </c:pt>
                <c:pt idx="5">
                  <c:v>3.9996831069817103</c:v>
                </c:pt>
                <c:pt idx="6">
                  <c:v>0.19854889944831161</c:v>
                </c:pt>
                <c:pt idx="7">
                  <c:v>7.0027623353040145</c:v>
                </c:pt>
                <c:pt idx="8">
                  <c:v>0.4571274544441104</c:v>
                </c:pt>
                <c:pt idx="9">
                  <c:v>3.2855347996803301</c:v>
                </c:pt>
              </c:numCache>
            </c:numRef>
          </c:val>
        </c:ser>
        <c:ser>
          <c:idx val="8"/>
          <c:order val="8"/>
          <c:tx>
            <c:strRef>
              <c:f>VOC_bar_chart_data!$B$13</c:f>
              <c:strCache>
                <c:ptCount val="1"/>
                <c:pt idx="0">
                  <c:v>Dehydrator</c:v>
                </c:pt>
              </c:strCache>
            </c:strRef>
          </c:tx>
          <c:spPr>
            <a:solidFill>
              <a:srgbClr val="000080"/>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VOC_bar_chart_data!$C$13:$L$13</c:f>
              <c:numCache>
                <c:formatCode>#,##0</c:formatCode>
                <c:ptCount val="10"/>
                <c:pt idx="0">
                  <c:v>225.22581881114829</c:v>
                </c:pt>
                <c:pt idx="1">
                  <c:v>112.79587198771861</c:v>
                </c:pt>
                <c:pt idx="2">
                  <c:v>0.58016406632982176</c:v>
                </c:pt>
                <c:pt idx="3">
                  <c:v>6.4717927005095355</c:v>
                </c:pt>
                <c:pt idx="4">
                  <c:v>417.50122540886395</c:v>
                </c:pt>
                <c:pt idx="5">
                  <c:v>28.547396565073864</c:v>
                </c:pt>
                <c:pt idx="6">
                  <c:v>2.2768476000280402</c:v>
                </c:pt>
                <c:pt idx="7">
                  <c:v>25.612533116397572</c:v>
                </c:pt>
                <c:pt idx="8">
                  <c:v>7.634465689318402</c:v>
                </c:pt>
                <c:pt idx="9">
                  <c:v>0.8433446064518314</c:v>
                </c:pt>
              </c:numCache>
            </c:numRef>
          </c:val>
        </c:ser>
        <c:ser>
          <c:idx val="9"/>
          <c:order val="9"/>
          <c:tx>
            <c:strRef>
              <c:f>VOC_bar_chart_data!$B$14</c:f>
              <c:strCache>
                <c:ptCount val="1"/>
                <c:pt idx="0">
                  <c:v>Oil Well Truck Loading</c:v>
                </c:pt>
              </c:strCache>
            </c:strRef>
          </c:tx>
          <c:spPr>
            <a:solidFill>
              <a:srgbClr val="FF00FF"/>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VOC_bar_chart_data!$C$14:$L$14</c:f>
              <c:numCache>
                <c:formatCode>#,##0</c:formatCode>
                <c:ptCount val="10"/>
                <c:pt idx="0">
                  <c:v>229.88891227105631</c:v>
                </c:pt>
                <c:pt idx="1">
                  <c:v>53.749958508425898</c:v>
                </c:pt>
                <c:pt idx="2">
                  <c:v>47.193009808672763</c:v>
                </c:pt>
                <c:pt idx="3">
                  <c:v>31.75872240492156</c:v>
                </c:pt>
                <c:pt idx="4">
                  <c:v>138.68015574982391</c:v>
                </c:pt>
                <c:pt idx="5">
                  <c:v>16.094756713089076</c:v>
                </c:pt>
                <c:pt idx="6">
                  <c:v>0.79896235446604191</c:v>
                </c:pt>
                <c:pt idx="7">
                  <c:v>28.179171472250594</c:v>
                </c:pt>
                <c:pt idx="8">
                  <c:v>1.8394845214884445</c:v>
                </c:pt>
                <c:pt idx="9">
                  <c:v>13.221018230403665</c:v>
                </c:pt>
              </c:numCache>
            </c:numRef>
          </c:val>
        </c:ser>
        <c:ser>
          <c:idx val="15"/>
          <c:order val="10"/>
          <c:tx>
            <c:strRef>
              <c:f>VOC_bar_chart_data!$B$15</c:f>
              <c:strCache>
                <c:ptCount val="1"/>
                <c:pt idx="0">
                  <c:v>Pneumatic Devices</c:v>
                </c:pt>
              </c:strCache>
            </c:strRef>
          </c:tx>
          <c:spPr>
            <a:solidFill>
              <a:srgbClr val="0000FF"/>
            </a:solidFill>
            <a:ln w="12700">
              <a:solidFill>
                <a:srgbClr val="000000"/>
              </a:solidFill>
              <a:prstDash val="solid"/>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VOC_bar_chart_data!$C$15:$L$15</c:f>
              <c:numCache>
                <c:formatCode>#,##0</c:formatCode>
                <c:ptCount val="10"/>
                <c:pt idx="0">
                  <c:v>514.45708631647756</c:v>
                </c:pt>
                <c:pt idx="1">
                  <c:v>261.23988441722622</c:v>
                </c:pt>
                <c:pt idx="2">
                  <c:v>119.83940953981318</c:v>
                </c:pt>
                <c:pt idx="3">
                  <c:v>75.714449245557816</c:v>
                </c:pt>
                <c:pt idx="4">
                  <c:v>498.91302298282909</c:v>
                </c:pt>
                <c:pt idx="5">
                  <c:v>69.948107241857485</c:v>
                </c:pt>
                <c:pt idx="6">
                  <c:v>4.7635007453922187</c:v>
                </c:pt>
                <c:pt idx="7">
                  <c:v>316.64680805184946</c:v>
                </c:pt>
                <c:pt idx="8">
                  <c:v>25.321719013238251</c:v>
                </c:pt>
                <c:pt idx="9">
                  <c:v>14.541183584328797</c:v>
                </c:pt>
              </c:numCache>
            </c:numRef>
          </c:val>
        </c:ser>
        <c:ser>
          <c:idx val="10"/>
          <c:order val="11"/>
          <c:tx>
            <c:strRef>
              <c:f>VOC_bar_chart_data!$B$16</c:f>
              <c:strCache>
                <c:ptCount val="1"/>
                <c:pt idx="0">
                  <c:v>Other Categories</c:v>
                </c:pt>
              </c:strCache>
            </c:strRef>
          </c:tx>
          <c:spPr>
            <a:ln>
              <a:solidFill>
                <a:schemeClr val="tx1"/>
              </a:solidFill>
            </a:ln>
          </c:spPr>
          <c:invertIfNegative val="0"/>
          <c:cat>
            <c:strRef>
              <c:f>VOC_bar_chart_data!$C$4:$L$4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VOC_bar_chart_data!$C$16:$L$16</c:f>
              <c:numCache>
                <c:formatCode>#,##0</c:formatCode>
                <c:ptCount val="10"/>
                <c:pt idx="0">
                  <c:v>583.7896485518404</c:v>
                </c:pt>
                <c:pt idx="1">
                  <c:v>313.81436924169031</c:v>
                </c:pt>
                <c:pt idx="2">
                  <c:v>49.907452879510871</c:v>
                </c:pt>
                <c:pt idx="3">
                  <c:v>87.659031255559213</c:v>
                </c:pt>
                <c:pt idx="4">
                  <c:v>561.47243609450743</c:v>
                </c:pt>
                <c:pt idx="5">
                  <c:v>32.965753150175338</c:v>
                </c:pt>
                <c:pt idx="6">
                  <c:v>101.05530911480983</c:v>
                </c:pt>
                <c:pt idx="7">
                  <c:v>205.28773859953907</c:v>
                </c:pt>
                <c:pt idx="8">
                  <c:v>14.728305924263402</c:v>
                </c:pt>
                <c:pt idx="9">
                  <c:v>9.8465358633384348</c:v>
                </c:pt>
              </c:numCache>
            </c:numRef>
          </c:val>
        </c:ser>
        <c:dLbls>
          <c:showLegendKey val="0"/>
          <c:showVal val="0"/>
          <c:showCatName val="0"/>
          <c:showSerName val="0"/>
          <c:showPercent val="0"/>
          <c:showBubbleSize val="0"/>
        </c:dLbls>
        <c:gapWidth val="250"/>
        <c:overlap val="100"/>
        <c:axId val="91594752"/>
        <c:axId val="91596672"/>
      </c:barChart>
      <c:catAx>
        <c:axId val="9159475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4084349956255468"/>
              <c:y val="0.924959298254657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91596672"/>
        <c:crosses val="autoZero"/>
        <c:auto val="1"/>
        <c:lblAlgn val="ctr"/>
        <c:lblOffset val="100"/>
        <c:tickLblSkip val="1"/>
        <c:tickMarkSkip val="1"/>
        <c:noMultiLvlLbl val="0"/>
      </c:catAx>
      <c:valAx>
        <c:axId val="91596672"/>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VOC Emissions (tons/year)</a:t>
                </a:r>
              </a:p>
            </c:rich>
          </c:tx>
          <c:layout>
            <c:manualLayout>
              <c:xMode val="edge"/>
              <c:yMode val="edge"/>
              <c:x val="2.219772528433946E-3"/>
              <c:y val="0.1941272643701861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1594752"/>
        <c:crosses val="autoZero"/>
        <c:crossBetween val="between"/>
      </c:valAx>
      <c:spPr>
        <a:noFill/>
        <a:ln w="12700">
          <a:solidFill>
            <a:srgbClr val="808080"/>
          </a:solidFill>
          <a:prstDash val="solid"/>
        </a:ln>
      </c:spPr>
    </c:plotArea>
    <c:legend>
      <c:legendPos val="r"/>
      <c:layout>
        <c:manualLayout>
          <c:xMode val="edge"/>
          <c:yMode val="edge"/>
          <c:x val="0.79371783243463845"/>
          <c:y val="0.11962568928299103"/>
          <c:w val="0.19291747192072622"/>
          <c:h val="0.6720779716947034"/>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41620421753608"/>
          <c:y val="3.588907014681892E-2"/>
          <c:w val="0.63706992230854609"/>
          <c:h val="0.73246329526916798"/>
        </c:manualLayout>
      </c:layout>
      <c:barChart>
        <c:barDir val="col"/>
        <c:grouping val="stacked"/>
        <c:varyColors val="0"/>
        <c:ser>
          <c:idx val="0"/>
          <c:order val="0"/>
          <c:tx>
            <c:strRef>
              <c:f>NOx_bar_chart_data!$B$5</c:f>
              <c:strCache>
                <c:ptCount val="1"/>
                <c:pt idx="0">
                  <c:v>Compressor engines</c:v>
                </c:pt>
              </c:strCache>
            </c:strRef>
          </c:tx>
          <c:spPr>
            <a:solidFill>
              <a:srgbClr val="9999FF"/>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NOx_bar_chart_data!$C$5:$L$5</c:f>
              <c:numCache>
                <c:formatCode>#,##0</c:formatCode>
                <c:ptCount val="10"/>
                <c:pt idx="0">
                  <c:v>13026.83460153681</c:v>
                </c:pt>
                <c:pt idx="1">
                  <c:v>1972.0707892633582</c:v>
                </c:pt>
                <c:pt idx="2">
                  <c:v>0.41955197823269386</c:v>
                </c:pt>
                <c:pt idx="3">
                  <c:v>5174.006785859312</c:v>
                </c:pt>
                <c:pt idx="4">
                  <c:v>1221.4170342554271</c:v>
                </c:pt>
                <c:pt idx="5">
                  <c:v>75.037704048890333</c:v>
                </c:pt>
                <c:pt idx="6">
                  <c:v>3461.8238389689077</c:v>
                </c:pt>
                <c:pt idx="7">
                  <c:v>94.17935113624425</c:v>
                </c:pt>
                <c:pt idx="8">
                  <c:v>184.26155918177136</c:v>
                </c:pt>
                <c:pt idx="9">
                  <c:v>0.60987385897076374</c:v>
                </c:pt>
              </c:numCache>
            </c:numRef>
          </c:val>
        </c:ser>
        <c:ser>
          <c:idx val="1"/>
          <c:order val="1"/>
          <c:tx>
            <c:strRef>
              <c:f>NOx_bar_chart_data!$B$6</c:f>
              <c:strCache>
                <c:ptCount val="1"/>
                <c:pt idx="0">
                  <c:v>Drill rigs</c:v>
                </c:pt>
              </c:strCache>
            </c:strRef>
          </c:tx>
          <c:spPr>
            <a:solidFill>
              <a:srgbClr val="993366"/>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NOx_bar_chart_data!$C$6:$L$6</c:f>
              <c:numCache>
                <c:formatCode>#,##0</c:formatCode>
                <c:ptCount val="10"/>
                <c:pt idx="0">
                  <c:v>61.151149504139219</c:v>
                </c:pt>
                <c:pt idx="1">
                  <c:v>2.0159719616749192</c:v>
                </c:pt>
                <c:pt idx="2">
                  <c:v>12.767822423941157</c:v>
                </c:pt>
                <c:pt idx="3">
                  <c:v>52.415271003547907</c:v>
                </c:pt>
                <c:pt idx="4">
                  <c:v>21.839696251478294</c:v>
                </c:pt>
                <c:pt idx="5">
                  <c:v>5.3759252311331185</c:v>
                </c:pt>
                <c:pt idx="6">
                  <c:v>11.423841116157877</c:v>
                </c:pt>
                <c:pt idx="7">
                  <c:v>4.0319439233498384</c:v>
                </c:pt>
                <c:pt idx="8">
                  <c:v>7.0559018658622179</c:v>
                </c:pt>
                <c:pt idx="9">
                  <c:v>0</c:v>
                </c:pt>
              </c:numCache>
            </c:numRef>
          </c:val>
        </c:ser>
        <c:ser>
          <c:idx val="2"/>
          <c:order val="2"/>
          <c:tx>
            <c:strRef>
              <c:f>NOx_bar_chart_data!$B$7</c:f>
              <c:strCache>
                <c:ptCount val="1"/>
                <c:pt idx="0">
                  <c:v>Heaters</c:v>
                </c:pt>
              </c:strCache>
            </c:strRef>
          </c:tx>
          <c:spPr>
            <a:solidFill>
              <a:srgbClr val="FFFFCC"/>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NOx_bar_chart_data!$C$7:$L$7</c:f>
              <c:numCache>
                <c:formatCode>#,##0</c:formatCode>
                <c:ptCount val="10"/>
                <c:pt idx="0">
                  <c:v>395.86847378596264</c:v>
                </c:pt>
                <c:pt idx="1">
                  <c:v>89.135086859888474</c:v>
                </c:pt>
                <c:pt idx="2">
                  <c:v>11.903105356555475</c:v>
                </c:pt>
                <c:pt idx="3">
                  <c:v>96.647028862776978</c:v>
                </c:pt>
                <c:pt idx="4">
                  <c:v>60.829671056280233</c:v>
                </c:pt>
                <c:pt idx="5">
                  <c:v>6.9476284403325899</c:v>
                </c:pt>
                <c:pt idx="6">
                  <c:v>74.398141835801169</c:v>
                </c:pt>
                <c:pt idx="7">
                  <c:v>33.203092186881939</c:v>
                </c:pt>
                <c:pt idx="8">
                  <c:v>24.662679561246314</c:v>
                </c:pt>
                <c:pt idx="9">
                  <c:v>1.4443098549795346</c:v>
                </c:pt>
              </c:numCache>
            </c:numRef>
          </c:val>
        </c:ser>
        <c:ser>
          <c:idx val="3"/>
          <c:order val="3"/>
          <c:tx>
            <c:strRef>
              <c:f>NOx_bar_chart_data!$B$8</c:f>
              <c:strCache>
                <c:ptCount val="1"/>
                <c:pt idx="0">
                  <c:v>Venting - initial completions</c:v>
                </c:pt>
              </c:strCache>
            </c:strRef>
          </c:tx>
          <c:spPr>
            <a:solidFill>
              <a:srgbClr val="CCFFFF"/>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NOx_bar_chart_data!$C$8:$L$8</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4"/>
          <c:order val="4"/>
          <c:tx>
            <c:strRef>
              <c:f>NOx_bar_chart_data!$B$9</c:f>
              <c:strCache>
                <c:ptCount val="1"/>
                <c:pt idx="0">
                  <c:v>Venting - recompletions</c:v>
                </c:pt>
              </c:strCache>
            </c:strRef>
          </c:tx>
          <c:spPr>
            <a:solidFill>
              <a:srgbClr val="660066"/>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NOx_bar_chart_data!$C$9:$L$9</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5"/>
          <c:order val="5"/>
          <c:tx>
            <c:strRef>
              <c:f>NOx_bar_chart_data!$B$10</c:f>
              <c:strCache>
                <c:ptCount val="1"/>
                <c:pt idx="0">
                  <c:v>Fugitives</c:v>
                </c:pt>
              </c:strCache>
            </c:strRef>
          </c:tx>
          <c:spPr>
            <a:solidFill>
              <a:srgbClr val="FF8080"/>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NOx_bar_chart_data!$C$10:$L$10</c:f>
              <c:numCache>
                <c:formatCode>#,##0</c:formatCode>
                <c:ptCount val="10"/>
                <c:pt idx="0">
                  <c:v>0</c:v>
                </c:pt>
                <c:pt idx="1">
                  <c:v>0</c:v>
                </c:pt>
                <c:pt idx="2">
                  <c:v>0</c:v>
                </c:pt>
                <c:pt idx="3">
                  <c:v>0</c:v>
                </c:pt>
                <c:pt idx="4">
                  <c:v>0.60000000000000009</c:v>
                </c:pt>
                <c:pt idx="5">
                  <c:v>0</c:v>
                </c:pt>
                <c:pt idx="6">
                  <c:v>0</c:v>
                </c:pt>
                <c:pt idx="7">
                  <c:v>0</c:v>
                </c:pt>
                <c:pt idx="8">
                  <c:v>0</c:v>
                </c:pt>
                <c:pt idx="9">
                  <c:v>0</c:v>
                </c:pt>
              </c:numCache>
            </c:numRef>
          </c:val>
        </c:ser>
        <c:ser>
          <c:idx val="6"/>
          <c:order val="6"/>
          <c:tx>
            <c:strRef>
              <c:f>NOx_bar_chart_data!$B$11</c:f>
              <c:strCache>
                <c:ptCount val="1"/>
                <c:pt idx="0">
                  <c:v>Miscellaneous engines</c:v>
                </c:pt>
              </c:strCache>
            </c:strRef>
          </c:tx>
          <c:spPr>
            <a:solidFill>
              <a:srgbClr val="0066CC"/>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NOx_bar_chart_data!$C$11:$L$11</c:f>
              <c:numCache>
                <c:formatCode>#,##0</c:formatCode>
                <c:ptCount val="10"/>
                <c:pt idx="0">
                  <c:v>2051.3254632031735</c:v>
                </c:pt>
                <c:pt idx="1">
                  <c:v>152.34268395753125</c:v>
                </c:pt>
                <c:pt idx="2">
                  <c:v>69.41830594061004</c:v>
                </c:pt>
                <c:pt idx="3">
                  <c:v>513.5211920627554</c:v>
                </c:pt>
                <c:pt idx="4">
                  <c:v>289.14612369823135</c:v>
                </c:pt>
                <c:pt idx="5">
                  <c:v>40.518216228933483</c:v>
                </c:pt>
                <c:pt idx="6">
                  <c:v>427.54705583505438</c:v>
                </c:pt>
                <c:pt idx="7">
                  <c:v>183.42117239119349</c:v>
                </c:pt>
                <c:pt idx="8">
                  <c:v>137.6747992294944</c:v>
                </c:pt>
                <c:pt idx="9">
                  <c:v>8.423141725011261</c:v>
                </c:pt>
              </c:numCache>
            </c:numRef>
          </c:val>
        </c:ser>
        <c:ser>
          <c:idx val="7"/>
          <c:order val="7"/>
          <c:tx>
            <c:strRef>
              <c:f>NOx_bar_chart_data!$B$12</c:f>
              <c:strCache>
                <c:ptCount val="1"/>
                <c:pt idx="0">
                  <c:v>Artificial Lift</c:v>
                </c:pt>
              </c:strCache>
            </c:strRef>
          </c:tx>
          <c:spPr>
            <a:solidFill>
              <a:schemeClr val="accent6">
                <a:lumMod val="40000"/>
                <a:lumOff val="60000"/>
              </a:schemeClr>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NOx_bar_chart_data!$C$12:$L$12</c:f>
              <c:numCache>
                <c:formatCode>#,##0</c:formatCode>
                <c:ptCount val="10"/>
                <c:pt idx="0">
                  <c:v>125.34579732270943</c:v>
                </c:pt>
                <c:pt idx="1">
                  <c:v>29.306900183847812</c:v>
                </c:pt>
                <c:pt idx="2">
                  <c:v>25.731756195147764</c:v>
                </c:pt>
                <c:pt idx="3">
                  <c:v>17.316286994745528</c:v>
                </c:pt>
                <c:pt idx="4">
                  <c:v>75.61467198906648</c:v>
                </c:pt>
                <c:pt idx="5">
                  <c:v>8.7755868388228393</c:v>
                </c:pt>
                <c:pt idx="6">
                  <c:v>0.43563028926464659</c:v>
                </c:pt>
                <c:pt idx="7">
                  <c:v>15.364554476285219</c:v>
                </c:pt>
                <c:pt idx="8">
                  <c:v>1.0029698767589557</c:v>
                </c:pt>
                <c:pt idx="9">
                  <c:v>7.2086950829279743</c:v>
                </c:pt>
              </c:numCache>
            </c:numRef>
          </c:val>
        </c:ser>
        <c:ser>
          <c:idx val="8"/>
          <c:order val="8"/>
          <c:tx>
            <c:strRef>
              <c:f>NOx_bar_chart_data!$B$13</c:f>
              <c:strCache>
                <c:ptCount val="1"/>
                <c:pt idx="0">
                  <c:v>Dehydrator</c:v>
                </c:pt>
              </c:strCache>
            </c:strRef>
          </c:tx>
          <c:spPr>
            <a:solidFill>
              <a:srgbClr val="000080"/>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NOx_bar_chart_data!$C$13:$L$13</c:f>
              <c:numCache>
                <c:formatCode>#,##0</c:formatCode>
                <c:ptCount val="10"/>
                <c:pt idx="0">
                  <c:v>18.000398209226876</c:v>
                </c:pt>
                <c:pt idx="1">
                  <c:v>5.3260338515208927</c:v>
                </c:pt>
                <c:pt idx="2">
                  <c:v>1.1459869070855968E-2</c:v>
                </c:pt>
                <c:pt idx="3">
                  <c:v>19.582537865428911</c:v>
                </c:pt>
                <c:pt idx="4">
                  <c:v>8.4814009042042322</c:v>
                </c:pt>
                <c:pt idx="5">
                  <c:v>0.76389122652688779</c:v>
                </c:pt>
                <c:pt idx="6">
                  <c:v>2.0056977512847043</c:v>
                </c:pt>
                <c:pt idx="7">
                  <c:v>0.50591943403819073</c:v>
                </c:pt>
                <c:pt idx="8">
                  <c:v>0.23560687112973089</c:v>
                </c:pt>
                <c:pt idx="9">
                  <c:v>1.6658423595052905E-2</c:v>
                </c:pt>
              </c:numCache>
            </c:numRef>
          </c:val>
        </c:ser>
        <c:ser>
          <c:idx val="9"/>
          <c:order val="9"/>
          <c:tx>
            <c:strRef>
              <c:f>NOx_bar_chart_data!$B$14</c:f>
              <c:strCache>
                <c:ptCount val="1"/>
                <c:pt idx="0">
                  <c:v>Oil Well Truck Loading</c:v>
                </c:pt>
              </c:strCache>
            </c:strRef>
          </c:tx>
          <c:spPr>
            <a:solidFill>
              <a:srgbClr val="FF00FF"/>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NOx_bar_chart_data!$C$14:$L$14</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14"/>
          <c:order val="10"/>
          <c:tx>
            <c:strRef>
              <c:f>NOx_bar_chart_data!$B$15</c:f>
              <c:strCache>
                <c:ptCount val="1"/>
                <c:pt idx="0">
                  <c:v>Pneumatic Devices</c:v>
                </c:pt>
              </c:strCache>
            </c:strRef>
          </c:tx>
          <c:spPr>
            <a:solidFill>
              <a:srgbClr val="008080"/>
            </a:solidFill>
            <a:ln w="12700">
              <a:solidFill>
                <a:srgbClr val="000000"/>
              </a:solidFill>
              <a:prstDash val="solid"/>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NOx_bar_chart_data!$C$15:$L$15</c:f>
              <c:numCache>
                <c:formatCode>#,##0</c:formatCode>
                <c:ptCount val="10"/>
                <c:pt idx="0">
                  <c:v>0</c:v>
                </c:pt>
                <c:pt idx="1">
                  <c:v>0</c:v>
                </c:pt>
                <c:pt idx="2">
                  <c:v>0</c:v>
                </c:pt>
                <c:pt idx="3">
                  <c:v>0</c:v>
                </c:pt>
                <c:pt idx="4">
                  <c:v>0</c:v>
                </c:pt>
                <c:pt idx="5">
                  <c:v>0</c:v>
                </c:pt>
                <c:pt idx="6">
                  <c:v>0</c:v>
                </c:pt>
                <c:pt idx="7">
                  <c:v>0</c:v>
                </c:pt>
                <c:pt idx="8">
                  <c:v>0</c:v>
                </c:pt>
                <c:pt idx="9">
                  <c:v>0</c:v>
                </c:pt>
              </c:numCache>
            </c:numRef>
          </c:val>
        </c:ser>
        <c:ser>
          <c:idx val="10"/>
          <c:order val="11"/>
          <c:tx>
            <c:strRef>
              <c:f>NOx_bar_chart_data!$B$16</c:f>
              <c:strCache>
                <c:ptCount val="1"/>
                <c:pt idx="0">
                  <c:v>Other Categories</c:v>
                </c:pt>
              </c:strCache>
            </c:strRef>
          </c:tx>
          <c:spPr>
            <a:ln>
              <a:solidFill>
                <a:prstClr val="black"/>
              </a:solidFill>
            </a:ln>
          </c:spPr>
          <c:invertIfNegative val="0"/>
          <c:cat>
            <c:strRef>
              <c:f>NOx_bar_chart_data!$C$4:$L$4</c:f>
              <c:strCache>
                <c:ptCount val="10"/>
                <c:pt idx="0">
                  <c:v>Campbell</c:v>
                </c:pt>
                <c:pt idx="1">
                  <c:v>Converse</c:v>
                </c:pt>
                <c:pt idx="2">
                  <c:v>Crook</c:v>
                </c:pt>
                <c:pt idx="3">
                  <c:v>Johnson</c:v>
                </c:pt>
                <c:pt idx="4">
                  <c:v>Natrona</c:v>
                </c:pt>
                <c:pt idx="5">
                  <c:v>Niobrara</c:v>
                </c:pt>
                <c:pt idx="6">
                  <c:v>Sheridan</c:v>
                </c:pt>
                <c:pt idx="7">
                  <c:v>Weston</c:v>
                </c:pt>
                <c:pt idx="8">
                  <c:v>Big Horn</c:v>
                </c:pt>
                <c:pt idx="9">
                  <c:v>Powder River</c:v>
                </c:pt>
              </c:strCache>
            </c:strRef>
          </c:cat>
          <c:val>
            <c:numRef>
              <c:f>NOx_bar_chart_data!$C$16:$L$16</c:f>
              <c:numCache>
                <c:formatCode>#,##0</c:formatCode>
                <c:ptCount val="10"/>
                <c:pt idx="0">
                  <c:v>410.49552398380371</c:v>
                </c:pt>
                <c:pt idx="1">
                  <c:v>70.264194849703514</c:v>
                </c:pt>
                <c:pt idx="2">
                  <c:v>10.977695897325507</c:v>
                </c:pt>
                <c:pt idx="3">
                  <c:v>286.56245216730559</c:v>
                </c:pt>
                <c:pt idx="4">
                  <c:v>56.072681671246194</c:v>
                </c:pt>
                <c:pt idx="5">
                  <c:v>6.3466741403189371</c:v>
                </c:pt>
                <c:pt idx="6">
                  <c:v>113.84460494230346</c:v>
                </c:pt>
                <c:pt idx="7">
                  <c:v>28.390001391113501</c:v>
                </c:pt>
                <c:pt idx="8">
                  <c:v>244.09915361483829</c:v>
                </c:pt>
                <c:pt idx="9">
                  <c:v>1.2991421429419323</c:v>
                </c:pt>
              </c:numCache>
            </c:numRef>
          </c:val>
        </c:ser>
        <c:dLbls>
          <c:showLegendKey val="0"/>
          <c:showVal val="0"/>
          <c:showCatName val="0"/>
          <c:showSerName val="0"/>
          <c:showPercent val="0"/>
          <c:showBubbleSize val="0"/>
        </c:dLbls>
        <c:gapWidth val="250"/>
        <c:overlap val="100"/>
        <c:axId val="91311488"/>
        <c:axId val="91325952"/>
      </c:barChart>
      <c:catAx>
        <c:axId val="9131148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40399545056867886"/>
              <c:y val="0.926590460971429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91325952"/>
        <c:crosses val="autoZero"/>
        <c:auto val="1"/>
        <c:lblAlgn val="ctr"/>
        <c:lblOffset val="100"/>
        <c:tickLblSkip val="1"/>
        <c:tickMarkSkip val="1"/>
        <c:noMultiLvlLbl val="0"/>
      </c:catAx>
      <c:valAx>
        <c:axId val="91325952"/>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NOx Emissions (tons/year)</a:t>
                </a:r>
              </a:p>
            </c:rich>
          </c:tx>
          <c:layout>
            <c:manualLayout>
              <c:xMode val="edge"/>
              <c:yMode val="edge"/>
              <c:x val="1.6648235637212017E-2"/>
              <c:y val="0.197389933459626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1311488"/>
        <c:crosses val="autoZero"/>
        <c:crossBetween val="between"/>
      </c:valAx>
      <c:spPr>
        <a:noFill/>
        <a:ln w="12700">
          <a:solidFill>
            <a:srgbClr val="808080"/>
          </a:solidFill>
          <a:prstDash val="solid"/>
        </a:ln>
      </c:spPr>
    </c:plotArea>
    <c:legend>
      <c:legendPos val="r"/>
      <c:layout>
        <c:manualLayout>
          <c:xMode val="edge"/>
          <c:yMode val="edge"/>
          <c:x val="0.77531855761238266"/>
          <c:y val="0.11662925129092068"/>
          <c:w val="0.20775745788800401"/>
          <c:h val="0.6153506172970936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chartsheets/sheet1.xml><?xml version="1.0" encoding="utf-8"?>
<chartsheet xmlns="http://schemas.openxmlformats.org/spreadsheetml/2006/main" xmlns:r="http://schemas.openxmlformats.org/officeDocument/2006/relationships">
  <sheetPr codeName="Chart7"/>
  <sheetViews>
    <sheetView zoomScale="70"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7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70" workbookViewId="0"/>
  </sheetViews>
  <pageMargins left="0.75" right="0.75" top="1" bottom="1" header="0.5" footer="0.5"/>
  <headerFooter alignWithMargins="0"/>
  <drawing r:id="rId1"/>
</chartsheet>
</file>

<file path=xl/chartsheets/sheet4.xml><?xml version="1.0" encoding="utf-8"?>
<chartsheet xmlns="http://schemas.openxmlformats.org/spreadsheetml/2006/main" xmlns:r="http://schemas.openxmlformats.org/officeDocument/2006/relationships">
  <sheetPr/>
  <sheetViews>
    <sheetView zoomScale="70" workbookViewId="0"/>
  </sheetViews>
  <pageMargins left="0.75" right="0.75" top="1" bottom="1" header="0.5" footer="0.5"/>
  <headerFooter alignWithMargins="0"/>
  <drawing r:id="rId1"/>
</chartsheet>
</file>

<file path=xl/chartsheets/sheet5.xml><?xml version="1.0" encoding="utf-8"?>
<chartsheet xmlns="http://schemas.openxmlformats.org/spreadsheetml/2006/main" xmlns:r="http://schemas.openxmlformats.org/officeDocument/2006/relationships">
  <sheetPr codeName="Chart11"/>
  <sheetViews>
    <sheetView zoomScale="70" workbookViewId="0"/>
  </sheetViews>
  <pageMargins left="0.75" right="0.75" top="1" bottom="1" header="0.5" footer="0.5"/>
  <pageSetup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codeName="Chart10"/>
  <sheetViews>
    <sheetView zoomScale="70" workbookViewId="0"/>
  </sheetViews>
  <pageMargins left="0.75" right="0.75" top="1" bottom="1" header="0.5" footer="0.5"/>
  <pageSetup orientation="landscape" r:id="rId1"/>
  <headerFooter alignWithMargins="0"/>
  <drawing r:id="rId2"/>
</chartsheet>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593912</xdr:colOff>
      <xdr:row>23</xdr:row>
      <xdr:rowOff>86045</xdr:rowOff>
    </xdr:to>
    <xdr:sp macro="" textlink="">
      <xdr:nvSpPr>
        <xdr:cNvPr id="2" name="Text Box 5"/>
        <xdr:cNvSpPr txBox="1">
          <a:spLocks noChangeArrowheads="1"/>
        </xdr:cNvSpPr>
      </xdr:nvSpPr>
      <xdr:spPr bwMode="auto">
        <a:xfrm>
          <a:off x="0" y="156882"/>
          <a:ext cx="5434853" cy="3537457"/>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1">
            <a:defRPr sz="1000"/>
          </a:pPr>
          <a:r>
            <a:rPr lang="en-US" sz="1000" b="1" i="0" strike="noStrike">
              <a:solidFill>
                <a:srgbClr val="000000"/>
              </a:solidFill>
              <a:latin typeface="Arial"/>
              <a:cs typeface="Arial"/>
            </a:rPr>
            <a:t>Project:</a:t>
          </a:r>
          <a:r>
            <a:rPr lang="en-US" sz="1000" b="0" i="0" strike="noStrike">
              <a:solidFill>
                <a:srgbClr val="000000"/>
              </a:solidFill>
              <a:latin typeface="Arial"/>
              <a:cs typeface="Arial"/>
            </a:rPr>
            <a:t>  Western Regional Air Partnership, Oil and Gas Emissions Inventory, Phase IV</a:t>
          </a:r>
        </a:p>
        <a:p>
          <a:pPr algn="l" rtl="1">
            <a:defRPr sz="1000"/>
          </a:pPr>
          <a:r>
            <a:rPr lang="en-US" sz="1000" b="1" i="0" strike="noStrike">
              <a:solidFill>
                <a:srgbClr val="000000"/>
              </a:solidFill>
              <a:latin typeface="Arial"/>
              <a:cs typeface="Arial"/>
            </a:rPr>
            <a:t>Area:  </a:t>
          </a:r>
          <a:r>
            <a:rPr lang="en-US" sz="1000" b="0" i="0" strike="noStrike">
              <a:solidFill>
                <a:srgbClr val="000000"/>
              </a:solidFill>
              <a:latin typeface="Arial"/>
              <a:cs typeface="Arial"/>
            </a:rPr>
            <a:t>Powder River Basin, Wyoming</a:t>
          </a:r>
        </a:p>
        <a:p>
          <a:pPr algn="l" rtl="1">
            <a:defRPr sz="1000"/>
          </a:pPr>
          <a:r>
            <a:rPr lang="en-US" sz="1000" b="1" i="0" strike="noStrike">
              <a:solidFill>
                <a:srgbClr val="000000"/>
              </a:solidFill>
              <a:latin typeface="Arial"/>
              <a:cs typeface="Arial"/>
            </a:rPr>
            <a:t>Time Period:</a:t>
          </a:r>
          <a:r>
            <a:rPr lang="en-US" sz="1000" b="0" i="0" strike="noStrike">
              <a:solidFill>
                <a:srgbClr val="000000"/>
              </a:solidFill>
              <a:latin typeface="Arial"/>
              <a:cs typeface="Arial"/>
            </a:rPr>
            <a:t>  2009 annual</a:t>
          </a:r>
        </a:p>
        <a:p>
          <a:pPr algn="l" rtl="1">
            <a:defRPr sz="1000"/>
          </a:pPr>
          <a:r>
            <a:rPr lang="en-US" sz="1000" b="1" i="0" strike="noStrike">
              <a:solidFill>
                <a:srgbClr val="000000"/>
              </a:solidFill>
              <a:latin typeface="Arial"/>
              <a:cs typeface="Arial"/>
            </a:rPr>
            <a:t>Pollutants:</a:t>
          </a:r>
          <a:r>
            <a:rPr lang="en-US" sz="1000" b="0" i="0" strike="noStrike">
              <a:solidFill>
                <a:srgbClr val="000000"/>
              </a:solidFill>
              <a:latin typeface="Arial"/>
              <a:cs typeface="Arial"/>
            </a:rPr>
            <a:t>  NOx, VOC, CO, SO2, PM10</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This spreadsheet contains the oil and gas sources emission inventory for the area and temporal period as listed above.  Emission estimates were derived based upon survey data received from participating and emissions obtained from the Wyoming Department of Environmental Quality (WYDEQ), Montana Department of Environmental Quality (MTDEQ) and the United States Environmental Protection Agency (EPA).</a:t>
          </a:r>
        </a:p>
        <a:p>
          <a:pPr algn="l" rtl="1">
            <a:defRPr sz="1000"/>
          </a:pPr>
          <a:endParaRPr lang="en-US" sz="1000" b="0" i="0" strike="noStrike">
            <a:solidFill>
              <a:srgbClr val="000000"/>
            </a:solidFill>
            <a:latin typeface="Arial"/>
            <a:cs typeface="Arial"/>
          </a:endParaRPr>
        </a:p>
        <a:p>
          <a:pPr algn="l" rtl="1">
            <a:defRPr sz="1000"/>
          </a:pPr>
          <a:r>
            <a:rPr lang="en-US" sz="1000" b="1" i="0" u="sng" strike="noStrike">
              <a:solidFill>
                <a:srgbClr val="000000"/>
              </a:solidFill>
              <a:latin typeface="Arial"/>
              <a:cs typeface="Arial"/>
            </a:rPr>
            <a:t>Spreadsheet Organization</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Geographical Description of the Basin:</a:t>
          </a:r>
          <a:r>
            <a:rPr lang="en-US" sz="1000" b="0" i="0" strike="noStrike">
              <a:solidFill>
                <a:srgbClr val="000000"/>
              </a:solidFill>
              <a:latin typeface="Arial"/>
              <a:cs typeface="Arial"/>
            </a:rPr>
            <a:t>  Basin_Boundary</a:t>
          </a:r>
        </a:p>
        <a:p>
          <a:pPr algn="l" rtl="1">
            <a:defRPr sz="1000"/>
          </a:pPr>
          <a:r>
            <a:rPr lang="en-US" sz="1100" b="1" i="0">
              <a:effectLst/>
              <a:latin typeface="+mn-lt"/>
              <a:ea typeface="+mn-ea"/>
              <a:cs typeface="+mn-cs"/>
            </a:rPr>
            <a:t>Comparison to 2006:</a:t>
          </a:r>
          <a:r>
            <a:rPr lang="en-US" sz="1100" b="0" i="0">
              <a:effectLst/>
              <a:latin typeface="+mn-lt"/>
              <a:ea typeface="+mn-ea"/>
              <a:cs typeface="+mn-cs"/>
            </a:rPr>
            <a:t>  compare_2009_2006</a:t>
          </a:r>
          <a:endParaRPr lang="en-US" sz="1000">
            <a:effectLst/>
          </a:endParaRPr>
        </a:p>
        <a:p>
          <a:pPr algn="l" rtl="1">
            <a:defRPr sz="1000"/>
          </a:pPr>
          <a:r>
            <a:rPr lang="en-US" sz="1000" b="1" i="0" strike="noStrike">
              <a:solidFill>
                <a:srgbClr val="000000"/>
              </a:solidFill>
              <a:latin typeface="Arial"/>
              <a:cs typeface="Arial"/>
            </a:rPr>
            <a:t>Table Summaries:</a:t>
          </a:r>
          <a:r>
            <a:rPr lang="en-US" sz="1000" b="0" i="0" strike="noStrike">
              <a:solidFill>
                <a:srgbClr val="000000"/>
              </a:solidFill>
              <a:latin typeface="Arial"/>
              <a:cs typeface="Arial"/>
            </a:rPr>
            <a:t>  by_cnty_allpol, by_src_allpol, VOC_cnty_tbl, NOx_cnty_tbl, VOC_bar_chart_data, NOx_bar_chart_data</a:t>
          </a:r>
        </a:p>
        <a:p>
          <a:pPr algn="l" rtl="1">
            <a:defRPr sz="1000"/>
          </a:pPr>
          <a:r>
            <a:rPr lang="en-US" sz="1000" b="1" i="0" strike="noStrike">
              <a:solidFill>
                <a:srgbClr val="000000"/>
              </a:solidFill>
              <a:latin typeface="Arial"/>
              <a:cs typeface="Arial"/>
            </a:rPr>
            <a:t>Charts: </a:t>
          </a:r>
          <a:r>
            <a:rPr lang="en-US" sz="1000" b="0" i="0" strike="noStrike">
              <a:solidFill>
                <a:srgbClr val="000000"/>
              </a:solidFill>
              <a:latin typeface="Arial"/>
              <a:cs typeface="Arial"/>
            </a:rPr>
            <a:t> VOC-basin-pie, NOx-basin-pie, VOC-bar-cnty, NOx-bar-cnty, VOC-bar-tribal-nontribal, NOx-bar-tribal-nontribal</a:t>
          </a:r>
        </a:p>
        <a:p>
          <a:pPr algn="l" rtl="1">
            <a:defRPr sz="1000"/>
          </a:pPr>
          <a:r>
            <a:rPr lang="en-US" sz="1000" b="1" i="0" strike="noStrike">
              <a:solidFill>
                <a:srgbClr val="000000"/>
              </a:solidFill>
              <a:latin typeface="Arial"/>
              <a:cs typeface="Arial"/>
            </a:rPr>
            <a:t>By SCC and County Emissions:</a:t>
          </a:r>
          <a:r>
            <a:rPr lang="en-US" sz="1000" b="0" i="0" strike="noStrike">
              <a:solidFill>
                <a:srgbClr val="000000"/>
              </a:solidFill>
              <a:latin typeface="Arial"/>
              <a:cs typeface="Arial"/>
            </a:rPr>
            <a:t>  all_src_inventory</a:t>
          </a:r>
        </a:p>
        <a:p>
          <a:pPr algn="l" rtl="1">
            <a:defRPr sz="1000"/>
          </a:pPr>
          <a:r>
            <a:rPr lang="en-US" sz="1000" b="1" i="0" strike="noStrike">
              <a:solidFill>
                <a:srgbClr val="000000"/>
              </a:solidFill>
              <a:latin typeface="Arial"/>
              <a:cs typeface="Arial"/>
            </a:rPr>
            <a:t>Detailed By Category Emissions:</a:t>
          </a:r>
          <a:r>
            <a:rPr lang="en-US" sz="1000" b="0" i="0" strike="noStrike">
              <a:solidFill>
                <a:srgbClr val="000000"/>
              </a:solidFill>
              <a:latin typeface="Arial"/>
              <a:cs typeface="Arial"/>
            </a:rPr>
            <a:t> Permitted Source, survey_src_summary</a:t>
          </a:r>
        </a:p>
        <a:p>
          <a:pPr algn="l" rtl="1">
            <a:defRPr sz="1000"/>
          </a:pPr>
          <a:r>
            <a:rPr lang="en-US" sz="1000" b="1" i="0" strike="noStrike">
              <a:solidFill>
                <a:srgbClr val="000000"/>
              </a:solidFill>
              <a:latin typeface="Arial"/>
              <a:cs typeface="Arial"/>
            </a:rPr>
            <a:t>Cross-reference Tables:</a:t>
          </a:r>
          <a:r>
            <a:rPr lang="en-US" sz="1000" b="0" i="0" strike="noStrike">
              <a:solidFill>
                <a:srgbClr val="000000"/>
              </a:solidFill>
              <a:latin typeface="Arial"/>
              <a:cs typeface="Arial"/>
            </a:rPr>
            <a:t>  SCC_xref, fips_xref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45720</xdr:rowOff>
    </xdr:from>
    <xdr:to>
      <xdr:col>8</xdr:col>
      <xdr:colOff>579120</xdr:colOff>
      <xdr:row>55</xdr:row>
      <xdr:rowOff>91440</xdr:rowOff>
    </xdr:to>
    <xdr:pic>
      <xdr:nvPicPr>
        <xdr:cNvPr id="13474" name="Picture 8" descr="Powder_River_Basin_Low_Re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5880"/>
          <a:ext cx="6484620" cy="856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09_Powder_River_Basin_OG_EI_Webdist_04251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parikh" refreshedDate="40142.422219791668" createdVersion="1" refreshedVersion="2" recordCount="1823" upgradeOnRefresh="1">
  <cacheSource type="worksheet">
    <worksheetSource ref="A5:N298" sheet="Orig_Permitted Sources" r:id="rId2"/>
  </cacheSource>
  <cacheFields count="15">
    <cacheField name="Category" numFmtId="0">
      <sharedItems containsBlank="1" count="2">
        <s v="WYDEQ Permitted Sources"/>
        <m/>
      </sharedItems>
    </cacheField>
    <cacheField name="State Fips" numFmtId="0">
      <sharedItems containsString="0" containsBlank="1" containsNumber="1" containsInteger="1" minValue="56" maxValue="56" count="2">
        <n v="56"/>
        <m/>
      </sharedItems>
    </cacheField>
    <cacheField name="County Fip" numFmtId="0">
      <sharedItems containsBlank="1" count="3">
        <s v="56013"/>
        <s v="5601302"/>
        <m/>
      </sharedItems>
    </cacheField>
    <cacheField name="County" numFmtId="0">
      <sharedItems count="7">
        <s v="Johnson County"/>
        <s v="Campbell County"/>
        <s v="Natrona County"/>
        <s v="Sheridan County"/>
        <s v="Converse County"/>
        <s v="Niobrara County"/>
        <s v="Weston County"/>
      </sharedItems>
    </cacheField>
    <cacheField name="county_fips" numFmtId="0">
      <sharedItems containsString="0" containsBlank="1" containsNumber="1" containsInteger="1" minValue="13" maxValue="13" count="2">
        <n v="13"/>
        <m/>
      </sharedItems>
    </cacheField>
    <cacheField name="Company" numFmtId="0">
      <sharedItems containsBlank="1" count="5">
        <s v="Colorado Interstate Gas"/>
        <s v="Howell"/>
        <s v="Kinder Morgan"/>
        <s v="Western Gas Resources"/>
        <m/>
      </sharedItems>
    </cacheField>
    <cacheField name="STRSCC" numFmtId="0">
      <sharedItems containsBlank="1" containsMixedTypes="1" containsNumber="1" containsInteger="1" minValue="20200252" maxValue="40400301" count="11">
        <n v="20200253"/>
        <n v="20200252"/>
        <s v="20200202"/>
        <n v="31000404"/>
        <n v="31000301"/>
        <n v="40400301"/>
        <s v="31000203"/>
        <s v="31000205"/>
        <s v="31000404"/>
        <s v="31000302"/>
        <m/>
      </sharedItems>
    </cacheField>
    <cacheField name="STRFACILITYNAME" numFmtId="0">
      <sharedItems containsBlank="1" count="8">
        <s v="Bridger Creek Compressor"/>
        <s v="Lost Cabin"/>
        <s v="Big Sand Draw Compressor Station"/>
        <s v="West Frenchie Draw Amine Plant"/>
        <s v="Sand Draw Compressor Station"/>
        <s v="Owl Creek Federal 1-18"/>
        <s v="Victor 1-14"/>
        <m/>
      </sharedItems>
    </cacheField>
    <cacheField name="STREMISSIONUNITDESCRIPTION" numFmtId="0">
      <sharedItems containsBlank="1" count="27">
        <s v="01/CG-1/Caterpillar G399NA Engine w/Catalyst"/>
        <s v="02/CG-2/Ajax 2803LE Compressor Engine"/>
        <s v="01/CG-1/Superior 8G-825"/>
        <s v="01A/CG-1/Superior 8G-825 w/Catalyst"/>
        <s v="02/CG-2/Superior 8G-825"/>
        <s v="02A/CG-2/Superior 8G-825 w/Catalyst"/>
        <s v="03/CG-3/Superior 8G-825"/>
        <s v="03A/CG-3/Superior 8G-825 w/Catalyst"/>
        <s v="04/HB-1/Cleaver-Brooks Boiler"/>
        <s v="05/EG-1/Minneapolis-Moline Emergency Generator"/>
        <s v="01R/Waukesha L-7042-GSIU Engine w/Catalyst"/>
        <s v="02B/TEG Dehydrator Vent"/>
        <s v="03R/Waukesha F3521GSI w/Catalyst"/>
        <s v="1A/S1/Caterpillar G3512LE Compressor"/>
        <s v="3A/S2/Waukesha H24GL Compressor Engine"/>
        <s v="5/100 bbl Tank"/>
        <s v="GEN01/GE01: Wauk P48GSI"/>
        <s v="GEN02/GE02: Wauk P48GSI"/>
        <s v="FLR01/DU01 Flare"/>
        <s v="HOH01/HT01: Hot Oil Heater"/>
        <s v="RTO01/AM01: Thermal Oxid"/>
        <s v="01/3301/Cooper-Bessemer GMXE-6"/>
        <s v="02/90/Ajax DPC-600"/>
        <s v="03/GMV-4/Cooper-Bessemer GMV-4"/>
        <s v="04/Dehydrator"/>
        <s v="TEG Dehy with Reboiler"/>
        <m/>
      </sharedItems>
    </cacheField>
    <cacheField name="Source" numFmtId="0">
      <sharedItems containsBlank="1" count="6">
        <s v="Compressor Engines"/>
        <s v="Process Heaters"/>
        <s v="Dehydrator"/>
        <s v="Permitted Tank Losses"/>
        <s v="Natural Gas Production, Flares"/>
        <m/>
      </sharedItems>
    </cacheField>
    <cacheField name="Nox" numFmtId="0">
      <sharedItems containsString="0" containsBlank="1" containsNumber="1" minValue="0" maxValue="78.402000000000001" count="20">
        <n v="7.8840000000000003"/>
        <n v="10.512"/>
        <n v="63.072000000000003"/>
        <n v="1.5329999999999999"/>
        <n v="12.263999999999999"/>
        <n v="21.462"/>
        <n v="0"/>
        <n v="5.694"/>
        <n v="8.76"/>
        <n v="5.2560000000000002"/>
        <n v="7.2"/>
        <n v="0.4"/>
        <n v="7"/>
        <n v="0.3"/>
        <n v="77.263199999999998"/>
        <n v="78.402000000000001"/>
        <n v="33.506999999999998"/>
        <n v="0.438"/>
        <n v="0.1"/>
        <m/>
      </sharedItems>
    </cacheField>
    <cacheField name="VOC" numFmtId="0">
      <sharedItems containsString="0" containsBlank="1" containsNumber="1" minValue="0" maxValue="14.3" count="15">
        <n v="0"/>
        <n v="2.5920839999999998"/>
        <n v="0.55406999999999995"/>
        <n v="11.388"/>
        <n v="0.438"/>
        <n v="5.0999999999999996"/>
        <n v="3.3"/>
        <n v="0.7"/>
        <n v="1.6"/>
        <n v="2.4089999999999998"/>
        <n v="2.5101779999999998"/>
        <n v="1.6718459999999999"/>
        <n v="14.3"/>
        <n v="0.5"/>
        <m/>
      </sharedItems>
    </cacheField>
    <cacheField name="CO" numFmtId="0">
      <sharedItems containsString="0" containsBlank="1" containsNumber="1" minValue="0" maxValue="63.072000000000003" count="17">
        <n v="0.876"/>
        <n v="3.0659999999999998"/>
        <n v="63.072000000000003"/>
        <n v="1.2702"/>
        <n v="1.752"/>
        <n v="42.485999999999997"/>
        <n v="0"/>
        <n v="5.694"/>
        <n v="7.4459999999999997"/>
        <n v="10.3"/>
        <n v="2.4"/>
        <n v="6"/>
        <n v="1.5"/>
        <n v="24.133800000000001"/>
        <n v="25.404"/>
        <n v="5.0369999999999999"/>
        <m/>
      </sharedItems>
    </cacheField>
    <cacheField name="SO2" numFmtId="0">
      <sharedItems containsString="0" containsBlank="1" count="1">
        <m/>
      </sharedItems>
    </cacheField>
    <cacheField name="PM10" numFmtId="0">
      <sharedItems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jashi Parikh" refreshedDate="41131.770096643515" createdVersion="4" refreshedVersion="4" minRefreshableVersion="3" recordCount="7124">
  <cacheSource type="worksheet">
    <worksheetSource ref="A5:K7129" sheet="all_src_inventory"/>
  </cacheSource>
  <cacheFields count="11">
    <cacheField name="Source" numFmtId="0">
      <sharedItems/>
    </cacheField>
    <cacheField name="STFIPs" numFmtId="0">
      <sharedItems containsMixedTypes="1" containsNumber="1" containsInteger="1" minValue="30" maxValue="56"/>
    </cacheField>
    <cacheField name="FIPS" numFmtId="0">
      <sharedItems containsMixedTypes="1" containsNumber="1" containsInteger="1" minValue="30003" maxValue="56045" count="30">
        <n v="30003"/>
        <n v="30075"/>
        <n v="56005"/>
        <n v="56009"/>
        <n v="56011"/>
        <n v="56019"/>
        <n v="56025"/>
        <n v="56027"/>
        <n v="56033"/>
        <n v="56045"/>
        <s v="3000301"/>
        <s v="3007501"/>
        <s v="5600501"/>
        <s v="5600901"/>
        <s v="5601101"/>
        <s v="5601901"/>
        <s v="5602501"/>
        <s v="5602701"/>
        <s v="5603301"/>
        <s v="5604501"/>
        <s v="3000302"/>
        <s v="3007502"/>
        <s v="5600502"/>
        <s v="5600902"/>
        <s v="5601102"/>
        <s v="5601902"/>
        <s v="5602502"/>
        <s v="5602702"/>
        <s v="5603302"/>
        <s v="5604502"/>
      </sharedItems>
    </cacheField>
    <cacheField name="SCC" numFmtId="0">
      <sharedItems containsMixedTypes="1" containsNumber="1" containsInteger="1" minValue="20200102" maxValue="40400300"/>
    </cacheField>
    <cacheField name="Description" numFmtId="0">
      <sharedItems/>
    </cacheField>
    <cacheField name="NOx (tons/year)" numFmtId="1">
      <sharedItems containsMixedTypes="1" containsNumber="1" minValue="0" maxValue="2051.3254632031735"/>
    </cacheField>
    <cacheField name="VOC (tons/year)" numFmtId="1">
      <sharedItems containsSemiMixedTypes="0" containsString="0" containsNumber="1" minValue="0" maxValue="514.45708631647756"/>
    </cacheField>
    <cacheField name="CO (tons/year)" numFmtId="1">
      <sharedItems containsMixedTypes="1" containsNumber="1" minValue="0" maxValue="1862.1010932041959"/>
    </cacheField>
    <cacheField name="SOx (tons/year)" numFmtId="1">
      <sharedItems containsMixedTypes="1" containsNumber="1" minValue="0" maxValue="31.491449519785917"/>
    </cacheField>
    <cacheField name="PM (tons/year)" numFmtId="1">
      <sharedItems containsSemiMixedTypes="0" containsString="0" containsNumber="1" minValue="0" maxValue="192.29384816528216"/>
    </cacheField>
    <cacheField name="Combined Categories" numFmtId="0">
      <sharedItems count="30">
        <s v="Venting - blowdowns"/>
        <s v="Venting - initial completions"/>
        <s v="Venting - recompletions"/>
        <s v="Drill rigs"/>
        <s v="Fugitives"/>
        <s v="Heaters"/>
        <s v="Pneumatic devices"/>
        <s v="Pneumatic pumps"/>
        <s v="Workover rigs"/>
        <s v="Gas Well Truck Loading"/>
        <s v="Oil Well Truck Loading"/>
        <s v="Gas Plant Truck Loading"/>
        <s v="Condensate tank "/>
        <s v="Oil Tank"/>
        <s v="Condensate tank flaring"/>
        <s v="Initial completion Flaring"/>
        <s v="Miscellaneous engines"/>
        <s v="Artificial Lift"/>
        <s v="Venting - Compressor Startup "/>
        <s v="Venting - Compressor Shutdown"/>
        <s v="Dehydrator"/>
        <s v="Compressor engines"/>
        <s v="Dehydrator Flaring"/>
        <s v="Other Flaring"/>
        <s v="Dewatering engines"/>
        <s v="Other Not Classified"/>
        <s v="Flares"/>
        <s v="Amine Unit"/>
        <s v="Natural Gas Production, Other Not Classified"/>
        <s v="Generato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23">
  <r>
    <x v="0"/>
    <x v="0"/>
    <x v="0"/>
    <x v="0"/>
    <x v="0"/>
    <x v="0"/>
    <x v="0"/>
    <x v="0"/>
    <x v="0"/>
    <x v="0"/>
    <x v="0"/>
    <x v="0"/>
    <x v="0"/>
    <x v="0"/>
    <x v="0"/>
  </r>
  <r>
    <x v="0"/>
    <x v="0"/>
    <x v="0"/>
    <x v="0"/>
    <x v="0"/>
    <x v="0"/>
    <x v="1"/>
    <x v="0"/>
    <x v="1"/>
    <x v="0"/>
    <x v="1"/>
    <x v="1"/>
    <x v="1"/>
    <x v="0"/>
    <x v="0"/>
  </r>
  <r>
    <x v="0"/>
    <x v="0"/>
    <x v="0"/>
    <x v="0"/>
    <x v="0"/>
    <x v="0"/>
    <x v="2"/>
    <x v="1"/>
    <x v="2"/>
    <x v="0"/>
    <x v="2"/>
    <x v="0"/>
    <x v="2"/>
    <x v="0"/>
    <x v="0"/>
  </r>
  <r>
    <x v="0"/>
    <x v="0"/>
    <x v="0"/>
    <x v="0"/>
    <x v="0"/>
    <x v="0"/>
    <x v="2"/>
    <x v="1"/>
    <x v="3"/>
    <x v="0"/>
    <x v="2"/>
    <x v="0"/>
    <x v="2"/>
    <x v="0"/>
    <x v="0"/>
  </r>
  <r>
    <x v="0"/>
    <x v="0"/>
    <x v="0"/>
    <x v="0"/>
    <x v="0"/>
    <x v="0"/>
    <x v="2"/>
    <x v="1"/>
    <x v="4"/>
    <x v="0"/>
    <x v="2"/>
    <x v="0"/>
    <x v="2"/>
    <x v="0"/>
    <x v="0"/>
  </r>
  <r>
    <x v="0"/>
    <x v="0"/>
    <x v="0"/>
    <x v="0"/>
    <x v="0"/>
    <x v="0"/>
    <x v="2"/>
    <x v="1"/>
    <x v="5"/>
    <x v="0"/>
    <x v="2"/>
    <x v="0"/>
    <x v="2"/>
    <x v="0"/>
    <x v="0"/>
  </r>
  <r>
    <x v="0"/>
    <x v="0"/>
    <x v="0"/>
    <x v="0"/>
    <x v="0"/>
    <x v="0"/>
    <x v="2"/>
    <x v="1"/>
    <x v="6"/>
    <x v="0"/>
    <x v="2"/>
    <x v="0"/>
    <x v="2"/>
    <x v="0"/>
    <x v="0"/>
  </r>
  <r>
    <x v="0"/>
    <x v="0"/>
    <x v="0"/>
    <x v="0"/>
    <x v="0"/>
    <x v="0"/>
    <x v="2"/>
    <x v="1"/>
    <x v="7"/>
    <x v="0"/>
    <x v="2"/>
    <x v="0"/>
    <x v="2"/>
    <x v="0"/>
    <x v="0"/>
  </r>
  <r>
    <x v="0"/>
    <x v="0"/>
    <x v="0"/>
    <x v="0"/>
    <x v="0"/>
    <x v="0"/>
    <x v="2"/>
    <x v="1"/>
    <x v="8"/>
    <x v="1"/>
    <x v="3"/>
    <x v="0"/>
    <x v="3"/>
    <x v="0"/>
    <x v="0"/>
  </r>
  <r>
    <x v="0"/>
    <x v="0"/>
    <x v="0"/>
    <x v="0"/>
    <x v="0"/>
    <x v="0"/>
    <x v="3"/>
    <x v="1"/>
    <x v="9"/>
    <x v="0"/>
    <x v="4"/>
    <x v="2"/>
    <x v="4"/>
    <x v="0"/>
    <x v="0"/>
  </r>
  <r>
    <x v="0"/>
    <x v="0"/>
    <x v="0"/>
    <x v="0"/>
    <x v="0"/>
    <x v="1"/>
    <x v="2"/>
    <x v="2"/>
    <x v="10"/>
    <x v="0"/>
    <x v="5"/>
    <x v="0"/>
    <x v="5"/>
    <x v="0"/>
    <x v="0"/>
  </r>
  <r>
    <x v="0"/>
    <x v="0"/>
    <x v="0"/>
    <x v="0"/>
    <x v="0"/>
    <x v="1"/>
    <x v="4"/>
    <x v="2"/>
    <x v="11"/>
    <x v="2"/>
    <x v="6"/>
    <x v="3"/>
    <x v="6"/>
    <x v="0"/>
    <x v="0"/>
  </r>
  <r>
    <x v="0"/>
    <x v="0"/>
    <x v="0"/>
    <x v="0"/>
    <x v="0"/>
    <x v="1"/>
    <x v="2"/>
    <x v="2"/>
    <x v="12"/>
    <x v="0"/>
    <x v="7"/>
    <x v="0"/>
    <x v="7"/>
    <x v="0"/>
    <x v="0"/>
  </r>
  <r>
    <x v="0"/>
    <x v="0"/>
    <x v="0"/>
    <x v="0"/>
    <x v="0"/>
    <x v="1"/>
    <x v="2"/>
    <x v="2"/>
    <x v="13"/>
    <x v="0"/>
    <x v="8"/>
    <x v="0"/>
    <x v="1"/>
    <x v="0"/>
    <x v="0"/>
  </r>
  <r>
    <x v="0"/>
    <x v="0"/>
    <x v="0"/>
    <x v="0"/>
    <x v="0"/>
    <x v="1"/>
    <x v="2"/>
    <x v="2"/>
    <x v="14"/>
    <x v="0"/>
    <x v="9"/>
    <x v="0"/>
    <x v="8"/>
    <x v="0"/>
    <x v="0"/>
  </r>
  <r>
    <x v="0"/>
    <x v="0"/>
    <x v="0"/>
    <x v="0"/>
    <x v="0"/>
    <x v="1"/>
    <x v="5"/>
    <x v="2"/>
    <x v="15"/>
    <x v="3"/>
    <x v="6"/>
    <x v="4"/>
    <x v="6"/>
    <x v="0"/>
    <x v="0"/>
  </r>
  <r>
    <x v="0"/>
    <x v="0"/>
    <x v="0"/>
    <x v="0"/>
    <x v="0"/>
    <x v="2"/>
    <x v="6"/>
    <x v="3"/>
    <x v="16"/>
    <x v="0"/>
    <x v="10"/>
    <x v="5"/>
    <x v="9"/>
    <x v="0"/>
    <x v="0"/>
  </r>
  <r>
    <x v="0"/>
    <x v="0"/>
    <x v="0"/>
    <x v="1"/>
    <x v="0"/>
    <x v="2"/>
    <x v="6"/>
    <x v="3"/>
    <x v="17"/>
    <x v="0"/>
    <x v="10"/>
    <x v="5"/>
    <x v="9"/>
    <x v="0"/>
    <x v="0"/>
  </r>
  <r>
    <x v="0"/>
    <x v="0"/>
    <x v="0"/>
    <x v="1"/>
    <x v="0"/>
    <x v="2"/>
    <x v="7"/>
    <x v="3"/>
    <x v="18"/>
    <x v="4"/>
    <x v="11"/>
    <x v="6"/>
    <x v="10"/>
    <x v="0"/>
    <x v="0"/>
  </r>
  <r>
    <x v="0"/>
    <x v="0"/>
    <x v="0"/>
    <x v="1"/>
    <x v="0"/>
    <x v="2"/>
    <x v="8"/>
    <x v="3"/>
    <x v="19"/>
    <x v="1"/>
    <x v="12"/>
    <x v="7"/>
    <x v="11"/>
    <x v="0"/>
    <x v="0"/>
  </r>
  <r>
    <x v="0"/>
    <x v="0"/>
    <x v="0"/>
    <x v="1"/>
    <x v="0"/>
    <x v="2"/>
    <x v="8"/>
    <x v="3"/>
    <x v="20"/>
    <x v="1"/>
    <x v="13"/>
    <x v="8"/>
    <x v="12"/>
    <x v="0"/>
    <x v="0"/>
  </r>
  <r>
    <x v="0"/>
    <x v="0"/>
    <x v="0"/>
    <x v="1"/>
    <x v="0"/>
    <x v="2"/>
    <x v="2"/>
    <x v="4"/>
    <x v="21"/>
    <x v="0"/>
    <x v="14"/>
    <x v="9"/>
    <x v="13"/>
    <x v="0"/>
    <x v="0"/>
  </r>
  <r>
    <x v="0"/>
    <x v="0"/>
    <x v="0"/>
    <x v="1"/>
    <x v="0"/>
    <x v="2"/>
    <x v="2"/>
    <x v="4"/>
    <x v="22"/>
    <x v="0"/>
    <x v="15"/>
    <x v="10"/>
    <x v="14"/>
    <x v="0"/>
    <x v="0"/>
  </r>
  <r>
    <x v="0"/>
    <x v="0"/>
    <x v="0"/>
    <x v="1"/>
    <x v="0"/>
    <x v="2"/>
    <x v="2"/>
    <x v="4"/>
    <x v="23"/>
    <x v="0"/>
    <x v="16"/>
    <x v="11"/>
    <x v="15"/>
    <x v="0"/>
    <x v="0"/>
  </r>
  <r>
    <x v="0"/>
    <x v="0"/>
    <x v="0"/>
    <x v="1"/>
    <x v="0"/>
    <x v="2"/>
    <x v="9"/>
    <x v="4"/>
    <x v="24"/>
    <x v="2"/>
    <x v="17"/>
    <x v="0"/>
    <x v="6"/>
    <x v="0"/>
    <x v="0"/>
  </r>
  <r>
    <x v="0"/>
    <x v="0"/>
    <x v="0"/>
    <x v="1"/>
    <x v="0"/>
    <x v="3"/>
    <x v="9"/>
    <x v="5"/>
    <x v="25"/>
    <x v="2"/>
    <x v="6"/>
    <x v="12"/>
    <x v="6"/>
    <x v="0"/>
    <x v="0"/>
  </r>
  <r>
    <x v="0"/>
    <x v="0"/>
    <x v="0"/>
    <x v="1"/>
    <x v="0"/>
    <x v="3"/>
    <x v="9"/>
    <x v="6"/>
    <x v="25"/>
    <x v="2"/>
    <x v="18"/>
    <x v="13"/>
    <x v="6"/>
    <x v="0"/>
    <x v="0"/>
  </r>
  <r>
    <x v="0"/>
    <x v="0"/>
    <x v="1"/>
    <x v="1"/>
    <x v="0"/>
    <x v="0"/>
    <x v="0"/>
    <x v="0"/>
    <x v="0"/>
    <x v="0"/>
    <x v="0"/>
    <x v="0"/>
    <x v="0"/>
    <x v="0"/>
    <x v="0"/>
  </r>
  <r>
    <x v="0"/>
    <x v="0"/>
    <x v="1"/>
    <x v="1"/>
    <x v="0"/>
    <x v="0"/>
    <x v="1"/>
    <x v="0"/>
    <x v="1"/>
    <x v="0"/>
    <x v="1"/>
    <x v="1"/>
    <x v="1"/>
    <x v="0"/>
    <x v="0"/>
  </r>
  <r>
    <x v="0"/>
    <x v="0"/>
    <x v="1"/>
    <x v="1"/>
    <x v="0"/>
    <x v="0"/>
    <x v="2"/>
    <x v="1"/>
    <x v="2"/>
    <x v="0"/>
    <x v="2"/>
    <x v="0"/>
    <x v="2"/>
    <x v="0"/>
    <x v="0"/>
  </r>
  <r>
    <x v="0"/>
    <x v="0"/>
    <x v="1"/>
    <x v="1"/>
    <x v="0"/>
    <x v="0"/>
    <x v="2"/>
    <x v="1"/>
    <x v="3"/>
    <x v="0"/>
    <x v="2"/>
    <x v="0"/>
    <x v="2"/>
    <x v="0"/>
    <x v="0"/>
  </r>
  <r>
    <x v="0"/>
    <x v="0"/>
    <x v="1"/>
    <x v="1"/>
    <x v="0"/>
    <x v="0"/>
    <x v="2"/>
    <x v="1"/>
    <x v="4"/>
    <x v="0"/>
    <x v="2"/>
    <x v="0"/>
    <x v="2"/>
    <x v="0"/>
    <x v="0"/>
  </r>
  <r>
    <x v="0"/>
    <x v="0"/>
    <x v="1"/>
    <x v="1"/>
    <x v="0"/>
    <x v="0"/>
    <x v="2"/>
    <x v="1"/>
    <x v="5"/>
    <x v="0"/>
    <x v="2"/>
    <x v="0"/>
    <x v="2"/>
    <x v="0"/>
    <x v="0"/>
  </r>
  <r>
    <x v="0"/>
    <x v="0"/>
    <x v="1"/>
    <x v="1"/>
    <x v="0"/>
    <x v="0"/>
    <x v="2"/>
    <x v="1"/>
    <x v="6"/>
    <x v="0"/>
    <x v="2"/>
    <x v="0"/>
    <x v="2"/>
    <x v="0"/>
    <x v="0"/>
  </r>
  <r>
    <x v="0"/>
    <x v="0"/>
    <x v="1"/>
    <x v="0"/>
    <x v="0"/>
    <x v="0"/>
    <x v="2"/>
    <x v="1"/>
    <x v="7"/>
    <x v="0"/>
    <x v="2"/>
    <x v="0"/>
    <x v="2"/>
    <x v="0"/>
    <x v="0"/>
  </r>
  <r>
    <x v="0"/>
    <x v="0"/>
    <x v="1"/>
    <x v="0"/>
    <x v="0"/>
    <x v="0"/>
    <x v="2"/>
    <x v="1"/>
    <x v="8"/>
    <x v="1"/>
    <x v="3"/>
    <x v="0"/>
    <x v="3"/>
    <x v="0"/>
    <x v="0"/>
  </r>
  <r>
    <x v="0"/>
    <x v="0"/>
    <x v="1"/>
    <x v="0"/>
    <x v="0"/>
    <x v="0"/>
    <x v="3"/>
    <x v="1"/>
    <x v="9"/>
    <x v="0"/>
    <x v="4"/>
    <x v="2"/>
    <x v="4"/>
    <x v="0"/>
    <x v="0"/>
  </r>
  <r>
    <x v="0"/>
    <x v="0"/>
    <x v="1"/>
    <x v="0"/>
    <x v="0"/>
    <x v="1"/>
    <x v="2"/>
    <x v="2"/>
    <x v="10"/>
    <x v="0"/>
    <x v="5"/>
    <x v="0"/>
    <x v="5"/>
    <x v="0"/>
    <x v="0"/>
  </r>
  <r>
    <x v="0"/>
    <x v="0"/>
    <x v="1"/>
    <x v="0"/>
    <x v="0"/>
    <x v="1"/>
    <x v="4"/>
    <x v="2"/>
    <x v="11"/>
    <x v="2"/>
    <x v="6"/>
    <x v="3"/>
    <x v="6"/>
    <x v="0"/>
    <x v="0"/>
  </r>
  <r>
    <x v="0"/>
    <x v="0"/>
    <x v="1"/>
    <x v="0"/>
    <x v="0"/>
    <x v="1"/>
    <x v="2"/>
    <x v="2"/>
    <x v="12"/>
    <x v="0"/>
    <x v="7"/>
    <x v="0"/>
    <x v="7"/>
    <x v="0"/>
    <x v="0"/>
  </r>
  <r>
    <x v="0"/>
    <x v="0"/>
    <x v="1"/>
    <x v="0"/>
    <x v="0"/>
    <x v="1"/>
    <x v="2"/>
    <x v="2"/>
    <x v="13"/>
    <x v="0"/>
    <x v="8"/>
    <x v="0"/>
    <x v="1"/>
    <x v="0"/>
    <x v="0"/>
  </r>
  <r>
    <x v="0"/>
    <x v="0"/>
    <x v="1"/>
    <x v="0"/>
    <x v="0"/>
    <x v="1"/>
    <x v="2"/>
    <x v="2"/>
    <x v="14"/>
    <x v="0"/>
    <x v="9"/>
    <x v="0"/>
    <x v="8"/>
    <x v="0"/>
    <x v="0"/>
  </r>
  <r>
    <x v="0"/>
    <x v="0"/>
    <x v="1"/>
    <x v="0"/>
    <x v="0"/>
    <x v="1"/>
    <x v="5"/>
    <x v="2"/>
    <x v="15"/>
    <x v="3"/>
    <x v="6"/>
    <x v="4"/>
    <x v="6"/>
    <x v="0"/>
    <x v="0"/>
  </r>
  <r>
    <x v="0"/>
    <x v="0"/>
    <x v="1"/>
    <x v="0"/>
    <x v="0"/>
    <x v="2"/>
    <x v="6"/>
    <x v="3"/>
    <x v="16"/>
    <x v="0"/>
    <x v="10"/>
    <x v="5"/>
    <x v="9"/>
    <x v="0"/>
    <x v="0"/>
  </r>
  <r>
    <x v="0"/>
    <x v="0"/>
    <x v="1"/>
    <x v="0"/>
    <x v="0"/>
    <x v="2"/>
    <x v="6"/>
    <x v="3"/>
    <x v="17"/>
    <x v="0"/>
    <x v="10"/>
    <x v="5"/>
    <x v="9"/>
    <x v="0"/>
    <x v="0"/>
  </r>
  <r>
    <x v="0"/>
    <x v="0"/>
    <x v="1"/>
    <x v="0"/>
    <x v="0"/>
    <x v="2"/>
    <x v="7"/>
    <x v="3"/>
    <x v="18"/>
    <x v="4"/>
    <x v="11"/>
    <x v="6"/>
    <x v="10"/>
    <x v="0"/>
    <x v="0"/>
  </r>
  <r>
    <x v="0"/>
    <x v="0"/>
    <x v="1"/>
    <x v="0"/>
    <x v="0"/>
    <x v="2"/>
    <x v="8"/>
    <x v="3"/>
    <x v="19"/>
    <x v="1"/>
    <x v="12"/>
    <x v="7"/>
    <x v="11"/>
    <x v="0"/>
    <x v="0"/>
  </r>
  <r>
    <x v="0"/>
    <x v="0"/>
    <x v="1"/>
    <x v="0"/>
    <x v="0"/>
    <x v="2"/>
    <x v="8"/>
    <x v="3"/>
    <x v="20"/>
    <x v="1"/>
    <x v="13"/>
    <x v="8"/>
    <x v="12"/>
    <x v="0"/>
    <x v="0"/>
  </r>
  <r>
    <x v="0"/>
    <x v="0"/>
    <x v="1"/>
    <x v="0"/>
    <x v="0"/>
    <x v="2"/>
    <x v="2"/>
    <x v="4"/>
    <x v="21"/>
    <x v="0"/>
    <x v="14"/>
    <x v="9"/>
    <x v="13"/>
    <x v="0"/>
    <x v="0"/>
  </r>
  <r>
    <x v="0"/>
    <x v="0"/>
    <x v="1"/>
    <x v="0"/>
    <x v="0"/>
    <x v="2"/>
    <x v="2"/>
    <x v="4"/>
    <x v="22"/>
    <x v="0"/>
    <x v="15"/>
    <x v="10"/>
    <x v="14"/>
    <x v="0"/>
    <x v="0"/>
  </r>
  <r>
    <x v="0"/>
    <x v="0"/>
    <x v="1"/>
    <x v="0"/>
    <x v="0"/>
    <x v="2"/>
    <x v="2"/>
    <x v="4"/>
    <x v="23"/>
    <x v="0"/>
    <x v="16"/>
    <x v="11"/>
    <x v="15"/>
    <x v="0"/>
    <x v="0"/>
  </r>
  <r>
    <x v="0"/>
    <x v="0"/>
    <x v="1"/>
    <x v="0"/>
    <x v="0"/>
    <x v="2"/>
    <x v="9"/>
    <x v="4"/>
    <x v="24"/>
    <x v="2"/>
    <x v="17"/>
    <x v="0"/>
    <x v="6"/>
    <x v="0"/>
    <x v="0"/>
  </r>
  <r>
    <x v="0"/>
    <x v="0"/>
    <x v="1"/>
    <x v="0"/>
    <x v="0"/>
    <x v="3"/>
    <x v="9"/>
    <x v="5"/>
    <x v="25"/>
    <x v="2"/>
    <x v="6"/>
    <x v="12"/>
    <x v="6"/>
    <x v="0"/>
    <x v="0"/>
  </r>
  <r>
    <x v="0"/>
    <x v="0"/>
    <x v="1"/>
    <x v="0"/>
    <x v="0"/>
    <x v="3"/>
    <x v="9"/>
    <x v="6"/>
    <x v="25"/>
    <x v="2"/>
    <x v="18"/>
    <x v="13"/>
    <x v="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2"/>
    <x v="1"/>
    <x v="4"/>
    <x v="10"/>
    <x v="7"/>
    <x v="26"/>
    <x v="5"/>
    <x v="19"/>
    <x v="14"/>
    <x v="16"/>
    <x v="0"/>
    <x v="0"/>
  </r>
  <r>
    <x v="1"/>
    <x v="1"/>
    <x v="2"/>
    <x v="2"/>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1"/>
    <x v="1"/>
    <x v="4"/>
    <x v="10"/>
    <x v="7"/>
    <x v="26"/>
    <x v="5"/>
    <x v="19"/>
    <x v="14"/>
    <x v="16"/>
    <x v="0"/>
    <x v="0"/>
  </r>
  <r>
    <x v="1"/>
    <x v="1"/>
    <x v="2"/>
    <x v="1"/>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2"/>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2"/>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5"/>
    <x v="1"/>
    <x v="4"/>
    <x v="10"/>
    <x v="7"/>
    <x v="26"/>
    <x v="5"/>
    <x v="19"/>
    <x v="14"/>
    <x v="16"/>
    <x v="0"/>
    <x v="0"/>
  </r>
  <r>
    <x v="1"/>
    <x v="1"/>
    <x v="2"/>
    <x v="5"/>
    <x v="1"/>
    <x v="4"/>
    <x v="10"/>
    <x v="7"/>
    <x v="26"/>
    <x v="5"/>
    <x v="19"/>
    <x v="14"/>
    <x v="16"/>
    <x v="0"/>
    <x v="0"/>
  </r>
  <r>
    <x v="1"/>
    <x v="1"/>
    <x v="2"/>
    <x v="5"/>
    <x v="1"/>
    <x v="4"/>
    <x v="10"/>
    <x v="7"/>
    <x v="26"/>
    <x v="5"/>
    <x v="19"/>
    <x v="14"/>
    <x v="16"/>
    <x v="0"/>
    <x v="0"/>
  </r>
  <r>
    <x v="1"/>
    <x v="1"/>
    <x v="2"/>
    <x v="5"/>
    <x v="1"/>
    <x v="4"/>
    <x v="10"/>
    <x v="7"/>
    <x v="26"/>
    <x v="5"/>
    <x v="19"/>
    <x v="14"/>
    <x v="16"/>
    <x v="0"/>
    <x v="0"/>
  </r>
  <r>
    <x v="1"/>
    <x v="1"/>
    <x v="2"/>
    <x v="5"/>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6"/>
    <x v="1"/>
    <x v="4"/>
    <x v="10"/>
    <x v="7"/>
    <x v="26"/>
    <x v="5"/>
    <x v="19"/>
    <x v="14"/>
    <x v="16"/>
    <x v="0"/>
    <x v="0"/>
  </r>
  <r>
    <x v="1"/>
    <x v="1"/>
    <x v="2"/>
    <x v="6"/>
    <x v="1"/>
    <x v="4"/>
    <x v="10"/>
    <x v="7"/>
    <x v="26"/>
    <x v="5"/>
    <x v="19"/>
    <x v="14"/>
    <x v="16"/>
    <x v="0"/>
    <x v="0"/>
  </r>
  <r>
    <x v="1"/>
    <x v="1"/>
    <x v="2"/>
    <x v="6"/>
    <x v="1"/>
    <x v="4"/>
    <x v="10"/>
    <x v="7"/>
    <x v="26"/>
    <x v="5"/>
    <x v="19"/>
    <x v="14"/>
    <x v="16"/>
    <x v="0"/>
    <x v="0"/>
  </r>
  <r>
    <x v="1"/>
    <x v="1"/>
    <x v="2"/>
    <x v="6"/>
    <x v="1"/>
    <x v="4"/>
    <x v="10"/>
    <x v="7"/>
    <x v="26"/>
    <x v="5"/>
    <x v="19"/>
    <x v="14"/>
    <x v="16"/>
    <x v="0"/>
    <x v="0"/>
  </r>
  <r>
    <x v="1"/>
    <x v="1"/>
    <x v="2"/>
    <x v="6"/>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4"/>
    <x v="1"/>
    <x v="4"/>
    <x v="10"/>
    <x v="7"/>
    <x v="26"/>
    <x v="5"/>
    <x v="19"/>
    <x v="14"/>
    <x v="16"/>
    <x v="0"/>
    <x v="0"/>
  </r>
  <r>
    <x v="1"/>
    <x v="1"/>
    <x v="2"/>
    <x v="4"/>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4"/>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3"/>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0"/>
    <x v="1"/>
    <x v="4"/>
    <x v="10"/>
    <x v="7"/>
    <x v="26"/>
    <x v="5"/>
    <x v="19"/>
    <x v="14"/>
    <x v="16"/>
    <x v="0"/>
    <x v="0"/>
  </r>
  <r>
    <x v="1"/>
    <x v="1"/>
    <x v="2"/>
    <x v="0"/>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r>
    <x v="1"/>
    <x v="1"/>
    <x v="2"/>
    <x v="1"/>
    <x v="1"/>
    <x v="4"/>
    <x v="10"/>
    <x v="7"/>
    <x v="26"/>
    <x v="5"/>
    <x v="19"/>
    <x v="14"/>
    <x v="16"/>
    <x v="0"/>
    <x v="0"/>
  </r>
</pivotCacheRecords>
</file>

<file path=xl/pivotCache/pivotCacheRecords2.xml><?xml version="1.0" encoding="utf-8"?>
<pivotCacheRecords xmlns="http://schemas.openxmlformats.org/spreadsheetml/2006/main" xmlns:r="http://schemas.openxmlformats.org/officeDocument/2006/relationships" count="7124">
  <r>
    <s v="Survey-Based Source"/>
    <s v="30"/>
    <x v="0"/>
    <s v="2310001630"/>
    <s v="Venting - blowdowns"/>
    <n v="0"/>
    <n v="2.737985432611997"/>
    <n v="0"/>
    <n v="0"/>
    <n v="0"/>
    <x v="0"/>
  </r>
  <r>
    <s v="Survey-Based Source"/>
    <s v="30"/>
    <x v="1"/>
    <s v="2310001630"/>
    <s v="Venting - blowdowns"/>
    <n v="0"/>
    <n v="0.47012949498485307"/>
    <n v="0"/>
    <n v="0"/>
    <n v="0"/>
    <x v="0"/>
  </r>
  <r>
    <s v="Survey-Based Source"/>
    <s v="56"/>
    <x v="2"/>
    <s v="2310001630"/>
    <s v="Venting - blowdowns"/>
    <n v="0"/>
    <n v="90.002593867368518"/>
    <n v="0"/>
    <n v="0"/>
    <n v="0"/>
    <x v="0"/>
  </r>
  <r>
    <s v="Survey-Based Source"/>
    <s v="56"/>
    <x v="3"/>
    <s v="2310001630"/>
    <s v="Venting - blowdowns"/>
    <n v="0"/>
    <n v="62.79086437940623"/>
    <n v="0"/>
    <n v="0"/>
    <n v="0"/>
    <x v="0"/>
  </r>
  <r>
    <s v="Survey-Based Source"/>
    <s v="56"/>
    <x v="4"/>
    <s v="2310001630"/>
    <s v="Venting - blowdowns"/>
    <n v="0"/>
    <n v="0.32341730465264612"/>
    <n v="0"/>
    <n v="0"/>
    <n v="0"/>
    <x v="0"/>
  </r>
  <r>
    <s v="Survey-Based Source"/>
    <s v="56"/>
    <x v="5"/>
    <s v="2310001630"/>
    <s v="Venting - blowdowns"/>
    <n v="0"/>
    <n v="2.9755488913491241"/>
    <n v="0"/>
    <n v="0"/>
    <n v="0"/>
    <x v="0"/>
  </r>
  <r>
    <s v="Survey-Based Source"/>
    <s v="56"/>
    <x v="6"/>
    <s v="2310001630"/>
    <s v="Venting - blowdowns"/>
    <n v="0"/>
    <n v="222.42656546105485"/>
    <n v="0"/>
    <n v="0"/>
    <n v="0"/>
    <x v="0"/>
  </r>
  <r>
    <s v="Survey-Based Source"/>
    <s v="56"/>
    <x v="7"/>
    <s v="2310001630"/>
    <s v="Venting - blowdowns"/>
    <n v="0"/>
    <n v="15.913984660121329"/>
    <n v="0"/>
    <n v="0"/>
    <n v="0"/>
    <x v="0"/>
  </r>
  <r>
    <s v="Survey-Based Source"/>
    <s v="56"/>
    <x v="8"/>
    <s v="2310001630"/>
    <s v="Venting - blowdowns"/>
    <n v="0"/>
    <n v="1.2091898363388824"/>
    <n v="0"/>
    <n v="0"/>
    <n v="0"/>
    <x v="0"/>
  </r>
  <r>
    <s v="Survey-Based Source"/>
    <s v="56"/>
    <x v="9"/>
    <s v="2310001630"/>
    <s v="Venting - blowdowns"/>
    <n v="0"/>
    <n v="14.277920516922832"/>
    <n v="0"/>
    <n v="0"/>
    <n v="0"/>
    <x v="0"/>
  </r>
  <r>
    <s v="Survey-Based Source"/>
    <s v="30"/>
    <x v="10"/>
    <s v="2310001630"/>
    <s v="Venting - blowdowns"/>
    <n v="0"/>
    <n v="0.31350659933479541"/>
    <n v="0"/>
    <n v="0"/>
    <n v="0"/>
    <x v="0"/>
  </r>
  <r>
    <s v="Survey-Based Source"/>
    <s v="30"/>
    <x v="11"/>
    <s v="2310001630"/>
    <s v="Venting - blowdowns"/>
    <n v="0"/>
    <n v="0"/>
    <n v="0"/>
    <n v="0"/>
    <n v="0"/>
    <x v="0"/>
  </r>
  <r>
    <s v="Survey-Based Source"/>
    <s v="56"/>
    <x v="12"/>
    <s v="2310001630"/>
    <s v="Venting - blowdowns"/>
    <n v="0"/>
    <n v="0"/>
    <n v="0"/>
    <n v="0"/>
    <n v="0"/>
    <x v="0"/>
  </r>
  <r>
    <s v="Survey-Based Source"/>
    <s v="56"/>
    <x v="13"/>
    <s v="2310001630"/>
    <s v="Venting - blowdowns"/>
    <n v="0"/>
    <n v="0"/>
    <n v="0"/>
    <n v="0"/>
    <n v="0"/>
    <x v="0"/>
  </r>
  <r>
    <s v="Survey-Based Source"/>
    <s v="56"/>
    <x v="14"/>
    <s v="2310001630"/>
    <s v="Venting - blowdowns"/>
    <n v="0"/>
    <n v="0"/>
    <n v="0"/>
    <n v="0"/>
    <n v="0"/>
    <x v="0"/>
  </r>
  <r>
    <s v="Survey-Based Source"/>
    <s v="56"/>
    <x v="15"/>
    <s v="2310001630"/>
    <s v="Venting - blowdowns"/>
    <n v="0"/>
    <n v="0"/>
    <n v="0"/>
    <n v="0"/>
    <n v="0"/>
    <x v="0"/>
  </r>
  <r>
    <s v="Survey-Based Source"/>
    <s v="56"/>
    <x v="16"/>
    <s v="2310001630"/>
    <s v="Venting - blowdowns"/>
    <n v="0"/>
    <n v="0"/>
    <n v="0"/>
    <n v="0"/>
    <n v="0"/>
    <x v="0"/>
  </r>
  <r>
    <s v="Survey-Based Source"/>
    <s v="56"/>
    <x v="17"/>
    <s v="2310001630"/>
    <s v="Venting - blowdowns"/>
    <n v="0"/>
    <n v="0"/>
    <n v="0"/>
    <n v="0"/>
    <n v="0"/>
    <x v="0"/>
  </r>
  <r>
    <s v="Survey-Based Source"/>
    <s v="56"/>
    <x v="18"/>
    <s v="2310001630"/>
    <s v="Venting - blowdowns"/>
    <n v="0"/>
    <n v="0"/>
    <n v="0"/>
    <n v="0"/>
    <n v="0"/>
    <x v="0"/>
  </r>
  <r>
    <s v="Survey-Based Source"/>
    <s v="56"/>
    <x v="19"/>
    <s v="2310001630"/>
    <s v="Venting - blowdowns"/>
    <n v="0"/>
    <n v="0"/>
    <n v="0"/>
    <n v="0"/>
    <n v="0"/>
    <x v="0"/>
  </r>
  <r>
    <s v="Survey-Based Source"/>
    <s v="30"/>
    <x v="20"/>
    <s v="2310001630"/>
    <s v="Venting - blowdowns"/>
    <n v="0"/>
    <n v="2.4244788332772016"/>
    <n v="0"/>
    <n v="0"/>
    <n v="0"/>
    <x v="0"/>
  </r>
  <r>
    <s v="Survey-Based Source"/>
    <s v="30"/>
    <x v="21"/>
    <s v="2310001630"/>
    <s v="Venting - blowdowns"/>
    <n v="0"/>
    <n v="0.47012949498485307"/>
    <n v="0"/>
    <n v="0"/>
    <n v="0"/>
    <x v="0"/>
  </r>
  <r>
    <s v="Survey-Based Source"/>
    <s v="56"/>
    <x v="22"/>
    <s v="2310001630"/>
    <s v="Venting - blowdowns"/>
    <n v="0"/>
    <n v="90.002593867368518"/>
    <n v="0"/>
    <n v="0"/>
    <n v="0"/>
    <x v="0"/>
  </r>
  <r>
    <s v="Survey-Based Source"/>
    <s v="56"/>
    <x v="23"/>
    <s v="2310001630"/>
    <s v="Venting - blowdowns"/>
    <n v="0"/>
    <n v="62.79086437940623"/>
    <n v="0"/>
    <n v="0"/>
    <n v="0"/>
    <x v="0"/>
  </r>
  <r>
    <s v="Survey-Based Source"/>
    <s v="56"/>
    <x v="24"/>
    <s v="2310001630"/>
    <s v="Venting - blowdowns"/>
    <n v="0"/>
    <n v="0.32341730465264612"/>
    <n v="0"/>
    <n v="0"/>
    <n v="0"/>
    <x v="0"/>
  </r>
  <r>
    <s v="Survey-Based Source"/>
    <s v="56"/>
    <x v="25"/>
    <s v="2310001630"/>
    <s v="Venting - blowdowns"/>
    <n v="0"/>
    <n v="2.9755488913491241"/>
    <n v="0"/>
    <n v="0"/>
    <n v="0"/>
    <x v="0"/>
  </r>
  <r>
    <s v="Survey-Based Source"/>
    <s v="56"/>
    <x v="26"/>
    <s v="2310001630"/>
    <s v="Venting - blowdowns"/>
    <n v="0"/>
    <n v="222.42656546105485"/>
    <n v="0"/>
    <n v="0"/>
    <n v="0"/>
    <x v="0"/>
  </r>
  <r>
    <s v="Survey-Based Source"/>
    <s v="56"/>
    <x v="27"/>
    <s v="2310001630"/>
    <s v="Venting - blowdowns"/>
    <n v="0"/>
    <n v="15.913984660121329"/>
    <n v="0"/>
    <n v="0"/>
    <n v="0"/>
    <x v="0"/>
  </r>
  <r>
    <s v="Survey-Based Source"/>
    <s v="56"/>
    <x v="28"/>
    <s v="2310001630"/>
    <s v="Venting - blowdowns"/>
    <n v="0"/>
    <n v="1.2091898363388824"/>
    <n v="0"/>
    <n v="0"/>
    <n v="0"/>
    <x v="0"/>
  </r>
  <r>
    <s v="Survey-Based Source"/>
    <s v="56"/>
    <x v="29"/>
    <s v="2310001630"/>
    <s v="Venting - blowdowns"/>
    <n v="0"/>
    <n v="14.277920516922832"/>
    <n v="0"/>
    <n v="0"/>
    <n v="0"/>
    <x v="0"/>
  </r>
  <r>
    <s v="Survey-Based Source"/>
    <s v="30"/>
    <x v="0"/>
    <s v="2310001610"/>
    <s v="Venting - initial completions"/>
    <n v="0"/>
    <n v="7.3413233058661889E-2"/>
    <n v="0"/>
    <n v="0"/>
    <n v="0"/>
    <x v="1"/>
  </r>
  <r>
    <s v="Survey-Based Source"/>
    <s v="30"/>
    <x v="1"/>
    <s v="2310001610"/>
    <s v="Venting - initial completions"/>
    <n v="0"/>
    <n v="0"/>
    <n v="0"/>
    <n v="0"/>
    <n v="0"/>
    <x v="1"/>
  </r>
  <r>
    <s v="Survey-Based Source"/>
    <s v="56"/>
    <x v="2"/>
    <s v="2310001610"/>
    <s v="Venting - initial completions"/>
    <n v="0"/>
    <n v="12.926531099465407"/>
    <n v="0"/>
    <n v="0"/>
    <n v="0"/>
    <x v="1"/>
  </r>
  <r>
    <s v="Survey-Based Source"/>
    <s v="56"/>
    <x v="3"/>
    <s v="2310001610"/>
    <s v="Venting - initial completions"/>
    <n v="0"/>
    <n v="0.21639698630895945"/>
    <n v="0"/>
    <n v="0"/>
    <n v="0"/>
    <x v="1"/>
  </r>
  <r>
    <s v="Survey-Based Source"/>
    <s v="56"/>
    <x v="4"/>
    <s v="2310001610"/>
    <s v="Venting - initial completions"/>
    <n v="0"/>
    <n v="0.62870039168983638"/>
    <n v="0"/>
    <n v="0"/>
    <n v="0"/>
    <x v="1"/>
  </r>
  <r>
    <s v="Survey-Based Source"/>
    <s v="56"/>
    <x v="5"/>
    <s v="2310001610"/>
    <s v="Venting - initial completions"/>
    <n v="0"/>
    <n v="1.6306682796704044"/>
    <n v="0"/>
    <n v="0"/>
    <n v="0"/>
    <x v="1"/>
  </r>
  <r>
    <s v="Survey-Based Source"/>
    <s v="56"/>
    <x v="6"/>
    <s v="2310001610"/>
    <s v="Venting - initial completions"/>
    <n v="0"/>
    <n v="4.4771193394233411"/>
    <n v="0"/>
    <n v="0"/>
    <n v="0"/>
    <x v="1"/>
  </r>
  <r>
    <s v="Survey-Based Source"/>
    <s v="56"/>
    <x v="7"/>
    <s v="2310001610"/>
    <s v="Venting - initial completions"/>
    <n v="0"/>
    <n v="0.15450993990879927"/>
    <n v="0"/>
    <n v="0"/>
    <n v="0"/>
    <x v="1"/>
  </r>
  <r>
    <s v="Survey-Based Source"/>
    <s v="56"/>
    <x v="8"/>
    <s v="2310001610"/>
    <s v="Venting - initial completions"/>
    <n v="0"/>
    <n v="2.2361002370560528E-2"/>
    <n v="0"/>
    <n v="0"/>
    <n v="0"/>
    <x v="1"/>
  </r>
  <r>
    <s v="Survey-Based Source"/>
    <s v="56"/>
    <x v="9"/>
    <s v="2310001610"/>
    <s v="Venting - initial completions"/>
    <n v="0"/>
    <n v="0.52458616694842319"/>
    <n v="0"/>
    <n v="0"/>
    <n v="0"/>
    <x v="1"/>
  </r>
  <r>
    <s v="Survey-Based Source"/>
    <s v="30"/>
    <x v="10"/>
    <s v="2310001610"/>
    <s v="Venting - initial completions"/>
    <n v="0"/>
    <n v="0"/>
    <n v="0"/>
    <n v="0"/>
    <n v="0"/>
    <x v="1"/>
  </r>
  <r>
    <s v="Survey-Based Source"/>
    <s v="30"/>
    <x v="11"/>
    <s v="2310001610"/>
    <s v="Venting - initial completions"/>
    <n v="0"/>
    <n v="0"/>
    <n v="0"/>
    <n v="0"/>
    <n v="0"/>
    <x v="1"/>
  </r>
  <r>
    <s v="Survey-Based Source"/>
    <s v="56"/>
    <x v="12"/>
    <s v="2310001610"/>
    <s v="Venting - initial completions"/>
    <n v="0"/>
    <n v="0"/>
    <n v="0"/>
    <n v="0"/>
    <n v="0"/>
    <x v="1"/>
  </r>
  <r>
    <s v="Survey-Based Source"/>
    <s v="56"/>
    <x v="13"/>
    <s v="2310001610"/>
    <s v="Venting - initial completions"/>
    <n v="0"/>
    <n v="0"/>
    <n v="0"/>
    <n v="0"/>
    <n v="0"/>
    <x v="1"/>
  </r>
  <r>
    <s v="Survey-Based Source"/>
    <s v="56"/>
    <x v="14"/>
    <s v="2310001610"/>
    <s v="Venting - initial completions"/>
    <n v="0"/>
    <n v="0"/>
    <n v="0"/>
    <n v="0"/>
    <n v="0"/>
    <x v="1"/>
  </r>
  <r>
    <s v="Survey-Based Source"/>
    <s v="56"/>
    <x v="15"/>
    <s v="2310001610"/>
    <s v="Venting - initial completions"/>
    <n v="0"/>
    <n v="1.0453001792759003E-2"/>
    <n v="0"/>
    <n v="0"/>
    <n v="0"/>
    <x v="1"/>
  </r>
  <r>
    <s v="Survey-Based Source"/>
    <s v="56"/>
    <x v="16"/>
    <s v="2310001610"/>
    <s v="Venting - initial completions"/>
    <n v="0"/>
    <n v="0"/>
    <n v="0"/>
    <n v="0"/>
    <n v="0"/>
    <x v="1"/>
  </r>
  <r>
    <s v="Survey-Based Source"/>
    <s v="56"/>
    <x v="17"/>
    <s v="2310001610"/>
    <s v="Venting - initial completions"/>
    <n v="0"/>
    <n v="0"/>
    <n v="0"/>
    <n v="0"/>
    <n v="0"/>
    <x v="1"/>
  </r>
  <r>
    <s v="Survey-Based Source"/>
    <s v="56"/>
    <x v="18"/>
    <s v="2310001610"/>
    <s v="Venting - initial completions"/>
    <n v="0"/>
    <n v="0"/>
    <n v="0"/>
    <n v="0"/>
    <n v="0"/>
    <x v="1"/>
  </r>
  <r>
    <s v="Survey-Based Source"/>
    <s v="56"/>
    <x v="19"/>
    <s v="2310001610"/>
    <s v="Venting - initial completions"/>
    <n v="0"/>
    <n v="0"/>
    <n v="0"/>
    <n v="0"/>
    <n v="0"/>
    <x v="1"/>
  </r>
  <r>
    <s v="Survey-Based Source"/>
    <s v="30"/>
    <x v="20"/>
    <s v="2310001610"/>
    <s v="Venting - initial completions"/>
    <n v="0"/>
    <n v="7.3413233058661889E-2"/>
    <n v="0"/>
    <n v="0"/>
    <n v="0"/>
    <x v="1"/>
  </r>
  <r>
    <s v="Survey-Based Source"/>
    <s v="30"/>
    <x v="21"/>
    <s v="2310001610"/>
    <s v="Venting - initial completions"/>
    <n v="0"/>
    <n v="0"/>
    <n v="0"/>
    <n v="0"/>
    <n v="0"/>
    <x v="1"/>
  </r>
  <r>
    <s v="Survey-Based Source"/>
    <s v="56"/>
    <x v="22"/>
    <s v="2310001610"/>
    <s v="Venting - initial completions"/>
    <n v="0"/>
    <n v="12.926531099465407"/>
    <n v="0"/>
    <n v="0"/>
    <n v="0"/>
    <x v="1"/>
  </r>
  <r>
    <s v="Survey-Based Source"/>
    <s v="56"/>
    <x v="23"/>
    <s v="2310001610"/>
    <s v="Venting - initial completions"/>
    <n v="0"/>
    <n v="0.21639698630895945"/>
    <n v="0"/>
    <n v="0"/>
    <n v="0"/>
    <x v="1"/>
  </r>
  <r>
    <s v="Survey-Based Source"/>
    <s v="56"/>
    <x v="24"/>
    <s v="2310001610"/>
    <s v="Venting - initial completions"/>
    <n v="0"/>
    <n v="0.62870039168983638"/>
    <n v="0"/>
    <n v="0"/>
    <n v="0"/>
    <x v="1"/>
  </r>
  <r>
    <s v="Survey-Based Source"/>
    <s v="56"/>
    <x v="25"/>
    <s v="2310001610"/>
    <s v="Venting - initial completions"/>
    <n v="0"/>
    <n v="1.6202152778776453"/>
    <n v="0"/>
    <n v="0"/>
    <n v="0"/>
    <x v="1"/>
  </r>
  <r>
    <s v="Survey-Based Source"/>
    <s v="56"/>
    <x v="26"/>
    <s v="2310001610"/>
    <s v="Venting - initial completions"/>
    <n v="0"/>
    <n v="4.4771193394233411"/>
    <n v="0"/>
    <n v="0"/>
    <n v="0"/>
    <x v="1"/>
  </r>
  <r>
    <s v="Survey-Based Source"/>
    <s v="56"/>
    <x v="27"/>
    <s v="2310001610"/>
    <s v="Venting - initial completions"/>
    <n v="0"/>
    <n v="0.15450993990879927"/>
    <n v="0"/>
    <n v="0"/>
    <n v="0"/>
    <x v="1"/>
  </r>
  <r>
    <s v="Survey-Based Source"/>
    <s v="56"/>
    <x v="28"/>
    <s v="2310001610"/>
    <s v="Venting - initial completions"/>
    <n v="0"/>
    <n v="2.2361002370560528E-2"/>
    <n v="0"/>
    <n v="0"/>
    <n v="0"/>
    <x v="1"/>
  </r>
  <r>
    <s v="Survey-Based Source"/>
    <s v="56"/>
    <x v="29"/>
    <s v="2310001610"/>
    <s v="Venting - initial completions"/>
    <n v="0"/>
    <n v="0.52458616694842319"/>
    <n v="0"/>
    <n v="0"/>
    <n v="0"/>
    <x v="1"/>
  </r>
  <r>
    <s v="Survey-Based Source"/>
    <s v="30"/>
    <x v="0"/>
    <s v="2310001620"/>
    <s v="Venting - recompletions"/>
    <n v="0"/>
    <n v="1.1340843159016847"/>
    <n v="0"/>
    <n v="0"/>
    <n v="0"/>
    <x v="2"/>
  </r>
  <r>
    <s v="Survey-Based Source"/>
    <s v="30"/>
    <x v="1"/>
    <s v="2310001620"/>
    <s v="Venting - recompletions"/>
    <n v="0"/>
    <n v="0"/>
    <n v="0"/>
    <n v="0"/>
    <n v="0"/>
    <x v="2"/>
  </r>
  <r>
    <s v="Survey-Based Source"/>
    <s v="56"/>
    <x v="2"/>
    <s v="2310001620"/>
    <s v="Venting - recompletions"/>
    <n v="0"/>
    <n v="199.68866805936199"/>
    <n v="0"/>
    <n v="0"/>
    <n v="0"/>
    <x v="2"/>
  </r>
  <r>
    <s v="Survey-Based Source"/>
    <s v="56"/>
    <x v="3"/>
    <s v="2310001620"/>
    <s v="Venting - recompletions"/>
    <n v="0"/>
    <n v="3.3429020004796475"/>
    <n v="0"/>
    <n v="0"/>
    <n v="0"/>
    <x v="2"/>
  </r>
  <r>
    <s v="Survey-Based Source"/>
    <s v="56"/>
    <x v="4"/>
    <s v="2310001620"/>
    <s v="Venting - recompletions"/>
    <n v="0"/>
    <n v="9.7121676162367745"/>
    <n v="0"/>
    <n v="0"/>
    <n v="0"/>
    <x v="2"/>
  </r>
  <r>
    <s v="Survey-Based Source"/>
    <s v="56"/>
    <x v="5"/>
    <s v="2310001620"/>
    <s v="Venting - recompletions"/>
    <n v="0"/>
    <n v="25.190466898048172"/>
    <n v="0"/>
    <n v="0"/>
    <n v="0"/>
    <x v="2"/>
  </r>
  <r>
    <s v="Survey-Based Source"/>
    <s v="56"/>
    <x v="6"/>
    <s v="2310001620"/>
    <s v="Venting - recompletions"/>
    <n v="0"/>
    <n v="69.162567780237111"/>
    <n v="0"/>
    <n v="0"/>
    <n v="0"/>
    <x v="2"/>
  </r>
  <r>
    <s v="Survey-Based Source"/>
    <s v="56"/>
    <x v="7"/>
    <s v="2310001620"/>
    <s v="Venting - recompletions"/>
    <n v="0"/>
    <n v="2.3868705262541825"/>
    <n v="0"/>
    <n v="0"/>
    <n v="0"/>
    <x v="2"/>
  </r>
  <r>
    <s v="Survey-Based Source"/>
    <s v="56"/>
    <x v="8"/>
    <s v="2310001620"/>
    <s v="Venting - recompletions"/>
    <n v="0"/>
    <n v="0.3454118189875004"/>
    <n v="0"/>
    <n v="0"/>
    <n v="0"/>
    <x v="2"/>
  </r>
  <r>
    <s v="Survey-Based Source"/>
    <s v="56"/>
    <x v="9"/>
    <s v="2310001620"/>
    <s v="Venting - recompletions"/>
    <n v="0"/>
    <n v="8.1038104157500861"/>
    <n v="0"/>
    <n v="0"/>
    <n v="0"/>
    <x v="2"/>
  </r>
  <r>
    <s v="Survey-Based Source"/>
    <s v="30"/>
    <x v="10"/>
    <s v="2310001620"/>
    <s v="Venting - recompletions"/>
    <n v="0"/>
    <n v="0"/>
    <n v="0"/>
    <n v="0"/>
    <n v="0"/>
    <x v="2"/>
  </r>
  <r>
    <s v="Survey-Based Source"/>
    <s v="30"/>
    <x v="11"/>
    <s v="2310001620"/>
    <s v="Venting - recompletions"/>
    <n v="0"/>
    <n v="0"/>
    <n v="0"/>
    <n v="0"/>
    <n v="0"/>
    <x v="2"/>
  </r>
  <r>
    <s v="Survey-Based Source"/>
    <s v="56"/>
    <x v="12"/>
    <s v="2310001620"/>
    <s v="Venting - recompletions"/>
    <n v="0"/>
    <n v="0"/>
    <n v="0"/>
    <n v="0"/>
    <n v="0"/>
    <x v="2"/>
  </r>
  <r>
    <s v="Survey-Based Source"/>
    <s v="56"/>
    <x v="13"/>
    <s v="2310001620"/>
    <s v="Venting - recompletions"/>
    <n v="0"/>
    <n v="0"/>
    <n v="0"/>
    <n v="0"/>
    <n v="0"/>
    <x v="2"/>
  </r>
  <r>
    <s v="Survey-Based Source"/>
    <s v="56"/>
    <x v="14"/>
    <s v="2310001620"/>
    <s v="Venting - recompletions"/>
    <n v="0"/>
    <n v="0"/>
    <n v="0"/>
    <n v="0"/>
    <n v="0"/>
    <x v="2"/>
  </r>
  <r>
    <s v="Survey-Based Source"/>
    <s v="56"/>
    <x v="15"/>
    <s v="2310001620"/>
    <s v="Venting - recompletions"/>
    <n v="0"/>
    <n v="0.1614773519105652"/>
    <n v="0"/>
    <n v="0"/>
    <n v="0"/>
    <x v="2"/>
  </r>
  <r>
    <s v="Survey-Based Source"/>
    <s v="56"/>
    <x v="16"/>
    <s v="2310001620"/>
    <s v="Venting - recompletions"/>
    <n v="0"/>
    <n v="0"/>
    <n v="0"/>
    <n v="0"/>
    <n v="0"/>
    <x v="2"/>
  </r>
  <r>
    <s v="Survey-Based Source"/>
    <s v="56"/>
    <x v="17"/>
    <s v="2310001620"/>
    <s v="Venting - recompletions"/>
    <n v="0"/>
    <n v="0"/>
    <n v="0"/>
    <n v="0"/>
    <n v="0"/>
    <x v="2"/>
  </r>
  <r>
    <s v="Survey-Based Source"/>
    <s v="56"/>
    <x v="18"/>
    <s v="2310001620"/>
    <s v="Venting - recompletions"/>
    <n v="0"/>
    <n v="0"/>
    <n v="0"/>
    <n v="0"/>
    <n v="0"/>
    <x v="2"/>
  </r>
  <r>
    <s v="Survey-Based Source"/>
    <s v="56"/>
    <x v="19"/>
    <s v="2310001620"/>
    <s v="Venting - recompletions"/>
    <n v="0"/>
    <n v="0"/>
    <n v="0"/>
    <n v="0"/>
    <n v="0"/>
    <x v="2"/>
  </r>
  <r>
    <s v="Survey-Based Source"/>
    <s v="30"/>
    <x v="20"/>
    <s v="2310001620"/>
    <s v="Venting - recompletions"/>
    <n v="0"/>
    <n v="1.1340843159016847"/>
    <n v="0"/>
    <n v="0"/>
    <n v="0"/>
    <x v="2"/>
  </r>
  <r>
    <s v="Survey-Based Source"/>
    <s v="30"/>
    <x v="21"/>
    <s v="2310001620"/>
    <s v="Venting - recompletions"/>
    <n v="0"/>
    <n v="0"/>
    <n v="0"/>
    <n v="0"/>
    <n v="0"/>
    <x v="2"/>
  </r>
  <r>
    <s v="Survey-Based Source"/>
    <s v="56"/>
    <x v="22"/>
    <s v="2310001620"/>
    <s v="Venting - recompletions"/>
    <n v="0"/>
    <n v="199.68866805936199"/>
    <n v="0"/>
    <n v="0"/>
    <n v="0"/>
    <x v="2"/>
  </r>
  <r>
    <s v="Survey-Based Source"/>
    <s v="56"/>
    <x v="23"/>
    <s v="2310001620"/>
    <s v="Venting - recompletions"/>
    <n v="0"/>
    <n v="3.3429020004796475"/>
    <n v="0"/>
    <n v="0"/>
    <n v="0"/>
    <x v="2"/>
  </r>
  <r>
    <s v="Survey-Based Source"/>
    <s v="56"/>
    <x v="24"/>
    <s v="2310001620"/>
    <s v="Venting - recompletions"/>
    <n v="0"/>
    <n v="9.7121676162367745"/>
    <n v="0"/>
    <n v="0"/>
    <n v="0"/>
    <x v="2"/>
  </r>
  <r>
    <s v="Survey-Based Source"/>
    <s v="56"/>
    <x v="25"/>
    <s v="2310001620"/>
    <s v="Venting - recompletions"/>
    <n v="0"/>
    <n v="25.028989546137606"/>
    <n v="0"/>
    <n v="0"/>
    <n v="0"/>
    <x v="2"/>
  </r>
  <r>
    <s v="Survey-Based Source"/>
    <s v="56"/>
    <x v="26"/>
    <s v="2310001620"/>
    <s v="Venting - recompletions"/>
    <n v="0"/>
    <n v="69.162567780237111"/>
    <n v="0"/>
    <n v="0"/>
    <n v="0"/>
    <x v="2"/>
  </r>
  <r>
    <s v="Survey-Based Source"/>
    <s v="56"/>
    <x v="27"/>
    <s v="2310001620"/>
    <s v="Venting - recompletions"/>
    <n v="0"/>
    <n v="2.3868705262541825"/>
    <n v="0"/>
    <n v="0"/>
    <n v="0"/>
    <x v="2"/>
  </r>
  <r>
    <s v="Survey-Based Source"/>
    <s v="56"/>
    <x v="28"/>
    <s v="2310001620"/>
    <s v="Venting - recompletions"/>
    <n v="0"/>
    <n v="0.3454118189875004"/>
    <n v="0"/>
    <n v="0"/>
    <n v="0"/>
    <x v="2"/>
  </r>
  <r>
    <s v="Survey-Based Source"/>
    <s v="56"/>
    <x v="29"/>
    <s v="2310001620"/>
    <s v="Venting - recompletions"/>
    <n v="0"/>
    <n v="8.1038104157500861"/>
    <n v="0"/>
    <n v="0"/>
    <n v="0"/>
    <x v="2"/>
  </r>
  <r>
    <s v="Survey-Based Source"/>
    <s v="30"/>
    <x v="0"/>
    <s v="2310000220"/>
    <s v="Drill rigs"/>
    <n v="7.0559018658622179"/>
    <n v="1.0732387182302234"/>
    <n v="4.1998847929872865"/>
    <n v="0.51654717897560043"/>
    <n v="0.8520504852659101"/>
    <x v="3"/>
  </r>
  <r>
    <s v="Survey-Based Source"/>
    <s v="30"/>
    <x v="1"/>
    <s v="2310000220"/>
    <s v="Drill rigs"/>
    <n v="0"/>
    <n v="0"/>
    <n v="0"/>
    <n v="0"/>
    <n v="0"/>
    <x v="3"/>
  </r>
  <r>
    <s v="Survey-Based Source"/>
    <s v="56"/>
    <x v="2"/>
    <s v="2310000220"/>
    <s v="Drill rigs"/>
    <n v="61.151149504139219"/>
    <n v="9.3014022246619366"/>
    <n v="36.39900153922315"/>
    <n v="4.4767422177885372"/>
    <n v="7.3844375389712207"/>
    <x v="3"/>
  </r>
  <r>
    <s v="Survey-Based Source"/>
    <s v="56"/>
    <x v="3"/>
    <s v="2310000220"/>
    <s v="Drill rigs"/>
    <n v="2.0159719616749192"/>
    <n v="0.30663963378006381"/>
    <n v="1.1999670837106533"/>
    <n v="0.14758490827874296"/>
    <n v="0.24344299579026002"/>
    <x v="3"/>
  </r>
  <r>
    <s v="Survey-Based Source"/>
    <s v="56"/>
    <x v="4"/>
    <s v="2310000220"/>
    <s v="Drill rigs"/>
    <n v="12.767822423941157"/>
    <n v="1.9420510139404044"/>
    <n v="7.5997915301674706"/>
    <n v="0.9347044190987055"/>
    <n v="1.5418056400049802"/>
    <x v="3"/>
  </r>
  <r>
    <s v="Survey-Based Source"/>
    <s v="56"/>
    <x v="5"/>
    <s v="2310000220"/>
    <s v="Drill rigs"/>
    <n v="52.415271003547907"/>
    <n v="7.9726304782816602"/>
    <n v="31.199144176476985"/>
    <n v="3.8372076152473173"/>
    <n v="6.3295178905467608"/>
    <x v="3"/>
  </r>
  <r>
    <s v="Survey-Based Source"/>
    <s v="56"/>
    <x v="6"/>
    <s v="2310000220"/>
    <s v="Drill rigs"/>
    <n v="21.839696251478294"/>
    <n v="3.3219293659506919"/>
    <n v="12.999643406865411"/>
    <n v="1.598836506353049"/>
    <n v="2.6372991210611505"/>
    <x v="3"/>
  </r>
  <r>
    <s v="Survey-Based Source"/>
    <s v="56"/>
    <x v="7"/>
    <s v="2310000220"/>
    <s v="Drill rigs"/>
    <n v="5.3759252311331185"/>
    <n v="0.81770569008017024"/>
    <n v="3.199912223228409"/>
    <n v="0.39355975540998128"/>
    <n v="0.64918132210736013"/>
    <x v="3"/>
  </r>
  <r>
    <s v="Survey-Based Source"/>
    <s v="56"/>
    <x v="8"/>
    <s v="2310000220"/>
    <s v="Drill rigs"/>
    <n v="11.423841116157877"/>
    <n v="1.7376245914203619"/>
    <n v="6.7998134743603682"/>
    <n v="0.83631448024621025"/>
    <n v="1.3795103094781402"/>
    <x v="3"/>
  </r>
  <r>
    <s v="Survey-Based Source"/>
    <s v="56"/>
    <x v="9"/>
    <s v="2310000220"/>
    <s v="Drill rigs"/>
    <n v="4.0319439233498384"/>
    <n v="0.61327926756012763"/>
    <n v="2.3999341674213066"/>
    <n v="0.29516981655748592"/>
    <n v="0.48688599158052004"/>
    <x v="3"/>
  </r>
  <r>
    <s v="Survey-Based Source"/>
    <s v="30"/>
    <x v="10"/>
    <s v="2310000220"/>
    <s v="Drill rigs"/>
    <n v="0"/>
    <n v="0"/>
    <n v="0"/>
    <n v="0"/>
    <n v="0"/>
    <x v="3"/>
  </r>
  <r>
    <s v="Survey-Based Source"/>
    <s v="30"/>
    <x v="11"/>
    <s v="2310000220"/>
    <s v="Drill rigs"/>
    <n v="0"/>
    <n v="0"/>
    <n v="0"/>
    <n v="0"/>
    <n v="0"/>
    <x v="3"/>
  </r>
  <r>
    <s v="Survey-Based Source"/>
    <s v="56"/>
    <x v="12"/>
    <s v="2310000220"/>
    <s v="Drill rigs"/>
    <n v="0"/>
    <n v="0"/>
    <n v="0"/>
    <n v="0"/>
    <n v="0"/>
    <x v="3"/>
  </r>
  <r>
    <s v="Survey-Based Source"/>
    <s v="56"/>
    <x v="13"/>
    <s v="2310000220"/>
    <s v="Drill rigs"/>
    <n v="0"/>
    <n v="0"/>
    <n v="0"/>
    <n v="0"/>
    <n v="0"/>
    <x v="3"/>
  </r>
  <r>
    <s v="Survey-Based Source"/>
    <s v="56"/>
    <x v="14"/>
    <s v="2310000220"/>
    <s v="Drill rigs"/>
    <n v="0"/>
    <n v="0"/>
    <n v="0"/>
    <n v="0"/>
    <n v="0"/>
    <x v="3"/>
  </r>
  <r>
    <s v="Survey-Based Source"/>
    <s v="56"/>
    <x v="15"/>
    <s v="2310000220"/>
    <s v="Drill rigs"/>
    <n v="0.33599532694581991"/>
    <n v="5.110660563001064E-2"/>
    <n v="0.19999451395177553"/>
    <n v="2.4597484713123827E-2"/>
    <n v="4.0573832631710001E-2"/>
    <x v="3"/>
  </r>
  <r>
    <s v="Survey-Based Source"/>
    <s v="56"/>
    <x v="16"/>
    <s v="2310000220"/>
    <s v="Drill rigs"/>
    <n v="0"/>
    <n v="0"/>
    <n v="0"/>
    <n v="0"/>
    <n v="0"/>
    <x v="3"/>
  </r>
  <r>
    <s v="Survey-Based Source"/>
    <s v="56"/>
    <x v="17"/>
    <s v="2310000220"/>
    <s v="Drill rigs"/>
    <n v="0"/>
    <n v="0"/>
    <n v="0"/>
    <n v="0"/>
    <n v="0"/>
    <x v="3"/>
  </r>
  <r>
    <s v="Survey-Based Source"/>
    <s v="56"/>
    <x v="18"/>
    <s v="2310000220"/>
    <s v="Drill rigs"/>
    <n v="0"/>
    <n v="0"/>
    <n v="0"/>
    <n v="0"/>
    <n v="0"/>
    <x v="3"/>
  </r>
  <r>
    <s v="Survey-Based Source"/>
    <s v="56"/>
    <x v="19"/>
    <s v="2310000220"/>
    <s v="Drill rigs"/>
    <n v="0"/>
    <n v="0"/>
    <n v="0"/>
    <n v="0"/>
    <n v="0"/>
    <x v="3"/>
  </r>
  <r>
    <s v="Survey-Based Source"/>
    <s v="30"/>
    <x v="20"/>
    <s v="2310000220"/>
    <s v="Drill rigs"/>
    <n v="7.0559018658622179"/>
    <n v="1.0732387182302234"/>
    <n v="4.1998847929872865"/>
    <n v="0.51654717897560043"/>
    <n v="0.8520504852659101"/>
    <x v="3"/>
  </r>
  <r>
    <s v="Survey-Based Source"/>
    <s v="30"/>
    <x v="21"/>
    <s v="2310000220"/>
    <s v="Drill rigs"/>
    <n v="0"/>
    <n v="0"/>
    <n v="0"/>
    <n v="0"/>
    <n v="0"/>
    <x v="3"/>
  </r>
  <r>
    <s v="Survey-Based Source"/>
    <s v="56"/>
    <x v="22"/>
    <s v="2310000220"/>
    <s v="Drill rigs"/>
    <n v="61.151149504139219"/>
    <n v="9.3014022246619366"/>
    <n v="36.39900153922315"/>
    <n v="4.4767422177885372"/>
    <n v="7.3844375389712207"/>
    <x v="3"/>
  </r>
  <r>
    <s v="Survey-Based Source"/>
    <s v="56"/>
    <x v="23"/>
    <s v="2310000220"/>
    <s v="Drill rigs"/>
    <n v="2.0159719616749192"/>
    <n v="0.30663963378006381"/>
    <n v="1.1999670837106533"/>
    <n v="0.14758490827874296"/>
    <n v="0.24344299579026002"/>
    <x v="3"/>
  </r>
  <r>
    <s v="Survey-Based Source"/>
    <s v="56"/>
    <x v="24"/>
    <s v="2310000220"/>
    <s v="Drill rigs"/>
    <n v="12.767822423941157"/>
    <n v="1.9420510139404044"/>
    <n v="7.5997915301674706"/>
    <n v="0.9347044190987055"/>
    <n v="1.5418056400049802"/>
    <x v="3"/>
  </r>
  <r>
    <s v="Survey-Based Source"/>
    <s v="56"/>
    <x v="25"/>
    <s v="2310000220"/>
    <s v="Drill rigs"/>
    <n v="52.079275676602087"/>
    <n v="7.9215238726516493"/>
    <n v="30.999149662525209"/>
    <n v="3.8126101305341935"/>
    <n v="6.2889440579150513"/>
    <x v="3"/>
  </r>
  <r>
    <s v="Survey-Based Source"/>
    <s v="56"/>
    <x v="26"/>
    <s v="2310000220"/>
    <s v="Drill rigs"/>
    <n v="21.839696251478294"/>
    <n v="3.3219293659506919"/>
    <n v="12.999643406865411"/>
    <n v="1.598836506353049"/>
    <n v="2.6372991210611505"/>
    <x v="3"/>
  </r>
  <r>
    <s v="Survey-Based Source"/>
    <s v="56"/>
    <x v="27"/>
    <s v="2310000220"/>
    <s v="Drill rigs"/>
    <n v="5.3759252311331185"/>
    <n v="0.81770569008017024"/>
    <n v="3.199912223228409"/>
    <n v="0.39355975540998128"/>
    <n v="0.64918132210736013"/>
    <x v="3"/>
  </r>
  <r>
    <s v="Survey-Based Source"/>
    <s v="56"/>
    <x v="28"/>
    <s v="2310000220"/>
    <s v="Drill rigs"/>
    <n v="11.423841116157877"/>
    <n v="1.7376245914203619"/>
    <n v="6.7998134743603682"/>
    <n v="0.83631448024621025"/>
    <n v="1.3795103094781402"/>
    <x v="3"/>
  </r>
  <r>
    <s v="Survey-Based Source"/>
    <s v="56"/>
    <x v="29"/>
    <s v="2310000220"/>
    <s v="Drill rigs"/>
    <n v="4.0319439233498384"/>
    <n v="0.61327926756012763"/>
    <n v="2.3999341674213066"/>
    <n v="0.29516981655748592"/>
    <n v="0.48688599158052004"/>
    <x v="3"/>
  </r>
  <r>
    <s v="Survey-Based Source"/>
    <s v="30"/>
    <x v="0"/>
    <s v="2310000700"/>
    <s v="Unpermitted Fugitives"/>
    <n v="0"/>
    <n v="19.379547086232407"/>
    <n v="0"/>
    <n v="0"/>
    <n v="0"/>
    <x v="4"/>
  </r>
  <r>
    <s v="Survey-Based Source"/>
    <s v="30"/>
    <x v="1"/>
    <s v="2310000700"/>
    <s v="Unpermitted Fugitives"/>
    <n v="0"/>
    <n v="11.126597940310612"/>
    <n v="0"/>
    <n v="0"/>
    <n v="0"/>
    <x v="4"/>
  </r>
  <r>
    <s v="Survey-Based Source"/>
    <s v="56"/>
    <x v="2"/>
    <s v="2310000700"/>
    <s v="Unpermitted Fugitives"/>
    <n v="0"/>
    <n v="393.70723150021797"/>
    <n v="0"/>
    <n v="0"/>
    <n v="0"/>
    <x v="4"/>
  </r>
  <r>
    <s v="Survey-Based Source"/>
    <s v="56"/>
    <x v="3"/>
    <s v="2310000700"/>
    <s v="Unpermitted Fugitives"/>
    <n v="0"/>
    <n v="199.895119528252"/>
    <n v="0"/>
    <n v="0"/>
    <n v="0"/>
    <x v="4"/>
  </r>
  <r>
    <s v="Survey-Based Source"/>
    <s v="56"/>
    <x v="4"/>
    <s v="2310000700"/>
    <s v="Unpermitted Fugitives"/>
    <n v="0"/>
    <n v="91.698514059801241"/>
    <n v="0"/>
    <n v="0"/>
    <n v="0"/>
    <x v="4"/>
  </r>
  <r>
    <s v="Survey-Based Source"/>
    <s v="56"/>
    <x v="5"/>
    <s v="2310000700"/>
    <s v="Unpermitted Fugitives"/>
    <n v="0"/>
    <n v="57.950010340088369"/>
    <n v="0"/>
    <n v="0"/>
    <n v="0"/>
    <x v="4"/>
  </r>
  <r>
    <s v="Survey-Based Source"/>
    <s v="56"/>
    <x v="6"/>
    <s v="2310000700"/>
    <s v="Unpermitted Fugitives"/>
    <n v="0"/>
    <n v="381.75741671763979"/>
    <n v="0"/>
    <n v="0"/>
    <n v="0"/>
    <x v="4"/>
  </r>
  <r>
    <s v="Survey-Based Source"/>
    <s v="56"/>
    <x v="7"/>
    <s v="2310000700"/>
    <s v="Unpermitted Fugitives"/>
    <n v="0"/>
    <n v="53.522772850804493"/>
    <n v="0"/>
    <n v="0"/>
    <n v="0"/>
    <x v="4"/>
  </r>
  <r>
    <s v="Survey-Based Source"/>
    <s v="56"/>
    <x v="8"/>
    <s v="2310000700"/>
    <s v="Unpermitted Fugitives"/>
    <n v="0"/>
    <n v="3.6584559564483956"/>
    <n v="0"/>
    <n v="0"/>
    <n v="0"/>
    <x v="4"/>
  </r>
  <r>
    <s v="Survey-Based Source"/>
    <s v="56"/>
    <x v="9"/>
    <s v="2310000700"/>
    <s v="Unpermitted Fugitives"/>
    <n v="0"/>
    <n v="242.29126204503967"/>
    <n v="0"/>
    <n v="0"/>
    <n v="0"/>
    <x v="4"/>
  </r>
  <r>
    <s v="Survey-Based Source"/>
    <s v="30"/>
    <x v="10"/>
    <s v="2310000700"/>
    <s v="Unpermitted Fugitives"/>
    <n v="0"/>
    <n v="10.167408462697628"/>
    <n v="0"/>
    <n v="0"/>
    <n v="0"/>
    <x v="4"/>
  </r>
  <r>
    <s v="Survey-Based Source"/>
    <s v="30"/>
    <x v="11"/>
    <s v="2310000700"/>
    <s v="Unpermitted Fugitives"/>
    <n v="0"/>
    <n v="0"/>
    <n v="0"/>
    <n v="0"/>
    <n v="0"/>
    <x v="4"/>
  </r>
  <r>
    <s v="Survey-Based Source"/>
    <s v="56"/>
    <x v="12"/>
    <s v="2310000700"/>
    <s v="Unpermitted Fugitives"/>
    <n v="0"/>
    <n v="0"/>
    <n v="0"/>
    <n v="0"/>
    <n v="0"/>
    <x v="4"/>
  </r>
  <r>
    <s v="Survey-Based Source"/>
    <s v="56"/>
    <x v="13"/>
    <s v="2310000700"/>
    <s v="Unpermitted Fugitives"/>
    <n v="0"/>
    <n v="0"/>
    <n v="0"/>
    <n v="0"/>
    <n v="0"/>
    <x v="4"/>
  </r>
  <r>
    <s v="Survey-Based Source"/>
    <s v="56"/>
    <x v="14"/>
    <s v="2310000700"/>
    <s v="Unpermitted Fugitives"/>
    <n v="0"/>
    <n v="0"/>
    <n v="0"/>
    <n v="0"/>
    <n v="0"/>
    <x v="4"/>
  </r>
  <r>
    <s v="Survey-Based Source"/>
    <s v="56"/>
    <x v="15"/>
    <s v="2310000700"/>
    <s v="Unpermitted Fugitives"/>
    <n v="0"/>
    <n v="0"/>
    <n v="0"/>
    <n v="0"/>
    <n v="0"/>
    <x v="4"/>
  </r>
  <r>
    <s v="Survey-Based Source"/>
    <s v="56"/>
    <x v="16"/>
    <s v="2310000700"/>
    <s v="Unpermitted Fugitives"/>
    <n v="0"/>
    <n v="0"/>
    <n v="0"/>
    <n v="0"/>
    <n v="0"/>
    <x v="4"/>
  </r>
  <r>
    <s v="Survey-Based Source"/>
    <s v="56"/>
    <x v="17"/>
    <s v="2310000700"/>
    <s v="Unpermitted Fugitives"/>
    <n v="0"/>
    <n v="0"/>
    <n v="0"/>
    <n v="0"/>
    <n v="0"/>
    <x v="4"/>
  </r>
  <r>
    <s v="Survey-Based Source"/>
    <s v="56"/>
    <x v="18"/>
    <s v="2310000700"/>
    <s v="Unpermitted Fugitives"/>
    <n v="0"/>
    <n v="0"/>
    <n v="0"/>
    <n v="0"/>
    <n v="0"/>
    <x v="4"/>
  </r>
  <r>
    <s v="Survey-Based Source"/>
    <s v="56"/>
    <x v="19"/>
    <s v="2310000700"/>
    <s v="Unpermitted Fugitives"/>
    <n v="0"/>
    <n v="0"/>
    <n v="0"/>
    <n v="0"/>
    <n v="0"/>
    <x v="4"/>
  </r>
  <r>
    <s v="Survey-Based Source"/>
    <s v="30"/>
    <x v="20"/>
    <s v="2310000700"/>
    <s v="Unpermitted Fugitives"/>
    <n v="0"/>
    <n v="9.2121386235347771"/>
    <n v="0"/>
    <n v="0"/>
    <n v="0"/>
    <x v="4"/>
  </r>
  <r>
    <s v="Survey-Based Source"/>
    <s v="30"/>
    <x v="21"/>
    <s v="2310000700"/>
    <s v="Unpermitted Fugitives"/>
    <n v="0"/>
    <n v="11.126597940310612"/>
    <n v="0"/>
    <n v="0"/>
    <n v="0"/>
    <x v="4"/>
  </r>
  <r>
    <s v="Survey-Based Source"/>
    <s v="56"/>
    <x v="22"/>
    <s v="2310000700"/>
    <s v="Unpermitted Fugitives"/>
    <n v="0"/>
    <n v="393.70723150021797"/>
    <n v="0"/>
    <n v="0"/>
    <n v="0"/>
    <x v="4"/>
  </r>
  <r>
    <s v="Survey-Based Source"/>
    <s v="56"/>
    <x v="23"/>
    <s v="2310000700"/>
    <s v="Unpermitted Fugitives"/>
    <n v="0"/>
    <n v="199.895119528252"/>
    <n v="0"/>
    <n v="0"/>
    <n v="0"/>
    <x v="4"/>
  </r>
  <r>
    <s v="Survey-Based Source"/>
    <s v="56"/>
    <x v="24"/>
    <s v="2310000700"/>
    <s v="Unpermitted Fugitives"/>
    <n v="0"/>
    <n v="91.698514059801241"/>
    <n v="0"/>
    <n v="0"/>
    <n v="0"/>
    <x v="4"/>
  </r>
  <r>
    <s v="Survey-Based Source"/>
    <s v="56"/>
    <x v="25"/>
    <s v="2310000700"/>
    <s v="Unpermitted Fugitives"/>
    <n v="0"/>
    <n v="57.950010340088369"/>
    <n v="0"/>
    <n v="0"/>
    <n v="0"/>
    <x v="4"/>
  </r>
  <r>
    <s v="Survey-Based Source"/>
    <s v="56"/>
    <x v="26"/>
    <s v="2310000700"/>
    <s v="Unpermitted Fugitives"/>
    <n v="0"/>
    <n v="381.75741671763979"/>
    <n v="0"/>
    <n v="0"/>
    <n v="0"/>
    <x v="4"/>
  </r>
  <r>
    <s v="Survey-Based Source"/>
    <s v="56"/>
    <x v="27"/>
    <s v="2310000700"/>
    <s v="Unpermitted Fugitives"/>
    <n v="0"/>
    <n v="53.522772850804493"/>
    <n v="0"/>
    <n v="0"/>
    <n v="0"/>
    <x v="4"/>
  </r>
  <r>
    <s v="Survey-Based Source"/>
    <s v="56"/>
    <x v="28"/>
    <s v="2310000700"/>
    <s v="Unpermitted Fugitives"/>
    <n v="0"/>
    <n v="3.6584559564483956"/>
    <n v="0"/>
    <n v="0"/>
    <n v="0"/>
    <x v="4"/>
  </r>
  <r>
    <s v="Survey-Based Source"/>
    <s v="56"/>
    <x v="29"/>
    <s v="2310000700"/>
    <s v="Unpermitted Fugitives"/>
    <n v="0"/>
    <n v="242.29126204503967"/>
    <n v="0"/>
    <n v="0"/>
    <n v="0"/>
    <x v="4"/>
  </r>
  <r>
    <s v="Survey-Based Source"/>
    <s v="30"/>
    <x v="0"/>
    <s v="2310000100"/>
    <s v="Heaters"/>
    <n v="23.606995560699978"/>
    <n v="1.2983847558384991"/>
    <n v="19.829876270987985"/>
    <n v="0.14164197336419992"/>
    <n v="1.7941316626131989"/>
    <x v="5"/>
  </r>
  <r>
    <s v="Survey-Based Source"/>
    <s v="30"/>
    <x v="1"/>
    <s v="2310000100"/>
    <s v="Heaters"/>
    <n v="1.4443098549795346"/>
    <n v="7.9437042023874416E-2"/>
    <n v="1.2132202781828092"/>
    <n v="8.6658591298772094E-3"/>
    <n v="0.10976754897844465"/>
    <x v="5"/>
  </r>
  <r>
    <s v="Survey-Based Source"/>
    <s v="56"/>
    <x v="2"/>
    <s v="2310000100"/>
    <s v="Heaters"/>
    <n v="351.73925347561942"/>
    <n v="19.345658941159073"/>
    <n v="295.46097291952032"/>
    <n v="2.1104355208537169"/>
    <n v="26.732183264147082"/>
    <x v="5"/>
  </r>
  <r>
    <s v="Survey-Based Source"/>
    <s v="56"/>
    <x v="3"/>
    <s v="2310000100"/>
    <s v="Heaters"/>
    <n v="26.122086859888476"/>
    <n v="1.4367147772938664"/>
    <n v="21.942552962306323"/>
    <n v="0.1567325211593309"/>
    <n v="1.9852786013515247"/>
    <x v="5"/>
  </r>
  <r>
    <s v="Survey-Based Source"/>
    <s v="56"/>
    <x v="4"/>
    <s v="2310000100"/>
    <s v="Heaters"/>
    <n v="11.903105356555475"/>
    <n v="0.65467079461055133"/>
    <n v="9.9986084995065987"/>
    <n v="7.141863213933286E-2"/>
    <n v="0.90463600709821623"/>
    <x v="5"/>
  </r>
  <r>
    <s v="Survey-Based Source"/>
    <s v="56"/>
    <x v="5"/>
    <s v="2310000100"/>
    <s v="Heaters"/>
    <n v="88.053097365648867"/>
    <n v="4.8429203551106887"/>
    <n v="73.964601787145043"/>
    <n v="0.52831858419389321"/>
    <n v="6.6920353997893152"/>
    <x v="5"/>
  </r>
  <r>
    <s v="Survey-Based Source"/>
    <s v="56"/>
    <x v="6"/>
    <s v="2310000100"/>
    <s v="Heaters"/>
    <n v="49.579671056280226"/>
    <n v="2.7268819080954132"/>
    <n v="41.64692368727539"/>
    <n v="0.29747802633768139"/>
    <n v="3.7680550002772981"/>
    <x v="5"/>
  </r>
  <r>
    <s v="Survey-Based Source"/>
    <s v="56"/>
    <x v="7"/>
    <s v="2310000100"/>
    <s v="Heaters"/>
    <n v="6.9476284403325899"/>
    <n v="0.38211956421829252"/>
    <n v="5.836007889879375"/>
    <n v="4.1685770641995537E-2"/>
    <n v="0.52801976146527696"/>
    <x v="5"/>
  </r>
  <r>
    <s v="Survey-Based Source"/>
    <s v="56"/>
    <x v="8"/>
    <s v="2310000100"/>
    <s v="Heaters"/>
    <n v="73.311176087237087"/>
    <n v="4.0321146847980396"/>
    <n v="61.581387913279144"/>
    <n v="0.43986705652342251"/>
    <n v="5.5716493826300182"/>
    <x v="5"/>
  </r>
  <r>
    <s v="Survey-Based Source"/>
    <s v="56"/>
    <x v="9"/>
    <s v="2310000100"/>
    <s v="Heaters"/>
    <n v="31.45109218688194"/>
    <n v="1.7298100702785069"/>
    <n v="26.418917436980827"/>
    <n v="0.18870655312129164"/>
    <n v="2.3902830062030276"/>
    <x v="5"/>
  </r>
  <r>
    <s v="Survey-Based Source"/>
    <s v="30"/>
    <x v="10"/>
    <s v="2310000100"/>
    <s v="Heaters"/>
    <n v="1.319800384722678"/>
    <n v="7.2589021159747316E-2"/>
    <n v="1.1086323231670496"/>
    <n v="7.918802308336071E-3"/>
    <n v="0.10030482923892356"/>
    <x v="5"/>
  </r>
  <r>
    <s v="Survey-Based Source"/>
    <s v="30"/>
    <x v="11"/>
    <s v="2310000100"/>
    <s v="Heaters"/>
    <n v="0"/>
    <n v="0"/>
    <n v="0"/>
    <n v="0"/>
    <n v="0"/>
    <x v="5"/>
  </r>
  <r>
    <s v="Survey-Based Source"/>
    <s v="56"/>
    <x v="12"/>
    <s v="2310000100"/>
    <s v="Heaters"/>
    <n v="0"/>
    <n v="0"/>
    <n v="0"/>
    <n v="0"/>
    <n v="0"/>
    <x v="5"/>
  </r>
  <r>
    <s v="Survey-Based Source"/>
    <s v="56"/>
    <x v="13"/>
    <s v="2310000100"/>
    <s v="Heaters"/>
    <n v="0"/>
    <n v="0"/>
    <n v="0"/>
    <n v="0"/>
    <n v="0"/>
    <x v="5"/>
  </r>
  <r>
    <s v="Survey-Based Source"/>
    <s v="56"/>
    <x v="14"/>
    <s v="2310000100"/>
    <s v="Heaters"/>
    <n v="0"/>
    <n v="0"/>
    <n v="0"/>
    <n v="0"/>
    <n v="0"/>
    <x v="5"/>
  </r>
  <r>
    <s v="Survey-Based Source"/>
    <s v="56"/>
    <x v="15"/>
    <s v="2310000100"/>
    <s v="Heaters"/>
    <n v="0"/>
    <n v="0"/>
    <n v="0"/>
    <n v="0"/>
    <n v="0"/>
    <x v="5"/>
  </r>
  <r>
    <s v="Survey-Based Source"/>
    <s v="56"/>
    <x v="16"/>
    <s v="2310000100"/>
    <s v="Heaters"/>
    <n v="0"/>
    <n v="0"/>
    <n v="0"/>
    <n v="0"/>
    <n v="0"/>
    <x v="5"/>
  </r>
  <r>
    <s v="Survey-Based Source"/>
    <s v="56"/>
    <x v="17"/>
    <s v="2310000100"/>
    <s v="Heaters"/>
    <n v="0"/>
    <n v="0"/>
    <n v="0"/>
    <n v="0"/>
    <n v="0"/>
    <x v="5"/>
  </r>
  <r>
    <s v="Survey-Based Source"/>
    <s v="56"/>
    <x v="18"/>
    <s v="2310000100"/>
    <s v="Heaters"/>
    <n v="0"/>
    <n v="0"/>
    <n v="0"/>
    <n v="0"/>
    <n v="0"/>
    <x v="5"/>
  </r>
  <r>
    <s v="Survey-Based Source"/>
    <s v="56"/>
    <x v="19"/>
    <s v="2310000100"/>
    <s v="Heaters"/>
    <n v="0"/>
    <n v="0"/>
    <n v="0"/>
    <n v="0"/>
    <n v="0"/>
    <x v="5"/>
  </r>
  <r>
    <s v="Survey-Based Source"/>
    <s v="30"/>
    <x v="20"/>
    <s v="2310000100"/>
    <s v="Heaters"/>
    <n v="22.287195175977299"/>
    <n v="1.2257957346787518"/>
    <n v="18.721243947820934"/>
    <n v="0.13372317105586384"/>
    <n v="1.6938268333742752"/>
    <x v="5"/>
  </r>
  <r>
    <s v="Survey-Based Source"/>
    <s v="30"/>
    <x v="21"/>
    <s v="2310000100"/>
    <s v="Heaters"/>
    <n v="1.4443098549795346"/>
    <n v="7.9437042023874416E-2"/>
    <n v="1.2132202781828092"/>
    <n v="8.6658591298772094E-3"/>
    <n v="0.10976754897844465"/>
    <x v="5"/>
  </r>
  <r>
    <s v="Survey-Based Source"/>
    <s v="56"/>
    <x v="22"/>
    <s v="2310000100"/>
    <s v="Heaters"/>
    <n v="351.73925347561942"/>
    <n v="19.345658941159073"/>
    <n v="295.46097291952032"/>
    <n v="2.1104355208537169"/>
    <n v="26.732183264147082"/>
    <x v="5"/>
  </r>
  <r>
    <s v="Survey-Based Source"/>
    <s v="56"/>
    <x v="23"/>
    <s v="2310000100"/>
    <s v="Heaters"/>
    <n v="26.122086859888476"/>
    <n v="1.4367147772938664"/>
    <n v="21.942552962306323"/>
    <n v="0.1567325211593309"/>
    <n v="1.9852786013515247"/>
    <x v="5"/>
  </r>
  <r>
    <s v="Survey-Based Source"/>
    <s v="56"/>
    <x v="24"/>
    <s v="2310000100"/>
    <s v="Heaters"/>
    <n v="11.903105356555475"/>
    <n v="0.65467079461055133"/>
    <n v="9.9986084995065987"/>
    <n v="7.141863213933286E-2"/>
    <n v="0.90463600709821623"/>
    <x v="5"/>
  </r>
  <r>
    <s v="Survey-Based Source"/>
    <s v="56"/>
    <x v="25"/>
    <s v="2310000100"/>
    <s v="Heaters"/>
    <n v="88.053097365648867"/>
    <n v="4.8429203551106887"/>
    <n v="73.964601787145043"/>
    <n v="0.52831858419389321"/>
    <n v="6.6920353997893152"/>
    <x v="5"/>
  </r>
  <r>
    <s v="Survey-Based Source"/>
    <s v="56"/>
    <x v="26"/>
    <s v="2310000100"/>
    <s v="Heaters"/>
    <n v="49.579671056280226"/>
    <n v="2.7268819080954132"/>
    <n v="41.64692368727539"/>
    <n v="0.29747802633768139"/>
    <n v="3.7680550002772981"/>
    <x v="5"/>
  </r>
  <r>
    <s v="Survey-Based Source"/>
    <s v="56"/>
    <x v="27"/>
    <s v="2310000100"/>
    <s v="Heaters"/>
    <n v="6.9476284403325899"/>
    <n v="0.38211956421829252"/>
    <n v="5.836007889879375"/>
    <n v="4.1685770641995537E-2"/>
    <n v="0.52801976146527696"/>
    <x v="5"/>
  </r>
  <r>
    <s v="Survey-Based Source"/>
    <s v="56"/>
    <x v="28"/>
    <s v="2310000100"/>
    <s v="Heaters"/>
    <n v="73.311176087237087"/>
    <n v="4.0321146847980396"/>
    <n v="61.581387913279144"/>
    <n v="0.43986705652342251"/>
    <n v="5.5716493826300182"/>
    <x v="5"/>
  </r>
  <r>
    <s v="Survey-Based Source"/>
    <s v="56"/>
    <x v="29"/>
    <s v="2310000100"/>
    <s v="Heaters"/>
    <n v="31.45109218688194"/>
    <n v="1.7298100702785069"/>
    <n v="26.418917436980827"/>
    <n v="0.18870655312129164"/>
    <n v="2.3902830062030276"/>
    <x v="5"/>
  </r>
  <r>
    <s v="Survey-Based Source"/>
    <s v="30"/>
    <x v="0"/>
    <s v="2310000300"/>
    <s v="Pneumatic devices"/>
    <n v="0"/>
    <n v="25.321719013238251"/>
    <n v="0"/>
    <n v="0"/>
    <n v="0"/>
    <x v="6"/>
  </r>
  <r>
    <s v="Survey-Based Source"/>
    <s v="30"/>
    <x v="1"/>
    <s v="2310000300"/>
    <s v="Pneumatic devices"/>
    <n v="0"/>
    <n v="14.541183584328797"/>
    <n v="0"/>
    <n v="0"/>
    <n v="0"/>
    <x v="6"/>
  </r>
  <r>
    <s v="Survey-Based Source"/>
    <s v="56"/>
    <x v="2"/>
    <s v="2310000300"/>
    <s v="Pneumatic devices"/>
    <n v="0"/>
    <n v="514.45708631647756"/>
    <n v="0"/>
    <n v="0"/>
    <n v="0"/>
    <x v="6"/>
  </r>
  <r>
    <s v="Survey-Based Source"/>
    <s v="56"/>
    <x v="3"/>
    <s v="2310000300"/>
    <s v="Pneumatic devices"/>
    <n v="0"/>
    <n v="261.23988441722622"/>
    <n v="0"/>
    <n v="0"/>
    <n v="0"/>
    <x v="6"/>
  </r>
  <r>
    <s v="Survey-Based Source"/>
    <s v="56"/>
    <x v="4"/>
    <s v="2310000300"/>
    <s v="Pneumatic devices"/>
    <n v="0"/>
    <n v="119.83940953981318"/>
    <n v="0"/>
    <n v="0"/>
    <n v="0"/>
    <x v="6"/>
  </r>
  <r>
    <s v="Survey-Based Source"/>
    <s v="56"/>
    <x v="5"/>
    <s v="2310000300"/>
    <s v="Pneumatic devices"/>
    <n v="0"/>
    <n v="75.714449245557816"/>
    <n v="0"/>
    <n v="0"/>
    <n v="0"/>
    <x v="6"/>
  </r>
  <r>
    <s v="Survey-Based Source"/>
    <s v="56"/>
    <x v="6"/>
    <s v="2310000300"/>
    <s v="Pneumatic devices"/>
    <n v="0"/>
    <n v="498.91302298282909"/>
    <n v="0"/>
    <n v="0"/>
    <n v="0"/>
    <x v="6"/>
  </r>
  <r>
    <s v="Survey-Based Source"/>
    <s v="56"/>
    <x v="7"/>
    <s v="2310000300"/>
    <s v="Pneumatic devices"/>
    <n v="0"/>
    <n v="69.948107241857485"/>
    <n v="0"/>
    <n v="0"/>
    <n v="0"/>
    <x v="6"/>
  </r>
  <r>
    <s v="Survey-Based Source"/>
    <s v="56"/>
    <x v="8"/>
    <s v="2310000300"/>
    <s v="Pneumatic devices"/>
    <n v="0"/>
    <n v="4.7635007453922187"/>
    <n v="0"/>
    <n v="0"/>
    <n v="0"/>
    <x v="6"/>
  </r>
  <r>
    <s v="Survey-Based Source"/>
    <s v="56"/>
    <x v="9"/>
    <s v="2310000300"/>
    <s v="Pneumatic devices"/>
    <n v="0"/>
    <n v="316.64680805184946"/>
    <n v="0"/>
    <n v="0"/>
    <n v="0"/>
    <x v="6"/>
  </r>
  <r>
    <s v="Survey-Based Source"/>
    <s v="30"/>
    <x v="10"/>
    <s v="2310000300"/>
    <s v="Pneumatic devices"/>
    <n v="0"/>
    <n v="13.287633275334935"/>
    <n v="0"/>
    <n v="0"/>
    <n v="0"/>
    <x v="6"/>
  </r>
  <r>
    <s v="Survey-Based Source"/>
    <s v="30"/>
    <x v="11"/>
    <s v="2310000300"/>
    <s v="Pneumatic devices"/>
    <n v="0"/>
    <n v="0"/>
    <n v="0"/>
    <n v="0"/>
    <n v="0"/>
    <x v="6"/>
  </r>
  <r>
    <s v="Survey-Based Source"/>
    <s v="56"/>
    <x v="12"/>
    <s v="2310000300"/>
    <s v="Pneumatic devices"/>
    <n v="0"/>
    <n v="0"/>
    <n v="0"/>
    <n v="0"/>
    <n v="0"/>
    <x v="6"/>
  </r>
  <r>
    <s v="Survey-Based Source"/>
    <s v="56"/>
    <x v="13"/>
    <s v="2310000300"/>
    <s v="Pneumatic devices"/>
    <n v="0"/>
    <n v="0"/>
    <n v="0"/>
    <n v="0"/>
    <n v="0"/>
    <x v="6"/>
  </r>
  <r>
    <s v="Survey-Based Source"/>
    <s v="56"/>
    <x v="14"/>
    <s v="2310000300"/>
    <s v="Pneumatic devices"/>
    <n v="0"/>
    <n v="0"/>
    <n v="0"/>
    <n v="0"/>
    <n v="0"/>
    <x v="6"/>
  </r>
  <r>
    <s v="Survey-Based Source"/>
    <s v="56"/>
    <x v="15"/>
    <s v="2310000300"/>
    <s v="Pneumatic devices"/>
    <n v="0"/>
    <n v="0"/>
    <n v="0"/>
    <n v="0"/>
    <n v="0"/>
    <x v="6"/>
  </r>
  <r>
    <s v="Survey-Based Source"/>
    <s v="56"/>
    <x v="16"/>
    <s v="2310000300"/>
    <s v="Pneumatic devices"/>
    <n v="0"/>
    <n v="0"/>
    <n v="0"/>
    <n v="0"/>
    <n v="0"/>
    <x v="6"/>
  </r>
  <r>
    <s v="Survey-Based Source"/>
    <s v="56"/>
    <x v="17"/>
    <s v="2310000300"/>
    <s v="Pneumatic devices"/>
    <n v="0"/>
    <n v="0"/>
    <n v="0"/>
    <n v="0"/>
    <n v="0"/>
    <x v="6"/>
  </r>
  <r>
    <s v="Survey-Based Source"/>
    <s v="56"/>
    <x v="18"/>
    <s v="2310000300"/>
    <s v="Pneumatic devices"/>
    <n v="0"/>
    <n v="0"/>
    <n v="0"/>
    <n v="0"/>
    <n v="0"/>
    <x v="6"/>
  </r>
  <r>
    <s v="Survey-Based Source"/>
    <s v="56"/>
    <x v="19"/>
    <s v="2310000300"/>
    <s v="Pneumatic devices"/>
    <n v="0"/>
    <n v="0"/>
    <n v="0"/>
    <n v="0"/>
    <n v="0"/>
    <x v="6"/>
  </r>
  <r>
    <s v="Survey-Based Source"/>
    <s v="30"/>
    <x v="20"/>
    <s v="2310000300"/>
    <s v="Pneumatic devices"/>
    <n v="0"/>
    <n v="12.034085737903318"/>
    <n v="0"/>
    <n v="0"/>
    <n v="0"/>
    <x v="6"/>
  </r>
  <r>
    <s v="Survey-Based Source"/>
    <s v="30"/>
    <x v="21"/>
    <s v="2310000300"/>
    <s v="Pneumatic devices"/>
    <n v="0"/>
    <n v="14.541183584328797"/>
    <n v="0"/>
    <n v="0"/>
    <n v="0"/>
    <x v="6"/>
  </r>
  <r>
    <s v="Survey-Based Source"/>
    <s v="56"/>
    <x v="22"/>
    <s v="2310000300"/>
    <s v="Pneumatic devices"/>
    <n v="0"/>
    <n v="514.45708631647756"/>
    <n v="0"/>
    <n v="0"/>
    <n v="0"/>
    <x v="6"/>
  </r>
  <r>
    <s v="Survey-Based Source"/>
    <s v="56"/>
    <x v="23"/>
    <s v="2310000300"/>
    <s v="Pneumatic devices"/>
    <n v="0"/>
    <n v="261.23988441722622"/>
    <n v="0"/>
    <n v="0"/>
    <n v="0"/>
    <x v="6"/>
  </r>
  <r>
    <s v="Survey-Based Source"/>
    <s v="56"/>
    <x v="24"/>
    <s v="2310000300"/>
    <s v="Pneumatic devices"/>
    <n v="0"/>
    <n v="119.83940953981318"/>
    <n v="0"/>
    <n v="0"/>
    <n v="0"/>
    <x v="6"/>
  </r>
  <r>
    <s v="Survey-Based Source"/>
    <s v="56"/>
    <x v="25"/>
    <s v="2310000300"/>
    <s v="Pneumatic devices"/>
    <n v="0"/>
    <n v="75.714449245557816"/>
    <n v="0"/>
    <n v="0"/>
    <n v="0"/>
    <x v="6"/>
  </r>
  <r>
    <s v="Survey-Based Source"/>
    <s v="56"/>
    <x v="26"/>
    <s v="2310000300"/>
    <s v="Pneumatic devices"/>
    <n v="0"/>
    <n v="498.91302298282909"/>
    <n v="0"/>
    <n v="0"/>
    <n v="0"/>
    <x v="6"/>
  </r>
  <r>
    <s v="Survey-Based Source"/>
    <s v="56"/>
    <x v="27"/>
    <s v="2310000300"/>
    <s v="Pneumatic devices"/>
    <n v="0"/>
    <n v="69.948107241857485"/>
    <n v="0"/>
    <n v="0"/>
    <n v="0"/>
    <x v="6"/>
  </r>
  <r>
    <s v="Survey-Based Source"/>
    <s v="56"/>
    <x v="28"/>
    <s v="2310000300"/>
    <s v="Pneumatic devices"/>
    <n v="0"/>
    <n v="4.7635007453922187"/>
    <n v="0"/>
    <n v="0"/>
    <n v="0"/>
    <x v="6"/>
  </r>
  <r>
    <s v="Survey-Based Source"/>
    <s v="56"/>
    <x v="29"/>
    <s v="2310000300"/>
    <s v="Pneumatic devices"/>
    <n v="0"/>
    <n v="316.64680805184946"/>
    <n v="0"/>
    <n v="0"/>
    <n v="0"/>
    <x v="6"/>
  </r>
  <r>
    <s v="Survey-Based Source"/>
    <s v="30"/>
    <x v="0"/>
    <s v="2310003200"/>
    <s v="Pneumatic pumps"/>
    <n v="0"/>
    <n v="0.12267043925720751"/>
    <n v="0"/>
    <n v="0"/>
    <n v="0"/>
    <x v="7"/>
  </r>
  <r>
    <s v="Survey-Based Source"/>
    <s v="30"/>
    <x v="1"/>
    <s v="2310003200"/>
    <s v="Pneumatic pumps"/>
    <n v="0"/>
    <n v="7.0444410662554816E-2"/>
    <n v="0"/>
    <n v="0"/>
    <n v="0"/>
    <x v="7"/>
  </r>
  <r>
    <s v="Survey-Based Source"/>
    <s v="56"/>
    <x v="2"/>
    <s v="2310003200"/>
    <s v="Pneumatic pumps"/>
    <n v="0"/>
    <n v="2.4922746668890081"/>
    <n v="0"/>
    <n v="0"/>
    <n v="0"/>
    <x v="7"/>
  </r>
  <r>
    <s v="Survey-Based Source"/>
    <s v="56"/>
    <x v="3"/>
    <s v="2310003200"/>
    <s v="Pneumatic pumps"/>
    <n v="0"/>
    <n v="1.2655702743169328"/>
    <n v="0"/>
    <n v="0"/>
    <n v="0"/>
    <x v="7"/>
  </r>
  <r>
    <s v="Survey-Based Source"/>
    <s v="56"/>
    <x v="4"/>
    <s v="2310003200"/>
    <s v="Pneumatic pumps"/>
    <n v="0"/>
    <n v="0.58055910856381365"/>
    <n v="0"/>
    <n v="0"/>
    <n v="0"/>
    <x v="7"/>
  </r>
  <r>
    <s v="Survey-Based Source"/>
    <s v="56"/>
    <x v="5"/>
    <s v="2310003200"/>
    <s v="Pneumatic pumps"/>
    <n v="0"/>
    <n v="0.36679675896709574"/>
    <n v="0"/>
    <n v="0"/>
    <n v="0"/>
    <x v="7"/>
  </r>
  <r>
    <s v="Survey-Based Source"/>
    <s v="56"/>
    <x v="6"/>
    <s v="2310003200"/>
    <s v="Pneumatic pumps"/>
    <n v="0"/>
    <n v="2.4169720210083456"/>
    <n v="0"/>
    <n v="0"/>
    <n v="0"/>
    <x v="7"/>
  </r>
  <r>
    <s v="Survey-Based Source"/>
    <s v="56"/>
    <x v="7"/>
    <s v="2310003200"/>
    <s v="Pneumatic pumps"/>
    <n v="0"/>
    <n v="0.33886190646297915"/>
    <n v="0"/>
    <n v="0"/>
    <n v="0"/>
    <x v="7"/>
  </r>
  <r>
    <s v="Survey-Based Source"/>
    <s v="56"/>
    <x v="8"/>
    <s v="2310003200"/>
    <s v="Pneumatic pumps"/>
    <n v="0"/>
    <n v="2.3076617286009335E-2"/>
    <n v="0"/>
    <n v="0"/>
    <n v="0"/>
    <x v="7"/>
  </r>
  <r>
    <s v="Survey-Based Source"/>
    <s v="56"/>
    <x v="9"/>
    <s v="2310003200"/>
    <s v="Pneumatic pumps"/>
    <n v="0"/>
    <n v="1.5339877701173572"/>
    <n v="0"/>
    <n v="0"/>
    <n v="0"/>
    <x v="7"/>
  </r>
  <r>
    <s v="Survey-Based Source"/>
    <s v="30"/>
    <x v="10"/>
    <s v="2310003200"/>
    <s v="Pneumatic pumps"/>
    <n v="0"/>
    <n v="6.4371616639920776E-2"/>
    <n v="0"/>
    <n v="0"/>
    <n v="0"/>
    <x v="7"/>
  </r>
  <r>
    <s v="Survey-Based Source"/>
    <s v="30"/>
    <x v="11"/>
    <s v="2310003200"/>
    <s v="Pneumatic pumps"/>
    <n v="0"/>
    <n v="0"/>
    <n v="0"/>
    <n v="0"/>
    <n v="0"/>
    <x v="7"/>
  </r>
  <r>
    <s v="Survey-Based Source"/>
    <s v="56"/>
    <x v="12"/>
    <s v="2310003200"/>
    <s v="Pneumatic pumps"/>
    <n v="0"/>
    <n v="0"/>
    <n v="0"/>
    <n v="0"/>
    <n v="0"/>
    <x v="7"/>
  </r>
  <r>
    <s v="Survey-Based Source"/>
    <s v="56"/>
    <x v="13"/>
    <s v="2310003200"/>
    <s v="Pneumatic pumps"/>
    <n v="0"/>
    <n v="0"/>
    <n v="0"/>
    <n v="0"/>
    <n v="0"/>
    <x v="7"/>
  </r>
  <r>
    <s v="Survey-Based Source"/>
    <s v="56"/>
    <x v="14"/>
    <s v="2310003200"/>
    <s v="Pneumatic pumps"/>
    <n v="0"/>
    <n v="0"/>
    <n v="0"/>
    <n v="0"/>
    <n v="0"/>
    <x v="7"/>
  </r>
  <r>
    <s v="Survey-Based Source"/>
    <s v="56"/>
    <x v="15"/>
    <s v="2310003200"/>
    <s v="Pneumatic pumps"/>
    <n v="0"/>
    <n v="0"/>
    <n v="0"/>
    <n v="0"/>
    <n v="0"/>
    <x v="7"/>
  </r>
  <r>
    <s v="Survey-Based Source"/>
    <s v="56"/>
    <x v="16"/>
    <s v="2310003200"/>
    <s v="Pneumatic pumps"/>
    <n v="0"/>
    <n v="0"/>
    <n v="0"/>
    <n v="0"/>
    <n v="0"/>
    <x v="7"/>
  </r>
  <r>
    <s v="Survey-Based Source"/>
    <s v="56"/>
    <x v="17"/>
    <s v="2310003200"/>
    <s v="Pneumatic pumps"/>
    <n v="0"/>
    <n v="0"/>
    <n v="0"/>
    <n v="0"/>
    <n v="0"/>
    <x v="7"/>
  </r>
  <r>
    <s v="Survey-Based Source"/>
    <s v="56"/>
    <x v="18"/>
    <s v="2310003200"/>
    <s v="Pneumatic pumps"/>
    <n v="0"/>
    <n v="0"/>
    <n v="0"/>
    <n v="0"/>
    <n v="0"/>
    <x v="7"/>
  </r>
  <r>
    <s v="Survey-Based Source"/>
    <s v="56"/>
    <x v="19"/>
    <s v="2310003200"/>
    <s v="Pneumatic pumps"/>
    <n v="0"/>
    <n v="0"/>
    <n v="0"/>
    <n v="0"/>
    <n v="0"/>
    <x v="7"/>
  </r>
  <r>
    <s v="Survey-Based Source"/>
    <s v="30"/>
    <x v="20"/>
    <s v="2310003200"/>
    <s v="Pneumatic pumps"/>
    <n v="0"/>
    <n v="5.8298822617286736E-2"/>
    <n v="0"/>
    <n v="0"/>
    <n v="0"/>
    <x v="7"/>
  </r>
  <r>
    <s v="Survey-Based Source"/>
    <s v="30"/>
    <x v="21"/>
    <s v="2310003200"/>
    <s v="Pneumatic pumps"/>
    <n v="0"/>
    <n v="7.0444410662554816E-2"/>
    <n v="0"/>
    <n v="0"/>
    <n v="0"/>
    <x v="7"/>
  </r>
  <r>
    <s v="Survey-Based Source"/>
    <s v="56"/>
    <x v="22"/>
    <s v="2310003200"/>
    <s v="Pneumatic pumps"/>
    <n v="0"/>
    <n v="2.4922746668890081"/>
    <n v="0"/>
    <n v="0"/>
    <n v="0"/>
    <x v="7"/>
  </r>
  <r>
    <s v="Survey-Based Source"/>
    <s v="56"/>
    <x v="23"/>
    <s v="2310003200"/>
    <s v="Pneumatic pumps"/>
    <n v="0"/>
    <n v="1.2655702743169328"/>
    <n v="0"/>
    <n v="0"/>
    <n v="0"/>
    <x v="7"/>
  </r>
  <r>
    <s v="Survey-Based Source"/>
    <s v="56"/>
    <x v="24"/>
    <s v="2310003200"/>
    <s v="Pneumatic pumps"/>
    <n v="0"/>
    <n v="0.58055910856381365"/>
    <n v="0"/>
    <n v="0"/>
    <n v="0"/>
    <x v="7"/>
  </r>
  <r>
    <s v="Survey-Based Source"/>
    <s v="56"/>
    <x v="25"/>
    <s v="2310003200"/>
    <s v="Pneumatic pumps"/>
    <n v="0"/>
    <n v="0.36679675896709574"/>
    <n v="0"/>
    <n v="0"/>
    <n v="0"/>
    <x v="7"/>
  </r>
  <r>
    <s v="Survey-Based Source"/>
    <s v="56"/>
    <x v="26"/>
    <s v="2310003200"/>
    <s v="Pneumatic pumps"/>
    <n v="0"/>
    <n v="2.4169720210083456"/>
    <n v="0"/>
    <n v="0"/>
    <n v="0"/>
    <x v="7"/>
  </r>
  <r>
    <s v="Survey-Based Source"/>
    <s v="56"/>
    <x v="27"/>
    <s v="2310003200"/>
    <s v="Pneumatic pumps"/>
    <n v="0"/>
    <n v="0.33886190646297915"/>
    <n v="0"/>
    <n v="0"/>
    <n v="0"/>
    <x v="7"/>
  </r>
  <r>
    <s v="Survey-Based Source"/>
    <s v="56"/>
    <x v="28"/>
    <s v="2310003200"/>
    <s v="Pneumatic pumps"/>
    <n v="0"/>
    <n v="2.3076617286009335E-2"/>
    <n v="0"/>
    <n v="0"/>
    <n v="0"/>
    <x v="7"/>
  </r>
  <r>
    <s v="Survey-Based Source"/>
    <s v="56"/>
    <x v="29"/>
    <s v="2310003200"/>
    <s v="Pneumatic pumps"/>
    <n v="0"/>
    <n v="1.5339877701173572"/>
    <n v="0"/>
    <n v="0"/>
    <n v="0"/>
    <x v="7"/>
  </r>
  <r>
    <s v="Survey-Based Source"/>
    <s v="30"/>
    <x v="0"/>
    <s v="2310000230"/>
    <s v="Workover rigs"/>
    <n v="20.859117435424654"/>
    <n v="3.0099540769949611"/>
    <n v="12.210265091402988"/>
    <n v="0.30681343852953424"/>
    <n v="2.4940390408557138"/>
    <x v="8"/>
  </r>
  <r>
    <s v="Survey-Based Source"/>
    <s v="30"/>
    <x v="1"/>
    <s v="2310000230"/>
    <s v="Workover rigs"/>
    <n v="1.2761907291715504"/>
    <n v="0.18415330850813053"/>
    <n v="0.74704153512803084"/>
    <n v="1.8771286323536904E-2"/>
    <n v="0.15258888646585589"/>
    <x v="8"/>
  </r>
  <r>
    <s v="Survey-Based Source"/>
    <s v="56"/>
    <x v="2"/>
    <s v="2310000230"/>
    <s v="Workover rigs"/>
    <n v="310.7964491301405"/>
    <n v="44.847680735816269"/>
    <n v="181.93037385661097"/>
    <n v="4.5714555055165302"/>
    <n v="37.160655540176116"/>
    <x v="8"/>
  </r>
  <r>
    <s v="Survey-Based Source"/>
    <s v="56"/>
    <x v="3"/>
    <s v="2310000230"/>
    <s v="Workover rigs"/>
    <n v="23.08144956725787"/>
    <n v="3.3306348383625677"/>
    <n v="13.511147764643178"/>
    <n v="0.33950136816190019"/>
    <n v="2.7597541707359108"/>
    <x v="8"/>
  </r>
  <r>
    <s v="Survey-Based Source"/>
    <s v="56"/>
    <x v="4"/>
    <s v="2310000230"/>
    <s v="Workover rigs"/>
    <n v="10.517571871448295"/>
    <n v="1.517677266670455"/>
    <n v="6.1566526515723927"/>
    <n v="0.15470129073535588"/>
    <n v="1.2575428919082607"/>
    <x v="8"/>
  </r>
  <r>
    <s v="Survey-Based Source"/>
    <s v="56"/>
    <x v="5"/>
    <s v="2310000230"/>
    <s v="Workover rigs"/>
    <n v="77.803627902596588"/>
    <n v="11.227001704909474"/>
    <n v="45.543773589874434"/>
    <n v="1.1444011800004568"/>
    <n v="9.3026603886770065"/>
    <x v="8"/>
  </r>
  <r>
    <s v="Survey-Based Source"/>
    <s v="56"/>
    <x v="6"/>
    <s v="2310000230"/>
    <s v="Workover rigs"/>
    <n v="43.808547272078563"/>
    <n v="6.3215385730980662"/>
    <n v="25.644132697239815"/>
    <n v="0.64437294948555124"/>
    <n v="5.238008154371018"/>
    <x v="8"/>
  </r>
  <r>
    <s v="Survey-Based Source"/>
    <s v="56"/>
    <x v="7"/>
    <s v="2310000230"/>
    <s v="Workover rigs"/>
    <n v="6.1389174730838381"/>
    <n v="0.88584091506497276"/>
    <n v="3.5935273844951832"/>
    <n v="9.0296360073565465E-2"/>
    <n v="0.73400516075816891"/>
    <x v="8"/>
  </r>
  <r>
    <s v="Survey-Based Source"/>
    <s v="56"/>
    <x v="8"/>
    <s v="2310000230"/>
    <s v="Workover rigs"/>
    <n v="64.777681149673185"/>
    <n v="9.3473679353092471"/>
    <n v="37.918797920981433"/>
    <n v="0.95280460235332154"/>
    <n v="7.7452014095772377"/>
    <x v="8"/>
  </r>
  <r>
    <s v="Survey-Based Source"/>
    <s v="56"/>
    <x v="9"/>
    <s v="2310000230"/>
    <s v="Workover rigs"/>
    <n v="27.790153292132214"/>
    <n v="4.0100970456167051"/>
    <n v="16.26747342873626"/>
    <n v="0.40876094183839845"/>
    <n v="3.3227545449375175"/>
    <x v="8"/>
  </r>
  <r>
    <s v="Survey-Based Source"/>
    <s v="30"/>
    <x v="10"/>
    <s v="2310000230"/>
    <s v="Workover rigs"/>
    <n v="1.1661742870015892"/>
    <n v="0.16827802329191238"/>
    <n v="0.68264140278940755"/>
    <n v="1.7153071985300965E-2"/>
    <n v="0.13943467211535107"/>
    <x v="8"/>
  </r>
  <r>
    <s v="Survey-Based Source"/>
    <s v="30"/>
    <x v="11"/>
    <s v="2310000230"/>
    <s v="Workover rigs"/>
    <n v="0"/>
    <n v="0"/>
    <n v="0"/>
    <n v="0"/>
    <n v="0"/>
    <x v="8"/>
  </r>
  <r>
    <s v="Survey-Based Source"/>
    <s v="56"/>
    <x v="12"/>
    <s v="2310000230"/>
    <s v="Workover rigs"/>
    <n v="0"/>
    <n v="0"/>
    <n v="0"/>
    <n v="0"/>
    <n v="0"/>
    <x v="8"/>
  </r>
  <r>
    <s v="Survey-Based Source"/>
    <s v="56"/>
    <x v="13"/>
    <s v="2310000230"/>
    <s v="Workover rigs"/>
    <n v="0"/>
    <n v="0"/>
    <n v="0"/>
    <n v="0"/>
    <n v="0"/>
    <x v="8"/>
  </r>
  <r>
    <s v="Survey-Based Source"/>
    <s v="56"/>
    <x v="14"/>
    <s v="2310000230"/>
    <s v="Workover rigs"/>
    <n v="0"/>
    <n v="0"/>
    <n v="0"/>
    <n v="0"/>
    <n v="0"/>
    <x v="8"/>
  </r>
  <r>
    <s v="Survey-Based Source"/>
    <s v="56"/>
    <x v="15"/>
    <s v="2310000230"/>
    <s v="Workover rigs"/>
    <n v="0"/>
    <n v="0"/>
    <n v="0"/>
    <n v="0"/>
    <n v="0"/>
    <x v="8"/>
  </r>
  <r>
    <s v="Survey-Based Source"/>
    <s v="56"/>
    <x v="16"/>
    <s v="2310000230"/>
    <s v="Workover rigs"/>
    <n v="0"/>
    <n v="0"/>
    <n v="0"/>
    <n v="0"/>
    <n v="0"/>
    <x v="8"/>
  </r>
  <r>
    <s v="Survey-Based Source"/>
    <s v="56"/>
    <x v="17"/>
    <s v="2310000230"/>
    <s v="Workover rigs"/>
    <n v="0"/>
    <n v="0"/>
    <n v="0"/>
    <n v="0"/>
    <n v="0"/>
    <x v="8"/>
  </r>
  <r>
    <s v="Survey-Based Source"/>
    <s v="56"/>
    <x v="18"/>
    <s v="2310000230"/>
    <s v="Workover rigs"/>
    <n v="0"/>
    <n v="0"/>
    <n v="0"/>
    <n v="0"/>
    <n v="0"/>
    <x v="8"/>
  </r>
  <r>
    <s v="Survey-Based Source"/>
    <s v="56"/>
    <x v="19"/>
    <s v="2310000230"/>
    <s v="Workover rigs"/>
    <n v="0"/>
    <n v="0"/>
    <n v="0"/>
    <n v="0"/>
    <n v="0"/>
    <x v="8"/>
  </r>
  <r>
    <s v="Survey-Based Source"/>
    <s v="30"/>
    <x v="20"/>
    <s v="2310000230"/>
    <s v="Workover rigs"/>
    <n v="19.692943148423065"/>
    <n v="2.8416760537030488"/>
    <n v="11.527623688613581"/>
    <n v="0.28966036654423327"/>
    <n v="2.3546043687403628"/>
    <x v="8"/>
  </r>
  <r>
    <s v="Survey-Based Source"/>
    <s v="30"/>
    <x v="21"/>
    <s v="2310000230"/>
    <s v="Workover rigs"/>
    <n v="1.2761907291715504"/>
    <n v="0.18415330850813053"/>
    <n v="0.74704153512803084"/>
    <n v="1.8771286323536904E-2"/>
    <n v="0.15258888646585589"/>
    <x v="8"/>
  </r>
  <r>
    <s v="Survey-Based Source"/>
    <s v="56"/>
    <x v="22"/>
    <s v="2310000230"/>
    <s v="Workover rigs"/>
    <n v="310.7964491301405"/>
    <n v="44.847680735816269"/>
    <n v="181.93037385661097"/>
    <n v="4.5714555055165302"/>
    <n v="37.160655540176116"/>
    <x v="8"/>
  </r>
  <r>
    <s v="Survey-Based Source"/>
    <s v="56"/>
    <x v="23"/>
    <s v="2310000230"/>
    <s v="Workover rigs"/>
    <n v="23.08144956725787"/>
    <n v="3.3306348383625677"/>
    <n v="13.511147764643178"/>
    <n v="0.33950136816190019"/>
    <n v="2.7597541707359108"/>
    <x v="8"/>
  </r>
  <r>
    <s v="Survey-Based Source"/>
    <s v="56"/>
    <x v="24"/>
    <s v="2310000230"/>
    <s v="Workover rigs"/>
    <n v="10.517571871448295"/>
    <n v="1.517677266670455"/>
    <n v="6.1566526515723927"/>
    <n v="0.15470129073535588"/>
    <n v="1.2575428919082607"/>
    <x v="8"/>
  </r>
  <r>
    <s v="Survey-Based Source"/>
    <s v="56"/>
    <x v="25"/>
    <s v="2310000230"/>
    <s v="Workover rigs"/>
    <n v="77.803627902596588"/>
    <n v="11.227001704909474"/>
    <n v="45.543773589874434"/>
    <n v="1.1444011800004568"/>
    <n v="9.3026603886770065"/>
    <x v="8"/>
  </r>
  <r>
    <s v="Survey-Based Source"/>
    <s v="56"/>
    <x v="26"/>
    <s v="2310000230"/>
    <s v="Workover rigs"/>
    <n v="43.808547272078563"/>
    <n v="6.3215385730980662"/>
    <n v="25.644132697239815"/>
    <n v="0.64437294948555124"/>
    <n v="5.238008154371018"/>
    <x v="8"/>
  </r>
  <r>
    <s v="Survey-Based Source"/>
    <s v="56"/>
    <x v="27"/>
    <s v="2310000230"/>
    <s v="Workover rigs"/>
    <n v="6.1389174730838381"/>
    <n v="0.88584091506497276"/>
    <n v="3.5935273844951832"/>
    <n v="9.0296360073565465E-2"/>
    <n v="0.73400516075816891"/>
    <x v="8"/>
  </r>
  <r>
    <s v="Survey-Based Source"/>
    <s v="56"/>
    <x v="28"/>
    <s v="2310000230"/>
    <s v="Workover rigs"/>
    <n v="64.777681149673185"/>
    <n v="9.3473679353092471"/>
    <n v="37.918797920981433"/>
    <n v="0.95280460235332154"/>
    <n v="7.7452014095772377"/>
    <x v="8"/>
  </r>
  <r>
    <s v="Survey-Based Source"/>
    <s v="56"/>
    <x v="29"/>
    <s v="2310000230"/>
    <s v="Workover rigs"/>
    <n v="27.790153292132214"/>
    <n v="4.0100970456167051"/>
    <n v="16.26747342873626"/>
    <n v="0.40876094183839845"/>
    <n v="3.3227545449375175"/>
    <x v="8"/>
  </r>
  <r>
    <s v="Survey-Based Source"/>
    <s v="30"/>
    <x v="0"/>
    <s v="2310000801"/>
    <s v="Gas Well Truck Loading"/>
    <n v="0"/>
    <n v="0"/>
    <n v="0"/>
    <n v="0"/>
    <n v="0"/>
    <x v="9"/>
  </r>
  <r>
    <s v="Survey-Based Source"/>
    <s v="30"/>
    <x v="1"/>
    <s v="2310000801"/>
    <s v="Gas Well Truck Loading"/>
    <n v="0"/>
    <n v="0"/>
    <n v="0"/>
    <n v="0"/>
    <n v="0"/>
    <x v="9"/>
  </r>
  <r>
    <s v="Survey-Based Source"/>
    <s v="56"/>
    <x v="2"/>
    <s v="2310000801"/>
    <s v="Gas Well Truck Loading"/>
    <n v="0"/>
    <n v="7.4898381413617718"/>
    <n v="0"/>
    <n v="0"/>
    <n v="0"/>
    <x v="9"/>
  </r>
  <r>
    <s v="Survey-Based Source"/>
    <s v="56"/>
    <x v="3"/>
    <s v="2310000801"/>
    <s v="Gas Well Truck Loading"/>
    <n v="0"/>
    <n v="8.6854905418408155"/>
    <n v="0"/>
    <n v="0"/>
    <n v="0"/>
    <x v="9"/>
  </r>
  <r>
    <s v="Survey-Based Source"/>
    <s v="56"/>
    <x v="4"/>
    <s v="2310000801"/>
    <s v="Gas Well Truck Loading"/>
    <n v="0"/>
    <n v="1.2653585860642285"/>
    <n v="0"/>
    <n v="0"/>
    <n v="0"/>
    <x v="9"/>
  </r>
  <r>
    <s v="Survey-Based Source"/>
    <s v="56"/>
    <x v="5"/>
    <s v="2310000801"/>
    <s v="Gas Well Truck Loading"/>
    <n v="0"/>
    <n v="0.44491068174219067"/>
    <n v="0"/>
    <n v="0"/>
    <n v="0"/>
    <x v="9"/>
  </r>
  <r>
    <s v="Survey-Based Source"/>
    <s v="56"/>
    <x v="6"/>
    <s v="2310000801"/>
    <s v="Gas Well Truck Loading"/>
    <n v="0"/>
    <n v="8.2358107813712369"/>
    <n v="0"/>
    <n v="0"/>
    <n v="0"/>
    <x v="9"/>
  </r>
  <r>
    <s v="Survey-Based Source"/>
    <s v="56"/>
    <x v="7"/>
    <s v="2310000801"/>
    <s v="Gas Well Truck Loading"/>
    <n v="0"/>
    <n v="0"/>
    <n v="0"/>
    <n v="0"/>
    <n v="0"/>
    <x v="9"/>
  </r>
  <r>
    <s v="Survey-Based Source"/>
    <s v="56"/>
    <x v="8"/>
    <s v="2310000801"/>
    <s v="Gas Well Truck Loading"/>
    <n v="0"/>
    <n v="0"/>
    <n v="0"/>
    <n v="0"/>
    <n v="0"/>
    <x v="9"/>
  </r>
  <r>
    <s v="Survey-Based Source"/>
    <s v="56"/>
    <x v="9"/>
    <s v="2310000801"/>
    <s v="Gas Well Truck Loading"/>
    <n v="0"/>
    <n v="0.31082193333727764"/>
    <n v="0"/>
    <n v="0"/>
    <n v="0"/>
    <x v="9"/>
  </r>
  <r>
    <s v="Survey-Based Source"/>
    <s v="30"/>
    <x v="10"/>
    <s v="2310000801"/>
    <s v="Gas Well Truck Loading"/>
    <n v="0"/>
    <n v="0"/>
    <n v="0"/>
    <n v="0"/>
    <n v="0"/>
    <x v="9"/>
  </r>
  <r>
    <s v="Survey-Based Source"/>
    <s v="30"/>
    <x v="11"/>
    <s v="2310000801"/>
    <s v="Gas Well Truck Loading"/>
    <n v="0"/>
    <n v="0"/>
    <n v="0"/>
    <n v="0"/>
    <n v="0"/>
    <x v="9"/>
  </r>
  <r>
    <s v="Survey-Based Source"/>
    <s v="56"/>
    <x v="12"/>
    <s v="2310000801"/>
    <s v="Gas Well Truck Loading"/>
    <n v="0"/>
    <n v="0"/>
    <n v="0"/>
    <n v="0"/>
    <n v="0"/>
    <x v="9"/>
  </r>
  <r>
    <s v="Survey-Based Source"/>
    <s v="56"/>
    <x v="13"/>
    <s v="2310000801"/>
    <s v="Gas Well Truck Loading"/>
    <n v="0"/>
    <n v="0"/>
    <n v="0"/>
    <n v="0"/>
    <n v="0"/>
    <x v="9"/>
  </r>
  <r>
    <s v="Survey-Based Source"/>
    <s v="56"/>
    <x v="14"/>
    <s v="2310000801"/>
    <s v="Gas Well Truck Loading"/>
    <n v="0"/>
    <n v="0"/>
    <n v="0"/>
    <n v="0"/>
    <n v="0"/>
    <x v="9"/>
  </r>
  <r>
    <s v="Survey-Based Source"/>
    <s v="56"/>
    <x v="15"/>
    <s v="2310000801"/>
    <s v="Gas Well Truck Loading"/>
    <n v="0"/>
    <n v="0"/>
    <n v="0"/>
    <n v="0"/>
    <n v="0"/>
    <x v="9"/>
  </r>
  <r>
    <s v="Survey-Based Source"/>
    <s v="56"/>
    <x v="16"/>
    <s v="2310000801"/>
    <s v="Gas Well Truck Loading"/>
    <n v="0"/>
    <n v="0"/>
    <n v="0"/>
    <n v="0"/>
    <n v="0"/>
    <x v="9"/>
  </r>
  <r>
    <s v="Survey-Based Source"/>
    <s v="56"/>
    <x v="17"/>
    <s v="2310000801"/>
    <s v="Gas Well Truck Loading"/>
    <n v="0"/>
    <n v="0"/>
    <n v="0"/>
    <n v="0"/>
    <n v="0"/>
    <x v="9"/>
  </r>
  <r>
    <s v="Survey-Based Source"/>
    <s v="56"/>
    <x v="18"/>
    <s v="2310000801"/>
    <s v="Gas Well Truck Loading"/>
    <n v="0"/>
    <n v="0"/>
    <n v="0"/>
    <n v="0"/>
    <n v="0"/>
    <x v="9"/>
  </r>
  <r>
    <s v="Survey-Based Source"/>
    <s v="56"/>
    <x v="19"/>
    <s v="2310000801"/>
    <s v="Gas Well Truck Loading"/>
    <n v="0"/>
    <n v="0"/>
    <n v="0"/>
    <n v="0"/>
    <n v="0"/>
    <x v="9"/>
  </r>
  <r>
    <s v="Survey-Based Source"/>
    <s v="30"/>
    <x v="20"/>
    <s v="2310000801"/>
    <s v="Gas Well Truck Loading"/>
    <n v="0"/>
    <n v="0"/>
    <n v="0"/>
    <n v="0"/>
    <n v="0"/>
    <x v="9"/>
  </r>
  <r>
    <s v="Survey-Based Source"/>
    <s v="30"/>
    <x v="21"/>
    <s v="2310000801"/>
    <s v="Gas Well Truck Loading"/>
    <n v="0"/>
    <n v="0"/>
    <n v="0"/>
    <n v="0"/>
    <n v="0"/>
    <x v="9"/>
  </r>
  <r>
    <s v="Survey-Based Source"/>
    <s v="56"/>
    <x v="22"/>
    <s v="2310000801"/>
    <s v="Gas Well Truck Loading"/>
    <n v="0"/>
    <n v="7.4898381413617718"/>
    <n v="0"/>
    <n v="0"/>
    <n v="0"/>
    <x v="9"/>
  </r>
  <r>
    <s v="Survey-Based Source"/>
    <s v="56"/>
    <x v="23"/>
    <s v="2310000801"/>
    <s v="Gas Well Truck Loading"/>
    <n v="0"/>
    <n v="8.6854905418408155"/>
    <n v="0"/>
    <n v="0"/>
    <n v="0"/>
    <x v="9"/>
  </r>
  <r>
    <s v="Survey-Based Source"/>
    <s v="56"/>
    <x v="24"/>
    <s v="2310000801"/>
    <s v="Gas Well Truck Loading"/>
    <n v="0"/>
    <n v="1.2653585860642285"/>
    <n v="0"/>
    <n v="0"/>
    <n v="0"/>
    <x v="9"/>
  </r>
  <r>
    <s v="Survey-Based Source"/>
    <s v="56"/>
    <x v="25"/>
    <s v="2310000801"/>
    <s v="Gas Well Truck Loading"/>
    <n v="0"/>
    <n v="0.44491068174219067"/>
    <n v="0"/>
    <n v="0"/>
    <n v="0"/>
    <x v="9"/>
  </r>
  <r>
    <s v="Survey-Based Source"/>
    <s v="56"/>
    <x v="26"/>
    <s v="2310000801"/>
    <s v="Gas Well Truck Loading"/>
    <n v="0"/>
    <n v="8.2358107813712369"/>
    <n v="0"/>
    <n v="0"/>
    <n v="0"/>
    <x v="9"/>
  </r>
  <r>
    <s v="Survey-Based Source"/>
    <s v="56"/>
    <x v="27"/>
    <s v="2310000801"/>
    <s v="Gas Well Truck Loading"/>
    <n v="0"/>
    <n v="0"/>
    <n v="0"/>
    <n v="0"/>
    <n v="0"/>
    <x v="9"/>
  </r>
  <r>
    <s v="Survey-Based Source"/>
    <s v="56"/>
    <x v="28"/>
    <s v="2310000801"/>
    <s v="Gas Well Truck Loading"/>
    <n v="0"/>
    <n v="0"/>
    <n v="0"/>
    <n v="0"/>
    <n v="0"/>
    <x v="9"/>
  </r>
  <r>
    <s v="Survey-Based Source"/>
    <s v="56"/>
    <x v="29"/>
    <s v="2310000801"/>
    <s v="Gas Well Truck Loading"/>
    <n v="0"/>
    <n v="0.31082193333727764"/>
    <n v="0"/>
    <n v="0"/>
    <n v="0"/>
    <x v="9"/>
  </r>
  <r>
    <s v="Survey-Based Source"/>
    <s v="30"/>
    <x v="0"/>
    <s v="2310000802"/>
    <s v="Oil Well Truck Loading"/>
    <n v="0"/>
    <n v="1.8394845214884445"/>
    <n v="0"/>
    <n v="0"/>
    <n v="0"/>
    <x v="10"/>
  </r>
  <r>
    <s v="Survey-Based Source"/>
    <s v="30"/>
    <x v="1"/>
    <s v="2310000802"/>
    <s v="Oil Well Truck Loading"/>
    <n v="0"/>
    <n v="13.221018230403665"/>
    <n v="0"/>
    <n v="0"/>
    <n v="0"/>
    <x v="10"/>
  </r>
  <r>
    <s v="Survey-Based Source"/>
    <s v="56"/>
    <x v="2"/>
    <s v="2310000802"/>
    <s v="Oil Well Truck Loading"/>
    <n v="0"/>
    <n v="229.88891227105631"/>
    <n v="0"/>
    <n v="0"/>
    <n v="0"/>
    <x v="10"/>
  </r>
  <r>
    <s v="Survey-Based Source"/>
    <s v="56"/>
    <x v="3"/>
    <s v="2310000802"/>
    <s v="Oil Well Truck Loading"/>
    <n v="0"/>
    <n v="53.749958508425898"/>
    <n v="0"/>
    <n v="0"/>
    <n v="0"/>
    <x v="10"/>
  </r>
  <r>
    <s v="Survey-Based Source"/>
    <s v="56"/>
    <x v="4"/>
    <s v="2310000802"/>
    <s v="Oil Well Truck Loading"/>
    <n v="0"/>
    <n v="47.193009808672763"/>
    <n v="0"/>
    <n v="0"/>
    <n v="0"/>
    <x v="10"/>
  </r>
  <r>
    <s v="Survey-Based Source"/>
    <s v="56"/>
    <x v="5"/>
    <s v="2310000802"/>
    <s v="Oil Well Truck Loading"/>
    <n v="0"/>
    <n v="31.75872240492156"/>
    <n v="0"/>
    <n v="0"/>
    <n v="0"/>
    <x v="10"/>
  </r>
  <r>
    <s v="Survey-Based Source"/>
    <s v="56"/>
    <x v="6"/>
    <s v="2310000802"/>
    <s v="Oil Well Truck Loading"/>
    <n v="0"/>
    <n v="138.68015574982391"/>
    <n v="0"/>
    <n v="0"/>
    <n v="0"/>
    <x v="10"/>
  </r>
  <r>
    <s v="Survey-Based Source"/>
    <s v="56"/>
    <x v="7"/>
    <s v="2310000802"/>
    <s v="Oil Well Truck Loading"/>
    <n v="0"/>
    <n v="16.094756713089076"/>
    <n v="0"/>
    <n v="0"/>
    <n v="0"/>
    <x v="10"/>
  </r>
  <r>
    <s v="Survey-Based Source"/>
    <s v="56"/>
    <x v="8"/>
    <s v="2310000802"/>
    <s v="Oil Well Truck Loading"/>
    <n v="0"/>
    <n v="0.79896235446604191"/>
    <n v="0"/>
    <n v="0"/>
    <n v="0"/>
    <x v="10"/>
  </r>
  <r>
    <s v="Survey-Based Source"/>
    <s v="56"/>
    <x v="9"/>
    <s v="2310000802"/>
    <s v="Oil Well Truck Loading"/>
    <n v="0"/>
    <n v="28.179171472250594"/>
    <n v="0"/>
    <n v="0"/>
    <n v="0"/>
    <x v="10"/>
  </r>
  <r>
    <s v="Survey-Based Source"/>
    <s v="30"/>
    <x v="10"/>
    <s v="2310000802"/>
    <s v="Oil Well Truck Loading"/>
    <n v="0"/>
    <n v="1.8394845214884445"/>
    <n v="0"/>
    <n v="0"/>
    <n v="0"/>
    <x v="10"/>
  </r>
  <r>
    <s v="Survey-Based Source"/>
    <s v="30"/>
    <x v="11"/>
    <s v="2310000802"/>
    <s v="Oil Well Truck Loading"/>
    <n v="0"/>
    <n v="0"/>
    <n v="0"/>
    <n v="0"/>
    <n v="0"/>
    <x v="10"/>
  </r>
  <r>
    <s v="Survey-Based Source"/>
    <s v="56"/>
    <x v="12"/>
    <s v="2310000802"/>
    <s v="Oil Well Truck Loading"/>
    <n v="0"/>
    <n v="0"/>
    <n v="0"/>
    <n v="0"/>
    <n v="0"/>
    <x v="10"/>
  </r>
  <r>
    <s v="Survey-Based Source"/>
    <s v="56"/>
    <x v="13"/>
    <s v="2310000802"/>
    <s v="Oil Well Truck Loading"/>
    <n v="0"/>
    <n v="0"/>
    <n v="0"/>
    <n v="0"/>
    <n v="0"/>
    <x v="10"/>
  </r>
  <r>
    <s v="Survey-Based Source"/>
    <s v="56"/>
    <x v="14"/>
    <s v="2310000802"/>
    <s v="Oil Well Truck Loading"/>
    <n v="0"/>
    <n v="0"/>
    <n v="0"/>
    <n v="0"/>
    <n v="0"/>
    <x v="10"/>
  </r>
  <r>
    <s v="Survey-Based Source"/>
    <s v="56"/>
    <x v="15"/>
    <s v="2310000802"/>
    <s v="Oil Well Truck Loading"/>
    <n v="0"/>
    <n v="0"/>
    <n v="0"/>
    <n v="0"/>
    <n v="0"/>
    <x v="10"/>
  </r>
  <r>
    <s v="Survey-Based Source"/>
    <s v="56"/>
    <x v="16"/>
    <s v="2310000802"/>
    <s v="Oil Well Truck Loading"/>
    <n v="0"/>
    <n v="0"/>
    <n v="0"/>
    <n v="0"/>
    <n v="0"/>
    <x v="10"/>
  </r>
  <r>
    <s v="Survey-Based Source"/>
    <s v="56"/>
    <x v="17"/>
    <s v="2310000802"/>
    <s v="Oil Well Truck Loading"/>
    <n v="0"/>
    <n v="0"/>
    <n v="0"/>
    <n v="0"/>
    <n v="0"/>
    <x v="10"/>
  </r>
  <r>
    <s v="Survey-Based Source"/>
    <s v="56"/>
    <x v="18"/>
    <s v="2310000802"/>
    <s v="Oil Well Truck Loading"/>
    <n v="0"/>
    <n v="0"/>
    <n v="0"/>
    <n v="0"/>
    <n v="0"/>
    <x v="10"/>
  </r>
  <r>
    <s v="Survey-Based Source"/>
    <s v="56"/>
    <x v="19"/>
    <s v="2310000802"/>
    <s v="Oil Well Truck Loading"/>
    <n v="0"/>
    <n v="0"/>
    <n v="0"/>
    <n v="0"/>
    <n v="0"/>
    <x v="10"/>
  </r>
  <r>
    <s v="Survey-Based Source"/>
    <s v="30"/>
    <x v="20"/>
    <s v="2310000802"/>
    <s v="Oil Well Truck Loading"/>
    <n v="0"/>
    <n v="0"/>
    <n v="0"/>
    <n v="0"/>
    <n v="0"/>
    <x v="10"/>
  </r>
  <r>
    <s v="Survey-Based Source"/>
    <s v="30"/>
    <x v="21"/>
    <s v="2310000802"/>
    <s v="Oil Well Truck Loading"/>
    <n v="0"/>
    <n v="13.221018230403665"/>
    <n v="0"/>
    <n v="0"/>
    <n v="0"/>
    <x v="10"/>
  </r>
  <r>
    <s v="Survey-Based Source"/>
    <s v="56"/>
    <x v="22"/>
    <s v="2310000802"/>
    <s v="Oil Well Truck Loading"/>
    <n v="0"/>
    <n v="229.88891227105631"/>
    <n v="0"/>
    <n v="0"/>
    <n v="0"/>
    <x v="10"/>
  </r>
  <r>
    <s v="Survey-Based Source"/>
    <s v="56"/>
    <x v="23"/>
    <s v="2310000802"/>
    <s v="Oil Well Truck Loading"/>
    <n v="0"/>
    <n v="53.749958508425898"/>
    <n v="0"/>
    <n v="0"/>
    <n v="0"/>
    <x v="10"/>
  </r>
  <r>
    <s v="Survey-Based Source"/>
    <s v="56"/>
    <x v="24"/>
    <s v="2310000802"/>
    <s v="Oil Well Truck Loading"/>
    <n v="0"/>
    <n v="47.193009808672763"/>
    <n v="0"/>
    <n v="0"/>
    <n v="0"/>
    <x v="10"/>
  </r>
  <r>
    <s v="Survey-Based Source"/>
    <s v="56"/>
    <x v="25"/>
    <s v="2310000802"/>
    <s v="Oil Well Truck Loading"/>
    <n v="0"/>
    <n v="31.75872240492156"/>
    <n v="0"/>
    <n v="0"/>
    <n v="0"/>
    <x v="10"/>
  </r>
  <r>
    <s v="Survey-Based Source"/>
    <s v="56"/>
    <x v="26"/>
    <s v="2310000802"/>
    <s v="Oil Well Truck Loading"/>
    <n v="0"/>
    <n v="138.68015574982391"/>
    <n v="0"/>
    <n v="0"/>
    <n v="0"/>
    <x v="10"/>
  </r>
  <r>
    <s v="Survey-Based Source"/>
    <s v="56"/>
    <x v="27"/>
    <s v="2310000802"/>
    <s v="Oil Well Truck Loading"/>
    <n v="0"/>
    <n v="16.094756713089076"/>
    <n v="0"/>
    <n v="0"/>
    <n v="0"/>
    <x v="10"/>
  </r>
  <r>
    <s v="Survey-Based Source"/>
    <s v="56"/>
    <x v="28"/>
    <s v="2310000802"/>
    <s v="Oil Well Truck Loading"/>
    <n v="0"/>
    <n v="0.79896235446604191"/>
    <n v="0"/>
    <n v="0"/>
    <n v="0"/>
    <x v="10"/>
  </r>
  <r>
    <s v="Survey-Based Source"/>
    <s v="56"/>
    <x v="29"/>
    <s v="2310000802"/>
    <s v="Oil Well Truck Loading"/>
    <n v="0"/>
    <n v="28.179171472250594"/>
    <n v="0"/>
    <n v="0"/>
    <n v="0"/>
    <x v="10"/>
  </r>
  <r>
    <s v="Survey-Based Source"/>
    <s v="30"/>
    <x v="0"/>
    <s v="2310000820"/>
    <s v="Gas Plant Truck Loading"/>
    <n v="0"/>
    <n v="0"/>
    <n v="0"/>
    <n v="0"/>
    <n v="0"/>
    <x v="11"/>
  </r>
  <r>
    <s v="Survey-Based Source"/>
    <s v="30"/>
    <x v="1"/>
    <s v="2310000820"/>
    <s v="Gas Plant Truck Loading"/>
    <n v="0"/>
    <n v="0"/>
    <n v="0"/>
    <n v="0"/>
    <n v="0"/>
    <x v="11"/>
  </r>
  <r>
    <s v="Survey-Based Source"/>
    <s v="56"/>
    <x v="2"/>
    <s v="2310000820"/>
    <s v="Gas Plant Truck Loading"/>
    <n v="0"/>
    <n v="0"/>
    <n v="0"/>
    <n v="0"/>
    <n v="0"/>
    <x v="11"/>
  </r>
  <r>
    <s v="Survey-Based Source"/>
    <s v="56"/>
    <x v="3"/>
    <s v="2310000820"/>
    <s v="Gas Plant Truck Loading"/>
    <n v="0"/>
    <n v="0"/>
    <n v="0"/>
    <n v="0"/>
    <n v="0"/>
    <x v="11"/>
  </r>
  <r>
    <s v="Survey-Based Source"/>
    <s v="56"/>
    <x v="4"/>
    <s v="2310000820"/>
    <s v="Gas Plant Truck Loading"/>
    <n v="0"/>
    <n v="0"/>
    <n v="0"/>
    <n v="0"/>
    <n v="0"/>
    <x v="11"/>
  </r>
  <r>
    <s v="Survey-Based Source"/>
    <s v="56"/>
    <x v="5"/>
    <s v="2310000820"/>
    <s v="Gas Plant Truck Loading"/>
    <n v="0"/>
    <n v="0"/>
    <n v="0"/>
    <n v="0"/>
    <n v="0"/>
    <x v="11"/>
  </r>
  <r>
    <s v="Survey-Based Source"/>
    <s v="56"/>
    <x v="6"/>
    <s v="2310000820"/>
    <s v="Gas Plant Truck Loading"/>
    <n v="0"/>
    <n v="0"/>
    <n v="0"/>
    <n v="0"/>
    <n v="0"/>
    <x v="11"/>
  </r>
  <r>
    <s v="Survey-Based Source"/>
    <s v="56"/>
    <x v="7"/>
    <s v="2310000820"/>
    <s v="Gas Plant Truck Loading"/>
    <n v="0"/>
    <n v="0"/>
    <n v="0"/>
    <n v="0"/>
    <n v="0"/>
    <x v="11"/>
  </r>
  <r>
    <s v="Survey-Based Source"/>
    <s v="56"/>
    <x v="8"/>
    <s v="2310000820"/>
    <s v="Gas Plant Truck Loading"/>
    <n v="0"/>
    <n v="0"/>
    <n v="0"/>
    <n v="0"/>
    <n v="0"/>
    <x v="11"/>
  </r>
  <r>
    <s v="Survey-Based Source"/>
    <s v="56"/>
    <x v="9"/>
    <s v="2310000820"/>
    <s v="Gas Plant Truck Loading"/>
    <n v="0"/>
    <n v="0"/>
    <n v="0"/>
    <n v="0"/>
    <n v="0"/>
    <x v="11"/>
  </r>
  <r>
    <s v="Survey-Based Source"/>
    <s v="30"/>
    <x v="10"/>
    <s v="2310000820"/>
    <s v="Gas Plant Truck Loading"/>
    <n v="0"/>
    <n v="0"/>
    <n v="0"/>
    <n v="0"/>
    <n v="0"/>
    <x v="11"/>
  </r>
  <r>
    <s v="Survey-Based Source"/>
    <s v="30"/>
    <x v="11"/>
    <s v="2310000820"/>
    <s v="Gas Plant Truck Loading"/>
    <n v="0"/>
    <n v="0"/>
    <n v="0"/>
    <n v="0"/>
    <n v="0"/>
    <x v="11"/>
  </r>
  <r>
    <s v="Survey-Based Source"/>
    <s v="56"/>
    <x v="12"/>
    <s v="2310000820"/>
    <s v="Gas Plant Truck Loading"/>
    <n v="0"/>
    <n v="0"/>
    <n v="0"/>
    <n v="0"/>
    <n v="0"/>
    <x v="11"/>
  </r>
  <r>
    <s v="Survey-Based Source"/>
    <s v="56"/>
    <x v="13"/>
    <s v="2310000820"/>
    <s v="Gas Plant Truck Loading"/>
    <n v="0"/>
    <n v="0"/>
    <n v="0"/>
    <n v="0"/>
    <n v="0"/>
    <x v="11"/>
  </r>
  <r>
    <s v="Survey-Based Source"/>
    <s v="56"/>
    <x v="14"/>
    <s v="2310000820"/>
    <s v="Gas Plant Truck Loading"/>
    <n v="0"/>
    <n v="0"/>
    <n v="0"/>
    <n v="0"/>
    <n v="0"/>
    <x v="11"/>
  </r>
  <r>
    <s v="Survey-Based Source"/>
    <s v="56"/>
    <x v="15"/>
    <s v="2310000820"/>
    <s v="Gas Plant Truck Loading"/>
    <n v="0"/>
    <n v="0"/>
    <n v="0"/>
    <n v="0"/>
    <n v="0"/>
    <x v="11"/>
  </r>
  <r>
    <s v="Survey-Based Source"/>
    <s v="56"/>
    <x v="16"/>
    <s v="2310000820"/>
    <s v="Gas Plant Truck Loading"/>
    <n v="0"/>
    <n v="0"/>
    <n v="0"/>
    <n v="0"/>
    <n v="0"/>
    <x v="11"/>
  </r>
  <r>
    <s v="Survey-Based Source"/>
    <s v="56"/>
    <x v="17"/>
    <s v="2310000820"/>
    <s v="Gas Plant Truck Loading"/>
    <n v="0"/>
    <n v="0"/>
    <n v="0"/>
    <n v="0"/>
    <n v="0"/>
    <x v="11"/>
  </r>
  <r>
    <s v="Survey-Based Source"/>
    <s v="56"/>
    <x v="18"/>
    <s v="2310000820"/>
    <s v="Gas Plant Truck Loading"/>
    <n v="0"/>
    <n v="0"/>
    <n v="0"/>
    <n v="0"/>
    <n v="0"/>
    <x v="11"/>
  </r>
  <r>
    <s v="Survey-Based Source"/>
    <s v="56"/>
    <x v="19"/>
    <s v="2310000820"/>
    <s v="Gas Plant Truck Loading"/>
    <n v="0"/>
    <n v="0"/>
    <n v="0"/>
    <n v="0"/>
    <n v="0"/>
    <x v="11"/>
  </r>
  <r>
    <s v="Survey-Based Source"/>
    <s v="30"/>
    <x v="20"/>
    <s v="2310000820"/>
    <s v="Gas Plant Truck Loading"/>
    <n v="0"/>
    <n v="0"/>
    <n v="0"/>
    <n v="0"/>
    <n v="0"/>
    <x v="11"/>
  </r>
  <r>
    <s v="Survey-Based Source"/>
    <s v="30"/>
    <x v="21"/>
    <s v="2310000820"/>
    <s v="Gas Plant Truck Loading"/>
    <n v="0"/>
    <n v="0"/>
    <n v="0"/>
    <n v="0"/>
    <n v="0"/>
    <x v="11"/>
  </r>
  <r>
    <s v="Survey-Based Source"/>
    <s v="56"/>
    <x v="22"/>
    <s v="2310000820"/>
    <s v="Gas Plant Truck Loading"/>
    <n v="0"/>
    <n v="0"/>
    <n v="0"/>
    <n v="0"/>
    <n v="0"/>
    <x v="11"/>
  </r>
  <r>
    <s v="Survey-Based Source"/>
    <s v="56"/>
    <x v="23"/>
    <s v="2310000820"/>
    <s v="Gas Plant Truck Loading"/>
    <n v="0"/>
    <n v="0"/>
    <n v="0"/>
    <n v="0"/>
    <n v="0"/>
    <x v="11"/>
  </r>
  <r>
    <s v="Survey-Based Source"/>
    <s v="56"/>
    <x v="24"/>
    <s v="2310000820"/>
    <s v="Gas Plant Truck Loading"/>
    <n v="0"/>
    <n v="0"/>
    <n v="0"/>
    <n v="0"/>
    <n v="0"/>
    <x v="11"/>
  </r>
  <r>
    <s v="Survey-Based Source"/>
    <s v="56"/>
    <x v="25"/>
    <s v="2310000820"/>
    <s v="Gas Plant Truck Loading"/>
    <n v="0"/>
    <n v="0"/>
    <n v="0"/>
    <n v="0"/>
    <n v="0"/>
    <x v="11"/>
  </r>
  <r>
    <s v="Survey-Based Source"/>
    <s v="56"/>
    <x v="26"/>
    <s v="2310000820"/>
    <s v="Gas Plant Truck Loading"/>
    <n v="0"/>
    <n v="0"/>
    <n v="0"/>
    <n v="0"/>
    <n v="0"/>
    <x v="11"/>
  </r>
  <r>
    <s v="Survey-Based Source"/>
    <s v="56"/>
    <x v="27"/>
    <s v="2310000820"/>
    <s v="Gas Plant Truck Loading"/>
    <n v="0"/>
    <n v="0"/>
    <n v="0"/>
    <n v="0"/>
    <n v="0"/>
    <x v="11"/>
  </r>
  <r>
    <s v="Survey-Based Source"/>
    <s v="56"/>
    <x v="28"/>
    <s v="2310000820"/>
    <s v="Gas Plant Truck Loading"/>
    <n v="0"/>
    <n v="0"/>
    <n v="0"/>
    <n v="0"/>
    <n v="0"/>
    <x v="11"/>
  </r>
  <r>
    <s v="Survey-Based Source"/>
    <s v="56"/>
    <x v="29"/>
    <s v="2310000820"/>
    <s v="Gas Plant Truck Loading"/>
    <n v="0"/>
    <n v="0"/>
    <n v="0"/>
    <n v="0"/>
    <n v="0"/>
    <x v="11"/>
  </r>
  <r>
    <s v="Survey-Based Source"/>
    <s v="30"/>
    <x v="0"/>
    <s v="2310002230"/>
    <s v="Condensate tank "/>
    <n v="0"/>
    <n v="0"/>
    <n v="0"/>
    <n v="0"/>
    <n v="0"/>
    <x v="12"/>
  </r>
  <r>
    <s v="Survey-Based Source"/>
    <s v="30"/>
    <x v="1"/>
    <s v="2310002230"/>
    <s v="Condensate tank "/>
    <n v="0"/>
    <n v="0"/>
    <n v="0"/>
    <n v="0"/>
    <n v="0"/>
    <x v="12"/>
  </r>
  <r>
    <s v="Survey-Based Source"/>
    <s v="56"/>
    <x v="2"/>
    <s v="2310002230"/>
    <s v="Condensate tank "/>
    <n v="0"/>
    <n v="80.970268500000017"/>
    <n v="0"/>
    <n v="0"/>
    <n v="0"/>
    <x v="12"/>
  </r>
  <r>
    <s v="Survey-Based Source"/>
    <s v="56"/>
    <x v="3"/>
    <s v="2310002230"/>
    <s v="Condensate tank "/>
    <n v="0"/>
    <n v="93.896088000000006"/>
    <n v="0"/>
    <n v="0"/>
    <n v="0"/>
    <x v="12"/>
  </r>
  <r>
    <s v="Survey-Based Source"/>
    <s v="56"/>
    <x v="4"/>
    <s v="2310002230"/>
    <s v="Condensate tank "/>
    <n v="0"/>
    <n v="13.679391000000001"/>
    <n v="0"/>
    <n v="0"/>
    <n v="0"/>
    <x v="12"/>
  </r>
  <r>
    <s v="Survey-Based Source"/>
    <s v="56"/>
    <x v="5"/>
    <s v="2310002230"/>
    <s v="Condensate tank "/>
    <n v="0"/>
    <n v="4.8097885000000016"/>
    <n v="0"/>
    <n v="0"/>
    <n v="0"/>
    <x v="12"/>
  </r>
  <r>
    <s v="Survey-Based Source"/>
    <s v="56"/>
    <x v="6"/>
    <s v="2310002230"/>
    <s v="Condensate tank "/>
    <n v="0"/>
    <n v="89.034742500000007"/>
    <n v="0"/>
    <n v="0"/>
    <n v="0"/>
    <x v="12"/>
  </r>
  <r>
    <s v="Survey-Based Source"/>
    <s v="56"/>
    <x v="7"/>
    <s v="2310002230"/>
    <s v="Condensate tank "/>
    <n v="0"/>
    <n v="0"/>
    <n v="0"/>
    <n v="0"/>
    <n v="0"/>
    <x v="12"/>
  </r>
  <r>
    <s v="Survey-Based Source"/>
    <s v="56"/>
    <x v="8"/>
    <s v="2310002230"/>
    <s v="Condensate tank "/>
    <n v="0"/>
    <n v="0"/>
    <n v="0"/>
    <n v="0"/>
    <n v="0"/>
    <x v="12"/>
  </r>
  <r>
    <s v="Survey-Based Source"/>
    <s v="56"/>
    <x v="9"/>
    <s v="2310002230"/>
    <s v="Condensate tank "/>
    <n v="0"/>
    <n v="3.3601975000000004"/>
    <n v="0"/>
    <n v="0"/>
    <n v="0"/>
    <x v="12"/>
  </r>
  <r>
    <s v="Survey-Based Source"/>
    <s v="30"/>
    <x v="10"/>
    <s v="2310002230"/>
    <s v="Condensate tank "/>
    <n v="0"/>
    <n v="0"/>
    <n v="0"/>
    <n v="0"/>
    <n v="0"/>
    <x v="12"/>
  </r>
  <r>
    <s v="Survey-Based Source"/>
    <s v="30"/>
    <x v="11"/>
    <s v="2310002230"/>
    <s v="Condensate tank "/>
    <n v="0"/>
    <n v="0"/>
    <n v="0"/>
    <n v="0"/>
    <n v="0"/>
    <x v="12"/>
  </r>
  <r>
    <s v="Survey-Based Source"/>
    <s v="56"/>
    <x v="12"/>
    <s v="2310002230"/>
    <s v="Condensate tank "/>
    <n v="0"/>
    <n v="0"/>
    <n v="0"/>
    <n v="0"/>
    <n v="0"/>
    <x v="12"/>
  </r>
  <r>
    <s v="Survey-Based Source"/>
    <s v="56"/>
    <x v="13"/>
    <s v="2310002230"/>
    <s v="Condensate tank "/>
    <n v="0"/>
    <n v="0"/>
    <n v="0"/>
    <n v="0"/>
    <n v="0"/>
    <x v="12"/>
  </r>
  <r>
    <s v="Survey-Based Source"/>
    <s v="56"/>
    <x v="14"/>
    <s v="2310002230"/>
    <s v="Condensate tank "/>
    <n v="0"/>
    <n v="0"/>
    <n v="0"/>
    <n v="0"/>
    <n v="0"/>
    <x v="12"/>
  </r>
  <r>
    <s v="Survey-Based Source"/>
    <s v="56"/>
    <x v="15"/>
    <s v="2310002230"/>
    <s v="Condensate tank "/>
    <n v="0"/>
    <n v="0"/>
    <n v="0"/>
    <n v="0"/>
    <n v="0"/>
    <x v="12"/>
  </r>
  <r>
    <s v="Survey-Based Source"/>
    <s v="56"/>
    <x v="16"/>
    <s v="2310002230"/>
    <s v="Condensate tank "/>
    <n v="0"/>
    <n v="0"/>
    <n v="0"/>
    <n v="0"/>
    <n v="0"/>
    <x v="12"/>
  </r>
  <r>
    <s v="Survey-Based Source"/>
    <s v="56"/>
    <x v="17"/>
    <s v="2310002230"/>
    <s v="Condensate tank "/>
    <n v="0"/>
    <n v="0"/>
    <n v="0"/>
    <n v="0"/>
    <n v="0"/>
    <x v="12"/>
  </r>
  <r>
    <s v="Survey-Based Source"/>
    <s v="56"/>
    <x v="18"/>
    <s v="2310002230"/>
    <s v="Condensate tank "/>
    <n v="0"/>
    <n v="0"/>
    <n v="0"/>
    <n v="0"/>
    <n v="0"/>
    <x v="12"/>
  </r>
  <r>
    <s v="Survey-Based Source"/>
    <s v="56"/>
    <x v="19"/>
    <s v="2310002230"/>
    <s v="Condensate tank "/>
    <n v="0"/>
    <n v="0"/>
    <n v="0"/>
    <n v="0"/>
    <n v="0"/>
    <x v="12"/>
  </r>
  <r>
    <s v="Survey-Based Source"/>
    <s v="30"/>
    <x v="20"/>
    <s v="2310002230"/>
    <s v="Condensate tank "/>
    <n v="0"/>
    <n v="0"/>
    <n v="0"/>
    <n v="0"/>
    <n v="0"/>
    <x v="12"/>
  </r>
  <r>
    <s v="Survey-Based Source"/>
    <s v="30"/>
    <x v="21"/>
    <s v="2310002230"/>
    <s v="Condensate tank "/>
    <n v="0"/>
    <n v="0"/>
    <n v="0"/>
    <n v="0"/>
    <n v="0"/>
    <x v="12"/>
  </r>
  <r>
    <s v="Survey-Based Source"/>
    <s v="56"/>
    <x v="22"/>
    <s v="2310002230"/>
    <s v="Condensate tank "/>
    <n v="0"/>
    <n v="80.970268500000017"/>
    <n v="0"/>
    <n v="0"/>
    <n v="0"/>
    <x v="12"/>
  </r>
  <r>
    <s v="Survey-Based Source"/>
    <s v="56"/>
    <x v="23"/>
    <s v="2310002230"/>
    <s v="Condensate tank "/>
    <n v="0"/>
    <n v="93.896088000000006"/>
    <n v="0"/>
    <n v="0"/>
    <n v="0"/>
    <x v="12"/>
  </r>
  <r>
    <s v="Survey-Based Source"/>
    <s v="56"/>
    <x v="24"/>
    <s v="2310002230"/>
    <s v="Condensate tank "/>
    <n v="0"/>
    <n v="13.679391000000001"/>
    <n v="0"/>
    <n v="0"/>
    <n v="0"/>
    <x v="12"/>
  </r>
  <r>
    <s v="Survey-Based Source"/>
    <s v="56"/>
    <x v="25"/>
    <s v="2310002230"/>
    <s v="Condensate tank "/>
    <n v="0"/>
    <n v="4.8097885000000016"/>
    <n v="0"/>
    <n v="0"/>
    <n v="0"/>
    <x v="12"/>
  </r>
  <r>
    <s v="Survey-Based Source"/>
    <s v="56"/>
    <x v="26"/>
    <s v="2310002230"/>
    <s v="Condensate tank "/>
    <n v="0"/>
    <n v="89.034742500000007"/>
    <n v="0"/>
    <n v="0"/>
    <n v="0"/>
    <x v="12"/>
  </r>
  <r>
    <s v="Survey-Based Source"/>
    <s v="56"/>
    <x v="27"/>
    <s v="2310002230"/>
    <s v="Condensate tank "/>
    <n v="0"/>
    <n v="0"/>
    <n v="0"/>
    <n v="0"/>
    <n v="0"/>
    <x v="12"/>
  </r>
  <r>
    <s v="Survey-Based Source"/>
    <s v="56"/>
    <x v="28"/>
    <s v="2310002230"/>
    <s v="Condensate tank "/>
    <n v="0"/>
    <n v="0"/>
    <n v="0"/>
    <n v="0"/>
    <n v="0"/>
    <x v="12"/>
  </r>
  <r>
    <s v="Survey-Based Source"/>
    <s v="56"/>
    <x v="29"/>
    <s v="2310002230"/>
    <s v="Condensate tank "/>
    <n v="0"/>
    <n v="3.3601975000000004"/>
    <n v="0"/>
    <n v="0"/>
    <n v="0"/>
    <x v="12"/>
  </r>
  <r>
    <s v="Survey-Based Source"/>
    <s v="30"/>
    <x v="0"/>
    <s v="2310002240"/>
    <s v="Oil Tank"/>
    <n v="0"/>
    <n v="1.2681989999999999"/>
    <n v="0"/>
    <n v="0"/>
    <n v="0"/>
    <x v="13"/>
  </r>
  <r>
    <s v="Survey-Based Source"/>
    <s v="30"/>
    <x v="1"/>
    <s v="2310002240"/>
    <s v="Oil Tank"/>
    <n v="0"/>
    <n v="9.1149895000000001"/>
    <n v="0"/>
    <n v="0"/>
    <n v="0"/>
    <x v="13"/>
  </r>
  <r>
    <s v="Survey-Based Source"/>
    <s v="56"/>
    <x v="2"/>
    <s v="2310002240"/>
    <s v="Oil Tank"/>
    <n v="0"/>
    <n v="158.49271099999999"/>
    <n v="0"/>
    <n v="0"/>
    <n v="0"/>
    <x v="13"/>
  </r>
  <r>
    <s v="Survey-Based Source"/>
    <s v="56"/>
    <x v="3"/>
    <s v="2310002240"/>
    <s v="Oil Tank"/>
    <n v="0"/>
    <n v="37.056926999999995"/>
    <n v="0"/>
    <n v="0"/>
    <n v="0"/>
    <x v="13"/>
  </r>
  <r>
    <s v="Survey-Based Source"/>
    <s v="56"/>
    <x v="4"/>
    <s v="2310002240"/>
    <s v="Oil Tank"/>
    <n v="0"/>
    <n v="32.536358499999999"/>
    <n v="0"/>
    <n v="0"/>
    <n v="0"/>
    <x v="13"/>
  </r>
  <r>
    <s v="Survey-Based Source"/>
    <s v="56"/>
    <x v="5"/>
    <s v="2310002240"/>
    <s v="Oil Tank"/>
    <n v="0"/>
    <n v="21.895470999999997"/>
    <n v="0"/>
    <n v="0"/>
    <n v="0"/>
    <x v="13"/>
  </r>
  <r>
    <s v="Survey-Based Source"/>
    <s v="56"/>
    <x v="6"/>
    <s v="2310002240"/>
    <s v="Oil Tank"/>
    <n v="0"/>
    <n v="95.610499999999988"/>
    <n v="0"/>
    <n v="0"/>
    <n v="0"/>
    <x v="13"/>
  </r>
  <r>
    <s v="Survey-Based Source"/>
    <s v="56"/>
    <x v="7"/>
    <s v="2310002240"/>
    <s v="Oil Tank"/>
    <n v="0"/>
    <n v="11.096235999999999"/>
    <n v="0"/>
    <n v="0"/>
    <n v="0"/>
    <x v="13"/>
  </r>
  <r>
    <s v="Survey-Based Source"/>
    <s v="56"/>
    <x v="8"/>
    <s v="2310002240"/>
    <s v="Oil Tank"/>
    <n v="0"/>
    <n v="0.55082999999999993"/>
    <n v="0"/>
    <n v="0"/>
    <n v="0"/>
    <x v="13"/>
  </r>
  <r>
    <s v="Survey-Based Source"/>
    <s v="56"/>
    <x v="9"/>
    <s v="2310002240"/>
    <s v="Oil Tank"/>
    <n v="0"/>
    <n v="19.427614999999999"/>
    <n v="0"/>
    <n v="0"/>
    <n v="0"/>
    <x v="13"/>
  </r>
  <r>
    <s v="Survey-Based Source"/>
    <s v="30"/>
    <x v="10"/>
    <s v="2310002240"/>
    <s v="Oil Tank"/>
    <n v="0"/>
    <n v="1.2681989999999999"/>
    <n v="0"/>
    <n v="0"/>
    <n v="0"/>
    <x v="13"/>
  </r>
  <r>
    <s v="Survey-Based Source"/>
    <s v="30"/>
    <x v="11"/>
    <s v="2310002240"/>
    <s v="Oil Tank"/>
    <n v="0"/>
    <n v="0"/>
    <n v="0"/>
    <n v="0"/>
    <n v="0"/>
    <x v="13"/>
  </r>
  <r>
    <s v="Survey-Based Source"/>
    <s v="56"/>
    <x v="12"/>
    <s v="2310002240"/>
    <s v="Oil Tank"/>
    <n v="0"/>
    <n v="0"/>
    <n v="0"/>
    <n v="0"/>
    <n v="0"/>
    <x v="13"/>
  </r>
  <r>
    <s v="Survey-Based Source"/>
    <s v="56"/>
    <x v="13"/>
    <s v="2310002240"/>
    <s v="Oil Tank"/>
    <n v="0"/>
    <n v="0"/>
    <n v="0"/>
    <n v="0"/>
    <n v="0"/>
    <x v="13"/>
  </r>
  <r>
    <s v="Survey-Based Source"/>
    <s v="56"/>
    <x v="14"/>
    <s v="2310002240"/>
    <s v="Oil Tank"/>
    <n v="0"/>
    <n v="0"/>
    <n v="0"/>
    <n v="0"/>
    <n v="0"/>
    <x v="13"/>
  </r>
  <r>
    <s v="Survey-Based Source"/>
    <s v="56"/>
    <x v="15"/>
    <s v="2310002240"/>
    <s v="Oil Tank"/>
    <n v="0"/>
    <n v="0"/>
    <n v="0"/>
    <n v="0"/>
    <n v="0"/>
    <x v="13"/>
  </r>
  <r>
    <s v="Survey-Based Source"/>
    <s v="56"/>
    <x v="16"/>
    <s v="2310002240"/>
    <s v="Oil Tank"/>
    <n v="0"/>
    <n v="0"/>
    <n v="0"/>
    <n v="0"/>
    <n v="0"/>
    <x v="13"/>
  </r>
  <r>
    <s v="Survey-Based Source"/>
    <s v="56"/>
    <x v="17"/>
    <s v="2310002240"/>
    <s v="Oil Tank"/>
    <n v="0"/>
    <n v="0"/>
    <n v="0"/>
    <n v="0"/>
    <n v="0"/>
    <x v="13"/>
  </r>
  <r>
    <s v="Survey-Based Source"/>
    <s v="56"/>
    <x v="18"/>
    <s v="2310002240"/>
    <s v="Oil Tank"/>
    <n v="0"/>
    <n v="0"/>
    <n v="0"/>
    <n v="0"/>
    <n v="0"/>
    <x v="13"/>
  </r>
  <r>
    <s v="Survey-Based Source"/>
    <s v="56"/>
    <x v="19"/>
    <s v="2310002240"/>
    <s v="Oil Tank"/>
    <n v="0"/>
    <n v="0"/>
    <n v="0"/>
    <n v="0"/>
    <n v="0"/>
    <x v="13"/>
  </r>
  <r>
    <s v="Survey-Based Source"/>
    <s v="30"/>
    <x v="20"/>
    <s v="2310002240"/>
    <s v="Oil Tank"/>
    <n v="0"/>
    <n v="0"/>
    <n v="0"/>
    <n v="0"/>
    <n v="0"/>
    <x v="13"/>
  </r>
  <r>
    <s v="Survey-Based Source"/>
    <s v="30"/>
    <x v="21"/>
    <s v="2310002240"/>
    <s v="Oil Tank"/>
    <n v="0"/>
    <n v="9.1149895000000001"/>
    <n v="0"/>
    <n v="0"/>
    <n v="0"/>
    <x v="13"/>
  </r>
  <r>
    <s v="Survey-Based Source"/>
    <s v="56"/>
    <x v="22"/>
    <s v="2310002240"/>
    <s v="Oil Tank"/>
    <n v="0"/>
    <n v="158.49271099999999"/>
    <n v="0"/>
    <n v="0"/>
    <n v="0"/>
    <x v="13"/>
  </r>
  <r>
    <s v="Survey-Based Source"/>
    <s v="56"/>
    <x v="23"/>
    <s v="2310002240"/>
    <s v="Oil Tank"/>
    <n v="0"/>
    <n v="37.056926999999995"/>
    <n v="0"/>
    <n v="0"/>
    <n v="0"/>
    <x v="13"/>
  </r>
  <r>
    <s v="Survey-Based Source"/>
    <s v="56"/>
    <x v="24"/>
    <s v="2310002240"/>
    <s v="Oil Tank"/>
    <n v="0"/>
    <n v="32.536358499999999"/>
    <n v="0"/>
    <n v="0"/>
    <n v="0"/>
    <x v="13"/>
  </r>
  <r>
    <s v="Survey-Based Source"/>
    <s v="56"/>
    <x v="25"/>
    <s v="2310002240"/>
    <s v="Oil Tank"/>
    <n v="0"/>
    <n v="21.895470999999997"/>
    <n v="0"/>
    <n v="0"/>
    <n v="0"/>
    <x v="13"/>
  </r>
  <r>
    <s v="Survey-Based Source"/>
    <s v="56"/>
    <x v="26"/>
    <s v="2310002240"/>
    <s v="Oil Tank"/>
    <n v="0"/>
    <n v="95.610499999999988"/>
    <n v="0"/>
    <n v="0"/>
    <n v="0"/>
    <x v="13"/>
  </r>
  <r>
    <s v="Survey-Based Source"/>
    <s v="56"/>
    <x v="27"/>
    <s v="2310002240"/>
    <s v="Oil Tank"/>
    <n v="0"/>
    <n v="11.096235999999999"/>
    <n v="0"/>
    <n v="0"/>
    <n v="0"/>
    <x v="13"/>
  </r>
  <r>
    <s v="Survey-Based Source"/>
    <s v="56"/>
    <x v="28"/>
    <s v="2310002240"/>
    <s v="Oil Tank"/>
    <n v="0"/>
    <n v="0.55082999999999993"/>
    <n v="0"/>
    <n v="0"/>
    <n v="0"/>
    <x v="13"/>
  </r>
  <r>
    <s v="Survey-Based Source"/>
    <s v="56"/>
    <x v="29"/>
    <s v="2310002240"/>
    <s v="Oil Tank"/>
    <n v="0"/>
    <n v="19.427614999999999"/>
    <n v="0"/>
    <n v="0"/>
    <n v="0"/>
    <x v="13"/>
  </r>
  <r>
    <s v="Survey-Based Source"/>
    <s v="30"/>
    <x v="0"/>
    <s v="2310002231"/>
    <s v="Condensate tank flaring"/>
    <n v="0"/>
    <n v="0"/>
    <n v="0"/>
    <n v="0"/>
    <n v="0"/>
    <x v="14"/>
  </r>
  <r>
    <s v="Survey-Based Source"/>
    <s v="30"/>
    <x v="1"/>
    <s v="2310002231"/>
    <s v="Condensate tank flaring"/>
    <n v="0"/>
    <n v="0"/>
    <n v="0"/>
    <n v="0"/>
    <n v="0"/>
    <x v="14"/>
  </r>
  <r>
    <s v="Survey-Based Source"/>
    <s v="56"/>
    <x v="2"/>
    <s v="2310002231"/>
    <s v="Condensate tank flaring"/>
    <n v="1.6301708393001642"/>
    <n v="0"/>
    <n v="8.8700472138391255"/>
    <n v="0"/>
    <n v="0"/>
    <x v="14"/>
  </r>
  <r>
    <s v="Survey-Based Source"/>
    <s v="56"/>
    <x v="3"/>
    <s v="2310002231"/>
    <s v="Condensate tank flaring"/>
    <n v="1.8904057923676276"/>
    <n v="0"/>
    <n v="10.286031517294441"/>
    <n v="0"/>
    <n v="0"/>
    <x v="14"/>
  </r>
  <r>
    <s v="Survey-Based Source"/>
    <s v="56"/>
    <x v="4"/>
    <s v="2310002231"/>
    <s v="Condensate tank flaring"/>
    <n v="0.27540657479214248"/>
    <n v="0"/>
    <n v="1.4985357746043042"/>
    <n v="0"/>
    <n v="0"/>
    <x v="14"/>
  </r>
  <r>
    <s v="Survey-Based Source"/>
    <s v="56"/>
    <x v="5"/>
    <s v="2310002231"/>
    <s v="Condensate tank flaring"/>
    <n v="9.6835259424899622E-2"/>
    <n v="0"/>
    <n v="0.5268977351060713"/>
    <n v="0"/>
    <n v="0"/>
    <x v="14"/>
  </r>
  <r>
    <s v="Survey-Based Source"/>
    <s v="56"/>
    <x v="6"/>
    <s v="2310002231"/>
    <s v="Condensate tank flaring"/>
    <n v="1.7925325381389712"/>
    <n v="0"/>
    <n v="9.7534858692855746"/>
    <n v="0"/>
    <n v="0"/>
    <x v="14"/>
  </r>
  <r>
    <s v="Survey-Based Source"/>
    <s v="56"/>
    <x v="7"/>
    <s v="2310002231"/>
    <s v="Condensate tank flaring"/>
    <n v="0"/>
    <n v="0"/>
    <n v="0"/>
    <n v="0"/>
    <n v="0"/>
    <x v="14"/>
  </r>
  <r>
    <s v="Survey-Based Source"/>
    <s v="56"/>
    <x v="8"/>
    <s v="2310002231"/>
    <s v="Condensate tank flaring"/>
    <n v="0"/>
    <n v="0"/>
    <n v="0"/>
    <n v="0"/>
    <n v="0"/>
    <x v="14"/>
  </r>
  <r>
    <s v="Survey-Based Source"/>
    <s v="56"/>
    <x v="9"/>
    <s v="2310002231"/>
    <s v="Condensate tank flaring"/>
    <n v="6.7650707849502972E-2"/>
    <n v="0"/>
    <n v="0.36809943976935428"/>
    <n v="0"/>
    <n v="0"/>
    <x v="14"/>
  </r>
  <r>
    <s v="Survey-Based Source"/>
    <s v="30"/>
    <x v="10"/>
    <s v="2310002231"/>
    <s v="Condensate tank flaring"/>
    <n v="0"/>
    <n v="0"/>
    <n v="0"/>
    <n v="0"/>
    <n v="0"/>
    <x v="14"/>
  </r>
  <r>
    <s v="Survey-Based Source"/>
    <s v="30"/>
    <x v="11"/>
    <s v="2310002231"/>
    <s v="Condensate tank flaring"/>
    <n v="0"/>
    <n v="0"/>
    <n v="0"/>
    <n v="0"/>
    <n v="0"/>
    <x v="14"/>
  </r>
  <r>
    <s v="Survey-Based Source"/>
    <s v="56"/>
    <x v="12"/>
    <s v="2310002231"/>
    <s v="Condensate tank flaring"/>
    <n v="0"/>
    <n v="0"/>
    <n v="0"/>
    <n v="0"/>
    <n v="0"/>
    <x v="14"/>
  </r>
  <r>
    <s v="Survey-Based Source"/>
    <s v="56"/>
    <x v="13"/>
    <s v="2310002231"/>
    <s v="Condensate tank flaring"/>
    <n v="0"/>
    <n v="0"/>
    <n v="0"/>
    <n v="0"/>
    <n v="0"/>
    <x v="14"/>
  </r>
  <r>
    <s v="Survey-Based Source"/>
    <s v="56"/>
    <x v="14"/>
    <s v="2310002231"/>
    <s v="Condensate tank flaring"/>
    <n v="0"/>
    <n v="0"/>
    <n v="0"/>
    <n v="0"/>
    <n v="0"/>
    <x v="14"/>
  </r>
  <r>
    <s v="Survey-Based Source"/>
    <s v="56"/>
    <x v="15"/>
    <s v="2310002231"/>
    <s v="Condensate tank flaring"/>
    <n v="0"/>
    <n v="0"/>
    <n v="0"/>
    <n v="0"/>
    <n v="0"/>
    <x v="14"/>
  </r>
  <r>
    <s v="Survey-Based Source"/>
    <s v="56"/>
    <x v="16"/>
    <s v="2310002231"/>
    <s v="Condensate tank flaring"/>
    <n v="0"/>
    <n v="0"/>
    <n v="0"/>
    <n v="0"/>
    <n v="0"/>
    <x v="14"/>
  </r>
  <r>
    <s v="Survey-Based Source"/>
    <s v="56"/>
    <x v="17"/>
    <s v="2310002231"/>
    <s v="Condensate tank flaring"/>
    <n v="0"/>
    <n v="0"/>
    <n v="0"/>
    <n v="0"/>
    <n v="0"/>
    <x v="14"/>
  </r>
  <r>
    <s v="Survey-Based Source"/>
    <s v="56"/>
    <x v="18"/>
    <s v="2310002231"/>
    <s v="Condensate tank flaring"/>
    <n v="0"/>
    <n v="0"/>
    <n v="0"/>
    <n v="0"/>
    <n v="0"/>
    <x v="14"/>
  </r>
  <r>
    <s v="Survey-Based Source"/>
    <s v="56"/>
    <x v="19"/>
    <s v="2310002231"/>
    <s v="Condensate tank flaring"/>
    <n v="0"/>
    <n v="0"/>
    <n v="0"/>
    <n v="0"/>
    <n v="0"/>
    <x v="14"/>
  </r>
  <r>
    <s v="Survey-Based Source"/>
    <s v="30"/>
    <x v="20"/>
    <s v="2310002231"/>
    <s v="Condensate tank flaring"/>
    <n v="0"/>
    <n v="0"/>
    <n v="0"/>
    <n v="0"/>
    <n v="0"/>
    <x v="14"/>
  </r>
  <r>
    <s v="Survey-Based Source"/>
    <s v="30"/>
    <x v="21"/>
    <s v="2310002231"/>
    <s v="Condensate tank flaring"/>
    <n v="0"/>
    <n v="0"/>
    <n v="0"/>
    <n v="0"/>
    <n v="0"/>
    <x v="14"/>
  </r>
  <r>
    <s v="Survey-Based Source"/>
    <s v="56"/>
    <x v="22"/>
    <s v="2310002231"/>
    <s v="Condensate tank flaring"/>
    <n v="1.6301708393001642"/>
    <n v="0"/>
    <n v="8.8700472138391255"/>
    <n v="0"/>
    <n v="0"/>
    <x v="14"/>
  </r>
  <r>
    <s v="Survey-Based Source"/>
    <s v="56"/>
    <x v="23"/>
    <s v="2310002231"/>
    <s v="Condensate tank flaring"/>
    <n v="1.8904057923676276"/>
    <n v="0"/>
    <n v="10.286031517294441"/>
    <n v="0"/>
    <n v="0"/>
    <x v="14"/>
  </r>
  <r>
    <s v="Survey-Based Source"/>
    <s v="56"/>
    <x v="24"/>
    <s v="2310002231"/>
    <s v="Condensate tank flaring"/>
    <n v="0.27540657479214248"/>
    <n v="0"/>
    <n v="1.4985357746043042"/>
    <n v="0"/>
    <n v="0"/>
    <x v="14"/>
  </r>
  <r>
    <s v="Survey-Based Source"/>
    <s v="56"/>
    <x v="25"/>
    <s v="2310002231"/>
    <s v="Condensate tank flaring"/>
    <n v="9.6835259424899622E-2"/>
    <n v="0"/>
    <n v="0.5268977351060713"/>
    <n v="0"/>
    <n v="0"/>
    <x v="14"/>
  </r>
  <r>
    <s v="Survey-Based Source"/>
    <s v="56"/>
    <x v="26"/>
    <s v="2310002231"/>
    <s v="Condensate tank flaring"/>
    <n v="1.7925325381389712"/>
    <n v="0"/>
    <n v="9.7534858692855746"/>
    <n v="0"/>
    <n v="0"/>
    <x v="14"/>
  </r>
  <r>
    <s v="Survey-Based Source"/>
    <s v="56"/>
    <x v="27"/>
    <s v="2310002231"/>
    <s v="Condensate tank flaring"/>
    <n v="0"/>
    <n v="0"/>
    <n v="0"/>
    <n v="0"/>
    <n v="0"/>
    <x v="14"/>
  </r>
  <r>
    <s v="Survey-Based Source"/>
    <s v="56"/>
    <x v="28"/>
    <s v="2310002231"/>
    <s v="Condensate tank flaring"/>
    <n v="0"/>
    <n v="0"/>
    <n v="0"/>
    <n v="0"/>
    <n v="0"/>
    <x v="14"/>
  </r>
  <r>
    <s v="Survey-Based Source"/>
    <s v="56"/>
    <x v="29"/>
    <s v="2310002231"/>
    <s v="Condensate tank flaring"/>
    <n v="6.7650707849502972E-2"/>
    <n v="0"/>
    <n v="0.36809943976935428"/>
    <n v="0"/>
    <n v="0"/>
    <x v="14"/>
  </r>
  <r>
    <s v="Survey-Based Source"/>
    <s v="30"/>
    <x v="0"/>
    <s v="2310001611"/>
    <s v="Initial completion Flaring"/>
    <n v="1.0403999999999998E-2"/>
    <n v="0"/>
    <n v="5.660999999999998E-2"/>
    <n v="0"/>
    <n v="0"/>
    <x v="15"/>
  </r>
  <r>
    <s v="Survey-Based Source"/>
    <s v="30"/>
    <x v="1"/>
    <s v="2310001611"/>
    <s v="Initial completion Flaring"/>
    <n v="0"/>
    <n v="0"/>
    <n v="0"/>
    <n v="0"/>
    <n v="0"/>
    <x v="15"/>
  </r>
  <r>
    <s v="Survey-Based Source"/>
    <s v="56"/>
    <x v="2"/>
    <s v="2310001611"/>
    <s v="Initial completion Flaring"/>
    <n v="9.0167999999999984E-2"/>
    <n v="0"/>
    <n v="0.49061999999999978"/>
    <n v="0"/>
    <n v="0"/>
    <x v="15"/>
  </r>
  <r>
    <s v="Survey-Based Source"/>
    <s v="56"/>
    <x v="3"/>
    <s v="2310001611"/>
    <s v="Initial completion Flaring"/>
    <n v="2.9725714285714282E-3"/>
    <n v="0"/>
    <n v="1.6174285714285707E-2"/>
    <n v="0"/>
    <n v="0"/>
    <x v="15"/>
  </r>
  <r>
    <s v="Survey-Based Source"/>
    <s v="56"/>
    <x v="4"/>
    <s v="2310001611"/>
    <s v="Initial completion Flaring"/>
    <n v="1.8826285714285712E-2"/>
    <n v="0"/>
    <n v="0.10243714285714281"/>
    <n v="0"/>
    <n v="0"/>
    <x v="15"/>
  </r>
  <r>
    <s v="Survey-Based Source"/>
    <s v="56"/>
    <x v="5"/>
    <s v="2310001611"/>
    <s v="Initial completion Flaring"/>
    <n v="7.7286857142857129E-2"/>
    <n v="0"/>
    <n v="0.42053142857142839"/>
    <n v="0"/>
    <n v="0"/>
    <x v="15"/>
  </r>
  <r>
    <s v="Survey-Based Source"/>
    <s v="56"/>
    <x v="6"/>
    <s v="2310001611"/>
    <s v="Initial completion Flaring"/>
    <n v="3.2202857142857144E-2"/>
    <n v="0"/>
    <n v="0.1752214285714285"/>
    <n v="0"/>
    <n v="0"/>
    <x v="15"/>
  </r>
  <r>
    <s v="Survey-Based Source"/>
    <s v="56"/>
    <x v="7"/>
    <s v="2310001611"/>
    <s v="Initial completion Flaring"/>
    <n v="7.9268571428571417E-3"/>
    <n v="0"/>
    <n v="4.3131428571428557E-2"/>
    <n v="0"/>
    <n v="0"/>
    <x v="15"/>
  </r>
  <r>
    <s v="Survey-Based Source"/>
    <s v="56"/>
    <x v="8"/>
    <s v="2310001611"/>
    <s v="Initial completion Flaring"/>
    <n v="1.6844571428571428E-2"/>
    <n v="0"/>
    <n v="9.1654285714285674E-2"/>
    <n v="0"/>
    <n v="0"/>
    <x v="15"/>
  </r>
  <r>
    <s v="Survey-Based Source"/>
    <s v="56"/>
    <x v="9"/>
    <s v="2310001611"/>
    <s v="Initial completion Flaring"/>
    <n v="5.9451428571428563E-3"/>
    <n v="0"/>
    <n v="3.2348571428571414E-2"/>
    <n v="0"/>
    <n v="0"/>
    <x v="15"/>
  </r>
  <r>
    <s v="Survey-Based Source"/>
    <s v="30"/>
    <x v="10"/>
    <s v="2310001611"/>
    <s v="Initial completion Flaring"/>
    <n v="0"/>
    <n v="0"/>
    <n v="0"/>
    <n v="0"/>
    <n v="0"/>
    <x v="15"/>
  </r>
  <r>
    <s v="Survey-Based Source"/>
    <s v="30"/>
    <x v="11"/>
    <s v="2310001611"/>
    <s v="Initial completion Flaring"/>
    <n v="0"/>
    <n v="0"/>
    <n v="0"/>
    <n v="0"/>
    <n v="0"/>
    <x v="15"/>
  </r>
  <r>
    <s v="Survey-Based Source"/>
    <s v="56"/>
    <x v="12"/>
    <s v="2310001611"/>
    <s v="Initial completion Flaring"/>
    <n v="0"/>
    <n v="0"/>
    <n v="0"/>
    <n v="0"/>
    <n v="0"/>
    <x v="15"/>
  </r>
  <r>
    <s v="Survey-Based Source"/>
    <s v="56"/>
    <x v="13"/>
    <s v="2310001611"/>
    <s v="Initial completion Flaring"/>
    <n v="0"/>
    <n v="0"/>
    <n v="0"/>
    <n v="0"/>
    <n v="0"/>
    <x v="15"/>
  </r>
  <r>
    <s v="Survey-Based Source"/>
    <s v="56"/>
    <x v="14"/>
    <s v="2310001611"/>
    <s v="Initial completion Flaring"/>
    <n v="0"/>
    <n v="0"/>
    <n v="0"/>
    <n v="0"/>
    <n v="0"/>
    <x v="15"/>
  </r>
  <r>
    <s v="Survey-Based Source"/>
    <s v="56"/>
    <x v="15"/>
    <s v="2310001611"/>
    <s v="Initial completion Flaring"/>
    <n v="4.9542857142857136E-4"/>
    <n v="0"/>
    <n v="2.6957142857142844E-3"/>
    <n v="0"/>
    <n v="0"/>
    <x v="15"/>
  </r>
  <r>
    <s v="Survey-Based Source"/>
    <s v="56"/>
    <x v="16"/>
    <s v="2310001611"/>
    <s v="Initial completion Flaring"/>
    <n v="0"/>
    <n v="0"/>
    <n v="0"/>
    <n v="0"/>
    <n v="0"/>
    <x v="15"/>
  </r>
  <r>
    <s v="Survey-Based Source"/>
    <s v="56"/>
    <x v="17"/>
    <s v="2310001611"/>
    <s v="Initial completion Flaring"/>
    <n v="0"/>
    <n v="0"/>
    <n v="0"/>
    <n v="0"/>
    <n v="0"/>
    <x v="15"/>
  </r>
  <r>
    <s v="Survey-Based Source"/>
    <s v="56"/>
    <x v="18"/>
    <s v="2310001611"/>
    <s v="Initial completion Flaring"/>
    <n v="0"/>
    <n v="0"/>
    <n v="0"/>
    <n v="0"/>
    <n v="0"/>
    <x v="15"/>
  </r>
  <r>
    <s v="Survey-Based Source"/>
    <s v="56"/>
    <x v="19"/>
    <s v="2310001611"/>
    <s v="Initial completion Flaring"/>
    <n v="0"/>
    <n v="0"/>
    <n v="0"/>
    <n v="0"/>
    <n v="0"/>
    <x v="15"/>
  </r>
  <r>
    <s v="Survey-Based Source"/>
    <s v="30"/>
    <x v="20"/>
    <s v="2310001611"/>
    <s v="Initial completion Flaring"/>
    <n v="1.0403999999999998E-2"/>
    <n v="0"/>
    <n v="5.660999999999998E-2"/>
    <n v="0"/>
    <n v="0"/>
    <x v="15"/>
  </r>
  <r>
    <s v="Survey-Based Source"/>
    <s v="30"/>
    <x v="21"/>
    <s v="2310001611"/>
    <s v="Initial completion Flaring"/>
    <n v="0"/>
    <n v="0"/>
    <n v="0"/>
    <n v="0"/>
    <n v="0"/>
    <x v="15"/>
  </r>
  <r>
    <s v="Survey-Based Source"/>
    <s v="56"/>
    <x v="22"/>
    <s v="2310001611"/>
    <s v="Initial completion Flaring"/>
    <n v="9.0167999999999984E-2"/>
    <n v="0"/>
    <n v="0.49061999999999978"/>
    <n v="0"/>
    <n v="0"/>
    <x v="15"/>
  </r>
  <r>
    <s v="Survey-Based Source"/>
    <s v="56"/>
    <x v="23"/>
    <s v="2310001611"/>
    <s v="Initial completion Flaring"/>
    <n v="2.9725714285714282E-3"/>
    <n v="0"/>
    <n v="1.6174285714285707E-2"/>
    <n v="0"/>
    <n v="0"/>
    <x v="15"/>
  </r>
  <r>
    <s v="Survey-Based Source"/>
    <s v="56"/>
    <x v="24"/>
    <s v="2310001611"/>
    <s v="Initial completion Flaring"/>
    <n v="1.8826285714285712E-2"/>
    <n v="0"/>
    <n v="0.10243714285714281"/>
    <n v="0"/>
    <n v="0"/>
    <x v="15"/>
  </r>
  <r>
    <s v="Survey-Based Source"/>
    <s v="56"/>
    <x v="25"/>
    <s v="2310001611"/>
    <s v="Initial completion Flaring"/>
    <n v="7.6791428571428566E-2"/>
    <n v="0"/>
    <n v="0.41783571428571409"/>
    <n v="0"/>
    <n v="0"/>
    <x v="15"/>
  </r>
  <r>
    <s v="Survey-Based Source"/>
    <s v="56"/>
    <x v="26"/>
    <s v="2310001611"/>
    <s v="Initial completion Flaring"/>
    <n v="3.2202857142857144E-2"/>
    <n v="0"/>
    <n v="0.1752214285714285"/>
    <n v="0"/>
    <n v="0"/>
    <x v="15"/>
  </r>
  <r>
    <s v="Survey-Based Source"/>
    <s v="56"/>
    <x v="27"/>
    <s v="2310001611"/>
    <s v="Initial completion Flaring"/>
    <n v="7.9268571428571417E-3"/>
    <n v="0"/>
    <n v="4.3131428571428557E-2"/>
    <n v="0"/>
    <n v="0"/>
    <x v="15"/>
  </r>
  <r>
    <s v="Survey-Based Source"/>
    <s v="56"/>
    <x v="28"/>
    <s v="2310001611"/>
    <s v="Initial completion Flaring"/>
    <n v="1.6844571428571428E-2"/>
    <n v="0"/>
    <n v="9.1654285714285674E-2"/>
    <n v="0"/>
    <n v="0"/>
    <x v="15"/>
  </r>
  <r>
    <s v="Survey-Based Source"/>
    <s v="56"/>
    <x v="29"/>
    <s v="2310001611"/>
    <s v="Initial completion Flaring"/>
    <n v="5.9451428571428563E-3"/>
    <n v="0"/>
    <n v="3.2348571428571414E-2"/>
    <n v="0"/>
    <n v="0"/>
    <x v="15"/>
  </r>
  <r>
    <s v="Survey-Based Source"/>
    <s v="30"/>
    <x v="0"/>
    <s v="2310003100"/>
    <s v="Miscellaneous engines"/>
    <n v="137.6747992294944"/>
    <n v="16.566453119435028"/>
    <n v="124.97499726425329"/>
    <n v="2.1135500279474018"/>
    <n v="12.905810128190266"/>
    <x v="16"/>
  </r>
  <r>
    <s v="Survey-Based Source"/>
    <s v="30"/>
    <x v="1"/>
    <s v="2310003100"/>
    <s v="Miscellaneous engines"/>
    <n v="8.423141725011261"/>
    <n v="1.0135593680666999"/>
    <n v="7.6461496216526266"/>
    <n v="0.12931002280690854"/>
    <n v="0.78959597830699935"/>
    <x v="16"/>
  </r>
  <r>
    <s v="Survey-Based Source"/>
    <s v="56"/>
    <x v="2"/>
    <s v="2310003100"/>
    <s v="Miscellaneous engines"/>
    <n v="2051.3254632031735"/>
    <n v="246.83665644727824"/>
    <n v="1862.1010932041959"/>
    <n v="31.491449519785917"/>
    <n v="192.29384816528216"/>
    <x v="16"/>
  </r>
  <r>
    <s v="Survey-Based Source"/>
    <s v="56"/>
    <x v="3"/>
    <s v="2310003100"/>
    <s v="Miscellaneous engines"/>
    <n v="152.34268395753125"/>
    <n v="18.331444432792555"/>
    <n v="138.2898440192001"/>
    <n v="2.33872782628357"/>
    <n v="14.280796228345556"/>
    <x v="16"/>
  </r>
  <r>
    <s v="Survey-Based Source"/>
    <s v="56"/>
    <x v="4"/>
    <s v="2310003100"/>
    <s v="Miscellaneous engines"/>
    <n v="69.41830594061004"/>
    <n v="8.353127205791079"/>
    <n v="63.014819295688895"/>
    <n v="1.0656929465810738"/>
    <n v="6.5073599591507874"/>
    <x v="16"/>
  </r>
  <r>
    <s v="Survey-Based Source"/>
    <s v="56"/>
    <x v="5"/>
    <s v="2310003100"/>
    <s v="Miscellaneous engines"/>
    <n v="513.5211920627554"/>
    <n v="61.792171129031914"/>
    <n v="466.1514665890291"/>
    <n v="7.8834524249177349"/>
    <n v="48.138127229199128"/>
    <x v="16"/>
  </r>
  <r>
    <s v="Survey-Based Source"/>
    <s v="56"/>
    <x v="6"/>
    <s v="2310003100"/>
    <s v="Miscellaneous engines"/>
    <n v="289.14612369823135"/>
    <n v="34.793046583117231"/>
    <n v="262.47386028811002"/>
    <n v="4.4389009553199124"/>
    <n v="27.104924013952338"/>
    <x v="16"/>
  </r>
  <r>
    <s v="Survey-Based Source"/>
    <s v="56"/>
    <x v="7"/>
    <s v="2310003100"/>
    <s v="Miscellaneous engines"/>
    <n v="40.518216228933483"/>
    <n v="4.8755700636311952"/>
    <n v="36.780616283466948"/>
    <n v="0.62202579936426705"/>
    <n v="3.7982289301319452"/>
    <x v="16"/>
  </r>
  <r>
    <s v="Survey-Based Source"/>
    <s v="56"/>
    <x v="8"/>
    <s v="2310003100"/>
    <s v="Miscellaneous engines"/>
    <n v="427.54705583505438"/>
    <n v="51.446875510144224"/>
    <n v="388.10800838181615"/>
    <n v="6.5635983990265307"/>
    <n v="40.078802760962176"/>
    <x v="16"/>
  </r>
  <r>
    <s v="Survey-Based Source"/>
    <s v="56"/>
    <x v="9"/>
    <s v="2310003100"/>
    <s v="Miscellaneous engines"/>
    <n v="183.42117239119349"/>
    <n v="22.071128997728312"/>
    <n v="166.50149951978051"/>
    <n v="2.8158372207780258"/>
    <n v="17.194133113823106"/>
    <x v="16"/>
  </r>
  <r>
    <s v="Survey-Based Source"/>
    <s v="30"/>
    <x v="10"/>
    <s v="2310003100"/>
    <s v="Miscellaneous engines"/>
    <n v="7.6970088176827032"/>
    <n v="0.92618356047474304"/>
    <n v="6.986998792199814"/>
    <n v="0.11816260704769228"/>
    <n v="0.72152735948743041"/>
    <x v="16"/>
  </r>
  <r>
    <s v="Survey-Based Source"/>
    <s v="30"/>
    <x v="11"/>
    <s v="2310003100"/>
    <s v="Miscellaneous engines"/>
    <n v="0"/>
    <n v="0"/>
    <n v="0"/>
    <n v="0"/>
    <n v="0"/>
    <x v="16"/>
  </r>
  <r>
    <s v="Survey-Based Source"/>
    <s v="56"/>
    <x v="12"/>
    <s v="2310003100"/>
    <s v="Miscellaneous engines"/>
    <n v="0"/>
    <n v="0"/>
    <n v="0"/>
    <n v="0"/>
    <n v="0"/>
    <x v="16"/>
  </r>
  <r>
    <s v="Survey-Based Source"/>
    <s v="56"/>
    <x v="13"/>
    <s v="2310003100"/>
    <s v="Miscellaneous engines"/>
    <n v="0"/>
    <n v="0"/>
    <n v="0"/>
    <n v="0"/>
    <n v="0"/>
    <x v="16"/>
  </r>
  <r>
    <s v="Survey-Based Source"/>
    <s v="56"/>
    <x v="14"/>
    <s v="2310003100"/>
    <s v="Miscellaneous engines"/>
    <n v="0"/>
    <n v="0"/>
    <n v="0"/>
    <n v="0"/>
    <n v="0"/>
    <x v="16"/>
  </r>
  <r>
    <s v="Survey-Based Source"/>
    <s v="56"/>
    <x v="15"/>
    <s v="2310003100"/>
    <s v="Miscellaneous engines"/>
    <n v="0"/>
    <n v="0"/>
    <n v="0"/>
    <n v="0"/>
    <n v="0"/>
    <x v="16"/>
  </r>
  <r>
    <s v="Survey-Based Source"/>
    <s v="56"/>
    <x v="16"/>
    <s v="2310003100"/>
    <s v="Miscellaneous engines"/>
    <n v="0"/>
    <n v="0"/>
    <n v="0"/>
    <n v="0"/>
    <n v="0"/>
    <x v="16"/>
  </r>
  <r>
    <s v="Survey-Based Source"/>
    <s v="56"/>
    <x v="17"/>
    <s v="2310003100"/>
    <s v="Miscellaneous engines"/>
    <n v="0"/>
    <n v="0"/>
    <n v="0"/>
    <n v="0"/>
    <n v="0"/>
    <x v="16"/>
  </r>
  <r>
    <s v="Survey-Based Source"/>
    <s v="56"/>
    <x v="18"/>
    <s v="2310003100"/>
    <s v="Miscellaneous engines"/>
    <n v="0"/>
    <n v="0"/>
    <n v="0"/>
    <n v="0"/>
    <n v="0"/>
    <x v="16"/>
  </r>
  <r>
    <s v="Survey-Based Source"/>
    <s v="56"/>
    <x v="19"/>
    <s v="2310003100"/>
    <s v="Miscellaneous engines"/>
    <n v="0"/>
    <n v="0"/>
    <n v="0"/>
    <n v="0"/>
    <n v="0"/>
    <x v="16"/>
  </r>
  <r>
    <s v="Survey-Based Source"/>
    <s v="30"/>
    <x v="20"/>
    <s v="2310003100"/>
    <s v="Miscellaneous engines"/>
    <n v="129.9777904118117"/>
    <n v="15.640269558960284"/>
    <n v="117.98799847205348"/>
    <n v="1.9953874208997093"/>
    <n v="12.184282768702834"/>
    <x v="16"/>
  </r>
  <r>
    <s v="Survey-Based Source"/>
    <s v="30"/>
    <x v="21"/>
    <s v="2310003100"/>
    <s v="Miscellaneous engines"/>
    <n v="8.423141725011261"/>
    <n v="1.0135593680666999"/>
    <n v="7.6461496216526266"/>
    <n v="0.12931002280690854"/>
    <n v="0.78959597830699935"/>
    <x v="16"/>
  </r>
  <r>
    <s v="Survey-Based Source"/>
    <s v="56"/>
    <x v="22"/>
    <s v="2310003100"/>
    <s v="Miscellaneous engines"/>
    <n v="2051.3254632031735"/>
    <n v="246.83665644727824"/>
    <n v="1862.1010932041959"/>
    <n v="31.491449519785917"/>
    <n v="192.29384816528216"/>
    <x v="16"/>
  </r>
  <r>
    <s v="Survey-Based Source"/>
    <s v="56"/>
    <x v="23"/>
    <s v="2310003100"/>
    <s v="Miscellaneous engines"/>
    <n v="152.34268395753125"/>
    <n v="18.331444432792555"/>
    <n v="138.2898440192001"/>
    <n v="2.33872782628357"/>
    <n v="14.280796228345556"/>
    <x v="16"/>
  </r>
  <r>
    <s v="Survey-Based Source"/>
    <s v="56"/>
    <x v="24"/>
    <s v="2310003100"/>
    <s v="Miscellaneous engines"/>
    <n v="69.41830594061004"/>
    <n v="8.353127205791079"/>
    <n v="63.014819295688895"/>
    <n v="1.0656929465810738"/>
    <n v="6.5073599591507874"/>
    <x v="16"/>
  </r>
  <r>
    <s v="Survey-Based Source"/>
    <s v="56"/>
    <x v="25"/>
    <s v="2310003100"/>
    <s v="Miscellaneous engines"/>
    <n v="513.5211920627554"/>
    <n v="61.792171129031914"/>
    <n v="466.1514665890291"/>
    <n v="7.8834524249177349"/>
    <n v="48.138127229199128"/>
    <x v="16"/>
  </r>
  <r>
    <s v="Survey-Based Source"/>
    <s v="56"/>
    <x v="26"/>
    <s v="2310003100"/>
    <s v="Miscellaneous engines"/>
    <n v="289.14612369823135"/>
    <n v="34.793046583117231"/>
    <n v="262.47386028811002"/>
    <n v="4.4389009553199124"/>
    <n v="27.104924013952338"/>
    <x v="16"/>
  </r>
  <r>
    <s v="Survey-Based Source"/>
    <s v="56"/>
    <x v="27"/>
    <s v="2310003100"/>
    <s v="Miscellaneous engines"/>
    <n v="40.518216228933483"/>
    <n v="4.8755700636311952"/>
    <n v="36.780616283466948"/>
    <n v="0.62202579936426705"/>
    <n v="3.7982289301319452"/>
    <x v="16"/>
  </r>
  <r>
    <s v="Survey-Based Source"/>
    <s v="56"/>
    <x v="28"/>
    <s v="2310003100"/>
    <s v="Miscellaneous engines"/>
    <n v="427.54705583505438"/>
    <n v="51.446875510144224"/>
    <n v="388.10800838181615"/>
    <n v="6.5635983990265307"/>
    <n v="40.078802760962176"/>
    <x v="16"/>
  </r>
  <r>
    <s v="Survey-Based Source"/>
    <s v="56"/>
    <x v="29"/>
    <s v="2310003100"/>
    <s v="Miscellaneous engines"/>
    <n v="183.42117239119349"/>
    <n v="22.071128997728312"/>
    <n v="166.50149951978051"/>
    <n v="2.8158372207780258"/>
    <n v="17.194133113823106"/>
    <x v="16"/>
  </r>
  <r>
    <s v="Survey-Based Source"/>
    <s v="30"/>
    <x v="0"/>
    <s v="2310000330"/>
    <s v="Artificial Lift"/>
    <n v="1.0029698767589557"/>
    <n v="0.4571274544441104"/>
    <n v="0.91508733955949628"/>
    <n v="0"/>
    <n v="4.8965570268354235E-2"/>
    <x v="17"/>
  </r>
  <r>
    <s v="Survey-Based Source"/>
    <s v="30"/>
    <x v="1"/>
    <s v="2310000330"/>
    <s v="Artificial Lift"/>
    <n v="7.2086950829279743"/>
    <n v="3.2855347996803301"/>
    <n v="6.5770525695634072"/>
    <n v="0"/>
    <n v="0.35193266897195241"/>
    <x v="17"/>
  </r>
  <r>
    <s v="Survey-Based Source"/>
    <s v="56"/>
    <x v="2"/>
    <s v="2310000330"/>
    <s v="Artificial Lift"/>
    <n v="125.34579732270943"/>
    <n v="57.129338161736491"/>
    <n v="114.3627090453171"/>
    <n v="0"/>
    <n v="6.1194544211850506"/>
    <x v="17"/>
  </r>
  <r>
    <s v="Survey-Based Source"/>
    <s v="56"/>
    <x v="3"/>
    <s v="2310000330"/>
    <s v="Artificial Lift"/>
    <n v="29.306900183847812"/>
    <n v="13.357319087171039"/>
    <n v="26.738961898472137"/>
    <n v="0"/>
    <n v="1.4307798405043477"/>
    <x v="17"/>
  </r>
  <r>
    <s v="Survey-Based Source"/>
    <s v="56"/>
    <x v="4"/>
    <s v="2310000330"/>
    <s v="Artificial Lift"/>
    <n v="25.731756195147764"/>
    <n v="11.727861903365319"/>
    <n v="23.477080283708631"/>
    <n v="0"/>
    <n v="1.2562392403779805"/>
    <x v="17"/>
  </r>
  <r>
    <s v="Survey-Based Source"/>
    <s v="56"/>
    <x v="5"/>
    <s v="2310000330"/>
    <s v="Artificial Lift"/>
    <n v="17.316286994745528"/>
    <n v="7.8923110033085031"/>
    <n v="15.798993932176341"/>
    <n v="0"/>
    <n v="0.8453911600696834"/>
    <x v="17"/>
  </r>
  <r>
    <s v="Survey-Based Source"/>
    <s v="56"/>
    <x v="6"/>
    <s v="2310000330"/>
    <s v="Artificial Lift"/>
    <n v="75.61467198906648"/>
    <n v="34.463191094716692"/>
    <n v="68.989139779287967"/>
    <n v="0"/>
    <n v="3.6915520798727033"/>
    <x v="17"/>
  </r>
  <r>
    <s v="Survey-Based Source"/>
    <s v="56"/>
    <x v="7"/>
    <s v="2310000330"/>
    <s v="Artificial Lift"/>
    <n v="8.7755868388228393"/>
    <n v="3.9996831069817103"/>
    <n v="8.0066496506970175"/>
    <n v="0"/>
    <n v="0.42842923198349936"/>
    <x v="17"/>
  </r>
  <r>
    <s v="Survey-Based Source"/>
    <s v="56"/>
    <x v="8"/>
    <s v="2310000330"/>
    <s v="Artificial Lift"/>
    <n v="0.43563028926464659"/>
    <n v="0.19854889944831161"/>
    <n v="0.39745935712735725"/>
    <n v="0"/>
    <n v="2.1267723023687578E-2"/>
    <x v="17"/>
  </r>
  <r>
    <s v="Survey-Based Source"/>
    <s v="56"/>
    <x v="9"/>
    <s v="2310000330"/>
    <s v="Artificial Lift"/>
    <n v="15.364554476285219"/>
    <n v="7.0027623353040145"/>
    <n v="14.01827672497468"/>
    <n v="0"/>
    <n v="0.75010644814341665"/>
    <x v="17"/>
  </r>
  <r>
    <s v="Survey-Based Source"/>
    <s v="30"/>
    <x v="10"/>
    <s v="2310000330"/>
    <s v="Artificial Lift"/>
    <n v="1.0029698767589557"/>
    <n v="0.4571274544441104"/>
    <n v="0.91508733955949628"/>
    <n v="0"/>
    <n v="4.8965570268354235E-2"/>
    <x v="17"/>
  </r>
  <r>
    <s v="Survey-Based Source"/>
    <s v="30"/>
    <x v="11"/>
    <s v="2310000330"/>
    <s v="Artificial Lift"/>
    <n v="0"/>
    <n v="0"/>
    <n v="0"/>
    <n v="0"/>
    <n v="0"/>
    <x v="17"/>
  </r>
  <r>
    <s v="Survey-Based Source"/>
    <s v="56"/>
    <x v="12"/>
    <s v="2310000330"/>
    <s v="Artificial Lift"/>
    <n v="0"/>
    <n v="0"/>
    <n v="0"/>
    <n v="0"/>
    <n v="0"/>
    <x v="17"/>
  </r>
  <r>
    <s v="Survey-Based Source"/>
    <s v="56"/>
    <x v="13"/>
    <s v="2310000330"/>
    <s v="Artificial Lift"/>
    <n v="0"/>
    <n v="0"/>
    <n v="0"/>
    <n v="0"/>
    <n v="0"/>
    <x v="17"/>
  </r>
  <r>
    <s v="Survey-Based Source"/>
    <s v="56"/>
    <x v="14"/>
    <s v="2310000330"/>
    <s v="Artificial Lift"/>
    <n v="0"/>
    <n v="0"/>
    <n v="0"/>
    <n v="0"/>
    <n v="0"/>
    <x v="17"/>
  </r>
  <r>
    <s v="Survey-Based Source"/>
    <s v="56"/>
    <x v="15"/>
    <s v="2310000330"/>
    <s v="Artificial Lift"/>
    <n v="0"/>
    <n v="0"/>
    <n v="0"/>
    <n v="0"/>
    <n v="0"/>
    <x v="17"/>
  </r>
  <r>
    <s v="Survey-Based Source"/>
    <s v="56"/>
    <x v="16"/>
    <s v="2310000330"/>
    <s v="Artificial Lift"/>
    <n v="0"/>
    <n v="0"/>
    <n v="0"/>
    <n v="0"/>
    <n v="0"/>
    <x v="17"/>
  </r>
  <r>
    <s v="Survey-Based Source"/>
    <s v="56"/>
    <x v="17"/>
    <s v="2310000330"/>
    <s v="Artificial Lift"/>
    <n v="0"/>
    <n v="0"/>
    <n v="0"/>
    <n v="0"/>
    <n v="0"/>
    <x v="17"/>
  </r>
  <r>
    <s v="Survey-Based Source"/>
    <s v="56"/>
    <x v="18"/>
    <s v="2310000330"/>
    <s v="Artificial Lift"/>
    <n v="0"/>
    <n v="0"/>
    <n v="0"/>
    <n v="0"/>
    <n v="0"/>
    <x v="17"/>
  </r>
  <r>
    <s v="Survey-Based Source"/>
    <s v="56"/>
    <x v="19"/>
    <s v="2310000330"/>
    <s v="Artificial Lift"/>
    <n v="0"/>
    <n v="0"/>
    <n v="0"/>
    <n v="0"/>
    <n v="0"/>
    <x v="17"/>
  </r>
  <r>
    <s v="Survey-Based Source"/>
    <s v="30"/>
    <x v="20"/>
    <s v="2310000330"/>
    <s v="Artificial Lift"/>
    <n v="0"/>
    <n v="0"/>
    <n v="0"/>
    <n v="0"/>
    <n v="0"/>
    <x v="17"/>
  </r>
  <r>
    <s v="Survey-Based Source"/>
    <s v="30"/>
    <x v="21"/>
    <s v="2310000330"/>
    <s v="Artificial Lift"/>
    <n v="7.2086950829279743"/>
    <n v="3.2855347996803301"/>
    <n v="6.5770525695634072"/>
    <n v="0"/>
    <n v="0.35193266897195241"/>
    <x v="17"/>
  </r>
  <r>
    <s v="Survey-Based Source"/>
    <s v="56"/>
    <x v="22"/>
    <s v="2310000330"/>
    <s v="Artificial Lift"/>
    <n v="125.34579732270943"/>
    <n v="57.129338161736491"/>
    <n v="114.3627090453171"/>
    <n v="0"/>
    <n v="6.1194544211850506"/>
    <x v="17"/>
  </r>
  <r>
    <s v="Survey-Based Source"/>
    <s v="56"/>
    <x v="23"/>
    <s v="2310000330"/>
    <s v="Artificial Lift"/>
    <n v="29.306900183847812"/>
    <n v="13.357319087171039"/>
    <n v="26.738961898472137"/>
    <n v="0"/>
    <n v="1.4307798405043477"/>
    <x v="17"/>
  </r>
  <r>
    <s v="Survey-Based Source"/>
    <s v="56"/>
    <x v="24"/>
    <s v="2310000330"/>
    <s v="Artificial Lift"/>
    <n v="25.731756195147764"/>
    <n v="11.727861903365319"/>
    <n v="23.477080283708631"/>
    <n v="0"/>
    <n v="1.2562392403779805"/>
    <x v="17"/>
  </r>
  <r>
    <s v="Survey-Based Source"/>
    <s v="56"/>
    <x v="25"/>
    <s v="2310000330"/>
    <s v="Artificial Lift"/>
    <n v="17.316286994745528"/>
    <n v="7.8923110033085031"/>
    <n v="15.798993932176341"/>
    <n v="0"/>
    <n v="0.8453911600696834"/>
    <x v="17"/>
  </r>
  <r>
    <s v="Survey-Based Source"/>
    <s v="56"/>
    <x v="26"/>
    <s v="2310000330"/>
    <s v="Artificial Lift"/>
    <n v="75.61467198906648"/>
    <n v="34.463191094716692"/>
    <n v="68.989139779287967"/>
    <n v="0"/>
    <n v="3.6915520798727033"/>
    <x v="17"/>
  </r>
  <r>
    <s v="Survey-Based Source"/>
    <s v="56"/>
    <x v="27"/>
    <s v="2310000330"/>
    <s v="Artificial Lift"/>
    <n v="8.7755868388228393"/>
    <n v="3.9996831069817103"/>
    <n v="8.0066496506970175"/>
    <n v="0"/>
    <n v="0.42842923198349936"/>
    <x v="17"/>
  </r>
  <r>
    <s v="Survey-Based Source"/>
    <s v="56"/>
    <x v="28"/>
    <s v="2310000330"/>
    <s v="Artificial Lift"/>
    <n v="0.43563028926464659"/>
    <n v="0.19854889944831161"/>
    <n v="0.39745935712735725"/>
    <n v="0"/>
    <n v="2.1267723023687578E-2"/>
    <x v="17"/>
  </r>
  <r>
    <s v="Survey-Based Source"/>
    <s v="56"/>
    <x v="29"/>
    <s v="2310000330"/>
    <s v="Artificial Lift"/>
    <n v="15.364554476285219"/>
    <n v="7.0027623353040145"/>
    <n v="14.01827672497468"/>
    <n v="0"/>
    <n v="0.75010644814341665"/>
    <x v="17"/>
  </r>
  <r>
    <s v="Survey-Based Source"/>
    <s v="30"/>
    <x v="0"/>
    <s v="2310001640"/>
    <s v="Venting - Compressor Startup "/>
    <n v="0"/>
    <n v="2.1493779303499039E-2"/>
    <n v="0"/>
    <n v="0"/>
    <n v="0"/>
    <x v="18"/>
  </r>
  <r>
    <s v="Survey-Based Source"/>
    <s v="30"/>
    <x v="1"/>
    <s v="2310001640"/>
    <s v="Venting - Compressor Startup "/>
    <n v="0"/>
    <n v="3.6877441828750521E-3"/>
    <n v="0"/>
    <n v="0"/>
    <n v="0"/>
    <x v="18"/>
  </r>
  <r>
    <s v="Survey-Based Source"/>
    <s v="56"/>
    <x v="2"/>
    <s v="2310001640"/>
    <s v="Venting - Compressor Startup "/>
    <n v="0"/>
    <n v="0.70616990900582655"/>
    <n v="0"/>
    <n v="0"/>
    <n v="0"/>
    <x v="18"/>
  </r>
  <r>
    <s v="Survey-Based Source"/>
    <s v="56"/>
    <x v="3"/>
    <s v="2310001640"/>
    <s v="Venting - Compressor Startup "/>
    <n v="0"/>
    <n v="0.49253814325476908"/>
    <n v="0"/>
    <n v="0"/>
    <n v="0"/>
    <x v="18"/>
  </r>
  <r>
    <s v="Survey-Based Source"/>
    <s v="56"/>
    <x v="4"/>
    <s v="2310001640"/>
    <s v="Venting - Compressor Startup "/>
    <n v="0"/>
    <n v="2.5369186502802823E-3"/>
    <n v="0"/>
    <n v="0"/>
    <n v="0"/>
    <x v="18"/>
  </r>
  <r>
    <s v="Survey-Based Source"/>
    <s v="56"/>
    <x v="5"/>
    <s v="2310001640"/>
    <s v="Venting - Compressor Startup "/>
    <n v="0"/>
    <n v="2.3852116666175895E-2"/>
    <n v="0"/>
    <n v="0"/>
    <n v="0"/>
    <x v="18"/>
  </r>
  <r>
    <s v="Survey-Based Source"/>
    <s v="56"/>
    <x v="6"/>
    <s v="2310001640"/>
    <s v="Venting - Compressor Startup "/>
    <n v="0"/>
    <n v="1.7447368906186194"/>
    <n v="0"/>
    <n v="0"/>
    <n v="0"/>
    <x v="18"/>
  </r>
  <r>
    <s v="Survey-Based Source"/>
    <s v="56"/>
    <x v="7"/>
    <s v="2310001640"/>
    <s v="Venting - Compressor Startup "/>
    <n v="0"/>
    <n v="0.12483093484406046"/>
    <n v="0"/>
    <n v="0"/>
    <n v="0"/>
    <x v="18"/>
  </r>
  <r>
    <s v="Survey-Based Source"/>
    <s v="56"/>
    <x v="8"/>
    <s v="2310001640"/>
    <s v="Venting - Compressor Startup "/>
    <n v="0"/>
    <n v="9.5729437017705588E-3"/>
    <n v="0"/>
    <n v="0"/>
    <n v="0"/>
    <x v="18"/>
  </r>
  <r>
    <s v="Survey-Based Source"/>
    <s v="56"/>
    <x v="9"/>
    <s v="2310001640"/>
    <s v="Venting - Compressor Startup "/>
    <n v="0"/>
    <n v="0.11199747918715661"/>
    <n v="0"/>
    <n v="0"/>
    <n v="0"/>
    <x v="18"/>
  </r>
  <r>
    <s v="Survey-Based Source"/>
    <s v="30"/>
    <x v="10"/>
    <s v="2310001640"/>
    <s v="Venting - Compressor Startup "/>
    <n v="0"/>
    <n v="2.4591780569459499E-3"/>
    <n v="0"/>
    <n v="0"/>
    <n v="0"/>
    <x v="18"/>
  </r>
  <r>
    <s v="Survey-Based Source"/>
    <s v="30"/>
    <x v="11"/>
    <s v="2310001640"/>
    <s v="Venting - Compressor Startup "/>
    <n v="0"/>
    <n v="0"/>
    <n v="0"/>
    <n v="0"/>
    <n v="0"/>
    <x v="18"/>
  </r>
  <r>
    <s v="Survey-Based Source"/>
    <s v="56"/>
    <x v="12"/>
    <s v="2310001640"/>
    <s v="Venting - Compressor Startup "/>
    <n v="0"/>
    <n v="0"/>
    <n v="0"/>
    <n v="0"/>
    <n v="0"/>
    <x v="18"/>
  </r>
  <r>
    <s v="Survey-Based Source"/>
    <s v="56"/>
    <x v="13"/>
    <s v="2310001640"/>
    <s v="Venting - Compressor Startup "/>
    <n v="0"/>
    <n v="0"/>
    <n v="0"/>
    <n v="0"/>
    <n v="0"/>
    <x v="18"/>
  </r>
  <r>
    <s v="Survey-Based Source"/>
    <s v="56"/>
    <x v="14"/>
    <s v="2310001640"/>
    <s v="Venting - Compressor Startup "/>
    <n v="0"/>
    <n v="0"/>
    <n v="0"/>
    <n v="0"/>
    <n v="0"/>
    <x v="18"/>
  </r>
  <r>
    <s v="Survey-Based Source"/>
    <s v="56"/>
    <x v="15"/>
    <s v="2310001640"/>
    <s v="Venting - Compressor Startup "/>
    <n v="0"/>
    <n v="0"/>
    <n v="0"/>
    <n v="0"/>
    <n v="0"/>
    <x v="18"/>
  </r>
  <r>
    <s v="Survey-Based Source"/>
    <s v="56"/>
    <x v="16"/>
    <s v="2310001640"/>
    <s v="Venting - Compressor Startup "/>
    <n v="0"/>
    <n v="0"/>
    <n v="0"/>
    <n v="0"/>
    <n v="0"/>
    <x v="18"/>
  </r>
  <r>
    <s v="Survey-Based Source"/>
    <s v="56"/>
    <x v="17"/>
    <s v="2310001640"/>
    <s v="Venting - Compressor Startup "/>
    <n v="0"/>
    <n v="0"/>
    <n v="0"/>
    <n v="0"/>
    <n v="0"/>
    <x v="18"/>
  </r>
  <r>
    <s v="Survey-Based Source"/>
    <s v="56"/>
    <x v="18"/>
    <s v="2310001640"/>
    <s v="Venting - Compressor Startup "/>
    <n v="0"/>
    <n v="0"/>
    <n v="0"/>
    <n v="0"/>
    <n v="0"/>
    <x v="18"/>
  </r>
  <r>
    <s v="Survey-Based Source"/>
    <s v="56"/>
    <x v="19"/>
    <s v="2310001640"/>
    <s v="Venting - Compressor Startup "/>
    <n v="0"/>
    <n v="0"/>
    <n v="0"/>
    <n v="0"/>
    <n v="0"/>
    <x v="18"/>
  </r>
  <r>
    <s v="Survey-Based Source"/>
    <s v="30"/>
    <x v="20"/>
    <s v="2310001640"/>
    <s v="Venting - Compressor Startup "/>
    <n v="0"/>
    <n v="1.9034601246553089E-2"/>
    <n v="0"/>
    <n v="0"/>
    <n v="0"/>
    <x v="18"/>
  </r>
  <r>
    <s v="Survey-Based Source"/>
    <s v="30"/>
    <x v="21"/>
    <s v="2310001640"/>
    <s v="Venting - Compressor Startup "/>
    <n v="0"/>
    <n v="3.6877441828750521E-3"/>
    <n v="0"/>
    <n v="0"/>
    <n v="0"/>
    <x v="18"/>
  </r>
  <r>
    <s v="Survey-Based Source"/>
    <s v="56"/>
    <x v="22"/>
    <s v="2310001640"/>
    <s v="Venting - Compressor Startup "/>
    <n v="0"/>
    <n v="0.70616990900582655"/>
    <n v="0"/>
    <n v="0"/>
    <n v="0"/>
    <x v="18"/>
  </r>
  <r>
    <s v="Survey-Based Source"/>
    <s v="56"/>
    <x v="23"/>
    <s v="2310001640"/>
    <s v="Venting - Compressor Startup "/>
    <n v="0"/>
    <n v="0.49253814325476908"/>
    <n v="0"/>
    <n v="0"/>
    <n v="0"/>
    <x v="18"/>
  </r>
  <r>
    <s v="Survey-Based Source"/>
    <s v="56"/>
    <x v="24"/>
    <s v="2310001640"/>
    <s v="Venting - Compressor Startup "/>
    <n v="0"/>
    <n v="2.5369186502802823E-3"/>
    <n v="0"/>
    <n v="0"/>
    <n v="0"/>
    <x v="18"/>
  </r>
  <r>
    <s v="Survey-Based Source"/>
    <s v="56"/>
    <x v="25"/>
    <s v="2310001640"/>
    <s v="Venting - Compressor Startup "/>
    <n v="0"/>
    <n v="2.3852116666175895E-2"/>
    <n v="0"/>
    <n v="0"/>
    <n v="0"/>
    <x v="18"/>
  </r>
  <r>
    <s v="Survey-Based Source"/>
    <s v="56"/>
    <x v="26"/>
    <s v="2310001640"/>
    <s v="Venting - Compressor Startup "/>
    <n v="0"/>
    <n v="1.7447368906186194"/>
    <n v="0"/>
    <n v="0"/>
    <n v="0"/>
    <x v="18"/>
  </r>
  <r>
    <s v="Survey-Based Source"/>
    <s v="56"/>
    <x v="27"/>
    <s v="2310001640"/>
    <s v="Venting - Compressor Startup "/>
    <n v="0"/>
    <n v="0.12483093484406046"/>
    <n v="0"/>
    <n v="0"/>
    <n v="0"/>
    <x v="18"/>
  </r>
  <r>
    <s v="Survey-Based Source"/>
    <s v="56"/>
    <x v="28"/>
    <s v="2310001640"/>
    <s v="Venting - Compressor Startup "/>
    <n v="0"/>
    <n v="9.5729437017705588E-3"/>
    <n v="0"/>
    <n v="0"/>
    <n v="0"/>
    <x v="18"/>
  </r>
  <r>
    <s v="Survey-Based Source"/>
    <s v="56"/>
    <x v="29"/>
    <s v="2310001640"/>
    <s v="Venting - Compressor Startup "/>
    <n v="0"/>
    <n v="0.11199747918715661"/>
    <n v="0"/>
    <n v="0"/>
    <n v="0"/>
    <x v="18"/>
  </r>
  <r>
    <s v="Survey-Based Source"/>
    <s v="30"/>
    <x v="0"/>
    <s v="2310001650"/>
    <s v="Venting - Compressor Shutdown"/>
    <n v="0"/>
    <n v="1.8251192230975041E-2"/>
    <n v="0"/>
    <n v="0"/>
    <n v="0"/>
    <x v="19"/>
  </r>
  <r>
    <s v="Survey-Based Source"/>
    <s v="30"/>
    <x v="1"/>
    <s v="2310001650"/>
    <s v="Venting - Compressor Shutdown"/>
    <n v="0"/>
    <n v="3.1314050000204306E-3"/>
    <n v="0"/>
    <n v="0"/>
    <n v="0"/>
    <x v="19"/>
  </r>
  <r>
    <s v="Survey-Based Source"/>
    <s v="56"/>
    <x v="2"/>
    <s v="2310001650"/>
    <s v="Venting - Compressor Shutdown"/>
    <n v="0"/>
    <n v="0.59963594931382502"/>
    <n v="0"/>
    <n v="0"/>
    <n v="0"/>
    <x v="19"/>
  </r>
  <r>
    <s v="Survey-Based Source"/>
    <s v="56"/>
    <x v="3"/>
    <s v="2310001650"/>
    <s v="Venting - Compressor Shutdown"/>
    <n v="0"/>
    <n v="0.41823302485323738"/>
    <n v="0"/>
    <n v="0"/>
    <n v="0"/>
    <x v="19"/>
  </r>
  <r>
    <s v="Survey-Based Source"/>
    <s v="56"/>
    <x v="4"/>
    <s v="2310001650"/>
    <s v="Venting - Compressor Shutdown"/>
    <n v="0"/>
    <n v="2.1541949094579919E-3"/>
    <n v="0"/>
    <n v="0"/>
    <n v="0"/>
    <x v="19"/>
  </r>
  <r>
    <s v="Survey-Based Source"/>
    <s v="56"/>
    <x v="5"/>
    <s v="2310001650"/>
    <s v="Venting - Compressor Shutdown"/>
    <n v="0"/>
    <n v="2.0253746921052227E-2"/>
    <n v="0"/>
    <n v="0"/>
    <n v="0"/>
    <x v="19"/>
  </r>
  <r>
    <s v="Survey-Based Source"/>
    <s v="56"/>
    <x v="6"/>
    <s v="2310001650"/>
    <s v="Venting - Compressor Shutdown"/>
    <n v="0"/>
    <n v="1.4815229994461787"/>
    <n v="0"/>
    <n v="0"/>
    <n v="0"/>
    <x v="19"/>
  </r>
  <r>
    <s v="Survey-Based Source"/>
    <s v="56"/>
    <x v="7"/>
    <s v="2310001650"/>
    <s v="Venting - Compressor Shutdown"/>
    <n v="0"/>
    <n v="0.10599873368199951"/>
    <n v="0"/>
    <n v="0"/>
    <n v="0"/>
    <x v="19"/>
  </r>
  <r>
    <s v="Survey-Based Source"/>
    <s v="56"/>
    <x v="8"/>
    <s v="2310001650"/>
    <s v="Venting - Compressor Shutdown"/>
    <n v="0"/>
    <n v="8.1287535919229176E-3"/>
    <n v="0"/>
    <n v="0"/>
    <n v="0"/>
    <x v="19"/>
  </r>
  <r>
    <s v="Survey-Based Source"/>
    <s v="56"/>
    <x v="9"/>
    <s v="2310001650"/>
    <s v="Venting - Compressor Shutdown"/>
    <n v="0"/>
    <n v="9.5101354357754006E-2"/>
    <n v="0"/>
    <n v="0"/>
    <n v="0"/>
    <x v="19"/>
  </r>
  <r>
    <s v="Survey-Based Source"/>
    <s v="30"/>
    <x v="10"/>
    <s v="2310001650"/>
    <s v="Venting - Compressor Shutdown"/>
    <n v="0"/>
    <n v="2.0881823905305281E-3"/>
    <n v="0"/>
    <n v="0"/>
    <n v="0"/>
    <x v="19"/>
  </r>
  <r>
    <s v="Survey-Based Source"/>
    <s v="30"/>
    <x v="11"/>
    <s v="2310001650"/>
    <s v="Venting - Compressor Shutdown"/>
    <n v="0"/>
    <n v="0"/>
    <n v="0"/>
    <n v="0"/>
    <n v="0"/>
    <x v="19"/>
  </r>
  <r>
    <s v="Survey-Based Source"/>
    <s v="56"/>
    <x v="12"/>
    <s v="2310001650"/>
    <s v="Venting - Compressor Shutdown"/>
    <n v="0"/>
    <n v="0"/>
    <n v="0"/>
    <n v="0"/>
    <n v="0"/>
    <x v="19"/>
  </r>
  <r>
    <s v="Survey-Based Source"/>
    <s v="56"/>
    <x v="13"/>
    <s v="2310001650"/>
    <s v="Venting - Compressor Shutdown"/>
    <n v="0"/>
    <n v="0"/>
    <n v="0"/>
    <n v="0"/>
    <n v="0"/>
    <x v="19"/>
  </r>
  <r>
    <s v="Survey-Based Source"/>
    <s v="56"/>
    <x v="14"/>
    <s v="2310001650"/>
    <s v="Venting - Compressor Shutdown"/>
    <n v="0"/>
    <n v="0"/>
    <n v="0"/>
    <n v="0"/>
    <n v="0"/>
    <x v="19"/>
  </r>
  <r>
    <s v="Survey-Based Source"/>
    <s v="56"/>
    <x v="15"/>
    <s v="2310001650"/>
    <s v="Venting - Compressor Shutdown"/>
    <n v="0"/>
    <n v="0"/>
    <n v="0"/>
    <n v="0"/>
    <n v="0"/>
    <x v="19"/>
  </r>
  <r>
    <s v="Survey-Based Source"/>
    <s v="56"/>
    <x v="16"/>
    <s v="2310001650"/>
    <s v="Venting - Compressor Shutdown"/>
    <n v="0"/>
    <n v="0"/>
    <n v="0"/>
    <n v="0"/>
    <n v="0"/>
    <x v="19"/>
  </r>
  <r>
    <s v="Survey-Based Source"/>
    <s v="56"/>
    <x v="17"/>
    <s v="2310001650"/>
    <s v="Venting - Compressor Shutdown"/>
    <n v="0"/>
    <n v="0"/>
    <n v="0"/>
    <n v="0"/>
    <n v="0"/>
    <x v="19"/>
  </r>
  <r>
    <s v="Survey-Based Source"/>
    <s v="56"/>
    <x v="18"/>
    <s v="2310001650"/>
    <s v="Venting - Compressor Shutdown"/>
    <n v="0"/>
    <n v="0"/>
    <n v="0"/>
    <n v="0"/>
    <n v="0"/>
    <x v="19"/>
  </r>
  <r>
    <s v="Survey-Based Source"/>
    <s v="56"/>
    <x v="19"/>
    <s v="2310001650"/>
    <s v="Venting - Compressor Shutdown"/>
    <n v="0"/>
    <n v="0"/>
    <n v="0"/>
    <n v="0"/>
    <n v="0"/>
    <x v="19"/>
  </r>
  <r>
    <s v="Survey-Based Source"/>
    <s v="30"/>
    <x v="20"/>
    <s v="2310001650"/>
    <s v="Venting - Compressor Shutdown"/>
    <n v="0"/>
    <n v="1.6163009840444512E-2"/>
    <n v="0"/>
    <n v="0"/>
    <n v="0"/>
    <x v="19"/>
  </r>
  <r>
    <s v="Survey-Based Source"/>
    <s v="30"/>
    <x v="21"/>
    <s v="2310001650"/>
    <s v="Venting - Compressor Shutdown"/>
    <n v="0"/>
    <n v="3.1314050000204306E-3"/>
    <n v="0"/>
    <n v="0"/>
    <n v="0"/>
    <x v="19"/>
  </r>
  <r>
    <s v="Survey-Based Source"/>
    <s v="56"/>
    <x v="22"/>
    <s v="2310001650"/>
    <s v="Venting - Compressor Shutdown"/>
    <n v="0"/>
    <n v="0.59963594931382502"/>
    <n v="0"/>
    <n v="0"/>
    <n v="0"/>
    <x v="19"/>
  </r>
  <r>
    <s v="Survey-Based Source"/>
    <s v="56"/>
    <x v="23"/>
    <s v="2310001650"/>
    <s v="Venting - Compressor Shutdown"/>
    <n v="0"/>
    <n v="0.41823302485323738"/>
    <n v="0"/>
    <n v="0"/>
    <n v="0"/>
    <x v="19"/>
  </r>
  <r>
    <s v="Survey-Based Source"/>
    <s v="56"/>
    <x v="24"/>
    <s v="2310001650"/>
    <s v="Venting - Compressor Shutdown"/>
    <n v="0"/>
    <n v="2.1541949094579919E-3"/>
    <n v="0"/>
    <n v="0"/>
    <n v="0"/>
    <x v="19"/>
  </r>
  <r>
    <s v="Survey-Based Source"/>
    <s v="56"/>
    <x v="25"/>
    <s v="2310001650"/>
    <s v="Venting - Compressor Shutdown"/>
    <n v="0"/>
    <n v="2.0253746921052227E-2"/>
    <n v="0"/>
    <n v="0"/>
    <n v="0"/>
    <x v="19"/>
  </r>
  <r>
    <s v="Survey-Based Source"/>
    <s v="56"/>
    <x v="26"/>
    <s v="2310001650"/>
    <s v="Venting - Compressor Shutdown"/>
    <n v="0"/>
    <n v="1.4815229994461787"/>
    <n v="0"/>
    <n v="0"/>
    <n v="0"/>
    <x v="19"/>
  </r>
  <r>
    <s v="Survey-Based Source"/>
    <s v="56"/>
    <x v="27"/>
    <s v="2310001650"/>
    <s v="Venting - Compressor Shutdown"/>
    <n v="0"/>
    <n v="0.10599873368199951"/>
    <n v="0"/>
    <n v="0"/>
    <n v="0"/>
    <x v="19"/>
  </r>
  <r>
    <s v="Survey-Based Source"/>
    <s v="56"/>
    <x v="28"/>
    <s v="2310001650"/>
    <s v="Venting - Compressor Shutdown"/>
    <n v="0"/>
    <n v="8.1287535919229176E-3"/>
    <n v="0"/>
    <n v="0"/>
    <n v="0"/>
    <x v="19"/>
  </r>
  <r>
    <s v="Survey-Based Source"/>
    <s v="56"/>
    <x v="29"/>
    <s v="2310001650"/>
    <s v="Venting - Compressor Shutdown"/>
    <n v="0"/>
    <n v="9.5101354357754006E-2"/>
    <n v="0"/>
    <n v="0"/>
    <n v="0"/>
    <x v="19"/>
  </r>
  <r>
    <s v="Survey-Based Source"/>
    <s v="30"/>
    <x v="0"/>
    <s v="2310021410"/>
    <s v="Dehydrator"/>
    <n v="0.23560687112973089"/>
    <n v="4.9244459379810399"/>
    <n v="0.19790977174897395"/>
    <n v="0"/>
    <n v="1.7906122205859545E-2"/>
    <x v="20"/>
  </r>
  <r>
    <s v="Survey-Based Source"/>
    <s v="30"/>
    <x v="1"/>
    <s v="2310021410"/>
    <s v="Dehydrator"/>
    <n v="1.6658423595052905E-2"/>
    <n v="0.8433446064518314"/>
    <n v="1.3993075819844438E-2"/>
    <n v="0"/>
    <n v="1.2660401932240205E-3"/>
    <x v="20"/>
  </r>
  <r>
    <s v="Survey-Based Source"/>
    <s v="56"/>
    <x v="2"/>
    <s v="2310021410"/>
    <s v="Dehydrator"/>
    <n v="4.6817982092268737"/>
    <n v="161.59056955872876"/>
    <n v="3.9327104957505736"/>
    <n v="0"/>
    <n v="0.35581666390124234"/>
    <x v="20"/>
  </r>
  <r>
    <s v="Survey-Based Source"/>
    <s v="56"/>
    <x v="3"/>
    <s v="2310021410"/>
    <s v="Dehydrator"/>
    <n v="2.2260338515208922"/>
    <n v="112.63787198771861"/>
    <n v="1.8698684352775492"/>
    <n v="0"/>
    <n v="0.16917857271558778"/>
    <x v="20"/>
  </r>
  <r>
    <s v="Survey-Based Source"/>
    <s v="56"/>
    <x v="4"/>
    <s v="2310021410"/>
    <s v="Dehydrator"/>
    <n v="1.1459869070855968E-2"/>
    <n v="0.58016406632982176"/>
    <n v="9.6262900195190123E-3"/>
    <n v="0"/>
    <n v="8.7095004938505345E-4"/>
    <x v="20"/>
  </r>
  <r>
    <s v="Survey-Based Source"/>
    <s v="56"/>
    <x v="5"/>
    <s v="2310021410"/>
    <s v="Dehydrator"/>
    <n v="4.3411071101011744"/>
    <n v="5.7317927005095353"/>
    <n v="3.6465299724849869"/>
    <n v="0"/>
    <n v="0.32992414036768919"/>
    <x v="20"/>
  </r>
  <r>
    <s v="Survey-Based Source"/>
    <s v="56"/>
    <x v="6"/>
    <s v="2310021410"/>
    <s v="Dehydrator"/>
    <n v="7.8814009042042334"/>
    <n v="399.00122540886395"/>
    <n v="6.6203767595315552"/>
    <n v="0"/>
    <n v="0.59898646871952166"/>
    <x v="20"/>
  </r>
  <r>
    <s v="Survey-Based Source"/>
    <s v="56"/>
    <x v="7"/>
    <s v="2310021410"/>
    <s v="Dehydrator"/>
    <n v="0.56389122652688772"/>
    <n v="28.547396565073864"/>
    <n v="0.47366863028258566"/>
    <n v="0"/>
    <n v="4.2855733216043468E-2"/>
    <x v="20"/>
  </r>
  <r>
    <s v="Survey-Based Source"/>
    <s v="56"/>
    <x v="8"/>
    <s v="2310021410"/>
    <s v="Dehydrator"/>
    <n v="0.77086900846436091"/>
    <n v="2.2368476000280402"/>
    <n v="0.64752996711006316"/>
    <n v="0"/>
    <n v="5.8586044643291417E-2"/>
    <x v="20"/>
  </r>
  <r>
    <s v="Survey-Based Source"/>
    <s v="56"/>
    <x v="9"/>
    <s v="2310021410"/>
    <s v="Dehydrator"/>
    <n v="0.50591943403819073"/>
    <n v="25.612533116397572"/>
    <n v="0.42497232459208012"/>
    <n v="0"/>
    <n v="3.8449876986902484E-2"/>
    <x v="20"/>
  </r>
  <r>
    <s v="Survey-Based Source"/>
    <s v="30"/>
    <x v="10"/>
    <s v="2310021410"/>
    <s v="Dehydrator"/>
    <n v="1.1108696193868492E-2"/>
    <n v="0.56238568831886093"/>
    <n v="9.3313048028495337E-3"/>
    <n v="0"/>
    <n v="8.4426091073400535E-4"/>
    <x v="20"/>
  </r>
  <r>
    <s v="Survey-Based Source"/>
    <s v="30"/>
    <x v="11"/>
    <s v="2310021410"/>
    <s v="Dehydrator"/>
    <n v="0"/>
    <n v="0"/>
    <n v="0"/>
    <n v="0"/>
    <n v="0"/>
    <x v="20"/>
  </r>
  <r>
    <s v="Survey-Based Source"/>
    <s v="56"/>
    <x v="12"/>
    <s v="2310021410"/>
    <s v="Dehydrator"/>
    <n v="0"/>
    <n v="0"/>
    <n v="0"/>
    <n v="0"/>
    <n v="0"/>
    <x v="20"/>
  </r>
  <r>
    <s v="Survey-Based Source"/>
    <s v="56"/>
    <x v="13"/>
    <s v="2310021410"/>
    <s v="Dehydrator"/>
    <n v="0"/>
    <n v="0"/>
    <n v="0"/>
    <n v="0"/>
    <n v="0"/>
    <x v="20"/>
  </r>
  <r>
    <s v="Survey-Based Source"/>
    <s v="56"/>
    <x v="14"/>
    <s v="2310021410"/>
    <s v="Dehydrator"/>
    <n v="0"/>
    <n v="0"/>
    <n v="0"/>
    <n v="0"/>
    <n v="0"/>
    <x v="20"/>
  </r>
  <r>
    <s v="Survey-Based Source"/>
    <s v="56"/>
    <x v="15"/>
    <s v="2310021410"/>
    <s v="Dehydrator"/>
    <n v="0"/>
    <n v="0"/>
    <n v="0"/>
    <n v="0"/>
    <n v="0"/>
    <x v="20"/>
  </r>
  <r>
    <s v="Survey-Based Source"/>
    <s v="56"/>
    <x v="16"/>
    <s v="2310021410"/>
    <s v="Dehydrator"/>
    <n v="0"/>
    <n v="0"/>
    <n v="0"/>
    <n v="0"/>
    <n v="0"/>
    <x v="20"/>
  </r>
  <r>
    <s v="Survey-Based Source"/>
    <s v="56"/>
    <x v="17"/>
    <s v="2310021410"/>
    <s v="Dehydrator"/>
    <n v="0"/>
    <n v="0"/>
    <n v="0"/>
    <n v="0"/>
    <n v="0"/>
    <x v="20"/>
  </r>
  <r>
    <s v="Survey-Based Source"/>
    <s v="56"/>
    <x v="18"/>
    <s v="2310021410"/>
    <s v="Dehydrator"/>
    <n v="0"/>
    <n v="0"/>
    <n v="0"/>
    <n v="0"/>
    <n v="0"/>
    <x v="20"/>
  </r>
  <r>
    <s v="Survey-Based Source"/>
    <s v="56"/>
    <x v="19"/>
    <s v="2310021410"/>
    <s v="Dehydrator"/>
    <n v="0"/>
    <n v="0"/>
    <n v="0"/>
    <n v="0"/>
    <n v="0"/>
    <x v="20"/>
  </r>
  <r>
    <s v="Survey-Based Source"/>
    <s v="30"/>
    <x v="20"/>
    <s v="2310021410"/>
    <s v="Dehydrator"/>
    <n v="0.22449817493586241"/>
    <n v="4.3620602496621785"/>
    <n v="0.18857846694612443"/>
    <n v="0"/>
    <n v="1.706186129512554E-2"/>
    <x v="20"/>
  </r>
  <r>
    <s v="Survey-Based Source"/>
    <s v="30"/>
    <x v="21"/>
    <s v="2310021410"/>
    <s v="Dehydrator"/>
    <n v="1.6658423595052905E-2"/>
    <n v="0.8433446064518314"/>
    <n v="1.3993075819844438E-2"/>
    <n v="0"/>
    <n v="1.2660401932240205E-3"/>
    <x v="20"/>
  </r>
  <r>
    <s v="Survey-Based Source"/>
    <s v="56"/>
    <x v="22"/>
    <s v="2310021410"/>
    <s v="Dehydrator"/>
    <n v="4.6817982092268737"/>
    <n v="161.59056955872876"/>
    <n v="3.9327104957505736"/>
    <n v="0"/>
    <n v="0.35581666390124234"/>
    <x v="20"/>
  </r>
  <r>
    <s v="Survey-Based Source"/>
    <s v="56"/>
    <x v="23"/>
    <s v="2310021410"/>
    <s v="Dehydrator"/>
    <n v="2.2260338515208922"/>
    <n v="112.63787198771861"/>
    <n v="1.8698684352775492"/>
    <n v="0"/>
    <n v="0.16917857271558778"/>
    <x v="20"/>
  </r>
  <r>
    <s v="Survey-Based Source"/>
    <s v="56"/>
    <x v="24"/>
    <s v="2310021410"/>
    <s v="Dehydrator"/>
    <n v="1.1459869070855968E-2"/>
    <n v="0.58016406632982176"/>
    <n v="9.6262900195190123E-3"/>
    <n v="0"/>
    <n v="8.7095004938505345E-4"/>
    <x v="20"/>
  </r>
  <r>
    <s v="Survey-Based Source"/>
    <s v="56"/>
    <x v="25"/>
    <s v="2310021410"/>
    <s v="Dehydrator"/>
    <n v="4.3411071101011744"/>
    <n v="5.7317927005095353"/>
    <n v="3.6465299724849869"/>
    <n v="0"/>
    <n v="0.32992414036768919"/>
    <x v="20"/>
  </r>
  <r>
    <s v="Survey-Based Source"/>
    <s v="56"/>
    <x v="26"/>
    <s v="2310021410"/>
    <s v="Dehydrator"/>
    <n v="7.8814009042042334"/>
    <n v="399.00122540886395"/>
    <n v="6.6203767595315552"/>
    <n v="0"/>
    <n v="0.59898646871952166"/>
    <x v="20"/>
  </r>
  <r>
    <s v="Survey-Based Source"/>
    <s v="56"/>
    <x v="27"/>
    <s v="2310021410"/>
    <s v="Dehydrator"/>
    <n v="0.56389122652688772"/>
    <n v="28.547396565073864"/>
    <n v="0.47366863028258566"/>
    <n v="0"/>
    <n v="4.2855733216043468E-2"/>
    <x v="20"/>
  </r>
  <r>
    <s v="Survey-Based Source"/>
    <s v="56"/>
    <x v="28"/>
    <s v="2310021410"/>
    <s v="Dehydrator"/>
    <n v="0.77086900846436091"/>
    <n v="2.2368476000280402"/>
    <n v="0.64752996711006316"/>
    <n v="0"/>
    <n v="5.8586044643291417E-2"/>
    <x v="20"/>
  </r>
  <r>
    <s v="Survey-Based Source"/>
    <s v="56"/>
    <x v="29"/>
    <s v="2310021410"/>
    <s v="Dehydrator"/>
    <n v="0.50591943403819073"/>
    <n v="25.612533116397572"/>
    <n v="0.42497232459208012"/>
    <n v="0"/>
    <n v="3.8449876986902484E-2"/>
    <x v="20"/>
  </r>
  <r>
    <s v="Survey-Based Source"/>
    <s v="30"/>
    <x v="0"/>
    <s v="2310020600"/>
    <s v="Compressor engines"/>
    <n v="3.5513648986179831"/>
    <n v="0.57293966171117783"/>
    <n v="3.7479550935072203"/>
    <n v="0"/>
    <n v="4.8140260860722116E-2"/>
    <x v="21"/>
  </r>
  <r>
    <s v="Survey-Based Source"/>
    <s v="30"/>
    <x v="1"/>
    <s v="2310020600"/>
    <s v="Compressor engines"/>
    <n v="0.60987385897076374"/>
    <n v="9.8390599789162023E-2"/>
    <n v="0.64363418048533716"/>
    <n v="0"/>
    <n v="8.2670994113877416E-3"/>
    <x v="21"/>
  </r>
  <r>
    <s v="Survey-Based Source"/>
    <s v="56"/>
    <x v="2"/>
    <s v="2310020600"/>
    <s v="Compressor engines"/>
    <n v="116.7504132807064"/>
    <n v="18.835277196020833"/>
    <n v="123.21327675868491"/>
    <n v="0"/>
    <n v="1.5826014817901433"/>
    <x v="21"/>
  </r>
  <r>
    <s v="Survey-Based Source"/>
    <s v="56"/>
    <x v="3"/>
    <s v="2310020600"/>
    <s v="Compressor engines"/>
    <n v="81.455227463496755"/>
    <n v="13.141125116628857"/>
    <n v="85.964282291410242"/>
    <n v="0"/>
    <n v="1.1041602343054517"/>
    <x v="21"/>
  </r>
  <r>
    <s v="Survey-Based Source"/>
    <s v="56"/>
    <x v="4"/>
    <s v="2310020600"/>
    <s v="Compressor engines"/>
    <n v="0.41955197823269386"/>
    <n v="6.7686079955466799E-2"/>
    <n v="0.44277679672403708"/>
    <n v="0"/>
    <n v="5.6872054135055795E-3"/>
    <x v="21"/>
  </r>
  <r>
    <s v="Survey-Based Source"/>
    <s v="56"/>
    <x v="5"/>
    <s v="2310020600"/>
    <s v="Compressor engines"/>
    <n v="3.8454353900731455"/>
    <n v="0.62038188539231143"/>
    <n v="4.0583042206071855"/>
    <n v="0"/>
    <n v="5.2126511379670851E-2"/>
    <x v="21"/>
  </r>
  <r>
    <s v="Survey-Based Source"/>
    <s v="56"/>
    <x v="6"/>
    <s v="2310020600"/>
    <s v="Compressor engines"/>
    <n v="288.54209159778293"/>
    <n v="46.550330103730758"/>
    <n v="304.51469583313781"/>
    <n v="0"/>
    <n v="3.9113107087985077"/>
    <x v="21"/>
  </r>
  <r>
    <s v="Survey-Based Source"/>
    <s v="56"/>
    <x v="7"/>
    <s v="2310020600"/>
    <s v="Compressor engines"/>
    <n v="20.644361478707971"/>
    <n v="3.3305429938942863"/>
    <n v="21.78715563315896"/>
    <n v="0"/>
    <n v="0.27984309561509507"/>
    <x v="21"/>
  </r>
  <r>
    <s v="Survey-Based Source"/>
    <s v="56"/>
    <x v="8"/>
    <s v="2310020600"/>
    <s v="Compressor engines"/>
    <n v="1.566110454679476"/>
    <n v="0.25265970119138637"/>
    <n v="1.6528044352454612"/>
    <n v="0"/>
    <n v="2.1229292955593868E-2"/>
    <x v="21"/>
  </r>
  <r>
    <s v="Survey-Based Source"/>
    <s v="56"/>
    <x v="9"/>
    <s v="2310020600"/>
    <s v="Compressor engines"/>
    <n v="18.521982935816695"/>
    <n v="2.9881408811571819"/>
    <n v="19.547290201905945"/>
    <n v="0"/>
    <n v="0.25107335225818306"/>
    <x v="21"/>
  </r>
  <r>
    <s v="Survey-Based Source"/>
    <s v="30"/>
    <x v="10"/>
    <s v="2310020600"/>
    <s v="Compressor engines"/>
    <n v="0.40669535008704988"/>
    <n v="6.5611927512450263E-2"/>
    <n v="0.42920847403138834"/>
    <n v="0"/>
    <n v="5.5129283537302086E-3"/>
    <x v="21"/>
  </r>
  <r>
    <s v="Survey-Based Source"/>
    <s v="30"/>
    <x v="11"/>
    <s v="2310020600"/>
    <s v="Compressor engines"/>
    <n v="0"/>
    <n v="0"/>
    <n v="0"/>
    <n v="0"/>
    <n v="0"/>
    <x v="21"/>
  </r>
  <r>
    <s v="Survey-Based Source"/>
    <s v="56"/>
    <x v="12"/>
    <s v="2310020600"/>
    <s v="Compressor engines"/>
    <n v="0"/>
    <n v="0"/>
    <n v="0"/>
    <n v="0"/>
    <n v="0"/>
    <x v="21"/>
  </r>
  <r>
    <s v="Survey-Based Source"/>
    <s v="56"/>
    <x v="13"/>
    <s v="2310020600"/>
    <s v="Compressor engines"/>
    <n v="0"/>
    <n v="0"/>
    <n v="0"/>
    <n v="0"/>
    <n v="0"/>
    <x v="21"/>
  </r>
  <r>
    <s v="Survey-Based Source"/>
    <s v="56"/>
    <x v="14"/>
    <s v="2310020600"/>
    <s v="Compressor engines"/>
    <n v="0"/>
    <n v="0"/>
    <n v="0"/>
    <n v="0"/>
    <n v="0"/>
    <x v="21"/>
  </r>
  <r>
    <s v="Survey-Based Source"/>
    <s v="56"/>
    <x v="15"/>
    <s v="2310020600"/>
    <s v="Compressor engines"/>
    <n v="0"/>
    <n v="0"/>
    <n v="0"/>
    <n v="0"/>
    <n v="0"/>
    <x v="21"/>
  </r>
  <r>
    <s v="Survey-Based Source"/>
    <s v="56"/>
    <x v="16"/>
    <s v="2310020600"/>
    <s v="Compressor engines"/>
    <n v="0"/>
    <n v="0"/>
    <n v="0"/>
    <n v="0"/>
    <n v="0"/>
    <x v="21"/>
  </r>
  <r>
    <s v="Survey-Based Source"/>
    <s v="56"/>
    <x v="17"/>
    <s v="2310020600"/>
    <s v="Compressor engines"/>
    <n v="0"/>
    <n v="0"/>
    <n v="0"/>
    <n v="0"/>
    <n v="0"/>
    <x v="21"/>
  </r>
  <r>
    <s v="Survey-Based Source"/>
    <s v="56"/>
    <x v="18"/>
    <s v="2310020600"/>
    <s v="Compressor engines"/>
    <n v="0"/>
    <n v="0"/>
    <n v="0"/>
    <n v="0"/>
    <n v="0"/>
    <x v="21"/>
  </r>
  <r>
    <s v="Survey-Based Source"/>
    <s v="56"/>
    <x v="19"/>
    <s v="2310020600"/>
    <s v="Compressor engines"/>
    <n v="0"/>
    <n v="0"/>
    <n v="0"/>
    <n v="0"/>
    <n v="0"/>
    <x v="21"/>
  </r>
  <r>
    <s v="Survey-Based Source"/>
    <s v="30"/>
    <x v="20"/>
    <s v="2310020600"/>
    <s v="Compressor engines"/>
    <n v="3.1446695485309331"/>
    <n v="0.50732773419872756"/>
    <n v="3.3187466194758319"/>
    <n v="0"/>
    <n v="4.2627332506991904E-2"/>
    <x v="21"/>
  </r>
  <r>
    <s v="Survey-Based Source"/>
    <s v="30"/>
    <x v="21"/>
    <s v="2310020600"/>
    <s v="Compressor engines"/>
    <n v="0.60987385897076374"/>
    <n v="9.8390599789162023E-2"/>
    <n v="0.64363418048533716"/>
    <n v="0"/>
    <n v="8.2670994113877416E-3"/>
    <x v="21"/>
  </r>
  <r>
    <s v="Survey-Based Source"/>
    <s v="56"/>
    <x v="22"/>
    <s v="2310020600"/>
    <s v="Compressor engines"/>
    <n v="116.7504132807064"/>
    <n v="18.835277196020833"/>
    <n v="123.21327675868491"/>
    <n v="0"/>
    <n v="1.5826014817901433"/>
    <x v="21"/>
  </r>
  <r>
    <s v="Survey-Based Source"/>
    <s v="56"/>
    <x v="23"/>
    <s v="2310020600"/>
    <s v="Compressor engines"/>
    <n v="81.455227463496755"/>
    <n v="13.141125116628857"/>
    <n v="85.964282291410242"/>
    <n v="0"/>
    <n v="1.1041602343054517"/>
    <x v="21"/>
  </r>
  <r>
    <s v="Survey-Based Source"/>
    <s v="56"/>
    <x v="24"/>
    <s v="2310020600"/>
    <s v="Compressor engines"/>
    <n v="0.41955197823269386"/>
    <n v="6.7686079955466799E-2"/>
    <n v="0.44277679672403708"/>
    <n v="0"/>
    <n v="5.6872054135055795E-3"/>
    <x v="21"/>
  </r>
  <r>
    <s v="Survey-Based Source"/>
    <s v="56"/>
    <x v="25"/>
    <s v="2310020600"/>
    <s v="Compressor engines"/>
    <n v="3.8454353900731455"/>
    <n v="0.62038188539231143"/>
    <n v="4.0583042206071855"/>
    <n v="0"/>
    <n v="5.2126511379670851E-2"/>
    <x v="21"/>
  </r>
  <r>
    <s v="Survey-Based Source"/>
    <s v="56"/>
    <x v="26"/>
    <s v="2310020600"/>
    <s v="Compressor engines"/>
    <n v="288.54209159778293"/>
    <n v="46.550330103730758"/>
    <n v="304.51469583313781"/>
    <n v="0"/>
    <n v="3.9113107087985077"/>
    <x v="21"/>
  </r>
  <r>
    <s v="Survey-Based Source"/>
    <s v="56"/>
    <x v="27"/>
    <s v="2310020600"/>
    <s v="Compressor engines"/>
    <n v="20.644361478707971"/>
    <n v="3.3305429938942863"/>
    <n v="21.78715563315896"/>
    <n v="0"/>
    <n v="0.27984309561509507"/>
    <x v="21"/>
  </r>
  <r>
    <s v="Survey-Based Source"/>
    <s v="56"/>
    <x v="28"/>
    <s v="2310020600"/>
    <s v="Compressor engines"/>
    <n v="1.566110454679476"/>
    <n v="0.25265970119138637"/>
    <n v="1.6528044352454612"/>
    <n v="0"/>
    <n v="2.1229292955593868E-2"/>
    <x v="21"/>
  </r>
  <r>
    <s v="Survey-Based Source"/>
    <s v="56"/>
    <x v="29"/>
    <s v="2310020600"/>
    <s v="Compressor engines"/>
    <n v="18.521982935816695"/>
    <n v="2.9881408811571819"/>
    <n v="19.547290201905945"/>
    <n v="0"/>
    <n v="0.25107335225818306"/>
    <x v="21"/>
  </r>
  <r>
    <s v="Survey-Based Source"/>
    <s v="30"/>
    <x v="0"/>
    <s v="2310021411"/>
    <s v="Dehydrator Flaring"/>
    <n v="0.61834561166499968"/>
    <n v="0"/>
    <n v="3.3645275928830869"/>
    <n v="0"/>
    <n v="0"/>
    <x v="22"/>
  </r>
  <r>
    <s v="Survey-Based Source"/>
    <s v="30"/>
    <x v="1"/>
    <s v="2310021411"/>
    <s v="Dehydrator Flaring"/>
    <n v="3.0794075140663474E-3"/>
    <n v="0"/>
    <n v="1.6755599708890422E-2"/>
    <n v="0"/>
    <n v="0"/>
    <x v="22"/>
  </r>
  <r>
    <s v="Survey-Based Source"/>
    <s v="56"/>
    <x v="2"/>
    <s v="2310021411"/>
    <s v="Dehydrator Flaring"/>
    <n v="7.0562214445823948"/>
    <n v="0"/>
    <n v="38.394146095521855"/>
    <n v="0"/>
    <n v="0"/>
    <x v="22"/>
  </r>
  <r>
    <s v="Survey-Based Source"/>
    <s v="56"/>
    <x v="3"/>
    <s v="2310021411"/>
    <s v="Dehydrator Flaring"/>
    <n v="0.41614769872149526"/>
    <n v="0"/>
    <n v="2.2643330665728421"/>
    <n v="0"/>
    <n v="0"/>
    <x v="22"/>
  </r>
  <r>
    <s v="Survey-Based Source"/>
    <s v="56"/>
    <x v="4"/>
    <s v="2310021411"/>
    <s v="Dehydrator Flaring"/>
    <n v="2.1184241549416743E-3"/>
    <n v="0"/>
    <n v="1.1526719666594404E-2"/>
    <n v="0"/>
    <n v="0"/>
    <x v="22"/>
  </r>
  <r>
    <s v="Survey-Based Source"/>
    <s v="56"/>
    <x v="5"/>
    <s v="2310021411"/>
    <s v="Dehydrator Flaring"/>
    <n v="18.369640923572998"/>
    <n v="0"/>
    <n v="99.952457966500134"/>
    <n v="0"/>
    <n v="0"/>
    <x v="22"/>
  </r>
  <r>
    <s v="Survey-Based Source"/>
    <s v="56"/>
    <x v="6"/>
    <s v="2310021411"/>
    <s v="Dehydrator Flaring"/>
    <n v="1.4569504582525432"/>
    <n v="0"/>
    <n v="7.927524552256485"/>
    <n v="0"/>
    <n v="0"/>
    <x v="22"/>
  </r>
  <r>
    <s v="Survey-Based Source"/>
    <s v="56"/>
    <x v="7"/>
    <s v="2310021411"/>
    <s v="Dehydrator Flaring"/>
    <n v="0.10423860758341295"/>
    <n v="0"/>
    <n v="0.567180658909747"/>
    <n v="0"/>
    <n v="0"/>
    <x v="22"/>
  </r>
  <r>
    <s v="Survey-Based Source"/>
    <s v="56"/>
    <x v="8"/>
    <s v="2310021411"/>
    <s v="Dehydrator Flaring"/>
    <n v="3.1619250639229466"/>
    <n v="0"/>
    <n v="17.204592259580739"/>
    <n v="0"/>
    <n v="0"/>
    <x v="22"/>
  </r>
  <r>
    <s v="Survey-Based Source"/>
    <s v="56"/>
    <x v="9"/>
    <s v="2310021411"/>
    <s v="Dehydrator Flaring"/>
    <n v="9.3522181003493118E-2"/>
    <n v="0"/>
    <n v="0.5088706907543008"/>
    <n v="0"/>
    <n v="0"/>
    <x v="22"/>
  </r>
  <r>
    <s v="Survey-Based Source"/>
    <s v="30"/>
    <x v="10"/>
    <s v="2310021411"/>
    <s v="Dehydrator Flaring"/>
    <n v="2.053507784556383E-3"/>
    <n v="0"/>
    <n v="1.1173498239497969E-2"/>
    <n v="0"/>
    <n v="0"/>
    <x v="22"/>
  </r>
  <r>
    <s v="Survey-Based Source"/>
    <s v="30"/>
    <x v="11"/>
    <s v="2310021411"/>
    <s v="Dehydrator Flaring"/>
    <n v="0"/>
    <n v="0"/>
    <n v="0"/>
    <n v="0"/>
    <n v="0"/>
    <x v="22"/>
  </r>
  <r>
    <s v="Survey-Based Source"/>
    <s v="56"/>
    <x v="12"/>
    <s v="2310021411"/>
    <s v="Dehydrator Flaring"/>
    <n v="0"/>
    <n v="0"/>
    <n v="0"/>
    <n v="0"/>
    <n v="0"/>
    <x v="22"/>
  </r>
  <r>
    <s v="Survey-Based Source"/>
    <s v="56"/>
    <x v="13"/>
    <s v="2310021411"/>
    <s v="Dehydrator Flaring"/>
    <n v="0"/>
    <n v="0"/>
    <n v="0"/>
    <n v="0"/>
    <n v="0"/>
    <x v="22"/>
  </r>
  <r>
    <s v="Survey-Based Source"/>
    <s v="56"/>
    <x v="14"/>
    <s v="2310021411"/>
    <s v="Dehydrator Flaring"/>
    <n v="0"/>
    <n v="0"/>
    <n v="0"/>
    <n v="0"/>
    <n v="0"/>
    <x v="22"/>
  </r>
  <r>
    <s v="Survey-Based Source"/>
    <s v="56"/>
    <x v="15"/>
    <s v="2310021411"/>
    <s v="Dehydrator Flaring"/>
    <n v="0"/>
    <n v="0"/>
    <n v="0"/>
    <n v="0"/>
    <n v="0"/>
    <x v="22"/>
  </r>
  <r>
    <s v="Survey-Based Source"/>
    <s v="56"/>
    <x v="16"/>
    <s v="2310021411"/>
    <s v="Dehydrator Flaring"/>
    <n v="0"/>
    <n v="0"/>
    <n v="0"/>
    <n v="0"/>
    <n v="0"/>
    <x v="22"/>
  </r>
  <r>
    <s v="Survey-Based Source"/>
    <s v="56"/>
    <x v="17"/>
    <s v="2310021411"/>
    <s v="Dehydrator Flaring"/>
    <n v="0"/>
    <n v="0"/>
    <n v="0"/>
    <n v="0"/>
    <n v="0"/>
    <x v="22"/>
  </r>
  <r>
    <s v="Survey-Based Source"/>
    <s v="56"/>
    <x v="18"/>
    <s v="2310021411"/>
    <s v="Dehydrator Flaring"/>
    <n v="0"/>
    <n v="0"/>
    <n v="0"/>
    <n v="0"/>
    <n v="0"/>
    <x v="22"/>
  </r>
  <r>
    <s v="Survey-Based Source"/>
    <s v="56"/>
    <x v="19"/>
    <s v="2310021411"/>
    <s v="Dehydrator Flaring"/>
    <n v="0"/>
    <n v="0"/>
    <n v="0"/>
    <n v="0"/>
    <n v="0"/>
    <x v="22"/>
  </r>
  <r>
    <s v="Survey-Based Source"/>
    <s v="30"/>
    <x v="20"/>
    <s v="2310021411"/>
    <s v="Dehydrator Flaring"/>
    <n v="0.61629210388044331"/>
    <n v="0"/>
    <n v="3.3533540946435889"/>
    <n v="0"/>
    <n v="0"/>
    <x v="22"/>
  </r>
  <r>
    <s v="Survey-Based Source"/>
    <s v="30"/>
    <x v="21"/>
    <s v="2310021411"/>
    <s v="Dehydrator Flaring"/>
    <n v="3.0794075140663474E-3"/>
    <n v="0"/>
    <n v="1.6755599708890422E-2"/>
    <n v="0"/>
    <n v="0"/>
    <x v="22"/>
  </r>
  <r>
    <s v="Survey-Based Source"/>
    <s v="56"/>
    <x v="22"/>
    <s v="2310021411"/>
    <s v="Dehydrator Flaring"/>
    <n v="7.0562214445823948"/>
    <n v="0"/>
    <n v="38.394146095521855"/>
    <n v="0"/>
    <n v="0"/>
    <x v="22"/>
  </r>
  <r>
    <s v="Survey-Based Source"/>
    <s v="56"/>
    <x v="23"/>
    <s v="2310021411"/>
    <s v="Dehydrator Flaring"/>
    <n v="0.41614769872149526"/>
    <n v="0"/>
    <n v="2.2643330665728421"/>
    <n v="0"/>
    <n v="0"/>
    <x v="22"/>
  </r>
  <r>
    <s v="Survey-Based Source"/>
    <s v="56"/>
    <x v="24"/>
    <s v="2310021411"/>
    <s v="Dehydrator Flaring"/>
    <n v="2.1184241549416743E-3"/>
    <n v="0"/>
    <n v="1.1526719666594404E-2"/>
    <n v="0"/>
    <n v="0"/>
    <x v="22"/>
  </r>
  <r>
    <s v="Survey-Based Source"/>
    <s v="56"/>
    <x v="25"/>
    <s v="2310021411"/>
    <s v="Dehydrator Flaring"/>
    <n v="18.369640923572998"/>
    <n v="0"/>
    <n v="99.952457966500134"/>
    <n v="0"/>
    <n v="0"/>
    <x v="22"/>
  </r>
  <r>
    <s v="Survey-Based Source"/>
    <s v="56"/>
    <x v="26"/>
    <s v="2310021411"/>
    <s v="Dehydrator Flaring"/>
    <n v="1.4569504582525432"/>
    <n v="0"/>
    <n v="7.927524552256485"/>
    <n v="0"/>
    <n v="0"/>
    <x v="22"/>
  </r>
  <r>
    <s v="Survey-Based Source"/>
    <s v="56"/>
    <x v="27"/>
    <s v="2310021411"/>
    <s v="Dehydrator Flaring"/>
    <n v="0.10423860758341295"/>
    <n v="0"/>
    <n v="0.567180658909747"/>
    <n v="0"/>
    <n v="0"/>
    <x v="22"/>
  </r>
  <r>
    <s v="Survey-Based Source"/>
    <s v="56"/>
    <x v="28"/>
    <s v="2310021411"/>
    <s v="Dehydrator Flaring"/>
    <n v="3.1619250639229466"/>
    <n v="0"/>
    <n v="17.204592259580739"/>
    <n v="0"/>
    <n v="0"/>
    <x v="22"/>
  </r>
  <r>
    <s v="Survey-Based Source"/>
    <s v="56"/>
    <x v="29"/>
    <s v="2310021411"/>
    <s v="Dehydrator Flaring"/>
    <n v="9.3522181003493118E-2"/>
    <n v="0"/>
    <n v="0.5088706907543008"/>
    <n v="0"/>
    <n v="0"/>
    <x v="22"/>
  </r>
  <r>
    <s v="Survey-Based Source"/>
    <s v="30"/>
    <x v="0"/>
    <s v="2310003500"/>
    <s v="Other Flaring"/>
    <n v="0.32480451605150412"/>
    <n v="0"/>
    <n v="1.7673186902802427"/>
    <n v="0"/>
    <n v="0"/>
    <x v="23"/>
  </r>
  <r>
    <s v="Survey-Based Source"/>
    <s v="30"/>
    <x v="1"/>
    <s v="2310003500"/>
    <s v="Other Flaring"/>
    <n v="1.9872006256315654E-2"/>
    <n v="0"/>
    <n v="0.10812709286524691"/>
    <n v="0"/>
    <n v="0"/>
    <x v="23"/>
  </r>
  <r>
    <s v="Survey-Based Source"/>
    <s v="56"/>
    <x v="2"/>
    <s v="2310003500"/>
    <s v="Other Flaring"/>
    <n v="4.8395187650079068"/>
    <n v="0"/>
    <n v="26.332675633131256"/>
    <n v="0"/>
    <n v="0"/>
    <x v="23"/>
  </r>
  <r>
    <s v="Survey-Based Source"/>
    <s v="56"/>
    <x v="3"/>
    <s v="2310003500"/>
    <s v="Other Flaring"/>
    <n v="0.35940921660129516"/>
    <n v="0"/>
    <n v="1.9556089726835175"/>
    <n v="0"/>
    <n v="0"/>
    <x v="23"/>
  </r>
  <r>
    <s v="Survey-Based Source"/>
    <s v="56"/>
    <x v="4"/>
    <s v="2310003500"/>
    <s v="Other Flaring"/>
    <n v="0.16377274121584279"/>
    <n v="0"/>
    <n v="0.89111638602737975"/>
    <n v="0"/>
    <n v="0"/>
    <x v="23"/>
  </r>
  <r>
    <s v="Survey-Based Source"/>
    <s v="56"/>
    <x v="5"/>
    <s v="2310003500"/>
    <s v="Other Flaring"/>
    <n v="1.2115071400402095"/>
    <n v="0"/>
    <n v="6.5920241443364329"/>
    <n v="0"/>
    <n v="0"/>
    <x v="23"/>
  </r>
  <r>
    <s v="Survey-Based Source"/>
    <s v="56"/>
    <x v="6"/>
    <s v="2310003500"/>
    <s v="Other Flaring"/>
    <n v="0.68215800786766323"/>
    <n v="0"/>
    <n v="3.7117421016328724"/>
    <n v="0"/>
    <n v="0"/>
    <x v="23"/>
  </r>
  <r>
    <s v="Survey-Based Source"/>
    <s v="56"/>
    <x v="7"/>
    <s v="2310003500"/>
    <s v="Other Flaring"/>
    <n v="9.5591202508828757E-2"/>
    <n v="0"/>
    <n v="0.52012860188627408"/>
    <n v="0"/>
    <n v="0"/>
    <x v="23"/>
  </r>
  <r>
    <s v="Survey-Based Source"/>
    <s v="56"/>
    <x v="8"/>
    <s v="2310003500"/>
    <s v="Other Flaring"/>
    <n v="1.0086756279067808"/>
    <n v="0"/>
    <n v="5.4883820930221896"/>
    <n v="0"/>
    <n v="0"/>
    <x v="23"/>
  </r>
  <r>
    <s v="Survey-Based Source"/>
    <s v="56"/>
    <x v="9"/>
    <s v="2310003500"/>
    <s v="Other Flaring"/>
    <n v="0.43273006727114954"/>
    <n v="0"/>
    <n v="2.3545606601518427"/>
    <n v="0"/>
    <n v="0"/>
    <x v="23"/>
  </r>
  <r>
    <s v="Survey-Based Source"/>
    <s v="30"/>
    <x v="10"/>
    <s v="2310003500"/>
    <s v="Other Flaring"/>
    <n v="0.16736427279012964"/>
    <n v="0"/>
    <n v="0.91065854312276406"/>
    <n v="0"/>
    <n v="0"/>
    <x v="23"/>
  </r>
  <r>
    <s v="Survey-Based Source"/>
    <s v="30"/>
    <x v="11"/>
    <s v="2310003500"/>
    <s v="Other Flaring"/>
    <n v="0"/>
    <n v="0"/>
    <n v="0"/>
    <n v="0"/>
    <n v="0"/>
    <x v="23"/>
  </r>
  <r>
    <s v="Survey-Based Source"/>
    <s v="56"/>
    <x v="12"/>
    <s v="2310003500"/>
    <s v="Other Flaring"/>
    <n v="0"/>
    <n v="0"/>
    <n v="0"/>
    <n v="0"/>
    <n v="0"/>
    <x v="23"/>
  </r>
  <r>
    <s v="Survey-Based Source"/>
    <s v="56"/>
    <x v="13"/>
    <s v="2310003500"/>
    <s v="Other Flaring"/>
    <n v="0"/>
    <n v="0"/>
    <n v="0"/>
    <n v="0"/>
    <n v="0"/>
    <x v="23"/>
  </r>
  <r>
    <s v="Survey-Based Source"/>
    <s v="56"/>
    <x v="14"/>
    <s v="2310003500"/>
    <s v="Other Flaring"/>
    <n v="0"/>
    <n v="0"/>
    <n v="0"/>
    <n v="0"/>
    <n v="0"/>
    <x v="23"/>
  </r>
  <r>
    <s v="Survey-Based Source"/>
    <s v="56"/>
    <x v="15"/>
    <s v="2310003500"/>
    <s v="Other Flaring"/>
    <n v="0"/>
    <n v="0"/>
    <n v="0"/>
    <n v="0"/>
    <n v="0"/>
    <x v="23"/>
  </r>
  <r>
    <s v="Survey-Based Source"/>
    <s v="56"/>
    <x v="16"/>
    <s v="2310003500"/>
    <s v="Other Flaring"/>
    <n v="0"/>
    <n v="0"/>
    <n v="0"/>
    <n v="0"/>
    <n v="0"/>
    <x v="23"/>
  </r>
  <r>
    <s v="Survey-Based Source"/>
    <s v="56"/>
    <x v="17"/>
    <s v="2310003500"/>
    <s v="Other Flaring"/>
    <n v="0"/>
    <n v="0"/>
    <n v="0"/>
    <n v="0"/>
    <n v="0"/>
    <x v="23"/>
  </r>
  <r>
    <s v="Survey-Based Source"/>
    <s v="56"/>
    <x v="18"/>
    <s v="2310003500"/>
    <s v="Other Flaring"/>
    <n v="0"/>
    <n v="0"/>
    <n v="0"/>
    <n v="0"/>
    <n v="0"/>
    <x v="23"/>
  </r>
  <r>
    <s v="Survey-Based Source"/>
    <s v="56"/>
    <x v="19"/>
    <s v="2310003500"/>
    <s v="Other Flaring"/>
    <n v="0"/>
    <n v="0"/>
    <n v="0"/>
    <n v="0"/>
    <n v="0"/>
    <x v="23"/>
  </r>
  <r>
    <s v="Survey-Based Source"/>
    <s v="30"/>
    <x v="20"/>
    <s v="2310003500"/>
    <s v="Other Flaring"/>
    <n v="0.15744024326137449"/>
    <n v="0"/>
    <n v="0.85666014715747874"/>
    <n v="0"/>
    <n v="0"/>
    <x v="23"/>
  </r>
  <r>
    <s v="Survey-Based Source"/>
    <s v="30"/>
    <x v="21"/>
    <s v="2310003500"/>
    <s v="Other Flaring"/>
    <n v="1.9872006256315654E-2"/>
    <n v="0"/>
    <n v="0.10812709286524691"/>
    <n v="0"/>
    <n v="0"/>
    <x v="23"/>
  </r>
  <r>
    <s v="Survey-Based Source"/>
    <s v="56"/>
    <x v="22"/>
    <s v="2310003500"/>
    <s v="Other Flaring"/>
    <n v="4.8395187650079068"/>
    <n v="0"/>
    <n v="26.332675633131256"/>
    <n v="0"/>
    <n v="0"/>
    <x v="23"/>
  </r>
  <r>
    <s v="Survey-Based Source"/>
    <s v="56"/>
    <x v="23"/>
    <s v="2310003500"/>
    <s v="Other Flaring"/>
    <n v="0.35940921660129516"/>
    <n v="0"/>
    <n v="1.9556089726835175"/>
    <n v="0"/>
    <n v="0"/>
    <x v="23"/>
  </r>
  <r>
    <s v="Survey-Based Source"/>
    <s v="56"/>
    <x v="24"/>
    <s v="2310003500"/>
    <s v="Other Flaring"/>
    <n v="0.16377274121584279"/>
    <n v="0"/>
    <n v="0.89111638602737975"/>
    <n v="0"/>
    <n v="0"/>
    <x v="23"/>
  </r>
  <r>
    <s v="Survey-Based Source"/>
    <s v="56"/>
    <x v="25"/>
    <s v="2310003500"/>
    <s v="Other Flaring"/>
    <n v="1.2115071400402095"/>
    <n v="0"/>
    <n v="6.5920241443364329"/>
    <n v="0"/>
    <n v="0"/>
    <x v="23"/>
  </r>
  <r>
    <s v="Survey-Based Source"/>
    <s v="56"/>
    <x v="26"/>
    <s v="2310003500"/>
    <s v="Other Flaring"/>
    <n v="0.68215800786766323"/>
    <n v="0"/>
    <n v="3.7117421016328724"/>
    <n v="0"/>
    <n v="0"/>
    <x v="23"/>
  </r>
  <r>
    <s v="Survey-Based Source"/>
    <s v="56"/>
    <x v="27"/>
    <s v="2310003500"/>
    <s v="Other Flaring"/>
    <n v="9.5591202508828757E-2"/>
    <n v="0"/>
    <n v="0.52012860188627408"/>
    <n v="0"/>
    <n v="0"/>
    <x v="23"/>
  </r>
  <r>
    <s v="Survey-Based Source"/>
    <s v="56"/>
    <x v="28"/>
    <s v="2310003500"/>
    <s v="Other Flaring"/>
    <n v="1.0086756279067808"/>
    <n v="0"/>
    <n v="5.4883820930221896"/>
    <n v="0"/>
    <n v="0"/>
    <x v="23"/>
  </r>
  <r>
    <s v="Survey-Based Source"/>
    <s v="56"/>
    <x v="29"/>
    <s v="2310003500"/>
    <s v="Other Flaring"/>
    <n v="0.43273006727114954"/>
    <n v="0"/>
    <n v="2.3545606601518427"/>
    <n v="0"/>
    <n v="0"/>
    <x v="23"/>
  </r>
  <r>
    <s v="Survey-Based Source"/>
    <s v="30"/>
    <x v="0"/>
    <s v="2310003000"/>
    <s v="Dewatering engines"/>
    <n v="6.1448763133748425"/>
    <n v="0.99125671524009551"/>
    <n v="3.8581916913039693"/>
    <n v="9.0546709976046552E-2"/>
    <n v="0.76650553958597412"/>
    <x v="24"/>
  </r>
  <r>
    <s v="Survey-Based Source"/>
    <s v="30"/>
    <x v="1"/>
    <s v="2310003000"/>
    <s v="Dewatering engines"/>
    <n v="0"/>
    <n v="0"/>
    <n v="0"/>
    <n v="0"/>
    <n v="0"/>
    <x v="24"/>
  </r>
  <r>
    <s v="Survey-Based Source"/>
    <s v="56"/>
    <x v="2"/>
    <s v="2310003000"/>
    <s v="Dewatering engines"/>
    <n v="66.182995804772688"/>
    <n v="10.676266808396875"/>
    <n v="41.554405898096888"/>
    <n v="0.97522752629489751"/>
    <n v="8.2555987010407694"/>
    <x v="24"/>
  </r>
  <r>
    <s v="Survey-Based Source"/>
    <s v="56"/>
    <x v="3"/>
    <s v="2310003000"/>
    <s v="Dewatering engines"/>
    <n v="4.9735437433930774E-2"/>
    <n v="8.0230396557340964E-3"/>
    <n v="3.1227455474294546E-2"/>
    <n v="7.3286751420202731E-4"/>
    <n v="6.203947217596999E-3"/>
    <x v="24"/>
  </r>
  <r>
    <s v="Survey-Based Source"/>
    <s v="56"/>
    <x v="4"/>
    <s v="2310003000"/>
    <s v="Dewatering engines"/>
    <n v="0"/>
    <n v="0"/>
    <n v="0"/>
    <n v="0"/>
    <n v="0"/>
    <x v="24"/>
  </r>
  <r>
    <s v="Survey-Based Source"/>
    <s v="56"/>
    <x v="5"/>
    <s v="2310003000"/>
    <s v="Dewatering engines"/>
    <n v="187.80355408452803"/>
    <n v="30.295407855004107"/>
    <n v="117.91646812958098"/>
    <n v="2.7673451957283057"/>
    <n v="23.426421821770461"/>
    <x v="24"/>
  </r>
  <r>
    <s v="Survey-Based Source"/>
    <s v="56"/>
    <x v="6"/>
    <s v="2310003000"/>
    <s v="Dewatering engines"/>
    <n v="2.9053776559074109E-4"/>
    <n v="4.6867910188171561E-5"/>
    <n v="1.8242033460826124E-4"/>
    <n v="4.2811665290599104E-6"/>
    <n v="3.6241381506656447E-5"/>
    <x v="24"/>
  </r>
  <r>
    <s v="Survey-Based Source"/>
    <s v="56"/>
    <x v="7"/>
    <s v="2310003000"/>
    <s v="Dewatering engines"/>
    <n v="0"/>
    <n v="0"/>
    <n v="0"/>
    <n v="0"/>
    <n v="0"/>
    <x v="24"/>
  </r>
  <r>
    <s v="Survey-Based Source"/>
    <s v="56"/>
    <x v="8"/>
    <s v="2310003000"/>
    <s v="Dewatering engines"/>
    <n v="32.279478529371985"/>
    <n v="5.2071430285819984"/>
    <n v="20.267359261662456"/>
    <n v="0.47564839901095229"/>
    <n v="4.0265088906437736"/>
    <x v="24"/>
  </r>
  <r>
    <s v="Survey-Based Source"/>
    <s v="56"/>
    <x v="9"/>
    <s v="2310003000"/>
    <s v="Dewatering engines"/>
    <n v="0"/>
    <n v="0"/>
    <n v="0"/>
    <n v="0"/>
    <n v="0"/>
    <x v="24"/>
  </r>
  <r>
    <s v="Survey-Based Source"/>
    <s v="30"/>
    <x v="10"/>
    <s v="2310003000"/>
    <s v="Dewatering engines"/>
    <n v="0"/>
    <n v="0"/>
    <n v="0"/>
    <n v="0"/>
    <n v="0"/>
    <x v="24"/>
  </r>
  <r>
    <s v="Survey-Based Source"/>
    <s v="30"/>
    <x v="11"/>
    <s v="2310003000"/>
    <s v="Dewatering engines"/>
    <n v="0"/>
    <n v="0"/>
    <n v="0"/>
    <n v="0"/>
    <n v="0"/>
    <x v="24"/>
  </r>
  <r>
    <s v="Survey-Based Source"/>
    <s v="56"/>
    <x v="12"/>
    <s v="2310003000"/>
    <s v="Dewatering engines"/>
    <n v="0"/>
    <n v="0"/>
    <n v="0"/>
    <n v="0"/>
    <n v="0"/>
    <x v="24"/>
  </r>
  <r>
    <s v="Survey-Based Source"/>
    <s v="56"/>
    <x v="13"/>
    <s v="2310003000"/>
    <s v="Dewatering engines"/>
    <n v="0"/>
    <n v="0"/>
    <n v="0"/>
    <n v="0"/>
    <n v="0"/>
    <x v="24"/>
  </r>
  <r>
    <s v="Survey-Based Source"/>
    <s v="56"/>
    <x v="14"/>
    <s v="2310003000"/>
    <s v="Dewatering engines"/>
    <n v="0"/>
    <n v="0"/>
    <n v="0"/>
    <n v="0"/>
    <n v="0"/>
    <x v="24"/>
  </r>
  <r>
    <s v="Survey-Based Source"/>
    <s v="56"/>
    <x v="15"/>
    <s v="2310003000"/>
    <s v="Dewatering engines"/>
    <n v="0"/>
    <n v="0"/>
    <n v="0"/>
    <n v="0"/>
    <n v="0"/>
    <x v="24"/>
  </r>
  <r>
    <s v="Survey-Based Source"/>
    <s v="56"/>
    <x v="16"/>
    <s v="2310003000"/>
    <s v="Dewatering engines"/>
    <n v="0"/>
    <n v="0"/>
    <n v="0"/>
    <n v="0"/>
    <n v="0"/>
    <x v="24"/>
  </r>
  <r>
    <s v="Survey-Based Source"/>
    <s v="56"/>
    <x v="17"/>
    <s v="2310003000"/>
    <s v="Dewatering engines"/>
    <n v="0"/>
    <n v="0"/>
    <n v="0"/>
    <n v="0"/>
    <n v="0"/>
    <x v="24"/>
  </r>
  <r>
    <s v="Survey-Based Source"/>
    <s v="56"/>
    <x v="18"/>
    <s v="2310003000"/>
    <s v="Dewatering engines"/>
    <n v="0"/>
    <n v="0"/>
    <n v="0"/>
    <n v="0"/>
    <n v="0"/>
    <x v="24"/>
  </r>
  <r>
    <s v="Survey-Based Source"/>
    <s v="56"/>
    <x v="19"/>
    <s v="2310003000"/>
    <s v="Dewatering engines"/>
    <n v="0"/>
    <n v="0"/>
    <n v="0"/>
    <n v="0"/>
    <n v="0"/>
    <x v="24"/>
  </r>
  <r>
    <s v="Survey-Based Source"/>
    <s v="30"/>
    <x v="20"/>
    <s v="2310003000"/>
    <s v="Dewatering engines"/>
    <n v="6.1448763133748425"/>
    <n v="0.99125671524009551"/>
    <n v="3.8581916913039693"/>
    <n v="9.0546709976046552E-2"/>
    <n v="0.76650553958597412"/>
    <x v="24"/>
  </r>
  <r>
    <s v="Survey-Based Source"/>
    <s v="30"/>
    <x v="21"/>
    <s v="2310003000"/>
    <s v="Dewatering engines"/>
    <n v="0"/>
    <n v="0"/>
    <n v="0"/>
    <n v="0"/>
    <n v="0"/>
    <x v="24"/>
  </r>
  <r>
    <s v="Survey-Based Source"/>
    <s v="56"/>
    <x v="22"/>
    <s v="2310003000"/>
    <s v="Dewatering engines"/>
    <n v="66.182995804772688"/>
    <n v="10.676266808396875"/>
    <n v="41.554405898096888"/>
    <n v="0.97522752629489751"/>
    <n v="8.2555987010407694"/>
    <x v="24"/>
  </r>
  <r>
    <s v="Survey-Based Source"/>
    <s v="56"/>
    <x v="23"/>
    <s v="2310003000"/>
    <s v="Dewatering engines"/>
    <n v="4.9735437433930774E-2"/>
    <n v="8.0230396557340964E-3"/>
    <n v="3.1227455474294546E-2"/>
    <n v="7.3286751420202731E-4"/>
    <n v="6.203947217596999E-3"/>
    <x v="24"/>
  </r>
  <r>
    <s v="Survey-Based Source"/>
    <s v="56"/>
    <x v="24"/>
    <s v="2310003000"/>
    <s v="Dewatering engines"/>
    <n v="0"/>
    <n v="0"/>
    <n v="0"/>
    <n v="0"/>
    <n v="0"/>
    <x v="24"/>
  </r>
  <r>
    <s v="Survey-Based Source"/>
    <s v="56"/>
    <x v="25"/>
    <s v="2310003000"/>
    <s v="Dewatering engines"/>
    <n v="187.80355408452803"/>
    <n v="30.295407855004107"/>
    <n v="117.91646812958098"/>
    <n v="2.7673451957283057"/>
    <n v="23.426421821770461"/>
    <x v="24"/>
  </r>
  <r>
    <s v="Survey-Based Source"/>
    <s v="56"/>
    <x v="26"/>
    <s v="2310003000"/>
    <s v="Dewatering engines"/>
    <n v="2.9053776559074109E-4"/>
    <n v="4.6867910188171561E-5"/>
    <n v="1.8242033460826124E-4"/>
    <n v="4.2811665290599104E-6"/>
    <n v="3.6241381506656447E-5"/>
    <x v="24"/>
  </r>
  <r>
    <s v="Survey-Based Source"/>
    <s v="56"/>
    <x v="27"/>
    <s v="2310003000"/>
    <s v="Dewatering engines"/>
    <n v="0"/>
    <n v="0"/>
    <n v="0"/>
    <n v="0"/>
    <n v="0"/>
    <x v="24"/>
  </r>
  <r>
    <s v="Survey-Based Source"/>
    <s v="56"/>
    <x v="28"/>
    <s v="2310003000"/>
    <s v="Dewatering engines"/>
    <n v="32.279478529371985"/>
    <n v="5.2071430285819984"/>
    <n v="20.267359261662456"/>
    <n v="0.47564839901095229"/>
    <n v="4.0265088906437736"/>
    <x v="24"/>
  </r>
  <r>
    <s v="Survey-Based Source"/>
    <s v="56"/>
    <x v="29"/>
    <s v="2310003000"/>
    <s v="Dewatering engines"/>
    <n v="0"/>
    <n v="0"/>
    <n v="0"/>
    <n v="0"/>
    <n v="0"/>
    <x v="24"/>
  </r>
  <r>
    <s v="WYDEQ Permitted Sources"/>
    <s v="56"/>
    <x v="7"/>
    <s v="20200254"/>
    <s v="Compressor engines"/>
    <n v="5.3"/>
    <n v="0.8"/>
    <n v="0.7"/>
    <n v="0"/>
    <n v="0"/>
    <x v="21"/>
  </r>
  <r>
    <s v="WYDEQ Permitted Sources"/>
    <s v="56"/>
    <x v="7"/>
    <s v="20200253"/>
    <s v="Compressor engines"/>
    <n v="1.1000000000000001"/>
    <n v="0.6"/>
    <n v="1.1000000000000001"/>
    <n v="0"/>
    <n v="0"/>
    <x v="21"/>
  </r>
  <r>
    <s v="WYDEQ Permitted Sources"/>
    <s v="56"/>
    <x v="7"/>
    <s v="40400312"/>
    <s v="Permitted Tank Losses"/>
    <n v="0"/>
    <n v="0.5"/>
    <n v="0"/>
    <n v="0"/>
    <n v="0"/>
    <x v="12"/>
  </r>
  <r>
    <s v="WYDEQ Permitted Sources"/>
    <s v="56"/>
    <x v="7"/>
    <s v="31000220"/>
    <s v="Fugitives"/>
    <n v="0"/>
    <n v="19.600000000000001"/>
    <n v="0"/>
    <n v="0"/>
    <n v="0"/>
    <x v="4"/>
  </r>
  <r>
    <s v="WYDEQ Permitted Sources"/>
    <s v="56"/>
    <x v="7"/>
    <s v="31000228"/>
    <s v="Dehydrator"/>
    <n v="0.2"/>
    <n v="0"/>
    <n v="4.3799999999999999E-2"/>
    <n v="0"/>
    <n v="0"/>
    <x v="20"/>
  </r>
  <r>
    <s v="WYDEQ Permitted Sources"/>
    <s v="56"/>
    <x v="7"/>
    <s v="31000299"/>
    <s v="Other Not Classified"/>
    <n v="0"/>
    <n v="4"/>
    <n v="0"/>
    <n v="0"/>
    <n v="0"/>
    <x v="25"/>
  </r>
  <r>
    <s v="WYDEQ Permitted Sources"/>
    <s v="56"/>
    <x v="7"/>
    <s v="20200254"/>
    <s v="Compressor engines"/>
    <n v="5.117"/>
    <n v="0"/>
    <n v="0"/>
    <n v="0"/>
    <n v="0"/>
    <x v="21"/>
  </r>
  <r>
    <s v="WYDEQ Permitted Sources"/>
    <s v="56"/>
    <x v="8"/>
    <s v="20200254"/>
    <s v="Compressor engines"/>
    <n v="5.117"/>
    <n v="0"/>
    <n v="0"/>
    <n v="0"/>
    <n v="0"/>
    <x v="21"/>
  </r>
  <r>
    <s v="WYDEQ Permitted Sources"/>
    <s v="56"/>
    <x v="8"/>
    <s v="20200254"/>
    <s v="Compressor engines"/>
    <n v="5.117"/>
    <n v="0"/>
    <n v="0"/>
    <n v="0"/>
    <n v="0"/>
    <x v="21"/>
  </r>
  <r>
    <s v="WYDEQ Permitted Sources"/>
    <s v="56"/>
    <x v="8"/>
    <s v="20200254"/>
    <s v="Compressor engines"/>
    <n v="5.117"/>
    <n v="0"/>
    <n v="0"/>
    <n v="0"/>
    <n v="0"/>
    <x v="21"/>
  </r>
  <r>
    <s v="WYDEQ Permitted Sources"/>
    <s v="56"/>
    <x v="8"/>
    <s v="20200254"/>
    <s v="Compressor engines"/>
    <n v="5.117"/>
    <n v="0"/>
    <n v="0"/>
    <n v="0"/>
    <n v="0"/>
    <x v="21"/>
  </r>
  <r>
    <s v="WYDEQ Permitted Sources"/>
    <s v="56"/>
    <x v="8"/>
    <s v="20200254"/>
    <s v="Compressor engines"/>
    <n v="5.117"/>
    <n v="0"/>
    <n v="0"/>
    <n v="0"/>
    <n v="0"/>
    <x v="21"/>
  </r>
  <r>
    <s v="WYDEQ Permitted Sources"/>
    <s v="56"/>
    <x v="8"/>
    <s v="20200254"/>
    <s v="Compressor engines"/>
    <n v="5.117"/>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8620000000000001"/>
    <n v="3.9"/>
    <n v="7.7"/>
    <n v="0"/>
    <n v="0"/>
    <x v="21"/>
  </r>
  <r>
    <s v="WYDEQ Permitted Sources"/>
    <s v="56"/>
    <x v="8"/>
    <s v="20200253"/>
    <s v="Compressor engines"/>
    <n v="3.8620000000000001"/>
    <n v="3.9"/>
    <n v="7.7"/>
    <n v="0"/>
    <n v="0"/>
    <x v="21"/>
  </r>
  <r>
    <s v="WYDEQ Permitted Sources"/>
    <s v="56"/>
    <x v="8"/>
    <s v="20200253"/>
    <s v="Compressor engines"/>
    <n v="3.8620000000000001"/>
    <n v="3.9"/>
    <n v="11.6"/>
    <n v="0"/>
    <n v="0"/>
    <x v="21"/>
  </r>
  <r>
    <s v="WYDEQ Permitted Sources"/>
    <s v="56"/>
    <x v="8"/>
    <s v="20200253"/>
    <s v="Compressor engines"/>
    <n v="3.8620000000000001"/>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4"/>
    <s v="Compressor engines"/>
    <n v="3.8620000000000001"/>
    <n v="3.8620000000000001"/>
    <n v="5.7949999999999999"/>
    <n v="0"/>
    <n v="0"/>
    <x v="21"/>
  </r>
  <r>
    <s v="WYDEQ Permitted Sources"/>
    <s v="56"/>
    <x v="8"/>
    <s v="20200254"/>
    <s v="Compressor engines"/>
    <n v="3.8620000000000001"/>
    <n v="3.8620000000000001"/>
    <n v="1.9330000000000001"/>
    <n v="0"/>
    <n v="0"/>
    <x v="21"/>
  </r>
  <r>
    <s v="WYDEQ Permitted Sources"/>
    <s v="56"/>
    <x v="8"/>
    <s v="20200254"/>
    <s v="Compressor engines"/>
    <n v="3.8620000000000001"/>
    <n v="3.8620000000000001"/>
    <n v="5.7949999999999999"/>
    <n v="0"/>
    <n v="0"/>
    <x v="21"/>
  </r>
  <r>
    <s v="WYDEQ Permitted Sources"/>
    <s v="56"/>
    <x v="8"/>
    <s v="20200254"/>
    <s v="Compressor engines"/>
    <n v="3.8620000000000001"/>
    <n v="3.8620000000000001"/>
    <n v="5.7949999999999999"/>
    <n v="0"/>
    <n v="0"/>
    <x v="21"/>
  </r>
  <r>
    <s v="WYDEQ Permitted Sources"/>
    <s v="56"/>
    <x v="8"/>
    <s v="20200254"/>
    <s v="Compressor engines"/>
    <n v="3.8620000000000001"/>
    <n v="3.8620000000000001"/>
    <n v="5.7949999999999999"/>
    <n v="0"/>
    <n v="0"/>
    <x v="21"/>
  </r>
  <r>
    <s v="WYDEQ Permitted Sources"/>
    <s v="56"/>
    <x v="8"/>
    <s v="20200254"/>
    <s v="Compressor engines"/>
    <n v="3.8620000000000001"/>
    <n v="3.8620000000000001"/>
    <n v="5.7949999999999999"/>
    <n v="0"/>
    <n v="0"/>
    <x v="21"/>
  </r>
  <r>
    <s v="WYDEQ Permitted Sources"/>
    <s v="56"/>
    <x v="8"/>
    <s v="20200254"/>
    <s v="Compressor engines"/>
    <n v="3.8620000000000001"/>
    <n v="3.8620000000000001"/>
    <n v="5.7949999999999999"/>
    <n v="0"/>
    <n v="0"/>
    <x v="21"/>
  </r>
  <r>
    <s v="WYDEQ Permitted Sources"/>
    <s v="56"/>
    <x v="8"/>
    <s v="20200254"/>
    <s v="Compressor engines"/>
    <n v="3.8620000000000001"/>
    <n v="3.8620000000000001"/>
    <n v="5.7949999999999999"/>
    <n v="0"/>
    <n v="0"/>
    <x v="21"/>
  </r>
  <r>
    <s v="WYDEQ Permitted Sources"/>
    <s v="56"/>
    <x v="8"/>
    <s v="20200254"/>
    <s v="Compressor engines"/>
    <n v="3.8620000000000001"/>
    <n v="3.8620000000000001"/>
    <n v="1.9330000000000001"/>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4"/>
    <s v="Compressor engines"/>
    <n v="5.117"/>
    <n v="5.117"/>
    <n v="2.5579999999999998"/>
    <n v="0"/>
    <n v="0"/>
    <x v="21"/>
  </r>
  <r>
    <s v="WYDEQ Permitted Sources"/>
    <s v="56"/>
    <x v="8"/>
    <s v="20200254"/>
    <s v="Compressor engines"/>
    <n v="5.117"/>
    <n v="5.117"/>
    <n v="2.5579999999999998"/>
    <n v="0"/>
    <n v="0"/>
    <x v="21"/>
  </r>
  <r>
    <s v="WYDEQ Permitted Sources"/>
    <s v="56"/>
    <x v="8"/>
    <s v="20200254"/>
    <s v="Compressor engines"/>
    <n v="5.117"/>
    <n v="5.117"/>
    <n v="2.5579999999999998"/>
    <n v="0"/>
    <n v="0"/>
    <x v="21"/>
  </r>
  <r>
    <s v="WYDEQ Permitted Sources"/>
    <s v="56"/>
    <x v="8"/>
    <s v="20200254"/>
    <s v="Compressor engines"/>
    <n v="5.117"/>
    <n v="5.117"/>
    <n v="2.5579999999999998"/>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3"/>
    <s v="Compressor engines"/>
    <n v="3.8620000000000001"/>
    <n v="3.8620000000000001"/>
    <n v="11.586"/>
    <n v="0"/>
    <n v="0"/>
    <x v="21"/>
  </r>
  <r>
    <s v="WYDEQ Permitted Sources"/>
    <s v="56"/>
    <x v="8"/>
    <s v="20200254"/>
    <s v="Compressor engines"/>
    <n v="5.7"/>
    <n v="5.7"/>
    <n v="2.8"/>
    <n v="0"/>
    <n v="0"/>
    <x v="21"/>
  </r>
  <r>
    <s v="WYDEQ Permitted Sources"/>
    <s v="56"/>
    <x v="8"/>
    <s v="20200254"/>
    <s v="Compressor engines"/>
    <n v="5.7"/>
    <n v="5.7"/>
    <n v="2.8"/>
    <n v="0"/>
    <n v="0"/>
    <x v="21"/>
  </r>
  <r>
    <s v="WYDEQ Permitted Sources"/>
    <s v="56"/>
    <x v="8"/>
    <s v="20200254"/>
    <s v="Compressor engines"/>
    <n v="5.7"/>
    <n v="5.7"/>
    <n v="2.8"/>
    <n v="0"/>
    <n v="0"/>
    <x v="21"/>
  </r>
  <r>
    <s v="WYDEQ Permitted Sources"/>
    <s v="56"/>
    <x v="8"/>
    <s v="20200254"/>
    <s v="Compressor engines"/>
    <n v="5.7"/>
    <n v="5.7"/>
    <n v="2.8"/>
    <n v="0"/>
    <n v="0"/>
    <x v="21"/>
  </r>
  <r>
    <s v="WYDEQ Permitted Sources"/>
    <s v="56"/>
    <x v="8"/>
    <s v="20200254"/>
    <s v="Compressor engines"/>
    <n v="5.7"/>
    <n v="5.7"/>
    <n v="2.8"/>
    <n v="0"/>
    <n v="0"/>
    <x v="21"/>
  </r>
  <r>
    <s v="WYDEQ Permitted Sources"/>
    <s v="56"/>
    <x v="8"/>
    <s v="20200254"/>
    <s v="Compressor engines"/>
    <n v="5.7"/>
    <n v="5.7"/>
    <n v="2.8"/>
    <n v="0"/>
    <n v="0"/>
    <x v="21"/>
  </r>
  <r>
    <s v="WYDEQ Permitted Sources"/>
    <s v="56"/>
    <x v="8"/>
    <s v="20200254"/>
    <s v="Compressor engines"/>
    <n v="5.7"/>
    <n v="5.7"/>
    <n v="2.8"/>
    <n v="0"/>
    <n v="0"/>
    <x v="21"/>
  </r>
  <r>
    <s v="WYDEQ Permitted Sources"/>
    <s v="56"/>
    <x v="8"/>
    <s v="20200254"/>
    <s v="Compressor engines"/>
    <n v="5.7"/>
    <n v="5.7"/>
    <n v="2.8"/>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3.8620000000000001"/>
    <n v="3.8620000000000001"/>
    <n v="7.7240000000000002"/>
    <n v="0"/>
    <n v="0"/>
    <x v="21"/>
  </r>
  <r>
    <s v="WYDEQ Permitted Sources"/>
    <s v="56"/>
    <x v="8"/>
    <s v="20200253"/>
    <s v="Compressor engines"/>
    <n v="16.22"/>
    <n v="16.22"/>
    <n v="16.22"/>
    <n v="0"/>
    <n v="0"/>
    <x v="21"/>
  </r>
  <r>
    <s v="WYDEQ Permitted Sources"/>
    <s v="56"/>
    <x v="8"/>
    <s v="20200253"/>
    <s v="Compressor engines"/>
    <n v="16.22"/>
    <n v="16.22"/>
    <n v="16.22"/>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3.9"/>
    <n v="3.9"/>
    <n v="7.7"/>
    <n v="0"/>
    <n v="0"/>
    <x v="21"/>
  </r>
  <r>
    <s v="WYDEQ Permitted Sources"/>
    <s v="56"/>
    <x v="8"/>
    <s v="20200253"/>
    <s v="Compressor engines"/>
    <n v="16.2"/>
    <n v="16.2"/>
    <n v="16.2"/>
    <n v="0"/>
    <n v="0"/>
    <x v="21"/>
  </r>
  <r>
    <s v="WYDEQ Permitted Sources"/>
    <s v="56"/>
    <x v="8"/>
    <s v="20200253"/>
    <s v="Compressor engines"/>
    <n v="3.9"/>
    <n v="1.9"/>
    <n v="7.7"/>
    <n v="0"/>
    <n v="0"/>
    <x v="21"/>
  </r>
  <r>
    <s v="WYDEQ Permitted Sources"/>
    <s v="56"/>
    <x v="8"/>
    <s v="20200253"/>
    <s v="Compressor engines"/>
    <n v="3.9"/>
    <n v="1.9"/>
    <n v="7.7"/>
    <n v="0"/>
    <n v="0"/>
    <x v="21"/>
  </r>
  <r>
    <s v="WYDEQ Permitted Sources"/>
    <s v="56"/>
    <x v="8"/>
    <s v="20200253"/>
    <s v="Compressor engines"/>
    <n v="3.9"/>
    <n v="1.9"/>
    <n v="7.7"/>
    <n v="0"/>
    <n v="0"/>
    <x v="21"/>
  </r>
  <r>
    <s v="WYDEQ Permitted Sources"/>
    <s v="56"/>
    <x v="8"/>
    <s v="20200254"/>
    <s v="Compressor engines"/>
    <n v="3.9"/>
    <n v="1.9"/>
    <n v="7.7"/>
    <n v="0"/>
    <n v="0"/>
    <x v="21"/>
  </r>
  <r>
    <s v="WYDEQ Permitted Sources"/>
    <s v="56"/>
    <x v="8"/>
    <s v="20200253"/>
    <s v="Compressor engines"/>
    <n v="16.2"/>
    <n v="8.1"/>
    <n v="26"/>
    <n v="0"/>
    <n v="0"/>
    <x v="21"/>
  </r>
  <r>
    <s v="WYDEQ Permitted Sources"/>
    <s v="56"/>
    <x v="8"/>
    <s v="20200253"/>
    <s v="Compressor engines"/>
    <n v="16.2"/>
    <n v="8.1"/>
    <n v="26"/>
    <n v="0"/>
    <n v="0"/>
    <x v="21"/>
  </r>
  <r>
    <s v="WYDEQ Permitted Sources"/>
    <s v="56"/>
    <x v="8"/>
    <s v="20200253"/>
    <s v="Compressor engines"/>
    <n v="16.2"/>
    <n v="8.1"/>
    <n v="26"/>
    <n v="0"/>
    <n v="0"/>
    <x v="21"/>
  </r>
  <r>
    <s v="WYDEQ Permitted Sources"/>
    <s v="56"/>
    <x v="8"/>
    <s v="20200253"/>
    <s v="Compressor engines"/>
    <n v="16.2"/>
    <n v="8.1"/>
    <n v="26"/>
    <n v="0"/>
    <n v="0"/>
    <x v="21"/>
  </r>
  <r>
    <s v="WYDEQ Permitted Sources"/>
    <s v="56"/>
    <x v="8"/>
    <s v="20200253"/>
    <s v="Compressor engines"/>
    <n v="16.2"/>
    <n v="8.1"/>
    <n v="26"/>
    <n v="0"/>
    <n v="0"/>
    <x v="21"/>
  </r>
  <r>
    <s v="WYDEQ Permitted Sources"/>
    <s v="56"/>
    <x v="8"/>
    <s v="20200253"/>
    <s v="Compressor engines"/>
    <n v="11.351969998647199"/>
    <n v="8.1"/>
    <n v="32.4"/>
    <n v="0"/>
    <n v="0"/>
    <x v="21"/>
  </r>
  <r>
    <s v="WYDEQ Permitted Sources"/>
    <s v="56"/>
    <x v="8"/>
    <s v="20200253"/>
    <s v="Compressor engines"/>
    <n v="11.351969998647199"/>
    <n v="8.1"/>
    <n v="32.4"/>
    <n v="0"/>
    <n v="0"/>
    <x v="21"/>
  </r>
  <r>
    <s v="WYDEQ Permitted Sources"/>
    <s v="56"/>
    <x v="8"/>
    <s v="20200253"/>
    <s v="Compressor engines"/>
    <n v="11.351969998647199"/>
    <n v="8.1"/>
    <n v="32.4"/>
    <n v="0"/>
    <n v="0"/>
    <x v="21"/>
  </r>
  <r>
    <s v="WYDEQ Permitted Sources"/>
    <s v="56"/>
    <x v="8"/>
    <s v="20200253"/>
    <s v="Compressor engines"/>
    <n v="11.351969998647199"/>
    <n v="8.1"/>
    <n v="32.4"/>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3"/>
    <s v="Compressor engines"/>
    <n v="16.2"/>
    <n v="8.1"/>
    <n v="26"/>
    <n v="0"/>
    <n v="0"/>
    <x v="21"/>
  </r>
  <r>
    <s v="WYDEQ Permitted Sources"/>
    <s v="56"/>
    <x v="8"/>
    <s v="20200253"/>
    <s v="Compressor engines"/>
    <n v="16.2"/>
    <n v="8.1"/>
    <n v="26"/>
    <n v="0"/>
    <n v="0"/>
    <x v="21"/>
  </r>
  <r>
    <s v="WYDEQ Permitted Sources"/>
    <s v="56"/>
    <x v="8"/>
    <s v="20200253"/>
    <s v="Compressor engines"/>
    <n v="16.2"/>
    <n v="8.1"/>
    <n v="26"/>
    <n v="0"/>
    <n v="0"/>
    <x v="21"/>
  </r>
  <r>
    <s v="WYDEQ Permitted Sources"/>
    <s v="56"/>
    <x v="8"/>
    <s v="20200254"/>
    <s v="Compressor engines"/>
    <n v="12.5"/>
    <n v="4.2"/>
    <n v="4.2"/>
    <n v="0"/>
    <n v="0"/>
    <x v="21"/>
  </r>
  <r>
    <s v="WYDEQ Permitted Sources"/>
    <s v="56"/>
    <x v="8"/>
    <s v="20200254"/>
    <s v="Compressor engines"/>
    <n v="12.5"/>
    <n v="4.2"/>
    <n v="4.2"/>
    <n v="0"/>
    <n v="0"/>
    <x v="21"/>
  </r>
  <r>
    <s v="WYDEQ Permitted Sources"/>
    <s v="56"/>
    <x v="8"/>
    <s v="20200254"/>
    <s v="Compressor engines"/>
    <n v="12.5"/>
    <n v="4.2"/>
    <n v="4.2"/>
    <n v="0"/>
    <n v="0"/>
    <x v="21"/>
  </r>
  <r>
    <s v="WYDEQ Permitted Sources"/>
    <s v="56"/>
    <x v="8"/>
    <s v="20200254"/>
    <s v="Compressor engines"/>
    <n v="12.5"/>
    <n v="4.2"/>
    <n v="4.2"/>
    <n v="0"/>
    <n v="0"/>
    <x v="21"/>
  </r>
  <r>
    <s v="WYDEQ Permitted Sources"/>
    <s v="56"/>
    <x v="8"/>
    <s v="20200253"/>
    <s v="Compressor engines"/>
    <n v="2.6"/>
    <n v="8.1"/>
    <n v="32.4"/>
    <n v="0"/>
    <n v="0"/>
    <x v="21"/>
  </r>
  <r>
    <s v="WYDEQ Permitted Sources"/>
    <s v="56"/>
    <x v="8"/>
    <s v="20200253"/>
    <s v="Compressor engines"/>
    <n v="11.4"/>
    <n v="8.1"/>
    <n v="32.4"/>
    <n v="0"/>
    <n v="0"/>
    <x v="21"/>
  </r>
  <r>
    <s v="WYDEQ Permitted Sources"/>
    <s v="56"/>
    <x v="8"/>
    <s v="20200253"/>
    <s v="Compressor engines"/>
    <n v="11.4"/>
    <n v="8.1"/>
    <n v="32.4"/>
    <n v="0"/>
    <n v="0"/>
    <x v="21"/>
  </r>
  <r>
    <s v="WYDEQ Permitted Sources"/>
    <s v="56"/>
    <x v="8"/>
    <s v="20200253"/>
    <s v="Compressor engines"/>
    <n v="11.4"/>
    <n v="8.1"/>
    <n v="32.4"/>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3"/>
    <s v="Compressor engines"/>
    <n v="8.1029999999999998"/>
    <n v="8.11"/>
    <n v="12.977"/>
    <n v="0"/>
    <n v="0"/>
    <x v="21"/>
  </r>
  <r>
    <s v="WYDEQ Permitted Sources"/>
    <s v="56"/>
    <x v="8"/>
    <s v="20200253"/>
    <s v="Compressor engines"/>
    <n v="8.1029999999999998"/>
    <n v="8.11"/>
    <n v="12.977"/>
    <n v="0"/>
    <n v="0"/>
    <x v="21"/>
  </r>
  <r>
    <s v="WYDEQ Permitted Sources"/>
    <s v="56"/>
    <x v="8"/>
    <s v="20200252"/>
    <s v="Compressor engines"/>
    <n v="0"/>
    <n v="0"/>
    <n v="0"/>
    <n v="0"/>
    <n v="0"/>
    <x v="21"/>
  </r>
  <r>
    <s v="WYDEQ Permitted Sources"/>
    <s v="56"/>
    <x v="8"/>
    <s v="20200252"/>
    <s v="Compressor engines"/>
    <n v="0"/>
    <n v="0"/>
    <n v="0"/>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3"/>
    <s v="Compressor engines"/>
    <n v="8.1029999999999998"/>
    <n v="8.11"/>
    <n v="12.977"/>
    <n v="0"/>
    <n v="0"/>
    <x v="21"/>
  </r>
  <r>
    <s v="WYDEQ Permitted Sources"/>
    <s v="56"/>
    <x v="8"/>
    <s v="20200253"/>
    <s v="Compressor engines"/>
    <n v="8.1029999999999998"/>
    <n v="8.11"/>
    <n v="12.977"/>
    <n v="0"/>
    <n v="0"/>
    <x v="21"/>
  </r>
  <r>
    <s v="WYDEQ Permitted Sources"/>
    <s v="56"/>
    <x v="8"/>
    <s v="20200252"/>
    <s v="Compressor engines"/>
    <n v="0"/>
    <n v="0"/>
    <n v="0"/>
    <n v="0"/>
    <n v="0"/>
    <x v="21"/>
  </r>
  <r>
    <s v="WYDEQ Permitted Sources"/>
    <s v="56"/>
    <x v="8"/>
    <s v="20200252"/>
    <s v="Compressor engines"/>
    <n v="0"/>
    <n v="0"/>
    <n v="0"/>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3"/>
    <s v="Compressor engines"/>
    <n v="8.1029999999999998"/>
    <n v="8.11"/>
    <n v="12.977"/>
    <n v="0"/>
    <n v="0"/>
    <x v="21"/>
  </r>
  <r>
    <s v="WYDEQ Permitted Sources"/>
    <s v="56"/>
    <x v="8"/>
    <s v="20200253"/>
    <s v="Compressor engines"/>
    <n v="8.1029999999999998"/>
    <n v="8.11"/>
    <n v="12.977"/>
    <n v="0"/>
    <n v="0"/>
    <x v="21"/>
  </r>
  <r>
    <s v="WYDEQ Permitted Sources"/>
    <s v="56"/>
    <x v="8"/>
    <s v="20200252"/>
    <s v="Compressor engines"/>
    <n v="0"/>
    <n v="0"/>
    <n v="0"/>
    <n v="0"/>
    <n v="0"/>
    <x v="21"/>
  </r>
  <r>
    <s v="WYDEQ Permitted Sources"/>
    <s v="56"/>
    <x v="8"/>
    <s v="20200252"/>
    <s v="Compressor engines"/>
    <n v="0"/>
    <n v="0"/>
    <n v="0"/>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3"/>
    <s v="Compressor engines"/>
    <n v="8.1029999999999998"/>
    <n v="8.11"/>
    <n v="12.977"/>
    <n v="0"/>
    <n v="0"/>
    <x v="21"/>
  </r>
  <r>
    <s v="WYDEQ Permitted Sources"/>
    <s v="56"/>
    <x v="8"/>
    <s v="20200253"/>
    <s v="Compressor engines"/>
    <n v="8.1029999999999998"/>
    <n v="8.11"/>
    <n v="12.977"/>
    <n v="0"/>
    <n v="0"/>
    <x v="21"/>
  </r>
  <r>
    <s v="WYDEQ Permitted Sources"/>
    <s v="56"/>
    <x v="8"/>
    <s v="20200253"/>
    <s v="Compressor engines"/>
    <n v="8.1029999999999998"/>
    <n v="8.11"/>
    <n v="12.977"/>
    <n v="0"/>
    <n v="0"/>
    <x v="21"/>
  </r>
  <r>
    <s v="WYDEQ Permitted Sources"/>
    <s v="56"/>
    <x v="8"/>
    <s v="20200252"/>
    <s v="Compressor engines"/>
    <n v="0"/>
    <n v="0"/>
    <n v="0"/>
    <n v="0"/>
    <n v="0"/>
    <x v="21"/>
  </r>
  <r>
    <s v="WYDEQ Permitted Sources"/>
    <s v="56"/>
    <x v="8"/>
    <s v="20200252"/>
    <s v="Compressor engines"/>
    <n v="0"/>
    <n v="0"/>
    <n v="0"/>
    <n v="0"/>
    <n v="0"/>
    <x v="21"/>
  </r>
  <r>
    <s v="WYDEQ Permitted Sources"/>
    <s v="56"/>
    <x v="8"/>
    <s v="20200252"/>
    <s v="Compressor engines"/>
    <n v="0"/>
    <n v="0"/>
    <n v="0"/>
    <n v="0"/>
    <n v="0"/>
    <x v="21"/>
  </r>
  <r>
    <s v="WYDEQ Permitted Sources"/>
    <s v="56"/>
    <x v="8"/>
    <s v="20200253"/>
    <s v="Compressor engines"/>
    <n v="16.222999999999999"/>
    <n v="6.0140000000000002"/>
    <n v="19.466999999999999"/>
    <n v="0"/>
    <n v="0"/>
    <x v="21"/>
  </r>
  <r>
    <s v="WYDEQ Permitted Sources"/>
    <s v="56"/>
    <x v="8"/>
    <s v="20200253"/>
    <s v="Compressor engines"/>
    <n v="16.222999999999999"/>
    <n v="6.0140000000000002"/>
    <n v="19.466999999999999"/>
    <n v="0"/>
    <n v="0"/>
    <x v="21"/>
  </r>
  <r>
    <s v="WYDEQ Permitted Sources"/>
    <s v="56"/>
    <x v="8"/>
    <s v="20200253"/>
    <s v="Compressor engines"/>
    <n v="16.222999999999999"/>
    <n v="6.0140000000000002"/>
    <n v="19.466999999999999"/>
    <n v="0"/>
    <n v="0"/>
    <x v="21"/>
  </r>
  <r>
    <s v="WYDEQ Permitted Sources"/>
    <s v="56"/>
    <x v="8"/>
    <s v="20200253"/>
    <s v="Compressor engines"/>
    <n v="16.222999999999999"/>
    <n v="6.0140000000000002"/>
    <n v="19.466999999999999"/>
    <n v="0"/>
    <n v="0"/>
    <x v="21"/>
  </r>
  <r>
    <s v="WYDEQ Permitted Sources"/>
    <s v="56"/>
    <x v="8"/>
    <s v="20200254"/>
    <s v="Compressor engines"/>
    <n v="12.523067793225886"/>
    <n v="4.2"/>
    <n v="4.2"/>
    <n v="0"/>
    <n v="0"/>
    <x v="21"/>
  </r>
  <r>
    <s v="WYDEQ Permitted Sources"/>
    <s v="56"/>
    <x v="8"/>
    <s v="20200254"/>
    <s v="Compressor engines"/>
    <n v="12.523067793225886"/>
    <n v="4.2"/>
    <n v="4.2"/>
    <n v="0"/>
    <n v="0"/>
    <x v="21"/>
  </r>
  <r>
    <s v="WYDEQ Permitted Sources"/>
    <s v="56"/>
    <x v="8"/>
    <s v="20200254"/>
    <s v="Compressor engines"/>
    <n v="12.523067793225886"/>
    <n v="4.2"/>
    <n v="4.2"/>
    <n v="0"/>
    <n v="0"/>
    <x v="21"/>
  </r>
  <r>
    <s v="WYDEQ Permitted Sources"/>
    <s v="56"/>
    <x v="8"/>
    <s v="20200254"/>
    <s v="Compressor engines"/>
    <n v="12.523067793225886"/>
    <n v="4.2"/>
    <n v="4.2"/>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3.8620000000000001"/>
    <n v="0.96599999999999997"/>
    <n v="1.9330000000000001"/>
    <n v="0"/>
    <n v="0"/>
    <x v="21"/>
  </r>
  <r>
    <s v="WYDEQ Permitted Sources"/>
    <s v="56"/>
    <x v="8"/>
    <s v="20200254"/>
    <s v="Compressor engines"/>
    <n v="3.8620000000000001"/>
    <n v="0.96599999999999997"/>
    <n v="1.9330000000000001"/>
    <n v="0"/>
    <n v="0"/>
    <x v="21"/>
  </r>
  <r>
    <s v="WYDEQ Permitted Sources"/>
    <s v="56"/>
    <x v="8"/>
    <s v="20200254"/>
    <s v="Compressor engines"/>
    <n v="3.8620000000000001"/>
    <n v="0.96599999999999997"/>
    <n v="1.9330000000000001"/>
    <n v="0"/>
    <n v="0"/>
    <x v="21"/>
  </r>
  <r>
    <s v="WYDEQ Permitted Sources"/>
    <s v="56"/>
    <x v="8"/>
    <s v="20200254"/>
    <s v="Compressor engines"/>
    <n v="3.8620000000000001"/>
    <n v="1.9"/>
    <n v="1.9"/>
    <n v="0"/>
    <n v="0"/>
    <x v="21"/>
  </r>
  <r>
    <s v="WYDEQ Permitted Sources"/>
    <s v="56"/>
    <x v="8"/>
    <s v="20200254"/>
    <s v="Compressor engines"/>
    <n v="3.9"/>
    <n v="1.9"/>
    <n v="1.9"/>
    <n v="0"/>
    <n v="0"/>
    <x v="21"/>
  </r>
  <r>
    <s v="WYDEQ Permitted Sources"/>
    <s v="56"/>
    <x v="8"/>
    <s v="20200254"/>
    <s v="Compressor engines"/>
    <n v="3.9"/>
    <n v="1.9"/>
    <n v="1.9"/>
    <n v="0"/>
    <n v="0"/>
    <x v="21"/>
  </r>
  <r>
    <s v="WYDEQ Permitted Sources"/>
    <s v="56"/>
    <x v="8"/>
    <s v="20200254"/>
    <s v="Compressor engines"/>
    <n v="3.8620000000000001"/>
    <n v="1.9330000000000001"/>
    <n v="5.7949999999999999"/>
    <n v="0"/>
    <n v="0"/>
    <x v="21"/>
  </r>
  <r>
    <s v="WYDEQ Permitted Sources"/>
    <s v="56"/>
    <x v="8"/>
    <s v="20200253"/>
    <s v="Compressor engines"/>
    <n v="8.1029999999999998"/>
    <n v="8.11"/>
    <n v="12.977"/>
    <n v="0"/>
    <n v="0"/>
    <x v="21"/>
  </r>
  <r>
    <s v="WYDEQ Permitted Sources"/>
    <s v="56"/>
    <x v="8"/>
    <s v="20200253"/>
    <s v="Compressor engines"/>
    <n v="8.1029999999999998"/>
    <n v="8.11"/>
    <n v="12.977"/>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12.4648136995845"/>
    <n v="4.2"/>
    <n v="4.2"/>
    <n v="0"/>
    <n v="0"/>
    <x v="21"/>
  </r>
  <r>
    <s v="WYDEQ Permitted Sources"/>
    <s v="56"/>
    <x v="8"/>
    <s v="20200254"/>
    <s v="Compressor engines"/>
    <n v="3.9"/>
    <n v="3.9"/>
    <n v="1.9"/>
    <n v="0"/>
    <n v="0"/>
    <x v="21"/>
  </r>
  <r>
    <s v="WYDEQ Permitted Sources"/>
    <s v="56"/>
    <x v="8"/>
    <s v="20200254"/>
    <s v="Compressor engines"/>
    <n v="3.9"/>
    <n v="3.9"/>
    <n v="1.9"/>
    <n v="0"/>
    <n v="0"/>
    <x v="21"/>
  </r>
  <r>
    <s v="WYDEQ Permitted Sources"/>
    <s v="56"/>
    <x v="8"/>
    <s v="20200254"/>
    <s v="Compressor engines"/>
    <n v="3.9"/>
    <n v="3.9"/>
    <n v="1.9"/>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8620000000000001"/>
    <n v="0"/>
    <n v="0"/>
    <n v="0"/>
    <n v="0"/>
    <x v="21"/>
  </r>
  <r>
    <s v="WYDEQ Permitted Sources"/>
    <s v="56"/>
    <x v="8"/>
    <s v="20200254"/>
    <s v="Compressor engines"/>
    <n v="3.9"/>
    <n v="3.9"/>
    <n v="1.9"/>
    <n v="0"/>
    <n v="0"/>
    <x v="21"/>
  </r>
  <r>
    <s v="WYDEQ Permitted Sources"/>
    <s v="56"/>
    <x v="8"/>
    <s v="20200254"/>
    <s v="Compressor engines"/>
    <n v="3.9"/>
    <n v="3.9"/>
    <n v="1.9"/>
    <n v="0"/>
    <n v="0"/>
    <x v="21"/>
  </r>
  <r>
    <s v="WYDEQ Permitted Sources"/>
    <s v="56"/>
    <x v="8"/>
    <s v="20200254"/>
    <s v="Compressor engines"/>
    <n v="3.9"/>
    <n v="3.9"/>
    <n v="1.9"/>
    <n v="0"/>
    <n v="0"/>
    <x v="21"/>
  </r>
  <r>
    <s v="WYDEQ Permitted Sources"/>
    <s v="56"/>
    <x v="8"/>
    <s v="20200254"/>
    <s v="Compressor engines"/>
    <n v="12.5"/>
    <n v="4.2"/>
    <n v="4.2"/>
    <n v="0"/>
    <n v="0"/>
    <x v="21"/>
  </r>
  <r>
    <s v="WYDEQ Permitted Sources"/>
    <s v="56"/>
    <x v="8"/>
    <s v="20200254"/>
    <s v="Compressor engines"/>
    <n v="12.5"/>
    <n v="4.2"/>
    <n v="4.2"/>
    <n v="0"/>
    <n v="0"/>
    <x v="21"/>
  </r>
  <r>
    <s v="WYDEQ Permitted Sources"/>
    <s v="56"/>
    <x v="8"/>
    <s v="20200252"/>
    <s v="Compressor engines"/>
    <n v="0"/>
    <n v="0"/>
    <n v="0"/>
    <n v="0"/>
    <n v="0"/>
    <x v="21"/>
  </r>
  <r>
    <s v="WYDEQ Permitted Sources"/>
    <s v="56"/>
    <x v="8"/>
    <s v="20200252"/>
    <s v="Compressor engines"/>
    <n v="0"/>
    <n v="0"/>
    <n v="0"/>
    <n v="0"/>
    <n v="0"/>
    <x v="21"/>
  </r>
  <r>
    <s v="WYDEQ Permitted Sources"/>
    <s v="56"/>
    <x v="8"/>
    <s v="20200253"/>
    <s v="Compressor engines"/>
    <n v="3.9"/>
    <n v="1.9"/>
    <n v="7.7"/>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3"/>
    <s v="Compressor engines"/>
    <n v="8.1029999999999998"/>
    <n v="8.11"/>
    <n v="12.977"/>
    <n v="0"/>
    <n v="0"/>
    <x v="21"/>
  </r>
  <r>
    <s v="WYDEQ Permitted Sources"/>
    <s v="56"/>
    <x v="8"/>
    <s v="20200253"/>
    <s v="Compressor engines"/>
    <n v="8.1029999999999998"/>
    <n v="8.11"/>
    <n v="12.977"/>
    <n v="0"/>
    <n v="0"/>
    <x v="21"/>
  </r>
  <r>
    <s v="WYDEQ Permitted Sources"/>
    <s v="56"/>
    <x v="8"/>
    <s v="20200252"/>
    <s v="Compressor engines"/>
    <n v="0"/>
    <n v="0"/>
    <n v="0"/>
    <n v="0"/>
    <n v="0"/>
    <x v="21"/>
  </r>
  <r>
    <s v="WYDEQ Permitted Sources"/>
    <s v="56"/>
    <x v="8"/>
    <s v="20200252"/>
    <s v="Compressor engines"/>
    <n v="0"/>
    <n v="0"/>
    <n v="0"/>
    <n v="0"/>
    <n v="0"/>
    <x v="21"/>
  </r>
  <r>
    <s v="WYDEQ Permitted Sources"/>
    <s v="56"/>
    <x v="8"/>
    <s v="20200253"/>
    <s v="Compressor engines"/>
    <n v="8.1"/>
    <n v="4.0999999999999996"/>
    <n v="13"/>
    <n v="0"/>
    <n v="0"/>
    <x v="21"/>
  </r>
  <r>
    <s v="WYDEQ Permitted Sources"/>
    <s v="56"/>
    <x v="8"/>
    <s v="20200253"/>
    <s v="Compressor engines"/>
    <n v="8.1"/>
    <n v="4.0999999999999996"/>
    <n v="13"/>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3.8620000000000001"/>
    <n v="1.9330000000000001"/>
    <n v="5.7949999999999999"/>
    <n v="0"/>
    <n v="0"/>
    <x v="21"/>
  </r>
  <r>
    <s v="WYDEQ Permitted Sources"/>
    <s v="56"/>
    <x v="8"/>
    <s v="20200254"/>
    <s v="Compressor engines"/>
    <n v="11.731999999999999"/>
    <n v="2.92"/>
    <n v="5.875"/>
    <n v="0"/>
    <n v="0"/>
    <x v="21"/>
  </r>
  <r>
    <s v="WYDEQ Permitted Sources"/>
    <s v="56"/>
    <x v="8"/>
    <s v="20200254"/>
    <s v="Compressor engines"/>
    <n v="11.731999999999999"/>
    <n v="2.92"/>
    <n v="5.875"/>
    <n v="0"/>
    <n v="0"/>
    <x v="21"/>
  </r>
  <r>
    <s v="WYDEQ Permitted Sources"/>
    <s v="56"/>
    <x v="8"/>
    <s v="20200254"/>
    <s v="Compressor engines"/>
    <n v="5.117"/>
    <n v="1.286"/>
    <n v="2.5720000000000001"/>
    <n v="0"/>
    <n v="0"/>
    <x v="21"/>
  </r>
  <r>
    <s v="WYDEQ Permitted Sources"/>
    <s v="56"/>
    <x v="8"/>
    <s v="20200254"/>
    <s v="Compressor engines"/>
    <n v="5.117"/>
    <n v="1.286"/>
    <n v="2.5720000000000001"/>
    <n v="0"/>
    <n v="0"/>
    <x v="21"/>
  </r>
  <r>
    <s v="WYDEQ Permitted Sources"/>
    <s v="56"/>
    <x v="8"/>
    <s v="20200254"/>
    <s v="Compressor engines"/>
    <n v="5.117"/>
    <n v="1.286"/>
    <n v="2.5720000000000001"/>
    <n v="0"/>
    <n v="0"/>
    <x v="21"/>
  </r>
  <r>
    <s v="WYDEQ Permitted Sources"/>
    <s v="56"/>
    <x v="8"/>
    <s v="20200254"/>
    <s v="Compressor engines"/>
    <n v="5.117"/>
    <n v="1.286"/>
    <n v="2.5720000000000001"/>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19.399999999999999"/>
    <n v="12.9"/>
    <n v="6.5"/>
    <n v="0"/>
    <n v="0"/>
    <x v="21"/>
  </r>
  <r>
    <s v="WYDEQ Permitted Sources"/>
    <s v="56"/>
    <x v="8"/>
    <s v="20200254"/>
    <s v="Compressor engines"/>
    <n v="19.399999999999999"/>
    <n v="12.9"/>
    <n v="6.5"/>
    <n v="0"/>
    <n v="0"/>
    <x v="21"/>
  </r>
  <r>
    <s v="WYDEQ Permitted Sources"/>
    <s v="56"/>
    <x v="8"/>
    <s v="20200254"/>
    <s v="Compressor engines"/>
    <n v="19.399999999999999"/>
    <n v="12.9"/>
    <n v="6.5"/>
    <n v="0"/>
    <n v="0"/>
    <x v="21"/>
  </r>
  <r>
    <s v="WYDEQ Permitted Sources"/>
    <s v="56"/>
    <x v="8"/>
    <s v="20200254"/>
    <s v="Compressor engines"/>
    <n v="19.399999999999999"/>
    <n v="12.9"/>
    <n v="6.5"/>
    <n v="0"/>
    <n v="0"/>
    <x v="21"/>
  </r>
  <r>
    <s v="WYDEQ Permitted Sources"/>
    <s v="56"/>
    <x v="8"/>
    <s v="40400402"/>
    <s v="Permitted Tank Losses"/>
    <n v="0"/>
    <n v="9.1"/>
    <n v="0"/>
    <n v="0"/>
    <n v="0"/>
    <x v="12"/>
  </r>
  <r>
    <s v="WYDEQ Permitted Sources"/>
    <s v="56"/>
    <x v="8"/>
    <s v="40400402"/>
    <s v="Permitted Tank Losses"/>
    <n v="0"/>
    <n v="8.4"/>
    <n v="0"/>
    <n v="0"/>
    <n v="0"/>
    <x v="12"/>
  </r>
  <r>
    <s v="WYDEQ Permitted Sources"/>
    <s v="56"/>
    <x v="8"/>
    <s v="40400316"/>
    <s v="Permitted Tank Losses"/>
    <n v="0"/>
    <n v="0.4"/>
    <n v="0"/>
    <n v="0"/>
    <n v="0"/>
    <x v="12"/>
  </r>
  <r>
    <s v="WYDEQ Permitted Sources"/>
    <s v="56"/>
    <x v="8"/>
    <s v="40400316"/>
    <s v="Permitted Tank Losses"/>
    <n v="0"/>
    <n v="0.7"/>
    <n v="0"/>
    <n v="0"/>
    <n v="0"/>
    <x v="12"/>
  </r>
  <r>
    <s v="WYDEQ Permitted Sources"/>
    <s v="56"/>
    <x v="8"/>
    <s v="40400316"/>
    <s v="Permitted Tank Losses"/>
    <n v="0"/>
    <n v="0.4"/>
    <n v="0"/>
    <n v="0"/>
    <n v="0"/>
    <x v="12"/>
  </r>
  <r>
    <s v="WYDEQ Permitted Sources"/>
    <s v="56"/>
    <x v="8"/>
    <s v="40400312"/>
    <s v="Permitted Tank Losses"/>
    <n v="0"/>
    <n v="2.9"/>
    <n v="0"/>
    <n v="0"/>
    <n v="0"/>
    <x v="12"/>
  </r>
  <r>
    <s v="WYDEQ Permitted Sources"/>
    <s v="56"/>
    <x v="8"/>
    <s v="30600904"/>
    <s v="Flares"/>
    <n v="12.5"/>
    <n v="61"/>
    <n v="31.3"/>
    <n v="0"/>
    <n v="0"/>
    <x v="26"/>
  </r>
  <r>
    <s v="WYDEQ Permitted Sources"/>
    <s v="56"/>
    <x v="8"/>
    <s v="40400150"/>
    <s v="Permitted Tank Losses"/>
    <n v="0"/>
    <n v="0.2"/>
    <n v="0"/>
    <n v="0"/>
    <n v="0"/>
    <x v="12"/>
  </r>
  <r>
    <s v="WYDEQ Permitted Sources"/>
    <s v="56"/>
    <x v="8"/>
    <s v="40400150"/>
    <s v="Permitted Tank Losses"/>
    <n v="0"/>
    <n v="1.6"/>
    <n v="0"/>
    <n v="0"/>
    <n v="0"/>
    <x v="12"/>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20200254"/>
    <s v="Compressor engines"/>
    <n v="11.7"/>
    <n v="2.9"/>
    <n v="5.9"/>
    <n v="0"/>
    <n v="0"/>
    <x v="21"/>
  </r>
  <r>
    <s v="WYDEQ Permitted Sources"/>
    <s v="56"/>
    <x v="8"/>
    <s v="20200254"/>
    <s v="Compressor engines"/>
    <n v="11.7"/>
    <n v="2.9"/>
    <n v="5.9"/>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11.73"/>
    <n v="2.9340000000000002"/>
    <n v="5.8680000000000003"/>
    <n v="0"/>
    <n v="0"/>
    <x v="21"/>
  </r>
  <r>
    <s v="WYDEQ Permitted Sources"/>
    <s v="56"/>
    <x v="8"/>
    <s v="20200254"/>
    <s v="Compressor engines"/>
    <n v="11.73"/>
    <n v="2.9340000000000002"/>
    <n v="5.8680000000000003"/>
    <n v="0"/>
    <n v="0"/>
    <x v="21"/>
  </r>
  <r>
    <s v="WYDEQ Permitted Sources"/>
    <s v="56"/>
    <x v="8"/>
    <s v="20200254"/>
    <s v="Compressor engines"/>
    <n v="11.7"/>
    <n v="2.9"/>
    <n v="5.9"/>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3"/>
    <s v="Compressor engines"/>
    <n v="3.9"/>
    <n v="1"/>
    <n v="7.8"/>
    <n v="0"/>
    <n v="0"/>
    <x v="21"/>
  </r>
  <r>
    <s v="WYDEQ Permitted Sources"/>
    <s v="56"/>
    <x v="8"/>
    <s v="20200253"/>
    <s v="Compressor engines"/>
    <n v="3.9"/>
    <n v="1"/>
    <n v="7.8"/>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6.2"/>
    <n v="1.5"/>
    <n v="12.3"/>
    <n v="0"/>
    <n v="0"/>
    <x v="21"/>
  </r>
  <r>
    <s v="WYDEQ Permitted Sources"/>
    <s v="56"/>
    <x v="8"/>
    <s v="20200254"/>
    <s v="Compressor engines"/>
    <n v="6.2"/>
    <n v="1.5"/>
    <n v="12.3"/>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11.7"/>
    <n v="2.9"/>
    <n v="5.9"/>
    <n v="0"/>
    <n v="0"/>
    <x v="21"/>
  </r>
  <r>
    <s v="WYDEQ Permitted Sources"/>
    <s v="56"/>
    <x v="8"/>
    <s v="20200254"/>
    <s v="Compressor engines"/>
    <n v="11.7"/>
    <n v="2.9"/>
    <n v="5.9"/>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16.7"/>
    <n v="5.6"/>
    <n v="5.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11.740376056149271"/>
    <n v="2.9"/>
    <n v="5.9"/>
    <n v="0"/>
    <n v="0"/>
    <x v="21"/>
  </r>
  <r>
    <s v="WYDEQ Permitted Sources"/>
    <s v="56"/>
    <x v="8"/>
    <s v="20200254"/>
    <s v="Compressor engines"/>
    <n v="11.740376056149271"/>
    <n v="2.9"/>
    <n v="5.9"/>
    <n v="0"/>
    <n v="0"/>
    <x v="21"/>
  </r>
  <r>
    <s v="WYDEQ Permitted Sources"/>
    <s v="56"/>
    <x v="8"/>
    <s v="20200254"/>
    <s v="Compressor engines"/>
    <n v="19.421190969327814"/>
    <n v="9.1"/>
    <n v="6.5"/>
    <n v="0"/>
    <n v="0"/>
    <x v="21"/>
  </r>
  <r>
    <s v="WYDEQ Permitted Sources"/>
    <s v="56"/>
    <x v="8"/>
    <s v="20200253"/>
    <s v="Compressor engines"/>
    <n v="3.9134586853830902"/>
    <n v="1"/>
    <n v="7.8"/>
    <n v="0"/>
    <n v="0"/>
    <x v="21"/>
  </r>
  <r>
    <s v="WYDEQ Permitted Sources"/>
    <s v="56"/>
    <x v="8"/>
    <s v="20200253"/>
    <s v="Compressor engines"/>
    <n v="3.9134586853830902"/>
    <n v="1"/>
    <n v="7.8"/>
    <n v="0"/>
    <n v="0"/>
    <x v="21"/>
  </r>
  <r>
    <s v="WYDEQ Permitted Sources"/>
    <s v="56"/>
    <x v="8"/>
    <s v="20200253"/>
    <s v="Compressor engines"/>
    <n v="3.9134586853830902"/>
    <n v="1"/>
    <n v="7.8"/>
    <n v="0"/>
    <n v="0"/>
    <x v="21"/>
  </r>
  <r>
    <s v="WYDEQ Permitted Sources"/>
    <s v="56"/>
    <x v="8"/>
    <s v="20200254"/>
    <s v="Compressor engines"/>
    <n v="5.1205432754523628"/>
    <n v="3.6"/>
    <n v="2.6"/>
    <n v="0"/>
    <n v="0"/>
    <x v="21"/>
  </r>
  <r>
    <s v="WYDEQ Permitted Sources"/>
    <s v="56"/>
    <x v="8"/>
    <s v="20200254"/>
    <s v="Compressor engines"/>
    <n v="5.1205432754523628"/>
    <n v="3.6"/>
    <n v="2.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11.7"/>
    <n v="2.9"/>
    <n v="5.9"/>
    <n v="0"/>
    <n v="0"/>
    <x v="21"/>
  </r>
  <r>
    <s v="WYDEQ Permitted Sources"/>
    <s v="56"/>
    <x v="8"/>
    <s v="20200254"/>
    <s v="Compressor engines"/>
    <n v="11.7"/>
    <n v="2.9"/>
    <n v="5.9"/>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6.15"/>
    <n v="6.1"/>
    <n v="3.1"/>
    <n v="0"/>
    <n v="0"/>
    <x v="21"/>
  </r>
  <r>
    <s v="WYDEQ Permitted Sources"/>
    <s v="56"/>
    <x v="8"/>
    <s v="20200254"/>
    <s v="Compressor engines"/>
    <n v="6.1"/>
    <n v="6.1"/>
    <n v="3.1"/>
    <n v="0"/>
    <n v="0"/>
    <x v="21"/>
  </r>
  <r>
    <s v="WYDEQ Permitted Sources"/>
    <s v="56"/>
    <x v="8"/>
    <s v="20200254"/>
    <s v="Compressor engines"/>
    <n v="6.1"/>
    <n v="6.1"/>
    <n v="3.1"/>
    <n v="0"/>
    <n v="0"/>
    <x v="21"/>
  </r>
  <r>
    <s v="WYDEQ Permitted Sources"/>
    <s v="56"/>
    <x v="8"/>
    <s v="20200254"/>
    <s v="Compressor engines"/>
    <n v="6.1"/>
    <n v="6.1"/>
    <n v="3.1"/>
    <n v="0"/>
    <n v="0"/>
    <x v="21"/>
  </r>
  <r>
    <s v="WYDEQ Permitted Sources"/>
    <s v="56"/>
    <x v="8"/>
    <s v="20200254"/>
    <s v="Compressor engines"/>
    <n v="6.1"/>
    <n v="6.1"/>
    <n v="3.1"/>
    <n v="0"/>
    <n v="0"/>
    <x v="21"/>
  </r>
  <r>
    <s v="WYDEQ Permitted Sources"/>
    <s v="56"/>
    <x v="8"/>
    <s v="20200253"/>
    <s v="Compressor engines"/>
    <n v="6.1"/>
    <n v="6.1"/>
    <n v="3.1"/>
    <n v="0"/>
    <n v="0"/>
    <x v="21"/>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20200254"/>
    <s v="Compressor engines"/>
    <n v="6.1571749983360604"/>
    <n v="6.2"/>
    <n v="3.1"/>
    <n v="0"/>
    <n v="0"/>
    <x v="21"/>
  </r>
  <r>
    <s v="WYDEQ Permitted Sources"/>
    <s v="56"/>
    <x v="8"/>
    <s v="30190003"/>
    <s v="Process Heaters"/>
    <n v="8.6965748564068662E-2"/>
    <n v="0"/>
    <n v="0"/>
    <n v="0"/>
    <n v="0"/>
    <x v="5"/>
  </r>
  <r>
    <s v="WYDEQ Permitted Sources"/>
    <s v="56"/>
    <x v="8"/>
    <s v="20200253"/>
    <s v="Compressor engines"/>
    <n v="6.1536963683934998"/>
    <n v="4.3"/>
    <n v="12.3"/>
    <n v="0"/>
    <n v="0"/>
    <x v="21"/>
  </r>
  <r>
    <s v="WYDEQ Permitted Sources"/>
    <s v="56"/>
    <x v="8"/>
    <s v="20200253"/>
    <s v="Compressor engines"/>
    <n v="3.9134586853830902"/>
    <n v="2.8"/>
    <n v="7.8"/>
    <n v="0"/>
    <n v="0"/>
    <x v="21"/>
  </r>
  <r>
    <s v="WYDEQ Permitted Sources"/>
    <s v="56"/>
    <x v="8"/>
    <s v="31000228"/>
    <s v="Dehydrator"/>
    <n v="0.43482874282034334"/>
    <n v="0"/>
    <n v="0"/>
    <n v="0"/>
    <n v="0"/>
    <x v="20"/>
  </r>
  <r>
    <s v="WYDEQ Permitted Sources"/>
    <s v="56"/>
    <x v="8"/>
    <s v="20200254"/>
    <s v="Compressor engines"/>
    <n v="19.421190969327814"/>
    <n v="9.1"/>
    <n v="6.5"/>
    <n v="0"/>
    <n v="0"/>
    <x v="21"/>
  </r>
  <r>
    <s v="WYDEQ Permitted Sources"/>
    <s v="56"/>
    <x v="8"/>
    <s v="20200254"/>
    <s v="Compressor engines"/>
    <n v="5.1205432754523628"/>
    <n v="2.6"/>
    <n v="2.6"/>
    <n v="0"/>
    <n v="0"/>
    <x v="21"/>
  </r>
  <r>
    <s v="WYDEQ Permitted Sources"/>
    <s v="56"/>
    <x v="8"/>
    <s v="20200254"/>
    <s v="Compressor engines"/>
    <n v="5.1205432754523628"/>
    <n v="2.6"/>
    <n v="2.6"/>
    <n v="0"/>
    <n v="0"/>
    <x v="21"/>
  </r>
  <r>
    <s v="WYDEQ Permitted Sources"/>
    <s v="56"/>
    <x v="8"/>
    <s v="20200254"/>
    <s v="Compressor engines"/>
    <n v="5.1205432754523628"/>
    <n v="2.6"/>
    <n v="2.6"/>
    <n v="0"/>
    <n v="0"/>
    <x v="21"/>
  </r>
  <r>
    <s v="WYDEQ Permitted Sources"/>
    <s v="56"/>
    <x v="8"/>
    <s v="20200254"/>
    <s v="Compressor engines"/>
    <n v="6.1571749983360604"/>
    <n v="3.1"/>
    <n v="3.1"/>
    <n v="0"/>
    <n v="0"/>
    <x v="21"/>
  </r>
  <r>
    <s v="WYDEQ Permitted Sources"/>
    <s v="56"/>
    <x v="8"/>
    <s v="20200254"/>
    <s v="Compressor engines"/>
    <n v="5.1205432754523628"/>
    <n v="2.6"/>
    <n v="2.6"/>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11.73"/>
    <n v="2.93"/>
    <n v="5.87"/>
    <n v="0"/>
    <n v="0"/>
    <x v="21"/>
  </r>
  <r>
    <s v="WYDEQ Permitted Sources"/>
    <s v="56"/>
    <x v="8"/>
    <s v="20200254"/>
    <s v="Compressor engines"/>
    <n v="11.73"/>
    <n v="2.93"/>
    <n v="5.87"/>
    <n v="0"/>
    <n v="0"/>
    <x v="21"/>
  </r>
  <r>
    <s v="WYDEQ Permitted Sources"/>
    <s v="56"/>
    <x v="8"/>
    <s v="20200254"/>
    <s v="Compressor engines"/>
    <n v="5.12"/>
    <n v="1.28"/>
    <n v="2.56"/>
    <n v="0"/>
    <n v="0"/>
    <x v="21"/>
  </r>
  <r>
    <s v="WYDEQ Permitted Sources"/>
    <s v="56"/>
    <x v="8"/>
    <s v="20200254"/>
    <s v="Compressor engines"/>
    <n v="5.12"/>
    <n v="1.28"/>
    <n v="2.56"/>
    <n v="0"/>
    <n v="0"/>
    <x v="21"/>
  </r>
  <r>
    <s v="WYDEQ Permitted Sources"/>
    <s v="56"/>
    <x v="8"/>
    <s v="20200254"/>
    <s v="Compressor engines"/>
    <n v="5.12"/>
    <n v="1.28"/>
    <n v="2.56"/>
    <n v="0"/>
    <n v="0"/>
    <x v="21"/>
  </r>
  <r>
    <s v="WYDEQ Permitted Sources"/>
    <s v="56"/>
    <x v="8"/>
    <s v="20200254"/>
    <s v="Compressor engines"/>
    <n v="5.12"/>
    <n v="1.28"/>
    <n v="2.56"/>
    <n v="0"/>
    <n v="0"/>
    <x v="21"/>
  </r>
  <r>
    <s v="WYDEQ Permitted Sources"/>
    <s v="56"/>
    <x v="8"/>
    <s v="20200254"/>
    <s v="Compressor engines"/>
    <n v="11.7"/>
    <n v="2.9"/>
    <n v="5.9"/>
    <n v="0"/>
    <n v="0"/>
    <x v="21"/>
  </r>
  <r>
    <s v="WYDEQ Permitted Sources"/>
    <s v="56"/>
    <x v="8"/>
    <s v="20200254"/>
    <s v="Compressor engines"/>
    <n v="11.7"/>
    <n v="2.9"/>
    <n v="5.9"/>
    <n v="0"/>
    <n v="0"/>
    <x v="21"/>
  </r>
  <r>
    <s v="WYDEQ Permitted Sources"/>
    <s v="56"/>
    <x v="8"/>
    <s v="20200254"/>
    <s v="Compressor engines"/>
    <n v="16.7"/>
    <n v="5.6"/>
    <n v="5.6"/>
    <n v="0"/>
    <n v="0"/>
    <x v="21"/>
  </r>
  <r>
    <s v="WYDEQ Permitted Sources"/>
    <s v="56"/>
    <x v="8"/>
    <s v="20200254"/>
    <s v="Compressor engines"/>
    <n v="16.7"/>
    <n v="5.6"/>
    <n v="5.6"/>
    <n v="0"/>
    <n v="0"/>
    <x v="21"/>
  </r>
  <r>
    <s v="WYDEQ Permitted Sources"/>
    <s v="56"/>
    <x v="8"/>
    <s v="20200254"/>
    <s v="Compressor engines"/>
    <n v="16.7"/>
    <n v="5.6"/>
    <n v="5.6"/>
    <n v="0"/>
    <n v="0"/>
    <x v="21"/>
  </r>
  <r>
    <s v="WYDEQ Permitted Sources"/>
    <s v="56"/>
    <x v="8"/>
    <s v="20200253"/>
    <s v="Compressor engines"/>
    <n v="3.9"/>
    <n v="1"/>
    <n v="7.8"/>
    <n v="0"/>
    <n v="0"/>
    <x v="21"/>
  </r>
  <r>
    <s v="WYDEQ Permitted Sources"/>
    <s v="56"/>
    <x v="8"/>
    <s v="20200253"/>
    <s v="Compressor engines"/>
    <n v="3.9"/>
    <n v="1"/>
    <n v="7.8"/>
    <n v="0"/>
    <n v="0"/>
    <x v="21"/>
  </r>
  <r>
    <s v="WYDEQ Permitted Sources"/>
    <s v="56"/>
    <x v="8"/>
    <s v="20200254"/>
    <s v="Compressor engines"/>
    <n v="5.0999999999999996"/>
    <n v="5.0999999999999996"/>
    <n v="2.6"/>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11.7"/>
    <n v="2.9"/>
    <n v="5.9"/>
    <n v="0"/>
    <n v="0"/>
    <x v="21"/>
  </r>
  <r>
    <s v="WYDEQ Permitted Sources"/>
    <s v="56"/>
    <x v="8"/>
    <s v="20200254"/>
    <s v="Compressor engines"/>
    <n v="11.7"/>
    <n v="2.9"/>
    <n v="5.9"/>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5.0999999999999996"/>
    <n v="1.3"/>
    <n v="2.6"/>
    <n v="0"/>
    <n v="0"/>
    <x v="21"/>
  </r>
  <r>
    <s v="WYDEQ Permitted Sources"/>
    <s v="56"/>
    <x v="8"/>
    <s v="20200254"/>
    <s v="Compressor engines"/>
    <n v="5.117"/>
    <n v="1.2789999999999999"/>
    <n v="8.69"/>
    <n v="0"/>
    <n v="0"/>
    <x v="21"/>
  </r>
  <r>
    <s v="WYDEQ Permitted Sources"/>
    <s v="56"/>
    <x v="8"/>
    <s v="20200254"/>
    <s v="Compressor engines"/>
    <n v="5.117"/>
    <n v="1.2789999999999999"/>
    <n v="8.69"/>
    <n v="0"/>
    <n v="0"/>
    <x v="21"/>
  </r>
  <r>
    <s v="WYDEQ Permitted Sources"/>
    <s v="56"/>
    <x v="8"/>
    <s v="20200254"/>
    <s v="Compressor engines"/>
    <n v="5.117"/>
    <n v="1.2789999999999999"/>
    <n v="8.69"/>
    <n v="0"/>
    <n v="0"/>
    <x v="21"/>
  </r>
  <r>
    <s v="WYDEQ Permitted Sources"/>
    <s v="56"/>
    <x v="8"/>
    <s v="20200254"/>
    <s v="Compressor engines"/>
    <n v="5.117"/>
    <n v="1.2789999999999999"/>
    <n v="8.69"/>
    <n v="0"/>
    <n v="0"/>
    <x v="21"/>
  </r>
  <r>
    <s v="WYDEQ Permitted Sources"/>
    <s v="56"/>
    <x v="8"/>
    <s v="20200254"/>
    <s v="Compressor engines"/>
    <n v="11.731999999999999"/>
    <n v="2.9"/>
    <n v="5.9"/>
    <n v="0"/>
    <n v="0"/>
    <x v="21"/>
  </r>
  <r>
    <s v="WYDEQ Permitted Sources"/>
    <s v="56"/>
    <x v="8"/>
    <s v="20200254"/>
    <s v="Compressor engines"/>
    <n v="11.731999999999999"/>
    <n v="2.9"/>
    <n v="5.9"/>
    <n v="0"/>
    <n v="0"/>
    <x v="21"/>
  </r>
  <r>
    <s v="WYDEQ Permitted Sources"/>
    <s v="56"/>
    <x v="8"/>
    <s v="20200254"/>
    <s v="Compressor engines"/>
    <n v="5.117"/>
    <n v="1.3"/>
    <n v="2.6"/>
    <n v="0"/>
    <n v="0"/>
    <x v="21"/>
  </r>
  <r>
    <s v="WYDEQ Permitted Sources"/>
    <s v="56"/>
    <x v="8"/>
    <s v="20200254"/>
    <s v="Compressor engines"/>
    <n v="5.117"/>
    <n v="1.3"/>
    <n v="2.6"/>
    <n v="0"/>
    <n v="0"/>
    <x v="21"/>
  </r>
  <r>
    <s v="WYDEQ Permitted Sources"/>
    <s v="56"/>
    <x v="8"/>
    <s v="20200254"/>
    <s v="Compressor engines"/>
    <n v="5.117"/>
    <n v="1.3"/>
    <n v="2.6"/>
    <n v="0"/>
    <n v="0"/>
    <x v="21"/>
  </r>
  <r>
    <s v="WYDEQ Permitted Sources"/>
    <s v="56"/>
    <x v="8"/>
    <s v="20200254"/>
    <s v="Compressor engines"/>
    <n v="5.117"/>
    <n v="1.3"/>
    <n v="2.6"/>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6.1"/>
    <n v="1.9"/>
    <n v="3.1"/>
    <n v="0"/>
    <n v="0"/>
    <x v="21"/>
  </r>
  <r>
    <s v="WYDEQ Permitted Sources"/>
    <s v="56"/>
    <x v="8"/>
    <s v="20200254"/>
    <s v="Compressor engines"/>
    <n v="6.1536963683934998"/>
    <n v="4.3"/>
    <n v="3.1"/>
    <n v="0"/>
    <n v="0"/>
    <x v="21"/>
  </r>
  <r>
    <s v="WYDEQ Permitted Sources"/>
    <s v="56"/>
    <x v="8"/>
    <s v="20200254"/>
    <s v="Compressor engines"/>
    <n v="6.1536963683934998"/>
    <n v="4.3"/>
    <n v="3.1"/>
    <n v="0"/>
    <n v="0"/>
    <x v="21"/>
  </r>
  <r>
    <s v="WYDEQ Permitted Sources"/>
    <s v="56"/>
    <x v="8"/>
    <s v="20200254"/>
    <s v="Compressor engines"/>
    <n v="6.1536963683934998"/>
    <n v="4.3"/>
    <n v="3.1"/>
    <n v="0"/>
    <n v="0"/>
    <x v="21"/>
  </r>
  <r>
    <s v="WYDEQ Permitted Sources"/>
    <s v="56"/>
    <x v="8"/>
    <s v="20200254"/>
    <s v="Compressor engines"/>
    <n v="6.1536963683934998"/>
    <n v="4.3"/>
    <n v="3.1"/>
    <n v="0"/>
    <n v="0"/>
    <x v="21"/>
  </r>
  <r>
    <s v="WYDEQ Permitted Sources"/>
    <s v="56"/>
    <x v="8"/>
    <s v="20200254"/>
    <s v="Compressor engines"/>
    <n v="6.1536963683934998"/>
    <n v="4.3"/>
    <n v="3.1"/>
    <n v="0"/>
    <n v="0"/>
    <x v="21"/>
  </r>
  <r>
    <s v="WYDEQ Permitted Sources"/>
    <s v="56"/>
    <x v="8"/>
    <s v="20200254"/>
    <s v="Compressor engines"/>
    <n v="6.1536963683934998"/>
    <n v="4.3"/>
    <n v="3.1"/>
    <n v="0"/>
    <n v="0"/>
    <x v="21"/>
  </r>
  <r>
    <s v="WYDEQ Permitted Sources"/>
    <s v="56"/>
    <x v="8"/>
    <s v="20200254"/>
    <s v="Compressor engines"/>
    <n v="19.421190969327814"/>
    <n v="9.1"/>
    <n v="6.5"/>
    <n v="0"/>
    <n v="0"/>
    <x v="21"/>
  </r>
  <r>
    <s v="WYDEQ Permitted Sources"/>
    <s v="56"/>
    <x v="8"/>
    <s v="20200254"/>
    <s v="Compressor engines"/>
    <n v="19.421190969327814"/>
    <n v="9.1"/>
    <n v="6.5"/>
    <n v="0"/>
    <n v="0"/>
    <x v="21"/>
  </r>
  <r>
    <s v="WYDEQ Permitted Sources"/>
    <s v="56"/>
    <x v="8"/>
    <s v="20200254"/>
    <s v="Compressor engines"/>
    <n v="19.421190969327814"/>
    <n v="9.1"/>
    <n v="6.5"/>
    <n v="0"/>
    <n v="0"/>
    <x v="21"/>
  </r>
  <r>
    <s v="WYDEQ Permitted Sources"/>
    <s v="56"/>
    <x v="8"/>
    <s v="20200254"/>
    <s v="Compressor engines"/>
    <n v="11.731999999999999"/>
    <n v="2.9340000000000002"/>
    <n v="5.8680000000000003"/>
    <n v="0"/>
    <n v="0"/>
    <x v="21"/>
  </r>
  <r>
    <s v="WYDEQ Permitted Sources"/>
    <s v="56"/>
    <x v="8"/>
    <s v="20200254"/>
    <s v="Compressor engines"/>
    <n v="11.731999999999999"/>
    <n v="2.9340000000000002"/>
    <n v="5.8680000000000003"/>
    <n v="0"/>
    <n v="0"/>
    <x v="21"/>
  </r>
  <r>
    <s v="WYDEQ Permitted Sources"/>
    <s v="56"/>
    <x v="8"/>
    <s v="20200254"/>
    <s v="Compressor engines"/>
    <n v="5.117"/>
    <n v="1.2789999999999999"/>
    <n v="2.5579999999999998"/>
    <n v="0"/>
    <n v="0"/>
    <x v="21"/>
  </r>
  <r>
    <s v="WYDEQ Permitted Sources"/>
    <s v="56"/>
    <x v="8"/>
    <s v="20200254"/>
    <s v="Compressor engines"/>
    <n v="5.117"/>
    <n v="1.2789999999999999"/>
    <n v="2.5579999999999998"/>
    <n v="0"/>
    <n v="0"/>
    <x v="21"/>
  </r>
  <r>
    <s v="WYDEQ Permitted Sources"/>
    <s v="56"/>
    <x v="8"/>
    <s v="20200254"/>
    <s v="Compressor engines"/>
    <n v="5.117"/>
    <n v="1.2789999999999999"/>
    <n v="2.5579999999999998"/>
    <n v="0"/>
    <n v="0"/>
    <x v="21"/>
  </r>
  <r>
    <s v="WYDEQ Permitted Sources"/>
    <s v="56"/>
    <x v="8"/>
    <s v="20200254"/>
    <s v="Compressor engines"/>
    <n v="5.117"/>
    <n v="1.2789999999999999"/>
    <n v="2.5579999999999998"/>
    <n v="0"/>
    <n v="0"/>
    <x v="21"/>
  </r>
  <r>
    <s v="WYDEQ Permitted Sources"/>
    <s v="56"/>
    <x v="8"/>
    <s v="20200254"/>
    <s v="Compressor engines"/>
    <n v="16.683509204530935"/>
    <n v="5.6"/>
    <n v="5.6"/>
    <n v="0"/>
    <n v="0"/>
    <x v="21"/>
  </r>
  <r>
    <s v="WYDEQ Permitted Sources"/>
    <s v="56"/>
    <x v="8"/>
    <s v="20200254"/>
    <s v="Compressor engines"/>
    <n v="16.683509204530935"/>
    <n v="5.6"/>
    <n v="5.6"/>
    <n v="0"/>
    <n v="0"/>
    <x v="21"/>
  </r>
  <r>
    <s v="WYDEQ Permitted Sources"/>
    <s v="56"/>
    <x v="8"/>
    <s v="20200254"/>
    <s v="Compressor engines"/>
    <n v="16.683509204530935"/>
    <n v="5.6"/>
    <n v="5.6"/>
    <n v="0"/>
    <n v="0"/>
    <x v="21"/>
  </r>
  <r>
    <s v="WYDEQ Permitted Sources"/>
    <s v="56"/>
    <x v="8"/>
    <s v="20200254"/>
    <s v="Compressor engines"/>
    <n v="16.683509204530935"/>
    <n v="5.6"/>
    <n v="5.6"/>
    <n v="0"/>
    <n v="0"/>
    <x v="21"/>
  </r>
  <r>
    <s v="WYDEQ Permitted Sources"/>
    <s v="56"/>
    <x v="8"/>
    <s v="20200254"/>
    <s v="Compressor engines"/>
    <n v="16.683509204530935"/>
    <n v="5.6"/>
    <n v="5.6"/>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1571749983360604"/>
    <n v="3.1"/>
    <n v="3.1"/>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16.697423724301181"/>
    <n v="5.6"/>
    <n v="5.6"/>
    <n v="0"/>
    <n v="0"/>
    <x v="21"/>
  </r>
  <r>
    <s v="WYDEQ Permitted Sources"/>
    <s v="56"/>
    <x v="8"/>
    <s v="20200254"/>
    <s v="Compressor engines"/>
    <n v="16.697423724301181"/>
    <n v="5.6"/>
    <n v="5.6"/>
    <n v="0"/>
    <n v="0"/>
    <x v="21"/>
  </r>
  <r>
    <s v="WYDEQ Permitted Sources"/>
    <s v="56"/>
    <x v="8"/>
    <s v="20200254"/>
    <s v="Compressor engines"/>
    <n v="16.697423724301181"/>
    <n v="5.6"/>
    <n v="5.6"/>
    <n v="0"/>
    <n v="0"/>
    <x v="21"/>
  </r>
  <r>
    <s v="WYDEQ Permitted Sources"/>
    <s v="56"/>
    <x v="8"/>
    <s v="20200254"/>
    <s v="Compressor engines"/>
    <n v="5.1135860155672379"/>
    <n v="5.0999999999999996"/>
    <n v="2.6"/>
    <n v="0"/>
    <n v="0"/>
    <x v="21"/>
  </r>
  <r>
    <s v="WYDEQ Permitted Sources"/>
    <s v="56"/>
    <x v="8"/>
    <s v="20200254"/>
    <s v="Compressor engines"/>
    <n v="5.1135860155672379"/>
    <n v="5.0999999999999996"/>
    <n v="2.6"/>
    <n v="0"/>
    <n v="0"/>
    <x v="21"/>
  </r>
  <r>
    <s v="WYDEQ Permitted Sources"/>
    <s v="56"/>
    <x v="8"/>
    <s v="20200254"/>
    <s v="Compressor engines"/>
    <n v="5.1135860155672379"/>
    <n v="5.0999999999999996"/>
    <n v="2.6"/>
    <n v="0"/>
    <n v="0"/>
    <x v="21"/>
  </r>
  <r>
    <s v="WYDEQ Permitted Sources"/>
    <s v="56"/>
    <x v="8"/>
    <s v="20200254"/>
    <s v="Compressor engines"/>
    <n v="5.1135860155672379"/>
    <n v="5.0999999999999996"/>
    <n v="2.6"/>
    <n v="0"/>
    <n v="0"/>
    <x v="21"/>
  </r>
  <r>
    <s v="WYDEQ Permitted Sources"/>
    <s v="56"/>
    <x v="8"/>
    <s v="20200254"/>
    <s v="Compressor engines"/>
    <n v="5.1135860155672379"/>
    <n v="5.0999999999999996"/>
    <n v="2.6"/>
    <n v="0"/>
    <n v="0"/>
    <x v="21"/>
  </r>
  <r>
    <s v="WYDEQ Permitted Sources"/>
    <s v="56"/>
    <x v="8"/>
    <s v="20200254"/>
    <s v="Compressor engines"/>
    <n v="5.1135860155672379"/>
    <n v="5.0999999999999996"/>
    <n v="2.6"/>
    <n v="0"/>
    <n v="0"/>
    <x v="21"/>
  </r>
  <r>
    <s v="WYDEQ Permitted Sources"/>
    <s v="56"/>
    <x v="8"/>
    <s v="20200254"/>
    <s v="Compressor engines"/>
    <n v="11.740376056149271"/>
    <n v="8.1999999999999993"/>
    <n v="5.9"/>
    <n v="0"/>
    <n v="0"/>
    <x v="21"/>
  </r>
  <r>
    <s v="WYDEQ Permitted Sources"/>
    <s v="56"/>
    <x v="8"/>
    <s v="20200254"/>
    <s v="Compressor engines"/>
    <n v="19.421190969327814"/>
    <n v="9.1"/>
    <n v="6.5"/>
    <n v="0"/>
    <n v="0"/>
    <x v="21"/>
  </r>
  <r>
    <s v="WYDEQ Permitted Sources"/>
    <s v="56"/>
    <x v="8"/>
    <s v="20200254"/>
    <s v="Compressor engines"/>
    <n v="6.1571749983360604"/>
    <n v="4.3"/>
    <n v="3.1"/>
    <n v="0"/>
    <n v="0"/>
    <x v="21"/>
  </r>
  <r>
    <s v="WYDEQ Permitted Sources"/>
    <s v="56"/>
    <x v="8"/>
    <s v="20200254"/>
    <s v="Compressor engines"/>
    <n v="16.711438355562553"/>
    <n v="5.6"/>
    <n v="5.6"/>
    <n v="0"/>
    <n v="0"/>
    <x v="21"/>
  </r>
  <r>
    <s v="WYDEQ Permitted Sources"/>
    <s v="56"/>
    <x v="8"/>
    <s v="20200254"/>
    <s v="Compressor engines"/>
    <n v="16.711438355562553"/>
    <n v="5.6"/>
    <n v="5.6"/>
    <n v="0"/>
    <n v="0"/>
    <x v="21"/>
  </r>
  <r>
    <s v="WYDEQ Permitted Sources"/>
    <s v="56"/>
    <x v="8"/>
    <s v="20200254"/>
    <s v="Compressor engines"/>
    <n v="16.711438355562553"/>
    <n v="5.6"/>
    <n v="5.6"/>
    <n v="0"/>
    <n v="0"/>
    <x v="21"/>
  </r>
  <r>
    <s v="WYDEQ Permitted Sources"/>
    <s v="56"/>
    <x v="8"/>
    <s v="20200254"/>
    <s v="Compressor engines"/>
    <n v="16.711438355562553"/>
    <n v="5.6"/>
    <n v="5.6"/>
    <n v="0"/>
    <n v="0"/>
    <x v="21"/>
  </r>
  <r>
    <s v="WYDEQ Permitted Sources"/>
    <s v="56"/>
    <x v="8"/>
    <s v="20200254"/>
    <s v="Compressor engines"/>
    <n v="16.711438355562553"/>
    <n v="5.6"/>
    <n v="5.6"/>
    <n v="0"/>
    <n v="0"/>
    <x v="21"/>
  </r>
  <r>
    <s v="WYDEQ Permitted Sources"/>
    <s v="56"/>
    <x v="8"/>
    <s v="20200253"/>
    <s v="Compressor engines"/>
    <n v="3.9026712312988874"/>
    <n v="2"/>
    <n v="7.8"/>
    <n v="0"/>
    <n v="0"/>
    <x v="21"/>
  </r>
  <r>
    <s v="WYDEQ Permitted Sources"/>
    <s v="56"/>
    <x v="8"/>
    <s v="20200253"/>
    <s v="Compressor engines"/>
    <n v="3.9026712312988874"/>
    <n v="2"/>
    <n v="7.8"/>
    <n v="0"/>
    <n v="0"/>
    <x v="21"/>
  </r>
  <r>
    <s v="WYDEQ Permitted Sources"/>
    <s v="56"/>
    <x v="8"/>
    <s v="20200254"/>
    <s v="Compressor engines"/>
    <n v="5.1034931499595544"/>
    <n v="2.6"/>
    <n v="2.6"/>
    <n v="0"/>
    <n v="0"/>
    <x v="21"/>
  </r>
  <r>
    <s v="WYDEQ Permitted Sources"/>
    <s v="56"/>
    <x v="8"/>
    <s v="20200254"/>
    <s v="Compressor engines"/>
    <n v="5.1034931499595544"/>
    <n v="2.6"/>
    <n v="2.6"/>
    <n v="0"/>
    <n v="0"/>
    <x v="21"/>
  </r>
  <r>
    <s v="WYDEQ Permitted Sources"/>
    <s v="56"/>
    <x v="8"/>
    <s v="20200254"/>
    <s v="Compressor engines"/>
    <n v="6.2042465768479307"/>
    <n v="3.1"/>
    <n v="3.1"/>
    <n v="0"/>
    <n v="0"/>
    <x v="21"/>
  </r>
  <r>
    <s v="WYDEQ Permitted Sources"/>
    <s v="56"/>
    <x v="8"/>
    <s v="20200254"/>
    <s v="Compressor engines"/>
    <n v="6.2042465768479307"/>
    <n v="3.1"/>
    <n v="3.1"/>
    <n v="0"/>
    <n v="0"/>
    <x v="21"/>
  </r>
  <r>
    <s v="WYDEQ Permitted Sources"/>
    <s v="56"/>
    <x v="8"/>
    <s v="30600105"/>
    <s v="Process Heaters"/>
    <n v="0.4"/>
    <n v="0"/>
    <n v="0.3"/>
    <n v="0"/>
    <n v="0"/>
    <x v="5"/>
  </r>
  <r>
    <s v="WYDEQ Permitted Sources"/>
    <s v="56"/>
    <x v="8"/>
    <s v="30600105"/>
    <s v="Process Heaters"/>
    <n v="0.4"/>
    <n v="0"/>
    <n v="0.3"/>
    <n v="0"/>
    <n v="0"/>
    <x v="5"/>
  </r>
  <r>
    <s v="WYDEQ Permitted Sources"/>
    <s v="56"/>
    <x v="8"/>
    <s v="20200254"/>
    <s v="Compressor engines"/>
    <n v="6.1571749983360604"/>
    <n v="4.3"/>
    <n v="3.1"/>
    <n v="0"/>
    <n v="0"/>
    <x v="21"/>
  </r>
  <r>
    <s v="WYDEQ Permitted Sources"/>
    <s v="56"/>
    <x v="8"/>
    <s v="20200254"/>
    <s v="Compressor engines"/>
    <n v="6.1571749983360604"/>
    <n v="4.3"/>
    <n v="3.1"/>
    <n v="0"/>
    <n v="0"/>
    <x v="21"/>
  </r>
  <r>
    <s v="WYDEQ Permitted Sources"/>
    <s v="56"/>
    <x v="8"/>
    <s v="20200254"/>
    <s v="Compressor engines"/>
    <n v="6.1571749983360604"/>
    <n v="4.3"/>
    <n v="3.1"/>
    <n v="0"/>
    <n v="0"/>
    <x v="21"/>
  </r>
  <r>
    <s v="WYDEQ Permitted Sources"/>
    <s v="56"/>
    <x v="8"/>
    <s v="31000299"/>
    <s v="Other Not Classified"/>
    <n v="0.1"/>
    <n v="0"/>
    <n v="0.1"/>
    <n v="0"/>
    <n v="0"/>
    <x v="25"/>
  </r>
  <r>
    <s v="WYDEQ Permitted Sources"/>
    <s v="56"/>
    <x v="8"/>
    <s v="20200253"/>
    <s v="Compressor engines"/>
    <n v="0.86965748564068668"/>
    <n v="0.1"/>
    <n v="0.7"/>
    <n v="0"/>
    <n v="0"/>
    <x v="21"/>
  </r>
  <r>
    <s v="WYDEQ Permitted Sources"/>
    <s v="56"/>
    <x v="8"/>
    <s v="20200254"/>
    <s v="Compressor engines"/>
    <n v="5.117"/>
    <n v="5.117"/>
    <n v="2.5579999999999998"/>
    <n v="0"/>
    <n v="0"/>
    <x v="21"/>
  </r>
  <r>
    <s v="WYDEQ Permitted Sources"/>
    <s v="56"/>
    <x v="8"/>
    <s v="20200254"/>
    <s v="Compressor engines"/>
    <n v="5.117"/>
    <n v="5.117"/>
    <n v="2.5579999999999998"/>
    <n v="0"/>
    <n v="0"/>
    <x v="21"/>
  </r>
  <r>
    <s v="WYDEQ Permitted Sources"/>
    <s v="56"/>
    <x v="8"/>
    <s v="20200254"/>
    <s v="Compressor engines"/>
    <n v="5.117"/>
    <n v="5.117"/>
    <n v="2.5579999999999998"/>
    <n v="0"/>
    <n v="0"/>
    <x v="21"/>
  </r>
  <r>
    <s v="WYDEQ Permitted Sources"/>
    <s v="56"/>
    <x v="8"/>
    <s v="20200254"/>
    <s v="Compressor engines"/>
    <n v="5.117"/>
    <n v="5.117"/>
    <n v="2.5579999999999998"/>
    <n v="0"/>
    <n v="0"/>
    <x v="21"/>
  </r>
  <r>
    <s v="WYDEQ Permitted Sources"/>
    <s v="56"/>
    <x v="8"/>
    <s v="20200254"/>
    <s v="Compressor engines"/>
    <n v="5.117"/>
    <n v="5.117"/>
    <n v="2.5579999999999998"/>
    <n v="0"/>
    <n v="0"/>
    <x v="21"/>
  </r>
  <r>
    <s v="WYDEQ Permitted Sources"/>
    <s v="56"/>
    <x v="8"/>
    <s v="20200254"/>
    <s v="Compressor engines"/>
    <n v="5.117"/>
    <n v="5.117"/>
    <n v="2.5579999999999998"/>
    <n v="0"/>
    <n v="0"/>
    <x v="21"/>
  </r>
  <r>
    <s v="WYDEQ Permitted Sources"/>
    <s v="56"/>
    <x v="8"/>
    <s v="20200254"/>
    <s v="Compressor engines"/>
    <n v="5.6666881764347137"/>
    <n v="5.7"/>
    <n v="11.3"/>
    <n v="0"/>
    <n v="0"/>
    <x v="21"/>
  </r>
  <r>
    <s v="WYDEQ Permitted Sources"/>
    <s v="56"/>
    <x v="8"/>
    <s v="20200254"/>
    <s v="Compressor engines"/>
    <n v="6.149"/>
    <n v="2.4609999999999999"/>
    <n v="1.536"/>
    <n v="0"/>
    <n v="0"/>
    <x v="21"/>
  </r>
  <r>
    <s v="WYDEQ Permitted Sources"/>
    <s v="56"/>
    <x v="8"/>
    <s v="20200252"/>
    <s v="Compressor engines"/>
    <n v="4.992"/>
    <n v="2.746"/>
    <n v="8.4849999999999994"/>
    <n v="0"/>
    <n v="0"/>
    <x v="21"/>
  </r>
  <r>
    <s v="WYDEQ Permitted Sources"/>
    <s v="56"/>
    <x v="8"/>
    <s v="20200253"/>
    <s v="Compressor engines"/>
    <n v="10.14"/>
    <n v="1.4179999999999999"/>
    <n v="10.14"/>
    <n v="0"/>
    <n v="0"/>
    <x v="21"/>
  </r>
  <r>
    <s v="WYDEQ Permitted Sources"/>
    <s v="56"/>
    <x v="8"/>
    <s v="20200253"/>
    <s v="Compressor engines"/>
    <n v="10.14"/>
    <n v="1.4179999999999999"/>
    <n v="10.14"/>
    <n v="0"/>
    <n v="0"/>
    <x v="21"/>
  </r>
  <r>
    <s v="WYDEQ Permitted Sources"/>
    <s v="56"/>
    <x v="8"/>
    <s v="20200254"/>
    <s v="Compressor engines"/>
    <n v="4.1159999999999997"/>
    <n v="1.3939999999999999"/>
    <n v="4.1159999999999997"/>
    <n v="0"/>
    <n v="0"/>
    <x v="21"/>
  </r>
  <r>
    <s v="WYDEQ Permitted Sources"/>
    <s v="56"/>
    <x v="8"/>
    <s v="20200254"/>
    <s v="Compressor engines"/>
    <n v="6.149"/>
    <n v="6.149"/>
    <n v="3.0760000000000001"/>
    <n v="0"/>
    <n v="0"/>
    <x v="21"/>
  </r>
  <r>
    <s v="WYDEQ Permitted Sources"/>
    <s v="56"/>
    <x v="8"/>
    <s v="20200254"/>
    <s v="Compressor engines"/>
    <n v="4.1159999999999997"/>
    <n v="1.3939999999999999"/>
    <n v="4.1159999999999997"/>
    <n v="0"/>
    <n v="0"/>
    <x v="21"/>
  </r>
  <r>
    <s v="WYDEQ Permitted Sources"/>
    <s v="56"/>
    <x v="8"/>
    <s v="20200254"/>
    <s v="Compressor engines"/>
    <n v="4.1159999999999997"/>
    <n v="1.3939999999999999"/>
    <n v="4.1159999999999997"/>
    <n v="0"/>
    <n v="0"/>
    <x v="21"/>
  </r>
  <r>
    <s v="WYDEQ Permitted Sources"/>
    <s v="56"/>
    <x v="8"/>
    <s v="20200254"/>
    <s v="Compressor engines"/>
    <n v="6.149"/>
    <n v="6.149"/>
    <n v="3.0760000000000001"/>
    <n v="0"/>
    <n v="0"/>
    <x v="21"/>
  </r>
  <r>
    <s v="WYDEQ Permitted Sources"/>
    <s v="56"/>
    <x v="8"/>
    <s v="20200254"/>
    <s v="Compressor engines"/>
    <n v="5.7"/>
    <n v="5.7"/>
    <n v="2.8"/>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3"/>
    <s v="Compressor engines"/>
    <n v="3.1"/>
    <n v="3.1"/>
    <n v="6.3"/>
    <n v="0"/>
    <n v="0"/>
    <x v="21"/>
  </r>
  <r>
    <s v="WYDEQ Permitted Sources"/>
    <s v="56"/>
    <x v="8"/>
    <s v="20200253"/>
    <s v="Compressor engines"/>
    <n v="3.1"/>
    <n v="3.1"/>
    <n v="6.2"/>
    <n v="0"/>
    <n v="0"/>
    <x v="21"/>
  </r>
  <r>
    <s v="WYDEQ Permitted Sources"/>
    <s v="56"/>
    <x v="8"/>
    <s v="20200254"/>
    <s v="Compressor engines"/>
    <n v="6.2"/>
    <n v="6.2"/>
    <n v="3.1"/>
    <n v="0"/>
    <n v="0"/>
    <x v="21"/>
  </r>
  <r>
    <s v="WYDEQ Permitted Sources"/>
    <s v="56"/>
    <x v="8"/>
    <s v="20200254"/>
    <s v="Compressor engines"/>
    <n v="6.2"/>
    <n v="6.2"/>
    <n v="3.1"/>
    <n v="0"/>
    <n v="0"/>
    <x v="21"/>
  </r>
  <r>
    <s v="WYDEQ Permitted Sources"/>
    <s v="56"/>
    <x v="8"/>
    <s v="20200254"/>
    <s v="Compressor engines"/>
    <n v="3.1"/>
    <n v="3.1"/>
    <n v="6.2"/>
    <n v="0"/>
    <n v="0"/>
    <x v="21"/>
  </r>
  <r>
    <s v="WYDEQ Permitted Sources"/>
    <s v="56"/>
    <x v="8"/>
    <s v="20200254"/>
    <s v="Compressor engines"/>
    <n v="3.1"/>
    <n v="3.1"/>
    <n v="6.2"/>
    <n v="0"/>
    <n v="0"/>
    <x v="21"/>
  </r>
  <r>
    <s v="WYDEQ Permitted Sources"/>
    <s v="56"/>
    <x v="8"/>
    <s v="20200254"/>
    <s v="Compressor engines"/>
    <n v="19.399999999999999"/>
    <n v="3"/>
    <n v="6.5"/>
    <n v="0"/>
    <n v="0"/>
    <x v="21"/>
  </r>
  <r>
    <s v="WYDEQ Permitted Sources"/>
    <s v="56"/>
    <x v="8"/>
    <s v="20200254"/>
    <s v="Compressor engines"/>
    <n v="12.5"/>
    <n v="0.7"/>
    <n v="4.2"/>
    <n v="0"/>
    <n v="0"/>
    <x v="21"/>
  </r>
  <r>
    <s v="WYDEQ Permitted Sources"/>
    <s v="56"/>
    <x v="8"/>
    <s v="20200254"/>
    <s v="Compressor engines"/>
    <n v="6.2"/>
    <n v="1.5"/>
    <n v="3.1"/>
    <n v="0"/>
    <n v="0"/>
    <x v="21"/>
  </r>
  <r>
    <s v="WYDEQ Permitted Sources"/>
    <s v="56"/>
    <x v="8"/>
    <s v="20200254"/>
    <s v="Compressor engines"/>
    <n v="4.0999999999999996"/>
    <n v="1.7"/>
    <n v="2.1"/>
    <n v="0"/>
    <n v="0"/>
    <x v="21"/>
  </r>
  <r>
    <s v="WYDEQ Permitted Sources"/>
    <s v="56"/>
    <x v="9"/>
    <s v="20200253"/>
    <s v="Compressor engines"/>
    <n v="12.7"/>
    <n v="8.5"/>
    <n v="31.1"/>
    <n v="0"/>
    <n v="0"/>
    <x v="21"/>
  </r>
  <r>
    <s v="WYDEQ Permitted Sources"/>
    <s v="56"/>
    <x v="9"/>
    <s v="20200253"/>
    <s v="Compressor engines"/>
    <n v="12.7"/>
    <n v="8.5"/>
    <n v="31.1"/>
    <n v="0"/>
    <n v="0"/>
    <x v="21"/>
  </r>
  <r>
    <s v="WYDEQ Permitted Sources"/>
    <s v="56"/>
    <x v="9"/>
    <s v="40400312"/>
    <s v="Permitted Tank Losses"/>
    <n v="0"/>
    <n v="3.3"/>
    <n v="0"/>
    <n v="0"/>
    <n v="0"/>
    <x v="12"/>
  </r>
  <r>
    <s v="WYDEQ Permitted Sources"/>
    <s v="56"/>
    <x v="9"/>
    <s v="40400312"/>
    <s v="Permitted Tank Losses"/>
    <n v="0"/>
    <n v="3.3"/>
    <n v="0"/>
    <n v="0"/>
    <n v="0"/>
    <x v="12"/>
  </r>
  <r>
    <s v="WYDEQ Permitted Sources"/>
    <s v="56"/>
    <x v="9"/>
    <s v="31000404"/>
    <s v="Process Heaters"/>
    <n v="1.752"/>
    <n v="0.13139999999999999"/>
    <n v="0.438"/>
    <n v="0"/>
    <n v="0"/>
    <x v="5"/>
  </r>
  <r>
    <s v="WYDEQ Permitted Sources"/>
    <s v="56"/>
    <x v="9"/>
    <s v="31000299"/>
    <s v="Other Not Classified"/>
    <n v="0"/>
    <n v="6.2"/>
    <n v="0"/>
    <n v="0"/>
    <n v="0"/>
    <x v="25"/>
  </r>
  <r>
    <s v="WYDEQ Permitted Sources"/>
    <s v="56"/>
    <x v="9"/>
    <s v="31000299"/>
    <s v="Other Not Classified"/>
    <n v="0"/>
    <n v="1.3"/>
    <n v="0"/>
    <n v="0"/>
    <n v="0"/>
    <x v="25"/>
  </r>
  <r>
    <s v="WYDEQ Permitted Sources"/>
    <s v="56"/>
    <x v="6"/>
    <s v="20200254"/>
    <s v="Compressor engines"/>
    <n v="19.399999999999999"/>
    <n v="12.9"/>
    <n v="6.5"/>
    <n v="0"/>
    <n v="0"/>
    <x v="21"/>
  </r>
  <r>
    <s v="WYDEQ Permitted Sources"/>
    <s v="56"/>
    <x v="6"/>
    <s v="20200254"/>
    <s v="Compressor engines"/>
    <n v="19.399999999999999"/>
    <n v="12.9"/>
    <n v="6.5"/>
    <n v="0"/>
    <n v="0"/>
    <x v="21"/>
  </r>
  <r>
    <s v="WYDEQ Permitted Sources"/>
    <s v="56"/>
    <x v="6"/>
    <s v="20200201"/>
    <s v="Compressor engines"/>
    <n v="16.199045399999999"/>
    <n v="0"/>
    <n v="0"/>
    <n v="0"/>
    <n v="0"/>
    <x v="21"/>
  </r>
  <r>
    <s v="WYDEQ Permitted Sources"/>
    <s v="56"/>
    <x v="6"/>
    <s v="20200254"/>
    <s v="Compressor engines"/>
    <n v="6.45"/>
    <n v="5.45"/>
    <n v="5.45"/>
    <n v="0"/>
    <n v="0"/>
    <x v="21"/>
  </r>
  <r>
    <s v="WYDEQ Permitted Sources"/>
    <s v="56"/>
    <x v="6"/>
    <s v="20200254"/>
    <s v="Compressor engines"/>
    <n v="6.45"/>
    <n v="5.45"/>
    <n v="5.45"/>
    <n v="0"/>
    <n v="0"/>
    <x v="21"/>
  </r>
  <r>
    <s v="WYDEQ Permitted Sources"/>
    <s v="56"/>
    <x v="6"/>
    <s v="20200254"/>
    <s v="Compressor engines"/>
    <n v="6.45"/>
    <n v="5.45"/>
    <n v="5.45"/>
    <n v="0"/>
    <n v="0"/>
    <x v="21"/>
  </r>
  <r>
    <s v="WYDEQ Permitted Sources"/>
    <s v="56"/>
    <x v="6"/>
    <s v="20200254"/>
    <s v="Compressor engines"/>
    <n v="6.45"/>
    <n v="5.45"/>
    <n v="5.45"/>
    <n v="0"/>
    <n v="0"/>
    <x v="21"/>
  </r>
  <r>
    <s v="WYDEQ Permitted Sources"/>
    <s v="56"/>
    <x v="6"/>
    <s v="20200253"/>
    <s v="Compressor engines"/>
    <n v="14"/>
    <n v="3.5"/>
    <n v="17.5"/>
    <n v="0"/>
    <n v="0"/>
    <x v="21"/>
  </r>
  <r>
    <s v="WYDEQ Permitted Sources"/>
    <s v="56"/>
    <x v="6"/>
    <s v="20200253"/>
    <s v="Compressor engines"/>
    <n v="13.2"/>
    <n v="3.3"/>
    <n v="16.5"/>
    <n v="0"/>
    <n v="0"/>
    <x v="21"/>
  </r>
  <r>
    <s v="WYDEQ Permitted Sources"/>
    <s v="56"/>
    <x v="6"/>
    <s v="20200253"/>
    <s v="Compressor engines"/>
    <n v="14"/>
    <n v="3.5"/>
    <n v="17.5"/>
    <n v="0"/>
    <n v="0"/>
    <x v="21"/>
  </r>
  <r>
    <s v="WYDEQ Permitted Sources"/>
    <s v="56"/>
    <x v="6"/>
    <s v="20200253"/>
    <s v="Compressor engines"/>
    <n v="14"/>
    <n v="3.5"/>
    <n v="17.5"/>
    <n v="0"/>
    <n v="0"/>
    <x v="21"/>
  </r>
  <r>
    <s v="WYDEQ Permitted Sources"/>
    <s v="56"/>
    <x v="6"/>
    <s v="31000205"/>
    <s v="Flares"/>
    <n v="0.8"/>
    <n v="0"/>
    <n v="4.5"/>
    <n v="0"/>
    <n v="0"/>
    <x v="26"/>
  </r>
  <r>
    <s v="WYDEQ Permitted Sources"/>
    <s v="56"/>
    <x v="6"/>
    <s v="20200254"/>
    <s v="Compressor engines"/>
    <n v="19.399999999999999"/>
    <n v="12.9"/>
    <n v="6.5"/>
    <n v="0"/>
    <n v="0"/>
    <x v="21"/>
  </r>
  <r>
    <s v="WYDEQ Permitted Sources"/>
    <s v="56"/>
    <x v="6"/>
    <s v="20200254"/>
    <s v="Compressor engines"/>
    <n v="19.399999999999999"/>
    <n v="12.9"/>
    <n v="6.5"/>
    <n v="0"/>
    <n v="0"/>
    <x v="21"/>
  </r>
  <r>
    <s v="WYDEQ Permitted Sources"/>
    <s v="56"/>
    <x v="6"/>
    <s v="31000228"/>
    <s v="Dehydrator"/>
    <n v="0.4"/>
    <n v="0"/>
    <n v="0.1"/>
    <n v="0"/>
    <n v="0"/>
    <x v="20"/>
  </r>
  <r>
    <s v="WYDEQ Permitted Sources"/>
    <s v="56"/>
    <x v="6"/>
    <s v="40400312"/>
    <s v="Permitted Tank Losses"/>
    <n v="0"/>
    <n v="4"/>
    <n v="0"/>
    <n v="0"/>
    <n v="0"/>
    <x v="12"/>
  </r>
  <r>
    <s v="WYDEQ Permitted Sources"/>
    <s v="56"/>
    <x v="6"/>
    <s v="20200253"/>
    <s v="Compressor engines"/>
    <n v="24.4"/>
    <n v="4.9000000000000004"/>
    <n v="6.1"/>
    <n v="0"/>
    <n v="0"/>
    <x v="21"/>
  </r>
  <r>
    <s v="WYDEQ Permitted Sources"/>
    <s v="56"/>
    <x v="6"/>
    <s v="20200253"/>
    <s v="Compressor engines"/>
    <n v="14"/>
    <n v="14"/>
    <n v="28"/>
    <n v="0"/>
    <n v="0"/>
    <x v="21"/>
  </r>
  <r>
    <s v="WYDEQ Permitted Sources"/>
    <s v="56"/>
    <x v="6"/>
    <s v="20200253"/>
    <s v="Compressor engines"/>
    <n v="14"/>
    <n v="14"/>
    <n v="28"/>
    <n v="0"/>
    <n v="0"/>
    <x v="21"/>
  </r>
  <r>
    <s v="WYDEQ Permitted Sources"/>
    <s v="56"/>
    <x v="6"/>
    <s v="20200254"/>
    <s v="Compressor engines"/>
    <n v="19.399999999999999"/>
    <n v="12.9"/>
    <n v="6.5"/>
    <n v="0"/>
    <n v="0"/>
    <x v="21"/>
  </r>
  <r>
    <s v="WYDEQ Permitted Sources"/>
    <s v="56"/>
    <x v="6"/>
    <s v="20200201"/>
    <s v="Compressor engines"/>
    <n v="0.9"/>
    <n v="14.9"/>
    <n v="0.2"/>
    <n v="0"/>
    <n v="0"/>
    <x v="21"/>
  </r>
  <r>
    <s v="WYDEQ Permitted Sources"/>
    <s v="56"/>
    <x v="6"/>
    <s v="20200254"/>
    <s v="Compressor engines"/>
    <n v="19.399999999999999"/>
    <n v="12.9"/>
    <n v="6.5"/>
    <n v="0"/>
    <n v="0"/>
    <x v="21"/>
  </r>
  <r>
    <s v="WYDEQ Permitted Sources"/>
    <s v="56"/>
    <x v="6"/>
    <s v="20200253"/>
    <s v="Compressor engines"/>
    <n v="14.3"/>
    <n v="16.2"/>
    <n v="28.5"/>
    <n v="0"/>
    <n v="0"/>
    <x v="21"/>
  </r>
  <r>
    <s v="WYDEQ Permitted Sources"/>
    <s v="56"/>
    <x v="6"/>
    <s v="20200253"/>
    <s v="Compressor engines"/>
    <n v="14.3"/>
    <n v="14.3"/>
    <n v="28.5"/>
    <n v="0"/>
    <n v="0"/>
    <x v="21"/>
  </r>
  <r>
    <s v="WYDEQ Permitted Sources"/>
    <s v="56"/>
    <x v="6"/>
    <s v="20200254"/>
    <s v="Compressor engines"/>
    <n v="114.3"/>
    <n v="12.9"/>
    <n v="6.5"/>
    <n v="0"/>
    <n v="0"/>
    <x v="21"/>
  </r>
  <r>
    <s v="WYDEQ Permitted Sources"/>
    <s v="56"/>
    <x v="6"/>
    <s v="20200201"/>
    <s v="Compressor engines"/>
    <n v="0.8"/>
    <n v="7.1"/>
    <n v="0.2"/>
    <n v="0"/>
    <n v="0"/>
    <x v="21"/>
  </r>
  <r>
    <s v="WYDEQ Permitted Sources"/>
    <s v="56"/>
    <x v="6"/>
    <s v="20200252"/>
    <s v="Compressor engines"/>
    <n v="11.1"/>
    <n v="2.2000000000000002"/>
    <n v="6.7"/>
    <n v="0"/>
    <n v="0"/>
    <x v="21"/>
  </r>
  <r>
    <s v="WYDEQ Permitted Sources"/>
    <s v="56"/>
    <x v="6"/>
    <s v="20200253"/>
    <s v="Compressor engines"/>
    <n v="1"/>
    <n v="1"/>
    <n v="1.9"/>
    <n v="0"/>
    <n v="0"/>
    <x v="21"/>
  </r>
  <r>
    <s v="WYDEQ Permitted Sources"/>
    <s v="56"/>
    <x v="6"/>
    <s v="20200254"/>
    <s v="Compressor engines"/>
    <n v="0"/>
    <n v="0"/>
    <n v="0"/>
    <n v="0"/>
    <n v="0"/>
    <x v="21"/>
  </r>
  <r>
    <s v="WYDEQ Permitted Sources"/>
    <s v="56"/>
    <x v="6"/>
    <s v="20200254"/>
    <s v="Compressor engines"/>
    <n v="0"/>
    <n v="0"/>
    <n v="0"/>
    <n v="0"/>
    <n v="0"/>
    <x v="21"/>
  </r>
  <r>
    <s v="WYDEQ Permitted Sources"/>
    <s v="56"/>
    <x v="6"/>
    <s v="20200254"/>
    <s v="Compressor engines"/>
    <n v="0"/>
    <n v="0"/>
    <n v="0"/>
    <n v="0"/>
    <n v="0"/>
    <x v="21"/>
  </r>
  <r>
    <s v="WYDEQ Permitted Sources"/>
    <s v="56"/>
    <x v="6"/>
    <s v="20200254"/>
    <s v="Compressor engines"/>
    <n v="0"/>
    <n v="0"/>
    <n v="0"/>
    <n v="0"/>
    <n v="0"/>
    <x v="21"/>
  </r>
  <r>
    <s v="WYDEQ Permitted Sources"/>
    <s v="56"/>
    <x v="6"/>
    <s v="20200201"/>
    <s v="Compressor engines"/>
    <n v="21.969520799999998"/>
    <n v="0"/>
    <n v="0"/>
    <n v="0"/>
    <n v="0"/>
    <x v="21"/>
  </r>
  <r>
    <s v="WYDEQ Permitted Sources"/>
    <s v="56"/>
    <x v="6"/>
    <s v="20200201"/>
    <s v="Compressor engines"/>
    <n v="14.912855099999998"/>
    <n v="0"/>
    <n v="0"/>
    <n v="0"/>
    <n v="0"/>
    <x v="21"/>
  </r>
  <r>
    <s v="WYDEQ Permitted Sources"/>
    <s v="56"/>
    <x v="6"/>
    <s v="20200201"/>
    <s v="Compressor engines"/>
    <n v="14.912855099999998"/>
    <n v="0"/>
    <n v="0"/>
    <n v="0"/>
    <n v="0"/>
    <x v="21"/>
  </r>
  <r>
    <s v="WYDEQ Permitted Sources"/>
    <s v="56"/>
    <x v="6"/>
    <s v="20200201"/>
    <s v="Compressor engines"/>
    <n v="9.0728559000000004"/>
    <n v="0"/>
    <n v="0"/>
    <n v="0"/>
    <n v="0"/>
    <x v="21"/>
  </r>
  <r>
    <s v="WYDEQ Permitted Sources"/>
    <s v="56"/>
    <x v="6"/>
    <s v="20200253"/>
    <s v="Compressor engines"/>
    <n v="16.2"/>
    <n v="8.1"/>
    <n v="8.1"/>
    <n v="0"/>
    <n v="0"/>
    <x v="21"/>
  </r>
  <r>
    <s v="WYDEQ Permitted Sources"/>
    <s v="56"/>
    <x v="6"/>
    <s v="20200201"/>
    <s v="Compressor engines"/>
    <n v="21.4"/>
    <n v="0"/>
    <n v="0"/>
    <n v="0"/>
    <n v="0"/>
    <x v="21"/>
  </r>
  <r>
    <s v="WYDEQ Permitted Sources"/>
    <s v="56"/>
    <x v="6"/>
    <s v="20200201"/>
    <s v="Compressor engines"/>
    <n v="3.476"/>
    <n v="0"/>
    <n v="0"/>
    <n v="0"/>
    <n v="0"/>
    <x v="21"/>
  </r>
  <r>
    <s v="WYDEQ Permitted Sources"/>
    <s v="56"/>
    <x v="6"/>
    <s v="40400302"/>
    <s v="Permitted Tank Losses"/>
    <n v="0"/>
    <n v="0.5"/>
    <n v="0"/>
    <n v="0"/>
    <n v="0"/>
    <x v="12"/>
  </r>
  <r>
    <s v="WYDEQ Permitted Sources"/>
    <s v="56"/>
    <x v="6"/>
    <s v="2501000000"/>
    <s v="Permitted Tank Losses"/>
    <n v="0"/>
    <n v="0.5"/>
    <n v="0"/>
    <n v="0"/>
    <n v="0"/>
    <x v="12"/>
  </r>
  <r>
    <s v="WYDEQ Permitted Sources"/>
    <s v="56"/>
    <x v="6"/>
    <s v="2501000000"/>
    <s v="Permitted Tank Losses"/>
    <n v="0"/>
    <n v="2.9"/>
    <n v="0"/>
    <n v="0"/>
    <n v="0"/>
    <x v="12"/>
  </r>
  <r>
    <s v="WYDEQ Permitted Sources"/>
    <s v="56"/>
    <x v="6"/>
    <s v="2501000000"/>
    <s v="Permitted Tank Losses"/>
    <n v="0"/>
    <n v="15.7"/>
    <n v="0"/>
    <n v="0"/>
    <n v="0"/>
    <x v="12"/>
  </r>
  <r>
    <s v="WYDEQ Permitted Sources"/>
    <s v="56"/>
    <x v="6"/>
    <s v="2501000000"/>
    <s v="Permitted Tank Losses"/>
    <n v="0"/>
    <n v="19.399999999999999"/>
    <n v="0"/>
    <n v="0"/>
    <n v="0"/>
    <x v="12"/>
  </r>
  <r>
    <s v="WYDEQ Permitted Sources"/>
    <s v="56"/>
    <x v="6"/>
    <s v="2501000000"/>
    <s v="Permitted Tank Losses"/>
    <n v="0"/>
    <n v="0.8"/>
    <n v="0"/>
    <n v="0"/>
    <n v="0"/>
    <x v="12"/>
  </r>
  <r>
    <s v="WYDEQ Permitted Sources"/>
    <s v="56"/>
    <x v="6"/>
    <s v="2501000000"/>
    <s v="Permitted Tank Losses"/>
    <n v="0"/>
    <n v="0.7"/>
    <n v="0"/>
    <n v="0"/>
    <n v="0"/>
    <x v="12"/>
  </r>
  <r>
    <s v="WYDEQ Permitted Sources"/>
    <s v="56"/>
    <x v="6"/>
    <s v="2501000000"/>
    <s v="Permitted Tank Losses"/>
    <n v="0"/>
    <n v="9"/>
    <n v="0"/>
    <n v="0"/>
    <n v="0"/>
    <x v="12"/>
  </r>
  <r>
    <s v="WYDEQ Permitted Sources"/>
    <s v="56"/>
    <x v="6"/>
    <s v="2501000000"/>
    <s v="Permitted Tank Losses"/>
    <n v="0"/>
    <n v="1.8"/>
    <n v="0"/>
    <n v="0"/>
    <n v="0"/>
    <x v="12"/>
  </r>
  <r>
    <s v="WYDEQ Permitted Sources"/>
    <s v="56"/>
    <x v="6"/>
    <s v="20200254"/>
    <s v="Compressor engines"/>
    <n v="19.413287671679395"/>
    <n v="6.5"/>
    <n v="2.6"/>
    <n v="0"/>
    <n v="0"/>
    <x v="21"/>
  </r>
  <r>
    <s v="WYDEQ Permitted Sources"/>
    <s v="56"/>
    <x v="6"/>
    <s v="20200254"/>
    <s v="Compressor engines"/>
    <n v="19.413287671679395"/>
    <n v="9.1"/>
    <n v="1.7"/>
    <n v="0"/>
    <n v="0"/>
    <x v="21"/>
  </r>
  <r>
    <s v="WYDEQ Permitted Sources"/>
    <s v="56"/>
    <x v="6"/>
    <s v="20200254"/>
    <s v="Compressor engines"/>
    <n v="24"/>
    <n v="17.100000000000001"/>
    <n v="17.100000000000001"/>
    <n v="0"/>
    <n v="0"/>
    <x v="21"/>
  </r>
  <r>
    <s v="WYDEQ Permitted Sources"/>
    <s v="56"/>
    <x v="6"/>
    <s v="20200254"/>
    <s v="Compressor engines"/>
    <n v="24"/>
    <n v="17.100000000000001"/>
    <n v="17.100000000000001"/>
    <n v="0"/>
    <n v="0"/>
    <x v="21"/>
  </r>
  <r>
    <s v="WYDEQ Permitted Sources"/>
    <s v="56"/>
    <x v="6"/>
    <s v="20200254"/>
    <s v="Compressor engines"/>
    <n v="3.1"/>
    <n v="6.1"/>
    <n v="5.3"/>
    <n v="0"/>
    <n v="0"/>
    <x v="21"/>
  </r>
  <r>
    <s v="WYDEQ Permitted Sources"/>
    <s v="56"/>
    <x v="6"/>
    <s v="20200254"/>
    <s v="Compressor engines"/>
    <n v="0.1"/>
    <n v="0.6"/>
    <n v="0.3"/>
    <n v="0"/>
    <n v="0"/>
    <x v="21"/>
  </r>
  <r>
    <s v="WYDEQ Permitted Sources"/>
    <s v="56"/>
    <x v="6"/>
    <s v="20200254"/>
    <s v="Compressor engines"/>
    <n v="0"/>
    <n v="0.4"/>
    <n v="0"/>
    <n v="0"/>
    <n v="0"/>
    <x v="21"/>
  </r>
  <r>
    <s v="WYDEQ Permitted Sources"/>
    <s v="56"/>
    <x v="6"/>
    <s v="20200254"/>
    <s v="Compressor engines"/>
    <n v="0.3"/>
    <n v="0.1"/>
    <n v="0.2"/>
    <n v="0"/>
    <n v="0"/>
    <x v="21"/>
  </r>
  <r>
    <s v="WYDEQ Permitted Sources"/>
    <s v="56"/>
    <x v="6"/>
    <s v="20200254"/>
    <s v="Compressor engines"/>
    <n v="0.3"/>
    <n v="0.1"/>
    <n v="0.2"/>
    <n v="0"/>
    <n v="0"/>
    <x v="21"/>
  </r>
  <r>
    <s v="WYDEQ Permitted Sources"/>
    <s v="56"/>
    <x v="6"/>
    <s v="20200254"/>
    <s v="Compressor engines"/>
    <n v="0.6"/>
    <n v="0.1"/>
    <n v="0.5"/>
    <n v="0"/>
    <n v="0"/>
    <x v="21"/>
  </r>
  <r>
    <s v="WYDEQ Permitted Sources"/>
    <s v="56"/>
    <x v="6"/>
    <s v="20200254"/>
    <s v="Compressor engines"/>
    <n v="0"/>
    <n v="1.6"/>
    <n v="0"/>
    <n v="0"/>
    <n v="0"/>
    <x v="21"/>
  </r>
  <r>
    <s v="WYDEQ Permitted Sources"/>
    <s v="56"/>
    <x v="6"/>
    <s v="20200254"/>
    <s v="Compressor engines"/>
    <n v="0"/>
    <n v="1.6"/>
    <n v="0"/>
    <n v="0"/>
    <n v="0"/>
    <x v="21"/>
  </r>
  <r>
    <s v="WYDEQ Permitted Sources"/>
    <s v="56"/>
    <x v="6"/>
    <s v="20200253"/>
    <s v="Compressor engines"/>
    <n v="0.8"/>
    <n v="0.4"/>
    <n v="0.8"/>
    <n v="0"/>
    <n v="0"/>
    <x v="21"/>
  </r>
  <r>
    <s v="WYDEQ Permitted Sources"/>
    <s v="56"/>
    <x v="6"/>
    <s v="20200253"/>
    <s v="Compressor engines"/>
    <n v="0.8"/>
    <n v="0.4"/>
    <n v="0.8"/>
    <n v="0"/>
    <n v="0"/>
    <x v="21"/>
  </r>
  <r>
    <s v="WYDEQ Permitted Sources"/>
    <s v="56"/>
    <x v="6"/>
    <s v="20200253"/>
    <s v="Compressor engines"/>
    <n v="0.8"/>
    <n v="0.4"/>
    <n v="0.8"/>
    <n v="0"/>
    <n v="0"/>
    <x v="21"/>
  </r>
  <r>
    <s v="WYDEQ Permitted Sources"/>
    <s v="56"/>
    <x v="6"/>
    <s v="20200253"/>
    <s v="Compressor engines"/>
    <n v="0.8"/>
    <n v="0.4"/>
    <n v="0.8"/>
    <n v="0"/>
    <n v="0"/>
    <x v="21"/>
  </r>
  <r>
    <s v="WYDEQ Permitted Sources"/>
    <s v="56"/>
    <x v="6"/>
    <s v="20200253"/>
    <s v="Compressor engines"/>
    <n v="0.8"/>
    <n v="0.4"/>
    <n v="0.8"/>
    <n v="0"/>
    <n v="0"/>
    <x v="21"/>
  </r>
  <r>
    <s v="WYDEQ Permitted Sources"/>
    <s v="56"/>
    <x v="6"/>
    <s v="31000301"/>
    <s v="Dehydrator"/>
    <n v="0.2"/>
    <n v="14.6"/>
    <n v="0"/>
    <n v="0"/>
    <n v="0"/>
    <x v="20"/>
  </r>
  <r>
    <s v="WYDEQ Permitted Sources"/>
    <s v="56"/>
    <x v="6"/>
    <s v="20200253"/>
    <s v="Compressor engines"/>
    <n v="2.2000000000000002"/>
    <n v="1.1000000000000001"/>
    <n v="2.2000000000000002"/>
    <n v="0"/>
    <n v="0"/>
    <x v="21"/>
  </r>
  <r>
    <s v="WYDEQ Permitted Sources"/>
    <s v="56"/>
    <x v="6"/>
    <s v="31000299"/>
    <s v="Other Not Classified"/>
    <n v="0.1"/>
    <n v="19.899999999999999"/>
    <n v="0"/>
    <n v="0"/>
    <n v="0"/>
    <x v="25"/>
  </r>
  <r>
    <s v="WYDEQ Permitted Sources"/>
    <s v="56"/>
    <x v="6"/>
    <s v="30501199"/>
    <s v="Other Not Classified"/>
    <n v="0"/>
    <n v="0"/>
    <n v="0"/>
    <n v="0"/>
    <n v="0.2"/>
    <x v="25"/>
  </r>
  <r>
    <s v="WYDEQ Permitted Sources"/>
    <s v="56"/>
    <x v="6"/>
    <s v="30501199"/>
    <s v="Other Not Classified"/>
    <n v="0"/>
    <n v="0"/>
    <n v="0"/>
    <n v="0"/>
    <n v="0.8"/>
    <x v="25"/>
  </r>
  <r>
    <s v="WYDEQ Permitted Sources"/>
    <s v="56"/>
    <x v="6"/>
    <s v="31000205"/>
    <s v="Flares"/>
    <n v="0"/>
    <n v="0.7"/>
    <n v="0"/>
    <n v="0"/>
    <n v="0"/>
    <x v="26"/>
  </r>
  <r>
    <s v="WYDEQ Permitted Sources"/>
    <s v="56"/>
    <x v="6"/>
    <s v="31000220"/>
    <s v="Fugitives"/>
    <n v="0.2"/>
    <n v="0.1"/>
    <n v="0.1"/>
    <n v="1.6"/>
    <n v="0"/>
    <x v="4"/>
  </r>
  <r>
    <s v="WYDEQ Permitted Sources"/>
    <s v="56"/>
    <x v="6"/>
    <s v="20200253"/>
    <s v="Compressor engines"/>
    <n v="2.2000000000000002"/>
    <n v="1.1000000000000001"/>
    <n v="2.2000000000000002"/>
    <n v="0"/>
    <n v="0"/>
    <x v="21"/>
  </r>
  <r>
    <s v="WYDEQ Permitted Sources"/>
    <s v="56"/>
    <x v="6"/>
    <s v="31000220"/>
    <s v="Fugitives"/>
    <n v="0"/>
    <n v="7.1"/>
    <n v="0"/>
    <n v="0"/>
    <n v="0"/>
    <x v="4"/>
  </r>
  <r>
    <s v="WYDEQ Permitted Sources"/>
    <s v="56"/>
    <x v="6"/>
    <s v="31000299"/>
    <s v="Other Not Classified"/>
    <n v="0"/>
    <n v="15.6"/>
    <n v="0"/>
    <n v="0"/>
    <n v="0"/>
    <x v="25"/>
  </r>
  <r>
    <s v="WYDEQ Permitted Sources"/>
    <s v="56"/>
    <x v="6"/>
    <s v="31000299"/>
    <s v="Other Not Classified"/>
    <n v="0.6"/>
    <n v="0"/>
    <n v="0.2"/>
    <n v="0"/>
    <n v="0"/>
    <x v="25"/>
  </r>
  <r>
    <s v="WYDEQ Permitted Sources"/>
    <s v="56"/>
    <x v="6"/>
    <s v="20200201"/>
    <s v="Compressor engines"/>
    <n v="22.4909493"/>
    <n v="0"/>
    <n v="0"/>
    <n v="0"/>
    <n v="0"/>
    <x v="21"/>
  </r>
  <r>
    <s v="WYDEQ Permitted Sources"/>
    <s v="56"/>
    <x v="6"/>
    <s v="20200253"/>
    <s v="Compressor engines"/>
    <n v="57.357142857142897"/>
    <n v="5.55"/>
    <n v="57.357142857142897"/>
    <n v="0"/>
    <n v="0"/>
    <x v="21"/>
  </r>
  <r>
    <s v="WYDEQ Permitted Sources"/>
    <s v="56"/>
    <x v="6"/>
    <s v="20200253"/>
    <s v="Compressor engines"/>
    <n v="57.357142857142897"/>
    <n v="5.55"/>
    <n v="57.357142857142897"/>
    <n v="0"/>
    <n v="0"/>
    <x v="21"/>
  </r>
  <r>
    <s v="WYDEQ Permitted Sources"/>
    <s v="56"/>
    <x v="6"/>
    <s v="31000299"/>
    <s v="Other Not Classified"/>
    <n v="0"/>
    <n v="12.9"/>
    <n v="0"/>
    <n v="0"/>
    <n v="0"/>
    <x v="25"/>
  </r>
  <r>
    <s v="WYDEQ Permitted Sources"/>
    <s v="56"/>
    <x v="6"/>
    <s v="31000227"/>
    <s v="Dehydrator"/>
    <n v="0"/>
    <n v="2.2000000000000002"/>
    <n v="0"/>
    <n v="0"/>
    <n v="0"/>
    <x v="20"/>
  </r>
  <r>
    <s v="WYDEQ Permitted Sources"/>
    <s v="56"/>
    <x v="6"/>
    <s v="20200202"/>
    <s v="Compressor engines"/>
    <n v="6.7"/>
    <n v="3.4"/>
    <n v="10.1"/>
    <n v="0"/>
    <n v="0"/>
    <x v="21"/>
  </r>
  <r>
    <s v="WYDEQ Permitted Sources"/>
    <s v="56"/>
    <x v="6"/>
    <s v="20200202"/>
    <s v="Compressor engines"/>
    <n v="2.4"/>
    <n v="0.1"/>
    <n v="0.3"/>
    <n v="0"/>
    <n v="0"/>
    <x v="21"/>
  </r>
  <r>
    <s v="WYDEQ Permitted Sources"/>
    <s v="56"/>
    <x v="6"/>
    <s v="31000220"/>
    <s v="Fugitives"/>
    <n v="0"/>
    <n v="3.2"/>
    <n v="0"/>
    <n v="0"/>
    <n v="0"/>
    <x v="4"/>
  </r>
  <r>
    <s v="WYDEQ Permitted Sources"/>
    <s v="56"/>
    <x v="6"/>
    <s v="31000404"/>
    <s v="Process Heaters"/>
    <n v="2.4500000000000002"/>
    <n v="0.1"/>
    <n v="0.5"/>
    <n v="0"/>
    <n v="0"/>
    <x v="5"/>
  </r>
  <r>
    <s v="WYDEQ Permitted Sources"/>
    <s v="56"/>
    <x v="6"/>
    <s v="31000220"/>
    <s v="Fugitives"/>
    <n v="0.4"/>
    <n v="0"/>
    <n v="0.4"/>
    <n v="0"/>
    <n v="0"/>
    <x v="4"/>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10200603"/>
    <s v="Process Heaters"/>
    <n v="0.2"/>
    <n v="0"/>
    <n v="0.2"/>
    <n v="0"/>
    <n v="0"/>
    <x v="5"/>
  </r>
  <r>
    <s v="WYDEQ Permitted Sources"/>
    <s v="56"/>
    <x v="2"/>
    <s v="10200603"/>
    <s v="Process Heaters"/>
    <n v="0.2"/>
    <n v="0"/>
    <n v="0.2"/>
    <n v="0"/>
    <n v="0"/>
    <x v="5"/>
  </r>
  <r>
    <s v="WYDEQ Permitted Sources"/>
    <s v="56"/>
    <x v="2"/>
    <s v="10200603"/>
    <s v="Process Heaters"/>
    <n v="0.2"/>
    <n v="0"/>
    <n v="0.2"/>
    <n v="0"/>
    <n v="0"/>
    <x v="5"/>
  </r>
  <r>
    <s v="WYDEQ Permitted Sources"/>
    <s v="56"/>
    <x v="2"/>
    <s v="20200253"/>
    <s v="Compressor engines"/>
    <n v="13.818"/>
    <n v="13.818"/>
    <n v="13.818"/>
    <n v="0"/>
    <n v="0"/>
    <x v="21"/>
  </r>
  <r>
    <s v="WYDEQ Permitted Sources"/>
    <s v="56"/>
    <x v="2"/>
    <s v="20200253"/>
    <s v="Compressor engines"/>
    <n v="13.818"/>
    <n v="13.818"/>
    <n v="13.818"/>
    <n v="0"/>
    <n v="0"/>
    <x v="21"/>
  </r>
  <r>
    <s v="WYDEQ Permitted Sources"/>
    <s v="56"/>
    <x v="2"/>
    <s v="20200253"/>
    <s v="Compressor engines"/>
    <n v="13.818"/>
    <n v="13.818"/>
    <n v="13.818"/>
    <n v="0"/>
    <n v="0"/>
    <x v="21"/>
  </r>
  <r>
    <s v="WYDEQ Permitted Sources"/>
    <s v="56"/>
    <x v="2"/>
    <s v="20200253"/>
    <s v="Compressor engines"/>
    <n v="13.818"/>
    <n v="13.818"/>
    <n v="13.818"/>
    <n v="0"/>
    <n v="0"/>
    <x v="21"/>
  </r>
  <r>
    <s v="WYDEQ Permitted Sources"/>
    <s v="56"/>
    <x v="2"/>
    <s v="20200253"/>
    <s v="Compressor engines"/>
    <n v="13.818"/>
    <n v="13.818"/>
    <n v="13.818"/>
    <n v="0"/>
    <n v="0"/>
    <x v="21"/>
  </r>
  <r>
    <s v="WYDEQ Permitted Sources"/>
    <s v="56"/>
    <x v="2"/>
    <s v="20200253"/>
    <s v="Compressor engines"/>
    <n v="13.818"/>
    <n v="13.818"/>
    <n v="13.818"/>
    <n v="0"/>
    <n v="0"/>
    <x v="21"/>
  </r>
  <r>
    <s v="WYDEQ Permitted Sources"/>
    <s v="56"/>
    <x v="2"/>
    <s v="20200253"/>
    <s v="Compressor engines"/>
    <n v="13.818"/>
    <n v="13.818"/>
    <n v="13.818"/>
    <n v="0"/>
    <n v="0"/>
    <x v="21"/>
  </r>
  <r>
    <s v="WYDEQ Permitted Sources"/>
    <s v="56"/>
    <x v="2"/>
    <s v="20200253"/>
    <s v="Compressor engines"/>
    <n v="13.818"/>
    <n v="13.818"/>
    <n v="13.818"/>
    <n v="0"/>
    <n v="0"/>
    <x v="21"/>
  </r>
  <r>
    <s v="WYDEQ Permitted Sources"/>
    <s v="56"/>
    <x v="2"/>
    <s v="20200253"/>
    <s v="Compressor engines"/>
    <n v="16.222999999999999"/>
    <n v="16.222999999999999"/>
    <n v="32.442999999999998"/>
    <n v="0"/>
    <n v="0"/>
    <x v="21"/>
  </r>
  <r>
    <s v="WYDEQ Permitted Sources"/>
    <s v="56"/>
    <x v="2"/>
    <s v="20200253"/>
    <s v="Compressor engines"/>
    <n v="16.222999999999999"/>
    <n v="16.222999999999999"/>
    <n v="32.442999999999998"/>
    <n v="0"/>
    <n v="0"/>
    <x v="21"/>
  </r>
  <r>
    <s v="WYDEQ Permitted Sources"/>
    <s v="56"/>
    <x v="2"/>
    <s v="20200253"/>
    <s v="Compressor engines"/>
    <n v="16.222999999999999"/>
    <n v="16.222999999999999"/>
    <n v="32.442999999999998"/>
    <n v="0"/>
    <n v="0"/>
    <x v="21"/>
  </r>
  <r>
    <s v="WYDEQ Permitted Sources"/>
    <s v="56"/>
    <x v="2"/>
    <s v="20200253"/>
    <s v="Compressor engines"/>
    <n v="16.222999999999999"/>
    <n v="16.222999999999999"/>
    <n v="32.442999999999998"/>
    <n v="0"/>
    <n v="0"/>
    <x v="21"/>
  </r>
  <r>
    <s v="WYDEQ Permitted Sources"/>
    <s v="56"/>
    <x v="2"/>
    <s v="20200253"/>
    <s v="Compressor engines"/>
    <n v="16.222999999999999"/>
    <n v="16.222999999999999"/>
    <n v="32.442999999999998"/>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4"/>
    <s v="Compressor engines"/>
    <n v="11.731999999999999"/>
    <n v="2.9340000000000002"/>
    <n v="31.091000000000001"/>
    <n v="0"/>
    <n v="0"/>
    <x v="21"/>
  </r>
  <r>
    <s v="WYDEQ Permitted Sources"/>
    <s v="56"/>
    <x v="2"/>
    <s v="20200254"/>
    <s v="Compressor engines"/>
    <n v="11.731999999999999"/>
    <n v="2.9340000000000002"/>
    <n v="31.091000000000001"/>
    <n v="0"/>
    <n v="0"/>
    <x v="21"/>
  </r>
  <r>
    <s v="WYDEQ Permitted Sources"/>
    <s v="56"/>
    <x v="2"/>
    <s v="20200254"/>
    <s v="Compressor engines"/>
    <n v="5.117"/>
    <n v="1.2789999999999999"/>
    <n v="8.7010000000000005"/>
    <n v="0"/>
    <n v="0"/>
    <x v="21"/>
  </r>
  <r>
    <s v="WYDEQ Permitted Sources"/>
    <s v="56"/>
    <x v="2"/>
    <s v="20200254"/>
    <s v="Compressor engines"/>
    <n v="5.117"/>
    <n v="1.2789999999999999"/>
    <n v="8.7010000000000005"/>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4"/>
    <s v="Compressor engines"/>
    <n v="11.731999999999999"/>
    <n v="2.9340000000000002"/>
    <n v="31.091000000000001"/>
    <n v="0"/>
    <n v="0"/>
    <x v="21"/>
  </r>
  <r>
    <s v="WYDEQ Permitted Sources"/>
    <s v="56"/>
    <x v="2"/>
    <s v="20200253"/>
    <s v="Compressor engines"/>
    <n v="16.222999999999999"/>
    <n v="16.222999999999999"/>
    <n v="24.332999999999998"/>
    <n v="0"/>
    <n v="0"/>
    <x v="21"/>
  </r>
  <r>
    <s v="WYDEQ Permitted Sources"/>
    <s v="56"/>
    <x v="2"/>
    <s v="20200254"/>
    <s v="Compressor engines"/>
    <n v="5.117"/>
    <n v="1.2789999999999999"/>
    <n v="8.7010000000000005"/>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15.200000000000001"/>
    <n v="0"/>
    <n v="0"/>
    <n v="0"/>
    <n v="0"/>
    <x v="21"/>
  </r>
  <r>
    <s v="WYDEQ Permitted Sources"/>
    <s v="56"/>
    <x v="2"/>
    <s v="20200253"/>
    <s v="Compressor engines"/>
    <n v="15.200000000000001"/>
    <n v="0"/>
    <n v="0"/>
    <n v="0"/>
    <n v="0"/>
    <x v="21"/>
  </r>
  <r>
    <s v="WYDEQ Permitted Sources"/>
    <s v="56"/>
    <x v="2"/>
    <s v="20200253"/>
    <s v="Compressor engines"/>
    <n v="15.200000000000001"/>
    <n v="0"/>
    <n v="0"/>
    <n v="0"/>
    <n v="0"/>
    <x v="21"/>
  </r>
  <r>
    <s v="WYDEQ Permitted Sources"/>
    <s v="56"/>
    <x v="2"/>
    <s v="20200253"/>
    <s v="Compressor engines"/>
    <n v="15.200000000000001"/>
    <n v="0"/>
    <n v="0"/>
    <n v="0"/>
    <n v="0"/>
    <x v="21"/>
  </r>
  <r>
    <s v="WYDEQ Permitted Sources"/>
    <s v="56"/>
    <x v="2"/>
    <s v="20200253"/>
    <s v="Compressor engines"/>
    <n v="15.200000000000001"/>
    <n v="0"/>
    <n v="0"/>
    <n v="0"/>
    <n v="0"/>
    <x v="21"/>
  </r>
  <r>
    <s v="WYDEQ Permitted Sources"/>
    <s v="56"/>
    <x v="2"/>
    <s v="20200253"/>
    <s v="Compressor engines"/>
    <n v="15.200000000000001"/>
    <n v="0"/>
    <n v="0"/>
    <n v="0"/>
    <n v="0"/>
    <x v="21"/>
  </r>
  <r>
    <s v="WYDEQ Permitted Sources"/>
    <s v="56"/>
    <x v="2"/>
    <s v="20200253"/>
    <s v="Compressor engines"/>
    <n v="3.7160000000000002"/>
    <n v="0"/>
    <n v="0"/>
    <n v="0"/>
    <n v="0"/>
    <x v="21"/>
  </r>
  <r>
    <s v="WYDEQ Permitted Sources"/>
    <s v="56"/>
    <x v="2"/>
    <s v="20200253"/>
    <s v="Compressor engines"/>
    <n v="3.7160000000000002"/>
    <n v="0"/>
    <n v="0"/>
    <n v="0"/>
    <n v="0"/>
    <x v="21"/>
  </r>
  <r>
    <s v="WYDEQ Permitted Sources"/>
    <s v="56"/>
    <x v="2"/>
    <s v="20200253"/>
    <s v="Compressor engines"/>
    <n v="3.7160000000000002"/>
    <n v="0"/>
    <n v="0"/>
    <n v="0"/>
    <n v="0"/>
    <x v="21"/>
  </r>
  <r>
    <s v="WYDEQ Permitted Sources"/>
    <s v="56"/>
    <x v="2"/>
    <s v="20200253"/>
    <s v="Compressor engines"/>
    <n v="3.7160000000000002"/>
    <n v="0"/>
    <n v="0"/>
    <n v="0"/>
    <n v="0"/>
    <x v="21"/>
  </r>
  <r>
    <s v="WYDEQ Permitted Sources"/>
    <s v="56"/>
    <x v="2"/>
    <s v="20200253"/>
    <s v="Compressor engines"/>
    <n v="3.7160000000000002"/>
    <n v="0"/>
    <n v="0"/>
    <n v="0"/>
    <n v="0"/>
    <x v="21"/>
  </r>
  <r>
    <s v="WYDEQ Permitted Sources"/>
    <s v="56"/>
    <x v="2"/>
    <s v="20200253"/>
    <s v="Compressor engines"/>
    <n v="3.7160000000000002"/>
    <n v="0"/>
    <n v="0"/>
    <n v="0"/>
    <n v="0"/>
    <x v="21"/>
  </r>
  <r>
    <s v="WYDEQ Permitted Sources"/>
    <s v="56"/>
    <x v="2"/>
    <s v="20200253"/>
    <s v="Compressor engines"/>
    <n v="2.3000000000000003"/>
    <n v="0"/>
    <n v="0"/>
    <n v="0"/>
    <n v="0"/>
    <x v="21"/>
  </r>
  <r>
    <s v="WYDEQ Permitted Sources"/>
    <s v="56"/>
    <x v="2"/>
    <s v="20200253"/>
    <s v="Compressor engines"/>
    <n v="3.7160000000000002"/>
    <n v="0"/>
    <n v="0"/>
    <n v="0"/>
    <n v="0"/>
    <x v="21"/>
  </r>
  <r>
    <s v="WYDEQ Permitted Sources"/>
    <s v="56"/>
    <x v="2"/>
    <s v="20200253"/>
    <s v="Compressor engines"/>
    <n v="3.7160000000000002"/>
    <n v="0"/>
    <n v="0"/>
    <n v="0"/>
    <n v="0"/>
    <x v="21"/>
  </r>
  <r>
    <s v="WYDEQ Permitted Sources"/>
    <s v="56"/>
    <x v="2"/>
    <s v="20200253"/>
    <s v="Compressor engines"/>
    <n v="3.7160000000000002"/>
    <n v="0"/>
    <n v="0"/>
    <n v="0"/>
    <n v="0"/>
    <x v="21"/>
  </r>
  <r>
    <s v="WYDEQ Permitted Sources"/>
    <s v="56"/>
    <x v="2"/>
    <s v="20200253"/>
    <s v="Compressor engines"/>
    <n v="7.4"/>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7.4"/>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16.222999999999999"/>
    <n v="16.222999999999999"/>
    <n v="20.277000000000001"/>
    <n v="0"/>
    <n v="0"/>
    <x v="21"/>
  </r>
  <r>
    <s v="WYDEQ Permitted Sources"/>
    <s v="56"/>
    <x v="2"/>
    <s v="20200253"/>
    <s v="Compressor engines"/>
    <n v="16.222999999999999"/>
    <n v="16.222999999999999"/>
    <n v="20.277000000000001"/>
    <n v="0"/>
    <n v="0"/>
    <x v="21"/>
  </r>
  <r>
    <s v="WYDEQ Permitted Sources"/>
    <s v="56"/>
    <x v="2"/>
    <s v="20200253"/>
    <s v="Compressor engines"/>
    <n v="16.222999999999999"/>
    <n v="16.222999999999999"/>
    <n v="20.3"/>
    <n v="0"/>
    <n v="0"/>
    <x v="21"/>
  </r>
  <r>
    <s v="WYDEQ Permitted Sources"/>
    <s v="56"/>
    <x v="2"/>
    <s v="20200253"/>
    <s v="Compressor engines"/>
    <n v="16.222999999999999"/>
    <n v="16.222999999999999"/>
    <n v="20.222999999999999"/>
    <n v="0"/>
    <n v="0"/>
    <x v="21"/>
  </r>
  <r>
    <s v="WYDEQ Permitted Sources"/>
    <s v="56"/>
    <x v="2"/>
    <s v="20200253"/>
    <s v="Compressor engines"/>
    <n v="3.7"/>
    <n v="1.1160000000000001"/>
    <n v="7.4359999999999999"/>
    <n v="0"/>
    <n v="0"/>
    <x v="21"/>
  </r>
  <r>
    <s v="WYDEQ Permitted Sources"/>
    <s v="56"/>
    <x v="2"/>
    <s v="20200253"/>
    <s v="Compressor engines"/>
    <n v="3.7"/>
    <n v="1.1160000000000001"/>
    <n v="7.4359999999999999"/>
    <n v="0"/>
    <n v="0"/>
    <x v="21"/>
  </r>
  <r>
    <s v="WYDEQ Permitted Sources"/>
    <s v="56"/>
    <x v="2"/>
    <s v="20200253"/>
    <s v="Compressor engines"/>
    <n v="3.7"/>
    <n v="1.1160000000000001"/>
    <n v="7.4359999999999999"/>
    <n v="0"/>
    <n v="0"/>
    <x v="21"/>
  </r>
  <r>
    <s v="WYDEQ Permitted Sources"/>
    <s v="56"/>
    <x v="2"/>
    <s v="20200253"/>
    <s v="Compressor engines"/>
    <n v="7.4"/>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3.859"/>
    <n v="9.6639999999999997"/>
    <n v="0"/>
    <n v="0"/>
    <x v="21"/>
  </r>
  <r>
    <s v="WYDEQ Permitted Sources"/>
    <s v="56"/>
    <x v="2"/>
    <s v="20200253"/>
    <s v="Compressor engines"/>
    <n v="3.8620000000000001"/>
    <n v="3.859"/>
    <n v="9.6639999999999997"/>
    <n v="0"/>
    <n v="0"/>
    <x v="21"/>
  </r>
  <r>
    <s v="WYDEQ Permitted Sources"/>
    <s v="56"/>
    <x v="2"/>
    <s v="20200253"/>
    <s v="Compressor engines"/>
    <n v="3.8620000000000001"/>
    <n v="3.859"/>
    <n v="9.6639999999999997"/>
    <n v="0"/>
    <n v="0"/>
    <x v="21"/>
  </r>
  <r>
    <s v="WYDEQ Permitted Sources"/>
    <s v="56"/>
    <x v="2"/>
    <s v="20200253"/>
    <s v="Compressor engines"/>
    <n v="3.8620000000000001"/>
    <n v="3.859"/>
    <n v="9.6639999999999997"/>
    <n v="0"/>
    <n v="0"/>
    <x v="21"/>
  </r>
  <r>
    <s v="WYDEQ Permitted Sources"/>
    <s v="56"/>
    <x v="2"/>
    <s v="20200253"/>
    <s v="Compressor engines"/>
    <n v="3.8620000000000001"/>
    <n v="3.859"/>
    <n v="9.6639999999999997"/>
    <n v="0"/>
    <n v="0"/>
    <x v="21"/>
  </r>
  <r>
    <s v="WYDEQ Permitted Sources"/>
    <s v="56"/>
    <x v="2"/>
    <s v="20200253"/>
    <s v="Compressor engines"/>
    <n v="3.8620000000000001"/>
    <n v="3.859"/>
    <n v="9.6639999999999997"/>
    <n v="0"/>
    <n v="0"/>
    <x v="21"/>
  </r>
  <r>
    <s v="WYDEQ Permitted Sources"/>
    <s v="56"/>
    <x v="2"/>
    <s v="20200253"/>
    <s v="Compressor engines"/>
    <n v="3.8620000000000001"/>
    <n v="3.859"/>
    <n v="9.6639999999999997"/>
    <n v="0"/>
    <n v="0"/>
    <x v="21"/>
  </r>
  <r>
    <s v="WYDEQ Permitted Sources"/>
    <s v="56"/>
    <x v="2"/>
    <s v="20200253"/>
    <s v="Compressor engines"/>
    <n v="3.8620000000000001"/>
    <n v="3.859"/>
    <n v="9.6639999999999997"/>
    <n v="0"/>
    <n v="0"/>
    <x v="21"/>
  </r>
  <r>
    <s v="WYDEQ Permitted Sources"/>
    <s v="56"/>
    <x v="2"/>
    <s v="20200253"/>
    <s v="Compressor engines"/>
    <n v="3.8620000000000001"/>
    <n v="3.859"/>
    <n v="9.6639999999999997"/>
    <n v="0"/>
    <n v="0"/>
    <x v="21"/>
  </r>
  <r>
    <s v="WYDEQ Permitted Sources"/>
    <s v="56"/>
    <x v="2"/>
    <s v="20200253"/>
    <s v="Compressor engines"/>
    <n v="3.8620000000000001"/>
    <n v="3.859"/>
    <n v="9.663999999999999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4"/>
    <s v="Compressor engines"/>
    <n v="5.117"/>
    <n v="5.117"/>
    <n v="2.5579999999999998"/>
    <n v="0"/>
    <n v="0"/>
    <x v="21"/>
  </r>
  <r>
    <s v="WYDEQ Permitted Sources"/>
    <s v="56"/>
    <x v="2"/>
    <s v="20200253"/>
    <s v="Compressor engines"/>
    <n v="4.0570000000000004"/>
    <n v="4.0570000000000004"/>
    <n v="8.11"/>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3"/>
    <s v="Compressor engines"/>
    <n v="3.8620000000000001"/>
    <n v="3.8620000000000001"/>
    <n v="9.657"/>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3.8620000000000001"/>
    <n v="1.1579999999999999"/>
    <n v="1.9"/>
    <n v="0"/>
    <n v="0"/>
    <x v="21"/>
  </r>
  <r>
    <s v="WYDEQ Permitted Sources"/>
    <s v="56"/>
    <x v="2"/>
    <s v="20200254"/>
    <s v="Compressor engines"/>
    <n v="3.8620000000000001"/>
    <n v="1.1579999999999999"/>
    <n v="1.9"/>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6000000000001"/>
    <n v="3.859"/>
    <n v="0"/>
    <n v="0"/>
    <x v="21"/>
  </r>
  <r>
    <s v="WYDEQ Permitted Sources"/>
    <s v="56"/>
    <x v="2"/>
    <s v="20200253"/>
    <s v="Compressor engines"/>
    <n v="3.8620000000000001"/>
    <n v="11.576000000000001"/>
    <n v="3.859"/>
    <n v="0"/>
    <n v="0"/>
    <x v="21"/>
  </r>
  <r>
    <s v="WYDEQ Permitted Sources"/>
    <s v="56"/>
    <x v="2"/>
    <s v="20200253"/>
    <s v="Compressor engines"/>
    <n v="3.8620000000000001"/>
    <n v="11.576000000000001"/>
    <n v="3.859"/>
    <n v="0"/>
    <n v="0"/>
    <x v="21"/>
  </r>
  <r>
    <s v="WYDEQ Permitted Sources"/>
    <s v="56"/>
    <x v="2"/>
    <s v="20200253"/>
    <s v="Compressor engines"/>
    <n v="3.8620000000000001"/>
    <n v="11.576000000000001"/>
    <n v="3.859"/>
    <n v="0"/>
    <n v="0"/>
    <x v="21"/>
  </r>
  <r>
    <s v="WYDEQ Permitted Sources"/>
    <s v="56"/>
    <x v="2"/>
    <s v="20200253"/>
    <s v="Compressor engines"/>
    <n v="3.8620000000000001"/>
    <n v="11.576000000000001"/>
    <n v="3.859"/>
    <n v="0"/>
    <n v="0"/>
    <x v="21"/>
  </r>
  <r>
    <s v="WYDEQ Permitted Sources"/>
    <s v="56"/>
    <x v="2"/>
    <s v="20200253"/>
    <s v="Compressor engines"/>
    <n v="3.8620000000000001"/>
    <n v="11.576000000000001"/>
    <n v="3.859"/>
    <n v="0"/>
    <n v="0"/>
    <x v="21"/>
  </r>
  <r>
    <s v="WYDEQ Permitted Sources"/>
    <s v="56"/>
    <x v="2"/>
    <s v="20200253"/>
    <s v="Compressor engines"/>
    <n v="3.8620000000000001"/>
    <n v="11.576000000000001"/>
    <n v="3.859"/>
    <n v="0"/>
    <n v="0"/>
    <x v="21"/>
  </r>
  <r>
    <s v="WYDEQ Permitted Sources"/>
    <s v="56"/>
    <x v="2"/>
    <s v="20200253"/>
    <s v="Compressor engines"/>
    <n v="3.8620000000000001"/>
    <n v="11.576000000000001"/>
    <n v="3.859"/>
    <n v="0"/>
    <n v="0"/>
    <x v="21"/>
  </r>
  <r>
    <s v="WYDEQ Permitted Sources"/>
    <s v="56"/>
    <x v="2"/>
    <s v="20200253"/>
    <s v="Compressor engines"/>
    <n v="3.8620000000000001"/>
    <n v="11.576000000000001"/>
    <n v="3.859"/>
    <n v="0"/>
    <n v="0"/>
    <x v="21"/>
  </r>
  <r>
    <s v="WYDEQ Permitted Sources"/>
    <s v="56"/>
    <x v="2"/>
    <s v="20200253"/>
    <s v="Compressor engines"/>
    <n v="3.8620000000000001"/>
    <n v="11.576000000000001"/>
    <n v="3.859"/>
    <n v="0"/>
    <n v="0"/>
    <x v="21"/>
  </r>
  <r>
    <s v="WYDEQ Permitted Sources"/>
    <s v="56"/>
    <x v="2"/>
    <s v="20200253"/>
    <s v="Compressor engines"/>
    <n v="7.4"/>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4"/>
    <s v="Compressor engines"/>
    <n v="5.117"/>
    <n v="5.117"/>
    <n v="2.5579999999999998"/>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3"/>
    <s v="Compressor engines"/>
    <n v="16.222999999999999"/>
    <n v="16.581"/>
    <n v="16.581"/>
    <n v="0"/>
    <n v="0"/>
    <x v="21"/>
  </r>
  <r>
    <s v="WYDEQ Permitted Sources"/>
    <s v="56"/>
    <x v="2"/>
    <s v="20200253"/>
    <s v="Compressor engines"/>
    <n v="16.222999999999999"/>
    <n v="16.581"/>
    <n v="16.581"/>
    <n v="0"/>
    <n v="0"/>
    <x v="21"/>
  </r>
  <r>
    <s v="WYDEQ Permitted Sources"/>
    <s v="56"/>
    <x v="2"/>
    <s v="20200254"/>
    <s v="Compressor engines"/>
    <n v="3.9"/>
    <n v="2.9"/>
    <n v="3.9"/>
    <n v="0"/>
    <n v="0"/>
    <x v="21"/>
  </r>
  <r>
    <s v="WYDEQ Permitted Sources"/>
    <s v="56"/>
    <x v="2"/>
    <s v="20200253"/>
    <s v="Compressor engines"/>
    <n v="3.9"/>
    <n v="3.9"/>
    <n v="7.7"/>
    <n v="0"/>
    <n v="0"/>
    <x v="21"/>
  </r>
  <r>
    <s v="WYDEQ Permitted Sources"/>
    <s v="56"/>
    <x v="2"/>
    <s v="20200253"/>
    <s v="Compressor engines"/>
    <n v="3.9"/>
    <n v="3.9"/>
    <n v="7.7"/>
    <n v="0"/>
    <n v="0"/>
    <x v="21"/>
  </r>
  <r>
    <s v="WYDEQ Permitted Sources"/>
    <s v="56"/>
    <x v="2"/>
    <s v="20200254"/>
    <s v="Compressor engines"/>
    <n v="3.9"/>
    <n v="0.7"/>
    <n v="1.9"/>
    <n v="0"/>
    <n v="0"/>
    <x v="21"/>
  </r>
  <r>
    <s v="WYDEQ Permitted Sources"/>
    <s v="56"/>
    <x v="2"/>
    <s v="20200253"/>
    <s v="Compressor engines"/>
    <n v="3.9"/>
    <n v="3.9"/>
    <n v="7.7"/>
    <n v="0"/>
    <n v="0"/>
    <x v="21"/>
  </r>
  <r>
    <s v="WYDEQ Permitted Sources"/>
    <s v="56"/>
    <x v="2"/>
    <s v="20200253"/>
    <s v="Compressor engines"/>
    <n v="3.9"/>
    <n v="3.9"/>
    <n v="7.7"/>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7.4"/>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
    <n v="1.1579999999999999"/>
    <n v="7.7240000000000002"/>
    <n v="0"/>
    <n v="0"/>
    <x v="21"/>
  </r>
  <r>
    <s v="WYDEQ Permitted Sources"/>
    <s v="56"/>
    <x v="2"/>
    <s v="20200253"/>
    <s v="Compressor engines"/>
    <n v="3.7160000000000002"/>
    <n v="1"/>
    <n v="7.4"/>
    <n v="0"/>
    <n v="0"/>
    <x v="21"/>
  </r>
  <r>
    <s v="WYDEQ Permitted Sources"/>
    <s v="56"/>
    <x v="2"/>
    <s v="20200254"/>
    <s v="Compressor engines"/>
    <n v="3.7160000000000002"/>
    <n v="1"/>
    <n v="1.9"/>
    <n v="0"/>
    <n v="0"/>
    <x v="21"/>
  </r>
  <r>
    <s v="WYDEQ Permitted Sources"/>
    <s v="56"/>
    <x v="2"/>
    <s v="20200253"/>
    <s v="Compressor engines"/>
    <n v="3.7160000000000002"/>
    <n v="1"/>
    <n v="7.4"/>
    <n v="0"/>
    <n v="0"/>
    <x v="21"/>
  </r>
  <r>
    <s v="WYDEQ Permitted Sources"/>
    <s v="56"/>
    <x v="2"/>
    <s v="20200253"/>
    <s v="Compressor engines"/>
    <n v="3.7160000000000002"/>
    <n v="1"/>
    <n v="7.4"/>
    <n v="0"/>
    <n v="0"/>
    <x v="21"/>
  </r>
  <r>
    <s v="WYDEQ Permitted Sources"/>
    <s v="56"/>
    <x v="2"/>
    <s v="20200253"/>
    <s v="Compressor engines"/>
    <n v="3.7160000000000002"/>
    <n v="0"/>
    <n v="0"/>
    <n v="0"/>
    <n v="0"/>
    <x v="21"/>
  </r>
  <r>
    <s v="WYDEQ Permitted Sources"/>
    <s v="56"/>
    <x v="2"/>
    <s v="20200253"/>
    <s v="Compressor engines"/>
    <n v="3.7160000000000002"/>
    <n v="0"/>
    <n v="0"/>
    <n v="0"/>
    <n v="0"/>
    <x v="21"/>
  </r>
  <r>
    <s v="WYDEQ Permitted Sources"/>
    <s v="56"/>
    <x v="2"/>
    <s v="20200253"/>
    <s v="Compressor engines"/>
    <n v="3.7160000000000002"/>
    <n v="0"/>
    <n v="0"/>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3.8620000000000001"/>
    <n v="1.1579999999999999"/>
    <n v="7.7240000000000002"/>
    <n v="0"/>
    <n v="0"/>
    <x v="21"/>
  </r>
  <r>
    <s v="WYDEQ Permitted Sources"/>
    <s v="56"/>
    <x v="2"/>
    <s v="20200253"/>
    <s v="Compressor engines"/>
    <n v="16.222999999999999"/>
    <n v="4.867"/>
    <n v="32.442999999999998"/>
    <n v="0"/>
    <n v="0"/>
    <x v="21"/>
  </r>
  <r>
    <s v="WYDEQ Permitted Sources"/>
    <s v="56"/>
    <x v="2"/>
    <s v="20200253"/>
    <s v="Compressor engines"/>
    <n v="14.287000000000001"/>
    <n v="14.287000000000001"/>
    <n v="21.413"/>
    <n v="0"/>
    <n v="0"/>
    <x v="21"/>
  </r>
  <r>
    <s v="WYDEQ Permitted Sources"/>
    <s v="56"/>
    <x v="2"/>
    <s v="20200253"/>
    <s v="Compressor engines"/>
    <n v="14.287000000000001"/>
    <n v="14.287000000000001"/>
    <n v="21.413"/>
    <n v="0"/>
    <n v="0"/>
    <x v="21"/>
  </r>
  <r>
    <s v="WYDEQ Permitted Sources"/>
    <s v="56"/>
    <x v="2"/>
    <s v="20200253"/>
    <s v="Compressor engines"/>
    <n v="16.222999999999999"/>
    <n v="16.234000000000002"/>
    <n v="21.1"/>
    <n v="0"/>
    <n v="0"/>
    <x v="21"/>
  </r>
  <r>
    <s v="WYDEQ Permitted Sources"/>
    <s v="56"/>
    <x v="2"/>
    <s v="20200253"/>
    <s v="Compressor engines"/>
    <n v="16.222999999999999"/>
    <n v="16.234000000000002"/>
    <n v="21.1"/>
    <n v="0"/>
    <n v="0"/>
    <x v="21"/>
  </r>
  <r>
    <s v="WYDEQ Permitted Sources"/>
    <s v="56"/>
    <x v="2"/>
    <s v="20200253"/>
    <s v="Compressor engines"/>
    <n v="16.222999999999999"/>
    <n v="16.234000000000002"/>
    <n v="21.1"/>
    <n v="0"/>
    <n v="0"/>
    <x v="21"/>
  </r>
  <r>
    <s v="WYDEQ Permitted Sources"/>
    <s v="56"/>
    <x v="2"/>
    <s v="20200253"/>
    <s v="Compressor engines"/>
    <n v="16.222999999999999"/>
    <n v="16.234000000000002"/>
    <n v="21.1"/>
    <n v="0"/>
    <n v="0"/>
    <x v="21"/>
  </r>
  <r>
    <s v="WYDEQ Permitted Sources"/>
    <s v="56"/>
    <x v="2"/>
    <s v="20200253"/>
    <s v="Compressor engines"/>
    <n v="16.222999999999999"/>
    <n v="16.234000000000002"/>
    <n v="21.1"/>
    <n v="0"/>
    <n v="0"/>
    <x v="21"/>
  </r>
  <r>
    <s v="WYDEQ Permitted Sources"/>
    <s v="56"/>
    <x v="2"/>
    <s v="20200253"/>
    <s v="Compressor engines"/>
    <n v="16.222999999999999"/>
    <n v="16.234000000000002"/>
    <n v="21.1"/>
    <n v="0"/>
    <n v="0"/>
    <x v="21"/>
  </r>
  <r>
    <s v="WYDEQ Permitted Sources"/>
    <s v="56"/>
    <x v="2"/>
    <s v="20200253"/>
    <s v="Compressor engines"/>
    <n v="16.222999999999999"/>
    <n v="16.234000000000002"/>
    <n v="21.1"/>
    <n v="0"/>
    <n v="0"/>
    <x v="21"/>
  </r>
  <r>
    <s v="WYDEQ Permitted Sources"/>
    <s v="56"/>
    <x v="2"/>
    <s v="20200253"/>
    <s v="Compressor engines"/>
    <n v="16.222999999999999"/>
    <n v="16.234000000000002"/>
    <n v="21.1"/>
    <n v="0"/>
    <n v="0"/>
    <x v="21"/>
  </r>
  <r>
    <s v="WYDEQ Permitted Sources"/>
    <s v="56"/>
    <x v="2"/>
    <s v="20200253"/>
    <s v="Compressor engines"/>
    <n v="3.8620000000000001"/>
    <n v="3.859"/>
    <n v="7.7169999999999996"/>
    <n v="0"/>
    <n v="0"/>
    <x v="21"/>
  </r>
  <r>
    <s v="WYDEQ Permitted Sources"/>
    <s v="56"/>
    <x v="2"/>
    <s v="20200253"/>
    <s v="Compressor engines"/>
    <n v="3.8620000000000001"/>
    <n v="3.859"/>
    <n v="7.7169999999999996"/>
    <n v="0"/>
    <n v="0"/>
    <x v="21"/>
  </r>
  <r>
    <s v="WYDEQ Permitted Sources"/>
    <s v="56"/>
    <x v="2"/>
    <s v="20200253"/>
    <s v="Compressor engines"/>
    <n v="3.8620000000000001"/>
    <n v="3.859"/>
    <n v="7.7169999999999996"/>
    <n v="0"/>
    <n v="0"/>
    <x v="21"/>
  </r>
  <r>
    <s v="WYDEQ Permitted Sources"/>
    <s v="56"/>
    <x v="2"/>
    <s v="20200253"/>
    <s v="Compressor engines"/>
    <n v="3.8620000000000001"/>
    <n v="3.859"/>
    <n v="7.7169999999999996"/>
    <n v="0"/>
    <n v="0"/>
    <x v="21"/>
  </r>
  <r>
    <s v="WYDEQ Permitted Sources"/>
    <s v="56"/>
    <x v="2"/>
    <s v="20200254"/>
    <s v="Compressor engines"/>
    <n v="19.408000000000001"/>
    <n v="0"/>
    <n v="0"/>
    <n v="0"/>
    <n v="0"/>
    <x v="21"/>
  </r>
  <r>
    <s v="WYDEQ Permitted Sources"/>
    <s v="56"/>
    <x v="2"/>
    <s v="20200254"/>
    <s v="Compressor engines"/>
    <n v="19.408000000000001"/>
    <n v="0"/>
    <n v="0"/>
    <n v="0"/>
    <n v="0"/>
    <x v="21"/>
  </r>
  <r>
    <s v="WYDEQ Permitted Sources"/>
    <s v="56"/>
    <x v="2"/>
    <s v="20200254"/>
    <s v="Compressor engines"/>
    <n v="19.408000000000001"/>
    <n v="0"/>
    <n v="0"/>
    <n v="0"/>
    <n v="0"/>
    <x v="21"/>
  </r>
  <r>
    <s v="WYDEQ Permitted Sources"/>
    <s v="56"/>
    <x v="2"/>
    <s v="20200254"/>
    <s v="Compressor engines"/>
    <n v="5.6559999999999997"/>
    <n v="0"/>
    <n v="0"/>
    <n v="0"/>
    <n v="0"/>
    <x v="21"/>
  </r>
  <r>
    <s v="WYDEQ Permitted Sources"/>
    <s v="56"/>
    <x v="2"/>
    <s v="20200254"/>
    <s v="Compressor engines"/>
    <n v="5.6559999999999997"/>
    <n v="0"/>
    <n v="0"/>
    <n v="0"/>
    <n v="0"/>
    <x v="21"/>
  </r>
  <r>
    <s v="WYDEQ Permitted Sources"/>
    <s v="56"/>
    <x v="2"/>
    <s v="20200254"/>
    <s v="Compressor engines"/>
    <n v="5.6559999999999997"/>
    <n v="0"/>
    <n v="0"/>
    <n v="0"/>
    <n v="0"/>
    <x v="21"/>
  </r>
  <r>
    <s v="WYDEQ Permitted Sources"/>
    <s v="56"/>
    <x v="2"/>
    <s v="20200253"/>
    <s v="Compressor engines"/>
    <n v="3.8620000000000001"/>
    <n v="3.859"/>
    <n v="5.7949999999999999"/>
    <n v="0"/>
    <n v="0"/>
    <x v="21"/>
  </r>
  <r>
    <s v="WYDEQ Permitted Sources"/>
    <s v="56"/>
    <x v="2"/>
    <s v="20200253"/>
    <s v="Compressor engines"/>
    <n v="3.8620000000000001"/>
    <n v="3.859"/>
    <n v="5.7949999999999999"/>
    <n v="0"/>
    <n v="0"/>
    <x v="21"/>
  </r>
  <r>
    <s v="WYDEQ Permitted Sources"/>
    <s v="56"/>
    <x v="2"/>
    <s v="20200253"/>
    <s v="Compressor engines"/>
    <n v="3.8620000000000001"/>
    <n v="3.859"/>
    <n v="5.7949999999999999"/>
    <n v="0"/>
    <n v="0"/>
    <x v="21"/>
  </r>
  <r>
    <s v="WYDEQ Permitted Sources"/>
    <s v="56"/>
    <x v="2"/>
    <s v="20200254"/>
    <s v="Compressor engines"/>
    <n v="5.6559999999999997"/>
    <n v="0"/>
    <n v="0"/>
    <n v="0"/>
    <n v="0"/>
    <x v="21"/>
  </r>
  <r>
    <s v="WYDEQ Permitted Sources"/>
    <s v="56"/>
    <x v="2"/>
    <s v="20200253"/>
    <s v="Compressor engines"/>
    <n v="3.8620000000000001"/>
    <n v="3.859"/>
    <n v="5.7700000000000005"/>
    <n v="0"/>
    <n v="0"/>
    <x v="21"/>
  </r>
  <r>
    <s v="WYDEQ Permitted Sources"/>
    <s v="56"/>
    <x v="2"/>
    <s v="20200253"/>
    <s v="Compressor engines"/>
    <n v="3.8620000000000001"/>
    <n v="3.859"/>
    <n v="5.7700000000000005"/>
    <n v="0"/>
    <n v="0"/>
    <x v="21"/>
  </r>
  <r>
    <s v="WYDEQ Permitted Sources"/>
    <s v="56"/>
    <x v="2"/>
    <s v="20200253"/>
    <s v="Compressor engines"/>
    <n v="7.4"/>
    <n v="0.9"/>
    <n v="7.4"/>
    <n v="0"/>
    <n v="0"/>
    <x v="21"/>
  </r>
  <r>
    <s v="WYDEQ Permitted Sources"/>
    <s v="56"/>
    <x v="2"/>
    <s v="20200253"/>
    <s v="Compressor engines"/>
    <n v="7.4"/>
    <n v="1.2"/>
    <n v="7.4"/>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3"/>
    <s v="Compressor engines"/>
    <n v="16.222999999999999"/>
    <n v="8.1"/>
    <n v="16.234000000000002"/>
    <n v="0"/>
    <n v="0"/>
    <x v="21"/>
  </r>
  <r>
    <s v="WYDEQ Permitted Sources"/>
    <s v="56"/>
    <x v="2"/>
    <s v="20200253"/>
    <s v="Compressor engines"/>
    <n v="16.222999999999999"/>
    <n v="8.1"/>
    <n v="16.234000000000002"/>
    <n v="0"/>
    <n v="0"/>
    <x v="21"/>
  </r>
  <r>
    <s v="WYDEQ Permitted Sources"/>
    <s v="56"/>
    <x v="2"/>
    <s v="20200253"/>
    <s v="Compressor engines"/>
    <n v="16.222999999999999"/>
    <n v="8.1"/>
    <n v="16.234000000000002"/>
    <n v="0"/>
    <n v="0"/>
    <x v="21"/>
  </r>
  <r>
    <s v="WYDEQ Permitted Sources"/>
    <s v="56"/>
    <x v="2"/>
    <s v="20200253"/>
    <s v="Compressor engines"/>
    <n v="16.222999999999999"/>
    <n v="8.1"/>
    <n v="16.234000000000002"/>
    <n v="0"/>
    <n v="0"/>
    <x v="21"/>
  </r>
  <r>
    <s v="WYDEQ Permitted Sources"/>
    <s v="56"/>
    <x v="2"/>
    <s v="20200253"/>
    <s v="Compressor engines"/>
    <n v="16.222999999999999"/>
    <n v="8.1"/>
    <n v="16.234000000000002"/>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3"/>
    <s v="Compressor engines"/>
    <n v="4.0570000000000004"/>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4"/>
    <s v="Compressor engines"/>
    <n v="5.0999999999999996"/>
    <n v="2.1"/>
    <n v="9"/>
    <n v="0"/>
    <n v="0"/>
    <x v="21"/>
  </r>
  <r>
    <s v="WYDEQ Permitted Sources"/>
    <s v="56"/>
    <x v="2"/>
    <s v="20200253"/>
    <s v="Compressor engines"/>
    <n v="3.9"/>
    <n v="1.9"/>
    <n v="7.7"/>
    <n v="0"/>
    <n v="0"/>
    <x v="21"/>
  </r>
  <r>
    <s v="WYDEQ Permitted Sources"/>
    <s v="56"/>
    <x v="2"/>
    <s v="20200254"/>
    <s v="Compressor engines"/>
    <n v="3.9"/>
    <n v="3.9"/>
    <n v="1.9"/>
    <n v="0"/>
    <n v="0"/>
    <x v="21"/>
  </r>
  <r>
    <s v="WYDEQ Permitted Sources"/>
    <s v="56"/>
    <x v="2"/>
    <s v="20200254"/>
    <s v="Compressor engines"/>
    <n v="5.0999999999999996"/>
    <n v="2.1"/>
    <n v="9"/>
    <n v="0"/>
    <n v="0"/>
    <x v="21"/>
  </r>
  <r>
    <s v="WYDEQ Permitted Sources"/>
    <s v="56"/>
    <x v="2"/>
    <s v="20200254"/>
    <s v="Compressor engines"/>
    <n v="5.0999999999999996"/>
    <n v="2.1"/>
    <n v="9"/>
    <n v="0"/>
    <n v="0"/>
    <x v="21"/>
  </r>
  <r>
    <s v="WYDEQ Permitted Sources"/>
    <s v="56"/>
    <x v="2"/>
    <s v="20200253"/>
    <s v="Compressor engines"/>
    <n v="3.9"/>
    <n v="3.9"/>
    <n v="7.7"/>
    <n v="0"/>
    <n v="0"/>
    <x v="21"/>
  </r>
  <r>
    <s v="WYDEQ Permitted Sources"/>
    <s v="56"/>
    <x v="2"/>
    <s v="20200253"/>
    <s v="Compressor engines"/>
    <n v="3.9"/>
    <n v="3.9"/>
    <n v="7.7"/>
    <n v="0"/>
    <n v="0"/>
    <x v="21"/>
  </r>
  <r>
    <s v="WYDEQ Permitted Sources"/>
    <s v="56"/>
    <x v="2"/>
    <s v="20200253"/>
    <s v="Compressor engines"/>
    <n v="16.2"/>
    <n v="16.2"/>
    <n v="22.7"/>
    <n v="0"/>
    <n v="0"/>
    <x v="21"/>
  </r>
  <r>
    <s v="WYDEQ Permitted Sources"/>
    <s v="56"/>
    <x v="2"/>
    <s v="20200253"/>
    <s v="Compressor engines"/>
    <n v="3.9"/>
    <n v="3.9"/>
    <n v="7.7"/>
    <n v="0"/>
    <n v="0"/>
    <x v="21"/>
  </r>
  <r>
    <s v="WYDEQ Permitted Sources"/>
    <s v="56"/>
    <x v="2"/>
    <s v="20200253"/>
    <s v="Compressor engines"/>
    <n v="3.9"/>
    <n v="3.9"/>
    <n v="7.7"/>
    <n v="0"/>
    <n v="0"/>
    <x v="21"/>
  </r>
  <r>
    <s v="WYDEQ Permitted Sources"/>
    <s v="56"/>
    <x v="2"/>
    <s v="20200253"/>
    <s v="Compressor engines"/>
    <n v="3.9"/>
    <n v="3.9"/>
    <n v="7.7"/>
    <n v="0"/>
    <n v="0"/>
    <x v="21"/>
  </r>
  <r>
    <s v="WYDEQ Permitted Sources"/>
    <s v="56"/>
    <x v="2"/>
    <s v="20200253"/>
    <s v="Compressor engines"/>
    <n v="3.9"/>
    <n v="3.9"/>
    <n v="7.7"/>
    <n v="0"/>
    <n v="0"/>
    <x v="21"/>
  </r>
  <r>
    <s v="WYDEQ Permitted Sources"/>
    <s v="56"/>
    <x v="2"/>
    <s v="20200253"/>
    <s v="Compressor engines"/>
    <n v="3.9"/>
    <n v="3.9"/>
    <n v="7.7"/>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700000000000005"/>
    <n v="5.6559999999999997"/>
    <n v="2.8159999999999998"/>
    <n v="0"/>
    <n v="0"/>
    <x v="21"/>
  </r>
  <r>
    <s v="WYDEQ Permitted Sources"/>
    <s v="56"/>
    <x v="2"/>
    <s v="20200254"/>
    <s v="Compressor engines"/>
    <n v="5.7700000000000005"/>
    <n v="5.6559999999999997"/>
    <n v="2.8159999999999998"/>
    <n v="0"/>
    <n v="0"/>
    <x v="21"/>
  </r>
  <r>
    <s v="WYDEQ Permitted Sources"/>
    <s v="56"/>
    <x v="2"/>
    <s v="20200254"/>
    <s v="Compressor engines"/>
    <n v="5.7700000000000005"/>
    <n v="5.6559999999999997"/>
    <n v="2.8159999999999998"/>
    <n v="0"/>
    <n v="0"/>
    <x v="21"/>
  </r>
  <r>
    <s v="WYDEQ Permitted Sources"/>
    <s v="56"/>
    <x v="2"/>
    <s v="20200254"/>
    <s v="Compressor engines"/>
    <n v="5.6559999999999997"/>
    <n v="5.6559999999999997"/>
    <n v="2.83"/>
    <n v="0"/>
    <n v="0"/>
    <x v="21"/>
  </r>
  <r>
    <s v="WYDEQ Permitted Sources"/>
    <s v="56"/>
    <x v="2"/>
    <s v="20200254"/>
    <s v="Compressor engines"/>
    <n v="5.6559999999999997"/>
    <n v="5.6559999999999997"/>
    <n v="2.83"/>
    <n v="0"/>
    <n v="0"/>
    <x v="21"/>
  </r>
  <r>
    <s v="WYDEQ Permitted Sources"/>
    <s v="56"/>
    <x v="2"/>
    <s v="20200254"/>
    <s v="Compressor engines"/>
    <n v="5.6559999999999997"/>
    <n v="5.6559999999999997"/>
    <n v="2.83"/>
    <n v="0"/>
    <n v="0"/>
    <x v="21"/>
  </r>
  <r>
    <s v="WYDEQ Permitted Sources"/>
    <s v="56"/>
    <x v="2"/>
    <s v="20200254"/>
    <s v="Compressor engines"/>
    <n v="5.6559999999999997"/>
    <n v="5.6559999999999997"/>
    <n v="2.83"/>
    <n v="0"/>
    <n v="0"/>
    <x v="21"/>
  </r>
  <r>
    <s v="WYDEQ Permitted Sources"/>
    <s v="56"/>
    <x v="2"/>
    <s v="20200253"/>
    <s v="Compressor engines"/>
    <n v="3.8620000000000001"/>
    <n v="3.8620000000000001"/>
    <n v="7.7240000000000002"/>
    <n v="0"/>
    <n v="0"/>
    <x v="21"/>
  </r>
  <r>
    <s v="WYDEQ Permitted Sources"/>
    <s v="56"/>
    <x v="2"/>
    <s v="20200253"/>
    <s v="Compressor engines"/>
    <n v="3.8620000000000001"/>
    <n v="3.8620000000000001"/>
    <n v="7.7240000000000002"/>
    <n v="0"/>
    <n v="0"/>
    <x v="21"/>
  </r>
  <r>
    <s v="WYDEQ Permitted Sources"/>
    <s v="56"/>
    <x v="2"/>
    <s v="20200254"/>
    <s v="Compressor engines"/>
    <n v="5.0999999999999996"/>
    <n v="5.0999999999999996"/>
    <n v="2.6"/>
    <n v="0"/>
    <n v="0"/>
    <x v="21"/>
  </r>
  <r>
    <s v="WYDEQ Permitted Sources"/>
    <s v="56"/>
    <x v="2"/>
    <s v="20200254"/>
    <s v="Compressor engines"/>
    <n v="5.0999999999999996"/>
    <n v="5.0999999999999996"/>
    <n v="2.6"/>
    <n v="0"/>
    <n v="0"/>
    <x v="21"/>
  </r>
  <r>
    <s v="WYDEQ Permitted Sources"/>
    <s v="56"/>
    <x v="2"/>
    <s v="20200254"/>
    <s v="Compressor engines"/>
    <n v="5.670166806377277"/>
    <n v="5.7"/>
    <n v="2.8"/>
    <n v="0"/>
    <n v="0"/>
    <x v="21"/>
  </r>
  <r>
    <s v="WYDEQ Permitted Sources"/>
    <s v="56"/>
    <x v="2"/>
    <s v="20200254"/>
    <s v="Compressor engines"/>
    <n v="5.670166806377277"/>
    <n v="5.7"/>
    <n v="2.8"/>
    <n v="0"/>
    <n v="0"/>
    <x v="21"/>
  </r>
  <r>
    <s v="WYDEQ Permitted Sources"/>
    <s v="56"/>
    <x v="2"/>
    <s v="20200254"/>
    <s v="Compressor engines"/>
    <n v="5.670166806377277"/>
    <n v="5.7"/>
    <n v="2.8"/>
    <n v="0"/>
    <n v="0"/>
    <x v="21"/>
  </r>
  <r>
    <s v="WYDEQ Permitted Sources"/>
    <s v="56"/>
    <x v="2"/>
    <s v="20200254"/>
    <s v="Compressor engines"/>
    <n v="5.670166806377277"/>
    <n v="5.7"/>
    <n v="2.8"/>
    <n v="0"/>
    <n v="0"/>
    <x v="21"/>
  </r>
  <r>
    <s v="WYDEQ Permitted Sources"/>
    <s v="56"/>
    <x v="2"/>
    <s v="20200253"/>
    <s v="Compressor engines"/>
    <n v="1.8"/>
    <n v="0.9"/>
    <n v="1.8"/>
    <n v="0"/>
    <n v="0"/>
    <x v="21"/>
  </r>
  <r>
    <s v="WYDEQ Permitted Sources"/>
    <s v="56"/>
    <x v="2"/>
    <s v="20200253"/>
    <s v="Compressor engines"/>
    <n v="3.6709999999999998"/>
    <n v="3.6709999999999998"/>
    <n v="7.3380000000000001"/>
    <n v="0"/>
    <n v="0"/>
    <x v="21"/>
  </r>
  <r>
    <s v="WYDEQ Permitted Sources"/>
    <s v="56"/>
    <x v="2"/>
    <s v="20200253"/>
    <s v="Compressor engines"/>
    <n v="3.6709999999999998"/>
    <n v="3.6709999999999998"/>
    <n v="7.3380000000000001"/>
    <n v="0"/>
    <n v="0"/>
    <x v="21"/>
  </r>
  <r>
    <s v="WYDEQ Permitted Sources"/>
    <s v="56"/>
    <x v="2"/>
    <s v="20200253"/>
    <s v="Compressor engines"/>
    <n v="3.8620000000000001"/>
    <n v="1.1579999999999999"/>
    <n v="7.7240000000000002"/>
    <n v="0"/>
    <n v="0"/>
    <x v="21"/>
  </r>
  <r>
    <s v="WYDEQ Permitted Sources"/>
    <s v="56"/>
    <x v="2"/>
    <s v="20200252"/>
    <s v="Compressor engines"/>
    <n v="0"/>
    <n v="0"/>
    <n v="0"/>
    <n v="0"/>
    <n v="0"/>
    <x v="21"/>
  </r>
  <r>
    <s v="WYDEQ Permitted Sources"/>
    <s v="56"/>
    <x v="2"/>
    <s v="20200253"/>
    <s v="Compressor engines"/>
    <n v="16.217100001546058"/>
    <n v="8.1"/>
    <n v="26"/>
    <n v="0"/>
    <n v="0"/>
    <x v="21"/>
  </r>
  <r>
    <s v="WYDEQ Permitted Sources"/>
    <s v="56"/>
    <x v="2"/>
    <s v="20200253"/>
    <s v="Compressor engines"/>
    <n v="16.217100001546058"/>
    <n v="8.1"/>
    <n v="26"/>
    <n v="0"/>
    <n v="0"/>
    <x v="21"/>
  </r>
  <r>
    <s v="WYDEQ Permitted Sources"/>
    <s v="56"/>
    <x v="2"/>
    <s v="20200253"/>
    <s v="Compressor engines"/>
    <n v="16.217100001546058"/>
    <n v="8.1"/>
    <n v="26"/>
    <n v="0"/>
    <n v="0"/>
    <x v="21"/>
  </r>
  <r>
    <s v="WYDEQ Permitted Sources"/>
    <s v="56"/>
    <x v="2"/>
    <s v="20200253"/>
    <s v="Compressor engines"/>
    <n v="16.217100001546058"/>
    <n v="8.1"/>
    <n v="26"/>
    <n v="0"/>
    <n v="0"/>
    <x v="21"/>
  </r>
  <r>
    <s v="WYDEQ Permitted Sources"/>
    <s v="56"/>
    <x v="2"/>
    <s v="20200253"/>
    <s v="Compressor engines"/>
    <n v="11.4"/>
    <n v="11.4"/>
    <n v="26"/>
    <n v="0"/>
    <n v="0"/>
    <x v="21"/>
  </r>
  <r>
    <s v="WYDEQ Permitted Sources"/>
    <s v="56"/>
    <x v="2"/>
    <s v="20200253"/>
    <s v="Compressor engines"/>
    <n v="0.88098300028988596"/>
    <n v="0.5"/>
    <n v="1.5"/>
    <n v="0"/>
    <n v="0"/>
    <x v="21"/>
  </r>
  <r>
    <s v="WYDEQ Permitted Sources"/>
    <s v="56"/>
    <x v="2"/>
    <s v="20200253"/>
    <s v="Compressor engines"/>
    <n v="3.6709999999999998"/>
    <n v="0"/>
    <n v="0"/>
    <n v="0"/>
    <n v="0"/>
    <x v="21"/>
  </r>
  <r>
    <s v="WYDEQ Permitted Sources"/>
    <s v="56"/>
    <x v="2"/>
    <s v="20200253"/>
    <s v="Compressor engines"/>
    <n v="3.8620000000000001"/>
    <n v="1.1579999999999999"/>
    <n v="7.7240000000000002"/>
    <n v="0"/>
    <n v="0"/>
    <x v="21"/>
  </r>
  <r>
    <s v="WYDEQ Permitted Sources"/>
    <s v="56"/>
    <x v="2"/>
    <s v="20200252"/>
    <s v="Compressor engines"/>
    <n v="0"/>
    <n v="0"/>
    <n v="0"/>
    <n v="0"/>
    <n v="0"/>
    <x v="21"/>
  </r>
  <r>
    <s v="WYDEQ Permitted Sources"/>
    <s v="56"/>
    <x v="2"/>
    <s v="20200254"/>
    <s v="Compressor engines"/>
    <n v="19.399999999999999"/>
    <n v="13"/>
    <n v="6.5"/>
    <n v="0"/>
    <n v="0"/>
    <x v="21"/>
  </r>
  <r>
    <s v="WYDEQ Permitted Sources"/>
    <s v="56"/>
    <x v="2"/>
    <s v="20200254"/>
    <s v="Compressor engines"/>
    <n v="6.2"/>
    <n v="6.2"/>
    <n v="3.1"/>
    <n v="0"/>
    <n v="0"/>
    <x v="21"/>
  </r>
  <r>
    <s v="WYDEQ Permitted Sources"/>
    <s v="56"/>
    <x v="2"/>
    <s v="20200253"/>
    <s v="Compressor engines"/>
    <n v="0.9"/>
    <n v="0.9"/>
    <n v="1.8"/>
    <n v="0"/>
    <n v="0"/>
    <x v="21"/>
  </r>
  <r>
    <s v="WYDEQ Permitted Sources"/>
    <s v="56"/>
    <x v="2"/>
    <s v="20200253"/>
    <s v="Compressor engines"/>
    <n v="0.9"/>
    <n v="0.9"/>
    <n v="1.8"/>
    <n v="0"/>
    <n v="0"/>
    <x v="21"/>
  </r>
  <r>
    <s v="WYDEQ Permitted Sources"/>
    <s v="56"/>
    <x v="2"/>
    <s v="20200254"/>
    <s v="Compressor engines"/>
    <n v="11.731999999999999"/>
    <n v="2.9"/>
    <n v="5.86"/>
    <n v="0"/>
    <n v="0"/>
    <x v="21"/>
  </r>
  <r>
    <s v="WYDEQ Permitted Sources"/>
    <s v="56"/>
    <x v="2"/>
    <s v="20200254"/>
    <s v="Compressor engines"/>
    <n v="11.731999999999999"/>
    <n v="2.9"/>
    <n v="5.86"/>
    <n v="0"/>
    <n v="0"/>
    <x v="21"/>
  </r>
  <r>
    <s v="WYDEQ Permitted Sources"/>
    <s v="56"/>
    <x v="2"/>
    <s v="20200254"/>
    <s v="Compressor engines"/>
    <n v="5.117"/>
    <n v="1.3"/>
    <n v="2.6"/>
    <n v="0"/>
    <n v="0"/>
    <x v="21"/>
  </r>
  <r>
    <s v="WYDEQ Permitted Sources"/>
    <s v="56"/>
    <x v="2"/>
    <s v="20200254"/>
    <s v="Compressor engines"/>
    <n v="5.117"/>
    <n v="1.3"/>
    <n v="2.6"/>
    <n v="0"/>
    <n v="0"/>
    <x v="21"/>
  </r>
  <r>
    <s v="WYDEQ Permitted Sources"/>
    <s v="56"/>
    <x v="2"/>
    <s v="20200254"/>
    <s v="Compressor engines"/>
    <n v="5.117"/>
    <n v="1.3"/>
    <n v="2.6"/>
    <n v="0"/>
    <n v="0"/>
    <x v="21"/>
  </r>
  <r>
    <s v="WYDEQ Permitted Sources"/>
    <s v="56"/>
    <x v="2"/>
    <s v="20200254"/>
    <s v="Compressor engines"/>
    <n v="5.117"/>
    <n v="1.3"/>
    <n v="2.6"/>
    <n v="0"/>
    <n v="0"/>
    <x v="21"/>
  </r>
  <r>
    <s v="WYDEQ Permitted Sources"/>
    <s v="56"/>
    <x v="2"/>
    <s v="20200254"/>
    <s v="Compressor engines"/>
    <n v="19.399999999999999"/>
    <n v="13"/>
    <n v="6.5"/>
    <n v="0"/>
    <n v="0"/>
    <x v="21"/>
  </r>
  <r>
    <s v="WYDEQ Permitted Sources"/>
    <s v="56"/>
    <x v="2"/>
    <s v="20200254"/>
    <s v="Compressor engines"/>
    <n v="5.9"/>
    <n v="5.9"/>
    <n v="2.9"/>
    <n v="0"/>
    <n v="0"/>
    <x v="21"/>
  </r>
  <r>
    <s v="WYDEQ Permitted Sources"/>
    <s v="56"/>
    <x v="2"/>
    <s v="20200254"/>
    <s v="Compressor engines"/>
    <n v="18.600000000000001"/>
    <n v="12.4"/>
    <n v="6.2"/>
    <n v="0"/>
    <n v="0"/>
    <x v="21"/>
  </r>
  <r>
    <s v="WYDEQ Permitted Sources"/>
    <s v="56"/>
    <x v="2"/>
    <s v="20200254"/>
    <s v="Compressor engines"/>
    <n v="18.600000000000001"/>
    <n v="12.4"/>
    <n v="6.2"/>
    <n v="0"/>
    <n v="0"/>
    <x v="21"/>
  </r>
  <r>
    <s v="WYDEQ Permitted Sources"/>
    <s v="56"/>
    <x v="2"/>
    <s v="20200254"/>
    <s v="Compressor engines"/>
    <n v="18.600000000000001"/>
    <n v="12.4"/>
    <n v="6.2"/>
    <n v="0"/>
    <n v="0"/>
    <x v="21"/>
  </r>
  <r>
    <s v="WYDEQ Permitted Sources"/>
    <s v="56"/>
    <x v="2"/>
    <s v="20200254"/>
    <s v="Compressor engines"/>
    <n v="5.9"/>
    <n v="5.9"/>
    <n v="2.9"/>
    <n v="0"/>
    <n v="0"/>
    <x v="21"/>
  </r>
  <r>
    <s v="WYDEQ Permitted Sources"/>
    <s v="56"/>
    <x v="2"/>
    <s v="20200254"/>
    <s v="Compressor engines"/>
    <n v="4.0999999999999996"/>
    <n v="4.0999999999999996"/>
    <n v="2"/>
    <n v="0"/>
    <n v="0"/>
    <x v="21"/>
  </r>
  <r>
    <s v="WYDEQ Permitted Sources"/>
    <s v="56"/>
    <x v="2"/>
    <s v="20200254"/>
    <s v="Compressor engines"/>
    <n v="4.0999999999999996"/>
    <n v="4.0999999999999996"/>
    <n v="2"/>
    <n v="0"/>
    <n v="0"/>
    <x v="21"/>
  </r>
  <r>
    <s v="WYDEQ Permitted Sources"/>
    <s v="56"/>
    <x v="2"/>
    <s v="20200254"/>
    <s v="Compressor engines"/>
    <n v="18.600000000000001"/>
    <n v="12.4"/>
    <n v="6.2"/>
    <n v="0"/>
    <n v="0"/>
    <x v="21"/>
  </r>
  <r>
    <s v="WYDEQ Permitted Sources"/>
    <s v="56"/>
    <x v="2"/>
    <s v="20200254"/>
    <s v="Compressor engines"/>
    <n v="5.9"/>
    <n v="5.9"/>
    <n v="2.9"/>
    <n v="0"/>
    <n v="0"/>
    <x v="21"/>
  </r>
  <r>
    <s v="WYDEQ Permitted Sources"/>
    <s v="56"/>
    <x v="2"/>
    <s v="20200254"/>
    <s v="Compressor engines"/>
    <n v="18.600000000000001"/>
    <n v="12.4"/>
    <n v="6.2"/>
    <n v="0"/>
    <n v="0"/>
    <x v="21"/>
  </r>
  <r>
    <s v="WYDEQ Permitted Sources"/>
    <s v="56"/>
    <x v="2"/>
    <s v="20200254"/>
    <s v="Compressor engines"/>
    <n v="18.600000000000001"/>
    <n v="12.4"/>
    <n v="6.2"/>
    <n v="0"/>
    <n v="0"/>
    <x v="21"/>
  </r>
  <r>
    <s v="WYDEQ Permitted Sources"/>
    <s v="56"/>
    <x v="2"/>
    <s v="20200254"/>
    <s v="Compressor engines"/>
    <n v="5.9"/>
    <n v="5.9"/>
    <n v="2.9"/>
    <n v="0"/>
    <n v="0"/>
    <x v="21"/>
  </r>
  <r>
    <s v="WYDEQ Permitted Sources"/>
    <s v="56"/>
    <x v="2"/>
    <s v="20200254"/>
    <s v="Compressor engines"/>
    <n v="18.600000000000001"/>
    <n v="12.4"/>
    <n v="6.2"/>
    <n v="0"/>
    <n v="0"/>
    <x v="21"/>
  </r>
  <r>
    <s v="WYDEQ Permitted Sources"/>
    <s v="56"/>
    <x v="2"/>
    <s v="20200254"/>
    <s v="Compressor engines"/>
    <n v="18.600000000000001"/>
    <n v="12.4"/>
    <n v="6.2"/>
    <n v="0"/>
    <n v="0"/>
    <x v="21"/>
  </r>
  <r>
    <s v="WYDEQ Permitted Sources"/>
    <s v="56"/>
    <x v="2"/>
    <s v="20200253"/>
    <s v="Compressor engines"/>
    <n v="3.1"/>
    <n v="3.1"/>
    <n v="6.3"/>
    <n v="0"/>
    <n v="0"/>
    <x v="21"/>
  </r>
  <r>
    <s v="WYDEQ Permitted Sources"/>
    <s v="56"/>
    <x v="2"/>
    <s v="20200254"/>
    <s v="Compressor engines"/>
    <n v="19.408000000000001"/>
    <n v="0"/>
    <n v="0"/>
    <n v="0"/>
    <n v="0"/>
    <x v="21"/>
  </r>
  <r>
    <s v="WYDEQ Permitted Sources"/>
    <s v="56"/>
    <x v="2"/>
    <s v="20200254"/>
    <s v="Compressor engines"/>
    <n v="19.408000000000001"/>
    <n v="0"/>
    <n v="0"/>
    <n v="0"/>
    <n v="0"/>
    <x v="21"/>
  </r>
  <r>
    <s v="WYDEQ Permitted Sources"/>
    <s v="56"/>
    <x v="2"/>
    <s v="20200254"/>
    <s v="Compressor engines"/>
    <n v="19.408000000000001"/>
    <n v="0"/>
    <n v="0"/>
    <n v="0"/>
    <n v="0"/>
    <x v="21"/>
  </r>
  <r>
    <s v="WYDEQ Permitted Sources"/>
    <s v="56"/>
    <x v="2"/>
    <s v="20200254"/>
    <s v="Compressor engines"/>
    <n v="19.416689622182133"/>
    <n v="9.1"/>
    <n v="6.5"/>
    <n v="0"/>
    <n v="0"/>
    <x v="21"/>
  </r>
  <r>
    <s v="WYDEQ Permitted Sources"/>
    <s v="56"/>
    <x v="2"/>
    <s v="20200254"/>
    <s v="Compressor engines"/>
    <n v="19.416689622182133"/>
    <n v="9.1"/>
    <n v="6.5"/>
    <n v="0"/>
    <n v="0"/>
    <x v="21"/>
  </r>
  <r>
    <s v="WYDEQ Permitted Sources"/>
    <s v="56"/>
    <x v="2"/>
    <s v="20200254"/>
    <s v="Compressor engines"/>
    <n v="19.416689622182133"/>
    <n v="9.1"/>
    <n v="6.5"/>
    <n v="0"/>
    <n v="0"/>
    <x v="21"/>
  </r>
  <r>
    <s v="WYDEQ Permitted Sources"/>
    <s v="56"/>
    <x v="2"/>
    <s v="20200254"/>
    <s v="Compressor engines"/>
    <n v="19.416689622182133"/>
    <n v="9.1"/>
    <n v="6.5"/>
    <n v="0"/>
    <n v="0"/>
    <x v="21"/>
  </r>
  <r>
    <s v="WYDEQ Permitted Sources"/>
    <s v="56"/>
    <x v="2"/>
    <s v="20200254"/>
    <s v="Compressor engines"/>
    <n v="19.416689622182133"/>
    <n v="12.9"/>
    <n v="6.5"/>
    <n v="0"/>
    <n v="0"/>
    <x v="21"/>
  </r>
  <r>
    <s v="WYDEQ Permitted Sources"/>
    <s v="56"/>
    <x v="2"/>
    <s v="20200254"/>
    <s v="Compressor engines"/>
    <n v="19.416689622182133"/>
    <n v="12.9"/>
    <n v="6.5"/>
    <n v="0"/>
    <n v="0"/>
    <x v="21"/>
  </r>
  <r>
    <s v="WYDEQ Permitted Sources"/>
    <s v="56"/>
    <x v="2"/>
    <s v="20200254"/>
    <s v="Compressor engines"/>
    <n v="19.416689622182133"/>
    <n v="12.9"/>
    <n v="6.5"/>
    <n v="0"/>
    <n v="0"/>
    <x v="21"/>
  </r>
  <r>
    <s v="WYDEQ Permitted Sources"/>
    <s v="56"/>
    <x v="2"/>
    <s v="20200254"/>
    <s v="Compressor engines"/>
    <n v="19.416689622182133"/>
    <n v="12.9"/>
    <n v="6.5"/>
    <n v="0"/>
    <n v="0"/>
    <x v="21"/>
  </r>
  <r>
    <s v="WYDEQ Permitted Sources"/>
    <s v="56"/>
    <x v="2"/>
    <s v="20200254"/>
    <s v="Compressor engines"/>
    <n v="11.73"/>
    <n v="2.93"/>
    <n v="5.87"/>
    <n v="0"/>
    <n v="0"/>
    <x v="21"/>
  </r>
  <r>
    <s v="WYDEQ Permitted Sources"/>
    <s v="56"/>
    <x v="2"/>
    <s v="20200254"/>
    <s v="Compressor engines"/>
    <n v="11.73"/>
    <n v="2.93"/>
    <n v="5.87"/>
    <n v="0"/>
    <n v="0"/>
    <x v="21"/>
  </r>
  <r>
    <s v="WYDEQ Permitted Sources"/>
    <s v="56"/>
    <x v="2"/>
    <s v="20200254"/>
    <s v="Compressor engines"/>
    <n v="5.12"/>
    <n v="1.28"/>
    <n v="2.56"/>
    <n v="0"/>
    <n v="0"/>
    <x v="21"/>
  </r>
  <r>
    <s v="WYDEQ Permitted Sources"/>
    <s v="56"/>
    <x v="2"/>
    <s v="20200254"/>
    <s v="Compressor engines"/>
    <n v="5.12"/>
    <n v="1.28"/>
    <n v="2.56"/>
    <n v="0"/>
    <n v="0"/>
    <x v="21"/>
  </r>
  <r>
    <s v="WYDEQ Permitted Sources"/>
    <s v="56"/>
    <x v="2"/>
    <s v="20200254"/>
    <s v="Compressor engines"/>
    <n v="5.12"/>
    <n v="1.28"/>
    <n v="2.56"/>
    <n v="0"/>
    <n v="0"/>
    <x v="21"/>
  </r>
  <r>
    <s v="WYDEQ Permitted Sources"/>
    <s v="56"/>
    <x v="2"/>
    <s v="20200254"/>
    <s v="Compressor engines"/>
    <n v="11.7"/>
    <n v="2.9"/>
    <n v="5.9"/>
    <n v="0"/>
    <n v="0"/>
    <x v="21"/>
  </r>
  <r>
    <s v="WYDEQ Permitted Sources"/>
    <s v="56"/>
    <x v="2"/>
    <s v="20200254"/>
    <s v="Compressor engines"/>
    <n v="16.7"/>
    <n v="2.8"/>
    <n v="5.6"/>
    <n v="0"/>
    <n v="0"/>
    <x v="21"/>
  </r>
  <r>
    <s v="WYDEQ Permitted Sources"/>
    <s v="56"/>
    <x v="2"/>
    <s v="20200254"/>
    <s v="Compressor engines"/>
    <n v="5.0999999999999996"/>
    <n v="1.3"/>
    <n v="2.6"/>
    <n v="0"/>
    <n v="0"/>
    <x v="21"/>
  </r>
  <r>
    <s v="WYDEQ Permitted Sources"/>
    <s v="56"/>
    <x v="2"/>
    <s v="20200254"/>
    <s v="Compressor engines"/>
    <n v="18.3"/>
    <n v="6.1"/>
    <n v="6.1"/>
    <n v="0"/>
    <n v="0"/>
    <x v="21"/>
  </r>
  <r>
    <s v="WYDEQ Permitted Sources"/>
    <s v="56"/>
    <x v="2"/>
    <s v="20200254"/>
    <s v="Compressor engines"/>
    <n v="19.399999999999999"/>
    <n v="6.5"/>
    <n v="6.5"/>
    <n v="0"/>
    <n v="0"/>
    <x v="21"/>
  </r>
  <r>
    <s v="WYDEQ Permitted Sources"/>
    <s v="56"/>
    <x v="2"/>
    <s v="20200254"/>
    <s v="Compressor engines"/>
    <n v="19.399999999999999"/>
    <n v="6.5"/>
    <n v="6.5"/>
    <n v="0"/>
    <n v="0"/>
    <x v="21"/>
  </r>
  <r>
    <s v="WYDEQ Permitted Sources"/>
    <s v="56"/>
    <x v="2"/>
    <s v="20200253"/>
    <s v="Compressor engines"/>
    <n v="11.731999999999999"/>
    <n v="1.4"/>
    <n v="5.8680000000000003"/>
    <n v="0"/>
    <n v="0"/>
    <x v="21"/>
  </r>
  <r>
    <s v="WYDEQ Permitted Sources"/>
    <s v="56"/>
    <x v="2"/>
    <s v="20200253"/>
    <s v="Compressor engines"/>
    <n v="11.731999999999999"/>
    <n v="1.4"/>
    <n v="5.8680000000000003"/>
    <n v="0"/>
    <n v="0"/>
    <x v="21"/>
  </r>
  <r>
    <s v="WYDEQ Permitted Sources"/>
    <s v="56"/>
    <x v="2"/>
    <s v="20200253"/>
    <s v="Compressor engines"/>
    <n v="11.731999999999999"/>
    <n v="1.4"/>
    <n v="5.8680000000000003"/>
    <n v="0"/>
    <n v="0"/>
    <x v="21"/>
  </r>
  <r>
    <s v="WYDEQ Permitted Sources"/>
    <s v="56"/>
    <x v="2"/>
    <s v="20200254"/>
    <s v="Compressor engines"/>
    <n v="5.0999999999999996"/>
    <n v="1.3"/>
    <n v="2.6"/>
    <n v="0"/>
    <n v="0"/>
    <x v="21"/>
  </r>
  <r>
    <s v="WYDEQ Permitted Sources"/>
    <s v="56"/>
    <x v="2"/>
    <s v="20200254"/>
    <s v="Compressor engines"/>
    <n v="5.0999999999999996"/>
    <n v="5.0999999999999996"/>
    <n v="2.6"/>
    <n v="0"/>
    <n v="0"/>
    <x v="21"/>
  </r>
  <r>
    <s v="WYDEQ Permitted Sources"/>
    <s v="56"/>
    <x v="2"/>
    <s v="20200254"/>
    <s v="Compressor engines"/>
    <n v="5.0999999999999996"/>
    <n v="5.0999999999999996"/>
    <n v="2.6"/>
    <n v="0"/>
    <n v="0"/>
    <x v="21"/>
  </r>
  <r>
    <s v="WYDEQ Permitted Sources"/>
    <s v="56"/>
    <x v="2"/>
    <s v="20200254"/>
    <s v="Compressor engines"/>
    <n v="11.7"/>
    <n v="2.9"/>
    <n v="5.9"/>
    <n v="0"/>
    <n v="0"/>
    <x v="21"/>
  </r>
  <r>
    <s v="WYDEQ Permitted Sources"/>
    <s v="56"/>
    <x v="2"/>
    <s v="20200254"/>
    <s v="Compressor engines"/>
    <n v="11.7"/>
    <n v="2.9"/>
    <n v="5.9"/>
    <n v="0"/>
    <n v="0"/>
    <x v="21"/>
  </r>
  <r>
    <s v="WYDEQ Permitted Sources"/>
    <s v="56"/>
    <x v="2"/>
    <s v="20200254"/>
    <s v="Compressor engines"/>
    <n v="5.0999999999999996"/>
    <n v="1.3"/>
    <n v="2.6"/>
    <n v="0"/>
    <n v="0"/>
    <x v="21"/>
  </r>
  <r>
    <s v="WYDEQ Permitted Sources"/>
    <s v="56"/>
    <x v="2"/>
    <s v="20200254"/>
    <s v="Compressor engines"/>
    <n v="5.0999999999999996"/>
    <n v="1.3"/>
    <n v="2.6"/>
    <n v="0"/>
    <n v="0"/>
    <x v="21"/>
  </r>
  <r>
    <s v="WYDEQ Permitted Sources"/>
    <s v="56"/>
    <x v="2"/>
    <s v="20200254"/>
    <s v="Compressor engines"/>
    <n v="5.0999999999999996"/>
    <n v="1.3"/>
    <n v="2.6"/>
    <n v="0"/>
    <n v="0"/>
    <x v="21"/>
  </r>
  <r>
    <s v="WYDEQ Permitted Sources"/>
    <s v="56"/>
    <x v="2"/>
    <s v="20200254"/>
    <s v="Compressor engines"/>
    <n v="6.1571749983360604"/>
    <n v="4.3"/>
    <n v="3.1"/>
    <n v="0"/>
    <n v="0"/>
    <x v="21"/>
  </r>
  <r>
    <s v="WYDEQ Permitted Sources"/>
    <s v="56"/>
    <x v="2"/>
    <s v="20200254"/>
    <s v="Compressor engines"/>
    <n v="6.1571749983360604"/>
    <n v="4.3"/>
    <n v="3.1"/>
    <n v="0"/>
    <n v="0"/>
    <x v="21"/>
  </r>
  <r>
    <s v="WYDEQ Permitted Sources"/>
    <s v="56"/>
    <x v="2"/>
    <s v="20200254"/>
    <s v="Compressor engines"/>
    <n v="6.1571749983360604"/>
    <n v="4.3"/>
    <n v="3.1"/>
    <n v="0"/>
    <n v="0"/>
    <x v="21"/>
  </r>
  <r>
    <s v="WYDEQ Permitted Sources"/>
    <s v="56"/>
    <x v="2"/>
    <s v="20200254"/>
    <s v="Compressor engines"/>
    <n v="6.1571749983360604"/>
    <n v="4.3"/>
    <n v="3.1"/>
    <n v="0"/>
    <n v="0"/>
    <x v="21"/>
  </r>
  <r>
    <s v="WYDEQ Permitted Sources"/>
    <s v="56"/>
    <x v="2"/>
    <s v="20200254"/>
    <s v="Compressor engines"/>
    <n v="6.1571749983360604"/>
    <n v="4.3"/>
    <n v="3.1"/>
    <n v="0"/>
    <n v="0"/>
    <x v="21"/>
  </r>
  <r>
    <s v="WYDEQ Permitted Sources"/>
    <s v="56"/>
    <x v="2"/>
    <s v="20200254"/>
    <s v="Compressor engines"/>
    <n v="6.1571749983360604"/>
    <n v="4.3"/>
    <n v="3.1"/>
    <n v="0"/>
    <n v="0"/>
    <x v="21"/>
  </r>
  <r>
    <s v="WYDEQ Permitted Sources"/>
    <s v="56"/>
    <x v="2"/>
    <s v="31000228"/>
    <s v="Dehydrator"/>
    <n v="0.5"/>
    <n v="0"/>
    <n v="0.4"/>
    <n v="0"/>
    <n v="0"/>
    <x v="20"/>
  </r>
  <r>
    <s v="WYDEQ Permitted Sources"/>
    <s v="56"/>
    <x v="2"/>
    <s v="31000227"/>
    <s v="Dehydrator"/>
    <n v="0.5"/>
    <n v="0"/>
    <n v="0.4"/>
    <n v="0"/>
    <n v="0"/>
    <x v="20"/>
  </r>
  <r>
    <s v="WYDEQ Permitted Sources"/>
    <s v="56"/>
    <x v="2"/>
    <s v="20200254"/>
    <s v="Compressor engines"/>
    <n v="11.7"/>
    <n v="2.9"/>
    <n v="5.9"/>
    <n v="0"/>
    <n v="0"/>
    <x v="21"/>
  </r>
  <r>
    <s v="WYDEQ Permitted Sources"/>
    <s v="56"/>
    <x v="2"/>
    <s v="20200254"/>
    <s v="Compressor engines"/>
    <n v="11.7"/>
    <n v="2.9"/>
    <n v="5.9"/>
    <n v="0"/>
    <n v="0"/>
    <x v="21"/>
  </r>
  <r>
    <s v="WYDEQ Permitted Sources"/>
    <s v="56"/>
    <x v="2"/>
    <s v="20200254"/>
    <s v="Compressor engines"/>
    <n v="5.0999999999999996"/>
    <n v="1.3"/>
    <n v="2.6"/>
    <n v="0"/>
    <n v="0"/>
    <x v="21"/>
  </r>
  <r>
    <s v="WYDEQ Permitted Sources"/>
    <s v="56"/>
    <x v="2"/>
    <s v="20200254"/>
    <s v="Compressor engines"/>
    <n v="5.0999999999999996"/>
    <n v="1.3"/>
    <n v="2.6"/>
    <n v="0"/>
    <n v="0"/>
    <x v="21"/>
  </r>
  <r>
    <s v="WYDEQ Permitted Sources"/>
    <s v="56"/>
    <x v="2"/>
    <s v="20200254"/>
    <s v="Compressor engines"/>
    <n v="5.0999999999999996"/>
    <n v="1.3"/>
    <n v="2.6"/>
    <n v="0"/>
    <n v="0"/>
    <x v="21"/>
  </r>
  <r>
    <s v="WYDEQ Permitted Sources"/>
    <s v="56"/>
    <x v="2"/>
    <s v="20200253"/>
    <s v="Compressor engines"/>
    <n v="0.9"/>
    <n v="0.1"/>
    <n v="0.9"/>
    <n v="0"/>
    <n v="0"/>
    <x v="21"/>
  </r>
  <r>
    <s v="WYDEQ Permitted Sources"/>
    <s v="56"/>
    <x v="2"/>
    <s v="31000299"/>
    <s v="Other Not Classified"/>
    <n v="0.1"/>
    <n v="0"/>
    <n v="0.1"/>
    <n v="0"/>
    <n v="0"/>
    <x v="25"/>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00000000000003"/>
    <n v="1.28"/>
    <n v="2.56"/>
    <n v="0"/>
    <n v="0"/>
    <x v="21"/>
  </r>
  <r>
    <s v="WYDEQ Permitted Sources"/>
    <s v="56"/>
    <x v="2"/>
    <s v="20200254"/>
    <s v="Compressor engines"/>
    <n v="5.12"/>
    <n v="1.28"/>
    <n v="2.56"/>
    <n v="0"/>
    <n v="0"/>
    <x v="21"/>
  </r>
  <r>
    <s v="WYDEQ Permitted Sources"/>
    <s v="56"/>
    <x v="2"/>
    <s v="20200254"/>
    <s v="Compressor engines"/>
    <n v="5.12"/>
    <n v="1.28"/>
    <n v="2.56"/>
    <n v="0"/>
    <n v="0"/>
    <x v="21"/>
  </r>
  <r>
    <s v="WYDEQ Permitted Sources"/>
    <s v="56"/>
    <x v="2"/>
    <s v="20200254"/>
    <s v="Compressor engines"/>
    <n v="5.12"/>
    <n v="1.28"/>
    <n v="2.56"/>
    <n v="0"/>
    <n v="0"/>
    <x v="21"/>
  </r>
  <r>
    <s v="WYDEQ Permitted Sources"/>
    <s v="56"/>
    <x v="2"/>
    <s v="20200254"/>
    <s v="Compressor engines"/>
    <n v="5.12"/>
    <n v="1.28"/>
    <n v="2.56"/>
    <n v="0"/>
    <n v="0"/>
    <x v="21"/>
  </r>
  <r>
    <s v="WYDEQ Permitted Sources"/>
    <s v="56"/>
    <x v="2"/>
    <s v="20200254"/>
    <s v="Compressor engines"/>
    <n v="5.12"/>
    <n v="1.28"/>
    <n v="2.56"/>
    <n v="0"/>
    <n v="0"/>
    <x v="21"/>
  </r>
  <r>
    <s v="WYDEQ Permitted Sources"/>
    <s v="56"/>
    <x v="2"/>
    <s v="20200253"/>
    <s v="Compressor engines"/>
    <n v="3.9308518350959045"/>
    <n v="1"/>
    <n v="7.8"/>
    <n v="0"/>
    <n v="0"/>
    <x v="21"/>
  </r>
  <r>
    <s v="WYDEQ Permitted Sources"/>
    <s v="56"/>
    <x v="2"/>
    <s v="20200254"/>
    <s v="Compressor engines"/>
    <n v="6.1571749983360604"/>
    <n v="6.2"/>
    <n v="3.1"/>
    <n v="0"/>
    <n v="0"/>
    <x v="21"/>
  </r>
  <r>
    <s v="WYDEQ Permitted Sources"/>
    <s v="56"/>
    <x v="2"/>
    <s v="20200254"/>
    <s v="Compressor engines"/>
    <n v="6.1571749983360604"/>
    <n v="6.2"/>
    <n v="3.1"/>
    <n v="0"/>
    <n v="0"/>
    <x v="21"/>
  </r>
  <r>
    <s v="WYDEQ Permitted Sources"/>
    <s v="56"/>
    <x v="2"/>
    <s v="39900601"/>
    <s v="Process Heaters"/>
    <n v="0.10435889827688241"/>
    <n v="0"/>
    <n v="0.1"/>
    <n v="0"/>
    <n v="0"/>
    <x v="5"/>
  </r>
  <r>
    <s v="WYDEQ Permitted Sources"/>
    <s v="56"/>
    <x v="2"/>
    <s v="20200253"/>
    <s v="Compressor engines"/>
    <n v="14"/>
    <n v="8.5"/>
    <n v="31.1"/>
    <n v="0"/>
    <n v="0"/>
    <x v="21"/>
  </r>
  <r>
    <s v="WYDEQ Permitted Sources"/>
    <s v="56"/>
    <x v="2"/>
    <s v="20200253"/>
    <s v="Compressor engines"/>
    <n v="14"/>
    <n v="8.5"/>
    <n v="31.1"/>
    <n v="0"/>
    <n v="0"/>
    <x v="21"/>
  </r>
  <r>
    <s v="WYDEQ Permitted Sources"/>
    <s v="56"/>
    <x v="2"/>
    <s v="20200253"/>
    <s v="Compressor engines"/>
    <n v="14"/>
    <n v="8.5"/>
    <n v="31.1"/>
    <n v="0"/>
    <n v="0"/>
    <x v="21"/>
  </r>
  <r>
    <s v="WYDEQ Permitted Sources"/>
    <s v="56"/>
    <x v="2"/>
    <s v="20200253"/>
    <s v="Compressor engines"/>
    <n v="10.5"/>
    <n v="6.25"/>
    <n v="23.33"/>
    <n v="0"/>
    <n v="0"/>
    <x v="21"/>
  </r>
  <r>
    <s v="WYDEQ Permitted Sources"/>
    <s v="56"/>
    <x v="2"/>
    <s v="20200253"/>
    <s v="Compressor engines"/>
    <n v="10.5"/>
    <n v="6.25"/>
    <n v="23.33"/>
    <n v="0"/>
    <n v="0"/>
    <x v="21"/>
  </r>
  <r>
    <s v="WYDEQ Permitted Sources"/>
    <s v="56"/>
    <x v="2"/>
    <s v="20200253"/>
    <s v="Compressor engines"/>
    <n v="10.5"/>
    <n v="6.25"/>
    <n v="23.33"/>
    <n v="0"/>
    <n v="0"/>
    <x v="21"/>
  </r>
  <r>
    <s v="WYDEQ Permitted Sources"/>
    <s v="56"/>
    <x v="2"/>
    <s v="20200253"/>
    <s v="Compressor engines"/>
    <n v="10.5"/>
    <n v="6.25"/>
    <n v="23.33"/>
    <n v="0"/>
    <n v="0"/>
    <x v="21"/>
  </r>
  <r>
    <s v="WYDEQ Permitted Sources"/>
    <s v="56"/>
    <x v="2"/>
    <s v="20200253"/>
    <s v="Compressor engines"/>
    <n v="14"/>
    <n v="8.5"/>
    <n v="31.1"/>
    <n v="0"/>
    <n v="0"/>
    <x v="21"/>
  </r>
  <r>
    <s v="WYDEQ Permitted Sources"/>
    <s v="56"/>
    <x v="2"/>
    <s v="20200253"/>
    <s v="Compressor engines"/>
    <n v="14"/>
    <n v="8.5"/>
    <n v="31.1"/>
    <n v="0"/>
    <n v="0"/>
    <x v="21"/>
  </r>
  <r>
    <s v="WYDEQ Permitted Sources"/>
    <s v="56"/>
    <x v="2"/>
    <s v="20200253"/>
    <s v="Compressor engines"/>
    <n v="14"/>
    <n v="8.5"/>
    <n v="31.1"/>
    <n v="0"/>
    <n v="0"/>
    <x v="21"/>
  </r>
  <r>
    <s v="WYDEQ Permitted Sources"/>
    <s v="56"/>
    <x v="2"/>
    <s v="20200253"/>
    <s v="Compressor engines"/>
    <n v="14"/>
    <n v="8.5"/>
    <n v="31.1"/>
    <n v="0"/>
    <n v="0"/>
    <x v="21"/>
  </r>
  <r>
    <s v="WYDEQ Permitted Sources"/>
    <s v="56"/>
    <x v="2"/>
    <s v="20200253"/>
    <s v="Compressor engines"/>
    <n v="14"/>
    <n v="8.5"/>
    <n v="31.1"/>
    <n v="0"/>
    <n v="0"/>
    <x v="21"/>
  </r>
  <r>
    <s v="WYDEQ Permitted Sources"/>
    <s v="56"/>
    <x v="2"/>
    <s v="20200201"/>
    <s v="Compressor engines"/>
    <n v="7.7240000000000002"/>
    <n v="0"/>
    <n v="0"/>
    <n v="0"/>
    <n v="0"/>
    <x v="21"/>
  </r>
  <r>
    <s v="WYDEQ Permitted Sources"/>
    <s v="56"/>
    <x v="2"/>
    <s v="20200201"/>
    <s v="Compressor engines"/>
    <n v="7.7240000000000002"/>
    <n v="0"/>
    <n v="0"/>
    <n v="0"/>
    <n v="0"/>
    <x v="21"/>
  </r>
  <r>
    <s v="WYDEQ Permitted Sources"/>
    <s v="56"/>
    <x v="2"/>
    <s v="20200253"/>
    <s v="Compressor engines"/>
    <n v="2.2000000000000002"/>
    <n v="1.8"/>
    <n v="2.2000000000000002"/>
    <n v="0"/>
    <n v="0"/>
    <x v="21"/>
  </r>
  <r>
    <s v="WYDEQ Permitted Sources"/>
    <s v="56"/>
    <x v="2"/>
    <s v="20200253"/>
    <s v="Compressor engines"/>
    <n v="0.7"/>
    <n v="0.2"/>
    <n v="0.7"/>
    <n v="0"/>
    <n v="0"/>
    <x v="21"/>
  </r>
  <r>
    <s v="WYDEQ Permitted Sources"/>
    <s v="56"/>
    <x v="2"/>
    <s v="20200253"/>
    <s v="Compressor engines"/>
    <n v="6.8"/>
    <n v="6.8"/>
    <n v="13.5"/>
    <n v="0"/>
    <n v="0"/>
    <x v="21"/>
  </r>
  <r>
    <s v="WYDEQ Permitted Sources"/>
    <s v="56"/>
    <x v="2"/>
    <s v="20200253"/>
    <s v="Compressor engines"/>
    <n v="6.8"/>
    <n v="6.8"/>
    <n v="13.5"/>
    <n v="0"/>
    <n v="0"/>
    <x v="21"/>
  </r>
  <r>
    <s v="WYDEQ Permitted Sources"/>
    <s v="56"/>
    <x v="2"/>
    <s v="20200253"/>
    <s v="Compressor engines"/>
    <n v="6.758"/>
    <n v="6.758"/>
    <n v="13.52"/>
    <n v="0"/>
    <n v="0"/>
    <x v="21"/>
  </r>
  <r>
    <s v="WYDEQ Permitted Sources"/>
    <s v="56"/>
    <x v="2"/>
    <s v="20200253"/>
    <s v="Compressor engines"/>
    <n v="1.8"/>
    <n v="1.8"/>
    <n v="1.8"/>
    <n v="0"/>
    <n v="0"/>
    <x v="21"/>
  </r>
  <r>
    <s v="WYDEQ Permitted Sources"/>
    <s v="56"/>
    <x v="2"/>
    <s v="20200253"/>
    <s v="Compressor engines"/>
    <n v="0.3"/>
    <n v="0.3"/>
    <n v="0.3"/>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3"/>
    <s v="Compressor engines"/>
    <n v="16.222999999999999"/>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01"/>
    <s v="Compressor engines"/>
    <n v="1.8839999999999999"/>
    <n v="1.883"/>
    <n v="1.883"/>
    <n v="0"/>
    <n v="0"/>
    <x v="21"/>
  </r>
  <r>
    <s v="WYDEQ Permitted Sources"/>
    <s v="56"/>
    <x v="2"/>
    <s v="20200253"/>
    <s v="Compressor engines"/>
    <n v="104.682"/>
    <n v="0"/>
    <n v="197.53800000000001"/>
    <n v="0"/>
    <n v="0"/>
    <x v="21"/>
  </r>
  <r>
    <s v="WYDEQ Permitted Sources"/>
    <s v="56"/>
    <x v="2"/>
    <s v="20200253"/>
    <s v="Compressor engines"/>
    <n v="104.682"/>
    <n v="0"/>
    <n v="197.53800000000001"/>
    <n v="0"/>
    <n v="0"/>
    <x v="21"/>
  </r>
  <r>
    <s v="WYDEQ Permitted Sources"/>
    <s v="56"/>
    <x v="2"/>
    <s v="31000302"/>
    <s v="Dehydrator"/>
    <n v="1.0074000000000001"/>
    <n v="0"/>
    <n v="0"/>
    <n v="0"/>
    <n v="0"/>
    <x v="20"/>
  </r>
  <r>
    <s v="WYDEQ Permitted Sources"/>
    <s v="56"/>
    <x v="2"/>
    <s v="31000302"/>
    <s v="Dehydrator"/>
    <n v="1.0074000000000001"/>
    <n v="0"/>
    <n v="0"/>
    <n v="0"/>
    <n v="0"/>
    <x v="20"/>
  </r>
  <r>
    <s v="WYDEQ Permitted Sources"/>
    <s v="56"/>
    <x v="2"/>
    <s v="31000299"/>
    <s v="Other Not Classified"/>
    <n v="0"/>
    <n v="0"/>
    <n v="0"/>
    <n v="0"/>
    <n v="0"/>
    <x v="25"/>
  </r>
  <r>
    <s v="WYDEQ Permitted Sources"/>
    <s v="56"/>
    <x v="2"/>
    <s v="20200253"/>
    <s v="Compressor engines"/>
    <n v="0"/>
    <n v="0"/>
    <n v="0"/>
    <n v="0"/>
    <n v="0"/>
    <x v="21"/>
  </r>
  <r>
    <s v="WYDEQ Permitted Sources"/>
    <s v="56"/>
    <x v="2"/>
    <s v="20200253"/>
    <s v="Compressor engines"/>
    <n v="0"/>
    <n v="0"/>
    <n v="0"/>
    <n v="0"/>
    <n v="0"/>
    <x v="21"/>
  </r>
  <r>
    <s v="WYDEQ Permitted Sources"/>
    <s v="56"/>
    <x v="2"/>
    <s v="31000220"/>
    <s v="Fugitives"/>
    <n v="0"/>
    <n v="0"/>
    <n v="0"/>
    <n v="0"/>
    <n v="0"/>
    <x v="4"/>
  </r>
  <r>
    <s v="WYDEQ Permitted Sources"/>
    <s v="56"/>
    <x v="2"/>
    <s v="31000220"/>
    <s v="Fugitives"/>
    <n v="0"/>
    <n v="0"/>
    <n v="0"/>
    <n v="0"/>
    <n v="0"/>
    <x v="4"/>
  </r>
  <r>
    <s v="WYDEQ Permitted Sources"/>
    <s v="56"/>
    <x v="2"/>
    <s v="20200201"/>
    <s v="Compressor engines"/>
    <n v="8.4749999999999996"/>
    <n v="0"/>
    <n v="0"/>
    <n v="0"/>
    <n v="0"/>
    <x v="21"/>
  </r>
  <r>
    <s v="WYDEQ Permitted Sources"/>
    <s v="56"/>
    <x v="2"/>
    <s v="20200201"/>
    <s v="Compressor engines"/>
    <n v="8.4749999999999996"/>
    <n v="0"/>
    <n v="0"/>
    <n v="0"/>
    <n v="0"/>
    <x v="21"/>
  </r>
  <r>
    <s v="WYDEQ Permitted Sources"/>
    <s v="56"/>
    <x v="2"/>
    <s v="31000228"/>
    <s v="Dehydrator"/>
    <n v="0.5"/>
    <n v="0"/>
    <n v="0.1"/>
    <n v="0"/>
    <n v="0"/>
    <x v="20"/>
  </r>
  <r>
    <s v="WYDEQ Permitted Sources"/>
    <s v="56"/>
    <x v="2"/>
    <s v="40400312"/>
    <s v="Permitted Tank Losses"/>
    <n v="0.9"/>
    <n v="1.7"/>
    <n v="0.2"/>
    <n v="0"/>
    <n v="0"/>
    <x v="12"/>
  </r>
  <r>
    <s v="WYDEQ Permitted Sources"/>
    <s v="56"/>
    <x v="2"/>
    <s v="31000228"/>
    <s v="Dehydrator"/>
    <n v="0.5"/>
    <n v="0"/>
    <n v="0.1"/>
    <n v="0"/>
    <n v="0"/>
    <x v="20"/>
  </r>
  <r>
    <s v="WYDEQ Permitted Sources"/>
    <s v="56"/>
    <x v="2"/>
    <s v="40400312"/>
    <s v="Permitted Tank Losses"/>
    <n v="1.9"/>
    <n v="4.3"/>
    <n v="0.5"/>
    <n v="0"/>
    <n v="0"/>
    <x v="12"/>
  </r>
  <r>
    <s v="WYDEQ Permitted Sources"/>
    <s v="56"/>
    <x v="2"/>
    <s v="20200254"/>
    <s v="Compressor engines"/>
    <n v="18.626999999999999"/>
    <n v="4.9669999999999996"/>
    <n v="6.2089999999999996"/>
    <n v="0"/>
    <n v="0"/>
    <x v="21"/>
  </r>
  <r>
    <s v="WYDEQ Permitted Sources"/>
    <s v="56"/>
    <x v="2"/>
    <s v="20200254"/>
    <s v="Compressor engines"/>
    <n v="18.626999999999999"/>
    <n v="4.9669999999999996"/>
    <n v="6.2089999999999996"/>
    <n v="0"/>
    <n v="0"/>
    <x v="21"/>
  </r>
  <r>
    <s v="WYDEQ Permitted Sources"/>
    <s v="56"/>
    <x v="2"/>
    <s v="20200253"/>
    <s v="Compressor engines"/>
    <n v="1.1000000000000001"/>
    <n v="0.1"/>
    <n v="1.1000000000000001"/>
    <n v="0"/>
    <n v="0"/>
    <x v="21"/>
  </r>
  <r>
    <s v="WYDEQ Permitted Sources"/>
    <s v="56"/>
    <x v="2"/>
    <s v="20200254"/>
    <s v="Compressor engines"/>
    <n v="19.408000000000001"/>
    <n v="5.1760000000000002"/>
    <n v="6.4690000000000003"/>
    <n v="0"/>
    <n v="0"/>
    <x v="21"/>
  </r>
  <r>
    <s v="WYDEQ Permitted Sources"/>
    <s v="56"/>
    <x v="2"/>
    <s v="20200254"/>
    <s v="Compressor engines"/>
    <n v="19.408000000000001"/>
    <n v="5.1760000000000002"/>
    <n v="6.4690000000000003"/>
    <n v="0"/>
    <n v="0"/>
    <x v="21"/>
  </r>
  <r>
    <s v="WYDEQ Permitted Sources"/>
    <s v="56"/>
    <x v="2"/>
    <s v="20200254"/>
    <s v="Compressor engines"/>
    <n v="19.408000000000001"/>
    <n v="5.1760000000000002"/>
    <n v="6.4690000000000003"/>
    <n v="0"/>
    <n v="0"/>
    <x v="21"/>
  </r>
  <r>
    <s v="WYDEQ Permitted Sources"/>
    <s v="56"/>
    <x v="2"/>
    <s v="20200254"/>
    <s v="Compressor engines"/>
    <n v="19.408000000000001"/>
    <n v="5.1760000000000002"/>
    <n v="6.4690000000000003"/>
    <n v="0"/>
    <n v="0"/>
    <x v="21"/>
  </r>
  <r>
    <s v="WYDEQ Permitted Sources"/>
    <s v="56"/>
    <x v="2"/>
    <s v="20200254"/>
    <s v="Compressor engines"/>
    <n v="19.41"/>
    <n v="5.1760000000000002"/>
    <n v="6.4690000000000003"/>
    <n v="0"/>
    <n v="0"/>
    <x v="21"/>
  </r>
  <r>
    <s v="WYDEQ Permitted Sources"/>
    <s v="56"/>
    <x v="2"/>
    <s v="31000302"/>
    <s v="Dehydrator"/>
    <n v="1"/>
    <n v="0"/>
    <n v="0.3"/>
    <n v="0"/>
    <n v="0"/>
    <x v="20"/>
  </r>
  <r>
    <s v="WYDEQ Permitted Sources"/>
    <s v="56"/>
    <x v="2"/>
    <s v="20200254"/>
    <s v="Compressor engines"/>
    <n v="19.399999999999999"/>
    <n v="5.2"/>
    <n v="6.5"/>
    <n v="0"/>
    <n v="0"/>
    <x v="21"/>
  </r>
  <r>
    <s v="WYDEQ Permitted Sources"/>
    <s v="56"/>
    <x v="2"/>
    <s v="20200254"/>
    <s v="Compressor engines"/>
    <n v="19.399999999999999"/>
    <n v="5.2"/>
    <n v="6.5"/>
    <n v="0"/>
    <n v="0"/>
    <x v="21"/>
  </r>
  <r>
    <s v="WYDEQ Permitted Sources"/>
    <s v="56"/>
    <x v="2"/>
    <s v="20200254"/>
    <s v="Compressor engines"/>
    <n v="19.399999999999999"/>
    <n v="5.2"/>
    <n v="6.5"/>
    <n v="0"/>
    <n v="0"/>
    <x v="21"/>
  </r>
  <r>
    <s v="WYDEQ Permitted Sources"/>
    <s v="56"/>
    <x v="2"/>
    <s v="20200253"/>
    <s v="Compressor engines"/>
    <n v="28.966999999999999"/>
    <n v="14.496"/>
    <n v="28.957000000000001"/>
    <n v="0"/>
    <n v="0"/>
    <x v="21"/>
  </r>
  <r>
    <s v="WYDEQ Permitted Sources"/>
    <s v="56"/>
    <x v="2"/>
    <s v="20200253"/>
    <s v="Compressor engines"/>
    <n v="28.966999999999999"/>
    <n v="14.496"/>
    <n v="28.957000000000001"/>
    <n v="0"/>
    <n v="0"/>
    <x v="21"/>
  </r>
  <r>
    <s v="WYDEQ Permitted Sources"/>
    <s v="56"/>
    <x v="2"/>
    <s v="20200253"/>
    <s v="Compressor engines"/>
    <n v="14.484999999999999"/>
    <n v="14.496"/>
    <n v="28.957000000000001"/>
    <n v="0"/>
    <n v="0"/>
    <x v="21"/>
  </r>
  <r>
    <s v="WYDEQ Permitted Sources"/>
    <s v="56"/>
    <x v="2"/>
    <s v="20200253"/>
    <s v="Compressor engines"/>
    <n v="14.484999999999999"/>
    <n v="14.496"/>
    <n v="28.957000000000001"/>
    <n v="0"/>
    <n v="0"/>
    <x v="21"/>
  </r>
  <r>
    <s v="WYDEQ Permitted Sources"/>
    <s v="56"/>
    <x v="2"/>
    <s v="20200253"/>
    <s v="Compressor engines"/>
    <n v="3.8540000000000001"/>
    <n v="11.576000000000001"/>
    <n v="3.8540000000000001"/>
    <n v="0"/>
    <n v="0"/>
    <x v="21"/>
  </r>
  <r>
    <s v="WYDEQ Permitted Sources"/>
    <s v="56"/>
    <x v="2"/>
    <s v="20200253"/>
    <s v="Compressor engines"/>
    <n v="3.8540000000000001"/>
    <n v="11.576000000000001"/>
    <n v="3.8540000000000001"/>
    <n v="0"/>
    <n v="0"/>
    <x v="21"/>
  </r>
  <r>
    <s v="WYDEQ Permitted Sources"/>
    <s v="56"/>
    <x v="2"/>
    <s v="20200253"/>
    <s v="Compressor engines"/>
    <n v="14.484999999999999"/>
    <n v="0"/>
    <n v="0"/>
    <n v="0"/>
    <n v="0"/>
    <x v="21"/>
  </r>
  <r>
    <s v="WYDEQ Permitted Sources"/>
    <s v="56"/>
    <x v="2"/>
    <s v="20200253"/>
    <s v="Compressor engines"/>
    <n v="3.9"/>
    <n v="3.9"/>
    <n v="7.7"/>
    <n v="0"/>
    <n v="0"/>
    <x v="21"/>
  </r>
  <r>
    <s v="WYDEQ Permitted Sources"/>
    <s v="56"/>
    <x v="2"/>
    <s v="20200252"/>
    <s v="Compressor engines"/>
    <n v="0"/>
    <n v="0"/>
    <n v="0"/>
    <n v="0"/>
    <n v="0"/>
    <x v="21"/>
  </r>
  <r>
    <s v="WYDEQ Permitted Sources"/>
    <s v="56"/>
    <x v="2"/>
    <s v="20200253"/>
    <s v="Compressor engines"/>
    <n v="28.9"/>
    <n v="14.5"/>
    <n v="43.3"/>
    <n v="0"/>
    <n v="0"/>
    <x v="21"/>
  </r>
  <r>
    <s v="WYDEQ Permitted Sources"/>
    <s v="56"/>
    <x v="2"/>
    <s v="20200253"/>
    <s v="Compressor engines"/>
    <n v="28.9"/>
    <n v="14.5"/>
    <n v="43.3"/>
    <n v="0"/>
    <n v="0"/>
    <x v="21"/>
  </r>
  <r>
    <s v="WYDEQ Permitted Sources"/>
    <s v="56"/>
    <x v="2"/>
    <s v="31000302"/>
    <s v="Dehydrator"/>
    <n v="0.3"/>
    <n v="0.1"/>
    <n v="0.1"/>
    <n v="0"/>
    <n v="0"/>
    <x v="20"/>
  </r>
  <r>
    <s v="WYDEQ Permitted Sources"/>
    <s v="56"/>
    <x v="2"/>
    <s v="20200253"/>
    <s v="Compressor engines"/>
    <n v="27.6"/>
    <n v="13.8"/>
    <n v="41.4"/>
    <n v="0"/>
    <n v="0"/>
    <x v="21"/>
  </r>
  <r>
    <s v="WYDEQ Permitted Sources"/>
    <s v="56"/>
    <x v="2"/>
    <s v="20200254"/>
    <s v="Compressor engines"/>
    <n v="13.3"/>
    <n v="8.8000000000000007"/>
    <n v="4.4000000000000004"/>
    <n v="0"/>
    <n v="0"/>
    <x v="21"/>
  </r>
  <r>
    <s v="WYDEQ Permitted Sources"/>
    <s v="56"/>
    <x v="2"/>
    <s v="20200254"/>
    <s v="Compressor engines"/>
    <n v="13.3"/>
    <n v="8.8000000000000007"/>
    <n v="4.4000000000000004"/>
    <n v="0"/>
    <n v="0"/>
    <x v="21"/>
  </r>
  <r>
    <s v="WYDEQ Permitted Sources"/>
    <s v="56"/>
    <x v="2"/>
    <s v="20200254"/>
    <s v="Compressor engines"/>
    <n v="16"/>
    <n v="10.7"/>
    <n v="5.3"/>
    <n v="0"/>
    <n v="0"/>
    <x v="21"/>
  </r>
  <r>
    <s v="WYDEQ Permitted Sources"/>
    <s v="56"/>
    <x v="2"/>
    <s v="20200254"/>
    <s v="Compressor engines"/>
    <n v="16"/>
    <n v="10.7"/>
    <n v="5.3"/>
    <n v="0"/>
    <n v="0"/>
    <x v="21"/>
  </r>
  <r>
    <s v="WYDEQ Permitted Sources"/>
    <s v="56"/>
    <x v="2"/>
    <s v="20200252"/>
    <s v="Compressor engines"/>
    <n v="3.1"/>
    <n v="1.8"/>
    <n v="6.1"/>
    <n v="0"/>
    <n v="0"/>
    <x v="21"/>
  </r>
  <r>
    <s v="WYDEQ Permitted Sources"/>
    <s v="56"/>
    <x v="2"/>
    <s v="20200254"/>
    <s v="Compressor engines"/>
    <n v="5.117"/>
    <n v="0"/>
    <n v="0"/>
    <n v="0"/>
    <n v="0"/>
    <x v="21"/>
  </r>
  <r>
    <s v="WYDEQ Permitted Sources"/>
    <s v="56"/>
    <x v="2"/>
    <s v="20200254"/>
    <s v="Compressor engines"/>
    <n v="5.4"/>
    <n v="3.6"/>
    <n v="12.7"/>
    <n v="0"/>
    <n v="0"/>
    <x v="21"/>
  </r>
  <r>
    <s v="WYDEQ Permitted Sources"/>
    <s v="56"/>
    <x v="2"/>
    <s v="20200254"/>
    <s v="Compressor engines"/>
    <n v="3.6"/>
    <n v="3.6"/>
    <n v="12.7"/>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3"/>
    <s v="Compressor engines"/>
    <n v="16.222999999999999"/>
    <n v="0"/>
    <n v="0"/>
    <n v="0"/>
    <n v="0"/>
    <x v="21"/>
  </r>
  <r>
    <s v="WYDEQ Permitted Sources"/>
    <s v="56"/>
    <x v="2"/>
    <s v="20200253"/>
    <s v="Compressor engines"/>
    <n v="16.222999999999999"/>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6.2"/>
    <n v="6.2"/>
    <n v="3.1"/>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3"/>
    <s v="Compressor engines"/>
    <n v="2"/>
    <n v="2"/>
    <n v="3.9"/>
    <n v="0"/>
    <n v="0"/>
    <x v="21"/>
  </r>
  <r>
    <s v="WYDEQ Permitted Sources"/>
    <s v="56"/>
    <x v="2"/>
    <s v="20200253"/>
    <s v="Compressor engines"/>
    <n v="2"/>
    <n v="2"/>
    <n v="3.9"/>
    <n v="0"/>
    <n v="0"/>
    <x v="21"/>
  </r>
  <r>
    <s v="WYDEQ Permitted Sources"/>
    <s v="56"/>
    <x v="2"/>
    <s v="20200254"/>
    <s v="Compressor engines"/>
    <n v="7.7"/>
    <n v="7.7"/>
    <n v="3.9"/>
    <n v="0"/>
    <n v="0"/>
    <x v="21"/>
  </r>
  <r>
    <s v="WYDEQ Permitted Sources"/>
    <s v="56"/>
    <x v="2"/>
    <s v="20200254"/>
    <s v="Compressor engines"/>
    <n v="7.7"/>
    <n v="7.7"/>
    <n v="3.9"/>
    <n v="0"/>
    <n v="0"/>
    <x v="21"/>
  </r>
  <r>
    <s v="WYDEQ Permitted Sources"/>
    <s v="56"/>
    <x v="2"/>
    <s v="20200254"/>
    <s v="Compressor engines"/>
    <n v="7.7"/>
    <n v="7.7"/>
    <n v="3.9"/>
    <n v="0"/>
    <n v="0"/>
    <x v="21"/>
  </r>
  <r>
    <s v="WYDEQ Permitted Sources"/>
    <s v="56"/>
    <x v="2"/>
    <s v="20200254"/>
    <s v="Compressor engines"/>
    <n v="7.7"/>
    <n v="7.7"/>
    <n v="3.9"/>
    <n v="0"/>
    <n v="0"/>
    <x v="21"/>
  </r>
  <r>
    <s v="WYDEQ Permitted Sources"/>
    <s v="56"/>
    <x v="2"/>
    <s v="20200254"/>
    <s v="Compressor engines"/>
    <n v="7.7"/>
    <n v="7.7"/>
    <n v="3.9"/>
    <n v="0"/>
    <n v="0"/>
    <x v="21"/>
  </r>
  <r>
    <s v="WYDEQ Permitted Sources"/>
    <s v="56"/>
    <x v="2"/>
    <s v="20200254"/>
    <s v="Compressor engines"/>
    <n v="7.7"/>
    <n v="7.7"/>
    <n v="3.9"/>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5.8"/>
    <n v="5.8"/>
    <n v="2.9"/>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6.2"/>
    <n v="6.2"/>
    <n v="3.1"/>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2.001273301841474"/>
    <n v="17.100000000000001"/>
    <n v="4.3"/>
    <n v="0"/>
    <n v="0"/>
    <x v="21"/>
  </r>
  <r>
    <s v="WYDEQ Permitted Sources"/>
    <s v="56"/>
    <x v="2"/>
    <s v="20200254"/>
    <s v="Compressor engines"/>
    <n v="19.410755079500127"/>
    <n v="12.9"/>
    <n v="6.5"/>
    <n v="0"/>
    <n v="0"/>
    <x v="21"/>
  </r>
  <r>
    <s v="WYDEQ Permitted Sources"/>
    <s v="56"/>
    <x v="2"/>
    <s v="20200254"/>
    <s v="Compressor engines"/>
    <n v="12.001273301841474"/>
    <n v="17.100000000000001"/>
    <n v="4.3"/>
    <n v="0"/>
    <n v="0"/>
    <x v="21"/>
  </r>
  <r>
    <s v="WYDEQ Permitted Sources"/>
    <s v="56"/>
    <x v="2"/>
    <s v="20200254"/>
    <s v="Compressor engines"/>
    <n v="12.001273301841474"/>
    <n v="17.100000000000001"/>
    <n v="4.3"/>
    <n v="0"/>
    <n v="0"/>
    <x v="21"/>
  </r>
  <r>
    <s v="WYDEQ Permitted Sources"/>
    <s v="56"/>
    <x v="2"/>
    <s v="20200254"/>
    <s v="Compressor engines"/>
    <n v="12.001273301841474"/>
    <n v="17.100000000000001"/>
    <n v="4.3"/>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7.7"/>
    <n v="7.7"/>
    <n v="3.9"/>
    <n v="0"/>
    <n v="0"/>
    <x v="21"/>
  </r>
  <r>
    <s v="WYDEQ Permitted Sources"/>
    <s v="56"/>
    <x v="2"/>
    <s v="20200254"/>
    <s v="Compressor engines"/>
    <n v="6.2"/>
    <n v="6.2"/>
    <n v="3.1"/>
    <n v="0"/>
    <n v="0"/>
    <x v="21"/>
  </r>
  <r>
    <s v="WYDEQ Permitted Sources"/>
    <s v="56"/>
    <x v="2"/>
    <s v="20200254"/>
    <s v="Compressor engines"/>
    <n v="9.1766257884805249"/>
    <n v="6.1"/>
    <n v="3.1"/>
    <n v="0"/>
    <n v="0"/>
    <x v="21"/>
  </r>
  <r>
    <s v="WYDEQ Permitted Sources"/>
    <s v="56"/>
    <x v="2"/>
    <s v="20200254"/>
    <s v="Compressor engines"/>
    <n v="19.421190969327814"/>
    <n v="12.9"/>
    <n v="6.5"/>
    <n v="0"/>
    <n v="0"/>
    <x v="21"/>
  </r>
  <r>
    <s v="WYDEQ Permitted Sources"/>
    <s v="56"/>
    <x v="2"/>
    <s v="20200254"/>
    <s v="Compressor engines"/>
    <n v="19.421190969327814"/>
    <n v="12.9"/>
    <n v="6.5"/>
    <n v="0"/>
    <n v="0"/>
    <x v="21"/>
  </r>
  <r>
    <s v="WYDEQ Permitted Sources"/>
    <s v="56"/>
    <x v="2"/>
    <s v="20200254"/>
    <s v="Compressor engines"/>
    <n v="19.399999999999999"/>
    <n v="12.9"/>
    <n v="6.5"/>
    <n v="0"/>
    <n v="0"/>
    <x v="21"/>
  </r>
  <r>
    <s v="WYDEQ Permitted Sources"/>
    <s v="56"/>
    <x v="2"/>
    <s v="20200254"/>
    <s v="Compressor engines"/>
    <n v="5.8"/>
    <n v="5.8"/>
    <n v="2.9"/>
    <n v="0"/>
    <n v="0"/>
    <x v="21"/>
  </r>
  <r>
    <s v="WYDEQ Permitted Sources"/>
    <s v="56"/>
    <x v="2"/>
    <s v="20200254"/>
    <s v="Compressor engines"/>
    <n v="5.8"/>
    <n v="5.8"/>
    <n v="2.9"/>
    <n v="0"/>
    <n v="0"/>
    <x v="21"/>
  </r>
  <r>
    <s v="WYDEQ Permitted Sources"/>
    <s v="56"/>
    <x v="2"/>
    <s v="20200254"/>
    <s v="Compressor engines"/>
    <n v="19.399999999999999"/>
    <n v="12.9"/>
    <n v="6.5"/>
    <n v="0"/>
    <n v="0"/>
    <x v="21"/>
  </r>
  <r>
    <s v="WYDEQ Permitted Sources"/>
    <s v="56"/>
    <x v="2"/>
    <s v="20200254"/>
    <s v="Compressor engines"/>
    <n v="5.8"/>
    <n v="5.8"/>
    <n v="2.9"/>
    <n v="0"/>
    <n v="0"/>
    <x v="21"/>
  </r>
  <r>
    <s v="WYDEQ Permitted Sources"/>
    <s v="56"/>
    <x v="2"/>
    <s v="20200254"/>
    <s v="Compressor engines"/>
    <n v="5.8"/>
    <n v="5.8"/>
    <n v="2.9"/>
    <n v="0"/>
    <n v="0"/>
    <x v="21"/>
  </r>
  <r>
    <s v="WYDEQ Permitted Sources"/>
    <s v="56"/>
    <x v="2"/>
    <s v="20200253"/>
    <s v="Compressor engines"/>
    <n v="11.124000000000001"/>
    <n v="0"/>
    <n v="0"/>
    <n v="0"/>
    <n v="0"/>
    <x v="21"/>
  </r>
  <r>
    <s v="WYDEQ Permitted Sources"/>
    <s v="56"/>
    <x v="2"/>
    <s v="20200253"/>
    <s v="Compressor engines"/>
    <n v="14.273"/>
    <n v="0"/>
    <n v="0"/>
    <n v="0"/>
    <n v="0"/>
    <x v="21"/>
  </r>
  <r>
    <s v="WYDEQ Permitted Sources"/>
    <s v="56"/>
    <x v="2"/>
    <s v="20200253"/>
    <s v="Compressor engines"/>
    <n v="3.8620000000000001"/>
    <n v="0"/>
    <n v="0"/>
    <n v="0"/>
    <n v="0"/>
    <x v="21"/>
  </r>
  <r>
    <s v="WYDEQ Permitted Sources"/>
    <s v="56"/>
    <x v="2"/>
    <s v="20200254"/>
    <s v="Compressor engines"/>
    <n v="3.8620000000000001"/>
    <n v="0"/>
    <n v="0"/>
    <n v="0"/>
    <n v="0"/>
    <x v="21"/>
  </r>
  <r>
    <s v="WYDEQ Permitted Sources"/>
    <s v="56"/>
    <x v="2"/>
    <s v="20200253"/>
    <s v="Compressor engines"/>
    <n v="3.8620000000000001"/>
    <n v="0"/>
    <n v="0"/>
    <n v="0"/>
    <n v="0"/>
    <x v="21"/>
  </r>
  <r>
    <s v="WYDEQ Permitted Sources"/>
    <s v="56"/>
    <x v="2"/>
    <s v="20200253"/>
    <s v="Compressor engines"/>
    <n v="3.8620000000000001"/>
    <n v="0"/>
    <n v="0"/>
    <n v="0"/>
    <n v="0"/>
    <x v="21"/>
  </r>
  <r>
    <s v="WYDEQ Permitted Sources"/>
    <s v="56"/>
    <x v="2"/>
    <s v="20200254"/>
    <s v="Compressor engines"/>
    <n v="3.8620000000000001"/>
    <n v="0"/>
    <n v="0"/>
    <n v="0"/>
    <n v="0"/>
    <x v="21"/>
  </r>
  <r>
    <s v="WYDEQ Permitted Sources"/>
    <s v="56"/>
    <x v="2"/>
    <s v="20200253"/>
    <s v="Compressor engines"/>
    <n v="3.5249999999999999"/>
    <n v="0"/>
    <n v="0"/>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19.399999999999999"/>
    <n v="12.6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20"/>
    <n v="6.7"/>
    <n v="6.7"/>
    <n v="0"/>
    <n v="0"/>
    <x v="21"/>
  </r>
  <r>
    <s v="WYDEQ Permitted Sources"/>
    <s v="56"/>
    <x v="2"/>
    <s v="20200254"/>
    <s v="Compressor engines"/>
    <n v="6.2"/>
    <n v="3.1"/>
    <n v="3.1"/>
    <n v="0"/>
    <n v="0"/>
    <x v="21"/>
  </r>
  <r>
    <s v="WYDEQ Permitted Sources"/>
    <s v="56"/>
    <x v="2"/>
    <s v="20200254"/>
    <s v="Compressor engines"/>
    <n v="6.2"/>
    <n v="3.1"/>
    <n v="3.1"/>
    <n v="0"/>
    <n v="0"/>
    <x v="21"/>
  </r>
  <r>
    <s v="WYDEQ Permitted Sources"/>
    <s v="56"/>
    <x v="2"/>
    <s v="20200254"/>
    <s v="Compressor engines"/>
    <n v="6.2"/>
    <n v="3.1"/>
    <n v="3.1"/>
    <n v="0"/>
    <n v="0"/>
    <x v="21"/>
  </r>
  <r>
    <s v="WYDEQ Permitted Sources"/>
    <s v="56"/>
    <x v="2"/>
    <s v="20200254"/>
    <s v="Compressor engines"/>
    <n v="6.2"/>
    <n v="3.1"/>
    <n v="3.1"/>
    <n v="0"/>
    <n v="0"/>
    <x v="21"/>
  </r>
  <r>
    <s v="WYDEQ Permitted Sources"/>
    <s v="56"/>
    <x v="2"/>
    <s v="20200254"/>
    <s v="Compressor engines"/>
    <n v="19.408000000000001"/>
    <n v="12.9"/>
    <n v="6.5"/>
    <n v="0"/>
    <n v="0"/>
    <x v="21"/>
  </r>
  <r>
    <s v="WYDEQ Permitted Sources"/>
    <s v="56"/>
    <x v="2"/>
    <s v="20200254"/>
    <s v="Compressor engines"/>
    <n v="19.408000000000001"/>
    <n v="12.9"/>
    <n v="6.5"/>
    <n v="0"/>
    <n v="0"/>
    <x v="21"/>
  </r>
  <r>
    <s v="WYDEQ Permitted Sources"/>
    <s v="56"/>
    <x v="2"/>
    <s v="20200254"/>
    <s v="Compressor engines"/>
    <n v="19.408000000000001"/>
    <n v="12.9"/>
    <n v="6.5"/>
    <n v="0"/>
    <n v="0"/>
    <x v="21"/>
  </r>
  <r>
    <s v="WYDEQ Permitted Sources"/>
    <s v="56"/>
    <x v="2"/>
    <s v="20200254"/>
    <s v="Compressor engines"/>
    <n v="19.408000000000001"/>
    <n v="12.9"/>
    <n v="6.5"/>
    <n v="0"/>
    <n v="0"/>
    <x v="21"/>
  </r>
  <r>
    <s v="WYDEQ Permitted Sources"/>
    <s v="56"/>
    <x v="2"/>
    <s v="20200254"/>
    <s v="Compressor engines"/>
    <n v="6.2"/>
    <n v="3.1"/>
    <n v="3.1"/>
    <n v="0"/>
    <n v="0"/>
    <x v="21"/>
  </r>
  <r>
    <s v="WYDEQ Permitted Sources"/>
    <s v="56"/>
    <x v="2"/>
    <s v="20200254"/>
    <s v="Compressor engines"/>
    <n v="6.2"/>
    <n v="3.1"/>
    <n v="3.1"/>
    <n v="0"/>
    <n v="0"/>
    <x v="21"/>
  </r>
  <r>
    <s v="WYDEQ Permitted Sources"/>
    <s v="56"/>
    <x v="2"/>
    <s v="20200254"/>
    <s v="Compressor engines"/>
    <n v="6.2"/>
    <n v="3.1"/>
    <n v="3.1"/>
    <n v="0"/>
    <n v="0"/>
    <x v="21"/>
  </r>
  <r>
    <s v="WYDEQ Permitted Sources"/>
    <s v="56"/>
    <x v="2"/>
    <s v="20200254"/>
    <s v="Compressor engines"/>
    <n v="6.2"/>
    <n v="3.1"/>
    <n v="3.1"/>
    <n v="0"/>
    <n v="0"/>
    <x v="21"/>
  </r>
  <r>
    <s v="WYDEQ Permitted Sources"/>
    <s v="56"/>
    <x v="2"/>
    <s v="20200254"/>
    <s v="Compressor engines"/>
    <n v="18.7"/>
    <n v="3.7"/>
    <n v="5"/>
    <n v="0"/>
    <n v="0"/>
    <x v="21"/>
  </r>
  <r>
    <s v="WYDEQ Permitted Sources"/>
    <s v="56"/>
    <x v="2"/>
    <s v="20200254"/>
    <s v="Compressor engines"/>
    <n v="18.7"/>
    <n v="3.7"/>
    <n v="5"/>
    <n v="0"/>
    <n v="0"/>
    <x v="21"/>
  </r>
  <r>
    <s v="WYDEQ Permitted Sources"/>
    <s v="56"/>
    <x v="2"/>
    <s v="20200254"/>
    <s v="Compressor engines"/>
    <n v="18.7"/>
    <n v="3.7"/>
    <n v="5"/>
    <n v="0"/>
    <n v="0"/>
    <x v="21"/>
  </r>
  <r>
    <s v="WYDEQ Permitted Sources"/>
    <s v="56"/>
    <x v="2"/>
    <s v="20200254"/>
    <s v="Compressor engines"/>
    <n v="18.7"/>
    <n v="3.7"/>
    <n v="5"/>
    <n v="0"/>
    <n v="0"/>
    <x v="21"/>
  </r>
  <r>
    <s v="WYDEQ Permitted Sources"/>
    <s v="56"/>
    <x v="2"/>
    <s v="20200254"/>
    <s v="Compressor engines"/>
    <n v="18.7"/>
    <n v="3.7"/>
    <n v="5"/>
    <n v="0"/>
    <n v="0"/>
    <x v="21"/>
  </r>
  <r>
    <s v="WYDEQ Permitted Sources"/>
    <s v="56"/>
    <x v="2"/>
    <s v="20200254"/>
    <s v="Compressor engines"/>
    <n v="18.7"/>
    <n v="3.7"/>
    <n v="5"/>
    <n v="0"/>
    <n v="0"/>
    <x v="21"/>
  </r>
  <r>
    <s v="WYDEQ Permitted Sources"/>
    <s v="56"/>
    <x v="2"/>
    <s v="20200102"/>
    <s v="Compressor engines"/>
    <n v="2.1"/>
    <n v="0.1"/>
    <n v="0.2"/>
    <n v="0.2"/>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2"/>
    <s v="Compressor engines"/>
    <n v="5"/>
    <n v="2.8"/>
    <n v="8.5"/>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5.117"/>
    <n v="2.0470000000000002"/>
    <n v="7.4039999999999999"/>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2"/>
    <s v="Compressor engines"/>
    <n v="5"/>
    <n v="2.8"/>
    <n v="2.5"/>
    <n v="0"/>
    <n v="0"/>
    <x v="21"/>
  </r>
  <r>
    <s v="WYDEQ Permitted Sources"/>
    <s v="56"/>
    <x v="2"/>
    <s v="20200252"/>
    <s v="Compressor engines"/>
    <n v="0"/>
    <n v="0"/>
    <n v="0"/>
    <n v="0"/>
    <n v="0"/>
    <x v="21"/>
  </r>
  <r>
    <s v="WYDEQ Permitted Sources"/>
    <s v="56"/>
    <x v="2"/>
    <s v="20200252"/>
    <s v="Compressor engines"/>
    <n v="5"/>
    <n v="2.8"/>
    <n v="2.5"/>
    <n v="0"/>
    <n v="0"/>
    <x v="21"/>
  </r>
  <r>
    <s v="WYDEQ Permitted Sources"/>
    <s v="56"/>
    <x v="2"/>
    <s v="20200252"/>
    <s v="Compressor engines"/>
    <n v="0"/>
    <n v="0"/>
    <n v="0"/>
    <n v="0"/>
    <n v="0"/>
    <x v="21"/>
  </r>
  <r>
    <s v="WYDEQ Permitted Sources"/>
    <s v="56"/>
    <x v="2"/>
    <s v="20200252"/>
    <s v="Compressor engines"/>
    <n v="5.0019999999999998"/>
    <n v="0"/>
    <n v="0"/>
    <n v="0"/>
    <n v="0"/>
    <x v="21"/>
  </r>
  <r>
    <s v="WYDEQ Permitted Sources"/>
    <s v="56"/>
    <x v="2"/>
    <s v="20200252"/>
    <s v="Compressor engines"/>
    <n v="5.0019999999999998"/>
    <n v="0"/>
    <n v="0"/>
    <n v="0"/>
    <n v="0"/>
    <x v="21"/>
  </r>
  <r>
    <s v="WYDEQ Permitted Sources"/>
    <s v="56"/>
    <x v="2"/>
    <s v="20200254"/>
    <s v="Compressor engines"/>
    <n v="6.1536963683934998"/>
    <n v="4.3"/>
    <n v="1.5"/>
    <n v="0"/>
    <n v="0"/>
    <x v="21"/>
  </r>
  <r>
    <s v="WYDEQ Permitted Sources"/>
    <s v="56"/>
    <x v="2"/>
    <s v="20200254"/>
    <s v="Compressor engines"/>
    <n v="6.1536963683934998"/>
    <n v="4.3"/>
    <n v="1.5"/>
    <n v="0"/>
    <n v="0"/>
    <x v="21"/>
  </r>
  <r>
    <s v="WYDEQ Permitted Sources"/>
    <s v="56"/>
    <x v="2"/>
    <s v="20200254"/>
    <s v="Compressor engines"/>
    <n v="6.1536963683934998"/>
    <n v="4.3"/>
    <n v="1.5"/>
    <n v="0"/>
    <n v="0"/>
    <x v="21"/>
  </r>
  <r>
    <s v="WYDEQ Permitted Sources"/>
    <s v="56"/>
    <x v="2"/>
    <s v="20200254"/>
    <s v="Compressor engines"/>
    <n v="6.1536963683934998"/>
    <n v="4.3"/>
    <n v="1.5"/>
    <n v="0"/>
    <n v="0"/>
    <x v="21"/>
  </r>
  <r>
    <s v="WYDEQ Permitted Sources"/>
    <s v="56"/>
    <x v="2"/>
    <s v="20200254"/>
    <s v="Compressor engines"/>
    <n v="19.421190969327814"/>
    <n v="9.1"/>
    <n v="5.2"/>
    <n v="0"/>
    <n v="0"/>
    <x v="21"/>
  </r>
  <r>
    <s v="WYDEQ Permitted Sources"/>
    <s v="56"/>
    <x v="2"/>
    <s v="20200254"/>
    <s v="Compressor engines"/>
    <n v="19.421190969327814"/>
    <n v="9.1"/>
    <n v="5.2"/>
    <n v="0"/>
    <n v="0"/>
    <x v="21"/>
  </r>
  <r>
    <s v="WYDEQ Permitted Sources"/>
    <s v="56"/>
    <x v="2"/>
    <s v="20200254"/>
    <s v="Compressor engines"/>
    <n v="3.4"/>
    <n v="2.4"/>
    <n v="6.8"/>
    <n v="0"/>
    <n v="0"/>
    <x v="21"/>
  </r>
  <r>
    <s v="WYDEQ Permitted Sources"/>
    <s v="56"/>
    <x v="2"/>
    <s v="20200254"/>
    <s v="Compressor engines"/>
    <n v="5.117"/>
    <n v="2"/>
    <n v="2.6"/>
    <n v="0"/>
    <n v="0"/>
    <x v="21"/>
  </r>
  <r>
    <s v="WYDEQ Permitted Sources"/>
    <s v="56"/>
    <x v="2"/>
    <s v="20200254"/>
    <s v="Compressor engines"/>
    <n v="19.408000000000001"/>
    <n v="12.9"/>
    <n v="6.5"/>
    <n v="0"/>
    <n v="0"/>
    <x v="21"/>
  </r>
  <r>
    <s v="WYDEQ Permitted Sources"/>
    <s v="56"/>
    <x v="2"/>
    <s v="20200254"/>
    <s v="Compressor engines"/>
    <n v="19.408000000000001"/>
    <n v="12.9"/>
    <n v="6.5"/>
    <n v="0"/>
    <n v="0"/>
    <x v="21"/>
  </r>
  <r>
    <s v="WYDEQ Permitted Sources"/>
    <s v="56"/>
    <x v="2"/>
    <s v="20200254"/>
    <s v="Compressor engines"/>
    <n v="5.117"/>
    <n v="2"/>
    <n v="2.6"/>
    <n v="0"/>
    <n v="0"/>
    <x v="21"/>
  </r>
  <r>
    <s v="WYDEQ Permitted Sources"/>
    <s v="56"/>
    <x v="2"/>
    <s v="20200254"/>
    <s v="Compressor engines"/>
    <n v="5.117"/>
    <n v="2"/>
    <n v="2.6"/>
    <n v="0"/>
    <n v="0"/>
    <x v="21"/>
  </r>
  <r>
    <s v="WYDEQ Permitted Sources"/>
    <s v="56"/>
    <x v="2"/>
    <s v="20200254"/>
    <s v="Compressor engines"/>
    <n v="5.117"/>
    <n v="2"/>
    <n v="2.6"/>
    <n v="0"/>
    <n v="0"/>
    <x v="21"/>
  </r>
  <r>
    <s v="WYDEQ Permitted Sources"/>
    <s v="56"/>
    <x v="2"/>
    <s v="20200254"/>
    <s v="Compressor engines"/>
    <n v="5.117"/>
    <n v="2"/>
    <n v="2.6"/>
    <n v="0"/>
    <n v="0"/>
    <x v="21"/>
  </r>
  <r>
    <s v="WYDEQ Permitted Sources"/>
    <s v="56"/>
    <x v="2"/>
    <s v="20200254"/>
    <s v="Compressor engines"/>
    <n v="5.117"/>
    <n v="2"/>
    <n v="2.6"/>
    <n v="0"/>
    <n v="0"/>
    <x v="21"/>
  </r>
  <r>
    <s v="WYDEQ Permitted Sources"/>
    <s v="56"/>
    <x v="2"/>
    <s v="20200254"/>
    <s v="Compressor engines"/>
    <n v="5.117"/>
    <n v="2"/>
    <n v="2.6"/>
    <n v="0"/>
    <n v="0"/>
    <x v="21"/>
  </r>
  <r>
    <s v="WYDEQ Permitted Sources"/>
    <s v="56"/>
    <x v="2"/>
    <s v="20200254"/>
    <s v="Compressor engines"/>
    <n v="5.117"/>
    <n v="2.044"/>
    <n v="7.4039999999999999"/>
    <n v="0"/>
    <n v="0"/>
    <x v="21"/>
  </r>
  <r>
    <s v="WYDEQ Permitted Sources"/>
    <s v="56"/>
    <x v="2"/>
    <s v="20200254"/>
    <s v="Compressor engines"/>
    <n v="5.117"/>
    <n v="2.044"/>
    <n v="7.4039999999999999"/>
    <n v="0"/>
    <n v="0"/>
    <x v="21"/>
  </r>
  <r>
    <s v="WYDEQ Permitted Sources"/>
    <s v="56"/>
    <x v="2"/>
    <s v="20200254"/>
    <s v="Compressor engines"/>
    <n v="5.117"/>
    <n v="2.044"/>
    <n v="7.4039999999999999"/>
    <n v="0"/>
    <n v="0"/>
    <x v="21"/>
  </r>
  <r>
    <s v="WYDEQ Permitted Sources"/>
    <s v="56"/>
    <x v="2"/>
    <s v="20200254"/>
    <s v="Compressor engines"/>
    <n v="19.408000000000001"/>
    <n v="5.18"/>
    <n v="5.18"/>
    <n v="0"/>
    <n v="0"/>
    <x v="21"/>
  </r>
  <r>
    <s v="WYDEQ Permitted Sources"/>
    <s v="56"/>
    <x v="2"/>
    <s v="20200254"/>
    <s v="Compressor engines"/>
    <n v="19.408000000000001"/>
    <n v="5.18"/>
    <n v="5.18"/>
    <n v="0"/>
    <n v="0"/>
    <x v="21"/>
  </r>
  <r>
    <s v="WYDEQ Permitted Sources"/>
    <s v="56"/>
    <x v="2"/>
    <s v="20200254"/>
    <s v="Compressor engines"/>
    <n v="19.408000000000001"/>
    <n v="5.18"/>
    <n v="5.18"/>
    <n v="0"/>
    <n v="0"/>
    <x v="21"/>
  </r>
  <r>
    <s v="WYDEQ Permitted Sources"/>
    <s v="56"/>
    <x v="2"/>
    <s v="20200254"/>
    <s v="Compressor engines"/>
    <n v="19.408000000000001"/>
    <n v="5.18"/>
    <n v="5.18"/>
    <n v="0"/>
    <n v="0"/>
    <x v="21"/>
  </r>
  <r>
    <s v="WYDEQ Permitted Sources"/>
    <s v="56"/>
    <x v="2"/>
    <s v="20200252"/>
    <s v="Compressor engines"/>
    <n v="5.0019999999999998"/>
    <n v="2.746"/>
    <n v="8.5169999999999995"/>
    <n v="0"/>
    <n v="0"/>
    <x v="21"/>
  </r>
  <r>
    <s v="WYDEQ Permitted Sources"/>
    <s v="56"/>
    <x v="2"/>
    <s v="20200254"/>
    <s v="Compressor engines"/>
    <n v="6.149"/>
    <n v="2.4609999999999999"/>
    <n v="1.53"/>
    <n v="0"/>
    <n v="0"/>
    <x v="21"/>
  </r>
  <r>
    <s v="WYDEQ Permitted Sources"/>
    <s v="56"/>
    <x v="2"/>
    <s v="20200254"/>
    <s v="Compressor engines"/>
    <n v="6.149"/>
    <n v="2.4609999999999999"/>
    <n v="1.53"/>
    <n v="0"/>
    <n v="0"/>
    <x v="21"/>
  </r>
  <r>
    <s v="WYDEQ Permitted Sources"/>
    <s v="56"/>
    <x v="2"/>
    <s v="20200254"/>
    <s v="Compressor engines"/>
    <n v="5.0019999999999998"/>
    <n v="2.75"/>
    <n v="8.5169999999999995"/>
    <n v="0"/>
    <n v="0"/>
    <x v="21"/>
  </r>
  <r>
    <s v="WYDEQ Permitted Sources"/>
    <s v="56"/>
    <x v="2"/>
    <s v="20200254"/>
    <s v="Compressor engines"/>
    <n v="6.149"/>
    <n v="2.4609999999999999"/>
    <n v="1.53"/>
    <n v="0"/>
    <n v="0"/>
    <x v="21"/>
  </r>
  <r>
    <s v="WYDEQ Permitted Sources"/>
    <s v="56"/>
    <x v="2"/>
    <s v="20200254"/>
    <s v="Compressor engines"/>
    <n v="6.149"/>
    <n v="2.4609999999999999"/>
    <n v="1.53"/>
    <n v="0"/>
    <n v="0"/>
    <x v="21"/>
  </r>
  <r>
    <s v="WYDEQ Permitted Sources"/>
    <s v="56"/>
    <x v="2"/>
    <s v="20200252"/>
    <s v="Compressor engines"/>
    <n v="5.0019999999999998"/>
    <n v="2.746"/>
    <n v="8.5169999999999995"/>
    <n v="0"/>
    <n v="0"/>
    <x v="21"/>
  </r>
  <r>
    <s v="WYDEQ Permitted Sources"/>
    <s v="56"/>
    <x v="2"/>
    <s v="20200254"/>
    <s v="Compressor engines"/>
    <n v="4.7"/>
    <n v="7.0000000000000007E-2"/>
    <n v="2.4"/>
    <n v="0"/>
    <n v="0"/>
    <x v="21"/>
  </r>
  <r>
    <s v="WYDEQ Permitted Sources"/>
    <s v="56"/>
    <x v="2"/>
    <s v="20200254"/>
    <s v="Compressor engines"/>
    <n v="19.408000000000001"/>
    <n v="0"/>
    <n v="0"/>
    <n v="0"/>
    <n v="0"/>
    <x v="21"/>
  </r>
  <r>
    <s v="WYDEQ Permitted Sources"/>
    <s v="56"/>
    <x v="2"/>
    <s v="20200252"/>
    <s v="Compressor engines"/>
    <n v="5.0019999999999998"/>
    <n v="0"/>
    <n v="0"/>
    <n v="0"/>
    <n v="0"/>
    <x v="21"/>
  </r>
  <r>
    <s v="WYDEQ Permitted Sources"/>
    <s v="56"/>
    <x v="2"/>
    <s v="20200254"/>
    <s v="Compressor engines"/>
    <n v="5.117"/>
    <n v="0"/>
    <n v="0"/>
    <n v="0"/>
    <n v="0"/>
    <x v="21"/>
  </r>
  <r>
    <s v="WYDEQ Permitted Sources"/>
    <s v="56"/>
    <x v="2"/>
    <s v="20200254"/>
    <s v="Compressor engines"/>
    <n v="5.117"/>
    <n v="2"/>
    <n v="2.6"/>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19.408000000000001"/>
    <n v="5.1760000000000002"/>
    <n v="5.1760000000000002"/>
    <n v="0"/>
    <n v="0"/>
    <x v="21"/>
  </r>
  <r>
    <s v="WYDEQ Permitted Sources"/>
    <s v="56"/>
    <x v="2"/>
    <s v="20200254"/>
    <s v="Compressor engines"/>
    <n v="19.408000000000001"/>
    <n v="5.1760000000000002"/>
    <n v="5.1760000000000002"/>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5.117"/>
    <n v="2.044"/>
    <n v="2.6"/>
    <n v="0"/>
    <n v="0"/>
    <x v="21"/>
  </r>
  <r>
    <s v="WYDEQ Permitted Sources"/>
    <s v="56"/>
    <x v="2"/>
    <s v="20200254"/>
    <s v="Compressor engines"/>
    <n v="19.408000000000001"/>
    <n v="0"/>
    <n v="0"/>
    <n v="0"/>
    <n v="0"/>
    <x v="21"/>
  </r>
  <r>
    <s v="WYDEQ Permitted Sources"/>
    <s v="56"/>
    <x v="2"/>
    <s v="20200254"/>
    <s v="Compressor engines"/>
    <n v="19.408000000000001"/>
    <n v="0"/>
    <n v="0"/>
    <n v="0"/>
    <n v="0"/>
    <x v="21"/>
  </r>
  <r>
    <s v="WYDEQ Permitted Sources"/>
    <s v="56"/>
    <x v="2"/>
    <s v="20200254"/>
    <s v="Compressor engines"/>
    <n v="19.408000000000001"/>
    <n v="0"/>
    <n v="0"/>
    <n v="0"/>
    <n v="0"/>
    <x v="21"/>
  </r>
  <r>
    <s v="WYDEQ Permitted Sources"/>
    <s v="56"/>
    <x v="2"/>
    <s v="20200254"/>
    <s v="Compressor engines"/>
    <n v="19.408000000000001"/>
    <n v="0"/>
    <n v="0"/>
    <n v="0"/>
    <n v="0"/>
    <x v="21"/>
  </r>
  <r>
    <s v="WYDEQ Permitted Sources"/>
    <s v="56"/>
    <x v="2"/>
    <s v="20200254"/>
    <s v="Compressor engines"/>
    <n v="7.7240000000000002"/>
    <n v="0"/>
    <n v="0"/>
    <n v="0"/>
    <n v="0"/>
    <x v="21"/>
  </r>
  <r>
    <s v="WYDEQ Permitted Sources"/>
    <s v="56"/>
    <x v="2"/>
    <s v="20200254"/>
    <s v="Compressor engines"/>
    <n v="7.7240000000000002"/>
    <n v="0"/>
    <n v="0"/>
    <n v="0"/>
    <n v="0"/>
    <x v="21"/>
  </r>
  <r>
    <s v="WYDEQ Permitted Sources"/>
    <s v="56"/>
    <x v="2"/>
    <s v="20200254"/>
    <s v="Compressor engines"/>
    <n v="5.117"/>
    <n v="0"/>
    <n v="0"/>
    <n v="0"/>
    <n v="0"/>
    <x v="21"/>
  </r>
  <r>
    <s v="WYDEQ Permitted Sources"/>
    <s v="56"/>
    <x v="2"/>
    <s v="20200254"/>
    <s v="Compressor engines"/>
    <n v="5.117"/>
    <n v="2"/>
    <n v="2.6"/>
    <n v="0"/>
    <n v="0"/>
    <x v="21"/>
  </r>
  <r>
    <s v="WYDEQ Permitted Sources"/>
    <s v="56"/>
    <x v="2"/>
    <s v="20200254"/>
    <s v="Compressor engines"/>
    <n v="5.117"/>
    <n v="2.0470000000000002"/>
    <n v="2.6"/>
    <n v="0"/>
    <n v="0"/>
    <x v="21"/>
  </r>
  <r>
    <s v="WYDEQ Permitted Sources"/>
    <s v="56"/>
    <x v="2"/>
    <s v="20200254"/>
    <s v="Compressor engines"/>
    <n v="5.117"/>
    <n v="2.0470000000000002"/>
    <n v="2.6"/>
    <n v="0"/>
    <n v="0"/>
    <x v="21"/>
  </r>
  <r>
    <s v="WYDEQ Permitted Sources"/>
    <s v="56"/>
    <x v="2"/>
    <s v="20200254"/>
    <s v="Compressor engines"/>
    <n v="5.0999999999999996"/>
    <n v="2.0470000000000002"/>
    <n v="7.4"/>
    <n v="0"/>
    <n v="0"/>
    <x v="21"/>
  </r>
  <r>
    <s v="WYDEQ Permitted Sources"/>
    <s v="56"/>
    <x v="2"/>
    <s v="20200254"/>
    <s v="Compressor engines"/>
    <n v="6.15"/>
    <n v="2.46"/>
    <n v="1.54"/>
    <n v="0"/>
    <n v="0"/>
    <x v="21"/>
  </r>
  <r>
    <s v="WYDEQ Permitted Sources"/>
    <s v="56"/>
    <x v="2"/>
    <s v="20200254"/>
    <s v="Compressor engines"/>
    <n v="6.15"/>
    <n v="2.46"/>
    <n v="1.536"/>
    <n v="0"/>
    <n v="0"/>
    <x v="21"/>
  </r>
  <r>
    <s v="WYDEQ Permitted Sources"/>
    <s v="56"/>
    <x v="2"/>
    <s v="20200254"/>
    <s v="Compressor engines"/>
    <n v="6.149"/>
    <n v="2.4609999999999999"/>
    <n v="1.536"/>
    <n v="0"/>
    <n v="0"/>
    <x v="21"/>
  </r>
  <r>
    <s v="WYDEQ Permitted Sources"/>
    <s v="56"/>
    <x v="2"/>
    <s v="20200252"/>
    <s v="Compressor engines"/>
    <n v="3.0716302392829054"/>
    <n v="1.7"/>
    <n v="6.1"/>
    <n v="0"/>
    <n v="0"/>
    <x v="21"/>
  </r>
  <r>
    <s v="WYDEQ Permitted Sources"/>
    <s v="56"/>
    <x v="2"/>
    <s v="20200254"/>
    <s v="Compressor engines"/>
    <n v="19.421190969327814"/>
    <n v="5.2"/>
    <n v="5.2"/>
    <n v="0"/>
    <n v="0"/>
    <x v="21"/>
  </r>
  <r>
    <s v="WYDEQ Permitted Sources"/>
    <s v="56"/>
    <x v="2"/>
    <s v="20200254"/>
    <s v="Compressor engines"/>
    <n v="19.421190969327814"/>
    <n v="5.2"/>
    <n v="5.2"/>
    <n v="0"/>
    <n v="0"/>
    <x v="21"/>
  </r>
  <r>
    <s v="WYDEQ Permitted Sources"/>
    <s v="56"/>
    <x v="2"/>
    <s v="20200254"/>
    <s v="Compressor engines"/>
    <n v="6.1536963683934998"/>
    <n v="6.2"/>
    <n v="3.1"/>
    <n v="0"/>
    <n v="0"/>
    <x v="21"/>
  </r>
  <r>
    <s v="WYDEQ Permitted Sources"/>
    <s v="56"/>
    <x v="2"/>
    <s v="20200254"/>
    <s v="Compressor engines"/>
    <n v="6.1536963683934998"/>
    <n v="6.2"/>
    <n v="3.1"/>
    <n v="0"/>
    <n v="0"/>
    <x v="21"/>
  </r>
  <r>
    <s v="WYDEQ Permitted Sources"/>
    <s v="56"/>
    <x v="2"/>
    <s v="20200254"/>
    <s v="Compressor engines"/>
    <n v="6.1536963683934998"/>
    <n v="6.2"/>
    <n v="3.1"/>
    <n v="0"/>
    <n v="0"/>
    <x v="21"/>
  </r>
  <r>
    <s v="WYDEQ Permitted Sources"/>
    <s v="56"/>
    <x v="2"/>
    <s v="20200254"/>
    <s v="Compressor engines"/>
    <n v="6.1536963683934998"/>
    <n v="6.2"/>
    <n v="3.1"/>
    <n v="0"/>
    <n v="0"/>
    <x v="21"/>
  </r>
  <r>
    <s v="WYDEQ Permitted Sources"/>
    <s v="56"/>
    <x v="2"/>
    <s v="20200253"/>
    <s v="Compressor engines"/>
    <n v="1.4"/>
    <n v="0.7"/>
    <n v="1.4"/>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5.117"/>
    <n v="2.0510000000000002"/>
    <n v="2.6"/>
    <n v="0"/>
    <n v="0"/>
    <x v="21"/>
  </r>
  <r>
    <s v="WYDEQ Permitted Sources"/>
    <s v="56"/>
    <x v="2"/>
    <s v="20200254"/>
    <s v="Compressor engines"/>
    <n v="19.408000000000001"/>
    <n v="5.18"/>
    <n v="5.18"/>
    <n v="0"/>
    <n v="0"/>
    <x v="21"/>
  </r>
  <r>
    <s v="WYDEQ Permitted Sources"/>
    <s v="56"/>
    <x v="2"/>
    <s v="20200254"/>
    <s v="Compressor engines"/>
    <n v="19.408000000000001"/>
    <n v="5.18"/>
    <n v="5.18"/>
    <n v="0"/>
    <n v="0"/>
    <x v="21"/>
  </r>
  <r>
    <s v="WYDEQ Permitted Sources"/>
    <s v="56"/>
    <x v="2"/>
    <s v="20200254"/>
    <s v="Compressor engines"/>
    <n v="5.117"/>
    <n v="2.0510000000000002"/>
    <n v="2.6"/>
    <n v="0"/>
    <n v="0"/>
    <x v="21"/>
  </r>
  <r>
    <s v="WYDEQ Permitted Sources"/>
    <s v="56"/>
    <x v="2"/>
    <s v="20200254"/>
    <s v="Compressor engines"/>
    <n v="5.117"/>
    <n v="2.0510000000000002"/>
    <n v="2.6"/>
    <n v="0"/>
    <n v="0"/>
    <x v="21"/>
  </r>
  <r>
    <s v="WYDEQ Permitted Sources"/>
    <s v="56"/>
    <x v="2"/>
    <s v="20200254"/>
    <s v="Compressor engines"/>
    <n v="5.117"/>
    <n v="2.0510000000000002"/>
    <n v="2.6"/>
    <n v="0"/>
    <n v="0"/>
    <x v="21"/>
  </r>
  <r>
    <s v="WYDEQ Permitted Sources"/>
    <s v="56"/>
    <x v="2"/>
    <s v="20200254"/>
    <s v="Compressor engines"/>
    <n v="5.117"/>
    <n v="2.0510000000000002"/>
    <n v="2.6"/>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11.3"/>
    <n v="6.4"/>
    <n v="4.8"/>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4"/>
    <s v="Compressor engines"/>
    <n v="5.117"/>
    <n v="2.044"/>
    <n v="2.6"/>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2"/>
    <s v="Compressor engines"/>
    <n v="3.1"/>
    <n v="1.7"/>
    <n v="6.1"/>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19.408000000000001"/>
    <n v="5.18"/>
    <n v="5.1760000000000002"/>
    <n v="0"/>
    <n v="0"/>
    <x v="21"/>
  </r>
  <r>
    <s v="WYDEQ Permitted Sources"/>
    <s v="56"/>
    <x v="2"/>
    <s v="20200254"/>
    <s v="Compressor engines"/>
    <n v="19.408000000000001"/>
    <n v="5.18"/>
    <n v="5.1760000000000002"/>
    <n v="0"/>
    <n v="0"/>
    <x v="21"/>
  </r>
  <r>
    <s v="WYDEQ Permitted Sources"/>
    <s v="56"/>
    <x v="2"/>
    <s v="20200254"/>
    <s v="Compressor engines"/>
    <n v="19.408000000000001"/>
    <n v="5.18"/>
    <n v="5.1760000000000002"/>
    <n v="0"/>
    <n v="0"/>
    <x v="21"/>
  </r>
  <r>
    <s v="WYDEQ Permitted Sources"/>
    <s v="56"/>
    <x v="2"/>
    <s v="20200254"/>
    <s v="Compressor engines"/>
    <n v="19.408000000000001"/>
    <n v="5.18"/>
    <n v="5.1760000000000002"/>
    <n v="0"/>
    <n v="0"/>
    <x v="21"/>
  </r>
  <r>
    <s v="WYDEQ Permitted Sources"/>
    <s v="56"/>
    <x v="2"/>
    <s v="20200252"/>
    <s v="Compressor engines"/>
    <n v="5.0019999999999998"/>
    <n v="2.75"/>
    <n v="8.5030000000000001"/>
    <n v="0"/>
    <n v="0"/>
    <x v="21"/>
  </r>
  <r>
    <s v="WYDEQ Permitted Sources"/>
    <s v="56"/>
    <x v="2"/>
    <s v="20200254"/>
    <s v="Compressor engines"/>
    <n v="5.117"/>
    <n v="0"/>
    <n v="0"/>
    <n v="0"/>
    <n v="0"/>
    <x v="21"/>
  </r>
  <r>
    <s v="WYDEQ Permitted Sources"/>
    <s v="56"/>
    <x v="2"/>
    <s v="20200254"/>
    <s v="Compressor engines"/>
    <n v="19.408000000000001"/>
    <n v="0"/>
    <n v="0"/>
    <n v="0"/>
    <n v="0"/>
    <x v="21"/>
  </r>
  <r>
    <s v="WYDEQ Permitted Sources"/>
    <s v="56"/>
    <x v="2"/>
    <s v="20200254"/>
    <s v="Compressor engines"/>
    <n v="19.408000000000001"/>
    <n v="0"/>
    <n v="0"/>
    <n v="0"/>
    <n v="0"/>
    <x v="21"/>
  </r>
  <r>
    <s v="WYDEQ Permitted Sources"/>
    <s v="56"/>
    <x v="2"/>
    <s v="20200254"/>
    <s v="Compressor engines"/>
    <n v="5.117"/>
    <n v="0"/>
    <n v="0"/>
    <n v="0"/>
    <n v="0"/>
    <x v="21"/>
  </r>
  <r>
    <s v="WYDEQ Permitted Sources"/>
    <s v="56"/>
    <x v="2"/>
    <s v="20200254"/>
    <s v="Compressor engines"/>
    <n v="5.117"/>
    <n v="0"/>
    <n v="0"/>
    <n v="0"/>
    <n v="0"/>
    <x v="21"/>
  </r>
  <r>
    <s v="WYDEQ Permitted Sources"/>
    <s v="56"/>
    <x v="2"/>
    <s v="20200254"/>
    <s v="Compressor engines"/>
    <n v="5.1100000000000003"/>
    <n v="0"/>
    <n v="0"/>
    <n v="0"/>
    <n v="0"/>
    <x v="21"/>
  </r>
  <r>
    <s v="WYDEQ Permitted Sources"/>
    <s v="56"/>
    <x v="2"/>
    <s v="20200254"/>
    <s v="Compressor engines"/>
    <n v="5.1100000000000003"/>
    <n v="0"/>
    <n v="0"/>
    <n v="0"/>
    <n v="0"/>
    <x v="21"/>
  </r>
  <r>
    <s v="WYDEQ Permitted Sources"/>
    <s v="56"/>
    <x v="2"/>
    <s v="20200254"/>
    <s v="Compressor engines"/>
    <n v="19.399999999999999"/>
    <n v="5.2"/>
    <n v="5.2"/>
    <n v="0"/>
    <n v="0"/>
    <x v="21"/>
  </r>
  <r>
    <s v="WYDEQ Permitted Sources"/>
    <s v="56"/>
    <x v="2"/>
    <s v="20200254"/>
    <s v="Compressor engines"/>
    <n v="6.2"/>
    <n v="2.5"/>
    <n v="1.5"/>
    <n v="0"/>
    <n v="0"/>
    <x v="21"/>
  </r>
  <r>
    <s v="WYDEQ Permitted Sources"/>
    <s v="56"/>
    <x v="2"/>
    <s v="20200253"/>
    <s v="Compressor engines"/>
    <n v="3.9"/>
    <n v="1.5"/>
    <n v="3.9"/>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4"/>
    <s v="Compressor engines"/>
    <n v="5.117"/>
    <n v="2"/>
    <n v="2.6"/>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2"/>
    <s v="Compressor engines"/>
    <n v="3.4"/>
    <n v="1.9"/>
    <n v="6.8"/>
    <n v="0"/>
    <n v="0"/>
    <x v="21"/>
  </r>
  <r>
    <s v="WYDEQ Permitted Sources"/>
    <s v="56"/>
    <x v="2"/>
    <s v="20200254"/>
    <s v="Compressor engines"/>
    <n v="5.117"/>
    <n v="2"/>
    <n v="2.6"/>
    <n v="0"/>
    <n v="0"/>
    <x v="21"/>
  </r>
  <r>
    <s v="WYDEQ Permitted Sources"/>
    <s v="56"/>
    <x v="2"/>
    <s v="20200252"/>
    <s v="Compressor engines"/>
    <n v="5"/>
    <n v="2.7"/>
    <n v="8.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2"/>
    <s v="Compressor engines"/>
    <n v="5"/>
    <n v="2.7"/>
    <n v="8.5"/>
    <n v="0"/>
    <n v="0"/>
    <x v="21"/>
  </r>
  <r>
    <s v="WYDEQ Permitted Sources"/>
    <s v="56"/>
    <x v="2"/>
    <s v="20200254"/>
    <s v="Compressor engines"/>
    <n v="5.117"/>
    <n v="2.0470000000000002"/>
    <n v="2.6"/>
    <n v="0"/>
    <n v="0"/>
    <x v="21"/>
  </r>
  <r>
    <s v="WYDEQ Permitted Sources"/>
    <s v="56"/>
    <x v="2"/>
    <s v="20200254"/>
    <s v="Compressor engines"/>
    <n v="6.149"/>
    <n v="2.4609999999999999"/>
    <n v="1.536"/>
    <n v="0"/>
    <n v="0"/>
    <x v="21"/>
  </r>
  <r>
    <s v="WYDEQ Permitted Sources"/>
    <s v="56"/>
    <x v="2"/>
    <s v="20200254"/>
    <s v="Compressor engines"/>
    <n v="19.408000000000001"/>
    <n v="5.1760000000000002"/>
    <n v="5.1760000000000002"/>
    <n v="0"/>
    <n v="0"/>
    <x v="21"/>
  </r>
  <r>
    <s v="WYDEQ Permitted Sources"/>
    <s v="56"/>
    <x v="2"/>
    <s v="20200254"/>
    <s v="Compressor engines"/>
    <n v="19.408000000000001"/>
    <n v="5.1760000000000002"/>
    <n v="5.1760000000000002"/>
    <n v="0"/>
    <n v="0"/>
    <x v="21"/>
  </r>
  <r>
    <s v="WYDEQ Permitted Sources"/>
    <s v="56"/>
    <x v="2"/>
    <s v="20200201"/>
    <s v="Compressor engines"/>
    <n v="3.069"/>
    <n v="1.6890000000000001"/>
    <n v="6.1420000000000003"/>
    <n v="0"/>
    <n v="0"/>
    <x v="21"/>
  </r>
  <r>
    <s v="WYDEQ Permitted Sources"/>
    <s v="56"/>
    <x v="2"/>
    <s v="20200254"/>
    <s v="Compressor engines"/>
    <n v="5.117"/>
    <n v="2.0510000000000002"/>
    <n v="2.6"/>
    <n v="0"/>
    <n v="0"/>
    <x v="21"/>
  </r>
  <r>
    <s v="WYDEQ Permitted Sources"/>
    <s v="56"/>
    <x v="2"/>
    <s v="20200254"/>
    <s v="Compressor engines"/>
    <n v="5.117"/>
    <n v="2.0510000000000002"/>
    <n v="2.6"/>
    <n v="0"/>
    <n v="0"/>
    <x v="21"/>
  </r>
  <r>
    <s v="WYDEQ Permitted Sources"/>
    <s v="56"/>
    <x v="2"/>
    <s v="20200254"/>
    <s v="Compressor engines"/>
    <n v="5.117"/>
    <n v="2.0510000000000002"/>
    <n v="2.6"/>
    <n v="0"/>
    <n v="0"/>
    <x v="21"/>
  </r>
  <r>
    <s v="WYDEQ Permitted Sources"/>
    <s v="56"/>
    <x v="2"/>
    <s v="20200254"/>
    <s v="Compressor engines"/>
    <n v="5.117"/>
    <n v="2.0510000000000002"/>
    <n v="2.6"/>
    <n v="0"/>
    <n v="0"/>
    <x v="21"/>
  </r>
  <r>
    <s v="WYDEQ Permitted Sources"/>
    <s v="56"/>
    <x v="2"/>
    <s v="20200254"/>
    <s v="Compressor engines"/>
    <n v="5.117"/>
    <n v="2.0510000000000002"/>
    <n v="2.6"/>
    <n v="0"/>
    <n v="0"/>
    <x v="21"/>
  </r>
  <r>
    <s v="WYDEQ Permitted Sources"/>
    <s v="56"/>
    <x v="2"/>
    <s v="20200254"/>
    <s v="Compressor engines"/>
    <n v="5.117"/>
    <n v="2.0470000000000002"/>
    <n v="2.6"/>
    <n v="0"/>
    <n v="0"/>
    <x v="21"/>
  </r>
  <r>
    <s v="WYDEQ Permitted Sources"/>
    <s v="56"/>
    <x v="2"/>
    <s v="20200253"/>
    <s v="Compressor engines"/>
    <n v="19.408000000000001"/>
    <n v="5.1760000000000002"/>
    <n v="5.1760000000000002"/>
    <n v="0"/>
    <n v="0"/>
    <x v="21"/>
  </r>
  <r>
    <s v="WYDEQ Permitted Sources"/>
    <s v="56"/>
    <x v="2"/>
    <s v="20200253"/>
    <s v="Compressor engines"/>
    <n v="19.408000000000001"/>
    <n v="5.1760000000000002"/>
    <n v="5.1760000000000002"/>
    <n v="0"/>
    <n v="0"/>
    <x v="21"/>
  </r>
  <r>
    <s v="WYDEQ Permitted Sources"/>
    <s v="56"/>
    <x v="2"/>
    <s v="20200254"/>
    <s v="Compressor engines"/>
    <n v="5.117"/>
    <n v="2.0470000000000002"/>
    <n v="2.6"/>
    <n v="0"/>
    <n v="0"/>
    <x v="21"/>
  </r>
  <r>
    <s v="WYDEQ Permitted Sources"/>
    <s v="56"/>
    <x v="2"/>
    <s v="20200254"/>
    <s v="Compressor engines"/>
    <n v="6.149"/>
    <n v="2.468"/>
    <n v="1.53"/>
    <n v="0"/>
    <n v="0"/>
    <x v="21"/>
  </r>
  <r>
    <s v="WYDEQ Permitted Sources"/>
    <s v="56"/>
    <x v="2"/>
    <s v="20200253"/>
    <s v="Compressor engines"/>
    <n v="2.7"/>
    <n v="1.4"/>
    <n v="2.7"/>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4"/>
    <s v="Compressor engines"/>
    <n v="6.1"/>
    <n v="2.5"/>
    <n v="1.5"/>
    <n v="0"/>
    <n v="0"/>
    <x v="21"/>
  </r>
  <r>
    <s v="WYDEQ Permitted Sources"/>
    <s v="56"/>
    <x v="2"/>
    <s v="20200254"/>
    <s v="Compressor engines"/>
    <n v="6.1"/>
    <n v="2.5"/>
    <n v="1.5"/>
    <n v="0"/>
    <n v="0"/>
    <x v="21"/>
  </r>
  <r>
    <s v="WYDEQ Permitted Sources"/>
    <s v="56"/>
    <x v="2"/>
    <s v="20200254"/>
    <s v="Compressor engines"/>
    <n v="6.1"/>
    <n v="2.5"/>
    <n v="1.5"/>
    <n v="0"/>
    <n v="0"/>
    <x v="21"/>
  </r>
  <r>
    <s v="WYDEQ Permitted Sources"/>
    <s v="56"/>
    <x v="2"/>
    <s v="20200254"/>
    <s v="Compressor engines"/>
    <n v="6.1"/>
    <n v="2.5"/>
    <n v="1.5"/>
    <n v="0"/>
    <n v="0"/>
    <x v="21"/>
  </r>
  <r>
    <s v="WYDEQ Permitted Sources"/>
    <s v="56"/>
    <x v="2"/>
    <s v="20200254"/>
    <s v="Compressor engines"/>
    <n v="6.1"/>
    <n v="2.5"/>
    <n v="1.5"/>
    <n v="0"/>
    <n v="0"/>
    <x v="21"/>
  </r>
  <r>
    <s v="WYDEQ Permitted Sources"/>
    <s v="56"/>
    <x v="2"/>
    <s v="20200254"/>
    <s v="Compressor engines"/>
    <n v="6.1"/>
    <n v="2.5"/>
    <n v="1.5"/>
    <n v="0"/>
    <n v="0"/>
    <x v="21"/>
  </r>
  <r>
    <s v="WYDEQ Permitted Sources"/>
    <s v="56"/>
    <x v="2"/>
    <s v="20200254"/>
    <s v="Compressor engines"/>
    <n v="6.1"/>
    <n v="2.5"/>
    <n v="1.5"/>
    <n v="0"/>
    <n v="0"/>
    <x v="21"/>
  </r>
  <r>
    <s v="WYDEQ Permitted Sources"/>
    <s v="56"/>
    <x v="2"/>
    <s v="20200254"/>
    <s v="Compressor engines"/>
    <n v="6.1"/>
    <n v="2.5"/>
    <n v="1.5"/>
    <n v="0"/>
    <n v="0"/>
    <x v="21"/>
  </r>
  <r>
    <s v="WYDEQ Permitted Sources"/>
    <s v="56"/>
    <x v="2"/>
    <s v="20200253"/>
    <s v="Compressor engines"/>
    <n v="1.3"/>
    <n v="0.6"/>
    <n v="1.3"/>
    <n v="0"/>
    <n v="0"/>
    <x v="21"/>
  </r>
  <r>
    <s v="WYDEQ Permitted Sources"/>
    <s v="56"/>
    <x v="2"/>
    <s v="20200201"/>
    <s v="Compressor engines"/>
    <n v="1.3900000000000001"/>
    <n v="0.69500000000000006"/>
    <n v="1.3900000000000001"/>
    <n v="0"/>
    <n v="0"/>
    <x v="21"/>
  </r>
  <r>
    <s v="WYDEQ Permitted Sources"/>
    <s v="56"/>
    <x v="2"/>
    <s v="20200254"/>
    <s v="Compressor engines"/>
    <n v="5.117"/>
    <n v="2.0510000000000002"/>
    <n v="2.5720000000000001"/>
    <n v="0"/>
    <n v="0"/>
    <x v="21"/>
  </r>
  <r>
    <s v="WYDEQ Permitted Sources"/>
    <s v="56"/>
    <x v="2"/>
    <s v="20200254"/>
    <s v="Compressor engines"/>
    <n v="6.149"/>
    <n v="2.468"/>
    <n v="1.53"/>
    <n v="0"/>
    <n v="0"/>
    <x v="21"/>
  </r>
  <r>
    <s v="WYDEQ Permitted Sources"/>
    <s v="56"/>
    <x v="2"/>
    <s v="20200254"/>
    <s v="Compressor engines"/>
    <n v="6.149"/>
    <n v="2.468"/>
    <n v="1.53"/>
    <n v="0"/>
    <n v="0"/>
    <x v="21"/>
  </r>
  <r>
    <s v="WYDEQ Permitted Sources"/>
    <s v="56"/>
    <x v="2"/>
    <s v="20200254"/>
    <s v="Compressor engines"/>
    <n v="6.149"/>
    <n v="2.468"/>
    <n v="1.53"/>
    <n v="0"/>
    <n v="0"/>
    <x v="21"/>
  </r>
  <r>
    <s v="WYDEQ Permitted Sources"/>
    <s v="56"/>
    <x v="2"/>
    <s v="20200254"/>
    <s v="Compressor engines"/>
    <n v="6.149"/>
    <n v="2.468"/>
    <n v="1.53"/>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4"/>
    <s v="Compressor engines"/>
    <n v="6.2"/>
    <n v="6.2"/>
    <n v="12.3"/>
    <n v="0"/>
    <n v="0"/>
    <x v="21"/>
  </r>
  <r>
    <s v="WYDEQ Permitted Sources"/>
    <s v="56"/>
    <x v="2"/>
    <s v="20200254"/>
    <s v="Compressor engines"/>
    <n v="5.1239999999999997"/>
    <n v="2.0470000000000002"/>
    <n v="2.5579999999999998"/>
    <n v="0"/>
    <n v="0"/>
    <x v="21"/>
  </r>
  <r>
    <s v="WYDEQ Permitted Sources"/>
    <s v="56"/>
    <x v="2"/>
    <s v="20200254"/>
    <s v="Compressor engines"/>
    <n v="5.1239999999999997"/>
    <n v="2.0470000000000002"/>
    <n v="2.5579999999999998"/>
    <n v="0"/>
    <n v="0"/>
    <x v="21"/>
  </r>
  <r>
    <s v="WYDEQ Permitted Sources"/>
    <s v="56"/>
    <x v="2"/>
    <s v="20200254"/>
    <s v="Compressor engines"/>
    <n v="5.117"/>
    <n v="0"/>
    <n v="5.117"/>
    <n v="0"/>
    <n v="0"/>
    <x v="21"/>
  </r>
  <r>
    <s v="WYDEQ Permitted Sources"/>
    <s v="56"/>
    <x v="2"/>
    <s v="20200253"/>
    <s v="Compressor engines"/>
    <n v="5.0999999999999996"/>
    <n v="1.4"/>
    <n v="5.0999999999999996"/>
    <n v="0"/>
    <n v="0"/>
    <x v="21"/>
  </r>
  <r>
    <s v="WYDEQ Permitted Sources"/>
    <s v="56"/>
    <x v="2"/>
    <s v="20200252"/>
    <s v="Compressor engines"/>
    <n v="5.0019999999999998"/>
    <n v="0"/>
    <n v="0"/>
    <n v="0"/>
    <n v="0"/>
    <x v="21"/>
  </r>
  <r>
    <s v="WYDEQ Permitted Sources"/>
    <s v="56"/>
    <x v="2"/>
    <s v="20200254"/>
    <s v="Compressor engines"/>
    <n v="19.408000000000001"/>
    <n v="0"/>
    <n v="0"/>
    <n v="0"/>
    <n v="0"/>
    <x v="21"/>
  </r>
  <r>
    <s v="WYDEQ Permitted Sources"/>
    <s v="56"/>
    <x v="2"/>
    <s v="20200254"/>
    <s v="Compressor engines"/>
    <n v="19.408000000000001"/>
    <n v="0"/>
    <n v="0"/>
    <n v="0"/>
    <n v="0"/>
    <x v="21"/>
  </r>
  <r>
    <s v="WYDEQ Permitted Sources"/>
    <s v="56"/>
    <x v="2"/>
    <s v="20200254"/>
    <s v="Compressor engines"/>
    <n v="5.1239999999999997"/>
    <n v="0"/>
    <n v="0"/>
    <n v="0"/>
    <n v="0"/>
    <x v="21"/>
  </r>
  <r>
    <s v="WYDEQ Permitted Sources"/>
    <s v="56"/>
    <x v="2"/>
    <s v="20200254"/>
    <s v="Compressor engines"/>
    <n v="6.149"/>
    <n v="0"/>
    <n v="0"/>
    <n v="0"/>
    <n v="0"/>
    <x v="21"/>
  </r>
  <r>
    <s v="WYDEQ Permitted Sources"/>
    <s v="56"/>
    <x v="2"/>
    <s v="20200254"/>
    <s v="Compressor engines"/>
    <n v="6.149"/>
    <n v="0"/>
    <n v="0"/>
    <n v="0"/>
    <n v="0"/>
    <x v="21"/>
  </r>
  <r>
    <s v="WYDEQ Permitted Sources"/>
    <s v="56"/>
    <x v="2"/>
    <s v="20200254"/>
    <s v="Compressor engines"/>
    <n v="19.408000000000001"/>
    <n v="0"/>
    <n v="0"/>
    <n v="0"/>
    <n v="0"/>
    <x v="21"/>
  </r>
  <r>
    <s v="WYDEQ Permitted Sources"/>
    <s v="56"/>
    <x v="2"/>
    <s v="20200201"/>
    <s v="Compressor engines"/>
    <n v="6.6050000000000004"/>
    <n v="0"/>
    <n v="0"/>
    <n v="0"/>
    <n v="0"/>
    <x v="21"/>
  </r>
  <r>
    <s v="WYDEQ Permitted Sources"/>
    <s v="56"/>
    <x v="2"/>
    <s v="20200252"/>
    <s v="Compressor engines"/>
    <n v="3.1"/>
    <n v="1.7"/>
    <n v="6.1"/>
    <n v="0"/>
    <n v="0"/>
    <x v="21"/>
  </r>
  <r>
    <s v="WYDEQ Permitted Sources"/>
    <s v="56"/>
    <x v="2"/>
    <s v="20200252"/>
    <s v="Compressor engines"/>
    <n v="5"/>
    <n v="2.8"/>
    <n v="8.5"/>
    <n v="0"/>
    <n v="0"/>
    <x v="21"/>
  </r>
  <r>
    <s v="WYDEQ Permitted Sources"/>
    <s v="56"/>
    <x v="2"/>
    <s v="20200254"/>
    <s v="Compressor engines"/>
    <n v="6.1"/>
    <n v="2.5"/>
    <n v="1.5"/>
    <n v="0"/>
    <n v="0"/>
    <x v="21"/>
  </r>
  <r>
    <s v="WYDEQ Permitted Sources"/>
    <s v="56"/>
    <x v="2"/>
    <s v="20200253"/>
    <s v="Compressor engines"/>
    <n v="3.9"/>
    <n v="0.8"/>
    <n v="3.9"/>
    <n v="0"/>
    <n v="0"/>
    <x v="21"/>
  </r>
  <r>
    <s v="WYDEQ Permitted Sources"/>
    <s v="56"/>
    <x v="2"/>
    <s v="20200254"/>
    <s v="Compressor engines"/>
    <n v="6.1"/>
    <n v="2.5"/>
    <n v="1.5"/>
    <n v="0"/>
    <n v="0"/>
    <x v="21"/>
  </r>
  <r>
    <s v="WYDEQ Permitted Sources"/>
    <s v="56"/>
    <x v="2"/>
    <s v="20200254"/>
    <s v="Compressor engines"/>
    <n v="19.408000000000001"/>
    <n v="5.1760000000000002"/>
    <n v="5.1760000000000002"/>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2"/>
    <s v="Compressor engines"/>
    <n v="5"/>
    <n v="2.8"/>
    <n v="8.5"/>
    <n v="0"/>
    <n v="0"/>
    <x v="21"/>
  </r>
  <r>
    <s v="WYDEQ Permitted Sources"/>
    <s v="56"/>
    <x v="2"/>
    <s v="20200253"/>
    <s v="Compressor engines"/>
    <n v="2.2000000000000002"/>
    <n v="1.1000000000000001"/>
    <n v="2.2000000000000002"/>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4"/>
    <s v="Compressor engines"/>
    <n v="19.399999999999999"/>
    <n v="5.2"/>
    <n v="5.2"/>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2"/>
    <s v="Compressor engines"/>
    <n v="5"/>
    <n v="2.8"/>
    <n v="8.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2"/>
    <s v="Compressor engines"/>
    <n v="5"/>
    <n v="2.8"/>
    <n v="8.5"/>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6.149"/>
    <n v="2.4609999999999999"/>
    <n v="1.536"/>
    <n v="0"/>
    <n v="0"/>
    <x v="21"/>
  </r>
  <r>
    <s v="WYDEQ Permitted Sources"/>
    <s v="56"/>
    <x v="2"/>
    <s v="20200254"/>
    <s v="Compressor engines"/>
    <n v="6.1571749983360604"/>
    <n v="4.3"/>
    <n v="3.1"/>
    <n v="0"/>
    <n v="0"/>
    <x v="21"/>
  </r>
  <r>
    <s v="WYDEQ Permitted Sources"/>
    <s v="56"/>
    <x v="2"/>
    <s v="20200254"/>
    <s v="Compressor engines"/>
    <n v="6.1571749983360604"/>
    <n v="4.3"/>
    <n v="3.1"/>
    <n v="0"/>
    <n v="0"/>
    <x v="21"/>
  </r>
  <r>
    <s v="WYDEQ Permitted Sources"/>
    <s v="56"/>
    <x v="2"/>
    <s v="20200254"/>
    <s v="Compressor engines"/>
    <n v="6.1571749983360604"/>
    <n v="4.3"/>
    <n v="3.1"/>
    <n v="0"/>
    <n v="0"/>
    <x v="21"/>
  </r>
  <r>
    <s v="WYDEQ Permitted Sources"/>
    <s v="56"/>
    <x v="2"/>
    <s v="20200254"/>
    <s v="Compressor engines"/>
    <n v="19.421190969327814"/>
    <n v="9"/>
    <n v="5.2"/>
    <n v="0"/>
    <n v="0"/>
    <x v="21"/>
  </r>
  <r>
    <s v="WYDEQ Permitted Sources"/>
    <s v="56"/>
    <x v="2"/>
    <s v="20200254"/>
    <s v="Compressor engines"/>
    <n v="19.421190969327814"/>
    <n v="9"/>
    <n v="5.2"/>
    <n v="0"/>
    <n v="0"/>
    <x v="21"/>
  </r>
  <r>
    <s v="WYDEQ Permitted Sources"/>
    <s v="56"/>
    <x v="2"/>
    <s v="20200252"/>
    <s v="Compressor engines"/>
    <n v="3.4"/>
    <n v="2.7"/>
    <n v="6.8"/>
    <n v="0"/>
    <n v="0"/>
    <x v="21"/>
  </r>
  <r>
    <s v="WYDEQ Permitted Sources"/>
    <s v="56"/>
    <x v="2"/>
    <s v="20200252"/>
    <s v="Compressor engines"/>
    <n v="3.1"/>
    <n v="1.7"/>
    <n v="6.1"/>
    <n v="0"/>
    <n v="0"/>
    <x v="21"/>
  </r>
  <r>
    <s v="WYDEQ Permitted Sources"/>
    <s v="56"/>
    <x v="2"/>
    <s v="20200254"/>
    <s v="Compressor engines"/>
    <n v="19.399999999999999"/>
    <n v="5.2"/>
    <n v="5.2"/>
    <n v="0"/>
    <n v="0"/>
    <x v="21"/>
  </r>
  <r>
    <s v="WYDEQ Permitted Sources"/>
    <s v="56"/>
    <x v="2"/>
    <s v="20200254"/>
    <s v="Compressor engines"/>
    <n v="6.2"/>
    <n v="6.2"/>
    <n v="3.1"/>
    <n v="0"/>
    <n v="0"/>
    <x v="21"/>
  </r>
  <r>
    <s v="WYDEQ Permitted Sources"/>
    <s v="56"/>
    <x v="2"/>
    <s v="20200254"/>
    <s v="Compressor engines"/>
    <n v="6.2"/>
    <n v="6.2"/>
    <n v="3.1"/>
    <n v="0"/>
    <n v="0"/>
    <x v="21"/>
  </r>
  <r>
    <s v="WYDEQ Permitted Sources"/>
    <s v="56"/>
    <x v="2"/>
    <s v="20200254"/>
    <s v="Compressor engines"/>
    <n v="5.0999999999999996"/>
    <n v="2"/>
    <n v="2.6"/>
    <n v="0"/>
    <n v="0"/>
    <x v="21"/>
  </r>
  <r>
    <s v="WYDEQ Permitted Sources"/>
    <s v="56"/>
    <x v="2"/>
    <s v="20200254"/>
    <s v="Compressor engines"/>
    <n v="5.0999999999999996"/>
    <n v="2"/>
    <n v="2.6"/>
    <n v="0"/>
    <n v="0"/>
    <x v="21"/>
  </r>
  <r>
    <s v="WYDEQ Permitted Sources"/>
    <s v="56"/>
    <x v="2"/>
    <s v="20200254"/>
    <s v="Compressor engines"/>
    <n v="6.2"/>
    <n v="2.5"/>
    <n v="1.5"/>
    <n v="0"/>
    <n v="0"/>
    <x v="21"/>
  </r>
  <r>
    <s v="WYDEQ Permitted Sources"/>
    <s v="56"/>
    <x v="2"/>
    <s v="20200254"/>
    <s v="Compressor engines"/>
    <n v="6.2"/>
    <n v="2.5"/>
    <n v="1.5"/>
    <n v="0"/>
    <n v="0"/>
    <x v="21"/>
  </r>
  <r>
    <s v="WYDEQ Permitted Sources"/>
    <s v="56"/>
    <x v="2"/>
    <s v="20200254"/>
    <s v="Compressor engines"/>
    <n v="6.1543158428136708"/>
    <n v="6.2"/>
    <n v="3.1"/>
    <n v="0"/>
    <n v="0"/>
    <x v="21"/>
  </r>
  <r>
    <s v="WYDEQ Permitted Sources"/>
    <s v="56"/>
    <x v="2"/>
    <s v="20200254"/>
    <s v="Compressor engines"/>
    <n v="6.1543158428136708"/>
    <n v="6.2"/>
    <n v="3.1"/>
    <n v="0"/>
    <n v="0"/>
    <x v="21"/>
  </r>
  <r>
    <s v="WYDEQ Permitted Sources"/>
    <s v="56"/>
    <x v="2"/>
    <s v="20200254"/>
    <s v="Compressor engines"/>
    <n v="6.1543158428136708"/>
    <n v="6.2"/>
    <n v="3.1"/>
    <n v="0"/>
    <n v="0"/>
    <x v="21"/>
  </r>
  <r>
    <s v="WYDEQ Permitted Sources"/>
    <s v="56"/>
    <x v="2"/>
    <s v="20200254"/>
    <s v="Compressor engines"/>
    <n v="6.1543158428136708"/>
    <n v="6.2"/>
    <n v="3.1"/>
    <n v="0"/>
    <n v="0"/>
    <x v="21"/>
  </r>
  <r>
    <s v="WYDEQ Permitted Sources"/>
    <s v="56"/>
    <x v="2"/>
    <s v="20200254"/>
    <s v="Compressor engines"/>
    <n v="6.5044520556434398"/>
    <n v="6.2"/>
    <n v="3.1"/>
    <n v="0"/>
    <n v="0"/>
    <x v="21"/>
  </r>
  <r>
    <s v="WYDEQ Permitted Sources"/>
    <s v="56"/>
    <x v="2"/>
    <s v="20200254"/>
    <s v="Compressor engines"/>
    <n v="6.5044520556434398"/>
    <n v="6.2"/>
    <n v="3.1"/>
    <n v="0"/>
    <n v="0"/>
    <x v="21"/>
  </r>
  <r>
    <s v="WYDEQ Permitted Sources"/>
    <s v="56"/>
    <x v="2"/>
    <s v="20200254"/>
    <s v="Compressor engines"/>
    <n v="6.5044520556434398"/>
    <n v="6.2"/>
    <n v="3.1"/>
    <n v="0"/>
    <n v="0"/>
    <x v="21"/>
  </r>
  <r>
    <s v="WYDEQ Permitted Sources"/>
    <s v="56"/>
    <x v="2"/>
    <s v="20200254"/>
    <s v="Compressor engines"/>
    <n v="6.5044520556434398"/>
    <n v="6.2"/>
    <n v="3.1"/>
    <n v="0"/>
    <n v="0"/>
    <x v="21"/>
  </r>
  <r>
    <s v="WYDEQ Permitted Sources"/>
    <s v="56"/>
    <x v="2"/>
    <s v="20200254"/>
    <s v="Compressor engines"/>
    <n v="19.421190969327814"/>
    <n v="0"/>
    <n v="0"/>
    <n v="0"/>
    <n v="0"/>
    <x v="21"/>
  </r>
  <r>
    <s v="WYDEQ Permitted Sources"/>
    <s v="56"/>
    <x v="2"/>
    <s v="20200254"/>
    <s v="Compressor engines"/>
    <n v="7.7"/>
    <n v="1.5"/>
    <n v="7.7"/>
    <n v="0"/>
    <n v="0"/>
    <x v="21"/>
  </r>
  <r>
    <s v="WYDEQ Permitted Sources"/>
    <s v="56"/>
    <x v="2"/>
    <s v="20200254"/>
    <s v="Compressor engines"/>
    <n v="7.7"/>
    <n v="1.5"/>
    <n v="7.7"/>
    <n v="0"/>
    <n v="0"/>
    <x v="21"/>
  </r>
  <r>
    <s v="WYDEQ Permitted Sources"/>
    <s v="56"/>
    <x v="2"/>
    <s v="20200254"/>
    <s v="Compressor engines"/>
    <n v="19.408000000000001"/>
    <n v="12.930999999999999"/>
    <n v="6.4660000000000002"/>
    <n v="0"/>
    <n v="0"/>
    <x v="21"/>
  </r>
  <r>
    <s v="WYDEQ Permitted Sources"/>
    <s v="56"/>
    <x v="2"/>
    <s v="20200254"/>
    <s v="Compressor engines"/>
    <n v="19.408000000000001"/>
    <n v="12.930999999999999"/>
    <n v="6.4660000000000002"/>
    <n v="0"/>
    <n v="0"/>
    <x v="21"/>
  </r>
  <r>
    <s v="WYDEQ Permitted Sources"/>
    <s v="56"/>
    <x v="2"/>
    <s v="20200254"/>
    <s v="Compressor engines"/>
    <n v="19.408000000000001"/>
    <n v="12.930999999999999"/>
    <n v="6.4660000000000002"/>
    <n v="0"/>
    <n v="0"/>
    <x v="21"/>
  </r>
  <r>
    <s v="WYDEQ Permitted Sources"/>
    <s v="56"/>
    <x v="2"/>
    <s v="20200254"/>
    <s v="Compressor engines"/>
    <n v="19.408000000000001"/>
    <n v="12.930999999999999"/>
    <n v="6.4660000000000002"/>
    <n v="0"/>
    <n v="0"/>
    <x v="21"/>
  </r>
  <r>
    <s v="WYDEQ Permitted Sources"/>
    <s v="56"/>
    <x v="2"/>
    <s v="20200254"/>
    <s v="Compressor engines"/>
    <n v="5.649"/>
    <n v="5.6660000000000004"/>
    <n v="2.83"/>
    <n v="0"/>
    <n v="0"/>
    <x v="21"/>
  </r>
  <r>
    <s v="WYDEQ Permitted Sources"/>
    <s v="56"/>
    <x v="2"/>
    <s v="20200254"/>
    <s v="Compressor engines"/>
    <n v="5.649"/>
    <n v="5.6660000000000004"/>
    <n v="2.83"/>
    <n v="0"/>
    <n v="0"/>
    <x v="21"/>
  </r>
  <r>
    <s v="WYDEQ Permitted Sources"/>
    <s v="56"/>
    <x v="2"/>
    <s v="20200254"/>
    <s v="Compressor engines"/>
    <n v="5.7"/>
    <n v="5.7"/>
    <n v="2.8"/>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19.408000000000001"/>
    <n v="12.930999999999999"/>
    <n v="6.4660000000000002"/>
    <n v="0"/>
    <n v="0"/>
    <x v="21"/>
  </r>
  <r>
    <s v="WYDEQ Permitted Sources"/>
    <s v="56"/>
    <x v="2"/>
    <s v="20200254"/>
    <s v="Compressor engines"/>
    <n v="19.408000000000001"/>
    <n v="12.930999999999999"/>
    <n v="6.4660000000000002"/>
    <n v="0"/>
    <n v="0"/>
    <x v="21"/>
  </r>
  <r>
    <s v="WYDEQ Permitted Sources"/>
    <s v="56"/>
    <x v="2"/>
    <s v="20200254"/>
    <s v="Compressor engines"/>
    <n v="19.408000000000001"/>
    <n v="12.930999999999999"/>
    <n v="6.4660000000000002"/>
    <n v="0"/>
    <n v="0"/>
    <x v="21"/>
  </r>
  <r>
    <s v="WYDEQ Permitted Sources"/>
    <s v="56"/>
    <x v="2"/>
    <s v="20200254"/>
    <s v="Compressor engines"/>
    <n v="19.408000000000001"/>
    <n v="12.930999999999999"/>
    <n v="6.4660000000000002"/>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649"/>
    <n v="5.6660000000000004"/>
    <n v="2.8159999999999998"/>
    <n v="0"/>
    <n v="0"/>
    <x v="21"/>
  </r>
  <r>
    <s v="WYDEQ Permitted Sources"/>
    <s v="56"/>
    <x v="2"/>
    <s v="20200254"/>
    <s v="Compressor engines"/>
    <n v="19.408000000000001"/>
    <n v="12.930999999999999"/>
    <n v="6.4660000000000002"/>
    <n v="0"/>
    <n v="0"/>
    <x v="21"/>
  </r>
  <r>
    <s v="WYDEQ Permitted Sources"/>
    <s v="56"/>
    <x v="2"/>
    <s v="20200254"/>
    <s v="Compressor engines"/>
    <n v="5.649"/>
    <n v="5.6660000000000004"/>
    <n v="2.8159999999999998"/>
    <n v="0"/>
    <n v="0"/>
    <x v="21"/>
  </r>
  <r>
    <s v="WYDEQ Permitted Sources"/>
    <s v="56"/>
    <x v="2"/>
    <s v="20200254"/>
    <s v="Compressor engines"/>
    <n v="19.408000000000001"/>
    <n v="12.930999999999999"/>
    <n v="6.4660000000000002"/>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19.421190969327814"/>
    <n v="12.9"/>
    <n v="6.5"/>
    <n v="0"/>
    <n v="0"/>
    <x v="21"/>
  </r>
  <r>
    <s v="WYDEQ Permitted Sources"/>
    <s v="56"/>
    <x v="2"/>
    <s v="20200254"/>
    <s v="Compressor engines"/>
    <n v="19.421190969327814"/>
    <n v="12.9"/>
    <n v="6.5"/>
    <n v="0"/>
    <n v="0"/>
    <x v="21"/>
  </r>
  <r>
    <s v="WYDEQ Permitted Sources"/>
    <s v="56"/>
    <x v="2"/>
    <s v="20200254"/>
    <s v="Compressor engines"/>
    <n v="19.421190969327814"/>
    <n v="12.9"/>
    <n v="6.5"/>
    <n v="0"/>
    <n v="0"/>
    <x v="21"/>
  </r>
  <r>
    <s v="WYDEQ Permitted Sources"/>
    <s v="56"/>
    <x v="2"/>
    <s v="20200254"/>
    <s v="Compressor engines"/>
    <n v="15.048553131526441"/>
    <n v="21.5"/>
    <n v="6.4"/>
    <n v="0"/>
    <n v="0"/>
    <x v="21"/>
  </r>
  <r>
    <s v="WYDEQ Permitted Sources"/>
    <s v="56"/>
    <x v="2"/>
    <s v="20200254"/>
    <s v="Compressor engines"/>
    <n v="15.048553131526441"/>
    <n v="21.5"/>
    <n v="6.4"/>
    <n v="0"/>
    <n v="0"/>
    <x v="21"/>
  </r>
  <r>
    <s v="WYDEQ Permitted Sources"/>
    <s v="56"/>
    <x v="2"/>
    <s v="20200254"/>
    <s v="Compressor engines"/>
    <n v="19.408000000000001"/>
    <n v="12.930999999999999"/>
    <n v="6.4660000000000002"/>
    <n v="0"/>
    <n v="0"/>
    <x v="21"/>
  </r>
  <r>
    <s v="WYDEQ Permitted Sources"/>
    <s v="56"/>
    <x v="2"/>
    <s v="20200254"/>
    <s v="Compressor engines"/>
    <n v="19.408000000000001"/>
    <n v="12.930999999999999"/>
    <n v="6.4660000000000002"/>
    <n v="0"/>
    <n v="0"/>
    <x v="21"/>
  </r>
  <r>
    <s v="WYDEQ Permitted Sources"/>
    <s v="56"/>
    <x v="2"/>
    <s v="31000227"/>
    <s v="Dehydrator"/>
    <n v="1"/>
    <n v="13"/>
    <n v="0"/>
    <n v="0"/>
    <n v="0"/>
    <x v="20"/>
  </r>
  <r>
    <s v="WYDEQ Permitted Sources"/>
    <s v="56"/>
    <x v="2"/>
    <s v="20200254"/>
    <s v="Compressor engines"/>
    <n v="26"/>
    <n v="20"/>
    <n v="48"/>
    <n v="0"/>
    <n v="0"/>
    <x v="21"/>
  </r>
  <r>
    <s v="WYDEQ Permitted Sources"/>
    <s v="56"/>
    <x v="2"/>
    <s v="20200254"/>
    <s v="Compressor engines"/>
    <n v="26"/>
    <n v="20"/>
    <n v="48"/>
    <n v="0"/>
    <n v="0"/>
    <x v="21"/>
  </r>
  <r>
    <s v="WYDEQ Permitted Sources"/>
    <s v="56"/>
    <x v="2"/>
    <s v="20200254"/>
    <s v="Compressor engines"/>
    <n v="26"/>
    <n v="20"/>
    <n v="48"/>
    <n v="0"/>
    <n v="0"/>
    <x v="21"/>
  </r>
  <r>
    <s v="WYDEQ Permitted Sources"/>
    <s v="56"/>
    <x v="2"/>
    <s v="20200253"/>
    <s v="Compressor engines"/>
    <n v="14.1036"/>
    <n v="0"/>
    <n v="31.04"/>
    <n v="0"/>
    <n v="0"/>
    <x v="21"/>
  </r>
  <r>
    <s v="WYDEQ Permitted Sources"/>
    <s v="56"/>
    <x v="2"/>
    <s v="20200253"/>
    <s v="Compressor engines"/>
    <n v="26.05"/>
    <n v="0"/>
    <n v="26.061"/>
    <n v="0"/>
    <n v="0"/>
    <x v="21"/>
  </r>
  <r>
    <s v="WYDEQ Permitted Sources"/>
    <s v="56"/>
    <x v="2"/>
    <s v="20200254"/>
    <s v="Compressor engines"/>
    <n v="15"/>
    <n v="10.7"/>
    <n v="6.4"/>
    <n v="0"/>
    <n v="0"/>
    <x v="21"/>
  </r>
  <r>
    <s v="WYDEQ Permitted Sources"/>
    <s v="56"/>
    <x v="2"/>
    <s v="20200254"/>
    <s v="Compressor engines"/>
    <n v="15"/>
    <n v="10.7"/>
    <n v="6.4"/>
    <n v="0"/>
    <n v="0"/>
    <x v="21"/>
  </r>
  <r>
    <s v="WYDEQ Permitted Sources"/>
    <s v="56"/>
    <x v="2"/>
    <s v="20200254"/>
    <s v="Compressor engines"/>
    <n v="15"/>
    <n v="10.7"/>
    <n v="6.4"/>
    <n v="0"/>
    <n v="0"/>
    <x v="21"/>
  </r>
  <r>
    <s v="WYDEQ Permitted Sources"/>
    <s v="56"/>
    <x v="2"/>
    <s v="20200254"/>
    <s v="Compressor engines"/>
    <n v="15"/>
    <n v="10.7"/>
    <n v="6.4"/>
    <n v="0"/>
    <n v="0"/>
    <x v="21"/>
  </r>
  <r>
    <s v="WYDEQ Permitted Sources"/>
    <s v="56"/>
    <x v="2"/>
    <s v="20200254"/>
    <s v="Compressor engines"/>
    <n v="15"/>
    <n v="10.7"/>
    <n v="6.4"/>
    <n v="0"/>
    <n v="0"/>
    <x v="21"/>
  </r>
  <r>
    <s v="WYDEQ Permitted Sources"/>
    <s v="56"/>
    <x v="2"/>
    <s v="20200254"/>
    <s v="Compressor engines"/>
    <n v="15"/>
    <n v="10.7"/>
    <n v="6.4"/>
    <n v="0"/>
    <n v="0"/>
    <x v="21"/>
  </r>
  <r>
    <s v="WYDEQ Permitted Sources"/>
    <s v="56"/>
    <x v="2"/>
    <s v="20200254"/>
    <s v="Compressor engines"/>
    <n v="19.399999999999999"/>
    <n v="12.9"/>
    <n v="6.5"/>
    <n v="0"/>
    <n v="0"/>
    <x v="21"/>
  </r>
  <r>
    <s v="WYDEQ Permitted Sources"/>
    <s v="56"/>
    <x v="2"/>
    <s v="20200254"/>
    <s v="Compressor engines"/>
    <n v="19.399999999999999"/>
    <n v="12.9"/>
    <n v="6.5"/>
    <n v="0"/>
    <n v="0"/>
    <x v="21"/>
  </r>
  <r>
    <s v="WYDEQ Permitted Sources"/>
    <s v="56"/>
    <x v="2"/>
    <s v="20200254"/>
    <s v="Compressor engines"/>
    <n v="19.399999999999999"/>
    <n v="12.9"/>
    <n v="12.9"/>
    <n v="0"/>
    <n v="0"/>
    <x v="21"/>
  </r>
  <r>
    <s v="WYDEQ Permitted Sources"/>
    <s v="56"/>
    <x v="2"/>
    <s v="20200254"/>
    <s v="Compressor engines"/>
    <n v="19.399999999999999"/>
    <n v="12.9"/>
    <n v="12.9"/>
    <n v="0"/>
    <n v="0"/>
    <x v="21"/>
  </r>
  <r>
    <s v="WYDEQ Permitted Sources"/>
    <s v="56"/>
    <x v="2"/>
    <s v="20200253"/>
    <s v="Compressor engines"/>
    <n v="8.5"/>
    <n v="5.6"/>
    <n v="14.1"/>
    <n v="0"/>
    <n v="0"/>
    <x v="21"/>
  </r>
  <r>
    <s v="WYDEQ Permitted Sources"/>
    <s v="56"/>
    <x v="2"/>
    <s v="20200253"/>
    <s v="Compressor engines"/>
    <n v="8.5"/>
    <n v="5.6"/>
    <n v="14.1"/>
    <n v="0"/>
    <n v="0"/>
    <x v="21"/>
  </r>
  <r>
    <s v="WYDEQ Permitted Sources"/>
    <s v="56"/>
    <x v="2"/>
    <s v="20200254"/>
    <s v="Compressor engines"/>
    <n v="5.7"/>
    <n v="5.7"/>
    <n v="5.7"/>
    <n v="0"/>
    <n v="0"/>
    <x v="21"/>
  </r>
  <r>
    <s v="WYDEQ Permitted Sources"/>
    <s v="56"/>
    <x v="2"/>
    <s v="20200254"/>
    <s v="Compressor engines"/>
    <n v="5.7"/>
    <n v="5.7"/>
    <n v="5.7"/>
    <n v="0"/>
    <n v="0"/>
    <x v="21"/>
  </r>
  <r>
    <s v="WYDEQ Permitted Sources"/>
    <s v="56"/>
    <x v="2"/>
    <s v="20200254"/>
    <s v="Compressor engines"/>
    <n v="5.7"/>
    <n v="5.7"/>
    <n v="5.7"/>
    <n v="0"/>
    <n v="0"/>
    <x v="21"/>
  </r>
  <r>
    <s v="WYDEQ Permitted Sources"/>
    <s v="56"/>
    <x v="2"/>
    <s v="20200253"/>
    <s v="Compressor engines"/>
    <n v="3.1"/>
    <n v="3.1"/>
    <n v="6.3"/>
    <n v="0"/>
    <n v="0"/>
    <x v="21"/>
  </r>
  <r>
    <s v="WYDEQ Permitted Sources"/>
    <s v="56"/>
    <x v="2"/>
    <s v="20200254"/>
    <s v="Compressor engines"/>
    <n v="19.421190969327814"/>
    <n v="12.9"/>
    <n v="6.5"/>
    <n v="0"/>
    <n v="0"/>
    <x v="21"/>
  </r>
  <r>
    <s v="WYDEQ Permitted Sources"/>
    <s v="56"/>
    <x v="2"/>
    <s v="20200254"/>
    <s v="Compressor engines"/>
    <n v="15.062467651296693"/>
    <n v="21.5"/>
    <n v="6.4"/>
    <n v="0"/>
    <n v="0"/>
    <x v="21"/>
  </r>
  <r>
    <s v="WYDEQ Permitted Sources"/>
    <s v="56"/>
    <x v="2"/>
    <s v="20200254"/>
    <s v="Compressor engines"/>
    <n v="5.1205432754523628"/>
    <n v="5.0999999999999996"/>
    <n v="2.6"/>
    <n v="0"/>
    <n v="0"/>
    <x v="21"/>
  </r>
  <r>
    <s v="WYDEQ Permitted Sources"/>
    <s v="56"/>
    <x v="2"/>
    <s v="20200254"/>
    <s v="Compressor engines"/>
    <n v="19.410755079500127"/>
    <n v="12.9"/>
    <n v="6.5"/>
    <n v="0"/>
    <n v="0"/>
    <x v="21"/>
  </r>
  <r>
    <s v="WYDEQ Permitted Sources"/>
    <s v="56"/>
    <x v="2"/>
    <s v="20200254"/>
    <s v="Compressor engines"/>
    <n v="15.062467651296693"/>
    <n v="21.5"/>
    <n v="6.4"/>
    <n v="0"/>
    <n v="0"/>
    <x v="21"/>
  </r>
  <r>
    <s v="WYDEQ Permitted Sources"/>
    <s v="56"/>
    <x v="2"/>
    <s v="20200254"/>
    <s v="Compressor engines"/>
    <n v="15.062467651296693"/>
    <n v="21.5"/>
    <n v="6.4"/>
    <n v="0"/>
    <n v="0"/>
    <x v="21"/>
  </r>
  <r>
    <s v="WYDEQ Permitted Sources"/>
    <s v="56"/>
    <x v="2"/>
    <s v="20200254"/>
    <s v="Compressor engines"/>
    <n v="15.062467651296693"/>
    <n v="21.5"/>
    <n v="6.4"/>
    <n v="0"/>
    <n v="0"/>
    <x v="21"/>
  </r>
  <r>
    <s v="WYDEQ Permitted Sources"/>
    <s v="56"/>
    <x v="2"/>
    <s v="20200253"/>
    <s v="Compressor engines"/>
    <n v="3.1"/>
    <n v="3.1"/>
    <n v="6.3"/>
    <n v="0"/>
    <n v="0"/>
    <x v="21"/>
  </r>
  <r>
    <s v="WYDEQ Permitted Sources"/>
    <s v="56"/>
    <x v="2"/>
    <s v="20200254"/>
    <s v="Compressor engines"/>
    <n v="5.7"/>
    <n v="7.4"/>
    <n v="14.1"/>
    <n v="0"/>
    <n v="0"/>
    <x v="21"/>
  </r>
  <r>
    <s v="WYDEQ Permitted Sources"/>
    <s v="56"/>
    <x v="2"/>
    <s v="20200254"/>
    <s v="Compressor engines"/>
    <n v="5.7"/>
    <n v="7.4"/>
    <n v="14.1"/>
    <n v="0"/>
    <n v="0"/>
    <x v="21"/>
  </r>
  <r>
    <s v="WYDEQ Permitted Sources"/>
    <s v="56"/>
    <x v="2"/>
    <s v="20200254"/>
    <s v="Compressor engines"/>
    <n v="5.7"/>
    <n v="5.7"/>
    <n v="2.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7"/>
    <n v="5.7"/>
    <n v="2.8"/>
    <n v="0"/>
    <n v="0"/>
    <x v="21"/>
  </r>
  <r>
    <s v="WYDEQ Permitted Sources"/>
    <s v="56"/>
    <x v="2"/>
    <s v="20200254"/>
    <s v="Compressor engines"/>
    <n v="5.649"/>
    <n v="5.6660000000000004"/>
    <n v="2.83"/>
    <n v="0"/>
    <n v="0"/>
    <x v="21"/>
  </r>
  <r>
    <s v="WYDEQ Permitted Sources"/>
    <s v="56"/>
    <x v="2"/>
    <s v="20200254"/>
    <s v="Compressor engines"/>
    <n v="5.649"/>
    <n v="5.6660000000000004"/>
    <n v="2.83"/>
    <n v="0"/>
    <n v="0"/>
    <x v="21"/>
  </r>
  <r>
    <s v="WYDEQ Permitted Sources"/>
    <s v="56"/>
    <x v="2"/>
    <s v="20200253"/>
    <s v="Compressor engines"/>
    <n v="2.92"/>
    <n v="0"/>
    <n v="0"/>
    <n v="0"/>
    <n v="0"/>
    <x v="21"/>
  </r>
  <r>
    <s v="WYDEQ Permitted Sources"/>
    <s v="56"/>
    <x v="2"/>
    <s v="20200254"/>
    <s v="Compressor engines"/>
    <n v="5.649"/>
    <n v="0"/>
    <n v="0"/>
    <n v="0"/>
    <n v="0"/>
    <x v="21"/>
  </r>
  <r>
    <s v="WYDEQ Permitted Sources"/>
    <s v="56"/>
    <x v="2"/>
    <s v="20200253"/>
    <s v="Compressor engines"/>
    <n v="3.052"/>
    <n v="0"/>
    <n v="0"/>
    <n v="0"/>
    <n v="0"/>
    <x v="21"/>
  </r>
  <r>
    <s v="WYDEQ Permitted Sources"/>
    <s v="56"/>
    <x v="2"/>
    <s v="20200254"/>
    <s v="Compressor engines"/>
    <n v="5.649"/>
    <n v="0"/>
    <n v="0"/>
    <n v="0"/>
    <n v="0"/>
    <x v="21"/>
  </r>
  <r>
    <s v="WYDEQ Permitted Sources"/>
    <s v="56"/>
    <x v="2"/>
    <s v="20200254"/>
    <s v="Compressor engines"/>
    <n v="5.649"/>
    <n v="0"/>
    <n v="0"/>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159999999999998"/>
    <n v="0"/>
    <n v="0"/>
    <x v="21"/>
  </r>
  <r>
    <s v="WYDEQ Permitted Sources"/>
    <s v="56"/>
    <x v="2"/>
    <s v="20200254"/>
    <s v="Compressor engines"/>
    <n v="5.649"/>
    <n v="5.6660000000000004"/>
    <n v="2.85"/>
    <n v="0"/>
    <n v="0"/>
    <x v="21"/>
  </r>
  <r>
    <s v="WYDEQ Permitted Sources"/>
    <s v="56"/>
    <x v="2"/>
    <s v="20200254"/>
    <s v="Compressor engines"/>
    <n v="5.649"/>
    <n v="5.6660000000000004"/>
    <n v="2.85"/>
    <n v="0"/>
    <n v="0"/>
    <x v="21"/>
  </r>
  <r>
    <s v="WYDEQ Permitted Sources"/>
    <s v="56"/>
    <x v="2"/>
    <s v="20200254"/>
    <s v="Compressor engines"/>
    <n v="5.649"/>
    <n v="5.6660000000000004"/>
    <n v="2.85"/>
    <n v="0"/>
    <n v="0"/>
    <x v="21"/>
  </r>
  <r>
    <s v="WYDEQ Permitted Sources"/>
    <s v="56"/>
    <x v="2"/>
    <s v="20200254"/>
    <s v="Compressor engines"/>
    <n v="5.649"/>
    <n v="5.7"/>
    <n v="2.8"/>
    <n v="0"/>
    <n v="0"/>
    <x v="21"/>
  </r>
  <r>
    <s v="WYDEQ Permitted Sources"/>
    <s v="56"/>
    <x v="2"/>
    <s v="20200254"/>
    <s v="Compressor engines"/>
    <n v="5.7"/>
    <n v="5.7"/>
    <n v="2.8"/>
    <n v="0"/>
    <n v="0"/>
    <x v="21"/>
  </r>
  <r>
    <s v="WYDEQ Permitted Sources"/>
    <s v="56"/>
    <x v="2"/>
    <s v="20200254"/>
    <s v="Compressor engines"/>
    <n v="5.6"/>
    <n v="5.6"/>
    <n v="2.8"/>
    <n v="0"/>
    <n v="0"/>
    <x v="21"/>
  </r>
  <r>
    <s v="WYDEQ Permitted Sources"/>
    <s v="56"/>
    <x v="2"/>
    <s v="20200254"/>
    <s v="Compressor engines"/>
    <n v="5.6"/>
    <n v="5.6"/>
    <n v="2.8"/>
    <n v="0"/>
    <n v="0"/>
    <x v="21"/>
  </r>
  <r>
    <s v="WYDEQ Permitted Sources"/>
    <s v="56"/>
    <x v="2"/>
    <s v="20200254"/>
    <s v="Compressor engines"/>
    <n v="5.649"/>
    <n v="5.6660000000000004"/>
    <n v="2.823"/>
    <n v="0"/>
    <n v="0"/>
    <x v="21"/>
  </r>
  <r>
    <s v="WYDEQ Permitted Sources"/>
    <s v="56"/>
    <x v="2"/>
    <s v="20200254"/>
    <s v="Compressor engines"/>
    <n v="5.7"/>
    <n v="5.7"/>
    <n v="2.8"/>
    <n v="0"/>
    <n v="0"/>
    <x v="21"/>
  </r>
  <r>
    <s v="WYDEQ Permitted Sources"/>
    <s v="56"/>
    <x v="2"/>
    <s v="20200254"/>
    <s v="Compressor engines"/>
    <n v="19.408000000000001"/>
    <n v="19.396999999999998"/>
    <n v="6.4660000000000002"/>
    <n v="0"/>
    <n v="0"/>
    <x v="21"/>
  </r>
  <r>
    <s v="WYDEQ Permitted Sources"/>
    <s v="56"/>
    <x v="2"/>
    <s v="20200254"/>
    <s v="Compressor engines"/>
    <n v="19.408000000000001"/>
    <n v="19.396999999999998"/>
    <n v="6.4660000000000002"/>
    <n v="0"/>
    <n v="0"/>
    <x v="21"/>
  </r>
  <r>
    <s v="WYDEQ Permitted Sources"/>
    <s v="56"/>
    <x v="2"/>
    <s v="20200254"/>
    <s v="Compressor engines"/>
    <n v="19.408000000000001"/>
    <n v="19.396999999999998"/>
    <n v="6.4660000000000002"/>
    <n v="0"/>
    <n v="0"/>
    <x v="21"/>
  </r>
  <r>
    <s v="WYDEQ Permitted Sources"/>
    <s v="56"/>
    <x v="2"/>
    <s v="20200254"/>
    <s v="Compressor engines"/>
    <n v="5.649"/>
    <n v="5.6660000000000004"/>
    <n v="2.83"/>
    <n v="0"/>
    <n v="0"/>
    <x v="21"/>
  </r>
  <r>
    <s v="WYDEQ Permitted Sources"/>
    <s v="56"/>
    <x v="2"/>
    <s v="20200254"/>
    <s v="Compressor engines"/>
    <n v="5.649"/>
    <n v="5.6660000000000004"/>
    <n v="2.83"/>
    <n v="0"/>
    <n v="0"/>
    <x v="21"/>
  </r>
  <r>
    <s v="WYDEQ Permitted Sources"/>
    <s v="56"/>
    <x v="2"/>
    <s v="20200254"/>
    <s v="Compressor engines"/>
    <n v="5.649"/>
    <n v="5.6660000000000004"/>
    <n v="2.83"/>
    <n v="0"/>
    <n v="0"/>
    <x v="21"/>
  </r>
  <r>
    <s v="WYDEQ Permitted Sources"/>
    <s v="56"/>
    <x v="2"/>
    <s v="20200254"/>
    <s v="Compressor engines"/>
    <n v="5.649"/>
    <n v="5.6660000000000004"/>
    <n v="2.83"/>
    <n v="0"/>
    <n v="0"/>
    <x v="21"/>
  </r>
  <r>
    <s v="WYDEQ Permitted Sources"/>
    <s v="56"/>
    <x v="2"/>
    <s v="20200254"/>
    <s v="Compressor engines"/>
    <n v="5.7"/>
    <n v="2.8"/>
    <n v="5.7"/>
    <n v="0"/>
    <n v="0"/>
    <x v="21"/>
  </r>
  <r>
    <s v="WYDEQ Permitted Sources"/>
    <s v="56"/>
    <x v="2"/>
    <s v="20200254"/>
    <s v="Compressor engines"/>
    <n v="5.7"/>
    <n v="2.8"/>
    <n v="5.7"/>
    <n v="0"/>
    <n v="0"/>
    <x v="21"/>
  </r>
  <r>
    <s v="WYDEQ Permitted Sources"/>
    <s v="56"/>
    <x v="2"/>
    <s v="20200254"/>
    <s v="Compressor engines"/>
    <n v="5.649"/>
    <n v="5.6660000000000004"/>
    <n v="2.83"/>
    <n v="0"/>
    <n v="0"/>
    <x v="21"/>
  </r>
  <r>
    <s v="WYDEQ Permitted Sources"/>
    <s v="56"/>
    <x v="2"/>
    <s v="20200254"/>
    <s v="Compressor engines"/>
    <n v="5.649"/>
    <n v="5.6660000000000004"/>
    <n v="2.83"/>
    <n v="0"/>
    <n v="0"/>
    <x v="21"/>
  </r>
  <r>
    <s v="WYDEQ Permitted Sources"/>
    <s v="56"/>
    <x v="2"/>
    <s v="20200254"/>
    <s v="Compressor engines"/>
    <n v="5.649"/>
    <n v="5.6660000000000004"/>
    <n v="2.83"/>
    <n v="0"/>
    <n v="0"/>
    <x v="21"/>
  </r>
  <r>
    <s v="WYDEQ Permitted Sources"/>
    <s v="56"/>
    <x v="2"/>
    <s v="20200254"/>
    <s v="Compressor engines"/>
    <n v="19.399999999999999"/>
    <n v="12.9"/>
    <n v="6.5"/>
    <n v="0"/>
    <n v="0"/>
    <x v="21"/>
  </r>
  <r>
    <s v="WYDEQ Permitted Sources"/>
    <s v="56"/>
    <x v="2"/>
    <s v="20200254"/>
    <s v="Compressor engines"/>
    <n v="19.408000000000001"/>
    <n v="12.938000000000001"/>
    <n v="6.5"/>
    <n v="0"/>
    <n v="0"/>
    <x v="21"/>
  </r>
  <r>
    <s v="WYDEQ Permitted Sources"/>
    <s v="56"/>
    <x v="2"/>
    <s v="20200254"/>
    <s v="Compressor engines"/>
    <n v="19.408000000000001"/>
    <n v="12.938000000000001"/>
    <n v="6.5"/>
    <n v="0"/>
    <n v="0"/>
    <x v="21"/>
  </r>
  <r>
    <s v="WYDEQ Permitted Sources"/>
    <s v="56"/>
    <x v="2"/>
    <s v="20200254"/>
    <s v="Compressor engines"/>
    <n v="5.7"/>
    <n v="5.7"/>
    <n v="2.8"/>
    <n v="0"/>
    <n v="0"/>
    <x v="21"/>
  </r>
  <r>
    <s v="WYDEQ Permitted Sources"/>
    <s v="56"/>
    <x v="2"/>
    <s v="20200254"/>
    <s v="Compressor engines"/>
    <n v="5.6559999999999997"/>
    <n v="5.6559999999999997"/>
    <n v="2.83"/>
    <n v="0"/>
    <n v="0"/>
    <x v="21"/>
  </r>
  <r>
    <s v="WYDEQ Permitted Sources"/>
    <s v="56"/>
    <x v="2"/>
    <s v="20200254"/>
    <s v="Compressor engines"/>
    <n v="19.399999999999999"/>
    <n v="12.9"/>
    <n v="19.399999999999999"/>
    <n v="0"/>
    <n v="0"/>
    <x v="21"/>
  </r>
  <r>
    <s v="WYDEQ Permitted Sources"/>
    <s v="56"/>
    <x v="2"/>
    <s v="20200254"/>
    <s v="Compressor engines"/>
    <n v="19.399999999999999"/>
    <n v="12.9"/>
    <n v="19.399999999999999"/>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19.421190969327814"/>
    <n v="12.9"/>
    <n v="6.5"/>
    <n v="0"/>
    <n v="0"/>
    <x v="21"/>
  </r>
  <r>
    <s v="WYDEQ Permitted Sources"/>
    <s v="56"/>
    <x v="2"/>
    <s v="20200254"/>
    <s v="Compressor engines"/>
    <n v="19.421190969327814"/>
    <n v="12.9"/>
    <n v="6.5"/>
    <n v="0"/>
    <n v="0"/>
    <x v="21"/>
  </r>
  <r>
    <s v="WYDEQ Permitted Sources"/>
    <s v="56"/>
    <x v="2"/>
    <s v="20200254"/>
    <s v="Compressor engines"/>
    <n v="5.6632095464921512"/>
    <n v="5.7"/>
    <n v="2.8"/>
    <n v="0"/>
    <n v="0"/>
    <x v="21"/>
  </r>
  <r>
    <s v="WYDEQ Permitted Sources"/>
    <s v="56"/>
    <x v="2"/>
    <s v="20200254"/>
    <s v="Compressor engines"/>
    <n v="5.6632095464921512"/>
    <n v="5.7"/>
    <n v="2.8"/>
    <n v="0"/>
    <n v="0"/>
    <x v="21"/>
  </r>
  <r>
    <s v="WYDEQ Permitted Sources"/>
    <s v="56"/>
    <x v="2"/>
    <s v="20200254"/>
    <s v="Compressor engines"/>
    <n v="5.6632095464921512"/>
    <n v="5.7"/>
    <n v="2.8"/>
    <n v="0"/>
    <n v="0"/>
    <x v="21"/>
  </r>
  <r>
    <s v="WYDEQ Permitted Sources"/>
    <s v="56"/>
    <x v="2"/>
    <s v="20200254"/>
    <s v="Compressor engines"/>
    <n v="5.6632095464921512"/>
    <n v="5.7"/>
    <n v="2.8"/>
    <n v="0"/>
    <n v="0"/>
    <x v="21"/>
  </r>
  <r>
    <s v="WYDEQ Permitted Sources"/>
    <s v="56"/>
    <x v="2"/>
    <s v="20200254"/>
    <s v="Compressor engines"/>
    <n v="9.1766257884805249"/>
    <n v="6.1"/>
    <n v="3.1"/>
    <n v="0"/>
    <n v="0"/>
    <x v="21"/>
  </r>
  <r>
    <s v="WYDEQ Permitted Sources"/>
    <s v="56"/>
    <x v="2"/>
    <s v="20200254"/>
    <s v="Compressor engines"/>
    <n v="9.1766257884805249"/>
    <n v="6.1"/>
    <n v="3.1"/>
    <n v="0"/>
    <n v="0"/>
    <x v="21"/>
  </r>
  <r>
    <s v="WYDEQ Permitted Sources"/>
    <s v="56"/>
    <x v="2"/>
    <s v="20200254"/>
    <s v="Compressor engines"/>
    <n v="9.1766257884805249"/>
    <n v="6.1"/>
    <n v="3.1"/>
    <n v="0"/>
    <n v="0"/>
    <x v="21"/>
  </r>
  <r>
    <s v="WYDEQ Permitted Sources"/>
    <s v="56"/>
    <x v="2"/>
    <s v="20200254"/>
    <s v="Compressor engines"/>
    <n v="9.1766257884805249"/>
    <n v="6.1"/>
    <n v="3.1"/>
    <n v="0"/>
    <n v="0"/>
    <x v="21"/>
  </r>
  <r>
    <s v="WYDEQ Permitted Sources"/>
    <s v="56"/>
    <x v="2"/>
    <s v="20200254"/>
    <s v="Compressor engines"/>
    <n v="19.421190969327814"/>
    <n v="12.9"/>
    <n v="6.5"/>
    <n v="0"/>
    <n v="0"/>
    <x v="21"/>
  </r>
  <r>
    <s v="WYDEQ Permitted Sources"/>
    <s v="56"/>
    <x v="2"/>
    <s v="20200254"/>
    <s v="Compressor engines"/>
    <n v="19.421190969327814"/>
    <n v="12.9"/>
    <n v="6.5"/>
    <n v="0"/>
    <n v="0"/>
    <x v="21"/>
  </r>
  <r>
    <s v="WYDEQ Permitted Sources"/>
    <s v="56"/>
    <x v="2"/>
    <s v="20200254"/>
    <s v="Compressor engines"/>
    <n v="19.421190969327814"/>
    <n v="12.9"/>
    <n v="6.5"/>
    <n v="0"/>
    <n v="0"/>
    <x v="21"/>
  </r>
  <r>
    <s v="WYDEQ Permitted Sources"/>
    <s v="56"/>
    <x v="2"/>
    <s v="20200254"/>
    <s v="Compressor engines"/>
    <n v="19.421190969327814"/>
    <n v="12.9"/>
    <n v="6.5"/>
    <n v="0"/>
    <n v="0"/>
    <x v="21"/>
  </r>
  <r>
    <s v="WYDEQ Permitted Sources"/>
    <s v="56"/>
    <x v="2"/>
    <s v="20200254"/>
    <s v="Compressor engines"/>
    <n v="19.421190969327814"/>
    <n v="12.9"/>
    <n v="6.5"/>
    <n v="0"/>
    <n v="0"/>
    <x v="21"/>
  </r>
  <r>
    <s v="WYDEQ Permitted Sources"/>
    <s v="56"/>
    <x v="2"/>
    <s v="20200254"/>
    <s v="Compressor engines"/>
    <n v="19.421190969327814"/>
    <n v="12.9"/>
    <n v="6.5"/>
    <n v="0"/>
    <n v="0"/>
    <x v="21"/>
  </r>
  <r>
    <s v="WYDEQ Permitted Sources"/>
    <s v="56"/>
    <x v="2"/>
    <s v="20200254"/>
    <s v="Compressor engines"/>
    <n v="19.421190969327814"/>
    <n v="21.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19.410755079500127"/>
    <n v="12.9"/>
    <n v="6.5"/>
    <n v="0"/>
    <n v="0"/>
    <x v="21"/>
  </r>
  <r>
    <s v="WYDEQ Permitted Sources"/>
    <s v="56"/>
    <x v="2"/>
    <s v="20200254"/>
    <s v="Compressor engines"/>
    <n v="6.1"/>
    <n v="6.1"/>
    <n v="3.1"/>
    <n v="0"/>
    <n v="0"/>
    <x v="21"/>
  </r>
  <r>
    <s v="WYDEQ Permitted Sources"/>
    <s v="56"/>
    <x v="2"/>
    <s v="20200254"/>
    <s v="Compressor engines"/>
    <n v="6.1"/>
    <n v="6.1"/>
    <n v="3.1"/>
    <n v="0"/>
    <n v="0"/>
    <x v="21"/>
  </r>
  <r>
    <s v="WYDEQ Permitted Sources"/>
    <s v="56"/>
    <x v="2"/>
    <s v="20200254"/>
    <s v="Compressor engines"/>
    <n v="6.1"/>
    <n v="6.1"/>
    <n v="3.1"/>
    <n v="0"/>
    <n v="0"/>
    <x v="21"/>
  </r>
  <r>
    <s v="WYDEQ Permitted Sources"/>
    <s v="56"/>
    <x v="2"/>
    <s v="20200254"/>
    <s v="Compressor engines"/>
    <n v="19.410755079500127"/>
    <n v="9.1"/>
    <n v="6.5"/>
    <n v="0"/>
    <n v="0"/>
    <x v="21"/>
  </r>
  <r>
    <s v="WYDEQ Permitted Sources"/>
    <s v="56"/>
    <x v="2"/>
    <s v="20200254"/>
    <s v="Compressor engines"/>
    <n v="19.410755079500127"/>
    <n v="9.1"/>
    <n v="6.5"/>
    <n v="0"/>
    <n v="0"/>
    <x v="21"/>
  </r>
  <r>
    <s v="WYDEQ Permitted Sources"/>
    <s v="56"/>
    <x v="2"/>
    <s v="20200254"/>
    <s v="Compressor engines"/>
    <n v="19.410755079500127"/>
    <n v="9.1"/>
    <n v="6.5"/>
    <n v="0"/>
    <n v="0"/>
    <x v="21"/>
  </r>
  <r>
    <s v="WYDEQ Permitted Sources"/>
    <s v="56"/>
    <x v="2"/>
    <s v="20200254"/>
    <s v="Compressor engines"/>
    <n v="6.1"/>
    <n v="6.1"/>
    <n v="3.1"/>
    <n v="0"/>
    <n v="0"/>
    <x v="21"/>
  </r>
  <r>
    <s v="WYDEQ Permitted Sources"/>
    <s v="56"/>
    <x v="2"/>
    <s v="20200254"/>
    <s v="Compressor engines"/>
    <n v="6.1"/>
    <n v="6.1"/>
    <n v="3.1"/>
    <n v="0"/>
    <n v="0"/>
    <x v="21"/>
  </r>
  <r>
    <s v="WYDEQ Permitted Sources"/>
    <s v="56"/>
    <x v="2"/>
    <s v="20200254"/>
    <s v="Compressor engines"/>
    <n v="6.1"/>
    <n v="6.1"/>
    <n v="3.1"/>
    <n v="0"/>
    <n v="0"/>
    <x v="21"/>
  </r>
  <r>
    <s v="WYDEQ Permitted Sources"/>
    <s v="56"/>
    <x v="2"/>
    <s v="20200254"/>
    <s v="Compressor engines"/>
    <n v="6.1"/>
    <n v="6.1"/>
    <n v="3.1"/>
    <n v="0"/>
    <n v="0"/>
    <x v="21"/>
  </r>
  <r>
    <s v="WYDEQ Permitted Sources"/>
    <s v="56"/>
    <x v="2"/>
    <s v="20200254"/>
    <s v="Compressor engines"/>
    <n v="5.6632095464921512"/>
    <n v="5.7"/>
    <n v="2.8"/>
    <n v="0"/>
    <n v="0"/>
    <x v="21"/>
  </r>
  <r>
    <s v="WYDEQ Permitted Sources"/>
    <s v="56"/>
    <x v="2"/>
    <s v="20200254"/>
    <s v="Compressor engines"/>
    <n v="5.6632095464921512"/>
    <n v="5.7"/>
    <n v="2.8"/>
    <n v="0"/>
    <n v="0"/>
    <x v="21"/>
  </r>
  <r>
    <s v="WYDEQ Permitted Sources"/>
    <s v="56"/>
    <x v="2"/>
    <s v="20200254"/>
    <s v="Compressor engines"/>
    <n v="6.1"/>
    <n v="6.1"/>
    <n v="3.1"/>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54"/>
    <s v="Compressor engines"/>
    <n v="5.7"/>
    <n v="5.7"/>
    <n v="2.8"/>
    <n v="0"/>
    <n v="0"/>
    <x v="21"/>
  </r>
  <r>
    <s v="WYDEQ Permitted Sources"/>
    <s v="56"/>
    <x v="2"/>
    <s v="20200201"/>
    <s v="Compressor engines"/>
    <n v="5.2560000000000002"/>
    <n v="0"/>
    <n v="9.1980000000000004"/>
    <n v="0"/>
    <n v="0"/>
    <x v="21"/>
  </r>
  <r>
    <s v="WYDEQ Permitted Sources"/>
    <s v="56"/>
    <x v="2"/>
    <s v="31000302"/>
    <s v="Dehydrator"/>
    <n v="4.3799999999999999E-2"/>
    <n v="0"/>
    <n v="0"/>
    <n v="0"/>
    <n v="0"/>
    <x v="20"/>
  </r>
  <r>
    <s v="WYDEQ Permitted Sources"/>
    <s v="56"/>
    <x v="2"/>
    <s v="31000302"/>
    <s v="Dehydrator"/>
    <n v="0"/>
    <n v="0.876"/>
    <n v="0"/>
    <n v="0"/>
    <n v="0"/>
    <x v="20"/>
  </r>
  <r>
    <s v="WYDEQ Permitted Sources"/>
    <s v="56"/>
    <x v="2"/>
    <s v="40400301"/>
    <s v="Permitted Tank Losses"/>
    <n v="0"/>
    <n v="10.074"/>
    <n v="0"/>
    <n v="0"/>
    <n v="0"/>
    <x v="12"/>
  </r>
  <r>
    <s v="WYDEQ Permitted Sources"/>
    <s v="56"/>
    <x v="2"/>
    <s v="20200201"/>
    <s v="Compressor engines"/>
    <n v="5.1246"/>
    <n v="0"/>
    <n v="9.1980000000000004"/>
    <n v="0"/>
    <n v="0"/>
    <x v="21"/>
  </r>
  <r>
    <s v="WYDEQ Permitted Sources"/>
    <s v="56"/>
    <x v="2"/>
    <s v="10200602"/>
    <s v="Process Heaters"/>
    <n v="7.4790543765099056"/>
    <n v="1.5"/>
    <n v="22.1"/>
    <n v="0"/>
    <n v="0"/>
    <x v="5"/>
  </r>
  <r>
    <s v="WYDEQ Permitted Sources"/>
    <s v="56"/>
    <x v="2"/>
    <s v="10300602"/>
    <s v="Process Heaters"/>
    <n v="7.4790543765099056"/>
    <n v="1.5"/>
    <n v="22.1"/>
    <n v="0"/>
    <n v="0"/>
    <x v="5"/>
  </r>
  <r>
    <s v="WYDEQ Permitted Sources"/>
    <s v="56"/>
    <x v="2"/>
    <s v="31000305"/>
    <s v="Amine Unit"/>
    <n v="7.5"/>
    <n v="0"/>
    <n v="22.1"/>
    <n v="0"/>
    <n v="0"/>
    <x v="27"/>
  </r>
  <r>
    <s v="WYDEQ Permitted Sources"/>
    <s v="56"/>
    <x v="2"/>
    <s v="31000305"/>
    <s v="Amine Unit"/>
    <n v="7.5"/>
    <n v="0"/>
    <n v="22.1"/>
    <n v="0"/>
    <n v="0"/>
    <x v="27"/>
  </r>
  <r>
    <s v="WYDEQ Permitted Sources"/>
    <s v="56"/>
    <x v="2"/>
    <s v="31000404"/>
    <s v="Process Heaters"/>
    <n v="0.44"/>
    <n v="1.0999999999999999E-2"/>
    <n v="4.2000000000000003E-2"/>
    <n v="0"/>
    <n v="0"/>
    <x v="5"/>
  </r>
  <r>
    <s v="WYDEQ Permitted Sources"/>
    <s v="56"/>
    <x v="2"/>
    <s v="31000299"/>
    <s v="Other Not Classified"/>
    <n v="0"/>
    <n v="59.4"/>
    <n v="0"/>
    <n v="0"/>
    <n v="0"/>
    <x v="25"/>
  </r>
  <r>
    <s v="WYDEQ Permitted Sources"/>
    <s v="56"/>
    <x v="2"/>
    <s v="31000220"/>
    <s v="Fugitives"/>
    <n v="0"/>
    <n v="35.1"/>
    <n v="0"/>
    <n v="0"/>
    <n v="0"/>
    <x v="4"/>
  </r>
  <r>
    <s v="WYDEQ Permitted Sources"/>
    <s v="56"/>
    <x v="2"/>
    <s v="31000404"/>
    <s v="Process Heaters"/>
    <n v="0.4"/>
    <n v="0"/>
    <n v="0"/>
    <n v="0"/>
    <n v="0"/>
    <x v="5"/>
  </r>
  <r>
    <s v="WYDEQ Permitted Sources"/>
    <s v="56"/>
    <x v="2"/>
    <s v="31000228"/>
    <s v="Dehydrator"/>
    <n v="0"/>
    <n v="49.27"/>
    <n v="0"/>
    <n v="0"/>
    <n v="0"/>
    <x v="20"/>
  </r>
  <r>
    <s v="WYDEQ Permitted Sources"/>
    <s v="56"/>
    <x v="2"/>
    <s v="31000299"/>
    <s v="Other Not Classified"/>
    <n v="0"/>
    <n v="4"/>
    <n v="0"/>
    <n v="0"/>
    <n v="0"/>
    <x v="25"/>
  </r>
  <r>
    <s v="WYDEQ Permitted Sources"/>
    <s v="56"/>
    <x v="2"/>
    <s v="31000228"/>
    <s v="Dehydrator"/>
    <n v="0.5"/>
    <n v="0"/>
    <n v="0.4"/>
    <n v="0"/>
    <n v="0"/>
    <x v="20"/>
  </r>
  <r>
    <s v="WYDEQ Permitted Sources"/>
    <s v="56"/>
    <x v="2"/>
    <s v="31000205"/>
    <s v="Flares"/>
    <n v="0.3"/>
    <n v="1.9"/>
    <n v="0.1"/>
    <n v="0"/>
    <n v="0"/>
    <x v="26"/>
  </r>
  <r>
    <s v="WYDEQ Permitted Sources"/>
    <s v="56"/>
    <x v="2"/>
    <s v="20200254"/>
    <s v="Compressor Engines"/>
    <n v="20.2"/>
    <n v="10.1"/>
    <n v="4.5"/>
    <n v="0"/>
    <n v="0"/>
    <x v="21"/>
  </r>
  <r>
    <s v="WYDEQ Permitted Sources"/>
    <s v="56"/>
    <x v="2"/>
    <s v="20200254"/>
    <s v="Compressor Engines"/>
    <n v="20.2"/>
    <n v="10.1"/>
    <n v="4.5"/>
    <n v="0"/>
    <n v="0"/>
    <x v="21"/>
  </r>
  <r>
    <s v="WYDEQ Permitted Sources"/>
    <s v="56"/>
    <x v="2"/>
    <s v="20200254"/>
    <s v="Compressor Engines"/>
    <n v="20.2"/>
    <n v="10.1"/>
    <n v="4.5"/>
    <n v="0"/>
    <n v="0"/>
    <x v="21"/>
  </r>
  <r>
    <s v="WYDEQ Permitted Sources"/>
    <s v="56"/>
    <x v="2"/>
    <s v="40400312"/>
    <s v="Permitted Tank Losses"/>
    <n v="1"/>
    <n v="31.4"/>
    <n v="0.2"/>
    <n v="0"/>
    <n v="0"/>
    <x v="12"/>
  </r>
  <r>
    <s v="WYDEQ Permitted Sources"/>
    <s v="56"/>
    <x v="2"/>
    <s v="31000220"/>
    <s v="Fugitives"/>
    <n v="0"/>
    <n v="3.8"/>
    <n v="0"/>
    <n v="0"/>
    <n v="0"/>
    <x v="4"/>
  </r>
  <r>
    <s v="WYDEQ Permitted Sources"/>
    <s v="56"/>
    <x v="2"/>
    <s v="31000228"/>
    <s v="Dehydrator"/>
    <n v="1.3"/>
    <n v="0.1"/>
    <n v="1.1000000000000001"/>
    <n v="0"/>
    <n v="0"/>
    <x v="20"/>
  </r>
  <r>
    <s v="WYDEQ Permitted Sources"/>
    <s v="56"/>
    <x v="2"/>
    <s v="40400312"/>
    <s v="Permitted Tank Losses"/>
    <n v="0.2"/>
    <n v="1.6"/>
    <n v="0.1"/>
    <n v="0"/>
    <n v="0"/>
    <x v="12"/>
  </r>
  <r>
    <s v="WYDEQ Permitted Sources"/>
    <s v="56"/>
    <x v="3"/>
    <s v="20200253"/>
    <s v="Compressor Engines"/>
    <n v="14"/>
    <n v="8.5"/>
    <n v="31.1"/>
    <n v="0"/>
    <n v="0"/>
    <x v="21"/>
  </r>
  <r>
    <s v="WYDEQ Permitted Sources"/>
    <s v="56"/>
    <x v="3"/>
    <s v="20200253"/>
    <s v="Compressor Engines"/>
    <n v="14"/>
    <n v="8.5"/>
    <n v="31.1"/>
    <n v="0"/>
    <n v="0"/>
    <x v="21"/>
  </r>
  <r>
    <s v="WYDEQ Permitted Sources"/>
    <s v="56"/>
    <x v="3"/>
    <s v="20200253"/>
    <s v="Compressor Engines"/>
    <n v="14.9"/>
    <n v="1.206"/>
    <n v="14.9"/>
    <n v="0"/>
    <n v="0"/>
    <x v="21"/>
  </r>
  <r>
    <s v="WYDEQ Permitted Sources"/>
    <s v="56"/>
    <x v="3"/>
    <s v="20200253"/>
    <s v="Compressor Engines"/>
    <n v="12.3"/>
    <n v="1.3"/>
    <n v="12.3"/>
    <n v="0"/>
    <n v="0"/>
    <x v="21"/>
  </r>
  <r>
    <s v="WYDEQ Permitted Sources"/>
    <s v="56"/>
    <x v="3"/>
    <s v="20200253"/>
    <s v="Compressor Engines"/>
    <n v="12.7"/>
    <n v="8.3000000000000007"/>
    <n v="31.1"/>
    <n v="0"/>
    <n v="0"/>
    <x v="21"/>
  </r>
  <r>
    <s v="WYDEQ Permitted Sources"/>
    <s v="56"/>
    <x v="3"/>
    <s v="20200253"/>
    <s v="Compressor Engines"/>
    <n v="12.7"/>
    <n v="8.3000000000000007"/>
    <n v="31.1"/>
    <n v="0"/>
    <n v="0"/>
    <x v="21"/>
  </r>
  <r>
    <s v="WYDEQ Permitted Sources"/>
    <s v="56"/>
    <x v="3"/>
    <s v="20200253"/>
    <s v="Compressor Engines"/>
    <n v="0"/>
    <n v="0"/>
    <n v="0"/>
    <n v="0"/>
    <n v="0"/>
    <x v="21"/>
  </r>
  <r>
    <s v="WYDEQ Permitted Sources"/>
    <s v="56"/>
    <x v="3"/>
    <s v="31000220"/>
    <s v="Fugitives"/>
    <n v="0"/>
    <n v="0"/>
    <n v="0"/>
    <n v="0"/>
    <n v="0"/>
    <x v="4"/>
  </r>
  <r>
    <s v="WYDEQ Permitted Sources"/>
    <s v="56"/>
    <x v="3"/>
    <s v="31000220"/>
    <s v="Fugitives"/>
    <n v="0"/>
    <n v="0"/>
    <n v="0"/>
    <n v="0"/>
    <n v="0"/>
    <x v="4"/>
  </r>
  <r>
    <s v="WYDEQ Permitted Sources"/>
    <s v="56"/>
    <x v="3"/>
    <s v="20200253"/>
    <s v="Compressor Engines"/>
    <n v="12.7"/>
    <n v="8.5"/>
    <n v="31.1"/>
    <n v="0"/>
    <n v="0"/>
    <x v="21"/>
  </r>
  <r>
    <s v="WYDEQ Permitted Sources"/>
    <s v="56"/>
    <x v="3"/>
    <s v="20200253"/>
    <s v="Compressor Engines"/>
    <n v="12.7"/>
    <n v="8.5"/>
    <n v="31.1"/>
    <n v="0"/>
    <n v="0"/>
    <x v="21"/>
  </r>
  <r>
    <s v="WYDEQ Permitted Sources"/>
    <s v="56"/>
    <x v="3"/>
    <s v="20200253"/>
    <s v="Compressor Engines"/>
    <n v="7.6"/>
    <n v="5.0510000000000002"/>
    <n v="18.600000000000001"/>
    <n v="0"/>
    <n v="0"/>
    <x v="21"/>
  </r>
  <r>
    <s v="WYDEQ Permitted Sources"/>
    <s v="56"/>
    <x v="3"/>
    <s v="20200253"/>
    <s v="Compressor Engines"/>
    <n v="7.6"/>
    <n v="5.0510000000000002"/>
    <n v="18.600000000000001"/>
    <n v="0"/>
    <n v="0"/>
    <x v="21"/>
  </r>
  <r>
    <s v="WYDEQ Permitted Sources"/>
    <s v="56"/>
    <x v="3"/>
    <s v="20200253"/>
    <s v="Compressor Engines"/>
    <n v="12.9"/>
    <n v="0.7"/>
    <n v="12.9"/>
    <n v="0"/>
    <n v="0"/>
    <x v="21"/>
  </r>
  <r>
    <s v="WYDEQ Permitted Sources"/>
    <s v="56"/>
    <x v="3"/>
    <s v="31000220"/>
    <s v="Fugitives"/>
    <n v="0"/>
    <n v="22.7"/>
    <n v="0"/>
    <n v="0"/>
    <n v="0"/>
    <x v="4"/>
  </r>
  <r>
    <s v="WYDEQ Permitted Sources"/>
    <s v="56"/>
    <x v="3"/>
    <s v="20200253"/>
    <s v="Compressor Engines"/>
    <n v="7.6119383259911899"/>
    <n v="7.6"/>
    <n v="25.373127753304001"/>
    <n v="0"/>
    <n v="0"/>
    <x v="21"/>
  </r>
  <r>
    <s v="WYDEQ Permitted Sources"/>
    <s v="56"/>
    <x v="3"/>
    <s v="20200253"/>
    <s v="Compressor Engines"/>
    <n v="7.6119383259911899"/>
    <n v="7.6"/>
    <n v="25.373127753304001"/>
    <n v="0"/>
    <n v="0"/>
    <x v="21"/>
  </r>
  <r>
    <s v="WYDEQ Permitted Sources"/>
    <s v="56"/>
    <x v="3"/>
    <s v="20200253"/>
    <s v="Compressor Engines"/>
    <n v="15.8"/>
    <n v="1.2"/>
    <n v="15.8"/>
    <n v="0"/>
    <n v="0"/>
    <x v="21"/>
  </r>
  <r>
    <s v="WYDEQ Permitted Sources"/>
    <s v="56"/>
    <x v="3"/>
    <s v="31000220"/>
    <s v="Fugitives"/>
    <n v="0"/>
    <n v="24.4"/>
    <n v="0"/>
    <n v="0"/>
    <n v="0"/>
    <x v="4"/>
  </r>
  <r>
    <s v="WYDEQ Permitted Sources"/>
    <s v="56"/>
    <x v="3"/>
    <s v="31000299"/>
    <s v="Other Not Classified"/>
    <n v="0"/>
    <n v="4"/>
    <n v="0"/>
    <n v="0"/>
    <n v="0"/>
    <x v="25"/>
  </r>
  <r>
    <s v="WYDEQ Permitted Sources"/>
    <s v="56"/>
    <x v="3"/>
    <s v="31000228"/>
    <s v="Dehydrator"/>
    <n v="0"/>
    <n v="0"/>
    <n v="0"/>
    <n v="0"/>
    <n v="0"/>
    <x v="20"/>
  </r>
  <r>
    <s v="WYDEQ Permitted Sources"/>
    <s v="56"/>
    <x v="3"/>
    <s v="31000404"/>
    <s v="Process Heaters"/>
    <n v="0"/>
    <n v="0"/>
    <n v="0"/>
    <n v="0"/>
    <n v="0"/>
    <x v="5"/>
  </r>
  <r>
    <s v="WYDEQ Permitted Sources"/>
    <s v="56"/>
    <x v="3"/>
    <s v="31000404"/>
    <s v="Process Heaters"/>
    <n v="0.2"/>
    <n v="0"/>
    <n v="0"/>
    <n v="0"/>
    <n v="0"/>
    <x v="5"/>
  </r>
  <r>
    <s v="WYDEQ Permitted Sources"/>
    <s v="56"/>
    <x v="3"/>
    <s v="20200201"/>
    <s v="Compressor Engines"/>
    <n v="24.8"/>
    <n v="2.6"/>
    <n v="2.6"/>
    <n v="0"/>
    <n v="0"/>
    <x v="21"/>
  </r>
  <r>
    <s v="WYDEQ Permitted Sources"/>
    <s v="56"/>
    <x v="3"/>
    <s v="20200202"/>
    <s v="Compressor Engines"/>
    <n v="60.8"/>
    <n v="0"/>
    <n v="0"/>
    <n v="0"/>
    <n v="0"/>
    <x v="21"/>
  </r>
  <r>
    <s v="WYDEQ Permitted Sources"/>
    <s v="56"/>
    <x v="3"/>
    <s v="20200254"/>
    <s v="Compressor Engines"/>
    <n v="19.408000000000001"/>
    <n v="6.5"/>
    <n v="24.6"/>
    <n v="0"/>
    <n v="0"/>
    <x v="21"/>
  </r>
  <r>
    <s v="WYDEQ Permitted Sources"/>
    <s v="56"/>
    <x v="3"/>
    <s v="20200254"/>
    <s v="Compressor Engines"/>
    <n v="9.16"/>
    <n v="3.0529999999999999"/>
    <n v="12.214"/>
    <n v="0"/>
    <n v="0"/>
    <x v="21"/>
  </r>
  <r>
    <s v="WYDEQ Permitted Sources"/>
    <s v="56"/>
    <x v="3"/>
    <s v="20200254"/>
    <s v="Compressor Engines"/>
    <n v="14.29"/>
    <n v="0"/>
    <n v="0"/>
    <n v="0"/>
    <n v="0"/>
    <x v="21"/>
  </r>
  <r>
    <s v="WYDEQ Permitted Sources"/>
    <s v="56"/>
    <x v="3"/>
    <s v="20200254"/>
    <s v="Compressor Engines"/>
    <n v="14.29"/>
    <n v="0"/>
    <n v="0"/>
    <n v="0"/>
    <n v="0"/>
    <x v="21"/>
  </r>
  <r>
    <s v="WYDEQ Permitted Sources"/>
    <s v="56"/>
    <x v="3"/>
    <s v="20200254"/>
    <s v="Compressor Engines"/>
    <n v="14.29"/>
    <n v="0"/>
    <n v="0"/>
    <n v="0"/>
    <n v="0"/>
    <x v="21"/>
  </r>
  <r>
    <s v="WYDEQ Permitted Sources"/>
    <s v="56"/>
    <x v="3"/>
    <s v="20200254"/>
    <s v="Compressor Engines"/>
    <n v="14.29"/>
    <n v="0"/>
    <n v="0"/>
    <n v="0"/>
    <n v="0"/>
    <x v="21"/>
  </r>
  <r>
    <s v="WYDEQ Permitted Sources"/>
    <s v="56"/>
    <x v="3"/>
    <s v="20200254"/>
    <s v="Compressor Engines"/>
    <n v="14.29"/>
    <n v="0"/>
    <n v="0"/>
    <n v="0"/>
    <n v="0"/>
    <x v="21"/>
  </r>
  <r>
    <s v="WYDEQ Permitted Sources"/>
    <s v="56"/>
    <x v="3"/>
    <s v="20200254"/>
    <s v="Compressor Engines"/>
    <n v="14.29"/>
    <n v="0"/>
    <n v="0"/>
    <n v="0"/>
    <n v="0"/>
    <x v="21"/>
  </r>
  <r>
    <s v="WYDEQ Permitted Sources"/>
    <s v="56"/>
    <x v="3"/>
    <s v="31000299"/>
    <s v="Other Not Classified"/>
    <n v="0"/>
    <n v="2.5"/>
    <n v="0"/>
    <n v="0"/>
    <n v="0"/>
    <x v="25"/>
  </r>
  <r>
    <s v="WYDEQ Permitted Sources"/>
    <s v="56"/>
    <x v="3"/>
    <s v="20200253"/>
    <s v="Compressor Engines"/>
    <n v="12.7"/>
    <n v="2.8"/>
    <n v="33.9"/>
    <n v="0"/>
    <n v="0"/>
    <x v="21"/>
  </r>
  <r>
    <s v="WYDEQ Permitted Sources"/>
    <s v="56"/>
    <x v="3"/>
    <s v="20200254"/>
    <s v="Compressor Engines"/>
    <n v="15.6"/>
    <n v="4.2"/>
    <n v="5.2"/>
    <n v="0"/>
    <n v="0"/>
    <x v="21"/>
  </r>
  <r>
    <s v="WYDEQ Permitted Sources"/>
    <s v="56"/>
    <x v="3"/>
    <s v="20200253"/>
    <s v="Compressor Engines"/>
    <n v="25.6"/>
    <n v="0.6"/>
    <n v="25.2"/>
    <n v="0"/>
    <n v="0"/>
    <x v="21"/>
  </r>
  <r>
    <s v="WYDEQ Permitted Sources"/>
    <s v="56"/>
    <x v="3"/>
    <s v="20200102"/>
    <s v="Compressor Engines"/>
    <n v="0.5"/>
    <n v="0.1"/>
    <n v="0.5"/>
    <n v="0"/>
    <n v="0"/>
    <x v="21"/>
  </r>
  <r>
    <s v="WYDEQ Permitted Sources"/>
    <s v="56"/>
    <x v="3"/>
    <s v="31000220"/>
    <s v="Fugitives"/>
    <n v="0"/>
    <n v="0.2"/>
    <n v="0"/>
    <n v="0"/>
    <n v="0"/>
    <x v="4"/>
  </r>
  <r>
    <s v="WYDEQ Permitted Sources"/>
    <s v="56"/>
    <x v="3"/>
    <s v="31000228"/>
    <s v="Dehydrator"/>
    <n v="0.4"/>
    <n v="0"/>
    <n v="0.1"/>
    <n v="0"/>
    <n v="0"/>
    <x v="20"/>
  </r>
  <r>
    <s v="WYDEQ Permitted Sources"/>
    <s v="56"/>
    <x v="3"/>
    <s v="31000299"/>
    <s v="Other Not Classified"/>
    <n v="0"/>
    <n v="2.5"/>
    <n v="0"/>
    <n v="0"/>
    <n v="0"/>
    <x v="25"/>
  </r>
  <r>
    <s v="WYDEQ Permitted Sources"/>
    <s v="56"/>
    <x v="3"/>
    <s v="20200202"/>
    <s v="Compressor Engines"/>
    <n v="14.4"/>
    <n v="0"/>
    <n v="14.4"/>
    <n v="0"/>
    <n v="0"/>
    <x v="21"/>
  </r>
  <r>
    <s v="WYDEQ Permitted Sources"/>
    <s v="56"/>
    <x v="3"/>
    <s v="31000205"/>
    <s v="Flares"/>
    <n v="0.7"/>
    <n v="1.4"/>
    <n v="3.8"/>
    <n v="0"/>
    <n v="0"/>
    <x v="26"/>
  </r>
  <r>
    <s v="WYDEQ Permitted Sources"/>
    <s v="56"/>
    <x v="3"/>
    <s v="31000228"/>
    <s v="Dehydrator"/>
    <n v="0.4"/>
    <n v="0.1"/>
    <n v="0.1"/>
    <n v="0"/>
    <n v="0"/>
    <x v="20"/>
  </r>
  <r>
    <s v="WYDEQ Permitted Sources"/>
    <s v="56"/>
    <x v="3"/>
    <s v="31000404"/>
    <s v="Process Heaters"/>
    <n v="6.3"/>
    <n v="0.1"/>
    <n v="1.6"/>
    <n v="0"/>
    <n v="0"/>
    <x v="5"/>
  </r>
  <r>
    <s v="WYDEQ Permitted Sources"/>
    <s v="56"/>
    <x v="3"/>
    <s v="31000404"/>
    <s v="Process Heaters"/>
    <n v="0.876"/>
    <n v="0.1"/>
    <n v="0.1"/>
    <n v="0"/>
    <n v="0"/>
    <x v="5"/>
  </r>
  <r>
    <s v="WYDEQ Permitted Sources"/>
    <s v="56"/>
    <x v="3"/>
    <s v="31000404"/>
    <s v="Process Heaters"/>
    <n v="0.876"/>
    <n v="0.1"/>
    <n v="0.1"/>
    <n v="0"/>
    <n v="0"/>
    <x v="5"/>
  </r>
  <r>
    <s v="WYDEQ Permitted Sources"/>
    <s v="56"/>
    <x v="3"/>
    <s v="31000299"/>
    <s v="Other Not Classified"/>
    <n v="0"/>
    <n v="44.6"/>
    <n v="0"/>
    <n v="0"/>
    <n v="0"/>
    <x v="25"/>
  </r>
  <r>
    <s v="WYDEQ Permitted Sources"/>
    <s v="56"/>
    <x v="3"/>
    <s v="31000299"/>
    <s v="Other Not Classified"/>
    <n v="0"/>
    <n v="2.4"/>
    <n v="0"/>
    <n v="0"/>
    <n v="0"/>
    <x v="25"/>
  </r>
  <r>
    <s v="WYDEQ Permitted Sources"/>
    <s v="56"/>
    <x v="3"/>
    <s v="31000205"/>
    <s v="Flares"/>
    <n v="4.3"/>
    <n v="9.1999999999999993"/>
    <n v="23.6"/>
    <n v="0"/>
    <n v="0"/>
    <x v="26"/>
  </r>
  <r>
    <s v="WYDEQ Permitted Sources"/>
    <s v="56"/>
    <x v="3"/>
    <s v="20200201"/>
    <s v="Compressor Engines"/>
    <n v="22.228445332975951"/>
    <n v="0.26"/>
    <n v="26.5"/>
    <n v="0"/>
    <n v="0"/>
    <x v="21"/>
  </r>
  <r>
    <s v="WYDEQ Permitted Sources"/>
    <s v="56"/>
    <x v="3"/>
    <s v="20200253"/>
    <s v="Compressor Engines"/>
    <n v="16.34956073004491"/>
    <n v="16.2"/>
    <n v="32.4"/>
    <n v="0"/>
    <n v="0"/>
    <x v="21"/>
  </r>
  <r>
    <s v="WYDEQ Permitted Sources"/>
    <s v="56"/>
    <x v="3"/>
    <s v="20200253"/>
    <s v="Compressor Engines"/>
    <n v="16.34956073004491"/>
    <n v="16.2"/>
    <n v="32.4"/>
    <n v="0"/>
    <n v="0"/>
    <x v="21"/>
  </r>
  <r>
    <s v="WYDEQ Permitted Sources"/>
    <s v="56"/>
    <x v="3"/>
    <s v="20200254"/>
    <s v="Compressor Engines"/>
    <n v="16.001697735788635"/>
    <n v="10.7"/>
    <n v="5.3"/>
    <n v="0"/>
    <n v="0"/>
    <x v="21"/>
  </r>
  <r>
    <s v="WYDEQ Permitted Sources"/>
    <s v="56"/>
    <x v="3"/>
    <s v="20200254"/>
    <s v="Compressor Engines"/>
    <n v="16.001697735788635"/>
    <n v="10.7"/>
    <n v="5.3"/>
    <n v="0"/>
    <n v="0"/>
    <x v="21"/>
  </r>
  <r>
    <s v="WYDEQ Permitted Sources"/>
    <s v="56"/>
    <x v="3"/>
    <s v="20200254"/>
    <s v="Compressor Engines"/>
    <n v="15.7"/>
    <n v="7.3"/>
    <n v="5.2"/>
    <n v="0"/>
    <n v="0"/>
    <x v="21"/>
  </r>
  <r>
    <s v="WYDEQ Permitted Sources"/>
    <s v="56"/>
    <x v="3"/>
    <s v="31000203"/>
    <s v="Compressor Engines"/>
    <n v="11.305547313328926"/>
    <n v="0"/>
    <n v="6.8"/>
    <n v="0"/>
    <n v="0"/>
    <x v="21"/>
  </r>
  <r>
    <s v="WYDEQ Permitted Sources"/>
    <s v="56"/>
    <x v="3"/>
    <s v="31000203"/>
    <s v="Compressor Engines"/>
    <n v="11.305547313328926"/>
    <n v="0"/>
    <n v="6.8"/>
    <n v="0"/>
    <n v="0"/>
    <x v="21"/>
  </r>
  <r>
    <s v="WYDEQ Permitted Sources"/>
    <s v="56"/>
    <x v="3"/>
    <s v="31000203"/>
    <s v="Compressor Engines"/>
    <n v="19.410755079500127"/>
    <n v="0"/>
    <n v="6.5"/>
    <n v="0"/>
    <n v="0"/>
    <x v="21"/>
  </r>
  <r>
    <s v="WYDEQ Permitted Sources"/>
    <s v="56"/>
    <x v="3"/>
    <s v="31000203"/>
    <s v="Compressor Engines"/>
    <n v="19.410755079500127"/>
    <n v="0"/>
    <n v="6.5"/>
    <n v="0"/>
    <n v="0"/>
    <x v="21"/>
  </r>
  <r>
    <s v="WYDEQ Permitted Sources"/>
    <s v="56"/>
    <x v="3"/>
    <s v="31000203"/>
    <s v="Compressor Engines"/>
    <n v="19.410755079500127"/>
    <n v="0"/>
    <n v="6.5"/>
    <n v="0"/>
    <n v="0"/>
    <x v="21"/>
  </r>
  <r>
    <s v="WYDEQ Permitted Sources"/>
    <s v="56"/>
    <x v="3"/>
    <s v="31000203"/>
    <s v="Compressor Engines"/>
    <n v="19.410755079500127"/>
    <n v="0"/>
    <n v="6.5"/>
    <n v="0"/>
    <n v="0"/>
    <x v="21"/>
  </r>
  <r>
    <s v="WYDEQ Permitted Sources"/>
    <s v="56"/>
    <x v="3"/>
    <s v="31000203"/>
    <s v="Compressor Engines"/>
    <n v="15.027681351871065"/>
    <n v="0"/>
    <n v="5.4"/>
    <n v="0"/>
    <n v="0"/>
    <x v="21"/>
  </r>
  <r>
    <s v="WYDEQ Permitted Sources"/>
    <s v="56"/>
    <x v="3"/>
    <s v="31000305"/>
    <s v="Amine Unit"/>
    <n v="19.202037282946364"/>
    <n v="0"/>
    <n v="17.100000000000001"/>
    <n v="0"/>
    <n v="0"/>
    <x v="27"/>
  </r>
  <r>
    <s v="WYDEQ Permitted Sources"/>
    <s v="56"/>
    <x v="3"/>
    <s v="31000305"/>
    <s v="Amine Unit"/>
    <n v="19.202037282946364"/>
    <n v="0"/>
    <n v="17.100000000000001"/>
    <n v="0"/>
    <n v="0"/>
    <x v="27"/>
  </r>
  <r>
    <s v="WYDEQ Permitted Sources"/>
    <s v="56"/>
    <x v="3"/>
    <s v="31000228"/>
    <s v="Dehydrator"/>
    <n v="0.6"/>
    <n v="0"/>
    <n v="0.4"/>
    <n v="0"/>
    <n v="0"/>
    <x v="20"/>
  </r>
  <r>
    <s v="WYDEQ Permitted Sources"/>
    <s v="56"/>
    <x v="3"/>
    <s v="31000228"/>
    <s v="Dehydrator"/>
    <n v="0.6"/>
    <n v="0"/>
    <n v="0.4"/>
    <n v="0"/>
    <n v="0"/>
    <x v="20"/>
  </r>
  <r>
    <s v="WYDEQ Permitted Sources"/>
    <s v="56"/>
    <x v="3"/>
    <s v="31000299"/>
    <s v="Other Not Classified"/>
    <n v="0.2"/>
    <n v="0"/>
    <n v="0.1"/>
    <n v="0"/>
    <n v="0"/>
    <x v="25"/>
  </r>
  <r>
    <s v="WYDEQ Permitted Sources"/>
    <s v="56"/>
    <x v="3"/>
    <s v="31000299"/>
    <s v="Other Not Classified"/>
    <n v="0.2"/>
    <n v="0"/>
    <n v="0.1"/>
    <n v="0"/>
    <n v="0"/>
    <x v="25"/>
  </r>
  <r>
    <s v="WYDEQ Permitted Sources"/>
    <s v="56"/>
    <x v="5"/>
    <s v="31000205"/>
    <s v="Flares"/>
    <n v="1.2"/>
    <n v="3.1"/>
    <n v="0.3"/>
    <n v="0"/>
    <n v="0"/>
    <x v="26"/>
  </r>
  <r>
    <s v="WYDEQ Permitted Sources"/>
    <s v="56"/>
    <x v="5"/>
    <s v="31000404"/>
    <s v="Process Heaters"/>
    <n v="3.1"/>
    <n v="0"/>
    <n v="0.6"/>
    <n v="0"/>
    <n v="0"/>
    <x v="5"/>
  </r>
  <r>
    <s v="WYDEQ Permitted Sources"/>
    <s v="56"/>
    <x v="5"/>
    <s v="31000220"/>
    <s v="Fugitives"/>
    <n v="0"/>
    <n v="8"/>
    <n v="0"/>
    <n v="0"/>
    <n v="0"/>
    <x v="4"/>
  </r>
  <r>
    <s v="WYDEQ Permitted Sources"/>
    <s v="56"/>
    <x v="5"/>
    <s v="40400312"/>
    <s v="Permitted Tank Losses"/>
    <n v="0"/>
    <n v="12.5"/>
    <n v="0"/>
    <n v="0"/>
    <n v="0"/>
    <x v="12"/>
  </r>
  <r>
    <s v="WYDEQ Permitted Sources"/>
    <s v="56"/>
    <x v="5"/>
    <s v="20200254"/>
    <s v="Compressor Engines"/>
    <n v="5.0999999999999996"/>
    <n v="5.0999999999999996"/>
    <n v="2.6"/>
    <n v="0"/>
    <n v="0"/>
    <x v="21"/>
  </r>
  <r>
    <s v="WYDEQ Permitted Sources"/>
    <s v="56"/>
    <x v="5"/>
    <s v="20200254"/>
    <s v="Compressor Engines"/>
    <n v="5.0999999999999996"/>
    <n v="5.0999999999999996"/>
    <n v="2.6"/>
    <n v="0"/>
    <n v="0"/>
    <x v="21"/>
  </r>
  <r>
    <s v="WYDEQ Permitted Sources"/>
    <s v="56"/>
    <x v="5"/>
    <s v="20200254"/>
    <s v="Compressor Engines"/>
    <n v="5.0999999999999996"/>
    <n v="5.0999999999999996"/>
    <n v="2.6"/>
    <n v="0"/>
    <n v="0"/>
    <x v="21"/>
  </r>
  <r>
    <s v="WYDEQ Permitted Sources"/>
    <s v="56"/>
    <x v="5"/>
    <s v="20200254"/>
    <s v="Compressor Engines"/>
    <n v="5.0999999999999996"/>
    <n v="5.0999999999999996"/>
    <n v="2.6"/>
    <n v="0"/>
    <n v="0"/>
    <x v="21"/>
  </r>
  <r>
    <s v="WYDEQ Permitted Sources"/>
    <s v="56"/>
    <x v="5"/>
    <s v="20200254"/>
    <s v="Compressor Engines"/>
    <n v="5.0999999999999996"/>
    <n v="5.0999999999999996"/>
    <n v="2.6"/>
    <n v="0"/>
    <n v="0"/>
    <x v="21"/>
  </r>
  <r>
    <s v="WYDEQ Permitted Sources"/>
    <s v="56"/>
    <x v="5"/>
    <s v="20200254"/>
    <s v="Compressor Engines"/>
    <n v="5.0999999999999996"/>
    <n v="5.0999999999999996"/>
    <n v="2.6"/>
    <n v="0"/>
    <n v="0"/>
    <x v="21"/>
  </r>
  <r>
    <s v="WYDEQ Permitted Sources"/>
    <s v="56"/>
    <x v="5"/>
    <s v="20200254"/>
    <s v="Compressor Engines"/>
    <n v="5.0999999999999996"/>
    <n v="5.0999999999999996"/>
    <n v="2.6"/>
    <n v="0"/>
    <n v="0"/>
    <x v="21"/>
  </r>
  <r>
    <s v="WYDEQ Permitted Sources"/>
    <s v="56"/>
    <x v="5"/>
    <s v="20200253"/>
    <s v="Compressor Engines"/>
    <n v="16.2"/>
    <n v="16.2"/>
    <n v="16.2"/>
    <n v="0"/>
    <n v="0"/>
    <x v="21"/>
  </r>
  <r>
    <s v="WYDEQ Permitted Sources"/>
    <s v="56"/>
    <x v="5"/>
    <s v="20200253"/>
    <s v="Compressor Engines"/>
    <n v="16.2"/>
    <n v="16.2"/>
    <n v="16.2"/>
    <n v="0"/>
    <n v="0"/>
    <x v="21"/>
  </r>
  <r>
    <s v="WYDEQ Permitted Sources"/>
    <s v="56"/>
    <x v="5"/>
    <s v="20200253"/>
    <s v="Compressor Engines"/>
    <n v="16.2"/>
    <n v="16.2"/>
    <n v="16.2"/>
    <n v="0"/>
    <n v="0"/>
    <x v="21"/>
  </r>
  <r>
    <s v="WYDEQ Permitted Sources"/>
    <s v="56"/>
    <x v="5"/>
    <s v="20200253"/>
    <s v="Compressor Engines"/>
    <n v="16.2"/>
    <n v="16.2"/>
    <n v="16.2"/>
    <n v="0"/>
    <n v="0"/>
    <x v="21"/>
  </r>
  <r>
    <s v="WYDEQ Permitted Sources"/>
    <s v="56"/>
    <x v="5"/>
    <s v="20200253"/>
    <s v="Compressor Engines"/>
    <n v="16.2"/>
    <n v="16.2"/>
    <n v="16.2"/>
    <n v="0"/>
    <n v="0"/>
    <x v="21"/>
  </r>
  <r>
    <s v="WYDEQ Permitted Sources"/>
    <s v="56"/>
    <x v="5"/>
    <s v="20200253"/>
    <s v="Compressor Engines"/>
    <n v="16.2"/>
    <n v="16.2"/>
    <n v="16.2"/>
    <n v="0"/>
    <n v="0"/>
    <x v="21"/>
  </r>
  <r>
    <s v="WYDEQ Permitted Sources"/>
    <s v="56"/>
    <x v="5"/>
    <s v="20200253"/>
    <s v="Compressor Engines"/>
    <n v="16.2"/>
    <n v="16.2"/>
    <n v="16.2"/>
    <n v="0"/>
    <n v="0"/>
    <x v="21"/>
  </r>
  <r>
    <s v="WYDEQ Permitted Sources"/>
    <s v="56"/>
    <x v="5"/>
    <s v="20200253"/>
    <s v="Compressor Engines"/>
    <n v="16.2"/>
    <n v="16.2"/>
    <n v="16.2"/>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3.8620000000000001"/>
    <n v="0"/>
    <n v="0"/>
    <n v="0"/>
    <n v="0"/>
    <x v="21"/>
  </r>
  <r>
    <s v="WYDEQ Permitted Sources"/>
    <s v="56"/>
    <x v="5"/>
    <s v="20200254"/>
    <s v="Compressor Engines"/>
    <n v="3.8620000000000001"/>
    <n v="0"/>
    <n v="0"/>
    <n v="0"/>
    <n v="0"/>
    <x v="21"/>
  </r>
  <r>
    <s v="WYDEQ Permitted Sources"/>
    <s v="56"/>
    <x v="5"/>
    <s v="20200253"/>
    <s v="Compressor Engines"/>
    <n v="16.222999999999999"/>
    <n v="6.0140000000000002"/>
    <n v="16.199000000000002"/>
    <n v="0"/>
    <n v="0"/>
    <x v="21"/>
  </r>
  <r>
    <s v="WYDEQ Permitted Sources"/>
    <s v="56"/>
    <x v="5"/>
    <s v="20200253"/>
    <s v="Compressor Engines"/>
    <n v="16.222999999999999"/>
    <n v="6.0140000000000002"/>
    <n v="16.199000000000002"/>
    <n v="0"/>
    <n v="0"/>
    <x v="21"/>
  </r>
  <r>
    <s v="WYDEQ Permitted Sources"/>
    <s v="56"/>
    <x v="5"/>
    <s v="20200253"/>
    <s v="Compressor Engines"/>
    <n v="16.222999999999999"/>
    <n v="6.0140000000000002"/>
    <n v="16.199000000000002"/>
    <n v="0"/>
    <n v="0"/>
    <x v="21"/>
  </r>
  <r>
    <s v="WYDEQ Permitted Sources"/>
    <s v="56"/>
    <x v="5"/>
    <s v="20200253"/>
    <s v="Compressor Engines"/>
    <n v="16.222999999999999"/>
    <n v="6.0140000000000002"/>
    <n v="16.199000000000002"/>
    <n v="0"/>
    <n v="0"/>
    <x v="21"/>
  </r>
  <r>
    <s v="WYDEQ Permitted Sources"/>
    <s v="56"/>
    <x v="5"/>
    <s v="20200253"/>
    <s v="Compressor Engines"/>
    <n v="16.222999999999999"/>
    <n v="6.0140000000000002"/>
    <n v="16.199000000000002"/>
    <n v="0"/>
    <n v="0"/>
    <x v="21"/>
  </r>
  <r>
    <s v="WYDEQ Permitted Sources"/>
    <s v="56"/>
    <x v="5"/>
    <s v="20200202"/>
    <s v="Compressor Engines"/>
    <n v="2.2109999999999999"/>
    <n v="0.754"/>
    <n v="1.0050000000000001"/>
    <n v="0"/>
    <n v="0"/>
    <x v="21"/>
  </r>
  <r>
    <s v="WYDEQ Permitted Sources"/>
    <s v="56"/>
    <x v="5"/>
    <s v="20200202"/>
    <s v="Compressor Engines"/>
    <n v="2.2109999999999999"/>
    <n v="0.754"/>
    <n v="1.0050000000000001"/>
    <n v="0"/>
    <n v="0"/>
    <x v="21"/>
  </r>
  <r>
    <s v="WYDEQ Permitted Sources"/>
    <s v="56"/>
    <x v="5"/>
    <s v="20200254"/>
    <s v="Compressor Engines"/>
    <n v="3.8620000000000001"/>
    <n v="0"/>
    <n v="0"/>
    <n v="0"/>
    <n v="0"/>
    <x v="21"/>
  </r>
  <r>
    <s v="WYDEQ Permitted Sources"/>
    <s v="56"/>
    <x v="5"/>
    <s v="20200254"/>
    <s v="Compressor Engines"/>
    <n v="3.8620000000000001"/>
    <n v="0"/>
    <n v="0"/>
    <n v="0"/>
    <n v="0"/>
    <x v="21"/>
  </r>
  <r>
    <s v="WYDEQ Permitted Sources"/>
    <s v="56"/>
    <x v="5"/>
    <s v="20200254"/>
    <s v="Compressor Engines"/>
    <n v="3.8620000000000001"/>
    <n v="0.96599999999999997"/>
    <n v="1.9330000000000001"/>
    <n v="0"/>
    <n v="0"/>
    <x v="21"/>
  </r>
  <r>
    <s v="WYDEQ Permitted Sources"/>
    <s v="56"/>
    <x v="5"/>
    <s v="20200254"/>
    <s v="Compressor Engines"/>
    <n v="3.8620000000000001"/>
    <n v="0.96599999999999997"/>
    <n v="1.9330000000000001"/>
    <n v="0"/>
    <n v="0"/>
    <x v="21"/>
  </r>
  <r>
    <s v="WYDEQ Permitted Sources"/>
    <s v="56"/>
    <x v="5"/>
    <s v="20200254"/>
    <s v="Compressor Engines"/>
    <n v="3.8620000000000001"/>
    <n v="0.96599999999999997"/>
    <n v="1.9330000000000001"/>
    <n v="0"/>
    <n v="0"/>
    <x v="21"/>
  </r>
  <r>
    <s v="WYDEQ Permitted Sources"/>
    <s v="56"/>
    <x v="5"/>
    <s v="20200252"/>
    <s v="Compressor Engines"/>
    <n v="0"/>
    <n v="0"/>
    <n v="0"/>
    <n v="0"/>
    <n v="0"/>
    <x v="21"/>
  </r>
  <r>
    <s v="WYDEQ Permitted Sources"/>
    <s v="56"/>
    <x v="5"/>
    <s v="20200252"/>
    <s v="Compressor Engines"/>
    <n v="0"/>
    <n v="0"/>
    <n v="0"/>
    <n v="0"/>
    <n v="0"/>
    <x v="21"/>
  </r>
  <r>
    <s v="WYDEQ Permitted Sources"/>
    <s v="56"/>
    <x v="5"/>
    <s v="20200252"/>
    <s v="Compressor Engines"/>
    <n v="0"/>
    <n v="0"/>
    <n v="0"/>
    <n v="0"/>
    <n v="0"/>
    <x v="21"/>
  </r>
  <r>
    <s v="WYDEQ Permitted Sources"/>
    <s v="56"/>
    <x v="5"/>
    <s v="20200254"/>
    <s v="Compressor Engines"/>
    <n v="3.8620000000000001"/>
    <n v="0.96599999999999997"/>
    <n v="1.9330000000000001"/>
    <n v="0"/>
    <n v="0"/>
    <x v="21"/>
  </r>
  <r>
    <s v="WYDEQ Permitted Sources"/>
    <s v="56"/>
    <x v="5"/>
    <s v="20200254"/>
    <s v="Compressor Engines"/>
    <n v="3.8620000000000001"/>
    <n v="0.96599999999999997"/>
    <n v="1.9330000000000001"/>
    <n v="0"/>
    <n v="0"/>
    <x v="21"/>
  </r>
  <r>
    <s v="WYDEQ Permitted Sources"/>
    <s v="56"/>
    <x v="5"/>
    <s v="20200254"/>
    <s v="Compressor Engines"/>
    <n v="3.8620000000000001"/>
    <n v="0.96599999999999997"/>
    <n v="1.9330000000000001"/>
    <n v="0"/>
    <n v="0"/>
    <x v="21"/>
  </r>
  <r>
    <s v="WYDEQ Permitted Sources"/>
    <s v="56"/>
    <x v="5"/>
    <s v="20200252"/>
    <s v="Compressor Engines"/>
    <n v="0"/>
    <n v="0"/>
    <n v="0"/>
    <n v="0"/>
    <n v="0"/>
    <x v="21"/>
  </r>
  <r>
    <s v="WYDEQ Permitted Sources"/>
    <s v="56"/>
    <x v="5"/>
    <s v="20200252"/>
    <s v="Compressor Engines"/>
    <n v="0"/>
    <n v="0"/>
    <n v="0"/>
    <n v="0"/>
    <n v="0"/>
    <x v="21"/>
  </r>
  <r>
    <s v="WYDEQ Permitted Sources"/>
    <s v="56"/>
    <x v="5"/>
    <s v="20200252"/>
    <s v="Compressor Engines"/>
    <n v="0"/>
    <n v="0"/>
    <n v="0"/>
    <n v="0"/>
    <n v="0"/>
    <x v="21"/>
  </r>
  <r>
    <s v="WYDEQ Permitted Sources"/>
    <s v="56"/>
    <x v="5"/>
    <s v="20200254"/>
    <s v="Compressor Engines"/>
    <n v="3.9390000000000001"/>
    <n v="1.665"/>
    <n v="1.9710000000000001"/>
    <n v="0"/>
    <n v="0"/>
    <x v="21"/>
  </r>
  <r>
    <s v="WYDEQ Permitted Sources"/>
    <s v="56"/>
    <x v="5"/>
    <s v="20200254"/>
    <s v="Compressor Engines"/>
    <n v="3.9390000000000001"/>
    <n v="1.665"/>
    <n v="1.9710000000000001"/>
    <n v="0"/>
    <n v="0"/>
    <x v="21"/>
  </r>
  <r>
    <s v="WYDEQ Permitted Sources"/>
    <s v="56"/>
    <x v="5"/>
    <s v="20200254"/>
    <s v="Compressor Engines"/>
    <n v="3.9390000000000001"/>
    <n v="1.665"/>
    <n v="1.9710000000000001"/>
    <n v="0"/>
    <n v="0"/>
    <x v="21"/>
  </r>
  <r>
    <s v="WYDEQ Permitted Sources"/>
    <s v="56"/>
    <x v="5"/>
    <s v="20200254"/>
    <s v="Compressor Engines"/>
    <n v="18.817"/>
    <n v="2.8610000000000002"/>
    <n v="6.2709999999999999"/>
    <n v="0"/>
    <n v="0"/>
    <x v="21"/>
  </r>
  <r>
    <s v="WYDEQ Permitted Sources"/>
    <s v="56"/>
    <x v="5"/>
    <s v="20200254"/>
    <s v="Compressor Engines"/>
    <n v="18.817"/>
    <n v="2.8610000000000002"/>
    <n v="6.2709999999999999"/>
    <n v="0"/>
    <n v="0"/>
    <x v="21"/>
  </r>
  <r>
    <s v="WYDEQ Permitted Sources"/>
    <s v="56"/>
    <x v="5"/>
    <s v="20200253"/>
    <s v="Compressor Engines"/>
    <n v="3.3130000000000002"/>
    <n v="1.655"/>
    <n v="3.3130000000000002"/>
    <n v="0"/>
    <n v="0"/>
    <x v="21"/>
  </r>
  <r>
    <s v="WYDEQ Permitted Sources"/>
    <s v="56"/>
    <x v="5"/>
    <s v="20200253"/>
    <s v="Compressor Engines"/>
    <n v="3.3130000000000002"/>
    <n v="1.655"/>
    <n v="3.3130000000000002"/>
    <n v="0"/>
    <n v="0"/>
    <x v="21"/>
  </r>
  <r>
    <s v="WYDEQ Permitted Sources"/>
    <s v="56"/>
    <x v="5"/>
    <s v="20200254"/>
    <s v="Compressor Engines"/>
    <n v="11.4"/>
    <n v="3.81"/>
    <n v="3.81"/>
    <n v="0"/>
    <n v="0"/>
    <x v="21"/>
  </r>
  <r>
    <s v="WYDEQ Permitted Sources"/>
    <s v="56"/>
    <x v="5"/>
    <s v="20200254"/>
    <s v="Compressor Engines"/>
    <n v="3.9390000000000001"/>
    <n v="1.665"/>
    <n v="1.9710000000000001"/>
    <n v="0"/>
    <n v="0"/>
    <x v="21"/>
  </r>
  <r>
    <s v="WYDEQ Permitted Sources"/>
    <s v="56"/>
    <x v="5"/>
    <s v="20200254"/>
    <s v="Compressor Engines"/>
    <n v="3.9390000000000001"/>
    <n v="1.665"/>
    <n v="1.9710000000000001"/>
    <n v="0"/>
    <n v="0"/>
    <x v="21"/>
  </r>
  <r>
    <s v="WYDEQ Permitted Sources"/>
    <s v="56"/>
    <x v="5"/>
    <s v="20200254"/>
    <s v="Compressor Engines"/>
    <n v="3.9390000000000001"/>
    <n v="1.665"/>
    <n v="1.9710000000000001"/>
    <n v="0"/>
    <n v="0"/>
    <x v="21"/>
  </r>
  <r>
    <s v="WYDEQ Permitted Sources"/>
    <s v="56"/>
    <x v="5"/>
    <s v="20200254"/>
    <s v="Compressor Engines"/>
    <n v="3.9390000000000001"/>
    <n v="1.665"/>
    <n v="1.9710000000000001"/>
    <n v="0"/>
    <n v="0"/>
    <x v="21"/>
  </r>
  <r>
    <s v="WYDEQ Permitted Sources"/>
    <s v="56"/>
    <x v="5"/>
    <s v="20200254"/>
    <s v="Compressor Engines"/>
    <n v="18.817"/>
    <n v="2.8610000000000002"/>
    <n v="6.2709999999999999"/>
    <n v="0"/>
    <n v="0"/>
    <x v="21"/>
  </r>
  <r>
    <s v="WYDEQ Permitted Sources"/>
    <s v="56"/>
    <x v="5"/>
    <s v="20200253"/>
    <s v="Compressor Engines"/>
    <n v="3.3130000000000002"/>
    <n v="1.655"/>
    <n v="3.3130000000000002"/>
    <n v="0"/>
    <n v="0"/>
    <x v="21"/>
  </r>
  <r>
    <s v="WYDEQ Permitted Sources"/>
    <s v="56"/>
    <x v="5"/>
    <s v="20200254"/>
    <s v="Compressor Engines"/>
    <n v="11.7"/>
    <n v="2.9"/>
    <n v="5.9"/>
    <n v="0"/>
    <n v="0"/>
    <x v="21"/>
  </r>
  <r>
    <s v="WYDEQ Permitted Sources"/>
    <s v="56"/>
    <x v="5"/>
    <s v="20200254"/>
    <s v="Compressor Engines"/>
    <n v="11.7"/>
    <n v="2.9"/>
    <n v="5.9"/>
    <n v="0"/>
    <n v="0"/>
    <x v="21"/>
  </r>
  <r>
    <s v="WYDEQ Permitted Sources"/>
    <s v="56"/>
    <x v="5"/>
    <s v="20200254"/>
    <s v="Compressor Engines"/>
    <n v="5.0999999999999996"/>
    <n v="1.3"/>
    <n v="2.6"/>
    <n v="0"/>
    <n v="0"/>
    <x v="21"/>
  </r>
  <r>
    <s v="WYDEQ Permitted Sources"/>
    <s v="56"/>
    <x v="5"/>
    <s v="20200254"/>
    <s v="Compressor Engines"/>
    <n v="5.0999999999999996"/>
    <n v="1.3"/>
    <n v="2.6"/>
    <n v="0"/>
    <n v="0"/>
    <x v="21"/>
  </r>
  <r>
    <s v="WYDEQ Permitted Sources"/>
    <s v="56"/>
    <x v="5"/>
    <s v="20200254"/>
    <s v="Compressor Engines"/>
    <n v="5.0999999999999996"/>
    <n v="1.3"/>
    <n v="2.6"/>
    <n v="0"/>
    <n v="0"/>
    <x v="21"/>
  </r>
  <r>
    <s v="WYDEQ Permitted Sources"/>
    <s v="56"/>
    <x v="5"/>
    <s v="20200254"/>
    <s v="Compressor Engines"/>
    <n v="5.0999999999999996"/>
    <n v="1.3"/>
    <n v="2.6"/>
    <n v="0"/>
    <n v="0"/>
    <x v="21"/>
  </r>
  <r>
    <s v="WYDEQ Permitted Sources"/>
    <s v="56"/>
    <x v="5"/>
    <s v="31000404"/>
    <s v="Process Heaters"/>
    <n v="8.6965748564068662E-2"/>
    <n v="0"/>
    <n v="0.1"/>
    <n v="0"/>
    <n v="0"/>
    <x v="5"/>
  </r>
  <r>
    <s v="WYDEQ Permitted Sources"/>
    <s v="56"/>
    <x v="5"/>
    <s v="20200254"/>
    <s v="Compressor Engines"/>
    <n v="6.1536963683934998"/>
    <n v="4.3"/>
    <n v="3.1"/>
    <n v="0"/>
    <n v="0"/>
    <x v="21"/>
  </r>
  <r>
    <s v="WYDEQ Permitted Sources"/>
    <s v="56"/>
    <x v="5"/>
    <s v="31000227"/>
    <s v="Dehydrator"/>
    <n v="0.32873052957217958"/>
    <n v="0"/>
    <n v="0.3"/>
    <n v="0"/>
    <n v="0"/>
    <x v="20"/>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19.421190969327814"/>
    <n v="9.1"/>
    <n v="6.5"/>
    <n v="0"/>
    <n v="0"/>
    <x v="21"/>
  </r>
  <r>
    <s v="WYDEQ Permitted Sources"/>
    <s v="56"/>
    <x v="5"/>
    <s v="20200254"/>
    <s v="Compressor Engines"/>
    <n v="19.421190969327814"/>
    <n v="9.1"/>
    <n v="6.5"/>
    <n v="0"/>
    <n v="0"/>
    <x v="21"/>
  </r>
  <r>
    <s v="WYDEQ Permitted Sources"/>
    <s v="56"/>
    <x v="5"/>
    <s v="20200254"/>
    <s v="Compressor Engines"/>
    <n v="19.421190969327814"/>
    <n v="9.1"/>
    <n v="6.5"/>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31000404"/>
    <s v="Process Heaters"/>
    <n v="8.6965748564068662E-2"/>
    <n v="0"/>
    <n v="0.1"/>
    <n v="0"/>
    <n v="0"/>
    <x v="5"/>
  </r>
  <r>
    <s v="WYDEQ Permitted Sources"/>
    <s v="56"/>
    <x v="5"/>
    <s v="20200254"/>
    <s v="Compressor Engines"/>
    <n v="6.1536963683934998"/>
    <n v="4.3"/>
    <n v="12.3"/>
    <n v="0"/>
    <n v="0"/>
    <x v="21"/>
  </r>
  <r>
    <s v="WYDEQ Permitted Sources"/>
    <s v="56"/>
    <x v="5"/>
    <s v="20200254"/>
    <s v="Compressor Engines"/>
    <n v="6.1536963683934998"/>
    <n v="4.3"/>
    <n v="12.3"/>
    <n v="0"/>
    <n v="0"/>
    <x v="21"/>
  </r>
  <r>
    <s v="WYDEQ Permitted Sources"/>
    <s v="56"/>
    <x v="5"/>
    <s v="20200254"/>
    <s v="Compressor Engines"/>
    <n v="6.1536963683934998"/>
    <n v="4.3"/>
    <n v="12.3"/>
    <n v="0"/>
    <n v="0"/>
    <x v="21"/>
  </r>
  <r>
    <s v="WYDEQ Permitted Sources"/>
    <s v="56"/>
    <x v="5"/>
    <s v="39900601"/>
    <s v="Process Heaters"/>
    <n v="0.1"/>
    <n v="0"/>
    <n v="0.1"/>
    <n v="0"/>
    <n v="0"/>
    <x v="5"/>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7"/>
    <n v="5.7"/>
    <n v="2.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6589999999999998"/>
    <n v="5.6660000000000004"/>
    <n v="2.8260000000000001"/>
    <n v="0"/>
    <n v="0"/>
    <x v="21"/>
  </r>
  <r>
    <s v="WYDEQ Permitted Sources"/>
    <s v="56"/>
    <x v="5"/>
    <s v="20200254"/>
    <s v="Compressor Engines"/>
    <n v="5.6589999999999998"/>
    <n v="5.6660000000000004"/>
    <n v="2.8260000000000001"/>
    <n v="0"/>
    <n v="0"/>
    <x v="21"/>
  </r>
  <r>
    <s v="WYDEQ Permitted Sources"/>
    <s v="56"/>
    <x v="5"/>
    <s v="20200254"/>
    <s v="Compressor Engines"/>
    <n v="5.6589999999999998"/>
    <n v="5.6660000000000004"/>
    <n v="2.8260000000000001"/>
    <n v="0"/>
    <n v="0"/>
    <x v="21"/>
  </r>
  <r>
    <s v="WYDEQ Permitted Sources"/>
    <s v="56"/>
    <x v="5"/>
    <s v="20200254"/>
    <s v="Compressor Engines"/>
    <n v="5.6589999999999998"/>
    <n v="5.6660000000000004"/>
    <n v="2.8260000000000001"/>
    <n v="0"/>
    <n v="0"/>
    <x v="21"/>
  </r>
  <r>
    <s v="WYDEQ Permitted Sources"/>
    <s v="56"/>
    <x v="5"/>
    <s v="20200254"/>
    <s v="Compressor Engines"/>
    <n v="5.6589999999999998"/>
    <n v="5.6660000000000004"/>
    <n v="2.8260000000000001"/>
    <n v="0"/>
    <n v="0"/>
    <x v="21"/>
  </r>
  <r>
    <s v="WYDEQ Permitted Sources"/>
    <s v="56"/>
    <x v="5"/>
    <s v="20200254"/>
    <s v="Compressor Engines"/>
    <n v="5.6589999999999998"/>
    <n v="5.6660000000000004"/>
    <n v="2.8260000000000001"/>
    <n v="0"/>
    <n v="0"/>
    <x v="21"/>
  </r>
  <r>
    <s v="WYDEQ Permitted Sources"/>
    <s v="56"/>
    <x v="5"/>
    <s v="20200254"/>
    <s v="Compressor Engines"/>
    <n v="5.6589999999999998"/>
    <n v="5.6660000000000004"/>
    <n v="2.8260000000000001"/>
    <n v="0"/>
    <n v="0"/>
    <x v="21"/>
  </r>
  <r>
    <s v="WYDEQ Permitted Sources"/>
    <s v="56"/>
    <x v="5"/>
    <s v="20200254"/>
    <s v="Compressor Engines"/>
    <n v="5.6589999999999998"/>
    <n v="5.6660000000000004"/>
    <n v="2.8260000000000001"/>
    <n v="0"/>
    <n v="0"/>
    <x v="21"/>
  </r>
  <r>
    <s v="WYDEQ Permitted Sources"/>
    <s v="56"/>
    <x v="5"/>
    <s v="20200253"/>
    <s v="Compressor Engines"/>
    <n v="1.9470000000000001"/>
    <n v="1.9470000000000001"/>
    <n v="5.8819999999999997"/>
    <n v="0"/>
    <n v="0"/>
    <x v="21"/>
  </r>
  <r>
    <s v="WYDEQ Permitted Sources"/>
    <s v="56"/>
    <x v="5"/>
    <s v="20200253"/>
    <s v="Compressor Engines"/>
    <n v="1.9470000000000001"/>
    <n v="1.9470000000000001"/>
    <n v="5.8819999999999997"/>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5.117"/>
    <n v="5.117"/>
    <n v="2.5579999999999998"/>
    <n v="0"/>
    <n v="0"/>
    <x v="21"/>
  </r>
  <r>
    <s v="WYDEQ Permitted Sources"/>
    <s v="56"/>
    <x v="5"/>
    <s v="20200254"/>
    <s v="Compressor Engines"/>
    <n v="19.399999999999999"/>
    <n v="12.9"/>
    <n v="6.5"/>
    <n v="0"/>
    <n v="0"/>
    <x v="21"/>
  </r>
  <r>
    <s v="WYDEQ Permitted Sources"/>
    <s v="56"/>
    <x v="5"/>
    <s v="20200254"/>
    <s v="Compressor Engines"/>
    <n v="19.399999999999999"/>
    <n v="0"/>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399999999999999"/>
    <n v="12.9"/>
    <n v="6.5"/>
    <n v="0"/>
    <n v="0"/>
    <x v="21"/>
  </r>
  <r>
    <s v="WYDEQ Permitted Sources"/>
    <s v="56"/>
    <x v="5"/>
    <s v="20200254"/>
    <s v="Compressor Engines"/>
    <n v="5.7"/>
    <n v="5.7"/>
    <n v="2.8"/>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5.7"/>
    <n v="5.7"/>
    <n v="2.8"/>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3"/>
    <s v="Compressor Engines"/>
    <n v="2"/>
    <n v="2"/>
    <n v="3.9"/>
    <n v="0"/>
    <n v="0"/>
    <x v="21"/>
  </r>
  <r>
    <s v="WYDEQ Permitted Sources"/>
    <s v="56"/>
    <x v="5"/>
    <s v="20200253"/>
    <s v="Compressor Engines"/>
    <n v="2"/>
    <n v="2"/>
    <n v="3.9"/>
    <n v="0"/>
    <n v="0"/>
    <x v="21"/>
  </r>
  <r>
    <s v="WYDEQ Permitted Sources"/>
    <s v="56"/>
    <x v="5"/>
    <s v="20200254"/>
    <s v="Compressor Engines"/>
    <n v="7.7"/>
    <n v="7.7"/>
    <n v="3.9"/>
    <n v="0"/>
    <n v="0"/>
    <x v="21"/>
  </r>
  <r>
    <s v="WYDEQ Permitted Sources"/>
    <s v="56"/>
    <x v="5"/>
    <s v="20200254"/>
    <s v="Compressor Engines"/>
    <n v="7.7"/>
    <n v="7.7"/>
    <n v="3.9"/>
    <n v="0"/>
    <n v="0"/>
    <x v="21"/>
  </r>
  <r>
    <s v="WYDEQ Permitted Sources"/>
    <s v="56"/>
    <x v="5"/>
    <s v="20200254"/>
    <s v="Compressor Engines"/>
    <n v="7.7"/>
    <n v="7.7"/>
    <n v="3.9"/>
    <n v="0"/>
    <n v="0"/>
    <x v="21"/>
  </r>
  <r>
    <s v="WYDEQ Permitted Sources"/>
    <s v="56"/>
    <x v="5"/>
    <s v="20200254"/>
    <s v="Compressor Engines"/>
    <n v="7.7"/>
    <n v="7.7"/>
    <n v="3.9"/>
    <n v="0"/>
    <n v="0"/>
    <x v="21"/>
  </r>
  <r>
    <s v="WYDEQ Permitted Sources"/>
    <s v="56"/>
    <x v="5"/>
    <s v="20200254"/>
    <s v="Compressor Engines"/>
    <n v="7.7"/>
    <n v="7.7"/>
    <n v="3.9"/>
    <n v="0"/>
    <n v="0"/>
    <x v="21"/>
  </r>
  <r>
    <s v="WYDEQ Permitted Sources"/>
    <s v="56"/>
    <x v="5"/>
    <s v="20200254"/>
    <s v="Compressor Engines"/>
    <n v="7.7"/>
    <n v="7.7"/>
    <n v="3.9"/>
    <n v="0"/>
    <n v="0"/>
    <x v="21"/>
  </r>
  <r>
    <s v="WYDEQ Permitted Sources"/>
    <s v="56"/>
    <x v="5"/>
    <s v="20200253"/>
    <s v="Compressor Engines"/>
    <n v="3.8620000000000001"/>
    <n v="0.83399999999999996"/>
    <n v="3.859"/>
    <n v="0"/>
    <n v="0"/>
    <x v="21"/>
  </r>
  <r>
    <s v="WYDEQ Permitted Sources"/>
    <s v="56"/>
    <x v="5"/>
    <s v="20200253"/>
    <s v="Compressor Engines"/>
    <n v="3.8620000000000001"/>
    <n v="0.83399999999999996"/>
    <n v="3.859"/>
    <n v="0"/>
    <n v="0"/>
    <x v="21"/>
  </r>
  <r>
    <s v="WYDEQ Permitted Sources"/>
    <s v="56"/>
    <x v="5"/>
    <s v="20200253"/>
    <s v="Compressor Engines"/>
    <n v="3.8620000000000001"/>
    <n v="0.83399999999999996"/>
    <n v="3.859"/>
    <n v="0"/>
    <n v="0"/>
    <x v="21"/>
  </r>
  <r>
    <s v="WYDEQ Permitted Sources"/>
    <s v="56"/>
    <x v="5"/>
    <s v="20200253"/>
    <s v="Compressor Engines"/>
    <n v="3.8620000000000001"/>
    <n v="0.83399999999999996"/>
    <n v="3.859"/>
    <n v="0"/>
    <n v="0"/>
    <x v="21"/>
  </r>
  <r>
    <s v="WYDEQ Permitted Sources"/>
    <s v="56"/>
    <x v="5"/>
    <s v="20200253"/>
    <s v="Compressor Engines"/>
    <n v="3.8620000000000001"/>
    <n v="0.83399999999999996"/>
    <n v="3.859"/>
    <n v="0"/>
    <n v="0"/>
    <x v="21"/>
  </r>
  <r>
    <s v="WYDEQ Permitted Sources"/>
    <s v="56"/>
    <x v="5"/>
    <s v="20200253"/>
    <s v="Compressor Engines"/>
    <n v="3.8620000000000001"/>
    <n v="0.83399999999999996"/>
    <n v="3.859"/>
    <n v="0"/>
    <n v="0"/>
    <x v="21"/>
  </r>
  <r>
    <s v="WYDEQ Permitted Sources"/>
    <s v="56"/>
    <x v="5"/>
    <s v="20200253"/>
    <s v="Compressor Engines"/>
    <n v="16.222999999999999"/>
    <n v="1.46"/>
    <n v="16.059999999999999"/>
    <n v="0"/>
    <n v="0"/>
    <x v="21"/>
  </r>
  <r>
    <s v="WYDEQ Permitted Sources"/>
    <s v="56"/>
    <x v="5"/>
    <s v="20200253"/>
    <s v="Compressor Engines"/>
    <n v="16.222999999999999"/>
    <n v="1.46"/>
    <n v="16.059999999999999"/>
    <n v="0"/>
    <n v="0"/>
    <x v="21"/>
  </r>
  <r>
    <s v="WYDEQ Permitted Sources"/>
    <s v="56"/>
    <x v="5"/>
    <s v="20200253"/>
    <s v="Compressor Engines"/>
    <n v="16.222999999999999"/>
    <n v="1.46"/>
    <n v="16.059999999999999"/>
    <n v="0"/>
    <n v="0"/>
    <x v="21"/>
  </r>
  <r>
    <s v="WYDEQ Permitted Sources"/>
    <s v="56"/>
    <x v="5"/>
    <s v="20200253"/>
    <s v="Compressor Engines"/>
    <n v="16.222999999999999"/>
    <n v="1.46"/>
    <n v="16.059999999999999"/>
    <n v="0"/>
    <n v="0"/>
    <x v="21"/>
  </r>
  <r>
    <s v="WYDEQ Permitted Sources"/>
    <s v="56"/>
    <x v="5"/>
    <s v="20200253"/>
    <s v="Compressor Engines"/>
    <n v="3.8620000000000001"/>
    <n v="0.83399999999999996"/>
    <n v="3.859"/>
    <n v="0"/>
    <n v="0"/>
    <x v="21"/>
  </r>
  <r>
    <s v="WYDEQ Permitted Sources"/>
    <s v="56"/>
    <x v="5"/>
    <s v="20200253"/>
    <s v="Compressor Engines"/>
    <n v="3.8620000000000001"/>
    <n v="0.83399999999999996"/>
    <n v="3.859"/>
    <n v="0"/>
    <n v="0"/>
    <x v="21"/>
  </r>
  <r>
    <s v="WYDEQ Permitted Sources"/>
    <s v="56"/>
    <x v="5"/>
    <s v="20200253"/>
    <s v="Compressor Engines"/>
    <n v="3.8620000000000001"/>
    <n v="0.83399999999999996"/>
    <n v="3.859"/>
    <n v="0"/>
    <n v="0"/>
    <x v="21"/>
  </r>
  <r>
    <s v="WYDEQ Permitted Sources"/>
    <s v="56"/>
    <x v="5"/>
    <s v="20200254"/>
    <s v="Compressor Engines"/>
    <n v="8.3347973423803428"/>
    <n v="11.7"/>
    <n v="8.3000000000000007"/>
    <n v="0"/>
    <n v="0"/>
    <x v="21"/>
  </r>
  <r>
    <s v="WYDEQ Permitted Sources"/>
    <s v="56"/>
    <x v="5"/>
    <s v="20200254"/>
    <s v="Compressor Engines"/>
    <n v="8.3347973423803428"/>
    <n v="11.7"/>
    <n v="8.3000000000000007"/>
    <n v="0"/>
    <n v="0"/>
    <x v="21"/>
  </r>
  <r>
    <s v="WYDEQ Permitted Sources"/>
    <s v="56"/>
    <x v="5"/>
    <s v="20200254"/>
    <s v="Compressor Engines"/>
    <n v="8.3347973423803428"/>
    <n v="11.7"/>
    <n v="8.3000000000000007"/>
    <n v="0"/>
    <n v="0"/>
    <x v="21"/>
  </r>
  <r>
    <s v="WYDEQ Permitted Sources"/>
    <s v="56"/>
    <x v="5"/>
    <s v="20200254"/>
    <s v="Compressor Engines"/>
    <n v="8.3347973423803428"/>
    <n v="11.7"/>
    <n v="8.3000000000000007"/>
    <n v="0"/>
    <n v="0"/>
    <x v="21"/>
  </r>
  <r>
    <s v="WYDEQ Permitted Sources"/>
    <s v="56"/>
    <x v="5"/>
    <s v="20200254"/>
    <s v="Compressor Engines"/>
    <n v="19.421190969327814"/>
    <n v="9.1"/>
    <n v="6.5"/>
    <n v="0"/>
    <n v="0"/>
    <x v="21"/>
  </r>
  <r>
    <s v="WYDEQ Permitted Sources"/>
    <s v="56"/>
    <x v="5"/>
    <s v="20200254"/>
    <s v="Compressor Engines"/>
    <n v="19.421190969327814"/>
    <n v="9.1"/>
    <n v="6.5"/>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6.2"/>
    <n v="6.2"/>
    <n v="3.1"/>
    <n v="0"/>
    <n v="0"/>
    <x v="21"/>
  </r>
  <r>
    <s v="WYDEQ Permitted Sources"/>
    <s v="56"/>
    <x v="5"/>
    <s v="20200254"/>
    <s v="Compressor Engines"/>
    <n v="6.2"/>
    <n v="6.2"/>
    <n v="3.1"/>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6.1536963683934998"/>
    <n v="2.5"/>
    <n v="1.5"/>
    <n v="0"/>
    <n v="0"/>
    <x v="21"/>
  </r>
  <r>
    <s v="WYDEQ Permitted Sources"/>
    <s v="56"/>
    <x v="5"/>
    <s v="20200254"/>
    <s v="Compressor Engines"/>
    <n v="6.1536963683934998"/>
    <n v="2.5"/>
    <n v="1.5"/>
    <n v="0"/>
    <n v="0"/>
    <x v="21"/>
  </r>
  <r>
    <s v="WYDEQ Permitted Sources"/>
    <s v="56"/>
    <x v="5"/>
    <s v="20200254"/>
    <s v="Compressor Engines"/>
    <n v="6.1536963683934998"/>
    <n v="2.5"/>
    <n v="1.5"/>
    <n v="0"/>
    <n v="0"/>
    <x v="21"/>
  </r>
  <r>
    <s v="WYDEQ Permitted Sources"/>
    <s v="56"/>
    <x v="5"/>
    <s v="20200254"/>
    <s v="Compressor Engines"/>
    <n v="6.1536963683934998"/>
    <n v="2.5"/>
    <n v="1.5"/>
    <n v="0"/>
    <n v="0"/>
    <x v="21"/>
  </r>
  <r>
    <s v="WYDEQ Permitted Sources"/>
    <s v="56"/>
    <x v="5"/>
    <s v="20200254"/>
    <s v="Compressor Engines"/>
    <n v="6.1536963683934998"/>
    <n v="2.5"/>
    <n v="1.5"/>
    <n v="0"/>
    <n v="0"/>
    <x v="21"/>
  </r>
  <r>
    <s v="WYDEQ Permitted Sources"/>
    <s v="56"/>
    <x v="5"/>
    <s v="20200254"/>
    <s v="Compressor Engines"/>
    <n v="6.1536963683934998"/>
    <n v="2.5"/>
    <n v="1.5"/>
    <n v="0"/>
    <n v="0"/>
    <x v="21"/>
  </r>
  <r>
    <s v="WYDEQ Permitted Sources"/>
    <s v="56"/>
    <x v="5"/>
    <s v="20200254"/>
    <s v="Compressor Engines"/>
    <n v="6.1536963683934998"/>
    <n v="2.5"/>
    <n v="1.5"/>
    <n v="0"/>
    <n v="0"/>
    <x v="21"/>
  </r>
  <r>
    <s v="WYDEQ Permitted Sources"/>
    <s v="56"/>
    <x v="5"/>
    <s v="20200254"/>
    <s v="Compressor Engines"/>
    <n v="6.1536963683934998"/>
    <n v="6.2"/>
    <n v="3.1"/>
    <n v="0"/>
    <n v="0"/>
    <x v="21"/>
  </r>
  <r>
    <s v="WYDEQ Permitted Sources"/>
    <s v="56"/>
    <x v="5"/>
    <s v="20200254"/>
    <s v="Compressor Engines"/>
    <n v="6.1536963683934998"/>
    <n v="6.2"/>
    <n v="3.1"/>
    <n v="0"/>
    <n v="0"/>
    <x v="21"/>
  </r>
  <r>
    <s v="WYDEQ Permitted Sources"/>
    <s v="56"/>
    <x v="5"/>
    <s v="20200254"/>
    <s v="Compressor Engines"/>
    <n v="6.1536963683934998"/>
    <n v="6.2"/>
    <n v="3.1"/>
    <n v="0"/>
    <n v="0"/>
    <x v="21"/>
  </r>
  <r>
    <s v="WYDEQ Permitted Sources"/>
    <s v="56"/>
    <x v="5"/>
    <s v="20200254"/>
    <s v="Compressor Engines"/>
    <n v="6.1536963683934998"/>
    <n v="6.2"/>
    <n v="3.1"/>
    <n v="0"/>
    <n v="0"/>
    <x v="21"/>
  </r>
  <r>
    <s v="WYDEQ Permitted Sources"/>
    <s v="56"/>
    <x v="5"/>
    <s v="20200254"/>
    <s v="Compressor Engines"/>
    <n v="19.421190969327814"/>
    <n v="5.2"/>
    <n v="5.2"/>
    <n v="0"/>
    <n v="0"/>
    <x v="21"/>
  </r>
  <r>
    <s v="WYDEQ Permitted Sources"/>
    <s v="56"/>
    <x v="5"/>
    <s v="20200254"/>
    <s v="Compressor Engines"/>
    <n v="19.421190969327814"/>
    <n v="5.2"/>
    <n v="5.2"/>
    <n v="0"/>
    <n v="0"/>
    <x v="21"/>
  </r>
  <r>
    <s v="WYDEQ Permitted Sources"/>
    <s v="56"/>
    <x v="5"/>
    <s v="20200252"/>
    <s v="Compressor Engines"/>
    <n v="3.0716302392829054"/>
    <n v="1.7"/>
    <n v="5.2"/>
    <n v="0"/>
    <n v="0"/>
    <x v="21"/>
  </r>
  <r>
    <s v="WYDEQ Permitted Sources"/>
    <s v="56"/>
    <x v="5"/>
    <s v="20200254"/>
    <s v="Compressor Engines"/>
    <n v="6.2"/>
    <n v="2.5"/>
    <n v="1.5"/>
    <n v="0"/>
    <n v="0"/>
    <x v="21"/>
  </r>
  <r>
    <s v="WYDEQ Permitted Sources"/>
    <s v="56"/>
    <x v="5"/>
    <s v="20200254"/>
    <s v="Compressor Engines"/>
    <n v="6.2"/>
    <n v="2.5"/>
    <n v="1.5"/>
    <n v="0"/>
    <n v="0"/>
    <x v="21"/>
  </r>
  <r>
    <s v="WYDEQ Permitted Sources"/>
    <s v="56"/>
    <x v="5"/>
    <s v="20200254"/>
    <s v="Compressor Engines"/>
    <n v="6.2"/>
    <n v="2.5"/>
    <n v="1.5"/>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6.2"/>
    <n v="6.2"/>
    <n v="3.1"/>
    <n v="0"/>
    <n v="0"/>
    <x v="21"/>
  </r>
  <r>
    <s v="WYDEQ Permitted Sources"/>
    <s v="56"/>
    <x v="5"/>
    <s v="20200254"/>
    <s v="Compressor Engines"/>
    <n v="6.2"/>
    <n v="6.2"/>
    <n v="3.1"/>
    <n v="0"/>
    <n v="0"/>
    <x v="21"/>
  </r>
  <r>
    <s v="WYDEQ Permitted Sources"/>
    <s v="56"/>
    <x v="5"/>
    <s v="20200254"/>
    <s v="Compressor Engines"/>
    <n v="6.2"/>
    <n v="6.2"/>
    <n v="3.1"/>
    <n v="0"/>
    <n v="0"/>
    <x v="21"/>
  </r>
  <r>
    <s v="WYDEQ Permitted Sources"/>
    <s v="56"/>
    <x v="5"/>
    <s v="20200254"/>
    <s v="Compressor Engines"/>
    <n v="6.2"/>
    <n v="6.2"/>
    <n v="3.1"/>
    <n v="0"/>
    <n v="0"/>
    <x v="21"/>
  </r>
  <r>
    <s v="WYDEQ Permitted Sources"/>
    <s v="56"/>
    <x v="5"/>
    <s v="20200254"/>
    <s v="Compressor Engines"/>
    <n v="6.2"/>
    <n v="6.2"/>
    <n v="3.1"/>
    <n v="0"/>
    <n v="0"/>
    <x v="21"/>
  </r>
  <r>
    <s v="WYDEQ Permitted Sources"/>
    <s v="56"/>
    <x v="5"/>
    <s v="20200254"/>
    <s v="Compressor Engines"/>
    <n v="6.2"/>
    <n v="6.2"/>
    <n v="3.1"/>
    <n v="0"/>
    <n v="0"/>
    <x v="21"/>
  </r>
  <r>
    <s v="WYDEQ Permitted Sources"/>
    <s v="56"/>
    <x v="5"/>
    <s v="20200254"/>
    <s v="Compressor Engines"/>
    <n v="6.2"/>
    <n v="6.2"/>
    <n v="3.1"/>
    <n v="0"/>
    <n v="0"/>
    <x v="21"/>
  </r>
  <r>
    <s v="WYDEQ Permitted Sources"/>
    <s v="56"/>
    <x v="5"/>
    <s v="20200254"/>
    <s v="Compressor Engines"/>
    <n v="6.2"/>
    <n v="6.2"/>
    <n v="3.1"/>
    <n v="0"/>
    <n v="0"/>
    <x v="21"/>
  </r>
  <r>
    <s v="WYDEQ Permitted Sources"/>
    <s v="56"/>
    <x v="5"/>
    <s v="20200254"/>
    <s v="Compressor Engines"/>
    <n v="7.7"/>
    <n v="5.4"/>
    <n v="3.9"/>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2"/>
    <s v="Compressor Engines"/>
    <n v="4.992"/>
    <n v="2.746"/>
    <n v="8.4849999999999994"/>
    <n v="0"/>
    <n v="0"/>
    <x v="21"/>
  </r>
  <r>
    <s v="WYDEQ Permitted Sources"/>
    <s v="56"/>
    <x v="5"/>
    <s v="20200254"/>
    <s v="Compressor Engines"/>
    <n v="6.149"/>
    <n v="2.4609999999999999"/>
    <n v="1.536"/>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5.2"/>
    <n v="5.2"/>
    <n v="0"/>
    <n v="0"/>
    <x v="21"/>
  </r>
  <r>
    <s v="WYDEQ Permitted Sources"/>
    <s v="56"/>
    <x v="5"/>
    <s v="20200254"/>
    <s v="Compressor Engines"/>
    <n v="19.421190969327814"/>
    <n v="5.2"/>
    <n v="5.2"/>
    <n v="0"/>
    <n v="0"/>
    <x v="21"/>
  </r>
  <r>
    <s v="WYDEQ Permitted Sources"/>
    <s v="56"/>
    <x v="5"/>
    <s v="20200254"/>
    <s v="Compressor Engines"/>
    <n v="6.2"/>
    <n v="6.2"/>
    <n v="12.3"/>
    <n v="0"/>
    <n v="0"/>
    <x v="21"/>
  </r>
  <r>
    <s v="WYDEQ Permitted Sources"/>
    <s v="56"/>
    <x v="5"/>
    <s v="20200254"/>
    <s v="Compressor Engines"/>
    <n v="6.2"/>
    <n v="6.2"/>
    <n v="12.3"/>
    <n v="0"/>
    <n v="0"/>
    <x v="21"/>
  </r>
  <r>
    <s v="WYDEQ Permitted Sources"/>
    <s v="56"/>
    <x v="5"/>
    <s v="20200254"/>
    <s v="Compressor Engines"/>
    <n v="11.3"/>
    <n v="6.4"/>
    <n v="4"/>
    <n v="0"/>
    <n v="0"/>
    <x v="21"/>
  </r>
  <r>
    <s v="WYDEQ Permitted Sources"/>
    <s v="56"/>
    <x v="5"/>
    <s v="20200254"/>
    <s v="Compressor Engines"/>
    <n v="19.399999999999999"/>
    <n v="5.2"/>
    <n v="5.2"/>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6.2"/>
    <n v="6.2"/>
    <n v="3.1"/>
    <n v="0"/>
    <n v="0"/>
    <x v="21"/>
  </r>
  <r>
    <s v="WYDEQ Permitted Sources"/>
    <s v="56"/>
    <x v="5"/>
    <s v="20200254"/>
    <s v="Compressor Engines"/>
    <n v="6.2"/>
    <n v="6.2"/>
    <n v="3.1"/>
    <n v="0"/>
    <n v="0"/>
    <x v="21"/>
  </r>
  <r>
    <s v="WYDEQ Permitted Sources"/>
    <s v="56"/>
    <x v="5"/>
    <s v="20200254"/>
    <s v="Compressor Engines"/>
    <n v="6.149"/>
    <n v="2.4609999999999999"/>
    <n v="1.536"/>
    <n v="0"/>
    <n v="0"/>
    <x v="21"/>
  </r>
  <r>
    <s v="WYDEQ Permitted Sources"/>
    <s v="56"/>
    <x v="5"/>
    <s v="20200254"/>
    <s v="Compressor Engines"/>
    <n v="6.149"/>
    <n v="2.4609999999999999"/>
    <n v="1.536"/>
    <n v="0"/>
    <n v="0"/>
    <x v="21"/>
  </r>
  <r>
    <s v="WYDEQ Permitted Sources"/>
    <s v="56"/>
    <x v="5"/>
    <s v="20200254"/>
    <s v="Compressor Engines"/>
    <n v="6.149"/>
    <n v="2.4609999999999999"/>
    <n v="1.536"/>
    <n v="0"/>
    <n v="0"/>
    <x v="21"/>
  </r>
  <r>
    <s v="WYDEQ Permitted Sources"/>
    <s v="56"/>
    <x v="5"/>
    <s v="20200254"/>
    <s v="Compressor Engines"/>
    <n v="6.149"/>
    <n v="2.4609999999999999"/>
    <n v="1.536"/>
    <n v="0"/>
    <n v="0"/>
    <x v="21"/>
  </r>
  <r>
    <s v="WYDEQ Permitted Sources"/>
    <s v="56"/>
    <x v="5"/>
    <s v="31000203"/>
    <s v="Compressor Engines"/>
    <n v="19.417712339385254"/>
    <n v="0"/>
    <n v="0"/>
    <n v="0"/>
    <n v="0"/>
    <x v="21"/>
  </r>
  <r>
    <s v="WYDEQ Permitted Sources"/>
    <s v="56"/>
    <x v="5"/>
    <s v="31000203"/>
    <s v="Compressor Engines"/>
    <n v="19.417712339385254"/>
    <n v="0"/>
    <n v="0"/>
    <n v="0"/>
    <n v="0"/>
    <x v="21"/>
  </r>
  <r>
    <s v="WYDEQ Permitted Sources"/>
    <s v="56"/>
    <x v="5"/>
    <s v="31000203"/>
    <s v="Compressor Engines"/>
    <n v="19.417712339385254"/>
    <n v="0"/>
    <n v="0"/>
    <n v="0"/>
    <n v="0"/>
    <x v="21"/>
  </r>
  <r>
    <s v="WYDEQ Permitted Sources"/>
    <s v="56"/>
    <x v="5"/>
    <s v="31000203"/>
    <s v="Compressor Engines"/>
    <n v="19.417712339385254"/>
    <n v="0"/>
    <n v="0"/>
    <n v="0"/>
    <n v="0"/>
    <x v="21"/>
  </r>
  <r>
    <s v="WYDEQ Permitted Sources"/>
    <s v="56"/>
    <x v="5"/>
    <s v="31000203"/>
    <s v="Compressor Engines"/>
    <n v="6.2"/>
    <n v="0"/>
    <n v="0"/>
    <n v="0"/>
    <n v="0"/>
    <x v="21"/>
  </r>
  <r>
    <s v="WYDEQ Permitted Sources"/>
    <s v="56"/>
    <x v="5"/>
    <s v="31000203"/>
    <s v="Compressor Engines"/>
    <n v="6.2"/>
    <n v="0"/>
    <n v="0"/>
    <n v="0"/>
    <n v="0"/>
    <x v="21"/>
  </r>
  <r>
    <s v="WYDEQ Permitted Sources"/>
    <s v="56"/>
    <x v="5"/>
    <s v="31000203"/>
    <s v="Compressor Engines"/>
    <n v="0.2400254660368295"/>
    <n v="0"/>
    <n v="0"/>
    <n v="0"/>
    <n v="0"/>
    <x v="21"/>
  </r>
  <r>
    <s v="WYDEQ Permitted Sources"/>
    <s v="56"/>
    <x v="5"/>
    <s v="31000203"/>
    <s v="Compressor Engines"/>
    <n v="0.36177751402652564"/>
    <n v="0"/>
    <n v="0"/>
    <n v="0"/>
    <n v="0"/>
    <x v="21"/>
  </r>
  <r>
    <s v="WYDEQ Permitted Sources"/>
    <s v="56"/>
    <x v="5"/>
    <s v="20200254"/>
    <s v="Compressor Engines"/>
    <n v="6.149"/>
    <n v="2.4609999999999999"/>
    <n v="1.536"/>
    <n v="0"/>
    <n v="0"/>
    <x v="21"/>
  </r>
  <r>
    <s v="WYDEQ Permitted Sources"/>
    <s v="56"/>
    <x v="5"/>
    <s v="20200254"/>
    <s v="Compressor Engines"/>
    <n v="6.149"/>
    <n v="2.4609999999999999"/>
    <n v="1.536"/>
    <n v="0"/>
    <n v="0"/>
    <x v="21"/>
  </r>
  <r>
    <s v="WYDEQ Permitted Sources"/>
    <s v="56"/>
    <x v="5"/>
    <s v="20200254"/>
    <s v="Compressor Engines"/>
    <n v="6.149"/>
    <n v="2.4609999999999999"/>
    <n v="1.536"/>
    <n v="0"/>
    <n v="0"/>
    <x v="21"/>
  </r>
  <r>
    <s v="WYDEQ Permitted Sources"/>
    <s v="56"/>
    <x v="5"/>
    <s v="20200254"/>
    <s v="Compressor Engines"/>
    <n v="6.149"/>
    <n v="2.4609999999999999"/>
    <n v="1.536"/>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6.2"/>
    <n v="4.3"/>
    <n v="3.1"/>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6.2"/>
    <n v="6.2"/>
    <n v="12.3"/>
    <n v="0"/>
    <n v="0"/>
    <x v="21"/>
  </r>
  <r>
    <s v="WYDEQ Permitted Sources"/>
    <s v="56"/>
    <x v="5"/>
    <s v="20200254"/>
    <s v="Compressor Engines"/>
    <n v="6.2"/>
    <n v="6.2"/>
    <n v="12.3"/>
    <n v="0"/>
    <n v="0"/>
    <x v="21"/>
  </r>
  <r>
    <s v="WYDEQ Permitted Sources"/>
    <s v="56"/>
    <x v="5"/>
    <s v="20200254"/>
    <s v="Compressor Engines"/>
    <n v="6.2"/>
    <n v="6.2"/>
    <n v="12.3"/>
    <n v="0"/>
    <n v="0"/>
    <x v="21"/>
  </r>
  <r>
    <s v="WYDEQ Permitted Sources"/>
    <s v="56"/>
    <x v="5"/>
    <s v="20200252"/>
    <s v="Compressor Engines"/>
    <n v="3.1"/>
    <n v="5.2"/>
    <n v="6.1"/>
    <n v="0"/>
    <n v="0"/>
    <x v="21"/>
  </r>
  <r>
    <s v="WYDEQ Permitted Sources"/>
    <s v="56"/>
    <x v="5"/>
    <s v="20200254"/>
    <s v="Compressor Engines"/>
    <n v="6.2"/>
    <n v="2.5"/>
    <n v="1.5"/>
    <n v="0"/>
    <n v="0"/>
    <x v="21"/>
  </r>
  <r>
    <s v="WYDEQ Permitted Sources"/>
    <s v="56"/>
    <x v="5"/>
    <s v="20200254"/>
    <s v="Compressor Engines"/>
    <n v="6.2"/>
    <n v="0.4"/>
    <n v="1.5"/>
    <n v="0"/>
    <n v="0"/>
    <x v="21"/>
  </r>
  <r>
    <s v="WYDEQ Permitted Sources"/>
    <s v="56"/>
    <x v="5"/>
    <s v="20200254"/>
    <s v="Compressor Engines"/>
    <n v="6.2"/>
    <n v="2.5"/>
    <n v="1.5"/>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19.399999999999999"/>
    <n v="5.2"/>
    <n v="5.2"/>
    <n v="0"/>
    <n v="0"/>
    <x v="21"/>
  </r>
  <r>
    <s v="WYDEQ Permitted Sources"/>
    <s v="56"/>
    <x v="5"/>
    <s v="20200254"/>
    <s v="Compressor Engines"/>
    <n v="6.1"/>
    <n v="2.46"/>
    <n v="1.23"/>
    <n v="0"/>
    <n v="0"/>
    <x v="21"/>
  </r>
  <r>
    <s v="WYDEQ Permitted Sources"/>
    <s v="56"/>
    <x v="5"/>
    <s v="20200252"/>
    <s v="Compressor Engines"/>
    <n v="5"/>
    <n v="2.75"/>
    <n v="8.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31000227"/>
    <s v="Dehydrator"/>
    <n v="0.43135011287778052"/>
    <n v="0"/>
    <n v="0.4"/>
    <n v="0"/>
    <n v="0"/>
    <x v="20"/>
  </r>
  <r>
    <s v="WYDEQ Permitted Sources"/>
    <s v="56"/>
    <x v="5"/>
    <s v="31000227"/>
    <s v="Dehydrator"/>
    <n v="0.43135011287778052"/>
    <n v="0"/>
    <n v="0.4"/>
    <n v="0"/>
    <n v="0"/>
    <x v="20"/>
  </r>
  <r>
    <s v="WYDEQ Permitted Sources"/>
    <s v="56"/>
    <x v="5"/>
    <s v="20200254"/>
    <s v="Compressor Engines"/>
    <n v="19.421190969327814"/>
    <n v="9.1"/>
    <n v="6.5"/>
    <n v="0"/>
    <n v="0"/>
    <x v="21"/>
  </r>
  <r>
    <s v="WYDEQ Permitted Sources"/>
    <s v="56"/>
    <x v="5"/>
    <s v="20200254"/>
    <s v="Compressor Engines"/>
    <n v="19.421190969327814"/>
    <n v="9.1"/>
    <n v="6.5"/>
    <n v="0"/>
    <n v="0"/>
    <x v="21"/>
  </r>
  <r>
    <s v="WYDEQ Permitted Sources"/>
    <s v="56"/>
    <x v="5"/>
    <s v="20200254"/>
    <s v="Compressor Engines"/>
    <n v="19.421190969327814"/>
    <n v="9.1"/>
    <n v="6.5"/>
    <n v="0"/>
    <n v="0"/>
    <x v="21"/>
  </r>
  <r>
    <s v="WYDEQ Permitted Sources"/>
    <s v="56"/>
    <x v="5"/>
    <s v="20200254"/>
    <s v="Compressor Engines"/>
    <n v="19.421190969327814"/>
    <n v="9.1"/>
    <n v="6.5"/>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6.1536963683934998"/>
    <n v="4.3"/>
    <n v="3.1"/>
    <n v="0"/>
    <n v="0"/>
    <x v="21"/>
  </r>
  <r>
    <s v="WYDEQ Permitted Sources"/>
    <s v="56"/>
    <x v="5"/>
    <s v="20200254"/>
    <s v="Compressor Engines"/>
    <n v="19.399999999999999"/>
    <n v="12.9"/>
    <n v="6.5"/>
    <n v="0"/>
    <n v="0"/>
    <x v="21"/>
  </r>
  <r>
    <s v="WYDEQ Permitted Sources"/>
    <s v="56"/>
    <x v="5"/>
    <s v="20200254"/>
    <s v="Compressor Engines"/>
    <n v="19.421190969327814"/>
    <n v="12.9"/>
    <n v="6.5"/>
    <n v="0"/>
    <n v="0"/>
    <x v="21"/>
  </r>
  <r>
    <s v="WYDEQ Permitted Sources"/>
    <s v="56"/>
    <x v="5"/>
    <s v="20200254"/>
    <s v="Compressor Engines"/>
    <n v="19.421190969327814"/>
    <n v="12.9"/>
    <n v="6.5"/>
    <n v="0"/>
    <n v="0"/>
    <x v="21"/>
  </r>
  <r>
    <s v="WYDEQ Permitted Sources"/>
    <s v="56"/>
    <x v="5"/>
    <s v="20200254"/>
    <s v="Compressor Engines"/>
    <n v="19.421190969327814"/>
    <n v="9.1"/>
    <n v="6.5"/>
    <n v="0"/>
    <n v="0"/>
    <x v="21"/>
  </r>
  <r>
    <s v="WYDEQ Permitted Sources"/>
    <s v="56"/>
    <x v="5"/>
    <s v="20200254"/>
    <s v="Compressor Engines"/>
    <n v="5.6632095464921512"/>
    <n v="4"/>
    <n v="2.8"/>
    <n v="0"/>
    <n v="0"/>
    <x v="21"/>
  </r>
  <r>
    <s v="WYDEQ Permitted Sources"/>
    <s v="56"/>
    <x v="5"/>
    <s v="20200254"/>
    <s v="Compressor Engines"/>
    <n v="5.6632095464921512"/>
    <n v="4"/>
    <n v="2.8"/>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19.399999999999999"/>
    <n v="12.9"/>
    <n v="6.5"/>
    <n v="0"/>
    <n v="0"/>
    <x v="21"/>
  </r>
  <r>
    <s v="WYDEQ Permitted Sources"/>
    <s v="56"/>
    <x v="5"/>
    <s v="20200254"/>
    <s v="Compressor Engines"/>
    <n v="6.1"/>
    <n v="6.1"/>
    <n v="3.1"/>
    <n v="0"/>
    <n v="0"/>
    <x v="21"/>
  </r>
  <r>
    <s v="WYDEQ Permitted Sources"/>
    <s v="56"/>
    <x v="5"/>
    <s v="20200254"/>
    <s v="Compressor Engines"/>
    <n v="6.1"/>
    <n v="6.1"/>
    <n v="3.1"/>
    <n v="0"/>
    <n v="0"/>
    <x v="21"/>
  </r>
  <r>
    <s v="WYDEQ Permitted Sources"/>
    <s v="56"/>
    <x v="5"/>
    <s v="20200254"/>
    <s v="Compressor Engines"/>
    <n v="6.1"/>
    <n v="6.1"/>
    <n v="3.1"/>
    <n v="0"/>
    <n v="0"/>
    <x v="21"/>
  </r>
  <r>
    <s v="WYDEQ Permitted Sources"/>
    <s v="56"/>
    <x v="5"/>
    <s v="20200254"/>
    <s v="Compressor Engines"/>
    <n v="6.1"/>
    <n v="6.1"/>
    <n v="3.1"/>
    <n v="0"/>
    <n v="0"/>
    <x v="21"/>
  </r>
  <r>
    <s v="WYDEQ Permitted Sources"/>
    <s v="56"/>
    <x v="5"/>
    <s v="20200254"/>
    <s v="Compressor Engines"/>
    <n v="19.410755079500127"/>
    <n v="9.1"/>
    <n v="6.5"/>
    <n v="0"/>
    <n v="0"/>
    <x v="21"/>
  </r>
  <r>
    <s v="WYDEQ Permitted Sources"/>
    <s v="56"/>
    <x v="5"/>
    <s v="31000228"/>
    <s v="Dehydrator"/>
    <n v="0.5"/>
    <n v="0"/>
    <n v="0.4"/>
    <n v="0"/>
    <n v="0"/>
    <x v="20"/>
  </r>
  <r>
    <s v="WYDEQ Permitted Sources"/>
    <s v="56"/>
    <x v="5"/>
    <s v="20200202"/>
    <s v="Compressor Engines"/>
    <n v="42"/>
    <n v="1"/>
    <n v="30"/>
    <n v="0"/>
    <n v="0"/>
    <x v="21"/>
  </r>
  <r>
    <s v="WYDEQ Permitted Sources"/>
    <s v="56"/>
    <x v="5"/>
    <s v="20200202"/>
    <s v="Compressor Engines"/>
    <n v="42"/>
    <n v="1"/>
    <n v="30"/>
    <n v="0"/>
    <n v="0"/>
    <x v="21"/>
  </r>
  <r>
    <s v="WYDEQ Permitted Sources"/>
    <s v="56"/>
    <x v="5"/>
    <s v="20200253"/>
    <s v="Compressor Engines"/>
    <n v="14"/>
    <n v="7"/>
    <n v="36"/>
    <n v="0"/>
    <n v="0"/>
    <x v="21"/>
  </r>
  <r>
    <s v="WYDEQ Permitted Sources"/>
    <s v="56"/>
    <x v="5"/>
    <s v="31000404"/>
    <s v="Process Heaters"/>
    <n v="0.04"/>
    <n v="0"/>
    <n v="0.01"/>
    <n v="0"/>
    <n v="0"/>
    <x v="5"/>
  </r>
  <r>
    <s v="WYDEQ Permitted Sources"/>
    <s v="56"/>
    <x v="5"/>
    <s v="31000404"/>
    <s v="Process Heaters"/>
    <n v="0"/>
    <n v="3.3"/>
    <n v="0"/>
    <n v="0"/>
    <n v="0"/>
    <x v="5"/>
  </r>
  <r>
    <s v="WYDEQ Permitted Sources"/>
    <s v="56"/>
    <x v="5"/>
    <s v="31000404"/>
    <s v="Process Heaters"/>
    <n v="0.21"/>
    <n v="0.01"/>
    <n v="0.04"/>
    <n v="0"/>
    <n v="0"/>
    <x v="5"/>
  </r>
  <r>
    <s v="WYDEQ Permitted Sources"/>
    <s v="56"/>
    <x v="5"/>
    <s v="20200254"/>
    <s v="Compressor Engines"/>
    <n v="14.3"/>
    <n v="14.3"/>
    <n v="7.1"/>
    <n v="0"/>
    <n v="0"/>
    <x v="21"/>
  </r>
  <r>
    <s v="WYDEQ Permitted Sources"/>
    <s v="56"/>
    <x v="2"/>
    <n v="20200200"/>
    <s v="Compressor Engines"/>
    <n v="25.650392708131402"/>
    <n v="5.3010811596804901"/>
    <n v="6.4980994860599557"/>
    <n v="3.4200523610841874E-2"/>
    <n v="0.51300785416262806"/>
    <x v="21"/>
  </r>
  <r>
    <s v="WYDEQ Permitted Sources"/>
    <s v="56"/>
    <x v="2"/>
    <n v="20200200"/>
    <s v="Compressor Engines"/>
    <n v="25.650392708131402"/>
    <n v="5.3010811596804901"/>
    <n v="6.4980994860599557"/>
    <n v="3.4200523610841874E-2"/>
    <n v="0.51300785416262806"/>
    <x v="21"/>
  </r>
  <r>
    <s v="WYDEQ Permitted Sources"/>
    <s v="56"/>
    <x v="2"/>
    <n v="20200200"/>
    <s v="Compressor Engines"/>
    <n v="25.650392708131402"/>
    <n v="5.3010811596804901"/>
    <n v="6.4980994860599557"/>
    <n v="3.4200523610841874E-2"/>
    <n v="0.51300785416262806"/>
    <x v="21"/>
  </r>
  <r>
    <s v="WYDEQ Permitted Sources"/>
    <s v="56"/>
    <x v="2"/>
    <n v="20200200"/>
    <s v="Compressor Engines"/>
    <n v="25.650392708131402"/>
    <n v="5.3010811596804901"/>
    <n v="6.4980994860599557"/>
    <n v="3.4200523610841874E-2"/>
    <n v="0.51300785416262806"/>
    <x v="21"/>
  </r>
  <r>
    <s v="WYDEQ Permitted Sources"/>
    <s v="56"/>
    <x v="2"/>
    <n v="20200200"/>
    <s v="Compressor Engines"/>
    <n v="25.650392708131402"/>
    <n v="5.3010811596804901"/>
    <n v="6.4980994860599557"/>
    <n v="3.4200523610841874E-2"/>
    <n v="0.51300785416262806"/>
    <x v="21"/>
  </r>
  <r>
    <s v="WYDEQ Permitted Sources"/>
    <s v="56"/>
    <x v="2"/>
    <n v="20200200"/>
    <s v="Compressor Engines"/>
    <n v="2.7806512674901875"/>
    <n v="9.9627612257669806E-2"/>
    <n v="2.3345574812618151"/>
    <n v="2.9739585748558154E-3"/>
    <n v="4.4609378622837224E-2"/>
    <x v="21"/>
  </r>
  <r>
    <s v="WYDEQ Permitted Sources"/>
    <s v="56"/>
    <x v="2"/>
    <s v="31000400"/>
    <s v="Process Heaters"/>
    <n v="0.59041824647872798"/>
    <n v="3.2473003556330038E-2"/>
    <n v="0.49595132704213152"/>
    <n v="3.5425094788723677E-3"/>
    <n v="4.4871786732383324E-2"/>
    <x v="5"/>
  </r>
  <r>
    <s v="WYDEQ Permitted Sources"/>
    <s v="56"/>
    <x v="2"/>
    <s v="31000400"/>
    <s v="Process Heaters"/>
    <n v="0.59041824647872798"/>
    <n v="3.2473003556330038E-2"/>
    <n v="0.49595132704213152"/>
    <n v="3.5425094788723677E-3"/>
    <n v="4.4871786732383324E-2"/>
    <x v="5"/>
  </r>
  <r>
    <s v="WYDEQ Permitted Sources"/>
    <s v="56"/>
    <x v="2"/>
    <s v="31000400"/>
    <s v="Process Heaters"/>
    <n v="0.59041824647872798"/>
    <n v="3.2473003556330038E-2"/>
    <n v="0.49595132704213152"/>
    <n v="3.5425094788723677E-3"/>
    <n v="4.4871786732383324E-2"/>
    <x v="5"/>
  </r>
  <r>
    <s v="WYDEQ Permitted Sources"/>
    <s v="56"/>
    <x v="2"/>
    <s v="31000400"/>
    <s v="Process Heaters"/>
    <n v="0.59041824647872798"/>
    <n v="3.2473003556330038E-2"/>
    <n v="0.49595132704213152"/>
    <n v="3.5425094788723677E-3"/>
    <n v="4.4871786732383324E-2"/>
    <x v="5"/>
  </r>
  <r>
    <s v="WYDEQ Permitted Sources"/>
    <s v="56"/>
    <x v="2"/>
    <s v="31000400"/>
    <s v="Process Heaters"/>
    <n v="0.59041824647872798"/>
    <n v="3.2473003556330038E-2"/>
    <n v="0.49595132704213152"/>
    <n v="3.5425094788723677E-3"/>
    <n v="4.4871786732383324E-2"/>
    <x v="5"/>
  </r>
  <r>
    <s v="WYDEQ Permitted Sources"/>
    <s v="56"/>
    <x v="2"/>
    <s v="31000400"/>
    <s v="Process Heaters"/>
    <n v="0.5262203720756472"/>
    <n v="2.8942120464160594E-2"/>
    <n v="0.44202511254354365"/>
    <n v="3.1573222324538823E-3"/>
    <n v="3.9992748277749186E-2"/>
    <x v="5"/>
  </r>
  <r>
    <s v="WYDEQ Permitted Sources"/>
    <s v="56"/>
    <x v="2"/>
    <s v="31000400"/>
    <s v="Process Heaters"/>
    <n v="0.44281368485904604"/>
    <n v="2.4354752667247528E-2"/>
    <n v="0.37196349528159872"/>
    <n v="2.6568821091542761E-3"/>
    <n v="3.3653840049287502E-2"/>
    <x v="5"/>
  </r>
  <r>
    <s v="WYDEQ Permitted Sources"/>
    <s v="56"/>
    <x v="2"/>
    <s v="31000400"/>
    <s v="Process Heaters"/>
    <n v="0.44281368485904604"/>
    <n v="2.4354752667247528E-2"/>
    <n v="0.37196349528159872"/>
    <n v="2.6568821091542761E-3"/>
    <n v="3.3653840049287502E-2"/>
    <x v="5"/>
  </r>
  <r>
    <s v="WYDEQ Permitted Sources"/>
    <s v="56"/>
    <x v="2"/>
    <s v="31000400"/>
    <s v="Process Heaters"/>
    <n v="0.44281368485904604"/>
    <n v="2.4354752667247528E-2"/>
    <n v="0.37196349528159872"/>
    <n v="2.6568821091542761E-3"/>
    <n v="3.3653840049287502E-2"/>
    <x v="5"/>
  </r>
  <r>
    <s v="WYDEQ Permitted Sources"/>
    <s v="56"/>
    <x v="2"/>
    <n v="40400300"/>
    <s v="Permitted Tank Losses"/>
    <s v="-"/>
    <n v="5.4997864055552747E-3"/>
    <s v="-"/>
    <s v="-"/>
    <n v="0"/>
    <x v="12"/>
  </r>
  <r>
    <s v="WYDEQ Permitted Sources"/>
    <s v="56"/>
    <x v="2"/>
    <n v="40400300"/>
    <s v="Permitted Tank Losses"/>
    <s v="-"/>
    <n v="5.4997864055552747E-3"/>
    <s v="-"/>
    <s v="-"/>
    <n v="0"/>
    <x v="12"/>
  </r>
  <r>
    <s v="WYDEQ Permitted Sources"/>
    <s v="56"/>
    <x v="2"/>
    <n v="40400300"/>
    <s v="Permitted Tank Losses"/>
    <s v="-"/>
    <n v="5.4997864055552747E-3"/>
    <s v="-"/>
    <s v="-"/>
    <n v="0"/>
    <x v="12"/>
  </r>
  <r>
    <s v="WYDEQ Permitted Sources"/>
    <s v="56"/>
    <x v="2"/>
    <n v="40400300"/>
    <s v="Permitted Tank Losses"/>
    <s v="-"/>
    <n v="5.4997864055552747E-3"/>
    <s v="-"/>
    <s v="-"/>
    <n v="0"/>
    <x v="12"/>
  </r>
  <r>
    <s v="WYDEQ Permitted Sources"/>
    <s v="56"/>
    <x v="2"/>
    <n v="40400300"/>
    <s v="Permitted Tank Losses"/>
    <s v="-"/>
    <n v="5.4997864055552747E-3"/>
    <s v="-"/>
    <s v="-"/>
    <n v="0"/>
    <x v="12"/>
  </r>
  <r>
    <s v="WYDEQ Permitted Sources"/>
    <s v="56"/>
    <x v="2"/>
    <n v="40400300"/>
    <s v="Permitted Tank Losses"/>
    <s v="-"/>
    <n v="5.4997864055552747E-3"/>
    <s v="-"/>
    <s v="-"/>
    <n v="0"/>
    <x v="12"/>
  </r>
  <r>
    <s v="WYDEQ Permitted Sources"/>
    <s v="56"/>
    <x v="2"/>
    <n v="40400300"/>
    <s v="Permitted Tank Losses"/>
    <s v="-"/>
    <n v="5.4997864055552747E-3"/>
    <s v="-"/>
    <s v="-"/>
    <n v="0"/>
    <x v="12"/>
  </r>
  <r>
    <s v="WYDEQ Permitted Sources"/>
    <s v="56"/>
    <x v="2"/>
    <n v="40400300"/>
    <s v="Permitted Tank Losses"/>
    <s v="-"/>
    <n v="5.4997864055552747E-3"/>
    <s v="-"/>
    <s v="-"/>
    <n v="0"/>
    <x v="12"/>
  </r>
  <r>
    <s v="WYDEQ Permitted Sources"/>
    <s v="56"/>
    <x v="2"/>
    <s v="31000300"/>
    <s v="Dehydrator"/>
    <s v="-"/>
    <n v="3.8498504838886923E-3"/>
    <s v="-"/>
    <n v="0"/>
    <n v="0"/>
    <x v="20"/>
  </r>
  <r>
    <s v="WYDEQ Permitted Sources"/>
    <s v="56"/>
    <x v="2"/>
    <s v="31000300"/>
    <s v="Dehydrator"/>
    <s v="-"/>
    <n v="3.8498504838886923E-3"/>
    <s v="-"/>
    <n v="0"/>
    <n v="0"/>
    <x v="20"/>
  </r>
  <r>
    <s v="WYDEQ Permitted Sources"/>
    <s v="56"/>
    <x v="2"/>
    <s v="31000300"/>
    <s v="Dehydrator"/>
    <s v="-"/>
    <n v="3.8498504838886923E-3"/>
    <s v="-"/>
    <n v="0"/>
    <n v="0"/>
    <x v="20"/>
  </r>
  <r>
    <s v="WYDEQ Permitted Sources"/>
    <s v="56"/>
    <x v="2"/>
    <s v="31000300"/>
    <s v="Dehydrator"/>
    <s v="-"/>
    <n v="3.8498504838886923E-3"/>
    <s v="-"/>
    <n v="0"/>
    <n v="0"/>
    <x v="20"/>
  </r>
  <r>
    <s v="WYDEQ Permitted Sources"/>
    <s v="56"/>
    <x v="2"/>
    <s v="31000300"/>
    <s v="Dehydrator"/>
    <s v="-"/>
    <n v="3.8498504838886923E-3"/>
    <s v="-"/>
    <n v="0"/>
    <n v="0"/>
    <x v="20"/>
  </r>
  <r>
    <s v="WYDEQ Permitted Sources"/>
    <s v="56"/>
    <x v="2"/>
    <s v="31000299"/>
    <s v="Natural Gas Production, Other Not Classified"/>
    <s v="-"/>
    <n v="7.2267193368996319"/>
    <s v="-"/>
    <n v="0"/>
    <n v="0"/>
    <x v="28"/>
  </r>
  <r>
    <s v="WYDEQ Permitted Sources"/>
    <s v="56"/>
    <x v="2"/>
    <s v="31000299"/>
    <s v="Natural Gas Production, Other Not Classified"/>
    <s v="-"/>
    <n v="7.2267193368996319"/>
    <s v="-"/>
    <n v="0"/>
    <n v="0"/>
    <x v="28"/>
  </r>
  <r>
    <s v="WYDEQ Permitted Sources"/>
    <s v="56"/>
    <x v="2"/>
    <s v="31000299"/>
    <s v="Natural Gas Production, Other Not Classified"/>
    <s v="-"/>
    <n v="7.2267193368996319"/>
    <s v="-"/>
    <n v="0"/>
    <n v="0"/>
    <x v="28"/>
  </r>
  <r>
    <s v="WYDEQ Permitted Sources"/>
    <s v="56"/>
    <x v="2"/>
    <s v="31000299"/>
    <s v="Natural Gas Production, Other Not Classified"/>
    <s v="-"/>
    <n v="7.2267193368996319"/>
    <s v="-"/>
    <n v="0"/>
    <n v="0"/>
    <x v="28"/>
  </r>
  <r>
    <s v="WYDEQ Permitted Sources"/>
    <s v="56"/>
    <x v="2"/>
    <s v="31000299"/>
    <s v="Natural Gas Production, Other Not Classified"/>
    <s v="-"/>
    <n v="7.2267193368996319"/>
    <s v="-"/>
    <n v="0"/>
    <n v="0"/>
    <x v="28"/>
  </r>
  <r>
    <s v="WYDEQ Permitted Sources"/>
    <s v="56"/>
    <x v="2"/>
    <s v="31000299"/>
    <s v="Natural Gas Production, Other Not Classified"/>
    <s v="-"/>
    <n v="7.2267193368996319"/>
    <s v="-"/>
    <n v="0"/>
    <n v="0"/>
    <x v="28"/>
  </r>
  <r>
    <s v="WYDEQ Permitted Sources"/>
    <s v="56"/>
    <x v="2"/>
    <s v="31000299"/>
    <s v="Natural Gas Production, Other Not Classified"/>
    <s v="-"/>
    <n v="7.2267193368996319"/>
    <s v="-"/>
    <n v="0"/>
    <n v="0"/>
    <x v="28"/>
  </r>
  <r>
    <s v="WYDEQ Permitted Sources"/>
    <s v="56"/>
    <x v="2"/>
    <s v="31000299"/>
    <s v="Natural Gas Production, Other Not Classified"/>
    <s v="-"/>
    <n v="7.2267193368996319"/>
    <s v="-"/>
    <n v="0"/>
    <n v="0"/>
    <x v="28"/>
  </r>
  <r>
    <s v="WYDEQ Permitted Sources"/>
    <s v="56"/>
    <x v="2"/>
    <s v="31000299"/>
    <s v="Natural Gas Production, Other Not Classified"/>
    <s v="-"/>
    <n v="7.2267193368996319"/>
    <s v="-"/>
    <n v="0"/>
    <n v="0"/>
    <x v="28"/>
  </r>
  <r>
    <s v="WYDEQ Permitted Sources"/>
    <s v="56"/>
    <x v="2"/>
    <s v="31088800"/>
    <s v="Permitted Fugitives"/>
    <n v="0"/>
    <n v="1.0810580581749531E-3"/>
    <n v="0"/>
    <n v="0"/>
    <n v="0"/>
    <x v="4"/>
  </r>
  <r>
    <s v="WYDEQ Permitted Sources"/>
    <s v="56"/>
    <x v="2"/>
    <s v="31088800"/>
    <s v="Permitted Fugitives"/>
    <n v="0"/>
    <n v="1.0810580581749531E-3"/>
    <n v="0"/>
    <n v="0"/>
    <n v="0"/>
    <x v="4"/>
  </r>
  <r>
    <s v="WYDEQ Permitted Sources"/>
    <s v="56"/>
    <x v="2"/>
    <s v="31088800"/>
    <s v="Permitted Fugitives"/>
    <n v="0"/>
    <n v="1.0810580581749531E-3"/>
    <n v="0"/>
    <n v="0"/>
    <n v="0"/>
    <x v="4"/>
  </r>
  <r>
    <s v="WYDEQ Permitted Sources"/>
    <s v="56"/>
    <x v="2"/>
    <s v="31088800"/>
    <s v="Permitted Fugitives"/>
    <n v="0"/>
    <n v="1.0810580581749531E-3"/>
    <n v="0"/>
    <n v="0"/>
    <n v="0"/>
    <x v="4"/>
  </r>
  <r>
    <s v="WYDEQ Permitted Sources"/>
    <s v="56"/>
    <x v="2"/>
    <s v="31088800"/>
    <s v="Permitted Fugitives"/>
    <n v="0"/>
    <n v="1.0810580581749531E-3"/>
    <n v="0"/>
    <n v="0"/>
    <n v="0"/>
    <x v="4"/>
  </r>
  <r>
    <s v="WYDEQ Permitted Sources"/>
    <s v="56"/>
    <x v="2"/>
    <s v="31000299"/>
    <s v="Natural Gas Production, Other Not Classified"/>
    <s v="-"/>
    <n v="6.8747330069440934E-2"/>
    <s v="-"/>
    <n v="0"/>
    <n v="0"/>
    <x v="28"/>
  </r>
  <r>
    <s v="WYDEQ Permitted Sources"/>
    <s v="56"/>
    <x v="2"/>
    <s v="31000299"/>
    <s v="Natural Gas Production, Other Not Classified"/>
    <s v="-"/>
    <n v="6.8747330069440934E-2"/>
    <s v="-"/>
    <n v="0"/>
    <n v="0"/>
    <x v="28"/>
  </r>
  <r>
    <s v="WYDEQ Permitted Sources"/>
    <s v="56"/>
    <x v="2"/>
    <s v="31000299"/>
    <s v="Natural Gas Production, Other Not Classified"/>
    <s v="-"/>
    <n v="6.8747330069440934E-2"/>
    <s v="-"/>
    <n v="0"/>
    <n v="0"/>
    <x v="28"/>
  </r>
  <r>
    <s v="WYDEQ Permitted Sources"/>
    <s v="56"/>
    <x v="2"/>
    <s v="31000299"/>
    <s v="Natural Gas Production, Other Not Classified"/>
    <s v="-"/>
    <n v="6.8747330069440934E-2"/>
    <s v="-"/>
    <n v="0"/>
    <n v="0"/>
    <x v="28"/>
  </r>
  <r>
    <s v="WYDEQ Permitted Sources"/>
    <s v="56"/>
    <x v="2"/>
    <s v="31000299"/>
    <s v="Natural Gas Production, Other Not Classified"/>
    <s v="-"/>
    <n v="6.8747330069440934E-2"/>
    <s v="-"/>
    <n v="0"/>
    <n v="0"/>
    <x v="28"/>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4"/>
    <s v="Compressor Engines"/>
    <n v="0"/>
    <n v="0"/>
    <n v="0"/>
    <n v="1.0174604850277259E-2"/>
    <n v="0"/>
    <x v="21"/>
  </r>
  <r>
    <s v="MTDEQ Permitted Sources"/>
    <s v="30"/>
    <x v="0"/>
    <n v="20200254"/>
    <s v="Compressor Engines"/>
    <n v="0"/>
    <n v="0"/>
    <n v="0"/>
    <n v="0"/>
    <n v="0.17874305818054645"/>
    <x v="21"/>
  </r>
  <r>
    <s v="MTDEQ Permitted Sources"/>
    <s v="30"/>
    <x v="0"/>
    <n v="20200254"/>
    <s v="Compressor Engines"/>
    <n v="0"/>
    <n v="2.6213356955477831"/>
    <n v="0"/>
    <n v="0"/>
    <n v="0"/>
    <x v="21"/>
  </r>
  <r>
    <s v="MTDEQ Permitted Sources"/>
    <s v="30"/>
    <x v="0"/>
    <n v="20200254"/>
    <s v="Compressor Engines"/>
    <n v="10.485480276851272"/>
    <n v="0"/>
    <n v="10.485480276851272"/>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1.3749466013888187E-3"/>
    <n v="0"/>
    <n v="0"/>
    <n v="0"/>
    <x v="21"/>
  </r>
  <r>
    <s v="MTDEQ Permitted Sources"/>
    <s v="30"/>
    <x v="0"/>
    <n v="20200253"/>
    <s v="Compressor Engines"/>
    <n v="0"/>
    <n v="0"/>
    <n v="0"/>
    <n v="0"/>
    <n v="8.2496796083329129E-3"/>
    <x v="21"/>
  </r>
  <r>
    <s v="MTDEQ Permitted Sources"/>
    <s v="30"/>
    <x v="0"/>
    <n v="20200253"/>
    <s v="Compressor Engines"/>
    <n v="5.499786405555275E-2"/>
    <n v="0"/>
    <n v="5.499786405555275E-2"/>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20200253"/>
    <s v="Compressor Engines"/>
    <n v="0"/>
    <n v="0"/>
    <n v="0"/>
    <n v="0"/>
    <n v="0"/>
    <x v="21"/>
  </r>
  <r>
    <s v="MTDEQ Permitted Sources"/>
    <s v="30"/>
    <x v="0"/>
    <n v="31000404"/>
    <s v="Process Heaters"/>
    <n v="0"/>
    <n v="0"/>
    <n v="0"/>
    <n v="6.5997436866663296E-3"/>
    <n v="0"/>
    <x v="5"/>
  </r>
  <r>
    <s v="MTDEQ Permitted Sources"/>
    <s v="30"/>
    <x v="0"/>
    <n v="31000404"/>
    <s v="Process Heaters"/>
    <n v="0"/>
    <n v="3.4373665034720467E-2"/>
    <n v="0"/>
    <n v="0"/>
    <n v="0"/>
    <x v="5"/>
  </r>
  <r>
    <s v="MTDEQ Permitted Sources"/>
    <s v="30"/>
    <x v="0"/>
    <n v="31000404"/>
    <s v="Process Heaters"/>
    <n v="0"/>
    <n v="0"/>
    <n v="0"/>
    <n v="0"/>
    <n v="4.8123131048608658E-2"/>
    <x v="5"/>
  </r>
  <r>
    <s v="MTDEQ Permitted Sources"/>
    <s v="30"/>
    <x v="0"/>
    <n v="31000404"/>
    <s v="Process Heaters"/>
    <n v="0"/>
    <n v="0"/>
    <n v="0.50584285465094647"/>
    <n v="0"/>
    <n v="0"/>
    <x v="5"/>
  </r>
  <r>
    <s v="MTDEQ Permitted Sources"/>
    <s v="30"/>
    <x v="0"/>
    <n v="31000404"/>
    <s v="Process Heaters"/>
    <n v="0.60222661140830258"/>
    <n v="0"/>
    <n v="0"/>
    <n v="0"/>
    <n v="0"/>
    <x v="5"/>
  </r>
  <r>
    <s v="MTDEQ Permitted Sources"/>
    <s v="30"/>
    <x v="0"/>
    <n v="31000227"/>
    <s v="Dehydrator"/>
    <n v="0"/>
    <n v="2.7100197513373621"/>
    <n v="0"/>
    <n v="0"/>
    <n v="0"/>
    <x v="20"/>
  </r>
  <r>
    <s v="MTDEQ Permitted Sources"/>
    <s v="30"/>
    <x v="0"/>
    <n v="20200102"/>
    <s v="Compressor Engines"/>
    <n v="0"/>
    <n v="0"/>
    <n v="0"/>
    <n v="4.812313104860866E-3"/>
    <n v="0"/>
    <x v="21"/>
  </r>
  <r>
    <s v="MTDEQ Permitted Sources"/>
    <s v="30"/>
    <x v="0"/>
    <n v="20200102"/>
    <s v="Compressor Engines"/>
    <n v="0"/>
    <n v="0"/>
    <n v="0"/>
    <n v="0"/>
    <n v="5.0873024251386293E-3"/>
    <x v="21"/>
  </r>
  <r>
    <s v="MTDEQ Permitted Sources"/>
    <s v="30"/>
    <x v="0"/>
    <n v="20200102"/>
    <s v="Compressor Engines"/>
    <n v="0"/>
    <n v="5.9122703859719209E-3"/>
    <n v="0"/>
    <n v="0"/>
    <n v="0"/>
    <x v="21"/>
  </r>
  <r>
    <s v="MTDEQ Permitted Sources"/>
    <s v="30"/>
    <x v="0"/>
    <n v="20200102"/>
    <s v="Compressor Engines"/>
    <n v="0"/>
    <n v="0"/>
    <n v="1.5674391255832535E-2"/>
    <n v="0"/>
    <n v="0"/>
    <x v="21"/>
  </r>
  <r>
    <s v="MTDEQ Permitted Sources"/>
    <s v="30"/>
    <x v="0"/>
    <n v="20200102"/>
    <s v="Compressor Engines"/>
    <n v="7.2734675213468519E-2"/>
    <n v="0"/>
    <n v="0"/>
    <n v="0"/>
    <n v="0"/>
    <x v="21"/>
  </r>
  <r>
    <s v="MTDEQ Permitted Sources"/>
    <s v="30"/>
    <x v="0"/>
    <n v="31000404"/>
    <s v="Process Heaters"/>
    <n v="0"/>
    <n v="0"/>
    <n v="0"/>
    <n v="5.4997864055552758E-4"/>
    <n v="0"/>
    <x v="5"/>
  </r>
  <r>
    <s v="MTDEQ Permitted Sources"/>
    <s v="30"/>
    <x v="0"/>
    <n v="31000404"/>
    <s v="Process Heaters"/>
    <n v="0"/>
    <n v="2.7636426687915258E-2"/>
    <n v="0"/>
    <n v="0"/>
    <n v="0"/>
    <x v="5"/>
  </r>
  <r>
    <s v="MTDEQ Permitted Sources"/>
    <s v="30"/>
    <x v="0"/>
    <n v="31000404"/>
    <s v="Process Heaters"/>
    <n v="0"/>
    <n v="0"/>
    <n v="0"/>
    <n v="0"/>
    <n v="4.09734087213868E-2"/>
    <x v="5"/>
  </r>
  <r>
    <s v="MTDEQ Permitted Sources"/>
    <s v="30"/>
    <x v="0"/>
    <n v="31000404"/>
    <s v="Process Heaters"/>
    <n v="0"/>
    <n v="0"/>
    <n v="0.38484755372873036"/>
    <n v="0"/>
    <n v="0"/>
    <x v="5"/>
  </r>
  <r>
    <s v="MTDEQ Permitted Sources"/>
    <s v="30"/>
    <x v="0"/>
    <n v="31000404"/>
    <s v="Process Heaters"/>
    <n v="0.45345738913803241"/>
    <n v="0"/>
    <n v="0"/>
    <n v="0"/>
    <n v="0"/>
    <x v="5"/>
  </r>
  <r>
    <s v="MTDEQ Permitted Sources"/>
    <s v="30"/>
    <x v="0"/>
    <n v="20200301"/>
    <s v="Compressor Engines"/>
    <n v="0"/>
    <n v="0"/>
    <n v="0"/>
    <n v="0"/>
    <n v="0"/>
    <x v="21"/>
  </r>
  <r>
    <s v="MTDEQ Permitted Sources"/>
    <s v="30"/>
    <x v="0"/>
    <n v="20200301"/>
    <s v="Compressor Engines"/>
    <n v="0"/>
    <n v="0"/>
    <n v="0"/>
    <n v="0"/>
    <n v="0"/>
    <x v="21"/>
  </r>
  <r>
    <s v="MTDEQ Permitted Sources"/>
    <s v="30"/>
    <x v="0"/>
    <n v="20200301"/>
    <s v="Compressor Engines"/>
    <n v="0"/>
    <n v="0"/>
    <n v="0"/>
    <n v="0"/>
    <n v="0"/>
    <x v="21"/>
  </r>
  <r>
    <s v="MTDEQ Permitted Sources"/>
    <s v="30"/>
    <x v="0"/>
    <n v="20200301"/>
    <s v="Compressor Engines"/>
    <n v="0"/>
    <n v="0"/>
    <n v="0"/>
    <n v="0"/>
    <n v="0"/>
    <x v="21"/>
  </r>
  <r>
    <s v="MTDEQ Permitted Sources"/>
    <s v="30"/>
    <x v="0"/>
    <n v="20200301"/>
    <s v="Compressor Engines"/>
    <n v="0"/>
    <n v="0"/>
    <n v="0"/>
    <n v="0"/>
    <n v="0"/>
    <x v="21"/>
  </r>
  <r>
    <s v="MTDEQ Permitted Sources"/>
    <s v="30"/>
    <x v="0"/>
    <n v="20200301"/>
    <s v="Compressor Engines"/>
    <n v="0"/>
    <n v="0"/>
    <n v="0"/>
    <n v="0.29148867949442958"/>
    <n v="0"/>
    <x v="21"/>
  </r>
  <r>
    <s v="MTDEQ Permitted Sources"/>
    <s v="30"/>
    <x v="0"/>
    <n v="20200301"/>
    <s v="Compressor Engines"/>
    <n v="0"/>
    <n v="0"/>
    <n v="0"/>
    <n v="0"/>
    <n v="0.34648654354998232"/>
    <x v="21"/>
  </r>
  <r>
    <s v="MTDEQ Permitted Sources"/>
    <s v="30"/>
    <x v="0"/>
    <n v="20200301"/>
    <s v="Compressor Engines"/>
    <n v="5.6372810656941565"/>
    <n v="0"/>
    <n v="0"/>
    <n v="0"/>
    <n v="0"/>
    <x v="21"/>
  </r>
  <r>
    <s v="MTDEQ Permitted Sources"/>
    <s v="30"/>
    <x v="0"/>
    <n v="20200301"/>
    <s v="Compressor Engines"/>
    <n v="0"/>
    <n v="10.504592034610575"/>
    <n v="0"/>
    <n v="0"/>
    <n v="0"/>
    <x v="21"/>
  </r>
  <r>
    <s v="MTDEQ Permitted Sources"/>
    <s v="30"/>
    <x v="0"/>
    <n v="20200301"/>
    <s v="Compressor Engines"/>
    <n v="0"/>
    <n v="0"/>
    <n v="217.24156301943336"/>
    <n v="0"/>
    <n v="0"/>
    <x v="21"/>
  </r>
  <r>
    <s v="MTDEQ Permitted Sources"/>
    <s v="30"/>
    <x v="0"/>
    <n v="20200301"/>
    <s v="Compressor Engines"/>
    <n v="0"/>
    <n v="0"/>
    <n v="0"/>
    <n v="0.55382849103941623"/>
    <n v="0"/>
    <x v="21"/>
  </r>
  <r>
    <s v="MTDEQ Permitted Sources"/>
    <s v="30"/>
    <x v="0"/>
    <n v="20200301"/>
    <s v="Compressor Engines"/>
    <n v="0"/>
    <n v="0"/>
    <n v="0"/>
    <n v="0"/>
    <n v="0.65832443274496644"/>
    <x v="21"/>
  </r>
  <r>
    <s v="MTDEQ Permitted Sources"/>
    <s v="30"/>
    <x v="0"/>
    <n v="20200301"/>
    <s v="Compressor Engines"/>
    <n v="10.710834024818897"/>
    <n v="0"/>
    <n v="0"/>
    <n v="0"/>
    <n v="0"/>
    <x v="21"/>
  </r>
  <r>
    <s v="MTDEQ Permitted Sources"/>
    <s v="30"/>
    <x v="0"/>
    <n v="20200301"/>
    <s v="Compressor Engines"/>
    <n v="0"/>
    <n v="19.958724865760093"/>
    <n v="0"/>
    <n v="0"/>
    <n v="0"/>
    <x v="21"/>
  </r>
  <r>
    <s v="MTDEQ Permitted Sources"/>
    <s v="30"/>
    <x v="0"/>
    <n v="20200301"/>
    <s v="Compressor Engines"/>
    <n v="0"/>
    <n v="0"/>
    <n v="412.75896973692335"/>
    <n v="0"/>
    <n v="0"/>
    <x v="21"/>
  </r>
  <r>
    <s v="MTDEQ Permitted Sources"/>
    <s v="30"/>
    <x v="0"/>
    <n v="20200301"/>
    <s v="Compressor Engines"/>
    <n v="0"/>
    <n v="0"/>
    <n v="0"/>
    <n v="0.34249919840595472"/>
    <n v="0"/>
    <x v="21"/>
  </r>
  <r>
    <s v="MTDEQ Permitted Sources"/>
    <s v="30"/>
    <x v="0"/>
    <n v="20200301"/>
    <s v="Compressor Engines"/>
    <n v="0"/>
    <n v="0"/>
    <n v="0"/>
    <n v="0"/>
    <n v="0"/>
    <x v="21"/>
  </r>
  <r>
    <s v="MTDEQ Permitted Sources"/>
    <s v="30"/>
    <x v="0"/>
    <n v="20200301"/>
    <s v="Compressor Engines"/>
    <n v="0"/>
    <n v="0"/>
    <n v="0"/>
    <n v="0"/>
    <n v="0.40712168867122922"/>
    <x v="21"/>
  </r>
  <r>
    <s v="MTDEQ Permitted Sources"/>
    <s v="30"/>
    <x v="0"/>
    <n v="20200301"/>
    <s v="Compressor Engines"/>
    <n v="6.6238052521906345"/>
    <n v="0"/>
    <n v="0"/>
    <n v="0"/>
    <n v="0"/>
    <x v="21"/>
  </r>
  <r>
    <s v="MTDEQ Permitted Sources"/>
    <s v="30"/>
    <x v="0"/>
    <n v="20200301"/>
    <s v="Compressor Engines"/>
    <n v="0"/>
    <n v="12.342895640667427"/>
    <n v="0"/>
    <n v="0"/>
    <n v="0"/>
    <x v="21"/>
  </r>
  <r>
    <s v="MTDEQ Permitted Sources"/>
    <s v="30"/>
    <x v="0"/>
    <n v="20200301"/>
    <s v="Compressor Engines"/>
    <n v="0"/>
    <n v="0"/>
    <n v="255.25883654783422"/>
    <n v="0"/>
    <n v="0"/>
    <x v="21"/>
  </r>
  <r>
    <s v="MTDEQ Permitted Sources"/>
    <s v="30"/>
    <x v="0"/>
    <n v="20200253"/>
    <s v="Compressor Engines"/>
    <n v="0"/>
    <n v="0"/>
    <n v="0"/>
    <n v="4.6335700466803194E-2"/>
    <n v="0"/>
    <x v="21"/>
  </r>
  <r>
    <s v="MTDEQ Permitted Sources"/>
    <s v="30"/>
    <x v="0"/>
    <n v="20200253"/>
    <s v="Compressor Engines"/>
    <n v="0"/>
    <n v="0"/>
    <n v="0"/>
    <n v="0"/>
    <n v="0.77134504337912735"/>
    <x v="21"/>
  </r>
  <r>
    <s v="MTDEQ Permitted Sources"/>
    <s v="30"/>
    <x v="0"/>
    <n v="20200253"/>
    <s v="Compressor Engines"/>
    <n v="0"/>
    <n v="10.977161181507912"/>
    <n v="0"/>
    <n v="0"/>
    <n v="0"/>
    <x v="21"/>
  </r>
  <r>
    <s v="MTDEQ Permitted Sources"/>
    <s v="30"/>
    <x v="0"/>
    <n v="20200253"/>
    <s v="Compressor Engines"/>
    <n v="0"/>
    <n v="0"/>
    <n v="14.181199246724276"/>
    <n v="0"/>
    <n v="0"/>
    <x v="21"/>
  </r>
  <r>
    <s v="MTDEQ Permitted Sources"/>
    <s v="30"/>
    <x v="0"/>
    <n v="20200253"/>
    <s v="Compressor Engines"/>
    <n v="15.78328702666253"/>
    <n v="0"/>
    <n v="0"/>
    <n v="0"/>
    <n v="0"/>
    <x v="21"/>
  </r>
  <r>
    <s v="MTDEQ Permitted Sources"/>
    <s v="30"/>
    <x v="0"/>
    <n v="20200253"/>
    <s v="Compressor Engines"/>
    <n v="0"/>
    <n v="0"/>
    <n v="0"/>
    <n v="4.2760839303192265E-2"/>
    <n v="0"/>
    <x v="21"/>
  </r>
  <r>
    <s v="MTDEQ Permitted Sources"/>
    <s v="30"/>
    <x v="0"/>
    <n v="20200253"/>
    <s v="Compressor Engines"/>
    <n v="0"/>
    <n v="0"/>
    <n v="0"/>
    <n v="0"/>
    <n v="0.71208484485926926"/>
    <x v="21"/>
  </r>
  <r>
    <s v="MTDEQ Permitted Sources"/>
    <s v="30"/>
    <x v="0"/>
    <n v="20200253"/>
    <s v="Compressor Engines"/>
    <n v="0"/>
    <n v="10.13390643087615"/>
    <n v="0"/>
    <n v="0"/>
    <n v="0"/>
    <x v="21"/>
  </r>
  <r>
    <s v="MTDEQ Permitted Sources"/>
    <s v="30"/>
    <x v="0"/>
    <n v="20200253"/>
    <s v="Compressor Engines"/>
    <n v="12.215438090718681"/>
    <n v="0"/>
    <n v="0"/>
    <n v="0"/>
    <n v="0"/>
    <x v="21"/>
  </r>
  <r>
    <s v="MTDEQ Permitted Sources"/>
    <s v="30"/>
    <x v="0"/>
    <n v="20200253"/>
    <s v="Compressor Engines"/>
    <n v="0"/>
    <n v="0"/>
    <n v="15.995166297936546"/>
    <n v="0"/>
    <n v="0"/>
    <x v="21"/>
  </r>
  <r>
    <s v="MTDEQ Permitted Sources"/>
    <s v="30"/>
    <x v="0"/>
    <n v="20200253"/>
    <s v="Compressor Engines"/>
    <n v="0"/>
    <n v="0"/>
    <n v="0"/>
    <n v="2.3374092223609915E-3"/>
    <n v="0"/>
    <x v="21"/>
  </r>
  <r>
    <s v="MTDEQ Permitted Sources"/>
    <s v="30"/>
    <x v="0"/>
    <n v="20200253"/>
    <s v="Compressor Engines"/>
    <n v="0"/>
    <n v="0"/>
    <n v="0"/>
    <n v="0"/>
    <n v="3.9735956780136861E-2"/>
    <x v="21"/>
  </r>
  <r>
    <s v="MTDEQ Permitted Sources"/>
    <s v="30"/>
    <x v="0"/>
    <n v="20200253"/>
    <s v="Compressor Engines"/>
    <n v="0"/>
    <n v="3.9735956780136861E-2"/>
    <n v="0"/>
    <n v="0"/>
    <n v="0"/>
    <x v="21"/>
  </r>
  <r>
    <s v="MTDEQ Permitted Sources"/>
    <s v="30"/>
    <x v="0"/>
    <n v="20200253"/>
    <s v="Compressor Engines"/>
    <n v="0.64553742935205038"/>
    <n v="0"/>
    <n v="0"/>
    <n v="0"/>
    <n v="0"/>
    <x v="21"/>
  </r>
  <r>
    <s v="MTDEQ Permitted Sources"/>
    <s v="30"/>
    <x v="0"/>
    <n v="20200253"/>
    <s v="Compressor Engines"/>
    <n v="0"/>
    <n v="0"/>
    <n v="0.85961661518828947"/>
    <n v="0"/>
    <n v="0"/>
    <x v="21"/>
  </r>
  <r>
    <s v="MTDEQ Permitted Sources"/>
    <s v="30"/>
    <x v="0"/>
    <n v="20200253"/>
    <s v="Compressor Engines"/>
    <n v="0"/>
    <n v="0"/>
    <n v="0"/>
    <n v="4.6060711146525428E-2"/>
    <n v="0"/>
    <x v="21"/>
  </r>
  <r>
    <s v="MTDEQ Permitted Sources"/>
    <s v="30"/>
    <x v="0"/>
    <n v="20200253"/>
    <s v="Compressor Engines"/>
    <n v="0"/>
    <n v="0"/>
    <n v="0"/>
    <n v="0"/>
    <n v="0.76790767687565531"/>
    <x v="21"/>
  </r>
  <r>
    <s v="MTDEQ Permitted Sources"/>
    <s v="30"/>
    <x v="0"/>
    <n v="20200253"/>
    <s v="Compressor Engines"/>
    <n v="0"/>
    <n v="10.927525609197776"/>
    <n v="0"/>
    <n v="0"/>
    <n v="0"/>
    <x v="21"/>
  </r>
  <r>
    <s v="MTDEQ Permitted Sources"/>
    <s v="30"/>
    <x v="0"/>
    <n v="20200253"/>
    <s v="Compressor Engines"/>
    <n v="21.855051218395552"/>
    <n v="0"/>
    <n v="0"/>
    <n v="0"/>
    <n v="0"/>
    <x v="21"/>
  </r>
  <r>
    <s v="MTDEQ Permitted Sources"/>
    <s v="30"/>
    <x v="0"/>
    <n v="20200253"/>
    <s v="Compressor Engines"/>
    <n v="0"/>
    <n v="0"/>
    <n v="43.769225140650825"/>
    <n v="0"/>
    <n v="0"/>
    <x v="21"/>
  </r>
  <r>
    <s v="MTDEQ Permitted Sources"/>
    <s v="30"/>
    <x v="0"/>
    <n v="20200253"/>
    <s v="Compressor Engines"/>
    <n v="0"/>
    <n v="0"/>
    <n v="0"/>
    <n v="2.7498932027776373E-3"/>
    <n v="0"/>
    <x v="21"/>
  </r>
  <r>
    <s v="MTDEQ Permitted Sources"/>
    <s v="30"/>
    <x v="0"/>
    <n v="20200253"/>
    <s v="Compressor Engines"/>
    <n v="0"/>
    <n v="0"/>
    <n v="1.6499359216665826E-2"/>
    <n v="0"/>
    <n v="0"/>
    <x v="21"/>
  </r>
  <r>
    <s v="MTDEQ Permitted Sources"/>
    <s v="30"/>
    <x v="0"/>
    <n v="20200253"/>
    <s v="Compressor Engines"/>
    <n v="0"/>
    <n v="0"/>
    <n v="0"/>
    <n v="0"/>
    <n v="4.9635572310136357E-2"/>
    <x v="21"/>
  </r>
  <r>
    <s v="MTDEQ Permitted Sources"/>
    <s v="30"/>
    <x v="0"/>
    <n v="20200253"/>
    <s v="Compressor Engines"/>
    <n v="0.66189929390857738"/>
    <n v="0"/>
    <n v="0"/>
    <n v="0"/>
    <n v="0"/>
    <x v="21"/>
  </r>
  <r>
    <s v="MTDEQ Permitted Sources"/>
    <s v="30"/>
    <x v="0"/>
    <n v="20200253"/>
    <s v="Compressor Engines"/>
    <n v="0"/>
    <n v="0.72803422543537943"/>
    <n v="0"/>
    <n v="0"/>
    <n v="0"/>
    <x v="21"/>
  </r>
  <r>
    <s v="MTDEQ Permitted Sources"/>
    <s v="30"/>
    <x v="0"/>
    <n v="20200253"/>
    <s v="Compressor Engines"/>
    <n v="0"/>
    <n v="0"/>
    <n v="0"/>
    <n v="5.9122703859719209E-3"/>
    <n v="0"/>
    <x v="21"/>
  </r>
  <r>
    <s v="MTDEQ Permitted Sources"/>
    <s v="30"/>
    <x v="0"/>
    <n v="20200253"/>
    <s v="Compressor Engines"/>
    <n v="0"/>
    <n v="0"/>
    <n v="0"/>
    <n v="0"/>
    <n v="0.10408345772513358"/>
    <x v="21"/>
  </r>
  <r>
    <s v="MTDEQ Permitted Sources"/>
    <s v="30"/>
    <x v="0"/>
    <n v="20200253"/>
    <s v="Compressor Engines"/>
    <n v="0"/>
    <n v="0"/>
    <n v="0.17351826109526894"/>
    <n v="0"/>
    <n v="0"/>
    <x v="21"/>
  </r>
  <r>
    <s v="MTDEQ Permitted Sources"/>
    <s v="30"/>
    <x v="0"/>
    <n v="20200253"/>
    <s v="Compressor Engines"/>
    <n v="0"/>
    <n v="1.5266032115220056"/>
    <n v="0"/>
    <n v="0"/>
    <n v="0"/>
    <x v="21"/>
  </r>
  <r>
    <s v="MTDEQ Permitted Sources"/>
    <s v="30"/>
    <x v="0"/>
    <n v="20200253"/>
    <s v="Compressor Engines"/>
    <n v="2.7063073955136119"/>
    <n v="0"/>
    <n v="0"/>
    <n v="0"/>
    <n v="0"/>
    <x v="21"/>
  </r>
  <r>
    <s v="MTDEQ Permitted Sources"/>
    <s v="30"/>
    <x v="0"/>
    <n v="20200254"/>
    <s v="Compressor Engines"/>
    <n v="0"/>
    <n v="0"/>
    <n v="0"/>
    <n v="1.3749466013888187E-3"/>
    <n v="0"/>
    <x v="21"/>
  </r>
  <r>
    <s v="MTDEQ Permitted Sources"/>
    <s v="30"/>
    <x v="0"/>
    <n v="20200254"/>
    <s v="Compressor Engines"/>
    <n v="0"/>
    <n v="0"/>
    <n v="0"/>
    <n v="0"/>
    <n v="2.4199060184443212E-2"/>
    <x v="21"/>
  </r>
  <r>
    <s v="MTDEQ Permitted Sources"/>
    <s v="30"/>
    <x v="0"/>
    <n v="20200254"/>
    <s v="Compressor Engines"/>
    <n v="0"/>
    <n v="0.35569868577928737"/>
    <n v="0"/>
    <n v="0"/>
    <n v="0"/>
    <x v="21"/>
  </r>
  <r>
    <s v="MTDEQ Permitted Sources"/>
    <s v="30"/>
    <x v="0"/>
    <n v="20200254"/>
    <s v="Compressor Engines"/>
    <n v="1.4229322377772884"/>
    <n v="0"/>
    <n v="1.4229322377772884"/>
    <n v="0"/>
    <n v="0"/>
    <x v="21"/>
  </r>
  <r>
    <s v="MTDEQ Permitted Sources"/>
    <s v="30"/>
    <x v="0"/>
    <n v="20200254"/>
    <s v="Compressor Engines"/>
    <n v="0"/>
    <n v="0"/>
    <n v="0"/>
    <n v="8.3871742684717941E-3"/>
    <n v="0"/>
    <x v="21"/>
  </r>
  <r>
    <s v="MTDEQ Permitted Sources"/>
    <s v="30"/>
    <x v="0"/>
    <n v="20200254"/>
    <s v="Compressor Engines"/>
    <n v="0"/>
    <n v="0"/>
    <n v="0"/>
    <n v="0"/>
    <n v="0.14794425430943689"/>
    <x v="21"/>
  </r>
  <r>
    <s v="MTDEQ Permitted Sources"/>
    <s v="30"/>
    <x v="0"/>
    <n v="20200254"/>
    <s v="Compressor Engines"/>
    <n v="0"/>
    <n v="2.1700782209719729"/>
    <n v="0"/>
    <n v="0"/>
    <n v="0"/>
    <x v="21"/>
  </r>
  <r>
    <s v="MTDEQ Permitted Sources"/>
    <s v="30"/>
    <x v="0"/>
    <n v="20200254"/>
    <s v="Compressor Engines"/>
    <n v="8.6801753892277524"/>
    <n v="0"/>
    <n v="8.6801753892277524"/>
    <n v="0"/>
    <n v="0"/>
    <x v="21"/>
  </r>
  <r>
    <s v="MTDEQ Permitted Sources"/>
    <s v="30"/>
    <x v="0"/>
    <n v="20200254"/>
    <s v="Compressor Engines"/>
    <n v="0"/>
    <n v="0"/>
    <n v="0"/>
    <n v="4.3998291244442206E-3"/>
    <n v="0"/>
    <x v="21"/>
  </r>
  <r>
    <s v="MTDEQ Permitted Sources"/>
    <s v="30"/>
    <x v="0"/>
    <n v="20200254"/>
    <s v="Compressor Engines"/>
    <n v="0"/>
    <n v="0"/>
    <n v="5.2247970852775112E-2"/>
    <n v="0"/>
    <n v="0"/>
    <x v="21"/>
  </r>
  <r>
    <s v="MTDEQ Permitted Sources"/>
    <s v="30"/>
    <x v="0"/>
    <n v="20200254"/>
    <s v="Compressor Engines"/>
    <n v="0"/>
    <n v="0"/>
    <n v="0"/>
    <n v="0"/>
    <n v="7.8371956279162672E-2"/>
    <x v="21"/>
  </r>
  <r>
    <s v="MTDEQ Permitted Sources"/>
    <s v="30"/>
    <x v="0"/>
    <n v="20200254"/>
    <s v="Compressor Engines"/>
    <n v="0"/>
    <n v="1.1497303480813303"/>
    <n v="0"/>
    <n v="0"/>
    <n v="0"/>
    <x v="21"/>
  </r>
  <r>
    <s v="MTDEQ Permitted Sources"/>
    <s v="30"/>
    <x v="0"/>
    <n v="20200254"/>
    <s v="Compressor Engines"/>
    <n v="1.2803502752132681"/>
    <n v="0"/>
    <n v="0"/>
    <n v="0"/>
    <n v="0"/>
    <x v="21"/>
  </r>
  <r>
    <s v="MTDEQ Permitted Sources"/>
    <s v="30"/>
    <x v="0"/>
    <n v="20200254"/>
    <s v="Compressor Engines"/>
    <n v="0"/>
    <n v="0"/>
    <n v="0"/>
    <n v="6.4622490265274484E-3"/>
    <n v="0"/>
    <x v="21"/>
  </r>
  <r>
    <s v="MTDEQ Permitted Sources"/>
    <s v="30"/>
    <x v="0"/>
    <n v="20200254"/>
    <s v="Compressor Engines"/>
    <n v="0"/>
    <n v="0"/>
    <n v="0"/>
    <n v="0"/>
    <n v="0.11288311597402202"/>
    <x v="21"/>
  </r>
  <r>
    <s v="MTDEQ Permitted Sources"/>
    <s v="30"/>
    <x v="0"/>
    <n v="20200254"/>
    <s v="Compressor Engines"/>
    <n v="0"/>
    <n v="0"/>
    <n v="0.18809269506999041"/>
    <n v="0"/>
    <n v="0"/>
    <x v="21"/>
  </r>
  <r>
    <s v="MTDEQ Permitted Sources"/>
    <s v="30"/>
    <x v="0"/>
    <n v="20200254"/>
    <s v="Compressor Engines"/>
    <n v="0"/>
    <n v="1.6548857294315822"/>
    <n v="0"/>
    <n v="0"/>
    <n v="0"/>
    <x v="21"/>
  </r>
  <r>
    <s v="MTDEQ Permitted Sources"/>
    <s v="30"/>
    <x v="0"/>
    <n v="20200254"/>
    <s v="Compressor Engines"/>
    <n v="2.6328852469994493"/>
    <n v="0"/>
    <n v="0"/>
    <n v="0"/>
    <n v="0"/>
    <x v="21"/>
  </r>
  <r>
    <s v="MTDEQ Permitted Sources"/>
    <s v="30"/>
    <x v="0"/>
    <n v="20200254"/>
    <s v="Compressor Engines"/>
    <n v="0"/>
    <n v="0"/>
    <n v="0"/>
    <n v="8.7996582488884412E-3"/>
    <n v="0"/>
    <x v="21"/>
  </r>
  <r>
    <s v="MTDEQ Permitted Sources"/>
    <s v="30"/>
    <x v="0"/>
    <n v="20200254"/>
    <s v="Compressor Engines"/>
    <n v="0"/>
    <n v="0"/>
    <n v="0"/>
    <n v="0"/>
    <n v="0.15440650333596434"/>
    <x v="21"/>
  </r>
  <r>
    <s v="MTDEQ Permitted Sources"/>
    <s v="30"/>
    <x v="0"/>
    <n v="20200254"/>
    <s v="Compressor Engines"/>
    <n v="0"/>
    <n v="2.2643995578272458"/>
    <n v="0"/>
    <n v="0"/>
    <n v="0"/>
    <x v="21"/>
  </r>
  <r>
    <s v="MTDEQ Permitted Sources"/>
    <s v="30"/>
    <x v="0"/>
    <n v="20200254"/>
    <s v="Compressor Engines"/>
    <n v="9.0577357259691205"/>
    <n v="0"/>
    <n v="9.0577357259691205"/>
    <n v="0"/>
    <n v="0"/>
    <x v="21"/>
  </r>
  <r>
    <s v="MTDEQ Permitted Sources"/>
    <s v="30"/>
    <x v="0"/>
    <n v="20200253"/>
    <s v="Compressor Engines"/>
    <n v="0"/>
    <n v="0"/>
    <n v="0"/>
    <n v="4.3998291244442206E-3"/>
    <n v="0"/>
    <x v="21"/>
  </r>
  <r>
    <s v="MTDEQ Permitted Sources"/>
    <s v="30"/>
    <x v="0"/>
    <n v="20200253"/>
    <s v="Compressor Engines"/>
    <n v="0"/>
    <n v="0"/>
    <n v="5.2247970852775112E-2"/>
    <n v="0"/>
    <n v="0"/>
    <x v="21"/>
  </r>
  <r>
    <s v="MTDEQ Permitted Sources"/>
    <s v="30"/>
    <x v="0"/>
    <n v="20200253"/>
    <s v="Compressor Engines"/>
    <n v="0"/>
    <n v="0"/>
    <n v="0"/>
    <n v="0"/>
    <n v="7.8371956279162672E-2"/>
    <x v="21"/>
  </r>
  <r>
    <s v="MTDEQ Permitted Sources"/>
    <s v="30"/>
    <x v="0"/>
    <n v="20200253"/>
    <s v="Compressor Engines"/>
    <n v="0"/>
    <n v="1.1497303480813303"/>
    <n v="0"/>
    <n v="0"/>
    <n v="0"/>
    <x v="21"/>
  </r>
  <r>
    <s v="MTDEQ Permitted Sources"/>
    <s v="30"/>
    <x v="0"/>
    <n v="20200253"/>
    <s v="Compressor Engines"/>
    <n v="1.8292289584876844"/>
    <n v="0"/>
    <n v="0"/>
    <n v="0"/>
    <n v="0"/>
    <x v="21"/>
  </r>
  <r>
    <s v="MTDEQ Permitted Sources"/>
    <s v="30"/>
    <x v="0"/>
    <n v="20200254"/>
    <s v="Compressor Engines"/>
    <n v="0"/>
    <n v="0"/>
    <n v="0"/>
    <n v="2.887387862916519E-3"/>
    <n v="0"/>
    <x v="21"/>
  </r>
  <r>
    <s v="MTDEQ Permitted Sources"/>
    <s v="30"/>
    <x v="0"/>
    <n v="20200254"/>
    <s v="Compressor Engines"/>
    <n v="0"/>
    <n v="0"/>
    <n v="1.6636853876804705E-2"/>
    <n v="0"/>
    <n v="0"/>
    <x v="21"/>
  </r>
  <r>
    <s v="MTDEQ Permitted Sources"/>
    <s v="30"/>
    <x v="0"/>
    <n v="20200254"/>
    <s v="Compressor Engines"/>
    <n v="0"/>
    <n v="0"/>
    <n v="0"/>
    <n v="0"/>
    <n v="4.977306697027524E-2"/>
    <x v="21"/>
  </r>
  <r>
    <s v="MTDEQ Permitted Sources"/>
    <s v="30"/>
    <x v="0"/>
    <n v="20200254"/>
    <s v="Compressor Engines"/>
    <n v="0"/>
    <n v="0.73078411863815718"/>
    <n v="0"/>
    <n v="0"/>
    <n v="0"/>
    <x v="21"/>
  </r>
  <r>
    <s v="MTDEQ Permitted Sources"/>
    <s v="30"/>
    <x v="0"/>
    <n v="20200254"/>
    <s v="Compressor Engines"/>
    <n v="1.1128817791641099"/>
    <n v="0"/>
    <n v="0"/>
    <n v="0"/>
    <n v="0"/>
    <x v="21"/>
  </r>
  <r>
    <s v="MTDEQ Permitted Sources"/>
    <s v="30"/>
    <x v="0"/>
    <n v="20200254"/>
    <s v="Compressor Engines"/>
    <n v="0"/>
    <n v="0"/>
    <n v="0"/>
    <n v="1.0037110190138377E-2"/>
    <n v="0"/>
    <x v="21"/>
  </r>
  <r>
    <s v="MTDEQ Permitted Sources"/>
    <s v="30"/>
    <x v="0"/>
    <n v="20200254"/>
    <s v="Compressor Engines"/>
    <n v="0"/>
    <n v="0"/>
    <n v="0"/>
    <n v="0"/>
    <n v="0.17805558487985204"/>
    <x v="21"/>
  </r>
  <r>
    <s v="MTDEQ Permitted Sources"/>
    <s v="30"/>
    <x v="0"/>
    <n v="20200254"/>
    <s v="Compressor Engines"/>
    <n v="1.6022252745983905"/>
    <n v="0"/>
    <n v="0"/>
    <n v="0"/>
    <n v="0"/>
    <x v="21"/>
  </r>
  <r>
    <s v="MTDEQ Permitted Sources"/>
    <s v="30"/>
    <x v="0"/>
    <n v="20200254"/>
    <s v="Compressor Engines"/>
    <n v="0"/>
    <n v="2.6110235960373669"/>
    <n v="0"/>
    <n v="0"/>
    <n v="0"/>
    <x v="21"/>
  </r>
  <r>
    <s v="MTDEQ Permitted Sources"/>
    <s v="30"/>
    <x v="0"/>
    <n v="20200254"/>
    <s v="Compressor Engines"/>
    <n v="0"/>
    <n v="0"/>
    <n v="7.2991790227928224"/>
    <n v="0"/>
    <n v="0"/>
    <x v="21"/>
  </r>
  <r>
    <s v="MTDEQ Permitted Sources"/>
    <s v="30"/>
    <x v="0"/>
    <n v="20200254"/>
    <s v="Compressor Engines"/>
    <n v="0"/>
    <n v="0"/>
    <n v="0"/>
    <n v="1.0174604850277259E-2"/>
    <n v="0"/>
    <x v="21"/>
  </r>
  <r>
    <s v="MTDEQ Permitted Sources"/>
    <s v="30"/>
    <x v="0"/>
    <n v="20200254"/>
    <s v="Compressor Engines"/>
    <n v="0"/>
    <n v="0"/>
    <n v="5.9810177160413612E-2"/>
    <n v="0"/>
    <n v="0"/>
    <x v="21"/>
  </r>
  <r>
    <s v="MTDEQ Permitted Sources"/>
    <s v="30"/>
    <x v="0"/>
    <n v="20200254"/>
    <s v="Compressor Engines"/>
    <n v="0"/>
    <n v="0"/>
    <n v="0"/>
    <n v="0"/>
    <n v="0.17929303682110195"/>
    <x v="21"/>
  </r>
  <r>
    <s v="MTDEQ Permitted Sources"/>
    <s v="30"/>
    <x v="0"/>
    <n v="20200254"/>
    <s v="Compressor Engines"/>
    <n v="0"/>
    <n v="2.630410343116949"/>
    <n v="0"/>
    <n v="0"/>
    <n v="0"/>
    <x v="21"/>
  </r>
  <r>
    <s v="MTDEQ Permitted Sources"/>
    <s v="30"/>
    <x v="0"/>
    <n v="20200254"/>
    <s v="Compressor Engines"/>
    <n v="3.5271505165427368"/>
    <n v="0"/>
    <n v="0"/>
    <n v="0"/>
    <n v="0"/>
    <x v="21"/>
  </r>
  <r>
    <s v="MTDEQ Permitted Sources"/>
    <s v="30"/>
    <x v="0"/>
    <n v="20200253"/>
    <s v="Compressor Engines"/>
    <n v="0"/>
    <n v="0"/>
    <n v="0"/>
    <n v="5.774775725833038E-3"/>
    <n v="0"/>
    <x v="21"/>
  </r>
  <r>
    <s v="MTDEQ Permitted Sources"/>
    <s v="30"/>
    <x v="0"/>
    <n v="20200253"/>
    <s v="Compressor Engines"/>
    <n v="0"/>
    <n v="0"/>
    <n v="3.4236170374581584E-2"/>
    <n v="0"/>
    <n v="0"/>
    <x v="21"/>
  </r>
  <r>
    <s v="MTDEQ Permitted Sources"/>
    <s v="30"/>
    <x v="0"/>
    <n v="20200253"/>
    <s v="Compressor Engines"/>
    <n v="0"/>
    <n v="0"/>
    <n v="0"/>
    <n v="0"/>
    <n v="0.10257101646360588"/>
    <x v="21"/>
  </r>
  <r>
    <s v="MTDEQ Permitted Sources"/>
    <s v="30"/>
    <x v="0"/>
    <n v="20200253"/>
    <s v="Compressor Engines"/>
    <n v="1.0936325267446665"/>
    <n v="0"/>
    <n v="0"/>
    <n v="0"/>
    <n v="0"/>
    <x v="21"/>
  </r>
  <r>
    <s v="MTDEQ Permitted Sources"/>
    <s v="30"/>
    <x v="0"/>
    <n v="20200253"/>
    <s v="Compressor Engines"/>
    <n v="0"/>
    <n v="1.503641603278812"/>
    <n v="0"/>
    <n v="0"/>
    <n v="0"/>
    <x v="21"/>
  </r>
  <r>
    <s v="MTDEQ Permitted Sources"/>
    <s v="30"/>
    <x v="0"/>
    <n v="20200254"/>
    <s v="Compressor Engines"/>
    <n v="0"/>
    <n v="0"/>
    <n v="0"/>
    <n v="9.8996155299994944E-3"/>
    <n v="0"/>
    <x v="21"/>
  </r>
  <r>
    <s v="MTDEQ Permitted Sources"/>
    <s v="30"/>
    <x v="0"/>
    <n v="20200254"/>
    <s v="Compressor Engines"/>
    <n v="0"/>
    <n v="0"/>
    <n v="0"/>
    <n v="0"/>
    <n v="0.17516819701693553"/>
    <x v="21"/>
  </r>
  <r>
    <s v="MTDEQ Permitted Sources"/>
    <s v="30"/>
    <x v="0"/>
    <n v="20200254"/>
    <s v="Compressor Engines"/>
    <n v="0"/>
    <n v="0"/>
    <n v="0.23346593291582143"/>
    <n v="0"/>
    <n v="0"/>
    <x v="21"/>
  </r>
  <r>
    <s v="MTDEQ Permitted Sources"/>
    <s v="30"/>
    <x v="0"/>
    <n v="20200254"/>
    <s v="Compressor Engines"/>
    <n v="0"/>
    <n v="2.5681252620740356"/>
    <n v="0"/>
    <n v="0"/>
    <n v="0"/>
    <x v="21"/>
  </r>
  <r>
    <s v="MTDEQ Permitted Sources"/>
    <s v="30"/>
    <x v="0"/>
    <n v="20200254"/>
    <s v="Compressor Engines"/>
    <n v="3.9106231236700779"/>
    <n v="0"/>
    <n v="0"/>
    <n v="0"/>
    <n v="0"/>
    <x v="21"/>
  </r>
  <r>
    <s v="MTDEQ Permitted Sources"/>
    <s v="30"/>
    <x v="0"/>
    <n v="20200254"/>
    <s v="Compressor Engines"/>
    <n v="0"/>
    <n v="0"/>
    <n v="0"/>
    <n v="1.0037110190138377E-2"/>
    <n v="0"/>
    <x v="21"/>
  </r>
  <r>
    <s v="MTDEQ Permitted Sources"/>
    <s v="30"/>
    <x v="0"/>
    <n v="20200254"/>
    <s v="Compressor Engines"/>
    <n v="0"/>
    <n v="0"/>
    <n v="0"/>
    <n v="0"/>
    <n v="0.17668063827846323"/>
    <x v="21"/>
  </r>
  <r>
    <s v="MTDEQ Permitted Sources"/>
    <s v="30"/>
    <x v="0"/>
    <n v="20200254"/>
    <s v="Compressor Engines"/>
    <n v="0"/>
    <n v="2.5913618596375065"/>
    <n v="0"/>
    <n v="0"/>
    <n v="0"/>
    <x v="21"/>
  </r>
  <r>
    <s v="MTDEQ Permitted Sources"/>
    <s v="30"/>
    <x v="0"/>
    <n v="20200254"/>
    <s v="Compressor Engines"/>
    <n v="10.365722427870304"/>
    <n v="0"/>
    <n v="10.365722427870304"/>
    <n v="0"/>
    <n v="0"/>
    <x v="21"/>
  </r>
  <r>
    <s v="MTDEQ Permitted Sources"/>
    <s v="30"/>
    <x v="0"/>
    <n v="20200254"/>
    <s v="Compressor Engines"/>
    <n v="0"/>
    <n v="0"/>
    <n v="0"/>
    <n v="1.0037110190138377E-2"/>
    <n v="0"/>
    <x v="21"/>
  </r>
  <r>
    <s v="MTDEQ Permitted Sources"/>
    <s v="30"/>
    <x v="0"/>
    <n v="20200254"/>
    <s v="Compressor Engines"/>
    <n v="0"/>
    <n v="0"/>
    <n v="0"/>
    <n v="0"/>
    <n v="0.17791809021971314"/>
    <x v="21"/>
  </r>
  <r>
    <s v="MTDEQ Permitted Sources"/>
    <s v="30"/>
    <x v="0"/>
    <n v="20200254"/>
    <s v="Compressor Engines"/>
    <n v="0"/>
    <n v="0"/>
    <n v="0.29657598191956819"/>
    <n v="0"/>
    <n v="0"/>
    <x v="21"/>
  </r>
  <r>
    <s v="MTDEQ Permitted Sources"/>
    <s v="30"/>
    <x v="0"/>
    <n v="20200254"/>
    <s v="Compressor Engines"/>
    <n v="0"/>
    <n v="2.6101986280765335"/>
    <n v="0"/>
    <n v="0"/>
    <n v="0"/>
    <x v="21"/>
  </r>
  <r>
    <s v="MTDEQ Permitted Sources"/>
    <s v="30"/>
    <x v="0"/>
    <n v="20200254"/>
    <s v="Compressor Engines"/>
    <n v="3.559324267015235"/>
    <n v="0"/>
    <n v="0"/>
    <n v="0"/>
    <n v="0"/>
    <x v="21"/>
  </r>
  <r>
    <s v="MTDEQ Permitted Sources"/>
    <s v="30"/>
    <x v="0"/>
    <n v="20200254"/>
    <s v="Compressor Engines"/>
    <n v="0"/>
    <n v="0"/>
    <n v="0"/>
    <n v="1.0174604850277259E-2"/>
    <n v="0"/>
    <x v="21"/>
  </r>
  <r>
    <s v="MTDEQ Permitted Sources"/>
    <s v="30"/>
    <x v="0"/>
    <n v="20200254"/>
    <s v="Compressor Engines"/>
    <n v="0"/>
    <n v="0"/>
    <n v="0"/>
    <n v="0"/>
    <n v="0.17860556352040755"/>
    <x v="21"/>
  </r>
  <r>
    <s v="MTDEQ Permitted Sources"/>
    <s v="30"/>
    <x v="0"/>
    <n v="20200254"/>
    <s v="Compressor Engines"/>
    <n v="0"/>
    <n v="2.6192732756456998"/>
    <n v="0"/>
    <n v="0"/>
    <n v="0"/>
    <x v="21"/>
  </r>
  <r>
    <s v="MTDEQ Permitted Sources"/>
    <s v="30"/>
    <x v="0"/>
    <n v="20200254"/>
    <s v="Compressor Engines"/>
    <n v="10.47695560792266"/>
    <n v="0"/>
    <n v="10.47695560792266"/>
    <n v="0"/>
    <n v="0"/>
    <x v="21"/>
  </r>
  <r>
    <s v="MTDEQ Permitted Sources"/>
    <s v="30"/>
    <x v="0"/>
    <n v="20200254"/>
    <s v="Compressor Engines"/>
    <n v="0"/>
    <n v="0"/>
    <n v="0"/>
    <n v="1.0037110190138377E-2"/>
    <n v="0"/>
    <x v="21"/>
  </r>
  <r>
    <s v="MTDEQ Permitted Sources"/>
    <s v="30"/>
    <x v="0"/>
    <n v="20200254"/>
    <s v="Compressor Engines"/>
    <n v="0"/>
    <n v="0"/>
    <n v="0"/>
    <n v="0"/>
    <n v="0.17681813293860207"/>
    <x v="21"/>
  </r>
  <r>
    <s v="MTDEQ Permitted Sources"/>
    <s v="30"/>
    <x v="0"/>
    <n v="20200254"/>
    <s v="Compressor Engines"/>
    <n v="0"/>
    <n v="0"/>
    <n v="0.23566584747804353"/>
    <n v="0"/>
    <n v="0"/>
    <x v="21"/>
  </r>
  <r>
    <s v="MTDEQ Permitted Sources"/>
    <s v="30"/>
    <x v="0"/>
    <n v="20200254"/>
    <s v="Compressor Engines"/>
    <n v="0"/>
    <n v="2.5928743008990343"/>
    <n v="0"/>
    <n v="0"/>
    <n v="0"/>
    <x v="21"/>
  </r>
  <r>
    <s v="MTDEQ Permitted Sources"/>
    <s v="30"/>
    <x v="0"/>
    <n v="20200254"/>
    <s v="Compressor Engines"/>
    <n v="4.2429477172257561"/>
    <n v="0"/>
    <n v="0"/>
    <n v="0"/>
    <n v="0"/>
    <x v="21"/>
  </r>
  <r>
    <s v="MTDEQ Permitted Sources"/>
    <s v="30"/>
    <x v="0"/>
    <n v="20200254"/>
    <s v="Compressor Engines"/>
    <n v="0"/>
    <n v="0"/>
    <n v="0"/>
    <n v="1.0037110190138377E-2"/>
    <n v="0"/>
    <x v="21"/>
  </r>
  <r>
    <s v="MTDEQ Permitted Sources"/>
    <s v="30"/>
    <x v="0"/>
    <n v="20200254"/>
    <s v="Compressor Engines"/>
    <n v="0"/>
    <n v="0"/>
    <n v="0"/>
    <n v="0"/>
    <n v="0.17819307953999089"/>
    <x v="21"/>
  </r>
  <r>
    <s v="MTDEQ Permitted Sources"/>
    <s v="30"/>
    <x v="0"/>
    <n v="20200254"/>
    <s v="Compressor Engines"/>
    <n v="0"/>
    <n v="0"/>
    <n v="0.17819307953999089"/>
    <n v="0"/>
    <n v="0"/>
    <x v="21"/>
  </r>
  <r>
    <s v="MTDEQ Permitted Sources"/>
    <s v="30"/>
    <x v="0"/>
    <n v="20200254"/>
    <s v="Compressor Engines"/>
    <n v="0"/>
    <n v="2.6134984999198667"/>
    <n v="0"/>
    <n v="0"/>
    <n v="0"/>
    <x v="21"/>
  </r>
  <r>
    <s v="MTDEQ Permitted Sources"/>
    <s v="30"/>
    <x v="0"/>
    <n v="20200254"/>
    <s v="Compressor Engines"/>
    <n v="2.791691579459858"/>
    <n v="0"/>
    <n v="0"/>
    <n v="0"/>
    <n v="0"/>
    <x v="21"/>
  </r>
  <r>
    <s v="MTDEQ Permitted Sources"/>
    <s v="30"/>
    <x v="0"/>
    <n v="20200254"/>
    <s v="Compressor Engines"/>
    <n v="0"/>
    <n v="0"/>
    <n v="0"/>
    <n v="1.0037110190138377E-2"/>
    <n v="0"/>
    <x v="21"/>
  </r>
  <r>
    <s v="MTDEQ Permitted Sources"/>
    <s v="30"/>
    <x v="0"/>
    <n v="20200254"/>
    <s v="Compressor Engines"/>
    <n v="0"/>
    <n v="0"/>
    <n v="0"/>
    <n v="0"/>
    <n v="0.17750560623929648"/>
    <x v="21"/>
  </r>
  <r>
    <s v="MTDEQ Permitted Sources"/>
    <s v="30"/>
    <x v="0"/>
    <n v="20200254"/>
    <s v="Compressor Engines"/>
    <n v="0"/>
    <n v="0"/>
    <n v="0.41413391633831226"/>
    <n v="0"/>
    <n v="0"/>
    <x v="21"/>
  </r>
  <r>
    <s v="MTDEQ Permitted Sources"/>
    <s v="30"/>
    <x v="0"/>
    <n v="20200254"/>
    <s v="Compressor Engines"/>
    <n v="0"/>
    <n v="2.6029114110891727"/>
    <n v="0"/>
    <n v="0"/>
    <n v="0"/>
    <x v="21"/>
  </r>
  <r>
    <s v="MTDEQ Permitted Sources"/>
    <s v="30"/>
    <x v="0"/>
    <n v="20200254"/>
    <s v="Compressor Engines"/>
    <n v="3.8451756654439708"/>
    <n v="0"/>
    <n v="0"/>
    <n v="0"/>
    <n v="0"/>
    <x v="21"/>
  </r>
  <r>
    <s v="MTDEQ Permitted Sources"/>
    <s v="30"/>
    <x v="0"/>
    <n v="20200254"/>
    <s v="Compressor Engines"/>
    <n v="0"/>
    <n v="0"/>
    <n v="0"/>
    <n v="1.0174604850277259E-2"/>
    <n v="0"/>
    <x v="21"/>
  </r>
  <r>
    <s v="MTDEQ Permitted Sources"/>
    <s v="30"/>
    <x v="0"/>
    <n v="20200254"/>
    <s v="Compressor Engines"/>
    <n v="0"/>
    <n v="0"/>
    <n v="0.11907037568027169"/>
    <n v="0"/>
    <n v="0"/>
    <x v="21"/>
  </r>
  <r>
    <s v="MTDEQ Permitted Sources"/>
    <s v="30"/>
    <x v="0"/>
    <n v="20200254"/>
    <s v="Compressor Engines"/>
    <n v="0"/>
    <n v="0"/>
    <n v="0"/>
    <n v="0"/>
    <n v="0.17860556352040755"/>
    <x v="21"/>
  </r>
  <r>
    <s v="MTDEQ Permitted Sources"/>
    <s v="30"/>
    <x v="0"/>
    <n v="20200254"/>
    <s v="Compressor Engines"/>
    <n v="0"/>
    <n v="2.6195482649659776"/>
    <n v="0"/>
    <n v="0"/>
    <n v="0"/>
    <x v="21"/>
  </r>
  <r>
    <s v="MTDEQ Permitted Sources"/>
    <s v="30"/>
    <x v="0"/>
    <n v="20200254"/>
    <s v="Compressor Engines"/>
    <n v="4.1079279609693735"/>
    <n v="0"/>
    <n v="0"/>
    <n v="0"/>
    <n v="0"/>
    <x v="21"/>
  </r>
  <r>
    <s v="MTDEQ Permitted Sources"/>
    <s v="30"/>
    <x v="0"/>
    <n v="20200254"/>
    <s v="Compressor Engines"/>
    <n v="0"/>
    <n v="0"/>
    <n v="0"/>
    <n v="1.0174604850277259E-2"/>
    <n v="0"/>
    <x v="21"/>
  </r>
  <r>
    <s v="MTDEQ Permitted Sources"/>
    <s v="30"/>
    <x v="0"/>
    <n v="20200254"/>
    <s v="Compressor Engines"/>
    <n v="0"/>
    <n v="0"/>
    <n v="0"/>
    <n v="0"/>
    <n v="0.17929303682110195"/>
    <x v="21"/>
  </r>
  <r>
    <s v="MTDEQ Permitted Sources"/>
    <s v="30"/>
    <x v="0"/>
    <n v="20200254"/>
    <s v="Compressor Engines"/>
    <n v="0"/>
    <n v="0"/>
    <n v="0.29877589648179032"/>
    <n v="0"/>
    <n v="0"/>
    <x v="21"/>
  </r>
  <r>
    <s v="MTDEQ Permitted Sources"/>
    <s v="30"/>
    <x v="0"/>
    <n v="20200254"/>
    <s v="Compressor Engines"/>
    <n v="0"/>
    <n v="2.6291728911756991"/>
    <n v="0"/>
    <n v="0"/>
    <n v="0"/>
    <x v="21"/>
  </r>
  <r>
    <s v="MTDEQ Permitted Sources"/>
    <s v="30"/>
    <x v="0"/>
    <n v="20200254"/>
    <s v="Compressor Engines"/>
    <n v="3.8242764771028606"/>
    <n v="0"/>
    <n v="0"/>
    <n v="0"/>
    <n v="0"/>
    <x v="21"/>
  </r>
  <r>
    <s v="MTDEQ Permitted Sources"/>
    <s v="30"/>
    <x v="0"/>
    <n v="20200254"/>
    <s v="Compressor Engines"/>
    <n v="0"/>
    <n v="0"/>
    <n v="0"/>
    <n v="9.8996155299994944E-3"/>
    <n v="0"/>
    <x v="21"/>
  </r>
  <r>
    <s v="MTDEQ Permitted Sources"/>
    <s v="30"/>
    <x v="0"/>
    <n v="20200254"/>
    <s v="Compressor Engines"/>
    <n v="0"/>
    <n v="0"/>
    <n v="5.8572725219163679E-2"/>
    <n v="0"/>
    <n v="0"/>
    <x v="21"/>
  </r>
  <r>
    <s v="MTDEQ Permitted Sources"/>
    <s v="30"/>
    <x v="0"/>
    <n v="20200254"/>
    <s v="Compressor Engines"/>
    <n v="0"/>
    <n v="0"/>
    <n v="0"/>
    <n v="0"/>
    <n v="0.17571817565749104"/>
    <x v="21"/>
  </r>
  <r>
    <s v="MTDEQ Permitted Sources"/>
    <s v="30"/>
    <x v="0"/>
    <n v="20200254"/>
    <s v="Compressor Engines"/>
    <n v="0"/>
    <n v="2.5774748989634797"/>
    <n v="0"/>
    <n v="0"/>
    <n v="0"/>
    <x v="21"/>
  </r>
  <r>
    <s v="MTDEQ Permitted Sources"/>
    <s v="30"/>
    <x v="0"/>
    <n v="20200254"/>
    <s v="Compressor Engines"/>
    <n v="3.1047669205960919"/>
    <n v="0"/>
    <n v="0"/>
    <n v="0"/>
    <n v="0"/>
    <x v="21"/>
  </r>
  <r>
    <s v="MTDEQ Permitted Sources"/>
    <s v="30"/>
    <x v="0"/>
    <n v="20200254"/>
    <s v="Compressor Engines"/>
    <n v="0"/>
    <n v="0"/>
    <n v="0"/>
    <n v="1.0037110190138377E-2"/>
    <n v="0"/>
    <x v="21"/>
  </r>
  <r>
    <s v="MTDEQ Permitted Sources"/>
    <s v="30"/>
    <x v="0"/>
    <n v="20200254"/>
    <s v="Compressor Engines"/>
    <n v="0"/>
    <n v="0"/>
    <n v="5.8985209199580328E-2"/>
    <n v="0"/>
    <n v="0"/>
    <x v="21"/>
  </r>
  <r>
    <s v="MTDEQ Permitted Sources"/>
    <s v="30"/>
    <x v="0"/>
    <n v="20200254"/>
    <s v="Compressor Engines"/>
    <n v="0"/>
    <n v="0"/>
    <n v="0"/>
    <n v="0"/>
    <n v="0.17681813293860207"/>
    <x v="21"/>
  </r>
  <r>
    <s v="MTDEQ Permitted Sources"/>
    <s v="30"/>
    <x v="0"/>
    <n v="20200254"/>
    <s v="Compressor Engines"/>
    <n v="0"/>
    <n v="2.5932867848794512"/>
    <n v="0"/>
    <n v="0"/>
    <n v="0"/>
    <x v="21"/>
  </r>
  <r>
    <s v="MTDEQ Permitted Sources"/>
    <s v="30"/>
    <x v="0"/>
    <n v="20200254"/>
    <s v="Compressor Engines"/>
    <n v="4.5381487525439352"/>
    <n v="0"/>
    <n v="0"/>
    <n v="0"/>
    <n v="0"/>
    <x v="21"/>
  </r>
  <r>
    <s v="MTDEQ Permitted Sources"/>
    <s v="30"/>
    <x v="0"/>
    <n v="20200254"/>
    <s v="Compressor Engines"/>
    <n v="0"/>
    <n v="0"/>
    <n v="0"/>
    <n v="1.0037110190138377E-2"/>
    <n v="0"/>
    <x v="21"/>
  </r>
  <r>
    <s v="MTDEQ Permitted Sources"/>
    <s v="30"/>
    <x v="0"/>
    <n v="20200254"/>
    <s v="Compressor Engines"/>
    <n v="0"/>
    <n v="0"/>
    <n v="0"/>
    <n v="0"/>
    <n v="0.17819307953999089"/>
    <x v="21"/>
  </r>
  <r>
    <s v="MTDEQ Permitted Sources"/>
    <s v="30"/>
    <x v="0"/>
    <n v="20200254"/>
    <s v="Compressor Engines"/>
    <n v="0"/>
    <n v="0"/>
    <n v="0.23759077271998788"/>
    <n v="0"/>
    <n v="0"/>
    <x v="21"/>
  </r>
  <r>
    <s v="MTDEQ Permitted Sources"/>
    <s v="30"/>
    <x v="0"/>
    <n v="20200254"/>
    <s v="Compressor Engines"/>
    <n v="0"/>
    <n v="2.6140484785604223"/>
    <n v="0"/>
    <n v="0"/>
    <n v="0"/>
    <x v="21"/>
  </r>
  <r>
    <s v="MTDEQ Permitted Sources"/>
    <s v="30"/>
    <x v="0"/>
    <n v="20200254"/>
    <s v="Compressor Engines"/>
    <n v="3.6834819451206453"/>
    <n v="0"/>
    <n v="0"/>
    <n v="0"/>
    <n v="0"/>
    <x v="21"/>
  </r>
  <r>
    <s v="MTDEQ Permitted Sources"/>
    <s v="30"/>
    <x v="0"/>
    <n v="20200254"/>
    <s v="Compressor Engines"/>
    <n v="0"/>
    <n v="0"/>
    <n v="0"/>
    <n v="8.2496796083329129E-3"/>
    <n v="0"/>
    <x v="21"/>
  </r>
  <r>
    <s v="MTDEQ Permitted Sources"/>
    <s v="30"/>
    <x v="0"/>
    <n v="20200254"/>
    <s v="Compressor Engines"/>
    <n v="0"/>
    <n v="0"/>
    <n v="4.8398120368886424E-2"/>
    <n v="0"/>
    <n v="0"/>
    <x v="21"/>
  </r>
  <r>
    <s v="MTDEQ Permitted Sources"/>
    <s v="30"/>
    <x v="0"/>
    <n v="20200254"/>
    <s v="Compressor Engines"/>
    <n v="0"/>
    <n v="0"/>
    <n v="0"/>
    <n v="0"/>
    <n v="0.14505686644652038"/>
    <x v="21"/>
  </r>
  <r>
    <s v="MTDEQ Permitted Sources"/>
    <s v="30"/>
    <x v="0"/>
    <n v="20200254"/>
    <s v="Compressor Engines"/>
    <n v="0"/>
    <n v="2.1270423923485025"/>
    <n v="0"/>
    <n v="0"/>
    <n v="0"/>
    <x v="21"/>
  </r>
  <r>
    <s v="MTDEQ Permitted Sources"/>
    <s v="30"/>
    <x v="0"/>
    <n v="20200254"/>
    <s v="Compressor Engines"/>
    <n v="2.3204973791639092"/>
    <n v="0"/>
    <n v="0"/>
    <n v="0"/>
    <n v="0"/>
    <x v="21"/>
  </r>
  <r>
    <s v="MTDEQ Permitted Sources"/>
    <s v="30"/>
    <x v="0"/>
    <n v="20200254"/>
    <s v="Compressor Engines"/>
    <n v="0"/>
    <n v="0"/>
    <n v="0"/>
    <n v="4.124839804166456E-4"/>
    <n v="0"/>
    <x v="21"/>
  </r>
  <r>
    <s v="MTDEQ Permitted Sources"/>
    <s v="30"/>
    <x v="0"/>
    <n v="20200254"/>
    <s v="Compressor Engines"/>
    <n v="0"/>
    <n v="0"/>
    <n v="0"/>
    <n v="0"/>
    <n v="8.3871742684717941E-3"/>
    <x v="21"/>
  </r>
  <r>
    <s v="MTDEQ Permitted Sources"/>
    <s v="30"/>
    <x v="0"/>
    <n v="20200254"/>
    <s v="Compressor Engines"/>
    <n v="0"/>
    <n v="0.12347020480471593"/>
    <n v="0.12347020480471593"/>
    <n v="0"/>
    <n v="0"/>
    <x v="21"/>
  </r>
  <r>
    <s v="MTDEQ Permitted Sources"/>
    <s v="30"/>
    <x v="0"/>
    <n v="20200254"/>
    <s v="Compressor Engines"/>
    <n v="0.24680291494929296"/>
    <n v="0"/>
    <n v="0"/>
    <n v="0"/>
    <n v="0"/>
    <x v="21"/>
  </r>
  <r>
    <s v="WYDEQ Title V"/>
    <s v="56"/>
    <x v="8"/>
    <s v="20200253"/>
    <s v="Compressor Engines"/>
    <n v="11.92"/>
    <n v="11.92"/>
    <n v="14.81"/>
    <n v="0"/>
    <n v="0"/>
    <x v="21"/>
  </r>
  <r>
    <s v="WYDEQ Title V"/>
    <s v="56"/>
    <x v="8"/>
    <s v="20200253"/>
    <s v="Compressor Engines"/>
    <n v="14.1"/>
    <n v="14.1"/>
    <n v="17.53"/>
    <n v="0"/>
    <n v="0"/>
    <x v="21"/>
  </r>
  <r>
    <s v="WYDEQ Title V"/>
    <s v="56"/>
    <x v="8"/>
    <s v="20200253"/>
    <s v="Compressor Engines"/>
    <n v="11.86"/>
    <n v="11.86"/>
    <n v="14.74"/>
    <n v="0"/>
    <n v="0"/>
    <x v="21"/>
  </r>
  <r>
    <s v="WYDEQ Title V"/>
    <s v="56"/>
    <x v="8"/>
    <s v="20200253"/>
    <s v="Compressor Engines"/>
    <n v="12.88"/>
    <n v="12.88"/>
    <n v="16.010000000000002"/>
    <n v="0"/>
    <n v="0"/>
    <x v="21"/>
  </r>
  <r>
    <s v="WYDEQ Title V"/>
    <s v="56"/>
    <x v="8"/>
    <s v="20200253"/>
    <s v="Compressor Engines"/>
    <n v="2.5299999999999998"/>
    <n v="2.5299999999999998"/>
    <n v="3.15"/>
    <n v="0"/>
    <n v="0"/>
    <x v="21"/>
  </r>
  <r>
    <s v="WYDEQ Title V"/>
    <s v="56"/>
    <x v="8"/>
    <s v="20200253"/>
    <s v="Compressor Engines"/>
    <n v="8.8699999999999992"/>
    <n v="8.8699999999999992"/>
    <n v="11.02"/>
    <n v="0"/>
    <n v="0"/>
    <x v="21"/>
  </r>
  <r>
    <s v="WYDEQ Title V"/>
    <s v="56"/>
    <x v="8"/>
    <s v="20200253"/>
    <s v="Compressor Engines"/>
    <n v="11.2"/>
    <n v="11.2"/>
    <n v="13.92"/>
    <n v="0"/>
    <n v="0"/>
    <x v="21"/>
  </r>
  <r>
    <s v="WYDEQ Title V"/>
    <s v="56"/>
    <x v="8"/>
    <s v="20200253"/>
    <s v="Compressor Engines"/>
    <n v="11.75"/>
    <n v="11.75"/>
    <n v="14.61"/>
    <n v="0"/>
    <n v="0"/>
    <x v="21"/>
  </r>
  <r>
    <s v="WYDEQ Title V"/>
    <s v="56"/>
    <x v="8"/>
    <s v="20200253"/>
    <s v="Compressor Engines"/>
    <n v="11.47"/>
    <n v="11.47"/>
    <n v="14.26"/>
    <n v="0"/>
    <n v="0"/>
    <x v="21"/>
  </r>
  <r>
    <s v="WYDEQ Title V"/>
    <s v="56"/>
    <x v="8"/>
    <s v="20200253"/>
    <s v="Compressor Engines"/>
    <n v="5.05"/>
    <n v="5.05"/>
    <n v="6.27"/>
    <n v="0"/>
    <n v="0"/>
    <x v="21"/>
  </r>
  <r>
    <s v="WYDEQ Title V"/>
    <s v="56"/>
    <x v="8"/>
    <s v="20200253"/>
    <s v="Compressor Engines"/>
    <n v="0.46"/>
    <n v="0.03"/>
    <n v="0.39"/>
    <n v="0"/>
    <n v="0"/>
    <x v="21"/>
  </r>
  <r>
    <s v="WYDEQ Title V"/>
    <s v="56"/>
    <x v="8"/>
    <s v="20200253"/>
    <s v="Compressor Engines"/>
    <n v="0.49"/>
    <n v="0.03"/>
    <n v="0.39"/>
    <n v="0"/>
    <n v="0"/>
    <x v="21"/>
  </r>
  <r>
    <s v="WYDEQ Title V"/>
    <s v="56"/>
    <x v="8"/>
    <s v="31000228"/>
    <s v="Dehydrator"/>
    <n v="0.8"/>
    <n v="0.04"/>
    <n v="0.5"/>
    <n v="0"/>
    <n v="0"/>
    <x v="20"/>
  </r>
  <r>
    <s v="WYDEQ Title V"/>
    <s v="56"/>
    <x v="8"/>
    <s v="30600103"/>
    <s v="Process Heaters"/>
    <n v="0.2"/>
    <n v="0.02"/>
    <n v="0.2"/>
    <n v="0"/>
    <n v="0"/>
    <x v="5"/>
  </r>
  <r>
    <s v="WYDEQ Title V"/>
    <s v="56"/>
    <x v="8"/>
    <s v="20200254"/>
    <s v="Compressor Engines"/>
    <n v="19.11"/>
    <n v="9.1199999999999992"/>
    <n v="6.51"/>
    <n v="0"/>
    <n v="0"/>
    <x v="21"/>
  </r>
  <r>
    <s v="WYDEQ Title V"/>
    <s v="56"/>
    <x v="8"/>
    <s v="20200254"/>
    <s v="Compressor Engines"/>
    <n v="19.07"/>
    <n v="9.1"/>
    <n v="6.5"/>
    <n v="0"/>
    <n v="0"/>
    <x v="21"/>
  </r>
  <r>
    <s v="WYDEQ Title V"/>
    <s v="56"/>
    <x v="8"/>
    <s v="20200254"/>
    <s v="Compressor Engines"/>
    <n v="11.61"/>
    <n v="3.01"/>
    <n v="5.59"/>
    <n v="0"/>
    <n v="0"/>
    <x v="21"/>
  </r>
  <r>
    <s v="WYDEQ Title V"/>
    <s v="56"/>
    <x v="8"/>
    <s v="20200254"/>
    <s v="Compressor Engines"/>
    <n v="11.7"/>
    <n v="3.03"/>
    <n v="5.63"/>
    <n v="0"/>
    <n v="0"/>
    <x v="21"/>
  </r>
  <r>
    <s v="WYDEQ Title V"/>
    <s v="56"/>
    <x v="8"/>
    <s v="20200254"/>
    <s v="Compressor Engines"/>
    <n v="3.85"/>
    <n v="1.71"/>
    <n v="7.69"/>
    <n v="0"/>
    <n v="0"/>
    <x v="21"/>
  </r>
  <r>
    <s v="WYDEQ Title V"/>
    <s v="56"/>
    <x v="8"/>
    <s v="20200254"/>
    <s v="Compressor Engines"/>
    <n v="3.88"/>
    <n v="1.72"/>
    <n v="7.76"/>
    <n v="0"/>
    <n v="0"/>
    <x v="21"/>
  </r>
  <r>
    <s v="WYDEQ Title V"/>
    <s v="56"/>
    <x v="8"/>
    <s v="20200254"/>
    <s v="Compressor Engines"/>
    <n v="5.21"/>
    <n v="3.47"/>
    <n v="2.6"/>
    <n v="0"/>
    <n v="0"/>
    <x v="21"/>
  </r>
  <r>
    <s v="WYDEQ Title V"/>
    <s v="56"/>
    <x v="8"/>
    <s v="20200253"/>
    <s v="Compressor Engines"/>
    <n v="5.18"/>
    <n v="3.45"/>
    <n v="2.59"/>
    <n v="0"/>
    <n v="0"/>
    <x v="21"/>
  </r>
  <r>
    <s v="WYDEQ Title V"/>
    <s v="56"/>
    <x v="8"/>
    <s v="20200253"/>
    <s v="Compressor Engines"/>
    <n v="5.21"/>
    <n v="3.47"/>
    <n v="2.61"/>
    <n v="0"/>
    <n v="0"/>
    <x v="21"/>
  </r>
  <r>
    <s v="WYDEQ Title V"/>
    <s v="56"/>
    <x v="8"/>
    <s v="20200254"/>
    <s v="Compressor Engines"/>
    <n v="1.34"/>
    <n v="0.89"/>
    <n v="0.67"/>
    <n v="0"/>
    <n v="0"/>
    <x v="21"/>
  </r>
  <r>
    <s v="WYDEQ Title V"/>
    <s v="56"/>
    <x v="8"/>
    <s v="20200254"/>
    <s v="Compressor Engines"/>
    <n v="18.66"/>
    <n v="8.91"/>
    <n v="6.36"/>
    <n v="0"/>
    <n v="0"/>
    <x v="21"/>
  </r>
  <r>
    <s v="WYDEQ Title V"/>
    <s v="56"/>
    <x v="8"/>
    <s v="20200254"/>
    <s v="Compressor Engines"/>
    <n v="19.18"/>
    <n v="9.15"/>
    <n v="6.54"/>
    <n v="0"/>
    <n v="0"/>
    <x v="21"/>
  </r>
  <r>
    <s v="WYDEQ Title V"/>
    <s v="56"/>
    <x v="8"/>
    <s v="20200254"/>
    <s v="Compressor Engines"/>
    <n v="10.16"/>
    <n v="2.63"/>
    <n v="4.8899999999999997"/>
    <n v="0"/>
    <n v="0"/>
    <x v="21"/>
  </r>
  <r>
    <s v="WYDEQ Title V"/>
    <s v="56"/>
    <x v="9"/>
    <s v="40400312"/>
    <s v="Permitted Tank Losses"/>
    <n v="0"/>
    <n v="145.9"/>
    <n v="0"/>
    <n v="0"/>
    <n v="0"/>
    <x v="12"/>
  </r>
  <r>
    <s v="WYDEQ Title V"/>
    <s v="56"/>
    <x v="9"/>
    <s v="40400312"/>
    <s v="Permitted Tank Losses"/>
    <n v="0"/>
    <n v="0.94"/>
    <n v="0"/>
    <n v="0"/>
    <n v="0"/>
    <x v="12"/>
  </r>
  <r>
    <s v="WYDEQ Title V"/>
    <s v="56"/>
    <x v="9"/>
    <s v="40400312"/>
    <s v="Permitted Tank Losses"/>
    <n v="0"/>
    <n v="0.86"/>
    <n v="0"/>
    <n v="0"/>
    <n v="0"/>
    <x v="12"/>
  </r>
  <r>
    <s v="WYDEQ Title V"/>
    <s v="56"/>
    <x v="9"/>
    <s v="40400312"/>
    <s v="Permitted Tank Losses"/>
    <n v="0"/>
    <n v="0.01"/>
    <n v="0"/>
    <n v="0"/>
    <n v="0"/>
    <x v="12"/>
  </r>
  <r>
    <s v="WYDEQ Title V"/>
    <s v="56"/>
    <x v="9"/>
    <s v="40400312"/>
    <s v="Permitted Tank Losses"/>
    <n v="0"/>
    <n v="0.35"/>
    <n v="0"/>
    <n v="0"/>
    <n v="0"/>
    <x v="12"/>
  </r>
  <r>
    <s v="WYDEQ Title V"/>
    <s v="56"/>
    <x v="6"/>
    <s v="20200252"/>
    <s v="Compressor Engines"/>
    <n v="3.6"/>
    <n v="1.8"/>
    <n v="2.9"/>
    <n v="0"/>
    <n v="0"/>
    <x v="21"/>
  </r>
  <r>
    <s v="WYDEQ Title V"/>
    <s v="56"/>
    <x v="6"/>
    <s v="31000220"/>
    <s v="Fugitives"/>
    <n v="0"/>
    <n v="4.7"/>
    <n v="0"/>
    <n v="0"/>
    <n v="0"/>
    <x v="4"/>
  </r>
  <r>
    <s v="WYDEQ Title V"/>
    <s v="56"/>
    <x v="6"/>
    <s v="31000220"/>
    <s v="Fugitives"/>
    <n v="0"/>
    <n v="4.7"/>
    <n v="0"/>
    <n v="0"/>
    <n v="0"/>
    <x v="4"/>
  </r>
  <r>
    <s v="WYDEQ Title V"/>
    <s v="56"/>
    <x v="6"/>
    <s v="31000220"/>
    <s v="Fugitives"/>
    <n v="0"/>
    <n v="4.7"/>
    <n v="0"/>
    <n v="0"/>
    <n v="0"/>
    <x v="4"/>
  </r>
  <r>
    <s v="WYDEQ Title V"/>
    <s v="56"/>
    <x v="6"/>
    <s v="40400311"/>
    <s v="Permitted Tank Losses"/>
    <n v="0"/>
    <n v="2.7"/>
    <n v="0"/>
    <n v="0"/>
    <n v="0"/>
    <x v="12"/>
  </r>
  <r>
    <s v="WYDEQ Title V"/>
    <s v="56"/>
    <x v="6"/>
    <s v="31000304"/>
    <s v="Dehydrator"/>
    <n v="0"/>
    <n v="1.7"/>
    <n v="0"/>
    <n v="0"/>
    <n v="0"/>
    <x v="20"/>
  </r>
  <r>
    <s v="WYDEQ Title V"/>
    <s v="56"/>
    <x v="6"/>
    <s v="20200201"/>
    <s v="Compressor Engines"/>
    <n v="7.7"/>
    <n v="0.4"/>
    <n v="1.9"/>
    <n v="0"/>
    <n v="0"/>
    <x v="21"/>
  </r>
  <r>
    <s v="WYDEQ Title V"/>
    <s v="56"/>
    <x v="6"/>
    <s v="20200201"/>
    <s v="Compressor Engines"/>
    <n v="7.1"/>
    <n v="0.4"/>
    <n v="1.7"/>
    <n v="0"/>
    <n v="0"/>
    <x v="21"/>
  </r>
  <r>
    <s v="WYDEQ Title V"/>
    <s v="56"/>
    <x v="6"/>
    <s v="20200253"/>
    <s v="Compressor Engines"/>
    <n v="8.1999999999999993"/>
    <n v="0.1"/>
    <n v="10.9"/>
    <n v="0"/>
    <n v="0"/>
    <x v="21"/>
  </r>
  <r>
    <s v="WYDEQ Title V"/>
    <s v="56"/>
    <x v="6"/>
    <s v="20200253"/>
    <s v="Compressor Engines"/>
    <n v="51.7"/>
    <n v="19.600000000000001"/>
    <n v="12.9"/>
    <n v="0"/>
    <n v="0"/>
    <x v="21"/>
  </r>
  <r>
    <s v="WYDEQ Title V"/>
    <s v="56"/>
    <x v="6"/>
    <s v="20200253"/>
    <s v="Compressor Engines"/>
    <n v="9.4"/>
    <n v="2.8"/>
    <n v="11.7"/>
    <n v="0"/>
    <n v="0"/>
    <x v="21"/>
  </r>
  <r>
    <s v="WYDEQ Title V"/>
    <s v="56"/>
    <x v="6"/>
    <s v="20200253"/>
    <s v="Compressor Engines"/>
    <n v="38.6"/>
    <n v="1.5"/>
    <n v="2.4"/>
    <n v="0"/>
    <n v="0"/>
    <x v="21"/>
  </r>
  <r>
    <s v="WYDEQ Title V"/>
    <s v="56"/>
    <x v="6"/>
    <s v="20200253"/>
    <s v="Compressor Engines"/>
    <n v="36"/>
    <n v="1.4"/>
    <n v="2.2999999999999998"/>
    <n v="0"/>
    <n v="0"/>
    <x v="21"/>
  </r>
  <r>
    <s v="WYDEQ Title V"/>
    <s v="56"/>
    <x v="6"/>
    <s v="31000404"/>
    <s v="Process Heaters"/>
    <n v="7.6"/>
    <n v="0.7"/>
    <n v="10"/>
    <n v="0"/>
    <n v="0"/>
    <x v="5"/>
  </r>
  <r>
    <s v="WYDEQ Title V"/>
    <s v="56"/>
    <x v="6"/>
    <s v="31000404"/>
    <s v="Process Heaters"/>
    <n v="0.7"/>
    <n v="0"/>
    <n v="0.6"/>
    <n v="0"/>
    <n v="0"/>
    <x v="5"/>
  </r>
  <r>
    <s v="WYDEQ Title V"/>
    <s v="56"/>
    <x v="6"/>
    <s v="31000404"/>
    <s v="Process Heaters"/>
    <n v="0.2"/>
    <n v="0"/>
    <n v="0.2"/>
    <n v="0"/>
    <n v="0"/>
    <x v="5"/>
  </r>
  <r>
    <s v="WYDEQ Title V"/>
    <s v="56"/>
    <x v="6"/>
    <s v="31000404"/>
    <s v="Process Heaters"/>
    <n v="0.3"/>
    <n v="0"/>
    <n v="0.3"/>
    <n v="0"/>
    <n v="0"/>
    <x v="5"/>
  </r>
  <r>
    <s v="WYDEQ Title V"/>
    <s v="56"/>
    <x v="6"/>
    <s v="31000205"/>
    <s v="Flares"/>
    <n v="2"/>
    <n v="7.3"/>
    <n v="0.7"/>
    <n v="0"/>
    <n v="0"/>
    <x v="26"/>
  </r>
  <r>
    <s v="WYDEQ Title V"/>
    <s v="56"/>
    <x v="6"/>
    <s v="31000205"/>
    <s v="Flares"/>
    <n v="4.8"/>
    <n v="19.8"/>
    <n v="1.4"/>
    <n v="0"/>
    <n v="0"/>
    <x v="26"/>
  </r>
  <r>
    <s v="WYDEQ Title V"/>
    <s v="56"/>
    <x v="2"/>
    <s v="31000299"/>
    <s v="Other Not Classified"/>
    <n v="0"/>
    <n v="3.55"/>
    <n v="0"/>
    <n v="0"/>
    <n v="0"/>
    <x v="25"/>
  </r>
  <r>
    <s v="WYDEQ Title V"/>
    <s v="56"/>
    <x v="2"/>
    <s v="31000299"/>
    <s v="Other Not Classified"/>
    <n v="0"/>
    <n v="0.19"/>
    <n v="0"/>
    <n v="0"/>
    <n v="0"/>
    <x v="25"/>
  </r>
  <r>
    <s v="WYDEQ Title V"/>
    <s v="56"/>
    <x v="2"/>
    <s v="20200201"/>
    <s v="Compressor Engines"/>
    <n v="0.48"/>
    <n v="0.01"/>
    <n v="0.14000000000000001"/>
    <n v="0"/>
    <n v="0"/>
    <x v="21"/>
  </r>
  <r>
    <s v="WYDEQ Title V"/>
    <s v="56"/>
    <x v="2"/>
    <s v="30100999"/>
    <s v="Other Not Classified"/>
    <n v="0"/>
    <n v="3.32"/>
    <n v="0"/>
    <n v="0"/>
    <n v="0"/>
    <x v="25"/>
  </r>
  <r>
    <s v="WYDEQ Title V"/>
    <s v="56"/>
    <x v="2"/>
    <s v="20200201"/>
    <s v="Compressor Engines"/>
    <n v="52.08"/>
    <n v="4.33"/>
    <n v="52.08"/>
    <n v="0"/>
    <n v="0"/>
    <x v="21"/>
  </r>
  <r>
    <s v="WYDEQ Title V"/>
    <s v="56"/>
    <x v="2"/>
    <s v="20200253"/>
    <s v="Compressor Engines"/>
    <n v="49.87"/>
    <n v="5.73"/>
    <n v="96.77"/>
    <n v="0"/>
    <n v="0"/>
    <x v="21"/>
  </r>
  <r>
    <s v="WYDEQ Title V"/>
    <s v="56"/>
    <x v="2"/>
    <s v="31000220"/>
    <s v="Fugitives"/>
    <n v="0"/>
    <n v="33.35"/>
    <n v="0"/>
    <n v="0"/>
    <n v="0"/>
    <x v="4"/>
  </r>
  <r>
    <s v="WYDEQ Title V"/>
    <s v="56"/>
    <x v="2"/>
    <s v="31000299"/>
    <s v="Other Not Classified"/>
    <n v="0"/>
    <n v="0.32"/>
    <n v="0"/>
    <n v="0"/>
    <n v="0"/>
    <x v="25"/>
  </r>
  <r>
    <s v="WYDEQ Title V"/>
    <s v="56"/>
    <x v="2"/>
    <s v="31000220"/>
    <s v="Fugitives"/>
    <n v="0"/>
    <n v="6.84"/>
    <n v="0"/>
    <n v="0"/>
    <n v="0"/>
    <x v="4"/>
  </r>
  <r>
    <s v="WYDEQ Title V"/>
    <s v="56"/>
    <x v="2"/>
    <s v="20200201"/>
    <s v="Compressor Engines"/>
    <n v="46.85"/>
    <n v="4.5199999999999996"/>
    <n v="84.56"/>
    <n v="0"/>
    <n v="0"/>
    <x v="21"/>
  </r>
  <r>
    <s v="WYDEQ Title V"/>
    <s v="56"/>
    <x v="2"/>
    <s v="20200201"/>
    <s v="Compressor Engines"/>
    <n v="9.0399999999999991"/>
    <n v="5.45"/>
    <n v="20.05"/>
    <n v="0"/>
    <n v="0"/>
    <x v="21"/>
  </r>
  <r>
    <s v="WYDEQ Title V"/>
    <s v="56"/>
    <x v="2"/>
    <s v="20200201"/>
    <s v="Compressor Engines"/>
    <n v="10.71"/>
    <n v="6.46"/>
    <n v="23.77"/>
    <n v="0"/>
    <n v="0"/>
    <x v="21"/>
  </r>
  <r>
    <s v="WYDEQ Title V"/>
    <s v="56"/>
    <x v="2"/>
    <s v="20200201"/>
    <s v="Compressor Engines"/>
    <n v="10.029999999999999"/>
    <n v="6.05"/>
    <n v="22.25"/>
    <n v="0"/>
    <n v="0"/>
    <x v="21"/>
  </r>
  <r>
    <s v="WYDEQ Title V"/>
    <s v="56"/>
    <x v="2"/>
    <s v="20200202"/>
    <s v="Compressor Engines"/>
    <n v="0.17"/>
    <n v="0.01"/>
    <n v="0.14000000000000001"/>
    <n v="0"/>
    <n v="0"/>
    <x v="21"/>
  </r>
  <r>
    <s v="WYDEQ Title V"/>
    <s v="56"/>
    <x v="2"/>
    <s v="31000228"/>
    <s v="Dehydrator"/>
    <n v="0.55000000000000004"/>
    <n v="0.03"/>
    <n v="0.46"/>
    <n v="0"/>
    <n v="0"/>
    <x v="20"/>
  </r>
  <r>
    <s v="WYDEQ Title V"/>
    <s v="56"/>
    <x v="2"/>
    <s v="31000228"/>
    <s v="Dehydrator"/>
    <n v="0.55000000000000004"/>
    <n v="0.03"/>
    <n v="0.46"/>
    <n v="0"/>
    <n v="0"/>
    <x v="20"/>
  </r>
  <r>
    <s v="WYDEQ Title V"/>
    <s v="56"/>
    <x v="2"/>
    <s v="31000228"/>
    <s v="Dehydrator"/>
    <n v="0.55000000000000004"/>
    <n v="0.03"/>
    <n v="0.46"/>
    <n v="0"/>
    <n v="0"/>
    <x v="20"/>
  </r>
  <r>
    <s v="WYDEQ Title V"/>
    <s v="56"/>
    <x v="2"/>
    <s v="31088811"/>
    <s v="Fugitives"/>
    <n v="0"/>
    <n v="0.46"/>
    <n v="0"/>
    <n v="0"/>
    <n v="0"/>
    <x v="4"/>
  </r>
  <r>
    <s v="WYDEQ Title V"/>
    <s v="56"/>
    <x v="2"/>
    <s v="40400311"/>
    <s v="Permitted Tank Losses"/>
    <n v="0"/>
    <n v="0.3"/>
    <n v="0"/>
    <n v="0"/>
    <n v="0"/>
    <x v="12"/>
  </r>
  <r>
    <s v="WYDEQ Title V"/>
    <s v="56"/>
    <x v="2"/>
    <s v="20200254"/>
    <s v="Compressor Engines"/>
    <n v="9.2200000000000006"/>
    <n v="1.89"/>
    <n v="2.36"/>
    <n v="0"/>
    <n v="0"/>
    <x v="21"/>
  </r>
  <r>
    <s v="WYDEQ Title V"/>
    <s v="56"/>
    <x v="2"/>
    <s v="20200254"/>
    <s v="Compressor Engines"/>
    <n v="12.44"/>
    <n v="2.54"/>
    <n v="3.18"/>
    <n v="0"/>
    <n v="0"/>
    <x v="21"/>
  </r>
  <r>
    <s v="WYDEQ Title V"/>
    <s v="56"/>
    <x v="2"/>
    <s v="20200254"/>
    <s v="Compressor Engines"/>
    <n v="9.5299999999999994"/>
    <n v="1.95"/>
    <n v="2.44"/>
    <n v="0"/>
    <n v="0"/>
    <x v="21"/>
  </r>
  <r>
    <s v="WYDEQ Title V"/>
    <s v="56"/>
    <x v="2"/>
    <s v="20200254"/>
    <s v="Compressor Engines"/>
    <n v="11.84"/>
    <n v="2.42"/>
    <n v="3.03"/>
    <n v="0"/>
    <n v="0"/>
    <x v="21"/>
  </r>
  <r>
    <s v="WYDEQ Title V"/>
    <s v="56"/>
    <x v="2"/>
    <s v="20200254"/>
    <s v="Compressor Engines"/>
    <n v="6.94"/>
    <n v="1.42"/>
    <n v="1.78"/>
    <n v="0"/>
    <n v="0"/>
    <x v="21"/>
  </r>
  <r>
    <s v="WYDEQ Title V"/>
    <s v="56"/>
    <x v="2"/>
    <s v="20200254"/>
    <s v="Compressor Engines"/>
    <n v="13.2"/>
    <n v="2.7"/>
    <n v="3.38"/>
    <n v="0"/>
    <n v="0"/>
    <x v="21"/>
  </r>
  <r>
    <s v="WYDEQ Title V"/>
    <s v="56"/>
    <x v="2"/>
    <s v="20200254"/>
    <s v="Compressor Engines"/>
    <n v="2.37"/>
    <n v="0.5"/>
    <n v="0.63"/>
    <n v="3.0000000000000001E-3"/>
    <n v="0.05"/>
    <x v="21"/>
  </r>
  <r>
    <s v="WYDEQ Title V"/>
    <s v="56"/>
    <x v="2"/>
    <s v="20200254"/>
    <s v="Compressor Engines"/>
    <n v="2.37"/>
    <n v="0.5"/>
    <n v="0.63"/>
    <n v="3.0000000000000001E-3"/>
    <n v="0"/>
    <x v="21"/>
  </r>
  <r>
    <s v="WYDEQ Title V"/>
    <s v="56"/>
    <x v="2"/>
    <s v="20200253"/>
    <s v="Compressor Engines"/>
    <n v="15.32"/>
    <n v="15.32"/>
    <n v="30.63"/>
    <n v="0"/>
    <n v="0"/>
    <x v="21"/>
  </r>
  <r>
    <s v="WYDEQ Title V"/>
    <s v="56"/>
    <x v="2"/>
    <s v="20200253"/>
    <s v="Compressor Engines"/>
    <n v="15.29"/>
    <n v="15.29"/>
    <n v="30.58"/>
    <n v="0"/>
    <n v="0"/>
    <x v="21"/>
  </r>
  <r>
    <s v="WYDEQ Title V"/>
    <s v="56"/>
    <x v="2"/>
    <s v="20200253"/>
    <s v="Compressor Engines"/>
    <n v="11.18"/>
    <n v="11.18"/>
    <n v="22.36"/>
    <n v="0"/>
    <n v="0"/>
    <x v="21"/>
  </r>
  <r>
    <s v="WYDEQ Title V"/>
    <s v="56"/>
    <x v="2"/>
    <s v="20200253"/>
    <s v="Compressor Engines"/>
    <n v="7.3"/>
    <n v="7.11"/>
    <n v="14.22"/>
    <n v="0"/>
    <n v="0"/>
    <x v="21"/>
  </r>
  <r>
    <s v="WYDEQ Title V"/>
    <s v="56"/>
    <x v="2"/>
    <s v="20200253"/>
    <s v="Compressor Engines"/>
    <n v="6.26"/>
    <n v="6.09"/>
    <n v="12.19"/>
    <n v="0"/>
    <n v="0"/>
    <x v="21"/>
  </r>
  <r>
    <s v="WYDEQ Title V"/>
    <s v="56"/>
    <x v="2"/>
    <s v="20200253"/>
    <s v="Compressor Engines"/>
    <n v="2.83"/>
    <n v="2.75"/>
    <n v="5.51"/>
    <n v="0"/>
    <n v="0"/>
    <x v="21"/>
  </r>
  <r>
    <s v="WYDEQ Title V"/>
    <s v="56"/>
    <x v="2"/>
    <s v="31000404"/>
    <s v="Process Heaters"/>
    <n v="0.39"/>
    <n v="0.02"/>
    <n v="0.33"/>
    <n v="0"/>
    <n v="0"/>
    <x v="5"/>
  </r>
  <r>
    <s v="WYDEQ Title V"/>
    <s v="56"/>
    <x v="2"/>
    <s v="20200253"/>
    <s v="Compressor Engines"/>
    <n v="6.63"/>
    <n v="6.63"/>
    <n v="13.25"/>
    <n v="0"/>
    <n v="0"/>
    <x v="21"/>
  </r>
  <r>
    <s v="WYDEQ Title V"/>
    <s v="56"/>
    <x v="2"/>
    <s v="20200254"/>
    <s v="Compressor Engines"/>
    <n v="13.01"/>
    <n v="8.76"/>
    <n v="4.34"/>
    <n v="0"/>
    <n v="0"/>
    <x v="21"/>
  </r>
  <r>
    <s v="WYDEQ Title V"/>
    <s v="56"/>
    <x v="2"/>
    <s v="20200254"/>
    <s v="Compressor Engines"/>
    <n v="12.95"/>
    <n v="8.7200000000000006"/>
    <n v="4.32"/>
    <n v="0"/>
    <n v="0"/>
    <x v="21"/>
  </r>
  <r>
    <s v="WYDEQ Title V"/>
    <s v="56"/>
    <x v="2"/>
    <s v="31000228"/>
    <s v="Dehydrator"/>
    <n v="0.5"/>
    <n v="0.03"/>
    <n v="0.42"/>
    <n v="0"/>
    <n v="0"/>
    <x v="20"/>
  </r>
  <r>
    <s v="WYDEQ Title V"/>
    <s v="56"/>
    <x v="2"/>
    <s v="31000228"/>
    <s v="Dehydrator"/>
    <n v="0.5"/>
    <n v="0.03"/>
    <n v="0.42"/>
    <n v="0"/>
    <n v="0"/>
    <x v="20"/>
  </r>
  <r>
    <s v="WYDEQ Title V"/>
    <s v="56"/>
    <x v="2"/>
    <s v="20200254"/>
    <s v="Compressor Engines"/>
    <n v="10.96"/>
    <n v="15.87"/>
    <n v="4.0599999999999996"/>
    <n v="0"/>
    <n v="0"/>
    <x v="21"/>
  </r>
  <r>
    <s v="WYDEQ Title V"/>
    <s v="56"/>
    <x v="2"/>
    <s v="20200254"/>
    <s v="Compressor Engines"/>
    <n v="9.1300000000000008"/>
    <n v="13.22"/>
    <n v="3.38"/>
    <n v="0"/>
    <n v="0"/>
    <x v="21"/>
  </r>
  <r>
    <s v="WYDEQ Title V"/>
    <s v="56"/>
    <x v="2"/>
    <s v="20200253"/>
    <s v="Compressor Engines"/>
    <n v="11.71"/>
    <n v="16.96"/>
    <n v="4.34"/>
    <n v="0"/>
    <n v="0"/>
    <x v="21"/>
  </r>
  <r>
    <s v="WYDEQ Title V"/>
    <s v="56"/>
    <x v="2"/>
    <s v="20200253"/>
    <s v="Compressor Engines"/>
    <n v="5.76"/>
    <n v="4.3899999999999997"/>
    <n v="0"/>
    <n v="0"/>
    <n v="0"/>
    <x v="21"/>
  </r>
  <r>
    <s v="WYDEQ Title V"/>
    <s v="56"/>
    <x v="2"/>
    <s v="20200202"/>
    <s v="Compressor Engines"/>
    <n v="54.22"/>
    <n v="2.46"/>
    <n v="54.22"/>
    <n v="0"/>
    <n v="0"/>
    <x v="21"/>
  </r>
  <r>
    <s v="WYDEQ Title V"/>
    <s v="56"/>
    <x v="2"/>
    <s v="20200202"/>
    <s v="Compressor Engines"/>
    <n v="202.63"/>
    <n v="9.2100000000000009"/>
    <n v="25.78"/>
    <n v="0"/>
    <n v="0"/>
    <x v="21"/>
  </r>
  <r>
    <s v="WYDEQ Title V"/>
    <s v="56"/>
    <x v="2"/>
    <s v="20200202"/>
    <s v="Compressor Engines"/>
    <n v="211.34"/>
    <n v="9.61"/>
    <n v="26.89"/>
    <n v="0"/>
    <n v="0"/>
    <x v="21"/>
  </r>
  <r>
    <s v="WYDEQ Title V"/>
    <s v="56"/>
    <x v="2"/>
    <s v="20200202"/>
    <s v="Compressor Engines"/>
    <n v="209.33"/>
    <n v="9.52"/>
    <n v="26.63"/>
    <n v="0"/>
    <n v="0"/>
    <x v="21"/>
  </r>
  <r>
    <s v="WYDEQ Title V"/>
    <s v="56"/>
    <x v="2"/>
    <s v="20200202"/>
    <s v="Compressor Engines"/>
    <n v="142.80000000000001"/>
    <n v="6.49"/>
    <n v="18.05"/>
    <n v="0"/>
    <n v="0"/>
    <x v="21"/>
  </r>
  <r>
    <s v="WYDEQ Title V"/>
    <s v="56"/>
    <x v="2"/>
    <s v="20200202"/>
    <s v="Compressor Engines"/>
    <n v="11.58"/>
    <n v="5.79"/>
    <n v="11.58"/>
    <n v="0"/>
    <n v="0"/>
    <x v="21"/>
  </r>
  <r>
    <s v="WYDEQ Title V"/>
    <s v="56"/>
    <x v="2"/>
    <s v="20200202"/>
    <s v="Compressor Engines"/>
    <n v="9.83"/>
    <n v="4.91"/>
    <n v="9.83"/>
    <n v="0"/>
    <n v="0"/>
    <x v="21"/>
  </r>
  <r>
    <s v="WYDEQ Title V"/>
    <s v="56"/>
    <x v="2"/>
    <s v="20200202"/>
    <s v="Compressor Engines"/>
    <n v="0.34"/>
    <n v="0.17"/>
    <n v="0.34"/>
    <n v="0"/>
    <n v="0"/>
    <x v="21"/>
  </r>
  <r>
    <s v="WYDEQ Title V"/>
    <s v="56"/>
    <x v="2"/>
    <s v="20200202"/>
    <s v="Compressor Engines"/>
    <n v="10.23"/>
    <n v="5.1100000000000003"/>
    <n v="10.23"/>
    <n v="0"/>
    <n v="0"/>
    <x v="21"/>
  </r>
  <r>
    <s v="WYDEQ Title V"/>
    <s v="56"/>
    <x v="2"/>
    <s v="20200202"/>
    <s v="Compressor Engines"/>
    <n v="11.17"/>
    <n v="5.58"/>
    <n v="11.17"/>
    <n v="0"/>
    <n v="0"/>
    <x v="21"/>
  </r>
  <r>
    <s v="WYDEQ Title V"/>
    <s v="56"/>
    <x v="2"/>
    <s v="20200202"/>
    <s v="Compressor Engines"/>
    <n v="0.02"/>
    <n v="0.01"/>
    <n v="0.02"/>
    <n v="0"/>
    <n v="0"/>
    <x v="21"/>
  </r>
  <r>
    <s v="WYDEQ Title V"/>
    <s v="56"/>
    <x v="2"/>
    <s v="20200202"/>
    <s v="Compressor Engines"/>
    <n v="15.76"/>
    <n v="7.9"/>
    <n v="15.76"/>
    <n v="0"/>
    <n v="0"/>
    <x v="21"/>
  </r>
  <r>
    <s v="WYDEQ Title V"/>
    <s v="56"/>
    <x v="2"/>
    <s v="20200202"/>
    <s v="Compressor Engines"/>
    <n v="13.22"/>
    <n v="6.63"/>
    <n v="13.22"/>
    <n v="0"/>
    <n v="0"/>
    <x v="21"/>
  </r>
  <r>
    <s v="WYDEQ Title V"/>
    <s v="56"/>
    <x v="2"/>
    <s v="20200202"/>
    <s v="Compressor Engines"/>
    <n v="13.41"/>
    <n v="12.33"/>
    <n v="27.2"/>
    <n v="0"/>
    <n v="0"/>
    <x v="21"/>
  </r>
  <r>
    <s v="WYDEQ Title V"/>
    <s v="56"/>
    <x v="2"/>
    <s v="20200202"/>
    <s v="Compressor Engines"/>
    <n v="10.3"/>
    <n v="10.41"/>
    <n v="20.88"/>
    <n v="0"/>
    <n v="0"/>
    <x v="21"/>
  </r>
  <r>
    <s v="WYDEQ Title V"/>
    <s v="56"/>
    <x v="2"/>
    <s v="31000404"/>
    <s v="Process Heaters"/>
    <n v="12.51"/>
    <n v="0.69"/>
    <n v="10.51"/>
    <n v="0"/>
    <n v="0"/>
    <x v="5"/>
  </r>
  <r>
    <s v="WYDEQ Title V"/>
    <s v="56"/>
    <x v="2"/>
    <s v="31000404"/>
    <s v="Process Heaters"/>
    <n v="7.51"/>
    <n v="0.41"/>
    <n v="6.31"/>
    <n v="0"/>
    <n v="0"/>
    <x v="5"/>
  </r>
  <r>
    <s v="WYDEQ Title V"/>
    <s v="56"/>
    <x v="2"/>
    <s v="31000404"/>
    <s v="Process Heaters"/>
    <n v="0.94"/>
    <n v="0.05"/>
    <n v="0.79"/>
    <n v="0"/>
    <n v="0"/>
    <x v="5"/>
  </r>
  <r>
    <s v="WYDEQ Title V"/>
    <s v="56"/>
    <x v="2"/>
    <s v="10500106"/>
    <s v="Process Heaters"/>
    <n v="0.16"/>
    <n v="0.01"/>
    <n v="0.13"/>
    <n v="0"/>
    <n v="0"/>
    <x v="5"/>
  </r>
  <r>
    <s v="WYDEQ Title V"/>
    <s v="56"/>
    <x v="2"/>
    <s v="31000228"/>
    <s v="Dehydrator"/>
    <n v="0.49"/>
    <n v="0.03"/>
    <n v="0.41"/>
    <n v="0"/>
    <n v="0"/>
    <x v="20"/>
  </r>
  <r>
    <s v="WYDEQ Title V"/>
    <s v="56"/>
    <x v="2"/>
    <s v="20200253"/>
    <s v="Compressor Engines"/>
    <n v="14.32"/>
    <n v="14.32"/>
    <n v="28.65"/>
    <n v="0"/>
    <n v="0"/>
    <x v="21"/>
  </r>
  <r>
    <s v="WYDEQ Title V"/>
    <s v="56"/>
    <x v="2"/>
    <s v="20200253"/>
    <s v="Compressor Engines"/>
    <n v="7.24"/>
    <n v="7.24"/>
    <n v="14.49"/>
    <n v="0"/>
    <n v="0"/>
    <x v="21"/>
  </r>
  <r>
    <s v="WYDEQ Title V"/>
    <s v="56"/>
    <x v="2"/>
    <s v="20200253"/>
    <s v="Compressor Engines"/>
    <n v="0.66"/>
    <n v="0.64"/>
    <n v="1.28"/>
    <n v="0"/>
    <n v="0"/>
    <x v="21"/>
  </r>
  <r>
    <s v="WYDEQ Title V"/>
    <s v="56"/>
    <x v="2"/>
    <s v="20200253"/>
    <s v="Compressor Engines"/>
    <n v="12.69"/>
    <n v="12.69"/>
    <n v="25.37"/>
    <n v="0"/>
    <n v="0"/>
    <x v="21"/>
  </r>
  <r>
    <s v="WYDEQ Title V"/>
    <s v="56"/>
    <x v="2"/>
    <s v="20200253"/>
    <s v="Compressor Engines"/>
    <n v="9.8699999999999992"/>
    <n v="9.8699999999999992"/>
    <n v="19.739999999999998"/>
    <n v="0"/>
    <n v="0"/>
    <x v="21"/>
  </r>
  <r>
    <s v="WYDEQ Title V"/>
    <s v="56"/>
    <x v="2"/>
    <s v="31000302"/>
    <s v="Dehydrator"/>
    <n v="0.49"/>
    <n v="0.03"/>
    <n v="0.41"/>
    <n v="0"/>
    <n v="0"/>
    <x v="20"/>
  </r>
  <r>
    <s v="WYDEQ Title V"/>
    <s v="56"/>
    <x v="2"/>
    <s v="20200253"/>
    <s v="Compressor Engines"/>
    <n v="5.56"/>
    <n v="0"/>
    <n v="11.12"/>
    <n v="0"/>
    <n v="0"/>
    <x v="21"/>
  </r>
  <r>
    <s v="WYDEQ Title V"/>
    <s v="56"/>
    <x v="2"/>
    <s v="20200253"/>
    <s v="Compressor Engines"/>
    <n v="6.23"/>
    <n v="0"/>
    <n v="12.45"/>
    <n v="0"/>
    <n v="0"/>
    <x v="21"/>
  </r>
  <r>
    <s v="WYDEQ Title V"/>
    <s v="56"/>
    <x v="2"/>
    <s v="20200254"/>
    <s v="Compressor Engines"/>
    <n v="3.12"/>
    <n v="6.4"/>
    <n v="0.32"/>
    <n v="0"/>
    <n v="0"/>
    <x v="21"/>
  </r>
  <r>
    <s v="WYDEQ Title V"/>
    <s v="56"/>
    <x v="2"/>
    <s v="20200254"/>
    <s v="Compressor Engines"/>
    <n v="15.47"/>
    <n v="10.039999999999999"/>
    <n v="5.0199999999999996"/>
    <n v="0"/>
    <n v="0"/>
    <x v="21"/>
  </r>
  <r>
    <s v="WYDEQ Title V"/>
    <s v="56"/>
    <x v="2"/>
    <s v="31000228"/>
    <s v="Dehydrator"/>
    <n v="0.5"/>
    <n v="0.03"/>
    <n v="0.42"/>
    <n v="0"/>
    <n v="0"/>
    <x v="20"/>
  </r>
  <r>
    <s v="WYDEQ Title V"/>
    <s v="56"/>
    <x v="2"/>
    <s v="31000299"/>
    <s v="Other Not Classified"/>
    <n v="0.5"/>
    <n v="0.03"/>
    <n v="0.42"/>
    <n v="0"/>
    <n v="0"/>
    <x v="25"/>
  </r>
  <r>
    <s v="WYDEQ Title V"/>
    <s v="56"/>
    <x v="2"/>
    <s v="20200253"/>
    <s v="Compressor Engines"/>
    <n v="6.98"/>
    <n v="0"/>
    <n v="13.95"/>
    <n v="0"/>
    <n v="0"/>
    <x v="21"/>
  </r>
  <r>
    <s v="WYDEQ Title V"/>
    <s v="56"/>
    <x v="2"/>
    <s v="20200254"/>
    <s v="Compressor Engines"/>
    <n v="10.62"/>
    <n v="15.38"/>
    <n v="3.93"/>
    <n v="0"/>
    <n v="0"/>
    <x v="21"/>
  </r>
  <r>
    <s v="WYDEQ Title V"/>
    <s v="56"/>
    <x v="2"/>
    <s v="20200254"/>
    <s v="Compressor Engines"/>
    <n v="9.6300000000000008"/>
    <n v="13.94"/>
    <n v="3.57"/>
    <n v="0"/>
    <n v="0"/>
    <x v="21"/>
  </r>
  <r>
    <s v="WYDEQ Title V"/>
    <s v="56"/>
    <x v="2"/>
    <s v="20200254"/>
    <s v="Compressor Engines"/>
    <n v="12.84"/>
    <n v="8.56"/>
    <n v="4.28"/>
    <n v="0"/>
    <n v="0"/>
    <x v="21"/>
  </r>
  <r>
    <s v="WYDEQ Title V"/>
    <s v="56"/>
    <x v="2"/>
    <s v="20200254"/>
    <s v="Compressor Engines"/>
    <n v="5.54"/>
    <n v="3.69"/>
    <n v="1.85"/>
    <n v="0"/>
    <n v="0"/>
    <x v="21"/>
  </r>
  <r>
    <s v="WYDEQ Title V"/>
    <s v="56"/>
    <x v="2"/>
    <s v="20200254"/>
    <s v="Compressor Engines"/>
    <n v="8.25"/>
    <n v="5.5"/>
    <n v="2.75"/>
    <n v="0"/>
    <n v="0"/>
    <x v="21"/>
  </r>
  <r>
    <s v="WYDEQ Title V"/>
    <s v="56"/>
    <x v="2"/>
    <s v="20200254"/>
    <s v="Compressor Engines"/>
    <n v="12.84"/>
    <n v="8.33"/>
    <n v="4.16"/>
    <n v="0"/>
    <n v="0"/>
    <x v="21"/>
  </r>
  <r>
    <s v="WYDEQ Title V"/>
    <s v="56"/>
    <x v="2"/>
    <s v="20200254"/>
    <s v="Compressor Engines"/>
    <n v="12.84"/>
    <n v="8.33"/>
    <n v="4.16"/>
    <n v="0"/>
    <n v="0"/>
    <x v="21"/>
  </r>
  <r>
    <s v="WYDEQ Title V"/>
    <s v="56"/>
    <x v="2"/>
    <s v="20200254"/>
    <s v="Compressor Engines"/>
    <n v="8.64"/>
    <n v="5.76"/>
    <n v="2.88"/>
    <n v="0"/>
    <n v="0"/>
    <x v="21"/>
  </r>
  <r>
    <s v="WYDEQ Title V"/>
    <s v="56"/>
    <x v="2"/>
    <s v="20200202"/>
    <s v="Compressor Engines"/>
    <n v="11.54"/>
    <n v="16.97"/>
    <n v="4.28"/>
    <n v="0"/>
    <n v="0"/>
    <x v="21"/>
  </r>
  <r>
    <s v="WYDEQ Title V"/>
    <s v="56"/>
    <x v="2"/>
    <s v="31000404"/>
    <s v="Process Heaters"/>
    <n v="0.49"/>
    <n v="0.03"/>
    <n v="0.41"/>
    <n v="0"/>
    <n v="0"/>
    <x v="5"/>
  </r>
  <r>
    <s v="WYDEQ Title V"/>
    <s v="56"/>
    <x v="2"/>
    <s v="20200253"/>
    <s v="Compressor Engines"/>
    <n v="14.04"/>
    <n v="15.75"/>
    <n v="31.49"/>
    <n v="0"/>
    <n v="0"/>
    <x v="21"/>
  </r>
  <r>
    <s v="WYDEQ Title V"/>
    <s v="56"/>
    <x v="2"/>
    <s v="20200253"/>
    <s v="Compressor Engines"/>
    <n v="15.67"/>
    <n v="15.67"/>
    <n v="31.34"/>
    <n v="0"/>
    <n v="0"/>
    <x v="21"/>
  </r>
  <r>
    <s v="WYDEQ Title V"/>
    <s v="56"/>
    <x v="2"/>
    <s v="20200253"/>
    <s v="Compressor Engines"/>
    <n v="13.65"/>
    <n v="13.65"/>
    <n v="27.3"/>
    <n v="0"/>
    <n v="0"/>
    <x v="21"/>
  </r>
  <r>
    <s v="WYDEQ Title V"/>
    <s v="56"/>
    <x v="2"/>
    <s v="20200253"/>
    <s v="Compressor Engines"/>
    <n v="10.57"/>
    <n v="10.57"/>
    <n v="21.13"/>
    <n v="0"/>
    <n v="0"/>
    <x v="21"/>
  </r>
  <r>
    <s v="WYDEQ Title V"/>
    <s v="56"/>
    <x v="2"/>
    <s v="31000228"/>
    <s v="Dehydrator"/>
    <n v="0.52"/>
    <n v="0.03"/>
    <n v="0.44"/>
    <n v="0"/>
    <n v="0"/>
    <x v="20"/>
  </r>
  <r>
    <s v="WYDEQ Title V"/>
    <s v="56"/>
    <x v="2"/>
    <s v="20200253"/>
    <s v="Compressor Engines"/>
    <n v="6.73"/>
    <n v="6.73"/>
    <n v="13.11"/>
    <n v="0"/>
    <n v="0"/>
    <x v="21"/>
  </r>
  <r>
    <s v="WYDEQ Title V"/>
    <s v="56"/>
    <x v="2"/>
    <s v="20200253"/>
    <s v="Compressor Engines"/>
    <n v="4.82"/>
    <n v="4.82"/>
    <n v="9.3800000000000008"/>
    <n v="0"/>
    <n v="0"/>
    <x v="21"/>
  </r>
  <r>
    <s v="WYDEQ Title V"/>
    <s v="56"/>
    <x v="2"/>
    <s v="20200254"/>
    <s v="Compressor Engines"/>
    <n v="4.32"/>
    <n v="4.32"/>
    <n v="8.42"/>
    <n v="0"/>
    <n v="0"/>
    <x v="21"/>
  </r>
  <r>
    <s v="WYDEQ Title V"/>
    <s v="56"/>
    <x v="2"/>
    <s v="20200253"/>
    <s v="Compressor Engines"/>
    <n v="6.67"/>
    <n v="6.67"/>
    <n v="13.33"/>
    <n v="0"/>
    <n v="0"/>
    <x v="21"/>
  </r>
  <r>
    <s v="WYDEQ Title V"/>
    <s v="56"/>
    <x v="2"/>
    <s v="20200254"/>
    <s v="Compressor Engines"/>
    <n v="3.23"/>
    <n v="2.1800000000000002"/>
    <n v="1.08"/>
    <n v="0"/>
    <n v="0"/>
    <x v="21"/>
  </r>
  <r>
    <s v="WYDEQ Title V"/>
    <s v="56"/>
    <x v="2"/>
    <s v="20200254"/>
    <s v="Compressor Engines"/>
    <n v="11.28"/>
    <n v="7.6"/>
    <n v="3.76"/>
    <n v="0"/>
    <n v="0"/>
    <x v="21"/>
  </r>
  <r>
    <s v="WYDEQ Title V"/>
    <s v="56"/>
    <x v="2"/>
    <s v="20200254"/>
    <s v="Compressor Engines"/>
    <n v="13.01"/>
    <n v="8.76"/>
    <n v="4.34"/>
    <n v="0"/>
    <n v="0"/>
    <x v="21"/>
  </r>
  <r>
    <s v="WYDEQ Title V"/>
    <s v="56"/>
    <x v="2"/>
    <s v="20200254"/>
    <s v="Compressor Engines"/>
    <n v="1.55"/>
    <n v="1.04"/>
    <n v="0.52"/>
    <n v="0"/>
    <n v="0"/>
    <x v="21"/>
  </r>
  <r>
    <s v="WYDEQ Title V"/>
    <s v="56"/>
    <x v="2"/>
    <s v="20200253"/>
    <s v="Compressor Engines"/>
    <n v="11.42"/>
    <n v="16.53"/>
    <n v="4.2300000000000004"/>
    <n v="0"/>
    <n v="0"/>
    <x v="21"/>
  </r>
  <r>
    <s v="WYDEQ Title V"/>
    <s v="56"/>
    <x v="2"/>
    <s v="20200253"/>
    <s v="Compressor Engines"/>
    <n v="15.09"/>
    <n v="15.09"/>
    <n v="30.18"/>
    <n v="0"/>
    <n v="0"/>
    <x v="21"/>
  </r>
  <r>
    <s v="WYDEQ Title V"/>
    <s v="56"/>
    <x v="2"/>
    <s v="20200253"/>
    <s v="Compressor Engines"/>
    <n v="0.02"/>
    <n v="0.03"/>
    <n v="0.01"/>
    <n v="0"/>
    <n v="0"/>
    <x v="21"/>
  </r>
  <r>
    <s v="WYDEQ Title V"/>
    <s v="56"/>
    <x v="2"/>
    <s v="31000228"/>
    <s v="Dehydrator"/>
    <n v="0.51"/>
    <n v="0"/>
    <n v="0.39"/>
    <n v="0"/>
    <n v="0"/>
    <x v="20"/>
  </r>
  <r>
    <s v="WYDEQ Title V"/>
    <s v="56"/>
    <x v="2"/>
    <s v="20200254"/>
    <s v="Compressor Engines"/>
    <n v="8.5399999999999991"/>
    <n v="5.75"/>
    <n v="2.85"/>
    <n v="0"/>
    <n v="0"/>
    <x v="21"/>
  </r>
  <r>
    <s v="WYDEQ Title V"/>
    <s v="56"/>
    <x v="2"/>
    <s v="20200254"/>
    <s v="Compressor Engines"/>
    <n v="4.5"/>
    <n v="3.6"/>
    <n v="0.6"/>
    <n v="0"/>
    <n v="0"/>
    <x v="21"/>
  </r>
  <r>
    <s v="WYDEQ Title V"/>
    <s v="56"/>
    <x v="2"/>
    <s v="20200254"/>
    <s v="Compressor Engines"/>
    <n v="4.7"/>
    <n v="3.6"/>
    <n v="0.9"/>
    <n v="0"/>
    <n v="0"/>
    <x v="21"/>
  </r>
  <r>
    <s v="WYDEQ Title V"/>
    <s v="56"/>
    <x v="2"/>
    <s v="20200254"/>
    <s v="Compressor Engines"/>
    <n v="0.2"/>
    <n v="0.1"/>
    <n v="6"/>
    <n v="0"/>
    <n v="0"/>
    <x v="21"/>
  </r>
  <r>
    <s v="WYDEQ Title V"/>
    <s v="56"/>
    <x v="2"/>
    <s v="20200253"/>
    <s v="Compressor Engines"/>
    <n v="2"/>
    <n v="1.9"/>
    <n v="0.2"/>
    <n v="0"/>
    <n v="0"/>
    <x v="21"/>
  </r>
  <r>
    <s v="WYDEQ Title V"/>
    <s v="56"/>
    <x v="2"/>
    <s v="20200253"/>
    <s v="Compressor Engines"/>
    <n v="2.7"/>
    <n v="1.8"/>
    <n v="0.3"/>
    <n v="0"/>
    <n v="0"/>
    <x v="21"/>
  </r>
  <r>
    <s v="WYDEQ Title V"/>
    <s v="56"/>
    <x v="2"/>
    <s v="20200254"/>
    <s v="Compressor Engines"/>
    <n v="8.1999999999999993"/>
    <n v="1.3"/>
    <n v="0.5"/>
    <n v="0"/>
    <n v="0"/>
    <x v="21"/>
  </r>
  <r>
    <s v="WYDEQ Title V"/>
    <s v="56"/>
    <x v="2"/>
    <s v="20200254"/>
    <s v="Compressor Engines"/>
    <n v="6.3"/>
    <n v="0.8"/>
    <n v="0.1"/>
    <n v="0"/>
    <n v="0"/>
    <x v="21"/>
  </r>
  <r>
    <s v="WYDEQ Title V"/>
    <s v="56"/>
    <x v="2"/>
    <s v="20200254"/>
    <s v="Compressor Engines"/>
    <n v="2.2000000000000002"/>
    <n v="0.5"/>
    <n v="0"/>
    <n v="0"/>
    <n v="0"/>
    <x v="21"/>
  </r>
  <r>
    <s v="WYDEQ Title V"/>
    <s v="56"/>
    <x v="2"/>
    <s v="20200254"/>
    <s v="Compressor Engines"/>
    <n v="1"/>
    <n v="0.1"/>
    <n v="1.9"/>
    <n v="0"/>
    <n v="0"/>
    <x v="21"/>
  </r>
  <r>
    <s v="WYDEQ Title V"/>
    <s v="56"/>
    <x v="2"/>
    <s v="10200603"/>
    <s v="Process Heaters"/>
    <n v="0.49"/>
    <n v="0.03"/>
    <n v="0.41"/>
    <n v="0"/>
    <n v="0"/>
    <x v="5"/>
  </r>
  <r>
    <s v="WYDEQ Title V"/>
    <s v="56"/>
    <x v="2"/>
    <s v="10200603"/>
    <s v="Process Heaters"/>
    <n v="0.33"/>
    <n v="0.02"/>
    <n v="0.28000000000000003"/>
    <n v="0"/>
    <n v="0"/>
    <x v="5"/>
  </r>
  <r>
    <s v="WYDEQ Title V"/>
    <s v="56"/>
    <x v="3"/>
    <s v="20200253"/>
    <s v="Compressor Engines"/>
    <n v="66.099999999999994"/>
    <n v="7.6"/>
    <n v="128.30000000000001"/>
    <n v="0"/>
    <n v="0"/>
    <x v="21"/>
  </r>
  <r>
    <s v="WYDEQ Title V"/>
    <s v="56"/>
    <x v="3"/>
    <s v="20200253"/>
    <s v="Compressor Engines"/>
    <n v="13.5"/>
    <n v="1"/>
    <n v="13.5"/>
    <n v="0"/>
    <n v="0"/>
    <x v="21"/>
  </r>
  <r>
    <s v="WYDEQ Title V"/>
    <s v="56"/>
    <x v="3"/>
    <s v="20200253"/>
    <s v="Compressor Engines"/>
    <n v="0.8"/>
    <n v="0.1"/>
    <n v="0.8"/>
    <n v="0"/>
    <n v="0"/>
    <x v="21"/>
  </r>
  <r>
    <s v="WYDEQ Title V"/>
    <s v="56"/>
    <x v="3"/>
    <s v="31000220"/>
    <s v="Fugitives"/>
    <n v="0"/>
    <n v="11.7"/>
    <n v="0"/>
    <n v="0"/>
    <n v="0"/>
    <x v="4"/>
  </r>
  <r>
    <s v="WYDEQ Title V"/>
    <s v="56"/>
    <x v="3"/>
    <s v="31000220"/>
    <s v="Fugitives"/>
    <n v="0"/>
    <n v="1.8"/>
    <n v="0"/>
    <n v="0"/>
    <n v="0"/>
    <x v="4"/>
  </r>
  <r>
    <s v="WYDEQ Title V"/>
    <s v="56"/>
    <x v="3"/>
    <s v="31000302"/>
    <s v="Dehydrator"/>
    <n v="0.56000000000000005"/>
    <n v="3.1E-2"/>
    <n v="0.47"/>
    <n v="0"/>
    <n v="0"/>
    <x v="20"/>
  </r>
  <r>
    <s v="WYDEQ Title V"/>
    <s v="56"/>
    <x v="3"/>
    <s v="31000299"/>
    <s v="Other Not Classified"/>
    <n v="0"/>
    <n v="1.1000000000000001"/>
    <n v="0"/>
    <n v="0"/>
    <n v="0"/>
    <x v="25"/>
  </r>
  <r>
    <s v="WYDEQ Title V"/>
    <s v="56"/>
    <x v="3"/>
    <s v="20200253"/>
    <s v="Compressor Engines"/>
    <n v="70.099999999999994"/>
    <n v="8.1"/>
    <n v="136.1"/>
    <n v="0"/>
    <n v="0"/>
    <x v="21"/>
  </r>
  <r>
    <s v="WYDEQ Title V"/>
    <s v="56"/>
    <x v="3"/>
    <s v="31000220"/>
    <s v="Fugitives"/>
    <n v="0"/>
    <n v="15.76"/>
    <n v="0"/>
    <n v="0"/>
    <n v="0"/>
    <x v="4"/>
  </r>
  <r>
    <s v="WYDEQ Title V"/>
    <s v="56"/>
    <x v="3"/>
    <s v="31000220"/>
    <s v="Fugitives"/>
    <n v="0"/>
    <n v="2.08"/>
    <n v="0"/>
    <n v="0"/>
    <n v="0"/>
    <x v="4"/>
  </r>
  <r>
    <s v="WYDEQ Title V"/>
    <s v="56"/>
    <x v="3"/>
    <s v="31000302"/>
    <s v="Dehydrator"/>
    <n v="0.3"/>
    <n v="1.7000000000000001E-2"/>
    <n v="0.3"/>
    <n v="0"/>
    <n v="0"/>
    <x v="20"/>
  </r>
  <r>
    <s v="WYDEQ Title V"/>
    <s v="56"/>
    <x v="3"/>
    <s v="31000299"/>
    <s v="Other Not Classified"/>
    <n v="0"/>
    <n v="1.1000000000000001"/>
    <n v="0"/>
    <n v="0"/>
    <n v="0"/>
    <x v="25"/>
  </r>
  <r>
    <s v="WYDEQ Title V"/>
    <s v="56"/>
    <x v="3"/>
    <s v="20200253"/>
    <s v="Compressor Engines"/>
    <n v="70.849999999999994"/>
    <n v="0.69"/>
    <n v="137.49"/>
    <n v="0"/>
    <n v="0"/>
    <x v="21"/>
  </r>
  <r>
    <s v="WYDEQ Title V"/>
    <s v="56"/>
    <x v="3"/>
    <s v="20200253"/>
    <s v="Compressor Engines"/>
    <n v="8.69"/>
    <n v="0.11"/>
    <n v="13.44"/>
    <n v="0"/>
    <n v="0"/>
    <x v="21"/>
  </r>
  <r>
    <s v="WYDEQ Title V"/>
    <s v="56"/>
    <x v="3"/>
    <s v="20200253"/>
    <s v="Compressor Engines"/>
    <n v="0.39"/>
    <n v="0.01"/>
    <n v="0.61"/>
    <n v="0"/>
    <n v="0"/>
    <x v="21"/>
  </r>
  <r>
    <s v="WYDEQ Title V"/>
    <s v="56"/>
    <x v="3"/>
    <s v="31000220"/>
    <s v="Fugitives"/>
    <n v="0"/>
    <n v="20.010000000000002"/>
    <n v="0"/>
    <n v="0"/>
    <n v="0"/>
    <x v="4"/>
  </r>
  <r>
    <s v="WYDEQ Title V"/>
    <s v="56"/>
    <x v="3"/>
    <s v="31000220"/>
    <s v="Fugitives"/>
    <n v="0"/>
    <n v="2.73"/>
    <n v="0"/>
    <n v="0"/>
    <n v="0"/>
    <x v="4"/>
  </r>
  <r>
    <s v="WYDEQ Title V"/>
    <s v="56"/>
    <x v="3"/>
    <s v="31000302"/>
    <s v="Dehydrator"/>
    <n v="0.24"/>
    <n v="0.01"/>
    <n v="0.2"/>
    <n v="0"/>
    <n v="0"/>
    <x v="20"/>
  </r>
  <r>
    <s v="WYDEQ Title V"/>
    <s v="56"/>
    <x v="3"/>
    <s v="40400312"/>
    <s v="Permitted Tank Losses"/>
    <n v="0"/>
    <n v="0.35"/>
    <n v="0"/>
    <n v="0"/>
    <n v="0"/>
    <x v="12"/>
  </r>
  <r>
    <s v="WYDEQ Title V"/>
    <s v="56"/>
    <x v="3"/>
    <s v="20200253"/>
    <s v="Compressor Engines"/>
    <n v="5.0999999999999996"/>
    <n v="0.09"/>
    <n v="12.4"/>
    <n v="0"/>
    <n v="0"/>
    <x v="21"/>
  </r>
  <r>
    <s v="WYDEQ Title V"/>
    <s v="56"/>
    <x v="3"/>
    <s v="20200253"/>
    <s v="Compressor Engines"/>
    <n v="46.6"/>
    <n v="2.4"/>
    <n v="11.9"/>
    <n v="0"/>
    <n v="0"/>
    <x v="21"/>
  </r>
  <r>
    <s v="WYDEQ Title V"/>
    <s v="56"/>
    <x v="3"/>
    <s v="20200253"/>
    <s v="Compressor Engines"/>
    <n v="35.9"/>
    <n v="1.5"/>
    <n v="7.5"/>
    <n v="0"/>
    <n v="0"/>
    <x v="21"/>
  </r>
  <r>
    <s v="WYDEQ Title V"/>
    <s v="56"/>
    <x v="3"/>
    <s v="20200253"/>
    <s v="Compressor Engines"/>
    <n v="85.5"/>
    <n v="4.4000000000000004"/>
    <n v="21.9"/>
    <n v="0"/>
    <n v="0"/>
    <x v="21"/>
  </r>
  <r>
    <s v="WYDEQ Title V"/>
    <s v="56"/>
    <x v="3"/>
    <s v="20200253"/>
    <s v="Compressor Engines"/>
    <n v="58.6"/>
    <n v="3"/>
    <n v="15"/>
    <n v="0"/>
    <n v="0"/>
    <x v="21"/>
  </r>
  <r>
    <s v="WYDEQ Title V"/>
    <s v="56"/>
    <x v="3"/>
    <s v="20200253"/>
    <s v="Compressor Engines"/>
    <n v="86.6"/>
    <n v="3.6"/>
    <n v="18"/>
    <n v="0"/>
    <n v="0"/>
    <x v="21"/>
  </r>
  <r>
    <s v="WYDEQ Title V"/>
    <s v="56"/>
    <x v="3"/>
    <s v="20200253"/>
    <s v="Compressor Engines"/>
    <n v="46.3"/>
    <n v="2.4"/>
    <n v="11.9"/>
    <n v="0"/>
    <n v="0"/>
    <x v="21"/>
  </r>
  <r>
    <s v="WYDEQ Title V"/>
    <s v="56"/>
    <x v="3"/>
    <s v="31000299"/>
    <s v="Other Not Classified"/>
    <n v="0"/>
    <n v="0"/>
    <n v="0"/>
    <n v="0"/>
    <n v="0"/>
    <x v="25"/>
  </r>
  <r>
    <s v="WYDEQ Title V"/>
    <s v="56"/>
    <x v="3"/>
    <s v="31000404"/>
    <s v="Process Heaters"/>
    <n v="0"/>
    <n v="1"/>
    <n v="0"/>
    <n v="0"/>
    <n v="0"/>
    <x v="5"/>
  </r>
  <r>
    <s v="WYDEQ Title V"/>
    <s v="56"/>
    <x v="3"/>
    <s v="20200253"/>
    <s v="Compressor Engines"/>
    <n v="7.8"/>
    <n v="1.4"/>
    <n v="19.100000000000001"/>
    <n v="0"/>
    <n v="0"/>
    <x v="21"/>
  </r>
  <r>
    <s v="WYDEQ Title V"/>
    <s v="56"/>
    <x v="3"/>
    <s v="20200253"/>
    <s v="Compressor Engines"/>
    <n v="5.3"/>
    <n v="0.9"/>
    <n v="12.9"/>
    <n v="0"/>
    <n v="0"/>
    <x v="21"/>
  </r>
  <r>
    <s v="WYDEQ Title V"/>
    <s v="56"/>
    <x v="3"/>
    <s v="20200253"/>
    <s v="Compressor Engines"/>
    <n v="6.2"/>
    <n v="1.1000000000000001"/>
    <n v="15.1"/>
    <n v="0"/>
    <n v="0"/>
    <x v="21"/>
  </r>
  <r>
    <s v="WYDEQ Title V"/>
    <s v="56"/>
    <x v="3"/>
    <s v="20200253"/>
    <s v="Compressor Engines"/>
    <n v="4.9000000000000004"/>
    <n v="0.9"/>
    <n v="12"/>
    <n v="0"/>
    <n v="0"/>
    <x v="21"/>
  </r>
  <r>
    <s v="WYDEQ Title V"/>
    <s v="56"/>
    <x v="3"/>
    <s v="20200253"/>
    <s v="Compressor Engines"/>
    <n v="100.2"/>
    <n v="5.0999999999999996"/>
    <n v="25.7"/>
    <n v="0"/>
    <n v="0"/>
    <x v="21"/>
  </r>
  <r>
    <s v="WYDEQ Title V"/>
    <s v="56"/>
    <x v="3"/>
    <s v="20200253"/>
    <s v="Compressor Engines"/>
    <n v="8"/>
    <n v="1.4"/>
    <n v="19.600000000000001"/>
    <n v="0"/>
    <n v="0"/>
    <x v="21"/>
  </r>
  <r>
    <s v="WYDEQ Title V"/>
    <s v="56"/>
    <x v="3"/>
    <s v="20200253"/>
    <s v="Compressor Engines"/>
    <n v="47.6"/>
    <n v="2.4"/>
    <n v="12.2"/>
    <n v="0"/>
    <n v="0"/>
    <x v="21"/>
  </r>
  <r>
    <s v="WYDEQ Title V"/>
    <s v="56"/>
    <x v="3"/>
    <s v="20200253"/>
    <s v="Compressor Engines"/>
    <n v="69.099999999999994"/>
    <n v="2.9"/>
    <n v="14.4"/>
    <n v="0"/>
    <n v="0"/>
    <x v="21"/>
  </r>
  <r>
    <s v="WYDEQ Title V"/>
    <s v="56"/>
    <x v="3"/>
    <s v="20200253"/>
    <s v="Compressor Engines"/>
    <n v="41.6"/>
    <n v="2.1"/>
    <n v="10.7"/>
    <n v="0"/>
    <n v="0"/>
    <x v="21"/>
  </r>
  <r>
    <s v="WYDEQ Title V"/>
    <s v="56"/>
    <x v="3"/>
    <s v="20200253"/>
    <s v="Compressor Engines"/>
    <n v="0"/>
    <n v="0"/>
    <n v="0"/>
    <n v="0"/>
    <n v="0"/>
    <x v="21"/>
  </r>
  <r>
    <s v="WYDEQ Title V"/>
    <s v="56"/>
    <x v="3"/>
    <s v="20200253"/>
    <s v="Compressor Engines"/>
    <n v="75"/>
    <n v="3.8"/>
    <n v="19.2"/>
    <n v="0"/>
    <n v="0"/>
    <x v="21"/>
  </r>
  <r>
    <s v="WYDEQ Title V"/>
    <s v="56"/>
    <x v="3"/>
    <s v="20200253"/>
    <s v="Compressor Engines"/>
    <n v="34"/>
    <n v="1.7"/>
    <n v="8.6999999999999993"/>
    <n v="0"/>
    <n v="0"/>
    <x v="21"/>
  </r>
  <r>
    <s v="WYDEQ Title V"/>
    <s v="56"/>
    <x v="3"/>
    <s v="20200253"/>
    <s v="Compressor Engines"/>
    <n v="83"/>
    <n v="3.5"/>
    <n v="17.3"/>
    <n v="0"/>
    <n v="0"/>
    <x v="21"/>
  </r>
  <r>
    <s v="WYDEQ Title V"/>
    <s v="56"/>
    <x v="3"/>
    <s v="20200253"/>
    <s v="Compressor Engines"/>
    <n v="8.1999999999999993"/>
    <n v="1.4"/>
    <n v="13.2"/>
    <n v="0"/>
    <n v="0"/>
    <x v="21"/>
  </r>
  <r>
    <s v="WYDEQ Title V"/>
    <s v="56"/>
    <x v="3"/>
    <s v="20201702"/>
    <s v="Compressor Engines"/>
    <n v="0"/>
    <n v="0"/>
    <n v="0"/>
    <n v="0"/>
    <n v="0"/>
    <x v="21"/>
  </r>
  <r>
    <s v="WYDEQ Title V"/>
    <s v="56"/>
    <x v="3"/>
    <s v="20200401"/>
    <s v="Compressor Engines"/>
    <n v="0"/>
    <n v="0"/>
    <n v="0"/>
    <n v="0"/>
    <n v="0"/>
    <x v="21"/>
  </r>
  <r>
    <s v="WYDEQ Title V"/>
    <s v="56"/>
    <x v="3"/>
    <s v="10500110"/>
    <s v="Process Heaters"/>
    <n v="30.221"/>
    <n v="0.72"/>
    <n v="11.04"/>
    <n v="0"/>
    <n v="0"/>
    <x v="5"/>
  </r>
  <r>
    <s v="WYDEQ Title V"/>
    <s v="56"/>
    <x v="3"/>
    <s v="10500210"/>
    <s v="Process Heaters"/>
    <n v="8.57"/>
    <n v="26.29"/>
    <n v="47"/>
    <n v="0"/>
    <n v="0"/>
    <x v="5"/>
  </r>
  <r>
    <s v="WYDEQ Title V"/>
    <s v="56"/>
    <x v="3"/>
    <s v="10201701"/>
    <s v="Process Heaters"/>
    <n v="0"/>
    <n v="0"/>
    <n v="0"/>
    <n v="0"/>
    <n v="0"/>
    <x v="5"/>
  </r>
  <r>
    <s v="WYDEQ Title V"/>
    <s v="56"/>
    <x v="3"/>
    <s v="10500110"/>
    <s v="Process Heaters"/>
    <n v="15.11"/>
    <n v="0.36"/>
    <n v="5.52"/>
    <n v="0"/>
    <n v="0"/>
    <x v="5"/>
  </r>
  <r>
    <s v="WYDEQ Title V"/>
    <s v="56"/>
    <x v="3"/>
    <s v="31000128"/>
    <s v="Other Not Classified"/>
    <n v="0.66"/>
    <n v="0.02"/>
    <n v="0.28000000000000003"/>
    <n v="0"/>
    <n v="0"/>
    <x v="25"/>
  </r>
  <r>
    <s v="WYDEQ Title V"/>
    <s v="56"/>
    <x v="3"/>
    <s v="31000402"/>
    <s v="Process Heaters"/>
    <n v="0.66"/>
    <n v="0.2"/>
    <n v="0.28000000000000003"/>
    <n v="0"/>
    <n v="0"/>
    <x v="5"/>
  </r>
  <r>
    <s v="WYDEQ Title V"/>
    <s v="56"/>
    <x v="3"/>
    <s v="31000299"/>
    <s v="Other Not Classified"/>
    <n v="0"/>
    <n v="36.700000000000003"/>
    <n v="0"/>
    <n v="0"/>
    <n v="0"/>
    <x v="25"/>
  </r>
  <r>
    <s v="WYDEQ Title V"/>
    <s v="56"/>
    <x v="3"/>
    <s v="31088811"/>
    <s v="Fugitives"/>
    <n v="0"/>
    <n v="3"/>
    <n v="0"/>
    <n v="0"/>
    <n v="0"/>
    <x v="4"/>
  </r>
  <r>
    <s v="WYDEQ Title V"/>
    <s v="56"/>
    <x v="3"/>
    <s v="20200209"/>
    <s v="Compressor Engines"/>
    <n v="5.3"/>
    <n v="1.7"/>
    <n v="5.8"/>
    <n v="0"/>
    <n v="0"/>
    <x v="21"/>
  </r>
  <r>
    <s v="WYDEQ Title V"/>
    <s v="56"/>
    <x v="3"/>
    <s v="20200209"/>
    <s v="Compressor Engines"/>
    <n v="5.2"/>
    <n v="1.6"/>
    <n v="5.7"/>
    <n v="0"/>
    <n v="0"/>
    <x v="21"/>
  </r>
  <r>
    <s v="WYDEQ Title V"/>
    <s v="56"/>
    <x v="3"/>
    <s v="20200209"/>
    <s v="Compressor Engines"/>
    <n v="6.1"/>
    <n v="2"/>
    <n v="6.8"/>
    <n v="0"/>
    <n v="0"/>
    <x v="21"/>
  </r>
  <r>
    <s v="WYDEQ Title V"/>
    <s v="56"/>
    <x v="3"/>
    <s v="31000404"/>
    <s v="Process Heaters"/>
    <n v="0.2"/>
    <n v="0"/>
    <n v="0"/>
    <n v="0"/>
    <n v="0"/>
    <x v="5"/>
  </r>
  <r>
    <s v="WYDEQ Title V"/>
    <s v="56"/>
    <x v="3"/>
    <s v="20200201"/>
    <s v="Compressor Engines"/>
    <n v="73.7"/>
    <n v="15.5"/>
    <n v="49.6"/>
    <n v="0"/>
    <n v="0"/>
    <x v="21"/>
  </r>
  <r>
    <s v="WYDEQ Title V"/>
    <s v="56"/>
    <x v="5"/>
    <s v="31000228"/>
    <s v="Dehydrator"/>
    <n v="0.35"/>
    <n v="0.02"/>
    <n v="0.28999999999999998"/>
    <n v="0"/>
    <n v="0"/>
    <x v="20"/>
  </r>
  <r>
    <s v="WYDEQ Title V"/>
    <s v="56"/>
    <x v="5"/>
    <s v="31000228"/>
    <s v="Dehydrator"/>
    <n v="0.23"/>
    <n v="0.01"/>
    <n v="0.19"/>
    <n v="0"/>
    <n v="0"/>
    <x v="20"/>
  </r>
  <r>
    <s v="WYDEQ Title V"/>
    <s v="56"/>
    <x v="5"/>
    <s v="20200254"/>
    <s v="Compressor Engines"/>
    <n v="13.52"/>
    <n v="13.52"/>
    <n v="20.47"/>
    <n v="0"/>
    <n v="0"/>
    <x v="21"/>
  </r>
  <r>
    <s v="WYDEQ Title V"/>
    <s v="56"/>
    <x v="5"/>
    <s v="31000228"/>
    <s v="Dehydrator"/>
    <n v="0.34"/>
    <n v="0.02"/>
    <n v="0.28000000000000003"/>
    <n v="0"/>
    <n v="0"/>
    <x v="20"/>
  </r>
  <r>
    <s v="WYDEQ Title V"/>
    <s v="56"/>
    <x v="5"/>
    <s v="20200254"/>
    <s v="Compressor Engines"/>
    <n v="11.1"/>
    <n v="11.1"/>
    <n v="16.79"/>
    <n v="0"/>
    <n v="0"/>
    <x v="21"/>
  </r>
  <r>
    <s v="WYDEQ Title V"/>
    <s v="56"/>
    <x v="5"/>
    <s v="20200254"/>
    <s v="Compressor Engines"/>
    <n v="1.93"/>
    <n v="1.93"/>
    <n v="2.92"/>
    <n v="0"/>
    <n v="0"/>
    <x v="21"/>
  </r>
  <r>
    <s v="WYDEQ Title V"/>
    <s v="56"/>
    <x v="5"/>
    <s v="20200254"/>
    <s v="Compressor Engines"/>
    <n v="1.81"/>
    <n v="1.81"/>
    <n v="2.74"/>
    <n v="0"/>
    <n v="0"/>
    <x v="21"/>
  </r>
  <r>
    <s v="WYDEQ Title V"/>
    <s v="56"/>
    <x v="5"/>
    <s v="20200254"/>
    <s v="Compressor Engines"/>
    <n v="9"/>
    <n v="9"/>
    <n v="13.62"/>
    <n v="0"/>
    <n v="0"/>
    <x v="21"/>
  </r>
  <r>
    <s v="WYDEQ Title V"/>
    <s v="56"/>
    <x v="5"/>
    <s v="20200254"/>
    <s v="Compressor Engines"/>
    <n v="14.45"/>
    <n v="14.45"/>
    <n v="21.87"/>
    <n v="0"/>
    <n v="0"/>
    <x v="21"/>
  </r>
  <r>
    <s v="WYDEQ Title V"/>
    <s v="56"/>
    <x v="5"/>
    <s v="20200254"/>
    <s v="Compressor Engines"/>
    <n v="14.52"/>
    <n v="14.52"/>
    <n v="21.97"/>
    <n v="0"/>
    <n v="0"/>
    <x v="21"/>
  </r>
  <r>
    <s v="WYDEQ Title V"/>
    <s v="56"/>
    <x v="5"/>
    <s v="31000228"/>
    <s v="Dehydrator"/>
    <n v="0.45"/>
    <n v="0.02"/>
    <n v="0.38"/>
    <n v="0"/>
    <n v="0"/>
    <x v="20"/>
  </r>
  <r>
    <s v="WYDEQ Title V"/>
    <s v="56"/>
    <x v="5"/>
    <s v="31000228"/>
    <s v="Dehydrator"/>
    <n v="0.45"/>
    <n v="0.02"/>
    <n v="0.38"/>
    <n v="0"/>
    <n v="0"/>
    <x v="20"/>
  </r>
  <r>
    <s v="WYDEQ Title V"/>
    <s v="56"/>
    <x v="5"/>
    <s v="20200254"/>
    <s v="Compressor Engines"/>
    <n v="6.8"/>
    <n v="4.6399999999999997"/>
    <n v="2.3199999999999998"/>
    <n v="0"/>
    <n v="0"/>
    <x v="21"/>
  </r>
  <r>
    <s v="WYDEQ Title V"/>
    <s v="56"/>
    <x v="5"/>
    <s v="20200254"/>
    <s v="Compressor Engines"/>
    <n v="9.26"/>
    <n v="6.32"/>
    <n v="3.16"/>
    <n v="0"/>
    <n v="0"/>
    <x v="21"/>
  </r>
  <r>
    <s v="WYDEQ Title V"/>
    <s v="56"/>
    <x v="5"/>
    <s v="20200254"/>
    <s v="Compressor Engines"/>
    <n v="11.54"/>
    <n v="7.87"/>
    <n v="3.93"/>
    <n v="0"/>
    <n v="0"/>
    <x v="21"/>
  </r>
  <r>
    <s v="WYDEQ Title V"/>
    <s v="56"/>
    <x v="5"/>
    <s v="20200254"/>
    <s v="Compressor Engines"/>
    <n v="9.08"/>
    <n v="6.19"/>
    <n v="3.1"/>
    <n v="0"/>
    <n v="0"/>
    <x v="21"/>
  </r>
  <r>
    <s v="WYDEQ Title V"/>
    <s v="56"/>
    <x v="5"/>
    <s v="20200254"/>
    <s v="Compressor Engines"/>
    <n v="18.54"/>
    <n v="12.64"/>
    <n v="6.32"/>
    <n v="0"/>
    <n v="0"/>
    <x v="21"/>
  </r>
  <r>
    <s v="WYDEQ Title V"/>
    <s v="56"/>
    <x v="5"/>
    <s v="20200254"/>
    <s v="Compressor Engines"/>
    <n v="16.39"/>
    <n v="11.18"/>
    <n v="5.59"/>
    <n v="0"/>
    <n v="0"/>
    <x v="21"/>
  </r>
  <r>
    <s v="WYDEQ Title V"/>
    <s v="56"/>
    <x v="5"/>
    <s v="20200254"/>
    <s v="Compressor Engines"/>
    <n v="15.46"/>
    <n v="10.54"/>
    <n v="5.27"/>
    <n v="0"/>
    <n v="0"/>
    <x v="21"/>
  </r>
  <r>
    <s v="WYDEQ Title V"/>
    <s v="56"/>
    <x v="5"/>
    <s v="20200254"/>
    <s v="Compressor Engines"/>
    <n v="10.06"/>
    <n v="6.86"/>
    <n v="3.43"/>
    <n v="0"/>
    <n v="0"/>
    <x v="21"/>
  </r>
  <r>
    <s v="WYDEQ Title V"/>
    <s v="56"/>
    <x v="5"/>
    <s v="20200254"/>
    <s v="Compressor Engines"/>
    <n v="13.83"/>
    <n v="9.43"/>
    <n v="4.71"/>
    <n v="0"/>
    <n v="0"/>
    <x v="21"/>
  </r>
  <r>
    <s v="WYDEQ Title V"/>
    <s v="56"/>
    <x v="5"/>
    <s v="20200254"/>
    <s v="Compressor Engines"/>
    <n v="17.57"/>
    <n v="11.98"/>
    <n v="5.99"/>
    <n v="0"/>
    <n v="0"/>
    <x v="21"/>
  </r>
  <r>
    <s v="WYDEQ Title V"/>
    <s v="56"/>
    <x v="5"/>
    <s v="31000228"/>
    <s v="Dehydrator"/>
    <n v="0.67"/>
    <n v="0.04"/>
    <n v="0.56000000000000005"/>
    <n v="0"/>
    <n v="0"/>
    <x v="20"/>
  </r>
  <r>
    <s v="WYDEQ Title V"/>
    <s v="56"/>
    <x v="5"/>
    <s v="20200254"/>
    <s v="Compressor Engines"/>
    <n v="18.32"/>
    <n v="12.49"/>
    <n v="6.25"/>
    <n v="0"/>
    <n v="0"/>
    <x v="21"/>
  </r>
  <r>
    <s v="WYDEQ Title V"/>
    <s v="56"/>
    <x v="5"/>
    <s v="20200254"/>
    <s v="Compressor Engines"/>
    <n v="17.89"/>
    <n v="12.2"/>
    <n v="6.1"/>
    <n v="0"/>
    <n v="0"/>
    <x v="21"/>
  </r>
  <r>
    <s v="WYDEQ Title V"/>
    <s v="56"/>
    <x v="5"/>
    <s v="20200254"/>
    <s v="Compressor Engines"/>
    <n v="18.84"/>
    <n v="12.84"/>
    <n v="6.42"/>
    <n v="0"/>
    <n v="0"/>
    <x v="21"/>
  </r>
  <r>
    <s v="WYDEQ Title V"/>
    <s v="56"/>
    <x v="5"/>
    <s v="20200254"/>
    <s v="Compressor Engines"/>
    <n v="18.84"/>
    <n v="12.85"/>
    <n v="6.42"/>
    <n v="0"/>
    <n v="0"/>
    <x v="21"/>
  </r>
  <r>
    <s v="WYDEQ Title V"/>
    <s v="56"/>
    <x v="5"/>
    <s v="20200254"/>
    <s v="Compressor Engines"/>
    <n v="18.73"/>
    <n v="12.77"/>
    <n v="6.38"/>
    <n v="0"/>
    <n v="0"/>
    <x v="21"/>
  </r>
  <r>
    <s v="WYDEQ Title V"/>
    <s v="56"/>
    <x v="5"/>
    <s v="20200254"/>
    <s v="Compressor Engines"/>
    <n v="16.690000000000001"/>
    <n v="11.38"/>
    <n v="5.69"/>
    <n v="0"/>
    <n v="0"/>
    <x v="21"/>
  </r>
  <r>
    <s v="WYDEQ Title V"/>
    <s v="56"/>
    <x v="5"/>
    <s v="31000228"/>
    <s v="Dehydrator"/>
    <n v="0.45"/>
    <n v="0"/>
    <n v="0.38"/>
    <n v="0"/>
    <n v="0"/>
    <x v="20"/>
  </r>
  <r>
    <s v="WYDEQ Title V"/>
    <s v="56"/>
    <x v="5"/>
    <s v="31000228"/>
    <s v="Dehydrator"/>
    <n v="0.45"/>
    <n v="0.02"/>
    <n v="0.38"/>
    <n v="0"/>
    <n v="0"/>
    <x v="20"/>
  </r>
  <r>
    <s v="WYDEQ Title V"/>
    <s v="56"/>
    <x v="5"/>
    <s v="20200254"/>
    <s v="Compressor Engines"/>
    <n v="16.079999999999998"/>
    <n v="10.96"/>
    <n v="5.48"/>
    <n v="0"/>
    <n v="0"/>
    <x v="21"/>
  </r>
  <r>
    <s v="WYDEQ Title V"/>
    <s v="56"/>
    <x v="5"/>
    <s v="20200254"/>
    <s v="Compressor Engines"/>
    <n v="12.74"/>
    <n v="8.68"/>
    <n v="4.34"/>
    <n v="0"/>
    <n v="0"/>
    <x v="21"/>
  </r>
  <r>
    <s v="WYDEQ Title V"/>
    <s v="56"/>
    <x v="5"/>
    <s v="20200254"/>
    <s v="Compressor Engines"/>
    <n v="14.14"/>
    <n v="9.64"/>
    <n v="4.82"/>
    <n v="0"/>
    <n v="0"/>
    <x v="21"/>
  </r>
  <r>
    <s v="WYDEQ Title V"/>
    <s v="56"/>
    <x v="5"/>
    <s v="20200254"/>
    <s v="Compressor Engines"/>
    <n v="18.54"/>
    <n v="12.64"/>
    <n v="6.32"/>
    <n v="0"/>
    <n v="0"/>
    <x v="21"/>
  </r>
  <r>
    <s v="WYDEQ Title V"/>
    <s v="56"/>
    <x v="5"/>
    <s v="20200254"/>
    <s v="Compressor Engines"/>
    <n v="16.22"/>
    <n v="11.06"/>
    <n v="5.53"/>
    <n v="0"/>
    <n v="0"/>
    <x v="21"/>
  </r>
  <r>
    <s v="WYDEQ Title V"/>
    <s v="56"/>
    <x v="5"/>
    <s v="20200254"/>
    <s v="Compressor Engines"/>
    <n v="17.32"/>
    <n v="11.81"/>
    <n v="5.91"/>
    <n v="0"/>
    <n v="0"/>
    <x v="21"/>
  </r>
  <r>
    <s v="WYDEQ Title V"/>
    <s v="56"/>
    <x v="5"/>
    <s v="31000228"/>
    <s v="Dehydrator"/>
    <n v="0.45"/>
    <n v="0.02"/>
    <n v="0.38"/>
    <n v="0"/>
    <n v="0"/>
    <x v="20"/>
  </r>
  <r>
    <s v="WYDEQ Title V"/>
    <s v="56"/>
    <x v="5"/>
    <s v="31000228"/>
    <s v="Dehydrator"/>
    <n v="0.45"/>
    <n v="0.02"/>
    <n v="0.38"/>
    <n v="0"/>
    <n v="0"/>
    <x v="20"/>
  </r>
  <r>
    <s v="WYDEQ Title V"/>
    <s v="56"/>
    <x v="5"/>
    <s v="20200254"/>
    <s v="Compressor Engines"/>
    <n v="5.49"/>
    <n v="5.49"/>
    <n v="2.5299999999999998"/>
    <n v="0"/>
    <n v="0"/>
    <x v="21"/>
  </r>
  <r>
    <s v="WYDEQ Title V"/>
    <s v="56"/>
    <x v="5"/>
    <s v="20200254"/>
    <s v="Compressor Engines"/>
    <n v="5.31"/>
    <n v="5.31"/>
    <n v="2.4500000000000002"/>
    <n v="0"/>
    <n v="0"/>
    <x v="21"/>
  </r>
  <r>
    <s v="WYDEQ Title V"/>
    <s v="56"/>
    <x v="5"/>
    <s v="20200253"/>
    <s v="Compressor Engines"/>
    <n v="13.65"/>
    <n v="13.65"/>
    <n v="27.3"/>
    <n v="0"/>
    <n v="0"/>
    <x v="21"/>
  </r>
  <r>
    <s v="WYDEQ Title V"/>
    <s v="56"/>
    <x v="5"/>
    <s v="20200254"/>
    <s v="Compressor Engines"/>
    <n v="18.22"/>
    <n v="12.43"/>
    <n v="6.21"/>
    <n v="0"/>
    <n v="0"/>
    <x v="21"/>
  </r>
  <r>
    <s v="WYDEQ Title V"/>
    <s v="56"/>
    <x v="5"/>
    <s v="20200254"/>
    <s v="Compressor Engines"/>
    <n v="17.62"/>
    <n v="12.01"/>
    <n v="6.01"/>
    <n v="0"/>
    <n v="0"/>
    <x v="21"/>
  </r>
  <r>
    <s v="WYDEQ Title V"/>
    <s v="56"/>
    <x v="5"/>
    <s v="20200254"/>
    <s v="Compressor Engines"/>
    <n v="13.72"/>
    <n v="13.72"/>
    <n v="27.45"/>
    <n v="0"/>
    <n v="0"/>
    <x v="21"/>
  </r>
  <r>
    <s v="WYDEQ Title V"/>
    <s v="56"/>
    <x v="5"/>
    <s v="20200254"/>
    <s v="Compressor Engines"/>
    <n v="13.44"/>
    <n v="13.44"/>
    <n v="26.88"/>
    <n v="0"/>
    <n v="0"/>
    <x v="21"/>
  </r>
  <r>
    <s v="WYDEQ Title V"/>
    <s v="56"/>
    <x v="5"/>
    <s v="20200254"/>
    <s v="Compressor Engines"/>
    <n v="18.46"/>
    <n v="12.59"/>
    <n v="6.29"/>
    <n v="0"/>
    <n v="0"/>
    <x v="21"/>
  </r>
  <r>
    <s v="WYDEQ Title V"/>
    <s v="56"/>
    <x v="5"/>
    <s v="10200603"/>
    <s v="Process Heaters"/>
    <n v="0.46"/>
    <n v="0.03"/>
    <n v="0.39"/>
    <n v="0"/>
    <n v="0"/>
    <x v="5"/>
  </r>
  <r>
    <s v="WYDEQ Title V"/>
    <s v="56"/>
    <x v="5"/>
    <s v="10200603"/>
    <s v="Process Heaters"/>
    <n v="0.28000000000000003"/>
    <n v="0.02"/>
    <n v="0.24"/>
    <n v="0"/>
    <n v="0"/>
    <x v="5"/>
  </r>
  <r>
    <s v="WYDEQ Title V"/>
    <s v="56"/>
    <x v="5"/>
    <s v="20200254"/>
    <s v="Compressor Engines"/>
    <n v="7.5"/>
    <n v="7.5"/>
    <n v="0.6"/>
    <n v="0"/>
    <n v="0"/>
    <x v="21"/>
  </r>
  <r>
    <s v="WYDEQ Title V"/>
    <s v="56"/>
    <x v="5"/>
    <s v="20200253"/>
    <s v="Compressor Engines"/>
    <n v="0.4"/>
    <n v="0.1"/>
    <n v="9.5"/>
    <n v="0"/>
    <n v="0"/>
    <x v="21"/>
  </r>
  <r>
    <s v="WYDEQ Title V"/>
    <s v="56"/>
    <x v="5"/>
    <s v="20200253"/>
    <s v="Compressor Engines"/>
    <n v="0.4"/>
    <n v="0"/>
    <n v="1"/>
    <n v="0"/>
    <n v="0"/>
    <x v="21"/>
  </r>
  <r>
    <s v="WYDEQ Title V"/>
    <s v="56"/>
    <x v="5"/>
    <s v="20200254"/>
    <s v="Compressor Engines"/>
    <n v="3.1"/>
    <n v="2.4"/>
    <n v="0.5"/>
    <n v="0"/>
    <n v="0"/>
    <x v="21"/>
  </r>
  <r>
    <s v="WYDEQ Title V"/>
    <s v="56"/>
    <x v="5"/>
    <s v="20200254"/>
    <s v="Compressor Engines"/>
    <n v="2.9"/>
    <n v="2.1"/>
    <n v="0.6"/>
    <n v="0"/>
    <n v="0"/>
    <x v="21"/>
  </r>
  <r>
    <s v="WYDEQ Title V"/>
    <s v="56"/>
    <x v="5"/>
    <s v="20200253"/>
    <s v="Compressor Engines"/>
    <n v="0.9"/>
    <n v="0.2"/>
    <n v="8"/>
    <n v="0"/>
    <n v="0"/>
    <x v="21"/>
  </r>
  <r>
    <s v="WYDEQ Title V"/>
    <s v="56"/>
    <x v="5"/>
    <s v="20200253"/>
    <s v="Compressor Engines"/>
    <n v="0.2"/>
    <n v="0.5"/>
    <n v="5.5"/>
    <n v="0"/>
    <n v="0"/>
    <x v="21"/>
  </r>
  <r>
    <s v="WYDEQ Title V"/>
    <s v="56"/>
    <x v="5"/>
    <s v="20200254"/>
    <s v="Compressor Engines"/>
    <n v="6.2"/>
    <n v="0.5"/>
    <n v="0.1"/>
    <n v="0"/>
    <n v="0"/>
    <x v="21"/>
  </r>
  <r>
    <s v="WYDEQ Title V"/>
    <s v="56"/>
    <x v="5"/>
    <s v="20200254"/>
    <s v="Compressor Engines"/>
    <n v="7.1"/>
    <n v="0.5"/>
    <n v="0.1"/>
    <n v="0"/>
    <n v="0"/>
    <x v="21"/>
  </r>
  <r>
    <s v="WYDEQ Title V"/>
    <s v="56"/>
    <x v="5"/>
    <s v="20200254"/>
    <s v="Compressor Engines"/>
    <n v="3.7"/>
    <n v="0.3"/>
    <n v="0"/>
    <n v="0"/>
    <n v="0"/>
    <x v="21"/>
  </r>
  <r>
    <s v="WYDEQ Title V"/>
    <s v="56"/>
    <x v="5"/>
    <s v="20200254"/>
    <s v="Compressor Engines"/>
    <n v="2"/>
    <n v="0.3"/>
    <n v="0"/>
    <n v="0"/>
    <n v="0"/>
    <x v="21"/>
  </r>
  <r>
    <s v="WYDEQ Title V"/>
    <s v="56"/>
    <x v="5"/>
    <s v="20200253"/>
    <s v="Compressor Engines"/>
    <n v="0.2"/>
    <n v="0.1"/>
    <n v="2.6"/>
    <n v="0"/>
    <n v="0"/>
    <x v="21"/>
  </r>
  <r>
    <s v="WYDEQ Title V"/>
    <s v="56"/>
    <x v="5"/>
    <s v="20200253"/>
    <s v="Compressor Engines"/>
    <n v="0.1"/>
    <n v="0.1"/>
    <n v="1.7"/>
    <n v="0"/>
    <n v="0"/>
    <x v="21"/>
  </r>
  <r>
    <s v="WYDEQ Title V"/>
    <s v="56"/>
    <x v="5"/>
    <s v="20200253"/>
    <s v="Compressor Engines"/>
    <n v="0.2"/>
    <n v="0.1"/>
    <n v="2.6"/>
    <n v="0"/>
    <n v="0"/>
    <x v="21"/>
  </r>
  <r>
    <s v="WYDEQ Title V"/>
    <s v="56"/>
    <x v="5"/>
    <s v="20200253"/>
    <s v="Compressor Engines"/>
    <n v="1.2"/>
    <n v="0"/>
    <n v="6.4"/>
    <n v="0"/>
    <n v="0"/>
    <x v="21"/>
  </r>
  <r>
    <s v="WYDEQ Title V"/>
    <s v="56"/>
    <x v="5"/>
    <s v="20200253"/>
    <s v="Compressor Engines"/>
    <n v="0.2"/>
    <n v="0.1"/>
    <n v="4.9000000000000004"/>
    <n v="0"/>
    <n v="0"/>
    <x v="21"/>
  </r>
  <r>
    <s v="WYDEQ Title V"/>
    <s v="56"/>
    <x v="5"/>
    <s v="20200253"/>
    <s v="Compressor Engines"/>
    <n v="0.4"/>
    <n v="0"/>
    <n v="1.6"/>
    <n v="0"/>
    <n v="0"/>
    <x v="21"/>
  </r>
  <r>
    <s v="WYDEQ Title V"/>
    <s v="56"/>
    <x v="5"/>
    <s v="20200254"/>
    <s v="Compressor Engines"/>
    <n v="2.2999999999999998"/>
    <n v="0.5"/>
    <n v="0"/>
    <n v="0"/>
    <n v="0"/>
    <x v="21"/>
  </r>
  <r>
    <s v="WYDEQ Title V"/>
    <s v="56"/>
    <x v="5"/>
    <s v="31000228"/>
    <s v="Dehydrator"/>
    <n v="0.5"/>
    <n v="0.03"/>
    <n v="0.42"/>
    <n v="0"/>
    <n v="0"/>
    <x v="20"/>
  </r>
  <r>
    <s v="WYDEQ Title V"/>
    <s v="56"/>
    <x v="5"/>
    <s v="31000228"/>
    <s v="Dehydrator"/>
    <n v="0.5"/>
    <n v="0.03"/>
    <n v="0.42"/>
    <n v="0"/>
    <n v="0"/>
    <x v="20"/>
  </r>
  <r>
    <s v="WYDEQ Title V"/>
    <s v="56"/>
    <x v="5"/>
    <s v="31000228"/>
    <s v="Dehydrator"/>
    <n v="0.5"/>
    <n v="0.03"/>
    <n v="0.42"/>
    <n v="0"/>
    <n v="0"/>
    <x v="20"/>
  </r>
  <r>
    <s v="WYDEQ Title V"/>
    <s v="56"/>
    <x v="5"/>
    <s v="20200254"/>
    <s v="Compressor Engines"/>
    <n v="0.69"/>
    <n v="0.15"/>
    <n v="5.9"/>
    <n v="0"/>
    <n v="0"/>
    <x v="21"/>
  </r>
  <r>
    <s v="WYDEQ Title V"/>
    <s v="56"/>
    <x v="5"/>
    <s v="20200253"/>
    <s v="Compressor Engines"/>
    <n v="2.93"/>
    <n v="1.76"/>
    <n v="0.33"/>
    <n v="0"/>
    <n v="0"/>
    <x v="21"/>
  </r>
  <r>
    <s v="WYDEQ Title V"/>
    <s v="56"/>
    <x v="5"/>
    <s v="20200254"/>
    <s v="Compressor Engines"/>
    <n v="11.57"/>
    <n v="7.79"/>
    <n v="3.86"/>
    <n v="0"/>
    <n v="0"/>
    <x v="21"/>
  </r>
  <r>
    <s v="WYDEQ Title V"/>
    <s v="56"/>
    <x v="5"/>
    <s v="20200253"/>
    <s v="Compressor Engines"/>
    <n v="0.04"/>
    <n v="0.34"/>
    <n v="7.75"/>
    <n v="0"/>
    <n v="0"/>
    <x v="21"/>
  </r>
  <r>
    <s v="WYDEQ Title V"/>
    <s v="56"/>
    <x v="5"/>
    <s v="20200254"/>
    <s v="Compressor Engines"/>
    <n v="5.18"/>
    <n v="3.59"/>
    <n v="0.31"/>
    <n v="0"/>
    <n v="0"/>
    <x v="21"/>
  </r>
  <r>
    <s v="WYDEQ Title V"/>
    <s v="56"/>
    <x v="5"/>
    <s v="20200254"/>
    <s v="Compressor Engines"/>
    <n v="9.0500000000000007"/>
    <n v="12.87"/>
    <n v="25.74"/>
    <n v="0"/>
    <n v="0"/>
    <x v="21"/>
  </r>
  <r>
    <s v="WYDEQ Title V"/>
    <s v="56"/>
    <x v="5"/>
    <s v="20200254"/>
    <s v="Compressor Engines"/>
    <n v="4.0999999999999996"/>
    <n v="5.4"/>
    <n v="0.18"/>
    <n v="0"/>
    <n v="0"/>
    <x v="21"/>
  </r>
  <r>
    <s v="WYDEQ Title V"/>
    <s v="56"/>
    <x v="5"/>
    <s v="20200254"/>
    <s v="Compressor Engines"/>
    <n v="3.58"/>
    <n v="8.73"/>
    <n v="0.04"/>
    <n v="0"/>
    <n v="0"/>
    <x v="21"/>
  </r>
  <r>
    <s v="WYDEQ Title V"/>
    <s v="56"/>
    <x v="5"/>
    <s v="20200253"/>
    <s v="Compressor Engines"/>
    <n v="1.96"/>
    <n v="0.09"/>
    <n v="6.83"/>
    <n v="0"/>
    <n v="0"/>
    <x v="21"/>
  </r>
  <r>
    <s v="WYDEQ Title V"/>
    <s v="56"/>
    <x v="5"/>
    <s v="20200253"/>
    <s v="Compressor Engines"/>
    <n v="1.76"/>
    <n v="0.09"/>
    <n v="10.07"/>
    <n v="0"/>
    <n v="0"/>
    <x v="21"/>
  </r>
  <r>
    <s v="WYDEQ Title V"/>
    <s v="56"/>
    <x v="5"/>
    <s v="20200254"/>
    <s v="Compressor Engines"/>
    <n v="3.35"/>
    <n v="3.1"/>
    <n v="7.0000000000000007E-2"/>
    <n v="0"/>
    <n v="0"/>
    <x v="21"/>
  </r>
  <r>
    <s v="WYDEQ Title V"/>
    <s v="56"/>
    <x v="5"/>
    <s v="20200254"/>
    <s v="Compressor Engines"/>
    <n v="12.99"/>
    <n v="8.75"/>
    <n v="4.33"/>
    <n v="0"/>
    <n v="0"/>
    <x v="21"/>
  </r>
  <r>
    <s v="WYDEQ Title V"/>
    <s v="56"/>
    <x v="5"/>
    <s v="20200254"/>
    <s v="Compressor Engines"/>
    <n v="1.04"/>
    <n v="0.26"/>
    <n v="5.26"/>
    <n v="0"/>
    <n v="0"/>
    <x v="21"/>
  </r>
  <r>
    <s v="WYDEQ Title V"/>
    <s v="56"/>
    <x v="5"/>
    <s v="20200254"/>
    <s v="Compressor Engines"/>
    <n v="13.04"/>
    <n v="8.7799999999999994"/>
    <n v="4.3499999999999996"/>
    <n v="0"/>
    <n v="0"/>
    <x v="21"/>
  </r>
  <r>
    <s v="WYDEQ Title V"/>
    <s v="56"/>
    <x v="5"/>
    <s v="20200253"/>
    <s v="Compressor Engines"/>
    <n v="1.48"/>
    <n v="0.61"/>
    <n v="9.0500000000000007"/>
    <n v="0"/>
    <n v="0"/>
    <x v="21"/>
  </r>
  <r>
    <s v="WYDEQ Title V"/>
    <s v="56"/>
    <x v="5"/>
    <s v="20200253"/>
    <s v="Compressor Engines"/>
    <n v="4.96"/>
    <n v="1.1000000000000001"/>
    <n v="7.0000000000000007E-2"/>
    <n v="0"/>
    <n v="0"/>
    <x v="21"/>
  </r>
  <r>
    <s v="WYDEQ Title V"/>
    <s v="56"/>
    <x v="5"/>
    <s v="20200253"/>
    <s v="Compressor Engines"/>
    <n v="0.09"/>
    <n v="0.04"/>
    <n v="3.01"/>
    <n v="0"/>
    <n v="0"/>
    <x v="21"/>
  </r>
  <r>
    <s v="WYDEQ Title V"/>
    <s v="56"/>
    <x v="5"/>
    <s v="20200254"/>
    <s v="Compressor Engines"/>
    <n v="1.02"/>
    <n v="0.76"/>
    <n v="0.33"/>
    <n v="0"/>
    <n v="0"/>
    <x v="21"/>
  </r>
  <r>
    <s v="WYDEQ Title V"/>
    <s v="56"/>
    <x v="5"/>
    <s v="20200254"/>
    <s v="Compressor Engines"/>
    <n v="4.93"/>
    <n v="3.32"/>
    <n v="1.64"/>
    <n v="0"/>
    <n v="0"/>
    <x v="21"/>
  </r>
  <r>
    <s v="WYDEQ Title V"/>
    <s v="56"/>
    <x v="5"/>
    <s v="20200254"/>
    <s v="Compressor Engines"/>
    <n v="0.34"/>
    <n v="0.23"/>
    <n v="0.11"/>
    <n v="0"/>
    <n v="0"/>
    <x v="21"/>
  </r>
  <r>
    <s v="WYDEQ Title V"/>
    <s v="56"/>
    <x v="5"/>
    <s v="20200254"/>
    <s v="Compressor Engines"/>
    <n v="12.75"/>
    <n v="8.59"/>
    <n v="4.25"/>
    <n v="0"/>
    <n v="0"/>
    <x v="21"/>
  </r>
  <r>
    <s v="WYDEQ Title V"/>
    <s v="56"/>
    <x v="5"/>
    <s v="20200254"/>
    <s v="Compressor Engines"/>
    <n v="9.93"/>
    <n v="6.68"/>
    <n v="3.31"/>
    <n v="0"/>
    <n v="0"/>
    <x v="21"/>
  </r>
  <r>
    <s v="WYDEQ Title V"/>
    <s v="56"/>
    <x v="5"/>
    <s v="20200254"/>
    <s v="Compressor Engines"/>
    <n v="8.59"/>
    <n v="5.78"/>
    <n v="2.86"/>
    <n v="0"/>
    <n v="0"/>
    <x v="21"/>
  </r>
  <r>
    <s v="WYDEQ Title V"/>
    <s v="56"/>
    <x v="5"/>
    <s v="20200254"/>
    <s v="Compressor Engines"/>
    <n v="11.83"/>
    <n v="7.8"/>
    <n v="3.84"/>
    <n v="0"/>
    <n v="0"/>
    <x v="21"/>
  </r>
  <r>
    <s v="WYDEQ Title V"/>
    <s v="56"/>
    <x v="5"/>
    <s v="20200254"/>
    <s v="Compressor Engines"/>
    <n v="13.21"/>
    <n v="8.7100000000000009"/>
    <n v="4.29"/>
    <n v="0"/>
    <n v="0"/>
    <x v="21"/>
  </r>
  <r>
    <s v="WYDEQ Title V"/>
    <s v="56"/>
    <x v="5"/>
    <s v="20200254"/>
    <s v="Compressor Engines"/>
    <n v="13.48"/>
    <n v="8.89"/>
    <n v="4.37"/>
    <n v="0"/>
    <n v="0"/>
    <x v="21"/>
  </r>
  <r>
    <s v="WYDEQ Title V"/>
    <s v="56"/>
    <x v="5"/>
    <s v="20200254"/>
    <s v="Compressor Engines"/>
    <n v="5.49"/>
    <n v="3.7"/>
    <n v="1.83"/>
    <n v="0"/>
    <n v="0"/>
    <x v="21"/>
  </r>
  <r>
    <s v="WYDEQ Title V"/>
    <s v="56"/>
    <x v="5"/>
    <s v="10200603"/>
    <s v="Process Heaters"/>
    <n v="0.4"/>
    <n v="0.02"/>
    <n v="0.33"/>
    <n v="0"/>
    <n v="0"/>
    <x v="5"/>
  </r>
  <r>
    <s v="WYDEQ Title V"/>
    <s v="56"/>
    <x v="5"/>
    <s v="10200603"/>
    <s v="Process Heaters"/>
    <n v="0.27"/>
    <n v="0.02"/>
    <n v="0.23"/>
    <n v="0"/>
    <n v="0"/>
    <x v="5"/>
  </r>
  <r>
    <s v="WYDEQ Title V"/>
    <s v="56"/>
    <x v="5"/>
    <s v="20200254"/>
    <s v="Compressor Engines"/>
    <n v="3.3"/>
    <n v="0.8"/>
    <n v="0.1"/>
    <n v="0"/>
    <n v="0"/>
    <x v="21"/>
  </r>
  <r>
    <s v="WYDEQ Title V"/>
    <s v="56"/>
    <x v="5"/>
    <s v="20200253"/>
    <s v="Compressor Engines"/>
    <n v="1.5"/>
    <n v="1.5"/>
    <n v="4.2"/>
    <n v="0"/>
    <n v="0"/>
    <x v="21"/>
  </r>
  <r>
    <s v="WYDEQ Title V"/>
    <s v="56"/>
    <x v="5"/>
    <s v="20200254"/>
    <s v="Compressor Engines"/>
    <n v="1.7"/>
    <n v="2.9"/>
    <n v="0.1"/>
    <n v="0"/>
    <n v="0"/>
    <x v="21"/>
  </r>
  <r>
    <s v="WYDEQ Title V"/>
    <s v="56"/>
    <x v="5"/>
    <s v="20200254"/>
    <s v="Compressor Engines"/>
    <n v="5.3"/>
    <n v="7"/>
    <n v="0.2"/>
    <n v="0"/>
    <n v="0"/>
    <x v="21"/>
  </r>
  <r>
    <s v="WYDEQ Title V"/>
    <s v="56"/>
    <x v="5"/>
    <s v="20200253"/>
    <s v="Compressor Engines"/>
    <n v="1.2"/>
    <n v="0.2"/>
    <n v="5.4"/>
    <n v="0"/>
    <n v="0"/>
    <x v="21"/>
  </r>
  <r>
    <s v="WYDEQ Title V"/>
    <s v="56"/>
    <x v="5"/>
    <s v="20200253"/>
    <s v="Compressor Engines"/>
    <n v="1.3"/>
    <n v="0.1"/>
    <n v="3.8"/>
    <n v="0"/>
    <n v="0"/>
    <x v="21"/>
  </r>
  <r>
    <s v="WYDEQ Title V"/>
    <s v="56"/>
    <x v="5"/>
    <s v="20200253"/>
    <s v="Compressor Engines"/>
    <n v="0"/>
    <n v="0.1"/>
    <n v="1.9"/>
    <n v="0"/>
    <n v="0"/>
    <x v="21"/>
  </r>
  <r>
    <s v="WYDEQ Title V"/>
    <s v="56"/>
    <x v="5"/>
    <s v="20200253"/>
    <s v="Compressor Engines"/>
    <n v="0.3"/>
    <n v="0.4"/>
    <n v="9.1999999999999993"/>
    <n v="0"/>
    <n v="0"/>
    <x v="21"/>
  </r>
  <r>
    <s v="WYDEQ Title V"/>
    <s v="56"/>
    <x v="5"/>
    <s v="20200253"/>
    <s v="Compressor Engines"/>
    <n v="12.94"/>
    <n v="12.94"/>
    <n v="25.88"/>
    <n v="0"/>
    <n v="0"/>
    <x v="21"/>
  </r>
  <r>
    <s v="WYDEQ Title V"/>
    <s v="56"/>
    <x v="5"/>
    <s v="20200254"/>
    <s v="Compressor Engines"/>
    <n v="7.94"/>
    <n v="0.14000000000000001"/>
    <n v="2.94"/>
    <n v="0"/>
    <n v="0"/>
    <x v="21"/>
  </r>
  <r>
    <s v="WYDEQ Title V"/>
    <s v="56"/>
    <x v="5"/>
    <s v="20200254"/>
    <s v="Compressor Engines"/>
    <n v="3.82"/>
    <n v="0.72"/>
    <n v="0.72"/>
    <n v="0"/>
    <n v="0"/>
    <x v="21"/>
  </r>
  <r>
    <s v="WYDEQ Title V"/>
    <s v="56"/>
    <x v="5"/>
    <s v="31000228"/>
    <s v="Dehydrator"/>
    <n v="0.51"/>
    <n v="0.03"/>
    <n v="0.43"/>
    <n v="0"/>
    <n v="0"/>
    <x v="20"/>
  </r>
  <r>
    <s v="WYDEQ Title V"/>
    <s v="56"/>
    <x v="5"/>
    <s v="20200253"/>
    <s v="Compressor Engines"/>
    <n v="2.8"/>
    <n v="13.63"/>
    <n v="2.98"/>
    <n v="0"/>
    <n v="0"/>
    <x v="21"/>
  </r>
  <r>
    <s v="WYDEQ Title V"/>
    <s v="56"/>
    <x v="5"/>
    <s v="20200253"/>
    <s v="Compressor Engines"/>
    <n v="11.09"/>
    <n v="11.09"/>
    <n v="22.19"/>
    <n v="0"/>
    <n v="0"/>
    <x v="21"/>
  </r>
  <r>
    <s v="WYDEQ Title V"/>
    <s v="56"/>
    <x v="5"/>
    <s v="20200253"/>
    <s v="Compressor Engines"/>
    <n v="7.98"/>
    <n v="14.99"/>
    <n v="18.11"/>
    <n v="0"/>
    <n v="0"/>
    <x v="21"/>
  </r>
  <r>
    <s v="WYDEQ Title V"/>
    <s v="56"/>
    <x v="5"/>
    <s v="20200253"/>
    <s v="Compressor Engines"/>
    <n v="6.64"/>
    <n v="11.33"/>
    <n v="6.58"/>
    <n v="0"/>
    <n v="0"/>
    <x v="21"/>
  </r>
  <r>
    <s v="WYDEQ Title V"/>
    <s v="56"/>
    <x v="5"/>
    <s v="20200253"/>
    <s v="Compressor Engines"/>
    <n v="13.88"/>
    <n v="13.88"/>
    <n v="27.76"/>
    <n v="0"/>
    <n v="0"/>
    <x v="21"/>
  </r>
  <r>
    <s v="WYDEQ Title V"/>
    <s v="56"/>
    <x v="5"/>
    <s v="20200254"/>
    <s v="Compressor Engines"/>
    <n v="2.4300000000000002"/>
    <n v="0"/>
    <n v="0"/>
    <n v="0"/>
    <n v="0"/>
    <x v="21"/>
  </r>
  <r>
    <s v="WYDEQ Title V"/>
    <s v="56"/>
    <x v="5"/>
    <s v="10200603"/>
    <s v="Process Heaters"/>
    <n v="0.51"/>
    <n v="0.03"/>
    <n v="0.43"/>
    <n v="0"/>
    <n v="0"/>
    <x v="5"/>
  </r>
  <r>
    <s v="WYDEQ Title V"/>
    <s v="56"/>
    <x v="5"/>
    <s v="10200603"/>
    <s v="Process Heaters"/>
    <n v="0.51"/>
    <n v="0.03"/>
    <n v="0.43"/>
    <n v="0"/>
    <n v="0"/>
    <x v="5"/>
  </r>
  <r>
    <s v="WYDEQ Title V"/>
    <s v="56"/>
    <x v="5"/>
    <s v="20200253"/>
    <s v="Compressor Engines"/>
    <n v="5.55"/>
    <n v="7.91"/>
    <n v="15.81"/>
    <n v="0"/>
    <n v="0"/>
    <x v="21"/>
  </r>
  <r>
    <s v="WYDEQ Title V"/>
    <s v="56"/>
    <x v="5"/>
    <s v="20200253"/>
    <s v="Compressor Engines"/>
    <n v="5.51"/>
    <n v="7.84"/>
    <n v="15.69"/>
    <n v="0"/>
    <n v="0"/>
    <x v="21"/>
  </r>
  <r>
    <s v="WYDEQ Title V"/>
    <s v="56"/>
    <x v="5"/>
    <s v="20200253"/>
    <s v="Compressor Engines"/>
    <n v="10.119999999999999"/>
    <n v="14.4"/>
    <n v="28.79"/>
    <n v="0"/>
    <n v="0"/>
    <x v="21"/>
  </r>
  <r>
    <s v="WYDEQ Title V"/>
    <s v="56"/>
    <x v="5"/>
    <s v="20200254"/>
    <s v="Compressor Engines"/>
    <n v="11.48"/>
    <n v="16.63"/>
    <n v="4.25"/>
    <n v="0"/>
    <n v="0"/>
    <x v="21"/>
  </r>
  <r>
    <s v="WYDEQ Title V"/>
    <s v="56"/>
    <x v="5"/>
    <s v="31000228"/>
    <s v="Dehydrator"/>
    <n v="0.5"/>
    <n v="0.03"/>
    <n v="0.42"/>
    <n v="0"/>
    <n v="0"/>
    <x v="20"/>
  </r>
  <r>
    <s v="WYDEQ Title V"/>
    <s v="56"/>
    <x v="5"/>
    <s v="20200254"/>
    <s v="Compressor Engines"/>
    <n v="12.91"/>
    <n v="8.6999999999999993"/>
    <n v="4.3"/>
    <n v="0"/>
    <n v="0"/>
    <x v="21"/>
  </r>
  <r>
    <s v="WYDEQ Title V"/>
    <s v="56"/>
    <x v="5"/>
    <s v="20200254"/>
    <s v="Compressor Engines"/>
    <n v="12.97"/>
    <n v="8.74"/>
    <n v="4.32"/>
    <n v="0"/>
    <n v="0"/>
    <x v="21"/>
  </r>
  <r>
    <s v="WYDEQ Title V"/>
    <s v="56"/>
    <x v="5"/>
    <s v="20200254"/>
    <s v="Compressor Engines"/>
    <n v="12.98"/>
    <n v="8.74"/>
    <n v="4.33"/>
    <n v="0"/>
    <n v="0"/>
    <x v="21"/>
  </r>
  <r>
    <s v="WYDEQ Title V"/>
    <s v="56"/>
    <x v="5"/>
    <s v="20200254"/>
    <s v="Compressor Engines"/>
    <n v="15.95"/>
    <n v="10.52"/>
    <n v="5.17"/>
    <n v="0"/>
    <n v="0"/>
    <x v="21"/>
  </r>
  <r>
    <s v="WYDEQ Title V"/>
    <s v="56"/>
    <x v="5"/>
    <s v="20200253"/>
    <s v="Compressor Engines"/>
    <n v="5.51"/>
    <n v="7.85"/>
    <n v="15.69"/>
    <n v="0"/>
    <n v="0"/>
    <x v="21"/>
  </r>
  <r>
    <s v="WYDEQ Title V"/>
    <s v="56"/>
    <x v="5"/>
    <s v="20200253"/>
    <s v="Compressor Engines"/>
    <n v="5.61"/>
    <n v="7.99"/>
    <n v="15.97"/>
    <n v="0"/>
    <n v="0"/>
    <x v="21"/>
  </r>
  <r>
    <s v="WYDEQ Title V"/>
    <s v="56"/>
    <x v="5"/>
    <s v="20200253"/>
    <s v="Compressor Engines"/>
    <n v="11.26"/>
    <n v="16.3"/>
    <n v="4.17"/>
    <n v="0"/>
    <n v="0"/>
    <x v="21"/>
  </r>
  <r>
    <s v="WYDEQ Title V"/>
    <s v="56"/>
    <x v="5"/>
    <s v="20200253"/>
    <s v="Compressor Engines"/>
    <n v="11.68"/>
    <n v="16.91"/>
    <n v="4.33"/>
    <n v="0"/>
    <n v="0"/>
    <x v="21"/>
  </r>
  <r>
    <s v="WYDEQ Title V"/>
    <s v="56"/>
    <x v="5"/>
    <s v="20200253"/>
    <s v="Compressor Engines"/>
    <n v="9.44"/>
    <n v="13.43"/>
    <n v="26.87"/>
    <n v="0"/>
    <n v="0"/>
    <x v="21"/>
  </r>
  <r>
    <s v="WYDEQ Title V"/>
    <s v="56"/>
    <x v="5"/>
    <s v="20200253"/>
    <s v="Compressor Engines"/>
    <n v="10.71"/>
    <n v="15.51"/>
    <n v="3.97"/>
    <n v="0"/>
    <n v="0"/>
    <x v="21"/>
  </r>
  <r>
    <s v="WYDEQ Title V"/>
    <s v="56"/>
    <x v="5"/>
    <s v="31000228"/>
    <s v="Dehydrator"/>
    <n v="0.5"/>
    <n v="0.03"/>
    <n v="0.42"/>
    <n v="0"/>
    <n v="0"/>
    <x v="20"/>
  </r>
  <r>
    <s v="WYDEQ Title V"/>
    <s v="56"/>
    <x v="5"/>
    <s v="10200603"/>
    <s v="Process Heaters"/>
    <n v="0.49"/>
    <n v="0.03"/>
    <n v="0.41"/>
    <n v="0"/>
    <n v="0"/>
    <x v="5"/>
  </r>
  <r>
    <s v="WYDEQ Title V"/>
    <s v="56"/>
    <x v="5"/>
    <s v="20200254"/>
    <s v="Compressor Engines"/>
    <n v="6.47"/>
    <n v="0.09"/>
    <n v="0.57999999999999996"/>
    <n v="0"/>
    <n v="0"/>
    <x v="21"/>
  </r>
  <r>
    <s v="WYDEQ Title V"/>
    <s v="56"/>
    <x v="5"/>
    <s v="20200253"/>
    <s v="Compressor Engines"/>
    <n v="0.69"/>
    <n v="0.22"/>
    <n v="11.17"/>
    <n v="0"/>
    <n v="0"/>
    <x v="21"/>
  </r>
  <r>
    <s v="WYDEQ Title V"/>
    <s v="56"/>
    <x v="5"/>
    <s v="20200254"/>
    <s v="Compressor Engines"/>
    <n v="1.1200000000000001"/>
    <n v="0.12"/>
    <n v="3.82"/>
    <n v="0"/>
    <n v="0"/>
    <x v="21"/>
  </r>
  <r>
    <s v="WYDEQ Title V"/>
    <s v="56"/>
    <x v="5"/>
    <s v="20200253"/>
    <s v="Compressor Engines"/>
    <n v="1.67"/>
    <n v="0.17"/>
    <n v="2.91"/>
    <n v="0"/>
    <n v="0"/>
    <x v="21"/>
  </r>
  <r>
    <s v="WYDEQ Title V"/>
    <s v="56"/>
    <x v="5"/>
    <s v="20200254"/>
    <s v="Compressor Engines"/>
    <n v="5.79"/>
    <n v="0.84"/>
    <n v="0.15"/>
    <n v="0"/>
    <n v="0"/>
    <x v="21"/>
  </r>
  <r>
    <s v="WYDEQ Title V"/>
    <s v="56"/>
    <x v="5"/>
    <s v="20200254"/>
    <s v="Compressor Engines"/>
    <n v="3.93"/>
    <n v="0.51"/>
    <n v="0"/>
    <n v="0"/>
    <n v="0"/>
    <x v="21"/>
  </r>
  <r>
    <s v="WYDEQ Title V"/>
    <s v="56"/>
    <x v="5"/>
    <s v="20200254"/>
    <s v="Compressor Engines"/>
    <n v="5.45"/>
    <n v="0.47"/>
    <n v="0.06"/>
    <n v="0"/>
    <n v="0"/>
    <x v="21"/>
  </r>
  <r>
    <s v="WYDEQ Title V"/>
    <s v="56"/>
    <x v="5"/>
    <s v="20200253"/>
    <s v="Compressor Engines"/>
    <n v="0.83"/>
    <n v="0.14000000000000001"/>
    <n v="2.4500000000000002"/>
    <n v="0"/>
    <n v="0"/>
    <x v="21"/>
  </r>
  <r>
    <s v="WYDEQ Title V"/>
    <s v="56"/>
    <x v="5"/>
    <s v="20200253"/>
    <s v="Compressor Engines"/>
    <n v="0.11"/>
    <n v="0.11"/>
    <n v="0.33"/>
    <n v="0"/>
    <n v="0"/>
    <x v="21"/>
  </r>
  <r>
    <s v="WYDEQ Title V"/>
    <s v="56"/>
    <x v="5"/>
    <s v="20200254"/>
    <s v="Compressor Engines"/>
    <n v="0.44"/>
    <n v="0.18"/>
    <n v="6.54"/>
    <n v="0"/>
    <n v="0"/>
    <x v="21"/>
  </r>
  <r>
    <s v="WYDEQ Title V"/>
    <s v="56"/>
    <x v="5"/>
    <s v="20200254"/>
    <s v="Compressor Engines"/>
    <n v="1.1200000000000001"/>
    <n v="0.21"/>
    <n v="8.41"/>
    <n v="0"/>
    <n v="0"/>
    <x v="21"/>
  </r>
  <r>
    <s v="WYDEQ Title V"/>
    <s v="56"/>
    <x v="5"/>
    <s v="20200253"/>
    <s v="Compressor Engines"/>
    <n v="0.51"/>
    <n v="0.15"/>
    <n v="7.08"/>
    <n v="0"/>
    <n v="0"/>
    <x v="21"/>
  </r>
  <r>
    <s v="WYDEQ Title V"/>
    <s v="56"/>
    <x v="5"/>
    <s v="20200254"/>
    <s v="Compressor Engines"/>
    <n v="3.26"/>
    <n v="0.56000000000000005"/>
    <n v="0.05"/>
    <n v="0"/>
    <n v="0"/>
    <x v="21"/>
  </r>
  <r>
    <s v="WYDEQ Title V"/>
    <s v="56"/>
    <x v="5"/>
    <s v="20200254"/>
    <s v="Compressor Engines"/>
    <n v="1.2"/>
    <n v="0.14000000000000001"/>
    <n v="0.01"/>
    <n v="0"/>
    <n v="0"/>
    <x v="21"/>
  </r>
  <r>
    <s v="WYDEQ Title V"/>
    <s v="56"/>
    <x v="5"/>
    <s v="20200253"/>
    <s v="Compressor Engines"/>
    <n v="1.76"/>
    <n v="0.19"/>
    <n v="0.01"/>
    <n v="0"/>
    <n v="0"/>
    <x v="21"/>
  </r>
  <r>
    <s v="WYDEQ Title V"/>
    <s v="56"/>
    <x v="5"/>
    <s v="20200253"/>
    <s v="Compressor Engines"/>
    <n v="1.17"/>
    <n v="0.18"/>
    <n v="0"/>
    <n v="0"/>
    <n v="0"/>
    <x v="21"/>
  </r>
  <r>
    <s v="WYDEQ Title V"/>
    <s v="56"/>
    <x v="5"/>
    <s v="20200253"/>
    <s v="Compressor Engines"/>
    <n v="2.91"/>
    <n v="0.21"/>
    <n v="0.02"/>
    <n v="0"/>
    <n v="0"/>
    <x v="21"/>
  </r>
  <r>
    <s v="WYDEQ Title V"/>
    <s v="56"/>
    <x v="5"/>
    <s v="20200254"/>
    <s v="Compressor Engines"/>
    <n v="0.21"/>
    <n v="0.02"/>
    <n v="0.24"/>
    <n v="0"/>
    <n v="0"/>
    <x v="21"/>
  </r>
  <r>
    <s v="WYDEQ Title V"/>
    <s v="56"/>
    <x v="5"/>
    <s v="20200253"/>
    <s v="Compressor Engines"/>
    <n v="0.2"/>
    <n v="0.09"/>
    <n v="2.93"/>
    <n v="0"/>
    <n v="0"/>
    <x v="21"/>
  </r>
  <r>
    <s v="WYDEQ Title V"/>
    <s v="56"/>
    <x v="5"/>
    <s v="20200254"/>
    <s v="Compressor Engines"/>
    <n v="0.02"/>
    <n v="0.01"/>
    <n v="0.35"/>
    <n v="0"/>
    <n v="0"/>
    <x v="21"/>
  </r>
  <r>
    <s v="WYDEQ Title V"/>
    <s v="56"/>
    <x v="5"/>
    <s v="20200254"/>
    <s v="Compressor Engines"/>
    <n v="0.06"/>
    <n v="0.06"/>
    <n v="0.84"/>
    <n v="0"/>
    <n v="0"/>
    <x v="21"/>
  </r>
  <r>
    <s v="WYDEQ Title V"/>
    <s v="56"/>
    <x v="5"/>
    <s v="10200603"/>
    <s v="Process Heaters"/>
    <n v="0.49"/>
    <n v="0.03"/>
    <n v="0.41"/>
    <n v="0"/>
    <n v="0"/>
    <x v="5"/>
  </r>
  <r>
    <s v="WYDEQ Title V"/>
    <s v="56"/>
    <x v="5"/>
    <s v="20200253"/>
    <s v="Compressor Engines"/>
    <n v="4.1100000000000003"/>
    <n v="5.17"/>
    <n v="0.33"/>
    <n v="0"/>
    <n v="0"/>
    <x v="21"/>
  </r>
  <r>
    <s v="WYDEQ Title V"/>
    <s v="56"/>
    <x v="5"/>
    <s v="31000228"/>
    <s v="Dehydrator"/>
    <n v="0.5"/>
    <n v="0.03"/>
    <n v="0.42"/>
    <n v="0"/>
    <n v="0"/>
    <x v="20"/>
  </r>
  <r>
    <s v="WYDEQ Title V"/>
    <s v="56"/>
    <x v="5"/>
    <s v="31000228"/>
    <s v="Dehydrator"/>
    <n v="0.5"/>
    <n v="0.03"/>
    <n v="0.42"/>
    <n v="0"/>
    <n v="0"/>
    <x v="20"/>
  </r>
  <r>
    <s v="WYDEQ Title V"/>
    <s v="56"/>
    <x v="5"/>
    <s v="20200253"/>
    <s v="Compressor Engines"/>
    <n v="3.89"/>
    <n v="16.190000000000001"/>
    <n v="0.17"/>
    <n v="0"/>
    <n v="0"/>
    <x v="21"/>
  </r>
  <r>
    <s v="WYDEQ Title V"/>
    <s v="56"/>
    <x v="5"/>
    <s v="20200253"/>
    <s v="Compressor Engines"/>
    <n v="5.44"/>
    <n v="16.75"/>
    <n v="0.4"/>
    <n v="0"/>
    <n v="0"/>
    <x v="21"/>
  </r>
  <r>
    <s v="WYDEQ Title V"/>
    <s v="56"/>
    <x v="5"/>
    <s v="20200253"/>
    <s v="Compressor Engines"/>
    <n v="7"/>
    <n v="16.79"/>
    <n v="0.23"/>
    <n v="0"/>
    <n v="0"/>
    <x v="21"/>
  </r>
  <r>
    <s v="WYDEQ Title V"/>
    <s v="56"/>
    <x v="5"/>
    <s v="20200253"/>
    <s v="Compressor Engines"/>
    <n v="3.83"/>
    <n v="15.46"/>
    <n v="0.25"/>
    <n v="0"/>
    <n v="0"/>
    <x v="21"/>
  </r>
  <r>
    <s v="WYDEQ Title V"/>
    <s v="56"/>
    <x v="5"/>
    <s v="20200253"/>
    <s v="Compressor Engines"/>
    <n v="10.26"/>
    <n v="14.86"/>
    <n v="3.8"/>
    <n v="0"/>
    <n v="0"/>
    <x v="21"/>
  </r>
  <r>
    <s v="WYDEQ Title V"/>
    <s v="56"/>
    <x v="5"/>
    <s v="20200253"/>
    <s v="Compressor Engines"/>
    <n v="11.1"/>
    <n v="16.079999999999998"/>
    <n v="4.1100000000000003"/>
    <n v="0"/>
    <n v="0"/>
    <x v="21"/>
  </r>
  <r>
    <s v="WYDEQ Title V"/>
    <s v="56"/>
    <x v="5"/>
    <s v="31000228"/>
    <s v="Dehydrator"/>
    <n v="0.5"/>
    <n v="0.03"/>
    <n v="0.42"/>
    <n v="0"/>
    <n v="0"/>
    <x v="20"/>
  </r>
  <r>
    <s v="WYDEQ Title V"/>
    <s v="56"/>
    <x v="5"/>
    <s v="31000228"/>
    <s v="Dehydrator"/>
    <n v="0.5"/>
    <n v="0.03"/>
    <n v="0.42"/>
    <n v="0"/>
    <n v="0"/>
    <x v="20"/>
  </r>
  <r>
    <s v="WYDEQ Title V"/>
    <s v="56"/>
    <x v="5"/>
    <s v="20200254"/>
    <s v="Compressor Engines"/>
    <n v="11.4"/>
    <n v="16.510000000000002"/>
    <n v="4.22"/>
    <n v="0"/>
    <n v="0"/>
    <x v="21"/>
  </r>
  <r>
    <s v="WYDEQ Title V"/>
    <s v="56"/>
    <x v="5"/>
    <s v="20200254"/>
    <s v="Compressor Engines"/>
    <n v="7.47"/>
    <n v="10.82"/>
    <n v="2.77"/>
    <n v="0"/>
    <n v="0"/>
    <x v="21"/>
  </r>
  <r>
    <s v="WYDEQ Title V"/>
    <s v="56"/>
    <x v="5"/>
    <s v="20200253"/>
    <s v="Compressor Engines"/>
    <n v="13.95"/>
    <n v="13.95"/>
    <n v="27.89"/>
    <n v="0"/>
    <n v="0"/>
    <x v="21"/>
  </r>
  <r>
    <s v="WYDEQ Title V"/>
    <s v="56"/>
    <x v="5"/>
    <s v="20200254"/>
    <s v="Compressor Engines"/>
    <n v="11.31"/>
    <n v="16.38"/>
    <n v="4.1900000000000004"/>
    <n v="0"/>
    <n v="0"/>
    <x v="21"/>
  </r>
  <r>
    <s v="WYDEQ Title V"/>
    <s v="56"/>
    <x v="5"/>
    <s v="20200254"/>
    <s v="Compressor Engines"/>
    <n v="10.83"/>
    <n v="15.68"/>
    <n v="4.01"/>
    <n v="0"/>
    <n v="0"/>
    <x v="21"/>
  </r>
  <r>
    <s v="WYDEQ Title V"/>
    <s v="56"/>
    <x v="5"/>
    <s v="20200254"/>
    <s v="Compressor Engines"/>
    <n v="11.43"/>
    <n v="16.55"/>
    <n v="4.2300000000000004"/>
    <n v="0"/>
    <n v="0"/>
    <x v="21"/>
  </r>
  <r>
    <s v="WYDEQ Title V"/>
    <s v="56"/>
    <x v="5"/>
    <s v="20200253"/>
    <s v="Compressor Engines"/>
    <n v="7"/>
    <n v="6.82"/>
    <n v="13.64"/>
    <n v="0"/>
    <n v="0"/>
    <x v="21"/>
  </r>
  <r>
    <s v="WYDEQ Title V"/>
    <s v="56"/>
    <x v="5"/>
    <s v="20200254"/>
    <s v="Compressor Engines"/>
    <n v="12.54"/>
    <n v="8.44"/>
    <n v="4.18"/>
    <n v="0"/>
    <n v="0"/>
    <x v="21"/>
  </r>
  <r>
    <s v="WYDEQ Title V"/>
    <s v="56"/>
    <x v="5"/>
    <s v="20200253"/>
    <s v="Compressor Engines"/>
    <n v="4.5199999999999996"/>
    <n v="4.4000000000000004"/>
    <n v="8.8000000000000007"/>
    <n v="0"/>
    <n v="0"/>
    <x v="21"/>
  </r>
  <r>
    <s v="WYDEQ Title V"/>
    <s v="56"/>
    <x v="5"/>
    <s v="20200253"/>
    <s v="Compressor Engines"/>
    <n v="3.59"/>
    <n v="3.49"/>
    <n v="6.98"/>
    <n v="0"/>
    <n v="0"/>
    <x v="21"/>
  </r>
  <r>
    <s v="WYDEQ Title V"/>
    <s v="56"/>
    <x v="5"/>
    <s v="20200254"/>
    <s v="Compressor Engines"/>
    <n v="9.76"/>
    <n v="6.57"/>
    <n v="3.25"/>
    <n v="0"/>
    <n v="0"/>
    <x v="21"/>
  </r>
  <r>
    <s v="WYDEQ Title V"/>
    <s v="56"/>
    <x v="5"/>
    <s v="20200254"/>
    <s v="Compressor Engines"/>
    <n v="12.26"/>
    <n v="8.26"/>
    <n v="4.09"/>
    <n v="0"/>
    <n v="0"/>
    <x v="21"/>
  </r>
  <r>
    <s v="WYDEQ Title V"/>
    <s v="56"/>
    <x v="5"/>
    <s v="20200254"/>
    <s v="Compressor Engines"/>
    <n v="15.63"/>
    <n v="10.31"/>
    <n v="5.07"/>
    <n v="0"/>
    <n v="0"/>
    <x v="21"/>
  </r>
  <r>
    <s v="WYDEQ Title V"/>
    <s v="56"/>
    <x v="5"/>
    <s v="20200254"/>
    <s v="Compressor Engines"/>
    <n v="15.94"/>
    <n v="10.51"/>
    <n v="5.17"/>
    <n v="0"/>
    <n v="0"/>
    <x v="21"/>
  </r>
  <r>
    <s v="WYDEQ Title V"/>
    <s v="56"/>
    <x v="5"/>
    <s v="20200253"/>
    <s v="Compressor Engines"/>
    <n v="1.1000000000000001"/>
    <n v="1.57"/>
    <n v="3.14"/>
    <n v="0"/>
    <n v="0"/>
    <x v="21"/>
  </r>
  <r>
    <s v="WYDEQ Title V"/>
    <s v="56"/>
    <x v="5"/>
    <s v="31000228"/>
    <s v="Dehydrator"/>
    <n v="0.49"/>
    <n v="0.03"/>
    <n v="0.41"/>
    <n v="0"/>
    <n v="0"/>
    <x v="20"/>
  </r>
  <r>
    <s v="WYDEQ Title V"/>
    <s v="56"/>
    <x v="5"/>
    <s v="31000228"/>
    <s v="Dehydrator"/>
    <n v="0.49"/>
    <n v="0.03"/>
    <n v="0.41"/>
    <n v="0"/>
    <n v="0"/>
    <x v="20"/>
  </r>
  <r>
    <s v="WYDEQ Title V"/>
    <s v="56"/>
    <x v="5"/>
    <s v="31000228"/>
    <s v="Dehydrator"/>
    <n v="0.49"/>
    <n v="0.03"/>
    <n v="0.41"/>
    <n v="0"/>
    <n v="0"/>
    <x v="20"/>
  </r>
  <r>
    <s v="WYDEQ Title V"/>
    <s v="56"/>
    <x v="5"/>
    <s v="20200254"/>
    <s v="Compressor Engines"/>
    <n v="6.64"/>
    <n v="0.64"/>
    <n v="0.11"/>
    <n v="0"/>
    <n v="0"/>
    <x v="21"/>
  </r>
  <r>
    <s v="WYDEQ Title V"/>
    <s v="56"/>
    <x v="5"/>
    <s v="20200254"/>
    <s v="Compressor Engines"/>
    <n v="12.88"/>
    <n v="8.67"/>
    <n v="4.29"/>
    <n v="0"/>
    <n v="0"/>
    <x v="21"/>
  </r>
  <r>
    <s v="WYDEQ Title V"/>
    <s v="56"/>
    <x v="5"/>
    <s v="20200254"/>
    <s v="Compressor Engines"/>
    <n v="0"/>
    <n v="7.0000000000000007E-2"/>
    <n v="6.56"/>
    <n v="0"/>
    <n v="0"/>
    <x v="21"/>
  </r>
  <r>
    <s v="WYDEQ Title V"/>
    <s v="56"/>
    <x v="5"/>
    <s v="20200254"/>
    <s v="Compressor Engines"/>
    <n v="3.47"/>
    <n v="2.83"/>
    <n v="0.21"/>
    <n v="0"/>
    <n v="0"/>
    <x v="21"/>
  </r>
  <r>
    <s v="WYDEQ Title V"/>
    <s v="56"/>
    <x v="5"/>
    <s v="20200254"/>
    <s v="Compressor Engines"/>
    <n v="2.8"/>
    <n v="4.05"/>
    <n v="1.04"/>
    <n v="0"/>
    <n v="0"/>
    <x v="21"/>
  </r>
  <r>
    <s v="WYDEQ Title V"/>
    <s v="56"/>
    <x v="5"/>
    <s v="20200254"/>
    <s v="Compressor Engines"/>
    <n v="1.71"/>
    <n v="2.44"/>
    <n v="4.87"/>
    <n v="0"/>
    <n v="0"/>
    <x v="21"/>
  </r>
  <r>
    <s v="WYDEQ Title V"/>
    <s v="56"/>
    <x v="5"/>
    <s v="20200254"/>
    <s v="Compressor Engines"/>
    <n v="2.17"/>
    <n v="4.76"/>
    <n v="4.32"/>
    <n v="0"/>
    <n v="0"/>
    <x v="21"/>
  </r>
  <r>
    <s v="WYDEQ Title V"/>
    <s v="56"/>
    <x v="5"/>
    <s v="20200254"/>
    <s v="Compressor Engines"/>
    <n v="3.96"/>
    <n v="3.84"/>
    <n v="0.14000000000000001"/>
    <n v="0"/>
    <n v="0"/>
    <x v="21"/>
  </r>
  <r>
    <s v="WYDEQ Title V"/>
    <s v="56"/>
    <x v="5"/>
    <s v="20200253"/>
    <s v="Compressor Engines"/>
    <n v="0.17"/>
    <n v="0.17"/>
    <n v="5.29"/>
    <n v="0"/>
    <n v="0"/>
    <x v="21"/>
  </r>
  <r>
    <s v="WYDEQ Title V"/>
    <s v="56"/>
    <x v="5"/>
    <s v="20200253"/>
    <s v="Compressor Engines"/>
    <n v="4.1900000000000004"/>
    <n v="2.35"/>
    <n v="0.13"/>
    <n v="0"/>
    <n v="0"/>
    <x v="21"/>
  </r>
  <r>
    <s v="WYDEQ Title V"/>
    <s v="56"/>
    <x v="5"/>
    <s v="20200253"/>
    <s v="Compressor Engines"/>
    <n v="3.8"/>
    <n v="2.2200000000000002"/>
    <n v="0.2"/>
    <n v="0"/>
    <n v="0"/>
    <x v="21"/>
  </r>
  <r>
    <s v="WYDEQ Title V"/>
    <s v="56"/>
    <x v="5"/>
    <s v="31000404"/>
    <s v="Process Heaters"/>
    <n v="0.52"/>
    <n v="0.03"/>
    <n v="0.44"/>
    <n v="0"/>
    <n v="0"/>
    <x v="5"/>
  </r>
  <r>
    <s v="WYDEQ Title V"/>
    <s v="56"/>
    <x v="5"/>
    <s v="31000404"/>
    <s v="Process Heaters"/>
    <n v="0.52"/>
    <n v="0.03"/>
    <n v="0.44"/>
    <n v="0"/>
    <n v="0"/>
    <x v="5"/>
  </r>
  <r>
    <s v="WYDEQ Title V"/>
    <s v="56"/>
    <x v="5"/>
    <s v="20200254"/>
    <s v="Compressor Engines"/>
    <n v="9.1"/>
    <n v="12.9"/>
    <n v="3.9"/>
    <n v="0"/>
    <n v="0"/>
    <x v="21"/>
  </r>
  <r>
    <s v="WYDEQ Title V"/>
    <s v="56"/>
    <x v="5"/>
    <s v="20200254"/>
    <s v="Compressor Engines"/>
    <n v="7.37"/>
    <n v="10.45"/>
    <n v="2.63"/>
    <n v="0"/>
    <n v="0"/>
    <x v="21"/>
  </r>
  <r>
    <s v="WYDEQ Title V"/>
    <s v="56"/>
    <x v="5"/>
    <s v="20200254"/>
    <s v="Compressor Engines"/>
    <n v="9.98"/>
    <n v="14.16"/>
    <n v="3.57"/>
    <n v="0"/>
    <n v="0"/>
    <x v="21"/>
  </r>
  <r>
    <s v="WYDEQ Title V"/>
    <s v="56"/>
    <x v="5"/>
    <s v="20200253"/>
    <s v="Compressor Engines"/>
    <n v="13.16"/>
    <n v="13.16"/>
    <n v="26.33"/>
    <n v="0"/>
    <n v="0"/>
    <x v="21"/>
  </r>
  <r>
    <s v="WYDEQ Title V"/>
    <s v="56"/>
    <x v="5"/>
    <s v="20200253"/>
    <s v="Compressor Engines"/>
    <n v="9.7200000000000006"/>
    <n v="9.7200000000000006"/>
    <n v="19.440000000000001"/>
    <n v="0"/>
    <n v="0"/>
    <x v="21"/>
  </r>
  <r>
    <s v="WYDEQ Title V"/>
    <s v="56"/>
    <x v="5"/>
    <s v="20200253"/>
    <s v="Compressor Engines"/>
    <n v="7.22"/>
    <n v="7.22"/>
    <n v="14.43"/>
    <n v="0"/>
    <n v="0"/>
    <x v="21"/>
  </r>
  <r>
    <s v="WYDEQ Title V"/>
    <s v="56"/>
    <x v="5"/>
    <s v="20200253"/>
    <s v="Compressor Engines"/>
    <n v="12.8"/>
    <n v="12.8"/>
    <n v="25.6"/>
    <n v="0"/>
    <n v="0"/>
    <x v="21"/>
  </r>
  <r>
    <s v="WYDEQ Title V"/>
    <s v="56"/>
    <x v="5"/>
    <s v="20200253"/>
    <s v="Compressor Engines"/>
    <n v="14.13"/>
    <n v="14.13"/>
    <n v="28.27"/>
    <n v="0"/>
    <n v="0"/>
    <x v="21"/>
  </r>
  <r>
    <s v="WYDEQ Title V"/>
    <s v="56"/>
    <x v="5"/>
    <s v="20200253"/>
    <s v="Compressor Engines"/>
    <n v="8.64"/>
    <n v="8.64"/>
    <n v="17.29"/>
    <n v="0"/>
    <n v="0"/>
    <x v="21"/>
  </r>
  <r>
    <s v="WYDEQ Title V"/>
    <s v="56"/>
    <x v="5"/>
    <s v="20200253"/>
    <s v="Compressor Engines"/>
    <n v="7.99"/>
    <n v="7.78"/>
    <n v="15.56"/>
    <n v="0"/>
    <n v="0"/>
    <x v="21"/>
  </r>
  <r>
    <s v="WYDEQ Title V"/>
    <s v="56"/>
    <x v="5"/>
    <s v="20200254"/>
    <s v="Compressor Engines"/>
    <n v="10.52"/>
    <n v="7.12"/>
    <n v="3.51"/>
    <n v="0"/>
    <n v="0"/>
    <x v="21"/>
  </r>
  <r>
    <s v="WYDEQ Title V"/>
    <s v="56"/>
    <x v="5"/>
    <s v="20200254"/>
    <s v="Compressor Engines"/>
    <n v="2.82"/>
    <n v="1.91"/>
    <n v="0.94"/>
    <n v="0"/>
    <n v="0"/>
    <x v="21"/>
  </r>
  <r>
    <s v="WYDEQ Title V"/>
    <s v="56"/>
    <x v="5"/>
    <s v="20200253"/>
    <s v="Compressor Engines"/>
    <n v="7.49"/>
    <n v="7.29"/>
    <n v="14.58"/>
    <n v="0"/>
    <n v="0"/>
    <x v="21"/>
  </r>
  <r>
    <s v="WYDEQ Title V"/>
    <s v="56"/>
    <x v="5"/>
    <s v="20200253"/>
    <s v="Compressor Engines"/>
    <n v="7.17"/>
    <n v="6.99"/>
    <n v="13.97"/>
    <n v="0"/>
    <n v="0"/>
    <x v="21"/>
  </r>
  <r>
    <s v="WYDEQ Title V"/>
    <s v="56"/>
    <x v="5"/>
    <s v="20200253"/>
    <s v="Compressor Engines"/>
    <n v="7.36"/>
    <n v="7.17"/>
    <n v="14.34"/>
    <n v="0"/>
    <n v="0"/>
    <x v="21"/>
  </r>
  <r>
    <s v="WYDEQ Title V"/>
    <s v="56"/>
    <x v="5"/>
    <s v="20200253"/>
    <s v="Compressor Engines"/>
    <n v="3.37"/>
    <n v="3.28"/>
    <n v="6.57"/>
    <n v="0"/>
    <n v="0"/>
    <x v="21"/>
  </r>
  <r>
    <s v="WYDEQ Title V"/>
    <s v="56"/>
    <x v="5"/>
    <s v="20200253"/>
    <s v="Compressor Engines"/>
    <n v="3.67"/>
    <n v="3.58"/>
    <n v="7.15"/>
    <n v="0"/>
    <n v="0"/>
    <x v="21"/>
  </r>
  <r>
    <s v="WYDEQ Title V"/>
    <s v="56"/>
    <x v="5"/>
    <s v="20200253"/>
    <s v="Compressor Engines"/>
    <n v="4.67"/>
    <n v="4.54"/>
    <n v="9.09"/>
    <n v="0"/>
    <n v="0"/>
    <x v="21"/>
  </r>
  <r>
    <s v="WYDEQ Title V"/>
    <s v="56"/>
    <x v="5"/>
    <s v="20200253"/>
    <s v="Compressor Engines"/>
    <n v="4.08"/>
    <n v="3.98"/>
    <n v="7.95"/>
    <n v="0"/>
    <n v="0"/>
    <x v="21"/>
  </r>
  <r>
    <s v="WYDEQ Title V"/>
    <s v="56"/>
    <x v="5"/>
    <s v="20200254"/>
    <s v="Compressor Engines"/>
    <n v="6.75"/>
    <n v="4.57"/>
    <n v="2.25"/>
    <n v="0"/>
    <n v="0"/>
    <x v="21"/>
  </r>
  <r>
    <s v="WYDEQ Title V"/>
    <s v="56"/>
    <x v="5"/>
    <s v="31000404"/>
    <s v="Process Heaters"/>
    <n v="0.52"/>
    <n v="0.03"/>
    <n v="0.44"/>
    <n v="0"/>
    <n v="0"/>
    <x v="5"/>
  </r>
  <r>
    <s v="WYDEQ Title V"/>
    <s v="56"/>
    <x v="5"/>
    <s v="31000228"/>
    <s v="Dehydrator"/>
    <n v="0.39"/>
    <n v="0.02"/>
    <n v="0.32"/>
    <n v="0"/>
    <n v="0"/>
    <x v="20"/>
  </r>
  <r>
    <s v="WYDEQ Title V"/>
    <s v="56"/>
    <x v="5"/>
    <s v="31000228"/>
    <s v="Dehydrator"/>
    <n v="0.39"/>
    <n v="0.02"/>
    <n v="0.32"/>
    <n v="0"/>
    <n v="0"/>
    <x v="20"/>
  </r>
  <r>
    <s v="WYDEQ Title V"/>
    <s v="56"/>
    <x v="5"/>
    <s v="20200254"/>
    <s v="Compressor Engines"/>
    <n v="10.62"/>
    <n v="15.38"/>
    <n v="3.93"/>
    <n v="0"/>
    <n v="0"/>
    <x v="21"/>
  </r>
  <r>
    <s v="WYDEQ Title V"/>
    <s v="56"/>
    <x v="5"/>
    <s v="20200254"/>
    <s v="Compressor Engines"/>
    <n v="8.91"/>
    <n v="12.9"/>
    <n v="3.3"/>
    <n v="0"/>
    <n v="0"/>
    <x v="21"/>
  </r>
  <r>
    <s v="WYDEQ Title V"/>
    <s v="56"/>
    <x v="5"/>
    <s v="20200254"/>
    <s v="Compressor Engines"/>
    <n v="10.4"/>
    <n v="15.06"/>
    <n v="3.85"/>
    <n v="0"/>
    <n v="0"/>
    <x v="21"/>
  </r>
  <r>
    <s v="WYDEQ Title V"/>
    <s v="56"/>
    <x v="5"/>
    <s v="20200253"/>
    <s v="Compressor Engines"/>
    <n v="10.42"/>
    <n v="15.08"/>
    <n v="3.86"/>
    <n v="0"/>
    <n v="0"/>
    <x v="21"/>
  </r>
  <r>
    <s v="WYDEQ Title V"/>
    <s v="56"/>
    <x v="5"/>
    <s v="20200253"/>
    <s v="Compressor Engines"/>
    <n v="14.35"/>
    <n v="14.35"/>
    <n v="28.7"/>
    <n v="0"/>
    <n v="0"/>
    <x v="21"/>
  </r>
  <r>
    <s v="WYDEQ Title V"/>
    <s v="56"/>
    <x v="5"/>
    <s v="20200253"/>
    <s v="Compressor Engines"/>
    <n v="14.11"/>
    <n v="14.11"/>
    <n v="28.22"/>
    <n v="0"/>
    <n v="0"/>
    <x v="21"/>
  </r>
  <r>
    <s v="WYDEQ Title V"/>
    <s v="56"/>
    <x v="5"/>
    <s v="20200254"/>
    <s v="Compressor Engines"/>
    <n v="11.91"/>
    <n v="8.02"/>
    <n v="3.97"/>
    <n v="0"/>
    <n v="0"/>
    <x v="21"/>
  </r>
  <r>
    <s v="WYDEQ Title V"/>
    <s v="56"/>
    <x v="5"/>
    <s v="20200254"/>
    <s v="Compressor Engines"/>
    <n v="11.98"/>
    <n v="8.06"/>
    <n v="3.99"/>
    <n v="0"/>
    <n v="0"/>
    <x v="21"/>
  </r>
  <r>
    <s v="WYDEQ Title V"/>
    <s v="56"/>
    <x v="5"/>
    <s v="20200254"/>
    <s v="Compressor Engines"/>
    <n v="11.43"/>
    <n v="7.7"/>
    <n v="3.81"/>
    <n v="0"/>
    <n v="0"/>
    <x v="21"/>
  </r>
  <r>
    <s v="WYDEQ Title V"/>
    <s v="56"/>
    <x v="5"/>
    <s v="20200254"/>
    <s v="Compressor Engines"/>
    <n v="11.92"/>
    <n v="8.02"/>
    <n v="3.97"/>
    <n v="0"/>
    <n v="0"/>
    <x v="21"/>
  </r>
  <r>
    <s v="WYDEQ Title V"/>
    <s v="56"/>
    <x v="5"/>
    <s v="20200254"/>
    <s v="Compressor Engines"/>
    <n v="11.14"/>
    <n v="7.5"/>
    <n v="3.71"/>
    <n v="0"/>
    <n v="0"/>
    <x v="21"/>
  </r>
  <r>
    <s v="WYDEQ Title V"/>
    <s v="56"/>
    <x v="5"/>
    <s v="20200254"/>
    <s v="Compressor Engines"/>
    <n v="11.77"/>
    <n v="7.93"/>
    <n v="3.92"/>
    <n v="0"/>
    <n v="0"/>
    <x v="21"/>
  </r>
  <r>
    <s v="WYDEQ Title V"/>
    <s v="56"/>
    <x v="5"/>
    <s v="20200254"/>
    <s v="Compressor Engines"/>
    <n v="7.45"/>
    <n v="7.26"/>
    <n v="14.51"/>
    <n v="0"/>
    <n v="0"/>
    <x v="21"/>
  </r>
  <r>
    <s v="WYDEQ Title V"/>
    <s v="56"/>
    <x v="5"/>
    <s v="20200253"/>
    <s v="Compressor Engines"/>
    <n v="6.09"/>
    <n v="5.93"/>
    <n v="11.85"/>
    <n v="0"/>
    <n v="0"/>
    <x v="21"/>
  </r>
  <r>
    <s v="WYDEQ Title V"/>
    <s v="56"/>
    <x v="5"/>
    <s v="20200253"/>
    <s v="Compressor Engines"/>
    <n v="7.01"/>
    <n v="6.82"/>
    <n v="13.64"/>
    <n v="0"/>
    <n v="0"/>
    <x v="21"/>
  </r>
  <r>
    <s v="WYDEQ Title V"/>
    <s v="56"/>
    <x v="5"/>
    <s v="20200253"/>
    <s v="Compressor Engines"/>
    <n v="11.84"/>
    <n v="7.97"/>
    <n v="3.95"/>
    <n v="0"/>
    <n v="0"/>
    <x v="21"/>
  </r>
  <r>
    <s v="WYDEQ Title V"/>
    <s v="56"/>
    <x v="5"/>
    <s v="31000228"/>
    <s v="Dehydrator"/>
    <n v="0.5"/>
    <n v="0.03"/>
    <n v="0.42"/>
    <n v="0"/>
    <n v="0"/>
    <x v="20"/>
  </r>
  <r>
    <s v="WYDEQ Title V"/>
    <s v="56"/>
    <x v="5"/>
    <s v="31000228"/>
    <s v="Dehydrator"/>
    <n v="0.5"/>
    <n v="0.03"/>
    <n v="0.42"/>
    <n v="0"/>
    <n v="0"/>
    <x v="20"/>
  </r>
  <r>
    <s v="WYDEQ Title V"/>
    <s v="56"/>
    <x v="5"/>
    <s v="31000228"/>
    <s v="Dehydrator"/>
    <n v="0.5"/>
    <n v="0.03"/>
    <n v="0.42"/>
    <n v="0"/>
    <n v="0"/>
    <x v="20"/>
  </r>
  <r>
    <s v="WYDEQ Title V"/>
    <s v="56"/>
    <x v="5"/>
    <s v="31000228"/>
    <s v="Dehydrator"/>
    <n v="0.5"/>
    <n v="0.03"/>
    <n v="0.42"/>
    <n v="0"/>
    <n v="0"/>
    <x v="20"/>
  </r>
  <r>
    <s v="WYDEQ Title V"/>
    <s v="56"/>
    <x v="5"/>
    <s v="20200254"/>
    <s v="Compressor Engines"/>
    <n v="3.08"/>
    <n v="1.64"/>
    <n v="7.0000000000000007E-2"/>
    <n v="0"/>
    <n v="0"/>
    <x v="21"/>
  </r>
  <r>
    <s v="WYDEQ Title V"/>
    <s v="56"/>
    <x v="5"/>
    <s v="20200254"/>
    <s v="Compressor Engines"/>
    <n v="1.78"/>
    <n v="1.86"/>
    <n v="0.23"/>
    <n v="0"/>
    <n v="0"/>
    <x v="21"/>
  </r>
  <r>
    <s v="WYDEQ Title V"/>
    <s v="56"/>
    <x v="5"/>
    <s v="20200254"/>
    <s v="Compressor Engines"/>
    <n v="5.81"/>
    <n v="16.21"/>
    <n v="0.87"/>
    <n v="0"/>
    <n v="0"/>
    <x v="21"/>
  </r>
  <r>
    <s v="WYDEQ Title V"/>
    <s v="56"/>
    <x v="5"/>
    <s v="20200253"/>
    <s v="Compressor Engines"/>
    <n v="0.55000000000000004"/>
    <n v="0.15"/>
    <n v="12.59"/>
    <n v="0"/>
    <n v="0"/>
    <x v="21"/>
  </r>
  <r>
    <s v="WYDEQ Title V"/>
    <s v="56"/>
    <x v="5"/>
    <s v="20200254"/>
    <s v="Compressor Engines"/>
    <n v="7.06"/>
    <n v="16.940000000000001"/>
    <n v="0.35"/>
    <n v="0"/>
    <n v="0"/>
    <x v="21"/>
  </r>
  <r>
    <s v="WYDEQ Title V"/>
    <s v="56"/>
    <x v="5"/>
    <s v="20200254"/>
    <s v="Compressor Engines"/>
    <n v="6.1"/>
    <n v="15.2"/>
    <n v="0.93"/>
    <n v="0"/>
    <n v="0"/>
    <x v="21"/>
  </r>
  <r>
    <s v="WYDEQ Title V"/>
    <s v="56"/>
    <x v="5"/>
    <s v="20200254"/>
    <s v="Compressor Engines"/>
    <n v="6.21"/>
    <n v="4.01"/>
    <n v="0.6"/>
    <n v="0"/>
    <n v="0"/>
    <x v="21"/>
  </r>
  <r>
    <s v="WYDEQ Title V"/>
    <s v="56"/>
    <x v="5"/>
    <s v="20200254"/>
    <s v="Compressor Engines"/>
    <n v="5.84"/>
    <n v="3.68"/>
    <n v="0.54"/>
    <n v="0"/>
    <n v="0"/>
    <x v="21"/>
  </r>
  <r>
    <s v="WYDEQ Title V"/>
    <s v="56"/>
    <x v="5"/>
    <s v="20200253"/>
    <s v="Compressor Engines"/>
    <n v="1.68"/>
    <n v="0.02"/>
    <n v="12.21"/>
    <n v="0"/>
    <n v="0"/>
    <x v="21"/>
  </r>
  <r>
    <s v="WYDEQ Title V"/>
    <s v="56"/>
    <x v="5"/>
    <s v="20200253"/>
    <s v="Compressor Engines"/>
    <n v="1.89"/>
    <n v="0.05"/>
    <n v="15.71"/>
    <n v="0"/>
    <n v="0"/>
    <x v="21"/>
  </r>
  <r>
    <s v="WYDEQ Title V"/>
    <s v="56"/>
    <x v="5"/>
    <s v="20200253"/>
    <s v="Compressor Engines"/>
    <n v="0"/>
    <n v="0.02"/>
    <n v="8.58"/>
    <n v="0"/>
    <n v="0"/>
    <x v="21"/>
  </r>
  <r>
    <s v="WYDEQ Title V"/>
    <s v="56"/>
    <x v="5"/>
    <s v="20200254"/>
    <s v="Compressor Engines"/>
    <n v="0.6"/>
    <n v="0.01"/>
    <n v="1.3"/>
    <n v="0"/>
    <n v="0"/>
    <x v="21"/>
  </r>
  <r>
    <s v="WYDEQ Title V"/>
    <s v="56"/>
    <x v="5"/>
    <s v="20200254"/>
    <s v="Compressor Engines"/>
    <n v="2.06"/>
    <n v="0"/>
    <n v="0.03"/>
    <n v="0"/>
    <n v="0"/>
    <x v="21"/>
  </r>
  <r>
    <s v="WYDEQ Title V"/>
    <s v="56"/>
    <x v="5"/>
    <s v="20200254"/>
    <s v="Compressor Engines"/>
    <n v="0.77"/>
    <n v="0.77"/>
    <n v="2.19"/>
    <n v="0"/>
    <n v="0"/>
    <x v="21"/>
  </r>
  <r>
    <s v="WYDEQ Permitted Sources"/>
    <n v="56"/>
    <x v="2"/>
    <n v="20200253"/>
    <s v="Compressor Engines"/>
    <n v="3.8723897624707551"/>
    <n v="5.4107589598131396"/>
    <n v="0.10821517919626279"/>
    <n v="0"/>
    <n v="4.8209862331935059E-4"/>
    <x v="21"/>
  </r>
  <r>
    <s v="WYDEQ Permitted Sources"/>
    <n v="56"/>
    <x v="2"/>
    <n v="20200253"/>
    <s v="Compressor Engines"/>
    <n v="6.4373844587612332"/>
    <n v="7.7354756328999139"/>
    <n v="15.470951265799828"/>
    <n v="0"/>
    <n v="6.8923087889138229E-4"/>
    <x v="21"/>
  </r>
  <r>
    <s v="WYDEQ Permitted Sources"/>
    <n v="56"/>
    <x v="2"/>
    <n v="20200253"/>
    <s v="Compressor Engines"/>
    <n v="6.4121688975172377"/>
    <n v="7.7051753827249607"/>
    <n v="15.410350765449921"/>
    <n v="0"/>
    <n v="6.8653112660079407E-4"/>
    <x v="21"/>
  </r>
  <r>
    <s v="WYDEQ Permitted Sources"/>
    <n v="56"/>
    <x v="2"/>
    <n v="20200253"/>
    <s v="Compressor Engines"/>
    <n v="4.7003734407608828"/>
    <n v="7.7372580005572642"/>
    <n v="14.700790201058799"/>
    <n v="0"/>
    <n v="6.8938968784965223E-4"/>
    <x v="21"/>
  </r>
  <r>
    <s v="WYDEQ Permitted Sources"/>
    <n v="56"/>
    <x v="2"/>
    <n v="20200253"/>
    <s v="Compressor Engines"/>
    <n v="6.4388677270697032"/>
    <n v="7.7372580005572642"/>
    <n v="15.474516001114528"/>
    <n v="0"/>
    <n v="6.8938968784965223E-4"/>
    <x v="21"/>
  </r>
  <r>
    <s v="WYDEQ Permitted Sources"/>
    <n v="56"/>
    <x v="2"/>
    <n v="20200253"/>
    <s v="Compressor Engines"/>
    <n v="0"/>
    <n v="0"/>
    <n v="0"/>
    <n v="0"/>
    <n v="0"/>
    <x v="21"/>
  </r>
  <r>
    <s v="WYDEQ Permitted Sources"/>
    <n v="56"/>
    <x v="2"/>
    <n v="20200253"/>
    <s v="Compressor Engines"/>
    <n v="0"/>
    <n v="0"/>
    <n v="0"/>
    <n v="0"/>
    <n v="0"/>
    <x v="21"/>
  </r>
  <r>
    <s v="WYDEQ Permitted Sources"/>
    <n v="56"/>
    <x v="2"/>
    <n v="20200253"/>
    <s v="Compressor Engines"/>
    <n v="0"/>
    <n v="0"/>
    <n v="0"/>
    <n v="0"/>
    <n v="0"/>
    <x v="21"/>
  </r>
  <r>
    <s v="WYDEQ Permitted Sources"/>
    <n v="56"/>
    <x v="2"/>
    <n v="20200253"/>
    <s v="Compressor Engines"/>
    <n v="0"/>
    <n v="0"/>
    <n v="0"/>
    <n v="0"/>
    <n v="0"/>
    <x v="21"/>
  </r>
  <r>
    <s v="WYDEQ Permitted Sources"/>
    <n v="56"/>
    <x v="2"/>
    <n v="20200253"/>
    <s v="Compressor Engines"/>
    <n v="0"/>
    <n v="0"/>
    <n v="0"/>
    <n v="0"/>
    <n v="0"/>
    <x v="21"/>
  </r>
  <r>
    <s v="WYDEQ Permitted Sources"/>
    <n v="56"/>
    <x v="2"/>
    <n v="20200253"/>
    <s v="Compressor Engines"/>
    <n v="6.913453990178529"/>
    <n v="16.289302035143329"/>
    <n v="3.4207534273800997"/>
    <n v="0"/>
    <n v="1.4513768113312705E-3"/>
    <x v="21"/>
  </r>
  <r>
    <s v="WYDEQ Permitted Sources"/>
    <n v="56"/>
    <x v="2"/>
    <n v="20200253"/>
    <s v="Compressor Engines"/>
    <n v="3.3314206208243617"/>
    <n v="4.0031977584085734"/>
    <n v="8.0063955168171468"/>
    <n v="0"/>
    <n v="3.5668492027420386E-4"/>
    <x v="21"/>
  </r>
  <r>
    <s v="WYDEQ Permitted Sources"/>
    <n v="56"/>
    <x v="2"/>
    <n v="20200253"/>
    <s v="Compressor Engines"/>
    <n v="0.26587584429330668"/>
    <n v="5.3248233763337547"/>
    <n v="2.8754046232202266"/>
    <n v="0"/>
    <n v="4.7444176283133752E-4"/>
    <x v="21"/>
  </r>
  <r>
    <s v="WYDEQ Permitted Sources"/>
    <n v="56"/>
    <x v="2"/>
    <n v="20200253"/>
    <s v="Compressor Engines"/>
    <n v="6.4099439950545323"/>
    <n v="7.7025018312389353"/>
    <n v="15.405003662477871"/>
    <n v="0"/>
    <n v="6.86292913163389E-4"/>
    <x v="21"/>
  </r>
  <r>
    <s v="WYDEQ Permitted Sources"/>
    <n v="56"/>
    <x v="2"/>
    <n v="20200253"/>
    <s v="Compressor Engines"/>
    <n v="6.4537004101544069"/>
    <n v="7.7550816771307662"/>
    <n v="15.510163354261532"/>
    <n v="0"/>
    <n v="6.9097777743235109E-4"/>
    <x v="21"/>
  </r>
  <r>
    <s v="WYDEQ Permitted Sources"/>
    <n v="56"/>
    <x v="2"/>
    <n v="20200253"/>
    <s v="Compressor Engines"/>
    <n v="6.423293409830765"/>
    <n v="7.718543140155087"/>
    <n v="15.437086280310174"/>
    <n v="0"/>
    <n v="6.8772219378781835E-4"/>
    <x v="21"/>
  </r>
  <r>
    <s v="WYDEQ Permitted Sources"/>
    <n v="56"/>
    <x v="2"/>
    <n v="20200253"/>
    <s v="Compressor Engines"/>
    <n v="6.4470257027662914"/>
    <n v="7.7470610226726908"/>
    <n v="15.494122045345382"/>
    <n v="0"/>
    <n v="6.9026313712013674E-4"/>
    <x v="21"/>
  </r>
  <r>
    <s v="WYDEQ Permitted Sources"/>
    <n v="56"/>
    <x v="2"/>
    <n v="20200253"/>
    <s v="Compressor Engines"/>
    <n v="0"/>
    <n v="0"/>
    <n v="0"/>
    <n v="0"/>
    <n v="0"/>
    <x v="21"/>
  </r>
  <r>
    <s v="WYDEQ Permitted Sources"/>
    <n v="56"/>
    <x v="2"/>
    <n v="20200253"/>
    <s v="Compressor Engines"/>
    <n v="2.386529266051812"/>
    <n v="1.720662089052746"/>
    <n v="5.7355402968424869"/>
    <n v="0"/>
    <n v="2.5551832022433282E-4"/>
    <x v="21"/>
  </r>
  <r>
    <s v="WYDEQ Permitted Sources"/>
    <n v="56"/>
    <x v="2"/>
    <n v="20200253"/>
    <s v="Compressor Engines"/>
    <n v="0.87158258442200853"/>
    <n v="0.62840172623343216"/>
    <n v="2.0946724207781071"/>
    <n v="0"/>
    <n v="9.3317656345664682E-5"/>
    <x v="21"/>
  </r>
  <r>
    <s v="WYDEQ Permitted Sources"/>
    <n v="56"/>
    <x v="2"/>
    <n v="20200253"/>
    <s v="Compressor Engines"/>
    <n v="8.4987714231409583"/>
    <n v="14.800781026636148"/>
    <n v="12.432656062374365"/>
    <n v="0"/>
    <n v="1.3187495894732807E-3"/>
    <x v="21"/>
  </r>
  <r>
    <s v="WYDEQ Permitted Sources"/>
    <n v="56"/>
    <x v="2"/>
    <n v="20200253"/>
    <s v="Compressor Engines"/>
    <n v="0.70158590990646619"/>
    <n v="0.84305990192664959"/>
    <n v="1.6861198038532992"/>
    <n v="0"/>
    <n v="7.5116637261664462E-5"/>
    <x v="21"/>
  </r>
  <r>
    <s v="WYDEQ Permitted Sources"/>
    <n v="56"/>
    <x v="2"/>
    <n v="20200253"/>
    <s v="Compressor Engines"/>
    <n v="3.8679484333642491"/>
    <n v="14.993276733629973"/>
    <n v="15.143209500966273"/>
    <n v="0"/>
    <n v="1.3359009569664305E-3"/>
    <x v="21"/>
  </r>
  <r>
    <s v="WYDEQ Permitted Sources"/>
    <n v="56"/>
    <x v="2"/>
    <n v="20200253"/>
    <s v="Compressor Engines"/>
    <n v="0"/>
    <n v="0"/>
    <n v="0"/>
    <n v="0"/>
    <n v="0"/>
    <x v="21"/>
  </r>
  <r>
    <s v="WYDEQ Permitted Sources"/>
    <n v="56"/>
    <x v="2"/>
    <n v="20200253"/>
    <s v="Compressor Engines"/>
    <n v="11.450301602709354"/>
    <n v="13.759241754866002"/>
    <n v="27.518483509732004"/>
    <n v="0"/>
    <n v="1.2259484403585607E-3"/>
    <x v="21"/>
  </r>
  <r>
    <s v="WYDEQ Permitted Sources"/>
    <n v="56"/>
    <x v="7"/>
    <n v="20200253"/>
    <s v="Compressor Engines"/>
    <n v="42.876342570182352"/>
    <n v="0.72131230847858119"/>
    <n v="51.522307748470091"/>
    <n v="0"/>
    <n v="4.5906376203886843E-4"/>
    <x v="21"/>
  </r>
  <r>
    <s v="WYDEQ Permitted Sources"/>
    <n v="56"/>
    <x v="2"/>
    <n v="20200253"/>
    <s v="Compressor Engines"/>
    <n v="11.357597333429958"/>
    <n v="13.647843776281613"/>
    <n v="27.295687552563226"/>
    <n v="0"/>
    <n v="1.2160228804666915E-3"/>
    <x v="21"/>
  </r>
  <r>
    <s v="WYDEQ Permitted Sources"/>
    <n v="56"/>
    <x v="3"/>
    <n v="20200253"/>
    <s v="Compressor Engines"/>
    <n v="4.0175190906356715"/>
    <n v="10.728104879451058"/>
    <n v="4.505804049369444"/>
    <n v="0"/>
    <n v="9.5587414475908927E-4"/>
    <x v="21"/>
  </r>
  <r>
    <s v="WYDEQ Permitted Sources"/>
    <n v="56"/>
    <x v="2"/>
    <n v="20200253"/>
    <s v="Compressor Engines"/>
    <n v="3.2359352234665844"/>
    <n v="12.543412388602107"/>
    <n v="12.167110016944042"/>
    <n v="0"/>
    <n v="1.1176180438244477E-3"/>
    <x v="21"/>
  </r>
  <r>
    <s v="WYDEQ Permitted Sources"/>
    <n v="56"/>
    <x v="2"/>
    <n v="20200253"/>
    <s v="Compressor Engines"/>
    <n v="4.4254199944197383"/>
    <n v="7.706957750382311"/>
    <n v="5.5490095802752624"/>
    <n v="0"/>
    <n v="6.866899355590638E-4"/>
    <x v="21"/>
  </r>
  <r>
    <s v="WYDEQ Permitted Sources"/>
    <n v="56"/>
    <x v="2"/>
    <n v="20200253"/>
    <s v="Compressor Engines"/>
    <n v="3.2943685784787728"/>
    <n v="7.3308781746814162"/>
    <n v="8.2105835556431863"/>
    <n v="0"/>
    <n v="6.5318124536411419E-4"/>
    <x v="21"/>
  </r>
  <r>
    <s v="WYDEQ Permitted Sources"/>
    <n v="56"/>
    <x v="5"/>
    <n v="20200253"/>
    <s v="Compressor Engines"/>
    <n v="6.6317175048888828"/>
    <n v="6.0371179653992719"/>
    <n v="0"/>
    <n v="0"/>
    <n v="5.3790721071707509E-4"/>
    <x v="21"/>
  </r>
  <r>
    <s v="WYDEQ Permitted Sources"/>
    <n v="56"/>
    <x v="5"/>
    <n v="20200253"/>
    <s v="Compressor Engines"/>
    <n v="1.1626598635944685"/>
    <n v="2.2903424396950207"/>
    <n v="2.6338938056492731"/>
    <n v="0"/>
    <n v="2.0406951137682633E-4"/>
    <x v="21"/>
  </r>
  <r>
    <s v="WYDEQ Permitted Sources"/>
    <n v="56"/>
    <x v="5"/>
    <n v="20200253"/>
    <s v="Compressor Engines"/>
    <n v="5.7775357325350658"/>
    <n v="6.2545668195959978"/>
    <n v="0.25018267278383993"/>
    <n v="0"/>
    <n v="5.5728190362600342E-4"/>
    <x v="21"/>
  </r>
  <r>
    <s v="WYDEQ Permitted Sources"/>
    <n v="56"/>
    <x v="5"/>
    <n v="20200253"/>
    <s v="Compressor Engines"/>
    <n v="2.7828464182302977"/>
    <n v="4.4586722648462551"/>
    <n v="4.458672264846255E-2"/>
    <n v="0"/>
    <n v="3.9726769879780128E-4"/>
    <x v="21"/>
  </r>
  <r>
    <s v="WYDEQ Permitted Sources"/>
    <n v="56"/>
    <x v="5"/>
    <n v="20200253"/>
    <s v="Compressor Engines"/>
    <n v="3.6183668211781712"/>
    <n v="2.8986708867474231"/>
    <n v="1.4493354433737116"/>
    <n v="0"/>
    <n v="2.5827157600919544E-4"/>
    <x v="21"/>
  </r>
  <r>
    <s v="WYDEQ Permitted Sources"/>
    <n v="56"/>
    <x v="5"/>
    <n v="20200253"/>
    <s v="Compressor Engines"/>
    <n v="3.6183668211781712"/>
    <n v="2.8986708867474231"/>
    <n v="1.4493354433737116"/>
    <n v="0"/>
    <n v="2.5827157600919544E-4"/>
    <x v="21"/>
  </r>
  <r>
    <s v="WYDEQ Permitted Sources"/>
    <n v="56"/>
    <x v="5"/>
    <n v="20200253"/>
    <s v="Compressor Engines"/>
    <n v="2.0575447697221065"/>
    <n v="1.648297537791076"/>
    <n v="0.82414876889553801"/>
    <n v="0"/>
    <n v="1.4686331061718487E-4"/>
    <x v="21"/>
  </r>
  <r>
    <s v="WYDEQ Permitted Sources"/>
    <n v="56"/>
    <x v="2"/>
    <n v="20200253"/>
    <s v="Compressor Engines"/>
    <n v="2.3906873615432245"/>
    <n v="7.5599124186509181"/>
    <n v="7.4087141702779"/>
    <n v="0"/>
    <n v="6.7358819650179685E-4"/>
    <x v="21"/>
  </r>
  <r>
    <s v="WYDEQ Permitted Sources"/>
    <n v="56"/>
    <x v="2"/>
    <n v="20200253"/>
    <s v="Compressor Engines"/>
    <n v="2.7864530116092778"/>
    <n v="7.1241235264287921"/>
    <n v="2.422201998985789"/>
    <n v="0"/>
    <n v="6.3475940620480518E-4"/>
    <x v="21"/>
  </r>
  <r>
    <s v="WYDEQ Permitted Sources"/>
    <n v="56"/>
    <x v="2"/>
    <n v="20200253"/>
    <s v="Compressor Engines"/>
    <n v="0.6800340213843924"/>
    <n v="2.1504265785930294"/>
    <n v="0.86017063143721162"/>
    <n v="0"/>
    <n v="1.9160300815263887E-4"/>
    <x v="21"/>
  </r>
  <r>
    <s v="WYDEQ Permitted Sources"/>
    <n v="56"/>
    <x v="2"/>
    <n v="20200253"/>
    <s v="Compressor Engines"/>
    <n v="3.854967010392166"/>
    <n v="13.624460810110184"/>
    <n v="2.4524029458198329"/>
    <n v="0"/>
    <n v="1.2139394581808175E-3"/>
    <x v="21"/>
  </r>
  <r>
    <s v="WYDEQ Permitted Sources"/>
    <n v="56"/>
    <x v="2"/>
    <n v="20200253"/>
    <s v="Compressor Engines"/>
    <n v="0.54935091427799865"/>
    <n v="2.8701169325034219"/>
    <n v="3.9033590282046533"/>
    <n v="0"/>
    <n v="2.5572741868605487E-4"/>
    <x v="21"/>
  </r>
  <r>
    <s v="WYDEQ Permitted Sources"/>
    <n v="56"/>
    <x v="2"/>
    <n v="20200253"/>
    <s v="Compressor Engines"/>
    <n v="9.2946377514841316"/>
    <n v="8.5258708142843815"/>
    <n v="0.51155224885706285"/>
    <n v="0"/>
    <n v="7.5965508955273841E-4"/>
    <x v="21"/>
  </r>
  <r>
    <s v="WYDEQ Permitted Sources"/>
    <n v="56"/>
    <x v="2"/>
    <n v="20200253"/>
    <s v="Compressor Engines"/>
    <n v="6.4366428246069978"/>
    <n v="7.7345844490712388"/>
    <n v="15.469168898142478"/>
    <n v="0"/>
    <n v="6.8915147441224749E-4"/>
    <x v="21"/>
  </r>
  <r>
    <s v="WYDEQ Permitted Sources"/>
    <n v="56"/>
    <x v="2"/>
    <n v="20200253"/>
    <s v="Compressor Engines"/>
    <n v="5.273790136132428"/>
    <n v="15.421463023801412"/>
    <n v="30.295116956100411"/>
    <n v="0"/>
    <n v="1.3771912861166057E-3"/>
    <x v="21"/>
  </r>
  <r>
    <s v="WYDEQ Permitted Sources"/>
    <n v="56"/>
    <x v="2"/>
    <n v="20200253"/>
    <s v="Compressor Engines"/>
    <n v="3.8731102070777261"/>
    <n v="15.478368791416917"/>
    <n v="18.151061864804195"/>
    <n v="0"/>
    <n v="1.3822731727812418E-3"/>
    <x v="21"/>
  </r>
  <r>
    <s v="WYDEQ Permitted Sources"/>
    <n v="56"/>
    <x v="2"/>
    <n v="20200253"/>
    <s v="Compressor Engines"/>
    <n v="4.9771958051707008"/>
    <n v="15.300538267618464"/>
    <n v="14.415361844410736"/>
    <n v="0"/>
    <n v="1.3663922769542518E-3"/>
    <x v="21"/>
  </r>
  <r>
    <s v="WYDEQ Permitted Sources"/>
    <n v="56"/>
    <x v="2"/>
    <n v="20200253"/>
    <s v="Compressor Engines"/>
    <n v="0"/>
    <n v="0"/>
    <n v="0"/>
    <n v="0"/>
    <n v="0"/>
    <x v="21"/>
  </r>
  <r>
    <s v="WYDEQ Permitted Sources"/>
    <n v="56"/>
    <x v="2"/>
    <n v="20200253"/>
    <s v="Compressor Engines"/>
    <n v="2.701521068266266"/>
    <n v="7.7292373460991888"/>
    <n v="4.6375424076595131"/>
    <n v="0"/>
    <n v="6.8867504753743756E-4"/>
    <x v="21"/>
  </r>
  <r>
    <s v="WYDEQ Permitted Sources"/>
    <n v="56"/>
    <x v="2"/>
    <n v="20200253"/>
    <s v="Compressor Engines"/>
    <n v="4.736224035776611"/>
    <n v="7.6909164414661593"/>
    <n v="7.229461454978189"/>
    <n v="0"/>
    <n v="6.8526065493463466E-4"/>
    <x v="21"/>
  </r>
  <r>
    <s v="WYDEQ Permitted Sources"/>
    <n v="56"/>
    <x v="2"/>
    <n v="20200253"/>
    <s v="Compressor Engines"/>
    <n v="3.248357595550023"/>
    <n v="3.903385169596961"/>
    <n v="7.806770339193922"/>
    <n v="0"/>
    <n v="3.4779161861108918E-4"/>
    <x v="21"/>
  </r>
  <r>
    <s v="WYDEQ Permitted Sources"/>
    <n v="56"/>
    <x v="2"/>
    <n v="20200253"/>
    <s v="Compressor Engines"/>
    <n v="2.3003195930087905"/>
    <n v="1.8237864867210154"/>
    <n v="5.7848227625682211"/>
    <n v="0"/>
    <n v="2.5390527494819135E-4"/>
    <x v="21"/>
  </r>
  <r>
    <s v="WYDEQ Permitted Sources"/>
    <n v="56"/>
    <x v="2"/>
    <n v="20200253"/>
    <s v="Compressor Engines"/>
    <n v="6.1531266822165271"/>
    <n v="13.692402967715367"/>
    <n v="13.281630878683902"/>
    <n v="0"/>
    <n v="1.2199931044234395E-3"/>
    <x v="21"/>
  </r>
  <r>
    <s v="WYDEQ Permitted Sources"/>
    <n v="56"/>
    <x v="2"/>
    <n v="20200253"/>
    <s v="Compressor Engines"/>
    <n v="8.5668677414441508"/>
    <n v="13.725822361290685"/>
    <n v="22.647606896129627"/>
    <n v="0"/>
    <n v="1.222970772391E-3"/>
    <x v="21"/>
  </r>
  <r>
    <s v="WYDEQ Permitted Sources"/>
    <n v="56"/>
    <x v="5"/>
    <n v="20200253"/>
    <s v="Compressor Engines"/>
    <n v="9.3961047814549374"/>
    <n v="7.5272123377373186"/>
    <n v="3.7636061688686593"/>
    <n v="0"/>
    <n v="6.7067461929239515E-4"/>
    <x v="21"/>
  </r>
  <r>
    <s v="WYDEQ Permitted Sources"/>
    <n v="56"/>
    <x v="5"/>
    <n v="20200253"/>
    <s v="Compressor Engines"/>
    <n v="9.2922892433290531"/>
    <n v="7.4440457897256014"/>
    <n v="3.7220228948628007"/>
    <n v="0"/>
    <n v="6.6326447986455098E-4"/>
    <x v="21"/>
  </r>
  <r>
    <s v="WYDEQ Permitted Sources"/>
    <n v="56"/>
    <x v="5"/>
    <n v="20200253"/>
    <s v="Compressor Engines"/>
    <n v="8.0049765705681022"/>
    <n v="6.4127805943803224"/>
    <n v="3.2063902971901612"/>
    <n v="0"/>
    <n v="5.7137875095928682E-4"/>
    <x v="21"/>
  </r>
  <r>
    <s v="WYDEQ Permitted Sources"/>
    <n v="56"/>
    <x v="5"/>
    <n v="20200253"/>
    <s v="Compressor Engines"/>
    <n v="13.575878062615494"/>
    <n v="10.87562550922441"/>
    <n v="5.4378127546122048"/>
    <n v="0"/>
    <n v="9.6901823287189493E-4"/>
    <x v="21"/>
  </r>
  <r>
    <s v="WYDEQ Permitted Sources"/>
    <n v="56"/>
    <x v="5"/>
    <n v="20200253"/>
    <s v="Compressor Engines"/>
    <n v="13.248459826987711"/>
    <n v="4.8821322653585391"/>
    <n v="5.3066655058244985"/>
    <n v="0"/>
    <n v="9.4564779313792565E-4"/>
    <x v="21"/>
  </r>
  <r>
    <s v="WYDEQ Permitted Sources"/>
    <n v="56"/>
    <x v="5"/>
    <n v="20200253"/>
    <s v="Compressor Engines"/>
    <n v="13.505602929114898"/>
    <n v="4.9768909506777348"/>
    <n v="5.4096640768236242"/>
    <n v="0"/>
    <n v="9.6400213848996986E-4"/>
    <x v="21"/>
  </r>
  <r>
    <s v="WYDEQ Permitted Sources"/>
    <n v="56"/>
    <x v="5"/>
    <n v="20200253"/>
    <s v="Compressor Engines"/>
    <n v="13.582266711115551"/>
    <n v="5.0051419872946372"/>
    <n v="5.4403717253202579"/>
    <n v="0"/>
    <n v="9.6947424145207004E-4"/>
    <x v="21"/>
  </r>
  <r>
    <s v="WYDEQ Permitted Sources"/>
    <n v="56"/>
    <x v="5"/>
    <n v="20200253"/>
    <s v="Compressor Engines"/>
    <n v="13.432133471364272"/>
    <n v="4.9498170405865354"/>
    <n v="5.3802359136810169"/>
    <n v="0"/>
    <n v="9.5875803981795708E-4"/>
    <x v="21"/>
  </r>
  <r>
    <s v="WYDEQ Permitted Sources"/>
    <n v="56"/>
    <x v="5"/>
    <n v="20200253"/>
    <s v="Compressor Engines"/>
    <n v="4.7264591860791816"/>
    <n v="2.5557949108233307"/>
    <n v="2.8397721231370339"/>
    <n v="0"/>
    <n v="5.0604739234301954E-4"/>
    <x v="21"/>
  </r>
  <r>
    <s v="WYDEQ Permitted Sources"/>
    <n v="56"/>
    <x v="5"/>
    <n v="20200253"/>
    <s v="Compressor Engines"/>
    <n v="13.575878062615494"/>
    <n v="5.0027877342432285"/>
    <n v="5.4378127546122048"/>
    <n v="0"/>
    <n v="9.6901823287189493E-4"/>
    <x v="21"/>
  </r>
  <r>
    <s v="WYDEQ Permitted Sources"/>
    <n v="56"/>
    <x v="2"/>
    <n v="20200253"/>
    <s v="Compressor Engines"/>
    <n v="3.2732320050830706"/>
    <n v="7.7123048533543619"/>
    <n v="5.3214903488145087"/>
    <n v="0"/>
    <n v="6.8716636243387351E-4"/>
    <x v="21"/>
  </r>
  <r>
    <s v="WYDEQ Permitted Sources"/>
    <n v="56"/>
    <x v="2"/>
    <n v="20200253"/>
    <s v="Compressor Engines"/>
    <n v="22.644054293512706"/>
    <n v="13.605100902365347"/>
    <n v="40.815302707096045"/>
    <n v="0"/>
    <n v="1.2122144904007522E-3"/>
    <x v="21"/>
  </r>
  <r>
    <s v="WYDEQ Permitted Sources"/>
    <n v="56"/>
    <x v="2"/>
    <n v="20200253"/>
    <s v="Compressor Engines"/>
    <n v="5.4598661454300323"/>
    <n v="7.5411975582487409"/>
    <n v="11.085560410625648"/>
    <n v="0"/>
    <n v="6.7192070243996286E-4"/>
    <x v="21"/>
  </r>
  <r>
    <s v="WYDEQ Permitted Sources"/>
    <n v="56"/>
    <x v="2"/>
    <n v="20200253"/>
    <s v="Compressor Engines"/>
    <n v="1.5431923481325316"/>
    <n v="3.6360300209944296"/>
    <n v="3.5269491203645957"/>
    <n v="0"/>
    <n v="3.2397027487060368E-4"/>
    <x v="21"/>
  </r>
  <r>
    <s v="WYDEQ Permitted Sources"/>
    <n v="56"/>
    <x v="2"/>
    <n v="20200253"/>
    <s v="Compressor Engines"/>
    <n v="0.28631713566941347"/>
    <n v="0.49150379551126122"/>
    <n v="0.12287594887781531"/>
    <n v="0"/>
    <n v="4.3792988180053373E-5"/>
    <x v="21"/>
  </r>
  <r>
    <s v="WYDEQ Permitted Sources"/>
    <n v="56"/>
    <x v="2"/>
    <n v="20200253"/>
    <s v="Compressor Engines"/>
    <n v="1.8755927760607327"/>
    <n v="2.2538039027193411"/>
    <n v="4.5076078054386821"/>
    <n v="0"/>
    <n v="2.0081392773229327E-4"/>
    <x v="21"/>
  </r>
  <r>
    <s v="WYDEQ Permitted Sources"/>
    <n v="56"/>
    <x v="2"/>
    <n v="20200253"/>
    <s v="Compressor Engines"/>
    <n v="9.0505853750769969"/>
    <n v="10.87562550922441"/>
    <n v="5.4378127546122048"/>
    <n v="0"/>
    <n v="9.6901823287189493E-4"/>
    <x v="21"/>
  </r>
  <r>
    <s v="WYDEQ Permitted Sources"/>
    <n v="56"/>
    <x v="2"/>
    <n v="20200253"/>
    <s v="Compressor Engines"/>
    <n v="9.0505853750769969"/>
    <n v="10.87562550922441"/>
    <n v="5.4378127546122048"/>
    <n v="0"/>
    <n v="9.6901823287189493E-4"/>
    <x v="21"/>
  </r>
  <r>
    <s v="WYDEQ Permitted Sources"/>
    <n v="56"/>
    <x v="2"/>
    <n v="20200253"/>
    <s v="Compressor Engines"/>
    <n v="4.7407911863869261"/>
    <n v="5.6967662779643442"/>
    <n v="11.6737013892712"/>
    <n v="0"/>
    <n v="5.2227350859596327E-4"/>
    <x v="21"/>
  </r>
  <r>
    <s v="WYDEQ Permitted Sources"/>
    <n v="56"/>
    <x v="2"/>
    <n v="20200253"/>
    <s v="Compressor Engines"/>
    <n v="6.221065668131283"/>
    <n v="13.843585938651325"/>
    <n v="9.9673818758289539"/>
    <n v="0"/>
    <n v="1.2334635071338327E-3"/>
    <x v="21"/>
  </r>
  <r>
    <s v="WYDEQ Permitted Sources"/>
    <n v="56"/>
    <x v="2"/>
    <n v="20200253"/>
    <s v="Compressor Engines"/>
    <n v="0"/>
    <n v="0"/>
    <n v="0"/>
    <n v="0"/>
    <n v="0"/>
    <x v="21"/>
  </r>
  <r>
    <s v="WYDEQ Permitted Sources"/>
    <n v="56"/>
    <x v="2"/>
    <n v="20200253"/>
    <s v="Compressor Engines"/>
    <n v="5.663965983630276"/>
    <n v="4.5373988077115364"/>
    <n v="2.2686994038557682"/>
    <n v="0"/>
    <n v="4.0428223376709786E-4"/>
    <x v="21"/>
  </r>
  <r>
    <s v="WYDEQ Permitted Sources"/>
    <n v="56"/>
    <x v="2"/>
    <n v="20200253"/>
    <s v="Compressor Engines"/>
    <n v="3.9506851396107248"/>
    <n v="4.7473362553522866"/>
    <n v="9.4946725107045733"/>
    <n v="0"/>
    <n v="4.2298766035188867E-4"/>
    <x v="21"/>
  </r>
  <r>
    <s v="WYDEQ Permitted Sources"/>
    <n v="56"/>
    <x v="2"/>
    <n v="20200253"/>
    <s v="Compressor Engines"/>
    <n v="3.724316764741987"/>
    <n v="6.3933156542556784"/>
    <n v="1.5983289135639196"/>
    <n v="0"/>
    <n v="5.6964442479418085E-4"/>
    <x v="21"/>
  </r>
  <r>
    <s v="WYDEQ Permitted Sources"/>
    <n v="56"/>
    <x v="5"/>
    <n v="20200253"/>
    <s v="Compressor Engines"/>
    <n v="12.056976881727573"/>
    <n v="4.346475721895386"/>
    <n v="4.8294174687726512"/>
    <n v="0"/>
    <n v="8.6060219293528626E-4"/>
    <x v="21"/>
  </r>
  <r>
    <s v="WYDEQ Permitted Sources"/>
    <n v="56"/>
    <x v="2"/>
    <n v="20200253"/>
    <s v="Compressor Engines"/>
    <n v="5.648582372316711"/>
    <n v="7.713196037183037"/>
    <n v="13.575225025442142"/>
    <n v="0"/>
    <n v="6.8724576691300853E-4"/>
    <x v="21"/>
  </r>
  <r>
    <s v="WYDEQ Permitted Sources"/>
    <n v="56"/>
    <x v="2"/>
    <n v="20200253"/>
    <s v="Compressor Engines"/>
    <n v="10.503685065630403"/>
    <n v="8.4144940543625815"/>
    <n v="4.2072470271812907"/>
    <n v="0"/>
    <n v="7.4973142024370605E-4"/>
    <x v="21"/>
  </r>
  <r>
    <s v="WYDEQ Permitted Sources"/>
    <n v="56"/>
    <x v="2"/>
    <n v="20200253"/>
    <s v="Compressor Engines"/>
    <n v="1.3534081680637529"/>
    <n v="7.7443874711866654"/>
    <n v="6.5052854757967991"/>
    <n v="0"/>
    <n v="6.9002492368273188E-4"/>
    <x v="21"/>
  </r>
  <r>
    <s v="WYDEQ Permitted Sources"/>
    <n v="56"/>
    <x v="2"/>
    <n v="20200253"/>
    <s v="Compressor Engines"/>
    <n v="9.1452094173384992"/>
    <n v="15.053877233979879"/>
    <n v="15.806571095678875"/>
    <n v="0"/>
    <n v="1.3413004615476071E-3"/>
    <x v="21"/>
  </r>
  <r>
    <s v="WYDEQ Permitted Sources"/>
    <n v="56"/>
    <x v="2"/>
    <n v="20200253"/>
    <s v="Compressor Engines"/>
    <n v="8.374322828236231"/>
    <n v="16.230637737754535"/>
    <n v="0.97383826426527187"/>
    <n v="0"/>
    <n v="1.446149822433929E-3"/>
    <x v="21"/>
  </r>
  <r>
    <s v="WYDEQ Permitted Sources"/>
    <n v="56"/>
    <x v="2"/>
    <n v="20200253"/>
    <s v="Compressor Engines"/>
    <n v="5.8148270843300667"/>
    <n v="13.437269768763239"/>
    <n v="8.5998526520084724"/>
    <n v="0"/>
    <n v="1.1972607363968046E-3"/>
    <x v="21"/>
  </r>
  <r>
    <s v="WYDEQ Permitted Sources"/>
    <n v="56"/>
    <x v="2"/>
    <n v="20200253"/>
    <s v="Compressor Engines"/>
    <n v="5.1987011347974921"/>
    <n v="15.236617660849097"/>
    <n v="0.60946470643396389"/>
    <n v="0"/>
    <n v="1.3575826335816543E-3"/>
    <x v="21"/>
  </r>
  <r>
    <s v="WYDEQ Permitted Sources"/>
    <n v="56"/>
    <x v="2"/>
    <n v="20200253"/>
    <s v="Compressor Engines"/>
    <n v="2.4933740265386253"/>
    <n v="2.996160032005704"/>
    <n v="5.992320064011408"/>
    <n v="0"/>
    <n v="2.6695785885170824E-4"/>
    <x v="21"/>
  </r>
  <r>
    <s v="WYDEQ Permitted Sources"/>
    <n v="56"/>
    <x v="2"/>
    <n v="20200253"/>
    <s v="Compressor Engines"/>
    <n v="1.2290361203985156"/>
    <n v="7.3843492044019223"/>
    <n v="2.067617777232539"/>
    <n v="0"/>
    <n v="6.5794551411221119E-4"/>
    <x v="21"/>
  </r>
  <r>
    <s v="WYDEQ Permitted Sources"/>
    <n v="56"/>
    <x v="2"/>
    <n v="20200253"/>
    <s v="Compressor Engines"/>
    <n v="3.5361760106430804"/>
    <n v="7.3262790295655753"/>
    <n v="0.21978837088696723"/>
    <n v="0"/>
    <n v="6.5277146153429279E-4"/>
    <x v="21"/>
  </r>
  <r>
    <s v="WYDEQ Permitted Sources"/>
    <n v="56"/>
    <x v="2"/>
    <n v="20200253"/>
    <s v="Compressor Engines"/>
    <n v="7.2921845685911437"/>
    <n v="8.1135603722153284"/>
    <n v="0.40567801861076641"/>
    <n v="0"/>
    <n v="7.2291822916438562E-4"/>
    <x v="21"/>
  </r>
  <r>
    <s v="WYDEQ Permitted Sources"/>
    <n v="56"/>
    <x v="2"/>
    <n v="20200253"/>
    <s v="Compressor Engines"/>
    <n v="2.0813001062902807"/>
    <n v="2.1375998970588839"/>
    <n v="6.4127996911766516E-2"/>
    <n v="0"/>
    <n v="1.9046015082794653E-4"/>
    <x v="21"/>
  </r>
  <r>
    <s v="WYDEQ Permitted Sources"/>
    <n v="56"/>
    <x v="2"/>
    <n v="20200253"/>
    <s v="Compressor Engines"/>
    <n v="0"/>
    <n v="0"/>
    <n v="0"/>
    <n v="0"/>
    <n v="0"/>
    <x v="21"/>
  </r>
  <r>
    <s v="WYDEQ Permitted Sources"/>
    <n v="56"/>
    <x v="2"/>
    <n v="20200253"/>
    <s v="Compressor Engines"/>
    <n v="4.0518143728822311"/>
    <n v="7.7283461622705136"/>
    <n v="11.824369628273885"/>
    <n v="0"/>
    <n v="6.8859564305830286E-4"/>
    <x v="21"/>
  </r>
  <r>
    <s v="WYDEQ Permitted Sources"/>
    <n v="56"/>
    <x v="2"/>
    <n v="20200253"/>
    <s v="Compressor Engines"/>
    <n v="0"/>
    <n v="0"/>
    <n v="0"/>
    <n v="0"/>
    <n v="0"/>
    <x v="21"/>
  </r>
  <r>
    <s v="WYDEQ Permitted Sources"/>
    <n v="56"/>
    <x v="2"/>
    <n v="20200253"/>
    <s v="Compressor Engines"/>
    <n v="3.5369274449629251"/>
    <n v="12.127025548632448"/>
    <n v="13.600463351470223"/>
    <n v="0"/>
    <n v="1.0819654326928543E-3"/>
    <x v="21"/>
  </r>
  <r>
    <s v="WYDEQ Permitted Sources"/>
    <n v="56"/>
    <x v="2"/>
    <n v="20200253"/>
    <s v="Compressor Engines"/>
    <n v="5.3382826421847192"/>
    <n v="12.829482397606817"/>
    <n v="14.369020285319637"/>
    <n v="0"/>
    <n v="1.1431068816267671E-3"/>
    <x v="21"/>
  </r>
  <r>
    <s v="WYDEQ Permitted Sources"/>
    <n v="56"/>
    <x v="2"/>
    <n v="20200253"/>
    <s v="Compressor Engines"/>
    <n v="7.2912723585814323"/>
    <n v="15.371138676988217"/>
    <n v="18.291655025615977"/>
    <n v="0"/>
    <n v="1.3695684561196497E-3"/>
    <x v="21"/>
  </r>
  <r>
    <s v="WYDEQ Permitted Sources"/>
    <n v="56"/>
    <x v="2"/>
    <n v="20200253"/>
    <s v="Compressor Engines"/>
    <n v="4.8992352228775014"/>
    <n v="7.8495471629703273"/>
    <n v="7.5355652764515142"/>
    <n v="0"/>
    <n v="6.9939465222065616E-4"/>
    <x v="21"/>
  </r>
  <r>
    <s v="WYDEQ Permitted Sources"/>
    <n v="56"/>
    <x v="2"/>
    <n v="20200253"/>
    <s v="Compressor Engines"/>
    <n v="0.43846894466691422"/>
    <n v="1.2850870809495019"/>
    <n v="0.43692960752283067"/>
    <n v="0"/>
    <n v="1.1450125891260061E-4"/>
    <x v="21"/>
  </r>
  <r>
    <s v="WYDEQ Permitted Sources"/>
    <n v="56"/>
    <x v="2"/>
    <n v="20200253"/>
    <s v="Compressor Engines"/>
    <n v="0.26641578927350196"/>
    <n v="1.7462085100615956"/>
    <n v="3.9580726228062844"/>
    <n v="0"/>
    <n v="2.5931196374414701E-4"/>
    <x v="21"/>
  </r>
  <r>
    <s v="WYDEQ Permitted Sources"/>
    <n v="56"/>
    <x v="2"/>
    <n v="20200253"/>
    <s v="Compressor Engines"/>
    <n v="6.4077190925918268"/>
    <n v="7.6998282797529098"/>
    <n v="15.39965655950582"/>
    <n v="0"/>
    <n v="6.8605469972598425E-4"/>
    <x v="21"/>
  </r>
  <r>
    <s v="WYDEQ Permitted Sources"/>
    <n v="56"/>
    <x v="2"/>
    <n v="20200253"/>
    <s v="Compressor Engines"/>
    <n v="2.27787633086515"/>
    <n v="2.7372074737878234"/>
    <n v="1.3686037368939117"/>
    <n v="0"/>
    <n v="2.4388518591449504E-4"/>
    <x v="21"/>
  </r>
  <r>
    <s v="WYDEQ Permitted Sources"/>
    <n v="56"/>
    <x v="2"/>
    <n v="20200253"/>
    <s v="Compressor Engines"/>
    <n v="1.8806782674040594"/>
    <n v="1.5066099183630279"/>
    <n v="0.75330495918151397"/>
    <n v="0"/>
    <n v="1.342389437261458E-4"/>
    <x v="21"/>
  </r>
  <r>
    <s v="WYDEQ Permitted Sources"/>
    <n v="56"/>
    <x v="2"/>
    <n v="20200253"/>
    <s v="Compressor Engines"/>
    <n v="6.3203876978905233"/>
    <n v="8.4387628996970374"/>
    <n v="4.2193814498485187"/>
    <n v="0"/>
    <n v="7.5189377436300591E-4"/>
    <x v="21"/>
  </r>
  <r>
    <s v="WYDEQ Permitted Sources"/>
    <n v="56"/>
    <x v="2"/>
    <n v="20200253"/>
    <s v="Compressor Engines"/>
    <n v="8.9344110335094662"/>
    <n v="16.266704159487642"/>
    <n v="1.138669291164135"/>
    <n v="0"/>
    <n v="1.4493633406103487E-3"/>
    <x v="21"/>
  </r>
  <r>
    <s v="WYDEQ Permitted Sources"/>
    <n v="56"/>
    <x v="2"/>
    <n v="20200253"/>
    <s v="Compressor Engines"/>
    <n v="7.6186686100539323"/>
    <n v="13.078520535730686"/>
    <n v="3.2696301339326714"/>
    <n v="0"/>
    <n v="1.165296179733604E-3"/>
    <x v="21"/>
  </r>
  <r>
    <s v="WYDEQ Permitted Sources"/>
    <n v="56"/>
    <x v="2"/>
    <n v="20200253"/>
    <s v="Compressor Engines"/>
    <n v="6.3891782387359486"/>
    <n v="7.677548684036033"/>
    <n v="15.355097368072066"/>
    <n v="0"/>
    <n v="6.840695877476105E-4"/>
    <x v="21"/>
  </r>
  <r>
    <s v="WYDEQ Permitted Sources"/>
    <n v="56"/>
    <x v="2"/>
    <n v="20200253"/>
    <s v="Compressor Engines"/>
    <n v="0.38947800507462355"/>
    <n v="0.2808094781760152"/>
    <n v="0.93603159392005042"/>
    <n v="0"/>
    <n v="4.1700207509138254E-5"/>
    <x v="21"/>
  </r>
  <r>
    <s v="WYDEQ Permitted Sources"/>
    <n v="56"/>
    <x v="2"/>
    <n v="20200253"/>
    <s v="Compressor Engines"/>
    <n v="2.2656292669694071"/>
    <n v="3.0410801528900726"/>
    <n v="5.2422429302200308"/>
    <n v="0"/>
    <n v="2.5805737297381471E-4"/>
    <x v="21"/>
  </r>
  <r>
    <s v="WYDEQ Permitted Sources"/>
    <n v="56"/>
    <x v="2"/>
    <n v="20200253"/>
    <s v="Compressor Engines"/>
    <n v="1.7818855348775144"/>
    <n v="2.0721297136451446"/>
    <n v="9.0137642543563796"/>
    <n v="0"/>
    <n v="3.0771126247630399E-4"/>
    <x v="21"/>
  </r>
  <r>
    <s v="WYDEQ Permitted Sources"/>
    <n v="56"/>
    <x v="2"/>
    <n v="20200253"/>
    <s v="Compressor Engines"/>
    <n v="4.7974459352087244"/>
    <n v="7.763325127546012"/>
    <n v="5.5342515760724043"/>
    <n v="0"/>
    <n v="6.8486363253895998E-4"/>
    <x v="21"/>
  </r>
  <r>
    <s v="WYDEQ Permitted Sources"/>
    <n v="56"/>
    <x v="2"/>
    <n v="20200253"/>
    <s v="Compressor Engines"/>
    <n v="4.3694711138242379"/>
    <n v="11.414282477670747"/>
    <n v="15.066852870525388"/>
    <n v="0"/>
    <n v="1.0170125687604637E-3"/>
    <x v="21"/>
  </r>
  <r>
    <s v="WYDEQ Permitted Sources"/>
    <n v="56"/>
    <x v="2"/>
    <n v="20200253"/>
    <s v="Compressor Engines"/>
    <n v="10.353806100446295"/>
    <n v="14.81147523258025"/>
    <n v="22.513442353521977"/>
    <n v="0"/>
    <n v="1.3197024432229001E-3"/>
    <x v="21"/>
  </r>
  <r>
    <s v="WYDEQ Permitted Sources"/>
    <n v="56"/>
    <x v="2"/>
    <n v="20200253"/>
    <s v="Compressor Engines"/>
    <n v="2.8064919664567118"/>
    <n v="11.241392814907778"/>
    <n v="6.295179976348356"/>
    <n v="0"/>
    <n v="1.0016080998082831E-3"/>
    <x v="21"/>
  </r>
  <r>
    <s v="WYDEQ Permitted Sources"/>
    <n v="56"/>
    <x v="2"/>
    <n v="20200253"/>
    <s v="Compressor Engines"/>
    <n v="10.474602412010753"/>
    <n v="8.391195962841504"/>
    <n v="4.195597981420752"/>
    <n v="0"/>
    <n v="7.4765556028917786E-4"/>
    <x v="21"/>
  </r>
  <r>
    <s v="WYDEQ Permitted Sources"/>
    <n v="56"/>
    <x v="2"/>
    <n v="20200253"/>
    <s v="Compressor Engines"/>
    <n v="1.5894385350359101"/>
    <n v="1.1459681928142968"/>
    <n v="3.8198939760476565"/>
    <n v="0"/>
    <n v="1.7017627663292308E-4"/>
    <x v="21"/>
  </r>
  <r>
    <s v="WYDEQ Permitted Sources"/>
    <n v="56"/>
    <x v="5"/>
    <n v="20200253"/>
    <s v="Compressor Engines"/>
    <n v="4.3770506148805204"/>
    <n v="5.2596778384576037"/>
    <n v="2.6298389192288019"/>
    <n v="0"/>
    <n v="4.6863729540657246E-4"/>
    <x v="21"/>
  </r>
  <r>
    <s v="WYDEQ Permitted Sources"/>
    <n v="56"/>
    <x v="2"/>
    <n v="20200253"/>
    <s v="Compressor Engines"/>
    <n v="1.1980570022987493"/>
    <n v="0.71982190961843495"/>
    <n v="1.4396438192368699"/>
    <n v="0"/>
    <n v="6.4136132147002553E-5"/>
    <x v="21"/>
  </r>
  <r>
    <s v="WYDEQ Permitted Sources"/>
    <n v="56"/>
    <x v="2"/>
    <n v="20200253"/>
    <s v="Compressor Engines"/>
    <n v="3.1458531606610918"/>
    <n v="12.600702777588364"/>
    <n v="7.5604216665530179"/>
    <n v="0"/>
    <n v="1.1227226174831231E-3"/>
    <x v="21"/>
  </r>
  <r>
    <s v="WYDEQ Permitted Sources"/>
    <n v="56"/>
    <x v="2"/>
    <n v="20200253"/>
    <s v="Compressor Engines"/>
    <n v="0.52758308661134989"/>
    <n v="0.53274757091571923"/>
    <n v="1.0068929090307093"/>
    <n v="0"/>
    <n v="4.746780856859058E-5"/>
    <x v="21"/>
  </r>
  <r>
    <s v="WYDEQ Permitted Sources"/>
    <n v="56"/>
    <x v="2"/>
    <n v="20200253"/>
    <s v="Compressor Engines"/>
    <n v="0"/>
    <n v="0"/>
    <n v="0"/>
    <n v="0"/>
    <n v="0"/>
    <x v="21"/>
  </r>
  <r>
    <s v="WYDEQ Permitted Sources"/>
    <n v="56"/>
    <x v="2"/>
    <n v="20200253"/>
    <s v="Compressor Engines"/>
    <n v="2.0257207184251937"/>
    <n v="2.4342049720382879"/>
    <n v="7.3026149161148632"/>
    <n v="0"/>
    <n v="2.1688766300861139E-4"/>
    <x v="21"/>
  </r>
  <r>
    <s v="WYDEQ Permitted Sources"/>
    <n v="56"/>
    <x v="2"/>
    <n v="20200253"/>
    <s v="Compressor Engines"/>
    <n v="4.1441329924014259"/>
    <n v="7.7809260081623446"/>
    <n v="6.8472148871828624"/>
    <n v="0"/>
    <n v="6.9328050732726495E-4"/>
    <x v="21"/>
  </r>
  <r>
    <s v="WYDEQ Permitted Sources"/>
    <n v="56"/>
    <x v="2"/>
    <n v="20200253"/>
    <s v="Compressor Engines"/>
    <n v="2.7932202466871132"/>
    <n v="3.648336845295181"/>
    <n v="9.6680926400322296"/>
    <n v="0"/>
    <n v="3.2506681291580053E-4"/>
    <x v="21"/>
  </r>
  <r>
    <s v="WYDEQ Permitted Sources"/>
    <n v="56"/>
    <x v="2"/>
    <n v="20200253"/>
    <s v="Compressor Engines"/>
    <n v="1.5009262645235484"/>
    <n v="1.8035863199377131"/>
    <n v="5.4107589598131396"/>
    <n v="0"/>
    <n v="1.6069954110645024E-4"/>
    <x v="21"/>
  </r>
  <r>
    <s v="WYDEQ Permitted Sources"/>
    <n v="56"/>
    <x v="2"/>
    <n v="20200253"/>
    <s v="Compressor Engines"/>
    <n v="1.6231193204118188"/>
    <n v="1.9504194650432307"/>
    <n v="5.8512583951296913"/>
    <n v="0"/>
    <n v="1.7378237433535179E-4"/>
    <x v="21"/>
  </r>
  <r>
    <s v="WYDEQ Permitted Sources"/>
    <n v="56"/>
    <x v="2"/>
    <n v="20200253"/>
    <s v="Compressor Engines"/>
    <n v="3.0021350563439486"/>
    <n v="3.6075121384768267"/>
    <n v="7.2150242769536534"/>
    <n v="0"/>
    <n v="3.2142933153828519E-4"/>
    <x v="21"/>
  </r>
  <r>
    <s v="WYDEQ Permitted Sources"/>
    <n v="56"/>
    <x v="2"/>
    <n v="20200253"/>
    <s v="Compressor Engines"/>
    <n v="2.4180557807892282"/>
    <n v="1.7433923691629825"/>
    <n v="5.8113078972099421"/>
    <n v="0"/>
    <n v="2.5889376682070297E-4"/>
    <x v="21"/>
  </r>
  <r>
    <s v="WYDEQ Permitted Sources"/>
    <n v="56"/>
    <x v="2"/>
    <n v="20200253"/>
    <s v="Compressor Engines"/>
    <n v="3.3389605680590857"/>
    <n v="2.0061290636667182"/>
    <n v="6.0183871910001541"/>
    <n v="0"/>
    <n v="1.787460995727046E-4"/>
    <x v="21"/>
  </r>
  <r>
    <s v="WYDEQ Permitted Sources"/>
    <n v="56"/>
    <x v="2"/>
    <n v="20200253"/>
    <s v="Compressor Engines"/>
    <n v="6.0205455390719287"/>
    <n v="6.509996751398706"/>
    <n v="0.39105846618129003"/>
    <n v="0"/>
    <n v="5.8072182227921572E-4"/>
    <x v="21"/>
  </r>
  <r>
    <s v="WYDEQ Permitted Sources"/>
    <n v="56"/>
    <x v="2"/>
    <n v="20200253"/>
    <s v="Compressor Engines"/>
    <n v="3.8397989144322318"/>
    <n v="4.1897074713723272"/>
    <n v="1.0486568069018434"/>
    <n v="0"/>
    <n v="3.7374128597981695E-4"/>
    <x v="21"/>
  </r>
  <r>
    <s v="WYDEQ Permitted Sources"/>
    <n v="56"/>
    <x v="5"/>
    <n v="20200253"/>
    <s v="Compressor Engines"/>
    <n v="2.9994704707755178"/>
    <n v="2.4028734948615811"/>
    <n v="1.2014367474307905"/>
    <n v="0"/>
    <n v="2.1409602839216689E-4"/>
    <x v="21"/>
  </r>
  <r>
    <s v="WYDEQ Permitted Sources"/>
    <n v="56"/>
    <x v="5"/>
    <n v="20200253"/>
    <s v="Compressor Engines"/>
    <n v="3.5244154587525167"/>
    <n v="6.050156833559293"/>
    <n v="1.815047050067788"/>
    <n v="0"/>
    <n v="5.3906897387013294E-4"/>
    <x v="21"/>
  </r>
  <r>
    <s v="WYDEQ Permitted Sources"/>
    <n v="56"/>
    <x v="5"/>
    <n v="20200253"/>
    <s v="Compressor Engines"/>
    <n v="0.48873161025415784"/>
    <n v="0.39152251833207874"/>
    <n v="0.19576125916603937"/>
    <n v="0"/>
    <n v="3.4884656383388214E-5"/>
    <x v="21"/>
  </r>
  <r>
    <s v="WYDEQ Permitted Sources"/>
    <n v="56"/>
    <x v="2"/>
    <n v="20200253"/>
    <s v="Compressor Engines"/>
    <n v="4.8947854179520887"/>
    <n v="5.8818132692556944"/>
    <n v="11.763626538511389"/>
    <n v="0"/>
    <n v="5.2406956229068249E-4"/>
    <x v="21"/>
  </r>
  <r>
    <s v="WYDEQ Permitted Sources"/>
    <n v="56"/>
    <x v="2"/>
    <n v="20200253"/>
    <s v="Compressor Engines"/>
    <n v="0.16315951393173631"/>
    <n v="0.19606044230852315"/>
    <n v="0.39212088461704631"/>
    <n v="0"/>
    <n v="1.746898540968941E-5"/>
    <x v="21"/>
  </r>
  <r>
    <s v="WYDEQ Permitted Sources"/>
    <n v="56"/>
    <x v="2"/>
    <n v="20200253"/>
    <s v="Compressor Engines"/>
    <n v="4.1014148651174791"/>
    <n v="7.700719463581585"/>
    <n v="11.85910797391564"/>
    <n v="0"/>
    <n v="6.8613410420511917E-4"/>
    <x v="21"/>
  </r>
  <r>
    <s v="WYDEQ Permitted Sources"/>
    <n v="56"/>
    <x v="2"/>
    <n v="20200253"/>
    <s v="Compressor Engines"/>
    <n v="7.690229154465424"/>
    <n v="8.3251847035317841"/>
    <n v="0.3330073881412714"/>
    <n v="0"/>
    <n v="7.4177395708468184E-4"/>
    <x v="21"/>
  </r>
  <r>
    <s v="WYDEQ Permitted Sources"/>
    <n v="56"/>
    <x v="2"/>
    <n v="20200253"/>
    <s v="Compressor Engines"/>
    <n v="0.54443363262403477"/>
    <n v="6.5421804863039474"/>
    <n v="7.1963985349343433"/>
    <n v="0"/>
    <n v="5.829082813296817E-4"/>
    <x v="21"/>
  </r>
  <r>
    <s v="WYDEQ Permitted Sources"/>
    <n v="56"/>
    <x v="2"/>
    <n v="20200253"/>
    <s v="Compressor Engines"/>
    <n v="8.5450160208282941"/>
    <n v="6.8454057840106524"/>
    <n v="13.622357510181198"/>
    <n v="0"/>
    <n v="6.0992565535534918E-4"/>
    <x v="21"/>
  </r>
  <r>
    <s v="WYDEQ Permitted Sources"/>
    <n v="56"/>
    <x v="2"/>
    <n v="20200253"/>
    <s v="Compressor Engines"/>
    <n v="2.0572180975351224"/>
    <n v="0.22473216012988595"/>
    <n v="4.0451788823379466"/>
    <n v="0"/>
    <n v="2.0023635467572836E-4"/>
    <x v="21"/>
  </r>
  <r>
    <s v="WYDEQ Permitted Sources"/>
    <n v="56"/>
    <x v="2"/>
    <n v="20200253"/>
    <s v="Compressor Engines"/>
    <n v="0.58143376057882701"/>
    <n v="7.7703069058300347"/>
    <n v="5.046016515532747"/>
    <n v="0"/>
    <n v="6.9169241774456566E-4"/>
    <x v="21"/>
  </r>
  <r>
    <s v="WYDEQ Permitted Sources"/>
    <n v="56"/>
    <x v="3"/>
    <n v="20200253"/>
    <s v="Compressor Engines"/>
    <n v="13.776364313120366"/>
    <n v="8.2771761681142095"/>
    <n v="16.554352336228419"/>
    <n v="0"/>
    <n v="7.3681259507587485E-4"/>
    <x v="21"/>
  </r>
  <r>
    <s v="WYDEQ Permitted Sources"/>
    <n v="56"/>
    <x v="3"/>
    <n v="20200253"/>
    <s v="Compressor Engines"/>
    <n v="13.776364313120366"/>
    <n v="8.2771761681142095"/>
    <n v="16.554352336228419"/>
    <n v="0"/>
    <n v="7.3909689178813212E-4"/>
    <x v="21"/>
  </r>
  <r>
    <s v="WYDEQ Permitted Sources"/>
    <n v="56"/>
    <x v="3"/>
    <n v="20200253"/>
    <s v="Compressor Engines"/>
    <n v="11.293414931104486"/>
    <n v="1.3474472831813828"/>
    <n v="13.570719066326786"/>
    <n v="0"/>
    <n v="1.2117690690844622E-4"/>
    <x v="21"/>
  </r>
  <r>
    <s v="WYDEQ Permitted Sources"/>
    <n v="56"/>
    <x v="2"/>
    <n v="20200253"/>
    <s v="Compressor Engines"/>
    <n v="0.89811896077878506"/>
    <n v="3.6333861756360264"/>
    <n v="2.1944213536019568"/>
    <n v="0"/>
    <n v="3.2052941410808903E-4"/>
    <x v="21"/>
  </r>
  <r>
    <s v="WYDEQ Permitted Sources"/>
    <n v="56"/>
    <x v="2"/>
    <n v="20200253"/>
    <s v="Compressor Engines"/>
    <n v="0.9018567969161303"/>
    <n v="7.7408227358719648"/>
    <n v="8.3600885547417221"/>
    <n v="0"/>
    <n v="6.8970730576619211E-4"/>
    <x v="21"/>
  </r>
  <r>
    <s v="WYDEQ Permitted Sources"/>
    <n v="56"/>
    <x v="2"/>
    <n v="20200253"/>
    <s v="Compressor Engines"/>
    <n v="4.781624494874821"/>
    <n v="5.0848084744752198"/>
    <n v="5.0848084744752199E-2"/>
    <n v="0"/>
    <n v="4.53056435075742E-4"/>
    <x v="21"/>
  </r>
  <r>
    <s v="WYDEQ Permitted Sources"/>
    <n v="56"/>
    <x v="5"/>
    <n v="20200253"/>
    <s v="Compressor Engines"/>
    <n v="4.3158366615286319"/>
    <n v="5.4454261698885711"/>
    <n v="2.5930600808993192"/>
    <n v="0"/>
    <n v="4.620833064162587E-4"/>
    <x v="21"/>
  </r>
  <r>
    <s v="WYDEQ Permitted Sources"/>
    <n v="56"/>
    <x v="5"/>
    <n v="20200253"/>
    <s v="Compressor Engines"/>
    <n v="1.576891674362296"/>
    <n v="1.9896135706883922"/>
    <n v="0.94743503366113913"/>
    <n v="0"/>
    <n v="1.68832922998415E-4"/>
    <x v="21"/>
  </r>
  <r>
    <s v="WYDEQ Permitted Sources"/>
    <n v="56"/>
    <x v="9"/>
    <n v="20200253"/>
    <s v="Compressor Engines"/>
    <n v="15.418927225670148"/>
    <n v="9.2640680857035953"/>
    <n v="18.528136171407191"/>
    <n v="0"/>
    <n v="8.2542846643619025E-4"/>
    <x v="21"/>
  </r>
  <r>
    <s v="WYDEQ Permitted Sources"/>
    <n v="56"/>
    <x v="9"/>
    <n v="20200253"/>
    <s v="Compressor Engines"/>
    <n v="6.1633329808152864"/>
    <n v="3.7030809947709376"/>
    <n v="7.4061619895418751"/>
    <n v="0"/>
    <n v="3.2994451663409058E-4"/>
    <x v="21"/>
  </r>
  <r>
    <s v="WYDEQ Permitted Sources"/>
    <n v="56"/>
    <x v="9"/>
    <n v="20200253"/>
    <s v="Compressor Engines"/>
    <n v="6.1612140260888992"/>
    <n v="3.7018078750156871"/>
    <n v="7.4036157500313742"/>
    <n v="0"/>
    <n v="3.2983108166389775E-4"/>
    <x v="21"/>
  </r>
  <r>
    <s v="WYDEQ Permitted Sources"/>
    <n v="56"/>
    <x v="9"/>
    <n v="20200253"/>
    <s v="Compressor Engines"/>
    <n v="11.256946983926614"/>
    <n v="2.7053794799065698"/>
    <n v="13.526897399532849"/>
    <n v="0"/>
    <n v="1.2052465582983765E-4"/>
    <x v="21"/>
  </r>
  <r>
    <s v="WYDEQ Permitted Sources"/>
    <n v="56"/>
    <x v="9"/>
    <n v="20200253"/>
    <s v="Compressor Engines"/>
    <n v="11.256946983926614"/>
    <n v="2.7053794799065698"/>
    <n v="13.526897399532849"/>
    <n v="0"/>
    <n v="1.2052465582983765E-4"/>
    <x v="21"/>
  </r>
  <r>
    <s v="WYDEQ Permitted Sources"/>
    <n v="56"/>
    <x v="5"/>
    <n v="20200253"/>
    <s v="Compressor Engines"/>
    <n v="4.8030002452852649"/>
    <n v="6.4127996911766507"/>
    <n v="1.6031999227941627"/>
    <n v="0"/>
    <n v="5.7138045248383948E-4"/>
    <x v="21"/>
  </r>
  <r>
    <s v="WYDEQ Permitted Sources"/>
    <n v="56"/>
    <x v="5"/>
    <n v="20200253"/>
    <s v="Compressor Engines"/>
    <n v="1.3777422441415719"/>
    <n v="2.4346505639526255"/>
    <n v="2.4346505639526252E-2"/>
    <n v="0"/>
    <n v="2.169273652481789E-4"/>
    <x v="21"/>
  </r>
  <r>
    <s v="WYDEQ Permitted Sources"/>
    <n v="56"/>
    <x v="2"/>
    <n v="20200253"/>
    <s v="Compressor Engines"/>
    <n v="1.9211644290428782"/>
    <n v="1.1542825135625838"/>
    <n v="4.6171300542503353"/>
    <n v="0"/>
    <n v="2.056931439168524E-4"/>
    <x v="21"/>
  </r>
  <r>
    <s v="WYDEQ Permitted Sources"/>
    <n v="56"/>
    <x v="2"/>
    <n v="20200253"/>
    <s v="Compressor Engines"/>
    <n v="1.7841775375732221"/>
    <n v="1.0719774432519205"/>
    <n v="4.2879097730076818"/>
    <n v="0"/>
    <n v="1.9102638038749219E-4"/>
    <x v="21"/>
  </r>
  <r>
    <s v="WYDEQ Permitted Sources"/>
    <n v="56"/>
    <x v="2"/>
    <n v="20200253"/>
    <s v="Compressor Engines"/>
    <n v="7.5063136843807117"/>
    <n v="8.199957461605992"/>
    <n v="0.57399702231241945"/>
    <n v="0"/>
    <n v="7.3061620982909367E-4"/>
    <x v="21"/>
  </r>
  <r>
    <s v="WYDEQ Permitted Sources"/>
    <n v="56"/>
    <x v="2"/>
    <n v="20200253"/>
    <s v="Compressor Engines"/>
    <n v="3.7585128975653088"/>
    <n v="7.4039552486327747"/>
    <n v="11.846328397812439"/>
    <n v="0"/>
    <n v="6.5969241265318021E-4"/>
    <x v="21"/>
  </r>
  <r>
    <s v="WYDEQ Permitted Sources"/>
    <n v="56"/>
    <x v="2"/>
    <n v="20200253"/>
    <s v="Compressor Engines"/>
    <n v="1.983863946237524"/>
    <n v="7.6900252576374841"/>
    <n v="9.0742298040122282"/>
    <n v="0"/>
    <n v="6.8518125045549975E-4"/>
    <x v="21"/>
  </r>
  <r>
    <s v="WYDEQ Permitted Sources"/>
    <n v="56"/>
    <x v="2"/>
    <n v="20200253"/>
    <s v="Compressor Engines"/>
    <n v="4.4180347750249309"/>
    <n v="6.3962968763492221"/>
    <n v="0"/>
    <n v="0"/>
    <n v="5.6991005168271559E-4"/>
    <x v="21"/>
  </r>
  <r>
    <s v="WYDEQ Permitted Sources"/>
    <n v="56"/>
    <x v="2"/>
    <n v="20200253"/>
    <s v="Compressor Engines"/>
    <n v="8.0402412746019838"/>
    <n v="1.9323093365247972"/>
    <n v="11.593856019148781"/>
    <n v="0"/>
    <n v="1.2297768706025672E-3"/>
    <x v="21"/>
  </r>
  <r>
    <s v="WYDEQ Permitted Sources"/>
    <n v="56"/>
    <x v="2"/>
    <n v="20200253"/>
    <s v="Compressor Engines"/>
    <n v="11.48605896371712"/>
    <n v="1.9323093365247972"/>
    <n v="41.406628639817079"/>
    <n v="0"/>
    <n v="1.2297768706025672E-3"/>
    <x v="21"/>
  </r>
  <r>
    <s v="WYDEQ Permitted Sources"/>
    <n v="56"/>
    <x v="2"/>
    <n v="20200253"/>
    <s v="Compressor Engines"/>
    <n v="74.640180236953398"/>
    <n v="1.2556780146032236"/>
    <n v="89.691286757373092"/>
    <n v="0"/>
    <n v="7.9914936500819443E-4"/>
    <x v="21"/>
  </r>
  <r>
    <s v="WYDEQ Permitted Sources"/>
    <n v="56"/>
    <x v="2"/>
    <n v="20200253"/>
    <s v="Compressor Engines"/>
    <n v="6.7733150652635929"/>
    <n v="15.356879735729416"/>
    <n v="15.97115492515859"/>
    <n v="0"/>
    <n v="1.3682979844534908E-3"/>
    <x v="21"/>
  </r>
  <r>
    <s v="WYDEQ Permitted Sources"/>
    <n v="56"/>
    <x v="2"/>
    <n v="20200253"/>
    <s v="Compressor Engines"/>
    <n v="7.177980325180469"/>
    <n v="15.132301410903288"/>
    <n v="17.099500594320713"/>
    <n v="0"/>
    <n v="1.348288055711483E-3"/>
    <x v="21"/>
  </r>
  <r>
    <s v="WYDEQ Permitted Sources"/>
    <n v="56"/>
    <x v="2"/>
    <n v="20200253"/>
    <s v="Compressor Engines"/>
    <n v="0.20918321058884429"/>
    <n v="1.0473531853191238"/>
    <n v="1.0787737808786975"/>
    <n v="0"/>
    <n v="9.3319168811933906E-5"/>
    <x v="21"/>
  </r>
  <r>
    <s v="WYDEQ Permitted Sources"/>
    <n v="56"/>
    <x v="2"/>
    <n v="20200253"/>
    <s v="Compressor Engines"/>
    <n v="0.51225730510386047"/>
    <n v="1.2187957352936265"/>
    <n v="0.83715262626228881"/>
    <n v="0"/>
    <n v="1.096916161764264E-4"/>
    <x v="21"/>
  </r>
  <r>
    <s v="WYDEQ Permitted Sources"/>
    <n v="56"/>
    <x v="2"/>
    <n v="20200253"/>
    <s v="Compressor Engines"/>
    <n v="0.32200568362244086"/>
    <n v="0.41457617086014847"/>
    <n v="0.69096028476691407"/>
    <n v="0"/>
    <n v="6.1564561372732054E-5"/>
    <x v="21"/>
  </r>
  <r>
    <s v="WYDEQ Permitted Sources"/>
    <n v="56"/>
    <x v="2"/>
    <n v="20200253"/>
    <s v="Compressor Engines"/>
    <n v="1.29649304411302"/>
    <n v="1.5579293756971615"/>
    <n v="4.4920296999268157"/>
    <n v="0"/>
    <n v="2.3135251229102844E-4"/>
    <x v="21"/>
  </r>
  <r>
    <s v="WYDEQ Permitted Sources"/>
    <n v="56"/>
    <x v="2"/>
    <n v="20200253"/>
    <s v="Compressor Engines"/>
    <n v="6.4077190925918268"/>
    <n v="7.6998282797529098"/>
    <n v="15.39965655950582"/>
    <n v="0"/>
    <n v="6.8605469972598425E-4"/>
    <x v="21"/>
  </r>
  <r>
    <s v="WYDEQ Permitted Sources"/>
    <n v="56"/>
    <x v="3"/>
    <n v="20200201"/>
    <s v="Compressor Engines"/>
    <n v="19.777263938725465"/>
    <n v="0.297066580890682"/>
    <n v="20.794660662347738"/>
    <n v="0"/>
    <n v="2.646863235735976E-3"/>
    <x v="21"/>
  </r>
  <r>
    <s v="WYDEQ Permitted Sources"/>
    <n v="56"/>
    <x v="2"/>
    <n v="20200253"/>
    <s v="Compressor Engines"/>
    <n v="3.2885329771623053"/>
    <n v="5.4884192648833983"/>
    <n v="0.1646525779465019"/>
    <n v="0"/>
    <n v="4.8901815650111071E-4"/>
    <x v="21"/>
  </r>
  <r>
    <s v="WYDEQ Permitted Sources"/>
    <n v="56"/>
    <x v="2"/>
    <n v="20200253"/>
    <s v="Compressor Engines"/>
    <n v="6.8495211530433471"/>
    <n v="9.1452435752135806"/>
    <n v="14.266579977333185"/>
    <n v="0"/>
    <n v="8.148412025515302E-4"/>
    <x v="21"/>
  </r>
  <r>
    <s v="WYDEQ Permitted Sources"/>
    <n v="56"/>
    <x v="2"/>
    <n v="20200253"/>
    <s v="Compressor Engines"/>
    <n v="1.1927066416146241"/>
    <n v="0.859928738683714"/>
    <n v="2.8664291289457133"/>
    <n v="0"/>
    <n v="1.2769941769453155E-4"/>
    <x v="21"/>
  </r>
  <r>
    <s v="WYDEQ Permitted Sources"/>
    <n v="56"/>
    <x v="2"/>
    <n v="20200253"/>
    <s v="Compressor Engines"/>
    <n v="6.0633783547804398"/>
    <n v="7.6695280295779567"/>
    <n v="13.881845733536101"/>
    <n v="0"/>
    <n v="6.8335494743539593E-4"/>
    <x v="21"/>
  </r>
  <r>
    <s v="WYDEQ Permitted Sources"/>
    <n v="56"/>
    <x v="2"/>
    <n v="20200253"/>
    <s v="Compressor Engines"/>
    <n v="5.7424732562428833"/>
    <n v="6.9004363854313402"/>
    <n v="13.80087277086268"/>
    <n v="0"/>
    <n v="6.1482888194193234E-4"/>
    <x v="21"/>
  </r>
  <r>
    <s v="WYDEQ Permitted Sources"/>
    <n v="56"/>
    <x v="2"/>
    <n v="20200253"/>
    <s v="Compressor Engines"/>
    <n v="6.2126693100279793"/>
    <n v="7.465446932811358"/>
    <n v="14.930893865622716"/>
    <n v="0"/>
    <n v="6.6517132171349188E-4"/>
    <x v="21"/>
  </r>
  <r>
    <s v="WYDEQ Permitted Sources"/>
    <n v="56"/>
    <x v="2"/>
    <n v="20200253"/>
    <s v="Compressor Engines"/>
    <n v="4.2184150692896187"/>
    <n v="5.0690536175039984"/>
    <n v="10.138107235007997"/>
    <n v="0"/>
    <n v="4.516526773196062E-4"/>
    <x v="21"/>
  </r>
  <r>
    <s v="WYDEQ Permitted Sources"/>
    <n v="56"/>
    <x v="2"/>
    <n v="20200253"/>
    <s v="Compressor Engines"/>
    <n v="2.364615742589768"/>
    <n v="3.4234190218676543"/>
    <n v="8.7639526959811942"/>
    <n v="0"/>
    <n v="3.0502663484840802E-4"/>
    <x v="21"/>
  </r>
  <r>
    <s v="WYDEQ Permitted Sources"/>
    <n v="56"/>
    <x v="2"/>
    <n v="20200253"/>
    <s v="Compressor Engines"/>
    <n v="0.73739624478239285"/>
    <n v="0.88609134965410474"/>
    <n v="2.6582740489623142"/>
    <n v="0"/>
    <n v="7.8950739254180719E-5"/>
    <x v="21"/>
  </r>
  <r>
    <s v="WYDEQ Permitted Sources"/>
    <n v="56"/>
    <x v="2"/>
    <n v="20200253"/>
    <s v="Compressor Engines"/>
    <n v="1.0595252515699094"/>
    <n v="1.7361508639951195"/>
    <n v="3.4433658802569873"/>
    <n v="0"/>
    <n v="2.5781840330327526E-4"/>
    <x v="21"/>
  </r>
  <r>
    <s v="WYDEQ Permitted Sources"/>
    <n v="56"/>
    <x v="2"/>
    <n v="20200253"/>
    <s v="Compressor Engines"/>
    <n v="1.6615719918315486"/>
    <n v="7.6793310516933833"/>
    <n v="9.2919905725489915"/>
    <n v="0"/>
    <n v="6.8422839670588033E-4"/>
    <x v="21"/>
  </r>
  <r>
    <s v="WYDEQ Permitted Sources"/>
    <n v="56"/>
    <x v="2"/>
    <n v="20200253"/>
    <s v="Compressor Engines"/>
    <n v="1.0219866972191425"/>
    <n v="7.223936115240404"/>
    <n v="11.486058423232242"/>
    <n v="0"/>
    <n v="6.4365270786791997E-4"/>
    <x v="21"/>
  </r>
  <r>
    <s v="WYDEQ Permitted Sources"/>
    <n v="56"/>
    <x v="2"/>
    <n v="20200253"/>
    <s v="Compressor Engines"/>
    <n v="1.0336526024652615"/>
    <n v="4.9683498448637122"/>
    <n v="5.7136023215932683"/>
    <n v="0"/>
    <n v="4.4267997117735671E-4"/>
    <x v="21"/>
  </r>
  <r>
    <s v="WYDEQ Permitted Sources"/>
    <n v="56"/>
    <x v="2"/>
    <n v="20200253"/>
    <s v="Compressor Engines"/>
    <n v="17.925597693116845"/>
    <n v="10.770136928170642"/>
    <n v="32.310410784511923"/>
    <n v="0"/>
    <n v="9.5961920030000411E-4"/>
    <x v="21"/>
  </r>
  <r>
    <s v="WYDEQ Permitted Sources"/>
    <n v="56"/>
    <x v="2"/>
    <n v="20200253"/>
    <s v="Compressor Engines"/>
    <n v="6.452217141845936"/>
    <n v="7.7532993094734159"/>
    <n v="15.506598618946832"/>
    <n v="0"/>
    <n v="6.9081896847408126E-4"/>
    <x v="21"/>
  </r>
  <r>
    <s v="WYDEQ Permitted Sources"/>
    <n v="56"/>
    <x v="2"/>
    <n v="20200253"/>
    <s v="Compressor Engines"/>
    <n v="0.66524583634894319"/>
    <n v="0.79939189432156954"/>
    <n v="1.5987837886431391"/>
    <n v="0"/>
    <n v="7.1225817784051831E-5"/>
    <x v="21"/>
  </r>
  <r>
    <s v="WYDEQ Permitted Sources"/>
    <n v="56"/>
    <x v="2"/>
    <n v="20200253"/>
    <s v="Compressor Engines"/>
    <n v="6.3483883602530131"/>
    <n v="7.6285335734589008"/>
    <n v="15.257067146917802"/>
    <n v="0"/>
    <n v="6.7970234139518796E-4"/>
    <x v="21"/>
  </r>
  <r>
    <s v="WYDEQ Permitted Sources"/>
    <n v="56"/>
    <x v="2"/>
    <n v="20200253"/>
    <s v="Compressor Engines"/>
    <n v="5.213079964266738"/>
    <n v="7.7336932652425636"/>
    <n v="12.451246157040528"/>
    <n v="0"/>
    <n v="6.8907206993311246E-4"/>
    <x v="21"/>
  </r>
  <r>
    <s v="WYDEQ Permitted Sources"/>
    <n v="56"/>
    <x v="3"/>
    <n v="20200253"/>
    <s v="Compressor Engines"/>
    <n v="0"/>
    <n v="0"/>
    <n v="0"/>
    <n v="0"/>
    <n v="0"/>
    <x v="21"/>
  </r>
  <r>
    <s v="WYDEQ Permitted Sources"/>
    <n v="56"/>
    <x v="3"/>
    <n v="20200253"/>
    <s v="Compressor Engines"/>
    <n v="0"/>
    <n v="0"/>
    <n v="0"/>
    <n v="0"/>
    <n v="0"/>
    <x v="21"/>
  </r>
  <r>
    <s v="WYDEQ Permitted Sources"/>
    <n v="56"/>
    <x v="3"/>
    <n v="20200253"/>
    <s v="Compressor Engines"/>
    <n v="0"/>
    <n v="0"/>
    <n v="0"/>
    <n v="0"/>
    <n v="0"/>
    <x v="21"/>
  </r>
  <r>
    <s v="WYDEQ Permitted Sources"/>
    <n v="56"/>
    <x v="5"/>
    <n v="20200253"/>
    <s v="Compressor Engines"/>
    <n v="4.3163505080497808"/>
    <n v="3.4578250832532897"/>
    <n v="1.7289125416266449"/>
    <n v="0"/>
    <n v="3.0809221491786811E-4"/>
    <x v="21"/>
  </r>
  <r>
    <s v="WYDEQ Permitted Sources"/>
    <n v="56"/>
    <x v="5"/>
    <n v="20200253"/>
    <s v="Compressor Engines"/>
    <n v="3.4507045284528641"/>
    <n v="2.7643567525685331"/>
    <n v="1.3821783762842665"/>
    <n v="0"/>
    <n v="2.4630418665385625E-4"/>
    <x v="21"/>
  </r>
  <r>
    <s v="WYDEQ Permitted Sources"/>
    <n v="56"/>
    <x v="5"/>
    <n v="20200253"/>
    <s v="Compressor Engines"/>
    <n v="2.6125917168319277"/>
    <n v="2.0929452216434852"/>
    <n v="1.0464726108217426"/>
    <n v="0"/>
    <n v="1.8648141924843448E-4"/>
    <x v="21"/>
  </r>
  <r>
    <s v="WYDEQ Permitted Sources"/>
    <n v="56"/>
    <x v="5"/>
    <n v="20200253"/>
    <s v="Compressor Engines"/>
    <n v="0.34828993968268945"/>
    <n v="0.27901480369436421"/>
    <n v="0.13950740184718211"/>
    <n v="0"/>
    <n v="2.4860219009167849E-5"/>
    <x v="21"/>
  </r>
  <r>
    <s v="WYDEQ Permitted Sources"/>
    <n v="56"/>
    <x v="5"/>
    <n v="20200253"/>
    <s v="Compressor Engines"/>
    <n v="1.2395024324001593"/>
    <n v="0.99296444844170795"/>
    <n v="0.49648222422085397"/>
    <n v="0"/>
    <n v="8.8473132356156164E-5"/>
    <x v="21"/>
  </r>
  <r>
    <s v="WYDEQ Permitted Sources"/>
    <n v="56"/>
    <x v="2"/>
    <n v="20200253"/>
    <s v="Compressor Engines"/>
    <n v="5.6667550577888814"/>
    <n v="7.5660552214700001"/>
    <n v="0.30264220885879994"/>
    <n v="0"/>
    <n v="6.7413552023297711E-4"/>
    <x v="21"/>
  </r>
  <r>
    <s v="WYDEQ Permitted Sources"/>
    <n v="56"/>
    <x v="2"/>
    <n v="20200253"/>
    <s v="Compressor Engines"/>
    <n v="1.13664704563467"/>
    <n v="0.91056707694878891"/>
    <n v="0.45528353847439446"/>
    <n v="0"/>
    <n v="8.1131526556137064E-5"/>
    <x v="21"/>
  </r>
  <r>
    <s v="WYDEQ Permitted Sources"/>
    <n v="56"/>
    <x v="2"/>
    <n v="20200253"/>
    <s v="Compressor Engines"/>
    <n v="5.1018496738145487"/>
    <n v="7.6632897427772297"/>
    <n v="0.53643028199440612"/>
    <n v="0"/>
    <n v="6.827991160814513E-4"/>
    <x v="21"/>
  </r>
  <r>
    <s v="WYDEQ Permitted Sources"/>
    <n v="56"/>
    <x v="2"/>
    <n v="20200253"/>
    <s v="Compressor Engines"/>
    <n v="0.99027512710228893"/>
    <n v="7.069779985302687"/>
    <n v="2.7299150438297501"/>
    <n v="0"/>
    <n v="6.236805907826429E-4"/>
    <x v="21"/>
  </r>
  <r>
    <s v="WYDEQ Permitted Sources"/>
    <n v="56"/>
    <x v="2"/>
    <n v="20200253"/>
    <s v="Compressor Engines"/>
    <n v="8.7490316305781644"/>
    <n v="8.4106110391090692"/>
    <n v="0"/>
    <n v="0"/>
    <n v="7.493854435846178E-4"/>
    <x v="21"/>
  </r>
  <r>
    <s v="WYDEQ Permitted Sources"/>
    <n v="56"/>
    <x v="2"/>
    <n v="20200253"/>
    <s v="Compressor Engines"/>
    <n v="13.114210801604106"/>
    <n v="10.505784220324243"/>
    <n v="5.2528921101621213"/>
    <n v="0"/>
    <n v="9.3606537403088984E-4"/>
    <x v="21"/>
  </r>
  <r>
    <s v="WYDEQ Permitted Sources"/>
    <n v="56"/>
    <x v="2"/>
    <n v="20200253"/>
    <s v="Compressor Engines"/>
    <n v="4.8569027453537563"/>
    <n v="15.358662103386767"/>
    <n v="12.286929682709411"/>
    <n v="0"/>
    <n v="1.3684567934117607E-3"/>
    <x v="21"/>
  </r>
  <r>
    <s v="WYDEQ Permitted Sources"/>
    <n v="56"/>
    <x v="2"/>
    <n v="20200253"/>
    <s v="Compressor Engines"/>
    <n v="4.066765717431613"/>
    <n v="15.271326088176604"/>
    <n v="9.9263619573147928"/>
    <n v="0"/>
    <n v="1.3606751544565352E-3"/>
    <x v="21"/>
  </r>
  <r>
    <s v="WYDEQ Permitted Sources"/>
    <n v="56"/>
    <x v="2"/>
    <n v="20200253"/>
    <s v="Compressor Engines"/>
    <n v="0"/>
    <n v="0"/>
    <n v="0"/>
    <n v="0"/>
    <n v="0"/>
    <x v="21"/>
  </r>
  <r>
    <s v="WYDEQ Permitted Sources"/>
    <n v="56"/>
    <x v="2"/>
    <n v="20200253"/>
    <s v="Compressor Engines"/>
    <n v="26.637806215313425"/>
    <n v="0.93893915014186113"/>
    <n v="8.1943780376016964"/>
    <n v="0"/>
    <n v="4.296221881710393E-4"/>
    <x v="21"/>
  </r>
  <r>
    <s v="WYDEQ Permitted Sources"/>
    <n v="56"/>
    <x v="2"/>
    <n v="20200253"/>
    <s v="Compressor Engines"/>
    <n v="3.964034554386958"/>
    <n v="13.60965018362411"/>
    <n v="13.201360678115385"/>
    <n v="0"/>
    <n v="1.2126198313609079E-3"/>
    <x v="21"/>
  </r>
  <r>
    <s v="WYDEQ Permitted Sources"/>
    <n v="56"/>
    <x v="2"/>
    <n v="20200253"/>
    <s v="Compressor Engines"/>
    <n v="12.314155299766865"/>
    <n v="10.569493254743218"/>
    <n v="0.31708479764229652"/>
    <n v="0"/>
    <n v="9.4174184899762042E-4"/>
    <x v="21"/>
  </r>
  <r>
    <s v="WYDEQ Permitted Sources"/>
    <n v="56"/>
    <x v="2"/>
    <n v="20200253"/>
    <s v="Compressor Engines"/>
    <n v="0.40300399941138865"/>
    <n v="4.8426929250205228"/>
    <n v="4.8426929250205228"/>
    <n v="0"/>
    <n v="4.314839396193285E-4"/>
    <x v="21"/>
  </r>
  <r>
    <s v="WYDEQ Permitted Sources"/>
    <n v="56"/>
    <x v="2"/>
    <n v="20200253"/>
    <s v="Compressor Engines"/>
    <n v="0.73174569884536289"/>
    <n v="0.87930137762610394"/>
    <n v="2.6379041328783117"/>
    <n v="0"/>
    <n v="7.8345752746485867E-5"/>
    <x v="21"/>
  </r>
  <r>
    <s v="WYDEQ Permitted Sources"/>
    <n v="56"/>
    <x v="2"/>
    <n v="20200253"/>
    <s v="Compressor Engines"/>
    <n v="3.5708413153587371"/>
    <n v="5.5011504624359002"/>
    <n v="0"/>
    <n v="0"/>
    <n v="4.9015250620303868E-4"/>
    <x v="21"/>
  </r>
  <r>
    <s v="WYDEQ Permitted Sources"/>
    <n v="56"/>
    <x v="2"/>
    <n v="20200253"/>
    <s v="Compressor Engines"/>
    <n v="2.4253096691358902"/>
    <n v="3.689076677463186"/>
    <n v="5.5705057829694109"/>
    <n v="0"/>
    <n v="3.2869673196196989E-4"/>
    <x v="21"/>
  </r>
  <r>
    <s v="WYDEQ Permitted Sources"/>
    <n v="56"/>
    <x v="2"/>
    <n v="20200253"/>
    <s v="Compressor Engines"/>
    <n v="3.2932783762720463"/>
    <n v="7.759537596274142"/>
    <n v="14.122358425218936"/>
    <n v="0"/>
    <n v="6.9137479982802599E-4"/>
    <x v="21"/>
  </r>
  <r>
    <s v="WYDEQ Permitted Sources"/>
    <n v="56"/>
    <x v="5"/>
    <n v="20200253"/>
    <s v="Compressor Engines"/>
    <n v="4.1301711997092667"/>
    <n v="4.9630154730892144"/>
    <n v="2.4815077365446072"/>
    <n v="0"/>
    <n v="4.4220467865224895E-4"/>
    <x v="21"/>
  </r>
  <r>
    <s v="WYDEQ Permitted Sources"/>
    <n v="56"/>
    <x v="5"/>
    <n v="20200253"/>
    <s v="Compressor Engines"/>
    <n v="4.3097658562375365"/>
    <n v="5.1788251856010552"/>
    <n v="2.5894125928005276"/>
    <n v="0"/>
    <n v="4.61433324037054E-4"/>
    <x v="21"/>
  </r>
  <r>
    <s v="WYDEQ Permitted Sources"/>
    <n v="56"/>
    <x v="2"/>
    <n v="20200253"/>
    <s v="Compressor Engines"/>
    <n v="0.89856394127132611"/>
    <n v="4.1529166416259908"/>
    <n v="3.5715083117983517"/>
    <n v="0"/>
    <n v="3.7002487276887577E-4"/>
    <x v="21"/>
  </r>
  <r>
    <s v="WYDEQ Permitted Sources"/>
    <n v="56"/>
    <x v="2"/>
    <n v="20200253"/>
    <s v="Compressor Engines"/>
    <n v="5.9352981363440263"/>
    <n v="7.1321441808868675"/>
    <n v="14.264288361773735"/>
    <n v="0"/>
    <n v="6.3547404651701986E-4"/>
    <x v="21"/>
  </r>
  <r>
    <s v="WYDEQ Permitted Sources"/>
    <n v="56"/>
    <x v="2"/>
    <n v="20200253"/>
    <s v="Compressor Engines"/>
    <n v="6.4396093612239387"/>
    <n v="7.7381491843859393"/>
    <n v="15.476298368771879"/>
    <n v="0"/>
    <n v="6.8946909232878715E-4"/>
    <x v="21"/>
  </r>
  <r>
    <s v="WYDEQ Permitted Sources"/>
    <n v="56"/>
    <x v="2"/>
    <n v="20200253"/>
    <s v="Compressor Engines"/>
    <n v="6.4277432147561759"/>
    <n v="7.7238902431271379"/>
    <n v="15.447780486254276"/>
    <n v="0"/>
    <n v="6.8819862066262795E-4"/>
    <x v="21"/>
  </r>
  <r>
    <s v="WYDEQ Permitted Sources"/>
    <n v="56"/>
    <x v="2"/>
    <n v="20200253"/>
    <s v="Compressor Engines"/>
    <n v="11.399976427957681"/>
    <n v="13.698768566491619"/>
    <n v="27.397537132983238"/>
    <n v="0"/>
    <n v="1.2205602792744032E-3"/>
    <x v="21"/>
  </r>
  <r>
    <s v="WYDEQ Permitted Sources"/>
    <n v="56"/>
    <x v="2"/>
    <n v="20200253"/>
    <s v="Compressor Engines"/>
    <n v="3.5401535535338495"/>
    <n v="7.7345844490712388"/>
    <n v="9.8229222503204721"/>
    <n v="0"/>
    <n v="6.8915147441224749E-4"/>
    <x v="21"/>
  </r>
  <r>
    <s v="EPA Permitted Sources"/>
    <n v="30"/>
    <x v="0"/>
    <n v="20200202"/>
    <s v="Generator"/>
    <n v="45.221993719678252"/>
    <n v="1.5811885915971415"/>
    <n v="4.6885679107358724"/>
    <n v="1.3749466013888188E-2"/>
    <n v="0.1099957281111055"/>
    <x v="29"/>
  </r>
  <r>
    <s v="EPA Permitted Sources"/>
    <n v="30"/>
    <x v="0"/>
    <n v="20200202"/>
    <s v="Generator"/>
    <n v="59.328945849927528"/>
    <n v="1.7324327177499117"/>
    <n v="2.3786576204026564"/>
    <n v="1.3749466013888188E-2"/>
    <n v="0.13749466013888187"/>
    <x v="29"/>
  </r>
  <r>
    <s v="EPA Permitted Sources"/>
    <n v="30"/>
    <x v="0"/>
    <n v="20200202"/>
    <s v="Generator"/>
    <n v="59.328945849927528"/>
    <n v="1.7186832517360235"/>
    <n v="21.22917552544336"/>
    <n v="1.3749466013888188E-2"/>
    <n v="0.17874305818054645"/>
    <x v="29"/>
  </r>
  <r>
    <s v="EPA Permitted Sources"/>
    <n v="30"/>
    <x v="0"/>
    <n v="20200202"/>
    <s v="Generator"/>
    <n v="52.261720318788996"/>
    <n v="1.5261907275415889"/>
    <n v="87.102867197981666"/>
    <n v="1.3749466013888188E-2"/>
    <n v="0.15124412615277005"/>
    <x v="29"/>
  </r>
  <r>
    <s v="EPA Permitted Sources"/>
    <n v="30"/>
    <x v="0"/>
    <n v="20200202"/>
    <s v="Generator"/>
    <n v="0"/>
    <n v="0"/>
    <n v="2.7498932027776375E-2"/>
    <n v="0"/>
    <n v="0"/>
    <x v="29"/>
  </r>
  <r>
    <s v="EPA Permitted Sources"/>
    <n v="30"/>
    <x v="0"/>
    <s v="31088800"/>
    <s v="Permitted Fugitives"/>
    <n v="0"/>
    <n v="0.26123985426387558"/>
    <n v="0"/>
    <n v="0"/>
    <n v="0"/>
    <x v="4"/>
  </r>
  <r>
    <s v="WYDEQ Permitted Sources"/>
    <s v="56"/>
    <x v="27"/>
    <s v="20200254"/>
    <s v="Compressor Engines"/>
    <n v="5.3"/>
    <n v="0.8"/>
    <n v="0.7"/>
    <n v="0"/>
    <n v="0"/>
    <x v="21"/>
  </r>
  <r>
    <s v="WYDEQ Permitted Sources"/>
    <s v="56"/>
    <x v="27"/>
    <s v="20200253"/>
    <s v="Compressor Engines"/>
    <n v="1.1000000000000001"/>
    <n v="0.6"/>
    <n v="1.1000000000000001"/>
    <n v="0"/>
    <n v="0"/>
    <x v="21"/>
  </r>
  <r>
    <s v="WYDEQ Permitted Sources"/>
    <s v="56"/>
    <x v="27"/>
    <s v="40400312"/>
    <s v="Permitted Tank Losses"/>
    <n v="0"/>
    <n v="0.5"/>
    <n v="0"/>
    <n v="0"/>
    <n v="0"/>
    <x v="12"/>
  </r>
  <r>
    <s v="WYDEQ Permitted Sources"/>
    <s v="56"/>
    <x v="27"/>
    <s v="31000220"/>
    <s v="Fugitives"/>
    <n v="0"/>
    <n v="19.600000000000001"/>
    <n v="0"/>
    <n v="0"/>
    <n v="0"/>
    <x v="4"/>
  </r>
  <r>
    <s v="WYDEQ Permitted Sources"/>
    <s v="56"/>
    <x v="27"/>
    <s v="31000228"/>
    <s v="Dehydrator"/>
    <n v="0.2"/>
    <n v="0"/>
    <n v="4.3799999999999999E-2"/>
    <n v="0"/>
    <n v="0"/>
    <x v="20"/>
  </r>
  <r>
    <s v="WYDEQ Permitted Sources"/>
    <s v="56"/>
    <x v="27"/>
    <s v="31000299"/>
    <s v="Other Not Classified"/>
    <n v="0"/>
    <n v="4"/>
    <n v="0"/>
    <n v="0"/>
    <n v="0"/>
    <x v="25"/>
  </r>
  <r>
    <s v="WYDEQ Permitted Sources"/>
    <s v="56"/>
    <x v="27"/>
    <s v="20200254"/>
    <s v="Compressor Engines"/>
    <n v="5.117"/>
    <n v="0"/>
    <n v="0"/>
    <n v="0"/>
    <n v="0"/>
    <x v="21"/>
  </r>
  <r>
    <s v="WYDEQ Permitted Sources"/>
    <s v="56"/>
    <x v="28"/>
    <s v="20200254"/>
    <s v="Compressor Engines"/>
    <n v="5.117"/>
    <n v="0"/>
    <n v="0"/>
    <n v="0"/>
    <n v="0"/>
    <x v="21"/>
  </r>
  <r>
    <s v="WYDEQ Permitted Sources"/>
    <s v="56"/>
    <x v="28"/>
    <s v="20200254"/>
    <s v="Compressor Engines"/>
    <n v="5.117"/>
    <n v="0"/>
    <n v="0"/>
    <n v="0"/>
    <n v="0"/>
    <x v="21"/>
  </r>
  <r>
    <s v="WYDEQ Permitted Sources"/>
    <s v="56"/>
    <x v="28"/>
    <s v="20200254"/>
    <s v="Compressor Engines"/>
    <n v="5.117"/>
    <n v="0"/>
    <n v="0"/>
    <n v="0"/>
    <n v="0"/>
    <x v="21"/>
  </r>
  <r>
    <s v="WYDEQ Permitted Sources"/>
    <s v="56"/>
    <x v="28"/>
    <s v="20200254"/>
    <s v="Compressor Engines"/>
    <n v="5.117"/>
    <n v="0"/>
    <n v="0"/>
    <n v="0"/>
    <n v="0"/>
    <x v="21"/>
  </r>
  <r>
    <s v="WYDEQ Permitted Sources"/>
    <s v="56"/>
    <x v="28"/>
    <s v="20200254"/>
    <s v="Compressor Engines"/>
    <n v="5.117"/>
    <n v="0"/>
    <n v="0"/>
    <n v="0"/>
    <n v="0"/>
    <x v="21"/>
  </r>
  <r>
    <s v="WYDEQ Permitted Sources"/>
    <s v="56"/>
    <x v="28"/>
    <s v="20200254"/>
    <s v="Compressor Engines"/>
    <n v="5.117"/>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8620000000000001"/>
    <n v="3.9"/>
    <n v="7.7"/>
    <n v="0"/>
    <n v="0"/>
    <x v="21"/>
  </r>
  <r>
    <s v="WYDEQ Permitted Sources"/>
    <s v="56"/>
    <x v="28"/>
    <s v="20200253"/>
    <s v="Compressor Engines"/>
    <n v="3.8620000000000001"/>
    <n v="3.9"/>
    <n v="7.7"/>
    <n v="0"/>
    <n v="0"/>
    <x v="21"/>
  </r>
  <r>
    <s v="WYDEQ Permitted Sources"/>
    <s v="56"/>
    <x v="28"/>
    <s v="20200253"/>
    <s v="Compressor Engines"/>
    <n v="3.8620000000000001"/>
    <n v="3.9"/>
    <n v="11.6"/>
    <n v="0"/>
    <n v="0"/>
    <x v="21"/>
  </r>
  <r>
    <s v="WYDEQ Permitted Sources"/>
    <s v="56"/>
    <x v="28"/>
    <s v="20200253"/>
    <s v="Compressor Engines"/>
    <n v="3.8620000000000001"/>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4"/>
    <s v="Compressor Engines"/>
    <n v="3.8620000000000001"/>
    <n v="3.8620000000000001"/>
    <n v="5.7949999999999999"/>
    <n v="0"/>
    <n v="0"/>
    <x v="21"/>
  </r>
  <r>
    <s v="WYDEQ Permitted Sources"/>
    <s v="56"/>
    <x v="28"/>
    <s v="20200254"/>
    <s v="Compressor Engines"/>
    <n v="3.8620000000000001"/>
    <n v="3.8620000000000001"/>
    <n v="1.9330000000000001"/>
    <n v="0"/>
    <n v="0"/>
    <x v="21"/>
  </r>
  <r>
    <s v="WYDEQ Permitted Sources"/>
    <s v="56"/>
    <x v="28"/>
    <s v="20200254"/>
    <s v="Compressor Engines"/>
    <n v="3.8620000000000001"/>
    <n v="3.8620000000000001"/>
    <n v="5.7949999999999999"/>
    <n v="0"/>
    <n v="0"/>
    <x v="21"/>
  </r>
  <r>
    <s v="WYDEQ Permitted Sources"/>
    <s v="56"/>
    <x v="28"/>
    <s v="20200254"/>
    <s v="Compressor Engines"/>
    <n v="3.8620000000000001"/>
    <n v="3.8620000000000001"/>
    <n v="5.7949999999999999"/>
    <n v="0"/>
    <n v="0"/>
    <x v="21"/>
  </r>
  <r>
    <s v="WYDEQ Permitted Sources"/>
    <s v="56"/>
    <x v="28"/>
    <s v="20200254"/>
    <s v="Compressor Engines"/>
    <n v="3.8620000000000001"/>
    <n v="3.8620000000000001"/>
    <n v="5.7949999999999999"/>
    <n v="0"/>
    <n v="0"/>
    <x v="21"/>
  </r>
  <r>
    <s v="WYDEQ Permitted Sources"/>
    <s v="56"/>
    <x v="28"/>
    <s v="20200254"/>
    <s v="Compressor Engines"/>
    <n v="3.8620000000000001"/>
    <n v="3.8620000000000001"/>
    <n v="5.7949999999999999"/>
    <n v="0"/>
    <n v="0"/>
    <x v="21"/>
  </r>
  <r>
    <s v="WYDEQ Permitted Sources"/>
    <s v="56"/>
    <x v="28"/>
    <s v="20200254"/>
    <s v="Compressor Engines"/>
    <n v="3.8620000000000001"/>
    <n v="3.8620000000000001"/>
    <n v="5.7949999999999999"/>
    <n v="0"/>
    <n v="0"/>
    <x v="21"/>
  </r>
  <r>
    <s v="WYDEQ Permitted Sources"/>
    <s v="56"/>
    <x v="28"/>
    <s v="20200254"/>
    <s v="Compressor Engines"/>
    <n v="3.8620000000000001"/>
    <n v="3.8620000000000001"/>
    <n v="5.7949999999999999"/>
    <n v="0"/>
    <n v="0"/>
    <x v="21"/>
  </r>
  <r>
    <s v="WYDEQ Permitted Sources"/>
    <s v="56"/>
    <x v="28"/>
    <s v="20200254"/>
    <s v="Compressor Engines"/>
    <n v="3.8620000000000001"/>
    <n v="3.8620000000000001"/>
    <n v="1.9330000000000001"/>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4"/>
    <s v="Compressor Engines"/>
    <n v="5.117"/>
    <n v="5.117"/>
    <n v="2.5579999999999998"/>
    <n v="0"/>
    <n v="0"/>
    <x v="21"/>
  </r>
  <r>
    <s v="WYDEQ Permitted Sources"/>
    <s v="56"/>
    <x v="28"/>
    <s v="20200254"/>
    <s v="Compressor Engines"/>
    <n v="5.117"/>
    <n v="5.117"/>
    <n v="2.5579999999999998"/>
    <n v="0"/>
    <n v="0"/>
    <x v="21"/>
  </r>
  <r>
    <s v="WYDEQ Permitted Sources"/>
    <s v="56"/>
    <x v="28"/>
    <s v="20200254"/>
    <s v="Compressor Engines"/>
    <n v="5.117"/>
    <n v="5.117"/>
    <n v="2.5579999999999998"/>
    <n v="0"/>
    <n v="0"/>
    <x v="21"/>
  </r>
  <r>
    <s v="WYDEQ Permitted Sources"/>
    <s v="56"/>
    <x v="28"/>
    <s v="20200254"/>
    <s v="Compressor Engines"/>
    <n v="5.117"/>
    <n v="5.117"/>
    <n v="2.5579999999999998"/>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3"/>
    <s v="Compressor Engines"/>
    <n v="3.8620000000000001"/>
    <n v="3.8620000000000001"/>
    <n v="11.586"/>
    <n v="0"/>
    <n v="0"/>
    <x v="21"/>
  </r>
  <r>
    <s v="WYDEQ Permitted Sources"/>
    <s v="56"/>
    <x v="28"/>
    <s v="20200254"/>
    <s v="Compressor Engines"/>
    <n v="5.7"/>
    <n v="5.7"/>
    <n v="2.8"/>
    <n v="0"/>
    <n v="0"/>
    <x v="21"/>
  </r>
  <r>
    <s v="WYDEQ Permitted Sources"/>
    <s v="56"/>
    <x v="28"/>
    <s v="20200254"/>
    <s v="Compressor Engines"/>
    <n v="5.7"/>
    <n v="5.7"/>
    <n v="2.8"/>
    <n v="0"/>
    <n v="0"/>
    <x v="21"/>
  </r>
  <r>
    <s v="WYDEQ Permitted Sources"/>
    <s v="56"/>
    <x v="28"/>
    <s v="20200254"/>
    <s v="Compressor Engines"/>
    <n v="5.7"/>
    <n v="5.7"/>
    <n v="2.8"/>
    <n v="0"/>
    <n v="0"/>
    <x v="21"/>
  </r>
  <r>
    <s v="WYDEQ Permitted Sources"/>
    <s v="56"/>
    <x v="28"/>
    <s v="20200254"/>
    <s v="Compressor Engines"/>
    <n v="5.7"/>
    <n v="5.7"/>
    <n v="2.8"/>
    <n v="0"/>
    <n v="0"/>
    <x v="21"/>
  </r>
  <r>
    <s v="WYDEQ Permitted Sources"/>
    <s v="56"/>
    <x v="28"/>
    <s v="20200254"/>
    <s v="Compressor Engines"/>
    <n v="5.7"/>
    <n v="5.7"/>
    <n v="2.8"/>
    <n v="0"/>
    <n v="0"/>
    <x v="21"/>
  </r>
  <r>
    <s v="WYDEQ Permitted Sources"/>
    <s v="56"/>
    <x v="28"/>
    <s v="20200254"/>
    <s v="Compressor Engines"/>
    <n v="5.7"/>
    <n v="5.7"/>
    <n v="2.8"/>
    <n v="0"/>
    <n v="0"/>
    <x v="21"/>
  </r>
  <r>
    <s v="WYDEQ Permitted Sources"/>
    <s v="56"/>
    <x v="28"/>
    <s v="20200254"/>
    <s v="Compressor Engines"/>
    <n v="5.7"/>
    <n v="5.7"/>
    <n v="2.8"/>
    <n v="0"/>
    <n v="0"/>
    <x v="21"/>
  </r>
  <r>
    <s v="WYDEQ Permitted Sources"/>
    <s v="56"/>
    <x v="28"/>
    <s v="20200254"/>
    <s v="Compressor Engines"/>
    <n v="5.7"/>
    <n v="5.7"/>
    <n v="2.8"/>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3.8620000000000001"/>
    <n v="3.8620000000000001"/>
    <n v="7.7240000000000002"/>
    <n v="0"/>
    <n v="0"/>
    <x v="21"/>
  </r>
  <r>
    <s v="WYDEQ Permitted Sources"/>
    <s v="56"/>
    <x v="28"/>
    <s v="20200253"/>
    <s v="Compressor Engines"/>
    <n v="16.22"/>
    <n v="16.22"/>
    <n v="16.22"/>
    <n v="0"/>
    <n v="0"/>
    <x v="21"/>
  </r>
  <r>
    <s v="WYDEQ Permitted Sources"/>
    <s v="56"/>
    <x v="28"/>
    <s v="20200253"/>
    <s v="Compressor Engines"/>
    <n v="16.22"/>
    <n v="16.22"/>
    <n v="16.22"/>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3.9"/>
    <n v="3.9"/>
    <n v="7.7"/>
    <n v="0"/>
    <n v="0"/>
    <x v="21"/>
  </r>
  <r>
    <s v="WYDEQ Permitted Sources"/>
    <s v="56"/>
    <x v="28"/>
    <s v="20200253"/>
    <s v="Compressor Engines"/>
    <n v="16.2"/>
    <n v="16.2"/>
    <n v="16.2"/>
    <n v="0"/>
    <n v="0"/>
    <x v="21"/>
  </r>
  <r>
    <s v="WYDEQ Permitted Sources"/>
    <s v="56"/>
    <x v="28"/>
    <s v="20200253"/>
    <s v="Compressor Engines"/>
    <n v="3.9"/>
    <n v="1.9"/>
    <n v="7.7"/>
    <n v="0"/>
    <n v="0"/>
    <x v="21"/>
  </r>
  <r>
    <s v="WYDEQ Permitted Sources"/>
    <s v="56"/>
    <x v="28"/>
    <s v="20200253"/>
    <s v="Compressor Engines"/>
    <n v="3.9"/>
    <n v="1.9"/>
    <n v="7.7"/>
    <n v="0"/>
    <n v="0"/>
    <x v="21"/>
  </r>
  <r>
    <s v="WYDEQ Permitted Sources"/>
    <s v="56"/>
    <x v="28"/>
    <s v="20200253"/>
    <s v="Compressor Engines"/>
    <n v="3.9"/>
    <n v="1.9"/>
    <n v="7.7"/>
    <n v="0"/>
    <n v="0"/>
    <x v="21"/>
  </r>
  <r>
    <s v="WYDEQ Permitted Sources"/>
    <s v="56"/>
    <x v="28"/>
    <s v="20200254"/>
    <s v="Compressor Engines"/>
    <n v="3.9"/>
    <n v="1.9"/>
    <n v="7.7"/>
    <n v="0"/>
    <n v="0"/>
    <x v="21"/>
  </r>
  <r>
    <s v="WYDEQ Permitted Sources"/>
    <s v="56"/>
    <x v="28"/>
    <s v="20200253"/>
    <s v="Compressor Engines"/>
    <n v="16.2"/>
    <n v="8.1"/>
    <n v="26"/>
    <n v="0"/>
    <n v="0"/>
    <x v="21"/>
  </r>
  <r>
    <s v="WYDEQ Permitted Sources"/>
    <s v="56"/>
    <x v="28"/>
    <s v="20200253"/>
    <s v="Compressor Engines"/>
    <n v="16.2"/>
    <n v="8.1"/>
    <n v="26"/>
    <n v="0"/>
    <n v="0"/>
    <x v="21"/>
  </r>
  <r>
    <s v="WYDEQ Permitted Sources"/>
    <s v="56"/>
    <x v="28"/>
    <s v="20200253"/>
    <s v="Compressor Engines"/>
    <n v="16.2"/>
    <n v="8.1"/>
    <n v="26"/>
    <n v="0"/>
    <n v="0"/>
    <x v="21"/>
  </r>
  <r>
    <s v="WYDEQ Permitted Sources"/>
    <s v="56"/>
    <x v="28"/>
    <s v="20200253"/>
    <s v="Compressor Engines"/>
    <n v="16.2"/>
    <n v="8.1"/>
    <n v="26"/>
    <n v="0"/>
    <n v="0"/>
    <x v="21"/>
  </r>
  <r>
    <s v="WYDEQ Permitted Sources"/>
    <s v="56"/>
    <x v="28"/>
    <s v="20200253"/>
    <s v="Compressor Engines"/>
    <n v="16.2"/>
    <n v="8.1"/>
    <n v="26"/>
    <n v="0"/>
    <n v="0"/>
    <x v="21"/>
  </r>
  <r>
    <s v="WYDEQ Permitted Sources"/>
    <s v="56"/>
    <x v="28"/>
    <s v="20200253"/>
    <s v="Compressor Engines"/>
    <n v="11.351969998647199"/>
    <n v="8.1"/>
    <n v="32.4"/>
    <n v="0"/>
    <n v="0"/>
    <x v="21"/>
  </r>
  <r>
    <s v="WYDEQ Permitted Sources"/>
    <s v="56"/>
    <x v="28"/>
    <s v="20200253"/>
    <s v="Compressor Engines"/>
    <n v="11.351969998647199"/>
    <n v="8.1"/>
    <n v="32.4"/>
    <n v="0"/>
    <n v="0"/>
    <x v="21"/>
  </r>
  <r>
    <s v="WYDEQ Permitted Sources"/>
    <s v="56"/>
    <x v="28"/>
    <s v="20200253"/>
    <s v="Compressor Engines"/>
    <n v="11.351969998647199"/>
    <n v="8.1"/>
    <n v="32.4"/>
    <n v="0"/>
    <n v="0"/>
    <x v="21"/>
  </r>
  <r>
    <s v="WYDEQ Permitted Sources"/>
    <s v="56"/>
    <x v="28"/>
    <s v="20200253"/>
    <s v="Compressor Engines"/>
    <n v="11.351969998647199"/>
    <n v="8.1"/>
    <n v="32.4"/>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3"/>
    <s v="Compressor Engines"/>
    <n v="16.2"/>
    <n v="8.1"/>
    <n v="26"/>
    <n v="0"/>
    <n v="0"/>
    <x v="21"/>
  </r>
  <r>
    <s v="WYDEQ Permitted Sources"/>
    <s v="56"/>
    <x v="28"/>
    <s v="20200253"/>
    <s v="Compressor Engines"/>
    <n v="16.2"/>
    <n v="8.1"/>
    <n v="26"/>
    <n v="0"/>
    <n v="0"/>
    <x v="21"/>
  </r>
  <r>
    <s v="WYDEQ Permitted Sources"/>
    <s v="56"/>
    <x v="28"/>
    <s v="20200253"/>
    <s v="Compressor Engines"/>
    <n v="16.2"/>
    <n v="8.1"/>
    <n v="26"/>
    <n v="0"/>
    <n v="0"/>
    <x v="21"/>
  </r>
  <r>
    <s v="WYDEQ Permitted Sources"/>
    <s v="56"/>
    <x v="28"/>
    <s v="20200254"/>
    <s v="Compressor Engines"/>
    <n v="12.5"/>
    <n v="4.2"/>
    <n v="4.2"/>
    <n v="0"/>
    <n v="0"/>
    <x v="21"/>
  </r>
  <r>
    <s v="WYDEQ Permitted Sources"/>
    <s v="56"/>
    <x v="28"/>
    <s v="20200254"/>
    <s v="Compressor Engines"/>
    <n v="12.5"/>
    <n v="4.2"/>
    <n v="4.2"/>
    <n v="0"/>
    <n v="0"/>
    <x v="21"/>
  </r>
  <r>
    <s v="WYDEQ Permitted Sources"/>
    <s v="56"/>
    <x v="28"/>
    <s v="20200254"/>
    <s v="Compressor Engines"/>
    <n v="12.5"/>
    <n v="4.2"/>
    <n v="4.2"/>
    <n v="0"/>
    <n v="0"/>
    <x v="21"/>
  </r>
  <r>
    <s v="WYDEQ Permitted Sources"/>
    <s v="56"/>
    <x v="28"/>
    <s v="20200254"/>
    <s v="Compressor Engines"/>
    <n v="12.5"/>
    <n v="4.2"/>
    <n v="4.2"/>
    <n v="0"/>
    <n v="0"/>
    <x v="21"/>
  </r>
  <r>
    <s v="WYDEQ Permitted Sources"/>
    <s v="56"/>
    <x v="28"/>
    <s v="20200253"/>
    <s v="Compressor Engines"/>
    <n v="2.6"/>
    <n v="8.1"/>
    <n v="32.4"/>
    <n v="0"/>
    <n v="0"/>
    <x v="21"/>
  </r>
  <r>
    <s v="WYDEQ Permitted Sources"/>
    <s v="56"/>
    <x v="28"/>
    <s v="20200253"/>
    <s v="Compressor Engines"/>
    <n v="11.4"/>
    <n v="8.1"/>
    <n v="32.4"/>
    <n v="0"/>
    <n v="0"/>
    <x v="21"/>
  </r>
  <r>
    <s v="WYDEQ Permitted Sources"/>
    <s v="56"/>
    <x v="28"/>
    <s v="20200253"/>
    <s v="Compressor Engines"/>
    <n v="11.4"/>
    <n v="8.1"/>
    <n v="32.4"/>
    <n v="0"/>
    <n v="0"/>
    <x v="21"/>
  </r>
  <r>
    <s v="WYDEQ Permitted Sources"/>
    <s v="56"/>
    <x v="28"/>
    <s v="20200253"/>
    <s v="Compressor Engines"/>
    <n v="11.4"/>
    <n v="8.1"/>
    <n v="32.4"/>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3"/>
    <s v="Compressor Engines"/>
    <n v="8.1029999999999998"/>
    <n v="8.11"/>
    <n v="12.977"/>
    <n v="0"/>
    <n v="0"/>
    <x v="21"/>
  </r>
  <r>
    <s v="WYDEQ Permitted Sources"/>
    <s v="56"/>
    <x v="28"/>
    <s v="20200253"/>
    <s v="Compressor Engines"/>
    <n v="8.1029999999999998"/>
    <n v="8.11"/>
    <n v="12.977"/>
    <n v="0"/>
    <n v="0"/>
    <x v="21"/>
  </r>
  <r>
    <s v="WYDEQ Permitted Sources"/>
    <s v="56"/>
    <x v="28"/>
    <s v="20200252"/>
    <s v="Compressor Engines"/>
    <n v="0"/>
    <n v="0"/>
    <n v="0"/>
    <n v="0"/>
    <n v="0"/>
    <x v="21"/>
  </r>
  <r>
    <s v="WYDEQ Permitted Sources"/>
    <s v="56"/>
    <x v="28"/>
    <s v="20200252"/>
    <s v="Compressor Engines"/>
    <n v="0"/>
    <n v="0"/>
    <n v="0"/>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3"/>
    <s v="Compressor Engines"/>
    <n v="8.1029999999999998"/>
    <n v="8.11"/>
    <n v="12.977"/>
    <n v="0"/>
    <n v="0"/>
    <x v="21"/>
  </r>
  <r>
    <s v="WYDEQ Permitted Sources"/>
    <s v="56"/>
    <x v="28"/>
    <s v="20200253"/>
    <s v="Compressor Engines"/>
    <n v="8.1029999999999998"/>
    <n v="8.11"/>
    <n v="12.977"/>
    <n v="0"/>
    <n v="0"/>
    <x v="21"/>
  </r>
  <r>
    <s v="WYDEQ Permitted Sources"/>
    <s v="56"/>
    <x v="28"/>
    <s v="20200252"/>
    <s v="Compressor Engines"/>
    <n v="0"/>
    <n v="0"/>
    <n v="0"/>
    <n v="0"/>
    <n v="0"/>
    <x v="21"/>
  </r>
  <r>
    <s v="WYDEQ Permitted Sources"/>
    <s v="56"/>
    <x v="28"/>
    <s v="20200252"/>
    <s v="Compressor Engines"/>
    <n v="0"/>
    <n v="0"/>
    <n v="0"/>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3"/>
    <s v="Compressor Engines"/>
    <n v="8.1029999999999998"/>
    <n v="8.11"/>
    <n v="12.977"/>
    <n v="0"/>
    <n v="0"/>
    <x v="21"/>
  </r>
  <r>
    <s v="WYDEQ Permitted Sources"/>
    <s v="56"/>
    <x v="28"/>
    <s v="20200253"/>
    <s v="Compressor Engines"/>
    <n v="8.1029999999999998"/>
    <n v="8.11"/>
    <n v="12.977"/>
    <n v="0"/>
    <n v="0"/>
    <x v="21"/>
  </r>
  <r>
    <s v="WYDEQ Permitted Sources"/>
    <s v="56"/>
    <x v="28"/>
    <s v="20200252"/>
    <s v="Compressor Engines"/>
    <n v="0"/>
    <n v="0"/>
    <n v="0"/>
    <n v="0"/>
    <n v="0"/>
    <x v="21"/>
  </r>
  <r>
    <s v="WYDEQ Permitted Sources"/>
    <s v="56"/>
    <x v="28"/>
    <s v="20200252"/>
    <s v="Compressor Engines"/>
    <n v="0"/>
    <n v="0"/>
    <n v="0"/>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3"/>
    <s v="Compressor Engines"/>
    <n v="8.1029999999999998"/>
    <n v="8.11"/>
    <n v="12.977"/>
    <n v="0"/>
    <n v="0"/>
    <x v="21"/>
  </r>
  <r>
    <s v="WYDEQ Permitted Sources"/>
    <s v="56"/>
    <x v="28"/>
    <s v="20200253"/>
    <s v="Compressor Engines"/>
    <n v="8.1029999999999998"/>
    <n v="8.11"/>
    <n v="12.977"/>
    <n v="0"/>
    <n v="0"/>
    <x v="21"/>
  </r>
  <r>
    <s v="WYDEQ Permitted Sources"/>
    <s v="56"/>
    <x v="28"/>
    <s v="20200253"/>
    <s v="Compressor Engines"/>
    <n v="8.1029999999999998"/>
    <n v="8.11"/>
    <n v="12.977"/>
    <n v="0"/>
    <n v="0"/>
    <x v="21"/>
  </r>
  <r>
    <s v="WYDEQ Permitted Sources"/>
    <s v="56"/>
    <x v="28"/>
    <s v="20200252"/>
    <s v="Compressor Engines"/>
    <n v="0"/>
    <n v="0"/>
    <n v="0"/>
    <n v="0"/>
    <n v="0"/>
    <x v="21"/>
  </r>
  <r>
    <s v="WYDEQ Permitted Sources"/>
    <s v="56"/>
    <x v="28"/>
    <s v="20200252"/>
    <s v="Compressor Engines"/>
    <n v="0"/>
    <n v="0"/>
    <n v="0"/>
    <n v="0"/>
    <n v="0"/>
    <x v="21"/>
  </r>
  <r>
    <s v="WYDEQ Permitted Sources"/>
    <s v="56"/>
    <x v="28"/>
    <s v="20200252"/>
    <s v="Compressor Engines"/>
    <n v="0"/>
    <n v="0"/>
    <n v="0"/>
    <n v="0"/>
    <n v="0"/>
    <x v="21"/>
  </r>
  <r>
    <s v="WYDEQ Permitted Sources"/>
    <s v="56"/>
    <x v="28"/>
    <s v="20200253"/>
    <s v="Compressor Engines"/>
    <n v="16.222999999999999"/>
    <n v="6.0140000000000002"/>
    <n v="19.466999999999999"/>
    <n v="0"/>
    <n v="0"/>
    <x v="21"/>
  </r>
  <r>
    <s v="WYDEQ Permitted Sources"/>
    <s v="56"/>
    <x v="28"/>
    <s v="20200253"/>
    <s v="Compressor Engines"/>
    <n v="16.222999999999999"/>
    <n v="6.0140000000000002"/>
    <n v="19.466999999999999"/>
    <n v="0"/>
    <n v="0"/>
    <x v="21"/>
  </r>
  <r>
    <s v="WYDEQ Permitted Sources"/>
    <s v="56"/>
    <x v="28"/>
    <s v="20200253"/>
    <s v="Compressor Engines"/>
    <n v="16.222999999999999"/>
    <n v="6.0140000000000002"/>
    <n v="19.466999999999999"/>
    <n v="0"/>
    <n v="0"/>
    <x v="21"/>
  </r>
  <r>
    <s v="WYDEQ Permitted Sources"/>
    <s v="56"/>
    <x v="28"/>
    <s v="20200253"/>
    <s v="Compressor Engines"/>
    <n v="16.222999999999999"/>
    <n v="6.0140000000000002"/>
    <n v="19.466999999999999"/>
    <n v="0"/>
    <n v="0"/>
    <x v="21"/>
  </r>
  <r>
    <s v="WYDEQ Permitted Sources"/>
    <s v="56"/>
    <x v="28"/>
    <s v="20200254"/>
    <s v="Compressor Engines"/>
    <n v="12.523067793225886"/>
    <n v="4.2"/>
    <n v="4.2"/>
    <n v="0"/>
    <n v="0"/>
    <x v="21"/>
  </r>
  <r>
    <s v="WYDEQ Permitted Sources"/>
    <s v="56"/>
    <x v="28"/>
    <s v="20200254"/>
    <s v="Compressor Engines"/>
    <n v="12.523067793225886"/>
    <n v="4.2"/>
    <n v="4.2"/>
    <n v="0"/>
    <n v="0"/>
    <x v="21"/>
  </r>
  <r>
    <s v="WYDEQ Permitted Sources"/>
    <s v="56"/>
    <x v="28"/>
    <s v="20200254"/>
    <s v="Compressor Engines"/>
    <n v="12.523067793225886"/>
    <n v="4.2"/>
    <n v="4.2"/>
    <n v="0"/>
    <n v="0"/>
    <x v="21"/>
  </r>
  <r>
    <s v="WYDEQ Permitted Sources"/>
    <s v="56"/>
    <x v="28"/>
    <s v="20200254"/>
    <s v="Compressor Engines"/>
    <n v="12.523067793225886"/>
    <n v="4.2"/>
    <n v="4.2"/>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3.8620000000000001"/>
    <n v="0.96599999999999997"/>
    <n v="1.9330000000000001"/>
    <n v="0"/>
    <n v="0"/>
    <x v="21"/>
  </r>
  <r>
    <s v="WYDEQ Permitted Sources"/>
    <s v="56"/>
    <x v="28"/>
    <s v="20200254"/>
    <s v="Compressor Engines"/>
    <n v="3.8620000000000001"/>
    <n v="0.96599999999999997"/>
    <n v="1.9330000000000001"/>
    <n v="0"/>
    <n v="0"/>
    <x v="21"/>
  </r>
  <r>
    <s v="WYDEQ Permitted Sources"/>
    <s v="56"/>
    <x v="28"/>
    <s v="20200254"/>
    <s v="Compressor Engines"/>
    <n v="3.8620000000000001"/>
    <n v="0.96599999999999997"/>
    <n v="1.9330000000000001"/>
    <n v="0"/>
    <n v="0"/>
    <x v="21"/>
  </r>
  <r>
    <s v="WYDEQ Permitted Sources"/>
    <s v="56"/>
    <x v="28"/>
    <s v="20200254"/>
    <s v="Compressor Engines"/>
    <n v="3.8620000000000001"/>
    <n v="1.9"/>
    <n v="1.9"/>
    <n v="0"/>
    <n v="0"/>
    <x v="21"/>
  </r>
  <r>
    <s v="WYDEQ Permitted Sources"/>
    <s v="56"/>
    <x v="28"/>
    <s v="20200254"/>
    <s v="Compressor Engines"/>
    <n v="3.9"/>
    <n v="1.9"/>
    <n v="1.9"/>
    <n v="0"/>
    <n v="0"/>
    <x v="21"/>
  </r>
  <r>
    <s v="WYDEQ Permitted Sources"/>
    <s v="56"/>
    <x v="28"/>
    <s v="20200254"/>
    <s v="Compressor Engines"/>
    <n v="3.9"/>
    <n v="1.9"/>
    <n v="1.9"/>
    <n v="0"/>
    <n v="0"/>
    <x v="21"/>
  </r>
  <r>
    <s v="WYDEQ Permitted Sources"/>
    <s v="56"/>
    <x v="28"/>
    <s v="20200254"/>
    <s v="Compressor Engines"/>
    <n v="3.8620000000000001"/>
    <n v="1.9330000000000001"/>
    <n v="5.7949999999999999"/>
    <n v="0"/>
    <n v="0"/>
    <x v="21"/>
  </r>
  <r>
    <s v="WYDEQ Permitted Sources"/>
    <s v="56"/>
    <x v="28"/>
    <s v="20200253"/>
    <s v="Compressor Engines"/>
    <n v="8.1029999999999998"/>
    <n v="8.11"/>
    <n v="12.977"/>
    <n v="0"/>
    <n v="0"/>
    <x v="21"/>
  </r>
  <r>
    <s v="WYDEQ Permitted Sources"/>
    <s v="56"/>
    <x v="28"/>
    <s v="20200253"/>
    <s v="Compressor Engines"/>
    <n v="8.1029999999999998"/>
    <n v="8.11"/>
    <n v="12.977"/>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12.4648136995845"/>
    <n v="4.2"/>
    <n v="4.2"/>
    <n v="0"/>
    <n v="0"/>
    <x v="21"/>
  </r>
  <r>
    <s v="WYDEQ Permitted Sources"/>
    <s v="56"/>
    <x v="28"/>
    <s v="20200254"/>
    <s v="Compressor Engines"/>
    <n v="3.9"/>
    <n v="3.9"/>
    <n v="1.9"/>
    <n v="0"/>
    <n v="0"/>
    <x v="21"/>
  </r>
  <r>
    <s v="WYDEQ Permitted Sources"/>
    <s v="56"/>
    <x v="28"/>
    <s v="20200254"/>
    <s v="Compressor Engines"/>
    <n v="3.9"/>
    <n v="3.9"/>
    <n v="1.9"/>
    <n v="0"/>
    <n v="0"/>
    <x v="21"/>
  </r>
  <r>
    <s v="WYDEQ Permitted Sources"/>
    <s v="56"/>
    <x v="28"/>
    <s v="20200254"/>
    <s v="Compressor Engines"/>
    <n v="3.9"/>
    <n v="3.9"/>
    <n v="1.9"/>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8620000000000001"/>
    <n v="0"/>
    <n v="0"/>
    <n v="0"/>
    <n v="0"/>
    <x v="21"/>
  </r>
  <r>
    <s v="WYDEQ Permitted Sources"/>
    <s v="56"/>
    <x v="28"/>
    <s v="20200254"/>
    <s v="Compressor Engines"/>
    <n v="3.9"/>
    <n v="3.9"/>
    <n v="1.9"/>
    <n v="0"/>
    <n v="0"/>
    <x v="21"/>
  </r>
  <r>
    <s v="WYDEQ Permitted Sources"/>
    <s v="56"/>
    <x v="28"/>
    <s v="20200254"/>
    <s v="Compressor Engines"/>
    <n v="3.9"/>
    <n v="3.9"/>
    <n v="1.9"/>
    <n v="0"/>
    <n v="0"/>
    <x v="21"/>
  </r>
  <r>
    <s v="WYDEQ Permitted Sources"/>
    <s v="56"/>
    <x v="28"/>
    <s v="20200254"/>
    <s v="Compressor Engines"/>
    <n v="3.9"/>
    <n v="3.9"/>
    <n v="1.9"/>
    <n v="0"/>
    <n v="0"/>
    <x v="21"/>
  </r>
  <r>
    <s v="WYDEQ Permitted Sources"/>
    <s v="56"/>
    <x v="28"/>
    <s v="20200254"/>
    <s v="Compressor Engines"/>
    <n v="12.5"/>
    <n v="4.2"/>
    <n v="4.2"/>
    <n v="0"/>
    <n v="0"/>
    <x v="21"/>
  </r>
  <r>
    <s v="WYDEQ Permitted Sources"/>
    <s v="56"/>
    <x v="28"/>
    <s v="20200254"/>
    <s v="Compressor Engines"/>
    <n v="12.5"/>
    <n v="4.2"/>
    <n v="4.2"/>
    <n v="0"/>
    <n v="0"/>
    <x v="21"/>
  </r>
  <r>
    <s v="WYDEQ Permitted Sources"/>
    <s v="56"/>
    <x v="28"/>
    <s v="20200252"/>
    <s v="Compressor Engines"/>
    <n v="0"/>
    <n v="0"/>
    <n v="0"/>
    <n v="0"/>
    <n v="0"/>
    <x v="21"/>
  </r>
  <r>
    <s v="WYDEQ Permitted Sources"/>
    <s v="56"/>
    <x v="28"/>
    <s v="20200252"/>
    <s v="Compressor Engines"/>
    <n v="0"/>
    <n v="0"/>
    <n v="0"/>
    <n v="0"/>
    <n v="0"/>
    <x v="21"/>
  </r>
  <r>
    <s v="WYDEQ Permitted Sources"/>
    <s v="56"/>
    <x v="28"/>
    <s v="20200253"/>
    <s v="Compressor Engines"/>
    <n v="3.9"/>
    <n v="1.9"/>
    <n v="7.7"/>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3"/>
    <s v="Compressor Engines"/>
    <n v="8.1029999999999998"/>
    <n v="8.11"/>
    <n v="12.977"/>
    <n v="0"/>
    <n v="0"/>
    <x v="21"/>
  </r>
  <r>
    <s v="WYDEQ Permitted Sources"/>
    <s v="56"/>
    <x v="28"/>
    <s v="20200253"/>
    <s v="Compressor Engines"/>
    <n v="8.1029999999999998"/>
    <n v="8.11"/>
    <n v="12.977"/>
    <n v="0"/>
    <n v="0"/>
    <x v="21"/>
  </r>
  <r>
    <s v="WYDEQ Permitted Sources"/>
    <s v="56"/>
    <x v="28"/>
    <s v="20200252"/>
    <s v="Compressor Engines"/>
    <n v="0"/>
    <n v="0"/>
    <n v="0"/>
    <n v="0"/>
    <n v="0"/>
    <x v="21"/>
  </r>
  <r>
    <s v="WYDEQ Permitted Sources"/>
    <s v="56"/>
    <x v="28"/>
    <s v="20200252"/>
    <s v="Compressor Engines"/>
    <n v="0"/>
    <n v="0"/>
    <n v="0"/>
    <n v="0"/>
    <n v="0"/>
    <x v="21"/>
  </r>
  <r>
    <s v="WYDEQ Permitted Sources"/>
    <s v="56"/>
    <x v="28"/>
    <s v="20200253"/>
    <s v="Compressor Engines"/>
    <n v="8.1"/>
    <n v="4.0999999999999996"/>
    <n v="13"/>
    <n v="0"/>
    <n v="0"/>
    <x v="21"/>
  </r>
  <r>
    <s v="WYDEQ Permitted Sources"/>
    <s v="56"/>
    <x v="28"/>
    <s v="20200253"/>
    <s v="Compressor Engines"/>
    <n v="8.1"/>
    <n v="4.0999999999999996"/>
    <n v="13"/>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3.8620000000000001"/>
    <n v="1.9330000000000001"/>
    <n v="5.7949999999999999"/>
    <n v="0"/>
    <n v="0"/>
    <x v="21"/>
  </r>
  <r>
    <s v="WYDEQ Permitted Sources"/>
    <s v="56"/>
    <x v="28"/>
    <s v="20200254"/>
    <s v="Compressor Engines"/>
    <n v="11.731999999999999"/>
    <n v="2.92"/>
    <n v="5.875"/>
    <n v="0"/>
    <n v="0"/>
    <x v="21"/>
  </r>
  <r>
    <s v="WYDEQ Permitted Sources"/>
    <s v="56"/>
    <x v="28"/>
    <s v="20200254"/>
    <s v="Compressor Engines"/>
    <n v="11.731999999999999"/>
    <n v="2.92"/>
    <n v="5.875"/>
    <n v="0"/>
    <n v="0"/>
    <x v="21"/>
  </r>
  <r>
    <s v="WYDEQ Permitted Sources"/>
    <s v="56"/>
    <x v="28"/>
    <s v="20200254"/>
    <s v="Compressor Engines"/>
    <n v="5.117"/>
    <n v="1.286"/>
    <n v="2.5720000000000001"/>
    <n v="0"/>
    <n v="0"/>
    <x v="21"/>
  </r>
  <r>
    <s v="WYDEQ Permitted Sources"/>
    <s v="56"/>
    <x v="28"/>
    <s v="20200254"/>
    <s v="Compressor Engines"/>
    <n v="5.117"/>
    <n v="1.286"/>
    <n v="2.5720000000000001"/>
    <n v="0"/>
    <n v="0"/>
    <x v="21"/>
  </r>
  <r>
    <s v="WYDEQ Permitted Sources"/>
    <s v="56"/>
    <x v="28"/>
    <s v="20200254"/>
    <s v="Compressor Engines"/>
    <n v="5.117"/>
    <n v="1.286"/>
    <n v="2.5720000000000001"/>
    <n v="0"/>
    <n v="0"/>
    <x v="21"/>
  </r>
  <r>
    <s v="WYDEQ Permitted Sources"/>
    <s v="56"/>
    <x v="28"/>
    <s v="20200254"/>
    <s v="Compressor Engines"/>
    <n v="5.117"/>
    <n v="1.286"/>
    <n v="2.5720000000000001"/>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19.399999999999999"/>
    <n v="12.9"/>
    <n v="6.5"/>
    <n v="0"/>
    <n v="0"/>
    <x v="21"/>
  </r>
  <r>
    <s v="WYDEQ Permitted Sources"/>
    <s v="56"/>
    <x v="28"/>
    <s v="20200254"/>
    <s v="Compressor Engines"/>
    <n v="19.399999999999999"/>
    <n v="12.9"/>
    <n v="6.5"/>
    <n v="0"/>
    <n v="0"/>
    <x v="21"/>
  </r>
  <r>
    <s v="WYDEQ Permitted Sources"/>
    <s v="56"/>
    <x v="28"/>
    <s v="20200254"/>
    <s v="Compressor Engines"/>
    <n v="19.399999999999999"/>
    <n v="12.9"/>
    <n v="6.5"/>
    <n v="0"/>
    <n v="0"/>
    <x v="21"/>
  </r>
  <r>
    <s v="WYDEQ Permitted Sources"/>
    <s v="56"/>
    <x v="28"/>
    <s v="20200254"/>
    <s v="Compressor Engines"/>
    <n v="19.399999999999999"/>
    <n v="12.9"/>
    <n v="6.5"/>
    <n v="0"/>
    <n v="0"/>
    <x v="21"/>
  </r>
  <r>
    <s v="WYDEQ Permitted Sources"/>
    <s v="56"/>
    <x v="28"/>
    <s v="40400402"/>
    <s v="Permitted Tank Losses"/>
    <n v="0"/>
    <n v="9.1"/>
    <n v="0"/>
    <n v="0"/>
    <n v="0"/>
    <x v="12"/>
  </r>
  <r>
    <s v="WYDEQ Permitted Sources"/>
    <s v="56"/>
    <x v="28"/>
    <s v="40400402"/>
    <s v="Permitted Tank Losses"/>
    <n v="0"/>
    <n v="8.4"/>
    <n v="0"/>
    <n v="0"/>
    <n v="0"/>
    <x v="12"/>
  </r>
  <r>
    <s v="WYDEQ Permitted Sources"/>
    <s v="56"/>
    <x v="28"/>
    <s v="40400316"/>
    <s v="Permitted Tank Losses"/>
    <n v="0"/>
    <n v="0.4"/>
    <n v="0"/>
    <n v="0"/>
    <n v="0"/>
    <x v="12"/>
  </r>
  <r>
    <s v="WYDEQ Permitted Sources"/>
    <s v="56"/>
    <x v="28"/>
    <s v="40400316"/>
    <s v="Permitted Tank Losses"/>
    <n v="0"/>
    <n v="0.7"/>
    <n v="0"/>
    <n v="0"/>
    <n v="0"/>
    <x v="12"/>
  </r>
  <r>
    <s v="WYDEQ Permitted Sources"/>
    <s v="56"/>
    <x v="28"/>
    <s v="40400316"/>
    <s v="Permitted Tank Losses"/>
    <n v="0"/>
    <n v="0.4"/>
    <n v="0"/>
    <n v="0"/>
    <n v="0"/>
    <x v="12"/>
  </r>
  <r>
    <s v="WYDEQ Permitted Sources"/>
    <s v="56"/>
    <x v="28"/>
    <s v="40400312"/>
    <s v="Permitted Tank Losses"/>
    <n v="0"/>
    <n v="2.9"/>
    <n v="0"/>
    <n v="0"/>
    <n v="0"/>
    <x v="12"/>
  </r>
  <r>
    <s v="WYDEQ Permitted Sources"/>
    <s v="56"/>
    <x v="28"/>
    <s v="30600904"/>
    <s v="Flares"/>
    <n v="12.5"/>
    <n v="61"/>
    <n v="31.3"/>
    <n v="0"/>
    <n v="0"/>
    <x v="26"/>
  </r>
  <r>
    <s v="WYDEQ Permitted Sources"/>
    <s v="56"/>
    <x v="28"/>
    <s v="40400150"/>
    <s v="Permitted Tank Losses"/>
    <n v="0"/>
    <n v="0.2"/>
    <n v="0"/>
    <n v="0"/>
    <n v="0"/>
    <x v="12"/>
  </r>
  <r>
    <s v="WYDEQ Permitted Sources"/>
    <s v="56"/>
    <x v="28"/>
    <s v="40400150"/>
    <s v="Permitted Tank Losses"/>
    <n v="0"/>
    <n v="1.6"/>
    <n v="0"/>
    <n v="0"/>
    <n v="0"/>
    <x v="12"/>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20200254"/>
    <s v="Compressor Engines"/>
    <n v="11.7"/>
    <n v="2.9"/>
    <n v="5.9"/>
    <n v="0"/>
    <n v="0"/>
    <x v="21"/>
  </r>
  <r>
    <s v="WYDEQ Permitted Sources"/>
    <s v="56"/>
    <x v="28"/>
    <s v="20200254"/>
    <s v="Compressor Engines"/>
    <n v="11.7"/>
    <n v="2.9"/>
    <n v="5.9"/>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11.73"/>
    <n v="2.9340000000000002"/>
    <n v="5.8680000000000003"/>
    <n v="0"/>
    <n v="0"/>
    <x v="21"/>
  </r>
  <r>
    <s v="WYDEQ Permitted Sources"/>
    <s v="56"/>
    <x v="28"/>
    <s v="20200254"/>
    <s v="Compressor Engines"/>
    <n v="11.73"/>
    <n v="2.9340000000000002"/>
    <n v="5.8680000000000003"/>
    <n v="0"/>
    <n v="0"/>
    <x v="21"/>
  </r>
  <r>
    <s v="WYDEQ Permitted Sources"/>
    <s v="56"/>
    <x v="28"/>
    <s v="20200254"/>
    <s v="Compressor Engines"/>
    <n v="11.7"/>
    <n v="2.9"/>
    <n v="5.9"/>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3"/>
    <s v="Compressor Engines"/>
    <n v="3.9"/>
    <n v="1"/>
    <n v="7.8"/>
    <n v="0"/>
    <n v="0"/>
    <x v="21"/>
  </r>
  <r>
    <s v="WYDEQ Permitted Sources"/>
    <s v="56"/>
    <x v="28"/>
    <s v="20200253"/>
    <s v="Compressor Engines"/>
    <n v="3.9"/>
    <n v="1"/>
    <n v="7.8"/>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6.2"/>
    <n v="1.5"/>
    <n v="12.3"/>
    <n v="0"/>
    <n v="0"/>
    <x v="21"/>
  </r>
  <r>
    <s v="WYDEQ Permitted Sources"/>
    <s v="56"/>
    <x v="28"/>
    <s v="20200254"/>
    <s v="Compressor Engines"/>
    <n v="6.2"/>
    <n v="1.5"/>
    <n v="12.3"/>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11.7"/>
    <n v="2.9"/>
    <n v="5.9"/>
    <n v="0"/>
    <n v="0"/>
    <x v="21"/>
  </r>
  <r>
    <s v="WYDEQ Permitted Sources"/>
    <s v="56"/>
    <x v="28"/>
    <s v="20200254"/>
    <s v="Compressor Engines"/>
    <n v="11.7"/>
    <n v="2.9"/>
    <n v="5.9"/>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16.7"/>
    <n v="5.6"/>
    <n v="5.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11.740376056149271"/>
    <n v="2.9"/>
    <n v="5.9"/>
    <n v="0"/>
    <n v="0"/>
    <x v="21"/>
  </r>
  <r>
    <s v="WYDEQ Permitted Sources"/>
    <s v="56"/>
    <x v="28"/>
    <s v="20200254"/>
    <s v="Compressor Engines"/>
    <n v="11.740376056149271"/>
    <n v="2.9"/>
    <n v="5.9"/>
    <n v="0"/>
    <n v="0"/>
    <x v="21"/>
  </r>
  <r>
    <s v="WYDEQ Permitted Sources"/>
    <s v="56"/>
    <x v="28"/>
    <s v="20200254"/>
    <s v="Compressor Engines"/>
    <n v="19.421190969327814"/>
    <n v="9.1"/>
    <n v="6.5"/>
    <n v="0"/>
    <n v="0"/>
    <x v="21"/>
  </r>
  <r>
    <s v="WYDEQ Permitted Sources"/>
    <s v="56"/>
    <x v="28"/>
    <s v="20200253"/>
    <s v="Compressor Engines"/>
    <n v="3.9134586853830902"/>
    <n v="1"/>
    <n v="7.8"/>
    <n v="0"/>
    <n v="0"/>
    <x v="21"/>
  </r>
  <r>
    <s v="WYDEQ Permitted Sources"/>
    <s v="56"/>
    <x v="28"/>
    <s v="20200253"/>
    <s v="Compressor Engines"/>
    <n v="3.9134586853830902"/>
    <n v="1"/>
    <n v="7.8"/>
    <n v="0"/>
    <n v="0"/>
    <x v="21"/>
  </r>
  <r>
    <s v="WYDEQ Permitted Sources"/>
    <s v="56"/>
    <x v="28"/>
    <s v="20200253"/>
    <s v="Compressor Engines"/>
    <n v="3.9134586853830902"/>
    <n v="1"/>
    <n v="7.8"/>
    <n v="0"/>
    <n v="0"/>
    <x v="21"/>
  </r>
  <r>
    <s v="WYDEQ Permitted Sources"/>
    <s v="56"/>
    <x v="28"/>
    <s v="20200254"/>
    <s v="Compressor Engines"/>
    <n v="5.1205432754523628"/>
    <n v="3.6"/>
    <n v="2.6"/>
    <n v="0"/>
    <n v="0"/>
    <x v="21"/>
  </r>
  <r>
    <s v="WYDEQ Permitted Sources"/>
    <s v="56"/>
    <x v="28"/>
    <s v="20200254"/>
    <s v="Compressor Engines"/>
    <n v="5.1205432754523628"/>
    <n v="3.6"/>
    <n v="2.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11.7"/>
    <n v="2.9"/>
    <n v="5.9"/>
    <n v="0"/>
    <n v="0"/>
    <x v="21"/>
  </r>
  <r>
    <s v="WYDEQ Permitted Sources"/>
    <s v="56"/>
    <x v="28"/>
    <s v="20200254"/>
    <s v="Compressor Engines"/>
    <n v="11.7"/>
    <n v="2.9"/>
    <n v="5.9"/>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6.15"/>
    <n v="6.1"/>
    <n v="3.1"/>
    <n v="0"/>
    <n v="0"/>
    <x v="21"/>
  </r>
  <r>
    <s v="WYDEQ Permitted Sources"/>
    <s v="56"/>
    <x v="28"/>
    <s v="20200254"/>
    <s v="Compressor Engines"/>
    <n v="6.1"/>
    <n v="6.1"/>
    <n v="3.1"/>
    <n v="0"/>
    <n v="0"/>
    <x v="21"/>
  </r>
  <r>
    <s v="WYDEQ Permitted Sources"/>
    <s v="56"/>
    <x v="28"/>
    <s v="20200254"/>
    <s v="Compressor Engines"/>
    <n v="6.1"/>
    <n v="6.1"/>
    <n v="3.1"/>
    <n v="0"/>
    <n v="0"/>
    <x v="21"/>
  </r>
  <r>
    <s v="WYDEQ Permitted Sources"/>
    <s v="56"/>
    <x v="28"/>
    <s v="20200254"/>
    <s v="Compressor Engines"/>
    <n v="6.1"/>
    <n v="6.1"/>
    <n v="3.1"/>
    <n v="0"/>
    <n v="0"/>
    <x v="21"/>
  </r>
  <r>
    <s v="WYDEQ Permitted Sources"/>
    <s v="56"/>
    <x v="28"/>
    <s v="20200254"/>
    <s v="Compressor Engines"/>
    <n v="6.1"/>
    <n v="6.1"/>
    <n v="3.1"/>
    <n v="0"/>
    <n v="0"/>
    <x v="21"/>
  </r>
  <r>
    <s v="WYDEQ Permitted Sources"/>
    <s v="56"/>
    <x v="28"/>
    <s v="20200253"/>
    <s v="Compressor Engines"/>
    <n v="6.1"/>
    <n v="6.1"/>
    <n v="3.1"/>
    <n v="0"/>
    <n v="0"/>
    <x v="21"/>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20200254"/>
    <s v="Compressor Engines"/>
    <n v="6.1571749983360604"/>
    <n v="6.2"/>
    <n v="3.1"/>
    <n v="0"/>
    <n v="0"/>
    <x v="21"/>
  </r>
  <r>
    <s v="WYDEQ Permitted Sources"/>
    <s v="56"/>
    <x v="28"/>
    <s v="30190003"/>
    <s v="Process Heaters"/>
    <n v="8.6965748564068662E-2"/>
    <n v="0"/>
    <n v="0"/>
    <n v="0"/>
    <n v="0"/>
    <x v="5"/>
  </r>
  <r>
    <s v="WYDEQ Permitted Sources"/>
    <s v="56"/>
    <x v="28"/>
    <s v="20200253"/>
    <s v="Compressor Engines"/>
    <n v="6.1536963683934998"/>
    <n v="4.3"/>
    <n v="12.3"/>
    <n v="0"/>
    <n v="0"/>
    <x v="21"/>
  </r>
  <r>
    <s v="WYDEQ Permitted Sources"/>
    <s v="56"/>
    <x v="28"/>
    <s v="20200253"/>
    <s v="Compressor Engines"/>
    <n v="3.9134586853830902"/>
    <n v="2.8"/>
    <n v="7.8"/>
    <n v="0"/>
    <n v="0"/>
    <x v="21"/>
  </r>
  <r>
    <s v="WYDEQ Permitted Sources"/>
    <s v="56"/>
    <x v="28"/>
    <s v="31000228"/>
    <s v="Dehydrator"/>
    <n v="0.43482874282034334"/>
    <n v="0"/>
    <n v="0"/>
    <n v="0"/>
    <n v="0"/>
    <x v="20"/>
  </r>
  <r>
    <s v="WYDEQ Permitted Sources"/>
    <s v="56"/>
    <x v="28"/>
    <s v="20200254"/>
    <s v="Compressor Engines"/>
    <n v="19.421190969327814"/>
    <n v="9.1"/>
    <n v="6.5"/>
    <n v="0"/>
    <n v="0"/>
    <x v="21"/>
  </r>
  <r>
    <s v="WYDEQ Permitted Sources"/>
    <s v="56"/>
    <x v="28"/>
    <s v="20200254"/>
    <s v="Compressor Engines"/>
    <n v="5.1205432754523628"/>
    <n v="2.6"/>
    <n v="2.6"/>
    <n v="0"/>
    <n v="0"/>
    <x v="21"/>
  </r>
  <r>
    <s v="WYDEQ Permitted Sources"/>
    <s v="56"/>
    <x v="28"/>
    <s v="20200254"/>
    <s v="Compressor Engines"/>
    <n v="5.1205432754523628"/>
    <n v="2.6"/>
    <n v="2.6"/>
    <n v="0"/>
    <n v="0"/>
    <x v="21"/>
  </r>
  <r>
    <s v="WYDEQ Permitted Sources"/>
    <s v="56"/>
    <x v="28"/>
    <s v="20200254"/>
    <s v="Compressor Engines"/>
    <n v="5.1205432754523628"/>
    <n v="2.6"/>
    <n v="2.6"/>
    <n v="0"/>
    <n v="0"/>
    <x v="21"/>
  </r>
  <r>
    <s v="WYDEQ Permitted Sources"/>
    <s v="56"/>
    <x v="28"/>
    <s v="20200254"/>
    <s v="Compressor Engines"/>
    <n v="6.1571749983360604"/>
    <n v="3.1"/>
    <n v="3.1"/>
    <n v="0"/>
    <n v="0"/>
    <x v="21"/>
  </r>
  <r>
    <s v="WYDEQ Permitted Sources"/>
    <s v="56"/>
    <x v="28"/>
    <s v="20200254"/>
    <s v="Compressor Engines"/>
    <n v="5.1205432754523628"/>
    <n v="2.6"/>
    <n v="2.6"/>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11.73"/>
    <n v="2.93"/>
    <n v="5.87"/>
    <n v="0"/>
    <n v="0"/>
    <x v="21"/>
  </r>
  <r>
    <s v="WYDEQ Permitted Sources"/>
    <s v="56"/>
    <x v="28"/>
    <s v="20200254"/>
    <s v="Compressor Engines"/>
    <n v="11.73"/>
    <n v="2.93"/>
    <n v="5.87"/>
    <n v="0"/>
    <n v="0"/>
    <x v="21"/>
  </r>
  <r>
    <s v="WYDEQ Permitted Sources"/>
    <s v="56"/>
    <x v="28"/>
    <s v="20200254"/>
    <s v="Compressor Engines"/>
    <n v="5.12"/>
    <n v="1.28"/>
    <n v="2.56"/>
    <n v="0"/>
    <n v="0"/>
    <x v="21"/>
  </r>
  <r>
    <s v="WYDEQ Permitted Sources"/>
    <s v="56"/>
    <x v="28"/>
    <s v="20200254"/>
    <s v="Compressor Engines"/>
    <n v="5.12"/>
    <n v="1.28"/>
    <n v="2.56"/>
    <n v="0"/>
    <n v="0"/>
    <x v="21"/>
  </r>
  <r>
    <s v="WYDEQ Permitted Sources"/>
    <s v="56"/>
    <x v="28"/>
    <s v="20200254"/>
    <s v="Compressor Engines"/>
    <n v="5.12"/>
    <n v="1.28"/>
    <n v="2.56"/>
    <n v="0"/>
    <n v="0"/>
    <x v="21"/>
  </r>
  <r>
    <s v="WYDEQ Permitted Sources"/>
    <s v="56"/>
    <x v="28"/>
    <s v="20200254"/>
    <s v="Compressor Engines"/>
    <n v="5.12"/>
    <n v="1.28"/>
    <n v="2.56"/>
    <n v="0"/>
    <n v="0"/>
    <x v="21"/>
  </r>
  <r>
    <s v="WYDEQ Permitted Sources"/>
    <s v="56"/>
    <x v="28"/>
    <s v="20200254"/>
    <s v="Compressor Engines"/>
    <n v="11.7"/>
    <n v="2.9"/>
    <n v="5.9"/>
    <n v="0"/>
    <n v="0"/>
    <x v="21"/>
  </r>
  <r>
    <s v="WYDEQ Permitted Sources"/>
    <s v="56"/>
    <x v="28"/>
    <s v="20200254"/>
    <s v="Compressor Engines"/>
    <n v="11.7"/>
    <n v="2.9"/>
    <n v="5.9"/>
    <n v="0"/>
    <n v="0"/>
    <x v="21"/>
  </r>
  <r>
    <s v="WYDEQ Permitted Sources"/>
    <s v="56"/>
    <x v="28"/>
    <s v="20200254"/>
    <s v="Compressor Engines"/>
    <n v="16.7"/>
    <n v="5.6"/>
    <n v="5.6"/>
    <n v="0"/>
    <n v="0"/>
    <x v="21"/>
  </r>
  <r>
    <s v="WYDEQ Permitted Sources"/>
    <s v="56"/>
    <x v="28"/>
    <s v="20200254"/>
    <s v="Compressor Engines"/>
    <n v="16.7"/>
    <n v="5.6"/>
    <n v="5.6"/>
    <n v="0"/>
    <n v="0"/>
    <x v="21"/>
  </r>
  <r>
    <s v="WYDEQ Permitted Sources"/>
    <s v="56"/>
    <x v="28"/>
    <s v="20200254"/>
    <s v="Compressor Engines"/>
    <n v="16.7"/>
    <n v="5.6"/>
    <n v="5.6"/>
    <n v="0"/>
    <n v="0"/>
    <x v="21"/>
  </r>
  <r>
    <s v="WYDEQ Permitted Sources"/>
    <s v="56"/>
    <x v="28"/>
    <s v="20200253"/>
    <s v="Compressor Engines"/>
    <n v="3.9"/>
    <n v="1"/>
    <n v="7.8"/>
    <n v="0"/>
    <n v="0"/>
    <x v="21"/>
  </r>
  <r>
    <s v="WYDEQ Permitted Sources"/>
    <s v="56"/>
    <x v="28"/>
    <s v="20200253"/>
    <s v="Compressor Engines"/>
    <n v="3.9"/>
    <n v="1"/>
    <n v="7.8"/>
    <n v="0"/>
    <n v="0"/>
    <x v="21"/>
  </r>
  <r>
    <s v="WYDEQ Permitted Sources"/>
    <s v="56"/>
    <x v="28"/>
    <s v="20200254"/>
    <s v="Compressor Engines"/>
    <n v="5.0999999999999996"/>
    <n v="5.0999999999999996"/>
    <n v="2.6"/>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11.7"/>
    <n v="2.9"/>
    <n v="5.9"/>
    <n v="0"/>
    <n v="0"/>
    <x v="21"/>
  </r>
  <r>
    <s v="WYDEQ Permitted Sources"/>
    <s v="56"/>
    <x v="28"/>
    <s v="20200254"/>
    <s v="Compressor Engines"/>
    <n v="11.7"/>
    <n v="2.9"/>
    <n v="5.9"/>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5.0999999999999996"/>
    <n v="1.3"/>
    <n v="2.6"/>
    <n v="0"/>
    <n v="0"/>
    <x v="21"/>
  </r>
  <r>
    <s v="WYDEQ Permitted Sources"/>
    <s v="56"/>
    <x v="28"/>
    <s v="20200254"/>
    <s v="Compressor Engines"/>
    <n v="5.117"/>
    <n v="1.2789999999999999"/>
    <n v="8.69"/>
    <n v="0"/>
    <n v="0"/>
    <x v="21"/>
  </r>
  <r>
    <s v="WYDEQ Permitted Sources"/>
    <s v="56"/>
    <x v="28"/>
    <s v="20200254"/>
    <s v="Compressor Engines"/>
    <n v="5.117"/>
    <n v="1.2789999999999999"/>
    <n v="8.69"/>
    <n v="0"/>
    <n v="0"/>
    <x v="21"/>
  </r>
  <r>
    <s v="WYDEQ Permitted Sources"/>
    <s v="56"/>
    <x v="28"/>
    <s v="20200254"/>
    <s v="Compressor Engines"/>
    <n v="5.117"/>
    <n v="1.2789999999999999"/>
    <n v="8.69"/>
    <n v="0"/>
    <n v="0"/>
    <x v="21"/>
  </r>
  <r>
    <s v="WYDEQ Permitted Sources"/>
    <s v="56"/>
    <x v="28"/>
    <s v="20200254"/>
    <s v="Compressor Engines"/>
    <n v="5.117"/>
    <n v="1.2789999999999999"/>
    <n v="8.69"/>
    <n v="0"/>
    <n v="0"/>
    <x v="21"/>
  </r>
  <r>
    <s v="WYDEQ Permitted Sources"/>
    <s v="56"/>
    <x v="28"/>
    <s v="20200254"/>
    <s v="Compressor Engines"/>
    <n v="11.731999999999999"/>
    <n v="2.9"/>
    <n v="5.9"/>
    <n v="0"/>
    <n v="0"/>
    <x v="21"/>
  </r>
  <r>
    <s v="WYDEQ Permitted Sources"/>
    <s v="56"/>
    <x v="28"/>
    <s v="20200254"/>
    <s v="Compressor Engines"/>
    <n v="11.731999999999999"/>
    <n v="2.9"/>
    <n v="5.9"/>
    <n v="0"/>
    <n v="0"/>
    <x v="21"/>
  </r>
  <r>
    <s v="WYDEQ Permitted Sources"/>
    <s v="56"/>
    <x v="28"/>
    <s v="20200254"/>
    <s v="Compressor Engines"/>
    <n v="5.117"/>
    <n v="1.3"/>
    <n v="2.6"/>
    <n v="0"/>
    <n v="0"/>
    <x v="21"/>
  </r>
  <r>
    <s v="WYDEQ Permitted Sources"/>
    <s v="56"/>
    <x v="28"/>
    <s v="20200254"/>
    <s v="Compressor Engines"/>
    <n v="5.117"/>
    <n v="1.3"/>
    <n v="2.6"/>
    <n v="0"/>
    <n v="0"/>
    <x v="21"/>
  </r>
  <r>
    <s v="WYDEQ Permitted Sources"/>
    <s v="56"/>
    <x v="28"/>
    <s v="20200254"/>
    <s v="Compressor Engines"/>
    <n v="5.117"/>
    <n v="1.3"/>
    <n v="2.6"/>
    <n v="0"/>
    <n v="0"/>
    <x v="21"/>
  </r>
  <r>
    <s v="WYDEQ Permitted Sources"/>
    <s v="56"/>
    <x v="28"/>
    <s v="20200254"/>
    <s v="Compressor Engines"/>
    <n v="5.117"/>
    <n v="1.3"/>
    <n v="2.6"/>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6.1"/>
    <n v="1.9"/>
    <n v="3.1"/>
    <n v="0"/>
    <n v="0"/>
    <x v="21"/>
  </r>
  <r>
    <s v="WYDEQ Permitted Sources"/>
    <s v="56"/>
    <x v="28"/>
    <s v="20200254"/>
    <s v="Compressor Engines"/>
    <n v="6.1536963683934998"/>
    <n v="4.3"/>
    <n v="3.1"/>
    <n v="0"/>
    <n v="0"/>
    <x v="21"/>
  </r>
  <r>
    <s v="WYDEQ Permitted Sources"/>
    <s v="56"/>
    <x v="28"/>
    <s v="20200254"/>
    <s v="Compressor Engines"/>
    <n v="6.1536963683934998"/>
    <n v="4.3"/>
    <n v="3.1"/>
    <n v="0"/>
    <n v="0"/>
    <x v="21"/>
  </r>
  <r>
    <s v="WYDEQ Permitted Sources"/>
    <s v="56"/>
    <x v="28"/>
    <s v="20200254"/>
    <s v="Compressor Engines"/>
    <n v="6.1536963683934998"/>
    <n v="4.3"/>
    <n v="3.1"/>
    <n v="0"/>
    <n v="0"/>
    <x v="21"/>
  </r>
  <r>
    <s v="WYDEQ Permitted Sources"/>
    <s v="56"/>
    <x v="28"/>
    <s v="20200254"/>
    <s v="Compressor Engines"/>
    <n v="6.1536963683934998"/>
    <n v="4.3"/>
    <n v="3.1"/>
    <n v="0"/>
    <n v="0"/>
    <x v="21"/>
  </r>
  <r>
    <s v="WYDEQ Permitted Sources"/>
    <s v="56"/>
    <x v="28"/>
    <s v="20200254"/>
    <s v="Compressor Engines"/>
    <n v="6.1536963683934998"/>
    <n v="4.3"/>
    <n v="3.1"/>
    <n v="0"/>
    <n v="0"/>
    <x v="21"/>
  </r>
  <r>
    <s v="WYDEQ Permitted Sources"/>
    <s v="56"/>
    <x v="28"/>
    <s v="20200254"/>
    <s v="Compressor Engines"/>
    <n v="6.1536963683934998"/>
    <n v="4.3"/>
    <n v="3.1"/>
    <n v="0"/>
    <n v="0"/>
    <x v="21"/>
  </r>
  <r>
    <s v="WYDEQ Permitted Sources"/>
    <s v="56"/>
    <x v="28"/>
    <s v="20200254"/>
    <s v="Compressor Engines"/>
    <n v="19.421190969327814"/>
    <n v="9.1"/>
    <n v="6.5"/>
    <n v="0"/>
    <n v="0"/>
    <x v="21"/>
  </r>
  <r>
    <s v="WYDEQ Permitted Sources"/>
    <s v="56"/>
    <x v="28"/>
    <s v="20200254"/>
    <s v="Compressor Engines"/>
    <n v="19.421190969327814"/>
    <n v="9.1"/>
    <n v="6.5"/>
    <n v="0"/>
    <n v="0"/>
    <x v="21"/>
  </r>
  <r>
    <s v="WYDEQ Permitted Sources"/>
    <s v="56"/>
    <x v="28"/>
    <s v="20200254"/>
    <s v="Compressor Engines"/>
    <n v="19.421190969327814"/>
    <n v="9.1"/>
    <n v="6.5"/>
    <n v="0"/>
    <n v="0"/>
    <x v="21"/>
  </r>
  <r>
    <s v="WYDEQ Permitted Sources"/>
    <s v="56"/>
    <x v="28"/>
    <s v="20200254"/>
    <s v="Compressor Engines"/>
    <n v="11.731999999999999"/>
    <n v="2.9340000000000002"/>
    <n v="5.8680000000000003"/>
    <n v="0"/>
    <n v="0"/>
    <x v="21"/>
  </r>
  <r>
    <s v="WYDEQ Permitted Sources"/>
    <s v="56"/>
    <x v="28"/>
    <s v="20200254"/>
    <s v="Compressor Engines"/>
    <n v="11.731999999999999"/>
    <n v="2.9340000000000002"/>
    <n v="5.8680000000000003"/>
    <n v="0"/>
    <n v="0"/>
    <x v="21"/>
  </r>
  <r>
    <s v="WYDEQ Permitted Sources"/>
    <s v="56"/>
    <x v="28"/>
    <s v="20200254"/>
    <s v="Compressor Engines"/>
    <n v="5.117"/>
    <n v="1.2789999999999999"/>
    <n v="2.5579999999999998"/>
    <n v="0"/>
    <n v="0"/>
    <x v="21"/>
  </r>
  <r>
    <s v="WYDEQ Permitted Sources"/>
    <s v="56"/>
    <x v="28"/>
    <s v="20200254"/>
    <s v="Compressor Engines"/>
    <n v="5.117"/>
    <n v="1.2789999999999999"/>
    <n v="2.5579999999999998"/>
    <n v="0"/>
    <n v="0"/>
    <x v="21"/>
  </r>
  <r>
    <s v="WYDEQ Permitted Sources"/>
    <s v="56"/>
    <x v="28"/>
    <s v="20200254"/>
    <s v="Compressor Engines"/>
    <n v="5.117"/>
    <n v="1.2789999999999999"/>
    <n v="2.5579999999999998"/>
    <n v="0"/>
    <n v="0"/>
    <x v="21"/>
  </r>
  <r>
    <s v="WYDEQ Permitted Sources"/>
    <s v="56"/>
    <x v="28"/>
    <s v="20200254"/>
    <s v="Compressor Engines"/>
    <n v="5.117"/>
    <n v="1.2789999999999999"/>
    <n v="2.5579999999999998"/>
    <n v="0"/>
    <n v="0"/>
    <x v="21"/>
  </r>
  <r>
    <s v="WYDEQ Permitted Sources"/>
    <s v="56"/>
    <x v="28"/>
    <s v="20200254"/>
    <s v="Compressor Engines"/>
    <n v="16.683509204530935"/>
    <n v="5.6"/>
    <n v="5.6"/>
    <n v="0"/>
    <n v="0"/>
    <x v="21"/>
  </r>
  <r>
    <s v="WYDEQ Permitted Sources"/>
    <s v="56"/>
    <x v="28"/>
    <s v="20200254"/>
    <s v="Compressor Engines"/>
    <n v="16.683509204530935"/>
    <n v="5.6"/>
    <n v="5.6"/>
    <n v="0"/>
    <n v="0"/>
    <x v="21"/>
  </r>
  <r>
    <s v="WYDEQ Permitted Sources"/>
    <s v="56"/>
    <x v="28"/>
    <s v="20200254"/>
    <s v="Compressor Engines"/>
    <n v="16.683509204530935"/>
    <n v="5.6"/>
    <n v="5.6"/>
    <n v="0"/>
    <n v="0"/>
    <x v="21"/>
  </r>
  <r>
    <s v="WYDEQ Permitted Sources"/>
    <s v="56"/>
    <x v="28"/>
    <s v="20200254"/>
    <s v="Compressor Engines"/>
    <n v="16.683509204530935"/>
    <n v="5.6"/>
    <n v="5.6"/>
    <n v="0"/>
    <n v="0"/>
    <x v="21"/>
  </r>
  <r>
    <s v="WYDEQ Permitted Sources"/>
    <s v="56"/>
    <x v="28"/>
    <s v="20200254"/>
    <s v="Compressor Engines"/>
    <n v="16.683509204530935"/>
    <n v="5.6"/>
    <n v="5.6"/>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1571749983360604"/>
    <n v="3.1"/>
    <n v="3.1"/>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16.697423724301181"/>
    <n v="5.6"/>
    <n v="5.6"/>
    <n v="0"/>
    <n v="0"/>
    <x v="21"/>
  </r>
  <r>
    <s v="WYDEQ Permitted Sources"/>
    <s v="56"/>
    <x v="28"/>
    <s v="20200254"/>
    <s v="Compressor Engines"/>
    <n v="16.697423724301181"/>
    <n v="5.6"/>
    <n v="5.6"/>
    <n v="0"/>
    <n v="0"/>
    <x v="21"/>
  </r>
  <r>
    <s v="WYDEQ Permitted Sources"/>
    <s v="56"/>
    <x v="28"/>
    <s v="20200254"/>
    <s v="Compressor Engines"/>
    <n v="16.697423724301181"/>
    <n v="5.6"/>
    <n v="5.6"/>
    <n v="0"/>
    <n v="0"/>
    <x v="21"/>
  </r>
  <r>
    <s v="WYDEQ Permitted Sources"/>
    <s v="56"/>
    <x v="28"/>
    <s v="20200254"/>
    <s v="Compressor Engines"/>
    <n v="5.1135860155672379"/>
    <n v="5.0999999999999996"/>
    <n v="2.6"/>
    <n v="0"/>
    <n v="0"/>
    <x v="21"/>
  </r>
  <r>
    <s v="WYDEQ Permitted Sources"/>
    <s v="56"/>
    <x v="28"/>
    <s v="20200254"/>
    <s v="Compressor Engines"/>
    <n v="5.1135860155672379"/>
    <n v="5.0999999999999996"/>
    <n v="2.6"/>
    <n v="0"/>
    <n v="0"/>
    <x v="21"/>
  </r>
  <r>
    <s v="WYDEQ Permitted Sources"/>
    <s v="56"/>
    <x v="28"/>
    <s v="20200254"/>
    <s v="Compressor Engines"/>
    <n v="5.1135860155672379"/>
    <n v="5.0999999999999996"/>
    <n v="2.6"/>
    <n v="0"/>
    <n v="0"/>
    <x v="21"/>
  </r>
  <r>
    <s v="WYDEQ Permitted Sources"/>
    <s v="56"/>
    <x v="28"/>
    <s v="20200254"/>
    <s v="Compressor Engines"/>
    <n v="5.1135860155672379"/>
    <n v="5.0999999999999996"/>
    <n v="2.6"/>
    <n v="0"/>
    <n v="0"/>
    <x v="21"/>
  </r>
  <r>
    <s v="WYDEQ Permitted Sources"/>
    <s v="56"/>
    <x v="28"/>
    <s v="20200254"/>
    <s v="Compressor Engines"/>
    <n v="5.1135860155672379"/>
    <n v="5.0999999999999996"/>
    <n v="2.6"/>
    <n v="0"/>
    <n v="0"/>
    <x v="21"/>
  </r>
  <r>
    <s v="WYDEQ Permitted Sources"/>
    <s v="56"/>
    <x v="28"/>
    <s v="20200254"/>
    <s v="Compressor Engines"/>
    <n v="5.1135860155672379"/>
    <n v="5.0999999999999996"/>
    <n v="2.6"/>
    <n v="0"/>
    <n v="0"/>
    <x v="21"/>
  </r>
  <r>
    <s v="WYDEQ Permitted Sources"/>
    <s v="56"/>
    <x v="28"/>
    <s v="20200254"/>
    <s v="Compressor Engines"/>
    <n v="11.740376056149271"/>
    <n v="8.1999999999999993"/>
    <n v="5.9"/>
    <n v="0"/>
    <n v="0"/>
    <x v="21"/>
  </r>
  <r>
    <s v="WYDEQ Permitted Sources"/>
    <s v="56"/>
    <x v="28"/>
    <s v="20200254"/>
    <s v="Compressor Engines"/>
    <n v="19.421190969327814"/>
    <n v="9.1"/>
    <n v="6.5"/>
    <n v="0"/>
    <n v="0"/>
    <x v="21"/>
  </r>
  <r>
    <s v="WYDEQ Permitted Sources"/>
    <s v="56"/>
    <x v="28"/>
    <s v="20200254"/>
    <s v="Compressor Engines"/>
    <n v="6.1571749983360604"/>
    <n v="4.3"/>
    <n v="3.1"/>
    <n v="0"/>
    <n v="0"/>
    <x v="21"/>
  </r>
  <r>
    <s v="WYDEQ Permitted Sources"/>
    <s v="56"/>
    <x v="28"/>
    <s v="20200254"/>
    <s v="Compressor Engines"/>
    <n v="16.711438355562553"/>
    <n v="5.6"/>
    <n v="5.6"/>
    <n v="0"/>
    <n v="0"/>
    <x v="21"/>
  </r>
  <r>
    <s v="WYDEQ Permitted Sources"/>
    <s v="56"/>
    <x v="28"/>
    <s v="20200254"/>
    <s v="Compressor Engines"/>
    <n v="16.711438355562553"/>
    <n v="5.6"/>
    <n v="5.6"/>
    <n v="0"/>
    <n v="0"/>
    <x v="21"/>
  </r>
  <r>
    <s v="WYDEQ Permitted Sources"/>
    <s v="56"/>
    <x v="28"/>
    <s v="20200254"/>
    <s v="Compressor Engines"/>
    <n v="16.711438355562553"/>
    <n v="5.6"/>
    <n v="5.6"/>
    <n v="0"/>
    <n v="0"/>
    <x v="21"/>
  </r>
  <r>
    <s v="WYDEQ Permitted Sources"/>
    <s v="56"/>
    <x v="28"/>
    <s v="20200254"/>
    <s v="Compressor Engines"/>
    <n v="16.711438355562553"/>
    <n v="5.6"/>
    <n v="5.6"/>
    <n v="0"/>
    <n v="0"/>
    <x v="21"/>
  </r>
  <r>
    <s v="WYDEQ Permitted Sources"/>
    <s v="56"/>
    <x v="28"/>
    <s v="20200254"/>
    <s v="Compressor Engines"/>
    <n v="16.711438355562553"/>
    <n v="5.6"/>
    <n v="5.6"/>
    <n v="0"/>
    <n v="0"/>
    <x v="21"/>
  </r>
  <r>
    <s v="WYDEQ Permitted Sources"/>
    <s v="56"/>
    <x v="28"/>
    <s v="20200253"/>
    <s v="Compressor Engines"/>
    <n v="3.9026712312988874"/>
    <n v="2"/>
    <n v="7.8"/>
    <n v="0"/>
    <n v="0"/>
    <x v="21"/>
  </r>
  <r>
    <s v="WYDEQ Permitted Sources"/>
    <s v="56"/>
    <x v="28"/>
    <s v="20200253"/>
    <s v="Compressor Engines"/>
    <n v="3.9026712312988874"/>
    <n v="2"/>
    <n v="7.8"/>
    <n v="0"/>
    <n v="0"/>
    <x v="21"/>
  </r>
  <r>
    <s v="WYDEQ Permitted Sources"/>
    <s v="56"/>
    <x v="28"/>
    <s v="20200254"/>
    <s v="Compressor Engines"/>
    <n v="5.1034931499595544"/>
    <n v="2.6"/>
    <n v="2.6"/>
    <n v="0"/>
    <n v="0"/>
    <x v="21"/>
  </r>
  <r>
    <s v="WYDEQ Permitted Sources"/>
    <s v="56"/>
    <x v="28"/>
    <s v="20200254"/>
    <s v="Compressor Engines"/>
    <n v="5.1034931499595544"/>
    <n v="2.6"/>
    <n v="2.6"/>
    <n v="0"/>
    <n v="0"/>
    <x v="21"/>
  </r>
  <r>
    <s v="WYDEQ Permitted Sources"/>
    <s v="56"/>
    <x v="28"/>
    <s v="20200254"/>
    <s v="Compressor Engines"/>
    <n v="6.2042465768479307"/>
    <n v="3.1"/>
    <n v="3.1"/>
    <n v="0"/>
    <n v="0"/>
    <x v="21"/>
  </r>
  <r>
    <s v="WYDEQ Permitted Sources"/>
    <s v="56"/>
    <x v="28"/>
    <s v="20200254"/>
    <s v="Compressor Engines"/>
    <n v="6.2042465768479307"/>
    <n v="3.1"/>
    <n v="3.1"/>
    <n v="0"/>
    <n v="0"/>
    <x v="21"/>
  </r>
  <r>
    <s v="WYDEQ Permitted Sources"/>
    <s v="56"/>
    <x v="28"/>
    <s v="30600105"/>
    <s v="Process Heaters"/>
    <n v="0.4"/>
    <n v="0"/>
    <n v="0.3"/>
    <n v="0"/>
    <n v="0"/>
    <x v="5"/>
  </r>
  <r>
    <s v="WYDEQ Permitted Sources"/>
    <s v="56"/>
    <x v="28"/>
    <s v="30600105"/>
    <s v="Process Heaters"/>
    <n v="0.4"/>
    <n v="0"/>
    <n v="0.3"/>
    <n v="0"/>
    <n v="0"/>
    <x v="5"/>
  </r>
  <r>
    <s v="WYDEQ Permitted Sources"/>
    <s v="56"/>
    <x v="28"/>
    <s v="20200254"/>
    <s v="Compressor Engines"/>
    <n v="6.1571749983360604"/>
    <n v="4.3"/>
    <n v="3.1"/>
    <n v="0"/>
    <n v="0"/>
    <x v="21"/>
  </r>
  <r>
    <s v="WYDEQ Permitted Sources"/>
    <s v="56"/>
    <x v="28"/>
    <s v="20200254"/>
    <s v="Compressor Engines"/>
    <n v="6.1571749983360604"/>
    <n v="4.3"/>
    <n v="3.1"/>
    <n v="0"/>
    <n v="0"/>
    <x v="21"/>
  </r>
  <r>
    <s v="WYDEQ Permitted Sources"/>
    <s v="56"/>
    <x v="28"/>
    <s v="20200254"/>
    <s v="Compressor Engines"/>
    <n v="6.1571749983360604"/>
    <n v="4.3"/>
    <n v="3.1"/>
    <n v="0"/>
    <n v="0"/>
    <x v="21"/>
  </r>
  <r>
    <s v="WYDEQ Permitted Sources"/>
    <s v="56"/>
    <x v="28"/>
    <s v="31000299"/>
    <s v="Other Not Classified"/>
    <n v="0.1"/>
    <n v="0"/>
    <n v="0.1"/>
    <n v="0"/>
    <n v="0"/>
    <x v="25"/>
  </r>
  <r>
    <s v="WYDEQ Permitted Sources"/>
    <s v="56"/>
    <x v="28"/>
    <s v="20200253"/>
    <s v="Compressor Engines"/>
    <n v="0.86965748564068668"/>
    <n v="0.1"/>
    <n v="0.7"/>
    <n v="0"/>
    <n v="0"/>
    <x v="21"/>
  </r>
  <r>
    <s v="WYDEQ Permitted Sources"/>
    <s v="56"/>
    <x v="28"/>
    <s v="20200254"/>
    <s v="Compressor Engines"/>
    <n v="5.117"/>
    <n v="5.117"/>
    <n v="2.5579999999999998"/>
    <n v="0"/>
    <n v="0"/>
    <x v="21"/>
  </r>
  <r>
    <s v="WYDEQ Permitted Sources"/>
    <s v="56"/>
    <x v="28"/>
    <s v="20200254"/>
    <s v="Compressor Engines"/>
    <n v="5.117"/>
    <n v="5.117"/>
    <n v="2.5579999999999998"/>
    <n v="0"/>
    <n v="0"/>
    <x v="21"/>
  </r>
  <r>
    <s v="WYDEQ Permitted Sources"/>
    <s v="56"/>
    <x v="28"/>
    <s v="20200254"/>
    <s v="Compressor Engines"/>
    <n v="5.117"/>
    <n v="5.117"/>
    <n v="2.5579999999999998"/>
    <n v="0"/>
    <n v="0"/>
    <x v="21"/>
  </r>
  <r>
    <s v="WYDEQ Permitted Sources"/>
    <s v="56"/>
    <x v="28"/>
    <s v="20200254"/>
    <s v="Compressor Engines"/>
    <n v="5.117"/>
    <n v="5.117"/>
    <n v="2.5579999999999998"/>
    <n v="0"/>
    <n v="0"/>
    <x v="21"/>
  </r>
  <r>
    <s v="WYDEQ Permitted Sources"/>
    <s v="56"/>
    <x v="28"/>
    <s v="20200254"/>
    <s v="Compressor Engines"/>
    <n v="5.117"/>
    <n v="5.117"/>
    <n v="2.5579999999999998"/>
    <n v="0"/>
    <n v="0"/>
    <x v="21"/>
  </r>
  <r>
    <s v="WYDEQ Permitted Sources"/>
    <s v="56"/>
    <x v="28"/>
    <s v="20200254"/>
    <s v="Compressor Engines"/>
    <n v="5.117"/>
    <n v="5.117"/>
    <n v="2.5579999999999998"/>
    <n v="0"/>
    <n v="0"/>
    <x v="21"/>
  </r>
  <r>
    <s v="WYDEQ Permitted Sources"/>
    <s v="56"/>
    <x v="28"/>
    <s v="20200254"/>
    <s v="Compressor Engines"/>
    <n v="5.6666881764347137"/>
    <n v="5.7"/>
    <n v="11.3"/>
    <n v="0"/>
    <n v="0"/>
    <x v="21"/>
  </r>
  <r>
    <s v="WYDEQ Permitted Sources"/>
    <s v="56"/>
    <x v="28"/>
    <s v="20200254"/>
    <s v="Compressor Engines"/>
    <n v="6.149"/>
    <n v="2.4609999999999999"/>
    <n v="1.536"/>
    <n v="0"/>
    <n v="0"/>
    <x v="21"/>
  </r>
  <r>
    <s v="WYDEQ Permitted Sources"/>
    <s v="56"/>
    <x v="28"/>
    <s v="20200252"/>
    <s v="Compressor Engines"/>
    <n v="4.992"/>
    <n v="2.746"/>
    <n v="8.4849999999999994"/>
    <n v="0"/>
    <n v="0"/>
    <x v="21"/>
  </r>
  <r>
    <s v="WYDEQ Permitted Sources"/>
    <s v="56"/>
    <x v="28"/>
    <s v="20200253"/>
    <s v="Compressor Engines"/>
    <n v="10.14"/>
    <n v="1.4179999999999999"/>
    <n v="10.14"/>
    <n v="0"/>
    <n v="0"/>
    <x v="21"/>
  </r>
  <r>
    <s v="WYDEQ Permitted Sources"/>
    <s v="56"/>
    <x v="28"/>
    <s v="20200253"/>
    <s v="Compressor Engines"/>
    <n v="10.14"/>
    <n v="1.4179999999999999"/>
    <n v="10.14"/>
    <n v="0"/>
    <n v="0"/>
    <x v="21"/>
  </r>
  <r>
    <s v="WYDEQ Permitted Sources"/>
    <s v="56"/>
    <x v="28"/>
    <s v="20200254"/>
    <s v="Compressor Engines"/>
    <n v="4.1159999999999997"/>
    <n v="1.3939999999999999"/>
    <n v="4.1159999999999997"/>
    <n v="0"/>
    <n v="0"/>
    <x v="21"/>
  </r>
  <r>
    <s v="WYDEQ Permitted Sources"/>
    <s v="56"/>
    <x v="28"/>
    <s v="20200254"/>
    <s v="Compressor Engines"/>
    <n v="6.149"/>
    <n v="6.149"/>
    <n v="3.0760000000000001"/>
    <n v="0"/>
    <n v="0"/>
    <x v="21"/>
  </r>
  <r>
    <s v="WYDEQ Permitted Sources"/>
    <s v="56"/>
    <x v="28"/>
    <s v="20200254"/>
    <s v="Compressor Engines"/>
    <n v="4.1159999999999997"/>
    <n v="1.3939999999999999"/>
    <n v="4.1159999999999997"/>
    <n v="0"/>
    <n v="0"/>
    <x v="21"/>
  </r>
  <r>
    <s v="WYDEQ Permitted Sources"/>
    <s v="56"/>
    <x v="28"/>
    <s v="20200254"/>
    <s v="Compressor Engines"/>
    <n v="4.1159999999999997"/>
    <n v="1.3939999999999999"/>
    <n v="4.1159999999999997"/>
    <n v="0"/>
    <n v="0"/>
    <x v="21"/>
  </r>
  <r>
    <s v="WYDEQ Permitted Sources"/>
    <s v="56"/>
    <x v="28"/>
    <s v="20200254"/>
    <s v="Compressor Engines"/>
    <n v="6.149"/>
    <n v="6.149"/>
    <n v="3.0760000000000001"/>
    <n v="0"/>
    <n v="0"/>
    <x v="21"/>
  </r>
  <r>
    <s v="WYDEQ Permitted Sources"/>
    <s v="56"/>
    <x v="28"/>
    <s v="20200254"/>
    <s v="Compressor Engines"/>
    <n v="5.7"/>
    <n v="5.7"/>
    <n v="2.8"/>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3"/>
    <s v="Compressor Engines"/>
    <n v="3.1"/>
    <n v="3.1"/>
    <n v="6.3"/>
    <n v="0"/>
    <n v="0"/>
    <x v="21"/>
  </r>
  <r>
    <s v="WYDEQ Permitted Sources"/>
    <s v="56"/>
    <x v="28"/>
    <s v="20200253"/>
    <s v="Compressor Engines"/>
    <n v="3.1"/>
    <n v="3.1"/>
    <n v="6.2"/>
    <n v="0"/>
    <n v="0"/>
    <x v="21"/>
  </r>
  <r>
    <s v="WYDEQ Permitted Sources"/>
    <s v="56"/>
    <x v="28"/>
    <s v="20200254"/>
    <s v="Compressor Engines"/>
    <n v="6.2"/>
    <n v="6.2"/>
    <n v="3.1"/>
    <n v="0"/>
    <n v="0"/>
    <x v="21"/>
  </r>
  <r>
    <s v="WYDEQ Permitted Sources"/>
    <s v="56"/>
    <x v="28"/>
    <s v="20200254"/>
    <s v="Compressor Engines"/>
    <n v="6.2"/>
    <n v="6.2"/>
    <n v="3.1"/>
    <n v="0"/>
    <n v="0"/>
    <x v="21"/>
  </r>
  <r>
    <s v="WYDEQ Permitted Sources"/>
    <s v="56"/>
    <x v="28"/>
    <s v="20200254"/>
    <s v="Compressor Engines"/>
    <n v="3.1"/>
    <n v="3.1"/>
    <n v="6.2"/>
    <n v="0"/>
    <n v="0"/>
    <x v="21"/>
  </r>
  <r>
    <s v="WYDEQ Permitted Sources"/>
    <s v="56"/>
    <x v="28"/>
    <s v="20200254"/>
    <s v="Compressor Engines"/>
    <n v="3.1"/>
    <n v="3.1"/>
    <n v="6.2"/>
    <n v="0"/>
    <n v="0"/>
    <x v="21"/>
  </r>
  <r>
    <s v="WYDEQ Permitted Sources"/>
    <s v="56"/>
    <x v="28"/>
    <s v="20200254"/>
    <s v="Compressor Engines"/>
    <n v="19.399999999999999"/>
    <n v="3"/>
    <n v="6.5"/>
    <n v="0"/>
    <n v="0"/>
    <x v="21"/>
  </r>
  <r>
    <s v="WYDEQ Permitted Sources"/>
    <s v="56"/>
    <x v="28"/>
    <s v="20200254"/>
    <s v="Compressor Engines"/>
    <n v="12.5"/>
    <n v="0.7"/>
    <n v="4.2"/>
    <n v="0"/>
    <n v="0"/>
    <x v="21"/>
  </r>
  <r>
    <s v="WYDEQ Permitted Sources"/>
    <s v="56"/>
    <x v="28"/>
    <s v="20200254"/>
    <s v="Compressor Engines"/>
    <n v="6.2"/>
    <n v="1.5"/>
    <n v="3.1"/>
    <n v="0"/>
    <n v="0"/>
    <x v="21"/>
  </r>
  <r>
    <s v="WYDEQ Permitted Sources"/>
    <s v="56"/>
    <x v="28"/>
    <s v="20200254"/>
    <s v="Compressor Engines"/>
    <n v="4.0999999999999996"/>
    <n v="1.7"/>
    <n v="2.1"/>
    <n v="0"/>
    <n v="0"/>
    <x v="21"/>
  </r>
  <r>
    <s v="WYDEQ Permitted Sources"/>
    <s v="56"/>
    <x v="29"/>
    <s v="20200253"/>
    <s v="Compressor Engines"/>
    <n v="12.7"/>
    <n v="8.5"/>
    <n v="31.1"/>
    <n v="0"/>
    <n v="0"/>
    <x v="21"/>
  </r>
  <r>
    <s v="WYDEQ Permitted Sources"/>
    <s v="56"/>
    <x v="29"/>
    <s v="20200253"/>
    <s v="Compressor Engines"/>
    <n v="12.7"/>
    <n v="8.5"/>
    <n v="31.1"/>
    <n v="0"/>
    <n v="0"/>
    <x v="21"/>
  </r>
  <r>
    <s v="WYDEQ Permitted Sources"/>
    <s v="56"/>
    <x v="29"/>
    <s v="40400312"/>
    <s v="Permitted Tank Losses"/>
    <n v="0"/>
    <n v="3.3"/>
    <n v="0"/>
    <n v="0"/>
    <n v="0"/>
    <x v="12"/>
  </r>
  <r>
    <s v="WYDEQ Permitted Sources"/>
    <s v="56"/>
    <x v="29"/>
    <s v="40400312"/>
    <s v="Permitted Tank Losses"/>
    <n v="0"/>
    <n v="3.3"/>
    <n v="0"/>
    <n v="0"/>
    <n v="0"/>
    <x v="12"/>
  </r>
  <r>
    <s v="WYDEQ Permitted Sources"/>
    <s v="56"/>
    <x v="29"/>
    <s v="31000404"/>
    <s v="Process Heaters"/>
    <n v="1.752"/>
    <n v="0.13139999999999999"/>
    <n v="0.438"/>
    <n v="0"/>
    <n v="0"/>
    <x v="5"/>
  </r>
  <r>
    <s v="WYDEQ Permitted Sources"/>
    <s v="56"/>
    <x v="29"/>
    <s v="31000299"/>
    <s v="Other Not Classified"/>
    <n v="0"/>
    <n v="6.2"/>
    <n v="0"/>
    <n v="0"/>
    <n v="0"/>
    <x v="25"/>
  </r>
  <r>
    <s v="WYDEQ Permitted Sources"/>
    <s v="56"/>
    <x v="29"/>
    <s v="31000299"/>
    <s v="Other Not Classified"/>
    <n v="0"/>
    <n v="1.3"/>
    <n v="0"/>
    <n v="0"/>
    <n v="0"/>
    <x v="25"/>
  </r>
  <r>
    <s v="WYDEQ Permitted Sources"/>
    <s v="56"/>
    <x v="26"/>
    <s v="20200254"/>
    <s v="Compressor Engines"/>
    <n v="19.399999999999999"/>
    <n v="12.9"/>
    <n v="6.5"/>
    <n v="0"/>
    <n v="0"/>
    <x v="21"/>
  </r>
  <r>
    <s v="WYDEQ Permitted Sources"/>
    <s v="56"/>
    <x v="26"/>
    <s v="20200254"/>
    <s v="Compressor Engines"/>
    <n v="19.399999999999999"/>
    <n v="12.9"/>
    <n v="6.5"/>
    <n v="0"/>
    <n v="0"/>
    <x v="21"/>
  </r>
  <r>
    <s v="WYDEQ Permitted Sources"/>
    <s v="56"/>
    <x v="26"/>
    <s v="20200201"/>
    <s v="Compressor Engines"/>
    <n v="16.199045399999999"/>
    <n v="0"/>
    <n v="0"/>
    <n v="0"/>
    <n v="0"/>
    <x v="21"/>
  </r>
  <r>
    <s v="WYDEQ Permitted Sources"/>
    <s v="56"/>
    <x v="26"/>
    <s v="20200254"/>
    <s v="Compressor Engines"/>
    <n v="6.45"/>
    <n v="5.45"/>
    <n v="5.45"/>
    <n v="0"/>
    <n v="0"/>
    <x v="21"/>
  </r>
  <r>
    <s v="WYDEQ Permitted Sources"/>
    <s v="56"/>
    <x v="26"/>
    <s v="20200254"/>
    <s v="Compressor Engines"/>
    <n v="6.45"/>
    <n v="5.45"/>
    <n v="5.45"/>
    <n v="0"/>
    <n v="0"/>
    <x v="21"/>
  </r>
  <r>
    <s v="WYDEQ Permitted Sources"/>
    <s v="56"/>
    <x v="26"/>
    <s v="20200254"/>
    <s v="Compressor Engines"/>
    <n v="6.45"/>
    <n v="5.45"/>
    <n v="5.45"/>
    <n v="0"/>
    <n v="0"/>
    <x v="21"/>
  </r>
  <r>
    <s v="WYDEQ Permitted Sources"/>
    <s v="56"/>
    <x v="26"/>
    <s v="20200254"/>
    <s v="Compressor Engines"/>
    <n v="6.45"/>
    <n v="5.45"/>
    <n v="5.45"/>
    <n v="0"/>
    <n v="0"/>
    <x v="21"/>
  </r>
  <r>
    <s v="WYDEQ Permitted Sources"/>
    <s v="56"/>
    <x v="26"/>
    <s v="20200253"/>
    <s v="Compressor Engines"/>
    <n v="14"/>
    <n v="3.5"/>
    <n v="17.5"/>
    <n v="0"/>
    <n v="0"/>
    <x v="21"/>
  </r>
  <r>
    <s v="WYDEQ Permitted Sources"/>
    <s v="56"/>
    <x v="26"/>
    <s v="20200253"/>
    <s v="Compressor Engines"/>
    <n v="13.2"/>
    <n v="3.3"/>
    <n v="16.5"/>
    <n v="0"/>
    <n v="0"/>
    <x v="21"/>
  </r>
  <r>
    <s v="WYDEQ Permitted Sources"/>
    <s v="56"/>
    <x v="26"/>
    <s v="20200253"/>
    <s v="Compressor Engines"/>
    <n v="14"/>
    <n v="3.5"/>
    <n v="17.5"/>
    <n v="0"/>
    <n v="0"/>
    <x v="21"/>
  </r>
  <r>
    <s v="WYDEQ Permitted Sources"/>
    <s v="56"/>
    <x v="26"/>
    <s v="20200253"/>
    <s v="Compressor Engines"/>
    <n v="14"/>
    <n v="3.5"/>
    <n v="17.5"/>
    <n v="0"/>
    <n v="0"/>
    <x v="21"/>
  </r>
  <r>
    <s v="WYDEQ Permitted Sources"/>
    <s v="56"/>
    <x v="26"/>
    <s v="31000205"/>
    <s v="Flares"/>
    <n v="0.8"/>
    <n v="0"/>
    <n v="4.5"/>
    <n v="0"/>
    <n v="0"/>
    <x v="26"/>
  </r>
  <r>
    <s v="WYDEQ Permitted Sources"/>
    <s v="56"/>
    <x v="26"/>
    <s v="20200254"/>
    <s v="Compressor Engines"/>
    <n v="19.399999999999999"/>
    <n v="12.9"/>
    <n v="6.5"/>
    <n v="0"/>
    <n v="0"/>
    <x v="21"/>
  </r>
  <r>
    <s v="WYDEQ Permitted Sources"/>
    <s v="56"/>
    <x v="26"/>
    <s v="20200254"/>
    <s v="Compressor Engines"/>
    <n v="19.399999999999999"/>
    <n v="12.9"/>
    <n v="6.5"/>
    <n v="0"/>
    <n v="0"/>
    <x v="21"/>
  </r>
  <r>
    <s v="WYDEQ Permitted Sources"/>
    <s v="56"/>
    <x v="26"/>
    <s v="31000228"/>
    <s v="Dehydrator"/>
    <n v="0.4"/>
    <n v="0"/>
    <n v="0.1"/>
    <n v="0"/>
    <n v="0"/>
    <x v="20"/>
  </r>
  <r>
    <s v="WYDEQ Permitted Sources"/>
    <s v="56"/>
    <x v="26"/>
    <s v="40400312"/>
    <s v="Permitted Tank Losses"/>
    <n v="0"/>
    <n v="4"/>
    <n v="0"/>
    <n v="0"/>
    <n v="0"/>
    <x v="12"/>
  </r>
  <r>
    <s v="WYDEQ Permitted Sources"/>
    <s v="56"/>
    <x v="26"/>
    <s v="20200253"/>
    <s v="Compressor Engines"/>
    <n v="24.4"/>
    <n v="4.9000000000000004"/>
    <n v="6.1"/>
    <n v="0"/>
    <n v="0"/>
    <x v="21"/>
  </r>
  <r>
    <s v="WYDEQ Permitted Sources"/>
    <s v="56"/>
    <x v="26"/>
    <s v="20200253"/>
    <s v="Compressor Engines"/>
    <n v="14"/>
    <n v="14"/>
    <n v="28"/>
    <n v="0"/>
    <n v="0"/>
    <x v="21"/>
  </r>
  <r>
    <s v="WYDEQ Permitted Sources"/>
    <s v="56"/>
    <x v="26"/>
    <s v="20200253"/>
    <s v="Compressor Engines"/>
    <n v="14"/>
    <n v="14"/>
    <n v="28"/>
    <n v="0"/>
    <n v="0"/>
    <x v="21"/>
  </r>
  <r>
    <s v="WYDEQ Permitted Sources"/>
    <s v="56"/>
    <x v="26"/>
    <s v="20200254"/>
    <s v="Compressor Engines"/>
    <n v="19.399999999999999"/>
    <n v="12.9"/>
    <n v="6.5"/>
    <n v="0"/>
    <n v="0"/>
    <x v="21"/>
  </r>
  <r>
    <s v="WYDEQ Permitted Sources"/>
    <s v="56"/>
    <x v="26"/>
    <s v="20200201"/>
    <s v="Compressor Engines"/>
    <n v="0.9"/>
    <n v="14.9"/>
    <n v="0.2"/>
    <n v="0"/>
    <n v="0"/>
    <x v="21"/>
  </r>
  <r>
    <s v="WYDEQ Permitted Sources"/>
    <s v="56"/>
    <x v="26"/>
    <s v="20200254"/>
    <s v="Compressor Engines"/>
    <n v="19.399999999999999"/>
    <n v="12.9"/>
    <n v="6.5"/>
    <n v="0"/>
    <n v="0"/>
    <x v="21"/>
  </r>
  <r>
    <s v="WYDEQ Permitted Sources"/>
    <s v="56"/>
    <x v="26"/>
    <s v="20200253"/>
    <s v="Compressor Engines"/>
    <n v="14.3"/>
    <n v="16.2"/>
    <n v="28.5"/>
    <n v="0"/>
    <n v="0"/>
    <x v="21"/>
  </r>
  <r>
    <s v="WYDEQ Permitted Sources"/>
    <s v="56"/>
    <x v="26"/>
    <s v="20200253"/>
    <s v="Compressor Engines"/>
    <n v="14.3"/>
    <n v="14.3"/>
    <n v="28.5"/>
    <n v="0"/>
    <n v="0"/>
    <x v="21"/>
  </r>
  <r>
    <s v="WYDEQ Permitted Sources"/>
    <s v="56"/>
    <x v="26"/>
    <s v="20200254"/>
    <s v="Compressor Engines"/>
    <n v="114.3"/>
    <n v="12.9"/>
    <n v="6.5"/>
    <n v="0"/>
    <n v="0"/>
    <x v="21"/>
  </r>
  <r>
    <s v="WYDEQ Permitted Sources"/>
    <s v="56"/>
    <x v="26"/>
    <s v="20200201"/>
    <s v="Compressor Engines"/>
    <n v="0.8"/>
    <n v="7.1"/>
    <n v="0.2"/>
    <n v="0"/>
    <n v="0"/>
    <x v="21"/>
  </r>
  <r>
    <s v="WYDEQ Permitted Sources"/>
    <s v="56"/>
    <x v="26"/>
    <s v="20200252"/>
    <s v="Compressor Engines"/>
    <n v="11.1"/>
    <n v="2.2000000000000002"/>
    <n v="6.7"/>
    <n v="0"/>
    <n v="0"/>
    <x v="21"/>
  </r>
  <r>
    <s v="WYDEQ Permitted Sources"/>
    <s v="56"/>
    <x v="26"/>
    <s v="20200253"/>
    <s v="Compressor Engines"/>
    <n v="1"/>
    <n v="1"/>
    <n v="1.9"/>
    <n v="0"/>
    <n v="0"/>
    <x v="21"/>
  </r>
  <r>
    <s v="WYDEQ Permitted Sources"/>
    <s v="56"/>
    <x v="26"/>
    <s v="20200254"/>
    <s v="Compressor Engines"/>
    <n v="0"/>
    <n v="0"/>
    <n v="0"/>
    <n v="0"/>
    <n v="0"/>
    <x v="21"/>
  </r>
  <r>
    <s v="WYDEQ Permitted Sources"/>
    <s v="56"/>
    <x v="26"/>
    <s v="20200254"/>
    <s v="Compressor Engines"/>
    <n v="0"/>
    <n v="0"/>
    <n v="0"/>
    <n v="0"/>
    <n v="0"/>
    <x v="21"/>
  </r>
  <r>
    <s v="WYDEQ Permitted Sources"/>
    <s v="56"/>
    <x v="26"/>
    <s v="20200254"/>
    <s v="Compressor Engines"/>
    <n v="0"/>
    <n v="0"/>
    <n v="0"/>
    <n v="0"/>
    <n v="0"/>
    <x v="21"/>
  </r>
  <r>
    <s v="WYDEQ Permitted Sources"/>
    <s v="56"/>
    <x v="26"/>
    <s v="20200254"/>
    <s v="Compressor Engines"/>
    <n v="0"/>
    <n v="0"/>
    <n v="0"/>
    <n v="0"/>
    <n v="0"/>
    <x v="21"/>
  </r>
  <r>
    <s v="WYDEQ Permitted Sources"/>
    <s v="56"/>
    <x v="26"/>
    <s v="20200201"/>
    <s v="Compressor Engines"/>
    <n v="21.969520799999998"/>
    <n v="0"/>
    <n v="0"/>
    <n v="0"/>
    <n v="0"/>
    <x v="21"/>
  </r>
  <r>
    <s v="WYDEQ Permitted Sources"/>
    <s v="56"/>
    <x v="26"/>
    <s v="20200201"/>
    <s v="Compressor Engines"/>
    <n v="14.912855099999998"/>
    <n v="0"/>
    <n v="0"/>
    <n v="0"/>
    <n v="0"/>
    <x v="21"/>
  </r>
  <r>
    <s v="WYDEQ Permitted Sources"/>
    <s v="56"/>
    <x v="26"/>
    <s v="20200201"/>
    <s v="Compressor Engines"/>
    <n v="14.912855099999998"/>
    <n v="0"/>
    <n v="0"/>
    <n v="0"/>
    <n v="0"/>
    <x v="21"/>
  </r>
  <r>
    <s v="WYDEQ Permitted Sources"/>
    <s v="56"/>
    <x v="26"/>
    <s v="20200201"/>
    <s v="Compressor Engines"/>
    <n v="9.0728559000000004"/>
    <n v="0"/>
    <n v="0"/>
    <n v="0"/>
    <n v="0"/>
    <x v="21"/>
  </r>
  <r>
    <s v="WYDEQ Permitted Sources"/>
    <s v="56"/>
    <x v="26"/>
    <s v="20200253"/>
    <s v="Compressor Engines"/>
    <n v="16.2"/>
    <n v="8.1"/>
    <n v="8.1"/>
    <n v="0"/>
    <n v="0"/>
    <x v="21"/>
  </r>
  <r>
    <s v="WYDEQ Permitted Sources"/>
    <s v="56"/>
    <x v="26"/>
    <s v="20200201"/>
    <s v="Compressor Engines"/>
    <n v="21.4"/>
    <n v="0"/>
    <n v="0"/>
    <n v="0"/>
    <n v="0"/>
    <x v="21"/>
  </r>
  <r>
    <s v="WYDEQ Permitted Sources"/>
    <s v="56"/>
    <x v="26"/>
    <s v="20200201"/>
    <s v="Compressor Engines"/>
    <n v="3.476"/>
    <n v="0"/>
    <n v="0"/>
    <n v="0"/>
    <n v="0"/>
    <x v="21"/>
  </r>
  <r>
    <s v="WYDEQ Permitted Sources"/>
    <s v="56"/>
    <x v="26"/>
    <s v="40400302"/>
    <s v="Permitted Tank Losses"/>
    <n v="0"/>
    <n v="0.5"/>
    <n v="0"/>
    <n v="0"/>
    <n v="0"/>
    <x v="12"/>
  </r>
  <r>
    <s v="WYDEQ Permitted Sources"/>
    <s v="56"/>
    <x v="26"/>
    <s v="2501000000"/>
    <s v="Permitted Tank Losses"/>
    <n v="0"/>
    <n v="0.5"/>
    <n v="0"/>
    <n v="0"/>
    <n v="0"/>
    <x v="12"/>
  </r>
  <r>
    <s v="WYDEQ Permitted Sources"/>
    <s v="56"/>
    <x v="26"/>
    <s v="2501000000"/>
    <s v="Permitted Tank Losses"/>
    <n v="0"/>
    <n v="2.9"/>
    <n v="0"/>
    <n v="0"/>
    <n v="0"/>
    <x v="12"/>
  </r>
  <r>
    <s v="WYDEQ Permitted Sources"/>
    <s v="56"/>
    <x v="26"/>
    <s v="2501000000"/>
    <s v="Permitted Tank Losses"/>
    <n v="0"/>
    <n v="15.7"/>
    <n v="0"/>
    <n v="0"/>
    <n v="0"/>
    <x v="12"/>
  </r>
  <r>
    <s v="WYDEQ Permitted Sources"/>
    <s v="56"/>
    <x v="26"/>
    <s v="2501000000"/>
    <s v="Permitted Tank Losses"/>
    <n v="0"/>
    <n v="19.399999999999999"/>
    <n v="0"/>
    <n v="0"/>
    <n v="0"/>
    <x v="12"/>
  </r>
  <r>
    <s v="WYDEQ Permitted Sources"/>
    <s v="56"/>
    <x v="26"/>
    <s v="2501000000"/>
    <s v="Permitted Tank Losses"/>
    <n v="0"/>
    <n v="0.8"/>
    <n v="0"/>
    <n v="0"/>
    <n v="0"/>
    <x v="12"/>
  </r>
  <r>
    <s v="WYDEQ Permitted Sources"/>
    <s v="56"/>
    <x v="26"/>
    <s v="2501000000"/>
    <s v="Permitted Tank Losses"/>
    <n v="0"/>
    <n v="0.7"/>
    <n v="0"/>
    <n v="0"/>
    <n v="0"/>
    <x v="12"/>
  </r>
  <r>
    <s v="WYDEQ Permitted Sources"/>
    <s v="56"/>
    <x v="26"/>
    <s v="2501000000"/>
    <s v="Permitted Tank Losses"/>
    <n v="0"/>
    <n v="9"/>
    <n v="0"/>
    <n v="0"/>
    <n v="0"/>
    <x v="12"/>
  </r>
  <r>
    <s v="WYDEQ Permitted Sources"/>
    <s v="56"/>
    <x v="26"/>
    <s v="2501000000"/>
    <s v="Permitted Tank Losses"/>
    <n v="0"/>
    <n v="1.8"/>
    <n v="0"/>
    <n v="0"/>
    <n v="0"/>
    <x v="12"/>
  </r>
  <r>
    <s v="WYDEQ Permitted Sources"/>
    <s v="56"/>
    <x v="26"/>
    <s v="20200254"/>
    <s v="Compressor Engines"/>
    <n v="19.413287671679395"/>
    <n v="6.5"/>
    <n v="2.6"/>
    <n v="0"/>
    <n v="0"/>
    <x v="21"/>
  </r>
  <r>
    <s v="WYDEQ Permitted Sources"/>
    <s v="56"/>
    <x v="26"/>
    <s v="20200254"/>
    <s v="Compressor Engines"/>
    <n v="19.413287671679395"/>
    <n v="9.1"/>
    <n v="1.7"/>
    <n v="0"/>
    <n v="0"/>
    <x v="21"/>
  </r>
  <r>
    <s v="WYDEQ Permitted Sources"/>
    <s v="56"/>
    <x v="26"/>
    <s v="20200254"/>
    <s v="Compressor Engines"/>
    <n v="24"/>
    <n v="17.100000000000001"/>
    <n v="17.100000000000001"/>
    <n v="0"/>
    <n v="0"/>
    <x v="21"/>
  </r>
  <r>
    <s v="WYDEQ Permitted Sources"/>
    <s v="56"/>
    <x v="26"/>
    <s v="20200254"/>
    <s v="Compressor Engines"/>
    <n v="24"/>
    <n v="17.100000000000001"/>
    <n v="17.100000000000001"/>
    <n v="0"/>
    <n v="0"/>
    <x v="21"/>
  </r>
  <r>
    <s v="WYDEQ Permitted Sources"/>
    <s v="56"/>
    <x v="26"/>
    <s v="20200254"/>
    <s v="Compressor Engines"/>
    <n v="3.1"/>
    <n v="6.1"/>
    <n v="5.3"/>
    <n v="0"/>
    <n v="0"/>
    <x v="21"/>
  </r>
  <r>
    <s v="WYDEQ Permitted Sources"/>
    <s v="56"/>
    <x v="26"/>
    <s v="20200254"/>
    <s v="Compressor Engines"/>
    <n v="0.1"/>
    <n v="0.6"/>
    <n v="0.3"/>
    <n v="0"/>
    <n v="0"/>
    <x v="21"/>
  </r>
  <r>
    <s v="WYDEQ Permitted Sources"/>
    <s v="56"/>
    <x v="26"/>
    <s v="20200254"/>
    <s v="Compressor Engines"/>
    <n v="0"/>
    <n v="0.4"/>
    <n v="0"/>
    <n v="0"/>
    <n v="0"/>
    <x v="21"/>
  </r>
  <r>
    <s v="WYDEQ Permitted Sources"/>
    <s v="56"/>
    <x v="26"/>
    <s v="20200254"/>
    <s v="Compressor Engines"/>
    <n v="0.3"/>
    <n v="0.1"/>
    <n v="0.2"/>
    <n v="0"/>
    <n v="0"/>
    <x v="21"/>
  </r>
  <r>
    <s v="WYDEQ Permitted Sources"/>
    <s v="56"/>
    <x v="26"/>
    <s v="20200254"/>
    <s v="Compressor Engines"/>
    <n v="0.3"/>
    <n v="0.1"/>
    <n v="0.2"/>
    <n v="0"/>
    <n v="0"/>
    <x v="21"/>
  </r>
  <r>
    <s v="WYDEQ Permitted Sources"/>
    <s v="56"/>
    <x v="26"/>
    <s v="20200254"/>
    <s v="Compressor Engines"/>
    <n v="0.6"/>
    <n v="0.1"/>
    <n v="0.5"/>
    <n v="0"/>
    <n v="0"/>
    <x v="21"/>
  </r>
  <r>
    <s v="WYDEQ Permitted Sources"/>
    <s v="56"/>
    <x v="26"/>
    <s v="20200254"/>
    <s v="Compressor Engines"/>
    <n v="0"/>
    <n v="1.6"/>
    <n v="0"/>
    <n v="0"/>
    <n v="0"/>
    <x v="21"/>
  </r>
  <r>
    <s v="WYDEQ Permitted Sources"/>
    <s v="56"/>
    <x v="26"/>
    <s v="20200254"/>
    <s v="Compressor Engines"/>
    <n v="0"/>
    <n v="1.6"/>
    <n v="0"/>
    <n v="0"/>
    <n v="0"/>
    <x v="21"/>
  </r>
  <r>
    <s v="WYDEQ Permitted Sources"/>
    <s v="56"/>
    <x v="26"/>
    <s v="20200253"/>
    <s v="Compressor Engines"/>
    <n v="0.8"/>
    <n v="0.4"/>
    <n v="0.8"/>
    <n v="0"/>
    <n v="0"/>
    <x v="21"/>
  </r>
  <r>
    <s v="WYDEQ Permitted Sources"/>
    <s v="56"/>
    <x v="26"/>
    <s v="20200253"/>
    <s v="Compressor Engines"/>
    <n v="0.8"/>
    <n v="0.4"/>
    <n v="0.8"/>
    <n v="0"/>
    <n v="0"/>
    <x v="21"/>
  </r>
  <r>
    <s v="WYDEQ Permitted Sources"/>
    <s v="56"/>
    <x v="26"/>
    <s v="20200253"/>
    <s v="Compressor Engines"/>
    <n v="0.8"/>
    <n v="0.4"/>
    <n v="0.8"/>
    <n v="0"/>
    <n v="0"/>
    <x v="21"/>
  </r>
  <r>
    <s v="WYDEQ Permitted Sources"/>
    <s v="56"/>
    <x v="26"/>
    <s v="20200253"/>
    <s v="Compressor Engines"/>
    <n v="0.8"/>
    <n v="0.4"/>
    <n v="0.8"/>
    <n v="0"/>
    <n v="0"/>
    <x v="21"/>
  </r>
  <r>
    <s v="WYDEQ Permitted Sources"/>
    <s v="56"/>
    <x v="26"/>
    <s v="20200253"/>
    <s v="Compressor Engines"/>
    <n v="0.8"/>
    <n v="0.4"/>
    <n v="0.8"/>
    <n v="0"/>
    <n v="0"/>
    <x v="21"/>
  </r>
  <r>
    <s v="WYDEQ Permitted Sources"/>
    <s v="56"/>
    <x v="26"/>
    <s v="31000301"/>
    <s v="Dehydrator"/>
    <n v="0.2"/>
    <n v="14.6"/>
    <n v="0"/>
    <n v="0"/>
    <n v="0"/>
    <x v="20"/>
  </r>
  <r>
    <s v="WYDEQ Permitted Sources"/>
    <s v="56"/>
    <x v="26"/>
    <s v="20200253"/>
    <s v="Compressor Engines"/>
    <n v="2.2000000000000002"/>
    <n v="1.1000000000000001"/>
    <n v="2.2000000000000002"/>
    <n v="0"/>
    <n v="0"/>
    <x v="21"/>
  </r>
  <r>
    <s v="WYDEQ Permitted Sources"/>
    <s v="56"/>
    <x v="26"/>
    <s v="31000299"/>
    <s v="Other Not Classified"/>
    <n v="0.1"/>
    <n v="19.899999999999999"/>
    <n v="0"/>
    <n v="0"/>
    <n v="0"/>
    <x v="25"/>
  </r>
  <r>
    <s v="WYDEQ Permitted Sources"/>
    <s v="56"/>
    <x v="26"/>
    <s v="30501199"/>
    <s v="Other Not Classified"/>
    <n v="0"/>
    <n v="0"/>
    <n v="0"/>
    <n v="0"/>
    <n v="0.2"/>
    <x v="25"/>
  </r>
  <r>
    <s v="WYDEQ Permitted Sources"/>
    <s v="56"/>
    <x v="26"/>
    <s v="30501199"/>
    <s v="Other Not Classified"/>
    <n v="0"/>
    <n v="0"/>
    <n v="0"/>
    <n v="0"/>
    <n v="0.8"/>
    <x v="25"/>
  </r>
  <r>
    <s v="WYDEQ Permitted Sources"/>
    <s v="56"/>
    <x v="26"/>
    <s v="31000205"/>
    <s v="Flares"/>
    <n v="0"/>
    <n v="0.7"/>
    <n v="0"/>
    <n v="0"/>
    <n v="0"/>
    <x v="26"/>
  </r>
  <r>
    <s v="WYDEQ Permitted Sources"/>
    <s v="56"/>
    <x v="26"/>
    <s v="31000220"/>
    <s v="Fugitives"/>
    <n v="0.2"/>
    <n v="0.1"/>
    <n v="0.1"/>
    <n v="1.6"/>
    <n v="0"/>
    <x v="4"/>
  </r>
  <r>
    <s v="WYDEQ Permitted Sources"/>
    <s v="56"/>
    <x v="26"/>
    <s v="20200253"/>
    <s v="Compressor Engines"/>
    <n v="2.2000000000000002"/>
    <n v="1.1000000000000001"/>
    <n v="2.2000000000000002"/>
    <n v="0"/>
    <n v="0"/>
    <x v="21"/>
  </r>
  <r>
    <s v="WYDEQ Permitted Sources"/>
    <s v="56"/>
    <x v="26"/>
    <s v="31000220"/>
    <s v="Fugitives"/>
    <n v="0"/>
    <n v="7.1"/>
    <n v="0"/>
    <n v="0"/>
    <n v="0"/>
    <x v="4"/>
  </r>
  <r>
    <s v="WYDEQ Permitted Sources"/>
    <s v="56"/>
    <x v="26"/>
    <s v="31000299"/>
    <s v="Other Not Classified"/>
    <n v="0"/>
    <n v="15.6"/>
    <n v="0"/>
    <n v="0"/>
    <n v="0"/>
    <x v="25"/>
  </r>
  <r>
    <s v="WYDEQ Permitted Sources"/>
    <s v="56"/>
    <x v="26"/>
    <s v="31000299"/>
    <s v="Other Not Classified"/>
    <n v="0.6"/>
    <n v="0"/>
    <n v="0.2"/>
    <n v="0"/>
    <n v="0"/>
    <x v="25"/>
  </r>
  <r>
    <s v="WYDEQ Permitted Sources"/>
    <s v="56"/>
    <x v="26"/>
    <s v="20200201"/>
    <s v="Compressor Engines"/>
    <n v="22.4909493"/>
    <n v="0"/>
    <n v="0"/>
    <n v="0"/>
    <n v="0"/>
    <x v="21"/>
  </r>
  <r>
    <s v="WYDEQ Permitted Sources"/>
    <s v="56"/>
    <x v="26"/>
    <s v="20200253"/>
    <s v="Compressor Engines"/>
    <n v="57.357142857142897"/>
    <n v="5.55"/>
    <n v="57.357142857142897"/>
    <n v="0"/>
    <n v="0"/>
    <x v="21"/>
  </r>
  <r>
    <s v="WYDEQ Permitted Sources"/>
    <s v="56"/>
    <x v="26"/>
    <s v="20200253"/>
    <s v="Compressor Engines"/>
    <n v="57.357142857142897"/>
    <n v="5.55"/>
    <n v="57.357142857142897"/>
    <n v="0"/>
    <n v="0"/>
    <x v="21"/>
  </r>
  <r>
    <s v="WYDEQ Permitted Sources"/>
    <s v="56"/>
    <x v="26"/>
    <s v="31000299"/>
    <s v="Other Not Classified"/>
    <n v="0"/>
    <n v="12.9"/>
    <n v="0"/>
    <n v="0"/>
    <n v="0"/>
    <x v="25"/>
  </r>
  <r>
    <s v="WYDEQ Permitted Sources"/>
    <s v="56"/>
    <x v="26"/>
    <s v="31000227"/>
    <s v="Dehydrator"/>
    <n v="0"/>
    <n v="2.2000000000000002"/>
    <n v="0"/>
    <n v="0"/>
    <n v="0"/>
    <x v="20"/>
  </r>
  <r>
    <s v="WYDEQ Permitted Sources"/>
    <s v="56"/>
    <x v="26"/>
    <s v="20200202"/>
    <s v="Compressor Engines"/>
    <n v="6.7"/>
    <n v="3.4"/>
    <n v="10.1"/>
    <n v="0"/>
    <n v="0"/>
    <x v="21"/>
  </r>
  <r>
    <s v="WYDEQ Permitted Sources"/>
    <s v="56"/>
    <x v="26"/>
    <s v="20200202"/>
    <s v="Compressor Engines"/>
    <n v="2.4"/>
    <n v="0.1"/>
    <n v="0.3"/>
    <n v="0"/>
    <n v="0"/>
    <x v="21"/>
  </r>
  <r>
    <s v="WYDEQ Permitted Sources"/>
    <s v="56"/>
    <x v="26"/>
    <s v="31000220"/>
    <s v="Fugitives"/>
    <n v="0"/>
    <n v="3.2"/>
    <n v="0"/>
    <n v="0"/>
    <n v="0"/>
    <x v="4"/>
  </r>
  <r>
    <s v="WYDEQ Permitted Sources"/>
    <s v="56"/>
    <x v="26"/>
    <s v="31000404"/>
    <s v="Process Heaters"/>
    <n v="2.4500000000000002"/>
    <n v="0.1"/>
    <n v="0.5"/>
    <n v="0"/>
    <n v="0"/>
    <x v="5"/>
  </r>
  <r>
    <s v="WYDEQ Permitted Sources"/>
    <s v="56"/>
    <x v="26"/>
    <s v="31000220"/>
    <s v="Fugitives"/>
    <n v="0.4"/>
    <n v="0"/>
    <n v="0.4"/>
    <n v="0"/>
    <n v="0"/>
    <x v="4"/>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10200603"/>
    <s v="Process Heaters"/>
    <n v="0.2"/>
    <n v="0"/>
    <n v="0.2"/>
    <n v="0"/>
    <n v="0"/>
    <x v="5"/>
  </r>
  <r>
    <s v="WYDEQ Permitted Sources"/>
    <s v="56"/>
    <x v="22"/>
    <s v="10200603"/>
    <s v="Process Heaters"/>
    <n v="0.2"/>
    <n v="0"/>
    <n v="0.2"/>
    <n v="0"/>
    <n v="0"/>
    <x v="5"/>
  </r>
  <r>
    <s v="WYDEQ Permitted Sources"/>
    <s v="56"/>
    <x v="22"/>
    <s v="10200603"/>
    <s v="Process Heaters"/>
    <n v="0.2"/>
    <n v="0"/>
    <n v="0.2"/>
    <n v="0"/>
    <n v="0"/>
    <x v="5"/>
  </r>
  <r>
    <s v="WYDEQ Permitted Sources"/>
    <s v="56"/>
    <x v="22"/>
    <s v="20200253"/>
    <s v="Compressor Engines"/>
    <n v="13.818"/>
    <n v="13.818"/>
    <n v="13.818"/>
    <n v="0"/>
    <n v="0"/>
    <x v="21"/>
  </r>
  <r>
    <s v="WYDEQ Permitted Sources"/>
    <s v="56"/>
    <x v="22"/>
    <s v="20200253"/>
    <s v="Compressor Engines"/>
    <n v="13.818"/>
    <n v="13.818"/>
    <n v="13.818"/>
    <n v="0"/>
    <n v="0"/>
    <x v="21"/>
  </r>
  <r>
    <s v="WYDEQ Permitted Sources"/>
    <s v="56"/>
    <x v="22"/>
    <s v="20200253"/>
    <s v="Compressor Engines"/>
    <n v="13.818"/>
    <n v="13.818"/>
    <n v="13.818"/>
    <n v="0"/>
    <n v="0"/>
    <x v="21"/>
  </r>
  <r>
    <s v="WYDEQ Permitted Sources"/>
    <s v="56"/>
    <x v="22"/>
    <s v="20200253"/>
    <s v="Compressor Engines"/>
    <n v="13.818"/>
    <n v="13.818"/>
    <n v="13.818"/>
    <n v="0"/>
    <n v="0"/>
    <x v="21"/>
  </r>
  <r>
    <s v="WYDEQ Permitted Sources"/>
    <s v="56"/>
    <x v="22"/>
    <s v="20200253"/>
    <s v="Compressor Engines"/>
    <n v="13.818"/>
    <n v="13.818"/>
    <n v="13.818"/>
    <n v="0"/>
    <n v="0"/>
    <x v="21"/>
  </r>
  <r>
    <s v="WYDEQ Permitted Sources"/>
    <s v="56"/>
    <x v="22"/>
    <s v="20200253"/>
    <s v="Compressor Engines"/>
    <n v="13.818"/>
    <n v="13.818"/>
    <n v="13.818"/>
    <n v="0"/>
    <n v="0"/>
    <x v="21"/>
  </r>
  <r>
    <s v="WYDEQ Permitted Sources"/>
    <s v="56"/>
    <x v="22"/>
    <s v="20200253"/>
    <s v="Compressor Engines"/>
    <n v="13.818"/>
    <n v="13.818"/>
    <n v="13.818"/>
    <n v="0"/>
    <n v="0"/>
    <x v="21"/>
  </r>
  <r>
    <s v="WYDEQ Permitted Sources"/>
    <s v="56"/>
    <x v="22"/>
    <s v="20200253"/>
    <s v="Compressor Engines"/>
    <n v="13.818"/>
    <n v="13.818"/>
    <n v="13.818"/>
    <n v="0"/>
    <n v="0"/>
    <x v="21"/>
  </r>
  <r>
    <s v="WYDEQ Permitted Sources"/>
    <s v="56"/>
    <x v="22"/>
    <s v="20200253"/>
    <s v="Compressor Engines"/>
    <n v="16.222999999999999"/>
    <n v="16.222999999999999"/>
    <n v="32.442999999999998"/>
    <n v="0"/>
    <n v="0"/>
    <x v="21"/>
  </r>
  <r>
    <s v="WYDEQ Permitted Sources"/>
    <s v="56"/>
    <x v="22"/>
    <s v="20200253"/>
    <s v="Compressor Engines"/>
    <n v="16.222999999999999"/>
    <n v="16.222999999999999"/>
    <n v="32.442999999999998"/>
    <n v="0"/>
    <n v="0"/>
    <x v="21"/>
  </r>
  <r>
    <s v="WYDEQ Permitted Sources"/>
    <s v="56"/>
    <x v="22"/>
    <s v="20200253"/>
    <s v="Compressor Engines"/>
    <n v="16.222999999999999"/>
    <n v="16.222999999999999"/>
    <n v="32.442999999999998"/>
    <n v="0"/>
    <n v="0"/>
    <x v="21"/>
  </r>
  <r>
    <s v="WYDEQ Permitted Sources"/>
    <s v="56"/>
    <x v="22"/>
    <s v="20200253"/>
    <s v="Compressor Engines"/>
    <n v="16.222999999999999"/>
    <n v="16.222999999999999"/>
    <n v="32.442999999999998"/>
    <n v="0"/>
    <n v="0"/>
    <x v="21"/>
  </r>
  <r>
    <s v="WYDEQ Permitted Sources"/>
    <s v="56"/>
    <x v="22"/>
    <s v="20200253"/>
    <s v="Compressor Engines"/>
    <n v="16.222999999999999"/>
    <n v="16.222999999999999"/>
    <n v="32.442999999999998"/>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4"/>
    <s v="Compressor Engines"/>
    <n v="11.731999999999999"/>
    <n v="2.9340000000000002"/>
    <n v="31.091000000000001"/>
    <n v="0"/>
    <n v="0"/>
    <x v="21"/>
  </r>
  <r>
    <s v="WYDEQ Permitted Sources"/>
    <s v="56"/>
    <x v="22"/>
    <s v="20200254"/>
    <s v="Compressor Engines"/>
    <n v="11.731999999999999"/>
    <n v="2.9340000000000002"/>
    <n v="31.091000000000001"/>
    <n v="0"/>
    <n v="0"/>
    <x v="21"/>
  </r>
  <r>
    <s v="WYDEQ Permitted Sources"/>
    <s v="56"/>
    <x v="22"/>
    <s v="20200254"/>
    <s v="Compressor Engines"/>
    <n v="5.117"/>
    <n v="1.2789999999999999"/>
    <n v="8.7010000000000005"/>
    <n v="0"/>
    <n v="0"/>
    <x v="21"/>
  </r>
  <r>
    <s v="WYDEQ Permitted Sources"/>
    <s v="56"/>
    <x v="22"/>
    <s v="20200254"/>
    <s v="Compressor Engines"/>
    <n v="5.117"/>
    <n v="1.2789999999999999"/>
    <n v="8.7010000000000005"/>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4"/>
    <s v="Compressor Engines"/>
    <n v="11.731999999999999"/>
    <n v="2.9340000000000002"/>
    <n v="31.091000000000001"/>
    <n v="0"/>
    <n v="0"/>
    <x v="21"/>
  </r>
  <r>
    <s v="WYDEQ Permitted Sources"/>
    <s v="56"/>
    <x v="22"/>
    <s v="20200253"/>
    <s v="Compressor Engines"/>
    <n v="16.222999999999999"/>
    <n v="16.222999999999999"/>
    <n v="24.332999999999998"/>
    <n v="0"/>
    <n v="0"/>
    <x v="21"/>
  </r>
  <r>
    <s v="WYDEQ Permitted Sources"/>
    <s v="56"/>
    <x v="22"/>
    <s v="20200254"/>
    <s v="Compressor Engines"/>
    <n v="5.117"/>
    <n v="1.2789999999999999"/>
    <n v="8.7010000000000005"/>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15.200000000000001"/>
    <n v="0"/>
    <n v="0"/>
    <n v="0"/>
    <n v="0"/>
    <x v="21"/>
  </r>
  <r>
    <s v="WYDEQ Permitted Sources"/>
    <s v="56"/>
    <x v="22"/>
    <s v="20200253"/>
    <s v="Compressor Engines"/>
    <n v="15.200000000000001"/>
    <n v="0"/>
    <n v="0"/>
    <n v="0"/>
    <n v="0"/>
    <x v="21"/>
  </r>
  <r>
    <s v="WYDEQ Permitted Sources"/>
    <s v="56"/>
    <x v="22"/>
    <s v="20200253"/>
    <s v="Compressor Engines"/>
    <n v="15.200000000000001"/>
    <n v="0"/>
    <n v="0"/>
    <n v="0"/>
    <n v="0"/>
    <x v="21"/>
  </r>
  <r>
    <s v="WYDEQ Permitted Sources"/>
    <s v="56"/>
    <x v="22"/>
    <s v="20200253"/>
    <s v="Compressor Engines"/>
    <n v="15.200000000000001"/>
    <n v="0"/>
    <n v="0"/>
    <n v="0"/>
    <n v="0"/>
    <x v="21"/>
  </r>
  <r>
    <s v="WYDEQ Permitted Sources"/>
    <s v="56"/>
    <x v="22"/>
    <s v="20200253"/>
    <s v="Compressor Engines"/>
    <n v="15.200000000000001"/>
    <n v="0"/>
    <n v="0"/>
    <n v="0"/>
    <n v="0"/>
    <x v="21"/>
  </r>
  <r>
    <s v="WYDEQ Permitted Sources"/>
    <s v="56"/>
    <x v="22"/>
    <s v="20200253"/>
    <s v="Compressor Engines"/>
    <n v="15.200000000000001"/>
    <n v="0"/>
    <n v="0"/>
    <n v="0"/>
    <n v="0"/>
    <x v="21"/>
  </r>
  <r>
    <s v="WYDEQ Permitted Sources"/>
    <s v="56"/>
    <x v="22"/>
    <s v="20200253"/>
    <s v="Compressor Engines"/>
    <n v="3.7160000000000002"/>
    <n v="0"/>
    <n v="0"/>
    <n v="0"/>
    <n v="0"/>
    <x v="21"/>
  </r>
  <r>
    <s v="WYDEQ Permitted Sources"/>
    <s v="56"/>
    <x v="22"/>
    <s v="20200253"/>
    <s v="Compressor Engines"/>
    <n v="3.7160000000000002"/>
    <n v="0"/>
    <n v="0"/>
    <n v="0"/>
    <n v="0"/>
    <x v="21"/>
  </r>
  <r>
    <s v="WYDEQ Permitted Sources"/>
    <s v="56"/>
    <x v="22"/>
    <s v="20200253"/>
    <s v="Compressor Engines"/>
    <n v="3.7160000000000002"/>
    <n v="0"/>
    <n v="0"/>
    <n v="0"/>
    <n v="0"/>
    <x v="21"/>
  </r>
  <r>
    <s v="WYDEQ Permitted Sources"/>
    <s v="56"/>
    <x v="22"/>
    <s v="20200253"/>
    <s v="Compressor Engines"/>
    <n v="3.7160000000000002"/>
    <n v="0"/>
    <n v="0"/>
    <n v="0"/>
    <n v="0"/>
    <x v="21"/>
  </r>
  <r>
    <s v="WYDEQ Permitted Sources"/>
    <s v="56"/>
    <x v="22"/>
    <s v="20200253"/>
    <s v="Compressor Engines"/>
    <n v="3.7160000000000002"/>
    <n v="0"/>
    <n v="0"/>
    <n v="0"/>
    <n v="0"/>
    <x v="21"/>
  </r>
  <r>
    <s v="WYDEQ Permitted Sources"/>
    <s v="56"/>
    <x v="22"/>
    <s v="20200253"/>
    <s v="Compressor Engines"/>
    <n v="3.7160000000000002"/>
    <n v="0"/>
    <n v="0"/>
    <n v="0"/>
    <n v="0"/>
    <x v="21"/>
  </r>
  <r>
    <s v="WYDEQ Permitted Sources"/>
    <s v="56"/>
    <x v="22"/>
    <s v="20200253"/>
    <s v="Compressor Engines"/>
    <n v="2.3000000000000003"/>
    <n v="0"/>
    <n v="0"/>
    <n v="0"/>
    <n v="0"/>
    <x v="21"/>
  </r>
  <r>
    <s v="WYDEQ Permitted Sources"/>
    <s v="56"/>
    <x v="22"/>
    <s v="20200253"/>
    <s v="Compressor Engines"/>
    <n v="3.7160000000000002"/>
    <n v="0"/>
    <n v="0"/>
    <n v="0"/>
    <n v="0"/>
    <x v="21"/>
  </r>
  <r>
    <s v="WYDEQ Permitted Sources"/>
    <s v="56"/>
    <x v="22"/>
    <s v="20200253"/>
    <s v="Compressor Engines"/>
    <n v="3.7160000000000002"/>
    <n v="0"/>
    <n v="0"/>
    <n v="0"/>
    <n v="0"/>
    <x v="21"/>
  </r>
  <r>
    <s v="WYDEQ Permitted Sources"/>
    <s v="56"/>
    <x v="22"/>
    <s v="20200253"/>
    <s v="Compressor Engines"/>
    <n v="3.7160000000000002"/>
    <n v="0"/>
    <n v="0"/>
    <n v="0"/>
    <n v="0"/>
    <x v="21"/>
  </r>
  <r>
    <s v="WYDEQ Permitted Sources"/>
    <s v="56"/>
    <x v="22"/>
    <s v="20200253"/>
    <s v="Compressor Engines"/>
    <n v="7.4"/>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7.4"/>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16.222999999999999"/>
    <n v="16.222999999999999"/>
    <n v="20.277000000000001"/>
    <n v="0"/>
    <n v="0"/>
    <x v="21"/>
  </r>
  <r>
    <s v="WYDEQ Permitted Sources"/>
    <s v="56"/>
    <x v="22"/>
    <s v="20200253"/>
    <s v="Compressor Engines"/>
    <n v="16.222999999999999"/>
    <n v="16.222999999999999"/>
    <n v="20.277000000000001"/>
    <n v="0"/>
    <n v="0"/>
    <x v="21"/>
  </r>
  <r>
    <s v="WYDEQ Permitted Sources"/>
    <s v="56"/>
    <x v="22"/>
    <s v="20200253"/>
    <s v="Compressor Engines"/>
    <n v="16.222999999999999"/>
    <n v="16.222999999999999"/>
    <n v="20.3"/>
    <n v="0"/>
    <n v="0"/>
    <x v="21"/>
  </r>
  <r>
    <s v="WYDEQ Permitted Sources"/>
    <s v="56"/>
    <x v="22"/>
    <s v="20200253"/>
    <s v="Compressor Engines"/>
    <n v="16.222999999999999"/>
    <n v="16.222999999999999"/>
    <n v="20.222999999999999"/>
    <n v="0"/>
    <n v="0"/>
    <x v="21"/>
  </r>
  <r>
    <s v="WYDEQ Permitted Sources"/>
    <s v="56"/>
    <x v="22"/>
    <s v="20200253"/>
    <s v="Compressor Engines"/>
    <n v="3.7"/>
    <n v="1.1160000000000001"/>
    <n v="7.4359999999999999"/>
    <n v="0"/>
    <n v="0"/>
    <x v="21"/>
  </r>
  <r>
    <s v="WYDEQ Permitted Sources"/>
    <s v="56"/>
    <x v="22"/>
    <s v="20200253"/>
    <s v="Compressor Engines"/>
    <n v="3.7"/>
    <n v="1.1160000000000001"/>
    <n v="7.4359999999999999"/>
    <n v="0"/>
    <n v="0"/>
    <x v="21"/>
  </r>
  <r>
    <s v="WYDEQ Permitted Sources"/>
    <s v="56"/>
    <x v="22"/>
    <s v="20200253"/>
    <s v="Compressor Engines"/>
    <n v="3.7"/>
    <n v="1.1160000000000001"/>
    <n v="7.4359999999999999"/>
    <n v="0"/>
    <n v="0"/>
    <x v="21"/>
  </r>
  <r>
    <s v="WYDEQ Permitted Sources"/>
    <s v="56"/>
    <x v="22"/>
    <s v="20200253"/>
    <s v="Compressor Engines"/>
    <n v="7.4"/>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3.859"/>
    <n v="9.6639999999999997"/>
    <n v="0"/>
    <n v="0"/>
    <x v="21"/>
  </r>
  <r>
    <s v="WYDEQ Permitted Sources"/>
    <s v="56"/>
    <x v="22"/>
    <s v="20200253"/>
    <s v="Compressor Engines"/>
    <n v="3.8620000000000001"/>
    <n v="3.859"/>
    <n v="9.6639999999999997"/>
    <n v="0"/>
    <n v="0"/>
    <x v="21"/>
  </r>
  <r>
    <s v="WYDEQ Permitted Sources"/>
    <s v="56"/>
    <x v="22"/>
    <s v="20200253"/>
    <s v="Compressor Engines"/>
    <n v="3.8620000000000001"/>
    <n v="3.859"/>
    <n v="9.6639999999999997"/>
    <n v="0"/>
    <n v="0"/>
    <x v="21"/>
  </r>
  <r>
    <s v="WYDEQ Permitted Sources"/>
    <s v="56"/>
    <x v="22"/>
    <s v="20200253"/>
    <s v="Compressor Engines"/>
    <n v="3.8620000000000001"/>
    <n v="3.859"/>
    <n v="9.6639999999999997"/>
    <n v="0"/>
    <n v="0"/>
    <x v="21"/>
  </r>
  <r>
    <s v="WYDEQ Permitted Sources"/>
    <s v="56"/>
    <x v="22"/>
    <s v="20200253"/>
    <s v="Compressor Engines"/>
    <n v="3.8620000000000001"/>
    <n v="3.859"/>
    <n v="9.6639999999999997"/>
    <n v="0"/>
    <n v="0"/>
    <x v="21"/>
  </r>
  <r>
    <s v="WYDEQ Permitted Sources"/>
    <s v="56"/>
    <x v="22"/>
    <s v="20200253"/>
    <s v="Compressor Engines"/>
    <n v="3.8620000000000001"/>
    <n v="3.859"/>
    <n v="9.6639999999999997"/>
    <n v="0"/>
    <n v="0"/>
    <x v="21"/>
  </r>
  <r>
    <s v="WYDEQ Permitted Sources"/>
    <s v="56"/>
    <x v="22"/>
    <s v="20200253"/>
    <s v="Compressor Engines"/>
    <n v="3.8620000000000001"/>
    <n v="3.859"/>
    <n v="9.6639999999999997"/>
    <n v="0"/>
    <n v="0"/>
    <x v="21"/>
  </r>
  <r>
    <s v="WYDEQ Permitted Sources"/>
    <s v="56"/>
    <x v="22"/>
    <s v="20200253"/>
    <s v="Compressor Engines"/>
    <n v="3.8620000000000001"/>
    <n v="3.859"/>
    <n v="9.6639999999999997"/>
    <n v="0"/>
    <n v="0"/>
    <x v="21"/>
  </r>
  <r>
    <s v="WYDEQ Permitted Sources"/>
    <s v="56"/>
    <x v="22"/>
    <s v="20200253"/>
    <s v="Compressor Engines"/>
    <n v="3.8620000000000001"/>
    <n v="3.859"/>
    <n v="9.6639999999999997"/>
    <n v="0"/>
    <n v="0"/>
    <x v="21"/>
  </r>
  <r>
    <s v="WYDEQ Permitted Sources"/>
    <s v="56"/>
    <x v="22"/>
    <s v="20200253"/>
    <s v="Compressor Engines"/>
    <n v="3.8620000000000001"/>
    <n v="3.859"/>
    <n v="9.663999999999999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4"/>
    <s v="Compressor Engines"/>
    <n v="5.117"/>
    <n v="5.117"/>
    <n v="2.5579999999999998"/>
    <n v="0"/>
    <n v="0"/>
    <x v="21"/>
  </r>
  <r>
    <s v="WYDEQ Permitted Sources"/>
    <s v="56"/>
    <x v="22"/>
    <s v="20200253"/>
    <s v="Compressor Engines"/>
    <n v="4.0570000000000004"/>
    <n v="4.0570000000000004"/>
    <n v="8.11"/>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3"/>
    <s v="Compressor Engines"/>
    <n v="3.8620000000000001"/>
    <n v="3.8620000000000001"/>
    <n v="9.657"/>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3.8620000000000001"/>
    <n v="1.1579999999999999"/>
    <n v="1.9"/>
    <n v="0"/>
    <n v="0"/>
    <x v="21"/>
  </r>
  <r>
    <s v="WYDEQ Permitted Sources"/>
    <s v="56"/>
    <x v="22"/>
    <s v="20200254"/>
    <s v="Compressor Engines"/>
    <n v="3.8620000000000001"/>
    <n v="1.1579999999999999"/>
    <n v="1.9"/>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6000000000001"/>
    <n v="3.859"/>
    <n v="0"/>
    <n v="0"/>
    <x v="21"/>
  </r>
  <r>
    <s v="WYDEQ Permitted Sources"/>
    <s v="56"/>
    <x v="22"/>
    <s v="20200253"/>
    <s v="Compressor Engines"/>
    <n v="3.8620000000000001"/>
    <n v="11.576000000000001"/>
    <n v="3.859"/>
    <n v="0"/>
    <n v="0"/>
    <x v="21"/>
  </r>
  <r>
    <s v="WYDEQ Permitted Sources"/>
    <s v="56"/>
    <x v="22"/>
    <s v="20200253"/>
    <s v="Compressor Engines"/>
    <n v="3.8620000000000001"/>
    <n v="11.576000000000001"/>
    <n v="3.859"/>
    <n v="0"/>
    <n v="0"/>
    <x v="21"/>
  </r>
  <r>
    <s v="WYDEQ Permitted Sources"/>
    <s v="56"/>
    <x v="22"/>
    <s v="20200253"/>
    <s v="Compressor Engines"/>
    <n v="3.8620000000000001"/>
    <n v="11.576000000000001"/>
    <n v="3.859"/>
    <n v="0"/>
    <n v="0"/>
    <x v="21"/>
  </r>
  <r>
    <s v="WYDEQ Permitted Sources"/>
    <s v="56"/>
    <x v="22"/>
    <s v="20200253"/>
    <s v="Compressor Engines"/>
    <n v="3.8620000000000001"/>
    <n v="11.576000000000001"/>
    <n v="3.859"/>
    <n v="0"/>
    <n v="0"/>
    <x v="21"/>
  </r>
  <r>
    <s v="WYDEQ Permitted Sources"/>
    <s v="56"/>
    <x v="22"/>
    <s v="20200253"/>
    <s v="Compressor Engines"/>
    <n v="3.8620000000000001"/>
    <n v="11.576000000000001"/>
    <n v="3.859"/>
    <n v="0"/>
    <n v="0"/>
    <x v="21"/>
  </r>
  <r>
    <s v="WYDEQ Permitted Sources"/>
    <s v="56"/>
    <x v="22"/>
    <s v="20200253"/>
    <s v="Compressor Engines"/>
    <n v="3.8620000000000001"/>
    <n v="11.576000000000001"/>
    <n v="3.859"/>
    <n v="0"/>
    <n v="0"/>
    <x v="21"/>
  </r>
  <r>
    <s v="WYDEQ Permitted Sources"/>
    <s v="56"/>
    <x v="22"/>
    <s v="20200253"/>
    <s v="Compressor Engines"/>
    <n v="3.8620000000000001"/>
    <n v="11.576000000000001"/>
    <n v="3.859"/>
    <n v="0"/>
    <n v="0"/>
    <x v="21"/>
  </r>
  <r>
    <s v="WYDEQ Permitted Sources"/>
    <s v="56"/>
    <x v="22"/>
    <s v="20200253"/>
    <s v="Compressor Engines"/>
    <n v="3.8620000000000001"/>
    <n v="11.576000000000001"/>
    <n v="3.859"/>
    <n v="0"/>
    <n v="0"/>
    <x v="21"/>
  </r>
  <r>
    <s v="WYDEQ Permitted Sources"/>
    <s v="56"/>
    <x v="22"/>
    <s v="20200253"/>
    <s v="Compressor Engines"/>
    <n v="3.8620000000000001"/>
    <n v="11.576000000000001"/>
    <n v="3.859"/>
    <n v="0"/>
    <n v="0"/>
    <x v="21"/>
  </r>
  <r>
    <s v="WYDEQ Permitted Sources"/>
    <s v="56"/>
    <x v="22"/>
    <s v="20200253"/>
    <s v="Compressor Engines"/>
    <n v="7.4"/>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4"/>
    <s v="Compressor Engines"/>
    <n v="5.117"/>
    <n v="5.117"/>
    <n v="2.5579999999999998"/>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3"/>
    <s v="Compressor Engines"/>
    <n v="16.222999999999999"/>
    <n v="16.581"/>
    <n v="16.581"/>
    <n v="0"/>
    <n v="0"/>
    <x v="21"/>
  </r>
  <r>
    <s v="WYDEQ Permitted Sources"/>
    <s v="56"/>
    <x v="22"/>
    <s v="20200253"/>
    <s v="Compressor Engines"/>
    <n v="16.222999999999999"/>
    <n v="16.581"/>
    <n v="16.581"/>
    <n v="0"/>
    <n v="0"/>
    <x v="21"/>
  </r>
  <r>
    <s v="WYDEQ Permitted Sources"/>
    <s v="56"/>
    <x v="22"/>
    <s v="20200254"/>
    <s v="Compressor Engines"/>
    <n v="3.9"/>
    <n v="2.9"/>
    <n v="3.9"/>
    <n v="0"/>
    <n v="0"/>
    <x v="21"/>
  </r>
  <r>
    <s v="WYDEQ Permitted Sources"/>
    <s v="56"/>
    <x v="22"/>
    <s v="20200253"/>
    <s v="Compressor Engines"/>
    <n v="3.9"/>
    <n v="3.9"/>
    <n v="7.7"/>
    <n v="0"/>
    <n v="0"/>
    <x v="21"/>
  </r>
  <r>
    <s v="WYDEQ Permitted Sources"/>
    <s v="56"/>
    <x v="22"/>
    <s v="20200253"/>
    <s v="Compressor Engines"/>
    <n v="3.9"/>
    <n v="3.9"/>
    <n v="7.7"/>
    <n v="0"/>
    <n v="0"/>
    <x v="21"/>
  </r>
  <r>
    <s v="WYDEQ Permitted Sources"/>
    <s v="56"/>
    <x v="22"/>
    <s v="20200254"/>
    <s v="Compressor Engines"/>
    <n v="3.9"/>
    <n v="0.7"/>
    <n v="1.9"/>
    <n v="0"/>
    <n v="0"/>
    <x v="21"/>
  </r>
  <r>
    <s v="WYDEQ Permitted Sources"/>
    <s v="56"/>
    <x v="22"/>
    <s v="20200253"/>
    <s v="Compressor Engines"/>
    <n v="3.9"/>
    <n v="3.9"/>
    <n v="7.7"/>
    <n v="0"/>
    <n v="0"/>
    <x v="21"/>
  </r>
  <r>
    <s v="WYDEQ Permitted Sources"/>
    <s v="56"/>
    <x v="22"/>
    <s v="20200253"/>
    <s v="Compressor Engines"/>
    <n v="3.9"/>
    <n v="3.9"/>
    <n v="7.7"/>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7.4"/>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
    <n v="1.1579999999999999"/>
    <n v="7.7240000000000002"/>
    <n v="0"/>
    <n v="0"/>
    <x v="21"/>
  </r>
  <r>
    <s v="WYDEQ Permitted Sources"/>
    <s v="56"/>
    <x v="22"/>
    <s v="20200253"/>
    <s v="Compressor Engines"/>
    <n v="3.7160000000000002"/>
    <n v="1"/>
    <n v="7.4"/>
    <n v="0"/>
    <n v="0"/>
    <x v="21"/>
  </r>
  <r>
    <s v="WYDEQ Permitted Sources"/>
    <s v="56"/>
    <x v="22"/>
    <s v="20200254"/>
    <s v="Compressor Engines"/>
    <n v="3.7160000000000002"/>
    <n v="1"/>
    <n v="1.9"/>
    <n v="0"/>
    <n v="0"/>
    <x v="21"/>
  </r>
  <r>
    <s v="WYDEQ Permitted Sources"/>
    <s v="56"/>
    <x v="22"/>
    <s v="20200253"/>
    <s v="Compressor Engines"/>
    <n v="3.7160000000000002"/>
    <n v="1"/>
    <n v="7.4"/>
    <n v="0"/>
    <n v="0"/>
    <x v="21"/>
  </r>
  <r>
    <s v="WYDEQ Permitted Sources"/>
    <s v="56"/>
    <x v="22"/>
    <s v="20200253"/>
    <s v="Compressor Engines"/>
    <n v="3.7160000000000002"/>
    <n v="1"/>
    <n v="7.4"/>
    <n v="0"/>
    <n v="0"/>
    <x v="21"/>
  </r>
  <r>
    <s v="WYDEQ Permitted Sources"/>
    <s v="56"/>
    <x v="22"/>
    <s v="20200253"/>
    <s v="Compressor Engines"/>
    <n v="3.7160000000000002"/>
    <n v="0"/>
    <n v="0"/>
    <n v="0"/>
    <n v="0"/>
    <x v="21"/>
  </r>
  <r>
    <s v="WYDEQ Permitted Sources"/>
    <s v="56"/>
    <x v="22"/>
    <s v="20200253"/>
    <s v="Compressor Engines"/>
    <n v="3.7160000000000002"/>
    <n v="0"/>
    <n v="0"/>
    <n v="0"/>
    <n v="0"/>
    <x v="21"/>
  </r>
  <r>
    <s v="WYDEQ Permitted Sources"/>
    <s v="56"/>
    <x v="22"/>
    <s v="20200253"/>
    <s v="Compressor Engines"/>
    <n v="3.7160000000000002"/>
    <n v="0"/>
    <n v="0"/>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3.8620000000000001"/>
    <n v="1.1579999999999999"/>
    <n v="7.7240000000000002"/>
    <n v="0"/>
    <n v="0"/>
    <x v="21"/>
  </r>
  <r>
    <s v="WYDEQ Permitted Sources"/>
    <s v="56"/>
    <x v="22"/>
    <s v="20200253"/>
    <s v="Compressor Engines"/>
    <n v="16.222999999999999"/>
    <n v="4.867"/>
    <n v="32.442999999999998"/>
    <n v="0"/>
    <n v="0"/>
    <x v="21"/>
  </r>
  <r>
    <s v="WYDEQ Permitted Sources"/>
    <s v="56"/>
    <x v="22"/>
    <s v="20200253"/>
    <s v="Compressor Engines"/>
    <n v="14.287000000000001"/>
    <n v="14.287000000000001"/>
    <n v="21.413"/>
    <n v="0"/>
    <n v="0"/>
    <x v="21"/>
  </r>
  <r>
    <s v="WYDEQ Permitted Sources"/>
    <s v="56"/>
    <x v="22"/>
    <s v="20200253"/>
    <s v="Compressor Engines"/>
    <n v="14.287000000000001"/>
    <n v="14.287000000000001"/>
    <n v="21.413"/>
    <n v="0"/>
    <n v="0"/>
    <x v="21"/>
  </r>
  <r>
    <s v="WYDEQ Permitted Sources"/>
    <s v="56"/>
    <x v="22"/>
    <s v="20200253"/>
    <s v="Compressor Engines"/>
    <n v="16.222999999999999"/>
    <n v="16.234000000000002"/>
    <n v="21.1"/>
    <n v="0"/>
    <n v="0"/>
    <x v="21"/>
  </r>
  <r>
    <s v="WYDEQ Permitted Sources"/>
    <s v="56"/>
    <x v="22"/>
    <s v="20200253"/>
    <s v="Compressor Engines"/>
    <n v="16.222999999999999"/>
    <n v="16.234000000000002"/>
    <n v="21.1"/>
    <n v="0"/>
    <n v="0"/>
    <x v="21"/>
  </r>
  <r>
    <s v="WYDEQ Permitted Sources"/>
    <s v="56"/>
    <x v="22"/>
    <s v="20200253"/>
    <s v="Compressor Engines"/>
    <n v="16.222999999999999"/>
    <n v="16.234000000000002"/>
    <n v="21.1"/>
    <n v="0"/>
    <n v="0"/>
    <x v="21"/>
  </r>
  <r>
    <s v="WYDEQ Permitted Sources"/>
    <s v="56"/>
    <x v="22"/>
    <s v="20200253"/>
    <s v="Compressor Engines"/>
    <n v="16.222999999999999"/>
    <n v="16.234000000000002"/>
    <n v="21.1"/>
    <n v="0"/>
    <n v="0"/>
    <x v="21"/>
  </r>
  <r>
    <s v="WYDEQ Permitted Sources"/>
    <s v="56"/>
    <x v="22"/>
    <s v="20200253"/>
    <s v="Compressor Engines"/>
    <n v="16.222999999999999"/>
    <n v="16.234000000000002"/>
    <n v="21.1"/>
    <n v="0"/>
    <n v="0"/>
    <x v="21"/>
  </r>
  <r>
    <s v="WYDEQ Permitted Sources"/>
    <s v="56"/>
    <x v="22"/>
    <s v="20200253"/>
    <s v="Compressor Engines"/>
    <n v="16.222999999999999"/>
    <n v="16.234000000000002"/>
    <n v="21.1"/>
    <n v="0"/>
    <n v="0"/>
    <x v="21"/>
  </r>
  <r>
    <s v="WYDEQ Permitted Sources"/>
    <s v="56"/>
    <x v="22"/>
    <s v="20200253"/>
    <s v="Compressor Engines"/>
    <n v="16.222999999999999"/>
    <n v="16.234000000000002"/>
    <n v="21.1"/>
    <n v="0"/>
    <n v="0"/>
    <x v="21"/>
  </r>
  <r>
    <s v="WYDEQ Permitted Sources"/>
    <s v="56"/>
    <x v="22"/>
    <s v="20200253"/>
    <s v="Compressor Engines"/>
    <n v="16.222999999999999"/>
    <n v="16.234000000000002"/>
    <n v="21.1"/>
    <n v="0"/>
    <n v="0"/>
    <x v="21"/>
  </r>
  <r>
    <s v="WYDEQ Permitted Sources"/>
    <s v="56"/>
    <x v="22"/>
    <s v="20200253"/>
    <s v="Compressor Engines"/>
    <n v="3.8620000000000001"/>
    <n v="3.859"/>
    <n v="7.7169999999999996"/>
    <n v="0"/>
    <n v="0"/>
    <x v="21"/>
  </r>
  <r>
    <s v="WYDEQ Permitted Sources"/>
    <s v="56"/>
    <x v="22"/>
    <s v="20200253"/>
    <s v="Compressor Engines"/>
    <n v="3.8620000000000001"/>
    <n v="3.859"/>
    <n v="7.7169999999999996"/>
    <n v="0"/>
    <n v="0"/>
    <x v="21"/>
  </r>
  <r>
    <s v="WYDEQ Permitted Sources"/>
    <s v="56"/>
    <x v="22"/>
    <s v="20200253"/>
    <s v="Compressor Engines"/>
    <n v="3.8620000000000001"/>
    <n v="3.859"/>
    <n v="7.7169999999999996"/>
    <n v="0"/>
    <n v="0"/>
    <x v="21"/>
  </r>
  <r>
    <s v="WYDEQ Permitted Sources"/>
    <s v="56"/>
    <x v="22"/>
    <s v="20200253"/>
    <s v="Compressor Engines"/>
    <n v="3.8620000000000001"/>
    <n v="3.859"/>
    <n v="7.7169999999999996"/>
    <n v="0"/>
    <n v="0"/>
    <x v="21"/>
  </r>
  <r>
    <s v="WYDEQ Permitted Sources"/>
    <s v="56"/>
    <x v="22"/>
    <s v="20200254"/>
    <s v="Compressor Engines"/>
    <n v="19.408000000000001"/>
    <n v="0"/>
    <n v="0"/>
    <n v="0"/>
    <n v="0"/>
    <x v="21"/>
  </r>
  <r>
    <s v="WYDEQ Permitted Sources"/>
    <s v="56"/>
    <x v="22"/>
    <s v="20200254"/>
    <s v="Compressor Engines"/>
    <n v="19.408000000000001"/>
    <n v="0"/>
    <n v="0"/>
    <n v="0"/>
    <n v="0"/>
    <x v="21"/>
  </r>
  <r>
    <s v="WYDEQ Permitted Sources"/>
    <s v="56"/>
    <x v="22"/>
    <s v="20200254"/>
    <s v="Compressor Engines"/>
    <n v="19.408000000000001"/>
    <n v="0"/>
    <n v="0"/>
    <n v="0"/>
    <n v="0"/>
    <x v="21"/>
  </r>
  <r>
    <s v="WYDEQ Permitted Sources"/>
    <s v="56"/>
    <x v="22"/>
    <s v="20200254"/>
    <s v="Compressor Engines"/>
    <n v="5.6559999999999997"/>
    <n v="0"/>
    <n v="0"/>
    <n v="0"/>
    <n v="0"/>
    <x v="21"/>
  </r>
  <r>
    <s v="WYDEQ Permitted Sources"/>
    <s v="56"/>
    <x v="22"/>
    <s v="20200254"/>
    <s v="Compressor Engines"/>
    <n v="5.6559999999999997"/>
    <n v="0"/>
    <n v="0"/>
    <n v="0"/>
    <n v="0"/>
    <x v="21"/>
  </r>
  <r>
    <s v="WYDEQ Permitted Sources"/>
    <s v="56"/>
    <x v="22"/>
    <s v="20200254"/>
    <s v="Compressor Engines"/>
    <n v="5.6559999999999997"/>
    <n v="0"/>
    <n v="0"/>
    <n v="0"/>
    <n v="0"/>
    <x v="21"/>
  </r>
  <r>
    <s v="WYDEQ Permitted Sources"/>
    <s v="56"/>
    <x v="22"/>
    <s v="20200253"/>
    <s v="Compressor Engines"/>
    <n v="3.8620000000000001"/>
    <n v="3.859"/>
    <n v="5.7949999999999999"/>
    <n v="0"/>
    <n v="0"/>
    <x v="21"/>
  </r>
  <r>
    <s v="WYDEQ Permitted Sources"/>
    <s v="56"/>
    <x v="22"/>
    <s v="20200253"/>
    <s v="Compressor Engines"/>
    <n v="3.8620000000000001"/>
    <n v="3.859"/>
    <n v="5.7949999999999999"/>
    <n v="0"/>
    <n v="0"/>
    <x v="21"/>
  </r>
  <r>
    <s v="WYDEQ Permitted Sources"/>
    <s v="56"/>
    <x v="22"/>
    <s v="20200253"/>
    <s v="Compressor Engines"/>
    <n v="3.8620000000000001"/>
    <n v="3.859"/>
    <n v="5.7949999999999999"/>
    <n v="0"/>
    <n v="0"/>
    <x v="21"/>
  </r>
  <r>
    <s v="WYDEQ Permitted Sources"/>
    <s v="56"/>
    <x v="22"/>
    <s v="20200254"/>
    <s v="Compressor Engines"/>
    <n v="5.6559999999999997"/>
    <n v="0"/>
    <n v="0"/>
    <n v="0"/>
    <n v="0"/>
    <x v="21"/>
  </r>
  <r>
    <s v="WYDEQ Permitted Sources"/>
    <s v="56"/>
    <x v="22"/>
    <s v="20200253"/>
    <s v="Compressor Engines"/>
    <n v="3.8620000000000001"/>
    <n v="3.859"/>
    <n v="5.7700000000000005"/>
    <n v="0"/>
    <n v="0"/>
    <x v="21"/>
  </r>
  <r>
    <s v="WYDEQ Permitted Sources"/>
    <s v="56"/>
    <x v="22"/>
    <s v="20200253"/>
    <s v="Compressor Engines"/>
    <n v="3.8620000000000001"/>
    <n v="3.859"/>
    <n v="5.7700000000000005"/>
    <n v="0"/>
    <n v="0"/>
    <x v="21"/>
  </r>
  <r>
    <s v="WYDEQ Permitted Sources"/>
    <s v="56"/>
    <x v="22"/>
    <s v="20200253"/>
    <s v="Compressor Engines"/>
    <n v="7.4"/>
    <n v="0.9"/>
    <n v="7.4"/>
    <n v="0"/>
    <n v="0"/>
    <x v="21"/>
  </r>
  <r>
    <s v="WYDEQ Permitted Sources"/>
    <s v="56"/>
    <x v="22"/>
    <s v="20200253"/>
    <s v="Compressor Engines"/>
    <n v="7.4"/>
    <n v="1.2"/>
    <n v="7.4"/>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3"/>
    <s v="Compressor Engines"/>
    <n v="16.222999999999999"/>
    <n v="8.1"/>
    <n v="16.234000000000002"/>
    <n v="0"/>
    <n v="0"/>
    <x v="21"/>
  </r>
  <r>
    <s v="WYDEQ Permitted Sources"/>
    <s v="56"/>
    <x v="22"/>
    <s v="20200253"/>
    <s v="Compressor Engines"/>
    <n v="16.222999999999999"/>
    <n v="8.1"/>
    <n v="16.234000000000002"/>
    <n v="0"/>
    <n v="0"/>
    <x v="21"/>
  </r>
  <r>
    <s v="WYDEQ Permitted Sources"/>
    <s v="56"/>
    <x v="22"/>
    <s v="20200253"/>
    <s v="Compressor Engines"/>
    <n v="16.222999999999999"/>
    <n v="8.1"/>
    <n v="16.234000000000002"/>
    <n v="0"/>
    <n v="0"/>
    <x v="21"/>
  </r>
  <r>
    <s v="WYDEQ Permitted Sources"/>
    <s v="56"/>
    <x v="22"/>
    <s v="20200253"/>
    <s v="Compressor Engines"/>
    <n v="16.222999999999999"/>
    <n v="8.1"/>
    <n v="16.234000000000002"/>
    <n v="0"/>
    <n v="0"/>
    <x v="21"/>
  </r>
  <r>
    <s v="WYDEQ Permitted Sources"/>
    <s v="56"/>
    <x v="22"/>
    <s v="20200253"/>
    <s v="Compressor Engines"/>
    <n v="16.222999999999999"/>
    <n v="8.1"/>
    <n v="16.234000000000002"/>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3"/>
    <s v="Compressor Engines"/>
    <n v="4.0570000000000004"/>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4"/>
    <s v="Compressor Engines"/>
    <n v="5.0999999999999996"/>
    <n v="2.1"/>
    <n v="9"/>
    <n v="0"/>
    <n v="0"/>
    <x v="21"/>
  </r>
  <r>
    <s v="WYDEQ Permitted Sources"/>
    <s v="56"/>
    <x v="22"/>
    <s v="20200253"/>
    <s v="Compressor Engines"/>
    <n v="3.9"/>
    <n v="1.9"/>
    <n v="7.7"/>
    <n v="0"/>
    <n v="0"/>
    <x v="21"/>
  </r>
  <r>
    <s v="WYDEQ Permitted Sources"/>
    <s v="56"/>
    <x v="22"/>
    <s v="20200254"/>
    <s v="Compressor Engines"/>
    <n v="3.9"/>
    <n v="3.9"/>
    <n v="1.9"/>
    <n v="0"/>
    <n v="0"/>
    <x v="21"/>
  </r>
  <r>
    <s v="WYDEQ Permitted Sources"/>
    <s v="56"/>
    <x v="22"/>
    <s v="20200254"/>
    <s v="Compressor Engines"/>
    <n v="5.0999999999999996"/>
    <n v="2.1"/>
    <n v="9"/>
    <n v="0"/>
    <n v="0"/>
    <x v="21"/>
  </r>
  <r>
    <s v="WYDEQ Permitted Sources"/>
    <s v="56"/>
    <x v="22"/>
    <s v="20200254"/>
    <s v="Compressor Engines"/>
    <n v="5.0999999999999996"/>
    <n v="2.1"/>
    <n v="9"/>
    <n v="0"/>
    <n v="0"/>
    <x v="21"/>
  </r>
  <r>
    <s v="WYDEQ Permitted Sources"/>
    <s v="56"/>
    <x v="22"/>
    <s v="20200253"/>
    <s v="Compressor Engines"/>
    <n v="3.9"/>
    <n v="3.9"/>
    <n v="7.7"/>
    <n v="0"/>
    <n v="0"/>
    <x v="21"/>
  </r>
  <r>
    <s v="WYDEQ Permitted Sources"/>
    <s v="56"/>
    <x v="22"/>
    <s v="20200253"/>
    <s v="Compressor Engines"/>
    <n v="3.9"/>
    <n v="3.9"/>
    <n v="7.7"/>
    <n v="0"/>
    <n v="0"/>
    <x v="21"/>
  </r>
  <r>
    <s v="WYDEQ Permitted Sources"/>
    <s v="56"/>
    <x v="22"/>
    <s v="20200253"/>
    <s v="Compressor Engines"/>
    <n v="16.2"/>
    <n v="16.2"/>
    <n v="22.7"/>
    <n v="0"/>
    <n v="0"/>
    <x v="21"/>
  </r>
  <r>
    <s v="WYDEQ Permitted Sources"/>
    <s v="56"/>
    <x v="22"/>
    <s v="20200253"/>
    <s v="Compressor Engines"/>
    <n v="3.9"/>
    <n v="3.9"/>
    <n v="7.7"/>
    <n v="0"/>
    <n v="0"/>
    <x v="21"/>
  </r>
  <r>
    <s v="WYDEQ Permitted Sources"/>
    <s v="56"/>
    <x v="22"/>
    <s v="20200253"/>
    <s v="Compressor Engines"/>
    <n v="3.9"/>
    <n v="3.9"/>
    <n v="7.7"/>
    <n v="0"/>
    <n v="0"/>
    <x v="21"/>
  </r>
  <r>
    <s v="WYDEQ Permitted Sources"/>
    <s v="56"/>
    <x v="22"/>
    <s v="20200253"/>
    <s v="Compressor Engines"/>
    <n v="3.9"/>
    <n v="3.9"/>
    <n v="7.7"/>
    <n v="0"/>
    <n v="0"/>
    <x v="21"/>
  </r>
  <r>
    <s v="WYDEQ Permitted Sources"/>
    <s v="56"/>
    <x v="22"/>
    <s v="20200253"/>
    <s v="Compressor Engines"/>
    <n v="3.9"/>
    <n v="3.9"/>
    <n v="7.7"/>
    <n v="0"/>
    <n v="0"/>
    <x v="21"/>
  </r>
  <r>
    <s v="WYDEQ Permitted Sources"/>
    <s v="56"/>
    <x v="22"/>
    <s v="20200253"/>
    <s v="Compressor Engines"/>
    <n v="3.9"/>
    <n v="3.9"/>
    <n v="7.7"/>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700000000000005"/>
    <n v="5.6559999999999997"/>
    <n v="2.8159999999999998"/>
    <n v="0"/>
    <n v="0"/>
    <x v="21"/>
  </r>
  <r>
    <s v="WYDEQ Permitted Sources"/>
    <s v="56"/>
    <x v="22"/>
    <s v="20200254"/>
    <s v="Compressor Engines"/>
    <n v="5.7700000000000005"/>
    <n v="5.6559999999999997"/>
    <n v="2.8159999999999998"/>
    <n v="0"/>
    <n v="0"/>
    <x v="21"/>
  </r>
  <r>
    <s v="WYDEQ Permitted Sources"/>
    <s v="56"/>
    <x v="22"/>
    <s v="20200254"/>
    <s v="Compressor Engines"/>
    <n v="5.7700000000000005"/>
    <n v="5.6559999999999997"/>
    <n v="2.8159999999999998"/>
    <n v="0"/>
    <n v="0"/>
    <x v="21"/>
  </r>
  <r>
    <s v="WYDEQ Permitted Sources"/>
    <s v="56"/>
    <x v="22"/>
    <s v="20200254"/>
    <s v="Compressor Engines"/>
    <n v="5.6559999999999997"/>
    <n v="5.6559999999999997"/>
    <n v="2.83"/>
    <n v="0"/>
    <n v="0"/>
    <x v="21"/>
  </r>
  <r>
    <s v="WYDEQ Permitted Sources"/>
    <s v="56"/>
    <x v="22"/>
    <s v="20200254"/>
    <s v="Compressor Engines"/>
    <n v="5.6559999999999997"/>
    <n v="5.6559999999999997"/>
    <n v="2.83"/>
    <n v="0"/>
    <n v="0"/>
    <x v="21"/>
  </r>
  <r>
    <s v="WYDEQ Permitted Sources"/>
    <s v="56"/>
    <x v="22"/>
    <s v="20200254"/>
    <s v="Compressor Engines"/>
    <n v="5.6559999999999997"/>
    <n v="5.6559999999999997"/>
    <n v="2.83"/>
    <n v="0"/>
    <n v="0"/>
    <x v="21"/>
  </r>
  <r>
    <s v="WYDEQ Permitted Sources"/>
    <s v="56"/>
    <x v="22"/>
    <s v="20200254"/>
    <s v="Compressor Engines"/>
    <n v="5.6559999999999997"/>
    <n v="5.6559999999999997"/>
    <n v="2.83"/>
    <n v="0"/>
    <n v="0"/>
    <x v="21"/>
  </r>
  <r>
    <s v="WYDEQ Permitted Sources"/>
    <s v="56"/>
    <x v="22"/>
    <s v="20200253"/>
    <s v="Compressor Engines"/>
    <n v="3.8620000000000001"/>
    <n v="3.8620000000000001"/>
    <n v="7.7240000000000002"/>
    <n v="0"/>
    <n v="0"/>
    <x v="21"/>
  </r>
  <r>
    <s v="WYDEQ Permitted Sources"/>
    <s v="56"/>
    <x v="22"/>
    <s v="20200253"/>
    <s v="Compressor Engines"/>
    <n v="3.8620000000000001"/>
    <n v="3.8620000000000001"/>
    <n v="7.7240000000000002"/>
    <n v="0"/>
    <n v="0"/>
    <x v="21"/>
  </r>
  <r>
    <s v="WYDEQ Permitted Sources"/>
    <s v="56"/>
    <x v="22"/>
    <s v="20200254"/>
    <s v="Compressor Engines"/>
    <n v="5.0999999999999996"/>
    <n v="5.0999999999999996"/>
    <n v="2.6"/>
    <n v="0"/>
    <n v="0"/>
    <x v="21"/>
  </r>
  <r>
    <s v="WYDEQ Permitted Sources"/>
    <s v="56"/>
    <x v="22"/>
    <s v="20200254"/>
    <s v="Compressor Engines"/>
    <n v="5.0999999999999996"/>
    <n v="5.0999999999999996"/>
    <n v="2.6"/>
    <n v="0"/>
    <n v="0"/>
    <x v="21"/>
  </r>
  <r>
    <s v="WYDEQ Permitted Sources"/>
    <s v="56"/>
    <x v="22"/>
    <s v="20200254"/>
    <s v="Compressor Engines"/>
    <n v="5.670166806377277"/>
    <n v="5.7"/>
    <n v="2.8"/>
    <n v="0"/>
    <n v="0"/>
    <x v="21"/>
  </r>
  <r>
    <s v="WYDEQ Permitted Sources"/>
    <s v="56"/>
    <x v="22"/>
    <s v="20200254"/>
    <s v="Compressor Engines"/>
    <n v="5.670166806377277"/>
    <n v="5.7"/>
    <n v="2.8"/>
    <n v="0"/>
    <n v="0"/>
    <x v="21"/>
  </r>
  <r>
    <s v="WYDEQ Permitted Sources"/>
    <s v="56"/>
    <x v="22"/>
    <s v="20200254"/>
    <s v="Compressor Engines"/>
    <n v="5.670166806377277"/>
    <n v="5.7"/>
    <n v="2.8"/>
    <n v="0"/>
    <n v="0"/>
    <x v="21"/>
  </r>
  <r>
    <s v="WYDEQ Permitted Sources"/>
    <s v="56"/>
    <x v="22"/>
    <s v="20200254"/>
    <s v="Compressor Engines"/>
    <n v="5.670166806377277"/>
    <n v="5.7"/>
    <n v="2.8"/>
    <n v="0"/>
    <n v="0"/>
    <x v="21"/>
  </r>
  <r>
    <s v="WYDEQ Permitted Sources"/>
    <s v="56"/>
    <x v="22"/>
    <s v="20200253"/>
    <s v="Compressor Engines"/>
    <n v="1.8"/>
    <n v="0.9"/>
    <n v="1.8"/>
    <n v="0"/>
    <n v="0"/>
    <x v="21"/>
  </r>
  <r>
    <s v="WYDEQ Permitted Sources"/>
    <s v="56"/>
    <x v="22"/>
    <s v="20200253"/>
    <s v="Compressor Engines"/>
    <n v="3.6709999999999998"/>
    <n v="3.6709999999999998"/>
    <n v="7.3380000000000001"/>
    <n v="0"/>
    <n v="0"/>
    <x v="21"/>
  </r>
  <r>
    <s v="WYDEQ Permitted Sources"/>
    <s v="56"/>
    <x v="22"/>
    <s v="20200253"/>
    <s v="Compressor Engines"/>
    <n v="3.6709999999999998"/>
    <n v="3.6709999999999998"/>
    <n v="7.3380000000000001"/>
    <n v="0"/>
    <n v="0"/>
    <x v="21"/>
  </r>
  <r>
    <s v="WYDEQ Permitted Sources"/>
    <s v="56"/>
    <x v="22"/>
    <s v="20200253"/>
    <s v="Compressor Engines"/>
    <n v="3.8620000000000001"/>
    <n v="1.1579999999999999"/>
    <n v="7.7240000000000002"/>
    <n v="0"/>
    <n v="0"/>
    <x v="21"/>
  </r>
  <r>
    <s v="WYDEQ Permitted Sources"/>
    <s v="56"/>
    <x v="22"/>
    <s v="20200252"/>
    <s v="Compressor Engines"/>
    <n v="0"/>
    <n v="0"/>
    <n v="0"/>
    <n v="0"/>
    <n v="0"/>
    <x v="21"/>
  </r>
  <r>
    <s v="WYDEQ Permitted Sources"/>
    <s v="56"/>
    <x v="22"/>
    <s v="20200253"/>
    <s v="Compressor Engines"/>
    <n v="16.217100001546058"/>
    <n v="8.1"/>
    <n v="26"/>
    <n v="0"/>
    <n v="0"/>
    <x v="21"/>
  </r>
  <r>
    <s v="WYDEQ Permitted Sources"/>
    <s v="56"/>
    <x v="22"/>
    <s v="20200253"/>
    <s v="Compressor Engines"/>
    <n v="16.217100001546058"/>
    <n v="8.1"/>
    <n v="26"/>
    <n v="0"/>
    <n v="0"/>
    <x v="21"/>
  </r>
  <r>
    <s v="WYDEQ Permitted Sources"/>
    <s v="56"/>
    <x v="22"/>
    <s v="20200253"/>
    <s v="Compressor Engines"/>
    <n v="16.217100001546058"/>
    <n v="8.1"/>
    <n v="26"/>
    <n v="0"/>
    <n v="0"/>
    <x v="21"/>
  </r>
  <r>
    <s v="WYDEQ Permitted Sources"/>
    <s v="56"/>
    <x v="22"/>
    <s v="20200253"/>
    <s v="Compressor Engines"/>
    <n v="16.217100001546058"/>
    <n v="8.1"/>
    <n v="26"/>
    <n v="0"/>
    <n v="0"/>
    <x v="21"/>
  </r>
  <r>
    <s v="WYDEQ Permitted Sources"/>
    <s v="56"/>
    <x v="22"/>
    <s v="20200253"/>
    <s v="Compressor Engines"/>
    <n v="11.4"/>
    <n v="11.4"/>
    <n v="26"/>
    <n v="0"/>
    <n v="0"/>
    <x v="21"/>
  </r>
  <r>
    <s v="WYDEQ Permitted Sources"/>
    <s v="56"/>
    <x v="22"/>
    <s v="20200253"/>
    <s v="Compressor Engines"/>
    <n v="0.88098300028988596"/>
    <n v="0.5"/>
    <n v="1.5"/>
    <n v="0"/>
    <n v="0"/>
    <x v="21"/>
  </r>
  <r>
    <s v="WYDEQ Permitted Sources"/>
    <s v="56"/>
    <x v="22"/>
    <s v="20200253"/>
    <s v="Compressor Engines"/>
    <n v="3.6709999999999998"/>
    <n v="0"/>
    <n v="0"/>
    <n v="0"/>
    <n v="0"/>
    <x v="21"/>
  </r>
  <r>
    <s v="WYDEQ Permitted Sources"/>
    <s v="56"/>
    <x v="22"/>
    <s v="20200253"/>
    <s v="Compressor Engines"/>
    <n v="3.8620000000000001"/>
    <n v="1.1579999999999999"/>
    <n v="7.7240000000000002"/>
    <n v="0"/>
    <n v="0"/>
    <x v="21"/>
  </r>
  <r>
    <s v="WYDEQ Permitted Sources"/>
    <s v="56"/>
    <x v="22"/>
    <s v="20200252"/>
    <s v="Compressor Engines"/>
    <n v="0"/>
    <n v="0"/>
    <n v="0"/>
    <n v="0"/>
    <n v="0"/>
    <x v="21"/>
  </r>
  <r>
    <s v="WYDEQ Permitted Sources"/>
    <s v="56"/>
    <x v="22"/>
    <s v="20200254"/>
    <s v="Compressor Engines"/>
    <n v="19.399999999999999"/>
    <n v="13"/>
    <n v="6.5"/>
    <n v="0"/>
    <n v="0"/>
    <x v="21"/>
  </r>
  <r>
    <s v="WYDEQ Permitted Sources"/>
    <s v="56"/>
    <x v="22"/>
    <s v="20200254"/>
    <s v="Compressor Engines"/>
    <n v="6.2"/>
    <n v="6.2"/>
    <n v="3.1"/>
    <n v="0"/>
    <n v="0"/>
    <x v="21"/>
  </r>
  <r>
    <s v="WYDEQ Permitted Sources"/>
    <s v="56"/>
    <x v="22"/>
    <s v="20200253"/>
    <s v="Compressor Engines"/>
    <n v="0.9"/>
    <n v="0.9"/>
    <n v="1.8"/>
    <n v="0"/>
    <n v="0"/>
    <x v="21"/>
  </r>
  <r>
    <s v="WYDEQ Permitted Sources"/>
    <s v="56"/>
    <x v="22"/>
    <s v="20200253"/>
    <s v="Compressor Engines"/>
    <n v="0.9"/>
    <n v="0.9"/>
    <n v="1.8"/>
    <n v="0"/>
    <n v="0"/>
    <x v="21"/>
  </r>
  <r>
    <s v="WYDEQ Permitted Sources"/>
    <s v="56"/>
    <x v="22"/>
    <s v="20200254"/>
    <s v="Compressor Engines"/>
    <n v="11.731999999999999"/>
    <n v="2.9"/>
    <n v="5.86"/>
    <n v="0"/>
    <n v="0"/>
    <x v="21"/>
  </r>
  <r>
    <s v="WYDEQ Permitted Sources"/>
    <s v="56"/>
    <x v="22"/>
    <s v="20200254"/>
    <s v="Compressor Engines"/>
    <n v="11.731999999999999"/>
    <n v="2.9"/>
    <n v="5.86"/>
    <n v="0"/>
    <n v="0"/>
    <x v="21"/>
  </r>
  <r>
    <s v="WYDEQ Permitted Sources"/>
    <s v="56"/>
    <x v="22"/>
    <s v="20200254"/>
    <s v="Compressor Engines"/>
    <n v="5.117"/>
    <n v="1.3"/>
    <n v="2.6"/>
    <n v="0"/>
    <n v="0"/>
    <x v="21"/>
  </r>
  <r>
    <s v="WYDEQ Permitted Sources"/>
    <s v="56"/>
    <x v="22"/>
    <s v="20200254"/>
    <s v="Compressor Engines"/>
    <n v="5.117"/>
    <n v="1.3"/>
    <n v="2.6"/>
    <n v="0"/>
    <n v="0"/>
    <x v="21"/>
  </r>
  <r>
    <s v="WYDEQ Permitted Sources"/>
    <s v="56"/>
    <x v="22"/>
    <s v="20200254"/>
    <s v="Compressor Engines"/>
    <n v="5.117"/>
    <n v="1.3"/>
    <n v="2.6"/>
    <n v="0"/>
    <n v="0"/>
    <x v="21"/>
  </r>
  <r>
    <s v="WYDEQ Permitted Sources"/>
    <s v="56"/>
    <x v="22"/>
    <s v="20200254"/>
    <s v="Compressor Engines"/>
    <n v="5.117"/>
    <n v="1.3"/>
    <n v="2.6"/>
    <n v="0"/>
    <n v="0"/>
    <x v="21"/>
  </r>
  <r>
    <s v="WYDEQ Permitted Sources"/>
    <s v="56"/>
    <x v="22"/>
    <s v="20200254"/>
    <s v="Compressor Engines"/>
    <n v="19.399999999999999"/>
    <n v="13"/>
    <n v="6.5"/>
    <n v="0"/>
    <n v="0"/>
    <x v="21"/>
  </r>
  <r>
    <s v="WYDEQ Permitted Sources"/>
    <s v="56"/>
    <x v="22"/>
    <s v="20200254"/>
    <s v="Compressor Engines"/>
    <n v="5.9"/>
    <n v="5.9"/>
    <n v="2.9"/>
    <n v="0"/>
    <n v="0"/>
    <x v="21"/>
  </r>
  <r>
    <s v="WYDEQ Permitted Sources"/>
    <s v="56"/>
    <x v="22"/>
    <s v="20200254"/>
    <s v="Compressor Engines"/>
    <n v="18.600000000000001"/>
    <n v="12.4"/>
    <n v="6.2"/>
    <n v="0"/>
    <n v="0"/>
    <x v="21"/>
  </r>
  <r>
    <s v="WYDEQ Permitted Sources"/>
    <s v="56"/>
    <x v="22"/>
    <s v="20200254"/>
    <s v="Compressor Engines"/>
    <n v="18.600000000000001"/>
    <n v="12.4"/>
    <n v="6.2"/>
    <n v="0"/>
    <n v="0"/>
    <x v="21"/>
  </r>
  <r>
    <s v="WYDEQ Permitted Sources"/>
    <s v="56"/>
    <x v="22"/>
    <s v="20200254"/>
    <s v="Compressor Engines"/>
    <n v="18.600000000000001"/>
    <n v="12.4"/>
    <n v="6.2"/>
    <n v="0"/>
    <n v="0"/>
    <x v="21"/>
  </r>
  <r>
    <s v="WYDEQ Permitted Sources"/>
    <s v="56"/>
    <x v="22"/>
    <s v="20200254"/>
    <s v="Compressor Engines"/>
    <n v="5.9"/>
    <n v="5.9"/>
    <n v="2.9"/>
    <n v="0"/>
    <n v="0"/>
    <x v="21"/>
  </r>
  <r>
    <s v="WYDEQ Permitted Sources"/>
    <s v="56"/>
    <x v="22"/>
    <s v="20200254"/>
    <s v="Compressor Engines"/>
    <n v="4.0999999999999996"/>
    <n v="4.0999999999999996"/>
    <n v="2"/>
    <n v="0"/>
    <n v="0"/>
    <x v="21"/>
  </r>
  <r>
    <s v="WYDEQ Permitted Sources"/>
    <s v="56"/>
    <x v="22"/>
    <s v="20200254"/>
    <s v="Compressor Engines"/>
    <n v="4.0999999999999996"/>
    <n v="4.0999999999999996"/>
    <n v="2"/>
    <n v="0"/>
    <n v="0"/>
    <x v="21"/>
  </r>
  <r>
    <s v="WYDEQ Permitted Sources"/>
    <s v="56"/>
    <x v="22"/>
    <s v="20200254"/>
    <s v="Compressor Engines"/>
    <n v="18.600000000000001"/>
    <n v="12.4"/>
    <n v="6.2"/>
    <n v="0"/>
    <n v="0"/>
    <x v="21"/>
  </r>
  <r>
    <s v="WYDEQ Permitted Sources"/>
    <s v="56"/>
    <x v="22"/>
    <s v="20200254"/>
    <s v="Compressor Engines"/>
    <n v="5.9"/>
    <n v="5.9"/>
    <n v="2.9"/>
    <n v="0"/>
    <n v="0"/>
    <x v="21"/>
  </r>
  <r>
    <s v="WYDEQ Permitted Sources"/>
    <s v="56"/>
    <x v="22"/>
    <s v="20200254"/>
    <s v="Compressor Engines"/>
    <n v="18.600000000000001"/>
    <n v="12.4"/>
    <n v="6.2"/>
    <n v="0"/>
    <n v="0"/>
    <x v="21"/>
  </r>
  <r>
    <s v="WYDEQ Permitted Sources"/>
    <s v="56"/>
    <x v="22"/>
    <s v="20200254"/>
    <s v="Compressor Engines"/>
    <n v="18.600000000000001"/>
    <n v="12.4"/>
    <n v="6.2"/>
    <n v="0"/>
    <n v="0"/>
    <x v="21"/>
  </r>
  <r>
    <s v="WYDEQ Permitted Sources"/>
    <s v="56"/>
    <x v="22"/>
    <s v="20200254"/>
    <s v="Compressor Engines"/>
    <n v="5.9"/>
    <n v="5.9"/>
    <n v="2.9"/>
    <n v="0"/>
    <n v="0"/>
    <x v="21"/>
  </r>
  <r>
    <s v="WYDEQ Permitted Sources"/>
    <s v="56"/>
    <x v="22"/>
    <s v="20200254"/>
    <s v="Compressor Engines"/>
    <n v="18.600000000000001"/>
    <n v="12.4"/>
    <n v="6.2"/>
    <n v="0"/>
    <n v="0"/>
    <x v="21"/>
  </r>
  <r>
    <s v="WYDEQ Permitted Sources"/>
    <s v="56"/>
    <x v="22"/>
    <s v="20200254"/>
    <s v="Compressor Engines"/>
    <n v="18.600000000000001"/>
    <n v="12.4"/>
    <n v="6.2"/>
    <n v="0"/>
    <n v="0"/>
    <x v="21"/>
  </r>
  <r>
    <s v="WYDEQ Permitted Sources"/>
    <s v="56"/>
    <x v="22"/>
    <s v="20200253"/>
    <s v="Compressor Engines"/>
    <n v="3.1"/>
    <n v="3.1"/>
    <n v="6.3"/>
    <n v="0"/>
    <n v="0"/>
    <x v="21"/>
  </r>
  <r>
    <s v="WYDEQ Permitted Sources"/>
    <s v="56"/>
    <x v="22"/>
    <s v="20200254"/>
    <s v="Compressor Engines"/>
    <n v="19.408000000000001"/>
    <n v="0"/>
    <n v="0"/>
    <n v="0"/>
    <n v="0"/>
    <x v="21"/>
  </r>
  <r>
    <s v="WYDEQ Permitted Sources"/>
    <s v="56"/>
    <x v="22"/>
    <s v="20200254"/>
    <s v="Compressor Engines"/>
    <n v="19.408000000000001"/>
    <n v="0"/>
    <n v="0"/>
    <n v="0"/>
    <n v="0"/>
    <x v="21"/>
  </r>
  <r>
    <s v="WYDEQ Permitted Sources"/>
    <s v="56"/>
    <x v="22"/>
    <s v="20200254"/>
    <s v="Compressor Engines"/>
    <n v="19.408000000000001"/>
    <n v="0"/>
    <n v="0"/>
    <n v="0"/>
    <n v="0"/>
    <x v="21"/>
  </r>
  <r>
    <s v="WYDEQ Permitted Sources"/>
    <s v="56"/>
    <x v="22"/>
    <s v="20200254"/>
    <s v="Compressor Engines"/>
    <n v="19.416689622182133"/>
    <n v="9.1"/>
    <n v="6.5"/>
    <n v="0"/>
    <n v="0"/>
    <x v="21"/>
  </r>
  <r>
    <s v="WYDEQ Permitted Sources"/>
    <s v="56"/>
    <x v="22"/>
    <s v="20200254"/>
    <s v="Compressor Engines"/>
    <n v="19.416689622182133"/>
    <n v="9.1"/>
    <n v="6.5"/>
    <n v="0"/>
    <n v="0"/>
    <x v="21"/>
  </r>
  <r>
    <s v="WYDEQ Permitted Sources"/>
    <s v="56"/>
    <x v="22"/>
    <s v="20200254"/>
    <s v="Compressor Engines"/>
    <n v="19.416689622182133"/>
    <n v="9.1"/>
    <n v="6.5"/>
    <n v="0"/>
    <n v="0"/>
    <x v="21"/>
  </r>
  <r>
    <s v="WYDEQ Permitted Sources"/>
    <s v="56"/>
    <x v="22"/>
    <s v="20200254"/>
    <s v="Compressor Engines"/>
    <n v="19.416689622182133"/>
    <n v="9.1"/>
    <n v="6.5"/>
    <n v="0"/>
    <n v="0"/>
    <x v="21"/>
  </r>
  <r>
    <s v="WYDEQ Permitted Sources"/>
    <s v="56"/>
    <x v="22"/>
    <s v="20200254"/>
    <s v="Compressor Engines"/>
    <n v="19.416689622182133"/>
    <n v="12.9"/>
    <n v="6.5"/>
    <n v="0"/>
    <n v="0"/>
    <x v="21"/>
  </r>
  <r>
    <s v="WYDEQ Permitted Sources"/>
    <s v="56"/>
    <x v="22"/>
    <s v="20200254"/>
    <s v="Compressor Engines"/>
    <n v="19.416689622182133"/>
    <n v="12.9"/>
    <n v="6.5"/>
    <n v="0"/>
    <n v="0"/>
    <x v="21"/>
  </r>
  <r>
    <s v="WYDEQ Permitted Sources"/>
    <s v="56"/>
    <x v="22"/>
    <s v="20200254"/>
    <s v="Compressor Engines"/>
    <n v="19.416689622182133"/>
    <n v="12.9"/>
    <n v="6.5"/>
    <n v="0"/>
    <n v="0"/>
    <x v="21"/>
  </r>
  <r>
    <s v="WYDEQ Permitted Sources"/>
    <s v="56"/>
    <x v="22"/>
    <s v="20200254"/>
    <s v="Compressor Engines"/>
    <n v="19.416689622182133"/>
    <n v="12.9"/>
    <n v="6.5"/>
    <n v="0"/>
    <n v="0"/>
    <x v="21"/>
  </r>
  <r>
    <s v="WYDEQ Permitted Sources"/>
    <s v="56"/>
    <x v="22"/>
    <s v="20200254"/>
    <s v="Compressor Engines"/>
    <n v="11.73"/>
    <n v="2.93"/>
    <n v="5.87"/>
    <n v="0"/>
    <n v="0"/>
    <x v="21"/>
  </r>
  <r>
    <s v="WYDEQ Permitted Sources"/>
    <s v="56"/>
    <x v="22"/>
    <s v="20200254"/>
    <s v="Compressor Engines"/>
    <n v="11.73"/>
    <n v="2.93"/>
    <n v="5.87"/>
    <n v="0"/>
    <n v="0"/>
    <x v="21"/>
  </r>
  <r>
    <s v="WYDEQ Permitted Sources"/>
    <s v="56"/>
    <x v="22"/>
    <s v="20200254"/>
    <s v="Compressor Engines"/>
    <n v="5.12"/>
    <n v="1.28"/>
    <n v="2.56"/>
    <n v="0"/>
    <n v="0"/>
    <x v="21"/>
  </r>
  <r>
    <s v="WYDEQ Permitted Sources"/>
    <s v="56"/>
    <x v="22"/>
    <s v="20200254"/>
    <s v="Compressor Engines"/>
    <n v="5.12"/>
    <n v="1.28"/>
    <n v="2.56"/>
    <n v="0"/>
    <n v="0"/>
    <x v="21"/>
  </r>
  <r>
    <s v="WYDEQ Permitted Sources"/>
    <s v="56"/>
    <x v="22"/>
    <s v="20200254"/>
    <s v="Compressor Engines"/>
    <n v="5.12"/>
    <n v="1.28"/>
    <n v="2.56"/>
    <n v="0"/>
    <n v="0"/>
    <x v="21"/>
  </r>
  <r>
    <s v="WYDEQ Permitted Sources"/>
    <s v="56"/>
    <x v="22"/>
    <s v="20200254"/>
    <s v="Compressor Engines"/>
    <n v="11.7"/>
    <n v="2.9"/>
    <n v="5.9"/>
    <n v="0"/>
    <n v="0"/>
    <x v="21"/>
  </r>
  <r>
    <s v="WYDEQ Permitted Sources"/>
    <s v="56"/>
    <x v="22"/>
    <s v="20200254"/>
    <s v="Compressor Engines"/>
    <n v="16.7"/>
    <n v="2.8"/>
    <n v="5.6"/>
    <n v="0"/>
    <n v="0"/>
    <x v="21"/>
  </r>
  <r>
    <s v="WYDEQ Permitted Sources"/>
    <s v="56"/>
    <x v="22"/>
    <s v="20200254"/>
    <s v="Compressor Engines"/>
    <n v="5.0999999999999996"/>
    <n v="1.3"/>
    <n v="2.6"/>
    <n v="0"/>
    <n v="0"/>
    <x v="21"/>
  </r>
  <r>
    <s v="WYDEQ Permitted Sources"/>
    <s v="56"/>
    <x v="22"/>
    <s v="20200254"/>
    <s v="Compressor Engines"/>
    <n v="18.3"/>
    <n v="6.1"/>
    <n v="6.1"/>
    <n v="0"/>
    <n v="0"/>
    <x v="21"/>
  </r>
  <r>
    <s v="WYDEQ Permitted Sources"/>
    <s v="56"/>
    <x v="22"/>
    <s v="20200254"/>
    <s v="Compressor Engines"/>
    <n v="19.399999999999999"/>
    <n v="6.5"/>
    <n v="6.5"/>
    <n v="0"/>
    <n v="0"/>
    <x v="21"/>
  </r>
  <r>
    <s v="WYDEQ Permitted Sources"/>
    <s v="56"/>
    <x v="22"/>
    <s v="20200254"/>
    <s v="Compressor Engines"/>
    <n v="19.399999999999999"/>
    <n v="6.5"/>
    <n v="6.5"/>
    <n v="0"/>
    <n v="0"/>
    <x v="21"/>
  </r>
  <r>
    <s v="WYDEQ Permitted Sources"/>
    <s v="56"/>
    <x v="22"/>
    <s v="20200253"/>
    <s v="Compressor Engines"/>
    <n v="11.731999999999999"/>
    <n v="1.4"/>
    <n v="5.8680000000000003"/>
    <n v="0"/>
    <n v="0"/>
    <x v="21"/>
  </r>
  <r>
    <s v="WYDEQ Permitted Sources"/>
    <s v="56"/>
    <x v="22"/>
    <s v="20200253"/>
    <s v="Compressor Engines"/>
    <n v="11.731999999999999"/>
    <n v="1.4"/>
    <n v="5.8680000000000003"/>
    <n v="0"/>
    <n v="0"/>
    <x v="21"/>
  </r>
  <r>
    <s v="WYDEQ Permitted Sources"/>
    <s v="56"/>
    <x v="22"/>
    <s v="20200253"/>
    <s v="Compressor Engines"/>
    <n v="11.731999999999999"/>
    <n v="1.4"/>
    <n v="5.8680000000000003"/>
    <n v="0"/>
    <n v="0"/>
    <x v="21"/>
  </r>
  <r>
    <s v="WYDEQ Permitted Sources"/>
    <s v="56"/>
    <x v="22"/>
    <s v="20200254"/>
    <s v="Compressor Engines"/>
    <n v="5.0999999999999996"/>
    <n v="1.3"/>
    <n v="2.6"/>
    <n v="0"/>
    <n v="0"/>
    <x v="21"/>
  </r>
  <r>
    <s v="WYDEQ Permitted Sources"/>
    <s v="56"/>
    <x v="22"/>
    <s v="20200254"/>
    <s v="Compressor Engines"/>
    <n v="5.0999999999999996"/>
    <n v="5.0999999999999996"/>
    <n v="2.6"/>
    <n v="0"/>
    <n v="0"/>
    <x v="21"/>
  </r>
  <r>
    <s v="WYDEQ Permitted Sources"/>
    <s v="56"/>
    <x v="22"/>
    <s v="20200254"/>
    <s v="Compressor Engines"/>
    <n v="5.0999999999999996"/>
    <n v="5.0999999999999996"/>
    <n v="2.6"/>
    <n v="0"/>
    <n v="0"/>
    <x v="21"/>
  </r>
  <r>
    <s v="WYDEQ Permitted Sources"/>
    <s v="56"/>
    <x v="22"/>
    <s v="20200254"/>
    <s v="Compressor Engines"/>
    <n v="11.7"/>
    <n v="2.9"/>
    <n v="5.9"/>
    <n v="0"/>
    <n v="0"/>
    <x v="21"/>
  </r>
  <r>
    <s v="WYDEQ Permitted Sources"/>
    <s v="56"/>
    <x v="22"/>
    <s v="20200254"/>
    <s v="Compressor Engines"/>
    <n v="11.7"/>
    <n v="2.9"/>
    <n v="5.9"/>
    <n v="0"/>
    <n v="0"/>
    <x v="21"/>
  </r>
  <r>
    <s v="WYDEQ Permitted Sources"/>
    <s v="56"/>
    <x v="22"/>
    <s v="20200254"/>
    <s v="Compressor Engines"/>
    <n v="5.0999999999999996"/>
    <n v="1.3"/>
    <n v="2.6"/>
    <n v="0"/>
    <n v="0"/>
    <x v="21"/>
  </r>
  <r>
    <s v="WYDEQ Permitted Sources"/>
    <s v="56"/>
    <x v="22"/>
    <s v="20200254"/>
    <s v="Compressor Engines"/>
    <n v="5.0999999999999996"/>
    <n v="1.3"/>
    <n v="2.6"/>
    <n v="0"/>
    <n v="0"/>
    <x v="21"/>
  </r>
  <r>
    <s v="WYDEQ Permitted Sources"/>
    <s v="56"/>
    <x v="22"/>
    <s v="20200254"/>
    <s v="Compressor Engines"/>
    <n v="5.0999999999999996"/>
    <n v="1.3"/>
    <n v="2.6"/>
    <n v="0"/>
    <n v="0"/>
    <x v="21"/>
  </r>
  <r>
    <s v="WYDEQ Permitted Sources"/>
    <s v="56"/>
    <x v="22"/>
    <s v="20200254"/>
    <s v="Compressor Engines"/>
    <n v="6.1571749983360604"/>
    <n v="4.3"/>
    <n v="3.1"/>
    <n v="0"/>
    <n v="0"/>
    <x v="21"/>
  </r>
  <r>
    <s v="WYDEQ Permitted Sources"/>
    <s v="56"/>
    <x v="22"/>
    <s v="20200254"/>
    <s v="Compressor Engines"/>
    <n v="6.1571749983360604"/>
    <n v="4.3"/>
    <n v="3.1"/>
    <n v="0"/>
    <n v="0"/>
    <x v="21"/>
  </r>
  <r>
    <s v="WYDEQ Permitted Sources"/>
    <s v="56"/>
    <x v="22"/>
    <s v="20200254"/>
    <s v="Compressor Engines"/>
    <n v="6.1571749983360604"/>
    <n v="4.3"/>
    <n v="3.1"/>
    <n v="0"/>
    <n v="0"/>
    <x v="21"/>
  </r>
  <r>
    <s v="WYDEQ Permitted Sources"/>
    <s v="56"/>
    <x v="22"/>
    <s v="20200254"/>
    <s v="Compressor Engines"/>
    <n v="6.1571749983360604"/>
    <n v="4.3"/>
    <n v="3.1"/>
    <n v="0"/>
    <n v="0"/>
    <x v="21"/>
  </r>
  <r>
    <s v="WYDEQ Permitted Sources"/>
    <s v="56"/>
    <x v="22"/>
    <s v="20200254"/>
    <s v="Compressor Engines"/>
    <n v="6.1571749983360604"/>
    <n v="4.3"/>
    <n v="3.1"/>
    <n v="0"/>
    <n v="0"/>
    <x v="21"/>
  </r>
  <r>
    <s v="WYDEQ Permitted Sources"/>
    <s v="56"/>
    <x v="22"/>
    <s v="20200254"/>
    <s v="Compressor Engines"/>
    <n v="6.1571749983360604"/>
    <n v="4.3"/>
    <n v="3.1"/>
    <n v="0"/>
    <n v="0"/>
    <x v="21"/>
  </r>
  <r>
    <s v="WYDEQ Permitted Sources"/>
    <s v="56"/>
    <x v="22"/>
    <s v="31000228"/>
    <s v="Dehydrator"/>
    <n v="0.5"/>
    <n v="0"/>
    <n v="0.4"/>
    <n v="0"/>
    <n v="0"/>
    <x v="20"/>
  </r>
  <r>
    <s v="WYDEQ Permitted Sources"/>
    <s v="56"/>
    <x v="22"/>
    <s v="31000227"/>
    <s v="Dehydrator"/>
    <n v="0.5"/>
    <n v="0"/>
    <n v="0.4"/>
    <n v="0"/>
    <n v="0"/>
    <x v="20"/>
  </r>
  <r>
    <s v="WYDEQ Permitted Sources"/>
    <s v="56"/>
    <x v="22"/>
    <s v="20200254"/>
    <s v="Compressor Engines"/>
    <n v="11.7"/>
    <n v="2.9"/>
    <n v="5.9"/>
    <n v="0"/>
    <n v="0"/>
    <x v="21"/>
  </r>
  <r>
    <s v="WYDEQ Permitted Sources"/>
    <s v="56"/>
    <x v="22"/>
    <s v="20200254"/>
    <s v="Compressor Engines"/>
    <n v="11.7"/>
    <n v="2.9"/>
    <n v="5.9"/>
    <n v="0"/>
    <n v="0"/>
    <x v="21"/>
  </r>
  <r>
    <s v="WYDEQ Permitted Sources"/>
    <s v="56"/>
    <x v="22"/>
    <s v="20200254"/>
    <s v="Compressor Engines"/>
    <n v="5.0999999999999996"/>
    <n v="1.3"/>
    <n v="2.6"/>
    <n v="0"/>
    <n v="0"/>
    <x v="21"/>
  </r>
  <r>
    <s v="WYDEQ Permitted Sources"/>
    <s v="56"/>
    <x v="22"/>
    <s v="20200254"/>
    <s v="Compressor Engines"/>
    <n v="5.0999999999999996"/>
    <n v="1.3"/>
    <n v="2.6"/>
    <n v="0"/>
    <n v="0"/>
    <x v="21"/>
  </r>
  <r>
    <s v="WYDEQ Permitted Sources"/>
    <s v="56"/>
    <x v="22"/>
    <s v="20200254"/>
    <s v="Compressor Engines"/>
    <n v="5.0999999999999996"/>
    <n v="1.3"/>
    <n v="2.6"/>
    <n v="0"/>
    <n v="0"/>
    <x v="21"/>
  </r>
  <r>
    <s v="WYDEQ Permitted Sources"/>
    <s v="56"/>
    <x v="22"/>
    <s v="20200253"/>
    <s v="Compressor Engines"/>
    <n v="0.9"/>
    <n v="0.1"/>
    <n v="0.9"/>
    <n v="0"/>
    <n v="0"/>
    <x v="21"/>
  </r>
  <r>
    <s v="WYDEQ Permitted Sources"/>
    <s v="56"/>
    <x v="22"/>
    <s v="31000299"/>
    <s v="Other Not Classified"/>
    <n v="0.1"/>
    <n v="0"/>
    <n v="0.1"/>
    <n v="0"/>
    <n v="0"/>
    <x v="25"/>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00000000000003"/>
    <n v="1.28"/>
    <n v="2.56"/>
    <n v="0"/>
    <n v="0"/>
    <x v="21"/>
  </r>
  <r>
    <s v="WYDEQ Permitted Sources"/>
    <s v="56"/>
    <x v="22"/>
    <s v="20200254"/>
    <s v="Compressor Engines"/>
    <n v="5.12"/>
    <n v="1.28"/>
    <n v="2.56"/>
    <n v="0"/>
    <n v="0"/>
    <x v="21"/>
  </r>
  <r>
    <s v="WYDEQ Permitted Sources"/>
    <s v="56"/>
    <x v="22"/>
    <s v="20200254"/>
    <s v="Compressor Engines"/>
    <n v="5.12"/>
    <n v="1.28"/>
    <n v="2.56"/>
    <n v="0"/>
    <n v="0"/>
    <x v="21"/>
  </r>
  <r>
    <s v="WYDEQ Permitted Sources"/>
    <s v="56"/>
    <x v="22"/>
    <s v="20200254"/>
    <s v="Compressor Engines"/>
    <n v="5.12"/>
    <n v="1.28"/>
    <n v="2.56"/>
    <n v="0"/>
    <n v="0"/>
    <x v="21"/>
  </r>
  <r>
    <s v="WYDEQ Permitted Sources"/>
    <s v="56"/>
    <x v="22"/>
    <s v="20200254"/>
    <s v="Compressor Engines"/>
    <n v="5.12"/>
    <n v="1.28"/>
    <n v="2.56"/>
    <n v="0"/>
    <n v="0"/>
    <x v="21"/>
  </r>
  <r>
    <s v="WYDEQ Permitted Sources"/>
    <s v="56"/>
    <x v="22"/>
    <s v="20200254"/>
    <s v="Compressor Engines"/>
    <n v="5.12"/>
    <n v="1.28"/>
    <n v="2.56"/>
    <n v="0"/>
    <n v="0"/>
    <x v="21"/>
  </r>
  <r>
    <s v="WYDEQ Permitted Sources"/>
    <s v="56"/>
    <x v="22"/>
    <s v="20200253"/>
    <s v="Compressor Engines"/>
    <n v="3.9308518350959045"/>
    <n v="1"/>
    <n v="7.8"/>
    <n v="0"/>
    <n v="0"/>
    <x v="21"/>
  </r>
  <r>
    <s v="WYDEQ Permitted Sources"/>
    <s v="56"/>
    <x v="22"/>
    <s v="20200254"/>
    <s v="Compressor Engines"/>
    <n v="6.1571749983360604"/>
    <n v="6.2"/>
    <n v="3.1"/>
    <n v="0"/>
    <n v="0"/>
    <x v="21"/>
  </r>
  <r>
    <s v="WYDEQ Permitted Sources"/>
    <s v="56"/>
    <x v="22"/>
    <s v="20200254"/>
    <s v="Compressor Engines"/>
    <n v="6.1571749983360604"/>
    <n v="6.2"/>
    <n v="3.1"/>
    <n v="0"/>
    <n v="0"/>
    <x v="21"/>
  </r>
  <r>
    <s v="WYDEQ Permitted Sources"/>
    <s v="56"/>
    <x v="22"/>
    <s v="39900601"/>
    <s v="Process Heaters"/>
    <n v="0.10435889827688241"/>
    <n v="0"/>
    <n v="0.1"/>
    <n v="0"/>
    <n v="0"/>
    <x v="5"/>
  </r>
  <r>
    <s v="WYDEQ Permitted Sources"/>
    <s v="56"/>
    <x v="22"/>
    <s v="20200253"/>
    <s v="Compressor Engines"/>
    <n v="14"/>
    <n v="8.5"/>
    <n v="31.1"/>
    <n v="0"/>
    <n v="0"/>
    <x v="21"/>
  </r>
  <r>
    <s v="WYDEQ Permitted Sources"/>
    <s v="56"/>
    <x v="22"/>
    <s v="20200253"/>
    <s v="Compressor Engines"/>
    <n v="14"/>
    <n v="8.5"/>
    <n v="31.1"/>
    <n v="0"/>
    <n v="0"/>
    <x v="21"/>
  </r>
  <r>
    <s v="WYDEQ Permitted Sources"/>
    <s v="56"/>
    <x v="22"/>
    <s v="20200253"/>
    <s v="Compressor Engines"/>
    <n v="14"/>
    <n v="8.5"/>
    <n v="31.1"/>
    <n v="0"/>
    <n v="0"/>
    <x v="21"/>
  </r>
  <r>
    <s v="WYDEQ Permitted Sources"/>
    <s v="56"/>
    <x v="22"/>
    <s v="20200253"/>
    <s v="Compressor Engines"/>
    <n v="10.5"/>
    <n v="6.25"/>
    <n v="23.33"/>
    <n v="0"/>
    <n v="0"/>
    <x v="21"/>
  </r>
  <r>
    <s v="WYDEQ Permitted Sources"/>
    <s v="56"/>
    <x v="22"/>
    <s v="20200253"/>
    <s v="Compressor Engines"/>
    <n v="10.5"/>
    <n v="6.25"/>
    <n v="23.33"/>
    <n v="0"/>
    <n v="0"/>
    <x v="21"/>
  </r>
  <r>
    <s v="WYDEQ Permitted Sources"/>
    <s v="56"/>
    <x v="22"/>
    <s v="20200253"/>
    <s v="Compressor Engines"/>
    <n v="10.5"/>
    <n v="6.25"/>
    <n v="23.33"/>
    <n v="0"/>
    <n v="0"/>
    <x v="21"/>
  </r>
  <r>
    <s v="WYDEQ Permitted Sources"/>
    <s v="56"/>
    <x v="22"/>
    <s v="20200253"/>
    <s v="Compressor Engines"/>
    <n v="10.5"/>
    <n v="6.25"/>
    <n v="23.33"/>
    <n v="0"/>
    <n v="0"/>
    <x v="21"/>
  </r>
  <r>
    <s v="WYDEQ Permitted Sources"/>
    <s v="56"/>
    <x v="22"/>
    <s v="20200253"/>
    <s v="Compressor Engines"/>
    <n v="14"/>
    <n v="8.5"/>
    <n v="31.1"/>
    <n v="0"/>
    <n v="0"/>
    <x v="21"/>
  </r>
  <r>
    <s v="WYDEQ Permitted Sources"/>
    <s v="56"/>
    <x v="22"/>
    <s v="20200253"/>
    <s v="Compressor Engines"/>
    <n v="14"/>
    <n v="8.5"/>
    <n v="31.1"/>
    <n v="0"/>
    <n v="0"/>
    <x v="21"/>
  </r>
  <r>
    <s v="WYDEQ Permitted Sources"/>
    <s v="56"/>
    <x v="22"/>
    <s v="20200253"/>
    <s v="Compressor Engines"/>
    <n v="14"/>
    <n v="8.5"/>
    <n v="31.1"/>
    <n v="0"/>
    <n v="0"/>
    <x v="21"/>
  </r>
  <r>
    <s v="WYDEQ Permitted Sources"/>
    <s v="56"/>
    <x v="22"/>
    <s v="20200253"/>
    <s v="Compressor Engines"/>
    <n v="14"/>
    <n v="8.5"/>
    <n v="31.1"/>
    <n v="0"/>
    <n v="0"/>
    <x v="21"/>
  </r>
  <r>
    <s v="WYDEQ Permitted Sources"/>
    <s v="56"/>
    <x v="22"/>
    <s v="20200253"/>
    <s v="Compressor Engines"/>
    <n v="14"/>
    <n v="8.5"/>
    <n v="31.1"/>
    <n v="0"/>
    <n v="0"/>
    <x v="21"/>
  </r>
  <r>
    <s v="WYDEQ Permitted Sources"/>
    <s v="56"/>
    <x v="22"/>
    <s v="20200201"/>
    <s v="Compressor Engines"/>
    <n v="7.7240000000000002"/>
    <n v="0"/>
    <n v="0"/>
    <n v="0"/>
    <n v="0"/>
    <x v="21"/>
  </r>
  <r>
    <s v="WYDEQ Permitted Sources"/>
    <s v="56"/>
    <x v="22"/>
    <s v="20200201"/>
    <s v="Compressor Engines"/>
    <n v="7.7240000000000002"/>
    <n v="0"/>
    <n v="0"/>
    <n v="0"/>
    <n v="0"/>
    <x v="21"/>
  </r>
  <r>
    <s v="WYDEQ Permitted Sources"/>
    <s v="56"/>
    <x v="22"/>
    <s v="20200253"/>
    <s v="Compressor Engines"/>
    <n v="2.2000000000000002"/>
    <n v="1.8"/>
    <n v="2.2000000000000002"/>
    <n v="0"/>
    <n v="0"/>
    <x v="21"/>
  </r>
  <r>
    <s v="WYDEQ Permitted Sources"/>
    <s v="56"/>
    <x v="22"/>
    <s v="20200253"/>
    <s v="Compressor Engines"/>
    <n v="0.7"/>
    <n v="0.2"/>
    <n v="0.7"/>
    <n v="0"/>
    <n v="0"/>
    <x v="21"/>
  </r>
  <r>
    <s v="WYDEQ Permitted Sources"/>
    <s v="56"/>
    <x v="22"/>
    <s v="20200253"/>
    <s v="Compressor Engines"/>
    <n v="6.8"/>
    <n v="6.8"/>
    <n v="13.5"/>
    <n v="0"/>
    <n v="0"/>
    <x v="21"/>
  </r>
  <r>
    <s v="WYDEQ Permitted Sources"/>
    <s v="56"/>
    <x v="22"/>
    <s v="20200253"/>
    <s v="Compressor Engines"/>
    <n v="6.8"/>
    <n v="6.8"/>
    <n v="13.5"/>
    <n v="0"/>
    <n v="0"/>
    <x v="21"/>
  </r>
  <r>
    <s v="WYDEQ Permitted Sources"/>
    <s v="56"/>
    <x v="22"/>
    <s v="20200253"/>
    <s v="Compressor Engines"/>
    <n v="6.758"/>
    <n v="6.758"/>
    <n v="13.52"/>
    <n v="0"/>
    <n v="0"/>
    <x v="21"/>
  </r>
  <r>
    <s v="WYDEQ Permitted Sources"/>
    <s v="56"/>
    <x v="22"/>
    <s v="20200253"/>
    <s v="Compressor Engines"/>
    <n v="1.8"/>
    <n v="1.8"/>
    <n v="1.8"/>
    <n v="0"/>
    <n v="0"/>
    <x v="21"/>
  </r>
  <r>
    <s v="WYDEQ Permitted Sources"/>
    <s v="56"/>
    <x v="22"/>
    <s v="20200253"/>
    <s v="Compressor Engines"/>
    <n v="0.3"/>
    <n v="0.3"/>
    <n v="0.3"/>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3"/>
    <s v="Compressor Engines"/>
    <n v="16.222999999999999"/>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01"/>
    <s v="Compressor Engines"/>
    <n v="1.8839999999999999"/>
    <n v="1.883"/>
    <n v="1.883"/>
    <n v="0"/>
    <n v="0"/>
    <x v="21"/>
  </r>
  <r>
    <s v="WYDEQ Permitted Sources"/>
    <s v="56"/>
    <x v="22"/>
    <s v="20200253"/>
    <s v="Compressor Engines"/>
    <n v="104.682"/>
    <n v="0"/>
    <n v="197.53800000000001"/>
    <n v="0"/>
    <n v="0"/>
    <x v="21"/>
  </r>
  <r>
    <s v="WYDEQ Permitted Sources"/>
    <s v="56"/>
    <x v="22"/>
    <s v="20200253"/>
    <s v="Compressor Engines"/>
    <n v="104.682"/>
    <n v="0"/>
    <n v="197.53800000000001"/>
    <n v="0"/>
    <n v="0"/>
    <x v="21"/>
  </r>
  <r>
    <s v="WYDEQ Permitted Sources"/>
    <s v="56"/>
    <x v="22"/>
    <s v="31000302"/>
    <s v="Dehydrator"/>
    <n v="1.0074000000000001"/>
    <n v="0"/>
    <n v="0"/>
    <n v="0"/>
    <n v="0"/>
    <x v="20"/>
  </r>
  <r>
    <s v="WYDEQ Permitted Sources"/>
    <s v="56"/>
    <x v="22"/>
    <s v="31000302"/>
    <s v="Dehydrator"/>
    <n v="1.0074000000000001"/>
    <n v="0"/>
    <n v="0"/>
    <n v="0"/>
    <n v="0"/>
    <x v="20"/>
  </r>
  <r>
    <s v="WYDEQ Permitted Sources"/>
    <s v="56"/>
    <x v="22"/>
    <s v="31000299"/>
    <s v="Other Not Classified"/>
    <n v="0"/>
    <n v="0"/>
    <n v="0"/>
    <n v="0"/>
    <n v="0"/>
    <x v="25"/>
  </r>
  <r>
    <s v="WYDEQ Permitted Sources"/>
    <s v="56"/>
    <x v="22"/>
    <s v="20200253"/>
    <s v="Compressor Engines"/>
    <n v="0"/>
    <n v="0"/>
    <n v="0"/>
    <n v="0"/>
    <n v="0"/>
    <x v="21"/>
  </r>
  <r>
    <s v="WYDEQ Permitted Sources"/>
    <s v="56"/>
    <x v="22"/>
    <s v="20200253"/>
    <s v="Compressor Engines"/>
    <n v="0"/>
    <n v="0"/>
    <n v="0"/>
    <n v="0"/>
    <n v="0"/>
    <x v="21"/>
  </r>
  <r>
    <s v="WYDEQ Permitted Sources"/>
    <s v="56"/>
    <x v="22"/>
    <s v="31000220"/>
    <s v="Fugitives"/>
    <n v="0"/>
    <n v="0"/>
    <n v="0"/>
    <n v="0"/>
    <n v="0"/>
    <x v="4"/>
  </r>
  <r>
    <s v="WYDEQ Permitted Sources"/>
    <s v="56"/>
    <x v="22"/>
    <s v="31000220"/>
    <s v="Fugitives"/>
    <n v="0"/>
    <n v="0"/>
    <n v="0"/>
    <n v="0"/>
    <n v="0"/>
    <x v="4"/>
  </r>
  <r>
    <s v="WYDEQ Permitted Sources"/>
    <s v="56"/>
    <x v="22"/>
    <s v="20200201"/>
    <s v="Compressor Engines"/>
    <n v="8.4749999999999996"/>
    <n v="0"/>
    <n v="0"/>
    <n v="0"/>
    <n v="0"/>
    <x v="21"/>
  </r>
  <r>
    <s v="WYDEQ Permitted Sources"/>
    <s v="56"/>
    <x v="22"/>
    <s v="20200201"/>
    <s v="Compressor Engines"/>
    <n v="8.4749999999999996"/>
    <n v="0"/>
    <n v="0"/>
    <n v="0"/>
    <n v="0"/>
    <x v="21"/>
  </r>
  <r>
    <s v="WYDEQ Permitted Sources"/>
    <s v="56"/>
    <x v="22"/>
    <s v="31000228"/>
    <s v="Dehydrator"/>
    <n v="0.5"/>
    <n v="0"/>
    <n v="0.1"/>
    <n v="0"/>
    <n v="0"/>
    <x v="20"/>
  </r>
  <r>
    <s v="WYDEQ Permitted Sources"/>
    <s v="56"/>
    <x v="22"/>
    <s v="40400312"/>
    <s v="Permitted Tank Losses"/>
    <n v="0.9"/>
    <n v="1.7"/>
    <n v="0.2"/>
    <n v="0"/>
    <n v="0"/>
    <x v="12"/>
  </r>
  <r>
    <s v="WYDEQ Permitted Sources"/>
    <s v="56"/>
    <x v="22"/>
    <s v="31000228"/>
    <s v="Dehydrator"/>
    <n v="0.5"/>
    <n v="0"/>
    <n v="0.1"/>
    <n v="0"/>
    <n v="0"/>
    <x v="20"/>
  </r>
  <r>
    <s v="WYDEQ Permitted Sources"/>
    <s v="56"/>
    <x v="22"/>
    <s v="40400312"/>
    <s v="Permitted Tank Losses"/>
    <n v="1.9"/>
    <n v="4.3"/>
    <n v="0.5"/>
    <n v="0"/>
    <n v="0"/>
    <x v="12"/>
  </r>
  <r>
    <s v="WYDEQ Permitted Sources"/>
    <s v="56"/>
    <x v="22"/>
    <s v="20200254"/>
    <s v="Compressor Engines"/>
    <n v="18.626999999999999"/>
    <n v="4.9669999999999996"/>
    <n v="6.2089999999999996"/>
    <n v="0"/>
    <n v="0"/>
    <x v="21"/>
  </r>
  <r>
    <s v="WYDEQ Permitted Sources"/>
    <s v="56"/>
    <x v="22"/>
    <s v="20200254"/>
    <s v="Compressor Engines"/>
    <n v="18.626999999999999"/>
    <n v="4.9669999999999996"/>
    <n v="6.2089999999999996"/>
    <n v="0"/>
    <n v="0"/>
    <x v="21"/>
  </r>
  <r>
    <s v="WYDEQ Permitted Sources"/>
    <s v="56"/>
    <x v="22"/>
    <s v="20200253"/>
    <s v="Compressor Engines"/>
    <n v="1.1000000000000001"/>
    <n v="0.1"/>
    <n v="1.1000000000000001"/>
    <n v="0"/>
    <n v="0"/>
    <x v="21"/>
  </r>
  <r>
    <s v="WYDEQ Permitted Sources"/>
    <s v="56"/>
    <x v="22"/>
    <s v="20200254"/>
    <s v="Compressor Engines"/>
    <n v="19.408000000000001"/>
    <n v="5.1760000000000002"/>
    <n v="6.4690000000000003"/>
    <n v="0"/>
    <n v="0"/>
    <x v="21"/>
  </r>
  <r>
    <s v="WYDEQ Permitted Sources"/>
    <s v="56"/>
    <x v="22"/>
    <s v="20200254"/>
    <s v="Compressor Engines"/>
    <n v="19.408000000000001"/>
    <n v="5.1760000000000002"/>
    <n v="6.4690000000000003"/>
    <n v="0"/>
    <n v="0"/>
    <x v="21"/>
  </r>
  <r>
    <s v="WYDEQ Permitted Sources"/>
    <s v="56"/>
    <x v="22"/>
    <s v="20200254"/>
    <s v="Compressor Engines"/>
    <n v="19.408000000000001"/>
    <n v="5.1760000000000002"/>
    <n v="6.4690000000000003"/>
    <n v="0"/>
    <n v="0"/>
    <x v="21"/>
  </r>
  <r>
    <s v="WYDEQ Permitted Sources"/>
    <s v="56"/>
    <x v="22"/>
    <s v="20200254"/>
    <s v="Compressor Engines"/>
    <n v="19.408000000000001"/>
    <n v="5.1760000000000002"/>
    <n v="6.4690000000000003"/>
    <n v="0"/>
    <n v="0"/>
    <x v="21"/>
  </r>
  <r>
    <s v="WYDEQ Permitted Sources"/>
    <s v="56"/>
    <x v="22"/>
    <s v="20200254"/>
    <s v="Compressor Engines"/>
    <n v="19.41"/>
    <n v="5.1760000000000002"/>
    <n v="6.4690000000000003"/>
    <n v="0"/>
    <n v="0"/>
    <x v="21"/>
  </r>
  <r>
    <s v="WYDEQ Permitted Sources"/>
    <s v="56"/>
    <x v="22"/>
    <s v="31000302"/>
    <s v="Dehydrator"/>
    <n v="1"/>
    <n v="0"/>
    <n v="0.3"/>
    <n v="0"/>
    <n v="0"/>
    <x v="20"/>
  </r>
  <r>
    <s v="WYDEQ Permitted Sources"/>
    <s v="56"/>
    <x v="22"/>
    <s v="20200254"/>
    <s v="Compressor Engines"/>
    <n v="19.399999999999999"/>
    <n v="5.2"/>
    <n v="6.5"/>
    <n v="0"/>
    <n v="0"/>
    <x v="21"/>
  </r>
  <r>
    <s v="WYDEQ Permitted Sources"/>
    <s v="56"/>
    <x v="22"/>
    <s v="20200254"/>
    <s v="Compressor Engines"/>
    <n v="19.399999999999999"/>
    <n v="5.2"/>
    <n v="6.5"/>
    <n v="0"/>
    <n v="0"/>
    <x v="21"/>
  </r>
  <r>
    <s v="WYDEQ Permitted Sources"/>
    <s v="56"/>
    <x v="22"/>
    <s v="20200254"/>
    <s v="Compressor Engines"/>
    <n v="19.399999999999999"/>
    <n v="5.2"/>
    <n v="6.5"/>
    <n v="0"/>
    <n v="0"/>
    <x v="21"/>
  </r>
  <r>
    <s v="WYDEQ Permitted Sources"/>
    <s v="56"/>
    <x v="22"/>
    <s v="20200253"/>
    <s v="Compressor Engines"/>
    <n v="28.966999999999999"/>
    <n v="14.496"/>
    <n v="28.957000000000001"/>
    <n v="0"/>
    <n v="0"/>
    <x v="21"/>
  </r>
  <r>
    <s v="WYDEQ Permitted Sources"/>
    <s v="56"/>
    <x v="22"/>
    <s v="20200253"/>
    <s v="Compressor Engines"/>
    <n v="28.966999999999999"/>
    <n v="14.496"/>
    <n v="28.957000000000001"/>
    <n v="0"/>
    <n v="0"/>
    <x v="21"/>
  </r>
  <r>
    <s v="WYDEQ Permitted Sources"/>
    <s v="56"/>
    <x v="22"/>
    <s v="20200253"/>
    <s v="Compressor Engines"/>
    <n v="14.484999999999999"/>
    <n v="14.496"/>
    <n v="28.957000000000001"/>
    <n v="0"/>
    <n v="0"/>
    <x v="21"/>
  </r>
  <r>
    <s v="WYDEQ Permitted Sources"/>
    <s v="56"/>
    <x v="22"/>
    <s v="20200253"/>
    <s v="Compressor Engines"/>
    <n v="14.484999999999999"/>
    <n v="14.496"/>
    <n v="28.957000000000001"/>
    <n v="0"/>
    <n v="0"/>
    <x v="21"/>
  </r>
  <r>
    <s v="WYDEQ Permitted Sources"/>
    <s v="56"/>
    <x v="22"/>
    <s v="20200253"/>
    <s v="Compressor Engines"/>
    <n v="3.8540000000000001"/>
    <n v="11.576000000000001"/>
    <n v="3.8540000000000001"/>
    <n v="0"/>
    <n v="0"/>
    <x v="21"/>
  </r>
  <r>
    <s v="WYDEQ Permitted Sources"/>
    <s v="56"/>
    <x v="22"/>
    <s v="20200253"/>
    <s v="Compressor Engines"/>
    <n v="3.8540000000000001"/>
    <n v="11.576000000000001"/>
    <n v="3.8540000000000001"/>
    <n v="0"/>
    <n v="0"/>
    <x v="21"/>
  </r>
  <r>
    <s v="WYDEQ Permitted Sources"/>
    <s v="56"/>
    <x v="22"/>
    <s v="20200253"/>
    <s v="Compressor Engines"/>
    <n v="14.484999999999999"/>
    <n v="0"/>
    <n v="0"/>
    <n v="0"/>
    <n v="0"/>
    <x v="21"/>
  </r>
  <r>
    <s v="WYDEQ Permitted Sources"/>
    <s v="56"/>
    <x v="22"/>
    <s v="20200253"/>
    <s v="Compressor Engines"/>
    <n v="3.9"/>
    <n v="3.9"/>
    <n v="7.7"/>
    <n v="0"/>
    <n v="0"/>
    <x v="21"/>
  </r>
  <r>
    <s v="WYDEQ Permitted Sources"/>
    <s v="56"/>
    <x v="22"/>
    <s v="20200252"/>
    <s v="Compressor Engines"/>
    <n v="0"/>
    <n v="0"/>
    <n v="0"/>
    <n v="0"/>
    <n v="0"/>
    <x v="21"/>
  </r>
  <r>
    <s v="WYDEQ Permitted Sources"/>
    <s v="56"/>
    <x v="22"/>
    <s v="20200253"/>
    <s v="Compressor Engines"/>
    <n v="28.9"/>
    <n v="14.5"/>
    <n v="43.3"/>
    <n v="0"/>
    <n v="0"/>
    <x v="21"/>
  </r>
  <r>
    <s v="WYDEQ Permitted Sources"/>
    <s v="56"/>
    <x v="22"/>
    <s v="20200253"/>
    <s v="Compressor Engines"/>
    <n v="28.9"/>
    <n v="14.5"/>
    <n v="43.3"/>
    <n v="0"/>
    <n v="0"/>
    <x v="21"/>
  </r>
  <r>
    <s v="WYDEQ Permitted Sources"/>
    <s v="56"/>
    <x v="22"/>
    <s v="31000302"/>
    <s v="Dehydrator"/>
    <n v="0.3"/>
    <n v="0.1"/>
    <n v="0.1"/>
    <n v="0"/>
    <n v="0"/>
    <x v="20"/>
  </r>
  <r>
    <s v="WYDEQ Permitted Sources"/>
    <s v="56"/>
    <x v="22"/>
    <s v="20200253"/>
    <s v="Compressor Engines"/>
    <n v="27.6"/>
    <n v="13.8"/>
    <n v="41.4"/>
    <n v="0"/>
    <n v="0"/>
    <x v="21"/>
  </r>
  <r>
    <s v="WYDEQ Permitted Sources"/>
    <s v="56"/>
    <x v="22"/>
    <s v="20200254"/>
    <s v="Compressor Engines"/>
    <n v="13.3"/>
    <n v="8.8000000000000007"/>
    <n v="4.4000000000000004"/>
    <n v="0"/>
    <n v="0"/>
    <x v="21"/>
  </r>
  <r>
    <s v="WYDEQ Permitted Sources"/>
    <s v="56"/>
    <x v="22"/>
    <s v="20200254"/>
    <s v="Compressor Engines"/>
    <n v="13.3"/>
    <n v="8.8000000000000007"/>
    <n v="4.4000000000000004"/>
    <n v="0"/>
    <n v="0"/>
    <x v="21"/>
  </r>
  <r>
    <s v="WYDEQ Permitted Sources"/>
    <s v="56"/>
    <x v="22"/>
    <s v="20200254"/>
    <s v="Compressor Engines"/>
    <n v="16"/>
    <n v="10.7"/>
    <n v="5.3"/>
    <n v="0"/>
    <n v="0"/>
    <x v="21"/>
  </r>
  <r>
    <s v="WYDEQ Permitted Sources"/>
    <s v="56"/>
    <x v="22"/>
    <s v="20200254"/>
    <s v="Compressor Engines"/>
    <n v="16"/>
    <n v="10.7"/>
    <n v="5.3"/>
    <n v="0"/>
    <n v="0"/>
    <x v="21"/>
  </r>
  <r>
    <s v="WYDEQ Permitted Sources"/>
    <s v="56"/>
    <x v="22"/>
    <s v="20200252"/>
    <s v="Compressor Engines"/>
    <n v="3.1"/>
    <n v="1.8"/>
    <n v="6.1"/>
    <n v="0"/>
    <n v="0"/>
    <x v="21"/>
  </r>
  <r>
    <s v="WYDEQ Permitted Sources"/>
    <s v="56"/>
    <x v="22"/>
    <s v="20200254"/>
    <s v="Compressor Engines"/>
    <n v="5.117"/>
    <n v="0"/>
    <n v="0"/>
    <n v="0"/>
    <n v="0"/>
    <x v="21"/>
  </r>
  <r>
    <s v="WYDEQ Permitted Sources"/>
    <s v="56"/>
    <x v="22"/>
    <s v="20200254"/>
    <s v="Compressor Engines"/>
    <n v="5.4"/>
    <n v="3.6"/>
    <n v="12.7"/>
    <n v="0"/>
    <n v="0"/>
    <x v="21"/>
  </r>
  <r>
    <s v="WYDEQ Permitted Sources"/>
    <s v="56"/>
    <x v="22"/>
    <s v="20200254"/>
    <s v="Compressor Engines"/>
    <n v="3.6"/>
    <n v="3.6"/>
    <n v="12.7"/>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3"/>
    <s v="Compressor Engines"/>
    <n v="16.222999999999999"/>
    <n v="0"/>
    <n v="0"/>
    <n v="0"/>
    <n v="0"/>
    <x v="21"/>
  </r>
  <r>
    <s v="WYDEQ Permitted Sources"/>
    <s v="56"/>
    <x v="22"/>
    <s v="20200253"/>
    <s v="Compressor Engines"/>
    <n v="16.222999999999999"/>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6.2"/>
    <n v="6.2"/>
    <n v="3.1"/>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3"/>
    <s v="Compressor Engines"/>
    <n v="2"/>
    <n v="2"/>
    <n v="3.9"/>
    <n v="0"/>
    <n v="0"/>
    <x v="21"/>
  </r>
  <r>
    <s v="WYDEQ Permitted Sources"/>
    <s v="56"/>
    <x v="22"/>
    <s v="20200253"/>
    <s v="Compressor Engines"/>
    <n v="2"/>
    <n v="2"/>
    <n v="3.9"/>
    <n v="0"/>
    <n v="0"/>
    <x v="21"/>
  </r>
  <r>
    <s v="WYDEQ Permitted Sources"/>
    <s v="56"/>
    <x v="22"/>
    <s v="20200254"/>
    <s v="Compressor Engines"/>
    <n v="7.7"/>
    <n v="7.7"/>
    <n v="3.9"/>
    <n v="0"/>
    <n v="0"/>
    <x v="21"/>
  </r>
  <r>
    <s v="WYDEQ Permitted Sources"/>
    <s v="56"/>
    <x v="22"/>
    <s v="20200254"/>
    <s v="Compressor Engines"/>
    <n v="7.7"/>
    <n v="7.7"/>
    <n v="3.9"/>
    <n v="0"/>
    <n v="0"/>
    <x v="21"/>
  </r>
  <r>
    <s v="WYDEQ Permitted Sources"/>
    <s v="56"/>
    <x v="22"/>
    <s v="20200254"/>
    <s v="Compressor Engines"/>
    <n v="7.7"/>
    <n v="7.7"/>
    <n v="3.9"/>
    <n v="0"/>
    <n v="0"/>
    <x v="21"/>
  </r>
  <r>
    <s v="WYDEQ Permitted Sources"/>
    <s v="56"/>
    <x v="22"/>
    <s v="20200254"/>
    <s v="Compressor Engines"/>
    <n v="7.7"/>
    <n v="7.7"/>
    <n v="3.9"/>
    <n v="0"/>
    <n v="0"/>
    <x v="21"/>
  </r>
  <r>
    <s v="WYDEQ Permitted Sources"/>
    <s v="56"/>
    <x v="22"/>
    <s v="20200254"/>
    <s v="Compressor Engines"/>
    <n v="7.7"/>
    <n v="7.7"/>
    <n v="3.9"/>
    <n v="0"/>
    <n v="0"/>
    <x v="21"/>
  </r>
  <r>
    <s v="WYDEQ Permitted Sources"/>
    <s v="56"/>
    <x v="22"/>
    <s v="20200254"/>
    <s v="Compressor Engines"/>
    <n v="7.7"/>
    <n v="7.7"/>
    <n v="3.9"/>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5.8"/>
    <n v="5.8"/>
    <n v="2.9"/>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6.2"/>
    <n v="6.2"/>
    <n v="3.1"/>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2.001273301841474"/>
    <n v="17.100000000000001"/>
    <n v="4.3"/>
    <n v="0"/>
    <n v="0"/>
    <x v="21"/>
  </r>
  <r>
    <s v="WYDEQ Permitted Sources"/>
    <s v="56"/>
    <x v="22"/>
    <s v="20200254"/>
    <s v="Compressor Engines"/>
    <n v="19.410755079500127"/>
    <n v="12.9"/>
    <n v="6.5"/>
    <n v="0"/>
    <n v="0"/>
    <x v="21"/>
  </r>
  <r>
    <s v="WYDEQ Permitted Sources"/>
    <s v="56"/>
    <x v="22"/>
    <s v="20200254"/>
    <s v="Compressor Engines"/>
    <n v="12.001273301841474"/>
    <n v="17.100000000000001"/>
    <n v="4.3"/>
    <n v="0"/>
    <n v="0"/>
    <x v="21"/>
  </r>
  <r>
    <s v="WYDEQ Permitted Sources"/>
    <s v="56"/>
    <x v="22"/>
    <s v="20200254"/>
    <s v="Compressor Engines"/>
    <n v="12.001273301841474"/>
    <n v="17.100000000000001"/>
    <n v="4.3"/>
    <n v="0"/>
    <n v="0"/>
    <x v="21"/>
  </r>
  <r>
    <s v="WYDEQ Permitted Sources"/>
    <s v="56"/>
    <x v="22"/>
    <s v="20200254"/>
    <s v="Compressor Engines"/>
    <n v="12.001273301841474"/>
    <n v="17.100000000000001"/>
    <n v="4.3"/>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7.7"/>
    <n v="7.7"/>
    <n v="3.9"/>
    <n v="0"/>
    <n v="0"/>
    <x v="21"/>
  </r>
  <r>
    <s v="WYDEQ Permitted Sources"/>
    <s v="56"/>
    <x v="22"/>
    <s v="20200254"/>
    <s v="Compressor Engines"/>
    <n v="6.2"/>
    <n v="6.2"/>
    <n v="3.1"/>
    <n v="0"/>
    <n v="0"/>
    <x v="21"/>
  </r>
  <r>
    <s v="WYDEQ Permitted Sources"/>
    <s v="56"/>
    <x v="22"/>
    <s v="20200254"/>
    <s v="Compressor Engines"/>
    <n v="9.1766257884805249"/>
    <n v="6.1"/>
    <n v="3.1"/>
    <n v="0"/>
    <n v="0"/>
    <x v="21"/>
  </r>
  <r>
    <s v="WYDEQ Permitted Sources"/>
    <s v="56"/>
    <x v="22"/>
    <s v="20200254"/>
    <s v="Compressor Engines"/>
    <n v="19.421190969327814"/>
    <n v="12.9"/>
    <n v="6.5"/>
    <n v="0"/>
    <n v="0"/>
    <x v="21"/>
  </r>
  <r>
    <s v="WYDEQ Permitted Sources"/>
    <s v="56"/>
    <x v="22"/>
    <s v="20200254"/>
    <s v="Compressor Engines"/>
    <n v="19.421190969327814"/>
    <n v="12.9"/>
    <n v="6.5"/>
    <n v="0"/>
    <n v="0"/>
    <x v="21"/>
  </r>
  <r>
    <s v="WYDEQ Permitted Sources"/>
    <s v="56"/>
    <x v="22"/>
    <s v="20200254"/>
    <s v="Compressor Engines"/>
    <n v="19.399999999999999"/>
    <n v="12.9"/>
    <n v="6.5"/>
    <n v="0"/>
    <n v="0"/>
    <x v="21"/>
  </r>
  <r>
    <s v="WYDEQ Permitted Sources"/>
    <s v="56"/>
    <x v="22"/>
    <s v="20200254"/>
    <s v="Compressor Engines"/>
    <n v="5.8"/>
    <n v="5.8"/>
    <n v="2.9"/>
    <n v="0"/>
    <n v="0"/>
    <x v="21"/>
  </r>
  <r>
    <s v="WYDEQ Permitted Sources"/>
    <s v="56"/>
    <x v="22"/>
    <s v="20200254"/>
    <s v="Compressor Engines"/>
    <n v="5.8"/>
    <n v="5.8"/>
    <n v="2.9"/>
    <n v="0"/>
    <n v="0"/>
    <x v="21"/>
  </r>
  <r>
    <s v="WYDEQ Permitted Sources"/>
    <s v="56"/>
    <x v="22"/>
    <s v="20200254"/>
    <s v="Compressor Engines"/>
    <n v="19.399999999999999"/>
    <n v="12.9"/>
    <n v="6.5"/>
    <n v="0"/>
    <n v="0"/>
    <x v="21"/>
  </r>
  <r>
    <s v="WYDEQ Permitted Sources"/>
    <s v="56"/>
    <x v="22"/>
    <s v="20200254"/>
    <s v="Compressor Engines"/>
    <n v="5.8"/>
    <n v="5.8"/>
    <n v="2.9"/>
    <n v="0"/>
    <n v="0"/>
    <x v="21"/>
  </r>
  <r>
    <s v="WYDEQ Permitted Sources"/>
    <s v="56"/>
    <x v="22"/>
    <s v="20200254"/>
    <s v="Compressor Engines"/>
    <n v="5.8"/>
    <n v="5.8"/>
    <n v="2.9"/>
    <n v="0"/>
    <n v="0"/>
    <x v="21"/>
  </r>
  <r>
    <s v="WYDEQ Permitted Sources"/>
    <s v="56"/>
    <x v="22"/>
    <s v="20200253"/>
    <s v="Compressor Engines"/>
    <n v="11.124000000000001"/>
    <n v="0"/>
    <n v="0"/>
    <n v="0"/>
    <n v="0"/>
    <x v="21"/>
  </r>
  <r>
    <s v="WYDEQ Permitted Sources"/>
    <s v="56"/>
    <x v="22"/>
    <s v="20200253"/>
    <s v="Compressor Engines"/>
    <n v="14.273"/>
    <n v="0"/>
    <n v="0"/>
    <n v="0"/>
    <n v="0"/>
    <x v="21"/>
  </r>
  <r>
    <s v="WYDEQ Permitted Sources"/>
    <s v="56"/>
    <x v="22"/>
    <s v="20200253"/>
    <s v="Compressor Engines"/>
    <n v="3.8620000000000001"/>
    <n v="0"/>
    <n v="0"/>
    <n v="0"/>
    <n v="0"/>
    <x v="21"/>
  </r>
  <r>
    <s v="WYDEQ Permitted Sources"/>
    <s v="56"/>
    <x v="22"/>
    <s v="20200254"/>
    <s v="Compressor Engines"/>
    <n v="3.8620000000000001"/>
    <n v="0"/>
    <n v="0"/>
    <n v="0"/>
    <n v="0"/>
    <x v="21"/>
  </r>
  <r>
    <s v="WYDEQ Permitted Sources"/>
    <s v="56"/>
    <x v="22"/>
    <s v="20200253"/>
    <s v="Compressor Engines"/>
    <n v="3.8620000000000001"/>
    <n v="0"/>
    <n v="0"/>
    <n v="0"/>
    <n v="0"/>
    <x v="21"/>
  </r>
  <r>
    <s v="WYDEQ Permitted Sources"/>
    <s v="56"/>
    <x v="22"/>
    <s v="20200253"/>
    <s v="Compressor Engines"/>
    <n v="3.8620000000000001"/>
    <n v="0"/>
    <n v="0"/>
    <n v="0"/>
    <n v="0"/>
    <x v="21"/>
  </r>
  <r>
    <s v="WYDEQ Permitted Sources"/>
    <s v="56"/>
    <x v="22"/>
    <s v="20200254"/>
    <s v="Compressor Engines"/>
    <n v="3.8620000000000001"/>
    <n v="0"/>
    <n v="0"/>
    <n v="0"/>
    <n v="0"/>
    <x v="21"/>
  </r>
  <r>
    <s v="WYDEQ Permitted Sources"/>
    <s v="56"/>
    <x v="22"/>
    <s v="20200253"/>
    <s v="Compressor Engines"/>
    <n v="3.5249999999999999"/>
    <n v="0"/>
    <n v="0"/>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19.399999999999999"/>
    <n v="12.6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20"/>
    <n v="6.7"/>
    <n v="6.7"/>
    <n v="0"/>
    <n v="0"/>
    <x v="21"/>
  </r>
  <r>
    <s v="WYDEQ Permitted Sources"/>
    <s v="56"/>
    <x v="22"/>
    <s v="20200254"/>
    <s v="Compressor Engines"/>
    <n v="6.2"/>
    <n v="3.1"/>
    <n v="3.1"/>
    <n v="0"/>
    <n v="0"/>
    <x v="21"/>
  </r>
  <r>
    <s v="WYDEQ Permitted Sources"/>
    <s v="56"/>
    <x v="22"/>
    <s v="20200254"/>
    <s v="Compressor Engines"/>
    <n v="6.2"/>
    <n v="3.1"/>
    <n v="3.1"/>
    <n v="0"/>
    <n v="0"/>
    <x v="21"/>
  </r>
  <r>
    <s v="WYDEQ Permitted Sources"/>
    <s v="56"/>
    <x v="22"/>
    <s v="20200254"/>
    <s v="Compressor Engines"/>
    <n v="6.2"/>
    <n v="3.1"/>
    <n v="3.1"/>
    <n v="0"/>
    <n v="0"/>
    <x v="21"/>
  </r>
  <r>
    <s v="WYDEQ Permitted Sources"/>
    <s v="56"/>
    <x v="22"/>
    <s v="20200254"/>
    <s v="Compressor Engines"/>
    <n v="6.2"/>
    <n v="3.1"/>
    <n v="3.1"/>
    <n v="0"/>
    <n v="0"/>
    <x v="21"/>
  </r>
  <r>
    <s v="WYDEQ Permitted Sources"/>
    <s v="56"/>
    <x v="22"/>
    <s v="20200254"/>
    <s v="Compressor Engines"/>
    <n v="19.408000000000001"/>
    <n v="12.9"/>
    <n v="6.5"/>
    <n v="0"/>
    <n v="0"/>
    <x v="21"/>
  </r>
  <r>
    <s v="WYDEQ Permitted Sources"/>
    <s v="56"/>
    <x v="22"/>
    <s v="20200254"/>
    <s v="Compressor Engines"/>
    <n v="19.408000000000001"/>
    <n v="12.9"/>
    <n v="6.5"/>
    <n v="0"/>
    <n v="0"/>
    <x v="21"/>
  </r>
  <r>
    <s v="WYDEQ Permitted Sources"/>
    <s v="56"/>
    <x v="22"/>
    <s v="20200254"/>
    <s v="Compressor Engines"/>
    <n v="19.408000000000001"/>
    <n v="12.9"/>
    <n v="6.5"/>
    <n v="0"/>
    <n v="0"/>
    <x v="21"/>
  </r>
  <r>
    <s v="WYDEQ Permitted Sources"/>
    <s v="56"/>
    <x v="22"/>
    <s v="20200254"/>
    <s v="Compressor Engines"/>
    <n v="19.408000000000001"/>
    <n v="12.9"/>
    <n v="6.5"/>
    <n v="0"/>
    <n v="0"/>
    <x v="21"/>
  </r>
  <r>
    <s v="WYDEQ Permitted Sources"/>
    <s v="56"/>
    <x v="22"/>
    <s v="20200254"/>
    <s v="Compressor Engines"/>
    <n v="6.2"/>
    <n v="3.1"/>
    <n v="3.1"/>
    <n v="0"/>
    <n v="0"/>
    <x v="21"/>
  </r>
  <r>
    <s v="WYDEQ Permitted Sources"/>
    <s v="56"/>
    <x v="22"/>
    <s v="20200254"/>
    <s v="Compressor Engines"/>
    <n v="6.2"/>
    <n v="3.1"/>
    <n v="3.1"/>
    <n v="0"/>
    <n v="0"/>
    <x v="21"/>
  </r>
  <r>
    <s v="WYDEQ Permitted Sources"/>
    <s v="56"/>
    <x v="22"/>
    <s v="20200254"/>
    <s v="Compressor Engines"/>
    <n v="6.2"/>
    <n v="3.1"/>
    <n v="3.1"/>
    <n v="0"/>
    <n v="0"/>
    <x v="21"/>
  </r>
  <r>
    <s v="WYDEQ Permitted Sources"/>
    <s v="56"/>
    <x v="22"/>
    <s v="20200254"/>
    <s v="Compressor Engines"/>
    <n v="6.2"/>
    <n v="3.1"/>
    <n v="3.1"/>
    <n v="0"/>
    <n v="0"/>
    <x v="21"/>
  </r>
  <r>
    <s v="WYDEQ Permitted Sources"/>
    <s v="56"/>
    <x v="22"/>
    <s v="20200254"/>
    <s v="Compressor Engines"/>
    <n v="18.7"/>
    <n v="3.7"/>
    <n v="5"/>
    <n v="0"/>
    <n v="0"/>
    <x v="21"/>
  </r>
  <r>
    <s v="WYDEQ Permitted Sources"/>
    <s v="56"/>
    <x v="22"/>
    <s v="20200254"/>
    <s v="Compressor Engines"/>
    <n v="18.7"/>
    <n v="3.7"/>
    <n v="5"/>
    <n v="0"/>
    <n v="0"/>
    <x v="21"/>
  </r>
  <r>
    <s v="WYDEQ Permitted Sources"/>
    <s v="56"/>
    <x v="22"/>
    <s v="20200254"/>
    <s v="Compressor Engines"/>
    <n v="18.7"/>
    <n v="3.7"/>
    <n v="5"/>
    <n v="0"/>
    <n v="0"/>
    <x v="21"/>
  </r>
  <r>
    <s v="WYDEQ Permitted Sources"/>
    <s v="56"/>
    <x v="22"/>
    <s v="20200254"/>
    <s v="Compressor Engines"/>
    <n v="18.7"/>
    <n v="3.7"/>
    <n v="5"/>
    <n v="0"/>
    <n v="0"/>
    <x v="21"/>
  </r>
  <r>
    <s v="WYDEQ Permitted Sources"/>
    <s v="56"/>
    <x v="22"/>
    <s v="20200254"/>
    <s v="Compressor Engines"/>
    <n v="18.7"/>
    <n v="3.7"/>
    <n v="5"/>
    <n v="0"/>
    <n v="0"/>
    <x v="21"/>
  </r>
  <r>
    <s v="WYDEQ Permitted Sources"/>
    <s v="56"/>
    <x v="22"/>
    <s v="20200254"/>
    <s v="Compressor Engines"/>
    <n v="18.7"/>
    <n v="3.7"/>
    <n v="5"/>
    <n v="0"/>
    <n v="0"/>
    <x v="21"/>
  </r>
  <r>
    <s v="WYDEQ Permitted Sources"/>
    <s v="56"/>
    <x v="22"/>
    <s v="20200102"/>
    <s v="Compressor Engines"/>
    <n v="2.1"/>
    <n v="0.1"/>
    <n v="0.2"/>
    <n v="0.2"/>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2"/>
    <s v="Compressor Engines"/>
    <n v="5"/>
    <n v="2.8"/>
    <n v="8.5"/>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5.117"/>
    <n v="2.0470000000000002"/>
    <n v="7.4039999999999999"/>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2"/>
    <s v="Compressor Engines"/>
    <n v="5"/>
    <n v="2.8"/>
    <n v="2.5"/>
    <n v="0"/>
    <n v="0"/>
    <x v="21"/>
  </r>
  <r>
    <s v="WYDEQ Permitted Sources"/>
    <s v="56"/>
    <x v="22"/>
    <s v="20200252"/>
    <s v="Compressor Engines"/>
    <n v="0"/>
    <n v="0"/>
    <n v="0"/>
    <n v="0"/>
    <n v="0"/>
    <x v="21"/>
  </r>
  <r>
    <s v="WYDEQ Permitted Sources"/>
    <s v="56"/>
    <x v="22"/>
    <s v="20200252"/>
    <s v="Compressor Engines"/>
    <n v="5"/>
    <n v="2.8"/>
    <n v="2.5"/>
    <n v="0"/>
    <n v="0"/>
    <x v="21"/>
  </r>
  <r>
    <s v="WYDEQ Permitted Sources"/>
    <s v="56"/>
    <x v="22"/>
    <s v="20200252"/>
    <s v="Compressor Engines"/>
    <n v="0"/>
    <n v="0"/>
    <n v="0"/>
    <n v="0"/>
    <n v="0"/>
    <x v="21"/>
  </r>
  <r>
    <s v="WYDEQ Permitted Sources"/>
    <s v="56"/>
    <x v="22"/>
    <s v="20200252"/>
    <s v="Compressor Engines"/>
    <n v="5.0019999999999998"/>
    <n v="0"/>
    <n v="0"/>
    <n v="0"/>
    <n v="0"/>
    <x v="21"/>
  </r>
  <r>
    <s v="WYDEQ Permitted Sources"/>
    <s v="56"/>
    <x v="22"/>
    <s v="20200252"/>
    <s v="Compressor Engines"/>
    <n v="5.0019999999999998"/>
    <n v="0"/>
    <n v="0"/>
    <n v="0"/>
    <n v="0"/>
    <x v="21"/>
  </r>
  <r>
    <s v="WYDEQ Permitted Sources"/>
    <s v="56"/>
    <x v="22"/>
    <s v="20200254"/>
    <s v="Compressor Engines"/>
    <n v="6.1536963683934998"/>
    <n v="4.3"/>
    <n v="1.5"/>
    <n v="0"/>
    <n v="0"/>
    <x v="21"/>
  </r>
  <r>
    <s v="WYDEQ Permitted Sources"/>
    <s v="56"/>
    <x v="22"/>
    <s v="20200254"/>
    <s v="Compressor Engines"/>
    <n v="6.1536963683934998"/>
    <n v="4.3"/>
    <n v="1.5"/>
    <n v="0"/>
    <n v="0"/>
    <x v="21"/>
  </r>
  <r>
    <s v="WYDEQ Permitted Sources"/>
    <s v="56"/>
    <x v="22"/>
    <s v="20200254"/>
    <s v="Compressor Engines"/>
    <n v="6.1536963683934998"/>
    <n v="4.3"/>
    <n v="1.5"/>
    <n v="0"/>
    <n v="0"/>
    <x v="21"/>
  </r>
  <r>
    <s v="WYDEQ Permitted Sources"/>
    <s v="56"/>
    <x v="22"/>
    <s v="20200254"/>
    <s v="Compressor Engines"/>
    <n v="6.1536963683934998"/>
    <n v="4.3"/>
    <n v="1.5"/>
    <n v="0"/>
    <n v="0"/>
    <x v="21"/>
  </r>
  <r>
    <s v="WYDEQ Permitted Sources"/>
    <s v="56"/>
    <x v="22"/>
    <s v="20200254"/>
    <s v="Compressor Engines"/>
    <n v="19.421190969327814"/>
    <n v="9.1"/>
    <n v="5.2"/>
    <n v="0"/>
    <n v="0"/>
    <x v="21"/>
  </r>
  <r>
    <s v="WYDEQ Permitted Sources"/>
    <s v="56"/>
    <x v="22"/>
    <s v="20200254"/>
    <s v="Compressor Engines"/>
    <n v="19.421190969327814"/>
    <n v="9.1"/>
    <n v="5.2"/>
    <n v="0"/>
    <n v="0"/>
    <x v="21"/>
  </r>
  <r>
    <s v="WYDEQ Permitted Sources"/>
    <s v="56"/>
    <x v="22"/>
    <s v="20200254"/>
    <s v="Compressor Engines"/>
    <n v="3.4"/>
    <n v="2.4"/>
    <n v="6.8"/>
    <n v="0"/>
    <n v="0"/>
    <x v="21"/>
  </r>
  <r>
    <s v="WYDEQ Permitted Sources"/>
    <s v="56"/>
    <x v="22"/>
    <s v="20200254"/>
    <s v="Compressor Engines"/>
    <n v="5.117"/>
    <n v="2"/>
    <n v="2.6"/>
    <n v="0"/>
    <n v="0"/>
    <x v="21"/>
  </r>
  <r>
    <s v="WYDEQ Permitted Sources"/>
    <s v="56"/>
    <x v="22"/>
    <s v="20200254"/>
    <s v="Compressor Engines"/>
    <n v="19.408000000000001"/>
    <n v="12.9"/>
    <n v="6.5"/>
    <n v="0"/>
    <n v="0"/>
    <x v="21"/>
  </r>
  <r>
    <s v="WYDEQ Permitted Sources"/>
    <s v="56"/>
    <x v="22"/>
    <s v="20200254"/>
    <s v="Compressor Engines"/>
    <n v="19.408000000000001"/>
    <n v="12.9"/>
    <n v="6.5"/>
    <n v="0"/>
    <n v="0"/>
    <x v="21"/>
  </r>
  <r>
    <s v="WYDEQ Permitted Sources"/>
    <s v="56"/>
    <x v="22"/>
    <s v="20200254"/>
    <s v="Compressor Engines"/>
    <n v="5.117"/>
    <n v="2"/>
    <n v="2.6"/>
    <n v="0"/>
    <n v="0"/>
    <x v="21"/>
  </r>
  <r>
    <s v="WYDEQ Permitted Sources"/>
    <s v="56"/>
    <x v="22"/>
    <s v="20200254"/>
    <s v="Compressor Engines"/>
    <n v="5.117"/>
    <n v="2"/>
    <n v="2.6"/>
    <n v="0"/>
    <n v="0"/>
    <x v="21"/>
  </r>
  <r>
    <s v="WYDEQ Permitted Sources"/>
    <s v="56"/>
    <x v="22"/>
    <s v="20200254"/>
    <s v="Compressor Engines"/>
    <n v="5.117"/>
    <n v="2"/>
    <n v="2.6"/>
    <n v="0"/>
    <n v="0"/>
    <x v="21"/>
  </r>
  <r>
    <s v="WYDEQ Permitted Sources"/>
    <s v="56"/>
    <x v="22"/>
    <s v="20200254"/>
    <s v="Compressor Engines"/>
    <n v="5.117"/>
    <n v="2"/>
    <n v="2.6"/>
    <n v="0"/>
    <n v="0"/>
    <x v="21"/>
  </r>
  <r>
    <s v="WYDEQ Permitted Sources"/>
    <s v="56"/>
    <x v="22"/>
    <s v="20200254"/>
    <s v="Compressor Engines"/>
    <n v="5.117"/>
    <n v="2"/>
    <n v="2.6"/>
    <n v="0"/>
    <n v="0"/>
    <x v="21"/>
  </r>
  <r>
    <s v="WYDEQ Permitted Sources"/>
    <s v="56"/>
    <x v="22"/>
    <s v="20200254"/>
    <s v="Compressor Engines"/>
    <n v="5.117"/>
    <n v="2"/>
    <n v="2.6"/>
    <n v="0"/>
    <n v="0"/>
    <x v="21"/>
  </r>
  <r>
    <s v="WYDEQ Permitted Sources"/>
    <s v="56"/>
    <x v="22"/>
    <s v="20200254"/>
    <s v="Compressor Engines"/>
    <n v="5.117"/>
    <n v="2.044"/>
    <n v="7.4039999999999999"/>
    <n v="0"/>
    <n v="0"/>
    <x v="21"/>
  </r>
  <r>
    <s v="WYDEQ Permitted Sources"/>
    <s v="56"/>
    <x v="22"/>
    <s v="20200254"/>
    <s v="Compressor Engines"/>
    <n v="5.117"/>
    <n v="2.044"/>
    <n v="7.4039999999999999"/>
    <n v="0"/>
    <n v="0"/>
    <x v="21"/>
  </r>
  <r>
    <s v="WYDEQ Permitted Sources"/>
    <s v="56"/>
    <x v="22"/>
    <s v="20200254"/>
    <s v="Compressor Engines"/>
    <n v="5.117"/>
    <n v="2.044"/>
    <n v="7.4039999999999999"/>
    <n v="0"/>
    <n v="0"/>
    <x v="21"/>
  </r>
  <r>
    <s v="WYDEQ Permitted Sources"/>
    <s v="56"/>
    <x v="22"/>
    <s v="20200254"/>
    <s v="Compressor Engines"/>
    <n v="19.408000000000001"/>
    <n v="5.18"/>
    <n v="5.18"/>
    <n v="0"/>
    <n v="0"/>
    <x v="21"/>
  </r>
  <r>
    <s v="WYDEQ Permitted Sources"/>
    <s v="56"/>
    <x v="22"/>
    <s v="20200254"/>
    <s v="Compressor Engines"/>
    <n v="19.408000000000001"/>
    <n v="5.18"/>
    <n v="5.18"/>
    <n v="0"/>
    <n v="0"/>
    <x v="21"/>
  </r>
  <r>
    <s v="WYDEQ Permitted Sources"/>
    <s v="56"/>
    <x v="22"/>
    <s v="20200254"/>
    <s v="Compressor Engines"/>
    <n v="19.408000000000001"/>
    <n v="5.18"/>
    <n v="5.18"/>
    <n v="0"/>
    <n v="0"/>
    <x v="21"/>
  </r>
  <r>
    <s v="WYDEQ Permitted Sources"/>
    <s v="56"/>
    <x v="22"/>
    <s v="20200254"/>
    <s v="Compressor Engines"/>
    <n v="19.408000000000001"/>
    <n v="5.18"/>
    <n v="5.18"/>
    <n v="0"/>
    <n v="0"/>
    <x v="21"/>
  </r>
  <r>
    <s v="WYDEQ Permitted Sources"/>
    <s v="56"/>
    <x v="22"/>
    <s v="20200252"/>
    <s v="Compressor Engines"/>
    <n v="5.0019999999999998"/>
    <n v="2.746"/>
    <n v="8.5169999999999995"/>
    <n v="0"/>
    <n v="0"/>
    <x v="21"/>
  </r>
  <r>
    <s v="WYDEQ Permitted Sources"/>
    <s v="56"/>
    <x v="22"/>
    <s v="20200254"/>
    <s v="Compressor Engines"/>
    <n v="6.149"/>
    <n v="2.4609999999999999"/>
    <n v="1.53"/>
    <n v="0"/>
    <n v="0"/>
    <x v="21"/>
  </r>
  <r>
    <s v="WYDEQ Permitted Sources"/>
    <s v="56"/>
    <x v="22"/>
    <s v="20200254"/>
    <s v="Compressor Engines"/>
    <n v="6.149"/>
    <n v="2.4609999999999999"/>
    <n v="1.53"/>
    <n v="0"/>
    <n v="0"/>
    <x v="21"/>
  </r>
  <r>
    <s v="WYDEQ Permitted Sources"/>
    <s v="56"/>
    <x v="22"/>
    <s v="20200254"/>
    <s v="Compressor Engines"/>
    <n v="5.0019999999999998"/>
    <n v="2.75"/>
    <n v="8.5169999999999995"/>
    <n v="0"/>
    <n v="0"/>
    <x v="21"/>
  </r>
  <r>
    <s v="WYDEQ Permitted Sources"/>
    <s v="56"/>
    <x v="22"/>
    <s v="20200254"/>
    <s v="Compressor Engines"/>
    <n v="6.149"/>
    <n v="2.4609999999999999"/>
    <n v="1.53"/>
    <n v="0"/>
    <n v="0"/>
    <x v="21"/>
  </r>
  <r>
    <s v="WYDEQ Permitted Sources"/>
    <s v="56"/>
    <x v="22"/>
    <s v="20200254"/>
    <s v="Compressor Engines"/>
    <n v="6.149"/>
    <n v="2.4609999999999999"/>
    <n v="1.53"/>
    <n v="0"/>
    <n v="0"/>
    <x v="21"/>
  </r>
  <r>
    <s v="WYDEQ Permitted Sources"/>
    <s v="56"/>
    <x v="22"/>
    <s v="20200252"/>
    <s v="Compressor Engines"/>
    <n v="5.0019999999999998"/>
    <n v="2.746"/>
    <n v="8.5169999999999995"/>
    <n v="0"/>
    <n v="0"/>
    <x v="21"/>
  </r>
  <r>
    <s v="WYDEQ Permitted Sources"/>
    <s v="56"/>
    <x v="22"/>
    <s v="20200254"/>
    <s v="Compressor Engines"/>
    <n v="4.7"/>
    <n v="7.0000000000000007E-2"/>
    <n v="2.4"/>
    <n v="0"/>
    <n v="0"/>
    <x v="21"/>
  </r>
  <r>
    <s v="WYDEQ Permitted Sources"/>
    <s v="56"/>
    <x v="22"/>
    <s v="20200254"/>
    <s v="Compressor Engines"/>
    <n v="19.408000000000001"/>
    <n v="0"/>
    <n v="0"/>
    <n v="0"/>
    <n v="0"/>
    <x v="21"/>
  </r>
  <r>
    <s v="WYDEQ Permitted Sources"/>
    <s v="56"/>
    <x v="22"/>
    <s v="20200252"/>
    <s v="Compressor Engines"/>
    <n v="5.0019999999999998"/>
    <n v="0"/>
    <n v="0"/>
    <n v="0"/>
    <n v="0"/>
    <x v="21"/>
  </r>
  <r>
    <s v="WYDEQ Permitted Sources"/>
    <s v="56"/>
    <x v="22"/>
    <s v="20200254"/>
    <s v="Compressor Engines"/>
    <n v="5.117"/>
    <n v="0"/>
    <n v="0"/>
    <n v="0"/>
    <n v="0"/>
    <x v="21"/>
  </r>
  <r>
    <s v="WYDEQ Permitted Sources"/>
    <s v="56"/>
    <x v="22"/>
    <s v="20200254"/>
    <s v="Compressor Engines"/>
    <n v="5.117"/>
    <n v="2"/>
    <n v="2.6"/>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19.408000000000001"/>
    <n v="5.1760000000000002"/>
    <n v="5.1760000000000002"/>
    <n v="0"/>
    <n v="0"/>
    <x v="21"/>
  </r>
  <r>
    <s v="WYDEQ Permitted Sources"/>
    <s v="56"/>
    <x v="22"/>
    <s v="20200254"/>
    <s v="Compressor Engines"/>
    <n v="19.408000000000001"/>
    <n v="5.1760000000000002"/>
    <n v="5.1760000000000002"/>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5.117"/>
    <n v="2.044"/>
    <n v="2.6"/>
    <n v="0"/>
    <n v="0"/>
    <x v="21"/>
  </r>
  <r>
    <s v="WYDEQ Permitted Sources"/>
    <s v="56"/>
    <x v="22"/>
    <s v="20200254"/>
    <s v="Compressor Engines"/>
    <n v="19.408000000000001"/>
    <n v="0"/>
    <n v="0"/>
    <n v="0"/>
    <n v="0"/>
    <x v="21"/>
  </r>
  <r>
    <s v="WYDEQ Permitted Sources"/>
    <s v="56"/>
    <x v="22"/>
    <s v="20200254"/>
    <s v="Compressor Engines"/>
    <n v="19.408000000000001"/>
    <n v="0"/>
    <n v="0"/>
    <n v="0"/>
    <n v="0"/>
    <x v="21"/>
  </r>
  <r>
    <s v="WYDEQ Permitted Sources"/>
    <s v="56"/>
    <x v="22"/>
    <s v="20200254"/>
    <s v="Compressor Engines"/>
    <n v="19.408000000000001"/>
    <n v="0"/>
    <n v="0"/>
    <n v="0"/>
    <n v="0"/>
    <x v="21"/>
  </r>
  <r>
    <s v="WYDEQ Permitted Sources"/>
    <s v="56"/>
    <x v="22"/>
    <s v="20200254"/>
    <s v="Compressor Engines"/>
    <n v="19.408000000000001"/>
    <n v="0"/>
    <n v="0"/>
    <n v="0"/>
    <n v="0"/>
    <x v="21"/>
  </r>
  <r>
    <s v="WYDEQ Permitted Sources"/>
    <s v="56"/>
    <x v="22"/>
    <s v="20200254"/>
    <s v="Compressor Engines"/>
    <n v="7.7240000000000002"/>
    <n v="0"/>
    <n v="0"/>
    <n v="0"/>
    <n v="0"/>
    <x v="21"/>
  </r>
  <r>
    <s v="WYDEQ Permitted Sources"/>
    <s v="56"/>
    <x v="22"/>
    <s v="20200254"/>
    <s v="Compressor Engines"/>
    <n v="7.7240000000000002"/>
    <n v="0"/>
    <n v="0"/>
    <n v="0"/>
    <n v="0"/>
    <x v="21"/>
  </r>
  <r>
    <s v="WYDEQ Permitted Sources"/>
    <s v="56"/>
    <x v="22"/>
    <s v="20200254"/>
    <s v="Compressor Engines"/>
    <n v="5.117"/>
    <n v="0"/>
    <n v="0"/>
    <n v="0"/>
    <n v="0"/>
    <x v="21"/>
  </r>
  <r>
    <s v="WYDEQ Permitted Sources"/>
    <s v="56"/>
    <x v="22"/>
    <s v="20200254"/>
    <s v="Compressor Engines"/>
    <n v="5.117"/>
    <n v="2"/>
    <n v="2.6"/>
    <n v="0"/>
    <n v="0"/>
    <x v="21"/>
  </r>
  <r>
    <s v="WYDEQ Permitted Sources"/>
    <s v="56"/>
    <x v="22"/>
    <s v="20200254"/>
    <s v="Compressor Engines"/>
    <n v="5.117"/>
    <n v="2.0470000000000002"/>
    <n v="2.6"/>
    <n v="0"/>
    <n v="0"/>
    <x v="21"/>
  </r>
  <r>
    <s v="WYDEQ Permitted Sources"/>
    <s v="56"/>
    <x v="22"/>
    <s v="20200254"/>
    <s v="Compressor Engines"/>
    <n v="5.117"/>
    <n v="2.0470000000000002"/>
    <n v="2.6"/>
    <n v="0"/>
    <n v="0"/>
    <x v="21"/>
  </r>
  <r>
    <s v="WYDEQ Permitted Sources"/>
    <s v="56"/>
    <x v="22"/>
    <s v="20200254"/>
    <s v="Compressor Engines"/>
    <n v="5.0999999999999996"/>
    <n v="2.0470000000000002"/>
    <n v="7.4"/>
    <n v="0"/>
    <n v="0"/>
    <x v="21"/>
  </r>
  <r>
    <s v="WYDEQ Permitted Sources"/>
    <s v="56"/>
    <x v="22"/>
    <s v="20200254"/>
    <s v="Compressor Engines"/>
    <n v="6.15"/>
    <n v="2.46"/>
    <n v="1.54"/>
    <n v="0"/>
    <n v="0"/>
    <x v="21"/>
  </r>
  <r>
    <s v="WYDEQ Permitted Sources"/>
    <s v="56"/>
    <x v="22"/>
    <s v="20200254"/>
    <s v="Compressor Engines"/>
    <n v="6.15"/>
    <n v="2.46"/>
    <n v="1.536"/>
    <n v="0"/>
    <n v="0"/>
    <x v="21"/>
  </r>
  <r>
    <s v="WYDEQ Permitted Sources"/>
    <s v="56"/>
    <x v="22"/>
    <s v="20200254"/>
    <s v="Compressor Engines"/>
    <n v="6.149"/>
    <n v="2.4609999999999999"/>
    <n v="1.536"/>
    <n v="0"/>
    <n v="0"/>
    <x v="21"/>
  </r>
  <r>
    <s v="WYDEQ Permitted Sources"/>
    <s v="56"/>
    <x v="22"/>
    <s v="20200252"/>
    <s v="Compressor Engines"/>
    <n v="3.0716302392829054"/>
    <n v="1.7"/>
    <n v="6.1"/>
    <n v="0"/>
    <n v="0"/>
    <x v="21"/>
  </r>
  <r>
    <s v="WYDEQ Permitted Sources"/>
    <s v="56"/>
    <x v="22"/>
    <s v="20200254"/>
    <s v="Compressor Engines"/>
    <n v="19.421190969327814"/>
    <n v="5.2"/>
    <n v="5.2"/>
    <n v="0"/>
    <n v="0"/>
    <x v="21"/>
  </r>
  <r>
    <s v="WYDEQ Permitted Sources"/>
    <s v="56"/>
    <x v="22"/>
    <s v="20200254"/>
    <s v="Compressor Engines"/>
    <n v="19.421190969327814"/>
    <n v="5.2"/>
    <n v="5.2"/>
    <n v="0"/>
    <n v="0"/>
    <x v="21"/>
  </r>
  <r>
    <s v="WYDEQ Permitted Sources"/>
    <s v="56"/>
    <x v="22"/>
    <s v="20200254"/>
    <s v="Compressor Engines"/>
    <n v="6.1536963683934998"/>
    <n v="6.2"/>
    <n v="3.1"/>
    <n v="0"/>
    <n v="0"/>
    <x v="21"/>
  </r>
  <r>
    <s v="WYDEQ Permitted Sources"/>
    <s v="56"/>
    <x v="22"/>
    <s v="20200254"/>
    <s v="Compressor Engines"/>
    <n v="6.1536963683934998"/>
    <n v="6.2"/>
    <n v="3.1"/>
    <n v="0"/>
    <n v="0"/>
    <x v="21"/>
  </r>
  <r>
    <s v="WYDEQ Permitted Sources"/>
    <s v="56"/>
    <x v="22"/>
    <s v="20200254"/>
    <s v="Compressor Engines"/>
    <n v="6.1536963683934998"/>
    <n v="6.2"/>
    <n v="3.1"/>
    <n v="0"/>
    <n v="0"/>
    <x v="21"/>
  </r>
  <r>
    <s v="WYDEQ Permitted Sources"/>
    <s v="56"/>
    <x v="22"/>
    <s v="20200254"/>
    <s v="Compressor Engines"/>
    <n v="6.1536963683934998"/>
    <n v="6.2"/>
    <n v="3.1"/>
    <n v="0"/>
    <n v="0"/>
    <x v="21"/>
  </r>
  <r>
    <s v="WYDEQ Permitted Sources"/>
    <s v="56"/>
    <x v="22"/>
    <s v="20200253"/>
    <s v="Compressor Engines"/>
    <n v="1.4"/>
    <n v="0.7"/>
    <n v="1.4"/>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5.117"/>
    <n v="2.0510000000000002"/>
    <n v="2.6"/>
    <n v="0"/>
    <n v="0"/>
    <x v="21"/>
  </r>
  <r>
    <s v="WYDEQ Permitted Sources"/>
    <s v="56"/>
    <x v="22"/>
    <s v="20200254"/>
    <s v="Compressor Engines"/>
    <n v="19.408000000000001"/>
    <n v="5.18"/>
    <n v="5.18"/>
    <n v="0"/>
    <n v="0"/>
    <x v="21"/>
  </r>
  <r>
    <s v="WYDEQ Permitted Sources"/>
    <s v="56"/>
    <x v="22"/>
    <s v="20200254"/>
    <s v="Compressor Engines"/>
    <n v="19.408000000000001"/>
    <n v="5.18"/>
    <n v="5.18"/>
    <n v="0"/>
    <n v="0"/>
    <x v="21"/>
  </r>
  <r>
    <s v="WYDEQ Permitted Sources"/>
    <s v="56"/>
    <x v="22"/>
    <s v="20200254"/>
    <s v="Compressor Engines"/>
    <n v="5.117"/>
    <n v="2.0510000000000002"/>
    <n v="2.6"/>
    <n v="0"/>
    <n v="0"/>
    <x v="21"/>
  </r>
  <r>
    <s v="WYDEQ Permitted Sources"/>
    <s v="56"/>
    <x v="22"/>
    <s v="20200254"/>
    <s v="Compressor Engines"/>
    <n v="5.117"/>
    <n v="2.0510000000000002"/>
    <n v="2.6"/>
    <n v="0"/>
    <n v="0"/>
    <x v="21"/>
  </r>
  <r>
    <s v="WYDEQ Permitted Sources"/>
    <s v="56"/>
    <x v="22"/>
    <s v="20200254"/>
    <s v="Compressor Engines"/>
    <n v="5.117"/>
    <n v="2.0510000000000002"/>
    <n v="2.6"/>
    <n v="0"/>
    <n v="0"/>
    <x v="21"/>
  </r>
  <r>
    <s v="WYDEQ Permitted Sources"/>
    <s v="56"/>
    <x v="22"/>
    <s v="20200254"/>
    <s v="Compressor Engines"/>
    <n v="5.117"/>
    <n v="2.0510000000000002"/>
    <n v="2.6"/>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11.3"/>
    <n v="6.4"/>
    <n v="4.8"/>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4"/>
    <s v="Compressor Engines"/>
    <n v="5.117"/>
    <n v="2.044"/>
    <n v="2.6"/>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2"/>
    <s v="Compressor Engines"/>
    <n v="3.1"/>
    <n v="1.7"/>
    <n v="6.1"/>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19.408000000000001"/>
    <n v="5.18"/>
    <n v="5.1760000000000002"/>
    <n v="0"/>
    <n v="0"/>
    <x v="21"/>
  </r>
  <r>
    <s v="WYDEQ Permitted Sources"/>
    <s v="56"/>
    <x v="22"/>
    <s v="20200254"/>
    <s v="Compressor Engines"/>
    <n v="19.408000000000001"/>
    <n v="5.18"/>
    <n v="5.1760000000000002"/>
    <n v="0"/>
    <n v="0"/>
    <x v="21"/>
  </r>
  <r>
    <s v="WYDEQ Permitted Sources"/>
    <s v="56"/>
    <x v="22"/>
    <s v="20200254"/>
    <s v="Compressor Engines"/>
    <n v="19.408000000000001"/>
    <n v="5.18"/>
    <n v="5.1760000000000002"/>
    <n v="0"/>
    <n v="0"/>
    <x v="21"/>
  </r>
  <r>
    <s v="WYDEQ Permitted Sources"/>
    <s v="56"/>
    <x v="22"/>
    <s v="20200254"/>
    <s v="Compressor Engines"/>
    <n v="19.408000000000001"/>
    <n v="5.18"/>
    <n v="5.1760000000000002"/>
    <n v="0"/>
    <n v="0"/>
    <x v="21"/>
  </r>
  <r>
    <s v="WYDEQ Permitted Sources"/>
    <s v="56"/>
    <x v="22"/>
    <s v="20200252"/>
    <s v="Compressor Engines"/>
    <n v="5.0019999999999998"/>
    <n v="2.75"/>
    <n v="8.5030000000000001"/>
    <n v="0"/>
    <n v="0"/>
    <x v="21"/>
  </r>
  <r>
    <s v="WYDEQ Permitted Sources"/>
    <s v="56"/>
    <x v="22"/>
    <s v="20200254"/>
    <s v="Compressor Engines"/>
    <n v="5.117"/>
    <n v="0"/>
    <n v="0"/>
    <n v="0"/>
    <n v="0"/>
    <x v="21"/>
  </r>
  <r>
    <s v="WYDEQ Permitted Sources"/>
    <s v="56"/>
    <x v="22"/>
    <s v="20200254"/>
    <s v="Compressor Engines"/>
    <n v="19.408000000000001"/>
    <n v="0"/>
    <n v="0"/>
    <n v="0"/>
    <n v="0"/>
    <x v="21"/>
  </r>
  <r>
    <s v="WYDEQ Permitted Sources"/>
    <s v="56"/>
    <x v="22"/>
    <s v="20200254"/>
    <s v="Compressor Engines"/>
    <n v="19.408000000000001"/>
    <n v="0"/>
    <n v="0"/>
    <n v="0"/>
    <n v="0"/>
    <x v="21"/>
  </r>
  <r>
    <s v="WYDEQ Permitted Sources"/>
    <s v="56"/>
    <x v="22"/>
    <s v="20200254"/>
    <s v="Compressor Engines"/>
    <n v="5.117"/>
    <n v="0"/>
    <n v="0"/>
    <n v="0"/>
    <n v="0"/>
    <x v="21"/>
  </r>
  <r>
    <s v="WYDEQ Permitted Sources"/>
    <s v="56"/>
    <x v="22"/>
    <s v="20200254"/>
    <s v="Compressor Engines"/>
    <n v="5.117"/>
    <n v="0"/>
    <n v="0"/>
    <n v="0"/>
    <n v="0"/>
    <x v="21"/>
  </r>
  <r>
    <s v="WYDEQ Permitted Sources"/>
    <s v="56"/>
    <x v="22"/>
    <s v="20200254"/>
    <s v="Compressor Engines"/>
    <n v="5.1100000000000003"/>
    <n v="0"/>
    <n v="0"/>
    <n v="0"/>
    <n v="0"/>
    <x v="21"/>
  </r>
  <r>
    <s v="WYDEQ Permitted Sources"/>
    <s v="56"/>
    <x v="22"/>
    <s v="20200254"/>
    <s v="Compressor Engines"/>
    <n v="5.1100000000000003"/>
    <n v="0"/>
    <n v="0"/>
    <n v="0"/>
    <n v="0"/>
    <x v="21"/>
  </r>
  <r>
    <s v="WYDEQ Permitted Sources"/>
    <s v="56"/>
    <x v="22"/>
    <s v="20200254"/>
    <s v="Compressor Engines"/>
    <n v="19.399999999999999"/>
    <n v="5.2"/>
    <n v="5.2"/>
    <n v="0"/>
    <n v="0"/>
    <x v="21"/>
  </r>
  <r>
    <s v="WYDEQ Permitted Sources"/>
    <s v="56"/>
    <x v="22"/>
    <s v="20200254"/>
    <s v="Compressor Engines"/>
    <n v="6.2"/>
    <n v="2.5"/>
    <n v="1.5"/>
    <n v="0"/>
    <n v="0"/>
    <x v="21"/>
  </r>
  <r>
    <s v="WYDEQ Permitted Sources"/>
    <s v="56"/>
    <x v="22"/>
    <s v="20200253"/>
    <s v="Compressor Engines"/>
    <n v="3.9"/>
    <n v="1.5"/>
    <n v="3.9"/>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4"/>
    <s v="Compressor Engines"/>
    <n v="5.117"/>
    <n v="2"/>
    <n v="2.6"/>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2"/>
    <s v="Compressor Engines"/>
    <n v="3.4"/>
    <n v="1.9"/>
    <n v="6.8"/>
    <n v="0"/>
    <n v="0"/>
    <x v="21"/>
  </r>
  <r>
    <s v="WYDEQ Permitted Sources"/>
    <s v="56"/>
    <x v="22"/>
    <s v="20200254"/>
    <s v="Compressor Engines"/>
    <n v="5.117"/>
    <n v="2"/>
    <n v="2.6"/>
    <n v="0"/>
    <n v="0"/>
    <x v="21"/>
  </r>
  <r>
    <s v="WYDEQ Permitted Sources"/>
    <s v="56"/>
    <x v="22"/>
    <s v="20200252"/>
    <s v="Compressor Engines"/>
    <n v="5"/>
    <n v="2.7"/>
    <n v="8.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2"/>
    <s v="Compressor Engines"/>
    <n v="5"/>
    <n v="2.7"/>
    <n v="8.5"/>
    <n v="0"/>
    <n v="0"/>
    <x v="21"/>
  </r>
  <r>
    <s v="WYDEQ Permitted Sources"/>
    <s v="56"/>
    <x v="22"/>
    <s v="20200254"/>
    <s v="Compressor Engines"/>
    <n v="5.117"/>
    <n v="2.0470000000000002"/>
    <n v="2.6"/>
    <n v="0"/>
    <n v="0"/>
    <x v="21"/>
  </r>
  <r>
    <s v="WYDEQ Permitted Sources"/>
    <s v="56"/>
    <x v="22"/>
    <s v="20200254"/>
    <s v="Compressor Engines"/>
    <n v="6.149"/>
    <n v="2.4609999999999999"/>
    <n v="1.536"/>
    <n v="0"/>
    <n v="0"/>
    <x v="21"/>
  </r>
  <r>
    <s v="WYDEQ Permitted Sources"/>
    <s v="56"/>
    <x v="22"/>
    <s v="20200254"/>
    <s v="Compressor Engines"/>
    <n v="19.408000000000001"/>
    <n v="5.1760000000000002"/>
    <n v="5.1760000000000002"/>
    <n v="0"/>
    <n v="0"/>
    <x v="21"/>
  </r>
  <r>
    <s v="WYDEQ Permitted Sources"/>
    <s v="56"/>
    <x v="22"/>
    <s v="20200254"/>
    <s v="Compressor Engines"/>
    <n v="19.408000000000001"/>
    <n v="5.1760000000000002"/>
    <n v="5.1760000000000002"/>
    <n v="0"/>
    <n v="0"/>
    <x v="21"/>
  </r>
  <r>
    <s v="WYDEQ Permitted Sources"/>
    <s v="56"/>
    <x v="22"/>
    <s v="20200201"/>
    <s v="Compressor Engines"/>
    <n v="3.069"/>
    <n v="1.6890000000000001"/>
    <n v="6.1420000000000003"/>
    <n v="0"/>
    <n v="0"/>
    <x v="21"/>
  </r>
  <r>
    <s v="WYDEQ Permitted Sources"/>
    <s v="56"/>
    <x v="22"/>
    <s v="20200254"/>
    <s v="Compressor Engines"/>
    <n v="5.117"/>
    <n v="2.0510000000000002"/>
    <n v="2.6"/>
    <n v="0"/>
    <n v="0"/>
    <x v="21"/>
  </r>
  <r>
    <s v="WYDEQ Permitted Sources"/>
    <s v="56"/>
    <x v="22"/>
    <s v="20200254"/>
    <s v="Compressor Engines"/>
    <n v="5.117"/>
    <n v="2.0510000000000002"/>
    <n v="2.6"/>
    <n v="0"/>
    <n v="0"/>
    <x v="21"/>
  </r>
  <r>
    <s v="WYDEQ Permitted Sources"/>
    <s v="56"/>
    <x v="22"/>
    <s v="20200254"/>
    <s v="Compressor Engines"/>
    <n v="5.117"/>
    <n v="2.0510000000000002"/>
    <n v="2.6"/>
    <n v="0"/>
    <n v="0"/>
    <x v="21"/>
  </r>
  <r>
    <s v="WYDEQ Permitted Sources"/>
    <s v="56"/>
    <x v="22"/>
    <s v="20200254"/>
    <s v="Compressor Engines"/>
    <n v="5.117"/>
    <n v="2.0510000000000002"/>
    <n v="2.6"/>
    <n v="0"/>
    <n v="0"/>
    <x v="21"/>
  </r>
  <r>
    <s v="WYDEQ Permitted Sources"/>
    <s v="56"/>
    <x v="22"/>
    <s v="20200254"/>
    <s v="Compressor Engines"/>
    <n v="5.117"/>
    <n v="2.0510000000000002"/>
    <n v="2.6"/>
    <n v="0"/>
    <n v="0"/>
    <x v="21"/>
  </r>
  <r>
    <s v="WYDEQ Permitted Sources"/>
    <s v="56"/>
    <x v="22"/>
    <s v="20200254"/>
    <s v="Compressor Engines"/>
    <n v="5.117"/>
    <n v="2.0470000000000002"/>
    <n v="2.6"/>
    <n v="0"/>
    <n v="0"/>
    <x v="21"/>
  </r>
  <r>
    <s v="WYDEQ Permitted Sources"/>
    <s v="56"/>
    <x v="22"/>
    <s v="20200253"/>
    <s v="Compressor Engines"/>
    <n v="19.408000000000001"/>
    <n v="5.1760000000000002"/>
    <n v="5.1760000000000002"/>
    <n v="0"/>
    <n v="0"/>
    <x v="21"/>
  </r>
  <r>
    <s v="WYDEQ Permitted Sources"/>
    <s v="56"/>
    <x v="22"/>
    <s v="20200253"/>
    <s v="Compressor Engines"/>
    <n v="19.408000000000001"/>
    <n v="5.1760000000000002"/>
    <n v="5.1760000000000002"/>
    <n v="0"/>
    <n v="0"/>
    <x v="21"/>
  </r>
  <r>
    <s v="WYDEQ Permitted Sources"/>
    <s v="56"/>
    <x v="22"/>
    <s v="20200254"/>
    <s v="Compressor Engines"/>
    <n v="5.117"/>
    <n v="2.0470000000000002"/>
    <n v="2.6"/>
    <n v="0"/>
    <n v="0"/>
    <x v="21"/>
  </r>
  <r>
    <s v="WYDEQ Permitted Sources"/>
    <s v="56"/>
    <x v="22"/>
    <s v="20200254"/>
    <s v="Compressor Engines"/>
    <n v="6.149"/>
    <n v="2.468"/>
    <n v="1.53"/>
    <n v="0"/>
    <n v="0"/>
    <x v="21"/>
  </r>
  <r>
    <s v="WYDEQ Permitted Sources"/>
    <s v="56"/>
    <x v="22"/>
    <s v="20200253"/>
    <s v="Compressor Engines"/>
    <n v="2.7"/>
    <n v="1.4"/>
    <n v="2.7"/>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4"/>
    <s v="Compressor Engines"/>
    <n v="6.1"/>
    <n v="2.5"/>
    <n v="1.5"/>
    <n v="0"/>
    <n v="0"/>
    <x v="21"/>
  </r>
  <r>
    <s v="WYDEQ Permitted Sources"/>
    <s v="56"/>
    <x v="22"/>
    <s v="20200254"/>
    <s v="Compressor Engines"/>
    <n v="6.1"/>
    <n v="2.5"/>
    <n v="1.5"/>
    <n v="0"/>
    <n v="0"/>
    <x v="21"/>
  </r>
  <r>
    <s v="WYDEQ Permitted Sources"/>
    <s v="56"/>
    <x v="22"/>
    <s v="20200254"/>
    <s v="Compressor Engines"/>
    <n v="6.1"/>
    <n v="2.5"/>
    <n v="1.5"/>
    <n v="0"/>
    <n v="0"/>
    <x v="21"/>
  </r>
  <r>
    <s v="WYDEQ Permitted Sources"/>
    <s v="56"/>
    <x v="22"/>
    <s v="20200254"/>
    <s v="Compressor Engines"/>
    <n v="6.1"/>
    <n v="2.5"/>
    <n v="1.5"/>
    <n v="0"/>
    <n v="0"/>
    <x v="21"/>
  </r>
  <r>
    <s v="WYDEQ Permitted Sources"/>
    <s v="56"/>
    <x v="22"/>
    <s v="20200254"/>
    <s v="Compressor Engines"/>
    <n v="6.1"/>
    <n v="2.5"/>
    <n v="1.5"/>
    <n v="0"/>
    <n v="0"/>
    <x v="21"/>
  </r>
  <r>
    <s v="WYDEQ Permitted Sources"/>
    <s v="56"/>
    <x v="22"/>
    <s v="20200254"/>
    <s v="Compressor Engines"/>
    <n v="6.1"/>
    <n v="2.5"/>
    <n v="1.5"/>
    <n v="0"/>
    <n v="0"/>
    <x v="21"/>
  </r>
  <r>
    <s v="WYDEQ Permitted Sources"/>
    <s v="56"/>
    <x v="22"/>
    <s v="20200254"/>
    <s v="Compressor Engines"/>
    <n v="6.1"/>
    <n v="2.5"/>
    <n v="1.5"/>
    <n v="0"/>
    <n v="0"/>
    <x v="21"/>
  </r>
  <r>
    <s v="WYDEQ Permitted Sources"/>
    <s v="56"/>
    <x v="22"/>
    <s v="20200254"/>
    <s v="Compressor Engines"/>
    <n v="6.1"/>
    <n v="2.5"/>
    <n v="1.5"/>
    <n v="0"/>
    <n v="0"/>
    <x v="21"/>
  </r>
  <r>
    <s v="WYDEQ Permitted Sources"/>
    <s v="56"/>
    <x v="22"/>
    <s v="20200253"/>
    <s v="Compressor Engines"/>
    <n v="1.3"/>
    <n v="0.6"/>
    <n v="1.3"/>
    <n v="0"/>
    <n v="0"/>
    <x v="21"/>
  </r>
  <r>
    <s v="WYDEQ Permitted Sources"/>
    <s v="56"/>
    <x v="22"/>
    <s v="20200201"/>
    <s v="Compressor Engines"/>
    <n v="1.3900000000000001"/>
    <n v="0.69500000000000006"/>
    <n v="1.3900000000000001"/>
    <n v="0"/>
    <n v="0"/>
    <x v="21"/>
  </r>
  <r>
    <s v="WYDEQ Permitted Sources"/>
    <s v="56"/>
    <x v="22"/>
    <s v="20200254"/>
    <s v="Compressor Engines"/>
    <n v="5.117"/>
    <n v="2.0510000000000002"/>
    <n v="2.5720000000000001"/>
    <n v="0"/>
    <n v="0"/>
    <x v="21"/>
  </r>
  <r>
    <s v="WYDEQ Permitted Sources"/>
    <s v="56"/>
    <x v="22"/>
    <s v="20200254"/>
    <s v="Compressor Engines"/>
    <n v="6.149"/>
    <n v="2.468"/>
    <n v="1.53"/>
    <n v="0"/>
    <n v="0"/>
    <x v="21"/>
  </r>
  <r>
    <s v="WYDEQ Permitted Sources"/>
    <s v="56"/>
    <x v="22"/>
    <s v="20200254"/>
    <s v="Compressor Engines"/>
    <n v="6.149"/>
    <n v="2.468"/>
    <n v="1.53"/>
    <n v="0"/>
    <n v="0"/>
    <x v="21"/>
  </r>
  <r>
    <s v="WYDEQ Permitted Sources"/>
    <s v="56"/>
    <x v="22"/>
    <s v="20200254"/>
    <s v="Compressor Engines"/>
    <n v="6.149"/>
    <n v="2.468"/>
    <n v="1.53"/>
    <n v="0"/>
    <n v="0"/>
    <x v="21"/>
  </r>
  <r>
    <s v="WYDEQ Permitted Sources"/>
    <s v="56"/>
    <x v="22"/>
    <s v="20200254"/>
    <s v="Compressor Engines"/>
    <n v="6.149"/>
    <n v="2.468"/>
    <n v="1.53"/>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4"/>
    <s v="Compressor Engines"/>
    <n v="6.2"/>
    <n v="6.2"/>
    <n v="12.3"/>
    <n v="0"/>
    <n v="0"/>
    <x v="21"/>
  </r>
  <r>
    <s v="WYDEQ Permitted Sources"/>
    <s v="56"/>
    <x v="22"/>
    <s v="20200254"/>
    <s v="Compressor Engines"/>
    <n v="5.1239999999999997"/>
    <n v="2.0470000000000002"/>
    <n v="2.5579999999999998"/>
    <n v="0"/>
    <n v="0"/>
    <x v="21"/>
  </r>
  <r>
    <s v="WYDEQ Permitted Sources"/>
    <s v="56"/>
    <x v="22"/>
    <s v="20200254"/>
    <s v="Compressor Engines"/>
    <n v="5.1239999999999997"/>
    <n v="2.0470000000000002"/>
    <n v="2.5579999999999998"/>
    <n v="0"/>
    <n v="0"/>
    <x v="21"/>
  </r>
  <r>
    <s v="WYDEQ Permitted Sources"/>
    <s v="56"/>
    <x v="22"/>
    <s v="20200254"/>
    <s v="Compressor Engines"/>
    <n v="5.117"/>
    <n v="0"/>
    <n v="5.117"/>
    <n v="0"/>
    <n v="0"/>
    <x v="21"/>
  </r>
  <r>
    <s v="WYDEQ Permitted Sources"/>
    <s v="56"/>
    <x v="22"/>
    <s v="20200253"/>
    <s v="Compressor Engines"/>
    <n v="5.0999999999999996"/>
    <n v="1.4"/>
    <n v="5.0999999999999996"/>
    <n v="0"/>
    <n v="0"/>
    <x v="21"/>
  </r>
  <r>
    <s v="WYDEQ Permitted Sources"/>
    <s v="56"/>
    <x v="22"/>
    <s v="20200252"/>
    <s v="Compressor Engines"/>
    <n v="5.0019999999999998"/>
    <n v="0"/>
    <n v="0"/>
    <n v="0"/>
    <n v="0"/>
    <x v="21"/>
  </r>
  <r>
    <s v="WYDEQ Permitted Sources"/>
    <s v="56"/>
    <x v="22"/>
    <s v="20200254"/>
    <s v="Compressor Engines"/>
    <n v="19.408000000000001"/>
    <n v="0"/>
    <n v="0"/>
    <n v="0"/>
    <n v="0"/>
    <x v="21"/>
  </r>
  <r>
    <s v="WYDEQ Permitted Sources"/>
    <s v="56"/>
    <x v="22"/>
    <s v="20200254"/>
    <s v="Compressor Engines"/>
    <n v="19.408000000000001"/>
    <n v="0"/>
    <n v="0"/>
    <n v="0"/>
    <n v="0"/>
    <x v="21"/>
  </r>
  <r>
    <s v="WYDEQ Permitted Sources"/>
    <s v="56"/>
    <x v="22"/>
    <s v="20200254"/>
    <s v="Compressor Engines"/>
    <n v="5.1239999999999997"/>
    <n v="0"/>
    <n v="0"/>
    <n v="0"/>
    <n v="0"/>
    <x v="21"/>
  </r>
  <r>
    <s v="WYDEQ Permitted Sources"/>
    <s v="56"/>
    <x v="22"/>
    <s v="20200254"/>
    <s v="Compressor Engines"/>
    <n v="6.149"/>
    <n v="0"/>
    <n v="0"/>
    <n v="0"/>
    <n v="0"/>
    <x v="21"/>
  </r>
  <r>
    <s v="WYDEQ Permitted Sources"/>
    <s v="56"/>
    <x v="22"/>
    <s v="20200254"/>
    <s v="Compressor Engines"/>
    <n v="6.149"/>
    <n v="0"/>
    <n v="0"/>
    <n v="0"/>
    <n v="0"/>
    <x v="21"/>
  </r>
  <r>
    <s v="WYDEQ Permitted Sources"/>
    <s v="56"/>
    <x v="22"/>
    <s v="20200254"/>
    <s v="Compressor Engines"/>
    <n v="19.408000000000001"/>
    <n v="0"/>
    <n v="0"/>
    <n v="0"/>
    <n v="0"/>
    <x v="21"/>
  </r>
  <r>
    <s v="WYDEQ Permitted Sources"/>
    <s v="56"/>
    <x v="22"/>
    <s v="20200201"/>
    <s v="Compressor Engines"/>
    <n v="6.6050000000000004"/>
    <n v="0"/>
    <n v="0"/>
    <n v="0"/>
    <n v="0"/>
    <x v="21"/>
  </r>
  <r>
    <s v="WYDEQ Permitted Sources"/>
    <s v="56"/>
    <x v="22"/>
    <s v="20200252"/>
    <s v="Compressor Engines"/>
    <n v="3.1"/>
    <n v="1.7"/>
    <n v="6.1"/>
    <n v="0"/>
    <n v="0"/>
    <x v="21"/>
  </r>
  <r>
    <s v="WYDEQ Permitted Sources"/>
    <s v="56"/>
    <x v="22"/>
    <s v="20200252"/>
    <s v="Compressor Engines"/>
    <n v="5"/>
    <n v="2.8"/>
    <n v="8.5"/>
    <n v="0"/>
    <n v="0"/>
    <x v="21"/>
  </r>
  <r>
    <s v="WYDEQ Permitted Sources"/>
    <s v="56"/>
    <x v="22"/>
    <s v="20200254"/>
    <s v="Compressor Engines"/>
    <n v="6.1"/>
    <n v="2.5"/>
    <n v="1.5"/>
    <n v="0"/>
    <n v="0"/>
    <x v="21"/>
  </r>
  <r>
    <s v="WYDEQ Permitted Sources"/>
    <s v="56"/>
    <x v="22"/>
    <s v="20200253"/>
    <s v="Compressor Engines"/>
    <n v="3.9"/>
    <n v="0.8"/>
    <n v="3.9"/>
    <n v="0"/>
    <n v="0"/>
    <x v="21"/>
  </r>
  <r>
    <s v="WYDEQ Permitted Sources"/>
    <s v="56"/>
    <x v="22"/>
    <s v="20200254"/>
    <s v="Compressor Engines"/>
    <n v="6.1"/>
    <n v="2.5"/>
    <n v="1.5"/>
    <n v="0"/>
    <n v="0"/>
    <x v="21"/>
  </r>
  <r>
    <s v="WYDEQ Permitted Sources"/>
    <s v="56"/>
    <x v="22"/>
    <s v="20200254"/>
    <s v="Compressor Engines"/>
    <n v="19.408000000000001"/>
    <n v="5.1760000000000002"/>
    <n v="5.1760000000000002"/>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2"/>
    <s v="Compressor Engines"/>
    <n v="5"/>
    <n v="2.8"/>
    <n v="8.5"/>
    <n v="0"/>
    <n v="0"/>
    <x v="21"/>
  </r>
  <r>
    <s v="WYDEQ Permitted Sources"/>
    <s v="56"/>
    <x v="22"/>
    <s v="20200253"/>
    <s v="Compressor Engines"/>
    <n v="2.2000000000000002"/>
    <n v="1.1000000000000001"/>
    <n v="2.2000000000000002"/>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4"/>
    <s v="Compressor Engines"/>
    <n v="19.399999999999999"/>
    <n v="5.2"/>
    <n v="5.2"/>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2"/>
    <s v="Compressor Engines"/>
    <n v="5"/>
    <n v="2.8"/>
    <n v="8.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2"/>
    <s v="Compressor Engines"/>
    <n v="5"/>
    <n v="2.8"/>
    <n v="8.5"/>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6.149"/>
    <n v="2.4609999999999999"/>
    <n v="1.536"/>
    <n v="0"/>
    <n v="0"/>
    <x v="21"/>
  </r>
  <r>
    <s v="WYDEQ Permitted Sources"/>
    <s v="56"/>
    <x v="22"/>
    <s v="20200254"/>
    <s v="Compressor Engines"/>
    <n v="6.1571749983360604"/>
    <n v="4.3"/>
    <n v="3.1"/>
    <n v="0"/>
    <n v="0"/>
    <x v="21"/>
  </r>
  <r>
    <s v="WYDEQ Permitted Sources"/>
    <s v="56"/>
    <x v="22"/>
    <s v="20200254"/>
    <s v="Compressor Engines"/>
    <n v="6.1571749983360604"/>
    <n v="4.3"/>
    <n v="3.1"/>
    <n v="0"/>
    <n v="0"/>
    <x v="21"/>
  </r>
  <r>
    <s v="WYDEQ Permitted Sources"/>
    <s v="56"/>
    <x v="22"/>
    <s v="20200254"/>
    <s v="Compressor Engines"/>
    <n v="6.1571749983360604"/>
    <n v="4.3"/>
    <n v="3.1"/>
    <n v="0"/>
    <n v="0"/>
    <x v="21"/>
  </r>
  <r>
    <s v="WYDEQ Permitted Sources"/>
    <s v="56"/>
    <x v="22"/>
    <s v="20200254"/>
    <s v="Compressor Engines"/>
    <n v="19.421190969327814"/>
    <n v="9"/>
    <n v="5.2"/>
    <n v="0"/>
    <n v="0"/>
    <x v="21"/>
  </r>
  <r>
    <s v="WYDEQ Permitted Sources"/>
    <s v="56"/>
    <x v="22"/>
    <s v="20200254"/>
    <s v="Compressor Engines"/>
    <n v="19.421190969327814"/>
    <n v="9"/>
    <n v="5.2"/>
    <n v="0"/>
    <n v="0"/>
    <x v="21"/>
  </r>
  <r>
    <s v="WYDEQ Permitted Sources"/>
    <s v="56"/>
    <x v="22"/>
    <s v="20200252"/>
    <s v="Compressor Engines"/>
    <n v="3.4"/>
    <n v="2.7"/>
    <n v="6.8"/>
    <n v="0"/>
    <n v="0"/>
    <x v="21"/>
  </r>
  <r>
    <s v="WYDEQ Permitted Sources"/>
    <s v="56"/>
    <x v="22"/>
    <s v="20200252"/>
    <s v="Compressor Engines"/>
    <n v="3.1"/>
    <n v="1.7"/>
    <n v="6.1"/>
    <n v="0"/>
    <n v="0"/>
    <x v="21"/>
  </r>
  <r>
    <s v="WYDEQ Permitted Sources"/>
    <s v="56"/>
    <x v="22"/>
    <s v="20200254"/>
    <s v="Compressor Engines"/>
    <n v="19.399999999999999"/>
    <n v="5.2"/>
    <n v="5.2"/>
    <n v="0"/>
    <n v="0"/>
    <x v="21"/>
  </r>
  <r>
    <s v="WYDEQ Permitted Sources"/>
    <s v="56"/>
    <x v="22"/>
    <s v="20200254"/>
    <s v="Compressor Engines"/>
    <n v="6.2"/>
    <n v="6.2"/>
    <n v="3.1"/>
    <n v="0"/>
    <n v="0"/>
    <x v="21"/>
  </r>
  <r>
    <s v="WYDEQ Permitted Sources"/>
    <s v="56"/>
    <x v="22"/>
    <s v="20200254"/>
    <s v="Compressor Engines"/>
    <n v="6.2"/>
    <n v="6.2"/>
    <n v="3.1"/>
    <n v="0"/>
    <n v="0"/>
    <x v="21"/>
  </r>
  <r>
    <s v="WYDEQ Permitted Sources"/>
    <s v="56"/>
    <x v="22"/>
    <s v="20200254"/>
    <s v="Compressor Engines"/>
    <n v="5.0999999999999996"/>
    <n v="2"/>
    <n v="2.6"/>
    <n v="0"/>
    <n v="0"/>
    <x v="21"/>
  </r>
  <r>
    <s v="WYDEQ Permitted Sources"/>
    <s v="56"/>
    <x v="22"/>
    <s v="20200254"/>
    <s v="Compressor Engines"/>
    <n v="5.0999999999999996"/>
    <n v="2"/>
    <n v="2.6"/>
    <n v="0"/>
    <n v="0"/>
    <x v="21"/>
  </r>
  <r>
    <s v="WYDEQ Permitted Sources"/>
    <s v="56"/>
    <x v="22"/>
    <s v="20200254"/>
    <s v="Compressor Engines"/>
    <n v="6.2"/>
    <n v="2.5"/>
    <n v="1.5"/>
    <n v="0"/>
    <n v="0"/>
    <x v="21"/>
  </r>
  <r>
    <s v="WYDEQ Permitted Sources"/>
    <s v="56"/>
    <x v="22"/>
    <s v="20200254"/>
    <s v="Compressor Engines"/>
    <n v="6.2"/>
    <n v="2.5"/>
    <n v="1.5"/>
    <n v="0"/>
    <n v="0"/>
    <x v="21"/>
  </r>
  <r>
    <s v="WYDEQ Permitted Sources"/>
    <s v="56"/>
    <x v="22"/>
    <s v="20200254"/>
    <s v="Compressor Engines"/>
    <n v="6.1543158428136708"/>
    <n v="6.2"/>
    <n v="3.1"/>
    <n v="0"/>
    <n v="0"/>
    <x v="21"/>
  </r>
  <r>
    <s v="WYDEQ Permitted Sources"/>
    <s v="56"/>
    <x v="22"/>
    <s v="20200254"/>
    <s v="Compressor Engines"/>
    <n v="6.1543158428136708"/>
    <n v="6.2"/>
    <n v="3.1"/>
    <n v="0"/>
    <n v="0"/>
    <x v="21"/>
  </r>
  <r>
    <s v="WYDEQ Permitted Sources"/>
    <s v="56"/>
    <x v="22"/>
    <s v="20200254"/>
    <s v="Compressor Engines"/>
    <n v="6.1543158428136708"/>
    <n v="6.2"/>
    <n v="3.1"/>
    <n v="0"/>
    <n v="0"/>
    <x v="21"/>
  </r>
  <r>
    <s v="WYDEQ Permitted Sources"/>
    <s v="56"/>
    <x v="22"/>
    <s v="20200254"/>
    <s v="Compressor Engines"/>
    <n v="6.1543158428136708"/>
    <n v="6.2"/>
    <n v="3.1"/>
    <n v="0"/>
    <n v="0"/>
    <x v="21"/>
  </r>
  <r>
    <s v="WYDEQ Permitted Sources"/>
    <s v="56"/>
    <x v="22"/>
    <s v="20200254"/>
    <s v="Compressor Engines"/>
    <n v="6.5044520556434398"/>
    <n v="6.2"/>
    <n v="3.1"/>
    <n v="0"/>
    <n v="0"/>
    <x v="21"/>
  </r>
  <r>
    <s v="WYDEQ Permitted Sources"/>
    <s v="56"/>
    <x v="22"/>
    <s v="20200254"/>
    <s v="Compressor Engines"/>
    <n v="6.5044520556434398"/>
    <n v="6.2"/>
    <n v="3.1"/>
    <n v="0"/>
    <n v="0"/>
    <x v="21"/>
  </r>
  <r>
    <s v="WYDEQ Permitted Sources"/>
    <s v="56"/>
    <x v="22"/>
    <s v="20200254"/>
    <s v="Compressor Engines"/>
    <n v="6.5044520556434398"/>
    <n v="6.2"/>
    <n v="3.1"/>
    <n v="0"/>
    <n v="0"/>
    <x v="21"/>
  </r>
  <r>
    <s v="WYDEQ Permitted Sources"/>
    <s v="56"/>
    <x v="22"/>
    <s v="20200254"/>
    <s v="Compressor Engines"/>
    <n v="6.5044520556434398"/>
    <n v="6.2"/>
    <n v="3.1"/>
    <n v="0"/>
    <n v="0"/>
    <x v="21"/>
  </r>
  <r>
    <s v="WYDEQ Permitted Sources"/>
    <s v="56"/>
    <x v="22"/>
    <s v="20200254"/>
    <s v="Compressor Engines"/>
    <n v="19.421190969327814"/>
    <n v="0"/>
    <n v="0"/>
    <n v="0"/>
    <n v="0"/>
    <x v="21"/>
  </r>
  <r>
    <s v="WYDEQ Permitted Sources"/>
    <s v="56"/>
    <x v="22"/>
    <s v="20200254"/>
    <s v="Compressor Engines"/>
    <n v="7.7"/>
    <n v="1.5"/>
    <n v="7.7"/>
    <n v="0"/>
    <n v="0"/>
    <x v="21"/>
  </r>
  <r>
    <s v="WYDEQ Permitted Sources"/>
    <s v="56"/>
    <x v="22"/>
    <s v="20200254"/>
    <s v="Compressor Engines"/>
    <n v="7.7"/>
    <n v="1.5"/>
    <n v="7.7"/>
    <n v="0"/>
    <n v="0"/>
    <x v="21"/>
  </r>
  <r>
    <s v="WYDEQ Permitted Sources"/>
    <s v="56"/>
    <x v="22"/>
    <s v="20200254"/>
    <s v="Compressor Engines"/>
    <n v="19.408000000000001"/>
    <n v="12.930999999999999"/>
    <n v="6.4660000000000002"/>
    <n v="0"/>
    <n v="0"/>
    <x v="21"/>
  </r>
  <r>
    <s v="WYDEQ Permitted Sources"/>
    <s v="56"/>
    <x v="22"/>
    <s v="20200254"/>
    <s v="Compressor Engines"/>
    <n v="19.408000000000001"/>
    <n v="12.930999999999999"/>
    <n v="6.4660000000000002"/>
    <n v="0"/>
    <n v="0"/>
    <x v="21"/>
  </r>
  <r>
    <s v="WYDEQ Permitted Sources"/>
    <s v="56"/>
    <x v="22"/>
    <s v="20200254"/>
    <s v="Compressor Engines"/>
    <n v="19.408000000000001"/>
    <n v="12.930999999999999"/>
    <n v="6.4660000000000002"/>
    <n v="0"/>
    <n v="0"/>
    <x v="21"/>
  </r>
  <r>
    <s v="WYDEQ Permitted Sources"/>
    <s v="56"/>
    <x v="22"/>
    <s v="20200254"/>
    <s v="Compressor Engines"/>
    <n v="19.408000000000001"/>
    <n v="12.930999999999999"/>
    <n v="6.4660000000000002"/>
    <n v="0"/>
    <n v="0"/>
    <x v="21"/>
  </r>
  <r>
    <s v="WYDEQ Permitted Sources"/>
    <s v="56"/>
    <x v="22"/>
    <s v="20200254"/>
    <s v="Compressor Engines"/>
    <n v="5.649"/>
    <n v="5.6660000000000004"/>
    <n v="2.83"/>
    <n v="0"/>
    <n v="0"/>
    <x v="21"/>
  </r>
  <r>
    <s v="WYDEQ Permitted Sources"/>
    <s v="56"/>
    <x v="22"/>
    <s v="20200254"/>
    <s v="Compressor Engines"/>
    <n v="5.649"/>
    <n v="5.6660000000000004"/>
    <n v="2.83"/>
    <n v="0"/>
    <n v="0"/>
    <x v="21"/>
  </r>
  <r>
    <s v="WYDEQ Permitted Sources"/>
    <s v="56"/>
    <x v="22"/>
    <s v="20200254"/>
    <s v="Compressor Engines"/>
    <n v="5.7"/>
    <n v="5.7"/>
    <n v="2.8"/>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19.408000000000001"/>
    <n v="12.930999999999999"/>
    <n v="6.4660000000000002"/>
    <n v="0"/>
    <n v="0"/>
    <x v="21"/>
  </r>
  <r>
    <s v="WYDEQ Permitted Sources"/>
    <s v="56"/>
    <x v="22"/>
    <s v="20200254"/>
    <s v="Compressor Engines"/>
    <n v="19.408000000000001"/>
    <n v="12.930999999999999"/>
    <n v="6.4660000000000002"/>
    <n v="0"/>
    <n v="0"/>
    <x v="21"/>
  </r>
  <r>
    <s v="WYDEQ Permitted Sources"/>
    <s v="56"/>
    <x v="22"/>
    <s v="20200254"/>
    <s v="Compressor Engines"/>
    <n v="19.408000000000001"/>
    <n v="12.930999999999999"/>
    <n v="6.4660000000000002"/>
    <n v="0"/>
    <n v="0"/>
    <x v="21"/>
  </r>
  <r>
    <s v="WYDEQ Permitted Sources"/>
    <s v="56"/>
    <x v="22"/>
    <s v="20200254"/>
    <s v="Compressor Engines"/>
    <n v="19.408000000000001"/>
    <n v="12.930999999999999"/>
    <n v="6.4660000000000002"/>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649"/>
    <n v="5.6660000000000004"/>
    <n v="2.8159999999999998"/>
    <n v="0"/>
    <n v="0"/>
    <x v="21"/>
  </r>
  <r>
    <s v="WYDEQ Permitted Sources"/>
    <s v="56"/>
    <x v="22"/>
    <s v="20200254"/>
    <s v="Compressor Engines"/>
    <n v="19.408000000000001"/>
    <n v="12.930999999999999"/>
    <n v="6.4660000000000002"/>
    <n v="0"/>
    <n v="0"/>
    <x v="21"/>
  </r>
  <r>
    <s v="WYDEQ Permitted Sources"/>
    <s v="56"/>
    <x v="22"/>
    <s v="20200254"/>
    <s v="Compressor Engines"/>
    <n v="5.649"/>
    <n v="5.6660000000000004"/>
    <n v="2.8159999999999998"/>
    <n v="0"/>
    <n v="0"/>
    <x v="21"/>
  </r>
  <r>
    <s v="WYDEQ Permitted Sources"/>
    <s v="56"/>
    <x v="22"/>
    <s v="20200254"/>
    <s v="Compressor Engines"/>
    <n v="19.408000000000001"/>
    <n v="12.930999999999999"/>
    <n v="6.4660000000000002"/>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19.421190969327814"/>
    <n v="12.9"/>
    <n v="6.5"/>
    <n v="0"/>
    <n v="0"/>
    <x v="21"/>
  </r>
  <r>
    <s v="WYDEQ Permitted Sources"/>
    <s v="56"/>
    <x v="22"/>
    <s v="20200254"/>
    <s v="Compressor Engines"/>
    <n v="19.421190969327814"/>
    <n v="12.9"/>
    <n v="6.5"/>
    <n v="0"/>
    <n v="0"/>
    <x v="21"/>
  </r>
  <r>
    <s v="WYDEQ Permitted Sources"/>
    <s v="56"/>
    <x v="22"/>
    <s v="20200254"/>
    <s v="Compressor Engines"/>
    <n v="19.421190969327814"/>
    <n v="12.9"/>
    <n v="6.5"/>
    <n v="0"/>
    <n v="0"/>
    <x v="21"/>
  </r>
  <r>
    <s v="WYDEQ Permitted Sources"/>
    <s v="56"/>
    <x v="22"/>
    <s v="20200254"/>
    <s v="Compressor Engines"/>
    <n v="15.048553131526441"/>
    <n v="21.5"/>
    <n v="6.4"/>
    <n v="0"/>
    <n v="0"/>
    <x v="21"/>
  </r>
  <r>
    <s v="WYDEQ Permitted Sources"/>
    <s v="56"/>
    <x v="22"/>
    <s v="20200254"/>
    <s v="Compressor Engines"/>
    <n v="15.048553131526441"/>
    <n v="21.5"/>
    <n v="6.4"/>
    <n v="0"/>
    <n v="0"/>
    <x v="21"/>
  </r>
  <r>
    <s v="WYDEQ Permitted Sources"/>
    <s v="56"/>
    <x v="22"/>
    <s v="20200254"/>
    <s v="Compressor Engines"/>
    <n v="19.408000000000001"/>
    <n v="12.930999999999999"/>
    <n v="6.4660000000000002"/>
    <n v="0"/>
    <n v="0"/>
    <x v="21"/>
  </r>
  <r>
    <s v="WYDEQ Permitted Sources"/>
    <s v="56"/>
    <x v="22"/>
    <s v="20200254"/>
    <s v="Compressor Engines"/>
    <n v="19.408000000000001"/>
    <n v="12.930999999999999"/>
    <n v="6.4660000000000002"/>
    <n v="0"/>
    <n v="0"/>
    <x v="21"/>
  </r>
  <r>
    <s v="WYDEQ Permitted Sources"/>
    <s v="56"/>
    <x v="22"/>
    <s v="31000227"/>
    <s v="Dehydrator"/>
    <n v="1"/>
    <n v="13"/>
    <n v="0"/>
    <n v="0"/>
    <n v="0"/>
    <x v="20"/>
  </r>
  <r>
    <s v="WYDEQ Permitted Sources"/>
    <s v="56"/>
    <x v="22"/>
    <s v="20200254"/>
    <s v="Compressor Engines"/>
    <n v="26"/>
    <n v="20"/>
    <n v="48"/>
    <n v="0"/>
    <n v="0"/>
    <x v="21"/>
  </r>
  <r>
    <s v="WYDEQ Permitted Sources"/>
    <s v="56"/>
    <x v="22"/>
    <s v="20200254"/>
    <s v="Compressor Engines"/>
    <n v="26"/>
    <n v="20"/>
    <n v="48"/>
    <n v="0"/>
    <n v="0"/>
    <x v="21"/>
  </r>
  <r>
    <s v="WYDEQ Permitted Sources"/>
    <s v="56"/>
    <x v="22"/>
    <s v="20200254"/>
    <s v="Compressor Engines"/>
    <n v="26"/>
    <n v="20"/>
    <n v="48"/>
    <n v="0"/>
    <n v="0"/>
    <x v="21"/>
  </r>
  <r>
    <s v="WYDEQ Permitted Sources"/>
    <s v="56"/>
    <x v="22"/>
    <s v="20200253"/>
    <s v="Compressor Engines"/>
    <n v="14.1036"/>
    <n v="0"/>
    <n v="31.04"/>
    <n v="0"/>
    <n v="0"/>
    <x v="21"/>
  </r>
  <r>
    <s v="WYDEQ Permitted Sources"/>
    <s v="56"/>
    <x v="22"/>
    <s v="20200253"/>
    <s v="Compressor Engines"/>
    <n v="26.05"/>
    <n v="0"/>
    <n v="26.061"/>
    <n v="0"/>
    <n v="0"/>
    <x v="21"/>
  </r>
  <r>
    <s v="WYDEQ Permitted Sources"/>
    <s v="56"/>
    <x v="22"/>
    <s v="20200254"/>
    <s v="Compressor Engines"/>
    <n v="15"/>
    <n v="10.7"/>
    <n v="6.4"/>
    <n v="0"/>
    <n v="0"/>
    <x v="21"/>
  </r>
  <r>
    <s v="WYDEQ Permitted Sources"/>
    <s v="56"/>
    <x v="22"/>
    <s v="20200254"/>
    <s v="Compressor Engines"/>
    <n v="15"/>
    <n v="10.7"/>
    <n v="6.4"/>
    <n v="0"/>
    <n v="0"/>
    <x v="21"/>
  </r>
  <r>
    <s v="WYDEQ Permitted Sources"/>
    <s v="56"/>
    <x v="22"/>
    <s v="20200254"/>
    <s v="Compressor Engines"/>
    <n v="15"/>
    <n v="10.7"/>
    <n v="6.4"/>
    <n v="0"/>
    <n v="0"/>
    <x v="21"/>
  </r>
  <r>
    <s v="WYDEQ Permitted Sources"/>
    <s v="56"/>
    <x v="22"/>
    <s v="20200254"/>
    <s v="Compressor Engines"/>
    <n v="15"/>
    <n v="10.7"/>
    <n v="6.4"/>
    <n v="0"/>
    <n v="0"/>
    <x v="21"/>
  </r>
  <r>
    <s v="WYDEQ Permitted Sources"/>
    <s v="56"/>
    <x v="22"/>
    <s v="20200254"/>
    <s v="Compressor Engines"/>
    <n v="15"/>
    <n v="10.7"/>
    <n v="6.4"/>
    <n v="0"/>
    <n v="0"/>
    <x v="21"/>
  </r>
  <r>
    <s v="WYDEQ Permitted Sources"/>
    <s v="56"/>
    <x v="22"/>
    <s v="20200254"/>
    <s v="Compressor Engines"/>
    <n v="15"/>
    <n v="10.7"/>
    <n v="6.4"/>
    <n v="0"/>
    <n v="0"/>
    <x v="21"/>
  </r>
  <r>
    <s v="WYDEQ Permitted Sources"/>
    <s v="56"/>
    <x v="22"/>
    <s v="20200254"/>
    <s v="Compressor Engines"/>
    <n v="19.399999999999999"/>
    <n v="12.9"/>
    <n v="6.5"/>
    <n v="0"/>
    <n v="0"/>
    <x v="21"/>
  </r>
  <r>
    <s v="WYDEQ Permitted Sources"/>
    <s v="56"/>
    <x v="22"/>
    <s v="20200254"/>
    <s v="Compressor Engines"/>
    <n v="19.399999999999999"/>
    <n v="12.9"/>
    <n v="6.5"/>
    <n v="0"/>
    <n v="0"/>
    <x v="21"/>
  </r>
  <r>
    <s v="WYDEQ Permitted Sources"/>
    <s v="56"/>
    <x v="22"/>
    <s v="20200254"/>
    <s v="Compressor Engines"/>
    <n v="19.399999999999999"/>
    <n v="12.9"/>
    <n v="12.9"/>
    <n v="0"/>
    <n v="0"/>
    <x v="21"/>
  </r>
  <r>
    <s v="WYDEQ Permitted Sources"/>
    <s v="56"/>
    <x v="22"/>
    <s v="20200254"/>
    <s v="Compressor Engines"/>
    <n v="19.399999999999999"/>
    <n v="12.9"/>
    <n v="12.9"/>
    <n v="0"/>
    <n v="0"/>
    <x v="21"/>
  </r>
  <r>
    <s v="WYDEQ Permitted Sources"/>
    <s v="56"/>
    <x v="22"/>
    <s v="20200253"/>
    <s v="Compressor Engines"/>
    <n v="8.5"/>
    <n v="5.6"/>
    <n v="14.1"/>
    <n v="0"/>
    <n v="0"/>
    <x v="21"/>
  </r>
  <r>
    <s v="WYDEQ Permitted Sources"/>
    <s v="56"/>
    <x v="22"/>
    <s v="20200253"/>
    <s v="Compressor Engines"/>
    <n v="8.5"/>
    <n v="5.6"/>
    <n v="14.1"/>
    <n v="0"/>
    <n v="0"/>
    <x v="21"/>
  </r>
  <r>
    <s v="WYDEQ Permitted Sources"/>
    <s v="56"/>
    <x v="22"/>
    <s v="20200254"/>
    <s v="Compressor Engines"/>
    <n v="5.7"/>
    <n v="5.7"/>
    <n v="5.7"/>
    <n v="0"/>
    <n v="0"/>
    <x v="21"/>
  </r>
  <r>
    <s v="WYDEQ Permitted Sources"/>
    <s v="56"/>
    <x v="22"/>
    <s v="20200254"/>
    <s v="Compressor Engines"/>
    <n v="5.7"/>
    <n v="5.7"/>
    <n v="5.7"/>
    <n v="0"/>
    <n v="0"/>
    <x v="21"/>
  </r>
  <r>
    <s v="WYDEQ Permitted Sources"/>
    <s v="56"/>
    <x v="22"/>
    <s v="20200254"/>
    <s v="Compressor Engines"/>
    <n v="5.7"/>
    <n v="5.7"/>
    <n v="5.7"/>
    <n v="0"/>
    <n v="0"/>
    <x v="21"/>
  </r>
  <r>
    <s v="WYDEQ Permitted Sources"/>
    <s v="56"/>
    <x v="22"/>
    <s v="20200253"/>
    <s v="Compressor Engines"/>
    <n v="3.1"/>
    <n v="3.1"/>
    <n v="6.3"/>
    <n v="0"/>
    <n v="0"/>
    <x v="21"/>
  </r>
  <r>
    <s v="WYDEQ Permitted Sources"/>
    <s v="56"/>
    <x v="22"/>
    <s v="20200254"/>
    <s v="Compressor Engines"/>
    <n v="19.421190969327814"/>
    <n v="12.9"/>
    <n v="6.5"/>
    <n v="0"/>
    <n v="0"/>
    <x v="21"/>
  </r>
  <r>
    <s v="WYDEQ Permitted Sources"/>
    <s v="56"/>
    <x v="22"/>
    <s v="20200254"/>
    <s v="Compressor Engines"/>
    <n v="15.062467651296693"/>
    <n v="21.5"/>
    <n v="6.4"/>
    <n v="0"/>
    <n v="0"/>
    <x v="21"/>
  </r>
  <r>
    <s v="WYDEQ Permitted Sources"/>
    <s v="56"/>
    <x v="22"/>
    <s v="20200254"/>
    <s v="Compressor Engines"/>
    <n v="5.1205432754523628"/>
    <n v="5.0999999999999996"/>
    <n v="2.6"/>
    <n v="0"/>
    <n v="0"/>
    <x v="21"/>
  </r>
  <r>
    <s v="WYDEQ Permitted Sources"/>
    <s v="56"/>
    <x v="22"/>
    <s v="20200254"/>
    <s v="Compressor Engines"/>
    <n v="19.410755079500127"/>
    <n v="12.9"/>
    <n v="6.5"/>
    <n v="0"/>
    <n v="0"/>
    <x v="21"/>
  </r>
  <r>
    <s v="WYDEQ Permitted Sources"/>
    <s v="56"/>
    <x v="22"/>
    <s v="20200254"/>
    <s v="Compressor Engines"/>
    <n v="15.062467651296693"/>
    <n v="21.5"/>
    <n v="6.4"/>
    <n v="0"/>
    <n v="0"/>
    <x v="21"/>
  </r>
  <r>
    <s v="WYDEQ Permitted Sources"/>
    <s v="56"/>
    <x v="22"/>
    <s v="20200254"/>
    <s v="Compressor Engines"/>
    <n v="15.062467651296693"/>
    <n v="21.5"/>
    <n v="6.4"/>
    <n v="0"/>
    <n v="0"/>
    <x v="21"/>
  </r>
  <r>
    <s v="WYDEQ Permitted Sources"/>
    <s v="56"/>
    <x v="22"/>
    <s v="20200254"/>
    <s v="Compressor Engines"/>
    <n v="15.062467651296693"/>
    <n v="21.5"/>
    <n v="6.4"/>
    <n v="0"/>
    <n v="0"/>
    <x v="21"/>
  </r>
  <r>
    <s v="WYDEQ Permitted Sources"/>
    <s v="56"/>
    <x v="22"/>
    <s v="20200253"/>
    <s v="Compressor Engines"/>
    <n v="3.1"/>
    <n v="3.1"/>
    <n v="6.3"/>
    <n v="0"/>
    <n v="0"/>
    <x v="21"/>
  </r>
  <r>
    <s v="WYDEQ Permitted Sources"/>
    <s v="56"/>
    <x v="22"/>
    <s v="20200254"/>
    <s v="Compressor Engines"/>
    <n v="5.7"/>
    <n v="7.4"/>
    <n v="14.1"/>
    <n v="0"/>
    <n v="0"/>
    <x v="21"/>
  </r>
  <r>
    <s v="WYDEQ Permitted Sources"/>
    <s v="56"/>
    <x v="22"/>
    <s v="20200254"/>
    <s v="Compressor Engines"/>
    <n v="5.7"/>
    <n v="7.4"/>
    <n v="14.1"/>
    <n v="0"/>
    <n v="0"/>
    <x v="21"/>
  </r>
  <r>
    <s v="WYDEQ Permitted Sources"/>
    <s v="56"/>
    <x v="22"/>
    <s v="20200254"/>
    <s v="Compressor Engines"/>
    <n v="5.7"/>
    <n v="5.7"/>
    <n v="2.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7"/>
    <n v="5.7"/>
    <n v="2.8"/>
    <n v="0"/>
    <n v="0"/>
    <x v="21"/>
  </r>
  <r>
    <s v="WYDEQ Permitted Sources"/>
    <s v="56"/>
    <x v="22"/>
    <s v="20200254"/>
    <s v="Compressor Engines"/>
    <n v="5.649"/>
    <n v="5.6660000000000004"/>
    <n v="2.83"/>
    <n v="0"/>
    <n v="0"/>
    <x v="21"/>
  </r>
  <r>
    <s v="WYDEQ Permitted Sources"/>
    <s v="56"/>
    <x v="22"/>
    <s v="20200254"/>
    <s v="Compressor Engines"/>
    <n v="5.649"/>
    <n v="5.6660000000000004"/>
    <n v="2.83"/>
    <n v="0"/>
    <n v="0"/>
    <x v="21"/>
  </r>
  <r>
    <s v="WYDEQ Permitted Sources"/>
    <s v="56"/>
    <x v="22"/>
    <s v="20200253"/>
    <s v="Compressor Engines"/>
    <n v="2.92"/>
    <n v="0"/>
    <n v="0"/>
    <n v="0"/>
    <n v="0"/>
    <x v="21"/>
  </r>
  <r>
    <s v="WYDEQ Permitted Sources"/>
    <s v="56"/>
    <x v="22"/>
    <s v="20200254"/>
    <s v="Compressor Engines"/>
    <n v="5.649"/>
    <n v="0"/>
    <n v="0"/>
    <n v="0"/>
    <n v="0"/>
    <x v="21"/>
  </r>
  <r>
    <s v="WYDEQ Permitted Sources"/>
    <s v="56"/>
    <x v="22"/>
    <s v="20200253"/>
    <s v="Compressor Engines"/>
    <n v="3.052"/>
    <n v="0"/>
    <n v="0"/>
    <n v="0"/>
    <n v="0"/>
    <x v="21"/>
  </r>
  <r>
    <s v="WYDEQ Permitted Sources"/>
    <s v="56"/>
    <x v="22"/>
    <s v="20200254"/>
    <s v="Compressor Engines"/>
    <n v="5.649"/>
    <n v="0"/>
    <n v="0"/>
    <n v="0"/>
    <n v="0"/>
    <x v="21"/>
  </r>
  <r>
    <s v="WYDEQ Permitted Sources"/>
    <s v="56"/>
    <x v="22"/>
    <s v="20200254"/>
    <s v="Compressor Engines"/>
    <n v="5.649"/>
    <n v="0"/>
    <n v="0"/>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159999999999998"/>
    <n v="0"/>
    <n v="0"/>
    <x v="21"/>
  </r>
  <r>
    <s v="WYDEQ Permitted Sources"/>
    <s v="56"/>
    <x v="22"/>
    <s v="20200254"/>
    <s v="Compressor Engines"/>
    <n v="5.649"/>
    <n v="5.6660000000000004"/>
    <n v="2.85"/>
    <n v="0"/>
    <n v="0"/>
    <x v="21"/>
  </r>
  <r>
    <s v="WYDEQ Permitted Sources"/>
    <s v="56"/>
    <x v="22"/>
    <s v="20200254"/>
    <s v="Compressor Engines"/>
    <n v="5.649"/>
    <n v="5.6660000000000004"/>
    <n v="2.85"/>
    <n v="0"/>
    <n v="0"/>
    <x v="21"/>
  </r>
  <r>
    <s v="WYDEQ Permitted Sources"/>
    <s v="56"/>
    <x v="22"/>
    <s v="20200254"/>
    <s v="Compressor Engines"/>
    <n v="5.649"/>
    <n v="5.6660000000000004"/>
    <n v="2.85"/>
    <n v="0"/>
    <n v="0"/>
    <x v="21"/>
  </r>
  <r>
    <s v="WYDEQ Permitted Sources"/>
    <s v="56"/>
    <x v="22"/>
    <s v="20200254"/>
    <s v="Compressor Engines"/>
    <n v="5.649"/>
    <n v="5.7"/>
    <n v="2.8"/>
    <n v="0"/>
    <n v="0"/>
    <x v="21"/>
  </r>
  <r>
    <s v="WYDEQ Permitted Sources"/>
    <s v="56"/>
    <x v="22"/>
    <s v="20200254"/>
    <s v="Compressor Engines"/>
    <n v="5.7"/>
    <n v="5.7"/>
    <n v="2.8"/>
    <n v="0"/>
    <n v="0"/>
    <x v="21"/>
  </r>
  <r>
    <s v="WYDEQ Permitted Sources"/>
    <s v="56"/>
    <x v="22"/>
    <s v="20200254"/>
    <s v="Compressor Engines"/>
    <n v="5.6"/>
    <n v="5.6"/>
    <n v="2.8"/>
    <n v="0"/>
    <n v="0"/>
    <x v="21"/>
  </r>
  <r>
    <s v="WYDEQ Permitted Sources"/>
    <s v="56"/>
    <x v="22"/>
    <s v="20200254"/>
    <s v="Compressor Engines"/>
    <n v="5.6"/>
    <n v="5.6"/>
    <n v="2.8"/>
    <n v="0"/>
    <n v="0"/>
    <x v="21"/>
  </r>
  <r>
    <s v="WYDEQ Permitted Sources"/>
    <s v="56"/>
    <x v="22"/>
    <s v="20200254"/>
    <s v="Compressor Engines"/>
    <n v="5.649"/>
    <n v="5.6660000000000004"/>
    <n v="2.823"/>
    <n v="0"/>
    <n v="0"/>
    <x v="21"/>
  </r>
  <r>
    <s v="WYDEQ Permitted Sources"/>
    <s v="56"/>
    <x v="22"/>
    <s v="20200254"/>
    <s v="Compressor Engines"/>
    <n v="5.7"/>
    <n v="5.7"/>
    <n v="2.8"/>
    <n v="0"/>
    <n v="0"/>
    <x v="21"/>
  </r>
  <r>
    <s v="WYDEQ Permitted Sources"/>
    <s v="56"/>
    <x v="22"/>
    <s v="20200254"/>
    <s v="Compressor Engines"/>
    <n v="19.408000000000001"/>
    <n v="19.396999999999998"/>
    <n v="6.4660000000000002"/>
    <n v="0"/>
    <n v="0"/>
    <x v="21"/>
  </r>
  <r>
    <s v="WYDEQ Permitted Sources"/>
    <s v="56"/>
    <x v="22"/>
    <s v="20200254"/>
    <s v="Compressor Engines"/>
    <n v="19.408000000000001"/>
    <n v="19.396999999999998"/>
    <n v="6.4660000000000002"/>
    <n v="0"/>
    <n v="0"/>
    <x v="21"/>
  </r>
  <r>
    <s v="WYDEQ Permitted Sources"/>
    <s v="56"/>
    <x v="22"/>
    <s v="20200254"/>
    <s v="Compressor Engines"/>
    <n v="19.408000000000001"/>
    <n v="19.396999999999998"/>
    <n v="6.4660000000000002"/>
    <n v="0"/>
    <n v="0"/>
    <x v="21"/>
  </r>
  <r>
    <s v="WYDEQ Permitted Sources"/>
    <s v="56"/>
    <x v="22"/>
    <s v="20200254"/>
    <s v="Compressor Engines"/>
    <n v="5.649"/>
    <n v="5.6660000000000004"/>
    <n v="2.83"/>
    <n v="0"/>
    <n v="0"/>
    <x v="21"/>
  </r>
  <r>
    <s v="WYDEQ Permitted Sources"/>
    <s v="56"/>
    <x v="22"/>
    <s v="20200254"/>
    <s v="Compressor Engines"/>
    <n v="5.649"/>
    <n v="5.6660000000000004"/>
    <n v="2.83"/>
    <n v="0"/>
    <n v="0"/>
    <x v="21"/>
  </r>
  <r>
    <s v="WYDEQ Permitted Sources"/>
    <s v="56"/>
    <x v="22"/>
    <s v="20200254"/>
    <s v="Compressor Engines"/>
    <n v="5.649"/>
    <n v="5.6660000000000004"/>
    <n v="2.83"/>
    <n v="0"/>
    <n v="0"/>
    <x v="21"/>
  </r>
  <r>
    <s v="WYDEQ Permitted Sources"/>
    <s v="56"/>
    <x v="22"/>
    <s v="20200254"/>
    <s v="Compressor Engines"/>
    <n v="5.649"/>
    <n v="5.6660000000000004"/>
    <n v="2.83"/>
    <n v="0"/>
    <n v="0"/>
    <x v="21"/>
  </r>
  <r>
    <s v="WYDEQ Permitted Sources"/>
    <s v="56"/>
    <x v="22"/>
    <s v="20200254"/>
    <s v="Compressor Engines"/>
    <n v="5.7"/>
    <n v="2.8"/>
    <n v="5.7"/>
    <n v="0"/>
    <n v="0"/>
    <x v="21"/>
  </r>
  <r>
    <s v="WYDEQ Permitted Sources"/>
    <s v="56"/>
    <x v="22"/>
    <s v="20200254"/>
    <s v="Compressor Engines"/>
    <n v="5.7"/>
    <n v="2.8"/>
    <n v="5.7"/>
    <n v="0"/>
    <n v="0"/>
    <x v="21"/>
  </r>
  <r>
    <s v="WYDEQ Permitted Sources"/>
    <s v="56"/>
    <x v="22"/>
    <s v="20200254"/>
    <s v="Compressor Engines"/>
    <n v="5.649"/>
    <n v="5.6660000000000004"/>
    <n v="2.83"/>
    <n v="0"/>
    <n v="0"/>
    <x v="21"/>
  </r>
  <r>
    <s v="WYDEQ Permitted Sources"/>
    <s v="56"/>
    <x v="22"/>
    <s v="20200254"/>
    <s v="Compressor Engines"/>
    <n v="5.649"/>
    <n v="5.6660000000000004"/>
    <n v="2.83"/>
    <n v="0"/>
    <n v="0"/>
    <x v="21"/>
  </r>
  <r>
    <s v="WYDEQ Permitted Sources"/>
    <s v="56"/>
    <x v="22"/>
    <s v="20200254"/>
    <s v="Compressor Engines"/>
    <n v="5.649"/>
    <n v="5.6660000000000004"/>
    <n v="2.83"/>
    <n v="0"/>
    <n v="0"/>
    <x v="21"/>
  </r>
  <r>
    <s v="WYDEQ Permitted Sources"/>
    <s v="56"/>
    <x v="22"/>
    <s v="20200254"/>
    <s v="Compressor Engines"/>
    <n v="19.399999999999999"/>
    <n v="12.9"/>
    <n v="6.5"/>
    <n v="0"/>
    <n v="0"/>
    <x v="21"/>
  </r>
  <r>
    <s v="WYDEQ Permitted Sources"/>
    <s v="56"/>
    <x v="22"/>
    <s v="20200254"/>
    <s v="Compressor Engines"/>
    <n v="19.408000000000001"/>
    <n v="12.938000000000001"/>
    <n v="6.5"/>
    <n v="0"/>
    <n v="0"/>
    <x v="21"/>
  </r>
  <r>
    <s v="WYDEQ Permitted Sources"/>
    <s v="56"/>
    <x v="22"/>
    <s v="20200254"/>
    <s v="Compressor Engines"/>
    <n v="19.408000000000001"/>
    <n v="12.938000000000001"/>
    <n v="6.5"/>
    <n v="0"/>
    <n v="0"/>
    <x v="21"/>
  </r>
  <r>
    <s v="WYDEQ Permitted Sources"/>
    <s v="56"/>
    <x v="22"/>
    <s v="20200254"/>
    <s v="Compressor Engines"/>
    <n v="5.7"/>
    <n v="5.7"/>
    <n v="2.8"/>
    <n v="0"/>
    <n v="0"/>
    <x v="21"/>
  </r>
  <r>
    <s v="WYDEQ Permitted Sources"/>
    <s v="56"/>
    <x v="22"/>
    <s v="20200254"/>
    <s v="Compressor Engines"/>
    <n v="5.6559999999999997"/>
    <n v="5.6559999999999997"/>
    <n v="2.83"/>
    <n v="0"/>
    <n v="0"/>
    <x v="21"/>
  </r>
  <r>
    <s v="WYDEQ Permitted Sources"/>
    <s v="56"/>
    <x v="22"/>
    <s v="20200254"/>
    <s v="Compressor Engines"/>
    <n v="19.399999999999999"/>
    <n v="12.9"/>
    <n v="19.399999999999999"/>
    <n v="0"/>
    <n v="0"/>
    <x v="21"/>
  </r>
  <r>
    <s v="WYDEQ Permitted Sources"/>
    <s v="56"/>
    <x v="22"/>
    <s v="20200254"/>
    <s v="Compressor Engines"/>
    <n v="19.399999999999999"/>
    <n v="12.9"/>
    <n v="19.399999999999999"/>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19.421190969327814"/>
    <n v="12.9"/>
    <n v="6.5"/>
    <n v="0"/>
    <n v="0"/>
    <x v="21"/>
  </r>
  <r>
    <s v="WYDEQ Permitted Sources"/>
    <s v="56"/>
    <x v="22"/>
    <s v="20200254"/>
    <s v="Compressor Engines"/>
    <n v="19.421190969327814"/>
    <n v="12.9"/>
    <n v="6.5"/>
    <n v="0"/>
    <n v="0"/>
    <x v="21"/>
  </r>
  <r>
    <s v="WYDEQ Permitted Sources"/>
    <s v="56"/>
    <x v="22"/>
    <s v="20200254"/>
    <s v="Compressor Engines"/>
    <n v="5.6632095464921512"/>
    <n v="5.7"/>
    <n v="2.8"/>
    <n v="0"/>
    <n v="0"/>
    <x v="21"/>
  </r>
  <r>
    <s v="WYDEQ Permitted Sources"/>
    <s v="56"/>
    <x v="22"/>
    <s v="20200254"/>
    <s v="Compressor Engines"/>
    <n v="5.6632095464921512"/>
    <n v="5.7"/>
    <n v="2.8"/>
    <n v="0"/>
    <n v="0"/>
    <x v="21"/>
  </r>
  <r>
    <s v="WYDEQ Permitted Sources"/>
    <s v="56"/>
    <x v="22"/>
    <s v="20200254"/>
    <s v="Compressor Engines"/>
    <n v="5.6632095464921512"/>
    <n v="5.7"/>
    <n v="2.8"/>
    <n v="0"/>
    <n v="0"/>
    <x v="21"/>
  </r>
  <r>
    <s v="WYDEQ Permitted Sources"/>
    <s v="56"/>
    <x v="22"/>
    <s v="20200254"/>
    <s v="Compressor Engines"/>
    <n v="5.6632095464921512"/>
    <n v="5.7"/>
    <n v="2.8"/>
    <n v="0"/>
    <n v="0"/>
    <x v="21"/>
  </r>
  <r>
    <s v="WYDEQ Permitted Sources"/>
    <s v="56"/>
    <x v="22"/>
    <s v="20200254"/>
    <s v="Compressor Engines"/>
    <n v="9.1766257884805249"/>
    <n v="6.1"/>
    <n v="3.1"/>
    <n v="0"/>
    <n v="0"/>
    <x v="21"/>
  </r>
  <r>
    <s v="WYDEQ Permitted Sources"/>
    <s v="56"/>
    <x v="22"/>
    <s v="20200254"/>
    <s v="Compressor Engines"/>
    <n v="9.1766257884805249"/>
    <n v="6.1"/>
    <n v="3.1"/>
    <n v="0"/>
    <n v="0"/>
    <x v="21"/>
  </r>
  <r>
    <s v="WYDEQ Permitted Sources"/>
    <s v="56"/>
    <x v="22"/>
    <s v="20200254"/>
    <s v="Compressor Engines"/>
    <n v="9.1766257884805249"/>
    <n v="6.1"/>
    <n v="3.1"/>
    <n v="0"/>
    <n v="0"/>
    <x v="21"/>
  </r>
  <r>
    <s v="WYDEQ Permitted Sources"/>
    <s v="56"/>
    <x v="22"/>
    <s v="20200254"/>
    <s v="Compressor Engines"/>
    <n v="9.1766257884805249"/>
    <n v="6.1"/>
    <n v="3.1"/>
    <n v="0"/>
    <n v="0"/>
    <x v="21"/>
  </r>
  <r>
    <s v="WYDEQ Permitted Sources"/>
    <s v="56"/>
    <x v="22"/>
    <s v="20200254"/>
    <s v="Compressor Engines"/>
    <n v="19.421190969327814"/>
    <n v="12.9"/>
    <n v="6.5"/>
    <n v="0"/>
    <n v="0"/>
    <x v="21"/>
  </r>
  <r>
    <s v="WYDEQ Permitted Sources"/>
    <s v="56"/>
    <x v="22"/>
    <s v="20200254"/>
    <s v="Compressor Engines"/>
    <n v="19.421190969327814"/>
    <n v="12.9"/>
    <n v="6.5"/>
    <n v="0"/>
    <n v="0"/>
    <x v="21"/>
  </r>
  <r>
    <s v="WYDEQ Permitted Sources"/>
    <s v="56"/>
    <x v="22"/>
    <s v="20200254"/>
    <s v="Compressor Engines"/>
    <n v="19.421190969327814"/>
    <n v="12.9"/>
    <n v="6.5"/>
    <n v="0"/>
    <n v="0"/>
    <x v="21"/>
  </r>
  <r>
    <s v="WYDEQ Permitted Sources"/>
    <s v="56"/>
    <x v="22"/>
    <s v="20200254"/>
    <s v="Compressor Engines"/>
    <n v="19.421190969327814"/>
    <n v="12.9"/>
    <n v="6.5"/>
    <n v="0"/>
    <n v="0"/>
    <x v="21"/>
  </r>
  <r>
    <s v="WYDEQ Permitted Sources"/>
    <s v="56"/>
    <x v="22"/>
    <s v="20200254"/>
    <s v="Compressor Engines"/>
    <n v="19.421190969327814"/>
    <n v="12.9"/>
    <n v="6.5"/>
    <n v="0"/>
    <n v="0"/>
    <x v="21"/>
  </r>
  <r>
    <s v="WYDEQ Permitted Sources"/>
    <s v="56"/>
    <x v="22"/>
    <s v="20200254"/>
    <s v="Compressor Engines"/>
    <n v="19.421190969327814"/>
    <n v="12.9"/>
    <n v="6.5"/>
    <n v="0"/>
    <n v="0"/>
    <x v="21"/>
  </r>
  <r>
    <s v="WYDEQ Permitted Sources"/>
    <s v="56"/>
    <x v="22"/>
    <s v="20200254"/>
    <s v="Compressor Engines"/>
    <n v="19.421190969327814"/>
    <n v="21.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19.410755079500127"/>
    <n v="12.9"/>
    <n v="6.5"/>
    <n v="0"/>
    <n v="0"/>
    <x v="21"/>
  </r>
  <r>
    <s v="WYDEQ Permitted Sources"/>
    <s v="56"/>
    <x v="22"/>
    <s v="20200254"/>
    <s v="Compressor Engines"/>
    <n v="6.1"/>
    <n v="6.1"/>
    <n v="3.1"/>
    <n v="0"/>
    <n v="0"/>
    <x v="21"/>
  </r>
  <r>
    <s v="WYDEQ Permitted Sources"/>
    <s v="56"/>
    <x v="22"/>
    <s v="20200254"/>
    <s v="Compressor Engines"/>
    <n v="6.1"/>
    <n v="6.1"/>
    <n v="3.1"/>
    <n v="0"/>
    <n v="0"/>
    <x v="21"/>
  </r>
  <r>
    <s v="WYDEQ Permitted Sources"/>
    <s v="56"/>
    <x v="22"/>
    <s v="20200254"/>
    <s v="Compressor Engines"/>
    <n v="6.1"/>
    <n v="6.1"/>
    <n v="3.1"/>
    <n v="0"/>
    <n v="0"/>
    <x v="21"/>
  </r>
  <r>
    <s v="WYDEQ Permitted Sources"/>
    <s v="56"/>
    <x v="22"/>
    <s v="20200254"/>
    <s v="Compressor Engines"/>
    <n v="19.410755079500127"/>
    <n v="9.1"/>
    <n v="6.5"/>
    <n v="0"/>
    <n v="0"/>
    <x v="21"/>
  </r>
  <r>
    <s v="WYDEQ Permitted Sources"/>
    <s v="56"/>
    <x v="22"/>
    <s v="20200254"/>
    <s v="Compressor Engines"/>
    <n v="19.410755079500127"/>
    <n v="9.1"/>
    <n v="6.5"/>
    <n v="0"/>
    <n v="0"/>
    <x v="21"/>
  </r>
  <r>
    <s v="WYDEQ Permitted Sources"/>
    <s v="56"/>
    <x v="22"/>
    <s v="20200254"/>
    <s v="Compressor Engines"/>
    <n v="19.410755079500127"/>
    <n v="9.1"/>
    <n v="6.5"/>
    <n v="0"/>
    <n v="0"/>
    <x v="21"/>
  </r>
  <r>
    <s v="WYDEQ Permitted Sources"/>
    <s v="56"/>
    <x v="22"/>
    <s v="20200254"/>
    <s v="Compressor Engines"/>
    <n v="6.1"/>
    <n v="6.1"/>
    <n v="3.1"/>
    <n v="0"/>
    <n v="0"/>
    <x v="21"/>
  </r>
  <r>
    <s v="WYDEQ Permitted Sources"/>
    <s v="56"/>
    <x v="22"/>
    <s v="20200254"/>
    <s v="Compressor Engines"/>
    <n v="6.1"/>
    <n v="6.1"/>
    <n v="3.1"/>
    <n v="0"/>
    <n v="0"/>
    <x v="21"/>
  </r>
  <r>
    <s v="WYDEQ Permitted Sources"/>
    <s v="56"/>
    <x v="22"/>
    <s v="20200254"/>
    <s v="Compressor Engines"/>
    <n v="6.1"/>
    <n v="6.1"/>
    <n v="3.1"/>
    <n v="0"/>
    <n v="0"/>
    <x v="21"/>
  </r>
  <r>
    <s v="WYDEQ Permitted Sources"/>
    <s v="56"/>
    <x v="22"/>
    <s v="20200254"/>
    <s v="Compressor Engines"/>
    <n v="6.1"/>
    <n v="6.1"/>
    <n v="3.1"/>
    <n v="0"/>
    <n v="0"/>
    <x v="21"/>
  </r>
  <r>
    <s v="WYDEQ Permitted Sources"/>
    <s v="56"/>
    <x v="22"/>
    <s v="20200254"/>
    <s v="Compressor Engines"/>
    <n v="5.6632095464921512"/>
    <n v="5.7"/>
    <n v="2.8"/>
    <n v="0"/>
    <n v="0"/>
    <x v="21"/>
  </r>
  <r>
    <s v="WYDEQ Permitted Sources"/>
    <s v="56"/>
    <x v="22"/>
    <s v="20200254"/>
    <s v="Compressor Engines"/>
    <n v="5.6632095464921512"/>
    <n v="5.7"/>
    <n v="2.8"/>
    <n v="0"/>
    <n v="0"/>
    <x v="21"/>
  </r>
  <r>
    <s v="WYDEQ Permitted Sources"/>
    <s v="56"/>
    <x v="22"/>
    <s v="20200254"/>
    <s v="Compressor Engines"/>
    <n v="6.1"/>
    <n v="6.1"/>
    <n v="3.1"/>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54"/>
    <s v="Compressor Engines"/>
    <n v="5.7"/>
    <n v="5.7"/>
    <n v="2.8"/>
    <n v="0"/>
    <n v="0"/>
    <x v="21"/>
  </r>
  <r>
    <s v="WYDEQ Permitted Sources"/>
    <s v="56"/>
    <x v="22"/>
    <s v="20200201"/>
    <s v="Compressor Engines"/>
    <n v="5.2560000000000002"/>
    <n v="0"/>
    <n v="9.1980000000000004"/>
    <n v="0"/>
    <n v="0"/>
    <x v="21"/>
  </r>
  <r>
    <s v="WYDEQ Permitted Sources"/>
    <s v="56"/>
    <x v="22"/>
    <s v="31000302"/>
    <s v="Dehydrator"/>
    <n v="4.3799999999999999E-2"/>
    <n v="0"/>
    <n v="0"/>
    <n v="0"/>
    <n v="0"/>
    <x v="20"/>
  </r>
  <r>
    <s v="WYDEQ Permitted Sources"/>
    <s v="56"/>
    <x v="22"/>
    <s v="31000302"/>
    <s v="Dehydrator"/>
    <n v="0"/>
    <n v="0.876"/>
    <n v="0"/>
    <n v="0"/>
    <n v="0"/>
    <x v="20"/>
  </r>
  <r>
    <s v="WYDEQ Permitted Sources"/>
    <s v="56"/>
    <x v="22"/>
    <s v="40400301"/>
    <s v="Permitted Tank Losses"/>
    <n v="0"/>
    <n v="10.074"/>
    <n v="0"/>
    <n v="0"/>
    <n v="0"/>
    <x v="12"/>
  </r>
  <r>
    <s v="WYDEQ Permitted Sources"/>
    <s v="56"/>
    <x v="22"/>
    <s v="20200201"/>
    <s v="Compressor Engines"/>
    <n v="5.1246"/>
    <n v="0"/>
    <n v="9.1980000000000004"/>
    <n v="0"/>
    <n v="0"/>
    <x v="21"/>
  </r>
  <r>
    <s v="WYDEQ Permitted Sources"/>
    <s v="56"/>
    <x v="22"/>
    <s v="10200602"/>
    <s v="Process Heaters"/>
    <n v="7.4790543765099056"/>
    <n v="1.5"/>
    <n v="22.1"/>
    <n v="0"/>
    <n v="0"/>
    <x v="5"/>
  </r>
  <r>
    <s v="WYDEQ Permitted Sources"/>
    <s v="56"/>
    <x v="22"/>
    <s v="10300602"/>
    <s v="Process Heaters"/>
    <n v="7.4790543765099056"/>
    <n v="1.5"/>
    <n v="22.1"/>
    <n v="0"/>
    <n v="0"/>
    <x v="5"/>
  </r>
  <r>
    <s v="WYDEQ Permitted Sources"/>
    <s v="56"/>
    <x v="22"/>
    <s v="31000305"/>
    <s v="Amine Unit"/>
    <n v="7.5"/>
    <n v="0"/>
    <n v="22.1"/>
    <n v="0"/>
    <n v="0"/>
    <x v="27"/>
  </r>
  <r>
    <s v="WYDEQ Permitted Sources"/>
    <s v="56"/>
    <x v="22"/>
    <s v="31000305"/>
    <s v="Amine Unit"/>
    <n v="7.5"/>
    <n v="0"/>
    <n v="22.1"/>
    <n v="0"/>
    <n v="0"/>
    <x v="27"/>
  </r>
  <r>
    <s v="WYDEQ Permitted Sources"/>
    <s v="56"/>
    <x v="22"/>
    <s v="31000404"/>
    <s v="Process Heaters"/>
    <n v="0.44"/>
    <n v="1.0999999999999999E-2"/>
    <n v="4.2000000000000003E-2"/>
    <n v="0"/>
    <n v="0"/>
    <x v="5"/>
  </r>
  <r>
    <s v="WYDEQ Permitted Sources"/>
    <s v="56"/>
    <x v="22"/>
    <s v="31000299"/>
    <s v="Other Not Classified"/>
    <n v="0"/>
    <n v="59.4"/>
    <n v="0"/>
    <n v="0"/>
    <n v="0"/>
    <x v="25"/>
  </r>
  <r>
    <s v="WYDEQ Permitted Sources"/>
    <s v="56"/>
    <x v="22"/>
    <s v="31000220"/>
    <s v="Fugitives"/>
    <n v="0"/>
    <n v="35.1"/>
    <n v="0"/>
    <n v="0"/>
    <n v="0"/>
    <x v="4"/>
  </r>
  <r>
    <s v="WYDEQ Permitted Sources"/>
    <s v="56"/>
    <x v="22"/>
    <s v="31000404"/>
    <s v="Process Heaters"/>
    <n v="0.4"/>
    <n v="0"/>
    <n v="0"/>
    <n v="0"/>
    <n v="0"/>
    <x v="5"/>
  </r>
  <r>
    <s v="WYDEQ Permitted Sources"/>
    <s v="56"/>
    <x v="22"/>
    <s v="31000228"/>
    <s v="Dehydrator"/>
    <n v="0"/>
    <n v="49.27"/>
    <n v="0"/>
    <n v="0"/>
    <n v="0"/>
    <x v="20"/>
  </r>
  <r>
    <s v="WYDEQ Permitted Sources"/>
    <s v="56"/>
    <x v="22"/>
    <s v="31000299"/>
    <s v="Other Not Classified"/>
    <n v="0"/>
    <n v="4"/>
    <n v="0"/>
    <n v="0"/>
    <n v="0"/>
    <x v="25"/>
  </r>
  <r>
    <s v="WYDEQ Permitted Sources"/>
    <s v="56"/>
    <x v="22"/>
    <s v="31000228"/>
    <s v="Dehydrator"/>
    <n v="0.5"/>
    <n v="0"/>
    <n v="0.4"/>
    <n v="0"/>
    <n v="0"/>
    <x v="20"/>
  </r>
  <r>
    <s v="WYDEQ Permitted Sources"/>
    <s v="56"/>
    <x v="22"/>
    <s v="31000205"/>
    <s v="Flares"/>
    <n v="0.3"/>
    <n v="1.9"/>
    <n v="0.1"/>
    <n v="0"/>
    <n v="0"/>
    <x v="26"/>
  </r>
  <r>
    <s v="WYDEQ Permitted Sources"/>
    <s v="56"/>
    <x v="22"/>
    <s v="20200254"/>
    <s v="Compressor Engines"/>
    <n v="20.2"/>
    <n v="10.1"/>
    <n v="4.5"/>
    <n v="0"/>
    <n v="0"/>
    <x v="21"/>
  </r>
  <r>
    <s v="WYDEQ Permitted Sources"/>
    <s v="56"/>
    <x v="22"/>
    <s v="20200254"/>
    <s v="Compressor Engines"/>
    <n v="20.2"/>
    <n v="10.1"/>
    <n v="4.5"/>
    <n v="0"/>
    <n v="0"/>
    <x v="21"/>
  </r>
  <r>
    <s v="WYDEQ Permitted Sources"/>
    <s v="56"/>
    <x v="22"/>
    <s v="20200254"/>
    <s v="Compressor Engines"/>
    <n v="20.2"/>
    <n v="10.1"/>
    <n v="4.5"/>
    <n v="0"/>
    <n v="0"/>
    <x v="21"/>
  </r>
  <r>
    <s v="WYDEQ Permitted Sources"/>
    <s v="56"/>
    <x v="22"/>
    <s v="40400312"/>
    <s v="Permitted Tank Losses"/>
    <n v="1"/>
    <n v="31.4"/>
    <n v="0.2"/>
    <n v="0"/>
    <n v="0"/>
    <x v="12"/>
  </r>
  <r>
    <s v="WYDEQ Permitted Sources"/>
    <s v="56"/>
    <x v="22"/>
    <s v="31000220"/>
    <s v="Fugitives"/>
    <n v="0"/>
    <n v="3.8"/>
    <n v="0"/>
    <n v="0"/>
    <n v="0"/>
    <x v="4"/>
  </r>
  <r>
    <s v="WYDEQ Permitted Sources"/>
    <s v="56"/>
    <x v="22"/>
    <s v="31000228"/>
    <s v="Dehydrator"/>
    <n v="1.3"/>
    <n v="0.1"/>
    <n v="1.1000000000000001"/>
    <n v="0"/>
    <n v="0"/>
    <x v="20"/>
  </r>
  <r>
    <s v="WYDEQ Permitted Sources"/>
    <s v="56"/>
    <x v="22"/>
    <s v="40400312"/>
    <s v="Permitted Tank Losses"/>
    <n v="0.2"/>
    <n v="1.6"/>
    <n v="0.1"/>
    <n v="0"/>
    <n v="0"/>
    <x v="12"/>
  </r>
  <r>
    <s v="WYDEQ Permitted Sources"/>
    <s v="56"/>
    <x v="23"/>
    <s v="20200253"/>
    <s v="Compressor Engines"/>
    <n v="14"/>
    <n v="8.5"/>
    <n v="31.1"/>
    <n v="0"/>
    <n v="0"/>
    <x v="21"/>
  </r>
  <r>
    <s v="WYDEQ Permitted Sources"/>
    <s v="56"/>
    <x v="23"/>
    <s v="20200253"/>
    <s v="Compressor Engines"/>
    <n v="14"/>
    <n v="8.5"/>
    <n v="31.1"/>
    <n v="0"/>
    <n v="0"/>
    <x v="21"/>
  </r>
  <r>
    <s v="WYDEQ Permitted Sources"/>
    <s v="56"/>
    <x v="23"/>
    <s v="20200253"/>
    <s v="Compressor Engines"/>
    <n v="14.9"/>
    <n v="1.206"/>
    <n v="14.9"/>
    <n v="0"/>
    <n v="0"/>
    <x v="21"/>
  </r>
  <r>
    <s v="WYDEQ Permitted Sources"/>
    <s v="56"/>
    <x v="23"/>
    <s v="20200253"/>
    <s v="Compressor Engines"/>
    <n v="12.3"/>
    <n v="1.3"/>
    <n v="12.3"/>
    <n v="0"/>
    <n v="0"/>
    <x v="21"/>
  </r>
  <r>
    <s v="WYDEQ Permitted Sources"/>
    <s v="56"/>
    <x v="23"/>
    <s v="20200253"/>
    <s v="Compressor Engines"/>
    <n v="12.7"/>
    <n v="8.3000000000000007"/>
    <n v="31.1"/>
    <n v="0"/>
    <n v="0"/>
    <x v="21"/>
  </r>
  <r>
    <s v="WYDEQ Permitted Sources"/>
    <s v="56"/>
    <x v="23"/>
    <s v="20200253"/>
    <s v="Compressor Engines"/>
    <n v="12.7"/>
    <n v="8.3000000000000007"/>
    <n v="31.1"/>
    <n v="0"/>
    <n v="0"/>
    <x v="21"/>
  </r>
  <r>
    <s v="WYDEQ Permitted Sources"/>
    <s v="56"/>
    <x v="23"/>
    <s v="20200253"/>
    <s v="Compressor Engines"/>
    <n v="0"/>
    <n v="0"/>
    <n v="0"/>
    <n v="0"/>
    <n v="0"/>
    <x v="21"/>
  </r>
  <r>
    <s v="WYDEQ Permitted Sources"/>
    <s v="56"/>
    <x v="23"/>
    <s v="31000220"/>
    <s v="Fugitives"/>
    <n v="0"/>
    <n v="0"/>
    <n v="0"/>
    <n v="0"/>
    <n v="0"/>
    <x v="4"/>
  </r>
  <r>
    <s v="WYDEQ Permitted Sources"/>
    <s v="56"/>
    <x v="23"/>
    <s v="31000220"/>
    <s v="Fugitives"/>
    <n v="0"/>
    <n v="0"/>
    <n v="0"/>
    <n v="0"/>
    <n v="0"/>
    <x v="4"/>
  </r>
  <r>
    <s v="WYDEQ Permitted Sources"/>
    <s v="56"/>
    <x v="23"/>
    <s v="20200253"/>
    <s v="Compressor Engines"/>
    <n v="12.7"/>
    <n v="8.5"/>
    <n v="31.1"/>
    <n v="0"/>
    <n v="0"/>
    <x v="21"/>
  </r>
  <r>
    <s v="WYDEQ Permitted Sources"/>
    <s v="56"/>
    <x v="23"/>
    <s v="20200253"/>
    <s v="Compressor Engines"/>
    <n v="12.7"/>
    <n v="8.5"/>
    <n v="31.1"/>
    <n v="0"/>
    <n v="0"/>
    <x v="21"/>
  </r>
  <r>
    <s v="WYDEQ Permitted Sources"/>
    <s v="56"/>
    <x v="23"/>
    <s v="20200253"/>
    <s v="Compressor Engines"/>
    <n v="7.6"/>
    <n v="5.0510000000000002"/>
    <n v="18.600000000000001"/>
    <n v="0"/>
    <n v="0"/>
    <x v="21"/>
  </r>
  <r>
    <s v="WYDEQ Permitted Sources"/>
    <s v="56"/>
    <x v="23"/>
    <s v="20200253"/>
    <s v="Compressor Engines"/>
    <n v="7.6"/>
    <n v="5.0510000000000002"/>
    <n v="18.600000000000001"/>
    <n v="0"/>
    <n v="0"/>
    <x v="21"/>
  </r>
  <r>
    <s v="WYDEQ Permitted Sources"/>
    <s v="56"/>
    <x v="23"/>
    <s v="20200253"/>
    <s v="Compressor Engines"/>
    <n v="12.9"/>
    <n v="0.7"/>
    <n v="12.9"/>
    <n v="0"/>
    <n v="0"/>
    <x v="21"/>
  </r>
  <r>
    <s v="WYDEQ Permitted Sources"/>
    <s v="56"/>
    <x v="23"/>
    <s v="31000220"/>
    <s v="Fugitives"/>
    <n v="0"/>
    <n v="22.7"/>
    <n v="0"/>
    <n v="0"/>
    <n v="0"/>
    <x v="4"/>
  </r>
  <r>
    <s v="WYDEQ Permitted Sources"/>
    <s v="56"/>
    <x v="23"/>
    <s v="20200253"/>
    <s v="Compressor Engines"/>
    <n v="7.6119383259911899"/>
    <n v="7.6"/>
    <n v="25.373127753304001"/>
    <n v="0"/>
    <n v="0"/>
    <x v="21"/>
  </r>
  <r>
    <s v="WYDEQ Permitted Sources"/>
    <s v="56"/>
    <x v="23"/>
    <s v="20200253"/>
    <s v="Compressor Engines"/>
    <n v="7.6119383259911899"/>
    <n v="7.6"/>
    <n v="25.373127753304001"/>
    <n v="0"/>
    <n v="0"/>
    <x v="21"/>
  </r>
  <r>
    <s v="WYDEQ Permitted Sources"/>
    <s v="56"/>
    <x v="23"/>
    <s v="20200253"/>
    <s v="Compressor Engines"/>
    <n v="15.8"/>
    <n v="1.2"/>
    <n v="15.8"/>
    <n v="0"/>
    <n v="0"/>
    <x v="21"/>
  </r>
  <r>
    <s v="WYDEQ Permitted Sources"/>
    <s v="56"/>
    <x v="23"/>
    <s v="31000220"/>
    <s v="Fugitives"/>
    <n v="0"/>
    <n v="24.4"/>
    <n v="0"/>
    <n v="0"/>
    <n v="0"/>
    <x v="4"/>
  </r>
  <r>
    <s v="WYDEQ Permitted Sources"/>
    <s v="56"/>
    <x v="23"/>
    <s v="31000299"/>
    <s v="Other Not Classified"/>
    <n v="0"/>
    <n v="4"/>
    <n v="0"/>
    <n v="0"/>
    <n v="0"/>
    <x v="25"/>
  </r>
  <r>
    <s v="WYDEQ Permitted Sources"/>
    <s v="56"/>
    <x v="23"/>
    <s v="31000228"/>
    <s v="Dehydrator"/>
    <n v="0"/>
    <n v="0"/>
    <n v="0"/>
    <n v="0"/>
    <n v="0"/>
    <x v="20"/>
  </r>
  <r>
    <s v="WYDEQ Permitted Sources"/>
    <s v="56"/>
    <x v="23"/>
    <s v="31000404"/>
    <s v="Process Heaters"/>
    <n v="0"/>
    <n v="0"/>
    <n v="0"/>
    <n v="0"/>
    <n v="0"/>
    <x v="5"/>
  </r>
  <r>
    <s v="WYDEQ Permitted Sources"/>
    <s v="56"/>
    <x v="23"/>
    <s v="31000404"/>
    <s v="Process Heaters"/>
    <n v="0.2"/>
    <n v="0"/>
    <n v="0"/>
    <n v="0"/>
    <n v="0"/>
    <x v="5"/>
  </r>
  <r>
    <s v="WYDEQ Permitted Sources"/>
    <s v="56"/>
    <x v="23"/>
    <s v="20200201"/>
    <s v="Compressor Engines"/>
    <n v="24.8"/>
    <n v="2.6"/>
    <n v="2.6"/>
    <n v="0"/>
    <n v="0"/>
    <x v="21"/>
  </r>
  <r>
    <s v="WYDEQ Permitted Sources"/>
    <s v="56"/>
    <x v="23"/>
    <s v="20200202"/>
    <s v="Compressor Engines"/>
    <n v="60.8"/>
    <n v="0"/>
    <n v="0"/>
    <n v="0"/>
    <n v="0"/>
    <x v="21"/>
  </r>
  <r>
    <s v="WYDEQ Permitted Sources"/>
    <s v="56"/>
    <x v="23"/>
    <s v="20200254"/>
    <s v="Compressor Engines"/>
    <n v="19.408000000000001"/>
    <n v="6.5"/>
    <n v="24.6"/>
    <n v="0"/>
    <n v="0"/>
    <x v="21"/>
  </r>
  <r>
    <s v="WYDEQ Permitted Sources"/>
    <s v="56"/>
    <x v="23"/>
    <s v="20200254"/>
    <s v="Compressor Engines"/>
    <n v="9.16"/>
    <n v="3.0529999999999999"/>
    <n v="12.214"/>
    <n v="0"/>
    <n v="0"/>
    <x v="21"/>
  </r>
  <r>
    <s v="WYDEQ Permitted Sources"/>
    <s v="56"/>
    <x v="23"/>
    <s v="20200254"/>
    <s v="Compressor Engines"/>
    <n v="14.29"/>
    <n v="0"/>
    <n v="0"/>
    <n v="0"/>
    <n v="0"/>
    <x v="21"/>
  </r>
  <r>
    <s v="WYDEQ Permitted Sources"/>
    <s v="56"/>
    <x v="23"/>
    <s v="20200254"/>
    <s v="Compressor Engines"/>
    <n v="14.29"/>
    <n v="0"/>
    <n v="0"/>
    <n v="0"/>
    <n v="0"/>
    <x v="21"/>
  </r>
  <r>
    <s v="WYDEQ Permitted Sources"/>
    <s v="56"/>
    <x v="23"/>
    <s v="20200254"/>
    <s v="Compressor Engines"/>
    <n v="14.29"/>
    <n v="0"/>
    <n v="0"/>
    <n v="0"/>
    <n v="0"/>
    <x v="21"/>
  </r>
  <r>
    <s v="WYDEQ Permitted Sources"/>
    <s v="56"/>
    <x v="23"/>
    <s v="20200254"/>
    <s v="Compressor Engines"/>
    <n v="14.29"/>
    <n v="0"/>
    <n v="0"/>
    <n v="0"/>
    <n v="0"/>
    <x v="21"/>
  </r>
  <r>
    <s v="WYDEQ Permitted Sources"/>
    <s v="56"/>
    <x v="23"/>
    <s v="20200254"/>
    <s v="Compressor Engines"/>
    <n v="14.29"/>
    <n v="0"/>
    <n v="0"/>
    <n v="0"/>
    <n v="0"/>
    <x v="21"/>
  </r>
  <r>
    <s v="WYDEQ Permitted Sources"/>
    <s v="56"/>
    <x v="23"/>
    <s v="20200254"/>
    <s v="Compressor Engines"/>
    <n v="14.29"/>
    <n v="0"/>
    <n v="0"/>
    <n v="0"/>
    <n v="0"/>
    <x v="21"/>
  </r>
  <r>
    <s v="WYDEQ Permitted Sources"/>
    <s v="56"/>
    <x v="23"/>
    <s v="31000299"/>
    <s v="Other Not Classified"/>
    <n v="0"/>
    <n v="2.5"/>
    <n v="0"/>
    <n v="0"/>
    <n v="0"/>
    <x v="25"/>
  </r>
  <r>
    <s v="WYDEQ Permitted Sources"/>
    <s v="56"/>
    <x v="23"/>
    <s v="20200253"/>
    <s v="Compressor Engines"/>
    <n v="12.7"/>
    <n v="2.8"/>
    <n v="33.9"/>
    <n v="0"/>
    <n v="0"/>
    <x v="21"/>
  </r>
  <r>
    <s v="WYDEQ Permitted Sources"/>
    <s v="56"/>
    <x v="23"/>
    <s v="20200254"/>
    <s v="Compressor Engines"/>
    <n v="15.6"/>
    <n v="4.2"/>
    <n v="5.2"/>
    <n v="0"/>
    <n v="0"/>
    <x v="21"/>
  </r>
  <r>
    <s v="WYDEQ Permitted Sources"/>
    <s v="56"/>
    <x v="23"/>
    <s v="20200253"/>
    <s v="Compressor Engines"/>
    <n v="25.6"/>
    <n v="0.6"/>
    <n v="25.2"/>
    <n v="0"/>
    <n v="0"/>
    <x v="21"/>
  </r>
  <r>
    <s v="WYDEQ Permitted Sources"/>
    <s v="56"/>
    <x v="23"/>
    <s v="20200102"/>
    <s v="Compressor Engines"/>
    <n v="0.5"/>
    <n v="0.1"/>
    <n v="0.5"/>
    <n v="0"/>
    <n v="0"/>
    <x v="21"/>
  </r>
  <r>
    <s v="WYDEQ Permitted Sources"/>
    <s v="56"/>
    <x v="23"/>
    <s v="31000220"/>
    <s v="Fugitives"/>
    <n v="0"/>
    <n v="0.2"/>
    <n v="0"/>
    <n v="0"/>
    <n v="0"/>
    <x v="4"/>
  </r>
  <r>
    <s v="WYDEQ Permitted Sources"/>
    <s v="56"/>
    <x v="23"/>
    <s v="31000228"/>
    <s v="Dehydrator"/>
    <n v="0.4"/>
    <n v="0"/>
    <n v="0.1"/>
    <n v="0"/>
    <n v="0"/>
    <x v="20"/>
  </r>
  <r>
    <s v="WYDEQ Permitted Sources"/>
    <s v="56"/>
    <x v="23"/>
    <s v="31000299"/>
    <s v="Other Not Classified"/>
    <n v="0"/>
    <n v="2.5"/>
    <n v="0"/>
    <n v="0"/>
    <n v="0"/>
    <x v="25"/>
  </r>
  <r>
    <s v="WYDEQ Permitted Sources"/>
    <s v="56"/>
    <x v="23"/>
    <s v="20200202"/>
    <s v="Compressor Engines"/>
    <n v="14.4"/>
    <n v="0"/>
    <n v="14.4"/>
    <n v="0"/>
    <n v="0"/>
    <x v="21"/>
  </r>
  <r>
    <s v="WYDEQ Permitted Sources"/>
    <s v="56"/>
    <x v="23"/>
    <s v="31000205"/>
    <s v="Flares"/>
    <n v="0.7"/>
    <n v="1.4"/>
    <n v="3.8"/>
    <n v="0"/>
    <n v="0"/>
    <x v="26"/>
  </r>
  <r>
    <s v="WYDEQ Permitted Sources"/>
    <s v="56"/>
    <x v="23"/>
    <s v="31000228"/>
    <s v="Dehydrator"/>
    <n v="0.4"/>
    <n v="0.1"/>
    <n v="0.1"/>
    <n v="0"/>
    <n v="0"/>
    <x v="20"/>
  </r>
  <r>
    <s v="WYDEQ Permitted Sources"/>
    <s v="56"/>
    <x v="23"/>
    <s v="31000404"/>
    <s v="Process Heaters"/>
    <n v="6.3"/>
    <n v="0.1"/>
    <n v="1.6"/>
    <n v="0"/>
    <n v="0"/>
    <x v="5"/>
  </r>
  <r>
    <s v="WYDEQ Permitted Sources"/>
    <s v="56"/>
    <x v="23"/>
    <s v="31000404"/>
    <s v="Process Heaters"/>
    <n v="0.876"/>
    <n v="0.1"/>
    <n v="0.1"/>
    <n v="0"/>
    <n v="0"/>
    <x v="5"/>
  </r>
  <r>
    <s v="WYDEQ Permitted Sources"/>
    <s v="56"/>
    <x v="23"/>
    <s v="31000404"/>
    <s v="Process Heaters"/>
    <n v="0.876"/>
    <n v="0.1"/>
    <n v="0.1"/>
    <n v="0"/>
    <n v="0"/>
    <x v="5"/>
  </r>
  <r>
    <s v="WYDEQ Permitted Sources"/>
    <s v="56"/>
    <x v="23"/>
    <s v="31000299"/>
    <s v="Other Not Classified"/>
    <n v="0"/>
    <n v="44.6"/>
    <n v="0"/>
    <n v="0"/>
    <n v="0"/>
    <x v="25"/>
  </r>
  <r>
    <s v="WYDEQ Permitted Sources"/>
    <s v="56"/>
    <x v="23"/>
    <s v="31000299"/>
    <s v="Other Not Classified"/>
    <n v="0"/>
    <n v="2.4"/>
    <n v="0"/>
    <n v="0"/>
    <n v="0"/>
    <x v="25"/>
  </r>
  <r>
    <s v="WYDEQ Permitted Sources"/>
    <s v="56"/>
    <x v="23"/>
    <s v="31000205"/>
    <s v="Flares"/>
    <n v="4.3"/>
    <n v="9.1999999999999993"/>
    <n v="23.6"/>
    <n v="0"/>
    <n v="0"/>
    <x v="26"/>
  </r>
  <r>
    <s v="WYDEQ Permitted Sources"/>
    <s v="56"/>
    <x v="23"/>
    <s v="20200201"/>
    <s v="Compressor Engines"/>
    <n v="22.228445332975951"/>
    <n v="0.26"/>
    <n v="26.5"/>
    <n v="0"/>
    <n v="0"/>
    <x v="21"/>
  </r>
  <r>
    <s v="WYDEQ Permitted Sources"/>
    <s v="56"/>
    <x v="23"/>
    <s v="20200253"/>
    <s v="Compressor Engines"/>
    <n v="16.34956073004491"/>
    <n v="16.2"/>
    <n v="32.4"/>
    <n v="0"/>
    <n v="0"/>
    <x v="21"/>
  </r>
  <r>
    <s v="WYDEQ Permitted Sources"/>
    <s v="56"/>
    <x v="23"/>
    <s v="20200253"/>
    <s v="Compressor Engines"/>
    <n v="16.34956073004491"/>
    <n v="16.2"/>
    <n v="32.4"/>
    <n v="0"/>
    <n v="0"/>
    <x v="21"/>
  </r>
  <r>
    <s v="WYDEQ Permitted Sources"/>
    <s v="56"/>
    <x v="23"/>
    <s v="20200254"/>
    <s v="Compressor Engines"/>
    <n v="16.001697735788635"/>
    <n v="10.7"/>
    <n v="5.3"/>
    <n v="0"/>
    <n v="0"/>
    <x v="21"/>
  </r>
  <r>
    <s v="WYDEQ Permitted Sources"/>
    <s v="56"/>
    <x v="23"/>
    <s v="20200254"/>
    <s v="Compressor Engines"/>
    <n v="16.001697735788635"/>
    <n v="10.7"/>
    <n v="5.3"/>
    <n v="0"/>
    <n v="0"/>
    <x v="21"/>
  </r>
  <r>
    <s v="WYDEQ Permitted Sources"/>
    <s v="56"/>
    <x v="23"/>
    <s v="20200254"/>
    <s v="Compressor Engines"/>
    <n v="15.7"/>
    <n v="7.3"/>
    <n v="5.2"/>
    <n v="0"/>
    <n v="0"/>
    <x v="21"/>
  </r>
  <r>
    <s v="WYDEQ Permitted Sources"/>
    <s v="56"/>
    <x v="23"/>
    <s v="31000203"/>
    <s v="Compressor Engines"/>
    <n v="11.305547313328926"/>
    <n v="0"/>
    <n v="6.8"/>
    <n v="0"/>
    <n v="0"/>
    <x v="21"/>
  </r>
  <r>
    <s v="WYDEQ Permitted Sources"/>
    <s v="56"/>
    <x v="23"/>
    <s v="31000203"/>
    <s v="Compressor Engines"/>
    <n v="11.305547313328926"/>
    <n v="0"/>
    <n v="6.8"/>
    <n v="0"/>
    <n v="0"/>
    <x v="21"/>
  </r>
  <r>
    <s v="WYDEQ Permitted Sources"/>
    <s v="56"/>
    <x v="23"/>
    <s v="31000203"/>
    <s v="Compressor Engines"/>
    <n v="19.410755079500127"/>
    <n v="0"/>
    <n v="6.5"/>
    <n v="0"/>
    <n v="0"/>
    <x v="21"/>
  </r>
  <r>
    <s v="WYDEQ Permitted Sources"/>
    <s v="56"/>
    <x v="23"/>
    <s v="31000203"/>
    <s v="Compressor Engines"/>
    <n v="19.410755079500127"/>
    <n v="0"/>
    <n v="6.5"/>
    <n v="0"/>
    <n v="0"/>
    <x v="21"/>
  </r>
  <r>
    <s v="WYDEQ Permitted Sources"/>
    <s v="56"/>
    <x v="23"/>
    <s v="31000203"/>
    <s v="Compressor Engines"/>
    <n v="19.410755079500127"/>
    <n v="0"/>
    <n v="6.5"/>
    <n v="0"/>
    <n v="0"/>
    <x v="21"/>
  </r>
  <r>
    <s v="WYDEQ Permitted Sources"/>
    <s v="56"/>
    <x v="23"/>
    <s v="31000203"/>
    <s v="Compressor Engines"/>
    <n v="19.410755079500127"/>
    <n v="0"/>
    <n v="6.5"/>
    <n v="0"/>
    <n v="0"/>
    <x v="21"/>
  </r>
  <r>
    <s v="WYDEQ Permitted Sources"/>
    <s v="56"/>
    <x v="23"/>
    <s v="31000203"/>
    <s v="Compressor Engines"/>
    <n v="15.027681351871065"/>
    <n v="0"/>
    <n v="5.4"/>
    <n v="0"/>
    <n v="0"/>
    <x v="21"/>
  </r>
  <r>
    <s v="WYDEQ Permitted Sources"/>
    <s v="56"/>
    <x v="23"/>
    <s v="31000305"/>
    <s v="Amine Unit"/>
    <n v="19.202037282946364"/>
    <n v="0"/>
    <n v="17.100000000000001"/>
    <n v="0"/>
    <n v="0"/>
    <x v="27"/>
  </r>
  <r>
    <s v="WYDEQ Permitted Sources"/>
    <s v="56"/>
    <x v="23"/>
    <s v="31000305"/>
    <s v="Amine Unit"/>
    <n v="19.202037282946364"/>
    <n v="0"/>
    <n v="17.100000000000001"/>
    <n v="0"/>
    <n v="0"/>
    <x v="27"/>
  </r>
  <r>
    <s v="WYDEQ Permitted Sources"/>
    <s v="56"/>
    <x v="23"/>
    <s v="31000228"/>
    <s v="Dehydrator"/>
    <n v="0.6"/>
    <n v="0"/>
    <n v="0.4"/>
    <n v="0"/>
    <n v="0"/>
    <x v="20"/>
  </r>
  <r>
    <s v="WYDEQ Permitted Sources"/>
    <s v="56"/>
    <x v="23"/>
    <s v="31000228"/>
    <s v="Dehydrator"/>
    <n v="0.6"/>
    <n v="0"/>
    <n v="0.4"/>
    <n v="0"/>
    <n v="0"/>
    <x v="20"/>
  </r>
  <r>
    <s v="WYDEQ Permitted Sources"/>
    <s v="56"/>
    <x v="23"/>
    <s v="31000299"/>
    <s v="Other Not Classified"/>
    <n v="0.2"/>
    <n v="0"/>
    <n v="0.1"/>
    <n v="0"/>
    <n v="0"/>
    <x v="25"/>
  </r>
  <r>
    <s v="WYDEQ Permitted Sources"/>
    <s v="56"/>
    <x v="23"/>
    <s v="31000299"/>
    <s v="Other Not Classified"/>
    <n v="0.2"/>
    <n v="0"/>
    <n v="0.1"/>
    <n v="0"/>
    <n v="0"/>
    <x v="25"/>
  </r>
  <r>
    <s v="WYDEQ Permitted Sources"/>
    <s v="56"/>
    <x v="25"/>
    <s v="31000205"/>
    <s v="Flares"/>
    <n v="1.2"/>
    <n v="3.1"/>
    <n v="0.3"/>
    <n v="0"/>
    <n v="0"/>
    <x v="26"/>
  </r>
  <r>
    <s v="WYDEQ Permitted Sources"/>
    <s v="56"/>
    <x v="25"/>
    <s v="31000404"/>
    <s v="Process Heaters"/>
    <n v="3.1"/>
    <n v="0"/>
    <n v="0.6"/>
    <n v="0"/>
    <n v="0"/>
    <x v="5"/>
  </r>
  <r>
    <s v="WYDEQ Permitted Sources"/>
    <s v="56"/>
    <x v="25"/>
    <s v="31000220"/>
    <s v="Fugitives"/>
    <n v="0"/>
    <n v="8"/>
    <n v="0"/>
    <n v="0"/>
    <n v="0"/>
    <x v="4"/>
  </r>
  <r>
    <s v="WYDEQ Permitted Sources"/>
    <s v="56"/>
    <x v="25"/>
    <s v="40400312"/>
    <s v="Permitted Tank Losses"/>
    <n v="0"/>
    <n v="12.5"/>
    <n v="0"/>
    <n v="0"/>
    <n v="0"/>
    <x v="12"/>
  </r>
  <r>
    <s v="WYDEQ Permitted Sources"/>
    <s v="56"/>
    <x v="25"/>
    <s v="20200254"/>
    <s v="Compressor Engines"/>
    <n v="5.0999999999999996"/>
    <n v="5.0999999999999996"/>
    <n v="2.6"/>
    <n v="0"/>
    <n v="0"/>
    <x v="21"/>
  </r>
  <r>
    <s v="WYDEQ Permitted Sources"/>
    <s v="56"/>
    <x v="25"/>
    <s v="20200254"/>
    <s v="Compressor Engines"/>
    <n v="5.0999999999999996"/>
    <n v="5.0999999999999996"/>
    <n v="2.6"/>
    <n v="0"/>
    <n v="0"/>
    <x v="21"/>
  </r>
  <r>
    <s v="WYDEQ Permitted Sources"/>
    <s v="56"/>
    <x v="25"/>
    <s v="20200254"/>
    <s v="Compressor Engines"/>
    <n v="5.0999999999999996"/>
    <n v="5.0999999999999996"/>
    <n v="2.6"/>
    <n v="0"/>
    <n v="0"/>
    <x v="21"/>
  </r>
  <r>
    <s v="WYDEQ Permitted Sources"/>
    <s v="56"/>
    <x v="25"/>
    <s v="20200254"/>
    <s v="Compressor Engines"/>
    <n v="5.0999999999999996"/>
    <n v="5.0999999999999996"/>
    <n v="2.6"/>
    <n v="0"/>
    <n v="0"/>
    <x v="21"/>
  </r>
  <r>
    <s v="WYDEQ Permitted Sources"/>
    <s v="56"/>
    <x v="25"/>
    <s v="20200254"/>
    <s v="Compressor Engines"/>
    <n v="5.0999999999999996"/>
    <n v="5.0999999999999996"/>
    <n v="2.6"/>
    <n v="0"/>
    <n v="0"/>
    <x v="21"/>
  </r>
  <r>
    <s v="WYDEQ Permitted Sources"/>
    <s v="56"/>
    <x v="25"/>
    <s v="20200254"/>
    <s v="Compressor Engines"/>
    <n v="5.0999999999999996"/>
    <n v="5.0999999999999996"/>
    <n v="2.6"/>
    <n v="0"/>
    <n v="0"/>
    <x v="21"/>
  </r>
  <r>
    <s v="WYDEQ Permitted Sources"/>
    <s v="56"/>
    <x v="25"/>
    <s v="20200254"/>
    <s v="Compressor Engines"/>
    <n v="5.0999999999999996"/>
    <n v="5.0999999999999996"/>
    <n v="2.6"/>
    <n v="0"/>
    <n v="0"/>
    <x v="21"/>
  </r>
  <r>
    <s v="WYDEQ Permitted Sources"/>
    <s v="56"/>
    <x v="25"/>
    <s v="20200253"/>
    <s v="Compressor Engines"/>
    <n v="16.2"/>
    <n v="16.2"/>
    <n v="16.2"/>
    <n v="0"/>
    <n v="0"/>
    <x v="21"/>
  </r>
  <r>
    <s v="WYDEQ Permitted Sources"/>
    <s v="56"/>
    <x v="25"/>
    <s v="20200253"/>
    <s v="Compressor Engines"/>
    <n v="16.2"/>
    <n v="16.2"/>
    <n v="16.2"/>
    <n v="0"/>
    <n v="0"/>
    <x v="21"/>
  </r>
  <r>
    <s v="WYDEQ Permitted Sources"/>
    <s v="56"/>
    <x v="25"/>
    <s v="20200253"/>
    <s v="Compressor Engines"/>
    <n v="16.2"/>
    <n v="16.2"/>
    <n v="16.2"/>
    <n v="0"/>
    <n v="0"/>
    <x v="21"/>
  </r>
  <r>
    <s v="WYDEQ Permitted Sources"/>
    <s v="56"/>
    <x v="25"/>
    <s v="20200253"/>
    <s v="Compressor Engines"/>
    <n v="16.2"/>
    <n v="16.2"/>
    <n v="16.2"/>
    <n v="0"/>
    <n v="0"/>
    <x v="21"/>
  </r>
  <r>
    <s v="WYDEQ Permitted Sources"/>
    <s v="56"/>
    <x v="25"/>
    <s v="20200253"/>
    <s v="Compressor Engines"/>
    <n v="16.2"/>
    <n v="16.2"/>
    <n v="16.2"/>
    <n v="0"/>
    <n v="0"/>
    <x v="21"/>
  </r>
  <r>
    <s v="WYDEQ Permitted Sources"/>
    <s v="56"/>
    <x v="25"/>
    <s v="20200253"/>
    <s v="Compressor Engines"/>
    <n v="16.2"/>
    <n v="16.2"/>
    <n v="16.2"/>
    <n v="0"/>
    <n v="0"/>
    <x v="21"/>
  </r>
  <r>
    <s v="WYDEQ Permitted Sources"/>
    <s v="56"/>
    <x v="25"/>
    <s v="20200253"/>
    <s v="Compressor Engines"/>
    <n v="16.2"/>
    <n v="16.2"/>
    <n v="16.2"/>
    <n v="0"/>
    <n v="0"/>
    <x v="21"/>
  </r>
  <r>
    <s v="WYDEQ Permitted Sources"/>
    <s v="56"/>
    <x v="25"/>
    <s v="20200253"/>
    <s v="Compressor Engines"/>
    <n v="16.2"/>
    <n v="16.2"/>
    <n v="16.2"/>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3.8620000000000001"/>
    <n v="0"/>
    <n v="0"/>
    <n v="0"/>
    <n v="0"/>
    <x v="21"/>
  </r>
  <r>
    <s v="WYDEQ Permitted Sources"/>
    <s v="56"/>
    <x v="25"/>
    <s v="20200254"/>
    <s v="Compressor Engines"/>
    <n v="3.8620000000000001"/>
    <n v="0"/>
    <n v="0"/>
    <n v="0"/>
    <n v="0"/>
    <x v="21"/>
  </r>
  <r>
    <s v="WYDEQ Permitted Sources"/>
    <s v="56"/>
    <x v="25"/>
    <s v="20200253"/>
    <s v="Compressor Engines"/>
    <n v="16.222999999999999"/>
    <n v="6.0140000000000002"/>
    <n v="16.199000000000002"/>
    <n v="0"/>
    <n v="0"/>
    <x v="21"/>
  </r>
  <r>
    <s v="WYDEQ Permitted Sources"/>
    <s v="56"/>
    <x v="25"/>
    <s v="20200253"/>
    <s v="Compressor Engines"/>
    <n v="16.222999999999999"/>
    <n v="6.0140000000000002"/>
    <n v="16.199000000000002"/>
    <n v="0"/>
    <n v="0"/>
    <x v="21"/>
  </r>
  <r>
    <s v="WYDEQ Permitted Sources"/>
    <s v="56"/>
    <x v="25"/>
    <s v="20200253"/>
    <s v="Compressor Engines"/>
    <n v="16.222999999999999"/>
    <n v="6.0140000000000002"/>
    <n v="16.199000000000002"/>
    <n v="0"/>
    <n v="0"/>
    <x v="21"/>
  </r>
  <r>
    <s v="WYDEQ Permitted Sources"/>
    <s v="56"/>
    <x v="25"/>
    <s v="20200253"/>
    <s v="Compressor Engines"/>
    <n v="16.222999999999999"/>
    <n v="6.0140000000000002"/>
    <n v="16.199000000000002"/>
    <n v="0"/>
    <n v="0"/>
    <x v="21"/>
  </r>
  <r>
    <s v="WYDEQ Permitted Sources"/>
    <s v="56"/>
    <x v="25"/>
    <s v="20200253"/>
    <s v="Compressor Engines"/>
    <n v="16.222999999999999"/>
    <n v="6.0140000000000002"/>
    <n v="16.199000000000002"/>
    <n v="0"/>
    <n v="0"/>
    <x v="21"/>
  </r>
  <r>
    <s v="WYDEQ Permitted Sources"/>
    <s v="56"/>
    <x v="25"/>
    <s v="20200202"/>
    <s v="Compressor Engines"/>
    <n v="2.2109999999999999"/>
    <n v="0.754"/>
    <n v="1.0050000000000001"/>
    <n v="0"/>
    <n v="0"/>
    <x v="21"/>
  </r>
  <r>
    <s v="WYDEQ Permitted Sources"/>
    <s v="56"/>
    <x v="25"/>
    <s v="20200202"/>
    <s v="Compressor Engines"/>
    <n v="2.2109999999999999"/>
    <n v="0.754"/>
    <n v="1.0050000000000001"/>
    <n v="0"/>
    <n v="0"/>
    <x v="21"/>
  </r>
  <r>
    <s v="WYDEQ Permitted Sources"/>
    <s v="56"/>
    <x v="25"/>
    <s v="20200254"/>
    <s v="Compressor Engines"/>
    <n v="3.8620000000000001"/>
    <n v="0"/>
    <n v="0"/>
    <n v="0"/>
    <n v="0"/>
    <x v="21"/>
  </r>
  <r>
    <s v="WYDEQ Permitted Sources"/>
    <s v="56"/>
    <x v="25"/>
    <s v="20200254"/>
    <s v="Compressor Engines"/>
    <n v="3.8620000000000001"/>
    <n v="0"/>
    <n v="0"/>
    <n v="0"/>
    <n v="0"/>
    <x v="21"/>
  </r>
  <r>
    <s v="WYDEQ Permitted Sources"/>
    <s v="56"/>
    <x v="25"/>
    <s v="20200254"/>
    <s v="Compressor Engines"/>
    <n v="3.8620000000000001"/>
    <n v="0.96599999999999997"/>
    <n v="1.9330000000000001"/>
    <n v="0"/>
    <n v="0"/>
    <x v="21"/>
  </r>
  <r>
    <s v="WYDEQ Permitted Sources"/>
    <s v="56"/>
    <x v="25"/>
    <s v="20200254"/>
    <s v="Compressor Engines"/>
    <n v="3.8620000000000001"/>
    <n v="0.96599999999999997"/>
    <n v="1.9330000000000001"/>
    <n v="0"/>
    <n v="0"/>
    <x v="21"/>
  </r>
  <r>
    <s v="WYDEQ Permitted Sources"/>
    <s v="56"/>
    <x v="25"/>
    <s v="20200254"/>
    <s v="Compressor Engines"/>
    <n v="3.8620000000000001"/>
    <n v="0.96599999999999997"/>
    <n v="1.9330000000000001"/>
    <n v="0"/>
    <n v="0"/>
    <x v="21"/>
  </r>
  <r>
    <s v="WYDEQ Permitted Sources"/>
    <s v="56"/>
    <x v="25"/>
    <s v="20200252"/>
    <s v="Compressor Engines"/>
    <n v="0"/>
    <n v="0"/>
    <n v="0"/>
    <n v="0"/>
    <n v="0"/>
    <x v="21"/>
  </r>
  <r>
    <s v="WYDEQ Permitted Sources"/>
    <s v="56"/>
    <x v="25"/>
    <s v="20200252"/>
    <s v="Compressor Engines"/>
    <n v="0"/>
    <n v="0"/>
    <n v="0"/>
    <n v="0"/>
    <n v="0"/>
    <x v="21"/>
  </r>
  <r>
    <s v="WYDEQ Permitted Sources"/>
    <s v="56"/>
    <x v="25"/>
    <s v="20200252"/>
    <s v="Compressor Engines"/>
    <n v="0"/>
    <n v="0"/>
    <n v="0"/>
    <n v="0"/>
    <n v="0"/>
    <x v="21"/>
  </r>
  <r>
    <s v="WYDEQ Permitted Sources"/>
    <s v="56"/>
    <x v="25"/>
    <s v="20200254"/>
    <s v="Compressor Engines"/>
    <n v="3.8620000000000001"/>
    <n v="0.96599999999999997"/>
    <n v="1.9330000000000001"/>
    <n v="0"/>
    <n v="0"/>
    <x v="21"/>
  </r>
  <r>
    <s v="WYDEQ Permitted Sources"/>
    <s v="56"/>
    <x v="25"/>
    <s v="20200254"/>
    <s v="Compressor Engines"/>
    <n v="3.8620000000000001"/>
    <n v="0.96599999999999997"/>
    <n v="1.9330000000000001"/>
    <n v="0"/>
    <n v="0"/>
    <x v="21"/>
  </r>
  <r>
    <s v="WYDEQ Permitted Sources"/>
    <s v="56"/>
    <x v="25"/>
    <s v="20200254"/>
    <s v="Compressor Engines"/>
    <n v="3.8620000000000001"/>
    <n v="0.96599999999999997"/>
    <n v="1.9330000000000001"/>
    <n v="0"/>
    <n v="0"/>
    <x v="21"/>
  </r>
  <r>
    <s v="WYDEQ Permitted Sources"/>
    <s v="56"/>
    <x v="25"/>
    <s v="20200252"/>
    <s v="Compressor Engines"/>
    <n v="0"/>
    <n v="0"/>
    <n v="0"/>
    <n v="0"/>
    <n v="0"/>
    <x v="21"/>
  </r>
  <r>
    <s v="WYDEQ Permitted Sources"/>
    <s v="56"/>
    <x v="25"/>
    <s v="20200252"/>
    <s v="Compressor Engines"/>
    <n v="0"/>
    <n v="0"/>
    <n v="0"/>
    <n v="0"/>
    <n v="0"/>
    <x v="21"/>
  </r>
  <r>
    <s v="WYDEQ Permitted Sources"/>
    <s v="56"/>
    <x v="25"/>
    <s v="20200252"/>
    <s v="Compressor Engines"/>
    <n v="0"/>
    <n v="0"/>
    <n v="0"/>
    <n v="0"/>
    <n v="0"/>
    <x v="21"/>
  </r>
  <r>
    <s v="WYDEQ Permitted Sources"/>
    <s v="56"/>
    <x v="25"/>
    <s v="20200254"/>
    <s v="Compressor Engines"/>
    <n v="3.9390000000000001"/>
    <n v="1.665"/>
    <n v="1.9710000000000001"/>
    <n v="0"/>
    <n v="0"/>
    <x v="21"/>
  </r>
  <r>
    <s v="WYDEQ Permitted Sources"/>
    <s v="56"/>
    <x v="25"/>
    <s v="20200254"/>
    <s v="Compressor Engines"/>
    <n v="3.9390000000000001"/>
    <n v="1.665"/>
    <n v="1.9710000000000001"/>
    <n v="0"/>
    <n v="0"/>
    <x v="21"/>
  </r>
  <r>
    <s v="WYDEQ Permitted Sources"/>
    <s v="56"/>
    <x v="25"/>
    <s v="20200254"/>
    <s v="Compressor Engines"/>
    <n v="3.9390000000000001"/>
    <n v="1.665"/>
    <n v="1.9710000000000001"/>
    <n v="0"/>
    <n v="0"/>
    <x v="21"/>
  </r>
  <r>
    <s v="WYDEQ Permitted Sources"/>
    <s v="56"/>
    <x v="25"/>
    <s v="20200254"/>
    <s v="Compressor Engines"/>
    <n v="18.817"/>
    <n v="2.8610000000000002"/>
    <n v="6.2709999999999999"/>
    <n v="0"/>
    <n v="0"/>
    <x v="21"/>
  </r>
  <r>
    <s v="WYDEQ Permitted Sources"/>
    <s v="56"/>
    <x v="25"/>
    <s v="20200254"/>
    <s v="Compressor Engines"/>
    <n v="18.817"/>
    <n v="2.8610000000000002"/>
    <n v="6.2709999999999999"/>
    <n v="0"/>
    <n v="0"/>
    <x v="21"/>
  </r>
  <r>
    <s v="WYDEQ Permitted Sources"/>
    <s v="56"/>
    <x v="25"/>
    <s v="20200253"/>
    <s v="Compressor Engines"/>
    <n v="3.3130000000000002"/>
    <n v="1.655"/>
    <n v="3.3130000000000002"/>
    <n v="0"/>
    <n v="0"/>
    <x v="21"/>
  </r>
  <r>
    <s v="WYDEQ Permitted Sources"/>
    <s v="56"/>
    <x v="25"/>
    <s v="20200253"/>
    <s v="Compressor Engines"/>
    <n v="3.3130000000000002"/>
    <n v="1.655"/>
    <n v="3.3130000000000002"/>
    <n v="0"/>
    <n v="0"/>
    <x v="21"/>
  </r>
  <r>
    <s v="WYDEQ Permitted Sources"/>
    <s v="56"/>
    <x v="25"/>
    <s v="20200254"/>
    <s v="Compressor Engines"/>
    <n v="11.4"/>
    <n v="3.81"/>
    <n v="3.81"/>
    <n v="0"/>
    <n v="0"/>
    <x v="21"/>
  </r>
  <r>
    <s v="WYDEQ Permitted Sources"/>
    <s v="56"/>
    <x v="25"/>
    <s v="20200254"/>
    <s v="Compressor Engines"/>
    <n v="3.9390000000000001"/>
    <n v="1.665"/>
    <n v="1.9710000000000001"/>
    <n v="0"/>
    <n v="0"/>
    <x v="21"/>
  </r>
  <r>
    <s v="WYDEQ Permitted Sources"/>
    <s v="56"/>
    <x v="25"/>
    <s v="20200254"/>
    <s v="Compressor Engines"/>
    <n v="3.9390000000000001"/>
    <n v="1.665"/>
    <n v="1.9710000000000001"/>
    <n v="0"/>
    <n v="0"/>
    <x v="21"/>
  </r>
  <r>
    <s v="WYDEQ Permitted Sources"/>
    <s v="56"/>
    <x v="25"/>
    <s v="20200254"/>
    <s v="Compressor Engines"/>
    <n v="3.9390000000000001"/>
    <n v="1.665"/>
    <n v="1.9710000000000001"/>
    <n v="0"/>
    <n v="0"/>
    <x v="21"/>
  </r>
  <r>
    <s v="WYDEQ Permitted Sources"/>
    <s v="56"/>
    <x v="25"/>
    <s v="20200254"/>
    <s v="Compressor Engines"/>
    <n v="3.9390000000000001"/>
    <n v="1.665"/>
    <n v="1.9710000000000001"/>
    <n v="0"/>
    <n v="0"/>
    <x v="21"/>
  </r>
  <r>
    <s v="WYDEQ Permitted Sources"/>
    <s v="56"/>
    <x v="25"/>
    <s v="20200254"/>
    <s v="Compressor Engines"/>
    <n v="18.817"/>
    <n v="2.8610000000000002"/>
    <n v="6.2709999999999999"/>
    <n v="0"/>
    <n v="0"/>
    <x v="21"/>
  </r>
  <r>
    <s v="WYDEQ Permitted Sources"/>
    <s v="56"/>
    <x v="25"/>
    <s v="20200253"/>
    <s v="Compressor Engines"/>
    <n v="3.3130000000000002"/>
    <n v="1.655"/>
    <n v="3.3130000000000002"/>
    <n v="0"/>
    <n v="0"/>
    <x v="21"/>
  </r>
  <r>
    <s v="WYDEQ Permitted Sources"/>
    <s v="56"/>
    <x v="25"/>
    <s v="20200254"/>
    <s v="Compressor Engines"/>
    <n v="11.7"/>
    <n v="2.9"/>
    <n v="5.9"/>
    <n v="0"/>
    <n v="0"/>
    <x v="21"/>
  </r>
  <r>
    <s v="WYDEQ Permitted Sources"/>
    <s v="56"/>
    <x v="25"/>
    <s v="20200254"/>
    <s v="Compressor Engines"/>
    <n v="11.7"/>
    <n v="2.9"/>
    <n v="5.9"/>
    <n v="0"/>
    <n v="0"/>
    <x v="21"/>
  </r>
  <r>
    <s v="WYDEQ Permitted Sources"/>
    <s v="56"/>
    <x v="25"/>
    <s v="20200254"/>
    <s v="Compressor Engines"/>
    <n v="5.0999999999999996"/>
    <n v="1.3"/>
    <n v="2.6"/>
    <n v="0"/>
    <n v="0"/>
    <x v="21"/>
  </r>
  <r>
    <s v="WYDEQ Permitted Sources"/>
    <s v="56"/>
    <x v="25"/>
    <s v="20200254"/>
    <s v="Compressor Engines"/>
    <n v="5.0999999999999996"/>
    <n v="1.3"/>
    <n v="2.6"/>
    <n v="0"/>
    <n v="0"/>
    <x v="21"/>
  </r>
  <r>
    <s v="WYDEQ Permitted Sources"/>
    <s v="56"/>
    <x v="25"/>
    <s v="20200254"/>
    <s v="Compressor Engines"/>
    <n v="5.0999999999999996"/>
    <n v="1.3"/>
    <n v="2.6"/>
    <n v="0"/>
    <n v="0"/>
    <x v="21"/>
  </r>
  <r>
    <s v="WYDEQ Permitted Sources"/>
    <s v="56"/>
    <x v="25"/>
    <s v="20200254"/>
    <s v="Compressor Engines"/>
    <n v="5.0999999999999996"/>
    <n v="1.3"/>
    <n v="2.6"/>
    <n v="0"/>
    <n v="0"/>
    <x v="21"/>
  </r>
  <r>
    <s v="WYDEQ Permitted Sources"/>
    <s v="56"/>
    <x v="25"/>
    <s v="31000404"/>
    <s v="Process Heaters"/>
    <n v="8.6965748564068662E-2"/>
    <n v="0"/>
    <n v="0.1"/>
    <n v="0"/>
    <n v="0"/>
    <x v="5"/>
  </r>
  <r>
    <s v="WYDEQ Permitted Sources"/>
    <s v="56"/>
    <x v="25"/>
    <s v="20200254"/>
    <s v="Compressor Engines"/>
    <n v="6.1536963683934998"/>
    <n v="4.3"/>
    <n v="3.1"/>
    <n v="0"/>
    <n v="0"/>
    <x v="21"/>
  </r>
  <r>
    <s v="WYDEQ Permitted Sources"/>
    <s v="56"/>
    <x v="25"/>
    <s v="31000227"/>
    <s v="Dehydrator"/>
    <n v="0.32873052957217958"/>
    <n v="0"/>
    <n v="0.3"/>
    <n v="0"/>
    <n v="0"/>
    <x v="20"/>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19.421190969327814"/>
    <n v="9.1"/>
    <n v="6.5"/>
    <n v="0"/>
    <n v="0"/>
    <x v="21"/>
  </r>
  <r>
    <s v="WYDEQ Permitted Sources"/>
    <s v="56"/>
    <x v="25"/>
    <s v="20200254"/>
    <s v="Compressor Engines"/>
    <n v="19.421190969327814"/>
    <n v="9.1"/>
    <n v="6.5"/>
    <n v="0"/>
    <n v="0"/>
    <x v="21"/>
  </r>
  <r>
    <s v="WYDEQ Permitted Sources"/>
    <s v="56"/>
    <x v="25"/>
    <s v="20200254"/>
    <s v="Compressor Engines"/>
    <n v="19.421190969327814"/>
    <n v="9.1"/>
    <n v="6.5"/>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31000404"/>
    <s v="Process Heaters"/>
    <n v="8.6965748564068662E-2"/>
    <n v="0"/>
    <n v="0.1"/>
    <n v="0"/>
    <n v="0"/>
    <x v="5"/>
  </r>
  <r>
    <s v="WYDEQ Permitted Sources"/>
    <s v="56"/>
    <x v="25"/>
    <s v="20200254"/>
    <s v="Compressor Engines"/>
    <n v="6.1536963683934998"/>
    <n v="4.3"/>
    <n v="12.3"/>
    <n v="0"/>
    <n v="0"/>
    <x v="21"/>
  </r>
  <r>
    <s v="WYDEQ Permitted Sources"/>
    <s v="56"/>
    <x v="25"/>
    <s v="20200254"/>
    <s v="Compressor Engines"/>
    <n v="6.1536963683934998"/>
    <n v="4.3"/>
    <n v="12.3"/>
    <n v="0"/>
    <n v="0"/>
    <x v="21"/>
  </r>
  <r>
    <s v="WYDEQ Permitted Sources"/>
    <s v="56"/>
    <x v="25"/>
    <s v="20200254"/>
    <s v="Compressor Engines"/>
    <n v="6.1536963683934998"/>
    <n v="4.3"/>
    <n v="12.3"/>
    <n v="0"/>
    <n v="0"/>
    <x v="21"/>
  </r>
  <r>
    <s v="WYDEQ Permitted Sources"/>
    <s v="56"/>
    <x v="25"/>
    <s v="39900601"/>
    <s v="Process Heaters"/>
    <n v="0.1"/>
    <n v="0"/>
    <n v="0.1"/>
    <n v="0"/>
    <n v="0"/>
    <x v="5"/>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7"/>
    <n v="5.7"/>
    <n v="2.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6589999999999998"/>
    <n v="5.6660000000000004"/>
    <n v="2.8260000000000001"/>
    <n v="0"/>
    <n v="0"/>
    <x v="21"/>
  </r>
  <r>
    <s v="WYDEQ Permitted Sources"/>
    <s v="56"/>
    <x v="25"/>
    <s v="20200254"/>
    <s v="Compressor Engines"/>
    <n v="5.6589999999999998"/>
    <n v="5.6660000000000004"/>
    <n v="2.8260000000000001"/>
    <n v="0"/>
    <n v="0"/>
    <x v="21"/>
  </r>
  <r>
    <s v="WYDEQ Permitted Sources"/>
    <s v="56"/>
    <x v="25"/>
    <s v="20200254"/>
    <s v="Compressor Engines"/>
    <n v="5.6589999999999998"/>
    <n v="5.6660000000000004"/>
    <n v="2.8260000000000001"/>
    <n v="0"/>
    <n v="0"/>
    <x v="21"/>
  </r>
  <r>
    <s v="WYDEQ Permitted Sources"/>
    <s v="56"/>
    <x v="25"/>
    <s v="20200254"/>
    <s v="Compressor Engines"/>
    <n v="5.6589999999999998"/>
    <n v="5.6660000000000004"/>
    <n v="2.8260000000000001"/>
    <n v="0"/>
    <n v="0"/>
    <x v="21"/>
  </r>
  <r>
    <s v="WYDEQ Permitted Sources"/>
    <s v="56"/>
    <x v="25"/>
    <s v="20200254"/>
    <s v="Compressor Engines"/>
    <n v="5.6589999999999998"/>
    <n v="5.6660000000000004"/>
    <n v="2.8260000000000001"/>
    <n v="0"/>
    <n v="0"/>
    <x v="21"/>
  </r>
  <r>
    <s v="WYDEQ Permitted Sources"/>
    <s v="56"/>
    <x v="25"/>
    <s v="20200254"/>
    <s v="Compressor Engines"/>
    <n v="5.6589999999999998"/>
    <n v="5.6660000000000004"/>
    <n v="2.8260000000000001"/>
    <n v="0"/>
    <n v="0"/>
    <x v="21"/>
  </r>
  <r>
    <s v="WYDEQ Permitted Sources"/>
    <s v="56"/>
    <x v="25"/>
    <s v="20200254"/>
    <s v="Compressor Engines"/>
    <n v="5.6589999999999998"/>
    <n v="5.6660000000000004"/>
    <n v="2.8260000000000001"/>
    <n v="0"/>
    <n v="0"/>
    <x v="21"/>
  </r>
  <r>
    <s v="WYDEQ Permitted Sources"/>
    <s v="56"/>
    <x v="25"/>
    <s v="20200254"/>
    <s v="Compressor Engines"/>
    <n v="5.6589999999999998"/>
    <n v="5.6660000000000004"/>
    <n v="2.8260000000000001"/>
    <n v="0"/>
    <n v="0"/>
    <x v="21"/>
  </r>
  <r>
    <s v="WYDEQ Permitted Sources"/>
    <s v="56"/>
    <x v="25"/>
    <s v="20200253"/>
    <s v="Compressor Engines"/>
    <n v="1.9470000000000001"/>
    <n v="1.9470000000000001"/>
    <n v="5.8819999999999997"/>
    <n v="0"/>
    <n v="0"/>
    <x v="21"/>
  </r>
  <r>
    <s v="WYDEQ Permitted Sources"/>
    <s v="56"/>
    <x v="25"/>
    <s v="20200253"/>
    <s v="Compressor Engines"/>
    <n v="1.9470000000000001"/>
    <n v="1.9470000000000001"/>
    <n v="5.8819999999999997"/>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5.117"/>
    <n v="5.117"/>
    <n v="2.5579999999999998"/>
    <n v="0"/>
    <n v="0"/>
    <x v="21"/>
  </r>
  <r>
    <s v="WYDEQ Permitted Sources"/>
    <s v="56"/>
    <x v="25"/>
    <s v="20200254"/>
    <s v="Compressor Engines"/>
    <n v="19.399999999999999"/>
    <n v="12.9"/>
    <n v="6.5"/>
    <n v="0"/>
    <n v="0"/>
    <x v="21"/>
  </r>
  <r>
    <s v="WYDEQ Permitted Sources"/>
    <s v="56"/>
    <x v="25"/>
    <s v="20200254"/>
    <s v="Compressor Engines"/>
    <n v="19.399999999999999"/>
    <n v="0"/>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399999999999999"/>
    <n v="12.9"/>
    <n v="6.5"/>
    <n v="0"/>
    <n v="0"/>
    <x v="21"/>
  </r>
  <r>
    <s v="WYDEQ Permitted Sources"/>
    <s v="56"/>
    <x v="25"/>
    <s v="20200254"/>
    <s v="Compressor Engines"/>
    <n v="5.7"/>
    <n v="5.7"/>
    <n v="2.8"/>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5.7"/>
    <n v="5.7"/>
    <n v="2.8"/>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3"/>
    <s v="Compressor Engines"/>
    <n v="2"/>
    <n v="2"/>
    <n v="3.9"/>
    <n v="0"/>
    <n v="0"/>
    <x v="21"/>
  </r>
  <r>
    <s v="WYDEQ Permitted Sources"/>
    <s v="56"/>
    <x v="25"/>
    <s v="20200253"/>
    <s v="Compressor Engines"/>
    <n v="2"/>
    <n v="2"/>
    <n v="3.9"/>
    <n v="0"/>
    <n v="0"/>
    <x v="21"/>
  </r>
  <r>
    <s v="WYDEQ Permitted Sources"/>
    <s v="56"/>
    <x v="25"/>
    <s v="20200254"/>
    <s v="Compressor Engines"/>
    <n v="7.7"/>
    <n v="7.7"/>
    <n v="3.9"/>
    <n v="0"/>
    <n v="0"/>
    <x v="21"/>
  </r>
  <r>
    <s v="WYDEQ Permitted Sources"/>
    <s v="56"/>
    <x v="25"/>
    <s v="20200254"/>
    <s v="Compressor Engines"/>
    <n v="7.7"/>
    <n v="7.7"/>
    <n v="3.9"/>
    <n v="0"/>
    <n v="0"/>
    <x v="21"/>
  </r>
  <r>
    <s v="WYDEQ Permitted Sources"/>
    <s v="56"/>
    <x v="25"/>
    <s v="20200254"/>
    <s v="Compressor Engines"/>
    <n v="7.7"/>
    <n v="7.7"/>
    <n v="3.9"/>
    <n v="0"/>
    <n v="0"/>
    <x v="21"/>
  </r>
  <r>
    <s v="WYDEQ Permitted Sources"/>
    <s v="56"/>
    <x v="25"/>
    <s v="20200254"/>
    <s v="Compressor Engines"/>
    <n v="7.7"/>
    <n v="7.7"/>
    <n v="3.9"/>
    <n v="0"/>
    <n v="0"/>
    <x v="21"/>
  </r>
  <r>
    <s v="WYDEQ Permitted Sources"/>
    <s v="56"/>
    <x v="25"/>
    <s v="20200254"/>
    <s v="Compressor Engines"/>
    <n v="7.7"/>
    <n v="7.7"/>
    <n v="3.9"/>
    <n v="0"/>
    <n v="0"/>
    <x v="21"/>
  </r>
  <r>
    <s v="WYDEQ Permitted Sources"/>
    <s v="56"/>
    <x v="25"/>
    <s v="20200254"/>
    <s v="Compressor Engines"/>
    <n v="7.7"/>
    <n v="7.7"/>
    <n v="3.9"/>
    <n v="0"/>
    <n v="0"/>
    <x v="21"/>
  </r>
  <r>
    <s v="WYDEQ Permitted Sources"/>
    <s v="56"/>
    <x v="25"/>
    <s v="20200253"/>
    <s v="Compressor Engines"/>
    <n v="3.8620000000000001"/>
    <n v="0.83399999999999996"/>
    <n v="3.859"/>
    <n v="0"/>
    <n v="0"/>
    <x v="21"/>
  </r>
  <r>
    <s v="WYDEQ Permitted Sources"/>
    <s v="56"/>
    <x v="25"/>
    <s v="20200253"/>
    <s v="Compressor Engines"/>
    <n v="3.8620000000000001"/>
    <n v="0.83399999999999996"/>
    <n v="3.859"/>
    <n v="0"/>
    <n v="0"/>
    <x v="21"/>
  </r>
  <r>
    <s v="WYDEQ Permitted Sources"/>
    <s v="56"/>
    <x v="25"/>
    <s v="20200253"/>
    <s v="Compressor Engines"/>
    <n v="3.8620000000000001"/>
    <n v="0.83399999999999996"/>
    <n v="3.859"/>
    <n v="0"/>
    <n v="0"/>
    <x v="21"/>
  </r>
  <r>
    <s v="WYDEQ Permitted Sources"/>
    <s v="56"/>
    <x v="25"/>
    <s v="20200253"/>
    <s v="Compressor Engines"/>
    <n v="3.8620000000000001"/>
    <n v="0.83399999999999996"/>
    <n v="3.859"/>
    <n v="0"/>
    <n v="0"/>
    <x v="21"/>
  </r>
  <r>
    <s v="WYDEQ Permitted Sources"/>
    <s v="56"/>
    <x v="25"/>
    <s v="20200253"/>
    <s v="Compressor Engines"/>
    <n v="3.8620000000000001"/>
    <n v="0.83399999999999996"/>
    <n v="3.859"/>
    <n v="0"/>
    <n v="0"/>
    <x v="21"/>
  </r>
  <r>
    <s v="WYDEQ Permitted Sources"/>
    <s v="56"/>
    <x v="25"/>
    <s v="20200253"/>
    <s v="Compressor Engines"/>
    <n v="3.8620000000000001"/>
    <n v="0.83399999999999996"/>
    <n v="3.859"/>
    <n v="0"/>
    <n v="0"/>
    <x v="21"/>
  </r>
  <r>
    <s v="WYDEQ Permitted Sources"/>
    <s v="56"/>
    <x v="25"/>
    <s v="20200253"/>
    <s v="Compressor Engines"/>
    <n v="16.222999999999999"/>
    <n v="1.46"/>
    <n v="16.059999999999999"/>
    <n v="0"/>
    <n v="0"/>
    <x v="21"/>
  </r>
  <r>
    <s v="WYDEQ Permitted Sources"/>
    <s v="56"/>
    <x v="25"/>
    <s v="20200253"/>
    <s v="Compressor Engines"/>
    <n v="16.222999999999999"/>
    <n v="1.46"/>
    <n v="16.059999999999999"/>
    <n v="0"/>
    <n v="0"/>
    <x v="21"/>
  </r>
  <r>
    <s v="WYDEQ Permitted Sources"/>
    <s v="56"/>
    <x v="25"/>
    <s v="20200253"/>
    <s v="Compressor Engines"/>
    <n v="16.222999999999999"/>
    <n v="1.46"/>
    <n v="16.059999999999999"/>
    <n v="0"/>
    <n v="0"/>
    <x v="21"/>
  </r>
  <r>
    <s v="WYDEQ Permitted Sources"/>
    <s v="56"/>
    <x v="25"/>
    <s v="20200253"/>
    <s v="Compressor Engines"/>
    <n v="16.222999999999999"/>
    <n v="1.46"/>
    <n v="16.059999999999999"/>
    <n v="0"/>
    <n v="0"/>
    <x v="21"/>
  </r>
  <r>
    <s v="WYDEQ Permitted Sources"/>
    <s v="56"/>
    <x v="25"/>
    <s v="20200253"/>
    <s v="Compressor Engines"/>
    <n v="3.8620000000000001"/>
    <n v="0.83399999999999996"/>
    <n v="3.859"/>
    <n v="0"/>
    <n v="0"/>
    <x v="21"/>
  </r>
  <r>
    <s v="WYDEQ Permitted Sources"/>
    <s v="56"/>
    <x v="25"/>
    <s v="20200253"/>
    <s v="Compressor Engines"/>
    <n v="3.8620000000000001"/>
    <n v="0.83399999999999996"/>
    <n v="3.859"/>
    <n v="0"/>
    <n v="0"/>
    <x v="21"/>
  </r>
  <r>
    <s v="WYDEQ Permitted Sources"/>
    <s v="56"/>
    <x v="25"/>
    <s v="20200253"/>
    <s v="Compressor Engines"/>
    <n v="3.8620000000000001"/>
    <n v="0.83399999999999996"/>
    <n v="3.859"/>
    <n v="0"/>
    <n v="0"/>
    <x v="21"/>
  </r>
  <r>
    <s v="WYDEQ Permitted Sources"/>
    <s v="56"/>
    <x v="25"/>
    <s v="20200254"/>
    <s v="Compressor Engines"/>
    <n v="8.3347973423803428"/>
    <n v="11.7"/>
    <n v="8.3000000000000007"/>
    <n v="0"/>
    <n v="0"/>
    <x v="21"/>
  </r>
  <r>
    <s v="WYDEQ Permitted Sources"/>
    <s v="56"/>
    <x v="25"/>
    <s v="20200254"/>
    <s v="Compressor Engines"/>
    <n v="8.3347973423803428"/>
    <n v="11.7"/>
    <n v="8.3000000000000007"/>
    <n v="0"/>
    <n v="0"/>
    <x v="21"/>
  </r>
  <r>
    <s v="WYDEQ Permitted Sources"/>
    <s v="56"/>
    <x v="25"/>
    <s v="20200254"/>
    <s v="Compressor Engines"/>
    <n v="8.3347973423803428"/>
    <n v="11.7"/>
    <n v="8.3000000000000007"/>
    <n v="0"/>
    <n v="0"/>
    <x v="21"/>
  </r>
  <r>
    <s v="WYDEQ Permitted Sources"/>
    <s v="56"/>
    <x v="25"/>
    <s v="20200254"/>
    <s v="Compressor Engines"/>
    <n v="8.3347973423803428"/>
    <n v="11.7"/>
    <n v="8.3000000000000007"/>
    <n v="0"/>
    <n v="0"/>
    <x v="21"/>
  </r>
  <r>
    <s v="WYDEQ Permitted Sources"/>
    <s v="56"/>
    <x v="25"/>
    <s v="20200254"/>
    <s v="Compressor Engines"/>
    <n v="19.421190969327814"/>
    <n v="9.1"/>
    <n v="6.5"/>
    <n v="0"/>
    <n v="0"/>
    <x v="21"/>
  </r>
  <r>
    <s v="WYDEQ Permitted Sources"/>
    <s v="56"/>
    <x v="25"/>
    <s v="20200254"/>
    <s v="Compressor Engines"/>
    <n v="19.421190969327814"/>
    <n v="9.1"/>
    <n v="6.5"/>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6.2"/>
    <n v="6.2"/>
    <n v="3.1"/>
    <n v="0"/>
    <n v="0"/>
    <x v="21"/>
  </r>
  <r>
    <s v="WYDEQ Permitted Sources"/>
    <s v="56"/>
    <x v="25"/>
    <s v="20200254"/>
    <s v="Compressor Engines"/>
    <n v="6.2"/>
    <n v="6.2"/>
    <n v="3.1"/>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6.1536963683934998"/>
    <n v="2.5"/>
    <n v="1.5"/>
    <n v="0"/>
    <n v="0"/>
    <x v="21"/>
  </r>
  <r>
    <s v="WYDEQ Permitted Sources"/>
    <s v="56"/>
    <x v="25"/>
    <s v="20200254"/>
    <s v="Compressor Engines"/>
    <n v="6.1536963683934998"/>
    <n v="2.5"/>
    <n v="1.5"/>
    <n v="0"/>
    <n v="0"/>
    <x v="21"/>
  </r>
  <r>
    <s v="WYDEQ Permitted Sources"/>
    <s v="56"/>
    <x v="25"/>
    <s v="20200254"/>
    <s v="Compressor Engines"/>
    <n v="6.1536963683934998"/>
    <n v="2.5"/>
    <n v="1.5"/>
    <n v="0"/>
    <n v="0"/>
    <x v="21"/>
  </r>
  <r>
    <s v="WYDEQ Permitted Sources"/>
    <s v="56"/>
    <x v="25"/>
    <s v="20200254"/>
    <s v="Compressor Engines"/>
    <n v="6.1536963683934998"/>
    <n v="2.5"/>
    <n v="1.5"/>
    <n v="0"/>
    <n v="0"/>
    <x v="21"/>
  </r>
  <r>
    <s v="WYDEQ Permitted Sources"/>
    <s v="56"/>
    <x v="25"/>
    <s v="20200254"/>
    <s v="Compressor Engines"/>
    <n v="6.1536963683934998"/>
    <n v="2.5"/>
    <n v="1.5"/>
    <n v="0"/>
    <n v="0"/>
    <x v="21"/>
  </r>
  <r>
    <s v="WYDEQ Permitted Sources"/>
    <s v="56"/>
    <x v="25"/>
    <s v="20200254"/>
    <s v="Compressor Engines"/>
    <n v="6.1536963683934998"/>
    <n v="2.5"/>
    <n v="1.5"/>
    <n v="0"/>
    <n v="0"/>
    <x v="21"/>
  </r>
  <r>
    <s v="WYDEQ Permitted Sources"/>
    <s v="56"/>
    <x v="25"/>
    <s v="20200254"/>
    <s v="Compressor Engines"/>
    <n v="6.1536963683934998"/>
    <n v="2.5"/>
    <n v="1.5"/>
    <n v="0"/>
    <n v="0"/>
    <x v="21"/>
  </r>
  <r>
    <s v="WYDEQ Permitted Sources"/>
    <s v="56"/>
    <x v="25"/>
    <s v="20200254"/>
    <s v="Compressor Engines"/>
    <n v="6.1536963683934998"/>
    <n v="6.2"/>
    <n v="3.1"/>
    <n v="0"/>
    <n v="0"/>
    <x v="21"/>
  </r>
  <r>
    <s v="WYDEQ Permitted Sources"/>
    <s v="56"/>
    <x v="25"/>
    <s v="20200254"/>
    <s v="Compressor Engines"/>
    <n v="6.1536963683934998"/>
    <n v="6.2"/>
    <n v="3.1"/>
    <n v="0"/>
    <n v="0"/>
    <x v="21"/>
  </r>
  <r>
    <s v="WYDEQ Permitted Sources"/>
    <s v="56"/>
    <x v="25"/>
    <s v="20200254"/>
    <s v="Compressor Engines"/>
    <n v="6.1536963683934998"/>
    <n v="6.2"/>
    <n v="3.1"/>
    <n v="0"/>
    <n v="0"/>
    <x v="21"/>
  </r>
  <r>
    <s v="WYDEQ Permitted Sources"/>
    <s v="56"/>
    <x v="25"/>
    <s v="20200254"/>
    <s v="Compressor Engines"/>
    <n v="6.1536963683934998"/>
    <n v="6.2"/>
    <n v="3.1"/>
    <n v="0"/>
    <n v="0"/>
    <x v="21"/>
  </r>
  <r>
    <s v="WYDEQ Permitted Sources"/>
    <s v="56"/>
    <x v="25"/>
    <s v="20200254"/>
    <s v="Compressor Engines"/>
    <n v="19.421190969327814"/>
    <n v="5.2"/>
    <n v="5.2"/>
    <n v="0"/>
    <n v="0"/>
    <x v="21"/>
  </r>
  <r>
    <s v="WYDEQ Permitted Sources"/>
    <s v="56"/>
    <x v="25"/>
    <s v="20200254"/>
    <s v="Compressor Engines"/>
    <n v="19.421190969327814"/>
    <n v="5.2"/>
    <n v="5.2"/>
    <n v="0"/>
    <n v="0"/>
    <x v="21"/>
  </r>
  <r>
    <s v="WYDEQ Permitted Sources"/>
    <s v="56"/>
    <x v="25"/>
    <s v="20200252"/>
    <s v="Compressor Engines"/>
    <n v="3.0716302392829054"/>
    <n v="1.7"/>
    <n v="5.2"/>
    <n v="0"/>
    <n v="0"/>
    <x v="21"/>
  </r>
  <r>
    <s v="WYDEQ Permitted Sources"/>
    <s v="56"/>
    <x v="25"/>
    <s v="20200254"/>
    <s v="Compressor Engines"/>
    <n v="6.2"/>
    <n v="2.5"/>
    <n v="1.5"/>
    <n v="0"/>
    <n v="0"/>
    <x v="21"/>
  </r>
  <r>
    <s v="WYDEQ Permitted Sources"/>
    <s v="56"/>
    <x v="25"/>
    <s v="20200254"/>
    <s v="Compressor Engines"/>
    <n v="6.2"/>
    <n v="2.5"/>
    <n v="1.5"/>
    <n v="0"/>
    <n v="0"/>
    <x v="21"/>
  </r>
  <r>
    <s v="WYDEQ Permitted Sources"/>
    <s v="56"/>
    <x v="25"/>
    <s v="20200254"/>
    <s v="Compressor Engines"/>
    <n v="6.2"/>
    <n v="2.5"/>
    <n v="1.5"/>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6.2"/>
    <n v="6.2"/>
    <n v="3.1"/>
    <n v="0"/>
    <n v="0"/>
    <x v="21"/>
  </r>
  <r>
    <s v="WYDEQ Permitted Sources"/>
    <s v="56"/>
    <x v="25"/>
    <s v="20200254"/>
    <s v="Compressor Engines"/>
    <n v="6.2"/>
    <n v="6.2"/>
    <n v="3.1"/>
    <n v="0"/>
    <n v="0"/>
    <x v="21"/>
  </r>
  <r>
    <s v="WYDEQ Permitted Sources"/>
    <s v="56"/>
    <x v="25"/>
    <s v="20200254"/>
    <s v="Compressor Engines"/>
    <n v="6.2"/>
    <n v="6.2"/>
    <n v="3.1"/>
    <n v="0"/>
    <n v="0"/>
    <x v="21"/>
  </r>
  <r>
    <s v="WYDEQ Permitted Sources"/>
    <s v="56"/>
    <x v="25"/>
    <s v="20200254"/>
    <s v="Compressor Engines"/>
    <n v="6.2"/>
    <n v="6.2"/>
    <n v="3.1"/>
    <n v="0"/>
    <n v="0"/>
    <x v="21"/>
  </r>
  <r>
    <s v="WYDEQ Permitted Sources"/>
    <s v="56"/>
    <x v="25"/>
    <s v="20200254"/>
    <s v="Compressor Engines"/>
    <n v="6.2"/>
    <n v="6.2"/>
    <n v="3.1"/>
    <n v="0"/>
    <n v="0"/>
    <x v="21"/>
  </r>
  <r>
    <s v="WYDEQ Permitted Sources"/>
    <s v="56"/>
    <x v="25"/>
    <s v="20200254"/>
    <s v="Compressor Engines"/>
    <n v="6.2"/>
    <n v="6.2"/>
    <n v="3.1"/>
    <n v="0"/>
    <n v="0"/>
    <x v="21"/>
  </r>
  <r>
    <s v="WYDEQ Permitted Sources"/>
    <s v="56"/>
    <x v="25"/>
    <s v="20200254"/>
    <s v="Compressor Engines"/>
    <n v="6.2"/>
    <n v="6.2"/>
    <n v="3.1"/>
    <n v="0"/>
    <n v="0"/>
    <x v="21"/>
  </r>
  <r>
    <s v="WYDEQ Permitted Sources"/>
    <s v="56"/>
    <x v="25"/>
    <s v="20200254"/>
    <s v="Compressor Engines"/>
    <n v="6.2"/>
    <n v="6.2"/>
    <n v="3.1"/>
    <n v="0"/>
    <n v="0"/>
    <x v="21"/>
  </r>
  <r>
    <s v="WYDEQ Permitted Sources"/>
    <s v="56"/>
    <x v="25"/>
    <s v="20200254"/>
    <s v="Compressor Engines"/>
    <n v="7.7"/>
    <n v="5.4"/>
    <n v="3.9"/>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2"/>
    <s v="Compressor Engines"/>
    <n v="4.992"/>
    <n v="2.746"/>
    <n v="8.4849999999999994"/>
    <n v="0"/>
    <n v="0"/>
    <x v="21"/>
  </r>
  <r>
    <s v="WYDEQ Permitted Sources"/>
    <s v="56"/>
    <x v="25"/>
    <s v="20200254"/>
    <s v="Compressor Engines"/>
    <n v="6.149"/>
    <n v="2.4609999999999999"/>
    <n v="1.536"/>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5.2"/>
    <n v="5.2"/>
    <n v="0"/>
    <n v="0"/>
    <x v="21"/>
  </r>
  <r>
    <s v="WYDEQ Permitted Sources"/>
    <s v="56"/>
    <x v="25"/>
    <s v="20200254"/>
    <s v="Compressor Engines"/>
    <n v="19.421190969327814"/>
    <n v="5.2"/>
    <n v="5.2"/>
    <n v="0"/>
    <n v="0"/>
    <x v="21"/>
  </r>
  <r>
    <s v="WYDEQ Permitted Sources"/>
    <s v="56"/>
    <x v="25"/>
    <s v="20200254"/>
    <s v="Compressor Engines"/>
    <n v="6.2"/>
    <n v="6.2"/>
    <n v="12.3"/>
    <n v="0"/>
    <n v="0"/>
    <x v="21"/>
  </r>
  <r>
    <s v="WYDEQ Permitted Sources"/>
    <s v="56"/>
    <x v="25"/>
    <s v="20200254"/>
    <s v="Compressor Engines"/>
    <n v="6.2"/>
    <n v="6.2"/>
    <n v="12.3"/>
    <n v="0"/>
    <n v="0"/>
    <x v="21"/>
  </r>
  <r>
    <s v="WYDEQ Permitted Sources"/>
    <s v="56"/>
    <x v="25"/>
    <s v="20200254"/>
    <s v="Compressor Engines"/>
    <n v="11.3"/>
    <n v="6.4"/>
    <n v="4"/>
    <n v="0"/>
    <n v="0"/>
    <x v="21"/>
  </r>
  <r>
    <s v="WYDEQ Permitted Sources"/>
    <s v="56"/>
    <x v="25"/>
    <s v="20200254"/>
    <s v="Compressor Engines"/>
    <n v="19.399999999999999"/>
    <n v="5.2"/>
    <n v="5.2"/>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6.2"/>
    <n v="6.2"/>
    <n v="3.1"/>
    <n v="0"/>
    <n v="0"/>
    <x v="21"/>
  </r>
  <r>
    <s v="WYDEQ Permitted Sources"/>
    <s v="56"/>
    <x v="25"/>
    <s v="20200254"/>
    <s v="Compressor Engines"/>
    <n v="6.2"/>
    <n v="6.2"/>
    <n v="3.1"/>
    <n v="0"/>
    <n v="0"/>
    <x v="21"/>
  </r>
  <r>
    <s v="WYDEQ Permitted Sources"/>
    <s v="56"/>
    <x v="25"/>
    <s v="20200254"/>
    <s v="Compressor Engines"/>
    <n v="6.149"/>
    <n v="2.4609999999999999"/>
    <n v="1.536"/>
    <n v="0"/>
    <n v="0"/>
    <x v="21"/>
  </r>
  <r>
    <s v="WYDEQ Permitted Sources"/>
    <s v="56"/>
    <x v="25"/>
    <s v="20200254"/>
    <s v="Compressor Engines"/>
    <n v="6.149"/>
    <n v="2.4609999999999999"/>
    <n v="1.536"/>
    <n v="0"/>
    <n v="0"/>
    <x v="21"/>
  </r>
  <r>
    <s v="WYDEQ Permitted Sources"/>
    <s v="56"/>
    <x v="25"/>
    <s v="20200254"/>
    <s v="Compressor Engines"/>
    <n v="6.149"/>
    <n v="2.4609999999999999"/>
    <n v="1.536"/>
    <n v="0"/>
    <n v="0"/>
    <x v="21"/>
  </r>
  <r>
    <s v="WYDEQ Permitted Sources"/>
    <s v="56"/>
    <x v="25"/>
    <s v="20200254"/>
    <s v="Compressor Engines"/>
    <n v="6.149"/>
    <n v="2.4609999999999999"/>
    <n v="1.536"/>
    <n v="0"/>
    <n v="0"/>
    <x v="21"/>
  </r>
  <r>
    <s v="WYDEQ Permitted Sources"/>
    <s v="56"/>
    <x v="25"/>
    <s v="31000203"/>
    <s v="Compressor Engines"/>
    <n v="19.417712339385254"/>
    <n v="0"/>
    <n v="0"/>
    <n v="0"/>
    <n v="0"/>
    <x v="21"/>
  </r>
  <r>
    <s v="WYDEQ Permitted Sources"/>
    <s v="56"/>
    <x v="25"/>
    <s v="31000203"/>
    <s v="Compressor Engines"/>
    <n v="19.417712339385254"/>
    <n v="0"/>
    <n v="0"/>
    <n v="0"/>
    <n v="0"/>
    <x v="21"/>
  </r>
  <r>
    <s v="WYDEQ Permitted Sources"/>
    <s v="56"/>
    <x v="25"/>
    <s v="31000203"/>
    <s v="Compressor Engines"/>
    <n v="19.417712339385254"/>
    <n v="0"/>
    <n v="0"/>
    <n v="0"/>
    <n v="0"/>
    <x v="21"/>
  </r>
  <r>
    <s v="WYDEQ Permitted Sources"/>
    <s v="56"/>
    <x v="25"/>
    <s v="31000203"/>
    <s v="Compressor Engines"/>
    <n v="19.417712339385254"/>
    <n v="0"/>
    <n v="0"/>
    <n v="0"/>
    <n v="0"/>
    <x v="21"/>
  </r>
  <r>
    <s v="WYDEQ Permitted Sources"/>
    <s v="56"/>
    <x v="25"/>
    <s v="31000203"/>
    <s v="Compressor Engines"/>
    <n v="6.2"/>
    <n v="0"/>
    <n v="0"/>
    <n v="0"/>
    <n v="0"/>
    <x v="21"/>
  </r>
  <r>
    <s v="WYDEQ Permitted Sources"/>
    <s v="56"/>
    <x v="25"/>
    <s v="31000203"/>
    <s v="Compressor Engines"/>
    <n v="6.2"/>
    <n v="0"/>
    <n v="0"/>
    <n v="0"/>
    <n v="0"/>
    <x v="21"/>
  </r>
  <r>
    <s v="WYDEQ Permitted Sources"/>
    <s v="56"/>
    <x v="25"/>
    <s v="31000203"/>
    <s v="Compressor Engines"/>
    <n v="0.2400254660368295"/>
    <n v="0"/>
    <n v="0"/>
    <n v="0"/>
    <n v="0"/>
    <x v="21"/>
  </r>
  <r>
    <s v="WYDEQ Permitted Sources"/>
    <s v="56"/>
    <x v="25"/>
    <s v="31000203"/>
    <s v="Compressor Engines"/>
    <n v="0.36177751402652564"/>
    <n v="0"/>
    <n v="0"/>
    <n v="0"/>
    <n v="0"/>
    <x v="21"/>
  </r>
  <r>
    <s v="WYDEQ Permitted Sources"/>
    <s v="56"/>
    <x v="25"/>
    <s v="20200254"/>
    <s v="Compressor Engines"/>
    <n v="6.149"/>
    <n v="2.4609999999999999"/>
    <n v="1.536"/>
    <n v="0"/>
    <n v="0"/>
    <x v="21"/>
  </r>
  <r>
    <s v="WYDEQ Permitted Sources"/>
    <s v="56"/>
    <x v="25"/>
    <s v="20200254"/>
    <s v="Compressor Engines"/>
    <n v="6.149"/>
    <n v="2.4609999999999999"/>
    <n v="1.536"/>
    <n v="0"/>
    <n v="0"/>
    <x v="21"/>
  </r>
  <r>
    <s v="WYDEQ Permitted Sources"/>
    <s v="56"/>
    <x v="25"/>
    <s v="20200254"/>
    <s v="Compressor Engines"/>
    <n v="6.149"/>
    <n v="2.4609999999999999"/>
    <n v="1.536"/>
    <n v="0"/>
    <n v="0"/>
    <x v="21"/>
  </r>
  <r>
    <s v="WYDEQ Permitted Sources"/>
    <s v="56"/>
    <x v="25"/>
    <s v="20200254"/>
    <s v="Compressor Engines"/>
    <n v="6.149"/>
    <n v="2.4609999999999999"/>
    <n v="1.536"/>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6.2"/>
    <n v="4.3"/>
    <n v="3.1"/>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6.2"/>
    <n v="6.2"/>
    <n v="12.3"/>
    <n v="0"/>
    <n v="0"/>
    <x v="21"/>
  </r>
  <r>
    <s v="WYDEQ Permitted Sources"/>
    <s v="56"/>
    <x v="25"/>
    <s v="20200254"/>
    <s v="Compressor Engines"/>
    <n v="6.2"/>
    <n v="6.2"/>
    <n v="12.3"/>
    <n v="0"/>
    <n v="0"/>
    <x v="21"/>
  </r>
  <r>
    <s v="WYDEQ Permitted Sources"/>
    <s v="56"/>
    <x v="25"/>
    <s v="20200254"/>
    <s v="Compressor Engines"/>
    <n v="6.2"/>
    <n v="6.2"/>
    <n v="12.3"/>
    <n v="0"/>
    <n v="0"/>
    <x v="21"/>
  </r>
  <r>
    <s v="WYDEQ Permitted Sources"/>
    <s v="56"/>
    <x v="25"/>
    <s v="20200252"/>
    <s v="Compressor Engines"/>
    <n v="3.1"/>
    <n v="5.2"/>
    <n v="6.1"/>
    <n v="0"/>
    <n v="0"/>
    <x v="21"/>
  </r>
  <r>
    <s v="WYDEQ Permitted Sources"/>
    <s v="56"/>
    <x v="25"/>
    <s v="20200254"/>
    <s v="Compressor Engines"/>
    <n v="6.2"/>
    <n v="2.5"/>
    <n v="1.5"/>
    <n v="0"/>
    <n v="0"/>
    <x v="21"/>
  </r>
  <r>
    <s v="WYDEQ Permitted Sources"/>
    <s v="56"/>
    <x v="25"/>
    <s v="20200254"/>
    <s v="Compressor Engines"/>
    <n v="6.2"/>
    <n v="0.4"/>
    <n v="1.5"/>
    <n v="0"/>
    <n v="0"/>
    <x v="21"/>
  </r>
  <r>
    <s v="WYDEQ Permitted Sources"/>
    <s v="56"/>
    <x v="25"/>
    <s v="20200254"/>
    <s v="Compressor Engines"/>
    <n v="6.2"/>
    <n v="2.5"/>
    <n v="1.5"/>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19.399999999999999"/>
    <n v="5.2"/>
    <n v="5.2"/>
    <n v="0"/>
    <n v="0"/>
    <x v="21"/>
  </r>
  <r>
    <s v="WYDEQ Permitted Sources"/>
    <s v="56"/>
    <x v="25"/>
    <s v="20200254"/>
    <s v="Compressor Engines"/>
    <n v="6.1"/>
    <n v="2.46"/>
    <n v="1.23"/>
    <n v="0"/>
    <n v="0"/>
    <x v="21"/>
  </r>
  <r>
    <s v="WYDEQ Permitted Sources"/>
    <s v="56"/>
    <x v="25"/>
    <s v="20200252"/>
    <s v="Compressor Engines"/>
    <n v="5"/>
    <n v="2.75"/>
    <n v="8.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31000227"/>
    <s v="Dehydrator"/>
    <n v="0.43135011287778052"/>
    <n v="0"/>
    <n v="0.4"/>
    <n v="0"/>
    <n v="0"/>
    <x v="20"/>
  </r>
  <r>
    <s v="WYDEQ Permitted Sources"/>
    <s v="56"/>
    <x v="25"/>
    <s v="31000227"/>
    <s v="Dehydrator"/>
    <n v="0.43135011287778052"/>
    <n v="0"/>
    <n v="0.4"/>
    <n v="0"/>
    <n v="0"/>
    <x v="20"/>
  </r>
  <r>
    <s v="WYDEQ Permitted Sources"/>
    <s v="56"/>
    <x v="25"/>
    <s v="20200254"/>
    <s v="Compressor Engines"/>
    <n v="19.421190969327814"/>
    <n v="9.1"/>
    <n v="6.5"/>
    <n v="0"/>
    <n v="0"/>
    <x v="21"/>
  </r>
  <r>
    <s v="WYDEQ Permitted Sources"/>
    <s v="56"/>
    <x v="25"/>
    <s v="20200254"/>
    <s v="Compressor Engines"/>
    <n v="19.421190969327814"/>
    <n v="9.1"/>
    <n v="6.5"/>
    <n v="0"/>
    <n v="0"/>
    <x v="21"/>
  </r>
  <r>
    <s v="WYDEQ Permitted Sources"/>
    <s v="56"/>
    <x v="25"/>
    <s v="20200254"/>
    <s v="Compressor Engines"/>
    <n v="19.421190969327814"/>
    <n v="9.1"/>
    <n v="6.5"/>
    <n v="0"/>
    <n v="0"/>
    <x v="21"/>
  </r>
  <r>
    <s v="WYDEQ Permitted Sources"/>
    <s v="56"/>
    <x v="25"/>
    <s v="20200254"/>
    <s v="Compressor Engines"/>
    <n v="19.421190969327814"/>
    <n v="9.1"/>
    <n v="6.5"/>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6.1536963683934998"/>
    <n v="4.3"/>
    <n v="3.1"/>
    <n v="0"/>
    <n v="0"/>
    <x v="21"/>
  </r>
  <r>
    <s v="WYDEQ Permitted Sources"/>
    <s v="56"/>
    <x v="25"/>
    <s v="20200254"/>
    <s v="Compressor Engines"/>
    <n v="19.399999999999999"/>
    <n v="12.9"/>
    <n v="6.5"/>
    <n v="0"/>
    <n v="0"/>
    <x v="21"/>
  </r>
  <r>
    <s v="WYDEQ Permitted Sources"/>
    <s v="56"/>
    <x v="25"/>
    <s v="20200254"/>
    <s v="Compressor Engines"/>
    <n v="19.421190969327814"/>
    <n v="12.9"/>
    <n v="6.5"/>
    <n v="0"/>
    <n v="0"/>
    <x v="21"/>
  </r>
  <r>
    <s v="WYDEQ Permitted Sources"/>
    <s v="56"/>
    <x v="25"/>
    <s v="20200254"/>
    <s v="Compressor Engines"/>
    <n v="19.421190969327814"/>
    <n v="12.9"/>
    <n v="6.5"/>
    <n v="0"/>
    <n v="0"/>
    <x v="21"/>
  </r>
  <r>
    <s v="WYDEQ Permitted Sources"/>
    <s v="56"/>
    <x v="25"/>
    <s v="20200254"/>
    <s v="Compressor Engines"/>
    <n v="19.421190969327814"/>
    <n v="9.1"/>
    <n v="6.5"/>
    <n v="0"/>
    <n v="0"/>
    <x v="21"/>
  </r>
  <r>
    <s v="WYDEQ Permitted Sources"/>
    <s v="56"/>
    <x v="25"/>
    <s v="20200254"/>
    <s v="Compressor Engines"/>
    <n v="5.6632095464921512"/>
    <n v="4"/>
    <n v="2.8"/>
    <n v="0"/>
    <n v="0"/>
    <x v="21"/>
  </r>
  <r>
    <s v="WYDEQ Permitted Sources"/>
    <s v="56"/>
    <x v="25"/>
    <s v="20200254"/>
    <s v="Compressor Engines"/>
    <n v="5.6632095464921512"/>
    <n v="4"/>
    <n v="2.8"/>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19.399999999999999"/>
    <n v="12.9"/>
    <n v="6.5"/>
    <n v="0"/>
    <n v="0"/>
    <x v="21"/>
  </r>
  <r>
    <s v="WYDEQ Permitted Sources"/>
    <s v="56"/>
    <x v="25"/>
    <s v="20200254"/>
    <s v="Compressor Engines"/>
    <n v="6.1"/>
    <n v="6.1"/>
    <n v="3.1"/>
    <n v="0"/>
    <n v="0"/>
    <x v="21"/>
  </r>
  <r>
    <s v="WYDEQ Permitted Sources"/>
    <s v="56"/>
    <x v="25"/>
    <s v="20200254"/>
    <s v="Compressor Engines"/>
    <n v="6.1"/>
    <n v="6.1"/>
    <n v="3.1"/>
    <n v="0"/>
    <n v="0"/>
    <x v="21"/>
  </r>
  <r>
    <s v="WYDEQ Permitted Sources"/>
    <s v="56"/>
    <x v="25"/>
    <s v="20200254"/>
    <s v="Compressor Engines"/>
    <n v="6.1"/>
    <n v="6.1"/>
    <n v="3.1"/>
    <n v="0"/>
    <n v="0"/>
    <x v="21"/>
  </r>
  <r>
    <s v="WYDEQ Permitted Sources"/>
    <s v="56"/>
    <x v="25"/>
    <s v="20200254"/>
    <s v="Compressor Engines"/>
    <n v="6.1"/>
    <n v="6.1"/>
    <n v="3.1"/>
    <n v="0"/>
    <n v="0"/>
    <x v="21"/>
  </r>
  <r>
    <s v="WYDEQ Permitted Sources"/>
    <s v="56"/>
    <x v="25"/>
    <s v="20200254"/>
    <s v="Compressor Engines"/>
    <n v="19.410755079500127"/>
    <n v="9.1"/>
    <n v="6.5"/>
    <n v="0"/>
    <n v="0"/>
    <x v="21"/>
  </r>
  <r>
    <s v="WYDEQ Permitted Sources"/>
    <s v="56"/>
    <x v="25"/>
    <s v="31000228"/>
    <s v="Dehydrator"/>
    <n v="0.5"/>
    <n v="0"/>
    <n v="0.4"/>
    <n v="0"/>
    <n v="0"/>
    <x v="20"/>
  </r>
  <r>
    <s v="WYDEQ Permitted Sources"/>
    <s v="56"/>
    <x v="25"/>
    <s v="20200202"/>
    <s v="Compressor Engines"/>
    <n v="42"/>
    <n v="1"/>
    <n v="30"/>
    <n v="0"/>
    <n v="0"/>
    <x v="21"/>
  </r>
  <r>
    <s v="WYDEQ Permitted Sources"/>
    <s v="56"/>
    <x v="25"/>
    <s v="20200202"/>
    <s v="Compressor Engines"/>
    <n v="42"/>
    <n v="1"/>
    <n v="30"/>
    <n v="0"/>
    <n v="0"/>
    <x v="21"/>
  </r>
  <r>
    <s v="WYDEQ Permitted Sources"/>
    <s v="56"/>
    <x v="25"/>
    <s v="20200253"/>
    <s v="Compressor Engines"/>
    <n v="14"/>
    <n v="7"/>
    <n v="36"/>
    <n v="0"/>
    <n v="0"/>
    <x v="21"/>
  </r>
  <r>
    <s v="WYDEQ Permitted Sources"/>
    <s v="56"/>
    <x v="25"/>
    <s v="31000404"/>
    <s v="Process Heaters"/>
    <n v="0.04"/>
    <n v="0"/>
    <n v="0.01"/>
    <n v="0"/>
    <n v="0"/>
    <x v="5"/>
  </r>
  <r>
    <s v="WYDEQ Permitted Sources"/>
    <s v="56"/>
    <x v="25"/>
    <s v="31000404"/>
    <s v="Process Heaters"/>
    <n v="0"/>
    <n v="3.3"/>
    <n v="0"/>
    <n v="0"/>
    <n v="0"/>
    <x v="5"/>
  </r>
  <r>
    <s v="WYDEQ Permitted Sources"/>
    <s v="56"/>
    <x v="25"/>
    <s v="31000404"/>
    <s v="Process Heaters"/>
    <n v="0.21"/>
    <n v="0.01"/>
    <n v="0.04"/>
    <n v="0"/>
    <n v="0"/>
    <x v="5"/>
  </r>
  <r>
    <s v="WYDEQ Permitted Sources"/>
    <s v="56"/>
    <x v="25"/>
    <s v="20200254"/>
    <s v="Compressor Engines"/>
    <n v="14.3"/>
    <n v="14.3"/>
    <n v="7.1"/>
    <n v="0"/>
    <n v="0"/>
    <x v="21"/>
  </r>
  <r>
    <s v="WYDEQ Permitted Sources"/>
    <s v="56"/>
    <x v="22"/>
    <n v="20200200"/>
    <s v="Compressor Engines"/>
    <n v="25.650392708131402"/>
    <n v="5.3010811596804901"/>
    <n v="6.4980994860599557"/>
    <n v="3.4200523610841874E-2"/>
    <n v="0.51300785416262806"/>
    <x v="21"/>
  </r>
  <r>
    <s v="WYDEQ Permitted Sources"/>
    <s v="56"/>
    <x v="22"/>
    <n v="20200200"/>
    <s v="Compressor Engines"/>
    <n v="25.650392708131402"/>
    <n v="5.3010811596804901"/>
    <n v="6.4980994860599557"/>
    <n v="3.4200523610841874E-2"/>
    <n v="0.51300785416262806"/>
    <x v="21"/>
  </r>
  <r>
    <s v="WYDEQ Permitted Sources"/>
    <s v="56"/>
    <x v="22"/>
    <n v="20200200"/>
    <s v="Compressor Engines"/>
    <n v="25.650392708131402"/>
    <n v="5.3010811596804901"/>
    <n v="6.4980994860599557"/>
    <n v="3.4200523610841874E-2"/>
    <n v="0.51300785416262806"/>
    <x v="21"/>
  </r>
  <r>
    <s v="WYDEQ Permitted Sources"/>
    <s v="56"/>
    <x v="22"/>
    <n v="20200200"/>
    <s v="Compressor Engines"/>
    <n v="25.650392708131402"/>
    <n v="5.3010811596804901"/>
    <n v="6.4980994860599557"/>
    <n v="3.4200523610841874E-2"/>
    <n v="0.51300785416262806"/>
    <x v="21"/>
  </r>
  <r>
    <s v="WYDEQ Permitted Sources"/>
    <s v="56"/>
    <x v="22"/>
    <n v="20200200"/>
    <s v="Compressor Engines"/>
    <n v="25.650392708131402"/>
    <n v="5.3010811596804901"/>
    <n v="6.4980994860599557"/>
    <n v="3.4200523610841874E-2"/>
    <n v="0.51300785416262806"/>
    <x v="21"/>
  </r>
  <r>
    <s v="WYDEQ Permitted Sources"/>
    <s v="56"/>
    <x v="22"/>
    <n v="20200200"/>
    <s v="Compressor Engines"/>
    <n v="2.7806512674901875"/>
    <n v="9.9627612257669806E-2"/>
    <n v="2.3345574812618151"/>
    <n v="2.9739585748558154E-3"/>
    <n v="4.4609378622837224E-2"/>
    <x v="21"/>
  </r>
  <r>
    <s v="WYDEQ Permitted Sources"/>
    <s v="56"/>
    <x v="22"/>
    <s v="31000400"/>
    <s v="Process Heaters"/>
    <n v="0.59041824647872798"/>
    <n v="3.2473003556330038E-2"/>
    <n v="0.49595132704213152"/>
    <n v="3.5425094788723677E-3"/>
    <n v="4.4871786732383324E-2"/>
    <x v="5"/>
  </r>
  <r>
    <s v="WYDEQ Permitted Sources"/>
    <s v="56"/>
    <x v="22"/>
    <s v="31000400"/>
    <s v="Process Heaters"/>
    <n v="0.59041824647872798"/>
    <n v="3.2473003556330038E-2"/>
    <n v="0.49595132704213152"/>
    <n v="3.5425094788723677E-3"/>
    <n v="4.4871786732383324E-2"/>
    <x v="5"/>
  </r>
  <r>
    <s v="WYDEQ Permitted Sources"/>
    <s v="56"/>
    <x v="22"/>
    <s v="31000400"/>
    <s v="Process Heaters"/>
    <n v="0.59041824647872798"/>
    <n v="3.2473003556330038E-2"/>
    <n v="0.49595132704213152"/>
    <n v="3.5425094788723677E-3"/>
    <n v="4.4871786732383324E-2"/>
    <x v="5"/>
  </r>
  <r>
    <s v="WYDEQ Permitted Sources"/>
    <s v="56"/>
    <x v="22"/>
    <s v="31000400"/>
    <s v="Process Heaters"/>
    <n v="0.59041824647872798"/>
    <n v="3.2473003556330038E-2"/>
    <n v="0.49595132704213152"/>
    <n v="3.5425094788723677E-3"/>
    <n v="4.4871786732383324E-2"/>
    <x v="5"/>
  </r>
  <r>
    <s v="WYDEQ Permitted Sources"/>
    <s v="56"/>
    <x v="22"/>
    <s v="31000400"/>
    <s v="Process Heaters"/>
    <n v="0.59041824647872798"/>
    <n v="3.2473003556330038E-2"/>
    <n v="0.49595132704213152"/>
    <n v="3.5425094788723677E-3"/>
    <n v="4.4871786732383324E-2"/>
    <x v="5"/>
  </r>
  <r>
    <s v="WYDEQ Permitted Sources"/>
    <s v="56"/>
    <x v="22"/>
    <s v="31000400"/>
    <s v="Process Heaters"/>
    <n v="0.5262203720756472"/>
    <n v="2.8942120464160594E-2"/>
    <n v="0.44202511254354365"/>
    <n v="3.1573222324538823E-3"/>
    <n v="3.9992748277749186E-2"/>
    <x v="5"/>
  </r>
  <r>
    <s v="WYDEQ Permitted Sources"/>
    <s v="56"/>
    <x v="22"/>
    <s v="31000400"/>
    <s v="Process Heaters"/>
    <n v="0.44281368485904604"/>
    <n v="2.4354752667247528E-2"/>
    <n v="0.37196349528159872"/>
    <n v="2.6568821091542761E-3"/>
    <n v="3.3653840049287502E-2"/>
    <x v="5"/>
  </r>
  <r>
    <s v="WYDEQ Permitted Sources"/>
    <s v="56"/>
    <x v="22"/>
    <s v="31000400"/>
    <s v="Process Heaters"/>
    <n v="0.44281368485904604"/>
    <n v="2.4354752667247528E-2"/>
    <n v="0.37196349528159872"/>
    <n v="2.6568821091542761E-3"/>
    <n v="3.3653840049287502E-2"/>
    <x v="5"/>
  </r>
  <r>
    <s v="WYDEQ Permitted Sources"/>
    <s v="56"/>
    <x v="22"/>
    <s v="31000400"/>
    <s v="Process Heaters"/>
    <n v="0.44281368485904604"/>
    <n v="2.4354752667247528E-2"/>
    <n v="0.37196349528159872"/>
    <n v="2.6568821091542761E-3"/>
    <n v="3.3653840049287502E-2"/>
    <x v="5"/>
  </r>
  <r>
    <s v="WYDEQ Permitted Sources"/>
    <s v="56"/>
    <x v="22"/>
    <n v="40400300"/>
    <s v="Permitted Tank Losses"/>
    <s v="-"/>
    <n v="5.4997864055552747E-3"/>
    <s v="-"/>
    <s v="-"/>
    <n v="0"/>
    <x v="12"/>
  </r>
  <r>
    <s v="WYDEQ Permitted Sources"/>
    <s v="56"/>
    <x v="22"/>
    <n v="40400300"/>
    <s v="Permitted Tank Losses"/>
    <s v="-"/>
    <n v="5.4997864055552747E-3"/>
    <s v="-"/>
    <s v="-"/>
    <n v="0"/>
    <x v="12"/>
  </r>
  <r>
    <s v="WYDEQ Permitted Sources"/>
    <s v="56"/>
    <x v="22"/>
    <n v="40400300"/>
    <s v="Permitted Tank Losses"/>
    <s v="-"/>
    <n v="5.4997864055552747E-3"/>
    <s v="-"/>
    <s v="-"/>
    <n v="0"/>
    <x v="12"/>
  </r>
  <r>
    <s v="WYDEQ Permitted Sources"/>
    <s v="56"/>
    <x v="22"/>
    <n v="40400300"/>
    <s v="Permitted Tank Losses"/>
    <s v="-"/>
    <n v="5.4997864055552747E-3"/>
    <s v="-"/>
    <s v="-"/>
    <n v="0"/>
    <x v="12"/>
  </r>
  <r>
    <s v="WYDEQ Permitted Sources"/>
    <s v="56"/>
    <x v="22"/>
    <n v="40400300"/>
    <s v="Permitted Tank Losses"/>
    <s v="-"/>
    <n v="5.4997864055552747E-3"/>
    <s v="-"/>
    <s v="-"/>
    <n v="0"/>
    <x v="12"/>
  </r>
  <r>
    <s v="WYDEQ Permitted Sources"/>
    <s v="56"/>
    <x v="22"/>
    <n v="40400300"/>
    <s v="Permitted Tank Losses"/>
    <s v="-"/>
    <n v="5.4997864055552747E-3"/>
    <s v="-"/>
    <s v="-"/>
    <n v="0"/>
    <x v="12"/>
  </r>
  <r>
    <s v="WYDEQ Permitted Sources"/>
    <s v="56"/>
    <x v="22"/>
    <n v="40400300"/>
    <s v="Permitted Tank Losses"/>
    <s v="-"/>
    <n v="5.4997864055552747E-3"/>
    <s v="-"/>
    <s v="-"/>
    <n v="0"/>
    <x v="12"/>
  </r>
  <r>
    <s v="WYDEQ Permitted Sources"/>
    <s v="56"/>
    <x v="22"/>
    <n v="40400300"/>
    <s v="Permitted Tank Losses"/>
    <s v="-"/>
    <n v="5.4997864055552747E-3"/>
    <s v="-"/>
    <s v="-"/>
    <n v="0"/>
    <x v="12"/>
  </r>
  <r>
    <s v="WYDEQ Permitted Sources"/>
    <s v="56"/>
    <x v="22"/>
    <s v="31000300"/>
    <s v="Dehydrator"/>
    <s v="-"/>
    <n v="3.8498504838886923E-3"/>
    <s v="-"/>
    <n v="0"/>
    <n v="0"/>
    <x v="20"/>
  </r>
  <r>
    <s v="WYDEQ Permitted Sources"/>
    <s v="56"/>
    <x v="22"/>
    <s v="31000300"/>
    <s v="Dehydrator"/>
    <s v="-"/>
    <n v="3.8498504838886923E-3"/>
    <s v="-"/>
    <n v="0"/>
    <n v="0"/>
    <x v="20"/>
  </r>
  <r>
    <s v="WYDEQ Permitted Sources"/>
    <s v="56"/>
    <x v="22"/>
    <s v="31000300"/>
    <s v="Dehydrator"/>
    <s v="-"/>
    <n v="3.8498504838886923E-3"/>
    <s v="-"/>
    <n v="0"/>
    <n v="0"/>
    <x v="20"/>
  </r>
  <r>
    <s v="WYDEQ Permitted Sources"/>
    <s v="56"/>
    <x v="22"/>
    <s v="31000300"/>
    <s v="Dehydrator"/>
    <s v="-"/>
    <n v="3.8498504838886923E-3"/>
    <s v="-"/>
    <n v="0"/>
    <n v="0"/>
    <x v="20"/>
  </r>
  <r>
    <s v="WYDEQ Permitted Sources"/>
    <s v="56"/>
    <x v="22"/>
    <s v="31000300"/>
    <s v="Dehydrator"/>
    <s v="-"/>
    <n v="3.8498504838886923E-3"/>
    <s v="-"/>
    <n v="0"/>
    <n v="0"/>
    <x v="20"/>
  </r>
  <r>
    <s v="WYDEQ Permitted Sources"/>
    <s v="56"/>
    <x v="22"/>
    <s v="31000299"/>
    <s v="Natural Gas Production, Other Not Classified"/>
    <s v="-"/>
    <n v="7.2267193368996319"/>
    <s v="-"/>
    <n v="0"/>
    <n v="0"/>
    <x v="28"/>
  </r>
  <r>
    <s v="WYDEQ Permitted Sources"/>
    <s v="56"/>
    <x v="22"/>
    <s v="31000299"/>
    <s v="Natural Gas Production, Other Not Classified"/>
    <s v="-"/>
    <n v="7.2267193368996319"/>
    <s v="-"/>
    <n v="0"/>
    <n v="0"/>
    <x v="28"/>
  </r>
  <r>
    <s v="WYDEQ Permitted Sources"/>
    <s v="56"/>
    <x v="22"/>
    <s v="31000299"/>
    <s v="Natural Gas Production, Other Not Classified"/>
    <s v="-"/>
    <n v="7.2267193368996319"/>
    <s v="-"/>
    <n v="0"/>
    <n v="0"/>
    <x v="28"/>
  </r>
  <r>
    <s v="WYDEQ Permitted Sources"/>
    <s v="56"/>
    <x v="22"/>
    <s v="31000299"/>
    <s v="Natural Gas Production, Other Not Classified"/>
    <s v="-"/>
    <n v="7.2267193368996319"/>
    <s v="-"/>
    <n v="0"/>
    <n v="0"/>
    <x v="28"/>
  </r>
  <r>
    <s v="WYDEQ Permitted Sources"/>
    <s v="56"/>
    <x v="22"/>
    <s v="31000299"/>
    <s v="Natural Gas Production, Other Not Classified"/>
    <s v="-"/>
    <n v="7.2267193368996319"/>
    <s v="-"/>
    <n v="0"/>
    <n v="0"/>
    <x v="28"/>
  </r>
  <r>
    <s v="WYDEQ Permitted Sources"/>
    <s v="56"/>
    <x v="22"/>
    <s v="31000299"/>
    <s v="Natural Gas Production, Other Not Classified"/>
    <s v="-"/>
    <n v="7.2267193368996319"/>
    <s v="-"/>
    <n v="0"/>
    <n v="0"/>
    <x v="28"/>
  </r>
  <r>
    <s v="WYDEQ Permitted Sources"/>
    <s v="56"/>
    <x v="22"/>
    <s v="31000299"/>
    <s v="Natural Gas Production, Other Not Classified"/>
    <s v="-"/>
    <n v="7.2267193368996319"/>
    <s v="-"/>
    <n v="0"/>
    <n v="0"/>
    <x v="28"/>
  </r>
  <r>
    <s v="WYDEQ Permitted Sources"/>
    <s v="56"/>
    <x v="22"/>
    <s v="31000299"/>
    <s v="Natural Gas Production, Other Not Classified"/>
    <s v="-"/>
    <n v="7.2267193368996319"/>
    <s v="-"/>
    <n v="0"/>
    <n v="0"/>
    <x v="28"/>
  </r>
  <r>
    <s v="WYDEQ Permitted Sources"/>
    <s v="56"/>
    <x v="22"/>
    <s v="31000299"/>
    <s v="Natural Gas Production, Other Not Classified"/>
    <s v="-"/>
    <n v="7.2267193368996319"/>
    <s v="-"/>
    <n v="0"/>
    <n v="0"/>
    <x v="28"/>
  </r>
  <r>
    <s v="WYDEQ Permitted Sources"/>
    <s v="56"/>
    <x v="22"/>
    <s v="31088800"/>
    <s v="Permitted Fugitives"/>
    <n v="0"/>
    <n v="1.0810580581749531E-3"/>
    <n v="0"/>
    <n v="0"/>
    <n v="0"/>
    <x v="4"/>
  </r>
  <r>
    <s v="WYDEQ Permitted Sources"/>
    <s v="56"/>
    <x v="22"/>
    <s v="31088800"/>
    <s v="Permitted Fugitives"/>
    <n v="0"/>
    <n v="1.0810580581749531E-3"/>
    <n v="0"/>
    <n v="0"/>
    <n v="0"/>
    <x v="4"/>
  </r>
  <r>
    <s v="WYDEQ Permitted Sources"/>
    <s v="56"/>
    <x v="22"/>
    <s v="31088800"/>
    <s v="Permitted Fugitives"/>
    <n v="0"/>
    <n v="1.0810580581749531E-3"/>
    <n v="0"/>
    <n v="0"/>
    <n v="0"/>
    <x v="4"/>
  </r>
  <r>
    <s v="WYDEQ Permitted Sources"/>
    <s v="56"/>
    <x v="22"/>
    <s v="31088800"/>
    <s v="Permitted Fugitives"/>
    <n v="0"/>
    <n v="1.0810580581749531E-3"/>
    <n v="0"/>
    <n v="0"/>
    <n v="0"/>
    <x v="4"/>
  </r>
  <r>
    <s v="WYDEQ Permitted Sources"/>
    <s v="56"/>
    <x v="22"/>
    <s v="31088800"/>
    <s v="Permitted Fugitives"/>
    <n v="0"/>
    <n v="1.0810580581749531E-3"/>
    <n v="0"/>
    <n v="0"/>
    <n v="0"/>
    <x v="4"/>
  </r>
  <r>
    <s v="WYDEQ Permitted Sources"/>
    <s v="56"/>
    <x v="22"/>
    <s v="31000299"/>
    <s v="Natural Gas Production, Other Not Classified"/>
    <s v="-"/>
    <n v="6.8747330069440934E-2"/>
    <s v="-"/>
    <n v="0"/>
    <n v="0"/>
    <x v="28"/>
  </r>
  <r>
    <s v="WYDEQ Permitted Sources"/>
    <s v="56"/>
    <x v="22"/>
    <s v="31000299"/>
    <s v="Natural Gas Production, Other Not Classified"/>
    <s v="-"/>
    <n v="6.8747330069440934E-2"/>
    <s v="-"/>
    <n v="0"/>
    <n v="0"/>
    <x v="28"/>
  </r>
  <r>
    <s v="WYDEQ Permitted Sources"/>
    <s v="56"/>
    <x v="22"/>
    <s v="31000299"/>
    <s v="Natural Gas Production, Other Not Classified"/>
    <s v="-"/>
    <n v="6.8747330069440934E-2"/>
    <s v="-"/>
    <n v="0"/>
    <n v="0"/>
    <x v="28"/>
  </r>
  <r>
    <s v="WYDEQ Permitted Sources"/>
    <s v="56"/>
    <x v="22"/>
    <s v="31000299"/>
    <s v="Natural Gas Production, Other Not Classified"/>
    <s v="-"/>
    <n v="6.8747330069440934E-2"/>
    <s v="-"/>
    <n v="0"/>
    <n v="0"/>
    <x v="28"/>
  </r>
  <r>
    <s v="WYDEQ Permitted Sources"/>
    <s v="56"/>
    <x v="22"/>
    <s v="31000299"/>
    <s v="Natural Gas Production, Other Not Classified"/>
    <s v="-"/>
    <n v="6.8747330069440934E-2"/>
    <s v="-"/>
    <n v="0"/>
    <n v="0"/>
    <x v="28"/>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4"/>
    <s v="Compressor Engines"/>
    <n v="0"/>
    <n v="0"/>
    <n v="0"/>
    <n v="1.0174604850277259E-2"/>
    <n v="0"/>
    <x v="21"/>
  </r>
  <r>
    <s v="MTDEQ Permitted Sources"/>
    <s v="30"/>
    <x v="20"/>
    <n v="20200254"/>
    <s v="Compressor Engines"/>
    <n v="0"/>
    <n v="0"/>
    <n v="0"/>
    <n v="0"/>
    <n v="0.17874305818054645"/>
    <x v="21"/>
  </r>
  <r>
    <s v="MTDEQ Permitted Sources"/>
    <s v="30"/>
    <x v="20"/>
    <n v="20200254"/>
    <s v="Compressor Engines"/>
    <n v="0"/>
    <n v="2.6213356955477831"/>
    <n v="0"/>
    <n v="0"/>
    <n v="0"/>
    <x v="21"/>
  </r>
  <r>
    <s v="MTDEQ Permitted Sources"/>
    <s v="30"/>
    <x v="20"/>
    <n v="20200254"/>
    <s v="Compressor Engines"/>
    <n v="10.485480276851272"/>
    <n v="0"/>
    <n v="10.485480276851272"/>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1.3749466013888187E-3"/>
    <n v="0"/>
    <n v="0"/>
    <n v="0"/>
    <x v="21"/>
  </r>
  <r>
    <s v="MTDEQ Permitted Sources"/>
    <s v="30"/>
    <x v="20"/>
    <n v="20200253"/>
    <s v="Compressor Engines"/>
    <n v="0"/>
    <n v="0"/>
    <n v="0"/>
    <n v="0"/>
    <n v="8.2496796083329129E-3"/>
    <x v="21"/>
  </r>
  <r>
    <s v="MTDEQ Permitted Sources"/>
    <s v="30"/>
    <x v="20"/>
    <n v="20200253"/>
    <s v="Compressor Engines"/>
    <n v="5.499786405555275E-2"/>
    <n v="0"/>
    <n v="5.499786405555275E-2"/>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20200253"/>
    <s v="Compressor Engines"/>
    <n v="0"/>
    <n v="0"/>
    <n v="0"/>
    <n v="0"/>
    <n v="0"/>
    <x v="21"/>
  </r>
  <r>
    <s v="MTDEQ Permitted Sources"/>
    <s v="30"/>
    <x v="20"/>
    <n v="31000404"/>
    <s v="Process Heaters"/>
    <n v="0"/>
    <n v="0"/>
    <n v="0"/>
    <n v="6.5997436866663296E-3"/>
    <n v="0"/>
    <x v="5"/>
  </r>
  <r>
    <s v="MTDEQ Permitted Sources"/>
    <s v="30"/>
    <x v="20"/>
    <n v="31000404"/>
    <s v="Process Heaters"/>
    <n v="0"/>
    <n v="3.4373665034720467E-2"/>
    <n v="0"/>
    <n v="0"/>
    <n v="0"/>
    <x v="5"/>
  </r>
  <r>
    <s v="MTDEQ Permitted Sources"/>
    <s v="30"/>
    <x v="20"/>
    <n v="31000404"/>
    <s v="Process Heaters"/>
    <n v="0"/>
    <n v="0"/>
    <n v="0"/>
    <n v="0"/>
    <n v="4.8123131048608658E-2"/>
    <x v="5"/>
  </r>
  <r>
    <s v="MTDEQ Permitted Sources"/>
    <s v="30"/>
    <x v="20"/>
    <n v="31000404"/>
    <s v="Process Heaters"/>
    <n v="0"/>
    <n v="0"/>
    <n v="0.50584285465094647"/>
    <n v="0"/>
    <n v="0"/>
    <x v="5"/>
  </r>
  <r>
    <s v="MTDEQ Permitted Sources"/>
    <s v="30"/>
    <x v="20"/>
    <n v="31000404"/>
    <s v="Process Heaters"/>
    <n v="0.60222661140830258"/>
    <n v="0"/>
    <n v="0"/>
    <n v="0"/>
    <n v="0"/>
    <x v="5"/>
  </r>
  <r>
    <s v="MTDEQ Permitted Sources"/>
    <s v="30"/>
    <x v="20"/>
    <n v="31000227"/>
    <s v="Dehydrator"/>
    <n v="0"/>
    <n v="2.7100197513373621"/>
    <n v="0"/>
    <n v="0"/>
    <n v="0"/>
    <x v="20"/>
  </r>
  <r>
    <s v="MTDEQ Permitted Sources"/>
    <s v="30"/>
    <x v="20"/>
    <n v="20200102"/>
    <s v="Compressor Engines"/>
    <n v="0"/>
    <n v="0"/>
    <n v="0"/>
    <n v="4.812313104860866E-3"/>
    <n v="0"/>
    <x v="21"/>
  </r>
  <r>
    <s v="MTDEQ Permitted Sources"/>
    <s v="30"/>
    <x v="20"/>
    <n v="20200102"/>
    <s v="Compressor Engines"/>
    <n v="0"/>
    <n v="0"/>
    <n v="0"/>
    <n v="0"/>
    <n v="5.0873024251386293E-3"/>
    <x v="21"/>
  </r>
  <r>
    <s v="MTDEQ Permitted Sources"/>
    <s v="30"/>
    <x v="20"/>
    <n v="20200102"/>
    <s v="Compressor Engines"/>
    <n v="0"/>
    <n v="5.9122703859719209E-3"/>
    <n v="0"/>
    <n v="0"/>
    <n v="0"/>
    <x v="21"/>
  </r>
  <r>
    <s v="MTDEQ Permitted Sources"/>
    <s v="30"/>
    <x v="20"/>
    <n v="20200102"/>
    <s v="Compressor Engines"/>
    <n v="0"/>
    <n v="0"/>
    <n v="1.5674391255832535E-2"/>
    <n v="0"/>
    <n v="0"/>
    <x v="21"/>
  </r>
  <r>
    <s v="MTDEQ Permitted Sources"/>
    <s v="30"/>
    <x v="20"/>
    <n v="20200102"/>
    <s v="Compressor Engines"/>
    <n v="7.2734675213468519E-2"/>
    <n v="0"/>
    <n v="0"/>
    <n v="0"/>
    <n v="0"/>
    <x v="21"/>
  </r>
  <r>
    <s v="MTDEQ Permitted Sources"/>
    <s v="30"/>
    <x v="20"/>
    <n v="31000404"/>
    <s v="Process Heaters"/>
    <n v="0"/>
    <n v="0"/>
    <n v="0"/>
    <n v="5.4997864055552758E-4"/>
    <n v="0"/>
    <x v="5"/>
  </r>
  <r>
    <s v="MTDEQ Permitted Sources"/>
    <s v="30"/>
    <x v="20"/>
    <n v="31000404"/>
    <s v="Process Heaters"/>
    <n v="0"/>
    <n v="2.7636426687915258E-2"/>
    <n v="0"/>
    <n v="0"/>
    <n v="0"/>
    <x v="5"/>
  </r>
  <r>
    <s v="MTDEQ Permitted Sources"/>
    <s v="30"/>
    <x v="20"/>
    <n v="31000404"/>
    <s v="Process Heaters"/>
    <n v="0"/>
    <n v="0"/>
    <n v="0"/>
    <n v="0"/>
    <n v="4.09734087213868E-2"/>
    <x v="5"/>
  </r>
  <r>
    <s v="MTDEQ Permitted Sources"/>
    <s v="30"/>
    <x v="20"/>
    <n v="31000404"/>
    <s v="Process Heaters"/>
    <n v="0"/>
    <n v="0"/>
    <n v="0.38484755372873036"/>
    <n v="0"/>
    <n v="0"/>
    <x v="5"/>
  </r>
  <r>
    <s v="MTDEQ Permitted Sources"/>
    <s v="30"/>
    <x v="20"/>
    <n v="31000404"/>
    <s v="Process Heaters"/>
    <n v="0.45345738913803241"/>
    <n v="0"/>
    <n v="0"/>
    <n v="0"/>
    <n v="0"/>
    <x v="5"/>
  </r>
  <r>
    <s v="MTDEQ Permitted Sources"/>
    <s v="30"/>
    <x v="20"/>
    <n v="20200301"/>
    <s v="Compressor Engines"/>
    <n v="0"/>
    <n v="0"/>
    <n v="0"/>
    <n v="0"/>
    <n v="0"/>
    <x v="21"/>
  </r>
  <r>
    <s v="MTDEQ Permitted Sources"/>
    <s v="30"/>
    <x v="20"/>
    <n v="20200301"/>
    <s v="Compressor Engines"/>
    <n v="0"/>
    <n v="0"/>
    <n v="0"/>
    <n v="0"/>
    <n v="0"/>
    <x v="21"/>
  </r>
  <r>
    <s v="MTDEQ Permitted Sources"/>
    <s v="30"/>
    <x v="20"/>
    <n v="20200301"/>
    <s v="Compressor Engines"/>
    <n v="0"/>
    <n v="0"/>
    <n v="0"/>
    <n v="0"/>
    <n v="0"/>
    <x v="21"/>
  </r>
  <r>
    <s v="MTDEQ Permitted Sources"/>
    <s v="30"/>
    <x v="20"/>
    <n v="20200301"/>
    <s v="Compressor Engines"/>
    <n v="0"/>
    <n v="0"/>
    <n v="0"/>
    <n v="0"/>
    <n v="0"/>
    <x v="21"/>
  </r>
  <r>
    <s v="MTDEQ Permitted Sources"/>
    <s v="30"/>
    <x v="20"/>
    <n v="20200301"/>
    <s v="Compressor Engines"/>
    <n v="0"/>
    <n v="0"/>
    <n v="0"/>
    <n v="0"/>
    <n v="0"/>
    <x v="21"/>
  </r>
  <r>
    <s v="MTDEQ Permitted Sources"/>
    <s v="30"/>
    <x v="20"/>
    <n v="20200301"/>
    <s v="Compressor Engines"/>
    <n v="0"/>
    <n v="0"/>
    <n v="0"/>
    <n v="0.29148867949442958"/>
    <n v="0"/>
    <x v="21"/>
  </r>
  <r>
    <s v="MTDEQ Permitted Sources"/>
    <s v="30"/>
    <x v="20"/>
    <n v="20200301"/>
    <s v="Compressor Engines"/>
    <n v="0"/>
    <n v="0"/>
    <n v="0"/>
    <n v="0"/>
    <n v="0.34648654354998232"/>
    <x v="21"/>
  </r>
  <r>
    <s v="MTDEQ Permitted Sources"/>
    <s v="30"/>
    <x v="20"/>
    <n v="20200301"/>
    <s v="Compressor Engines"/>
    <n v="5.6372810656941565"/>
    <n v="0"/>
    <n v="0"/>
    <n v="0"/>
    <n v="0"/>
    <x v="21"/>
  </r>
  <r>
    <s v="MTDEQ Permitted Sources"/>
    <s v="30"/>
    <x v="20"/>
    <n v="20200301"/>
    <s v="Compressor Engines"/>
    <n v="0"/>
    <n v="10.504592034610575"/>
    <n v="0"/>
    <n v="0"/>
    <n v="0"/>
    <x v="21"/>
  </r>
  <r>
    <s v="MTDEQ Permitted Sources"/>
    <s v="30"/>
    <x v="20"/>
    <n v="20200301"/>
    <s v="Compressor Engines"/>
    <n v="0"/>
    <n v="0"/>
    <n v="217.24156301943336"/>
    <n v="0"/>
    <n v="0"/>
    <x v="21"/>
  </r>
  <r>
    <s v="MTDEQ Permitted Sources"/>
    <s v="30"/>
    <x v="20"/>
    <n v="20200301"/>
    <s v="Compressor Engines"/>
    <n v="0"/>
    <n v="0"/>
    <n v="0"/>
    <n v="0.55382849103941623"/>
    <n v="0"/>
    <x v="21"/>
  </r>
  <r>
    <s v="MTDEQ Permitted Sources"/>
    <s v="30"/>
    <x v="20"/>
    <n v="20200301"/>
    <s v="Compressor Engines"/>
    <n v="0"/>
    <n v="0"/>
    <n v="0"/>
    <n v="0"/>
    <n v="0.65832443274496644"/>
    <x v="21"/>
  </r>
  <r>
    <s v="MTDEQ Permitted Sources"/>
    <s v="30"/>
    <x v="20"/>
    <n v="20200301"/>
    <s v="Compressor Engines"/>
    <n v="10.710834024818897"/>
    <n v="0"/>
    <n v="0"/>
    <n v="0"/>
    <n v="0"/>
    <x v="21"/>
  </r>
  <r>
    <s v="MTDEQ Permitted Sources"/>
    <s v="30"/>
    <x v="20"/>
    <n v="20200301"/>
    <s v="Compressor Engines"/>
    <n v="0"/>
    <n v="19.958724865760093"/>
    <n v="0"/>
    <n v="0"/>
    <n v="0"/>
    <x v="21"/>
  </r>
  <r>
    <s v="MTDEQ Permitted Sources"/>
    <s v="30"/>
    <x v="20"/>
    <n v="20200301"/>
    <s v="Compressor Engines"/>
    <n v="0"/>
    <n v="0"/>
    <n v="412.75896973692335"/>
    <n v="0"/>
    <n v="0"/>
    <x v="21"/>
  </r>
  <r>
    <s v="MTDEQ Permitted Sources"/>
    <s v="30"/>
    <x v="20"/>
    <n v="20200301"/>
    <s v="Compressor Engines"/>
    <n v="0"/>
    <n v="0"/>
    <n v="0"/>
    <n v="0.34249919840595472"/>
    <n v="0"/>
    <x v="21"/>
  </r>
  <r>
    <s v="MTDEQ Permitted Sources"/>
    <s v="30"/>
    <x v="20"/>
    <n v="20200301"/>
    <s v="Compressor Engines"/>
    <n v="0"/>
    <n v="0"/>
    <n v="0"/>
    <n v="0"/>
    <n v="0"/>
    <x v="21"/>
  </r>
  <r>
    <s v="MTDEQ Permitted Sources"/>
    <s v="30"/>
    <x v="20"/>
    <n v="20200301"/>
    <s v="Compressor Engines"/>
    <n v="0"/>
    <n v="0"/>
    <n v="0"/>
    <n v="0"/>
    <n v="0.40712168867122922"/>
    <x v="21"/>
  </r>
  <r>
    <s v="MTDEQ Permitted Sources"/>
    <s v="30"/>
    <x v="20"/>
    <n v="20200301"/>
    <s v="Compressor Engines"/>
    <n v="6.6238052521906345"/>
    <n v="0"/>
    <n v="0"/>
    <n v="0"/>
    <n v="0"/>
    <x v="21"/>
  </r>
  <r>
    <s v="MTDEQ Permitted Sources"/>
    <s v="30"/>
    <x v="20"/>
    <n v="20200301"/>
    <s v="Compressor Engines"/>
    <n v="0"/>
    <n v="12.342895640667427"/>
    <n v="0"/>
    <n v="0"/>
    <n v="0"/>
    <x v="21"/>
  </r>
  <r>
    <s v="MTDEQ Permitted Sources"/>
    <s v="30"/>
    <x v="20"/>
    <n v="20200301"/>
    <s v="Compressor Engines"/>
    <n v="0"/>
    <n v="0"/>
    <n v="255.25883654783422"/>
    <n v="0"/>
    <n v="0"/>
    <x v="21"/>
  </r>
  <r>
    <s v="MTDEQ Permitted Sources"/>
    <s v="30"/>
    <x v="20"/>
    <n v="20200253"/>
    <s v="Compressor Engines"/>
    <n v="0"/>
    <n v="0"/>
    <n v="0"/>
    <n v="4.6335700466803194E-2"/>
    <n v="0"/>
    <x v="21"/>
  </r>
  <r>
    <s v="MTDEQ Permitted Sources"/>
    <s v="30"/>
    <x v="20"/>
    <n v="20200253"/>
    <s v="Compressor Engines"/>
    <n v="0"/>
    <n v="0"/>
    <n v="0"/>
    <n v="0"/>
    <n v="0.77134504337912735"/>
    <x v="21"/>
  </r>
  <r>
    <s v="MTDEQ Permitted Sources"/>
    <s v="30"/>
    <x v="20"/>
    <n v="20200253"/>
    <s v="Compressor Engines"/>
    <n v="0"/>
    <n v="10.977161181507912"/>
    <n v="0"/>
    <n v="0"/>
    <n v="0"/>
    <x v="21"/>
  </r>
  <r>
    <s v="MTDEQ Permitted Sources"/>
    <s v="30"/>
    <x v="20"/>
    <n v="20200253"/>
    <s v="Compressor Engines"/>
    <n v="0"/>
    <n v="0"/>
    <n v="14.181199246724276"/>
    <n v="0"/>
    <n v="0"/>
    <x v="21"/>
  </r>
  <r>
    <s v="MTDEQ Permitted Sources"/>
    <s v="30"/>
    <x v="20"/>
    <n v="20200253"/>
    <s v="Compressor Engines"/>
    <n v="15.78328702666253"/>
    <n v="0"/>
    <n v="0"/>
    <n v="0"/>
    <n v="0"/>
    <x v="21"/>
  </r>
  <r>
    <s v="MTDEQ Permitted Sources"/>
    <s v="30"/>
    <x v="20"/>
    <n v="20200253"/>
    <s v="Compressor Engines"/>
    <n v="0"/>
    <n v="0"/>
    <n v="0"/>
    <n v="4.2760839303192265E-2"/>
    <n v="0"/>
    <x v="21"/>
  </r>
  <r>
    <s v="MTDEQ Permitted Sources"/>
    <s v="30"/>
    <x v="20"/>
    <n v="20200253"/>
    <s v="Compressor Engines"/>
    <n v="0"/>
    <n v="0"/>
    <n v="0"/>
    <n v="0"/>
    <n v="0.71208484485926926"/>
    <x v="21"/>
  </r>
  <r>
    <s v="MTDEQ Permitted Sources"/>
    <s v="30"/>
    <x v="20"/>
    <n v="20200253"/>
    <s v="Compressor Engines"/>
    <n v="0"/>
    <n v="10.13390643087615"/>
    <n v="0"/>
    <n v="0"/>
    <n v="0"/>
    <x v="21"/>
  </r>
  <r>
    <s v="MTDEQ Permitted Sources"/>
    <s v="30"/>
    <x v="20"/>
    <n v="20200253"/>
    <s v="Compressor Engines"/>
    <n v="12.215438090718681"/>
    <n v="0"/>
    <n v="0"/>
    <n v="0"/>
    <n v="0"/>
    <x v="21"/>
  </r>
  <r>
    <s v="MTDEQ Permitted Sources"/>
    <s v="30"/>
    <x v="20"/>
    <n v="20200253"/>
    <s v="Compressor Engines"/>
    <n v="0"/>
    <n v="0"/>
    <n v="15.995166297936546"/>
    <n v="0"/>
    <n v="0"/>
    <x v="21"/>
  </r>
  <r>
    <s v="MTDEQ Permitted Sources"/>
    <s v="30"/>
    <x v="20"/>
    <n v="20200253"/>
    <s v="Compressor Engines"/>
    <n v="0"/>
    <n v="0"/>
    <n v="0"/>
    <n v="2.3374092223609915E-3"/>
    <n v="0"/>
    <x v="21"/>
  </r>
  <r>
    <s v="MTDEQ Permitted Sources"/>
    <s v="30"/>
    <x v="20"/>
    <n v="20200253"/>
    <s v="Compressor Engines"/>
    <n v="0"/>
    <n v="0"/>
    <n v="0"/>
    <n v="0"/>
    <n v="3.9735956780136861E-2"/>
    <x v="21"/>
  </r>
  <r>
    <s v="MTDEQ Permitted Sources"/>
    <s v="30"/>
    <x v="20"/>
    <n v="20200253"/>
    <s v="Compressor Engines"/>
    <n v="0"/>
    <n v="3.9735956780136861E-2"/>
    <n v="0"/>
    <n v="0"/>
    <n v="0"/>
    <x v="21"/>
  </r>
  <r>
    <s v="MTDEQ Permitted Sources"/>
    <s v="30"/>
    <x v="20"/>
    <n v="20200253"/>
    <s v="Compressor Engines"/>
    <n v="0.64553742935205038"/>
    <n v="0"/>
    <n v="0"/>
    <n v="0"/>
    <n v="0"/>
    <x v="21"/>
  </r>
  <r>
    <s v="MTDEQ Permitted Sources"/>
    <s v="30"/>
    <x v="20"/>
    <n v="20200253"/>
    <s v="Compressor Engines"/>
    <n v="0"/>
    <n v="0"/>
    <n v="0.85961661518828947"/>
    <n v="0"/>
    <n v="0"/>
    <x v="21"/>
  </r>
  <r>
    <s v="MTDEQ Permitted Sources"/>
    <s v="30"/>
    <x v="20"/>
    <n v="20200253"/>
    <s v="Compressor Engines"/>
    <n v="0"/>
    <n v="0"/>
    <n v="0"/>
    <n v="4.6060711146525428E-2"/>
    <n v="0"/>
    <x v="21"/>
  </r>
  <r>
    <s v="MTDEQ Permitted Sources"/>
    <s v="30"/>
    <x v="20"/>
    <n v="20200253"/>
    <s v="Compressor Engines"/>
    <n v="0"/>
    <n v="0"/>
    <n v="0"/>
    <n v="0"/>
    <n v="0.76790767687565531"/>
    <x v="21"/>
  </r>
  <r>
    <s v="MTDEQ Permitted Sources"/>
    <s v="30"/>
    <x v="20"/>
    <n v="20200253"/>
    <s v="Compressor Engines"/>
    <n v="0"/>
    <n v="10.927525609197776"/>
    <n v="0"/>
    <n v="0"/>
    <n v="0"/>
    <x v="21"/>
  </r>
  <r>
    <s v="MTDEQ Permitted Sources"/>
    <s v="30"/>
    <x v="20"/>
    <n v="20200253"/>
    <s v="Compressor Engines"/>
    <n v="21.855051218395552"/>
    <n v="0"/>
    <n v="0"/>
    <n v="0"/>
    <n v="0"/>
    <x v="21"/>
  </r>
  <r>
    <s v="MTDEQ Permitted Sources"/>
    <s v="30"/>
    <x v="20"/>
    <n v="20200253"/>
    <s v="Compressor Engines"/>
    <n v="0"/>
    <n v="0"/>
    <n v="43.769225140650825"/>
    <n v="0"/>
    <n v="0"/>
    <x v="21"/>
  </r>
  <r>
    <s v="MTDEQ Permitted Sources"/>
    <s v="30"/>
    <x v="20"/>
    <n v="20200253"/>
    <s v="Compressor Engines"/>
    <n v="0"/>
    <n v="0"/>
    <n v="0"/>
    <n v="2.7498932027776373E-3"/>
    <n v="0"/>
    <x v="21"/>
  </r>
  <r>
    <s v="MTDEQ Permitted Sources"/>
    <s v="30"/>
    <x v="20"/>
    <n v="20200253"/>
    <s v="Compressor Engines"/>
    <n v="0"/>
    <n v="0"/>
    <n v="1.6499359216665826E-2"/>
    <n v="0"/>
    <n v="0"/>
    <x v="21"/>
  </r>
  <r>
    <s v="MTDEQ Permitted Sources"/>
    <s v="30"/>
    <x v="20"/>
    <n v="20200253"/>
    <s v="Compressor Engines"/>
    <n v="0"/>
    <n v="0"/>
    <n v="0"/>
    <n v="0"/>
    <n v="4.9635572310136357E-2"/>
    <x v="21"/>
  </r>
  <r>
    <s v="MTDEQ Permitted Sources"/>
    <s v="30"/>
    <x v="20"/>
    <n v="20200253"/>
    <s v="Compressor Engines"/>
    <n v="0.66189929390857738"/>
    <n v="0"/>
    <n v="0"/>
    <n v="0"/>
    <n v="0"/>
    <x v="21"/>
  </r>
  <r>
    <s v="MTDEQ Permitted Sources"/>
    <s v="30"/>
    <x v="20"/>
    <n v="20200253"/>
    <s v="Compressor Engines"/>
    <n v="0"/>
    <n v="0.72803422543537943"/>
    <n v="0"/>
    <n v="0"/>
    <n v="0"/>
    <x v="21"/>
  </r>
  <r>
    <s v="MTDEQ Permitted Sources"/>
    <s v="30"/>
    <x v="20"/>
    <n v="20200253"/>
    <s v="Compressor Engines"/>
    <n v="0"/>
    <n v="0"/>
    <n v="0"/>
    <n v="5.9122703859719209E-3"/>
    <n v="0"/>
    <x v="21"/>
  </r>
  <r>
    <s v="MTDEQ Permitted Sources"/>
    <s v="30"/>
    <x v="20"/>
    <n v="20200253"/>
    <s v="Compressor Engines"/>
    <n v="0"/>
    <n v="0"/>
    <n v="0"/>
    <n v="0"/>
    <n v="0.10408345772513358"/>
    <x v="21"/>
  </r>
  <r>
    <s v="MTDEQ Permitted Sources"/>
    <s v="30"/>
    <x v="20"/>
    <n v="20200253"/>
    <s v="Compressor Engines"/>
    <n v="0"/>
    <n v="0"/>
    <n v="0.17351826109526894"/>
    <n v="0"/>
    <n v="0"/>
    <x v="21"/>
  </r>
  <r>
    <s v="MTDEQ Permitted Sources"/>
    <s v="30"/>
    <x v="20"/>
    <n v="20200253"/>
    <s v="Compressor Engines"/>
    <n v="0"/>
    <n v="1.5266032115220056"/>
    <n v="0"/>
    <n v="0"/>
    <n v="0"/>
    <x v="21"/>
  </r>
  <r>
    <s v="MTDEQ Permitted Sources"/>
    <s v="30"/>
    <x v="20"/>
    <n v="20200253"/>
    <s v="Compressor Engines"/>
    <n v="2.7063073955136119"/>
    <n v="0"/>
    <n v="0"/>
    <n v="0"/>
    <n v="0"/>
    <x v="21"/>
  </r>
  <r>
    <s v="MTDEQ Permitted Sources"/>
    <s v="30"/>
    <x v="20"/>
    <n v="20200254"/>
    <s v="Compressor Engines"/>
    <n v="0"/>
    <n v="0"/>
    <n v="0"/>
    <n v="1.3749466013888187E-3"/>
    <n v="0"/>
    <x v="21"/>
  </r>
  <r>
    <s v="MTDEQ Permitted Sources"/>
    <s v="30"/>
    <x v="20"/>
    <n v="20200254"/>
    <s v="Compressor Engines"/>
    <n v="0"/>
    <n v="0"/>
    <n v="0"/>
    <n v="0"/>
    <n v="2.4199060184443212E-2"/>
    <x v="21"/>
  </r>
  <r>
    <s v="MTDEQ Permitted Sources"/>
    <s v="30"/>
    <x v="20"/>
    <n v="20200254"/>
    <s v="Compressor Engines"/>
    <n v="0"/>
    <n v="0.35569868577928737"/>
    <n v="0"/>
    <n v="0"/>
    <n v="0"/>
    <x v="21"/>
  </r>
  <r>
    <s v="MTDEQ Permitted Sources"/>
    <s v="30"/>
    <x v="20"/>
    <n v="20200254"/>
    <s v="Compressor Engines"/>
    <n v="1.4229322377772884"/>
    <n v="0"/>
    <n v="1.4229322377772884"/>
    <n v="0"/>
    <n v="0"/>
    <x v="21"/>
  </r>
  <r>
    <s v="MTDEQ Permitted Sources"/>
    <s v="30"/>
    <x v="20"/>
    <n v="20200254"/>
    <s v="Compressor Engines"/>
    <n v="0"/>
    <n v="0"/>
    <n v="0"/>
    <n v="8.3871742684717941E-3"/>
    <n v="0"/>
    <x v="21"/>
  </r>
  <r>
    <s v="MTDEQ Permitted Sources"/>
    <s v="30"/>
    <x v="20"/>
    <n v="20200254"/>
    <s v="Compressor Engines"/>
    <n v="0"/>
    <n v="0"/>
    <n v="0"/>
    <n v="0"/>
    <n v="0.14794425430943689"/>
    <x v="21"/>
  </r>
  <r>
    <s v="MTDEQ Permitted Sources"/>
    <s v="30"/>
    <x v="20"/>
    <n v="20200254"/>
    <s v="Compressor Engines"/>
    <n v="0"/>
    <n v="2.1700782209719729"/>
    <n v="0"/>
    <n v="0"/>
    <n v="0"/>
    <x v="21"/>
  </r>
  <r>
    <s v="MTDEQ Permitted Sources"/>
    <s v="30"/>
    <x v="20"/>
    <n v="20200254"/>
    <s v="Compressor Engines"/>
    <n v="8.6801753892277524"/>
    <n v="0"/>
    <n v="8.6801753892277524"/>
    <n v="0"/>
    <n v="0"/>
    <x v="21"/>
  </r>
  <r>
    <s v="MTDEQ Permitted Sources"/>
    <s v="30"/>
    <x v="20"/>
    <n v="20200254"/>
    <s v="Compressor Engines"/>
    <n v="0"/>
    <n v="0"/>
    <n v="0"/>
    <n v="4.3998291244442206E-3"/>
    <n v="0"/>
    <x v="21"/>
  </r>
  <r>
    <s v="MTDEQ Permitted Sources"/>
    <s v="30"/>
    <x v="20"/>
    <n v="20200254"/>
    <s v="Compressor Engines"/>
    <n v="0"/>
    <n v="0"/>
    <n v="5.2247970852775112E-2"/>
    <n v="0"/>
    <n v="0"/>
    <x v="21"/>
  </r>
  <r>
    <s v="MTDEQ Permitted Sources"/>
    <s v="30"/>
    <x v="20"/>
    <n v="20200254"/>
    <s v="Compressor Engines"/>
    <n v="0"/>
    <n v="0"/>
    <n v="0"/>
    <n v="0"/>
    <n v="7.8371956279162672E-2"/>
    <x v="21"/>
  </r>
  <r>
    <s v="MTDEQ Permitted Sources"/>
    <s v="30"/>
    <x v="20"/>
    <n v="20200254"/>
    <s v="Compressor Engines"/>
    <n v="0"/>
    <n v="1.1497303480813303"/>
    <n v="0"/>
    <n v="0"/>
    <n v="0"/>
    <x v="21"/>
  </r>
  <r>
    <s v="MTDEQ Permitted Sources"/>
    <s v="30"/>
    <x v="20"/>
    <n v="20200254"/>
    <s v="Compressor Engines"/>
    <n v="1.2803502752132681"/>
    <n v="0"/>
    <n v="0"/>
    <n v="0"/>
    <n v="0"/>
    <x v="21"/>
  </r>
  <r>
    <s v="MTDEQ Permitted Sources"/>
    <s v="30"/>
    <x v="20"/>
    <n v="20200254"/>
    <s v="Compressor Engines"/>
    <n v="0"/>
    <n v="0"/>
    <n v="0"/>
    <n v="6.4622490265274484E-3"/>
    <n v="0"/>
    <x v="21"/>
  </r>
  <r>
    <s v="MTDEQ Permitted Sources"/>
    <s v="30"/>
    <x v="20"/>
    <n v="20200254"/>
    <s v="Compressor Engines"/>
    <n v="0"/>
    <n v="0"/>
    <n v="0"/>
    <n v="0"/>
    <n v="0.11288311597402202"/>
    <x v="21"/>
  </r>
  <r>
    <s v="MTDEQ Permitted Sources"/>
    <s v="30"/>
    <x v="20"/>
    <n v="20200254"/>
    <s v="Compressor Engines"/>
    <n v="0"/>
    <n v="0"/>
    <n v="0.18809269506999041"/>
    <n v="0"/>
    <n v="0"/>
    <x v="21"/>
  </r>
  <r>
    <s v="MTDEQ Permitted Sources"/>
    <s v="30"/>
    <x v="20"/>
    <n v="20200254"/>
    <s v="Compressor Engines"/>
    <n v="0"/>
    <n v="1.6548857294315822"/>
    <n v="0"/>
    <n v="0"/>
    <n v="0"/>
    <x v="21"/>
  </r>
  <r>
    <s v="MTDEQ Permitted Sources"/>
    <s v="30"/>
    <x v="20"/>
    <n v="20200254"/>
    <s v="Compressor Engines"/>
    <n v="2.6328852469994493"/>
    <n v="0"/>
    <n v="0"/>
    <n v="0"/>
    <n v="0"/>
    <x v="21"/>
  </r>
  <r>
    <s v="MTDEQ Permitted Sources"/>
    <s v="30"/>
    <x v="20"/>
    <n v="20200254"/>
    <s v="Compressor Engines"/>
    <n v="0"/>
    <n v="0"/>
    <n v="0"/>
    <n v="8.7996582488884412E-3"/>
    <n v="0"/>
    <x v="21"/>
  </r>
  <r>
    <s v="MTDEQ Permitted Sources"/>
    <s v="30"/>
    <x v="20"/>
    <n v="20200254"/>
    <s v="Compressor Engines"/>
    <n v="0"/>
    <n v="0"/>
    <n v="0"/>
    <n v="0"/>
    <n v="0.15440650333596434"/>
    <x v="21"/>
  </r>
  <r>
    <s v="MTDEQ Permitted Sources"/>
    <s v="30"/>
    <x v="20"/>
    <n v="20200254"/>
    <s v="Compressor Engines"/>
    <n v="0"/>
    <n v="2.2643995578272458"/>
    <n v="0"/>
    <n v="0"/>
    <n v="0"/>
    <x v="21"/>
  </r>
  <r>
    <s v="MTDEQ Permitted Sources"/>
    <s v="30"/>
    <x v="20"/>
    <n v="20200254"/>
    <s v="Compressor Engines"/>
    <n v="9.0577357259691205"/>
    <n v="0"/>
    <n v="9.0577357259691205"/>
    <n v="0"/>
    <n v="0"/>
    <x v="21"/>
  </r>
  <r>
    <s v="MTDEQ Permitted Sources"/>
    <s v="30"/>
    <x v="20"/>
    <n v="20200253"/>
    <s v="Compressor Engines"/>
    <n v="0"/>
    <n v="0"/>
    <n v="0"/>
    <n v="4.3998291244442206E-3"/>
    <n v="0"/>
    <x v="21"/>
  </r>
  <r>
    <s v="MTDEQ Permitted Sources"/>
    <s v="30"/>
    <x v="20"/>
    <n v="20200253"/>
    <s v="Compressor Engines"/>
    <n v="0"/>
    <n v="0"/>
    <n v="5.2247970852775112E-2"/>
    <n v="0"/>
    <n v="0"/>
    <x v="21"/>
  </r>
  <r>
    <s v="MTDEQ Permitted Sources"/>
    <s v="30"/>
    <x v="20"/>
    <n v="20200253"/>
    <s v="Compressor Engines"/>
    <n v="0"/>
    <n v="0"/>
    <n v="0"/>
    <n v="0"/>
    <n v="7.8371956279162672E-2"/>
    <x v="21"/>
  </r>
  <r>
    <s v="MTDEQ Permitted Sources"/>
    <s v="30"/>
    <x v="20"/>
    <n v="20200253"/>
    <s v="Compressor Engines"/>
    <n v="0"/>
    <n v="1.1497303480813303"/>
    <n v="0"/>
    <n v="0"/>
    <n v="0"/>
    <x v="21"/>
  </r>
  <r>
    <s v="MTDEQ Permitted Sources"/>
    <s v="30"/>
    <x v="20"/>
    <n v="20200253"/>
    <s v="Compressor Engines"/>
    <n v="1.8292289584876844"/>
    <n v="0"/>
    <n v="0"/>
    <n v="0"/>
    <n v="0"/>
    <x v="21"/>
  </r>
  <r>
    <s v="MTDEQ Permitted Sources"/>
    <s v="30"/>
    <x v="20"/>
    <n v="20200254"/>
    <s v="Compressor Engines"/>
    <n v="0"/>
    <n v="0"/>
    <n v="0"/>
    <n v="2.887387862916519E-3"/>
    <n v="0"/>
    <x v="21"/>
  </r>
  <r>
    <s v="MTDEQ Permitted Sources"/>
    <s v="30"/>
    <x v="20"/>
    <n v="20200254"/>
    <s v="Compressor Engines"/>
    <n v="0"/>
    <n v="0"/>
    <n v="1.6636853876804705E-2"/>
    <n v="0"/>
    <n v="0"/>
    <x v="21"/>
  </r>
  <r>
    <s v="MTDEQ Permitted Sources"/>
    <s v="30"/>
    <x v="20"/>
    <n v="20200254"/>
    <s v="Compressor Engines"/>
    <n v="0"/>
    <n v="0"/>
    <n v="0"/>
    <n v="0"/>
    <n v="4.977306697027524E-2"/>
    <x v="21"/>
  </r>
  <r>
    <s v="MTDEQ Permitted Sources"/>
    <s v="30"/>
    <x v="20"/>
    <n v="20200254"/>
    <s v="Compressor Engines"/>
    <n v="0"/>
    <n v="0.73078411863815718"/>
    <n v="0"/>
    <n v="0"/>
    <n v="0"/>
    <x v="21"/>
  </r>
  <r>
    <s v="MTDEQ Permitted Sources"/>
    <s v="30"/>
    <x v="20"/>
    <n v="20200254"/>
    <s v="Compressor Engines"/>
    <n v="1.1128817791641099"/>
    <n v="0"/>
    <n v="0"/>
    <n v="0"/>
    <n v="0"/>
    <x v="21"/>
  </r>
  <r>
    <s v="MTDEQ Permitted Sources"/>
    <s v="30"/>
    <x v="20"/>
    <n v="20200254"/>
    <s v="Compressor Engines"/>
    <n v="0"/>
    <n v="0"/>
    <n v="0"/>
    <n v="1.0037110190138377E-2"/>
    <n v="0"/>
    <x v="21"/>
  </r>
  <r>
    <s v="MTDEQ Permitted Sources"/>
    <s v="30"/>
    <x v="20"/>
    <n v="20200254"/>
    <s v="Compressor Engines"/>
    <n v="0"/>
    <n v="0"/>
    <n v="0"/>
    <n v="0"/>
    <n v="0.17805558487985204"/>
    <x v="21"/>
  </r>
  <r>
    <s v="MTDEQ Permitted Sources"/>
    <s v="30"/>
    <x v="20"/>
    <n v="20200254"/>
    <s v="Compressor Engines"/>
    <n v="1.6022252745983905"/>
    <n v="0"/>
    <n v="0"/>
    <n v="0"/>
    <n v="0"/>
    <x v="21"/>
  </r>
  <r>
    <s v="MTDEQ Permitted Sources"/>
    <s v="30"/>
    <x v="20"/>
    <n v="20200254"/>
    <s v="Compressor Engines"/>
    <n v="0"/>
    <n v="2.6110235960373669"/>
    <n v="0"/>
    <n v="0"/>
    <n v="0"/>
    <x v="21"/>
  </r>
  <r>
    <s v="MTDEQ Permitted Sources"/>
    <s v="30"/>
    <x v="20"/>
    <n v="20200254"/>
    <s v="Compressor Engines"/>
    <n v="0"/>
    <n v="0"/>
    <n v="7.2991790227928224"/>
    <n v="0"/>
    <n v="0"/>
    <x v="21"/>
  </r>
  <r>
    <s v="MTDEQ Permitted Sources"/>
    <s v="30"/>
    <x v="20"/>
    <n v="20200254"/>
    <s v="Compressor Engines"/>
    <n v="0"/>
    <n v="0"/>
    <n v="0"/>
    <n v="1.0174604850277259E-2"/>
    <n v="0"/>
    <x v="21"/>
  </r>
  <r>
    <s v="MTDEQ Permitted Sources"/>
    <s v="30"/>
    <x v="20"/>
    <n v="20200254"/>
    <s v="Compressor Engines"/>
    <n v="0"/>
    <n v="0"/>
    <n v="5.9810177160413612E-2"/>
    <n v="0"/>
    <n v="0"/>
    <x v="21"/>
  </r>
  <r>
    <s v="MTDEQ Permitted Sources"/>
    <s v="30"/>
    <x v="20"/>
    <n v="20200254"/>
    <s v="Compressor Engines"/>
    <n v="0"/>
    <n v="0"/>
    <n v="0"/>
    <n v="0"/>
    <n v="0.17929303682110195"/>
    <x v="21"/>
  </r>
  <r>
    <s v="MTDEQ Permitted Sources"/>
    <s v="30"/>
    <x v="20"/>
    <n v="20200254"/>
    <s v="Compressor Engines"/>
    <n v="0"/>
    <n v="2.630410343116949"/>
    <n v="0"/>
    <n v="0"/>
    <n v="0"/>
    <x v="21"/>
  </r>
  <r>
    <s v="MTDEQ Permitted Sources"/>
    <s v="30"/>
    <x v="20"/>
    <n v="20200254"/>
    <s v="Compressor Engines"/>
    <n v="3.5271505165427368"/>
    <n v="0"/>
    <n v="0"/>
    <n v="0"/>
    <n v="0"/>
    <x v="21"/>
  </r>
  <r>
    <s v="MTDEQ Permitted Sources"/>
    <s v="30"/>
    <x v="20"/>
    <n v="20200253"/>
    <s v="Compressor Engines"/>
    <n v="0"/>
    <n v="0"/>
    <n v="0"/>
    <n v="5.774775725833038E-3"/>
    <n v="0"/>
    <x v="21"/>
  </r>
  <r>
    <s v="MTDEQ Permitted Sources"/>
    <s v="30"/>
    <x v="20"/>
    <n v="20200253"/>
    <s v="Compressor Engines"/>
    <n v="0"/>
    <n v="0"/>
    <n v="3.4236170374581584E-2"/>
    <n v="0"/>
    <n v="0"/>
    <x v="21"/>
  </r>
  <r>
    <s v="MTDEQ Permitted Sources"/>
    <s v="30"/>
    <x v="20"/>
    <n v="20200253"/>
    <s v="Compressor Engines"/>
    <n v="0"/>
    <n v="0"/>
    <n v="0"/>
    <n v="0"/>
    <n v="0.10257101646360588"/>
    <x v="21"/>
  </r>
  <r>
    <s v="MTDEQ Permitted Sources"/>
    <s v="30"/>
    <x v="20"/>
    <n v="20200253"/>
    <s v="Compressor Engines"/>
    <n v="1.0936325267446665"/>
    <n v="0"/>
    <n v="0"/>
    <n v="0"/>
    <n v="0"/>
    <x v="21"/>
  </r>
  <r>
    <s v="MTDEQ Permitted Sources"/>
    <s v="30"/>
    <x v="20"/>
    <n v="20200253"/>
    <s v="Compressor Engines"/>
    <n v="0"/>
    <n v="1.503641603278812"/>
    <n v="0"/>
    <n v="0"/>
    <n v="0"/>
    <x v="21"/>
  </r>
  <r>
    <s v="MTDEQ Permitted Sources"/>
    <s v="30"/>
    <x v="20"/>
    <n v="20200254"/>
    <s v="Compressor Engines"/>
    <n v="0"/>
    <n v="0"/>
    <n v="0"/>
    <n v="9.8996155299994944E-3"/>
    <n v="0"/>
    <x v="21"/>
  </r>
  <r>
    <s v="MTDEQ Permitted Sources"/>
    <s v="30"/>
    <x v="20"/>
    <n v="20200254"/>
    <s v="Compressor Engines"/>
    <n v="0"/>
    <n v="0"/>
    <n v="0"/>
    <n v="0"/>
    <n v="0.17516819701693553"/>
    <x v="21"/>
  </r>
  <r>
    <s v="MTDEQ Permitted Sources"/>
    <s v="30"/>
    <x v="20"/>
    <n v="20200254"/>
    <s v="Compressor Engines"/>
    <n v="0"/>
    <n v="0"/>
    <n v="0.23346593291582143"/>
    <n v="0"/>
    <n v="0"/>
    <x v="21"/>
  </r>
  <r>
    <s v="MTDEQ Permitted Sources"/>
    <s v="30"/>
    <x v="20"/>
    <n v="20200254"/>
    <s v="Compressor Engines"/>
    <n v="0"/>
    <n v="2.5681252620740356"/>
    <n v="0"/>
    <n v="0"/>
    <n v="0"/>
    <x v="21"/>
  </r>
  <r>
    <s v="MTDEQ Permitted Sources"/>
    <s v="30"/>
    <x v="20"/>
    <n v="20200254"/>
    <s v="Compressor Engines"/>
    <n v="3.9106231236700779"/>
    <n v="0"/>
    <n v="0"/>
    <n v="0"/>
    <n v="0"/>
    <x v="21"/>
  </r>
  <r>
    <s v="MTDEQ Permitted Sources"/>
    <s v="30"/>
    <x v="20"/>
    <n v="20200254"/>
    <s v="Compressor Engines"/>
    <n v="0"/>
    <n v="0"/>
    <n v="0"/>
    <n v="1.0037110190138377E-2"/>
    <n v="0"/>
    <x v="21"/>
  </r>
  <r>
    <s v="MTDEQ Permitted Sources"/>
    <s v="30"/>
    <x v="20"/>
    <n v="20200254"/>
    <s v="Compressor Engines"/>
    <n v="0"/>
    <n v="0"/>
    <n v="0"/>
    <n v="0"/>
    <n v="0.17668063827846323"/>
    <x v="21"/>
  </r>
  <r>
    <s v="MTDEQ Permitted Sources"/>
    <s v="30"/>
    <x v="20"/>
    <n v="20200254"/>
    <s v="Compressor Engines"/>
    <n v="0"/>
    <n v="2.5913618596375065"/>
    <n v="0"/>
    <n v="0"/>
    <n v="0"/>
    <x v="21"/>
  </r>
  <r>
    <s v="MTDEQ Permitted Sources"/>
    <s v="30"/>
    <x v="20"/>
    <n v="20200254"/>
    <s v="Compressor Engines"/>
    <n v="10.365722427870304"/>
    <n v="0"/>
    <n v="10.365722427870304"/>
    <n v="0"/>
    <n v="0"/>
    <x v="21"/>
  </r>
  <r>
    <s v="MTDEQ Permitted Sources"/>
    <s v="30"/>
    <x v="20"/>
    <n v="20200254"/>
    <s v="Compressor Engines"/>
    <n v="0"/>
    <n v="0"/>
    <n v="0"/>
    <n v="1.0037110190138377E-2"/>
    <n v="0"/>
    <x v="21"/>
  </r>
  <r>
    <s v="MTDEQ Permitted Sources"/>
    <s v="30"/>
    <x v="20"/>
    <n v="20200254"/>
    <s v="Compressor Engines"/>
    <n v="0"/>
    <n v="0"/>
    <n v="0"/>
    <n v="0"/>
    <n v="0.17791809021971314"/>
    <x v="21"/>
  </r>
  <r>
    <s v="MTDEQ Permitted Sources"/>
    <s v="30"/>
    <x v="20"/>
    <n v="20200254"/>
    <s v="Compressor Engines"/>
    <n v="0"/>
    <n v="0"/>
    <n v="0.29657598191956819"/>
    <n v="0"/>
    <n v="0"/>
    <x v="21"/>
  </r>
  <r>
    <s v="MTDEQ Permitted Sources"/>
    <s v="30"/>
    <x v="20"/>
    <n v="20200254"/>
    <s v="Compressor Engines"/>
    <n v="0"/>
    <n v="2.6101986280765335"/>
    <n v="0"/>
    <n v="0"/>
    <n v="0"/>
    <x v="21"/>
  </r>
  <r>
    <s v="MTDEQ Permitted Sources"/>
    <s v="30"/>
    <x v="20"/>
    <n v="20200254"/>
    <s v="Compressor Engines"/>
    <n v="3.559324267015235"/>
    <n v="0"/>
    <n v="0"/>
    <n v="0"/>
    <n v="0"/>
    <x v="21"/>
  </r>
  <r>
    <s v="MTDEQ Permitted Sources"/>
    <s v="30"/>
    <x v="20"/>
    <n v="20200254"/>
    <s v="Compressor Engines"/>
    <n v="0"/>
    <n v="0"/>
    <n v="0"/>
    <n v="1.0174604850277259E-2"/>
    <n v="0"/>
    <x v="21"/>
  </r>
  <r>
    <s v="MTDEQ Permitted Sources"/>
    <s v="30"/>
    <x v="20"/>
    <n v="20200254"/>
    <s v="Compressor Engines"/>
    <n v="0"/>
    <n v="0"/>
    <n v="0"/>
    <n v="0"/>
    <n v="0.17860556352040755"/>
    <x v="21"/>
  </r>
  <r>
    <s v="MTDEQ Permitted Sources"/>
    <s v="30"/>
    <x v="20"/>
    <n v="20200254"/>
    <s v="Compressor Engines"/>
    <n v="0"/>
    <n v="2.6192732756456998"/>
    <n v="0"/>
    <n v="0"/>
    <n v="0"/>
    <x v="21"/>
  </r>
  <r>
    <s v="MTDEQ Permitted Sources"/>
    <s v="30"/>
    <x v="20"/>
    <n v="20200254"/>
    <s v="Compressor Engines"/>
    <n v="10.47695560792266"/>
    <n v="0"/>
    <n v="10.47695560792266"/>
    <n v="0"/>
    <n v="0"/>
    <x v="21"/>
  </r>
  <r>
    <s v="MTDEQ Permitted Sources"/>
    <s v="30"/>
    <x v="20"/>
    <n v="20200254"/>
    <s v="Compressor Engines"/>
    <n v="0"/>
    <n v="0"/>
    <n v="0"/>
    <n v="1.0037110190138377E-2"/>
    <n v="0"/>
    <x v="21"/>
  </r>
  <r>
    <s v="MTDEQ Permitted Sources"/>
    <s v="30"/>
    <x v="20"/>
    <n v="20200254"/>
    <s v="Compressor Engines"/>
    <n v="0"/>
    <n v="0"/>
    <n v="0"/>
    <n v="0"/>
    <n v="0.17681813293860207"/>
    <x v="21"/>
  </r>
  <r>
    <s v="MTDEQ Permitted Sources"/>
    <s v="30"/>
    <x v="20"/>
    <n v="20200254"/>
    <s v="Compressor Engines"/>
    <n v="0"/>
    <n v="0"/>
    <n v="0.23566584747804353"/>
    <n v="0"/>
    <n v="0"/>
    <x v="21"/>
  </r>
  <r>
    <s v="MTDEQ Permitted Sources"/>
    <s v="30"/>
    <x v="20"/>
    <n v="20200254"/>
    <s v="Compressor Engines"/>
    <n v="0"/>
    <n v="2.5928743008990343"/>
    <n v="0"/>
    <n v="0"/>
    <n v="0"/>
    <x v="21"/>
  </r>
  <r>
    <s v="MTDEQ Permitted Sources"/>
    <s v="30"/>
    <x v="20"/>
    <n v="20200254"/>
    <s v="Compressor Engines"/>
    <n v="4.2429477172257561"/>
    <n v="0"/>
    <n v="0"/>
    <n v="0"/>
    <n v="0"/>
    <x v="21"/>
  </r>
  <r>
    <s v="MTDEQ Permitted Sources"/>
    <s v="30"/>
    <x v="20"/>
    <n v="20200254"/>
    <s v="Compressor Engines"/>
    <n v="0"/>
    <n v="0"/>
    <n v="0"/>
    <n v="1.0037110190138377E-2"/>
    <n v="0"/>
    <x v="21"/>
  </r>
  <r>
    <s v="MTDEQ Permitted Sources"/>
    <s v="30"/>
    <x v="20"/>
    <n v="20200254"/>
    <s v="Compressor Engines"/>
    <n v="0"/>
    <n v="0"/>
    <n v="0"/>
    <n v="0"/>
    <n v="0.17819307953999089"/>
    <x v="21"/>
  </r>
  <r>
    <s v="MTDEQ Permitted Sources"/>
    <s v="30"/>
    <x v="20"/>
    <n v="20200254"/>
    <s v="Compressor Engines"/>
    <n v="0"/>
    <n v="0"/>
    <n v="0.17819307953999089"/>
    <n v="0"/>
    <n v="0"/>
    <x v="21"/>
  </r>
  <r>
    <s v="MTDEQ Permitted Sources"/>
    <s v="30"/>
    <x v="20"/>
    <n v="20200254"/>
    <s v="Compressor Engines"/>
    <n v="0"/>
    <n v="2.6134984999198667"/>
    <n v="0"/>
    <n v="0"/>
    <n v="0"/>
    <x v="21"/>
  </r>
  <r>
    <s v="MTDEQ Permitted Sources"/>
    <s v="30"/>
    <x v="20"/>
    <n v="20200254"/>
    <s v="Compressor Engines"/>
    <n v="2.791691579459858"/>
    <n v="0"/>
    <n v="0"/>
    <n v="0"/>
    <n v="0"/>
    <x v="21"/>
  </r>
  <r>
    <s v="MTDEQ Permitted Sources"/>
    <s v="30"/>
    <x v="20"/>
    <n v="20200254"/>
    <s v="Compressor Engines"/>
    <n v="0"/>
    <n v="0"/>
    <n v="0"/>
    <n v="1.0037110190138377E-2"/>
    <n v="0"/>
    <x v="21"/>
  </r>
  <r>
    <s v="MTDEQ Permitted Sources"/>
    <s v="30"/>
    <x v="20"/>
    <n v="20200254"/>
    <s v="Compressor Engines"/>
    <n v="0"/>
    <n v="0"/>
    <n v="0"/>
    <n v="0"/>
    <n v="0.17750560623929648"/>
    <x v="21"/>
  </r>
  <r>
    <s v="MTDEQ Permitted Sources"/>
    <s v="30"/>
    <x v="20"/>
    <n v="20200254"/>
    <s v="Compressor Engines"/>
    <n v="0"/>
    <n v="0"/>
    <n v="0.41413391633831226"/>
    <n v="0"/>
    <n v="0"/>
    <x v="21"/>
  </r>
  <r>
    <s v="MTDEQ Permitted Sources"/>
    <s v="30"/>
    <x v="20"/>
    <n v="20200254"/>
    <s v="Compressor Engines"/>
    <n v="0"/>
    <n v="2.6029114110891727"/>
    <n v="0"/>
    <n v="0"/>
    <n v="0"/>
    <x v="21"/>
  </r>
  <r>
    <s v="MTDEQ Permitted Sources"/>
    <s v="30"/>
    <x v="20"/>
    <n v="20200254"/>
    <s v="Compressor Engines"/>
    <n v="3.8451756654439708"/>
    <n v="0"/>
    <n v="0"/>
    <n v="0"/>
    <n v="0"/>
    <x v="21"/>
  </r>
  <r>
    <s v="MTDEQ Permitted Sources"/>
    <s v="30"/>
    <x v="20"/>
    <n v="20200254"/>
    <s v="Compressor Engines"/>
    <n v="0"/>
    <n v="0"/>
    <n v="0"/>
    <n v="1.0174604850277259E-2"/>
    <n v="0"/>
    <x v="21"/>
  </r>
  <r>
    <s v="MTDEQ Permitted Sources"/>
    <s v="30"/>
    <x v="20"/>
    <n v="20200254"/>
    <s v="Compressor Engines"/>
    <n v="0"/>
    <n v="0"/>
    <n v="0.11907037568027169"/>
    <n v="0"/>
    <n v="0"/>
    <x v="21"/>
  </r>
  <r>
    <s v="MTDEQ Permitted Sources"/>
    <s v="30"/>
    <x v="20"/>
    <n v="20200254"/>
    <s v="Compressor Engines"/>
    <n v="0"/>
    <n v="0"/>
    <n v="0"/>
    <n v="0"/>
    <n v="0.17860556352040755"/>
    <x v="21"/>
  </r>
  <r>
    <s v="MTDEQ Permitted Sources"/>
    <s v="30"/>
    <x v="20"/>
    <n v="20200254"/>
    <s v="Compressor Engines"/>
    <n v="0"/>
    <n v="2.6195482649659776"/>
    <n v="0"/>
    <n v="0"/>
    <n v="0"/>
    <x v="21"/>
  </r>
  <r>
    <s v="MTDEQ Permitted Sources"/>
    <s v="30"/>
    <x v="20"/>
    <n v="20200254"/>
    <s v="Compressor Engines"/>
    <n v="4.1079279609693735"/>
    <n v="0"/>
    <n v="0"/>
    <n v="0"/>
    <n v="0"/>
    <x v="21"/>
  </r>
  <r>
    <s v="MTDEQ Permitted Sources"/>
    <s v="30"/>
    <x v="20"/>
    <n v="20200254"/>
    <s v="Compressor Engines"/>
    <n v="0"/>
    <n v="0"/>
    <n v="0"/>
    <n v="1.0174604850277259E-2"/>
    <n v="0"/>
    <x v="21"/>
  </r>
  <r>
    <s v="MTDEQ Permitted Sources"/>
    <s v="30"/>
    <x v="20"/>
    <n v="20200254"/>
    <s v="Compressor Engines"/>
    <n v="0"/>
    <n v="0"/>
    <n v="0"/>
    <n v="0"/>
    <n v="0.17929303682110195"/>
    <x v="21"/>
  </r>
  <r>
    <s v="MTDEQ Permitted Sources"/>
    <s v="30"/>
    <x v="20"/>
    <n v="20200254"/>
    <s v="Compressor Engines"/>
    <n v="0"/>
    <n v="0"/>
    <n v="0.29877589648179032"/>
    <n v="0"/>
    <n v="0"/>
    <x v="21"/>
  </r>
  <r>
    <s v="MTDEQ Permitted Sources"/>
    <s v="30"/>
    <x v="20"/>
    <n v="20200254"/>
    <s v="Compressor Engines"/>
    <n v="0"/>
    <n v="2.6291728911756991"/>
    <n v="0"/>
    <n v="0"/>
    <n v="0"/>
    <x v="21"/>
  </r>
  <r>
    <s v="MTDEQ Permitted Sources"/>
    <s v="30"/>
    <x v="20"/>
    <n v="20200254"/>
    <s v="Compressor Engines"/>
    <n v="3.8242764771028606"/>
    <n v="0"/>
    <n v="0"/>
    <n v="0"/>
    <n v="0"/>
    <x v="21"/>
  </r>
  <r>
    <s v="MTDEQ Permitted Sources"/>
    <s v="30"/>
    <x v="20"/>
    <n v="20200254"/>
    <s v="Compressor Engines"/>
    <n v="0"/>
    <n v="0"/>
    <n v="0"/>
    <n v="9.8996155299994944E-3"/>
    <n v="0"/>
    <x v="21"/>
  </r>
  <r>
    <s v="MTDEQ Permitted Sources"/>
    <s v="30"/>
    <x v="20"/>
    <n v="20200254"/>
    <s v="Compressor Engines"/>
    <n v="0"/>
    <n v="0"/>
    <n v="5.8572725219163679E-2"/>
    <n v="0"/>
    <n v="0"/>
    <x v="21"/>
  </r>
  <r>
    <s v="MTDEQ Permitted Sources"/>
    <s v="30"/>
    <x v="20"/>
    <n v="20200254"/>
    <s v="Compressor Engines"/>
    <n v="0"/>
    <n v="0"/>
    <n v="0"/>
    <n v="0"/>
    <n v="0.17571817565749104"/>
    <x v="21"/>
  </r>
  <r>
    <s v="MTDEQ Permitted Sources"/>
    <s v="30"/>
    <x v="20"/>
    <n v="20200254"/>
    <s v="Compressor Engines"/>
    <n v="0"/>
    <n v="2.5774748989634797"/>
    <n v="0"/>
    <n v="0"/>
    <n v="0"/>
    <x v="21"/>
  </r>
  <r>
    <s v="MTDEQ Permitted Sources"/>
    <s v="30"/>
    <x v="20"/>
    <n v="20200254"/>
    <s v="Compressor Engines"/>
    <n v="3.1047669205960919"/>
    <n v="0"/>
    <n v="0"/>
    <n v="0"/>
    <n v="0"/>
    <x v="21"/>
  </r>
  <r>
    <s v="MTDEQ Permitted Sources"/>
    <s v="30"/>
    <x v="20"/>
    <n v="20200254"/>
    <s v="Compressor Engines"/>
    <n v="0"/>
    <n v="0"/>
    <n v="0"/>
    <n v="1.0037110190138377E-2"/>
    <n v="0"/>
    <x v="21"/>
  </r>
  <r>
    <s v="MTDEQ Permitted Sources"/>
    <s v="30"/>
    <x v="20"/>
    <n v="20200254"/>
    <s v="Compressor Engines"/>
    <n v="0"/>
    <n v="0"/>
    <n v="5.8985209199580328E-2"/>
    <n v="0"/>
    <n v="0"/>
    <x v="21"/>
  </r>
  <r>
    <s v="MTDEQ Permitted Sources"/>
    <s v="30"/>
    <x v="20"/>
    <n v="20200254"/>
    <s v="Compressor Engines"/>
    <n v="0"/>
    <n v="0"/>
    <n v="0"/>
    <n v="0"/>
    <n v="0.17681813293860207"/>
    <x v="21"/>
  </r>
  <r>
    <s v="MTDEQ Permitted Sources"/>
    <s v="30"/>
    <x v="20"/>
    <n v="20200254"/>
    <s v="Compressor Engines"/>
    <n v="0"/>
    <n v="2.5932867848794512"/>
    <n v="0"/>
    <n v="0"/>
    <n v="0"/>
    <x v="21"/>
  </r>
  <r>
    <s v="MTDEQ Permitted Sources"/>
    <s v="30"/>
    <x v="20"/>
    <n v="20200254"/>
    <s v="Compressor Engines"/>
    <n v="4.5381487525439352"/>
    <n v="0"/>
    <n v="0"/>
    <n v="0"/>
    <n v="0"/>
    <x v="21"/>
  </r>
  <r>
    <s v="MTDEQ Permitted Sources"/>
    <s v="30"/>
    <x v="20"/>
    <n v="20200254"/>
    <s v="Compressor Engines"/>
    <n v="0"/>
    <n v="0"/>
    <n v="0"/>
    <n v="1.0037110190138377E-2"/>
    <n v="0"/>
    <x v="21"/>
  </r>
  <r>
    <s v="MTDEQ Permitted Sources"/>
    <s v="30"/>
    <x v="20"/>
    <n v="20200254"/>
    <s v="Compressor Engines"/>
    <n v="0"/>
    <n v="0"/>
    <n v="0"/>
    <n v="0"/>
    <n v="0.17819307953999089"/>
    <x v="21"/>
  </r>
  <r>
    <s v="MTDEQ Permitted Sources"/>
    <s v="30"/>
    <x v="20"/>
    <n v="20200254"/>
    <s v="Compressor Engines"/>
    <n v="0"/>
    <n v="0"/>
    <n v="0.23759077271998788"/>
    <n v="0"/>
    <n v="0"/>
    <x v="21"/>
  </r>
  <r>
    <s v="MTDEQ Permitted Sources"/>
    <s v="30"/>
    <x v="20"/>
    <n v="20200254"/>
    <s v="Compressor Engines"/>
    <n v="0"/>
    <n v="2.6140484785604223"/>
    <n v="0"/>
    <n v="0"/>
    <n v="0"/>
    <x v="21"/>
  </r>
  <r>
    <s v="MTDEQ Permitted Sources"/>
    <s v="30"/>
    <x v="20"/>
    <n v="20200254"/>
    <s v="Compressor Engines"/>
    <n v="3.6834819451206453"/>
    <n v="0"/>
    <n v="0"/>
    <n v="0"/>
    <n v="0"/>
    <x v="21"/>
  </r>
  <r>
    <s v="MTDEQ Permitted Sources"/>
    <s v="30"/>
    <x v="20"/>
    <n v="20200254"/>
    <s v="Compressor Engines"/>
    <n v="0"/>
    <n v="0"/>
    <n v="0"/>
    <n v="8.2496796083329129E-3"/>
    <n v="0"/>
    <x v="21"/>
  </r>
  <r>
    <s v="MTDEQ Permitted Sources"/>
    <s v="30"/>
    <x v="20"/>
    <n v="20200254"/>
    <s v="Compressor Engines"/>
    <n v="0"/>
    <n v="0"/>
    <n v="4.8398120368886424E-2"/>
    <n v="0"/>
    <n v="0"/>
    <x v="21"/>
  </r>
  <r>
    <s v="MTDEQ Permitted Sources"/>
    <s v="30"/>
    <x v="20"/>
    <n v="20200254"/>
    <s v="Compressor Engines"/>
    <n v="0"/>
    <n v="0"/>
    <n v="0"/>
    <n v="0"/>
    <n v="0.14505686644652038"/>
    <x v="21"/>
  </r>
  <r>
    <s v="MTDEQ Permitted Sources"/>
    <s v="30"/>
    <x v="20"/>
    <n v="20200254"/>
    <s v="Compressor Engines"/>
    <n v="0"/>
    <n v="2.1270423923485025"/>
    <n v="0"/>
    <n v="0"/>
    <n v="0"/>
    <x v="21"/>
  </r>
  <r>
    <s v="MTDEQ Permitted Sources"/>
    <s v="30"/>
    <x v="20"/>
    <n v="20200254"/>
    <s v="Compressor Engines"/>
    <n v="2.3204973791639092"/>
    <n v="0"/>
    <n v="0"/>
    <n v="0"/>
    <n v="0"/>
    <x v="21"/>
  </r>
  <r>
    <s v="MTDEQ Permitted Sources"/>
    <s v="30"/>
    <x v="20"/>
    <n v="20200254"/>
    <s v="Compressor Engines"/>
    <n v="0"/>
    <n v="0"/>
    <n v="0"/>
    <n v="4.124839804166456E-4"/>
    <n v="0"/>
    <x v="21"/>
  </r>
  <r>
    <s v="MTDEQ Permitted Sources"/>
    <s v="30"/>
    <x v="20"/>
    <n v="20200254"/>
    <s v="Compressor Engines"/>
    <n v="0"/>
    <n v="0"/>
    <n v="0"/>
    <n v="0"/>
    <n v="8.3871742684717941E-3"/>
    <x v="21"/>
  </r>
  <r>
    <s v="MTDEQ Permitted Sources"/>
    <s v="30"/>
    <x v="20"/>
    <n v="20200254"/>
    <s v="Compressor Engines"/>
    <n v="0"/>
    <n v="0.12347020480471593"/>
    <n v="0.12347020480471593"/>
    <n v="0"/>
    <n v="0"/>
    <x v="21"/>
  </r>
  <r>
    <s v="MTDEQ Permitted Sources"/>
    <s v="30"/>
    <x v="20"/>
    <n v="20200254"/>
    <s v="Compressor Engines"/>
    <n v="0.24680291494929296"/>
    <n v="0"/>
    <n v="0"/>
    <n v="0"/>
    <n v="0"/>
    <x v="21"/>
  </r>
  <r>
    <s v="WYDEQ Title V"/>
    <s v="56"/>
    <x v="28"/>
    <s v="20200253"/>
    <s v="Compressor Engines"/>
    <n v="11.92"/>
    <n v="11.92"/>
    <n v="14.81"/>
    <n v="0"/>
    <n v="0"/>
    <x v="21"/>
  </r>
  <r>
    <s v="WYDEQ Title V"/>
    <s v="56"/>
    <x v="28"/>
    <s v="20200253"/>
    <s v="Compressor Engines"/>
    <n v="14.1"/>
    <n v="14.1"/>
    <n v="17.53"/>
    <n v="0"/>
    <n v="0"/>
    <x v="21"/>
  </r>
  <r>
    <s v="WYDEQ Title V"/>
    <s v="56"/>
    <x v="28"/>
    <s v="20200253"/>
    <s v="Compressor Engines"/>
    <n v="11.86"/>
    <n v="11.86"/>
    <n v="14.74"/>
    <n v="0"/>
    <n v="0"/>
    <x v="21"/>
  </r>
  <r>
    <s v="WYDEQ Title V"/>
    <s v="56"/>
    <x v="28"/>
    <s v="20200253"/>
    <s v="Compressor Engines"/>
    <n v="12.88"/>
    <n v="12.88"/>
    <n v="16.010000000000002"/>
    <n v="0"/>
    <n v="0"/>
    <x v="21"/>
  </r>
  <r>
    <s v="WYDEQ Title V"/>
    <s v="56"/>
    <x v="28"/>
    <s v="20200253"/>
    <s v="Compressor Engines"/>
    <n v="2.5299999999999998"/>
    <n v="2.5299999999999998"/>
    <n v="3.15"/>
    <n v="0"/>
    <n v="0"/>
    <x v="21"/>
  </r>
  <r>
    <s v="WYDEQ Title V"/>
    <s v="56"/>
    <x v="28"/>
    <s v="20200253"/>
    <s v="Compressor Engines"/>
    <n v="8.8699999999999992"/>
    <n v="8.8699999999999992"/>
    <n v="11.02"/>
    <n v="0"/>
    <n v="0"/>
    <x v="21"/>
  </r>
  <r>
    <s v="WYDEQ Title V"/>
    <s v="56"/>
    <x v="28"/>
    <s v="20200253"/>
    <s v="Compressor Engines"/>
    <n v="11.2"/>
    <n v="11.2"/>
    <n v="13.92"/>
    <n v="0"/>
    <n v="0"/>
    <x v="21"/>
  </r>
  <r>
    <s v="WYDEQ Title V"/>
    <s v="56"/>
    <x v="28"/>
    <s v="20200253"/>
    <s v="Compressor Engines"/>
    <n v="11.75"/>
    <n v="11.75"/>
    <n v="14.61"/>
    <n v="0"/>
    <n v="0"/>
    <x v="21"/>
  </r>
  <r>
    <s v="WYDEQ Title V"/>
    <s v="56"/>
    <x v="28"/>
    <s v="20200253"/>
    <s v="Compressor Engines"/>
    <n v="11.47"/>
    <n v="11.47"/>
    <n v="14.26"/>
    <n v="0"/>
    <n v="0"/>
    <x v="21"/>
  </r>
  <r>
    <s v="WYDEQ Title V"/>
    <s v="56"/>
    <x v="28"/>
    <s v="20200253"/>
    <s v="Compressor Engines"/>
    <n v="5.05"/>
    <n v="5.05"/>
    <n v="6.27"/>
    <n v="0"/>
    <n v="0"/>
    <x v="21"/>
  </r>
  <r>
    <s v="WYDEQ Title V"/>
    <s v="56"/>
    <x v="28"/>
    <s v="20200253"/>
    <s v="Compressor Engines"/>
    <n v="0.46"/>
    <n v="0.03"/>
    <n v="0.39"/>
    <n v="0"/>
    <n v="0"/>
    <x v="21"/>
  </r>
  <r>
    <s v="WYDEQ Title V"/>
    <s v="56"/>
    <x v="28"/>
    <s v="20200253"/>
    <s v="Compressor Engines"/>
    <n v="0.49"/>
    <n v="0.03"/>
    <n v="0.39"/>
    <n v="0"/>
    <n v="0"/>
    <x v="21"/>
  </r>
  <r>
    <s v="WYDEQ Title V"/>
    <s v="56"/>
    <x v="28"/>
    <s v="31000228"/>
    <s v="Dehydrator"/>
    <n v="0.8"/>
    <n v="0.04"/>
    <n v="0.5"/>
    <n v="0"/>
    <n v="0"/>
    <x v="20"/>
  </r>
  <r>
    <s v="WYDEQ Title V"/>
    <s v="56"/>
    <x v="28"/>
    <s v="30600103"/>
    <s v="Process Heaters"/>
    <n v="0.2"/>
    <n v="0.02"/>
    <n v="0.2"/>
    <n v="0"/>
    <n v="0"/>
    <x v="5"/>
  </r>
  <r>
    <s v="WYDEQ Title V"/>
    <s v="56"/>
    <x v="28"/>
    <s v="20200254"/>
    <s v="Compressor Engines"/>
    <n v="19.11"/>
    <n v="9.1199999999999992"/>
    <n v="6.51"/>
    <n v="0"/>
    <n v="0"/>
    <x v="21"/>
  </r>
  <r>
    <s v="WYDEQ Title V"/>
    <s v="56"/>
    <x v="28"/>
    <s v="20200254"/>
    <s v="Compressor Engines"/>
    <n v="19.07"/>
    <n v="9.1"/>
    <n v="6.5"/>
    <n v="0"/>
    <n v="0"/>
    <x v="21"/>
  </r>
  <r>
    <s v="WYDEQ Title V"/>
    <s v="56"/>
    <x v="28"/>
    <s v="20200254"/>
    <s v="Compressor Engines"/>
    <n v="11.61"/>
    <n v="3.01"/>
    <n v="5.59"/>
    <n v="0"/>
    <n v="0"/>
    <x v="21"/>
  </r>
  <r>
    <s v="WYDEQ Title V"/>
    <s v="56"/>
    <x v="28"/>
    <s v="20200254"/>
    <s v="Compressor Engines"/>
    <n v="11.7"/>
    <n v="3.03"/>
    <n v="5.63"/>
    <n v="0"/>
    <n v="0"/>
    <x v="21"/>
  </r>
  <r>
    <s v="WYDEQ Title V"/>
    <s v="56"/>
    <x v="28"/>
    <s v="20200254"/>
    <s v="Compressor Engines"/>
    <n v="3.85"/>
    <n v="1.71"/>
    <n v="7.69"/>
    <n v="0"/>
    <n v="0"/>
    <x v="21"/>
  </r>
  <r>
    <s v="WYDEQ Title V"/>
    <s v="56"/>
    <x v="28"/>
    <s v="20200254"/>
    <s v="Compressor Engines"/>
    <n v="3.88"/>
    <n v="1.72"/>
    <n v="7.76"/>
    <n v="0"/>
    <n v="0"/>
    <x v="21"/>
  </r>
  <r>
    <s v="WYDEQ Title V"/>
    <s v="56"/>
    <x v="28"/>
    <s v="20200254"/>
    <s v="Compressor Engines"/>
    <n v="5.21"/>
    <n v="3.47"/>
    <n v="2.6"/>
    <n v="0"/>
    <n v="0"/>
    <x v="21"/>
  </r>
  <r>
    <s v="WYDEQ Title V"/>
    <s v="56"/>
    <x v="28"/>
    <s v="20200253"/>
    <s v="Compressor Engines"/>
    <n v="5.18"/>
    <n v="3.45"/>
    <n v="2.59"/>
    <n v="0"/>
    <n v="0"/>
    <x v="21"/>
  </r>
  <r>
    <s v="WYDEQ Title V"/>
    <s v="56"/>
    <x v="28"/>
    <s v="20200253"/>
    <s v="Compressor Engines"/>
    <n v="5.21"/>
    <n v="3.47"/>
    <n v="2.61"/>
    <n v="0"/>
    <n v="0"/>
    <x v="21"/>
  </r>
  <r>
    <s v="WYDEQ Title V"/>
    <s v="56"/>
    <x v="28"/>
    <s v="20200254"/>
    <s v="Compressor Engines"/>
    <n v="1.34"/>
    <n v="0.89"/>
    <n v="0.67"/>
    <n v="0"/>
    <n v="0"/>
    <x v="21"/>
  </r>
  <r>
    <s v="WYDEQ Title V"/>
    <s v="56"/>
    <x v="28"/>
    <s v="20200254"/>
    <s v="Compressor Engines"/>
    <n v="18.66"/>
    <n v="8.91"/>
    <n v="6.36"/>
    <n v="0"/>
    <n v="0"/>
    <x v="21"/>
  </r>
  <r>
    <s v="WYDEQ Title V"/>
    <s v="56"/>
    <x v="28"/>
    <s v="20200254"/>
    <s v="Compressor Engines"/>
    <n v="19.18"/>
    <n v="9.15"/>
    <n v="6.54"/>
    <n v="0"/>
    <n v="0"/>
    <x v="21"/>
  </r>
  <r>
    <s v="WYDEQ Title V"/>
    <s v="56"/>
    <x v="28"/>
    <s v="20200254"/>
    <s v="Compressor Engines"/>
    <n v="10.16"/>
    <n v="2.63"/>
    <n v="4.8899999999999997"/>
    <n v="0"/>
    <n v="0"/>
    <x v="21"/>
  </r>
  <r>
    <s v="WYDEQ Title V"/>
    <s v="56"/>
    <x v="29"/>
    <s v="40400312"/>
    <s v="Permitted Tank Losses"/>
    <n v="0"/>
    <n v="145.9"/>
    <n v="0"/>
    <n v="0"/>
    <n v="0"/>
    <x v="12"/>
  </r>
  <r>
    <s v="WYDEQ Title V"/>
    <s v="56"/>
    <x v="29"/>
    <s v="40400312"/>
    <s v="Permitted Tank Losses"/>
    <n v="0"/>
    <n v="0.94"/>
    <n v="0"/>
    <n v="0"/>
    <n v="0"/>
    <x v="12"/>
  </r>
  <r>
    <s v="WYDEQ Title V"/>
    <s v="56"/>
    <x v="29"/>
    <s v="40400312"/>
    <s v="Permitted Tank Losses"/>
    <n v="0"/>
    <n v="0.86"/>
    <n v="0"/>
    <n v="0"/>
    <n v="0"/>
    <x v="12"/>
  </r>
  <r>
    <s v="WYDEQ Title V"/>
    <s v="56"/>
    <x v="29"/>
    <s v="40400312"/>
    <s v="Permitted Tank Losses"/>
    <n v="0"/>
    <n v="0.01"/>
    <n v="0"/>
    <n v="0"/>
    <n v="0"/>
    <x v="12"/>
  </r>
  <r>
    <s v="WYDEQ Title V"/>
    <s v="56"/>
    <x v="29"/>
    <s v="40400312"/>
    <s v="Permitted Tank Losses"/>
    <n v="0"/>
    <n v="0.35"/>
    <n v="0"/>
    <n v="0"/>
    <n v="0"/>
    <x v="12"/>
  </r>
  <r>
    <s v="WYDEQ Title V"/>
    <s v="56"/>
    <x v="26"/>
    <s v="20200252"/>
    <s v="Compressor Engines"/>
    <n v="3.6"/>
    <n v="1.8"/>
    <n v="2.9"/>
    <n v="0"/>
    <n v="0"/>
    <x v="21"/>
  </r>
  <r>
    <s v="WYDEQ Title V"/>
    <s v="56"/>
    <x v="26"/>
    <s v="31000220"/>
    <s v="Fugitives"/>
    <n v="0"/>
    <n v="4.7"/>
    <n v="0"/>
    <n v="0"/>
    <n v="0"/>
    <x v="4"/>
  </r>
  <r>
    <s v="WYDEQ Title V"/>
    <s v="56"/>
    <x v="26"/>
    <s v="31000220"/>
    <s v="Fugitives"/>
    <n v="0"/>
    <n v="4.7"/>
    <n v="0"/>
    <n v="0"/>
    <n v="0"/>
    <x v="4"/>
  </r>
  <r>
    <s v="WYDEQ Title V"/>
    <s v="56"/>
    <x v="26"/>
    <s v="31000220"/>
    <s v="Fugitives"/>
    <n v="0"/>
    <n v="4.7"/>
    <n v="0"/>
    <n v="0"/>
    <n v="0"/>
    <x v="4"/>
  </r>
  <r>
    <s v="WYDEQ Title V"/>
    <s v="56"/>
    <x v="26"/>
    <s v="40400311"/>
    <s v="Permitted Tank Losses"/>
    <n v="0"/>
    <n v="2.7"/>
    <n v="0"/>
    <n v="0"/>
    <n v="0"/>
    <x v="12"/>
  </r>
  <r>
    <s v="WYDEQ Title V"/>
    <s v="56"/>
    <x v="26"/>
    <s v="31000304"/>
    <s v="Dehydrator"/>
    <n v="0"/>
    <n v="1.7"/>
    <n v="0"/>
    <n v="0"/>
    <n v="0"/>
    <x v="20"/>
  </r>
  <r>
    <s v="WYDEQ Title V"/>
    <s v="56"/>
    <x v="26"/>
    <s v="20200201"/>
    <s v="Compressor Engines"/>
    <n v="7.7"/>
    <n v="0.4"/>
    <n v="1.9"/>
    <n v="0"/>
    <n v="0"/>
    <x v="21"/>
  </r>
  <r>
    <s v="WYDEQ Title V"/>
    <s v="56"/>
    <x v="26"/>
    <s v="20200201"/>
    <s v="Compressor Engines"/>
    <n v="7.1"/>
    <n v="0.4"/>
    <n v="1.7"/>
    <n v="0"/>
    <n v="0"/>
    <x v="21"/>
  </r>
  <r>
    <s v="WYDEQ Title V"/>
    <s v="56"/>
    <x v="26"/>
    <s v="20200253"/>
    <s v="Compressor Engines"/>
    <n v="8.1999999999999993"/>
    <n v="0.1"/>
    <n v="10.9"/>
    <n v="0"/>
    <n v="0"/>
    <x v="21"/>
  </r>
  <r>
    <s v="WYDEQ Title V"/>
    <s v="56"/>
    <x v="26"/>
    <s v="20200253"/>
    <s v="Compressor Engines"/>
    <n v="51.7"/>
    <n v="19.600000000000001"/>
    <n v="12.9"/>
    <n v="0"/>
    <n v="0"/>
    <x v="21"/>
  </r>
  <r>
    <s v="WYDEQ Title V"/>
    <s v="56"/>
    <x v="26"/>
    <s v="20200253"/>
    <s v="Compressor Engines"/>
    <n v="9.4"/>
    <n v="2.8"/>
    <n v="11.7"/>
    <n v="0"/>
    <n v="0"/>
    <x v="21"/>
  </r>
  <r>
    <s v="WYDEQ Title V"/>
    <s v="56"/>
    <x v="26"/>
    <s v="20200253"/>
    <s v="Compressor Engines"/>
    <n v="38.6"/>
    <n v="1.5"/>
    <n v="2.4"/>
    <n v="0"/>
    <n v="0"/>
    <x v="21"/>
  </r>
  <r>
    <s v="WYDEQ Title V"/>
    <s v="56"/>
    <x v="26"/>
    <s v="20200253"/>
    <s v="Compressor Engines"/>
    <n v="36"/>
    <n v="1.4"/>
    <n v="2.2999999999999998"/>
    <n v="0"/>
    <n v="0"/>
    <x v="21"/>
  </r>
  <r>
    <s v="WYDEQ Title V"/>
    <s v="56"/>
    <x v="26"/>
    <s v="31000404"/>
    <s v="Process Heaters"/>
    <n v="7.6"/>
    <n v="0.7"/>
    <n v="10"/>
    <n v="0"/>
    <n v="0"/>
    <x v="5"/>
  </r>
  <r>
    <s v="WYDEQ Title V"/>
    <s v="56"/>
    <x v="26"/>
    <s v="31000404"/>
    <s v="Process Heaters"/>
    <n v="0.7"/>
    <n v="0"/>
    <n v="0.6"/>
    <n v="0"/>
    <n v="0"/>
    <x v="5"/>
  </r>
  <r>
    <s v="WYDEQ Title V"/>
    <s v="56"/>
    <x v="26"/>
    <s v="31000404"/>
    <s v="Process Heaters"/>
    <n v="0.2"/>
    <n v="0"/>
    <n v="0.2"/>
    <n v="0"/>
    <n v="0"/>
    <x v="5"/>
  </r>
  <r>
    <s v="WYDEQ Title V"/>
    <s v="56"/>
    <x v="26"/>
    <s v="31000404"/>
    <s v="Process Heaters"/>
    <n v="0.3"/>
    <n v="0"/>
    <n v="0.3"/>
    <n v="0"/>
    <n v="0"/>
    <x v="5"/>
  </r>
  <r>
    <s v="WYDEQ Title V"/>
    <s v="56"/>
    <x v="26"/>
    <s v="31000205"/>
    <s v="Flares"/>
    <n v="2"/>
    <n v="7.3"/>
    <n v="0.7"/>
    <n v="0"/>
    <n v="0"/>
    <x v="26"/>
  </r>
  <r>
    <s v="WYDEQ Title V"/>
    <s v="56"/>
    <x v="26"/>
    <s v="31000205"/>
    <s v="Flares"/>
    <n v="4.8"/>
    <n v="19.8"/>
    <n v="1.4"/>
    <n v="0"/>
    <n v="0"/>
    <x v="26"/>
  </r>
  <r>
    <s v="WYDEQ Title V"/>
    <s v="56"/>
    <x v="22"/>
    <s v="31000299"/>
    <s v="Other Not Classified"/>
    <n v="0"/>
    <n v="3.55"/>
    <n v="0"/>
    <n v="0"/>
    <n v="0"/>
    <x v="25"/>
  </r>
  <r>
    <s v="WYDEQ Title V"/>
    <s v="56"/>
    <x v="22"/>
    <s v="31000299"/>
    <s v="Other Not Classified"/>
    <n v="0"/>
    <n v="0.19"/>
    <n v="0"/>
    <n v="0"/>
    <n v="0"/>
    <x v="25"/>
  </r>
  <r>
    <s v="WYDEQ Title V"/>
    <s v="56"/>
    <x v="22"/>
    <s v="20200201"/>
    <s v="Compressor Engines"/>
    <n v="0.48"/>
    <n v="0.01"/>
    <n v="0.14000000000000001"/>
    <n v="0"/>
    <n v="0"/>
    <x v="21"/>
  </r>
  <r>
    <s v="WYDEQ Title V"/>
    <s v="56"/>
    <x v="22"/>
    <s v="30100999"/>
    <s v="Other Not Classified"/>
    <n v="0"/>
    <n v="3.32"/>
    <n v="0"/>
    <n v="0"/>
    <n v="0"/>
    <x v="25"/>
  </r>
  <r>
    <s v="WYDEQ Title V"/>
    <s v="56"/>
    <x v="22"/>
    <s v="20200201"/>
    <s v="Compressor Engines"/>
    <n v="52.08"/>
    <n v="4.33"/>
    <n v="52.08"/>
    <n v="0"/>
    <n v="0"/>
    <x v="21"/>
  </r>
  <r>
    <s v="WYDEQ Title V"/>
    <s v="56"/>
    <x v="22"/>
    <s v="20200253"/>
    <s v="Compressor Engines"/>
    <n v="49.87"/>
    <n v="5.73"/>
    <n v="96.77"/>
    <n v="0"/>
    <n v="0"/>
    <x v="21"/>
  </r>
  <r>
    <s v="WYDEQ Title V"/>
    <s v="56"/>
    <x v="22"/>
    <s v="31000220"/>
    <s v="Fugitives"/>
    <n v="0"/>
    <n v="33.35"/>
    <n v="0"/>
    <n v="0"/>
    <n v="0"/>
    <x v="4"/>
  </r>
  <r>
    <s v="WYDEQ Title V"/>
    <s v="56"/>
    <x v="22"/>
    <s v="31000299"/>
    <s v="Other Not Classified"/>
    <n v="0"/>
    <n v="0.32"/>
    <n v="0"/>
    <n v="0"/>
    <n v="0"/>
    <x v="25"/>
  </r>
  <r>
    <s v="WYDEQ Title V"/>
    <s v="56"/>
    <x v="22"/>
    <s v="31000220"/>
    <s v="Fugitives"/>
    <n v="0"/>
    <n v="6.84"/>
    <n v="0"/>
    <n v="0"/>
    <n v="0"/>
    <x v="4"/>
  </r>
  <r>
    <s v="WYDEQ Title V"/>
    <s v="56"/>
    <x v="22"/>
    <s v="20200201"/>
    <s v="Compressor Engines"/>
    <n v="46.85"/>
    <n v="4.5199999999999996"/>
    <n v="84.56"/>
    <n v="0"/>
    <n v="0"/>
    <x v="21"/>
  </r>
  <r>
    <s v="WYDEQ Title V"/>
    <s v="56"/>
    <x v="22"/>
    <s v="20200201"/>
    <s v="Compressor Engines"/>
    <n v="9.0399999999999991"/>
    <n v="5.45"/>
    <n v="20.05"/>
    <n v="0"/>
    <n v="0"/>
    <x v="21"/>
  </r>
  <r>
    <s v="WYDEQ Title V"/>
    <s v="56"/>
    <x v="22"/>
    <s v="20200201"/>
    <s v="Compressor Engines"/>
    <n v="10.71"/>
    <n v="6.46"/>
    <n v="23.77"/>
    <n v="0"/>
    <n v="0"/>
    <x v="21"/>
  </r>
  <r>
    <s v="WYDEQ Title V"/>
    <s v="56"/>
    <x v="22"/>
    <s v="20200201"/>
    <s v="Compressor Engines"/>
    <n v="10.029999999999999"/>
    <n v="6.05"/>
    <n v="22.25"/>
    <n v="0"/>
    <n v="0"/>
    <x v="21"/>
  </r>
  <r>
    <s v="WYDEQ Title V"/>
    <s v="56"/>
    <x v="22"/>
    <s v="20200202"/>
    <s v="Compressor Engines"/>
    <n v="0.17"/>
    <n v="0.01"/>
    <n v="0.14000000000000001"/>
    <n v="0"/>
    <n v="0"/>
    <x v="21"/>
  </r>
  <r>
    <s v="WYDEQ Title V"/>
    <s v="56"/>
    <x v="22"/>
    <s v="31000228"/>
    <s v="Dehydrator"/>
    <n v="0.55000000000000004"/>
    <n v="0.03"/>
    <n v="0.46"/>
    <n v="0"/>
    <n v="0"/>
    <x v="20"/>
  </r>
  <r>
    <s v="WYDEQ Title V"/>
    <s v="56"/>
    <x v="22"/>
    <s v="31000228"/>
    <s v="Dehydrator"/>
    <n v="0.55000000000000004"/>
    <n v="0.03"/>
    <n v="0.46"/>
    <n v="0"/>
    <n v="0"/>
    <x v="20"/>
  </r>
  <r>
    <s v="WYDEQ Title V"/>
    <s v="56"/>
    <x v="22"/>
    <s v="31000228"/>
    <s v="Dehydrator"/>
    <n v="0.55000000000000004"/>
    <n v="0.03"/>
    <n v="0.46"/>
    <n v="0"/>
    <n v="0"/>
    <x v="20"/>
  </r>
  <r>
    <s v="WYDEQ Title V"/>
    <s v="56"/>
    <x v="22"/>
    <s v="31088811"/>
    <s v="Fugitives"/>
    <n v="0"/>
    <n v="0.46"/>
    <n v="0"/>
    <n v="0"/>
    <n v="0"/>
    <x v="4"/>
  </r>
  <r>
    <s v="WYDEQ Title V"/>
    <s v="56"/>
    <x v="22"/>
    <s v="40400311"/>
    <s v="Permitted Tank Losses"/>
    <n v="0"/>
    <n v="0.3"/>
    <n v="0"/>
    <n v="0"/>
    <n v="0"/>
    <x v="12"/>
  </r>
  <r>
    <s v="WYDEQ Title V"/>
    <s v="56"/>
    <x v="22"/>
    <s v="20200254"/>
    <s v="Compressor Engines"/>
    <n v="9.2200000000000006"/>
    <n v="1.89"/>
    <n v="2.36"/>
    <n v="0"/>
    <n v="0"/>
    <x v="21"/>
  </r>
  <r>
    <s v="WYDEQ Title V"/>
    <s v="56"/>
    <x v="22"/>
    <s v="20200254"/>
    <s v="Compressor Engines"/>
    <n v="12.44"/>
    <n v="2.54"/>
    <n v="3.18"/>
    <n v="0"/>
    <n v="0"/>
    <x v="21"/>
  </r>
  <r>
    <s v="WYDEQ Title V"/>
    <s v="56"/>
    <x v="22"/>
    <s v="20200254"/>
    <s v="Compressor Engines"/>
    <n v="9.5299999999999994"/>
    <n v="1.95"/>
    <n v="2.44"/>
    <n v="0"/>
    <n v="0"/>
    <x v="21"/>
  </r>
  <r>
    <s v="WYDEQ Title V"/>
    <s v="56"/>
    <x v="22"/>
    <s v="20200254"/>
    <s v="Compressor Engines"/>
    <n v="11.84"/>
    <n v="2.42"/>
    <n v="3.03"/>
    <n v="0"/>
    <n v="0"/>
    <x v="21"/>
  </r>
  <r>
    <s v="WYDEQ Title V"/>
    <s v="56"/>
    <x v="22"/>
    <s v="20200254"/>
    <s v="Compressor Engines"/>
    <n v="6.94"/>
    <n v="1.42"/>
    <n v="1.78"/>
    <n v="0"/>
    <n v="0"/>
    <x v="21"/>
  </r>
  <r>
    <s v="WYDEQ Title V"/>
    <s v="56"/>
    <x v="22"/>
    <s v="20200254"/>
    <s v="Compressor Engines"/>
    <n v="13.2"/>
    <n v="2.7"/>
    <n v="3.38"/>
    <n v="0"/>
    <n v="0"/>
    <x v="21"/>
  </r>
  <r>
    <s v="WYDEQ Title V"/>
    <s v="56"/>
    <x v="22"/>
    <s v="20200254"/>
    <s v="Compressor Engines"/>
    <n v="2.37"/>
    <n v="0.5"/>
    <n v="0.63"/>
    <n v="3.0000000000000001E-3"/>
    <n v="0.05"/>
    <x v="21"/>
  </r>
  <r>
    <s v="WYDEQ Title V"/>
    <s v="56"/>
    <x v="22"/>
    <s v="20200254"/>
    <s v="Compressor Engines"/>
    <n v="2.37"/>
    <n v="0.5"/>
    <n v="0.63"/>
    <n v="3.0000000000000001E-3"/>
    <n v="0"/>
    <x v="21"/>
  </r>
  <r>
    <s v="WYDEQ Title V"/>
    <s v="56"/>
    <x v="22"/>
    <s v="20200253"/>
    <s v="Compressor Engines"/>
    <n v="15.32"/>
    <n v="15.32"/>
    <n v="30.63"/>
    <n v="0"/>
    <n v="0"/>
    <x v="21"/>
  </r>
  <r>
    <s v="WYDEQ Title V"/>
    <s v="56"/>
    <x v="22"/>
    <s v="20200253"/>
    <s v="Compressor Engines"/>
    <n v="15.29"/>
    <n v="15.29"/>
    <n v="30.58"/>
    <n v="0"/>
    <n v="0"/>
    <x v="21"/>
  </r>
  <r>
    <s v="WYDEQ Title V"/>
    <s v="56"/>
    <x v="22"/>
    <s v="20200253"/>
    <s v="Compressor Engines"/>
    <n v="11.18"/>
    <n v="11.18"/>
    <n v="22.36"/>
    <n v="0"/>
    <n v="0"/>
    <x v="21"/>
  </r>
  <r>
    <s v="WYDEQ Title V"/>
    <s v="56"/>
    <x v="22"/>
    <s v="20200253"/>
    <s v="Compressor Engines"/>
    <n v="7.3"/>
    <n v="7.11"/>
    <n v="14.22"/>
    <n v="0"/>
    <n v="0"/>
    <x v="21"/>
  </r>
  <r>
    <s v="WYDEQ Title V"/>
    <s v="56"/>
    <x v="22"/>
    <s v="20200253"/>
    <s v="Compressor Engines"/>
    <n v="6.26"/>
    <n v="6.09"/>
    <n v="12.19"/>
    <n v="0"/>
    <n v="0"/>
    <x v="21"/>
  </r>
  <r>
    <s v="WYDEQ Title V"/>
    <s v="56"/>
    <x v="22"/>
    <s v="20200253"/>
    <s v="Compressor Engines"/>
    <n v="2.83"/>
    <n v="2.75"/>
    <n v="5.51"/>
    <n v="0"/>
    <n v="0"/>
    <x v="21"/>
  </r>
  <r>
    <s v="WYDEQ Title V"/>
    <s v="56"/>
    <x v="22"/>
    <s v="31000404"/>
    <s v="Process Heaters"/>
    <n v="0.39"/>
    <n v="0.02"/>
    <n v="0.33"/>
    <n v="0"/>
    <n v="0"/>
    <x v="5"/>
  </r>
  <r>
    <s v="WYDEQ Title V"/>
    <s v="56"/>
    <x v="22"/>
    <s v="20200253"/>
    <s v="Compressor Engines"/>
    <n v="6.63"/>
    <n v="6.63"/>
    <n v="13.25"/>
    <n v="0"/>
    <n v="0"/>
    <x v="21"/>
  </r>
  <r>
    <s v="WYDEQ Title V"/>
    <s v="56"/>
    <x v="22"/>
    <s v="20200254"/>
    <s v="Compressor Engines"/>
    <n v="13.01"/>
    <n v="8.76"/>
    <n v="4.34"/>
    <n v="0"/>
    <n v="0"/>
    <x v="21"/>
  </r>
  <r>
    <s v="WYDEQ Title V"/>
    <s v="56"/>
    <x v="22"/>
    <s v="20200254"/>
    <s v="Compressor Engines"/>
    <n v="12.95"/>
    <n v="8.7200000000000006"/>
    <n v="4.32"/>
    <n v="0"/>
    <n v="0"/>
    <x v="21"/>
  </r>
  <r>
    <s v="WYDEQ Title V"/>
    <s v="56"/>
    <x v="22"/>
    <s v="31000228"/>
    <s v="Dehydrator"/>
    <n v="0.5"/>
    <n v="0.03"/>
    <n v="0.42"/>
    <n v="0"/>
    <n v="0"/>
    <x v="20"/>
  </r>
  <r>
    <s v="WYDEQ Title V"/>
    <s v="56"/>
    <x v="22"/>
    <s v="31000228"/>
    <s v="Dehydrator"/>
    <n v="0.5"/>
    <n v="0.03"/>
    <n v="0.42"/>
    <n v="0"/>
    <n v="0"/>
    <x v="20"/>
  </r>
  <r>
    <s v="WYDEQ Title V"/>
    <s v="56"/>
    <x v="22"/>
    <s v="20200254"/>
    <s v="Compressor Engines"/>
    <n v="10.96"/>
    <n v="15.87"/>
    <n v="4.0599999999999996"/>
    <n v="0"/>
    <n v="0"/>
    <x v="21"/>
  </r>
  <r>
    <s v="WYDEQ Title V"/>
    <s v="56"/>
    <x v="22"/>
    <s v="20200254"/>
    <s v="Compressor Engines"/>
    <n v="9.1300000000000008"/>
    <n v="13.22"/>
    <n v="3.38"/>
    <n v="0"/>
    <n v="0"/>
    <x v="21"/>
  </r>
  <r>
    <s v="WYDEQ Title V"/>
    <s v="56"/>
    <x v="22"/>
    <s v="20200253"/>
    <s v="Compressor Engines"/>
    <n v="11.71"/>
    <n v="16.96"/>
    <n v="4.34"/>
    <n v="0"/>
    <n v="0"/>
    <x v="21"/>
  </r>
  <r>
    <s v="WYDEQ Title V"/>
    <s v="56"/>
    <x v="22"/>
    <s v="20200253"/>
    <s v="Compressor Engines"/>
    <n v="5.76"/>
    <n v="4.3899999999999997"/>
    <n v="0"/>
    <n v="0"/>
    <n v="0"/>
    <x v="21"/>
  </r>
  <r>
    <s v="WYDEQ Title V"/>
    <s v="56"/>
    <x v="22"/>
    <s v="20200202"/>
    <s v="Compressor Engines"/>
    <n v="54.22"/>
    <n v="2.46"/>
    <n v="54.22"/>
    <n v="0"/>
    <n v="0"/>
    <x v="21"/>
  </r>
  <r>
    <s v="WYDEQ Title V"/>
    <s v="56"/>
    <x v="22"/>
    <s v="20200202"/>
    <s v="Compressor Engines"/>
    <n v="202.63"/>
    <n v="9.2100000000000009"/>
    <n v="25.78"/>
    <n v="0"/>
    <n v="0"/>
    <x v="21"/>
  </r>
  <r>
    <s v="WYDEQ Title V"/>
    <s v="56"/>
    <x v="22"/>
    <s v="20200202"/>
    <s v="Compressor Engines"/>
    <n v="211.34"/>
    <n v="9.61"/>
    <n v="26.89"/>
    <n v="0"/>
    <n v="0"/>
    <x v="21"/>
  </r>
  <r>
    <s v="WYDEQ Title V"/>
    <s v="56"/>
    <x v="22"/>
    <s v="20200202"/>
    <s v="Compressor Engines"/>
    <n v="209.33"/>
    <n v="9.52"/>
    <n v="26.63"/>
    <n v="0"/>
    <n v="0"/>
    <x v="21"/>
  </r>
  <r>
    <s v="WYDEQ Title V"/>
    <s v="56"/>
    <x v="22"/>
    <s v="20200202"/>
    <s v="Compressor Engines"/>
    <n v="142.80000000000001"/>
    <n v="6.49"/>
    <n v="18.05"/>
    <n v="0"/>
    <n v="0"/>
    <x v="21"/>
  </r>
  <r>
    <s v="WYDEQ Title V"/>
    <s v="56"/>
    <x v="22"/>
    <s v="20200202"/>
    <s v="Compressor Engines"/>
    <n v="11.58"/>
    <n v="5.79"/>
    <n v="11.58"/>
    <n v="0"/>
    <n v="0"/>
    <x v="21"/>
  </r>
  <r>
    <s v="WYDEQ Title V"/>
    <s v="56"/>
    <x v="22"/>
    <s v="20200202"/>
    <s v="Compressor Engines"/>
    <n v="9.83"/>
    <n v="4.91"/>
    <n v="9.83"/>
    <n v="0"/>
    <n v="0"/>
    <x v="21"/>
  </r>
  <r>
    <s v="WYDEQ Title V"/>
    <s v="56"/>
    <x v="22"/>
    <s v="20200202"/>
    <s v="Compressor Engines"/>
    <n v="0.34"/>
    <n v="0.17"/>
    <n v="0.34"/>
    <n v="0"/>
    <n v="0"/>
    <x v="21"/>
  </r>
  <r>
    <s v="WYDEQ Title V"/>
    <s v="56"/>
    <x v="22"/>
    <s v="20200202"/>
    <s v="Compressor Engines"/>
    <n v="10.23"/>
    <n v="5.1100000000000003"/>
    <n v="10.23"/>
    <n v="0"/>
    <n v="0"/>
    <x v="21"/>
  </r>
  <r>
    <s v="WYDEQ Title V"/>
    <s v="56"/>
    <x v="22"/>
    <s v="20200202"/>
    <s v="Compressor Engines"/>
    <n v="11.17"/>
    <n v="5.58"/>
    <n v="11.17"/>
    <n v="0"/>
    <n v="0"/>
    <x v="21"/>
  </r>
  <r>
    <s v="WYDEQ Title V"/>
    <s v="56"/>
    <x v="22"/>
    <s v="20200202"/>
    <s v="Compressor Engines"/>
    <n v="0.02"/>
    <n v="0.01"/>
    <n v="0.02"/>
    <n v="0"/>
    <n v="0"/>
    <x v="21"/>
  </r>
  <r>
    <s v="WYDEQ Title V"/>
    <s v="56"/>
    <x v="22"/>
    <s v="20200202"/>
    <s v="Compressor Engines"/>
    <n v="15.76"/>
    <n v="7.9"/>
    <n v="15.76"/>
    <n v="0"/>
    <n v="0"/>
    <x v="21"/>
  </r>
  <r>
    <s v="WYDEQ Title V"/>
    <s v="56"/>
    <x v="22"/>
    <s v="20200202"/>
    <s v="Compressor Engines"/>
    <n v="13.22"/>
    <n v="6.63"/>
    <n v="13.22"/>
    <n v="0"/>
    <n v="0"/>
    <x v="21"/>
  </r>
  <r>
    <s v="WYDEQ Title V"/>
    <s v="56"/>
    <x v="22"/>
    <s v="20200202"/>
    <s v="Compressor Engines"/>
    <n v="13.41"/>
    <n v="12.33"/>
    <n v="27.2"/>
    <n v="0"/>
    <n v="0"/>
    <x v="21"/>
  </r>
  <r>
    <s v="WYDEQ Title V"/>
    <s v="56"/>
    <x v="22"/>
    <s v="20200202"/>
    <s v="Compressor Engines"/>
    <n v="10.3"/>
    <n v="10.41"/>
    <n v="20.88"/>
    <n v="0"/>
    <n v="0"/>
    <x v="21"/>
  </r>
  <r>
    <s v="WYDEQ Title V"/>
    <s v="56"/>
    <x v="22"/>
    <s v="31000404"/>
    <s v="Process Heaters"/>
    <n v="12.51"/>
    <n v="0.69"/>
    <n v="10.51"/>
    <n v="0"/>
    <n v="0"/>
    <x v="5"/>
  </r>
  <r>
    <s v="WYDEQ Title V"/>
    <s v="56"/>
    <x v="22"/>
    <s v="31000404"/>
    <s v="Process Heaters"/>
    <n v="7.51"/>
    <n v="0.41"/>
    <n v="6.31"/>
    <n v="0"/>
    <n v="0"/>
    <x v="5"/>
  </r>
  <r>
    <s v="WYDEQ Title V"/>
    <s v="56"/>
    <x v="22"/>
    <s v="31000404"/>
    <s v="Process Heaters"/>
    <n v="0.94"/>
    <n v="0.05"/>
    <n v="0.79"/>
    <n v="0"/>
    <n v="0"/>
    <x v="5"/>
  </r>
  <r>
    <s v="WYDEQ Title V"/>
    <s v="56"/>
    <x v="22"/>
    <s v="10500106"/>
    <s v="Process Heaters"/>
    <n v="0.16"/>
    <n v="0.01"/>
    <n v="0.13"/>
    <n v="0"/>
    <n v="0"/>
    <x v="5"/>
  </r>
  <r>
    <s v="WYDEQ Title V"/>
    <s v="56"/>
    <x v="22"/>
    <s v="31000228"/>
    <s v="Dehydrator"/>
    <n v="0.49"/>
    <n v="0.03"/>
    <n v="0.41"/>
    <n v="0"/>
    <n v="0"/>
    <x v="20"/>
  </r>
  <r>
    <s v="WYDEQ Title V"/>
    <s v="56"/>
    <x v="22"/>
    <s v="20200253"/>
    <s v="Compressor Engines"/>
    <n v="14.32"/>
    <n v="14.32"/>
    <n v="28.65"/>
    <n v="0"/>
    <n v="0"/>
    <x v="21"/>
  </r>
  <r>
    <s v="WYDEQ Title V"/>
    <s v="56"/>
    <x v="22"/>
    <s v="20200253"/>
    <s v="Compressor Engines"/>
    <n v="7.24"/>
    <n v="7.24"/>
    <n v="14.49"/>
    <n v="0"/>
    <n v="0"/>
    <x v="21"/>
  </r>
  <r>
    <s v="WYDEQ Title V"/>
    <s v="56"/>
    <x v="22"/>
    <s v="20200253"/>
    <s v="Compressor Engines"/>
    <n v="0.66"/>
    <n v="0.64"/>
    <n v="1.28"/>
    <n v="0"/>
    <n v="0"/>
    <x v="21"/>
  </r>
  <r>
    <s v="WYDEQ Title V"/>
    <s v="56"/>
    <x v="22"/>
    <s v="20200253"/>
    <s v="Compressor Engines"/>
    <n v="12.69"/>
    <n v="12.69"/>
    <n v="25.37"/>
    <n v="0"/>
    <n v="0"/>
    <x v="21"/>
  </r>
  <r>
    <s v="WYDEQ Title V"/>
    <s v="56"/>
    <x v="22"/>
    <s v="20200253"/>
    <s v="Compressor Engines"/>
    <n v="9.8699999999999992"/>
    <n v="9.8699999999999992"/>
    <n v="19.739999999999998"/>
    <n v="0"/>
    <n v="0"/>
    <x v="21"/>
  </r>
  <r>
    <s v="WYDEQ Title V"/>
    <s v="56"/>
    <x v="22"/>
    <s v="31000302"/>
    <s v="Dehydrator"/>
    <n v="0.49"/>
    <n v="0.03"/>
    <n v="0.41"/>
    <n v="0"/>
    <n v="0"/>
    <x v="20"/>
  </r>
  <r>
    <s v="WYDEQ Title V"/>
    <s v="56"/>
    <x v="22"/>
    <s v="20200253"/>
    <s v="Compressor Engines"/>
    <n v="5.56"/>
    <n v="0"/>
    <n v="11.12"/>
    <n v="0"/>
    <n v="0"/>
    <x v="21"/>
  </r>
  <r>
    <s v="WYDEQ Title V"/>
    <s v="56"/>
    <x v="22"/>
    <s v="20200253"/>
    <s v="Compressor Engines"/>
    <n v="6.23"/>
    <n v="0"/>
    <n v="12.45"/>
    <n v="0"/>
    <n v="0"/>
    <x v="21"/>
  </r>
  <r>
    <s v="WYDEQ Title V"/>
    <s v="56"/>
    <x v="22"/>
    <s v="20200254"/>
    <s v="Compressor Engines"/>
    <n v="3.12"/>
    <n v="6.4"/>
    <n v="0.32"/>
    <n v="0"/>
    <n v="0"/>
    <x v="21"/>
  </r>
  <r>
    <s v="WYDEQ Title V"/>
    <s v="56"/>
    <x v="22"/>
    <s v="20200254"/>
    <s v="Compressor Engines"/>
    <n v="15.47"/>
    <n v="10.039999999999999"/>
    <n v="5.0199999999999996"/>
    <n v="0"/>
    <n v="0"/>
    <x v="21"/>
  </r>
  <r>
    <s v="WYDEQ Title V"/>
    <s v="56"/>
    <x v="22"/>
    <s v="31000228"/>
    <s v="Dehydrator"/>
    <n v="0.5"/>
    <n v="0.03"/>
    <n v="0.42"/>
    <n v="0"/>
    <n v="0"/>
    <x v="20"/>
  </r>
  <r>
    <s v="WYDEQ Title V"/>
    <s v="56"/>
    <x v="22"/>
    <s v="31000299"/>
    <s v="Other Not Classified"/>
    <n v="0.5"/>
    <n v="0.03"/>
    <n v="0.42"/>
    <n v="0"/>
    <n v="0"/>
    <x v="25"/>
  </r>
  <r>
    <s v="WYDEQ Title V"/>
    <s v="56"/>
    <x v="22"/>
    <s v="20200253"/>
    <s v="Compressor Engines"/>
    <n v="6.98"/>
    <n v="0"/>
    <n v="13.95"/>
    <n v="0"/>
    <n v="0"/>
    <x v="21"/>
  </r>
  <r>
    <s v="WYDEQ Title V"/>
    <s v="56"/>
    <x v="22"/>
    <s v="20200254"/>
    <s v="Compressor Engines"/>
    <n v="10.62"/>
    <n v="15.38"/>
    <n v="3.93"/>
    <n v="0"/>
    <n v="0"/>
    <x v="21"/>
  </r>
  <r>
    <s v="WYDEQ Title V"/>
    <s v="56"/>
    <x v="22"/>
    <s v="20200254"/>
    <s v="Compressor Engines"/>
    <n v="9.6300000000000008"/>
    <n v="13.94"/>
    <n v="3.57"/>
    <n v="0"/>
    <n v="0"/>
    <x v="21"/>
  </r>
  <r>
    <s v="WYDEQ Title V"/>
    <s v="56"/>
    <x v="22"/>
    <s v="20200254"/>
    <s v="Compressor Engines"/>
    <n v="12.84"/>
    <n v="8.56"/>
    <n v="4.28"/>
    <n v="0"/>
    <n v="0"/>
    <x v="21"/>
  </r>
  <r>
    <s v="WYDEQ Title V"/>
    <s v="56"/>
    <x v="22"/>
    <s v="20200254"/>
    <s v="Compressor Engines"/>
    <n v="5.54"/>
    <n v="3.69"/>
    <n v="1.85"/>
    <n v="0"/>
    <n v="0"/>
    <x v="21"/>
  </r>
  <r>
    <s v="WYDEQ Title V"/>
    <s v="56"/>
    <x v="22"/>
    <s v="20200254"/>
    <s v="Compressor Engines"/>
    <n v="8.25"/>
    <n v="5.5"/>
    <n v="2.75"/>
    <n v="0"/>
    <n v="0"/>
    <x v="21"/>
  </r>
  <r>
    <s v="WYDEQ Title V"/>
    <s v="56"/>
    <x v="22"/>
    <s v="20200254"/>
    <s v="Compressor Engines"/>
    <n v="12.84"/>
    <n v="8.33"/>
    <n v="4.16"/>
    <n v="0"/>
    <n v="0"/>
    <x v="21"/>
  </r>
  <r>
    <s v="WYDEQ Title V"/>
    <s v="56"/>
    <x v="22"/>
    <s v="20200254"/>
    <s v="Compressor Engines"/>
    <n v="12.84"/>
    <n v="8.33"/>
    <n v="4.16"/>
    <n v="0"/>
    <n v="0"/>
    <x v="21"/>
  </r>
  <r>
    <s v="WYDEQ Title V"/>
    <s v="56"/>
    <x v="22"/>
    <s v="20200254"/>
    <s v="Compressor Engines"/>
    <n v="8.64"/>
    <n v="5.76"/>
    <n v="2.88"/>
    <n v="0"/>
    <n v="0"/>
    <x v="21"/>
  </r>
  <r>
    <s v="WYDEQ Title V"/>
    <s v="56"/>
    <x v="22"/>
    <s v="20200202"/>
    <s v="Compressor Engines"/>
    <n v="11.54"/>
    <n v="16.97"/>
    <n v="4.28"/>
    <n v="0"/>
    <n v="0"/>
    <x v="21"/>
  </r>
  <r>
    <s v="WYDEQ Title V"/>
    <s v="56"/>
    <x v="22"/>
    <s v="31000404"/>
    <s v="Process Heaters"/>
    <n v="0.49"/>
    <n v="0.03"/>
    <n v="0.41"/>
    <n v="0"/>
    <n v="0"/>
    <x v="5"/>
  </r>
  <r>
    <s v="WYDEQ Title V"/>
    <s v="56"/>
    <x v="22"/>
    <s v="20200253"/>
    <s v="Compressor Engines"/>
    <n v="14.04"/>
    <n v="15.75"/>
    <n v="31.49"/>
    <n v="0"/>
    <n v="0"/>
    <x v="21"/>
  </r>
  <r>
    <s v="WYDEQ Title V"/>
    <s v="56"/>
    <x v="22"/>
    <s v="20200253"/>
    <s v="Compressor Engines"/>
    <n v="15.67"/>
    <n v="15.67"/>
    <n v="31.34"/>
    <n v="0"/>
    <n v="0"/>
    <x v="21"/>
  </r>
  <r>
    <s v="WYDEQ Title V"/>
    <s v="56"/>
    <x v="22"/>
    <s v="20200253"/>
    <s v="Compressor Engines"/>
    <n v="13.65"/>
    <n v="13.65"/>
    <n v="27.3"/>
    <n v="0"/>
    <n v="0"/>
    <x v="21"/>
  </r>
  <r>
    <s v="WYDEQ Title V"/>
    <s v="56"/>
    <x v="22"/>
    <s v="20200253"/>
    <s v="Compressor Engines"/>
    <n v="10.57"/>
    <n v="10.57"/>
    <n v="21.13"/>
    <n v="0"/>
    <n v="0"/>
    <x v="21"/>
  </r>
  <r>
    <s v="WYDEQ Title V"/>
    <s v="56"/>
    <x v="22"/>
    <s v="31000228"/>
    <s v="Dehydrator"/>
    <n v="0.52"/>
    <n v="0.03"/>
    <n v="0.44"/>
    <n v="0"/>
    <n v="0"/>
    <x v="20"/>
  </r>
  <r>
    <s v="WYDEQ Title V"/>
    <s v="56"/>
    <x v="22"/>
    <s v="20200253"/>
    <s v="Compressor Engines"/>
    <n v="6.73"/>
    <n v="6.73"/>
    <n v="13.11"/>
    <n v="0"/>
    <n v="0"/>
    <x v="21"/>
  </r>
  <r>
    <s v="WYDEQ Title V"/>
    <s v="56"/>
    <x v="22"/>
    <s v="20200253"/>
    <s v="Compressor Engines"/>
    <n v="4.82"/>
    <n v="4.82"/>
    <n v="9.3800000000000008"/>
    <n v="0"/>
    <n v="0"/>
    <x v="21"/>
  </r>
  <r>
    <s v="WYDEQ Title V"/>
    <s v="56"/>
    <x v="22"/>
    <s v="20200254"/>
    <s v="Compressor Engines"/>
    <n v="4.32"/>
    <n v="4.32"/>
    <n v="8.42"/>
    <n v="0"/>
    <n v="0"/>
    <x v="21"/>
  </r>
  <r>
    <s v="WYDEQ Title V"/>
    <s v="56"/>
    <x v="22"/>
    <s v="20200253"/>
    <s v="Compressor Engines"/>
    <n v="6.67"/>
    <n v="6.67"/>
    <n v="13.33"/>
    <n v="0"/>
    <n v="0"/>
    <x v="21"/>
  </r>
  <r>
    <s v="WYDEQ Title V"/>
    <s v="56"/>
    <x v="22"/>
    <s v="20200254"/>
    <s v="Compressor Engines"/>
    <n v="3.23"/>
    <n v="2.1800000000000002"/>
    <n v="1.08"/>
    <n v="0"/>
    <n v="0"/>
    <x v="21"/>
  </r>
  <r>
    <s v="WYDEQ Title V"/>
    <s v="56"/>
    <x v="22"/>
    <s v="20200254"/>
    <s v="Compressor Engines"/>
    <n v="11.28"/>
    <n v="7.6"/>
    <n v="3.76"/>
    <n v="0"/>
    <n v="0"/>
    <x v="21"/>
  </r>
  <r>
    <s v="WYDEQ Title V"/>
    <s v="56"/>
    <x v="22"/>
    <s v="20200254"/>
    <s v="Compressor Engines"/>
    <n v="13.01"/>
    <n v="8.76"/>
    <n v="4.34"/>
    <n v="0"/>
    <n v="0"/>
    <x v="21"/>
  </r>
  <r>
    <s v="WYDEQ Title V"/>
    <s v="56"/>
    <x v="22"/>
    <s v="20200254"/>
    <s v="Compressor Engines"/>
    <n v="1.55"/>
    <n v="1.04"/>
    <n v="0.52"/>
    <n v="0"/>
    <n v="0"/>
    <x v="21"/>
  </r>
  <r>
    <s v="WYDEQ Title V"/>
    <s v="56"/>
    <x v="22"/>
    <s v="20200253"/>
    <s v="Compressor Engines"/>
    <n v="11.42"/>
    <n v="16.53"/>
    <n v="4.2300000000000004"/>
    <n v="0"/>
    <n v="0"/>
    <x v="21"/>
  </r>
  <r>
    <s v="WYDEQ Title V"/>
    <s v="56"/>
    <x v="22"/>
    <s v="20200253"/>
    <s v="Compressor Engines"/>
    <n v="15.09"/>
    <n v="15.09"/>
    <n v="30.18"/>
    <n v="0"/>
    <n v="0"/>
    <x v="21"/>
  </r>
  <r>
    <s v="WYDEQ Title V"/>
    <s v="56"/>
    <x v="22"/>
    <s v="20200253"/>
    <s v="Compressor Engines"/>
    <n v="0.02"/>
    <n v="0.03"/>
    <n v="0.01"/>
    <n v="0"/>
    <n v="0"/>
    <x v="21"/>
  </r>
  <r>
    <s v="WYDEQ Title V"/>
    <s v="56"/>
    <x v="22"/>
    <s v="31000228"/>
    <s v="Dehydrator"/>
    <n v="0.51"/>
    <n v="0"/>
    <n v="0.39"/>
    <n v="0"/>
    <n v="0"/>
    <x v="20"/>
  </r>
  <r>
    <s v="WYDEQ Title V"/>
    <s v="56"/>
    <x v="22"/>
    <s v="20200254"/>
    <s v="Compressor Engines"/>
    <n v="8.5399999999999991"/>
    <n v="5.75"/>
    <n v="2.85"/>
    <n v="0"/>
    <n v="0"/>
    <x v="21"/>
  </r>
  <r>
    <s v="WYDEQ Title V"/>
    <s v="56"/>
    <x v="22"/>
    <s v="20200254"/>
    <s v="Compressor Engines"/>
    <n v="4.5"/>
    <n v="3.6"/>
    <n v="0.6"/>
    <n v="0"/>
    <n v="0"/>
    <x v="21"/>
  </r>
  <r>
    <s v="WYDEQ Title V"/>
    <s v="56"/>
    <x v="22"/>
    <s v="20200254"/>
    <s v="Compressor Engines"/>
    <n v="4.7"/>
    <n v="3.6"/>
    <n v="0.9"/>
    <n v="0"/>
    <n v="0"/>
    <x v="21"/>
  </r>
  <r>
    <s v="WYDEQ Title V"/>
    <s v="56"/>
    <x v="22"/>
    <s v="20200254"/>
    <s v="Compressor Engines"/>
    <n v="0.2"/>
    <n v="0.1"/>
    <n v="6"/>
    <n v="0"/>
    <n v="0"/>
    <x v="21"/>
  </r>
  <r>
    <s v="WYDEQ Title V"/>
    <s v="56"/>
    <x v="22"/>
    <s v="20200253"/>
    <s v="Compressor Engines"/>
    <n v="2"/>
    <n v="1.9"/>
    <n v="0.2"/>
    <n v="0"/>
    <n v="0"/>
    <x v="21"/>
  </r>
  <r>
    <s v="WYDEQ Title V"/>
    <s v="56"/>
    <x v="22"/>
    <s v="20200253"/>
    <s v="Compressor Engines"/>
    <n v="2.7"/>
    <n v="1.8"/>
    <n v="0.3"/>
    <n v="0"/>
    <n v="0"/>
    <x v="21"/>
  </r>
  <r>
    <s v="WYDEQ Title V"/>
    <s v="56"/>
    <x v="22"/>
    <s v="20200254"/>
    <s v="Compressor Engines"/>
    <n v="8.1999999999999993"/>
    <n v="1.3"/>
    <n v="0.5"/>
    <n v="0"/>
    <n v="0"/>
    <x v="21"/>
  </r>
  <r>
    <s v="WYDEQ Title V"/>
    <s v="56"/>
    <x v="22"/>
    <s v="20200254"/>
    <s v="Compressor Engines"/>
    <n v="6.3"/>
    <n v="0.8"/>
    <n v="0.1"/>
    <n v="0"/>
    <n v="0"/>
    <x v="21"/>
  </r>
  <r>
    <s v="WYDEQ Title V"/>
    <s v="56"/>
    <x v="22"/>
    <s v="20200254"/>
    <s v="Compressor Engines"/>
    <n v="2.2000000000000002"/>
    <n v="0.5"/>
    <n v="0"/>
    <n v="0"/>
    <n v="0"/>
    <x v="21"/>
  </r>
  <r>
    <s v="WYDEQ Title V"/>
    <s v="56"/>
    <x v="22"/>
    <s v="20200254"/>
    <s v="Compressor Engines"/>
    <n v="1"/>
    <n v="0.1"/>
    <n v="1.9"/>
    <n v="0"/>
    <n v="0"/>
    <x v="21"/>
  </r>
  <r>
    <s v="WYDEQ Title V"/>
    <s v="56"/>
    <x v="22"/>
    <s v="10200603"/>
    <s v="Process Heaters"/>
    <n v="0.49"/>
    <n v="0.03"/>
    <n v="0.41"/>
    <n v="0"/>
    <n v="0"/>
    <x v="5"/>
  </r>
  <r>
    <s v="WYDEQ Title V"/>
    <s v="56"/>
    <x v="22"/>
    <s v="10200603"/>
    <s v="Process Heaters"/>
    <n v="0.33"/>
    <n v="0.02"/>
    <n v="0.28000000000000003"/>
    <n v="0"/>
    <n v="0"/>
    <x v="5"/>
  </r>
  <r>
    <s v="WYDEQ Title V"/>
    <s v="56"/>
    <x v="23"/>
    <s v="20200253"/>
    <s v="Compressor Engines"/>
    <n v="66.099999999999994"/>
    <n v="7.6"/>
    <n v="128.30000000000001"/>
    <n v="0"/>
    <n v="0"/>
    <x v="21"/>
  </r>
  <r>
    <s v="WYDEQ Title V"/>
    <s v="56"/>
    <x v="23"/>
    <s v="20200253"/>
    <s v="Compressor Engines"/>
    <n v="13.5"/>
    <n v="1"/>
    <n v="13.5"/>
    <n v="0"/>
    <n v="0"/>
    <x v="21"/>
  </r>
  <r>
    <s v="WYDEQ Title V"/>
    <s v="56"/>
    <x v="23"/>
    <s v="20200253"/>
    <s v="Compressor Engines"/>
    <n v="0.8"/>
    <n v="0.1"/>
    <n v="0.8"/>
    <n v="0"/>
    <n v="0"/>
    <x v="21"/>
  </r>
  <r>
    <s v="WYDEQ Title V"/>
    <s v="56"/>
    <x v="23"/>
    <s v="31000220"/>
    <s v="Fugitives"/>
    <n v="0"/>
    <n v="11.7"/>
    <n v="0"/>
    <n v="0"/>
    <n v="0"/>
    <x v="4"/>
  </r>
  <r>
    <s v="WYDEQ Title V"/>
    <s v="56"/>
    <x v="23"/>
    <s v="31000220"/>
    <s v="Fugitives"/>
    <n v="0"/>
    <n v="1.8"/>
    <n v="0"/>
    <n v="0"/>
    <n v="0"/>
    <x v="4"/>
  </r>
  <r>
    <s v="WYDEQ Title V"/>
    <s v="56"/>
    <x v="23"/>
    <s v="31000302"/>
    <s v="Dehydrator"/>
    <n v="0.56000000000000005"/>
    <n v="3.1E-2"/>
    <n v="0.47"/>
    <n v="0"/>
    <n v="0"/>
    <x v="20"/>
  </r>
  <r>
    <s v="WYDEQ Title V"/>
    <s v="56"/>
    <x v="23"/>
    <s v="31000299"/>
    <s v="Other Not Classified"/>
    <n v="0"/>
    <n v="1.1000000000000001"/>
    <n v="0"/>
    <n v="0"/>
    <n v="0"/>
    <x v="25"/>
  </r>
  <r>
    <s v="WYDEQ Title V"/>
    <s v="56"/>
    <x v="23"/>
    <s v="20200253"/>
    <s v="Compressor Engines"/>
    <n v="70.099999999999994"/>
    <n v="8.1"/>
    <n v="136.1"/>
    <n v="0"/>
    <n v="0"/>
    <x v="21"/>
  </r>
  <r>
    <s v="WYDEQ Title V"/>
    <s v="56"/>
    <x v="23"/>
    <s v="31000220"/>
    <s v="Fugitives"/>
    <n v="0"/>
    <n v="15.76"/>
    <n v="0"/>
    <n v="0"/>
    <n v="0"/>
    <x v="4"/>
  </r>
  <r>
    <s v="WYDEQ Title V"/>
    <s v="56"/>
    <x v="23"/>
    <s v="31000220"/>
    <s v="Fugitives"/>
    <n v="0"/>
    <n v="2.08"/>
    <n v="0"/>
    <n v="0"/>
    <n v="0"/>
    <x v="4"/>
  </r>
  <r>
    <s v="WYDEQ Title V"/>
    <s v="56"/>
    <x v="23"/>
    <s v="31000302"/>
    <s v="Dehydrator"/>
    <n v="0.3"/>
    <n v="1.7000000000000001E-2"/>
    <n v="0.3"/>
    <n v="0"/>
    <n v="0"/>
    <x v="20"/>
  </r>
  <r>
    <s v="WYDEQ Title V"/>
    <s v="56"/>
    <x v="23"/>
    <s v="31000299"/>
    <s v="Other Not Classified"/>
    <n v="0"/>
    <n v="1.1000000000000001"/>
    <n v="0"/>
    <n v="0"/>
    <n v="0"/>
    <x v="25"/>
  </r>
  <r>
    <s v="WYDEQ Title V"/>
    <s v="56"/>
    <x v="23"/>
    <s v="20200253"/>
    <s v="Compressor Engines"/>
    <n v="70.849999999999994"/>
    <n v="0.69"/>
    <n v="137.49"/>
    <n v="0"/>
    <n v="0"/>
    <x v="21"/>
  </r>
  <r>
    <s v="WYDEQ Title V"/>
    <s v="56"/>
    <x v="23"/>
    <s v="20200253"/>
    <s v="Compressor Engines"/>
    <n v="8.69"/>
    <n v="0.11"/>
    <n v="13.44"/>
    <n v="0"/>
    <n v="0"/>
    <x v="21"/>
  </r>
  <r>
    <s v="WYDEQ Title V"/>
    <s v="56"/>
    <x v="23"/>
    <s v="20200253"/>
    <s v="Compressor Engines"/>
    <n v="0.39"/>
    <n v="0.01"/>
    <n v="0.61"/>
    <n v="0"/>
    <n v="0"/>
    <x v="21"/>
  </r>
  <r>
    <s v="WYDEQ Title V"/>
    <s v="56"/>
    <x v="23"/>
    <s v="31000220"/>
    <s v="Fugitives"/>
    <n v="0"/>
    <n v="20.010000000000002"/>
    <n v="0"/>
    <n v="0"/>
    <n v="0"/>
    <x v="4"/>
  </r>
  <r>
    <s v="WYDEQ Title V"/>
    <s v="56"/>
    <x v="23"/>
    <s v="31000220"/>
    <s v="Fugitives"/>
    <n v="0"/>
    <n v="2.73"/>
    <n v="0"/>
    <n v="0"/>
    <n v="0"/>
    <x v="4"/>
  </r>
  <r>
    <s v="WYDEQ Title V"/>
    <s v="56"/>
    <x v="23"/>
    <s v="31000302"/>
    <s v="Dehydrator"/>
    <n v="0.24"/>
    <n v="0.01"/>
    <n v="0.2"/>
    <n v="0"/>
    <n v="0"/>
    <x v="20"/>
  </r>
  <r>
    <s v="WYDEQ Title V"/>
    <s v="56"/>
    <x v="23"/>
    <s v="40400312"/>
    <s v="Permitted Tank Losses"/>
    <n v="0"/>
    <n v="0.35"/>
    <n v="0"/>
    <n v="0"/>
    <n v="0"/>
    <x v="12"/>
  </r>
  <r>
    <s v="WYDEQ Title V"/>
    <s v="56"/>
    <x v="23"/>
    <s v="20200253"/>
    <s v="Compressor Engines"/>
    <n v="5.0999999999999996"/>
    <n v="0.09"/>
    <n v="12.4"/>
    <n v="0"/>
    <n v="0"/>
    <x v="21"/>
  </r>
  <r>
    <s v="WYDEQ Title V"/>
    <s v="56"/>
    <x v="23"/>
    <s v="20200253"/>
    <s v="Compressor Engines"/>
    <n v="46.6"/>
    <n v="2.4"/>
    <n v="11.9"/>
    <n v="0"/>
    <n v="0"/>
    <x v="21"/>
  </r>
  <r>
    <s v="WYDEQ Title V"/>
    <s v="56"/>
    <x v="23"/>
    <s v="20200253"/>
    <s v="Compressor Engines"/>
    <n v="35.9"/>
    <n v="1.5"/>
    <n v="7.5"/>
    <n v="0"/>
    <n v="0"/>
    <x v="21"/>
  </r>
  <r>
    <s v="WYDEQ Title V"/>
    <s v="56"/>
    <x v="23"/>
    <s v="20200253"/>
    <s v="Compressor Engines"/>
    <n v="85.5"/>
    <n v="4.4000000000000004"/>
    <n v="21.9"/>
    <n v="0"/>
    <n v="0"/>
    <x v="21"/>
  </r>
  <r>
    <s v="WYDEQ Title V"/>
    <s v="56"/>
    <x v="23"/>
    <s v="20200253"/>
    <s v="Compressor Engines"/>
    <n v="58.6"/>
    <n v="3"/>
    <n v="15"/>
    <n v="0"/>
    <n v="0"/>
    <x v="21"/>
  </r>
  <r>
    <s v="WYDEQ Title V"/>
    <s v="56"/>
    <x v="23"/>
    <s v="20200253"/>
    <s v="Compressor Engines"/>
    <n v="86.6"/>
    <n v="3.6"/>
    <n v="18"/>
    <n v="0"/>
    <n v="0"/>
    <x v="21"/>
  </r>
  <r>
    <s v="WYDEQ Title V"/>
    <s v="56"/>
    <x v="23"/>
    <s v="20200253"/>
    <s v="Compressor Engines"/>
    <n v="46.3"/>
    <n v="2.4"/>
    <n v="11.9"/>
    <n v="0"/>
    <n v="0"/>
    <x v="21"/>
  </r>
  <r>
    <s v="WYDEQ Title V"/>
    <s v="56"/>
    <x v="23"/>
    <s v="31000299"/>
    <s v="Other Not Classified"/>
    <n v="0"/>
    <n v="0"/>
    <n v="0"/>
    <n v="0"/>
    <n v="0"/>
    <x v="25"/>
  </r>
  <r>
    <s v="WYDEQ Title V"/>
    <s v="56"/>
    <x v="23"/>
    <s v="31000404"/>
    <s v="Process Heaters"/>
    <n v="0"/>
    <n v="1"/>
    <n v="0"/>
    <n v="0"/>
    <n v="0"/>
    <x v="5"/>
  </r>
  <r>
    <s v="WYDEQ Title V"/>
    <s v="56"/>
    <x v="23"/>
    <s v="20200253"/>
    <s v="Compressor Engines"/>
    <n v="7.8"/>
    <n v="1.4"/>
    <n v="19.100000000000001"/>
    <n v="0"/>
    <n v="0"/>
    <x v="21"/>
  </r>
  <r>
    <s v="WYDEQ Title V"/>
    <s v="56"/>
    <x v="23"/>
    <s v="20200253"/>
    <s v="Compressor Engines"/>
    <n v="5.3"/>
    <n v="0.9"/>
    <n v="12.9"/>
    <n v="0"/>
    <n v="0"/>
    <x v="21"/>
  </r>
  <r>
    <s v="WYDEQ Title V"/>
    <s v="56"/>
    <x v="23"/>
    <s v="20200253"/>
    <s v="Compressor Engines"/>
    <n v="6.2"/>
    <n v="1.1000000000000001"/>
    <n v="15.1"/>
    <n v="0"/>
    <n v="0"/>
    <x v="21"/>
  </r>
  <r>
    <s v="WYDEQ Title V"/>
    <s v="56"/>
    <x v="23"/>
    <s v="20200253"/>
    <s v="Compressor Engines"/>
    <n v="4.9000000000000004"/>
    <n v="0.9"/>
    <n v="12"/>
    <n v="0"/>
    <n v="0"/>
    <x v="21"/>
  </r>
  <r>
    <s v="WYDEQ Title V"/>
    <s v="56"/>
    <x v="23"/>
    <s v="20200253"/>
    <s v="Compressor Engines"/>
    <n v="100.2"/>
    <n v="5.0999999999999996"/>
    <n v="25.7"/>
    <n v="0"/>
    <n v="0"/>
    <x v="21"/>
  </r>
  <r>
    <s v="WYDEQ Title V"/>
    <s v="56"/>
    <x v="23"/>
    <s v="20200253"/>
    <s v="Compressor Engines"/>
    <n v="8"/>
    <n v="1.4"/>
    <n v="19.600000000000001"/>
    <n v="0"/>
    <n v="0"/>
    <x v="21"/>
  </r>
  <r>
    <s v="WYDEQ Title V"/>
    <s v="56"/>
    <x v="23"/>
    <s v="20200253"/>
    <s v="Compressor Engines"/>
    <n v="47.6"/>
    <n v="2.4"/>
    <n v="12.2"/>
    <n v="0"/>
    <n v="0"/>
    <x v="21"/>
  </r>
  <r>
    <s v="WYDEQ Title V"/>
    <s v="56"/>
    <x v="23"/>
    <s v="20200253"/>
    <s v="Compressor Engines"/>
    <n v="69.099999999999994"/>
    <n v="2.9"/>
    <n v="14.4"/>
    <n v="0"/>
    <n v="0"/>
    <x v="21"/>
  </r>
  <r>
    <s v="WYDEQ Title V"/>
    <s v="56"/>
    <x v="23"/>
    <s v="20200253"/>
    <s v="Compressor Engines"/>
    <n v="41.6"/>
    <n v="2.1"/>
    <n v="10.7"/>
    <n v="0"/>
    <n v="0"/>
    <x v="21"/>
  </r>
  <r>
    <s v="WYDEQ Title V"/>
    <s v="56"/>
    <x v="23"/>
    <s v="20200253"/>
    <s v="Compressor Engines"/>
    <n v="0"/>
    <n v="0"/>
    <n v="0"/>
    <n v="0"/>
    <n v="0"/>
    <x v="21"/>
  </r>
  <r>
    <s v="WYDEQ Title V"/>
    <s v="56"/>
    <x v="23"/>
    <s v="20200253"/>
    <s v="Compressor Engines"/>
    <n v="75"/>
    <n v="3.8"/>
    <n v="19.2"/>
    <n v="0"/>
    <n v="0"/>
    <x v="21"/>
  </r>
  <r>
    <s v="WYDEQ Title V"/>
    <s v="56"/>
    <x v="23"/>
    <s v="20200253"/>
    <s v="Compressor Engines"/>
    <n v="34"/>
    <n v="1.7"/>
    <n v="8.6999999999999993"/>
    <n v="0"/>
    <n v="0"/>
    <x v="21"/>
  </r>
  <r>
    <s v="WYDEQ Title V"/>
    <s v="56"/>
    <x v="23"/>
    <s v="20200253"/>
    <s v="Compressor Engines"/>
    <n v="83"/>
    <n v="3.5"/>
    <n v="17.3"/>
    <n v="0"/>
    <n v="0"/>
    <x v="21"/>
  </r>
  <r>
    <s v="WYDEQ Title V"/>
    <s v="56"/>
    <x v="23"/>
    <s v="20200253"/>
    <s v="Compressor Engines"/>
    <n v="8.1999999999999993"/>
    <n v="1.4"/>
    <n v="13.2"/>
    <n v="0"/>
    <n v="0"/>
    <x v="21"/>
  </r>
  <r>
    <s v="WYDEQ Title V"/>
    <s v="56"/>
    <x v="23"/>
    <s v="20201702"/>
    <s v="Compressor Engines"/>
    <n v="0"/>
    <n v="0"/>
    <n v="0"/>
    <n v="0"/>
    <n v="0"/>
    <x v="21"/>
  </r>
  <r>
    <s v="WYDEQ Title V"/>
    <s v="56"/>
    <x v="23"/>
    <s v="20200401"/>
    <s v="Compressor Engines"/>
    <n v="0"/>
    <n v="0"/>
    <n v="0"/>
    <n v="0"/>
    <n v="0"/>
    <x v="21"/>
  </r>
  <r>
    <s v="WYDEQ Title V"/>
    <s v="56"/>
    <x v="23"/>
    <s v="10500110"/>
    <s v="Process Heaters"/>
    <n v="30.221"/>
    <n v="0.72"/>
    <n v="11.04"/>
    <n v="0"/>
    <n v="0"/>
    <x v="5"/>
  </r>
  <r>
    <s v="WYDEQ Title V"/>
    <s v="56"/>
    <x v="23"/>
    <s v="10500210"/>
    <s v="Process Heaters"/>
    <n v="8.57"/>
    <n v="26.29"/>
    <n v="47"/>
    <n v="0"/>
    <n v="0"/>
    <x v="5"/>
  </r>
  <r>
    <s v="WYDEQ Title V"/>
    <s v="56"/>
    <x v="23"/>
    <s v="10201701"/>
    <s v="Process Heaters"/>
    <n v="0"/>
    <n v="0"/>
    <n v="0"/>
    <n v="0"/>
    <n v="0"/>
    <x v="5"/>
  </r>
  <r>
    <s v="WYDEQ Title V"/>
    <s v="56"/>
    <x v="23"/>
    <s v="10500110"/>
    <s v="Process Heaters"/>
    <n v="15.11"/>
    <n v="0.36"/>
    <n v="5.52"/>
    <n v="0"/>
    <n v="0"/>
    <x v="5"/>
  </r>
  <r>
    <s v="WYDEQ Title V"/>
    <s v="56"/>
    <x v="23"/>
    <s v="31000128"/>
    <s v="Other Not Classified"/>
    <n v="0.66"/>
    <n v="0.02"/>
    <n v="0.28000000000000003"/>
    <n v="0"/>
    <n v="0"/>
    <x v="25"/>
  </r>
  <r>
    <s v="WYDEQ Title V"/>
    <s v="56"/>
    <x v="23"/>
    <s v="31000402"/>
    <s v="Process Heaters"/>
    <n v="0.66"/>
    <n v="0.2"/>
    <n v="0.28000000000000003"/>
    <n v="0"/>
    <n v="0"/>
    <x v="5"/>
  </r>
  <r>
    <s v="WYDEQ Title V"/>
    <s v="56"/>
    <x v="23"/>
    <s v="31000299"/>
    <s v="Other Not Classified"/>
    <n v="0"/>
    <n v="36.700000000000003"/>
    <n v="0"/>
    <n v="0"/>
    <n v="0"/>
    <x v="25"/>
  </r>
  <r>
    <s v="WYDEQ Title V"/>
    <s v="56"/>
    <x v="23"/>
    <s v="31088811"/>
    <s v="Fugitives"/>
    <n v="0"/>
    <n v="3"/>
    <n v="0"/>
    <n v="0"/>
    <n v="0"/>
    <x v="4"/>
  </r>
  <r>
    <s v="WYDEQ Title V"/>
    <s v="56"/>
    <x v="23"/>
    <s v="20200209"/>
    <s v="Compressor Engines"/>
    <n v="5.3"/>
    <n v="1.7"/>
    <n v="5.8"/>
    <n v="0"/>
    <n v="0"/>
    <x v="21"/>
  </r>
  <r>
    <s v="WYDEQ Title V"/>
    <s v="56"/>
    <x v="23"/>
    <s v="20200209"/>
    <s v="Compressor Engines"/>
    <n v="5.2"/>
    <n v="1.6"/>
    <n v="5.7"/>
    <n v="0"/>
    <n v="0"/>
    <x v="21"/>
  </r>
  <r>
    <s v="WYDEQ Title V"/>
    <s v="56"/>
    <x v="23"/>
    <s v="20200209"/>
    <s v="Compressor Engines"/>
    <n v="6.1"/>
    <n v="2"/>
    <n v="6.8"/>
    <n v="0"/>
    <n v="0"/>
    <x v="21"/>
  </r>
  <r>
    <s v="WYDEQ Title V"/>
    <s v="56"/>
    <x v="23"/>
    <s v="31000404"/>
    <s v="Process Heaters"/>
    <n v="0.2"/>
    <n v="0"/>
    <n v="0"/>
    <n v="0"/>
    <n v="0"/>
    <x v="5"/>
  </r>
  <r>
    <s v="WYDEQ Title V"/>
    <s v="56"/>
    <x v="23"/>
    <s v="20200201"/>
    <s v="Compressor Engines"/>
    <n v="73.7"/>
    <n v="15.5"/>
    <n v="49.6"/>
    <n v="0"/>
    <n v="0"/>
    <x v="21"/>
  </r>
  <r>
    <s v="WYDEQ Title V"/>
    <s v="56"/>
    <x v="25"/>
    <s v="31000228"/>
    <s v="Dehydrator"/>
    <n v="0.35"/>
    <n v="0.02"/>
    <n v="0.28999999999999998"/>
    <n v="0"/>
    <n v="0"/>
    <x v="20"/>
  </r>
  <r>
    <s v="WYDEQ Title V"/>
    <s v="56"/>
    <x v="25"/>
    <s v="31000228"/>
    <s v="Dehydrator"/>
    <n v="0.23"/>
    <n v="0.01"/>
    <n v="0.19"/>
    <n v="0"/>
    <n v="0"/>
    <x v="20"/>
  </r>
  <r>
    <s v="WYDEQ Title V"/>
    <s v="56"/>
    <x v="25"/>
    <s v="20200254"/>
    <s v="Compressor Engines"/>
    <n v="13.52"/>
    <n v="13.52"/>
    <n v="20.47"/>
    <n v="0"/>
    <n v="0"/>
    <x v="21"/>
  </r>
  <r>
    <s v="WYDEQ Title V"/>
    <s v="56"/>
    <x v="25"/>
    <s v="31000228"/>
    <s v="Dehydrator"/>
    <n v="0.34"/>
    <n v="0.02"/>
    <n v="0.28000000000000003"/>
    <n v="0"/>
    <n v="0"/>
    <x v="20"/>
  </r>
  <r>
    <s v="WYDEQ Title V"/>
    <s v="56"/>
    <x v="25"/>
    <s v="20200254"/>
    <s v="Compressor Engines"/>
    <n v="11.1"/>
    <n v="11.1"/>
    <n v="16.79"/>
    <n v="0"/>
    <n v="0"/>
    <x v="21"/>
  </r>
  <r>
    <s v="WYDEQ Title V"/>
    <s v="56"/>
    <x v="25"/>
    <s v="20200254"/>
    <s v="Compressor Engines"/>
    <n v="1.93"/>
    <n v="1.93"/>
    <n v="2.92"/>
    <n v="0"/>
    <n v="0"/>
    <x v="21"/>
  </r>
  <r>
    <s v="WYDEQ Title V"/>
    <s v="56"/>
    <x v="25"/>
    <s v="20200254"/>
    <s v="Compressor Engines"/>
    <n v="1.81"/>
    <n v="1.81"/>
    <n v="2.74"/>
    <n v="0"/>
    <n v="0"/>
    <x v="21"/>
  </r>
  <r>
    <s v="WYDEQ Title V"/>
    <s v="56"/>
    <x v="25"/>
    <s v="20200254"/>
    <s v="Compressor Engines"/>
    <n v="9"/>
    <n v="9"/>
    <n v="13.62"/>
    <n v="0"/>
    <n v="0"/>
    <x v="21"/>
  </r>
  <r>
    <s v="WYDEQ Title V"/>
    <s v="56"/>
    <x v="25"/>
    <s v="20200254"/>
    <s v="Compressor Engines"/>
    <n v="14.45"/>
    <n v="14.45"/>
    <n v="21.87"/>
    <n v="0"/>
    <n v="0"/>
    <x v="21"/>
  </r>
  <r>
    <s v="WYDEQ Title V"/>
    <s v="56"/>
    <x v="25"/>
    <s v="20200254"/>
    <s v="Compressor Engines"/>
    <n v="14.52"/>
    <n v="14.52"/>
    <n v="21.97"/>
    <n v="0"/>
    <n v="0"/>
    <x v="21"/>
  </r>
  <r>
    <s v="WYDEQ Title V"/>
    <s v="56"/>
    <x v="25"/>
    <s v="31000228"/>
    <s v="Dehydrator"/>
    <n v="0.45"/>
    <n v="0.02"/>
    <n v="0.38"/>
    <n v="0"/>
    <n v="0"/>
    <x v="20"/>
  </r>
  <r>
    <s v="WYDEQ Title V"/>
    <s v="56"/>
    <x v="25"/>
    <s v="31000228"/>
    <s v="Dehydrator"/>
    <n v="0.45"/>
    <n v="0.02"/>
    <n v="0.38"/>
    <n v="0"/>
    <n v="0"/>
    <x v="20"/>
  </r>
  <r>
    <s v="WYDEQ Title V"/>
    <s v="56"/>
    <x v="25"/>
    <s v="20200254"/>
    <s v="Compressor Engines"/>
    <n v="6.8"/>
    <n v="4.6399999999999997"/>
    <n v="2.3199999999999998"/>
    <n v="0"/>
    <n v="0"/>
    <x v="21"/>
  </r>
  <r>
    <s v="WYDEQ Title V"/>
    <s v="56"/>
    <x v="25"/>
    <s v="20200254"/>
    <s v="Compressor Engines"/>
    <n v="9.26"/>
    <n v="6.32"/>
    <n v="3.16"/>
    <n v="0"/>
    <n v="0"/>
    <x v="21"/>
  </r>
  <r>
    <s v="WYDEQ Title V"/>
    <s v="56"/>
    <x v="25"/>
    <s v="20200254"/>
    <s v="Compressor Engines"/>
    <n v="11.54"/>
    <n v="7.87"/>
    <n v="3.93"/>
    <n v="0"/>
    <n v="0"/>
    <x v="21"/>
  </r>
  <r>
    <s v="WYDEQ Title V"/>
    <s v="56"/>
    <x v="25"/>
    <s v="20200254"/>
    <s v="Compressor Engines"/>
    <n v="9.08"/>
    <n v="6.19"/>
    <n v="3.1"/>
    <n v="0"/>
    <n v="0"/>
    <x v="21"/>
  </r>
  <r>
    <s v="WYDEQ Title V"/>
    <s v="56"/>
    <x v="25"/>
    <s v="20200254"/>
    <s v="Compressor Engines"/>
    <n v="18.54"/>
    <n v="12.64"/>
    <n v="6.32"/>
    <n v="0"/>
    <n v="0"/>
    <x v="21"/>
  </r>
  <r>
    <s v="WYDEQ Title V"/>
    <s v="56"/>
    <x v="25"/>
    <s v="20200254"/>
    <s v="Compressor Engines"/>
    <n v="16.39"/>
    <n v="11.18"/>
    <n v="5.59"/>
    <n v="0"/>
    <n v="0"/>
    <x v="21"/>
  </r>
  <r>
    <s v="WYDEQ Title V"/>
    <s v="56"/>
    <x v="25"/>
    <s v="20200254"/>
    <s v="Compressor Engines"/>
    <n v="15.46"/>
    <n v="10.54"/>
    <n v="5.27"/>
    <n v="0"/>
    <n v="0"/>
    <x v="21"/>
  </r>
  <r>
    <s v="WYDEQ Title V"/>
    <s v="56"/>
    <x v="25"/>
    <s v="20200254"/>
    <s v="Compressor Engines"/>
    <n v="10.06"/>
    <n v="6.86"/>
    <n v="3.43"/>
    <n v="0"/>
    <n v="0"/>
    <x v="21"/>
  </r>
  <r>
    <s v="WYDEQ Title V"/>
    <s v="56"/>
    <x v="25"/>
    <s v="20200254"/>
    <s v="Compressor Engines"/>
    <n v="13.83"/>
    <n v="9.43"/>
    <n v="4.71"/>
    <n v="0"/>
    <n v="0"/>
    <x v="21"/>
  </r>
  <r>
    <s v="WYDEQ Title V"/>
    <s v="56"/>
    <x v="25"/>
    <s v="20200254"/>
    <s v="Compressor Engines"/>
    <n v="17.57"/>
    <n v="11.98"/>
    <n v="5.99"/>
    <n v="0"/>
    <n v="0"/>
    <x v="21"/>
  </r>
  <r>
    <s v="WYDEQ Title V"/>
    <s v="56"/>
    <x v="25"/>
    <s v="31000228"/>
    <s v="Dehydrator"/>
    <n v="0.67"/>
    <n v="0.04"/>
    <n v="0.56000000000000005"/>
    <n v="0"/>
    <n v="0"/>
    <x v="20"/>
  </r>
  <r>
    <s v="WYDEQ Title V"/>
    <s v="56"/>
    <x v="25"/>
    <s v="20200254"/>
    <s v="Compressor Engines"/>
    <n v="18.32"/>
    <n v="12.49"/>
    <n v="6.25"/>
    <n v="0"/>
    <n v="0"/>
    <x v="21"/>
  </r>
  <r>
    <s v="WYDEQ Title V"/>
    <s v="56"/>
    <x v="25"/>
    <s v="20200254"/>
    <s v="Compressor Engines"/>
    <n v="17.89"/>
    <n v="12.2"/>
    <n v="6.1"/>
    <n v="0"/>
    <n v="0"/>
    <x v="21"/>
  </r>
  <r>
    <s v="WYDEQ Title V"/>
    <s v="56"/>
    <x v="25"/>
    <s v="20200254"/>
    <s v="Compressor Engines"/>
    <n v="18.84"/>
    <n v="12.84"/>
    <n v="6.42"/>
    <n v="0"/>
    <n v="0"/>
    <x v="21"/>
  </r>
  <r>
    <s v="WYDEQ Title V"/>
    <s v="56"/>
    <x v="25"/>
    <s v="20200254"/>
    <s v="Compressor Engines"/>
    <n v="18.84"/>
    <n v="12.85"/>
    <n v="6.42"/>
    <n v="0"/>
    <n v="0"/>
    <x v="21"/>
  </r>
  <r>
    <s v="WYDEQ Title V"/>
    <s v="56"/>
    <x v="25"/>
    <s v="20200254"/>
    <s v="Compressor Engines"/>
    <n v="18.73"/>
    <n v="12.77"/>
    <n v="6.38"/>
    <n v="0"/>
    <n v="0"/>
    <x v="21"/>
  </r>
  <r>
    <s v="WYDEQ Title V"/>
    <s v="56"/>
    <x v="25"/>
    <s v="20200254"/>
    <s v="Compressor Engines"/>
    <n v="16.690000000000001"/>
    <n v="11.38"/>
    <n v="5.69"/>
    <n v="0"/>
    <n v="0"/>
    <x v="21"/>
  </r>
  <r>
    <s v="WYDEQ Title V"/>
    <s v="56"/>
    <x v="25"/>
    <s v="31000228"/>
    <s v="Dehydrator"/>
    <n v="0.45"/>
    <n v="0"/>
    <n v="0.38"/>
    <n v="0"/>
    <n v="0"/>
    <x v="20"/>
  </r>
  <r>
    <s v="WYDEQ Title V"/>
    <s v="56"/>
    <x v="25"/>
    <s v="31000228"/>
    <s v="Dehydrator"/>
    <n v="0.45"/>
    <n v="0.02"/>
    <n v="0.38"/>
    <n v="0"/>
    <n v="0"/>
    <x v="20"/>
  </r>
  <r>
    <s v="WYDEQ Title V"/>
    <s v="56"/>
    <x v="25"/>
    <s v="20200254"/>
    <s v="Compressor Engines"/>
    <n v="16.079999999999998"/>
    <n v="10.96"/>
    <n v="5.48"/>
    <n v="0"/>
    <n v="0"/>
    <x v="21"/>
  </r>
  <r>
    <s v="WYDEQ Title V"/>
    <s v="56"/>
    <x v="25"/>
    <s v="20200254"/>
    <s v="Compressor Engines"/>
    <n v="12.74"/>
    <n v="8.68"/>
    <n v="4.34"/>
    <n v="0"/>
    <n v="0"/>
    <x v="21"/>
  </r>
  <r>
    <s v="WYDEQ Title V"/>
    <s v="56"/>
    <x v="25"/>
    <s v="20200254"/>
    <s v="Compressor Engines"/>
    <n v="14.14"/>
    <n v="9.64"/>
    <n v="4.82"/>
    <n v="0"/>
    <n v="0"/>
    <x v="21"/>
  </r>
  <r>
    <s v="WYDEQ Title V"/>
    <s v="56"/>
    <x v="25"/>
    <s v="20200254"/>
    <s v="Compressor Engines"/>
    <n v="18.54"/>
    <n v="12.64"/>
    <n v="6.32"/>
    <n v="0"/>
    <n v="0"/>
    <x v="21"/>
  </r>
  <r>
    <s v="WYDEQ Title V"/>
    <s v="56"/>
    <x v="25"/>
    <s v="20200254"/>
    <s v="Compressor Engines"/>
    <n v="16.22"/>
    <n v="11.06"/>
    <n v="5.53"/>
    <n v="0"/>
    <n v="0"/>
    <x v="21"/>
  </r>
  <r>
    <s v="WYDEQ Title V"/>
    <s v="56"/>
    <x v="25"/>
    <s v="20200254"/>
    <s v="Compressor Engines"/>
    <n v="17.32"/>
    <n v="11.81"/>
    <n v="5.91"/>
    <n v="0"/>
    <n v="0"/>
    <x v="21"/>
  </r>
  <r>
    <s v="WYDEQ Title V"/>
    <s v="56"/>
    <x v="25"/>
    <s v="31000228"/>
    <s v="Dehydrator"/>
    <n v="0.45"/>
    <n v="0.02"/>
    <n v="0.38"/>
    <n v="0"/>
    <n v="0"/>
    <x v="20"/>
  </r>
  <r>
    <s v="WYDEQ Title V"/>
    <s v="56"/>
    <x v="25"/>
    <s v="31000228"/>
    <s v="Dehydrator"/>
    <n v="0.45"/>
    <n v="0.02"/>
    <n v="0.38"/>
    <n v="0"/>
    <n v="0"/>
    <x v="20"/>
  </r>
  <r>
    <s v="WYDEQ Title V"/>
    <s v="56"/>
    <x v="25"/>
    <s v="20200254"/>
    <s v="Compressor Engines"/>
    <n v="5.49"/>
    <n v="5.49"/>
    <n v="2.5299999999999998"/>
    <n v="0"/>
    <n v="0"/>
    <x v="21"/>
  </r>
  <r>
    <s v="WYDEQ Title V"/>
    <s v="56"/>
    <x v="25"/>
    <s v="20200254"/>
    <s v="Compressor Engines"/>
    <n v="5.31"/>
    <n v="5.31"/>
    <n v="2.4500000000000002"/>
    <n v="0"/>
    <n v="0"/>
    <x v="21"/>
  </r>
  <r>
    <s v="WYDEQ Title V"/>
    <s v="56"/>
    <x v="25"/>
    <s v="20200253"/>
    <s v="Compressor Engines"/>
    <n v="13.65"/>
    <n v="13.65"/>
    <n v="27.3"/>
    <n v="0"/>
    <n v="0"/>
    <x v="21"/>
  </r>
  <r>
    <s v="WYDEQ Title V"/>
    <s v="56"/>
    <x v="25"/>
    <s v="20200254"/>
    <s v="Compressor Engines"/>
    <n v="18.22"/>
    <n v="12.43"/>
    <n v="6.21"/>
    <n v="0"/>
    <n v="0"/>
    <x v="21"/>
  </r>
  <r>
    <s v="WYDEQ Title V"/>
    <s v="56"/>
    <x v="25"/>
    <s v="20200254"/>
    <s v="Compressor Engines"/>
    <n v="17.62"/>
    <n v="12.01"/>
    <n v="6.01"/>
    <n v="0"/>
    <n v="0"/>
    <x v="21"/>
  </r>
  <r>
    <s v="WYDEQ Title V"/>
    <s v="56"/>
    <x v="25"/>
    <s v="20200254"/>
    <s v="Compressor Engines"/>
    <n v="13.72"/>
    <n v="13.72"/>
    <n v="27.45"/>
    <n v="0"/>
    <n v="0"/>
    <x v="21"/>
  </r>
  <r>
    <s v="WYDEQ Title V"/>
    <s v="56"/>
    <x v="25"/>
    <s v="20200254"/>
    <s v="Compressor Engines"/>
    <n v="13.44"/>
    <n v="13.44"/>
    <n v="26.88"/>
    <n v="0"/>
    <n v="0"/>
    <x v="21"/>
  </r>
  <r>
    <s v="WYDEQ Title V"/>
    <s v="56"/>
    <x v="25"/>
    <s v="20200254"/>
    <s v="Compressor Engines"/>
    <n v="18.46"/>
    <n v="12.59"/>
    <n v="6.29"/>
    <n v="0"/>
    <n v="0"/>
    <x v="21"/>
  </r>
  <r>
    <s v="WYDEQ Title V"/>
    <s v="56"/>
    <x v="25"/>
    <s v="10200603"/>
    <s v="Process Heaters"/>
    <n v="0.46"/>
    <n v="0.03"/>
    <n v="0.39"/>
    <n v="0"/>
    <n v="0"/>
    <x v="5"/>
  </r>
  <r>
    <s v="WYDEQ Title V"/>
    <s v="56"/>
    <x v="25"/>
    <s v="10200603"/>
    <s v="Process Heaters"/>
    <n v="0.28000000000000003"/>
    <n v="0.02"/>
    <n v="0.24"/>
    <n v="0"/>
    <n v="0"/>
    <x v="5"/>
  </r>
  <r>
    <s v="WYDEQ Title V"/>
    <s v="56"/>
    <x v="25"/>
    <s v="20200254"/>
    <s v="Compressor Engines"/>
    <n v="7.5"/>
    <n v="7.5"/>
    <n v="0.6"/>
    <n v="0"/>
    <n v="0"/>
    <x v="21"/>
  </r>
  <r>
    <s v="WYDEQ Title V"/>
    <s v="56"/>
    <x v="25"/>
    <s v="20200253"/>
    <s v="Compressor Engines"/>
    <n v="0.4"/>
    <n v="0.1"/>
    <n v="9.5"/>
    <n v="0"/>
    <n v="0"/>
    <x v="21"/>
  </r>
  <r>
    <s v="WYDEQ Title V"/>
    <s v="56"/>
    <x v="25"/>
    <s v="20200253"/>
    <s v="Compressor Engines"/>
    <n v="0.4"/>
    <n v="0"/>
    <n v="1"/>
    <n v="0"/>
    <n v="0"/>
    <x v="21"/>
  </r>
  <r>
    <s v="WYDEQ Title V"/>
    <s v="56"/>
    <x v="25"/>
    <s v="20200254"/>
    <s v="Compressor Engines"/>
    <n v="3.1"/>
    <n v="2.4"/>
    <n v="0.5"/>
    <n v="0"/>
    <n v="0"/>
    <x v="21"/>
  </r>
  <r>
    <s v="WYDEQ Title V"/>
    <s v="56"/>
    <x v="25"/>
    <s v="20200254"/>
    <s v="Compressor Engines"/>
    <n v="2.9"/>
    <n v="2.1"/>
    <n v="0.6"/>
    <n v="0"/>
    <n v="0"/>
    <x v="21"/>
  </r>
  <r>
    <s v="WYDEQ Title V"/>
    <s v="56"/>
    <x v="25"/>
    <s v="20200253"/>
    <s v="Compressor Engines"/>
    <n v="0.9"/>
    <n v="0.2"/>
    <n v="8"/>
    <n v="0"/>
    <n v="0"/>
    <x v="21"/>
  </r>
  <r>
    <s v="WYDEQ Title V"/>
    <s v="56"/>
    <x v="25"/>
    <s v="20200253"/>
    <s v="Compressor Engines"/>
    <n v="0.2"/>
    <n v="0.5"/>
    <n v="5.5"/>
    <n v="0"/>
    <n v="0"/>
    <x v="21"/>
  </r>
  <r>
    <s v="WYDEQ Title V"/>
    <s v="56"/>
    <x v="25"/>
    <s v="20200254"/>
    <s v="Compressor Engines"/>
    <n v="6.2"/>
    <n v="0.5"/>
    <n v="0.1"/>
    <n v="0"/>
    <n v="0"/>
    <x v="21"/>
  </r>
  <r>
    <s v="WYDEQ Title V"/>
    <s v="56"/>
    <x v="25"/>
    <s v="20200254"/>
    <s v="Compressor Engines"/>
    <n v="7.1"/>
    <n v="0.5"/>
    <n v="0.1"/>
    <n v="0"/>
    <n v="0"/>
    <x v="21"/>
  </r>
  <r>
    <s v="WYDEQ Title V"/>
    <s v="56"/>
    <x v="25"/>
    <s v="20200254"/>
    <s v="Compressor Engines"/>
    <n v="3.7"/>
    <n v="0.3"/>
    <n v="0"/>
    <n v="0"/>
    <n v="0"/>
    <x v="21"/>
  </r>
  <r>
    <s v="WYDEQ Title V"/>
    <s v="56"/>
    <x v="25"/>
    <s v="20200254"/>
    <s v="Compressor Engines"/>
    <n v="2"/>
    <n v="0.3"/>
    <n v="0"/>
    <n v="0"/>
    <n v="0"/>
    <x v="21"/>
  </r>
  <r>
    <s v="WYDEQ Title V"/>
    <s v="56"/>
    <x v="25"/>
    <s v="20200253"/>
    <s v="Compressor Engines"/>
    <n v="0.2"/>
    <n v="0.1"/>
    <n v="2.6"/>
    <n v="0"/>
    <n v="0"/>
    <x v="21"/>
  </r>
  <r>
    <s v="WYDEQ Title V"/>
    <s v="56"/>
    <x v="25"/>
    <s v="20200253"/>
    <s v="Compressor Engines"/>
    <n v="0.1"/>
    <n v="0.1"/>
    <n v="1.7"/>
    <n v="0"/>
    <n v="0"/>
    <x v="21"/>
  </r>
  <r>
    <s v="WYDEQ Title V"/>
    <s v="56"/>
    <x v="25"/>
    <s v="20200253"/>
    <s v="Compressor Engines"/>
    <n v="0.2"/>
    <n v="0.1"/>
    <n v="2.6"/>
    <n v="0"/>
    <n v="0"/>
    <x v="21"/>
  </r>
  <r>
    <s v="WYDEQ Title V"/>
    <s v="56"/>
    <x v="25"/>
    <s v="20200253"/>
    <s v="Compressor Engines"/>
    <n v="1.2"/>
    <n v="0"/>
    <n v="6.4"/>
    <n v="0"/>
    <n v="0"/>
    <x v="21"/>
  </r>
  <r>
    <s v="WYDEQ Title V"/>
    <s v="56"/>
    <x v="25"/>
    <s v="20200253"/>
    <s v="Compressor Engines"/>
    <n v="0.2"/>
    <n v="0.1"/>
    <n v="4.9000000000000004"/>
    <n v="0"/>
    <n v="0"/>
    <x v="21"/>
  </r>
  <r>
    <s v="WYDEQ Title V"/>
    <s v="56"/>
    <x v="25"/>
    <s v="20200253"/>
    <s v="Compressor Engines"/>
    <n v="0.4"/>
    <n v="0"/>
    <n v="1.6"/>
    <n v="0"/>
    <n v="0"/>
    <x v="21"/>
  </r>
  <r>
    <s v="WYDEQ Title V"/>
    <s v="56"/>
    <x v="25"/>
    <s v="20200254"/>
    <s v="Compressor Engines"/>
    <n v="2.2999999999999998"/>
    <n v="0.5"/>
    <n v="0"/>
    <n v="0"/>
    <n v="0"/>
    <x v="21"/>
  </r>
  <r>
    <s v="WYDEQ Title V"/>
    <s v="56"/>
    <x v="25"/>
    <s v="31000228"/>
    <s v="Dehydrator"/>
    <n v="0.5"/>
    <n v="0.03"/>
    <n v="0.42"/>
    <n v="0"/>
    <n v="0"/>
    <x v="20"/>
  </r>
  <r>
    <s v="WYDEQ Title V"/>
    <s v="56"/>
    <x v="25"/>
    <s v="31000228"/>
    <s v="Dehydrator"/>
    <n v="0.5"/>
    <n v="0.03"/>
    <n v="0.42"/>
    <n v="0"/>
    <n v="0"/>
    <x v="20"/>
  </r>
  <r>
    <s v="WYDEQ Title V"/>
    <s v="56"/>
    <x v="25"/>
    <s v="31000228"/>
    <s v="Dehydrator"/>
    <n v="0.5"/>
    <n v="0.03"/>
    <n v="0.42"/>
    <n v="0"/>
    <n v="0"/>
    <x v="20"/>
  </r>
  <r>
    <s v="WYDEQ Title V"/>
    <s v="56"/>
    <x v="25"/>
    <s v="20200254"/>
    <s v="Compressor Engines"/>
    <n v="0.69"/>
    <n v="0.15"/>
    <n v="5.9"/>
    <n v="0"/>
    <n v="0"/>
    <x v="21"/>
  </r>
  <r>
    <s v="WYDEQ Title V"/>
    <s v="56"/>
    <x v="25"/>
    <s v="20200253"/>
    <s v="Compressor Engines"/>
    <n v="2.93"/>
    <n v="1.76"/>
    <n v="0.33"/>
    <n v="0"/>
    <n v="0"/>
    <x v="21"/>
  </r>
  <r>
    <s v="WYDEQ Title V"/>
    <s v="56"/>
    <x v="25"/>
    <s v="20200254"/>
    <s v="Compressor Engines"/>
    <n v="11.57"/>
    <n v="7.79"/>
    <n v="3.86"/>
    <n v="0"/>
    <n v="0"/>
    <x v="21"/>
  </r>
  <r>
    <s v="WYDEQ Title V"/>
    <s v="56"/>
    <x v="25"/>
    <s v="20200253"/>
    <s v="Compressor Engines"/>
    <n v="0.04"/>
    <n v="0.34"/>
    <n v="7.75"/>
    <n v="0"/>
    <n v="0"/>
    <x v="21"/>
  </r>
  <r>
    <s v="WYDEQ Title V"/>
    <s v="56"/>
    <x v="25"/>
    <s v="20200254"/>
    <s v="Compressor Engines"/>
    <n v="5.18"/>
    <n v="3.59"/>
    <n v="0.31"/>
    <n v="0"/>
    <n v="0"/>
    <x v="21"/>
  </r>
  <r>
    <s v="WYDEQ Title V"/>
    <s v="56"/>
    <x v="25"/>
    <s v="20200254"/>
    <s v="Compressor Engines"/>
    <n v="9.0500000000000007"/>
    <n v="12.87"/>
    <n v="25.74"/>
    <n v="0"/>
    <n v="0"/>
    <x v="21"/>
  </r>
  <r>
    <s v="WYDEQ Title V"/>
    <s v="56"/>
    <x v="25"/>
    <s v="20200254"/>
    <s v="Compressor Engines"/>
    <n v="4.0999999999999996"/>
    <n v="5.4"/>
    <n v="0.18"/>
    <n v="0"/>
    <n v="0"/>
    <x v="21"/>
  </r>
  <r>
    <s v="WYDEQ Title V"/>
    <s v="56"/>
    <x v="25"/>
    <s v="20200254"/>
    <s v="Compressor Engines"/>
    <n v="3.58"/>
    <n v="8.73"/>
    <n v="0.04"/>
    <n v="0"/>
    <n v="0"/>
    <x v="21"/>
  </r>
  <r>
    <s v="WYDEQ Title V"/>
    <s v="56"/>
    <x v="25"/>
    <s v="20200253"/>
    <s v="Compressor Engines"/>
    <n v="1.96"/>
    <n v="0.09"/>
    <n v="6.83"/>
    <n v="0"/>
    <n v="0"/>
    <x v="21"/>
  </r>
  <r>
    <s v="WYDEQ Title V"/>
    <s v="56"/>
    <x v="25"/>
    <s v="20200253"/>
    <s v="Compressor Engines"/>
    <n v="1.76"/>
    <n v="0.09"/>
    <n v="10.07"/>
    <n v="0"/>
    <n v="0"/>
    <x v="21"/>
  </r>
  <r>
    <s v="WYDEQ Title V"/>
    <s v="56"/>
    <x v="25"/>
    <s v="20200254"/>
    <s v="Compressor Engines"/>
    <n v="3.35"/>
    <n v="3.1"/>
    <n v="7.0000000000000007E-2"/>
    <n v="0"/>
    <n v="0"/>
    <x v="21"/>
  </r>
  <r>
    <s v="WYDEQ Title V"/>
    <s v="56"/>
    <x v="25"/>
    <s v="20200254"/>
    <s v="Compressor Engines"/>
    <n v="12.99"/>
    <n v="8.75"/>
    <n v="4.33"/>
    <n v="0"/>
    <n v="0"/>
    <x v="21"/>
  </r>
  <r>
    <s v="WYDEQ Title V"/>
    <s v="56"/>
    <x v="25"/>
    <s v="20200254"/>
    <s v="Compressor Engines"/>
    <n v="1.04"/>
    <n v="0.26"/>
    <n v="5.26"/>
    <n v="0"/>
    <n v="0"/>
    <x v="21"/>
  </r>
  <r>
    <s v="WYDEQ Title V"/>
    <s v="56"/>
    <x v="25"/>
    <s v="20200254"/>
    <s v="Compressor Engines"/>
    <n v="13.04"/>
    <n v="8.7799999999999994"/>
    <n v="4.3499999999999996"/>
    <n v="0"/>
    <n v="0"/>
    <x v="21"/>
  </r>
  <r>
    <s v="WYDEQ Title V"/>
    <s v="56"/>
    <x v="25"/>
    <s v="20200253"/>
    <s v="Compressor Engines"/>
    <n v="1.48"/>
    <n v="0.61"/>
    <n v="9.0500000000000007"/>
    <n v="0"/>
    <n v="0"/>
    <x v="21"/>
  </r>
  <r>
    <s v="WYDEQ Title V"/>
    <s v="56"/>
    <x v="25"/>
    <s v="20200253"/>
    <s v="Compressor Engines"/>
    <n v="4.96"/>
    <n v="1.1000000000000001"/>
    <n v="7.0000000000000007E-2"/>
    <n v="0"/>
    <n v="0"/>
    <x v="21"/>
  </r>
  <r>
    <s v="WYDEQ Title V"/>
    <s v="56"/>
    <x v="25"/>
    <s v="20200253"/>
    <s v="Compressor Engines"/>
    <n v="0.09"/>
    <n v="0.04"/>
    <n v="3.01"/>
    <n v="0"/>
    <n v="0"/>
    <x v="21"/>
  </r>
  <r>
    <s v="WYDEQ Title V"/>
    <s v="56"/>
    <x v="25"/>
    <s v="20200254"/>
    <s v="Compressor Engines"/>
    <n v="1.02"/>
    <n v="0.76"/>
    <n v="0.33"/>
    <n v="0"/>
    <n v="0"/>
    <x v="21"/>
  </r>
  <r>
    <s v="WYDEQ Title V"/>
    <s v="56"/>
    <x v="25"/>
    <s v="20200254"/>
    <s v="Compressor Engines"/>
    <n v="4.93"/>
    <n v="3.32"/>
    <n v="1.64"/>
    <n v="0"/>
    <n v="0"/>
    <x v="21"/>
  </r>
  <r>
    <s v="WYDEQ Title V"/>
    <s v="56"/>
    <x v="25"/>
    <s v="20200254"/>
    <s v="Compressor Engines"/>
    <n v="0.34"/>
    <n v="0.23"/>
    <n v="0.11"/>
    <n v="0"/>
    <n v="0"/>
    <x v="21"/>
  </r>
  <r>
    <s v="WYDEQ Title V"/>
    <s v="56"/>
    <x v="25"/>
    <s v="20200254"/>
    <s v="Compressor Engines"/>
    <n v="12.75"/>
    <n v="8.59"/>
    <n v="4.25"/>
    <n v="0"/>
    <n v="0"/>
    <x v="21"/>
  </r>
  <r>
    <s v="WYDEQ Title V"/>
    <s v="56"/>
    <x v="25"/>
    <s v="20200254"/>
    <s v="Compressor Engines"/>
    <n v="9.93"/>
    <n v="6.68"/>
    <n v="3.31"/>
    <n v="0"/>
    <n v="0"/>
    <x v="21"/>
  </r>
  <r>
    <s v="WYDEQ Title V"/>
    <s v="56"/>
    <x v="25"/>
    <s v="20200254"/>
    <s v="Compressor Engines"/>
    <n v="8.59"/>
    <n v="5.78"/>
    <n v="2.86"/>
    <n v="0"/>
    <n v="0"/>
    <x v="21"/>
  </r>
  <r>
    <s v="WYDEQ Title V"/>
    <s v="56"/>
    <x v="25"/>
    <s v="20200254"/>
    <s v="Compressor Engines"/>
    <n v="11.83"/>
    <n v="7.8"/>
    <n v="3.84"/>
    <n v="0"/>
    <n v="0"/>
    <x v="21"/>
  </r>
  <r>
    <s v="WYDEQ Title V"/>
    <s v="56"/>
    <x v="25"/>
    <s v="20200254"/>
    <s v="Compressor Engines"/>
    <n v="13.21"/>
    <n v="8.7100000000000009"/>
    <n v="4.29"/>
    <n v="0"/>
    <n v="0"/>
    <x v="21"/>
  </r>
  <r>
    <s v="WYDEQ Title V"/>
    <s v="56"/>
    <x v="25"/>
    <s v="20200254"/>
    <s v="Compressor Engines"/>
    <n v="13.48"/>
    <n v="8.89"/>
    <n v="4.37"/>
    <n v="0"/>
    <n v="0"/>
    <x v="21"/>
  </r>
  <r>
    <s v="WYDEQ Title V"/>
    <s v="56"/>
    <x v="25"/>
    <s v="20200254"/>
    <s v="Compressor Engines"/>
    <n v="5.49"/>
    <n v="3.7"/>
    <n v="1.83"/>
    <n v="0"/>
    <n v="0"/>
    <x v="21"/>
  </r>
  <r>
    <s v="WYDEQ Title V"/>
    <s v="56"/>
    <x v="25"/>
    <s v="10200603"/>
    <s v="Process Heaters"/>
    <n v="0.4"/>
    <n v="0.02"/>
    <n v="0.33"/>
    <n v="0"/>
    <n v="0"/>
    <x v="5"/>
  </r>
  <r>
    <s v="WYDEQ Title V"/>
    <s v="56"/>
    <x v="25"/>
    <s v="10200603"/>
    <s v="Process Heaters"/>
    <n v="0.27"/>
    <n v="0.02"/>
    <n v="0.23"/>
    <n v="0"/>
    <n v="0"/>
    <x v="5"/>
  </r>
  <r>
    <s v="WYDEQ Title V"/>
    <s v="56"/>
    <x v="25"/>
    <s v="20200254"/>
    <s v="Compressor Engines"/>
    <n v="3.3"/>
    <n v="0.8"/>
    <n v="0.1"/>
    <n v="0"/>
    <n v="0"/>
    <x v="21"/>
  </r>
  <r>
    <s v="WYDEQ Title V"/>
    <s v="56"/>
    <x v="25"/>
    <s v="20200253"/>
    <s v="Compressor Engines"/>
    <n v="1.5"/>
    <n v="1.5"/>
    <n v="4.2"/>
    <n v="0"/>
    <n v="0"/>
    <x v="21"/>
  </r>
  <r>
    <s v="WYDEQ Title V"/>
    <s v="56"/>
    <x v="25"/>
    <s v="20200254"/>
    <s v="Compressor Engines"/>
    <n v="1.7"/>
    <n v="2.9"/>
    <n v="0.1"/>
    <n v="0"/>
    <n v="0"/>
    <x v="21"/>
  </r>
  <r>
    <s v="WYDEQ Title V"/>
    <s v="56"/>
    <x v="25"/>
    <s v="20200254"/>
    <s v="Compressor Engines"/>
    <n v="5.3"/>
    <n v="7"/>
    <n v="0.2"/>
    <n v="0"/>
    <n v="0"/>
    <x v="21"/>
  </r>
  <r>
    <s v="WYDEQ Title V"/>
    <s v="56"/>
    <x v="25"/>
    <s v="20200253"/>
    <s v="Compressor Engines"/>
    <n v="1.2"/>
    <n v="0.2"/>
    <n v="5.4"/>
    <n v="0"/>
    <n v="0"/>
    <x v="21"/>
  </r>
  <r>
    <s v="WYDEQ Title V"/>
    <s v="56"/>
    <x v="25"/>
    <s v="20200253"/>
    <s v="Compressor Engines"/>
    <n v="1.3"/>
    <n v="0.1"/>
    <n v="3.8"/>
    <n v="0"/>
    <n v="0"/>
    <x v="21"/>
  </r>
  <r>
    <s v="WYDEQ Title V"/>
    <s v="56"/>
    <x v="25"/>
    <s v="20200253"/>
    <s v="Compressor Engines"/>
    <n v="0"/>
    <n v="0.1"/>
    <n v="1.9"/>
    <n v="0"/>
    <n v="0"/>
    <x v="21"/>
  </r>
  <r>
    <s v="WYDEQ Title V"/>
    <s v="56"/>
    <x v="25"/>
    <s v="20200253"/>
    <s v="Compressor Engines"/>
    <n v="0.3"/>
    <n v="0.4"/>
    <n v="9.1999999999999993"/>
    <n v="0"/>
    <n v="0"/>
    <x v="21"/>
  </r>
  <r>
    <s v="WYDEQ Title V"/>
    <s v="56"/>
    <x v="25"/>
    <s v="20200253"/>
    <s v="Compressor Engines"/>
    <n v="12.94"/>
    <n v="12.94"/>
    <n v="25.88"/>
    <n v="0"/>
    <n v="0"/>
    <x v="21"/>
  </r>
  <r>
    <s v="WYDEQ Title V"/>
    <s v="56"/>
    <x v="25"/>
    <s v="20200254"/>
    <s v="Compressor Engines"/>
    <n v="7.94"/>
    <n v="0.14000000000000001"/>
    <n v="2.94"/>
    <n v="0"/>
    <n v="0"/>
    <x v="21"/>
  </r>
  <r>
    <s v="WYDEQ Title V"/>
    <s v="56"/>
    <x v="25"/>
    <s v="20200254"/>
    <s v="Compressor Engines"/>
    <n v="3.82"/>
    <n v="0.72"/>
    <n v="0.72"/>
    <n v="0"/>
    <n v="0"/>
    <x v="21"/>
  </r>
  <r>
    <s v="WYDEQ Title V"/>
    <s v="56"/>
    <x v="25"/>
    <s v="31000228"/>
    <s v="Dehydrator"/>
    <n v="0.51"/>
    <n v="0.03"/>
    <n v="0.43"/>
    <n v="0"/>
    <n v="0"/>
    <x v="20"/>
  </r>
  <r>
    <s v="WYDEQ Title V"/>
    <s v="56"/>
    <x v="25"/>
    <s v="20200253"/>
    <s v="Compressor Engines"/>
    <n v="2.8"/>
    <n v="13.63"/>
    <n v="2.98"/>
    <n v="0"/>
    <n v="0"/>
    <x v="21"/>
  </r>
  <r>
    <s v="WYDEQ Title V"/>
    <s v="56"/>
    <x v="25"/>
    <s v="20200253"/>
    <s v="Compressor Engines"/>
    <n v="11.09"/>
    <n v="11.09"/>
    <n v="22.19"/>
    <n v="0"/>
    <n v="0"/>
    <x v="21"/>
  </r>
  <r>
    <s v="WYDEQ Title V"/>
    <s v="56"/>
    <x v="25"/>
    <s v="20200253"/>
    <s v="Compressor Engines"/>
    <n v="7.98"/>
    <n v="14.99"/>
    <n v="18.11"/>
    <n v="0"/>
    <n v="0"/>
    <x v="21"/>
  </r>
  <r>
    <s v="WYDEQ Title V"/>
    <s v="56"/>
    <x v="25"/>
    <s v="20200253"/>
    <s v="Compressor Engines"/>
    <n v="6.64"/>
    <n v="11.33"/>
    <n v="6.58"/>
    <n v="0"/>
    <n v="0"/>
    <x v="21"/>
  </r>
  <r>
    <s v="WYDEQ Title V"/>
    <s v="56"/>
    <x v="25"/>
    <s v="20200253"/>
    <s v="Compressor Engines"/>
    <n v="13.88"/>
    <n v="13.88"/>
    <n v="27.76"/>
    <n v="0"/>
    <n v="0"/>
    <x v="21"/>
  </r>
  <r>
    <s v="WYDEQ Title V"/>
    <s v="56"/>
    <x v="25"/>
    <s v="20200254"/>
    <s v="Compressor Engines"/>
    <n v="2.4300000000000002"/>
    <n v="0"/>
    <n v="0"/>
    <n v="0"/>
    <n v="0"/>
    <x v="21"/>
  </r>
  <r>
    <s v="WYDEQ Title V"/>
    <s v="56"/>
    <x v="25"/>
    <s v="10200603"/>
    <s v="Process Heaters"/>
    <n v="0.51"/>
    <n v="0.03"/>
    <n v="0.43"/>
    <n v="0"/>
    <n v="0"/>
    <x v="5"/>
  </r>
  <r>
    <s v="WYDEQ Title V"/>
    <s v="56"/>
    <x v="25"/>
    <s v="10200603"/>
    <s v="Process Heaters"/>
    <n v="0.51"/>
    <n v="0.03"/>
    <n v="0.43"/>
    <n v="0"/>
    <n v="0"/>
    <x v="5"/>
  </r>
  <r>
    <s v="WYDEQ Title V"/>
    <s v="56"/>
    <x v="25"/>
    <s v="20200253"/>
    <s v="Compressor Engines"/>
    <n v="5.55"/>
    <n v="7.91"/>
    <n v="15.81"/>
    <n v="0"/>
    <n v="0"/>
    <x v="21"/>
  </r>
  <r>
    <s v="WYDEQ Title V"/>
    <s v="56"/>
    <x v="25"/>
    <s v="20200253"/>
    <s v="Compressor Engines"/>
    <n v="5.51"/>
    <n v="7.84"/>
    <n v="15.69"/>
    <n v="0"/>
    <n v="0"/>
    <x v="21"/>
  </r>
  <r>
    <s v="WYDEQ Title V"/>
    <s v="56"/>
    <x v="25"/>
    <s v="20200253"/>
    <s v="Compressor Engines"/>
    <n v="10.119999999999999"/>
    <n v="14.4"/>
    <n v="28.79"/>
    <n v="0"/>
    <n v="0"/>
    <x v="21"/>
  </r>
  <r>
    <s v="WYDEQ Title V"/>
    <s v="56"/>
    <x v="25"/>
    <s v="20200254"/>
    <s v="Compressor Engines"/>
    <n v="11.48"/>
    <n v="16.63"/>
    <n v="4.25"/>
    <n v="0"/>
    <n v="0"/>
    <x v="21"/>
  </r>
  <r>
    <s v="WYDEQ Title V"/>
    <s v="56"/>
    <x v="25"/>
    <s v="31000228"/>
    <s v="Dehydrator"/>
    <n v="0.5"/>
    <n v="0.03"/>
    <n v="0.42"/>
    <n v="0"/>
    <n v="0"/>
    <x v="20"/>
  </r>
  <r>
    <s v="WYDEQ Title V"/>
    <s v="56"/>
    <x v="25"/>
    <s v="20200254"/>
    <s v="Compressor Engines"/>
    <n v="12.91"/>
    <n v="8.6999999999999993"/>
    <n v="4.3"/>
    <n v="0"/>
    <n v="0"/>
    <x v="21"/>
  </r>
  <r>
    <s v="WYDEQ Title V"/>
    <s v="56"/>
    <x v="25"/>
    <s v="20200254"/>
    <s v="Compressor Engines"/>
    <n v="12.97"/>
    <n v="8.74"/>
    <n v="4.32"/>
    <n v="0"/>
    <n v="0"/>
    <x v="21"/>
  </r>
  <r>
    <s v="WYDEQ Title V"/>
    <s v="56"/>
    <x v="25"/>
    <s v="20200254"/>
    <s v="Compressor Engines"/>
    <n v="12.98"/>
    <n v="8.74"/>
    <n v="4.33"/>
    <n v="0"/>
    <n v="0"/>
    <x v="21"/>
  </r>
  <r>
    <s v="WYDEQ Title V"/>
    <s v="56"/>
    <x v="25"/>
    <s v="20200254"/>
    <s v="Compressor Engines"/>
    <n v="15.95"/>
    <n v="10.52"/>
    <n v="5.17"/>
    <n v="0"/>
    <n v="0"/>
    <x v="21"/>
  </r>
  <r>
    <s v="WYDEQ Title V"/>
    <s v="56"/>
    <x v="25"/>
    <s v="20200253"/>
    <s v="Compressor Engines"/>
    <n v="5.51"/>
    <n v="7.85"/>
    <n v="15.69"/>
    <n v="0"/>
    <n v="0"/>
    <x v="21"/>
  </r>
  <r>
    <s v="WYDEQ Title V"/>
    <s v="56"/>
    <x v="25"/>
    <s v="20200253"/>
    <s v="Compressor Engines"/>
    <n v="5.61"/>
    <n v="7.99"/>
    <n v="15.97"/>
    <n v="0"/>
    <n v="0"/>
    <x v="21"/>
  </r>
  <r>
    <s v="WYDEQ Title V"/>
    <s v="56"/>
    <x v="25"/>
    <s v="20200253"/>
    <s v="Compressor Engines"/>
    <n v="11.26"/>
    <n v="16.3"/>
    <n v="4.17"/>
    <n v="0"/>
    <n v="0"/>
    <x v="21"/>
  </r>
  <r>
    <s v="WYDEQ Title V"/>
    <s v="56"/>
    <x v="25"/>
    <s v="20200253"/>
    <s v="Compressor Engines"/>
    <n v="11.68"/>
    <n v="16.91"/>
    <n v="4.33"/>
    <n v="0"/>
    <n v="0"/>
    <x v="21"/>
  </r>
  <r>
    <s v="WYDEQ Title V"/>
    <s v="56"/>
    <x v="25"/>
    <s v="20200253"/>
    <s v="Compressor Engines"/>
    <n v="9.44"/>
    <n v="13.43"/>
    <n v="26.87"/>
    <n v="0"/>
    <n v="0"/>
    <x v="21"/>
  </r>
  <r>
    <s v="WYDEQ Title V"/>
    <s v="56"/>
    <x v="25"/>
    <s v="20200253"/>
    <s v="Compressor Engines"/>
    <n v="10.71"/>
    <n v="15.51"/>
    <n v="3.97"/>
    <n v="0"/>
    <n v="0"/>
    <x v="21"/>
  </r>
  <r>
    <s v="WYDEQ Title V"/>
    <s v="56"/>
    <x v="25"/>
    <s v="31000228"/>
    <s v="Dehydrator"/>
    <n v="0.5"/>
    <n v="0.03"/>
    <n v="0.42"/>
    <n v="0"/>
    <n v="0"/>
    <x v="20"/>
  </r>
  <r>
    <s v="WYDEQ Title V"/>
    <s v="56"/>
    <x v="25"/>
    <s v="10200603"/>
    <s v="Process Heaters"/>
    <n v="0.49"/>
    <n v="0.03"/>
    <n v="0.41"/>
    <n v="0"/>
    <n v="0"/>
    <x v="5"/>
  </r>
  <r>
    <s v="WYDEQ Title V"/>
    <s v="56"/>
    <x v="25"/>
    <s v="20200254"/>
    <s v="Compressor Engines"/>
    <n v="6.47"/>
    <n v="0.09"/>
    <n v="0.57999999999999996"/>
    <n v="0"/>
    <n v="0"/>
    <x v="21"/>
  </r>
  <r>
    <s v="WYDEQ Title V"/>
    <s v="56"/>
    <x v="25"/>
    <s v="20200253"/>
    <s v="Compressor Engines"/>
    <n v="0.69"/>
    <n v="0.22"/>
    <n v="11.17"/>
    <n v="0"/>
    <n v="0"/>
    <x v="21"/>
  </r>
  <r>
    <s v="WYDEQ Title V"/>
    <s v="56"/>
    <x v="25"/>
    <s v="20200254"/>
    <s v="Compressor Engines"/>
    <n v="1.1200000000000001"/>
    <n v="0.12"/>
    <n v="3.82"/>
    <n v="0"/>
    <n v="0"/>
    <x v="21"/>
  </r>
  <r>
    <s v="WYDEQ Title V"/>
    <s v="56"/>
    <x v="25"/>
    <s v="20200253"/>
    <s v="Compressor Engines"/>
    <n v="1.67"/>
    <n v="0.17"/>
    <n v="2.91"/>
    <n v="0"/>
    <n v="0"/>
    <x v="21"/>
  </r>
  <r>
    <s v="WYDEQ Title V"/>
    <s v="56"/>
    <x v="25"/>
    <s v="20200254"/>
    <s v="Compressor Engines"/>
    <n v="5.79"/>
    <n v="0.84"/>
    <n v="0.15"/>
    <n v="0"/>
    <n v="0"/>
    <x v="21"/>
  </r>
  <r>
    <s v="WYDEQ Title V"/>
    <s v="56"/>
    <x v="25"/>
    <s v="20200254"/>
    <s v="Compressor Engines"/>
    <n v="3.93"/>
    <n v="0.51"/>
    <n v="0"/>
    <n v="0"/>
    <n v="0"/>
    <x v="21"/>
  </r>
  <r>
    <s v="WYDEQ Title V"/>
    <s v="56"/>
    <x v="25"/>
    <s v="20200254"/>
    <s v="Compressor Engines"/>
    <n v="5.45"/>
    <n v="0.47"/>
    <n v="0.06"/>
    <n v="0"/>
    <n v="0"/>
    <x v="21"/>
  </r>
  <r>
    <s v="WYDEQ Title V"/>
    <s v="56"/>
    <x v="25"/>
    <s v="20200253"/>
    <s v="Compressor Engines"/>
    <n v="0.83"/>
    <n v="0.14000000000000001"/>
    <n v="2.4500000000000002"/>
    <n v="0"/>
    <n v="0"/>
    <x v="21"/>
  </r>
  <r>
    <s v="WYDEQ Title V"/>
    <s v="56"/>
    <x v="25"/>
    <s v="20200253"/>
    <s v="Compressor Engines"/>
    <n v="0.11"/>
    <n v="0.11"/>
    <n v="0.33"/>
    <n v="0"/>
    <n v="0"/>
    <x v="21"/>
  </r>
  <r>
    <s v="WYDEQ Title V"/>
    <s v="56"/>
    <x v="25"/>
    <s v="20200254"/>
    <s v="Compressor Engines"/>
    <n v="0.44"/>
    <n v="0.18"/>
    <n v="6.54"/>
    <n v="0"/>
    <n v="0"/>
    <x v="21"/>
  </r>
  <r>
    <s v="WYDEQ Title V"/>
    <s v="56"/>
    <x v="25"/>
    <s v="20200254"/>
    <s v="Compressor Engines"/>
    <n v="1.1200000000000001"/>
    <n v="0.21"/>
    <n v="8.41"/>
    <n v="0"/>
    <n v="0"/>
    <x v="21"/>
  </r>
  <r>
    <s v="WYDEQ Title V"/>
    <s v="56"/>
    <x v="25"/>
    <s v="20200253"/>
    <s v="Compressor Engines"/>
    <n v="0.51"/>
    <n v="0.15"/>
    <n v="7.08"/>
    <n v="0"/>
    <n v="0"/>
    <x v="21"/>
  </r>
  <r>
    <s v="WYDEQ Title V"/>
    <s v="56"/>
    <x v="25"/>
    <s v="20200254"/>
    <s v="Compressor Engines"/>
    <n v="3.26"/>
    <n v="0.56000000000000005"/>
    <n v="0.05"/>
    <n v="0"/>
    <n v="0"/>
    <x v="21"/>
  </r>
  <r>
    <s v="WYDEQ Title V"/>
    <s v="56"/>
    <x v="25"/>
    <s v="20200254"/>
    <s v="Compressor Engines"/>
    <n v="1.2"/>
    <n v="0.14000000000000001"/>
    <n v="0.01"/>
    <n v="0"/>
    <n v="0"/>
    <x v="21"/>
  </r>
  <r>
    <s v="WYDEQ Title V"/>
    <s v="56"/>
    <x v="25"/>
    <s v="20200253"/>
    <s v="Compressor Engines"/>
    <n v="1.76"/>
    <n v="0.19"/>
    <n v="0.01"/>
    <n v="0"/>
    <n v="0"/>
    <x v="21"/>
  </r>
  <r>
    <s v="WYDEQ Title V"/>
    <s v="56"/>
    <x v="25"/>
    <s v="20200253"/>
    <s v="Compressor Engines"/>
    <n v="1.17"/>
    <n v="0.18"/>
    <n v="0"/>
    <n v="0"/>
    <n v="0"/>
    <x v="21"/>
  </r>
  <r>
    <s v="WYDEQ Title V"/>
    <s v="56"/>
    <x v="25"/>
    <s v="20200253"/>
    <s v="Compressor Engines"/>
    <n v="2.91"/>
    <n v="0.21"/>
    <n v="0.02"/>
    <n v="0"/>
    <n v="0"/>
    <x v="21"/>
  </r>
  <r>
    <s v="WYDEQ Title V"/>
    <s v="56"/>
    <x v="25"/>
    <s v="20200254"/>
    <s v="Compressor Engines"/>
    <n v="0.21"/>
    <n v="0.02"/>
    <n v="0.24"/>
    <n v="0"/>
    <n v="0"/>
    <x v="21"/>
  </r>
  <r>
    <s v="WYDEQ Title V"/>
    <s v="56"/>
    <x v="25"/>
    <s v="20200253"/>
    <s v="Compressor Engines"/>
    <n v="0.2"/>
    <n v="0.09"/>
    <n v="2.93"/>
    <n v="0"/>
    <n v="0"/>
    <x v="21"/>
  </r>
  <r>
    <s v="WYDEQ Title V"/>
    <s v="56"/>
    <x v="25"/>
    <s v="20200254"/>
    <s v="Compressor Engines"/>
    <n v="0.02"/>
    <n v="0.01"/>
    <n v="0.35"/>
    <n v="0"/>
    <n v="0"/>
    <x v="21"/>
  </r>
  <r>
    <s v="WYDEQ Title V"/>
    <s v="56"/>
    <x v="25"/>
    <s v="20200254"/>
    <s v="Compressor Engines"/>
    <n v="0.06"/>
    <n v="0.06"/>
    <n v="0.84"/>
    <n v="0"/>
    <n v="0"/>
    <x v="21"/>
  </r>
  <r>
    <s v="WYDEQ Title V"/>
    <s v="56"/>
    <x v="25"/>
    <s v="10200603"/>
    <s v="Process Heaters"/>
    <n v="0.49"/>
    <n v="0.03"/>
    <n v="0.41"/>
    <n v="0"/>
    <n v="0"/>
    <x v="5"/>
  </r>
  <r>
    <s v="WYDEQ Title V"/>
    <s v="56"/>
    <x v="25"/>
    <s v="20200253"/>
    <s v="Compressor Engines"/>
    <n v="4.1100000000000003"/>
    <n v="5.17"/>
    <n v="0.33"/>
    <n v="0"/>
    <n v="0"/>
    <x v="21"/>
  </r>
  <r>
    <s v="WYDEQ Title V"/>
    <s v="56"/>
    <x v="25"/>
    <s v="31000228"/>
    <s v="Dehydrator"/>
    <n v="0.5"/>
    <n v="0.03"/>
    <n v="0.42"/>
    <n v="0"/>
    <n v="0"/>
    <x v="20"/>
  </r>
  <r>
    <s v="WYDEQ Title V"/>
    <s v="56"/>
    <x v="25"/>
    <s v="31000228"/>
    <s v="Dehydrator"/>
    <n v="0.5"/>
    <n v="0.03"/>
    <n v="0.42"/>
    <n v="0"/>
    <n v="0"/>
    <x v="20"/>
  </r>
  <r>
    <s v="WYDEQ Title V"/>
    <s v="56"/>
    <x v="25"/>
    <s v="20200253"/>
    <s v="Compressor Engines"/>
    <n v="3.89"/>
    <n v="16.190000000000001"/>
    <n v="0.17"/>
    <n v="0"/>
    <n v="0"/>
    <x v="21"/>
  </r>
  <r>
    <s v="WYDEQ Title V"/>
    <s v="56"/>
    <x v="25"/>
    <s v="20200253"/>
    <s v="Compressor Engines"/>
    <n v="5.44"/>
    <n v="16.75"/>
    <n v="0.4"/>
    <n v="0"/>
    <n v="0"/>
    <x v="21"/>
  </r>
  <r>
    <s v="WYDEQ Title V"/>
    <s v="56"/>
    <x v="25"/>
    <s v="20200253"/>
    <s v="Compressor Engines"/>
    <n v="7"/>
    <n v="16.79"/>
    <n v="0.23"/>
    <n v="0"/>
    <n v="0"/>
    <x v="21"/>
  </r>
  <r>
    <s v="WYDEQ Title V"/>
    <s v="56"/>
    <x v="25"/>
    <s v="20200253"/>
    <s v="Compressor Engines"/>
    <n v="3.83"/>
    <n v="15.46"/>
    <n v="0.25"/>
    <n v="0"/>
    <n v="0"/>
    <x v="21"/>
  </r>
  <r>
    <s v="WYDEQ Title V"/>
    <s v="56"/>
    <x v="25"/>
    <s v="20200253"/>
    <s v="Compressor Engines"/>
    <n v="10.26"/>
    <n v="14.86"/>
    <n v="3.8"/>
    <n v="0"/>
    <n v="0"/>
    <x v="21"/>
  </r>
  <r>
    <s v="WYDEQ Title V"/>
    <s v="56"/>
    <x v="25"/>
    <s v="20200253"/>
    <s v="Compressor Engines"/>
    <n v="11.1"/>
    <n v="16.079999999999998"/>
    <n v="4.1100000000000003"/>
    <n v="0"/>
    <n v="0"/>
    <x v="21"/>
  </r>
  <r>
    <s v="WYDEQ Title V"/>
    <s v="56"/>
    <x v="25"/>
    <s v="31000228"/>
    <s v="Dehydrator"/>
    <n v="0.5"/>
    <n v="0.03"/>
    <n v="0.42"/>
    <n v="0"/>
    <n v="0"/>
    <x v="20"/>
  </r>
  <r>
    <s v="WYDEQ Title V"/>
    <s v="56"/>
    <x v="25"/>
    <s v="31000228"/>
    <s v="Dehydrator"/>
    <n v="0.5"/>
    <n v="0.03"/>
    <n v="0.42"/>
    <n v="0"/>
    <n v="0"/>
    <x v="20"/>
  </r>
  <r>
    <s v="WYDEQ Title V"/>
    <s v="56"/>
    <x v="25"/>
    <s v="20200254"/>
    <s v="Compressor Engines"/>
    <n v="11.4"/>
    <n v="16.510000000000002"/>
    <n v="4.22"/>
    <n v="0"/>
    <n v="0"/>
    <x v="21"/>
  </r>
  <r>
    <s v="WYDEQ Title V"/>
    <s v="56"/>
    <x v="25"/>
    <s v="20200254"/>
    <s v="Compressor Engines"/>
    <n v="7.47"/>
    <n v="10.82"/>
    <n v="2.77"/>
    <n v="0"/>
    <n v="0"/>
    <x v="21"/>
  </r>
  <r>
    <s v="WYDEQ Title V"/>
    <s v="56"/>
    <x v="25"/>
    <s v="20200253"/>
    <s v="Compressor Engines"/>
    <n v="13.95"/>
    <n v="13.95"/>
    <n v="27.89"/>
    <n v="0"/>
    <n v="0"/>
    <x v="21"/>
  </r>
  <r>
    <s v="WYDEQ Title V"/>
    <s v="56"/>
    <x v="25"/>
    <s v="20200254"/>
    <s v="Compressor Engines"/>
    <n v="11.31"/>
    <n v="16.38"/>
    <n v="4.1900000000000004"/>
    <n v="0"/>
    <n v="0"/>
    <x v="21"/>
  </r>
  <r>
    <s v="WYDEQ Title V"/>
    <s v="56"/>
    <x v="25"/>
    <s v="20200254"/>
    <s v="Compressor Engines"/>
    <n v="10.83"/>
    <n v="15.68"/>
    <n v="4.01"/>
    <n v="0"/>
    <n v="0"/>
    <x v="21"/>
  </r>
  <r>
    <s v="WYDEQ Title V"/>
    <s v="56"/>
    <x v="25"/>
    <s v="20200254"/>
    <s v="Compressor Engines"/>
    <n v="11.43"/>
    <n v="16.55"/>
    <n v="4.2300000000000004"/>
    <n v="0"/>
    <n v="0"/>
    <x v="21"/>
  </r>
  <r>
    <s v="WYDEQ Title V"/>
    <s v="56"/>
    <x v="25"/>
    <s v="20200253"/>
    <s v="Compressor Engines"/>
    <n v="7"/>
    <n v="6.82"/>
    <n v="13.64"/>
    <n v="0"/>
    <n v="0"/>
    <x v="21"/>
  </r>
  <r>
    <s v="WYDEQ Title V"/>
    <s v="56"/>
    <x v="25"/>
    <s v="20200254"/>
    <s v="Compressor Engines"/>
    <n v="12.54"/>
    <n v="8.44"/>
    <n v="4.18"/>
    <n v="0"/>
    <n v="0"/>
    <x v="21"/>
  </r>
  <r>
    <s v="WYDEQ Title V"/>
    <s v="56"/>
    <x v="25"/>
    <s v="20200253"/>
    <s v="Compressor Engines"/>
    <n v="4.5199999999999996"/>
    <n v="4.4000000000000004"/>
    <n v="8.8000000000000007"/>
    <n v="0"/>
    <n v="0"/>
    <x v="21"/>
  </r>
  <r>
    <s v="WYDEQ Title V"/>
    <s v="56"/>
    <x v="25"/>
    <s v="20200253"/>
    <s v="Compressor Engines"/>
    <n v="3.59"/>
    <n v="3.49"/>
    <n v="6.98"/>
    <n v="0"/>
    <n v="0"/>
    <x v="21"/>
  </r>
  <r>
    <s v="WYDEQ Title V"/>
    <s v="56"/>
    <x v="25"/>
    <s v="20200254"/>
    <s v="Compressor Engines"/>
    <n v="9.76"/>
    <n v="6.57"/>
    <n v="3.25"/>
    <n v="0"/>
    <n v="0"/>
    <x v="21"/>
  </r>
  <r>
    <s v="WYDEQ Title V"/>
    <s v="56"/>
    <x v="25"/>
    <s v="20200254"/>
    <s v="Compressor Engines"/>
    <n v="12.26"/>
    <n v="8.26"/>
    <n v="4.09"/>
    <n v="0"/>
    <n v="0"/>
    <x v="21"/>
  </r>
  <r>
    <s v="WYDEQ Title V"/>
    <s v="56"/>
    <x v="25"/>
    <s v="20200254"/>
    <s v="Compressor Engines"/>
    <n v="15.63"/>
    <n v="10.31"/>
    <n v="5.07"/>
    <n v="0"/>
    <n v="0"/>
    <x v="21"/>
  </r>
  <r>
    <s v="WYDEQ Title V"/>
    <s v="56"/>
    <x v="25"/>
    <s v="20200254"/>
    <s v="Compressor Engines"/>
    <n v="15.94"/>
    <n v="10.51"/>
    <n v="5.17"/>
    <n v="0"/>
    <n v="0"/>
    <x v="21"/>
  </r>
  <r>
    <s v="WYDEQ Title V"/>
    <s v="56"/>
    <x v="25"/>
    <s v="20200253"/>
    <s v="Compressor Engines"/>
    <n v="1.1000000000000001"/>
    <n v="1.57"/>
    <n v="3.14"/>
    <n v="0"/>
    <n v="0"/>
    <x v="21"/>
  </r>
  <r>
    <s v="WYDEQ Title V"/>
    <s v="56"/>
    <x v="25"/>
    <s v="31000228"/>
    <s v="Dehydrator"/>
    <n v="0.49"/>
    <n v="0.03"/>
    <n v="0.41"/>
    <n v="0"/>
    <n v="0"/>
    <x v="20"/>
  </r>
  <r>
    <s v="WYDEQ Title V"/>
    <s v="56"/>
    <x v="25"/>
    <s v="31000228"/>
    <s v="Dehydrator"/>
    <n v="0.49"/>
    <n v="0.03"/>
    <n v="0.41"/>
    <n v="0"/>
    <n v="0"/>
    <x v="20"/>
  </r>
  <r>
    <s v="WYDEQ Title V"/>
    <s v="56"/>
    <x v="25"/>
    <s v="31000228"/>
    <s v="Dehydrator"/>
    <n v="0.49"/>
    <n v="0.03"/>
    <n v="0.41"/>
    <n v="0"/>
    <n v="0"/>
    <x v="20"/>
  </r>
  <r>
    <s v="WYDEQ Title V"/>
    <s v="56"/>
    <x v="25"/>
    <s v="20200254"/>
    <s v="Compressor Engines"/>
    <n v="6.64"/>
    <n v="0.64"/>
    <n v="0.11"/>
    <n v="0"/>
    <n v="0"/>
    <x v="21"/>
  </r>
  <r>
    <s v="WYDEQ Title V"/>
    <s v="56"/>
    <x v="25"/>
    <s v="20200254"/>
    <s v="Compressor Engines"/>
    <n v="12.88"/>
    <n v="8.67"/>
    <n v="4.29"/>
    <n v="0"/>
    <n v="0"/>
    <x v="21"/>
  </r>
  <r>
    <s v="WYDEQ Title V"/>
    <s v="56"/>
    <x v="25"/>
    <s v="20200254"/>
    <s v="Compressor Engines"/>
    <n v="0"/>
    <n v="7.0000000000000007E-2"/>
    <n v="6.56"/>
    <n v="0"/>
    <n v="0"/>
    <x v="21"/>
  </r>
  <r>
    <s v="WYDEQ Title V"/>
    <s v="56"/>
    <x v="25"/>
    <s v="20200254"/>
    <s v="Compressor Engines"/>
    <n v="3.47"/>
    <n v="2.83"/>
    <n v="0.21"/>
    <n v="0"/>
    <n v="0"/>
    <x v="21"/>
  </r>
  <r>
    <s v="WYDEQ Title V"/>
    <s v="56"/>
    <x v="25"/>
    <s v="20200254"/>
    <s v="Compressor Engines"/>
    <n v="2.8"/>
    <n v="4.05"/>
    <n v="1.04"/>
    <n v="0"/>
    <n v="0"/>
    <x v="21"/>
  </r>
  <r>
    <s v="WYDEQ Title V"/>
    <s v="56"/>
    <x v="25"/>
    <s v="20200254"/>
    <s v="Compressor Engines"/>
    <n v="1.71"/>
    <n v="2.44"/>
    <n v="4.87"/>
    <n v="0"/>
    <n v="0"/>
    <x v="21"/>
  </r>
  <r>
    <s v="WYDEQ Title V"/>
    <s v="56"/>
    <x v="25"/>
    <s v="20200254"/>
    <s v="Compressor Engines"/>
    <n v="2.17"/>
    <n v="4.76"/>
    <n v="4.32"/>
    <n v="0"/>
    <n v="0"/>
    <x v="21"/>
  </r>
  <r>
    <s v="WYDEQ Title V"/>
    <s v="56"/>
    <x v="25"/>
    <s v="20200254"/>
    <s v="Compressor Engines"/>
    <n v="3.96"/>
    <n v="3.84"/>
    <n v="0.14000000000000001"/>
    <n v="0"/>
    <n v="0"/>
    <x v="21"/>
  </r>
  <r>
    <s v="WYDEQ Title V"/>
    <s v="56"/>
    <x v="25"/>
    <s v="20200253"/>
    <s v="Compressor Engines"/>
    <n v="0.17"/>
    <n v="0.17"/>
    <n v="5.29"/>
    <n v="0"/>
    <n v="0"/>
    <x v="21"/>
  </r>
  <r>
    <s v="WYDEQ Title V"/>
    <s v="56"/>
    <x v="25"/>
    <s v="20200253"/>
    <s v="Compressor Engines"/>
    <n v="4.1900000000000004"/>
    <n v="2.35"/>
    <n v="0.13"/>
    <n v="0"/>
    <n v="0"/>
    <x v="21"/>
  </r>
  <r>
    <s v="WYDEQ Title V"/>
    <s v="56"/>
    <x v="25"/>
    <s v="20200253"/>
    <s v="Compressor Engines"/>
    <n v="3.8"/>
    <n v="2.2200000000000002"/>
    <n v="0.2"/>
    <n v="0"/>
    <n v="0"/>
    <x v="21"/>
  </r>
  <r>
    <s v="WYDEQ Title V"/>
    <s v="56"/>
    <x v="25"/>
    <s v="31000404"/>
    <s v="Process Heaters"/>
    <n v="0.52"/>
    <n v="0.03"/>
    <n v="0.44"/>
    <n v="0"/>
    <n v="0"/>
    <x v="5"/>
  </r>
  <r>
    <s v="WYDEQ Title V"/>
    <s v="56"/>
    <x v="25"/>
    <s v="31000404"/>
    <s v="Process Heaters"/>
    <n v="0.52"/>
    <n v="0.03"/>
    <n v="0.44"/>
    <n v="0"/>
    <n v="0"/>
    <x v="5"/>
  </r>
  <r>
    <s v="WYDEQ Title V"/>
    <s v="56"/>
    <x v="25"/>
    <s v="20200254"/>
    <s v="Compressor Engines"/>
    <n v="9.1"/>
    <n v="12.9"/>
    <n v="3.9"/>
    <n v="0"/>
    <n v="0"/>
    <x v="21"/>
  </r>
  <r>
    <s v="WYDEQ Title V"/>
    <s v="56"/>
    <x v="25"/>
    <s v="20200254"/>
    <s v="Compressor Engines"/>
    <n v="7.37"/>
    <n v="10.45"/>
    <n v="2.63"/>
    <n v="0"/>
    <n v="0"/>
    <x v="21"/>
  </r>
  <r>
    <s v="WYDEQ Title V"/>
    <s v="56"/>
    <x v="25"/>
    <s v="20200254"/>
    <s v="Compressor Engines"/>
    <n v="9.98"/>
    <n v="14.16"/>
    <n v="3.57"/>
    <n v="0"/>
    <n v="0"/>
    <x v="21"/>
  </r>
  <r>
    <s v="WYDEQ Title V"/>
    <s v="56"/>
    <x v="25"/>
    <s v="20200253"/>
    <s v="Compressor Engines"/>
    <n v="13.16"/>
    <n v="13.16"/>
    <n v="26.33"/>
    <n v="0"/>
    <n v="0"/>
    <x v="21"/>
  </r>
  <r>
    <s v="WYDEQ Title V"/>
    <s v="56"/>
    <x v="25"/>
    <s v="20200253"/>
    <s v="Compressor Engines"/>
    <n v="9.7200000000000006"/>
    <n v="9.7200000000000006"/>
    <n v="19.440000000000001"/>
    <n v="0"/>
    <n v="0"/>
    <x v="21"/>
  </r>
  <r>
    <s v="WYDEQ Title V"/>
    <s v="56"/>
    <x v="25"/>
    <s v="20200253"/>
    <s v="Compressor Engines"/>
    <n v="7.22"/>
    <n v="7.22"/>
    <n v="14.43"/>
    <n v="0"/>
    <n v="0"/>
    <x v="21"/>
  </r>
  <r>
    <s v="WYDEQ Title V"/>
    <s v="56"/>
    <x v="25"/>
    <s v="20200253"/>
    <s v="Compressor Engines"/>
    <n v="12.8"/>
    <n v="12.8"/>
    <n v="25.6"/>
    <n v="0"/>
    <n v="0"/>
    <x v="21"/>
  </r>
  <r>
    <s v="WYDEQ Title V"/>
    <s v="56"/>
    <x v="25"/>
    <s v="20200253"/>
    <s v="Compressor Engines"/>
    <n v="14.13"/>
    <n v="14.13"/>
    <n v="28.27"/>
    <n v="0"/>
    <n v="0"/>
    <x v="21"/>
  </r>
  <r>
    <s v="WYDEQ Title V"/>
    <s v="56"/>
    <x v="25"/>
    <s v="20200253"/>
    <s v="Compressor Engines"/>
    <n v="8.64"/>
    <n v="8.64"/>
    <n v="17.29"/>
    <n v="0"/>
    <n v="0"/>
    <x v="21"/>
  </r>
  <r>
    <s v="WYDEQ Title V"/>
    <s v="56"/>
    <x v="25"/>
    <s v="20200253"/>
    <s v="Compressor Engines"/>
    <n v="7.99"/>
    <n v="7.78"/>
    <n v="15.56"/>
    <n v="0"/>
    <n v="0"/>
    <x v="21"/>
  </r>
  <r>
    <s v="WYDEQ Title V"/>
    <s v="56"/>
    <x v="25"/>
    <s v="20200254"/>
    <s v="Compressor Engines"/>
    <n v="10.52"/>
    <n v="7.12"/>
    <n v="3.51"/>
    <n v="0"/>
    <n v="0"/>
    <x v="21"/>
  </r>
  <r>
    <s v="WYDEQ Title V"/>
    <s v="56"/>
    <x v="25"/>
    <s v="20200254"/>
    <s v="Compressor Engines"/>
    <n v="2.82"/>
    <n v="1.91"/>
    <n v="0.94"/>
    <n v="0"/>
    <n v="0"/>
    <x v="21"/>
  </r>
  <r>
    <s v="WYDEQ Title V"/>
    <s v="56"/>
    <x v="25"/>
    <s v="20200253"/>
    <s v="Compressor Engines"/>
    <n v="7.49"/>
    <n v="7.29"/>
    <n v="14.58"/>
    <n v="0"/>
    <n v="0"/>
    <x v="21"/>
  </r>
  <r>
    <s v="WYDEQ Title V"/>
    <s v="56"/>
    <x v="25"/>
    <s v="20200253"/>
    <s v="Compressor Engines"/>
    <n v="7.17"/>
    <n v="6.99"/>
    <n v="13.97"/>
    <n v="0"/>
    <n v="0"/>
    <x v="21"/>
  </r>
  <r>
    <s v="WYDEQ Title V"/>
    <s v="56"/>
    <x v="25"/>
    <s v="20200253"/>
    <s v="Compressor Engines"/>
    <n v="7.36"/>
    <n v="7.17"/>
    <n v="14.34"/>
    <n v="0"/>
    <n v="0"/>
    <x v="21"/>
  </r>
  <r>
    <s v="WYDEQ Title V"/>
    <s v="56"/>
    <x v="25"/>
    <s v="20200253"/>
    <s v="Compressor Engines"/>
    <n v="3.37"/>
    <n v="3.28"/>
    <n v="6.57"/>
    <n v="0"/>
    <n v="0"/>
    <x v="21"/>
  </r>
  <r>
    <s v="WYDEQ Title V"/>
    <s v="56"/>
    <x v="25"/>
    <s v="20200253"/>
    <s v="Compressor Engines"/>
    <n v="3.67"/>
    <n v="3.58"/>
    <n v="7.15"/>
    <n v="0"/>
    <n v="0"/>
    <x v="21"/>
  </r>
  <r>
    <s v="WYDEQ Title V"/>
    <s v="56"/>
    <x v="25"/>
    <s v="20200253"/>
    <s v="Compressor Engines"/>
    <n v="4.67"/>
    <n v="4.54"/>
    <n v="9.09"/>
    <n v="0"/>
    <n v="0"/>
    <x v="21"/>
  </r>
  <r>
    <s v="WYDEQ Title V"/>
    <s v="56"/>
    <x v="25"/>
    <s v="20200253"/>
    <s v="Compressor Engines"/>
    <n v="4.08"/>
    <n v="3.98"/>
    <n v="7.95"/>
    <n v="0"/>
    <n v="0"/>
    <x v="21"/>
  </r>
  <r>
    <s v="WYDEQ Title V"/>
    <s v="56"/>
    <x v="25"/>
    <s v="20200254"/>
    <s v="Compressor Engines"/>
    <n v="6.75"/>
    <n v="4.57"/>
    <n v="2.25"/>
    <n v="0"/>
    <n v="0"/>
    <x v="21"/>
  </r>
  <r>
    <s v="WYDEQ Title V"/>
    <s v="56"/>
    <x v="25"/>
    <s v="31000404"/>
    <s v="Process Heaters"/>
    <n v="0.52"/>
    <n v="0.03"/>
    <n v="0.44"/>
    <n v="0"/>
    <n v="0"/>
    <x v="5"/>
  </r>
  <r>
    <s v="WYDEQ Title V"/>
    <s v="56"/>
    <x v="25"/>
    <s v="31000228"/>
    <s v="Dehydrator"/>
    <n v="0.39"/>
    <n v="0.02"/>
    <n v="0.32"/>
    <n v="0"/>
    <n v="0"/>
    <x v="20"/>
  </r>
  <r>
    <s v="WYDEQ Title V"/>
    <s v="56"/>
    <x v="25"/>
    <s v="31000228"/>
    <s v="Dehydrator"/>
    <n v="0.39"/>
    <n v="0.02"/>
    <n v="0.32"/>
    <n v="0"/>
    <n v="0"/>
    <x v="20"/>
  </r>
  <r>
    <s v="WYDEQ Title V"/>
    <s v="56"/>
    <x v="25"/>
    <s v="20200254"/>
    <s v="Compressor Engines"/>
    <n v="10.62"/>
    <n v="15.38"/>
    <n v="3.93"/>
    <n v="0"/>
    <n v="0"/>
    <x v="21"/>
  </r>
  <r>
    <s v="WYDEQ Title V"/>
    <s v="56"/>
    <x v="25"/>
    <s v="20200254"/>
    <s v="Compressor Engines"/>
    <n v="8.91"/>
    <n v="12.9"/>
    <n v="3.3"/>
    <n v="0"/>
    <n v="0"/>
    <x v="21"/>
  </r>
  <r>
    <s v="WYDEQ Title V"/>
    <s v="56"/>
    <x v="25"/>
    <s v="20200254"/>
    <s v="Compressor Engines"/>
    <n v="10.4"/>
    <n v="15.06"/>
    <n v="3.85"/>
    <n v="0"/>
    <n v="0"/>
    <x v="21"/>
  </r>
  <r>
    <s v="WYDEQ Title V"/>
    <s v="56"/>
    <x v="25"/>
    <s v="20200253"/>
    <s v="Compressor Engines"/>
    <n v="10.42"/>
    <n v="15.08"/>
    <n v="3.86"/>
    <n v="0"/>
    <n v="0"/>
    <x v="21"/>
  </r>
  <r>
    <s v="WYDEQ Title V"/>
    <s v="56"/>
    <x v="25"/>
    <s v="20200253"/>
    <s v="Compressor Engines"/>
    <n v="14.35"/>
    <n v="14.35"/>
    <n v="28.7"/>
    <n v="0"/>
    <n v="0"/>
    <x v="21"/>
  </r>
  <r>
    <s v="WYDEQ Title V"/>
    <s v="56"/>
    <x v="25"/>
    <s v="20200253"/>
    <s v="Compressor Engines"/>
    <n v="14.11"/>
    <n v="14.11"/>
    <n v="28.22"/>
    <n v="0"/>
    <n v="0"/>
    <x v="21"/>
  </r>
  <r>
    <s v="WYDEQ Title V"/>
    <s v="56"/>
    <x v="25"/>
    <s v="20200254"/>
    <s v="Compressor Engines"/>
    <n v="11.91"/>
    <n v="8.02"/>
    <n v="3.97"/>
    <n v="0"/>
    <n v="0"/>
    <x v="21"/>
  </r>
  <r>
    <s v="WYDEQ Title V"/>
    <s v="56"/>
    <x v="25"/>
    <s v="20200254"/>
    <s v="Compressor Engines"/>
    <n v="11.98"/>
    <n v="8.06"/>
    <n v="3.99"/>
    <n v="0"/>
    <n v="0"/>
    <x v="21"/>
  </r>
  <r>
    <s v="WYDEQ Title V"/>
    <s v="56"/>
    <x v="25"/>
    <s v="20200254"/>
    <s v="Compressor Engines"/>
    <n v="11.43"/>
    <n v="7.7"/>
    <n v="3.81"/>
    <n v="0"/>
    <n v="0"/>
    <x v="21"/>
  </r>
  <r>
    <s v="WYDEQ Title V"/>
    <s v="56"/>
    <x v="25"/>
    <s v="20200254"/>
    <s v="Compressor Engines"/>
    <n v="11.92"/>
    <n v="8.02"/>
    <n v="3.97"/>
    <n v="0"/>
    <n v="0"/>
    <x v="21"/>
  </r>
  <r>
    <s v="WYDEQ Title V"/>
    <s v="56"/>
    <x v="25"/>
    <s v="20200254"/>
    <s v="Compressor Engines"/>
    <n v="11.14"/>
    <n v="7.5"/>
    <n v="3.71"/>
    <n v="0"/>
    <n v="0"/>
    <x v="21"/>
  </r>
  <r>
    <s v="WYDEQ Title V"/>
    <s v="56"/>
    <x v="25"/>
    <s v="20200254"/>
    <s v="Compressor Engines"/>
    <n v="11.77"/>
    <n v="7.93"/>
    <n v="3.92"/>
    <n v="0"/>
    <n v="0"/>
    <x v="21"/>
  </r>
  <r>
    <s v="WYDEQ Title V"/>
    <s v="56"/>
    <x v="25"/>
    <s v="20200254"/>
    <s v="Compressor Engines"/>
    <n v="7.45"/>
    <n v="7.26"/>
    <n v="14.51"/>
    <n v="0"/>
    <n v="0"/>
    <x v="21"/>
  </r>
  <r>
    <s v="WYDEQ Title V"/>
    <s v="56"/>
    <x v="25"/>
    <s v="20200253"/>
    <s v="Compressor Engines"/>
    <n v="6.09"/>
    <n v="5.93"/>
    <n v="11.85"/>
    <n v="0"/>
    <n v="0"/>
    <x v="21"/>
  </r>
  <r>
    <s v="WYDEQ Title V"/>
    <s v="56"/>
    <x v="25"/>
    <s v="20200253"/>
    <s v="Compressor Engines"/>
    <n v="7.01"/>
    <n v="6.82"/>
    <n v="13.64"/>
    <n v="0"/>
    <n v="0"/>
    <x v="21"/>
  </r>
  <r>
    <s v="WYDEQ Title V"/>
    <s v="56"/>
    <x v="25"/>
    <s v="20200253"/>
    <s v="Compressor Engines"/>
    <n v="11.84"/>
    <n v="7.97"/>
    <n v="3.95"/>
    <n v="0"/>
    <n v="0"/>
    <x v="21"/>
  </r>
  <r>
    <s v="WYDEQ Title V"/>
    <s v="56"/>
    <x v="25"/>
    <s v="31000228"/>
    <s v="Dehydrator"/>
    <n v="0.5"/>
    <n v="0.03"/>
    <n v="0.42"/>
    <n v="0"/>
    <n v="0"/>
    <x v="20"/>
  </r>
  <r>
    <s v="WYDEQ Title V"/>
    <s v="56"/>
    <x v="25"/>
    <s v="31000228"/>
    <s v="Dehydrator"/>
    <n v="0.5"/>
    <n v="0.03"/>
    <n v="0.42"/>
    <n v="0"/>
    <n v="0"/>
    <x v="20"/>
  </r>
  <r>
    <s v="WYDEQ Title V"/>
    <s v="56"/>
    <x v="25"/>
    <s v="31000228"/>
    <s v="Dehydrator"/>
    <n v="0.5"/>
    <n v="0.03"/>
    <n v="0.42"/>
    <n v="0"/>
    <n v="0"/>
    <x v="20"/>
  </r>
  <r>
    <s v="WYDEQ Title V"/>
    <s v="56"/>
    <x v="25"/>
    <s v="31000228"/>
    <s v="Dehydrator"/>
    <n v="0.5"/>
    <n v="0.03"/>
    <n v="0.42"/>
    <n v="0"/>
    <n v="0"/>
    <x v="20"/>
  </r>
  <r>
    <s v="WYDEQ Title V"/>
    <s v="56"/>
    <x v="25"/>
    <s v="20200254"/>
    <s v="Compressor Engines"/>
    <n v="3.08"/>
    <n v="1.64"/>
    <n v="7.0000000000000007E-2"/>
    <n v="0"/>
    <n v="0"/>
    <x v="21"/>
  </r>
  <r>
    <s v="WYDEQ Title V"/>
    <s v="56"/>
    <x v="25"/>
    <s v="20200254"/>
    <s v="Compressor Engines"/>
    <n v="1.78"/>
    <n v="1.86"/>
    <n v="0.23"/>
    <n v="0"/>
    <n v="0"/>
    <x v="21"/>
  </r>
  <r>
    <s v="WYDEQ Title V"/>
    <s v="56"/>
    <x v="25"/>
    <s v="20200254"/>
    <s v="Compressor Engines"/>
    <n v="5.81"/>
    <n v="16.21"/>
    <n v="0.87"/>
    <n v="0"/>
    <n v="0"/>
    <x v="21"/>
  </r>
  <r>
    <s v="WYDEQ Title V"/>
    <s v="56"/>
    <x v="25"/>
    <s v="20200253"/>
    <s v="Compressor Engines"/>
    <n v="0.55000000000000004"/>
    <n v="0.15"/>
    <n v="12.59"/>
    <n v="0"/>
    <n v="0"/>
    <x v="21"/>
  </r>
  <r>
    <s v="WYDEQ Title V"/>
    <s v="56"/>
    <x v="25"/>
    <s v="20200254"/>
    <s v="Compressor Engines"/>
    <n v="7.06"/>
    <n v="16.940000000000001"/>
    <n v="0.35"/>
    <n v="0"/>
    <n v="0"/>
    <x v="21"/>
  </r>
  <r>
    <s v="WYDEQ Title V"/>
    <s v="56"/>
    <x v="25"/>
    <s v="20200254"/>
    <s v="Compressor Engines"/>
    <n v="6.1"/>
    <n v="15.2"/>
    <n v="0.93"/>
    <n v="0"/>
    <n v="0"/>
    <x v="21"/>
  </r>
  <r>
    <s v="WYDEQ Title V"/>
    <s v="56"/>
    <x v="25"/>
    <s v="20200254"/>
    <s v="Compressor Engines"/>
    <n v="6.21"/>
    <n v="4.01"/>
    <n v="0.6"/>
    <n v="0"/>
    <n v="0"/>
    <x v="21"/>
  </r>
  <r>
    <s v="WYDEQ Title V"/>
    <s v="56"/>
    <x v="25"/>
    <s v="20200254"/>
    <s v="Compressor Engines"/>
    <n v="5.84"/>
    <n v="3.68"/>
    <n v="0.54"/>
    <n v="0"/>
    <n v="0"/>
    <x v="21"/>
  </r>
  <r>
    <s v="WYDEQ Title V"/>
    <s v="56"/>
    <x v="25"/>
    <s v="20200253"/>
    <s v="Compressor Engines"/>
    <n v="1.68"/>
    <n v="0.02"/>
    <n v="12.21"/>
    <n v="0"/>
    <n v="0"/>
    <x v="21"/>
  </r>
  <r>
    <s v="WYDEQ Title V"/>
    <s v="56"/>
    <x v="25"/>
    <s v="20200253"/>
    <s v="Compressor Engines"/>
    <n v="1.89"/>
    <n v="0.05"/>
    <n v="15.71"/>
    <n v="0"/>
    <n v="0"/>
    <x v="21"/>
  </r>
  <r>
    <s v="WYDEQ Title V"/>
    <s v="56"/>
    <x v="25"/>
    <s v="20200253"/>
    <s v="Compressor Engines"/>
    <n v="0"/>
    <n v="0.02"/>
    <n v="8.58"/>
    <n v="0"/>
    <n v="0"/>
    <x v="21"/>
  </r>
  <r>
    <s v="WYDEQ Title V"/>
    <s v="56"/>
    <x v="25"/>
    <s v="20200254"/>
    <s v="Compressor Engines"/>
    <n v="0.6"/>
    <n v="0.01"/>
    <n v="1.3"/>
    <n v="0"/>
    <n v="0"/>
    <x v="21"/>
  </r>
  <r>
    <s v="WYDEQ Title V"/>
    <s v="56"/>
    <x v="25"/>
    <s v="20200254"/>
    <s v="Compressor Engines"/>
    <n v="2.06"/>
    <n v="0"/>
    <n v="0.03"/>
    <n v="0"/>
    <n v="0"/>
    <x v="21"/>
  </r>
  <r>
    <s v="WYDEQ Title V"/>
    <s v="56"/>
    <x v="25"/>
    <s v="20200254"/>
    <s v="Compressor Engines"/>
    <n v="0.77"/>
    <n v="0.77"/>
    <n v="2.19"/>
    <n v="0"/>
    <n v="0"/>
    <x v="21"/>
  </r>
  <r>
    <s v="WYDEQ Permitted Sources"/>
    <n v="56"/>
    <x v="22"/>
    <n v="20200253"/>
    <s v="Compressor Engines"/>
    <n v="3.8723897624707551"/>
    <n v="5.4107589598131396"/>
    <n v="0.10821517919626279"/>
    <n v="0"/>
    <n v="4.8209862331935059E-4"/>
    <x v="21"/>
  </r>
  <r>
    <s v="WYDEQ Permitted Sources"/>
    <n v="56"/>
    <x v="22"/>
    <n v="20200253"/>
    <s v="Compressor Engines"/>
    <n v="6.4373844587612332"/>
    <n v="7.7354756328999139"/>
    <n v="15.470951265799828"/>
    <n v="0"/>
    <n v="6.8923087889138229E-4"/>
    <x v="21"/>
  </r>
  <r>
    <s v="WYDEQ Permitted Sources"/>
    <n v="56"/>
    <x v="22"/>
    <n v="20200253"/>
    <s v="Compressor Engines"/>
    <n v="6.4121688975172377"/>
    <n v="7.7051753827249607"/>
    <n v="15.410350765449921"/>
    <n v="0"/>
    <n v="6.8653112660079407E-4"/>
    <x v="21"/>
  </r>
  <r>
    <s v="WYDEQ Permitted Sources"/>
    <n v="56"/>
    <x v="22"/>
    <n v="20200253"/>
    <s v="Compressor Engines"/>
    <n v="4.7003734407608828"/>
    <n v="7.7372580005572642"/>
    <n v="14.700790201058799"/>
    <n v="0"/>
    <n v="6.8938968784965223E-4"/>
    <x v="21"/>
  </r>
  <r>
    <s v="WYDEQ Permitted Sources"/>
    <n v="56"/>
    <x v="22"/>
    <n v="20200253"/>
    <s v="Compressor Engines"/>
    <n v="6.4388677270697032"/>
    <n v="7.7372580005572642"/>
    <n v="15.474516001114528"/>
    <n v="0"/>
    <n v="6.8938968784965223E-4"/>
    <x v="21"/>
  </r>
  <r>
    <s v="WYDEQ Permitted Sources"/>
    <n v="56"/>
    <x v="22"/>
    <n v="20200253"/>
    <s v="Compressor Engines"/>
    <n v="0"/>
    <n v="0"/>
    <n v="0"/>
    <n v="0"/>
    <n v="0"/>
    <x v="21"/>
  </r>
  <r>
    <s v="WYDEQ Permitted Sources"/>
    <n v="56"/>
    <x v="22"/>
    <n v="20200253"/>
    <s v="Compressor Engines"/>
    <n v="0"/>
    <n v="0"/>
    <n v="0"/>
    <n v="0"/>
    <n v="0"/>
    <x v="21"/>
  </r>
  <r>
    <s v="WYDEQ Permitted Sources"/>
    <n v="56"/>
    <x v="22"/>
    <n v="20200253"/>
    <s v="Compressor Engines"/>
    <n v="0"/>
    <n v="0"/>
    <n v="0"/>
    <n v="0"/>
    <n v="0"/>
    <x v="21"/>
  </r>
  <r>
    <s v="WYDEQ Permitted Sources"/>
    <n v="56"/>
    <x v="22"/>
    <n v="20200253"/>
    <s v="Compressor Engines"/>
    <n v="0"/>
    <n v="0"/>
    <n v="0"/>
    <n v="0"/>
    <n v="0"/>
    <x v="21"/>
  </r>
  <r>
    <s v="WYDEQ Permitted Sources"/>
    <n v="56"/>
    <x v="22"/>
    <n v="20200253"/>
    <s v="Compressor Engines"/>
    <n v="0"/>
    <n v="0"/>
    <n v="0"/>
    <n v="0"/>
    <n v="0"/>
    <x v="21"/>
  </r>
  <r>
    <s v="WYDEQ Permitted Sources"/>
    <n v="56"/>
    <x v="22"/>
    <n v="20200253"/>
    <s v="Compressor Engines"/>
    <n v="6.913453990178529"/>
    <n v="16.289302035143329"/>
    <n v="3.4207534273800997"/>
    <n v="0"/>
    <n v="1.4513768113312705E-3"/>
    <x v="21"/>
  </r>
  <r>
    <s v="WYDEQ Permitted Sources"/>
    <n v="56"/>
    <x v="22"/>
    <n v="20200253"/>
    <s v="Compressor Engines"/>
    <n v="3.3314206208243617"/>
    <n v="4.0031977584085734"/>
    <n v="8.0063955168171468"/>
    <n v="0"/>
    <n v="3.5668492027420386E-4"/>
    <x v="21"/>
  </r>
  <r>
    <s v="WYDEQ Permitted Sources"/>
    <n v="56"/>
    <x v="22"/>
    <n v="20200253"/>
    <s v="Compressor Engines"/>
    <n v="0.26587584429330668"/>
    <n v="5.3248233763337547"/>
    <n v="2.8754046232202266"/>
    <n v="0"/>
    <n v="4.7444176283133752E-4"/>
    <x v="21"/>
  </r>
  <r>
    <s v="WYDEQ Permitted Sources"/>
    <n v="56"/>
    <x v="22"/>
    <n v="20200253"/>
    <s v="Compressor Engines"/>
    <n v="6.4099439950545323"/>
    <n v="7.7025018312389353"/>
    <n v="15.405003662477871"/>
    <n v="0"/>
    <n v="6.86292913163389E-4"/>
    <x v="21"/>
  </r>
  <r>
    <s v="WYDEQ Permitted Sources"/>
    <n v="56"/>
    <x v="22"/>
    <n v="20200253"/>
    <s v="Compressor Engines"/>
    <n v="6.4537004101544069"/>
    <n v="7.7550816771307662"/>
    <n v="15.510163354261532"/>
    <n v="0"/>
    <n v="6.9097777743235109E-4"/>
    <x v="21"/>
  </r>
  <r>
    <s v="WYDEQ Permitted Sources"/>
    <n v="56"/>
    <x v="22"/>
    <n v="20200253"/>
    <s v="Compressor Engines"/>
    <n v="6.423293409830765"/>
    <n v="7.718543140155087"/>
    <n v="15.437086280310174"/>
    <n v="0"/>
    <n v="6.8772219378781835E-4"/>
    <x v="21"/>
  </r>
  <r>
    <s v="WYDEQ Permitted Sources"/>
    <n v="56"/>
    <x v="22"/>
    <n v="20200253"/>
    <s v="Compressor Engines"/>
    <n v="6.4470257027662914"/>
    <n v="7.7470610226726908"/>
    <n v="15.494122045345382"/>
    <n v="0"/>
    <n v="6.9026313712013674E-4"/>
    <x v="21"/>
  </r>
  <r>
    <s v="WYDEQ Permitted Sources"/>
    <n v="56"/>
    <x v="22"/>
    <n v="20200253"/>
    <s v="Compressor Engines"/>
    <n v="0"/>
    <n v="0"/>
    <n v="0"/>
    <n v="0"/>
    <n v="0"/>
    <x v="21"/>
  </r>
  <r>
    <s v="WYDEQ Permitted Sources"/>
    <n v="56"/>
    <x v="22"/>
    <n v="20200253"/>
    <s v="Compressor Engines"/>
    <n v="2.386529266051812"/>
    <n v="1.720662089052746"/>
    <n v="5.7355402968424869"/>
    <n v="0"/>
    <n v="2.5551832022433282E-4"/>
    <x v="21"/>
  </r>
  <r>
    <s v="WYDEQ Permitted Sources"/>
    <n v="56"/>
    <x v="22"/>
    <n v="20200253"/>
    <s v="Compressor Engines"/>
    <n v="0.87158258442200853"/>
    <n v="0.62840172623343216"/>
    <n v="2.0946724207781071"/>
    <n v="0"/>
    <n v="9.3317656345664682E-5"/>
    <x v="21"/>
  </r>
  <r>
    <s v="WYDEQ Permitted Sources"/>
    <n v="56"/>
    <x v="22"/>
    <n v="20200253"/>
    <s v="Compressor Engines"/>
    <n v="8.4987714231409583"/>
    <n v="14.800781026636148"/>
    <n v="12.432656062374365"/>
    <n v="0"/>
    <n v="1.3187495894732807E-3"/>
    <x v="21"/>
  </r>
  <r>
    <s v="WYDEQ Permitted Sources"/>
    <n v="56"/>
    <x v="22"/>
    <n v="20200253"/>
    <s v="Compressor Engines"/>
    <n v="0.70158590990646619"/>
    <n v="0.84305990192664959"/>
    <n v="1.6861198038532992"/>
    <n v="0"/>
    <n v="7.5116637261664462E-5"/>
    <x v="21"/>
  </r>
  <r>
    <s v="WYDEQ Permitted Sources"/>
    <n v="56"/>
    <x v="22"/>
    <n v="20200253"/>
    <s v="Compressor Engines"/>
    <n v="3.8679484333642491"/>
    <n v="14.993276733629973"/>
    <n v="15.143209500966273"/>
    <n v="0"/>
    <n v="1.3359009569664305E-3"/>
    <x v="21"/>
  </r>
  <r>
    <s v="WYDEQ Permitted Sources"/>
    <n v="56"/>
    <x v="22"/>
    <n v="20200253"/>
    <s v="Compressor Engines"/>
    <n v="0"/>
    <n v="0"/>
    <n v="0"/>
    <n v="0"/>
    <n v="0"/>
    <x v="21"/>
  </r>
  <r>
    <s v="WYDEQ Permitted Sources"/>
    <n v="56"/>
    <x v="22"/>
    <n v="20200253"/>
    <s v="Compressor Engines"/>
    <n v="11.450301602709354"/>
    <n v="13.759241754866002"/>
    <n v="27.518483509732004"/>
    <n v="0"/>
    <n v="1.2259484403585607E-3"/>
    <x v="21"/>
  </r>
  <r>
    <s v="WYDEQ Permitted Sources"/>
    <n v="56"/>
    <x v="27"/>
    <n v="20200253"/>
    <s v="Compressor Engines"/>
    <n v="42.876342570182352"/>
    <n v="0.72131230847858119"/>
    <n v="51.522307748470091"/>
    <n v="0"/>
    <n v="4.5906376203886843E-4"/>
    <x v="21"/>
  </r>
  <r>
    <s v="WYDEQ Permitted Sources"/>
    <n v="56"/>
    <x v="22"/>
    <n v="20200253"/>
    <s v="Compressor Engines"/>
    <n v="11.357597333429958"/>
    <n v="13.647843776281613"/>
    <n v="27.295687552563226"/>
    <n v="0"/>
    <n v="1.2160228804666915E-3"/>
    <x v="21"/>
  </r>
  <r>
    <s v="WYDEQ Permitted Sources"/>
    <n v="56"/>
    <x v="23"/>
    <n v="20200253"/>
    <s v="Compressor Engines"/>
    <n v="4.0175190906356715"/>
    <n v="10.728104879451058"/>
    <n v="4.505804049369444"/>
    <n v="0"/>
    <n v="9.5587414475908927E-4"/>
    <x v="21"/>
  </r>
  <r>
    <s v="WYDEQ Permitted Sources"/>
    <n v="56"/>
    <x v="22"/>
    <n v="20200253"/>
    <s v="Compressor Engines"/>
    <n v="3.2359352234665844"/>
    <n v="12.543412388602107"/>
    <n v="12.167110016944042"/>
    <n v="0"/>
    <n v="1.1176180438244477E-3"/>
    <x v="21"/>
  </r>
  <r>
    <s v="WYDEQ Permitted Sources"/>
    <n v="56"/>
    <x v="22"/>
    <n v="20200253"/>
    <s v="Compressor Engines"/>
    <n v="4.4254199944197383"/>
    <n v="7.706957750382311"/>
    <n v="5.5490095802752624"/>
    <n v="0"/>
    <n v="6.866899355590638E-4"/>
    <x v="21"/>
  </r>
  <r>
    <s v="WYDEQ Permitted Sources"/>
    <n v="56"/>
    <x v="22"/>
    <n v="20200253"/>
    <s v="Compressor Engines"/>
    <n v="3.2943685784787728"/>
    <n v="7.3308781746814162"/>
    <n v="8.2105835556431863"/>
    <n v="0"/>
    <n v="6.5318124536411419E-4"/>
    <x v="21"/>
  </r>
  <r>
    <s v="WYDEQ Permitted Sources"/>
    <n v="56"/>
    <x v="25"/>
    <n v="20200253"/>
    <s v="Compressor Engines"/>
    <n v="6.6317175048888828"/>
    <n v="6.0371179653992719"/>
    <n v="0"/>
    <n v="0"/>
    <n v="5.3790721071707509E-4"/>
    <x v="21"/>
  </r>
  <r>
    <s v="WYDEQ Permitted Sources"/>
    <n v="56"/>
    <x v="25"/>
    <n v="20200253"/>
    <s v="Compressor Engines"/>
    <n v="1.1626598635944685"/>
    <n v="2.2903424396950207"/>
    <n v="2.6338938056492731"/>
    <n v="0"/>
    <n v="2.0406951137682633E-4"/>
    <x v="21"/>
  </r>
  <r>
    <s v="WYDEQ Permitted Sources"/>
    <n v="56"/>
    <x v="25"/>
    <n v="20200253"/>
    <s v="Compressor Engines"/>
    <n v="5.7775357325350658"/>
    <n v="6.2545668195959978"/>
    <n v="0.25018267278383993"/>
    <n v="0"/>
    <n v="5.5728190362600342E-4"/>
    <x v="21"/>
  </r>
  <r>
    <s v="WYDEQ Permitted Sources"/>
    <n v="56"/>
    <x v="25"/>
    <n v="20200253"/>
    <s v="Compressor Engines"/>
    <n v="2.7828464182302977"/>
    <n v="4.4586722648462551"/>
    <n v="4.458672264846255E-2"/>
    <n v="0"/>
    <n v="3.9726769879780128E-4"/>
    <x v="21"/>
  </r>
  <r>
    <s v="WYDEQ Permitted Sources"/>
    <n v="56"/>
    <x v="25"/>
    <n v="20200253"/>
    <s v="Compressor Engines"/>
    <n v="3.6183668211781712"/>
    <n v="2.8986708867474231"/>
    <n v="1.4493354433737116"/>
    <n v="0"/>
    <n v="2.5827157600919544E-4"/>
    <x v="21"/>
  </r>
  <r>
    <s v="WYDEQ Permitted Sources"/>
    <n v="56"/>
    <x v="25"/>
    <n v="20200253"/>
    <s v="Compressor Engines"/>
    <n v="3.6183668211781712"/>
    <n v="2.8986708867474231"/>
    <n v="1.4493354433737116"/>
    <n v="0"/>
    <n v="2.5827157600919544E-4"/>
    <x v="21"/>
  </r>
  <r>
    <s v="WYDEQ Permitted Sources"/>
    <n v="56"/>
    <x v="25"/>
    <n v="20200253"/>
    <s v="Compressor Engines"/>
    <n v="2.0575447697221065"/>
    <n v="1.648297537791076"/>
    <n v="0.82414876889553801"/>
    <n v="0"/>
    <n v="1.4686331061718487E-4"/>
    <x v="21"/>
  </r>
  <r>
    <s v="WYDEQ Permitted Sources"/>
    <n v="56"/>
    <x v="22"/>
    <n v="20200253"/>
    <s v="Compressor Engines"/>
    <n v="2.3906873615432245"/>
    <n v="7.5599124186509181"/>
    <n v="7.4087141702779"/>
    <n v="0"/>
    <n v="6.7358819650179685E-4"/>
    <x v="21"/>
  </r>
  <r>
    <s v="WYDEQ Permitted Sources"/>
    <n v="56"/>
    <x v="22"/>
    <n v="20200253"/>
    <s v="Compressor Engines"/>
    <n v="2.7864530116092778"/>
    <n v="7.1241235264287921"/>
    <n v="2.422201998985789"/>
    <n v="0"/>
    <n v="6.3475940620480518E-4"/>
    <x v="21"/>
  </r>
  <r>
    <s v="WYDEQ Permitted Sources"/>
    <n v="56"/>
    <x v="22"/>
    <n v="20200253"/>
    <s v="Compressor Engines"/>
    <n v="0.6800340213843924"/>
    <n v="2.1504265785930294"/>
    <n v="0.86017063143721162"/>
    <n v="0"/>
    <n v="1.9160300815263887E-4"/>
    <x v="21"/>
  </r>
  <r>
    <s v="WYDEQ Permitted Sources"/>
    <n v="56"/>
    <x v="22"/>
    <n v="20200253"/>
    <s v="Compressor Engines"/>
    <n v="3.854967010392166"/>
    <n v="13.624460810110184"/>
    <n v="2.4524029458198329"/>
    <n v="0"/>
    <n v="1.2139394581808175E-3"/>
    <x v="21"/>
  </r>
  <r>
    <s v="WYDEQ Permitted Sources"/>
    <n v="56"/>
    <x v="22"/>
    <n v="20200253"/>
    <s v="Compressor Engines"/>
    <n v="0.54935091427799865"/>
    <n v="2.8701169325034219"/>
    <n v="3.9033590282046533"/>
    <n v="0"/>
    <n v="2.5572741868605487E-4"/>
    <x v="21"/>
  </r>
  <r>
    <s v="WYDEQ Permitted Sources"/>
    <n v="56"/>
    <x v="22"/>
    <n v="20200253"/>
    <s v="Compressor Engines"/>
    <n v="9.2946377514841316"/>
    <n v="8.5258708142843815"/>
    <n v="0.51155224885706285"/>
    <n v="0"/>
    <n v="7.5965508955273841E-4"/>
    <x v="21"/>
  </r>
  <r>
    <s v="WYDEQ Permitted Sources"/>
    <n v="56"/>
    <x v="22"/>
    <n v="20200253"/>
    <s v="Compressor Engines"/>
    <n v="6.4366428246069978"/>
    <n v="7.7345844490712388"/>
    <n v="15.469168898142478"/>
    <n v="0"/>
    <n v="6.8915147441224749E-4"/>
    <x v="21"/>
  </r>
  <r>
    <s v="WYDEQ Permitted Sources"/>
    <n v="56"/>
    <x v="22"/>
    <n v="20200253"/>
    <s v="Compressor Engines"/>
    <n v="5.273790136132428"/>
    <n v="15.421463023801412"/>
    <n v="30.295116956100411"/>
    <n v="0"/>
    <n v="1.3771912861166057E-3"/>
    <x v="21"/>
  </r>
  <r>
    <s v="WYDEQ Permitted Sources"/>
    <n v="56"/>
    <x v="22"/>
    <n v="20200253"/>
    <s v="Compressor Engines"/>
    <n v="3.8731102070777261"/>
    <n v="15.478368791416917"/>
    <n v="18.151061864804195"/>
    <n v="0"/>
    <n v="1.3822731727812418E-3"/>
    <x v="21"/>
  </r>
  <r>
    <s v="WYDEQ Permitted Sources"/>
    <n v="56"/>
    <x v="22"/>
    <n v="20200253"/>
    <s v="Compressor Engines"/>
    <n v="4.9771958051707008"/>
    <n v="15.300538267618464"/>
    <n v="14.415361844410736"/>
    <n v="0"/>
    <n v="1.3663922769542518E-3"/>
    <x v="21"/>
  </r>
  <r>
    <s v="WYDEQ Permitted Sources"/>
    <n v="56"/>
    <x v="22"/>
    <n v="20200253"/>
    <s v="Compressor Engines"/>
    <n v="0"/>
    <n v="0"/>
    <n v="0"/>
    <n v="0"/>
    <n v="0"/>
    <x v="21"/>
  </r>
  <r>
    <s v="WYDEQ Permitted Sources"/>
    <n v="56"/>
    <x v="22"/>
    <n v="20200253"/>
    <s v="Compressor Engines"/>
    <n v="2.701521068266266"/>
    <n v="7.7292373460991888"/>
    <n v="4.6375424076595131"/>
    <n v="0"/>
    <n v="6.8867504753743756E-4"/>
    <x v="21"/>
  </r>
  <r>
    <s v="WYDEQ Permitted Sources"/>
    <n v="56"/>
    <x v="22"/>
    <n v="20200253"/>
    <s v="Compressor Engines"/>
    <n v="4.736224035776611"/>
    <n v="7.6909164414661593"/>
    <n v="7.229461454978189"/>
    <n v="0"/>
    <n v="6.8526065493463466E-4"/>
    <x v="21"/>
  </r>
  <r>
    <s v="WYDEQ Permitted Sources"/>
    <n v="56"/>
    <x v="22"/>
    <n v="20200253"/>
    <s v="Compressor Engines"/>
    <n v="3.248357595550023"/>
    <n v="3.903385169596961"/>
    <n v="7.806770339193922"/>
    <n v="0"/>
    <n v="3.4779161861108918E-4"/>
    <x v="21"/>
  </r>
  <r>
    <s v="WYDEQ Permitted Sources"/>
    <n v="56"/>
    <x v="22"/>
    <n v="20200253"/>
    <s v="Compressor Engines"/>
    <n v="2.3003195930087905"/>
    <n v="1.8237864867210154"/>
    <n v="5.7848227625682211"/>
    <n v="0"/>
    <n v="2.5390527494819135E-4"/>
    <x v="21"/>
  </r>
  <r>
    <s v="WYDEQ Permitted Sources"/>
    <n v="56"/>
    <x v="22"/>
    <n v="20200253"/>
    <s v="Compressor Engines"/>
    <n v="6.1531266822165271"/>
    <n v="13.692402967715367"/>
    <n v="13.281630878683902"/>
    <n v="0"/>
    <n v="1.2199931044234395E-3"/>
    <x v="21"/>
  </r>
  <r>
    <s v="WYDEQ Permitted Sources"/>
    <n v="56"/>
    <x v="22"/>
    <n v="20200253"/>
    <s v="Compressor Engines"/>
    <n v="8.5668677414441508"/>
    <n v="13.725822361290685"/>
    <n v="22.647606896129627"/>
    <n v="0"/>
    <n v="1.222970772391E-3"/>
    <x v="21"/>
  </r>
  <r>
    <s v="WYDEQ Permitted Sources"/>
    <n v="56"/>
    <x v="25"/>
    <n v="20200253"/>
    <s v="Compressor Engines"/>
    <n v="9.3961047814549374"/>
    <n v="7.5272123377373186"/>
    <n v="3.7636061688686593"/>
    <n v="0"/>
    <n v="6.7067461929239515E-4"/>
    <x v="21"/>
  </r>
  <r>
    <s v="WYDEQ Permitted Sources"/>
    <n v="56"/>
    <x v="25"/>
    <n v="20200253"/>
    <s v="Compressor Engines"/>
    <n v="9.2922892433290531"/>
    <n v="7.4440457897256014"/>
    <n v="3.7220228948628007"/>
    <n v="0"/>
    <n v="6.6326447986455098E-4"/>
    <x v="21"/>
  </r>
  <r>
    <s v="WYDEQ Permitted Sources"/>
    <n v="56"/>
    <x v="25"/>
    <n v="20200253"/>
    <s v="Compressor Engines"/>
    <n v="8.0049765705681022"/>
    <n v="6.4127805943803224"/>
    <n v="3.2063902971901612"/>
    <n v="0"/>
    <n v="5.7137875095928682E-4"/>
    <x v="21"/>
  </r>
  <r>
    <s v="WYDEQ Permitted Sources"/>
    <n v="56"/>
    <x v="25"/>
    <n v="20200253"/>
    <s v="Compressor Engines"/>
    <n v="13.575878062615494"/>
    <n v="10.87562550922441"/>
    <n v="5.4378127546122048"/>
    <n v="0"/>
    <n v="9.6901823287189493E-4"/>
    <x v="21"/>
  </r>
  <r>
    <s v="WYDEQ Permitted Sources"/>
    <n v="56"/>
    <x v="25"/>
    <n v="20200253"/>
    <s v="Compressor Engines"/>
    <n v="13.248459826987711"/>
    <n v="4.8821322653585391"/>
    <n v="5.3066655058244985"/>
    <n v="0"/>
    <n v="9.4564779313792565E-4"/>
    <x v="21"/>
  </r>
  <r>
    <s v="WYDEQ Permitted Sources"/>
    <n v="56"/>
    <x v="25"/>
    <n v="20200253"/>
    <s v="Compressor Engines"/>
    <n v="13.505602929114898"/>
    <n v="4.9768909506777348"/>
    <n v="5.4096640768236242"/>
    <n v="0"/>
    <n v="9.6400213848996986E-4"/>
    <x v="21"/>
  </r>
  <r>
    <s v="WYDEQ Permitted Sources"/>
    <n v="56"/>
    <x v="25"/>
    <n v="20200253"/>
    <s v="Compressor Engines"/>
    <n v="13.582266711115551"/>
    <n v="5.0051419872946372"/>
    <n v="5.4403717253202579"/>
    <n v="0"/>
    <n v="9.6947424145207004E-4"/>
    <x v="21"/>
  </r>
  <r>
    <s v="WYDEQ Permitted Sources"/>
    <n v="56"/>
    <x v="25"/>
    <n v="20200253"/>
    <s v="Compressor Engines"/>
    <n v="13.432133471364272"/>
    <n v="4.9498170405865354"/>
    <n v="5.3802359136810169"/>
    <n v="0"/>
    <n v="9.5875803981795708E-4"/>
    <x v="21"/>
  </r>
  <r>
    <s v="WYDEQ Permitted Sources"/>
    <n v="56"/>
    <x v="25"/>
    <n v="20200253"/>
    <s v="Compressor Engines"/>
    <n v="4.7264591860791816"/>
    <n v="2.5557949108233307"/>
    <n v="2.8397721231370339"/>
    <n v="0"/>
    <n v="5.0604739234301954E-4"/>
    <x v="21"/>
  </r>
  <r>
    <s v="WYDEQ Permitted Sources"/>
    <n v="56"/>
    <x v="25"/>
    <n v="20200253"/>
    <s v="Compressor Engines"/>
    <n v="13.575878062615494"/>
    <n v="5.0027877342432285"/>
    <n v="5.4378127546122048"/>
    <n v="0"/>
    <n v="9.6901823287189493E-4"/>
    <x v="21"/>
  </r>
  <r>
    <s v="WYDEQ Permitted Sources"/>
    <n v="56"/>
    <x v="22"/>
    <n v="20200253"/>
    <s v="Compressor Engines"/>
    <n v="3.2732320050830706"/>
    <n v="7.7123048533543619"/>
    <n v="5.3214903488145087"/>
    <n v="0"/>
    <n v="6.8716636243387351E-4"/>
    <x v="21"/>
  </r>
  <r>
    <s v="WYDEQ Permitted Sources"/>
    <n v="56"/>
    <x v="22"/>
    <n v="20200253"/>
    <s v="Compressor Engines"/>
    <n v="22.644054293512706"/>
    <n v="13.605100902365347"/>
    <n v="40.815302707096045"/>
    <n v="0"/>
    <n v="1.2122144904007522E-3"/>
    <x v="21"/>
  </r>
  <r>
    <s v="WYDEQ Permitted Sources"/>
    <n v="56"/>
    <x v="22"/>
    <n v="20200253"/>
    <s v="Compressor Engines"/>
    <n v="5.4598661454300323"/>
    <n v="7.5411975582487409"/>
    <n v="11.085560410625648"/>
    <n v="0"/>
    <n v="6.7192070243996286E-4"/>
    <x v="21"/>
  </r>
  <r>
    <s v="WYDEQ Permitted Sources"/>
    <n v="56"/>
    <x v="22"/>
    <n v="20200253"/>
    <s v="Compressor Engines"/>
    <n v="1.5431923481325316"/>
    <n v="3.6360300209944296"/>
    <n v="3.5269491203645957"/>
    <n v="0"/>
    <n v="3.2397027487060368E-4"/>
    <x v="21"/>
  </r>
  <r>
    <s v="WYDEQ Permitted Sources"/>
    <n v="56"/>
    <x v="22"/>
    <n v="20200253"/>
    <s v="Compressor Engines"/>
    <n v="0.28631713566941347"/>
    <n v="0.49150379551126122"/>
    <n v="0.12287594887781531"/>
    <n v="0"/>
    <n v="4.3792988180053373E-5"/>
    <x v="21"/>
  </r>
  <r>
    <s v="WYDEQ Permitted Sources"/>
    <n v="56"/>
    <x v="22"/>
    <n v="20200253"/>
    <s v="Compressor Engines"/>
    <n v="1.8755927760607327"/>
    <n v="2.2538039027193411"/>
    <n v="4.5076078054386821"/>
    <n v="0"/>
    <n v="2.0081392773229327E-4"/>
    <x v="21"/>
  </r>
  <r>
    <s v="WYDEQ Permitted Sources"/>
    <n v="56"/>
    <x v="22"/>
    <n v="20200253"/>
    <s v="Compressor Engines"/>
    <n v="9.0505853750769969"/>
    <n v="10.87562550922441"/>
    <n v="5.4378127546122048"/>
    <n v="0"/>
    <n v="9.6901823287189493E-4"/>
    <x v="21"/>
  </r>
  <r>
    <s v="WYDEQ Permitted Sources"/>
    <n v="56"/>
    <x v="22"/>
    <n v="20200253"/>
    <s v="Compressor Engines"/>
    <n v="9.0505853750769969"/>
    <n v="10.87562550922441"/>
    <n v="5.4378127546122048"/>
    <n v="0"/>
    <n v="9.6901823287189493E-4"/>
    <x v="21"/>
  </r>
  <r>
    <s v="WYDEQ Permitted Sources"/>
    <n v="56"/>
    <x v="22"/>
    <n v="20200253"/>
    <s v="Compressor Engines"/>
    <n v="4.7407911863869261"/>
    <n v="5.6967662779643442"/>
    <n v="11.6737013892712"/>
    <n v="0"/>
    <n v="5.2227350859596327E-4"/>
    <x v="21"/>
  </r>
  <r>
    <s v="WYDEQ Permitted Sources"/>
    <n v="56"/>
    <x v="22"/>
    <n v="20200253"/>
    <s v="Compressor Engines"/>
    <n v="6.221065668131283"/>
    <n v="13.843585938651325"/>
    <n v="9.9673818758289539"/>
    <n v="0"/>
    <n v="1.2334635071338327E-3"/>
    <x v="21"/>
  </r>
  <r>
    <s v="WYDEQ Permitted Sources"/>
    <n v="56"/>
    <x v="22"/>
    <n v="20200253"/>
    <s v="Compressor Engines"/>
    <n v="0"/>
    <n v="0"/>
    <n v="0"/>
    <n v="0"/>
    <n v="0"/>
    <x v="21"/>
  </r>
  <r>
    <s v="WYDEQ Permitted Sources"/>
    <n v="56"/>
    <x v="22"/>
    <n v="20200253"/>
    <s v="Compressor Engines"/>
    <n v="5.663965983630276"/>
    <n v="4.5373988077115364"/>
    <n v="2.2686994038557682"/>
    <n v="0"/>
    <n v="4.0428223376709786E-4"/>
    <x v="21"/>
  </r>
  <r>
    <s v="WYDEQ Permitted Sources"/>
    <n v="56"/>
    <x v="22"/>
    <n v="20200253"/>
    <s v="Compressor Engines"/>
    <n v="3.9506851396107248"/>
    <n v="4.7473362553522866"/>
    <n v="9.4946725107045733"/>
    <n v="0"/>
    <n v="4.2298766035188867E-4"/>
    <x v="21"/>
  </r>
  <r>
    <s v="WYDEQ Permitted Sources"/>
    <n v="56"/>
    <x v="22"/>
    <n v="20200253"/>
    <s v="Compressor Engines"/>
    <n v="3.724316764741987"/>
    <n v="6.3933156542556784"/>
    <n v="1.5983289135639196"/>
    <n v="0"/>
    <n v="5.6964442479418085E-4"/>
    <x v="21"/>
  </r>
  <r>
    <s v="WYDEQ Permitted Sources"/>
    <n v="56"/>
    <x v="25"/>
    <n v="20200253"/>
    <s v="Compressor Engines"/>
    <n v="12.056976881727573"/>
    <n v="4.346475721895386"/>
    <n v="4.8294174687726512"/>
    <n v="0"/>
    <n v="8.6060219293528626E-4"/>
    <x v="21"/>
  </r>
  <r>
    <s v="WYDEQ Permitted Sources"/>
    <n v="56"/>
    <x v="22"/>
    <n v="20200253"/>
    <s v="Compressor Engines"/>
    <n v="5.648582372316711"/>
    <n v="7.713196037183037"/>
    <n v="13.575225025442142"/>
    <n v="0"/>
    <n v="6.8724576691300853E-4"/>
    <x v="21"/>
  </r>
  <r>
    <s v="WYDEQ Permitted Sources"/>
    <n v="56"/>
    <x v="22"/>
    <n v="20200253"/>
    <s v="Compressor Engines"/>
    <n v="10.503685065630403"/>
    <n v="8.4144940543625815"/>
    <n v="4.2072470271812907"/>
    <n v="0"/>
    <n v="7.4973142024370605E-4"/>
    <x v="21"/>
  </r>
  <r>
    <s v="WYDEQ Permitted Sources"/>
    <n v="56"/>
    <x v="22"/>
    <n v="20200253"/>
    <s v="Compressor Engines"/>
    <n v="1.3534081680637529"/>
    <n v="7.7443874711866654"/>
    <n v="6.5052854757967991"/>
    <n v="0"/>
    <n v="6.9002492368273188E-4"/>
    <x v="21"/>
  </r>
  <r>
    <s v="WYDEQ Permitted Sources"/>
    <n v="56"/>
    <x v="22"/>
    <n v="20200253"/>
    <s v="Compressor Engines"/>
    <n v="9.1452094173384992"/>
    <n v="15.053877233979879"/>
    <n v="15.806571095678875"/>
    <n v="0"/>
    <n v="1.3413004615476071E-3"/>
    <x v="21"/>
  </r>
  <r>
    <s v="WYDEQ Permitted Sources"/>
    <n v="56"/>
    <x v="22"/>
    <n v="20200253"/>
    <s v="Compressor Engines"/>
    <n v="8.374322828236231"/>
    <n v="16.230637737754535"/>
    <n v="0.97383826426527187"/>
    <n v="0"/>
    <n v="1.446149822433929E-3"/>
    <x v="21"/>
  </r>
  <r>
    <s v="WYDEQ Permitted Sources"/>
    <n v="56"/>
    <x v="22"/>
    <n v="20200253"/>
    <s v="Compressor Engines"/>
    <n v="5.8148270843300667"/>
    <n v="13.437269768763239"/>
    <n v="8.5998526520084724"/>
    <n v="0"/>
    <n v="1.1972607363968046E-3"/>
    <x v="21"/>
  </r>
  <r>
    <s v="WYDEQ Permitted Sources"/>
    <n v="56"/>
    <x v="22"/>
    <n v="20200253"/>
    <s v="Compressor Engines"/>
    <n v="5.1987011347974921"/>
    <n v="15.236617660849097"/>
    <n v="0.60946470643396389"/>
    <n v="0"/>
    <n v="1.3575826335816543E-3"/>
    <x v="21"/>
  </r>
  <r>
    <s v="WYDEQ Permitted Sources"/>
    <n v="56"/>
    <x v="22"/>
    <n v="20200253"/>
    <s v="Compressor Engines"/>
    <n v="2.4933740265386253"/>
    <n v="2.996160032005704"/>
    <n v="5.992320064011408"/>
    <n v="0"/>
    <n v="2.6695785885170824E-4"/>
    <x v="21"/>
  </r>
  <r>
    <s v="WYDEQ Permitted Sources"/>
    <n v="56"/>
    <x v="22"/>
    <n v="20200253"/>
    <s v="Compressor Engines"/>
    <n v="1.2290361203985156"/>
    <n v="7.3843492044019223"/>
    <n v="2.067617777232539"/>
    <n v="0"/>
    <n v="6.5794551411221119E-4"/>
    <x v="21"/>
  </r>
  <r>
    <s v="WYDEQ Permitted Sources"/>
    <n v="56"/>
    <x v="22"/>
    <n v="20200253"/>
    <s v="Compressor Engines"/>
    <n v="3.5361760106430804"/>
    <n v="7.3262790295655753"/>
    <n v="0.21978837088696723"/>
    <n v="0"/>
    <n v="6.5277146153429279E-4"/>
    <x v="21"/>
  </r>
  <r>
    <s v="WYDEQ Permitted Sources"/>
    <n v="56"/>
    <x v="22"/>
    <n v="20200253"/>
    <s v="Compressor Engines"/>
    <n v="7.2921845685911437"/>
    <n v="8.1135603722153284"/>
    <n v="0.40567801861076641"/>
    <n v="0"/>
    <n v="7.2291822916438562E-4"/>
    <x v="21"/>
  </r>
  <r>
    <s v="WYDEQ Permitted Sources"/>
    <n v="56"/>
    <x v="22"/>
    <n v="20200253"/>
    <s v="Compressor Engines"/>
    <n v="2.0813001062902807"/>
    <n v="2.1375998970588839"/>
    <n v="6.4127996911766516E-2"/>
    <n v="0"/>
    <n v="1.9046015082794653E-4"/>
    <x v="21"/>
  </r>
  <r>
    <s v="WYDEQ Permitted Sources"/>
    <n v="56"/>
    <x v="22"/>
    <n v="20200253"/>
    <s v="Compressor Engines"/>
    <n v="0"/>
    <n v="0"/>
    <n v="0"/>
    <n v="0"/>
    <n v="0"/>
    <x v="21"/>
  </r>
  <r>
    <s v="WYDEQ Permitted Sources"/>
    <n v="56"/>
    <x v="22"/>
    <n v="20200253"/>
    <s v="Compressor Engines"/>
    <n v="4.0518143728822311"/>
    <n v="7.7283461622705136"/>
    <n v="11.824369628273885"/>
    <n v="0"/>
    <n v="6.8859564305830286E-4"/>
    <x v="21"/>
  </r>
  <r>
    <s v="WYDEQ Permitted Sources"/>
    <n v="56"/>
    <x v="22"/>
    <n v="20200253"/>
    <s v="Compressor Engines"/>
    <n v="0"/>
    <n v="0"/>
    <n v="0"/>
    <n v="0"/>
    <n v="0"/>
    <x v="21"/>
  </r>
  <r>
    <s v="WYDEQ Permitted Sources"/>
    <n v="56"/>
    <x v="22"/>
    <n v="20200253"/>
    <s v="Compressor Engines"/>
    <n v="3.5369274449629251"/>
    <n v="12.127025548632448"/>
    <n v="13.600463351470223"/>
    <n v="0"/>
    <n v="1.0819654326928543E-3"/>
    <x v="21"/>
  </r>
  <r>
    <s v="WYDEQ Permitted Sources"/>
    <n v="56"/>
    <x v="22"/>
    <n v="20200253"/>
    <s v="Compressor Engines"/>
    <n v="5.3382826421847192"/>
    <n v="12.829482397606817"/>
    <n v="14.369020285319637"/>
    <n v="0"/>
    <n v="1.1431068816267671E-3"/>
    <x v="21"/>
  </r>
  <r>
    <s v="WYDEQ Permitted Sources"/>
    <n v="56"/>
    <x v="22"/>
    <n v="20200253"/>
    <s v="Compressor Engines"/>
    <n v="7.2912723585814323"/>
    <n v="15.371138676988217"/>
    <n v="18.291655025615977"/>
    <n v="0"/>
    <n v="1.3695684561196497E-3"/>
    <x v="21"/>
  </r>
  <r>
    <s v="WYDEQ Permitted Sources"/>
    <n v="56"/>
    <x v="22"/>
    <n v="20200253"/>
    <s v="Compressor Engines"/>
    <n v="4.8992352228775014"/>
    <n v="7.8495471629703273"/>
    <n v="7.5355652764515142"/>
    <n v="0"/>
    <n v="6.9939465222065616E-4"/>
    <x v="21"/>
  </r>
  <r>
    <s v="WYDEQ Permitted Sources"/>
    <n v="56"/>
    <x v="22"/>
    <n v="20200253"/>
    <s v="Compressor Engines"/>
    <n v="0.43846894466691422"/>
    <n v="1.2850870809495019"/>
    <n v="0.43692960752283067"/>
    <n v="0"/>
    <n v="1.1450125891260061E-4"/>
    <x v="21"/>
  </r>
  <r>
    <s v="WYDEQ Permitted Sources"/>
    <n v="56"/>
    <x v="22"/>
    <n v="20200253"/>
    <s v="Compressor Engines"/>
    <n v="0.26641578927350196"/>
    <n v="1.7462085100615956"/>
    <n v="3.9580726228062844"/>
    <n v="0"/>
    <n v="2.5931196374414701E-4"/>
    <x v="21"/>
  </r>
  <r>
    <s v="WYDEQ Permitted Sources"/>
    <n v="56"/>
    <x v="22"/>
    <n v="20200253"/>
    <s v="Compressor Engines"/>
    <n v="6.4077190925918268"/>
    <n v="7.6998282797529098"/>
    <n v="15.39965655950582"/>
    <n v="0"/>
    <n v="6.8605469972598425E-4"/>
    <x v="21"/>
  </r>
  <r>
    <s v="WYDEQ Permitted Sources"/>
    <n v="56"/>
    <x v="22"/>
    <n v="20200253"/>
    <s v="Compressor Engines"/>
    <n v="2.27787633086515"/>
    <n v="2.7372074737878234"/>
    <n v="1.3686037368939117"/>
    <n v="0"/>
    <n v="2.4388518591449504E-4"/>
    <x v="21"/>
  </r>
  <r>
    <s v="WYDEQ Permitted Sources"/>
    <n v="56"/>
    <x v="22"/>
    <n v="20200253"/>
    <s v="Compressor Engines"/>
    <n v="1.8806782674040594"/>
    <n v="1.5066099183630279"/>
    <n v="0.75330495918151397"/>
    <n v="0"/>
    <n v="1.342389437261458E-4"/>
    <x v="21"/>
  </r>
  <r>
    <s v="WYDEQ Permitted Sources"/>
    <n v="56"/>
    <x v="22"/>
    <n v="20200253"/>
    <s v="Compressor Engines"/>
    <n v="6.3203876978905233"/>
    <n v="8.4387628996970374"/>
    <n v="4.2193814498485187"/>
    <n v="0"/>
    <n v="7.5189377436300591E-4"/>
    <x v="21"/>
  </r>
  <r>
    <s v="WYDEQ Permitted Sources"/>
    <n v="56"/>
    <x v="22"/>
    <n v="20200253"/>
    <s v="Compressor Engines"/>
    <n v="8.9344110335094662"/>
    <n v="16.266704159487642"/>
    <n v="1.138669291164135"/>
    <n v="0"/>
    <n v="1.4493633406103487E-3"/>
    <x v="21"/>
  </r>
  <r>
    <s v="WYDEQ Permitted Sources"/>
    <n v="56"/>
    <x v="22"/>
    <n v="20200253"/>
    <s v="Compressor Engines"/>
    <n v="7.6186686100539323"/>
    <n v="13.078520535730686"/>
    <n v="3.2696301339326714"/>
    <n v="0"/>
    <n v="1.165296179733604E-3"/>
    <x v="21"/>
  </r>
  <r>
    <s v="WYDEQ Permitted Sources"/>
    <n v="56"/>
    <x v="22"/>
    <n v="20200253"/>
    <s v="Compressor Engines"/>
    <n v="6.3891782387359486"/>
    <n v="7.677548684036033"/>
    <n v="15.355097368072066"/>
    <n v="0"/>
    <n v="6.840695877476105E-4"/>
    <x v="21"/>
  </r>
  <r>
    <s v="WYDEQ Permitted Sources"/>
    <n v="56"/>
    <x v="22"/>
    <n v="20200253"/>
    <s v="Compressor Engines"/>
    <n v="0.38947800507462355"/>
    <n v="0.2808094781760152"/>
    <n v="0.93603159392005042"/>
    <n v="0"/>
    <n v="4.1700207509138254E-5"/>
    <x v="21"/>
  </r>
  <r>
    <s v="WYDEQ Permitted Sources"/>
    <n v="56"/>
    <x v="22"/>
    <n v="20200253"/>
    <s v="Compressor Engines"/>
    <n v="2.2656292669694071"/>
    <n v="3.0410801528900726"/>
    <n v="5.2422429302200308"/>
    <n v="0"/>
    <n v="2.5805737297381471E-4"/>
    <x v="21"/>
  </r>
  <r>
    <s v="WYDEQ Permitted Sources"/>
    <n v="56"/>
    <x v="22"/>
    <n v="20200253"/>
    <s v="Compressor Engines"/>
    <n v="1.7818855348775144"/>
    <n v="2.0721297136451446"/>
    <n v="9.0137642543563796"/>
    <n v="0"/>
    <n v="3.0771126247630399E-4"/>
    <x v="21"/>
  </r>
  <r>
    <s v="WYDEQ Permitted Sources"/>
    <n v="56"/>
    <x v="22"/>
    <n v="20200253"/>
    <s v="Compressor Engines"/>
    <n v="4.7974459352087244"/>
    <n v="7.763325127546012"/>
    <n v="5.5342515760724043"/>
    <n v="0"/>
    <n v="6.8486363253895998E-4"/>
    <x v="21"/>
  </r>
  <r>
    <s v="WYDEQ Permitted Sources"/>
    <n v="56"/>
    <x v="22"/>
    <n v="20200253"/>
    <s v="Compressor Engines"/>
    <n v="4.3694711138242379"/>
    <n v="11.414282477670747"/>
    <n v="15.066852870525388"/>
    <n v="0"/>
    <n v="1.0170125687604637E-3"/>
    <x v="21"/>
  </r>
  <r>
    <s v="WYDEQ Permitted Sources"/>
    <n v="56"/>
    <x v="22"/>
    <n v="20200253"/>
    <s v="Compressor Engines"/>
    <n v="10.353806100446295"/>
    <n v="14.81147523258025"/>
    <n v="22.513442353521977"/>
    <n v="0"/>
    <n v="1.3197024432229001E-3"/>
    <x v="21"/>
  </r>
  <r>
    <s v="WYDEQ Permitted Sources"/>
    <n v="56"/>
    <x v="22"/>
    <n v="20200253"/>
    <s v="Compressor Engines"/>
    <n v="2.8064919664567118"/>
    <n v="11.241392814907778"/>
    <n v="6.295179976348356"/>
    <n v="0"/>
    <n v="1.0016080998082831E-3"/>
    <x v="21"/>
  </r>
  <r>
    <s v="WYDEQ Permitted Sources"/>
    <n v="56"/>
    <x v="22"/>
    <n v="20200253"/>
    <s v="Compressor Engines"/>
    <n v="10.474602412010753"/>
    <n v="8.391195962841504"/>
    <n v="4.195597981420752"/>
    <n v="0"/>
    <n v="7.4765556028917786E-4"/>
    <x v="21"/>
  </r>
  <r>
    <s v="WYDEQ Permitted Sources"/>
    <n v="56"/>
    <x v="22"/>
    <n v="20200253"/>
    <s v="Compressor Engines"/>
    <n v="1.5894385350359101"/>
    <n v="1.1459681928142968"/>
    <n v="3.8198939760476565"/>
    <n v="0"/>
    <n v="1.7017627663292308E-4"/>
    <x v="21"/>
  </r>
  <r>
    <s v="WYDEQ Permitted Sources"/>
    <n v="56"/>
    <x v="25"/>
    <n v="20200253"/>
    <s v="Compressor Engines"/>
    <n v="4.3770506148805204"/>
    <n v="5.2596778384576037"/>
    <n v="2.6298389192288019"/>
    <n v="0"/>
    <n v="4.6863729540657246E-4"/>
    <x v="21"/>
  </r>
  <r>
    <s v="WYDEQ Permitted Sources"/>
    <n v="56"/>
    <x v="22"/>
    <n v="20200253"/>
    <s v="Compressor Engines"/>
    <n v="1.1980570022987493"/>
    <n v="0.71982190961843495"/>
    <n v="1.4396438192368699"/>
    <n v="0"/>
    <n v="6.4136132147002553E-5"/>
    <x v="21"/>
  </r>
  <r>
    <s v="WYDEQ Permitted Sources"/>
    <n v="56"/>
    <x v="22"/>
    <n v="20200253"/>
    <s v="Compressor Engines"/>
    <n v="3.1458531606610918"/>
    <n v="12.600702777588364"/>
    <n v="7.5604216665530179"/>
    <n v="0"/>
    <n v="1.1227226174831231E-3"/>
    <x v="21"/>
  </r>
  <r>
    <s v="WYDEQ Permitted Sources"/>
    <n v="56"/>
    <x v="22"/>
    <n v="20200253"/>
    <s v="Compressor Engines"/>
    <n v="0.52758308661134989"/>
    <n v="0.53274757091571923"/>
    <n v="1.0068929090307093"/>
    <n v="0"/>
    <n v="4.746780856859058E-5"/>
    <x v="21"/>
  </r>
  <r>
    <s v="WYDEQ Permitted Sources"/>
    <n v="56"/>
    <x v="22"/>
    <n v="20200253"/>
    <s v="Compressor Engines"/>
    <n v="0"/>
    <n v="0"/>
    <n v="0"/>
    <n v="0"/>
    <n v="0"/>
    <x v="21"/>
  </r>
  <r>
    <s v="WYDEQ Permitted Sources"/>
    <n v="56"/>
    <x v="22"/>
    <n v="20200253"/>
    <s v="Compressor Engines"/>
    <n v="2.0257207184251937"/>
    <n v="2.4342049720382879"/>
    <n v="7.3026149161148632"/>
    <n v="0"/>
    <n v="2.1688766300861139E-4"/>
    <x v="21"/>
  </r>
  <r>
    <s v="WYDEQ Permitted Sources"/>
    <n v="56"/>
    <x v="22"/>
    <n v="20200253"/>
    <s v="Compressor Engines"/>
    <n v="4.1441329924014259"/>
    <n v="7.7809260081623446"/>
    <n v="6.8472148871828624"/>
    <n v="0"/>
    <n v="6.9328050732726495E-4"/>
    <x v="21"/>
  </r>
  <r>
    <s v="WYDEQ Permitted Sources"/>
    <n v="56"/>
    <x v="22"/>
    <n v="20200253"/>
    <s v="Compressor Engines"/>
    <n v="2.7932202466871132"/>
    <n v="3.648336845295181"/>
    <n v="9.6680926400322296"/>
    <n v="0"/>
    <n v="3.2506681291580053E-4"/>
    <x v="21"/>
  </r>
  <r>
    <s v="WYDEQ Permitted Sources"/>
    <n v="56"/>
    <x v="22"/>
    <n v="20200253"/>
    <s v="Compressor Engines"/>
    <n v="1.5009262645235484"/>
    <n v="1.8035863199377131"/>
    <n v="5.4107589598131396"/>
    <n v="0"/>
    <n v="1.6069954110645024E-4"/>
    <x v="21"/>
  </r>
  <r>
    <s v="WYDEQ Permitted Sources"/>
    <n v="56"/>
    <x v="22"/>
    <n v="20200253"/>
    <s v="Compressor Engines"/>
    <n v="1.6231193204118188"/>
    <n v="1.9504194650432307"/>
    <n v="5.8512583951296913"/>
    <n v="0"/>
    <n v="1.7378237433535179E-4"/>
    <x v="21"/>
  </r>
  <r>
    <s v="WYDEQ Permitted Sources"/>
    <n v="56"/>
    <x v="22"/>
    <n v="20200253"/>
    <s v="Compressor Engines"/>
    <n v="3.0021350563439486"/>
    <n v="3.6075121384768267"/>
    <n v="7.2150242769536534"/>
    <n v="0"/>
    <n v="3.2142933153828519E-4"/>
    <x v="21"/>
  </r>
  <r>
    <s v="WYDEQ Permitted Sources"/>
    <n v="56"/>
    <x v="22"/>
    <n v="20200253"/>
    <s v="Compressor Engines"/>
    <n v="2.4180557807892282"/>
    <n v="1.7433923691629825"/>
    <n v="5.8113078972099421"/>
    <n v="0"/>
    <n v="2.5889376682070297E-4"/>
    <x v="21"/>
  </r>
  <r>
    <s v="WYDEQ Permitted Sources"/>
    <n v="56"/>
    <x v="22"/>
    <n v="20200253"/>
    <s v="Compressor Engines"/>
    <n v="3.3389605680590857"/>
    <n v="2.0061290636667182"/>
    <n v="6.0183871910001541"/>
    <n v="0"/>
    <n v="1.787460995727046E-4"/>
    <x v="21"/>
  </r>
  <r>
    <s v="WYDEQ Permitted Sources"/>
    <n v="56"/>
    <x v="22"/>
    <n v="20200253"/>
    <s v="Compressor Engines"/>
    <n v="6.0205455390719287"/>
    <n v="6.509996751398706"/>
    <n v="0.39105846618129003"/>
    <n v="0"/>
    <n v="5.8072182227921572E-4"/>
    <x v="21"/>
  </r>
  <r>
    <s v="WYDEQ Permitted Sources"/>
    <n v="56"/>
    <x v="22"/>
    <n v="20200253"/>
    <s v="Compressor Engines"/>
    <n v="3.8397989144322318"/>
    <n v="4.1897074713723272"/>
    <n v="1.0486568069018434"/>
    <n v="0"/>
    <n v="3.7374128597981695E-4"/>
    <x v="21"/>
  </r>
  <r>
    <s v="WYDEQ Permitted Sources"/>
    <n v="56"/>
    <x v="25"/>
    <n v="20200253"/>
    <s v="Compressor Engines"/>
    <n v="2.9994704707755178"/>
    <n v="2.4028734948615811"/>
    <n v="1.2014367474307905"/>
    <n v="0"/>
    <n v="2.1409602839216689E-4"/>
    <x v="21"/>
  </r>
  <r>
    <s v="WYDEQ Permitted Sources"/>
    <n v="56"/>
    <x v="25"/>
    <n v="20200253"/>
    <s v="Compressor Engines"/>
    <n v="3.5244154587525167"/>
    <n v="6.050156833559293"/>
    <n v="1.815047050067788"/>
    <n v="0"/>
    <n v="5.3906897387013294E-4"/>
    <x v="21"/>
  </r>
  <r>
    <s v="WYDEQ Permitted Sources"/>
    <n v="56"/>
    <x v="25"/>
    <n v="20200253"/>
    <s v="Compressor Engines"/>
    <n v="0.48873161025415784"/>
    <n v="0.39152251833207874"/>
    <n v="0.19576125916603937"/>
    <n v="0"/>
    <n v="3.4884656383388214E-5"/>
    <x v="21"/>
  </r>
  <r>
    <s v="WYDEQ Permitted Sources"/>
    <n v="56"/>
    <x v="22"/>
    <n v="20200253"/>
    <s v="Compressor Engines"/>
    <n v="4.8947854179520887"/>
    <n v="5.8818132692556944"/>
    <n v="11.763626538511389"/>
    <n v="0"/>
    <n v="5.2406956229068249E-4"/>
    <x v="21"/>
  </r>
  <r>
    <s v="WYDEQ Permitted Sources"/>
    <n v="56"/>
    <x v="22"/>
    <n v="20200253"/>
    <s v="Compressor Engines"/>
    <n v="0.16315951393173631"/>
    <n v="0.19606044230852315"/>
    <n v="0.39212088461704631"/>
    <n v="0"/>
    <n v="1.746898540968941E-5"/>
    <x v="21"/>
  </r>
  <r>
    <s v="WYDEQ Permitted Sources"/>
    <n v="56"/>
    <x v="22"/>
    <n v="20200253"/>
    <s v="Compressor Engines"/>
    <n v="4.1014148651174791"/>
    <n v="7.700719463581585"/>
    <n v="11.85910797391564"/>
    <n v="0"/>
    <n v="6.8613410420511917E-4"/>
    <x v="21"/>
  </r>
  <r>
    <s v="WYDEQ Permitted Sources"/>
    <n v="56"/>
    <x v="22"/>
    <n v="20200253"/>
    <s v="Compressor Engines"/>
    <n v="7.690229154465424"/>
    <n v="8.3251847035317841"/>
    <n v="0.3330073881412714"/>
    <n v="0"/>
    <n v="7.4177395708468184E-4"/>
    <x v="21"/>
  </r>
  <r>
    <s v="WYDEQ Permitted Sources"/>
    <n v="56"/>
    <x v="22"/>
    <n v="20200253"/>
    <s v="Compressor Engines"/>
    <n v="0.54443363262403477"/>
    <n v="6.5421804863039474"/>
    <n v="7.1963985349343433"/>
    <n v="0"/>
    <n v="5.829082813296817E-4"/>
    <x v="21"/>
  </r>
  <r>
    <s v="WYDEQ Permitted Sources"/>
    <n v="56"/>
    <x v="22"/>
    <n v="20200253"/>
    <s v="Compressor Engines"/>
    <n v="8.5450160208282941"/>
    <n v="6.8454057840106524"/>
    <n v="13.622357510181198"/>
    <n v="0"/>
    <n v="6.0992565535534918E-4"/>
    <x v="21"/>
  </r>
  <r>
    <s v="WYDEQ Permitted Sources"/>
    <n v="56"/>
    <x v="22"/>
    <n v="20200253"/>
    <s v="Compressor Engines"/>
    <n v="2.0572180975351224"/>
    <n v="0.22473216012988595"/>
    <n v="4.0451788823379466"/>
    <n v="0"/>
    <n v="2.0023635467572836E-4"/>
    <x v="21"/>
  </r>
  <r>
    <s v="WYDEQ Permitted Sources"/>
    <n v="56"/>
    <x v="22"/>
    <n v="20200253"/>
    <s v="Compressor Engines"/>
    <n v="0.58143376057882701"/>
    <n v="7.7703069058300347"/>
    <n v="5.046016515532747"/>
    <n v="0"/>
    <n v="6.9169241774456566E-4"/>
    <x v="21"/>
  </r>
  <r>
    <s v="WYDEQ Permitted Sources"/>
    <n v="56"/>
    <x v="23"/>
    <n v="20200253"/>
    <s v="Compressor Engines"/>
    <n v="13.776364313120366"/>
    <n v="8.2771761681142095"/>
    <n v="16.554352336228419"/>
    <n v="0"/>
    <n v="7.3681259507587485E-4"/>
    <x v="21"/>
  </r>
  <r>
    <s v="WYDEQ Permitted Sources"/>
    <n v="56"/>
    <x v="23"/>
    <n v="20200253"/>
    <s v="Compressor Engines"/>
    <n v="13.776364313120366"/>
    <n v="8.2771761681142095"/>
    <n v="16.554352336228419"/>
    <n v="0"/>
    <n v="7.3909689178813212E-4"/>
    <x v="21"/>
  </r>
  <r>
    <s v="WYDEQ Permitted Sources"/>
    <n v="56"/>
    <x v="23"/>
    <n v="20200253"/>
    <s v="Compressor Engines"/>
    <n v="11.293414931104486"/>
    <n v="1.3474472831813828"/>
    <n v="13.570719066326786"/>
    <n v="0"/>
    <n v="1.2117690690844622E-4"/>
    <x v="21"/>
  </r>
  <r>
    <s v="WYDEQ Permitted Sources"/>
    <n v="56"/>
    <x v="22"/>
    <n v="20200253"/>
    <s v="Compressor Engines"/>
    <n v="0.89811896077878506"/>
    <n v="3.6333861756360264"/>
    <n v="2.1944213536019568"/>
    <n v="0"/>
    <n v="3.2052941410808903E-4"/>
    <x v="21"/>
  </r>
  <r>
    <s v="WYDEQ Permitted Sources"/>
    <n v="56"/>
    <x v="22"/>
    <n v="20200253"/>
    <s v="Compressor Engines"/>
    <n v="0.9018567969161303"/>
    <n v="7.7408227358719648"/>
    <n v="8.3600885547417221"/>
    <n v="0"/>
    <n v="6.8970730576619211E-4"/>
    <x v="21"/>
  </r>
  <r>
    <s v="WYDEQ Permitted Sources"/>
    <n v="56"/>
    <x v="22"/>
    <n v="20200253"/>
    <s v="Compressor Engines"/>
    <n v="4.781624494874821"/>
    <n v="5.0848084744752198"/>
    <n v="5.0848084744752199E-2"/>
    <n v="0"/>
    <n v="4.53056435075742E-4"/>
    <x v="21"/>
  </r>
  <r>
    <s v="WYDEQ Permitted Sources"/>
    <n v="56"/>
    <x v="25"/>
    <n v="20200253"/>
    <s v="Compressor Engines"/>
    <n v="4.3158366615286319"/>
    <n v="5.4454261698885711"/>
    <n v="2.5930600808993192"/>
    <n v="0"/>
    <n v="4.620833064162587E-4"/>
    <x v="21"/>
  </r>
  <r>
    <s v="WYDEQ Permitted Sources"/>
    <n v="56"/>
    <x v="25"/>
    <n v="20200253"/>
    <s v="Compressor Engines"/>
    <n v="1.576891674362296"/>
    <n v="1.9896135706883922"/>
    <n v="0.94743503366113913"/>
    <n v="0"/>
    <n v="1.68832922998415E-4"/>
    <x v="21"/>
  </r>
  <r>
    <s v="WYDEQ Permitted Sources"/>
    <n v="56"/>
    <x v="29"/>
    <n v="20200253"/>
    <s v="Compressor Engines"/>
    <n v="15.418927225670148"/>
    <n v="9.2640680857035953"/>
    <n v="18.528136171407191"/>
    <n v="0"/>
    <n v="8.2542846643619025E-4"/>
    <x v="21"/>
  </r>
  <r>
    <s v="WYDEQ Permitted Sources"/>
    <n v="56"/>
    <x v="29"/>
    <n v="20200253"/>
    <s v="Compressor Engines"/>
    <n v="6.1633329808152864"/>
    <n v="3.7030809947709376"/>
    <n v="7.4061619895418751"/>
    <n v="0"/>
    <n v="3.2994451663409058E-4"/>
    <x v="21"/>
  </r>
  <r>
    <s v="WYDEQ Permitted Sources"/>
    <n v="56"/>
    <x v="29"/>
    <n v="20200253"/>
    <s v="Compressor Engines"/>
    <n v="6.1612140260888992"/>
    <n v="3.7018078750156871"/>
    <n v="7.4036157500313742"/>
    <n v="0"/>
    <n v="3.2983108166389775E-4"/>
    <x v="21"/>
  </r>
  <r>
    <s v="WYDEQ Permitted Sources"/>
    <n v="56"/>
    <x v="29"/>
    <n v="20200253"/>
    <s v="Compressor Engines"/>
    <n v="11.256946983926614"/>
    <n v="2.7053794799065698"/>
    <n v="13.526897399532849"/>
    <n v="0"/>
    <n v="1.2052465582983765E-4"/>
    <x v="21"/>
  </r>
  <r>
    <s v="WYDEQ Permitted Sources"/>
    <n v="56"/>
    <x v="29"/>
    <n v="20200253"/>
    <s v="Compressor Engines"/>
    <n v="11.256946983926614"/>
    <n v="2.7053794799065698"/>
    <n v="13.526897399532849"/>
    <n v="0"/>
    <n v="1.2052465582983765E-4"/>
    <x v="21"/>
  </r>
  <r>
    <s v="WYDEQ Permitted Sources"/>
    <n v="56"/>
    <x v="25"/>
    <n v="20200253"/>
    <s v="Compressor Engines"/>
    <n v="4.8030002452852649"/>
    <n v="6.4127996911766507"/>
    <n v="1.6031999227941627"/>
    <n v="0"/>
    <n v="5.7138045248383948E-4"/>
    <x v="21"/>
  </r>
  <r>
    <s v="WYDEQ Permitted Sources"/>
    <n v="56"/>
    <x v="25"/>
    <n v="20200253"/>
    <s v="Compressor Engines"/>
    <n v="1.3777422441415719"/>
    <n v="2.4346505639526255"/>
    <n v="2.4346505639526252E-2"/>
    <n v="0"/>
    <n v="2.169273652481789E-4"/>
    <x v="21"/>
  </r>
  <r>
    <s v="WYDEQ Permitted Sources"/>
    <n v="56"/>
    <x v="22"/>
    <n v="20200253"/>
    <s v="Compressor Engines"/>
    <n v="1.9211644290428782"/>
    <n v="1.1542825135625838"/>
    <n v="4.6171300542503353"/>
    <n v="0"/>
    <n v="2.056931439168524E-4"/>
    <x v="21"/>
  </r>
  <r>
    <s v="WYDEQ Permitted Sources"/>
    <n v="56"/>
    <x v="22"/>
    <n v="20200253"/>
    <s v="Compressor Engines"/>
    <n v="1.7841775375732221"/>
    <n v="1.0719774432519205"/>
    <n v="4.2879097730076818"/>
    <n v="0"/>
    <n v="1.9102638038749219E-4"/>
    <x v="21"/>
  </r>
  <r>
    <s v="WYDEQ Permitted Sources"/>
    <n v="56"/>
    <x v="22"/>
    <n v="20200253"/>
    <s v="Compressor Engines"/>
    <n v="7.5063136843807117"/>
    <n v="8.199957461605992"/>
    <n v="0.57399702231241945"/>
    <n v="0"/>
    <n v="7.3061620982909367E-4"/>
    <x v="21"/>
  </r>
  <r>
    <s v="WYDEQ Permitted Sources"/>
    <n v="56"/>
    <x v="22"/>
    <n v="20200253"/>
    <s v="Compressor Engines"/>
    <n v="3.7585128975653088"/>
    <n v="7.4039552486327747"/>
    <n v="11.846328397812439"/>
    <n v="0"/>
    <n v="6.5969241265318021E-4"/>
    <x v="21"/>
  </r>
  <r>
    <s v="WYDEQ Permitted Sources"/>
    <n v="56"/>
    <x v="22"/>
    <n v="20200253"/>
    <s v="Compressor Engines"/>
    <n v="1.983863946237524"/>
    <n v="7.6900252576374841"/>
    <n v="9.0742298040122282"/>
    <n v="0"/>
    <n v="6.8518125045549975E-4"/>
    <x v="21"/>
  </r>
  <r>
    <s v="WYDEQ Permitted Sources"/>
    <n v="56"/>
    <x v="22"/>
    <n v="20200253"/>
    <s v="Compressor Engines"/>
    <n v="4.4180347750249309"/>
    <n v="6.3962968763492221"/>
    <n v="0"/>
    <n v="0"/>
    <n v="5.6991005168271559E-4"/>
    <x v="21"/>
  </r>
  <r>
    <s v="WYDEQ Permitted Sources"/>
    <n v="56"/>
    <x v="22"/>
    <n v="20200253"/>
    <s v="Compressor Engines"/>
    <n v="8.0402412746019838"/>
    <n v="1.9323093365247972"/>
    <n v="11.593856019148781"/>
    <n v="0"/>
    <n v="1.2297768706025672E-3"/>
    <x v="21"/>
  </r>
  <r>
    <s v="WYDEQ Permitted Sources"/>
    <n v="56"/>
    <x v="22"/>
    <n v="20200253"/>
    <s v="Compressor Engines"/>
    <n v="11.48605896371712"/>
    <n v="1.9323093365247972"/>
    <n v="41.406628639817079"/>
    <n v="0"/>
    <n v="1.2297768706025672E-3"/>
    <x v="21"/>
  </r>
  <r>
    <s v="WYDEQ Permitted Sources"/>
    <n v="56"/>
    <x v="22"/>
    <n v="20200253"/>
    <s v="Compressor Engines"/>
    <n v="74.640180236953398"/>
    <n v="1.2556780146032236"/>
    <n v="89.691286757373092"/>
    <n v="0"/>
    <n v="7.9914936500819443E-4"/>
    <x v="21"/>
  </r>
  <r>
    <s v="WYDEQ Permitted Sources"/>
    <n v="56"/>
    <x v="22"/>
    <n v="20200253"/>
    <s v="Compressor Engines"/>
    <n v="6.7733150652635929"/>
    <n v="15.356879735729416"/>
    <n v="15.97115492515859"/>
    <n v="0"/>
    <n v="1.3682979844534908E-3"/>
    <x v="21"/>
  </r>
  <r>
    <s v="WYDEQ Permitted Sources"/>
    <n v="56"/>
    <x v="22"/>
    <n v="20200253"/>
    <s v="Compressor Engines"/>
    <n v="7.177980325180469"/>
    <n v="15.132301410903288"/>
    <n v="17.099500594320713"/>
    <n v="0"/>
    <n v="1.348288055711483E-3"/>
    <x v="21"/>
  </r>
  <r>
    <s v="WYDEQ Permitted Sources"/>
    <n v="56"/>
    <x v="22"/>
    <n v="20200253"/>
    <s v="Compressor Engines"/>
    <n v="0.20918321058884429"/>
    <n v="1.0473531853191238"/>
    <n v="1.0787737808786975"/>
    <n v="0"/>
    <n v="9.3319168811933906E-5"/>
    <x v="21"/>
  </r>
  <r>
    <s v="WYDEQ Permitted Sources"/>
    <n v="56"/>
    <x v="22"/>
    <n v="20200253"/>
    <s v="Compressor Engines"/>
    <n v="0.51225730510386047"/>
    <n v="1.2187957352936265"/>
    <n v="0.83715262626228881"/>
    <n v="0"/>
    <n v="1.096916161764264E-4"/>
    <x v="21"/>
  </r>
  <r>
    <s v="WYDEQ Permitted Sources"/>
    <n v="56"/>
    <x v="22"/>
    <n v="20200253"/>
    <s v="Compressor Engines"/>
    <n v="0.32200568362244086"/>
    <n v="0.41457617086014847"/>
    <n v="0.69096028476691407"/>
    <n v="0"/>
    <n v="6.1564561372732054E-5"/>
    <x v="21"/>
  </r>
  <r>
    <s v="WYDEQ Permitted Sources"/>
    <n v="56"/>
    <x v="22"/>
    <n v="20200253"/>
    <s v="Compressor Engines"/>
    <n v="1.29649304411302"/>
    <n v="1.5579293756971615"/>
    <n v="4.4920296999268157"/>
    <n v="0"/>
    <n v="2.3135251229102844E-4"/>
    <x v="21"/>
  </r>
  <r>
    <s v="WYDEQ Permitted Sources"/>
    <n v="56"/>
    <x v="22"/>
    <n v="20200253"/>
    <s v="Compressor Engines"/>
    <n v="6.4077190925918268"/>
    <n v="7.6998282797529098"/>
    <n v="15.39965655950582"/>
    <n v="0"/>
    <n v="6.8605469972598425E-4"/>
    <x v="21"/>
  </r>
  <r>
    <s v="WYDEQ Permitted Sources"/>
    <n v="56"/>
    <x v="23"/>
    <n v="20200201"/>
    <s v="Compressor Engines"/>
    <n v="19.777263938725465"/>
    <n v="0.297066580890682"/>
    <n v="20.794660662347738"/>
    <n v="0"/>
    <n v="2.646863235735976E-3"/>
    <x v="21"/>
  </r>
  <r>
    <s v="WYDEQ Permitted Sources"/>
    <n v="56"/>
    <x v="22"/>
    <n v="20200253"/>
    <s v="Compressor Engines"/>
    <n v="3.2885329771623053"/>
    <n v="5.4884192648833983"/>
    <n v="0.1646525779465019"/>
    <n v="0"/>
    <n v="4.8901815650111071E-4"/>
    <x v="21"/>
  </r>
  <r>
    <s v="WYDEQ Permitted Sources"/>
    <n v="56"/>
    <x v="22"/>
    <n v="20200253"/>
    <s v="Compressor Engines"/>
    <n v="6.8495211530433471"/>
    <n v="9.1452435752135806"/>
    <n v="14.266579977333185"/>
    <n v="0"/>
    <n v="8.148412025515302E-4"/>
    <x v="21"/>
  </r>
  <r>
    <s v="WYDEQ Permitted Sources"/>
    <n v="56"/>
    <x v="22"/>
    <n v="20200253"/>
    <s v="Compressor Engines"/>
    <n v="1.1927066416146241"/>
    <n v="0.859928738683714"/>
    <n v="2.8664291289457133"/>
    <n v="0"/>
    <n v="1.2769941769453155E-4"/>
    <x v="21"/>
  </r>
  <r>
    <s v="WYDEQ Permitted Sources"/>
    <n v="56"/>
    <x v="22"/>
    <n v="20200253"/>
    <s v="Compressor Engines"/>
    <n v="6.0633783547804398"/>
    <n v="7.6695280295779567"/>
    <n v="13.881845733536101"/>
    <n v="0"/>
    <n v="6.8335494743539593E-4"/>
    <x v="21"/>
  </r>
  <r>
    <s v="WYDEQ Permitted Sources"/>
    <n v="56"/>
    <x v="22"/>
    <n v="20200253"/>
    <s v="Compressor Engines"/>
    <n v="5.7424732562428833"/>
    <n v="6.9004363854313402"/>
    <n v="13.80087277086268"/>
    <n v="0"/>
    <n v="6.1482888194193234E-4"/>
    <x v="21"/>
  </r>
  <r>
    <s v="WYDEQ Permitted Sources"/>
    <n v="56"/>
    <x v="22"/>
    <n v="20200253"/>
    <s v="Compressor Engines"/>
    <n v="6.2126693100279793"/>
    <n v="7.465446932811358"/>
    <n v="14.930893865622716"/>
    <n v="0"/>
    <n v="6.6517132171349188E-4"/>
    <x v="21"/>
  </r>
  <r>
    <s v="WYDEQ Permitted Sources"/>
    <n v="56"/>
    <x v="22"/>
    <n v="20200253"/>
    <s v="Compressor Engines"/>
    <n v="4.2184150692896187"/>
    <n v="5.0690536175039984"/>
    <n v="10.138107235007997"/>
    <n v="0"/>
    <n v="4.516526773196062E-4"/>
    <x v="21"/>
  </r>
  <r>
    <s v="WYDEQ Permitted Sources"/>
    <n v="56"/>
    <x v="22"/>
    <n v="20200253"/>
    <s v="Compressor Engines"/>
    <n v="2.364615742589768"/>
    <n v="3.4234190218676543"/>
    <n v="8.7639526959811942"/>
    <n v="0"/>
    <n v="3.0502663484840802E-4"/>
    <x v="21"/>
  </r>
  <r>
    <s v="WYDEQ Permitted Sources"/>
    <n v="56"/>
    <x v="22"/>
    <n v="20200253"/>
    <s v="Compressor Engines"/>
    <n v="0.73739624478239285"/>
    <n v="0.88609134965410474"/>
    <n v="2.6582740489623142"/>
    <n v="0"/>
    <n v="7.8950739254180719E-5"/>
    <x v="21"/>
  </r>
  <r>
    <s v="WYDEQ Permitted Sources"/>
    <n v="56"/>
    <x v="22"/>
    <n v="20200253"/>
    <s v="Compressor Engines"/>
    <n v="1.0595252515699094"/>
    <n v="1.7361508639951195"/>
    <n v="3.4433658802569873"/>
    <n v="0"/>
    <n v="2.5781840330327526E-4"/>
    <x v="21"/>
  </r>
  <r>
    <s v="WYDEQ Permitted Sources"/>
    <n v="56"/>
    <x v="22"/>
    <n v="20200253"/>
    <s v="Compressor Engines"/>
    <n v="1.6615719918315486"/>
    <n v="7.6793310516933833"/>
    <n v="9.2919905725489915"/>
    <n v="0"/>
    <n v="6.8422839670588033E-4"/>
    <x v="21"/>
  </r>
  <r>
    <s v="WYDEQ Permitted Sources"/>
    <n v="56"/>
    <x v="22"/>
    <n v="20200253"/>
    <s v="Compressor Engines"/>
    <n v="1.0219866972191425"/>
    <n v="7.223936115240404"/>
    <n v="11.486058423232242"/>
    <n v="0"/>
    <n v="6.4365270786791997E-4"/>
    <x v="21"/>
  </r>
  <r>
    <s v="WYDEQ Permitted Sources"/>
    <n v="56"/>
    <x v="22"/>
    <n v="20200253"/>
    <s v="Compressor Engines"/>
    <n v="1.0336526024652615"/>
    <n v="4.9683498448637122"/>
    <n v="5.7136023215932683"/>
    <n v="0"/>
    <n v="4.4267997117735671E-4"/>
    <x v="21"/>
  </r>
  <r>
    <s v="WYDEQ Permitted Sources"/>
    <n v="56"/>
    <x v="22"/>
    <n v="20200253"/>
    <s v="Compressor Engines"/>
    <n v="17.925597693116845"/>
    <n v="10.770136928170642"/>
    <n v="32.310410784511923"/>
    <n v="0"/>
    <n v="9.5961920030000411E-4"/>
    <x v="21"/>
  </r>
  <r>
    <s v="WYDEQ Permitted Sources"/>
    <n v="56"/>
    <x v="22"/>
    <n v="20200253"/>
    <s v="Compressor Engines"/>
    <n v="6.452217141845936"/>
    <n v="7.7532993094734159"/>
    <n v="15.506598618946832"/>
    <n v="0"/>
    <n v="6.9081896847408126E-4"/>
    <x v="21"/>
  </r>
  <r>
    <s v="WYDEQ Permitted Sources"/>
    <n v="56"/>
    <x v="22"/>
    <n v="20200253"/>
    <s v="Compressor Engines"/>
    <n v="0.66524583634894319"/>
    <n v="0.79939189432156954"/>
    <n v="1.5987837886431391"/>
    <n v="0"/>
    <n v="7.1225817784051831E-5"/>
    <x v="21"/>
  </r>
  <r>
    <s v="WYDEQ Permitted Sources"/>
    <n v="56"/>
    <x v="22"/>
    <n v="20200253"/>
    <s v="Compressor Engines"/>
    <n v="6.3483883602530131"/>
    <n v="7.6285335734589008"/>
    <n v="15.257067146917802"/>
    <n v="0"/>
    <n v="6.7970234139518796E-4"/>
    <x v="21"/>
  </r>
  <r>
    <s v="WYDEQ Permitted Sources"/>
    <n v="56"/>
    <x v="22"/>
    <n v="20200253"/>
    <s v="Compressor Engines"/>
    <n v="5.213079964266738"/>
    <n v="7.7336932652425636"/>
    <n v="12.451246157040528"/>
    <n v="0"/>
    <n v="6.8907206993311246E-4"/>
    <x v="21"/>
  </r>
  <r>
    <s v="WYDEQ Permitted Sources"/>
    <n v="56"/>
    <x v="23"/>
    <n v="20200253"/>
    <s v="Compressor Engines"/>
    <n v="0"/>
    <n v="0"/>
    <n v="0"/>
    <n v="0"/>
    <n v="0"/>
    <x v="21"/>
  </r>
  <r>
    <s v="WYDEQ Permitted Sources"/>
    <n v="56"/>
    <x v="23"/>
    <n v="20200253"/>
    <s v="Compressor Engines"/>
    <n v="0"/>
    <n v="0"/>
    <n v="0"/>
    <n v="0"/>
    <n v="0"/>
    <x v="21"/>
  </r>
  <r>
    <s v="WYDEQ Permitted Sources"/>
    <n v="56"/>
    <x v="23"/>
    <n v="20200253"/>
    <s v="Compressor Engines"/>
    <n v="0"/>
    <n v="0"/>
    <n v="0"/>
    <n v="0"/>
    <n v="0"/>
    <x v="21"/>
  </r>
  <r>
    <s v="WYDEQ Permitted Sources"/>
    <n v="56"/>
    <x v="25"/>
    <n v="20200253"/>
    <s v="Compressor Engines"/>
    <n v="4.3163505080497808"/>
    <n v="3.4578250832532897"/>
    <n v="1.7289125416266449"/>
    <n v="0"/>
    <n v="3.0809221491786811E-4"/>
    <x v="21"/>
  </r>
  <r>
    <s v="WYDEQ Permitted Sources"/>
    <n v="56"/>
    <x v="25"/>
    <n v="20200253"/>
    <s v="Compressor Engines"/>
    <n v="3.4507045284528641"/>
    <n v="2.7643567525685331"/>
    <n v="1.3821783762842665"/>
    <n v="0"/>
    <n v="2.4630418665385625E-4"/>
    <x v="21"/>
  </r>
  <r>
    <s v="WYDEQ Permitted Sources"/>
    <n v="56"/>
    <x v="25"/>
    <n v="20200253"/>
    <s v="Compressor Engines"/>
    <n v="2.6125917168319277"/>
    <n v="2.0929452216434852"/>
    <n v="1.0464726108217426"/>
    <n v="0"/>
    <n v="1.8648141924843448E-4"/>
    <x v="21"/>
  </r>
  <r>
    <s v="WYDEQ Permitted Sources"/>
    <n v="56"/>
    <x v="25"/>
    <n v="20200253"/>
    <s v="Compressor Engines"/>
    <n v="0.34828993968268945"/>
    <n v="0.27901480369436421"/>
    <n v="0.13950740184718211"/>
    <n v="0"/>
    <n v="2.4860219009167849E-5"/>
    <x v="21"/>
  </r>
  <r>
    <s v="WYDEQ Permitted Sources"/>
    <n v="56"/>
    <x v="25"/>
    <n v="20200253"/>
    <s v="Compressor Engines"/>
    <n v="1.2395024324001593"/>
    <n v="0.99296444844170795"/>
    <n v="0.49648222422085397"/>
    <n v="0"/>
    <n v="8.8473132356156164E-5"/>
    <x v="21"/>
  </r>
  <r>
    <s v="WYDEQ Permitted Sources"/>
    <n v="56"/>
    <x v="22"/>
    <n v="20200253"/>
    <s v="Compressor Engines"/>
    <n v="5.6667550577888814"/>
    <n v="7.5660552214700001"/>
    <n v="0.30264220885879994"/>
    <n v="0"/>
    <n v="6.7413552023297711E-4"/>
    <x v="21"/>
  </r>
  <r>
    <s v="WYDEQ Permitted Sources"/>
    <n v="56"/>
    <x v="22"/>
    <n v="20200253"/>
    <s v="Compressor Engines"/>
    <n v="1.13664704563467"/>
    <n v="0.91056707694878891"/>
    <n v="0.45528353847439446"/>
    <n v="0"/>
    <n v="8.1131526556137064E-5"/>
    <x v="21"/>
  </r>
  <r>
    <s v="WYDEQ Permitted Sources"/>
    <n v="56"/>
    <x v="22"/>
    <n v="20200253"/>
    <s v="Compressor Engines"/>
    <n v="5.1018496738145487"/>
    <n v="7.6632897427772297"/>
    <n v="0.53643028199440612"/>
    <n v="0"/>
    <n v="6.827991160814513E-4"/>
    <x v="21"/>
  </r>
  <r>
    <s v="WYDEQ Permitted Sources"/>
    <n v="56"/>
    <x v="22"/>
    <n v="20200253"/>
    <s v="Compressor Engines"/>
    <n v="0.99027512710228893"/>
    <n v="7.069779985302687"/>
    <n v="2.7299150438297501"/>
    <n v="0"/>
    <n v="6.236805907826429E-4"/>
    <x v="21"/>
  </r>
  <r>
    <s v="WYDEQ Permitted Sources"/>
    <n v="56"/>
    <x v="22"/>
    <n v="20200253"/>
    <s v="Compressor Engines"/>
    <n v="8.7490316305781644"/>
    <n v="8.4106110391090692"/>
    <n v="0"/>
    <n v="0"/>
    <n v="7.493854435846178E-4"/>
    <x v="21"/>
  </r>
  <r>
    <s v="WYDEQ Permitted Sources"/>
    <n v="56"/>
    <x v="22"/>
    <n v="20200253"/>
    <s v="Compressor Engines"/>
    <n v="13.114210801604106"/>
    <n v="10.505784220324243"/>
    <n v="5.2528921101621213"/>
    <n v="0"/>
    <n v="9.3606537403088984E-4"/>
    <x v="21"/>
  </r>
  <r>
    <s v="WYDEQ Permitted Sources"/>
    <n v="56"/>
    <x v="22"/>
    <n v="20200253"/>
    <s v="Compressor Engines"/>
    <n v="4.8569027453537563"/>
    <n v="15.358662103386767"/>
    <n v="12.286929682709411"/>
    <n v="0"/>
    <n v="1.3684567934117607E-3"/>
    <x v="21"/>
  </r>
  <r>
    <s v="WYDEQ Permitted Sources"/>
    <n v="56"/>
    <x v="22"/>
    <n v="20200253"/>
    <s v="Compressor Engines"/>
    <n v="4.066765717431613"/>
    <n v="15.271326088176604"/>
    <n v="9.9263619573147928"/>
    <n v="0"/>
    <n v="1.3606751544565352E-3"/>
    <x v="21"/>
  </r>
  <r>
    <s v="WYDEQ Permitted Sources"/>
    <n v="56"/>
    <x v="22"/>
    <n v="20200253"/>
    <s v="Compressor Engines"/>
    <n v="0"/>
    <n v="0"/>
    <n v="0"/>
    <n v="0"/>
    <n v="0"/>
    <x v="21"/>
  </r>
  <r>
    <s v="WYDEQ Permitted Sources"/>
    <n v="56"/>
    <x v="22"/>
    <n v="20200253"/>
    <s v="Compressor Engines"/>
    <n v="26.637806215313425"/>
    <n v="0.93893915014186113"/>
    <n v="8.1943780376016964"/>
    <n v="0"/>
    <n v="4.296221881710393E-4"/>
    <x v="21"/>
  </r>
  <r>
    <s v="WYDEQ Permitted Sources"/>
    <n v="56"/>
    <x v="22"/>
    <n v="20200253"/>
    <s v="Compressor Engines"/>
    <n v="3.964034554386958"/>
    <n v="13.60965018362411"/>
    <n v="13.201360678115385"/>
    <n v="0"/>
    <n v="1.2126198313609079E-3"/>
    <x v="21"/>
  </r>
  <r>
    <s v="WYDEQ Permitted Sources"/>
    <n v="56"/>
    <x v="22"/>
    <n v="20200253"/>
    <s v="Compressor Engines"/>
    <n v="12.314155299766865"/>
    <n v="10.569493254743218"/>
    <n v="0.31708479764229652"/>
    <n v="0"/>
    <n v="9.4174184899762042E-4"/>
    <x v="21"/>
  </r>
  <r>
    <s v="WYDEQ Permitted Sources"/>
    <n v="56"/>
    <x v="22"/>
    <n v="20200253"/>
    <s v="Compressor Engines"/>
    <n v="0.40300399941138865"/>
    <n v="4.8426929250205228"/>
    <n v="4.8426929250205228"/>
    <n v="0"/>
    <n v="4.314839396193285E-4"/>
    <x v="21"/>
  </r>
  <r>
    <s v="WYDEQ Permitted Sources"/>
    <n v="56"/>
    <x v="22"/>
    <n v="20200253"/>
    <s v="Compressor Engines"/>
    <n v="0.73174569884536289"/>
    <n v="0.87930137762610394"/>
    <n v="2.6379041328783117"/>
    <n v="0"/>
    <n v="7.8345752746485867E-5"/>
    <x v="21"/>
  </r>
  <r>
    <s v="WYDEQ Permitted Sources"/>
    <n v="56"/>
    <x v="22"/>
    <n v="20200253"/>
    <s v="Compressor Engines"/>
    <n v="3.5708413153587371"/>
    <n v="5.5011504624359002"/>
    <n v="0"/>
    <n v="0"/>
    <n v="4.9015250620303868E-4"/>
    <x v="21"/>
  </r>
  <r>
    <s v="WYDEQ Permitted Sources"/>
    <n v="56"/>
    <x v="22"/>
    <n v="20200253"/>
    <s v="Compressor Engines"/>
    <n v="2.4253096691358902"/>
    <n v="3.689076677463186"/>
    <n v="5.5705057829694109"/>
    <n v="0"/>
    <n v="3.2869673196196989E-4"/>
    <x v="21"/>
  </r>
  <r>
    <s v="WYDEQ Permitted Sources"/>
    <n v="56"/>
    <x v="22"/>
    <n v="20200253"/>
    <s v="Compressor Engines"/>
    <n v="3.2932783762720463"/>
    <n v="7.759537596274142"/>
    <n v="14.122358425218936"/>
    <n v="0"/>
    <n v="6.9137479982802599E-4"/>
    <x v="21"/>
  </r>
  <r>
    <s v="WYDEQ Permitted Sources"/>
    <n v="56"/>
    <x v="25"/>
    <n v="20200253"/>
    <s v="Compressor Engines"/>
    <n v="4.1301711997092667"/>
    <n v="4.9630154730892144"/>
    <n v="2.4815077365446072"/>
    <n v="0"/>
    <n v="4.4220467865224895E-4"/>
    <x v="21"/>
  </r>
  <r>
    <s v="WYDEQ Permitted Sources"/>
    <n v="56"/>
    <x v="25"/>
    <n v="20200253"/>
    <s v="Compressor Engines"/>
    <n v="4.3097658562375365"/>
    <n v="5.1788251856010552"/>
    <n v="2.5894125928005276"/>
    <n v="0"/>
    <n v="4.61433324037054E-4"/>
    <x v="21"/>
  </r>
  <r>
    <s v="WYDEQ Permitted Sources"/>
    <n v="56"/>
    <x v="22"/>
    <n v="20200253"/>
    <s v="Compressor Engines"/>
    <n v="0.89856394127132611"/>
    <n v="4.1529166416259908"/>
    <n v="3.5715083117983517"/>
    <n v="0"/>
    <n v="3.7002487276887577E-4"/>
    <x v="21"/>
  </r>
  <r>
    <s v="WYDEQ Permitted Sources"/>
    <n v="56"/>
    <x v="22"/>
    <n v="20200253"/>
    <s v="Compressor Engines"/>
    <n v="5.9352981363440263"/>
    <n v="7.1321441808868675"/>
    <n v="14.264288361773735"/>
    <n v="0"/>
    <n v="6.3547404651701986E-4"/>
    <x v="21"/>
  </r>
  <r>
    <s v="WYDEQ Permitted Sources"/>
    <n v="56"/>
    <x v="22"/>
    <n v="20200253"/>
    <s v="Compressor Engines"/>
    <n v="6.4396093612239387"/>
    <n v="7.7381491843859393"/>
    <n v="15.476298368771879"/>
    <n v="0"/>
    <n v="6.8946909232878715E-4"/>
    <x v="21"/>
  </r>
  <r>
    <s v="WYDEQ Permitted Sources"/>
    <n v="56"/>
    <x v="22"/>
    <n v="20200253"/>
    <s v="Compressor Engines"/>
    <n v="6.4277432147561759"/>
    <n v="7.7238902431271379"/>
    <n v="15.447780486254276"/>
    <n v="0"/>
    <n v="6.8819862066262795E-4"/>
    <x v="21"/>
  </r>
  <r>
    <s v="WYDEQ Permitted Sources"/>
    <n v="56"/>
    <x v="22"/>
    <n v="20200253"/>
    <s v="Compressor Engines"/>
    <n v="11.399976427957681"/>
    <n v="13.698768566491619"/>
    <n v="27.397537132983238"/>
    <n v="0"/>
    <n v="1.2205602792744032E-3"/>
    <x v="21"/>
  </r>
  <r>
    <s v="WYDEQ Permitted Sources"/>
    <n v="56"/>
    <x v="22"/>
    <n v="20200253"/>
    <s v="Compressor Engines"/>
    <n v="3.5401535535338495"/>
    <n v="7.7345844490712388"/>
    <n v="9.8229222503204721"/>
    <n v="0"/>
    <n v="6.8915147441224749E-4"/>
    <x v="21"/>
  </r>
  <r>
    <s v="EPA Permitted Sources"/>
    <n v="30"/>
    <x v="10"/>
    <n v="20200202"/>
    <s v="Generator"/>
    <n v="45.221993719678252"/>
    <n v="1.5811885915971415"/>
    <n v="4.6885679107358724"/>
    <n v="1.3749466013888188E-2"/>
    <n v="0.1099957281111055"/>
    <x v="29"/>
  </r>
  <r>
    <s v="EPA Permitted Sources"/>
    <n v="30"/>
    <x v="10"/>
    <n v="20200202"/>
    <s v="Generator"/>
    <n v="59.328945849927528"/>
    <n v="1.7324327177499117"/>
    <n v="2.3786576204026564"/>
    <n v="1.3749466013888188E-2"/>
    <n v="0.13749466013888187"/>
    <x v="29"/>
  </r>
  <r>
    <s v="EPA Permitted Sources"/>
    <n v="30"/>
    <x v="10"/>
    <n v="20200202"/>
    <s v="Generator"/>
    <n v="59.328945849927528"/>
    <n v="1.7186832517360235"/>
    <n v="21.22917552544336"/>
    <n v="1.3749466013888188E-2"/>
    <n v="0.17874305818054645"/>
    <x v="29"/>
  </r>
  <r>
    <s v="EPA Permitted Sources"/>
    <n v="30"/>
    <x v="10"/>
    <n v="20200202"/>
    <s v="Generator"/>
    <n v="52.261720318788996"/>
    <n v="1.5261907275415889"/>
    <n v="87.102867197981666"/>
    <n v="1.3749466013888188E-2"/>
    <n v="0.15124412615277005"/>
    <x v="29"/>
  </r>
  <r>
    <s v="EPA Permitted Sources"/>
    <n v="30"/>
    <x v="10"/>
    <n v="20200202"/>
    <s v="Generator"/>
    <n v="0"/>
    <n v="0"/>
    <n v="2.7498932027776375E-2"/>
    <n v="0"/>
    <n v="0"/>
    <x v="29"/>
  </r>
  <r>
    <s v="EPA Permitted Sources"/>
    <n v="30"/>
    <x v="10"/>
    <s v="31088800"/>
    <s v="Permitted Fugitives"/>
    <n v="0"/>
    <n v="0.26123985426387558"/>
    <n v="0"/>
    <n v="0"/>
    <n v="0"/>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5"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B37:G68" firstHeaderRow="1" firstDataRow="2" firstDataCol="1"/>
  <pivotFields count="11">
    <pivotField compact="0" outline="0" subtotalTop="0" showAll="0" includeNewItemsInFilter="1"/>
    <pivotField compact="0" outline="0" subtotalTop="0" showAll="0" includeNewItemsInFilter="1"/>
    <pivotField axis="axisRow" compact="0" outline="0" subtotalTop="0" showAll="0" includeNewItemsInFilter="1">
      <items count="31">
        <item x="2"/>
        <item x="3"/>
        <item x="4"/>
        <item x="5"/>
        <item x="6"/>
        <item x="7"/>
        <item x="8"/>
        <item x="9"/>
        <item x="0"/>
        <item x="1"/>
        <item x="12"/>
        <item x="13"/>
        <item x="14"/>
        <item x="15"/>
        <item x="16"/>
        <item x="17"/>
        <item x="18"/>
        <item x="19"/>
        <item x="10"/>
        <item x="11"/>
        <item x="22"/>
        <item x="23"/>
        <item x="24"/>
        <item x="25"/>
        <item x="26"/>
        <item x="27"/>
        <item x="28"/>
        <item x="29"/>
        <item x="20"/>
        <item x="21"/>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s>
  <rowFields count="1">
    <field x="2"/>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2">
    <format dxfId="24">
      <pivotArea dataOnly="0" labelOnly="1" outline="0" fieldPosition="0">
        <references count="1">
          <reference field="2" count="0"/>
        </references>
      </pivotArea>
    </format>
    <format dxfId="23">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5"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59:BA91" firstHeaderRow="1" firstDataRow="3"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31">
        <item x="0"/>
        <item x="1"/>
        <item x="2"/>
        <item x="3"/>
        <item x="4"/>
        <item x="5"/>
        <item x="6"/>
        <item x="7"/>
        <item x="8"/>
        <item x="9"/>
        <item h="1" x="10"/>
        <item h="1" x="11"/>
        <item h="1" x="12"/>
        <item h="1" x="13"/>
        <item h="1" x="14"/>
        <item h="1" x="15"/>
        <item h="1" x="16"/>
        <item h="1" x="17"/>
        <item h="1" x="18"/>
        <item h="1" x="19"/>
        <item h="1" x="20"/>
        <item h="1" x="21"/>
        <item h="1" x="22"/>
        <item h="1" x="23"/>
        <item h="1" x="24"/>
        <item h="1" x="25"/>
        <item h="1" x="26"/>
        <item h="1" x="27"/>
        <item h="1" x="28"/>
        <item h="1" x="29"/>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howAll="0" defaultSubtotal="0">
      <items count="30">
        <item x="27"/>
        <item x="17"/>
        <item x="21"/>
        <item x="12"/>
        <item x="14"/>
        <item x="20"/>
        <item x="22"/>
        <item x="24"/>
        <item x="3"/>
        <item x="26"/>
        <item x="4"/>
        <item x="11"/>
        <item x="9"/>
        <item x="29"/>
        <item x="5"/>
        <item x="15"/>
        <item x="16"/>
        <item x="28"/>
        <item x="13"/>
        <item x="10"/>
        <item x="23"/>
        <item x="25"/>
        <item x="6"/>
        <item x="7"/>
        <item x="0"/>
        <item x="19"/>
        <item x="18"/>
        <item x="1"/>
        <item x="2"/>
        <item x="8"/>
      </items>
    </pivotField>
  </pivotFields>
  <rowFields count="1">
    <field x="1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rowItems>
  <colFields count="2">
    <field x="-2"/>
    <field x="2"/>
  </colFields>
  <colItems count="50">
    <i>
      <x/>
      <x/>
    </i>
    <i r="1">
      <x v="1"/>
    </i>
    <i r="1">
      <x v="2"/>
    </i>
    <i r="1">
      <x v="3"/>
    </i>
    <i r="1">
      <x v="4"/>
    </i>
    <i r="1">
      <x v="5"/>
    </i>
    <i r="1">
      <x v="6"/>
    </i>
    <i r="1">
      <x v="7"/>
    </i>
    <i r="1">
      <x v="8"/>
    </i>
    <i r="1">
      <x v="9"/>
    </i>
    <i i="1">
      <x v="1"/>
      <x/>
    </i>
    <i r="1" i="1">
      <x v="1"/>
    </i>
    <i r="1" i="1">
      <x v="2"/>
    </i>
    <i r="1" i="1">
      <x v="3"/>
    </i>
    <i r="1" i="1">
      <x v="4"/>
    </i>
    <i r="1" i="1">
      <x v="5"/>
    </i>
    <i r="1" i="1">
      <x v="6"/>
    </i>
    <i r="1" i="1">
      <x v="7"/>
    </i>
    <i r="1" i="1">
      <x v="8"/>
    </i>
    <i r="1" i="1">
      <x v="9"/>
    </i>
    <i i="2">
      <x v="2"/>
      <x/>
    </i>
    <i r="1" i="2">
      <x v="1"/>
    </i>
    <i r="1" i="2">
      <x v="2"/>
    </i>
    <i r="1" i="2">
      <x v="3"/>
    </i>
    <i r="1" i="2">
      <x v="4"/>
    </i>
    <i r="1" i="2">
      <x v="5"/>
    </i>
    <i r="1" i="2">
      <x v="6"/>
    </i>
    <i r="1" i="2">
      <x v="7"/>
    </i>
    <i r="1" i="2">
      <x v="8"/>
    </i>
    <i r="1" i="2">
      <x v="9"/>
    </i>
    <i i="3">
      <x v="3"/>
      <x/>
    </i>
    <i r="1" i="3">
      <x v="1"/>
    </i>
    <i r="1" i="3">
      <x v="2"/>
    </i>
    <i r="1" i="3">
      <x v="3"/>
    </i>
    <i r="1" i="3">
      <x v="4"/>
    </i>
    <i r="1" i="3">
      <x v="5"/>
    </i>
    <i r="1" i="3">
      <x v="6"/>
    </i>
    <i r="1" i="3">
      <x v="7"/>
    </i>
    <i r="1" i="3">
      <x v="8"/>
    </i>
    <i r="1" i="3">
      <x v="9"/>
    </i>
    <i i="4">
      <x v="4"/>
      <x/>
    </i>
    <i r="1" i="4">
      <x v="1"/>
    </i>
    <i r="1" i="4">
      <x v="2"/>
    </i>
    <i r="1" i="4">
      <x v="3"/>
    </i>
    <i r="1" i="4">
      <x v="4"/>
    </i>
    <i r="1" i="4">
      <x v="5"/>
    </i>
    <i r="1" i="4">
      <x v="6"/>
    </i>
    <i r="1" i="4">
      <x v="7"/>
    </i>
    <i r="1" i="4">
      <x v="8"/>
    </i>
    <i r="1" i="4">
      <x v="9"/>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20">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7" cacheId="25"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41:AF73" firstHeaderRow="1" firstDataRow="2" firstDataCol="1"/>
  <pivotFields count="11">
    <pivotField compact="0" outline="0" subtotalTop="0" showAll="0" includeNewItemsInFilter="1"/>
    <pivotField compact="0" outline="0" subtotalTop="0" showAll="0" includeNewItemsInFilter="1"/>
    <pivotField axis="axisRow" compact="0" outline="0" subtotalTop="0" showAll="0" includeNewItemsInFilter="1">
      <items count="31">
        <item x="2"/>
        <item x="3"/>
        <item x="4"/>
        <item x="5"/>
        <item x="6"/>
        <item x="7"/>
        <item x="8"/>
        <item x="9"/>
        <item x="0"/>
        <item x="1"/>
        <item x="12"/>
        <item x="13"/>
        <item x="14"/>
        <item x="15"/>
        <item x="16"/>
        <item x="17"/>
        <item x="18"/>
        <item x="19"/>
        <item x="10"/>
        <item x="11"/>
        <item x="22"/>
        <item x="23"/>
        <item x="24"/>
        <item x="25"/>
        <item x="26"/>
        <item x="27"/>
        <item x="28"/>
        <item x="29"/>
        <item x="20"/>
        <item x="21"/>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30">
        <item x="17"/>
        <item x="21"/>
        <item x="12"/>
        <item x="14"/>
        <item x="20"/>
        <item x="22"/>
        <item x="24"/>
        <item x="3"/>
        <item x="4"/>
        <item x="11"/>
        <item x="9"/>
        <item x="29"/>
        <item x="5"/>
        <item x="15"/>
        <item x="16"/>
        <item x="28"/>
        <item x="13"/>
        <item x="10"/>
        <item x="23"/>
        <item x="6"/>
        <item x="7"/>
        <item x="0"/>
        <item x="19"/>
        <item x="18"/>
        <item x="1"/>
        <item x="2"/>
        <item x="8"/>
        <item x="25"/>
        <item x="26"/>
        <item x="27"/>
      </items>
    </pivotField>
  </pivotFields>
  <rowFields count="1">
    <field x="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10"/>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Sum of VOC (tons/year)" fld="6" baseField="0" baseItem="0"/>
  </dataFields>
  <formats count="4">
    <format dxfId="19">
      <pivotArea field="2" type="button" dataOnly="0" labelOnly="1" outline="0" axis="axisRow" fieldPosition="0"/>
    </format>
    <format dxfId="18">
      <pivotArea dataOnly="0" labelOnly="1" grandCol="1" outline="0" fieldPosition="0"/>
    </format>
    <format dxfId="17">
      <pivotArea dataOnly="0" labelOnly="1" outline="0" fieldPosition="0">
        <references count="1">
          <reference field="2" count="0"/>
        </references>
      </pivotArea>
    </format>
    <format dxfId="16">
      <pivotArea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6" cacheId="25"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41:AF73" firstHeaderRow="1" firstDataRow="2" firstDataCol="1"/>
  <pivotFields count="11">
    <pivotField compact="0" outline="0" subtotalTop="0" showAll="0" includeNewItemsInFilter="1"/>
    <pivotField compact="0" outline="0" subtotalTop="0" showAll="0" includeNewItemsInFilter="1"/>
    <pivotField axis="axisRow" compact="0" outline="0" subtotalTop="0" showAll="0" includeNewItemsInFilter="1">
      <items count="31">
        <item x="2"/>
        <item x="3"/>
        <item x="4"/>
        <item x="5"/>
        <item x="6"/>
        <item x="7"/>
        <item x="8"/>
        <item x="9"/>
        <item x="0"/>
        <item x="1"/>
        <item x="12"/>
        <item x="13"/>
        <item x="14"/>
        <item x="15"/>
        <item x="16"/>
        <item x="17"/>
        <item x="18"/>
        <item x="19"/>
        <item x="10"/>
        <item x="11"/>
        <item x="22"/>
        <item x="23"/>
        <item x="24"/>
        <item x="25"/>
        <item x="26"/>
        <item x="27"/>
        <item x="28"/>
        <item x="29"/>
        <item x="20"/>
        <item x="21"/>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30">
        <item x="17"/>
        <item x="21"/>
        <item x="12"/>
        <item x="14"/>
        <item x="20"/>
        <item x="22"/>
        <item x="24"/>
        <item x="3"/>
        <item x="4"/>
        <item x="11"/>
        <item x="9"/>
        <item x="29"/>
        <item x="5"/>
        <item x="15"/>
        <item x="16"/>
        <item x="28"/>
        <item x="13"/>
        <item x="10"/>
        <item x="23"/>
        <item x="6"/>
        <item x="7"/>
        <item x="0"/>
        <item x="19"/>
        <item x="18"/>
        <item x="1"/>
        <item x="2"/>
        <item x="8"/>
        <item x="25"/>
        <item x="26"/>
        <item x="27"/>
      </items>
    </pivotField>
  </pivotFields>
  <rowFields count="1">
    <field x="2"/>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10"/>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Sum of NOx (tons/year)" fld="5" baseField="0" baseItem="0" numFmtId="2"/>
  </dataFields>
  <formats count="4">
    <format dxfId="15">
      <pivotArea field="2" type="button" dataOnly="0" labelOnly="1" outline="0" axis="axisRow" fieldPosition="0"/>
    </format>
    <format dxfId="14">
      <pivotArea dataOnly="0" labelOnly="1" grandCol="1" outline="0" fieldPosition="0"/>
    </format>
    <format dxfId="13">
      <pivotArea dataOnly="0" labelOnly="1" outline="0" fieldPosition="0">
        <references count="1">
          <reference field="2" count="0"/>
        </references>
      </pivotArea>
    </format>
    <format dxfId="12">
      <pivotArea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5" cacheId="25"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B65:AG97" firstHeaderRow="1" firstDataRow="2"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31">
        <item x="2"/>
        <item x="3"/>
        <item x="4"/>
        <item x="5"/>
        <item x="6"/>
        <item x="7"/>
        <item x="8"/>
        <item x="9"/>
        <item x="0"/>
        <item x="1"/>
        <item x="12"/>
        <item x="13"/>
        <item x="14"/>
        <item x="15"/>
        <item x="16"/>
        <item x="17"/>
        <item x="18"/>
        <item x="19"/>
        <item x="10"/>
        <item x="11"/>
        <item x="22"/>
        <item x="23"/>
        <item x="24"/>
        <item x="25"/>
        <item x="26"/>
        <item x="27"/>
        <item x="28"/>
        <item x="29"/>
        <item x="20"/>
        <item x="21"/>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30">
        <item x="17"/>
        <item x="21"/>
        <item x="12"/>
        <item x="14"/>
        <item x="20"/>
        <item x="22"/>
        <item x="24"/>
        <item x="3"/>
        <item x="4"/>
        <item x="11"/>
        <item x="9"/>
        <item x="29"/>
        <item x="5"/>
        <item x="15"/>
        <item x="16"/>
        <item x="28"/>
        <item x="13"/>
        <item x="10"/>
        <item x="23"/>
        <item x="6"/>
        <item x="7"/>
        <item x="0"/>
        <item x="19"/>
        <item x="18"/>
        <item x="1"/>
        <item x="2"/>
        <item x="8"/>
        <item x="25"/>
        <item x="26"/>
        <item x="27"/>
      </items>
    </pivotField>
  </pivotFields>
  <rowFields count="1">
    <field x="10"/>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Sum of VOC (tons/year)" fld="6" baseField="0" baseItem="0"/>
  </dataFields>
  <formats count="6">
    <format dxfId="11">
      <pivotArea outline="0" fieldPosition="0"/>
    </format>
    <format dxfId="10">
      <pivotArea field="2" type="button" dataOnly="0" labelOnly="1" outline="0" axis="axisCol" fieldPosition="0"/>
    </format>
    <format dxfId="9">
      <pivotArea type="topRight" dataOnly="0" labelOnly="1" outline="0" fieldPosition="0"/>
    </format>
    <format dxfId="8">
      <pivotArea dataOnly="0" labelOnly="1" outline="0" fieldPosition="0">
        <references count="1">
          <reference field="2" count="0"/>
        </references>
      </pivotArea>
    </format>
    <format dxfId="7">
      <pivotArea dataOnly="0" labelOnly="1" grandCol="1" outline="0" fieldPosition="0"/>
    </format>
    <format dxfId="6">
      <pivotArea type="all" dataOnly="0"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4" cacheId="25"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B65:AG97" firstHeaderRow="1" firstDataRow="2" firstDataCol="1"/>
  <pivotFields count="11">
    <pivotField compact="0" outline="0" subtotalTop="0" showAll="0" includeNewItemsInFilter="1"/>
    <pivotField compact="0" outline="0" subtotalTop="0" showAll="0" includeNewItemsInFilter="1"/>
    <pivotField axis="axisCol" compact="0" outline="0" subtotalTop="0" showAll="0" includeNewItemsInFilter="1">
      <items count="31">
        <item x="2"/>
        <item x="3"/>
        <item x="4"/>
        <item x="5"/>
        <item x="6"/>
        <item x="7"/>
        <item x="8"/>
        <item x="9"/>
        <item x="0"/>
        <item x="1"/>
        <item x="12"/>
        <item x="13"/>
        <item x="14"/>
        <item x="15"/>
        <item x="16"/>
        <item x="17"/>
        <item x="18"/>
        <item x="19"/>
        <item x="10"/>
        <item x="11"/>
        <item x="22"/>
        <item x="23"/>
        <item x="24"/>
        <item x="25"/>
        <item x="26"/>
        <item x="27"/>
        <item x="28"/>
        <item x="29"/>
        <item x="20"/>
        <item x="21"/>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30">
        <item x="17"/>
        <item x="21"/>
        <item x="12"/>
        <item x="14"/>
        <item x="20"/>
        <item x="22"/>
        <item x="24"/>
        <item x="3"/>
        <item x="4"/>
        <item x="11"/>
        <item x="9"/>
        <item x="29"/>
        <item x="5"/>
        <item x="15"/>
        <item x="16"/>
        <item x="28"/>
        <item x="13"/>
        <item x="10"/>
        <item x="23"/>
        <item x="6"/>
        <item x="7"/>
        <item x="0"/>
        <item x="19"/>
        <item x="18"/>
        <item x="1"/>
        <item x="2"/>
        <item x="8"/>
        <item x="25"/>
        <item x="26"/>
        <item x="27"/>
      </items>
    </pivotField>
  </pivotFields>
  <rowFields count="1">
    <field x="10"/>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Sum of NOx (tons/year)" fld="5" baseField="0" baseItem="0"/>
  </dataFields>
  <formats count="6">
    <format dxfId="5">
      <pivotArea outline="0"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2" count="0"/>
        </references>
      </pivotArea>
    </format>
    <format dxfId="1">
      <pivotArea dataOnly="0" labelOnly="1" grandCol="1" outline="0" fieldPosition="0"/>
    </format>
    <format dxfId="0">
      <pivotArea type="all" dataOnly="0"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E5:F14" firstHeaderRow="2" firstDataRow="2" firstDataCol="1"/>
  <pivotFields count="15">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8">
        <item x="1"/>
        <item x="4"/>
        <item x="0"/>
        <item x="2"/>
        <item x="5"/>
        <item x="3"/>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3"/>
  </rowFields>
  <rowItems count="8">
    <i>
      <x/>
    </i>
    <i>
      <x v="1"/>
    </i>
    <i>
      <x v="2"/>
    </i>
    <i>
      <x v="3"/>
    </i>
    <i>
      <x v="4"/>
    </i>
    <i>
      <x v="5"/>
    </i>
    <i>
      <x v="6"/>
    </i>
    <i t="grand">
      <x/>
    </i>
  </rowItems>
  <colItems count="1">
    <i/>
  </colItems>
  <dataFields count="1">
    <dataField name="Count of County" fld="3" subtotal="count"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5:B26"/>
  <sheetViews>
    <sheetView tabSelected="1" zoomScaleNormal="100" workbookViewId="0"/>
  </sheetViews>
  <sheetFormatPr defaultRowHeight="12.75" x14ac:dyDescent="0.2"/>
  <sheetData>
    <row r="25" spans="1:2" x14ac:dyDescent="0.2">
      <c r="A25" s="317"/>
      <c r="B25" s="318" t="s">
        <v>20274</v>
      </c>
    </row>
    <row r="26" spans="1:2" x14ac:dyDescent="0.2">
      <c r="A26" s="23" t="s">
        <v>20272</v>
      </c>
    </row>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7132"/>
  <sheetViews>
    <sheetView zoomScale="85" zoomScaleNormal="85" workbookViewId="0">
      <pane ySplit="5" topLeftCell="A6" activePane="bottomLeft" state="frozen"/>
      <selection pane="bottomLeft"/>
    </sheetView>
  </sheetViews>
  <sheetFormatPr defaultRowHeight="12.75" x14ac:dyDescent="0.2"/>
  <cols>
    <col min="1" max="1" width="21.28515625" customWidth="1"/>
    <col min="2" max="2" width="7.140625" bestFit="1" customWidth="1"/>
    <col min="3" max="3" width="12.7109375" style="26" customWidth="1"/>
    <col min="4" max="4" width="13.5703125" customWidth="1"/>
    <col min="5" max="5" width="30.140625" customWidth="1"/>
    <col min="6" max="6" width="15" style="67" bestFit="1" customWidth="1"/>
    <col min="7" max="7" width="15.28515625" style="67" bestFit="1" customWidth="1"/>
    <col min="8" max="8" width="14" style="67" bestFit="1" customWidth="1"/>
    <col min="9" max="9" width="14.85546875" style="67" bestFit="1" customWidth="1"/>
    <col min="10" max="10" width="13.85546875" style="67" bestFit="1" customWidth="1"/>
    <col min="11" max="11" width="30.140625" customWidth="1"/>
  </cols>
  <sheetData>
    <row r="1" spans="1:11" x14ac:dyDescent="0.2">
      <c r="A1" s="11" t="s">
        <v>755</v>
      </c>
      <c r="E1" s="6"/>
      <c r="F1" s="135"/>
      <c r="K1" s="6"/>
    </row>
    <row r="3" spans="1:11" x14ac:dyDescent="0.2">
      <c r="A3" s="6"/>
      <c r="C3" s="111"/>
    </row>
    <row r="5" spans="1:11" x14ac:dyDescent="0.2">
      <c r="A5" s="3" t="s">
        <v>15943</v>
      </c>
      <c r="B5" s="3" t="s">
        <v>16717</v>
      </c>
      <c r="C5" s="27" t="s">
        <v>16716</v>
      </c>
      <c r="D5" s="3" t="s">
        <v>16714</v>
      </c>
      <c r="E5" s="3" t="s">
        <v>16715</v>
      </c>
      <c r="F5" s="68" t="s">
        <v>15741</v>
      </c>
      <c r="G5" s="68" t="s">
        <v>15742</v>
      </c>
      <c r="H5" s="68" t="s">
        <v>15743</v>
      </c>
      <c r="I5" s="68" t="s">
        <v>15744</v>
      </c>
      <c r="J5" s="68" t="s">
        <v>15939</v>
      </c>
      <c r="K5" s="3" t="s">
        <v>20273</v>
      </c>
    </row>
    <row r="6" spans="1:11" x14ac:dyDescent="0.2">
      <c r="A6" t="s">
        <v>20278</v>
      </c>
      <c r="B6" t="str">
        <f>survey_src_summary!C6</f>
        <v>30</v>
      </c>
      <c r="C6" s="159">
        <f>survey_src_summary!D6</f>
        <v>30003</v>
      </c>
      <c r="D6" s="159" t="str">
        <f>survey_src_summary!F6</f>
        <v>2310001630</v>
      </c>
      <c r="E6" s="26" t="str">
        <f>survey_src_summary!G6</f>
        <v>Venting - blowdowns</v>
      </c>
      <c r="F6" s="160">
        <f>survey_src_summary!H6</f>
        <v>0</v>
      </c>
      <c r="G6" s="160">
        <f>survey_src_summary!I6</f>
        <v>2.737985432611997</v>
      </c>
      <c r="H6" s="160">
        <f>survey_src_summary!J6</f>
        <v>0</v>
      </c>
      <c r="I6" s="160">
        <f>survey_src_summary!K6</f>
        <v>0</v>
      </c>
      <c r="J6" s="160">
        <f>survey_src_summary!L6</f>
        <v>0</v>
      </c>
      <c r="K6" s="26" t="str">
        <f>IF(E6="Unpermitted Fugitives","Fugitives",IF(E6="Natural Gas Processing Facilities, Pump Seals","Fugitives",IF(E6="Natural Gas Production, All Equipt Leak Fugitives","Fugitives",IF(E6="External Combustion Boilers","Heaters",IF(E6="Permitted Tank Losses","Condensate tank ",IF(E6="Permitted Fugitives","Fugitives",IF(E6="Process Heaters","Heaters",E6)))))))</f>
        <v>Venting - blowdowns</v>
      </c>
    </row>
    <row r="7" spans="1:11" s="28" customFormat="1" x14ac:dyDescent="0.2">
      <c r="A7" t="s">
        <v>20278</v>
      </c>
      <c r="B7" t="str">
        <f>survey_src_summary!C7</f>
        <v>30</v>
      </c>
      <c r="C7" s="159">
        <f>survey_src_summary!D7</f>
        <v>30075</v>
      </c>
      <c r="D7" s="159" t="str">
        <f>survey_src_summary!F7</f>
        <v>2310001630</v>
      </c>
      <c r="E7" s="26" t="str">
        <f>survey_src_summary!G7</f>
        <v>Venting - blowdowns</v>
      </c>
      <c r="F7" s="160">
        <f>survey_src_summary!H7</f>
        <v>0</v>
      </c>
      <c r="G7" s="160">
        <f>survey_src_summary!I7</f>
        <v>0.47012949498485307</v>
      </c>
      <c r="H7" s="160">
        <f>survey_src_summary!J7</f>
        <v>0</v>
      </c>
      <c r="I7" s="160">
        <f>survey_src_summary!K7</f>
        <v>0</v>
      </c>
      <c r="J7" s="160">
        <f>survey_src_summary!L7</f>
        <v>0</v>
      </c>
      <c r="K7" s="26" t="str">
        <f t="shared" ref="K7:K70" si="0">IF(E7="Unpermitted Fugitives","Fugitives",IF(E7="Natural Gas Processing Facilities, Pump Seals","Fugitives",IF(E7="Natural Gas Production, All Equipt Leak Fugitives","Fugitives",IF(E7="External Combustion Boilers","Heaters",IF(E7="Permitted Tank Losses","Condensate tank ",IF(E7="Permitted Fugitives","Fugitives",IF(E7="Process Heaters","Heaters",E7)))))))</f>
        <v>Venting - blowdowns</v>
      </c>
    </row>
    <row r="8" spans="1:11" s="30" customFormat="1" x14ac:dyDescent="0.2">
      <c r="A8" t="s">
        <v>20278</v>
      </c>
      <c r="B8" t="str">
        <f>survey_src_summary!C8</f>
        <v>56</v>
      </c>
      <c r="C8" s="159">
        <f>survey_src_summary!D8</f>
        <v>56005</v>
      </c>
      <c r="D8" s="159" t="str">
        <f>survey_src_summary!F8</f>
        <v>2310001630</v>
      </c>
      <c r="E8" s="26" t="str">
        <f>survey_src_summary!G8</f>
        <v>Venting - blowdowns</v>
      </c>
      <c r="F8" s="160">
        <f>survey_src_summary!H8</f>
        <v>0</v>
      </c>
      <c r="G8" s="160">
        <f>survey_src_summary!I8</f>
        <v>90.002593867368518</v>
      </c>
      <c r="H8" s="160">
        <f>survey_src_summary!J8</f>
        <v>0</v>
      </c>
      <c r="I8" s="160">
        <f>survey_src_summary!K8</f>
        <v>0</v>
      </c>
      <c r="J8" s="160">
        <f>survey_src_summary!L8</f>
        <v>0</v>
      </c>
      <c r="K8" s="26" t="str">
        <f t="shared" si="0"/>
        <v>Venting - blowdowns</v>
      </c>
    </row>
    <row r="9" spans="1:11" x14ac:dyDescent="0.2">
      <c r="A9" t="s">
        <v>20278</v>
      </c>
      <c r="B9" t="str">
        <f>survey_src_summary!C9</f>
        <v>56</v>
      </c>
      <c r="C9" s="159">
        <f>survey_src_summary!D9</f>
        <v>56009</v>
      </c>
      <c r="D9" s="159" t="str">
        <f>survey_src_summary!F9</f>
        <v>2310001630</v>
      </c>
      <c r="E9" s="26" t="str">
        <f>survey_src_summary!G9</f>
        <v>Venting - blowdowns</v>
      </c>
      <c r="F9" s="160">
        <f>survey_src_summary!H9</f>
        <v>0</v>
      </c>
      <c r="G9" s="160">
        <f>survey_src_summary!I9</f>
        <v>62.79086437940623</v>
      </c>
      <c r="H9" s="160">
        <f>survey_src_summary!J9</f>
        <v>0</v>
      </c>
      <c r="I9" s="160">
        <f>survey_src_summary!K9</f>
        <v>0</v>
      </c>
      <c r="J9" s="160">
        <f>survey_src_summary!L9</f>
        <v>0</v>
      </c>
      <c r="K9" s="26" t="str">
        <f t="shared" si="0"/>
        <v>Venting - blowdowns</v>
      </c>
    </row>
    <row r="10" spans="1:11" s="28" customFormat="1" x14ac:dyDescent="0.2">
      <c r="A10" t="s">
        <v>20278</v>
      </c>
      <c r="B10" t="str">
        <f>survey_src_summary!C10</f>
        <v>56</v>
      </c>
      <c r="C10" s="159">
        <f>survey_src_summary!D10</f>
        <v>56011</v>
      </c>
      <c r="D10" s="159" t="str">
        <f>survey_src_summary!F10</f>
        <v>2310001630</v>
      </c>
      <c r="E10" s="26" t="str">
        <f>survey_src_summary!G10</f>
        <v>Venting - blowdowns</v>
      </c>
      <c r="F10" s="160">
        <f>survey_src_summary!H10</f>
        <v>0</v>
      </c>
      <c r="G10" s="160">
        <f>survey_src_summary!I10</f>
        <v>0.32341730465264612</v>
      </c>
      <c r="H10" s="160">
        <f>survey_src_summary!J10</f>
        <v>0</v>
      </c>
      <c r="I10" s="160">
        <f>survey_src_summary!K10</f>
        <v>0</v>
      </c>
      <c r="J10" s="160">
        <f>survey_src_summary!L10</f>
        <v>0</v>
      </c>
      <c r="K10" s="26" t="str">
        <f t="shared" si="0"/>
        <v>Venting - blowdowns</v>
      </c>
    </row>
    <row r="11" spans="1:11" s="30" customFormat="1" x14ac:dyDescent="0.2">
      <c r="A11" t="s">
        <v>20278</v>
      </c>
      <c r="B11" t="str">
        <f>survey_src_summary!C11</f>
        <v>56</v>
      </c>
      <c r="C11" s="159">
        <f>survey_src_summary!D11</f>
        <v>56019</v>
      </c>
      <c r="D11" s="159" t="str">
        <f>survey_src_summary!F11</f>
        <v>2310001630</v>
      </c>
      <c r="E11" s="26" t="str">
        <f>survey_src_summary!G11</f>
        <v>Venting - blowdowns</v>
      </c>
      <c r="F11" s="160">
        <f>survey_src_summary!H11</f>
        <v>0</v>
      </c>
      <c r="G11" s="160">
        <f>survey_src_summary!I11</f>
        <v>2.9755488913491241</v>
      </c>
      <c r="H11" s="160">
        <f>survey_src_summary!J11</f>
        <v>0</v>
      </c>
      <c r="I11" s="160">
        <f>survey_src_summary!K11</f>
        <v>0</v>
      </c>
      <c r="J11" s="160">
        <f>survey_src_summary!L11</f>
        <v>0</v>
      </c>
      <c r="K11" s="26" t="str">
        <f t="shared" si="0"/>
        <v>Venting - blowdowns</v>
      </c>
    </row>
    <row r="12" spans="1:11" x14ac:dyDescent="0.2">
      <c r="A12" t="s">
        <v>20278</v>
      </c>
      <c r="B12" t="str">
        <f>survey_src_summary!C12</f>
        <v>56</v>
      </c>
      <c r="C12" s="159">
        <f>survey_src_summary!D12</f>
        <v>56025</v>
      </c>
      <c r="D12" s="159" t="str">
        <f>survey_src_summary!F12</f>
        <v>2310001630</v>
      </c>
      <c r="E12" s="26" t="str">
        <f>survey_src_summary!G12</f>
        <v>Venting - blowdowns</v>
      </c>
      <c r="F12" s="160">
        <f>survey_src_summary!H12</f>
        <v>0</v>
      </c>
      <c r="G12" s="160">
        <f>survey_src_summary!I12</f>
        <v>222.42656546105485</v>
      </c>
      <c r="H12" s="160">
        <f>survey_src_summary!J12</f>
        <v>0</v>
      </c>
      <c r="I12" s="160">
        <f>survey_src_summary!K12</f>
        <v>0</v>
      </c>
      <c r="J12" s="160">
        <f>survey_src_summary!L12</f>
        <v>0</v>
      </c>
      <c r="K12" s="26" t="str">
        <f t="shared" si="0"/>
        <v>Venting - blowdowns</v>
      </c>
    </row>
    <row r="13" spans="1:11" s="28" customFormat="1" x14ac:dyDescent="0.2">
      <c r="A13" t="s">
        <v>20278</v>
      </c>
      <c r="B13" t="str">
        <f>survey_src_summary!C13</f>
        <v>56</v>
      </c>
      <c r="C13" s="159">
        <f>survey_src_summary!D13</f>
        <v>56027</v>
      </c>
      <c r="D13" s="159" t="str">
        <f>survey_src_summary!F13</f>
        <v>2310001630</v>
      </c>
      <c r="E13" s="26" t="str">
        <f>survey_src_summary!G13</f>
        <v>Venting - blowdowns</v>
      </c>
      <c r="F13" s="160">
        <f>survey_src_summary!H13</f>
        <v>0</v>
      </c>
      <c r="G13" s="160">
        <f>survey_src_summary!I13</f>
        <v>15.913984660121329</v>
      </c>
      <c r="H13" s="160">
        <f>survey_src_summary!J13</f>
        <v>0</v>
      </c>
      <c r="I13" s="160">
        <f>survey_src_summary!K13</f>
        <v>0</v>
      </c>
      <c r="J13" s="160">
        <f>survey_src_summary!L13</f>
        <v>0</v>
      </c>
      <c r="K13" s="26" t="str">
        <f t="shared" si="0"/>
        <v>Venting - blowdowns</v>
      </c>
    </row>
    <row r="14" spans="1:11" s="30" customFormat="1" x14ac:dyDescent="0.2">
      <c r="A14" t="s">
        <v>20278</v>
      </c>
      <c r="B14" t="str">
        <f>survey_src_summary!C14</f>
        <v>56</v>
      </c>
      <c r="C14" s="159">
        <f>survey_src_summary!D14</f>
        <v>56033</v>
      </c>
      <c r="D14" s="159" t="str">
        <f>survey_src_summary!F14</f>
        <v>2310001630</v>
      </c>
      <c r="E14" s="26" t="str">
        <f>survey_src_summary!G14</f>
        <v>Venting - blowdowns</v>
      </c>
      <c r="F14" s="160">
        <f>survey_src_summary!H14</f>
        <v>0</v>
      </c>
      <c r="G14" s="160">
        <f>survey_src_summary!I14</f>
        <v>1.2091898363388824</v>
      </c>
      <c r="H14" s="160">
        <f>survey_src_summary!J14</f>
        <v>0</v>
      </c>
      <c r="I14" s="160">
        <f>survey_src_summary!K14</f>
        <v>0</v>
      </c>
      <c r="J14" s="160">
        <f>survey_src_summary!L14</f>
        <v>0</v>
      </c>
      <c r="K14" s="26" t="str">
        <f t="shared" si="0"/>
        <v>Venting - blowdowns</v>
      </c>
    </row>
    <row r="15" spans="1:11" x14ac:dyDescent="0.2">
      <c r="A15" t="s">
        <v>20278</v>
      </c>
      <c r="B15" t="str">
        <f>survey_src_summary!C15</f>
        <v>56</v>
      </c>
      <c r="C15" s="159">
        <f>survey_src_summary!D15</f>
        <v>56045</v>
      </c>
      <c r="D15" s="159" t="str">
        <f>survey_src_summary!F15</f>
        <v>2310001630</v>
      </c>
      <c r="E15" s="26" t="str">
        <f>survey_src_summary!G15</f>
        <v>Venting - blowdowns</v>
      </c>
      <c r="F15" s="160">
        <f>survey_src_summary!H15</f>
        <v>0</v>
      </c>
      <c r="G15" s="160">
        <f>survey_src_summary!I15</f>
        <v>14.277920516922832</v>
      </c>
      <c r="H15" s="160">
        <f>survey_src_summary!J15</f>
        <v>0</v>
      </c>
      <c r="I15" s="160">
        <f>survey_src_summary!K15</f>
        <v>0</v>
      </c>
      <c r="J15" s="160">
        <f>survey_src_summary!L15</f>
        <v>0</v>
      </c>
      <c r="K15" s="26" t="str">
        <f t="shared" si="0"/>
        <v>Venting - blowdowns</v>
      </c>
    </row>
    <row r="16" spans="1:11" s="28" customFormat="1" x14ac:dyDescent="0.2">
      <c r="A16" s="28" t="s">
        <v>20278</v>
      </c>
      <c r="B16" s="28" t="str">
        <f>survey_src_summary!C16</f>
        <v>30</v>
      </c>
      <c r="C16" s="161" t="str">
        <f>survey_src_summary!D16</f>
        <v>3000301</v>
      </c>
      <c r="D16" s="161" t="str">
        <f>survey_src_summary!F16</f>
        <v>2310001630</v>
      </c>
      <c r="E16" s="29" t="str">
        <f>survey_src_summary!G16</f>
        <v>Venting - blowdowns</v>
      </c>
      <c r="F16" s="162">
        <f>survey_src_summary!H16</f>
        <v>0</v>
      </c>
      <c r="G16" s="162">
        <f>survey_src_summary!I16</f>
        <v>0.31350659933479541</v>
      </c>
      <c r="H16" s="162">
        <f>survey_src_summary!J16</f>
        <v>0</v>
      </c>
      <c r="I16" s="162">
        <f>survey_src_summary!K16</f>
        <v>0</v>
      </c>
      <c r="J16" s="162">
        <f>survey_src_summary!L16</f>
        <v>0</v>
      </c>
      <c r="K16" s="29" t="str">
        <f t="shared" si="0"/>
        <v>Venting - blowdowns</v>
      </c>
    </row>
    <row r="17" spans="1:11" s="28" customFormat="1" x14ac:dyDescent="0.2">
      <c r="A17" s="28" t="s">
        <v>20278</v>
      </c>
      <c r="B17" s="28" t="str">
        <f>survey_src_summary!C17</f>
        <v>30</v>
      </c>
      <c r="C17" s="161" t="str">
        <f>survey_src_summary!D17</f>
        <v>3007501</v>
      </c>
      <c r="D17" s="161" t="str">
        <f>survey_src_summary!F17</f>
        <v>2310001630</v>
      </c>
      <c r="E17" s="29" t="str">
        <f>survey_src_summary!G17</f>
        <v>Venting - blowdowns</v>
      </c>
      <c r="F17" s="162">
        <f>survey_src_summary!H17</f>
        <v>0</v>
      </c>
      <c r="G17" s="162">
        <f>survey_src_summary!I17</f>
        <v>0</v>
      </c>
      <c r="H17" s="162">
        <f>survey_src_summary!J17</f>
        <v>0</v>
      </c>
      <c r="I17" s="162">
        <f>survey_src_summary!K17</f>
        <v>0</v>
      </c>
      <c r="J17" s="162">
        <f>survey_src_summary!L17</f>
        <v>0</v>
      </c>
      <c r="K17" s="29" t="str">
        <f t="shared" si="0"/>
        <v>Venting - blowdowns</v>
      </c>
    </row>
    <row r="18" spans="1:11" s="28" customFormat="1" x14ac:dyDescent="0.2">
      <c r="A18" s="28" t="s">
        <v>20278</v>
      </c>
      <c r="B18" s="28" t="str">
        <f>survey_src_summary!C18</f>
        <v>56</v>
      </c>
      <c r="C18" s="161" t="str">
        <f>survey_src_summary!D18</f>
        <v>5600501</v>
      </c>
      <c r="D18" s="161" t="str">
        <f>survey_src_summary!F18</f>
        <v>2310001630</v>
      </c>
      <c r="E18" s="29" t="str">
        <f>survey_src_summary!G18</f>
        <v>Venting - blowdowns</v>
      </c>
      <c r="F18" s="162">
        <f>survey_src_summary!H18</f>
        <v>0</v>
      </c>
      <c r="G18" s="162">
        <f>survey_src_summary!I18</f>
        <v>0</v>
      </c>
      <c r="H18" s="162">
        <f>survey_src_summary!J18</f>
        <v>0</v>
      </c>
      <c r="I18" s="162">
        <f>survey_src_summary!K18</f>
        <v>0</v>
      </c>
      <c r="J18" s="162">
        <f>survey_src_summary!L18</f>
        <v>0</v>
      </c>
      <c r="K18" s="29" t="str">
        <f t="shared" si="0"/>
        <v>Venting - blowdowns</v>
      </c>
    </row>
    <row r="19" spans="1:11" s="28" customFormat="1" x14ac:dyDescent="0.2">
      <c r="A19" s="28" t="s">
        <v>20278</v>
      </c>
      <c r="B19" s="28" t="str">
        <f>survey_src_summary!C19</f>
        <v>56</v>
      </c>
      <c r="C19" s="161" t="str">
        <f>survey_src_summary!D19</f>
        <v>5600901</v>
      </c>
      <c r="D19" s="161" t="str">
        <f>survey_src_summary!F19</f>
        <v>2310001630</v>
      </c>
      <c r="E19" s="29" t="str">
        <f>survey_src_summary!G19</f>
        <v>Venting - blowdowns</v>
      </c>
      <c r="F19" s="162">
        <f>survey_src_summary!H19</f>
        <v>0</v>
      </c>
      <c r="G19" s="162">
        <f>survey_src_summary!I19</f>
        <v>0</v>
      </c>
      <c r="H19" s="162">
        <f>survey_src_summary!J19</f>
        <v>0</v>
      </c>
      <c r="I19" s="162">
        <f>survey_src_summary!K19</f>
        <v>0</v>
      </c>
      <c r="J19" s="162">
        <f>survey_src_summary!L19</f>
        <v>0</v>
      </c>
      <c r="K19" s="29" t="str">
        <f t="shared" si="0"/>
        <v>Venting - blowdowns</v>
      </c>
    </row>
    <row r="20" spans="1:11" s="28" customFormat="1" x14ac:dyDescent="0.2">
      <c r="A20" s="28" t="s">
        <v>20278</v>
      </c>
      <c r="B20" s="28" t="str">
        <f>survey_src_summary!C20</f>
        <v>56</v>
      </c>
      <c r="C20" s="161" t="str">
        <f>survey_src_summary!D20</f>
        <v>5601101</v>
      </c>
      <c r="D20" s="161" t="str">
        <f>survey_src_summary!F20</f>
        <v>2310001630</v>
      </c>
      <c r="E20" s="29" t="str">
        <f>survey_src_summary!G20</f>
        <v>Venting - blowdowns</v>
      </c>
      <c r="F20" s="162">
        <f>survey_src_summary!H20</f>
        <v>0</v>
      </c>
      <c r="G20" s="162">
        <f>survey_src_summary!I20</f>
        <v>0</v>
      </c>
      <c r="H20" s="162">
        <f>survey_src_summary!J20</f>
        <v>0</v>
      </c>
      <c r="I20" s="162">
        <f>survey_src_summary!K20</f>
        <v>0</v>
      </c>
      <c r="J20" s="162">
        <f>survey_src_summary!L20</f>
        <v>0</v>
      </c>
      <c r="K20" s="29" t="str">
        <f t="shared" si="0"/>
        <v>Venting - blowdowns</v>
      </c>
    </row>
    <row r="21" spans="1:11" s="28" customFormat="1" x14ac:dyDescent="0.2">
      <c r="A21" s="28" t="s">
        <v>20278</v>
      </c>
      <c r="B21" s="28" t="str">
        <f>survey_src_summary!C21</f>
        <v>56</v>
      </c>
      <c r="C21" s="161" t="str">
        <f>survey_src_summary!D21</f>
        <v>5601901</v>
      </c>
      <c r="D21" s="161" t="str">
        <f>survey_src_summary!F21</f>
        <v>2310001630</v>
      </c>
      <c r="E21" s="29" t="str">
        <f>survey_src_summary!G21</f>
        <v>Venting - blowdowns</v>
      </c>
      <c r="F21" s="162">
        <f>survey_src_summary!H21</f>
        <v>0</v>
      </c>
      <c r="G21" s="162">
        <f>survey_src_summary!I21</f>
        <v>0</v>
      </c>
      <c r="H21" s="162">
        <f>survey_src_summary!J21</f>
        <v>0</v>
      </c>
      <c r="I21" s="162">
        <f>survey_src_summary!K21</f>
        <v>0</v>
      </c>
      <c r="J21" s="162">
        <f>survey_src_summary!L21</f>
        <v>0</v>
      </c>
      <c r="K21" s="29" t="str">
        <f t="shared" si="0"/>
        <v>Venting - blowdowns</v>
      </c>
    </row>
    <row r="22" spans="1:11" s="28" customFormat="1" x14ac:dyDescent="0.2">
      <c r="A22" s="28" t="s">
        <v>20278</v>
      </c>
      <c r="B22" s="28" t="str">
        <f>survey_src_summary!C22</f>
        <v>56</v>
      </c>
      <c r="C22" s="161" t="str">
        <f>survey_src_summary!D22</f>
        <v>5602501</v>
      </c>
      <c r="D22" s="161" t="str">
        <f>survey_src_summary!F22</f>
        <v>2310001630</v>
      </c>
      <c r="E22" s="29" t="str">
        <f>survey_src_summary!G22</f>
        <v>Venting - blowdowns</v>
      </c>
      <c r="F22" s="162">
        <f>survey_src_summary!H22</f>
        <v>0</v>
      </c>
      <c r="G22" s="162">
        <f>survey_src_summary!I22</f>
        <v>0</v>
      </c>
      <c r="H22" s="162">
        <f>survey_src_summary!J22</f>
        <v>0</v>
      </c>
      <c r="I22" s="162">
        <f>survey_src_summary!K22</f>
        <v>0</v>
      </c>
      <c r="J22" s="162">
        <f>survey_src_summary!L22</f>
        <v>0</v>
      </c>
      <c r="K22" s="29" t="str">
        <f t="shared" si="0"/>
        <v>Venting - blowdowns</v>
      </c>
    </row>
    <row r="23" spans="1:11" s="28" customFormat="1" x14ac:dyDescent="0.2">
      <c r="A23" s="28" t="s">
        <v>20278</v>
      </c>
      <c r="B23" s="28" t="str">
        <f>survey_src_summary!C23</f>
        <v>56</v>
      </c>
      <c r="C23" s="161" t="str">
        <f>survey_src_summary!D23</f>
        <v>5602701</v>
      </c>
      <c r="D23" s="161" t="str">
        <f>survey_src_summary!F23</f>
        <v>2310001630</v>
      </c>
      <c r="E23" s="29" t="str">
        <f>survey_src_summary!G23</f>
        <v>Venting - blowdowns</v>
      </c>
      <c r="F23" s="162">
        <f>survey_src_summary!H23</f>
        <v>0</v>
      </c>
      <c r="G23" s="162">
        <f>survey_src_summary!I23</f>
        <v>0</v>
      </c>
      <c r="H23" s="162">
        <f>survey_src_summary!J23</f>
        <v>0</v>
      </c>
      <c r="I23" s="162">
        <f>survey_src_summary!K23</f>
        <v>0</v>
      </c>
      <c r="J23" s="162">
        <f>survey_src_summary!L23</f>
        <v>0</v>
      </c>
      <c r="K23" s="29" t="str">
        <f t="shared" si="0"/>
        <v>Venting - blowdowns</v>
      </c>
    </row>
    <row r="24" spans="1:11" s="28" customFormat="1" x14ac:dyDescent="0.2">
      <c r="A24" s="28" t="s">
        <v>20278</v>
      </c>
      <c r="B24" s="28" t="str">
        <f>survey_src_summary!C24</f>
        <v>56</v>
      </c>
      <c r="C24" s="161" t="str">
        <f>survey_src_summary!D24</f>
        <v>5603301</v>
      </c>
      <c r="D24" s="161" t="str">
        <f>survey_src_summary!F24</f>
        <v>2310001630</v>
      </c>
      <c r="E24" s="29" t="str">
        <f>survey_src_summary!G24</f>
        <v>Venting - blowdowns</v>
      </c>
      <c r="F24" s="162">
        <f>survey_src_summary!H24</f>
        <v>0</v>
      </c>
      <c r="G24" s="162">
        <f>survey_src_summary!I24</f>
        <v>0</v>
      </c>
      <c r="H24" s="162">
        <f>survey_src_summary!J24</f>
        <v>0</v>
      </c>
      <c r="I24" s="162">
        <f>survey_src_summary!K24</f>
        <v>0</v>
      </c>
      <c r="J24" s="162">
        <f>survey_src_summary!L24</f>
        <v>0</v>
      </c>
      <c r="K24" s="29" t="str">
        <f t="shared" si="0"/>
        <v>Venting - blowdowns</v>
      </c>
    </row>
    <row r="25" spans="1:11" s="28" customFormat="1" x14ac:dyDescent="0.2">
      <c r="A25" s="28" t="s">
        <v>20278</v>
      </c>
      <c r="B25" s="28" t="str">
        <f>survey_src_summary!C25</f>
        <v>56</v>
      </c>
      <c r="C25" s="161" t="str">
        <f>survey_src_summary!D25</f>
        <v>5604501</v>
      </c>
      <c r="D25" s="161" t="str">
        <f>survey_src_summary!F25</f>
        <v>2310001630</v>
      </c>
      <c r="E25" s="29" t="str">
        <f>survey_src_summary!G25</f>
        <v>Venting - blowdowns</v>
      </c>
      <c r="F25" s="162">
        <f>survey_src_summary!H25</f>
        <v>0</v>
      </c>
      <c r="G25" s="162">
        <f>survey_src_summary!I25</f>
        <v>0</v>
      </c>
      <c r="H25" s="162">
        <f>survey_src_summary!J25</f>
        <v>0</v>
      </c>
      <c r="I25" s="162">
        <f>survey_src_summary!K25</f>
        <v>0</v>
      </c>
      <c r="J25" s="162">
        <f>survey_src_summary!L25</f>
        <v>0</v>
      </c>
      <c r="K25" s="29" t="str">
        <f t="shared" si="0"/>
        <v>Venting - blowdowns</v>
      </c>
    </row>
    <row r="26" spans="1:11" s="30" customFormat="1" x14ac:dyDescent="0.2">
      <c r="A26" s="186" t="s">
        <v>20278</v>
      </c>
      <c r="B26" s="30" t="str">
        <f>survey_src_summary!C26</f>
        <v>30</v>
      </c>
      <c r="C26" s="163" t="str">
        <f>survey_src_summary!D26</f>
        <v>3000302</v>
      </c>
      <c r="D26" s="163" t="str">
        <f>survey_src_summary!F26</f>
        <v>2310001630</v>
      </c>
      <c r="E26" s="31" t="str">
        <f>survey_src_summary!G26</f>
        <v>Venting - blowdowns</v>
      </c>
      <c r="F26" s="164">
        <f>survey_src_summary!H26</f>
        <v>0</v>
      </c>
      <c r="G26" s="164">
        <f>survey_src_summary!I26</f>
        <v>2.4244788332772016</v>
      </c>
      <c r="H26" s="164">
        <f>survey_src_summary!J26</f>
        <v>0</v>
      </c>
      <c r="I26" s="164">
        <f>survey_src_summary!K26</f>
        <v>0</v>
      </c>
      <c r="J26" s="164">
        <f>survey_src_summary!L26</f>
        <v>0</v>
      </c>
      <c r="K26" s="31" t="str">
        <f t="shared" si="0"/>
        <v>Venting - blowdowns</v>
      </c>
    </row>
    <row r="27" spans="1:11" s="30" customFormat="1" x14ac:dyDescent="0.2">
      <c r="A27" s="30" t="s">
        <v>20278</v>
      </c>
      <c r="B27" s="30" t="str">
        <f>survey_src_summary!C27</f>
        <v>30</v>
      </c>
      <c r="C27" s="163" t="str">
        <f>survey_src_summary!D27</f>
        <v>3007502</v>
      </c>
      <c r="D27" s="163" t="str">
        <f>survey_src_summary!F27</f>
        <v>2310001630</v>
      </c>
      <c r="E27" s="31" t="str">
        <f>survey_src_summary!G27</f>
        <v>Venting - blowdowns</v>
      </c>
      <c r="F27" s="164">
        <f>survey_src_summary!H27</f>
        <v>0</v>
      </c>
      <c r="G27" s="164">
        <f>survey_src_summary!I27</f>
        <v>0.47012949498485307</v>
      </c>
      <c r="H27" s="164">
        <f>survey_src_summary!J27</f>
        <v>0</v>
      </c>
      <c r="I27" s="164">
        <f>survey_src_summary!K27</f>
        <v>0</v>
      </c>
      <c r="J27" s="164">
        <f>survey_src_summary!L27</f>
        <v>0</v>
      </c>
      <c r="K27" s="31" t="str">
        <f t="shared" si="0"/>
        <v>Venting - blowdowns</v>
      </c>
    </row>
    <row r="28" spans="1:11" s="30" customFormat="1" x14ac:dyDescent="0.2">
      <c r="A28" s="30" t="s">
        <v>20278</v>
      </c>
      <c r="B28" s="30" t="str">
        <f>survey_src_summary!C28</f>
        <v>56</v>
      </c>
      <c r="C28" s="163" t="str">
        <f>survey_src_summary!D28</f>
        <v>5600502</v>
      </c>
      <c r="D28" s="163" t="str">
        <f>survey_src_summary!F28</f>
        <v>2310001630</v>
      </c>
      <c r="E28" s="31" t="str">
        <f>survey_src_summary!G28</f>
        <v>Venting - blowdowns</v>
      </c>
      <c r="F28" s="164">
        <f>survey_src_summary!H28</f>
        <v>0</v>
      </c>
      <c r="G28" s="164">
        <f>survey_src_summary!I28</f>
        <v>90.002593867368518</v>
      </c>
      <c r="H28" s="164">
        <f>survey_src_summary!J28</f>
        <v>0</v>
      </c>
      <c r="I28" s="164">
        <f>survey_src_summary!K28</f>
        <v>0</v>
      </c>
      <c r="J28" s="164">
        <f>survey_src_summary!L28</f>
        <v>0</v>
      </c>
      <c r="K28" s="31" t="str">
        <f t="shared" si="0"/>
        <v>Venting - blowdowns</v>
      </c>
    </row>
    <row r="29" spans="1:11" s="30" customFormat="1" x14ac:dyDescent="0.2">
      <c r="A29" s="30" t="s">
        <v>20278</v>
      </c>
      <c r="B29" s="30" t="str">
        <f>survey_src_summary!C29</f>
        <v>56</v>
      </c>
      <c r="C29" s="163" t="str">
        <f>survey_src_summary!D29</f>
        <v>5600902</v>
      </c>
      <c r="D29" s="163" t="str">
        <f>survey_src_summary!F29</f>
        <v>2310001630</v>
      </c>
      <c r="E29" s="31" t="str">
        <f>survey_src_summary!G29</f>
        <v>Venting - blowdowns</v>
      </c>
      <c r="F29" s="164">
        <f>survey_src_summary!H29</f>
        <v>0</v>
      </c>
      <c r="G29" s="164">
        <f>survey_src_summary!I29</f>
        <v>62.79086437940623</v>
      </c>
      <c r="H29" s="164">
        <f>survey_src_summary!J29</f>
        <v>0</v>
      </c>
      <c r="I29" s="164">
        <f>survey_src_summary!K29</f>
        <v>0</v>
      </c>
      <c r="J29" s="164">
        <f>survey_src_summary!L29</f>
        <v>0</v>
      </c>
      <c r="K29" s="31" t="str">
        <f t="shared" si="0"/>
        <v>Venting - blowdowns</v>
      </c>
    </row>
    <row r="30" spans="1:11" s="30" customFormat="1" x14ac:dyDescent="0.2">
      <c r="A30" s="30" t="s">
        <v>20278</v>
      </c>
      <c r="B30" s="30" t="str">
        <f>survey_src_summary!C30</f>
        <v>56</v>
      </c>
      <c r="C30" s="163" t="str">
        <f>survey_src_summary!D30</f>
        <v>5601102</v>
      </c>
      <c r="D30" s="163" t="str">
        <f>survey_src_summary!F30</f>
        <v>2310001630</v>
      </c>
      <c r="E30" s="31" t="str">
        <f>survey_src_summary!G30</f>
        <v>Venting - blowdowns</v>
      </c>
      <c r="F30" s="164">
        <f>survey_src_summary!H30</f>
        <v>0</v>
      </c>
      <c r="G30" s="164">
        <f>survey_src_summary!I30</f>
        <v>0.32341730465264612</v>
      </c>
      <c r="H30" s="164">
        <f>survey_src_summary!J30</f>
        <v>0</v>
      </c>
      <c r="I30" s="164">
        <f>survey_src_summary!K30</f>
        <v>0</v>
      </c>
      <c r="J30" s="164">
        <f>survey_src_summary!L30</f>
        <v>0</v>
      </c>
      <c r="K30" s="31" t="str">
        <f t="shared" si="0"/>
        <v>Venting - blowdowns</v>
      </c>
    </row>
    <row r="31" spans="1:11" s="30" customFormat="1" x14ac:dyDescent="0.2">
      <c r="A31" s="30" t="s">
        <v>20278</v>
      </c>
      <c r="B31" s="30" t="str">
        <f>survey_src_summary!C31</f>
        <v>56</v>
      </c>
      <c r="C31" s="163" t="str">
        <f>survey_src_summary!D31</f>
        <v>5601902</v>
      </c>
      <c r="D31" s="163" t="str">
        <f>survey_src_summary!F31</f>
        <v>2310001630</v>
      </c>
      <c r="E31" s="31" t="str">
        <f>survey_src_summary!G31</f>
        <v>Venting - blowdowns</v>
      </c>
      <c r="F31" s="164">
        <f>survey_src_summary!H31</f>
        <v>0</v>
      </c>
      <c r="G31" s="164">
        <f>survey_src_summary!I31</f>
        <v>2.9755488913491241</v>
      </c>
      <c r="H31" s="164">
        <f>survey_src_summary!J31</f>
        <v>0</v>
      </c>
      <c r="I31" s="164">
        <f>survey_src_summary!K31</f>
        <v>0</v>
      </c>
      <c r="J31" s="164">
        <f>survey_src_summary!L31</f>
        <v>0</v>
      </c>
      <c r="K31" s="31" t="str">
        <f t="shared" si="0"/>
        <v>Venting - blowdowns</v>
      </c>
    </row>
    <row r="32" spans="1:11" s="30" customFormat="1" x14ac:dyDescent="0.2">
      <c r="A32" s="30" t="s">
        <v>20278</v>
      </c>
      <c r="B32" s="30" t="str">
        <f>survey_src_summary!C32</f>
        <v>56</v>
      </c>
      <c r="C32" s="163" t="str">
        <f>survey_src_summary!D32</f>
        <v>5602502</v>
      </c>
      <c r="D32" s="163" t="str">
        <f>survey_src_summary!F32</f>
        <v>2310001630</v>
      </c>
      <c r="E32" s="31" t="str">
        <f>survey_src_summary!G32</f>
        <v>Venting - blowdowns</v>
      </c>
      <c r="F32" s="164">
        <f>survey_src_summary!H32</f>
        <v>0</v>
      </c>
      <c r="G32" s="164">
        <f>survey_src_summary!I32</f>
        <v>222.42656546105485</v>
      </c>
      <c r="H32" s="164">
        <f>survey_src_summary!J32</f>
        <v>0</v>
      </c>
      <c r="I32" s="164">
        <f>survey_src_summary!K32</f>
        <v>0</v>
      </c>
      <c r="J32" s="164">
        <f>survey_src_summary!L32</f>
        <v>0</v>
      </c>
      <c r="K32" s="31" t="str">
        <f t="shared" si="0"/>
        <v>Venting - blowdowns</v>
      </c>
    </row>
    <row r="33" spans="1:11" s="30" customFormat="1" ht="11.25" customHeight="1" x14ac:dyDescent="0.2">
      <c r="A33" s="30" t="s">
        <v>20278</v>
      </c>
      <c r="B33" s="30" t="str">
        <f>survey_src_summary!C33</f>
        <v>56</v>
      </c>
      <c r="C33" s="163" t="str">
        <f>survey_src_summary!D33</f>
        <v>5602702</v>
      </c>
      <c r="D33" s="163" t="str">
        <f>survey_src_summary!F33</f>
        <v>2310001630</v>
      </c>
      <c r="E33" s="31" t="str">
        <f>survey_src_summary!G33</f>
        <v>Venting - blowdowns</v>
      </c>
      <c r="F33" s="164">
        <f>survey_src_summary!H33</f>
        <v>0</v>
      </c>
      <c r="G33" s="164">
        <f>survey_src_summary!I33</f>
        <v>15.913984660121329</v>
      </c>
      <c r="H33" s="164">
        <f>survey_src_summary!J33</f>
        <v>0</v>
      </c>
      <c r="I33" s="164">
        <f>survey_src_summary!K33</f>
        <v>0</v>
      </c>
      <c r="J33" s="164">
        <f>survey_src_summary!L33</f>
        <v>0</v>
      </c>
      <c r="K33" s="31" t="str">
        <f t="shared" si="0"/>
        <v>Venting - blowdowns</v>
      </c>
    </row>
    <row r="34" spans="1:11" s="30" customFormat="1" x14ac:dyDescent="0.2">
      <c r="A34" s="30" t="s">
        <v>20278</v>
      </c>
      <c r="B34" s="30" t="str">
        <f>survey_src_summary!C34</f>
        <v>56</v>
      </c>
      <c r="C34" s="163" t="str">
        <f>survey_src_summary!D34</f>
        <v>5603302</v>
      </c>
      <c r="D34" s="163" t="str">
        <f>survey_src_summary!F34</f>
        <v>2310001630</v>
      </c>
      <c r="E34" s="31" t="str">
        <f>survey_src_summary!G34</f>
        <v>Venting - blowdowns</v>
      </c>
      <c r="F34" s="164">
        <f>survey_src_summary!H34</f>
        <v>0</v>
      </c>
      <c r="G34" s="164">
        <f>survey_src_summary!I34</f>
        <v>1.2091898363388824</v>
      </c>
      <c r="H34" s="164">
        <f>survey_src_summary!J34</f>
        <v>0</v>
      </c>
      <c r="I34" s="164">
        <f>survey_src_summary!K34</f>
        <v>0</v>
      </c>
      <c r="J34" s="164">
        <f>survey_src_summary!L34</f>
        <v>0</v>
      </c>
      <c r="K34" s="31" t="str">
        <f t="shared" si="0"/>
        <v>Venting - blowdowns</v>
      </c>
    </row>
    <row r="35" spans="1:11" s="30" customFormat="1" x14ac:dyDescent="0.2">
      <c r="A35" s="30" t="s">
        <v>20278</v>
      </c>
      <c r="B35" s="30" t="str">
        <f>survey_src_summary!C35</f>
        <v>56</v>
      </c>
      <c r="C35" s="163" t="str">
        <f>survey_src_summary!D35</f>
        <v>5604502</v>
      </c>
      <c r="D35" s="163" t="str">
        <f>survey_src_summary!F35</f>
        <v>2310001630</v>
      </c>
      <c r="E35" s="31" t="str">
        <f>survey_src_summary!G35</f>
        <v>Venting - blowdowns</v>
      </c>
      <c r="F35" s="164">
        <f>survey_src_summary!H35</f>
        <v>0</v>
      </c>
      <c r="G35" s="164">
        <f>survey_src_summary!I35</f>
        <v>14.277920516922832</v>
      </c>
      <c r="H35" s="164">
        <f>survey_src_summary!J35</f>
        <v>0</v>
      </c>
      <c r="I35" s="164">
        <f>survey_src_summary!K35</f>
        <v>0</v>
      </c>
      <c r="J35" s="164">
        <f>survey_src_summary!L35</f>
        <v>0</v>
      </c>
      <c r="K35" s="31" t="str">
        <f t="shared" si="0"/>
        <v>Venting - blowdowns</v>
      </c>
    </row>
    <row r="36" spans="1:11" x14ac:dyDescent="0.2">
      <c r="A36" t="s">
        <v>20278</v>
      </c>
      <c r="B36" t="str">
        <f>survey_src_summary!C36</f>
        <v>30</v>
      </c>
      <c r="C36" s="159">
        <f>survey_src_summary!D36</f>
        <v>30003</v>
      </c>
      <c r="D36" s="159" t="str">
        <f>survey_src_summary!F36</f>
        <v>2310001610</v>
      </c>
      <c r="E36" s="26" t="str">
        <f>survey_src_summary!G36</f>
        <v>Venting - initial completions</v>
      </c>
      <c r="F36" s="160">
        <f>survey_src_summary!H36</f>
        <v>0</v>
      </c>
      <c r="G36" s="160">
        <f>survey_src_summary!I36</f>
        <v>7.3413233058661889E-2</v>
      </c>
      <c r="H36" s="160">
        <f>survey_src_summary!J36</f>
        <v>0</v>
      </c>
      <c r="I36" s="160">
        <f>survey_src_summary!K36</f>
        <v>0</v>
      </c>
      <c r="J36" s="160">
        <f>survey_src_summary!L36</f>
        <v>0</v>
      </c>
      <c r="K36" s="26" t="str">
        <f t="shared" si="0"/>
        <v>Venting - initial completions</v>
      </c>
    </row>
    <row r="37" spans="1:11" s="28" customFormat="1" x14ac:dyDescent="0.2">
      <c r="A37" t="s">
        <v>20278</v>
      </c>
      <c r="B37" t="str">
        <f>survey_src_summary!C37</f>
        <v>30</v>
      </c>
      <c r="C37" s="159">
        <f>survey_src_summary!D37</f>
        <v>30075</v>
      </c>
      <c r="D37" s="159" t="str">
        <f>survey_src_summary!F37</f>
        <v>2310001610</v>
      </c>
      <c r="E37" s="26" t="str">
        <f>survey_src_summary!G37</f>
        <v>Venting - initial completions</v>
      </c>
      <c r="F37" s="160">
        <f>survey_src_summary!H37</f>
        <v>0</v>
      </c>
      <c r="G37" s="160">
        <f>survey_src_summary!I37</f>
        <v>0</v>
      </c>
      <c r="H37" s="160">
        <f>survey_src_summary!J37</f>
        <v>0</v>
      </c>
      <c r="I37" s="160">
        <f>survey_src_summary!K37</f>
        <v>0</v>
      </c>
      <c r="J37" s="160">
        <f>survey_src_summary!L37</f>
        <v>0</v>
      </c>
      <c r="K37" s="26" t="str">
        <f t="shared" si="0"/>
        <v>Venting - initial completions</v>
      </c>
    </row>
    <row r="38" spans="1:11" s="30" customFormat="1" x14ac:dyDescent="0.2">
      <c r="A38" t="s">
        <v>20278</v>
      </c>
      <c r="B38" t="str">
        <f>survey_src_summary!C38</f>
        <v>56</v>
      </c>
      <c r="C38" s="159">
        <f>survey_src_summary!D38</f>
        <v>56005</v>
      </c>
      <c r="D38" s="159" t="str">
        <f>survey_src_summary!F38</f>
        <v>2310001610</v>
      </c>
      <c r="E38" s="26" t="str">
        <f>survey_src_summary!G38</f>
        <v>Venting - initial completions</v>
      </c>
      <c r="F38" s="160">
        <f>survey_src_summary!H38</f>
        <v>0</v>
      </c>
      <c r="G38" s="160">
        <f>survey_src_summary!I38</f>
        <v>12.926531099465407</v>
      </c>
      <c r="H38" s="160">
        <f>survey_src_summary!J38</f>
        <v>0</v>
      </c>
      <c r="I38" s="160">
        <f>survey_src_summary!K38</f>
        <v>0</v>
      </c>
      <c r="J38" s="160">
        <f>survey_src_summary!L38</f>
        <v>0</v>
      </c>
      <c r="K38" s="26" t="str">
        <f t="shared" si="0"/>
        <v>Venting - initial completions</v>
      </c>
    </row>
    <row r="39" spans="1:11" x14ac:dyDescent="0.2">
      <c r="A39" t="s">
        <v>20278</v>
      </c>
      <c r="B39" t="str">
        <f>survey_src_summary!C39</f>
        <v>56</v>
      </c>
      <c r="C39" s="159">
        <f>survey_src_summary!D39</f>
        <v>56009</v>
      </c>
      <c r="D39" s="159" t="str">
        <f>survey_src_summary!F39</f>
        <v>2310001610</v>
      </c>
      <c r="E39" s="26" t="str">
        <f>survey_src_summary!G39</f>
        <v>Venting - initial completions</v>
      </c>
      <c r="F39" s="160">
        <f>survey_src_summary!H39</f>
        <v>0</v>
      </c>
      <c r="G39" s="160">
        <f>survey_src_summary!I39</f>
        <v>0.21639698630895945</v>
      </c>
      <c r="H39" s="160">
        <f>survey_src_summary!J39</f>
        <v>0</v>
      </c>
      <c r="I39" s="160">
        <f>survey_src_summary!K39</f>
        <v>0</v>
      </c>
      <c r="J39" s="160">
        <f>survey_src_summary!L39</f>
        <v>0</v>
      </c>
      <c r="K39" s="26" t="str">
        <f t="shared" si="0"/>
        <v>Venting - initial completions</v>
      </c>
    </row>
    <row r="40" spans="1:11" s="28" customFormat="1" x14ac:dyDescent="0.2">
      <c r="A40" t="s">
        <v>20278</v>
      </c>
      <c r="B40" t="str">
        <f>survey_src_summary!C40</f>
        <v>56</v>
      </c>
      <c r="C40" s="159">
        <f>survey_src_summary!D40</f>
        <v>56011</v>
      </c>
      <c r="D40" s="159" t="str">
        <f>survey_src_summary!F40</f>
        <v>2310001610</v>
      </c>
      <c r="E40" s="26" t="str">
        <f>survey_src_summary!G40</f>
        <v>Venting - initial completions</v>
      </c>
      <c r="F40" s="160">
        <f>survey_src_summary!H40</f>
        <v>0</v>
      </c>
      <c r="G40" s="160">
        <f>survey_src_summary!I40</f>
        <v>0.62870039168983638</v>
      </c>
      <c r="H40" s="160">
        <f>survey_src_summary!J40</f>
        <v>0</v>
      </c>
      <c r="I40" s="160">
        <f>survey_src_summary!K40</f>
        <v>0</v>
      </c>
      <c r="J40" s="160">
        <f>survey_src_summary!L40</f>
        <v>0</v>
      </c>
      <c r="K40" s="26" t="str">
        <f t="shared" si="0"/>
        <v>Venting - initial completions</v>
      </c>
    </row>
    <row r="41" spans="1:11" s="30" customFormat="1" x14ac:dyDescent="0.2">
      <c r="A41" t="s">
        <v>20278</v>
      </c>
      <c r="B41" t="str">
        <f>survey_src_summary!C41</f>
        <v>56</v>
      </c>
      <c r="C41" s="159">
        <f>survey_src_summary!D41</f>
        <v>56019</v>
      </c>
      <c r="D41" s="159" t="str">
        <f>survey_src_summary!F41</f>
        <v>2310001610</v>
      </c>
      <c r="E41" s="26" t="str">
        <f>survey_src_summary!G41</f>
        <v>Venting - initial completions</v>
      </c>
      <c r="F41" s="160">
        <f>survey_src_summary!H41</f>
        <v>0</v>
      </c>
      <c r="G41" s="160">
        <f>survey_src_summary!I41</f>
        <v>1.6306682796704044</v>
      </c>
      <c r="H41" s="160">
        <f>survey_src_summary!J41</f>
        <v>0</v>
      </c>
      <c r="I41" s="160">
        <f>survey_src_summary!K41</f>
        <v>0</v>
      </c>
      <c r="J41" s="160">
        <f>survey_src_summary!L41</f>
        <v>0</v>
      </c>
      <c r="K41" s="26" t="str">
        <f t="shared" si="0"/>
        <v>Venting - initial completions</v>
      </c>
    </row>
    <row r="42" spans="1:11" x14ac:dyDescent="0.2">
      <c r="A42" t="s">
        <v>20278</v>
      </c>
      <c r="B42" t="str">
        <f>survey_src_summary!C42</f>
        <v>56</v>
      </c>
      <c r="C42" s="159">
        <f>survey_src_summary!D42</f>
        <v>56025</v>
      </c>
      <c r="D42" s="159" t="str">
        <f>survey_src_summary!F42</f>
        <v>2310001610</v>
      </c>
      <c r="E42" s="26" t="str">
        <f>survey_src_summary!G42</f>
        <v>Venting - initial completions</v>
      </c>
      <c r="F42" s="160">
        <f>survey_src_summary!H42</f>
        <v>0</v>
      </c>
      <c r="G42" s="160">
        <f>survey_src_summary!I42</f>
        <v>4.4771193394233411</v>
      </c>
      <c r="H42" s="160">
        <f>survey_src_summary!J42</f>
        <v>0</v>
      </c>
      <c r="I42" s="160">
        <f>survey_src_summary!K42</f>
        <v>0</v>
      </c>
      <c r="J42" s="160">
        <f>survey_src_summary!L42</f>
        <v>0</v>
      </c>
      <c r="K42" s="26" t="str">
        <f t="shared" si="0"/>
        <v>Venting - initial completions</v>
      </c>
    </row>
    <row r="43" spans="1:11" s="28" customFormat="1" x14ac:dyDescent="0.2">
      <c r="A43" t="s">
        <v>20278</v>
      </c>
      <c r="B43" t="str">
        <f>survey_src_summary!C43</f>
        <v>56</v>
      </c>
      <c r="C43" s="159">
        <f>survey_src_summary!D43</f>
        <v>56027</v>
      </c>
      <c r="D43" s="159" t="str">
        <f>survey_src_summary!F43</f>
        <v>2310001610</v>
      </c>
      <c r="E43" s="26" t="str">
        <f>survey_src_summary!G43</f>
        <v>Venting - initial completions</v>
      </c>
      <c r="F43" s="160">
        <f>survey_src_summary!H43</f>
        <v>0</v>
      </c>
      <c r="G43" s="160">
        <f>survey_src_summary!I43</f>
        <v>0.15450993990879927</v>
      </c>
      <c r="H43" s="160">
        <f>survey_src_summary!J43</f>
        <v>0</v>
      </c>
      <c r="I43" s="160">
        <f>survey_src_summary!K43</f>
        <v>0</v>
      </c>
      <c r="J43" s="160">
        <f>survey_src_summary!L43</f>
        <v>0</v>
      </c>
      <c r="K43" s="26" t="str">
        <f t="shared" si="0"/>
        <v>Venting - initial completions</v>
      </c>
    </row>
    <row r="44" spans="1:11" s="30" customFormat="1" x14ac:dyDescent="0.2">
      <c r="A44" t="s">
        <v>20278</v>
      </c>
      <c r="B44" t="str">
        <f>survey_src_summary!C44</f>
        <v>56</v>
      </c>
      <c r="C44" s="159">
        <f>survey_src_summary!D44</f>
        <v>56033</v>
      </c>
      <c r="D44" s="159" t="str">
        <f>survey_src_summary!F44</f>
        <v>2310001610</v>
      </c>
      <c r="E44" s="26" t="str">
        <f>survey_src_summary!G44</f>
        <v>Venting - initial completions</v>
      </c>
      <c r="F44" s="160">
        <f>survey_src_summary!H44</f>
        <v>0</v>
      </c>
      <c r="G44" s="160">
        <f>survey_src_summary!I44</f>
        <v>2.2361002370560528E-2</v>
      </c>
      <c r="H44" s="160">
        <f>survey_src_summary!J44</f>
        <v>0</v>
      </c>
      <c r="I44" s="160">
        <f>survey_src_summary!K44</f>
        <v>0</v>
      </c>
      <c r="J44" s="160">
        <f>survey_src_summary!L44</f>
        <v>0</v>
      </c>
      <c r="K44" s="26" t="str">
        <f t="shared" si="0"/>
        <v>Venting - initial completions</v>
      </c>
    </row>
    <row r="45" spans="1:11" x14ac:dyDescent="0.2">
      <c r="A45" t="s">
        <v>20278</v>
      </c>
      <c r="B45" t="str">
        <f>survey_src_summary!C45</f>
        <v>56</v>
      </c>
      <c r="C45" s="159">
        <f>survey_src_summary!D45</f>
        <v>56045</v>
      </c>
      <c r="D45" s="159" t="str">
        <f>survey_src_summary!F45</f>
        <v>2310001610</v>
      </c>
      <c r="E45" s="26" t="str">
        <f>survey_src_summary!G45</f>
        <v>Venting - initial completions</v>
      </c>
      <c r="F45" s="160">
        <f>survey_src_summary!H45</f>
        <v>0</v>
      </c>
      <c r="G45" s="160">
        <f>survey_src_summary!I45</f>
        <v>0.52458616694842319</v>
      </c>
      <c r="H45" s="160">
        <f>survey_src_summary!J45</f>
        <v>0</v>
      </c>
      <c r="I45" s="160">
        <f>survey_src_summary!K45</f>
        <v>0</v>
      </c>
      <c r="J45" s="160">
        <f>survey_src_summary!L45</f>
        <v>0</v>
      </c>
      <c r="K45" s="26" t="str">
        <f t="shared" si="0"/>
        <v>Venting - initial completions</v>
      </c>
    </row>
    <row r="46" spans="1:11" s="28" customFormat="1" x14ac:dyDescent="0.2">
      <c r="A46" s="28" t="s">
        <v>20278</v>
      </c>
      <c r="B46" s="28" t="str">
        <f>survey_src_summary!C46</f>
        <v>30</v>
      </c>
      <c r="C46" s="161" t="str">
        <f>survey_src_summary!D46</f>
        <v>3000301</v>
      </c>
      <c r="D46" s="161" t="str">
        <f>survey_src_summary!F46</f>
        <v>2310001610</v>
      </c>
      <c r="E46" s="29" t="str">
        <f>survey_src_summary!G46</f>
        <v>Venting - initial completions</v>
      </c>
      <c r="F46" s="162">
        <f>survey_src_summary!H46</f>
        <v>0</v>
      </c>
      <c r="G46" s="162">
        <f>survey_src_summary!I46</f>
        <v>0</v>
      </c>
      <c r="H46" s="162">
        <f>survey_src_summary!J46</f>
        <v>0</v>
      </c>
      <c r="I46" s="162">
        <f>survey_src_summary!K46</f>
        <v>0</v>
      </c>
      <c r="J46" s="162">
        <f>survey_src_summary!L46</f>
        <v>0</v>
      </c>
      <c r="K46" s="29" t="str">
        <f t="shared" si="0"/>
        <v>Venting - initial completions</v>
      </c>
    </row>
    <row r="47" spans="1:11" s="28" customFormat="1" x14ac:dyDescent="0.2">
      <c r="A47" s="28" t="s">
        <v>20278</v>
      </c>
      <c r="B47" s="28" t="str">
        <f>survey_src_summary!C47</f>
        <v>30</v>
      </c>
      <c r="C47" s="161" t="str">
        <f>survey_src_summary!D47</f>
        <v>3007501</v>
      </c>
      <c r="D47" s="161" t="str">
        <f>survey_src_summary!F47</f>
        <v>2310001610</v>
      </c>
      <c r="E47" s="29" t="str">
        <f>survey_src_summary!G47</f>
        <v>Venting - initial completions</v>
      </c>
      <c r="F47" s="162">
        <f>survey_src_summary!H47</f>
        <v>0</v>
      </c>
      <c r="G47" s="162">
        <f>survey_src_summary!I47</f>
        <v>0</v>
      </c>
      <c r="H47" s="162">
        <f>survey_src_summary!J47</f>
        <v>0</v>
      </c>
      <c r="I47" s="162">
        <f>survey_src_summary!K47</f>
        <v>0</v>
      </c>
      <c r="J47" s="162">
        <f>survey_src_summary!L47</f>
        <v>0</v>
      </c>
      <c r="K47" s="29" t="str">
        <f t="shared" si="0"/>
        <v>Venting - initial completions</v>
      </c>
    </row>
    <row r="48" spans="1:11" s="28" customFormat="1" x14ac:dyDescent="0.2">
      <c r="A48" s="28" t="s">
        <v>20278</v>
      </c>
      <c r="B48" s="28" t="str">
        <f>survey_src_summary!C48</f>
        <v>56</v>
      </c>
      <c r="C48" s="161" t="str">
        <f>survey_src_summary!D48</f>
        <v>5600501</v>
      </c>
      <c r="D48" s="161" t="str">
        <f>survey_src_summary!F48</f>
        <v>2310001610</v>
      </c>
      <c r="E48" s="29" t="str">
        <f>survey_src_summary!G48</f>
        <v>Venting - initial completions</v>
      </c>
      <c r="F48" s="162">
        <f>survey_src_summary!H48</f>
        <v>0</v>
      </c>
      <c r="G48" s="162">
        <f>survey_src_summary!I48</f>
        <v>0</v>
      </c>
      <c r="H48" s="162">
        <f>survey_src_summary!J48</f>
        <v>0</v>
      </c>
      <c r="I48" s="162">
        <f>survey_src_summary!K48</f>
        <v>0</v>
      </c>
      <c r="J48" s="162">
        <f>survey_src_summary!L48</f>
        <v>0</v>
      </c>
      <c r="K48" s="29" t="str">
        <f t="shared" si="0"/>
        <v>Venting - initial completions</v>
      </c>
    </row>
    <row r="49" spans="1:11" s="28" customFormat="1" x14ac:dyDescent="0.2">
      <c r="A49" s="28" t="s">
        <v>20278</v>
      </c>
      <c r="B49" s="28" t="str">
        <f>survey_src_summary!C49</f>
        <v>56</v>
      </c>
      <c r="C49" s="161" t="str">
        <f>survey_src_summary!D49</f>
        <v>5600901</v>
      </c>
      <c r="D49" s="161" t="str">
        <f>survey_src_summary!F49</f>
        <v>2310001610</v>
      </c>
      <c r="E49" s="29" t="str">
        <f>survey_src_summary!G49</f>
        <v>Venting - initial completions</v>
      </c>
      <c r="F49" s="162">
        <f>survey_src_summary!H49</f>
        <v>0</v>
      </c>
      <c r="G49" s="162">
        <f>survey_src_summary!I49</f>
        <v>0</v>
      </c>
      <c r="H49" s="162">
        <f>survey_src_summary!J49</f>
        <v>0</v>
      </c>
      <c r="I49" s="162">
        <f>survey_src_summary!K49</f>
        <v>0</v>
      </c>
      <c r="J49" s="162">
        <f>survey_src_summary!L49</f>
        <v>0</v>
      </c>
      <c r="K49" s="29" t="str">
        <f t="shared" si="0"/>
        <v>Venting - initial completions</v>
      </c>
    </row>
    <row r="50" spans="1:11" s="28" customFormat="1" x14ac:dyDescent="0.2">
      <c r="A50" s="28" t="s">
        <v>20278</v>
      </c>
      <c r="B50" s="28" t="str">
        <f>survey_src_summary!C50</f>
        <v>56</v>
      </c>
      <c r="C50" s="161" t="str">
        <f>survey_src_summary!D50</f>
        <v>5601101</v>
      </c>
      <c r="D50" s="161" t="str">
        <f>survey_src_summary!F50</f>
        <v>2310001610</v>
      </c>
      <c r="E50" s="29" t="str">
        <f>survey_src_summary!G50</f>
        <v>Venting - initial completions</v>
      </c>
      <c r="F50" s="162">
        <f>survey_src_summary!H50</f>
        <v>0</v>
      </c>
      <c r="G50" s="162">
        <f>survey_src_summary!I50</f>
        <v>0</v>
      </c>
      <c r="H50" s="162">
        <f>survey_src_summary!J50</f>
        <v>0</v>
      </c>
      <c r="I50" s="162">
        <f>survey_src_summary!K50</f>
        <v>0</v>
      </c>
      <c r="J50" s="162">
        <f>survey_src_summary!L50</f>
        <v>0</v>
      </c>
      <c r="K50" s="29" t="str">
        <f t="shared" si="0"/>
        <v>Venting - initial completions</v>
      </c>
    </row>
    <row r="51" spans="1:11" s="28" customFormat="1" x14ac:dyDescent="0.2">
      <c r="A51" s="28" t="s">
        <v>20278</v>
      </c>
      <c r="B51" s="28" t="str">
        <f>survey_src_summary!C51</f>
        <v>56</v>
      </c>
      <c r="C51" s="161" t="str">
        <f>survey_src_summary!D51</f>
        <v>5601901</v>
      </c>
      <c r="D51" s="161" t="str">
        <f>survey_src_summary!F51</f>
        <v>2310001610</v>
      </c>
      <c r="E51" s="29" t="str">
        <f>survey_src_summary!G51</f>
        <v>Venting - initial completions</v>
      </c>
      <c r="F51" s="162">
        <f>survey_src_summary!H51</f>
        <v>0</v>
      </c>
      <c r="G51" s="162">
        <f>survey_src_summary!I51</f>
        <v>1.0453001792759003E-2</v>
      </c>
      <c r="H51" s="162">
        <f>survey_src_summary!J51</f>
        <v>0</v>
      </c>
      <c r="I51" s="162">
        <f>survey_src_summary!K51</f>
        <v>0</v>
      </c>
      <c r="J51" s="162">
        <f>survey_src_summary!L51</f>
        <v>0</v>
      </c>
      <c r="K51" s="29" t="str">
        <f t="shared" si="0"/>
        <v>Venting - initial completions</v>
      </c>
    </row>
    <row r="52" spans="1:11" s="28" customFormat="1" x14ac:dyDescent="0.2">
      <c r="A52" s="28" t="s">
        <v>20278</v>
      </c>
      <c r="B52" s="28" t="str">
        <f>survey_src_summary!C52</f>
        <v>56</v>
      </c>
      <c r="C52" s="161" t="str">
        <f>survey_src_summary!D52</f>
        <v>5602501</v>
      </c>
      <c r="D52" s="161" t="str">
        <f>survey_src_summary!F52</f>
        <v>2310001610</v>
      </c>
      <c r="E52" s="29" t="str">
        <f>survey_src_summary!G52</f>
        <v>Venting - initial completions</v>
      </c>
      <c r="F52" s="162">
        <f>survey_src_summary!H52</f>
        <v>0</v>
      </c>
      <c r="G52" s="162">
        <f>survey_src_summary!I52</f>
        <v>0</v>
      </c>
      <c r="H52" s="162">
        <f>survey_src_summary!J52</f>
        <v>0</v>
      </c>
      <c r="I52" s="162">
        <f>survey_src_summary!K52</f>
        <v>0</v>
      </c>
      <c r="J52" s="162">
        <f>survey_src_summary!L52</f>
        <v>0</v>
      </c>
      <c r="K52" s="29" t="str">
        <f t="shared" si="0"/>
        <v>Venting - initial completions</v>
      </c>
    </row>
    <row r="53" spans="1:11" s="28" customFormat="1" x14ac:dyDescent="0.2">
      <c r="A53" s="28" t="s">
        <v>20278</v>
      </c>
      <c r="B53" s="28" t="str">
        <f>survey_src_summary!C53</f>
        <v>56</v>
      </c>
      <c r="C53" s="161" t="str">
        <f>survey_src_summary!D53</f>
        <v>5602701</v>
      </c>
      <c r="D53" s="161" t="str">
        <f>survey_src_summary!F53</f>
        <v>2310001610</v>
      </c>
      <c r="E53" s="29" t="str">
        <f>survey_src_summary!G53</f>
        <v>Venting - initial completions</v>
      </c>
      <c r="F53" s="162">
        <f>survey_src_summary!H53</f>
        <v>0</v>
      </c>
      <c r="G53" s="162">
        <f>survey_src_summary!I53</f>
        <v>0</v>
      </c>
      <c r="H53" s="162">
        <f>survey_src_summary!J53</f>
        <v>0</v>
      </c>
      <c r="I53" s="162">
        <f>survey_src_summary!K53</f>
        <v>0</v>
      </c>
      <c r="J53" s="162">
        <f>survey_src_summary!L53</f>
        <v>0</v>
      </c>
      <c r="K53" s="29" t="str">
        <f t="shared" si="0"/>
        <v>Venting - initial completions</v>
      </c>
    </row>
    <row r="54" spans="1:11" s="28" customFormat="1" x14ac:dyDescent="0.2">
      <c r="A54" s="28" t="s">
        <v>20278</v>
      </c>
      <c r="B54" s="28" t="str">
        <f>survey_src_summary!C54</f>
        <v>56</v>
      </c>
      <c r="C54" s="161" t="str">
        <f>survey_src_summary!D54</f>
        <v>5603301</v>
      </c>
      <c r="D54" s="161" t="str">
        <f>survey_src_summary!F54</f>
        <v>2310001610</v>
      </c>
      <c r="E54" s="29" t="str">
        <f>survey_src_summary!G54</f>
        <v>Venting - initial completions</v>
      </c>
      <c r="F54" s="162">
        <f>survey_src_summary!H54</f>
        <v>0</v>
      </c>
      <c r="G54" s="162">
        <f>survey_src_summary!I54</f>
        <v>0</v>
      </c>
      <c r="H54" s="162">
        <f>survey_src_summary!J54</f>
        <v>0</v>
      </c>
      <c r="I54" s="162">
        <f>survey_src_summary!K54</f>
        <v>0</v>
      </c>
      <c r="J54" s="162">
        <f>survey_src_summary!L54</f>
        <v>0</v>
      </c>
      <c r="K54" s="29" t="str">
        <f t="shared" si="0"/>
        <v>Venting - initial completions</v>
      </c>
    </row>
    <row r="55" spans="1:11" s="28" customFormat="1" x14ac:dyDescent="0.2">
      <c r="A55" s="28" t="s">
        <v>20278</v>
      </c>
      <c r="B55" s="28" t="str">
        <f>survey_src_summary!C55</f>
        <v>56</v>
      </c>
      <c r="C55" s="161" t="str">
        <f>survey_src_summary!D55</f>
        <v>5604501</v>
      </c>
      <c r="D55" s="161" t="str">
        <f>survey_src_summary!F55</f>
        <v>2310001610</v>
      </c>
      <c r="E55" s="29" t="str">
        <f>survey_src_summary!G55</f>
        <v>Venting - initial completions</v>
      </c>
      <c r="F55" s="162">
        <f>survey_src_summary!H55</f>
        <v>0</v>
      </c>
      <c r="G55" s="162">
        <f>survey_src_summary!I55</f>
        <v>0</v>
      </c>
      <c r="H55" s="162">
        <f>survey_src_summary!J55</f>
        <v>0</v>
      </c>
      <c r="I55" s="162">
        <f>survey_src_summary!K55</f>
        <v>0</v>
      </c>
      <c r="J55" s="162">
        <f>survey_src_summary!L55</f>
        <v>0</v>
      </c>
      <c r="K55" s="29" t="str">
        <f t="shared" si="0"/>
        <v>Venting - initial completions</v>
      </c>
    </row>
    <row r="56" spans="1:11" s="30" customFormat="1" x14ac:dyDescent="0.2">
      <c r="A56" s="186" t="s">
        <v>20278</v>
      </c>
      <c r="B56" s="30" t="str">
        <f>survey_src_summary!C56</f>
        <v>30</v>
      </c>
      <c r="C56" s="163" t="str">
        <f>survey_src_summary!D56</f>
        <v>3000302</v>
      </c>
      <c r="D56" s="163" t="str">
        <f>survey_src_summary!F56</f>
        <v>2310001610</v>
      </c>
      <c r="E56" s="31" t="str">
        <f>survey_src_summary!G56</f>
        <v>Venting - initial completions</v>
      </c>
      <c r="F56" s="164">
        <f>survey_src_summary!H56</f>
        <v>0</v>
      </c>
      <c r="G56" s="164">
        <f>survey_src_summary!I56</f>
        <v>7.3413233058661889E-2</v>
      </c>
      <c r="H56" s="164">
        <f>survey_src_summary!J56</f>
        <v>0</v>
      </c>
      <c r="I56" s="164">
        <f>survey_src_summary!K56</f>
        <v>0</v>
      </c>
      <c r="J56" s="164">
        <f>survey_src_summary!L56</f>
        <v>0</v>
      </c>
      <c r="K56" s="31" t="str">
        <f t="shared" si="0"/>
        <v>Venting - initial completions</v>
      </c>
    </row>
    <row r="57" spans="1:11" s="30" customFormat="1" x14ac:dyDescent="0.2">
      <c r="A57" s="30" t="s">
        <v>20278</v>
      </c>
      <c r="B57" s="30" t="str">
        <f>survey_src_summary!C57</f>
        <v>30</v>
      </c>
      <c r="C57" s="163" t="str">
        <f>survey_src_summary!D57</f>
        <v>3007502</v>
      </c>
      <c r="D57" s="163" t="str">
        <f>survey_src_summary!F57</f>
        <v>2310001610</v>
      </c>
      <c r="E57" s="31" t="str">
        <f>survey_src_summary!G57</f>
        <v>Venting - initial completions</v>
      </c>
      <c r="F57" s="164">
        <f>survey_src_summary!H57</f>
        <v>0</v>
      </c>
      <c r="G57" s="164">
        <f>survey_src_summary!I57</f>
        <v>0</v>
      </c>
      <c r="H57" s="164">
        <f>survey_src_summary!J57</f>
        <v>0</v>
      </c>
      <c r="I57" s="164">
        <f>survey_src_summary!K57</f>
        <v>0</v>
      </c>
      <c r="J57" s="164">
        <f>survey_src_summary!L57</f>
        <v>0</v>
      </c>
      <c r="K57" s="31" t="str">
        <f t="shared" si="0"/>
        <v>Venting - initial completions</v>
      </c>
    </row>
    <row r="58" spans="1:11" s="30" customFormat="1" x14ac:dyDescent="0.2">
      <c r="A58" s="30" t="s">
        <v>20278</v>
      </c>
      <c r="B58" s="30" t="str">
        <f>survey_src_summary!C58</f>
        <v>56</v>
      </c>
      <c r="C58" s="163" t="str">
        <f>survey_src_summary!D58</f>
        <v>5600502</v>
      </c>
      <c r="D58" s="163" t="str">
        <f>survey_src_summary!F58</f>
        <v>2310001610</v>
      </c>
      <c r="E58" s="31" t="str">
        <f>survey_src_summary!G58</f>
        <v>Venting - initial completions</v>
      </c>
      <c r="F58" s="164">
        <f>survey_src_summary!H58</f>
        <v>0</v>
      </c>
      <c r="G58" s="164">
        <f>survey_src_summary!I58</f>
        <v>12.926531099465407</v>
      </c>
      <c r="H58" s="164">
        <f>survey_src_summary!J58</f>
        <v>0</v>
      </c>
      <c r="I58" s="164">
        <f>survey_src_summary!K58</f>
        <v>0</v>
      </c>
      <c r="J58" s="164">
        <f>survey_src_summary!L58</f>
        <v>0</v>
      </c>
      <c r="K58" s="31" t="str">
        <f t="shared" si="0"/>
        <v>Venting - initial completions</v>
      </c>
    </row>
    <row r="59" spans="1:11" s="30" customFormat="1" x14ac:dyDescent="0.2">
      <c r="A59" s="30" t="s">
        <v>20278</v>
      </c>
      <c r="B59" s="30" t="str">
        <f>survey_src_summary!C59</f>
        <v>56</v>
      </c>
      <c r="C59" s="163" t="str">
        <f>survey_src_summary!D59</f>
        <v>5600902</v>
      </c>
      <c r="D59" s="163" t="str">
        <f>survey_src_summary!F59</f>
        <v>2310001610</v>
      </c>
      <c r="E59" s="31" t="str">
        <f>survey_src_summary!G59</f>
        <v>Venting - initial completions</v>
      </c>
      <c r="F59" s="164">
        <f>survey_src_summary!H59</f>
        <v>0</v>
      </c>
      <c r="G59" s="164">
        <f>survey_src_summary!I59</f>
        <v>0.21639698630895945</v>
      </c>
      <c r="H59" s="164">
        <f>survey_src_summary!J59</f>
        <v>0</v>
      </c>
      <c r="I59" s="164">
        <f>survey_src_summary!K59</f>
        <v>0</v>
      </c>
      <c r="J59" s="164">
        <f>survey_src_summary!L59</f>
        <v>0</v>
      </c>
      <c r="K59" s="31" t="str">
        <f t="shared" si="0"/>
        <v>Venting - initial completions</v>
      </c>
    </row>
    <row r="60" spans="1:11" s="30" customFormat="1" x14ac:dyDescent="0.2">
      <c r="A60" s="30" t="s">
        <v>20278</v>
      </c>
      <c r="B60" s="30" t="str">
        <f>survey_src_summary!C60</f>
        <v>56</v>
      </c>
      <c r="C60" s="163" t="str">
        <f>survey_src_summary!D60</f>
        <v>5601102</v>
      </c>
      <c r="D60" s="163" t="str">
        <f>survey_src_summary!F60</f>
        <v>2310001610</v>
      </c>
      <c r="E60" s="31" t="str">
        <f>survey_src_summary!G60</f>
        <v>Venting - initial completions</v>
      </c>
      <c r="F60" s="164">
        <f>survey_src_summary!H60</f>
        <v>0</v>
      </c>
      <c r="G60" s="164">
        <f>survey_src_summary!I60</f>
        <v>0.62870039168983638</v>
      </c>
      <c r="H60" s="164">
        <f>survey_src_summary!J60</f>
        <v>0</v>
      </c>
      <c r="I60" s="164">
        <f>survey_src_summary!K60</f>
        <v>0</v>
      </c>
      <c r="J60" s="164">
        <f>survey_src_summary!L60</f>
        <v>0</v>
      </c>
      <c r="K60" s="31" t="str">
        <f t="shared" si="0"/>
        <v>Venting - initial completions</v>
      </c>
    </row>
    <row r="61" spans="1:11" s="30" customFormat="1" x14ac:dyDescent="0.2">
      <c r="A61" s="30" t="s">
        <v>20278</v>
      </c>
      <c r="B61" s="30" t="str">
        <f>survey_src_summary!C61</f>
        <v>56</v>
      </c>
      <c r="C61" s="163" t="str">
        <f>survey_src_summary!D61</f>
        <v>5601902</v>
      </c>
      <c r="D61" s="163" t="str">
        <f>survey_src_summary!F61</f>
        <v>2310001610</v>
      </c>
      <c r="E61" s="31" t="str">
        <f>survey_src_summary!G61</f>
        <v>Venting - initial completions</v>
      </c>
      <c r="F61" s="164">
        <f>survey_src_summary!H61</f>
        <v>0</v>
      </c>
      <c r="G61" s="164">
        <f>survey_src_summary!I61</f>
        <v>1.6202152778776453</v>
      </c>
      <c r="H61" s="164">
        <f>survey_src_summary!J61</f>
        <v>0</v>
      </c>
      <c r="I61" s="164">
        <f>survey_src_summary!K61</f>
        <v>0</v>
      </c>
      <c r="J61" s="164">
        <f>survey_src_summary!L61</f>
        <v>0</v>
      </c>
      <c r="K61" s="31" t="str">
        <f t="shared" si="0"/>
        <v>Venting - initial completions</v>
      </c>
    </row>
    <row r="62" spans="1:11" s="30" customFormat="1" x14ac:dyDescent="0.2">
      <c r="A62" s="30" t="s">
        <v>20278</v>
      </c>
      <c r="B62" s="30" t="str">
        <f>survey_src_summary!C62</f>
        <v>56</v>
      </c>
      <c r="C62" s="163" t="str">
        <f>survey_src_summary!D62</f>
        <v>5602502</v>
      </c>
      <c r="D62" s="163" t="str">
        <f>survey_src_summary!F62</f>
        <v>2310001610</v>
      </c>
      <c r="E62" s="31" t="str">
        <f>survey_src_summary!G62</f>
        <v>Venting - initial completions</v>
      </c>
      <c r="F62" s="164">
        <f>survey_src_summary!H62</f>
        <v>0</v>
      </c>
      <c r="G62" s="164">
        <f>survey_src_summary!I62</f>
        <v>4.4771193394233411</v>
      </c>
      <c r="H62" s="164">
        <f>survey_src_summary!J62</f>
        <v>0</v>
      </c>
      <c r="I62" s="164">
        <f>survey_src_summary!K62</f>
        <v>0</v>
      </c>
      <c r="J62" s="164">
        <f>survey_src_summary!L62</f>
        <v>0</v>
      </c>
      <c r="K62" s="31" t="str">
        <f t="shared" si="0"/>
        <v>Venting - initial completions</v>
      </c>
    </row>
    <row r="63" spans="1:11" s="30" customFormat="1" ht="11.25" customHeight="1" x14ac:dyDescent="0.2">
      <c r="A63" s="30" t="s">
        <v>20278</v>
      </c>
      <c r="B63" s="30" t="str">
        <f>survey_src_summary!C63</f>
        <v>56</v>
      </c>
      <c r="C63" s="163" t="str">
        <f>survey_src_summary!D63</f>
        <v>5602702</v>
      </c>
      <c r="D63" s="163" t="str">
        <f>survey_src_summary!F63</f>
        <v>2310001610</v>
      </c>
      <c r="E63" s="31" t="str">
        <f>survey_src_summary!G63</f>
        <v>Venting - initial completions</v>
      </c>
      <c r="F63" s="164">
        <f>survey_src_summary!H63</f>
        <v>0</v>
      </c>
      <c r="G63" s="164">
        <f>survey_src_summary!I63</f>
        <v>0.15450993990879927</v>
      </c>
      <c r="H63" s="164">
        <f>survey_src_summary!J63</f>
        <v>0</v>
      </c>
      <c r="I63" s="164">
        <f>survey_src_summary!K63</f>
        <v>0</v>
      </c>
      <c r="J63" s="164">
        <f>survey_src_summary!L63</f>
        <v>0</v>
      </c>
      <c r="K63" s="31" t="str">
        <f t="shared" si="0"/>
        <v>Venting - initial completions</v>
      </c>
    </row>
    <row r="64" spans="1:11" s="30" customFormat="1" x14ac:dyDescent="0.2">
      <c r="A64" s="30" t="s">
        <v>20278</v>
      </c>
      <c r="B64" s="30" t="str">
        <f>survey_src_summary!C64</f>
        <v>56</v>
      </c>
      <c r="C64" s="163" t="str">
        <f>survey_src_summary!D64</f>
        <v>5603302</v>
      </c>
      <c r="D64" s="163" t="str">
        <f>survey_src_summary!F64</f>
        <v>2310001610</v>
      </c>
      <c r="E64" s="31" t="str">
        <f>survey_src_summary!G64</f>
        <v>Venting - initial completions</v>
      </c>
      <c r="F64" s="164">
        <f>survey_src_summary!H64</f>
        <v>0</v>
      </c>
      <c r="G64" s="164">
        <f>survey_src_summary!I64</f>
        <v>2.2361002370560528E-2</v>
      </c>
      <c r="H64" s="164">
        <f>survey_src_summary!J64</f>
        <v>0</v>
      </c>
      <c r="I64" s="164">
        <f>survey_src_summary!K64</f>
        <v>0</v>
      </c>
      <c r="J64" s="164">
        <f>survey_src_summary!L64</f>
        <v>0</v>
      </c>
      <c r="K64" s="31" t="str">
        <f t="shared" si="0"/>
        <v>Venting - initial completions</v>
      </c>
    </row>
    <row r="65" spans="1:11" s="30" customFormat="1" x14ac:dyDescent="0.2">
      <c r="A65" s="30" t="s">
        <v>20278</v>
      </c>
      <c r="B65" s="30" t="str">
        <f>survey_src_summary!C65</f>
        <v>56</v>
      </c>
      <c r="C65" s="163" t="str">
        <f>survey_src_summary!D65</f>
        <v>5604502</v>
      </c>
      <c r="D65" s="163" t="str">
        <f>survey_src_summary!F65</f>
        <v>2310001610</v>
      </c>
      <c r="E65" s="31" t="str">
        <f>survey_src_summary!G65</f>
        <v>Venting - initial completions</v>
      </c>
      <c r="F65" s="164">
        <f>survey_src_summary!H65</f>
        <v>0</v>
      </c>
      <c r="G65" s="164">
        <f>survey_src_summary!I65</f>
        <v>0.52458616694842319</v>
      </c>
      <c r="H65" s="164">
        <f>survey_src_summary!J65</f>
        <v>0</v>
      </c>
      <c r="I65" s="164">
        <f>survey_src_summary!K65</f>
        <v>0</v>
      </c>
      <c r="J65" s="164">
        <f>survey_src_summary!L65</f>
        <v>0</v>
      </c>
      <c r="K65" s="31" t="str">
        <f t="shared" si="0"/>
        <v>Venting - initial completions</v>
      </c>
    </row>
    <row r="66" spans="1:11" x14ac:dyDescent="0.2">
      <c r="A66" t="s">
        <v>20278</v>
      </c>
      <c r="B66" t="str">
        <f>survey_src_summary!C66</f>
        <v>30</v>
      </c>
      <c r="C66" s="159">
        <f>survey_src_summary!D66</f>
        <v>30003</v>
      </c>
      <c r="D66" s="159" t="str">
        <f>survey_src_summary!F66</f>
        <v>2310001620</v>
      </c>
      <c r="E66" s="26" t="str">
        <f>survey_src_summary!G66</f>
        <v>Venting - recompletions</v>
      </c>
      <c r="F66" s="160">
        <f>survey_src_summary!H66</f>
        <v>0</v>
      </c>
      <c r="G66" s="160">
        <f>survey_src_summary!I66</f>
        <v>1.1340843159016847</v>
      </c>
      <c r="H66" s="160">
        <f>survey_src_summary!J66</f>
        <v>0</v>
      </c>
      <c r="I66" s="160">
        <f>survey_src_summary!K66</f>
        <v>0</v>
      </c>
      <c r="J66" s="160">
        <f>survey_src_summary!L66</f>
        <v>0</v>
      </c>
      <c r="K66" s="26" t="str">
        <f t="shared" si="0"/>
        <v>Venting - recompletions</v>
      </c>
    </row>
    <row r="67" spans="1:11" s="28" customFormat="1" x14ac:dyDescent="0.2">
      <c r="A67" t="s">
        <v>20278</v>
      </c>
      <c r="B67" t="str">
        <f>survey_src_summary!C67</f>
        <v>30</v>
      </c>
      <c r="C67" s="159">
        <f>survey_src_summary!D67</f>
        <v>30075</v>
      </c>
      <c r="D67" s="159" t="str">
        <f>survey_src_summary!F67</f>
        <v>2310001620</v>
      </c>
      <c r="E67" s="26" t="str">
        <f>survey_src_summary!G67</f>
        <v>Venting - recompletions</v>
      </c>
      <c r="F67" s="160">
        <f>survey_src_summary!H67</f>
        <v>0</v>
      </c>
      <c r="G67" s="160">
        <f>survey_src_summary!I67</f>
        <v>0</v>
      </c>
      <c r="H67" s="160">
        <f>survey_src_summary!J67</f>
        <v>0</v>
      </c>
      <c r="I67" s="160">
        <f>survey_src_summary!K67</f>
        <v>0</v>
      </c>
      <c r="J67" s="160">
        <f>survey_src_summary!L67</f>
        <v>0</v>
      </c>
      <c r="K67" s="26" t="str">
        <f t="shared" si="0"/>
        <v>Venting - recompletions</v>
      </c>
    </row>
    <row r="68" spans="1:11" s="30" customFormat="1" x14ac:dyDescent="0.2">
      <c r="A68" t="s">
        <v>20278</v>
      </c>
      <c r="B68" t="str">
        <f>survey_src_summary!C68</f>
        <v>56</v>
      </c>
      <c r="C68" s="159">
        <f>survey_src_summary!D68</f>
        <v>56005</v>
      </c>
      <c r="D68" s="159" t="str">
        <f>survey_src_summary!F68</f>
        <v>2310001620</v>
      </c>
      <c r="E68" s="26" t="str">
        <f>survey_src_summary!G68</f>
        <v>Venting - recompletions</v>
      </c>
      <c r="F68" s="160">
        <f>survey_src_summary!H68</f>
        <v>0</v>
      </c>
      <c r="G68" s="160">
        <f>survey_src_summary!I68</f>
        <v>199.68866805936199</v>
      </c>
      <c r="H68" s="160">
        <f>survey_src_summary!J68</f>
        <v>0</v>
      </c>
      <c r="I68" s="160">
        <f>survey_src_summary!K68</f>
        <v>0</v>
      </c>
      <c r="J68" s="160">
        <f>survey_src_summary!L68</f>
        <v>0</v>
      </c>
      <c r="K68" s="26" t="str">
        <f t="shared" si="0"/>
        <v>Venting - recompletions</v>
      </c>
    </row>
    <row r="69" spans="1:11" x14ac:dyDescent="0.2">
      <c r="A69" t="s">
        <v>20278</v>
      </c>
      <c r="B69" t="str">
        <f>survey_src_summary!C69</f>
        <v>56</v>
      </c>
      <c r="C69" s="159">
        <f>survey_src_summary!D69</f>
        <v>56009</v>
      </c>
      <c r="D69" s="159" t="str">
        <f>survey_src_summary!F69</f>
        <v>2310001620</v>
      </c>
      <c r="E69" s="26" t="str">
        <f>survey_src_summary!G69</f>
        <v>Venting - recompletions</v>
      </c>
      <c r="F69" s="160">
        <f>survey_src_summary!H69</f>
        <v>0</v>
      </c>
      <c r="G69" s="160">
        <f>survey_src_summary!I69</f>
        <v>3.3429020004796475</v>
      </c>
      <c r="H69" s="160">
        <f>survey_src_summary!J69</f>
        <v>0</v>
      </c>
      <c r="I69" s="160">
        <f>survey_src_summary!K69</f>
        <v>0</v>
      </c>
      <c r="J69" s="160">
        <f>survey_src_summary!L69</f>
        <v>0</v>
      </c>
      <c r="K69" s="26" t="str">
        <f t="shared" si="0"/>
        <v>Venting - recompletions</v>
      </c>
    </row>
    <row r="70" spans="1:11" s="28" customFormat="1" x14ac:dyDescent="0.2">
      <c r="A70" t="s">
        <v>20278</v>
      </c>
      <c r="B70" t="str">
        <f>survey_src_summary!C70</f>
        <v>56</v>
      </c>
      <c r="C70" s="159">
        <f>survey_src_summary!D70</f>
        <v>56011</v>
      </c>
      <c r="D70" s="159" t="str">
        <f>survey_src_summary!F70</f>
        <v>2310001620</v>
      </c>
      <c r="E70" s="26" t="str">
        <f>survey_src_summary!G70</f>
        <v>Venting - recompletions</v>
      </c>
      <c r="F70" s="160">
        <f>survey_src_summary!H70</f>
        <v>0</v>
      </c>
      <c r="G70" s="160">
        <f>survey_src_summary!I70</f>
        <v>9.7121676162367745</v>
      </c>
      <c r="H70" s="160">
        <f>survey_src_summary!J70</f>
        <v>0</v>
      </c>
      <c r="I70" s="160">
        <f>survey_src_summary!K70</f>
        <v>0</v>
      </c>
      <c r="J70" s="160">
        <f>survey_src_summary!L70</f>
        <v>0</v>
      </c>
      <c r="K70" s="26" t="str">
        <f t="shared" si="0"/>
        <v>Venting - recompletions</v>
      </c>
    </row>
    <row r="71" spans="1:11" s="30" customFormat="1" x14ac:dyDescent="0.2">
      <c r="A71" t="s">
        <v>20278</v>
      </c>
      <c r="B71" t="str">
        <f>survey_src_summary!C71</f>
        <v>56</v>
      </c>
      <c r="C71" s="159">
        <f>survey_src_summary!D71</f>
        <v>56019</v>
      </c>
      <c r="D71" s="159" t="str">
        <f>survey_src_summary!F71</f>
        <v>2310001620</v>
      </c>
      <c r="E71" s="26" t="str">
        <f>survey_src_summary!G71</f>
        <v>Venting - recompletions</v>
      </c>
      <c r="F71" s="160">
        <f>survey_src_summary!H71</f>
        <v>0</v>
      </c>
      <c r="G71" s="160">
        <f>survey_src_summary!I71</f>
        <v>25.190466898048172</v>
      </c>
      <c r="H71" s="160">
        <f>survey_src_summary!J71</f>
        <v>0</v>
      </c>
      <c r="I71" s="160">
        <f>survey_src_summary!K71</f>
        <v>0</v>
      </c>
      <c r="J71" s="160">
        <f>survey_src_summary!L71</f>
        <v>0</v>
      </c>
      <c r="K71" s="26" t="str">
        <f t="shared" ref="K71:K134" si="1">IF(E71="Unpermitted Fugitives","Fugitives",IF(E71="Natural Gas Processing Facilities, Pump Seals","Fugitives",IF(E71="Natural Gas Production, All Equipt Leak Fugitives","Fugitives",IF(E71="External Combustion Boilers","Heaters",IF(E71="Permitted Tank Losses","Condensate tank ",IF(E71="Permitted Fugitives","Fugitives",IF(E71="Process Heaters","Heaters",E71)))))))</f>
        <v>Venting - recompletions</v>
      </c>
    </row>
    <row r="72" spans="1:11" x14ac:dyDescent="0.2">
      <c r="A72" t="s">
        <v>20278</v>
      </c>
      <c r="B72" t="str">
        <f>survey_src_summary!C72</f>
        <v>56</v>
      </c>
      <c r="C72" s="159">
        <f>survey_src_summary!D72</f>
        <v>56025</v>
      </c>
      <c r="D72" s="159" t="str">
        <f>survey_src_summary!F72</f>
        <v>2310001620</v>
      </c>
      <c r="E72" s="26" t="str">
        <f>survey_src_summary!G72</f>
        <v>Venting - recompletions</v>
      </c>
      <c r="F72" s="160">
        <f>survey_src_summary!H72</f>
        <v>0</v>
      </c>
      <c r="G72" s="160">
        <f>survey_src_summary!I72</f>
        <v>69.162567780237111</v>
      </c>
      <c r="H72" s="160">
        <f>survey_src_summary!J72</f>
        <v>0</v>
      </c>
      <c r="I72" s="160">
        <f>survey_src_summary!K72</f>
        <v>0</v>
      </c>
      <c r="J72" s="160">
        <f>survey_src_summary!L72</f>
        <v>0</v>
      </c>
      <c r="K72" s="26" t="str">
        <f t="shared" si="1"/>
        <v>Venting - recompletions</v>
      </c>
    </row>
    <row r="73" spans="1:11" s="28" customFormat="1" x14ac:dyDescent="0.2">
      <c r="A73" t="s">
        <v>20278</v>
      </c>
      <c r="B73" t="str">
        <f>survey_src_summary!C73</f>
        <v>56</v>
      </c>
      <c r="C73" s="159">
        <f>survey_src_summary!D73</f>
        <v>56027</v>
      </c>
      <c r="D73" s="159" t="str">
        <f>survey_src_summary!F73</f>
        <v>2310001620</v>
      </c>
      <c r="E73" s="26" t="str">
        <f>survey_src_summary!G73</f>
        <v>Venting - recompletions</v>
      </c>
      <c r="F73" s="160">
        <f>survey_src_summary!H73</f>
        <v>0</v>
      </c>
      <c r="G73" s="160">
        <f>survey_src_summary!I73</f>
        <v>2.3868705262541825</v>
      </c>
      <c r="H73" s="160">
        <f>survey_src_summary!J73</f>
        <v>0</v>
      </c>
      <c r="I73" s="160">
        <f>survey_src_summary!K73</f>
        <v>0</v>
      </c>
      <c r="J73" s="160">
        <f>survey_src_summary!L73</f>
        <v>0</v>
      </c>
      <c r="K73" s="26" t="str">
        <f t="shared" si="1"/>
        <v>Venting - recompletions</v>
      </c>
    </row>
    <row r="74" spans="1:11" s="30" customFormat="1" x14ac:dyDescent="0.2">
      <c r="A74" t="s">
        <v>20278</v>
      </c>
      <c r="B74" t="str">
        <f>survey_src_summary!C74</f>
        <v>56</v>
      </c>
      <c r="C74" s="159">
        <f>survey_src_summary!D74</f>
        <v>56033</v>
      </c>
      <c r="D74" s="159" t="str">
        <f>survey_src_summary!F74</f>
        <v>2310001620</v>
      </c>
      <c r="E74" s="26" t="str">
        <f>survey_src_summary!G74</f>
        <v>Venting - recompletions</v>
      </c>
      <c r="F74" s="160">
        <f>survey_src_summary!H74</f>
        <v>0</v>
      </c>
      <c r="G74" s="160">
        <f>survey_src_summary!I74</f>
        <v>0.3454118189875004</v>
      </c>
      <c r="H74" s="160">
        <f>survey_src_summary!J74</f>
        <v>0</v>
      </c>
      <c r="I74" s="160">
        <f>survey_src_summary!K74</f>
        <v>0</v>
      </c>
      <c r="J74" s="160">
        <f>survey_src_summary!L74</f>
        <v>0</v>
      </c>
      <c r="K74" s="26" t="str">
        <f t="shared" si="1"/>
        <v>Venting - recompletions</v>
      </c>
    </row>
    <row r="75" spans="1:11" x14ac:dyDescent="0.2">
      <c r="A75" t="s">
        <v>20278</v>
      </c>
      <c r="B75" t="str">
        <f>survey_src_summary!C75</f>
        <v>56</v>
      </c>
      <c r="C75" s="159">
        <f>survey_src_summary!D75</f>
        <v>56045</v>
      </c>
      <c r="D75" s="159" t="str">
        <f>survey_src_summary!F75</f>
        <v>2310001620</v>
      </c>
      <c r="E75" s="26" t="str">
        <f>survey_src_summary!G75</f>
        <v>Venting - recompletions</v>
      </c>
      <c r="F75" s="160">
        <f>survey_src_summary!H75</f>
        <v>0</v>
      </c>
      <c r="G75" s="160">
        <f>survey_src_summary!I75</f>
        <v>8.1038104157500861</v>
      </c>
      <c r="H75" s="160">
        <f>survey_src_summary!J75</f>
        <v>0</v>
      </c>
      <c r="I75" s="160">
        <f>survey_src_summary!K75</f>
        <v>0</v>
      </c>
      <c r="J75" s="160">
        <f>survey_src_summary!L75</f>
        <v>0</v>
      </c>
      <c r="K75" s="26" t="str">
        <f t="shared" si="1"/>
        <v>Venting - recompletions</v>
      </c>
    </row>
    <row r="76" spans="1:11" s="28" customFormat="1" x14ac:dyDescent="0.2">
      <c r="A76" s="28" t="s">
        <v>20278</v>
      </c>
      <c r="B76" s="28" t="str">
        <f>survey_src_summary!C76</f>
        <v>30</v>
      </c>
      <c r="C76" s="161" t="str">
        <f>survey_src_summary!D76</f>
        <v>3000301</v>
      </c>
      <c r="D76" s="161" t="str">
        <f>survey_src_summary!F76</f>
        <v>2310001620</v>
      </c>
      <c r="E76" s="29" t="str">
        <f>survey_src_summary!G76</f>
        <v>Venting - recompletions</v>
      </c>
      <c r="F76" s="162">
        <f>survey_src_summary!H76</f>
        <v>0</v>
      </c>
      <c r="G76" s="162">
        <f>survey_src_summary!I76</f>
        <v>0</v>
      </c>
      <c r="H76" s="162">
        <f>survey_src_summary!J76</f>
        <v>0</v>
      </c>
      <c r="I76" s="162">
        <f>survey_src_summary!K76</f>
        <v>0</v>
      </c>
      <c r="J76" s="162">
        <f>survey_src_summary!L76</f>
        <v>0</v>
      </c>
      <c r="K76" s="29" t="str">
        <f t="shared" si="1"/>
        <v>Venting - recompletions</v>
      </c>
    </row>
    <row r="77" spans="1:11" s="28" customFormat="1" x14ac:dyDescent="0.2">
      <c r="A77" s="28" t="s">
        <v>20278</v>
      </c>
      <c r="B77" s="28" t="str">
        <f>survey_src_summary!C77</f>
        <v>30</v>
      </c>
      <c r="C77" s="161" t="str">
        <f>survey_src_summary!D77</f>
        <v>3007501</v>
      </c>
      <c r="D77" s="161" t="str">
        <f>survey_src_summary!F77</f>
        <v>2310001620</v>
      </c>
      <c r="E77" s="29" t="str">
        <f>survey_src_summary!G77</f>
        <v>Venting - recompletions</v>
      </c>
      <c r="F77" s="162">
        <f>survey_src_summary!H77</f>
        <v>0</v>
      </c>
      <c r="G77" s="162">
        <f>survey_src_summary!I77</f>
        <v>0</v>
      </c>
      <c r="H77" s="162">
        <f>survey_src_summary!J77</f>
        <v>0</v>
      </c>
      <c r="I77" s="162">
        <f>survey_src_summary!K77</f>
        <v>0</v>
      </c>
      <c r="J77" s="162">
        <f>survey_src_summary!L77</f>
        <v>0</v>
      </c>
      <c r="K77" s="29" t="str">
        <f t="shared" si="1"/>
        <v>Venting - recompletions</v>
      </c>
    </row>
    <row r="78" spans="1:11" s="28" customFormat="1" x14ac:dyDescent="0.2">
      <c r="A78" s="28" t="s">
        <v>20278</v>
      </c>
      <c r="B78" s="28" t="str">
        <f>survey_src_summary!C78</f>
        <v>56</v>
      </c>
      <c r="C78" s="161" t="str">
        <f>survey_src_summary!D78</f>
        <v>5600501</v>
      </c>
      <c r="D78" s="161" t="str">
        <f>survey_src_summary!F78</f>
        <v>2310001620</v>
      </c>
      <c r="E78" s="29" t="str">
        <f>survey_src_summary!G78</f>
        <v>Venting - recompletions</v>
      </c>
      <c r="F78" s="162">
        <f>survey_src_summary!H78</f>
        <v>0</v>
      </c>
      <c r="G78" s="162">
        <f>survey_src_summary!I78</f>
        <v>0</v>
      </c>
      <c r="H78" s="162">
        <f>survey_src_summary!J78</f>
        <v>0</v>
      </c>
      <c r="I78" s="162">
        <f>survey_src_summary!K78</f>
        <v>0</v>
      </c>
      <c r="J78" s="162">
        <f>survey_src_summary!L78</f>
        <v>0</v>
      </c>
      <c r="K78" s="29" t="str">
        <f t="shared" si="1"/>
        <v>Venting - recompletions</v>
      </c>
    </row>
    <row r="79" spans="1:11" s="28" customFormat="1" x14ac:dyDescent="0.2">
      <c r="A79" s="28" t="s">
        <v>20278</v>
      </c>
      <c r="B79" s="28" t="str">
        <f>survey_src_summary!C79</f>
        <v>56</v>
      </c>
      <c r="C79" s="161" t="str">
        <f>survey_src_summary!D79</f>
        <v>5600901</v>
      </c>
      <c r="D79" s="161" t="str">
        <f>survey_src_summary!F79</f>
        <v>2310001620</v>
      </c>
      <c r="E79" s="29" t="str">
        <f>survey_src_summary!G79</f>
        <v>Venting - recompletions</v>
      </c>
      <c r="F79" s="162">
        <f>survey_src_summary!H79</f>
        <v>0</v>
      </c>
      <c r="G79" s="162">
        <f>survey_src_summary!I79</f>
        <v>0</v>
      </c>
      <c r="H79" s="162">
        <f>survey_src_summary!J79</f>
        <v>0</v>
      </c>
      <c r="I79" s="162">
        <f>survey_src_summary!K79</f>
        <v>0</v>
      </c>
      <c r="J79" s="162">
        <f>survey_src_summary!L79</f>
        <v>0</v>
      </c>
      <c r="K79" s="29" t="str">
        <f t="shared" si="1"/>
        <v>Venting - recompletions</v>
      </c>
    </row>
    <row r="80" spans="1:11" s="28" customFormat="1" x14ac:dyDescent="0.2">
      <c r="A80" s="28" t="s">
        <v>20278</v>
      </c>
      <c r="B80" s="28" t="str">
        <f>survey_src_summary!C80</f>
        <v>56</v>
      </c>
      <c r="C80" s="161" t="str">
        <f>survey_src_summary!D80</f>
        <v>5601101</v>
      </c>
      <c r="D80" s="161" t="str">
        <f>survey_src_summary!F80</f>
        <v>2310001620</v>
      </c>
      <c r="E80" s="29" t="str">
        <f>survey_src_summary!G80</f>
        <v>Venting - recompletions</v>
      </c>
      <c r="F80" s="162">
        <f>survey_src_summary!H80</f>
        <v>0</v>
      </c>
      <c r="G80" s="162">
        <f>survey_src_summary!I80</f>
        <v>0</v>
      </c>
      <c r="H80" s="162">
        <f>survey_src_summary!J80</f>
        <v>0</v>
      </c>
      <c r="I80" s="162">
        <f>survey_src_summary!K80</f>
        <v>0</v>
      </c>
      <c r="J80" s="162">
        <f>survey_src_summary!L80</f>
        <v>0</v>
      </c>
      <c r="K80" s="29" t="str">
        <f t="shared" si="1"/>
        <v>Venting - recompletions</v>
      </c>
    </row>
    <row r="81" spans="1:11" s="28" customFormat="1" x14ac:dyDescent="0.2">
      <c r="A81" s="28" t="s">
        <v>20278</v>
      </c>
      <c r="B81" s="28" t="str">
        <f>survey_src_summary!C81</f>
        <v>56</v>
      </c>
      <c r="C81" s="161" t="str">
        <f>survey_src_summary!D81</f>
        <v>5601901</v>
      </c>
      <c r="D81" s="161" t="str">
        <f>survey_src_summary!F81</f>
        <v>2310001620</v>
      </c>
      <c r="E81" s="29" t="str">
        <f>survey_src_summary!G81</f>
        <v>Venting - recompletions</v>
      </c>
      <c r="F81" s="162">
        <f>survey_src_summary!H81</f>
        <v>0</v>
      </c>
      <c r="G81" s="162">
        <f>survey_src_summary!I81</f>
        <v>0.1614773519105652</v>
      </c>
      <c r="H81" s="162">
        <f>survey_src_summary!J81</f>
        <v>0</v>
      </c>
      <c r="I81" s="162">
        <f>survey_src_summary!K81</f>
        <v>0</v>
      </c>
      <c r="J81" s="162">
        <f>survey_src_summary!L81</f>
        <v>0</v>
      </c>
      <c r="K81" s="29" t="str">
        <f t="shared" si="1"/>
        <v>Venting - recompletions</v>
      </c>
    </row>
    <row r="82" spans="1:11" s="28" customFormat="1" x14ac:dyDescent="0.2">
      <c r="A82" s="28" t="s">
        <v>20278</v>
      </c>
      <c r="B82" s="28" t="str">
        <f>survey_src_summary!C82</f>
        <v>56</v>
      </c>
      <c r="C82" s="161" t="str">
        <f>survey_src_summary!D82</f>
        <v>5602501</v>
      </c>
      <c r="D82" s="161" t="str">
        <f>survey_src_summary!F82</f>
        <v>2310001620</v>
      </c>
      <c r="E82" s="29" t="str">
        <f>survey_src_summary!G82</f>
        <v>Venting - recompletions</v>
      </c>
      <c r="F82" s="162">
        <f>survey_src_summary!H82</f>
        <v>0</v>
      </c>
      <c r="G82" s="162">
        <f>survey_src_summary!I82</f>
        <v>0</v>
      </c>
      <c r="H82" s="162">
        <f>survey_src_summary!J82</f>
        <v>0</v>
      </c>
      <c r="I82" s="162">
        <f>survey_src_summary!K82</f>
        <v>0</v>
      </c>
      <c r="J82" s="162">
        <f>survey_src_summary!L82</f>
        <v>0</v>
      </c>
      <c r="K82" s="29" t="str">
        <f t="shared" si="1"/>
        <v>Venting - recompletions</v>
      </c>
    </row>
    <row r="83" spans="1:11" s="28" customFormat="1" x14ac:dyDescent="0.2">
      <c r="A83" s="28" t="s">
        <v>20278</v>
      </c>
      <c r="B83" s="28" t="str">
        <f>survey_src_summary!C83</f>
        <v>56</v>
      </c>
      <c r="C83" s="161" t="str">
        <f>survey_src_summary!D83</f>
        <v>5602701</v>
      </c>
      <c r="D83" s="161" t="str">
        <f>survey_src_summary!F83</f>
        <v>2310001620</v>
      </c>
      <c r="E83" s="29" t="str">
        <f>survey_src_summary!G83</f>
        <v>Venting - recompletions</v>
      </c>
      <c r="F83" s="162">
        <f>survey_src_summary!H83</f>
        <v>0</v>
      </c>
      <c r="G83" s="162">
        <f>survey_src_summary!I83</f>
        <v>0</v>
      </c>
      <c r="H83" s="162">
        <f>survey_src_summary!J83</f>
        <v>0</v>
      </c>
      <c r="I83" s="162">
        <f>survey_src_summary!K83</f>
        <v>0</v>
      </c>
      <c r="J83" s="162">
        <f>survey_src_summary!L83</f>
        <v>0</v>
      </c>
      <c r="K83" s="29" t="str">
        <f t="shared" si="1"/>
        <v>Venting - recompletions</v>
      </c>
    </row>
    <row r="84" spans="1:11" s="28" customFormat="1" x14ac:dyDescent="0.2">
      <c r="A84" s="28" t="s">
        <v>20278</v>
      </c>
      <c r="B84" s="28" t="str">
        <f>survey_src_summary!C84</f>
        <v>56</v>
      </c>
      <c r="C84" s="161" t="str">
        <f>survey_src_summary!D84</f>
        <v>5603301</v>
      </c>
      <c r="D84" s="161" t="str">
        <f>survey_src_summary!F84</f>
        <v>2310001620</v>
      </c>
      <c r="E84" s="29" t="str">
        <f>survey_src_summary!G84</f>
        <v>Venting - recompletions</v>
      </c>
      <c r="F84" s="162">
        <f>survey_src_summary!H84</f>
        <v>0</v>
      </c>
      <c r="G84" s="162">
        <f>survey_src_summary!I84</f>
        <v>0</v>
      </c>
      <c r="H84" s="162">
        <f>survey_src_summary!J84</f>
        <v>0</v>
      </c>
      <c r="I84" s="162">
        <f>survey_src_summary!K84</f>
        <v>0</v>
      </c>
      <c r="J84" s="162">
        <f>survey_src_summary!L84</f>
        <v>0</v>
      </c>
      <c r="K84" s="29" t="str">
        <f t="shared" si="1"/>
        <v>Venting - recompletions</v>
      </c>
    </row>
    <row r="85" spans="1:11" s="28" customFormat="1" x14ac:dyDescent="0.2">
      <c r="A85" s="28" t="s">
        <v>20278</v>
      </c>
      <c r="B85" s="28" t="str">
        <f>survey_src_summary!C85</f>
        <v>56</v>
      </c>
      <c r="C85" s="161" t="str">
        <f>survey_src_summary!D85</f>
        <v>5604501</v>
      </c>
      <c r="D85" s="161" t="str">
        <f>survey_src_summary!F85</f>
        <v>2310001620</v>
      </c>
      <c r="E85" s="29" t="str">
        <f>survey_src_summary!G85</f>
        <v>Venting - recompletions</v>
      </c>
      <c r="F85" s="162">
        <f>survey_src_summary!H85</f>
        <v>0</v>
      </c>
      <c r="G85" s="162">
        <f>survey_src_summary!I85</f>
        <v>0</v>
      </c>
      <c r="H85" s="162">
        <f>survey_src_summary!J85</f>
        <v>0</v>
      </c>
      <c r="I85" s="162">
        <f>survey_src_summary!K85</f>
        <v>0</v>
      </c>
      <c r="J85" s="162">
        <f>survey_src_summary!L85</f>
        <v>0</v>
      </c>
      <c r="K85" s="29" t="str">
        <f t="shared" si="1"/>
        <v>Venting - recompletions</v>
      </c>
    </row>
    <row r="86" spans="1:11" s="30" customFormat="1" x14ac:dyDescent="0.2">
      <c r="A86" s="186" t="s">
        <v>20278</v>
      </c>
      <c r="B86" s="30" t="str">
        <f>survey_src_summary!C86</f>
        <v>30</v>
      </c>
      <c r="C86" s="163" t="str">
        <f>survey_src_summary!D86</f>
        <v>3000302</v>
      </c>
      <c r="D86" s="163" t="str">
        <f>survey_src_summary!F86</f>
        <v>2310001620</v>
      </c>
      <c r="E86" s="31" t="str">
        <f>survey_src_summary!G86</f>
        <v>Venting - recompletions</v>
      </c>
      <c r="F86" s="164">
        <f>survey_src_summary!H86</f>
        <v>0</v>
      </c>
      <c r="G86" s="164">
        <f>survey_src_summary!I86</f>
        <v>1.1340843159016847</v>
      </c>
      <c r="H86" s="164">
        <f>survey_src_summary!J86</f>
        <v>0</v>
      </c>
      <c r="I86" s="164">
        <f>survey_src_summary!K86</f>
        <v>0</v>
      </c>
      <c r="J86" s="164">
        <f>survey_src_summary!L86</f>
        <v>0</v>
      </c>
      <c r="K86" s="31" t="str">
        <f t="shared" si="1"/>
        <v>Venting - recompletions</v>
      </c>
    </row>
    <row r="87" spans="1:11" s="30" customFormat="1" x14ac:dyDescent="0.2">
      <c r="A87" s="30" t="s">
        <v>20278</v>
      </c>
      <c r="B87" s="30" t="str">
        <f>survey_src_summary!C87</f>
        <v>30</v>
      </c>
      <c r="C87" s="163" t="str">
        <f>survey_src_summary!D87</f>
        <v>3007502</v>
      </c>
      <c r="D87" s="163" t="str">
        <f>survey_src_summary!F87</f>
        <v>2310001620</v>
      </c>
      <c r="E87" s="31" t="str">
        <f>survey_src_summary!G87</f>
        <v>Venting - recompletions</v>
      </c>
      <c r="F87" s="164">
        <f>survey_src_summary!H87</f>
        <v>0</v>
      </c>
      <c r="G87" s="164">
        <f>survey_src_summary!I87</f>
        <v>0</v>
      </c>
      <c r="H87" s="164">
        <f>survey_src_summary!J87</f>
        <v>0</v>
      </c>
      <c r="I87" s="164">
        <f>survey_src_summary!K87</f>
        <v>0</v>
      </c>
      <c r="J87" s="164">
        <f>survey_src_summary!L87</f>
        <v>0</v>
      </c>
      <c r="K87" s="31" t="str">
        <f t="shared" si="1"/>
        <v>Venting - recompletions</v>
      </c>
    </row>
    <row r="88" spans="1:11" s="30" customFormat="1" x14ac:dyDescent="0.2">
      <c r="A88" s="30" t="s">
        <v>20278</v>
      </c>
      <c r="B88" s="30" t="str">
        <f>survey_src_summary!C88</f>
        <v>56</v>
      </c>
      <c r="C88" s="163" t="str">
        <f>survey_src_summary!D88</f>
        <v>5600502</v>
      </c>
      <c r="D88" s="163" t="str">
        <f>survey_src_summary!F88</f>
        <v>2310001620</v>
      </c>
      <c r="E88" s="31" t="str">
        <f>survey_src_summary!G88</f>
        <v>Venting - recompletions</v>
      </c>
      <c r="F88" s="164">
        <f>survey_src_summary!H88</f>
        <v>0</v>
      </c>
      <c r="G88" s="164">
        <f>survey_src_summary!I88</f>
        <v>199.68866805936199</v>
      </c>
      <c r="H88" s="164">
        <f>survey_src_summary!J88</f>
        <v>0</v>
      </c>
      <c r="I88" s="164">
        <f>survey_src_summary!K88</f>
        <v>0</v>
      </c>
      <c r="J88" s="164">
        <f>survey_src_summary!L88</f>
        <v>0</v>
      </c>
      <c r="K88" s="31" t="str">
        <f t="shared" si="1"/>
        <v>Venting - recompletions</v>
      </c>
    </row>
    <row r="89" spans="1:11" s="30" customFormat="1" x14ac:dyDescent="0.2">
      <c r="A89" s="30" t="s">
        <v>20278</v>
      </c>
      <c r="B89" s="30" t="str">
        <f>survey_src_summary!C89</f>
        <v>56</v>
      </c>
      <c r="C89" s="163" t="str">
        <f>survey_src_summary!D89</f>
        <v>5600902</v>
      </c>
      <c r="D89" s="163" t="str">
        <f>survey_src_summary!F89</f>
        <v>2310001620</v>
      </c>
      <c r="E89" s="31" t="str">
        <f>survey_src_summary!G89</f>
        <v>Venting - recompletions</v>
      </c>
      <c r="F89" s="164">
        <f>survey_src_summary!H89</f>
        <v>0</v>
      </c>
      <c r="G89" s="164">
        <f>survey_src_summary!I89</f>
        <v>3.3429020004796475</v>
      </c>
      <c r="H89" s="164">
        <f>survey_src_summary!J89</f>
        <v>0</v>
      </c>
      <c r="I89" s="164">
        <f>survey_src_summary!K89</f>
        <v>0</v>
      </c>
      <c r="J89" s="164">
        <f>survey_src_summary!L89</f>
        <v>0</v>
      </c>
      <c r="K89" s="31" t="str">
        <f t="shared" si="1"/>
        <v>Venting - recompletions</v>
      </c>
    </row>
    <row r="90" spans="1:11" s="30" customFormat="1" x14ac:dyDescent="0.2">
      <c r="A90" s="30" t="s">
        <v>20278</v>
      </c>
      <c r="B90" s="30" t="str">
        <f>survey_src_summary!C90</f>
        <v>56</v>
      </c>
      <c r="C90" s="163" t="str">
        <f>survey_src_summary!D90</f>
        <v>5601102</v>
      </c>
      <c r="D90" s="163" t="str">
        <f>survey_src_summary!F90</f>
        <v>2310001620</v>
      </c>
      <c r="E90" s="31" t="str">
        <f>survey_src_summary!G90</f>
        <v>Venting - recompletions</v>
      </c>
      <c r="F90" s="164">
        <f>survey_src_summary!H90</f>
        <v>0</v>
      </c>
      <c r="G90" s="164">
        <f>survey_src_summary!I90</f>
        <v>9.7121676162367745</v>
      </c>
      <c r="H90" s="164">
        <f>survey_src_summary!J90</f>
        <v>0</v>
      </c>
      <c r="I90" s="164">
        <f>survey_src_summary!K90</f>
        <v>0</v>
      </c>
      <c r="J90" s="164">
        <f>survey_src_summary!L90</f>
        <v>0</v>
      </c>
      <c r="K90" s="31" t="str">
        <f t="shared" si="1"/>
        <v>Venting - recompletions</v>
      </c>
    </row>
    <row r="91" spans="1:11" s="30" customFormat="1" x14ac:dyDescent="0.2">
      <c r="A91" s="30" t="s">
        <v>20278</v>
      </c>
      <c r="B91" s="30" t="str">
        <f>survey_src_summary!C91</f>
        <v>56</v>
      </c>
      <c r="C91" s="163" t="str">
        <f>survey_src_summary!D91</f>
        <v>5601902</v>
      </c>
      <c r="D91" s="163" t="str">
        <f>survey_src_summary!F91</f>
        <v>2310001620</v>
      </c>
      <c r="E91" s="31" t="str">
        <f>survey_src_summary!G91</f>
        <v>Venting - recompletions</v>
      </c>
      <c r="F91" s="164">
        <f>survey_src_summary!H91</f>
        <v>0</v>
      </c>
      <c r="G91" s="164">
        <f>survey_src_summary!I91</f>
        <v>25.028989546137606</v>
      </c>
      <c r="H91" s="164">
        <f>survey_src_summary!J91</f>
        <v>0</v>
      </c>
      <c r="I91" s="164">
        <f>survey_src_summary!K91</f>
        <v>0</v>
      </c>
      <c r="J91" s="164">
        <f>survey_src_summary!L91</f>
        <v>0</v>
      </c>
      <c r="K91" s="31" t="str">
        <f t="shared" si="1"/>
        <v>Venting - recompletions</v>
      </c>
    </row>
    <row r="92" spans="1:11" s="30" customFormat="1" x14ac:dyDescent="0.2">
      <c r="A92" s="30" t="s">
        <v>20278</v>
      </c>
      <c r="B92" s="30" t="str">
        <f>survey_src_summary!C92</f>
        <v>56</v>
      </c>
      <c r="C92" s="163" t="str">
        <f>survey_src_summary!D92</f>
        <v>5602502</v>
      </c>
      <c r="D92" s="163" t="str">
        <f>survey_src_summary!F92</f>
        <v>2310001620</v>
      </c>
      <c r="E92" s="31" t="str">
        <f>survey_src_summary!G92</f>
        <v>Venting - recompletions</v>
      </c>
      <c r="F92" s="164">
        <f>survey_src_summary!H92</f>
        <v>0</v>
      </c>
      <c r="G92" s="164">
        <f>survey_src_summary!I92</f>
        <v>69.162567780237111</v>
      </c>
      <c r="H92" s="164">
        <f>survey_src_summary!J92</f>
        <v>0</v>
      </c>
      <c r="I92" s="164">
        <f>survey_src_summary!K92</f>
        <v>0</v>
      </c>
      <c r="J92" s="164">
        <f>survey_src_summary!L92</f>
        <v>0</v>
      </c>
      <c r="K92" s="31" t="str">
        <f t="shared" si="1"/>
        <v>Venting - recompletions</v>
      </c>
    </row>
    <row r="93" spans="1:11" s="30" customFormat="1" ht="11.25" customHeight="1" x14ac:dyDescent="0.2">
      <c r="A93" s="30" t="s">
        <v>20278</v>
      </c>
      <c r="B93" s="30" t="str">
        <f>survey_src_summary!C93</f>
        <v>56</v>
      </c>
      <c r="C93" s="163" t="str">
        <f>survey_src_summary!D93</f>
        <v>5602702</v>
      </c>
      <c r="D93" s="163" t="str">
        <f>survey_src_summary!F93</f>
        <v>2310001620</v>
      </c>
      <c r="E93" s="31" t="str">
        <f>survey_src_summary!G93</f>
        <v>Venting - recompletions</v>
      </c>
      <c r="F93" s="164">
        <f>survey_src_summary!H93</f>
        <v>0</v>
      </c>
      <c r="G93" s="164">
        <f>survey_src_summary!I93</f>
        <v>2.3868705262541825</v>
      </c>
      <c r="H93" s="164">
        <f>survey_src_summary!J93</f>
        <v>0</v>
      </c>
      <c r="I93" s="164">
        <f>survey_src_summary!K93</f>
        <v>0</v>
      </c>
      <c r="J93" s="164">
        <f>survey_src_summary!L93</f>
        <v>0</v>
      </c>
      <c r="K93" s="31" t="str">
        <f t="shared" si="1"/>
        <v>Venting - recompletions</v>
      </c>
    </row>
    <row r="94" spans="1:11" s="30" customFormat="1" x14ac:dyDescent="0.2">
      <c r="A94" s="30" t="s">
        <v>20278</v>
      </c>
      <c r="B94" s="30" t="str">
        <f>survey_src_summary!C94</f>
        <v>56</v>
      </c>
      <c r="C94" s="163" t="str">
        <f>survey_src_summary!D94</f>
        <v>5603302</v>
      </c>
      <c r="D94" s="163" t="str">
        <f>survey_src_summary!F94</f>
        <v>2310001620</v>
      </c>
      <c r="E94" s="31" t="str">
        <f>survey_src_summary!G94</f>
        <v>Venting - recompletions</v>
      </c>
      <c r="F94" s="164">
        <f>survey_src_summary!H94</f>
        <v>0</v>
      </c>
      <c r="G94" s="164">
        <f>survey_src_summary!I94</f>
        <v>0.3454118189875004</v>
      </c>
      <c r="H94" s="164">
        <f>survey_src_summary!J94</f>
        <v>0</v>
      </c>
      <c r="I94" s="164">
        <f>survey_src_summary!K94</f>
        <v>0</v>
      </c>
      <c r="J94" s="164">
        <f>survey_src_summary!L94</f>
        <v>0</v>
      </c>
      <c r="K94" s="31" t="str">
        <f t="shared" si="1"/>
        <v>Venting - recompletions</v>
      </c>
    </row>
    <row r="95" spans="1:11" s="30" customFormat="1" x14ac:dyDescent="0.2">
      <c r="A95" s="30" t="s">
        <v>20278</v>
      </c>
      <c r="B95" s="30" t="str">
        <f>survey_src_summary!C95</f>
        <v>56</v>
      </c>
      <c r="C95" s="163" t="str">
        <f>survey_src_summary!D95</f>
        <v>5604502</v>
      </c>
      <c r="D95" s="163" t="str">
        <f>survey_src_summary!F95</f>
        <v>2310001620</v>
      </c>
      <c r="E95" s="31" t="str">
        <f>survey_src_summary!G95</f>
        <v>Venting - recompletions</v>
      </c>
      <c r="F95" s="164">
        <f>survey_src_summary!H95</f>
        <v>0</v>
      </c>
      <c r="G95" s="164">
        <f>survey_src_summary!I95</f>
        <v>8.1038104157500861</v>
      </c>
      <c r="H95" s="164">
        <f>survey_src_summary!J95</f>
        <v>0</v>
      </c>
      <c r="I95" s="164">
        <f>survey_src_summary!K95</f>
        <v>0</v>
      </c>
      <c r="J95" s="164">
        <f>survey_src_summary!L95</f>
        <v>0</v>
      </c>
      <c r="K95" s="31" t="str">
        <f t="shared" si="1"/>
        <v>Venting - recompletions</v>
      </c>
    </row>
    <row r="96" spans="1:11" x14ac:dyDescent="0.2">
      <c r="A96" t="s">
        <v>20278</v>
      </c>
      <c r="B96" t="str">
        <f>survey_src_summary!C96</f>
        <v>30</v>
      </c>
      <c r="C96" s="159">
        <f>survey_src_summary!D96</f>
        <v>30003</v>
      </c>
      <c r="D96" s="159" t="str">
        <f>survey_src_summary!F96</f>
        <v>2310000220</v>
      </c>
      <c r="E96" s="26" t="str">
        <f>survey_src_summary!G96</f>
        <v>Drill rigs</v>
      </c>
      <c r="F96" s="160">
        <f>survey_src_summary!H96</f>
        <v>7.0559018658622179</v>
      </c>
      <c r="G96" s="160">
        <f>survey_src_summary!I96</f>
        <v>1.0732387182302234</v>
      </c>
      <c r="H96" s="160">
        <f>survey_src_summary!J96</f>
        <v>4.1998847929872865</v>
      </c>
      <c r="I96" s="160">
        <f>survey_src_summary!K96</f>
        <v>0.51654717897560043</v>
      </c>
      <c r="J96" s="160">
        <f>survey_src_summary!L96</f>
        <v>0.8520504852659101</v>
      </c>
      <c r="K96" s="26" t="str">
        <f t="shared" si="1"/>
        <v>Drill rigs</v>
      </c>
    </row>
    <row r="97" spans="1:11" s="28" customFormat="1" x14ac:dyDescent="0.2">
      <c r="A97" t="s">
        <v>20278</v>
      </c>
      <c r="B97" t="str">
        <f>survey_src_summary!C97</f>
        <v>30</v>
      </c>
      <c r="C97" s="159">
        <f>survey_src_summary!D97</f>
        <v>30075</v>
      </c>
      <c r="D97" s="159" t="str">
        <f>survey_src_summary!F97</f>
        <v>2310000220</v>
      </c>
      <c r="E97" s="26" t="str">
        <f>survey_src_summary!G97</f>
        <v>Drill rigs</v>
      </c>
      <c r="F97" s="160">
        <f>survey_src_summary!H97</f>
        <v>0</v>
      </c>
      <c r="G97" s="160">
        <f>survey_src_summary!I97</f>
        <v>0</v>
      </c>
      <c r="H97" s="160">
        <f>survey_src_summary!J97</f>
        <v>0</v>
      </c>
      <c r="I97" s="160">
        <f>survey_src_summary!K97</f>
        <v>0</v>
      </c>
      <c r="J97" s="160">
        <f>survey_src_summary!L97</f>
        <v>0</v>
      </c>
      <c r="K97" s="26" t="str">
        <f t="shared" si="1"/>
        <v>Drill rigs</v>
      </c>
    </row>
    <row r="98" spans="1:11" s="30" customFormat="1" x14ac:dyDescent="0.2">
      <c r="A98" t="s">
        <v>20278</v>
      </c>
      <c r="B98" t="str">
        <f>survey_src_summary!C98</f>
        <v>56</v>
      </c>
      <c r="C98" s="159">
        <f>survey_src_summary!D98</f>
        <v>56005</v>
      </c>
      <c r="D98" s="159" t="str">
        <f>survey_src_summary!F98</f>
        <v>2310000220</v>
      </c>
      <c r="E98" s="26" t="str">
        <f>survey_src_summary!G98</f>
        <v>Drill rigs</v>
      </c>
      <c r="F98" s="160">
        <f>survey_src_summary!H98</f>
        <v>61.151149504139219</v>
      </c>
      <c r="G98" s="160">
        <f>survey_src_summary!I98</f>
        <v>9.3014022246619366</v>
      </c>
      <c r="H98" s="160">
        <f>survey_src_summary!J98</f>
        <v>36.39900153922315</v>
      </c>
      <c r="I98" s="160">
        <f>survey_src_summary!K98</f>
        <v>4.4767422177885372</v>
      </c>
      <c r="J98" s="160">
        <f>survey_src_summary!L98</f>
        <v>7.3844375389712207</v>
      </c>
      <c r="K98" s="26" t="str">
        <f t="shared" si="1"/>
        <v>Drill rigs</v>
      </c>
    </row>
    <row r="99" spans="1:11" x14ac:dyDescent="0.2">
      <c r="A99" t="s">
        <v>20278</v>
      </c>
      <c r="B99" t="str">
        <f>survey_src_summary!C99</f>
        <v>56</v>
      </c>
      <c r="C99" s="159">
        <f>survey_src_summary!D99</f>
        <v>56009</v>
      </c>
      <c r="D99" s="159" t="str">
        <f>survey_src_summary!F99</f>
        <v>2310000220</v>
      </c>
      <c r="E99" s="26" t="str">
        <f>survey_src_summary!G99</f>
        <v>Drill rigs</v>
      </c>
      <c r="F99" s="160">
        <f>survey_src_summary!H99</f>
        <v>2.0159719616749192</v>
      </c>
      <c r="G99" s="160">
        <f>survey_src_summary!I99</f>
        <v>0.30663963378006381</v>
      </c>
      <c r="H99" s="160">
        <f>survey_src_summary!J99</f>
        <v>1.1999670837106533</v>
      </c>
      <c r="I99" s="160">
        <f>survey_src_summary!K99</f>
        <v>0.14758490827874296</v>
      </c>
      <c r="J99" s="160">
        <f>survey_src_summary!L99</f>
        <v>0.24344299579026002</v>
      </c>
      <c r="K99" s="26" t="str">
        <f t="shared" si="1"/>
        <v>Drill rigs</v>
      </c>
    </row>
    <row r="100" spans="1:11" s="28" customFormat="1" x14ac:dyDescent="0.2">
      <c r="A100" t="s">
        <v>20278</v>
      </c>
      <c r="B100" t="str">
        <f>survey_src_summary!C100</f>
        <v>56</v>
      </c>
      <c r="C100" s="159">
        <f>survey_src_summary!D100</f>
        <v>56011</v>
      </c>
      <c r="D100" s="159" t="str">
        <f>survey_src_summary!F100</f>
        <v>2310000220</v>
      </c>
      <c r="E100" s="26" t="str">
        <f>survey_src_summary!G100</f>
        <v>Drill rigs</v>
      </c>
      <c r="F100" s="160">
        <f>survey_src_summary!H100</f>
        <v>12.767822423941157</v>
      </c>
      <c r="G100" s="160">
        <f>survey_src_summary!I100</f>
        <v>1.9420510139404044</v>
      </c>
      <c r="H100" s="160">
        <f>survey_src_summary!J100</f>
        <v>7.5997915301674706</v>
      </c>
      <c r="I100" s="160">
        <f>survey_src_summary!K100</f>
        <v>0.9347044190987055</v>
      </c>
      <c r="J100" s="160">
        <f>survey_src_summary!L100</f>
        <v>1.5418056400049802</v>
      </c>
      <c r="K100" s="26" t="str">
        <f t="shared" si="1"/>
        <v>Drill rigs</v>
      </c>
    </row>
    <row r="101" spans="1:11" s="30" customFormat="1" x14ac:dyDescent="0.2">
      <c r="A101" t="s">
        <v>20278</v>
      </c>
      <c r="B101" t="str">
        <f>survey_src_summary!C101</f>
        <v>56</v>
      </c>
      <c r="C101" s="159">
        <f>survey_src_summary!D101</f>
        <v>56019</v>
      </c>
      <c r="D101" s="159" t="str">
        <f>survey_src_summary!F101</f>
        <v>2310000220</v>
      </c>
      <c r="E101" s="26" t="str">
        <f>survey_src_summary!G101</f>
        <v>Drill rigs</v>
      </c>
      <c r="F101" s="160">
        <f>survey_src_summary!H101</f>
        <v>52.415271003547907</v>
      </c>
      <c r="G101" s="160">
        <f>survey_src_summary!I101</f>
        <v>7.9726304782816602</v>
      </c>
      <c r="H101" s="160">
        <f>survey_src_summary!J101</f>
        <v>31.199144176476985</v>
      </c>
      <c r="I101" s="160">
        <f>survey_src_summary!K101</f>
        <v>3.8372076152473173</v>
      </c>
      <c r="J101" s="160">
        <f>survey_src_summary!L101</f>
        <v>6.3295178905467608</v>
      </c>
      <c r="K101" s="26" t="str">
        <f t="shared" si="1"/>
        <v>Drill rigs</v>
      </c>
    </row>
    <row r="102" spans="1:11" x14ac:dyDescent="0.2">
      <c r="A102" t="s">
        <v>20278</v>
      </c>
      <c r="B102" t="str">
        <f>survey_src_summary!C102</f>
        <v>56</v>
      </c>
      <c r="C102" s="159">
        <f>survey_src_summary!D102</f>
        <v>56025</v>
      </c>
      <c r="D102" s="159" t="str">
        <f>survey_src_summary!F102</f>
        <v>2310000220</v>
      </c>
      <c r="E102" s="26" t="str">
        <f>survey_src_summary!G102</f>
        <v>Drill rigs</v>
      </c>
      <c r="F102" s="160">
        <f>survey_src_summary!H102</f>
        <v>21.839696251478294</v>
      </c>
      <c r="G102" s="160">
        <f>survey_src_summary!I102</f>
        <v>3.3219293659506919</v>
      </c>
      <c r="H102" s="160">
        <f>survey_src_summary!J102</f>
        <v>12.999643406865411</v>
      </c>
      <c r="I102" s="160">
        <f>survey_src_summary!K102</f>
        <v>1.598836506353049</v>
      </c>
      <c r="J102" s="160">
        <f>survey_src_summary!L102</f>
        <v>2.6372991210611505</v>
      </c>
      <c r="K102" s="26" t="str">
        <f t="shared" si="1"/>
        <v>Drill rigs</v>
      </c>
    </row>
    <row r="103" spans="1:11" s="28" customFormat="1" x14ac:dyDescent="0.2">
      <c r="A103" t="s">
        <v>20278</v>
      </c>
      <c r="B103" t="str">
        <f>survey_src_summary!C103</f>
        <v>56</v>
      </c>
      <c r="C103" s="159">
        <f>survey_src_summary!D103</f>
        <v>56027</v>
      </c>
      <c r="D103" s="159" t="str">
        <f>survey_src_summary!F103</f>
        <v>2310000220</v>
      </c>
      <c r="E103" s="26" t="str">
        <f>survey_src_summary!G103</f>
        <v>Drill rigs</v>
      </c>
      <c r="F103" s="160">
        <f>survey_src_summary!H103</f>
        <v>5.3759252311331185</v>
      </c>
      <c r="G103" s="160">
        <f>survey_src_summary!I103</f>
        <v>0.81770569008017024</v>
      </c>
      <c r="H103" s="160">
        <f>survey_src_summary!J103</f>
        <v>3.199912223228409</v>
      </c>
      <c r="I103" s="160">
        <f>survey_src_summary!K103</f>
        <v>0.39355975540998128</v>
      </c>
      <c r="J103" s="160">
        <f>survey_src_summary!L103</f>
        <v>0.64918132210736013</v>
      </c>
      <c r="K103" s="26" t="str">
        <f t="shared" si="1"/>
        <v>Drill rigs</v>
      </c>
    </row>
    <row r="104" spans="1:11" s="30" customFormat="1" x14ac:dyDescent="0.2">
      <c r="A104" t="s">
        <v>20278</v>
      </c>
      <c r="B104" t="str">
        <f>survey_src_summary!C104</f>
        <v>56</v>
      </c>
      <c r="C104" s="159">
        <f>survey_src_summary!D104</f>
        <v>56033</v>
      </c>
      <c r="D104" s="159" t="str">
        <f>survey_src_summary!F104</f>
        <v>2310000220</v>
      </c>
      <c r="E104" s="26" t="str">
        <f>survey_src_summary!G104</f>
        <v>Drill rigs</v>
      </c>
      <c r="F104" s="160">
        <f>survey_src_summary!H104</f>
        <v>11.423841116157877</v>
      </c>
      <c r="G104" s="160">
        <f>survey_src_summary!I104</f>
        <v>1.7376245914203619</v>
      </c>
      <c r="H104" s="160">
        <f>survey_src_summary!J104</f>
        <v>6.7998134743603682</v>
      </c>
      <c r="I104" s="160">
        <f>survey_src_summary!K104</f>
        <v>0.83631448024621025</v>
      </c>
      <c r="J104" s="160">
        <f>survey_src_summary!L104</f>
        <v>1.3795103094781402</v>
      </c>
      <c r="K104" s="26" t="str">
        <f t="shared" si="1"/>
        <v>Drill rigs</v>
      </c>
    </row>
    <row r="105" spans="1:11" x14ac:dyDescent="0.2">
      <c r="A105" t="s">
        <v>20278</v>
      </c>
      <c r="B105" t="str">
        <f>survey_src_summary!C105</f>
        <v>56</v>
      </c>
      <c r="C105" s="159">
        <f>survey_src_summary!D105</f>
        <v>56045</v>
      </c>
      <c r="D105" s="159" t="str">
        <f>survey_src_summary!F105</f>
        <v>2310000220</v>
      </c>
      <c r="E105" s="26" t="str">
        <f>survey_src_summary!G105</f>
        <v>Drill rigs</v>
      </c>
      <c r="F105" s="160">
        <f>survey_src_summary!H105</f>
        <v>4.0319439233498384</v>
      </c>
      <c r="G105" s="160">
        <f>survey_src_summary!I105</f>
        <v>0.61327926756012763</v>
      </c>
      <c r="H105" s="160">
        <f>survey_src_summary!J105</f>
        <v>2.3999341674213066</v>
      </c>
      <c r="I105" s="160">
        <f>survey_src_summary!K105</f>
        <v>0.29516981655748592</v>
      </c>
      <c r="J105" s="160">
        <f>survey_src_summary!L105</f>
        <v>0.48688599158052004</v>
      </c>
      <c r="K105" s="26" t="str">
        <f t="shared" si="1"/>
        <v>Drill rigs</v>
      </c>
    </row>
    <row r="106" spans="1:11" s="28" customFormat="1" x14ac:dyDescent="0.2">
      <c r="A106" s="28" t="s">
        <v>20278</v>
      </c>
      <c r="B106" s="28" t="str">
        <f>survey_src_summary!C106</f>
        <v>30</v>
      </c>
      <c r="C106" s="161" t="str">
        <f>survey_src_summary!D106</f>
        <v>3000301</v>
      </c>
      <c r="D106" s="161" t="str">
        <f>survey_src_summary!F106</f>
        <v>2310000220</v>
      </c>
      <c r="E106" s="29" t="str">
        <f>survey_src_summary!G106</f>
        <v>Drill rigs</v>
      </c>
      <c r="F106" s="162">
        <f>survey_src_summary!H106</f>
        <v>0</v>
      </c>
      <c r="G106" s="162">
        <f>survey_src_summary!I106</f>
        <v>0</v>
      </c>
      <c r="H106" s="162">
        <f>survey_src_summary!J106</f>
        <v>0</v>
      </c>
      <c r="I106" s="162">
        <f>survey_src_summary!K106</f>
        <v>0</v>
      </c>
      <c r="J106" s="162">
        <f>survey_src_summary!L106</f>
        <v>0</v>
      </c>
      <c r="K106" s="29" t="str">
        <f t="shared" si="1"/>
        <v>Drill rigs</v>
      </c>
    </row>
    <row r="107" spans="1:11" s="28" customFormat="1" x14ac:dyDescent="0.2">
      <c r="A107" s="28" t="s">
        <v>20278</v>
      </c>
      <c r="B107" s="28" t="str">
        <f>survey_src_summary!C107</f>
        <v>30</v>
      </c>
      <c r="C107" s="161" t="str">
        <f>survey_src_summary!D107</f>
        <v>3007501</v>
      </c>
      <c r="D107" s="161" t="str">
        <f>survey_src_summary!F107</f>
        <v>2310000220</v>
      </c>
      <c r="E107" s="29" t="str">
        <f>survey_src_summary!G107</f>
        <v>Drill rigs</v>
      </c>
      <c r="F107" s="162">
        <f>survey_src_summary!H107</f>
        <v>0</v>
      </c>
      <c r="G107" s="162">
        <f>survey_src_summary!I107</f>
        <v>0</v>
      </c>
      <c r="H107" s="162">
        <f>survey_src_summary!J107</f>
        <v>0</v>
      </c>
      <c r="I107" s="162">
        <f>survey_src_summary!K107</f>
        <v>0</v>
      </c>
      <c r="J107" s="162">
        <f>survey_src_summary!L107</f>
        <v>0</v>
      </c>
      <c r="K107" s="29" t="str">
        <f t="shared" si="1"/>
        <v>Drill rigs</v>
      </c>
    </row>
    <row r="108" spans="1:11" s="28" customFormat="1" x14ac:dyDescent="0.2">
      <c r="A108" s="28" t="s">
        <v>20278</v>
      </c>
      <c r="B108" s="28" t="str">
        <f>survey_src_summary!C108</f>
        <v>56</v>
      </c>
      <c r="C108" s="161" t="str">
        <f>survey_src_summary!D108</f>
        <v>5600501</v>
      </c>
      <c r="D108" s="161" t="str">
        <f>survey_src_summary!F108</f>
        <v>2310000220</v>
      </c>
      <c r="E108" s="29" t="str">
        <f>survey_src_summary!G108</f>
        <v>Drill rigs</v>
      </c>
      <c r="F108" s="162">
        <f>survey_src_summary!H108</f>
        <v>0</v>
      </c>
      <c r="G108" s="162">
        <f>survey_src_summary!I108</f>
        <v>0</v>
      </c>
      <c r="H108" s="162">
        <f>survey_src_summary!J108</f>
        <v>0</v>
      </c>
      <c r="I108" s="162">
        <f>survey_src_summary!K108</f>
        <v>0</v>
      </c>
      <c r="J108" s="162">
        <f>survey_src_summary!L108</f>
        <v>0</v>
      </c>
      <c r="K108" s="29" t="str">
        <f t="shared" si="1"/>
        <v>Drill rigs</v>
      </c>
    </row>
    <row r="109" spans="1:11" s="28" customFormat="1" x14ac:dyDescent="0.2">
      <c r="A109" s="28" t="s">
        <v>20278</v>
      </c>
      <c r="B109" s="28" t="str">
        <f>survey_src_summary!C109</f>
        <v>56</v>
      </c>
      <c r="C109" s="161" t="str">
        <f>survey_src_summary!D109</f>
        <v>5600901</v>
      </c>
      <c r="D109" s="161" t="str">
        <f>survey_src_summary!F109</f>
        <v>2310000220</v>
      </c>
      <c r="E109" s="29" t="str">
        <f>survey_src_summary!G109</f>
        <v>Drill rigs</v>
      </c>
      <c r="F109" s="162">
        <f>survey_src_summary!H109</f>
        <v>0</v>
      </c>
      <c r="G109" s="162">
        <f>survey_src_summary!I109</f>
        <v>0</v>
      </c>
      <c r="H109" s="162">
        <f>survey_src_summary!J109</f>
        <v>0</v>
      </c>
      <c r="I109" s="162">
        <f>survey_src_summary!K109</f>
        <v>0</v>
      </c>
      <c r="J109" s="162">
        <f>survey_src_summary!L109</f>
        <v>0</v>
      </c>
      <c r="K109" s="29" t="str">
        <f t="shared" si="1"/>
        <v>Drill rigs</v>
      </c>
    </row>
    <row r="110" spans="1:11" s="28" customFormat="1" x14ac:dyDescent="0.2">
      <c r="A110" s="28" t="s">
        <v>20278</v>
      </c>
      <c r="B110" s="28" t="str">
        <f>survey_src_summary!C110</f>
        <v>56</v>
      </c>
      <c r="C110" s="161" t="str">
        <f>survey_src_summary!D110</f>
        <v>5601101</v>
      </c>
      <c r="D110" s="161" t="str">
        <f>survey_src_summary!F110</f>
        <v>2310000220</v>
      </c>
      <c r="E110" s="29" t="str">
        <f>survey_src_summary!G110</f>
        <v>Drill rigs</v>
      </c>
      <c r="F110" s="162">
        <f>survey_src_summary!H110</f>
        <v>0</v>
      </c>
      <c r="G110" s="162">
        <f>survey_src_summary!I110</f>
        <v>0</v>
      </c>
      <c r="H110" s="162">
        <f>survey_src_summary!J110</f>
        <v>0</v>
      </c>
      <c r="I110" s="162">
        <f>survey_src_summary!K110</f>
        <v>0</v>
      </c>
      <c r="J110" s="162">
        <f>survey_src_summary!L110</f>
        <v>0</v>
      </c>
      <c r="K110" s="29" t="str">
        <f t="shared" si="1"/>
        <v>Drill rigs</v>
      </c>
    </row>
    <row r="111" spans="1:11" s="28" customFormat="1" x14ac:dyDescent="0.2">
      <c r="A111" s="28" t="s">
        <v>20278</v>
      </c>
      <c r="B111" s="28" t="str">
        <f>survey_src_summary!C111</f>
        <v>56</v>
      </c>
      <c r="C111" s="161" t="str">
        <f>survey_src_summary!D111</f>
        <v>5601901</v>
      </c>
      <c r="D111" s="161" t="str">
        <f>survey_src_summary!F111</f>
        <v>2310000220</v>
      </c>
      <c r="E111" s="29" t="str">
        <f>survey_src_summary!G111</f>
        <v>Drill rigs</v>
      </c>
      <c r="F111" s="162">
        <f>survey_src_summary!H111</f>
        <v>0.33599532694581991</v>
      </c>
      <c r="G111" s="162">
        <f>survey_src_summary!I111</f>
        <v>5.110660563001064E-2</v>
      </c>
      <c r="H111" s="162">
        <f>survey_src_summary!J111</f>
        <v>0.19999451395177553</v>
      </c>
      <c r="I111" s="162">
        <f>survey_src_summary!K111</f>
        <v>2.4597484713123827E-2</v>
      </c>
      <c r="J111" s="162">
        <f>survey_src_summary!L111</f>
        <v>4.0573832631710001E-2</v>
      </c>
      <c r="K111" s="29" t="str">
        <f t="shared" si="1"/>
        <v>Drill rigs</v>
      </c>
    </row>
    <row r="112" spans="1:11" s="28" customFormat="1" x14ac:dyDescent="0.2">
      <c r="A112" s="28" t="s">
        <v>20278</v>
      </c>
      <c r="B112" s="28" t="str">
        <f>survey_src_summary!C112</f>
        <v>56</v>
      </c>
      <c r="C112" s="161" t="str">
        <f>survey_src_summary!D112</f>
        <v>5602501</v>
      </c>
      <c r="D112" s="161" t="str">
        <f>survey_src_summary!F112</f>
        <v>2310000220</v>
      </c>
      <c r="E112" s="29" t="str">
        <f>survey_src_summary!G112</f>
        <v>Drill rigs</v>
      </c>
      <c r="F112" s="162">
        <f>survey_src_summary!H112</f>
        <v>0</v>
      </c>
      <c r="G112" s="162">
        <f>survey_src_summary!I112</f>
        <v>0</v>
      </c>
      <c r="H112" s="162">
        <f>survey_src_summary!J112</f>
        <v>0</v>
      </c>
      <c r="I112" s="162">
        <f>survey_src_summary!K112</f>
        <v>0</v>
      </c>
      <c r="J112" s="162">
        <f>survey_src_summary!L112</f>
        <v>0</v>
      </c>
      <c r="K112" s="29" t="str">
        <f t="shared" si="1"/>
        <v>Drill rigs</v>
      </c>
    </row>
    <row r="113" spans="1:11" s="28" customFormat="1" x14ac:dyDescent="0.2">
      <c r="A113" s="28" t="s">
        <v>20278</v>
      </c>
      <c r="B113" s="28" t="str">
        <f>survey_src_summary!C113</f>
        <v>56</v>
      </c>
      <c r="C113" s="161" t="str">
        <f>survey_src_summary!D113</f>
        <v>5602701</v>
      </c>
      <c r="D113" s="161" t="str">
        <f>survey_src_summary!F113</f>
        <v>2310000220</v>
      </c>
      <c r="E113" s="29" t="str">
        <f>survey_src_summary!G113</f>
        <v>Drill rigs</v>
      </c>
      <c r="F113" s="162">
        <f>survey_src_summary!H113</f>
        <v>0</v>
      </c>
      <c r="G113" s="162">
        <f>survey_src_summary!I113</f>
        <v>0</v>
      </c>
      <c r="H113" s="162">
        <f>survey_src_summary!J113</f>
        <v>0</v>
      </c>
      <c r="I113" s="162">
        <f>survey_src_summary!K113</f>
        <v>0</v>
      </c>
      <c r="J113" s="162">
        <f>survey_src_summary!L113</f>
        <v>0</v>
      </c>
      <c r="K113" s="29" t="str">
        <f t="shared" si="1"/>
        <v>Drill rigs</v>
      </c>
    </row>
    <row r="114" spans="1:11" s="28" customFormat="1" x14ac:dyDescent="0.2">
      <c r="A114" s="28" t="s">
        <v>20278</v>
      </c>
      <c r="B114" s="28" t="str">
        <f>survey_src_summary!C114</f>
        <v>56</v>
      </c>
      <c r="C114" s="161" t="str">
        <f>survey_src_summary!D114</f>
        <v>5603301</v>
      </c>
      <c r="D114" s="161" t="str">
        <f>survey_src_summary!F114</f>
        <v>2310000220</v>
      </c>
      <c r="E114" s="29" t="str">
        <f>survey_src_summary!G114</f>
        <v>Drill rigs</v>
      </c>
      <c r="F114" s="162">
        <f>survey_src_summary!H114</f>
        <v>0</v>
      </c>
      <c r="G114" s="162">
        <f>survey_src_summary!I114</f>
        <v>0</v>
      </c>
      <c r="H114" s="162">
        <f>survey_src_summary!J114</f>
        <v>0</v>
      </c>
      <c r="I114" s="162">
        <f>survey_src_summary!K114</f>
        <v>0</v>
      </c>
      <c r="J114" s="162">
        <f>survey_src_summary!L114</f>
        <v>0</v>
      </c>
      <c r="K114" s="29" t="str">
        <f t="shared" si="1"/>
        <v>Drill rigs</v>
      </c>
    </row>
    <row r="115" spans="1:11" s="28" customFormat="1" x14ac:dyDescent="0.2">
      <c r="A115" s="28" t="s">
        <v>20278</v>
      </c>
      <c r="B115" s="28" t="str">
        <f>survey_src_summary!C115</f>
        <v>56</v>
      </c>
      <c r="C115" s="161" t="str">
        <f>survey_src_summary!D115</f>
        <v>5604501</v>
      </c>
      <c r="D115" s="161" t="str">
        <f>survey_src_summary!F115</f>
        <v>2310000220</v>
      </c>
      <c r="E115" s="29" t="str">
        <f>survey_src_summary!G115</f>
        <v>Drill rigs</v>
      </c>
      <c r="F115" s="162">
        <f>survey_src_summary!H115</f>
        <v>0</v>
      </c>
      <c r="G115" s="162">
        <f>survey_src_summary!I115</f>
        <v>0</v>
      </c>
      <c r="H115" s="162">
        <f>survey_src_summary!J115</f>
        <v>0</v>
      </c>
      <c r="I115" s="162">
        <f>survey_src_summary!K115</f>
        <v>0</v>
      </c>
      <c r="J115" s="162">
        <f>survey_src_summary!L115</f>
        <v>0</v>
      </c>
      <c r="K115" s="29" t="str">
        <f t="shared" si="1"/>
        <v>Drill rigs</v>
      </c>
    </row>
    <row r="116" spans="1:11" s="30" customFormat="1" x14ac:dyDescent="0.2">
      <c r="A116" s="186" t="s">
        <v>20278</v>
      </c>
      <c r="B116" s="30" t="str">
        <f>survey_src_summary!C116</f>
        <v>30</v>
      </c>
      <c r="C116" s="163" t="str">
        <f>survey_src_summary!D116</f>
        <v>3000302</v>
      </c>
      <c r="D116" s="163" t="str">
        <f>survey_src_summary!F116</f>
        <v>2310000220</v>
      </c>
      <c r="E116" s="31" t="str">
        <f>survey_src_summary!G116</f>
        <v>Drill rigs</v>
      </c>
      <c r="F116" s="164">
        <f>survey_src_summary!H116</f>
        <v>7.0559018658622179</v>
      </c>
      <c r="G116" s="164">
        <f>survey_src_summary!I116</f>
        <v>1.0732387182302234</v>
      </c>
      <c r="H116" s="164">
        <f>survey_src_summary!J116</f>
        <v>4.1998847929872865</v>
      </c>
      <c r="I116" s="164">
        <f>survey_src_summary!K116</f>
        <v>0.51654717897560043</v>
      </c>
      <c r="J116" s="164">
        <f>survey_src_summary!L116</f>
        <v>0.8520504852659101</v>
      </c>
      <c r="K116" s="31" t="str">
        <f t="shared" si="1"/>
        <v>Drill rigs</v>
      </c>
    </row>
    <row r="117" spans="1:11" s="30" customFormat="1" x14ac:dyDescent="0.2">
      <c r="A117" s="30" t="s">
        <v>20278</v>
      </c>
      <c r="B117" s="30" t="str">
        <f>survey_src_summary!C117</f>
        <v>30</v>
      </c>
      <c r="C117" s="163" t="str">
        <f>survey_src_summary!D117</f>
        <v>3007502</v>
      </c>
      <c r="D117" s="163" t="str">
        <f>survey_src_summary!F117</f>
        <v>2310000220</v>
      </c>
      <c r="E117" s="31" t="str">
        <f>survey_src_summary!G117</f>
        <v>Drill rigs</v>
      </c>
      <c r="F117" s="164">
        <f>survey_src_summary!H117</f>
        <v>0</v>
      </c>
      <c r="G117" s="164">
        <f>survey_src_summary!I117</f>
        <v>0</v>
      </c>
      <c r="H117" s="164">
        <f>survey_src_summary!J117</f>
        <v>0</v>
      </c>
      <c r="I117" s="164">
        <f>survey_src_summary!K117</f>
        <v>0</v>
      </c>
      <c r="J117" s="164">
        <f>survey_src_summary!L117</f>
        <v>0</v>
      </c>
      <c r="K117" s="31" t="str">
        <f t="shared" si="1"/>
        <v>Drill rigs</v>
      </c>
    </row>
    <row r="118" spans="1:11" s="30" customFormat="1" x14ac:dyDescent="0.2">
      <c r="A118" s="30" t="s">
        <v>20278</v>
      </c>
      <c r="B118" s="30" t="str">
        <f>survey_src_summary!C118</f>
        <v>56</v>
      </c>
      <c r="C118" s="163" t="str">
        <f>survey_src_summary!D118</f>
        <v>5600502</v>
      </c>
      <c r="D118" s="163" t="str">
        <f>survey_src_summary!F118</f>
        <v>2310000220</v>
      </c>
      <c r="E118" s="31" t="str">
        <f>survey_src_summary!G118</f>
        <v>Drill rigs</v>
      </c>
      <c r="F118" s="164">
        <f>survey_src_summary!H118</f>
        <v>61.151149504139219</v>
      </c>
      <c r="G118" s="164">
        <f>survey_src_summary!I118</f>
        <v>9.3014022246619366</v>
      </c>
      <c r="H118" s="164">
        <f>survey_src_summary!J118</f>
        <v>36.39900153922315</v>
      </c>
      <c r="I118" s="164">
        <f>survey_src_summary!K118</f>
        <v>4.4767422177885372</v>
      </c>
      <c r="J118" s="164">
        <f>survey_src_summary!L118</f>
        <v>7.3844375389712207</v>
      </c>
      <c r="K118" s="31" t="str">
        <f t="shared" si="1"/>
        <v>Drill rigs</v>
      </c>
    </row>
    <row r="119" spans="1:11" s="30" customFormat="1" x14ac:dyDescent="0.2">
      <c r="A119" s="30" t="s">
        <v>20278</v>
      </c>
      <c r="B119" s="30" t="str">
        <f>survey_src_summary!C119</f>
        <v>56</v>
      </c>
      <c r="C119" s="163" t="str">
        <f>survey_src_summary!D119</f>
        <v>5600902</v>
      </c>
      <c r="D119" s="163" t="str">
        <f>survey_src_summary!F119</f>
        <v>2310000220</v>
      </c>
      <c r="E119" s="31" t="str">
        <f>survey_src_summary!G119</f>
        <v>Drill rigs</v>
      </c>
      <c r="F119" s="164">
        <f>survey_src_summary!H119</f>
        <v>2.0159719616749192</v>
      </c>
      <c r="G119" s="164">
        <f>survey_src_summary!I119</f>
        <v>0.30663963378006381</v>
      </c>
      <c r="H119" s="164">
        <f>survey_src_summary!J119</f>
        <v>1.1999670837106533</v>
      </c>
      <c r="I119" s="164">
        <f>survey_src_summary!K119</f>
        <v>0.14758490827874296</v>
      </c>
      <c r="J119" s="164">
        <f>survey_src_summary!L119</f>
        <v>0.24344299579026002</v>
      </c>
      <c r="K119" s="31" t="str">
        <f t="shared" si="1"/>
        <v>Drill rigs</v>
      </c>
    </row>
    <row r="120" spans="1:11" s="30" customFormat="1" x14ac:dyDescent="0.2">
      <c r="A120" s="30" t="s">
        <v>20278</v>
      </c>
      <c r="B120" s="30" t="str">
        <f>survey_src_summary!C120</f>
        <v>56</v>
      </c>
      <c r="C120" s="163" t="str">
        <f>survey_src_summary!D120</f>
        <v>5601102</v>
      </c>
      <c r="D120" s="163" t="str">
        <f>survey_src_summary!F120</f>
        <v>2310000220</v>
      </c>
      <c r="E120" s="31" t="str">
        <f>survey_src_summary!G120</f>
        <v>Drill rigs</v>
      </c>
      <c r="F120" s="164">
        <f>survey_src_summary!H120</f>
        <v>12.767822423941157</v>
      </c>
      <c r="G120" s="164">
        <f>survey_src_summary!I120</f>
        <v>1.9420510139404044</v>
      </c>
      <c r="H120" s="164">
        <f>survey_src_summary!J120</f>
        <v>7.5997915301674706</v>
      </c>
      <c r="I120" s="164">
        <f>survey_src_summary!K120</f>
        <v>0.9347044190987055</v>
      </c>
      <c r="J120" s="164">
        <f>survey_src_summary!L120</f>
        <v>1.5418056400049802</v>
      </c>
      <c r="K120" s="31" t="str">
        <f t="shared" si="1"/>
        <v>Drill rigs</v>
      </c>
    </row>
    <row r="121" spans="1:11" s="30" customFormat="1" x14ac:dyDescent="0.2">
      <c r="A121" s="30" t="s">
        <v>20278</v>
      </c>
      <c r="B121" s="30" t="str">
        <f>survey_src_summary!C121</f>
        <v>56</v>
      </c>
      <c r="C121" s="163" t="str">
        <f>survey_src_summary!D121</f>
        <v>5601902</v>
      </c>
      <c r="D121" s="163" t="str">
        <f>survey_src_summary!F121</f>
        <v>2310000220</v>
      </c>
      <c r="E121" s="31" t="str">
        <f>survey_src_summary!G121</f>
        <v>Drill rigs</v>
      </c>
      <c r="F121" s="164">
        <f>survey_src_summary!H121</f>
        <v>52.079275676602087</v>
      </c>
      <c r="G121" s="164">
        <f>survey_src_summary!I121</f>
        <v>7.9215238726516493</v>
      </c>
      <c r="H121" s="164">
        <f>survey_src_summary!J121</f>
        <v>30.999149662525209</v>
      </c>
      <c r="I121" s="164">
        <f>survey_src_summary!K121</f>
        <v>3.8126101305341935</v>
      </c>
      <c r="J121" s="164">
        <f>survey_src_summary!L121</f>
        <v>6.2889440579150513</v>
      </c>
      <c r="K121" s="31" t="str">
        <f t="shared" si="1"/>
        <v>Drill rigs</v>
      </c>
    </row>
    <row r="122" spans="1:11" s="30" customFormat="1" x14ac:dyDescent="0.2">
      <c r="A122" s="30" t="s">
        <v>20278</v>
      </c>
      <c r="B122" s="30" t="str">
        <f>survey_src_summary!C122</f>
        <v>56</v>
      </c>
      <c r="C122" s="163" t="str">
        <f>survey_src_summary!D122</f>
        <v>5602502</v>
      </c>
      <c r="D122" s="163" t="str">
        <f>survey_src_summary!F122</f>
        <v>2310000220</v>
      </c>
      <c r="E122" s="31" t="str">
        <f>survey_src_summary!G122</f>
        <v>Drill rigs</v>
      </c>
      <c r="F122" s="164">
        <f>survey_src_summary!H122</f>
        <v>21.839696251478294</v>
      </c>
      <c r="G122" s="164">
        <f>survey_src_summary!I122</f>
        <v>3.3219293659506919</v>
      </c>
      <c r="H122" s="164">
        <f>survey_src_summary!J122</f>
        <v>12.999643406865411</v>
      </c>
      <c r="I122" s="164">
        <f>survey_src_summary!K122</f>
        <v>1.598836506353049</v>
      </c>
      <c r="J122" s="164">
        <f>survey_src_summary!L122</f>
        <v>2.6372991210611505</v>
      </c>
      <c r="K122" s="31" t="str">
        <f t="shared" si="1"/>
        <v>Drill rigs</v>
      </c>
    </row>
    <row r="123" spans="1:11" s="30" customFormat="1" ht="11.25" customHeight="1" x14ac:dyDescent="0.2">
      <c r="A123" s="30" t="s">
        <v>20278</v>
      </c>
      <c r="B123" s="30" t="str">
        <f>survey_src_summary!C123</f>
        <v>56</v>
      </c>
      <c r="C123" s="163" t="str">
        <f>survey_src_summary!D123</f>
        <v>5602702</v>
      </c>
      <c r="D123" s="163" t="str">
        <f>survey_src_summary!F123</f>
        <v>2310000220</v>
      </c>
      <c r="E123" s="31" t="str">
        <f>survey_src_summary!G123</f>
        <v>Drill rigs</v>
      </c>
      <c r="F123" s="164">
        <f>survey_src_summary!H123</f>
        <v>5.3759252311331185</v>
      </c>
      <c r="G123" s="164">
        <f>survey_src_summary!I123</f>
        <v>0.81770569008017024</v>
      </c>
      <c r="H123" s="164">
        <f>survey_src_summary!J123</f>
        <v>3.199912223228409</v>
      </c>
      <c r="I123" s="164">
        <f>survey_src_summary!K123</f>
        <v>0.39355975540998128</v>
      </c>
      <c r="J123" s="164">
        <f>survey_src_summary!L123</f>
        <v>0.64918132210736013</v>
      </c>
      <c r="K123" s="31" t="str">
        <f t="shared" si="1"/>
        <v>Drill rigs</v>
      </c>
    </row>
    <row r="124" spans="1:11" s="30" customFormat="1" x14ac:dyDescent="0.2">
      <c r="A124" s="30" t="s">
        <v>20278</v>
      </c>
      <c r="B124" s="30" t="str">
        <f>survey_src_summary!C124</f>
        <v>56</v>
      </c>
      <c r="C124" s="163" t="str">
        <f>survey_src_summary!D124</f>
        <v>5603302</v>
      </c>
      <c r="D124" s="163" t="str">
        <f>survey_src_summary!F124</f>
        <v>2310000220</v>
      </c>
      <c r="E124" s="31" t="str">
        <f>survey_src_summary!G124</f>
        <v>Drill rigs</v>
      </c>
      <c r="F124" s="164">
        <f>survey_src_summary!H124</f>
        <v>11.423841116157877</v>
      </c>
      <c r="G124" s="164">
        <f>survey_src_summary!I124</f>
        <v>1.7376245914203619</v>
      </c>
      <c r="H124" s="164">
        <f>survey_src_summary!J124</f>
        <v>6.7998134743603682</v>
      </c>
      <c r="I124" s="164">
        <f>survey_src_summary!K124</f>
        <v>0.83631448024621025</v>
      </c>
      <c r="J124" s="164">
        <f>survey_src_summary!L124</f>
        <v>1.3795103094781402</v>
      </c>
      <c r="K124" s="31" t="str">
        <f t="shared" si="1"/>
        <v>Drill rigs</v>
      </c>
    </row>
    <row r="125" spans="1:11" s="30" customFormat="1" x14ac:dyDescent="0.2">
      <c r="A125" s="30" t="s">
        <v>20278</v>
      </c>
      <c r="B125" s="30" t="str">
        <f>survey_src_summary!C125</f>
        <v>56</v>
      </c>
      <c r="C125" s="163" t="str">
        <f>survey_src_summary!D125</f>
        <v>5604502</v>
      </c>
      <c r="D125" s="163" t="str">
        <f>survey_src_summary!F125</f>
        <v>2310000220</v>
      </c>
      <c r="E125" s="31" t="str">
        <f>survey_src_summary!G125</f>
        <v>Drill rigs</v>
      </c>
      <c r="F125" s="164">
        <f>survey_src_summary!H125</f>
        <v>4.0319439233498384</v>
      </c>
      <c r="G125" s="164">
        <f>survey_src_summary!I125</f>
        <v>0.61327926756012763</v>
      </c>
      <c r="H125" s="164">
        <f>survey_src_summary!J125</f>
        <v>2.3999341674213066</v>
      </c>
      <c r="I125" s="164">
        <f>survey_src_summary!K125</f>
        <v>0.29516981655748592</v>
      </c>
      <c r="J125" s="164">
        <f>survey_src_summary!L125</f>
        <v>0.48688599158052004</v>
      </c>
      <c r="K125" s="31" t="str">
        <f t="shared" si="1"/>
        <v>Drill rigs</v>
      </c>
    </row>
    <row r="126" spans="1:11" x14ac:dyDescent="0.2">
      <c r="A126" t="s">
        <v>20278</v>
      </c>
      <c r="B126" t="str">
        <f>survey_src_summary!C126</f>
        <v>30</v>
      </c>
      <c r="C126" s="159">
        <f>survey_src_summary!D126</f>
        <v>30003</v>
      </c>
      <c r="D126" s="159" t="str">
        <f>survey_src_summary!F126</f>
        <v>2310000700</v>
      </c>
      <c r="E126" s="26" t="str">
        <f>survey_src_summary!G126</f>
        <v>Unpermitted Fugitives</v>
      </c>
      <c r="F126" s="160">
        <f>survey_src_summary!H126</f>
        <v>0</v>
      </c>
      <c r="G126" s="160">
        <f>survey_src_summary!I126</f>
        <v>19.379547086232407</v>
      </c>
      <c r="H126" s="160">
        <f>survey_src_summary!J126</f>
        <v>0</v>
      </c>
      <c r="I126" s="160">
        <f>survey_src_summary!K126</f>
        <v>0</v>
      </c>
      <c r="J126" s="160">
        <f>survey_src_summary!L126</f>
        <v>0</v>
      </c>
      <c r="K126" s="26" t="str">
        <f t="shared" si="1"/>
        <v>Fugitives</v>
      </c>
    </row>
    <row r="127" spans="1:11" s="28" customFormat="1" x14ac:dyDescent="0.2">
      <c r="A127" t="s">
        <v>20278</v>
      </c>
      <c r="B127" t="str">
        <f>survey_src_summary!C127</f>
        <v>30</v>
      </c>
      <c r="C127" s="159">
        <f>survey_src_summary!D127</f>
        <v>30075</v>
      </c>
      <c r="D127" s="159" t="str">
        <f>survey_src_summary!F127</f>
        <v>2310000700</v>
      </c>
      <c r="E127" s="26" t="str">
        <f>survey_src_summary!G127</f>
        <v>Unpermitted Fugitives</v>
      </c>
      <c r="F127" s="160">
        <f>survey_src_summary!H127</f>
        <v>0</v>
      </c>
      <c r="G127" s="160">
        <f>survey_src_summary!I127</f>
        <v>11.126597940310612</v>
      </c>
      <c r="H127" s="160">
        <f>survey_src_summary!J127</f>
        <v>0</v>
      </c>
      <c r="I127" s="160">
        <f>survey_src_summary!K127</f>
        <v>0</v>
      </c>
      <c r="J127" s="160">
        <f>survey_src_summary!L127</f>
        <v>0</v>
      </c>
      <c r="K127" s="26" t="str">
        <f t="shared" si="1"/>
        <v>Fugitives</v>
      </c>
    </row>
    <row r="128" spans="1:11" s="30" customFormat="1" x14ac:dyDescent="0.2">
      <c r="A128" t="s">
        <v>20278</v>
      </c>
      <c r="B128" t="str">
        <f>survey_src_summary!C128</f>
        <v>56</v>
      </c>
      <c r="C128" s="159">
        <f>survey_src_summary!D128</f>
        <v>56005</v>
      </c>
      <c r="D128" s="159" t="str">
        <f>survey_src_summary!F128</f>
        <v>2310000700</v>
      </c>
      <c r="E128" s="26" t="str">
        <f>survey_src_summary!G128</f>
        <v>Unpermitted Fugitives</v>
      </c>
      <c r="F128" s="160">
        <f>survey_src_summary!H128</f>
        <v>0</v>
      </c>
      <c r="G128" s="160">
        <f>survey_src_summary!I128</f>
        <v>393.70723150021797</v>
      </c>
      <c r="H128" s="160">
        <f>survey_src_summary!J128</f>
        <v>0</v>
      </c>
      <c r="I128" s="160">
        <f>survey_src_summary!K128</f>
        <v>0</v>
      </c>
      <c r="J128" s="160">
        <f>survey_src_summary!L128</f>
        <v>0</v>
      </c>
      <c r="K128" s="26" t="str">
        <f t="shared" si="1"/>
        <v>Fugitives</v>
      </c>
    </row>
    <row r="129" spans="1:11" x14ac:dyDescent="0.2">
      <c r="A129" t="s">
        <v>20278</v>
      </c>
      <c r="B129" t="str">
        <f>survey_src_summary!C129</f>
        <v>56</v>
      </c>
      <c r="C129" s="159">
        <f>survey_src_summary!D129</f>
        <v>56009</v>
      </c>
      <c r="D129" s="159" t="str">
        <f>survey_src_summary!F129</f>
        <v>2310000700</v>
      </c>
      <c r="E129" s="26" t="str">
        <f>survey_src_summary!G129</f>
        <v>Unpermitted Fugitives</v>
      </c>
      <c r="F129" s="160">
        <f>survey_src_summary!H129</f>
        <v>0</v>
      </c>
      <c r="G129" s="160">
        <f>survey_src_summary!I129</f>
        <v>199.895119528252</v>
      </c>
      <c r="H129" s="160">
        <f>survey_src_summary!J129</f>
        <v>0</v>
      </c>
      <c r="I129" s="160">
        <f>survey_src_summary!K129</f>
        <v>0</v>
      </c>
      <c r="J129" s="160">
        <f>survey_src_summary!L129</f>
        <v>0</v>
      </c>
      <c r="K129" s="26" t="str">
        <f t="shared" si="1"/>
        <v>Fugitives</v>
      </c>
    </row>
    <row r="130" spans="1:11" s="28" customFormat="1" x14ac:dyDescent="0.2">
      <c r="A130" t="s">
        <v>20278</v>
      </c>
      <c r="B130" t="str">
        <f>survey_src_summary!C130</f>
        <v>56</v>
      </c>
      <c r="C130" s="159">
        <f>survey_src_summary!D130</f>
        <v>56011</v>
      </c>
      <c r="D130" s="159" t="str">
        <f>survey_src_summary!F130</f>
        <v>2310000700</v>
      </c>
      <c r="E130" s="26" t="str">
        <f>survey_src_summary!G130</f>
        <v>Unpermitted Fugitives</v>
      </c>
      <c r="F130" s="160">
        <f>survey_src_summary!H130</f>
        <v>0</v>
      </c>
      <c r="G130" s="160">
        <f>survey_src_summary!I130</f>
        <v>91.698514059801241</v>
      </c>
      <c r="H130" s="160">
        <f>survey_src_summary!J130</f>
        <v>0</v>
      </c>
      <c r="I130" s="160">
        <f>survey_src_summary!K130</f>
        <v>0</v>
      </c>
      <c r="J130" s="160">
        <f>survey_src_summary!L130</f>
        <v>0</v>
      </c>
      <c r="K130" s="26" t="str">
        <f t="shared" si="1"/>
        <v>Fugitives</v>
      </c>
    </row>
    <row r="131" spans="1:11" s="30" customFormat="1" x14ac:dyDescent="0.2">
      <c r="A131" t="s">
        <v>20278</v>
      </c>
      <c r="B131" t="str">
        <f>survey_src_summary!C131</f>
        <v>56</v>
      </c>
      <c r="C131" s="159">
        <f>survey_src_summary!D131</f>
        <v>56019</v>
      </c>
      <c r="D131" s="159" t="str">
        <f>survey_src_summary!F131</f>
        <v>2310000700</v>
      </c>
      <c r="E131" s="26" t="str">
        <f>survey_src_summary!G131</f>
        <v>Unpermitted Fugitives</v>
      </c>
      <c r="F131" s="160">
        <f>survey_src_summary!H131</f>
        <v>0</v>
      </c>
      <c r="G131" s="160">
        <f>survey_src_summary!I131</f>
        <v>57.950010340088369</v>
      </c>
      <c r="H131" s="160">
        <f>survey_src_summary!J131</f>
        <v>0</v>
      </c>
      <c r="I131" s="160">
        <f>survey_src_summary!K131</f>
        <v>0</v>
      </c>
      <c r="J131" s="160">
        <f>survey_src_summary!L131</f>
        <v>0</v>
      </c>
      <c r="K131" s="26" t="str">
        <f t="shared" si="1"/>
        <v>Fugitives</v>
      </c>
    </row>
    <row r="132" spans="1:11" x14ac:dyDescent="0.2">
      <c r="A132" t="s">
        <v>20278</v>
      </c>
      <c r="B132" t="str">
        <f>survey_src_summary!C132</f>
        <v>56</v>
      </c>
      <c r="C132" s="159">
        <f>survey_src_summary!D132</f>
        <v>56025</v>
      </c>
      <c r="D132" s="159" t="str">
        <f>survey_src_summary!F132</f>
        <v>2310000700</v>
      </c>
      <c r="E132" s="26" t="str">
        <f>survey_src_summary!G132</f>
        <v>Unpermitted Fugitives</v>
      </c>
      <c r="F132" s="160">
        <f>survey_src_summary!H132</f>
        <v>0</v>
      </c>
      <c r="G132" s="160">
        <f>survey_src_summary!I132</f>
        <v>381.75741671763979</v>
      </c>
      <c r="H132" s="160">
        <f>survey_src_summary!J132</f>
        <v>0</v>
      </c>
      <c r="I132" s="160">
        <f>survey_src_summary!K132</f>
        <v>0</v>
      </c>
      <c r="J132" s="160">
        <f>survey_src_summary!L132</f>
        <v>0</v>
      </c>
      <c r="K132" s="26" t="str">
        <f t="shared" si="1"/>
        <v>Fugitives</v>
      </c>
    </row>
    <row r="133" spans="1:11" s="28" customFormat="1" x14ac:dyDescent="0.2">
      <c r="A133" t="s">
        <v>20278</v>
      </c>
      <c r="B133" t="str">
        <f>survey_src_summary!C133</f>
        <v>56</v>
      </c>
      <c r="C133" s="159">
        <f>survey_src_summary!D133</f>
        <v>56027</v>
      </c>
      <c r="D133" s="159" t="str">
        <f>survey_src_summary!F133</f>
        <v>2310000700</v>
      </c>
      <c r="E133" s="26" t="str">
        <f>survey_src_summary!G133</f>
        <v>Unpermitted Fugitives</v>
      </c>
      <c r="F133" s="160">
        <f>survey_src_summary!H133</f>
        <v>0</v>
      </c>
      <c r="G133" s="160">
        <f>survey_src_summary!I133</f>
        <v>53.522772850804493</v>
      </c>
      <c r="H133" s="160">
        <f>survey_src_summary!J133</f>
        <v>0</v>
      </c>
      <c r="I133" s="160">
        <f>survey_src_summary!K133</f>
        <v>0</v>
      </c>
      <c r="J133" s="160">
        <f>survey_src_summary!L133</f>
        <v>0</v>
      </c>
      <c r="K133" s="26" t="str">
        <f t="shared" si="1"/>
        <v>Fugitives</v>
      </c>
    </row>
    <row r="134" spans="1:11" s="30" customFormat="1" x14ac:dyDescent="0.2">
      <c r="A134" t="s">
        <v>20278</v>
      </c>
      <c r="B134" t="str">
        <f>survey_src_summary!C134</f>
        <v>56</v>
      </c>
      <c r="C134" s="159">
        <f>survey_src_summary!D134</f>
        <v>56033</v>
      </c>
      <c r="D134" s="159" t="str">
        <f>survey_src_summary!F134</f>
        <v>2310000700</v>
      </c>
      <c r="E134" s="26" t="str">
        <f>survey_src_summary!G134</f>
        <v>Unpermitted Fugitives</v>
      </c>
      <c r="F134" s="160">
        <f>survey_src_summary!H134</f>
        <v>0</v>
      </c>
      <c r="G134" s="160">
        <f>survey_src_summary!I134</f>
        <v>3.6584559564483956</v>
      </c>
      <c r="H134" s="160">
        <f>survey_src_summary!J134</f>
        <v>0</v>
      </c>
      <c r="I134" s="160">
        <f>survey_src_summary!K134</f>
        <v>0</v>
      </c>
      <c r="J134" s="160">
        <f>survey_src_summary!L134</f>
        <v>0</v>
      </c>
      <c r="K134" s="26" t="str">
        <f t="shared" si="1"/>
        <v>Fugitives</v>
      </c>
    </row>
    <row r="135" spans="1:11" x14ac:dyDescent="0.2">
      <c r="A135" t="s">
        <v>20278</v>
      </c>
      <c r="B135" t="str">
        <f>survey_src_summary!C135</f>
        <v>56</v>
      </c>
      <c r="C135" s="159">
        <f>survey_src_summary!D135</f>
        <v>56045</v>
      </c>
      <c r="D135" s="159" t="str">
        <f>survey_src_summary!F135</f>
        <v>2310000700</v>
      </c>
      <c r="E135" s="26" t="str">
        <f>survey_src_summary!G135</f>
        <v>Unpermitted Fugitives</v>
      </c>
      <c r="F135" s="160">
        <f>survey_src_summary!H135</f>
        <v>0</v>
      </c>
      <c r="G135" s="160">
        <f>survey_src_summary!I135</f>
        <v>242.29126204503967</v>
      </c>
      <c r="H135" s="160">
        <f>survey_src_summary!J135</f>
        <v>0</v>
      </c>
      <c r="I135" s="160">
        <f>survey_src_summary!K135</f>
        <v>0</v>
      </c>
      <c r="J135" s="160">
        <f>survey_src_summary!L135</f>
        <v>0</v>
      </c>
      <c r="K135" s="26" t="str">
        <f t="shared" ref="K135:K198" si="2">IF(E135="Unpermitted Fugitives","Fugitives",IF(E135="Natural Gas Processing Facilities, Pump Seals","Fugitives",IF(E135="Natural Gas Production, All Equipt Leak Fugitives","Fugitives",IF(E135="External Combustion Boilers","Heaters",IF(E135="Permitted Tank Losses","Condensate tank ",IF(E135="Permitted Fugitives","Fugitives",IF(E135="Process Heaters","Heaters",E135)))))))</f>
        <v>Fugitives</v>
      </c>
    </row>
    <row r="136" spans="1:11" s="28" customFormat="1" x14ac:dyDescent="0.2">
      <c r="A136" s="28" t="s">
        <v>20278</v>
      </c>
      <c r="B136" s="28" t="str">
        <f>survey_src_summary!C136</f>
        <v>30</v>
      </c>
      <c r="C136" s="161" t="str">
        <f>survey_src_summary!D136</f>
        <v>3000301</v>
      </c>
      <c r="D136" s="161" t="str">
        <f>survey_src_summary!F136</f>
        <v>2310000700</v>
      </c>
      <c r="E136" s="29" t="str">
        <f>survey_src_summary!G136</f>
        <v>Unpermitted Fugitives</v>
      </c>
      <c r="F136" s="162">
        <f>survey_src_summary!H136</f>
        <v>0</v>
      </c>
      <c r="G136" s="162">
        <f>survey_src_summary!I136</f>
        <v>10.167408462697628</v>
      </c>
      <c r="H136" s="162">
        <f>survey_src_summary!J136</f>
        <v>0</v>
      </c>
      <c r="I136" s="162">
        <f>survey_src_summary!K136</f>
        <v>0</v>
      </c>
      <c r="J136" s="162">
        <f>survey_src_summary!L136</f>
        <v>0</v>
      </c>
      <c r="K136" s="29" t="str">
        <f t="shared" si="2"/>
        <v>Fugitives</v>
      </c>
    </row>
    <row r="137" spans="1:11" s="28" customFormat="1" x14ac:dyDescent="0.2">
      <c r="A137" s="28" t="s">
        <v>20278</v>
      </c>
      <c r="B137" s="28" t="str">
        <f>survey_src_summary!C137</f>
        <v>30</v>
      </c>
      <c r="C137" s="161" t="str">
        <f>survey_src_summary!D137</f>
        <v>3007501</v>
      </c>
      <c r="D137" s="161" t="str">
        <f>survey_src_summary!F137</f>
        <v>2310000700</v>
      </c>
      <c r="E137" s="29" t="str">
        <f>survey_src_summary!G137</f>
        <v>Unpermitted Fugitives</v>
      </c>
      <c r="F137" s="162">
        <f>survey_src_summary!H137</f>
        <v>0</v>
      </c>
      <c r="G137" s="162">
        <f>survey_src_summary!I137</f>
        <v>0</v>
      </c>
      <c r="H137" s="162">
        <f>survey_src_summary!J137</f>
        <v>0</v>
      </c>
      <c r="I137" s="162">
        <f>survey_src_summary!K137</f>
        <v>0</v>
      </c>
      <c r="J137" s="162">
        <f>survey_src_summary!L137</f>
        <v>0</v>
      </c>
      <c r="K137" s="29" t="str">
        <f t="shared" si="2"/>
        <v>Fugitives</v>
      </c>
    </row>
    <row r="138" spans="1:11" s="28" customFormat="1" x14ac:dyDescent="0.2">
      <c r="A138" s="28" t="s">
        <v>20278</v>
      </c>
      <c r="B138" s="28" t="str">
        <f>survey_src_summary!C138</f>
        <v>56</v>
      </c>
      <c r="C138" s="161" t="str">
        <f>survey_src_summary!D138</f>
        <v>5600501</v>
      </c>
      <c r="D138" s="161" t="str">
        <f>survey_src_summary!F138</f>
        <v>2310000700</v>
      </c>
      <c r="E138" s="29" t="str">
        <f>survey_src_summary!G138</f>
        <v>Unpermitted Fugitives</v>
      </c>
      <c r="F138" s="162">
        <f>survey_src_summary!H138</f>
        <v>0</v>
      </c>
      <c r="G138" s="162">
        <f>survey_src_summary!I138</f>
        <v>0</v>
      </c>
      <c r="H138" s="162">
        <f>survey_src_summary!J138</f>
        <v>0</v>
      </c>
      <c r="I138" s="162">
        <f>survey_src_summary!K138</f>
        <v>0</v>
      </c>
      <c r="J138" s="162">
        <f>survey_src_summary!L138</f>
        <v>0</v>
      </c>
      <c r="K138" s="29" t="str">
        <f t="shared" si="2"/>
        <v>Fugitives</v>
      </c>
    </row>
    <row r="139" spans="1:11" s="28" customFormat="1" x14ac:dyDescent="0.2">
      <c r="A139" s="28" t="s">
        <v>20278</v>
      </c>
      <c r="B139" s="28" t="str">
        <f>survey_src_summary!C139</f>
        <v>56</v>
      </c>
      <c r="C139" s="161" t="str">
        <f>survey_src_summary!D139</f>
        <v>5600901</v>
      </c>
      <c r="D139" s="161" t="str">
        <f>survey_src_summary!F139</f>
        <v>2310000700</v>
      </c>
      <c r="E139" s="29" t="str">
        <f>survey_src_summary!G139</f>
        <v>Unpermitted Fugitives</v>
      </c>
      <c r="F139" s="162">
        <f>survey_src_summary!H139</f>
        <v>0</v>
      </c>
      <c r="G139" s="162">
        <f>survey_src_summary!I139</f>
        <v>0</v>
      </c>
      <c r="H139" s="162">
        <f>survey_src_summary!J139</f>
        <v>0</v>
      </c>
      <c r="I139" s="162">
        <f>survey_src_summary!K139</f>
        <v>0</v>
      </c>
      <c r="J139" s="162">
        <f>survey_src_summary!L139</f>
        <v>0</v>
      </c>
      <c r="K139" s="29" t="str">
        <f t="shared" si="2"/>
        <v>Fugitives</v>
      </c>
    </row>
    <row r="140" spans="1:11" s="28" customFormat="1" x14ac:dyDescent="0.2">
      <c r="A140" s="28" t="s">
        <v>20278</v>
      </c>
      <c r="B140" s="28" t="str">
        <f>survey_src_summary!C140</f>
        <v>56</v>
      </c>
      <c r="C140" s="161" t="str">
        <f>survey_src_summary!D140</f>
        <v>5601101</v>
      </c>
      <c r="D140" s="161" t="str">
        <f>survey_src_summary!F140</f>
        <v>2310000700</v>
      </c>
      <c r="E140" s="29" t="str">
        <f>survey_src_summary!G140</f>
        <v>Unpermitted Fugitives</v>
      </c>
      <c r="F140" s="162">
        <f>survey_src_summary!H140</f>
        <v>0</v>
      </c>
      <c r="G140" s="162">
        <f>survey_src_summary!I140</f>
        <v>0</v>
      </c>
      <c r="H140" s="162">
        <f>survey_src_summary!J140</f>
        <v>0</v>
      </c>
      <c r="I140" s="162">
        <f>survey_src_summary!K140</f>
        <v>0</v>
      </c>
      <c r="J140" s="162">
        <f>survey_src_summary!L140</f>
        <v>0</v>
      </c>
      <c r="K140" s="29" t="str">
        <f t="shared" si="2"/>
        <v>Fugitives</v>
      </c>
    </row>
    <row r="141" spans="1:11" s="28" customFormat="1" x14ac:dyDescent="0.2">
      <c r="A141" s="28" t="s">
        <v>20278</v>
      </c>
      <c r="B141" s="28" t="str">
        <f>survey_src_summary!C141</f>
        <v>56</v>
      </c>
      <c r="C141" s="161" t="str">
        <f>survey_src_summary!D141</f>
        <v>5601901</v>
      </c>
      <c r="D141" s="161" t="str">
        <f>survey_src_summary!F141</f>
        <v>2310000700</v>
      </c>
      <c r="E141" s="29" t="str">
        <f>survey_src_summary!G141</f>
        <v>Unpermitted Fugitives</v>
      </c>
      <c r="F141" s="162">
        <f>survey_src_summary!H141</f>
        <v>0</v>
      </c>
      <c r="G141" s="162">
        <f>survey_src_summary!I141</f>
        <v>0</v>
      </c>
      <c r="H141" s="162">
        <f>survey_src_summary!J141</f>
        <v>0</v>
      </c>
      <c r="I141" s="162">
        <f>survey_src_summary!K141</f>
        <v>0</v>
      </c>
      <c r="J141" s="162">
        <f>survey_src_summary!L141</f>
        <v>0</v>
      </c>
      <c r="K141" s="29" t="str">
        <f t="shared" si="2"/>
        <v>Fugitives</v>
      </c>
    </row>
    <row r="142" spans="1:11" s="28" customFormat="1" x14ac:dyDescent="0.2">
      <c r="A142" s="28" t="s">
        <v>20278</v>
      </c>
      <c r="B142" s="28" t="str">
        <f>survey_src_summary!C142</f>
        <v>56</v>
      </c>
      <c r="C142" s="161" t="str">
        <f>survey_src_summary!D142</f>
        <v>5602501</v>
      </c>
      <c r="D142" s="161" t="str">
        <f>survey_src_summary!F142</f>
        <v>2310000700</v>
      </c>
      <c r="E142" s="29" t="str">
        <f>survey_src_summary!G142</f>
        <v>Unpermitted Fugitives</v>
      </c>
      <c r="F142" s="162">
        <f>survey_src_summary!H142</f>
        <v>0</v>
      </c>
      <c r="G142" s="162">
        <f>survey_src_summary!I142</f>
        <v>0</v>
      </c>
      <c r="H142" s="162">
        <f>survey_src_summary!J142</f>
        <v>0</v>
      </c>
      <c r="I142" s="162">
        <f>survey_src_summary!K142</f>
        <v>0</v>
      </c>
      <c r="J142" s="162">
        <f>survey_src_summary!L142</f>
        <v>0</v>
      </c>
      <c r="K142" s="29" t="str">
        <f t="shared" si="2"/>
        <v>Fugitives</v>
      </c>
    </row>
    <row r="143" spans="1:11" s="28" customFormat="1" x14ac:dyDescent="0.2">
      <c r="A143" s="28" t="s">
        <v>20278</v>
      </c>
      <c r="B143" s="28" t="str">
        <f>survey_src_summary!C143</f>
        <v>56</v>
      </c>
      <c r="C143" s="161" t="str">
        <f>survey_src_summary!D143</f>
        <v>5602701</v>
      </c>
      <c r="D143" s="161" t="str">
        <f>survey_src_summary!F143</f>
        <v>2310000700</v>
      </c>
      <c r="E143" s="29" t="str">
        <f>survey_src_summary!G143</f>
        <v>Unpermitted Fugitives</v>
      </c>
      <c r="F143" s="162">
        <f>survey_src_summary!H143</f>
        <v>0</v>
      </c>
      <c r="G143" s="162">
        <f>survey_src_summary!I143</f>
        <v>0</v>
      </c>
      <c r="H143" s="162">
        <f>survey_src_summary!J143</f>
        <v>0</v>
      </c>
      <c r="I143" s="162">
        <f>survey_src_summary!K143</f>
        <v>0</v>
      </c>
      <c r="J143" s="162">
        <f>survey_src_summary!L143</f>
        <v>0</v>
      </c>
      <c r="K143" s="29" t="str">
        <f t="shared" si="2"/>
        <v>Fugitives</v>
      </c>
    </row>
    <row r="144" spans="1:11" s="28" customFormat="1" x14ac:dyDescent="0.2">
      <c r="A144" s="28" t="s">
        <v>20278</v>
      </c>
      <c r="B144" s="28" t="str">
        <f>survey_src_summary!C144</f>
        <v>56</v>
      </c>
      <c r="C144" s="161" t="str">
        <f>survey_src_summary!D144</f>
        <v>5603301</v>
      </c>
      <c r="D144" s="161" t="str">
        <f>survey_src_summary!F144</f>
        <v>2310000700</v>
      </c>
      <c r="E144" s="29" t="str">
        <f>survey_src_summary!G144</f>
        <v>Unpermitted Fugitives</v>
      </c>
      <c r="F144" s="162">
        <f>survey_src_summary!H144</f>
        <v>0</v>
      </c>
      <c r="G144" s="162">
        <f>survey_src_summary!I144</f>
        <v>0</v>
      </c>
      <c r="H144" s="162">
        <f>survey_src_summary!J144</f>
        <v>0</v>
      </c>
      <c r="I144" s="162">
        <f>survey_src_summary!K144</f>
        <v>0</v>
      </c>
      <c r="J144" s="162">
        <f>survey_src_summary!L144</f>
        <v>0</v>
      </c>
      <c r="K144" s="29" t="str">
        <f t="shared" si="2"/>
        <v>Fugitives</v>
      </c>
    </row>
    <row r="145" spans="1:11" s="28" customFormat="1" x14ac:dyDescent="0.2">
      <c r="A145" s="28" t="s">
        <v>20278</v>
      </c>
      <c r="B145" s="28" t="str">
        <f>survey_src_summary!C145</f>
        <v>56</v>
      </c>
      <c r="C145" s="161" t="str">
        <f>survey_src_summary!D145</f>
        <v>5604501</v>
      </c>
      <c r="D145" s="161" t="str">
        <f>survey_src_summary!F145</f>
        <v>2310000700</v>
      </c>
      <c r="E145" s="29" t="str">
        <f>survey_src_summary!G145</f>
        <v>Unpermitted Fugitives</v>
      </c>
      <c r="F145" s="162">
        <f>survey_src_summary!H145</f>
        <v>0</v>
      </c>
      <c r="G145" s="162">
        <f>survey_src_summary!I145</f>
        <v>0</v>
      </c>
      <c r="H145" s="162">
        <f>survey_src_summary!J145</f>
        <v>0</v>
      </c>
      <c r="I145" s="162">
        <f>survey_src_summary!K145</f>
        <v>0</v>
      </c>
      <c r="J145" s="162">
        <f>survey_src_summary!L145</f>
        <v>0</v>
      </c>
      <c r="K145" s="29" t="str">
        <f t="shared" si="2"/>
        <v>Fugitives</v>
      </c>
    </row>
    <row r="146" spans="1:11" s="30" customFormat="1" x14ac:dyDescent="0.2">
      <c r="A146" s="186" t="s">
        <v>20278</v>
      </c>
      <c r="B146" s="30" t="str">
        <f>survey_src_summary!C146</f>
        <v>30</v>
      </c>
      <c r="C146" s="163" t="str">
        <f>survey_src_summary!D146</f>
        <v>3000302</v>
      </c>
      <c r="D146" s="163" t="str">
        <f>survey_src_summary!F146</f>
        <v>2310000700</v>
      </c>
      <c r="E146" s="31" t="str">
        <f>survey_src_summary!G146</f>
        <v>Unpermitted Fugitives</v>
      </c>
      <c r="F146" s="164">
        <f>survey_src_summary!H146</f>
        <v>0</v>
      </c>
      <c r="G146" s="164">
        <f>survey_src_summary!I146</f>
        <v>9.2121386235347771</v>
      </c>
      <c r="H146" s="164">
        <f>survey_src_summary!J146</f>
        <v>0</v>
      </c>
      <c r="I146" s="164">
        <f>survey_src_summary!K146</f>
        <v>0</v>
      </c>
      <c r="J146" s="164">
        <f>survey_src_summary!L146</f>
        <v>0</v>
      </c>
      <c r="K146" s="31" t="str">
        <f t="shared" si="2"/>
        <v>Fugitives</v>
      </c>
    </row>
    <row r="147" spans="1:11" s="30" customFormat="1" x14ac:dyDescent="0.2">
      <c r="A147" s="30" t="s">
        <v>20278</v>
      </c>
      <c r="B147" s="30" t="str">
        <f>survey_src_summary!C147</f>
        <v>30</v>
      </c>
      <c r="C147" s="163" t="str">
        <f>survey_src_summary!D147</f>
        <v>3007502</v>
      </c>
      <c r="D147" s="163" t="str">
        <f>survey_src_summary!F147</f>
        <v>2310000700</v>
      </c>
      <c r="E147" s="31" t="str">
        <f>survey_src_summary!G147</f>
        <v>Unpermitted Fugitives</v>
      </c>
      <c r="F147" s="164">
        <f>survey_src_summary!H147</f>
        <v>0</v>
      </c>
      <c r="G147" s="164">
        <f>survey_src_summary!I147</f>
        <v>11.126597940310612</v>
      </c>
      <c r="H147" s="164">
        <f>survey_src_summary!J147</f>
        <v>0</v>
      </c>
      <c r="I147" s="164">
        <f>survey_src_summary!K147</f>
        <v>0</v>
      </c>
      <c r="J147" s="164">
        <f>survey_src_summary!L147</f>
        <v>0</v>
      </c>
      <c r="K147" s="31" t="str">
        <f t="shared" si="2"/>
        <v>Fugitives</v>
      </c>
    </row>
    <row r="148" spans="1:11" s="30" customFormat="1" x14ac:dyDescent="0.2">
      <c r="A148" s="30" t="s">
        <v>20278</v>
      </c>
      <c r="B148" s="30" t="str">
        <f>survey_src_summary!C148</f>
        <v>56</v>
      </c>
      <c r="C148" s="163" t="str">
        <f>survey_src_summary!D148</f>
        <v>5600502</v>
      </c>
      <c r="D148" s="163" t="str">
        <f>survey_src_summary!F148</f>
        <v>2310000700</v>
      </c>
      <c r="E148" s="31" t="str">
        <f>survey_src_summary!G148</f>
        <v>Unpermitted Fugitives</v>
      </c>
      <c r="F148" s="164">
        <f>survey_src_summary!H148</f>
        <v>0</v>
      </c>
      <c r="G148" s="164">
        <f>survey_src_summary!I148</f>
        <v>393.70723150021797</v>
      </c>
      <c r="H148" s="164">
        <f>survey_src_summary!J148</f>
        <v>0</v>
      </c>
      <c r="I148" s="164">
        <f>survey_src_summary!K148</f>
        <v>0</v>
      </c>
      <c r="J148" s="164">
        <f>survey_src_summary!L148</f>
        <v>0</v>
      </c>
      <c r="K148" s="31" t="str">
        <f t="shared" si="2"/>
        <v>Fugitives</v>
      </c>
    </row>
    <row r="149" spans="1:11" s="30" customFormat="1" x14ac:dyDescent="0.2">
      <c r="A149" s="30" t="s">
        <v>20278</v>
      </c>
      <c r="B149" s="30" t="str">
        <f>survey_src_summary!C149</f>
        <v>56</v>
      </c>
      <c r="C149" s="163" t="str">
        <f>survey_src_summary!D149</f>
        <v>5600902</v>
      </c>
      <c r="D149" s="163" t="str">
        <f>survey_src_summary!F149</f>
        <v>2310000700</v>
      </c>
      <c r="E149" s="31" t="str">
        <f>survey_src_summary!G149</f>
        <v>Unpermitted Fugitives</v>
      </c>
      <c r="F149" s="164">
        <f>survey_src_summary!H149</f>
        <v>0</v>
      </c>
      <c r="G149" s="164">
        <f>survey_src_summary!I149</f>
        <v>199.895119528252</v>
      </c>
      <c r="H149" s="164">
        <f>survey_src_summary!J149</f>
        <v>0</v>
      </c>
      <c r="I149" s="164">
        <f>survey_src_summary!K149</f>
        <v>0</v>
      </c>
      <c r="J149" s="164">
        <f>survey_src_summary!L149</f>
        <v>0</v>
      </c>
      <c r="K149" s="31" t="str">
        <f t="shared" si="2"/>
        <v>Fugitives</v>
      </c>
    </row>
    <row r="150" spans="1:11" s="30" customFormat="1" x14ac:dyDescent="0.2">
      <c r="A150" s="30" t="s">
        <v>20278</v>
      </c>
      <c r="B150" s="30" t="str">
        <f>survey_src_summary!C150</f>
        <v>56</v>
      </c>
      <c r="C150" s="163" t="str">
        <f>survey_src_summary!D150</f>
        <v>5601102</v>
      </c>
      <c r="D150" s="163" t="str">
        <f>survey_src_summary!F150</f>
        <v>2310000700</v>
      </c>
      <c r="E150" s="31" t="str">
        <f>survey_src_summary!G150</f>
        <v>Unpermitted Fugitives</v>
      </c>
      <c r="F150" s="164">
        <f>survey_src_summary!H150</f>
        <v>0</v>
      </c>
      <c r="G150" s="164">
        <f>survey_src_summary!I150</f>
        <v>91.698514059801241</v>
      </c>
      <c r="H150" s="164">
        <f>survey_src_summary!J150</f>
        <v>0</v>
      </c>
      <c r="I150" s="164">
        <f>survey_src_summary!K150</f>
        <v>0</v>
      </c>
      <c r="J150" s="164">
        <f>survey_src_summary!L150</f>
        <v>0</v>
      </c>
      <c r="K150" s="31" t="str">
        <f t="shared" si="2"/>
        <v>Fugitives</v>
      </c>
    </row>
    <row r="151" spans="1:11" s="30" customFormat="1" x14ac:dyDescent="0.2">
      <c r="A151" s="30" t="s">
        <v>20278</v>
      </c>
      <c r="B151" s="30" t="str">
        <f>survey_src_summary!C151</f>
        <v>56</v>
      </c>
      <c r="C151" s="163" t="str">
        <f>survey_src_summary!D151</f>
        <v>5601902</v>
      </c>
      <c r="D151" s="163" t="str">
        <f>survey_src_summary!F151</f>
        <v>2310000700</v>
      </c>
      <c r="E151" s="31" t="str">
        <f>survey_src_summary!G151</f>
        <v>Unpermitted Fugitives</v>
      </c>
      <c r="F151" s="164">
        <f>survey_src_summary!H151</f>
        <v>0</v>
      </c>
      <c r="G151" s="164">
        <f>survey_src_summary!I151</f>
        <v>57.950010340088369</v>
      </c>
      <c r="H151" s="164">
        <f>survey_src_summary!J151</f>
        <v>0</v>
      </c>
      <c r="I151" s="164">
        <f>survey_src_summary!K151</f>
        <v>0</v>
      </c>
      <c r="J151" s="164">
        <f>survey_src_summary!L151</f>
        <v>0</v>
      </c>
      <c r="K151" s="31" t="str">
        <f t="shared" si="2"/>
        <v>Fugitives</v>
      </c>
    </row>
    <row r="152" spans="1:11" s="30" customFormat="1" x14ac:dyDescent="0.2">
      <c r="A152" s="30" t="s">
        <v>20278</v>
      </c>
      <c r="B152" s="30" t="str">
        <f>survey_src_summary!C152</f>
        <v>56</v>
      </c>
      <c r="C152" s="163" t="str">
        <f>survey_src_summary!D152</f>
        <v>5602502</v>
      </c>
      <c r="D152" s="163" t="str">
        <f>survey_src_summary!F152</f>
        <v>2310000700</v>
      </c>
      <c r="E152" s="31" t="str">
        <f>survey_src_summary!G152</f>
        <v>Unpermitted Fugitives</v>
      </c>
      <c r="F152" s="164">
        <f>survey_src_summary!H152</f>
        <v>0</v>
      </c>
      <c r="G152" s="164">
        <f>survey_src_summary!I152</f>
        <v>381.75741671763979</v>
      </c>
      <c r="H152" s="164">
        <f>survey_src_summary!J152</f>
        <v>0</v>
      </c>
      <c r="I152" s="164">
        <f>survey_src_summary!K152</f>
        <v>0</v>
      </c>
      <c r="J152" s="164">
        <f>survey_src_summary!L152</f>
        <v>0</v>
      </c>
      <c r="K152" s="31" t="str">
        <f t="shared" si="2"/>
        <v>Fugitives</v>
      </c>
    </row>
    <row r="153" spans="1:11" s="30" customFormat="1" ht="11.25" customHeight="1" x14ac:dyDescent="0.2">
      <c r="A153" s="30" t="s">
        <v>20278</v>
      </c>
      <c r="B153" s="30" t="str">
        <f>survey_src_summary!C153</f>
        <v>56</v>
      </c>
      <c r="C153" s="163" t="str">
        <f>survey_src_summary!D153</f>
        <v>5602702</v>
      </c>
      <c r="D153" s="163" t="str">
        <f>survey_src_summary!F153</f>
        <v>2310000700</v>
      </c>
      <c r="E153" s="31" t="str">
        <f>survey_src_summary!G153</f>
        <v>Unpermitted Fugitives</v>
      </c>
      <c r="F153" s="164">
        <f>survey_src_summary!H153</f>
        <v>0</v>
      </c>
      <c r="G153" s="164">
        <f>survey_src_summary!I153</f>
        <v>53.522772850804493</v>
      </c>
      <c r="H153" s="164">
        <f>survey_src_summary!J153</f>
        <v>0</v>
      </c>
      <c r="I153" s="164">
        <f>survey_src_summary!K153</f>
        <v>0</v>
      </c>
      <c r="J153" s="164">
        <f>survey_src_summary!L153</f>
        <v>0</v>
      </c>
      <c r="K153" s="31" t="str">
        <f t="shared" si="2"/>
        <v>Fugitives</v>
      </c>
    </row>
    <row r="154" spans="1:11" s="30" customFormat="1" x14ac:dyDescent="0.2">
      <c r="A154" s="30" t="s">
        <v>20278</v>
      </c>
      <c r="B154" s="30" t="str">
        <f>survey_src_summary!C154</f>
        <v>56</v>
      </c>
      <c r="C154" s="163" t="str">
        <f>survey_src_summary!D154</f>
        <v>5603302</v>
      </c>
      <c r="D154" s="163" t="str">
        <f>survey_src_summary!F154</f>
        <v>2310000700</v>
      </c>
      <c r="E154" s="31" t="str">
        <f>survey_src_summary!G154</f>
        <v>Unpermitted Fugitives</v>
      </c>
      <c r="F154" s="164">
        <f>survey_src_summary!H154</f>
        <v>0</v>
      </c>
      <c r="G154" s="164">
        <f>survey_src_summary!I154</f>
        <v>3.6584559564483956</v>
      </c>
      <c r="H154" s="164">
        <f>survey_src_summary!J154</f>
        <v>0</v>
      </c>
      <c r="I154" s="164">
        <f>survey_src_summary!K154</f>
        <v>0</v>
      </c>
      <c r="J154" s="164">
        <f>survey_src_summary!L154</f>
        <v>0</v>
      </c>
      <c r="K154" s="31" t="str">
        <f t="shared" si="2"/>
        <v>Fugitives</v>
      </c>
    </row>
    <row r="155" spans="1:11" s="30" customFormat="1" x14ac:dyDescent="0.2">
      <c r="A155" s="30" t="s">
        <v>20278</v>
      </c>
      <c r="B155" s="30" t="str">
        <f>survey_src_summary!C155</f>
        <v>56</v>
      </c>
      <c r="C155" s="163" t="str">
        <f>survey_src_summary!D155</f>
        <v>5604502</v>
      </c>
      <c r="D155" s="163" t="str">
        <f>survey_src_summary!F155</f>
        <v>2310000700</v>
      </c>
      <c r="E155" s="31" t="str">
        <f>survey_src_summary!G155</f>
        <v>Unpermitted Fugitives</v>
      </c>
      <c r="F155" s="164">
        <f>survey_src_summary!H155</f>
        <v>0</v>
      </c>
      <c r="G155" s="164">
        <f>survey_src_summary!I155</f>
        <v>242.29126204503967</v>
      </c>
      <c r="H155" s="164">
        <f>survey_src_summary!J155</f>
        <v>0</v>
      </c>
      <c r="I155" s="164">
        <f>survey_src_summary!K155</f>
        <v>0</v>
      </c>
      <c r="J155" s="164">
        <f>survey_src_summary!L155</f>
        <v>0</v>
      </c>
      <c r="K155" s="31" t="str">
        <f t="shared" si="2"/>
        <v>Fugitives</v>
      </c>
    </row>
    <row r="156" spans="1:11" x14ac:dyDescent="0.2">
      <c r="A156" t="s">
        <v>20278</v>
      </c>
      <c r="B156" t="str">
        <f>survey_src_summary!C156</f>
        <v>30</v>
      </c>
      <c r="C156" s="159">
        <f>survey_src_summary!D156</f>
        <v>30003</v>
      </c>
      <c r="D156" s="159" t="str">
        <f>survey_src_summary!F156</f>
        <v>2310000100</v>
      </c>
      <c r="E156" s="26" t="str">
        <f>survey_src_summary!G156</f>
        <v>Heaters</v>
      </c>
      <c r="F156" s="160">
        <f>survey_src_summary!H156</f>
        <v>23.606995560699978</v>
      </c>
      <c r="G156" s="160">
        <f>survey_src_summary!I156</f>
        <v>1.2983847558384991</v>
      </c>
      <c r="H156" s="160">
        <f>survey_src_summary!J156</f>
        <v>19.829876270987985</v>
      </c>
      <c r="I156" s="160">
        <f>survey_src_summary!K156</f>
        <v>0.14164197336419992</v>
      </c>
      <c r="J156" s="160">
        <f>survey_src_summary!L156</f>
        <v>1.7941316626131989</v>
      </c>
      <c r="K156" s="26" t="str">
        <f t="shared" si="2"/>
        <v>Heaters</v>
      </c>
    </row>
    <row r="157" spans="1:11" s="28" customFormat="1" x14ac:dyDescent="0.2">
      <c r="A157" t="s">
        <v>20278</v>
      </c>
      <c r="B157" t="str">
        <f>survey_src_summary!C157</f>
        <v>30</v>
      </c>
      <c r="C157" s="159">
        <f>survey_src_summary!D157</f>
        <v>30075</v>
      </c>
      <c r="D157" s="159" t="str">
        <f>survey_src_summary!F157</f>
        <v>2310000100</v>
      </c>
      <c r="E157" s="26" t="str">
        <f>survey_src_summary!G157</f>
        <v>Heaters</v>
      </c>
      <c r="F157" s="160">
        <f>survey_src_summary!H157</f>
        <v>1.4443098549795346</v>
      </c>
      <c r="G157" s="160">
        <f>survey_src_summary!I157</f>
        <v>7.9437042023874416E-2</v>
      </c>
      <c r="H157" s="160">
        <f>survey_src_summary!J157</f>
        <v>1.2132202781828092</v>
      </c>
      <c r="I157" s="160">
        <f>survey_src_summary!K157</f>
        <v>8.6658591298772094E-3</v>
      </c>
      <c r="J157" s="160">
        <f>survey_src_summary!L157</f>
        <v>0.10976754897844465</v>
      </c>
      <c r="K157" s="26" t="str">
        <f t="shared" si="2"/>
        <v>Heaters</v>
      </c>
    </row>
    <row r="158" spans="1:11" s="30" customFormat="1" x14ac:dyDescent="0.2">
      <c r="A158" t="s">
        <v>20278</v>
      </c>
      <c r="B158" t="str">
        <f>survey_src_summary!C158</f>
        <v>56</v>
      </c>
      <c r="C158" s="159">
        <f>survey_src_summary!D158</f>
        <v>56005</v>
      </c>
      <c r="D158" s="159" t="str">
        <f>survey_src_summary!F158</f>
        <v>2310000100</v>
      </c>
      <c r="E158" s="26" t="str">
        <f>survey_src_summary!G158</f>
        <v>Heaters</v>
      </c>
      <c r="F158" s="160">
        <f>survey_src_summary!H158</f>
        <v>351.73925347561942</v>
      </c>
      <c r="G158" s="160">
        <f>survey_src_summary!I158</f>
        <v>19.345658941159073</v>
      </c>
      <c r="H158" s="160">
        <f>survey_src_summary!J158</f>
        <v>295.46097291952032</v>
      </c>
      <c r="I158" s="160">
        <f>survey_src_summary!K158</f>
        <v>2.1104355208537169</v>
      </c>
      <c r="J158" s="160">
        <f>survey_src_summary!L158</f>
        <v>26.732183264147082</v>
      </c>
      <c r="K158" s="26" t="str">
        <f t="shared" si="2"/>
        <v>Heaters</v>
      </c>
    </row>
    <row r="159" spans="1:11" x14ac:dyDescent="0.2">
      <c r="A159" t="s">
        <v>20278</v>
      </c>
      <c r="B159" t="str">
        <f>survey_src_summary!C159</f>
        <v>56</v>
      </c>
      <c r="C159" s="159">
        <f>survey_src_summary!D159</f>
        <v>56009</v>
      </c>
      <c r="D159" s="159" t="str">
        <f>survey_src_summary!F159</f>
        <v>2310000100</v>
      </c>
      <c r="E159" s="26" t="str">
        <f>survey_src_summary!G159</f>
        <v>Heaters</v>
      </c>
      <c r="F159" s="160">
        <f>survey_src_summary!H159</f>
        <v>26.122086859888476</v>
      </c>
      <c r="G159" s="160">
        <f>survey_src_summary!I159</f>
        <v>1.4367147772938664</v>
      </c>
      <c r="H159" s="160">
        <f>survey_src_summary!J159</f>
        <v>21.942552962306323</v>
      </c>
      <c r="I159" s="160">
        <f>survey_src_summary!K159</f>
        <v>0.1567325211593309</v>
      </c>
      <c r="J159" s="160">
        <f>survey_src_summary!L159</f>
        <v>1.9852786013515247</v>
      </c>
      <c r="K159" s="26" t="str">
        <f t="shared" si="2"/>
        <v>Heaters</v>
      </c>
    </row>
    <row r="160" spans="1:11" s="28" customFormat="1" x14ac:dyDescent="0.2">
      <c r="A160" t="s">
        <v>20278</v>
      </c>
      <c r="B160" t="str">
        <f>survey_src_summary!C160</f>
        <v>56</v>
      </c>
      <c r="C160" s="159">
        <f>survey_src_summary!D160</f>
        <v>56011</v>
      </c>
      <c r="D160" s="159" t="str">
        <f>survey_src_summary!F160</f>
        <v>2310000100</v>
      </c>
      <c r="E160" s="26" t="str">
        <f>survey_src_summary!G160</f>
        <v>Heaters</v>
      </c>
      <c r="F160" s="160">
        <f>survey_src_summary!H160</f>
        <v>11.903105356555475</v>
      </c>
      <c r="G160" s="160">
        <f>survey_src_summary!I160</f>
        <v>0.65467079461055133</v>
      </c>
      <c r="H160" s="160">
        <f>survey_src_summary!J160</f>
        <v>9.9986084995065987</v>
      </c>
      <c r="I160" s="160">
        <f>survey_src_summary!K160</f>
        <v>7.141863213933286E-2</v>
      </c>
      <c r="J160" s="160">
        <f>survey_src_summary!L160</f>
        <v>0.90463600709821623</v>
      </c>
      <c r="K160" s="26" t="str">
        <f t="shared" si="2"/>
        <v>Heaters</v>
      </c>
    </row>
    <row r="161" spans="1:11" s="30" customFormat="1" x14ac:dyDescent="0.2">
      <c r="A161" t="s">
        <v>20278</v>
      </c>
      <c r="B161" t="str">
        <f>survey_src_summary!C161</f>
        <v>56</v>
      </c>
      <c r="C161" s="159">
        <f>survey_src_summary!D161</f>
        <v>56019</v>
      </c>
      <c r="D161" s="159" t="str">
        <f>survey_src_summary!F161</f>
        <v>2310000100</v>
      </c>
      <c r="E161" s="26" t="str">
        <f>survey_src_summary!G161</f>
        <v>Heaters</v>
      </c>
      <c r="F161" s="160">
        <f>survey_src_summary!H161</f>
        <v>88.053097365648867</v>
      </c>
      <c r="G161" s="160">
        <f>survey_src_summary!I161</f>
        <v>4.8429203551106887</v>
      </c>
      <c r="H161" s="160">
        <f>survey_src_summary!J161</f>
        <v>73.964601787145043</v>
      </c>
      <c r="I161" s="160">
        <f>survey_src_summary!K161</f>
        <v>0.52831858419389321</v>
      </c>
      <c r="J161" s="160">
        <f>survey_src_summary!L161</f>
        <v>6.6920353997893152</v>
      </c>
      <c r="K161" s="26" t="str">
        <f t="shared" si="2"/>
        <v>Heaters</v>
      </c>
    </row>
    <row r="162" spans="1:11" x14ac:dyDescent="0.2">
      <c r="A162" t="s">
        <v>20278</v>
      </c>
      <c r="B162" t="str">
        <f>survey_src_summary!C162</f>
        <v>56</v>
      </c>
      <c r="C162" s="159">
        <f>survey_src_summary!D162</f>
        <v>56025</v>
      </c>
      <c r="D162" s="159" t="str">
        <f>survey_src_summary!F162</f>
        <v>2310000100</v>
      </c>
      <c r="E162" s="26" t="str">
        <f>survey_src_summary!G162</f>
        <v>Heaters</v>
      </c>
      <c r="F162" s="160">
        <f>survey_src_summary!H162</f>
        <v>49.579671056280226</v>
      </c>
      <c r="G162" s="160">
        <f>survey_src_summary!I162</f>
        <v>2.7268819080954132</v>
      </c>
      <c r="H162" s="160">
        <f>survey_src_summary!J162</f>
        <v>41.64692368727539</v>
      </c>
      <c r="I162" s="160">
        <f>survey_src_summary!K162</f>
        <v>0.29747802633768139</v>
      </c>
      <c r="J162" s="160">
        <f>survey_src_summary!L162</f>
        <v>3.7680550002772981</v>
      </c>
      <c r="K162" s="26" t="str">
        <f t="shared" si="2"/>
        <v>Heaters</v>
      </c>
    </row>
    <row r="163" spans="1:11" s="28" customFormat="1" x14ac:dyDescent="0.2">
      <c r="A163" t="s">
        <v>20278</v>
      </c>
      <c r="B163" t="str">
        <f>survey_src_summary!C163</f>
        <v>56</v>
      </c>
      <c r="C163" s="159">
        <f>survey_src_summary!D163</f>
        <v>56027</v>
      </c>
      <c r="D163" s="159" t="str">
        <f>survey_src_summary!F163</f>
        <v>2310000100</v>
      </c>
      <c r="E163" s="26" t="str">
        <f>survey_src_summary!G163</f>
        <v>Heaters</v>
      </c>
      <c r="F163" s="160">
        <f>survey_src_summary!H163</f>
        <v>6.9476284403325899</v>
      </c>
      <c r="G163" s="160">
        <f>survey_src_summary!I163</f>
        <v>0.38211956421829252</v>
      </c>
      <c r="H163" s="160">
        <f>survey_src_summary!J163</f>
        <v>5.836007889879375</v>
      </c>
      <c r="I163" s="160">
        <f>survey_src_summary!K163</f>
        <v>4.1685770641995537E-2</v>
      </c>
      <c r="J163" s="160">
        <f>survey_src_summary!L163</f>
        <v>0.52801976146527696</v>
      </c>
      <c r="K163" s="26" t="str">
        <f t="shared" si="2"/>
        <v>Heaters</v>
      </c>
    </row>
    <row r="164" spans="1:11" s="30" customFormat="1" x14ac:dyDescent="0.2">
      <c r="A164" t="s">
        <v>20278</v>
      </c>
      <c r="B164" t="str">
        <f>survey_src_summary!C164</f>
        <v>56</v>
      </c>
      <c r="C164" s="159">
        <f>survey_src_summary!D164</f>
        <v>56033</v>
      </c>
      <c r="D164" s="159" t="str">
        <f>survey_src_summary!F164</f>
        <v>2310000100</v>
      </c>
      <c r="E164" s="26" t="str">
        <f>survey_src_summary!G164</f>
        <v>Heaters</v>
      </c>
      <c r="F164" s="160">
        <f>survey_src_summary!H164</f>
        <v>73.311176087237087</v>
      </c>
      <c r="G164" s="160">
        <f>survey_src_summary!I164</f>
        <v>4.0321146847980396</v>
      </c>
      <c r="H164" s="160">
        <f>survey_src_summary!J164</f>
        <v>61.581387913279144</v>
      </c>
      <c r="I164" s="160">
        <f>survey_src_summary!K164</f>
        <v>0.43986705652342251</v>
      </c>
      <c r="J164" s="160">
        <f>survey_src_summary!L164</f>
        <v>5.5716493826300182</v>
      </c>
      <c r="K164" s="26" t="str">
        <f t="shared" si="2"/>
        <v>Heaters</v>
      </c>
    </row>
    <row r="165" spans="1:11" x14ac:dyDescent="0.2">
      <c r="A165" t="s">
        <v>20278</v>
      </c>
      <c r="B165" t="str">
        <f>survey_src_summary!C165</f>
        <v>56</v>
      </c>
      <c r="C165" s="159">
        <f>survey_src_summary!D165</f>
        <v>56045</v>
      </c>
      <c r="D165" s="159" t="str">
        <f>survey_src_summary!F165</f>
        <v>2310000100</v>
      </c>
      <c r="E165" s="26" t="str">
        <f>survey_src_summary!G165</f>
        <v>Heaters</v>
      </c>
      <c r="F165" s="160">
        <f>survey_src_summary!H165</f>
        <v>31.45109218688194</v>
      </c>
      <c r="G165" s="160">
        <f>survey_src_summary!I165</f>
        <v>1.7298100702785069</v>
      </c>
      <c r="H165" s="160">
        <f>survey_src_summary!J165</f>
        <v>26.418917436980827</v>
      </c>
      <c r="I165" s="160">
        <f>survey_src_summary!K165</f>
        <v>0.18870655312129164</v>
      </c>
      <c r="J165" s="160">
        <f>survey_src_summary!L165</f>
        <v>2.3902830062030276</v>
      </c>
      <c r="K165" s="26" t="str">
        <f t="shared" si="2"/>
        <v>Heaters</v>
      </c>
    </row>
    <row r="166" spans="1:11" s="28" customFormat="1" x14ac:dyDescent="0.2">
      <c r="A166" s="28" t="s">
        <v>20278</v>
      </c>
      <c r="B166" s="28" t="str">
        <f>survey_src_summary!C166</f>
        <v>30</v>
      </c>
      <c r="C166" s="161" t="str">
        <f>survey_src_summary!D166</f>
        <v>3000301</v>
      </c>
      <c r="D166" s="161" t="str">
        <f>survey_src_summary!F166</f>
        <v>2310000100</v>
      </c>
      <c r="E166" s="29" t="str">
        <f>survey_src_summary!G166</f>
        <v>Heaters</v>
      </c>
      <c r="F166" s="162">
        <f>survey_src_summary!H166</f>
        <v>1.319800384722678</v>
      </c>
      <c r="G166" s="162">
        <f>survey_src_summary!I166</f>
        <v>7.2589021159747316E-2</v>
      </c>
      <c r="H166" s="162">
        <f>survey_src_summary!J166</f>
        <v>1.1086323231670496</v>
      </c>
      <c r="I166" s="162">
        <f>survey_src_summary!K166</f>
        <v>7.918802308336071E-3</v>
      </c>
      <c r="J166" s="162">
        <f>survey_src_summary!L166</f>
        <v>0.10030482923892356</v>
      </c>
      <c r="K166" s="29" t="str">
        <f t="shared" si="2"/>
        <v>Heaters</v>
      </c>
    </row>
    <row r="167" spans="1:11" s="28" customFormat="1" x14ac:dyDescent="0.2">
      <c r="A167" s="28" t="s">
        <v>20278</v>
      </c>
      <c r="B167" s="28" t="str">
        <f>survey_src_summary!C167</f>
        <v>30</v>
      </c>
      <c r="C167" s="161" t="str">
        <f>survey_src_summary!D167</f>
        <v>3007501</v>
      </c>
      <c r="D167" s="161" t="str">
        <f>survey_src_summary!F167</f>
        <v>2310000100</v>
      </c>
      <c r="E167" s="29" t="str">
        <f>survey_src_summary!G167</f>
        <v>Heaters</v>
      </c>
      <c r="F167" s="162">
        <f>survey_src_summary!H167</f>
        <v>0</v>
      </c>
      <c r="G167" s="162">
        <f>survey_src_summary!I167</f>
        <v>0</v>
      </c>
      <c r="H167" s="162">
        <f>survey_src_summary!J167</f>
        <v>0</v>
      </c>
      <c r="I167" s="162">
        <f>survey_src_summary!K167</f>
        <v>0</v>
      </c>
      <c r="J167" s="162">
        <f>survey_src_summary!L167</f>
        <v>0</v>
      </c>
      <c r="K167" s="29" t="str">
        <f t="shared" si="2"/>
        <v>Heaters</v>
      </c>
    </row>
    <row r="168" spans="1:11" s="28" customFormat="1" x14ac:dyDescent="0.2">
      <c r="A168" s="28" t="s">
        <v>20278</v>
      </c>
      <c r="B168" s="28" t="str">
        <f>survey_src_summary!C168</f>
        <v>56</v>
      </c>
      <c r="C168" s="161" t="str">
        <f>survey_src_summary!D168</f>
        <v>5600501</v>
      </c>
      <c r="D168" s="161" t="str">
        <f>survey_src_summary!F168</f>
        <v>2310000100</v>
      </c>
      <c r="E168" s="29" t="str">
        <f>survey_src_summary!G168</f>
        <v>Heaters</v>
      </c>
      <c r="F168" s="162">
        <f>survey_src_summary!H168</f>
        <v>0</v>
      </c>
      <c r="G168" s="162">
        <f>survey_src_summary!I168</f>
        <v>0</v>
      </c>
      <c r="H168" s="162">
        <f>survey_src_summary!J168</f>
        <v>0</v>
      </c>
      <c r="I168" s="162">
        <f>survey_src_summary!K168</f>
        <v>0</v>
      </c>
      <c r="J168" s="162">
        <f>survey_src_summary!L168</f>
        <v>0</v>
      </c>
      <c r="K168" s="29" t="str">
        <f t="shared" si="2"/>
        <v>Heaters</v>
      </c>
    </row>
    <row r="169" spans="1:11" s="28" customFormat="1" x14ac:dyDescent="0.2">
      <c r="A169" s="28" t="s">
        <v>20278</v>
      </c>
      <c r="B169" s="28" t="str">
        <f>survey_src_summary!C169</f>
        <v>56</v>
      </c>
      <c r="C169" s="161" t="str">
        <f>survey_src_summary!D169</f>
        <v>5600901</v>
      </c>
      <c r="D169" s="161" t="str">
        <f>survey_src_summary!F169</f>
        <v>2310000100</v>
      </c>
      <c r="E169" s="29" t="str">
        <f>survey_src_summary!G169</f>
        <v>Heaters</v>
      </c>
      <c r="F169" s="162">
        <f>survey_src_summary!H169</f>
        <v>0</v>
      </c>
      <c r="G169" s="162">
        <f>survey_src_summary!I169</f>
        <v>0</v>
      </c>
      <c r="H169" s="162">
        <f>survey_src_summary!J169</f>
        <v>0</v>
      </c>
      <c r="I169" s="162">
        <f>survey_src_summary!K169</f>
        <v>0</v>
      </c>
      <c r="J169" s="162">
        <f>survey_src_summary!L169</f>
        <v>0</v>
      </c>
      <c r="K169" s="29" t="str">
        <f t="shared" si="2"/>
        <v>Heaters</v>
      </c>
    </row>
    <row r="170" spans="1:11" s="28" customFormat="1" x14ac:dyDescent="0.2">
      <c r="A170" s="28" t="s">
        <v>20278</v>
      </c>
      <c r="B170" s="28" t="str">
        <f>survey_src_summary!C170</f>
        <v>56</v>
      </c>
      <c r="C170" s="161" t="str">
        <f>survey_src_summary!D170</f>
        <v>5601101</v>
      </c>
      <c r="D170" s="161" t="str">
        <f>survey_src_summary!F170</f>
        <v>2310000100</v>
      </c>
      <c r="E170" s="29" t="str">
        <f>survey_src_summary!G170</f>
        <v>Heaters</v>
      </c>
      <c r="F170" s="162">
        <f>survey_src_summary!H170</f>
        <v>0</v>
      </c>
      <c r="G170" s="162">
        <f>survey_src_summary!I170</f>
        <v>0</v>
      </c>
      <c r="H170" s="162">
        <f>survey_src_summary!J170</f>
        <v>0</v>
      </c>
      <c r="I170" s="162">
        <f>survey_src_summary!K170</f>
        <v>0</v>
      </c>
      <c r="J170" s="162">
        <f>survey_src_summary!L170</f>
        <v>0</v>
      </c>
      <c r="K170" s="29" t="str">
        <f t="shared" si="2"/>
        <v>Heaters</v>
      </c>
    </row>
    <row r="171" spans="1:11" s="28" customFormat="1" x14ac:dyDescent="0.2">
      <c r="A171" s="28" t="s">
        <v>20278</v>
      </c>
      <c r="B171" s="28" t="str">
        <f>survey_src_summary!C171</f>
        <v>56</v>
      </c>
      <c r="C171" s="161" t="str">
        <f>survey_src_summary!D171</f>
        <v>5601901</v>
      </c>
      <c r="D171" s="161" t="str">
        <f>survey_src_summary!F171</f>
        <v>2310000100</v>
      </c>
      <c r="E171" s="29" t="str">
        <f>survey_src_summary!G171</f>
        <v>Heaters</v>
      </c>
      <c r="F171" s="162">
        <f>survey_src_summary!H171</f>
        <v>0</v>
      </c>
      <c r="G171" s="162">
        <f>survey_src_summary!I171</f>
        <v>0</v>
      </c>
      <c r="H171" s="162">
        <f>survey_src_summary!J171</f>
        <v>0</v>
      </c>
      <c r="I171" s="162">
        <f>survey_src_summary!K171</f>
        <v>0</v>
      </c>
      <c r="J171" s="162">
        <f>survey_src_summary!L171</f>
        <v>0</v>
      </c>
      <c r="K171" s="29" t="str">
        <f t="shared" si="2"/>
        <v>Heaters</v>
      </c>
    </row>
    <row r="172" spans="1:11" s="28" customFormat="1" x14ac:dyDescent="0.2">
      <c r="A172" s="28" t="s">
        <v>20278</v>
      </c>
      <c r="B172" s="28" t="str">
        <f>survey_src_summary!C172</f>
        <v>56</v>
      </c>
      <c r="C172" s="161" t="str">
        <f>survey_src_summary!D172</f>
        <v>5602501</v>
      </c>
      <c r="D172" s="161" t="str">
        <f>survey_src_summary!F172</f>
        <v>2310000100</v>
      </c>
      <c r="E172" s="29" t="str">
        <f>survey_src_summary!G172</f>
        <v>Heaters</v>
      </c>
      <c r="F172" s="162">
        <f>survey_src_summary!H172</f>
        <v>0</v>
      </c>
      <c r="G172" s="162">
        <f>survey_src_summary!I172</f>
        <v>0</v>
      </c>
      <c r="H172" s="162">
        <f>survey_src_summary!J172</f>
        <v>0</v>
      </c>
      <c r="I172" s="162">
        <f>survey_src_summary!K172</f>
        <v>0</v>
      </c>
      <c r="J172" s="162">
        <f>survey_src_summary!L172</f>
        <v>0</v>
      </c>
      <c r="K172" s="29" t="str">
        <f t="shared" si="2"/>
        <v>Heaters</v>
      </c>
    </row>
    <row r="173" spans="1:11" s="28" customFormat="1" x14ac:dyDescent="0.2">
      <c r="A173" s="28" t="s">
        <v>20278</v>
      </c>
      <c r="B173" s="28" t="str">
        <f>survey_src_summary!C173</f>
        <v>56</v>
      </c>
      <c r="C173" s="161" t="str">
        <f>survey_src_summary!D173</f>
        <v>5602701</v>
      </c>
      <c r="D173" s="161" t="str">
        <f>survey_src_summary!F173</f>
        <v>2310000100</v>
      </c>
      <c r="E173" s="29" t="str">
        <f>survey_src_summary!G173</f>
        <v>Heaters</v>
      </c>
      <c r="F173" s="162">
        <f>survey_src_summary!H173</f>
        <v>0</v>
      </c>
      <c r="G173" s="162">
        <f>survey_src_summary!I173</f>
        <v>0</v>
      </c>
      <c r="H173" s="162">
        <f>survey_src_summary!J173</f>
        <v>0</v>
      </c>
      <c r="I173" s="162">
        <f>survey_src_summary!K173</f>
        <v>0</v>
      </c>
      <c r="J173" s="162">
        <f>survey_src_summary!L173</f>
        <v>0</v>
      </c>
      <c r="K173" s="29" t="str">
        <f t="shared" si="2"/>
        <v>Heaters</v>
      </c>
    </row>
    <row r="174" spans="1:11" s="28" customFormat="1" x14ac:dyDescent="0.2">
      <c r="A174" s="28" t="s">
        <v>20278</v>
      </c>
      <c r="B174" s="28" t="str">
        <f>survey_src_summary!C174</f>
        <v>56</v>
      </c>
      <c r="C174" s="161" t="str">
        <f>survey_src_summary!D174</f>
        <v>5603301</v>
      </c>
      <c r="D174" s="161" t="str">
        <f>survey_src_summary!F174</f>
        <v>2310000100</v>
      </c>
      <c r="E174" s="29" t="str">
        <f>survey_src_summary!G174</f>
        <v>Heaters</v>
      </c>
      <c r="F174" s="162">
        <f>survey_src_summary!H174</f>
        <v>0</v>
      </c>
      <c r="G174" s="162">
        <f>survey_src_summary!I174</f>
        <v>0</v>
      </c>
      <c r="H174" s="162">
        <f>survey_src_summary!J174</f>
        <v>0</v>
      </c>
      <c r="I174" s="162">
        <f>survey_src_summary!K174</f>
        <v>0</v>
      </c>
      <c r="J174" s="162">
        <f>survey_src_summary!L174</f>
        <v>0</v>
      </c>
      <c r="K174" s="29" t="str">
        <f t="shared" si="2"/>
        <v>Heaters</v>
      </c>
    </row>
    <row r="175" spans="1:11" s="28" customFormat="1" x14ac:dyDescent="0.2">
      <c r="A175" s="28" t="s">
        <v>20278</v>
      </c>
      <c r="B175" s="28" t="str">
        <f>survey_src_summary!C175</f>
        <v>56</v>
      </c>
      <c r="C175" s="161" t="str">
        <f>survey_src_summary!D175</f>
        <v>5604501</v>
      </c>
      <c r="D175" s="161" t="str">
        <f>survey_src_summary!F175</f>
        <v>2310000100</v>
      </c>
      <c r="E175" s="29" t="str">
        <f>survey_src_summary!G175</f>
        <v>Heaters</v>
      </c>
      <c r="F175" s="162">
        <f>survey_src_summary!H175</f>
        <v>0</v>
      </c>
      <c r="G175" s="162">
        <f>survey_src_summary!I175</f>
        <v>0</v>
      </c>
      <c r="H175" s="162">
        <f>survey_src_summary!J175</f>
        <v>0</v>
      </c>
      <c r="I175" s="162">
        <f>survey_src_summary!K175</f>
        <v>0</v>
      </c>
      <c r="J175" s="162">
        <f>survey_src_summary!L175</f>
        <v>0</v>
      </c>
      <c r="K175" s="29" t="str">
        <f t="shared" si="2"/>
        <v>Heaters</v>
      </c>
    </row>
    <row r="176" spans="1:11" s="30" customFormat="1" x14ac:dyDescent="0.2">
      <c r="A176" s="186" t="s">
        <v>20278</v>
      </c>
      <c r="B176" s="30" t="str">
        <f>survey_src_summary!C176</f>
        <v>30</v>
      </c>
      <c r="C176" s="163" t="str">
        <f>survey_src_summary!D176</f>
        <v>3000302</v>
      </c>
      <c r="D176" s="163" t="str">
        <f>survey_src_summary!F176</f>
        <v>2310000100</v>
      </c>
      <c r="E176" s="31" t="str">
        <f>survey_src_summary!G176</f>
        <v>Heaters</v>
      </c>
      <c r="F176" s="164">
        <f>survey_src_summary!H176</f>
        <v>22.287195175977299</v>
      </c>
      <c r="G176" s="164">
        <f>survey_src_summary!I176</f>
        <v>1.2257957346787518</v>
      </c>
      <c r="H176" s="164">
        <f>survey_src_summary!J176</f>
        <v>18.721243947820934</v>
      </c>
      <c r="I176" s="164">
        <f>survey_src_summary!K176</f>
        <v>0.13372317105586384</v>
      </c>
      <c r="J176" s="164">
        <f>survey_src_summary!L176</f>
        <v>1.6938268333742752</v>
      </c>
      <c r="K176" s="31" t="str">
        <f t="shared" si="2"/>
        <v>Heaters</v>
      </c>
    </row>
    <row r="177" spans="1:11" s="30" customFormat="1" x14ac:dyDescent="0.2">
      <c r="A177" s="30" t="s">
        <v>20278</v>
      </c>
      <c r="B177" s="30" t="str">
        <f>survey_src_summary!C177</f>
        <v>30</v>
      </c>
      <c r="C177" s="163" t="str">
        <f>survey_src_summary!D177</f>
        <v>3007502</v>
      </c>
      <c r="D177" s="163" t="str">
        <f>survey_src_summary!F177</f>
        <v>2310000100</v>
      </c>
      <c r="E177" s="31" t="str">
        <f>survey_src_summary!G177</f>
        <v>Heaters</v>
      </c>
      <c r="F177" s="164">
        <f>survey_src_summary!H177</f>
        <v>1.4443098549795346</v>
      </c>
      <c r="G177" s="164">
        <f>survey_src_summary!I177</f>
        <v>7.9437042023874416E-2</v>
      </c>
      <c r="H177" s="164">
        <f>survey_src_summary!J177</f>
        <v>1.2132202781828092</v>
      </c>
      <c r="I177" s="164">
        <f>survey_src_summary!K177</f>
        <v>8.6658591298772094E-3</v>
      </c>
      <c r="J177" s="164">
        <f>survey_src_summary!L177</f>
        <v>0.10976754897844465</v>
      </c>
      <c r="K177" s="31" t="str">
        <f t="shared" si="2"/>
        <v>Heaters</v>
      </c>
    </row>
    <row r="178" spans="1:11" s="30" customFormat="1" x14ac:dyDescent="0.2">
      <c r="A178" s="30" t="s">
        <v>20278</v>
      </c>
      <c r="B178" s="30" t="str">
        <f>survey_src_summary!C178</f>
        <v>56</v>
      </c>
      <c r="C178" s="163" t="str">
        <f>survey_src_summary!D178</f>
        <v>5600502</v>
      </c>
      <c r="D178" s="163" t="str">
        <f>survey_src_summary!F178</f>
        <v>2310000100</v>
      </c>
      <c r="E178" s="31" t="str">
        <f>survey_src_summary!G178</f>
        <v>Heaters</v>
      </c>
      <c r="F178" s="164">
        <f>survey_src_summary!H178</f>
        <v>351.73925347561942</v>
      </c>
      <c r="G178" s="164">
        <f>survey_src_summary!I178</f>
        <v>19.345658941159073</v>
      </c>
      <c r="H178" s="164">
        <f>survey_src_summary!J178</f>
        <v>295.46097291952032</v>
      </c>
      <c r="I178" s="164">
        <f>survey_src_summary!K178</f>
        <v>2.1104355208537169</v>
      </c>
      <c r="J178" s="164">
        <f>survey_src_summary!L178</f>
        <v>26.732183264147082</v>
      </c>
      <c r="K178" s="31" t="str">
        <f t="shared" si="2"/>
        <v>Heaters</v>
      </c>
    </row>
    <row r="179" spans="1:11" s="30" customFormat="1" x14ac:dyDescent="0.2">
      <c r="A179" s="30" t="s">
        <v>20278</v>
      </c>
      <c r="B179" s="30" t="str">
        <f>survey_src_summary!C179</f>
        <v>56</v>
      </c>
      <c r="C179" s="163" t="str">
        <f>survey_src_summary!D179</f>
        <v>5600902</v>
      </c>
      <c r="D179" s="163" t="str">
        <f>survey_src_summary!F179</f>
        <v>2310000100</v>
      </c>
      <c r="E179" s="31" t="str">
        <f>survey_src_summary!G179</f>
        <v>Heaters</v>
      </c>
      <c r="F179" s="164">
        <f>survey_src_summary!H179</f>
        <v>26.122086859888476</v>
      </c>
      <c r="G179" s="164">
        <f>survey_src_summary!I179</f>
        <v>1.4367147772938664</v>
      </c>
      <c r="H179" s="164">
        <f>survey_src_summary!J179</f>
        <v>21.942552962306323</v>
      </c>
      <c r="I179" s="164">
        <f>survey_src_summary!K179</f>
        <v>0.1567325211593309</v>
      </c>
      <c r="J179" s="164">
        <f>survey_src_summary!L179</f>
        <v>1.9852786013515247</v>
      </c>
      <c r="K179" s="31" t="str">
        <f t="shared" si="2"/>
        <v>Heaters</v>
      </c>
    </row>
    <row r="180" spans="1:11" s="30" customFormat="1" x14ac:dyDescent="0.2">
      <c r="A180" s="30" t="s">
        <v>20278</v>
      </c>
      <c r="B180" s="30" t="str">
        <f>survey_src_summary!C180</f>
        <v>56</v>
      </c>
      <c r="C180" s="163" t="str">
        <f>survey_src_summary!D180</f>
        <v>5601102</v>
      </c>
      <c r="D180" s="163" t="str">
        <f>survey_src_summary!F180</f>
        <v>2310000100</v>
      </c>
      <c r="E180" s="31" t="str">
        <f>survey_src_summary!G180</f>
        <v>Heaters</v>
      </c>
      <c r="F180" s="164">
        <f>survey_src_summary!H180</f>
        <v>11.903105356555475</v>
      </c>
      <c r="G180" s="164">
        <f>survey_src_summary!I180</f>
        <v>0.65467079461055133</v>
      </c>
      <c r="H180" s="164">
        <f>survey_src_summary!J180</f>
        <v>9.9986084995065987</v>
      </c>
      <c r="I180" s="164">
        <f>survey_src_summary!K180</f>
        <v>7.141863213933286E-2</v>
      </c>
      <c r="J180" s="164">
        <f>survey_src_summary!L180</f>
        <v>0.90463600709821623</v>
      </c>
      <c r="K180" s="31" t="str">
        <f t="shared" si="2"/>
        <v>Heaters</v>
      </c>
    </row>
    <row r="181" spans="1:11" s="30" customFormat="1" x14ac:dyDescent="0.2">
      <c r="A181" s="30" t="s">
        <v>20278</v>
      </c>
      <c r="B181" s="30" t="str">
        <f>survey_src_summary!C181</f>
        <v>56</v>
      </c>
      <c r="C181" s="163" t="str">
        <f>survey_src_summary!D181</f>
        <v>5601902</v>
      </c>
      <c r="D181" s="163" t="str">
        <f>survey_src_summary!F181</f>
        <v>2310000100</v>
      </c>
      <c r="E181" s="31" t="str">
        <f>survey_src_summary!G181</f>
        <v>Heaters</v>
      </c>
      <c r="F181" s="164">
        <f>survey_src_summary!H181</f>
        <v>88.053097365648867</v>
      </c>
      <c r="G181" s="164">
        <f>survey_src_summary!I181</f>
        <v>4.8429203551106887</v>
      </c>
      <c r="H181" s="164">
        <f>survey_src_summary!J181</f>
        <v>73.964601787145043</v>
      </c>
      <c r="I181" s="164">
        <f>survey_src_summary!K181</f>
        <v>0.52831858419389321</v>
      </c>
      <c r="J181" s="164">
        <f>survey_src_summary!L181</f>
        <v>6.6920353997893152</v>
      </c>
      <c r="K181" s="31" t="str">
        <f t="shared" si="2"/>
        <v>Heaters</v>
      </c>
    </row>
    <row r="182" spans="1:11" s="30" customFormat="1" x14ac:dyDescent="0.2">
      <c r="A182" s="30" t="s">
        <v>20278</v>
      </c>
      <c r="B182" s="30" t="str">
        <f>survey_src_summary!C182</f>
        <v>56</v>
      </c>
      <c r="C182" s="163" t="str">
        <f>survey_src_summary!D182</f>
        <v>5602502</v>
      </c>
      <c r="D182" s="163" t="str">
        <f>survey_src_summary!F182</f>
        <v>2310000100</v>
      </c>
      <c r="E182" s="31" t="str">
        <f>survey_src_summary!G182</f>
        <v>Heaters</v>
      </c>
      <c r="F182" s="164">
        <f>survey_src_summary!H182</f>
        <v>49.579671056280226</v>
      </c>
      <c r="G182" s="164">
        <f>survey_src_summary!I182</f>
        <v>2.7268819080954132</v>
      </c>
      <c r="H182" s="164">
        <f>survey_src_summary!J182</f>
        <v>41.64692368727539</v>
      </c>
      <c r="I182" s="164">
        <f>survey_src_summary!K182</f>
        <v>0.29747802633768139</v>
      </c>
      <c r="J182" s="164">
        <f>survey_src_summary!L182</f>
        <v>3.7680550002772981</v>
      </c>
      <c r="K182" s="31" t="str">
        <f t="shared" si="2"/>
        <v>Heaters</v>
      </c>
    </row>
    <row r="183" spans="1:11" s="30" customFormat="1" ht="11.25" customHeight="1" x14ac:dyDescent="0.2">
      <c r="A183" s="30" t="s">
        <v>20278</v>
      </c>
      <c r="B183" s="30" t="str">
        <f>survey_src_summary!C183</f>
        <v>56</v>
      </c>
      <c r="C183" s="163" t="str">
        <f>survey_src_summary!D183</f>
        <v>5602702</v>
      </c>
      <c r="D183" s="163" t="str">
        <f>survey_src_summary!F183</f>
        <v>2310000100</v>
      </c>
      <c r="E183" s="31" t="str">
        <f>survey_src_summary!G183</f>
        <v>Heaters</v>
      </c>
      <c r="F183" s="164">
        <f>survey_src_summary!H183</f>
        <v>6.9476284403325899</v>
      </c>
      <c r="G183" s="164">
        <f>survey_src_summary!I183</f>
        <v>0.38211956421829252</v>
      </c>
      <c r="H183" s="164">
        <f>survey_src_summary!J183</f>
        <v>5.836007889879375</v>
      </c>
      <c r="I183" s="164">
        <f>survey_src_summary!K183</f>
        <v>4.1685770641995537E-2</v>
      </c>
      <c r="J183" s="164">
        <f>survey_src_summary!L183</f>
        <v>0.52801976146527696</v>
      </c>
      <c r="K183" s="31" t="str">
        <f t="shared" si="2"/>
        <v>Heaters</v>
      </c>
    </row>
    <row r="184" spans="1:11" s="30" customFormat="1" x14ac:dyDescent="0.2">
      <c r="A184" s="30" t="s">
        <v>20278</v>
      </c>
      <c r="B184" s="30" t="str">
        <f>survey_src_summary!C184</f>
        <v>56</v>
      </c>
      <c r="C184" s="163" t="str">
        <f>survey_src_summary!D184</f>
        <v>5603302</v>
      </c>
      <c r="D184" s="163" t="str">
        <f>survey_src_summary!F184</f>
        <v>2310000100</v>
      </c>
      <c r="E184" s="31" t="str">
        <f>survey_src_summary!G184</f>
        <v>Heaters</v>
      </c>
      <c r="F184" s="164">
        <f>survey_src_summary!H184</f>
        <v>73.311176087237087</v>
      </c>
      <c r="G184" s="164">
        <f>survey_src_summary!I184</f>
        <v>4.0321146847980396</v>
      </c>
      <c r="H184" s="164">
        <f>survey_src_summary!J184</f>
        <v>61.581387913279144</v>
      </c>
      <c r="I184" s="164">
        <f>survey_src_summary!K184</f>
        <v>0.43986705652342251</v>
      </c>
      <c r="J184" s="164">
        <f>survey_src_summary!L184</f>
        <v>5.5716493826300182</v>
      </c>
      <c r="K184" s="31" t="str">
        <f t="shared" si="2"/>
        <v>Heaters</v>
      </c>
    </row>
    <row r="185" spans="1:11" s="30" customFormat="1" x14ac:dyDescent="0.2">
      <c r="A185" s="30" t="s">
        <v>20278</v>
      </c>
      <c r="B185" s="30" t="str">
        <f>survey_src_summary!C185</f>
        <v>56</v>
      </c>
      <c r="C185" s="163" t="str">
        <f>survey_src_summary!D185</f>
        <v>5604502</v>
      </c>
      <c r="D185" s="163" t="str">
        <f>survey_src_summary!F185</f>
        <v>2310000100</v>
      </c>
      <c r="E185" s="31" t="str">
        <f>survey_src_summary!G185</f>
        <v>Heaters</v>
      </c>
      <c r="F185" s="164">
        <f>survey_src_summary!H185</f>
        <v>31.45109218688194</v>
      </c>
      <c r="G185" s="164">
        <f>survey_src_summary!I185</f>
        <v>1.7298100702785069</v>
      </c>
      <c r="H185" s="164">
        <f>survey_src_summary!J185</f>
        <v>26.418917436980827</v>
      </c>
      <c r="I185" s="164">
        <f>survey_src_summary!K185</f>
        <v>0.18870655312129164</v>
      </c>
      <c r="J185" s="164">
        <f>survey_src_summary!L185</f>
        <v>2.3902830062030276</v>
      </c>
      <c r="K185" s="31" t="str">
        <f t="shared" si="2"/>
        <v>Heaters</v>
      </c>
    </row>
    <row r="186" spans="1:11" x14ac:dyDescent="0.2">
      <c r="A186" t="s">
        <v>20278</v>
      </c>
      <c r="B186" t="str">
        <f>survey_src_summary!C186</f>
        <v>30</v>
      </c>
      <c r="C186" s="159">
        <f>survey_src_summary!D186</f>
        <v>30003</v>
      </c>
      <c r="D186" s="159" t="str">
        <f>survey_src_summary!F186</f>
        <v>2310000300</v>
      </c>
      <c r="E186" s="26" t="str">
        <f>survey_src_summary!G186</f>
        <v>Pneumatic devices</v>
      </c>
      <c r="F186" s="160">
        <f>survey_src_summary!H186</f>
        <v>0</v>
      </c>
      <c r="G186" s="160">
        <f>survey_src_summary!I186</f>
        <v>25.321719013238251</v>
      </c>
      <c r="H186" s="160">
        <f>survey_src_summary!J186</f>
        <v>0</v>
      </c>
      <c r="I186" s="160">
        <f>survey_src_summary!K186</f>
        <v>0</v>
      </c>
      <c r="J186" s="160">
        <f>survey_src_summary!L186</f>
        <v>0</v>
      </c>
      <c r="K186" s="26" t="str">
        <f t="shared" si="2"/>
        <v>Pneumatic devices</v>
      </c>
    </row>
    <row r="187" spans="1:11" s="28" customFormat="1" x14ac:dyDescent="0.2">
      <c r="A187" t="s">
        <v>20278</v>
      </c>
      <c r="B187" t="str">
        <f>survey_src_summary!C187</f>
        <v>30</v>
      </c>
      <c r="C187" s="159">
        <f>survey_src_summary!D187</f>
        <v>30075</v>
      </c>
      <c r="D187" s="159" t="str">
        <f>survey_src_summary!F187</f>
        <v>2310000300</v>
      </c>
      <c r="E187" s="26" t="str">
        <f>survey_src_summary!G187</f>
        <v>Pneumatic devices</v>
      </c>
      <c r="F187" s="160">
        <f>survey_src_summary!H187</f>
        <v>0</v>
      </c>
      <c r="G187" s="160">
        <f>survey_src_summary!I187</f>
        <v>14.541183584328797</v>
      </c>
      <c r="H187" s="160">
        <f>survey_src_summary!J187</f>
        <v>0</v>
      </c>
      <c r="I187" s="160">
        <f>survey_src_summary!K187</f>
        <v>0</v>
      </c>
      <c r="J187" s="160">
        <f>survey_src_summary!L187</f>
        <v>0</v>
      </c>
      <c r="K187" s="26" t="str">
        <f t="shared" si="2"/>
        <v>Pneumatic devices</v>
      </c>
    </row>
    <row r="188" spans="1:11" s="30" customFormat="1" x14ac:dyDescent="0.2">
      <c r="A188" t="s">
        <v>20278</v>
      </c>
      <c r="B188" t="str">
        <f>survey_src_summary!C188</f>
        <v>56</v>
      </c>
      <c r="C188" s="159">
        <f>survey_src_summary!D188</f>
        <v>56005</v>
      </c>
      <c r="D188" s="159" t="str">
        <f>survey_src_summary!F188</f>
        <v>2310000300</v>
      </c>
      <c r="E188" s="26" t="str">
        <f>survey_src_summary!G188</f>
        <v>Pneumatic devices</v>
      </c>
      <c r="F188" s="160">
        <f>survey_src_summary!H188</f>
        <v>0</v>
      </c>
      <c r="G188" s="160">
        <f>survey_src_summary!I188</f>
        <v>514.45708631647756</v>
      </c>
      <c r="H188" s="160">
        <f>survey_src_summary!J188</f>
        <v>0</v>
      </c>
      <c r="I188" s="160">
        <f>survey_src_summary!K188</f>
        <v>0</v>
      </c>
      <c r="J188" s="160">
        <f>survey_src_summary!L188</f>
        <v>0</v>
      </c>
      <c r="K188" s="26" t="str">
        <f t="shared" si="2"/>
        <v>Pneumatic devices</v>
      </c>
    </row>
    <row r="189" spans="1:11" x14ac:dyDescent="0.2">
      <c r="A189" t="s">
        <v>20278</v>
      </c>
      <c r="B189" t="str">
        <f>survey_src_summary!C189</f>
        <v>56</v>
      </c>
      <c r="C189" s="159">
        <f>survey_src_summary!D189</f>
        <v>56009</v>
      </c>
      <c r="D189" s="159" t="str">
        <f>survey_src_summary!F189</f>
        <v>2310000300</v>
      </c>
      <c r="E189" s="26" t="str">
        <f>survey_src_summary!G189</f>
        <v>Pneumatic devices</v>
      </c>
      <c r="F189" s="160">
        <f>survey_src_summary!H189</f>
        <v>0</v>
      </c>
      <c r="G189" s="160">
        <f>survey_src_summary!I189</f>
        <v>261.23988441722622</v>
      </c>
      <c r="H189" s="160">
        <f>survey_src_summary!J189</f>
        <v>0</v>
      </c>
      <c r="I189" s="160">
        <f>survey_src_summary!K189</f>
        <v>0</v>
      </c>
      <c r="J189" s="160">
        <f>survey_src_summary!L189</f>
        <v>0</v>
      </c>
      <c r="K189" s="26" t="str">
        <f t="shared" si="2"/>
        <v>Pneumatic devices</v>
      </c>
    </row>
    <row r="190" spans="1:11" s="28" customFormat="1" x14ac:dyDescent="0.2">
      <c r="A190" t="s">
        <v>20278</v>
      </c>
      <c r="B190" t="str">
        <f>survey_src_summary!C190</f>
        <v>56</v>
      </c>
      <c r="C190" s="159">
        <f>survey_src_summary!D190</f>
        <v>56011</v>
      </c>
      <c r="D190" s="159" t="str">
        <f>survey_src_summary!F190</f>
        <v>2310000300</v>
      </c>
      <c r="E190" s="26" t="str">
        <f>survey_src_summary!G190</f>
        <v>Pneumatic devices</v>
      </c>
      <c r="F190" s="160">
        <f>survey_src_summary!H190</f>
        <v>0</v>
      </c>
      <c r="G190" s="160">
        <f>survey_src_summary!I190</f>
        <v>119.83940953981318</v>
      </c>
      <c r="H190" s="160">
        <f>survey_src_summary!J190</f>
        <v>0</v>
      </c>
      <c r="I190" s="160">
        <f>survey_src_summary!K190</f>
        <v>0</v>
      </c>
      <c r="J190" s="160">
        <f>survey_src_summary!L190</f>
        <v>0</v>
      </c>
      <c r="K190" s="26" t="str">
        <f t="shared" si="2"/>
        <v>Pneumatic devices</v>
      </c>
    </row>
    <row r="191" spans="1:11" s="30" customFormat="1" x14ac:dyDescent="0.2">
      <c r="A191" t="s">
        <v>20278</v>
      </c>
      <c r="B191" t="str">
        <f>survey_src_summary!C191</f>
        <v>56</v>
      </c>
      <c r="C191" s="159">
        <f>survey_src_summary!D191</f>
        <v>56019</v>
      </c>
      <c r="D191" s="159" t="str">
        <f>survey_src_summary!F191</f>
        <v>2310000300</v>
      </c>
      <c r="E191" s="26" t="str">
        <f>survey_src_summary!G191</f>
        <v>Pneumatic devices</v>
      </c>
      <c r="F191" s="160">
        <f>survey_src_summary!H191</f>
        <v>0</v>
      </c>
      <c r="G191" s="160">
        <f>survey_src_summary!I191</f>
        <v>75.714449245557816</v>
      </c>
      <c r="H191" s="160">
        <f>survey_src_summary!J191</f>
        <v>0</v>
      </c>
      <c r="I191" s="160">
        <f>survey_src_summary!K191</f>
        <v>0</v>
      </c>
      <c r="J191" s="160">
        <f>survey_src_summary!L191</f>
        <v>0</v>
      </c>
      <c r="K191" s="26" t="str">
        <f t="shared" si="2"/>
        <v>Pneumatic devices</v>
      </c>
    </row>
    <row r="192" spans="1:11" x14ac:dyDescent="0.2">
      <c r="A192" t="s">
        <v>20278</v>
      </c>
      <c r="B192" t="str">
        <f>survey_src_summary!C192</f>
        <v>56</v>
      </c>
      <c r="C192" s="159">
        <f>survey_src_summary!D192</f>
        <v>56025</v>
      </c>
      <c r="D192" s="159" t="str">
        <f>survey_src_summary!F192</f>
        <v>2310000300</v>
      </c>
      <c r="E192" s="26" t="str">
        <f>survey_src_summary!G192</f>
        <v>Pneumatic devices</v>
      </c>
      <c r="F192" s="160">
        <f>survey_src_summary!H192</f>
        <v>0</v>
      </c>
      <c r="G192" s="160">
        <f>survey_src_summary!I192</f>
        <v>498.91302298282909</v>
      </c>
      <c r="H192" s="160">
        <f>survey_src_summary!J192</f>
        <v>0</v>
      </c>
      <c r="I192" s="160">
        <f>survey_src_summary!K192</f>
        <v>0</v>
      </c>
      <c r="J192" s="160">
        <f>survey_src_summary!L192</f>
        <v>0</v>
      </c>
      <c r="K192" s="26" t="str">
        <f t="shared" si="2"/>
        <v>Pneumatic devices</v>
      </c>
    </row>
    <row r="193" spans="1:11" s="28" customFormat="1" x14ac:dyDescent="0.2">
      <c r="A193" t="s">
        <v>20278</v>
      </c>
      <c r="B193" t="str">
        <f>survey_src_summary!C193</f>
        <v>56</v>
      </c>
      <c r="C193" s="159">
        <f>survey_src_summary!D193</f>
        <v>56027</v>
      </c>
      <c r="D193" s="159" t="str">
        <f>survey_src_summary!F193</f>
        <v>2310000300</v>
      </c>
      <c r="E193" s="26" t="str">
        <f>survey_src_summary!G193</f>
        <v>Pneumatic devices</v>
      </c>
      <c r="F193" s="160">
        <f>survey_src_summary!H193</f>
        <v>0</v>
      </c>
      <c r="G193" s="160">
        <f>survey_src_summary!I193</f>
        <v>69.948107241857485</v>
      </c>
      <c r="H193" s="160">
        <f>survey_src_summary!J193</f>
        <v>0</v>
      </c>
      <c r="I193" s="160">
        <f>survey_src_summary!K193</f>
        <v>0</v>
      </c>
      <c r="J193" s="160">
        <f>survey_src_summary!L193</f>
        <v>0</v>
      </c>
      <c r="K193" s="26" t="str">
        <f t="shared" si="2"/>
        <v>Pneumatic devices</v>
      </c>
    </row>
    <row r="194" spans="1:11" s="30" customFormat="1" x14ac:dyDescent="0.2">
      <c r="A194" t="s">
        <v>20278</v>
      </c>
      <c r="B194" t="str">
        <f>survey_src_summary!C194</f>
        <v>56</v>
      </c>
      <c r="C194" s="159">
        <f>survey_src_summary!D194</f>
        <v>56033</v>
      </c>
      <c r="D194" s="159" t="str">
        <f>survey_src_summary!F194</f>
        <v>2310000300</v>
      </c>
      <c r="E194" s="26" t="str">
        <f>survey_src_summary!G194</f>
        <v>Pneumatic devices</v>
      </c>
      <c r="F194" s="160">
        <f>survey_src_summary!H194</f>
        <v>0</v>
      </c>
      <c r="G194" s="160">
        <f>survey_src_summary!I194</f>
        <v>4.7635007453922187</v>
      </c>
      <c r="H194" s="160">
        <f>survey_src_summary!J194</f>
        <v>0</v>
      </c>
      <c r="I194" s="160">
        <f>survey_src_summary!K194</f>
        <v>0</v>
      </c>
      <c r="J194" s="160">
        <f>survey_src_summary!L194</f>
        <v>0</v>
      </c>
      <c r="K194" s="26" t="str">
        <f t="shared" si="2"/>
        <v>Pneumatic devices</v>
      </c>
    </row>
    <row r="195" spans="1:11" x14ac:dyDescent="0.2">
      <c r="A195" t="s">
        <v>20278</v>
      </c>
      <c r="B195" t="str">
        <f>survey_src_summary!C195</f>
        <v>56</v>
      </c>
      <c r="C195" s="159">
        <f>survey_src_summary!D195</f>
        <v>56045</v>
      </c>
      <c r="D195" s="159" t="str">
        <f>survey_src_summary!F195</f>
        <v>2310000300</v>
      </c>
      <c r="E195" s="26" t="str">
        <f>survey_src_summary!G195</f>
        <v>Pneumatic devices</v>
      </c>
      <c r="F195" s="160">
        <f>survey_src_summary!H195</f>
        <v>0</v>
      </c>
      <c r="G195" s="160">
        <f>survey_src_summary!I195</f>
        <v>316.64680805184946</v>
      </c>
      <c r="H195" s="160">
        <f>survey_src_summary!J195</f>
        <v>0</v>
      </c>
      <c r="I195" s="160">
        <f>survey_src_summary!K195</f>
        <v>0</v>
      </c>
      <c r="J195" s="160">
        <f>survey_src_summary!L195</f>
        <v>0</v>
      </c>
      <c r="K195" s="26" t="str">
        <f t="shared" si="2"/>
        <v>Pneumatic devices</v>
      </c>
    </row>
    <row r="196" spans="1:11" s="28" customFormat="1" x14ac:dyDescent="0.2">
      <c r="A196" s="28" t="s">
        <v>20278</v>
      </c>
      <c r="B196" s="28" t="str">
        <f>survey_src_summary!C196</f>
        <v>30</v>
      </c>
      <c r="C196" s="161" t="str">
        <f>survey_src_summary!D196</f>
        <v>3000301</v>
      </c>
      <c r="D196" s="161" t="str">
        <f>survey_src_summary!F196</f>
        <v>2310000300</v>
      </c>
      <c r="E196" s="29" t="str">
        <f>survey_src_summary!G196</f>
        <v>Pneumatic devices</v>
      </c>
      <c r="F196" s="162">
        <f>survey_src_summary!H196</f>
        <v>0</v>
      </c>
      <c r="G196" s="162">
        <f>survey_src_summary!I196</f>
        <v>13.287633275334935</v>
      </c>
      <c r="H196" s="162">
        <f>survey_src_summary!J196</f>
        <v>0</v>
      </c>
      <c r="I196" s="162">
        <f>survey_src_summary!K196</f>
        <v>0</v>
      </c>
      <c r="J196" s="162">
        <f>survey_src_summary!L196</f>
        <v>0</v>
      </c>
      <c r="K196" s="29" t="str">
        <f t="shared" si="2"/>
        <v>Pneumatic devices</v>
      </c>
    </row>
    <row r="197" spans="1:11" s="28" customFormat="1" x14ac:dyDescent="0.2">
      <c r="A197" s="28" t="s">
        <v>20278</v>
      </c>
      <c r="B197" s="28" t="str">
        <f>survey_src_summary!C197</f>
        <v>30</v>
      </c>
      <c r="C197" s="161" t="str">
        <f>survey_src_summary!D197</f>
        <v>3007501</v>
      </c>
      <c r="D197" s="161" t="str">
        <f>survey_src_summary!F197</f>
        <v>2310000300</v>
      </c>
      <c r="E197" s="29" t="str">
        <f>survey_src_summary!G197</f>
        <v>Pneumatic devices</v>
      </c>
      <c r="F197" s="162">
        <f>survey_src_summary!H197</f>
        <v>0</v>
      </c>
      <c r="G197" s="162">
        <f>survey_src_summary!I197</f>
        <v>0</v>
      </c>
      <c r="H197" s="162">
        <f>survey_src_summary!J197</f>
        <v>0</v>
      </c>
      <c r="I197" s="162">
        <f>survey_src_summary!K197</f>
        <v>0</v>
      </c>
      <c r="J197" s="162">
        <f>survey_src_summary!L197</f>
        <v>0</v>
      </c>
      <c r="K197" s="29" t="str">
        <f t="shared" si="2"/>
        <v>Pneumatic devices</v>
      </c>
    </row>
    <row r="198" spans="1:11" s="28" customFormat="1" x14ac:dyDescent="0.2">
      <c r="A198" s="28" t="s">
        <v>20278</v>
      </c>
      <c r="B198" s="28" t="str">
        <f>survey_src_summary!C198</f>
        <v>56</v>
      </c>
      <c r="C198" s="161" t="str">
        <f>survey_src_summary!D198</f>
        <v>5600501</v>
      </c>
      <c r="D198" s="161" t="str">
        <f>survey_src_summary!F198</f>
        <v>2310000300</v>
      </c>
      <c r="E198" s="29" t="str">
        <f>survey_src_summary!G198</f>
        <v>Pneumatic devices</v>
      </c>
      <c r="F198" s="162">
        <f>survey_src_summary!H198</f>
        <v>0</v>
      </c>
      <c r="G198" s="162">
        <f>survey_src_summary!I198</f>
        <v>0</v>
      </c>
      <c r="H198" s="162">
        <f>survey_src_summary!J198</f>
        <v>0</v>
      </c>
      <c r="I198" s="162">
        <f>survey_src_summary!K198</f>
        <v>0</v>
      </c>
      <c r="J198" s="162">
        <f>survey_src_summary!L198</f>
        <v>0</v>
      </c>
      <c r="K198" s="29" t="str">
        <f t="shared" si="2"/>
        <v>Pneumatic devices</v>
      </c>
    </row>
    <row r="199" spans="1:11" s="28" customFormat="1" x14ac:dyDescent="0.2">
      <c r="A199" s="28" t="s">
        <v>20278</v>
      </c>
      <c r="B199" s="28" t="str">
        <f>survey_src_summary!C199</f>
        <v>56</v>
      </c>
      <c r="C199" s="161" t="str">
        <f>survey_src_summary!D199</f>
        <v>5600901</v>
      </c>
      <c r="D199" s="161" t="str">
        <f>survey_src_summary!F199</f>
        <v>2310000300</v>
      </c>
      <c r="E199" s="29" t="str">
        <f>survey_src_summary!G199</f>
        <v>Pneumatic devices</v>
      </c>
      <c r="F199" s="162">
        <f>survey_src_summary!H199</f>
        <v>0</v>
      </c>
      <c r="G199" s="162">
        <f>survey_src_summary!I199</f>
        <v>0</v>
      </c>
      <c r="H199" s="162">
        <f>survey_src_summary!J199</f>
        <v>0</v>
      </c>
      <c r="I199" s="162">
        <f>survey_src_summary!K199</f>
        <v>0</v>
      </c>
      <c r="J199" s="162">
        <f>survey_src_summary!L199</f>
        <v>0</v>
      </c>
      <c r="K199" s="29" t="str">
        <f t="shared" ref="K199:K262" si="3">IF(E199="Unpermitted Fugitives","Fugitives",IF(E199="Natural Gas Processing Facilities, Pump Seals","Fugitives",IF(E199="Natural Gas Production, All Equipt Leak Fugitives","Fugitives",IF(E199="External Combustion Boilers","Heaters",IF(E199="Permitted Tank Losses","Condensate tank ",IF(E199="Permitted Fugitives","Fugitives",IF(E199="Process Heaters","Heaters",E199)))))))</f>
        <v>Pneumatic devices</v>
      </c>
    </row>
    <row r="200" spans="1:11" s="28" customFormat="1" x14ac:dyDescent="0.2">
      <c r="A200" s="28" t="s">
        <v>20278</v>
      </c>
      <c r="B200" s="28" t="str">
        <f>survey_src_summary!C200</f>
        <v>56</v>
      </c>
      <c r="C200" s="161" t="str">
        <f>survey_src_summary!D200</f>
        <v>5601101</v>
      </c>
      <c r="D200" s="161" t="str">
        <f>survey_src_summary!F200</f>
        <v>2310000300</v>
      </c>
      <c r="E200" s="29" t="str">
        <f>survey_src_summary!G200</f>
        <v>Pneumatic devices</v>
      </c>
      <c r="F200" s="162">
        <f>survey_src_summary!H200</f>
        <v>0</v>
      </c>
      <c r="G200" s="162">
        <f>survey_src_summary!I200</f>
        <v>0</v>
      </c>
      <c r="H200" s="162">
        <f>survey_src_summary!J200</f>
        <v>0</v>
      </c>
      <c r="I200" s="162">
        <f>survey_src_summary!K200</f>
        <v>0</v>
      </c>
      <c r="J200" s="162">
        <f>survey_src_summary!L200</f>
        <v>0</v>
      </c>
      <c r="K200" s="29" t="str">
        <f t="shared" si="3"/>
        <v>Pneumatic devices</v>
      </c>
    </row>
    <row r="201" spans="1:11" s="28" customFormat="1" x14ac:dyDescent="0.2">
      <c r="A201" s="28" t="s">
        <v>20278</v>
      </c>
      <c r="B201" s="28" t="str">
        <f>survey_src_summary!C201</f>
        <v>56</v>
      </c>
      <c r="C201" s="161" t="str">
        <f>survey_src_summary!D201</f>
        <v>5601901</v>
      </c>
      <c r="D201" s="161" t="str">
        <f>survey_src_summary!F201</f>
        <v>2310000300</v>
      </c>
      <c r="E201" s="29" t="str">
        <f>survey_src_summary!G201</f>
        <v>Pneumatic devices</v>
      </c>
      <c r="F201" s="162">
        <f>survey_src_summary!H201</f>
        <v>0</v>
      </c>
      <c r="G201" s="162">
        <f>survey_src_summary!I201</f>
        <v>0</v>
      </c>
      <c r="H201" s="162">
        <f>survey_src_summary!J201</f>
        <v>0</v>
      </c>
      <c r="I201" s="162">
        <f>survey_src_summary!K201</f>
        <v>0</v>
      </c>
      <c r="J201" s="162">
        <f>survey_src_summary!L201</f>
        <v>0</v>
      </c>
      <c r="K201" s="29" t="str">
        <f t="shared" si="3"/>
        <v>Pneumatic devices</v>
      </c>
    </row>
    <row r="202" spans="1:11" s="28" customFormat="1" x14ac:dyDescent="0.2">
      <c r="A202" s="28" t="s">
        <v>20278</v>
      </c>
      <c r="B202" s="28" t="str">
        <f>survey_src_summary!C202</f>
        <v>56</v>
      </c>
      <c r="C202" s="161" t="str">
        <f>survey_src_summary!D202</f>
        <v>5602501</v>
      </c>
      <c r="D202" s="161" t="str">
        <f>survey_src_summary!F202</f>
        <v>2310000300</v>
      </c>
      <c r="E202" s="29" t="str">
        <f>survey_src_summary!G202</f>
        <v>Pneumatic devices</v>
      </c>
      <c r="F202" s="162">
        <f>survey_src_summary!H202</f>
        <v>0</v>
      </c>
      <c r="G202" s="162">
        <f>survey_src_summary!I202</f>
        <v>0</v>
      </c>
      <c r="H202" s="162">
        <f>survey_src_summary!J202</f>
        <v>0</v>
      </c>
      <c r="I202" s="162">
        <f>survey_src_summary!K202</f>
        <v>0</v>
      </c>
      <c r="J202" s="162">
        <f>survey_src_summary!L202</f>
        <v>0</v>
      </c>
      <c r="K202" s="29" t="str">
        <f t="shared" si="3"/>
        <v>Pneumatic devices</v>
      </c>
    </row>
    <row r="203" spans="1:11" s="28" customFormat="1" x14ac:dyDescent="0.2">
      <c r="A203" s="28" t="s">
        <v>20278</v>
      </c>
      <c r="B203" s="28" t="str">
        <f>survey_src_summary!C203</f>
        <v>56</v>
      </c>
      <c r="C203" s="161" t="str">
        <f>survey_src_summary!D203</f>
        <v>5602701</v>
      </c>
      <c r="D203" s="161" t="str">
        <f>survey_src_summary!F203</f>
        <v>2310000300</v>
      </c>
      <c r="E203" s="29" t="str">
        <f>survey_src_summary!G203</f>
        <v>Pneumatic devices</v>
      </c>
      <c r="F203" s="162">
        <f>survey_src_summary!H203</f>
        <v>0</v>
      </c>
      <c r="G203" s="162">
        <f>survey_src_summary!I203</f>
        <v>0</v>
      </c>
      <c r="H203" s="162">
        <f>survey_src_summary!J203</f>
        <v>0</v>
      </c>
      <c r="I203" s="162">
        <f>survey_src_summary!K203</f>
        <v>0</v>
      </c>
      <c r="J203" s="162">
        <f>survey_src_summary!L203</f>
        <v>0</v>
      </c>
      <c r="K203" s="29" t="str">
        <f t="shared" si="3"/>
        <v>Pneumatic devices</v>
      </c>
    </row>
    <row r="204" spans="1:11" s="28" customFormat="1" x14ac:dyDescent="0.2">
      <c r="A204" s="28" t="s">
        <v>20278</v>
      </c>
      <c r="B204" s="28" t="str">
        <f>survey_src_summary!C204</f>
        <v>56</v>
      </c>
      <c r="C204" s="161" t="str">
        <f>survey_src_summary!D204</f>
        <v>5603301</v>
      </c>
      <c r="D204" s="161" t="str">
        <f>survey_src_summary!F204</f>
        <v>2310000300</v>
      </c>
      <c r="E204" s="29" t="str">
        <f>survey_src_summary!G204</f>
        <v>Pneumatic devices</v>
      </c>
      <c r="F204" s="162">
        <f>survey_src_summary!H204</f>
        <v>0</v>
      </c>
      <c r="G204" s="162">
        <f>survey_src_summary!I204</f>
        <v>0</v>
      </c>
      <c r="H204" s="162">
        <f>survey_src_summary!J204</f>
        <v>0</v>
      </c>
      <c r="I204" s="162">
        <f>survey_src_summary!K204</f>
        <v>0</v>
      </c>
      <c r="J204" s="162">
        <f>survey_src_summary!L204</f>
        <v>0</v>
      </c>
      <c r="K204" s="29" t="str">
        <f t="shared" si="3"/>
        <v>Pneumatic devices</v>
      </c>
    </row>
    <row r="205" spans="1:11" s="28" customFormat="1" x14ac:dyDescent="0.2">
      <c r="A205" s="28" t="s">
        <v>20278</v>
      </c>
      <c r="B205" s="28" t="str">
        <f>survey_src_summary!C205</f>
        <v>56</v>
      </c>
      <c r="C205" s="161" t="str">
        <f>survey_src_summary!D205</f>
        <v>5604501</v>
      </c>
      <c r="D205" s="161" t="str">
        <f>survey_src_summary!F205</f>
        <v>2310000300</v>
      </c>
      <c r="E205" s="29" t="str">
        <f>survey_src_summary!G205</f>
        <v>Pneumatic devices</v>
      </c>
      <c r="F205" s="162">
        <f>survey_src_summary!H205</f>
        <v>0</v>
      </c>
      <c r="G205" s="162">
        <f>survey_src_summary!I205</f>
        <v>0</v>
      </c>
      <c r="H205" s="162">
        <f>survey_src_summary!J205</f>
        <v>0</v>
      </c>
      <c r="I205" s="162">
        <f>survey_src_summary!K205</f>
        <v>0</v>
      </c>
      <c r="J205" s="162">
        <f>survey_src_summary!L205</f>
        <v>0</v>
      </c>
      <c r="K205" s="29" t="str">
        <f t="shared" si="3"/>
        <v>Pneumatic devices</v>
      </c>
    </row>
    <row r="206" spans="1:11" s="30" customFormat="1" x14ac:dyDescent="0.2">
      <c r="A206" s="186" t="s">
        <v>20278</v>
      </c>
      <c r="B206" s="30" t="str">
        <f>survey_src_summary!C206</f>
        <v>30</v>
      </c>
      <c r="C206" s="163" t="str">
        <f>survey_src_summary!D206</f>
        <v>3000302</v>
      </c>
      <c r="D206" s="163" t="str">
        <f>survey_src_summary!F206</f>
        <v>2310000300</v>
      </c>
      <c r="E206" s="31" t="str">
        <f>survey_src_summary!G206</f>
        <v>Pneumatic devices</v>
      </c>
      <c r="F206" s="164">
        <f>survey_src_summary!H206</f>
        <v>0</v>
      </c>
      <c r="G206" s="164">
        <f>survey_src_summary!I206</f>
        <v>12.034085737903318</v>
      </c>
      <c r="H206" s="164">
        <f>survey_src_summary!J206</f>
        <v>0</v>
      </c>
      <c r="I206" s="164">
        <f>survey_src_summary!K206</f>
        <v>0</v>
      </c>
      <c r="J206" s="164">
        <f>survey_src_summary!L206</f>
        <v>0</v>
      </c>
      <c r="K206" s="31" t="str">
        <f t="shared" si="3"/>
        <v>Pneumatic devices</v>
      </c>
    </row>
    <row r="207" spans="1:11" s="30" customFormat="1" x14ac:dyDescent="0.2">
      <c r="A207" s="30" t="s">
        <v>20278</v>
      </c>
      <c r="B207" s="30" t="str">
        <f>survey_src_summary!C207</f>
        <v>30</v>
      </c>
      <c r="C207" s="163" t="str">
        <f>survey_src_summary!D207</f>
        <v>3007502</v>
      </c>
      <c r="D207" s="163" t="str">
        <f>survey_src_summary!F207</f>
        <v>2310000300</v>
      </c>
      <c r="E207" s="31" t="str">
        <f>survey_src_summary!G207</f>
        <v>Pneumatic devices</v>
      </c>
      <c r="F207" s="164">
        <f>survey_src_summary!H207</f>
        <v>0</v>
      </c>
      <c r="G207" s="164">
        <f>survey_src_summary!I207</f>
        <v>14.541183584328797</v>
      </c>
      <c r="H207" s="164">
        <f>survey_src_summary!J207</f>
        <v>0</v>
      </c>
      <c r="I207" s="164">
        <f>survey_src_summary!K207</f>
        <v>0</v>
      </c>
      <c r="J207" s="164">
        <f>survey_src_summary!L207</f>
        <v>0</v>
      </c>
      <c r="K207" s="31" t="str">
        <f t="shared" si="3"/>
        <v>Pneumatic devices</v>
      </c>
    </row>
    <row r="208" spans="1:11" s="30" customFormat="1" x14ac:dyDescent="0.2">
      <c r="A208" s="30" t="s">
        <v>20278</v>
      </c>
      <c r="B208" s="30" t="str">
        <f>survey_src_summary!C208</f>
        <v>56</v>
      </c>
      <c r="C208" s="163" t="str">
        <f>survey_src_summary!D208</f>
        <v>5600502</v>
      </c>
      <c r="D208" s="163" t="str">
        <f>survey_src_summary!F208</f>
        <v>2310000300</v>
      </c>
      <c r="E208" s="31" t="str">
        <f>survey_src_summary!G208</f>
        <v>Pneumatic devices</v>
      </c>
      <c r="F208" s="164">
        <f>survey_src_summary!H208</f>
        <v>0</v>
      </c>
      <c r="G208" s="164">
        <f>survey_src_summary!I208</f>
        <v>514.45708631647756</v>
      </c>
      <c r="H208" s="164">
        <f>survey_src_summary!J208</f>
        <v>0</v>
      </c>
      <c r="I208" s="164">
        <f>survey_src_summary!K208</f>
        <v>0</v>
      </c>
      <c r="J208" s="164">
        <f>survey_src_summary!L208</f>
        <v>0</v>
      </c>
      <c r="K208" s="31" t="str">
        <f t="shared" si="3"/>
        <v>Pneumatic devices</v>
      </c>
    </row>
    <row r="209" spans="1:11" s="30" customFormat="1" x14ac:dyDescent="0.2">
      <c r="A209" s="30" t="s">
        <v>20278</v>
      </c>
      <c r="B209" s="30" t="str">
        <f>survey_src_summary!C209</f>
        <v>56</v>
      </c>
      <c r="C209" s="163" t="str">
        <f>survey_src_summary!D209</f>
        <v>5600902</v>
      </c>
      <c r="D209" s="163" t="str">
        <f>survey_src_summary!F209</f>
        <v>2310000300</v>
      </c>
      <c r="E209" s="31" t="str">
        <f>survey_src_summary!G209</f>
        <v>Pneumatic devices</v>
      </c>
      <c r="F209" s="164">
        <f>survey_src_summary!H209</f>
        <v>0</v>
      </c>
      <c r="G209" s="164">
        <f>survey_src_summary!I209</f>
        <v>261.23988441722622</v>
      </c>
      <c r="H209" s="164">
        <f>survey_src_summary!J209</f>
        <v>0</v>
      </c>
      <c r="I209" s="164">
        <f>survey_src_summary!K209</f>
        <v>0</v>
      </c>
      <c r="J209" s="164">
        <f>survey_src_summary!L209</f>
        <v>0</v>
      </c>
      <c r="K209" s="31" t="str">
        <f t="shared" si="3"/>
        <v>Pneumatic devices</v>
      </c>
    </row>
    <row r="210" spans="1:11" s="30" customFormat="1" x14ac:dyDescent="0.2">
      <c r="A210" s="30" t="s">
        <v>20278</v>
      </c>
      <c r="B210" s="30" t="str">
        <f>survey_src_summary!C210</f>
        <v>56</v>
      </c>
      <c r="C210" s="163" t="str">
        <f>survey_src_summary!D210</f>
        <v>5601102</v>
      </c>
      <c r="D210" s="163" t="str">
        <f>survey_src_summary!F210</f>
        <v>2310000300</v>
      </c>
      <c r="E210" s="31" t="str">
        <f>survey_src_summary!G210</f>
        <v>Pneumatic devices</v>
      </c>
      <c r="F210" s="164">
        <f>survey_src_summary!H210</f>
        <v>0</v>
      </c>
      <c r="G210" s="164">
        <f>survey_src_summary!I210</f>
        <v>119.83940953981318</v>
      </c>
      <c r="H210" s="164">
        <f>survey_src_summary!J210</f>
        <v>0</v>
      </c>
      <c r="I210" s="164">
        <f>survey_src_summary!K210</f>
        <v>0</v>
      </c>
      <c r="J210" s="164">
        <f>survey_src_summary!L210</f>
        <v>0</v>
      </c>
      <c r="K210" s="31" t="str">
        <f t="shared" si="3"/>
        <v>Pneumatic devices</v>
      </c>
    </row>
    <row r="211" spans="1:11" s="30" customFormat="1" x14ac:dyDescent="0.2">
      <c r="A211" s="30" t="s">
        <v>20278</v>
      </c>
      <c r="B211" s="30" t="str">
        <f>survey_src_summary!C211</f>
        <v>56</v>
      </c>
      <c r="C211" s="163" t="str">
        <f>survey_src_summary!D211</f>
        <v>5601902</v>
      </c>
      <c r="D211" s="163" t="str">
        <f>survey_src_summary!F211</f>
        <v>2310000300</v>
      </c>
      <c r="E211" s="31" t="str">
        <f>survey_src_summary!G211</f>
        <v>Pneumatic devices</v>
      </c>
      <c r="F211" s="164">
        <f>survey_src_summary!H211</f>
        <v>0</v>
      </c>
      <c r="G211" s="164">
        <f>survey_src_summary!I211</f>
        <v>75.714449245557816</v>
      </c>
      <c r="H211" s="164">
        <f>survey_src_summary!J211</f>
        <v>0</v>
      </c>
      <c r="I211" s="164">
        <f>survey_src_summary!K211</f>
        <v>0</v>
      </c>
      <c r="J211" s="164">
        <f>survey_src_summary!L211</f>
        <v>0</v>
      </c>
      <c r="K211" s="31" t="str">
        <f t="shared" si="3"/>
        <v>Pneumatic devices</v>
      </c>
    </row>
    <row r="212" spans="1:11" s="30" customFormat="1" x14ac:dyDescent="0.2">
      <c r="A212" s="30" t="s">
        <v>20278</v>
      </c>
      <c r="B212" s="30" t="str">
        <f>survey_src_summary!C212</f>
        <v>56</v>
      </c>
      <c r="C212" s="163" t="str">
        <f>survey_src_summary!D212</f>
        <v>5602502</v>
      </c>
      <c r="D212" s="163" t="str">
        <f>survey_src_summary!F212</f>
        <v>2310000300</v>
      </c>
      <c r="E212" s="31" t="str">
        <f>survey_src_summary!G212</f>
        <v>Pneumatic devices</v>
      </c>
      <c r="F212" s="164">
        <f>survey_src_summary!H212</f>
        <v>0</v>
      </c>
      <c r="G212" s="164">
        <f>survey_src_summary!I212</f>
        <v>498.91302298282909</v>
      </c>
      <c r="H212" s="164">
        <f>survey_src_summary!J212</f>
        <v>0</v>
      </c>
      <c r="I212" s="164">
        <f>survey_src_summary!K212</f>
        <v>0</v>
      </c>
      <c r="J212" s="164">
        <f>survey_src_summary!L212</f>
        <v>0</v>
      </c>
      <c r="K212" s="31" t="str">
        <f t="shared" si="3"/>
        <v>Pneumatic devices</v>
      </c>
    </row>
    <row r="213" spans="1:11" s="30" customFormat="1" ht="11.25" customHeight="1" x14ac:dyDescent="0.2">
      <c r="A213" s="30" t="s">
        <v>20278</v>
      </c>
      <c r="B213" s="30" t="str">
        <f>survey_src_summary!C213</f>
        <v>56</v>
      </c>
      <c r="C213" s="163" t="str">
        <f>survey_src_summary!D213</f>
        <v>5602702</v>
      </c>
      <c r="D213" s="163" t="str">
        <f>survey_src_summary!F213</f>
        <v>2310000300</v>
      </c>
      <c r="E213" s="31" t="str">
        <f>survey_src_summary!G213</f>
        <v>Pneumatic devices</v>
      </c>
      <c r="F213" s="164">
        <f>survey_src_summary!H213</f>
        <v>0</v>
      </c>
      <c r="G213" s="164">
        <f>survey_src_summary!I213</f>
        <v>69.948107241857485</v>
      </c>
      <c r="H213" s="164">
        <f>survey_src_summary!J213</f>
        <v>0</v>
      </c>
      <c r="I213" s="164">
        <f>survey_src_summary!K213</f>
        <v>0</v>
      </c>
      <c r="J213" s="164">
        <f>survey_src_summary!L213</f>
        <v>0</v>
      </c>
      <c r="K213" s="31" t="str">
        <f t="shared" si="3"/>
        <v>Pneumatic devices</v>
      </c>
    </row>
    <row r="214" spans="1:11" s="30" customFormat="1" x14ac:dyDescent="0.2">
      <c r="A214" s="30" t="s">
        <v>20278</v>
      </c>
      <c r="B214" s="30" t="str">
        <f>survey_src_summary!C214</f>
        <v>56</v>
      </c>
      <c r="C214" s="163" t="str">
        <f>survey_src_summary!D214</f>
        <v>5603302</v>
      </c>
      <c r="D214" s="163" t="str">
        <f>survey_src_summary!F214</f>
        <v>2310000300</v>
      </c>
      <c r="E214" s="31" t="str">
        <f>survey_src_summary!G214</f>
        <v>Pneumatic devices</v>
      </c>
      <c r="F214" s="164">
        <f>survey_src_summary!H214</f>
        <v>0</v>
      </c>
      <c r="G214" s="164">
        <f>survey_src_summary!I214</f>
        <v>4.7635007453922187</v>
      </c>
      <c r="H214" s="164">
        <f>survey_src_summary!J214</f>
        <v>0</v>
      </c>
      <c r="I214" s="164">
        <f>survey_src_summary!K214</f>
        <v>0</v>
      </c>
      <c r="J214" s="164">
        <f>survey_src_summary!L214</f>
        <v>0</v>
      </c>
      <c r="K214" s="31" t="str">
        <f t="shared" si="3"/>
        <v>Pneumatic devices</v>
      </c>
    </row>
    <row r="215" spans="1:11" s="30" customFormat="1" x14ac:dyDescent="0.2">
      <c r="A215" s="30" t="s">
        <v>20278</v>
      </c>
      <c r="B215" s="30" t="str">
        <f>survey_src_summary!C215</f>
        <v>56</v>
      </c>
      <c r="C215" s="163" t="str">
        <f>survey_src_summary!D215</f>
        <v>5604502</v>
      </c>
      <c r="D215" s="163" t="str">
        <f>survey_src_summary!F215</f>
        <v>2310000300</v>
      </c>
      <c r="E215" s="31" t="str">
        <f>survey_src_summary!G215</f>
        <v>Pneumatic devices</v>
      </c>
      <c r="F215" s="164">
        <f>survey_src_summary!H215</f>
        <v>0</v>
      </c>
      <c r="G215" s="164">
        <f>survey_src_summary!I215</f>
        <v>316.64680805184946</v>
      </c>
      <c r="H215" s="164">
        <f>survey_src_summary!J215</f>
        <v>0</v>
      </c>
      <c r="I215" s="164">
        <f>survey_src_summary!K215</f>
        <v>0</v>
      </c>
      <c r="J215" s="164">
        <f>survey_src_summary!L215</f>
        <v>0</v>
      </c>
      <c r="K215" s="31" t="str">
        <f t="shared" si="3"/>
        <v>Pneumatic devices</v>
      </c>
    </row>
    <row r="216" spans="1:11" x14ac:dyDescent="0.2">
      <c r="A216" t="s">
        <v>20278</v>
      </c>
      <c r="B216" t="str">
        <f>survey_src_summary!C216</f>
        <v>30</v>
      </c>
      <c r="C216" s="159">
        <f>survey_src_summary!D216</f>
        <v>30003</v>
      </c>
      <c r="D216" s="159" t="str">
        <f>survey_src_summary!F216</f>
        <v>2310003200</v>
      </c>
      <c r="E216" s="26" t="str">
        <f>survey_src_summary!G216</f>
        <v>Pneumatic pumps</v>
      </c>
      <c r="F216" s="160">
        <f>survey_src_summary!H216</f>
        <v>0</v>
      </c>
      <c r="G216" s="160">
        <f>survey_src_summary!I216</f>
        <v>0.12267043925720751</v>
      </c>
      <c r="H216" s="160">
        <f>survey_src_summary!J216</f>
        <v>0</v>
      </c>
      <c r="I216" s="160">
        <f>survey_src_summary!K216</f>
        <v>0</v>
      </c>
      <c r="J216" s="160">
        <f>survey_src_summary!L216</f>
        <v>0</v>
      </c>
      <c r="K216" s="26" t="str">
        <f t="shared" si="3"/>
        <v>Pneumatic pumps</v>
      </c>
    </row>
    <row r="217" spans="1:11" s="28" customFormat="1" x14ac:dyDescent="0.2">
      <c r="A217" t="s">
        <v>20278</v>
      </c>
      <c r="B217" t="str">
        <f>survey_src_summary!C217</f>
        <v>30</v>
      </c>
      <c r="C217" s="159">
        <f>survey_src_summary!D217</f>
        <v>30075</v>
      </c>
      <c r="D217" s="159" t="str">
        <f>survey_src_summary!F217</f>
        <v>2310003200</v>
      </c>
      <c r="E217" s="26" t="str">
        <f>survey_src_summary!G217</f>
        <v>Pneumatic pumps</v>
      </c>
      <c r="F217" s="160">
        <f>survey_src_summary!H217</f>
        <v>0</v>
      </c>
      <c r="G217" s="160">
        <f>survey_src_summary!I217</f>
        <v>7.0444410662554816E-2</v>
      </c>
      <c r="H217" s="160">
        <f>survey_src_summary!J217</f>
        <v>0</v>
      </c>
      <c r="I217" s="160">
        <f>survey_src_summary!K217</f>
        <v>0</v>
      </c>
      <c r="J217" s="160">
        <f>survey_src_summary!L217</f>
        <v>0</v>
      </c>
      <c r="K217" s="26" t="str">
        <f t="shared" si="3"/>
        <v>Pneumatic pumps</v>
      </c>
    </row>
    <row r="218" spans="1:11" s="30" customFormat="1" x14ac:dyDescent="0.2">
      <c r="A218" t="s">
        <v>20278</v>
      </c>
      <c r="B218" t="str">
        <f>survey_src_summary!C218</f>
        <v>56</v>
      </c>
      <c r="C218" s="159">
        <f>survey_src_summary!D218</f>
        <v>56005</v>
      </c>
      <c r="D218" s="159" t="str">
        <f>survey_src_summary!F218</f>
        <v>2310003200</v>
      </c>
      <c r="E218" s="26" t="str">
        <f>survey_src_summary!G218</f>
        <v>Pneumatic pumps</v>
      </c>
      <c r="F218" s="160">
        <f>survey_src_summary!H218</f>
        <v>0</v>
      </c>
      <c r="G218" s="160">
        <f>survey_src_summary!I218</f>
        <v>2.4922746668890081</v>
      </c>
      <c r="H218" s="160">
        <f>survey_src_summary!J218</f>
        <v>0</v>
      </c>
      <c r="I218" s="160">
        <f>survey_src_summary!K218</f>
        <v>0</v>
      </c>
      <c r="J218" s="160">
        <f>survey_src_summary!L218</f>
        <v>0</v>
      </c>
      <c r="K218" s="26" t="str">
        <f t="shared" si="3"/>
        <v>Pneumatic pumps</v>
      </c>
    </row>
    <row r="219" spans="1:11" x14ac:dyDescent="0.2">
      <c r="A219" t="s">
        <v>20278</v>
      </c>
      <c r="B219" t="str">
        <f>survey_src_summary!C219</f>
        <v>56</v>
      </c>
      <c r="C219" s="159">
        <f>survey_src_summary!D219</f>
        <v>56009</v>
      </c>
      <c r="D219" s="159" t="str">
        <f>survey_src_summary!F219</f>
        <v>2310003200</v>
      </c>
      <c r="E219" s="26" t="str">
        <f>survey_src_summary!G219</f>
        <v>Pneumatic pumps</v>
      </c>
      <c r="F219" s="160">
        <f>survey_src_summary!H219</f>
        <v>0</v>
      </c>
      <c r="G219" s="160">
        <f>survey_src_summary!I219</f>
        <v>1.2655702743169328</v>
      </c>
      <c r="H219" s="160">
        <f>survey_src_summary!J219</f>
        <v>0</v>
      </c>
      <c r="I219" s="160">
        <f>survey_src_summary!K219</f>
        <v>0</v>
      </c>
      <c r="J219" s="160">
        <f>survey_src_summary!L219</f>
        <v>0</v>
      </c>
      <c r="K219" s="26" t="str">
        <f t="shared" si="3"/>
        <v>Pneumatic pumps</v>
      </c>
    </row>
    <row r="220" spans="1:11" s="28" customFormat="1" x14ac:dyDescent="0.2">
      <c r="A220" t="s">
        <v>20278</v>
      </c>
      <c r="B220" t="str">
        <f>survey_src_summary!C220</f>
        <v>56</v>
      </c>
      <c r="C220" s="159">
        <f>survey_src_summary!D220</f>
        <v>56011</v>
      </c>
      <c r="D220" s="159" t="str">
        <f>survey_src_summary!F220</f>
        <v>2310003200</v>
      </c>
      <c r="E220" s="26" t="str">
        <f>survey_src_summary!G220</f>
        <v>Pneumatic pumps</v>
      </c>
      <c r="F220" s="160">
        <f>survey_src_summary!H220</f>
        <v>0</v>
      </c>
      <c r="G220" s="160">
        <f>survey_src_summary!I220</f>
        <v>0.58055910856381365</v>
      </c>
      <c r="H220" s="160">
        <f>survey_src_summary!J220</f>
        <v>0</v>
      </c>
      <c r="I220" s="160">
        <f>survey_src_summary!K220</f>
        <v>0</v>
      </c>
      <c r="J220" s="160">
        <f>survey_src_summary!L220</f>
        <v>0</v>
      </c>
      <c r="K220" s="26" t="str">
        <f t="shared" si="3"/>
        <v>Pneumatic pumps</v>
      </c>
    </row>
    <row r="221" spans="1:11" s="30" customFormat="1" x14ac:dyDescent="0.2">
      <c r="A221" t="s">
        <v>20278</v>
      </c>
      <c r="B221" t="str">
        <f>survey_src_summary!C221</f>
        <v>56</v>
      </c>
      <c r="C221" s="159">
        <f>survey_src_summary!D221</f>
        <v>56019</v>
      </c>
      <c r="D221" s="159" t="str">
        <f>survey_src_summary!F221</f>
        <v>2310003200</v>
      </c>
      <c r="E221" s="26" t="str">
        <f>survey_src_summary!G221</f>
        <v>Pneumatic pumps</v>
      </c>
      <c r="F221" s="160">
        <f>survey_src_summary!H221</f>
        <v>0</v>
      </c>
      <c r="G221" s="160">
        <f>survey_src_summary!I221</f>
        <v>0.36679675896709574</v>
      </c>
      <c r="H221" s="160">
        <f>survey_src_summary!J221</f>
        <v>0</v>
      </c>
      <c r="I221" s="160">
        <f>survey_src_summary!K221</f>
        <v>0</v>
      </c>
      <c r="J221" s="160">
        <f>survey_src_summary!L221</f>
        <v>0</v>
      </c>
      <c r="K221" s="26" t="str">
        <f t="shared" si="3"/>
        <v>Pneumatic pumps</v>
      </c>
    </row>
    <row r="222" spans="1:11" x14ac:dyDescent="0.2">
      <c r="A222" t="s">
        <v>20278</v>
      </c>
      <c r="B222" t="str">
        <f>survey_src_summary!C222</f>
        <v>56</v>
      </c>
      <c r="C222" s="159">
        <f>survey_src_summary!D222</f>
        <v>56025</v>
      </c>
      <c r="D222" s="159" t="str">
        <f>survey_src_summary!F222</f>
        <v>2310003200</v>
      </c>
      <c r="E222" s="26" t="str">
        <f>survey_src_summary!G222</f>
        <v>Pneumatic pumps</v>
      </c>
      <c r="F222" s="160">
        <f>survey_src_summary!H222</f>
        <v>0</v>
      </c>
      <c r="G222" s="160">
        <f>survey_src_summary!I222</f>
        <v>2.4169720210083456</v>
      </c>
      <c r="H222" s="160">
        <f>survey_src_summary!J222</f>
        <v>0</v>
      </c>
      <c r="I222" s="160">
        <f>survey_src_summary!K222</f>
        <v>0</v>
      </c>
      <c r="J222" s="160">
        <f>survey_src_summary!L222</f>
        <v>0</v>
      </c>
      <c r="K222" s="26" t="str">
        <f t="shared" si="3"/>
        <v>Pneumatic pumps</v>
      </c>
    </row>
    <row r="223" spans="1:11" s="28" customFormat="1" x14ac:dyDescent="0.2">
      <c r="A223" t="s">
        <v>20278</v>
      </c>
      <c r="B223" t="str">
        <f>survey_src_summary!C223</f>
        <v>56</v>
      </c>
      <c r="C223" s="159">
        <f>survey_src_summary!D223</f>
        <v>56027</v>
      </c>
      <c r="D223" s="159" t="str">
        <f>survey_src_summary!F223</f>
        <v>2310003200</v>
      </c>
      <c r="E223" s="26" t="str">
        <f>survey_src_summary!G223</f>
        <v>Pneumatic pumps</v>
      </c>
      <c r="F223" s="160">
        <f>survey_src_summary!H223</f>
        <v>0</v>
      </c>
      <c r="G223" s="160">
        <f>survey_src_summary!I223</f>
        <v>0.33886190646297915</v>
      </c>
      <c r="H223" s="160">
        <f>survey_src_summary!J223</f>
        <v>0</v>
      </c>
      <c r="I223" s="160">
        <f>survey_src_summary!K223</f>
        <v>0</v>
      </c>
      <c r="J223" s="160">
        <f>survey_src_summary!L223</f>
        <v>0</v>
      </c>
      <c r="K223" s="26" t="str">
        <f t="shared" si="3"/>
        <v>Pneumatic pumps</v>
      </c>
    </row>
    <row r="224" spans="1:11" s="30" customFormat="1" x14ac:dyDescent="0.2">
      <c r="A224" t="s">
        <v>20278</v>
      </c>
      <c r="B224" t="str">
        <f>survey_src_summary!C224</f>
        <v>56</v>
      </c>
      <c r="C224" s="159">
        <f>survey_src_summary!D224</f>
        <v>56033</v>
      </c>
      <c r="D224" s="159" t="str">
        <f>survey_src_summary!F224</f>
        <v>2310003200</v>
      </c>
      <c r="E224" s="26" t="str">
        <f>survey_src_summary!G224</f>
        <v>Pneumatic pumps</v>
      </c>
      <c r="F224" s="160">
        <f>survey_src_summary!H224</f>
        <v>0</v>
      </c>
      <c r="G224" s="160">
        <f>survey_src_summary!I224</f>
        <v>2.3076617286009335E-2</v>
      </c>
      <c r="H224" s="160">
        <f>survey_src_summary!J224</f>
        <v>0</v>
      </c>
      <c r="I224" s="160">
        <f>survey_src_summary!K224</f>
        <v>0</v>
      </c>
      <c r="J224" s="160">
        <f>survey_src_summary!L224</f>
        <v>0</v>
      </c>
      <c r="K224" s="26" t="str">
        <f t="shared" si="3"/>
        <v>Pneumatic pumps</v>
      </c>
    </row>
    <row r="225" spans="1:11" x14ac:dyDescent="0.2">
      <c r="A225" t="s">
        <v>20278</v>
      </c>
      <c r="B225" t="str">
        <f>survey_src_summary!C225</f>
        <v>56</v>
      </c>
      <c r="C225" s="159">
        <f>survey_src_summary!D225</f>
        <v>56045</v>
      </c>
      <c r="D225" s="159" t="str">
        <f>survey_src_summary!F225</f>
        <v>2310003200</v>
      </c>
      <c r="E225" s="26" t="str">
        <f>survey_src_summary!G225</f>
        <v>Pneumatic pumps</v>
      </c>
      <c r="F225" s="160">
        <f>survey_src_summary!H225</f>
        <v>0</v>
      </c>
      <c r="G225" s="160">
        <f>survey_src_summary!I225</f>
        <v>1.5339877701173572</v>
      </c>
      <c r="H225" s="160">
        <f>survey_src_summary!J225</f>
        <v>0</v>
      </c>
      <c r="I225" s="160">
        <f>survey_src_summary!K225</f>
        <v>0</v>
      </c>
      <c r="J225" s="160">
        <f>survey_src_summary!L225</f>
        <v>0</v>
      </c>
      <c r="K225" s="26" t="str">
        <f t="shared" si="3"/>
        <v>Pneumatic pumps</v>
      </c>
    </row>
    <row r="226" spans="1:11" s="28" customFormat="1" x14ac:dyDescent="0.2">
      <c r="A226" s="28" t="s">
        <v>20278</v>
      </c>
      <c r="B226" s="28" t="str">
        <f>survey_src_summary!C226</f>
        <v>30</v>
      </c>
      <c r="C226" s="161" t="str">
        <f>survey_src_summary!D226</f>
        <v>3000301</v>
      </c>
      <c r="D226" s="161" t="str">
        <f>survey_src_summary!F226</f>
        <v>2310003200</v>
      </c>
      <c r="E226" s="29" t="str">
        <f>survey_src_summary!G226</f>
        <v>Pneumatic pumps</v>
      </c>
      <c r="F226" s="162">
        <f>survey_src_summary!H226</f>
        <v>0</v>
      </c>
      <c r="G226" s="162">
        <f>survey_src_summary!I226</f>
        <v>6.4371616639920776E-2</v>
      </c>
      <c r="H226" s="162">
        <f>survey_src_summary!J226</f>
        <v>0</v>
      </c>
      <c r="I226" s="162">
        <f>survey_src_summary!K226</f>
        <v>0</v>
      </c>
      <c r="J226" s="162">
        <f>survey_src_summary!L226</f>
        <v>0</v>
      </c>
      <c r="K226" s="29" t="str">
        <f t="shared" si="3"/>
        <v>Pneumatic pumps</v>
      </c>
    </row>
    <row r="227" spans="1:11" s="28" customFormat="1" x14ac:dyDescent="0.2">
      <c r="A227" s="28" t="s">
        <v>20278</v>
      </c>
      <c r="B227" s="28" t="str">
        <f>survey_src_summary!C227</f>
        <v>30</v>
      </c>
      <c r="C227" s="161" t="str">
        <f>survey_src_summary!D227</f>
        <v>3007501</v>
      </c>
      <c r="D227" s="161" t="str">
        <f>survey_src_summary!F227</f>
        <v>2310003200</v>
      </c>
      <c r="E227" s="29" t="str">
        <f>survey_src_summary!G227</f>
        <v>Pneumatic pumps</v>
      </c>
      <c r="F227" s="162">
        <f>survey_src_summary!H227</f>
        <v>0</v>
      </c>
      <c r="G227" s="162">
        <f>survey_src_summary!I227</f>
        <v>0</v>
      </c>
      <c r="H227" s="162">
        <f>survey_src_summary!J227</f>
        <v>0</v>
      </c>
      <c r="I227" s="162">
        <f>survey_src_summary!K227</f>
        <v>0</v>
      </c>
      <c r="J227" s="162">
        <f>survey_src_summary!L227</f>
        <v>0</v>
      </c>
      <c r="K227" s="29" t="str">
        <f t="shared" si="3"/>
        <v>Pneumatic pumps</v>
      </c>
    </row>
    <row r="228" spans="1:11" s="28" customFormat="1" x14ac:dyDescent="0.2">
      <c r="A228" s="28" t="s">
        <v>20278</v>
      </c>
      <c r="B228" s="28" t="str">
        <f>survey_src_summary!C228</f>
        <v>56</v>
      </c>
      <c r="C228" s="161" t="str">
        <f>survey_src_summary!D228</f>
        <v>5600501</v>
      </c>
      <c r="D228" s="161" t="str">
        <f>survey_src_summary!F228</f>
        <v>2310003200</v>
      </c>
      <c r="E228" s="29" t="str">
        <f>survey_src_summary!G228</f>
        <v>Pneumatic pumps</v>
      </c>
      <c r="F228" s="162">
        <f>survey_src_summary!H228</f>
        <v>0</v>
      </c>
      <c r="G228" s="162">
        <f>survey_src_summary!I228</f>
        <v>0</v>
      </c>
      <c r="H228" s="162">
        <f>survey_src_summary!J228</f>
        <v>0</v>
      </c>
      <c r="I228" s="162">
        <f>survey_src_summary!K228</f>
        <v>0</v>
      </c>
      <c r="J228" s="162">
        <f>survey_src_summary!L228</f>
        <v>0</v>
      </c>
      <c r="K228" s="29" t="str">
        <f t="shared" si="3"/>
        <v>Pneumatic pumps</v>
      </c>
    </row>
    <row r="229" spans="1:11" s="28" customFormat="1" x14ac:dyDescent="0.2">
      <c r="A229" s="28" t="s">
        <v>20278</v>
      </c>
      <c r="B229" s="28" t="str">
        <f>survey_src_summary!C229</f>
        <v>56</v>
      </c>
      <c r="C229" s="161" t="str">
        <f>survey_src_summary!D229</f>
        <v>5600901</v>
      </c>
      <c r="D229" s="161" t="str">
        <f>survey_src_summary!F229</f>
        <v>2310003200</v>
      </c>
      <c r="E229" s="29" t="str">
        <f>survey_src_summary!G229</f>
        <v>Pneumatic pumps</v>
      </c>
      <c r="F229" s="162">
        <f>survey_src_summary!H229</f>
        <v>0</v>
      </c>
      <c r="G229" s="162">
        <f>survey_src_summary!I229</f>
        <v>0</v>
      </c>
      <c r="H229" s="162">
        <f>survey_src_summary!J229</f>
        <v>0</v>
      </c>
      <c r="I229" s="162">
        <f>survey_src_summary!K229</f>
        <v>0</v>
      </c>
      <c r="J229" s="162">
        <f>survey_src_summary!L229</f>
        <v>0</v>
      </c>
      <c r="K229" s="29" t="str">
        <f t="shared" si="3"/>
        <v>Pneumatic pumps</v>
      </c>
    </row>
    <row r="230" spans="1:11" s="28" customFormat="1" x14ac:dyDescent="0.2">
      <c r="A230" s="28" t="s">
        <v>20278</v>
      </c>
      <c r="B230" s="28" t="str">
        <f>survey_src_summary!C230</f>
        <v>56</v>
      </c>
      <c r="C230" s="161" t="str">
        <f>survey_src_summary!D230</f>
        <v>5601101</v>
      </c>
      <c r="D230" s="161" t="str">
        <f>survey_src_summary!F230</f>
        <v>2310003200</v>
      </c>
      <c r="E230" s="29" t="str">
        <f>survey_src_summary!G230</f>
        <v>Pneumatic pumps</v>
      </c>
      <c r="F230" s="162">
        <f>survey_src_summary!H230</f>
        <v>0</v>
      </c>
      <c r="G230" s="162">
        <f>survey_src_summary!I230</f>
        <v>0</v>
      </c>
      <c r="H230" s="162">
        <f>survey_src_summary!J230</f>
        <v>0</v>
      </c>
      <c r="I230" s="162">
        <f>survey_src_summary!K230</f>
        <v>0</v>
      </c>
      <c r="J230" s="162">
        <f>survey_src_summary!L230</f>
        <v>0</v>
      </c>
      <c r="K230" s="29" t="str">
        <f t="shared" si="3"/>
        <v>Pneumatic pumps</v>
      </c>
    </row>
    <row r="231" spans="1:11" s="28" customFormat="1" x14ac:dyDescent="0.2">
      <c r="A231" s="28" t="s">
        <v>20278</v>
      </c>
      <c r="B231" s="28" t="str">
        <f>survey_src_summary!C231</f>
        <v>56</v>
      </c>
      <c r="C231" s="161" t="str">
        <f>survey_src_summary!D231</f>
        <v>5601901</v>
      </c>
      <c r="D231" s="161" t="str">
        <f>survey_src_summary!F231</f>
        <v>2310003200</v>
      </c>
      <c r="E231" s="29" t="str">
        <f>survey_src_summary!G231</f>
        <v>Pneumatic pumps</v>
      </c>
      <c r="F231" s="162">
        <f>survey_src_summary!H231</f>
        <v>0</v>
      </c>
      <c r="G231" s="162">
        <f>survey_src_summary!I231</f>
        <v>0</v>
      </c>
      <c r="H231" s="162">
        <f>survey_src_summary!J231</f>
        <v>0</v>
      </c>
      <c r="I231" s="162">
        <f>survey_src_summary!K231</f>
        <v>0</v>
      </c>
      <c r="J231" s="162">
        <f>survey_src_summary!L231</f>
        <v>0</v>
      </c>
      <c r="K231" s="29" t="str">
        <f t="shared" si="3"/>
        <v>Pneumatic pumps</v>
      </c>
    </row>
    <row r="232" spans="1:11" s="28" customFormat="1" x14ac:dyDescent="0.2">
      <c r="A232" s="28" t="s">
        <v>20278</v>
      </c>
      <c r="B232" s="28" t="str">
        <f>survey_src_summary!C232</f>
        <v>56</v>
      </c>
      <c r="C232" s="161" t="str">
        <f>survey_src_summary!D232</f>
        <v>5602501</v>
      </c>
      <c r="D232" s="161" t="str">
        <f>survey_src_summary!F232</f>
        <v>2310003200</v>
      </c>
      <c r="E232" s="29" t="str">
        <f>survey_src_summary!G232</f>
        <v>Pneumatic pumps</v>
      </c>
      <c r="F232" s="162">
        <f>survey_src_summary!H232</f>
        <v>0</v>
      </c>
      <c r="G232" s="162">
        <f>survey_src_summary!I232</f>
        <v>0</v>
      </c>
      <c r="H232" s="162">
        <f>survey_src_summary!J232</f>
        <v>0</v>
      </c>
      <c r="I232" s="162">
        <f>survey_src_summary!K232</f>
        <v>0</v>
      </c>
      <c r="J232" s="162">
        <f>survey_src_summary!L232</f>
        <v>0</v>
      </c>
      <c r="K232" s="29" t="str">
        <f t="shared" si="3"/>
        <v>Pneumatic pumps</v>
      </c>
    </row>
    <row r="233" spans="1:11" s="28" customFormat="1" x14ac:dyDescent="0.2">
      <c r="A233" s="28" t="s">
        <v>20278</v>
      </c>
      <c r="B233" s="28" t="str">
        <f>survey_src_summary!C233</f>
        <v>56</v>
      </c>
      <c r="C233" s="161" t="str">
        <f>survey_src_summary!D233</f>
        <v>5602701</v>
      </c>
      <c r="D233" s="161" t="str">
        <f>survey_src_summary!F233</f>
        <v>2310003200</v>
      </c>
      <c r="E233" s="29" t="str">
        <f>survey_src_summary!G233</f>
        <v>Pneumatic pumps</v>
      </c>
      <c r="F233" s="162">
        <f>survey_src_summary!H233</f>
        <v>0</v>
      </c>
      <c r="G233" s="162">
        <f>survey_src_summary!I233</f>
        <v>0</v>
      </c>
      <c r="H233" s="162">
        <f>survey_src_summary!J233</f>
        <v>0</v>
      </c>
      <c r="I233" s="162">
        <f>survey_src_summary!K233</f>
        <v>0</v>
      </c>
      <c r="J233" s="162">
        <f>survey_src_summary!L233</f>
        <v>0</v>
      </c>
      <c r="K233" s="29" t="str">
        <f t="shared" si="3"/>
        <v>Pneumatic pumps</v>
      </c>
    </row>
    <row r="234" spans="1:11" s="28" customFormat="1" x14ac:dyDescent="0.2">
      <c r="A234" s="28" t="s">
        <v>20278</v>
      </c>
      <c r="B234" s="28" t="str">
        <f>survey_src_summary!C234</f>
        <v>56</v>
      </c>
      <c r="C234" s="161" t="str">
        <f>survey_src_summary!D234</f>
        <v>5603301</v>
      </c>
      <c r="D234" s="161" t="str">
        <f>survey_src_summary!F234</f>
        <v>2310003200</v>
      </c>
      <c r="E234" s="29" t="str">
        <f>survey_src_summary!G234</f>
        <v>Pneumatic pumps</v>
      </c>
      <c r="F234" s="162">
        <f>survey_src_summary!H234</f>
        <v>0</v>
      </c>
      <c r="G234" s="162">
        <f>survey_src_summary!I234</f>
        <v>0</v>
      </c>
      <c r="H234" s="162">
        <f>survey_src_summary!J234</f>
        <v>0</v>
      </c>
      <c r="I234" s="162">
        <f>survey_src_summary!K234</f>
        <v>0</v>
      </c>
      <c r="J234" s="162">
        <f>survey_src_summary!L234</f>
        <v>0</v>
      </c>
      <c r="K234" s="29" t="str">
        <f t="shared" si="3"/>
        <v>Pneumatic pumps</v>
      </c>
    </row>
    <row r="235" spans="1:11" s="28" customFormat="1" x14ac:dyDescent="0.2">
      <c r="A235" s="28" t="s">
        <v>20278</v>
      </c>
      <c r="B235" s="28" t="str">
        <f>survey_src_summary!C235</f>
        <v>56</v>
      </c>
      <c r="C235" s="161" t="str">
        <f>survey_src_summary!D235</f>
        <v>5604501</v>
      </c>
      <c r="D235" s="161" t="str">
        <f>survey_src_summary!F235</f>
        <v>2310003200</v>
      </c>
      <c r="E235" s="29" t="str">
        <f>survey_src_summary!G235</f>
        <v>Pneumatic pumps</v>
      </c>
      <c r="F235" s="162">
        <f>survey_src_summary!H235</f>
        <v>0</v>
      </c>
      <c r="G235" s="162">
        <f>survey_src_summary!I235</f>
        <v>0</v>
      </c>
      <c r="H235" s="162">
        <f>survey_src_summary!J235</f>
        <v>0</v>
      </c>
      <c r="I235" s="162">
        <f>survey_src_summary!K235</f>
        <v>0</v>
      </c>
      <c r="J235" s="162">
        <f>survey_src_summary!L235</f>
        <v>0</v>
      </c>
      <c r="K235" s="29" t="str">
        <f t="shared" si="3"/>
        <v>Pneumatic pumps</v>
      </c>
    </row>
    <row r="236" spans="1:11" s="30" customFormat="1" x14ac:dyDescent="0.2">
      <c r="A236" s="186" t="s">
        <v>20278</v>
      </c>
      <c r="B236" s="30" t="str">
        <f>survey_src_summary!C236</f>
        <v>30</v>
      </c>
      <c r="C236" s="163" t="str">
        <f>survey_src_summary!D236</f>
        <v>3000302</v>
      </c>
      <c r="D236" s="163" t="str">
        <f>survey_src_summary!F236</f>
        <v>2310003200</v>
      </c>
      <c r="E236" s="31" t="str">
        <f>survey_src_summary!G236</f>
        <v>Pneumatic pumps</v>
      </c>
      <c r="F236" s="164">
        <f>survey_src_summary!H236</f>
        <v>0</v>
      </c>
      <c r="G236" s="164">
        <f>survey_src_summary!I236</f>
        <v>5.8298822617286736E-2</v>
      </c>
      <c r="H236" s="164">
        <f>survey_src_summary!J236</f>
        <v>0</v>
      </c>
      <c r="I236" s="164">
        <f>survey_src_summary!K236</f>
        <v>0</v>
      </c>
      <c r="J236" s="164">
        <f>survey_src_summary!L236</f>
        <v>0</v>
      </c>
      <c r="K236" s="31" t="str">
        <f t="shared" si="3"/>
        <v>Pneumatic pumps</v>
      </c>
    </row>
    <row r="237" spans="1:11" s="30" customFormat="1" x14ac:dyDescent="0.2">
      <c r="A237" s="30" t="s">
        <v>20278</v>
      </c>
      <c r="B237" s="30" t="str">
        <f>survey_src_summary!C237</f>
        <v>30</v>
      </c>
      <c r="C237" s="163" t="str">
        <f>survey_src_summary!D237</f>
        <v>3007502</v>
      </c>
      <c r="D237" s="163" t="str">
        <f>survey_src_summary!F237</f>
        <v>2310003200</v>
      </c>
      <c r="E237" s="31" t="str">
        <f>survey_src_summary!G237</f>
        <v>Pneumatic pumps</v>
      </c>
      <c r="F237" s="164">
        <f>survey_src_summary!H237</f>
        <v>0</v>
      </c>
      <c r="G237" s="164">
        <f>survey_src_summary!I237</f>
        <v>7.0444410662554816E-2</v>
      </c>
      <c r="H237" s="164">
        <f>survey_src_summary!J237</f>
        <v>0</v>
      </c>
      <c r="I237" s="164">
        <f>survey_src_summary!K237</f>
        <v>0</v>
      </c>
      <c r="J237" s="164">
        <f>survey_src_summary!L237</f>
        <v>0</v>
      </c>
      <c r="K237" s="31" t="str">
        <f t="shared" si="3"/>
        <v>Pneumatic pumps</v>
      </c>
    </row>
    <row r="238" spans="1:11" s="30" customFormat="1" x14ac:dyDescent="0.2">
      <c r="A238" s="30" t="s">
        <v>20278</v>
      </c>
      <c r="B238" s="30" t="str">
        <f>survey_src_summary!C238</f>
        <v>56</v>
      </c>
      <c r="C238" s="163" t="str">
        <f>survey_src_summary!D238</f>
        <v>5600502</v>
      </c>
      <c r="D238" s="163" t="str">
        <f>survey_src_summary!F238</f>
        <v>2310003200</v>
      </c>
      <c r="E238" s="31" t="str">
        <f>survey_src_summary!G238</f>
        <v>Pneumatic pumps</v>
      </c>
      <c r="F238" s="164">
        <f>survey_src_summary!H238</f>
        <v>0</v>
      </c>
      <c r="G238" s="164">
        <f>survey_src_summary!I238</f>
        <v>2.4922746668890081</v>
      </c>
      <c r="H238" s="164">
        <f>survey_src_summary!J238</f>
        <v>0</v>
      </c>
      <c r="I238" s="164">
        <f>survey_src_summary!K238</f>
        <v>0</v>
      </c>
      <c r="J238" s="164">
        <f>survey_src_summary!L238</f>
        <v>0</v>
      </c>
      <c r="K238" s="31" t="str">
        <f t="shared" si="3"/>
        <v>Pneumatic pumps</v>
      </c>
    </row>
    <row r="239" spans="1:11" s="30" customFormat="1" x14ac:dyDescent="0.2">
      <c r="A239" s="30" t="s">
        <v>20278</v>
      </c>
      <c r="B239" s="30" t="str">
        <f>survey_src_summary!C239</f>
        <v>56</v>
      </c>
      <c r="C239" s="163" t="str">
        <f>survey_src_summary!D239</f>
        <v>5600902</v>
      </c>
      <c r="D239" s="163" t="str">
        <f>survey_src_summary!F239</f>
        <v>2310003200</v>
      </c>
      <c r="E239" s="31" t="str">
        <f>survey_src_summary!G239</f>
        <v>Pneumatic pumps</v>
      </c>
      <c r="F239" s="164">
        <f>survey_src_summary!H239</f>
        <v>0</v>
      </c>
      <c r="G239" s="164">
        <f>survey_src_summary!I239</f>
        <v>1.2655702743169328</v>
      </c>
      <c r="H239" s="164">
        <f>survey_src_summary!J239</f>
        <v>0</v>
      </c>
      <c r="I239" s="164">
        <f>survey_src_summary!K239</f>
        <v>0</v>
      </c>
      <c r="J239" s="164">
        <f>survey_src_summary!L239</f>
        <v>0</v>
      </c>
      <c r="K239" s="31" t="str">
        <f t="shared" si="3"/>
        <v>Pneumatic pumps</v>
      </c>
    </row>
    <row r="240" spans="1:11" s="30" customFormat="1" x14ac:dyDescent="0.2">
      <c r="A240" s="30" t="s">
        <v>20278</v>
      </c>
      <c r="B240" s="30" t="str">
        <f>survey_src_summary!C240</f>
        <v>56</v>
      </c>
      <c r="C240" s="163" t="str">
        <f>survey_src_summary!D240</f>
        <v>5601102</v>
      </c>
      <c r="D240" s="163" t="str">
        <f>survey_src_summary!F240</f>
        <v>2310003200</v>
      </c>
      <c r="E240" s="31" t="str">
        <f>survey_src_summary!G240</f>
        <v>Pneumatic pumps</v>
      </c>
      <c r="F240" s="164">
        <f>survey_src_summary!H240</f>
        <v>0</v>
      </c>
      <c r="G240" s="164">
        <f>survey_src_summary!I240</f>
        <v>0.58055910856381365</v>
      </c>
      <c r="H240" s="164">
        <f>survey_src_summary!J240</f>
        <v>0</v>
      </c>
      <c r="I240" s="164">
        <f>survey_src_summary!K240</f>
        <v>0</v>
      </c>
      <c r="J240" s="164">
        <f>survey_src_summary!L240</f>
        <v>0</v>
      </c>
      <c r="K240" s="31" t="str">
        <f t="shared" si="3"/>
        <v>Pneumatic pumps</v>
      </c>
    </row>
    <row r="241" spans="1:11" s="30" customFormat="1" x14ac:dyDescent="0.2">
      <c r="A241" s="30" t="s">
        <v>20278</v>
      </c>
      <c r="B241" s="30" t="str">
        <f>survey_src_summary!C241</f>
        <v>56</v>
      </c>
      <c r="C241" s="163" t="str">
        <f>survey_src_summary!D241</f>
        <v>5601902</v>
      </c>
      <c r="D241" s="163" t="str">
        <f>survey_src_summary!F241</f>
        <v>2310003200</v>
      </c>
      <c r="E241" s="31" t="str">
        <f>survey_src_summary!G241</f>
        <v>Pneumatic pumps</v>
      </c>
      <c r="F241" s="164">
        <f>survey_src_summary!H241</f>
        <v>0</v>
      </c>
      <c r="G241" s="164">
        <f>survey_src_summary!I241</f>
        <v>0.36679675896709574</v>
      </c>
      <c r="H241" s="164">
        <f>survey_src_summary!J241</f>
        <v>0</v>
      </c>
      <c r="I241" s="164">
        <f>survey_src_summary!K241</f>
        <v>0</v>
      </c>
      <c r="J241" s="164">
        <f>survey_src_summary!L241</f>
        <v>0</v>
      </c>
      <c r="K241" s="31" t="str">
        <f t="shared" si="3"/>
        <v>Pneumatic pumps</v>
      </c>
    </row>
    <row r="242" spans="1:11" s="30" customFormat="1" x14ac:dyDescent="0.2">
      <c r="A242" s="30" t="s">
        <v>20278</v>
      </c>
      <c r="B242" s="30" t="str">
        <f>survey_src_summary!C242</f>
        <v>56</v>
      </c>
      <c r="C242" s="163" t="str">
        <f>survey_src_summary!D242</f>
        <v>5602502</v>
      </c>
      <c r="D242" s="163" t="str">
        <f>survey_src_summary!F242</f>
        <v>2310003200</v>
      </c>
      <c r="E242" s="31" t="str">
        <f>survey_src_summary!G242</f>
        <v>Pneumatic pumps</v>
      </c>
      <c r="F242" s="164">
        <f>survey_src_summary!H242</f>
        <v>0</v>
      </c>
      <c r="G242" s="164">
        <f>survey_src_summary!I242</f>
        <v>2.4169720210083456</v>
      </c>
      <c r="H242" s="164">
        <f>survey_src_summary!J242</f>
        <v>0</v>
      </c>
      <c r="I242" s="164">
        <f>survey_src_summary!K242</f>
        <v>0</v>
      </c>
      <c r="J242" s="164">
        <f>survey_src_summary!L242</f>
        <v>0</v>
      </c>
      <c r="K242" s="31" t="str">
        <f t="shared" si="3"/>
        <v>Pneumatic pumps</v>
      </c>
    </row>
    <row r="243" spans="1:11" s="30" customFormat="1" ht="11.25" customHeight="1" x14ac:dyDescent="0.2">
      <c r="A243" s="30" t="s">
        <v>20278</v>
      </c>
      <c r="B243" s="30" t="str">
        <f>survey_src_summary!C243</f>
        <v>56</v>
      </c>
      <c r="C243" s="163" t="str">
        <f>survey_src_summary!D243</f>
        <v>5602702</v>
      </c>
      <c r="D243" s="163" t="str">
        <f>survey_src_summary!F243</f>
        <v>2310003200</v>
      </c>
      <c r="E243" s="31" t="str">
        <f>survey_src_summary!G243</f>
        <v>Pneumatic pumps</v>
      </c>
      <c r="F243" s="164">
        <f>survey_src_summary!H243</f>
        <v>0</v>
      </c>
      <c r="G243" s="164">
        <f>survey_src_summary!I243</f>
        <v>0.33886190646297915</v>
      </c>
      <c r="H243" s="164">
        <f>survey_src_summary!J243</f>
        <v>0</v>
      </c>
      <c r="I243" s="164">
        <f>survey_src_summary!K243</f>
        <v>0</v>
      </c>
      <c r="J243" s="164">
        <f>survey_src_summary!L243</f>
        <v>0</v>
      </c>
      <c r="K243" s="31" t="str">
        <f t="shared" si="3"/>
        <v>Pneumatic pumps</v>
      </c>
    </row>
    <row r="244" spans="1:11" s="30" customFormat="1" x14ac:dyDescent="0.2">
      <c r="A244" s="30" t="s">
        <v>20278</v>
      </c>
      <c r="B244" s="30" t="str">
        <f>survey_src_summary!C244</f>
        <v>56</v>
      </c>
      <c r="C244" s="163" t="str">
        <f>survey_src_summary!D244</f>
        <v>5603302</v>
      </c>
      <c r="D244" s="163" t="str">
        <f>survey_src_summary!F244</f>
        <v>2310003200</v>
      </c>
      <c r="E244" s="31" t="str">
        <f>survey_src_summary!G244</f>
        <v>Pneumatic pumps</v>
      </c>
      <c r="F244" s="164">
        <f>survey_src_summary!H244</f>
        <v>0</v>
      </c>
      <c r="G244" s="164">
        <f>survey_src_summary!I244</f>
        <v>2.3076617286009335E-2</v>
      </c>
      <c r="H244" s="164">
        <f>survey_src_summary!J244</f>
        <v>0</v>
      </c>
      <c r="I244" s="164">
        <f>survey_src_summary!K244</f>
        <v>0</v>
      </c>
      <c r="J244" s="164">
        <f>survey_src_summary!L244</f>
        <v>0</v>
      </c>
      <c r="K244" s="31" t="str">
        <f t="shared" si="3"/>
        <v>Pneumatic pumps</v>
      </c>
    </row>
    <row r="245" spans="1:11" s="30" customFormat="1" x14ac:dyDescent="0.2">
      <c r="A245" s="30" t="s">
        <v>20278</v>
      </c>
      <c r="B245" s="30" t="str">
        <f>survey_src_summary!C245</f>
        <v>56</v>
      </c>
      <c r="C245" s="163" t="str">
        <f>survey_src_summary!D245</f>
        <v>5604502</v>
      </c>
      <c r="D245" s="163" t="str">
        <f>survey_src_summary!F245</f>
        <v>2310003200</v>
      </c>
      <c r="E245" s="31" t="str">
        <f>survey_src_summary!G245</f>
        <v>Pneumatic pumps</v>
      </c>
      <c r="F245" s="164">
        <f>survey_src_summary!H245</f>
        <v>0</v>
      </c>
      <c r="G245" s="164">
        <f>survey_src_summary!I245</f>
        <v>1.5339877701173572</v>
      </c>
      <c r="H245" s="164">
        <f>survey_src_summary!J245</f>
        <v>0</v>
      </c>
      <c r="I245" s="164">
        <f>survey_src_summary!K245</f>
        <v>0</v>
      </c>
      <c r="J245" s="164">
        <f>survey_src_summary!L245</f>
        <v>0</v>
      </c>
      <c r="K245" s="31" t="str">
        <f t="shared" si="3"/>
        <v>Pneumatic pumps</v>
      </c>
    </row>
    <row r="246" spans="1:11" x14ac:dyDescent="0.2">
      <c r="A246" t="s">
        <v>20278</v>
      </c>
      <c r="B246" t="str">
        <f>survey_src_summary!C246</f>
        <v>30</v>
      </c>
      <c r="C246" s="159">
        <f>survey_src_summary!D246</f>
        <v>30003</v>
      </c>
      <c r="D246" s="159" t="str">
        <f>survey_src_summary!F246</f>
        <v>2310000230</v>
      </c>
      <c r="E246" s="26" t="str">
        <f>survey_src_summary!G246</f>
        <v>Workover rigs</v>
      </c>
      <c r="F246" s="160">
        <f>survey_src_summary!H246</f>
        <v>20.859117435424654</v>
      </c>
      <c r="G246" s="160">
        <f>survey_src_summary!I246</f>
        <v>3.0099540769949611</v>
      </c>
      <c r="H246" s="160">
        <f>survey_src_summary!J246</f>
        <v>12.210265091402988</v>
      </c>
      <c r="I246" s="160">
        <f>survey_src_summary!K246</f>
        <v>0.30681343852953424</v>
      </c>
      <c r="J246" s="160">
        <f>survey_src_summary!L246</f>
        <v>2.4940390408557138</v>
      </c>
      <c r="K246" s="26" t="str">
        <f t="shared" si="3"/>
        <v>Workover rigs</v>
      </c>
    </row>
    <row r="247" spans="1:11" s="28" customFormat="1" x14ac:dyDescent="0.2">
      <c r="A247" t="s">
        <v>20278</v>
      </c>
      <c r="B247" t="str">
        <f>survey_src_summary!C247</f>
        <v>30</v>
      </c>
      <c r="C247" s="159">
        <f>survey_src_summary!D247</f>
        <v>30075</v>
      </c>
      <c r="D247" s="159" t="str">
        <f>survey_src_summary!F247</f>
        <v>2310000230</v>
      </c>
      <c r="E247" s="26" t="str">
        <f>survey_src_summary!G247</f>
        <v>Workover rigs</v>
      </c>
      <c r="F247" s="160">
        <f>survey_src_summary!H247</f>
        <v>1.2761907291715504</v>
      </c>
      <c r="G247" s="160">
        <f>survey_src_summary!I247</f>
        <v>0.18415330850813053</v>
      </c>
      <c r="H247" s="160">
        <f>survey_src_summary!J247</f>
        <v>0.74704153512803084</v>
      </c>
      <c r="I247" s="160">
        <f>survey_src_summary!K247</f>
        <v>1.8771286323536904E-2</v>
      </c>
      <c r="J247" s="160">
        <f>survey_src_summary!L247</f>
        <v>0.15258888646585589</v>
      </c>
      <c r="K247" s="26" t="str">
        <f t="shared" si="3"/>
        <v>Workover rigs</v>
      </c>
    </row>
    <row r="248" spans="1:11" s="30" customFormat="1" x14ac:dyDescent="0.2">
      <c r="A248" t="s">
        <v>20278</v>
      </c>
      <c r="B248" t="str">
        <f>survey_src_summary!C248</f>
        <v>56</v>
      </c>
      <c r="C248" s="159">
        <f>survey_src_summary!D248</f>
        <v>56005</v>
      </c>
      <c r="D248" s="159" t="str">
        <f>survey_src_summary!F248</f>
        <v>2310000230</v>
      </c>
      <c r="E248" s="26" t="str">
        <f>survey_src_summary!G248</f>
        <v>Workover rigs</v>
      </c>
      <c r="F248" s="160">
        <f>survey_src_summary!H248</f>
        <v>310.7964491301405</v>
      </c>
      <c r="G248" s="160">
        <f>survey_src_summary!I248</f>
        <v>44.847680735816269</v>
      </c>
      <c r="H248" s="160">
        <f>survey_src_summary!J248</f>
        <v>181.93037385661097</v>
      </c>
      <c r="I248" s="160">
        <f>survey_src_summary!K248</f>
        <v>4.5714555055165302</v>
      </c>
      <c r="J248" s="160">
        <f>survey_src_summary!L248</f>
        <v>37.160655540176116</v>
      </c>
      <c r="K248" s="26" t="str">
        <f t="shared" si="3"/>
        <v>Workover rigs</v>
      </c>
    </row>
    <row r="249" spans="1:11" x14ac:dyDescent="0.2">
      <c r="A249" t="s">
        <v>20278</v>
      </c>
      <c r="B249" t="str">
        <f>survey_src_summary!C249</f>
        <v>56</v>
      </c>
      <c r="C249" s="159">
        <f>survey_src_summary!D249</f>
        <v>56009</v>
      </c>
      <c r="D249" s="159" t="str">
        <f>survey_src_summary!F249</f>
        <v>2310000230</v>
      </c>
      <c r="E249" s="26" t="str">
        <f>survey_src_summary!G249</f>
        <v>Workover rigs</v>
      </c>
      <c r="F249" s="160">
        <f>survey_src_summary!H249</f>
        <v>23.08144956725787</v>
      </c>
      <c r="G249" s="160">
        <f>survey_src_summary!I249</f>
        <v>3.3306348383625677</v>
      </c>
      <c r="H249" s="160">
        <f>survey_src_summary!J249</f>
        <v>13.511147764643178</v>
      </c>
      <c r="I249" s="160">
        <f>survey_src_summary!K249</f>
        <v>0.33950136816190019</v>
      </c>
      <c r="J249" s="160">
        <f>survey_src_summary!L249</f>
        <v>2.7597541707359108</v>
      </c>
      <c r="K249" s="26" t="str">
        <f t="shared" si="3"/>
        <v>Workover rigs</v>
      </c>
    </row>
    <row r="250" spans="1:11" s="28" customFormat="1" x14ac:dyDescent="0.2">
      <c r="A250" t="s">
        <v>20278</v>
      </c>
      <c r="B250" t="str">
        <f>survey_src_summary!C250</f>
        <v>56</v>
      </c>
      <c r="C250" s="159">
        <f>survey_src_summary!D250</f>
        <v>56011</v>
      </c>
      <c r="D250" s="159" t="str">
        <f>survey_src_summary!F250</f>
        <v>2310000230</v>
      </c>
      <c r="E250" s="26" t="str">
        <f>survey_src_summary!G250</f>
        <v>Workover rigs</v>
      </c>
      <c r="F250" s="160">
        <f>survey_src_summary!H250</f>
        <v>10.517571871448295</v>
      </c>
      <c r="G250" s="160">
        <f>survey_src_summary!I250</f>
        <v>1.517677266670455</v>
      </c>
      <c r="H250" s="160">
        <f>survey_src_summary!J250</f>
        <v>6.1566526515723927</v>
      </c>
      <c r="I250" s="160">
        <f>survey_src_summary!K250</f>
        <v>0.15470129073535588</v>
      </c>
      <c r="J250" s="160">
        <f>survey_src_summary!L250</f>
        <v>1.2575428919082607</v>
      </c>
      <c r="K250" s="26" t="str">
        <f t="shared" si="3"/>
        <v>Workover rigs</v>
      </c>
    </row>
    <row r="251" spans="1:11" s="30" customFormat="1" x14ac:dyDescent="0.2">
      <c r="A251" t="s">
        <v>20278</v>
      </c>
      <c r="B251" t="str">
        <f>survey_src_summary!C251</f>
        <v>56</v>
      </c>
      <c r="C251" s="159">
        <f>survey_src_summary!D251</f>
        <v>56019</v>
      </c>
      <c r="D251" s="159" t="str">
        <f>survey_src_summary!F251</f>
        <v>2310000230</v>
      </c>
      <c r="E251" s="26" t="str">
        <f>survey_src_summary!G251</f>
        <v>Workover rigs</v>
      </c>
      <c r="F251" s="160">
        <f>survey_src_summary!H251</f>
        <v>77.803627902596588</v>
      </c>
      <c r="G251" s="160">
        <f>survey_src_summary!I251</f>
        <v>11.227001704909474</v>
      </c>
      <c r="H251" s="160">
        <f>survey_src_summary!J251</f>
        <v>45.543773589874434</v>
      </c>
      <c r="I251" s="160">
        <f>survey_src_summary!K251</f>
        <v>1.1444011800004568</v>
      </c>
      <c r="J251" s="160">
        <f>survey_src_summary!L251</f>
        <v>9.3026603886770065</v>
      </c>
      <c r="K251" s="26" t="str">
        <f t="shared" si="3"/>
        <v>Workover rigs</v>
      </c>
    </row>
    <row r="252" spans="1:11" x14ac:dyDescent="0.2">
      <c r="A252" t="s">
        <v>20278</v>
      </c>
      <c r="B252" t="str">
        <f>survey_src_summary!C252</f>
        <v>56</v>
      </c>
      <c r="C252" s="159">
        <f>survey_src_summary!D252</f>
        <v>56025</v>
      </c>
      <c r="D252" s="159" t="str">
        <f>survey_src_summary!F252</f>
        <v>2310000230</v>
      </c>
      <c r="E252" s="26" t="str">
        <f>survey_src_summary!G252</f>
        <v>Workover rigs</v>
      </c>
      <c r="F252" s="160">
        <f>survey_src_summary!H252</f>
        <v>43.808547272078563</v>
      </c>
      <c r="G252" s="160">
        <f>survey_src_summary!I252</f>
        <v>6.3215385730980662</v>
      </c>
      <c r="H252" s="160">
        <f>survey_src_summary!J252</f>
        <v>25.644132697239815</v>
      </c>
      <c r="I252" s="160">
        <f>survey_src_summary!K252</f>
        <v>0.64437294948555124</v>
      </c>
      <c r="J252" s="160">
        <f>survey_src_summary!L252</f>
        <v>5.238008154371018</v>
      </c>
      <c r="K252" s="26" t="str">
        <f t="shared" si="3"/>
        <v>Workover rigs</v>
      </c>
    </row>
    <row r="253" spans="1:11" s="28" customFormat="1" x14ac:dyDescent="0.2">
      <c r="A253" t="s">
        <v>20278</v>
      </c>
      <c r="B253" t="str">
        <f>survey_src_summary!C253</f>
        <v>56</v>
      </c>
      <c r="C253" s="159">
        <f>survey_src_summary!D253</f>
        <v>56027</v>
      </c>
      <c r="D253" s="159" t="str">
        <f>survey_src_summary!F253</f>
        <v>2310000230</v>
      </c>
      <c r="E253" s="26" t="str">
        <f>survey_src_summary!G253</f>
        <v>Workover rigs</v>
      </c>
      <c r="F253" s="160">
        <f>survey_src_summary!H253</f>
        <v>6.1389174730838381</v>
      </c>
      <c r="G253" s="160">
        <f>survey_src_summary!I253</f>
        <v>0.88584091506497276</v>
      </c>
      <c r="H253" s="160">
        <f>survey_src_summary!J253</f>
        <v>3.5935273844951832</v>
      </c>
      <c r="I253" s="160">
        <f>survey_src_summary!K253</f>
        <v>9.0296360073565465E-2</v>
      </c>
      <c r="J253" s="160">
        <f>survey_src_summary!L253</f>
        <v>0.73400516075816891</v>
      </c>
      <c r="K253" s="26" t="str">
        <f t="shared" si="3"/>
        <v>Workover rigs</v>
      </c>
    </row>
    <row r="254" spans="1:11" s="30" customFormat="1" x14ac:dyDescent="0.2">
      <c r="A254" t="s">
        <v>20278</v>
      </c>
      <c r="B254" t="str">
        <f>survey_src_summary!C254</f>
        <v>56</v>
      </c>
      <c r="C254" s="159">
        <f>survey_src_summary!D254</f>
        <v>56033</v>
      </c>
      <c r="D254" s="159" t="str">
        <f>survey_src_summary!F254</f>
        <v>2310000230</v>
      </c>
      <c r="E254" s="26" t="str">
        <f>survey_src_summary!G254</f>
        <v>Workover rigs</v>
      </c>
      <c r="F254" s="160">
        <f>survey_src_summary!H254</f>
        <v>64.777681149673185</v>
      </c>
      <c r="G254" s="160">
        <f>survey_src_summary!I254</f>
        <v>9.3473679353092471</v>
      </c>
      <c r="H254" s="160">
        <f>survey_src_summary!J254</f>
        <v>37.918797920981433</v>
      </c>
      <c r="I254" s="160">
        <f>survey_src_summary!K254</f>
        <v>0.95280460235332154</v>
      </c>
      <c r="J254" s="160">
        <f>survey_src_summary!L254</f>
        <v>7.7452014095772377</v>
      </c>
      <c r="K254" s="26" t="str">
        <f t="shared" si="3"/>
        <v>Workover rigs</v>
      </c>
    </row>
    <row r="255" spans="1:11" x14ac:dyDescent="0.2">
      <c r="A255" t="s">
        <v>20278</v>
      </c>
      <c r="B255" t="str">
        <f>survey_src_summary!C255</f>
        <v>56</v>
      </c>
      <c r="C255" s="159">
        <f>survey_src_summary!D255</f>
        <v>56045</v>
      </c>
      <c r="D255" s="159" t="str">
        <f>survey_src_summary!F255</f>
        <v>2310000230</v>
      </c>
      <c r="E255" s="26" t="str">
        <f>survey_src_summary!G255</f>
        <v>Workover rigs</v>
      </c>
      <c r="F255" s="160">
        <f>survey_src_summary!H255</f>
        <v>27.790153292132214</v>
      </c>
      <c r="G255" s="160">
        <f>survey_src_summary!I255</f>
        <v>4.0100970456167051</v>
      </c>
      <c r="H255" s="160">
        <f>survey_src_summary!J255</f>
        <v>16.26747342873626</v>
      </c>
      <c r="I255" s="160">
        <f>survey_src_summary!K255</f>
        <v>0.40876094183839845</v>
      </c>
      <c r="J255" s="160">
        <f>survey_src_summary!L255</f>
        <v>3.3227545449375175</v>
      </c>
      <c r="K255" s="26" t="str">
        <f t="shared" si="3"/>
        <v>Workover rigs</v>
      </c>
    </row>
    <row r="256" spans="1:11" s="28" customFormat="1" x14ac:dyDescent="0.2">
      <c r="A256" s="28" t="s">
        <v>20278</v>
      </c>
      <c r="B256" s="28" t="str">
        <f>survey_src_summary!C256</f>
        <v>30</v>
      </c>
      <c r="C256" s="161" t="str">
        <f>survey_src_summary!D256</f>
        <v>3000301</v>
      </c>
      <c r="D256" s="161" t="str">
        <f>survey_src_summary!F256</f>
        <v>2310000230</v>
      </c>
      <c r="E256" s="29" t="str">
        <f>survey_src_summary!G256</f>
        <v>Workover rigs</v>
      </c>
      <c r="F256" s="162">
        <f>survey_src_summary!H256</f>
        <v>1.1661742870015892</v>
      </c>
      <c r="G256" s="162">
        <f>survey_src_summary!I256</f>
        <v>0.16827802329191238</v>
      </c>
      <c r="H256" s="162">
        <f>survey_src_summary!J256</f>
        <v>0.68264140278940755</v>
      </c>
      <c r="I256" s="162">
        <f>survey_src_summary!K256</f>
        <v>1.7153071985300965E-2</v>
      </c>
      <c r="J256" s="162">
        <f>survey_src_summary!L256</f>
        <v>0.13943467211535107</v>
      </c>
      <c r="K256" s="29" t="str">
        <f t="shared" si="3"/>
        <v>Workover rigs</v>
      </c>
    </row>
    <row r="257" spans="1:11" s="28" customFormat="1" x14ac:dyDescent="0.2">
      <c r="A257" s="28" t="s">
        <v>20278</v>
      </c>
      <c r="B257" s="28" t="str">
        <f>survey_src_summary!C257</f>
        <v>30</v>
      </c>
      <c r="C257" s="161" t="str">
        <f>survey_src_summary!D257</f>
        <v>3007501</v>
      </c>
      <c r="D257" s="161" t="str">
        <f>survey_src_summary!F257</f>
        <v>2310000230</v>
      </c>
      <c r="E257" s="29" t="str">
        <f>survey_src_summary!G257</f>
        <v>Workover rigs</v>
      </c>
      <c r="F257" s="162">
        <f>survey_src_summary!H257</f>
        <v>0</v>
      </c>
      <c r="G257" s="162">
        <f>survey_src_summary!I257</f>
        <v>0</v>
      </c>
      <c r="H257" s="162">
        <f>survey_src_summary!J257</f>
        <v>0</v>
      </c>
      <c r="I257" s="162">
        <f>survey_src_summary!K257</f>
        <v>0</v>
      </c>
      <c r="J257" s="162">
        <f>survey_src_summary!L257</f>
        <v>0</v>
      </c>
      <c r="K257" s="29" t="str">
        <f t="shared" si="3"/>
        <v>Workover rigs</v>
      </c>
    </row>
    <row r="258" spans="1:11" s="28" customFormat="1" x14ac:dyDescent="0.2">
      <c r="A258" s="28" t="s">
        <v>20278</v>
      </c>
      <c r="B258" s="28" t="str">
        <f>survey_src_summary!C258</f>
        <v>56</v>
      </c>
      <c r="C258" s="161" t="str">
        <f>survey_src_summary!D258</f>
        <v>5600501</v>
      </c>
      <c r="D258" s="161" t="str">
        <f>survey_src_summary!F258</f>
        <v>2310000230</v>
      </c>
      <c r="E258" s="29" t="str">
        <f>survey_src_summary!G258</f>
        <v>Workover rigs</v>
      </c>
      <c r="F258" s="162">
        <f>survey_src_summary!H258</f>
        <v>0</v>
      </c>
      <c r="G258" s="162">
        <f>survey_src_summary!I258</f>
        <v>0</v>
      </c>
      <c r="H258" s="162">
        <f>survey_src_summary!J258</f>
        <v>0</v>
      </c>
      <c r="I258" s="162">
        <f>survey_src_summary!K258</f>
        <v>0</v>
      </c>
      <c r="J258" s="162">
        <f>survey_src_summary!L258</f>
        <v>0</v>
      </c>
      <c r="K258" s="29" t="str">
        <f t="shared" si="3"/>
        <v>Workover rigs</v>
      </c>
    </row>
    <row r="259" spans="1:11" s="28" customFormat="1" x14ac:dyDescent="0.2">
      <c r="A259" s="28" t="s">
        <v>20278</v>
      </c>
      <c r="B259" s="28" t="str">
        <f>survey_src_summary!C259</f>
        <v>56</v>
      </c>
      <c r="C259" s="161" t="str">
        <f>survey_src_summary!D259</f>
        <v>5600901</v>
      </c>
      <c r="D259" s="161" t="str">
        <f>survey_src_summary!F259</f>
        <v>2310000230</v>
      </c>
      <c r="E259" s="29" t="str">
        <f>survey_src_summary!G259</f>
        <v>Workover rigs</v>
      </c>
      <c r="F259" s="162">
        <f>survey_src_summary!H259</f>
        <v>0</v>
      </c>
      <c r="G259" s="162">
        <f>survey_src_summary!I259</f>
        <v>0</v>
      </c>
      <c r="H259" s="162">
        <f>survey_src_summary!J259</f>
        <v>0</v>
      </c>
      <c r="I259" s="162">
        <f>survey_src_summary!K259</f>
        <v>0</v>
      </c>
      <c r="J259" s="162">
        <f>survey_src_summary!L259</f>
        <v>0</v>
      </c>
      <c r="K259" s="29" t="str">
        <f t="shared" si="3"/>
        <v>Workover rigs</v>
      </c>
    </row>
    <row r="260" spans="1:11" s="28" customFormat="1" x14ac:dyDescent="0.2">
      <c r="A260" s="28" t="s">
        <v>20278</v>
      </c>
      <c r="B260" s="28" t="str">
        <f>survey_src_summary!C260</f>
        <v>56</v>
      </c>
      <c r="C260" s="161" t="str">
        <f>survey_src_summary!D260</f>
        <v>5601101</v>
      </c>
      <c r="D260" s="161" t="str">
        <f>survey_src_summary!F260</f>
        <v>2310000230</v>
      </c>
      <c r="E260" s="29" t="str">
        <f>survey_src_summary!G260</f>
        <v>Workover rigs</v>
      </c>
      <c r="F260" s="162">
        <f>survey_src_summary!H260</f>
        <v>0</v>
      </c>
      <c r="G260" s="162">
        <f>survey_src_summary!I260</f>
        <v>0</v>
      </c>
      <c r="H260" s="162">
        <f>survey_src_summary!J260</f>
        <v>0</v>
      </c>
      <c r="I260" s="162">
        <f>survey_src_summary!K260</f>
        <v>0</v>
      </c>
      <c r="J260" s="162">
        <f>survey_src_summary!L260</f>
        <v>0</v>
      </c>
      <c r="K260" s="29" t="str">
        <f t="shared" si="3"/>
        <v>Workover rigs</v>
      </c>
    </row>
    <row r="261" spans="1:11" s="28" customFormat="1" x14ac:dyDescent="0.2">
      <c r="A261" s="28" t="s">
        <v>20278</v>
      </c>
      <c r="B261" s="28" t="str">
        <f>survey_src_summary!C261</f>
        <v>56</v>
      </c>
      <c r="C261" s="161" t="str">
        <f>survey_src_summary!D261</f>
        <v>5601901</v>
      </c>
      <c r="D261" s="161" t="str">
        <f>survey_src_summary!F261</f>
        <v>2310000230</v>
      </c>
      <c r="E261" s="29" t="str">
        <f>survey_src_summary!G261</f>
        <v>Workover rigs</v>
      </c>
      <c r="F261" s="162">
        <f>survey_src_summary!H261</f>
        <v>0</v>
      </c>
      <c r="G261" s="162">
        <f>survey_src_summary!I261</f>
        <v>0</v>
      </c>
      <c r="H261" s="162">
        <f>survey_src_summary!J261</f>
        <v>0</v>
      </c>
      <c r="I261" s="162">
        <f>survey_src_summary!K261</f>
        <v>0</v>
      </c>
      <c r="J261" s="162">
        <f>survey_src_summary!L261</f>
        <v>0</v>
      </c>
      <c r="K261" s="29" t="str">
        <f t="shared" si="3"/>
        <v>Workover rigs</v>
      </c>
    </row>
    <row r="262" spans="1:11" s="28" customFormat="1" x14ac:dyDescent="0.2">
      <c r="A262" s="28" t="s">
        <v>20278</v>
      </c>
      <c r="B262" s="28" t="str">
        <f>survey_src_summary!C262</f>
        <v>56</v>
      </c>
      <c r="C262" s="161" t="str">
        <f>survey_src_summary!D262</f>
        <v>5602501</v>
      </c>
      <c r="D262" s="161" t="str">
        <f>survey_src_summary!F262</f>
        <v>2310000230</v>
      </c>
      <c r="E262" s="29" t="str">
        <f>survey_src_summary!G262</f>
        <v>Workover rigs</v>
      </c>
      <c r="F262" s="162">
        <f>survey_src_summary!H262</f>
        <v>0</v>
      </c>
      <c r="G262" s="162">
        <f>survey_src_summary!I262</f>
        <v>0</v>
      </c>
      <c r="H262" s="162">
        <f>survey_src_summary!J262</f>
        <v>0</v>
      </c>
      <c r="I262" s="162">
        <f>survey_src_summary!K262</f>
        <v>0</v>
      </c>
      <c r="J262" s="162">
        <f>survey_src_summary!L262</f>
        <v>0</v>
      </c>
      <c r="K262" s="29" t="str">
        <f t="shared" si="3"/>
        <v>Workover rigs</v>
      </c>
    </row>
    <row r="263" spans="1:11" s="28" customFormat="1" x14ac:dyDescent="0.2">
      <c r="A263" s="28" t="s">
        <v>20278</v>
      </c>
      <c r="B263" s="28" t="str">
        <f>survey_src_summary!C263</f>
        <v>56</v>
      </c>
      <c r="C263" s="161" t="str">
        <f>survey_src_summary!D263</f>
        <v>5602701</v>
      </c>
      <c r="D263" s="161" t="str">
        <f>survey_src_summary!F263</f>
        <v>2310000230</v>
      </c>
      <c r="E263" s="29" t="str">
        <f>survey_src_summary!G263</f>
        <v>Workover rigs</v>
      </c>
      <c r="F263" s="162">
        <f>survey_src_summary!H263</f>
        <v>0</v>
      </c>
      <c r="G263" s="162">
        <f>survey_src_summary!I263</f>
        <v>0</v>
      </c>
      <c r="H263" s="162">
        <f>survey_src_summary!J263</f>
        <v>0</v>
      </c>
      <c r="I263" s="162">
        <f>survey_src_summary!K263</f>
        <v>0</v>
      </c>
      <c r="J263" s="162">
        <f>survey_src_summary!L263</f>
        <v>0</v>
      </c>
      <c r="K263" s="29" t="str">
        <f t="shared" ref="K263:K326" si="4">IF(E263="Unpermitted Fugitives","Fugitives",IF(E263="Natural Gas Processing Facilities, Pump Seals","Fugitives",IF(E263="Natural Gas Production, All Equipt Leak Fugitives","Fugitives",IF(E263="External Combustion Boilers","Heaters",IF(E263="Permitted Tank Losses","Condensate tank ",IF(E263="Permitted Fugitives","Fugitives",IF(E263="Process Heaters","Heaters",E263)))))))</f>
        <v>Workover rigs</v>
      </c>
    </row>
    <row r="264" spans="1:11" s="28" customFormat="1" x14ac:dyDescent="0.2">
      <c r="A264" s="28" t="s">
        <v>20278</v>
      </c>
      <c r="B264" s="28" t="str">
        <f>survey_src_summary!C264</f>
        <v>56</v>
      </c>
      <c r="C264" s="161" t="str">
        <f>survey_src_summary!D264</f>
        <v>5603301</v>
      </c>
      <c r="D264" s="161" t="str">
        <f>survey_src_summary!F264</f>
        <v>2310000230</v>
      </c>
      <c r="E264" s="29" t="str">
        <f>survey_src_summary!G264</f>
        <v>Workover rigs</v>
      </c>
      <c r="F264" s="162">
        <f>survey_src_summary!H264</f>
        <v>0</v>
      </c>
      <c r="G264" s="162">
        <f>survey_src_summary!I264</f>
        <v>0</v>
      </c>
      <c r="H264" s="162">
        <f>survey_src_summary!J264</f>
        <v>0</v>
      </c>
      <c r="I264" s="162">
        <f>survey_src_summary!K264</f>
        <v>0</v>
      </c>
      <c r="J264" s="162">
        <f>survey_src_summary!L264</f>
        <v>0</v>
      </c>
      <c r="K264" s="29" t="str">
        <f t="shared" si="4"/>
        <v>Workover rigs</v>
      </c>
    </row>
    <row r="265" spans="1:11" s="28" customFormat="1" x14ac:dyDescent="0.2">
      <c r="A265" s="28" t="s">
        <v>20278</v>
      </c>
      <c r="B265" s="28" t="str">
        <f>survey_src_summary!C265</f>
        <v>56</v>
      </c>
      <c r="C265" s="161" t="str">
        <f>survey_src_summary!D265</f>
        <v>5604501</v>
      </c>
      <c r="D265" s="161" t="str">
        <f>survey_src_summary!F265</f>
        <v>2310000230</v>
      </c>
      <c r="E265" s="29" t="str">
        <f>survey_src_summary!G265</f>
        <v>Workover rigs</v>
      </c>
      <c r="F265" s="162">
        <f>survey_src_summary!H265</f>
        <v>0</v>
      </c>
      <c r="G265" s="162">
        <f>survey_src_summary!I265</f>
        <v>0</v>
      </c>
      <c r="H265" s="162">
        <f>survey_src_summary!J265</f>
        <v>0</v>
      </c>
      <c r="I265" s="162">
        <f>survey_src_summary!K265</f>
        <v>0</v>
      </c>
      <c r="J265" s="162">
        <f>survey_src_summary!L265</f>
        <v>0</v>
      </c>
      <c r="K265" s="29" t="str">
        <f t="shared" si="4"/>
        <v>Workover rigs</v>
      </c>
    </row>
    <row r="266" spans="1:11" s="30" customFormat="1" x14ac:dyDescent="0.2">
      <c r="A266" s="186" t="s">
        <v>20278</v>
      </c>
      <c r="B266" s="30" t="str">
        <f>survey_src_summary!C266</f>
        <v>30</v>
      </c>
      <c r="C266" s="163" t="str">
        <f>survey_src_summary!D266</f>
        <v>3000302</v>
      </c>
      <c r="D266" s="163" t="str">
        <f>survey_src_summary!F266</f>
        <v>2310000230</v>
      </c>
      <c r="E266" s="31" t="str">
        <f>survey_src_summary!G266</f>
        <v>Workover rigs</v>
      </c>
      <c r="F266" s="164">
        <f>survey_src_summary!H266</f>
        <v>19.692943148423065</v>
      </c>
      <c r="G266" s="164">
        <f>survey_src_summary!I266</f>
        <v>2.8416760537030488</v>
      </c>
      <c r="H266" s="164">
        <f>survey_src_summary!J266</f>
        <v>11.527623688613581</v>
      </c>
      <c r="I266" s="164">
        <f>survey_src_summary!K266</f>
        <v>0.28966036654423327</v>
      </c>
      <c r="J266" s="164">
        <f>survey_src_summary!L266</f>
        <v>2.3546043687403628</v>
      </c>
      <c r="K266" s="31" t="str">
        <f t="shared" si="4"/>
        <v>Workover rigs</v>
      </c>
    </row>
    <row r="267" spans="1:11" s="30" customFormat="1" x14ac:dyDescent="0.2">
      <c r="A267" s="30" t="s">
        <v>20278</v>
      </c>
      <c r="B267" s="30" t="str">
        <f>survey_src_summary!C267</f>
        <v>30</v>
      </c>
      <c r="C267" s="163" t="str">
        <f>survey_src_summary!D267</f>
        <v>3007502</v>
      </c>
      <c r="D267" s="163" t="str">
        <f>survey_src_summary!F267</f>
        <v>2310000230</v>
      </c>
      <c r="E267" s="31" t="str">
        <f>survey_src_summary!G267</f>
        <v>Workover rigs</v>
      </c>
      <c r="F267" s="164">
        <f>survey_src_summary!H267</f>
        <v>1.2761907291715504</v>
      </c>
      <c r="G267" s="164">
        <f>survey_src_summary!I267</f>
        <v>0.18415330850813053</v>
      </c>
      <c r="H267" s="164">
        <f>survey_src_summary!J267</f>
        <v>0.74704153512803084</v>
      </c>
      <c r="I267" s="164">
        <f>survey_src_summary!K267</f>
        <v>1.8771286323536904E-2</v>
      </c>
      <c r="J267" s="164">
        <f>survey_src_summary!L267</f>
        <v>0.15258888646585589</v>
      </c>
      <c r="K267" s="31" t="str">
        <f t="shared" si="4"/>
        <v>Workover rigs</v>
      </c>
    </row>
    <row r="268" spans="1:11" s="30" customFormat="1" x14ac:dyDescent="0.2">
      <c r="A268" s="30" t="s">
        <v>20278</v>
      </c>
      <c r="B268" s="30" t="str">
        <f>survey_src_summary!C268</f>
        <v>56</v>
      </c>
      <c r="C268" s="163" t="str">
        <f>survey_src_summary!D268</f>
        <v>5600502</v>
      </c>
      <c r="D268" s="163" t="str">
        <f>survey_src_summary!F268</f>
        <v>2310000230</v>
      </c>
      <c r="E268" s="31" t="str">
        <f>survey_src_summary!G268</f>
        <v>Workover rigs</v>
      </c>
      <c r="F268" s="164">
        <f>survey_src_summary!H268</f>
        <v>310.7964491301405</v>
      </c>
      <c r="G268" s="164">
        <f>survey_src_summary!I268</f>
        <v>44.847680735816269</v>
      </c>
      <c r="H268" s="164">
        <f>survey_src_summary!J268</f>
        <v>181.93037385661097</v>
      </c>
      <c r="I268" s="164">
        <f>survey_src_summary!K268</f>
        <v>4.5714555055165302</v>
      </c>
      <c r="J268" s="164">
        <f>survey_src_summary!L268</f>
        <v>37.160655540176116</v>
      </c>
      <c r="K268" s="31" t="str">
        <f t="shared" si="4"/>
        <v>Workover rigs</v>
      </c>
    </row>
    <row r="269" spans="1:11" s="30" customFormat="1" x14ac:dyDescent="0.2">
      <c r="A269" s="30" t="s">
        <v>20278</v>
      </c>
      <c r="B269" s="30" t="str">
        <f>survey_src_summary!C269</f>
        <v>56</v>
      </c>
      <c r="C269" s="163" t="str">
        <f>survey_src_summary!D269</f>
        <v>5600902</v>
      </c>
      <c r="D269" s="163" t="str">
        <f>survey_src_summary!F269</f>
        <v>2310000230</v>
      </c>
      <c r="E269" s="31" t="str">
        <f>survey_src_summary!G269</f>
        <v>Workover rigs</v>
      </c>
      <c r="F269" s="164">
        <f>survey_src_summary!H269</f>
        <v>23.08144956725787</v>
      </c>
      <c r="G269" s="164">
        <f>survey_src_summary!I269</f>
        <v>3.3306348383625677</v>
      </c>
      <c r="H269" s="164">
        <f>survey_src_summary!J269</f>
        <v>13.511147764643178</v>
      </c>
      <c r="I269" s="164">
        <f>survey_src_summary!K269</f>
        <v>0.33950136816190019</v>
      </c>
      <c r="J269" s="164">
        <f>survey_src_summary!L269</f>
        <v>2.7597541707359108</v>
      </c>
      <c r="K269" s="31" t="str">
        <f t="shared" si="4"/>
        <v>Workover rigs</v>
      </c>
    </row>
    <row r="270" spans="1:11" s="30" customFormat="1" x14ac:dyDescent="0.2">
      <c r="A270" s="30" t="s">
        <v>20278</v>
      </c>
      <c r="B270" s="30" t="str">
        <f>survey_src_summary!C270</f>
        <v>56</v>
      </c>
      <c r="C270" s="163" t="str">
        <f>survey_src_summary!D270</f>
        <v>5601102</v>
      </c>
      <c r="D270" s="163" t="str">
        <f>survey_src_summary!F270</f>
        <v>2310000230</v>
      </c>
      <c r="E270" s="31" t="str">
        <f>survey_src_summary!G270</f>
        <v>Workover rigs</v>
      </c>
      <c r="F270" s="164">
        <f>survey_src_summary!H270</f>
        <v>10.517571871448295</v>
      </c>
      <c r="G270" s="164">
        <f>survey_src_summary!I270</f>
        <v>1.517677266670455</v>
      </c>
      <c r="H270" s="164">
        <f>survey_src_summary!J270</f>
        <v>6.1566526515723927</v>
      </c>
      <c r="I270" s="164">
        <f>survey_src_summary!K270</f>
        <v>0.15470129073535588</v>
      </c>
      <c r="J270" s="164">
        <f>survey_src_summary!L270</f>
        <v>1.2575428919082607</v>
      </c>
      <c r="K270" s="31" t="str">
        <f t="shared" si="4"/>
        <v>Workover rigs</v>
      </c>
    </row>
    <row r="271" spans="1:11" s="30" customFormat="1" x14ac:dyDescent="0.2">
      <c r="A271" s="30" t="s">
        <v>20278</v>
      </c>
      <c r="B271" s="30" t="str">
        <f>survey_src_summary!C271</f>
        <v>56</v>
      </c>
      <c r="C271" s="163" t="str">
        <f>survey_src_summary!D271</f>
        <v>5601902</v>
      </c>
      <c r="D271" s="163" t="str">
        <f>survey_src_summary!F271</f>
        <v>2310000230</v>
      </c>
      <c r="E271" s="31" t="str">
        <f>survey_src_summary!G271</f>
        <v>Workover rigs</v>
      </c>
      <c r="F271" s="164">
        <f>survey_src_summary!H271</f>
        <v>77.803627902596588</v>
      </c>
      <c r="G271" s="164">
        <f>survey_src_summary!I271</f>
        <v>11.227001704909474</v>
      </c>
      <c r="H271" s="164">
        <f>survey_src_summary!J271</f>
        <v>45.543773589874434</v>
      </c>
      <c r="I271" s="164">
        <f>survey_src_summary!K271</f>
        <v>1.1444011800004568</v>
      </c>
      <c r="J271" s="164">
        <f>survey_src_summary!L271</f>
        <v>9.3026603886770065</v>
      </c>
      <c r="K271" s="31" t="str">
        <f t="shared" si="4"/>
        <v>Workover rigs</v>
      </c>
    </row>
    <row r="272" spans="1:11" s="30" customFormat="1" x14ac:dyDescent="0.2">
      <c r="A272" s="30" t="s">
        <v>20278</v>
      </c>
      <c r="B272" s="30" t="str">
        <f>survey_src_summary!C272</f>
        <v>56</v>
      </c>
      <c r="C272" s="163" t="str">
        <f>survey_src_summary!D272</f>
        <v>5602502</v>
      </c>
      <c r="D272" s="163" t="str">
        <f>survey_src_summary!F272</f>
        <v>2310000230</v>
      </c>
      <c r="E272" s="31" t="str">
        <f>survey_src_summary!G272</f>
        <v>Workover rigs</v>
      </c>
      <c r="F272" s="164">
        <f>survey_src_summary!H272</f>
        <v>43.808547272078563</v>
      </c>
      <c r="G272" s="164">
        <f>survey_src_summary!I272</f>
        <v>6.3215385730980662</v>
      </c>
      <c r="H272" s="164">
        <f>survey_src_summary!J272</f>
        <v>25.644132697239815</v>
      </c>
      <c r="I272" s="164">
        <f>survey_src_summary!K272</f>
        <v>0.64437294948555124</v>
      </c>
      <c r="J272" s="164">
        <f>survey_src_summary!L272</f>
        <v>5.238008154371018</v>
      </c>
      <c r="K272" s="31" t="str">
        <f t="shared" si="4"/>
        <v>Workover rigs</v>
      </c>
    </row>
    <row r="273" spans="1:11" s="30" customFormat="1" ht="11.25" customHeight="1" x14ac:dyDescent="0.2">
      <c r="A273" s="30" t="s">
        <v>20278</v>
      </c>
      <c r="B273" s="30" t="str">
        <f>survey_src_summary!C273</f>
        <v>56</v>
      </c>
      <c r="C273" s="163" t="str">
        <f>survey_src_summary!D273</f>
        <v>5602702</v>
      </c>
      <c r="D273" s="163" t="str">
        <f>survey_src_summary!F273</f>
        <v>2310000230</v>
      </c>
      <c r="E273" s="31" t="str">
        <f>survey_src_summary!G273</f>
        <v>Workover rigs</v>
      </c>
      <c r="F273" s="164">
        <f>survey_src_summary!H273</f>
        <v>6.1389174730838381</v>
      </c>
      <c r="G273" s="164">
        <f>survey_src_summary!I273</f>
        <v>0.88584091506497276</v>
      </c>
      <c r="H273" s="164">
        <f>survey_src_summary!J273</f>
        <v>3.5935273844951832</v>
      </c>
      <c r="I273" s="164">
        <f>survey_src_summary!K273</f>
        <v>9.0296360073565465E-2</v>
      </c>
      <c r="J273" s="164">
        <f>survey_src_summary!L273</f>
        <v>0.73400516075816891</v>
      </c>
      <c r="K273" s="31" t="str">
        <f t="shared" si="4"/>
        <v>Workover rigs</v>
      </c>
    </row>
    <row r="274" spans="1:11" s="30" customFormat="1" x14ac:dyDescent="0.2">
      <c r="A274" s="30" t="s">
        <v>20278</v>
      </c>
      <c r="B274" s="30" t="str">
        <f>survey_src_summary!C274</f>
        <v>56</v>
      </c>
      <c r="C274" s="163" t="str">
        <f>survey_src_summary!D274</f>
        <v>5603302</v>
      </c>
      <c r="D274" s="163" t="str">
        <f>survey_src_summary!F274</f>
        <v>2310000230</v>
      </c>
      <c r="E274" s="31" t="str">
        <f>survey_src_summary!G274</f>
        <v>Workover rigs</v>
      </c>
      <c r="F274" s="164">
        <f>survey_src_summary!H274</f>
        <v>64.777681149673185</v>
      </c>
      <c r="G274" s="164">
        <f>survey_src_summary!I274</f>
        <v>9.3473679353092471</v>
      </c>
      <c r="H274" s="164">
        <f>survey_src_summary!J274</f>
        <v>37.918797920981433</v>
      </c>
      <c r="I274" s="164">
        <f>survey_src_summary!K274</f>
        <v>0.95280460235332154</v>
      </c>
      <c r="J274" s="164">
        <f>survey_src_summary!L274</f>
        <v>7.7452014095772377</v>
      </c>
      <c r="K274" s="31" t="str">
        <f t="shared" si="4"/>
        <v>Workover rigs</v>
      </c>
    </row>
    <row r="275" spans="1:11" s="30" customFormat="1" x14ac:dyDescent="0.2">
      <c r="A275" s="30" t="s">
        <v>20278</v>
      </c>
      <c r="B275" s="30" t="str">
        <f>survey_src_summary!C275</f>
        <v>56</v>
      </c>
      <c r="C275" s="163" t="str">
        <f>survey_src_summary!D275</f>
        <v>5604502</v>
      </c>
      <c r="D275" s="163" t="str">
        <f>survey_src_summary!F275</f>
        <v>2310000230</v>
      </c>
      <c r="E275" s="31" t="str">
        <f>survey_src_summary!G275</f>
        <v>Workover rigs</v>
      </c>
      <c r="F275" s="164">
        <f>survey_src_summary!H275</f>
        <v>27.790153292132214</v>
      </c>
      <c r="G275" s="164">
        <f>survey_src_summary!I275</f>
        <v>4.0100970456167051</v>
      </c>
      <c r="H275" s="164">
        <f>survey_src_summary!J275</f>
        <v>16.26747342873626</v>
      </c>
      <c r="I275" s="164">
        <f>survey_src_summary!K275</f>
        <v>0.40876094183839845</v>
      </c>
      <c r="J275" s="164">
        <f>survey_src_summary!L275</f>
        <v>3.3227545449375175</v>
      </c>
      <c r="K275" s="31" t="str">
        <f t="shared" si="4"/>
        <v>Workover rigs</v>
      </c>
    </row>
    <row r="276" spans="1:11" x14ac:dyDescent="0.2">
      <c r="A276" t="s">
        <v>20278</v>
      </c>
      <c r="B276" t="str">
        <f>survey_src_summary!C276</f>
        <v>30</v>
      </c>
      <c r="C276" s="159">
        <f>survey_src_summary!D276</f>
        <v>30003</v>
      </c>
      <c r="D276" s="159" t="str">
        <f>survey_src_summary!F276</f>
        <v>2310000801</v>
      </c>
      <c r="E276" s="26" t="str">
        <f>survey_src_summary!G276</f>
        <v>Gas Well Truck Loading</v>
      </c>
      <c r="F276" s="160">
        <f>survey_src_summary!H276</f>
        <v>0</v>
      </c>
      <c r="G276" s="160">
        <f>survey_src_summary!I276</f>
        <v>0</v>
      </c>
      <c r="H276" s="160">
        <f>survey_src_summary!J276</f>
        <v>0</v>
      </c>
      <c r="I276" s="160">
        <f>survey_src_summary!K276</f>
        <v>0</v>
      </c>
      <c r="J276" s="160">
        <f>survey_src_summary!L276</f>
        <v>0</v>
      </c>
      <c r="K276" s="26" t="str">
        <f t="shared" si="4"/>
        <v>Gas Well Truck Loading</v>
      </c>
    </row>
    <row r="277" spans="1:11" s="28" customFormat="1" x14ac:dyDescent="0.2">
      <c r="A277" t="s">
        <v>20278</v>
      </c>
      <c r="B277" t="str">
        <f>survey_src_summary!C277</f>
        <v>30</v>
      </c>
      <c r="C277" s="159">
        <f>survey_src_summary!D277</f>
        <v>30075</v>
      </c>
      <c r="D277" s="159" t="str">
        <f>survey_src_summary!F277</f>
        <v>2310000801</v>
      </c>
      <c r="E277" s="26" t="str">
        <f>survey_src_summary!G277</f>
        <v>Gas Well Truck Loading</v>
      </c>
      <c r="F277" s="160">
        <f>survey_src_summary!H277</f>
        <v>0</v>
      </c>
      <c r="G277" s="160">
        <f>survey_src_summary!I277</f>
        <v>0</v>
      </c>
      <c r="H277" s="160">
        <f>survey_src_summary!J277</f>
        <v>0</v>
      </c>
      <c r="I277" s="160">
        <f>survey_src_summary!K277</f>
        <v>0</v>
      </c>
      <c r="J277" s="160">
        <f>survey_src_summary!L277</f>
        <v>0</v>
      </c>
      <c r="K277" s="26" t="str">
        <f t="shared" si="4"/>
        <v>Gas Well Truck Loading</v>
      </c>
    </row>
    <row r="278" spans="1:11" s="30" customFormat="1" x14ac:dyDescent="0.2">
      <c r="A278" t="s">
        <v>20278</v>
      </c>
      <c r="B278" t="str">
        <f>survey_src_summary!C278</f>
        <v>56</v>
      </c>
      <c r="C278" s="159">
        <f>survey_src_summary!D278</f>
        <v>56005</v>
      </c>
      <c r="D278" s="159" t="str">
        <f>survey_src_summary!F278</f>
        <v>2310000801</v>
      </c>
      <c r="E278" s="26" t="str">
        <f>survey_src_summary!G278</f>
        <v>Gas Well Truck Loading</v>
      </c>
      <c r="F278" s="160">
        <f>survey_src_summary!H278</f>
        <v>0</v>
      </c>
      <c r="G278" s="160">
        <f>survey_src_summary!I278</f>
        <v>7.4898381413617718</v>
      </c>
      <c r="H278" s="160">
        <f>survey_src_summary!J278</f>
        <v>0</v>
      </c>
      <c r="I278" s="160">
        <f>survey_src_summary!K278</f>
        <v>0</v>
      </c>
      <c r="J278" s="160">
        <f>survey_src_summary!L278</f>
        <v>0</v>
      </c>
      <c r="K278" s="26" t="str">
        <f t="shared" si="4"/>
        <v>Gas Well Truck Loading</v>
      </c>
    </row>
    <row r="279" spans="1:11" x14ac:dyDescent="0.2">
      <c r="A279" t="s">
        <v>20278</v>
      </c>
      <c r="B279" t="str">
        <f>survey_src_summary!C279</f>
        <v>56</v>
      </c>
      <c r="C279" s="159">
        <f>survey_src_summary!D279</f>
        <v>56009</v>
      </c>
      <c r="D279" s="159" t="str">
        <f>survey_src_summary!F279</f>
        <v>2310000801</v>
      </c>
      <c r="E279" s="26" t="str">
        <f>survey_src_summary!G279</f>
        <v>Gas Well Truck Loading</v>
      </c>
      <c r="F279" s="160">
        <f>survey_src_summary!H279</f>
        <v>0</v>
      </c>
      <c r="G279" s="160">
        <f>survey_src_summary!I279</f>
        <v>8.6854905418408155</v>
      </c>
      <c r="H279" s="160">
        <f>survey_src_summary!J279</f>
        <v>0</v>
      </c>
      <c r="I279" s="160">
        <f>survey_src_summary!K279</f>
        <v>0</v>
      </c>
      <c r="J279" s="160">
        <f>survey_src_summary!L279</f>
        <v>0</v>
      </c>
      <c r="K279" s="26" t="str">
        <f t="shared" si="4"/>
        <v>Gas Well Truck Loading</v>
      </c>
    </row>
    <row r="280" spans="1:11" s="28" customFormat="1" x14ac:dyDescent="0.2">
      <c r="A280" t="s">
        <v>20278</v>
      </c>
      <c r="B280" t="str">
        <f>survey_src_summary!C280</f>
        <v>56</v>
      </c>
      <c r="C280" s="159">
        <f>survey_src_summary!D280</f>
        <v>56011</v>
      </c>
      <c r="D280" s="159" t="str">
        <f>survey_src_summary!F280</f>
        <v>2310000801</v>
      </c>
      <c r="E280" s="26" t="str">
        <f>survey_src_summary!G280</f>
        <v>Gas Well Truck Loading</v>
      </c>
      <c r="F280" s="160">
        <f>survey_src_summary!H280</f>
        <v>0</v>
      </c>
      <c r="G280" s="160">
        <f>survey_src_summary!I280</f>
        <v>1.2653585860642285</v>
      </c>
      <c r="H280" s="160">
        <f>survey_src_summary!J280</f>
        <v>0</v>
      </c>
      <c r="I280" s="160">
        <f>survey_src_summary!K280</f>
        <v>0</v>
      </c>
      <c r="J280" s="160">
        <f>survey_src_summary!L280</f>
        <v>0</v>
      </c>
      <c r="K280" s="26" t="str">
        <f t="shared" si="4"/>
        <v>Gas Well Truck Loading</v>
      </c>
    </row>
    <row r="281" spans="1:11" s="30" customFormat="1" x14ac:dyDescent="0.2">
      <c r="A281" t="s">
        <v>20278</v>
      </c>
      <c r="B281" t="str">
        <f>survey_src_summary!C281</f>
        <v>56</v>
      </c>
      <c r="C281" s="159">
        <f>survey_src_summary!D281</f>
        <v>56019</v>
      </c>
      <c r="D281" s="159" t="str">
        <f>survey_src_summary!F281</f>
        <v>2310000801</v>
      </c>
      <c r="E281" s="26" t="str">
        <f>survey_src_summary!G281</f>
        <v>Gas Well Truck Loading</v>
      </c>
      <c r="F281" s="160">
        <f>survey_src_summary!H281</f>
        <v>0</v>
      </c>
      <c r="G281" s="160">
        <f>survey_src_summary!I281</f>
        <v>0.44491068174219067</v>
      </c>
      <c r="H281" s="160">
        <f>survey_src_summary!J281</f>
        <v>0</v>
      </c>
      <c r="I281" s="160">
        <f>survey_src_summary!K281</f>
        <v>0</v>
      </c>
      <c r="J281" s="160">
        <f>survey_src_summary!L281</f>
        <v>0</v>
      </c>
      <c r="K281" s="26" t="str">
        <f t="shared" si="4"/>
        <v>Gas Well Truck Loading</v>
      </c>
    </row>
    <row r="282" spans="1:11" x14ac:dyDescent="0.2">
      <c r="A282" t="s">
        <v>20278</v>
      </c>
      <c r="B282" t="str">
        <f>survey_src_summary!C282</f>
        <v>56</v>
      </c>
      <c r="C282" s="159">
        <f>survey_src_summary!D282</f>
        <v>56025</v>
      </c>
      <c r="D282" s="159" t="str">
        <f>survey_src_summary!F282</f>
        <v>2310000801</v>
      </c>
      <c r="E282" s="26" t="str">
        <f>survey_src_summary!G282</f>
        <v>Gas Well Truck Loading</v>
      </c>
      <c r="F282" s="160">
        <f>survey_src_summary!H282</f>
        <v>0</v>
      </c>
      <c r="G282" s="160">
        <f>survey_src_summary!I282</f>
        <v>8.2358107813712369</v>
      </c>
      <c r="H282" s="160">
        <f>survey_src_summary!J282</f>
        <v>0</v>
      </c>
      <c r="I282" s="160">
        <f>survey_src_summary!K282</f>
        <v>0</v>
      </c>
      <c r="J282" s="160">
        <f>survey_src_summary!L282</f>
        <v>0</v>
      </c>
      <c r="K282" s="26" t="str">
        <f t="shared" si="4"/>
        <v>Gas Well Truck Loading</v>
      </c>
    </row>
    <row r="283" spans="1:11" s="28" customFormat="1" x14ac:dyDescent="0.2">
      <c r="A283" t="s">
        <v>20278</v>
      </c>
      <c r="B283" t="str">
        <f>survey_src_summary!C283</f>
        <v>56</v>
      </c>
      <c r="C283" s="159">
        <f>survey_src_summary!D283</f>
        <v>56027</v>
      </c>
      <c r="D283" s="159" t="str">
        <f>survey_src_summary!F283</f>
        <v>2310000801</v>
      </c>
      <c r="E283" s="26" t="str">
        <f>survey_src_summary!G283</f>
        <v>Gas Well Truck Loading</v>
      </c>
      <c r="F283" s="160">
        <f>survey_src_summary!H283</f>
        <v>0</v>
      </c>
      <c r="G283" s="160">
        <f>survey_src_summary!I283</f>
        <v>0</v>
      </c>
      <c r="H283" s="160">
        <f>survey_src_summary!J283</f>
        <v>0</v>
      </c>
      <c r="I283" s="160">
        <f>survey_src_summary!K283</f>
        <v>0</v>
      </c>
      <c r="J283" s="160">
        <f>survey_src_summary!L283</f>
        <v>0</v>
      </c>
      <c r="K283" s="26" t="str">
        <f t="shared" si="4"/>
        <v>Gas Well Truck Loading</v>
      </c>
    </row>
    <row r="284" spans="1:11" s="30" customFormat="1" x14ac:dyDescent="0.2">
      <c r="A284" t="s">
        <v>20278</v>
      </c>
      <c r="B284" t="str">
        <f>survey_src_summary!C284</f>
        <v>56</v>
      </c>
      <c r="C284" s="159">
        <f>survey_src_summary!D284</f>
        <v>56033</v>
      </c>
      <c r="D284" s="159" t="str">
        <f>survey_src_summary!F284</f>
        <v>2310000801</v>
      </c>
      <c r="E284" s="26" t="str">
        <f>survey_src_summary!G284</f>
        <v>Gas Well Truck Loading</v>
      </c>
      <c r="F284" s="160">
        <f>survey_src_summary!H284</f>
        <v>0</v>
      </c>
      <c r="G284" s="160">
        <f>survey_src_summary!I284</f>
        <v>0</v>
      </c>
      <c r="H284" s="160">
        <f>survey_src_summary!J284</f>
        <v>0</v>
      </c>
      <c r="I284" s="160">
        <f>survey_src_summary!K284</f>
        <v>0</v>
      </c>
      <c r="J284" s="160">
        <f>survey_src_summary!L284</f>
        <v>0</v>
      </c>
      <c r="K284" s="26" t="str">
        <f t="shared" si="4"/>
        <v>Gas Well Truck Loading</v>
      </c>
    </row>
    <row r="285" spans="1:11" x14ac:dyDescent="0.2">
      <c r="A285" t="s">
        <v>20278</v>
      </c>
      <c r="B285" t="str">
        <f>survey_src_summary!C285</f>
        <v>56</v>
      </c>
      <c r="C285" s="159">
        <f>survey_src_summary!D285</f>
        <v>56045</v>
      </c>
      <c r="D285" s="159" t="str">
        <f>survey_src_summary!F285</f>
        <v>2310000801</v>
      </c>
      <c r="E285" s="26" t="str">
        <f>survey_src_summary!G285</f>
        <v>Gas Well Truck Loading</v>
      </c>
      <c r="F285" s="160">
        <f>survey_src_summary!H285</f>
        <v>0</v>
      </c>
      <c r="G285" s="160">
        <f>survey_src_summary!I285</f>
        <v>0.31082193333727764</v>
      </c>
      <c r="H285" s="160">
        <f>survey_src_summary!J285</f>
        <v>0</v>
      </c>
      <c r="I285" s="160">
        <f>survey_src_summary!K285</f>
        <v>0</v>
      </c>
      <c r="J285" s="160">
        <f>survey_src_summary!L285</f>
        <v>0</v>
      </c>
      <c r="K285" s="26" t="str">
        <f t="shared" si="4"/>
        <v>Gas Well Truck Loading</v>
      </c>
    </row>
    <row r="286" spans="1:11" s="28" customFormat="1" x14ac:dyDescent="0.2">
      <c r="A286" s="28" t="s">
        <v>20278</v>
      </c>
      <c r="B286" s="28" t="str">
        <f>survey_src_summary!C286</f>
        <v>30</v>
      </c>
      <c r="C286" s="161" t="str">
        <f>survey_src_summary!D286</f>
        <v>3000301</v>
      </c>
      <c r="D286" s="161" t="str">
        <f>survey_src_summary!F286</f>
        <v>2310000801</v>
      </c>
      <c r="E286" s="29" t="str">
        <f>survey_src_summary!G286</f>
        <v>Gas Well Truck Loading</v>
      </c>
      <c r="F286" s="162">
        <f>survey_src_summary!H286</f>
        <v>0</v>
      </c>
      <c r="G286" s="162">
        <f>survey_src_summary!I286</f>
        <v>0</v>
      </c>
      <c r="H286" s="162">
        <f>survey_src_summary!J286</f>
        <v>0</v>
      </c>
      <c r="I286" s="162">
        <f>survey_src_summary!K286</f>
        <v>0</v>
      </c>
      <c r="J286" s="162">
        <f>survey_src_summary!L286</f>
        <v>0</v>
      </c>
      <c r="K286" s="29" t="str">
        <f t="shared" si="4"/>
        <v>Gas Well Truck Loading</v>
      </c>
    </row>
    <row r="287" spans="1:11" s="28" customFormat="1" x14ac:dyDescent="0.2">
      <c r="A287" s="28" t="s">
        <v>20278</v>
      </c>
      <c r="B287" s="28" t="str">
        <f>survey_src_summary!C287</f>
        <v>30</v>
      </c>
      <c r="C287" s="161" t="str">
        <f>survey_src_summary!D287</f>
        <v>3007501</v>
      </c>
      <c r="D287" s="161" t="str">
        <f>survey_src_summary!F287</f>
        <v>2310000801</v>
      </c>
      <c r="E287" s="29" t="str">
        <f>survey_src_summary!G287</f>
        <v>Gas Well Truck Loading</v>
      </c>
      <c r="F287" s="162">
        <f>survey_src_summary!H287</f>
        <v>0</v>
      </c>
      <c r="G287" s="162">
        <f>survey_src_summary!I287</f>
        <v>0</v>
      </c>
      <c r="H287" s="162">
        <f>survey_src_summary!J287</f>
        <v>0</v>
      </c>
      <c r="I287" s="162">
        <f>survey_src_summary!K287</f>
        <v>0</v>
      </c>
      <c r="J287" s="162">
        <f>survey_src_summary!L287</f>
        <v>0</v>
      </c>
      <c r="K287" s="29" t="str">
        <f t="shared" si="4"/>
        <v>Gas Well Truck Loading</v>
      </c>
    </row>
    <row r="288" spans="1:11" s="28" customFormat="1" x14ac:dyDescent="0.2">
      <c r="A288" s="28" t="s">
        <v>20278</v>
      </c>
      <c r="B288" s="28" t="str">
        <f>survey_src_summary!C288</f>
        <v>56</v>
      </c>
      <c r="C288" s="161" t="str">
        <f>survey_src_summary!D288</f>
        <v>5600501</v>
      </c>
      <c r="D288" s="161" t="str">
        <f>survey_src_summary!F288</f>
        <v>2310000801</v>
      </c>
      <c r="E288" s="29" t="str">
        <f>survey_src_summary!G288</f>
        <v>Gas Well Truck Loading</v>
      </c>
      <c r="F288" s="162">
        <f>survey_src_summary!H288</f>
        <v>0</v>
      </c>
      <c r="G288" s="162">
        <f>survey_src_summary!I288</f>
        <v>0</v>
      </c>
      <c r="H288" s="162">
        <f>survey_src_summary!J288</f>
        <v>0</v>
      </c>
      <c r="I288" s="162">
        <f>survey_src_summary!K288</f>
        <v>0</v>
      </c>
      <c r="J288" s="162">
        <f>survey_src_summary!L288</f>
        <v>0</v>
      </c>
      <c r="K288" s="29" t="str">
        <f t="shared" si="4"/>
        <v>Gas Well Truck Loading</v>
      </c>
    </row>
    <row r="289" spans="1:11" s="28" customFormat="1" x14ac:dyDescent="0.2">
      <c r="A289" s="28" t="s">
        <v>20278</v>
      </c>
      <c r="B289" s="28" t="str">
        <f>survey_src_summary!C289</f>
        <v>56</v>
      </c>
      <c r="C289" s="161" t="str">
        <f>survey_src_summary!D289</f>
        <v>5600901</v>
      </c>
      <c r="D289" s="161" t="str">
        <f>survey_src_summary!F289</f>
        <v>2310000801</v>
      </c>
      <c r="E289" s="29" t="str">
        <f>survey_src_summary!G289</f>
        <v>Gas Well Truck Loading</v>
      </c>
      <c r="F289" s="162">
        <f>survey_src_summary!H289</f>
        <v>0</v>
      </c>
      <c r="G289" s="162">
        <f>survey_src_summary!I289</f>
        <v>0</v>
      </c>
      <c r="H289" s="162">
        <f>survey_src_summary!J289</f>
        <v>0</v>
      </c>
      <c r="I289" s="162">
        <f>survey_src_summary!K289</f>
        <v>0</v>
      </c>
      <c r="J289" s="162">
        <f>survey_src_summary!L289</f>
        <v>0</v>
      </c>
      <c r="K289" s="29" t="str">
        <f t="shared" si="4"/>
        <v>Gas Well Truck Loading</v>
      </c>
    </row>
    <row r="290" spans="1:11" s="28" customFormat="1" x14ac:dyDescent="0.2">
      <c r="A290" s="28" t="s">
        <v>20278</v>
      </c>
      <c r="B290" s="28" t="str">
        <f>survey_src_summary!C290</f>
        <v>56</v>
      </c>
      <c r="C290" s="161" t="str">
        <f>survey_src_summary!D290</f>
        <v>5601101</v>
      </c>
      <c r="D290" s="161" t="str">
        <f>survey_src_summary!F290</f>
        <v>2310000801</v>
      </c>
      <c r="E290" s="29" t="str">
        <f>survey_src_summary!G290</f>
        <v>Gas Well Truck Loading</v>
      </c>
      <c r="F290" s="162">
        <f>survey_src_summary!H290</f>
        <v>0</v>
      </c>
      <c r="G290" s="162">
        <f>survey_src_summary!I290</f>
        <v>0</v>
      </c>
      <c r="H290" s="162">
        <f>survey_src_summary!J290</f>
        <v>0</v>
      </c>
      <c r="I290" s="162">
        <f>survey_src_summary!K290</f>
        <v>0</v>
      </c>
      <c r="J290" s="162">
        <f>survey_src_summary!L290</f>
        <v>0</v>
      </c>
      <c r="K290" s="29" t="str">
        <f t="shared" si="4"/>
        <v>Gas Well Truck Loading</v>
      </c>
    </row>
    <row r="291" spans="1:11" s="28" customFormat="1" x14ac:dyDescent="0.2">
      <c r="A291" s="28" t="s">
        <v>20278</v>
      </c>
      <c r="B291" s="28" t="str">
        <f>survey_src_summary!C291</f>
        <v>56</v>
      </c>
      <c r="C291" s="161" t="str">
        <f>survey_src_summary!D291</f>
        <v>5601901</v>
      </c>
      <c r="D291" s="161" t="str">
        <f>survey_src_summary!F291</f>
        <v>2310000801</v>
      </c>
      <c r="E291" s="29" t="str">
        <f>survey_src_summary!G291</f>
        <v>Gas Well Truck Loading</v>
      </c>
      <c r="F291" s="162">
        <f>survey_src_summary!H291</f>
        <v>0</v>
      </c>
      <c r="G291" s="162">
        <f>survey_src_summary!I291</f>
        <v>0</v>
      </c>
      <c r="H291" s="162">
        <f>survey_src_summary!J291</f>
        <v>0</v>
      </c>
      <c r="I291" s="162">
        <f>survey_src_summary!K291</f>
        <v>0</v>
      </c>
      <c r="J291" s="162">
        <f>survey_src_summary!L291</f>
        <v>0</v>
      </c>
      <c r="K291" s="29" t="str">
        <f t="shared" si="4"/>
        <v>Gas Well Truck Loading</v>
      </c>
    </row>
    <row r="292" spans="1:11" s="28" customFormat="1" x14ac:dyDescent="0.2">
      <c r="A292" s="28" t="s">
        <v>20278</v>
      </c>
      <c r="B292" s="28" t="str">
        <f>survey_src_summary!C292</f>
        <v>56</v>
      </c>
      <c r="C292" s="161" t="str">
        <f>survey_src_summary!D292</f>
        <v>5602501</v>
      </c>
      <c r="D292" s="161" t="str">
        <f>survey_src_summary!F292</f>
        <v>2310000801</v>
      </c>
      <c r="E292" s="29" t="str">
        <f>survey_src_summary!G292</f>
        <v>Gas Well Truck Loading</v>
      </c>
      <c r="F292" s="162">
        <f>survey_src_summary!H292</f>
        <v>0</v>
      </c>
      <c r="G292" s="162">
        <f>survey_src_summary!I292</f>
        <v>0</v>
      </c>
      <c r="H292" s="162">
        <f>survey_src_summary!J292</f>
        <v>0</v>
      </c>
      <c r="I292" s="162">
        <f>survey_src_summary!K292</f>
        <v>0</v>
      </c>
      <c r="J292" s="162">
        <f>survey_src_summary!L292</f>
        <v>0</v>
      </c>
      <c r="K292" s="29" t="str">
        <f t="shared" si="4"/>
        <v>Gas Well Truck Loading</v>
      </c>
    </row>
    <row r="293" spans="1:11" s="28" customFormat="1" x14ac:dyDescent="0.2">
      <c r="A293" s="28" t="s">
        <v>20278</v>
      </c>
      <c r="B293" s="28" t="str">
        <f>survey_src_summary!C293</f>
        <v>56</v>
      </c>
      <c r="C293" s="161" t="str">
        <f>survey_src_summary!D293</f>
        <v>5602701</v>
      </c>
      <c r="D293" s="161" t="str">
        <f>survey_src_summary!F293</f>
        <v>2310000801</v>
      </c>
      <c r="E293" s="29" t="str">
        <f>survey_src_summary!G293</f>
        <v>Gas Well Truck Loading</v>
      </c>
      <c r="F293" s="162">
        <f>survey_src_summary!H293</f>
        <v>0</v>
      </c>
      <c r="G293" s="162">
        <f>survey_src_summary!I293</f>
        <v>0</v>
      </c>
      <c r="H293" s="162">
        <f>survey_src_summary!J293</f>
        <v>0</v>
      </c>
      <c r="I293" s="162">
        <f>survey_src_summary!K293</f>
        <v>0</v>
      </c>
      <c r="J293" s="162">
        <f>survey_src_summary!L293</f>
        <v>0</v>
      </c>
      <c r="K293" s="29" t="str">
        <f t="shared" si="4"/>
        <v>Gas Well Truck Loading</v>
      </c>
    </row>
    <row r="294" spans="1:11" s="28" customFormat="1" x14ac:dyDescent="0.2">
      <c r="A294" s="28" t="s">
        <v>20278</v>
      </c>
      <c r="B294" s="28" t="str">
        <f>survey_src_summary!C294</f>
        <v>56</v>
      </c>
      <c r="C294" s="161" t="str">
        <f>survey_src_summary!D294</f>
        <v>5603301</v>
      </c>
      <c r="D294" s="161" t="str">
        <f>survey_src_summary!F294</f>
        <v>2310000801</v>
      </c>
      <c r="E294" s="29" t="str">
        <f>survey_src_summary!G294</f>
        <v>Gas Well Truck Loading</v>
      </c>
      <c r="F294" s="162">
        <f>survey_src_summary!H294</f>
        <v>0</v>
      </c>
      <c r="G294" s="162">
        <f>survey_src_summary!I294</f>
        <v>0</v>
      </c>
      <c r="H294" s="162">
        <f>survey_src_summary!J294</f>
        <v>0</v>
      </c>
      <c r="I294" s="162">
        <f>survey_src_summary!K294</f>
        <v>0</v>
      </c>
      <c r="J294" s="162">
        <f>survey_src_summary!L294</f>
        <v>0</v>
      </c>
      <c r="K294" s="29" t="str">
        <f t="shared" si="4"/>
        <v>Gas Well Truck Loading</v>
      </c>
    </row>
    <row r="295" spans="1:11" s="28" customFormat="1" x14ac:dyDescent="0.2">
      <c r="A295" s="28" t="s">
        <v>20278</v>
      </c>
      <c r="B295" s="28" t="str">
        <f>survey_src_summary!C295</f>
        <v>56</v>
      </c>
      <c r="C295" s="161" t="str">
        <f>survey_src_summary!D295</f>
        <v>5604501</v>
      </c>
      <c r="D295" s="161" t="str">
        <f>survey_src_summary!F295</f>
        <v>2310000801</v>
      </c>
      <c r="E295" s="29" t="str">
        <f>survey_src_summary!G295</f>
        <v>Gas Well Truck Loading</v>
      </c>
      <c r="F295" s="162">
        <f>survey_src_summary!H295</f>
        <v>0</v>
      </c>
      <c r="G295" s="162">
        <f>survey_src_summary!I295</f>
        <v>0</v>
      </c>
      <c r="H295" s="162">
        <f>survey_src_summary!J295</f>
        <v>0</v>
      </c>
      <c r="I295" s="162">
        <f>survey_src_summary!K295</f>
        <v>0</v>
      </c>
      <c r="J295" s="162">
        <f>survey_src_summary!L295</f>
        <v>0</v>
      </c>
      <c r="K295" s="29" t="str">
        <f t="shared" si="4"/>
        <v>Gas Well Truck Loading</v>
      </c>
    </row>
    <row r="296" spans="1:11" s="30" customFormat="1" x14ac:dyDescent="0.2">
      <c r="A296" s="186" t="s">
        <v>20278</v>
      </c>
      <c r="B296" s="30" t="str">
        <f>survey_src_summary!C296</f>
        <v>30</v>
      </c>
      <c r="C296" s="163" t="str">
        <f>survey_src_summary!D296</f>
        <v>3000302</v>
      </c>
      <c r="D296" s="163" t="str">
        <f>survey_src_summary!F296</f>
        <v>2310000801</v>
      </c>
      <c r="E296" s="31" t="str">
        <f>survey_src_summary!G296</f>
        <v>Gas Well Truck Loading</v>
      </c>
      <c r="F296" s="164">
        <f>survey_src_summary!H296</f>
        <v>0</v>
      </c>
      <c r="G296" s="164">
        <f>survey_src_summary!I296</f>
        <v>0</v>
      </c>
      <c r="H296" s="164">
        <f>survey_src_summary!J296</f>
        <v>0</v>
      </c>
      <c r="I296" s="164">
        <f>survey_src_summary!K296</f>
        <v>0</v>
      </c>
      <c r="J296" s="164">
        <f>survey_src_summary!L296</f>
        <v>0</v>
      </c>
      <c r="K296" s="31" t="str">
        <f t="shared" si="4"/>
        <v>Gas Well Truck Loading</v>
      </c>
    </row>
    <row r="297" spans="1:11" s="30" customFormat="1" x14ac:dyDescent="0.2">
      <c r="A297" s="30" t="s">
        <v>20278</v>
      </c>
      <c r="B297" s="30" t="str">
        <f>survey_src_summary!C297</f>
        <v>30</v>
      </c>
      <c r="C297" s="163" t="str">
        <f>survey_src_summary!D297</f>
        <v>3007502</v>
      </c>
      <c r="D297" s="163" t="str">
        <f>survey_src_summary!F297</f>
        <v>2310000801</v>
      </c>
      <c r="E297" s="31" t="str">
        <f>survey_src_summary!G297</f>
        <v>Gas Well Truck Loading</v>
      </c>
      <c r="F297" s="164">
        <f>survey_src_summary!H297</f>
        <v>0</v>
      </c>
      <c r="G297" s="164">
        <f>survey_src_summary!I297</f>
        <v>0</v>
      </c>
      <c r="H297" s="164">
        <f>survey_src_summary!J297</f>
        <v>0</v>
      </c>
      <c r="I297" s="164">
        <f>survey_src_summary!K297</f>
        <v>0</v>
      </c>
      <c r="J297" s="164">
        <f>survey_src_summary!L297</f>
        <v>0</v>
      </c>
      <c r="K297" s="31" t="str">
        <f t="shared" si="4"/>
        <v>Gas Well Truck Loading</v>
      </c>
    </row>
    <row r="298" spans="1:11" s="30" customFormat="1" x14ac:dyDescent="0.2">
      <c r="A298" s="30" t="s">
        <v>20278</v>
      </c>
      <c r="B298" s="30" t="str">
        <f>survey_src_summary!C298</f>
        <v>56</v>
      </c>
      <c r="C298" s="163" t="str">
        <f>survey_src_summary!D298</f>
        <v>5600502</v>
      </c>
      <c r="D298" s="163" t="str">
        <f>survey_src_summary!F298</f>
        <v>2310000801</v>
      </c>
      <c r="E298" s="31" t="str">
        <f>survey_src_summary!G298</f>
        <v>Gas Well Truck Loading</v>
      </c>
      <c r="F298" s="164">
        <f>survey_src_summary!H298</f>
        <v>0</v>
      </c>
      <c r="G298" s="164">
        <f>survey_src_summary!I298</f>
        <v>7.4898381413617718</v>
      </c>
      <c r="H298" s="164">
        <f>survey_src_summary!J298</f>
        <v>0</v>
      </c>
      <c r="I298" s="164">
        <f>survey_src_summary!K298</f>
        <v>0</v>
      </c>
      <c r="J298" s="164">
        <f>survey_src_summary!L298</f>
        <v>0</v>
      </c>
      <c r="K298" s="31" t="str">
        <f t="shared" si="4"/>
        <v>Gas Well Truck Loading</v>
      </c>
    </row>
    <row r="299" spans="1:11" s="30" customFormat="1" x14ac:dyDescent="0.2">
      <c r="A299" s="30" t="s">
        <v>20278</v>
      </c>
      <c r="B299" s="30" t="str">
        <f>survey_src_summary!C299</f>
        <v>56</v>
      </c>
      <c r="C299" s="163" t="str">
        <f>survey_src_summary!D299</f>
        <v>5600902</v>
      </c>
      <c r="D299" s="163" t="str">
        <f>survey_src_summary!F299</f>
        <v>2310000801</v>
      </c>
      <c r="E299" s="31" t="str">
        <f>survey_src_summary!G299</f>
        <v>Gas Well Truck Loading</v>
      </c>
      <c r="F299" s="164">
        <f>survey_src_summary!H299</f>
        <v>0</v>
      </c>
      <c r="G299" s="164">
        <f>survey_src_summary!I299</f>
        <v>8.6854905418408155</v>
      </c>
      <c r="H299" s="164">
        <f>survey_src_summary!J299</f>
        <v>0</v>
      </c>
      <c r="I299" s="164">
        <f>survey_src_summary!K299</f>
        <v>0</v>
      </c>
      <c r="J299" s="164">
        <f>survey_src_summary!L299</f>
        <v>0</v>
      </c>
      <c r="K299" s="31" t="str">
        <f t="shared" si="4"/>
        <v>Gas Well Truck Loading</v>
      </c>
    </row>
    <row r="300" spans="1:11" s="30" customFormat="1" x14ac:dyDescent="0.2">
      <c r="A300" s="30" t="s">
        <v>20278</v>
      </c>
      <c r="B300" s="30" t="str">
        <f>survey_src_summary!C300</f>
        <v>56</v>
      </c>
      <c r="C300" s="163" t="str">
        <f>survey_src_summary!D300</f>
        <v>5601102</v>
      </c>
      <c r="D300" s="163" t="str">
        <f>survey_src_summary!F300</f>
        <v>2310000801</v>
      </c>
      <c r="E300" s="31" t="str">
        <f>survey_src_summary!G300</f>
        <v>Gas Well Truck Loading</v>
      </c>
      <c r="F300" s="164">
        <f>survey_src_summary!H300</f>
        <v>0</v>
      </c>
      <c r="G300" s="164">
        <f>survey_src_summary!I300</f>
        <v>1.2653585860642285</v>
      </c>
      <c r="H300" s="164">
        <f>survey_src_summary!J300</f>
        <v>0</v>
      </c>
      <c r="I300" s="164">
        <f>survey_src_summary!K300</f>
        <v>0</v>
      </c>
      <c r="J300" s="164">
        <f>survey_src_summary!L300</f>
        <v>0</v>
      </c>
      <c r="K300" s="31" t="str">
        <f t="shared" si="4"/>
        <v>Gas Well Truck Loading</v>
      </c>
    </row>
    <row r="301" spans="1:11" s="30" customFormat="1" x14ac:dyDescent="0.2">
      <c r="A301" s="30" t="s">
        <v>20278</v>
      </c>
      <c r="B301" s="30" t="str">
        <f>survey_src_summary!C301</f>
        <v>56</v>
      </c>
      <c r="C301" s="163" t="str">
        <f>survey_src_summary!D301</f>
        <v>5601902</v>
      </c>
      <c r="D301" s="163" t="str">
        <f>survey_src_summary!F301</f>
        <v>2310000801</v>
      </c>
      <c r="E301" s="31" t="str">
        <f>survey_src_summary!G301</f>
        <v>Gas Well Truck Loading</v>
      </c>
      <c r="F301" s="164">
        <f>survey_src_summary!H301</f>
        <v>0</v>
      </c>
      <c r="G301" s="164">
        <f>survey_src_summary!I301</f>
        <v>0.44491068174219067</v>
      </c>
      <c r="H301" s="164">
        <f>survey_src_summary!J301</f>
        <v>0</v>
      </c>
      <c r="I301" s="164">
        <f>survey_src_summary!K301</f>
        <v>0</v>
      </c>
      <c r="J301" s="164">
        <f>survey_src_summary!L301</f>
        <v>0</v>
      </c>
      <c r="K301" s="31" t="str">
        <f t="shared" si="4"/>
        <v>Gas Well Truck Loading</v>
      </c>
    </row>
    <row r="302" spans="1:11" s="30" customFormat="1" x14ac:dyDescent="0.2">
      <c r="A302" s="30" t="s">
        <v>20278</v>
      </c>
      <c r="B302" s="30" t="str">
        <f>survey_src_summary!C302</f>
        <v>56</v>
      </c>
      <c r="C302" s="163" t="str">
        <f>survey_src_summary!D302</f>
        <v>5602502</v>
      </c>
      <c r="D302" s="163" t="str">
        <f>survey_src_summary!F302</f>
        <v>2310000801</v>
      </c>
      <c r="E302" s="31" t="str">
        <f>survey_src_summary!G302</f>
        <v>Gas Well Truck Loading</v>
      </c>
      <c r="F302" s="164">
        <f>survey_src_summary!H302</f>
        <v>0</v>
      </c>
      <c r="G302" s="164">
        <f>survey_src_summary!I302</f>
        <v>8.2358107813712369</v>
      </c>
      <c r="H302" s="164">
        <f>survey_src_summary!J302</f>
        <v>0</v>
      </c>
      <c r="I302" s="164">
        <f>survey_src_summary!K302</f>
        <v>0</v>
      </c>
      <c r="J302" s="164">
        <f>survey_src_summary!L302</f>
        <v>0</v>
      </c>
      <c r="K302" s="31" t="str">
        <f t="shared" si="4"/>
        <v>Gas Well Truck Loading</v>
      </c>
    </row>
    <row r="303" spans="1:11" s="30" customFormat="1" ht="11.25" customHeight="1" x14ac:dyDescent="0.2">
      <c r="A303" s="30" t="s">
        <v>20278</v>
      </c>
      <c r="B303" s="30" t="str">
        <f>survey_src_summary!C303</f>
        <v>56</v>
      </c>
      <c r="C303" s="163" t="str">
        <f>survey_src_summary!D303</f>
        <v>5602702</v>
      </c>
      <c r="D303" s="163" t="str">
        <f>survey_src_summary!F303</f>
        <v>2310000801</v>
      </c>
      <c r="E303" s="31" t="str">
        <f>survey_src_summary!G303</f>
        <v>Gas Well Truck Loading</v>
      </c>
      <c r="F303" s="164">
        <f>survey_src_summary!H303</f>
        <v>0</v>
      </c>
      <c r="G303" s="164">
        <f>survey_src_summary!I303</f>
        <v>0</v>
      </c>
      <c r="H303" s="164">
        <f>survey_src_summary!J303</f>
        <v>0</v>
      </c>
      <c r="I303" s="164">
        <f>survey_src_summary!K303</f>
        <v>0</v>
      </c>
      <c r="J303" s="164">
        <f>survey_src_summary!L303</f>
        <v>0</v>
      </c>
      <c r="K303" s="31" t="str">
        <f t="shared" si="4"/>
        <v>Gas Well Truck Loading</v>
      </c>
    </row>
    <row r="304" spans="1:11" s="30" customFormat="1" x14ac:dyDescent="0.2">
      <c r="A304" s="30" t="s">
        <v>20278</v>
      </c>
      <c r="B304" s="30" t="str">
        <f>survey_src_summary!C304</f>
        <v>56</v>
      </c>
      <c r="C304" s="163" t="str">
        <f>survey_src_summary!D304</f>
        <v>5603302</v>
      </c>
      <c r="D304" s="163" t="str">
        <f>survey_src_summary!F304</f>
        <v>2310000801</v>
      </c>
      <c r="E304" s="31" t="str">
        <f>survey_src_summary!G304</f>
        <v>Gas Well Truck Loading</v>
      </c>
      <c r="F304" s="164">
        <f>survey_src_summary!H304</f>
        <v>0</v>
      </c>
      <c r="G304" s="164">
        <f>survey_src_summary!I304</f>
        <v>0</v>
      </c>
      <c r="H304" s="164">
        <f>survey_src_summary!J304</f>
        <v>0</v>
      </c>
      <c r="I304" s="164">
        <f>survey_src_summary!K304</f>
        <v>0</v>
      </c>
      <c r="J304" s="164">
        <f>survey_src_summary!L304</f>
        <v>0</v>
      </c>
      <c r="K304" s="31" t="str">
        <f t="shared" si="4"/>
        <v>Gas Well Truck Loading</v>
      </c>
    </row>
    <row r="305" spans="1:11" s="30" customFormat="1" x14ac:dyDescent="0.2">
      <c r="A305" s="30" t="s">
        <v>20278</v>
      </c>
      <c r="B305" s="30" t="str">
        <f>survey_src_summary!C305</f>
        <v>56</v>
      </c>
      <c r="C305" s="163" t="str">
        <f>survey_src_summary!D305</f>
        <v>5604502</v>
      </c>
      <c r="D305" s="163" t="str">
        <f>survey_src_summary!F305</f>
        <v>2310000801</v>
      </c>
      <c r="E305" s="31" t="str">
        <f>survey_src_summary!G305</f>
        <v>Gas Well Truck Loading</v>
      </c>
      <c r="F305" s="164">
        <f>survey_src_summary!H305</f>
        <v>0</v>
      </c>
      <c r="G305" s="164">
        <f>survey_src_summary!I305</f>
        <v>0.31082193333727764</v>
      </c>
      <c r="H305" s="164">
        <f>survey_src_summary!J305</f>
        <v>0</v>
      </c>
      <c r="I305" s="164">
        <f>survey_src_summary!K305</f>
        <v>0</v>
      </c>
      <c r="J305" s="164">
        <f>survey_src_summary!L305</f>
        <v>0</v>
      </c>
      <c r="K305" s="31" t="str">
        <f t="shared" si="4"/>
        <v>Gas Well Truck Loading</v>
      </c>
    </row>
    <row r="306" spans="1:11" x14ac:dyDescent="0.2">
      <c r="A306" t="s">
        <v>20278</v>
      </c>
      <c r="B306" t="str">
        <f>survey_src_summary!C306</f>
        <v>30</v>
      </c>
      <c r="C306" s="159">
        <f>survey_src_summary!D306</f>
        <v>30003</v>
      </c>
      <c r="D306" s="159" t="str">
        <f>survey_src_summary!F306</f>
        <v>2310000802</v>
      </c>
      <c r="E306" s="26" t="str">
        <f>survey_src_summary!G306</f>
        <v>Oil Well Truck Loading</v>
      </c>
      <c r="F306" s="160">
        <f>survey_src_summary!H306</f>
        <v>0</v>
      </c>
      <c r="G306" s="160">
        <f>survey_src_summary!I306</f>
        <v>1.8394845214884445</v>
      </c>
      <c r="H306" s="160">
        <f>survey_src_summary!J306</f>
        <v>0</v>
      </c>
      <c r="I306" s="160">
        <f>survey_src_summary!K306</f>
        <v>0</v>
      </c>
      <c r="J306" s="160">
        <f>survey_src_summary!L306</f>
        <v>0</v>
      </c>
      <c r="K306" s="26" t="str">
        <f t="shared" si="4"/>
        <v>Oil Well Truck Loading</v>
      </c>
    </row>
    <row r="307" spans="1:11" s="28" customFormat="1" x14ac:dyDescent="0.2">
      <c r="A307" t="s">
        <v>20278</v>
      </c>
      <c r="B307" t="str">
        <f>survey_src_summary!C307</f>
        <v>30</v>
      </c>
      <c r="C307" s="159">
        <f>survey_src_summary!D307</f>
        <v>30075</v>
      </c>
      <c r="D307" s="159" t="str">
        <f>survey_src_summary!F307</f>
        <v>2310000802</v>
      </c>
      <c r="E307" s="26" t="str">
        <f>survey_src_summary!G307</f>
        <v>Oil Well Truck Loading</v>
      </c>
      <c r="F307" s="160">
        <f>survey_src_summary!H307</f>
        <v>0</v>
      </c>
      <c r="G307" s="160">
        <f>survey_src_summary!I307</f>
        <v>13.221018230403665</v>
      </c>
      <c r="H307" s="160">
        <f>survey_src_summary!J307</f>
        <v>0</v>
      </c>
      <c r="I307" s="160">
        <f>survey_src_summary!K307</f>
        <v>0</v>
      </c>
      <c r="J307" s="160">
        <f>survey_src_summary!L307</f>
        <v>0</v>
      </c>
      <c r="K307" s="26" t="str">
        <f t="shared" si="4"/>
        <v>Oil Well Truck Loading</v>
      </c>
    </row>
    <row r="308" spans="1:11" s="30" customFormat="1" x14ac:dyDescent="0.2">
      <c r="A308" t="s">
        <v>20278</v>
      </c>
      <c r="B308" t="str">
        <f>survey_src_summary!C308</f>
        <v>56</v>
      </c>
      <c r="C308" s="159">
        <f>survey_src_summary!D308</f>
        <v>56005</v>
      </c>
      <c r="D308" s="159" t="str">
        <f>survey_src_summary!F308</f>
        <v>2310000802</v>
      </c>
      <c r="E308" s="26" t="str">
        <f>survey_src_summary!G308</f>
        <v>Oil Well Truck Loading</v>
      </c>
      <c r="F308" s="160">
        <f>survey_src_summary!H308</f>
        <v>0</v>
      </c>
      <c r="G308" s="160">
        <f>survey_src_summary!I308</f>
        <v>229.88891227105631</v>
      </c>
      <c r="H308" s="160">
        <f>survey_src_summary!J308</f>
        <v>0</v>
      </c>
      <c r="I308" s="160">
        <f>survey_src_summary!K308</f>
        <v>0</v>
      </c>
      <c r="J308" s="160">
        <f>survey_src_summary!L308</f>
        <v>0</v>
      </c>
      <c r="K308" s="26" t="str">
        <f t="shared" si="4"/>
        <v>Oil Well Truck Loading</v>
      </c>
    </row>
    <row r="309" spans="1:11" x14ac:dyDescent="0.2">
      <c r="A309" t="s">
        <v>20278</v>
      </c>
      <c r="B309" t="str">
        <f>survey_src_summary!C309</f>
        <v>56</v>
      </c>
      <c r="C309" s="159">
        <f>survey_src_summary!D309</f>
        <v>56009</v>
      </c>
      <c r="D309" s="159" t="str">
        <f>survey_src_summary!F309</f>
        <v>2310000802</v>
      </c>
      <c r="E309" s="26" t="str">
        <f>survey_src_summary!G309</f>
        <v>Oil Well Truck Loading</v>
      </c>
      <c r="F309" s="160">
        <f>survey_src_summary!H309</f>
        <v>0</v>
      </c>
      <c r="G309" s="160">
        <f>survey_src_summary!I309</f>
        <v>53.749958508425898</v>
      </c>
      <c r="H309" s="160">
        <f>survey_src_summary!J309</f>
        <v>0</v>
      </c>
      <c r="I309" s="160">
        <f>survey_src_summary!K309</f>
        <v>0</v>
      </c>
      <c r="J309" s="160">
        <f>survey_src_summary!L309</f>
        <v>0</v>
      </c>
      <c r="K309" s="26" t="str">
        <f t="shared" si="4"/>
        <v>Oil Well Truck Loading</v>
      </c>
    </row>
    <row r="310" spans="1:11" s="28" customFormat="1" x14ac:dyDescent="0.2">
      <c r="A310" t="s">
        <v>20278</v>
      </c>
      <c r="B310" t="str">
        <f>survey_src_summary!C310</f>
        <v>56</v>
      </c>
      <c r="C310" s="159">
        <f>survey_src_summary!D310</f>
        <v>56011</v>
      </c>
      <c r="D310" s="159" t="str">
        <f>survey_src_summary!F310</f>
        <v>2310000802</v>
      </c>
      <c r="E310" s="26" t="str">
        <f>survey_src_summary!G310</f>
        <v>Oil Well Truck Loading</v>
      </c>
      <c r="F310" s="160">
        <f>survey_src_summary!H310</f>
        <v>0</v>
      </c>
      <c r="G310" s="160">
        <f>survey_src_summary!I310</f>
        <v>47.193009808672763</v>
      </c>
      <c r="H310" s="160">
        <f>survey_src_summary!J310</f>
        <v>0</v>
      </c>
      <c r="I310" s="160">
        <f>survey_src_summary!K310</f>
        <v>0</v>
      </c>
      <c r="J310" s="160">
        <f>survey_src_summary!L310</f>
        <v>0</v>
      </c>
      <c r="K310" s="26" t="str">
        <f t="shared" si="4"/>
        <v>Oil Well Truck Loading</v>
      </c>
    </row>
    <row r="311" spans="1:11" s="30" customFormat="1" x14ac:dyDescent="0.2">
      <c r="A311" t="s">
        <v>20278</v>
      </c>
      <c r="B311" t="str">
        <f>survey_src_summary!C311</f>
        <v>56</v>
      </c>
      <c r="C311" s="159">
        <f>survey_src_summary!D311</f>
        <v>56019</v>
      </c>
      <c r="D311" s="159" t="str">
        <f>survey_src_summary!F311</f>
        <v>2310000802</v>
      </c>
      <c r="E311" s="26" t="str">
        <f>survey_src_summary!G311</f>
        <v>Oil Well Truck Loading</v>
      </c>
      <c r="F311" s="160">
        <f>survey_src_summary!H311</f>
        <v>0</v>
      </c>
      <c r="G311" s="160">
        <f>survey_src_summary!I311</f>
        <v>31.75872240492156</v>
      </c>
      <c r="H311" s="160">
        <f>survey_src_summary!J311</f>
        <v>0</v>
      </c>
      <c r="I311" s="160">
        <f>survey_src_summary!K311</f>
        <v>0</v>
      </c>
      <c r="J311" s="160">
        <f>survey_src_summary!L311</f>
        <v>0</v>
      </c>
      <c r="K311" s="26" t="str">
        <f t="shared" si="4"/>
        <v>Oil Well Truck Loading</v>
      </c>
    </row>
    <row r="312" spans="1:11" x14ac:dyDescent="0.2">
      <c r="A312" t="s">
        <v>20278</v>
      </c>
      <c r="B312" t="str">
        <f>survey_src_summary!C312</f>
        <v>56</v>
      </c>
      <c r="C312" s="159">
        <f>survey_src_summary!D312</f>
        <v>56025</v>
      </c>
      <c r="D312" s="159" t="str">
        <f>survey_src_summary!F312</f>
        <v>2310000802</v>
      </c>
      <c r="E312" s="26" t="str">
        <f>survey_src_summary!G312</f>
        <v>Oil Well Truck Loading</v>
      </c>
      <c r="F312" s="160">
        <f>survey_src_summary!H312</f>
        <v>0</v>
      </c>
      <c r="G312" s="160">
        <f>survey_src_summary!I312</f>
        <v>138.68015574982391</v>
      </c>
      <c r="H312" s="160">
        <f>survey_src_summary!J312</f>
        <v>0</v>
      </c>
      <c r="I312" s="160">
        <f>survey_src_summary!K312</f>
        <v>0</v>
      </c>
      <c r="J312" s="160">
        <f>survey_src_summary!L312</f>
        <v>0</v>
      </c>
      <c r="K312" s="26" t="str">
        <f t="shared" si="4"/>
        <v>Oil Well Truck Loading</v>
      </c>
    </row>
    <row r="313" spans="1:11" s="28" customFormat="1" x14ac:dyDescent="0.2">
      <c r="A313" t="s">
        <v>20278</v>
      </c>
      <c r="B313" t="str">
        <f>survey_src_summary!C313</f>
        <v>56</v>
      </c>
      <c r="C313" s="159">
        <f>survey_src_summary!D313</f>
        <v>56027</v>
      </c>
      <c r="D313" s="159" t="str">
        <f>survey_src_summary!F313</f>
        <v>2310000802</v>
      </c>
      <c r="E313" s="26" t="str">
        <f>survey_src_summary!G313</f>
        <v>Oil Well Truck Loading</v>
      </c>
      <c r="F313" s="160">
        <f>survey_src_summary!H313</f>
        <v>0</v>
      </c>
      <c r="G313" s="160">
        <f>survey_src_summary!I313</f>
        <v>16.094756713089076</v>
      </c>
      <c r="H313" s="160">
        <f>survey_src_summary!J313</f>
        <v>0</v>
      </c>
      <c r="I313" s="160">
        <f>survey_src_summary!K313</f>
        <v>0</v>
      </c>
      <c r="J313" s="160">
        <f>survey_src_summary!L313</f>
        <v>0</v>
      </c>
      <c r="K313" s="26" t="str">
        <f t="shared" si="4"/>
        <v>Oil Well Truck Loading</v>
      </c>
    </row>
    <row r="314" spans="1:11" s="30" customFormat="1" x14ac:dyDescent="0.2">
      <c r="A314" t="s">
        <v>20278</v>
      </c>
      <c r="B314" t="str">
        <f>survey_src_summary!C314</f>
        <v>56</v>
      </c>
      <c r="C314" s="159">
        <f>survey_src_summary!D314</f>
        <v>56033</v>
      </c>
      <c r="D314" s="159" t="str">
        <f>survey_src_summary!F314</f>
        <v>2310000802</v>
      </c>
      <c r="E314" s="26" t="str">
        <f>survey_src_summary!G314</f>
        <v>Oil Well Truck Loading</v>
      </c>
      <c r="F314" s="160">
        <f>survey_src_summary!H314</f>
        <v>0</v>
      </c>
      <c r="G314" s="160">
        <f>survey_src_summary!I314</f>
        <v>0.79896235446604191</v>
      </c>
      <c r="H314" s="160">
        <f>survey_src_summary!J314</f>
        <v>0</v>
      </c>
      <c r="I314" s="160">
        <f>survey_src_summary!K314</f>
        <v>0</v>
      </c>
      <c r="J314" s="160">
        <f>survey_src_summary!L314</f>
        <v>0</v>
      </c>
      <c r="K314" s="26" t="str">
        <f t="shared" si="4"/>
        <v>Oil Well Truck Loading</v>
      </c>
    </row>
    <row r="315" spans="1:11" x14ac:dyDescent="0.2">
      <c r="A315" t="s">
        <v>20278</v>
      </c>
      <c r="B315" t="str">
        <f>survey_src_summary!C315</f>
        <v>56</v>
      </c>
      <c r="C315" s="159">
        <f>survey_src_summary!D315</f>
        <v>56045</v>
      </c>
      <c r="D315" s="159" t="str">
        <f>survey_src_summary!F315</f>
        <v>2310000802</v>
      </c>
      <c r="E315" s="26" t="str">
        <f>survey_src_summary!G315</f>
        <v>Oil Well Truck Loading</v>
      </c>
      <c r="F315" s="160">
        <f>survey_src_summary!H315</f>
        <v>0</v>
      </c>
      <c r="G315" s="160">
        <f>survey_src_summary!I315</f>
        <v>28.179171472250594</v>
      </c>
      <c r="H315" s="160">
        <f>survey_src_summary!J315</f>
        <v>0</v>
      </c>
      <c r="I315" s="160">
        <f>survey_src_summary!K315</f>
        <v>0</v>
      </c>
      <c r="J315" s="160">
        <f>survey_src_summary!L315</f>
        <v>0</v>
      </c>
      <c r="K315" s="26" t="str">
        <f t="shared" si="4"/>
        <v>Oil Well Truck Loading</v>
      </c>
    </row>
    <row r="316" spans="1:11" s="28" customFormat="1" x14ac:dyDescent="0.2">
      <c r="A316" s="28" t="s">
        <v>20278</v>
      </c>
      <c r="B316" s="28" t="str">
        <f>survey_src_summary!C316</f>
        <v>30</v>
      </c>
      <c r="C316" s="161" t="str">
        <f>survey_src_summary!D316</f>
        <v>3000301</v>
      </c>
      <c r="D316" s="161" t="str">
        <f>survey_src_summary!F316</f>
        <v>2310000802</v>
      </c>
      <c r="E316" s="29" t="str">
        <f>survey_src_summary!G316</f>
        <v>Oil Well Truck Loading</v>
      </c>
      <c r="F316" s="162">
        <f>survey_src_summary!H316</f>
        <v>0</v>
      </c>
      <c r="G316" s="162">
        <f>survey_src_summary!I316</f>
        <v>1.8394845214884445</v>
      </c>
      <c r="H316" s="162">
        <f>survey_src_summary!J316</f>
        <v>0</v>
      </c>
      <c r="I316" s="162">
        <f>survey_src_summary!K316</f>
        <v>0</v>
      </c>
      <c r="J316" s="162">
        <f>survey_src_summary!L316</f>
        <v>0</v>
      </c>
      <c r="K316" s="29" t="str">
        <f t="shared" si="4"/>
        <v>Oil Well Truck Loading</v>
      </c>
    </row>
    <row r="317" spans="1:11" s="28" customFormat="1" x14ac:dyDescent="0.2">
      <c r="A317" s="28" t="s">
        <v>20278</v>
      </c>
      <c r="B317" s="28" t="str">
        <f>survey_src_summary!C317</f>
        <v>30</v>
      </c>
      <c r="C317" s="161" t="str">
        <f>survey_src_summary!D317</f>
        <v>3007501</v>
      </c>
      <c r="D317" s="161" t="str">
        <f>survey_src_summary!F317</f>
        <v>2310000802</v>
      </c>
      <c r="E317" s="29" t="str">
        <f>survey_src_summary!G317</f>
        <v>Oil Well Truck Loading</v>
      </c>
      <c r="F317" s="162">
        <f>survey_src_summary!H317</f>
        <v>0</v>
      </c>
      <c r="G317" s="162">
        <f>survey_src_summary!I317</f>
        <v>0</v>
      </c>
      <c r="H317" s="162">
        <f>survey_src_summary!J317</f>
        <v>0</v>
      </c>
      <c r="I317" s="162">
        <f>survey_src_summary!K317</f>
        <v>0</v>
      </c>
      <c r="J317" s="162">
        <f>survey_src_summary!L317</f>
        <v>0</v>
      </c>
      <c r="K317" s="29" t="str">
        <f t="shared" si="4"/>
        <v>Oil Well Truck Loading</v>
      </c>
    </row>
    <row r="318" spans="1:11" s="28" customFormat="1" x14ac:dyDescent="0.2">
      <c r="A318" s="28" t="s">
        <v>20278</v>
      </c>
      <c r="B318" s="28" t="str">
        <f>survey_src_summary!C318</f>
        <v>56</v>
      </c>
      <c r="C318" s="161" t="str">
        <f>survey_src_summary!D318</f>
        <v>5600501</v>
      </c>
      <c r="D318" s="161" t="str">
        <f>survey_src_summary!F318</f>
        <v>2310000802</v>
      </c>
      <c r="E318" s="29" t="str">
        <f>survey_src_summary!G318</f>
        <v>Oil Well Truck Loading</v>
      </c>
      <c r="F318" s="162">
        <f>survey_src_summary!H318</f>
        <v>0</v>
      </c>
      <c r="G318" s="162">
        <f>survey_src_summary!I318</f>
        <v>0</v>
      </c>
      <c r="H318" s="162">
        <f>survey_src_summary!J318</f>
        <v>0</v>
      </c>
      <c r="I318" s="162">
        <f>survey_src_summary!K318</f>
        <v>0</v>
      </c>
      <c r="J318" s="162">
        <f>survey_src_summary!L318</f>
        <v>0</v>
      </c>
      <c r="K318" s="29" t="str">
        <f t="shared" si="4"/>
        <v>Oil Well Truck Loading</v>
      </c>
    </row>
    <row r="319" spans="1:11" s="28" customFormat="1" x14ac:dyDescent="0.2">
      <c r="A319" s="28" t="s">
        <v>20278</v>
      </c>
      <c r="B319" s="28" t="str">
        <f>survey_src_summary!C319</f>
        <v>56</v>
      </c>
      <c r="C319" s="161" t="str">
        <f>survey_src_summary!D319</f>
        <v>5600901</v>
      </c>
      <c r="D319" s="161" t="str">
        <f>survey_src_summary!F319</f>
        <v>2310000802</v>
      </c>
      <c r="E319" s="29" t="str">
        <f>survey_src_summary!G319</f>
        <v>Oil Well Truck Loading</v>
      </c>
      <c r="F319" s="162">
        <f>survey_src_summary!H319</f>
        <v>0</v>
      </c>
      <c r="G319" s="162">
        <f>survey_src_summary!I319</f>
        <v>0</v>
      </c>
      <c r="H319" s="162">
        <f>survey_src_summary!J319</f>
        <v>0</v>
      </c>
      <c r="I319" s="162">
        <f>survey_src_summary!K319</f>
        <v>0</v>
      </c>
      <c r="J319" s="162">
        <f>survey_src_summary!L319</f>
        <v>0</v>
      </c>
      <c r="K319" s="29" t="str">
        <f t="shared" si="4"/>
        <v>Oil Well Truck Loading</v>
      </c>
    </row>
    <row r="320" spans="1:11" s="28" customFormat="1" x14ac:dyDescent="0.2">
      <c r="A320" s="28" t="s">
        <v>20278</v>
      </c>
      <c r="B320" s="28" t="str">
        <f>survey_src_summary!C320</f>
        <v>56</v>
      </c>
      <c r="C320" s="161" t="str">
        <f>survey_src_summary!D320</f>
        <v>5601101</v>
      </c>
      <c r="D320" s="161" t="str">
        <f>survey_src_summary!F320</f>
        <v>2310000802</v>
      </c>
      <c r="E320" s="29" t="str">
        <f>survey_src_summary!G320</f>
        <v>Oil Well Truck Loading</v>
      </c>
      <c r="F320" s="162">
        <f>survey_src_summary!H320</f>
        <v>0</v>
      </c>
      <c r="G320" s="162">
        <f>survey_src_summary!I320</f>
        <v>0</v>
      </c>
      <c r="H320" s="162">
        <f>survey_src_summary!J320</f>
        <v>0</v>
      </c>
      <c r="I320" s="162">
        <f>survey_src_summary!K320</f>
        <v>0</v>
      </c>
      <c r="J320" s="162">
        <f>survey_src_summary!L320</f>
        <v>0</v>
      </c>
      <c r="K320" s="29" t="str">
        <f t="shared" si="4"/>
        <v>Oil Well Truck Loading</v>
      </c>
    </row>
    <row r="321" spans="1:11" s="28" customFormat="1" x14ac:dyDescent="0.2">
      <c r="A321" s="28" t="s">
        <v>20278</v>
      </c>
      <c r="B321" s="28" t="str">
        <f>survey_src_summary!C321</f>
        <v>56</v>
      </c>
      <c r="C321" s="161" t="str">
        <f>survey_src_summary!D321</f>
        <v>5601901</v>
      </c>
      <c r="D321" s="161" t="str">
        <f>survey_src_summary!F321</f>
        <v>2310000802</v>
      </c>
      <c r="E321" s="29" t="str">
        <f>survey_src_summary!G321</f>
        <v>Oil Well Truck Loading</v>
      </c>
      <c r="F321" s="162">
        <f>survey_src_summary!H321</f>
        <v>0</v>
      </c>
      <c r="G321" s="162">
        <f>survey_src_summary!I321</f>
        <v>0</v>
      </c>
      <c r="H321" s="162">
        <f>survey_src_summary!J321</f>
        <v>0</v>
      </c>
      <c r="I321" s="162">
        <f>survey_src_summary!K321</f>
        <v>0</v>
      </c>
      <c r="J321" s="162">
        <f>survey_src_summary!L321</f>
        <v>0</v>
      </c>
      <c r="K321" s="29" t="str">
        <f t="shared" si="4"/>
        <v>Oil Well Truck Loading</v>
      </c>
    </row>
    <row r="322" spans="1:11" s="28" customFormat="1" x14ac:dyDescent="0.2">
      <c r="A322" s="28" t="s">
        <v>20278</v>
      </c>
      <c r="B322" s="28" t="str">
        <f>survey_src_summary!C322</f>
        <v>56</v>
      </c>
      <c r="C322" s="161" t="str">
        <f>survey_src_summary!D322</f>
        <v>5602501</v>
      </c>
      <c r="D322" s="161" t="str">
        <f>survey_src_summary!F322</f>
        <v>2310000802</v>
      </c>
      <c r="E322" s="29" t="str">
        <f>survey_src_summary!G322</f>
        <v>Oil Well Truck Loading</v>
      </c>
      <c r="F322" s="162">
        <f>survey_src_summary!H322</f>
        <v>0</v>
      </c>
      <c r="G322" s="162">
        <f>survey_src_summary!I322</f>
        <v>0</v>
      </c>
      <c r="H322" s="162">
        <f>survey_src_summary!J322</f>
        <v>0</v>
      </c>
      <c r="I322" s="162">
        <f>survey_src_summary!K322</f>
        <v>0</v>
      </c>
      <c r="J322" s="162">
        <f>survey_src_summary!L322</f>
        <v>0</v>
      </c>
      <c r="K322" s="29" t="str">
        <f t="shared" si="4"/>
        <v>Oil Well Truck Loading</v>
      </c>
    </row>
    <row r="323" spans="1:11" s="28" customFormat="1" x14ac:dyDescent="0.2">
      <c r="A323" s="28" t="s">
        <v>20278</v>
      </c>
      <c r="B323" s="28" t="str">
        <f>survey_src_summary!C323</f>
        <v>56</v>
      </c>
      <c r="C323" s="161" t="str">
        <f>survey_src_summary!D323</f>
        <v>5602701</v>
      </c>
      <c r="D323" s="161" t="str">
        <f>survey_src_summary!F323</f>
        <v>2310000802</v>
      </c>
      <c r="E323" s="29" t="str">
        <f>survey_src_summary!G323</f>
        <v>Oil Well Truck Loading</v>
      </c>
      <c r="F323" s="162">
        <f>survey_src_summary!H323</f>
        <v>0</v>
      </c>
      <c r="G323" s="162">
        <f>survey_src_summary!I323</f>
        <v>0</v>
      </c>
      <c r="H323" s="162">
        <f>survey_src_summary!J323</f>
        <v>0</v>
      </c>
      <c r="I323" s="162">
        <f>survey_src_summary!K323</f>
        <v>0</v>
      </c>
      <c r="J323" s="162">
        <f>survey_src_summary!L323</f>
        <v>0</v>
      </c>
      <c r="K323" s="29" t="str">
        <f t="shared" si="4"/>
        <v>Oil Well Truck Loading</v>
      </c>
    </row>
    <row r="324" spans="1:11" s="28" customFormat="1" x14ac:dyDescent="0.2">
      <c r="A324" s="28" t="s">
        <v>20278</v>
      </c>
      <c r="B324" s="28" t="str">
        <f>survey_src_summary!C324</f>
        <v>56</v>
      </c>
      <c r="C324" s="161" t="str">
        <f>survey_src_summary!D324</f>
        <v>5603301</v>
      </c>
      <c r="D324" s="161" t="str">
        <f>survey_src_summary!F324</f>
        <v>2310000802</v>
      </c>
      <c r="E324" s="29" t="str">
        <f>survey_src_summary!G324</f>
        <v>Oil Well Truck Loading</v>
      </c>
      <c r="F324" s="162">
        <f>survey_src_summary!H324</f>
        <v>0</v>
      </c>
      <c r="G324" s="162">
        <f>survey_src_summary!I324</f>
        <v>0</v>
      </c>
      <c r="H324" s="162">
        <f>survey_src_summary!J324</f>
        <v>0</v>
      </c>
      <c r="I324" s="162">
        <f>survey_src_summary!K324</f>
        <v>0</v>
      </c>
      <c r="J324" s="162">
        <f>survey_src_summary!L324</f>
        <v>0</v>
      </c>
      <c r="K324" s="29" t="str">
        <f t="shared" si="4"/>
        <v>Oil Well Truck Loading</v>
      </c>
    </row>
    <row r="325" spans="1:11" s="28" customFormat="1" x14ac:dyDescent="0.2">
      <c r="A325" s="28" t="s">
        <v>20278</v>
      </c>
      <c r="B325" s="28" t="str">
        <f>survey_src_summary!C325</f>
        <v>56</v>
      </c>
      <c r="C325" s="161" t="str">
        <f>survey_src_summary!D325</f>
        <v>5604501</v>
      </c>
      <c r="D325" s="161" t="str">
        <f>survey_src_summary!F325</f>
        <v>2310000802</v>
      </c>
      <c r="E325" s="29" t="str">
        <f>survey_src_summary!G325</f>
        <v>Oil Well Truck Loading</v>
      </c>
      <c r="F325" s="162">
        <f>survey_src_summary!H325</f>
        <v>0</v>
      </c>
      <c r="G325" s="162">
        <f>survey_src_summary!I325</f>
        <v>0</v>
      </c>
      <c r="H325" s="162">
        <f>survey_src_summary!J325</f>
        <v>0</v>
      </c>
      <c r="I325" s="162">
        <f>survey_src_summary!K325</f>
        <v>0</v>
      </c>
      <c r="J325" s="162">
        <f>survey_src_summary!L325</f>
        <v>0</v>
      </c>
      <c r="K325" s="29" t="str">
        <f t="shared" si="4"/>
        <v>Oil Well Truck Loading</v>
      </c>
    </row>
    <row r="326" spans="1:11" s="30" customFormat="1" x14ac:dyDescent="0.2">
      <c r="A326" s="186" t="s">
        <v>20278</v>
      </c>
      <c r="B326" s="30" t="str">
        <f>survey_src_summary!C326</f>
        <v>30</v>
      </c>
      <c r="C326" s="163" t="str">
        <f>survey_src_summary!D326</f>
        <v>3000302</v>
      </c>
      <c r="D326" s="163" t="str">
        <f>survey_src_summary!F326</f>
        <v>2310000802</v>
      </c>
      <c r="E326" s="31" t="str">
        <f>survey_src_summary!G326</f>
        <v>Oil Well Truck Loading</v>
      </c>
      <c r="F326" s="164">
        <f>survey_src_summary!H326</f>
        <v>0</v>
      </c>
      <c r="G326" s="164">
        <f>survey_src_summary!I326</f>
        <v>0</v>
      </c>
      <c r="H326" s="164">
        <f>survey_src_summary!J326</f>
        <v>0</v>
      </c>
      <c r="I326" s="164">
        <f>survey_src_summary!K326</f>
        <v>0</v>
      </c>
      <c r="J326" s="164">
        <f>survey_src_summary!L326</f>
        <v>0</v>
      </c>
      <c r="K326" s="31" t="str">
        <f t="shared" si="4"/>
        <v>Oil Well Truck Loading</v>
      </c>
    </row>
    <row r="327" spans="1:11" s="30" customFormat="1" x14ac:dyDescent="0.2">
      <c r="A327" s="30" t="s">
        <v>20278</v>
      </c>
      <c r="B327" s="30" t="str">
        <f>survey_src_summary!C327</f>
        <v>30</v>
      </c>
      <c r="C327" s="163" t="str">
        <f>survey_src_summary!D327</f>
        <v>3007502</v>
      </c>
      <c r="D327" s="163" t="str">
        <f>survey_src_summary!F327</f>
        <v>2310000802</v>
      </c>
      <c r="E327" s="31" t="str">
        <f>survey_src_summary!G327</f>
        <v>Oil Well Truck Loading</v>
      </c>
      <c r="F327" s="164">
        <f>survey_src_summary!H327</f>
        <v>0</v>
      </c>
      <c r="G327" s="164">
        <f>survey_src_summary!I327</f>
        <v>13.221018230403665</v>
      </c>
      <c r="H327" s="164">
        <f>survey_src_summary!J327</f>
        <v>0</v>
      </c>
      <c r="I327" s="164">
        <f>survey_src_summary!K327</f>
        <v>0</v>
      </c>
      <c r="J327" s="164">
        <f>survey_src_summary!L327</f>
        <v>0</v>
      </c>
      <c r="K327" s="31" t="str">
        <f t="shared" ref="K327:K390" si="5">IF(E327="Unpermitted Fugitives","Fugitives",IF(E327="Natural Gas Processing Facilities, Pump Seals","Fugitives",IF(E327="Natural Gas Production, All Equipt Leak Fugitives","Fugitives",IF(E327="External Combustion Boilers","Heaters",IF(E327="Permitted Tank Losses","Condensate tank ",IF(E327="Permitted Fugitives","Fugitives",IF(E327="Process Heaters","Heaters",E327)))))))</f>
        <v>Oil Well Truck Loading</v>
      </c>
    </row>
    <row r="328" spans="1:11" s="30" customFormat="1" x14ac:dyDescent="0.2">
      <c r="A328" s="30" t="s">
        <v>20278</v>
      </c>
      <c r="B328" s="30" t="str">
        <f>survey_src_summary!C328</f>
        <v>56</v>
      </c>
      <c r="C328" s="163" t="str">
        <f>survey_src_summary!D328</f>
        <v>5600502</v>
      </c>
      <c r="D328" s="163" t="str">
        <f>survey_src_summary!F328</f>
        <v>2310000802</v>
      </c>
      <c r="E328" s="31" t="str">
        <f>survey_src_summary!G328</f>
        <v>Oil Well Truck Loading</v>
      </c>
      <c r="F328" s="164">
        <f>survey_src_summary!H328</f>
        <v>0</v>
      </c>
      <c r="G328" s="164">
        <f>survey_src_summary!I328</f>
        <v>229.88891227105631</v>
      </c>
      <c r="H328" s="164">
        <f>survey_src_summary!J328</f>
        <v>0</v>
      </c>
      <c r="I328" s="164">
        <f>survey_src_summary!K328</f>
        <v>0</v>
      </c>
      <c r="J328" s="164">
        <f>survey_src_summary!L328</f>
        <v>0</v>
      </c>
      <c r="K328" s="31" t="str">
        <f t="shared" si="5"/>
        <v>Oil Well Truck Loading</v>
      </c>
    </row>
    <row r="329" spans="1:11" s="30" customFormat="1" x14ac:dyDescent="0.2">
      <c r="A329" s="30" t="s">
        <v>20278</v>
      </c>
      <c r="B329" s="30" t="str">
        <f>survey_src_summary!C329</f>
        <v>56</v>
      </c>
      <c r="C329" s="163" t="str">
        <f>survey_src_summary!D329</f>
        <v>5600902</v>
      </c>
      <c r="D329" s="163" t="str">
        <f>survey_src_summary!F329</f>
        <v>2310000802</v>
      </c>
      <c r="E329" s="31" t="str">
        <f>survey_src_summary!G329</f>
        <v>Oil Well Truck Loading</v>
      </c>
      <c r="F329" s="164">
        <f>survey_src_summary!H329</f>
        <v>0</v>
      </c>
      <c r="G329" s="164">
        <f>survey_src_summary!I329</f>
        <v>53.749958508425898</v>
      </c>
      <c r="H329" s="164">
        <f>survey_src_summary!J329</f>
        <v>0</v>
      </c>
      <c r="I329" s="164">
        <f>survey_src_summary!K329</f>
        <v>0</v>
      </c>
      <c r="J329" s="164">
        <f>survey_src_summary!L329</f>
        <v>0</v>
      </c>
      <c r="K329" s="31" t="str">
        <f t="shared" si="5"/>
        <v>Oil Well Truck Loading</v>
      </c>
    </row>
    <row r="330" spans="1:11" s="30" customFormat="1" x14ac:dyDescent="0.2">
      <c r="A330" s="30" t="s">
        <v>20278</v>
      </c>
      <c r="B330" s="30" t="str">
        <f>survey_src_summary!C330</f>
        <v>56</v>
      </c>
      <c r="C330" s="163" t="str">
        <f>survey_src_summary!D330</f>
        <v>5601102</v>
      </c>
      <c r="D330" s="163" t="str">
        <f>survey_src_summary!F330</f>
        <v>2310000802</v>
      </c>
      <c r="E330" s="31" t="str">
        <f>survey_src_summary!G330</f>
        <v>Oil Well Truck Loading</v>
      </c>
      <c r="F330" s="164">
        <f>survey_src_summary!H330</f>
        <v>0</v>
      </c>
      <c r="G330" s="164">
        <f>survey_src_summary!I330</f>
        <v>47.193009808672763</v>
      </c>
      <c r="H330" s="164">
        <f>survey_src_summary!J330</f>
        <v>0</v>
      </c>
      <c r="I330" s="164">
        <f>survey_src_summary!K330</f>
        <v>0</v>
      </c>
      <c r="J330" s="164">
        <f>survey_src_summary!L330</f>
        <v>0</v>
      </c>
      <c r="K330" s="31" t="str">
        <f t="shared" si="5"/>
        <v>Oil Well Truck Loading</v>
      </c>
    </row>
    <row r="331" spans="1:11" s="30" customFormat="1" x14ac:dyDescent="0.2">
      <c r="A331" s="30" t="s">
        <v>20278</v>
      </c>
      <c r="B331" s="30" t="str">
        <f>survey_src_summary!C331</f>
        <v>56</v>
      </c>
      <c r="C331" s="163" t="str">
        <f>survey_src_summary!D331</f>
        <v>5601902</v>
      </c>
      <c r="D331" s="163" t="str">
        <f>survey_src_summary!F331</f>
        <v>2310000802</v>
      </c>
      <c r="E331" s="31" t="str">
        <f>survey_src_summary!G331</f>
        <v>Oil Well Truck Loading</v>
      </c>
      <c r="F331" s="164">
        <f>survey_src_summary!H331</f>
        <v>0</v>
      </c>
      <c r="G331" s="164">
        <f>survey_src_summary!I331</f>
        <v>31.75872240492156</v>
      </c>
      <c r="H331" s="164">
        <f>survey_src_summary!J331</f>
        <v>0</v>
      </c>
      <c r="I331" s="164">
        <f>survey_src_summary!K331</f>
        <v>0</v>
      </c>
      <c r="J331" s="164">
        <f>survey_src_summary!L331</f>
        <v>0</v>
      </c>
      <c r="K331" s="31" t="str">
        <f t="shared" si="5"/>
        <v>Oil Well Truck Loading</v>
      </c>
    </row>
    <row r="332" spans="1:11" s="30" customFormat="1" x14ac:dyDescent="0.2">
      <c r="A332" s="30" t="s">
        <v>20278</v>
      </c>
      <c r="B332" s="30" t="str">
        <f>survey_src_summary!C332</f>
        <v>56</v>
      </c>
      <c r="C332" s="163" t="str">
        <f>survey_src_summary!D332</f>
        <v>5602502</v>
      </c>
      <c r="D332" s="163" t="str">
        <f>survey_src_summary!F332</f>
        <v>2310000802</v>
      </c>
      <c r="E332" s="31" t="str">
        <f>survey_src_summary!G332</f>
        <v>Oil Well Truck Loading</v>
      </c>
      <c r="F332" s="164">
        <f>survey_src_summary!H332</f>
        <v>0</v>
      </c>
      <c r="G332" s="164">
        <f>survey_src_summary!I332</f>
        <v>138.68015574982391</v>
      </c>
      <c r="H332" s="164">
        <f>survey_src_summary!J332</f>
        <v>0</v>
      </c>
      <c r="I332" s="164">
        <f>survey_src_summary!K332</f>
        <v>0</v>
      </c>
      <c r="J332" s="164">
        <f>survey_src_summary!L332</f>
        <v>0</v>
      </c>
      <c r="K332" s="31" t="str">
        <f t="shared" si="5"/>
        <v>Oil Well Truck Loading</v>
      </c>
    </row>
    <row r="333" spans="1:11" s="30" customFormat="1" ht="11.25" customHeight="1" x14ac:dyDescent="0.2">
      <c r="A333" s="30" t="s">
        <v>20278</v>
      </c>
      <c r="B333" s="30" t="str">
        <f>survey_src_summary!C333</f>
        <v>56</v>
      </c>
      <c r="C333" s="163" t="str">
        <f>survey_src_summary!D333</f>
        <v>5602702</v>
      </c>
      <c r="D333" s="163" t="str">
        <f>survey_src_summary!F333</f>
        <v>2310000802</v>
      </c>
      <c r="E333" s="31" t="str">
        <f>survey_src_summary!G333</f>
        <v>Oil Well Truck Loading</v>
      </c>
      <c r="F333" s="164">
        <f>survey_src_summary!H333</f>
        <v>0</v>
      </c>
      <c r="G333" s="164">
        <f>survey_src_summary!I333</f>
        <v>16.094756713089076</v>
      </c>
      <c r="H333" s="164">
        <f>survey_src_summary!J333</f>
        <v>0</v>
      </c>
      <c r="I333" s="164">
        <f>survey_src_summary!K333</f>
        <v>0</v>
      </c>
      <c r="J333" s="164">
        <f>survey_src_summary!L333</f>
        <v>0</v>
      </c>
      <c r="K333" s="31" t="str">
        <f t="shared" si="5"/>
        <v>Oil Well Truck Loading</v>
      </c>
    </row>
    <row r="334" spans="1:11" s="30" customFormat="1" x14ac:dyDescent="0.2">
      <c r="A334" s="30" t="s">
        <v>20278</v>
      </c>
      <c r="B334" s="30" t="str">
        <f>survey_src_summary!C334</f>
        <v>56</v>
      </c>
      <c r="C334" s="163" t="str">
        <f>survey_src_summary!D334</f>
        <v>5603302</v>
      </c>
      <c r="D334" s="163" t="str">
        <f>survey_src_summary!F334</f>
        <v>2310000802</v>
      </c>
      <c r="E334" s="31" t="str">
        <f>survey_src_summary!G334</f>
        <v>Oil Well Truck Loading</v>
      </c>
      <c r="F334" s="164">
        <f>survey_src_summary!H334</f>
        <v>0</v>
      </c>
      <c r="G334" s="164">
        <f>survey_src_summary!I334</f>
        <v>0.79896235446604191</v>
      </c>
      <c r="H334" s="164">
        <f>survey_src_summary!J334</f>
        <v>0</v>
      </c>
      <c r="I334" s="164">
        <f>survey_src_summary!K334</f>
        <v>0</v>
      </c>
      <c r="J334" s="164">
        <f>survey_src_summary!L334</f>
        <v>0</v>
      </c>
      <c r="K334" s="31" t="str">
        <f t="shared" si="5"/>
        <v>Oil Well Truck Loading</v>
      </c>
    </row>
    <row r="335" spans="1:11" s="30" customFormat="1" x14ac:dyDescent="0.2">
      <c r="A335" s="30" t="s">
        <v>20278</v>
      </c>
      <c r="B335" s="30" t="str">
        <f>survey_src_summary!C335</f>
        <v>56</v>
      </c>
      <c r="C335" s="163" t="str">
        <f>survey_src_summary!D335</f>
        <v>5604502</v>
      </c>
      <c r="D335" s="163" t="str">
        <f>survey_src_summary!F335</f>
        <v>2310000802</v>
      </c>
      <c r="E335" s="31" t="str">
        <f>survey_src_summary!G335</f>
        <v>Oil Well Truck Loading</v>
      </c>
      <c r="F335" s="164">
        <f>survey_src_summary!H335</f>
        <v>0</v>
      </c>
      <c r="G335" s="164">
        <f>survey_src_summary!I335</f>
        <v>28.179171472250594</v>
      </c>
      <c r="H335" s="164">
        <f>survey_src_summary!J335</f>
        <v>0</v>
      </c>
      <c r="I335" s="164">
        <f>survey_src_summary!K335</f>
        <v>0</v>
      </c>
      <c r="J335" s="164">
        <f>survey_src_summary!L335</f>
        <v>0</v>
      </c>
      <c r="K335" s="31" t="str">
        <f t="shared" si="5"/>
        <v>Oil Well Truck Loading</v>
      </c>
    </row>
    <row r="336" spans="1:11" x14ac:dyDescent="0.2">
      <c r="A336" t="s">
        <v>20278</v>
      </c>
      <c r="B336" t="str">
        <f>survey_src_summary!C336</f>
        <v>30</v>
      </c>
      <c r="C336" s="159">
        <f>survey_src_summary!D336</f>
        <v>30003</v>
      </c>
      <c r="D336" s="159" t="str">
        <f>survey_src_summary!F336</f>
        <v>2310000820</v>
      </c>
      <c r="E336" s="26" t="str">
        <f>survey_src_summary!G336</f>
        <v>Gas Plant Truck Loading</v>
      </c>
      <c r="F336" s="160">
        <f>survey_src_summary!H336</f>
        <v>0</v>
      </c>
      <c r="G336" s="160">
        <f>survey_src_summary!I336</f>
        <v>0</v>
      </c>
      <c r="H336" s="160">
        <f>survey_src_summary!J336</f>
        <v>0</v>
      </c>
      <c r="I336" s="160">
        <f>survey_src_summary!K336</f>
        <v>0</v>
      </c>
      <c r="J336" s="160">
        <f>survey_src_summary!L336</f>
        <v>0</v>
      </c>
      <c r="K336" s="26" t="str">
        <f t="shared" si="5"/>
        <v>Gas Plant Truck Loading</v>
      </c>
    </row>
    <row r="337" spans="1:11" s="28" customFormat="1" x14ac:dyDescent="0.2">
      <c r="A337" t="s">
        <v>20278</v>
      </c>
      <c r="B337" t="str">
        <f>survey_src_summary!C337</f>
        <v>30</v>
      </c>
      <c r="C337" s="159">
        <f>survey_src_summary!D337</f>
        <v>30075</v>
      </c>
      <c r="D337" s="159" t="str">
        <f>survey_src_summary!F337</f>
        <v>2310000820</v>
      </c>
      <c r="E337" s="26" t="str">
        <f>survey_src_summary!G337</f>
        <v>Gas Plant Truck Loading</v>
      </c>
      <c r="F337" s="160">
        <f>survey_src_summary!H337</f>
        <v>0</v>
      </c>
      <c r="G337" s="160">
        <f>survey_src_summary!I337</f>
        <v>0</v>
      </c>
      <c r="H337" s="160">
        <f>survey_src_summary!J337</f>
        <v>0</v>
      </c>
      <c r="I337" s="160">
        <f>survey_src_summary!K337</f>
        <v>0</v>
      </c>
      <c r="J337" s="160">
        <f>survey_src_summary!L337</f>
        <v>0</v>
      </c>
      <c r="K337" s="26" t="str">
        <f t="shared" si="5"/>
        <v>Gas Plant Truck Loading</v>
      </c>
    </row>
    <row r="338" spans="1:11" s="30" customFormat="1" x14ac:dyDescent="0.2">
      <c r="A338" t="s">
        <v>20278</v>
      </c>
      <c r="B338" t="str">
        <f>survey_src_summary!C338</f>
        <v>56</v>
      </c>
      <c r="C338" s="159">
        <f>survey_src_summary!D338</f>
        <v>56005</v>
      </c>
      <c r="D338" s="159" t="str">
        <f>survey_src_summary!F338</f>
        <v>2310000820</v>
      </c>
      <c r="E338" s="26" t="str">
        <f>survey_src_summary!G338</f>
        <v>Gas Plant Truck Loading</v>
      </c>
      <c r="F338" s="160">
        <f>survey_src_summary!H338</f>
        <v>0</v>
      </c>
      <c r="G338" s="160">
        <f>survey_src_summary!I338</f>
        <v>0</v>
      </c>
      <c r="H338" s="160">
        <f>survey_src_summary!J338</f>
        <v>0</v>
      </c>
      <c r="I338" s="160">
        <f>survey_src_summary!K338</f>
        <v>0</v>
      </c>
      <c r="J338" s="160">
        <f>survey_src_summary!L338</f>
        <v>0</v>
      </c>
      <c r="K338" s="26" t="str">
        <f t="shared" si="5"/>
        <v>Gas Plant Truck Loading</v>
      </c>
    </row>
    <row r="339" spans="1:11" x14ac:dyDescent="0.2">
      <c r="A339" t="s">
        <v>20278</v>
      </c>
      <c r="B339" t="str">
        <f>survey_src_summary!C339</f>
        <v>56</v>
      </c>
      <c r="C339" s="159">
        <f>survey_src_summary!D339</f>
        <v>56009</v>
      </c>
      <c r="D339" s="159" t="str">
        <f>survey_src_summary!F339</f>
        <v>2310000820</v>
      </c>
      <c r="E339" s="26" t="str">
        <f>survey_src_summary!G339</f>
        <v>Gas Plant Truck Loading</v>
      </c>
      <c r="F339" s="160">
        <f>survey_src_summary!H339</f>
        <v>0</v>
      </c>
      <c r="G339" s="160">
        <f>survey_src_summary!I339</f>
        <v>0</v>
      </c>
      <c r="H339" s="160">
        <f>survey_src_summary!J339</f>
        <v>0</v>
      </c>
      <c r="I339" s="160">
        <f>survey_src_summary!K339</f>
        <v>0</v>
      </c>
      <c r="J339" s="160">
        <f>survey_src_summary!L339</f>
        <v>0</v>
      </c>
      <c r="K339" s="26" t="str">
        <f t="shared" si="5"/>
        <v>Gas Plant Truck Loading</v>
      </c>
    </row>
    <row r="340" spans="1:11" s="28" customFormat="1" x14ac:dyDescent="0.2">
      <c r="A340" t="s">
        <v>20278</v>
      </c>
      <c r="B340" t="str">
        <f>survey_src_summary!C340</f>
        <v>56</v>
      </c>
      <c r="C340" s="159">
        <f>survey_src_summary!D340</f>
        <v>56011</v>
      </c>
      <c r="D340" s="159" t="str">
        <f>survey_src_summary!F340</f>
        <v>2310000820</v>
      </c>
      <c r="E340" s="26" t="str">
        <f>survey_src_summary!G340</f>
        <v>Gas Plant Truck Loading</v>
      </c>
      <c r="F340" s="160">
        <f>survey_src_summary!H340</f>
        <v>0</v>
      </c>
      <c r="G340" s="160">
        <f>survey_src_summary!I340</f>
        <v>0</v>
      </c>
      <c r="H340" s="160">
        <f>survey_src_summary!J340</f>
        <v>0</v>
      </c>
      <c r="I340" s="160">
        <f>survey_src_summary!K340</f>
        <v>0</v>
      </c>
      <c r="J340" s="160">
        <f>survey_src_summary!L340</f>
        <v>0</v>
      </c>
      <c r="K340" s="26" t="str">
        <f t="shared" si="5"/>
        <v>Gas Plant Truck Loading</v>
      </c>
    </row>
    <row r="341" spans="1:11" s="30" customFormat="1" x14ac:dyDescent="0.2">
      <c r="A341" t="s">
        <v>20278</v>
      </c>
      <c r="B341" t="str">
        <f>survey_src_summary!C341</f>
        <v>56</v>
      </c>
      <c r="C341" s="159">
        <f>survey_src_summary!D341</f>
        <v>56019</v>
      </c>
      <c r="D341" s="159" t="str">
        <f>survey_src_summary!F341</f>
        <v>2310000820</v>
      </c>
      <c r="E341" s="26" t="str">
        <f>survey_src_summary!G341</f>
        <v>Gas Plant Truck Loading</v>
      </c>
      <c r="F341" s="160">
        <f>survey_src_summary!H341</f>
        <v>0</v>
      </c>
      <c r="G341" s="160">
        <f>survey_src_summary!I341</f>
        <v>0</v>
      </c>
      <c r="H341" s="160">
        <f>survey_src_summary!J341</f>
        <v>0</v>
      </c>
      <c r="I341" s="160">
        <f>survey_src_summary!K341</f>
        <v>0</v>
      </c>
      <c r="J341" s="160">
        <f>survey_src_summary!L341</f>
        <v>0</v>
      </c>
      <c r="K341" s="26" t="str">
        <f t="shared" si="5"/>
        <v>Gas Plant Truck Loading</v>
      </c>
    </row>
    <row r="342" spans="1:11" x14ac:dyDescent="0.2">
      <c r="A342" t="s">
        <v>20278</v>
      </c>
      <c r="B342" t="str">
        <f>survey_src_summary!C342</f>
        <v>56</v>
      </c>
      <c r="C342" s="159">
        <f>survey_src_summary!D342</f>
        <v>56025</v>
      </c>
      <c r="D342" s="159" t="str">
        <f>survey_src_summary!F342</f>
        <v>2310000820</v>
      </c>
      <c r="E342" s="26" t="str">
        <f>survey_src_summary!G342</f>
        <v>Gas Plant Truck Loading</v>
      </c>
      <c r="F342" s="160">
        <f>survey_src_summary!H342</f>
        <v>0</v>
      </c>
      <c r="G342" s="160">
        <f>survey_src_summary!I342</f>
        <v>0</v>
      </c>
      <c r="H342" s="160">
        <f>survey_src_summary!J342</f>
        <v>0</v>
      </c>
      <c r="I342" s="160">
        <f>survey_src_summary!K342</f>
        <v>0</v>
      </c>
      <c r="J342" s="160">
        <f>survey_src_summary!L342</f>
        <v>0</v>
      </c>
      <c r="K342" s="26" t="str">
        <f t="shared" si="5"/>
        <v>Gas Plant Truck Loading</v>
      </c>
    </row>
    <row r="343" spans="1:11" s="28" customFormat="1" x14ac:dyDescent="0.2">
      <c r="A343" t="s">
        <v>20278</v>
      </c>
      <c r="B343" t="str">
        <f>survey_src_summary!C343</f>
        <v>56</v>
      </c>
      <c r="C343" s="159">
        <f>survey_src_summary!D343</f>
        <v>56027</v>
      </c>
      <c r="D343" s="159" t="str">
        <f>survey_src_summary!F343</f>
        <v>2310000820</v>
      </c>
      <c r="E343" s="26" t="str">
        <f>survey_src_summary!G343</f>
        <v>Gas Plant Truck Loading</v>
      </c>
      <c r="F343" s="160">
        <f>survey_src_summary!H343</f>
        <v>0</v>
      </c>
      <c r="G343" s="160">
        <f>survey_src_summary!I343</f>
        <v>0</v>
      </c>
      <c r="H343" s="160">
        <f>survey_src_summary!J343</f>
        <v>0</v>
      </c>
      <c r="I343" s="160">
        <f>survey_src_summary!K343</f>
        <v>0</v>
      </c>
      <c r="J343" s="160">
        <f>survey_src_summary!L343</f>
        <v>0</v>
      </c>
      <c r="K343" s="26" t="str">
        <f t="shared" si="5"/>
        <v>Gas Plant Truck Loading</v>
      </c>
    </row>
    <row r="344" spans="1:11" s="30" customFormat="1" x14ac:dyDescent="0.2">
      <c r="A344" t="s">
        <v>20278</v>
      </c>
      <c r="B344" t="str">
        <f>survey_src_summary!C344</f>
        <v>56</v>
      </c>
      <c r="C344" s="159">
        <f>survey_src_summary!D344</f>
        <v>56033</v>
      </c>
      <c r="D344" s="159" t="str">
        <f>survey_src_summary!F344</f>
        <v>2310000820</v>
      </c>
      <c r="E344" s="26" t="str">
        <f>survey_src_summary!G344</f>
        <v>Gas Plant Truck Loading</v>
      </c>
      <c r="F344" s="160">
        <f>survey_src_summary!H344</f>
        <v>0</v>
      </c>
      <c r="G344" s="160">
        <f>survey_src_summary!I344</f>
        <v>0</v>
      </c>
      <c r="H344" s="160">
        <f>survey_src_summary!J344</f>
        <v>0</v>
      </c>
      <c r="I344" s="160">
        <f>survey_src_summary!K344</f>
        <v>0</v>
      </c>
      <c r="J344" s="160">
        <f>survey_src_summary!L344</f>
        <v>0</v>
      </c>
      <c r="K344" s="26" t="str">
        <f t="shared" si="5"/>
        <v>Gas Plant Truck Loading</v>
      </c>
    </row>
    <row r="345" spans="1:11" x14ac:dyDescent="0.2">
      <c r="A345" t="s">
        <v>20278</v>
      </c>
      <c r="B345" t="str">
        <f>survey_src_summary!C345</f>
        <v>56</v>
      </c>
      <c r="C345" s="159">
        <f>survey_src_summary!D345</f>
        <v>56045</v>
      </c>
      <c r="D345" s="159" t="str">
        <f>survey_src_summary!F345</f>
        <v>2310000820</v>
      </c>
      <c r="E345" s="26" t="str">
        <f>survey_src_summary!G345</f>
        <v>Gas Plant Truck Loading</v>
      </c>
      <c r="F345" s="160">
        <f>survey_src_summary!H345</f>
        <v>0</v>
      </c>
      <c r="G345" s="160">
        <f>survey_src_summary!I345</f>
        <v>0</v>
      </c>
      <c r="H345" s="160">
        <f>survey_src_summary!J345</f>
        <v>0</v>
      </c>
      <c r="I345" s="160">
        <f>survey_src_summary!K345</f>
        <v>0</v>
      </c>
      <c r="J345" s="160">
        <f>survey_src_summary!L345</f>
        <v>0</v>
      </c>
      <c r="K345" s="26" t="str">
        <f t="shared" si="5"/>
        <v>Gas Plant Truck Loading</v>
      </c>
    </row>
    <row r="346" spans="1:11" s="28" customFormat="1" x14ac:dyDescent="0.2">
      <c r="A346" s="28" t="s">
        <v>20278</v>
      </c>
      <c r="B346" s="28" t="str">
        <f>survey_src_summary!C346</f>
        <v>30</v>
      </c>
      <c r="C346" s="161" t="str">
        <f>survey_src_summary!D346</f>
        <v>3000301</v>
      </c>
      <c r="D346" s="161" t="str">
        <f>survey_src_summary!F346</f>
        <v>2310000820</v>
      </c>
      <c r="E346" s="29" t="str">
        <f>survey_src_summary!G346</f>
        <v>Gas Plant Truck Loading</v>
      </c>
      <c r="F346" s="162">
        <f>survey_src_summary!H346</f>
        <v>0</v>
      </c>
      <c r="G346" s="162">
        <f>survey_src_summary!I346</f>
        <v>0</v>
      </c>
      <c r="H346" s="162">
        <f>survey_src_summary!J346</f>
        <v>0</v>
      </c>
      <c r="I346" s="162">
        <f>survey_src_summary!K346</f>
        <v>0</v>
      </c>
      <c r="J346" s="162">
        <f>survey_src_summary!L346</f>
        <v>0</v>
      </c>
      <c r="K346" s="29" t="str">
        <f t="shared" si="5"/>
        <v>Gas Plant Truck Loading</v>
      </c>
    </row>
    <row r="347" spans="1:11" s="28" customFormat="1" x14ac:dyDescent="0.2">
      <c r="A347" s="28" t="s">
        <v>20278</v>
      </c>
      <c r="B347" s="28" t="str">
        <f>survey_src_summary!C347</f>
        <v>30</v>
      </c>
      <c r="C347" s="161" t="str">
        <f>survey_src_summary!D347</f>
        <v>3007501</v>
      </c>
      <c r="D347" s="161" t="str">
        <f>survey_src_summary!F347</f>
        <v>2310000820</v>
      </c>
      <c r="E347" s="29" t="str">
        <f>survey_src_summary!G347</f>
        <v>Gas Plant Truck Loading</v>
      </c>
      <c r="F347" s="162">
        <f>survey_src_summary!H347</f>
        <v>0</v>
      </c>
      <c r="G347" s="162">
        <f>survey_src_summary!I347</f>
        <v>0</v>
      </c>
      <c r="H347" s="162">
        <f>survey_src_summary!J347</f>
        <v>0</v>
      </c>
      <c r="I347" s="162">
        <f>survey_src_summary!K347</f>
        <v>0</v>
      </c>
      <c r="J347" s="162">
        <f>survey_src_summary!L347</f>
        <v>0</v>
      </c>
      <c r="K347" s="29" t="str">
        <f t="shared" si="5"/>
        <v>Gas Plant Truck Loading</v>
      </c>
    </row>
    <row r="348" spans="1:11" s="28" customFormat="1" x14ac:dyDescent="0.2">
      <c r="A348" s="28" t="s">
        <v>20278</v>
      </c>
      <c r="B348" s="28" t="str">
        <f>survey_src_summary!C348</f>
        <v>56</v>
      </c>
      <c r="C348" s="161" t="str">
        <f>survey_src_summary!D348</f>
        <v>5600501</v>
      </c>
      <c r="D348" s="161" t="str">
        <f>survey_src_summary!F348</f>
        <v>2310000820</v>
      </c>
      <c r="E348" s="29" t="str">
        <f>survey_src_summary!G348</f>
        <v>Gas Plant Truck Loading</v>
      </c>
      <c r="F348" s="162">
        <f>survey_src_summary!H348</f>
        <v>0</v>
      </c>
      <c r="G348" s="162">
        <f>survey_src_summary!I348</f>
        <v>0</v>
      </c>
      <c r="H348" s="162">
        <f>survey_src_summary!J348</f>
        <v>0</v>
      </c>
      <c r="I348" s="162">
        <f>survey_src_summary!K348</f>
        <v>0</v>
      </c>
      <c r="J348" s="162">
        <f>survey_src_summary!L348</f>
        <v>0</v>
      </c>
      <c r="K348" s="29" t="str">
        <f t="shared" si="5"/>
        <v>Gas Plant Truck Loading</v>
      </c>
    </row>
    <row r="349" spans="1:11" s="28" customFormat="1" x14ac:dyDescent="0.2">
      <c r="A349" s="28" t="s">
        <v>20278</v>
      </c>
      <c r="B349" s="28" t="str">
        <f>survey_src_summary!C349</f>
        <v>56</v>
      </c>
      <c r="C349" s="161" t="str">
        <f>survey_src_summary!D349</f>
        <v>5600901</v>
      </c>
      <c r="D349" s="161" t="str">
        <f>survey_src_summary!F349</f>
        <v>2310000820</v>
      </c>
      <c r="E349" s="29" t="str">
        <f>survey_src_summary!G349</f>
        <v>Gas Plant Truck Loading</v>
      </c>
      <c r="F349" s="162">
        <f>survey_src_summary!H349</f>
        <v>0</v>
      </c>
      <c r="G349" s="162">
        <f>survey_src_summary!I349</f>
        <v>0</v>
      </c>
      <c r="H349" s="162">
        <f>survey_src_summary!J349</f>
        <v>0</v>
      </c>
      <c r="I349" s="162">
        <f>survey_src_summary!K349</f>
        <v>0</v>
      </c>
      <c r="J349" s="162">
        <f>survey_src_summary!L349</f>
        <v>0</v>
      </c>
      <c r="K349" s="29" t="str">
        <f t="shared" si="5"/>
        <v>Gas Plant Truck Loading</v>
      </c>
    </row>
    <row r="350" spans="1:11" s="28" customFormat="1" x14ac:dyDescent="0.2">
      <c r="A350" s="28" t="s">
        <v>20278</v>
      </c>
      <c r="B350" s="28" t="str">
        <f>survey_src_summary!C350</f>
        <v>56</v>
      </c>
      <c r="C350" s="161" t="str">
        <f>survey_src_summary!D350</f>
        <v>5601101</v>
      </c>
      <c r="D350" s="161" t="str">
        <f>survey_src_summary!F350</f>
        <v>2310000820</v>
      </c>
      <c r="E350" s="29" t="str">
        <f>survey_src_summary!G350</f>
        <v>Gas Plant Truck Loading</v>
      </c>
      <c r="F350" s="162">
        <f>survey_src_summary!H350</f>
        <v>0</v>
      </c>
      <c r="G350" s="162">
        <f>survey_src_summary!I350</f>
        <v>0</v>
      </c>
      <c r="H350" s="162">
        <f>survey_src_summary!J350</f>
        <v>0</v>
      </c>
      <c r="I350" s="162">
        <f>survey_src_summary!K350</f>
        <v>0</v>
      </c>
      <c r="J350" s="162">
        <f>survey_src_summary!L350</f>
        <v>0</v>
      </c>
      <c r="K350" s="29" t="str">
        <f t="shared" si="5"/>
        <v>Gas Plant Truck Loading</v>
      </c>
    </row>
    <row r="351" spans="1:11" s="28" customFormat="1" x14ac:dyDescent="0.2">
      <c r="A351" s="28" t="s">
        <v>20278</v>
      </c>
      <c r="B351" s="28" t="str">
        <f>survey_src_summary!C351</f>
        <v>56</v>
      </c>
      <c r="C351" s="161" t="str">
        <f>survey_src_summary!D351</f>
        <v>5601901</v>
      </c>
      <c r="D351" s="161" t="str">
        <f>survey_src_summary!F351</f>
        <v>2310000820</v>
      </c>
      <c r="E351" s="29" t="str">
        <f>survey_src_summary!G351</f>
        <v>Gas Plant Truck Loading</v>
      </c>
      <c r="F351" s="162">
        <f>survey_src_summary!H351</f>
        <v>0</v>
      </c>
      <c r="G351" s="162">
        <f>survey_src_summary!I351</f>
        <v>0</v>
      </c>
      <c r="H351" s="162">
        <f>survey_src_summary!J351</f>
        <v>0</v>
      </c>
      <c r="I351" s="162">
        <f>survey_src_summary!K351</f>
        <v>0</v>
      </c>
      <c r="J351" s="162">
        <f>survey_src_summary!L351</f>
        <v>0</v>
      </c>
      <c r="K351" s="29" t="str">
        <f t="shared" si="5"/>
        <v>Gas Plant Truck Loading</v>
      </c>
    </row>
    <row r="352" spans="1:11" s="28" customFormat="1" x14ac:dyDescent="0.2">
      <c r="A352" s="28" t="s">
        <v>20278</v>
      </c>
      <c r="B352" s="28" t="str">
        <f>survey_src_summary!C352</f>
        <v>56</v>
      </c>
      <c r="C352" s="161" t="str">
        <f>survey_src_summary!D352</f>
        <v>5602501</v>
      </c>
      <c r="D352" s="161" t="str">
        <f>survey_src_summary!F352</f>
        <v>2310000820</v>
      </c>
      <c r="E352" s="29" t="str">
        <f>survey_src_summary!G352</f>
        <v>Gas Plant Truck Loading</v>
      </c>
      <c r="F352" s="162">
        <f>survey_src_summary!H352</f>
        <v>0</v>
      </c>
      <c r="G352" s="162">
        <f>survey_src_summary!I352</f>
        <v>0</v>
      </c>
      <c r="H352" s="162">
        <f>survey_src_summary!J352</f>
        <v>0</v>
      </c>
      <c r="I352" s="162">
        <f>survey_src_summary!K352</f>
        <v>0</v>
      </c>
      <c r="J352" s="162">
        <f>survey_src_summary!L352</f>
        <v>0</v>
      </c>
      <c r="K352" s="29" t="str">
        <f t="shared" si="5"/>
        <v>Gas Plant Truck Loading</v>
      </c>
    </row>
    <row r="353" spans="1:11" s="28" customFormat="1" x14ac:dyDescent="0.2">
      <c r="A353" s="28" t="s">
        <v>20278</v>
      </c>
      <c r="B353" s="28" t="str">
        <f>survey_src_summary!C353</f>
        <v>56</v>
      </c>
      <c r="C353" s="161" t="str">
        <f>survey_src_summary!D353</f>
        <v>5602701</v>
      </c>
      <c r="D353" s="161" t="str">
        <f>survey_src_summary!F353</f>
        <v>2310000820</v>
      </c>
      <c r="E353" s="29" t="str">
        <f>survey_src_summary!G353</f>
        <v>Gas Plant Truck Loading</v>
      </c>
      <c r="F353" s="162">
        <f>survey_src_summary!H353</f>
        <v>0</v>
      </c>
      <c r="G353" s="162">
        <f>survey_src_summary!I353</f>
        <v>0</v>
      </c>
      <c r="H353" s="162">
        <f>survey_src_summary!J353</f>
        <v>0</v>
      </c>
      <c r="I353" s="162">
        <f>survey_src_summary!K353</f>
        <v>0</v>
      </c>
      <c r="J353" s="162">
        <f>survey_src_summary!L353</f>
        <v>0</v>
      </c>
      <c r="K353" s="29" t="str">
        <f t="shared" si="5"/>
        <v>Gas Plant Truck Loading</v>
      </c>
    </row>
    <row r="354" spans="1:11" s="28" customFormat="1" x14ac:dyDescent="0.2">
      <c r="A354" s="28" t="s">
        <v>20278</v>
      </c>
      <c r="B354" s="28" t="str">
        <f>survey_src_summary!C354</f>
        <v>56</v>
      </c>
      <c r="C354" s="161" t="str">
        <f>survey_src_summary!D354</f>
        <v>5603301</v>
      </c>
      <c r="D354" s="161" t="str">
        <f>survey_src_summary!F354</f>
        <v>2310000820</v>
      </c>
      <c r="E354" s="29" t="str">
        <f>survey_src_summary!G354</f>
        <v>Gas Plant Truck Loading</v>
      </c>
      <c r="F354" s="162">
        <f>survey_src_summary!H354</f>
        <v>0</v>
      </c>
      <c r="G354" s="162">
        <f>survey_src_summary!I354</f>
        <v>0</v>
      </c>
      <c r="H354" s="162">
        <f>survey_src_summary!J354</f>
        <v>0</v>
      </c>
      <c r="I354" s="162">
        <f>survey_src_summary!K354</f>
        <v>0</v>
      </c>
      <c r="J354" s="162">
        <f>survey_src_summary!L354</f>
        <v>0</v>
      </c>
      <c r="K354" s="29" t="str">
        <f t="shared" si="5"/>
        <v>Gas Plant Truck Loading</v>
      </c>
    </row>
    <row r="355" spans="1:11" s="28" customFormat="1" x14ac:dyDescent="0.2">
      <c r="A355" s="28" t="s">
        <v>20278</v>
      </c>
      <c r="B355" s="28" t="str">
        <f>survey_src_summary!C355</f>
        <v>56</v>
      </c>
      <c r="C355" s="161" t="str">
        <f>survey_src_summary!D355</f>
        <v>5604501</v>
      </c>
      <c r="D355" s="161" t="str">
        <f>survey_src_summary!F355</f>
        <v>2310000820</v>
      </c>
      <c r="E355" s="29" t="str">
        <f>survey_src_summary!G355</f>
        <v>Gas Plant Truck Loading</v>
      </c>
      <c r="F355" s="162">
        <f>survey_src_summary!H355</f>
        <v>0</v>
      </c>
      <c r="G355" s="162">
        <f>survey_src_summary!I355</f>
        <v>0</v>
      </c>
      <c r="H355" s="162">
        <f>survey_src_summary!J355</f>
        <v>0</v>
      </c>
      <c r="I355" s="162">
        <f>survey_src_summary!K355</f>
        <v>0</v>
      </c>
      <c r="J355" s="162">
        <f>survey_src_summary!L355</f>
        <v>0</v>
      </c>
      <c r="K355" s="29" t="str">
        <f t="shared" si="5"/>
        <v>Gas Plant Truck Loading</v>
      </c>
    </row>
    <row r="356" spans="1:11" s="30" customFormat="1" x14ac:dyDescent="0.2">
      <c r="A356" s="186" t="s">
        <v>20278</v>
      </c>
      <c r="B356" s="30" t="str">
        <f>survey_src_summary!C356</f>
        <v>30</v>
      </c>
      <c r="C356" s="163" t="str">
        <f>survey_src_summary!D356</f>
        <v>3000302</v>
      </c>
      <c r="D356" s="163" t="str">
        <f>survey_src_summary!F356</f>
        <v>2310000820</v>
      </c>
      <c r="E356" s="31" t="str">
        <f>survey_src_summary!G356</f>
        <v>Gas Plant Truck Loading</v>
      </c>
      <c r="F356" s="164">
        <f>survey_src_summary!H356</f>
        <v>0</v>
      </c>
      <c r="G356" s="164">
        <f>survey_src_summary!I356</f>
        <v>0</v>
      </c>
      <c r="H356" s="164">
        <f>survey_src_summary!J356</f>
        <v>0</v>
      </c>
      <c r="I356" s="164">
        <f>survey_src_summary!K356</f>
        <v>0</v>
      </c>
      <c r="J356" s="164">
        <f>survey_src_summary!L356</f>
        <v>0</v>
      </c>
      <c r="K356" s="31" t="str">
        <f t="shared" si="5"/>
        <v>Gas Plant Truck Loading</v>
      </c>
    </row>
    <row r="357" spans="1:11" s="30" customFormat="1" x14ac:dyDescent="0.2">
      <c r="A357" s="30" t="s">
        <v>20278</v>
      </c>
      <c r="B357" s="30" t="str">
        <f>survey_src_summary!C357</f>
        <v>30</v>
      </c>
      <c r="C357" s="163" t="str">
        <f>survey_src_summary!D357</f>
        <v>3007502</v>
      </c>
      <c r="D357" s="163" t="str">
        <f>survey_src_summary!F357</f>
        <v>2310000820</v>
      </c>
      <c r="E357" s="31" t="str">
        <f>survey_src_summary!G357</f>
        <v>Gas Plant Truck Loading</v>
      </c>
      <c r="F357" s="164">
        <f>survey_src_summary!H357</f>
        <v>0</v>
      </c>
      <c r="G357" s="164">
        <f>survey_src_summary!I357</f>
        <v>0</v>
      </c>
      <c r="H357" s="164">
        <f>survey_src_summary!J357</f>
        <v>0</v>
      </c>
      <c r="I357" s="164">
        <f>survey_src_summary!K357</f>
        <v>0</v>
      </c>
      <c r="J357" s="164">
        <f>survey_src_summary!L357</f>
        <v>0</v>
      </c>
      <c r="K357" s="31" t="str">
        <f t="shared" si="5"/>
        <v>Gas Plant Truck Loading</v>
      </c>
    </row>
    <row r="358" spans="1:11" s="30" customFormat="1" x14ac:dyDescent="0.2">
      <c r="A358" s="30" t="s">
        <v>20278</v>
      </c>
      <c r="B358" s="30" t="str">
        <f>survey_src_summary!C358</f>
        <v>56</v>
      </c>
      <c r="C358" s="163" t="str">
        <f>survey_src_summary!D358</f>
        <v>5600502</v>
      </c>
      <c r="D358" s="163" t="str">
        <f>survey_src_summary!F358</f>
        <v>2310000820</v>
      </c>
      <c r="E358" s="31" t="str">
        <f>survey_src_summary!G358</f>
        <v>Gas Plant Truck Loading</v>
      </c>
      <c r="F358" s="164">
        <f>survey_src_summary!H358</f>
        <v>0</v>
      </c>
      <c r="G358" s="164">
        <f>survey_src_summary!I358</f>
        <v>0</v>
      </c>
      <c r="H358" s="164">
        <f>survey_src_summary!J358</f>
        <v>0</v>
      </c>
      <c r="I358" s="164">
        <f>survey_src_summary!K358</f>
        <v>0</v>
      </c>
      <c r="J358" s="164">
        <f>survey_src_summary!L358</f>
        <v>0</v>
      </c>
      <c r="K358" s="31" t="str">
        <f t="shared" si="5"/>
        <v>Gas Plant Truck Loading</v>
      </c>
    </row>
    <row r="359" spans="1:11" s="30" customFormat="1" x14ac:dyDescent="0.2">
      <c r="A359" s="30" t="s">
        <v>20278</v>
      </c>
      <c r="B359" s="30" t="str">
        <f>survey_src_summary!C359</f>
        <v>56</v>
      </c>
      <c r="C359" s="163" t="str">
        <f>survey_src_summary!D359</f>
        <v>5600902</v>
      </c>
      <c r="D359" s="163" t="str">
        <f>survey_src_summary!F359</f>
        <v>2310000820</v>
      </c>
      <c r="E359" s="31" t="str">
        <f>survey_src_summary!G359</f>
        <v>Gas Plant Truck Loading</v>
      </c>
      <c r="F359" s="164">
        <f>survey_src_summary!H359</f>
        <v>0</v>
      </c>
      <c r="G359" s="164">
        <f>survey_src_summary!I359</f>
        <v>0</v>
      </c>
      <c r="H359" s="164">
        <f>survey_src_summary!J359</f>
        <v>0</v>
      </c>
      <c r="I359" s="164">
        <f>survey_src_summary!K359</f>
        <v>0</v>
      </c>
      <c r="J359" s="164">
        <f>survey_src_summary!L359</f>
        <v>0</v>
      </c>
      <c r="K359" s="31" t="str">
        <f t="shared" si="5"/>
        <v>Gas Plant Truck Loading</v>
      </c>
    </row>
    <row r="360" spans="1:11" s="30" customFormat="1" x14ac:dyDescent="0.2">
      <c r="A360" s="30" t="s">
        <v>20278</v>
      </c>
      <c r="B360" s="30" t="str">
        <f>survey_src_summary!C360</f>
        <v>56</v>
      </c>
      <c r="C360" s="163" t="str">
        <f>survey_src_summary!D360</f>
        <v>5601102</v>
      </c>
      <c r="D360" s="163" t="str">
        <f>survey_src_summary!F360</f>
        <v>2310000820</v>
      </c>
      <c r="E360" s="31" t="str">
        <f>survey_src_summary!G360</f>
        <v>Gas Plant Truck Loading</v>
      </c>
      <c r="F360" s="164">
        <f>survey_src_summary!H360</f>
        <v>0</v>
      </c>
      <c r="G360" s="164">
        <f>survey_src_summary!I360</f>
        <v>0</v>
      </c>
      <c r="H360" s="164">
        <f>survey_src_summary!J360</f>
        <v>0</v>
      </c>
      <c r="I360" s="164">
        <f>survey_src_summary!K360</f>
        <v>0</v>
      </c>
      <c r="J360" s="164">
        <f>survey_src_summary!L360</f>
        <v>0</v>
      </c>
      <c r="K360" s="31" t="str">
        <f t="shared" si="5"/>
        <v>Gas Plant Truck Loading</v>
      </c>
    </row>
    <row r="361" spans="1:11" s="30" customFormat="1" x14ac:dyDescent="0.2">
      <c r="A361" s="30" t="s">
        <v>20278</v>
      </c>
      <c r="B361" s="30" t="str">
        <f>survey_src_summary!C361</f>
        <v>56</v>
      </c>
      <c r="C361" s="163" t="str">
        <f>survey_src_summary!D361</f>
        <v>5601902</v>
      </c>
      <c r="D361" s="163" t="str">
        <f>survey_src_summary!F361</f>
        <v>2310000820</v>
      </c>
      <c r="E361" s="31" t="str">
        <f>survey_src_summary!G361</f>
        <v>Gas Plant Truck Loading</v>
      </c>
      <c r="F361" s="164">
        <f>survey_src_summary!H361</f>
        <v>0</v>
      </c>
      <c r="G361" s="164">
        <f>survey_src_summary!I361</f>
        <v>0</v>
      </c>
      <c r="H361" s="164">
        <f>survey_src_summary!J361</f>
        <v>0</v>
      </c>
      <c r="I361" s="164">
        <f>survey_src_summary!K361</f>
        <v>0</v>
      </c>
      <c r="J361" s="164">
        <f>survey_src_summary!L361</f>
        <v>0</v>
      </c>
      <c r="K361" s="31" t="str">
        <f t="shared" si="5"/>
        <v>Gas Plant Truck Loading</v>
      </c>
    </row>
    <row r="362" spans="1:11" s="30" customFormat="1" x14ac:dyDescent="0.2">
      <c r="A362" s="30" t="s">
        <v>20278</v>
      </c>
      <c r="B362" s="30" t="str">
        <f>survey_src_summary!C362</f>
        <v>56</v>
      </c>
      <c r="C362" s="163" t="str">
        <f>survey_src_summary!D362</f>
        <v>5602502</v>
      </c>
      <c r="D362" s="163" t="str">
        <f>survey_src_summary!F362</f>
        <v>2310000820</v>
      </c>
      <c r="E362" s="31" t="str">
        <f>survey_src_summary!G362</f>
        <v>Gas Plant Truck Loading</v>
      </c>
      <c r="F362" s="164">
        <f>survey_src_summary!H362</f>
        <v>0</v>
      </c>
      <c r="G362" s="164">
        <f>survey_src_summary!I362</f>
        <v>0</v>
      </c>
      <c r="H362" s="164">
        <f>survey_src_summary!J362</f>
        <v>0</v>
      </c>
      <c r="I362" s="164">
        <f>survey_src_summary!K362</f>
        <v>0</v>
      </c>
      <c r="J362" s="164">
        <f>survey_src_summary!L362</f>
        <v>0</v>
      </c>
      <c r="K362" s="31" t="str">
        <f t="shared" si="5"/>
        <v>Gas Plant Truck Loading</v>
      </c>
    </row>
    <row r="363" spans="1:11" s="30" customFormat="1" ht="11.25" customHeight="1" x14ac:dyDescent="0.2">
      <c r="A363" s="30" t="s">
        <v>20278</v>
      </c>
      <c r="B363" s="30" t="str">
        <f>survey_src_summary!C363</f>
        <v>56</v>
      </c>
      <c r="C363" s="163" t="str">
        <f>survey_src_summary!D363</f>
        <v>5602702</v>
      </c>
      <c r="D363" s="163" t="str">
        <f>survey_src_summary!F363</f>
        <v>2310000820</v>
      </c>
      <c r="E363" s="31" t="str">
        <f>survey_src_summary!G363</f>
        <v>Gas Plant Truck Loading</v>
      </c>
      <c r="F363" s="164">
        <f>survey_src_summary!H363</f>
        <v>0</v>
      </c>
      <c r="G363" s="164">
        <f>survey_src_summary!I363</f>
        <v>0</v>
      </c>
      <c r="H363" s="164">
        <f>survey_src_summary!J363</f>
        <v>0</v>
      </c>
      <c r="I363" s="164">
        <f>survey_src_summary!K363</f>
        <v>0</v>
      </c>
      <c r="J363" s="164">
        <f>survey_src_summary!L363</f>
        <v>0</v>
      </c>
      <c r="K363" s="31" t="str">
        <f t="shared" si="5"/>
        <v>Gas Plant Truck Loading</v>
      </c>
    </row>
    <row r="364" spans="1:11" s="30" customFormat="1" x14ac:dyDescent="0.2">
      <c r="A364" s="30" t="s">
        <v>20278</v>
      </c>
      <c r="B364" s="30" t="str">
        <f>survey_src_summary!C364</f>
        <v>56</v>
      </c>
      <c r="C364" s="163" t="str">
        <f>survey_src_summary!D364</f>
        <v>5603302</v>
      </c>
      <c r="D364" s="163" t="str">
        <f>survey_src_summary!F364</f>
        <v>2310000820</v>
      </c>
      <c r="E364" s="31" t="str">
        <f>survey_src_summary!G364</f>
        <v>Gas Plant Truck Loading</v>
      </c>
      <c r="F364" s="164">
        <f>survey_src_summary!H364</f>
        <v>0</v>
      </c>
      <c r="G364" s="164">
        <f>survey_src_summary!I364</f>
        <v>0</v>
      </c>
      <c r="H364" s="164">
        <f>survey_src_summary!J364</f>
        <v>0</v>
      </c>
      <c r="I364" s="164">
        <f>survey_src_summary!K364</f>
        <v>0</v>
      </c>
      <c r="J364" s="164">
        <f>survey_src_summary!L364</f>
        <v>0</v>
      </c>
      <c r="K364" s="31" t="str">
        <f t="shared" si="5"/>
        <v>Gas Plant Truck Loading</v>
      </c>
    </row>
    <row r="365" spans="1:11" s="30" customFormat="1" x14ac:dyDescent="0.2">
      <c r="A365" s="30" t="s">
        <v>20278</v>
      </c>
      <c r="B365" s="30" t="str">
        <f>survey_src_summary!C365</f>
        <v>56</v>
      </c>
      <c r="C365" s="163" t="str">
        <f>survey_src_summary!D365</f>
        <v>5604502</v>
      </c>
      <c r="D365" s="163" t="str">
        <f>survey_src_summary!F365</f>
        <v>2310000820</v>
      </c>
      <c r="E365" s="31" t="str">
        <f>survey_src_summary!G365</f>
        <v>Gas Plant Truck Loading</v>
      </c>
      <c r="F365" s="164">
        <f>survey_src_summary!H365</f>
        <v>0</v>
      </c>
      <c r="G365" s="164">
        <f>survey_src_summary!I365</f>
        <v>0</v>
      </c>
      <c r="H365" s="164">
        <f>survey_src_summary!J365</f>
        <v>0</v>
      </c>
      <c r="I365" s="164">
        <f>survey_src_summary!K365</f>
        <v>0</v>
      </c>
      <c r="J365" s="164">
        <f>survey_src_summary!L365</f>
        <v>0</v>
      </c>
      <c r="K365" s="31" t="str">
        <f t="shared" si="5"/>
        <v>Gas Plant Truck Loading</v>
      </c>
    </row>
    <row r="366" spans="1:11" x14ac:dyDescent="0.2">
      <c r="A366" t="s">
        <v>20278</v>
      </c>
      <c r="B366" t="str">
        <f>survey_src_summary!C366</f>
        <v>30</v>
      </c>
      <c r="C366" s="159">
        <f>survey_src_summary!D366</f>
        <v>30003</v>
      </c>
      <c r="D366" s="159" t="str">
        <f>survey_src_summary!F366</f>
        <v>2310002230</v>
      </c>
      <c r="E366" s="26" t="str">
        <f>survey_src_summary!G366</f>
        <v xml:space="preserve">Condensate tank </v>
      </c>
      <c r="F366" s="160">
        <f>survey_src_summary!H366</f>
        <v>0</v>
      </c>
      <c r="G366" s="160">
        <f>survey_src_summary!I366</f>
        <v>0</v>
      </c>
      <c r="H366" s="160">
        <f>survey_src_summary!J366</f>
        <v>0</v>
      </c>
      <c r="I366" s="160">
        <f>survey_src_summary!K366</f>
        <v>0</v>
      </c>
      <c r="J366" s="160">
        <f>survey_src_summary!L366</f>
        <v>0</v>
      </c>
      <c r="K366" s="26" t="str">
        <f t="shared" si="5"/>
        <v xml:space="preserve">Condensate tank </v>
      </c>
    </row>
    <row r="367" spans="1:11" s="28" customFormat="1" x14ac:dyDescent="0.2">
      <c r="A367" t="s">
        <v>20278</v>
      </c>
      <c r="B367" t="str">
        <f>survey_src_summary!C367</f>
        <v>30</v>
      </c>
      <c r="C367" s="159">
        <f>survey_src_summary!D367</f>
        <v>30075</v>
      </c>
      <c r="D367" s="159" t="str">
        <f>survey_src_summary!F367</f>
        <v>2310002230</v>
      </c>
      <c r="E367" s="26" t="str">
        <f>survey_src_summary!G367</f>
        <v xml:space="preserve">Condensate tank </v>
      </c>
      <c r="F367" s="160">
        <f>survey_src_summary!H367</f>
        <v>0</v>
      </c>
      <c r="G367" s="160">
        <f>survey_src_summary!I367</f>
        <v>0</v>
      </c>
      <c r="H367" s="160">
        <f>survey_src_summary!J367</f>
        <v>0</v>
      </c>
      <c r="I367" s="160">
        <f>survey_src_summary!K367</f>
        <v>0</v>
      </c>
      <c r="J367" s="160">
        <f>survey_src_summary!L367</f>
        <v>0</v>
      </c>
      <c r="K367" s="26" t="str">
        <f t="shared" si="5"/>
        <v xml:space="preserve">Condensate tank </v>
      </c>
    </row>
    <row r="368" spans="1:11" s="30" customFormat="1" x14ac:dyDescent="0.2">
      <c r="A368" t="s">
        <v>20278</v>
      </c>
      <c r="B368" t="str">
        <f>survey_src_summary!C368</f>
        <v>56</v>
      </c>
      <c r="C368" s="159">
        <f>survey_src_summary!D368</f>
        <v>56005</v>
      </c>
      <c r="D368" s="159" t="str">
        <f>survey_src_summary!F368</f>
        <v>2310002230</v>
      </c>
      <c r="E368" s="26" t="str">
        <f>survey_src_summary!G368</f>
        <v xml:space="preserve">Condensate tank </v>
      </c>
      <c r="F368" s="160">
        <f>survey_src_summary!H368</f>
        <v>0</v>
      </c>
      <c r="G368" s="160">
        <f>survey_src_summary!I368</f>
        <v>80.970268500000017</v>
      </c>
      <c r="H368" s="160">
        <f>survey_src_summary!J368</f>
        <v>0</v>
      </c>
      <c r="I368" s="160">
        <f>survey_src_summary!K368</f>
        <v>0</v>
      </c>
      <c r="J368" s="160">
        <f>survey_src_summary!L368</f>
        <v>0</v>
      </c>
      <c r="K368" s="26" t="str">
        <f t="shared" si="5"/>
        <v xml:space="preserve">Condensate tank </v>
      </c>
    </row>
    <row r="369" spans="1:11" x14ac:dyDescent="0.2">
      <c r="A369" t="s">
        <v>20278</v>
      </c>
      <c r="B369" t="str">
        <f>survey_src_summary!C369</f>
        <v>56</v>
      </c>
      <c r="C369" s="159">
        <f>survey_src_summary!D369</f>
        <v>56009</v>
      </c>
      <c r="D369" s="159" t="str">
        <f>survey_src_summary!F369</f>
        <v>2310002230</v>
      </c>
      <c r="E369" s="26" t="str">
        <f>survey_src_summary!G369</f>
        <v xml:space="preserve">Condensate tank </v>
      </c>
      <c r="F369" s="160">
        <f>survey_src_summary!H369</f>
        <v>0</v>
      </c>
      <c r="G369" s="160">
        <f>survey_src_summary!I369</f>
        <v>93.896088000000006</v>
      </c>
      <c r="H369" s="160">
        <f>survey_src_summary!J369</f>
        <v>0</v>
      </c>
      <c r="I369" s="160">
        <f>survey_src_summary!K369</f>
        <v>0</v>
      </c>
      <c r="J369" s="160">
        <f>survey_src_summary!L369</f>
        <v>0</v>
      </c>
      <c r="K369" s="26" t="str">
        <f t="shared" si="5"/>
        <v xml:space="preserve">Condensate tank </v>
      </c>
    </row>
    <row r="370" spans="1:11" s="28" customFormat="1" x14ac:dyDescent="0.2">
      <c r="A370" t="s">
        <v>20278</v>
      </c>
      <c r="B370" t="str">
        <f>survey_src_summary!C370</f>
        <v>56</v>
      </c>
      <c r="C370" s="159">
        <f>survey_src_summary!D370</f>
        <v>56011</v>
      </c>
      <c r="D370" s="159" t="str">
        <f>survey_src_summary!F370</f>
        <v>2310002230</v>
      </c>
      <c r="E370" s="26" t="str">
        <f>survey_src_summary!G370</f>
        <v xml:space="preserve">Condensate tank </v>
      </c>
      <c r="F370" s="160">
        <f>survey_src_summary!H370</f>
        <v>0</v>
      </c>
      <c r="G370" s="160">
        <f>survey_src_summary!I370</f>
        <v>13.679391000000001</v>
      </c>
      <c r="H370" s="160">
        <f>survey_src_summary!J370</f>
        <v>0</v>
      </c>
      <c r="I370" s="160">
        <f>survey_src_summary!K370</f>
        <v>0</v>
      </c>
      <c r="J370" s="160">
        <f>survey_src_summary!L370</f>
        <v>0</v>
      </c>
      <c r="K370" s="26" t="str">
        <f t="shared" si="5"/>
        <v xml:space="preserve">Condensate tank </v>
      </c>
    </row>
    <row r="371" spans="1:11" s="30" customFormat="1" x14ac:dyDescent="0.2">
      <c r="A371" t="s">
        <v>20278</v>
      </c>
      <c r="B371" t="str">
        <f>survey_src_summary!C371</f>
        <v>56</v>
      </c>
      <c r="C371" s="159">
        <f>survey_src_summary!D371</f>
        <v>56019</v>
      </c>
      <c r="D371" s="159" t="str">
        <f>survey_src_summary!F371</f>
        <v>2310002230</v>
      </c>
      <c r="E371" s="26" t="str">
        <f>survey_src_summary!G371</f>
        <v xml:space="preserve">Condensate tank </v>
      </c>
      <c r="F371" s="160">
        <f>survey_src_summary!H371</f>
        <v>0</v>
      </c>
      <c r="G371" s="160">
        <f>survey_src_summary!I371</f>
        <v>4.8097885000000016</v>
      </c>
      <c r="H371" s="160">
        <f>survey_src_summary!J371</f>
        <v>0</v>
      </c>
      <c r="I371" s="160">
        <f>survey_src_summary!K371</f>
        <v>0</v>
      </c>
      <c r="J371" s="160">
        <f>survey_src_summary!L371</f>
        <v>0</v>
      </c>
      <c r="K371" s="26" t="str">
        <f t="shared" si="5"/>
        <v xml:space="preserve">Condensate tank </v>
      </c>
    </row>
    <row r="372" spans="1:11" x14ac:dyDescent="0.2">
      <c r="A372" t="s">
        <v>20278</v>
      </c>
      <c r="B372" t="str">
        <f>survey_src_summary!C372</f>
        <v>56</v>
      </c>
      <c r="C372" s="159">
        <f>survey_src_summary!D372</f>
        <v>56025</v>
      </c>
      <c r="D372" s="159" t="str">
        <f>survey_src_summary!F372</f>
        <v>2310002230</v>
      </c>
      <c r="E372" s="26" t="str">
        <f>survey_src_summary!G372</f>
        <v xml:space="preserve">Condensate tank </v>
      </c>
      <c r="F372" s="160">
        <f>survey_src_summary!H372</f>
        <v>0</v>
      </c>
      <c r="G372" s="160">
        <f>survey_src_summary!I372</f>
        <v>89.034742500000007</v>
      </c>
      <c r="H372" s="160">
        <f>survey_src_summary!J372</f>
        <v>0</v>
      </c>
      <c r="I372" s="160">
        <f>survey_src_summary!K372</f>
        <v>0</v>
      </c>
      <c r="J372" s="160">
        <f>survey_src_summary!L372</f>
        <v>0</v>
      </c>
      <c r="K372" s="26" t="str">
        <f t="shared" si="5"/>
        <v xml:space="preserve">Condensate tank </v>
      </c>
    </row>
    <row r="373" spans="1:11" s="28" customFormat="1" x14ac:dyDescent="0.2">
      <c r="A373" t="s">
        <v>20278</v>
      </c>
      <c r="B373" t="str">
        <f>survey_src_summary!C373</f>
        <v>56</v>
      </c>
      <c r="C373" s="159">
        <f>survey_src_summary!D373</f>
        <v>56027</v>
      </c>
      <c r="D373" s="159" t="str">
        <f>survey_src_summary!F373</f>
        <v>2310002230</v>
      </c>
      <c r="E373" s="26" t="str">
        <f>survey_src_summary!G373</f>
        <v xml:space="preserve">Condensate tank </v>
      </c>
      <c r="F373" s="160">
        <f>survey_src_summary!H373</f>
        <v>0</v>
      </c>
      <c r="G373" s="160">
        <f>survey_src_summary!I373</f>
        <v>0</v>
      </c>
      <c r="H373" s="160">
        <f>survey_src_summary!J373</f>
        <v>0</v>
      </c>
      <c r="I373" s="160">
        <f>survey_src_summary!K373</f>
        <v>0</v>
      </c>
      <c r="J373" s="160">
        <f>survey_src_summary!L373</f>
        <v>0</v>
      </c>
      <c r="K373" s="26" t="str">
        <f t="shared" si="5"/>
        <v xml:space="preserve">Condensate tank </v>
      </c>
    </row>
    <row r="374" spans="1:11" s="30" customFormat="1" x14ac:dyDescent="0.2">
      <c r="A374" t="s">
        <v>20278</v>
      </c>
      <c r="B374" t="str">
        <f>survey_src_summary!C374</f>
        <v>56</v>
      </c>
      <c r="C374" s="159">
        <f>survey_src_summary!D374</f>
        <v>56033</v>
      </c>
      <c r="D374" s="159" t="str">
        <f>survey_src_summary!F374</f>
        <v>2310002230</v>
      </c>
      <c r="E374" s="26" t="str">
        <f>survey_src_summary!G374</f>
        <v xml:space="preserve">Condensate tank </v>
      </c>
      <c r="F374" s="160">
        <f>survey_src_summary!H374</f>
        <v>0</v>
      </c>
      <c r="G374" s="160">
        <f>survey_src_summary!I374</f>
        <v>0</v>
      </c>
      <c r="H374" s="160">
        <f>survey_src_summary!J374</f>
        <v>0</v>
      </c>
      <c r="I374" s="160">
        <f>survey_src_summary!K374</f>
        <v>0</v>
      </c>
      <c r="J374" s="160">
        <f>survey_src_summary!L374</f>
        <v>0</v>
      </c>
      <c r="K374" s="26" t="str">
        <f t="shared" si="5"/>
        <v xml:space="preserve">Condensate tank </v>
      </c>
    </row>
    <row r="375" spans="1:11" x14ac:dyDescent="0.2">
      <c r="A375" t="s">
        <v>20278</v>
      </c>
      <c r="B375" t="str">
        <f>survey_src_summary!C375</f>
        <v>56</v>
      </c>
      <c r="C375" s="159">
        <f>survey_src_summary!D375</f>
        <v>56045</v>
      </c>
      <c r="D375" s="159" t="str">
        <f>survey_src_summary!F375</f>
        <v>2310002230</v>
      </c>
      <c r="E375" s="26" t="str">
        <f>survey_src_summary!G375</f>
        <v xml:space="preserve">Condensate tank </v>
      </c>
      <c r="F375" s="160">
        <f>survey_src_summary!H375</f>
        <v>0</v>
      </c>
      <c r="G375" s="160">
        <f>survey_src_summary!I375</f>
        <v>3.3601975000000004</v>
      </c>
      <c r="H375" s="160">
        <f>survey_src_summary!J375</f>
        <v>0</v>
      </c>
      <c r="I375" s="160">
        <f>survey_src_summary!K375</f>
        <v>0</v>
      </c>
      <c r="J375" s="160">
        <f>survey_src_summary!L375</f>
        <v>0</v>
      </c>
      <c r="K375" s="26" t="str">
        <f t="shared" si="5"/>
        <v xml:space="preserve">Condensate tank </v>
      </c>
    </row>
    <row r="376" spans="1:11" s="28" customFormat="1" x14ac:dyDescent="0.2">
      <c r="A376" s="28" t="s">
        <v>20278</v>
      </c>
      <c r="B376" s="28" t="str">
        <f>survey_src_summary!C376</f>
        <v>30</v>
      </c>
      <c r="C376" s="161" t="str">
        <f>survey_src_summary!D376</f>
        <v>3000301</v>
      </c>
      <c r="D376" s="161" t="str">
        <f>survey_src_summary!F376</f>
        <v>2310002230</v>
      </c>
      <c r="E376" s="29" t="str">
        <f>survey_src_summary!G376</f>
        <v xml:space="preserve">Condensate tank </v>
      </c>
      <c r="F376" s="162">
        <f>survey_src_summary!H376</f>
        <v>0</v>
      </c>
      <c r="G376" s="162">
        <f>survey_src_summary!I376</f>
        <v>0</v>
      </c>
      <c r="H376" s="162">
        <f>survey_src_summary!J376</f>
        <v>0</v>
      </c>
      <c r="I376" s="162">
        <f>survey_src_summary!K376</f>
        <v>0</v>
      </c>
      <c r="J376" s="162">
        <f>survey_src_summary!L376</f>
        <v>0</v>
      </c>
      <c r="K376" s="29" t="str">
        <f t="shared" si="5"/>
        <v xml:space="preserve">Condensate tank </v>
      </c>
    </row>
    <row r="377" spans="1:11" s="28" customFormat="1" x14ac:dyDescent="0.2">
      <c r="A377" s="28" t="s">
        <v>20278</v>
      </c>
      <c r="B377" s="28" t="str">
        <f>survey_src_summary!C377</f>
        <v>30</v>
      </c>
      <c r="C377" s="161" t="str">
        <f>survey_src_summary!D377</f>
        <v>3007501</v>
      </c>
      <c r="D377" s="161" t="str">
        <f>survey_src_summary!F377</f>
        <v>2310002230</v>
      </c>
      <c r="E377" s="29" t="str">
        <f>survey_src_summary!G377</f>
        <v xml:space="preserve">Condensate tank </v>
      </c>
      <c r="F377" s="162">
        <f>survey_src_summary!H377</f>
        <v>0</v>
      </c>
      <c r="G377" s="162">
        <f>survey_src_summary!I377</f>
        <v>0</v>
      </c>
      <c r="H377" s="162">
        <f>survey_src_summary!J377</f>
        <v>0</v>
      </c>
      <c r="I377" s="162">
        <f>survey_src_summary!K377</f>
        <v>0</v>
      </c>
      <c r="J377" s="162">
        <f>survey_src_summary!L377</f>
        <v>0</v>
      </c>
      <c r="K377" s="29" t="str">
        <f t="shared" si="5"/>
        <v xml:space="preserve">Condensate tank </v>
      </c>
    </row>
    <row r="378" spans="1:11" s="28" customFormat="1" x14ac:dyDescent="0.2">
      <c r="A378" s="28" t="s">
        <v>20278</v>
      </c>
      <c r="B378" s="28" t="str">
        <f>survey_src_summary!C378</f>
        <v>56</v>
      </c>
      <c r="C378" s="161" t="str">
        <f>survey_src_summary!D378</f>
        <v>5600501</v>
      </c>
      <c r="D378" s="161" t="str">
        <f>survey_src_summary!F378</f>
        <v>2310002230</v>
      </c>
      <c r="E378" s="29" t="str">
        <f>survey_src_summary!G378</f>
        <v xml:space="preserve">Condensate tank </v>
      </c>
      <c r="F378" s="162">
        <f>survey_src_summary!H378</f>
        <v>0</v>
      </c>
      <c r="G378" s="162">
        <f>survey_src_summary!I378</f>
        <v>0</v>
      </c>
      <c r="H378" s="162">
        <f>survey_src_summary!J378</f>
        <v>0</v>
      </c>
      <c r="I378" s="162">
        <f>survey_src_summary!K378</f>
        <v>0</v>
      </c>
      <c r="J378" s="162">
        <f>survey_src_summary!L378</f>
        <v>0</v>
      </c>
      <c r="K378" s="29" t="str">
        <f t="shared" si="5"/>
        <v xml:space="preserve">Condensate tank </v>
      </c>
    </row>
    <row r="379" spans="1:11" s="28" customFormat="1" x14ac:dyDescent="0.2">
      <c r="A379" s="28" t="s">
        <v>20278</v>
      </c>
      <c r="B379" s="28" t="str">
        <f>survey_src_summary!C379</f>
        <v>56</v>
      </c>
      <c r="C379" s="161" t="str">
        <f>survey_src_summary!D379</f>
        <v>5600901</v>
      </c>
      <c r="D379" s="161" t="str">
        <f>survey_src_summary!F379</f>
        <v>2310002230</v>
      </c>
      <c r="E379" s="29" t="str">
        <f>survey_src_summary!G379</f>
        <v xml:space="preserve">Condensate tank </v>
      </c>
      <c r="F379" s="162">
        <f>survey_src_summary!H379</f>
        <v>0</v>
      </c>
      <c r="G379" s="162">
        <f>survey_src_summary!I379</f>
        <v>0</v>
      </c>
      <c r="H379" s="162">
        <f>survey_src_summary!J379</f>
        <v>0</v>
      </c>
      <c r="I379" s="162">
        <f>survey_src_summary!K379</f>
        <v>0</v>
      </c>
      <c r="J379" s="162">
        <f>survey_src_summary!L379</f>
        <v>0</v>
      </c>
      <c r="K379" s="29" t="str">
        <f t="shared" si="5"/>
        <v xml:space="preserve">Condensate tank </v>
      </c>
    </row>
    <row r="380" spans="1:11" s="28" customFormat="1" x14ac:dyDescent="0.2">
      <c r="A380" s="28" t="s">
        <v>20278</v>
      </c>
      <c r="B380" s="28" t="str">
        <f>survey_src_summary!C380</f>
        <v>56</v>
      </c>
      <c r="C380" s="161" t="str">
        <f>survey_src_summary!D380</f>
        <v>5601101</v>
      </c>
      <c r="D380" s="161" t="str">
        <f>survey_src_summary!F380</f>
        <v>2310002230</v>
      </c>
      <c r="E380" s="29" t="str">
        <f>survey_src_summary!G380</f>
        <v xml:space="preserve">Condensate tank </v>
      </c>
      <c r="F380" s="162">
        <f>survey_src_summary!H380</f>
        <v>0</v>
      </c>
      <c r="G380" s="162">
        <f>survey_src_summary!I380</f>
        <v>0</v>
      </c>
      <c r="H380" s="162">
        <f>survey_src_summary!J380</f>
        <v>0</v>
      </c>
      <c r="I380" s="162">
        <f>survey_src_summary!K380</f>
        <v>0</v>
      </c>
      <c r="J380" s="162">
        <f>survey_src_summary!L380</f>
        <v>0</v>
      </c>
      <c r="K380" s="29" t="str">
        <f t="shared" si="5"/>
        <v xml:space="preserve">Condensate tank </v>
      </c>
    </row>
    <row r="381" spans="1:11" s="28" customFormat="1" x14ac:dyDescent="0.2">
      <c r="A381" s="28" t="s">
        <v>20278</v>
      </c>
      <c r="B381" s="28" t="str">
        <f>survey_src_summary!C381</f>
        <v>56</v>
      </c>
      <c r="C381" s="161" t="str">
        <f>survey_src_summary!D381</f>
        <v>5601901</v>
      </c>
      <c r="D381" s="161" t="str">
        <f>survey_src_summary!F381</f>
        <v>2310002230</v>
      </c>
      <c r="E381" s="29" t="str">
        <f>survey_src_summary!G381</f>
        <v xml:space="preserve">Condensate tank </v>
      </c>
      <c r="F381" s="162">
        <f>survey_src_summary!H381</f>
        <v>0</v>
      </c>
      <c r="G381" s="162">
        <f>survey_src_summary!I381</f>
        <v>0</v>
      </c>
      <c r="H381" s="162">
        <f>survey_src_summary!J381</f>
        <v>0</v>
      </c>
      <c r="I381" s="162">
        <f>survey_src_summary!K381</f>
        <v>0</v>
      </c>
      <c r="J381" s="162">
        <f>survey_src_summary!L381</f>
        <v>0</v>
      </c>
      <c r="K381" s="29" t="str">
        <f t="shared" si="5"/>
        <v xml:space="preserve">Condensate tank </v>
      </c>
    </row>
    <row r="382" spans="1:11" s="28" customFormat="1" x14ac:dyDescent="0.2">
      <c r="A382" s="28" t="s">
        <v>20278</v>
      </c>
      <c r="B382" s="28" t="str">
        <f>survey_src_summary!C382</f>
        <v>56</v>
      </c>
      <c r="C382" s="161" t="str">
        <f>survey_src_summary!D382</f>
        <v>5602501</v>
      </c>
      <c r="D382" s="161" t="str">
        <f>survey_src_summary!F382</f>
        <v>2310002230</v>
      </c>
      <c r="E382" s="29" t="str">
        <f>survey_src_summary!G382</f>
        <v xml:space="preserve">Condensate tank </v>
      </c>
      <c r="F382" s="162">
        <f>survey_src_summary!H382</f>
        <v>0</v>
      </c>
      <c r="G382" s="162">
        <f>survey_src_summary!I382</f>
        <v>0</v>
      </c>
      <c r="H382" s="162">
        <f>survey_src_summary!J382</f>
        <v>0</v>
      </c>
      <c r="I382" s="162">
        <f>survey_src_summary!K382</f>
        <v>0</v>
      </c>
      <c r="J382" s="162">
        <f>survey_src_summary!L382</f>
        <v>0</v>
      </c>
      <c r="K382" s="29" t="str">
        <f t="shared" si="5"/>
        <v xml:space="preserve">Condensate tank </v>
      </c>
    </row>
    <row r="383" spans="1:11" s="28" customFormat="1" x14ac:dyDescent="0.2">
      <c r="A383" s="28" t="s">
        <v>20278</v>
      </c>
      <c r="B383" s="28" t="str">
        <f>survey_src_summary!C383</f>
        <v>56</v>
      </c>
      <c r="C383" s="161" t="str">
        <f>survey_src_summary!D383</f>
        <v>5602701</v>
      </c>
      <c r="D383" s="161" t="str">
        <f>survey_src_summary!F383</f>
        <v>2310002230</v>
      </c>
      <c r="E383" s="29" t="str">
        <f>survey_src_summary!G383</f>
        <v xml:space="preserve">Condensate tank </v>
      </c>
      <c r="F383" s="162">
        <f>survey_src_summary!H383</f>
        <v>0</v>
      </c>
      <c r="G383" s="162">
        <f>survey_src_summary!I383</f>
        <v>0</v>
      </c>
      <c r="H383" s="162">
        <f>survey_src_summary!J383</f>
        <v>0</v>
      </c>
      <c r="I383" s="162">
        <f>survey_src_summary!K383</f>
        <v>0</v>
      </c>
      <c r="J383" s="162">
        <f>survey_src_summary!L383</f>
        <v>0</v>
      </c>
      <c r="K383" s="29" t="str">
        <f t="shared" si="5"/>
        <v xml:space="preserve">Condensate tank </v>
      </c>
    </row>
    <row r="384" spans="1:11" s="28" customFormat="1" x14ac:dyDescent="0.2">
      <c r="A384" s="28" t="s">
        <v>20278</v>
      </c>
      <c r="B384" s="28" t="str">
        <f>survey_src_summary!C384</f>
        <v>56</v>
      </c>
      <c r="C384" s="161" t="str">
        <f>survey_src_summary!D384</f>
        <v>5603301</v>
      </c>
      <c r="D384" s="161" t="str">
        <f>survey_src_summary!F384</f>
        <v>2310002230</v>
      </c>
      <c r="E384" s="29" t="str">
        <f>survey_src_summary!G384</f>
        <v xml:space="preserve">Condensate tank </v>
      </c>
      <c r="F384" s="162">
        <f>survey_src_summary!H384</f>
        <v>0</v>
      </c>
      <c r="G384" s="162">
        <f>survey_src_summary!I384</f>
        <v>0</v>
      </c>
      <c r="H384" s="162">
        <f>survey_src_summary!J384</f>
        <v>0</v>
      </c>
      <c r="I384" s="162">
        <f>survey_src_summary!K384</f>
        <v>0</v>
      </c>
      <c r="J384" s="162">
        <f>survey_src_summary!L384</f>
        <v>0</v>
      </c>
      <c r="K384" s="29" t="str">
        <f t="shared" si="5"/>
        <v xml:space="preserve">Condensate tank </v>
      </c>
    </row>
    <row r="385" spans="1:11" s="28" customFormat="1" x14ac:dyDescent="0.2">
      <c r="A385" s="28" t="s">
        <v>20278</v>
      </c>
      <c r="B385" s="28" t="str">
        <f>survey_src_summary!C385</f>
        <v>56</v>
      </c>
      <c r="C385" s="161" t="str">
        <f>survey_src_summary!D385</f>
        <v>5604501</v>
      </c>
      <c r="D385" s="161" t="str">
        <f>survey_src_summary!F385</f>
        <v>2310002230</v>
      </c>
      <c r="E385" s="29" t="str">
        <f>survey_src_summary!G385</f>
        <v xml:space="preserve">Condensate tank </v>
      </c>
      <c r="F385" s="162">
        <f>survey_src_summary!H385</f>
        <v>0</v>
      </c>
      <c r="G385" s="162">
        <f>survey_src_summary!I385</f>
        <v>0</v>
      </c>
      <c r="H385" s="162">
        <f>survey_src_summary!J385</f>
        <v>0</v>
      </c>
      <c r="I385" s="162">
        <f>survey_src_summary!K385</f>
        <v>0</v>
      </c>
      <c r="J385" s="162">
        <f>survey_src_summary!L385</f>
        <v>0</v>
      </c>
      <c r="K385" s="29" t="str">
        <f t="shared" si="5"/>
        <v xml:space="preserve">Condensate tank </v>
      </c>
    </row>
    <row r="386" spans="1:11" s="30" customFormat="1" x14ac:dyDescent="0.2">
      <c r="A386" s="186" t="s">
        <v>20278</v>
      </c>
      <c r="B386" s="30" t="str">
        <f>survey_src_summary!C386</f>
        <v>30</v>
      </c>
      <c r="C386" s="163" t="str">
        <f>survey_src_summary!D386</f>
        <v>3000302</v>
      </c>
      <c r="D386" s="163" t="str">
        <f>survey_src_summary!F386</f>
        <v>2310002230</v>
      </c>
      <c r="E386" s="31" t="str">
        <f>survey_src_summary!G386</f>
        <v xml:space="preserve">Condensate tank </v>
      </c>
      <c r="F386" s="164">
        <f>survey_src_summary!H386</f>
        <v>0</v>
      </c>
      <c r="G386" s="164">
        <f>survey_src_summary!I386</f>
        <v>0</v>
      </c>
      <c r="H386" s="164">
        <f>survey_src_summary!J386</f>
        <v>0</v>
      </c>
      <c r="I386" s="164">
        <f>survey_src_summary!K386</f>
        <v>0</v>
      </c>
      <c r="J386" s="164">
        <f>survey_src_summary!L386</f>
        <v>0</v>
      </c>
      <c r="K386" s="31" t="str">
        <f t="shared" si="5"/>
        <v xml:space="preserve">Condensate tank </v>
      </c>
    </row>
    <row r="387" spans="1:11" s="30" customFormat="1" x14ac:dyDescent="0.2">
      <c r="A387" s="30" t="s">
        <v>20278</v>
      </c>
      <c r="B387" s="30" t="str">
        <f>survey_src_summary!C387</f>
        <v>30</v>
      </c>
      <c r="C387" s="163" t="str">
        <f>survey_src_summary!D387</f>
        <v>3007502</v>
      </c>
      <c r="D387" s="163" t="str">
        <f>survey_src_summary!F387</f>
        <v>2310002230</v>
      </c>
      <c r="E387" s="31" t="str">
        <f>survey_src_summary!G387</f>
        <v xml:space="preserve">Condensate tank </v>
      </c>
      <c r="F387" s="164">
        <f>survey_src_summary!H387</f>
        <v>0</v>
      </c>
      <c r="G387" s="164">
        <f>survey_src_summary!I387</f>
        <v>0</v>
      </c>
      <c r="H387" s="164">
        <f>survey_src_summary!J387</f>
        <v>0</v>
      </c>
      <c r="I387" s="164">
        <f>survey_src_summary!K387</f>
        <v>0</v>
      </c>
      <c r="J387" s="164">
        <f>survey_src_summary!L387</f>
        <v>0</v>
      </c>
      <c r="K387" s="31" t="str">
        <f t="shared" si="5"/>
        <v xml:space="preserve">Condensate tank </v>
      </c>
    </row>
    <row r="388" spans="1:11" s="30" customFormat="1" x14ac:dyDescent="0.2">
      <c r="A388" s="30" t="s">
        <v>20278</v>
      </c>
      <c r="B388" s="30" t="str">
        <f>survey_src_summary!C388</f>
        <v>56</v>
      </c>
      <c r="C388" s="163" t="str">
        <f>survey_src_summary!D388</f>
        <v>5600502</v>
      </c>
      <c r="D388" s="163" t="str">
        <f>survey_src_summary!F388</f>
        <v>2310002230</v>
      </c>
      <c r="E388" s="31" t="str">
        <f>survey_src_summary!G388</f>
        <v xml:space="preserve">Condensate tank </v>
      </c>
      <c r="F388" s="164">
        <f>survey_src_summary!H388</f>
        <v>0</v>
      </c>
      <c r="G388" s="164">
        <f>survey_src_summary!I388</f>
        <v>80.970268500000017</v>
      </c>
      <c r="H388" s="164">
        <f>survey_src_summary!J388</f>
        <v>0</v>
      </c>
      <c r="I388" s="164">
        <f>survey_src_summary!K388</f>
        <v>0</v>
      </c>
      <c r="J388" s="164">
        <f>survey_src_summary!L388</f>
        <v>0</v>
      </c>
      <c r="K388" s="31" t="str">
        <f t="shared" si="5"/>
        <v xml:space="preserve">Condensate tank </v>
      </c>
    </row>
    <row r="389" spans="1:11" s="30" customFormat="1" x14ac:dyDescent="0.2">
      <c r="A389" s="30" t="s">
        <v>20278</v>
      </c>
      <c r="B389" s="30" t="str">
        <f>survey_src_summary!C389</f>
        <v>56</v>
      </c>
      <c r="C389" s="163" t="str">
        <f>survey_src_summary!D389</f>
        <v>5600902</v>
      </c>
      <c r="D389" s="163" t="str">
        <f>survey_src_summary!F389</f>
        <v>2310002230</v>
      </c>
      <c r="E389" s="31" t="str">
        <f>survey_src_summary!G389</f>
        <v xml:space="preserve">Condensate tank </v>
      </c>
      <c r="F389" s="164">
        <f>survey_src_summary!H389</f>
        <v>0</v>
      </c>
      <c r="G389" s="164">
        <f>survey_src_summary!I389</f>
        <v>93.896088000000006</v>
      </c>
      <c r="H389" s="164">
        <f>survey_src_summary!J389</f>
        <v>0</v>
      </c>
      <c r="I389" s="164">
        <f>survey_src_summary!K389</f>
        <v>0</v>
      </c>
      <c r="J389" s="164">
        <f>survey_src_summary!L389</f>
        <v>0</v>
      </c>
      <c r="K389" s="31" t="str">
        <f t="shared" si="5"/>
        <v xml:space="preserve">Condensate tank </v>
      </c>
    </row>
    <row r="390" spans="1:11" s="30" customFormat="1" x14ac:dyDescent="0.2">
      <c r="A390" s="30" t="s">
        <v>20278</v>
      </c>
      <c r="B390" s="30" t="str">
        <f>survey_src_summary!C390</f>
        <v>56</v>
      </c>
      <c r="C390" s="163" t="str">
        <f>survey_src_summary!D390</f>
        <v>5601102</v>
      </c>
      <c r="D390" s="163" t="str">
        <f>survey_src_summary!F390</f>
        <v>2310002230</v>
      </c>
      <c r="E390" s="31" t="str">
        <f>survey_src_summary!G390</f>
        <v xml:space="preserve">Condensate tank </v>
      </c>
      <c r="F390" s="164">
        <f>survey_src_summary!H390</f>
        <v>0</v>
      </c>
      <c r="G390" s="164">
        <f>survey_src_summary!I390</f>
        <v>13.679391000000001</v>
      </c>
      <c r="H390" s="164">
        <f>survey_src_summary!J390</f>
        <v>0</v>
      </c>
      <c r="I390" s="164">
        <f>survey_src_summary!K390</f>
        <v>0</v>
      </c>
      <c r="J390" s="164">
        <f>survey_src_summary!L390</f>
        <v>0</v>
      </c>
      <c r="K390" s="31" t="str">
        <f t="shared" si="5"/>
        <v xml:space="preserve">Condensate tank </v>
      </c>
    </row>
    <row r="391" spans="1:11" s="30" customFormat="1" x14ac:dyDescent="0.2">
      <c r="A391" s="30" t="s">
        <v>20278</v>
      </c>
      <c r="B391" s="30" t="str">
        <f>survey_src_summary!C391</f>
        <v>56</v>
      </c>
      <c r="C391" s="163" t="str">
        <f>survey_src_summary!D391</f>
        <v>5601902</v>
      </c>
      <c r="D391" s="163" t="str">
        <f>survey_src_summary!F391</f>
        <v>2310002230</v>
      </c>
      <c r="E391" s="31" t="str">
        <f>survey_src_summary!G391</f>
        <v xml:space="preserve">Condensate tank </v>
      </c>
      <c r="F391" s="164">
        <f>survey_src_summary!H391</f>
        <v>0</v>
      </c>
      <c r="G391" s="164">
        <f>survey_src_summary!I391</f>
        <v>4.8097885000000016</v>
      </c>
      <c r="H391" s="164">
        <f>survey_src_summary!J391</f>
        <v>0</v>
      </c>
      <c r="I391" s="164">
        <f>survey_src_summary!K391</f>
        <v>0</v>
      </c>
      <c r="J391" s="164">
        <f>survey_src_summary!L391</f>
        <v>0</v>
      </c>
      <c r="K391" s="31" t="str">
        <f t="shared" ref="K391:K454" si="6">IF(E391="Unpermitted Fugitives","Fugitives",IF(E391="Natural Gas Processing Facilities, Pump Seals","Fugitives",IF(E391="Natural Gas Production, All Equipt Leak Fugitives","Fugitives",IF(E391="External Combustion Boilers","Heaters",IF(E391="Permitted Tank Losses","Condensate tank ",IF(E391="Permitted Fugitives","Fugitives",IF(E391="Process Heaters","Heaters",E391)))))))</f>
        <v xml:space="preserve">Condensate tank </v>
      </c>
    </row>
    <row r="392" spans="1:11" s="30" customFormat="1" x14ac:dyDescent="0.2">
      <c r="A392" s="30" t="s">
        <v>20278</v>
      </c>
      <c r="B392" s="30" t="str">
        <f>survey_src_summary!C392</f>
        <v>56</v>
      </c>
      <c r="C392" s="163" t="str">
        <f>survey_src_summary!D392</f>
        <v>5602502</v>
      </c>
      <c r="D392" s="163" t="str">
        <f>survey_src_summary!F392</f>
        <v>2310002230</v>
      </c>
      <c r="E392" s="31" t="str">
        <f>survey_src_summary!G392</f>
        <v xml:space="preserve">Condensate tank </v>
      </c>
      <c r="F392" s="164">
        <f>survey_src_summary!H392</f>
        <v>0</v>
      </c>
      <c r="G392" s="164">
        <f>survey_src_summary!I392</f>
        <v>89.034742500000007</v>
      </c>
      <c r="H392" s="164">
        <f>survey_src_summary!J392</f>
        <v>0</v>
      </c>
      <c r="I392" s="164">
        <f>survey_src_summary!K392</f>
        <v>0</v>
      </c>
      <c r="J392" s="164">
        <f>survey_src_summary!L392</f>
        <v>0</v>
      </c>
      <c r="K392" s="31" t="str">
        <f t="shared" si="6"/>
        <v xml:space="preserve">Condensate tank </v>
      </c>
    </row>
    <row r="393" spans="1:11" s="30" customFormat="1" ht="11.25" customHeight="1" x14ac:dyDescent="0.2">
      <c r="A393" s="30" t="s">
        <v>20278</v>
      </c>
      <c r="B393" s="30" t="str">
        <f>survey_src_summary!C393</f>
        <v>56</v>
      </c>
      <c r="C393" s="163" t="str">
        <f>survey_src_summary!D393</f>
        <v>5602702</v>
      </c>
      <c r="D393" s="163" t="str">
        <f>survey_src_summary!F393</f>
        <v>2310002230</v>
      </c>
      <c r="E393" s="31" t="str">
        <f>survey_src_summary!G393</f>
        <v xml:space="preserve">Condensate tank </v>
      </c>
      <c r="F393" s="164">
        <f>survey_src_summary!H393</f>
        <v>0</v>
      </c>
      <c r="G393" s="164">
        <f>survey_src_summary!I393</f>
        <v>0</v>
      </c>
      <c r="H393" s="164">
        <f>survey_src_summary!J393</f>
        <v>0</v>
      </c>
      <c r="I393" s="164">
        <f>survey_src_summary!K393</f>
        <v>0</v>
      </c>
      <c r="J393" s="164">
        <f>survey_src_summary!L393</f>
        <v>0</v>
      </c>
      <c r="K393" s="31" t="str">
        <f t="shared" si="6"/>
        <v xml:space="preserve">Condensate tank </v>
      </c>
    </row>
    <row r="394" spans="1:11" s="30" customFormat="1" x14ac:dyDescent="0.2">
      <c r="A394" s="30" t="s">
        <v>20278</v>
      </c>
      <c r="B394" s="30" t="str">
        <f>survey_src_summary!C394</f>
        <v>56</v>
      </c>
      <c r="C394" s="163" t="str">
        <f>survey_src_summary!D394</f>
        <v>5603302</v>
      </c>
      <c r="D394" s="163" t="str">
        <f>survey_src_summary!F394</f>
        <v>2310002230</v>
      </c>
      <c r="E394" s="31" t="str">
        <f>survey_src_summary!G394</f>
        <v xml:space="preserve">Condensate tank </v>
      </c>
      <c r="F394" s="164">
        <f>survey_src_summary!H394</f>
        <v>0</v>
      </c>
      <c r="G394" s="164">
        <f>survey_src_summary!I394</f>
        <v>0</v>
      </c>
      <c r="H394" s="164">
        <f>survey_src_summary!J394</f>
        <v>0</v>
      </c>
      <c r="I394" s="164">
        <f>survey_src_summary!K394</f>
        <v>0</v>
      </c>
      <c r="J394" s="164">
        <f>survey_src_summary!L394</f>
        <v>0</v>
      </c>
      <c r="K394" s="31" t="str">
        <f t="shared" si="6"/>
        <v xml:space="preserve">Condensate tank </v>
      </c>
    </row>
    <row r="395" spans="1:11" s="30" customFormat="1" x14ac:dyDescent="0.2">
      <c r="A395" s="30" t="s">
        <v>20278</v>
      </c>
      <c r="B395" s="30" t="str">
        <f>survey_src_summary!C395</f>
        <v>56</v>
      </c>
      <c r="C395" s="163" t="str">
        <f>survey_src_summary!D395</f>
        <v>5604502</v>
      </c>
      <c r="D395" s="163" t="str">
        <f>survey_src_summary!F395</f>
        <v>2310002230</v>
      </c>
      <c r="E395" s="31" t="str">
        <f>survey_src_summary!G395</f>
        <v xml:space="preserve">Condensate tank </v>
      </c>
      <c r="F395" s="164">
        <f>survey_src_summary!H395</f>
        <v>0</v>
      </c>
      <c r="G395" s="164">
        <f>survey_src_summary!I395</f>
        <v>3.3601975000000004</v>
      </c>
      <c r="H395" s="164">
        <f>survey_src_summary!J395</f>
        <v>0</v>
      </c>
      <c r="I395" s="164">
        <f>survey_src_summary!K395</f>
        <v>0</v>
      </c>
      <c r="J395" s="164">
        <f>survey_src_summary!L395</f>
        <v>0</v>
      </c>
      <c r="K395" s="31" t="str">
        <f t="shared" si="6"/>
        <v xml:space="preserve">Condensate tank </v>
      </c>
    </row>
    <row r="396" spans="1:11" x14ac:dyDescent="0.2">
      <c r="A396" t="s">
        <v>20278</v>
      </c>
      <c r="B396" t="str">
        <f>survey_src_summary!C396</f>
        <v>30</v>
      </c>
      <c r="C396" s="159">
        <f>survey_src_summary!D396</f>
        <v>30003</v>
      </c>
      <c r="D396" s="159" t="str">
        <f>survey_src_summary!F396</f>
        <v>2310002240</v>
      </c>
      <c r="E396" s="26" t="str">
        <f>survey_src_summary!G396</f>
        <v>Oil Tank</v>
      </c>
      <c r="F396" s="160">
        <f>survey_src_summary!H396</f>
        <v>0</v>
      </c>
      <c r="G396" s="160">
        <f>survey_src_summary!I396</f>
        <v>1.2681989999999999</v>
      </c>
      <c r="H396" s="160">
        <f>survey_src_summary!J396</f>
        <v>0</v>
      </c>
      <c r="I396" s="160">
        <f>survey_src_summary!K396</f>
        <v>0</v>
      </c>
      <c r="J396" s="160">
        <f>survey_src_summary!L396</f>
        <v>0</v>
      </c>
      <c r="K396" s="26" t="str">
        <f t="shared" si="6"/>
        <v>Oil Tank</v>
      </c>
    </row>
    <row r="397" spans="1:11" s="28" customFormat="1" x14ac:dyDescent="0.2">
      <c r="A397" t="s">
        <v>20278</v>
      </c>
      <c r="B397" t="str">
        <f>survey_src_summary!C397</f>
        <v>30</v>
      </c>
      <c r="C397" s="159">
        <f>survey_src_summary!D397</f>
        <v>30075</v>
      </c>
      <c r="D397" s="159" t="str">
        <f>survey_src_summary!F397</f>
        <v>2310002240</v>
      </c>
      <c r="E397" s="26" t="str">
        <f>survey_src_summary!G397</f>
        <v>Oil Tank</v>
      </c>
      <c r="F397" s="160">
        <f>survey_src_summary!H397</f>
        <v>0</v>
      </c>
      <c r="G397" s="160">
        <f>survey_src_summary!I397</f>
        <v>9.1149895000000001</v>
      </c>
      <c r="H397" s="160">
        <f>survey_src_summary!J397</f>
        <v>0</v>
      </c>
      <c r="I397" s="160">
        <f>survey_src_summary!K397</f>
        <v>0</v>
      </c>
      <c r="J397" s="160">
        <f>survey_src_summary!L397</f>
        <v>0</v>
      </c>
      <c r="K397" s="26" t="str">
        <f t="shared" si="6"/>
        <v>Oil Tank</v>
      </c>
    </row>
    <row r="398" spans="1:11" s="30" customFormat="1" x14ac:dyDescent="0.2">
      <c r="A398" t="s">
        <v>20278</v>
      </c>
      <c r="B398" t="str">
        <f>survey_src_summary!C398</f>
        <v>56</v>
      </c>
      <c r="C398" s="159">
        <f>survey_src_summary!D398</f>
        <v>56005</v>
      </c>
      <c r="D398" s="159" t="str">
        <f>survey_src_summary!F398</f>
        <v>2310002240</v>
      </c>
      <c r="E398" s="26" t="str">
        <f>survey_src_summary!G398</f>
        <v>Oil Tank</v>
      </c>
      <c r="F398" s="160">
        <f>survey_src_summary!H398</f>
        <v>0</v>
      </c>
      <c r="G398" s="160">
        <f>survey_src_summary!I398</f>
        <v>158.49271099999999</v>
      </c>
      <c r="H398" s="160">
        <f>survey_src_summary!J398</f>
        <v>0</v>
      </c>
      <c r="I398" s="160">
        <f>survey_src_summary!K398</f>
        <v>0</v>
      </c>
      <c r="J398" s="160">
        <f>survey_src_summary!L398</f>
        <v>0</v>
      </c>
      <c r="K398" s="26" t="str">
        <f t="shared" si="6"/>
        <v>Oil Tank</v>
      </c>
    </row>
    <row r="399" spans="1:11" x14ac:dyDescent="0.2">
      <c r="A399" t="s">
        <v>20278</v>
      </c>
      <c r="B399" t="str">
        <f>survey_src_summary!C399</f>
        <v>56</v>
      </c>
      <c r="C399" s="159">
        <f>survey_src_summary!D399</f>
        <v>56009</v>
      </c>
      <c r="D399" s="159" t="str">
        <f>survey_src_summary!F399</f>
        <v>2310002240</v>
      </c>
      <c r="E399" s="26" t="str">
        <f>survey_src_summary!G399</f>
        <v>Oil Tank</v>
      </c>
      <c r="F399" s="160">
        <f>survey_src_summary!H399</f>
        <v>0</v>
      </c>
      <c r="G399" s="160">
        <f>survey_src_summary!I399</f>
        <v>37.056926999999995</v>
      </c>
      <c r="H399" s="160">
        <f>survey_src_summary!J399</f>
        <v>0</v>
      </c>
      <c r="I399" s="160">
        <f>survey_src_summary!K399</f>
        <v>0</v>
      </c>
      <c r="J399" s="160">
        <f>survey_src_summary!L399</f>
        <v>0</v>
      </c>
      <c r="K399" s="26" t="str">
        <f t="shared" si="6"/>
        <v>Oil Tank</v>
      </c>
    </row>
    <row r="400" spans="1:11" s="28" customFormat="1" x14ac:dyDescent="0.2">
      <c r="A400" t="s">
        <v>20278</v>
      </c>
      <c r="B400" t="str">
        <f>survey_src_summary!C400</f>
        <v>56</v>
      </c>
      <c r="C400" s="159">
        <f>survey_src_summary!D400</f>
        <v>56011</v>
      </c>
      <c r="D400" s="159" t="str">
        <f>survey_src_summary!F400</f>
        <v>2310002240</v>
      </c>
      <c r="E400" s="26" t="str">
        <f>survey_src_summary!G400</f>
        <v>Oil Tank</v>
      </c>
      <c r="F400" s="160">
        <f>survey_src_summary!H400</f>
        <v>0</v>
      </c>
      <c r="G400" s="160">
        <f>survey_src_summary!I400</f>
        <v>32.536358499999999</v>
      </c>
      <c r="H400" s="160">
        <f>survey_src_summary!J400</f>
        <v>0</v>
      </c>
      <c r="I400" s="160">
        <f>survey_src_summary!K400</f>
        <v>0</v>
      </c>
      <c r="J400" s="160">
        <f>survey_src_summary!L400</f>
        <v>0</v>
      </c>
      <c r="K400" s="26" t="str">
        <f t="shared" si="6"/>
        <v>Oil Tank</v>
      </c>
    </row>
    <row r="401" spans="1:11" s="30" customFormat="1" x14ac:dyDescent="0.2">
      <c r="A401" t="s">
        <v>20278</v>
      </c>
      <c r="B401" t="str">
        <f>survey_src_summary!C401</f>
        <v>56</v>
      </c>
      <c r="C401" s="159">
        <f>survey_src_summary!D401</f>
        <v>56019</v>
      </c>
      <c r="D401" s="159" t="str">
        <f>survey_src_summary!F401</f>
        <v>2310002240</v>
      </c>
      <c r="E401" s="26" t="str">
        <f>survey_src_summary!G401</f>
        <v>Oil Tank</v>
      </c>
      <c r="F401" s="160">
        <f>survey_src_summary!H401</f>
        <v>0</v>
      </c>
      <c r="G401" s="160">
        <f>survey_src_summary!I401</f>
        <v>21.895470999999997</v>
      </c>
      <c r="H401" s="160">
        <f>survey_src_summary!J401</f>
        <v>0</v>
      </c>
      <c r="I401" s="160">
        <f>survey_src_summary!K401</f>
        <v>0</v>
      </c>
      <c r="J401" s="160">
        <f>survey_src_summary!L401</f>
        <v>0</v>
      </c>
      <c r="K401" s="26" t="str">
        <f t="shared" si="6"/>
        <v>Oil Tank</v>
      </c>
    </row>
    <row r="402" spans="1:11" x14ac:dyDescent="0.2">
      <c r="A402" t="s">
        <v>20278</v>
      </c>
      <c r="B402" t="str">
        <f>survey_src_summary!C402</f>
        <v>56</v>
      </c>
      <c r="C402" s="159">
        <f>survey_src_summary!D402</f>
        <v>56025</v>
      </c>
      <c r="D402" s="159" t="str">
        <f>survey_src_summary!F402</f>
        <v>2310002240</v>
      </c>
      <c r="E402" s="26" t="str">
        <f>survey_src_summary!G402</f>
        <v>Oil Tank</v>
      </c>
      <c r="F402" s="160">
        <f>survey_src_summary!H402</f>
        <v>0</v>
      </c>
      <c r="G402" s="160">
        <f>survey_src_summary!I402</f>
        <v>95.610499999999988</v>
      </c>
      <c r="H402" s="160">
        <f>survey_src_summary!J402</f>
        <v>0</v>
      </c>
      <c r="I402" s="160">
        <f>survey_src_summary!K402</f>
        <v>0</v>
      </c>
      <c r="J402" s="160">
        <f>survey_src_summary!L402</f>
        <v>0</v>
      </c>
      <c r="K402" s="26" t="str">
        <f t="shared" si="6"/>
        <v>Oil Tank</v>
      </c>
    </row>
    <row r="403" spans="1:11" s="28" customFormat="1" x14ac:dyDescent="0.2">
      <c r="A403" t="s">
        <v>20278</v>
      </c>
      <c r="B403" t="str">
        <f>survey_src_summary!C403</f>
        <v>56</v>
      </c>
      <c r="C403" s="159">
        <f>survey_src_summary!D403</f>
        <v>56027</v>
      </c>
      <c r="D403" s="159" t="str">
        <f>survey_src_summary!F403</f>
        <v>2310002240</v>
      </c>
      <c r="E403" s="26" t="str">
        <f>survey_src_summary!G403</f>
        <v>Oil Tank</v>
      </c>
      <c r="F403" s="160">
        <f>survey_src_summary!H403</f>
        <v>0</v>
      </c>
      <c r="G403" s="160">
        <f>survey_src_summary!I403</f>
        <v>11.096235999999999</v>
      </c>
      <c r="H403" s="160">
        <f>survey_src_summary!J403</f>
        <v>0</v>
      </c>
      <c r="I403" s="160">
        <f>survey_src_summary!K403</f>
        <v>0</v>
      </c>
      <c r="J403" s="160">
        <f>survey_src_summary!L403</f>
        <v>0</v>
      </c>
      <c r="K403" s="26" t="str">
        <f t="shared" si="6"/>
        <v>Oil Tank</v>
      </c>
    </row>
    <row r="404" spans="1:11" s="30" customFormat="1" x14ac:dyDescent="0.2">
      <c r="A404" t="s">
        <v>20278</v>
      </c>
      <c r="B404" t="str">
        <f>survey_src_summary!C404</f>
        <v>56</v>
      </c>
      <c r="C404" s="159">
        <f>survey_src_summary!D404</f>
        <v>56033</v>
      </c>
      <c r="D404" s="159" t="str">
        <f>survey_src_summary!F404</f>
        <v>2310002240</v>
      </c>
      <c r="E404" s="26" t="str">
        <f>survey_src_summary!G404</f>
        <v>Oil Tank</v>
      </c>
      <c r="F404" s="160">
        <f>survey_src_summary!H404</f>
        <v>0</v>
      </c>
      <c r="G404" s="160">
        <f>survey_src_summary!I404</f>
        <v>0.55082999999999993</v>
      </c>
      <c r="H404" s="160">
        <f>survey_src_summary!J404</f>
        <v>0</v>
      </c>
      <c r="I404" s="160">
        <f>survey_src_summary!K404</f>
        <v>0</v>
      </c>
      <c r="J404" s="160">
        <f>survey_src_summary!L404</f>
        <v>0</v>
      </c>
      <c r="K404" s="26" t="str">
        <f t="shared" si="6"/>
        <v>Oil Tank</v>
      </c>
    </row>
    <row r="405" spans="1:11" x14ac:dyDescent="0.2">
      <c r="A405" t="s">
        <v>20278</v>
      </c>
      <c r="B405" t="str">
        <f>survey_src_summary!C405</f>
        <v>56</v>
      </c>
      <c r="C405" s="159">
        <f>survey_src_summary!D405</f>
        <v>56045</v>
      </c>
      <c r="D405" s="159" t="str">
        <f>survey_src_summary!F405</f>
        <v>2310002240</v>
      </c>
      <c r="E405" s="26" t="str">
        <f>survey_src_summary!G405</f>
        <v>Oil Tank</v>
      </c>
      <c r="F405" s="160">
        <f>survey_src_summary!H405</f>
        <v>0</v>
      </c>
      <c r="G405" s="160">
        <f>survey_src_summary!I405</f>
        <v>19.427614999999999</v>
      </c>
      <c r="H405" s="160">
        <f>survey_src_summary!J405</f>
        <v>0</v>
      </c>
      <c r="I405" s="160">
        <f>survey_src_summary!K405</f>
        <v>0</v>
      </c>
      <c r="J405" s="160">
        <f>survey_src_summary!L405</f>
        <v>0</v>
      </c>
      <c r="K405" s="26" t="str">
        <f t="shared" si="6"/>
        <v>Oil Tank</v>
      </c>
    </row>
    <row r="406" spans="1:11" s="28" customFormat="1" x14ac:dyDescent="0.2">
      <c r="A406" s="28" t="s">
        <v>20278</v>
      </c>
      <c r="B406" s="28" t="str">
        <f>survey_src_summary!C406</f>
        <v>30</v>
      </c>
      <c r="C406" s="161" t="str">
        <f>survey_src_summary!D406</f>
        <v>3000301</v>
      </c>
      <c r="D406" s="161" t="str">
        <f>survey_src_summary!F406</f>
        <v>2310002240</v>
      </c>
      <c r="E406" s="29" t="str">
        <f>survey_src_summary!G406</f>
        <v>Oil Tank</v>
      </c>
      <c r="F406" s="162">
        <f>survey_src_summary!H406</f>
        <v>0</v>
      </c>
      <c r="G406" s="162">
        <f>survey_src_summary!I406</f>
        <v>1.2681989999999999</v>
      </c>
      <c r="H406" s="162">
        <f>survey_src_summary!J406</f>
        <v>0</v>
      </c>
      <c r="I406" s="162">
        <f>survey_src_summary!K406</f>
        <v>0</v>
      </c>
      <c r="J406" s="162">
        <f>survey_src_summary!L406</f>
        <v>0</v>
      </c>
      <c r="K406" s="29" t="str">
        <f t="shared" si="6"/>
        <v>Oil Tank</v>
      </c>
    </row>
    <row r="407" spans="1:11" s="28" customFormat="1" x14ac:dyDescent="0.2">
      <c r="A407" s="28" t="s">
        <v>20278</v>
      </c>
      <c r="B407" s="28" t="str">
        <f>survey_src_summary!C407</f>
        <v>30</v>
      </c>
      <c r="C407" s="161" t="str">
        <f>survey_src_summary!D407</f>
        <v>3007501</v>
      </c>
      <c r="D407" s="161" t="str">
        <f>survey_src_summary!F407</f>
        <v>2310002240</v>
      </c>
      <c r="E407" s="29" t="str">
        <f>survey_src_summary!G407</f>
        <v>Oil Tank</v>
      </c>
      <c r="F407" s="162">
        <f>survey_src_summary!H407</f>
        <v>0</v>
      </c>
      <c r="G407" s="162">
        <f>survey_src_summary!I407</f>
        <v>0</v>
      </c>
      <c r="H407" s="162">
        <f>survey_src_summary!J407</f>
        <v>0</v>
      </c>
      <c r="I407" s="162">
        <f>survey_src_summary!K407</f>
        <v>0</v>
      </c>
      <c r="J407" s="162">
        <f>survey_src_summary!L407</f>
        <v>0</v>
      </c>
      <c r="K407" s="29" t="str">
        <f t="shared" si="6"/>
        <v>Oil Tank</v>
      </c>
    </row>
    <row r="408" spans="1:11" s="28" customFormat="1" x14ac:dyDescent="0.2">
      <c r="A408" s="28" t="s">
        <v>20278</v>
      </c>
      <c r="B408" s="28" t="str">
        <f>survey_src_summary!C408</f>
        <v>56</v>
      </c>
      <c r="C408" s="161" t="str">
        <f>survey_src_summary!D408</f>
        <v>5600501</v>
      </c>
      <c r="D408" s="161" t="str">
        <f>survey_src_summary!F408</f>
        <v>2310002240</v>
      </c>
      <c r="E408" s="29" t="str">
        <f>survey_src_summary!G408</f>
        <v>Oil Tank</v>
      </c>
      <c r="F408" s="162">
        <f>survey_src_summary!H408</f>
        <v>0</v>
      </c>
      <c r="G408" s="162">
        <f>survey_src_summary!I408</f>
        <v>0</v>
      </c>
      <c r="H408" s="162">
        <f>survey_src_summary!J408</f>
        <v>0</v>
      </c>
      <c r="I408" s="162">
        <f>survey_src_summary!K408</f>
        <v>0</v>
      </c>
      <c r="J408" s="162">
        <f>survey_src_summary!L408</f>
        <v>0</v>
      </c>
      <c r="K408" s="29" t="str">
        <f t="shared" si="6"/>
        <v>Oil Tank</v>
      </c>
    </row>
    <row r="409" spans="1:11" s="28" customFormat="1" x14ac:dyDescent="0.2">
      <c r="A409" s="28" t="s">
        <v>20278</v>
      </c>
      <c r="B409" s="28" t="str">
        <f>survey_src_summary!C409</f>
        <v>56</v>
      </c>
      <c r="C409" s="161" t="str">
        <f>survey_src_summary!D409</f>
        <v>5600901</v>
      </c>
      <c r="D409" s="161" t="str">
        <f>survey_src_summary!F409</f>
        <v>2310002240</v>
      </c>
      <c r="E409" s="29" t="str">
        <f>survey_src_summary!G409</f>
        <v>Oil Tank</v>
      </c>
      <c r="F409" s="162">
        <f>survey_src_summary!H409</f>
        <v>0</v>
      </c>
      <c r="G409" s="162">
        <f>survey_src_summary!I409</f>
        <v>0</v>
      </c>
      <c r="H409" s="162">
        <f>survey_src_summary!J409</f>
        <v>0</v>
      </c>
      <c r="I409" s="162">
        <f>survey_src_summary!K409</f>
        <v>0</v>
      </c>
      <c r="J409" s="162">
        <f>survey_src_summary!L409</f>
        <v>0</v>
      </c>
      <c r="K409" s="29" t="str">
        <f t="shared" si="6"/>
        <v>Oil Tank</v>
      </c>
    </row>
    <row r="410" spans="1:11" s="28" customFormat="1" x14ac:dyDescent="0.2">
      <c r="A410" s="28" t="s">
        <v>20278</v>
      </c>
      <c r="B410" s="28" t="str">
        <f>survey_src_summary!C410</f>
        <v>56</v>
      </c>
      <c r="C410" s="161" t="str">
        <f>survey_src_summary!D410</f>
        <v>5601101</v>
      </c>
      <c r="D410" s="161" t="str">
        <f>survey_src_summary!F410</f>
        <v>2310002240</v>
      </c>
      <c r="E410" s="29" t="str">
        <f>survey_src_summary!G410</f>
        <v>Oil Tank</v>
      </c>
      <c r="F410" s="162">
        <f>survey_src_summary!H410</f>
        <v>0</v>
      </c>
      <c r="G410" s="162">
        <f>survey_src_summary!I410</f>
        <v>0</v>
      </c>
      <c r="H410" s="162">
        <f>survey_src_summary!J410</f>
        <v>0</v>
      </c>
      <c r="I410" s="162">
        <f>survey_src_summary!K410</f>
        <v>0</v>
      </c>
      <c r="J410" s="162">
        <f>survey_src_summary!L410</f>
        <v>0</v>
      </c>
      <c r="K410" s="29" t="str">
        <f t="shared" si="6"/>
        <v>Oil Tank</v>
      </c>
    </row>
    <row r="411" spans="1:11" s="28" customFormat="1" x14ac:dyDescent="0.2">
      <c r="A411" s="28" t="s">
        <v>20278</v>
      </c>
      <c r="B411" s="28" t="str">
        <f>survey_src_summary!C411</f>
        <v>56</v>
      </c>
      <c r="C411" s="161" t="str">
        <f>survey_src_summary!D411</f>
        <v>5601901</v>
      </c>
      <c r="D411" s="161" t="str">
        <f>survey_src_summary!F411</f>
        <v>2310002240</v>
      </c>
      <c r="E411" s="29" t="str">
        <f>survey_src_summary!G411</f>
        <v>Oil Tank</v>
      </c>
      <c r="F411" s="162">
        <f>survey_src_summary!H411</f>
        <v>0</v>
      </c>
      <c r="G411" s="162">
        <f>survey_src_summary!I411</f>
        <v>0</v>
      </c>
      <c r="H411" s="162">
        <f>survey_src_summary!J411</f>
        <v>0</v>
      </c>
      <c r="I411" s="162">
        <f>survey_src_summary!K411</f>
        <v>0</v>
      </c>
      <c r="J411" s="162">
        <f>survey_src_summary!L411</f>
        <v>0</v>
      </c>
      <c r="K411" s="29" t="str">
        <f t="shared" si="6"/>
        <v>Oil Tank</v>
      </c>
    </row>
    <row r="412" spans="1:11" s="28" customFormat="1" x14ac:dyDescent="0.2">
      <c r="A412" s="28" t="s">
        <v>20278</v>
      </c>
      <c r="B412" s="28" t="str">
        <f>survey_src_summary!C412</f>
        <v>56</v>
      </c>
      <c r="C412" s="161" t="str">
        <f>survey_src_summary!D412</f>
        <v>5602501</v>
      </c>
      <c r="D412" s="161" t="str">
        <f>survey_src_summary!F412</f>
        <v>2310002240</v>
      </c>
      <c r="E412" s="29" t="str">
        <f>survey_src_summary!G412</f>
        <v>Oil Tank</v>
      </c>
      <c r="F412" s="162">
        <f>survey_src_summary!H412</f>
        <v>0</v>
      </c>
      <c r="G412" s="162">
        <f>survey_src_summary!I412</f>
        <v>0</v>
      </c>
      <c r="H412" s="162">
        <f>survey_src_summary!J412</f>
        <v>0</v>
      </c>
      <c r="I412" s="162">
        <f>survey_src_summary!K412</f>
        <v>0</v>
      </c>
      <c r="J412" s="162">
        <f>survey_src_summary!L412</f>
        <v>0</v>
      </c>
      <c r="K412" s="29" t="str">
        <f t="shared" si="6"/>
        <v>Oil Tank</v>
      </c>
    </row>
    <row r="413" spans="1:11" s="28" customFormat="1" x14ac:dyDescent="0.2">
      <c r="A413" s="28" t="s">
        <v>20278</v>
      </c>
      <c r="B413" s="28" t="str">
        <f>survey_src_summary!C413</f>
        <v>56</v>
      </c>
      <c r="C413" s="161" t="str">
        <f>survey_src_summary!D413</f>
        <v>5602701</v>
      </c>
      <c r="D413" s="161" t="str">
        <f>survey_src_summary!F413</f>
        <v>2310002240</v>
      </c>
      <c r="E413" s="29" t="str">
        <f>survey_src_summary!G413</f>
        <v>Oil Tank</v>
      </c>
      <c r="F413" s="162">
        <f>survey_src_summary!H413</f>
        <v>0</v>
      </c>
      <c r="G413" s="162">
        <f>survey_src_summary!I413</f>
        <v>0</v>
      </c>
      <c r="H413" s="162">
        <f>survey_src_summary!J413</f>
        <v>0</v>
      </c>
      <c r="I413" s="162">
        <f>survey_src_summary!K413</f>
        <v>0</v>
      </c>
      <c r="J413" s="162">
        <f>survey_src_summary!L413</f>
        <v>0</v>
      </c>
      <c r="K413" s="29" t="str">
        <f t="shared" si="6"/>
        <v>Oil Tank</v>
      </c>
    </row>
    <row r="414" spans="1:11" s="28" customFormat="1" x14ac:dyDescent="0.2">
      <c r="A414" s="28" t="s">
        <v>20278</v>
      </c>
      <c r="B414" s="28" t="str">
        <f>survey_src_summary!C414</f>
        <v>56</v>
      </c>
      <c r="C414" s="161" t="str">
        <f>survey_src_summary!D414</f>
        <v>5603301</v>
      </c>
      <c r="D414" s="161" t="str">
        <f>survey_src_summary!F414</f>
        <v>2310002240</v>
      </c>
      <c r="E414" s="29" t="str">
        <f>survey_src_summary!G414</f>
        <v>Oil Tank</v>
      </c>
      <c r="F414" s="162">
        <f>survey_src_summary!H414</f>
        <v>0</v>
      </c>
      <c r="G414" s="162">
        <f>survey_src_summary!I414</f>
        <v>0</v>
      </c>
      <c r="H414" s="162">
        <f>survey_src_summary!J414</f>
        <v>0</v>
      </c>
      <c r="I414" s="162">
        <f>survey_src_summary!K414</f>
        <v>0</v>
      </c>
      <c r="J414" s="162">
        <f>survey_src_summary!L414</f>
        <v>0</v>
      </c>
      <c r="K414" s="29" t="str">
        <f t="shared" si="6"/>
        <v>Oil Tank</v>
      </c>
    </row>
    <row r="415" spans="1:11" s="28" customFormat="1" x14ac:dyDescent="0.2">
      <c r="A415" s="28" t="s">
        <v>20278</v>
      </c>
      <c r="B415" s="28" t="str">
        <f>survey_src_summary!C415</f>
        <v>56</v>
      </c>
      <c r="C415" s="161" t="str">
        <f>survey_src_summary!D415</f>
        <v>5604501</v>
      </c>
      <c r="D415" s="161" t="str">
        <f>survey_src_summary!F415</f>
        <v>2310002240</v>
      </c>
      <c r="E415" s="29" t="str">
        <f>survey_src_summary!G415</f>
        <v>Oil Tank</v>
      </c>
      <c r="F415" s="162">
        <f>survey_src_summary!H415</f>
        <v>0</v>
      </c>
      <c r="G415" s="162">
        <f>survey_src_summary!I415</f>
        <v>0</v>
      </c>
      <c r="H415" s="162">
        <f>survey_src_summary!J415</f>
        <v>0</v>
      </c>
      <c r="I415" s="162">
        <f>survey_src_summary!K415</f>
        <v>0</v>
      </c>
      <c r="J415" s="162">
        <f>survey_src_summary!L415</f>
        <v>0</v>
      </c>
      <c r="K415" s="29" t="str">
        <f t="shared" si="6"/>
        <v>Oil Tank</v>
      </c>
    </row>
    <row r="416" spans="1:11" s="30" customFormat="1" x14ac:dyDescent="0.2">
      <c r="A416" s="186" t="s">
        <v>20278</v>
      </c>
      <c r="B416" s="30" t="str">
        <f>survey_src_summary!C416</f>
        <v>30</v>
      </c>
      <c r="C416" s="163" t="str">
        <f>survey_src_summary!D416</f>
        <v>3000302</v>
      </c>
      <c r="D416" s="163" t="str">
        <f>survey_src_summary!F416</f>
        <v>2310002240</v>
      </c>
      <c r="E416" s="31" t="str">
        <f>survey_src_summary!G416</f>
        <v>Oil Tank</v>
      </c>
      <c r="F416" s="164">
        <f>survey_src_summary!H416</f>
        <v>0</v>
      </c>
      <c r="G416" s="164">
        <f>survey_src_summary!I416</f>
        <v>0</v>
      </c>
      <c r="H416" s="164">
        <f>survey_src_summary!J416</f>
        <v>0</v>
      </c>
      <c r="I416" s="164">
        <f>survey_src_summary!K416</f>
        <v>0</v>
      </c>
      <c r="J416" s="164">
        <f>survey_src_summary!L416</f>
        <v>0</v>
      </c>
      <c r="K416" s="31" t="str">
        <f t="shared" si="6"/>
        <v>Oil Tank</v>
      </c>
    </row>
    <row r="417" spans="1:11" s="30" customFormat="1" x14ac:dyDescent="0.2">
      <c r="A417" s="30" t="s">
        <v>20278</v>
      </c>
      <c r="B417" s="30" t="str">
        <f>survey_src_summary!C417</f>
        <v>30</v>
      </c>
      <c r="C417" s="163" t="str">
        <f>survey_src_summary!D417</f>
        <v>3007502</v>
      </c>
      <c r="D417" s="163" t="str">
        <f>survey_src_summary!F417</f>
        <v>2310002240</v>
      </c>
      <c r="E417" s="31" t="str">
        <f>survey_src_summary!G417</f>
        <v>Oil Tank</v>
      </c>
      <c r="F417" s="164">
        <f>survey_src_summary!H417</f>
        <v>0</v>
      </c>
      <c r="G417" s="164">
        <f>survey_src_summary!I417</f>
        <v>9.1149895000000001</v>
      </c>
      <c r="H417" s="164">
        <f>survey_src_summary!J417</f>
        <v>0</v>
      </c>
      <c r="I417" s="164">
        <f>survey_src_summary!K417</f>
        <v>0</v>
      </c>
      <c r="J417" s="164">
        <f>survey_src_summary!L417</f>
        <v>0</v>
      </c>
      <c r="K417" s="31" t="str">
        <f t="shared" si="6"/>
        <v>Oil Tank</v>
      </c>
    </row>
    <row r="418" spans="1:11" s="30" customFormat="1" x14ac:dyDescent="0.2">
      <c r="A418" s="30" t="s">
        <v>20278</v>
      </c>
      <c r="B418" s="30" t="str">
        <f>survey_src_summary!C418</f>
        <v>56</v>
      </c>
      <c r="C418" s="163" t="str">
        <f>survey_src_summary!D418</f>
        <v>5600502</v>
      </c>
      <c r="D418" s="163" t="str">
        <f>survey_src_summary!F418</f>
        <v>2310002240</v>
      </c>
      <c r="E418" s="31" t="str">
        <f>survey_src_summary!G418</f>
        <v>Oil Tank</v>
      </c>
      <c r="F418" s="164">
        <f>survey_src_summary!H418</f>
        <v>0</v>
      </c>
      <c r="G418" s="164">
        <f>survey_src_summary!I418</f>
        <v>158.49271099999999</v>
      </c>
      <c r="H418" s="164">
        <f>survey_src_summary!J418</f>
        <v>0</v>
      </c>
      <c r="I418" s="164">
        <f>survey_src_summary!K418</f>
        <v>0</v>
      </c>
      <c r="J418" s="164">
        <f>survey_src_summary!L418</f>
        <v>0</v>
      </c>
      <c r="K418" s="31" t="str">
        <f t="shared" si="6"/>
        <v>Oil Tank</v>
      </c>
    </row>
    <row r="419" spans="1:11" s="30" customFormat="1" x14ac:dyDescent="0.2">
      <c r="A419" s="30" t="s">
        <v>20278</v>
      </c>
      <c r="B419" s="30" t="str">
        <f>survey_src_summary!C419</f>
        <v>56</v>
      </c>
      <c r="C419" s="163" t="str">
        <f>survey_src_summary!D419</f>
        <v>5600902</v>
      </c>
      <c r="D419" s="163" t="str">
        <f>survey_src_summary!F419</f>
        <v>2310002240</v>
      </c>
      <c r="E419" s="31" t="str">
        <f>survey_src_summary!G419</f>
        <v>Oil Tank</v>
      </c>
      <c r="F419" s="164">
        <f>survey_src_summary!H419</f>
        <v>0</v>
      </c>
      <c r="G419" s="164">
        <f>survey_src_summary!I419</f>
        <v>37.056926999999995</v>
      </c>
      <c r="H419" s="164">
        <f>survey_src_summary!J419</f>
        <v>0</v>
      </c>
      <c r="I419" s="164">
        <f>survey_src_summary!K419</f>
        <v>0</v>
      </c>
      <c r="J419" s="164">
        <f>survey_src_summary!L419</f>
        <v>0</v>
      </c>
      <c r="K419" s="31" t="str">
        <f t="shared" si="6"/>
        <v>Oil Tank</v>
      </c>
    </row>
    <row r="420" spans="1:11" s="30" customFormat="1" x14ac:dyDescent="0.2">
      <c r="A420" s="30" t="s">
        <v>20278</v>
      </c>
      <c r="B420" s="30" t="str">
        <f>survey_src_summary!C420</f>
        <v>56</v>
      </c>
      <c r="C420" s="163" t="str">
        <f>survey_src_summary!D420</f>
        <v>5601102</v>
      </c>
      <c r="D420" s="163" t="str">
        <f>survey_src_summary!F420</f>
        <v>2310002240</v>
      </c>
      <c r="E420" s="31" t="str">
        <f>survey_src_summary!G420</f>
        <v>Oil Tank</v>
      </c>
      <c r="F420" s="164">
        <f>survey_src_summary!H420</f>
        <v>0</v>
      </c>
      <c r="G420" s="164">
        <f>survey_src_summary!I420</f>
        <v>32.536358499999999</v>
      </c>
      <c r="H420" s="164">
        <f>survey_src_summary!J420</f>
        <v>0</v>
      </c>
      <c r="I420" s="164">
        <f>survey_src_summary!K420</f>
        <v>0</v>
      </c>
      <c r="J420" s="164">
        <f>survey_src_summary!L420</f>
        <v>0</v>
      </c>
      <c r="K420" s="31" t="str">
        <f t="shared" si="6"/>
        <v>Oil Tank</v>
      </c>
    </row>
    <row r="421" spans="1:11" s="30" customFormat="1" x14ac:dyDescent="0.2">
      <c r="A421" s="30" t="s">
        <v>20278</v>
      </c>
      <c r="B421" s="30" t="str">
        <f>survey_src_summary!C421</f>
        <v>56</v>
      </c>
      <c r="C421" s="163" t="str">
        <f>survey_src_summary!D421</f>
        <v>5601902</v>
      </c>
      <c r="D421" s="163" t="str">
        <f>survey_src_summary!F421</f>
        <v>2310002240</v>
      </c>
      <c r="E421" s="31" t="str">
        <f>survey_src_summary!G421</f>
        <v>Oil Tank</v>
      </c>
      <c r="F421" s="164">
        <f>survey_src_summary!H421</f>
        <v>0</v>
      </c>
      <c r="G421" s="164">
        <f>survey_src_summary!I421</f>
        <v>21.895470999999997</v>
      </c>
      <c r="H421" s="164">
        <f>survey_src_summary!J421</f>
        <v>0</v>
      </c>
      <c r="I421" s="164">
        <f>survey_src_summary!K421</f>
        <v>0</v>
      </c>
      <c r="J421" s="164">
        <f>survey_src_summary!L421</f>
        <v>0</v>
      </c>
      <c r="K421" s="31" t="str">
        <f t="shared" si="6"/>
        <v>Oil Tank</v>
      </c>
    </row>
    <row r="422" spans="1:11" s="30" customFormat="1" x14ac:dyDescent="0.2">
      <c r="A422" s="30" t="s">
        <v>20278</v>
      </c>
      <c r="B422" s="30" t="str">
        <f>survey_src_summary!C422</f>
        <v>56</v>
      </c>
      <c r="C422" s="163" t="str">
        <f>survey_src_summary!D422</f>
        <v>5602502</v>
      </c>
      <c r="D422" s="163" t="str">
        <f>survey_src_summary!F422</f>
        <v>2310002240</v>
      </c>
      <c r="E422" s="31" t="str">
        <f>survey_src_summary!G422</f>
        <v>Oil Tank</v>
      </c>
      <c r="F422" s="164">
        <f>survey_src_summary!H422</f>
        <v>0</v>
      </c>
      <c r="G422" s="164">
        <f>survey_src_summary!I422</f>
        <v>95.610499999999988</v>
      </c>
      <c r="H422" s="164">
        <f>survey_src_summary!J422</f>
        <v>0</v>
      </c>
      <c r="I422" s="164">
        <f>survey_src_summary!K422</f>
        <v>0</v>
      </c>
      <c r="J422" s="164">
        <f>survey_src_summary!L422</f>
        <v>0</v>
      </c>
      <c r="K422" s="31" t="str">
        <f t="shared" si="6"/>
        <v>Oil Tank</v>
      </c>
    </row>
    <row r="423" spans="1:11" s="30" customFormat="1" ht="11.25" customHeight="1" x14ac:dyDescent="0.2">
      <c r="A423" s="30" t="s">
        <v>20278</v>
      </c>
      <c r="B423" s="30" t="str">
        <f>survey_src_summary!C423</f>
        <v>56</v>
      </c>
      <c r="C423" s="163" t="str">
        <f>survey_src_summary!D423</f>
        <v>5602702</v>
      </c>
      <c r="D423" s="163" t="str">
        <f>survey_src_summary!F423</f>
        <v>2310002240</v>
      </c>
      <c r="E423" s="31" t="str">
        <f>survey_src_summary!G423</f>
        <v>Oil Tank</v>
      </c>
      <c r="F423" s="164">
        <f>survey_src_summary!H423</f>
        <v>0</v>
      </c>
      <c r="G423" s="164">
        <f>survey_src_summary!I423</f>
        <v>11.096235999999999</v>
      </c>
      <c r="H423" s="164">
        <f>survey_src_summary!J423</f>
        <v>0</v>
      </c>
      <c r="I423" s="164">
        <f>survey_src_summary!K423</f>
        <v>0</v>
      </c>
      <c r="J423" s="164">
        <f>survey_src_summary!L423</f>
        <v>0</v>
      </c>
      <c r="K423" s="31" t="str">
        <f t="shared" si="6"/>
        <v>Oil Tank</v>
      </c>
    </row>
    <row r="424" spans="1:11" s="30" customFormat="1" x14ac:dyDescent="0.2">
      <c r="A424" s="30" t="s">
        <v>20278</v>
      </c>
      <c r="B424" s="30" t="str">
        <f>survey_src_summary!C424</f>
        <v>56</v>
      </c>
      <c r="C424" s="163" t="str">
        <f>survey_src_summary!D424</f>
        <v>5603302</v>
      </c>
      <c r="D424" s="163" t="str">
        <f>survey_src_summary!F424</f>
        <v>2310002240</v>
      </c>
      <c r="E424" s="31" t="str">
        <f>survey_src_summary!G424</f>
        <v>Oil Tank</v>
      </c>
      <c r="F424" s="164">
        <f>survey_src_summary!H424</f>
        <v>0</v>
      </c>
      <c r="G424" s="164">
        <f>survey_src_summary!I424</f>
        <v>0.55082999999999993</v>
      </c>
      <c r="H424" s="164">
        <f>survey_src_summary!J424</f>
        <v>0</v>
      </c>
      <c r="I424" s="164">
        <f>survey_src_summary!K424</f>
        <v>0</v>
      </c>
      <c r="J424" s="164">
        <f>survey_src_summary!L424</f>
        <v>0</v>
      </c>
      <c r="K424" s="31" t="str">
        <f t="shared" si="6"/>
        <v>Oil Tank</v>
      </c>
    </row>
    <row r="425" spans="1:11" s="30" customFormat="1" x14ac:dyDescent="0.2">
      <c r="A425" s="30" t="s">
        <v>20278</v>
      </c>
      <c r="B425" s="30" t="str">
        <f>survey_src_summary!C425</f>
        <v>56</v>
      </c>
      <c r="C425" s="163" t="str">
        <f>survey_src_summary!D425</f>
        <v>5604502</v>
      </c>
      <c r="D425" s="163" t="str">
        <f>survey_src_summary!F425</f>
        <v>2310002240</v>
      </c>
      <c r="E425" s="31" t="str">
        <f>survey_src_summary!G425</f>
        <v>Oil Tank</v>
      </c>
      <c r="F425" s="164">
        <f>survey_src_summary!H425</f>
        <v>0</v>
      </c>
      <c r="G425" s="164">
        <f>survey_src_summary!I425</f>
        <v>19.427614999999999</v>
      </c>
      <c r="H425" s="164">
        <f>survey_src_summary!J425</f>
        <v>0</v>
      </c>
      <c r="I425" s="164">
        <f>survey_src_summary!K425</f>
        <v>0</v>
      </c>
      <c r="J425" s="164">
        <f>survey_src_summary!L425</f>
        <v>0</v>
      </c>
      <c r="K425" s="31" t="str">
        <f t="shared" si="6"/>
        <v>Oil Tank</v>
      </c>
    </row>
    <row r="426" spans="1:11" x14ac:dyDescent="0.2">
      <c r="A426" t="s">
        <v>20278</v>
      </c>
      <c r="B426" t="str">
        <f>survey_src_summary!C426</f>
        <v>30</v>
      </c>
      <c r="C426" s="159">
        <f>survey_src_summary!D426</f>
        <v>30003</v>
      </c>
      <c r="D426" s="159" t="str">
        <f>survey_src_summary!F426</f>
        <v>2310002231</v>
      </c>
      <c r="E426" s="26" t="str">
        <f>survey_src_summary!G426</f>
        <v>Condensate tank flaring</v>
      </c>
      <c r="F426" s="160">
        <f>survey_src_summary!H426</f>
        <v>0</v>
      </c>
      <c r="G426" s="160">
        <f>survey_src_summary!I426</f>
        <v>0</v>
      </c>
      <c r="H426" s="160">
        <f>survey_src_summary!J426</f>
        <v>0</v>
      </c>
      <c r="I426" s="160">
        <f>survey_src_summary!K426</f>
        <v>0</v>
      </c>
      <c r="J426" s="160">
        <f>survey_src_summary!L426</f>
        <v>0</v>
      </c>
      <c r="K426" s="26" t="str">
        <f t="shared" si="6"/>
        <v>Condensate tank flaring</v>
      </c>
    </row>
    <row r="427" spans="1:11" s="28" customFormat="1" x14ac:dyDescent="0.2">
      <c r="A427" t="s">
        <v>20278</v>
      </c>
      <c r="B427" t="str">
        <f>survey_src_summary!C427</f>
        <v>30</v>
      </c>
      <c r="C427" s="159">
        <f>survey_src_summary!D427</f>
        <v>30075</v>
      </c>
      <c r="D427" s="159" t="str">
        <f>survey_src_summary!F427</f>
        <v>2310002231</v>
      </c>
      <c r="E427" s="26" t="str">
        <f>survey_src_summary!G427</f>
        <v>Condensate tank flaring</v>
      </c>
      <c r="F427" s="160">
        <f>survey_src_summary!H427</f>
        <v>0</v>
      </c>
      <c r="G427" s="160">
        <f>survey_src_summary!I427</f>
        <v>0</v>
      </c>
      <c r="H427" s="160">
        <f>survey_src_summary!J427</f>
        <v>0</v>
      </c>
      <c r="I427" s="160">
        <f>survey_src_summary!K427</f>
        <v>0</v>
      </c>
      <c r="J427" s="160">
        <f>survey_src_summary!L427</f>
        <v>0</v>
      </c>
      <c r="K427" s="26" t="str">
        <f t="shared" si="6"/>
        <v>Condensate tank flaring</v>
      </c>
    </row>
    <row r="428" spans="1:11" s="30" customFormat="1" x14ac:dyDescent="0.2">
      <c r="A428" t="s">
        <v>20278</v>
      </c>
      <c r="B428" t="str">
        <f>survey_src_summary!C428</f>
        <v>56</v>
      </c>
      <c r="C428" s="159">
        <f>survey_src_summary!D428</f>
        <v>56005</v>
      </c>
      <c r="D428" s="159" t="str">
        <f>survey_src_summary!F428</f>
        <v>2310002231</v>
      </c>
      <c r="E428" s="26" t="str">
        <f>survey_src_summary!G428</f>
        <v>Condensate tank flaring</v>
      </c>
      <c r="F428" s="160">
        <f>survey_src_summary!H428</f>
        <v>1.6301708393001642</v>
      </c>
      <c r="G428" s="160">
        <f>survey_src_summary!I428</f>
        <v>0</v>
      </c>
      <c r="H428" s="160">
        <f>survey_src_summary!J428</f>
        <v>8.8700472138391255</v>
      </c>
      <c r="I428" s="160">
        <f>survey_src_summary!K428</f>
        <v>0</v>
      </c>
      <c r="J428" s="160">
        <f>survey_src_summary!L428</f>
        <v>0</v>
      </c>
      <c r="K428" s="26" t="str">
        <f t="shared" si="6"/>
        <v>Condensate tank flaring</v>
      </c>
    </row>
    <row r="429" spans="1:11" x14ac:dyDescent="0.2">
      <c r="A429" t="s">
        <v>20278</v>
      </c>
      <c r="B429" t="str">
        <f>survey_src_summary!C429</f>
        <v>56</v>
      </c>
      <c r="C429" s="159">
        <f>survey_src_summary!D429</f>
        <v>56009</v>
      </c>
      <c r="D429" s="159" t="str">
        <f>survey_src_summary!F429</f>
        <v>2310002231</v>
      </c>
      <c r="E429" s="26" t="str">
        <f>survey_src_summary!G429</f>
        <v>Condensate tank flaring</v>
      </c>
      <c r="F429" s="160">
        <f>survey_src_summary!H429</f>
        <v>1.8904057923676276</v>
      </c>
      <c r="G429" s="160">
        <f>survey_src_summary!I429</f>
        <v>0</v>
      </c>
      <c r="H429" s="160">
        <f>survey_src_summary!J429</f>
        <v>10.286031517294441</v>
      </c>
      <c r="I429" s="160">
        <f>survey_src_summary!K429</f>
        <v>0</v>
      </c>
      <c r="J429" s="160">
        <f>survey_src_summary!L429</f>
        <v>0</v>
      </c>
      <c r="K429" s="26" t="str">
        <f t="shared" si="6"/>
        <v>Condensate tank flaring</v>
      </c>
    </row>
    <row r="430" spans="1:11" s="28" customFormat="1" x14ac:dyDescent="0.2">
      <c r="A430" t="s">
        <v>20278</v>
      </c>
      <c r="B430" t="str">
        <f>survey_src_summary!C430</f>
        <v>56</v>
      </c>
      <c r="C430" s="159">
        <f>survey_src_summary!D430</f>
        <v>56011</v>
      </c>
      <c r="D430" s="159" t="str">
        <f>survey_src_summary!F430</f>
        <v>2310002231</v>
      </c>
      <c r="E430" s="26" t="str">
        <f>survey_src_summary!G430</f>
        <v>Condensate tank flaring</v>
      </c>
      <c r="F430" s="160">
        <f>survey_src_summary!H430</f>
        <v>0.27540657479214248</v>
      </c>
      <c r="G430" s="160">
        <f>survey_src_summary!I430</f>
        <v>0</v>
      </c>
      <c r="H430" s="160">
        <f>survey_src_summary!J430</f>
        <v>1.4985357746043042</v>
      </c>
      <c r="I430" s="160">
        <f>survey_src_summary!K430</f>
        <v>0</v>
      </c>
      <c r="J430" s="160">
        <f>survey_src_summary!L430</f>
        <v>0</v>
      </c>
      <c r="K430" s="26" t="str">
        <f t="shared" si="6"/>
        <v>Condensate tank flaring</v>
      </c>
    </row>
    <row r="431" spans="1:11" s="30" customFormat="1" x14ac:dyDescent="0.2">
      <c r="A431" t="s">
        <v>20278</v>
      </c>
      <c r="B431" t="str">
        <f>survey_src_summary!C431</f>
        <v>56</v>
      </c>
      <c r="C431" s="159">
        <f>survey_src_summary!D431</f>
        <v>56019</v>
      </c>
      <c r="D431" s="159" t="str">
        <f>survey_src_summary!F431</f>
        <v>2310002231</v>
      </c>
      <c r="E431" s="26" t="str">
        <f>survey_src_summary!G431</f>
        <v>Condensate tank flaring</v>
      </c>
      <c r="F431" s="160">
        <f>survey_src_summary!H431</f>
        <v>9.6835259424899622E-2</v>
      </c>
      <c r="G431" s="160">
        <f>survey_src_summary!I431</f>
        <v>0</v>
      </c>
      <c r="H431" s="160">
        <f>survey_src_summary!J431</f>
        <v>0.5268977351060713</v>
      </c>
      <c r="I431" s="160">
        <f>survey_src_summary!K431</f>
        <v>0</v>
      </c>
      <c r="J431" s="160">
        <f>survey_src_summary!L431</f>
        <v>0</v>
      </c>
      <c r="K431" s="26" t="str">
        <f t="shared" si="6"/>
        <v>Condensate tank flaring</v>
      </c>
    </row>
    <row r="432" spans="1:11" x14ac:dyDescent="0.2">
      <c r="A432" t="s">
        <v>20278</v>
      </c>
      <c r="B432" t="str">
        <f>survey_src_summary!C432</f>
        <v>56</v>
      </c>
      <c r="C432" s="159">
        <f>survey_src_summary!D432</f>
        <v>56025</v>
      </c>
      <c r="D432" s="159" t="str">
        <f>survey_src_summary!F432</f>
        <v>2310002231</v>
      </c>
      <c r="E432" s="26" t="str">
        <f>survey_src_summary!G432</f>
        <v>Condensate tank flaring</v>
      </c>
      <c r="F432" s="160">
        <f>survey_src_summary!H432</f>
        <v>1.7925325381389712</v>
      </c>
      <c r="G432" s="160">
        <f>survey_src_summary!I432</f>
        <v>0</v>
      </c>
      <c r="H432" s="160">
        <f>survey_src_summary!J432</f>
        <v>9.7534858692855746</v>
      </c>
      <c r="I432" s="160">
        <f>survey_src_summary!K432</f>
        <v>0</v>
      </c>
      <c r="J432" s="160">
        <f>survey_src_summary!L432</f>
        <v>0</v>
      </c>
      <c r="K432" s="26" t="str">
        <f t="shared" si="6"/>
        <v>Condensate tank flaring</v>
      </c>
    </row>
    <row r="433" spans="1:11" s="28" customFormat="1" x14ac:dyDescent="0.2">
      <c r="A433" t="s">
        <v>20278</v>
      </c>
      <c r="B433" t="str">
        <f>survey_src_summary!C433</f>
        <v>56</v>
      </c>
      <c r="C433" s="159">
        <f>survey_src_summary!D433</f>
        <v>56027</v>
      </c>
      <c r="D433" s="159" t="str">
        <f>survey_src_summary!F433</f>
        <v>2310002231</v>
      </c>
      <c r="E433" s="26" t="str">
        <f>survey_src_summary!G433</f>
        <v>Condensate tank flaring</v>
      </c>
      <c r="F433" s="160">
        <f>survey_src_summary!H433</f>
        <v>0</v>
      </c>
      <c r="G433" s="160">
        <f>survey_src_summary!I433</f>
        <v>0</v>
      </c>
      <c r="H433" s="160">
        <f>survey_src_summary!J433</f>
        <v>0</v>
      </c>
      <c r="I433" s="160">
        <f>survey_src_summary!K433</f>
        <v>0</v>
      </c>
      <c r="J433" s="160">
        <f>survey_src_summary!L433</f>
        <v>0</v>
      </c>
      <c r="K433" s="26" t="str">
        <f t="shared" si="6"/>
        <v>Condensate tank flaring</v>
      </c>
    </row>
    <row r="434" spans="1:11" s="30" customFormat="1" x14ac:dyDescent="0.2">
      <c r="A434" t="s">
        <v>20278</v>
      </c>
      <c r="B434" t="str">
        <f>survey_src_summary!C434</f>
        <v>56</v>
      </c>
      <c r="C434" s="159">
        <f>survey_src_summary!D434</f>
        <v>56033</v>
      </c>
      <c r="D434" s="159" t="str">
        <f>survey_src_summary!F434</f>
        <v>2310002231</v>
      </c>
      <c r="E434" s="26" t="str">
        <f>survey_src_summary!G434</f>
        <v>Condensate tank flaring</v>
      </c>
      <c r="F434" s="160">
        <f>survey_src_summary!H434</f>
        <v>0</v>
      </c>
      <c r="G434" s="160">
        <f>survey_src_summary!I434</f>
        <v>0</v>
      </c>
      <c r="H434" s="160">
        <f>survey_src_summary!J434</f>
        <v>0</v>
      </c>
      <c r="I434" s="160">
        <f>survey_src_summary!K434</f>
        <v>0</v>
      </c>
      <c r="J434" s="160">
        <f>survey_src_summary!L434</f>
        <v>0</v>
      </c>
      <c r="K434" s="26" t="str">
        <f t="shared" si="6"/>
        <v>Condensate tank flaring</v>
      </c>
    </row>
    <row r="435" spans="1:11" x14ac:dyDescent="0.2">
      <c r="A435" t="s">
        <v>20278</v>
      </c>
      <c r="B435" t="str">
        <f>survey_src_summary!C435</f>
        <v>56</v>
      </c>
      <c r="C435" s="159">
        <f>survey_src_summary!D435</f>
        <v>56045</v>
      </c>
      <c r="D435" s="159" t="str">
        <f>survey_src_summary!F435</f>
        <v>2310002231</v>
      </c>
      <c r="E435" s="26" t="str">
        <f>survey_src_summary!G435</f>
        <v>Condensate tank flaring</v>
      </c>
      <c r="F435" s="160">
        <f>survey_src_summary!H435</f>
        <v>6.7650707849502972E-2</v>
      </c>
      <c r="G435" s="160">
        <f>survey_src_summary!I435</f>
        <v>0</v>
      </c>
      <c r="H435" s="160">
        <f>survey_src_summary!J435</f>
        <v>0.36809943976935428</v>
      </c>
      <c r="I435" s="160">
        <f>survey_src_summary!K435</f>
        <v>0</v>
      </c>
      <c r="J435" s="160">
        <f>survey_src_summary!L435</f>
        <v>0</v>
      </c>
      <c r="K435" s="26" t="str">
        <f t="shared" si="6"/>
        <v>Condensate tank flaring</v>
      </c>
    </row>
    <row r="436" spans="1:11" s="28" customFormat="1" x14ac:dyDescent="0.2">
      <c r="A436" s="28" t="s">
        <v>20278</v>
      </c>
      <c r="B436" s="28" t="str">
        <f>survey_src_summary!C436</f>
        <v>30</v>
      </c>
      <c r="C436" s="161" t="str">
        <f>survey_src_summary!D436</f>
        <v>3000301</v>
      </c>
      <c r="D436" s="161" t="str">
        <f>survey_src_summary!F436</f>
        <v>2310002231</v>
      </c>
      <c r="E436" s="29" t="str">
        <f>survey_src_summary!G436</f>
        <v>Condensate tank flaring</v>
      </c>
      <c r="F436" s="162">
        <f>survey_src_summary!H436</f>
        <v>0</v>
      </c>
      <c r="G436" s="162">
        <f>survey_src_summary!I436</f>
        <v>0</v>
      </c>
      <c r="H436" s="162">
        <f>survey_src_summary!J436</f>
        <v>0</v>
      </c>
      <c r="I436" s="162">
        <f>survey_src_summary!K436</f>
        <v>0</v>
      </c>
      <c r="J436" s="162">
        <f>survey_src_summary!L436</f>
        <v>0</v>
      </c>
      <c r="K436" s="29" t="str">
        <f t="shared" si="6"/>
        <v>Condensate tank flaring</v>
      </c>
    </row>
    <row r="437" spans="1:11" s="28" customFormat="1" x14ac:dyDescent="0.2">
      <c r="A437" s="28" t="s">
        <v>20278</v>
      </c>
      <c r="B437" s="28" t="str">
        <f>survey_src_summary!C437</f>
        <v>30</v>
      </c>
      <c r="C437" s="161" t="str">
        <f>survey_src_summary!D437</f>
        <v>3007501</v>
      </c>
      <c r="D437" s="161" t="str">
        <f>survey_src_summary!F437</f>
        <v>2310002231</v>
      </c>
      <c r="E437" s="29" t="str">
        <f>survey_src_summary!G437</f>
        <v>Condensate tank flaring</v>
      </c>
      <c r="F437" s="162">
        <f>survey_src_summary!H437</f>
        <v>0</v>
      </c>
      <c r="G437" s="162">
        <f>survey_src_summary!I437</f>
        <v>0</v>
      </c>
      <c r="H437" s="162">
        <f>survey_src_summary!J437</f>
        <v>0</v>
      </c>
      <c r="I437" s="162">
        <f>survey_src_summary!K437</f>
        <v>0</v>
      </c>
      <c r="J437" s="162">
        <f>survey_src_summary!L437</f>
        <v>0</v>
      </c>
      <c r="K437" s="29" t="str">
        <f t="shared" si="6"/>
        <v>Condensate tank flaring</v>
      </c>
    </row>
    <row r="438" spans="1:11" s="28" customFormat="1" x14ac:dyDescent="0.2">
      <c r="A438" s="28" t="s">
        <v>20278</v>
      </c>
      <c r="B438" s="28" t="str">
        <f>survey_src_summary!C438</f>
        <v>56</v>
      </c>
      <c r="C438" s="161" t="str">
        <f>survey_src_summary!D438</f>
        <v>5600501</v>
      </c>
      <c r="D438" s="161" t="str">
        <f>survey_src_summary!F438</f>
        <v>2310002231</v>
      </c>
      <c r="E438" s="29" t="str">
        <f>survey_src_summary!G438</f>
        <v>Condensate tank flaring</v>
      </c>
      <c r="F438" s="162">
        <f>survey_src_summary!H438</f>
        <v>0</v>
      </c>
      <c r="G438" s="162">
        <f>survey_src_summary!I438</f>
        <v>0</v>
      </c>
      <c r="H438" s="162">
        <f>survey_src_summary!J438</f>
        <v>0</v>
      </c>
      <c r="I438" s="162">
        <f>survey_src_summary!K438</f>
        <v>0</v>
      </c>
      <c r="J438" s="162">
        <f>survey_src_summary!L438</f>
        <v>0</v>
      </c>
      <c r="K438" s="29" t="str">
        <f t="shared" si="6"/>
        <v>Condensate tank flaring</v>
      </c>
    </row>
    <row r="439" spans="1:11" s="28" customFormat="1" x14ac:dyDescent="0.2">
      <c r="A439" s="28" t="s">
        <v>20278</v>
      </c>
      <c r="B439" s="28" t="str">
        <f>survey_src_summary!C439</f>
        <v>56</v>
      </c>
      <c r="C439" s="161" t="str">
        <f>survey_src_summary!D439</f>
        <v>5600901</v>
      </c>
      <c r="D439" s="161" t="str">
        <f>survey_src_summary!F439</f>
        <v>2310002231</v>
      </c>
      <c r="E439" s="29" t="str">
        <f>survey_src_summary!G439</f>
        <v>Condensate tank flaring</v>
      </c>
      <c r="F439" s="162">
        <f>survey_src_summary!H439</f>
        <v>0</v>
      </c>
      <c r="G439" s="162">
        <f>survey_src_summary!I439</f>
        <v>0</v>
      </c>
      <c r="H439" s="162">
        <f>survey_src_summary!J439</f>
        <v>0</v>
      </c>
      <c r="I439" s="162">
        <f>survey_src_summary!K439</f>
        <v>0</v>
      </c>
      <c r="J439" s="162">
        <f>survey_src_summary!L439</f>
        <v>0</v>
      </c>
      <c r="K439" s="29" t="str">
        <f t="shared" si="6"/>
        <v>Condensate tank flaring</v>
      </c>
    </row>
    <row r="440" spans="1:11" s="28" customFormat="1" x14ac:dyDescent="0.2">
      <c r="A440" s="28" t="s">
        <v>20278</v>
      </c>
      <c r="B440" s="28" t="str">
        <f>survey_src_summary!C440</f>
        <v>56</v>
      </c>
      <c r="C440" s="161" t="str">
        <f>survey_src_summary!D440</f>
        <v>5601101</v>
      </c>
      <c r="D440" s="161" t="str">
        <f>survey_src_summary!F440</f>
        <v>2310002231</v>
      </c>
      <c r="E440" s="29" t="str">
        <f>survey_src_summary!G440</f>
        <v>Condensate tank flaring</v>
      </c>
      <c r="F440" s="162">
        <f>survey_src_summary!H440</f>
        <v>0</v>
      </c>
      <c r="G440" s="162">
        <f>survey_src_summary!I440</f>
        <v>0</v>
      </c>
      <c r="H440" s="162">
        <f>survey_src_summary!J440</f>
        <v>0</v>
      </c>
      <c r="I440" s="162">
        <f>survey_src_summary!K440</f>
        <v>0</v>
      </c>
      <c r="J440" s="162">
        <f>survey_src_summary!L440</f>
        <v>0</v>
      </c>
      <c r="K440" s="29" t="str">
        <f t="shared" si="6"/>
        <v>Condensate tank flaring</v>
      </c>
    </row>
    <row r="441" spans="1:11" s="28" customFormat="1" x14ac:dyDescent="0.2">
      <c r="A441" s="28" t="s">
        <v>20278</v>
      </c>
      <c r="B441" s="28" t="str">
        <f>survey_src_summary!C441</f>
        <v>56</v>
      </c>
      <c r="C441" s="161" t="str">
        <f>survey_src_summary!D441</f>
        <v>5601901</v>
      </c>
      <c r="D441" s="161" t="str">
        <f>survey_src_summary!F441</f>
        <v>2310002231</v>
      </c>
      <c r="E441" s="29" t="str">
        <f>survey_src_summary!G441</f>
        <v>Condensate tank flaring</v>
      </c>
      <c r="F441" s="162">
        <f>survey_src_summary!H441</f>
        <v>0</v>
      </c>
      <c r="G441" s="162">
        <f>survey_src_summary!I441</f>
        <v>0</v>
      </c>
      <c r="H441" s="162">
        <f>survey_src_summary!J441</f>
        <v>0</v>
      </c>
      <c r="I441" s="162">
        <f>survey_src_summary!K441</f>
        <v>0</v>
      </c>
      <c r="J441" s="162">
        <f>survey_src_summary!L441</f>
        <v>0</v>
      </c>
      <c r="K441" s="29" t="str">
        <f t="shared" si="6"/>
        <v>Condensate tank flaring</v>
      </c>
    </row>
    <row r="442" spans="1:11" s="28" customFormat="1" x14ac:dyDescent="0.2">
      <c r="A442" s="28" t="s">
        <v>20278</v>
      </c>
      <c r="B442" s="28" t="str">
        <f>survey_src_summary!C442</f>
        <v>56</v>
      </c>
      <c r="C442" s="161" t="str">
        <f>survey_src_summary!D442</f>
        <v>5602501</v>
      </c>
      <c r="D442" s="161" t="str">
        <f>survey_src_summary!F442</f>
        <v>2310002231</v>
      </c>
      <c r="E442" s="29" t="str">
        <f>survey_src_summary!G442</f>
        <v>Condensate tank flaring</v>
      </c>
      <c r="F442" s="162">
        <f>survey_src_summary!H442</f>
        <v>0</v>
      </c>
      <c r="G442" s="162">
        <f>survey_src_summary!I442</f>
        <v>0</v>
      </c>
      <c r="H442" s="162">
        <f>survey_src_summary!J442</f>
        <v>0</v>
      </c>
      <c r="I442" s="162">
        <f>survey_src_summary!K442</f>
        <v>0</v>
      </c>
      <c r="J442" s="162">
        <f>survey_src_summary!L442</f>
        <v>0</v>
      </c>
      <c r="K442" s="29" t="str">
        <f t="shared" si="6"/>
        <v>Condensate tank flaring</v>
      </c>
    </row>
    <row r="443" spans="1:11" s="28" customFormat="1" x14ac:dyDescent="0.2">
      <c r="A443" s="28" t="s">
        <v>20278</v>
      </c>
      <c r="B443" s="28" t="str">
        <f>survey_src_summary!C443</f>
        <v>56</v>
      </c>
      <c r="C443" s="161" t="str">
        <f>survey_src_summary!D443</f>
        <v>5602701</v>
      </c>
      <c r="D443" s="161" t="str">
        <f>survey_src_summary!F443</f>
        <v>2310002231</v>
      </c>
      <c r="E443" s="29" t="str">
        <f>survey_src_summary!G443</f>
        <v>Condensate tank flaring</v>
      </c>
      <c r="F443" s="162">
        <f>survey_src_summary!H443</f>
        <v>0</v>
      </c>
      <c r="G443" s="162">
        <f>survey_src_summary!I443</f>
        <v>0</v>
      </c>
      <c r="H443" s="162">
        <f>survey_src_summary!J443</f>
        <v>0</v>
      </c>
      <c r="I443" s="162">
        <f>survey_src_summary!K443</f>
        <v>0</v>
      </c>
      <c r="J443" s="162">
        <f>survey_src_summary!L443</f>
        <v>0</v>
      </c>
      <c r="K443" s="29" t="str">
        <f t="shared" si="6"/>
        <v>Condensate tank flaring</v>
      </c>
    </row>
    <row r="444" spans="1:11" s="28" customFormat="1" x14ac:dyDescent="0.2">
      <c r="A444" s="28" t="s">
        <v>20278</v>
      </c>
      <c r="B444" s="28" t="str">
        <f>survey_src_summary!C444</f>
        <v>56</v>
      </c>
      <c r="C444" s="161" t="str">
        <f>survey_src_summary!D444</f>
        <v>5603301</v>
      </c>
      <c r="D444" s="161" t="str">
        <f>survey_src_summary!F444</f>
        <v>2310002231</v>
      </c>
      <c r="E444" s="29" t="str">
        <f>survey_src_summary!G444</f>
        <v>Condensate tank flaring</v>
      </c>
      <c r="F444" s="162">
        <f>survey_src_summary!H444</f>
        <v>0</v>
      </c>
      <c r="G444" s="162">
        <f>survey_src_summary!I444</f>
        <v>0</v>
      </c>
      <c r="H444" s="162">
        <f>survey_src_summary!J444</f>
        <v>0</v>
      </c>
      <c r="I444" s="162">
        <f>survey_src_summary!K444</f>
        <v>0</v>
      </c>
      <c r="J444" s="162">
        <f>survey_src_summary!L444</f>
        <v>0</v>
      </c>
      <c r="K444" s="29" t="str">
        <f t="shared" si="6"/>
        <v>Condensate tank flaring</v>
      </c>
    </row>
    <row r="445" spans="1:11" s="28" customFormat="1" x14ac:dyDescent="0.2">
      <c r="A445" s="28" t="s">
        <v>20278</v>
      </c>
      <c r="B445" s="28" t="str">
        <f>survey_src_summary!C445</f>
        <v>56</v>
      </c>
      <c r="C445" s="161" t="str">
        <f>survey_src_summary!D445</f>
        <v>5604501</v>
      </c>
      <c r="D445" s="161" t="str">
        <f>survey_src_summary!F445</f>
        <v>2310002231</v>
      </c>
      <c r="E445" s="29" t="str">
        <f>survey_src_summary!G445</f>
        <v>Condensate tank flaring</v>
      </c>
      <c r="F445" s="162">
        <f>survey_src_summary!H445</f>
        <v>0</v>
      </c>
      <c r="G445" s="162">
        <f>survey_src_summary!I445</f>
        <v>0</v>
      </c>
      <c r="H445" s="162">
        <f>survey_src_summary!J445</f>
        <v>0</v>
      </c>
      <c r="I445" s="162">
        <f>survey_src_summary!K445</f>
        <v>0</v>
      </c>
      <c r="J445" s="162">
        <f>survey_src_summary!L445</f>
        <v>0</v>
      </c>
      <c r="K445" s="29" t="str">
        <f t="shared" si="6"/>
        <v>Condensate tank flaring</v>
      </c>
    </row>
    <row r="446" spans="1:11" s="30" customFormat="1" x14ac:dyDescent="0.2">
      <c r="A446" s="186" t="s">
        <v>20278</v>
      </c>
      <c r="B446" s="30" t="str">
        <f>survey_src_summary!C446</f>
        <v>30</v>
      </c>
      <c r="C446" s="163" t="str">
        <f>survey_src_summary!D446</f>
        <v>3000302</v>
      </c>
      <c r="D446" s="163" t="str">
        <f>survey_src_summary!F446</f>
        <v>2310002231</v>
      </c>
      <c r="E446" s="31" t="str">
        <f>survey_src_summary!G446</f>
        <v>Condensate tank flaring</v>
      </c>
      <c r="F446" s="164">
        <f>survey_src_summary!H446</f>
        <v>0</v>
      </c>
      <c r="G446" s="164">
        <f>survey_src_summary!I446</f>
        <v>0</v>
      </c>
      <c r="H446" s="164">
        <f>survey_src_summary!J446</f>
        <v>0</v>
      </c>
      <c r="I446" s="164">
        <f>survey_src_summary!K446</f>
        <v>0</v>
      </c>
      <c r="J446" s="164">
        <f>survey_src_summary!L446</f>
        <v>0</v>
      </c>
      <c r="K446" s="31" t="str">
        <f t="shared" si="6"/>
        <v>Condensate tank flaring</v>
      </c>
    </row>
    <row r="447" spans="1:11" s="30" customFormat="1" x14ac:dyDescent="0.2">
      <c r="A447" s="30" t="s">
        <v>20278</v>
      </c>
      <c r="B447" s="30" t="str">
        <f>survey_src_summary!C447</f>
        <v>30</v>
      </c>
      <c r="C447" s="163" t="str">
        <f>survey_src_summary!D447</f>
        <v>3007502</v>
      </c>
      <c r="D447" s="163" t="str">
        <f>survey_src_summary!F447</f>
        <v>2310002231</v>
      </c>
      <c r="E447" s="31" t="str">
        <f>survey_src_summary!G447</f>
        <v>Condensate tank flaring</v>
      </c>
      <c r="F447" s="164">
        <f>survey_src_summary!H447</f>
        <v>0</v>
      </c>
      <c r="G447" s="164">
        <f>survey_src_summary!I447</f>
        <v>0</v>
      </c>
      <c r="H447" s="164">
        <f>survey_src_summary!J447</f>
        <v>0</v>
      </c>
      <c r="I447" s="164">
        <f>survey_src_summary!K447</f>
        <v>0</v>
      </c>
      <c r="J447" s="164">
        <f>survey_src_summary!L447</f>
        <v>0</v>
      </c>
      <c r="K447" s="31" t="str">
        <f t="shared" si="6"/>
        <v>Condensate tank flaring</v>
      </c>
    </row>
    <row r="448" spans="1:11" s="30" customFormat="1" x14ac:dyDescent="0.2">
      <c r="A448" s="30" t="s">
        <v>20278</v>
      </c>
      <c r="B448" s="30" t="str">
        <f>survey_src_summary!C448</f>
        <v>56</v>
      </c>
      <c r="C448" s="163" t="str">
        <f>survey_src_summary!D448</f>
        <v>5600502</v>
      </c>
      <c r="D448" s="163" t="str">
        <f>survey_src_summary!F448</f>
        <v>2310002231</v>
      </c>
      <c r="E448" s="31" t="str">
        <f>survey_src_summary!G448</f>
        <v>Condensate tank flaring</v>
      </c>
      <c r="F448" s="164">
        <f>survey_src_summary!H448</f>
        <v>1.6301708393001642</v>
      </c>
      <c r="G448" s="164">
        <f>survey_src_summary!I448</f>
        <v>0</v>
      </c>
      <c r="H448" s="164">
        <f>survey_src_summary!J448</f>
        <v>8.8700472138391255</v>
      </c>
      <c r="I448" s="164">
        <f>survey_src_summary!K448</f>
        <v>0</v>
      </c>
      <c r="J448" s="164">
        <f>survey_src_summary!L448</f>
        <v>0</v>
      </c>
      <c r="K448" s="31" t="str">
        <f t="shared" si="6"/>
        <v>Condensate tank flaring</v>
      </c>
    </row>
    <row r="449" spans="1:11" s="30" customFormat="1" x14ac:dyDescent="0.2">
      <c r="A449" s="30" t="s">
        <v>20278</v>
      </c>
      <c r="B449" s="30" t="str">
        <f>survey_src_summary!C449</f>
        <v>56</v>
      </c>
      <c r="C449" s="163" t="str">
        <f>survey_src_summary!D449</f>
        <v>5600902</v>
      </c>
      <c r="D449" s="163" t="str">
        <f>survey_src_summary!F449</f>
        <v>2310002231</v>
      </c>
      <c r="E449" s="31" t="str">
        <f>survey_src_summary!G449</f>
        <v>Condensate tank flaring</v>
      </c>
      <c r="F449" s="164">
        <f>survey_src_summary!H449</f>
        <v>1.8904057923676276</v>
      </c>
      <c r="G449" s="164">
        <f>survey_src_summary!I449</f>
        <v>0</v>
      </c>
      <c r="H449" s="164">
        <f>survey_src_summary!J449</f>
        <v>10.286031517294441</v>
      </c>
      <c r="I449" s="164">
        <f>survey_src_summary!K449</f>
        <v>0</v>
      </c>
      <c r="J449" s="164">
        <f>survey_src_summary!L449</f>
        <v>0</v>
      </c>
      <c r="K449" s="31" t="str">
        <f t="shared" si="6"/>
        <v>Condensate tank flaring</v>
      </c>
    </row>
    <row r="450" spans="1:11" s="30" customFormat="1" x14ac:dyDescent="0.2">
      <c r="A450" s="30" t="s">
        <v>20278</v>
      </c>
      <c r="B450" s="30" t="str">
        <f>survey_src_summary!C450</f>
        <v>56</v>
      </c>
      <c r="C450" s="163" t="str">
        <f>survey_src_summary!D450</f>
        <v>5601102</v>
      </c>
      <c r="D450" s="163" t="str">
        <f>survey_src_summary!F450</f>
        <v>2310002231</v>
      </c>
      <c r="E450" s="31" t="str">
        <f>survey_src_summary!G450</f>
        <v>Condensate tank flaring</v>
      </c>
      <c r="F450" s="164">
        <f>survey_src_summary!H450</f>
        <v>0.27540657479214248</v>
      </c>
      <c r="G450" s="164">
        <f>survey_src_summary!I450</f>
        <v>0</v>
      </c>
      <c r="H450" s="164">
        <f>survey_src_summary!J450</f>
        <v>1.4985357746043042</v>
      </c>
      <c r="I450" s="164">
        <f>survey_src_summary!K450</f>
        <v>0</v>
      </c>
      <c r="J450" s="164">
        <f>survey_src_summary!L450</f>
        <v>0</v>
      </c>
      <c r="K450" s="31" t="str">
        <f t="shared" si="6"/>
        <v>Condensate tank flaring</v>
      </c>
    </row>
    <row r="451" spans="1:11" s="30" customFormat="1" x14ac:dyDescent="0.2">
      <c r="A451" s="30" t="s">
        <v>20278</v>
      </c>
      <c r="B451" s="30" t="str">
        <f>survey_src_summary!C451</f>
        <v>56</v>
      </c>
      <c r="C451" s="163" t="str">
        <f>survey_src_summary!D451</f>
        <v>5601902</v>
      </c>
      <c r="D451" s="163" t="str">
        <f>survey_src_summary!F451</f>
        <v>2310002231</v>
      </c>
      <c r="E451" s="31" t="str">
        <f>survey_src_summary!G451</f>
        <v>Condensate tank flaring</v>
      </c>
      <c r="F451" s="164">
        <f>survey_src_summary!H451</f>
        <v>9.6835259424899622E-2</v>
      </c>
      <c r="G451" s="164">
        <f>survey_src_summary!I451</f>
        <v>0</v>
      </c>
      <c r="H451" s="164">
        <f>survey_src_summary!J451</f>
        <v>0.5268977351060713</v>
      </c>
      <c r="I451" s="164">
        <f>survey_src_summary!K451</f>
        <v>0</v>
      </c>
      <c r="J451" s="164">
        <f>survey_src_summary!L451</f>
        <v>0</v>
      </c>
      <c r="K451" s="31" t="str">
        <f t="shared" si="6"/>
        <v>Condensate tank flaring</v>
      </c>
    </row>
    <row r="452" spans="1:11" s="30" customFormat="1" x14ac:dyDescent="0.2">
      <c r="A452" s="30" t="s">
        <v>20278</v>
      </c>
      <c r="B452" s="30" t="str">
        <f>survey_src_summary!C452</f>
        <v>56</v>
      </c>
      <c r="C452" s="163" t="str">
        <f>survey_src_summary!D452</f>
        <v>5602502</v>
      </c>
      <c r="D452" s="163" t="str">
        <f>survey_src_summary!F452</f>
        <v>2310002231</v>
      </c>
      <c r="E452" s="31" t="str">
        <f>survey_src_summary!G452</f>
        <v>Condensate tank flaring</v>
      </c>
      <c r="F452" s="164">
        <f>survey_src_summary!H452</f>
        <v>1.7925325381389712</v>
      </c>
      <c r="G452" s="164">
        <f>survey_src_summary!I452</f>
        <v>0</v>
      </c>
      <c r="H452" s="164">
        <f>survey_src_summary!J452</f>
        <v>9.7534858692855746</v>
      </c>
      <c r="I452" s="164">
        <f>survey_src_summary!K452</f>
        <v>0</v>
      </c>
      <c r="J452" s="164">
        <f>survey_src_summary!L452</f>
        <v>0</v>
      </c>
      <c r="K452" s="31" t="str">
        <f t="shared" si="6"/>
        <v>Condensate tank flaring</v>
      </c>
    </row>
    <row r="453" spans="1:11" s="30" customFormat="1" ht="11.25" customHeight="1" x14ac:dyDescent="0.2">
      <c r="A453" s="30" t="s">
        <v>20278</v>
      </c>
      <c r="B453" s="30" t="str">
        <f>survey_src_summary!C453</f>
        <v>56</v>
      </c>
      <c r="C453" s="163" t="str">
        <f>survey_src_summary!D453</f>
        <v>5602702</v>
      </c>
      <c r="D453" s="163" t="str">
        <f>survey_src_summary!F453</f>
        <v>2310002231</v>
      </c>
      <c r="E453" s="31" t="str">
        <f>survey_src_summary!G453</f>
        <v>Condensate tank flaring</v>
      </c>
      <c r="F453" s="164">
        <f>survey_src_summary!H453</f>
        <v>0</v>
      </c>
      <c r="G453" s="164">
        <f>survey_src_summary!I453</f>
        <v>0</v>
      </c>
      <c r="H453" s="164">
        <f>survey_src_summary!J453</f>
        <v>0</v>
      </c>
      <c r="I453" s="164">
        <f>survey_src_summary!K453</f>
        <v>0</v>
      </c>
      <c r="J453" s="164">
        <f>survey_src_summary!L453</f>
        <v>0</v>
      </c>
      <c r="K453" s="31" t="str">
        <f t="shared" si="6"/>
        <v>Condensate tank flaring</v>
      </c>
    </row>
    <row r="454" spans="1:11" s="30" customFormat="1" x14ac:dyDescent="0.2">
      <c r="A454" s="30" t="s">
        <v>20278</v>
      </c>
      <c r="B454" s="30" t="str">
        <f>survey_src_summary!C454</f>
        <v>56</v>
      </c>
      <c r="C454" s="163" t="str">
        <f>survey_src_summary!D454</f>
        <v>5603302</v>
      </c>
      <c r="D454" s="163" t="str">
        <f>survey_src_summary!F454</f>
        <v>2310002231</v>
      </c>
      <c r="E454" s="31" t="str">
        <f>survey_src_summary!G454</f>
        <v>Condensate tank flaring</v>
      </c>
      <c r="F454" s="164">
        <f>survey_src_summary!H454</f>
        <v>0</v>
      </c>
      <c r="G454" s="164">
        <f>survey_src_summary!I454</f>
        <v>0</v>
      </c>
      <c r="H454" s="164">
        <f>survey_src_summary!J454</f>
        <v>0</v>
      </c>
      <c r="I454" s="164">
        <f>survey_src_summary!K454</f>
        <v>0</v>
      </c>
      <c r="J454" s="164">
        <f>survey_src_summary!L454</f>
        <v>0</v>
      </c>
      <c r="K454" s="31" t="str">
        <f t="shared" si="6"/>
        <v>Condensate tank flaring</v>
      </c>
    </row>
    <row r="455" spans="1:11" s="30" customFormat="1" x14ac:dyDescent="0.2">
      <c r="A455" s="30" t="s">
        <v>20278</v>
      </c>
      <c r="B455" s="30" t="str">
        <f>survey_src_summary!C455</f>
        <v>56</v>
      </c>
      <c r="C455" s="163" t="str">
        <f>survey_src_summary!D455</f>
        <v>5604502</v>
      </c>
      <c r="D455" s="163" t="str">
        <f>survey_src_summary!F455</f>
        <v>2310002231</v>
      </c>
      <c r="E455" s="31" t="str">
        <f>survey_src_summary!G455</f>
        <v>Condensate tank flaring</v>
      </c>
      <c r="F455" s="164">
        <f>survey_src_summary!H455</f>
        <v>6.7650707849502972E-2</v>
      </c>
      <c r="G455" s="164">
        <f>survey_src_summary!I455</f>
        <v>0</v>
      </c>
      <c r="H455" s="164">
        <f>survey_src_summary!J455</f>
        <v>0.36809943976935428</v>
      </c>
      <c r="I455" s="164">
        <f>survey_src_summary!K455</f>
        <v>0</v>
      </c>
      <c r="J455" s="164">
        <f>survey_src_summary!L455</f>
        <v>0</v>
      </c>
      <c r="K455" s="31" t="str">
        <f t="shared" ref="K455:K518" si="7">IF(E455="Unpermitted Fugitives","Fugitives",IF(E455="Natural Gas Processing Facilities, Pump Seals","Fugitives",IF(E455="Natural Gas Production, All Equipt Leak Fugitives","Fugitives",IF(E455="External Combustion Boilers","Heaters",IF(E455="Permitted Tank Losses","Condensate tank ",IF(E455="Permitted Fugitives","Fugitives",IF(E455="Process Heaters","Heaters",E455)))))))</f>
        <v>Condensate tank flaring</v>
      </c>
    </row>
    <row r="456" spans="1:11" x14ac:dyDescent="0.2">
      <c r="A456" t="s">
        <v>20278</v>
      </c>
      <c r="B456" t="str">
        <f>survey_src_summary!C456</f>
        <v>30</v>
      </c>
      <c r="C456" s="159">
        <f>survey_src_summary!D456</f>
        <v>30003</v>
      </c>
      <c r="D456" s="159" t="str">
        <f>survey_src_summary!F456</f>
        <v>2310001611</v>
      </c>
      <c r="E456" s="26" t="str">
        <f>survey_src_summary!G456</f>
        <v>Initial completion Flaring</v>
      </c>
      <c r="F456" s="160">
        <f>survey_src_summary!H456</f>
        <v>1.0403999999999998E-2</v>
      </c>
      <c r="G456" s="160">
        <f>survey_src_summary!I456</f>
        <v>0</v>
      </c>
      <c r="H456" s="160">
        <f>survey_src_summary!J456</f>
        <v>5.660999999999998E-2</v>
      </c>
      <c r="I456" s="160">
        <f>survey_src_summary!K456</f>
        <v>0</v>
      </c>
      <c r="J456" s="160">
        <f>survey_src_summary!L456</f>
        <v>0</v>
      </c>
      <c r="K456" s="26" t="str">
        <f t="shared" si="7"/>
        <v>Initial completion Flaring</v>
      </c>
    </row>
    <row r="457" spans="1:11" s="28" customFormat="1" x14ac:dyDescent="0.2">
      <c r="A457" t="s">
        <v>20278</v>
      </c>
      <c r="B457" t="str">
        <f>survey_src_summary!C457</f>
        <v>30</v>
      </c>
      <c r="C457" s="159">
        <f>survey_src_summary!D457</f>
        <v>30075</v>
      </c>
      <c r="D457" s="159" t="str">
        <f>survey_src_summary!F457</f>
        <v>2310001611</v>
      </c>
      <c r="E457" s="26" t="str">
        <f>survey_src_summary!G457</f>
        <v>Initial completion Flaring</v>
      </c>
      <c r="F457" s="160">
        <f>survey_src_summary!H457</f>
        <v>0</v>
      </c>
      <c r="G457" s="160">
        <f>survey_src_summary!I457</f>
        <v>0</v>
      </c>
      <c r="H457" s="160">
        <f>survey_src_summary!J457</f>
        <v>0</v>
      </c>
      <c r="I457" s="160">
        <f>survey_src_summary!K457</f>
        <v>0</v>
      </c>
      <c r="J457" s="160">
        <f>survey_src_summary!L457</f>
        <v>0</v>
      </c>
      <c r="K457" s="26" t="str">
        <f t="shared" si="7"/>
        <v>Initial completion Flaring</v>
      </c>
    </row>
    <row r="458" spans="1:11" s="30" customFormat="1" x14ac:dyDescent="0.2">
      <c r="A458" t="s">
        <v>20278</v>
      </c>
      <c r="B458" t="str">
        <f>survey_src_summary!C458</f>
        <v>56</v>
      </c>
      <c r="C458" s="159">
        <f>survey_src_summary!D458</f>
        <v>56005</v>
      </c>
      <c r="D458" s="159" t="str">
        <f>survey_src_summary!F458</f>
        <v>2310001611</v>
      </c>
      <c r="E458" s="26" t="str">
        <f>survey_src_summary!G458</f>
        <v>Initial completion Flaring</v>
      </c>
      <c r="F458" s="160">
        <f>survey_src_summary!H458</f>
        <v>9.0167999999999984E-2</v>
      </c>
      <c r="G458" s="160">
        <f>survey_src_summary!I458</f>
        <v>0</v>
      </c>
      <c r="H458" s="160">
        <f>survey_src_summary!J458</f>
        <v>0.49061999999999978</v>
      </c>
      <c r="I458" s="160">
        <f>survey_src_summary!K458</f>
        <v>0</v>
      </c>
      <c r="J458" s="160">
        <f>survey_src_summary!L458</f>
        <v>0</v>
      </c>
      <c r="K458" s="26" t="str">
        <f t="shared" si="7"/>
        <v>Initial completion Flaring</v>
      </c>
    </row>
    <row r="459" spans="1:11" x14ac:dyDescent="0.2">
      <c r="A459" t="s">
        <v>20278</v>
      </c>
      <c r="B459" t="str">
        <f>survey_src_summary!C459</f>
        <v>56</v>
      </c>
      <c r="C459" s="159">
        <f>survey_src_summary!D459</f>
        <v>56009</v>
      </c>
      <c r="D459" s="159" t="str">
        <f>survey_src_summary!F459</f>
        <v>2310001611</v>
      </c>
      <c r="E459" s="26" t="str">
        <f>survey_src_summary!G459</f>
        <v>Initial completion Flaring</v>
      </c>
      <c r="F459" s="160">
        <f>survey_src_summary!H459</f>
        <v>2.9725714285714282E-3</v>
      </c>
      <c r="G459" s="160">
        <f>survey_src_summary!I459</f>
        <v>0</v>
      </c>
      <c r="H459" s="160">
        <f>survey_src_summary!J459</f>
        <v>1.6174285714285707E-2</v>
      </c>
      <c r="I459" s="160">
        <f>survey_src_summary!K459</f>
        <v>0</v>
      </c>
      <c r="J459" s="160">
        <f>survey_src_summary!L459</f>
        <v>0</v>
      </c>
      <c r="K459" s="26" t="str">
        <f t="shared" si="7"/>
        <v>Initial completion Flaring</v>
      </c>
    </row>
    <row r="460" spans="1:11" s="28" customFormat="1" x14ac:dyDescent="0.2">
      <c r="A460" t="s">
        <v>20278</v>
      </c>
      <c r="B460" t="str">
        <f>survey_src_summary!C460</f>
        <v>56</v>
      </c>
      <c r="C460" s="159">
        <f>survey_src_summary!D460</f>
        <v>56011</v>
      </c>
      <c r="D460" s="159" t="str">
        <f>survey_src_summary!F460</f>
        <v>2310001611</v>
      </c>
      <c r="E460" s="26" t="str">
        <f>survey_src_summary!G460</f>
        <v>Initial completion Flaring</v>
      </c>
      <c r="F460" s="160">
        <f>survey_src_summary!H460</f>
        <v>1.8826285714285712E-2</v>
      </c>
      <c r="G460" s="160">
        <f>survey_src_summary!I460</f>
        <v>0</v>
      </c>
      <c r="H460" s="160">
        <f>survey_src_summary!J460</f>
        <v>0.10243714285714281</v>
      </c>
      <c r="I460" s="160">
        <f>survey_src_summary!K460</f>
        <v>0</v>
      </c>
      <c r="J460" s="160">
        <f>survey_src_summary!L460</f>
        <v>0</v>
      </c>
      <c r="K460" s="26" t="str">
        <f t="shared" si="7"/>
        <v>Initial completion Flaring</v>
      </c>
    </row>
    <row r="461" spans="1:11" s="30" customFormat="1" x14ac:dyDescent="0.2">
      <c r="A461" t="s">
        <v>20278</v>
      </c>
      <c r="B461" t="str">
        <f>survey_src_summary!C461</f>
        <v>56</v>
      </c>
      <c r="C461" s="159">
        <f>survey_src_summary!D461</f>
        <v>56019</v>
      </c>
      <c r="D461" s="159" t="str">
        <f>survey_src_summary!F461</f>
        <v>2310001611</v>
      </c>
      <c r="E461" s="26" t="str">
        <f>survey_src_summary!G461</f>
        <v>Initial completion Flaring</v>
      </c>
      <c r="F461" s="160">
        <f>survey_src_summary!H461</f>
        <v>7.7286857142857129E-2</v>
      </c>
      <c r="G461" s="160">
        <f>survey_src_summary!I461</f>
        <v>0</v>
      </c>
      <c r="H461" s="160">
        <f>survey_src_summary!J461</f>
        <v>0.42053142857142839</v>
      </c>
      <c r="I461" s="160">
        <f>survey_src_summary!K461</f>
        <v>0</v>
      </c>
      <c r="J461" s="160">
        <f>survey_src_summary!L461</f>
        <v>0</v>
      </c>
      <c r="K461" s="26" t="str">
        <f t="shared" si="7"/>
        <v>Initial completion Flaring</v>
      </c>
    </row>
    <row r="462" spans="1:11" x14ac:dyDescent="0.2">
      <c r="A462" t="s">
        <v>20278</v>
      </c>
      <c r="B462" t="str">
        <f>survey_src_summary!C462</f>
        <v>56</v>
      </c>
      <c r="C462" s="159">
        <f>survey_src_summary!D462</f>
        <v>56025</v>
      </c>
      <c r="D462" s="159" t="str">
        <f>survey_src_summary!F462</f>
        <v>2310001611</v>
      </c>
      <c r="E462" s="26" t="str">
        <f>survey_src_summary!G462</f>
        <v>Initial completion Flaring</v>
      </c>
      <c r="F462" s="160">
        <f>survey_src_summary!H462</f>
        <v>3.2202857142857144E-2</v>
      </c>
      <c r="G462" s="160">
        <f>survey_src_summary!I462</f>
        <v>0</v>
      </c>
      <c r="H462" s="160">
        <f>survey_src_summary!J462</f>
        <v>0.1752214285714285</v>
      </c>
      <c r="I462" s="160">
        <f>survey_src_summary!K462</f>
        <v>0</v>
      </c>
      <c r="J462" s="160">
        <f>survey_src_summary!L462</f>
        <v>0</v>
      </c>
      <c r="K462" s="26" t="str">
        <f t="shared" si="7"/>
        <v>Initial completion Flaring</v>
      </c>
    </row>
    <row r="463" spans="1:11" s="28" customFormat="1" x14ac:dyDescent="0.2">
      <c r="A463" t="s">
        <v>20278</v>
      </c>
      <c r="B463" t="str">
        <f>survey_src_summary!C463</f>
        <v>56</v>
      </c>
      <c r="C463" s="159">
        <f>survey_src_summary!D463</f>
        <v>56027</v>
      </c>
      <c r="D463" s="159" t="str">
        <f>survey_src_summary!F463</f>
        <v>2310001611</v>
      </c>
      <c r="E463" s="26" t="str">
        <f>survey_src_summary!G463</f>
        <v>Initial completion Flaring</v>
      </c>
      <c r="F463" s="160">
        <f>survey_src_summary!H463</f>
        <v>7.9268571428571417E-3</v>
      </c>
      <c r="G463" s="160">
        <f>survey_src_summary!I463</f>
        <v>0</v>
      </c>
      <c r="H463" s="160">
        <f>survey_src_summary!J463</f>
        <v>4.3131428571428557E-2</v>
      </c>
      <c r="I463" s="160">
        <f>survey_src_summary!K463</f>
        <v>0</v>
      </c>
      <c r="J463" s="160">
        <f>survey_src_summary!L463</f>
        <v>0</v>
      </c>
      <c r="K463" s="26" t="str">
        <f t="shared" si="7"/>
        <v>Initial completion Flaring</v>
      </c>
    </row>
    <row r="464" spans="1:11" s="30" customFormat="1" x14ac:dyDescent="0.2">
      <c r="A464" t="s">
        <v>20278</v>
      </c>
      <c r="B464" t="str">
        <f>survey_src_summary!C464</f>
        <v>56</v>
      </c>
      <c r="C464" s="159">
        <f>survey_src_summary!D464</f>
        <v>56033</v>
      </c>
      <c r="D464" s="159" t="str">
        <f>survey_src_summary!F464</f>
        <v>2310001611</v>
      </c>
      <c r="E464" s="26" t="str">
        <f>survey_src_summary!G464</f>
        <v>Initial completion Flaring</v>
      </c>
      <c r="F464" s="160">
        <f>survey_src_summary!H464</f>
        <v>1.6844571428571428E-2</v>
      </c>
      <c r="G464" s="160">
        <f>survey_src_summary!I464</f>
        <v>0</v>
      </c>
      <c r="H464" s="160">
        <f>survey_src_summary!J464</f>
        <v>9.1654285714285674E-2</v>
      </c>
      <c r="I464" s="160">
        <f>survey_src_summary!K464</f>
        <v>0</v>
      </c>
      <c r="J464" s="160">
        <f>survey_src_summary!L464</f>
        <v>0</v>
      </c>
      <c r="K464" s="26" t="str">
        <f t="shared" si="7"/>
        <v>Initial completion Flaring</v>
      </c>
    </row>
    <row r="465" spans="1:11" x14ac:dyDescent="0.2">
      <c r="A465" t="s">
        <v>20278</v>
      </c>
      <c r="B465" t="str">
        <f>survey_src_summary!C465</f>
        <v>56</v>
      </c>
      <c r="C465" s="159">
        <f>survey_src_summary!D465</f>
        <v>56045</v>
      </c>
      <c r="D465" s="159" t="str">
        <f>survey_src_summary!F465</f>
        <v>2310001611</v>
      </c>
      <c r="E465" s="26" t="str">
        <f>survey_src_summary!G465</f>
        <v>Initial completion Flaring</v>
      </c>
      <c r="F465" s="160">
        <f>survey_src_summary!H465</f>
        <v>5.9451428571428563E-3</v>
      </c>
      <c r="G465" s="160">
        <f>survey_src_summary!I465</f>
        <v>0</v>
      </c>
      <c r="H465" s="160">
        <f>survey_src_summary!J465</f>
        <v>3.2348571428571414E-2</v>
      </c>
      <c r="I465" s="160">
        <f>survey_src_summary!K465</f>
        <v>0</v>
      </c>
      <c r="J465" s="160">
        <f>survey_src_summary!L465</f>
        <v>0</v>
      </c>
      <c r="K465" s="26" t="str">
        <f t="shared" si="7"/>
        <v>Initial completion Flaring</v>
      </c>
    </row>
    <row r="466" spans="1:11" s="28" customFormat="1" x14ac:dyDescent="0.2">
      <c r="A466" s="28" t="s">
        <v>20278</v>
      </c>
      <c r="B466" s="28" t="str">
        <f>survey_src_summary!C466</f>
        <v>30</v>
      </c>
      <c r="C466" s="161" t="str">
        <f>survey_src_summary!D466</f>
        <v>3000301</v>
      </c>
      <c r="D466" s="161" t="str">
        <f>survey_src_summary!F466</f>
        <v>2310001611</v>
      </c>
      <c r="E466" s="29" t="str">
        <f>survey_src_summary!G466</f>
        <v>Initial completion Flaring</v>
      </c>
      <c r="F466" s="162">
        <f>survey_src_summary!H466</f>
        <v>0</v>
      </c>
      <c r="G466" s="162">
        <f>survey_src_summary!I466</f>
        <v>0</v>
      </c>
      <c r="H466" s="162">
        <f>survey_src_summary!J466</f>
        <v>0</v>
      </c>
      <c r="I466" s="162">
        <f>survey_src_summary!K466</f>
        <v>0</v>
      </c>
      <c r="J466" s="162">
        <f>survey_src_summary!L466</f>
        <v>0</v>
      </c>
      <c r="K466" s="29" t="str">
        <f t="shared" si="7"/>
        <v>Initial completion Flaring</v>
      </c>
    </row>
    <row r="467" spans="1:11" s="28" customFormat="1" x14ac:dyDescent="0.2">
      <c r="A467" s="28" t="s">
        <v>20278</v>
      </c>
      <c r="B467" s="28" t="str">
        <f>survey_src_summary!C467</f>
        <v>30</v>
      </c>
      <c r="C467" s="161" t="str">
        <f>survey_src_summary!D467</f>
        <v>3007501</v>
      </c>
      <c r="D467" s="161" t="str">
        <f>survey_src_summary!F467</f>
        <v>2310001611</v>
      </c>
      <c r="E467" s="29" t="str">
        <f>survey_src_summary!G467</f>
        <v>Initial completion Flaring</v>
      </c>
      <c r="F467" s="162">
        <f>survey_src_summary!H467</f>
        <v>0</v>
      </c>
      <c r="G467" s="162">
        <f>survey_src_summary!I467</f>
        <v>0</v>
      </c>
      <c r="H467" s="162">
        <f>survey_src_summary!J467</f>
        <v>0</v>
      </c>
      <c r="I467" s="162">
        <f>survey_src_summary!K467</f>
        <v>0</v>
      </c>
      <c r="J467" s="162">
        <f>survey_src_summary!L467</f>
        <v>0</v>
      </c>
      <c r="K467" s="29" t="str">
        <f t="shared" si="7"/>
        <v>Initial completion Flaring</v>
      </c>
    </row>
    <row r="468" spans="1:11" s="28" customFormat="1" x14ac:dyDescent="0.2">
      <c r="A468" s="28" t="s">
        <v>20278</v>
      </c>
      <c r="B468" s="28" t="str">
        <f>survey_src_summary!C468</f>
        <v>56</v>
      </c>
      <c r="C468" s="161" t="str">
        <f>survey_src_summary!D468</f>
        <v>5600501</v>
      </c>
      <c r="D468" s="161" t="str">
        <f>survey_src_summary!F468</f>
        <v>2310001611</v>
      </c>
      <c r="E468" s="29" t="str">
        <f>survey_src_summary!G468</f>
        <v>Initial completion Flaring</v>
      </c>
      <c r="F468" s="162">
        <f>survey_src_summary!H468</f>
        <v>0</v>
      </c>
      <c r="G468" s="162">
        <f>survey_src_summary!I468</f>
        <v>0</v>
      </c>
      <c r="H468" s="162">
        <f>survey_src_summary!J468</f>
        <v>0</v>
      </c>
      <c r="I468" s="162">
        <f>survey_src_summary!K468</f>
        <v>0</v>
      </c>
      <c r="J468" s="162">
        <f>survey_src_summary!L468</f>
        <v>0</v>
      </c>
      <c r="K468" s="29" t="str">
        <f t="shared" si="7"/>
        <v>Initial completion Flaring</v>
      </c>
    </row>
    <row r="469" spans="1:11" s="28" customFormat="1" x14ac:dyDescent="0.2">
      <c r="A469" s="28" t="s">
        <v>20278</v>
      </c>
      <c r="B469" s="28" t="str">
        <f>survey_src_summary!C469</f>
        <v>56</v>
      </c>
      <c r="C469" s="161" t="str">
        <f>survey_src_summary!D469</f>
        <v>5600901</v>
      </c>
      <c r="D469" s="161" t="str">
        <f>survey_src_summary!F469</f>
        <v>2310001611</v>
      </c>
      <c r="E469" s="29" t="str">
        <f>survey_src_summary!G469</f>
        <v>Initial completion Flaring</v>
      </c>
      <c r="F469" s="162">
        <f>survey_src_summary!H469</f>
        <v>0</v>
      </c>
      <c r="G469" s="162">
        <f>survey_src_summary!I469</f>
        <v>0</v>
      </c>
      <c r="H469" s="162">
        <f>survey_src_summary!J469</f>
        <v>0</v>
      </c>
      <c r="I469" s="162">
        <f>survey_src_summary!K469</f>
        <v>0</v>
      </c>
      <c r="J469" s="162">
        <f>survey_src_summary!L469</f>
        <v>0</v>
      </c>
      <c r="K469" s="29" t="str">
        <f t="shared" si="7"/>
        <v>Initial completion Flaring</v>
      </c>
    </row>
    <row r="470" spans="1:11" s="28" customFormat="1" x14ac:dyDescent="0.2">
      <c r="A470" s="28" t="s">
        <v>20278</v>
      </c>
      <c r="B470" s="28" t="str">
        <f>survey_src_summary!C470</f>
        <v>56</v>
      </c>
      <c r="C470" s="161" t="str">
        <f>survey_src_summary!D470</f>
        <v>5601101</v>
      </c>
      <c r="D470" s="161" t="str">
        <f>survey_src_summary!F470</f>
        <v>2310001611</v>
      </c>
      <c r="E470" s="29" t="str">
        <f>survey_src_summary!G470</f>
        <v>Initial completion Flaring</v>
      </c>
      <c r="F470" s="162">
        <f>survey_src_summary!H470</f>
        <v>0</v>
      </c>
      <c r="G470" s="162">
        <f>survey_src_summary!I470</f>
        <v>0</v>
      </c>
      <c r="H470" s="162">
        <f>survey_src_summary!J470</f>
        <v>0</v>
      </c>
      <c r="I470" s="162">
        <f>survey_src_summary!K470</f>
        <v>0</v>
      </c>
      <c r="J470" s="162">
        <f>survey_src_summary!L470</f>
        <v>0</v>
      </c>
      <c r="K470" s="29" t="str">
        <f t="shared" si="7"/>
        <v>Initial completion Flaring</v>
      </c>
    </row>
    <row r="471" spans="1:11" s="28" customFormat="1" x14ac:dyDescent="0.2">
      <c r="A471" s="28" t="s">
        <v>20278</v>
      </c>
      <c r="B471" s="28" t="str">
        <f>survey_src_summary!C471</f>
        <v>56</v>
      </c>
      <c r="C471" s="161" t="str">
        <f>survey_src_summary!D471</f>
        <v>5601901</v>
      </c>
      <c r="D471" s="161" t="str">
        <f>survey_src_summary!F471</f>
        <v>2310001611</v>
      </c>
      <c r="E471" s="29" t="str">
        <f>survey_src_summary!G471</f>
        <v>Initial completion Flaring</v>
      </c>
      <c r="F471" s="162">
        <f>survey_src_summary!H471</f>
        <v>4.9542857142857136E-4</v>
      </c>
      <c r="G471" s="162">
        <f>survey_src_summary!I471</f>
        <v>0</v>
      </c>
      <c r="H471" s="162">
        <f>survey_src_summary!J471</f>
        <v>2.6957142857142844E-3</v>
      </c>
      <c r="I471" s="162">
        <f>survey_src_summary!K471</f>
        <v>0</v>
      </c>
      <c r="J471" s="162">
        <f>survey_src_summary!L471</f>
        <v>0</v>
      </c>
      <c r="K471" s="29" t="str">
        <f t="shared" si="7"/>
        <v>Initial completion Flaring</v>
      </c>
    </row>
    <row r="472" spans="1:11" s="28" customFormat="1" x14ac:dyDescent="0.2">
      <c r="A472" s="28" t="s">
        <v>20278</v>
      </c>
      <c r="B472" s="28" t="str">
        <f>survey_src_summary!C472</f>
        <v>56</v>
      </c>
      <c r="C472" s="161" t="str">
        <f>survey_src_summary!D472</f>
        <v>5602501</v>
      </c>
      <c r="D472" s="161" t="str">
        <f>survey_src_summary!F472</f>
        <v>2310001611</v>
      </c>
      <c r="E472" s="29" t="str">
        <f>survey_src_summary!G472</f>
        <v>Initial completion Flaring</v>
      </c>
      <c r="F472" s="162">
        <f>survey_src_summary!H472</f>
        <v>0</v>
      </c>
      <c r="G472" s="162">
        <f>survey_src_summary!I472</f>
        <v>0</v>
      </c>
      <c r="H472" s="162">
        <f>survey_src_summary!J472</f>
        <v>0</v>
      </c>
      <c r="I472" s="162">
        <f>survey_src_summary!K472</f>
        <v>0</v>
      </c>
      <c r="J472" s="162">
        <f>survey_src_summary!L472</f>
        <v>0</v>
      </c>
      <c r="K472" s="29" t="str">
        <f t="shared" si="7"/>
        <v>Initial completion Flaring</v>
      </c>
    </row>
    <row r="473" spans="1:11" s="28" customFormat="1" x14ac:dyDescent="0.2">
      <c r="A473" s="28" t="s">
        <v>20278</v>
      </c>
      <c r="B473" s="28" t="str">
        <f>survey_src_summary!C473</f>
        <v>56</v>
      </c>
      <c r="C473" s="161" t="str">
        <f>survey_src_summary!D473</f>
        <v>5602701</v>
      </c>
      <c r="D473" s="161" t="str">
        <f>survey_src_summary!F473</f>
        <v>2310001611</v>
      </c>
      <c r="E473" s="29" t="str">
        <f>survey_src_summary!G473</f>
        <v>Initial completion Flaring</v>
      </c>
      <c r="F473" s="162">
        <f>survey_src_summary!H473</f>
        <v>0</v>
      </c>
      <c r="G473" s="162">
        <f>survey_src_summary!I473</f>
        <v>0</v>
      </c>
      <c r="H473" s="162">
        <f>survey_src_summary!J473</f>
        <v>0</v>
      </c>
      <c r="I473" s="162">
        <f>survey_src_summary!K473</f>
        <v>0</v>
      </c>
      <c r="J473" s="162">
        <f>survey_src_summary!L473</f>
        <v>0</v>
      </c>
      <c r="K473" s="29" t="str">
        <f t="shared" si="7"/>
        <v>Initial completion Flaring</v>
      </c>
    </row>
    <row r="474" spans="1:11" s="28" customFormat="1" x14ac:dyDescent="0.2">
      <c r="A474" s="28" t="s">
        <v>20278</v>
      </c>
      <c r="B474" s="28" t="str">
        <f>survey_src_summary!C474</f>
        <v>56</v>
      </c>
      <c r="C474" s="161" t="str">
        <f>survey_src_summary!D474</f>
        <v>5603301</v>
      </c>
      <c r="D474" s="161" t="str">
        <f>survey_src_summary!F474</f>
        <v>2310001611</v>
      </c>
      <c r="E474" s="29" t="str">
        <f>survey_src_summary!G474</f>
        <v>Initial completion Flaring</v>
      </c>
      <c r="F474" s="162">
        <f>survey_src_summary!H474</f>
        <v>0</v>
      </c>
      <c r="G474" s="162">
        <f>survey_src_summary!I474</f>
        <v>0</v>
      </c>
      <c r="H474" s="162">
        <f>survey_src_summary!J474</f>
        <v>0</v>
      </c>
      <c r="I474" s="162">
        <f>survey_src_summary!K474</f>
        <v>0</v>
      </c>
      <c r="J474" s="162">
        <f>survey_src_summary!L474</f>
        <v>0</v>
      </c>
      <c r="K474" s="29" t="str">
        <f t="shared" si="7"/>
        <v>Initial completion Flaring</v>
      </c>
    </row>
    <row r="475" spans="1:11" s="28" customFormat="1" x14ac:dyDescent="0.2">
      <c r="A475" s="28" t="s">
        <v>20278</v>
      </c>
      <c r="B475" s="28" t="str">
        <f>survey_src_summary!C475</f>
        <v>56</v>
      </c>
      <c r="C475" s="161" t="str">
        <f>survey_src_summary!D475</f>
        <v>5604501</v>
      </c>
      <c r="D475" s="161" t="str">
        <f>survey_src_summary!F475</f>
        <v>2310001611</v>
      </c>
      <c r="E475" s="29" t="str">
        <f>survey_src_summary!G475</f>
        <v>Initial completion Flaring</v>
      </c>
      <c r="F475" s="162">
        <f>survey_src_summary!H475</f>
        <v>0</v>
      </c>
      <c r="G475" s="162">
        <f>survey_src_summary!I475</f>
        <v>0</v>
      </c>
      <c r="H475" s="162">
        <f>survey_src_summary!J475</f>
        <v>0</v>
      </c>
      <c r="I475" s="162">
        <f>survey_src_summary!K475</f>
        <v>0</v>
      </c>
      <c r="J475" s="162">
        <f>survey_src_summary!L475</f>
        <v>0</v>
      </c>
      <c r="K475" s="29" t="str">
        <f t="shared" si="7"/>
        <v>Initial completion Flaring</v>
      </c>
    </row>
    <row r="476" spans="1:11" s="30" customFormat="1" x14ac:dyDescent="0.2">
      <c r="A476" s="186" t="s">
        <v>20278</v>
      </c>
      <c r="B476" s="30" t="str">
        <f>survey_src_summary!C476</f>
        <v>30</v>
      </c>
      <c r="C476" s="163" t="str">
        <f>survey_src_summary!D476</f>
        <v>3000302</v>
      </c>
      <c r="D476" s="163" t="str">
        <f>survey_src_summary!F476</f>
        <v>2310001611</v>
      </c>
      <c r="E476" s="31" t="str">
        <f>survey_src_summary!G476</f>
        <v>Initial completion Flaring</v>
      </c>
      <c r="F476" s="164">
        <f>survey_src_summary!H476</f>
        <v>1.0403999999999998E-2</v>
      </c>
      <c r="G476" s="164">
        <f>survey_src_summary!I476</f>
        <v>0</v>
      </c>
      <c r="H476" s="164">
        <f>survey_src_summary!J476</f>
        <v>5.660999999999998E-2</v>
      </c>
      <c r="I476" s="164">
        <f>survey_src_summary!K476</f>
        <v>0</v>
      </c>
      <c r="J476" s="164">
        <f>survey_src_summary!L476</f>
        <v>0</v>
      </c>
      <c r="K476" s="31" t="str">
        <f t="shared" si="7"/>
        <v>Initial completion Flaring</v>
      </c>
    </row>
    <row r="477" spans="1:11" s="30" customFormat="1" x14ac:dyDescent="0.2">
      <c r="A477" s="30" t="s">
        <v>20278</v>
      </c>
      <c r="B477" s="30" t="str">
        <f>survey_src_summary!C477</f>
        <v>30</v>
      </c>
      <c r="C477" s="163" t="str">
        <f>survey_src_summary!D477</f>
        <v>3007502</v>
      </c>
      <c r="D477" s="163" t="str">
        <f>survey_src_summary!F477</f>
        <v>2310001611</v>
      </c>
      <c r="E477" s="31" t="str">
        <f>survey_src_summary!G477</f>
        <v>Initial completion Flaring</v>
      </c>
      <c r="F477" s="164">
        <f>survey_src_summary!H477</f>
        <v>0</v>
      </c>
      <c r="G477" s="164">
        <f>survey_src_summary!I477</f>
        <v>0</v>
      </c>
      <c r="H477" s="164">
        <f>survey_src_summary!J477</f>
        <v>0</v>
      </c>
      <c r="I477" s="164">
        <f>survey_src_summary!K477</f>
        <v>0</v>
      </c>
      <c r="J477" s="164">
        <f>survey_src_summary!L477</f>
        <v>0</v>
      </c>
      <c r="K477" s="31" t="str">
        <f t="shared" si="7"/>
        <v>Initial completion Flaring</v>
      </c>
    </row>
    <row r="478" spans="1:11" s="30" customFormat="1" x14ac:dyDescent="0.2">
      <c r="A478" s="30" t="s">
        <v>20278</v>
      </c>
      <c r="B478" s="30" t="str">
        <f>survey_src_summary!C478</f>
        <v>56</v>
      </c>
      <c r="C478" s="163" t="str">
        <f>survey_src_summary!D478</f>
        <v>5600502</v>
      </c>
      <c r="D478" s="163" t="str">
        <f>survey_src_summary!F478</f>
        <v>2310001611</v>
      </c>
      <c r="E478" s="31" t="str">
        <f>survey_src_summary!G478</f>
        <v>Initial completion Flaring</v>
      </c>
      <c r="F478" s="164">
        <f>survey_src_summary!H478</f>
        <v>9.0167999999999984E-2</v>
      </c>
      <c r="G478" s="164">
        <f>survey_src_summary!I478</f>
        <v>0</v>
      </c>
      <c r="H478" s="164">
        <f>survey_src_summary!J478</f>
        <v>0.49061999999999978</v>
      </c>
      <c r="I478" s="164">
        <f>survey_src_summary!K478</f>
        <v>0</v>
      </c>
      <c r="J478" s="164">
        <f>survey_src_summary!L478</f>
        <v>0</v>
      </c>
      <c r="K478" s="31" t="str">
        <f t="shared" si="7"/>
        <v>Initial completion Flaring</v>
      </c>
    </row>
    <row r="479" spans="1:11" s="30" customFormat="1" x14ac:dyDescent="0.2">
      <c r="A479" s="30" t="s">
        <v>20278</v>
      </c>
      <c r="B479" s="30" t="str">
        <f>survey_src_summary!C479</f>
        <v>56</v>
      </c>
      <c r="C479" s="163" t="str">
        <f>survey_src_summary!D479</f>
        <v>5600902</v>
      </c>
      <c r="D479" s="163" t="str">
        <f>survey_src_summary!F479</f>
        <v>2310001611</v>
      </c>
      <c r="E479" s="31" t="str">
        <f>survey_src_summary!G479</f>
        <v>Initial completion Flaring</v>
      </c>
      <c r="F479" s="164">
        <f>survey_src_summary!H479</f>
        <v>2.9725714285714282E-3</v>
      </c>
      <c r="G479" s="164">
        <f>survey_src_summary!I479</f>
        <v>0</v>
      </c>
      <c r="H479" s="164">
        <f>survey_src_summary!J479</f>
        <v>1.6174285714285707E-2</v>
      </c>
      <c r="I479" s="164">
        <f>survey_src_summary!K479</f>
        <v>0</v>
      </c>
      <c r="J479" s="164">
        <f>survey_src_summary!L479</f>
        <v>0</v>
      </c>
      <c r="K479" s="31" t="str">
        <f t="shared" si="7"/>
        <v>Initial completion Flaring</v>
      </c>
    </row>
    <row r="480" spans="1:11" s="30" customFormat="1" x14ac:dyDescent="0.2">
      <c r="A480" s="30" t="s">
        <v>20278</v>
      </c>
      <c r="B480" s="30" t="str">
        <f>survey_src_summary!C480</f>
        <v>56</v>
      </c>
      <c r="C480" s="163" t="str">
        <f>survey_src_summary!D480</f>
        <v>5601102</v>
      </c>
      <c r="D480" s="163" t="str">
        <f>survey_src_summary!F480</f>
        <v>2310001611</v>
      </c>
      <c r="E480" s="31" t="str">
        <f>survey_src_summary!G480</f>
        <v>Initial completion Flaring</v>
      </c>
      <c r="F480" s="164">
        <f>survey_src_summary!H480</f>
        <v>1.8826285714285712E-2</v>
      </c>
      <c r="G480" s="164">
        <f>survey_src_summary!I480</f>
        <v>0</v>
      </c>
      <c r="H480" s="164">
        <f>survey_src_summary!J480</f>
        <v>0.10243714285714281</v>
      </c>
      <c r="I480" s="164">
        <f>survey_src_summary!K480</f>
        <v>0</v>
      </c>
      <c r="J480" s="164">
        <f>survey_src_summary!L480</f>
        <v>0</v>
      </c>
      <c r="K480" s="31" t="str">
        <f t="shared" si="7"/>
        <v>Initial completion Flaring</v>
      </c>
    </row>
    <row r="481" spans="1:11" s="30" customFormat="1" x14ac:dyDescent="0.2">
      <c r="A481" s="30" t="s">
        <v>20278</v>
      </c>
      <c r="B481" s="30" t="str">
        <f>survey_src_summary!C481</f>
        <v>56</v>
      </c>
      <c r="C481" s="163" t="str">
        <f>survey_src_summary!D481</f>
        <v>5601902</v>
      </c>
      <c r="D481" s="163" t="str">
        <f>survey_src_summary!F481</f>
        <v>2310001611</v>
      </c>
      <c r="E481" s="31" t="str">
        <f>survey_src_summary!G481</f>
        <v>Initial completion Flaring</v>
      </c>
      <c r="F481" s="164">
        <f>survey_src_summary!H481</f>
        <v>7.6791428571428566E-2</v>
      </c>
      <c r="G481" s="164">
        <f>survey_src_summary!I481</f>
        <v>0</v>
      </c>
      <c r="H481" s="164">
        <f>survey_src_summary!J481</f>
        <v>0.41783571428571409</v>
      </c>
      <c r="I481" s="164">
        <f>survey_src_summary!K481</f>
        <v>0</v>
      </c>
      <c r="J481" s="164">
        <f>survey_src_summary!L481</f>
        <v>0</v>
      </c>
      <c r="K481" s="31" t="str">
        <f t="shared" si="7"/>
        <v>Initial completion Flaring</v>
      </c>
    </row>
    <row r="482" spans="1:11" s="30" customFormat="1" x14ac:dyDescent="0.2">
      <c r="A482" s="30" t="s">
        <v>20278</v>
      </c>
      <c r="B482" s="30" t="str">
        <f>survey_src_summary!C482</f>
        <v>56</v>
      </c>
      <c r="C482" s="163" t="str">
        <f>survey_src_summary!D482</f>
        <v>5602502</v>
      </c>
      <c r="D482" s="163" t="str">
        <f>survey_src_summary!F482</f>
        <v>2310001611</v>
      </c>
      <c r="E482" s="31" t="str">
        <f>survey_src_summary!G482</f>
        <v>Initial completion Flaring</v>
      </c>
      <c r="F482" s="164">
        <f>survey_src_summary!H482</f>
        <v>3.2202857142857144E-2</v>
      </c>
      <c r="G482" s="164">
        <f>survey_src_summary!I482</f>
        <v>0</v>
      </c>
      <c r="H482" s="164">
        <f>survey_src_summary!J482</f>
        <v>0.1752214285714285</v>
      </c>
      <c r="I482" s="164">
        <f>survey_src_summary!K482</f>
        <v>0</v>
      </c>
      <c r="J482" s="164">
        <f>survey_src_summary!L482</f>
        <v>0</v>
      </c>
      <c r="K482" s="31" t="str">
        <f t="shared" si="7"/>
        <v>Initial completion Flaring</v>
      </c>
    </row>
    <row r="483" spans="1:11" s="30" customFormat="1" ht="11.25" customHeight="1" x14ac:dyDescent="0.2">
      <c r="A483" s="30" t="s">
        <v>20278</v>
      </c>
      <c r="B483" s="30" t="str">
        <f>survey_src_summary!C483</f>
        <v>56</v>
      </c>
      <c r="C483" s="163" t="str">
        <f>survey_src_summary!D483</f>
        <v>5602702</v>
      </c>
      <c r="D483" s="163" t="str">
        <f>survey_src_summary!F483</f>
        <v>2310001611</v>
      </c>
      <c r="E483" s="31" t="str">
        <f>survey_src_summary!G483</f>
        <v>Initial completion Flaring</v>
      </c>
      <c r="F483" s="164">
        <f>survey_src_summary!H483</f>
        <v>7.9268571428571417E-3</v>
      </c>
      <c r="G483" s="164">
        <f>survey_src_summary!I483</f>
        <v>0</v>
      </c>
      <c r="H483" s="164">
        <f>survey_src_summary!J483</f>
        <v>4.3131428571428557E-2</v>
      </c>
      <c r="I483" s="164">
        <f>survey_src_summary!K483</f>
        <v>0</v>
      </c>
      <c r="J483" s="164">
        <f>survey_src_summary!L483</f>
        <v>0</v>
      </c>
      <c r="K483" s="31" t="str">
        <f t="shared" si="7"/>
        <v>Initial completion Flaring</v>
      </c>
    </row>
    <row r="484" spans="1:11" s="30" customFormat="1" x14ac:dyDescent="0.2">
      <c r="A484" s="30" t="s">
        <v>20278</v>
      </c>
      <c r="B484" s="30" t="str">
        <f>survey_src_summary!C484</f>
        <v>56</v>
      </c>
      <c r="C484" s="163" t="str">
        <f>survey_src_summary!D484</f>
        <v>5603302</v>
      </c>
      <c r="D484" s="163" t="str">
        <f>survey_src_summary!F484</f>
        <v>2310001611</v>
      </c>
      <c r="E484" s="31" t="str">
        <f>survey_src_summary!G484</f>
        <v>Initial completion Flaring</v>
      </c>
      <c r="F484" s="164">
        <f>survey_src_summary!H484</f>
        <v>1.6844571428571428E-2</v>
      </c>
      <c r="G484" s="164">
        <f>survey_src_summary!I484</f>
        <v>0</v>
      </c>
      <c r="H484" s="164">
        <f>survey_src_summary!J484</f>
        <v>9.1654285714285674E-2</v>
      </c>
      <c r="I484" s="164">
        <f>survey_src_summary!K484</f>
        <v>0</v>
      </c>
      <c r="J484" s="164">
        <f>survey_src_summary!L484</f>
        <v>0</v>
      </c>
      <c r="K484" s="31" t="str">
        <f t="shared" si="7"/>
        <v>Initial completion Flaring</v>
      </c>
    </row>
    <row r="485" spans="1:11" s="30" customFormat="1" x14ac:dyDescent="0.2">
      <c r="A485" s="30" t="s">
        <v>20278</v>
      </c>
      <c r="B485" s="30" t="str">
        <f>survey_src_summary!C485</f>
        <v>56</v>
      </c>
      <c r="C485" s="163" t="str">
        <f>survey_src_summary!D485</f>
        <v>5604502</v>
      </c>
      <c r="D485" s="163" t="str">
        <f>survey_src_summary!F485</f>
        <v>2310001611</v>
      </c>
      <c r="E485" s="31" t="str">
        <f>survey_src_summary!G485</f>
        <v>Initial completion Flaring</v>
      </c>
      <c r="F485" s="164">
        <f>survey_src_summary!H485</f>
        <v>5.9451428571428563E-3</v>
      </c>
      <c r="G485" s="164">
        <f>survey_src_summary!I485</f>
        <v>0</v>
      </c>
      <c r="H485" s="164">
        <f>survey_src_summary!J485</f>
        <v>3.2348571428571414E-2</v>
      </c>
      <c r="I485" s="164">
        <f>survey_src_summary!K485</f>
        <v>0</v>
      </c>
      <c r="J485" s="164">
        <f>survey_src_summary!L485</f>
        <v>0</v>
      </c>
      <c r="K485" s="31" t="str">
        <f t="shared" si="7"/>
        <v>Initial completion Flaring</v>
      </c>
    </row>
    <row r="486" spans="1:11" x14ac:dyDescent="0.2">
      <c r="A486" t="s">
        <v>20278</v>
      </c>
      <c r="B486" t="str">
        <f>survey_src_summary!C486</f>
        <v>30</v>
      </c>
      <c r="C486" s="159">
        <f>survey_src_summary!D486</f>
        <v>30003</v>
      </c>
      <c r="D486" s="159" t="str">
        <f>survey_src_summary!F486</f>
        <v>2310003100</v>
      </c>
      <c r="E486" s="26" t="str">
        <f>survey_src_summary!G486</f>
        <v>Miscellaneous engines</v>
      </c>
      <c r="F486" s="160">
        <f>survey_src_summary!H486</f>
        <v>137.6747992294944</v>
      </c>
      <c r="G486" s="160">
        <f>survey_src_summary!I486</f>
        <v>16.566453119435028</v>
      </c>
      <c r="H486" s="160">
        <f>survey_src_summary!J486</f>
        <v>124.97499726425329</v>
      </c>
      <c r="I486" s="160">
        <f>survey_src_summary!K486</f>
        <v>2.1135500279474018</v>
      </c>
      <c r="J486" s="160">
        <f>survey_src_summary!L486</f>
        <v>12.905810128190266</v>
      </c>
      <c r="K486" s="26" t="str">
        <f t="shared" si="7"/>
        <v>Miscellaneous engines</v>
      </c>
    </row>
    <row r="487" spans="1:11" s="28" customFormat="1" x14ac:dyDescent="0.2">
      <c r="A487" t="s">
        <v>20278</v>
      </c>
      <c r="B487" t="str">
        <f>survey_src_summary!C487</f>
        <v>30</v>
      </c>
      <c r="C487" s="159">
        <f>survey_src_summary!D487</f>
        <v>30075</v>
      </c>
      <c r="D487" s="159" t="str">
        <f>survey_src_summary!F487</f>
        <v>2310003100</v>
      </c>
      <c r="E487" s="26" t="str">
        <f>survey_src_summary!G487</f>
        <v>Miscellaneous engines</v>
      </c>
      <c r="F487" s="160">
        <f>survey_src_summary!H487</f>
        <v>8.423141725011261</v>
      </c>
      <c r="G487" s="160">
        <f>survey_src_summary!I487</f>
        <v>1.0135593680666999</v>
      </c>
      <c r="H487" s="160">
        <f>survey_src_summary!J487</f>
        <v>7.6461496216526266</v>
      </c>
      <c r="I487" s="160">
        <f>survey_src_summary!K487</f>
        <v>0.12931002280690854</v>
      </c>
      <c r="J487" s="160">
        <f>survey_src_summary!L487</f>
        <v>0.78959597830699935</v>
      </c>
      <c r="K487" s="26" t="str">
        <f t="shared" si="7"/>
        <v>Miscellaneous engines</v>
      </c>
    </row>
    <row r="488" spans="1:11" s="30" customFormat="1" x14ac:dyDescent="0.2">
      <c r="A488" t="s">
        <v>20278</v>
      </c>
      <c r="B488" t="str">
        <f>survey_src_summary!C488</f>
        <v>56</v>
      </c>
      <c r="C488" s="159">
        <f>survey_src_summary!D488</f>
        <v>56005</v>
      </c>
      <c r="D488" s="159" t="str">
        <f>survey_src_summary!F488</f>
        <v>2310003100</v>
      </c>
      <c r="E488" s="26" t="str">
        <f>survey_src_summary!G488</f>
        <v>Miscellaneous engines</v>
      </c>
      <c r="F488" s="160">
        <f>survey_src_summary!H488</f>
        <v>2051.3254632031735</v>
      </c>
      <c r="G488" s="160">
        <f>survey_src_summary!I488</f>
        <v>246.83665644727824</v>
      </c>
      <c r="H488" s="160">
        <f>survey_src_summary!J488</f>
        <v>1862.1010932041959</v>
      </c>
      <c r="I488" s="160">
        <f>survey_src_summary!K488</f>
        <v>31.491449519785917</v>
      </c>
      <c r="J488" s="160">
        <f>survey_src_summary!L488</f>
        <v>192.29384816528216</v>
      </c>
      <c r="K488" s="26" t="str">
        <f t="shared" si="7"/>
        <v>Miscellaneous engines</v>
      </c>
    </row>
    <row r="489" spans="1:11" x14ac:dyDescent="0.2">
      <c r="A489" t="s">
        <v>20278</v>
      </c>
      <c r="B489" t="str">
        <f>survey_src_summary!C489</f>
        <v>56</v>
      </c>
      <c r="C489" s="159">
        <f>survey_src_summary!D489</f>
        <v>56009</v>
      </c>
      <c r="D489" s="159" t="str">
        <f>survey_src_summary!F489</f>
        <v>2310003100</v>
      </c>
      <c r="E489" s="26" t="str">
        <f>survey_src_summary!G489</f>
        <v>Miscellaneous engines</v>
      </c>
      <c r="F489" s="160">
        <f>survey_src_summary!H489</f>
        <v>152.34268395753125</v>
      </c>
      <c r="G489" s="160">
        <f>survey_src_summary!I489</f>
        <v>18.331444432792555</v>
      </c>
      <c r="H489" s="160">
        <f>survey_src_summary!J489</f>
        <v>138.2898440192001</v>
      </c>
      <c r="I489" s="160">
        <f>survey_src_summary!K489</f>
        <v>2.33872782628357</v>
      </c>
      <c r="J489" s="160">
        <f>survey_src_summary!L489</f>
        <v>14.280796228345556</v>
      </c>
      <c r="K489" s="26" t="str">
        <f t="shared" si="7"/>
        <v>Miscellaneous engines</v>
      </c>
    </row>
    <row r="490" spans="1:11" s="28" customFormat="1" x14ac:dyDescent="0.2">
      <c r="A490" t="s">
        <v>20278</v>
      </c>
      <c r="B490" t="str">
        <f>survey_src_summary!C490</f>
        <v>56</v>
      </c>
      <c r="C490" s="159">
        <f>survey_src_summary!D490</f>
        <v>56011</v>
      </c>
      <c r="D490" s="159" t="str">
        <f>survey_src_summary!F490</f>
        <v>2310003100</v>
      </c>
      <c r="E490" s="26" t="str">
        <f>survey_src_summary!G490</f>
        <v>Miscellaneous engines</v>
      </c>
      <c r="F490" s="160">
        <f>survey_src_summary!H490</f>
        <v>69.41830594061004</v>
      </c>
      <c r="G490" s="160">
        <f>survey_src_summary!I490</f>
        <v>8.353127205791079</v>
      </c>
      <c r="H490" s="160">
        <f>survey_src_summary!J490</f>
        <v>63.014819295688895</v>
      </c>
      <c r="I490" s="160">
        <f>survey_src_summary!K490</f>
        <v>1.0656929465810738</v>
      </c>
      <c r="J490" s="160">
        <f>survey_src_summary!L490</f>
        <v>6.5073599591507874</v>
      </c>
      <c r="K490" s="26" t="str">
        <f t="shared" si="7"/>
        <v>Miscellaneous engines</v>
      </c>
    </row>
    <row r="491" spans="1:11" s="30" customFormat="1" x14ac:dyDescent="0.2">
      <c r="A491" t="s">
        <v>20278</v>
      </c>
      <c r="B491" t="str">
        <f>survey_src_summary!C491</f>
        <v>56</v>
      </c>
      <c r="C491" s="159">
        <f>survey_src_summary!D491</f>
        <v>56019</v>
      </c>
      <c r="D491" s="159" t="str">
        <f>survey_src_summary!F491</f>
        <v>2310003100</v>
      </c>
      <c r="E491" s="26" t="str">
        <f>survey_src_summary!G491</f>
        <v>Miscellaneous engines</v>
      </c>
      <c r="F491" s="160">
        <f>survey_src_summary!H491</f>
        <v>513.5211920627554</v>
      </c>
      <c r="G491" s="160">
        <f>survey_src_summary!I491</f>
        <v>61.792171129031914</v>
      </c>
      <c r="H491" s="160">
        <f>survey_src_summary!J491</f>
        <v>466.1514665890291</v>
      </c>
      <c r="I491" s="160">
        <f>survey_src_summary!K491</f>
        <v>7.8834524249177349</v>
      </c>
      <c r="J491" s="160">
        <f>survey_src_summary!L491</f>
        <v>48.138127229199128</v>
      </c>
      <c r="K491" s="26" t="str">
        <f t="shared" si="7"/>
        <v>Miscellaneous engines</v>
      </c>
    </row>
    <row r="492" spans="1:11" x14ac:dyDescent="0.2">
      <c r="A492" t="s">
        <v>20278</v>
      </c>
      <c r="B492" t="str">
        <f>survey_src_summary!C492</f>
        <v>56</v>
      </c>
      <c r="C492" s="159">
        <f>survey_src_summary!D492</f>
        <v>56025</v>
      </c>
      <c r="D492" s="159" t="str">
        <f>survey_src_summary!F492</f>
        <v>2310003100</v>
      </c>
      <c r="E492" s="26" t="str">
        <f>survey_src_summary!G492</f>
        <v>Miscellaneous engines</v>
      </c>
      <c r="F492" s="160">
        <f>survey_src_summary!H492</f>
        <v>289.14612369823135</v>
      </c>
      <c r="G492" s="160">
        <f>survey_src_summary!I492</f>
        <v>34.793046583117231</v>
      </c>
      <c r="H492" s="160">
        <f>survey_src_summary!J492</f>
        <v>262.47386028811002</v>
      </c>
      <c r="I492" s="160">
        <f>survey_src_summary!K492</f>
        <v>4.4389009553199124</v>
      </c>
      <c r="J492" s="160">
        <f>survey_src_summary!L492</f>
        <v>27.104924013952338</v>
      </c>
      <c r="K492" s="26" t="str">
        <f t="shared" si="7"/>
        <v>Miscellaneous engines</v>
      </c>
    </row>
    <row r="493" spans="1:11" s="28" customFormat="1" x14ac:dyDescent="0.2">
      <c r="A493" t="s">
        <v>20278</v>
      </c>
      <c r="B493" t="str">
        <f>survey_src_summary!C493</f>
        <v>56</v>
      </c>
      <c r="C493" s="159">
        <f>survey_src_summary!D493</f>
        <v>56027</v>
      </c>
      <c r="D493" s="159" t="str">
        <f>survey_src_summary!F493</f>
        <v>2310003100</v>
      </c>
      <c r="E493" s="26" t="str">
        <f>survey_src_summary!G493</f>
        <v>Miscellaneous engines</v>
      </c>
      <c r="F493" s="160">
        <f>survey_src_summary!H493</f>
        <v>40.518216228933483</v>
      </c>
      <c r="G493" s="160">
        <f>survey_src_summary!I493</f>
        <v>4.8755700636311952</v>
      </c>
      <c r="H493" s="160">
        <f>survey_src_summary!J493</f>
        <v>36.780616283466948</v>
      </c>
      <c r="I493" s="160">
        <f>survey_src_summary!K493</f>
        <v>0.62202579936426705</v>
      </c>
      <c r="J493" s="160">
        <f>survey_src_summary!L493</f>
        <v>3.7982289301319452</v>
      </c>
      <c r="K493" s="26" t="str">
        <f t="shared" si="7"/>
        <v>Miscellaneous engines</v>
      </c>
    </row>
    <row r="494" spans="1:11" s="30" customFormat="1" x14ac:dyDescent="0.2">
      <c r="A494" t="s">
        <v>20278</v>
      </c>
      <c r="B494" t="str">
        <f>survey_src_summary!C494</f>
        <v>56</v>
      </c>
      <c r="C494" s="159">
        <f>survey_src_summary!D494</f>
        <v>56033</v>
      </c>
      <c r="D494" s="159" t="str">
        <f>survey_src_summary!F494</f>
        <v>2310003100</v>
      </c>
      <c r="E494" s="26" t="str">
        <f>survey_src_summary!G494</f>
        <v>Miscellaneous engines</v>
      </c>
      <c r="F494" s="160">
        <f>survey_src_summary!H494</f>
        <v>427.54705583505438</v>
      </c>
      <c r="G494" s="160">
        <f>survey_src_summary!I494</f>
        <v>51.446875510144224</v>
      </c>
      <c r="H494" s="160">
        <f>survey_src_summary!J494</f>
        <v>388.10800838181615</v>
      </c>
      <c r="I494" s="160">
        <f>survey_src_summary!K494</f>
        <v>6.5635983990265307</v>
      </c>
      <c r="J494" s="160">
        <f>survey_src_summary!L494</f>
        <v>40.078802760962176</v>
      </c>
      <c r="K494" s="26" t="str">
        <f t="shared" si="7"/>
        <v>Miscellaneous engines</v>
      </c>
    </row>
    <row r="495" spans="1:11" x14ac:dyDescent="0.2">
      <c r="A495" t="s">
        <v>20278</v>
      </c>
      <c r="B495" t="str">
        <f>survey_src_summary!C495</f>
        <v>56</v>
      </c>
      <c r="C495" s="159">
        <f>survey_src_summary!D495</f>
        <v>56045</v>
      </c>
      <c r="D495" s="159" t="str">
        <f>survey_src_summary!F495</f>
        <v>2310003100</v>
      </c>
      <c r="E495" s="26" t="str">
        <f>survey_src_summary!G495</f>
        <v>Miscellaneous engines</v>
      </c>
      <c r="F495" s="160">
        <f>survey_src_summary!H495</f>
        <v>183.42117239119349</v>
      </c>
      <c r="G495" s="160">
        <f>survey_src_summary!I495</f>
        <v>22.071128997728312</v>
      </c>
      <c r="H495" s="160">
        <f>survey_src_summary!J495</f>
        <v>166.50149951978051</v>
      </c>
      <c r="I495" s="160">
        <f>survey_src_summary!K495</f>
        <v>2.8158372207780258</v>
      </c>
      <c r="J495" s="160">
        <f>survey_src_summary!L495</f>
        <v>17.194133113823106</v>
      </c>
      <c r="K495" s="26" t="str">
        <f t="shared" si="7"/>
        <v>Miscellaneous engines</v>
      </c>
    </row>
    <row r="496" spans="1:11" s="28" customFormat="1" x14ac:dyDescent="0.2">
      <c r="A496" s="28" t="s">
        <v>20278</v>
      </c>
      <c r="B496" s="28" t="str">
        <f>survey_src_summary!C496</f>
        <v>30</v>
      </c>
      <c r="C496" s="161" t="str">
        <f>survey_src_summary!D496</f>
        <v>3000301</v>
      </c>
      <c r="D496" s="161" t="str">
        <f>survey_src_summary!F496</f>
        <v>2310003100</v>
      </c>
      <c r="E496" s="29" t="str">
        <f>survey_src_summary!G496</f>
        <v>Miscellaneous engines</v>
      </c>
      <c r="F496" s="162">
        <f>survey_src_summary!H496</f>
        <v>7.6970088176827032</v>
      </c>
      <c r="G496" s="162">
        <f>survey_src_summary!I496</f>
        <v>0.92618356047474304</v>
      </c>
      <c r="H496" s="162">
        <f>survey_src_summary!J496</f>
        <v>6.986998792199814</v>
      </c>
      <c r="I496" s="162">
        <f>survey_src_summary!K496</f>
        <v>0.11816260704769228</v>
      </c>
      <c r="J496" s="162">
        <f>survey_src_summary!L496</f>
        <v>0.72152735948743041</v>
      </c>
      <c r="K496" s="29" t="str">
        <f t="shared" si="7"/>
        <v>Miscellaneous engines</v>
      </c>
    </row>
    <row r="497" spans="1:11" s="28" customFormat="1" x14ac:dyDescent="0.2">
      <c r="A497" s="28" t="s">
        <v>20278</v>
      </c>
      <c r="B497" s="28" t="str">
        <f>survey_src_summary!C497</f>
        <v>30</v>
      </c>
      <c r="C497" s="161" t="str">
        <f>survey_src_summary!D497</f>
        <v>3007501</v>
      </c>
      <c r="D497" s="161" t="str">
        <f>survey_src_summary!F497</f>
        <v>2310003100</v>
      </c>
      <c r="E497" s="29" t="str">
        <f>survey_src_summary!G497</f>
        <v>Miscellaneous engines</v>
      </c>
      <c r="F497" s="162">
        <f>survey_src_summary!H497</f>
        <v>0</v>
      </c>
      <c r="G497" s="162">
        <f>survey_src_summary!I497</f>
        <v>0</v>
      </c>
      <c r="H497" s="162">
        <f>survey_src_summary!J497</f>
        <v>0</v>
      </c>
      <c r="I497" s="162">
        <f>survey_src_summary!K497</f>
        <v>0</v>
      </c>
      <c r="J497" s="162">
        <f>survey_src_summary!L497</f>
        <v>0</v>
      </c>
      <c r="K497" s="29" t="str">
        <f t="shared" si="7"/>
        <v>Miscellaneous engines</v>
      </c>
    </row>
    <row r="498" spans="1:11" s="28" customFormat="1" x14ac:dyDescent="0.2">
      <c r="A498" s="28" t="s">
        <v>20278</v>
      </c>
      <c r="B498" s="28" t="str">
        <f>survey_src_summary!C498</f>
        <v>56</v>
      </c>
      <c r="C498" s="161" t="str">
        <f>survey_src_summary!D498</f>
        <v>5600501</v>
      </c>
      <c r="D498" s="161" t="str">
        <f>survey_src_summary!F498</f>
        <v>2310003100</v>
      </c>
      <c r="E498" s="29" t="str">
        <f>survey_src_summary!G498</f>
        <v>Miscellaneous engines</v>
      </c>
      <c r="F498" s="162">
        <f>survey_src_summary!H498</f>
        <v>0</v>
      </c>
      <c r="G498" s="162">
        <f>survey_src_summary!I498</f>
        <v>0</v>
      </c>
      <c r="H498" s="162">
        <f>survey_src_summary!J498</f>
        <v>0</v>
      </c>
      <c r="I498" s="162">
        <f>survey_src_summary!K498</f>
        <v>0</v>
      </c>
      <c r="J498" s="162">
        <f>survey_src_summary!L498</f>
        <v>0</v>
      </c>
      <c r="K498" s="29" t="str">
        <f t="shared" si="7"/>
        <v>Miscellaneous engines</v>
      </c>
    </row>
    <row r="499" spans="1:11" s="28" customFormat="1" x14ac:dyDescent="0.2">
      <c r="A499" s="28" t="s">
        <v>20278</v>
      </c>
      <c r="B499" s="28" t="str">
        <f>survey_src_summary!C499</f>
        <v>56</v>
      </c>
      <c r="C499" s="161" t="str">
        <f>survey_src_summary!D499</f>
        <v>5600901</v>
      </c>
      <c r="D499" s="161" t="str">
        <f>survey_src_summary!F499</f>
        <v>2310003100</v>
      </c>
      <c r="E499" s="29" t="str">
        <f>survey_src_summary!G499</f>
        <v>Miscellaneous engines</v>
      </c>
      <c r="F499" s="162">
        <f>survey_src_summary!H499</f>
        <v>0</v>
      </c>
      <c r="G499" s="162">
        <f>survey_src_summary!I499</f>
        <v>0</v>
      </c>
      <c r="H499" s="162">
        <f>survey_src_summary!J499</f>
        <v>0</v>
      </c>
      <c r="I499" s="162">
        <f>survey_src_summary!K499</f>
        <v>0</v>
      </c>
      <c r="J499" s="162">
        <f>survey_src_summary!L499</f>
        <v>0</v>
      </c>
      <c r="K499" s="29" t="str">
        <f t="shared" si="7"/>
        <v>Miscellaneous engines</v>
      </c>
    </row>
    <row r="500" spans="1:11" s="28" customFormat="1" x14ac:dyDescent="0.2">
      <c r="A500" s="28" t="s">
        <v>20278</v>
      </c>
      <c r="B500" s="28" t="str">
        <f>survey_src_summary!C500</f>
        <v>56</v>
      </c>
      <c r="C500" s="161" t="str">
        <f>survey_src_summary!D500</f>
        <v>5601101</v>
      </c>
      <c r="D500" s="161" t="str">
        <f>survey_src_summary!F500</f>
        <v>2310003100</v>
      </c>
      <c r="E500" s="29" t="str">
        <f>survey_src_summary!G500</f>
        <v>Miscellaneous engines</v>
      </c>
      <c r="F500" s="162">
        <f>survey_src_summary!H500</f>
        <v>0</v>
      </c>
      <c r="G500" s="162">
        <f>survey_src_summary!I500</f>
        <v>0</v>
      </c>
      <c r="H500" s="162">
        <f>survey_src_summary!J500</f>
        <v>0</v>
      </c>
      <c r="I500" s="162">
        <f>survey_src_summary!K500</f>
        <v>0</v>
      </c>
      <c r="J500" s="162">
        <f>survey_src_summary!L500</f>
        <v>0</v>
      </c>
      <c r="K500" s="29" t="str">
        <f t="shared" si="7"/>
        <v>Miscellaneous engines</v>
      </c>
    </row>
    <row r="501" spans="1:11" s="28" customFormat="1" x14ac:dyDescent="0.2">
      <c r="A501" s="28" t="s">
        <v>20278</v>
      </c>
      <c r="B501" s="28" t="str">
        <f>survey_src_summary!C501</f>
        <v>56</v>
      </c>
      <c r="C501" s="161" t="str">
        <f>survey_src_summary!D501</f>
        <v>5601901</v>
      </c>
      <c r="D501" s="161" t="str">
        <f>survey_src_summary!F501</f>
        <v>2310003100</v>
      </c>
      <c r="E501" s="29" t="str">
        <f>survey_src_summary!G501</f>
        <v>Miscellaneous engines</v>
      </c>
      <c r="F501" s="162">
        <f>survey_src_summary!H501</f>
        <v>0</v>
      </c>
      <c r="G501" s="162">
        <f>survey_src_summary!I501</f>
        <v>0</v>
      </c>
      <c r="H501" s="162">
        <f>survey_src_summary!J501</f>
        <v>0</v>
      </c>
      <c r="I501" s="162">
        <f>survey_src_summary!K501</f>
        <v>0</v>
      </c>
      <c r="J501" s="162">
        <f>survey_src_summary!L501</f>
        <v>0</v>
      </c>
      <c r="K501" s="29" t="str">
        <f t="shared" si="7"/>
        <v>Miscellaneous engines</v>
      </c>
    </row>
    <row r="502" spans="1:11" s="28" customFormat="1" x14ac:dyDescent="0.2">
      <c r="A502" s="28" t="s">
        <v>20278</v>
      </c>
      <c r="B502" s="28" t="str">
        <f>survey_src_summary!C502</f>
        <v>56</v>
      </c>
      <c r="C502" s="161" t="str">
        <f>survey_src_summary!D502</f>
        <v>5602501</v>
      </c>
      <c r="D502" s="161" t="str">
        <f>survey_src_summary!F502</f>
        <v>2310003100</v>
      </c>
      <c r="E502" s="29" t="str">
        <f>survey_src_summary!G502</f>
        <v>Miscellaneous engines</v>
      </c>
      <c r="F502" s="162">
        <f>survey_src_summary!H502</f>
        <v>0</v>
      </c>
      <c r="G502" s="162">
        <f>survey_src_summary!I502</f>
        <v>0</v>
      </c>
      <c r="H502" s="162">
        <f>survey_src_summary!J502</f>
        <v>0</v>
      </c>
      <c r="I502" s="162">
        <f>survey_src_summary!K502</f>
        <v>0</v>
      </c>
      <c r="J502" s="162">
        <f>survey_src_summary!L502</f>
        <v>0</v>
      </c>
      <c r="K502" s="29" t="str">
        <f t="shared" si="7"/>
        <v>Miscellaneous engines</v>
      </c>
    </row>
    <row r="503" spans="1:11" s="28" customFormat="1" x14ac:dyDescent="0.2">
      <c r="A503" s="28" t="s">
        <v>20278</v>
      </c>
      <c r="B503" s="28" t="str">
        <f>survey_src_summary!C503</f>
        <v>56</v>
      </c>
      <c r="C503" s="161" t="str">
        <f>survey_src_summary!D503</f>
        <v>5602701</v>
      </c>
      <c r="D503" s="161" t="str">
        <f>survey_src_summary!F503</f>
        <v>2310003100</v>
      </c>
      <c r="E503" s="29" t="str">
        <f>survey_src_summary!G503</f>
        <v>Miscellaneous engines</v>
      </c>
      <c r="F503" s="162">
        <f>survey_src_summary!H503</f>
        <v>0</v>
      </c>
      <c r="G503" s="162">
        <f>survey_src_summary!I503</f>
        <v>0</v>
      </c>
      <c r="H503" s="162">
        <f>survey_src_summary!J503</f>
        <v>0</v>
      </c>
      <c r="I503" s="162">
        <f>survey_src_summary!K503</f>
        <v>0</v>
      </c>
      <c r="J503" s="162">
        <f>survey_src_summary!L503</f>
        <v>0</v>
      </c>
      <c r="K503" s="29" t="str">
        <f t="shared" si="7"/>
        <v>Miscellaneous engines</v>
      </c>
    </row>
    <row r="504" spans="1:11" s="28" customFormat="1" x14ac:dyDescent="0.2">
      <c r="A504" s="28" t="s">
        <v>20278</v>
      </c>
      <c r="B504" s="28" t="str">
        <f>survey_src_summary!C504</f>
        <v>56</v>
      </c>
      <c r="C504" s="161" t="str">
        <f>survey_src_summary!D504</f>
        <v>5603301</v>
      </c>
      <c r="D504" s="161" t="str">
        <f>survey_src_summary!F504</f>
        <v>2310003100</v>
      </c>
      <c r="E504" s="29" t="str">
        <f>survey_src_summary!G504</f>
        <v>Miscellaneous engines</v>
      </c>
      <c r="F504" s="162">
        <f>survey_src_summary!H504</f>
        <v>0</v>
      </c>
      <c r="G504" s="162">
        <f>survey_src_summary!I504</f>
        <v>0</v>
      </c>
      <c r="H504" s="162">
        <f>survey_src_summary!J504</f>
        <v>0</v>
      </c>
      <c r="I504" s="162">
        <f>survey_src_summary!K504</f>
        <v>0</v>
      </c>
      <c r="J504" s="162">
        <f>survey_src_summary!L504</f>
        <v>0</v>
      </c>
      <c r="K504" s="29" t="str">
        <f t="shared" si="7"/>
        <v>Miscellaneous engines</v>
      </c>
    </row>
    <row r="505" spans="1:11" s="28" customFormat="1" x14ac:dyDescent="0.2">
      <c r="A505" s="28" t="s">
        <v>20278</v>
      </c>
      <c r="B505" s="28" t="str">
        <f>survey_src_summary!C505</f>
        <v>56</v>
      </c>
      <c r="C505" s="161" t="str">
        <f>survey_src_summary!D505</f>
        <v>5604501</v>
      </c>
      <c r="D505" s="161" t="str">
        <f>survey_src_summary!F505</f>
        <v>2310003100</v>
      </c>
      <c r="E505" s="29" t="str">
        <f>survey_src_summary!G505</f>
        <v>Miscellaneous engines</v>
      </c>
      <c r="F505" s="162">
        <f>survey_src_summary!H505</f>
        <v>0</v>
      </c>
      <c r="G505" s="162">
        <f>survey_src_summary!I505</f>
        <v>0</v>
      </c>
      <c r="H505" s="162">
        <f>survey_src_summary!J505</f>
        <v>0</v>
      </c>
      <c r="I505" s="162">
        <f>survey_src_summary!K505</f>
        <v>0</v>
      </c>
      <c r="J505" s="162">
        <f>survey_src_summary!L505</f>
        <v>0</v>
      </c>
      <c r="K505" s="29" t="str">
        <f t="shared" si="7"/>
        <v>Miscellaneous engines</v>
      </c>
    </row>
    <row r="506" spans="1:11" s="30" customFormat="1" x14ac:dyDescent="0.2">
      <c r="A506" s="186" t="s">
        <v>20278</v>
      </c>
      <c r="B506" s="30" t="str">
        <f>survey_src_summary!C506</f>
        <v>30</v>
      </c>
      <c r="C506" s="163" t="str">
        <f>survey_src_summary!D506</f>
        <v>3000302</v>
      </c>
      <c r="D506" s="163" t="str">
        <f>survey_src_summary!F506</f>
        <v>2310003100</v>
      </c>
      <c r="E506" s="31" t="str">
        <f>survey_src_summary!G506</f>
        <v>Miscellaneous engines</v>
      </c>
      <c r="F506" s="164">
        <f>survey_src_summary!H506</f>
        <v>129.9777904118117</v>
      </c>
      <c r="G506" s="164">
        <f>survey_src_summary!I506</f>
        <v>15.640269558960284</v>
      </c>
      <c r="H506" s="164">
        <f>survey_src_summary!J506</f>
        <v>117.98799847205348</v>
      </c>
      <c r="I506" s="164">
        <f>survey_src_summary!K506</f>
        <v>1.9953874208997093</v>
      </c>
      <c r="J506" s="164">
        <f>survey_src_summary!L506</f>
        <v>12.184282768702834</v>
      </c>
      <c r="K506" s="31" t="str">
        <f t="shared" si="7"/>
        <v>Miscellaneous engines</v>
      </c>
    </row>
    <row r="507" spans="1:11" s="30" customFormat="1" x14ac:dyDescent="0.2">
      <c r="A507" s="30" t="s">
        <v>20278</v>
      </c>
      <c r="B507" s="30" t="str">
        <f>survey_src_summary!C507</f>
        <v>30</v>
      </c>
      <c r="C507" s="163" t="str">
        <f>survey_src_summary!D507</f>
        <v>3007502</v>
      </c>
      <c r="D507" s="163" t="str">
        <f>survey_src_summary!F507</f>
        <v>2310003100</v>
      </c>
      <c r="E507" s="31" t="str">
        <f>survey_src_summary!G507</f>
        <v>Miscellaneous engines</v>
      </c>
      <c r="F507" s="164">
        <f>survey_src_summary!H507</f>
        <v>8.423141725011261</v>
      </c>
      <c r="G507" s="164">
        <f>survey_src_summary!I507</f>
        <v>1.0135593680666999</v>
      </c>
      <c r="H507" s="164">
        <f>survey_src_summary!J507</f>
        <v>7.6461496216526266</v>
      </c>
      <c r="I507" s="164">
        <f>survey_src_summary!K507</f>
        <v>0.12931002280690854</v>
      </c>
      <c r="J507" s="164">
        <f>survey_src_summary!L507</f>
        <v>0.78959597830699935</v>
      </c>
      <c r="K507" s="31" t="str">
        <f t="shared" si="7"/>
        <v>Miscellaneous engines</v>
      </c>
    </row>
    <row r="508" spans="1:11" s="30" customFormat="1" x14ac:dyDescent="0.2">
      <c r="A508" s="30" t="s">
        <v>20278</v>
      </c>
      <c r="B508" s="30" t="str">
        <f>survey_src_summary!C508</f>
        <v>56</v>
      </c>
      <c r="C508" s="163" t="str">
        <f>survey_src_summary!D508</f>
        <v>5600502</v>
      </c>
      <c r="D508" s="163" t="str">
        <f>survey_src_summary!F508</f>
        <v>2310003100</v>
      </c>
      <c r="E508" s="31" t="str">
        <f>survey_src_summary!G508</f>
        <v>Miscellaneous engines</v>
      </c>
      <c r="F508" s="164">
        <f>survey_src_summary!H508</f>
        <v>2051.3254632031735</v>
      </c>
      <c r="G508" s="164">
        <f>survey_src_summary!I508</f>
        <v>246.83665644727824</v>
      </c>
      <c r="H508" s="164">
        <f>survey_src_summary!J508</f>
        <v>1862.1010932041959</v>
      </c>
      <c r="I508" s="164">
        <f>survey_src_summary!K508</f>
        <v>31.491449519785917</v>
      </c>
      <c r="J508" s="164">
        <f>survey_src_summary!L508</f>
        <v>192.29384816528216</v>
      </c>
      <c r="K508" s="31" t="str">
        <f t="shared" si="7"/>
        <v>Miscellaneous engines</v>
      </c>
    </row>
    <row r="509" spans="1:11" s="30" customFormat="1" x14ac:dyDescent="0.2">
      <c r="A509" s="30" t="s">
        <v>20278</v>
      </c>
      <c r="B509" s="30" t="str">
        <f>survey_src_summary!C509</f>
        <v>56</v>
      </c>
      <c r="C509" s="163" t="str">
        <f>survey_src_summary!D509</f>
        <v>5600902</v>
      </c>
      <c r="D509" s="163" t="str">
        <f>survey_src_summary!F509</f>
        <v>2310003100</v>
      </c>
      <c r="E509" s="31" t="str">
        <f>survey_src_summary!G509</f>
        <v>Miscellaneous engines</v>
      </c>
      <c r="F509" s="164">
        <f>survey_src_summary!H509</f>
        <v>152.34268395753125</v>
      </c>
      <c r="G509" s="164">
        <f>survey_src_summary!I509</f>
        <v>18.331444432792555</v>
      </c>
      <c r="H509" s="164">
        <f>survey_src_summary!J509</f>
        <v>138.2898440192001</v>
      </c>
      <c r="I509" s="164">
        <f>survey_src_summary!K509</f>
        <v>2.33872782628357</v>
      </c>
      <c r="J509" s="164">
        <f>survey_src_summary!L509</f>
        <v>14.280796228345556</v>
      </c>
      <c r="K509" s="31" t="str">
        <f t="shared" si="7"/>
        <v>Miscellaneous engines</v>
      </c>
    </row>
    <row r="510" spans="1:11" s="30" customFormat="1" x14ac:dyDescent="0.2">
      <c r="A510" s="30" t="s">
        <v>20278</v>
      </c>
      <c r="B510" s="30" t="str">
        <f>survey_src_summary!C510</f>
        <v>56</v>
      </c>
      <c r="C510" s="163" t="str">
        <f>survey_src_summary!D510</f>
        <v>5601102</v>
      </c>
      <c r="D510" s="163" t="str">
        <f>survey_src_summary!F510</f>
        <v>2310003100</v>
      </c>
      <c r="E510" s="31" t="str">
        <f>survey_src_summary!G510</f>
        <v>Miscellaneous engines</v>
      </c>
      <c r="F510" s="164">
        <f>survey_src_summary!H510</f>
        <v>69.41830594061004</v>
      </c>
      <c r="G510" s="164">
        <f>survey_src_summary!I510</f>
        <v>8.353127205791079</v>
      </c>
      <c r="H510" s="164">
        <f>survey_src_summary!J510</f>
        <v>63.014819295688895</v>
      </c>
      <c r="I510" s="164">
        <f>survey_src_summary!K510</f>
        <v>1.0656929465810738</v>
      </c>
      <c r="J510" s="164">
        <f>survey_src_summary!L510</f>
        <v>6.5073599591507874</v>
      </c>
      <c r="K510" s="31" t="str">
        <f t="shared" si="7"/>
        <v>Miscellaneous engines</v>
      </c>
    </row>
    <row r="511" spans="1:11" s="30" customFormat="1" x14ac:dyDescent="0.2">
      <c r="A511" s="30" t="s">
        <v>20278</v>
      </c>
      <c r="B511" s="30" t="str">
        <f>survey_src_summary!C511</f>
        <v>56</v>
      </c>
      <c r="C511" s="163" t="str">
        <f>survey_src_summary!D511</f>
        <v>5601902</v>
      </c>
      <c r="D511" s="163" t="str">
        <f>survey_src_summary!F511</f>
        <v>2310003100</v>
      </c>
      <c r="E511" s="31" t="str">
        <f>survey_src_summary!G511</f>
        <v>Miscellaneous engines</v>
      </c>
      <c r="F511" s="164">
        <f>survey_src_summary!H511</f>
        <v>513.5211920627554</v>
      </c>
      <c r="G511" s="164">
        <f>survey_src_summary!I511</f>
        <v>61.792171129031914</v>
      </c>
      <c r="H511" s="164">
        <f>survey_src_summary!J511</f>
        <v>466.1514665890291</v>
      </c>
      <c r="I511" s="164">
        <f>survey_src_summary!K511</f>
        <v>7.8834524249177349</v>
      </c>
      <c r="J511" s="164">
        <f>survey_src_summary!L511</f>
        <v>48.138127229199128</v>
      </c>
      <c r="K511" s="31" t="str">
        <f t="shared" si="7"/>
        <v>Miscellaneous engines</v>
      </c>
    </row>
    <row r="512" spans="1:11" s="30" customFormat="1" x14ac:dyDescent="0.2">
      <c r="A512" s="30" t="s">
        <v>20278</v>
      </c>
      <c r="B512" s="30" t="str">
        <f>survey_src_summary!C512</f>
        <v>56</v>
      </c>
      <c r="C512" s="163" t="str">
        <f>survey_src_summary!D512</f>
        <v>5602502</v>
      </c>
      <c r="D512" s="163" t="str">
        <f>survey_src_summary!F512</f>
        <v>2310003100</v>
      </c>
      <c r="E512" s="31" t="str">
        <f>survey_src_summary!G512</f>
        <v>Miscellaneous engines</v>
      </c>
      <c r="F512" s="164">
        <f>survey_src_summary!H512</f>
        <v>289.14612369823135</v>
      </c>
      <c r="G512" s="164">
        <f>survey_src_summary!I512</f>
        <v>34.793046583117231</v>
      </c>
      <c r="H512" s="164">
        <f>survey_src_summary!J512</f>
        <v>262.47386028811002</v>
      </c>
      <c r="I512" s="164">
        <f>survey_src_summary!K512</f>
        <v>4.4389009553199124</v>
      </c>
      <c r="J512" s="164">
        <f>survey_src_summary!L512</f>
        <v>27.104924013952338</v>
      </c>
      <c r="K512" s="31" t="str">
        <f t="shared" si="7"/>
        <v>Miscellaneous engines</v>
      </c>
    </row>
    <row r="513" spans="1:11" s="30" customFormat="1" ht="11.25" customHeight="1" x14ac:dyDescent="0.2">
      <c r="A513" s="30" t="s">
        <v>20278</v>
      </c>
      <c r="B513" s="30" t="str">
        <f>survey_src_summary!C513</f>
        <v>56</v>
      </c>
      <c r="C513" s="163" t="str">
        <f>survey_src_summary!D513</f>
        <v>5602702</v>
      </c>
      <c r="D513" s="163" t="str">
        <f>survey_src_summary!F513</f>
        <v>2310003100</v>
      </c>
      <c r="E513" s="31" t="str">
        <f>survey_src_summary!G513</f>
        <v>Miscellaneous engines</v>
      </c>
      <c r="F513" s="164">
        <f>survey_src_summary!H513</f>
        <v>40.518216228933483</v>
      </c>
      <c r="G513" s="164">
        <f>survey_src_summary!I513</f>
        <v>4.8755700636311952</v>
      </c>
      <c r="H513" s="164">
        <f>survey_src_summary!J513</f>
        <v>36.780616283466948</v>
      </c>
      <c r="I513" s="164">
        <f>survey_src_summary!K513</f>
        <v>0.62202579936426705</v>
      </c>
      <c r="J513" s="164">
        <f>survey_src_summary!L513</f>
        <v>3.7982289301319452</v>
      </c>
      <c r="K513" s="31" t="str">
        <f t="shared" si="7"/>
        <v>Miscellaneous engines</v>
      </c>
    </row>
    <row r="514" spans="1:11" s="30" customFormat="1" x14ac:dyDescent="0.2">
      <c r="A514" s="30" t="s">
        <v>20278</v>
      </c>
      <c r="B514" s="30" t="str">
        <f>survey_src_summary!C514</f>
        <v>56</v>
      </c>
      <c r="C514" s="163" t="str">
        <f>survey_src_summary!D514</f>
        <v>5603302</v>
      </c>
      <c r="D514" s="163" t="str">
        <f>survey_src_summary!F514</f>
        <v>2310003100</v>
      </c>
      <c r="E514" s="31" t="str">
        <f>survey_src_summary!G514</f>
        <v>Miscellaneous engines</v>
      </c>
      <c r="F514" s="164">
        <f>survey_src_summary!H514</f>
        <v>427.54705583505438</v>
      </c>
      <c r="G514" s="164">
        <f>survey_src_summary!I514</f>
        <v>51.446875510144224</v>
      </c>
      <c r="H514" s="164">
        <f>survey_src_summary!J514</f>
        <v>388.10800838181615</v>
      </c>
      <c r="I514" s="164">
        <f>survey_src_summary!K514</f>
        <v>6.5635983990265307</v>
      </c>
      <c r="J514" s="164">
        <f>survey_src_summary!L514</f>
        <v>40.078802760962176</v>
      </c>
      <c r="K514" s="31" t="str">
        <f t="shared" si="7"/>
        <v>Miscellaneous engines</v>
      </c>
    </row>
    <row r="515" spans="1:11" s="30" customFormat="1" x14ac:dyDescent="0.2">
      <c r="A515" s="30" t="s">
        <v>20278</v>
      </c>
      <c r="B515" s="30" t="str">
        <f>survey_src_summary!C515</f>
        <v>56</v>
      </c>
      <c r="C515" s="163" t="str">
        <f>survey_src_summary!D515</f>
        <v>5604502</v>
      </c>
      <c r="D515" s="163" t="str">
        <f>survey_src_summary!F515</f>
        <v>2310003100</v>
      </c>
      <c r="E515" s="31" t="str">
        <f>survey_src_summary!G515</f>
        <v>Miscellaneous engines</v>
      </c>
      <c r="F515" s="164">
        <f>survey_src_summary!H515</f>
        <v>183.42117239119349</v>
      </c>
      <c r="G515" s="164">
        <f>survey_src_summary!I515</f>
        <v>22.071128997728312</v>
      </c>
      <c r="H515" s="164">
        <f>survey_src_summary!J515</f>
        <v>166.50149951978051</v>
      </c>
      <c r="I515" s="164">
        <f>survey_src_summary!K515</f>
        <v>2.8158372207780258</v>
      </c>
      <c r="J515" s="164">
        <f>survey_src_summary!L515</f>
        <v>17.194133113823106</v>
      </c>
      <c r="K515" s="31" t="str">
        <f t="shared" si="7"/>
        <v>Miscellaneous engines</v>
      </c>
    </row>
    <row r="516" spans="1:11" x14ac:dyDescent="0.2">
      <c r="A516" t="s">
        <v>20278</v>
      </c>
      <c r="B516" t="str">
        <f>survey_src_summary!C516</f>
        <v>30</v>
      </c>
      <c r="C516" s="159">
        <f>survey_src_summary!D516</f>
        <v>30003</v>
      </c>
      <c r="D516" s="159" t="str">
        <f>survey_src_summary!F516</f>
        <v>2310000330</v>
      </c>
      <c r="E516" s="26" t="str">
        <f>survey_src_summary!G516</f>
        <v>Artificial Lift</v>
      </c>
      <c r="F516" s="160">
        <f>survey_src_summary!H516</f>
        <v>1.0029698767589557</v>
      </c>
      <c r="G516" s="160">
        <f>survey_src_summary!I516</f>
        <v>0.4571274544441104</v>
      </c>
      <c r="H516" s="160">
        <f>survey_src_summary!J516</f>
        <v>0.91508733955949628</v>
      </c>
      <c r="I516" s="160">
        <f>survey_src_summary!K516</f>
        <v>0</v>
      </c>
      <c r="J516" s="160">
        <f>survey_src_summary!L516</f>
        <v>4.8965570268354235E-2</v>
      </c>
      <c r="K516" s="26" t="str">
        <f t="shared" si="7"/>
        <v>Artificial Lift</v>
      </c>
    </row>
    <row r="517" spans="1:11" s="28" customFormat="1" x14ac:dyDescent="0.2">
      <c r="A517" t="s">
        <v>20278</v>
      </c>
      <c r="B517" t="str">
        <f>survey_src_summary!C517</f>
        <v>30</v>
      </c>
      <c r="C517" s="159">
        <f>survey_src_summary!D517</f>
        <v>30075</v>
      </c>
      <c r="D517" s="159" t="str">
        <f>survey_src_summary!F517</f>
        <v>2310000330</v>
      </c>
      <c r="E517" s="26" t="str">
        <f>survey_src_summary!G517</f>
        <v>Artificial Lift</v>
      </c>
      <c r="F517" s="160">
        <f>survey_src_summary!H517</f>
        <v>7.2086950829279743</v>
      </c>
      <c r="G517" s="160">
        <f>survey_src_summary!I517</f>
        <v>3.2855347996803301</v>
      </c>
      <c r="H517" s="160">
        <f>survey_src_summary!J517</f>
        <v>6.5770525695634072</v>
      </c>
      <c r="I517" s="160">
        <f>survey_src_summary!K517</f>
        <v>0</v>
      </c>
      <c r="J517" s="160">
        <f>survey_src_summary!L517</f>
        <v>0.35193266897195241</v>
      </c>
      <c r="K517" s="26" t="str">
        <f t="shared" si="7"/>
        <v>Artificial Lift</v>
      </c>
    </row>
    <row r="518" spans="1:11" s="30" customFormat="1" x14ac:dyDescent="0.2">
      <c r="A518" t="s">
        <v>20278</v>
      </c>
      <c r="B518" t="str">
        <f>survey_src_summary!C518</f>
        <v>56</v>
      </c>
      <c r="C518" s="159">
        <f>survey_src_summary!D518</f>
        <v>56005</v>
      </c>
      <c r="D518" s="159" t="str">
        <f>survey_src_summary!F518</f>
        <v>2310000330</v>
      </c>
      <c r="E518" s="26" t="str">
        <f>survey_src_summary!G518</f>
        <v>Artificial Lift</v>
      </c>
      <c r="F518" s="160">
        <f>survey_src_summary!H518</f>
        <v>125.34579732270943</v>
      </c>
      <c r="G518" s="160">
        <f>survey_src_summary!I518</f>
        <v>57.129338161736491</v>
      </c>
      <c r="H518" s="160">
        <f>survey_src_summary!J518</f>
        <v>114.3627090453171</v>
      </c>
      <c r="I518" s="160">
        <f>survey_src_summary!K518</f>
        <v>0</v>
      </c>
      <c r="J518" s="160">
        <f>survey_src_summary!L518</f>
        <v>6.1194544211850506</v>
      </c>
      <c r="K518" s="26" t="str">
        <f t="shared" si="7"/>
        <v>Artificial Lift</v>
      </c>
    </row>
    <row r="519" spans="1:11" x14ac:dyDescent="0.2">
      <c r="A519" t="s">
        <v>20278</v>
      </c>
      <c r="B519" t="str">
        <f>survey_src_summary!C519</f>
        <v>56</v>
      </c>
      <c r="C519" s="159">
        <f>survey_src_summary!D519</f>
        <v>56009</v>
      </c>
      <c r="D519" s="159" t="str">
        <f>survey_src_summary!F519</f>
        <v>2310000330</v>
      </c>
      <c r="E519" s="26" t="str">
        <f>survey_src_summary!G519</f>
        <v>Artificial Lift</v>
      </c>
      <c r="F519" s="160">
        <f>survey_src_summary!H519</f>
        <v>29.306900183847812</v>
      </c>
      <c r="G519" s="160">
        <f>survey_src_summary!I519</f>
        <v>13.357319087171039</v>
      </c>
      <c r="H519" s="160">
        <f>survey_src_summary!J519</f>
        <v>26.738961898472137</v>
      </c>
      <c r="I519" s="160">
        <f>survey_src_summary!K519</f>
        <v>0</v>
      </c>
      <c r="J519" s="160">
        <f>survey_src_summary!L519</f>
        <v>1.4307798405043477</v>
      </c>
      <c r="K519" s="26" t="str">
        <f t="shared" ref="K519:K582" si="8">IF(E519="Unpermitted Fugitives","Fugitives",IF(E519="Natural Gas Processing Facilities, Pump Seals","Fugitives",IF(E519="Natural Gas Production, All Equipt Leak Fugitives","Fugitives",IF(E519="External Combustion Boilers","Heaters",IF(E519="Permitted Tank Losses","Condensate tank ",IF(E519="Permitted Fugitives","Fugitives",IF(E519="Process Heaters","Heaters",E519)))))))</f>
        <v>Artificial Lift</v>
      </c>
    </row>
    <row r="520" spans="1:11" s="28" customFormat="1" x14ac:dyDescent="0.2">
      <c r="A520" t="s">
        <v>20278</v>
      </c>
      <c r="B520" t="str">
        <f>survey_src_summary!C520</f>
        <v>56</v>
      </c>
      <c r="C520" s="159">
        <f>survey_src_summary!D520</f>
        <v>56011</v>
      </c>
      <c r="D520" s="159" t="str">
        <f>survey_src_summary!F520</f>
        <v>2310000330</v>
      </c>
      <c r="E520" s="26" t="str">
        <f>survey_src_summary!G520</f>
        <v>Artificial Lift</v>
      </c>
      <c r="F520" s="160">
        <f>survey_src_summary!H520</f>
        <v>25.731756195147764</v>
      </c>
      <c r="G520" s="160">
        <f>survey_src_summary!I520</f>
        <v>11.727861903365319</v>
      </c>
      <c r="H520" s="160">
        <f>survey_src_summary!J520</f>
        <v>23.477080283708631</v>
      </c>
      <c r="I520" s="160">
        <f>survey_src_summary!K520</f>
        <v>0</v>
      </c>
      <c r="J520" s="160">
        <f>survey_src_summary!L520</f>
        <v>1.2562392403779805</v>
      </c>
      <c r="K520" s="26" t="str">
        <f t="shared" si="8"/>
        <v>Artificial Lift</v>
      </c>
    </row>
    <row r="521" spans="1:11" s="30" customFormat="1" x14ac:dyDescent="0.2">
      <c r="A521" t="s">
        <v>20278</v>
      </c>
      <c r="B521" t="str">
        <f>survey_src_summary!C521</f>
        <v>56</v>
      </c>
      <c r="C521" s="159">
        <f>survey_src_summary!D521</f>
        <v>56019</v>
      </c>
      <c r="D521" s="159" t="str">
        <f>survey_src_summary!F521</f>
        <v>2310000330</v>
      </c>
      <c r="E521" s="26" t="str">
        <f>survey_src_summary!G521</f>
        <v>Artificial Lift</v>
      </c>
      <c r="F521" s="160">
        <f>survey_src_summary!H521</f>
        <v>17.316286994745528</v>
      </c>
      <c r="G521" s="160">
        <f>survey_src_summary!I521</f>
        <v>7.8923110033085031</v>
      </c>
      <c r="H521" s="160">
        <f>survey_src_summary!J521</f>
        <v>15.798993932176341</v>
      </c>
      <c r="I521" s="160">
        <f>survey_src_summary!K521</f>
        <v>0</v>
      </c>
      <c r="J521" s="160">
        <f>survey_src_summary!L521</f>
        <v>0.8453911600696834</v>
      </c>
      <c r="K521" s="26" t="str">
        <f t="shared" si="8"/>
        <v>Artificial Lift</v>
      </c>
    </row>
    <row r="522" spans="1:11" x14ac:dyDescent="0.2">
      <c r="A522" t="s">
        <v>20278</v>
      </c>
      <c r="B522" t="str">
        <f>survey_src_summary!C522</f>
        <v>56</v>
      </c>
      <c r="C522" s="159">
        <f>survey_src_summary!D522</f>
        <v>56025</v>
      </c>
      <c r="D522" s="159" t="str">
        <f>survey_src_summary!F522</f>
        <v>2310000330</v>
      </c>
      <c r="E522" s="26" t="str">
        <f>survey_src_summary!G522</f>
        <v>Artificial Lift</v>
      </c>
      <c r="F522" s="160">
        <f>survey_src_summary!H522</f>
        <v>75.61467198906648</v>
      </c>
      <c r="G522" s="160">
        <f>survey_src_summary!I522</f>
        <v>34.463191094716692</v>
      </c>
      <c r="H522" s="160">
        <f>survey_src_summary!J522</f>
        <v>68.989139779287967</v>
      </c>
      <c r="I522" s="160">
        <f>survey_src_summary!K522</f>
        <v>0</v>
      </c>
      <c r="J522" s="160">
        <f>survey_src_summary!L522</f>
        <v>3.6915520798727033</v>
      </c>
      <c r="K522" s="26" t="str">
        <f t="shared" si="8"/>
        <v>Artificial Lift</v>
      </c>
    </row>
    <row r="523" spans="1:11" s="28" customFormat="1" x14ac:dyDescent="0.2">
      <c r="A523" t="s">
        <v>20278</v>
      </c>
      <c r="B523" t="str">
        <f>survey_src_summary!C523</f>
        <v>56</v>
      </c>
      <c r="C523" s="159">
        <f>survey_src_summary!D523</f>
        <v>56027</v>
      </c>
      <c r="D523" s="159" t="str">
        <f>survey_src_summary!F523</f>
        <v>2310000330</v>
      </c>
      <c r="E523" s="26" t="str">
        <f>survey_src_summary!G523</f>
        <v>Artificial Lift</v>
      </c>
      <c r="F523" s="160">
        <f>survey_src_summary!H523</f>
        <v>8.7755868388228393</v>
      </c>
      <c r="G523" s="160">
        <f>survey_src_summary!I523</f>
        <v>3.9996831069817103</v>
      </c>
      <c r="H523" s="160">
        <f>survey_src_summary!J523</f>
        <v>8.0066496506970175</v>
      </c>
      <c r="I523" s="160">
        <f>survey_src_summary!K523</f>
        <v>0</v>
      </c>
      <c r="J523" s="160">
        <f>survey_src_summary!L523</f>
        <v>0.42842923198349936</v>
      </c>
      <c r="K523" s="26" t="str">
        <f t="shared" si="8"/>
        <v>Artificial Lift</v>
      </c>
    </row>
    <row r="524" spans="1:11" s="30" customFormat="1" x14ac:dyDescent="0.2">
      <c r="A524" t="s">
        <v>20278</v>
      </c>
      <c r="B524" t="str">
        <f>survey_src_summary!C524</f>
        <v>56</v>
      </c>
      <c r="C524" s="159">
        <f>survey_src_summary!D524</f>
        <v>56033</v>
      </c>
      <c r="D524" s="159" t="str">
        <f>survey_src_summary!F524</f>
        <v>2310000330</v>
      </c>
      <c r="E524" s="26" t="str">
        <f>survey_src_summary!G524</f>
        <v>Artificial Lift</v>
      </c>
      <c r="F524" s="160">
        <f>survey_src_summary!H524</f>
        <v>0.43563028926464659</v>
      </c>
      <c r="G524" s="160">
        <f>survey_src_summary!I524</f>
        <v>0.19854889944831161</v>
      </c>
      <c r="H524" s="160">
        <f>survey_src_summary!J524</f>
        <v>0.39745935712735725</v>
      </c>
      <c r="I524" s="160">
        <f>survey_src_summary!K524</f>
        <v>0</v>
      </c>
      <c r="J524" s="160">
        <f>survey_src_summary!L524</f>
        <v>2.1267723023687578E-2</v>
      </c>
      <c r="K524" s="26" t="str">
        <f t="shared" si="8"/>
        <v>Artificial Lift</v>
      </c>
    </row>
    <row r="525" spans="1:11" x14ac:dyDescent="0.2">
      <c r="A525" t="s">
        <v>20278</v>
      </c>
      <c r="B525" t="str">
        <f>survey_src_summary!C525</f>
        <v>56</v>
      </c>
      <c r="C525" s="159">
        <f>survey_src_summary!D525</f>
        <v>56045</v>
      </c>
      <c r="D525" s="159" t="str">
        <f>survey_src_summary!F525</f>
        <v>2310000330</v>
      </c>
      <c r="E525" s="26" t="str">
        <f>survey_src_summary!G525</f>
        <v>Artificial Lift</v>
      </c>
      <c r="F525" s="160">
        <f>survey_src_summary!H525</f>
        <v>15.364554476285219</v>
      </c>
      <c r="G525" s="160">
        <f>survey_src_summary!I525</f>
        <v>7.0027623353040145</v>
      </c>
      <c r="H525" s="160">
        <f>survey_src_summary!J525</f>
        <v>14.01827672497468</v>
      </c>
      <c r="I525" s="160">
        <f>survey_src_summary!K525</f>
        <v>0</v>
      </c>
      <c r="J525" s="160">
        <f>survey_src_summary!L525</f>
        <v>0.75010644814341665</v>
      </c>
      <c r="K525" s="26" t="str">
        <f t="shared" si="8"/>
        <v>Artificial Lift</v>
      </c>
    </row>
    <row r="526" spans="1:11" s="28" customFormat="1" x14ac:dyDescent="0.2">
      <c r="A526" s="28" t="s">
        <v>20278</v>
      </c>
      <c r="B526" s="28" t="str">
        <f>survey_src_summary!C526</f>
        <v>30</v>
      </c>
      <c r="C526" s="161" t="str">
        <f>survey_src_summary!D526</f>
        <v>3000301</v>
      </c>
      <c r="D526" s="161" t="str">
        <f>survey_src_summary!F526</f>
        <v>2310000330</v>
      </c>
      <c r="E526" s="29" t="str">
        <f>survey_src_summary!G526</f>
        <v>Artificial Lift</v>
      </c>
      <c r="F526" s="162">
        <f>survey_src_summary!H526</f>
        <v>1.0029698767589557</v>
      </c>
      <c r="G526" s="162">
        <f>survey_src_summary!I526</f>
        <v>0.4571274544441104</v>
      </c>
      <c r="H526" s="162">
        <f>survey_src_summary!J526</f>
        <v>0.91508733955949628</v>
      </c>
      <c r="I526" s="162">
        <f>survey_src_summary!K526</f>
        <v>0</v>
      </c>
      <c r="J526" s="162">
        <f>survey_src_summary!L526</f>
        <v>4.8965570268354235E-2</v>
      </c>
      <c r="K526" s="29" t="str">
        <f t="shared" si="8"/>
        <v>Artificial Lift</v>
      </c>
    </row>
    <row r="527" spans="1:11" s="28" customFormat="1" x14ac:dyDescent="0.2">
      <c r="A527" s="28" t="s">
        <v>20278</v>
      </c>
      <c r="B527" s="28" t="str">
        <f>survey_src_summary!C527</f>
        <v>30</v>
      </c>
      <c r="C527" s="161" t="str">
        <f>survey_src_summary!D527</f>
        <v>3007501</v>
      </c>
      <c r="D527" s="161" t="str">
        <f>survey_src_summary!F527</f>
        <v>2310000330</v>
      </c>
      <c r="E527" s="29" t="str">
        <f>survey_src_summary!G527</f>
        <v>Artificial Lift</v>
      </c>
      <c r="F527" s="162">
        <f>survey_src_summary!H527</f>
        <v>0</v>
      </c>
      <c r="G527" s="162">
        <f>survey_src_summary!I527</f>
        <v>0</v>
      </c>
      <c r="H527" s="162">
        <f>survey_src_summary!J527</f>
        <v>0</v>
      </c>
      <c r="I527" s="162">
        <f>survey_src_summary!K527</f>
        <v>0</v>
      </c>
      <c r="J527" s="162">
        <f>survey_src_summary!L527</f>
        <v>0</v>
      </c>
      <c r="K527" s="29" t="str">
        <f t="shared" si="8"/>
        <v>Artificial Lift</v>
      </c>
    </row>
    <row r="528" spans="1:11" s="28" customFormat="1" x14ac:dyDescent="0.2">
      <c r="A528" s="28" t="s">
        <v>20278</v>
      </c>
      <c r="B528" s="28" t="str">
        <f>survey_src_summary!C528</f>
        <v>56</v>
      </c>
      <c r="C528" s="161" t="str">
        <f>survey_src_summary!D528</f>
        <v>5600501</v>
      </c>
      <c r="D528" s="161" t="str">
        <f>survey_src_summary!F528</f>
        <v>2310000330</v>
      </c>
      <c r="E528" s="29" t="str">
        <f>survey_src_summary!G528</f>
        <v>Artificial Lift</v>
      </c>
      <c r="F528" s="162">
        <f>survey_src_summary!H528</f>
        <v>0</v>
      </c>
      <c r="G528" s="162">
        <f>survey_src_summary!I528</f>
        <v>0</v>
      </c>
      <c r="H528" s="162">
        <f>survey_src_summary!J528</f>
        <v>0</v>
      </c>
      <c r="I528" s="162">
        <f>survey_src_summary!K528</f>
        <v>0</v>
      </c>
      <c r="J528" s="162">
        <f>survey_src_summary!L528</f>
        <v>0</v>
      </c>
      <c r="K528" s="29" t="str">
        <f t="shared" si="8"/>
        <v>Artificial Lift</v>
      </c>
    </row>
    <row r="529" spans="1:11" s="28" customFormat="1" x14ac:dyDescent="0.2">
      <c r="A529" s="28" t="s">
        <v>20278</v>
      </c>
      <c r="B529" s="28" t="str">
        <f>survey_src_summary!C529</f>
        <v>56</v>
      </c>
      <c r="C529" s="161" t="str">
        <f>survey_src_summary!D529</f>
        <v>5600901</v>
      </c>
      <c r="D529" s="161" t="str">
        <f>survey_src_summary!F529</f>
        <v>2310000330</v>
      </c>
      <c r="E529" s="29" t="str">
        <f>survey_src_summary!G529</f>
        <v>Artificial Lift</v>
      </c>
      <c r="F529" s="162">
        <f>survey_src_summary!H529</f>
        <v>0</v>
      </c>
      <c r="G529" s="162">
        <f>survey_src_summary!I529</f>
        <v>0</v>
      </c>
      <c r="H529" s="162">
        <f>survey_src_summary!J529</f>
        <v>0</v>
      </c>
      <c r="I529" s="162">
        <f>survey_src_summary!K529</f>
        <v>0</v>
      </c>
      <c r="J529" s="162">
        <f>survey_src_summary!L529</f>
        <v>0</v>
      </c>
      <c r="K529" s="29" t="str">
        <f t="shared" si="8"/>
        <v>Artificial Lift</v>
      </c>
    </row>
    <row r="530" spans="1:11" s="28" customFormat="1" x14ac:dyDescent="0.2">
      <c r="A530" s="28" t="s">
        <v>20278</v>
      </c>
      <c r="B530" s="28" t="str">
        <f>survey_src_summary!C530</f>
        <v>56</v>
      </c>
      <c r="C530" s="161" t="str">
        <f>survey_src_summary!D530</f>
        <v>5601101</v>
      </c>
      <c r="D530" s="161" t="str">
        <f>survey_src_summary!F530</f>
        <v>2310000330</v>
      </c>
      <c r="E530" s="29" t="str">
        <f>survey_src_summary!G530</f>
        <v>Artificial Lift</v>
      </c>
      <c r="F530" s="162">
        <f>survey_src_summary!H530</f>
        <v>0</v>
      </c>
      <c r="G530" s="162">
        <f>survey_src_summary!I530</f>
        <v>0</v>
      </c>
      <c r="H530" s="162">
        <f>survey_src_summary!J530</f>
        <v>0</v>
      </c>
      <c r="I530" s="162">
        <f>survey_src_summary!K530</f>
        <v>0</v>
      </c>
      <c r="J530" s="162">
        <f>survey_src_summary!L530</f>
        <v>0</v>
      </c>
      <c r="K530" s="29" t="str">
        <f t="shared" si="8"/>
        <v>Artificial Lift</v>
      </c>
    </row>
    <row r="531" spans="1:11" s="28" customFormat="1" x14ac:dyDescent="0.2">
      <c r="A531" s="28" t="s">
        <v>20278</v>
      </c>
      <c r="B531" s="28" t="str">
        <f>survey_src_summary!C531</f>
        <v>56</v>
      </c>
      <c r="C531" s="161" t="str">
        <f>survey_src_summary!D531</f>
        <v>5601901</v>
      </c>
      <c r="D531" s="161" t="str">
        <f>survey_src_summary!F531</f>
        <v>2310000330</v>
      </c>
      <c r="E531" s="29" t="str">
        <f>survey_src_summary!G531</f>
        <v>Artificial Lift</v>
      </c>
      <c r="F531" s="162">
        <f>survey_src_summary!H531</f>
        <v>0</v>
      </c>
      <c r="G531" s="162">
        <f>survey_src_summary!I531</f>
        <v>0</v>
      </c>
      <c r="H531" s="162">
        <f>survey_src_summary!J531</f>
        <v>0</v>
      </c>
      <c r="I531" s="162">
        <f>survey_src_summary!K531</f>
        <v>0</v>
      </c>
      <c r="J531" s="162">
        <f>survey_src_summary!L531</f>
        <v>0</v>
      </c>
      <c r="K531" s="29" t="str">
        <f t="shared" si="8"/>
        <v>Artificial Lift</v>
      </c>
    </row>
    <row r="532" spans="1:11" s="28" customFormat="1" x14ac:dyDescent="0.2">
      <c r="A532" s="28" t="s">
        <v>20278</v>
      </c>
      <c r="B532" s="28" t="str">
        <f>survey_src_summary!C532</f>
        <v>56</v>
      </c>
      <c r="C532" s="161" t="str">
        <f>survey_src_summary!D532</f>
        <v>5602501</v>
      </c>
      <c r="D532" s="161" t="str">
        <f>survey_src_summary!F532</f>
        <v>2310000330</v>
      </c>
      <c r="E532" s="29" t="str">
        <f>survey_src_summary!G532</f>
        <v>Artificial Lift</v>
      </c>
      <c r="F532" s="162">
        <f>survey_src_summary!H532</f>
        <v>0</v>
      </c>
      <c r="G532" s="162">
        <f>survey_src_summary!I532</f>
        <v>0</v>
      </c>
      <c r="H532" s="162">
        <f>survey_src_summary!J532</f>
        <v>0</v>
      </c>
      <c r="I532" s="162">
        <f>survey_src_summary!K532</f>
        <v>0</v>
      </c>
      <c r="J532" s="162">
        <f>survey_src_summary!L532</f>
        <v>0</v>
      </c>
      <c r="K532" s="29" t="str">
        <f t="shared" si="8"/>
        <v>Artificial Lift</v>
      </c>
    </row>
    <row r="533" spans="1:11" s="28" customFormat="1" x14ac:dyDescent="0.2">
      <c r="A533" s="28" t="s">
        <v>20278</v>
      </c>
      <c r="B533" s="28" t="str">
        <f>survey_src_summary!C533</f>
        <v>56</v>
      </c>
      <c r="C533" s="161" t="str">
        <f>survey_src_summary!D533</f>
        <v>5602701</v>
      </c>
      <c r="D533" s="161" t="str">
        <f>survey_src_summary!F533</f>
        <v>2310000330</v>
      </c>
      <c r="E533" s="29" t="str">
        <f>survey_src_summary!G533</f>
        <v>Artificial Lift</v>
      </c>
      <c r="F533" s="162">
        <f>survey_src_summary!H533</f>
        <v>0</v>
      </c>
      <c r="G533" s="162">
        <f>survey_src_summary!I533</f>
        <v>0</v>
      </c>
      <c r="H533" s="162">
        <f>survey_src_summary!J533</f>
        <v>0</v>
      </c>
      <c r="I533" s="162">
        <f>survey_src_summary!K533</f>
        <v>0</v>
      </c>
      <c r="J533" s="162">
        <f>survey_src_summary!L533</f>
        <v>0</v>
      </c>
      <c r="K533" s="29" t="str">
        <f t="shared" si="8"/>
        <v>Artificial Lift</v>
      </c>
    </row>
    <row r="534" spans="1:11" s="28" customFormat="1" x14ac:dyDescent="0.2">
      <c r="A534" s="28" t="s">
        <v>20278</v>
      </c>
      <c r="B534" s="28" t="str">
        <f>survey_src_summary!C534</f>
        <v>56</v>
      </c>
      <c r="C534" s="161" t="str">
        <f>survey_src_summary!D534</f>
        <v>5603301</v>
      </c>
      <c r="D534" s="161" t="str">
        <f>survey_src_summary!F534</f>
        <v>2310000330</v>
      </c>
      <c r="E534" s="29" t="str">
        <f>survey_src_summary!G534</f>
        <v>Artificial Lift</v>
      </c>
      <c r="F534" s="162">
        <f>survey_src_summary!H534</f>
        <v>0</v>
      </c>
      <c r="G534" s="162">
        <f>survey_src_summary!I534</f>
        <v>0</v>
      </c>
      <c r="H534" s="162">
        <f>survey_src_summary!J534</f>
        <v>0</v>
      </c>
      <c r="I534" s="162">
        <f>survey_src_summary!K534</f>
        <v>0</v>
      </c>
      <c r="J534" s="162">
        <f>survey_src_summary!L534</f>
        <v>0</v>
      </c>
      <c r="K534" s="29" t="str">
        <f t="shared" si="8"/>
        <v>Artificial Lift</v>
      </c>
    </row>
    <row r="535" spans="1:11" s="28" customFormat="1" x14ac:dyDescent="0.2">
      <c r="A535" s="28" t="s">
        <v>20278</v>
      </c>
      <c r="B535" s="28" t="str">
        <f>survey_src_summary!C535</f>
        <v>56</v>
      </c>
      <c r="C535" s="161" t="str">
        <f>survey_src_summary!D535</f>
        <v>5604501</v>
      </c>
      <c r="D535" s="161" t="str">
        <f>survey_src_summary!F535</f>
        <v>2310000330</v>
      </c>
      <c r="E535" s="29" t="str">
        <f>survey_src_summary!G535</f>
        <v>Artificial Lift</v>
      </c>
      <c r="F535" s="162">
        <f>survey_src_summary!H535</f>
        <v>0</v>
      </c>
      <c r="G535" s="162">
        <f>survey_src_summary!I535</f>
        <v>0</v>
      </c>
      <c r="H535" s="162">
        <f>survey_src_summary!J535</f>
        <v>0</v>
      </c>
      <c r="I535" s="162">
        <f>survey_src_summary!K535</f>
        <v>0</v>
      </c>
      <c r="J535" s="162">
        <f>survey_src_summary!L535</f>
        <v>0</v>
      </c>
      <c r="K535" s="29" t="str">
        <f t="shared" si="8"/>
        <v>Artificial Lift</v>
      </c>
    </row>
    <row r="536" spans="1:11" s="30" customFormat="1" x14ac:dyDescent="0.2">
      <c r="A536" s="186" t="s">
        <v>20278</v>
      </c>
      <c r="B536" s="30" t="str">
        <f>survey_src_summary!C536</f>
        <v>30</v>
      </c>
      <c r="C536" s="163" t="str">
        <f>survey_src_summary!D536</f>
        <v>3000302</v>
      </c>
      <c r="D536" s="163" t="str">
        <f>survey_src_summary!F536</f>
        <v>2310000330</v>
      </c>
      <c r="E536" s="31" t="str">
        <f>survey_src_summary!G536</f>
        <v>Artificial Lift</v>
      </c>
      <c r="F536" s="164">
        <f>survey_src_summary!H536</f>
        <v>0</v>
      </c>
      <c r="G536" s="164">
        <f>survey_src_summary!I536</f>
        <v>0</v>
      </c>
      <c r="H536" s="164">
        <f>survey_src_summary!J536</f>
        <v>0</v>
      </c>
      <c r="I536" s="164">
        <f>survey_src_summary!K536</f>
        <v>0</v>
      </c>
      <c r="J536" s="164">
        <f>survey_src_summary!L536</f>
        <v>0</v>
      </c>
      <c r="K536" s="31" t="str">
        <f t="shared" si="8"/>
        <v>Artificial Lift</v>
      </c>
    </row>
    <row r="537" spans="1:11" s="30" customFormat="1" x14ac:dyDescent="0.2">
      <c r="A537" s="30" t="s">
        <v>20278</v>
      </c>
      <c r="B537" s="30" t="str">
        <f>survey_src_summary!C537</f>
        <v>30</v>
      </c>
      <c r="C537" s="163" t="str">
        <f>survey_src_summary!D537</f>
        <v>3007502</v>
      </c>
      <c r="D537" s="163" t="str">
        <f>survey_src_summary!F537</f>
        <v>2310000330</v>
      </c>
      <c r="E537" s="31" t="str">
        <f>survey_src_summary!G537</f>
        <v>Artificial Lift</v>
      </c>
      <c r="F537" s="164">
        <f>survey_src_summary!H537</f>
        <v>7.2086950829279743</v>
      </c>
      <c r="G537" s="164">
        <f>survey_src_summary!I537</f>
        <v>3.2855347996803301</v>
      </c>
      <c r="H537" s="164">
        <f>survey_src_summary!J537</f>
        <v>6.5770525695634072</v>
      </c>
      <c r="I537" s="164">
        <f>survey_src_summary!K537</f>
        <v>0</v>
      </c>
      <c r="J537" s="164">
        <f>survey_src_summary!L537</f>
        <v>0.35193266897195241</v>
      </c>
      <c r="K537" s="31" t="str">
        <f t="shared" si="8"/>
        <v>Artificial Lift</v>
      </c>
    </row>
    <row r="538" spans="1:11" s="30" customFormat="1" x14ac:dyDescent="0.2">
      <c r="A538" s="30" t="s">
        <v>20278</v>
      </c>
      <c r="B538" s="30" t="str">
        <f>survey_src_summary!C538</f>
        <v>56</v>
      </c>
      <c r="C538" s="163" t="str">
        <f>survey_src_summary!D538</f>
        <v>5600502</v>
      </c>
      <c r="D538" s="163" t="str">
        <f>survey_src_summary!F538</f>
        <v>2310000330</v>
      </c>
      <c r="E538" s="31" t="str">
        <f>survey_src_summary!G538</f>
        <v>Artificial Lift</v>
      </c>
      <c r="F538" s="164">
        <f>survey_src_summary!H538</f>
        <v>125.34579732270943</v>
      </c>
      <c r="G538" s="164">
        <f>survey_src_summary!I538</f>
        <v>57.129338161736491</v>
      </c>
      <c r="H538" s="164">
        <f>survey_src_summary!J538</f>
        <v>114.3627090453171</v>
      </c>
      <c r="I538" s="164">
        <f>survey_src_summary!K538</f>
        <v>0</v>
      </c>
      <c r="J538" s="164">
        <f>survey_src_summary!L538</f>
        <v>6.1194544211850506</v>
      </c>
      <c r="K538" s="31" t="str">
        <f t="shared" si="8"/>
        <v>Artificial Lift</v>
      </c>
    </row>
    <row r="539" spans="1:11" s="30" customFormat="1" x14ac:dyDescent="0.2">
      <c r="A539" s="30" t="s">
        <v>20278</v>
      </c>
      <c r="B539" s="30" t="str">
        <f>survey_src_summary!C539</f>
        <v>56</v>
      </c>
      <c r="C539" s="163" t="str">
        <f>survey_src_summary!D539</f>
        <v>5600902</v>
      </c>
      <c r="D539" s="163" t="str">
        <f>survey_src_summary!F539</f>
        <v>2310000330</v>
      </c>
      <c r="E539" s="31" t="str">
        <f>survey_src_summary!G539</f>
        <v>Artificial Lift</v>
      </c>
      <c r="F539" s="164">
        <f>survey_src_summary!H539</f>
        <v>29.306900183847812</v>
      </c>
      <c r="G539" s="164">
        <f>survey_src_summary!I539</f>
        <v>13.357319087171039</v>
      </c>
      <c r="H539" s="164">
        <f>survey_src_summary!J539</f>
        <v>26.738961898472137</v>
      </c>
      <c r="I539" s="164">
        <f>survey_src_summary!K539</f>
        <v>0</v>
      </c>
      <c r="J539" s="164">
        <f>survey_src_summary!L539</f>
        <v>1.4307798405043477</v>
      </c>
      <c r="K539" s="31" t="str">
        <f t="shared" si="8"/>
        <v>Artificial Lift</v>
      </c>
    </row>
    <row r="540" spans="1:11" s="30" customFormat="1" x14ac:dyDescent="0.2">
      <c r="A540" s="30" t="s">
        <v>20278</v>
      </c>
      <c r="B540" s="30" t="str">
        <f>survey_src_summary!C540</f>
        <v>56</v>
      </c>
      <c r="C540" s="163" t="str">
        <f>survey_src_summary!D540</f>
        <v>5601102</v>
      </c>
      <c r="D540" s="163" t="str">
        <f>survey_src_summary!F540</f>
        <v>2310000330</v>
      </c>
      <c r="E540" s="31" t="str">
        <f>survey_src_summary!G540</f>
        <v>Artificial Lift</v>
      </c>
      <c r="F540" s="164">
        <f>survey_src_summary!H540</f>
        <v>25.731756195147764</v>
      </c>
      <c r="G540" s="164">
        <f>survey_src_summary!I540</f>
        <v>11.727861903365319</v>
      </c>
      <c r="H540" s="164">
        <f>survey_src_summary!J540</f>
        <v>23.477080283708631</v>
      </c>
      <c r="I540" s="164">
        <f>survey_src_summary!K540</f>
        <v>0</v>
      </c>
      <c r="J540" s="164">
        <f>survey_src_summary!L540</f>
        <v>1.2562392403779805</v>
      </c>
      <c r="K540" s="31" t="str">
        <f t="shared" si="8"/>
        <v>Artificial Lift</v>
      </c>
    </row>
    <row r="541" spans="1:11" s="30" customFormat="1" x14ac:dyDescent="0.2">
      <c r="A541" s="30" t="s">
        <v>20278</v>
      </c>
      <c r="B541" s="30" t="str">
        <f>survey_src_summary!C541</f>
        <v>56</v>
      </c>
      <c r="C541" s="163" t="str">
        <f>survey_src_summary!D541</f>
        <v>5601902</v>
      </c>
      <c r="D541" s="163" t="str">
        <f>survey_src_summary!F541</f>
        <v>2310000330</v>
      </c>
      <c r="E541" s="31" t="str">
        <f>survey_src_summary!G541</f>
        <v>Artificial Lift</v>
      </c>
      <c r="F541" s="164">
        <f>survey_src_summary!H541</f>
        <v>17.316286994745528</v>
      </c>
      <c r="G541" s="164">
        <f>survey_src_summary!I541</f>
        <v>7.8923110033085031</v>
      </c>
      <c r="H541" s="164">
        <f>survey_src_summary!J541</f>
        <v>15.798993932176341</v>
      </c>
      <c r="I541" s="164">
        <f>survey_src_summary!K541</f>
        <v>0</v>
      </c>
      <c r="J541" s="164">
        <f>survey_src_summary!L541</f>
        <v>0.8453911600696834</v>
      </c>
      <c r="K541" s="31" t="str">
        <f t="shared" si="8"/>
        <v>Artificial Lift</v>
      </c>
    </row>
    <row r="542" spans="1:11" s="30" customFormat="1" x14ac:dyDescent="0.2">
      <c r="A542" s="30" t="s">
        <v>20278</v>
      </c>
      <c r="B542" s="30" t="str">
        <f>survey_src_summary!C542</f>
        <v>56</v>
      </c>
      <c r="C542" s="163" t="str">
        <f>survey_src_summary!D542</f>
        <v>5602502</v>
      </c>
      <c r="D542" s="163" t="str">
        <f>survey_src_summary!F542</f>
        <v>2310000330</v>
      </c>
      <c r="E542" s="31" t="str">
        <f>survey_src_summary!G542</f>
        <v>Artificial Lift</v>
      </c>
      <c r="F542" s="164">
        <f>survey_src_summary!H542</f>
        <v>75.61467198906648</v>
      </c>
      <c r="G542" s="164">
        <f>survey_src_summary!I542</f>
        <v>34.463191094716692</v>
      </c>
      <c r="H542" s="164">
        <f>survey_src_summary!J542</f>
        <v>68.989139779287967</v>
      </c>
      <c r="I542" s="164">
        <f>survey_src_summary!K542</f>
        <v>0</v>
      </c>
      <c r="J542" s="164">
        <f>survey_src_summary!L542</f>
        <v>3.6915520798727033</v>
      </c>
      <c r="K542" s="31" t="str">
        <f t="shared" si="8"/>
        <v>Artificial Lift</v>
      </c>
    </row>
    <row r="543" spans="1:11" s="30" customFormat="1" ht="11.25" customHeight="1" x14ac:dyDescent="0.2">
      <c r="A543" s="30" t="s">
        <v>20278</v>
      </c>
      <c r="B543" s="30" t="str">
        <f>survey_src_summary!C543</f>
        <v>56</v>
      </c>
      <c r="C543" s="163" t="str">
        <f>survey_src_summary!D543</f>
        <v>5602702</v>
      </c>
      <c r="D543" s="163" t="str">
        <f>survey_src_summary!F543</f>
        <v>2310000330</v>
      </c>
      <c r="E543" s="31" t="str">
        <f>survey_src_summary!G543</f>
        <v>Artificial Lift</v>
      </c>
      <c r="F543" s="164">
        <f>survey_src_summary!H543</f>
        <v>8.7755868388228393</v>
      </c>
      <c r="G543" s="164">
        <f>survey_src_summary!I543</f>
        <v>3.9996831069817103</v>
      </c>
      <c r="H543" s="164">
        <f>survey_src_summary!J543</f>
        <v>8.0066496506970175</v>
      </c>
      <c r="I543" s="164">
        <f>survey_src_summary!K543</f>
        <v>0</v>
      </c>
      <c r="J543" s="164">
        <f>survey_src_summary!L543</f>
        <v>0.42842923198349936</v>
      </c>
      <c r="K543" s="31" t="str">
        <f t="shared" si="8"/>
        <v>Artificial Lift</v>
      </c>
    </row>
    <row r="544" spans="1:11" s="30" customFormat="1" x14ac:dyDescent="0.2">
      <c r="A544" s="30" t="s">
        <v>20278</v>
      </c>
      <c r="B544" s="30" t="str">
        <f>survey_src_summary!C544</f>
        <v>56</v>
      </c>
      <c r="C544" s="163" t="str">
        <f>survey_src_summary!D544</f>
        <v>5603302</v>
      </c>
      <c r="D544" s="163" t="str">
        <f>survey_src_summary!F544</f>
        <v>2310000330</v>
      </c>
      <c r="E544" s="31" t="str">
        <f>survey_src_summary!G544</f>
        <v>Artificial Lift</v>
      </c>
      <c r="F544" s="164">
        <f>survey_src_summary!H544</f>
        <v>0.43563028926464659</v>
      </c>
      <c r="G544" s="164">
        <f>survey_src_summary!I544</f>
        <v>0.19854889944831161</v>
      </c>
      <c r="H544" s="164">
        <f>survey_src_summary!J544</f>
        <v>0.39745935712735725</v>
      </c>
      <c r="I544" s="164">
        <f>survey_src_summary!K544</f>
        <v>0</v>
      </c>
      <c r="J544" s="164">
        <f>survey_src_summary!L544</f>
        <v>2.1267723023687578E-2</v>
      </c>
      <c r="K544" s="31" t="str">
        <f t="shared" si="8"/>
        <v>Artificial Lift</v>
      </c>
    </row>
    <row r="545" spans="1:11" s="30" customFormat="1" x14ac:dyDescent="0.2">
      <c r="A545" s="30" t="s">
        <v>20278</v>
      </c>
      <c r="B545" s="30" t="str">
        <f>survey_src_summary!C545</f>
        <v>56</v>
      </c>
      <c r="C545" s="163" t="str">
        <f>survey_src_summary!D545</f>
        <v>5604502</v>
      </c>
      <c r="D545" s="163" t="str">
        <f>survey_src_summary!F545</f>
        <v>2310000330</v>
      </c>
      <c r="E545" s="31" t="str">
        <f>survey_src_summary!G545</f>
        <v>Artificial Lift</v>
      </c>
      <c r="F545" s="164">
        <f>survey_src_summary!H545</f>
        <v>15.364554476285219</v>
      </c>
      <c r="G545" s="164">
        <f>survey_src_summary!I545</f>
        <v>7.0027623353040145</v>
      </c>
      <c r="H545" s="164">
        <f>survey_src_summary!J545</f>
        <v>14.01827672497468</v>
      </c>
      <c r="I545" s="164">
        <f>survey_src_summary!K545</f>
        <v>0</v>
      </c>
      <c r="J545" s="164">
        <f>survey_src_summary!L545</f>
        <v>0.75010644814341665</v>
      </c>
      <c r="K545" s="31" t="str">
        <f t="shared" si="8"/>
        <v>Artificial Lift</v>
      </c>
    </row>
    <row r="546" spans="1:11" x14ac:dyDescent="0.2">
      <c r="A546" t="s">
        <v>20278</v>
      </c>
      <c r="B546" t="str">
        <f>survey_src_summary!C546</f>
        <v>30</v>
      </c>
      <c r="C546" s="159">
        <f>survey_src_summary!D546</f>
        <v>30003</v>
      </c>
      <c r="D546" s="159" t="str">
        <f>survey_src_summary!F546</f>
        <v>2310001640</v>
      </c>
      <c r="E546" s="26" t="str">
        <f>survey_src_summary!G546</f>
        <v xml:space="preserve">Venting - Compressor Startup </v>
      </c>
      <c r="F546" s="160">
        <f>survey_src_summary!H546</f>
        <v>0</v>
      </c>
      <c r="G546" s="160">
        <f>survey_src_summary!I546</f>
        <v>2.1493779303499039E-2</v>
      </c>
      <c r="H546" s="160">
        <f>survey_src_summary!J546</f>
        <v>0</v>
      </c>
      <c r="I546" s="160">
        <f>survey_src_summary!K546</f>
        <v>0</v>
      </c>
      <c r="J546" s="160">
        <f>survey_src_summary!L546</f>
        <v>0</v>
      </c>
      <c r="K546" s="26" t="str">
        <f t="shared" si="8"/>
        <v xml:space="preserve">Venting - Compressor Startup </v>
      </c>
    </row>
    <row r="547" spans="1:11" s="28" customFormat="1" x14ac:dyDescent="0.2">
      <c r="A547" t="s">
        <v>20278</v>
      </c>
      <c r="B547" t="str">
        <f>survey_src_summary!C547</f>
        <v>30</v>
      </c>
      <c r="C547" s="159">
        <f>survey_src_summary!D547</f>
        <v>30075</v>
      </c>
      <c r="D547" s="159" t="str">
        <f>survey_src_summary!F547</f>
        <v>2310001640</v>
      </c>
      <c r="E547" s="26" t="str">
        <f>survey_src_summary!G547</f>
        <v xml:space="preserve">Venting - Compressor Startup </v>
      </c>
      <c r="F547" s="160">
        <f>survey_src_summary!H547</f>
        <v>0</v>
      </c>
      <c r="G547" s="160">
        <f>survey_src_summary!I547</f>
        <v>3.6877441828750521E-3</v>
      </c>
      <c r="H547" s="160">
        <f>survey_src_summary!J547</f>
        <v>0</v>
      </c>
      <c r="I547" s="160">
        <f>survey_src_summary!K547</f>
        <v>0</v>
      </c>
      <c r="J547" s="160">
        <f>survey_src_summary!L547</f>
        <v>0</v>
      </c>
      <c r="K547" s="26" t="str">
        <f t="shared" si="8"/>
        <v xml:space="preserve">Venting - Compressor Startup </v>
      </c>
    </row>
    <row r="548" spans="1:11" s="30" customFormat="1" x14ac:dyDescent="0.2">
      <c r="A548" t="s">
        <v>20278</v>
      </c>
      <c r="B548" t="str">
        <f>survey_src_summary!C548</f>
        <v>56</v>
      </c>
      <c r="C548" s="159">
        <f>survey_src_summary!D548</f>
        <v>56005</v>
      </c>
      <c r="D548" s="159" t="str">
        <f>survey_src_summary!F548</f>
        <v>2310001640</v>
      </c>
      <c r="E548" s="26" t="str">
        <f>survey_src_summary!G548</f>
        <v xml:space="preserve">Venting - Compressor Startup </v>
      </c>
      <c r="F548" s="160">
        <f>survey_src_summary!H548</f>
        <v>0</v>
      </c>
      <c r="G548" s="160">
        <f>survey_src_summary!I548</f>
        <v>0.70616990900582655</v>
      </c>
      <c r="H548" s="160">
        <f>survey_src_summary!J548</f>
        <v>0</v>
      </c>
      <c r="I548" s="160">
        <f>survey_src_summary!K548</f>
        <v>0</v>
      </c>
      <c r="J548" s="160">
        <f>survey_src_summary!L548</f>
        <v>0</v>
      </c>
      <c r="K548" s="26" t="str">
        <f t="shared" si="8"/>
        <v xml:space="preserve">Venting - Compressor Startup </v>
      </c>
    </row>
    <row r="549" spans="1:11" x14ac:dyDescent="0.2">
      <c r="A549" t="s">
        <v>20278</v>
      </c>
      <c r="B549" t="str">
        <f>survey_src_summary!C549</f>
        <v>56</v>
      </c>
      <c r="C549" s="159">
        <f>survey_src_summary!D549</f>
        <v>56009</v>
      </c>
      <c r="D549" s="159" t="str">
        <f>survey_src_summary!F549</f>
        <v>2310001640</v>
      </c>
      <c r="E549" s="26" t="str">
        <f>survey_src_summary!G549</f>
        <v xml:space="preserve">Venting - Compressor Startup </v>
      </c>
      <c r="F549" s="160">
        <f>survey_src_summary!H549</f>
        <v>0</v>
      </c>
      <c r="G549" s="160">
        <f>survey_src_summary!I549</f>
        <v>0.49253814325476908</v>
      </c>
      <c r="H549" s="160">
        <f>survey_src_summary!J549</f>
        <v>0</v>
      </c>
      <c r="I549" s="160">
        <f>survey_src_summary!K549</f>
        <v>0</v>
      </c>
      <c r="J549" s="160">
        <f>survey_src_summary!L549</f>
        <v>0</v>
      </c>
      <c r="K549" s="26" t="str">
        <f t="shared" si="8"/>
        <v xml:space="preserve">Venting - Compressor Startup </v>
      </c>
    </row>
    <row r="550" spans="1:11" s="28" customFormat="1" x14ac:dyDescent="0.2">
      <c r="A550" t="s">
        <v>20278</v>
      </c>
      <c r="B550" t="str">
        <f>survey_src_summary!C550</f>
        <v>56</v>
      </c>
      <c r="C550" s="159">
        <f>survey_src_summary!D550</f>
        <v>56011</v>
      </c>
      <c r="D550" s="159" t="str">
        <f>survey_src_summary!F550</f>
        <v>2310001640</v>
      </c>
      <c r="E550" s="26" t="str">
        <f>survey_src_summary!G550</f>
        <v xml:space="preserve">Venting - Compressor Startup </v>
      </c>
      <c r="F550" s="160">
        <f>survey_src_summary!H550</f>
        <v>0</v>
      </c>
      <c r="G550" s="160">
        <f>survey_src_summary!I550</f>
        <v>2.5369186502802823E-3</v>
      </c>
      <c r="H550" s="160">
        <f>survey_src_summary!J550</f>
        <v>0</v>
      </c>
      <c r="I550" s="160">
        <f>survey_src_summary!K550</f>
        <v>0</v>
      </c>
      <c r="J550" s="160">
        <f>survey_src_summary!L550</f>
        <v>0</v>
      </c>
      <c r="K550" s="26" t="str">
        <f t="shared" si="8"/>
        <v xml:space="preserve">Venting - Compressor Startup </v>
      </c>
    </row>
    <row r="551" spans="1:11" s="30" customFormat="1" x14ac:dyDescent="0.2">
      <c r="A551" t="s">
        <v>20278</v>
      </c>
      <c r="B551" t="str">
        <f>survey_src_summary!C551</f>
        <v>56</v>
      </c>
      <c r="C551" s="159">
        <f>survey_src_summary!D551</f>
        <v>56019</v>
      </c>
      <c r="D551" s="159" t="str">
        <f>survey_src_summary!F551</f>
        <v>2310001640</v>
      </c>
      <c r="E551" s="26" t="str">
        <f>survey_src_summary!G551</f>
        <v xml:space="preserve">Venting - Compressor Startup </v>
      </c>
      <c r="F551" s="160">
        <f>survey_src_summary!H551</f>
        <v>0</v>
      </c>
      <c r="G551" s="160">
        <f>survey_src_summary!I551</f>
        <v>2.3852116666175895E-2</v>
      </c>
      <c r="H551" s="160">
        <f>survey_src_summary!J551</f>
        <v>0</v>
      </c>
      <c r="I551" s="160">
        <f>survey_src_summary!K551</f>
        <v>0</v>
      </c>
      <c r="J551" s="160">
        <f>survey_src_summary!L551</f>
        <v>0</v>
      </c>
      <c r="K551" s="26" t="str">
        <f t="shared" si="8"/>
        <v xml:space="preserve">Venting - Compressor Startup </v>
      </c>
    </row>
    <row r="552" spans="1:11" x14ac:dyDescent="0.2">
      <c r="A552" t="s">
        <v>20278</v>
      </c>
      <c r="B552" t="str">
        <f>survey_src_summary!C552</f>
        <v>56</v>
      </c>
      <c r="C552" s="159">
        <f>survey_src_summary!D552</f>
        <v>56025</v>
      </c>
      <c r="D552" s="159" t="str">
        <f>survey_src_summary!F552</f>
        <v>2310001640</v>
      </c>
      <c r="E552" s="26" t="str">
        <f>survey_src_summary!G552</f>
        <v xml:space="preserve">Venting - Compressor Startup </v>
      </c>
      <c r="F552" s="160">
        <f>survey_src_summary!H552</f>
        <v>0</v>
      </c>
      <c r="G552" s="160">
        <f>survey_src_summary!I552</f>
        <v>1.7447368906186194</v>
      </c>
      <c r="H552" s="160">
        <f>survey_src_summary!J552</f>
        <v>0</v>
      </c>
      <c r="I552" s="160">
        <f>survey_src_summary!K552</f>
        <v>0</v>
      </c>
      <c r="J552" s="160">
        <f>survey_src_summary!L552</f>
        <v>0</v>
      </c>
      <c r="K552" s="26" t="str">
        <f t="shared" si="8"/>
        <v xml:space="preserve">Venting - Compressor Startup </v>
      </c>
    </row>
    <row r="553" spans="1:11" s="28" customFormat="1" x14ac:dyDescent="0.2">
      <c r="A553" t="s">
        <v>20278</v>
      </c>
      <c r="B553" t="str">
        <f>survey_src_summary!C553</f>
        <v>56</v>
      </c>
      <c r="C553" s="159">
        <f>survey_src_summary!D553</f>
        <v>56027</v>
      </c>
      <c r="D553" s="159" t="str">
        <f>survey_src_summary!F553</f>
        <v>2310001640</v>
      </c>
      <c r="E553" s="26" t="str">
        <f>survey_src_summary!G553</f>
        <v xml:space="preserve">Venting - Compressor Startup </v>
      </c>
      <c r="F553" s="160">
        <f>survey_src_summary!H553</f>
        <v>0</v>
      </c>
      <c r="G553" s="160">
        <f>survey_src_summary!I553</f>
        <v>0.12483093484406046</v>
      </c>
      <c r="H553" s="160">
        <f>survey_src_summary!J553</f>
        <v>0</v>
      </c>
      <c r="I553" s="160">
        <f>survey_src_summary!K553</f>
        <v>0</v>
      </c>
      <c r="J553" s="160">
        <f>survey_src_summary!L553</f>
        <v>0</v>
      </c>
      <c r="K553" s="26" t="str">
        <f t="shared" si="8"/>
        <v xml:space="preserve">Venting - Compressor Startup </v>
      </c>
    </row>
    <row r="554" spans="1:11" s="30" customFormat="1" x14ac:dyDescent="0.2">
      <c r="A554" t="s">
        <v>20278</v>
      </c>
      <c r="B554" t="str">
        <f>survey_src_summary!C554</f>
        <v>56</v>
      </c>
      <c r="C554" s="159">
        <f>survey_src_summary!D554</f>
        <v>56033</v>
      </c>
      <c r="D554" s="159" t="str">
        <f>survey_src_summary!F554</f>
        <v>2310001640</v>
      </c>
      <c r="E554" s="26" t="str">
        <f>survey_src_summary!G554</f>
        <v xml:space="preserve">Venting - Compressor Startup </v>
      </c>
      <c r="F554" s="160">
        <f>survey_src_summary!H554</f>
        <v>0</v>
      </c>
      <c r="G554" s="160">
        <f>survey_src_summary!I554</f>
        <v>9.5729437017705588E-3</v>
      </c>
      <c r="H554" s="160">
        <f>survey_src_summary!J554</f>
        <v>0</v>
      </c>
      <c r="I554" s="160">
        <f>survey_src_summary!K554</f>
        <v>0</v>
      </c>
      <c r="J554" s="160">
        <f>survey_src_summary!L554</f>
        <v>0</v>
      </c>
      <c r="K554" s="26" t="str">
        <f t="shared" si="8"/>
        <v xml:space="preserve">Venting - Compressor Startup </v>
      </c>
    </row>
    <row r="555" spans="1:11" x14ac:dyDescent="0.2">
      <c r="A555" t="s">
        <v>20278</v>
      </c>
      <c r="B555" t="str">
        <f>survey_src_summary!C555</f>
        <v>56</v>
      </c>
      <c r="C555" s="159">
        <f>survey_src_summary!D555</f>
        <v>56045</v>
      </c>
      <c r="D555" s="159" t="str">
        <f>survey_src_summary!F555</f>
        <v>2310001640</v>
      </c>
      <c r="E555" s="26" t="str">
        <f>survey_src_summary!G555</f>
        <v xml:space="preserve">Venting - Compressor Startup </v>
      </c>
      <c r="F555" s="160">
        <f>survey_src_summary!H555</f>
        <v>0</v>
      </c>
      <c r="G555" s="160">
        <f>survey_src_summary!I555</f>
        <v>0.11199747918715661</v>
      </c>
      <c r="H555" s="160">
        <f>survey_src_summary!J555</f>
        <v>0</v>
      </c>
      <c r="I555" s="160">
        <f>survey_src_summary!K555</f>
        <v>0</v>
      </c>
      <c r="J555" s="160">
        <f>survey_src_summary!L555</f>
        <v>0</v>
      </c>
      <c r="K555" s="26" t="str">
        <f t="shared" si="8"/>
        <v xml:space="preserve">Venting - Compressor Startup </v>
      </c>
    </row>
    <row r="556" spans="1:11" s="28" customFormat="1" x14ac:dyDescent="0.2">
      <c r="A556" s="28" t="s">
        <v>20278</v>
      </c>
      <c r="B556" s="28" t="str">
        <f>survey_src_summary!C556</f>
        <v>30</v>
      </c>
      <c r="C556" s="161" t="str">
        <f>survey_src_summary!D556</f>
        <v>3000301</v>
      </c>
      <c r="D556" s="161" t="str">
        <f>survey_src_summary!F556</f>
        <v>2310001640</v>
      </c>
      <c r="E556" s="29" t="str">
        <f>survey_src_summary!G556</f>
        <v xml:space="preserve">Venting - Compressor Startup </v>
      </c>
      <c r="F556" s="162">
        <f>survey_src_summary!H556</f>
        <v>0</v>
      </c>
      <c r="G556" s="162">
        <f>survey_src_summary!I556</f>
        <v>2.4591780569459499E-3</v>
      </c>
      <c r="H556" s="162">
        <f>survey_src_summary!J556</f>
        <v>0</v>
      </c>
      <c r="I556" s="162">
        <f>survey_src_summary!K556</f>
        <v>0</v>
      </c>
      <c r="J556" s="162">
        <f>survey_src_summary!L556</f>
        <v>0</v>
      </c>
      <c r="K556" s="29" t="str">
        <f t="shared" si="8"/>
        <v xml:space="preserve">Venting - Compressor Startup </v>
      </c>
    </row>
    <row r="557" spans="1:11" s="28" customFormat="1" x14ac:dyDescent="0.2">
      <c r="A557" s="28" t="s">
        <v>20278</v>
      </c>
      <c r="B557" s="28" t="str">
        <f>survey_src_summary!C557</f>
        <v>30</v>
      </c>
      <c r="C557" s="161" t="str">
        <f>survey_src_summary!D557</f>
        <v>3007501</v>
      </c>
      <c r="D557" s="161" t="str">
        <f>survey_src_summary!F557</f>
        <v>2310001640</v>
      </c>
      <c r="E557" s="29" t="str">
        <f>survey_src_summary!G557</f>
        <v xml:space="preserve">Venting - Compressor Startup </v>
      </c>
      <c r="F557" s="162">
        <f>survey_src_summary!H557</f>
        <v>0</v>
      </c>
      <c r="G557" s="162">
        <f>survey_src_summary!I557</f>
        <v>0</v>
      </c>
      <c r="H557" s="162">
        <f>survey_src_summary!J557</f>
        <v>0</v>
      </c>
      <c r="I557" s="162">
        <f>survey_src_summary!K557</f>
        <v>0</v>
      </c>
      <c r="J557" s="162">
        <f>survey_src_summary!L557</f>
        <v>0</v>
      </c>
      <c r="K557" s="29" t="str">
        <f t="shared" si="8"/>
        <v xml:space="preserve">Venting - Compressor Startup </v>
      </c>
    </row>
    <row r="558" spans="1:11" s="28" customFormat="1" x14ac:dyDescent="0.2">
      <c r="A558" s="28" t="s">
        <v>20278</v>
      </c>
      <c r="B558" s="28" t="str">
        <f>survey_src_summary!C558</f>
        <v>56</v>
      </c>
      <c r="C558" s="161" t="str">
        <f>survey_src_summary!D558</f>
        <v>5600501</v>
      </c>
      <c r="D558" s="161" t="str">
        <f>survey_src_summary!F558</f>
        <v>2310001640</v>
      </c>
      <c r="E558" s="29" t="str">
        <f>survey_src_summary!G558</f>
        <v xml:space="preserve">Venting - Compressor Startup </v>
      </c>
      <c r="F558" s="162">
        <f>survey_src_summary!H558</f>
        <v>0</v>
      </c>
      <c r="G558" s="162">
        <f>survey_src_summary!I558</f>
        <v>0</v>
      </c>
      <c r="H558" s="162">
        <f>survey_src_summary!J558</f>
        <v>0</v>
      </c>
      <c r="I558" s="162">
        <f>survey_src_summary!K558</f>
        <v>0</v>
      </c>
      <c r="J558" s="162">
        <f>survey_src_summary!L558</f>
        <v>0</v>
      </c>
      <c r="K558" s="29" t="str">
        <f t="shared" si="8"/>
        <v xml:space="preserve">Venting - Compressor Startup </v>
      </c>
    </row>
    <row r="559" spans="1:11" s="28" customFormat="1" x14ac:dyDescent="0.2">
      <c r="A559" s="28" t="s">
        <v>20278</v>
      </c>
      <c r="B559" s="28" t="str">
        <f>survey_src_summary!C559</f>
        <v>56</v>
      </c>
      <c r="C559" s="161" t="str">
        <f>survey_src_summary!D559</f>
        <v>5600901</v>
      </c>
      <c r="D559" s="161" t="str">
        <f>survey_src_summary!F559</f>
        <v>2310001640</v>
      </c>
      <c r="E559" s="29" t="str">
        <f>survey_src_summary!G559</f>
        <v xml:space="preserve">Venting - Compressor Startup </v>
      </c>
      <c r="F559" s="162">
        <f>survey_src_summary!H559</f>
        <v>0</v>
      </c>
      <c r="G559" s="162">
        <f>survey_src_summary!I559</f>
        <v>0</v>
      </c>
      <c r="H559" s="162">
        <f>survey_src_summary!J559</f>
        <v>0</v>
      </c>
      <c r="I559" s="162">
        <f>survey_src_summary!K559</f>
        <v>0</v>
      </c>
      <c r="J559" s="162">
        <f>survey_src_summary!L559</f>
        <v>0</v>
      </c>
      <c r="K559" s="29" t="str">
        <f t="shared" si="8"/>
        <v xml:space="preserve">Venting - Compressor Startup </v>
      </c>
    </row>
    <row r="560" spans="1:11" s="28" customFormat="1" x14ac:dyDescent="0.2">
      <c r="A560" s="28" t="s">
        <v>20278</v>
      </c>
      <c r="B560" s="28" t="str">
        <f>survey_src_summary!C560</f>
        <v>56</v>
      </c>
      <c r="C560" s="161" t="str">
        <f>survey_src_summary!D560</f>
        <v>5601101</v>
      </c>
      <c r="D560" s="161" t="str">
        <f>survey_src_summary!F560</f>
        <v>2310001640</v>
      </c>
      <c r="E560" s="29" t="str">
        <f>survey_src_summary!G560</f>
        <v xml:space="preserve">Venting - Compressor Startup </v>
      </c>
      <c r="F560" s="162">
        <f>survey_src_summary!H560</f>
        <v>0</v>
      </c>
      <c r="G560" s="162">
        <f>survey_src_summary!I560</f>
        <v>0</v>
      </c>
      <c r="H560" s="162">
        <f>survey_src_summary!J560</f>
        <v>0</v>
      </c>
      <c r="I560" s="162">
        <f>survey_src_summary!K560</f>
        <v>0</v>
      </c>
      <c r="J560" s="162">
        <f>survey_src_summary!L560</f>
        <v>0</v>
      </c>
      <c r="K560" s="29" t="str">
        <f t="shared" si="8"/>
        <v xml:space="preserve">Venting - Compressor Startup </v>
      </c>
    </row>
    <row r="561" spans="1:11" s="28" customFormat="1" x14ac:dyDescent="0.2">
      <c r="A561" s="28" t="s">
        <v>20278</v>
      </c>
      <c r="B561" s="28" t="str">
        <f>survey_src_summary!C561</f>
        <v>56</v>
      </c>
      <c r="C561" s="161" t="str">
        <f>survey_src_summary!D561</f>
        <v>5601901</v>
      </c>
      <c r="D561" s="161" t="str">
        <f>survey_src_summary!F561</f>
        <v>2310001640</v>
      </c>
      <c r="E561" s="29" t="str">
        <f>survey_src_summary!G561</f>
        <v xml:space="preserve">Venting - Compressor Startup </v>
      </c>
      <c r="F561" s="162">
        <f>survey_src_summary!H561</f>
        <v>0</v>
      </c>
      <c r="G561" s="162">
        <f>survey_src_summary!I561</f>
        <v>0</v>
      </c>
      <c r="H561" s="162">
        <f>survey_src_summary!J561</f>
        <v>0</v>
      </c>
      <c r="I561" s="162">
        <f>survey_src_summary!K561</f>
        <v>0</v>
      </c>
      <c r="J561" s="162">
        <f>survey_src_summary!L561</f>
        <v>0</v>
      </c>
      <c r="K561" s="29" t="str">
        <f t="shared" si="8"/>
        <v xml:space="preserve">Venting - Compressor Startup </v>
      </c>
    </row>
    <row r="562" spans="1:11" s="28" customFormat="1" x14ac:dyDescent="0.2">
      <c r="A562" s="28" t="s">
        <v>20278</v>
      </c>
      <c r="B562" s="28" t="str">
        <f>survey_src_summary!C562</f>
        <v>56</v>
      </c>
      <c r="C562" s="161" t="str">
        <f>survey_src_summary!D562</f>
        <v>5602501</v>
      </c>
      <c r="D562" s="161" t="str">
        <f>survey_src_summary!F562</f>
        <v>2310001640</v>
      </c>
      <c r="E562" s="29" t="str">
        <f>survey_src_summary!G562</f>
        <v xml:space="preserve">Venting - Compressor Startup </v>
      </c>
      <c r="F562" s="162">
        <f>survey_src_summary!H562</f>
        <v>0</v>
      </c>
      <c r="G562" s="162">
        <f>survey_src_summary!I562</f>
        <v>0</v>
      </c>
      <c r="H562" s="162">
        <f>survey_src_summary!J562</f>
        <v>0</v>
      </c>
      <c r="I562" s="162">
        <f>survey_src_summary!K562</f>
        <v>0</v>
      </c>
      <c r="J562" s="162">
        <f>survey_src_summary!L562</f>
        <v>0</v>
      </c>
      <c r="K562" s="29" t="str">
        <f t="shared" si="8"/>
        <v xml:space="preserve">Venting - Compressor Startup </v>
      </c>
    </row>
    <row r="563" spans="1:11" s="28" customFormat="1" x14ac:dyDescent="0.2">
      <c r="A563" s="28" t="s">
        <v>20278</v>
      </c>
      <c r="B563" s="28" t="str">
        <f>survey_src_summary!C563</f>
        <v>56</v>
      </c>
      <c r="C563" s="161" t="str">
        <f>survey_src_summary!D563</f>
        <v>5602701</v>
      </c>
      <c r="D563" s="161" t="str">
        <f>survey_src_summary!F563</f>
        <v>2310001640</v>
      </c>
      <c r="E563" s="29" t="str">
        <f>survey_src_summary!G563</f>
        <v xml:space="preserve">Venting - Compressor Startup </v>
      </c>
      <c r="F563" s="162">
        <f>survey_src_summary!H563</f>
        <v>0</v>
      </c>
      <c r="G563" s="162">
        <f>survey_src_summary!I563</f>
        <v>0</v>
      </c>
      <c r="H563" s="162">
        <f>survey_src_summary!J563</f>
        <v>0</v>
      </c>
      <c r="I563" s="162">
        <f>survey_src_summary!K563</f>
        <v>0</v>
      </c>
      <c r="J563" s="162">
        <f>survey_src_summary!L563</f>
        <v>0</v>
      </c>
      <c r="K563" s="29" t="str">
        <f t="shared" si="8"/>
        <v xml:space="preserve">Venting - Compressor Startup </v>
      </c>
    </row>
    <row r="564" spans="1:11" s="28" customFormat="1" x14ac:dyDescent="0.2">
      <c r="A564" s="28" t="s">
        <v>20278</v>
      </c>
      <c r="B564" s="28" t="str">
        <f>survey_src_summary!C564</f>
        <v>56</v>
      </c>
      <c r="C564" s="161" t="str">
        <f>survey_src_summary!D564</f>
        <v>5603301</v>
      </c>
      <c r="D564" s="161" t="str">
        <f>survey_src_summary!F564</f>
        <v>2310001640</v>
      </c>
      <c r="E564" s="29" t="str">
        <f>survey_src_summary!G564</f>
        <v xml:space="preserve">Venting - Compressor Startup </v>
      </c>
      <c r="F564" s="162">
        <f>survey_src_summary!H564</f>
        <v>0</v>
      </c>
      <c r="G564" s="162">
        <f>survey_src_summary!I564</f>
        <v>0</v>
      </c>
      <c r="H564" s="162">
        <f>survey_src_summary!J564</f>
        <v>0</v>
      </c>
      <c r="I564" s="162">
        <f>survey_src_summary!K564</f>
        <v>0</v>
      </c>
      <c r="J564" s="162">
        <f>survey_src_summary!L564</f>
        <v>0</v>
      </c>
      <c r="K564" s="29" t="str">
        <f t="shared" si="8"/>
        <v xml:space="preserve">Venting - Compressor Startup </v>
      </c>
    </row>
    <row r="565" spans="1:11" s="28" customFormat="1" x14ac:dyDescent="0.2">
      <c r="A565" s="28" t="s">
        <v>20278</v>
      </c>
      <c r="B565" s="28" t="str">
        <f>survey_src_summary!C565</f>
        <v>56</v>
      </c>
      <c r="C565" s="161" t="str">
        <f>survey_src_summary!D565</f>
        <v>5604501</v>
      </c>
      <c r="D565" s="161" t="str">
        <f>survey_src_summary!F565</f>
        <v>2310001640</v>
      </c>
      <c r="E565" s="29" t="str">
        <f>survey_src_summary!G565</f>
        <v xml:space="preserve">Venting - Compressor Startup </v>
      </c>
      <c r="F565" s="162">
        <f>survey_src_summary!H565</f>
        <v>0</v>
      </c>
      <c r="G565" s="162">
        <f>survey_src_summary!I565</f>
        <v>0</v>
      </c>
      <c r="H565" s="162">
        <f>survey_src_summary!J565</f>
        <v>0</v>
      </c>
      <c r="I565" s="162">
        <f>survey_src_summary!K565</f>
        <v>0</v>
      </c>
      <c r="J565" s="162">
        <f>survey_src_summary!L565</f>
        <v>0</v>
      </c>
      <c r="K565" s="29" t="str">
        <f t="shared" si="8"/>
        <v xml:space="preserve">Venting - Compressor Startup </v>
      </c>
    </row>
    <row r="566" spans="1:11" s="30" customFormat="1" x14ac:dyDescent="0.2">
      <c r="A566" s="186" t="s">
        <v>20278</v>
      </c>
      <c r="B566" s="30" t="str">
        <f>survey_src_summary!C566</f>
        <v>30</v>
      </c>
      <c r="C566" s="163" t="str">
        <f>survey_src_summary!D566</f>
        <v>3000302</v>
      </c>
      <c r="D566" s="163" t="str">
        <f>survey_src_summary!F566</f>
        <v>2310001640</v>
      </c>
      <c r="E566" s="31" t="str">
        <f>survey_src_summary!G566</f>
        <v xml:space="preserve">Venting - Compressor Startup </v>
      </c>
      <c r="F566" s="164">
        <f>survey_src_summary!H566</f>
        <v>0</v>
      </c>
      <c r="G566" s="164">
        <f>survey_src_summary!I566</f>
        <v>1.9034601246553089E-2</v>
      </c>
      <c r="H566" s="164">
        <f>survey_src_summary!J566</f>
        <v>0</v>
      </c>
      <c r="I566" s="164">
        <f>survey_src_summary!K566</f>
        <v>0</v>
      </c>
      <c r="J566" s="164">
        <f>survey_src_summary!L566</f>
        <v>0</v>
      </c>
      <c r="K566" s="31" t="str">
        <f t="shared" si="8"/>
        <v xml:space="preserve">Venting - Compressor Startup </v>
      </c>
    </row>
    <row r="567" spans="1:11" s="30" customFormat="1" x14ac:dyDescent="0.2">
      <c r="A567" s="30" t="s">
        <v>20278</v>
      </c>
      <c r="B567" s="30" t="str">
        <f>survey_src_summary!C567</f>
        <v>30</v>
      </c>
      <c r="C567" s="163" t="str">
        <f>survey_src_summary!D567</f>
        <v>3007502</v>
      </c>
      <c r="D567" s="163" t="str">
        <f>survey_src_summary!F567</f>
        <v>2310001640</v>
      </c>
      <c r="E567" s="31" t="str">
        <f>survey_src_summary!G567</f>
        <v xml:space="preserve">Venting - Compressor Startup </v>
      </c>
      <c r="F567" s="164">
        <f>survey_src_summary!H567</f>
        <v>0</v>
      </c>
      <c r="G567" s="164">
        <f>survey_src_summary!I567</f>
        <v>3.6877441828750521E-3</v>
      </c>
      <c r="H567" s="164">
        <f>survey_src_summary!J567</f>
        <v>0</v>
      </c>
      <c r="I567" s="164">
        <f>survey_src_summary!K567</f>
        <v>0</v>
      </c>
      <c r="J567" s="164">
        <f>survey_src_summary!L567</f>
        <v>0</v>
      </c>
      <c r="K567" s="31" t="str">
        <f t="shared" si="8"/>
        <v xml:space="preserve">Venting - Compressor Startup </v>
      </c>
    </row>
    <row r="568" spans="1:11" s="30" customFormat="1" x14ac:dyDescent="0.2">
      <c r="A568" s="30" t="s">
        <v>20278</v>
      </c>
      <c r="B568" s="30" t="str">
        <f>survey_src_summary!C568</f>
        <v>56</v>
      </c>
      <c r="C568" s="163" t="str">
        <f>survey_src_summary!D568</f>
        <v>5600502</v>
      </c>
      <c r="D568" s="163" t="str">
        <f>survey_src_summary!F568</f>
        <v>2310001640</v>
      </c>
      <c r="E568" s="31" t="str">
        <f>survey_src_summary!G568</f>
        <v xml:space="preserve">Venting - Compressor Startup </v>
      </c>
      <c r="F568" s="164">
        <f>survey_src_summary!H568</f>
        <v>0</v>
      </c>
      <c r="G568" s="164">
        <f>survey_src_summary!I568</f>
        <v>0.70616990900582655</v>
      </c>
      <c r="H568" s="164">
        <f>survey_src_summary!J568</f>
        <v>0</v>
      </c>
      <c r="I568" s="164">
        <f>survey_src_summary!K568</f>
        <v>0</v>
      </c>
      <c r="J568" s="164">
        <f>survey_src_summary!L568</f>
        <v>0</v>
      </c>
      <c r="K568" s="31" t="str">
        <f t="shared" si="8"/>
        <v xml:space="preserve">Venting - Compressor Startup </v>
      </c>
    </row>
    <row r="569" spans="1:11" s="30" customFormat="1" x14ac:dyDescent="0.2">
      <c r="A569" s="30" t="s">
        <v>20278</v>
      </c>
      <c r="B569" s="30" t="str">
        <f>survey_src_summary!C569</f>
        <v>56</v>
      </c>
      <c r="C569" s="163" t="str">
        <f>survey_src_summary!D569</f>
        <v>5600902</v>
      </c>
      <c r="D569" s="163" t="str">
        <f>survey_src_summary!F569</f>
        <v>2310001640</v>
      </c>
      <c r="E569" s="31" t="str">
        <f>survey_src_summary!G569</f>
        <v xml:space="preserve">Venting - Compressor Startup </v>
      </c>
      <c r="F569" s="164">
        <f>survey_src_summary!H569</f>
        <v>0</v>
      </c>
      <c r="G569" s="164">
        <f>survey_src_summary!I569</f>
        <v>0.49253814325476908</v>
      </c>
      <c r="H569" s="164">
        <f>survey_src_summary!J569</f>
        <v>0</v>
      </c>
      <c r="I569" s="164">
        <f>survey_src_summary!K569</f>
        <v>0</v>
      </c>
      <c r="J569" s="164">
        <f>survey_src_summary!L569</f>
        <v>0</v>
      </c>
      <c r="K569" s="31" t="str">
        <f t="shared" si="8"/>
        <v xml:space="preserve">Venting - Compressor Startup </v>
      </c>
    </row>
    <row r="570" spans="1:11" s="30" customFormat="1" x14ac:dyDescent="0.2">
      <c r="A570" s="30" t="s">
        <v>20278</v>
      </c>
      <c r="B570" s="30" t="str">
        <f>survey_src_summary!C570</f>
        <v>56</v>
      </c>
      <c r="C570" s="163" t="str">
        <f>survey_src_summary!D570</f>
        <v>5601102</v>
      </c>
      <c r="D570" s="163" t="str">
        <f>survey_src_summary!F570</f>
        <v>2310001640</v>
      </c>
      <c r="E570" s="31" t="str">
        <f>survey_src_summary!G570</f>
        <v xml:space="preserve">Venting - Compressor Startup </v>
      </c>
      <c r="F570" s="164">
        <f>survey_src_summary!H570</f>
        <v>0</v>
      </c>
      <c r="G570" s="164">
        <f>survey_src_summary!I570</f>
        <v>2.5369186502802823E-3</v>
      </c>
      <c r="H570" s="164">
        <f>survey_src_summary!J570</f>
        <v>0</v>
      </c>
      <c r="I570" s="164">
        <f>survey_src_summary!K570</f>
        <v>0</v>
      </c>
      <c r="J570" s="164">
        <f>survey_src_summary!L570</f>
        <v>0</v>
      </c>
      <c r="K570" s="31" t="str">
        <f t="shared" si="8"/>
        <v xml:space="preserve">Venting - Compressor Startup </v>
      </c>
    </row>
    <row r="571" spans="1:11" s="30" customFormat="1" x14ac:dyDescent="0.2">
      <c r="A571" s="30" t="s">
        <v>20278</v>
      </c>
      <c r="B571" s="30" t="str">
        <f>survey_src_summary!C571</f>
        <v>56</v>
      </c>
      <c r="C571" s="163" t="str">
        <f>survey_src_summary!D571</f>
        <v>5601902</v>
      </c>
      <c r="D571" s="163" t="str">
        <f>survey_src_summary!F571</f>
        <v>2310001640</v>
      </c>
      <c r="E571" s="31" t="str">
        <f>survey_src_summary!G571</f>
        <v xml:space="preserve">Venting - Compressor Startup </v>
      </c>
      <c r="F571" s="164">
        <f>survey_src_summary!H571</f>
        <v>0</v>
      </c>
      <c r="G571" s="164">
        <f>survey_src_summary!I571</f>
        <v>2.3852116666175895E-2</v>
      </c>
      <c r="H571" s="164">
        <f>survey_src_summary!J571</f>
        <v>0</v>
      </c>
      <c r="I571" s="164">
        <f>survey_src_summary!K571</f>
        <v>0</v>
      </c>
      <c r="J571" s="164">
        <f>survey_src_summary!L571</f>
        <v>0</v>
      </c>
      <c r="K571" s="31" t="str">
        <f t="shared" si="8"/>
        <v xml:space="preserve">Venting - Compressor Startup </v>
      </c>
    </row>
    <row r="572" spans="1:11" s="30" customFormat="1" x14ac:dyDescent="0.2">
      <c r="A572" s="30" t="s">
        <v>20278</v>
      </c>
      <c r="B572" s="30" t="str">
        <f>survey_src_summary!C572</f>
        <v>56</v>
      </c>
      <c r="C572" s="163" t="str">
        <f>survey_src_summary!D572</f>
        <v>5602502</v>
      </c>
      <c r="D572" s="163" t="str">
        <f>survey_src_summary!F572</f>
        <v>2310001640</v>
      </c>
      <c r="E572" s="31" t="str">
        <f>survey_src_summary!G572</f>
        <v xml:space="preserve">Venting - Compressor Startup </v>
      </c>
      <c r="F572" s="164">
        <f>survey_src_summary!H572</f>
        <v>0</v>
      </c>
      <c r="G572" s="164">
        <f>survey_src_summary!I572</f>
        <v>1.7447368906186194</v>
      </c>
      <c r="H572" s="164">
        <f>survey_src_summary!J572</f>
        <v>0</v>
      </c>
      <c r="I572" s="164">
        <f>survey_src_summary!K572</f>
        <v>0</v>
      </c>
      <c r="J572" s="164">
        <f>survey_src_summary!L572</f>
        <v>0</v>
      </c>
      <c r="K572" s="31" t="str">
        <f t="shared" si="8"/>
        <v xml:space="preserve">Venting - Compressor Startup </v>
      </c>
    </row>
    <row r="573" spans="1:11" s="30" customFormat="1" ht="11.25" customHeight="1" x14ac:dyDescent="0.2">
      <c r="A573" s="30" t="s">
        <v>20278</v>
      </c>
      <c r="B573" s="30" t="str">
        <f>survey_src_summary!C573</f>
        <v>56</v>
      </c>
      <c r="C573" s="163" t="str">
        <f>survey_src_summary!D573</f>
        <v>5602702</v>
      </c>
      <c r="D573" s="163" t="str">
        <f>survey_src_summary!F573</f>
        <v>2310001640</v>
      </c>
      <c r="E573" s="31" t="str">
        <f>survey_src_summary!G573</f>
        <v xml:space="preserve">Venting - Compressor Startup </v>
      </c>
      <c r="F573" s="164">
        <f>survey_src_summary!H573</f>
        <v>0</v>
      </c>
      <c r="G573" s="164">
        <f>survey_src_summary!I573</f>
        <v>0.12483093484406046</v>
      </c>
      <c r="H573" s="164">
        <f>survey_src_summary!J573</f>
        <v>0</v>
      </c>
      <c r="I573" s="164">
        <f>survey_src_summary!K573</f>
        <v>0</v>
      </c>
      <c r="J573" s="164">
        <f>survey_src_summary!L573</f>
        <v>0</v>
      </c>
      <c r="K573" s="31" t="str">
        <f t="shared" si="8"/>
        <v xml:space="preserve">Venting - Compressor Startup </v>
      </c>
    </row>
    <row r="574" spans="1:11" s="30" customFormat="1" x14ac:dyDescent="0.2">
      <c r="A574" s="30" t="s">
        <v>20278</v>
      </c>
      <c r="B574" s="30" t="str">
        <f>survey_src_summary!C574</f>
        <v>56</v>
      </c>
      <c r="C574" s="163" t="str">
        <f>survey_src_summary!D574</f>
        <v>5603302</v>
      </c>
      <c r="D574" s="163" t="str">
        <f>survey_src_summary!F574</f>
        <v>2310001640</v>
      </c>
      <c r="E574" s="31" t="str">
        <f>survey_src_summary!G574</f>
        <v xml:space="preserve">Venting - Compressor Startup </v>
      </c>
      <c r="F574" s="164">
        <f>survey_src_summary!H574</f>
        <v>0</v>
      </c>
      <c r="G574" s="164">
        <f>survey_src_summary!I574</f>
        <v>9.5729437017705588E-3</v>
      </c>
      <c r="H574" s="164">
        <f>survey_src_summary!J574</f>
        <v>0</v>
      </c>
      <c r="I574" s="164">
        <f>survey_src_summary!K574</f>
        <v>0</v>
      </c>
      <c r="J574" s="164">
        <f>survey_src_summary!L574</f>
        <v>0</v>
      </c>
      <c r="K574" s="31" t="str">
        <f t="shared" si="8"/>
        <v xml:space="preserve">Venting - Compressor Startup </v>
      </c>
    </row>
    <row r="575" spans="1:11" s="30" customFormat="1" x14ac:dyDescent="0.2">
      <c r="A575" s="30" t="s">
        <v>20278</v>
      </c>
      <c r="B575" s="30" t="str">
        <f>survey_src_summary!C575</f>
        <v>56</v>
      </c>
      <c r="C575" s="163" t="str">
        <f>survey_src_summary!D575</f>
        <v>5604502</v>
      </c>
      <c r="D575" s="163" t="str">
        <f>survey_src_summary!F575</f>
        <v>2310001640</v>
      </c>
      <c r="E575" s="31" t="str">
        <f>survey_src_summary!G575</f>
        <v xml:space="preserve">Venting - Compressor Startup </v>
      </c>
      <c r="F575" s="164">
        <f>survey_src_summary!H575</f>
        <v>0</v>
      </c>
      <c r="G575" s="164">
        <f>survey_src_summary!I575</f>
        <v>0.11199747918715661</v>
      </c>
      <c r="H575" s="164">
        <f>survey_src_summary!J575</f>
        <v>0</v>
      </c>
      <c r="I575" s="164">
        <f>survey_src_summary!K575</f>
        <v>0</v>
      </c>
      <c r="J575" s="164">
        <f>survey_src_summary!L575</f>
        <v>0</v>
      </c>
      <c r="K575" s="31" t="str">
        <f t="shared" si="8"/>
        <v xml:space="preserve">Venting - Compressor Startup </v>
      </c>
    </row>
    <row r="576" spans="1:11" x14ac:dyDescent="0.2">
      <c r="A576" t="s">
        <v>20278</v>
      </c>
      <c r="B576" t="str">
        <f>survey_src_summary!C576</f>
        <v>30</v>
      </c>
      <c r="C576" s="159">
        <f>survey_src_summary!D576</f>
        <v>30003</v>
      </c>
      <c r="D576" s="159" t="str">
        <f>survey_src_summary!F576</f>
        <v>2310001650</v>
      </c>
      <c r="E576" s="26" t="str">
        <f>survey_src_summary!G576</f>
        <v>Venting - Compressor Shutdown</v>
      </c>
      <c r="F576" s="160">
        <f>survey_src_summary!H576</f>
        <v>0</v>
      </c>
      <c r="G576" s="160">
        <f>survey_src_summary!I576</f>
        <v>1.8251192230975041E-2</v>
      </c>
      <c r="H576" s="160">
        <f>survey_src_summary!J576</f>
        <v>0</v>
      </c>
      <c r="I576" s="160">
        <f>survey_src_summary!K576</f>
        <v>0</v>
      </c>
      <c r="J576" s="160">
        <f>survey_src_summary!L576</f>
        <v>0</v>
      </c>
      <c r="K576" s="26" t="str">
        <f t="shared" si="8"/>
        <v>Venting - Compressor Shutdown</v>
      </c>
    </row>
    <row r="577" spans="1:11" s="28" customFormat="1" x14ac:dyDescent="0.2">
      <c r="A577" t="s">
        <v>20278</v>
      </c>
      <c r="B577" t="str">
        <f>survey_src_summary!C577</f>
        <v>30</v>
      </c>
      <c r="C577" s="159">
        <f>survey_src_summary!D577</f>
        <v>30075</v>
      </c>
      <c r="D577" s="159" t="str">
        <f>survey_src_summary!F577</f>
        <v>2310001650</v>
      </c>
      <c r="E577" s="26" t="str">
        <f>survey_src_summary!G577</f>
        <v>Venting - Compressor Shutdown</v>
      </c>
      <c r="F577" s="160">
        <f>survey_src_summary!H577</f>
        <v>0</v>
      </c>
      <c r="G577" s="160">
        <f>survey_src_summary!I577</f>
        <v>3.1314050000204306E-3</v>
      </c>
      <c r="H577" s="160">
        <f>survey_src_summary!J577</f>
        <v>0</v>
      </c>
      <c r="I577" s="160">
        <f>survey_src_summary!K577</f>
        <v>0</v>
      </c>
      <c r="J577" s="160">
        <f>survey_src_summary!L577</f>
        <v>0</v>
      </c>
      <c r="K577" s="26" t="str">
        <f t="shared" si="8"/>
        <v>Venting - Compressor Shutdown</v>
      </c>
    </row>
    <row r="578" spans="1:11" s="30" customFormat="1" x14ac:dyDescent="0.2">
      <c r="A578" t="s">
        <v>20278</v>
      </c>
      <c r="B578" t="str">
        <f>survey_src_summary!C578</f>
        <v>56</v>
      </c>
      <c r="C578" s="159">
        <f>survey_src_summary!D578</f>
        <v>56005</v>
      </c>
      <c r="D578" s="159" t="str">
        <f>survey_src_summary!F578</f>
        <v>2310001650</v>
      </c>
      <c r="E578" s="26" t="str">
        <f>survey_src_summary!G578</f>
        <v>Venting - Compressor Shutdown</v>
      </c>
      <c r="F578" s="160">
        <f>survey_src_summary!H578</f>
        <v>0</v>
      </c>
      <c r="G578" s="160">
        <f>survey_src_summary!I578</f>
        <v>0.59963594931382502</v>
      </c>
      <c r="H578" s="160">
        <f>survey_src_summary!J578</f>
        <v>0</v>
      </c>
      <c r="I578" s="160">
        <f>survey_src_summary!K578</f>
        <v>0</v>
      </c>
      <c r="J578" s="160">
        <f>survey_src_summary!L578</f>
        <v>0</v>
      </c>
      <c r="K578" s="26" t="str">
        <f t="shared" si="8"/>
        <v>Venting - Compressor Shutdown</v>
      </c>
    </row>
    <row r="579" spans="1:11" x14ac:dyDescent="0.2">
      <c r="A579" t="s">
        <v>20278</v>
      </c>
      <c r="B579" t="str">
        <f>survey_src_summary!C579</f>
        <v>56</v>
      </c>
      <c r="C579" s="159">
        <f>survey_src_summary!D579</f>
        <v>56009</v>
      </c>
      <c r="D579" s="159" t="str">
        <f>survey_src_summary!F579</f>
        <v>2310001650</v>
      </c>
      <c r="E579" s="26" t="str">
        <f>survey_src_summary!G579</f>
        <v>Venting - Compressor Shutdown</v>
      </c>
      <c r="F579" s="160">
        <f>survey_src_summary!H579</f>
        <v>0</v>
      </c>
      <c r="G579" s="160">
        <f>survey_src_summary!I579</f>
        <v>0.41823302485323738</v>
      </c>
      <c r="H579" s="160">
        <f>survey_src_summary!J579</f>
        <v>0</v>
      </c>
      <c r="I579" s="160">
        <f>survey_src_summary!K579</f>
        <v>0</v>
      </c>
      <c r="J579" s="160">
        <f>survey_src_summary!L579</f>
        <v>0</v>
      </c>
      <c r="K579" s="26" t="str">
        <f t="shared" si="8"/>
        <v>Venting - Compressor Shutdown</v>
      </c>
    </row>
    <row r="580" spans="1:11" s="28" customFormat="1" x14ac:dyDescent="0.2">
      <c r="A580" t="s">
        <v>20278</v>
      </c>
      <c r="B580" t="str">
        <f>survey_src_summary!C580</f>
        <v>56</v>
      </c>
      <c r="C580" s="159">
        <f>survey_src_summary!D580</f>
        <v>56011</v>
      </c>
      <c r="D580" s="159" t="str">
        <f>survey_src_summary!F580</f>
        <v>2310001650</v>
      </c>
      <c r="E580" s="26" t="str">
        <f>survey_src_summary!G580</f>
        <v>Venting - Compressor Shutdown</v>
      </c>
      <c r="F580" s="160">
        <f>survey_src_summary!H580</f>
        <v>0</v>
      </c>
      <c r="G580" s="160">
        <f>survey_src_summary!I580</f>
        <v>2.1541949094579919E-3</v>
      </c>
      <c r="H580" s="160">
        <f>survey_src_summary!J580</f>
        <v>0</v>
      </c>
      <c r="I580" s="160">
        <f>survey_src_summary!K580</f>
        <v>0</v>
      </c>
      <c r="J580" s="160">
        <f>survey_src_summary!L580</f>
        <v>0</v>
      </c>
      <c r="K580" s="26" t="str">
        <f t="shared" si="8"/>
        <v>Venting - Compressor Shutdown</v>
      </c>
    </row>
    <row r="581" spans="1:11" s="30" customFormat="1" x14ac:dyDescent="0.2">
      <c r="A581" t="s">
        <v>20278</v>
      </c>
      <c r="B581" t="str">
        <f>survey_src_summary!C581</f>
        <v>56</v>
      </c>
      <c r="C581" s="159">
        <f>survey_src_summary!D581</f>
        <v>56019</v>
      </c>
      <c r="D581" s="159" t="str">
        <f>survey_src_summary!F581</f>
        <v>2310001650</v>
      </c>
      <c r="E581" s="26" t="str">
        <f>survey_src_summary!G581</f>
        <v>Venting - Compressor Shutdown</v>
      </c>
      <c r="F581" s="160">
        <f>survey_src_summary!H581</f>
        <v>0</v>
      </c>
      <c r="G581" s="160">
        <f>survey_src_summary!I581</f>
        <v>2.0253746921052227E-2</v>
      </c>
      <c r="H581" s="160">
        <f>survey_src_summary!J581</f>
        <v>0</v>
      </c>
      <c r="I581" s="160">
        <f>survey_src_summary!K581</f>
        <v>0</v>
      </c>
      <c r="J581" s="160">
        <f>survey_src_summary!L581</f>
        <v>0</v>
      </c>
      <c r="K581" s="26" t="str">
        <f t="shared" si="8"/>
        <v>Venting - Compressor Shutdown</v>
      </c>
    </row>
    <row r="582" spans="1:11" x14ac:dyDescent="0.2">
      <c r="A582" t="s">
        <v>20278</v>
      </c>
      <c r="B582" t="str">
        <f>survey_src_summary!C582</f>
        <v>56</v>
      </c>
      <c r="C582" s="159">
        <f>survey_src_summary!D582</f>
        <v>56025</v>
      </c>
      <c r="D582" s="159" t="str">
        <f>survey_src_summary!F582</f>
        <v>2310001650</v>
      </c>
      <c r="E582" s="26" t="str">
        <f>survey_src_summary!G582</f>
        <v>Venting - Compressor Shutdown</v>
      </c>
      <c r="F582" s="160">
        <f>survey_src_summary!H582</f>
        <v>0</v>
      </c>
      <c r="G582" s="160">
        <f>survey_src_summary!I582</f>
        <v>1.4815229994461787</v>
      </c>
      <c r="H582" s="160">
        <f>survey_src_summary!J582</f>
        <v>0</v>
      </c>
      <c r="I582" s="160">
        <f>survey_src_summary!K582</f>
        <v>0</v>
      </c>
      <c r="J582" s="160">
        <f>survey_src_summary!L582</f>
        <v>0</v>
      </c>
      <c r="K582" s="26" t="str">
        <f t="shared" si="8"/>
        <v>Venting - Compressor Shutdown</v>
      </c>
    </row>
    <row r="583" spans="1:11" s="28" customFormat="1" x14ac:dyDescent="0.2">
      <c r="A583" t="s">
        <v>20278</v>
      </c>
      <c r="B583" t="str">
        <f>survey_src_summary!C583</f>
        <v>56</v>
      </c>
      <c r="C583" s="159">
        <f>survey_src_summary!D583</f>
        <v>56027</v>
      </c>
      <c r="D583" s="159" t="str">
        <f>survey_src_summary!F583</f>
        <v>2310001650</v>
      </c>
      <c r="E583" s="26" t="str">
        <f>survey_src_summary!G583</f>
        <v>Venting - Compressor Shutdown</v>
      </c>
      <c r="F583" s="160">
        <f>survey_src_summary!H583</f>
        <v>0</v>
      </c>
      <c r="G583" s="160">
        <f>survey_src_summary!I583</f>
        <v>0.10599873368199951</v>
      </c>
      <c r="H583" s="160">
        <f>survey_src_summary!J583</f>
        <v>0</v>
      </c>
      <c r="I583" s="160">
        <f>survey_src_summary!K583</f>
        <v>0</v>
      </c>
      <c r="J583" s="160">
        <f>survey_src_summary!L583</f>
        <v>0</v>
      </c>
      <c r="K583" s="26" t="str">
        <f t="shared" ref="K583:K646" si="9">IF(E583="Unpermitted Fugitives","Fugitives",IF(E583="Natural Gas Processing Facilities, Pump Seals","Fugitives",IF(E583="Natural Gas Production, All Equipt Leak Fugitives","Fugitives",IF(E583="External Combustion Boilers","Heaters",IF(E583="Permitted Tank Losses","Condensate tank ",IF(E583="Permitted Fugitives","Fugitives",IF(E583="Process Heaters","Heaters",E583)))))))</f>
        <v>Venting - Compressor Shutdown</v>
      </c>
    </row>
    <row r="584" spans="1:11" s="30" customFormat="1" x14ac:dyDescent="0.2">
      <c r="A584" t="s">
        <v>20278</v>
      </c>
      <c r="B584" t="str">
        <f>survey_src_summary!C584</f>
        <v>56</v>
      </c>
      <c r="C584" s="159">
        <f>survey_src_summary!D584</f>
        <v>56033</v>
      </c>
      <c r="D584" s="159" t="str">
        <f>survey_src_summary!F584</f>
        <v>2310001650</v>
      </c>
      <c r="E584" s="26" t="str">
        <f>survey_src_summary!G584</f>
        <v>Venting - Compressor Shutdown</v>
      </c>
      <c r="F584" s="160">
        <f>survey_src_summary!H584</f>
        <v>0</v>
      </c>
      <c r="G584" s="160">
        <f>survey_src_summary!I584</f>
        <v>8.1287535919229176E-3</v>
      </c>
      <c r="H584" s="160">
        <f>survey_src_summary!J584</f>
        <v>0</v>
      </c>
      <c r="I584" s="160">
        <f>survey_src_summary!K584</f>
        <v>0</v>
      </c>
      <c r="J584" s="160">
        <f>survey_src_summary!L584</f>
        <v>0</v>
      </c>
      <c r="K584" s="26" t="str">
        <f t="shared" si="9"/>
        <v>Venting - Compressor Shutdown</v>
      </c>
    </row>
    <row r="585" spans="1:11" x14ac:dyDescent="0.2">
      <c r="A585" t="s">
        <v>20278</v>
      </c>
      <c r="B585" t="str">
        <f>survey_src_summary!C585</f>
        <v>56</v>
      </c>
      <c r="C585" s="159">
        <f>survey_src_summary!D585</f>
        <v>56045</v>
      </c>
      <c r="D585" s="159" t="str">
        <f>survey_src_summary!F585</f>
        <v>2310001650</v>
      </c>
      <c r="E585" s="26" t="str">
        <f>survey_src_summary!G585</f>
        <v>Venting - Compressor Shutdown</v>
      </c>
      <c r="F585" s="160">
        <f>survey_src_summary!H585</f>
        <v>0</v>
      </c>
      <c r="G585" s="160">
        <f>survey_src_summary!I585</f>
        <v>9.5101354357754006E-2</v>
      </c>
      <c r="H585" s="160">
        <f>survey_src_summary!J585</f>
        <v>0</v>
      </c>
      <c r="I585" s="160">
        <f>survey_src_summary!K585</f>
        <v>0</v>
      </c>
      <c r="J585" s="160">
        <f>survey_src_summary!L585</f>
        <v>0</v>
      </c>
      <c r="K585" s="26" t="str">
        <f t="shared" si="9"/>
        <v>Venting - Compressor Shutdown</v>
      </c>
    </row>
    <row r="586" spans="1:11" s="28" customFormat="1" x14ac:dyDescent="0.2">
      <c r="A586" s="28" t="s">
        <v>20278</v>
      </c>
      <c r="B586" s="28" t="str">
        <f>survey_src_summary!C586</f>
        <v>30</v>
      </c>
      <c r="C586" s="161" t="str">
        <f>survey_src_summary!D586</f>
        <v>3000301</v>
      </c>
      <c r="D586" s="161" t="str">
        <f>survey_src_summary!F586</f>
        <v>2310001650</v>
      </c>
      <c r="E586" s="29" t="str">
        <f>survey_src_summary!G586</f>
        <v>Venting - Compressor Shutdown</v>
      </c>
      <c r="F586" s="162">
        <f>survey_src_summary!H586</f>
        <v>0</v>
      </c>
      <c r="G586" s="162">
        <f>survey_src_summary!I586</f>
        <v>2.0881823905305281E-3</v>
      </c>
      <c r="H586" s="162">
        <f>survey_src_summary!J586</f>
        <v>0</v>
      </c>
      <c r="I586" s="162">
        <f>survey_src_summary!K586</f>
        <v>0</v>
      </c>
      <c r="J586" s="162">
        <f>survey_src_summary!L586</f>
        <v>0</v>
      </c>
      <c r="K586" s="29" t="str">
        <f t="shared" si="9"/>
        <v>Venting - Compressor Shutdown</v>
      </c>
    </row>
    <row r="587" spans="1:11" s="28" customFormat="1" x14ac:dyDescent="0.2">
      <c r="A587" s="28" t="s">
        <v>20278</v>
      </c>
      <c r="B587" s="28" t="str">
        <f>survey_src_summary!C587</f>
        <v>30</v>
      </c>
      <c r="C587" s="161" t="str">
        <f>survey_src_summary!D587</f>
        <v>3007501</v>
      </c>
      <c r="D587" s="161" t="str">
        <f>survey_src_summary!F587</f>
        <v>2310001650</v>
      </c>
      <c r="E587" s="29" t="str">
        <f>survey_src_summary!G587</f>
        <v>Venting - Compressor Shutdown</v>
      </c>
      <c r="F587" s="162">
        <f>survey_src_summary!H587</f>
        <v>0</v>
      </c>
      <c r="G587" s="162">
        <f>survey_src_summary!I587</f>
        <v>0</v>
      </c>
      <c r="H587" s="162">
        <f>survey_src_summary!J587</f>
        <v>0</v>
      </c>
      <c r="I587" s="162">
        <f>survey_src_summary!K587</f>
        <v>0</v>
      </c>
      <c r="J587" s="162">
        <f>survey_src_summary!L587</f>
        <v>0</v>
      </c>
      <c r="K587" s="29" t="str">
        <f t="shared" si="9"/>
        <v>Venting - Compressor Shutdown</v>
      </c>
    </row>
    <row r="588" spans="1:11" s="28" customFormat="1" x14ac:dyDescent="0.2">
      <c r="A588" s="28" t="s">
        <v>20278</v>
      </c>
      <c r="B588" s="28" t="str">
        <f>survey_src_summary!C588</f>
        <v>56</v>
      </c>
      <c r="C588" s="161" t="str">
        <f>survey_src_summary!D588</f>
        <v>5600501</v>
      </c>
      <c r="D588" s="161" t="str">
        <f>survey_src_summary!F588</f>
        <v>2310001650</v>
      </c>
      <c r="E588" s="29" t="str">
        <f>survey_src_summary!G588</f>
        <v>Venting - Compressor Shutdown</v>
      </c>
      <c r="F588" s="162">
        <f>survey_src_summary!H588</f>
        <v>0</v>
      </c>
      <c r="G588" s="162">
        <f>survey_src_summary!I588</f>
        <v>0</v>
      </c>
      <c r="H588" s="162">
        <f>survey_src_summary!J588</f>
        <v>0</v>
      </c>
      <c r="I588" s="162">
        <f>survey_src_summary!K588</f>
        <v>0</v>
      </c>
      <c r="J588" s="162">
        <f>survey_src_summary!L588</f>
        <v>0</v>
      </c>
      <c r="K588" s="29" t="str">
        <f t="shared" si="9"/>
        <v>Venting - Compressor Shutdown</v>
      </c>
    </row>
    <row r="589" spans="1:11" s="28" customFormat="1" x14ac:dyDescent="0.2">
      <c r="A589" s="28" t="s">
        <v>20278</v>
      </c>
      <c r="B589" s="28" t="str">
        <f>survey_src_summary!C589</f>
        <v>56</v>
      </c>
      <c r="C589" s="161" t="str">
        <f>survey_src_summary!D589</f>
        <v>5600901</v>
      </c>
      <c r="D589" s="161" t="str">
        <f>survey_src_summary!F589</f>
        <v>2310001650</v>
      </c>
      <c r="E589" s="29" t="str">
        <f>survey_src_summary!G589</f>
        <v>Venting - Compressor Shutdown</v>
      </c>
      <c r="F589" s="162">
        <f>survey_src_summary!H589</f>
        <v>0</v>
      </c>
      <c r="G589" s="162">
        <f>survey_src_summary!I589</f>
        <v>0</v>
      </c>
      <c r="H589" s="162">
        <f>survey_src_summary!J589</f>
        <v>0</v>
      </c>
      <c r="I589" s="162">
        <f>survey_src_summary!K589</f>
        <v>0</v>
      </c>
      <c r="J589" s="162">
        <f>survey_src_summary!L589</f>
        <v>0</v>
      </c>
      <c r="K589" s="29" t="str">
        <f t="shared" si="9"/>
        <v>Venting - Compressor Shutdown</v>
      </c>
    </row>
    <row r="590" spans="1:11" s="28" customFormat="1" x14ac:dyDescent="0.2">
      <c r="A590" s="28" t="s">
        <v>20278</v>
      </c>
      <c r="B590" s="28" t="str">
        <f>survey_src_summary!C590</f>
        <v>56</v>
      </c>
      <c r="C590" s="161" t="str">
        <f>survey_src_summary!D590</f>
        <v>5601101</v>
      </c>
      <c r="D590" s="161" t="str">
        <f>survey_src_summary!F590</f>
        <v>2310001650</v>
      </c>
      <c r="E590" s="29" t="str">
        <f>survey_src_summary!G590</f>
        <v>Venting - Compressor Shutdown</v>
      </c>
      <c r="F590" s="162">
        <f>survey_src_summary!H590</f>
        <v>0</v>
      </c>
      <c r="G590" s="162">
        <f>survey_src_summary!I590</f>
        <v>0</v>
      </c>
      <c r="H590" s="162">
        <f>survey_src_summary!J590</f>
        <v>0</v>
      </c>
      <c r="I590" s="162">
        <f>survey_src_summary!K590</f>
        <v>0</v>
      </c>
      <c r="J590" s="162">
        <f>survey_src_summary!L590</f>
        <v>0</v>
      </c>
      <c r="K590" s="29" t="str">
        <f t="shared" si="9"/>
        <v>Venting - Compressor Shutdown</v>
      </c>
    </row>
    <row r="591" spans="1:11" s="28" customFormat="1" x14ac:dyDescent="0.2">
      <c r="A591" s="28" t="s">
        <v>20278</v>
      </c>
      <c r="B591" s="28" t="str">
        <f>survey_src_summary!C591</f>
        <v>56</v>
      </c>
      <c r="C591" s="161" t="str">
        <f>survey_src_summary!D591</f>
        <v>5601901</v>
      </c>
      <c r="D591" s="161" t="str">
        <f>survey_src_summary!F591</f>
        <v>2310001650</v>
      </c>
      <c r="E591" s="29" t="str">
        <f>survey_src_summary!G591</f>
        <v>Venting - Compressor Shutdown</v>
      </c>
      <c r="F591" s="162">
        <f>survey_src_summary!H591</f>
        <v>0</v>
      </c>
      <c r="G591" s="162">
        <f>survey_src_summary!I591</f>
        <v>0</v>
      </c>
      <c r="H591" s="162">
        <f>survey_src_summary!J591</f>
        <v>0</v>
      </c>
      <c r="I591" s="162">
        <f>survey_src_summary!K591</f>
        <v>0</v>
      </c>
      <c r="J591" s="162">
        <f>survey_src_summary!L591</f>
        <v>0</v>
      </c>
      <c r="K591" s="29" t="str">
        <f t="shared" si="9"/>
        <v>Venting - Compressor Shutdown</v>
      </c>
    </row>
    <row r="592" spans="1:11" s="28" customFormat="1" x14ac:dyDescent="0.2">
      <c r="A592" s="28" t="s">
        <v>20278</v>
      </c>
      <c r="B592" s="28" t="str">
        <f>survey_src_summary!C592</f>
        <v>56</v>
      </c>
      <c r="C592" s="161" t="str">
        <f>survey_src_summary!D592</f>
        <v>5602501</v>
      </c>
      <c r="D592" s="161" t="str">
        <f>survey_src_summary!F592</f>
        <v>2310001650</v>
      </c>
      <c r="E592" s="29" t="str">
        <f>survey_src_summary!G592</f>
        <v>Venting - Compressor Shutdown</v>
      </c>
      <c r="F592" s="162">
        <f>survey_src_summary!H592</f>
        <v>0</v>
      </c>
      <c r="G592" s="162">
        <f>survey_src_summary!I592</f>
        <v>0</v>
      </c>
      <c r="H592" s="162">
        <f>survey_src_summary!J592</f>
        <v>0</v>
      </c>
      <c r="I592" s="162">
        <f>survey_src_summary!K592</f>
        <v>0</v>
      </c>
      <c r="J592" s="162">
        <f>survey_src_summary!L592</f>
        <v>0</v>
      </c>
      <c r="K592" s="29" t="str">
        <f t="shared" si="9"/>
        <v>Venting - Compressor Shutdown</v>
      </c>
    </row>
    <row r="593" spans="1:11" s="28" customFormat="1" x14ac:dyDescent="0.2">
      <c r="A593" s="28" t="s">
        <v>20278</v>
      </c>
      <c r="B593" s="28" t="str">
        <f>survey_src_summary!C593</f>
        <v>56</v>
      </c>
      <c r="C593" s="161" t="str">
        <f>survey_src_summary!D593</f>
        <v>5602701</v>
      </c>
      <c r="D593" s="161" t="str">
        <f>survey_src_summary!F593</f>
        <v>2310001650</v>
      </c>
      <c r="E593" s="29" t="str">
        <f>survey_src_summary!G593</f>
        <v>Venting - Compressor Shutdown</v>
      </c>
      <c r="F593" s="162">
        <f>survey_src_summary!H593</f>
        <v>0</v>
      </c>
      <c r="G593" s="162">
        <f>survey_src_summary!I593</f>
        <v>0</v>
      </c>
      <c r="H593" s="162">
        <f>survey_src_summary!J593</f>
        <v>0</v>
      </c>
      <c r="I593" s="162">
        <f>survey_src_summary!K593</f>
        <v>0</v>
      </c>
      <c r="J593" s="162">
        <f>survey_src_summary!L593</f>
        <v>0</v>
      </c>
      <c r="K593" s="29" t="str">
        <f t="shared" si="9"/>
        <v>Venting - Compressor Shutdown</v>
      </c>
    </row>
    <row r="594" spans="1:11" s="28" customFormat="1" x14ac:dyDescent="0.2">
      <c r="A594" s="28" t="s">
        <v>20278</v>
      </c>
      <c r="B594" s="28" t="str">
        <f>survey_src_summary!C594</f>
        <v>56</v>
      </c>
      <c r="C594" s="161" t="str">
        <f>survey_src_summary!D594</f>
        <v>5603301</v>
      </c>
      <c r="D594" s="161" t="str">
        <f>survey_src_summary!F594</f>
        <v>2310001650</v>
      </c>
      <c r="E594" s="29" t="str">
        <f>survey_src_summary!G594</f>
        <v>Venting - Compressor Shutdown</v>
      </c>
      <c r="F594" s="162">
        <f>survey_src_summary!H594</f>
        <v>0</v>
      </c>
      <c r="G594" s="162">
        <f>survey_src_summary!I594</f>
        <v>0</v>
      </c>
      <c r="H594" s="162">
        <f>survey_src_summary!J594</f>
        <v>0</v>
      </c>
      <c r="I594" s="162">
        <f>survey_src_summary!K594</f>
        <v>0</v>
      </c>
      <c r="J594" s="162">
        <f>survey_src_summary!L594</f>
        <v>0</v>
      </c>
      <c r="K594" s="29" t="str">
        <f t="shared" si="9"/>
        <v>Venting - Compressor Shutdown</v>
      </c>
    </row>
    <row r="595" spans="1:11" s="28" customFormat="1" x14ac:dyDescent="0.2">
      <c r="A595" s="28" t="s">
        <v>20278</v>
      </c>
      <c r="B595" s="28" t="str">
        <f>survey_src_summary!C595</f>
        <v>56</v>
      </c>
      <c r="C595" s="161" t="str">
        <f>survey_src_summary!D595</f>
        <v>5604501</v>
      </c>
      <c r="D595" s="161" t="str">
        <f>survey_src_summary!F595</f>
        <v>2310001650</v>
      </c>
      <c r="E595" s="29" t="str">
        <f>survey_src_summary!G595</f>
        <v>Venting - Compressor Shutdown</v>
      </c>
      <c r="F595" s="162">
        <f>survey_src_summary!H595</f>
        <v>0</v>
      </c>
      <c r="G595" s="162">
        <f>survey_src_summary!I595</f>
        <v>0</v>
      </c>
      <c r="H595" s="162">
        <f>survey_src_summary!J595</f>
        <v>0</v>
      </c>
      <c r="I595" s="162">
        <f>survey_src_summary!K595</f>
        <v>0</v>
      </c>
      <c r="J595" s="162">
        <f>survey_src_summary!L595</f>
        <v>0</v>
      </c>
      <c r="K595" s="29" t="str">
        <f t="shared" si="9"/>
        <v>Venting - Compressor Shutdown</v>
      </c>
    </row>
    <row r="596" spans="1:11" s="30" customFormat="1" x14ac:dyDescent="0.2">
      <c r="A596" s="186" t="s">
        <v>20278</v>
      </c>
      <c r="B596" s="30" t="str">
        <f>survey_src_summary!C596</f>
        <v>30</v>
      </c>
      <c r="C596" s="163" t="str">
        <f>survey_src_summary!D596</f>
        <v>3000302</v>
      </c>
      <c r="D596" s="163" t="str">
        <f>survey_src_summary!F596</f>
        <v>2310001650</v>
      </c>
      <c r="E596" s="31" t="str">
        <f>survey_src_summary!G596</f>
        <v>Venting - Compressor Shutdown</v>
      </c>
      <c r="F596" s="164">
        <f>survey_src_summary!H596</f>
        <v>0</v>
      </c>
      <c r="G596" s="164">
        <f>survey_src_summary!I596</f>
        <v>1.6163009840444512E-2</v>
      </c>
      <c r="H596" s="164">
        <f>survey_src_summary!J596</f>
        <v>0</v>
      </c>
      <c r="I596" s="164">
        <f>survey_src_summary!K596</f>
        <v>0</v>
      </c>
      <c r="J596" s="164">
        <f>survey_src_summary!L596</f>
        <v>0</v>
      </c>
      <c r="K596" s="31" t="str">
        <f t="shared" si="9"/>
        <v>Venting - Compressor Shutdown</v>
      </c>
    </row>
    <row r="597" spans="1:11" s="30" customFormat="1" x14ac:dyDescent="0.2">
      <c r="A597" s="30" t="s">
        <v>20278</v>
      </c>
      <c r="B597" s="30" t="str">
        <f>survey_src_summary!C597</f>
        <v>30</v>
      </c>
      <c r="C597" s="163" t="str">
        <f>survey_src_summary!D597</f>
        <v>3007502</v>
      </c>
      <c r="D597" s="163" t="str">
        <f>survey_src_summary!F597</f>
        <v>2310001650</v>
      </c>
      <c r="E597" s="31" t="str">
        <f>survey_src_summary!G597</f>
        <v>Venting - Compressor Shutdown</v>
      </c>
      <c r="F597" s="164">
        <f>survey_src_summary!H597</f>
        <v>0</v>
      </c>
      <c r="G597" s="164">
        <f>survey_src_summary!I597</f>
        <v>3.1314050000204306E-3</v>
      </c>
      <c r="H597" s="164">
        <f>survey_src_summary!J597</f>
        <v>0</v>
      </c>
      <c r="I597" s="164">
        <f>survey_src_summary!K597</f>
        <v>0</v>
      </c>
      <c r="J597" s="164">
        <f>survey_src_summary!L597</f>
        <v>0</v>
      </c>
      <c r="K597" s="31" t="str">
        <f t="shared" si="9"/>
        <v>Venting - Compressor Shutdown</v>
      </c>
    </row>
    <row r="598" spans="1:11" s="30" customFormat="1" x14ac:dyDescent="0.2">
      <c r="A598" s="30" t="s">
        <v>20278</v>
      </c>
      <c r="B598" s="30" t="str">
        <f>survey_src_summary!C598</f>
        <v>56</v>
      </c>
      <c r="C598" s="163" t="str">
        <f>survey_src_summary!D598</f>
        <v>5600502</v>
      </c>
      <c r="D598" s="163" t="str">
        <f>survey_src_summary!F598</f>
        <v>2310001650</v>
      </c>
      <c r="E598" s="31" t="str">
        <f>survey_src_summary!G598</f>
        <v>Venting - Compressor Shutdown</v>
      </c>
      <c r="F598" s="164">
        <f>survey_src_summary!H598</f>
        <v>0</v>
      </c>
      <c r="G598" s="164">
        <f>survey_src_summary!I598</f>
        <v>0.59963594931382502</v>
      </c>
      <c r="H598" s="164">
        <f>survey_src_summary!J598</f>
        <v>0</v>
      </c>
      <c r="I598" s="164">
        <f>survey_src_summary!K598</f>
        <v>0</v>
      </c>
      <c r="J598" s="164">
        <f>survey_src_summary!L598</f>
        <v>0</v>
      </c>
      <c r="K598" s="31" t="str">
        <f t="shared" si="9"/>
        <v>Venting - Compressor Shutdown</v>
      </c>
    </row>
    <row r="599" spans="1:11" s="30" customFormat="1" x14ac:dyDescent="0.2">
      <c r="A599" s="30" t="s">
        <v>20278</v>
      </c>
      <c r="B599" s="30" t="str">
        <f>survey_src_summary!C599</f>
        <v>56</v>
      </c>
      <c r="C599" s="163" t="str">
        <f>survey_src_summary!D599</f>
        <v>5600902</v>
      </c>
      <c r="D599" s="163" t="str">
        <f>survey_src_summary!F599</f>
        <v>2310001650</v>
      </c>
      <c r="E599" s="31" t="str">
        <f>survey_src_summary!G599</f>
        <v>Venting - Compressor Shutdown</v>
      </c>
      <c r="F599" s="164">
        <f>survey_src_summary!H599</f>
        <v>0</v>
      </c>
      <c r="G599" s="164">
        <f>survey_src_summary!I599</f>
        <v>0.41823302485323738</v>
      </c>
      <c r="H599" s="164">
        <f>survey_src_summary!J599</f>
        <v>0</v>
      </c>
      <c r="I599" s="164">
        <f>survey_src_summary!K599</f>
        <v>0</v>
      </c>
      <c r="J599" s="164">
        <f>survey_src_summary!L599</f>
        <v>0</v>
      </c>
      <c r="K599" s="31" t="str">
        <f t="shared" si="9"/>
        <v>Venting - Compressor Shutdown</v>
      </c>
    </row>
    <row r="600" spans="1:11" s="30" customFormat="1" x14ac:dyDescent="0.2">
      <c r="A600" s="30" t="s">
        <v>20278</v>
      </c>
      <c r="B600" s="30" t="str">
        <f>survey_src_summary!C600</f>
        <v>56</v>
      </c>
      <c r="C600" s="163" t="str">
        <f>survey_src_summary!D600</f>
        <v>5601102</v>
      </c>
      <c r="D600" s="163" t="str">
        <f>survey_src_summary!F600</f>
        <v>2310001650</v>
      </c>
      <c r="E600" s="31" t="str">
        <f>survey_src_summary!G600</f>
        <v>Venting - Compressor Shutdown</v>
      </c>
      <c r="F600" s="164">
        <f>survey_src_summary!H600</f>
        <v>0</v>
      </c>
      <c r="G600" s="164">
        <f>survey_src_summary!I600</f>
        <v>2.1541949094579919E-3</v>
      </c>
      <c r="H600" s="164">
        <f>survey_src_summary!J600</f>
        <v>0</v>
      </c>
      <c r="I600" s="164">
        <f>survey_src_summary!K600</f>
        <v>0</v>
      </c>
      <c r="J600" s="164">
        <f>survey_src_summary!L600</f>
        <v>0</v>
      </c>
      <c r="K600" s="31" t="str">
        <f t="shared" si="9"/>
        <v>Venting - Compressor Shutdown</v>
      </c>
    </row>
    <row r="601" spans="1:11" s="30" customFormat="1" x14ac:dyDescent="0.2">
      <c r="A601" s="30" t="s">
        <v>20278</v>
      </c>
      <c r="B601" s="30" t="str">
        <f>survey_src_summary!C601</f>
        <v>56</v>
      </c>
      <c r="C601" s="163" t="str">
        <f>survey_src_summary!D601</f>
        <v>5601902</v>
      </c>
      <c r="D601" s="163" t="str">
        <f>survey_src_summary!F601</f>
        <v>2310001650</v>
      </c>
      <c r="E601" s="31" t="str">
        <f>survey_src_summary!G601</f>
        <v>Venting - Compressor Shutdown</v>
      </c>
      <c r="F601" s="164">
        <f>survey_src_summary!H601</f>
        <v>0</v>
      </c>
      <c r="G601" s="164">
        <f>survey_src_summary!I601</f>
        <v>2.0253746921052227E-2</v>
      </c>
      <c r="H601" s="164">
        <f>survey_src_summary!J601</f>
        <v>0</v>
      </c>
      <c r="I601" s="164">
        <f>survey_src_summary!K601</f>
        <v>0</v>
      </c>
      <c r="J601" s="164">
        <f>survey_src_summary!L601</f>
        <v>0</v>
      </c>
      <c r="K601" s="31" t="str">
        <f t="shared" si="9"/>
        <v>Venting - Compressor Shutdown</v>
      </c>
    </row>
    <row r="602" spans="1:11" s="30" customFormat="1" x14ac:dyDescent="0.2">
      <c r="A602" s="30" t="s">
        <v>20278</v>
      </c>
      <c r="B602" s="30" t="str">
        <f>survey_src_summary!C602</f>
        <v>56</v>
      </c>
      <c r="C602" s="163" t="str">
        <f>survey_src_summary!D602</f>
        <v>5602502</v>
      </c>
      <c r="D602" s="163" t="str">
        <f>survey_src_summary!F602</f>
        <v>2310001650</v>
      </c>
      <c r="E602" s="31" t="str">
        <f>survey_src_summary!G602</f>
        <v>Venting - Compressor Shutdown</v>
      </c>
      <c r="F602" s="164">
        <f>survey_src_summary!H602</f>
        <v>0</v>
      </c>
      <c r="G602" s="164">
        <f>survey_src_summary!I602</f>
        <v>1.4815229994461787</v>
      </c>
      <c r="H602" s="164">
        <f>survey_src_summary!J602</f>
        <v>0</v>
      </c>
      <c r="I602" s="164">
        <f>survey_src_summary!K602</f>
        <v>0</v>
      </c>
      <c r="J602" s="164">
        <f>survey_src_summary!L602</f>
        <v>0</v>
      </c>
      <c r="K602" s="31" t="str">
        <f t="shared" si="9"/>
        <v>Venting - Compressor Shutdown</v>
      </c>
    </row>
    <row r="603" spans="1:11" s="30" customFormat="1" ht="11.25" customHeight="1" x14ac:dyDescent="0.2">
      <c r="A603" s="30" t="s">
        <v>20278</v>
      </c>
      <c r="B603" s="30" t="str">
        <f>survey_src_summary!C603</f>
        <v>56</v>
      </c>
      <c r="C603" s="163" t="str">
        <f>survey_src_summary!D603</f>
        <v>5602702</v>
      </c>
      <c r="D603" s="163" t="str">
        <f>survey_src_summary!F603</f>
        <v>2310001650</v>
      </c>
      <c r="E603" s="31" t="str">
        <f>survey_src_summary!G603</f>
        <v>Venting - Compressor Shutdown</v>
      </c>
      <c r="F603" s="164">
        <f>survey_src_summary!H603</f>
        <v>0</v>
      </c>
      <c r="G603" s="164">
        <f>survey_src_summary!I603</f>
        <v>0.10599873368199951</v>
      </c>
      <c r="H603" s="164">
        <f>survey_src_summary!J603</f>
        <v>0</v>
      </c>
      <c r="I603" s="164">
        <f>survey_src_summary!K603</f>
        <v>0</v>
      </c>
      <c r="J603" s="164">
        <f>survey_src_summary!L603</f>
        <v>0</v>
      </c>
      <c r="K603" s="31" t="str">
        <f t="shared" si="9"/>
        <v>Venting - Compressor Shutdown</v>
      </c>
    </row>
    <row r="604" spans="1:11" s="30" customFormat="1" x14ac:dyDescent="0.2">
      <c r="A604" s="30" t="s">
        <v>20278</v>
      </c>
      <c r="B604" s="30" t="str">
        <f>survey_src_summary!C604</f>
        <v>56</v>
      </c>
      <c r="C604" s="163" t="str">
        <f>survey_src_summary!D604</f>
        <v>5603302</v>
      </c>
      <c r="D604" s="163" t="str">
        <f>survey_src_summary!F604</f>
        <v>2310001650</v>
      </c>
      <c r="E604" s="31" t="str">
        <f>survey_src_summary!G604</f>
        <v>Venting - Compressor Shutdown</v>
      </c>
      <c r="F604" s="164">
        <f>survey_src_summary!H604</f>
        <v>0</v>
      </c>
      <c r="G604" s="164">
        <f>survey_src_summary!I604</f>
        <v>8.1287535919229176E-3</v>
      </c>
      <c r="H604" s="164">
        <f>survey_src_summary!J604</f>
        <v>0</v>
      </c>
      <c r="I604" s="164">
        <f>survey_src_summary!K604</f>
        <v>0</v>
      </c>
      <c r="J604" s="164">
        <f>survey_src_summary!L604</f>
        <v>0</v>
      </c>
      <c r="K604" s="31" t="str">
        <f t="shared" si="9"/>
        <v>Venting - Compressor Shutdown</v>
      </c>
    </row>
    <row r="605" spans="1:11" s="30" customFormat="1" x14ac:dyDescent="0.2">
      <c r="A605" s="30" t="s">
        <v>20278</v>
      </c>
      <c r="B605" s="30" t="str">
        <f>survey_src_summary!C605</f>
        <v>56</v>
      </c>
      <c r="C605" s="163" t="str">
        <f>survey_src_summary!D605</f>
        <v>5604502</v>
      </c>
      <c r="D605" s="163" t="str">
        <f>survey_src_summary!F605</f>
        <v>2310001650</v>
      </c>
      <c r="E605" s="31" t="str">
        <f>survey_src_summary!G605</f>
        <v>Venting - Compressor Shutdown</v>
      </c>
      <c r="F605" s="164">
        <f>survey_src_summary!H605</f>
        <v>0</v>
      </c>
      <c r="G605" s="164">
        <f>survey_src_summary!I605</f>
        <v>9.5101354357754006E-2</v>
      </c>
      <c r="H605" s="164">
        <f>survey_src_summary!J605</f>
        <v>0</v>
      </c>
      <c r="I605" s="164">
        <f>survey_src_summary!K605</f>
        <v>0</v>
      </c>
      <c r="J605" s="164">
        <f>survey_src_summary!L605</f>
        <v>0</v>
      </c>
      <c r="K605" s="31" t="str">
        <f t="shared" si="9"/>
        <v>Venting - Compressor Shutdown</v>
      </c>
    </row>
    <row r="606" spans="1:11" x14ac:dyDescent="0.2">
      <c r="A606" t="s">
        <v>20278</v>
      </c>
      <c r="B606" t="str">
        <f>survey_src_summary!C606</f>
        <v>30</v>
      </c>
      <c r="C606" s="159">
        <f>survey_src_summary!D606</f>
        <v>30003</v>
      </c>
      <c r="D606" s="159" t="str">
        <f>survey_src_summary!F606</f>
        <v>2310021410</v>
      </c>
      <c r="E606" s="26" t="str">
        <f>survey_src_summary!G606</f>
        <v>Dehydrator</v>
      </c>
      <c r="F606" s="160">
        <f>survey_src_summary!H606</f>
        <v>0.23560687112973089</v>
      </c>
      <c r="G606" s="160">
        <f>survey_src_summary!I606</f>
        <v>4.9244459379810399</v>
      </c>
      <c r="H606" s="160">
        <f>survey_src_summary!J606</f>
        <v>0.19790977174897395</v>
      </c>
      <c r="I606" s="160">
        <f>survey_src_summary!K606</f>
        <v>0</v>
      </c>
      <c r="J606" s="160">
        <f>survey_src_summary!L606</f>
        <v>1.7906122205859545E-2</v>
      </c>
      <c r="K606" s="26" t="str">
        <f t="shared" si="9"/>
        <v>Dehydrator</v>
      </c>
    </row>
    <row r="607" spans="1:11" s="28" customFormat="1" x14ac:dyDescent="0.2">
      <c r="A607" t="s">
        <v>20278</v>
      </c>
      <c r="B607" t="str">
        <f>survey_src_summary!C607</f>
        <v>30</v>
      </c>
      <c r="C607" s="159">
        <f>survey_src_summary!D607</f>
        <v>30075</v>
      </c>
      <c r="D607" s="159" t="str">
        <f>survey_src_summary!F607</f>
        <v>2310021410</v>
      </c>
      <c r="E607" s="26" t="str">
        <f>survey_src_summary!G607</f>
        <v>Dehydrator</v>
      </c>
      <c r="F607" s="160">
        <f>survey_src_summary!H607</f>
        <v>1.6658423595052905E-2</v>
      </c>
      <c r="G607" s="160">
        <f>survey_src_summary!I607</f>
        <v>0.8433446064518314</v>
      </c>
      <c r="H607" s="160">
        <f>survey_src_summary!J607</f>
        <v>1.3993075819844438E-2</v>
      </c>
      <c r="I607" s="160">
        <f>survey_src_summary!K607</f>
        <v>0</v>
      </c>
      <c r="J607" s="160">
        <f>survey_src_summary!L607</f>
        <v>1.2660401932240205E-3</v>
      </c>
      <c r="K607" s="26" t="str">
        <f t="shared" si="9"/>
        <v>Dehydrator</v>
      </c>
    </row>
    <row r="608" spans="1:11" s="30" customFormat="1" x14ac:dyDescent="0.2">
      <c r="A608" t="s">
        <v>20278</v>
      </c>
      <c r="B608" t="str">
        <f>survey_src_summary!C608</f>
        <v>56</v>
      </c>
      <c r="C608" s="159">
        <f>survey_src_summary!D608</f>
        <v>56005</v>
      </c>
      <c r="D608" s="159" t="str">
        <f>survey_src_summary!F608</f>
        <v>2310021410</v>
      </c>
      <c r="E608" s="26" t="str">
        <f>survey_src_summary!G608</f>
        <v>Dehydrator</v>
      </c>
      <c r="F608" s="160">
        <f>survey_src_summary!H608</f>
        <v>4.6817982092268737</v>
      </c>
      <c r="G608" s="160">
        <f>survey_src_summary!I608</f>
        <v>161.59056955872876</v>
      </c>
      <c r="H608" s="160">
        <f>survey_src_summary!J608</f>
        <v>3.9327104957505736</v>
      </c>
      <c r="I608" s="160">
        <f>survey_src_summary!K608</f>
        <v>0</v>
      </c>
      <c r="J608" s="160">
        <f>survey_src_summary!L608</f>
        <v>0.35581666390124234</v>
      </c>
      <c r="K608" s="26" t="str">
        <f t="shared" si="9"/>
        <v>Dehydrator</v>
      </c>
    </row>
    <row r="609" spans="1:11" x14ac:dyDescent="0.2">
      <c r="A609" t="s">
        <v>20278</v>
      </c>
      <c r="B609" t="str">
        <f>survey_src_summary!C609</f>
        <v>56</v>
      </c>
      <c r="C609" s="159">
        <f>survey_src_summary!D609</f>
        <v>56009</v>
      </c>
      <c r="D609" s="159" t="str">
        <f>survey_src_summary!F609</f>
        <v>2310021410</v>
      </c>
      <c r="E609" s="26" t="str">
        <f>survey_src_summary!G609</f>
        <v>Dehydrator</v>
      </c>
      <c r="F609" s="160">
        <f>survey_src_summary!H609</f>
        <v>2.2260338515208922</v>
      </c>
      <c r="G609" s="160">
        <f>survey_src_summary!I609</f>
        <v>112.63787198771861</v>
      </c>
      <c r="H609" s="160">
        <f>survey_src_summary!J609</f>
        <v>1.8698684352775492</v>
      </c>
      <c r="I609" s="160">
        <f>survey_src_summary!K609</f>
        <v>0</v>
      </c>
      <c r="J609" s="160">
        <f>survey_src_summary!L609</f>
        <v>0.16917857271558778</v>
      </c>
      <c r="K609" s="26" t="str">
        <f t="shared" si="9"/>
        <v>Dehydrator</v>
      </c>
    </row>
    <row r="610" spans="1:11" s="28" customFormat="1" x14ac:dyDescent="0.2">
      <c r="A610" t="s">
        <v>20278</v>
      </c>
      <c r="B610" t="str">
        <f>survey_src_summary!C610</f>
        <v>56</v>
      </c>
      <c r="C610" s="159">
        <f>survey_src_summary!D610</f>
        <v>56011</v>
      </c>
      <c r="D610" s="159" t="str">
        <f>survey_src_summary!F610</f>
        <v>2310021410</v>
      </c>
      <c r="E610" s="26" t="str">
        <f>survey_src_summary!G610</f>
        <v>Dehydrator</v>
      </c>
      <c r="F610" s="160">
        <f>survey_src_summary!H610</f>
        <v>1.1459869070855968E-2</v>
      </c>
      <c r="G610" s="160">
        <f>survey_src_summary!I610</f>
        <v>0.58016406632982176</v>
      </c>
      <c r="H610" s="160">
        <f>survey_src_summary!J610</f>
        <v>9.6262900195190123E-3</v>
      </c>
      <c r="I610" s="160">
        <f>survey_src_summary!K610</f>
        <v>0</v>
      </c>
      <c r="J610" s="160">
        <f>survey_src_summary!L610</f>
        <v>8.7095004938505345E-4</v>
      </c>
      <c r="K610" s="26" t="str">
        <f t="shared" si="9"/>
        <v>Dehydrator</v>
      </c>
    </row>
    <row r="611" spans="1:11" s="30" customFormat="1" x14ac:dyDescent="0.2">
      <c r="A611" t="s">
        <v>20278</v>
      </c>
      <c r="B611" t="str">
        <f>survey_src_summary!C611</f>
        <v>56</v>
      </c>
      <c r="C611" s="159">
        <f>survey_src_summary!D611</f>
        <v>56019</v>
      </c>
      <c r="D611" s="159" t="str">
        <f>survey_src_summary!F611</f>
        <v>2310021410</v>
      </c>
      <c r="E611" s="26" t="str">
        <f>survey_src_summary!G611</f>
        <v>Dehydrator</v>
      </c>
      <c r="F611" s="160">
        <f>survey_src_summary!H611</f>
        <v>4.3411071101011744</v>
      </c>
      <c r="G611" s="160">
        <f>survey_src_summary!I611</f>
        <v>5.7317927005095353</v>
      </c>
      <c r="H611" s="160">
        <f>survey_src_summary!J611</f>
        <v>3.6465299724849869</v>
      </c>
      <c r="I611" s="160">
        <f>survey_src_summary!K611</f>
        <v>0</v>
      </c>
      <c r="J611" s="160">
        <f>survey_src_summary!L611</f>
        <v>0.32992414036768919</v>
      </c>
      <c r="K611" s="26" t="str">
        <f t="shared" si="9"/>
        <v>Dehydrator</v>
      </c>
    </row>
    <row r="612" spans="1:11" x14ac:dyDescent="0.2">
      <c r="A612" t="s">
        <v>20278</v>
      </c>
      <c r="B612" t="str">
        <f>survey_src_summary!C612</f>
        <v>56</v>
      </c>
      <c r="C612" s="159">
        <f>survey_src_summary!D612</f>
        <v>56025</v>
      </c>
      <c r="D612" s="159" t="str">
        <f>survey_src_summary!F612</f>
        <v>2310021410</v>
      </c>
      <c r="E612" s="26" t="str">
        <f>survey_src_summary!G612</f>
        <v>Dehydrator</v>
      </c>
      <c r="F612" s="160">
        <f>survey_src_summary!H612</f>
        <v>7.8814009042042334</v>
      </c>
      <c r="G612" s="160">
        <f>survey_src_summary!I612</f>
        <v>399.00122540886395</v>
      </c>
      <c r="H612" s="160">
        <f>survey_src_summary!J612</f>
        <v>6.6203767595315552</v>
      </c>
      <c r="I612" s="160">
        <f>survey_src_summary!K612</f>
        <v>0</v>
      </c>
      <c r="J612" s="160">
        <f>survey_src_summary!L612</f>
        <v>0.59898646871952166</v>
      </c>
      <c r="K612" s="26" t="str">
        <f t="shared" si="9"/>
        <v>Dehydrator</v>
      </c>
    </row>
    <row r="613" spans="1:11" s="28" customFormat="1" x14ac:dyDescent="0.2">
      <c r="A613" t="s">
        <v>20278</v>
      </c>
      <c r="B613" t="str">
        <f>survey_src_summary!C613</f>
        <v>56</v>
      </c>
      <c r="C613" s="159">
        <f>survey_src_summary!D613</f>
        <v>56027</v>
      </c>
      <c r="D613" s="159" t="str">
        <f>survey_src_summary!F613</f>
        <v>2310021410</v>
      </c>
      <c r="E613" s="26" t="str">
        <f>survey_src_summary!G613</f>
        <v>Dehydrator</v>
      </c>
      <c r="F613" s="160">
        <f>survey_src_summary!H613</f>
        <v>0.56389122652688772</v>
      </c>
      <c r="G613" s="160">
        <f>survey_src_summary!I613</f>
        <v>28.547396565073864</v>
      </c>
      <c r="H613" s="160">
        <f>survey_src_summary!J613</f>
        <v>0.47366863028258566</v>
      </c>
      <c r="I613" s="160">
        <f>survey_src_summary!K613</f>
        <v>0</v>
      </c>
      <c r="J613" s="160">
        <f>survey_src_summary!L613</f>
        <v>4.2855733216043468E-2</v>
      </c>
      <c r="K613" s="26" t="str">
        <f t="shared" si="9"/>
        <v>Dehydrator</v>
      </c>
    </row>
    <row r="614" spans="1:11" s="30" customFormat="1" x14ac:dyDescent="0.2">
      <c r="A614" t="s">
        <v>20278</v>
      </c>
      <c r="B614" t="str">
        <f>survey_src_summary!C614</f>
        <v>56</v>
      </c>
      <c r="C614" s="159">
        <f>survey_src_summary!D614</f>
        <v>56033</v>
      </c>
      <c r="D614" s="159" t="str">
        <f>survey_src_summary!F614</f>
        <v>2310021410</v>
      </c>
      <c r="E614" s="26" t="str">
        <f>survey_src_summary!G614</f>
        <v>Dehydrator</v>
      </c>
      <c r="F614" s="160">
        <f>survey_src_summary!H614</f>
        <v>0.77086900846436091</v>
      </c>
      <c r="G614" s="160">
        <f>survey_src_summary!I614</f>
        <v>2.2368476000280402</v>
      </c>
      <c r="H614" s="160">
        <f>survey_src_summary!J614</f>
        <v>0.64752996711006316</v>
      </c>
      <c r="I614" s="160">
        <f>survey_src_summary!K614</f>
        <v>0</v>
      </c>
      <c r="J614" s="160">
        <f>survey_src_summary!L614</f>
        <v>5.8586044643291417E-2</v>
      </c>
      <c r="K614" s="26" t="str">
        <f t="shared" si="9"/>
        <v>Dehydrator</v>
      </c>
    </row>
    <row r="615" spans="1:11" x14ac:dyDescent="0.2">
      <c r="A615" t="s">
        <v>20278</v>
      </c>
      <c r="B615" t="str">
        <f>survey_src_summary!C615</f>
        <v>56</v>
      </c>
      <c r="C615" s="159">
        <f>survey_src_summary!D615</f>
        <v>56045</v>
      </c>
      <c r="D615" s="159" t="str">
        <f>survey_src_summary!F615</f>
        <v>2310021410</v>
      </c>
      <c r="E615" s="26" t="str">
        <f>survey_src_summary!G615</f>
        <v>Dehydrator</v>
      </c>
      <c r="F615" s="160">
        <f>survey_src_summary!H615</f>
        <v>0.50591943403819073</v>
      </c>
      <c r="G615" s="160">
        <f>survey_src_summary!I615</f>
        <v>25.612533116397572</v>
      </c>
      <c r="H615" s="160">
        <f>survey_src_summary!J615</f>
        <v>0.42497232459208012</v>
      </c>
      <c r="I615" s="160">
        <f>survey_src_summary!K615</f>
        <v>0</v>
      </c>
      <c r="J615" s="160">
        <f>survey_src_summary!L615</f>
        <v>3.8449876986902484E-2</v>
      </c>
      <c r="K615" s="26" t="str">
        <f t="shared" si="9"/>
        <v>Dehydrator</v>
      </c>
    </row>
    <row r="616" spans="1:11" s="28" customFormat="1" x14ac:dyDescent="0.2">
      <c r="A616" s="28" t="s">
        <v>20278</v>
      </c>
      <c r="B616" s="28" t="str">
        <f>survey_src_summary!C616</f>
        <v>30</v>
      </c>
      <c r="C616" s="161" t="str">
        <f>survey_src_summary!D616</f>
        <v>3000301</v>
      </c>
      <c r="D616" s="161" t="str">
        <f>survey_src_summary!F616</f>
        <v>2310021410</v>
      </c>
      <c r="E616" s="29" t="str">
        <f>survey_src_summary!G616</f>
        <v>Dehydrator</v>
      </c>
      <c r="F616" s="162">
        <f>survey_src_summary!H616</f>
        <v>1.1108696193868492E-2</v>
      </c>
      <c r="G616" s="162">
        <f>survey_src_summary!I616</f>
        <v>0.56238568831886093</v>
      </c>
      <c r="H616" s="162">
        <f>survey_src_summary!J616</f>
        <v>9.3313048028495337E-3</v>
      </c>
      <c r="I616" s="162">
        <f>survey_src_summary!K616</f>
        <v>0</v>
      </c>
      <c r="J616" s="162">
        <f>survey_src_summary!L616</f>
        <v>8.4426091073400535E-4</v>
      </c>
      <c r="K616" s="29" t="str">
        <f t="shared" si="9"/>
        <v>Dehydrator</v>
      </c>
    </row>
    <row r="617" spans="1:11" s="28" customFormat="1" x14ac:dyDescent="0.2">
      <c r="A617" s="28" t="s">
        <v>20278</v>
      </c>
      <c r="B617" s="28" t="str">
        <f>survey_src_summary!C617</f>
        <v>30</v>
      </c>
      <c r="C617" s="161" t="str">
        <f>survey_src_summary!D617</f>
        <v>3007501</v>
      </c>
      <c r="D617" s="161" t="str">
        <f>survey_src_summary!F617</f>
        <v>2310021410</v>
      </c>
      <c r="E617" s="29" t="str">
        <f>survey_src_summary!G617</f>
        <v>Dehydrator</v>
      </c>
      <c r="F617" s="162">
        <f>survey_src_summary!H617</f>
        <v>0</v>
      </c>
      <c r="G617" s="162">
        <f>survey_src_summary!I617</f>
        <v>0</v>
      </c>
      <c r="H617" s="162">
        <f>survey_src_summary!J617</f>
        <v>0</v>
      </c>
      <c r="I617" s="162">
        <f>survey_src_summary!K617</f>
        <v>0</v>
      </c>
      <c r="J617" s="162">
        <f>survey_src_summary!L617</f>
        <v>0</v>
      </c>
      <c r="K617" s="29" t="str">
        <f t="shared" si="9"/>
        <v>Dehydrator</v>
      </c>
    </row>
    <row r="618" spans="1:11" s="28" customFormat="1" x14ac:dyDescent="0.2">
      <c r="A618" s="28" t="s">
        <v>20278</v>
      </c>
      <c r="B618" s="28" t="str">
        <f>survey_src_summary!C618</f>
        <v>56</v>
      </c>
      <c r="C618" s="161" t="str">
        <f>survey_src_summary!D618</f>
        <v>5600501</v>
      </c>
      <c r="D618" s="161" t="str">
        <f>survey_src_summary!F618</f>
        <v>2310021410</v>
      </c>
      <c r="E618" s="29" t="str">
        <f>survey_src_summary!G618</f>
        <v>Dehydrator</v>
      </c>
      <c r="F618" s="162">
        <f>survey_src_summary!H618</f>
        <v>0</v>
      </c>
      <c r="G618" s="162">
        <f>survey_src_summary!I618</f>
        <v>0</v>
      </c>
      <c r="H618" s="162">
        <f>survey_src_summary!J618</f>
        <v>0</v>
      </c>
      <c r="I618" s="162">
        <f>survey_src_summary!K618</f>
        <v>0</v>
      </c>
      <c r="J618" s="162">
        <f>survey_src_summary!L618</f>
        <v>0</v>
      </c>
      <c r="K618" s="29" t="str">
        <f t="shared" si="9"/>
        <v>Dehydrator</v>
      </c>
    </row>
    <row r="619" spans="1:11" s="28" customFormat="1" x14ac:dyDescent="0.2">
      <c r="A619" s="28" t="s">
        <v>20278</v>
      </c>
      <c r="B619" s="28" t="str">
        <f>survey_src_summary!C619</f>
        <v>56</v>
      </c>
      <c r="C619" s="161" t="str">
        <f>survey_src_summary!D619</f>
        <v>5600901</v>
      </c>
      <c r="D619" s="161" t="str">
        <f>survey_src_summary!F619</f>
        <v>2310021410</v>
      </c>
      <c r="E619" s="29" t="str">
        <f>survey_src_summary!G619</f>
        <v>Dehydrator</v>
      </c>
      <c r="F619" s="162">
        <f>survey_src_summary!H619</f>
        <v>0</v>
      </c>
      <c r="G619" s="162">
        <f>survey_src_summary!I619</f>
        <v>0</v>
      </c>
      <c r="H619" s="162">
        <f>survey_src_summary!J619</f>
        <v>0</v>
      </c>
      <c r="I619" s="162">
        <f>survey_src_summary!K619</f>
        <v>0</v>
      </c>
      <c r="J619" s="162">
        <f>survey_src_summary!L619</f>
        <v>0</v>
      </c>
      <c r="K619" s="29" t="str">
        <f t="shared" si="9"/>
        <v>Dehydrator</v>
      </c>
    </row>
    <row r="620" spans="1:11" s="28" customFormat="1" x14ac:dyDescent="0.2">
      <c r="A620" s="28" t="s">
        <v>20278</v>
      </c>
      <c r="B620" s="28" t="str">
        <f>survey_src_summary!C620</f>
        <v>56</v>
      </c>
      <c r="C620" s="161" t="str">
        <f>survey_src_summary!D620</f>
        <v>5601101</v>
      </c>
      <c r="D620" s="161" t="str">
        <f>survey_src_summary!F620</f>
        <v>2310021410</v>
      </c>
      <c r="E620" s="29" t="str">
        <f>survey_src_summary!G620</f>
        <v>Dehydrator</v>
      </c>
      <c r="F620" s="162">
        <f>survey_src_summary!H620</f>
        <v>0</v>
      </c>
      <c r="G620" s="162">
        <f>survey_src_summary!I620</f>
        <v>0</v>
      </c>
      <c r="H620" s="162">
        <f>survey_src_summary!J620</f>
        <v>0</v>
      </c>
      <c r="I620" s="162">
        <f>survey_src_summary!K620</f>
        <v>0</v>
      </c>
      <c r="J620" s="162">
        <f>survey_src_summary!L620</f>
        <v>0</v>
      </c>
      <c r="K620" s="29" t="str">
        <f t="shared" si="9"/>
        <v>Dehydrator</v>
      </c>
    </row>
    <row r="621" spans="1:11" s="28" customFormat="1" x14ac:dyDescent="0.2">
      <c r="A621" s="28" t="s">
        <v>20278</v>
      </c>
      <c r="B621" s="28" t="str">
        <f>survey_src_summary!C621</f>
        <v>56</v>
      </c>
      <c r="C621" s="161" t="str">
        <f>survey_src_summary!D621</f>
        <v>5601901</v>
      </c>
      <c r="D621" s="161" t="str">
        <f>survey_src_summary!F621</f>
        <v>2310021410</v>
      </c>
      <c r="E621" s="29" t="str">
        <f>survey_src_summary!G621</f>
        <v>Dehydrator</v>
      </c>
      <c r="F621" s="162">
        <f>survey_src_summary!H621</f>
        <v>0</v>
      </c>
      <c r="G621" s="162">
        <f>survey_src_summary!I621</f>
        <v>0</v>
      </c>
      <c r="H621" s="162">
        <f>survey_src_summary!J621</f>
        <v>0</v>
      </c>
      <c r="I621" s="162">
        <f>survey_src_summary!K621</f>
        <v>0</v>
      </c>
      <c r="J621" s="162">
        <f>survey_src_summary!L621</f>
        <v>0</v>
      </c>
      <c r="K621" s="29" t="str">
        <f t="shared" si="9"/>
        <v>Dehydrator</v>
      </c>
    </row>
    <row r="622" spans="1:11" s="28" customFormat="1" x14ac:dyDescent="0.2">
      <c r="A622" s="28" t="s">
        <v>20278</v>
      </c>
      <c r="B622" s="28" t="str">
        <f>survey_src_summary!C622</f>
        <v>56</v>
      </c>
      <c r="C622" s="161" t="str">
        <f>survey_src_summary!D622</f>
        <v>5602501</v>
      </c>
      <c r="D622" s="161" t="str">
        <f>survey_src_summary!F622</f>
        <v>2310021410</v>
      </c>
      <c r="E622" s="29" t="str">
        <f>survey_src_summary!G622</f>
        <v>Dehydrator</v>
      </c>
      <c r="F622" s="162">
        <f>survey_src_summary!H622</f>
        <v>0</v>
      </c>
      <c r="G622" s="162">
        <f>survey_src_summary!I622</f>
        <v>0</v>
      </c>
      <c r="H622" s="162">
        <f>survey_src_summary!J622</f>
        <v>0</v>
      </c>
      <c r="I622" s="162">
        <f>survey_src_summary!K622</f>
        <v>0</v>
      </c>
      <c r="J622" s="162">
        <f>survey_src_summary!L622</f>
        <v>0</v>
      </c>
      <c r="K622" s="29" t="str">
        <f t="shared" si="9"/>
        <v>Dehydrator</v>
      </c>
    </row>
    <row r="623" spans="1:11" s="28" customFormat="1" x14ac:dyDescent="0.2">
      <c r="A623" s="28" t="s">
        <v>20278</v>
      </c>
      <c r="B623" s="28" t="str">
        <f>survey_src_summary!C623</f>
        <v>56</v>
      </c>
      <c r="C623" s="161" t="str">
        <f>survey_src_summary!D623</f>
        <v>5602701</v>
      </c>
      <c r="D623" s="161" t="str">
        <f>survey_src_summary!F623</f>
        <v>2310021410</v>
      </c>
      <c r="E623" s="29" t="str">
        <f>survey_src_summary!G623</f>
        <v>Dehydrator</v>
      </c>
      <c r="F623" s="162">
        <f>survey_src_summary!H623</f>
        <v>0</v>
      </c>
      <c r="G623" s="162">
        <f>survey_src_summary!I623</f>
        <v>0</v>
      </c>
      <c r="H623" s="162">
        <f>survey_src_summary!J623</f>
        <v>0</v>
      </c>
      <c r="I623" s="162">
        <f>survey_src_summary!K623</f>
        <v>0</v>
      </c>
      <c r="J623" s="162">
        <f>survey_src_summary!L623</f>
        <v>0</v>
      </c>
      <c r="K623" s="29" t="str">
        <f t="shared" si="9"/>
        <v>Dehydrator</v>
      </c>
    </row>
    <row r="624" spans="1:11" s="28" customFormat="1" x14ac:dyDescent="0.2">
      <c r="A624" s="28" t="s">
        <v>20278</v>
      </c>
      <c r="B624" s="28" t="str">
        <f>survey_src_summary!C624</f>
        <v>56</v>
      </c>
      <c r="C624" s="161" t="str">
        <f>survey_src_summary!D624</f>
        <v>5603301</v>
      </c>
      <c r="D624" s="161" t="str">
        <f>survey_src_summary!F624</f>
        <v>2310021410</v>
      </c>
      <c r="E624" s="29" t="str">
        <f>survey_src_summary!G624</f>
        <v>Dehydrator</v>
      </c>
      <c r="F624" s="162">
        <f>survey_src_summary!H624</f>
        <v>0</v>
      </c>
      <c r="G624" s="162">
        <f>survey_src_summary!I624</f>
        <v>0</v>
      </c>
      <c r="H624" s="162">
        <f>survey_src_summary!J624</f>
        <v>0</v>
      </c>
      <c r="I624" s="162">
        <f>survey_src_summary!K624</f>
        <v>0</v>
      </c>
      <c r="J624" s="162">
        <f>survey_src_summary!L624</f>
        <v>0</v>
      </c>
      <c r="K624" s="29" t="str">
        <f t="shared" si="9"/>
        <v>Dehydrator</v>
      </c>
    </row>
    <row r="625" spans="1:11" s="28" customFormat="1" x14ac:dyDescent="0.2">
      <c r="A625" s="28" t="s">
        <v>20278</v>
      </c>
      <c r="B625" s="28" t="str">
        <f>survey_src_summary!C625</f>
        <v>56</v>
      </c>
      <c r="C625" s="161" t="str">
        <f>survey_src_summary!D625</f>
        <v>5604501</v>
      </c>
      <c r="D625" s="161" t="str">
        <f>survey_src_summary!F625</f>
        <v>2310021410</v>
      </c>
      <c r="E625" s="29" t="str">
        <f>survey_src_summary!G625</f>
        <v>Dehydrator</v>
      </c>
      <c r="F625" s="162">
        <f>survey_src_summary!H625</f>
        <v>0</v>
      </c>
      <c r="G625" s="162">
        <f>survey_src_summary!I625</f>
        <v>0</v>
      </c>
      <c r="H625" s="162">
        <f>survey_src_summary!J625</f>
        <v>0</v>
      </c>
      <c r="I625" s="162">
        <f>survey_src_summary!K625</f>
        <v>0</v>
      </c>
      <c r="J625" s="162">
        <f>survey_src_summary!L625</f>
        <v>0</v>
      </c>
      <c r="K625" s="29" t="str">
        <f t="shared" si="9"/>
        <v>Dehydrator</v>
      </c>
    </row>
    <row r="626" spans="1:11" s="30" customFormat="1" x14ac:dyDescent="0.2">
      <c r="A626" s="186" t="s">
        <v>20278</v>
      </c>
      <c r="B626" s="30" t="str">
        <f>survey_src_summary!C626</f>
        <v>30</v>
      </c>
      <c r="C626" s="163" t="str">
        <f>survey_src_summary!D626</f>
        <v>3000302</v>
      </c>
      <c r="D626" s="163" t="str">
        <f>survey_src_summary!F626</f>
        <v>2310021410</v>
      </c>
      <c r="E626" s="31" t="str">
        <f>survey_src_summary!G626</f>
        <v>Dehydrator</v>
      </c>
      <c r="F626" s="164">
        <f>survey_src_summary!H626</f>
        <v>0.22449817493586241</v>
      </c>
      <c r="G626" s="164">
        <f>survey_src_summary!I626</f>
        <v>4.3620602496621785</v>
      </c>
      <c r="H626" s="164">
        <f>survey_src_summary!J626</f>
        <v>0.18857846694612443</v>
      </c>
      <c r="I626" s="164">
        <f>survey_src_summary!K626</f>
        <v>0</v>
      </c>
      <c r="J626" s="164">
        <f>survey_src_summary!L626</f>
        <v>1.706186129512554E-2</v>
      </c>
      <c r="K626" s="31" t="str">
        <f t="shared" si="9"/>
        <v>Dehydrator</v>
      </c>
    </row>
    <row r="627" spans="1:11" s="30" customFormat="1" x14ac:dyDescent="0.2">
      <c r="A627" s="30" t="s">
        <v>20278</v>
      </c>
      <c r="B627" s="30" t="str">
        <f>survey_src_summary!C627</f>
        <v>30</v>
      </c>
      <c r="C627" s="163" t="str">
        <f>survey_src_summary!D627</f>
        <v>3007502</v>
      </c>
      <c r="D627" s="163" t="str">
        <f>survey_src_summary!F627</f>
        <v>2310021410</v>
      </c>
      <c r="E627" s="31" t="str">
        <f>survey_src_summary!G627</f>
        <v>Dehydrator</v>
      </c>
      <c r="F627" s="164">
        <f>survey_src_summary!H627</f>
        <v>1.6658423595052905E-2</v>
      </c>
      <c r="G627" s="164">
        <f>survey_src_summary!I627</f>
        <v>0.8433446064518314</v>
      </c>
      <c r="H627" s="164">
        <f>survey_src_summary!J627</f>
        <v>1.3993075819844438E-2</v>
      </c>
      <c r="I627" s="164">
        <f>survey_src_summary!K627</f>
        <v>0</v>
      </c>
      <c r="J627" s="164">
        <f>survey_src_summary!L627</f>
        <v>1.2660401932240205E-3</v>
      </c>
      <c r="K627" s="31" t="str">
        <f t="shared" si="9"/>
        <v>Dehydrator</v>
      </c>
    </row>
    <row r="628" spans="1:11" s="30" customFormat="1" x14ac:dyDescent="0.2">
      <c r="A628" s="30" t="s">
        <v>20278</v>
      </c>
      <c r="B628" s="30" t="str">
        <f>survey_src_summary!C628</f>
        <v>56</v>
      </c>
      <c r="C628" s="163" t="str">
        <f>survey_src_summary!D628</f>
        <v>5600502</v>
      </c>
      <c r="D628" s="163" t="str">
        <f>survey_src_summary!F628</f>
        <v>2310021410</v>
      </c>
      <c r="E628" s="31" t="str">
        <f>survey_src_summary!G628</f>
        <v>Dehydrator</v>
      </c>
      <c r="F628" s="164">
        <f>survey_src_summary!H628</f>
        <v>4.6817982092268737</v>
      </c>
      <c r="G628" s="164">
        <f>survey_src_summary!I628</f>
        <v>161.59056955872876</v>
      </c>
      <c r="H628" s="164">
        <f>survey_src_summary!J628</f>
        <v>3.9327104957505736</v>
      </c>
      <c r="I628" s="164">
        <f>survey_src_summary!K628</f>
        <v>0</v>
      </c>
      <c r="J628" s="164">
        <f>survey_src_summary!L628</f>
        <v>0.35581666390124234</v>
      </c>
      <c r="K628" s="31" t="str">
        <f t="shared" si="9"/>
        <v>Dehydrator</v>
      </c>
    </row>
    <row r="629" spans="1:11" s="30" customFormat="1" x14ac:dyDescent="0.2">
      <c r="A629" s="30" t="s">
        <v>20278</v>
      </c>
      <c r="B629" s="30" t="str">
        <f>survey_src_summary!C629</f>
        <v>56</v>
      </c>
      <c r="C629" s="163" t="str">
        <f>survey_src_summary!D629</f>
        <v>5600902</v>
      </c>
      <c r="D629" s="163" t="str">
        <f>survey_src_summary!F629</f>
        <v>2310021410</v>
      </c>
      <c r="E629" s="31" t="str">
        <f>survey_src_summary!G629</f>
        <v>Dehydrator</v>
      </c>
      <c r="F629" s="164">
        <f>survey_src_summary!H629</f>
        <v>2.2260338515208922</v>
      </c>
      <c r="G629" s="164">
        <f>survey_src_summary!I629</f>
        <v>112.63787198771861</v>
      </c>
      <c r="H629" s="164">
        <f>survey_src_summary!J629</f>
        <v>1.8698684352775492</v>
      </c>
      <c r="I629" s="164">
        <f>survey_src_summary!K629</f>
        <v>0</v>
      </c>
      <c r="J629" s="164">
        <f>survey_src_summary!L629</f>
        <v>0.16917857271558778</v>
      </c>
      <c r="K629" s="31" t="str">
        <f t="shared" si="9"/>
        <v>Dehydrator</v>
      </c>
    </row>
    <row r="630" spans="1:11" s="30" customFormat="1" x14ac:dyDescent="0.2">
      <c r="A630" s="30" t="s">
        <v>20278</v>
      </c>
      <c r="B630" s="30" t="str">
        <f>survey_src_summary!C630</f>
        <v>56</v>
      </c>
      <c r="C630" s="163" t="str">
        <f>survey_src_summary!D630</f>
        <v>5601102</v>
      </c>
      <c r="D630" s="163" t="str">
        <f>survey_src_summary!F630</f>
        <v>2310021410</v>
      </c>
      <c r="E630" s="31" t="str">
        <f>survey_src_summary!G630</f>
        <v>Dehydrator</v>
      </c>
      <c r="F630" s="164">
        <f>survey_src_summary!H630</f>
        <v>1.1459869070855968E-2</v>
      </c>
      <c r="G630" s="164">
        <f>survey_src_summary!I630</f>
        <v>0.58016406632982176</v>
      </c>
      <c r="H630" s="164">
        <f>survey_src_summary!J630</f>
        <v>9.6262900195190123E-3</v>
      </c>
      <c r="I630" s="164">
        <f>survey_src_summary!K630</f>
        <v>0</v>
      </c>
      <c r="J630" s="164">
        <f>survey_src_summary!L630</f>
        <v>8.7095004938505345E-4</v>
      </c>
      <c r="K630" s="31" t="str">
        <f t="shared" si="9"/>
        <v>Dehydrator</v>
      </c>
    </row>
    <row r="631" spans="1:11" s="30" customFormat="1" x14ac:dyDescent="0.2">
      <c r="A631" s="30" t="s">
        <v>20278</v>
      </c>
      <c r="B631" s="30" t="str">
        <f>survey_src_summary!C631</f>
        <v>56</v>
      </c>
      <c r="C631" s="163" t="str">
        <f>survey_src_summary!D631</f>
        <v>5601902</v>
      </c>
      <c r="D631" s="163" t="str">
        <f>survey_src_summary!F631</f>
        <v>2310021410</v>
      </c>
      <c r="E631" s="31" t="str">
        <f>survey_src_summary!G631</f>
        <v>Dehydrator</v>
      </c>
      <c r="F631" s="164">
        <f>survey_src_summary!H631</f>
        <v>4.3411071101011744</v>
      </c>
      <c r="G631" s="164">
        <f>survey_src_summary!I631</f>
        <v>5.7317927005095353</v>
      </c>
      <c r="H631" s="164">
        <f>survey_src_summary!J631</f>
        <v>3.6465299724849869</v>
      </c>
      <c r="I631" s="164">
        <f>survey_src_summary!K631</f>
        <v>0</v>
      </c>
      <c r="J631" s="164">
        <f>survey_src_summary!L631</f>
        <v>0.32992414036768919</v>
      </c>
      <c r="K631" s="31" t="str">
        <f t="shared" si="9"/>
        <v>Dehydrator</v>
      </c>
    </row>
    <row r="632" spans="1:11" s="30" customFormat="1" x14ac:dyDescent="0.2">
      <c r="A632" s="30" t="s">
        <v>20278</v>
      </c>
      <c r="B632" s="30" t="str">
        <f>survey_src_summary!C632</f>
        <v>56</v>
      </c>
      <c r="C632" s="163" t="str">
        <f>survey_src_summary!D632</f>
        <v>5602502</v>
      </c>
      <c r="D632" s="163" t="str">
        <f>survey_src_summary!F632</f>
        <v>2310021410</v>
      </c>
      <c r="E632" s="31" t="str">
        <f>survey_src_summary!G632</f>
        <v>Dehydrator</v>
      </c>
      <c r="F632" s="164">
        <f>survey_src_summary!H632</f>
        <v>7.8814009042042334</v>
      </c>
      <c r="G632" s="164">
        <f>survey_src_summary!I632</f>
        <v>399.00122540886395</v>
      </c>
      <c r="H632" s="164">
        <f>survey_src_summary!J632</f>
        <v>6.6203767595315552</v>
      </c>
      <c r="I632" s="164">
        <f>survey_src_summary!K632</f>
        <v>0</v>
      </c>
      <c r="J632" s="164">
        <f>survey_src_summary!L632</f>
        <v>0.59898646871952166</v>
      </c>
      <c r="K632" s="31" t="str">
        <f t="shared" si="9"/>
        <v>Dehydrator</v>
      </c>
    </row>
    <row r="633" spans="1:11" s="30" customFormat="1" ht="11.25" customHeight="1" x14ac:dyDescent="0.2">
      <c r="A633" s="30" t="s">
        <v>20278</v>
      </c>
      <c r="B633" s="30" t="str">
        <f>survey_src_summary!C633</f>
        <v>56</v>
      </c>
      <c r="C633" s="163" t="str">
        <f>survey_src_summary!D633</f>
        <v>5602702</v>
      </c>
      <c r="D633" s="163" t="str">
        <f>survey_src_summary!F633</f>
        <v>2310021410</v>
      </c>
      <c r="E633" s="31" t="str">
        <f>survey_src_summary!G633</f>
        <v>Dehydrator</v>
      </c>
      <c r="F633" s="164">
        <f>survey_src_summary!H633</f>
        <v>0.56389122652688772</v>
      </c>
      <c r="G633" s="164">
        <f>survey_src_summary!I633</f>
        <v>28.547396565073864</v>
      </c>
      <c r="H633" s="164">
        <f>survey_src_summary!J633</f>
        <v>0.47366863028258566</v>
      </c>
      <c r="I633" s="164">
        <f>survey_src_summary!K633</f>
        <v>0</v>
      </c>
      <c r="J633" s="164">
        <f>survey_src_summary!L633</f>
        <v>4.2855733216043468E-2</v>
      </c>
      <c r="K633" s="31" t="str">
        <f t="shared" si="9"/>
        <v>Dehydrator</v>
      </c>
    </row>
    <row r="634" spans="1:11" s="30" customFormat="1" x14ac:dyDescent="0.2">
      <c r="A634" s="30" t="s">
        <v>20278</v>
      </c>
      <c r="B634" s="30" t="str">
        <f>survey_src_summary!C634</f>
        <v>56</v>
      </c>
      <c r="C634" s="163" t="str">
        <f>survey_src_summary!D634</f>
        <v>5603302</v>
      </c>
      <c r="D634" s="163" t="str">
        <f>survey_src_summary!F634</f>
        <v>2310021410</v>
      </c>
      <c r="E634" s="31" t="str">
        <f>survey_src_summary!G634</f>
        <v>Dehydrator</v>
      </c>
      <c r="F634" s="164">
        <f>survey_src_summary!H634</f>
        <v>0.77086900846436091</v>
      </c>
      <c r="G634" s="164">
        <f>survey_src_summary!I634</f>
        <v>2.2368476000280402</v>
      </c>
      <c r="H634" s="164">
        <f>survey_src_summary!J634</f>
        <v>0.64752996711006316</v>
      </c>
      <c r="I634" s="164">
        <f>survey_src_summary!K634</f>
        <v>0</v>
      </c>
      <c r="J634" s="164">
        <f>survey_src_summary!L634</f>
        <v>5.8586044643291417E-2</v>
      </c>
      <c r="K634" s="31" t="str">
        <f t="shared" si="9"/>
        <v>Dehydrator</v>
      </c>
    </row>
    <row r="635" spans="1:11" s="30" customFormat="1" x14ac:dyDescent="0.2">
      <c r="A635" s="30" t="s">
        <v>20278</v>
      </c>
      <c r="B635" s="30" t="str">
        <f>survey_src_summary!C635</f>
        <v>56</v>
      </c>
      <c r="C635" s="163" t="str">
        <f>survey_src_summary!D635</f>
        <v>5604502</v>
      </c>
      <c r="D635" s="163" t="str">
        <f>survey_src_summary!F635</f>
        <v>2310021410</v>
      </c>
      <c r="E635" s="31" t="str">
        <f>survey_src_summary!G635</f>
        <v>Dehydrator</v>
      </c>
      <c r="F635" s="164">
        <f>survey_src_summary!H635</f>
        <v>0.50591943403819073</v>
      </c>
      <c r="G635" s="164">
        <f>survey_src_summary!I635</f>
        <v>25.612533116397572</v>
      </c>
      <c r="H635" s="164">
        <f>survey_src_summary!J635</f>
        <v>0.42497232459208012</v>
      </c>
      <c r="I635" s="164">
        <f>survey_src_summary!K635</f>
        <v>0</v>
      </c>
      <c r="J635" s="164">
        <f>survey_src_summary!L635</f>
        <v>3.8449876986902484E-2</v>
      </c>
      <c r="K635" s="31" t="str">
        <f t="shared" si="9"/>
        <v>Dehydrator</v>
      </c>
    </row>
    <row r="636" spans="1:11" x14ac:dyDescent="0.2">
      <c r="A636" t="s">
        <v>20278</v>
      </c>
      <c r="B636" t="str">
        <f>survey_src_summary!C636</f>
        <v>30</v>
      </c>
      <c r="C636" s="159">
        <f>survey_src_summary!D636</f>
        <v>30003</v>
      </c>
      <c r="D636" s="159" t="str">
        <f>survey_src_summary!F636</f>
        <v>2310020600</v>
      </c>
      <c r="E636" s="26" t="str">
        <f>survey_src_summary!G636</f>
        <v>Compressor engines</v>
      </c>
      <c r="F636" s="160">
        <f>survey_src_summary!H636</f>
        <v>3.5513648986179831</v>
      </c>
      <c r="G636" s="160">
        <f>survey_src_summary!I636</f>
        <v>0.57293966171117783</v>
      </c>
      <c r="H636" s="160">
        <f>survey_src_summary!J636</f>
        <v>3.7479550935072203</v>
      </c>
      <c r="I636" s="160">
        <f>survey_src_summary!K636</f>
        <v>0</v>
      </c>
      <c r="J636" s="160">
        <f>survey_src_summary!L636</f>
        <v>4.8140260860722116E-2</v>
      </c>
      <c r="K636" s="26" t="str">
        <f t="shared" si="9"/>
        <v>Compressor engines</v>
      </c>
    </row>
    <row r="637" spans="1:11" s="28" customFormat="1" x14ac:dyDescent="0.2">
      <c r="A637" t="s">
        <v>20278</v>
      </c>
      <c r="B637" t="str">
        <f>survey_src_summary!C637</f>
        <v>30</v>
      </c>
      <c r="C637" s="159">
        <f>survey_src_summary!D637</f>
        <v>30075</v>
      </c>
      <c r="D637" s="159" t="str">
        <f>survey_src_summary!F637</f>
        <v>2310020600</v>
      </c>
      <c r="E637" s="26" t="str">
        <f>survey_src_summary!G637</f>
        <v>Compressor engines</v>
      </c>
      <c r="F637" s="160">
        <f>survey_src_summary!H637</f>
        <v>0.60987385897076374</v>
      </c>
      <c r="G637" s="160">
        <f>survey_src_summary!I637</f>
        <v>9.8390599789162023E-2</v>
      </c>
      <c r="H637" s="160">
        <f>survey_src_summary!J637</f>
        <v>0.64363418048533716</v>
      </c>
      <c r="I637" s="160">
        <f>survey_src_summary!K637</f>
        <v>0</v>
      </c>
      <c r="J637" s="160">
        <f>survey_src_summary!L637</f>
        <v>8.2670994113877416E-3</v>
      </c>
      <c r="K637" s="26" t="str">
        <f t="shared" si="9"/>
        <v>Compressor engines</v>
      </c>
    </row>
    <row r="638" spans="1:11" s="30" customFormat="1" x14ac:dyDescent="0.2">
      <c r="A638" t="s">
        <v>20278</v>
      </c>
      <c r="B638" t="str">
        <f>survey_src_summary!C638</f>
        <v>56</v>
      </c>
      <c r="C638" s="159">
        <f>survey_src_summary!D638</f>
        <v>56005</v>
      </c>
      <c r="D638" s="159" t="str">
        <f>survey_src_summary!F638</f>
        <v>2310020600</v>
      </c>
      <c r="E638" s="26" t="str">
        <f>survey_src_summary!G638</f>
        <v>Compressor engines</v>
      </c>
      <c r="F638" s="160">
        <f>survey_src_summary!H638</f>
        <v>116.7504132807064</v>
      </c>
      <c r="G638" s="160">
        <f>survey_src_summary!I638</f>
        <v>18.835277196020833</v>
      </c>
      <c r="H638" s="160">
        <f>survey_src_summary!J638</f>
        <v>123.21327675868491</v>
      </c>
      <c r="I638" s="160">
        <f>survey_src_summary!K638</f>
        <v>0</v>
      </c>
      <c r="J638" s="160">
        <f>survey_src_summary!L638</f>
        <v>1.5826014817901433</v>
      </c>
      <c r="K638" s="26" t="str">
        <f t="shared" si="9"/>
        <v>Compressor engines</v>
      </c>
    </row>
    <row r="639" spans="1:11" x14ac:dyDescent="0.2">
      <c r="A639" t="s">
        <v>20278</v>
      </c>
      <c r="B639" t="str">
        <f>survey_src_summary!C639</f>
        <v>56</v>
      </c>
      <c r="C639" s="159">
        <f>survey_src_summary!D639</f>
        <v>56009</v>
      </c>
      <c r="D639" s="159" t="str">
        <f>survey_src_summary!F639</f>
        <v>2310020600</v>
      </c>
      <c r="E639" s="26" t="str">
        <f>survey_src_summary!G639</f>
        <v>Compressor engines</v>
      </c>
      <c r="F639" s="160">
        <f>survey_src_summary!H639</f>
        <v>81.455227463496755</v>
      </c>
      <c r="G639" s="160">
        <f>survey_src_summary!I639</f>
        <v>13.141125116628857</v>
      </c>
      <c r="H639" s="160">
        <f>survey_src_summary!J639</f>
        <v>85.964282291410242</v>
      </c>
      <c r="I639" s="160">
        <f>survey_src_summary!K639</f>
        <v>0</v>
      </c>
      <c r="J639" s="160">
        <f>survey_src_summary!L639</f>
        <v>1.1041602343054517</v>
      </c>
      <c r="K639" s="26" t="str">
        <f t="shared" si="9"/>
        <v>Compressor engines</v>
      </c>
    </row>
    <row r="640" spans="1:11" s="28" customFormat="1" x14ac:dyDescent="0.2">
      <c r="A640" t="s">
        <v>20278</v>
      </c>
      <c r="B640" t="str">
        <f>survey_src_summary!C640</f>
        <v>56</v>
      </c>
      <c r="C640" s="159">
        <f>survey_src_summary!D640</f>
        <v>56011</v>
      </c>
      <c r="D640" s="159" t="str">
        <f>survey_src_summary!F640</f>
        <v>2310020600</v>
      </c>
      <c r="E640" s="26" t="str">
        <f>survey_src_summary!G640</f>
        <v>Compressor engines</v>
      </c>
      <c r="F640" s="160">
        <f>survey_src_summary!H640</f>
        <v>0.41955197823269386</v>
      </c>
      <c r="G640" s="160">
        <f>survey_src_summary!I640</f>
        <v>6.7686079955466799E-2</v>
      </c>
      <c r="H640" s="160">
        <f>survey_src_summary!J640</f>
        <v>0.44277679672403708</v>
      </c>
      <c r="I640" s="160">
        <f>survey_src_summary!K640</f>
        <v>0</v>
      </c>
      <c r="J640" s="160">
        <f>survey_src_summary!L640</f>
        <v>5.6872054135055795E-3</v>
      </c>
      <c r="K640" s="26" t="str">
        <f t="shared" si="9"/>
        <v>Compressor engines</v>
      </c>
    </row>
    <row r="641" spans="1:11" s="30" customFormat="1" x14ac:dyDescent="0.2">
      <c r="A641" t="s">
        <v>20278</v>
      </c>
      <c r="B641" t="str">
        <f>survey_src_summary!C641</f>
        <v>56</v>
      </c>
      <c r="C641" s="159">
        <f>survey_src_summary!D641</f>
        <v>56019</v>
      </c>
      <c r="D641" s="159" t="str">
        <f>survey_src_summary!F641</f>
        <v>2310020600</v>
      </c>
      <c r="E641" s="26" t="str">
        <f>survey_src_summary!G641</f>
        <v>Compressor engines</v>
      </c>
      <c r="F641" s="160">
        <f>survey_src_summary!H641</f>
        <v>3.8454353900731455</v>
      </c>
      <c r="G641" s="160">
        <f>survey_src_summary!I641</f>
        <v>0.62038188539231143</v>
      </c>
      <c r="H641" s="160">
        <f>survey_src_summary!J641</f>
        <v>4.0583042206071855</v>
      </c>
      <c r="I641" s="160">
        <f>survey_src_summary!K641</f>
        <v>0</v>
      </c>
      <c r="J641" s="160">
        <f>survey_src_summary!L641</f>
        <v>5.2126511379670851E-2</v>
      </c>
      <c r="K641" s="26" t="str">
        <f t="shared" si="9"/>
        <v>Compressor engines</v>
      </c>
    </row>
    <row r="642" spans="1:11" x14ac:dyDescent="0.2">
      <c r="A642" t="s">
        <v>20278</v>
      </c>
      <c r="B642" t="str">
        <f>survey_src_summary!C642</f>
        <v>56</v>
      </c>
      <c r="C642" s="159">
        <f>survey_src_summary!D642</f>
        <v>56025</v>
      </c>
      <c r="D642" s="159" t="str">
        <f>survey_src_summary!F642</f>
        <v>2310020600</v>
      </c>
      <c r="E642" s="26" t="str">
        <f>survey_src_summary!G642</f>
        <v>Compressor engines</v>
      </c>
      <c r="F642" s="160">
        <f>survey_src_summary!H642</f>
        <v>288.54209159778293</v>
      </c>
      <c r="G642" s="160">
        <f>survey_src_summary!I642</f>
        <v>46.550330103730758</v>
      </c>
      <c r="H642" s="160">
        <f>survey_src_summary!J642</f>
        <v>304.51469583313781</v>
      </c>
      <c r="I642" s="160">
        <f>survey_src_summary!K642</f>
        <v>0</v>
      </c>
      <c r="J642" s="160">
        <f>survey_src_summary!L642</f>
        <v>3.9113107087985077</v>
      </c>
      <c r="K642" s="26" t="str">
        <f t="shared" si="9"/>
        <v>Compressor engines</v>
      </c>
    </row>
    <row r="643" spans="1:11" s="28" customFormat="1" x14ac:dyDescent="0.2">
      <c r="A643" t="s">
        <v>20278</v>
      </c>
      <c r="B643" t="str">
        <f>survey_src_summary!C643</f>
        <v>56</v>
      </c>
      <c r="C643" s="159">
        <f>survey_src_summary!D643</f>
        <v>56027</v>
      </c>
      <c r="D643" s="159" t="str">
        <f>survey_src_summary!F643</f>
        <v>2310020600</v>
      </c>
      <c r="E643" s="26" t="str">
        <f>survey_src_summary!G643</f>
        <v>Compressor engines</v>
      </c>
      <c r="F643" s="160">
        <f>survey_src_summary!H643</f>
        <v>20.644361478707971</v>
      </c>
      <c r="G643" s="160">
        <f>survey_src_summary!I643</f>
        <v>3.3305429938942863</v>
      </c>
      <c r="H643" s="160">
        <f>survey_src_summary!J643</f>
        <v>21.78715563315896</v>
      </c>
      <c r="I643" s="160">
        <f>survey_src_summary!K643</f>
        <v>0</v>
      </c>
      <c r="J643" s="160">
        <f>survey_src_summary!L643</f>
        <v>0.27984309561509507</v>
      </c>
      <c r="K643" s="26" t="str">
        <f t="shared" si="9"/>
        <v>Compressor engines</v>
      </c>
    </row>
    <row r="644" spans="1:11" s="30" customFormat="1" x14ac:dyDescent="0.2">
      <c r="A644" t="s">
        <v>20278</v>
      </c>
      <c r="B644" t="str">
        <f>survey_src_summary!C644</f>
        <v>56</v>
      </c>
      <c r="C644" s="159">
        <f>survey_src_summary!D644</f>
        <v>56033</v>
      </c>
      <c r="D644" s="159" t="str">
        <f>survey_src_summary!F644</f>
        <v>2310020600</v>
      </c>
      <c r="E644" s="26" t="str">
        <f>survey_src_summary!G644</f>
        <v>Compressor engines</v>
      </c>
      <c r="F644" s="160">
        <f>survey_src_summary!H644</f>
        <v>1.566110454679476</v>
      </c>
      <c r="G644" s="160">
        <f>survey_src_summary!I644</f>
        <v>0.25265970119138637</v>
      </c>
      <c r="H644" s="160">
        <f>survey_src_summary!J644</f>
        <v>1.6528044352454612</v>
      </c>
      <c r="I644" s="160">
        <f>survey_src_summary!K644</f>
        <v>0</v>
      </c>
      <c r="J644" s="160">
        <f>survey_src_summary!L644</f>
        <v>2.1229292955593868E-2</v>
      </c>
      <c r="K644" s="26" t="str">
        <f t="shared" si="9"/>
        <v>Compressor engines</v>
      </c>
    </row>
    <row r="645" spans="1:11" x14ac:dyDescent="0.2">
      <c r="A645" t="s">
        <v>20278</v>
      </c>
      <c r="B645" t="str">
        <f>survey_src_summary!C645</f>
        <v>56</v>
      </c>
      <c r="C645" s="159">
        <f>survey_src_summary!D645</f>
        <v>56045</v>
      </c>
      <c r="D645" s="159" t="str">
        <f>survey_src_summary!F645</f>
        <v>2310020600</v>
      </c>
      <c r="E645" s="26" t="str">
        <f>survey_src_summary!G645</f>
        <v>Compressor engines</v>
      </c>
      <c r="F645" s="160">
        <f>survey_src_summary!H645</f>
        <v>18.521982935816695</v>
      </c>
      <c r="G645" s="160">
        <f>survey_src_summary!I645</f>
        <v>2.9881408811571819</v>
      </c>
      <c r="H645" s="160">
        <f>survey_src_summary!J645</f>
        <v>19.547290201905945</v>
      </c>
      <c r="I645" s="160">
        <f>survey_src_summary!K645</f>
        <v>0</v>
      </c>
      <c r="J645" s="160">
        <f>survey_src_summary!L645</f>
        <v>0.25107335225818306</v>
      </c>
      <c r="K645" s="26" t="str">
        <f t="shared" si="9"/>
        <v>Compressor engines</v>
      </c>
    </row>
    <row r="646" spans="1:11" s="28" customFormat="1" x14ac:dyDescent="0.2">
      <c r="A646" s="28" t="s">
        <v>20278</v>
      </c>
      <c r="B646" s="28" t="str">
        <f>survey_src_summary!C646</f>
        <v>30</v>
      </c>
      <c r="C646" s="161" t="str">
        <f>survey_src_summary!D646</f>
        <v>3000301</v>
      </c>
      <c r="D646" s="161" t="str">
        <f>survey_src_summary!F646</f>
        <v>2310020600</v>
      </c>
      <c r="E646" s="29" t="str">
        <f>survey_src_summary!G646</f>
        <v>Compressor engines</v>
      </c>
      <c r="F646" s="162">
        <f>survey_src_summary!H646</f>
        <v>0.40669535008704988</v>
      </c>
      <c r="G646" s="162">
        <f>survey_src_summary!I646</f>
        <v>6.5611927512450263E-2</v>
      </c>
      <c r="H646" s="162">
        <f>survey_src_summary!J646</f>
        <v>0.42920847403138834</v>
      </c>
      <c r="I646" s="162">
        <f>survey_src_summary!K646</f>
        <v>0</v>
      </c>
      <c r="J646" s="162">
        <f>survey_src_summary!L646</f>
        <v>5.5129283537302086E-3</v>
      </c>
      <c r="K646" s="29" t="str">
        <f t="shared" si="9"/>
        <v>Compressor engines</v>
      </c>
    </row>
    <row r="647" spans="1:11" s="28" customFormat="1" x14ac:dyDescent="0.2">
      <c r="A647" s="28" t="s">
        <v>20278</v>
      </c>
      <c r="B647" s="28" t="str">
        <f>survey_src_summary!C647</f>
        <v>30</v>
      </c>
      <c r="C647" s="161" t="str">
        <f>survey_src_summary!D647</f>
        <v>3007501</v>
      </c>
      <c r="D647" s="161" t="str">
        <f>survey_src_summary!F647</f>
        <v>2310020600</v>
      </c>
      <c r="E647" s="29" t="str">
        <f>survey_src_summary!G647</f>
        <v>Compressor engines</v>
      </c>
      <c r="F647" s="162">
        <f>survey_src_summary!H647</f>
        <v>0</v>
      </c>
      <c r="G647" s="162">
        <f>survey_src_summary!I647</f>
        <v>0</v>
      </c>
      <c r="H647" s="162">
        <f>survey_src_summary!J647</f>
        <v>0</v>
      </c>
      <c r="I647" s="162">
        <f>survey_src_summary!K647</f>
        <v>0</v>
      </c>
      <c r="J647" s="162">
        <f>survey_src_summary!L647</f>
        <v>0</v>
      </c>
      <c r="K647" s="29" t="str">
        <f t="shared" ref="K647:K710" si="10">IF(E647="Unpermitted Fugitives","Fugitives",IF(E647="Natural Gas Processing Facilities, Pump Seals","Fugitives",IF(E647="Natural Gas Production, All Equipt Leak Fugitives","Fugitives",IF(E647="External Combustion Boilers","Heaters",IF(E647="Permitted Tank Losses","Condensate tank ",IF(E647="Permitted Fugitives","Fugitives",IF(E647="Process Heaters","Heaters",E647)))))))</f>
        <v>Compressor engines</v>
      </c>
    </row>
    <row r="648" spans="1:11" s="28" customFormat="1" x14ac:dyDescent="0.2">
      <c r="A648" s="28" t="s">
        <v>20278</v>
      </c>
      <c r="B648" s="28" t="str">
        <f>survey_src_summary!C648</f>
        <v>56</v>
      </c>
      <c r="C648" s="161" t="str">
        <f>survey_src_summary!D648</f>
        <v>5600501</v>
      </c>
      <c r="D648" s="161" t="str">
        <f>survey_src_summary!F648</f>
        <v>2310020600</v>
      </c>
      <c r="E648" s="29" t="str">
        <f>survey_src_summary!G648</f>
        <v>Compressor engines</v>
      </c>
      <c r="F648" s="162">
        <f>survey_src_summary!H648</f>
        <v>0</v>
      </c>
      <c r="G648" s="162">
        <f>survey_src_summary!I648</f>
        <v>0</v>
      </c>
      <c r="H648" s="162">
        <f>survey_src_summary!J648</f>
        <v>0</v>
      </c>
      <c r="I648" s="162">
        <f>survey_src_summary!K648</f>
        <v>0</v>
      </c>
      <c r="J648" s="162">
        <f>survey_src_summary!L648</f>
        <v>0</v>
      </c>
      <c r="K648" s="29" t="str">
        <f t="shared" si="10"/>
        <v>Compressor engines</v>
      </c>
    </row>
    <row r="649" spans="1:11" s="28" customFormat="1" x14ac:dyDescent="0.2">
      <c r="A649" s="28" t="s">
        <v>20278</v>
      </c>
      <c r="B649" s="28" t="str">
        <f>survey_src_summary!C649</f>
        <v>56</v>
      </c>
      <c r="C649" s="161" t="str">
        <f>survey_src_summary!D649</f>
        <v>5600901</v>
      </c>
      <c r="D649" s="161" t="str">
        <f>survey_src_summary!F649</f>
        <v>2310020600</v>
      </c>
      <c r="E649" s="29" t="str">
        <f>survey_src_summary!G649</f>
        <v>Compressor engines</v>
      </c>
      <c r="F649" s="162">
        <f>survey_src_summary!H649</f>
        <v>0</v>
      </c>
      <c r="G649" s="162">
        <f>survey_src_summary!I649</f>
        <v>0</v>
      </c>
      <c r="H649" s="162">
        <f>survey_src_summary!J649</f>
        <v>0</v>
      </c>
      <c r="I649" s="162">
        <f>survey_src_summary!K649</f>
        <v>0</v>
      </c>
      <c r="J649" s="162">
        <f>survey_src_summary!L649</f>
        <v>0</v>
      </c>
      <c r="K649" s="29" t="str">
        <f t="shared" si="10"/>
        <v>Compressor engines</v>
      </c>
    </row>
    <row r="650" spans="1:11" s="28" customFormat="1" x14ac:dyDescent="0.2">
      <c r="A650" s="28" t="s">
        <v>20278</v>
      </c>
      <c r="B650" s="28" t="str">
        <f>survey_src_summary!C650</f>
        <v>56</v>
      </c>
      <c r="C650" s="161" t="str">
        <f>survey_src_summary!D650</f>
        <v>5601101</v>
      </c>
      <c r="D650" s="161" t="str">
        <f>survey_src_summary!F650</f>
        <v>2310020600</v>
      </c>
      <c r="E650" s="29" t="str">
        <f>survey_src_summary!G650</f>
        <v>Compressor engines</v>
      </c>
      <c r="F650" s="162">
        <f>survey_src_summary!H650</f>
        <v>0</v>
      </c>
      <c r="G650" s="162">
        <f>survey_src_summary!I650</f>
        <v>0</v>
      </c>
      <c r="H650" s="162">
        <f>survey_src_summary!J650</f>
        <v>0</v>
      </c>
      <c r="I650" s="162">
        <f>survey_src_summary!K650</f>
        <v>0</v>
      </c>
      <c r="J650" s="162">
        <f>survey_src_summary!L650</f>
        <v>0</v>
      </c>
      <c r="K650" s="29" t="str">
        <f t="shared" si="10"/>
        <v>Compressor engines</v>
      </c>
    </row>
    <row r="651" spans="1:11" s="28" customFormat="1" x14ac:dyDescent="0.2">
      <c r="A651" s="28" t="s">
        <v>20278</v>
      </c>
      <c r="B651" s="28" t="str">
        <f>survey_src_summary!C651</f>
        <v>56</v>
      </c>
      <c r="C651" s="161" t="str">
        <f>survey_src_summary!D651</f>
        <v>5601901</v>
      </c>
      <c r="D651" s="161" t="str">
        <f>survey_src_summary!F651</f>
        <v>2310020600</v>
      </c>
      <c r="E651" s="29" t="str">
        <f>survey_src_summary!G651</f>
        <v>Compressor engines</v>
      </c>
      <c r="F651" s="162">
        <f>survey_src_summary!H651</f>
        <v>0</v>
      </c>
      <c r="G651" s="162">
        <f>survey_src_summary!I651</f>
        <v>0</v>
      </c>
      <c r="H651" s="162">
        <f>survey_src_summary!J651</f>
        <v>0</v>
      </c>
      <c r="I651" s="162">
        <f>survey_src_summary!K651</f>
        <v>0</v>
      </c>
      <c r="J651" s="162">
        <f>survey_src_summary!L651</f>
        <v>0</v>
      </c>
      <c r="K651" s="29" t="str">
        <f t="shared" si="10"/>
        <v>Compressor engines</v>
      </c>
    </row>
    <row r="652" spans="1:11" s="28" customFormat="1" x14ac:dyDescent="0.2">
      <c r="A652" s="28" t="s">
        <v>20278</v>
      </c>
      <c r="B652" s="28" t="str">
        <f>survey_src_summary!C652</f>
        <v>56</v>
      </c>
      <c r="C652" s="161" t="str">
        <f>survey_src_summary!D652</f>
        <v>5602501</v>
      </c>
      <c r="D652" s="161" t="str">
        <f>survey_src_summary!F652</f>
        <v>2310020600</v>
      </c>
      <c r="E652" s="29" t="str">
        <f>survey_src_summary!G652</f>
        <v>Compressor engines</v>
      </c>
      <c r="F652" s="162">
        <f>survey_src_summary!H652</f>
        <v>0</v>
      </c>
      <c r="G652" s="162">
        <f>survey_src_summary!I652</f>
        <v>0</v>
      </c>
      <c r="H652" s="162">
        <f>survey_src_summary!J652</f>
        <v>0</v>
      </c>
      <c r="I652" s="162">
        <f>survey_src_summary!K652</f>
        <v>0</v>
      </c>
      <c r="J652" s="162">
        <f>survey_src_summary!L652</f>
        <v>0</v>
      </c>
      <c r="K652" s="29" t="str">
        <f t="shared" si="10"/>
        <v>Compressor engines</v>
      </c>
    </row>
    <row r="653" spans="1:11" s="28" customFormat="1" x14ac:dyDescent="0.2">
      <c r="A653" s="28" t="s">
        <v>20278</v>
      </c>
      <c r="B653" s="28" t="str">
        <f>survey_src_summary!C653</f>
        <v>56</v>
      </c>
      <c r="C653" s="161" t="str">
        <f>survey_src_summary!D653</f>
        <v>5602701</v>
      </c>
      <c r="D653" s="161" t="str">
        <f>survey_src_summary!F653</f>
        <v>2310020600</v>
      </c>
      <c r="E653" s="29" t="str">
        <f>survey_src_summary!G653</f>
        <v>Compressor engines</v>
      </c>
      <c r="F653" s="162">
        <f>survey_src_summary!H653</f>
        <v>0</v>
      </c>
      <c r="G653" s="162">
        <f>survey_src_summary!I653</f>
        <v>0</v>
      </c>
      <c r="H653" s="162">
        <f>survey_src_summary!J653</f>
        <v>0</v>
      </c>
      <c r="I653" s="162">
        <f>survey_src_summary!K653</f>
        <v>0</v>
      </c>
      <c r="J653" s="162">
        <f>survey_src_summary!L653</f>
        <v>0</v>
      </c>
      <c r="K653" s="29" t="str">
        <f t="shared" si="10"/>
        <v>Compressor engines</v>
      </c>
    </row>
    <row r="654" spans="1:11" s="28" customFormat="1" x14ac:dyDescent="0.2">
      <c r="A654" s="28" t="s">
        <v>20278</v>
      </c>
      <c r="B654" s="28" t="str">
        <f>survey_src_summary!C654</f>
        <v>56</v>
      </c>
      <c r="C654" s="161" t="str">
        <f>survey_src_summary!D654</f>
        <v>5603301</v>
      </c>
      <c r="D654" s="161" t="str">
        <f>survey_src_summary!F654</f>
        <v>2310020600</v>
      </c>
      <c r="E654" s="29" t="str">
        <f>survey_src_summary!G654</f>
        <v>Compressor engines</v>
      </c>
      <c r="F654" s="162">
        <f>survey_src_summary!H654</f>
        <v>0</v>
      </c>
      <c r="G654" s="162">
        <f>survey_src_summary!I654</f>
        <v>0</v>
      </c>
      <c r="H654" s="162">
        <f>survey_src_summary!J654</f>
        <v>0</v>
      </c>
      <c r="I654" s="162">
        <f>survey_src_summary!K654</f>
        <v>0</v>
      </c>
      <c r="J654" s="162">
        <f>survey_src_summary!L654</f>
        <v>0</v>
      </c>
      <c r="K654" s="29" t="str">
        <f t="shared" si="10"/>
        <v>Compressor engines</v>
      </c>
    </row>
    <row r="655" spans="1:11" s="28" customFormat="1" x14ac:dyDescent="0.2">
      <c r="A655" s="28" t="s">
        <v>20278</v>
      </c>
      <c r="B655" s="28" t="str">
        <f>survey_src_summary!C655</f>
        <v>56</v>
      </c>
      <c r="C655" s="161" t="str">
        <f>survey_src_summary!D655</f>
        <v>5604501</v>
      </c>
      <c r="D655" s="161" t="str">
        <f>survey_src_summary!F655</f>
        <v>2310020600</v>
      </c>
      <c r="E655" s="29" t="str">
        <f>survey_src_summary!G655</f>
        <v>Compressor engines</v>
      </c>
      <c r="F655" s="162">
        <f>survey_src_summary!H655</f>
        <v>0</v>
      </c>
      <c r="G655" s="162">
        <f>survey_src_summary!I655</f>
        <v>0</v>
      </c>
      <c r="H655" s="162">
        <f>survey_src_summary!J655</f>
        <v>0</v>
      </c>
      <c r="I655" s="162">
        <f>survey_src_summary!K655</f>
        <v>0</v>
      </c>
      <c r="J655" s="162">
        <f>survey_src_summary!L655</f>
        <v>0</v>
      </c>
      <c r="K655" s="29" t="str">
        <f t="shared" si="10"/>
        <v>Compressor engines</v>
      </c>
    </row>
    <row r="656" spans="1:11" s="30" customFormat="1" x14ac:dyDescent="0.2">
      <c r="A656" s="186" t="s">
        <v>20278</v>
      </c>
      <c r="B656" s="30" t="str">
        <f>survey_src_summary!C656</f>
        <v>30</v>
      </c>
      <c r="C656" s="163" t="str">
        <f>survey_src_summary!D656</f>
        <v>3000302</v>
      </c>
      <c r="D656" s="163" t="str">
        <f>survey_src_summary!F656</f>
        <v>2310020600</v>
      </c>
      <c r="E656" s="31" t="str">
        <f>survey_src_summary!G656</f>
        <v>Compressor engines</v>
      </c>
      <c r="F656" s="164">
        <f>survey_src_summary!H656</f>
        <v>3.1446695485309331</v>
      </c>
      <c r="G656" s="164">
        <f>survey_src_summary!I656</f>
        <v>0.50732773419872756</v>
      </c>
      <c r="H656" s="164">
        <f>survey_src_summary!J656</f>
        <v>3.3187466194758319</v>
      </c>
      <c r="I656" s="164">
        <f>survey_src_summary!K656</f>
        <v>0</v>
      </c>
      <c r="J656" s="164">
        <f>survey_src_summary!L656</f>
        <v>4.2627332506991904E-2</v>
      </c>
      <c r="K656" s="31" t="str">
        <f t="shared" si="10"/>
        <v>Compressor engines</v>
      </c>
    </row>
    <row r="657" spans="1:11" s="30" customFormat="1" x14ac:dyDescent="0.2">
      <c r="A657" s="30" t="s">
        <v>20278</v>
      </c>
      <c r="B657" s="30" t="str">
        <f>survey_src_summary!C657</f>
        <v>30</v>
      </c>
      <c r="C657" s="163" t="str">
        <f>survey_src_summary!D657</f>
        <v>3007502</v>
      </c>
      <c r="D657" s="163" t="str">
        <f>survey_src_summary!F657</f>
        <v>2310020600</v>
      </c>
      <c r="E657" s="31" t="str">
        <f>survey_src_summary!G657</f>
        <v>Compressor engines</v>
      </c>
      <c r="F657" s="164">
        <f>survey_src_summary!H657</f>
        <v>0.60987385897076374</v>
      </c>
      <c r="G657" s="164">
        <f>survey_src_summary!I657</f>
        <v>9.8390599789162023E-2</v>
      </c>
      <c r="H657" s="164">
        <f>survey_src_summary!J657</f>
        <v>0.64363418048533716</v>
      </c>
      <c r="I657" s="164">
        <f>survey_src_summary!K657</f>
        <v>0</v>
      </c>
      <c r="J657" s="164">
        <f>survey_src_summary!L657</f>
        <v>8.2670994113877416E-3</v>
      </c>
      <c r="K657" s="31" t="str">
        <f t="shared" si="10"/>
        <v>Compressor engines</v>
      </c>
    </row>
    <row r="658" spans="1:11" s="30" customFormat="1" x14ac:dyDescent="0.2">
      <c r="A658" s="30" t="s">
        <v>20278</v>
      </c>
      <c r="B658" s="30" t="str">
        <f>survey_src_summary!C658</f>
        <v>56</v>
      </c>
      <c r="C658" s="163" t="str">
        <f>survey_src_summary!D658</f>
        <v>5600502</v>
      </c>
      <c r="D658" s="163" t="str">
        <f>survey_src_summary!F658</f>
        <v>2310020600</v>
      </c>
      <c r="E658" s="31" t="str">
        <f>survey_src_summary!G658</f>
        <v>Compressor engines</v>
      </c>
      <c r="F658" s="164">
        <f>survey_src_summary!H658</f>
        <v>116.7504132807064</v>
      </c>
      <c r="G658" s="164">
        <f>survey_src_summary!I658</f>
        <v>18.835277196020833</v>
      </c>
      <c r="H658" s="164">
        <f>survey_src_summary!J658</f>
        <v>123.21327675868491</v>
      </c>
      <c r="I658" s="164">
        <f>survey_src_summary!K658</f>
        <v>0</v>
      </c>
      <c r="J658" s="164">
        <f>survey_src_summary!L658</f>
        <v>1.5826014817901433</v>
      </c>
      <c r="K658" s="31" t="str">
        <f t="shared" si="10"/>
        <v>Compressor engines</v>
      </c>
    </row>
    <row r="659" spans="1:11" s="30" customFormat="1" x14ac:dyDescent="0.2">
      <c r="A659" s="30" t="s">
        <v>20278</v>
      </c>
      <c r="B659" s="30" t="str">
        <f>survey_src_summary!C659</f>
        <v>56</v>
      </c>
      <c r="C659" s="163" t="str">
        <f>survey_src_summary!D659</f>
        <v>5600902</v>
      </c>
      <c r="D659" s="163" t="str">
        <f>survey_src_summary!F659</f>
        <v>2310020600</v>
      </c>
      <c r="E659" s="31" t="str">
        <f>survey_src_summary!G659</f>
        <v>Compressor engines</v>
      </c>
      <c r="F659" s="164">
        <f>survey_src_summary!H659</f>
        <v>81.455227463496755</v>
      </c>
      <c r="G659" s="164">
        <f>survey_src_summary!I659</f>
        <v>13.141125116628857</v>
      </c>
      <c r="H659" s="164">
        <f>survey_src_summary!J659</f>
        <v>85.964282291410242</v>
      </c>
      <c r="I659" s="164">
        <f>survey_src_summary!K659</f>
        <v>0</v>
      </c>
      <c r="J659" s="164">
        <f>survey_src_summary!L659</f>
        <v>1.1041602343054517</v>
      </c>
      <c r="K659" s="31" t="str">
        <f t="shared" si="10"/>
        <v>Compressor engines</v>
      </c>
    </row>
    <row r="660" spans="1:11" s="30" customFormat="1" x14ac:dyDescent="0.2">
      <c r="A660" s="30" t="s">
        <v>20278</v>
      </c>
      <c r="B660" s="30" t="str">
        <f>survey_src_summary!C660</f>
        <v>56</v>
      </c>
      <c r="C660" s="163" t="str">
        <f>survey_src_summary!D660</f>
        <v>5601102</v>
      </c>
      <c r="D660" s="163" t="str">
        <f>survey_src_summary!F660</f>
        <v>2310020600</v>
      </c>
      <c r="E660" s="31" t="str">
        <f>survey_src_summary!G660</f>
        <v>Compressor engines</v>
      </c>
      <c r="F660" s="164">
        <f>survey_src_summary!H660</f>
        <v>0.41955197823269386</v>
      </c>
      <c r="G660" s="164">
        <f>survey_src_summary!I660</f>
        <v>6.7686079955466799E-2</v>
      </c>
      <c r="H660" s="164">
        <f>survey_src_summary!J660</f>
        <v>0.44277679672403708</v>
      </c>
      <c r="I660" s="164">
        <f>survey_src_summary!K660</f>
        <v>0</v>
      </c>
      <c r="J660" s="164">
        <f>survey_src_summary!L660</f>
        <v>5.6872054135055795E-3</v>
      </c>
      <c r="K660" s="31" t="str">
        <f t="shared" si="10"/>
        <v>Compressor engines</v>
      </c>
    </row>
    <row r="661" spans="1:11" s="30" customFormat="1" x14ac:dyDescent="0.2">
      <c r="A661" s="30" t="s">
        <v>20278</v>
      </c>
      <c r="B661" s="30" t="str">
        <f>survey_src_summary!C661</f>
        <v>56</v>
      </c>
      <c r="C661" s="163" t="str">
        <f>survey_src_summary!D661</f>
        <v>5601902</v>
      </c>
      <c r="D661" s="163" t="str">
        <f>survey_src_summary!F661</f>
        <v>2310020600</v>
      </c>
      <c r="E661" s="31" t="str">
        <f>survey_src_summary!G661</f>
        <v>Compressor engines</v>
      </c>
      <c r="F661" s="164">
        <f>survey_src_summary!H661</f>
        <v>3.8454353900731455</v>
      </c>
      <c r="G661" s="164">
        <f>survey_src_summary!I661</f>
        <v>0.62038188539231143</v>
      </c>
      <c r="H661" s="164">
        <f>survey_src_summary!J661</f>
        <v>4.0583042206071855</v>
      </c>
      <c r="I661" s="164">
        <f>survey_src_summary!K661</f>
        <v>0</v>
      </c>
      <c r="J661" s="164">
        <f>survey_src_summary!L661</f>
        <v>5.2126511379670851E-2</v>
      </c>
      <c r="K661" s="31" t="str">
        <f t="shared" si="10"/>
        <v>Compressor engines</v>
      </c>
    </row>
    <row r="662" spans="1:11" s="30" customFormat="1" x14ac:dyDescent="0.2">
      <c r="A662" s="30" t="s">
        <v>20278</v>
      </c>
      <c r="B662" s="30" t="str">
        <f>survey_src_summary!C662</f>
        <v>56</v>
      </c>
      <c r="C662" s="163" t="str">
        <f>survey_src_summary!D662</f>
        <v>5602502</v>
      </c>
      <c r="D662" s="163" t="str">
        <f>survey_src_summary!F662</f>
        <v>2310020600</v>
      </c>
      <c r="E662" s="31" t="str">
        <f>survey_src_summary!G662</f>
        <v>Compressor engines</v>
      </c>
      <c r="F662" s="164">
        <f>survey_src_summary!H662</f>
        <v>288.54209159778293</v>
      </c>
      <c r="G662" s="164">
        <f>survey_src_summary!I662</f>
        <v>46.550330103730758</v>
      </c>
      <c r="H662" s="164">
        <f>survey_src_summary!J662</f>
        <v>304.51469583313781</v>
      </c>
      <c r="I662" s="164">
        <f>survey_src_summary!K662</f>
        <v>0</v>
      </c>
      <c r="J662" s="164">
        <f>survey_src_summary!L662</f>
        <v>3.9113107087985077</v>
      </c>
      <c r="K662" s="31" t="str">
        <f t="shared" si="10"/>
        <v>Compressor engines</v>
      </c>
    </row>
    <row r="663" spans="1:11" s="30" customFormat="1" ht="11.25" customHeight="1" x14ac:dyDescent="0.2">
      <c r="A663" s="30" t="s">
        <v>20278</v>
      </c>
      <c r="B663" s="30" t="str">
        <f>survey_src_summary!C663</f>
        <v>56</v>
      </c>
      <c r="C663" s="163" t="str">
        <f>survey_src_summary!D663</f>
        <v>5602702</v>
      </c>
      <c r="D663" s="163" t="str">
        <f>survey_src_summary!F663</f>
        <v>2310020600</v>
      </c>
      <c r="E663" s="31" t="str">
        <f>survey_src_summary!G663</f>
        <v>Compressor engines</v>
      </c>
      <c r="F663" s="164">
        <f>survey_src_summary!H663</f>
        <v>20.644361478707971</v>
      </c>
      <c r="G663" s="164">
        <f>survey_src_summary!I663</f>
        <v>3.3305429938942863</v>
      </c>
      <c r="H663" s="164">
        <f>survey_src_summary!J663</f>
        <v>21.78715563315896</v>
      </c>
      <c r="I663" s="164">
        <f>survey_src_summary!K663</f>
        <v>0</v>
      </c>
      <c r="J663" s="164">
        <f>survey_src_summary!L663</f>
        <v>0.27984309561509507</v>
      </c>
      <c r="K663" s="31" t="str">
        <f t="shared" si="10"/>
        <v>Compressor engines</v>
      </c>
    </row>
    <row r="664" spans="1:11" s="30" customFormat="1" x14ac:dyDescent="0.2">
      <c r="A664" s="30" t="s">
        <v>20278</v>
      </c>
      <c r="B664" s="30" t="str">
        <f>survey_src_summary!C664</f>
        <v>56</v>
      </c>
      <c r="C664" s="163" t="str">
        <f>survey_src_summary!D664</f>
        <v>5603302</v>
      </c>
      <c r="D664" s="163" t="str">
        <f>survey_src_summary!F664</f>
        <v>2310020600</v>
      </c>
      <c r="E664" s="31" t="str">
        <f>survey_src_summary!G664</f>
        <v>Compressor engines</v>
      </c>
      <c r="F664" s="164">
        <f>survey_src_summary!H664</f>
        <v>1.566110454679476</v>
      </c>
      <c r="G664" s="164">
        <f>survey_src_summary!I664</f>
        <v>0.25265970119138637</v>
      </c>
      <c r="H664" s="164">
        <f>survey_src_summary!J664</f>
        <v>1.6528044352454612</v>
      </c>
      <c r="I664" s="164">
        <f>survey_src_summary!K664</f>
        <v>0</v>
      </c>
      <c r="J664" s="164">
        <f>survey_src_summary!L664</f>
        <v>2.1229292955593868E-2</v>
      </c>
      <c r="K664" s="31" t="str">
        <f t="shared" si="10"/>
        <v>Compressor engines</v>
      </c>
    </row>
    <row r="665" spans="1:11" s="30" customFormat="1" x14ac:dyDescent="0.2">
      <c r="A665" s="30" t="s">
        <v>20278</v>
      </c>
      <c r="B665" s="30" t="str">
        <f>survey_src_summary!C665</f>
        <v>56</v>
      </c>
      <c r="C665" s="163" t="str">
        <f>survey_src_summary!D665</f>
        <v>5604502</v>
      </c>
      <c r="D665" s="163" t="str">
        <f>survey_src_summary!F665</f>
        <v>2310020600</v>
      </c>
      <c r="E665" s="31" t="str">
        <f>survey_src_summary!G665</f>
        <v>Compressor engines</v>
      </c>
      <c r="F665" s="164">
        <f>survey_src_summary!H665</f>
        <v>18.521982935816695</v>
      </c>
      <c r="G665" s="164">
        <f>survey_src_summary!I665</f>
        <v>2.9881408811571819</v>
      </c>
      <c r="H665" s="164">
        <f>survey_src_summary!J665</f>
        <v>19.547290201905945</v>
      </c>
      <c r="I665" s="164">
        <f>survey_src_summary!K665</f>
        <v>0</v>
      </c>
      <c r="J665" s="164">
        <f>survey_src_summary!L665</f>
        <v>0.25107335225818306</v>
      </c>
      <c r="K665" s="31" t="str">
        <f t="shared" si="10"/>
        <v>Compressor engines</v>
      </c>
    </row>
    <row r="666" spans="1:11" x14ac:dyDescent="0.2">
      <c r="A666" t="s">
        <v>20278</v>
      </c>
      <c r="B666" t="str">
        <f>survey_src_summary!C666</f>
        <v>30</v>
      </c>
      <c r="C666" s="159">
        <f>survey_src_summary!D666</f>
        <v>30003</v>
      </c>
      <c r="D666" s="159" t="str">
        <f>survey_src_summary!F666</f>
        <v>2310021411</v>
      </c>
      <c r="E666" s="26" t="str">
        <f>survey_src_summary!G666</f>
        <v>Dehydrator Flaring</v>
      </c>
      <c r="F666" s="160">
        <f>survey_src_summary!H666</f>
        <v>0.61834561166499968</v>
      </c>
      <c r="G666" s="160">
        <f>survey_src_summary!I666</f>
        <v>0</v>
      </c>
      <c r="H666" s="160">
        <f>survey_src_summary!J666</f>
        <v>3.3645275928830869</v>
      </c>
      <c r="I666" s="160">
        <f>survey_src_summary!K666</f>
        <v>0</v>
      </c>
      <c r="J666" s="160">
        <f>survey_src_summary!L666</f>
        <v>0</v>
      </c>
      <c r="K666" s="26" t="str">
        <f t="shared" si="10"/>
        <v>Dehydrator Flaring</v>
      </c>
    </row>
    <row r="667" spans="1:11" s="28" customFormat="1" x14ac:dyDescent="0.2">
      <c r="A667" t="s">
        <v>20278</v>
      </c>
      <c r="B667" t="str">
        <f>survey_src_summary!C667</f>
        <v>30</v>
      </c>
      <c r="C667" s="159">
        <f>survey_src_summary!D667</f>
        <v>30075</v>
      </c>
      <c r="D667" s="159" t="str">
        <f>survey_src_summary!F667</f>
        <v>2310021411</v>
      </c>
      <c r="E667" s="26" t="str">
        <f>survey_src_summary!G667</f>
        <v>Dehydrator Flaring</v>
      </c>
      <c r="F667" s="160">
        <f>survey_src_summary!H667</f>
        <v>3.0794075140663474E-3</v>
      </c>
      <c r="G667" s="160">
        <f>survey_src_summary!I667</f>
        <v>0</v>
      </c>
      <c r="H667" s="160">
        <f>survey_src_summary!J667</f>
        <v>1.6755599708890422E-2</v>
      </c>
      <c r="I667" s="160">
        <f>survey_src_summary!K667</f>
        <v>0</v>
      </c>
      <c r="J667" s="160">
        <f>survey_src_summary!L667</f>
        <v>0</v>
      </c>
      <c r="K667" s="26" t="str">
        <f t="shared" si="10"/>
        <v>Dehydrator Flaring</v>
      </c>
    </row>
    <row r="668" spans="1:11" s="30" customFormat="1" x14ac:dyDescent="0.2">
      <c r="A668" t="s">
        <v>20278</v>
      </c>
      <c r="B668" t="str">
        <f>survey_src_summary!C668</f>
        <v>56</v>
      </c>
      <c r="C668" s="159">
        <f>survey_src_summary!D668</f>
        <v>56005</v>
      </c>
      <c r="D668" s="159" t="str">
        <f>survey_src_summary!F668</f>
        <v>2310021411</v>
      </c>
      <c r="E668" s="26" t="str">
        <f>survey_src_summary!G668</f>
        <v>Dehydrator Flaring</v>
      </c>
      <c r="F668" s="160">
        <f>survey_src_summary!H668</f>
        <v>7.0562214445823948</v>
      </c>
      <c r="G668" s="160">
        <f>survey_src_summary!I668</f>
        <v>0</v>
      </c>
      <c r="H668" s="160">
        <f>survey_src_summary!J668</f>
        <v>38.394146095521855</v>
      </c>
      <c r="I668" s="160">
        <f>survey_src_summary!K668</f>
        <v>0</v>
      </c>
      <c r="J668" s="160">
        <f>survey_src_summary!L668</f>
        <v>0</v>
      </c>
      <c r="K668" s="26" t="str">
        <f t="shared" si="10"/>
        <v>Dehydrator Flaring</v>
      </c>
    </row>
    <row r="669" spans="1:11" x14ac:dyDescent="0.2">
      <c r="A669" t="s">
        <v>20278</v>
      </c>
      <c r="B669" t="str">
        <f>survey_src_summary!C669</f>
        <v>56</v>
      </c>
      <c r="C669" s="159">
        <f>survey_src_summary!D669</f>
        <v>56009</v>
      </c>
      <c r="D669" s="159" t="str">
        <f>survey_src_summary!F669</f>
        <v>2310021411</v>
      </c>
      <c r="E669" s="26" t="str">
        <f>survey_src_summary!G669</f>
        <v>Dehydrator Flaring</v>
      </c>
      <c r="F669" s="160">
        <f>survey_src_summary!H669</f>
        <v>0.41614769872149526</v>
      </c>
      <c r="G669" s="160">
        <f>survey_src_summary!I669</f>
        <v>0</v>
      </c>
      <c r="H669" s="160">
        <f>survey_src_summary!J669</f>
        <v>2.2643330665728421</v>
      </c>
      <c r="I669" s="160">
        <f>survey_src_summary!K669</f>
        <v>0</v>
      </c>
      <c r="J669" s="160">
        <f>survey_src_summary!L669</f>
        <v>0</v>
      </c>
      <c r="K669" s="26" t="str">
        <f t="shared" si="10"/>
        <v>Dehydrator Flaring</v>
      </c>
    </row>
    <row r="670" spans="1:11" s="28" customFormat="1" x14ac:dyDescent="0.2">
      <c r="A670" t="s">
        <v>20278</v>
      </c>
      <c r="B670" t="str">
        <f>survey_src_summary!C670</f>
        <v>56</v>
      </c>
      <c r="C670" s="159">
        <f>survey_src_summary!D670</f>
        <v>56011</v>
      </c>
      <c r="D670" s="159" t="str">
        <f>survey_src_summary!F670</f>
        <v>2310021411</v>
      </c>
      <c r="E670" s="26" t="str">
        <f>survey_src_summary!G670</f>
        <v>Dehydrator Flaring</v>
      </c>
      <c r="F670" s="160">
        <f>survey_src_summary!H670</f>
        <v>2.1184241549416743E-3</v>
      </c>
      <c r="G670" s="160">
        <f>survey_src_summary!I670</f>
        <v>0</v>
      </c>
      <c r="H670" s="160">
        <f>survey_src_summary!J670</f>
        <v>1.1526719666594404E-2</v>
      </c>
      <c r="I670" s="160">
        <f>survey_src_summary!K670</f>
        <v>0</v>
      </c>
      <c r="J670" s="160">
        <f>survey_src_summary!L670</f>
        <v>0</v>
      </c>
      <c r="K670" s="26" t="str">
        <f t="shared" si="10"/>
        <v>Dehydrator Flaring</v>
      </c>
    </row>
    <row r="671" spans="1:11" s="30" customFormat="1" x14ac:dyDescent="0.2">
      <c r="A671" t="s">
        <v>20278</v>
      </c>
      <c r="B671" t="str">
        <f>survey_src_summary!C671</f>
        <v>56</v>
      </c>
      <c r="C671" s="159">
        <f>survey_src_summary!D671</f>
        <v>56019</v>
      </c>
      <c r="D671" s="159" t="str">
        <f>survey_src_summary!F671</f>
        <v>2310021411</v>
      </c>
      <c r="E671" s="26" t="str">
        <f>survey_src_summary!G671</f>
        <v>Dehydrator Flaring</v>
      </c>
      <c r="F671" s="160">
        <f>survey_src_summary!H671</f>
        <v>18.369640923572998</v>
      </c>
      <c r="G671" s="160">
        <f>survey_src_summary!I671</f>
        <v>0</v>
      </c>
      <c r="H671" s="160">
        <f>survey_src_summary!J671</f>
        <v>99.952457966500134</v>
      </c>
      <c r="I671" s="160">
        <f>survey_src_summary!K671</f>
        <v>0</v>
      </c>
      <c r="J671" s="160">
        <f>survey_src_summary!L671</f>
        <v>0</v>
      </c>
      <c r="K671" s="26" t="str">
        <f t="shared" si="10"/>
        <v>Dehydrator Flaring</v>
      </c>
    </row>
    <row r="672" spans="1:11" x14ac:dyDescent="0.2">
      <c r="A672" t="s">
        <v>20278</v>
      </c>
      <c r="B672" t="str">
        <f>survey_src_summary!C672</f>
        <v>56</v>
      </c>
      <c r="C672" s="159">
        <f>survey_src_summary!D672</f>
        <v>56025</v>
      </c>
      <c r="D672" s="159" t="str">
        <f>survey_src_summary!F672</f>
        <v>2310021411</v>
      </c>
      <c r="E672" s="26" t="str">
        <f>survey_src_summary!G672</f>
        <v>Dehydrator Flaring</v>
      </c>
      <c r="F672" s="160">
        <f>survey_src_summary!H672</f>
        <v>1.4569504582525432</v>
      </c>
      <c r="G672" s="160">
        <f>survey_src_summary!I672</f>
        <v>0</v>
      </c>
      <c r="H672" s="160">
        <f>survey_src_summary!J672</f>
        <v>7.927524552256485</v>
      </c>
      <c r="I672" s="160">
        <f>survey_src_summary!K672</f>
        <v>0</v>
      </c>
      <c r="J672" s="160">
        <f>survey_src_summary!L672</f>
        <v>0</v>
      </c>
      <c r="K672" s="26" t="str">
        <f t="shared" si="10"/>
        <v>Dehydrator Flaring</v>
      </c>
    </row>
    <row r="673" spans="1:11" s="28" customFormat="1" x14ac:dyDescent="0.2">
      <c r="A673" t="s">
        <v>20278</v>
      </c>
      <c r="B673" t="str">
        <f>survey_src_summary!C673</f>
        <v>56</v>
      </c>
      <c r="C673" s="159">
        <f>survey_src_summary!D673</f>
        <v>56027</v>
      </c>
      <c r="D673" s="159" t="str">
        <f>survey_src_summary!F673</f>
        <v>2310021411</v>
      </c>
      <c r="E673" s="26" t="str">
        <f>survey_src_summary!G673</f>
        <v>Dehydrator Flaring</v>
      </c>
      <c r="F673" s="160">
        <f>survey_src_summary!H673</f>
        <v>0.10423860758341295</v>
      </c>
      <c r="G673" s="160">
        <f>survey_src_summary!I673</f>
        <v>0</v>
      </c>
      <c r="H673" s="160">
        <f>survey_src_summary!J673</f>
        <v>0.567180658909747</v>
      </c>
      <c r="I673" s="160">
        <f>survey_src_summary!K673</f>
        <v>0</v>
      </c>
      <c r="J673" s="160">
        <f>survey_src_summary!L673</f>
        <v>0</v>
      </c>
      <c r="K673" s="26" t="str">
        <f t="shared" si="10"/>
        <v>Dehydrator Flaring</v>
      </c>
    </row>
    <row r="674" spans="1:11" s="30" customFormat="1" x14ac:dyDescent="0.2">
      <c r="A674" t="s">
        <v>20278</v>
      </c>
      <c r="B674" t="str">
        <f>survey_src_summary!C674</f>
        <v>56</v>
      </c>
      <c r="C674" s="159">
        <f>survey_src_summary!D674</f>
        <v>56033</v>
      </c>
      <c r="D674" s="159" t="str">
        <f>survey_src_summary!F674</f>
        <v>2310021411</v>
      </c>
      <c r="E674" s="26" t="str">
        <f>survey_src_summary!G674</f>
        <v>Dehydrator Flaring</v>
      </c>
      <c r="F674" s="160">
        <f>survey_src_summary!H674</f>
        <v>3.1619250639229466</v>
      </c>
      <c r="G674" s="160">
        <f>survey_src_summary!I674</f>
        <v>0</v>
      </c>
      <c r="H674" s="160">
        <f>survey_src_summary!J674</f>
        <v>17.204592259580739</v>
      </c>
      <c r="I674" s="160">
        <f>survey_src_summary!K674</f>
        <v>0</v>
      </c>
      <c r="J674" s="160">
        <f>survey_src_summary!L674</f>
        <v>0</v>
      </c>
      <c r="K674" s="26" t="str">
        <f t="shared" si="10"/>
        <v>Dehydrator Flaring</v>
      </c>
    </row>
    <row r="675" spans="1:11" x14ac:dyDescent="0.2">
      <c r="A675" t="s">
        <v>20278</v>
      </c>
      <c r="B675" t="str">
        <f>survey_src_summary!C675</f>
        <v>56</v>
      </c>
      <c r="C675" s="159">
        <f>survey_src_summary!D675</f>
        <v>56045</v>
      </c>
      <c r="D675" s="159" t="str">
        <f>survey_src_summary!F675</f>
        <v>2310021411</v>
      </c>
      <c r="E675" s="26" t="str">
        <f>survey_src_summary!G675</f>
        <v>Dehydrator Flaring</v>
      </c>
      <c r="F675" s="160">
        <f>survey_src_summary!H675</f>
        <v>9.3522181003493118E-2</v>
      </c>
      <c r="G675" s="160">
        <f>survey_src_summary!I675</f>
        <v>0</v>
      </c>
      <c r="H675" s="160">
        <f>survey_src_summary!J675</f>
        <v>0.5088706907543008</v>
      </c>
      <c r="I675" s="160">
        <f>survey_src_summary!K675</f>
        <v>0</v>
      </c>
      <c r="J675" s="160">
        <f>survey_src_summary!L675</f>
        <v>0</v>
      </c>
      <c r="K675" s="26" t="str">
        <f t="shared" si="10"/>
        <v>Dehydrator Flaring</v>
      </c>
    </row>
    <row r="676" spans="1:11" s="28" customFormat="1" x14ac:dyDescent="0.2">
      <c r="A676" s="28" t="s">
        <v>20278</v>
      </c>
      <c r="B676" s="28" t="str">
        <f>survey_src_summary!C676</f>
        <v>30</v>
      </c>
      <c r="C676" s="161" t="str">
        <f>survey_src_summary!D676</f>
        <v>3000301</v>
      </c>
      <c r="D676" s="161" t="str">
        <f>survey_src_summary!F676</f>
        <v>2310021411</v>
      </c>
      <c r="E676" s="29" t="str">
        <f>survey_src_summary!G676</f>
        <v>Dehydrator Flaring</v>
      </c>
      <c r="F676" s="162">
        <f>survey_src_summary!H676</f>
        <v>2.053507784556383E-3</v>
      </c>
      <c r="G676" s="162">
        <f>survey_src_summary!I676</f>
        <v>0</v>
      </c>
      <c r="H676" s="162">
        <f>survey_src_summary!J676</f>
        <v>1.1173498239497969E-2</v>
      </c>
      <c r="I676" s="162">
        <f>survey_src_summary!K676</f>
        <v>0</v>
      </c>
      <c r="J676" s="162">
        <f>survey_src_summary!L676</f>
        <v>0</v>
      </c>
      <c r="K676" s="29" t="str">
        <f t="shared" si="10"/>
        <v>Dehydrator Flaring</v>
      </c>
    </row>
    <row r="677" spans="1:11" s="28" customFormat="1" x14ac:dyDescent="0.2">
      <c r="A677" s="28" t="s">
        <v>20278</v>
      </c>
      <c r="B677" s="28" t="str">
        <f>survey_src_summary!C677</f>
        <v>30</v>
      </c>
      <c r="C677" s="161" t="str">
        <f>survey_src_summary!D677</f>
        <v>3007501</v>
      </c>
      <c r="D677" s="161" t="str">
        <f>survey_src_summary!F677</f>
        <v>2310021411</v>
      </c>
      <c r="E677" s="29" t="str">
        <f>survey_src_summary!G677</f>
        <v>Dehydrator Flaring</v>
      </c>
      <c r="F677" s="162">
        <f>survey_src_summary!H677</f>
        <v>0</v>
      </c>
      <c r="G677" s="162">
        <f>survey_src_summary!I677</f>
        <v>0</v>
      </c>
      <c r="H677" s="162">
        <f>survey_src_summary!J677</f>
        <v>0</v>
      </c>
      <c r="I677" s="162">
        <f>survey_src_summary!K677</f>
        <v>0</v>
      </c>
      <c r="J677" s="162">
        <f>survey_src_summary!L677</f>
        <v>0</v>
      </c>
      <c r="K677" s="29" t="str">
        <f t="shared" si="10"/>
        <v>Dehydrator Flaring</v>
      </c>
    </row>
    <row r="678" spans="1:11" s="28" customFormat="1" x14ac:dyDescent="0.2">
      <c r="A678" s="28" t="s">
        <v>20278</v>
      </c>
      <c r="B678" s="28" t="str">
        <f>survey_src_summary!C678</f>
        <v>56</v>
      </c>
      <c r="C678" s="161" t="str">
        <f>survey_src_summary!D678</f>
        <v>5600501</v>
      </c>
      <c r="D678" s="161" t="str">
        <f>survey_src_summary!F678</f>
        <v>2310021411</v>
      </c>
      <c r="E678" s="29" t="str">
        <f>survey_src_summary!G678</f>
        <v>Dehydrator Flaring</v>
      </c>
      <c r="F678" s="162">
        <f>survey_src_summary!H678</f>
        <v>0</v>
      </c>
      <c r="G678" s="162">
        <f>survey_src_summary!I678</f>
        <v>0</v>
      </c>
      <c r="H678" s="162">
        <f>survey_src_summary!J678</f>
        <v>0</v>
      </c>
      <c r="I678" s="162">
        <f>survey_src_summary!K678</f>
        <v>0</v>
      </c>
      <c r="J678" s="162">
        <f>survey_src_summary!L678</f>
        <v>0</v>
      </c>
      <c r="K678" s="29" t="str">
        <f t="shared" si="10"/>
        <v>Dehydrator Flaring</v>
      </c>
    </row>
    <row r="679" spans="1:11" s="28" customFormat="1" x14ac:dyDescent="0.2">
      <c r="A679" s="28" t="s">
        <v>20278</v>
      </c>
      <c r="B679" s="28" t="str">
        <f>survey_src_summary!C679</f>
        <v>56</v>
      </c>
      <c r="C679" s="161" t="str">
        <f>survey_src_summary!D679</f>
        <v>5600901</v>
      </c>
      <c r="D679" s="161" t="str">
        <f>survey_src_summary!F679</f>
        <v>2310021411</v>
      </c>
      <c r="E679" s="29" t="str">
        <f>survey_src_summary!G679</f>
        <v>Dehydrator Flaring</v>
      </c>
      <c r="F679" s="162">
        <f>survey_src_summary!H679</f>
        <v>0</v>
      </c>
      <c r="G679" s="162">
        <f>survey_src_summary!I679</f>
        <v>0</v>
      </c>
      <c r="H679" s="162">
        <f>survey_src_summary!J679</f>
        <v>0</v>
      </c>
      <c r="I679" s="162">
        <f>survey_src_summary!K679</f>
        <v>0</v>
      </c>
      <c r="J679" s="162">
        <f>survey_src_summary!L679</f>
        <v>0</v>
      </c>
      <c r="K679" s="29" t="str">
        <f t="shared" si="10"/>
        <v>Dehydrator Flaring</v>
      </c>
    </row>
    <row r="680" spans="1:11" s="28" customFormat="1" x14ac:dyDescent="0.2">
      <c r="A680" s="28" t="s">
        <v>20278</v>
      </c>
      <c r="B680" s="28" t="str">
        <f>survey_src_summary!C680</f>
        <v>56</v>
      </c>
      <c r="C680" s="161" t="str">
        <f>survey_src_summary!D680</f>
        <v>5601101</v>
      </c>
      <c r="D680" s="161" t="str">
        <f>survey_src_summary!F680</f>
        <v>2310021411</v>
      </c>
      <c r="E680" s="29" t="str">
        <f>survey_src_summary!G680</f>
        <v>Dehydrator Flaring</v>
      </c>
      <c r="F680" s="162">
        <f>survey_src_summary!H680</f>
        <v>0</v>
      </c>
      <c r="G680" s="162">
        <f>survey_src_summary!I680</f>
        <v>0</v>
      </c>
      <c r="H680" s="162">
        <f>survey_src_summary!J680</f>
        <v>0</v>
      </c>
      <c r="I680" s="162">
        <f>survey_src_summary!K680</f>
        <v>0</v>
      </c>
      <c r="J680" s="162">
        <f>survey_src_summary!L680</f>
        <v>0</v>
      </c>
      <c r="K680" s="29" t="str">
        <f t="shared" si="10"/>
        <v>Dehydrator Flaring</v>
      </c>
    </row>
    <row r="681" spans="1:11" s="28" customFormat="1" x14ac:dyDescent="0.2">
      <c r="A681" s="28" t="s">
        <v>20278</v>
      </c>
      <c r="B681" s="28" t="str">
        <f>survey_src_summary!C681</f>
        <v>56</v>
      </c>
      <c r="C681" s="161" t="str">
        <f>survey_src_summary!D681</f>
        <v>5601901</v>
      </c>
      <c r="D681" s="161" t="str">
        <f>survey_src_summary!F681</f>
        <v>2310021411</v>
      </c>
      <c r="E681" s="29" t="str">
        <f>survey_src_summary!G681</f>
        <v>Dehydrator Flaring</v>
      </c>
      <c r="F681" s="162">
        <f>survey_src_summary!H681</f>
        <v>0</v>
      </c>
      <c r="G681" s="162">
        <f>survey_src_summary!I681</f>
        <v>0</v>
      </c>
      <c r="H681" s="162">
        <f>survey_src_summary!J681</f>
        <v>0</v>
      </c>
      <c r="I681" s="162">
        <f>survey_src_summary!K681</f>
        <v>0</v>
      </c>
      <c r="J681" s="162">
        <f>survey_src_summary!L681</f>
        <v>0</v>
      </c>
      <c r="K681" s="29" t="str">
        <f t="shared" si="10"/>
        <v>Dehydrator Flaring</v>
      </c>
    </row>
    <row r="682" spans="1:11" s="28" customFormat="1" x14ac:dyDescent="0.2">
      <c r="A682" s="28" t="s">
        <v>20278</v>
      </c>
      <c r="B682" s="28" t="str">
        <f>survey_src_summary!C682</f>
        <v>56</v>
      </c>
      <c r="C682" s="161" t="str">
        <f>survey_src_summary!D682</f>
        <v>5602501</v>
      </c>
      <c r="D682" s="161" t="str">
        <f>survey_src_summary!F682</f>
        <v>2310021411</v>
      </c>
      <c r="E682" s="29" t="str">
        <f>survey_src_summary!G682</f>
        <v>Dehydrator Flaring</v>
      </c>
      <c r="F682" s="162">
        <f>survey_src_summary!H682</f>
        <v>0</v>
      </c>
      <c r="G682" s="162">
        <f>survey_src_summary!I682</f>
        <v>0</v>
      </c>
      <c r="H682" s="162">
        <f>survey_src_summary!J682</f>
        <v>0</v>
      </c>
      <c r="I682" s="162">
        <f>survey_src_summary!K682</f>
        <v>0</v>
      </c>
      <c r="J682" s="162">
        <f>survey_src_summary!L682</f>
        <v>0</v>
      </c>
      <c r="K682" s="29" t="str">
        <f t="shared" si="10"/>
        <v>Dehydrator Flaring</v>
      </c>
    </row>
    <row r="683" spans="1:11" s="28" customFormat="1" x14ac:dyDescent="0.2">
      <c r="A683" s="28" t="s">
        <v>20278</v>
      </c>
      <c r="B683" s="28" t="str">
        <f>survey_src_summary!C683</f>
        <v>56</v>
      </c>
      <c r="C683" s="161" t="str">
        <f>survey_src_summary!D683</f>
        <v>5602701</v>
      </c>
      <c r="D683" s="161" t="str">
        <f>survey_src_summary!F683</f>
        <v>2310021411</v>
      </c>
      <c r="E683" s="29" t="str">
        <f>survey_src_summary!G683</f>
        <v>Dehydrator Flaring</v>
      </c>
      <c r="F683" s="162">
        <f>survey_src_summary!H683</f>
        <v>0</v>
      </c>
      <c r="G683" s="162">
        <f>survey_src_summary!I683</f>
        <v>0</v>
      </c>
      <c r="H683" s="162">
        <f>survey_src_summary!J683</f>
        <v>0</v>
      </c>
      <c r="I683" s="162">
        <f>survey_src_summary!K683</f>
        <v>0</v>
      </c>
      <c r="J683" s="162">
        <f>survey_src_summary!L683</f>
        <v>0</v>
      </c>
      <c r="K683" s="29" t="str">
        <f t="shared" si="10"/>
        <v>Dehydrator Flaring</v>
      </c>
    </row>
    <row r="684" spans="1:11" s="28" customFormat="1" x14ac:dyDescent="0.2">
      <c r="A684" s="28" t="s">
        <v>20278</v>
      </c>
      <c r="B684" s="28" t="str">
        <f>survey_src_summary!C684</f>
        <v>56</v>
      </c>
      <c r="C684" s="161" t="str">
        <f>survey_src_summary!D684</f>
        <v>5603301</v>
      </c>
      <c r="D684" s="161" t="str">
        <f>survey_src_summary!F684</f>
        <v>2310021411</v>
      </c>
      <c r="E684" s="29" t="str">
        <f>survey_src_summary!G684</f>
        <v>Dehydrator Flaring</v>
      </c>
      <c r="F684" s="162">
        <f>survey_src_summary!H684</f>
        <v>0</v>
      </c>
      <c r="G684" s="162">
        <f>survey_src_summary!I684</f>
        <v>0</v>
      </c>
      <c r="H684" s="162">
        <f>survey_src_summary!J684</f>
        <v>0</v>
      </c>
      <c r="I684" s="162">
        <f>survey_src_summary!K684</f>
        <v>0</v>
      </c>
      <c r="J684" s="162">
        <f>survey_src_summary!L684</f>
        <v>0</v>
      </c>
      <c r="K684" s="29" t="str">
        <f t="shared" si="10"/>
        <v>Dehydrator Flaring</v>
      </c>
    </row>
    <row r="685" spans="1:11" s="28" customFormat="1" x14ac:dyDescent="0.2">
      <c r="A685" s="28" t="s">
        <v>20278</v>
      </c>
      <c r="B685" s="28" t="str">
        <f>survey_src_summary!C685</f>
        <v>56</v>
      </c>
      <c r="C685" s="161" t="str">
        <f>survey_src_summary!D685</f>
        <v>5604501</v>
      </c>
      <c r="D685" s="161" t="str">
        <f>survey_src_summary!F685</f>
        <v>2310021411</v>
      </c>
      <c r="E685" s="29" t="str">
        <f>survey_src_summary!G685</f>
        <v>Dehydrator Flaring</v>
      </c>
      <c r="F685" s="162">
        <f>survey_src_summary!H685</f>
        <v>0</v>
      </c>
      <c r="G685" s="162">
        <f>survey_src_summary!I685</f>
        <v>0</v>
      </c>
      <c r="H685" s="162">
        <f>survey_src_summary!J685</f>
        <v>0</v>
      </c>
      <c r="I685" s="162">
        <f>survey_src_summary!K685</f>
        <v>0</v>
      </c>
      <c r="J685" s="162">
        <f>survey_src_summary!L685</f>
        <v>0</v>
      </c>
      <c r="K685" s="29" t="str">
        <f t="shared" si="10"/>
        <v>Dehydrator Flaring</v>
      </c>
    </row>
    <row r="686" spans="1:11" s="30" customFormat="1" x14ac:dyDescent="0.2">
      <c r="A686" s="186" t="s">
        <v>20278</v>
      </c>
      <c r="B686" s="30" t="str">
        <f>survey_src_summary!C686</f>
        <v>30</v>
      </c>
      <c r="C686" s="163" t="str">
        <f>survey_src_summary!D686</f>
        <v>3000302</v>
      </c>
      <c r="D686" s="163" t="str">
        <f>survey_src_summary!F686</f>
        <v>2310021411</v>
      </c>
      <c r="E686" s="31" t="str">
        <f>survey_src_summary!G686</f>
        <v>Dehydrator Flaring</v>
      </c>
      <c r="F686" s="164">
        <f>survey_src_summary!H686</f>
        <v>0.61629210388044331</v>
      </c>
      <c r="G686" s="164">
        <f>survey_src_summary!I686</f>
        <v>0</v>
      </c>
      <c r="H686" s="164">
        <f>survey_src_summary!J686</f>
        <v>3.3533540946435889</v>
      </c>
      <c r="I686" s="164">
        <f>survey_src_summary!K686</f>
        <v>0</v>
      </c>
      <c r="J686" s="164">
        <f>survey_src_summary!L686</f>
        <v>0</v>
      </c>
      <c r="K686" s="31" t="str">
        <f t="shared" si="10"/>
        <v>Dehydrator Flaring</v>
      </c>
    </row>
    <row r="687" spans="1:11" s="30" customFormat="1" x14ac:dyDescent="0.2">
      <c r="A687" s="30" t="s">
        <v>20278</v>
      </c>
      <c r="B687" s="30" t="str">
        <f>survey_src_summary!C687</f>
        <v>30</v>
      </c>
      <c r="C687" s="163" t="str">
        <f>survey_src_summary!D687</f>
        <v>3007502</v>
      </c>
      <c r="D687" s="163" t="str">
        <f>survey_src_summary!F687</f>
        <v>2310021411</v>
      </c>
      <c r="E687" s="31" t="str">
        <f>survey_src_summary!G687</f>
        <v>Dehydrator Flaring</v>
      </c>
      <c r="F687" s="164">
        <f>survey_src_summary!H687</f>
        <v>3.0794075140663474E-3</v>
      </c>
      <c r="G687" s="164">
        <f>survey_src_summary!I687</f>
        <v>0</v>
      </c>
      <c r="H687" s="164">
        <f>survey_src_summary!J687</f>
        <v>1.6755599708890422E-2</v>
      </c>
      <c r="I687" s="164">
        <f>survey_src_summary!K687</f>
        <v>0</v>
      </c>
      <c r="J687" s="164">
        <f>survey_src_summary!L687</f>
        <v>0</v>
      </c>
      <c r="K687" s="31" t="str">
        <f t="shared" si="10"/>
        <v>Dehydrator Flaring</v>
      </c>
    </row>
    <row r="688" spans="1:11" s="30" customFormat="1" x14ac:dyDescent="0.2">
      <c r="A688" s="30" t="s">
        <v>20278</v>
      </c>
      <c r="B688" s="30" t="str">
        <f>survey_src_summary!C688</f>
        <v>56</v>
      </c>
      <c r="C688" s="163" t="str">
        <f>survey_src_summary!D688</f>
        <v>5600502</v>
      </c>
      <c r="D688" s="163" t="str">
        <f>survey_src_summary!F688</f>
        <v>2310021411</v>
      </c>
      <c r="E688" s="31" t="str">
        <f>survey_src_summary!G688</f>
        <v>Dehydrator Flaring</v>
      </c>
      <c r="F688" s="164">
        <f>survey_src_summary!H688</f>
        <v>7.0562214445823948</v>
      </c>
      <c r="G688" s="164">
        <f>survey_src_summary!I688</f>
        <v>0</v>
      </c>
      <c r="H688" s="164">
        <f>survey_src_summary!J688</f>
        <v>38.394146095521855</v>
      </c>
      <c r="I688" s="164">
        <f>survey_src_summary!K688</f>
        <v>0</v>
      </c>
      <c r="J688" s="164">
        <f>survey_src_summary!L688</f>
        <v>0</v>
      </c>
      <c r="K688" s="31" t="str">
        <f t="shared" si="10"/>
        <v>Dehydrator Flaring</v>
      </c>
    </row>
    <row r="689" spans="1:11" s="30" customFormat="1" x14ac:dyDescent="0.2">
      <c r="A689" s="30" t="s">
        <v>20278</v>
      </c>
      <c r="B689" s="30" t="str">
        <f>survey_src_summary!C689</f>
        <v>56</v>
      </c>
      <c r="C689" s="163" t="str">
        <f>survey_src_summary!D689</f>
        <v>5600902</v>
      </c>
      <c r="D689" s="163" t="str">
        <f>survey_src_summary!F689</f>
        <v>2310021411</v>
      </c>
      <c r="E689" s="31" t="str">
        <f>survey_src_summary!G689</f>
        <v>Dehydrator Flaring</v>
      </c>
      <c r="F689" s="164">
        <f>survey_src_summary!H689</f>
        <v>0.41614769872149526</v>
      </c>
      <c r="G689" s="164">
        <f>survey_src_summary!I689</f>
        <v>0</v>
      </c>
      <c r="H689" s="164">
        <f>survey_src_summary!J689</f>
        <v>2.2643330665728421</v>
      </c>
      <c r="I689" s="164">
        <f>survey_src_summary!K689</f>
        <v>0</v>
      </c>
      <c r="J689" s="164">
        <f>survey_src_summary!L689</f>
        <v>0</v>
      </c>
      <c r="K689" s="31" t="str">
        <f t="shared" si="10"/>
        <v>Dehydrator Flaring</v>
      </c>
    </row>
    <row r="690" spans="1:11" s="30" customFormat="1" x14ac:dyDescent="0.2">
      <c r="A690" s="30" t="s">
        <v>20278</v>
      </c>
      <c r="B690" s="30" t="str">
        <f>survey_src_summary!C690</f>
        <v>56</v>
      </c>
      <c r="C690" s="163" t="str">
        <f>survey_src_summary!D690</f>
        <v>5601102</v>
      </c>
      <c r="D690" s="163" t="str">
        <f>survey_src_summary!F690</f>
        <v>2310021411</v>
      </c>
      <c r="E690" s="31" t="str">
        <f>survey_src_summary!G690</f>
        <v>Dehydrator Flaring</v>
      </c>
      <c r="F690" s="164">
        <f>survey_src_summary!H690</f>
        <v>2.1184241549416743E-3</v>
      </c>
      <c r="G690" s="164">
        <f>survey_src_summary!I690</f>
        <v>0</v>
      </c>
      <c r="H690" s="164">
        <f>survey_src_summary!J690</f>
        <v>1.1526719666594404E-2</v>
      </c>
      <c r="I690" s="164">
        <f>survey_src_summary!K690</f>
        <v>0</v>
      </c>
      <c r="J690" s="164">
        <f>survey_src_summary!L690</f>
        <v>0</v>
      </c>
      <c r="K690" s="31" t="str">
        <f t="shared" si="10"/>
        <v>Dehydrator Flaring</v>
      </c>
    </row>
    <row r="691" spans="1:11" s="30" customFormat="1" x14ac:dyDescent="0.2">
      <c r="A691" s="30" t="s">
        <v>20278</v>
      </c>
      <c r="B691" s="30" t="str">
        <f>survey_src_summary!C691</f>
        <v>56</v>
      </c>
      <c r="C691" s="163" t="str">
        <f>survey_src_summary!D691</f>
        <v>5601902</v>
      </c>
      <c r="D691" s="163" t="str">
        <f>survey_src_summary!F691</f>
        <v>2310021411</v>
      </c>
      <c r="E691" s="31" t="str">
        <f>survey_src_summary!G691</f>
        <v>Dehydrator Flaring</v>
      </c>
      <c r="F691" s="164">
        <f>survey_src_summary!H691</f>
        <v>18.369640923572998</v>
      </c>
      <c r="G691" s="164">
        <f>survey_src_summary!I691</f>
        <v>0</v>
      </c>
      <c r="H691" s="164">
        <f>survey_src_summary!J691</f>
        <v>99.952457966500134</v>
      </c>
      <c r="I691" s="164">
        <f>survey_src_summary!K691</f>
        <v>0</v>
      </c>
      <c r="J691" s="164">
        <f>survey_src_summary!L691</f>
        <v>0</v>
      </c>
      <c r="K691" s="31" t="str">
        <f t="shared" si="10"/>
        <v>Dehydrator Flaring</v>
      </c>
    </row>
    <row r="692" spans="1:11" s="30" customFormat="1" x14ac:dyDescent="0.2">
      <c r="A692" s="30" t="s">
        <v>20278</v>
      </c>
      <c r="B692" s="30" t="str">
        <f>survey_src_summary!C692</f>
        <v>56</v>
      </c>
      <c r="C692" s="163" t="str">
        <f>survey_src_summary!D692</f>
        <v>5602502</v>
      </c>
      <c r="D692" s="163" t="str">
        <f>survey_src_summary!F692</f>
        <v>2310021411</v>
      </c>
      <c r="E692" s="31" t="str">
        <f>survey_src_summary!G692</f>
        <v>Dehydrator Flaring</v>
      </c>
      <c r="F692" s="164">
        <f>survey_src_summary!H692</f>
        <v>1.4569504582525432</v>
      </c>
      <c r="G692" s="164">
        <f>survey_src_summary!I692</f>
        <v>0</v>
      </c>
      <c r="H692" s="164">
        <f>survey_src_summary!J692</f>
        <v>7.927524552256485</v>
      </c>
      <c r="I692" s="164">
        <f>survey_src_summary!K692</f>
        <v>0</v>
      </c>
      <c r="J692" s="164">
        <f>survey_src_summary!L692</f>
        <v>0</v>
      </c>
      <c r="K692" s="31" t="str">
        <f t="shared" si="10"/>
        <v>Dehydrator Flaring</v>
      </c>
    </row>
    <row r="693" spans="1:11" s="30" customFormat="1" ht="11.25" customHeight="1" x14ac:dyDescent="0.2">
      <c r="A693" s="30" t="s">
        <v>20278</v>
      </c>
      <c r="B693" s="30" t="str">
        <f>survey_src_summary!C693</f>
        <v>56</v>
      </c>
      <c r="C693" s="163" t="str">
        <f>survey_src_summary!D693</f>
        <v>5602702</v>
      </c>
      <c r="D693" s="163" t="str">
        <f>survey_src_summary!F693</f>
        <v>2310021411</v>
      </c>
      <c r="E693" s="31" t="str">
        <f>survey_src_summary!G693</f>
        <v>Dehydrator Flaring</v>
      </c>
      <c r="F693" s="164">
        <f>survey_src_summary!H693</f>
        <v>0.10423860758341295</v>
      </c>
      <c r="G693" s="164">
        <f>survey_src_summary!I693</f>
        <v>0</v>
      </c>
      <c r="H693" s="164">
        <f>survey_src_summary!J693</f>
        <v>0.567180658909747</v>
      </c>
      <c r="I693" s="164">
        <f>survey_src_summary!K693</f>
        <v>0</v>
      </c>
      <c r="J693" s="164">
        <f>survey_src_summary!L693</f>
        <v>0</v>
      </c>
      <c r="K693" s="31" t="str">
        <f t="shared" si="10"/>
        <v>Dehydrator Flaring</v>
      </c>
    </row>
    <row r="694" spans="1:11" s="30" customFormat="1" x14ac:dyDescent="0.2">
      <c r="A694" s="30" t="s">
        <v>20278</v>
      </c>
      <c r="B694" s="30" t="str">
        <f>survey_src_summary!C694</f>
        <v>56</v>
      </c>
      <c r="C694" s="163" t="str">
        <f>survey_src_summary!D694</f>
        <v>5603302</v>
      </c>
      <c r="D694" s="163" t="str">
        <f>survey_src_summary!F694</f>
        <v>2310021411</v>
      </c>
      <c r="E694" s="31" t="str">
        <f>survey_src_summary!G694</f>
        <v>Dehydrator Flaring</v>
      </c>
      <c r="F694" s="164">
        <f>survey_src_summary!H694</f>
        <v>3.1619250639229466</v>
      </c>
      <c r="G694" s="164">
        <f>survey_src_summary!I694</f>
        <v>0</v>
      </c>
      <c r="H694" s="164">
        <f>survey_src_summary!J694</f>
        <v>17.204592259580739</v>
      </c>
      <c r="I694" s="164">
        <f>survey_src_summary!K694</f>
        <v>0</v>
      </c>
      <c r="J694" s="164">
        <f>survey_src_summary!L694</f>
        <v>0</v>
      </c>
      <c r="K694" s="31" t="str">
        <f t="shared" si="10"/>
        <v>Dehydrator Flaring</v>
      </c>
    </row>
    <row r="695" spans="1:11" s="30" customFormat="1" x14ac:dyDescent="0.2">
      <c r="A695" s="30" t="s">
        <v>20278</v>
      </c>
      <c r="B695" s="30" t="str">
        <f>survey_src_summary!C695</f>
        <v>56</v>
      </c>
      <c r="C695" s="163" t="str">
        <f>survey_src_summary!D695</f>
        <v>5604502</v>
      </c>
      <c r="D695" s="163" t="str">
        <f>survey_src_summary!F695</f>
        <v>2310021411</v>
      </c>
      <c r="E695" s="31" t="str">
        <f>survey_src_summary!G695</f>
        <v>Dehydrator Flaring</v>
      </c>
      <c r="F695" s="164">
        <f>survey_src_summary!H695</f>
        <v>9.3522181003493118E-2</v>
      </c>
      <c r="G695" s="164">
        <f>survey_src_summary!I695</f>
        <v>0</v>
      </c>
      <c r="H695" s="164">
        <f>survey_src_summary!J695</f>
        <v>0.5088706907543008</v>
      </c>
      <c r="I695" s="164">
        <f>survey_src_summary!K695</f>
        <v>0</v>
      </c>
      <c r="J695" s="164">
        <f>survey_src_summary!L695</f>
        <v>0</v>
      </c>
      <c r="K695" s="31" t="str">
        <f t="shared" si="10"/>
        <v>Dehydrator Flaring</v>
      </c>
    </row>
    <row r="696" spans="1:11" x14ac:dyDescent="0.2">
      <c r="A696" t="s">
        <v>20278</v>
      </c>
      <c r="B696" t="str">
        <f>survey_src_summary!C696</f>
        <v>30</v>
      </c>
      <c r="C696" s="159">
        <f>survey_src_summary!D696</f>
        <v>30003</v>
      </c>
      <c r="D696" s="159" t="str">
        <f>survey_src_summary!F696</f>
        <v>2310003500</v>
      </c>
      <c r="E696" s="26" t="str">
        <f>survey_src_summary!G696</f>
        <v>Other Flaring</v>
      </c>
      <c r="F696" s="160">
        <f>survey_src_summary!H696</f>
        <v>0.32480451605150412</v>
      </c>
      <c r="G696" s="160">
        <f>survey_src_summary!I696</f>
        <v>0</v>
      </c>
      <c r="H696" s="160">
        <f>survey_src_summary!J696</f>
        <v>1.7673186902802427</v>
      </c>
      <c r="I696" s="160">
        <f>survey_src_summary!K696</f>
        <v>0</v>
      </c>
      <c r="J696" s="160">
        <f>survey_src_summary!L696</f>
        <v>0</v>
      </c>
      <c r="K696" s="26" t="str">
        <f t="shared" si="10"/>
        <v>Other Flaring</v>
      </c>
    </row>
    <row r="697" spans="1:11" s="28" customFormat="1" x14ac:dyDescent="0.2">
      <c r="A697" t="s">
        <v>20278</v>
      </c>
      <c r="B697" t="str">
        <f>survey_src_summary!C697</f>
        <v>30</v>
      </c>
      <c r="C697" s="159">
        <f>survey_src_summary!D697</f>
        <v>30075</v>
      </c>
      <c r="D697" s="159" t="str">
        <f>survey_src_summary!F697</f>
        <v>2310003500</v>
      </c>
      <c r="E697" s="26" t="str">
        <f>survey_src_summary!G697</f>
        <v>Other Flaring</v>
      </c>
      <c r="F697" s="160">
        <f>survey_src_summary!H697</f>
        <v>1.9872006256315654E-2</v>
      </c>
      <c r="G697" s="160">
        <f>survey_src_summary!I697</f>
        <v>0</v>
      </c>
      <c r="H697" s="160">
        <f>survey_src_summary!J697</f>
        <v>0.10812709286524691</v>
      </c>
      <c r="I697" s="160">
        <f>survey_src_summary!K697</f>
        <v>0</v>
      </c>
      <c r="J697" s="160">
        <f>survey_src_summary!L697</f>
        <v>0</v>
      </c>
      <c r="K697" s="26" t="str">
        <f t="shared" si="10"/>
        <v>Other Flaring</v>
      </c>
    </row>
    <row r="698" spans="1:11" s="30" customFormat="1" x14ac:dyDescent="0.2">
      <c r="A698" t="s">
        <v>20278</v>
      </c>
      <c r="B698" t="str">
        <f>survey_src_summary!C698</f>
        <v>56</v>
      </c>
      <c r="C698" s="159">
        <f>survey_src_summary!D698</f>
        <v>56005</v>
      </c>
      <c r="D698" s="159" t="str">
        <f>survey_src_summary!F698</f>
        <v>2310003500</v>
      </c>
      <c r="E698" s="26" t="str">
        <f>survey_src_summary!G698</f>
        <v>Other Flaring</v>
      </c>
      <c r="F698" s="160">
        <f>survey_src_summary!H698</f>
        <v>4.8395187650079068</v>
      </c>
      <c r="G698" s="160">
        <f>survey_src_summary!I698</f>
        <v>0</v>
      </c>
      <c r="H698" s="160">
        <f>survey_src_summary!J698</f>
        <v>26.332675633131256</v>
      </c>
      <c r="I698" s="160">
        <f>survey_src_summary!K698</f>
        <v>0</v>
      </c>
      <c r="J698" s="160">
        <f>survey_src_summary!L698</f>
        <v>0</v>
      </c>
      <c r="K698" s="26" t="str">
        <f t="shared" si="10"/>
        <v>Other Flaring</v>
      </c>
    </row>
    <row r="699" spans="1:11" x14ac:dyDescent="0.2">
      <c r="A699" t="s">
        <v>20278</v>
      </c>
      <c r="B699" t="str">
        <f>survey_src_summary!C699</f>
        <v>56</v>
      </c>
      <c r="C699" s="159">
        <f>survey_src_summary!D699</f>
        <v>56009</v>
      </c>
      <c r="D699" s="159" t="str">
        <f>survey_src_summary!F699</f>
        <v>2310003500</v>
      </c>
      <c r="E699" s="26" t="str">
        <f>survey_src_summary!G699</f>
        <v>Other Flaring</v>
      </c>
      <c r="F699" s="160">
        <f>survey_src_summary!H699</f>
        <v>0.35940921660129516</v>
      </c>
      <c r="G699" s="160">
        <f>survey_src_summary!I699</f>
        <v>0</v>
      </c>
      <c r="H699" s="160">
        <f>survey_src_summary!J699</f>
        <v>1.9556089726835175</v>
      </c>
      <c r="I699" s="160">
        <f>survey_src_summary!K699</f>
        <v>0</v>
      </c>
      <c r="J699" s="160">
        <f>survey_src_summary!L699</f>
        <v>0</v>
      </c>
      <c r="K699" s="26" t="str">
        <f t="shared" si="10"/>
        <v>Other Flaring</v>
      </c>
    </row>
    <row r="700" spans="1:11" s="28" customFormat="1" x14ac:dyDescent="0.2">
      <c r="A700" t="s">
        <v>20278</v>
      </c>
      <c r="B700" t="str">
        <f>survey_src_summary!C700</f>
        <v>56</v>
      </c>
      <c r="C700" s="159">
        <f>survey_src_summary!D700</f>
        <v>56011</v>
      </c>
      <c r="D700" s="159" t="str">
        <f>survey_src_summary!F700</f>
        <v>2310003500</v>
      </c>
      <c r="E700" s="26" t="str">
        <f>survey_src_summary!G700</f>
        <v>Other Flaring</v>
      </c>
      <c r="F700" s="160">
        <f>survey_src_summary!H700</f>
        <v>0.16377274121584279</v>
      </c>
      <c r="G700" s="160">
        <f>survey_src_summary!I700</f>
        <v>0</v>
      </c>
      <c r="H700" s="160">
        <f>survey_src_summary!J700</f>
        <v>0.89111638602737975</v>
      </c>
      <c r="I700" s="160">
        <f>survey_src_summary!K700</f>
        <v>0</v>
      </c>
      <c r="J700" s="160">
        <f>survey_src_summary!L700</f>
        <v>0</v>
      </c>
      <c r="K700" s="26" t="str">
        <f t="shared" si="10"/>
        <v>Other Flaring</v>
      </c>
    </row>
    <row r="701" spans="1:11" s="30" customFormat="1" x14ac:dyDescent="0.2">
      <c r="A701" t="s">
        <v>20278</v>
      </c>
      <c r="B701" t="str">
        <f>survey_src_summary!C701</f>
        <v>56</v>
      </c>
      <c r="C701" s="159">
        <f>survey_src_summary!D701</f>
        <v>56019</v>
      </c>
      <c r="D701" s="159" t="str">
        <f>survey_src_summary!F701</f>
        <v>2310003500</v>
      </c>
      <c r="E701" s="26" t="str">
        <f>survey_src_summary!G701</f>
        <v>Other Flaring</v>
      </c>
      <c r="F701" s="160">
        <f>survey_src_summary!H701</f>
        <v>1.2115071400402095</v>
      </c>
      <c r="G701" s="160">
        <f>survey_src_summary!I701</f>
        <v>0</v>
      </c>
      <c r="H701" s="160">
        <f>survey_src_summary!J701</f>
        <v>6.5920241443364329</v>
      </c>
      <c r="I701" s="160">
        <f>survey_src_summary!K701</f>
        <v>0</v>
      </c>
      <c r="J701" s="160">
        <f>survey_src_summary!L701</f>
        <v>0</v>
      </c>
      <c r="K701" s="26" t="str">
        <f t="shared" si="10"/>
        <v>Other Flaring</v>
      </c>
    </row>
    <row r="702" spans="1:11" x14ac:dyDescent="0.2">
      <c r="A702" t="s">
        <v>20278</v>
      </c>
      <c r="B702" t="str">
        <f>survey_src_summary!C702</f>
        <v>56</v>
      </c>
      <c r="C702" s="159">
        <f>survey_src_summary!D702</f>
        <v>56025</v>
      </c>
      <c r="D702" s="159" t="str">
        <f>survey_src_summary!F702</f>
        <v>2310003500</v>
      </c>
      <c r="E702" s="26" t="str">
        <f>survey_src_summary!G702</f>
        <v>Other Flaring</v>
      </c>
      <c r="F702" s="160">
        <f>survey_src_summary!H702</f>
        <v>0.68215800786766323</v>
      </c>
      <c r="G702" s="160">
        <f>survey_src_summary!I702</f>
        <v>0</v>
      </c>
      <c r="H702" s="160">
        <f>survey_src_summary!J702</f>
        <v>3.7117421016328724</v>
      </c>
      <c r="I702" s="160">
        <f>survey_src_summary!K702</f>
        <v>0</v>
      </c>
      <c r="J702" s="160">
        <f>survey_src_summary!L702</f>
        <v>0</v>
      </c>
      <c r="K702" s="26" t="str">
        <f t="shared" si="10"/>
        <v>Other Flaring</v>
      </c>
    </row>
    <row r="703" spans="1:11" s="28" customFormat="1" x14ac:dyDescent="0.2">
      <c r="A703" t="s">
        <v>20278</v>
      </c>
      <c r="B703" t="str">
        <f>survey_src_summary!C703</f>
        <v>56</v>
      </c>
      <c r="C703" s="159">
        <f>survey_src_summary!D703</f>
        <v>56027</v>
      </c>
      <c r="D703" s="159" t="str">
        <f>survey_src_summary!F703</f>
        <v>2310003500</v>
      </c>
      <c r="E703" s="26" t="str">
        <f>survey_src_summary!G703</f>
        <v>Other Flaring</v>
      </c>
      <c r="F703" s="160">
        <f>survey_src_summary!H703</f>
        <v>9.5591202508828757E-2</v>
      </c>
      <c r="G703" s="160">
        <f>survey_src_summary!I703</f>
        <v>0</v>
      </c>
      <c r="H703" s="160">
        <f>survey_src_summary!J703</f>
        <v>0.52012860188627408</v>
      </c>
      <c r="I703" s="160">
        <f>survey_src_summary!K703</f>
        <v>0</v>
      </c>
      <c r="J703" s="160">
        <f>survey_src_summary!L703</f>
        <v>0</v>
      </c>
      <c r="K703" s="26" t="str">
        <f t="shared" si="10"/>
        <v>Other Flaring</v>
      </c>
    </row>
    <row r="704" spans="1:11" s="30" customFormat="1" x14ac:dyDescent="0.2">
      <c r="A704" t="s">
        <v>20278</v>
      </c>
      <c r="B704" t="str">
        <f>survey_src_summary!C704</f>
        <v>56</v>
      </c>
      <c r="C704" s="159">
        <f>survey_src_summary!D704</f>
        <v>56033</v>
      </c>
      <c r="D704" s="159" t="str">
        <f>survey_src_summary!F704</f>
        <v>2310003500</v>
      </c>
      <c r="E704" s="26" t="str">
        <f>survey_src_summary!G704</f>
        <v>Other Flaring</v>
      </c>
      <c r="F704" s="160">
        <f>survey_src_summary!H704</f>
        <v>1.0086756279067808</v>
      </c>
      <c r="G704" s="160">
        <f>survey_src_summary!I704</f>
        <v>0</v>
      </c>
      <c r="H704" s="160">
        <f>survey_src_summary!J704</f>
        <v>5.4883820930221896</v>
      </c>
      <c r="I704" s="160">
        <f>survey_src_summary!K704</f>
        <v>0</v>
      </c>
      <c r="J704" s="160">
        <f>survey_src_summary!L704</f>
        <v>0</v>
      </c>
      <c r="K704" s="26" t="str">
        <f t="shared" si="10"/>
        <v>Other Flaring</v>
      </c>
    </row>
    <row r="705" spans="1:11" x14ac:dyDescent="0.2">
      <c r="A705" t="s">
        <v>20278</v>
      </c>
      <c r="B705" t="str">
        <f>survey_src_summary!C705</f>
        <v>56</v>
      </c>
      <c r="C705" s="159">
        <f>survey_src_summary!D705</f>
        <v>56045</v>
      </c>
      <c r="D705" s="159" t="str">
        <f>survey_src_summary!F705</f>
        <v>2310003500</v>
      </c>
      <c r="E705" s="26" t="str">
        <f>survey_src_summary!G705</f>
        <v>Other Flaring</v>
      </c>
      <c r="F705" s="160">
        <f>survey_src_summary!H705</f>
        <v>0.43273006727114954</v>
      </c>
      <c r="G705" s="160">
        <f>survey_src_summary!I705</f>
        <v>0</v>
      </c>
      <c r="H705" s="160">
        <f>survey_src_summary!J705</f>
        <v>2.3545606601518427</v>
      </c>
      <c r="I705" s="160">
        <f>survey_src_summary!K705</f>
        <v>0</v>
      </c>
      <c r="J705" s="160">
        <f>survey_src_summary!L705</f>
        <v>0</v>
      </c>
      <c r="K705" s="26" t="str">
        <f t="shared" si="10"/>
        <v>Other Flaring</v>
      </c>
    </row>
    <row r="706" spans="1:11" s="28" customFormat="1" x14ac:dyDescent="0.2">
      <c r="A706" s="28" t="s">
        <v>20278</v>
      </c>
      <c r="B706" s="28" t="str">
        <f>survey_src_summary!C706</f>
        <v>30</v>
      </c>
      <c r="C706" s="161" t="str">
        <f>survey_src_summary!D706</f>
        <v>3000301</v>
      </c>
      <c r="D706" s="161" t="str">
        <f>survey_src_summary!F706</f>
        <v>2310003500</v>
      </c>
      <c r="E706" s="29" t="str">
        <f>survey_src_summary!G706</f>
        <v>Other Flaring</v>
      </c>
      <c r="F706" s="162">
        <f>survey_src_summary!H706</f>
        <v>0.16736427279012964</v>
      </c>
      <c r="G706" s="162">
        <f>survey_src_summary!I706</f>
        <v>0</v>
      </c>
      <c r="H706" s="162">
        <f>survey_src_summary!J706</f>
        <v>0.91065854312276406</v>
      </c>
      <c r="I706" s="162">
        <f>survey_src_summary!K706</f>
        <v>0</v>
      </c>
      <c r="J706" s="162">
        <f>survey_src_summary!L706</f>
        <v>0</v>
      </c>
      <c r="K706" s="29" t="str">
        <f t="shared" si="10"/>
        <v>Other Flaring</v>
      </c>
    </row>
    <row r="707" spans="1:11" s="28" customFormat="1" x14ac:dyDescent="0.2">
      <c r="A707" s="28" t="s">
        <v>20278</v>
      </c>
      <c r="B707" s="28" t="str">
        <f>survey_src_summary!C707</f>
        <v>30</v>
      </c>
      <c r="C707" s="161" t="str">
        <f>survey_src_summary!D707</f>
        <v>3007501</v>
      </c>
      <c r="D707" s="161" t="str">
        <f>survey_src_summary!F707</f>
        <v>2310003500</v>
      </c>
      <c r="E707" s="29" t="str">
        <f>survey_src_summary!G707</f>
        <v>Other Flaring</v>
      </c>
      <c r="F707" s="162">
        <f>survey_src_summary!H707</f>
        <v>0</v>
      </c>
      <c r="G707" s="162">
        <f>survey_src_summary!I707</f>
        <v>0</v>
      </c>
      <c r="H707" s="162">
        <f>survey_src_summary!J707</f>
        <v>0</v>
      </c>
      <c r="I707" s="162">
        <f>survey_src_summary!K707</f>
        <v>0</v>
      </c>
      <c r="J707" s="162">
        <f>survey_src_summary!L707</f>
        <v>0</v>
      </c>
      <c r="K707" s="29" t="str">
        <f t="shared" si="10"/>
        <v>Other Flaring</v>
      </c>
    </row>
    <row r="708" spans="1:11" s="28" customFormat="1" x14ac:dyDescent="0.2">
      <c r="A708" s="28" t="s">
        <v>20278</v>
      </c>
      <c r="B708" s="28" t="str">
        <f>survey_src_summary!C708</f>
        <v>56</v>
      </c>
      <c r="C708" s="161" t="str">
        <f>survey_src_summary!D708</f>
        <v>5600501</v>
      </c>
      <c r="D708" s="161" t="str">
        <f>survey_src_summary!F708</f>
        <v>2310003500</v>
      </c>
      <c r="E708" s="29" t="str">
        <f>survey_src_summary!G708</f>
        <v>Other Flaring</v>
      </c>
      <c r="F708" s="162">
        <f>survey_src_summary!H708</f>
        <v>0</v>
      </c>
      <c r="G708" s="162">
        <f>survey_src_summary!I708</f>
        <v>0</v>
      </c>
      <c r="H708" s="162">
        <f>survey_src_summary!J708</f>
        <v>0</v>
      </c>
      <c r="I708" s="162">
        <f>survey_src_summary!K708</f>
        <v>0</v>
      </c>
      <c r="J708" s="162">
        <f>survey_src_summary!L708</f>
        <v>0</v>
      </c>
      <c r="K708" s="29" t="str">
        <f t="shared" si="10"/>
        <v>Other Flaring</v>
      </c>
    </row>
    <row r="709" spans="1:11" s="28" customFormat="1" x14ac:dyDescent="0.2">
      <c r="A709" s="28" t="s">
        <v>20278</v>
      </c>
      <c r="B709" s="28" t="str">
        <f>survey_src_summary!C709</f>
        <v>56</v>
      </c>
      <c r="C709" s="161" t="str">
        <f>survey_src_summary!D709</f>
        <v>5600901</v>
      </c>
      <c r="D709" s="161" t="str">
        <f>survey_src_summary!F709</f>
        <v>2310003500</v>
      </c>
      <c r="E709" s="29" t="str">
        <f>survey_src_summary!G709</f>
        <v>Other Flaring</v>
      </c>
      <c r="F709" s="162">
        <f>survey_src_summary!H709</f>
        <v>0</v>
      </c>
      <c r="G709" s="162">
        <f>survey_src_summary!I709</f>
        <v>0</v>
      </c>
      <c r="H709" s="162">
        <f>survey_src_summary!J709</f>
        <v>0</v>
      </c>
      <c r="I709" s="162">
        <f>survey_src_summary!K709</f>
        <v>0</v>
      </c>
      <c r="J709" s="162">
        <f>survey_src_summary!L709</f>
        <v>0</v>
      </c>
      <c r="K709" s="29" t="str">
        <f t="shared" si="10"/>
        <v>Other Flaring</v>
      </c>
    </row>
    <row r="710" spans="1:11" s="28" customFormat="1" x14ac:dyDescent="0.2">
      <c r="A710" s="28" t="s">
        <v>20278</v>
      </c>
      <c r="B710" s="28" t="str">
        <f>survey_src_summary!C710</f>
        <v>56</v>
      </c>
      <c r="C710" s="161" t="str">
        <f>survey_src_summary!D710</f>
        <v>5601101</v>
      </c>
      <c r="D710" s="161" t="str">
        <f>survey_src_summary!F710</f>
        <v>2310003500</v>
      </c>
      <c r="E710" s="29" t="str">
        <f>survey_src_summary!G710</f>
        <v>Other Flaring</v>
      </c>
      <c r="F710" s="162">
        <f>survey_src_summary!H710</f>
        <v>0</v>
      </c>
      <c r="G710" s="162">
        <f>survey_src_summary!I710</f>
        <v>0</v>
      </c>
      <c r="H710" s="162">
        <f>survey_src_summary!J710</f>
        <v>0</v>
      </c>
      <c r="I710" s="162">
        <f>survey_src_summary!K710</f>
        <v>0</v>
      </c>
      <c r="J710" s="162">
        <f>survey_src_summary!L710</f>
        <v>0</v>
      </c>
      <c r="K710" s="29" t="str">
        <f t="shared" si="10"/>
        <v>Other Flaring</v>
      </c>
    </row>
    <row r="711" spans="1:11" s="28" customFormat="1" x14ac:dyDescent="0.2">
      <c r="A711" s="28" t="s">
        <v>20278</v>
      </c>
      <c r="B711" s="28" t="str">
        <f>survey_src_summary!C711</f>
        <v>56</v>
      </c>
      <c r="C711" s="161" t="str">
        <f>survey_src_summary!D711</f>
        <v>5601901</v>
      </c>
      <c r="D711" s="161" t="str">
        <f>survey_src_summary!F711</f>
        <v>2310003500</v>
      </c>
      <c r="E711" s="29" t="str">
        <f>survey_src_summary!G711</f>
        <v>Other Flaring</v>
      </c>
      <c r="F711" s="162">
        <f>survey_src_summary!H711</f>
        <v>0</v>
      </c>
      <c r="G711" s="162">
        <f>survey_src_summary!I711</f>
        <v>0</v>
      </c>
      <c r="H711" s="162">
        <f>survey_src_summary!J711</f>
        <v>0</v>
      </c>
      <c r="I711" s="162">
        <f>survey_src_summary!K711</f>
        <v>0</v>
      </c>
      <c r="J711" s="162">
        <f>survey_src_summary!L711</f>
        <v>0</v>
      </c>
      <c r="K711" s="29" t="str">
        <f t="shared" ref="K711:K774" si="11">IF(E711="Unpermitted Fugitives","Fugitives",IF(E711="Natural Gas Processing Facilities, Pump Seals","Fugitives",IF(E711="Natural Gas Production, All Equipt Leak Fugitives","Fugitives",IF(E711="External Combustion Boilers","Heaters",IF(E711="Permitted Tank Losses","Condensate tank ",IF(E711="Permitted Fugitives","Fugitives",IF(E711="Process Heaters","Heaters",E711)))))))</f>
        <v>Other Flaring</v>
      </c>
    </row>
    <row r="712" spans="1:11" s="28" customFormat="1" x14ac:dyDescent="0.2">
      <c r="A712" s="28" t="s">
        <v>20278</v>
      </c>
      <c r="B712" s="28" t="str">
        <f>survey_src_summary!C712</f>
        <v>56</v>
      </c>
      <c r="C712" s="161" t="str">
        <f>survey_src_summary!D712</f>
        <v>5602501</v>
      </c>
      <c r="D712" s="161" t="str">
        <f>survey_src_summary!F712</f>
        <v>2310003500</v>
      </c>
      <c r="E712" s="29" t="str">
        <f>survey_src_summary!G712</f>
        <v>Other Flaring</v>
      </c>
      <c r="F712" s="162">
        <f>survey_src_summary!H712</f>
        <v>0</v>
      </c>
      <c r="G712" s="162">
        <f>survey_src_summary!I712</f>
        <v>0</v>
      </c>
      <c r="H712" s="162">
        <f>survey_src_summary!J712</f>
        <v>0</v>
      </c>
      <c r="I712" s="162">
        <f>survey_src_summary!K712</f>
        <v>0</v>
      </c>
      <c r="J712" s="162">
        <f>survey_src_summary!L712</f>
        <v>0</v>
      </c>
      <c r="K712" s="29" t="str">
        <f t="shared" si="11"/>
        <v>Other Flaring</v>
      </c>
    </row>
    <row r="713" spans="1:11" s="28" customFormat="1" x14ac:dyDescent="0.2">
      <c r="A713" s="28" t="s">
        <v>20278</v>
      </c>
      <c r="B713" s="28" t="str">
        <f>survey_src_summary!C713</f>
        <v>56</v>
      </c>
      <c r="C713" s="161" t="str">
        <f>survey_src_summary!D713</f>
        <v>5602701</v>
      </c>
      <c r="D713" s="161" t="str">
        <f>survey_src_summary!F713</f>
        <v>2310003500</v>
      </c>
      <c r="E713" s="29" t="str">
        <f>survey_src_summary!G713</f>
        <v>Other Flaring</v>
      </c>
      <c r="F713" s="162">
        <f>survey_src_summary!H713</f>
        <v>0</v>
      </c>
      <c r="G713" s="162">
        <f>survey_src_summary!I713</f>
        <v>0</v>
      </c>
      <c r="H713" s="162">
        <f>survey_src_summary!J713</f>
        <v>0</v>
      </c>
      <c r="I713" s="162">
        <f>survey_src_summary!K713</f>
        <v>0</v>
      </c>
      <c r="J713" s="162">
        <f>survey_src_summary!L713</f>
        <v>0</v>
      </c>
      <c r="K713" s="29" t="str">
        <f t="shared" si="11"/>
        <v>Other Flaring</v>
      </c>
    </row>
    <row r="714" spans="1:11" s="28" customFormat="1" x14ac:dyDescent="0.2">
      <c r="A714" s="28" t="s">
        <v>20278</v>
      </c>
      <c r="B714" s="28" t="str">
        <f>survey_src_summary!C714</f>
        <v>56</v>
      </c>
      <c r="C714" s="161" t="str">
        <f>survey_src_summary!D714</f>
        <v>5603301</v>
      </c>
      <c r="D714" s="161" t="str">
        <f>survey_src_summary!F714</f>
        <v>2310003500</v>
      </c>
      <c r="E714" s="29" t="str">
        <f>survey_src_summary!G714</f>
        <v>Other Flaring</v>
      </c>
      <c r="F714" s="162">
        <f>survey_src_summary!H714</f>
        <v>0</v>
      </c>
      <c r="G714" s="162">
        <f>survey_src_summary!I714</f>
        <v>0</v>
      </c>
      <c r="H714" s="162">
        <f>survey_src_summary!J714</f>
        <v>0</v>
      </c>
      <c r="I714" s="162">
        <f>survey_src_summary!K714</f>
        <v>0</v>
      </c>
      <c r="J714" s="162">
        <f>survey_src_summary!L714</f>
        <v>0</v>
      </c>
      <c r="K714" s="29" t="str">
        <f t="shared" si="11"/>
        <v>Other Flaring</v>
      </c>
    </row>
    <row r="715" spans="1:11" s="28" customFormat="1" x14ac:dyDescent="0.2">
      <c r="A715" s="28" t="s">
        <v>20278</v>
      </c>
      <c r="B715" s="28" t="str">
        <f>survey_src_summary!C715</f>
        <v>56</v>
      </c>
      <c r="C715" s="161" t="str">
        <f>survey_src_summary!D715</f>
        <v>5604501</v>
      </c>
      <c r="D715" s="161" t="str">
        <f>survey_src_summary!F715</f>
        <v>2310003500</v>
      </c>
      <c r="E715" s="29" t="str">
        <f>survey_src_summary!G715</f>
        <v>Other Flaring</v>
      </c>
      <c r="F715" s="162">
        <f>survey_src_summary!H715</f>
        <v>0</v>
      </c>
      <c r="G715" s="162">
        <f>survey_src_summary!I715</f>
        <v>0</v>
      </c>
      <c r="H715" s="162">
        <f>survey_src_summary!J715</f>
        <v>0</v>
      </c>
      <c r="I715" s="162">
        <f>survey_src_summary!K715</f>
        <v>0</v>
      </c>
      <c r="J715" s="162">
        <f>survey_src_summary!L715</f>
        <v>0</v>
      </c>
      <c r="K715" s="29" t="str">
        <f t="shared" si="11"/>
        <v>Other Flaring</v>
      </c>
    </row>
    <row r="716" spans="1:11" s="30" customFormat="1" x14ac:dyDescent="0.2">
      <c r="A716" s="186" t="s">
        <v>20278</v>
      </c>
      <c r="B716" s="30" t="str">
        <f>survey_src_summary!C716</f>
        <v>30</v>
      </c>
      <c r="C716" s="163" t="str">
        <f>survey_src_summary!D716</f>
        <v>3000302</v>
      </c>
      <c r="D716" s="163" t="str">
        <f>survey_src_summary!F716</f>
        <v>2310003500</v>
      </c>
      <c r="E716" s="31" t="str">
        <f>survey_src_summary!G716</f>
        <v>Other Flaring</v>
      </c>
      <c r="F716" s="164">
        <f>survey_src_summary!H716</f>
        <v>0.15744024326137449</v>
      </c>
      <c r="G716" s="164">
        <f>survey_src_summary!I716</f>
        <v>0</v>
      </c>
      <c r="H716" s="164">
        <f>survey_src_summary!J716</f>
        <v>0.85666014715747874</v>
      </c>
      <c r="I716" s="164">
        <f>survey_src_summary!K716</f>
        <v>0</v>
      </c>
      <c r="J716" s="164">
        <f>survey_src_summary!L716</f>
        <v>0</v>
      </c>
      <c r="K716" s="31" t="str">
        <f t="shared" si="11"/>
        <v>Other Flaring</v>
      </c>
    </row>
    <row r="717" spans="1:11" s="30" customFormat="1" x14ac:dyDescent="0.2">
      <c r="A717" s="30" t="s">
        <v>20278</v>
      </c>
      <c r="B717" s="30" t="str">
        <f>survey_src_summary!C717</f>
        <v>30</v>
      </c>
      <c r="C717" s="163" t="str">
        <f>survey_src_summary!D717</f>
        <v>3007502</v>
      </c>
      <c r="D717" s="163" t="str">
        <f>survey_src_summary!F717</f>
        <v>2310003500</v>
      </c>
      <c r="E717" s="31" t="str">
        <f>survey_src_summary!G717</f>
        <v>Other Flaring</v>
      </c>
      <c r="F717" s="164">
        <f>survey_src_summary!H717</f>
        <v>1.9872006256315654E-2</v>
      </c>
      <c r="G717" s="164">
        <f>survey_src_summary!I717</f>
        <v>0</v>
      </c>
      <c r="H717" s="164">
        <f>survey_src_summary!J717</f>
        <v>0.10812709286524691</v>
      </c>
      <c r="I717" s="164">
        <f>survey_src_summary!K717</f>
        <v>0</v>
      </c>
      <c r="J717" s="164">
        <f>survey_src_summary!L717</f>
        <v>0</v>
      </c>
      <c r="K717" s="31" t="str">
        <f t="shared" si="11"/>
        <v>Other Flaring</v>
      </c>
    </row>
    <row r="718" spans="1:11" s="30" customFormat="1" x14ac:dyDescent="0.2">
      <c r="A718" s="30" t="s">
        <v>20278</v>
      </c>
      <c r="B718" s="30" t="str">
        <f>survey_src_summary!C718</f>
        <v>56</v>
      </c>
      <c r="C718" s="163" t="str">
        <f>survey_src_summary!D718</f>
        <v>5600502</v>
      </c>
      <c r="D718" s="163" t="str">
        <f>survey_src_summary!F718</f>
        <v>2310003500</v>
      </c>
      <c r="E718" s="31" t="str">
        <f>survey_src_summary!G718</f>
        <v>Other Flaring</v>
      </c>
      <c r="F718" s="164">
        <f>survey_src_summary!H718</f>
        <v>4.8395187650079068</v>
      </c>
      <c r="G718" s="164">
        <f>survey_src_summary!I718</f>
        <v>0</v>
      </c>
      <c r="H718" s="164">
        <f>survey_src_summary!J718</f>
        <v>26.332675633131256</v>
      </c>
      <c r="I718" s="164">
        <f>survey_src_summary!K718</f>
        <v>0</v>
      </c>
      <c r="J718" s="164">
        <f>survey_src_summary!L718</f>
        <v>0</v>
      </c>
      <c r="K718" s="31" t="str">
        <f t="shared" si="11"/>
        <v>Other Flaring</v>
      </c>
    </row>
    <row r="719" spans="1:11" s="30" customFormat="1" x14ac:dyDescent="0.2">
      <c r="A719" s="30" t="s">
        <v>20278</v>
      </c>
      <c r="B719" s="30" t="str">
        <f>survey_src_summary!C719</f>
        <v>56</v>
      </c>
      <c r="C719" s="163" t="str">
        <f>survey_src_summary!D719</f>
        <v>5600902</v>
      </c>
      <c r="D719" s="163" t="str">
        <f>survey_src_summary!F719</f>
        <v>2310003500</v>
      </c>
      <c r="E719" s="31" t="str">
        <f>survey_src_summary!G719</f>
        <v>Other Flaring</v>
      </c>
      <c r="F719" s="164">
        <f>survey_src_summary!H719</f>
        <v>0.35940921660129516</v>
      </c>
      <c r="G719" s="164">
        <f>survey_src_summary!I719</f>
        <v>0</v>
      </c>
      <c r="H719" s="164">
        <f>survey_src_summary!J719</f>
        <v>1.9556089726835175</v>
      </c>
      <c r="I719" s="164">
        <f>survey_src_summary!K719</f>
        <v>0</v>
      </c>
      <c r="J719" s="164">
        <f>survey_src_summary!L719</f>
        <v>0</v>
      </c>
      <c r="K719" s="31" t="str">
        <f t="shared" si="11"/>
        <v>Other Flaring</v>
      </c>
    </row>
    <row r="720" spans="1:11" s="30" customFormat="1" x14ac:dyDescent="0.2">
      <c r="A720" s="30" t="s">
        <v>20278</v>
      </c>
      <c r="B720" s="30" t="str">
        <f>survey_src_summary!C720</f>
        <v>56</v>
      </c>
      <c r="C720" s="163" t="str">
        <f>survey_src_summary!D720</f>
        <v>5601102</v>
      </c>
      <c r="D720" s="163" t="str">
        <f>survey_src_summary!F720</f>
        <v>2310003500</v>
      </c>
      <c r="E720" s="31" t="str">
        <f>survey_src_summary!G720</f>
        <v>Other Flaring</v>
      </c>
      <c r="F720" s="164">
        <f>survey_src_summary!H720</f>
        <v>0.16377274121584279</v>
      </c>
      <c r="G720" s="164">
        <f>survey_src_summary!I720</f>
        <v>0</v>
      </c>
      <c r="H720" s="164">
        <f>survey_src_summary!J720</f>
        <v>0.89111638602737975</v>
      </c>
      <c r="I720" s="164">
        <f>survey_src_summary!K720</f>
        <v>0</v>
      </c>
      <c r="J720" s="164">
        <f>survey_src_summary!L720</f>
        <v>0</v>
      </c>
      <c r="K720" s="31" t="str">
        <f t="shared" si="11"/>
        <v>Other Flaring</v>
      </c>
    </row>
    <row r="721" spans="1:11" s="30" customFormat="1" x14ac:dyDescent="0.2">
      <c r="A721" s="30" t="s">
        <v>20278</v>
      </c>
      <c r="B721" s="30" t="str">
        <f>survey_src_summary!C721</f>
        <v>56</v>
      </c>
      <c r="C721" s="163" t="str">
        <f>survey_src_summary!D721</f>
        <v>5601902</v>
      </c>
      <c r="D721" s="163" t="str">
        <f>survey_src_summary!F721</f>
        <v>2310003500</v>
      </c>
      <c r="E721" s="31" t="str">
        <f>survey_src_summary!G721</f>
        <v>Other Flaring</v>
      </c>
      <c r="F721" s="164">
        <f>survey_src_summary!H721</f>
        <v>1.2115071400402095</v>
      </c>
      <c r="G721" s="164">
        <f>survey_src_summary!I721</f>
        <v>0</v>
      </c>
      <c r="H721" s="164">
        <f>survey_src_summary!J721</f>
        <v>6.5920241443364329</v>
      </c>
      <c r="I721" s="164">
        <f>survey_src_summary!K721</f>
        <v>0</v>
      </c>
      <c r="J721" s="164">
        <f>survey_src_summary!L721</f>
        <v>0</v>
      </c>
      <c r="K721" s="31" t="str">
        <f t="shared" si="11"/>
        <v>Other Flaring</v>
      </c>
    </row>
    <row r="722" spans="1:11" s="30" customFormat="1" x14ac:dyDescent="0.2">
      <c r="A722" s="30" t="s">
        <v>20278</v>
      </c>
      <c r="B722" s="30" t="str">
        <f>survey_src_summary!C722</f>
        <v>56</v>
      </c>
      <c r="C722" s="163" t="str">
        <f>survey_src_summary!D722</f>
        <v>5602502</v>
      </c>
      <c r="D722" s="163" t="str">
        <f>survey_src_summary!F722</f>
        <v>2310003500</v>
      </c>
      <c r="E722" s="31" t="str">
        <f>survey_src_summary!G722</f>
        <v>Other Flaring</v>
      </c>
      <c r="F722" s="164">
        <f>survey_src_summary!H722</f>
        <v>0.68215800786766323</v>
      </c>
      <c r="G722" s="164">
        <f>survey_src_summary!I722</f>
        <v>0</v>
      </c>
      <c r="H722" s="164">
        <f>survey_src_summary!J722</f>
        <v>3.7117421016328724</v>
      </c>
      <c r="I722" s="164">
        <f>survey_src_summary!K722</f>
        <v>0</v>
      </c>
      <c r="J722" s="164">
        <f>survey_src_summary!L722</f>
        <v>0</v>
      </c>
      <c r="K722" s="31" t="str">
        <f t="shared" si="11"/>
        <v>Other Flaring</v>
      </c>
    </row>
    <row r="723" spans="1:11" s="30" customFormat="1" ht="11.25" customHeight="1" x14ac:dyDescent="0.2">
      <c r="A723" s="30" t="s">
        <v>20278</v>
      </c>
      <c r="B723" s="30" t="str">
        <f>survey_src_summary!C723</f>
        <v>56</v>
      </c>
      <c r="C723" s="163" t="str">
        <f>survey_src_summary!D723</f>
        <v>5602702</v>
      </c>
      <c r="D723" s="163" t="str">
        <f>survey_src_summary!F723</f>
        <v>2310003500</v>
      </c>
      <c r="E723" s="31" t="str">
        <f>survey_src_summary!G723</f>
        <v>Other Flaring</v>
      </c>
      <c r="F723" s="164">
        <f>survey_src_summary!H723</f>
        <v>9.5591202508828757E-2</v>
      </c>
      <c r="G723" s="164">
        <f>survey_src_summary!I723</f>
        <v>0</v>
      </c>
      <c r="H723" s="164">
        <f>survey_src_summary!J723</f>
        <v>0.52012860188627408</v>
      </c>
      <c r="I723" s="164">
        <f>survey_src_summary!K723</f>
        <v>0</v>
      </c>
      <c r="J723" s="164">
        <f>survey_src_summary!L723</f>
        <v>0</v>
      </c>
      <c r="K723" s="31" t="str">
        <f t="shared" si="11"/>
        <v>Other Flaring</v>
      </c>
    </row>
    <row r="724" spans="1:11" s="30" customFormat="1" x14ac:dyDescent="0.2">
      <c r="A724" s="30" t="s">
        <v>20278</v>
      </c>
      <c r="B724" s="30" t="str">
        <f>survey_src_summary!C724</f>
        <v>56</v>
      </c>
      <c r="C724" s="163" t="str">
        <f>survey_src_summary!D724</f>
        <v>5603302</v>
      </c>
      <c r="D724" s="163" t="str">
        <f>survey_src_summary!F724</f>
        <v>2310003500</v>
      </c>
      <c r="E724" s="31" t="str">
        <f>survey_src_summary!G724</f>
        <v>Other Flaring</v>
      </c>
      <c r="F724" s="164">
        <f>survey_src_summary!H724</f>
        <v>1.0086756279067808</v>
      </c>
      <c r="G724" s="164">
        <f>survey_src_summary!I724</f>
        <v>0</v>
      </c>
      <c r="H724" s="164">
        <f>survey_src_summary!J724</f>
        <v>5.4883820930221896</v>
      </c>
      <c r="I724" s="164">
        <f>survey_src_summary!K724</f>
        <v>0</v>
      </c>
      <c r="J724" s="164">
        <f>survey_src_summary!L724</f>
        <v>0</v>
      </c>
      <c r="K724" s="31" t="str">
        <f t="shared" si="11"/>
        <v>Other Flaring</v>
      </c>
    </row>
    <row r="725" spans="1:11" s="30" customFormat="1" x14ac:dyDescent="0.2">
      <c r="A725" s="30" t="s">
        <v>20278</v>
      </c>
      <c r="B725" s="30" t="str">
        <f>survey_src_summary!C725</f>
        <v>56</v>
      </c>
      <c r="C725" s="163" t="str">
        <f>survey_src_summary!D725</f>
        <v>5604502</v>
      </c>
      <c r="D725" s="163" t="str">
        <f>survey_src_summary!F725</f>
        <v>2310003500</v>
      </c>
      <c r="E725" s="31" t="str">
        <f>survey_src_summary!G725</f>
        <v>Other Flaring</v>
      </c>
      <c r="F725" s="164">
        <f>survey_src_summary!H725</f>
        <v>0.43273006727114954</v>
      </c>
      <c r="G725" s="164">
        <f>survey_src_summary!I725</f>
        <v>0</v>
      </c>
      <c r="H725" s="164">
        <f>survey_src_summary!J725</f>
        <v>2.3545606601518427</v>
      </c>
      <c r="I725" s="164">
        <f>survey_src_summary!K725</f>
        <v>0</v>
      </c>
      <c r="J725" s="164">
        <f>survey_src_summary!L725</f>
        <v>0</v>
      </c>
      <c r="K725" s="31" t="str">
        <f t="shared" si="11"/>
        <v>Other Flaring</v>
      </c>
    </row>
    <row r="726" spans="1:11" x14ac:dyDescent="0.2">
      <c r="A726" t="s">
        <v>20278</v>
      </c>
      <c r="B726" t="str">
        <f>survey_src_summary!C726</f>
        <v>30</v>
      </c>
      <c r="C726" s="159">
        <f>survey_src_summary!D726</f>
        <v>30003</v>
      </c>
      <c r="D726" s="159" t="str">
        <f>survey_src_summary!F726</f>
        <v>2310003000</v>
      </c>
      <c r="E726" s="26" t="str">
        <f>survey_src_summary!G726</f>
        <v>Dewatering engines</v>
      </c>
      <c r="F726" s="160">
        <f>survey_src_summary!H726</f>
        <v>6.1448763133748425</v>
      </c>
      <c r="G726" s="160">
        <f>survey_src_summary!I726</f>
        <v>0.99125671524009551</v>
      </c>
      <c r="H726" s="160">
        <f>survey_src_summary!J726</f>
        <v>3.8581916913039693</v>
      </c>
      <c r="I726" s="160">
        <f>survey_src_summary!K726</f>
        <v>9.0546709976046552E-2</v>
      </c>
      <c r="J726" s="160">
        <f>survey_src_summary!L726</f>
        <v>0.76650553958597412</v>
      </c>
      <c r="K726" s="26" t="str">
        <f t="shared" si="11"/>
        <v>Dewatering engines</v>
      </c>
    </row>
    <row r="727" spans="1:11" s="28" customFormat="1" x14ac:dyDescent="0.2">
      <c r="A727" t="s">
        <v>20278</v>
      </c>
      <c r="B727" t="str">
        <f>survey_src_summary!C727</f>
        <v>30</v>
      </c>
      <c r="C727" s="159">
        <f>survey_src_summary!D727</f>
        <v>30075</v>
      </c>
      <c r="D727" s="159" t="str">
        <f>survey_src_summary!F727</f>
        <v>2310003000</v>
      </c>
      <c r="E727" s="26" t="str">
        <f>survey_src_summary!G727</f>
        <v>Dewatering engines</v>
      </c>
      <c r="F727" s="160">
        <f>survey_src_summary!H727</f>
        <v>0</v>
      </c>
      <c r="G727" s="160">
        <f>survey_src_summary!I727</f>
        <v>0</v>
      </c>
      <c r="H727" s="160">
        <f>survey_src_summary!J727</f>
        <v>0</v>
      </c>
      <c r="I727" s="160">
        <f>survey_src_summary!K727</f>
        <v>0</v>
      </c>
      <c r="J727" s="160">
        <f>survey_src_summary!L727</f>
        <v>0</v>
      </c>
      <c r="K727" s="26" t="str">
        <f t="shared" si="11"/>
        <v>Dewatering engines</v>
      </c>
    </row>
    <row r="728" spans="1:11" s="30" customFormat="1" x14ac:dyDescent="0.2">
      <c r="A728" t="s">
        <v>20278</v>
      </c>
      <c r="B728" t="str">
        <f>survey_src_summary!C728</f>
        <v>56</v>
      </c>
      <c r="C728" s="159">
        <f>survey_src_summary!D728</f>
        <v>56005</v>
      </c>
      <c r="D728" s="159" t="str">
        <f>survey_src_summary!F728</f>
        <v>2310003000</v>
      </c>
      <c r="E728" s="26" t="str">
        <f>survey_src_summary!G728</f>
        <v>Dewatering engines</v>
      </c>
      <c r="F728" s="160">
        <f>survey_src_summary!H728</f>
        <v>66.182995804772688</v>
      </c>
      <c r="G728" s="160">
        <f>survey_src_summary!I728</f>
        <v>10.676266808396875</v>
      </c>
      <c r="H728" s="160">
        <f>survey_src_summary!J728</f>
        <v>41.554405898096888</v>
      </c>
      <c r="I728" s="160">
        <f>survey_src_summary!K728</f>
        <v>0.97522752629489751</v>
      </c>
      <c r="J728" s="160">
        <f>survey_src_summary!L728</f>
        <v>8.2555987010407694</v>
      </c>
      <c r="K728" s="26" t="str">
        <f t="shared" si="11"/>
        <v>Dewatering engines</v>
      </c>
    </row>
    <row r="729" spans="1:11" x14ac:dyDescent="0.2">
      <c r="A729" t="s">
        <v>20278</v>
      </c>
      <c r="B729" t="str">
        <f>survey_src_summary!C729</f>
        <v>56</v>
      </c>
      <c r="C729" s="159">
        <f>survey_src_summary!D729</f>
        <v>56009</v>
      </c>
      <c r="D729" s="159" t="str">
        <f>survey_src_summary!F729</f>
        <v>2310003000</v>
      </c>
      <c r="E729" s="26" t="str">
        <f>survey_src_summary!G729</f>
        <v>Dewatering engines</v>
      </c>
      <c r="F729" s="160">
        <f>survey_src_summary!H729</f>
        <v>4.9735437433930774E-2</v>
      </c>
      <c r="G729" s="160">
        <f>survey_src_summary!I729</f>
        <v>8.0230396557340964E-3</v>
      </c>
      <c r="H729" s="160">
        <f>survey_src_summary!J729</f>
        <v>3.1227455474294546E-2</v>
      </c>
      <c r="I729" s="160">
        <f>survey_src_summary!K729</f>
        <v>7.3286751420202731E-4</v>
      </c>
      <c r="J729" s="160">
        <f>survey_src_summary!L729</f>
        <v>6.203947217596999E-3</v>
      </c>
      <c r="K729" s="26" t="str">
        <f t="shared" si="11"/>
        <v>Dewatering engines</v>
      </c>
    </row>
    <row r="730" spans="1:11" s="28" customFormat="1" x14ac:dyDescent="0.2">
      <c r="A730" t="s">
        <v>20278</v>
      </c>
      <c r="B730" t="str">
        <f>survey_src_summary!C730</f>
        <v>56</v>
      </c>
      <c r="C730" s="159">
        <f>survey_src_summary!D730</f>
        <v>56011</v>
      </c>
      <c r="D730" s="159" t="str">
        <f>survey_src_summary!F730</f>
        <v>2310003000</v>
      </c>
      <c r="E730" s="26" t="str">
        <f>survey_src_summary!G730</f>
        <v>Dewatering engines</v>
      </c>
      <c r="F730" s="160">
        <f>survey_src_summary!H730</f>
        <v>0</v>
      </c>
      <c r="G730" s="160">
        <f>survey_src_summary!I730</f>
        <v>0</v>
      </c>
      <c r="H730" s="160">
        <f>survey_src_summary!J730</f>
        <v>0</v>
      </c>
      <c r="I730" s="160">
        <f>survey_src_summary!K730</f>
        <v>0</v>
      </c>
      <c r="J730" s="160">
        <f>survey_src_summary!L730</f>
        <v>0</v>
      </c>
      <c r="K730" s="26" t="str">
        <f t="shared" si="11"/>
        <v>Dewatering engines</v>
      </c>
    </row>
    <row r="731" spans="1:11" s="30" customFormat="1" x14ac:dyDescent="0.2">
      <c r="A731" t="s">
        <v>20278</v>
      </c>
      <c r="B731" t="str">
        <f>survey_src_summary!C731</f>
        <v>56</v>
      </c>
      <c r="C731" s="159">
        <f>survey_src_summary!D731</f>
        <v>56019</v>
      </c>
      <c r="D731" s="159" t="str">
        <f>survey_src_summary!F731</f>
        <v>2310003000</v>
      </c>
      <c r="E731" s="26" t="str">
        <f>survey_src_summary!G731</f>
        <v>Dewatering engines</v>
      </c>
      <c r="F731" s="160">
        <f>survey_src_summary!H731</f>
        <v>187.80355408452803</v>
      </c>
      <c r="G731" s="160">
        <f>survey_src_summary!I731</f>
        <v>30.295407855004107</v>
      </c>
      <c r="H731" s="160">
        <f>survey_src_summary!J731</f>
        <v>117.91646812958098</v>
      </c>
      <c r="I731" s="160">
        <f>survey_src_summary!K731</f>
        <v>2.7673451957283057</v>
      </c>
      <c r="J731" s="160">
        <f>survey_src_summary!L731</f>
        <v>23.426421821770461</v>
      </c>
      <c r="K731" s="26" t="str">
        <f t="shared" si="11"/>
        <v>Dewatering engines</v>
      </c>
    </row>
    <row r="732" spans="1:11" x14ac:dyDescent="0.2">
      <c r="A732" t="s">
        <v>20278</v>
      </c>
      <c r="B732" t="str">
        <f>survey_src_summary!C732</f>
        <v>56</v>
      </c>
      <c r="C732" s="159">
        <f>survey_src_summary!D732</f>
        <v>56025</v>
      </c>
      <c r="D732" s="159" t="str">
        <f>survey_src_summary!F732</f>
        <v>2310003000</v>
      </c>
      <c r="E732" s="26" t="str">
        <f>survey_src_summary!G732</f>
        <v>Dewatering engines</v>
      </c>
      <c r="F732" s="160">
        <f>survey_src_summary!H732</f>
        <v>2.9053776559074109E-4</v>
      </c>
      <c r="G732" s="160">
        <f>survey_src_summary!I732</f>
        <v>4.6867910188171561E-5</v>
      </c>
      <c r="H732" s="160">
        <f>survey_src_summary!J732</f>
        <v>1.8242033460826124E-4</v>
      </c>
      <c r="I732" s="160">
        <f>survey_src_summary!K732</f>
        <v>4.2811665290599104E-6</v>
      </c>
      <c r="J732" s="160">
        <f>survey_src_summary!L732</f>
        <v>3.6241381506656447E-5</v>
      </c>
      <c r="K732" s="26" t="str">
        <f t="shared" si="11"/>
        <v>Dewatering engines</v>
      </c>
    </row>
    <row r="733" spans="1:11" s="28" customFormat="1" x14ac:dyDescent="0.2">
      <c r="A733" t="s">
        <v>20278</v>
      </c>
      <c r="B733" t="str">
        <f>survey_src_summary!C733</f>
        <v>56</v>
      </c>
      <c r="C733" s="159">
        <f>survey_src_summary!D733</f>
        <v>56027</v>
      </c>
      <c r="D733" s="159" t="str">
        <f>survey_src_summary!F733</f>
        <v>2310003000</v>
      </c>
      <c r="E733" s="26" t="str">
        <f>survey_src_summary!G733</f>
        <v>Dewatering engines</v>
      </c>
      <c r="F733" s="160">
        <f>survey_src_summary!H733</f>
        <v>0</v>
      </c>
      <c r="G733" s="160">
        <f>survey_src_summary!I733</f>
        <v>0</v>
      </c>
      <c r="H733" s="160">
        <f>survey_src_summary!J733</f>
        <v>0</v>
      </c>
      <c r="I733" s="160">
        <f>survey_src_summary!K733</f>
        <v>0</v>
      </c>
      <c r="J733" s="160">
        <f>survey_src_summary!L733</f>
        <v>0</v>
      </c>
      <c r="K733" s="26" t="str">
        <f t="shared" si="11"/>
        <v>Dewatering engines</v>
      </c>
    </row>
    <row r="734" spans="1:11" s="30" customFormat="1" x14ac:dyDescent="0.2">
      <c r="A734" t="s">
        <v>20278</v>
      </c>
      <c r="B734" t="str">
        <f>survey_src_summary!C734</f>
        <v>56</v>
      </c>
      <c r="C734" s="159">
        <f>survey_src_summary!D734</f>
        <v>56033</v>
      </c>
      <c r="D734" s="159" t="str">
        <f>survey_src_summary!F734</f>
        <v>2310003000</v>
      </c>
      <c r="E734" s="26" t="str">
        <f>survey_src_summary!G734</f>
        <v>Dewatering engines</v>
      </c>
      <c r="F734" s="160">
        <f>survey_src_summary!H734</f>
        <v>32.279478529371985</v>
      </c>
      <c r="G734" s="160">
        <f>survey_src_summary!I734</f>
        <v>5.2071430285819984</v>
      </c>
      <c r="H734" s="160">
        <f>survey_src_summary!J734</f>
        <v>20.267359261662456</v>
      </c>
      <c r="I734" s="160">
        <f>survey_src_summary!K734</f>
        <v>0.47564839901095229</v>
      </c>
      <c r="J734" s="160">
        <f>survey_src_summary!L734</f>
        <v>4.0265088906437736</v>
      </c>
      <c r="K734" s="26" t="str">
        <f t="shared" si="11"/>
        <v>Dewatering engines</v>
      </c>
    </row>
    <row r="735" spans="1:11" x14ac:dyDescent="0.2">
      <c r="A735" t="s">
        <v>20278</v>
      </c>
      <c r="B735" t="str">
        <f>survey_src_summary!C735</f>
        <v>56</v>
      </c>
      <c r="C735" s="159">
        <f>survey_src_summary!D735</f>
        <v>56045</v>
      </c>
      <c r="D735" s="159" t="str">
        <f>survey_src_summary!F735</f>
        <v>2310003000</v>
      </c>
      <c r="E735" s="26" t="str">
        <f>survey_src_summary!G735</f>
        <v>Dewatering engines</v>
      </c>
      <c r="F735" s="160">
        <f>survey_src_summary!H735</f>
        <v>0</v>
      </c>
      <c r="G735" s="160">
        <f>survey_src_summary!I735</f>
        <v>0</v>
      </c>
      <c r="H735" s="160">
        <f>survey_src_summary!J735</f>
        <v>0</v>
      </c>
      <c r="I735" s="160">
        <f>survey_src_summary!K735</f>
        <v>0</v>
      </c>
      <c r="J735" s="160">
        <f>survey_src_summary!L735</f>
        <v>0</v>
      </c>
      <c r="K735" s="26" t="str">
        <f t="shared" si="11"/>
        <v>Dewatering engines</v>
      </c>
    </row>
    <row r="736" spans="1:11" s="28" customFormat="1" x14ac:dyDescent="0.2">
      <c r="A736" s="28" t="s">
        <v>20278</v>
      </c>
      <c r="B736" s="28" t="str">
        <f>survey_src_summary!C736</f>
        <v>30</v>
      </c>
      <c r="C736" s="161" t="str">
        <f>survey_src_summary!D736</f>
        <v>3000301</v>
      </c>
      <c r="D736" s="161" t="str">
        <f>survey_src_summary!F736</f>
        <v>2310003000</v>
      </c>
      <c r="E736" s="29" t="str">
        <f>survey_src_summary!G736</f>
        <v>Dewatering engines</v>
      </c>
      <c r="F736" s="162">
        <f>survey_src_summary!H736</f>
        <v>0</v>
      </c>
      <c r="G736" s="162">
        <f>survey_src_summary!I736</f>
        <v>0</v>
      </c>
      <c r="H736" s="162">
        <f>survey_src_summary!J736</f>
        <v>0</v>
      </c>
      <c r="I736" s="162">
        <f>survey_src_summary!K736</f>
        <v>0</v>
      </c>
      <c r="J736" s="162">
        <f>survey_src_summary!L736</f>
        <v>0</v>
      </c>
      <c r="K736" s="29" t="str">
        <f t="shared" si="11"/>
        <v>Dewatering engines</v>
      </c>
    </row>
    <row r="737" spans="1:11" s="28" customFormat="1" x14ac:dyDescent="0.2">
      <c r="A737" s="28" t="s">
        <v>20278</v>
      </c>
      <c r="B737" s="28" t="str">
        <f>survey_src_summary!C737</f>
        <v>30</v>
      </c>
      <c r="C737" s="161" t="str">
        <f>survey_src_summary!D737</f>
        <v>3007501</v>
      </c>
      <c r="D737" s="161" t="str">
        <f>survey_src_summary!F737</f>
        <v>2310003000</v>
      </c>
      <c r="E737" s="29" t="str">
        <f>survey_src_summary!G737</f>
        <v>Dewatering engines</v>
      </c>
      <c r="F737" s="162">
        <f>survey_src_summary!H737</f>
        <v>0</v>
      </c>
      <c r="G737" s="162">
        <f>survey_src_summary!I737</f>
        <v>0</v>
      </c>
      <c r="H737" s="162">
        <f>survey_src_summary!J737</f>
        <v>0</v>
      </c>
      <c r="I737" s="162">
        <f>survey_src_summary!K737</f>
        <v>0</v>
      </c>
      <c r="J737" s="162">
        <f>survey_src_summary!L737</f>
        <v>0</v>
      </c>
      <c r="K737" s="29" t="str">
        <f t="shared" si="11"/>
        <v>Dewatering engines</v>
      </c>
    </row>
    <row r="738" spans="1:11" s="28" customFormat="1" x14ac:dyDescent="0.2">
      <c r="A738" s="28" t="s">
        <v>20278</v>
      </c>
      <c r="B738" s="28" t="str">
        <f>survey_src_summary!C738</f>
        <v>56</v>
      </c>
      <c r="C738" s="161" t="str">
        <f>survey_src_summary!D738</f>
        <v>5600501</v>
      </c>
      <c r="D738" s="161" t="str">
        <f>survey_src_summary!F738</f>
        <v>2310003000</v>
      </c>
      <c r="E738" s="29" t="str">
        <f>survey_src_summary!G738</f>
        <v>Dewatering engines</v>
      </c>
      <c r="F738" s="162">
        <f>survey_src_summary!H738</f>
        <v>0</v>
      </c>
      <c r="G738" s="162">
        <f>survey_src_summary!I738</f>
        <v>0</v>
      </c>
      <c r="H738" s="162">
        <f>survey_src_summary!J738</f>
        <v>0</v>
      </c>
      <c r="I738" s="162">
        <f>survey_src_summary!K738</f>
        <v>0</v>
      </c>
      <c r="J738" s="162">
        <f>survey_src_summary!L738</f>
        <v>0</v>
      </c>
      <c r="K738" s="29" t="str">
        <f t="shared" si="11"/>
        <v>Dewatering engines</v>
      </c>
    </row>
    <row r="739" spans="1:11" s="28" customFormat="1" x14ac:dyDescent="0.2">
      <c r="A739" s="28" t="s">
        <v>20278</v>
      </c>
      <c r="B739" s="28" t="str">
        <f>survey_src_summary!C739</f>
        <v>56</v>
      </c>
      <c r="C739" s="161" t="str">
        <f>survey_src_summary!D739</f>
        <v>5600901</v>
      </c>
      <c r="D739" s="161" t="str">
        <f>survey_src_summary!F739</f>
        <v>2310003000</v>
      </c>
      <c r="E739" s="29" t="str">
        <f>survey_src_summary!G739</f>
        <v>Dewatering engines</v>
      </c>
      <c r="F739" s="162">
        <f>survey_src_summary!H739</f>
        <v>0</v>
      </c>
      <c r="G739" s="162">
        <f>survey_src_summary!I739</f>
        <v>0</v>
      </c>
      <c r="H739" s="162">
        <f>survey_src_summary!J739</f>
        <v>0</v>
      </c>
      <c r="I739" s="162">
        <f>survey_src_summary!K739</f>
        <v>0</v>
      </c>
      <c r="J739" s="162">
        <f>survey_src_summary!L739</f>
        <v>0</v>
      </c>
      <c r="K739" s="29" t="str">
        <f t="shared" si="11"/>
        <v>Dewatering engines</v>
      </c>
    </row>
    <row r="740" spans="1:11" s="28" customFormat="1" x14ac:dyDescent="0.2">
      <c r="A740" s="28" t="s">
        <v>20278</v>
      </c>
      <c r="B740" s="28" t="str">
        <f>survey_src_summary!C740</f>
        <v>56</v>
      </c>
      <c r="C740" s="161" t="str">
        <f>survey_src_summary!D740</f>
        <v>5601101</v>
      </c>
      <c r="D740" s="161" t="str">
        <f>survey_src_summary!F740</f>
        <v>2310003000</v>
      </c>
      <c r="E740" s="29" t="str">
        <f>survey_src_summary!G740</f>
        <v>Dewatering engines</v>
      </c>
      <c r="F740" s="162">
        <f>survey_src_summary!H740</f>
        <v>0</v>
      </c>
      <c r="G740" s="162">
        <f>survey_src_summary!I740</f>
        <v>0</v>
      </c>
      <c r="H740" s="162">
        <f>survey_src_summary!J740</f>
        <v>0</v>
      </c>
      <c r="I740" s="162">
        <f>survey_src_summary!K740</f>
        <v>0</v>
      </c>
      <c r="J740" s="162">
        <f>survey_src_summary!L740</f>
        <v>0</v>
      </c>
      <c r="K740" s="29" t="str">
        <f t="shared" si="11"/>
        <v>Dewatering engines</v>
      </c>
    </row>
    <row r="741" spans="1:11" s="28" customFormat="1" x14ac:dyDescent="0.2">
      <c r="A741" s="28" t="s">
        <v>20278</v>
      </c>
      <c r="B741" s="28" t="str">
        <f>survey_src_summary!C741</f>
        <v>56</v>
      </c>
      <c r="C741" s="161" t="str">
        <f>survey_src_summary!D741</f>
        <v>5601901</v>
      </c>
      <c r="D741" s="161" t="str">
        <f>survey_src_summary!F741</f>
        <v>2310003000</v>
      </c>
      <c r="E741" s="29" t="str">
        <f>survey_src_summary!G741</f>
        <v>Dewatering engines</v>
      </c>
      <c r="F741" s="162">
        <f>survey_src_summary!H741</f>
        <v>0</v>
      </c>
      <c r="G741" s="162">
        <f>survey_src_summary!I741</f>
        <v>0</v>
      </c>
      <c r="H741" s="162">
        <f>survey_src_summary!J741</f>
        <v>0</v>
      </c>
      <c r="I741" s="162">
        <f>survey_src_summary!K741</f>
        <v>0</v>
      </c>
      <c r="J741" s="162">
        <f>survey_src_summary!L741</f>
        <v>0</v>
      </c>
      <c r="K741" s="29" t="str">
        <f t="shared" si="11"/>
        <v>Dewatering engines</v>
      </c>
    </row>
    <row r="742" spans="1:11" s="28" customFormat="1" x14ac:dyDescent="0.2">
      <c r="A742" s="28" t="s">
        <v>20278</v>
      </c>
      <c r="B742" s="28" t="str">
        <f>survey_src_summary!C742</f>
        <v>56</v>
      </c>
      <c r="C742" s="161" t="str">
        <f>survey_src_summary!D742</f>
        <v>5602501</v>
      </c>
      <c r="D742" s="161" t="str">
        <f>survey_src_summary!F742</f>
        <v>2310003000</v>
      </c>
      <c r="E742" s="29" t="str">
        <f>survey_src_summary!G742</f>
        <v>Dewatering engines</v>
      </c>
      <c r="F742" s="162">
        <f>survey_src_summary!H742</f>
        <v>0</v>
      </c>
      <c r="G742" s="162">
        <f>survey_src_summary!I742</f>
        <v>0</v>
      </c>
      <c r="H742" s="162">
        <f>survey_src_summary!J742</f>
        <v>0</v>
      </c>
      <c r="I742" s="162">
        <f>survey_src_summary!K742</f>
        <v>0</v>
      </c>
      <c r="J742" s="162">
        <f>survey_src_summary!L742</f>
        <v>0</v>
      </c>
      <c r="K742" s="29" t="str">
        <f t="shared" si="11"/>
        <v>Dewatering engines</v>
      </c>
    </row>
    <row r="743" spans="1:11" s="28" customFormat="1" x14ac:dyDescent="0.2">
      <c r="A743" s="28" t="s">
        <v>20278</v>
      </c>
      <c r="B743" s="28" t="str">
        <f>survey_src_summary!C743</f>
        <v>56</v>
      </c>
      <c r="C743" s="161" t="str">
        <f>survey_src_summary!D743</f>
        <v>5602701</v>
      </c>
      <c r="D743" s="161" t="str">
        <f>survey_src_summary!F743</f>
        <v>2310003000</v>
      </c>
      <c r="E743" s="29" t="str">
        <f>survey_src_summary!G743</f>
        <v>Dewatering engines</v>
      </c>
      <c r="F743" s="162">
        <f>survey_src_summary!H743</f>
        <v>0</v>
      </c>
      <c r="G743" s="162">
        <f>survey_src_summary!I743</f>
        <v>0</v>
      </c>
      <c r="H743" s="162">
        <f>survey_src_summary!J743</f>
        <v>0</v>
      </c>
      <c r="I743" s="162">
        <f>survey_src_summary!K743</f>
        <v>0</v>
      </c>
      <c r="J743" s="162">
        <f>survey_src_summary!L743</f>
        <v>0</v>
      </c>
      <c r="K743" s="29" t="str">
        <f t="shared" si="11"/>
        <v>Dewatering engines</v>
      </c>
    </row>
    <row r="744" spans="1:11" s="28" customFormat="1" x14ac:dyDescent="0.2">
      <c r="A744" s="28" t="s">
        <v>20278</v>
      </c>
      <c r="B744" s="28" t="str">
        <f>survey_src_summary!C744</f>
        <v>56</v>
      </c>
      <c r="C744" s="161" t="str">
        <f>survey_src_summary!D744</f>
        <v>5603301</v>
      </c>
      <c r="D744" s="161" t="str">
        <f>survey_src_summary!F744</f>
        <v>2310003000</v>
      </c>
      <c r="E744" s="29" t="str">
        <f>survey_src_summary!G744</f>
        <v>Dewatering engines</v>
      </c>
      <c r="F744" s="162">
        <f>survey_src_summary!H744</f>
        <v>0</v>
      </c>
      <c r="G744" s="162">
        <f>survey_src_summary!I744</f>
        <v>0</v>
      </c>
      <c r="H744" s="162">
        <f>survey_src_summary!J744</f>
        <v>0</v>
      </c>
      <c r="I744" s="162">
        <f>survey_src_summary!K744</f>
        <v>0</v>
      </c>
      <c r="J744" s="162">
        <f>survey_src_summary!L744</f>
        <v>0</v>
      </c>
      <c r="K744" s="29" t="str">
        <f t="shared" si="11"/>
        <v>Dewatering engines</v>
      </c>
    </row>
    <row r="745" spans="1:11" s="28" customFormat="1" x14ac:dyDescent="0.2">
      <c r="A745" s="28" t="s">
        <v>20278</v>
      </c>
      <c r="B745" s="28" t="str">
        <f>survey_src_summary!C745</f>
        <v>56</v>
      </c>
      <c r="C745" s="161" t="str">
        <f>survey_src_summary!D745</f>
        <v>5604501</v>
      </c>
      <c r="D745" s="161" t="str">
        <f>survey_src_summary!F745</f>
        <v>2310003000</v>
      </c>
      <c r="E745" s="29" t="str">
        <f>survey_src_summary!G745</f>
        <v>Dewatering engines</v>
      </c>
      <c r="F745" s="162">
        <f>survey_src_summary!H745</f>
        <v>0</v>
      </c>
      <c r="G745" s="162">
        <f>survey_src_summary!I745</f>
        <v>0</v>
      </c>
      <c r="H745" s="162">
        <f>survey_src_summary!J745</f>
        <v>0</v>
      </c>
      <c r="I745" s="162">
        <f>survey_src_summary!K745</f>
        <v>0</v>
      </c>
      <c r="J745" s="162">
        <f>survey_src_summary!L745</f>
        <v>0</v>
      </c>
      <c r="K745" s="29" t="str">
        <f t="shared" si="11"/>
        <v>Dewatering engines</v>
      </c>
    </row>
    <row r="746" spans="1:11" s="30" customFormat="1" x14ac:dyDescent="0.2">
      <c r="A746" s="186" t="s">
        <v>20278</v>
      </c>
      <c r="B746" s="30" t="str">
        <f>survey_src_summary!C746</f>
        <v>30</v>
      </c>
      <c r="C746" s="163" t="str">
        <f>survey_src_summary!D746</f>
        <v>3000302</v>
      </c>
      <c r="D746" s="163" t="str">
        <f>survey_src_summary!F746</f>
        <v>2310003000</v>
      </c>
      <c r="E746" s="31" t="str">
        <f>survey_src_summary!G746</f>
        <v>Dewatering engines</v>
      </c>
      <c r="F746" s="164">
        <f>survey_src_summary!H746</f>
        <v>6.1448763133748425</v>
      </c>
      <c r="G746" s="164">
        <f>survey_src_summary!I746</f>
        <v>0.99125671524009551</v>
      </c>
      <c r="H746" s="164">
        <f>survey_src_summary!J746</f>
        <v>3.8581916913039693</v>
      </c>
      <c r="I746" s="164">
        <f>survey_src_summary!K746</f>
        <v>9.0546709976046552E-2</v>
      </c>
      <c r="J746" s="164">
        <f>survey_src_summary!L746</f>
        <v>0.76650553958597412</v>
      </c>
      <c r="K746" s="31" t="str">
        <f t="shared" si="11"/>
        <v>Dewatering engines</v>
      </c>
    </row>
    <row r="747" spans="1:11" s="30" customFormat="1" x14ac:dyDescent="0.2">
      <c r="A747" s="30" t="s">
        <v>20278</v>
      </c>
      <c r="B747" s="30" t="str">
        <f>survey_src_summary!C747</f>
        <v>30</v>
      </c>
      <c r="C747" s="163" t="str">
        <f>survey_src_summary!D747</f>
        <v>3007502</v>
      </c>
      <c r="D747" s="163" t="str">
        <f>survey_src_summary!F747</f>
        <v>2310003000</v>
      </c>
      <c r="E747" s="31" t="str">
        <f>survey_src_summary!G747</f>
        <v>Dewatering engines</v>
      </c>
      <c r="F747" s="164">
        <f>survey_src_summary!H747</f>
        <v>0</v>
      </c>
      <c r="G747" s="164">
        <f>survey_src_summary!I747</f>
        <v>0</v>
      </c>
      <c r="H747" s="164">
        <f>survey_src_summary!J747</f>
        <v>0</v>
      </c>
      <c r="I747" s="164">
        <f>survey_src_summary!K747</f>
        <v>0</v>
      </c>
      <c r="J747" s="164">
        <f>survey_src_summary!L747</f>
        <v>0</v>
      </c>
      <c r="K747" s="31" t="str">
        <f t="shared" si="11"/>
        <v>Dewatering engines</v>
      </c>
    </row>
    <row r="748" spans="1:11" s="30" customFormat="1" x14ac:dyDescent="0.2">
      <c r="A748" s="30" t="s">
        <v>20278</v>
      </c>
      <c r="B748" s="30" t="str">
        <f>survey_src_summary!C748</f>
        <v>56</v>
      </c>
      <c r="C748" s="163" t="str">
        <f>survey_src_summary!D748</f>
        <v>5600502</v>
      </c>
      <c r="D748" s="163" t="str">
        <f>survey_src_summary!F748</f>
        <v>2310003000</v>
      </c>
      <c r="E748" s="31" t="str">
        <f>survey_src_summary!G748</f>
        <v>Dewatering engines</v>
      </c>
      <c r="F748" s="164">
        <f>survey_src_summary!H748</f>
        <v>66.182995804772688</v>
      </c>
      <c r="G748" s="164">
        <f>survey_src_summary!I748</f>
        <v>10.676266808396875</v>
      </c>
      <c r="H748" s="164">
        <f>survey_src_summary!J748</f>
        <v>41.554405898096888</v>
      </c>
      <c r="I748" s="164">
        <f>survey_src_summary!K748</f>
        <v>0.97522752629489751</v>
      </c>
      <c r="J748" s="164">
        <f>survey_src_summary!L748</f>
        <v>8.2555987010407694</v>
      </c>
      <c r="K748" s="31" t="str">
        <f t="shared" si="11"/>
        <v>Dewatering engines</v>
      </c>
    </row>
    <row r="749" spans="1:11" s="30" customFormat="1" x14ac:dyDescent="0.2">
      <c r="A749" s="30" t="s">
        <v>20278</v>
      </c>
      <c r="B749" s="30" t="str">
        <f>survey_src_summary!C749</f>
        <v>56</v>
      </c>
      <c r="C749" s="163" t="str">
        <f>survey_src_summary!D749</f>
        <v>5600902</v>
      </c>
      <c r="D749" s="163" t="str">
        <f>survey_src_summary!F749</f>
        <v>2310003000</v>
      </c>
      <c r="E749" s="31" t="str">
        <f>survey_src_summary!G749</f>
        <v>Dewatering engines</v>
      </c>
      <c r="F749" s="164">
        <f>survey_src_summary!H749</f>
        <v>4.9735437433930774E-2</v>
      </c>
      <c r="G749" s="164">
        <f>survey_src_summary!I749</f>
        <v>8.0230396557340964E-3</v>
      </c>
      <c r="H749" s="164">
        <f>survey_src_summary!J749</f>
        <v>3.1227455474294546E-2</v>
      </c>
      <c r="I749" s="164">
        <f>survey_src_summary!K749</f>
        <v>7.3286751420202731E-4</v>
      </c>
      <c r="J749" s="164">
        <f>survey_src_summary!L749</f>
        <v>6.203947217596999E-3</v>
      </c>
      <c r="K749" s="31" t="str">
        <f t="shared" si="11"/>
        <v>Dewatering engines</v>
      </c>
    </row>
    <row r="750" spans="1:11" s="30" customFormat="1" x14ac:dyDescent="0.2">
      <c r="A750" s="30" t="s">
        <v>20278</v>
      </c>
      <c r="B750" s="30" t="str">
        <f>survey_src_summary!C750</f>
        <v>56</v>
      </c>
      <c r="C750" s="163" t="str">
        <f>survey_src_summary!D750</f>
        <v>5601102</v>
      </c>
      <c r="D750" s="163" t="str">
        <f>survey_src_summary!F750</f>
        <v>2310003000</v>
      </c>
      <c r="E750" s="31" t="str">
        <f>survey_src_summary!G750</f>
        <v>Dewatering engines</v>
      </c>
      <c r="F750" s="164">
        <f>survey_src_summary!H750</f>
        <v>0</v>
      </c>
      <c r="G750" s="164">
        <f>survey_src_summary!I750</f>
        <v>0</v>
      </c>
      <c r="H750" s="164">
        <f>survey_src_summary!J750</f>
        <v>0</v>
      </c>
      <c r="I750" s="164">
        <f>survey_src_summary!K750</f>
        <v>0</v>
      </c>
      <c r="J750" s="164">
        <f>survey_src_summary!L750</f>
        <v>0</v>
      </c>
      <c r="K750" s="31" t="str">
        <f t="shared" si="11"/>
        <v>Dewatering engines</v>
      </c>
    </row>
    <row r="751" spans="1:11" s="30" customFormat="1" x14ac:dyDescent="0.2">
      <c r="A751" s="30" t="s">
        <v>20278</v>
      </c>
      <c r="B751" s="30" t="str">
        <f>survey_src_summary!C751</f>
        <v>56</v>
      </c>
      <c r="C751" s="163" t="str">
        <f>survey_src_summary!D751</f>
        <v>5601902</v>
      </c>
      <c r="D751" s="163" t="str">
        <f>survey_src_summary!F751</f>
        <v>2310003000</v>
      </c>
      <c r="E751" s="31" t="str">
        <f>survey_src_summary!G751</f>
        <v>Dewatering engines</v>
      </c>
      <c r="F751" s="164">
        <f>survey_src_summary!H751</f>
        <v>187.80355408452803</v>
      </c>
      <c r="G751" s="164">
        <f>survey_src_summary!I751</f>
        <v>30.295407855004107</v>
      </c>
      <c r="H751" s="164">
        <f>survey_src_summary!J751</f>
        <v>117.91646812958098</v>
      </c>
      <c r="I751" s="164">
        <f>survey_src_summary!K751</f>
        <v>2.7673451957283057</v>
      </c>
      <c r="J751" s="164">
        <f>survey_src_summary!L751</f>
        <v>23.426421821770461</v>
      </c>
      <c r="K751" s="31" t="str">
        <f t="shared" si="11"/>
        <v>Dewatering engines</v>
      </c>
    </row>
    <row r="752" spans="1:11" s="30" customFormat="1" x14ac:dyDescent="0.2">
      <c r="A752" s="30" t="s">
        <v>20278</v>
      </c>
      <c r="B752" s="30" t="str">
        <f>survey_src_summary!C752</f>
        <v>56</v>
      </c>
      <c r="C752" s="163" t="str">
        <f>survey_src_summary!D752</f>
        <v>5602502</v>
      </c>
      <c r="D752" s="163" t="str">
        <f>survey_src_summary!F752</f>
        <v>2310003000</v>
      </c>
      <c r="E752" s="31" t="str">
        <f>survey_src_summary!G752</f>
        <v>Dewatering engines</v>
      </c>
      <c r="F752" s="164">
        <f>survey_src_summary!H752</f>
        <v>2.9053776559074109E-4</v>
      </c>
      <c r="G752" s="164">
        <f>survey_src_summary!I752</f>
        <v>4.6867910188171561E-5</v>
      </c>
      <c r="H752" s="164">
        <f>survey_src_summary!J752</f>
        <v>1.8242033460826124E-4</v>
      </c>
      <c r="I752" s="164">
        <f>survey_src_summary!K752</f>
        <v>4.2811665290599104E-6</v>
      </c>
      <c r="J752" s="164">
        <f>survey_src_summary!L752</f>
        <v>3.6241381506656447E-5</v>
      </c>
      <c r="K752" s="31" t="str">
        <f t="shared" si="11"/>
        <v>Dewatering engines</v>
      </c>
    </row>
    <row r="753" spans="1:11" s="30" customFormat="1" ht="11.25" customHeight="1" x14ac:dyDescent="0.2">
      <c r="A753" s="30" t="s">
        <v>20278</v>
      </c>
      <c r="B753" s="30" t="str">
        <f>survey_src_summary!C753</f>
        <v>56</v>
      </c>
      <c r="C753" s="163" t="str">
        <f>survey_src_summary!D753</f>
        <v>5602702</v>
      </c>
      <c r="D753" s="163" t="str">
        <f>survey_src_summary!F753</f>
        <v>2310003000</v>
      </c>
      <c r="E753" s="31" t="str">
        <f>survey_src_summary!G753</f>
        <v>Dewatering engines</v>
      </c>
      <c r="F753" s="164">
        <f>survey_src_summary!H753</f>
        <v>0</v>
      </c>
      <c r="G753" s="164">
        <f>survey_src_summary!I753</f>
        <v>0</v>
      </c>
      <c r="H753" s="164">
        <f>survey_src_summary!J753</f>
        <v>0</v>
      </c>
      <c r="I753" s="164">
        <f>survey_src_summary!K753</f>
        <v>0</v>
      </c>
      <c r="J753" s="164">
        <f>survey_src_summary!L753</f>
        <v>0</v>
      </c>
      <c r="K753" s="31" t="str">
        <f t="shared" si="11"/>
        <v>Dewatering engines</v>
      </c>
    </row>
    <row r="754" spans="1:11" s="30" customFormat="1" x14ac:dyDescent="0.2">
      <c r="A754" s="30" t="s">
        <v>20278</v>
      </c>
      <c r="B754" s="30" t="str">
        <f>survey_src_summary!C754</f>
        <v>56</v>
      </c>
      <c r="C754" s="163" t="str">
        <f>survey_src_summary!D754</f>
        <v>5603302</v>
      </c>
      <c r="D754" s="163" t="str">
        <f>survey_src_summary!F754</f>
        <v>2310003000</v>
      </c>
      <c r="E754" s="31" t="str">
        <f>survey_src_summary!G754</f>
        <v>Dewatering engines</v>
      </c>
      <c r="F754" s="164">
        <f>survey_src_summary!H754</f>
        <v>32.279478529371985</v>
      </c>
      <c r="G754" s="164">
        <f>survey_src_summary!I754</f>
        <v>5.2071430285819984</v>
      </c>
      <c r="H754" s="164">
        <f>survey_src_summary!J754</f>
        <v>20.267359261662456</v>
      </c>
      <c r="I754" s="164">
        <f>survey_src_summary!K754</f>
        <v>0.47564839901095229</v>
      </c>
      <c r="J754" s="164">
        <f>survey_src_summary!L754</f>
        <v>4.0265088906437736</v>
      </c>
      <c r="K754" s="31" t="str">
        <f t="shared" si="11"/>
        <v>Dewatering engines</v>
      </c>
    </row>
    <row r="755" spans="1:11" s="30" customFormat="1" x14ac:dyDescent="0.2">
      <c r="A755" s="30" t="s">
        <v>20278</v>
      </c>
      <c r="B755" s="30" t="str">
        <f>survey_src_summary!C755</f>
        <v>56</v>
      </c>
      <c r="C755" s="163" t="str">
        <f>survey_src_summary!D755</f>
        <v>5604502</v>
      </c>
      <c r="D755" s="163" t="str">
        <f>survey_src_summary!F755</f>
        <v>2310003000</v>
      </c>
      <c r="E755" s="31" t="str">
        <f>survey_src_summary!G755</f>
        <v>Dewatering engines</v>
      </c>
      <c r="F755" s="164">
        <f>survey_src_summary!H755</f>
        <v>0</v>
      </c>
      <c r="G755" s="164">
        <f>survey_src_summary!I755</f>
        <v>0</v>
      </c>
      <c r="H755" s="164">
        <f>survey_src_summary!J755</f>
        <v>0</v>
      </c>
      <c r="I755" s="164">
        <f>survey_src_summary!K755</f>
        <v>0</v>
      </c>
      <c r="J755" s="164">
        <f>survey_src_summary!L755</f>
        <v>0</v>
      </c>
      <c r="K755" s="31" t="str">
        <f t="shared" si="11"/>
        <v>Dewatering engines</v>
      </c>
    </row>
    <row r="756" spans="1:11" x14ac:dyDescent="0.2">
      <c r="A756" s="159" t="str">
        <f>'Permitted Sources'!A6</f>
        <v>WYDEQ Permitted Sources</v>
      </c>
      <c r="B756" t="str">
        <f>'Permitted Sources'!B6</f>
        <v>56</v>
      </c>
      <c r="C756" s="159">
        <f>'Permitted Sources'!D6</f>
        <v>56027</v>
      </c>
      <c r="D756" s="159" t="str">
        <f>'Permitted Sources'!E6</f>
        <v>20200254</v>
      </c>
      <c r="E756" t="str">
        <f>'Permitted Sources'!H6</f>
        <v>Compressor Engines</v>
      </c>
      <c r="F756" s="67">
        <f>'Permitted Sources'!I6</f>
        <v>5.3</v>
      </c>
      <c r="G756" s="67">
        <f>'Permitted Sources'!J6</f>
        <v>0.8</v>
      </c>
      <c r="H756" s="67">
        <f>'Permitted Sources'!K6</f>
        <v>0.7</v>
      </c>
      <c r="I756" s="67">
        <f>'Permitted Sources'!L6</f>
        <v>0</v>
      </c>
      <c r="J756" s="67">
        <f>'Permitted Sources'!M6</f>
        <v>0</v>
      </c>
      <c r="K756" t="str">
        <f t="shared" si="11"/>
        <v>Compressor Engines</v>
      </c>
    </row>
    <row r="757" spans="1:11" x14ac:dyDescent="0.2">
      <c r="A757" s="159" t="str">
        <f>'Permitted Sources'!A7</f>
        <v>WYDEQ Permitted Sources</v>
      </c>
      <c r="B757" t="str">
        <f>'Permitted Sources'!B7</f>
        <v>56</v>
      </c>
      <c r="C757" s="159">
        <f>'Permitted Sources'!D7</f>
        <v>56027</v>
      </c>
      <c r="D757" s="159" t="str">
        <f>'Permitted Sources'!E7</f>
        <v>20200253</v>
      </c>
      <c r="E757" t="str">
        <f>'Permitted Sources'!H7</f>
        <v>Compressor Engines</v>
      </c>
      <c r="F757" s="67">
        <f>'Permitted Sources'!I7</f>
        <v>1.1000000000000001</v>
      </c>
      <c r="G757" s="67">
        <f>'Permitted Sources'!J7</f>
        <v>0.6</v>
      </c>
      <c r="H757" s="67">
        <f>'Permitted Sources'!K7</f>
        <v>1.1000000000000001</v>
      </c>
      <c r="I757" s="67">
        <f>'Permitted Sources'!L7</f>
        <v>0</v>
      </c>
      <c r="J757" s="67">
        <f>'Permitted Sources'!M7</f>
        <v>0</v>
      </c>
      <c r="K757" t="str">
        <f t="shared" si="11"/>
        <v>Compressor Engines</v>
      </c>
    </row>
    <row r="758" spans="1:11" x14ac:dyDescent="0.2">
      <c r="A758" s="159" t="str">
        <f>'Permitted Sources'!A8</f>
        <v>WYDEQ Permitted Sources</v>
      </c>
      <c r="B758" t="str">
        <f>'Permitted Sources'!B8</f>
        <v>56</v>
      </c>
      <c r="C758" s="159">
        <f>'Permitted Sources'!D8</f>
        <v>56027</v>
      </c>
      <c r="D758" s="159" t="str">
        <f>'Permitted Sources'!E8</f>
        <v>40400312</v>
      </c>
      <c r="E758" t="str">
        <f>'Permitted Sources'!H8</f>
        <v>Permitted Tank Losses</v>
      </c>
      <c r="F758" s="67">
        <f>'Permitted Sources'!I8</f>
        <v>0</v>
      </c>
      <c r="G758" s="67">
        <f>'Permitted Sources'!J8</f>
        <v>0.5</v>
      </c>
      <c r="H758" s="67">
        <f>'Permitted Sources'!K8</f>
        <v>0</v>
      </c>
      <c r="I758" s="67">
        <f>'Permitted Sources'!L8</f>
        <v>0</v>
      </c>
      <c r="J758" s="67">
        <f>'Permitted Sources'!M8</f>
        <v>0</v>
      </c>
      <c r="K758" t="str">
        <f t="shared" si="11"/>
        <v xml:space="preserve">Condensate tank </v>
      </c>
    </row>
    <row r="759" spans="1:11" x14ac:dyDescent="0.2">
      <c r="A759" s="159" t="str">
        <f>'Permitted Sources'!A9</f>
        <v>WYDEQ Permitted Sources</v>
      </c>
      <c r="B759" t="str">
        <f>'Permitted Sources'!B9</f>
        <v>56</v>
      </c>
      <c r="C759" s="159">
        <f>'Permitted Sources'!D9</f>
        <v>56027</v>
      </c>
      <c r="D759" s="159" t="str">
        <f>'Permitted Sources'!E9</f>
        <v>31000220</v>
      </c>
      <c r="E759" t="str">
        <f>'Permitted Sources'!H9</f>
        <v>Fugitives</v>
      </c>
      <c r="F759" s="67">
        <f>'Permitted Sources'!I9</f>
        <v>0</v>
      </c>
      <c r="G759" s="67">
        <f>'Permitted Sources'!J9</f>
        <v>19.600000000000001</v>
      </c>
      <c r="H759" s="67">
        <f>'Permitted Sources'!K9</f>
        <v>0</v>
      </c>
      <c r="I759" s="67">
        <f>'Permitted Sources'!L9</f>
        <v>0</v>
      </c>
      <c r="J759" s="67">
        <f>'Permitted Sources'!M9</f>
        <v>0</v>
      </c>
      <c r="K759" t="str">
        <f t="shared" si="11"/>
        <v>Fugitives</v>
      </c>
    </row>
    <row r="760" spans="1:11" x14ac:dyDescent="0.2">
      <c r="A760" s="159" t="str">
        <f>'Permitted Sources'!A10</f>
        <v>WYDEQ Permitted Sources</v>
      </c>
      <c r="B760" t="str">
        <f>'Permitted Sources'!B10</f>
        <v>56</v>
      </c>
      <c r="C760" s="159">
        <f>'Permitted Sources'!D10</f>
        <v>56027</v>
      </c>
      <c r="D760" s="159" t="str">
        <f>'Permitted Sources'!E10</f>
        <v>31000228</v>
      </c>
      <c r="E760" t="str">
        <f>'Permitted Sources'!H10</f>
        <v>Dehydrator</v>
      </c>
      <c r="F760" s="67">
        <f>'Permitted Sources'!I10</f>
        <v>0.2</v>
      </c>
      <c r="G760" s="67">
        <f>'Permitted Sources'!J10</f>
        <v>0</v>
      </c>
      <c r="H760" s="67">
        <f>'Permitted Sources'!K10</f>
        <v>4.3799999999999999E-2</v>
      </c>
      <c r="I760" s="67">
        <f>'Permitted Sources'!L10</f>
        <v>0</v>
      </c>
      <c r="J760" s="67">
        <f>'Permitted Sources'!M10</f>
        <v>0</v>
      </c>
      <c r="K760" t="str">
        <f t="shared" si="11"/>
        <v>Dehydrator</v>
      </c>
    </row>
    <row r="761" spans="1:11" x14ac:dyDescent="0.2">
      <c r="A761" s="159" t="str">
        <f>'Permitted Sources'!A11</f>
        <v>WYDEQ Permitted Sources</v>
      </c>
      <c r="B761" t="str">
        <f>'Permitted Sources'!B11</f>
        <v>56</v>
      </c>
      <c r="C761" s="159">
        <f>'Permitted Sources'!D11</f>
        <v>56027</v>
      </c>
      <c r="D761" s="159" t="str">
        <f>'Permitted Sources'!E11</f>
        <v>31000299</v>
      </c>
      <c r="E761" t="str">
        <f>'Permitted Sources'!H11</f>
        <v>Other Not Classified</v>
      </c>
      <c r="F761" s="67">
        <f>'Permitted Sources'!I11</f>
        <v>0</v>
      </c>
      <c r="G761" s="67">
        <f>'Permitted Sources'!J11</f>
        <v>4</v>
      </c>
      <c r="H761" s="67">
        <f>'Permitted Sources'!K11</f>
        <v>0</v>
      </c>
      <c r="I761" s="67">
        <f>'Permitted Sources'!L11</f>
        <v>0</v>
      </c>
      <c r="J761" s="67">
        <f>'Permitted Sources'!M11</f>
        <v>0</v>
      </c>
      <c r="K761" t="str">
        <f t="shared" si="11"/>
        <v>Other Not Classified</v>
      </c>
    </row>
    <row r="762" spans="1:11" x14ac:dyDescent="0.2">
      <c r="A762" s="159" t="str">
        <f>'Permitted Sources'!A12</f>
        <v>WYDEQ Permitted Sources</v>
      </c>
      <c r="B762" t="str">
        <f>'Permitted Sources'!B12</f>
        <v>56</v>
      </c>
      <c r="C762" s="159">
        <f>'Permitted Sources'!D12</f>
        <v>56027</v>
      </c>
      <c r="D762" s="159" t="str">
        <f>'Permitted Sources'!E12</f>
        <v>20200254</v>
      </c>
      <c r="E762" t="str">
        <f>'Permitted Sources'!H12</f>
        <v>Compressor Engines</v>
      </c>
      <c r="F762" s="67">
        <f>'Permitted Sources'!I12</f>
        <v>5.117</v>
      </c>
      <c r="G762" s="67">
        <f>'Permitted Sources'!J12</f>
        <v>0</v>
      </c>
      <c r="H762" s="67">
        <f>'Permitted Sources'!K12</f>
        <v>0</v>
      </c>
      <c r="I762" s="67">
        <f>'Permitted Sources'!L12</f>
        <v>0</v>
      </c>
      <c r="J762" s="67">
        <f>'Permitted Sources'!M12</f>
        <v>0</v>
      </c>
      <c r="K762" t="str">
        <f t="shared" si="11"/>
        <v>Compressor Engines</v>
      </c>
    </row>
    <row r="763" spans="1:11" x14ac:dyDescent="0.2">
      <c r="A763" s="159" t="str">
        <f>'Permitted Sources'!A13</f>
        <v>WYDEQ Permitted Sources</v>
      </c>
      <c r="B763" t="str">
        <f>'Permitted Sources'!B13</f>
        <v>56</v>
      </c>
      <c r="C763" s="159">
        <f>'Permitted Sources'!D13</f>
        <v>56033</v>
      </c>
      <c r="D763" s="159" t="str">
        <f>'Permitted Sources'!E13</f>
        <v>20200254</v>
      </c>
      <c r="E763" t="str">
        <f>'Permitted Sources'!H13</f>
        <v>Compressor Engines</v>
      </c>
      <c r="F763" s="67">
        <f>'Permitted Sources'!I13</f>
        <v>5.117</v>
      </c>
      <c r="G763" s="67">
        <f>'Permitted Sources'!J13</f>
        <v>0</v>
      </c>
      <c r="H763" s="67">
        <f>'Permitted Sources'!K13</f>
        <v>0</v>
      </c>
      <c r="I763" s="67">
        <f>'Permitted Sources'!L13</f>
        <v>0</v>
      </c>
      <c r="J763" s="67">
        <f>'Permitted Sources'!M13</f>
        <v>0</v>
      </c>
      <c r="K763" t="str">
        <f t="shared" si="11"/>
        <v>Compressor Engines</v>
      </c>
    </row>
    <row r="764" spans="1:11" x14ac:dyDescent="0.2">
      <c r="A764" s="159" t="str">
        <f>'Permitted Sources'!A14</f>
        <v>WYDEQ Permitted Sources</v>
      </c>
      <c r="B764" t="str">
        <f>'Permitted Sources'!B14</f>
        <v>56</v>
      </c>
      <c r="C764" s="159">
        <f>'Permitted Sources'!D14</f>
        <v>56033</v>
      </c>
      <c r="D764" s="159" t="str">
        <f>'Permitted Sources'!E14</f>
        <v>20200254</v>
      </c>
      <c r="E764" t="str">
        <f>'Permitted Sources'!H14</f>
        <v>Compressor Engines</v>
      </c>
      <c r="F764" s="67">
        <f>'Permitted Sources'!I14</f>
        <v>5.117</v>
      </c>
      <c r="G764" s="67">
        <f>'Permitted Sources'!J14</f>
        <v>0</v>
      </c>
      <c r="H764" s="67">
        <f>'Permitted Sources'!K14</f>
        <v>0</v>
      </c>
      <c r="I764" s="67">
        <f>'Permitted Sources'!L14</f>
        <v>0</v>
      </c>
      <c r="J764" s="67">
        <f>'Permitted Sources'!M14</f>
        <v>0</v>
      </c>
      <c r="K764" t="str">
        <f t="shared" si="11"/>
        <v>Compressor Engines</v>
      </c>
    </row>
    <row r="765" spans="1:11" x14ac:dyDescent="0.2">
      <c r="A765" s="159" t="str">
        <f>'Permitted Sources'!A15</f>
        <v>WYDEQ Permitted Sources</v>
      </c>
      <c r="B765" t="str">
        <f>'Permitted Sources'!B15</f>
        <v>56</v>
      </c>
      <c r="C765" s="159">
        <f>'Permitted Sources'!D15</f>
        <v>56033</v>
      </c>
      <c r="D765" s="159" t="str">
        <f>'Permitted Sources'!E15</f>
        <v>20200254</v>
      </c>
      <c r="E765" t="str">
        <f>'Permitted Sources'!H15</f>
        <v>Compressor Engines</v>
      </c>
      <c r="F765" s="67">
        <f>'Permitted Sources'!I15</f>
        <v>5.117</v>
      </c>
      <c r="G765" s="67">
        <f>'Permitted Sources'!J15</f>
        <v>0</v>
      </c>
      <c r="H765" s="67">
        <f>'Permitted Sources'!K15</f>
        <v>0</v>
      </c>
      <c r="I765" s="67">
        <f>'Permitted Sources'!L15</f>
        <v>0</v>
      </c>
      <c r="J765" s="67">
        <f>'Permitted Sources'!M15</f>
        <v>0</v>
      </c>
      <c r="K765" t="str">
        <f t="shared" si="11"/>
        <v>Compressor Engines</v>
      </c>
    </row>
    <row r="766" spans="1:11" x14ac:dyDescent="0.2">
      <c r="A766" s="159" t="str">
        <f>'Permitted Sources'!A16</f>
        <v>WYDEQ Permitted Sources</v>
      </c>
      <c r="B766" t="str">
        <f>'Permitted Sources'!B16</f>
        <v>56</v>
      </c>
      <c r="C766" s="159">
        <f>'Permitted Sources'!D16</f>
        <v>56033</v>
      </c>
      <c r="D766" s="159" t="str">
        <f>'Permitted Sources'!E16</f>
        <v>20200254</v>
      </c>
      <c r="E766" t="str">
        <f>'Permitted Sources'!H16</f>
        <v>Compressor Engines</v>
      </c>
      <c r="F766" s="67">
        <f>'Permitted Sources'!I16</f>
        <v>5.117</v>
      </c>
      <c r="G766" s="67">
        <f>'Permitted Sources'!J16</f>
        <v>0</v>
      </c>
      <c r="H766" s="67">
        <f>'Permitted Sources'!K16</f>
        <v>0</v>
      </c>
      <c r="I766" s="67">
        <f>'Permitted Sources'!L16</f>
        <v>0</v>
      </c>
      <c r="J766" s="67">
        <f>'Permitted Sources'!M16</f>
        <v>0</v>
      </c>
      <c r="K766" t="str">
        <f t="shared" si="11"/>
        <v>Compressor Engines</v>
      </c>
    </row>
    <row r="767" spans="1:11" x14ac:dyDescent="0.2">
      <c r="A767" s="159" t="str">
        <f>'Permitted Sources'!A17</f>
        <v>WYDEQ Permitted Sources</v>
      </c>
      <c r="B767" t="str">
        <f>'Permitted Sources'!B17</f>
        <v>56</v>
      </c>
      <c r="C767" s="159">
        <f>'Permitted Sources'!D17</f>
        <v>56033</v>
      </c>
      <c r="D767" s="159" t="str">
        <f>'Permitted Sources'!E17</f>
        <v>20200254</v>
      </c>
      <c r="E767" t="str">
        <f>'Permitted Sources'!H17</f>
        <v>Compressor Engines</v>
      </c>
      <c r="F767" s="67">
        <f>'Permitted Sources'!I17</f>
        <v>5.117</v>
      </c>
      <c r="G767" s="67">
        <f>'Permitted Sources'!J17</f>
        <v>0</v>
      </c>
      <c r="H767" s="67">
        <f>'Permitted Sources'!K17</f>
        <v>0</v>
      </c>
      <c r="I767" s="67">
        <f>'Permitted Sources'!L17</f>
        <v>0</v>
      </c>
      <c r="J767" s="67">
        <f>'Permitted Sources'!M17</f>
        <v>0</v>
      </c>
      <c r="K767" t="str">
        <f t="shared" si="11"/>
        <v>Compressor Engines</v>
      </c>
    </row>
    <row r="768" spans="1:11" x14ac:dyDescent="0.2">
      <c r="A768" s="159" t="str">
        <f>'Permitted Sources'!A18</f>
        <v>WYDEQ Permitted Sources</v>
      </c>
      <c r="B768" t="str">
        <f>'Permitted Sources'!B18</f>
        <v>56</v>
      </c>
      <c r="C768" s="159">
        <f>'Permitted Sources'!D18</f>
        <v>56033</v>
      </c>
      <c r="D768" s="159" t="str">
        <f>'Permitted Sources'!E18</f>
        <v>20200254</v>
      </c>
      <c r="E768" t="str">
        <f>'Permitted Sources'!H18</f>
        <v>Compressor Engines</v>
      </c>
      <c r="F768" s="67">
        <f>'Permitted Sources'!I18</f>
        <v>5.117</v>
      </c>
      <c r="G768" s="67">
        <f>'Permitted Sources'!J18</f>
        <v>0</v>
      </c>
      <c r="H768" s="67">
        <f>'Permitted Sources'!K18</f>
        <v>0</v>
      </c>
      <c r="I768" s="67">
        <f>'Permitted Sources'!L18</f>
        <v>0</v>
      </c>
      <c r="J768" s="67">
        <f>'Permitted Sources'!M18</f>
        <v>0</v>
      </c>
      <c r="K768" t="str">
        <f t="shared" si="11"/>
        <v>Compressor Engines</v>
      </c>
    </row>
    <row r="769" spans="1:11" x14ac:dyDescent="0.2">
      <c r="A769" s="159" t="str">
        <f>'Permitted Sources'!A19</f>
        <v>WYDEQ Permitted Sources</v>
      </c>
      <c r="B769" t="str">
        <f>'Permitted Sources'!B19</f>
        <v>56</v>
      </c>
      <c r="C769" s="159">
        <f>'Permitted Sources'!D19</f>
        <v>56033</v>
      </c>
      <c r="D769" s="159" t="str">
        <f>'Permitted Sources'!E19</f>
        <v>20200254</v>
      </c>
      <c r="E769" t="str">
        <f>'Permitted Sources'!H19</f>
        <v>Compressor Engines</v>
      </c>
      <c r="F769" s="67">
        <f>'Permitted Sources'!I19</f>
        <v>3.8620000000000001</v>
      </c>
      <c r="G769" s="67">
        <f>'Permitted Sources'!J19</f>
        <v>0</v>
      </c>
      <c r="H769" s="67">
        <f>'Permitted Sources'!K19</f>
        <v>0</v>
      </c>
      <c r="I769" s="67">
        <f>'Permitted Sources'!L19</f>
        <v>0</v>
      </c>
      <c r="J769" s="67">
        <f>'Permitted Sources'!M19</f>
        <v>0</v>
      </c>
      <c r="K769" t="str">
        <f t="shared" si="11"/>
        <v>Compressor Engines</v>
      </c>
    </row>
    <row r="770" spans="1:11" x14ac:dyDescent="0.2">
      <c r="A770" s="159" t="str">
        <f>'Permitted Sources'!A20</f>
        <v>WYDEQ Permitted Sources</v>
      </c>
      <c r="B770" t="str">
        <f>'Permitted Sources'!B20</f>
        <v>56</v>
      </c>
      <c r="C770" s="159">
        <f>'Permitted Sources'!D20</f>
        <v>56033</v>
      </c>
      <c r="D770" s="159" t="str">
        <f>'Permitted Sources'!E20</f>
        <v>20200254</v>
      </c>
      <c r="E770" t="str">
        <f>'Permitted Sources'!H20</f>
        <v>Compressor Engines</v>
      </c>
      <c r="F770" s="67">
        <f>'Permitted Sources'!I20</f>
        <v>3.8620000000000001</v>
      </c>
      <c r="G770" s="67">
        <f>'Permitted Sources'!J20</f>
        <v>0</v>
      </c>
      <c r="H770" s="67">
        <f>'Permitted Sources'!K20</f>
        <v>0</v>
      </c>
      <c r="I770" s="67">
        <f>'Permitted Sources'!L20</f>
        <v>0</v>
      </c>
      <c r="J770" s="67">
        <f>'Permitted Sources'!M20</f>
        <v>0</v>
      </c>
      <c r="K770" t="str">
        <f t="shared" si="11"/>
        <v>Compressor Engines</v>
      </c>
    </row>
    <row r="771" spans="1:11" x14ac:dyDescent="0.2">
      <c r="A771" s="159" t="str">
        <f>'Permitted Sources'!A21</f>
        <v>WYDEQ Permitted Sources</v>
      </c>
      <c r="B771" t="str">
        <f>'Permitted Sources'!B21</f>
        <v>56</v>
      </c>
      <c r="C771" s="159">
        <f>'Permitted Sources'!D21</f>
        <v>56033</v>
      </c>
      <c r="D771" s="159" t="str">
        <f>'Permitted Sources'!E21</f>
        <v>20200254</v>
      </c>
      <c r="E771" t="str">
        <f>'Permitted Sources'!H21</f>
        <v>Compressor Engines</v>
      </c>
      <c r="F771" s="67">
        <f>'Permitted Sources'!I21</f>
        <v>3.8620000000000001</v>
      </c>
      <c r="G771" s="67">
        <f>'Permitted Sources'!J21</f>
        <v>0</v>
      </c>
      <c r="H771" s="67">
        <f>'Permitted Sources'!K21</f>
        <v>0</v>
      </c>
      <c r="I771" s="67">
        <f>'Permitted Sources'!L21</f>
        <v>0</v>
      </c>
      <c r="J771" s="67">
        <f>'Permitted Sources'!M21</f>
        <v>0</v>
      </c>
      <c r="K771" t="str">
        <f t="shared" si="11"/>
        <v>Compressor Engines</v>
      </c>
    </row>
    <row r="772" spans="1:11" x14ac:dyDescent="0.2">
      <c r="A772" s="159" t="str">
        <f>'Permitted Sources'!A22</f>
        <v>WYDEQ Permitted Sources</v>
      </c>
      <c r="B772" t="str">
        <f>'Permitted Sources'!B22</f>
        <v>56</v>
      </c>
      <c r="C772" s="159">
        <f>'Permitted Sources'!D22</f>
        <v>56033</v>
      </c>
      <c r="D772" s="159" t="str">
        <f>'Permitted Sources'!E22</f>
        <v>20200254</v>
      </c>
      <c r="E772" t="str">
        <f>'Permitted Sources'!H22</f>
        <v>Compressor Engines</v>
      </c>
      <c r="F772" s="67">
        <f>'Permitted Sources'!I22</f>
        <v>3.8620000000000001</v>
      </c>
      <c r="G772" s="67">
        <f>'Permitted Sources'!J22</f>
        <v>0</v>
      </c>
      <c r="H772" s="67">
        <f>'Permitted Sources'!K22</f>
        <v>0</v>
      </c>
      <c r="I772" s="67">
        <f>'Permitted Sources'!L22</f>
        <v>0</v>
      </c>
      <c r="J772" s="67">
        <f>'Permitted Sources'!M22</f>
        <v>0</v>
      </c>
      <c r="K772" t="str">
        <f t="shared" si="11"/>
        <v>Compressor Engines</v>
      </c>
    </row>
    <row r="773" spans="1:11" x14ac:dyDescent="0.2">
      <c r="A773" s="159" t="str">
        <f>'Permitted Sources'!A23</f>
        <v>WYDEQ Permitted Sources</v>
      </c>
      <c r="B773" t="str">
        <f>'Permitted Sources'!B23</f>
        <v>56</v>
      </c>
      <c r="C773" s="159">
        <f>'Permitted Sources'!D23</f>
        <v>56033</v>
      </c>
      <c r="D773" s="159" t="str">
        <f>'Permitted Sources'!E23</f>
        <v>20200254</v>
      </c>
      <c r="E773" t="str">
        <f>'Permitted Sources'!H23</f>
        <v>Compressor Engines</v>
      </c>
      <c r="F773" s="67">
        <f>'Permitted Sources'!I23</f>
        <v>3.8620000000000001</v>
      </c>
      <c r="G773" s="67">
        <f>'Permitted Sources'!J23</f>
        <v>0</v>
      </c>
      <c r="H773" s="67">
        <f>'Permitted Sources'!K23</f>
        <v>0</v>
      </c>
      <c r="I773" s="67">
        <f>'Permitted Sources'!L23</f>
        <v>0</v>
      </c>
      <c r="J773" s="67">
        <f>'Permitted Sources'!M23</f>
        <v>0</v>
      </c>
      <c r="K773" t="str">
        <f t="shared" si="11"/>
        <v>Compressor Engines</v>
      </c>
    </row>
    <row r="774" spans="1:11" x14ac:dyDescent="0.2">
      <c r="A774" s="159" t="str">
        <f>'Permitted Sources'!A24</f>
        <v>WYDEQ Permitted Sources</v>
      </c>
      <c r="B774" t="str">
        <f>'Permitted Sources'!B24</f>
        <v>56</v>
      </c>
      <c r="C774" s="159">
        <f>'Permitted Sources'!D24</f>
        <v>56033</v>
      </c>
      <c r="D774" s="159" t="str">
        <f>'Permitted Sources'!E24</f>
        <v>20200254</v>
      </c>
      <c r="E774" t="str">
        <f>'Permitted Sources'!H24</f>
        <v>Compressor Engines</v>
      </c>
      <c r="F774" s="67">
        <f>'Permitted Sources'!I24</f>
        <v>3.8620000000000001</v>
      </c>
      <c r="G774" s="67">
        <f>'Permitted Sources'!J24</f>
        <v>0</v>
      </c>
      <c r="H774" s="67">
        <f>'Permitted Sources'!K24</f>
        <v>0</v>
      </c>
      <c r="I774" s="67">
        <f>'Permitted Sources'!L24</f>
        <v>0</v>
      </c>
      <c r="J774" s="67">
        <f>'Permitted Sources'!M24</f>
        <v>0</v>
      </c>
      <c r="K774" t="str">
        <f t="shared" si="11"/>
        <v>Compressor Engines</v>
      </c>
    </row>
    <row r="775" spans="1:11" x14ac:dyDescent="0.2">
      <c r="A775" s="159" t="str">
        <f>'Permitted Sources'!A25</f>
        <v>WYDEQ Permitted Sources</v>
      </c>
      <c r="B775" t="str">
        <f>'Permitted Sources'!B25</f>
        <v>56</v>
      </c>
      <c r="C775" s="159">
        <f>'Permitted Sources'!D25</f>
        <v>56033</v>
      </c>
      <c r="D775" s="159" t="str">
        <f>'Permitted Sources'!E25</f>
        <v>20200254</v>
      </c>
      <c r="E775" t="str">
        <f>'Permitted Sources'!H25</f>
        <v>Compressor Engines</v>
      </c>
      <c r="F775" s="67">
        <f>'Permitted Sources'!I25</f>
        <v>3.8620000000000001</v>
      </c>
      <c r="G775" s="67">
        <f>'Permitted Sources'!J25</f>
        <v>0</v>
      </c>
      <c r="H775" s="67">
        <f>'Permitted Sources'!K25</f>
        <v>0</v>
      </c>
      <c r="I775" s="67">
        <f>'Permitted Sources'!L25</f>
        <v>0</v>
      </c>
      <c r="J775" s="67">
        <f>'Permitted Sources'!M25</f>
        <v>0</v>
      </c>
      <c r="K775" t="str">
        <f t="shared" ref="K775:K838" si="12">IF(E775="Unpermitted Fugitives","Fugitives",IF(E775="Natural Gas Processing Facilities, Pump Seals","Fugitives",IF(E775="Natural Gas Production, All Equipt Leak Fugitives","Fugitives",IF(E775="External Combustion Boilers","Heaters",IF(E775="Permitted Tank Losses","Condensate tank ",IF(E775="Permitted Fugitives","Fugitives",IF(E775="Process Heaters","Heaters",E775)))))))</f>
        <v>Compressor Engines</v>
      </c>
    </row>
    <row r="776" spans="1:11" x14ac:dyDescent="0.2">
      <c r="A776" s="159" t="str">
        <f>'Permitted Sources'!A26</f>
        <v>WYDEQ Permitted Sources</v>
      </c>
      <c r="B776" t="str">
        <f>'Permitted Sources'!B26</f>
        <v>56</v>
      </c>
      <c r="C776" s="159">
        <f>'Permitted Sources'!D26</f>
        <v>56033</v>
      </c>
      <c r="D776" s="159" t="str">
        <f>'Permitted Sources'!E26</f>
        <v>20200254</v>
      </c>
      <c r="E776" t="str">
        <f>'Permitted Sources'!H26</f>
        <v>Compressor Engines</v>
      </c>
      <c r="F776" s="67">
        <f>'Permitted Sources'!I26</f>
        <v>3.8620000000000001</v>
      </c>
      <c r="G776" s="67">
        <f>'Permitted Sources'!J26</f>
        <v>0</v>
      </c>
      <c r="H776" s="67">
        <f>'Permitted Sources'!K26</f>
        <v>0</v>
      </c>
      <c r="I776" s="67">
        <f>'Permitted Sources'!L26</f>
        <v>0</v>
      </c>
      <c r="J776" s="67">
        <f>'Permitted Sources'!M26</f>
        <v>0</v>
      </c>
      <c r="K776" t="str">
        <f t="shared" si="12"/>
        <v>Compressor Engines</v>
      </c>
    </row>
    <row r="777" spans="1:11" x14ac:dyDescent="0.2">
      <c r="A777" s="159" t="str">
        <f>'Permitted Sources'!A27</f>
        <v>WYDEQ Permitted Sources</v>
      </c>
      <c r="B777" t="str">
        <f>'Permitted Sources'!B27</f>
        <v>56</v>
      </c>
      <c r="C777" s="159">
        <f>'Permitted Sources'!D27</f>
        <v>56033</v>
      </c>
      <c r="D777" s="159" t="str">
        <f>'Permitted Sources'!E27</f>
        <v>20200254</v>
      </c>
      <c r="E777" t="str">
        <f>'Permitted Sources'!H27</f>
        <v>Compressor Engines</v>
      </c>
      <c r="F777" s="67">
        <f>'Permitted Sources'!I27</f>
        <v>3.8620000000000001</v>
      </c>
      <c r="G777" s="67">
        <f>'Permitted Sources'!J27</f>
        <v>0</v>
      </c>
      <c r="H777" s="67">
        <f>'Permitted Sources'!K27</f>
        <v>0</v>
      </c>
      <c r="I777" s="67">
        <f>'Permitted Sources'!L27</f>
        <v>0</v>
      </c>
      <c r="J777" s="67">
        <f>'Permitted Sources'!M27</f>
        <v>0</v>
      </c>
      <c r="K777" t="str">
        <f t="shared" si="12"/>
        <v>Compressor Engines</v>
      </c>
    </row>
    <row r="778" spans="1:11" x14ac:dyDescent="0.2">
      <c r="A778" s="159" t="str">
        <f>'Permitted Sources'!A28</f>
        <v>WYDEQ Permitted Sources</v>
      </c>
      <c r="B778" t="str">
        <f>'Permitted Sources'!B28</f>
        <v>56</v>
      </c>
      <c r="C778" s="159">
        <f>'Permitted Sources'!D28</f>
        <v>56033</v>
      </c>
      <c r="D778" s="159" t="str">
        <f>'Permitted Sources'!E28</f>
        <v>20200254</v>
      </c>
      <c r="E778" t="str">
        <f>'Permitted Sources'!H28</f>
        <v>Compressor Engines</v>
      </c>
      <c r="F778" s="67">
        <f>'Permitted Sources'!I28</f>
        <v>3.8620000000000001</v>
      </c>
      <c r="G778" s="67">
        <f>'Permitted Sources'!J28</f>
        <v>0</v>
      </c>
      <c r="H778" s="67">
        <f>'Permitted Sources'!K28</f>
        <v>0</v>
      </c>
      <c r="I778" s="67">
        <f>'Permitted Sources'!L28</f>
        <v>0</v>
      </c>
      <c r="J778" s="67">
        <f>'Permitted Sources'!M28</f>
        <v>0</v>
      </c>
      <c r="K778" t="str">
        <f t="shared" si="12"/>
        <v>Compressor Engines</v>
      </c>
    </row>
    <row r="779" spans="1:11" x14ac:dyDescent="0.2">
      <c r="A779" s="159" t="str">
        <f>'Permitted Sources'!A29</f>
        <v>WYDEQ Permitted Sources</v>
      </c>
      <c r="B779" t="str">
        <f>'Permitted Sources'!B29</f>
        <v>56</v>
      </c>
      <c r="C779" s="159">
        <f>'Permitted Sources'!D29</f>
        <v>56033</v>
      </c>
      <c r="D779" s="159" t="str">
        <f>'Permitted Sources'!E29</f>
        <v>20200254</v>
      </c>
      <c r="E779" t="str">
        <f>'Permitted Sources'!H29</f>
        <v>Compressor Engines</v>
      </c>
      <c r="F779" s="67">
        <f>'Permitted Sources'!I29</f>
        <v>3.8620000000000001</v>
      </c>
      <c r="G779" s="67">
        <f>'Permitted Sources'!J29</f>
        <v>0</v>
      </c>
      <c r="H779" s="67">
        <f>'Permitted Sources'!K29</f>
        <v>0</v>
      </c>
      <c r="I779" s="67">
        <f>'Permitted Sources'!L29</f>
        <v>0</v>
      </c>
      <c r="J779" s="67">
        <f>'Permitted Sources'!M29</f>
        <v>0</v>
      </c>
      <c r="K779" t="str">
        <f t="shared" si="12"/>
        <v>Compressor Engines</v>
      </c>
    </row>
    <row r="780" spans="1:11" x14ac:dyDescent="0.2">
      <c r="A780" s="159" t="str">
        <f>'Permitted Sources'!A30</f>
        <v>WYDEQ Permitted Sources</v>
      </c>
      <c r="B780" t="str">
        <f>'Permitted Sources'!B30</f>
        <v>56</v>
      </c>
      <c r="C780" s="159">
        <f>'Permitted Sources'!D30</f>
        <v>56033</v>
      </c>
      <c r="D780" s="159" t="str">
        <f>'Permitted Sources'!E30</f>
        <v>20200254</v>
      </c>
      <c r="E780" t="str">
        <f>'Permitted Sources'!H30</f>
        <v>Compressor Engines</v>
      </c>
      <c r="F780" s="67">
        <f>'Permitted Sources'!I30</f>
        <v>3.8620000000000001</v>
      </c>
      <c r="G780" s="67">
        <f>'Permitted Sources'!J30</f>
        <v>0</v>
      </c>
      <c r="H780" s="67">
        <f>'Permitted Sources'!K30</f>
        <v>0</v>
      </c>
      <c r="I780" s="67">
        <f>'Permitted Sources'!L30</f>
        <v>0</v>
      </c>
      <c r="J780" s="67">
        <f>'Permitted Sources'!M30</f>
        <v>0</v>
      </c>
      <c r="K780" t="str">
        <f t="shared" si="12"/>
        <v>Compressor Engines</v>
      </c>
    </row>
    <row r="781" spans="1:11" x14ac:dyDescent="0.2">
      <c r="A781" s="159" t="str">
        <f>'Permitted Sources'!A31</f>
        <v>WYDEQ Permitted Sources</v>
      </c>
      <c r="B781" t="str">
        <f>'Permitted Sources'!B31</f>
        <v>56</v>
      </c>
      <c r="C781" s="159">
        <f>'Permitted Sources'!D31</f>
        <v>56033</v>
      </c>
      <c r="D781" s="159" t="str">
        <f>'Permitted Sources'!E31</f>
        <v>20200254</v>
      </c>
      <c r="E781" t="str">
        <f>'Permitted Sources'!H31</f>
        <v>Compressor Engines</v>
      </c>
      <c r="F781" s="67">
        <f>'Permitted Sources'!I31</f>
        <v>3.8620000000000001</v>
      </c>
      <c r="G781" s="67">
        <f>'Permitted Sources'!J31</f>
        <v>0</v>
      </c>
      <c r="H781" s="67">
        <f>'Permitted Sources'!K31</f>
        <v>0</v>
      </c>
      <c r="I781" s="67">
        <f>'Permitted Sources'!L31</f>
        <v>0</v>
      </c>
      <c r="J781" s="67">
        <f>'Permitted Sources'!M31</f>
        <v>0</v>
      </c>
      <c r="K781" t="str">
        <f t="shared" si="12"/>
        <v>Compressor Engines</v>
      </c>
    </row>
    <row r="782" spans="1:11" x14ac:dyDescent="0.2">
      <c r="A782" s="159" t="str">
        <f>'Permitted Sources'!A32</f>
        <v>WYDEQ Permitted Sources</v>
      </c>
      <c r="B782" t="str">
        <f>'Permitted Sources'!B32</f>
        <v>56</v>
      </c>
      <c r="C782" s="159">
        <f>'Permitted Sources'!D32</f>
        <v>56033</v>
      </c>
      <c r="D782" s="159" t="str">
        <f>'Permitted Sources'!E32</f>
        <v>20200254</v>
      </c>
      <c r="E782" t="str">
        <f>'Permitted Sources'!H32</f>
        <v>Compressor Engines</v>
      </c>
      <c r="F782" s="67">
        <f>'Permitted Sources'!I32</f>
        <v>3.8620000000000001</v>
      </c>
      <c r="G782" s="67">
        <f>'Permitted Sources'!J32</f>
        <v>0</v>
      </c>
      <c r="H782" s="67">
        <f>'Permitted Sources'!K32</f>
        <v>0</v>
      </c>
      <c r="I782" s="67">
        <f>'Permitted Sources'!L32</f>
        <v>0</v>
      </c>
      <c r="J782" s="67">
        <f>'Permitted Sources'!M32</f>
        <v>0</v>
      </c>
      <c r="K782" t="str">
        <f t="shared" si="12"/>
        <v>Compressor Engines</v>
      </c>
    </row>
    <row r="783" spans="1:11" x14ac:dyDescent="0.2">
      <c r="A783" s="159" t="str">
        <f>'Permitted Sources'!A33</f>
        <v>WYDEQ Permitted Sources</v>
      </c>
      <c r="B783" t="str">
        <f>'Permitted Sources'!B33</f>
        <v>56</v>
      </c>
      <c r="C783" s="159">
        <f>'Permitted Sources'!D33</f>
        <v>56033</v>
      </c>
      <c r="D783" s="159" t="str">
        <f>'Permitted Sources'!E33</f>
        <v>20200253</v>
      </c>
      <c r="E783" t="str">
        <f>'Permitted Sources'!H33</f>
        <v>Compressor Engines</v>
      </c>
      <c r="F783" s="67">
        <f>'Permitted Sources'!I33</f>
        <v>3.9</v>
      </c>
      <c r="G783" s="67">
        <f>'Permitted Sources'!J33</f>
        <v>3.9</v>
      </c>
      <c r="H783" s="67">
        <f>'Permitted Sources'!K33</f>
        <v>7.7</v>
      </c>
      <c r="I783" s="67">
        <f>'Permitted Sources'!L33</f>
        <v>0</v>
      </c>
      <c r="J783" s="67">
        <f>'Permitted Sources'!M33</f>
        <v>0</v>
      </c>
      <c r="K783" t="str">
        <f t="shared" si="12"/>
        <v>Compressor Engines</v>
      </c>
    </row>
    <row r="784" spans="1:11" x14ac:dyDescent="0.2">
      <c r="A784" s="159" t="str">
        <f>'Permitted Sources'!A34</f>
        <v>WYDEQ Permitted Sources</v>
      </c>
      <c r="B784" t="str">
        <f>'Permitted Sources'!B34</f>
        <v>56</v>
      </c>
      <c r="C784" s="159">
        <f>'Permitted Sources'!D34</f>
        <v>56033</v>
      </c>
      <c r="D784" s="159" t="str">
        <f>'Permitted Sources'!E34</f>
        <v>20200253</v>
      </c>
      <c r="E784" t="str">
        <f>'Permitted Sources'!H34</f>
        <v>Compressor Engines</v>
      </c>
      <c r="F784" s="67">
        <f>'Permitted Sources'!I34</f>
        <v>3.9</v>
      </c>
      <c r="G784" s="67">
        <f>'Permitted Sources'!J34</f>
        <v>3.9</v>
      </c>
      <c r="H784" s="67">
        <f>'Permitted Sources'!K34</f>
        <v>7.7</v>
      </c>
      <c r="I784" s="67">
        <f>'Permitted Sources'!L34</f>
        <v>0</v>
      </c>
      <c r="J784" s="67">
        <f>'Permitted Sources'!M34</f>
        <v>0</v>
      </c>
      <c r="K784" t="str">
        <f t="shared" si="12"/>
        <v>Compressor Engines</v>
      </c>
    </row>
    <row r="785" spans="1:11" x14ac:dyDescent="0.2">
      <c r="A785" s="159" t="str">
        <f>'Permitted Sources'!A35</f>
        <v>WYDEQ Permitted Sources</v>
      </c>
      <c r="B785" t="str">
        <f>'Permitted Sources'!B35</f>
        <v>56</v>
      </c>
      <c r="C785" s="159">
        <f>'Permitted Sources'!D35</f>
        <v>56033</v>
      </c>
      <c r="D785" s="159" t="str">
        <f>'Permitted Sources'!E35</f>
        <v>20200253</v>
      </c>
      <c r="E785" t="str">
        <f>'Permitted Sources'!H35</f>
        <v>Compressor Engines</v>
      </c>
      <c r="F785" s="67">
        <f>'Permitted Sources'!I35</f>
        <v>3.9</v>
      </c>
      <c r="G785" s="67">
        <f>'Permitted Sources'!J35</f>
        <v>3.9</v>
      </c>
      <c r="H785" s="67">
        <f>'Permitted Sources'!K35</f>
        <v>7.7</v>
      </c>
      <c r="I785" s="67">
        <f>'Permitted Sources'!L35</f>
        <v>0</v>
      </c>
      <c r="J785" s="67">
        <f>'Permitted Sources'!M35</f>
        <v>0</v>
      </c>
      <c r="K785" t="str">
        <f t="shared" si="12"/>
        <v>Compressor Engines</v>
      </c>
    </row>
    <row r="786" spans="1:11" x14ac:dyDescent="0.2">
      <c r="A786" s="159" t="str">
        <f>'Permitted Sources'!A36</f>
        <v>WYDEQ Permitted Sources</v>
      </c>
      <c r="B786" t="str">
        <f>'Permitted Sources'!B36</f>
        <v>56</v>
      </c>
      <c r="C786" s="159">
        <f>'Permitted Sources'!D36</f>
        <v>56033</v>
      </c>
      <c r="D786" s="159" t="str">
        <f>'Permitted Sources'!E36</f>
        <v>20200253</v>
      </c>
      <c r="E786" t="str">
        <f>'Permitted Sources'!H36</f>
        <v>Compressor Engines</v>
      </c>
      <c r="F786" s="67">
        <f>'Permitted Sources'!I36</f>
        <v>3.8620000000000001</v>
      </c>
      <c r="G786" s="67">
        <f>'Permitted Sources'!J36</f>
        <v>3.9</v>
      </c>
      <c r="H786" s="67">
        <f>'Permitted Sources'!K36</f>
        <v>7.7</v>
      </c>
      <c r="I786" s="67">
        <f>'Permitted Sources'!L36</f>
        <v>0</v>
      </c>
      <c r="J786" s="67">
        <f>'Permitted Sources'!M36</f>
        <v>0</v>
      </c>
      <c r="K786" t="str">
        <f t="shared" si="12"/>
        <v>Compressor Engines</v>
      </c>
    </row>
    <row r="787" spans="1:11" x14ac:dyDescent="0.2">
      <c r="A787" s="159" t="str">
        <f>'Permitted Sources'!A37</f>
        <v>WYDEQ Permitted Sources</v>
      </c>
      <c r="B787" t="str">
        <f>'Permitted Sources'!B37</f>
        <v>56</v>
      </c>
      <c r="C787" s="159">
        <f>'Permitted Sources'!D37</f>
        <v>56033</v>
      </c>
      <c r="D787" s="159" t="str">
        <f>'Permitted Sources'!E37</f>
        <v>20200253</v>
      </c>
      <c r="E787" t="str">
        <f>'Permitted Sources'!H37</f>
        <v>Compressor Engines</v>
      </c>
      <c r="F787" s="67">
        <f>'Permitted Sources'!I37</f>
        <v>3.8620000000000001</v>
      </c>
      <c r="G787" s="67">
        <f>'Permitted Sources'!J37</f>
        <v>3.9</v>
      </c>
      <c r="H787" s="67">
        <f>'Permitted Sources'!K37</f>
        <v>7.7</v>
      </c>
      <c r="I787" s="67">
        <f>'Permitted Sources'!L37</f>
        <v>0</v>
      </c>
      <c r="J787" s="67">
        <f>'Permitted Sources'!M37</f>
        <v>0</v>
      </c>
      <c r="K787" t="str">
        <f t="shared" si="12"/>
        <v>Compressor Engines</v>
      </c>
    </row>
    <row r="788" spans="1:11" x14ac:dyDescent="0.2">
      <c r="A788" s="159" t="str">
        <f>'Permitted Sources'!A38</f>
        <v>WYDEQ Permitted Sources</v>
      </c>
      <c r="B788" t="str">
        <f>'Permitted Sources'!B38</f>
        <v>56</v>
      </c>
      <c r="C788" s="159">
        <f>'Permitted Sources'!D38</f>
        <v>56033</v>
      </c>
      <c r="D788" s="159" t="str">
        <f>'Permitted Sources'!E38</f>
        <v>20200253</v>
      </c>
      <c r="E788" t="str">
        <f>'Permitted Sources'!H38</f>
        <v>Compressor Engines</v>
      </c>
      <c r="F788" s="67">
        <f>'Permitted Sources'!I38</f>
        <v>3.8620000000000001</v>
      </c>
      <c r="G788" s="67">
        <f>'Permitted Sources'!J38</f>
        <v>3.9</v>
      </c>
      <c r="H788" s="67">
        <f>'Permitted Sources'!K38</f>
        <v>11.6</v>
      </c>
      <c r="I788" s="67">
        <f>'Permitted Sources'!L38</f>
        <v>0</v>
      </c>
      <c r="J788" s="67">
        <f>'Permitted Sources'!M38</f>
        <v>0</v>
      </c>
      <c r="K788" t="str">
        <f t="shared" si="12"/>
        <v>Compressor Engines</v>
      </c>
    </row>
    <row r="789" spans="1:11" x14ac:dyDescent="0.2">
      <c r="A789" s="159" t="str">
        <f>'Permitted Sources'!A39</f>
        <v>WYDEQ Permitted Sources</v>
      </c>
      <c r="B789" t="str">
        <f>'Permitted Sources'!B39</f>
        <v>56</v>
      </c>
      <c r="C789" s="159">
        <f>'Permitted Sources'!D39</f>
        <v>56033</v>
      </c>
      <c r="D789" s="159" t="str">
        <f>'Permitted Sources'!E39</f>
        <v>20200253</v>
      </c>
      <c r="E789" t="str">
        <f>'Permitted Sources'!H39</f>
        <v>Compressor Engines</v>
      </c>
      <c r="F789" s="67">
        <f>'Permitted Sources'!I39</f>
        <v>3.8620000000000001</v>
      </c>
      <c r="G789" s="67">
        <f>'Permitted Sources'!J39</f>
        <v>3.9</v>
      </c>
      <c r="H789" s="67">
        <f>'Permitted Sources'!K39</f>
        <v>7.7</v>
      </c>
      <c r="I789" s="67">
        <f>'Permitted Sources'!L39</f>
        <v>0</v>
      </c>
      <c r="J789" s="67">
        <f>'Permitted Sources'!M39</f>
        <v>0</v>
      </c>
      <c r="K789" t="str">
        <f t="shared" si="12"/>
        <v>Compressor Engines</v>
      </c>
    </row>
    <row r="790" spans="1:11" x14ac:dyDescent="0.2">
      <c r="A790" s="159" t="str">
        <f>'Permitted Sources'!A40</f>
        <v>WYDEQ Permitted Sources</v>
      </c>
      <c r="B790" t="str">
        <f>'Permitted Sources'!B40</f>
        <v>56</v>
      </c>
      <c r="C790" s="159">
        <f>'Permitted Sources'!D40</f>
        <v>56033</v>
      </c>
      <c r="D790" s="159" t="str">
        <f>'Permitted Sources'!E40</f>
        <v>20200253</v>
      </c>
      <c r="E790" t="str">
        <f>'Permitted Sources'!H40</f>
        <v>Compressor Engines</v>
      </c>
      <c r="F790" s="67">
        <f>'Permitted Sources'!I40</f>
        <v>3.9</v>
      </c>
      <c r="G790" s="67">
        <f>'Permitted Sources'!J40</f>
        <v>3.9</v>
      </c>
      <c r="H790" s="67">
        <f>'Permitted Sources'!K40</f>
        <v>7.7</v>
      </c>
      <c r="I790" s="67">
        <f>'Permitted Sources'!L40</f>
        <v>0</v>
      </c>
      <c r="J790" s="67">
        <f>'Permitted Sources'!M40</f>
        <v>0</v>
      </c>
      <c r="K790" t="str">
        <f t="shared" si="12"/>
        <v>Compressor Engines</v>
      </c>
    </row>
    <row r="791" spans="1:11" x14ac:dyDescent="0.2">
      <c r="A791" s="159" t="str">
        <f>'Permitted Sources'!A41</f>
        <v>WYDEQ Permitted Sources</v>
      </c>
      <c r="B791" t="str">
        <f>'Permitted Sources'!B41</f>
        <v>56</v>
      </c>
      <c r="C791" s="159">
        <f>'Permitted Sources'!D41</f>
        <v>56033</v>
      </c>
      <c r="D791" s="159" t="str">
        <f>'Permitted Sources'!E41</f>
        <v>20200253</v>
      </c>
      <c r="E791" t="str">
        <f>'Permitted Sources'!H41</f>
        <v>Compressor Engines</v>
      </c>
      <c r="F791" s="67">
        <f>'Permitted Sources'!I41</f>
        <v>3.9</v>
      </c>
      <c r="G791" s="67">
        <f>'Permitted Sources'!J41</f>
        <v>3.9</v>
      </c>
      <c r="H791" s="67">
        <f>'Permitted Sources'!K41</f>
        <v>7.7</v>
      </c>
      <c r="I791" s="67">
        <f>'Permitted Sources'!L41</f>
        <v>0</v>
      </c>
      <c r="J791" s="67">
        <f>'Permitted Sources'!M41</f>
        <v>0</v>
      </c>
      <c r="K791" t="str">
        <f t="shared" si="12"/>
        <v>Compressor Engines</v>
      </c>
    </row>
    <row r="792" spans="1:11" x14ac:dyDescent="0.2">
      <c r="A792" s="159" t="str">
        <f>'Permitted Sources'!A42</f>
        <v>WYDEQ Permitted Sources</v>
      </c>
      <c r="B792" t="str">
        <f>'Permitted Sources'!B42</f>
        <v>56</v>
      </c>
      <c r="C792" s="159">
        <f>'Permitted Sources'!D42</f>
        <v>56033</v>
      </c>
      <c r="D792" s="159" t="str">
        <f>'Permitted Sources'!E42</f>
        <v>20200253</v>
      </c>
      <c r="E792" t="str">
        <f>'Permitted Sources'!H42</f>
        <v>Compressor Engines</v>
      </c>
      <c r="F792" s="67">
        <f>'Permitted Sources'!I42</f>
        <v>3.9</v>
      </c>
      <c r="G792" s="67">
        <f>'Permitted Sources'!J42</f>
        <v>3.9</v>
      </c>
      <c r="H792" s="67">
        <f>'Permitted Sources'!K42</f>
        <v>7.7</v>
      </c>
      <c r="I792" s="67">
        <f>'Permitted Sources'!L42</f>
        <v>0</v>
      </c>
      <c r="J792" s="67">
        <f>'Permitted Sources'!M42</f>
        <v>0</v>
      </c>
      <c r="K792" t="str">
        <f t="shared" si="12"/>
        <v>Compressor Engines</v>
      </c>
    </row>
    <row r="793" spans="1:11" x14ac:dyDescent="0.2">
      <c r="A793" s="159" t="str">
        <f>'Permitted Sources'!A43</f>
        <v>WYDEQ Permitted Sources</v>
      </c>
      <c r="B793" t="str">
        <f>'Permitted Sources'!B43</f>
        <v>56</v>
      </c>
      <c r="C793" s="159">
        <f>'Permitted Sources'!D43</f>
        <v>56033</v>
      </c>
      <c r="D793" s="159" t="str">
        <f>'Permitted Sources'!E43</f>
        <v>20200253</v>
      </c>
      <c r="E793" t="str">
        <f>'Permitted Sources'!H43</f>
        <v>Compressor Engines</v>
      </c>
      <c r="F793" s="67">
        <f>'Permitted Sources'!I43</f>
        <v>3.9</v>
      </c>
      <c r="G793" s="67">
        <f>'Permitted Sources'!J43</f>
        <v>3.9</v>
      </c>
      <c r="H793" s="67">
        <f>'Permitted Sources'!K43</f>
        <v>7.7</v>
      </c>
      <c r="I793" s="67">
        <f>'Permitted Sources'!L43</f>
        <v>0</v>
      </c>
      <c r="J793" s="67">
        <f>'Permitted Sources'!M43</f>
        <v>0</v>
      </c>
      <c r="K793" t="str">
        <f t="shared" si="12"/>
        <v>Compressor Engines</v>
      </c>
    </row>
    <row r="794" spans="1:11" x14ac:dyDescent="0.2">
      <c r="A794" s="159" t="str">
        <f>'Permitted Sources'!A44</f>
        <v>WYDEQ Permitted Sources</v>
      </c>
      <c r="B794" t="str">
        <f>'Permitted Sources'!B44</f>
        <v>56</v>
      </c>
      <c r="C794" s="159">
        <f>'Permitted Sources'!D44</f>
        <v>56033</v>
      </c>
      <c r="D794" s="159" t="str">
        <f>'Permitted Sources'!E44</f>
        <v>20200253</v>
      </c>
      <c r="E794" t="str">
        <f>'Permitted Sources'!H44</f>
        <v>Compressor Engines</v>
      </c>
      <c r="F794" s="67">
        <f>'Permitted Sources'!I44</f>
        <v>3.9</v>
      </c>
      <c r="G794" s="67">
        <f>'Permitted Sources'!J44</f>
        <v>3.9</v>
      </c>
      <c r="H794" s="67">
        <f>'Permitted Sources'!K44</f>
        <v>7.7</v>
      </c>
      <c r="I794" s="67">
        <f>'Permitted Sources'!L44</f>
        <v>0</v>
      </c>
      <c r="J794" s="67">
        <f>'Permitted Sources'!M44</f>
        <v>0</v>
      </c>
      <c r="K794" t="str">
        <f t="shared" si="12"/>
        <v>Compressor Engines</v>
      </c>
    </row>
    <row r="795" spans="1:11" x14ac:dyDescent="0.2">
      <c r="A795" s="159" t="str">
        <f>'Permitted Sources'!A45</f>
        <v>WYDEQ Permitted Sources</v>
      </c>
      <c r="B795" t="str">
        <f>'Permitted Sources'!B45</f>
        <v>56</v>
      </c>
      <c r="C795" s="159">
        <f>'Permitted Sources'!D45</f>
        <v>56033</v>
      </c>
      <c r="D795" s="159" t="str">
        <f>'Permitted Sources'!E45</f>
        <v>20200253</v>
      </c>
      <c r="E795" t="str">
        <f>'Permitted Sources'!H45</f>
        <v>Compressor Engines</v>
      </c>
      <c r="F795" s="67">
        <f>'Permitted Sources'!I45</f>
        <v>3.9</v>
      </c>
      <c r="G795" s="67">
        <f>'Permitted Sources'!J45</f>
        <v>3.9</v>
      </c>
      <c r="H795" s="67">
        <f>'Permitted Sources'!K45</f>
        <v>7.7</v>
      </c>
      <c r="I795" s="67">
        <f>'Permitted Sources'!L45</f>
        <v>0</v>
      </c>
      <c r="J795" s="67">
        <f>'Permitted Sources'!M45</f>
        <v>0</v>
      </c>
      <c r="K795" t="str">
        <f t="shared" si="12"/>
        <v>Compressor Engines</v>
      </c>
    </row>
    <row r="796" spans="1:11" x14ac:dyDescent="0.2">
      <c r="A796" s="159" t="str">
        <f>'Permitted Sources'!A46</f>
        <v>WYDEQ Permitted Sources</v>
      </c>
      <c r="B796" t="str">
        <f>'Permitted Sources'!B46</f>
        <v>56</v>
      </c>
      <c r="C796" s="159">
        <f>'Permitted Sources'!D46</f>
        <v>56033</v>
      </c>
      <c r="D796" s="159" t="str">
        <f>'Permitted Sources'!E46</f>
        <v>20200253</v>
      </c>
      <c r="E796" t="str">
        <f>'Permitted Sources'!H46</f>
        <v>Compressor Engines</v>
      </c>
      <c r="F796" s="67">
        <f>'Permitted Sources'!I46</f>
        <v>3.9</v>
      </c>
      <c r="G796" s="67">
        <f>'Permitted Sources'!J46</f>
        <v>3.9</v>
      </c>
      <c r="H796" s="67">
        <f>'Permitted Sources'!K46</f>
        <v>7.7</v>
      </c>
      <c r="I796" s="67">
        <f>'Permitted Sources'!L46</f>
        <v>0</v>
      </c>
      <c r="J796" s="67">
        <f>'Permitted Sources'!M46</f>
        <v>0</v>
      </c>
      <c r="K796" t="str">
        <f t="shared" si="12"/>
        <v>Compressor Engines</v>
      </c>
    </row>
    <row r="797" spans="1:11" x14ac:dyDescent="0.2">
      <c r="A797" s="159" t="str">
        <f>'Permitted Sources'!A47</f>
        <v>WYDEQ Permitted Sources</v>
      </c>
      <c r="B797" t="str">
        <f>'Permitted Sources'!B47</f>
        <v>56</v>
      </c>
      <c r="C797" s="159">
        <f>'Permitted Sources'!D47</f>
        <v>56033</v>
      </c>
      <c r="D797" s="159" t="str">
        <f>'Permitted Sources'!E47</f>
        <v>20200253</v>
      </c>
      <c r="E797" t="str">
        <f>'Permitted Sources'!H47</f>
        <v>Compressor Engines</v>
      </c>
      <c r="F797" s="67">
        <f>'Permitted Sources'!I47</f>
        <v>3.9</v>
      </c>
      <c r="G797" s="67">
        <f>'Permitted Sources'!J47</f>
        <v>3.9</v>
      </c>
      <c r="H797" s="67">
        <f>'Permitted Sources'!K47</f>
        <v>7.7</v>
      </c>
      <c r="I797" s="67">
        <f>'Permitted Sources'!L47</f>
        <v>0</v>
      </c>
      <c r="J797" s="67">
        <f>'Permitted Sources'!M47</f>
        <v>0</v>
      </c>
      <c r="K797" t="str">
        <f t="shared" si="12"/>
        <v>Compressor Engines</v>
      </c>
    </row>
    <row r="798" spans="1:11" x14ac:dyDescent="0.2">
      <c r="A798" s="159" t="str">
        <f>'Permitted Sources'!A48</f>
        <v>WYDEQ Permitted Sources</v>
      </c>
      <c r="B798" t="str">
        <f>'Permitted Sources'!B48</f>
        <v>56</v>
      </c>
      <c r="C798" s="159">
        <f>'Permitted Sources'!D48</f>
        <v>56033</v>
      </c>
      <c r="D798" s="159" t="str">
        <f>'Permitted Sources'!E48</f>
        <v>20200253</v>
      </c>
      <c r="E798" t="str">
        <f>'Permitted Sources'!H48</f>
        <v>Compressor Engines</v>
      </c>
      <c r="F798" s="67">
        <f>'Permitted Sources'!I48</f>
        <v>3.9</v>
      </c>
      <c r="G798" s="67">
        <f>'Permitted Sources'!J48</f>
        <v>3.9</v>
      </c>
      <c r="H798" s="67">
        <f>'Permitted Sources'!K48</f>
        <v>7.7</v>
      </c>
      <c r="I798" s="67">
        <f>'Permitted Sources'!L48</f>
        <v>0</v>
      </c>
      <c r="J798" s="67">
        <f>'Permitted Sources'!M48</f>
        <v>0</v>
      </c>
      <c r="K798" t="str">
        <f t="shared" si="12"/>
        <v>Compressor Engines</v>
      </c>
    </row>
    <row r="799" spans="1:11" x14ac:dyDescent="0.2">
      <c r="A799" s="159" t="str">
        <f>'Permitted Sources'!A49</f>
        <v>WYDEQ Permitted Sources</v>
      </c>
      <c r="B799" t="str">
        <f>'Permitted Sources'!B49</f>
        <v>56</v>
      </c>
      <c r="C799" s="159">
        <f>'Permitted Sources'!D49</f>
        <v>56033</v>
      </c>
      <c r="D799" s="159" t="str">
        <f>'Permitted Sources'!E49</f>
        <v>20200253</v>
      </c>
      <c r="E799" t="str">
        <f>'Permitted Sources'!H49</f>
        <v>Compressor Engines</v>
      </c>
      <c r="F799" s="67">
        <f>'Permitted Sources'!I49</f>
        <v>3.9</v>
      </c>
      <c r="G799" s="67">
        <f>'Permitted Sources'!J49</f>
        <v>3.9</v>
      </c>
      <c r="H799" s="67">
        <f>'Permitted Sources'!K49</f>
        <v>7.7</v>
      </c>
      <c r="I799" s="67">
        <f>'Permitted Sources'!L49</f>
        <v>0</v>
      </c>
      <c r="J799" s="67">
        <f>'Permitted Sources'!M49</f>
        <v>0</v>
      </c>
      <c r="K799" t="str">
        <f t="shared" si="12"/>
        <v>Compressor Engines</v>
      </c>
    </row>
    <row r="800" spans="1:11" x14ac:dyDescent="0.2">
      <c r="A800" s="159" t="str">
        <f>'Permitted Sources'!A50</f>
        <v>WYDEQ Permitted Sources</v>
      </c>
      <c r="B800" t="str">
        <f>'Permitted Sources'!B50</f>
        <v>56</v>
      </c>
      <c r="C800" s="159">
        <f>'Permitted Sources'!D50</f>
        <v>56033</v>
      </c>
      <c r="D800" s="159" t="str">
        <f>'Permitted Sources'!E50</f>
        <v>20200253</v>
      </c>
      <c r="E800" t="str">
        <f>'Permitted Sources'!H50</f>
        <v>Compressor Engines</v>
      </c>
      <c r="F800" s="67">
        <f>'Permitted Sources'!I50</f>
        <v>3.8620000000000001</v>
      </c>
      <c r="G800" s="67">
        <f>'Permitted Sources'!J50</f>
        <v>3.8620000000000001</v>
      </c>
      <c r="H800" s="67">
        <f>'Permitted Sources'!K50</f>
        <v>11.586</v>
      </c>
      <c r="I800" s="67">
        <f>'Permitted Sources'!L50</f>
        <v>0</v>
      </c>
      <c r="J800" s="67">
        <f>'Permitted Sources'!M50</f>
        <v>0</v>
      </c>
      <c r="K800" t="str">
        <f t="shared" si="12"/>
        <v>Compressor Engines</v>
      </c>
    </row>
    <row r="801" spans="1:11" x14ac:dyDescent="0.2">
      <c r="A801" s="159" t="str">
        <f>'Permitted Sources'!A51</f>
        <v>WYDEQ Permitted Sources</v>
      </c>
      <c r="B801" t="str">
        <f>'Permitted Sources'!B51</f>
        <v>56</v>
      </c>
      <c r="C801" s="159">
        <f>'Permitted Sources'!D51</f>
        <v>56033</v>
      </c>
      <c r="D801" s="159" t="str">
        <f>'Permitted Sources'!E51</f>
        <v>20200253</v>
      </c>
      <c r="E801" t="str">
        <f>'Permitted Sources'!H51</f>
        <v>Compressor Engines</v>
      </c>
      <c r="F801" s="67">
        <f>'Permitted Sources'!I51</f>
        <v>3.8620000000000001</v>
      </c>
      <c r="G801" s="67">
        <f>'Permitted Sources'!J51</f>
        <v>3.8620000000000001</v>
      </c>
      <c r="H801" s="67">
        <f>'Permitted Sources'!K51</f>
        <v>11.586</v>
      </c>
      <c r="I801" s="67">
        <f>'Permitted Sources'!L51</f>
        <v>0</v>
      </c>
      <c r="J801" s="67">
        <f>'Permitted Sources'!M51</f>
        <v>0</v>
      </c>
      <c r="K801" t="str">
        <f t="shared" si="12"/>
        <v>Compressor Engines</v>
      </c>
    </row>
    <row r="802" spans="1:11" x14ac:dyDescent="0.2">
      <c r="A802" s="159" t="str">
        <f>'Permitted Sources'!A52</f>
        <v>WYDEQ Permitted Sources</v>
      </c>
      <c r="B802" t="str">
        <f>'Permitted Sources'!B52</f>
        <v>56</v>
      </c>
      <c r="C802" s="159">
        <f>'Permitted Sources'!D52</f>
        <v>56033</v>
      </c>
      <c r="D802" s="159" t="str">
        <f>'Permitted Sources'!E52</f>
        <v>20200253</v>
      </c>
      <c r="E802" t="str">
        <f>'Permitted Sources'!H52</f>
        <v>Compressor Engines</v>
      </c>
      <c r="F802" s="67">
        <f>'Permitted Sources'!I52</f>
        <v>3.8620000000000001</v>
      </c>
      <c r="G802" s="67">
        <f>'Permitted Sources'!J52</f>
        <v>3.8620000000000001</v>
      </c>
      <c r="H802" s="67">
        <f>'Permitted Sources'!K52</f>
        <v>11.586</v>
      </c>
      <c r="I802" s="67">
        <f>'Permitted Sources'!L52</f>
        <v>0</v>
      </c>
      <c r="J802" s="67">
        <f>'Permitted Sources'!M52</f>
        <v>0</v>
      </c>
      <c r="K802" t="str">
        <f t="shared" si="12"/>
        <v>Compressor Engines</v>
      </c>
    </row>
    <row r="803" spans="1:11" x14ac:dyDescent="0.2">
      <c r="A803" s="159" t="str">
        <f>'Permitted Sources'!A53</f>
        <v>WYDEQ Permitted Sources</v>
      </c>
      <c r="B803" t="str">
        <f>'Permitted Sources'!B53</f>
        <v>56</v>
      </c>
      <c r="C803" s="159">
        <f>'Permitted Sources'!D53</f>
        <v>56033</v>
      </c>
      <c r="D803" s="159" t="str">
        <f>'Permitted Sources'!E53</f>
        <v>20200253</v>
      </c>
      <c r="E803" t="str">
        <f>'Permitted Sources'!H53</f>
        <v>Compressor Engines</v>
      </c>
      <c r="F803" s="67">
        <f>'Permitted Sources'!I53</f>
        <v>3.8620000000000001</v>
      </c>
      <c r="G803" s="67">
        <f>'Permitted Sources'!J53</f>
        <v>3.8620000000000001</v>
      </c>
      <c r="H803" s="67">
        <f>'Permitted Sources'!K53</f>
        <v>11.586</v>
      </c>
      <c r="I803" s="67">
        <f>'Permitted Sources'!L53</f>
        <v>0</v>
      </c>
      <c r="J803" s="67">
        <f>'Permitted Sources'!M53</f>
        <v>0</v>
      </c>
      <c r="K803" t="str">
        <f t="shared" si="12"/>
        <v>Compressor Engines</v>
      </c>
    </row>
    <row r="804" spans="1:11" x14ac:dyDescent="0.2">
      <c r="A804" s="159" t="str">
        <f>'Permitted Sources'!A54</f>
        <v>WYDEQ Permitted Sources</v>
      </c>
      <c r="B804" t="str">
        <f>'Permitted Sources'!B54</f>
        <v>56</v>
      </c>
      <c r="C804" s="159">
        <f>'Permitted Sources'!D54</f>
        <v>56033</v>
      </c>
      <c r="D804" s="159" t="str">
        <f>'Permitted Sources'!E54</f>
        <v>20200253</v>
      </c>
      <c r="E804" t="str">
        <f>'Permitted Sources'!H54</f>
        <v>Compressor Engines</v>
      </c>
      <c r="F804" s="67">
        <f>'Permitted Sources'!I54</f>
        <v>3.8620000000000001</v>
      </c>
      <c r="G804" s="67">
        <f>'Permitted Sources'!J54</f>
        <v>3.8620000000000001</v>
      </c>
      <c r="H804" s="67">
        <f>'Permitted Sources'!K54</f>
        <v>11.586</v>
      </c>
      <c r="I804" s="67">
        <f>'Permitted Sources'!L54</f>
        <v>0</v>
      </c>
      <c r="J804" s="67">
        <f>'Permitted Sources'!M54</f>
        <v>0</v>
      </c>
      <c r="K804" t="str">
        <f t="shared" si="12"/>
        <v>Compressor Engines</v>
      </c>
    </row>
    <row r="805" spans="1:11" x14ac:dyDescent="0.2">
      <c r="A805" s="159" t="str">
        <f>'Permitted Sources'!A55</f>
        <v>WYDEQ Permitted Sources</v>
      </c>
      <c r="B805" t="str">
        <f>'Permitted Sources'!B55</f>
        <v>56</v>
      </c>
      <c r="C805" s="159">
        <f>'Permitted Sources'!D55</f>
        <v>56033</v>
      </c>
      <c r="D805" s="159" t="str">
        <f>'Permitted Sources'!E55</f>
        <v>20200253</v>
      </c>
      <c r="E805" t="str">
        <f>'Permitted Sources'!H55</f>
        <v>Compressor Engines</v>
      </c>
      <c r="F805" s="67">
        <f>'Permitted Sources'!I55</f>
        <v>3.8620000000000001</v>
      </c>
      <c r="G805" s="67">
        <f>'Permitted Sources'!J55</f>
        <v>3.8620000000000001</v>
      </c>
      <c r="H805" s="67">
        <f>'Permitted Sources'!K55</f>
        <v>11.586</v>
      </c>
      <c r="I805" s="67">
        <f>'Permitted Sources'!L55</f>
        <v>0</v>
      </c>
      <c r="J805" s="67">
        <f>'Permitted Sources'!M55</f>
        <v>0</v>
      </c>
      <c r="K805" t="str">
        <f t="shared" si="12"/>
        <v>Compressor Engines</v>
      </c>
    </row>
    <row r="806" spans="1:11" x14ac:dyDescent="0.2">
      <c r="A806" s="159" t="str">
        <f>'Permitted Sources'!A56</f>
        <v>WYDEQ Permitted Sources</v>
      </c>
      <c r="B806" t="str">
        <f>'Permitted Sources'!B56</f>
        <v>56</v>
      </c>
      <c r="C806" s="159">
        <f>'Permitted Sources'!D56</f>
        <v>56033</v>
      </c>
      <c r="D806" s="159" t="str">
        <f>'Permitted Sources'!E56</f>
        <v>20200253</v>
      </c>
      <c r="E806" t="str">
        <f>'Permitted Sources'!H56</f>
        <v>Compressor Engines</v>
      </c>
      <c r="F806" s="67">
        <f>'Permitted Sources'!I56</f>
        <v>3.8620000000000001</v>
      </c>
      <c r="G806" s="67">
        <f>'Permitted Sources'!J56</f>
        <v>3.8620000000000001</v>
      </c>
      <c r="H806" s="67">
        <f>'Permitted Sources'!K56</f>
        <v>11.586</v>
      </c>
      <c r="I806" s="67">
        <f>'Permitted Sources'!L56</f>
        <v>0</v>
      </c>
      <c r="J806" s="67">
        <f>'Permitted Sources'!M56</f>
        <v>0</v>
      </c>
      <c r="K806" t="str">
        <f t="shared" si="12"/>
        <v>Compressor Engines</v>
      </c>
    </row>
    <row r="807" spans="1:11" x14ac:dyDescent="0.2">
      <c r="A807" s="159" t="str">
        <f>'Permitted Sources'!A57</f>
        <v>WYDEQ Permitted Sources</v>
      </c>
      <c r="B807" t="str">
        <f>'Permitted Sources'!B57</f>
        <v>56</v>
      </c>
      <c r="C807" s="159">
        <f>'Permitted Sources'!D57</f>
        <v>56033</v>
      </c>
      <c r="D807" s="159" t="str">
        <f>'Permitted Sources'!E57</f>
        <v>20200253</v>
      </c>
      <c r="E807" t="str">
        <f>'Permitted Sources'!H57</f>
        <v>Compressor Engines</v>
      </c>
      <c r="F807" s="67">
        <f>'Permitted Sources'!I57</f>
        <v>3.8620000000000001</v>
      </c>
      <c r="G807" s="67">
        <f>'Permitted Sources'!J57</f>
        <v>3.8620000000000001</v>
      </c>
      <c r="H807" s="67">
        <f>'Permitted Sources'!K57</f>
        <v>11.586</v>
      </c>
      <c r="I807" s="67">
        <f>'Permitted Sources'!L57</f>
        <v>0</v>
      </c>
      <c r="J807" s="67">
        <f>'Permitted Sources'!M57</f>
        <v>0</v>
      </c>
      <c r="K807" t="str">
        <f t="shared" si="12"/>
        <v>Compressor Engines</v>
      </c>
    </row>
    <row r="808" spans="1:11" x14ac:dyDescent="0.2">
      <c r="A808" s="159" t="str">
        <f>'Permitted Sources'!A58</f>
        <v>WYDEQ Permitted Sources</v>
      </c>
      <c r="B808" t="str">
        <f>'Permitted Sources'!B58</f>
        <v>56</v>
      </c>
      <c r="C808" s="159">
        <f>'Permitted Sources'!D58</f>
        <v>56033</v>
      </c>
      <c r="D808" s="159" t="str">
        <f>'Permitted Sources'!E58</f>
        <v>20200253</v>
      </c>
      <c r="E808" t="str">
        <f>'Permitted Sources'!H58</f>
        <v>Compressor Engines</v>
      </c>
      <c r="F808" s="67">
        <f>'Permitted Sources'!I58</f>
        <v>3.8620000000000001</v>
      </c>
      <c r="G808" s="67">
        <f>'Permitted Sources'!J58</f>
        <v>3.8620000000000001</v>
      </c>
      <c r="H808" s="67">
        <f>'Permitted Sources'!K58</f>
        <v>11.586</v>
      </c>
      <c r="I808" s="67">
        <f>'Permitted Sources'!L58</f>
        <v>0</v>
      </c>
      <c r="J808" s="67">
        <f>'Permitted Sources'!M58</f>
        <v>0</v>
      </c>
      <c r="K808" t="str">
        <f t="shared" si="12"/>
        <v>Compressor Engines</v>
      </c>
    </row>
    <row r="809" spans="1:11" x14ac:dyDescent="0.2">
      <c r="A809" s="159" t="str">
        <f>'Permitted Sources'!A59</f>
        <v>WYDEQ Permitted Sources</v>
      </c>
      <c r="B809" t="str">
        <f>'Permitted Sources'!B59</f>
        <v>56</v>
      </c>
      <c r="C809" s="159">
        <f>'Permitted Sources'!D59</f>
        <v>56033</v>
      </c>
      <c r="D809" s="159" t="str">
        <f>'Permitted Sources'!E59</f>
        <v>20200253</v>
      </c>
      <c r="E809" t="str">
        <f>'Permitted Sources'!H59</f>
        <v>Compressor Engines</v>
      </c>
      <c r="F809" s="67">
        <f>'Permitted Sources'!I59</f>
        <v>3.8620000000000001</v>
      </c>
      <c r="G809" s="67">
        <f>'Permitted Sources'!J59</f>
        <v>3.8620000000000001</v>
      </c>
      <c r="H809" s="67">
        <f>'Permitted Sources'!K59</f>
        <v>11.586</v>
      </c>
      <c r="I809" s="67">
        <f>'Permitted Sources'!L59</f>
        <v>0</v>
      </c>
      <c r="J809" s="67">
        <f>'Permitted Sources'!M59</f>
        <v>0</v>
      </c>
      <c r="K809" t="str">
        <f t="shared" si="12"/>
        <v>Compressor Engines</v>
      </c>
    </row>
    <row r="810" spans="1:11" x14ac:dyDescent="0.2">
      <c r="A810" s="159" t="str">
        <f>'Permitted Sources'!A60</f>
        <v>WYDEQ Permitted Sources</v>
      </c>
      <c r="B810" t="str">
        <f>'Permitted Sources'!B60</f>
        <v>56</v>
      </c>
      <c r="C810" s="159">
        <f>'Permitted Sources'!D60</f>
        <v>56033</v>
      </c>
      <c r="D810" s="159" t="str">
        <f>'Permitted Sources'!E60</f>
        <v>20200253</v>
      </c>
      <c r="E810" t="str">
        <f>'Permitted Sources'!H60</f>
        <v>Compressor Engines</v>
      </c>
      <c r="F810" s="67">
        <f>'Permitted Sources'!I60</f>
        <v>3.8620000000000001</v>
      </c>
      <c r="G810" s="67">
        <f>'Permitted Sources'!J60</f>
        <v>3.8620000000000001</v>
      </c>
      <c r="H810" s="67">
        <f>'Permitted Sources'!K60</f>
        <v>11.586</v>
      </c>
      <c r="I810" s="67">
        <f>'Permitted Sources'!L60</f>
        <v>0</v>
      </c>
      <c r="J810" s="67">
        <f>'Permitted Sources'!M60</f>
        <v>0</v>
      </c>
      <c r="K810" t="str">
        <f t="shared" si="12"/>
        <v>Compressor Engines</v>
      </c>
    </row>
    <row r="811" spans="1:11" x14ac:dyDescent="0.2">
      <c r="A811" s="159" t="str">
        <f>'Permitted Sources'!A61</f>
        <v>WYDEQ Permitted Sources</v>
      </c>
      <c r="B811" t="str">
        <f>'Permitted Sources'!B61</f>
        <v>56</v>
      </c>
      <c r="C811" s="159">
        <f>'Permitted Sources'!D61</f>
        <v>56033</v>
      </c>
      <c r="D811" s="159" t="str">
        <f>'Permitted Sources'!E61</f>
        <v>20200253</v>
      </c>
      <c r="E811" t="str">
        <f>'Permitted Sources'!H61</f>
        <v>Compressor Engines</v>
      </c>
      <c r="F811" s="67">
        <f>'Permitted Sources'!I61</f>
        <v>3.8620000000000001</v>
      </c>
      <c r="G811" s="67">
        <f>'Permitted Sources'!J61</f>
        <v>3.8620000000000001</v>
      </c>
      <c r="H811" s="67">
        <f>'Permitted Sources'!K61</f>
        <v>11.586</v>
      </c>
      <c r="I811" s="67">
        <f>'Permitted Sources'!L61</f>
        <v>0</v>
      </c>
      <c r="J811" s="67">
        <f>'Permitted Sources'!M61</f>
        <v>0</v>
      </c>
      <c r="K811" t="str">
        <f t="shared" si="12"/>
        <v>Compressor Engines</v>
      </c>
    </row>
    <row r="812" spans="1:11" x14ac:dyDescent="0.2">
      <c r="A812" s="159" t="str">
        <f>'Permitted Sources'!A62</f>
        <v>WYDEQ Permitted Sources</v>
      </c>
      <c r="B812" t="str">
        <f>'Permitted Sources'!B62</f>
        <v>56</v>
      </c>
      <c r="C812" s="159">
        <f>'Permitted Sources'!D62</f>
        <v>56033</v>
      </c>
      <c r="D812" s="159" t="str">
        <f>'Permitted Sources'!E62</f>
        <v>20200253</v>
      </c>
      <c r="E812" t="str">
        <f>'Permitted Sources'!H62</f>
        <v>Compressor Engines</v>
      </c>
      <c r="F812" s="67">
        <f>'Permitted Sources'!I62</f>
        <v>3.8620000000000001</v>
      </c>
      <c r="G812" s="67">
        <f>'Permitted Sources'!J62</f>
        <v>3.8620000000000001</v>
      </c>
      <c r="H812" s="67">
        <f>'Permitted Sources'!K62</f>
        <v>11.586</v>
      </c>
      <c r="I812" s="67">
        <f>'Permitted Sources'!L62</f>
        <v>0</v>
      </c>
      <c r="J812" s="67">
        <f>'Permitted Sources'!M62</f>
        <v>0</v>
      </c>
      <c r="K812" t="str">
        <f t="shared" si="12"/>
        <v>Compressor Engines</v>
      </c>
    </row>
    <row r="813" spans="1:11" x14ac:dyDescent="0.2">
      <c r="A813" s="159" t="str">
        <f>'Permitted Sources'!A63</f>
        <v>WYDEQ Permitted Sources</v>
      </c>
      <c r="B813" t="str">
        <f>'Permitted Sources'!B63</f>
        <v>56</v>
      </c>
      <c r="C813" s="159">
        <f>'Permitted Sources'!D63</f>
        <v>56033</v>
      </c>
      <c r="D813" s="159" t="str">
        <f>'Permitted Sources'!E63</f>
        <v>20200254</v>
      </c>
      <c r="E813" t="str">
        <f>'Permitted Sources'!H63</f>
        <v>Compressor Engines</v>
      </c>
      <c r="F813" s="67">
        <f>'Permitted Sources'!I63</f>
        <v>3.8620000000000001</v>
      </c>
      <c r="G813" s="67">
        <f>'Permitted Sources'!J63</f>
        <v>3.8620000000000001</v>
      </c>
      <c r="H813" s="67">
        <f>'Permitted Sources'!K63</f>
        <v>5.7949999999999999</v>
      </c>
      <c r="I813" s="67">
        <f>'Permitted Sources'!L63</f>
        <v>0</v>
      </c>
      <c r="J813" s="67">
        <f>'Permitted Sources'!M63</f>
        <v>0</v>
      </c>
      <c r="K813" t="str">
        <f t="shared" si="12"/>
        <v>Compressor Engines</v>
      </c>
    </row>
    <row r="814" spans="1:11" x14ac:dyDescent="0.2">
      <c r="A814" s="159" t="str">
        <f>'Permitted Sources'!A64</f>
        <v>WYDEQ Permitted Sources</v>
      </c>
      <c r="B814" t="str">
        <f>'Permitted Sources'!B64</f>
        <v>56</v>
      </c>
      <c r="C814" s="159">
        <f>'Permitted Sources'!D64</f>
        <v>56033</v>
      </c>
      <c r="D814" s="159" t="str">
        <f>'Permitted Sources'!E64</f>
        <v>20200254</v>
      </c>
      <c r="E814" t="str">
        <f>'Permitted Sources'!H64</f>
        <v>Compressor Engines</v>
      </c>
      <c r="F814" s="67">
        <f>'Permitted Sources'!I64</f>
        <v>3.8620000000000001</v>
      </c>
      <c r="G814" s="67">
        <f>'Permitted Sources'!J64</f>
        <v>3.8620000000000001</v>
      </c>
      <c r="H814" s="67">
        <f>'Permitted Sources'!K64</f>
        <v>1.9330000000000001</v>
      </c>
      <c r="I814" s="67">
        <f>'Permitted Sources'!L64</f>
        <v>0</v>
      </c>
      <c r="J814" s="67">
        <f>'Permitted Sources'!M64</f>
        <v>0</v>
      </c>
      <c r="K814" t="str">
        <f t="shared" si="12"/>
        <v>Compressor Engines</v>
      </c>
    </row>
    <row r="815" spans="1:11" x14ac:dyDescent="0.2">
      <c r="A815" s="159" t="str">
        <f>'Permitted Sources'!A65</f>
        <v>WYDEQ Permitted Sources</v>
      </c>
      <c r="B815" t="str">
        <f>'Permitted Sources'!B65</f>
        <v>56</v>
      </c>
      <c r="C815" s="159">
        <f>'Permitted Sources'!D65</f>
        <v>56033</v>
      </c>
      <c r="D815" s="159" t="str">
        <f>'Permitted Sources'!E65</f>
        <v>20200254</v>
      </c>
      <c r="E815" t="str">
        <f>'Permitted Sources'!H65</f>
        <v>Compressor Engines</v>
      </c>
      <c r="F815" s="67">
        <f>'Permitted Sources'!I65</f>
        <v>3.8620000000000001</v>
      </c>
      <c r="G815" s="67">
        <f>'Permitted Sources'!J65</f>
        <v>3.8620000000000001</v>
      </c>
      <c r="H815" s="67">
        <f>'Permitted Sources'!K65</f>
        <v>5.7949999999999999</v>
      </c>
      <c r="I815" s="67">
        <f>'Permitted Sources'!L65</f>
        <v>0</v>
      </c>
      <c r="J815" s="67">
        <f>'Permitted Sources'!M65</f>
        <v>0</v>
      </c>
      <c r="K815" t="str">
        <f t="shared" si="12"/>
        <v>Compressor Engines</v>
      </c>
    </row>
    <row r="816" spans="1:11" x14ac:dyDescent="0.2">
      <c r="A816" s="159" t="str">
        <f>'Permitted Sources'!A66</f>
        <v>WYDEQ Permitted Sources</v>
      </c>
      <c r="B816" t="str">
        <f>'Permitted Sources'!B66</f>
        <v>56</v>
      </c>
      <c r="C816" s="159">
        <f>'Permitted Sources'!D66</f>
        <v>56033</v>
      </c>
      <c r="D816" s="159" t="str">
        <f>'Permitted Sources'!E66</f>
        <v>20200254</v>
      </c>
      <c r="E816" t="str">
        <f>'Permitted Sources'!H66</f>
        <v>Compressor Engines</v>
      </c>
      <c r="F816" s="67">
        <f>'Permitted Sources'!I66</f>
        <v>3.8620000000000001</v>
      </c>
      <c r="G816" s="67">
        <f>'Permitted Sources'!J66</f>
        <v>3.8620000000000001</v>
      </c>
      <c r="H816" s="67">
        <f>'Permitted Sources'!K66</f>
        <v>5.7949999999999999</v>
      </c>
      <c r="I816" s="67">
        <f>'Permitted Sources'!L66</f>
        <v>0</v>
      </c>
      <c r="J816" s="67">
        <f>'Permitted Sources'!M66</f>
        <v>0</v>
      </c>
      <c r="K816" t="str">
        <f t="shared" si="12"/>
        <v>Compressor Engines</v>
      </c>
    </row>
    <row r="817" spans="1:11" x14ac:dyDescent="0.2">
      <c r="A817" s="159" t="str">
        <f>'Permitted Sources'!A67</f>
        <v>WYDEQ Permitted Sources</v>
      </c>
      <c r="B817" t="str">
        <f>'Permitted Sources'!B67</f>
        <v>56</v>
      </c>
      <c r="C817" s="159">
        <f>'Permitted Sources'!D67</f>
        <v>56033</v>
      </c>
      <c r="D817" s="159" t="str">
        <f>'Permitted Sources'!E67</f>
        <v>20200254</v>
      </c>
      <c r="E817" t="str">
        <f>'Permitted Sources'!H67</f>
        <v>Compressor Engines</v>
      </c>
      <c r="F817" s="67">
        <f>'Permitted Sources'!I67</f>
        <v>3.8620000000000001</v>
      </c>
      <c r="G817" s="67">
        <f>'Permitted Sources'!J67</f>
        <v>3.8620000000000001</v>
      </c>
      <c r="H817" s="67">
        <f>'Permitted Sources'!K67</f>
        <v>5.7949999999999999</v>
      </c>
      <c r="I817" s="67">
        <f>'Permitted Sources'!L67</f>
        <v>0</v>
      </c>
      <c r="J817" s="67">
        <f>'Permitted Sources'!M67</f>
        <v>0</v>
      </c>
      <c r="K817" t="str">
        <f t="shared" si="12"/>
        <v>Compressor Engines</v>
      </c>
    </row>
    <row r="818" spans="1:11" x14ac:dyDescent="0.2">
      <c r="A818" s="159" t="str">
        <f>'Permitted Sources'!A68</f>
        <v>WYDEQ Permitted Sources</v>
      </c>
      <c r="B818" t="str">
        <f>'Permitted Sources'!B68</f>
        <v>56</v>
      </c>
      <c r="C818" s="159">
        <f>'Permitted Sources'!D68</f>
        <v>56033</v>
      </c>
      <c r="D818" s="159" t="str">
        <f>'Permitted Sources'!E68</f>
        <v>20200254</v>
      </c>
      <c r="E818" t="str">
        <f>'Permitted Sources'!H68</f>
        <v>Compressor Engines</v>
      </c>
      <c r="F818" s="67">
        <f>'Permitted Sources'!I68</f>
        <v>3.8620000000000001</v>
      </c>
      <c r="G818" s="67">
        <f>'Permitted Sources'!J68</f>
        <v>3.8620000000000001</v>
      </c>
      <c r="H818" s="67">
        <f>'Permitted Sources'!K68</f>
        <v>5.7949999999999999</v>
      </c>
      <c r="I818" s="67">
        <f>'Permitted Sources'!L68</f>
        <v>0</v>
      </c>
      <c r="J818" s="67">
        <f>'Permitted Sources'!M68</f>
        <v>0</v>
      </c>
      <c r="K818" t="str">
        <f t="shared" si="12"/>
        <v>Compressor Engines</v>
      </c>
    </row>
    <row r="819" spans="1:11" x14ac:dyDescent="0.2">
      <c r="A819" s="159" t="str">
        <f>'Permitted Sources'!A69</f>
        <v>WYDEQ Permitted Sources</v>
      </c>
      <c r="B819" t="str">
        <f>'Permitted Sources'!B69</f>
        <v>56</v>
      </c>
      <c r="C819" s="159">
        <f>'Permitted Sources'!D69</f>
        <v>56033</v>
      </c>
      <c r="D819" s="159" t="str">
        <f>'Permitted Sources'!E69</f>
        <v>20200254</v>
      </c>
      <c r="E819" t="str">
        <f>'Permitted Sources'!H69</f>
        <v>Compressor Engines</v>
      </c>
      <c r="F819" s="67">
        <f>'Permitted Sources'!I69</f>
        <v>3.8620000000000001</v>
      </c>
      <c r="G819" s="67">
        <f>'Permitted Sources'!J69</f>
        <v>3.8620000000000001</v>
      </c>
      <c r="H819" s="67">
        <f>'Permitted Sources'!K69</f>
        <v>5.7949999999999999</v>
      </c>
      <c r="I819" s="67">
        <f>'Permitted Sources'!L69</f>
        <v>0</v>
      </c>
      <c r="J819" s="67">
        <f>'Permitted Sources'!M69</f>
        <v>0</v>
      </c>
      <c r="K819" t="str">
        <f t="shared" si="12"/>
        <v>Compressor Engines</v>
      </c>
    </row>
    <row r="820" spans="1:11" x14ac:dyDescent="0.2">
      <c r="A820" s="159" t="str">
        <f>'Permitted Sources'!A70</f>
        <v>WYDEQ Permitted Sources</v>
      </c>
      <c r="B820" t="str">
        <f>'Permitted Sources'!B70</f>
        <v>56</v>
      </c>
      <c r="C820" s="159">
        <f>'Permitted Sources'!D70</f>
        <v>56033</v>
      </c>
      <c r="D820" s="159" t="str">
        <f>'Permitted Sources'!E70</f>
        <v>20200254</v>
      </c>
      <c r="E820" t="str">
        <f>'Permitted Sources'!H70</f>
        <v>Compressor Engines</v>
      </c>
      <c r="F820" s="67">
        <f>'Permitted Sources'!I70</f>
        <v>3.8620000000000001</v>
      </c>
      <c r="G820" s="67">
        <f>'Permitted Sources'!J70</f>
        <v>3.8620000000000001</v>
      </c>
      <c r="H820" s="67">
        <f>'Permitted Sources'!K70</f>
        <v>5.7949999999999999</v>
      </c>
      <c r="I820" s="67">
        <f>'Permitted Sources'!L70</f>
        <v>0</v>
      </c>
      <c r="J820" s="67">
        <f>'Permitted Sources'!M70</f>
        <v>0</v>
      </c>
      <c r="K820" t="str">
        <f t="shared" si="12"/>
        <v>Compressor Engines</v>
      </c>
    </row>
    <row r="821" spans="1:11" x14ac:dyDescent="0.2">
      <c r="A821" s="159" t="str">
        <f>'Permitted Sources'!A71</f>
        <v>WYDEQ Permitted Sources</v>
      </c>
      <c r="B821" t="str">
        <f>'Permitted Sources'!B71</f>
        <v>56</v>
      </c>
      <c r="C821" s="159">
        <f>'Permitted Sources'!D71</f>
        <v>56033</v>
      </c>
      <c r="D821" s="159" t="str">
        <f>'Permitted Sources'!E71</f>
        <v>20200254</v>
      </c>
      <c r="E821" t="str">
        <f>'Permitted Sources'!H71</f>
        <v>Compressor Engines</v>
      </c>
      <c r="F821" s="67">
        <f>'Permitted Sources'!I71</f>
        <v>3.8620000000000001</v>
      </c>
      <c r="G821" s="67">
        <f>'Permitted Sources'!J71</f>
        <v>3.8620000000000001</v>
      </c>
      <c r="H821" s="67">
        <f>'Permitted Sources'!K71</f>
        <v>1.9330000000000001</v>
      </c>
      <c r="I821" s="67">
        <f>'Permitted Sources'!L71</f>
        <v>0</v>
      </c>
      <c r="J821" s="67">
        <f>'Permitted Sources'!M71</f>
        <v>0</v>
      </c>
      <c r="K821" t="str">
        <f t="shared" si="12"/>
        <v>Compressor Engines</v>
      </c>
    </row>
    <row r="822" spans="1:11" x14ac:dyDescent="0.2">
      <c r="A822" s="159" t="str">
        <f>'Permitted Sources'!A72</f>
        <v>WYDEQ Permitted Sources</v>
      </c>
      <c r="B822" t="str">
        <f>'Permitted Sources'!B72</f>
        <v>56</v>
      </c>
      <c r="C822" s="159">
        <f>'Permitted Sources'!D72</f>
        <v>56033</v>
      </c>
      <c r="D822" s="159" t="str">
        <f>'Permitted Sources'!E72</f>
        <v>20200253</v>
      </c>
      <c r="E822" t="str">
        <f>'Permitted Sources'!H72</f>
        <v>Compressor Engines</v>
      </c>
      <c r="F822" s="67">
        <f>'Permitted Sources'!I72</f>
        <v>3.8620000000000001</v>
      </c>
      <c r="G822" s="67">
        <f>'Permitted Sources'!J72</f>
        <v>3.8620000000000001</v>
      </c>
      <c r="H822" s="67">
        <f>'Permitted Sources'!K72</f>
        <v>11.586</v>
      </c>
      <c r="I822" s="67">
        <f>'Permitted Sources'!L72</f>
        <v>0</v>
      </c>
      <c r="J822" s="67">
        <f>'Permitted Sources'!M72</f>
        <v>0</v>
      </c>
      <c r="K822" t="str">
        <f t="shared" si="12"/>
        <v>Compressor Engines</v>
      </c>
    </row>
    <row r="823" spans="1:11" x14ac:dyDescent="0.2">
      <c r="A823" s="159" t="str">
        <f>'Permitted Sources'!A73</f>
        <v>WYDEQ Permitted Sources</v>
      </c>
      <c r="B823" t="str">
        <f>'Permitted Sources'!B73</f>
        <v>56</v>
      </c>
      <c r="C823" s="159">
        <f>'Permitted Sources'!D73</f>
        <v>56033</v>
      </c>
      <c r="D823" s="159" t="str">
        <f>'Permitted Sources'!E73</f>
        <v>20200253</v>
      </c>
      <c r="E823" t="str">
        <f>'Permitted Sources'!H73</f>
        <v>Compressor Engines</v>
      </c>
      <c r="F823" s="67">
        <f>'Permitted Sources'!I73</f>
        <v>3.8620000000000001</v>
      </c>
      <c r="G823" s="67">
        <f>'Permitted Sources'!J73</f>
        <v>3.8620000000000001</v>
      </c>
      <c r="H823" s="67">
        <f>'Permitted Sources'!K73</f>
        <v>11.586</v>
      </c>
      <c r="I823" s="67">
        <f>'Permitted Sources'!L73</f>
        <v>0</v>
      </c>
      <c r="J823" s="67">
        <f>'Permitted Sources'!M73</f>
        <v>0</v>
      </c>
      <c r="K823" t="str">
        <f t="shared" si="12"/>
        <v>Compressor Engines</v>
      </c>
    </row>
    <row r="824" spans="1:11" x14ac:dyDescent="0.2">
      <c r="A824" s="159" t="str">
        <f>'Permitted Sources'!A74</f>
        <v>WYDEQ Permitted Sources</v>
      </c>
      <c r="B824" t="str">
        <f>'Permitted Sources'!B74</f>
        <v>56</v>
      </c>
      <c r="C824" s="159">
        <f>'Permitted Sources'!D74</f>
        <v>56033</v>
      </c>
      <c r="D824" s="159" t="str">
        <f>'Permitted Sources'!E74</f>
        <v>20200253</v>
      </c>
      <c r="E824" t="str">
        <f>'Permitted Sources'!H74</f>
        <v>Compressor Engines</v>
      </c>
      <c r="F824" s="67">
        <f>'Permitted Sources'!I74</f>
        <v>3.8620000000000001</v>
      </c>
      <c r="G824" s="67">
        <f>'Permitted Sources'!J74</f>
        <v>3.8620000000000001</v>
      </c>
      <c r="H824" s="67">
        <f>'Permitted Sources'!K74</f>
        <v>11.586</v>
      </c>
      <c r="I824" s="67">
        <f>'Permitted Sources'!L74</f>
        <v>0</v>
      </c>
      <c r="J824" s="67">
        <f>'Permitted Sources'!M74</f>
        <v>0</v>
      </c>
      <c r="K824" t="str">
        <f t="shared" si="12"/>
        <v>Compressor Engines</v>
      </c>
    </row>
    <row r="825" spans="1:11" x14ac:dyDescent="0.2">
      <c r="A825" s="159" t="str">
        <f>'Permitted Sources'!A75</f>
        <v>WYDEQ Permitted Sources</v>
      </c>
      <c r="B825" t="str">
        <f>'Permitted Sources'!B75</f>
        <v>56</v>
      </c>
      <c r="C825" s="159">
        <f>'Permitted Sources'!D75</f>
        <v>56033</v>
      </c>
      <c r="D825" s="159" t="str">
        <f>'Permitted Sources'!E75</f>
        <v>20200253</v>
      </c>
      <c r="E825" t="str">
        <f>'Permitted Sources'!H75</f>
        <v>Compressor Engines</v>
      </c>
      <c r="F825" s="67">
        <f>'Permitted Sources'!I75</f>
        <v>3.8620000000000001</v>
      </c>
      <c r="G825" s="67">
        <f>'Permitted Sources'!J75</f>
        <v>3.8620000000000001</v>
      </c>
      <c r="H825" s="67">
        <f>'Permitted Sources'!K75</f>
        <v>11.586</v>
      </c>
      <c r="I825" s="67">
        <f>'Permitted Sources'!L75</f>
        <v>0</v>
      </c>
      <c r="J825" s="67">
        <f>'Permitted Sources'!M75</f>
        <v>0</v>
      </c>
      <c r="K825" t="str">
        <f t="shared" si="12"/>
        <v>Compressor Engines</v>
      </c>
    </row>
    <row r="826" spans="1:11" x14ac:dyDescent="0.2">
      <c r="A826" s="159" t="str">
        <f>'Permitted Sources'!A76</f>
        <v>WYDEQ Permitted Sources</v>
      </c>
      <c r="B826" t="str">
        <f>'Permitted Sources'!B76</f>
        <v>56</v>
      </c>
      <c r="C826" s="159">
        <f>'Permitted Sources'!D76</f>
        <v>56033</v>
      </c>
      <c r="D826" s="159" t="str">
        <f>'Permitted Sources'!E76</f>
        <v>20200254</v>
      </c>
      <c r="E826" t="str">
        <f>'Permitted Sources'!H76</f>
        <v>Compressor Engines</v>
      </c>
      <c r="F826" s="67">
        <f>'Permitted Sources'!I76</f>
        <v>5.117</v>
      </c>
      <c r="G826" s="67">
        <f>'Permitted Sources'!J76</f>
        <v>5.117</v>
      </c>
      <c r="H826" s="67">
        <f>'Permitted Sources'!K76</f>
        <v>2.5579999999999998</v>
      </c>
      <c r="I826" s="67">
        <f>'Permitted Sources'!L76</f>
        <v>0</v>
      </c>
      <c r="J826" s="67">
        <f>'Permitted Sources'!M76</f>
        <v>0</v>
      </c>
      <c r="K826" t="str">
        <f t="shared" si="12"/>
        <v>Compressor Engines</v>
      </c>
    </row>
    <row r="827" spans="1:11" x14ac:dyDescent="0.2">
      <c r="A827" s="159" t="str">
        <f>'Permitted Sources'!A77</f>
        <v>WYDEQ Permitted Sources</v>
      </c>
      <c r="B827" t="str">
        <f>'Permitted Sources'!B77</f>
        <v>56</v>
      </c>
      <c r="C827" s="159">
        <f>'Permitted Sources'!D77</f>
        <v>56033</v>
      </c>
      <c r="D827" s="159" t="str">
        <f>'Permitted Sources'!E77</f>
        <v>20200254</v>
      </c>
      <c r="E827" t="str">
        <f>'Permitted Sources'!H77</f>
        <v>Compressor Engines</v>
      </c>
      <c r="F827" s="67">
        <f>'Permitted Sources'!I77</f>
        <v>5.117</v>
      </c>
      <c r="G827" s="67">
        <f>'Permitted Sources'!J77</f>
        <v>5.117</v>
      </c>
      <c r="H827" s="67">
        <f>'Permitted Sources'!K77</f>
        <v>2.5579999999999998</v>
      </c>
      <c r="I827" s="67">
        <f>'Permitted Sources'!L77</f>
        <v>0</v>
      </c>
      <c r="J827" s="67">
        <f>'Permitted Sources'!M77</f>
        <v>0</v>
      </c>
      <c r="K827" t="str">
        <f t="shared" si="12"/>
        <v>Compressor Engines</v>
      </c>
    </row>
    <row r="828" spans="1:11" x14ac:dyDescent="0.2">
      <c r="A828" s="159" t="str">
        <f>'Permitted Sources'!A78</f>
        <v>WYDEQ Permitted Sources</v>
      </c>
      <c r="B828" t="str">
        <f>'Permitted Sources'!B78</f>
        <v>56</v>
      </c>
      <c r="C828" s="159">
        <f>'Permitted Sources'!D78</f>
        <v>56033</v>
      </c>
      <c r="D828" s="159" t="str">
        <f>'Permitted Sources'!E78</f>
        <v>20200254</v>
      </c>
      <c r="E828" t="str">
        <f>'Permitted Sources'!H78</f>
        <v>Compressor Engines</v>
      </c>
      <c r="F828" s="67">
        <f>'Permitted Sources'!I78</f>
        <v>5.117</v>
      </c>
      <c r="G828" s="67">
        <f>'Permitted Sources'!J78</f>
        <v>5.117</v>
      </c>
      <c r="H828" s="67">
        <f>'Permitted Sources'!K78</f>
        <v>2.5579999999999998</v>
      </c>
      <c r="I828" s="67">
        <f>'Permitted Sources'!L78</f>
        <v>0</v>
      </c>
      <c r="J828" s="67">
        <f>'Permitted Sources'!M78</f>
        <v>0</v>
      </c>
      <c r="K828" t="str">
        <f t="shared" si="12"/>
        <v>Compressor Engines</v>
      </c>
    </row>
    <row r="829" spans="1:11" x14ac:dyDescent="0.2">
      <c r="A829" s="159" t="str">
        <f>'Permitted Sources'!A79</f>
        <v>WYDEQ Permitted Sources</v>
      </c>
      <c r="B829" t="str">
        <f>'Permitted Sources'!B79</f>
        <v>56</v>
      </c>
      <c r="C829" s="159">
        <f>'Permitted Sources'!D79</f>
        <v>56033</v>
      </c>
      <c r="D829" s="159" t="str">
        <f>'Permitted Sources'!E79</f>
        <v>20200254</v>
      </c>
      <c r="E829" t="str">
        <f>'Permitted Sources'!H79</f>
        <v>Compressor Engines</v>
      </c>
      <c r="F829" s="67">
        <f>'Permitted Sources'!I79</f>
        <v>5.117</v>
      </c>
      <c r="G829" s="67">
        <f>'Permitted Sources'!J79</f>
        <v>5.117</v>
      </c>
      <c r="H829" s="67">
        <f>'Permitted Sources'!K79</f>
        <v>2.5579999999999998</v>
      </c>
      <c r="I829" s="67">
        <f>'Permitted Sources'!L79</f>
        <v>0</v>
      </c>
      <c r="J829" s="67">
        <f>'Permitted Sources'!M79</f>
        <v>0</v>
      </c>
      <c r="K829" t="str">
        <f t="shared" si="12"/>
        <v>Compressor Engines</v>
      </c>
    </row>
    <row r="830" spans="1:11" x14ac:dyDescent="0.2">
      <c r="A830" s="159" t="str">
        <f>'Permitted Sources'!A80</f>
        <v>WYDEQ Permitted Sources</v>
      </c>
      <c r="B830" t="str">
        <f>'Permitted Sources'!B80</f>
        <v>56</v>
      </c>
      <c r="C830" s="159">
        <f>'Permitted Sources'!D80</f>
        <v>56033</v>
      </c>
      <c r="D830" s="159" t="str">
        <f>'Permitted Sources'!E80</f>
        <v>20200253</v>
      </c>
      <c r="E830" t="str">
        <f>'Permitted Sources'!H80</f>
        <v>Compressor Engines</v>
      </c>
      <c r="F830" s="67">
        <f>'Permitted Sources'!I80</f>
        <v>3.8620000000000001</v>
      </c>
      <c r="G830" s="67">
        <f>'Permitted Sources'!J80</f>
        <v>3.8620000000000001</v>
      </c>
      <c r="H830" s="67">
        <f>'Permitted Sources'!K80</f>
        <v>7.7240000000000002</v>
      </c>
      <c r="I830" s="67">
        <f>'Permitted Sources'!L80</f>
        <v>0</v>
      </c>
      <c r="J830" s="67">
        <f>'Permitted Sources'!M80</f>
        <v>0</v>
      </c>
      <c r="K830" t="str">
        <f t="shared" si="12"/>
        <v>Compressor Engines</v>
      </c>
    </row>
    <row r="831" spans="1:11" x14ac:dyDescent="0.2">
      <c r="A831" s="159" t="str">
        <f>'Permitted Sources'!A81</f>
        <v>WYDEQ Permitted Sources</v>
      </c>
      <c r="B831" t="str">
        <f>'Permitted Sources'!B81</f>
        <v>56</v>
      </c>
      <c r="C831" s="159">
        <f>'Permitted Sources'!D81</f>
        <v>56033</v>
      </c>
      <c r="D831" s="159" t="str">
        <f>'Permitted Sources'!E81</f>
        <v>20200253</v>
      </c>
      <c r="E831" t="str">
        <f>'Permitted Sources'!H81</f>
        <v>Compressor Engines</v>
      </c>
      <c r="F831" s="67">
        <f>'Permitted Sources'!I81</f>
        <v>3.8620000000000001</v>
      </c>
      <c r="G831" s="67">
        <f>'Permitted Sources'!J81</f>
        <v>3.8620000000000001</v>
      </c>
      <c r="H831" s="67">
        <f>'Permitted Sources'!K81</f>
        <v>7.7240000000000002</v>
      </c>
      <c r="I831" s="67">
        <f>'Permitted Sources'!L81</f>
        <v>0</v>
      </c>
      <c r="J831" s="67">
        <f>'Permitted Sources'!M81</f>
        <v>0</v>
      </c>
      <c r="K831" t="str">
        <f t="shared" si="12"/>
        <v>Compressor Engines</v>
      </c>
    </row>
    <row r="832" spans="1:11" x14ac:dyDescent="0.2">
      <c r="A832" s="159" t="str">
        <f>'Permitted Sources'!A82</f>
        <v>WYDEQ Permitted Sources</v>
      </c>
      <c r="B832" t="str">
        <f>'Permitted Sources'!B82</f>
        <v>56</v>
      </c>
      <c r="C832" s="159">
        <f>'Permitted Sources'!D82</f>
        <v>56033</v>
      </c>
      <c r="D832" s="159" t="str">
        <f>'Permitted Sources'!E82</f>
        <v>20200253</v>
      </c>
      <c r="E832" t="str">
        <f>'Permitted Sources'!H82</f>
        <v>Compressor Engines</v>
      </c>
      <c r="F832" s="67">
        <f>'Permitted Sources'!I82</f>
        <v>3.8620000000000001</v>
      </c>
      <c r="G832" s="67">
        <f>'Permitted Sources'!J82</f>
        <v>3.8620000000000001</v>
      </c>
      <c r="H832" s="67">
        <f>'Permitted Sources'!K82</f>
        <v>7.7240000000000002</v>
      </c>
      <c r="I832" s="67">
        <f>'Permitted Sources'!L82</f>
        <v>0</v>
      </c>
      <c r="J832" s="67">
        <f>'Permitted Sources'!M82</f>
        <v>0</v>
      </c>
      <c r="K832" t="str">
        <f t="shared" si="12"/>
        <v>Compressor Engines</v>
      </c>
    </row>
    <row r="833" spans="1:11" x14ac:dyDescent="0.2">
      <c r="A833" s="159" t="str">
        <f>'Permitted Sources'!A83</f>
        <v>WYDEQ Permitted Sources</v>
      </c>
      <c r="B833" t="str">
        <f>'Permitted Sources'!B83</f>
        <v>56</v>
      </c>
      <c r="C833" s="159">
        <f>'Permitted Sources'!D83</f>
        <v>56033</v>
      </c>
      <c r="D833" s="159" t="str">
        <f>'Permitted Sources'!E83</f>
        <v>20200253</v>
      </c>
      <c r="E833" t="str">
        <f>'Permitted Sources'!H83</f>
        <v>Compressor Engines</v>
      </c>
      <c r="F833" s="67">
        <f>'Permitted Sources'!I83</f>
        <v>3.8620000000000001</v>
      </c>
      <c r="G833" s="67">
        <f>'Permitted Sources'!J83</f>
        <v>3.8620000000000001</v>
      </c>
      <c r="H833" s="67">
        <f>'Permitted Sources'!K83</f>
        <v>7.7240000000000002</v>
      </c>
      <c r="I833" s="67">
        <f>'Permitted Sources'!L83</f>
        <v>0</v>
      </c>
      <c r="J833" s="67">
        <f>'Permitted Sources'!M83</f>
        <v>0</v>
      </c>
      <c r="K833" t="str">
        <f t="shared" si="12"/>
        <v>Compressor Engines</v>
      </c>
    </row>
    <row r="834" spans="1:11" x14ac:dyDescent="0.2">
      <c r="A834" s="159" t="str">
        <f>'Permitted Sources'!A84</f>
        <v>WYDEQ Permitted Sources</v>
      </c>
      <c r="B834" t="str">
        <f>'Permitted Sources'!B84</f>
        <v>56</v>
      </c>
      <c r="C834" s="159">
        <f>'Permitted Sources'!D84</f>
        <v>56033</v>
      </c>
      <c r="D834" s="159" t="str">
        <f>'Permitted Sources'!E84</f>
        <v>20200253</v>
      </c>
      <c r="E834" t="str">
        <f>'Permitted Sources'!H84</f>
        <v>Compressor Engines</v>
      </c>
      <c r="F834" s="67">
        <f>'Permitted Sources'!I84</f>
        <v>3.8620000000000001</v>
      </c>
      <c r="G834" s="67">
        <f>'Permitted Sources'!J84</f>
        <v>3.8620000000000001</v>
      </c>
      <c r="H834" s="67">
        <f>'Permitted Sources'!K84</f>
        <v>7.7240000000000002</v>
      </c>
      <c r="I834" s="67">
        <f>'Permitted Sources'!L84</f>
        <v>0</v>
      </c>
      <c r="J834" s="67">
        <f>'Permitted Sources'!M84</f>
        <v>0</v>
      </c>
      <c r="K834" t="str">
        <f t="shared" si="12"/>
        <v>Compressor Engines</v>
      </c>
    </row>
    <row r="835" spans="1:11" x14ac:dyDescent="0.2">
      <c r="A835" s="159" t="str">
        <f>'Permitted Sources'!A85</f>
        <v>WYDEQ Permitted Sources</v>
      </c>
      <c r="B835" t="str">
        <f>'Permitted Sources'!B85</f>
        <v>56</v>
      </c>
      <c r="C835" s="159">
        <f>'Permitted Sources'!D85</f>
        <v>56033</v>
      </c>
      <c r="D835" s="159" t="str">
        <f>'Permitted Sources'!E85</f>
        <v>20200253</v>
      </c>
      <c r="E835" t="str">
        <f>'Permitted Sources'!H85</f>
        <v>Compressor Engines</v>
      </c>
      <c r="F835" s="67">
        <f>'Permitted Sources'!I85</f>
        <v>3.8620000000000001</v>
      </c>
      <c r="G835" s="67">
        <f>'Permitted Sources'!J85</f>
        <v>3.8620000000000001</v>
      </c>
      <c r="H835" s="67">
        <f>'Permitted Sources'!K85</f>
        <v>7.7240000000000002</v>
      </c>
      <c r="I835" s="67">
        <f>'Permitted Sources'!L85</f>
        <v>0</v>
      </c>
      <c r="J835" s="67">
        <f>'Permitted Sources'!M85</f>
        <v>0</v>
      </c>
      <c r="K835" t="str">
        <f t="shared" si="12"/>
        <v>Compressor Engines</v>
      </c>
    </row>
    <row r="836" spans="1:11" x14ac:dyDescent="0.2">
      <c r="A836" s="159" t="str">
        <f>'Permitted Sources'!A86</f>
        <v>WYDEQ Permitted Sources</v>
      </c>
      <c r="B836" t="str">
        <f>'Permitted Sources'!B86</f>
        <v>56</v>
      </c>
      <c r="C836" s="159">
        <f>'Permitted Sources'!D86</f>
        <v>56033</v>
      </c>
      <c r="D836" s="159" t="str">
        <f>'Permitted Sources'!E86</f>
        <v>20200253</v>
      </c>
      <c r="E836" t="str">
        <f>'Permitted Sources'!H86</f>
        <v>Compressor Engines</v>
      </c>
      <c r="F836" s="67">
        <f>'Permitted Sources'!I86</f>
        <v>3.8620000000000001</v>
      </c>
      <c r="G836" s="67">
        <f>'Permitted Sources'!J86</f>
        <v>3.8620000000000001</v>
      </c>
      <c r="H836" s="67">
        <f>'Permitted Sources'!K86</f>
        <v>11.586</v>
      </c>
      <c r="I836" s="67">
        <f>'Permitted Sources'!L86</f>
        <v>0</v>
      </c>
      <c r="J836" s="67">
        <f>'Permitted Sources'!M86</f>
        <v>0</v>
      </c>
      <c r="K836" t="str">
        <f t="shared" si="12"/>
        <v>Compressor Engines</v>
      </c>
    </row>
    <row r="837" spans="1:11" x14ac:dyDescent="0.2">
      <c r="A837" s="159" t="str">
        <f>'Permitted Sources'!A87</f>
        <v>WYDEQ Permitted Sources</v>
      </c>
      <c r="B837" t="str">
        <f>'Permitted Sources'!B87</f>
        <v>56</v>
      </c>
      <c r="C837" s="159">
        <f>'Permitted Sources'!D87</f>
        <v>56033</v>
      </c>
      <c r="D837" s="159" t="str">
        <f>'Permitted Sources'!E87</f>
        <v>20200253</v>
      </c>
      <c r="E837" t="str">
        <f>'Permitted Sources'!H87</f>
        <v>Compressor Engines</v>
      </c>
      <c r="F837" s="67">
        <f>'Permitted Sources'!I87</f>
        <v>3.8620000000000001</v>
      </c>
      <c r="G837" s="67">
        <f>'Permitted Sources'!J87</f>
        <v>3.8620000000000001</v>
      </c>
      <c r="H837" s="67">
        <f>'Permitted Sources'!K87</f>
        <v>11.586</v>
      </c>
      <c r="I837" s="67">
        <f>'Permitted Sources'!L87</f>
        <v>0</v>
      </c>
      <c r="J837" s="67">
        <f>'Permitted Sources'!M87</f>
        <v>0</v>
      </c>
      <c r="K837" t="str">
        <f t="shared" si="12"/>
        <v>Compressor Engines</v>
      </c>
    </row>
    <row r="838" spans="1:11" x14ac:dyDescent="0.2">
      <c r="A838" s="159" t="str">
        <f>'Permitted Sources'!A88</f>
        <v>WYDEQ Permitted Sources</v>
      </c>
      <c r="B838" t="str">
        <f>'Permitted Sources'!B88</f>
        <v>56</v>
      </c>
      <c r="C838" s="159">
        <f>'Permitted Sources'!D88</f>
        <v>56033</v>
      </c>
      <c r="D838" s="159" t="str">
        <f>'Permitted Sources'!E88</f>
        <v>20200253</v>
      </c>
      <c r="E838" t="str">
        <f>'Permitted Sources'!H88</f>
        <v>Compressor Engines</v>
      </c>
      <c r="F838" s="67">
        <f>'Permitted Sources'!I88</f>
        <v>3.8620000000000001</v>
      </c>
      <c r="G838" s="67">
        <f>'Permitted Sources'!J88</f>
        <v>3.8620000000000001</v>
      </c>
      <c r="H838" s="67">
        <f>'Permitted Sources'!K88</f>
        <v>11.586</v>
      </c>
      <c r="I838" s="67">
        <f>'Permitted Sources'!L88</f>
        <v>0</v>
      </c>
      <c r="J838" s="67">
        <f>'Permitted Sources'!M88</f>
        <v>0</v>
      </c>
      <c r="K838" t="str">
        <f t="shared" si="12"/>
        <v>Compressor Engines</v>
      </c>
    </row>
    <row r="839" spans="1:11" x14ac:dyDescent="0.2">
      <c r="A839" s="159" t="str">
        <f>'Permitted Sources'!A89</f>
        <v>WYDEQ Permitted Sources</v>
      </c>
      <c r="B839" t="str">
        <f>'Permitted Sources'!B89</f>
        <v>56</v>
      </c>
      <c r="C839" s="159">
        <f>'Permitted Sources'!D89</f>
        <v>56033</v>
      </c>
      <c r="D839" s="159" t="str">
        <f>'Permitted Sources'!E89</f>
        <v>20200253</v>
      </c>
      <c r="E839" t="str">
        <f>'Permitted Sources'!H89</f>
        <v>Compressor Engines</v>
      </c>
      <c r="F839" s="67">
        <f>'Permitted Sources'!I89</f>
        <v>3.8620000000000001</v>
      </c>
      <c r="G839" s="67">
        <f>'Permitted Sources'!J89</f>
        <v>3.8620000000000001</v>
      </c>
      <c r="H839" s="67">
        <f>'Permitted Sources'!K89</f>
        <v>11.586</v>
      </c>
      <c r="I839" s="67">
        <f>'Permitted Sources'!L89</f>
        <v>0</v>
      </c>
      <c r="J839" s="67">
        <f>'Permitted Sources'!M89</f>
        <v>0</v>
      </c>
      <c r="K839" t="str">
        <f t="shared" ref="K839:K902" si="13">IF(E839="Unpermitted Fugitives","Fugitives",IF(E839="Natural Gas Processing Facilities, Pump Seals","Fugitives",IF(E839="Natural Gas Production, All Equipt Leak Fugitives","Fugitives",IF(E839="External Combustion Boilers","Heaters",IF(E839="Permitted Tank Losses","Condensate tank ",IF(E839="Permitted Fugitives","Fugitives",IF(E839="Process Heaters","Heaters",E839)))))))</f>
        <v>Compressor Engines</v>
      </c>
    </row>
    <row r="840" spans="1:11" x14ac:dyDescent="0.2">
      <c r="A840" s="159" t="str">
        <f>'Permitted Sources'!A90</f>
        <v>WYDEQ Permitted Sources</v>
      </c>
      <c r="B840" t="str">
        <f>'Permitted Sources'!B90</f>
        <v>56</v>
      </c>
      <c r="C840" s="159">
        <f>'Permitted Sources'!D90</f>
        <v>56033</v>
      </c>
      <c r="D840" s="159" t="str">
        <f>'Permitted Sources'!E90</f>
        <v>20200253</v>
      </c>
      <c r="E840" t="str">
        <f>'Permitted Sources'!H90</f>
        <v>Compressor Engines</v>
      </c>
      <c r="F840" s="67">
        <f>'Permitted Sources'!I90</f>
        <v>3.8620000000000001</v>
      </c>
      <c r="G840" s="67">
        <f>'Permitted Sources'!J90</f>
        <v>3.8620000000000001</v>
      </c>
      <c r="H840" s="67">
        <f>'Permitted Sources'!K90</f>
        <v>11.586</v>
      </c>
      <c r="I840" s="67">
        <f>'Permitted Sources'!L90</f>
        <v>0</v>
      </c>
      <c r="J840" s="67">
        <f>'Permitted Sources'!M90</f>
        <v>0</v>
      </c>
      <c r="K840" t="str">
        <f t="shared" si="13"/>
        <v>Compressor Engines</v>
      </c>
    </row>
    <row r="841" spans="1:11" x14ac:dyDescent="0.2">
      <c r="A841" s="159" t="str">
        <f>'Permitted Sources'!A91</f>
        <v>WYDEQ Permitted Sources</v>
      </c>
      <c r="B841" t="str">
        <f>'Permitted Sources'!B91</f>
        <v>56</v>
      </c>
      <c r="C841" s="159">
        <f>'Permitted Sources'!D91</f>
        <v>56033</v>
      </c>
      <c r="D841" s="159" t="str">
        <f>'Permitted Sources'!E91</f>
        <v>20200253</v>
      </c>
      <c r="E841" t="str">
        <f>'Permitted Sources'!H91</f>
        <v>Compressor Engines</v>
      </c>
      <c r="F841" s="67">
        <f>'Permitted Sources'!I91</f>
        <v>3.8620000000000001</v>
      </c>
      <c r="G841" s="67">
        <f>'Permitted Sources'!J91</f>
        <v>3.8620000000000001</v>
      </c>
      <c r="H841" s="67">
        <f>'Permitted Sources'!K91</f>
        <v>11.586</v>
      </c>
      <c r="I841" s="67">
        <f>'Permitted Sources'!L91</f>
        <v>0</v>
      </c>
      <c r="J841" s="67">
        <f>'Permitted Sources'!M91</f>
        <v>0</v>
      </c>
      <c r="K841" t="str">
        <f t="shared" si="13"/>
        <v>Compressor Engines</v>
      </c>
    </row>
    <row r="842" spans="1:11" x14ac:dyDescent="0.2">
      <c r="A842" s="159" t="str">
        <f>'Permitted Sources'!A92</f>
        <v>WYDEQ Permitted Sources</v>
      </c>
      <c r="B842" t="str">
        <f>'Permitted Sources'!B92</f>
        <v>56</v>
      </c>
      <c r="C842" s="159">
        <f>'Permitted Sources'!D92</f>
        <v>56033</v>
      </c>
      <c r="D842" s="159" t="str">
        <f>'Permitted Sources'!E92</f>
        <v>20200253</v>
      </c>
      <c r="E842" t="str">
        <f>'Permitted Sources'!H92</f>
        <v>Compressor Engines</v>
      </c>
      <c r="F842" s="67">
        <f>'Permitted Sources'!I92</f>
        <v>3.8620000000000001</v>
      </c>
      <c r="G842" s="67">
        <f>'Permitted Sources'!J92</f>
        <v>3.8620000000000001</v>
      </c>
      <c r="H842" s="67">
        <f>'Permitted Sources'!K92</f>
        <v>11.586</v>
      </c>
      <c r="I842" s="67">
        <f>'Permitted Sources'!L92</f>
        <v>0</v>
      </c>
      <c r="J842" s="67">
        <f>'Permitted Sources'!M92</f>
        <v>0</v>
      </c>
      <c r="K842" t="str">
        <f t="shared" si="13"/>
        <v>Compressor Engines</v>
      </c>
    </row>
    <row r="843" spans="1:11" x14ac:dyDescent="0.2">
      <c r="A843" s="159" t="str">
        <f>'Permitted Sources'!A93</f>
        <v>WYDEQ Permitted Sources</v>
      </c>
      <c r="B843" t="str">
        <f>'Permitted Sources'!B93</f>
        <v>56</v>
      </c>
      <c r="C843" s="159">
        <f>'Permitted Sources'!D93</f>
        <v>56033</v>
      </c>
      <c r="D843" s="159" t="str">
        <f>'Permitted Sources'!E93</f>
        <v>20200253</v>
      </c>
      <c r="E843" t="str">
        <f>'Permitted Sources'!H93</f>
        <v>Compressor Engines</v>
      </c>
      <c r="F843" s="67">
        <f>'Permitted Sources'!I93</f>
        <v>3.8620000000000001</v>
      </c>
      <c r="G843" s="67">
        <f>'Permitted Sources'!J93</f>
        <v>3.8620000000000001</v>
      </c>
      <c r="H843" s="67">
        <f>'Permitted Sources'!K93</f>
        <v>11.586</v>
      </c>
      <c r="I843" s="67">
        <f>'Permitted Sources'!L93</f>
        <v>0</v>
      </c>
      <c r="J843" s="67">
        <f>'Permitted Sources'!M93</f>
        <v>0</v>
      </c>
      <c r="K843" t="str">
        <f t="shared" si="13"/>
        <v>Compressor Engines</v>
      </c>
    </row>
    <row r="844" spans="1:11" x14ac:dyDescent="0.2">
      <c r="A844" s="159" t="str">
        <f>'Permitted Sources'!A94</f>
        <v>WYDEQ Permitted Sources</v>
      </c>
      <c r="B844" t="str">
        <f>'Permitted Sources'!B94</f>
        <v>56</v>
      </c>
      <c r="C844" s="159">
        <f>'Permitted Sources'!D94</f>
        <v>56033</v>
      </c>
      <c r="D844" s="159" t="str">
        <f>'Permitted Sources'!E94</f>
        <v>20200253</v>
      </c>
      <c r="E844" t="str">
        <f>'Permitted Sources'!H94</f>
        <v>Compressor Engines</v>
      </c>
      <c r="F844" s="67">
        <f>'Permitted Sources'!I94</f>
        <v>3.8620000000000001</v>
      </c>
      <c r="G844" s="67">
        <f>'Permitted Sources'!J94</f>
        <v>3.8620000000000001</v>
      </c>
      <c r="H844" s="67">
        <f>'Permitted Sources'!K94</f>
        <v>11.586</v>
      </c>
      <c r="I844" s="67">
        <f>'Permitted Sources'!L94</f>
        <v>0</v>
      </c>
      <c r="J844" s="67">
        <f>'Permitted Sources'!M94</f>
        <v>0</v>
      </c>
      <c r="K844" t="str">
        <f t="shared" si="13"/>
        <v>Compressor Engines</v>
      </c>
    </row>
    <row r="845" spans="1:11" x14ac:dyDescent="0.2">
      <c r="A845" s="159" t="str">
        <f>'Permitted Sources'!A95</f>
        <v>WYDEQ Permitted Sources</v>
      </c>
      <c r="B845" t="str">
        <f>'Permitted Sources'!B95</f>
        <v>56</v>
      </c>
      <c r="C845" s="159">
        <f>'Permitted Sources'!D95</f>
        <v>56033</v>
      </c>
      <c r="D845" s="159" t="str">
        <f>'Permitted Sources'!E95</f>
        <v>20200253</v>
      </c>
      <c r="E845" t="str">
        <f>'Permitted Sources'!H95</f>
        <v>Compressor Engines</v>
      </c>
      <c r="F845" s="67">
        <f>'Permitted Sources'!I95</f>
        <v>3.8620000000000001</v>
      </c>
      <c r="G845" s="67">
        <f>'Permitted Sources'!J95</f>
        <v>3.8620000000000001</v>
      </c>
      <c r="H845" s="67">
        <f>'Permitted Sources'!K95</f>
        <v>11.586</v>
      </c>
      <c r="I845" s="67">
        <f>'Permitted Sources'!L95</f>
        <v>0</v>
      </c>
      <c r="J845" s="67">
        <f>'Permitted Sources'!M95</f>
        <v>0</v>
      </c>
      <c r="K845" t="str">
        <f t="shared" si="13"/>
        <v>Compressor Engines</v>
      </c>
    </row>
    <row r="846" spans="1:11" x14ac:dyDescent="0.2">
      <c r="A846" s="159" t="str">
        <f>'Permitted Sources'!A96</f>
        <v>WYDEQ Permitted Sources</v>
      </c>
      <c r="B846" t="str">
        <f>'Permitted Sources'!B96</f>
        <v>56</v>
      </c>
      <c r="C846" s="159">
        <f>'Permitted Sources'!D96</f>
        <v>56033</v>
      </c>
      <c r="D846" s="159" t="str">
        <f>'Permitted Sources'!E96</f>
        <v>20200253</v>
      </c>
      <c r="E846" t="str">
        <f>'Permitted Sources'!H96</f>
        <v>Compressor Engines</v>
      </c>
      <c r="F846" s="67">
        <f>'Permitted Sources'!I96</f>
        <v>3.8620000000000001</v>
      </c>
      <c r="G846" s="67">
        <f>'Permitted Sources'!J96</f>
        <v>3.8620000000000001</v>
      </c>
      <c r="H846" s="67">
        <f>'Permitted Sources'!K96</f>
        <v>11.586</v>
      </c>
      <c r="I846" s="67">
        <f>'Permitted Sources'!L96</f>
        <v>0</v>
      </c>
      <c r="J846" s="67">
        <f>'Permitted Sources'!M96</f>
        <v>0</v>
      </c>
      <c r="K846" t="str">
        <f t="shared" si="13"/>
        <v>Compressor Engines</v>
      </c>
    </row>
    <row r="847" spans="1:11" x14ac:dyDescent="0.2">
      <c r="A847" s="159" t="str">
        <f>'Permitted Sources'!A97</f>
        <v>WYDEQ Permitted Sources</v>
      </c>
      <c r="B847" t="str">
        <f>'Permitted Sources'!B97</f>
        <v>56</v>
      </c>
      <c r="C847" s="159">
        <f>'Permitted Sources'!D97</f>
        <v>56033</v>
      </c>
      <c r="D847" s="159" t="str">
        <f>'Permitted Sources'!E97</f>
        <v>20200253</v>
      </c>
      <c r="E847" t="str">
        <f>'Permitted Sources'!H97</f>
        <v>Compressor Engines</v>
      </c>
      <c r="F847" s="67">
        <f>'Permitted Sources'!I97</f>
        <v>3.8620000000000001</v>
      </c>
      <c r="G847" s="67">
        <f>'Permitted Sources'!J97</f>
        <v>3.8620000000000001</v>
      </c>
      <c r="H847" s="67">
        <f>'Permitted Sources'!K97</f>
        <v>11.586</v>
      </c>
      <c r="I847" s="67">
        <f>'Permitted Sources'!L97</f>
        <v>0</v>
      </c>
      <c r="J847" s="67">
        <f>'Permitted Sources'!M97</f>
        <v>0</v>
      </c>
      <c r="K847" t="str">
        <f t="shared" si="13"/>
        <v>Compressor Engines</v>
      </c>
    </row>
    <row r="848" spans="1:11" x14ac:dyDescent="0.2">
      <c r="A848" s="159" t="str">
        <f>'Permitted Sources'!A98</f>
        <v>WYDEQ Permitted Sources</v>
      </c>
      <c r="B848" t="str">
        <f>'Permitted Sources'!B98</f>
        <v>56</v>
      </c>
      <c r="C848" s="159">
        <f>'Permitted Sources'!D98</f>
        <v>56033</v>
      </c>
      <c r="D848" s="159" t="str">
        <f>'Permitted Sources'!E98</f>
        <v>20200253</v>
      </c>
      <c r="E848" t="str">
        <f>'Permitted Sources'!H98</f>
        <v>Compressor Engines</v>
      </c>
      <c r="F848" s="67">
        <f>'Permitted Sources'!I98</f>
        <v>3.8620000000000001</v>
      </c>
      <c r="G848" s="67">
        <f>'Permitted Sources'!J98</f>
        <v>3.8620000000000001</v>
      </c>
      <c r="H848" s="67">
        <f>'Permitted Sources'!K98</f>
        <v>11.586</v>
      </c>
      <c r="I848" s="67">
        <f>'Permitted Sources'!L98</f>
        <v>0</v>
      </c>
      <c r="J848" s="67">
        <f>'Permitted Sources'!M98</f>
        <v>0</v>
      </c>
      <c r="K848" t="str">
        <f t="shared" si="13"/>
        <v>Compressor Engines</v>
      </c>
    </row>
    <row r="849" spans="1:11" x14ac:dyDescent="0.2">
      <c r="A849" s="159" t="str">
        <f>'Permitted Sources'!A99</f>
        <v>WYDEQ Permitted Sources</v>
      </c>
      <c r="B849" t="str">
        <f>'Permitted Sources'!B99</f>
        <v>56</v>
      </c>
      <c r="C849" s="159">
        <f>'Permitted Sources'!D99</f>
        <v>56033</v>
      </c>
      <c r="D849" s="159" t="str">
        <f>'Permitted Sources'!E99</f>
        <v>20200253</v>
      </c>
      <c r="E849" t="str">
        <f>'Permitted Sources'!H99</f>
        <v>Compressor Engines</v>
      </c>
      <c r="F849" s="67">
        <f>'Permitted Sources'!I99</f>
        <v>3.8620000000000001</v>
      </c>
      <c r="G849" s="67">
        <f>'Permitted Sources'!J99</f>
        <v>3.8620000000000001</v>
      </c>
      <c r="H849" s="67">
        <f>'Permitted Sources'!K99</f>
        <v>11.586</v>
      </c>
      <c r="I849" s="67">
        <f>'Permitted Sources'!L99</f>
        <v>0</v>
      </c>
      <c r="J849" s="67">
        <f>'Permitted Sources'!M99</f>
        <v>0</v>
      </c>
      <c r="K849" t="str">
        <f t="shared" si="13"/>
        <v>Compressor Engines</v>
      </c>
    </row>
    <row r="850" spans="1:11" x14ac:dyDescent="0.2">
      <c r="A850" s="159" t="str">
        <f>'Permitted Sources'!A100</f>
        <v>WYDEQ Permitted Sources</v>
      </c>
      <c r="B850" t="str">
        <f>'Permitted Sources'!B100</f>
        <v>56</v>
      </c>
      <c r="C850" s="159">
        <f>'Permitted Sources'!D100</f>
        <v>56033</v>
      </c>
      <c r="D850" s="159" t="str">
        <f>'Permitted Sources'!E100</f>
        <v>20200253</v>
      </c>
      <c r="E850" t="str">
        <f>'Permitted Sources'!H100</f>
        <v>Compressor Engines</v>
      </c>
      <c r="F850" s="67">
        <f>'Permitted Sources'!I100</f>
        <v>3.8620000000000001</v>
      </c>
      <c r="G850" s="67">
        <f>'Permitted Sources'!J100</f>
        <v>3.8620000000000001</v>
      </c>
      <c r="H850" s="67">
        <f>'Permitted Sources'!K100</f>
        <v>11.586</v>
      </c>
      <c r="I850" s="67">
        <f>'Permitted Sources'!L100</f>
        <v>0</v>
      </c>
      <c r="J850" s="67">
        <f>'Permitted Sources'!M100</f>
        <v>0</v>
      </c>
      <c r="K850" t="str">
        <f t="shared" si="13"/>
        <v>Compressor Engines</v>
      </c>
    </row>
    <row r="851" spans="1:11" x14ac:dyDescent="0.2">
      <c r="A851" s="159" t="str">
        <f>'Permitted Sources'!A101</f>
        <v>WYDEQ Permitted Sources</v>
      </c>
      <c r="B851" t="str">
        <f>'Permitted Sources'!B101</f>
        <v>56</v>
      </c>
      <c r="C851" s="159">
        <f>'Permitted Sources'!D101</f>
        <v>56033</v>
      </c>
      <c r="D851" s="159" t="str">
        <f>'Permitted Sources'!E101</f>
        <v>20200253</v>
      </c>
      <c r="E851" t="str">
        <f>'Permitted Sources'!H101</f>
        <v>Compressor Engines</v>
      </c>
      <c r="F851" s="67">
        <f>'Permitted Sources'!I101</f>
        <v>3.8620000000000001</v>
      </c>
      <c r="G851" s="67">
        <f>'Permitted Sources'!J101</f>
        <v>3.8620000000000001</v>
      </c>
      <c r="H851" s="67">
        <f>'Permitted Sources'!K101</f>
        <v>11.586</v>
      </c>
      <c r="I851" s="67">
        <f>'Permitted Sources'!L101</f>
        <v>0</v>
      </c>
      <c r="J851" s="67">
        <f>'Permitted Sources'!M101</f>
        <v>0</v>
      </c>
      <c r="K851" t="str">
        <f t="shared" si="13"/>
        <v>Compressor Engines</v>
      </c>
    </row>
    <row r="852" spans="1:11" x14ac:dyDescent="0.2">
      <c r="A852" s="159" t="str">
        <f>'Permitted Sources'!A102</f>
        <v>WYDEQ Permitted Sources</v>
      </c>
      <c r="B852" t="str">
        <f>'Permitted Sources'!B102</f>
        <v>56</v>
      </c>
      <c r="C852" s="159">
        <f>'Permitted Sources'!D102</f>
        <v>56033</v>
      </c>
      <c r="D852" s="159" t="str">
        <f>'Permitted Sources'!E102</f>
        <v>20200253</v>
      </c>
      <c r="E852" t="str">
        <f>'Permitted Sources'!H102</f>
        <v>Compressor Engines</v>
      </c>
      <c r="F852" s="67">
        <f>'Permitted Sources'!I102</f>
        <v>3.8620000000000001</v>
      </c>
      <c r="G852" s="67">
        <f>'Permitted Sources'!J102</f>
        <v>3.8620000000000001</v>
      </c>
      <c r="H852" s="67">
        <f>'Permitted Sources'!K102</f>
        <v>11.586</v>
      </c>
      <c r="I852" s="67">
        <f>'Permitted Sources'!L102</f>
        <v>0</v>
      </c>
      <c r="J852" s="67">
        <f>'Permitted Sources'!M102</f>
        <v>0</v>
      </c>
      <c r="K852" t="str">
        <f t="shared" si="13"/>
        <v>Compressor Engines</v>
      </c>
    </row>
    <row r="853" spans="1:11" x14ac:dyDescent="0.2">
      <c r="A853" s="159" t="str">
        <f>'Permitted Sources'!A103</f>
        <v>WYDEQ Permitted Sources</v>
      </c>
      <c r="B853" t="str">
        <f>'Permitted Sources'!B103</f>
        <v>56</v>
      </c>
      <c r="C853" s="159">
        <f>'Permitted Sources'!D103</f>
        <v>56033</v>
      </c>
      <c r="D853" s="159" t="str">
        <f>'Permitted Sources'!E103</f>
        <v>20200253</v>
      </c>
      <c r="E853" t="str">
        <f>'Permitted Sources'!H103</f>
        <v>Compressor Engines</v>
      </c>
      <c r="F853" s="67">
        <f>'Permitted Sources'!I103</f>
        <v>3.8620000000000001</v>
      </c>
      <c r="G853" s="67">
        <f>'Permitted Sources'!J103</f>
        <v>3.8620000000000001</v>
      </c>
      <c r="H853" s="67">
        <f>'Permitted Sources'!K103</f>
        <v>11.586</v>
      </c>
      <c r="I853" s="67">
        <f>'Permitted Sources'!L103</f>
        <v>0</v>
      </c>
      <c r="J853" s="67">
        <f>'Permitted Sources'!M103</f>
        <v>0</v>
      </c>
      <c r="K853" t="str">
        <f t="shared" si="13"/>
        <v>Compressor Engines</v>
      </c>
    </row>
    <row r="854" spans="1:11" x14ac:dyDescent="0.2">
      <c r="A854" s="159" t="str">
        <f>'Permitted Sources'!A104</f>
        <v>WYDEQ Permitted Sources</v>
      </c>
      <c r="B854" t="str">
        <f>'Permitted Sources'!B104</f>
        <v>56</v>
      </c>
      <c r="C854" s="159">
        <f>'Permitted Sources'!D104</f>
        <v>56033</v>
      </c>
      <c r="D854" s="159" t="str">
        <f>'Permitted Sources'!E104</f>
        <v>20200253</v>
      </c>
      <c r="E854" t="str">
        <f>'Permitted Sources'!H104</f>
        <v>Compressor Engines</v>
      </c>
      <c r="F854" s="67">
        <f>'Permitted Sources'!I104</f>
        <v>3.8620000000000001</v>
      </c>
      <c r="G854" s="67">
        <f>'Permitted Sources'!J104</f>
        <v>3.8620000000000001</v>
      </c>
      <c r="H854" s="67">
        <f>'Permitted Sources'!K104</f>
        <v>11.586</v>
      </c>
      <c r="I854" s="67">
        <f>'Permitted Sources'!L104</f>
        <v>0</v>
      </c>
      <c r="J854" s="67">
        <f>'Permitted Sources'!M104</f>
        <v>0</v>
      </c>
      <c r="K854" t="str">
        <f t="shared" si="13"/>
        <v>Compressor Engines</v>
      </c>
    </row>
    <row r="855" spans="1:11" x14ac:dyDescent="0.2">
      <c r="A855" s="159" t="str">
        <f>'Permitted Sources'!A105</f>
        <v>WYDEQ Permitted Sources</v>
      </c>
      <c r="B855" t="str">
        <f>'Permitted Sources'!B105</f>
        <v>56</v>
      </c>
      <c r="C855" s="159">
        <f>'Permitted Sources'!D105</f>
        <v>56033</v>
      </c>
      <c r="D855" s="159" t="str">
        <f>'Permitted Sources'!E105</f>
        <v>20200253</v>
      </c>
      <c r="E855" t="str">
        <f>'Permitted Sources'!H105</f>
        <v>Compressor Engines</v>
      </c>
      <c r="F855" s="67">
        <f>'Permitted Sources'!I105</f>
        <v>3.8620000000000001</v>
      </c>
      <c r="G855" s="67">
        <f>'Permitted Sources'!J105</f>
        <v>3.8620000000000001</v>
      </c>
      <c r="H855" s="67">
        <f>'Permitted Sources'!K105</f>
        <v>11.586</v>
      </c>
      <c r="I855" s="67">
        <f>'Permitted Sources'!L105</f>
        <v>0</v>
      </c>
      <c r="J855" s="67">
        <f>'Permitted Sources'!M105</f>
        <v>0</v>
      </c>
      <c r="K855" t="str">
        <f t="shared" si="13"/>
        <v>Compressor Engines</v>
      </c>
    </row>
    <row r="856" spans="1:11" x14ac:dyDescent="0.2">
      <c r="A856" s="159" t="str">
        <f>'Permitted Sources'!A106</f>
        <v>WYDEQ Permitted Sources</v>
      </c>
      <c r="B856" t="str">
        <f>'Permitted Sources'!B106</f>
        <v>56</v>
      </c>
      <c r="C856" s="159">
        <f>'Permitted Sources'!D106</f>
        <v>56033</v>
      </c>
      <c r="D856" s="159" t="str">
        <f>'Permitted Sources'!E106</f>
        <v>20200253</v>
      </c>
      <c r="E856" t="str">
        <f>'Permitted Sources'!H106</f>
        <v>Compressor Engines</v>
      </c>
      <c r="F856" s="67">
        <f>'Permitted Sources'!I106</f>
        <v>3.8620000000000001</v>
      </c>
      <c r="G856" s="67">
        <f>'Permitted Sources'!J106</f>
        <v>3.8620000000000001</v>
      </c>
      <c r="H856" s="67">
        <f>'Permitted Sources'!K106</f>
        <v>11.586</v>
      </c>
      <c r="I856" s="67">
        <f>'Permitted Sources'!L106</f>
        <v>0</v>
      </c>
      <c r="J856" s="67">
        <f>'Permitted Sources'!M106</f>
        <v>0</v>
      </c>
      <c r="K856" t="str">
        <f t="shared" si="13"/>
        <v>Compressor Engines</v>
      </c>
    </row>
    <row r="857" spans="1:11" x14ac:dyDescent="0.2">
      <c r="A857" s="159" t="str">
        <f>'Permitted Sources'!A107</f>
        <v>WYDEQ Permitted Sources</v>
      </c>
      <c r="B857" t="str">
        <f>'Permitted Sources'!B107</f>
        <v>56</v>
      </c>
      <c r="C857" s="159">
        <f>'Permitted Sources'!D107</f>
        <v>56033</v>
      </c>
      <c r="D857" s="159" t="str">
        <f>'Permitted Sources'!E107</f>
        <v>20200253</v>
      </c>
      <c r="E857" t="str">
        <f>'Permitted Sources'!H107</f>
        <v>Compressor Engines</v>
      </c>
      <c r="F857" s="67">
        <f>'Permitted Sources'!I107</f>
        <v>3.8620000000000001</v>
      </c>
      <c r="G857" s="67">
        <f>'Permitted Sources'!J107</f>
        <v>3.8620000000000001</v>
      </c>
      <c r="H857" s="67">
        <f>'Permitted Sources'!K107</f>
        <v>11.586</v>
      </c>
      <c r="I857" s="67">
        <f>'Permitted Sources'!L107</f>
        <v>0</v>
      </c>
      <c r="J857" s="67">
        <f>'Permitted Sources'!M107</f>
        <v>0</v>
      </c>
      <c r="K857" t="str">
        <f t="shared" si="13"/>
        <v>Compressor Engines</v>
      </c>
    </row>
    <row r="858" spans="1:11" x14ac:dyDescent="0.2">
      <c r="A858" s="159" t="str">
        <f>'Permitted Sources'!A108</f>
        <v>WYDEQ Permitted Sources</v>
      </c>
      <c r="B858" t="str">
        <f>'Permitted Sources'!B108</f>
        <v>56</v>
      </c>
      <c r="C858" s="159">
        <f>'Permitted Sources'!D108</f>
        <v>56033</v>
      </c>
      <c r="D858" s="159" t="str">
        <f>'Permitted Sources'!E108</f>
        <v>20200253</v>
      </c>
      <c r="E858" t="str">
        <f>'Permitted Sources'!H108</f>
        <v>Compressor Engines</v>
      </c>
      <c r="F858" s="67">
        <f>'Permitted Sources'!I108</f>
        <v>3.8620000000000001</v>
      </c>
      <c r="G858" s="67">
        <f>'Permitted Sources'!J108</f>
        <v>3.8620000000000001</v>
      </c>
      <c r="H858" s="67">
        <f>'Permitted Sources'!K108</f>
        <v>11.586</v>
      </c>
      <c r="I858" s="67">
        <f>'Permitted Sources'!L108</f>
        <v>0</v>
      </c>
      <c r="J858" s="67">
        <f>'Permitted Sources'!M108</f>
        <v>0</v>
      </c>
      <c r="K858" t="str">
        <f t="shared" si="13"/>
        <v>Compressor Engines</v>
      </c>
    </row>
    <row r="859" spans="1:11" x14ac:dyDescent="0.2">
      <c r="A859" s="159" t="str">
        <f>'Permitted Sources'!A109</f>
        <v>WYDEQ Permitted Sources</v>
      </c>
      <c r="B859" t="str">
        <f>'Permitted Sources'!B109</f>
        <v>56</v>
      </c>
      <c r="C859" s="159">
        <f>'Permitted Sources'!D109</f>
        <v>56033</v>
      </c>
      <c r="D859" s="159" t="str">
        <f>'Permitted Sources'!E109</f>
        <v>20200254</v>
      </c>
      <c r="E859" t="str">
        <f>'Permitted Sources'!H109</f>
        <v>Compressor Engines</v>
      </c>
      <c r="F859" s="67">
        <f>'Permitted Sources'!I109</f>
        <v>5.7</v>
      </c>
      <c r="G859" s="67">
        <f>'Permitted Sources'!J109</f>
        <v>5.7</v>
      </c>
      <c r="H859" s="67">
        <f>'Permitted Sources'!K109</f>
        <v>2.8</v>
      </c>
      <c r="I859" s="67">
        <f>'Permitted Sources'!L109</f>
        <v>0</v>
      </c>
      <c r="J859" s="67">
        <f>'Permitted Sources'!M109</f>
        <v>0</v>
      </c>
      <c r="K859" t="str">
        <f t="shared" si="13"/>
        <v>Compressor Engines</v>
      </c>
    </row>
    <row r="860" spans="1:11" x14ac:dyDescent="0.2">
      <c r="A860" s="159" t="str">
        <f>'Permitted Sources'!A110</f>
        <v>WYDEQ Permitted Sources</v>
      </c>
      <c r="B860" t="str">
        <f>'Permitted Sources'!B110</f>
        <v>56</v>
      </c>
      <c r="C860" s="159">
        <f>'Permitted Sources'!D110</f>
        <v>56033</v>
      </c>
      <c r="D860" s="159" t="str">
        <f>'Permitted Sources'!E110</f>
        <v>20200254</v>
      </c>
      <c r="E860" t="str">
        <f>'Permitted Sources'!H110</f>
        <v>Compressor Engines</v>
      </c>
      <c r="F860" s="67">
        <f>'Permitted Sources'!I110</f>
        <v>5.7</v>
      </c>
      <c r="G860" s="67">
        <f>'Permitted Sources'!J110</f>
        <v>5.7</v>
      </c>
      <c r="H860" s="67">
        <f>'Permitted Sources'!K110</f>
        <v>2.8</v>
      </c>
      <c r="I860" s="67">
        <f>'Permitted Sources'!L110</f>
        <v>0</v>
      </c>
      <c r="J860" s="67">
        <f>'Permitted Sources'!M110</f>
        <v>0</v>
      </c>
      <c r="K860" t="str">
        <f t="shared" si="13"/>
        <v>Compressor Engines</v>
      </c>
    </row>
    <row r="861" spans="1:11" x14ac:dyDescent="0.2">
      <c r="A861" s="159" t="str">
        <f>'Permitted Sources'!A111</f>
        <v>WYDEQ Permitted Sources</v>
      </c>
      <c r="B861" t="str">
        <f>'Permitted Sources'!B111</f>
        <v>56</v>
      </c>
      <c r="C861" s="159">
        <f>'Permitted Sources'!D111</f>
        <v>56033</v>
      </c>
      <c r="D861" s="159" t="str">
        <f>'Permitted Sources'!E111</f>
        <v>20200254</v>
      </c>
      <c r="E861" t="str">
        <f>'Permitted Sources'!H111</f>
        <v>Compressor Engines</v>
      </c>
      <c r="F861" s="67">
        <f>'Permitted Sources'!I111</f>
        <v>5.7</v>
      </c>
      <c r="G861" s="67">
        <f>'Permitted Sources'!J111</f>
        <v>5.7</v>
      </c>
      <c r="H861" s="67">
        <f>'Permitted Sources'!K111</f>
        <v>2.8</v>
      </c>
      <c r="I861" s="67">
        <f>'Permitted Sources'!L111</f>
        <v>0</v>
      </c>
      <c r="J861" s="67">
        <f>'Permitted Sources'!M111</f>
        <v>0</v>
      </c>
      <c r="K861" t="str">
        <f t="shared" si="13"/>
        <v>Compressor Engines</v>
      </c>
    </row>
    <row r="862" spans="1:11" x14ac:dyDescent="0.2">
      <c r="A862" s="159" t="str">
        <f>'Permitted Sources'!A112</f>
        <v>WYDEQ Permitted Sources</v>
      </c>
      <c r="B862" t="str">
        <f>'Permitted Sources'!B112</f>
        <v>56</v>
      </c>
      <c r="C862" s="159">
        <f>'Permitted Sources'!D112</f>
        <v>56033</v>
      </c>
      <c r="D862" s="159" t="str">
        <f>'Permitted Sources'!E112</f>
        <v>20200254</v>
      </c>
      <c r="E862" t="str">
        <f>'Permitted Sources'!H112</f>
        <v>Compressor Engines</v>
      </c>
      <c r="F862" s="67">
        <f>'Permitted Sources'!I112</f>
        <v>5.7</v>
      </c>
      <c r="G862" s="67">
        <f>'Permitted Sources'!J112</f>
        <v>5.7</v>
      </c>
      <c r="H862" s="67">
        <f>'Permitted Sources'!K112</f>
        <v>2.8</v>
      </c>
      <c r="I862" s="67">
        <f>'Permitted Sources'!L112</f>
        <v>0</v>
      </c>
      <c r="J862" s="67">
        <f>'Permitted Sources'!M112</f>
        <v>0</v>
      </c>
      <c r="K862" t="str">
        <f t="shared" si="13"/>
        <v>Compressor Engines</v>
      </c>
    </row>
    <row r="863" spans="1:11" x14ac:dyDescent="0.2">
      <c r="A863" s="159" t="str">
        <f>'Permitted Sources'!A113</f>
        <v>WYDEQ Permitted Sources</v>
      </c>
      <c r="B863" t="str">
        <f>'Permitted Sources'!B113</f>
        <v>56</v>
      </c>
      <c r="C863" s="159">
        <f>'Permitted Sources'!D113</f>
        <v>56033</v>
      </c>
      <c r="D863" s="159" t="str">
        <f>'Permitted Sources'!E113</f>
        <v>20200254</v>
      </c>
      <c r="E863" t="str">
        <f>'Permitted Sources'!H113</f>
        <v>Compressor Engines</v>
      </c>
      <c r="F863" s="67">
        <f>'Permitted Sources'!I113</f>
        <v>5.7</v>
      </c>
      <c r="G863" s="67">
        <f>'Permitted Sources'!J113</f>
        <v>5.7</v>
      </c>
      <c r="H863" s="67">
        <f>'Permitted Sources'!K113</f>
        <v>2.8</v>
      </c>
      <c r="I863" s="67">
        <f>'Permitted Sources'!L113</f>
        <v>0</v>
      </c>
      <c r="J863" s="67">
        <f>'Permitted Sources'!M113</f>
        <v>0</v>
      </c>
      <c r="K863" t="str">
        <f t="shared" si="13"/>
        <v>Compressor Engines</v>
      </c>
    </row>
    <row r="864" spans="1:11" x14ac:dyDescent="0.2">
      <c r="A864" s="159" t="str">
        <f>'Permitted Sources'!A114</f>
        <v>WYDEQ Permitted Sources</v>
      </c>
      <c r="B864" t="str">
        <f>'Permitted Sources'!B114</f>
        <v>56</v>
      </c>
      <c r="C864" s="159">
        <f>'Permitted Sources'!D114</f>
        <v>56033</v>
      </c>
      <c r="D864" s="159" t="str">
        <f>'Permitted Sources'!E114</f>
        <v>20200254</v>
      </c>
      <c r="E864" t="str">
        <f>'Permitted Sources'!H114</f>
        <v>Compressor Engines</v>
      </c>
      <c r="F864" s="67">
        <f>'Permitted Sources'!I114</f>
        <v>5.7</v>
      </c>
      <c r="G864" s="67">
        <f>'Permitted Sources'!J114</f>
        <v>5.7</v>
      </c>
      <c r="H864" s="67">
        <f>'Permitted Sources'!K114</f>
        <v>2.8</v>
      </c>
      <c r="I864" s="67">
        <f>'Permitted Sources'!L114</f>
        <v>0</v>
      </c>
      <c r="J864" s="67">
        <f>'Permitted Sources'!M114</f>
        <v>0</v>
      </c>
      <c r="K864" t="str">
        <f t="shared" si="13"/>
        <v>Compressor Engines</v>
      </c>
    </row>
    <row r="865" spans="1:11" x14ac:dyDescent="0.2">
      <c r="A865" s="159" t="str">
        <f>'Permitted Sources'!A115</f>
        <v>WYDEQ Permitted Sources</v>
      </c>
      <c r="B865" t="str">
        <f>'Permitted Sources'!B115</f>
        <v>56</v>
      </c>
      <c r="C865" s="159">
        <f>'Permitted Sources'!D115</f>
        <v>56033</v>
      </c>
      <c r="D865" s="159" t="str">
        <f>'Permitted Sources'!E115</f>
        <v>20200254</v>
      </c>
      <c r="E865" t="str">
        <f>'Permitted Sources'!H115</f>
        <v>Compressor Engines</v>
      </c>
      <c r="F865" s="67">
        <f>'Permitted Sources'!I115</f>
        <v>5.7</v>
      </c>
      <c r="G865" s="67">
        <f>'Permitted Sources'!J115</f>
        <v>5.7</v>
      </c>
      <c r="H865" s="67">
        <f>'Permitted Sources'!K115</f>
        <v>2.8</v>
      </c>
      <c r="I865" s="67">
        <f>'Permitted Sources'!L115</f>
        <v>0</v>
      </c>
      <c r="J865" s="67">
        <f>'Permitted Sources'!M115</f>
        <v>0</v>
      </c>
      <c r="K865" t="str">
        <f t="shared" si="13"/>
        <v>Compressor Engines</v>
      </c>
    </row>
    <row r="866" spans="1:11" x14ac:dyDescent="0.2">
      <c r="A866" s="159" t="str">
        <f>'Permitted Sources'!A116</f>
        <v>WYDEQ Permitted Sources</v>
      </c>
      <c r="B866" t="str">
        <f>'Permitted Sources'!B116</f>
        <v>56</v>
      </c>
      <c r="C866" s="159">
        <f>'Permitted Sources'!D116</f>
        <v>56033</v>
      </c>
      <c r="D866" s="159" t="str">
        <f>'Permitted Sources'!E116</f>
        <v>20200254</v>
      </c>
      <c r="E866" t="str">
        <f>'Permitted Sources'!H116</f>
        <v>Compressor Engines</v>
      </c>
      <c r="F866" s="67">
        <f>'Permitted Sources'!I116</f>
        <v>5.7</v>
      </c>
      <c r="G866" s="67">
        <f>'Permitted Sources'!J116</f>
        <v>5.7</v>
      </c>
      <c r="H866" s="67">
        <f>'Permitted Sources'!K116</f>
        <v>2.8</v>
      </c>
      <c r="I866" s="67">
        <f>'Permitted Sources'!L116</f>
        <v>0</v>
      </c>
      <c r="J866" s="67">
        <f>'Permitted Sources'!M116</f>
        <v>0</v>
      </c>
      <c r="K866" t="str">
        <f t="shared" si="13"/>
        <v>Compressor Engines</v>
      </c>
    </row>
    <row r="867" spans="1:11" x14ac:dyDescent="0.2">
      <c r="A867" s="159" t="str">
        <f>'Permitted Sources'!A117</f>
        <v>WYDEQ Permitted Sources</v>
      </c>
      <c r="B867" t="str">
        <f>'Permitted Sources'!B117</f>
        <v>56</v>
      </c>
      <c r="C867" s="159">
        <f>'Permitted Sources'!D117</f>
        <v>56033</v>
      </c>
      <c r="D867" s="159" t="str">
        <f>'Permitted Sources'!E117</f>
        <v>20200253</v>
      </c>
      <c r="E867" t="str">
        <f>'Permitted Sources'!H117</f>
        <v>Compressor Engines</v>
      </c>
      <c r="F867" s="67">
        <f>'Permitted Sources'!I117</f>
        <v>3.8620000000000001</v>
      </c>
      <c r="G867" s="67">
        <f>'Permitted Sources'!J117</f>
        <v>3.8620000000000001</v>
      </c>
      <c r="H867" s="67">
        <f>'Permitted Sources'!K117</f>
        <v>7.7240000000000002</v>
      </c>
      <c r="I867" s="67">
        <f>'Permitted Sources'!L117</f>
        <v>0</v>
      </c>
      <c r="J867" s="67">
        <f>'Permitted Sources'!M117</f>
        <v>0</v>
      </c>
      <c r="K867" t="str">
        <f t="shared" si="13"/>
        <v>Compressor Engines</v>
      </c>
    </row>
    <row r="868" spans="1:11" x14ac:dyDescent="0.2">
      <c r="A868" s="159" t="str">
        <f>'Permitted Sources'!A118</f>
        <v>WYDEQ Permitted Sources</v>
      </c>
      <c r="B868" t="str">
        <f>'Permitted Sources'!B118</f>
        <v>56</v>
      </c>
      <c r="C868" s="159">
        <f>'Permitted Sources'!D118</f>
        <v>56033</v>
      </c>
      <c r="D868" s="159" t="str">
        <f>'Permitted Sources'!E118</f>
        <v>20200253</v>
      </c>
      <c r="E868" t="str">
        <f>'Permitted Sources'!H118</f>
        <v>Compressor Engines</v>
      </c>
      <c r="F868" s="67">
        <f>'Permitted Sources'!I118</f>
        <v>3.8620000000000001</v>
      </c>
      <c r="G868" s="67">
        <f>'Permitted Sources'!J118</f>
        <v>3.8620000000000001</v>
      </c>
      <c r="H868" s="67">
        <f>'Permitted Sources'!K118</f>
        <v>7.7240000000000002</v>
      </c>
      <c r="I868" s="67">
        <f>'Permitted Sources'!L118</f>
        <v>0</v>
      </c>
      <c r="J868" s="67">
        <f>'Permitted Sources'!M118</f>
        <v>0</v>
      </c>
      <c r="K868" t="str">
        <f t="shared" si="13"/>
        <v>Compressor Engines</v>
      </c>
    </row>
    <row r="869" spans="1:11" x14ac:dyDescent="0.2">
      <c r="A869" s="159" t="str">
        <f>'Permitted Sources'!A119</f>
        <v>WYDEQ Permitted Sources</v>
      </c>
      <c r="B869" t="str">
        <f>'Permitted Sources'!B119</f>
        <v>56</v>
      </c>
      <c r="C869" s="159">
        <f>'Permitted Sources'!D119</f>
        <v>56033</v>
      </c>
      <c r="D869" s="159" t="str">
        <f>'Permitted Sources'!E119</f>
        <v>20200253</v>
      </c>
      <c r="E869" t="str">
        <f>'Permitted Sources'!H119</f>
        <v>Compressor Engines</v>
      </c>
      <c r="F869" s="67">
        <f>'Permitted Sources'!I119</f>
        <v>3.8620000000000001</v>
      </c>
      <c r="G869" s="67">
        <f>'Permitted Sources'!J119</f>
        <v>3.8620000000000001</v>
      </c>
      <c r="H869" s="67">
        <f>'Permitted Sources'!K119</f>
        <v>7.7240000000000002</v>
      </c>
      <c r="I869" s="67">
        <f>'Permitted Sources'!L119</f>
        <v>0</v>
      </c>
      <c r="J869" s="67">
        <f>'Permitted Sources'!M119</f>
        <v>0</v>
      </c>
      <c r="K869" t="str">
        <f t="shared" si="13"/>
        <v>Compressor Engines</v>
      </c>
    </row>
    <row r="870" spans="1:11" x14ac:dyDescent="0.2">
      <c r="A870" s="159" t="str">
        <f>'Permitted Sources'!A120</f>
        <v>WYDEQ Permitted Sources</v>
      </c>
      <c r="B870" t="str">
        <f>'Permitted Sources'!B120</f>
        <v>56</v>
      </c>
      <c r="C870" s="159">
        <f>'Permitted Sources'!D120</f>
        <v>56033</v>
      </c>
      <c r="D870" s="159" t="str">
        <f>'Permitted Sources'!E120</f>
        <v>20200253</v>
      </c>
      <c r="E870" t="str">
        <f>'Permitted Sources'!H120</f>
        <v>Compressor Engines</v>
      </c>
      <c r="F870" s="67">
        <f>'Permitted Sources'!I120</f>
        <v>3.8620000000000001</v>
      </c>
      <c r="G870" s="67">
        <f>'Permitted Sources'!J120</f>
        <v>3.8620000000000001</v>
      </c>
      <c r="H870" s="67">
        <f>'Permitted Sources'!K120</f>
        <v>7.7240000000000002</v>
      </c>
      <c r="I870" s="67">
        <f>'Permitted Sources'!L120</f>
        <v>0</v>
      </c>
      <c r="J870" s="67">
        <f>'Permitted Sources'!M120</f>
        <v>0</v>
      </c>
      <c r="K870" t="str">
        <f t="shared" si="13"/>
        <v>Compressor Engines</v>
      </c>
    </row>
    <row r="871" spans="1:11" x14ac:dyDescent="0.2">
      <c r="A871" s="159" t="str">
        <f>'Permitted Sources'!A121</f>
        <v>WYDEQ Permitted Sources</v>
      </c>
      <c r="B871" t="str">
        <f>'Permitted Sources'!B121</f>
        <v>56</v>
      </c>
      <c r="C871" s="159">
        <f>'Permitted Sources'!D121</f>
        <v>56033</v>
      </c>
      <c r="D871" s="159" t="str">
        <f>'Permitted Sources'!E121</f>
        <v>20200253</v>
      </c>
      <c r="E871" t="str">
        <f>'Permitted Sources'!H121</f>
        <v>Compressor Engines</v>
      </c>
      <c r="F871" s="67">
        <f>'Permitted Sources'!I121</f>
        <v>3.8620000000000001</v>
      </c>
      <c r="G871" s="67">
        <f>'Permitted Sources'!J121</f>
        <v>3.8620000000000001</v>
      </c>
      <c r="H871" s="67">
        <f>'Permitted Sources'!K121</f>
        <v>7.7240000000000002</v>
      </c>
      <c r="I871" s="67">
        <f>'Permitted Sources'!L121</f>
        <v>0</v>
      </c>
      <c r="J871" s="67">
        <f>'Permitted Sources'!M121</f>
        <v>0</v>
      </c>
      <c r="K871" t="str">
        <f t="shared" si="13"/>
        <v>Compressor Engines</v>
      </c>
    </row>
    <row r="872" spans="1:11" x14ac:dyDescent="0.2">
      <c r="A872" s="159" t="str">
        <f>'Permitted Sources'!A122</f>
        <v>WYDEQ Permitted Sources</v>
      </c>
      <c r="B872" t="str">
        <f>'Permitted Sources'!B122</f>
        <v>56</v>
      </c>
      <c r="C872" s="159">
        <f>'Permitted Sources'!D122</f>
        <v>56033</v>
      </c>
      <c r="D872" s="159" t="str">
        <f>'Permitted Sources'!E122</f>
        <v>20200253</v>
      </c>
      <c r="E872" t="str">
        <f>'Permitted Sources'!H122</f>
        <v>Compressor Engines</v>
      </c>
      <c r="F872" s="67">
        <f>'Permitted Sources'!I122</f>
        <v>3.8620000000000001</v>
      </c>
      <c r="G872" s="67">
        <f>'Permitted Sources'!J122</f>
        <v>3.8620000000000001</v>
      </c>
      <c r="H872" s="67">
        <f>'Permitted Sources'!K122</f>
        <v>7.7240000000000002</v>
      </c>
      <c r="I872" s="67">
        <f>'Permitted Sources'!L122</f>
        <v>0</v>
      </c>
      <c r="J872" s="67">
        <f>'Permitted Sources'!M122</f>
        <v>0</v>
      </c>
      <c r="K872" t="str">
        <f t="shared" si="13"/>
        <v>Compressor Engines</v>
      </c>
    </row>
    <row r="873" spans="1:11" x14ac:dyDescent="0.2">
      <c r="A873" s="159" t="str">
        <f>'Permitted Sources'!A123</f>
        <v>WYDEQ Permitted Sources</v>
      </c>
      <c r="B873" t="str">
        <f>'Permitted Sources'!B123</f>
        <v>56</v>
      </c>
      <c r="C873" s="159">
        <f>'Permitted Sources'!D123</f>
        <v>56033</v>
      </c>
      <c r="D873" s="159" t="str">
        <f>'Permitted Sources'!E123</f>
        <v>20200253</v>
      </c>
      <c r="E873" t="str">
        <f>'Permitted Sources'!H123</f>
        <v>Compressor Engines</v>
      </c>
      <c r="F873" s="67">
        <f>'Permitted Sources'!I123</f>
        <v>16.22</v>
      </c>
      <c r="G873" s="67">
        <f>'Permitted Sources'!J123</f>
        <v>16.22</v>
      </c>
      <c r="H873" s="67">
        <f>'Permitted Sources'!K123</f>
        <v>16.22</v>
      </c>
      <c r="I873" s="67">
        <f>'Permitted Sources'!L123</f>
        <v>0</v>
      </c>
      <c r="J873" s="67">
        <f>'Permitted Sources'!M123</f>
        <v>0</v>
      </c>
      <c r="K873" t="str">
        <f t="shared" si="13"/>
        <v>Compressor Engines</v>
      </c>
    </row>
    <row r="874" spans="1:11" x14ac:dyDescent="0.2">
      <c r="A874" s="159" t="str">
        <f>'Permitted Sources'!A124</f>
        <v>WYDEQ Permitted Sources</v>
      </c>
      <c r="B874" t="str">
        <f>'Permitted Sources'!B124</f>
        <v>56</v>
      </c>
      <c r="C874" s="159">
        <f>'Permitted Sources'!D124</f>
        <v>56033</v>
      </c>
      <c r="D874" s="159" t="str">
        <f>'Permitted Sources'!E124</f>
        <v>20200253</v>
      </c>
      <c r="E874" t="str">
        <f>'Permitted Sources'!H124</f>
        <v>Compressor Engines</v>
      </c>
      <c r="F874" s="67">
        <f>'Permitted Sources'!I124</f>
        <v>16.22</v>
      </c>
      <c r="G874" s="67">
        <f>'Permitted Sources'!J124</f>
        <v>16.22</v>
      </c>
      <c r="H874" s="67">
        <f>'Permitted Sources'!K124</f>
        <v>16.22</v>
      </c>
      <c r="I874" s="67">
        <f>'Permitted Sources'!L124</f>
        <v>0</v>
      </c>
      <c r="J874" s="67">
        <f>'Permitted Sources'!M124</f>
        <v>0</v>
      </c>
      <c r="K874" t="str">
        <f t="shared" si="13"/>
        <v>Compressor Engines</v>
      </c>
    </row>
    <row r="875" spans="1:11" x14ac:dyDescent="0.2">
      <c r="A875" s="159" t="str">
        <f>'Permitted Sources'!A125</f>
        <v>WYDEQ Permitted Sources</v>
      </c>
      <c r="B875" t="str">
        <f>'Permitted Sources'!B125</f>
        <v>56</v>
      </c>
      <c r="C875" s="159">
        <f>'Permitted Sources'!D125</f>
        <v>56033</v>
      </c>
      <c r="D875" s="159" t="str">
        <f>'Permitted Sources'!E125</f>
        <v>20200253</v>
      </c>
      <c r="E875" t="str">
        <f>'Permitted Sources'!H125</f>
        <v>Compressor Engines</v>
      </c>
      <c r="F875" s="67">
        <f>'Permitted Sources'!I125</f>
        <v>3.9</v>
      </c>
      <c r="G875" s="67">
        <f>'Permitted Sources'!J125</f>
        <v>3.9</v>
      </c>
      <c r="H875" s="67">
        <f>'Permitted Sources'!K125</f>
        <v>7.7</v>
      </c>
      <c r="I875" s="67">
        <f>'Permitted Sources'!L125</f>
        <v>0</v>
      </c>
      <c r="J875" s="67">
        <f>'Permitted Sources'!M125</f>
        <v>0</v>
      </c>
      <c r="K875" t="str">
        <f t="shared" si="13"/>
        <v>Compressor Engines</v>
      </c>
    </row>
    <row r="876" spans="1:11" x14ac:dyDescent="0.2">
      <c r="A876" s="159" t="str">
        <f>'Permitted Sources'!A126</f>
        <v>WYDEQ Permitted Sources</v>
      </c>
      <c r="B876" t="str">
        <f>'Permitted Sources'!B126</f>
        <v>56</v>
      </c>
      <c r="C876" s="159">
        <f>'Permitted Sources'!D126</f>
        <v>56033</v>
      </c>
      <c r="D876" s="159" t="str">
        <f>'Permitted Sources'!E126</f>
        <v>20200253</v>
      </c>
      <c r="E876" t="str">
        <f>'Permitted Sources'!H126</f>
        <v>Compressor Engines</v>
      </c>
      <c r="F876" s="67">
        <f>'Permitted Sources'!I126</f>
        <v>3.9</v>
      </c>
      <c r="G876" s="67">
        <f>'Permitted Sources'!J126</f>
        <v>3.9</v>
      </c>
      <c r="H876" s="67">
        <f>'Permitted Sources'!K126</f>
        <v>7.7</v>
      </c>
      <c r="I876" s="67">
        <f>'Permitted Sources'!L126</f>
        <v>0</v>
      </c>
      <c r="J876" s="67">
        <f>'Permitted Sources'!M126</f>
        <v>0</v>
      </c>
      <c r="K876" t="str">
        <f t="shared" si="13"/>
        <v>Compressor Engines</v>
      </c>
    </row>
    <row r="877" spans="1:11" x14ac:dyDescent="0.2">
      <c r="A877" s="159" t="str">
        <f>'Permitted Sources'!A127</f>
        <v>WYDEQ Permitted Sources</v>
      </c>
      <c r="B877" t="str">
        <f>'Permitted Sources'!B127</f>
        <v>56</v>
      </c>
      <c r="C877" s="159">
        <f>'Permitted Sources'!D127</f>
        <v>56033</v>
      </c>
      <c r="D877" s="159" t="str">
        <f>'Permitted Sources'!E127</f>
        <v>20200253</v>
      </c>
      <c r="E877" t="str">
        <f>'Permitted Sources'!H127</f>
        <v>Compressor Engines</v>
      </c>
      <c r="F877" s="67">
        <f>'Permitted Sources'!I127</f>
        <v>3.9</v>
      </c>
      <c r="G877" s="67">
        <f>'Permitted Sources'!J127</f>
        <v>3.9</v>
      </c>
      <c r="H877" s="67">
        <f>'Permitted Sources'!K127</f>
        <v>7.7</v>
      </c>
      <c r="I877" s="67">
        <f>'Permitted Sources'!L127</f>
        <v>0</v>
      </c>
      <c r="J877" s="67">
        <f>'Permitted Sources'!M127</f>
        <v>0</v>
      </c>
      <c r="K877" t="str">
        <f t="shared" si="13"/>
        <v>Compressor Engines</v>
      </c>
    </row>
    <row r="878" spans="1:11" x14ac:dyDescent="0.2">
      <c r="A878" s="159" t="str">
        <f>'Permitted Sources'!A128</f>
        <v>WYDEQ Permitted Sources</v>
      </c>
      <c r="B878" t="str">
        <f>'Permitted Sources'!B128</f>
        <v>56</v>
      </c>
      <c r="C878" s="159">
        <f>'Permitted Sources'!D128</f>
        <v>56033</v>
      </c>
      <c r="D878" s="159" t="str">
        <f>'Permitted Sources'!E128</f>
        <v>20200253</v>
      </c>
      <c r="E878" t="str">
        <f>'Permitted Sources'!H128</f>
        <v>Compressor Engines</v>
      </c>
      <c r="F878" s="67">
        <f>'Permitted Sources'!I128</f>
        <v>3.9</v>
      </c>
      <c r="G878" s="67">
        <f>'Permitted Sources'!J128</f>
        <v>3.9</v>
      </c>
      <c r="H878" s="67">
        <f>'Permitted Sources'!K128</f>
        <v>7.7</v>
      </c>
      <c r="I878" s="67">
        <f>'Permitted Sources'!L128</f>
        <v>0</v>
      </c>
      <c r="J878" s="67">
        <f>'Permitted Sources'!M128</f>
        <v>0</v>
      </c>
      <c r="K878" t="str">
        <f t="shared" si="13"/>
        <v>Compressor Engines</v>
      </c>
    </row>
    <row r="879" spans="1:11" x14ac:dyDescent="0.2">
      <c r="A879" s="159" t="str">
        <f>'Permitted Sources'!A129</f>
        <v>WYDEQ Permitted Sources</v>
      </c>
      <c r="B879" t="str">
        <f>'Permitted Sources'!B129</f>
        <v>56</v>
      </c>
      <c r="C879" s="159">
        <f>'Permitted Sources'!D129</f>
        <v>56033</v>
      </c>
      <c r="D879" s="159" t="str">
        <f>'Permitted Sources'!E129</f>
        <v>20200253</v>
      </c>
      <c r="E879" t="str">
        <f>'Permitted Sources'!H129</f>
        <v>Compressor Engines</v>
      </c>
      <c r="F879" s="67">
        <f>'Permitted Sources'!I129</f>
        <v>3.9</v>
      </c>
      <c r="G879" s="67">
        <f>'Permitted Sources'!J129</f>
        <v>3.9</v>
      </c>
      <c r="H879" s="67">
        <f>'Permitted Sources'!K129</f>
        <v>7.7</v>
      </c>
      <c r="I879" s="67">
        <f>'Permitted Sources'!L129</f>
        <v>0</v>
      </c>
      <c r="J879" s="67">
        <f>'Permitted Sources'!M129</f>
        <v>0</v>
      </c>
      <c r="K879" t="str">
        <f t="shared" si="13"/>
        <v>Compressor Engines</v>
      </c>
    </row>
    <row r="880" spans="1:11" x14ac:dyDescent="0.2">
      <c r="A880" s="159" t="str">
        <f>'Permitted Sources'!A130</f>
        <v>WYDEQ Permitted Sources</v>
      </c>
      <c r="B880" t="str">
        <f>'Permitted Sources'!B130</f>
        <v>56</v>
      </c>
      <c r="C880" s="159">
        <f>'Permitted Sources'!D130</f>
        <v>56033</v>
      </c>
      <c r="D880" s="159" t="str">
        <f>'Permitted Sources'!E130</f>
        <v>20200253</v>
      </c>
      <c r="E880" t="str">
        <f>'Permitted Sources'!H130</f>
        <v>Compressor Engines</v>
      </c>
      <c r="F880" s="67">
        <f>'Permitted Sources'!I130</f>
        <v>3.9</v>
      </c>
      <c r="G880" s="67">
        <f>'Permitted Sources'!J130</f>
        <v>3.9</v>
      </c>
      <c r="H880" s="67">
        <f>'Permitted Sources'!K130</f>
        <v>7.7</v>
      </c>
      <c r="I880" s="67">
        <f>'Permitted Sources'!L130</f>
        <v>0</v>
      </c>
      <c r="J880" s="67">
        <f>'Permitted Sources'!M130</f>
        <v>0</v>
      </c>
      <c r="K880" t="str">
        <f t="shared" si="13"/>
        <v>Compressor Engines</v>
      </c>
    </row>
    <row r="881" spans="1:11" x14ac:dyDescent="0.2">
      <c r="A881" s="159" t="str">
        <f>'Permitted Sources'!A131</f>
        <v>WYDEQ Permitted Sources</v>
      </c>
      <c r="B881" t="str">
        <f>'Permitted Sources'!B131</f>
        <v>56</v>
      </c>
      <c r="C881" s="159">
        <f>'Permitted Sources'!D131</f>
        <v>56033</v>
      </c>
      <c r="D881" s="159" t="str">
        <f>'Permitted Sources'!E131</f>
        <v>20200253</v>
      </c>
      <c r="E881" t="str">
        <f>'Permitted Sources'!H131</f>
        <v>Compressor Engines</v>
      </c>
      <c r="F881" s="67">
        <f>'Permitted Sources'!I131</f>
        <v>3.9</v>
      </c>
      <c r="G881" s="67">
        <f>'Permitted Sources'!J131</f>
        <v>3.9</v>
      </c>
      <c r="H881" s="67">
        <f>'Permitted Sources'!K131</f>
        <v>7.7</v>
      </c>
      <c r="I881" s="67">
        <f>'Permitted Sources'!L131</f>
        <v>0</v>
      </c>
      <c r="J881" s="67">
        <f>'Permitted Sources'!M131</f>
        <v>0</v>
      </c>
      <c r="K881" t="str">
        <f t="shared" si="13"/>
        <v>Compressor Engines</v>
      </c>
    </row>
    <row r="882" spans="1:11" x14ac:dyDescent="0.2">
      <c r="A882" s="159" t="str">
        <f>'Permitted Sources'!A132</f>
        <v>WYDEQ Permitted Sources</v>
      </c>
      <c r="B882" t="str">
        <f>'Permitted Sources'!B132</f>
        <v>56</v>
      </c>
      <c r="C882" s="159">
        <f>'Permitted Sources'!D132</f>
        <v>56033</v>
      </c>
      <c r="D882" s="159" t="str">
        <f>'Permitted Sources'!E132</f>
        <v>20200253</v>
      </c>
      <c r="E882" t="str">
        <f>'Permitted Sources'!H132</f>
        <v>Compressor Engines</v>
      </c>
      <c r="F882" s="67">
        <f>'Permitted Sources'!I132</f>
        <v>3.9</v>
      </c>
      <c r="G882" s="67">
        <f>'Permitted Sources'!J132</f>
        <v>3.9</v>
      </c>
      <c r="H882" s="67">
        <f>'Permitted Sources'!K132</f>
        <v>7.7</v>
      </c>
      <c r="I882" s="67">
        <f>'Permitted Sources'!L132</f>
        <v>0</v>
      </c>
      <c r="J882" s="67">
        <f>'Permitted Sources'!M132</f>
        <v>0</v>
      </c>
      <c r="K882" t="str">
        <f t="shared" si="13"/>
        <v>Compressor Engines</v>
      </c>
    </row>
    <row r="883" spans="1:11" x14ac:dyDescent="0.2">
      <c r="A883" s="159" t="str">
        <f>'Permitted Sources'!A133</f>
        <v>WYDEQ Permitted Sources</v>
      </c>
      <c r="B883" t="str">
        <f>'Permitted Sources'!B133</f>
        <v>56</v>
      </c>
      <c r="C883" s="159">
        <f>'Permitted Sources'!D133</f>
        <v>56033</v>
      </c>
      <c r="D883" s="159" t="str">
        <f>'Permitted Sources'!E133</f>
        <v>20200253</v>
      </c>
      <c r="E883" t="str">
        <f>'Permitted Sources'!H133</f>
        <v>Compressor Engines</v>
      </c>
      <c r="F883" s="67">
        <f>'Permitted Sources'!I133</f>
        <v>3.9</v>
      </c>
      <c r="G883" s="67">
        <f>'Permitted Sources'!J133</f>
        <v>3.9</v>
      </c>
      <c r="H883" s="67">
        <f>'Permitted Sources'!K133</f>
        <v>7.7</v>
      </c>
      <c r="I883" s="67">
        <f>'Permitted Sources'!L133</f>
        <v>0</v>
      </c>
      <c r="J883" s="67">
        <f>'Permitted Sources'!M133</f>
        <v>0</v>
      </c>
      <c r="K883" t="str">
        <f t="shared" si="13"/>
        <v>Compressor Engines</v>
      </c>
    </row>
    <row r="884" spans="1:11" x14ac:dyDescent="0.2">
      <c r="A884" s="159" t="str">
        <f>'Permitted Sources'!A134</f>
        <v>WYDEQ Permitted Sources</v>
      </c>
      <c r="B884" t="str">
        <f>'Permitted Sources'!B134</f>
        <v>56</v>
      </c>
      <c r="C884" s="159">
        <f>'Permitted Sources'!D134</f>
        <v>56033</v>
      </c>
      <c r="D884" s="159" t="str">
        <f>'Permitted Sources'!E134</f>
        <v>20200253</v>
      </c>
      <c r="E884" t="str">
        <f>'Permitted Sources'!H134</f>
        <v>Compressor Engines</v>
      </c>
      <c r="F884" s="67">
        <f>'Permitted Sources'!I134</f>
        <v>3.9</v>
      </c>
      <c r="G884" s="67">
        <f>'Permitted Sources'!J134</f>
        <v>3.9</v>
      </c>
      <c r="H884" s="67">
        <f>'Permitted Sources'!K134</f>
        <v>7.7</v>
      </c>
      <c r="I884" s="67">
        <f>'Permitted Sources'!L134</f>
        <v>0</v>
      </c>
      <c r="J884" s="67">
        <f>'Permitted Sources'!M134</f>
        <v>0</v>
      </c>
      <c r="K884" t="str">
        <f t="shared" si="13"/>
        <v>Compressor Engines</v>
      </c>
    </row>
    <row r="885" spans="1:11" x14ac:dyDescent="0.2">
      <c r="A885" s="159" t="str">
        <f>'Permitted Sources'!A135</f>
        <v>WYDEQ Permitted Sources</v>
      </c>
      <c r="B885" t="str">
        <f>'Permitted Sources'!B135</f>
        <v>56</v>
      </c>
      <c r="C885" s="159">
        <f>'Permitted Sources'!D135</f>
        <v>56033</v>
      </c>
      <c r="D885" s="159" t="str">
        <f>'Permitted Sources'!E135</f>
        <v>20200253</v>
      </c>
      <c r="E885" t="str">
        <f>'Permitted Sources'!H135</f>
        <v>Compressor Engines</v>
      </c>
      <c r="F885" s="67">
        <f>'Permitted Sources'!I135</f>
        <v>3.9</v>
      </c>
      <c r="G885" s="67">
        <f>'Permitted Sources'!J135</f>
        <v>3.9</v>
      </c>
      <c r="H885" s="67">
        <f>'Permitted Sources'!K135</f>
        <v>7.7</v>
      </c>
      <c r="I885" s="67">
        <f>'Permitted Sources'!L135</f>
        <v>0</v>
      </c>
      <c r="J885" s="67">
        <f>'Permitted Sources'!M135</f>
        <v>0</v>
      </c>
      <c r="K885" t="str">
        <f t="shared" si="13"/>
        <v>Compressor Engines</v>
      </c>
    </row>
    <row r="886" spans="1:11" x14ac:dyDescent="0.2">
      <c r="A886" s="159" t="str">
        <f>'Permitted Sources'!A136</f>
        <v>WYDEQ Permitted Sources</v>
      </c>
      <c r="B886" t="str">
        <f>'Permitted Sources'!B136</f>
        <v>56</v>
      </c>
      <c r="C886" s="159">
        <f>'Permitted Sources'!D136</f>
        <v>56033</v>
      </c>
      <c r="D886" s="159" t="str">
        <f>'Permitted Sources'!E136</f>
        <v>20200253</v>
      </c>
      <c r="E886" t="str">
        <f>'Permitted Sources'!H136</f>
        <v>Compressor Engines</v>
      </c>
      <c r="F886" s="67">
        <f>'Permitted Sources'!I136</f>
        <v>3.9</v>
      </c>
      <c r="G886" s="67">
        <f>'Permitted Sources'!J136</f>
        <v>3.9</v>
      </c>
      <c r="H886" s="67">
        <f>'Permitted Sources'!K136</f>
        <v>7.7</v>
      </c>
      <c r="I886" s="67">
        <f>'Permitted Sources'!L136</f>
        <v>0</v>
      </c>
      <c r="J886" s="67">
        <f>'Permitted Sources'!M136</f>
        <v>0</v>
      </c>
      <c r="K886" t="str">
        <f t="shared" si="13"/>
        <v>Compressor Engines</v>
      </c>
    </row>
    <row r="887" spans="1:11" x14ac:dyDescent="0.2">
      <c r="A887" s="159" t="str">
        <f>'Permitted Sources'!A137</f>
        <v>WYDEQ Permitted Sources</v>
      </c>
      <c r="B887" t="str">
        <f>'Permitted Sources'!B137</f>
        <v>56</v>
      </c>
      <c r="C887" s="159">
        <f>'Permitted Sources'!D137</f>
        <v>56033</v>
      </c>
      <c r="D887" s="159" t="str">
        <f>'Permitted Sources'!E137</f>
        <v>20200253</v>
      </c>
      <c r="E887" t="str">
        <f>'Permitted Sources'!H137</f>
        <v>Compressor Engines</v>
      </c>
      <c r="F887" s="67">
        <f>'Permitted Sources'!I137</f>
        <v>3.9</v>
      </c>
      <c r="G887" s="67">
        <f>'Permitted Sources'!J137</f>
        <v>3.9</v>
      </c>
      <c r="H887" s="67">
        <f>'Permitted Sources'!K137</f>
        <v>7.7</v>
      </c>
      <c r="I887" s="67">
        <f>'Permitted Sources'!L137</f>
        <v>0</v>
      </c>
      <c r="J887" s="67">
        <f>'Permitted Sources'!M137</f>
        <v>0</v>
      </c>
      <c r="K887" t="str">
        <f t="shared" si="13"/>
        <v>Compressor Engines</v>
      </c>
    </row>
    <row r="888" spans="1:11" x14ac:dyDescent="0.2">
      <c r="A888" s="159" t="str">
        <f>'Permitted Sources'!A138</f>
        <v>WYDEQ Permitted Sources</v>
      </c>
      <c r="B888" t="str">
        <f>'Permitted Sources'!B138</f>
        <v>56</v>
      </c>
      <c r="C888" s="159">
        <f>'Permitted Sources'!D138</f>
        <v>56033</v>
      </c>
      <c r="D888" s="159" t="str">
        <f>'Permitted Sources'!E138</f>
        <v>20200253</v>
      </c>
      <c r="E888" t="str">
        <f>'Permitted Sources'!H138</f>
        <v>Compressor Engines</v>
      </c>
      <c r="F888" s="67">
        <f>'Permitted Sources'!I138</f>
        <v>3.9</v>
      </c>
      <c r="G888" s="67">
        <f>'Permitted Sources'!J138</f>
        <v>3.9</v>
      </c>
      <c r="H888" s="67">
        <f>'Permitted Sources'!K138</f>
        <v>7.7</v>
      </c>
      <c r="I888" s="67">
        <f>'Permitted Sources'!L138</f>
        <v>0</v>
      </c>
      <c r="J888" s="67">
        <f>'Permitted Sources'!M138</f>
        <v>0</v>
      </c>
      <c r="K888" t="str">
        <f t="shared" si="13"/>
        <v>Compressor Engines</v>
      </c>
    </row>
    <row r="889" spans="1:11" x14ac:dyDescent="0.2">
      <c r="A889" s="159" t="str">
        <f>'Permitted Sources'!A139</f>
        <v>WYDEQ Permitted Sources</v>
      </c>
      <c r="B889" t="str">
        <f>'Permitted Sources'!B139</f>
        <v>56</v>
      </c>
      <c r="C889" s="159">
        <f>'Permitted Sources'!D139</f>
        <v>56033</v>
      </c>
      <c r="D889" s="159" t="str">
        <f>'Permitted Sources'!E139</f>
        <v>20200253</v>
      </c>
      <c r="E889" t="str">
        <f>'Permitted Sources'!H139</f>
        <v>Compressor Engines</v>
      </c>
      <c r="F889" s="67">
        <f>'Permitted Sources'!I139</f>
        <v>3.9</v>
      </c>
      <c r="G889" s="67">
        <f>'Permitted Sources'!J139</f>
        <v>3.9</v>
      </c>
      <c r="H889" s="67">
        <f>'Permitted Sources'!K139</f>
        <v>7.7</v>
      </c>
      <c r="I889" s="67">
        <f>'Permitted Sources'!L139</f>
        <v>0</v>
      </c>
      <c r="J889" s="67">
        <f>'Permitted Sources'!M139</f>
        <v>0</v>
      </c>
      <c r="K889" t="str">
        <f t="shared" si="13"/>
        <v>Compressor Engines</v>
      </c>
    </row>
    <row r="890" spans="1:11" x14ac:dyDescent="0.2">
      <c r="A890" s="159" t="str">
        <f>'Permitted Sources'!A140</f>
        <v>WYDEQ Permitted Sources</v>
      </c>
      <c r="B890" t="str">
        <f>'Permitted Sources'!B140</f>
        <v>56</v>
      </c>
      <c r="C890" s="159">
        <f>'Permitted Sources'!D140</f>
        <v>56033</v>
      </c>
      <c r="D890" s="159" t="str">
        <f>'Permitted Sources'!E140</f>
        <v>20200253</v>
      </c>
      <c r="E890" t="str">
        <f>'Permitted Sources'!H140</f>
        <v>Compressor Engines</v>
      </c>
      <c r="F890" s="67">
        <f>'Permitted Sources'!I140</f>
        <v>3.9</v>
      </c>
      <c r="G890" s="67">
        <f>'Permitted Sources'!J140</f>
        <v>3.9</v>
      </c>
      <c r="H890" s="67">
        <f>'Permitted Sources'!K140</f>
        <v>7.7</v>
      </c>
      <c r="I890" s="67">
        <f>'Permitted Sources'!L140</f>
        <v>0</v>
      </c>
      <c r="J890" s="67">
        <f>'Permitted Sources'!M140</f>
        <v>0</v>
      </c>
      <c r="K890" t="str">
        <f t="shared" si="13"/>
        <v>Compressor Engines</v>
      </c>
    </row>
    <row r="891" spans="1:11" x14ac:dyDescent="0.2">
      <c r="A891" s="159" t="str">
        <f>'Permitted Sources'!A141</f>
        <v>WYDEQ Permitted Sources</v>
      </c>
      <c r="B891" t="str">
        <f>'Permitted Sources'!B141</f>
        <v>56</v>
      </c>
      <c r="C891" s="159">
        <f>'Permitted Sources'!D141</f>
        <v>56033</v>
      </c>
      <c r="D891" s="159" t="str">
        <f>'Permitted Sources'!E141</f>
        <v>20200253</v>
      </c>
      <c r="E891" t="str">
        <f>'Permitted Sources'!H141</f>
        <v>Compressor Engines</v>
      </c>
      <c r="F891" s="67">
        <f>'Permitted Sources'!I141</f>
        <v>3.9</v>
      </c>
      <c r="G891" s="67">
        <f>'Permitted Sources'!J141</f>
        <v>3.9</v>
      </c>
      <c r="H891" s="67">
        <f>'Permitted Sources'!K141</f>
        <v>7.7</v>
      </c>
      <c r="I891" s="67">
        <f>'Permitted Sources'!L141</f>
        <v>0</v>
      </c>
      <c r="J891" s="67">
        <f>'Permitted Sources'!M141</f>
        <v>0</v>
      </c>
      <c r="K891" t="str">
        <f t="shared" si="13"/>
        <v>Compressor Engines</v>
      </c>
    </row>
    <row r="892" spans="1:11" x14ac:dyDescent="0.2">
      <c r="A892" s="159" t="str">
        <f>'Permitted Sources'!A142</f>
        <v>WYDEQ Permitted Sources</v>
      </c>
      <c r="B892" t="str">
        <f>'Permitted Sources'!B142</f>
        <v>56</v>
      </c>
      <c r="C892" s="159">
        <f>'Permitted Sources'!D142</f>
        <v>56033</v>
      </c>
      <c r="D892" s="159" t="str">
        <f>'Permitted Sources'!E142</f>
        <v>20200253</v>
      </c>
      <c r="E892" t="str">
        <f>'Permitted Sources'!H142</f>
        <v>Compressor Engines</v>
      </c>
      <c r="F892" s="67">
        <f>'Permitted Sources'!I142</f>
        <v>3.9</v>
      </c>
      <c r="G892" s="67">
        <f>'Permitted Sources'!J142</f>
        <v>3.9</v>
      </c>
      <c r="H892" s="67">
        <f>'Permitted Sources'!K142</f>
        <v>7.7</v>
      </c>
      <c r="I892" s="67">
        <f>'Permitted Sources'!L142</f>
        <v>0</v>
      </c>
      <c r="J892" s="67">
        <f>'Permitted Sources'!M142</f>
        <v>0</v>
      </c>
      <c r="K892" t="str">
        <f t="shared" si="13"/>
        <v>Compressor Engines</v>
      </c>
    </row>
    <row r="893" spans="1:11" x14ac:dyDescent="0.2">
      <c r="A893" s="159" t="str">
        <f>'Permitted Sources'!A143</f>
        <v>WYDEQ Permitted Sources</v>
      </c>
      <c r="B893" t="str">
        <f>'Permitted Sources'!B143</f>
        <v>56</v>
      </c>
      <c r="C893" s="159">
        <f>'Permitted Sources'!D143</f>
        <v>56033</v>
      </c>
      <c r="D893" s="159" t="str">
        <f>'Permitted Sources'!E143</f>
        <v>20200253</v>
      </c>
      <c r="E893" t="str">
        <f>'Permitted Sources'!H143</f>
        <v>Compressor Engines</v>
      </c>
      <c r="F893" s="67">
        <f>'Permitted Sources'!I143</f>
        <v>3.9</v>
      </c>
      <c r="G893" s="67">
        <f>'Permitted Sources'!J143</f>
        <v>3.9</v>
      </c>
      <c r="H893" s="67">
        <f>'Permitted Sources'!K143</f>
        <v>7.7</v>
      </c>
      <c r="I893" s="67">
        <f>'Permitted Sources'!L143</f>
        <v>0</v>
      </c>
      <c r="J893" s="67">
        <f>'Permitted Sources'!M143</f>
        <v>0</v>
      </c>
      <c r="K893" t="str">
        <f t="shared" si="13"/>
        <v>Compressor Engines</v>
      </c>
    </row>
    <row r="894" spans="1:11" x14ac:dyDescent="0.2">
      <c r="A894" s="159" t="str">
        <f>'Permitted Sources'!A144</f>
        <v>WYDEQ Permitted Sources</v>
      </c>
      <c r="B894" t="str">
        <f>'Permitted Sources'!B144</f>
        <v>56</v>
      </c>
      <c r="C894" s="159">
        <f>'Permitted Sources'!D144</f>
        <v>56033</v>
      </c>
      <c r="D894" s="159" t="str">
        <f>'Permitted Sources'!E144</f>
        <v>20200253</v>
      </c>
      <c r="E894" t="str">
        <f>'Permitted Sources'!H144</f>
        <v>Compressor Engines</v>
      </c>
      <c r="F894" s="67">
        <f>'Permitted Sources'!I144</f>
        <v>16.2</v>
      </c>
      <c r="G894" s="67">
        <f>'Permitted Sources'!J144</f>
        <v>16.2</v>
      </c>
      <c r="H894" s="67">
        <f>'Permitted Sources'!K144</f>
        <v>16.2</v>
      </c>
      <c r="I894" s="67">
        <f>'Permitted Sources'!L144</f>
        <v>0</v>
      </c>
      <c r="J894" s="67">
        <f>'Permitted Sources'!M144</f>
        <v>0</v>
      </c>
      <c r="K894" t="str">
        <f t="shared" si="13"/>
        <v>Compressor Engines</v>
      </c>
    </row>
    <row r="895" spans="1:11" x14ac:dyDescent="0.2">
      <c r="A895" s="159" t="str">
        <f>'Permitted Sources'!A145</f>
        <v>WYDEQ Permitted Sources</v>
      </c>
      <c r="B895" t="str">
        <f>'Permitted Sources'!B145</f>
        <v>56</v>
      </c>
      <c r="C895" s="159">
        <f>'Permitted Sources'!D145</f>
        <v>56033</v>
      </c>
      <c r="D895" s="159" t="str">
        <f>'Permitted Sources'!E145</f>
        <v>20200253</v>
      </c>
      <c r="E895" t="str">
        <f>'Permitted Sources'!H145</f>
        <v>Compressor Engines</v>
      </c>
      <c r="F895" s="67">
        <f>'Permitted Sources'!I145</f>
        <v>3.9</v>
      </c>
      <c r="G895" s="67">
        <f>'Permitted Sources'!J145</f>
        <v>1.9</v>
      </c>
      <c r="H895" s="67">
        <f>'Permitted Sources'!K145</f>
        <v>7.7</v>
      </c>
      <c r="I895" s="67">
        <f>'Permitted Sources'!L145</f>
        <v>0</v>
      </c>
      <c r="J895" s="67">
        <f>'Permitted Sources'!M145</f>
        <v>0</v>
      </c>
      <c r="K895" t="str">
        <f t="shared" si="13"/>
        <v>Compressor Engines</v>
      </c>
    </row>
    <row r="896" spans="1:11" x14ac:dyDescent="0.2">
      <c r="A896" s="159" t="str">
        <f>'Permitted Sources'!A146</f>
        <v>WYDEQ Permitted Sources</v>
      </c>
      <c r="B896" t="str">
        <f>'Permitted Sources'!B146</f>
        <v>56</v>
      </c>
      <c r="C896" s="159">
        <f>'Permitted Sources'!D146</f>
        <v>56033</v>
      </c>
      <c r="D896" s="159" t="str">
        <f>'Permitted Sources'!E146</f>
        <v>20200253</v>
      </c>
      <c r="E896" t="str">
        <f>'Permitted Sources'!H146</f>
        <v>Compressor Engines</v>
      </c>
      <c r="F896" s="67">
        <f>'Permitted Sources'!I146</f>
        <v>3.9</v>
      </c>
      <c r="G896" s="67">
        <f>'Permitted Sources'!J146</f>
        <v>1.9</v>
      </c>
      <c r="H896" s="67">
        <f>'Permitted Sources'!K146</f>
        <v>7.7</v>
      </c>
      <c r="I896" s="67">
        <f>'Permitted Sources'!L146</f>
        <v>0</v>
      </c>
      <c r="J896" s="67">
        <f>'Permitted Sources'!M146</f>
        <v>0</v>
      </c>
      <c r="K896" t="str">
        <f t="shared" si="13"/>
        <v>Compressor Engines</v>
      </c>
    </row>
    <row r="897" spans="1:11" x14ac:dyDescent="0.2">
      <c r="A897" s="159" t="str">
        <f>'Permitted Sources'!A147</f>
        <v>WYDEQ Permitted Sources</v>
      </c>
      <c r="B897" t="str">
        <f>'Permitted Sources'!B147</f>
        <v>56</v>
      </c>
      <c r="C897" s="159">
        <f>'Permitted Sources'!D147</f>
        <v>56033</v>
      </c>
      <c r="D897" s="159" t="str">
        <f>'Permitted Sources'!E147</f>
        <v>20200253</v>
      </c>
      <c r="E897" t="str">
        <f>'Permitted Sources'!H147</f>
        <v>Compressor Engines</v>
      </c>
      <c r="F897" s="67">
        <f>'Permitted Sources'!I147</f>
        <v>3.9</v>
      </c>
      <c r="G897" s="67">
        <f>'Permitted Sources'!J147</f>
        <v>1.9</v>
      </c>
      <c r="H897" s="67">
        <f>'Permitted Sources'!K147</f>
        <v>7.7</v>
      </c>
      <c r="I897" s="67">
        <f>'Permitted Sources'!L147</f>
        <v>0</v>
      </c>
      <c r="J897" s="67">
        <f>'Permitted Sources'!M147</f>
        <v>0</v>
      </c>
      <c r="K897" t="str">
        <f t="shared" si="13"/>
        <v>Compressor Engines</v>
      </c>
    </row>
    <row r="898" spans="1:11" x14ac:dyDescent="0.2">
      <c r="A898" s="159" t="str">
        <f>'Permitted Sources'!A148</f>
        <v>WYDEQ Permitted Sources</v>
      </c>
      <c r="B898" t="str">
        <f>'Permitted Sources'!B148</f>
        <v>56</v>
      </c>
      <c r="C898" s="159">
        <f>'Permitted Sources'!D148</f>
        <v>56033</v>
      </c>
      <c r="D898" s="159" t="str">
        <f>'Permitted Sources'!E148</f>
        <v>20200254</v>
      </c>
      <c r="E898" t="str">
        <f>'Permitted Sources'!H148</f>
        <v>Compressor Engines</v>
      </c>
      <c r="F898" s="67">
        <f>'Permitted Sources'!I148</f>
        <v>3.9</v>
      </c>
      <c r="G898" s="67">
        <f>'Permitted Sources'!J148</f>
        <v>1.9</v>
      </c>
      <c r="H898" s="67">
        <f>'Permitted Sources'!K148</f>
        <v>7.7</v>
      </c>
      <c r="I898" s="67">
        <f>'Permitted Sources'!L148</f>
        <v>0</v>
      </c>
      <c r="J898" s="67">
        <f>'Permitted Sources'!M148</f>
        <v>0</v>
      </c>
      <c r="K898" t="str">
        <f t="shared" si="13"/>
        <v>Compressor Engines</v>
      </c>
    </row>
    <row r="899" spans="1:11" x14ac:dyDescent="0.2">
      <c r="A899" s="159" t="str">
        <f>'Permitted Sources'!A149</f>
        <v>WYDEQ Permitted Sources</v>
      </c>
      <c r="B899" t="str">
        <f>'Permitted Sources'!B149</f>
        <v>56</v>
      </c>
      <c r="C899" s="159">
        <f>'Permitted Sources'!D149</f>
        <v>56033</v>
      </c>
      <c r="D899" s="159" t="str">
        <f>'Permitted Sources'!E149</f>
        <v>20200253</v>
      </c>
      <c r="E899" t="str">
        <f>'Permitted Sources'!H149</f>
        <v>Compressor Engines</v>
      </c>
      <c r="F899" s="67">
        <f>'Permitted Sources'!I149</f>
        <v>16.2</v>
      </c>
      <c r="G899" s="67">
        <f>'Permitted Sources'!J149</f>
        <v>8.1</v>
      </c>
      <c r="H899" s="67">
        <f>'Permitted Sources'!K149</f>
        <v>26</v>
      </c>
      <c r="I899" s="67">
        <f>'Permitted Sources'!L149</f>
        <v>0</v>
      </c>
      <c r="J899" s="67">
        <f>'Permitted Sources'!M149</f>
        <v>0</v>
      </c>
      <c r="K899" t="str">
        <f t="shared" si="13"/>
        <v>Compressor Engines</v>
      </c>
    </row>
    <row r="900" spans="1:11" x14ac:dyDescent="0.2">
      <c r="A900" s="159" t="str">
        <f>'Permitted Sources'!A150</f>
        <v>WYDEQ Permitted Sources</v>
      </c>
      <c r="B900" t="str">
        <f>'Permitted Sources'!B150</f>
        <v>56</v>
      </c>
      <c r="C900" s="159">
        <f>'Permitted Sources'!D150</f>
        <v>56033</v>
      </c>
      <c r="D900" s="159" t="str">
        <f>'Permitted Sources'!E150</f>
        <v>20200253</v>
      </c>
      <c r="E900" t="str">
        <f>'Permitted Sources'!H150</f>
        <v>Compressor Engines</v>
      </c>
      <c r="F900" s="67">
        <f>'Permitted Sources'!I150</f>
        <v>16.2</v>
      </c>
      <c r="G900" s="67">
        <f>'Permitted Sources'!J150</f>
        <v>8.1</v>
      </c>
      <c r="H900" s="67">
        <f>'Permitted Sources'!K150</f>
        <v>26</v>
      </c>
      <c r="I900" s="67">
        <f>'Permitted Sources'!L150</f>
        <v>0</v>
      </c>
      <c r="J900" s="67">
        <f>'Permitted Sources'!M150</f>
        <v>0</v>
      </c>
      <c r="K900" t="str">
        <f t="shared" si="13"/>
        <v>Compressor Engines</v>
      </c>
    </row>
    <row r="901" spans="1:11" x14ac:dyDescent="0.2">
      <c r="A901" s="159" t="str">
        <f>'Permitted Sources'!A151</f>
        <v>WYDEQ Permitted Sources</v>
      </c>
      <c r="B901" t="str">
        <f>'Permitted Sources'!B151</f>
        <v>56</v>
      </c>
      <c r="C901" s="159">
        <f>'Permitted Sources'!D151</f>
        <v>56033</v>
      </c>
      <c r="D901" s="159" t="str">
        <f>'Permitted Sources'!E151</f>
        <v>20200253</v>
      </c>
      <c r="E901" t="str">
        <f>'Permitted Sources'!H151</f>
        <v>Compressor Engines</v>
      </c>
      <c r="F901" s="67">
        <f>'Permitted Sources'!I151</f>
        <v>16.2</v>
      </c>
      <c r="G901" s="67">
        <f>'Permitted Sources'!J151</f>
        <v>8.1</v>
      </c>
      <c r="H901" s="67">
        <f>'Permitted Sources'!K151</f>
        <v>26</v>
      </c>
      <c r="I901" s="67">
        <f>'Permitted Sources'!L151</f>
        <v>0</v>
      </c>
      <c r="J901" s="67">
        <f>'Permitted Sources'!M151</f>
        <v>0</v>
      </c>
      <c r="K901" t="str">
        <f t="shared" si="13"/>
        <v>Compressor Engines</v>
      </c>
    </row>
    <row r="902" spans="1:11" x14ac:dyDescent="0.2">
      <c r="A902" s="159" t="str">
        <f>'Permitted Sources'!A152</f>
        <v>WYDEQ Permitted Sources</v>
      </c>
      <c r="B902" t="str">
        <f>'Permitted Sources'!B152</f>
        <v>56</v>
      </c>
      <c r="C902" s="159">
        <f>'Permitted Sources'!D152</f>
        <v>56033</v>
      </c>
      <c r="D902" s="159" t="str">
        <f>'Permitted Sources'!E152</f>
        <v>20200253</v>
      </c>
      <c r="E902" t="str">
        <f>'Permitted Sources'!H152</f>
        <v>Compressor Engines</v>
      </c>
      <c r="F902" s="67">
        <f>'Permitted Sources'!I152</f>
        <v>16.2</v>
      </c>
      <c r="G902" s="67">
        <f>'Permitted Sources'!J152</f>
        <v>8.1</v>
      </c>
      <c r="H902" s="67">
        <f>'Permitted Sources'!K152</f>
        <v>26</v>
      </c>
      <c r="I902" s="67">
        <f>'Permitted Sources'!L152</f>
        <v>0</v>
      </c>
      <c r="J902" s="67">
        <f>'Permitted Sources'!M152</f>
        <v>0</v>
      </c>
      <c r="K902" t="str">
        <f t="shared" si="13"/>
        <v>Compressor Engines</v>
      </c>
    </row>
    <row r="903" spans="1:11" x14ac:dyDescent="0.2">
      <c r="A903" s="159" t="str">
        <f>'Permitted Sources'!A153</f>
        <v>WYDEQ Permitted Sources</v>
      </c>
      <c r="B903" t="str">
        <f>'Permitted Sources'!B153</f>
        <v>56</v>
      </c>
      <c r="C903" s="159">
        <f>'Permitted Sources'!D153</f>
        <v>56033</v>
      </c>
      <c r="D903" s="159" t="str">
        <f>'Permitted Sources'!E153</f>
        <v>20200253</v>
      </c>
      <c r="E903" t="str">
        <f>'Permitted Sources'!H153</f>
        <v>Compressor Engines</v>
      </c>
      <c r="F903" s="67">
        <f>'Permitted Sources'!I153</f>
        <v>16.2</v>
      </c>
      <c r="G903" s="67">
        <f>'Permitted Sources'!J153</f>
        <v>8.1</v>
      </c>
      <c r="H903" s="67">
        <f>'Permitted Sources'!K153</f>
        <v>26</v>
      </c>
      <c r="I903" s="67">
        <f>'Permitted Sources'!L153</f>
        <v>0</v>
      </c>
      <c r="J903" s="67">
        <f>'Permitted Sources'!M153</f>
        <v>0</v>
      </c>
      <c r="K903" t="str">
        <f t="shared" ref="K903:K966" si="14">IF(E903="Unpermitted Fugitives","Fugitives",IF(E903="Natural Gas Processing Facilities, Pump Seals","Fugitives",IF(E903="Natural Gas Production, All Equipt Leak Fugitives","Fugitives",IF(E903="External Combustion Boilers","Heaters",IF(E903="Permitted Tank Losses","Condensate tank ",IF(E903="Permitted Fugitives","Fugitives",IF(E903="Process Heaters","Heaters",E903)))))))</f>
        <v>Compressor Engines</v>
      </c>
    </row>
    <row r="904" spans="1:11" x14ac:dyDescent="0.2">
      <c r="A904" s="159" t="str">
        <f>'Permitted Sources'!A154</f>
        <v>WYDEQ Permitted Sources</v>
      </c>
      <c r="B904" t="str">
        <f>'Permitted Sources'!B154</f>
        <v>56</v>
      </c>
      <c r="C904" s="159">
        <f>'Permitted Sources'!D154</f>
        <v>56033</v>
      </c>
      <c r="D904" s="159" t="str">
        <f>'Permitted Sources'!E154</f>
        <v>20200253</v>
      </c>
      <c r="E904" t="str">
        <f>'Permitted Sources'!H154</f>
        <v>Compressor Engines</v>
      </c>
      <c r="F904" s="67">
        <f>'Permitted Sources'!I154</f>
        <v>11.351969998647199</v>
      </c>
      <c r="G904" s="67">
        <f>'Permitted Sources'!J154</f>
        <v>8.1</v>
      </c>
      <c r="H904" s="67">
        <f>'Permitted Sources'!K154</f>
        <v>32.4</v>
      </c>
      <c r="I904" s="67">
        <f>'Permitted Sources'!L154</f>
        <v>0</v>
      </c>
      <c r="J904" s="67">
        <f>'Permitted Sources'!M154</f>
        <v>0</v>
      </c>
      <c r="K904" t="str">
        <f t="shared" si="14"/>
        <v>Compressor Engines</v>
      </c>
    </row>
    <row r="905" spans="1:11" x14ac:dyDescent="0.2">
      <c r="A905" s="159" t="str">
        <f>'Permitted Sources'!A155</f>
        <v>WYDEQ Permitted Sources</v>
      </c>
      <c r="B905" t="str">
        <f>'Permitted Sources'!B155</f>
        <v>56</v>
      </c>
      <c r="C905" s="159">
        <f>'Permitted Sources'!D155</f>
        <v>56033</v>
      </c>
      <c r="D905" s="159" t="str">
        <f>'Permitted Sources'!E155</f>
        <v>20200253</v>
      </c>
      <c r="E905" t="str">
        <f>'Permitted Sources'!H155</f>
        <v>Compressor Engines</v>
      </c>
      <c r="F905" s="67">
        <f>'Permitted Sources'!I155</f>
        <v>11.351969998647199</v>
      </c>
      <c r="G905" s="67">
        <f>'Permitted Sources'!J155</f>
        <v>8.1</v>
      </c>
      <c r="H905" s="67">
        <f>'Permitted Sources'!K155</f>
        <v>32.4</v>
      </c>
      <c r="I905" s="67">
        <f>'Permitted Sources'!L155</f>
        <v>0</v>
      </c>
      <c r="J905" s="67">
        <f>'Permitted Sources'!M155</f>
        <v>0</v>
      </c>
      <c r="K905" t="str">
        <f t="shared" si="14"/>
        <v>Compressor Engines</v>
      </c>
    </row>
    <row r="906" spans="1:11" x14ac:dyDescent="0.2">
      <c r="A906" s="159" t="str">
        <f>'Permitted Sources'!A156</f>
        <v>WYDEQ Permitted Sources</v>
      </c>
      <c r="B906" t="str">
        <f>'Permitted Sources'!B156</f>
        <v>56</v>
      </c>
      <c r="C906" s="159">
        <f>'Permitted Sources'!D156</f>
        <v>56033</v>
      </c>
      <c r="D906" s="159" t="str">
        <f>'Permitted Sources'!E156</f>
        <v>20200253</v>
      </c>
      <c r="E906" t="str">
        <f>'Permitted Sources'!H156</f>
        <v>Compressor Engines</v>
      </c>
      <c r="F906" s="67">
        <f>'Permitted Sources'!I156</f>
        <v>11.351969998647199</v>
      </c>
      <c r="G906" s="67">
        <f>'Permitted Sources'!J156</f>
        <v>8.1</v>
      </c>
      <c r="H906" s="67">
        <f>'Permitted Sources'!K156</f>
        <v>32.4</v>
      </c>
      <c r="I906" s="67">
        <f>'Permitted Sources'!L156</f>
        <v>0</v>
      </c>
      <c r="J906" s="67">
        <f>'Permitted Sources'!M156</f>
        <v>0</v>
      </c>
      <c r="K906" t="str">
        <f t="shared" si="14"/>
        <v>Compressor Engines</v>
      </c>
    </row>
    <row r="907" spans="1:11" x14ac:dyDescent="0.2">
      <c r="A907" s="159" t="str">
        <f>'Permitted Sources'!A157</f>
        <v>WYDEQ Permitted Sources</v>
      </c>
      <c r="B907" t="str">
        <f>'Permitted Sources'!B157</f>
        <v>56</v>
      </c>
      <c r="C907" s="159">
        <f>'Permitted Sources'!D157</f>
        <v>56033</v>
      </c>
      <c r="D907" s="159" t="str">
        <f>'Permitted Sources'!E157</f>
        <v>20200253</v>
      </c>
      <c r="E907" t="str">
        <f>'Permitted Sources'!H157</f>
        <v>Compressor Engines</v>
      </c>
      <c r="F907" s="67">
        <f>'Permitted Sources'!I157</f>
        <v>11.351969998647199</v>
      </c>
      <c r="G907" s="67">
        <f>'Permitted Sources'!J157</f>
        <v>8.1</v>
      </c>
      <c r="H907" s="67">
        <f>'Permitted Sources'!K157</f>
        <v>32.4</v>
      </c>
      <c r="I907" s="67">
        <f>'Permitted Sources'!L157</f>
        <v>0</v>
      </c>
      <c r="J907" s="67">
        <f>'Permitted Sources'!M157</f>
        <v>0</v>
      </c>
      <c r="K907" t="str">
        <f t="shared" si="14"/>
        <v>Compressor Engines</v>
      </c>
    </row>
    <row r="908" spans="1:11" x14ac:dyDescent="0.2">
      <c r="A908" s="159" t="str">
        <f>'Permitted Sources'!A158</f>
        <v>WYDEQ Permitted Sources</v>
      </c>
      <c r="B908" t="str">
        <f>'Permitted Sources'!B158</f>
        <v>56</v>
      </c>
      <c r="C908" s="159">
        <f>'Permitted Sources'!D158</f>
        <v>56033</v>
      </c>
      <c r="D908" s="159" t="str">
        <f>'Permitted Sources'!E158</f>
        <v>20200254</v>
      </c>
      <c r="E908" t="str">
        <f>'Permitted Sources'!H158</f>
        <v>Compressor Engines</v>
      </c>
      <c r="F908" s="67">
        <f>'Permitted Sources'!I158</f>
        <v>12.4648136995845</v>
      </c>
      <c r="G908" s="67">
        <f>'Permitted Sources'!J158</f>
        <v>4.2</v>
      </c>
      <c r="H908" s="67">
        <f>'Permitted Sources'!K158</f>
        <v>4.2</v>
      </c>
      <c r="I908" s="67">
        <f>'Permitted Sources'!L158</f>
        <v>0</v>
      </c>
      <c r="J908" s="67">
        <f>'Permitted Sources'!M158</f>
        <v>0</v>
      </c>
      <c r="K908" t="str">
        <f t="shared" si="14"/>
        <v>Compressor Engines</v>
      </c>
    </row>
    <row r="909" spans="1:11" x14ac:dyDescent="0.2">
      <c r="A909" s="159" t="str">
        <f>'Permitted Sources'!A159</f>
        <v>WYDEQ Permitted Sources</v>
      </c>
      <c r="B909" t="str">
        <f>'Permitted Sources'!B159</f>
        <v>56</v>
      </c>
      <c r="C909" s="159">
        <f>'Permitted Sources'!D159</f>
        <v>56033</v>
      </c>
      <c r="D909" s="159" t="str">
        <f>'Permitted Sources'!E159</f>
        <v>20200254</v>
      </c>
      <c r="E909" t="str">
        <f>'Permitted Sources'!H159</f>
        <v>Compressor Engines</v>
      </c>
      <c r="F909" s="67">
        <f>'Permitted Sources'!I159</f>
        <v>12.4648136995845</v>
      </c>
      <c r="G909" s="67">
        <f>'Permitted Sources'!J159</f>
        <v>4.2</v>
      </c>
      <c r="H909" s="67">
        <f>'Permitted Sources'!K159</f>
        <v>4.2</v>
      </c>
      <c r="I909" s="67">
        <f>'Permitted Sources'!L159</f>
        <v>0</v>
      </c>
      <c r="J909" s="67">
        <f>'Permitted Sources'!M159</f>
        <v>0</v>
      </c>
      <c r="K909" t="str">
        <f t="shared" si="14"/>
        <v>Compressor Engines</v>
      </c>
    </row>
    <row r="910" spans="1:11" x14ac:dyDescent="0.2">
      <c r="A910" s="159" t="str">
        <f>'Permitted Sources'!A160</f>
        <v>WYDEQ Permitted Sources</v>
      </c>
      <c r="B910" t="str">
        <f>'Permitted Sources'!B160</f>
        <v>56</v>
      </c>
      <c r="C910" s="159">
        <f>'Permitted Sources'!D160</f>
        <v>56033</v>
      </c>
      <c r="D910" s="159" t="str">
        <f>'Permitted Sources'!E160</f>
        <v>20200254</v>
      </c>
      <c r="E910" t="str">
        <f>'Permitted Sources'!H160</f>
        <v>Compressor Engines</v>
      </c>
      <c r="F910" s="67">
        <f>'Permitted Sources'!I160</f>
        <v>12.4648136995845</v>
      </c>
      <c r="G910" s="67">
        <f>'Permitted Sources'!J160</f>
        <v>4.2</v>
      </c>
      <c r="H910" s="67">
        <f>'Permitted Sources'!K160</f>
        <v>4.2</v>
      </c>
      <c r="I910" s="67">
        <f>'Permitted Sources'!L160</f>
        <v>0</v>
      </c>
      <c r="J910" s="67">
        <f>'Permitted Sources'!M160</f>
        <v>0</v>
      </c>
      <c r="K910" t="str">
        <f t="shared" si="14"/>
        <v>Compressor Engines</v>
      </c>
    </row>
    <row r="911" spans="1:11" x14ac:dyDescent="0.2">
      <c r="A911" s="159" t="str">
        <f>'Permitted Sources'!A161</f>
        <v>WYDEQ Permitted Sources</v>
      </c>
      <c r="B911" t="str">
        <f>'Permitted Sources'!B161</f>
        <v>56</v>
      </c>
      <c r="C911" s="159">
        <f>'Permitted Sources'!D161</f>
        <v>56033</v>
      </c>
      <c r="D911" s="159" t="str">
        <f>'Permitted Sources'!E161</f>
        <v>20200253</v>
      </c>
      <c r="E911" t="str">
        <f>'Permitted Sources'!H161</f>
        <v>Compressor Engines</v>
      </c>
      <c r="F911" s="67">
        <f>'Permitted Sources'!I161</f>
        <v>16.2</v>
      </c>
      <c r="G911" s="67">
        <f>'Permitted Sources'!J161</f>
        <v>8.1</v>
      </c>
      <c r="H911" s="67">
        <f>'Permitted Sources'!K161</f>
        <v>26</v>
      </c>
      <c r="I911" s="67">
        <f>'Permitted Sources'!L161</f>
        <v>0</v>
      </c>
      <c r="J911" s="67">
        <f>'Permitted Sources'!M161</f>
        <v>0</v>
      </c>
      <c r="K911" t="str">
        <f t="shared" si="14"/>
        <v>Compressor Engines</v>
      </c>
    </row>
    <row r="912" spans="1:11" x14ac:dyDescent="0.2">
      <c r="A912" s="159" t="str">
        <f>'Permitted Sources'!A162</f>
        <v>WYDEQ Permitted Sources</v>
      </c>
      <c r="B912" t="str">
        <f>'Permitted Sources'!B162</f>
        <v>56</v>
      </c>
      <c r="C912" s="159">
        <f>'Permitted Sources'!D162</f>
        <v>56033</v>
      </c>
      <c r="D912" s="159" t="str">
        <f>'Permitted Sources'!E162</f>
        <v>20200253</v>
      </c>
      <c r="E912" t="str">
        <f>'Permitted Sources'!H162</f>
        <v>Compressor Engines</v>
      </c>
      <c r="F912" s="67">
        <f>'Permitted Sources'!I162</f>
        <v>16.2</v>
      </c>
      <c r="G912" s="67">
        <f>'Permitted Sources'!J162</f>
        <v>8.1</v>
      </c>
      <c r="H912" s="67">
        <f>'Permitted Sources'!K162</f>
        <v>26</v>
      </c>
      <c r="I912" s="67">
        <f>'Permitted Sources'!L162</f>
        <v>0</v>
      </c>
      <c r="J912" s="67">
        <f>'Permitted Sources'!M162</f>
        <v>0</v>
      </c>
      <c r="K912" t="str">
        <f t="shared" si="14"/>
        <v>Compressor Engines</v>
      </c>
    </row>
    <row r="913" spans="1:11" x14ac:dyDescent="0.2">
      <c r="A913" s="159" t="str">
        <f>'Permitted Sources'!A163</f>
        <v>WYDEQ Permitted Sources</v>
      </c>
      <c r="B913" t="str">
        <f>'Permitted Sources'!B163</f>
        <v>56</v>
      </c>
      <c r="C913" s="159">
        <f>'Permitted Sources'!D163</f>
        <v>56033</v>
      </c>
      <c r="D913" s="159" t="str">
        <f>'Permitted Sources'!E163</f>
        <v>20200253</v>
      </c>
      <c r="E913" t="str">
        <f>'Permitted Sources'!H163</f>
        <v>Compressor Engines</v>
      </c>
      <c r="F913" s="67">
        <f>'Permitted Sources'!I163</f>
        <v>16.2</v>
      </c>
      <c r="G913" s="67">
        <f>'Permitted Sources'!J163</f>
        <v>8.1</v>
      </c>
      <c r="H913" s="67">
        <f>'Permitted Sources'!K163</f>
        <v>26</v>
      </c>
      <c r="I913" s="67">
        <f>'Permitted Sources'!L163</f>
        <v>0</v>
      </c>
      <c r="J913" s="67">
        <f>'Permitted Sources'!M163</f>
        <v>0</v>
      </c>
      <c r="K913" t="str">
        <f t="shared" si="14"/>
        <v>Compressor Engines</v>
      </c>
    </row>
    <row r="914" spans="1:11" x14ac:dyDescent="0.2">
      <c r="A914" s="159" t="str">
        <f>'Permitted Sources'!A164</f>
        <v>WYDEQ Permitted Sources</v>
      </c>
      <c r="B914" t="str">
        <f>'Permitted Sources'!B164</f>
        <v>56</v>
      </c>
      <c r="C914" s="159">
        <f>'Permitted Sources'!D164</f>
        <v>56033</v>
      </c>
      <c r="D914" s="159" t="str">
        <f>'Permitted Sources'!E164</f>
        <v>20200254</v>
      </c>
      <c r="E914" t="str">
        <f>'Permitted Sources'!H164</f>
        <v>Compressor Engines</v>
      </c>
      <c r="F914" s="67">
        <f>'Permitted Sources'!I164</f>
        <v>12.5</v>
      </c>
      <c r="G914" s="67">
        <f>'Permitted Sources'!J164</f>
        <v>4.2</v>
      </c>
      <c r="H914" s="67">
        <f>'Permitted Sources'!K164</f>
        <v>4.2</v>
      </c>
      <c r="I914" s="67">
        <f>'Permitted Sources'!L164</f>
        <v>0</v>
      </c>
      <c r="J914" s="67">
        <f>'Permitted Sources'!M164</f>
        <v>0</v>
      </c>
      <c r="K914" t="str">
        <f t="shared" si="14"/>
        <v>Compressor Engines</v>
      </c>
    </row>
    <row r="915" spans="1:11" x14ac:dyDescent="0.2">
      <c r="A915" s="159" t="str">
        <f>'Permitted Sources'!A165</f>
        <v>WYDEQ Permitted Sources</v>
      </c>
      <c r="B915" t="str">
        <f>'Permitted Sources'!B165</f>
        <v>56</v>
      </c>
      <c r="C915" s="159">
        <f>'Permitted Sources'!D165</f>
        <v>56033</v>
      </c>
      <c r="D915" s="159" t="str">
        <f>'Permitted Sources'!E165</f>
        <v>20200254</v>
      </c>
      <c r="E915" t="str">
        <f>'Permitted Sources'!H165</f>
        <v>Compressor Engines</v>
      </c>
      <c r="F915" s="67">
        <f>'Permitted Sources'!I165</f>
        <v>12.5</v>
      </c>
      <c r="G915" s="67">
        <f>'Permitted Sources'!J165</f>
        <v>4.2</v>
      </c>
      <c r="H915" s="67">
        <f>'Permitted Sources'!K165</f>
        <v>4.2</v>
      </c>
      <c r="I915" s="67">
        <f>'Permitted Sources'!L165</f>
        <v>0</v>
      </c>
      <c r="J915" s="67">
        <f>'Permitted Sources'!M165</f>
        <v>0</v>
      </c>
      <c r="K915" t="str">
        <f t="shared" si="14"/>
        <v>Compressor Engines</v>
      </c>
    </row>
    <row r="916" spans="1:11" x14ac:dyDescent="0.2">
      <c r="A916" s="159" t="str">
        <f>'Permitted Sources'!A166</f>
        <v>WYDEQ Permitted Sources</v>
      </c>
      <c r="B916" t="str">
        <f>'Permitted Sources'!B166</f>
        <v>56</v>
      </c>
      <c r="C916" s="159">
        <f>'Permitted Sources'!D166</f>
        <v>56033</v>
      </c>
      <c r="D916" s="159" t="str">
        <f>'Permitted Sources'!E166</f>
        <v>20200254</v>
      </c>
      <c r="E916" t="str">
        <f>'Permitted Sources'!H166</f>
        <v>Compressor Engines</v>
      </c>
      <c r="F916" s="67">
        <f>'Permitted Sources'!I166</f>
        <v>12.5</v>
      </c>
      <c r="G916" s="67">
        <f>'Permitted Sources'!J166</f>
        <v>4.2</v>
      </c>
      <c r="H916" s="67">
        <f>'Permitted Sources'!K166</f>
        <v>4.2</v>
      </c>
      <c r="I916" s="67">
        <f>'Permitted Sources'!L166</f>
        <v>0</v>
      </c>
      <c r="J916" s="67">
        <f>'Permitted Sources'!M166</f>
        <v>0</v>
      </c>
      <c r="K916" t="str">
        <f t="shared" si="14"/>
        <v>Compressor Engines</v>
      </c>
    </row>
    <row r="917" spans="1:11" x14ac:dyDescent="0.2">
      <c r="A917" s="159" t="str">
        <f>'Permitted Sources'!A167</f>
        <v>WYDEQ Permitted Sources</v>
      </c>
      <c r="B917" t="str">
        <f>'Permitted Sources'!B167</f>
        <v>56</v>
      </c>
      <c r="C917" s="159">
        <f>'Permitted Sources'!D167</f>
        <v>56033</v>
      </c>
      <c r="D917" s="159" t="str">
        <f>'Permitted Sources'!E167</f>
        <v>20200254</v>
      </c>
      <c r="E917" t="str">
        <f>'Permitted Sources'!H167</f>
        <v>Compressor Engines</v>
      </c>
      <c r="F917" s="67">
        <f>'Permitted Sources'!I167</f>
        <v>12.5</v>
      </c>
      <c r="G917" s="67">
        <f>'Permitted Sources'!J167</f>
        <v>4.2</v>
      </c>
      <c r="H917" s="67">
        <f>'Permitted Sources'!K167</f>
        <v>4.2</v>
      </c>
      <c r="I917" s="67">
        <f>'Permitted Sources'!L167</f>
        <v>0</v>
      </c>
      <c r="J917" s="67">
        <f>'Permitted Sources'!M167</f>
        <v>0</v>
      </c>
      <c r="K917" t="str">
        <f t="shared" si="14"/>
        <v>Compressor Engines</v>
      </c>
    </row>
    <row r="918" spans="1:11" x14ac:dyDescent="0.2">
      <c r="A918" s="159" t="str">
        <f>'Permitted Sources'!A168</f>
        <v>WYDEQ Permitted Sources</v>
      </c>
      <c r="B918" t="str">
        <f>'Permitted Sources'!B168</f>
        <v>56</v>
      </c>
      <c r="C918" s="159">
        <f>'Permitted Sources'!D168</f>
        <v>56033</v>
      </c>
      <c r="D918" s="159" t="str">
        <f>'Permitted Sources'!E168</f>
        <v>20200253</v>
      </c>
      <c r="E918" t="str">
        <f>'Permitted Sources'!H168</f>
        <v>Compressor Engines</v>
      </c>
      <c r="F918" s="67">
        <f>'Permitted Sources'!I168</f>
        <v>2.6</v>
      </c>
      <c r="G918" s="67">
        <f>'Permitted Sources'!J168</f>
        <v>8.1</v>
      </c>
      <c r="H918" s="67">
        <f>'Permitted Sources'!K168</f>
        <v>32.4</v>
      </c>
      <c r="I918" s="67">
        <f>'Permitted Sources'!L168</f>
        <v>0</v>
      </c>
      <c r="J918" s="67">
        <f>'Permitted Sources'!M168</f>
        <v>0</v>
      </c>
      <c r="K918" t="str">
        <f t="shared" si="14"/>
        <v>Compressor Engines</v>
      </c>
    </row>
    <row r="919" spans="1:11" x14ac:dyDescent="0.2">
      <c r="A919" s="159" t="str">
        <f>'Permitted Sources'!A169</f>
        <v>WYDEQ Permitted Sources</v>
      </c>
      <c r="B919" t="str">
        <f>'Permitted Sources'!B169</f>
        <v>56</v>
      </c>
      <c r="C919" s="159">
        <f>'Permitted Sources'!D169</f>
        <v>56033</v>
      </c>
      <c r="D919" s="159" t="str">
        <f>'Permitted Sources'!E169</f>
        <v>20200253</v>
      </c>
      <c r="E919" t="str">
        <f>'Permitted Sources'!H169</f>
        <v>Compressor Engines</v>
      </c>
      <c r="F919" s="67">
        <f>'Permitted Sources'!I169</f>
        <v>11.4</v>
      </c>
      <c r="G919" s="67">
        <f>'Permitted Sources'!J169</f>
        <v>8.1</v>
      </c>
      <c r="H919" s="67">
        <f>'Permitted Sources'!K169</f>
        <v>32.4</v>
      </c>
      <c r="I919" s="67">
        <f>'Permitted Sources'!L169</f>
        <v>0</v>
      </c>
      <c r="J919" s="67">
        <f>'Permitted Sources'!M169</f>
        <v>0</v>
      </c>
      <c r="K919" t="str">
        <f t="shared" si="14"/>
        <v>Compressor Engines</v>
      </c>
    </row>
    <row r="920" spans="1:11" x14ac:dyDescent="0.2">
      <c r="A920" s="159" t="str">
        <f>'Permitted Sources'!A170</f>
        <v>WYDEQ Permitted Sources</v>
      </c>
      <c r="B920" t="str">
        <f>'Permitted Sources'!B170</f>
        <v>56</v>
      </c>
      <c r="C920" s="159">
        <f>'Permitted Sources'!D170</f>
        <v>56033</v>
      </c>
      <c r="D920" s="159" t="str">
        <f>'Permitted Sources'!E170</f>
        <v>20200253</v>
      </c>
      <c r="E920" t="str">
        <f>'Permitted Sources'!H170</f>
        <v>Compressor Engines</v>
      </c>
      <c r="F920" s="67">
        <f>'Permitted Sources'!I170</f>
        <v>11.4</v>
      </c>
      <c r="G920" s="67">
        <f>'Permitted Sources'!J170</f>
        <v>8.1</v>
      </c>
      <c r="H920" s="67">
        <f>'Permitted Sources'!K170</f>
        <v>32.4</v>
      </c>
      <c r="I920" s="67">
        <f>'Permitted Sources'!L170</f>
        <v>0</v>
      </c>
      <c r="J920" s="67">
        <f>'Permitted Sources'!M170</f>
        <v>0</v>
      </c>
      <c r="K920" t="str">
        <f t="shared" si="14"/>
        <v>Compressor Engines</v>
      </c>
    </row>
    <row r="921" spans="1:11" x14ac:dyDescent="0.2">
      <c r="A921" s="159" t="str">
        <f>'Permitted Sources'!A171</f>
        <v>WYDEQ Permitted Sources</v>
      </c>
      <c r="B921" t="str">
        <f>'Permitted Sources'!B171</f>
        <v>56</v>
      </c>
      <c r="C921" s="159">
        <f>'Permitted Sources'!D171</f>
        <v>56033</v>
      </c>
      <c r="D921" s="159" t="str">
        <f>'Permitted Sources'!E171</f>
        <v>20200253</v>
      </c>
      <c r="E921" t="str">
        <f>'Permitted Sources'!H171</f>
        <v>Compressor Engines</v>
      </c>
      <c r="F921" s="67">
        <f>'Permitted Sources'!I171</f>
        <v>11.4</v>
      </c>
      <c r="G921" s="67">
        <f>'Permitted Sources'!J171</f>
        <v>8.1</v>
      </c>
      <c r="H921" s="67">
        <f>'Permitted Sources'!K171</f>
        <v>32.4</v>
      </c>
      <c r="I921" s="67">
        <f>'Permitted Sources'!L171</f>
        <v>0</v>
      </c>
      <c r="J921" s="67">
        <f>'Permitted Sources'!M171</f>
        <v>0</v>
      </c>
      <c r="K921" t="str">
        <f t="shared" si="14"/>
        <v>Compressor Engines</v>
      </c>
    </row>
    <row r="922" spans="1:11" x14ac:dyDescent="0.2">
      <c r="A922" s="159" t="str">
        <f>'Permitted Sources'!A172</f>
        <v>WYDEQ Permitted Sources</v>
      </c>
      <c r="B922" t="str">
        <f>'Permitted Sources'!B172</f>
        <v>56</v>
      </c>
      <c r="C922" s="159">
        <f>'Permitted Sources'!D172</f>
        <v>56033</v>
      </c>
      <c r="D922" s="159" t="str">
        <f>'Permitted Sources'!E172</f>
        <v>20200254</v>
      </c>
      <c r="E922" t="str">
        <f>'Permitted Sources'!H172</f>
        <v>Compressor Engines</v>
      </c>
      <c r="F922" s="67">
        <f>'Permitted Sources'!I172</f>
        <v>3.8620000000000001</v>
      </c>
      <c r="G922" s="67">
        <f>'Permitted Sources'!J172</f>
        <v>0</v>
      </c>
      <c r="H922" s="67">
        <f>'Permitted Sources'!K172</f>
        <v>0</v>
      </c>
      <c r="I922" s="67">
        <f>'Permitted Sources'!L172</f>
        <v>0</v>
      </c>
      <c r="J922" s="67">
        <f>'Permitted Sources'!M172</f>
        <v>0</v>
      </c>
      <c r="K922" t="str">
        <f t="shared" si="14"/>
        <v>Compressor Engines</v>
      </c>
    </row>
    <row r="923" spans="1:11" x14ac:dyDescent="0.2">
      <c r="A923" s="159" t="str">
        <f>'Permitted Sources'!A173</f>
        <v>WYDEQ Permitted Sources</v>
      </c>
      <c r="B923" t="str">
        <f>'Permitted Sources'!B173</f>
        <v>56</v>
      </c>
      <c r="C923" s="159">
        <f>'Permitted Sources'!D173</f>
        <v>56033</v>
      </c>
      <c r="D923" s="159" t="str">
        <f>'Permitted Sources'!E173</f>
        <v>20200254</v>
      </c>
      <c r="E923" t="str">
        <f>'Permitted Sources'!H173</f>
        <v>Compressor Engines</v>
      </c>
      <c r="F923" s="67">
        <f>'Permitted Sources'!I173</f>
        <v>3.8620000000000001</v>
      </c>
      <c r="G923" s="67">
        <f>'Permitted Sources'!J173</f>
        <v>0</v>
      </c>
      <c r="H923" s="67">
        <f>'Permitted Sources'!K173</f>
        <v>0</v>
      </c>
      <c r="I923" s="67">
        <f>'Permitted Sources'!L173</f>
        <v>0</v>
      </c>
      <c r="J923" s="67">
        <f>'Permitted Sources'!M173</f>
        <v>0</v>
      </c>
      <c r="K923" t="str">
        <f t="shared" si="14"/>
        <v>Compressor Engines</v>
      </c>
    </row>
    <row r="924" spans="1:11" x14ac:dyDescent="0.2">
      <c r="A924" s="159" t="str">
        <f>'Permitted Sources'!A174</f>
        <v>WYDEQ Permitted Sources</v>
      </c>
      <c r="B924" t="str">
        <f>'Permitted Sources'!B174</f>
        <v>56</v>
      </c>
      <c r="C924" s="159">
        <f>'Permitted Sources'!D174</f>
        <v>56033</v>
      </c>
      <c r="D924" s="159" t="str">
        <f>'Permitted Sources'!E174</f>
        <v>20200254</v>
      </c>
      <c r="E924" t="str">
        <f>'Permitted Sources'!H174</f>
        <v>Compressor Engines</v>
      </c>
      <c r="F924" s="67">
        <f>'Permitted Sources'!I174</f>
        <v>3.8620000000000001</v>
      </c>
      <c r="G924" s="67">
        <f>'Permitted Sources'!J174</f>
        <v>0</v>
      </c>
      <c r="H924" s="67">
        <f>'Permitted Sources'!K174</f>
        <v>0</v>
      </c>
      <c r="I924" s="67">
        <f>'Permitted Sources'!L174</f>
        <v>0</v>
      </c>
      <c r="J924" s="67">
        <f>'Permitted Sources'!M174</f>
        <v>0</v>
      </c>
      <c r="K924" t="str">
        <f t="shared" si="14"/>
        <v>Compressor Engines</v>
      </c>
    </row>
    <row r="925" spans="1:11" x14ac:dyDescent="0.2">
      <c r="A925" s="159" t="str">
        <f>'Permitted Sources'!A175</f>
        <v>WYDEQ Permitted Sources</v>
      </c>
      <c r="B925" t="str">
        <f>'Permitted Sources'!B175</f>
        <v>56</v>
      </c>
      <c r="C925" s="159">
        <f>'Permitted Sources'!D175</f>
        <v>56033</v>
      </c>
      <c r="D925" s="159" t="str">
        <f>'Permitted Sources'!E175</f>
        <v>20200254</v>
      </c>
      <c r="E925" t="str">
        <f>'Permitted Sources'!H175</f>
        <v>Compressor Engines</v>
      </c>
      <c r="F925" s="67">
        <f>'Permitted Sources'!I175</f>
        <v>3.8620000000000001</v>
      </c>
      <c r="G925" s="67">
        <f>'Permitted Sources'!J175</f>
        <v>0</v>
      </c>
      <c r="H925" s="67">
        <f>'Permitted Sources'!K175</f>
        <v>0</v>
      </c>
      <c r="I925" s="67">
        <f>'Permitted Sources'!L175</f>
        <v>0</v>
      </c>
      <c r="J925" s="67">
        <f>'Permitted Sources'!M175</f>
        <v>0</v>
      </c>
      <c r="K925" t="str">
        <f t="shared" si="14"/>
        <v>Compressor Engines</v>
      </c>
    </row>
    <row r="926" spans="1:11" x14ac:dyDescent="0.2">
      <c r="A926" s="159" t="str">
        <f>'Permitted Sources'!A176</f>
        <v>WYDEQ Permitted Sources</v>
      </c>
      <c r="B926" t="str">
        <f>'Permitted Sources'!B176</f>
        <v>56</v>
      </c>
      <c r="C926" s="159">
        <f>'Permitted Sources'!D176</f>
        <v>56033</v>
      </c>
      <c r="D926" s="159" t="str">
        <f>'Permitted Sources'!E176</f>
        <v>20200254</v>
      </c>
      <c r="E926" t="str">
        <f>'Permitted Sources'!H176</f>
        <v>Compressor Engines</v>
      </c>
      <c r="F926" s="67">
        <f>'Permitted Sources'!I176</f>
        <v>3.8620000000000001</v>
      </c>
      <c r="G926" s="67">
        <f>'Permitted Sources'!J176</f>
        <v>0</v>
      </c>
      <c r="H926" s="67">
        <f>'Permitted Sources'!K176</f>
        <v>0</v>
      </c>
      <c r="I926" s="67">
        <f>'Permitted Sources'!L176</f>
        <v>0</v>
      </c>
      <c r="J926" s="67">
        <f>'Permitted Sources'!M176</f>
        <v>0</v>
      </c>
      <c r="K926" t="str">
        <f t="shared" si="14"/>
        <v>Compressor Engines</v>
      </c>
    </row>
    <row r="927" spans="1:11" x14ac:dyDescent="0.2">
      <c r="A927" s="159" t="str">
        <f>'Permitted Sources'!A177</f>
        <v>WYDEQ Permitted Sources</v>
      </c>
      <c r="B927" t="str">
        <f>'Permitted Sources'!B177</f>
        <v>56</v>
      </c>
      <c r="C927" s="159">
        <f>'Permitted Sources'!D177</f>
        <v>56033</v>
      </c>
      <c r="D927" s="159" t="str">
        <f>'Permitted Sources'!E177</f>
        <v>20200254</v>
      </c>
      <c r="E927" t="str">
        <f>'Permitted Sources'!H177</f>
        <v>Compressor Engines</v>
      </c>
      <c r="F927" s="67">
        <f>'Permitted Sources'!I177</f>
        <v>3.8620000000000001</v>
      </c>
      <c r="G927" s="67">
        <f>'Permitted Sources'!J177</f>
        <v>0</v>
      </c>
      <c r="H927" s="67">
        <f>'Permitted Sources'!K177</f>
        <v>0</v>
      </c>
      <c r="I927" s="67">
        <f>'Permitted Sources'!L177</f>
        <v>0</v>
      </c>
      <c r="J927" s="67">
        <f>'Permitted Sources'!M177</f>
        <v>0</v>
      </c>
      <c r="K927" t="str">
        <f t="shared" si="14"/>
        <v>Compressor Engines</v>
      </c>
    </row>
    <row r="928" spans="1:11" x14ac:dyDescent="0.2">
      <c r="A928" s="159" t="str">
        <f>'Permitted Sources'!A178</f>
        <v>WYDEQ Permitted Sources</v>
      </c>
      <c r="B928" t="str">
        <f>'Permitted Sources'!B178</f>
        <v>56</v>
      </c>
      <c r="C928" s="159">
        <f>'Permitted Sources'!D178</f>
        <v>56033</v>
      </c>
      <c r="D928" s="159" t="str">
        <f>'Permitted Sources'!E178</f>
        <v>20200254</v>
      </c>
      <c r="E928" t="str">
        <f>'Permitted Sources'!H178</f>
        <v>Compressor Engines</v>
      </c>
      <c r="F928" s="67">
        <f>'Permitted Sources'!I178</f>
        <v>3.8620000000000001</v>
      </c>
      <c r="G928" s="67">
        <f>'Permitted Sources'!J178</f>
        <v>1.9330000000000001</v>
      </c>
      <c r="H928" s="67">
        <f>'Permitted Sources'!K178</f>
        <v>5.7949999999999999</v>
      </c>
      <c r="I928" s="67">
        <f>'Permitted Sources'!L178</f>
        <v>0</v>
      </c>
      <c r="J928" s="67">
        <f>'Permitted Sources'!M178</f>
        <v>0</v>
      </c>
      <c r="K928" t="str">
        <f t="shared" si="14"/>
        <v>Compressor Engines</v>
      </c>
    </row>
    <row r="929" spans="1:11" x14ac:dyDescent="0.2">
      <c r="A929" s="159" t="str">
        <f>'Permitted Sources'!A179</f>
        <v>WYDEQ Permitted Sources</v>
      </c>
      <c r="B929" t="str">
        <f>'Permitted Sources'!B179</f>
        <v>56</v>
      </c>
      <c r="C929" s="159">
        <f>'Permitted Sources'!D179</f>
        <v>56033</v>
      </c>
      <c r="D929" s="159" t="str">
        <f>'Permitted Sources'!E179</f>
        <v>20200254</v>
      </c>
      <c r="E929" t="str">
        <f>'Permitted Sources'!H179</f>
        <v>Compressor Engines</v>
      </c>
      <c r="F929" s="67">
        <f>'Permitted Sources'!I179</f>
        <v>3.8620000000000001</v>
      </c>
      <c r="G929" s="67">
        <f>'Permitted Sources'!J179</f>
        <v>1.9330000000000001</v>
      </c>
      <c r="H929" s="67">
        <f>'Permitted Sources'!K179</f>
        <v>5.7949999999999999</v>
      </c>
      <c r="I929" s="67">
        <f>'Permitted Sources'!L179</f>
        <v>0</v>
      </c>
      <c r="J929" s="67">
        <f>'Permitted Sources'!M179</f>
        <v>0</v>
      </c>
      <c r="K929" t="str">
        <f t="shared" si="14"/>
        <v>Compressor Engines</v>
      </c>
    </row>
    <row r="930" spans="1:11" x14ac:dyDescent="0.2">
      <c r="A930" s="159" t="str">
        <f>'Permitted Sources'!A180</f>
        <v>WYDEQ Permitted Sources</v>
      </c>
      <c r="B930" t="str">
        <f>'Permitted Sources'!B180</f>
        <v>56</v>
      </c>
      <c r="C930" s="159">
        <f>'Permitted Sources'!D180</f>
        <v>56033</v>
      </c>
      <c r="D930" s="159" t="str">
        <f>'Permitted Sources'!E180</f>
        <v>20200254</v>
      </c>
      <c r="E930" t="str">
        <f>'Permitted Sources'!H180</f>
        <v>Compressor Engines</v>
      </c>
      <c r="F930" s="67">
        <f>'Permitted Sources'!I180</f>
        <v>3.8620000000000001</v>
      </c>
      <c r="G930" s="67">
        <f>'Permitted Sources'!J180</f>
        <v>1.9330000000000001</v>
      </c>
      <c r="H930" s="67">
        <f>'Permitted Sources'!K180</f>
        <v>5.7949999999999999</v>
      </c>
      <c r="I930" s="67">
        <f>'Permitted Sources'!L180</f>
        <v>0</v>
      </c>
      <c r="J930" s="67">
        <f>'Permitted Sources'!M180</f>
        <v>0</v>
      </c>
      <c r="K930" t="str">
        <f t="shared" si="14"/>
        <v>Compressor Engines</v>
      </c>
    </row>
    <row r="931" spans="1:11" x14ac:dyDescent="0.2">
      <c r="A931" s="159" t="str">
        <f>'Permitted Sources'!A181</f>
        <v>WYDEQ Permitted Sources</v>
      </c>
      <c r="B931" t="str">
        <f>'Permitted Sources'!B181</f>
        <v>56</v>
      </c>
      <c r="C931" s="159">
        <f>'Permitted Sources'!D181</f>
        <v>56033</v>
      </c>
      <c r="D931" s="159" t="str">
        <f>'Permitted Sources'!E181</f>
        <v>20200253</v>
      </c>
      <c r="E931" t="str">
        <f>'Permitted Sources'!H181</f>
        <v>Compressor Engines</v>
      </c>
      <c r="F931" s="67">
        <f>'Permitted Sources'!I181</f>
        <v>8.1029999999999998</v>
      </c>
      <c r="G931" s="67">
        <f>'Permitted Sources'!J181</f>
        <v>8.11</v>
      </c>
      <c r="H931" s="67">
        <f>'Permitted Sources'!K181</f>
        <v>12.977</v>
      </c>
      <c r="I931" s="67">
        <f>'Permitted Sources'!L181</f>
        <v>0</v>
      </c>
      <c r="J931" s="67">
        <f>'Permitted Sources'!M181</f>
        <v>0</v>
      </c>
      <c r="K931" t="str">
        <f t="shared" si="14"/>
        <v>Compressor Engines</v>
      </c>
    </row>
    <row r="932" spans="1:11" x14ac:dyDescent="0.2">
      <c r="A932" s="159" t="str">
        <f>'Permitted Sources'!A182</f>
        <v>WYDEQ Permitted Sources</v>
      </c>
      <c r="B932" t="str">
        <f>'Permitted Sources'!B182</f>
        <v>56</v>
      </c>
      <c r="C932" s="159">
        <f>'Permitted Sources'!D182</f>
        <v>56033</v>
      </c>
      <c r="D932" s="159" t="str">
        <f>'Permitted Sources'!E182</f>
        <v>20200253</v>
      </c>
      <c r="E932" t="str">
        <f>'Permitted Sources'!H182</f>
        <v>Compressor Engines</v>
      </c>
      <c r="F932" s="67">
        <f>'Permitted Sources'!I182</f>
        <v>8.1029999999999998</v>
      </c>
      <c r="G932" s="67">
        <f>'Permitted Sources'!J182</f>
        <v>8.11</v>
      </c>
      <c r="H932" s="67">
        <f>'Permitted Sources'!K182</f>
        <v>12.977</v>
      </c>
      <c r="I932" s="67">
        <f>'Permitted Sources'!L182</f>
        <v>0</v>
      </c>
      <c r="J932" s="67">
        <f>'Permitted Sources'!M182</f>
        <v>0</v>
      </c>
      <c r="K932" t="str">
        <f t="shared" si="14"/>
        <v>Compressor Engines</v>
      </c>
    </row>
    <row r="933" spans="1:11" x14ac:dyDescent="0.2">
      <c r="A933" s="159" t="str">
        <f>'Permitted Sources'!A183</f>
        <v>WYDEQ Permitted Sources</v>
      </c>
      <c r="B933" t="str">
        <f>'Permitted Sources'!B183</f>
        <v>56</v>
      </c>
      <c r="C933" s="159">
        <f>'Permitted Sources'!D183</f>
        <v>56033</v>
      </c>
      <c r="D933" s="159" t="str">
        <f>'Permitted Sources'!E183</f>
        <v>20200252</v>
      </c>
      <c r="E933" t="str">
        <f>'Permitted Sources'!H183</f>
        <v>Compressor Engines</v>
      </c>
      <c r="F933" s="67">
        <f>'Permitted Sources'!I183</f>
        <v>0</v>
      </c>
      <c r="G933" s="67">
        <f>'Permitted Sources'!J183</f>
        <v>0</v>
      </c>
      <c r="H933" s="67">
        <f>'Permitted Sources'!K183</f>
        <v>0</v>
      </c>
      <c r="I933" s="67">
        <f>'Permitted Sources'!L183</f>
        <v>0</v>
      </c>
      <c r="J933" s="67">
        <f>'Permitted Sources'!M183</f>
        <v>0</v>
      </c>
      <c r="K933" t="str">
        <f t="shared" si="14"/>
        <v>Compressor Engines</v>
      </c>
    </row>
    <row r="934" spans="1:11" x14ac:dyDescent="0.2">
      <c r="A934" s="159" t="str">
        <f>'Permitted Sources'!A184</f>
        <v>WYDEQ Permitted Sources</v>
      </c>
      <c r="B934" t="str">
        <f>'Permitted Sources'!B184</f>
        <v>56</v>
      </c>
      <c r="C934" s="159">
        <f>'Permitted Sources'!D184</f>
        <v>56033</v>
      </c>
      <c r="D934" s="159" t="str">
        <f>'Permitted Sources'!E184</f>
        <v>20200252</v>
      </c>
      <c r="E934" t="str">
        <f>'Permitted Sources'!H184</f>
        <v>Compressor Engines</v>
      </c>
      <c r="F934" s="67">
        <f>'Permitted Sources'!I184</f>
        <v>0</v>
      </c>
      <c r="G934" s="67">
        <f>'Permitted Sources'!J184</f>
        <v>0</v>
      </c>
      <c r="H934" s="67">
        <f>'Permitted Sources'!K184</f>
        <v>0</v>
      </c>
      <c r="I934" s="67">
        <f>'Permitted Sources'!L184</f>
        <v>0</v>
      </c>
      <c r="J934" s="67">
        <f>'Permitted Sources'!M184</f>
        <v>0</v>
      </c>
      <c r="K934" t="str">
        <f t="shared" si="14"/>
        <v>Compressor Engines</v>
      </c>
    </row>
    <row r="935" spans="1:11" x14ac:dyDescent="0.2">
      <c r="A935" s="159" t="str">
        <f>'Permitted Sources'!A185</f>
        <v>WYDEQ Permitted Sources</v>
      </c>
      <c r="B935" t="str">
        <f>'Permitted Sources'!B185</f>
        <v>56</v>
      </c>
      <c r="C935" s="159">
        <f>'Permitted Sources'!D185</f>
        <v>56033</v>
      </c>
      <c r="D935" s="159" t="str">
        <f>'Permitted Sources'!E185</f>
        <v>20200254</v>
      </c>
      <c r="E935" t="str">
        <f>'Permitted Sources'!H185</f>
        <v>Compressor Engines</v>
      </c>
      <c r="F935" s="67">
        <f>'Permitted Sources'!I185</f>
        <v>3.8620000000000001</v>
      </c>
      <c r="G935" s="67">
        <f>'Permitted Sources'!J185</f>
        <v>1.9330000000000001</v>
      </c>
      <c r="H935" s="67">
        <f>'Permitted Sources'!K185</f>
        <v>5.7949999999999999</v>
      </c>
      <c r="I935" s="67">
        <f>'Permitted Sources'!L185</f>
        <v>0</v>
      </c>
      <c r="J935" s="67">
        <f>'Permitted Sources'!M185</f>
        <v>0</v>
      </c>
      <c r="K935" t="str">
        <f t="shared" si="14"/>
        <v>Compressor Engines</v>
      </c>
    </row>
    <row r="936" spans="1:11" x14ac:dyDescent="0.2">
      <c r="A936" s="159" t="str">
        <f>'Permitted Sources'!A186</f>
        <v>WYDEQ Permitted Sources</v>
      </c>
      <c r="B936" t="str">
        <f>'Permitted Sources'!B186</f>
        <v>56</v>
      </c>
      <c r="C936" s="159">
        <f>'Permitted Sources'!D186</f>
        <v>56033</v>
      </c>
      <c r="D936" s="159" t="str">
        <f>'Permitted Sources'!E186</f>
        <v>20200254</v>
      </c>
      <c r="E936" t="str">
        <f>'Permitted Sources'!H186</f>
        <v>Compressor Engines</v>
      </c>
      <c r="F936" s="67">
        <f>'Permitted Sources'!I186</f>
        <v>3.8620000000000001</v>
      </c>
      <c r="G936" s="67">
        <f>'Permitted Sources'!J186</f>
        <v>1.9330000000000001</v>
      </c>
      <c r="H936" s="67">
        <f>'Permitted Sources'!K186</f>
        <v>5.7949999999999999</v>
      </c>
      <c r="I936" s="67">
        <f>'Permitted Sources'!L186</f>
        <v>0</v>
      </c>
      <c r="J936" s="67">
        <f>'Permitted Sources'!M186</f>
        <v>0</v>
      </c>
      <c r="K936" t="str">
        <f t="shared" si="14"/>
        <v>Compressor Engines</v>
      </c>
    </row>
    <row r="937" spans="1:11" x14ac:dyDescent="0.2">
      <c r="A937" s="159" t="str">
        <f>'Permitted Sources'!A187</f>
        <v>WYDEQ Permitted Sources</v>
      </c>
      <c r="B937" t="str">
        <f>'Permitted Sources'!B187</f>
        <v>56</v>
      </c>
      <c r="C937" s="159">
        <f>'Permitted Sources'!D187</f>
        <v>56033</v>
      </c>
      <c r="D937" s="159" t="str">
        <f>'Permitted Sources'!E187</f>
        <v>20200254</v>
      </c>
      <c r="E937" t="str">
        <f>'Permitted Sources'!H187</f>
        <v>Compressor Engines</v>
      </c>
      <c r="F937" s="67">
        <f>'Permitted Sources'!I187</f>
        <v>3.8620000000000001</v>
      </c>
      <c r="G937" s="67">
        <f>'Permitted Sources'!J187</f>
        <v>1.9330000000000001</v>
      </c>
      <c r="H937" s="67">
        <f>'Permitted Sources'!K187</f>
        <v>5.7949999999999999</v>
      </c>
      <c r="I937" s="67">
        <f>'Permitted Sources'!L187</f>
        <v>0</v>
      </c>
      <c r="J937" s="67">
        <f>'Permitted Sources'!M187</f>
        <v>0</v>
      </c>
      <c r="K937" t="str">
        <f t="shared" si="14"/>
        <v>Compressor Engines</v>
      </c>
    </row>
    <row r="938" spans="1:11" x14ac:dyDescent="0.2">
      <c r="A938" s="159" t="str">
        <f>'Permitted Sources'!A188</f>
        <v>WYDEQ Permitted Sources</v>
      </c>
      <c r="B938" t="str">
        <f>'Permitted Sources'!B188</f>
        <v>56</v>
      </c>
      <c r="C938" s="159">
        <f>'Permitted Sources'!D188</f>
        <v>56033</v>
      </c>
      <c r="D938" s="159" t="str">
        <f>'Permitted Sources'!E188</f>
        <v>20200253</v>
      </c>
      <c r="E938" t="str">
        <f>'Permitted Sources'!H188</f>
        <v>Compressor Engines</v>
      </c>
      <c r="F938" s="67">
        <f>'Permitted Sources'!I188</f>
        <v>8.1029999999999998</v>
      </c>
      <c r="G938" s="67">
        <f>'Permitted Sources'!J188</f>
        <v>8.11</v>
      </c>
      <c r="H938" s="67">
        <f>'Permitted Sources'!K188</f>
        <v>12.977</v>
      </c>
      <c r="I938" s="67">
        <f>'Permitted Sources'!L188</f>
        <v>0</v>
      </c>
      <c r="J938" s="67">
        <f>'Permitted Sources'!M188</f>
        <v>0</v>
      </c>
      <c r="K938" t="str">
        <f t="shared" si="14"/>
        <v>Compressor Engines</v>
      </c>
    </row>
    <row r="939" spans="1:11" x14ac:dyDescent="0.2">
      <c r="A939" s="159" t="str">
        <f>'Permitted Sources'!A189</f>
        <v>WYDEQ Permitted Sources</v>
      </c>
      <c r="B939" t="str">
        <f>'Permitted Sources'!B189</f>
        <v>56</v>
      </c>
      <c r="C939" s="159">
        <f>'Permitted Sources'!D189</f>
        <v>56033</v>
      </c>
      <c r="D939" s="159" t="str">
        <f>'Permitted Sources'!E189</f>
        <v>20200253</v>
      </c>
      <c r="E939" t="str">
        <f>'Permitted Sources'!H189</f>
        <v>Compressor Engines</v>
      </c>
      <c r="F939" s="67">
        <f>'Permitted Sources'!I189</f>
        <v>8.1029999999999998</v>
      </c>
      <c r="G939" s="67">
        <f>'Permitted Sources'!J189</f>
        <v>8.11</v>
      </c>
      <c r="H939" s="67">
        <f>'Permitted Sources'!K189</f>
        <v>12.977</v>
      </c>
      <c r="I939" s="67">
        <f>'Permitted Sources'!L189</f>
        <v>0</v>
      </c>
      <c r="J939" s="67">
        <f>'Permitted Sources'!M189</f>
        <v>0</v>
      </c>
      <c r="K939" t="str">
        <f t="shared" si="14"/>
        <v>Compressor Engines</v>
      </c>
    </row>
    <row r="940" spans="1:11" x14ac:dyDescent="0.2">
      <c r="A940" s="159" t="str">
        <f>'Permitted Sources'!A190</f>
        <v>WYDEQ Permitted Sources</v>
      </c>
      <c r="B940" t="str">
        <f>'Permitted Sources'!B190</f>
        <v>56</v>
      </c>
      <c r="C940" s="159">
        <f>'Permitted Sources'!D190</f>
        <v>56033</v>
      </c>
      <c r="D940" s="159" t="str">
        <f>'Permitted Sources'!E190</f>
        <v>20200252</v>
      </c>
      <c r="E940" t="str">
        <f>'Permitted Sources'!H190</f>
        <v>Compressor Engines</v>
      </c>
      <c r="F940" s="67">
        <f>'Permitted Sources'!I190</f>
        <v>0</v>
      </c>
      <c r="G940" s="67">
        <f>'Permitted Sources'!J190</f>
        <v>0</v>
      </c>
      <c r="H940" s="67">
        <f>'Permitted Sources'!K190</f>
        <v>0</v>
      </c>
      <c r="I940" s="67">
        <f>'Permitted Sources'!L190</f>
        <v>0</v>
      </c>
      <c r="J940" s="67">
        <f>'Permitted Sources'!M190</f>
        <v>0</v>
      </c>
      <c r="K940" t="str">
        <f t="shared" si="14"/>
        <v>Compressor Engines</v>
      </c>
    </row>
    <row r="941" spans="1:11" x14ac:dyDescent="0.2">
      <c r="A941" s="159" t="str">
        <f>'Permitted Sources'!A191</f>
        <v>WYDEQ Permitted Sources</v>
      </c>
      <c r="B941" t="str">
        <f>'Permitted Sources'!B191</f>
        <v>56</v>
      </c>
      <c r="C941" s="159">
        <f>'Permitted Sources'!D191</f>
        <v>56033</v>
      </c>
      <c r="D941" s="159" t="str">
        <f>'Permitted Sources'!E191</f>
        <v>20200252</v>
      </c>
      <c r="E941" t="str">
        <f>'Permitted Sources'!H191</f>
        <v>Compressor Engines</v>
      </c>
      <c r="F941" s="67">
        <f>'Permitted Sources'!I191</f>
        <v>0</v>
      </c>
      <c r="G941" s="67">
        <f>'Permitted Sources'!J191</f>
        <v>0</v>
      </c>
      <c r="H941" s="67">
        <f>'Permitted Sources'!K191</f>
        <v>0</v>
      </c>
      <c r="I941" s="67">
        <f>'Permitted Sources'!L191</f>
        <v>0</v>
      </c>
      <c r="J941" s="67">
        <f>'Permitted Sources'!M191</f>
        <v>0</v>
      </c>
      <c r="K941" t="str">
        <f t="shared" si="14"/>
        <v>Compressor Engines</v>
      </c>
    </row>
    <row r="942" spans="1:11" x14ac:dyDescent="0.2">
      <c r="A942" s="159" t="str">
        <f>'Permitted Sources'!A192</f>
        <v>WYDEQ Permitted Sources</v>
      </c>
      <c r="B942" t="str">
        <f>'Permitted Sources'!B192</f>
        <v>56</v>
      </c>
      <c r="C942" s="159">
        <f>'Permitted Sources'!D192</f>
        <v>56033</v>
      </c>
      <c r="D942" s="159" t="str">
        <f>'Permitted Sources'!E192</f>
        <v>20200254</v>
      </c>
      <c r="E942" t="str">
        <f>'Permitted Sources'!H192</f>
        <v>Compressor Engines</v>
      </c>
      <c r="F942" s="67">
        <f>'Permitted Sources'!I192</f>
        <v>3.8620000000000001</v>
      </c>
      <c r="G942" s="67">
        <f>'Permitted Sources'!J192</f>
        <v>1.9330000000000001</v>
      </c>
      <c r="H942" s="67">
        <f>'Permitted Sources'!K192</f>
        <v>5.7949999999999999</v>
      </c>
      <c r="I942" s="67">
        <f>'Permitted Sources'!L192</f>
        <v>0</v>
      </c>
      <c r="J942" s="67">
        <f>'Permitted Sources'!M192</f>
        <v>0</v>
      </c>
      <c r="K942" t="str">
        <f t="shared" si="14"/>
        <v>Compressor Engines</v>
      </c>
    </row>
    <row r="943" spans="1:11" x14ac:dyDescent="0.2">
      <c r="A943" s="159" t="str">
        <f>'Permitted Sources'!A193</f>
        <v>WYDEQ Permitted Sources</v>
      </c>
      <c r="B943" t="str">
        <f>'Permitted Sources'!B193</f>
        <v>56</v>
      </c>
      <c r="C943" s="159">
        <f>'Permitted Sources'!D193</f>
        <v>56033</v>
      </c>
      <c r="D943" s="159" t="str">
        <f>'Permitted Sources'!E193</f>
        <v>20200254</v>
      </c>
      <c r="E943" t="str">
        <f>'Permitted Sources'!H193</f>
        <v>Compressor Engines</v>
      </c>
      <c r="F943" s="67">
        <f>'Permitted Sources'!I193</f>
        <v>3.8620000000000001</v>
      </c>
      <c r="G943" s="67">
        <f>'Permitted Sources'!J193</f>
        <v>1.9330000000000001</v>
      </c>
      <c r="H943" s="67">
        <f>'Permitted Sources'!K193</f>
        <v>5.7949999999999999</v>
      </c>
      <c r="I943" s="67">
        <f>'Permitted Sources'!L193</f>
        <v>0</v>
      </c>
      <c r="J943" s="67">
        <f>'Permitted Sources'!M193</f>
        <v>0</v>
      </c>
      <c r="K943" t="str">
        <f t="shared" si="14"/>
        <v>Compressor Engines</v>
      </c>
    </row>
    <row r="944" spans="1:11" x14ac:dyDescent="0.2">
      <c r="A944" s="159" t="str">
        <f>'Permitted Sources'!A194</f>
        <v>WYDEQ Permitted Sources</v>
      </c>
      <c r="B944" t="str">
        <f>'Permitted Sources'!B194</f>
        <v>56</v>
      </c>
      <c r="C944" s="159">
        <f>'Permitted Sources'!D194</f>
        <v>56033</v>
      </c>
      <c r="D944" s="159" t="str">
        <f>'Permitted Sources'!E194</f>
        <v>20200253</v>
      </c>
      <c r="E944" t="str">
        <f>'Permitted Sources'!H194</f>
        <v>Compressor Engines</v>
      </c>
      <c r="F944" s="67">
        <f>'Permitted Sources'!I194</f>
        <v>8.1029999999999998</v>
      </c>
      <c r="G944" s="67">
        <f>'Permitted Sources'!J194</f>
        <v>8.11</v>
      </c>
      <c r="H944" s="67">
        <f>'Permitted Sources'!K194</f>
        <v>12.977</v>
      </c>
      <c r="I944" s="67">
        <f>'Permitted Sources'!L194</f>
        <v>0</v>
      </c>
      <c r="J944" s="67">
        <f>'Permitted Sources'!M194</f>
        <v>0</v>
      </c>
      <c r="K944" t="str">
        <f t="shared" si="14"/>
        <v>Compressor Engines</v>
      </c>
    </row>
    <row r="945" spans="1:11" x14ac:dyDescent="0.2">
      <c r="A945" s="159" t="str">
        <f>'Permitted Sources'!A195</f>
        <v>WYDEQ Permitted Sources</v>
      </c>
      <c r="B945" t="str">
        <f>'Permitted Sources'!B195</f>
        <v>56</v>
      </c>
      <c r="C945" s="159">
        <f>'Permitted Sources'!D195</f>
        <v>56033</v>
      </c>
      <c r="D945" s="159" t="str">
        <f>'Permitted Sources'!E195</f>
        <v>20200253</v>
      </c>
      <c r="E945" t="str">
        <f>'Permitted Sources'!H195</f>
        <v>Compressor Engines</v>
      </c>
      <c r="F945" s="67">
        <f>'Permitted Sources'!I195</f>
        <v>8.1029999999999998</v>
      </c>
      <c r="G945" s="67">
        <f>'Permitted Sources'!J195</f>
        <v>8.11</v>
      </c>
      <c r="H945" s="67">
        <f>'Permitted Sources'!K195</f>
        <v>12.977</v>
      </c>
      <c r="I945" s="67">
        <f>'Permitted Sources'!L195</f>
        <v>0</v>
      </c>
      <c r="J945" s="67">
        <f>'Permitted Sources'!M195</f>
        <v>0</v>
      </c>
      <c r="K945" t="str">
        <f t="shared" si="14"/>
        <v>Compressor Engines</v>
      </c>
    </row>
    <row r="946" spans="1:11" x14ac:dyDescent="0.2">
      <c r="A946" s="159" t="str">
        <f>'Permitted Sources'!A196</f>
        <v>WYDEQ Permitted Sources</v>
      </c>
      <c r="B946" t="str">
        <f>'Permitted Sources'!B196</f>
        <v>56</v>
      </c>
      <c r="C946" s="159">
        <f>'Permitted Sources'!D196</f>
        <v>56033</v>
      </c>
      <c r="D946" s="159" t="str">
        <f>'Permitted Sources'!E196</f>
        <v>20200252</v>
      </c>
      <c r="E946" t="str">
        <f>'Permitted Sources'!H196</f>
        <v>Compressor Engines</v>
      </c>
      <c r="F946" s="67">
        <f>'Permitted Sources'!I196</f>
        <v>0</v>
      </c>
      <c r="G946" s="67">
        <f>'Permitted Sources'!J196</f>
        <v>0</v>
      </c>
      <c r="H946" s="67">
        <f>'Permitted Sources'!K196</f>
        <v>0</v>
      </c>
      <c r="I946" s="67">
        <f>'Permitted Sources'!L196</f>
        <v>0</v>
      </c>
      <c r="J946" s="67">
        <f>'Permitted Sources'!M196</f>
        <v>0</v>
      </c>
      <c r="K946" t="str">
        <f t="shared" si="14"/>
        <v>Compressor Engines</v>
      </c>
    </row>
    <row r="947" spans="1:11" x14ac:dyDescent="0.2">
      <c r="A947" s="159" t="str">
        <f>'Permitted Sources'!A197</f>
        <v>WYDEQ Permitted Sources</v>
      </c>
      <c r="B947" t="str">
        <f>'Permitted Sources'!B197</f>
        <v>56</v>
      </c>
      <c r="C947" s="159">
        <f>'Permitted Sources'!D197</f>
        <v>56033</v>
      </c>
      <c r="D947" s="159" t="str">
        <f>'Permitted Sources'!E197</f>
        <v>20200252</v>
      </c>
      <c r="E947" t="str">
        <f>'Permitted Sources'!H197</f>
        <v>Compressor Engines</v>
      </c>
      <c r="F947" s="67">
        <f>'Permitted Sources'!I197</f>
        <v>0</v>
      </c>
      <c r="G947" s="67">
        <f>'Permitted Sources'!J197</f>
        <v>0</v>
      </c>
      <c r="H947" s="67">
        <f>'Permitted Sources'!K197</f>
        <v>0</v>
      </c>
      <c r="I947" s="67">
        <f>'Permitted Sources'!L197</f>
        <v>0</v>
      </c>
      <c r="J947" s="67">
        <f>'Permitted Sources'!M197</f>
        <v>0</v>
      </c>
      <c r="K947" t="str">
        <f t="shared" si="14"/>
        <v>Compressor Engines</v>
      </c>
    </row>
    <row r="948" spans="1:11" x14ac:dyDescent="0.2">
      <c r="A948" s="159" t="str">
        <f>'Permitted Sources'!A198</f>
        <v>WYDEQ Permitted Sources</v>
      </c>
      <c r="B948" t="str">
        <f>'Permitted Sources'!B198</f>
        <v>56</v>
      </c>
      <c r="C948" s="159">
        <f>'Permitted Sources'!D198</f>
        <v>56033</v>
      </c>
      <c r="D948" s="159" t="str">
        <f>'Permitted Sources'!E198</f>
        <v>20200254</v>
      </c>
      <c r="E948" t="str">
        <f>'Permitted Sources'!H198</f>
        <v>Compressor Engines</v>
      </c>
      <c r="F948" s="67">
        <f>'Permitted Sources'!I198</f>
        <v>3.8620000000000001</v>
      </c>
      <c r="G948" s="67">
        <f>'Permitted Sources'!J198</f>
        <v>1.9330000000000001</v>
      </c>
      <c r="H948" s="67">
        <f>'Permitted Sources'!K198</f>
        <v>5.7949999999999999</v>
      </c>
      <c r="I948" s="67">
        <f>'Permitted Sources'!L198</f>
        <v>0</v>
      </c>
      <c r="J948" s="67">
        <f>'Permitted Sources'!M198</f>
        <v>0</v>
      </c>
      <c r="K948" t="str">
        <f t="shared" si="14"/>
        <v>Compressor Engines</v>
      </c>
    </row>
    <row r="949" spans="1:11" x14ac:dyDescent="0.2">
      <c r="A949" s="159" t="str">
        <f>'Permitted Sources'!A199</f>
        <v>WYDEQ Permitted Sources</v>
      </c>
      <c r="B949" t="str">
        <f>'Permitted Sources'!B199</f>
        <v>56</v>
      </c>
      <c r="C949" s="159">
        <f>'Permitted Sources'!D199</f>
        <v>56033</v>
      </c>
      <c r="D949" s="159" t="str">
        <f>'Permitted Sources'!E199</f>
        <v>20200254</v>
      </c>
      <c r="E949" t="str">
        <f>'Permitted Sources'!H199</f>
        <v>Compressor Engines</v>
      </c>
      <c r="F949" s="67">
        <f>'Permitted Sources'!I199</f>
        <v>3.8620000000000001</v>
      </c>
      <c r="G949" s="67">
        <f>'Permitted Sources'!J199</f>
        <v>1.9330000000000001</v>
      </c>
      <c r="H949" s="67">
        <f>'Permitted Sources'!K199</f>
        <v>5.7949999999999999</v>
      </c>
      <c r="I949" s="67">
        <f>'Permitted Sources'!L199</f>
        <v>0</v>
      </c>
      <c r="J949" s="67">
        <f>'Permitted Sources'!M199</f>
        <v>0</v>
      </c>
      <c r="K949" t="str">
        <f t="shared" si="14"/>
        <v>Compressor Engines</v>
      </c>
    </row>
    <row r="950" spans="1:11" x14ac:dyDescent="0.2">
      <c r="A950" s="159" t="str">
        <f>'Permitted Sources'!A200</f>
        <v>WYDEQ Permitted Sources</v>
      </c>
      <c r="B950" t="str">
        <f>'Permitted Sources'!B200</f>
        <v>56</v>
      </c>
      <c r="C950" s="159">
        <f>'Permitted Sources'!D200</f>
        <v>56033</v>
      </c>
      <c r="D950" s="159" t="str">
        <f>'Permitted Sources'!E200</f>
        <v>20200253</v>
      </c>
      <c r="E950" t="str">
        <f>'Permitted Sources'!H200</f>
        <v>Compressor Engines</v>
      </c>
      <c r="F950" s="67">
        <f>'Permitted Sources'!I200</f>
        <v>8.1029999999999998</v>
      </c>
      <c r="G950" s="67">
        <f>'Permitted Sources'!J200</f>
        <v>8.11</v>
      </c>
      <c r="H950" s="67">
        <f>'Permitted Sources'!K200</f>
        <v>12.977</v>
      </c>
      <c r="I950" s="67">
        <f>'Permitted Sources'!L200</f>
        <v>0</v>
      </c>
      <c r="J950" s="67">
        <f>'Permitted Sources'!M200</f>
        <v>0</v>
      </c>
      <c r="K950" t="str">
        <f t="shared" si="14"/>
        <v>Compressor Engines</v>
      </c>
    </row>
    <row r="951" spans="1:11" x14ac:dyDescent="0.2">
      <c r="A951" s="159" t="str">
        <f>'Permitted Sources'!A201</f>
        <v>WYDEQ Permitted Sources</v>
      </c>
      <c r="B951" t="str">
        <f>'Permitted Sources'!B201</f>
        <v>56</v>
      </c>
      <c r="C951" s="159">
        <f>'Permitted Sources'!D201</f>
        <v>56033</v>
      </c>
      <c r="D951" s="159" t="str">
        <f>'Permitted Sources'!E201</f>
        <v>20200253</v>
      </c>
      <c r="E951" t="str">
        <f>'Permitted Sources'!H201</f>
        <v>Compressor Engines</v>
      </c>
      <c r="F951" s="67">
        <f>'Permitted Sources'!I201</f>
        <v>8.1029999999999998</v>
      </c>
      <c r="G951" s="67">
        <f>'Permitted Sources'!J201</f>
        <v>8.11</v>
      </c>
      <c r="H951" s="67">
        <f>'Permitted Sources'!K201</f>
        <v>12.977</v>
      </c>
      <c r="I951" s="67">
        <f>'Permitted Sources'!L201</f>
        <v>0</v>
      </c>
      <c r="J951" s="67">
        <f>'Permitted Sources'!M201</f>
        <v>0</v>
      </c>
      <c r="K951" t="str">
        <f t="shared" si="14"/>
        <v>Compressor Engines</v>
      </c>
    </row>
    <row r="952" spans="1:11" x14ac:dyDescent="0.2">
      <c r="A952" s="159" t="str">
        <f>'Permitted Sources'!A202</f>
        <v>WYDEQ Permitted Sources</v>
      </c>
      <c r="B952" t="str">
        <f>'Permitted Sources'!B202</f>
        <v>56</v>
      </c>
      <c r="C952" s="159">
        <f>'Permitted Sources'!D202</f>
        <v>56033</v>
      </c>
      <c r="D952" s="159" t="str">
        <f>'Permitted Sources'!E202</f>
        <v>20200253</v>
      </c>
      <c r="E952" t="str">
        <f>'Permitted Sources'!H202</f>
        <v>Compressor Engines</v>
      </c>
      <c r="F952" s="67">
        <f>'Permitted Sources'!I202</f>
        <v>8.1029999999999998</v>
      </c>
      <c r="G952" s="67">
        <f>'Permitted Sources'!J202</f>
        <v>8.11</v>
      </c>
      <c r="H952" s="67">
        <f>'Permitted Sources'!K202</f>
        <v>12.977</v>
      </c>
      <c r="I952" s="67">
        <f>'Permitted Sources'!L202</f>
        <v>0</v>
      </c>
      <c r="J952" s="67">
        <f>'Permitted Sources'!M202</f>
        <v>0</v>
      </c>
      <c r="K952" t="str">
        <f t="shared" si="14"/>
        <v>Compressor Engines</v>
      </c>
    </row>
    <row r="953" spans="1:11" x14ac:dyDescent="0.2">
      <c r="A953" s="159" t="str">
        <f>'Permitted Sources'!A203</f>
        <v>WYDEQ Permitted Sources</v>
      </c>
      <c r="B953" t="str">
        <f>'Permitted Sources'!B203</f>
        <v>56</v>
      </c>
      <c r="C953" s="159">
        <f>'Permitted Sources'!D203</f>
        <v>56033</v>
      </c>
      <c r="D953" s="159" t="str">
        <f>'Permitted Sources'!E203</f>
        <v>20200252</v>
      </c>
      <c r="E953" t="str">
        <f>'Permitted Sources'!H203</f>
        <v>Compressor Engines</v>
      </c>
      <c r="F953" s="67">
        <f>'Permitted Sources'!I203</f>
        <v>0</v>
      </c>
      <c r="G953" s="67">
        <f>'Permitted Sources'!J203</f>
        <v>0</v>
      </c>
      <c r="H953" s="67">
        <f>'Permitted Sources'!K203</f>
        <v>0</v>
      </c>
      <c r="I953" s="67">
        <f>'Permitted Sources'!L203</f>
        <v>0</v>
      </c>
      <c r="J953" s="67">
        <f>'Permitted Sources'!M203</f>
        <v>0</v>
      </c>
      <c r="K953" t="str">
        <f t="shared" si="14"/>
        <v>Compressor Engines</v>
      </c>
    </row>
    <row r="954" spans="1:11" x14ac:dyDescent="0.2">
      <c r="A954" s="159" t="str">
        <f>'Permitted Sources'!A204</f>
        <v>WYDEQ Permitted Sources</v>
      </c>
      <c r="B954" t="str">
        <f>'Permitted Sources'!B204</f>
        <v>56</v>
      </c>
      <c r="C954" s="159">
        <f>'Permitted Sources'!D204</f>
        <v>56033</v>
      </c>
      <c r="D954" s="159" t="str">
        <f>'Permitted Sources'!E204</f>
        <v>20200252</v>
      </c>
      <c r="E954" t="str">
        <f>'Permitted Sources'!H204</f>
        <v>Compressor Engines</v>
      </c>
      <c r="F954" s="67">
        <f>'Permitted Sources'!I204</f>
        <v>0</v>
      </c>
      <c r="G954" s="67">
        <f>'Permitted Sources'!J204</f>
        <v>0</v>
      </c>
      <c r="H954" s="67">
        <f>'Permitted Sources'!K204</f>
        <v>0</v>
      </c>
      <c r="I954" s="67">
        <f>'Permitted Sources'!L204</f>
        <v>0</v>
      </c>
      <c r="J954" s="67">
        <f>'Permitted Sources'!M204</f>
        <v>0</v>
      </c>
      <c r="K954" t="str">
        <f t="shared" si="14"/>
        <v>Compressor Engines</v>
      </c>
    </row>
    <row r="955" spans="1:11" x14ac:dyDescent="0.2">
      <c r="A955" s="159" t="str">
        <f>'Permitted Sources'!A205</f>
        <v>WYDEQ Permitted Sources</v>
      </c>
      <c r="B955" t="str">
        <f>'Permitted Sources'!B205</f>
        <v>56</v>
      </c>
      <c r="C955" s="159">
        <f>'Permitted Sources'!D205</f>
        <v>56033</v>
      </c>
      <c r="D955" s="159" t="str">
        <f>'Permitted Sources'!E205</f>
        <v>20200252</v>
      </c>
      <c r="E955" t="str">
        <f>'Permitted Sources'!H205</f>
        <v>Compressor Engines</v>
      </c>
      <c r="F955" s="67">
        <f>'Permitted Sources'!I205</f>
        <v>0</v>
      </c>
      <c r="G955" s="67">
        <f>'Permitted Sources'!J205</f>
        <v>0</v>
      </c>
      <c r="H955" s="67">
        <f>'Permitted Sources'!K205</f>
        <v>0</v>
      </c>
      <c r="I955" s="67">
        <f>'Permitted Sources'!L205</f>
        <v>0</v>
      </c>
      <c r="J955" s="67">
        <f>'Permitted Sources'!M205</f>
        <v>0</v>
      </c>
      <c r="K955" t="str">
        <f t="shared" si="14"/>
        <v>Compressor Engines</v>
      </c>
    </row>
    <row r="956" spans="1:11" x14ac:dyDescent="0.2">
      <c r="A956" s="159" t="str">
        <f>'Permitted Sources'!A206</f>
        <v>WYDEQ Permitted Sources</v>
      </c>
      <c r="B956" t="str">
        <f>'Permitted Sources'!B206</f>
        <v>56</v>
      </c>
      <c r="C956" s="159">
        <f>'Permitted Sources'!D206</f>
        <v>56033</v>
      </c>
      <c r="D956" s="159" t="str">
        <f>'Permitted Sources'!E206</f>
        <v>20200253</v>
      </c>
      <c r="E956" t="str">
        <f>'Permitted Sources'!H206</f>
        <v>Compressor Engines</v>
      </c>
      <c r="F956" s="67">
        <f>'Permitted Sources'!I206</f>
        <v>16.222999999999999</v>
      </c>
      <c r="G956" s="67">
        <f>'Permitted Sources'!J206</f>
        <v>6.0140000000000002</v>
      </c>
      <c r="H956" s="67">
        <f>'Permitted Sources'!K206</f>
        <v>19.466999999999999</v>
      </c>
      <c r="I956" s="67">
        <f>'Permitted Sources'!L206</f>
        <v>0</v>
      </c>
      <c r="J956" s="67">
        <f>'Permitted Sources'!M206</f>
        <v>0</v>
      </c>
      <c r="K956" t="str">
        <f t="shared" si="14"/>
        <v>Compressor Engines</v>
      </c>
    </row>
    <row r="957" spans="1:11" x14ac:dyDescent="0.2">
      <c r="A957" s="159" t="str">
        <f>'Permitted Sources'!A207</f>
        <v>WYDEQ Permitted Sources</v>
      </c>
      <c r="B957" t="str">
        <f>'Permitted Sources'!B207</f>
        <v>56</v>
      </c>
      <c r="C957" s="159">
        <f>'Permitted Sources'!D207</f>
        <v>56033</v>
      </c>
      <c r="D957" s="159" t="str">
        <f>'Permitted Sources'!E207</f>
        <v>20200253</v>
      </c>
      <c r="E957" t="str">
        <f>'Permitted Sources'!H207</f>
        <v>Compressor Engines</v>
      </c>
      <c r="F957" s="67">
        <f>'Permitted Sources'!I207</f>
        <v>16.222999999999999</v>
      </c>
      <c r="G957" s="67">
        <f>'Permitted Sources'!J207</f>
        <v>6.0140000000000002</v>
      </c>
      <c r="H957" s="67">
        <f>'Permitted Sources'!K207</f>
        <v>19.466999999999999</v>
      </c>
      <c r="I957" s="67">
        <f>'Permitted Sources'!L207</f>
        <v>0</v>
      </c>
      <c r="J957" s="67">
        <f>'Permitted Sources'!M207</f>
        <v>0</v>
      </c>
      <c r="K957" t="str">
        <f t="shared" si="14"/>
        <v>Compressor Engines</v>
      </c>
    </row>
    <row r="958" spans="1:11" x14ac:dyDescent="0.2">
      <c r="A958" s="159" t="str">
        <f>'Permitted Sources'!A208</f>
        <v>WYDEQ Permitted Sources</v>
      </c>
      <c r="B958" t="str">
        <f>'Permitted Sources'!B208</f>
        <v>56</v>
      </c>
      <c r="C958" s="159">
        <f>'Permitted Sources'!D208</f>
        <v>56033</v>
      </c>
      <c r="D958" s="159" t="str">
        <f>'Permitted Sources'!E208</f>
        <v>20200253</v>
      </c>
      <c r="E958" t="str">
        <f>'Permitted Sources'!H208</f>
        <v>Compressor Engines</v>
      </c>
      <c r="F958" s="67">
        <f>'Permitted Sources'!I208</f>
        <v>16.222999999999999</v>
      </c>
      <c r="G958" s="67">
        <f>'Permitted Sources'!J208</f>
        <v>6.0140000000000002</v>
      </c>
      <c r="H958" s="67">
        <f>'Permitted Sources'!K208</f>
        <v>19.466999999999999</v>
      </c>
      <c r="I958" s="67">
        <f>'Permitted Sources'!L208</f>
        <v>0</v>
      </c>
      <c r="J958" s="67">
        <f>'Permitted Sources'!M208</f>
        <v>0</v>
      </c>
      <c r="K958" t="str">
        <f t="shared" si="14"/>
        <v>Compressor Engines</v>
      </c>
    </row>
    <row r="959" spans="1:11" x14ac:dyDescent="0.2">
      <c r="A959" s="159" t="str">
        <f>'Permitted Sources'!A209</f>
        <v>WYDEQ Permitted Sources</v>
      </c>
      <c r="B959" t="str">
        <f>'Permitted Sources'!B209</f>
        <v>56</v>
      </c>
      <c r="C959" s="159">
        <f>'Permitted Sources'!D209</f>
        <v>56033</v>
      </c>
      <c r="D959" s="159" t="str">
        <f>'Permitted Sources'!E209</f>
        <v>20200253</v>
      </c>
      <c r="E959" t="str">
        <f>'Permitted Sources'!H209</f>
        <v>Compressor Engines</v>
      </c>
      <c r="F959" s="67">
        <f>'Permitted Sources'!I209</f>
        <v>16.222999999999999</v>
      </c>
      <c r="G959" s="67">
        <f>'Permitted Sources'!J209</f>
        <v>6.0140000000000002</v>
      </c>
      <c r="H959" s="67">
        <f>'Permitted Sources'!K209</f>
        <v>19.466999999999999</v>
      </c>
      <c r="I959" s="67">
        <f>'Permitted Sources'!L209</f>
        <v>0</v>
      </c>
      <c r="J959" s="67">
        <f>'Permitted Sources'!M209</f>
        <v>0</v>
      </c>
      <c r="K959" t="str">
        <f t="shared" si="14"/>
        <v>Compressor Engines</v>
      </c>
    </row>
    <row r="960" spans="1:11" x14ac:dyDescent="0.2">
      <c r="A960" s="159" t="str">
        <f>'Permitted Sources'!A210</f>
        <v>WYDEQ Permitted Sources</v>
      </c>
      <c r="B960" t="str">
        <f>'Permitted Sources'!B210</f>
        <v>56</v>
      </c>
      <c r="C960" s="159">
        <f>'Permitted Sources'!D210</f>
        <v>56033</v>
      </c>
      <c r="D960" s="159" t="str">
        <f>'Permitted Sources'!E210</f>
        <v>20200254</v>
      </c>
      <c r="E960" t="str">
        <f>'Permitted Sources'!H210</f>
        <v>Compressor Engines</v>
      </c>
      <c r="F960" s="67">
        <f>'Permitted Sources'!I210</f>
        <v>12.523067793225886</v>
      </c>
      <c r="G960" s="67">
        <f>'Permitted Sources'!J210</f>
        <v>4.2</v>
      </c>
      <c r="H960" s="67">
        <f>'Permitted Sources'!K210</f>
        <v>4.2</v>
      </c>
      <c r="I960" s="67">
        <f>'Permitted Sources'!L210</f>
        <v>0</v>
      </c>
      <c r="J960" s="67">
        <f>'Permitted Sources'!M210</f>
        <v>0</v>
      </c>
      <c r="K960" t="str">
        <f t="shared" si="14"/>
        <v>Compressor Engines</v>
      </c>
    </row>
    <row r="961" spans="1:11" x14ac:dyDescent="0.2">
      <c r="A961" s="159" t="str">
        <f>'Permitted Sources'!A211</f>
        <v>WYDEQ Permitted Sources</v>
      </c>
      <c r="B961" t="str">
        <f>'Permitted Sources'!B211</f>
        <v>56</v>
      </c>
      <c r="C961" s="159">
        <f>'Permitted Sources'!D211</f>
        <v>56033</v>
      </c>
      <c r="D961" s="159" t="str">
        <f>'Permitted Sources'!E211</f>
        <v>20200254</v>
      </c>
      <c r="E961" t="str">
        <f>'Permitted Sources'!H211</f>
        <v>Compressor Engines</v>
      </c>
      <c r="F961" s="67">
        <f>'Permitted Sources'!I211</f>
        <v>12.523067793225886</v>
      </c>
      <c r="G961" s="67">
        <f>'Permitted Sources'!J211</f>
        <v>4.2</v>
      </c>
      <c r="H961" s="67">
        <f>'Permitted Sources'!K211</f>
        <v>4.2</v>
      </c>
      <c r="I961" s="67">
        <f>'Permitted Sources'!L211</f>
        <v>0</v>
      </c>
      <c r="J961" s="67">
        <f>'Permitted Sources'!M211</f>
        <v>0</v>
      </c>
      <c r="K961" t="str">
        <f t="shared" si="14"/>
        <v>Compressor Engines</v>
      </c>
    </row>
    <row r="962" spans="1:11" x14ac:dyDescent="0.2">
      <c r="A962" s="159" t="str">
        <f>'Permitted Sources'!A212</f>
        <v>WYDEQ Permitted Sources</v>
      </c>
      <c r="B962" t="str">
        <f>'Permitted Sources'!B212</f>
        <v>56</v>
      </c>
      <c r="C962" s="159">
        <f>'Permitted Sources'!D212</f>
        <v>56033</v>
      </c>
      <c r="D962" s="159" t="str">
        <f>'Permitted Sources'!E212</f>
        <v>20200254</v>
      </c>
      <c r="E962" t="str">
        <f>'Permitted Sources'!H212</f>
        <v>Compressor Engines</v>
      </c>
      <c r="F962" s="67">
        <f>'Permitted Sources'!I212</f>
        <v>12.523067793225886</v>
      </c>
      <c r="G962" s="67">
        <f>'Permitted Sources'!J212</f>
        <v>4.2</v>
      </c>
      <c r="H962" s="67">
        <f>'Permitted Sources'!K212</f>
        <v>4.2</v>
      </c>
      <c r="I962" s="67">
        <f>'Permitted Sources'!L212</f>
        <v>0</v>
      </c>
      <c r="J962" s="67">
        <f>'Permitted Sources'!M212</f>
        <v>0</v>
      </c>
      <c r="K962" t="str">
        <f t="shared" si="14"/>
        <v>Compressor Engines</v>
      </c>
    </row>
    <row r="963" spans="1:11" x14ac:dyDescent="0.2">
      <c r="A963" s="159" t="str">
        <f>'Permitted Sources'!A213</f>
        <v>WYDEQ Permitted Sources</v>
      </c>
      <c r="B963" t="str">
        <f>'Permitted Sources'!B213</f>
        <v>56</v>
      </c>
      <c r="C963" s="159">
        <f>'Permitted Sources'!D213</f>
        <v>56033</v>
      </c>
      <c r="D963" s="159" t="str">
        <f>'Permitted Sources'!E213</f>
        <v>20200254</v>
      </c>
      <c r="E963" t="str">
        <f>'Permitted Sources'!H213</f>
        <v>Compressor Engines</v>
      </c>
      <c r="F963" s="67">
        <f>'Permitted Sources'!I213</f>
        <v>12.523067793225886</v>
      </c>
      <c r="G963" s="67">
        <f>'Permitted Sources'!J213</f>
        <v>4.2</v>
      </c>
      <c r="H963" s="67">
        <f>'Permitted Sources'!K213</f>
        <v>4.2</v>
      </c>
      <c r="I963" s="67">
        <f>'Permitted Sources'!L213</f>
        <v>0</v>
      </c>
      <c r="J963" s="67">
        <f>'Permitted Sources'!M213</f>
        <v>0</v>
      </c>
      <c r="K963" t="str">
        <f t="shared" si="14"/>
        <v>Compressor Engines</v>
      </c>
    </row>
    <row r="964" spans="1:11" x14ac:dyDescent="0.2">
      <c r="A964" s="159" t="str">
        <f>'Permitted Sources'!A214</f>
        <v>WYDEQ Permitted Sources</v>
      </c>
      <c r="B964" t="str">
        <f>'Permitted Sources'!B214</f>
        <v>56</v>
      </c>
      <c r="C964" s="159">
        <f>'Permitted Sources'!D214</f>
        <v>56033</v>
      </c>
      <c r="D964" s="159" t="str">
        <f>'Permitted Sources'!E214</f>
        <v>20200254</v>
      </c>
      <c r="E964" t="str">
        <f>'Permitted Sources'!H214</f>
        <v>Compressor Engines</v>
      </c>
      <c r="F964" s="67">
        <f>'Permitted Sources'!I214</f>
        <v>12.4648136995845</v>
      </c>
      <c r="G964" s="67">
        <f>'Permitted Sources'!J214</f>
        <v>4.2</v>
      </c>
      <c r="H964" s="67">
        <f>'Permitted Sources'!K214</f>
        <v>4.2</v>
      </c>
      <c r="I964" s="67">
        <f>'Permitted Sources'!L214</f>
        <v>0</v>
      </c>
      <c r="J964" s="67">
        <f>'Permitted Sources'!M214</f>
        <v>0</v>
      </c>
      <c r="K964" t="str">
        <f t="shared" si="14"/>
        <v>Compressor Engines</v>
      </c>
    </row>
    <row r="965" spans="1:11" x14ac:dyDescent="0.2">
      <c r="A965" s="159" t="str">
        <f>'Permitted Sources'!A215</f>
        <v>WYDEQ Permitted Sources</v>
      </c>
      <c r="B965" t="str">
        <f>'Permitted Sources'!B215</f>
        <v>56</v>
      </c>
      <c r="C965" s="159">
        <f>'Permitted Sources'!D215</f>
        <v>56033</v>
      </c>
      <c r="D965" s="159" t="str">
        <f>'Permitted Sources'!E215</f>
        <v>20200254</v>
      </c>
      <c r="E965" t="str">
        <f>'Permitted Sources'!H215</f>
        <v>Compressor Engines</v>
      </c>
      <c r="F965" s="67">
        <f>'Permitted Sources'!I215</f>
        <v>12.4648136995845</v>
      </c>
      <c r="G965" s="67">
        <f>'Permitted Sources'!J215</f>
        <v>4.2</v>
      </c>
      <c r="H965" s="67">
        <f>'Permitted Sources'!K215</f>
        <v>4.2</v>
      </c>
      <c r="I965" s="67">
        <f>'Permitted Sources'!L215</f>
        <v>0</v>
      </c>
      <c r="J965" s="67">
        <f>'Permitted Sources'!M215</f>
        <v>0</v>
      </c>
      <c r="K965" t="str">
        <f t="shared" si="14"/>
        <v>Compressor Engines</v>
      </c>
    </row>
    <row r="966" spans="1:11" x14ac:dyDescent="0.2">
      <c r="A966" s="159" t="str">
        <f>'Permitted Sources'!A216</f>
        <v>WYDEQ Permitted Sources</v>
      </c>
      <c r="B966" t="str">
        <f>'Permitted Sources'!B216</f>
        <v>56</v>
      </c>
      <c r="C966" s="159">
        <f>'Permitted Sources'!D216</f>
        <v>56033</v>
      </c>
      <c r="D966" s="159" t="str">
        <f>'Permitted Sources'!E216</f>
        <v>20200254</v>
      </c>
      <c r="E966" t="str">
        <f>'Permitted Sources'!H216</f>
        <v>Compressor Engines</v>
      </c>
      <c r="F966" s="67">
        <f>'Permitted Sources'!I216</f>
        <v>12.4648136995845</v>
      </c>
      <c r="G966" s="67">
        <f>'Permitted Sources'!J216</f>
        <v>4.2</v>
      </c>
      <c r="H966" s="67">
        <f>'Permitted Sources'!K216</f>
        <v>4.2</v>
      </c>
      <c r="I966" s="67">
        <f>'Permitted Sources'!L216</f>
        <v>0</v>
      </c>
      <c r="J966" s="67">
        <f>'Permitted Sources'!M216</f>
        <v>0</v>
      </c>
      <c r="K966" t="str">
        <f t="shared" si="14"/>
        <v>Compressor Engines</v>
      </c>
    </row>
    <row r="967" spans="1:11" x14ac:dyDescent="0.2">
      <c r="A967" s="159" t="str">
        <f>'Permitted Sources'!A217</f>
        <v>WYDEQ Permitted Sources</v>
      </c>
      <c r="B967" t="str">
        <f>'Permitted Sources'!B217</f>
        <v>56</v>
      </c>
      <c r="C967" s="159">
        <f>'Permitted Sources'!D217</f>
        <v>56033</v>
      </c>
      <c r="D967" s="159" t="str">
        <f>'Permitted Sources'!E217</f>
        <v>20200254</v>
      </c>
      <c r="E967" t="str">
        <f>'Permitted Sources'!H217</f>
        <v>Compressor Engines</v>
      </c>
      <c r="F967" s="67">
        <f>'Permitted Sources'!I217</f>
        <v>3.8620000000000001</v>
      </c>
      <c r="G967" s="67">
        <f>'Permitted Sources'!J217</f>
        <v>0.96599999999999997</v>
      </c>
      <c r="H967" s="67">
        <f>'Permitted Sources'!K217</f>
        <v>1.9330000000000001</v>
      </c>
      <c r="I967" s="67">
        <f>'Permitted Sources'!L217</f>
        <v>0</v>
      </c>
      <c r="J967" s="67">
        <f>'Permitted Sources'!M217</f>
        <v>0</v>
      </c>
      <c r="K967" t="str">
        <f t="shared" ref="K967:K1030" si="15">IF(E967="Unpermitted Fugitives","Fugitives",IF(E967="Natural Gas Processing Facilities, Pump Seals","Fugitives",IF(E967="Natural Gas Production, All Equipt Leak Fugitives","Fugitives",IF(E967="External Combustion Boilers","Heaters",IF(E967="Permitted Tank Losses","Condensate tank ",IF(E967="Permitted Fugitives","Fugitives",IF(E967="Process Heaters","Heaters",E967)))))))</f>
        <v>Compressor Engines</v>
      </c>
    </row>
    <row r="968" spans="1:11" x14ac:dyDescent="0.2">
      <c r="A968" s="159" t="str">
        <f>'Permitted Sources'!A218</f>
        <v>WYDEQ Permitted Sources</v>
      </c>
      <c r="B968" t="str">
        <f>'Permitted Sources'!B218</f>
        <v>56</v>
      </c>
      <c r="C968" s="159">
        <f>'Permitted Sources'!D218</f>
        <v>56033</v>
      </c>
      <c r="D968" s="159" t="str">
        <f>'Permitted Sources'!E218</f>
        <v>20200254</v>
      </c>
      <c r="E968" t="str">
        <f>'Permitted Sources'!H218</f>
        <v>Compressor Engines</v>
      </c>
      <c r="F968" s="67">
        <f>'Permitted Sources'!I218</f>
        <v>3.8620000000000001</v>
      </c>
      <c r="G968" s="67">
        <f>'Permitted Sources'!J218</f>
        <v>0.96599999999999997</v>
      </c>
      <c r="H968" s="67">
        <f>'Permitted Sources'!K218</f>
        <v>1.9330000000000001</v>
      </c>
      <c r="I968" s="67">
        <f>'Permitted Sources'!L218</f>
        <v>0</v>
      </c>
      <c r="J968" s="67">
        <f>'Permitted Sources'!M218</f>
        <v>0</v>
      </c>
      <c r="K968" t="str">
        <f t="shared" si="15"/>
        <v>Compressor Engines</v>
      </c>
    </row>
    <row r="969" spans="1:11" x14ac:dyDescent="0.2">
      <c r="A969" s="159" t="str">
        <f>'Permitted Sources'!A219</f>
        <v>WYDEQ Permitted Sources</v>
      </c>
      <c r="B969" t="str">
        <f>'Permitted Sources'!B219</f>
        <v>56</v>
      </c>
      <c r="C969" s="159">
        <f>'Permitted Sources'!D219</f>
        <v>56033</v>
      </c>
      <c r="D969" s="159" t="str">
        <f>'Permitted Sources'!E219</f>
        <v>20200254</v>
      </c>
      <c r="E969" t="str">
        <f>'Permitted Sources'!H219</f>
        <v>Compressor Engines</v>
      </c>
      <c r="F969" s="67">
        <f>'Permitted Sources'!I219</f>
        <v>3.8620000000000001</v>
      </c>
      <c r="G969" s="67">
        <f>'Permitted Sources'!J219</f>
        <v>0.96599999999999997</v>
      </c>
      <c r="H969" s="67">
        <f>'Permitted Sources'!K219</f>
        <v>1.9330000000000001</v>
      </c>
      <c r="I969" s="67">
        <f>'Permitted Sources'!L219</f>
        <v>0</v>
      </c>
      <c r="J969" s="67">
        <f>'Permitted Sources'!M219</f>
        <v>0</v>
      </c>
      <c r="K969" t="str">
        <f t="shared" si="15"/>
        <v>Compressor Engines</v>
      </c>
    </row>
    <row r="970" spans="1:11" x14ac:dyDescent="0.2">
      <c r="A970" s="159" t="str">
        <f>'Permitted Sources'!A220</f>
        <v>WYDEQ Permitted Sources</v>
      </c>
      <c r="B970" t="str">
        <f>'Permitted Sources'!B220</f>
        <v>56</v>
      </c>
      <c r="C970" s="159">
        <f>'Permitted Sources'!D220</f>
        <v>56033</v>
      </c>
      <c r="D970" s="159" t="str">
        <f>'Permitted Sources'!E220</f>
        <v>20200254</v>
      </c>
      <c r="E970" t="str">
        <f>'Permitted Sources'!H220</f>
        <v>Compressor Engines</v>
      </c>
      <c r="F970" s="67">
        <f>'Permitted Sources'!I220</f>
        <v>3.8620000000000001</v>
      </c>
      <c r="G970" s="67">
        <f>'Permitted Sources'!J220</f>
        <v>1.9</v>
      </c>
      <c r="H970" s="67">
        <f>'Permitted Sources'!K220</f>
        <v>1.9</v>
      </c>
      <c r="I970" s="67">
        <f>'Permitted Sources'!L220</f>
        <v>0</v>
      </c>
      <c r="J970" s="67">
        <f>'Permitted Sources'!M220</f>
        <v>0</v>
      </c>
      <c r="K970" t="str">
        <f t="shared" si="15"/>
        <v>Compressor Engines</v>
      </c>
    </row>
    <row r="971" spans="1:11" x14ac:dyDescent="0.2">
      <c r="A971" s="159" t="str">
        <f>'Permitted Sources'!A221</f>
        <v>WYDEQ Permitted Sources</v>
      </c>
      <c r="B971" t="str">
        <f>'Permitted Sources'!B221</f>
        <v>56</v>
      </c>
      <c r="C971" s="159">
        <f>'Permitted Sources'!D221</f>
        <v>56033</v>
      </c>
      <c r="D971" s="159" t="str">
        <f>'Permitted Sources'!E221</f>
        <v>20200254</v>
      </c>
      <c r="E971" t="str">
        <f>'Permitted Sources'!H221</f>
        <v>Compressor Engines</v>
      </c>
      <c r="F971" s="67">
        <f>'Permitted Sources'!I221</f>
        <v>3.9</v>
      </c>
      <c r="G971" s="67">
        <f>'Permitted Sources'!J221</f>
        <v>1.9</v>
      </c>
      <c r="H971" s="67">
        <f>'Permitted Sources'!K221</f>
        <v>1.9</v>
      </c>
      <c r="I971" s="67">
        <f>'Permitted Sources'!L221</f>
        <v>0</v>
      </c>
      <c r="J971" s="67">
        <f>'Permitted Sources'!M221</f>
        <v>0</v>
      </c>
      <c r="K971" t="str">
        <f t="shared" si="15"/>
        <v>Compressor Engines</v>
      </c>
    </row>
    <row r="972" spans="1:11" x14ac:dyDescent="0.2">
      <c r="A972" s="159" t="str">
        <f>'Permitted Sources'!A222</f>
        <v>WYDEQ Permitted Sources</v>
      </c>
      <c r="B972" t="str">
        <f>'Permitted Sources'!B222</f>
        <v>56</v>
      </c>
      <c r="C972" s="159">
        <f>'Permitted Sources'!D222</f>
        <v>56033</v>
      </c>
      <c r="D972" s="159" t="str">
        <f>'Permitted Sources'!E222</f>
        <v>20200254</v>
      </c>
      <c r="E972" t="str">
        <f>'Permitted Sources'!H222</f>
        <v>Compressor Engines</v>
      </c>
      <c r="F972" s="67">
        <f>'Permitted Sources'!I222</f>
        <v>3.9</v>
      </c>
      <c r="G972" s="67">
        <f>'Permitted Sources'!J222</f>
        <v>1.9</v>
      </c>
      <c r="H972" s="67">
        <f>'Permitted Sources'!K222</f>
        <v>1.9</v>
      </c>
      <c r="I972" s="67">
        <f>'Permitted Sources'!L222</f>
        <v>0</v>
      </c>
      <c r="J972" s="67">
        <f>'Permitted Sources'!M222</f>
        <v>0</v>
      </c>
      <c r="K972" t="str">
        <f t="shared" si="15"/>
        <v>Compressor Engines</v>
      </c>
    </row>
    <row r="973" spans="1:11" x14ac:dyDescent="0.2">
      <c r="A973" s="159" t="str">
        <f>'Permitted Sources'!A223</f>
        <v>WYDEQ Permitted Sources</v>
      </c>
      <c r="B973" t="str">
        <f>'Permitted Sources'!B223</f>
        <v>56</v>
      </c>
      <c r="C973" s="159">
        <f>'Permitted Sources'!D223</f>
        <v>56033</v>
      </c>
      <c r="D973" s="159" t="str">
        <f>'Permitted Sources'!E223</f>
        <v>20200254</v>
      </c>
      <c r="E973" t="str">
        <f>'Permitted Sources'!H223</f>
        <v>Compressor Engines</v>
      </c>
      <c r="F973" s="67">
        <f>'Permitted Sources'!I223</f>
        <v>3.8620000000000001</v>
      </c>
      <c r="G973" s="67">
        <f>'Permitted Sources'!J223</f>
        <v>1.9330000000000001</v>
      </c>
      <c r="H973" s="67">
        <f>'Permitted Sources'!K223</f>
        <v>5.7949999999999999</v>
      </c>
      <c r="I973" s="67">
        <f>'Permitted Sources'!L223</f>
        <v>0</v>
      </c>
      <c r="J973" s="67">
        <f>'Permitted Sources'!M223</f>
        <v>0</v>
      </c>
      <c r="K973" t="str">
        <f t="shared" si="15"/>
        <v>Compressor Engines</v>
      </c>
    </row>
    <row r="974" spans="1:11" x14ac:dyDescent="0.2">
      <c r="A974" s="159" t="str">
        <f>'Permitted Sources'!A224</f>
        <v>WYDEQ Permitted Sources</v>
      </c>
      <c r="B974" t="str">
        <f>'Permitted Sources'!B224</f>
        <v>56</v>
      </c>
      <c r="C974" s="159">
        <f>'Permitted Sources'!D224</f>
        <v>56033</v>
      </c>
      <c r="D974" s="159" t="str">
        <f>'Permitted Sources'!E224</f>
        <v>20200253</v>
      </c>
      <c r="E974" t="str">
        <f>'Permitted Sources'!H224</f>
        <v>Compressor Engines</v>
      </c>
      <c r="F974" s="67">
        <f>'Permitted Sources'!I224</f>
        <v>8.1029999999999998</v>
      </c>
      <c r="G974" s="67">
        <f>'Permitted Sources'!J224</f>
        <v>8.11</v>
      </c>
      <c r="H974" s="67">
        <f>'Permitted Sources'!K224</f>
        <v>12.977</v>
      </c>
      <c r="I974" s="67">
        <f>'Permitted Sources'!L224</f>
        <v>0</v>
      </c>
      <c r="J974" s="67">
        <f>'Permitted Sources'!M224</f>
        <v>0</v>
      </c>
      <c r="K974" t="str">
        <f t="shared" si="15"/>
        <v>Compressor Engines</v>
      </c>
    </row>
    <row r="975" spans="1:11" x14ac:dyDescent="0.2">
      <c r="A975" s="159" t="str">
        <f>'Permitted Sources'!A225</f>
        <v>WYDEQ Permitted Sources</v>
      </c>
      <c r="B975" t="str">
        <f>'Permitted Sources'!B225</f>
        <v>56</v>
      </c>
      <c r="C975" s="159">
        <f>'Permitted Sources'!D225</f>
        <v>56033</v>
      </c>
      <c r="D975" s="159" t="str">
        <f>'Permitted Sources'!E225</f>
        <v>20200253</v>
      </c>
      <c r="E975" t="str">
        <f>'Permitted Sources'!H225</f>
        <v>Compressor Engines</v>
      </c>
      <c r="F975" s="67">
        <f>'Permitted Sources'!I225</f>
        <v>8.1029999999999998</v>
      </c>
      <c r="G975" s="67">
        <f>'Permitted Sources'!J225</f>
        <v>8.11</v>
      </c>
      <c r="H975" s="67">
        <f>'Permitted Sources'!K225</f>
        <v>12.977</v>
      </c>
      <c r="I975" s="67">
        <f>'Permitted Sources'!L225</f>
        <v>0</v>
      </c>
      <c r="J975" s="67">
        <f>'Permitted Sources'!M225</f>
        <v>0</v>
      </c>
      <c r="K975" t="str">
        <f t="shared" si="15"/>
        <v>Compressor Engines</v>
      </c>
    </row>
    <row r="976" spans="1:11" x14ac:dyDescent="0.2">
      <c r="A976" s="159" t="str">
        <f>'Permitted Sources'!A226</f>
        <v>WYDEQ Permitted Sources</v>
      </c>
      <c r="B976" t="str">
        <f>'Permitted Sources'!B226</f>
        <v>56</v>
      </c>
      <c r="C976" s="159">
        <f>'Permitted Sources'!D226</f>
        <v>56033</v>
      </c>
      <c r="D976" s="159" t="str">
        <f>'Permitted Sources'!E226</f>
        <v>20200254</v>
      </c>
      <c r="E976" t="str">
        <f>'Permitted Sources'!H226</f>
        <v>Compressor Engines</v>
      </c>
      <c r="F976" s="67">
        <f>'Permitted Sources'!I226</f>
        <v>12.4648136995845</v>
      </c>
      <c r="G976" s="67">
        <f>'Permitted Sources'!J226</f>
        <v>4.2</v>
      </c>
      <c r="H976" s="67">
        <f>'Permitted Sources'!K226</f>
        <v>4.2</v>
      </c>
      <c r="I976" s="67">
        <f>'Permitted Sources'!L226</f>
        <v>0</v>
      </c>
      <c r="J976" s="67">
        <f>'Permitted Sources'!M226</f>
        <v>0</v>
      </c>
      <c r="K976" t="str">
        <f t="shared" si="15"/>
        <v>Compressor Engines</v>
      </c>
    </row>
    <row r="977" spans="1:11" x14ac:dyDescent="0.2">
      <c r="A977" s="159" t="str">
        <f>'Permitted Sources'!A227</f>
        <v>WYDEQ Permitted Sources</v>
      </c>
      <c r="B977" t="str">
        <f>'Permitted Sources'!B227</f>
        <v>56</v>
      </c>
      <c r="C977" s="159">
        <f>'Permitted Sources'!D227</f>
        <v>56033</v>
      </c>
      <c r="D977" s="159" t="str">
        <f>'Permitted Sources'!E227</f>
        <v>20200254</v>
      </c>
      <c r="E977" t="str">
        <f>'Permitted Sources'!H227</f>
        <v>Compressor Engines</v>
      </c>
      <c r="F977" s="67">
        <f>'Permitted Sources'!I227</f>
        <v>12.4648136995845</v>
      </c>
      <c r="G977" s="67">
        <f>'Permitted Sources'!J227</f>
        <v>4.2</v>
      </c>
      <c r="H977" s="67">
        <f>'Permitted Sources'!K227</f>
        <v>4.2</v>
      </c>
      <c r="I977" s="67">
        <f>'Permitted Sources'!L227</f>
        <v>0</v>
      </c>
      <c r="J977" s="67">
        <f>'Permitted Sources'!M227</f>
        <v>0</v>
      </c>
      <c r="K977" t="str">
        <f t="shared" si="15"/>
        <v>Compressor Engines</v>
      </c>
    </row>
    <row r="978" spans="1:11" x14ac:dyDescent="0.2">
      <c r="A978" s="159" t="str">
        <f>'Permitted Sources'!A228</f>
        <v>WYDEQ Permitted Sources</v>
      </c>
      <c r="B978" t="str">
        <f>'Permitted Sources'!B228</f>
        <v>56</v>
      </c>
      <c r="C978" s="159">
        <f>'Permitted Sources'!D228</f>
        <v>56033</v>
      </c>
      <c r="D978" s="159" t="str">
        <f>'Permitted Sources'!E228</f>
        <v>20200254</v>
      </c>
      <c r="E978" t="str">
        <f>'Permitted Sources'!H228</f>
        <v>Compressor Engines</v>
      </c>
      <c r="F978" s="67">
        <f>'Permitted Sources'!I228</f>
        <v>12.4648136995845</v>
      </c>
      <c r="G978" s="67">
        <f>'Permitted Sources'!J228</f>
        <v>4.2</v>
      </c>
      <c r="H978" s="67">
        <f>'Permitted Sources'!K228</f>
        <v>4.2</v>
      </c>
      <c r="I978" s="67">
        <f>'Permitted Sources'!L228</f>
        <v>0</v>
      </c>
      <c r="J978" s="67">
        <f>'Permitted Sources'!M228</f>
        <v>0</v>
      </c>
      <c r="K978" t="str">
        <f t="shared" si="15"/>
        <v>Compressor Engines</v>
      </c>
    </row>
    <row r="979" spans="1:11" x14ac:dyDescent="0.2">
      <c r="A979" s="159" t="str">
        <f>'Permitted Sources'!A229</f>
        <v>WYDEQ Permitted Sources</v>
      </c>
      <c r="B979" t="str">
        <f>'Permitted Sources'!B229</f>
        <v>56</v>
      </c>
      <c r="C979" s="159">
        <f>'Permitted Sources'!D229</f>
        <v>56033</v>
      </c>
      <c r="D979" s="159" t="str">
        <f>'Permitted Sources'!E229</f>
        <v>20200254</v>
      </c>
      <c r="E979" t="str">
        <f>'Permitted Sources'!H229</f>
        <v>Compressor Engines</v>
      </c>
      <c r="F979" s="67">
        <f>'Permitted Sources'!I229</f>
        <v>12.4648136995845</v>
      </c>
      <c r="G979" s="67">
        <f>'Permitted Sources'!J229</f>
        <v>4.2</v>
      </c>
      <c r="H979" s="67">
        <f>'Permitted Sources'!K229</f>
        <v>4.2</v>
      </c>
      <c r="I979" s="67">
        <f>'Permitted Sources'!L229</f>
        <v>0</v>
      </c>
      <c r="J979" s="67">
        <f>'Permitted Sources'!M229</f>
        <v>0</v>
      </c>
      <c r="K979" t="str">
        <f t="shared" si="15"/>
        <v>Compressor Engines</v>
      </c>
    </row>
    <row r="980" spans="1:11" x14ac:dyDescent="0.2">
      <c r="A980" s="159" t="str">
        <f>'Permitted Sources'!A230</f>
        <v>WYDEQ Permitted Sources</v>
      </c>
      <c r="B980" t="str">
        <f>'Permitted Sources'!B230</f>
        <v>56</v>
      </c>
      <c r="C980" s="159">
        <f>'Permitted Sources'!D230</f>
        <v>56033</v>
      </c>
      <c r="D980" s="159" t="str">
        <f>'Permitted Sources'!E230</f>
        <v>20200254</v>
      </c>
      <c r="E980" t="str">
        <f>'Permitted Sources'!H230</f>
        <v>Compressor Engines</v>
      </c>
      <c r="F980" s="67">
        <f>'Permitted Sources'!I230</f>
        <v>12.4648136995845</v>
      </c>
      <c r="G980" s="67">
        <f>'Permitted Sources'!J230</f>
        <v>4.2</v>
      </c>
      <c r="H980" s="67">
        <f>'Permitted Sources'!K230</f>
        <v>4.2</v>
      </c>
      <c r="I980" s="67">
        <f>'Permitted Sources'!L230</f>
        <v>0</v>
      </c>
      <c r="J980" s="67">
        <f>'Permitted Sources'!M230</f>
        <v>0</v>
      </c>
      <c r="K980" t="str">
        <f t="shared" si="15"/>
        <v>Compressor Engines</v>
      </c>
    </row>
    <row r="981" spans="1:11" x14ac:dyDescent="0.2">
      <c r="A981" s="159" t="str">
        <f>'Permitted Sources'!A231</f>
        <v>WYDEQ Permitted Sources</v>
      </c>
      <c r="B981" t="str">
        <f>'Permitted Sources'!B231</f>
        <v>56</v>
      </c>
      <c r="C981" s="159">
        <f>'Permitted Sources'!D231</f>
        <v>56033</v>
      </c>
      <c r="D981" s="159" t="str">
        <f>'Permitted Sources'!E231</f>
        <v>20200254</v>
      </c>
      <c r="E981" t="str">
        <f>'Permitted Sources'!H231</f>
        <v>Compressor Engines</v>
      </c>
      <c r="F981" s="67">
        <f>'Permitted Sources'!I231</f>
        <v>12.4648136995845</v>
      </c>
      <c r="G981" s="67">
        <f>'Permitted Sources'!J231</f>
        <v>4.2</v>
      </c>
      <c r="H981" s="67">
        <f>'Permitted Sources'!K231</f>
        <v>4.2</v>
      </c>
      <c r="I981" s="67">
        <f>'Permitted Sources'!L231</f>
        <v>0</v>
      </c>
      <c r="J981" s="67">
        <f>'Permitted Sources'!M231</f>
        <v>0</v>
      </c>
      <c r="K981" t="str">
        <f t="shared" si="15"/>
        <v>Compressor Engines</v>
      </c>
    </row>
    <row r="982" spans="1:11" x14ac:dyDescent="0.2">
      <c r="A982" s="159" t="str">
        <f>'Permitted Sources'!A232</f>
        <v>WYDEQ Permitted Sources</v>
      </c>
      <c r="B982" t="str">
        <f>'Permitted Sources'!B232</f>
        <v>56</v>
      </c>
      <c r="C982" s="159">
        <f>'Permitted Sources'!D232</f>
        <v>56033</v>
      </c>
      <c r="D982" s="159" t="str">
        <f>'Permitted Sources'!E232</f>
        <v>20200254</v>
      </c>
      <c r="E982" t="str">
        <f>'Permitted Sources'!H232</f>
        <v>Compressor Engines</v>
      </c>
      <c r="F982" s="67">
        <f>'Permitted Sources'!I232</f>
        <v>12.4648136995845</v>
      </c>
      <c r="G982" s="67">
        <f>'Permitted Sources'!J232</f>
        <v>4.2</v>
      </c>
      <c r="H982" s="67">
        <f>'Permitted Sources'!K232</f>
        <v>4.2</v>
      </c>
      <c r="I982" s="67">
        <f>'Permitted Sources'!L232</f>
        <v>0</v>
      </c>
      <c r="J982" s="67">
        <f>'Permitted Sources'!M232</f>
        <v>0</v>
      </c>
      <c r="K982" t="str">
        <f t="shared" si="15"/>
        <v>Compressor Engines</v>
      </c>
    </row>
    <row r="983" spans="1:11" x14ac:dyDescent="0.2">
      <c r="A983" s="159" t="str">
        <f>'Permitted Sources'!A233</f>
        <v>WYDEQ Permitted Sources</v>
      </c>
      <c r="B983" t="str">
        <f>'Permitted Sources'!B233</f>
        <v>56</v>
      </c>
      <c r="C983" s="159">
        <f>'Permitted Sources'!D233</f>
        <v>56033</v>
      </c>
      <c r="D983" s="159" t="str">
        <f>'Permitted Sources'!E233</f>
        <v>20200254</v>
      </c>
      <c r="E983" t="str">
        <f>'Permitted Sources'!H233</f>
        <v>Compressor Engines</v>
      </c>
      <c r="F983" s="67">
        <f>'Permitted Sources'!I233</f>
        <v>12.4648136995845</v>
      </c>
      <c r="G983" s="67">
        <f>'Permitted Sources'!J233</f>
        <v>4.2</v>
      </c>
      <c r="H983" s="67">
        <f>'Permitted Sources'!K233</f>
        <v>4.2</v>
      </c>
      <c r="I983" s="67">
        <f>'Permitted Sources'!L233</f>
        <v>0</v>
      </c>
      <c r="J983" s="67">
        <f>'Permitted Sources'!M233</f>
        <v>0</v>
      </c>
      <c r="K983" t="str">
        <f t="shared" si="15"/>
        <v>Compressor Engines</v>
      </c>
    </row>
    <row r="984" spans="1:11" x14ac:dyDescent="0.2">
      <c r="A984" s="159" t="str">
        <f>'Permitted Sources'!A234</f>
        <v>WYDEQ Permitted Sources</v>
      </c>
      <c r="B984" t="str">
        <f>'Permitted Sources'!B234</f>
        <v>56</v>
      </c>
      <c r="C984" s="159">
        <f>'Permitted Sources'!D234</f>
        <v>56033</v>
      </c>
      <c r="D984" s="159" t="str">
        <f>'Permitted Sources'!E234</f>
        <v>20200254</v>
      </c>
      <c r="E984" t="str">
        <f>'Permitted Sources'!H234</f>
        <v>Compressor Engines</v>
      </c>
      <c r="F984" s="67">
        <f>'Permitted Sources'!I234</f>
        <v>3.9</v>
      </c>
      <c r="G984" s="67">
        <f>'Permitted Sources'!J234</f>
        <v>3.9</v>
      </c>
      <c r="H984" s="67">
        <f>'Permitted Sources'!K234</f>
        <v>1.9</v>
      </c>
      <c r="I984" s="67">
        <f>'Permitted Sources'!L234</f>
        <v>0</v>
      </c>
      <c r="J984" s="67">
        <f>'Permitted Sources'!M234</f>
        <v>0</v>
      </c>
      <c r="K984" t="str">
        <f t="shared" si="15"/>
        <v>Compressor Engines</v>
      </c>
    </row>
    <row r="985" spans="1:11" x14ac:dyDescent="0.2">
      <c r="A985" s="159" t="str">
        <f>'Permitted Sources'!A235</f>
        <v>WYDEQ Permitted Sources</v>
      </c>
      <c r="B985" t="str">
        <f>'Permitted Sources'!B235</f>
        <v>56</v>
      </c>
      <c r="C985" s="159">
        <f>'Permitted Sources'!D235</f>
        <v>56033</v>
      </c>
      <c r="D985" s="159" t="str">
        <f>'Permitted Sources'!E235</f>
        <v>20200254</v>
      </c>
      <c r="E985" t="str">
        <f>'Permitted Sources'!H235</f>
        <v>Compressor Engines</v>
      </c>
      <c r="F985" s="67">
        <f>'Permitted Sources'!I235</f>
        <v>3.9</v>
      </c>
      <c r="G985" s="67">
        <f>'Permitted Sources'!J235</f>
        <v>3.9</v>
      </c>
      <c r="H985" s="67">
        <f>'Permitted Sources'!K235</f>
        <v>1.9</v>
      </c>
      <c r="I985" s="67">
        <f>'Permitted Sources'!L235</f>
        <v>0</v>
      </c>
      <c r="J985" s="67">
        <f>'Permitted Sources'!M235</f>
        <v>0</v>
      </c>
      <c r="K985" t="str">
        <f t="shared" si="15"/>
        <v>Compressor Engines</v>
      </c>
    </row>
    <row r="986" spans="1:11" x14ac:dyDescent="0.2">
      <c r="A986" s="159" t="str">
        <f>'Permitted Sources'!A236</f>
        <v>WYDEQ Permitted Sources</v>
      </c>
      <c r="B986" t="str">
        <f>'Permitted Sources'!B236</f>
        <v>56</v>
      </c>
      <c r="C986" s="159">
        <f>'Permitted Sources'!D236</f>
        <v>56033</v>
      </c>
      <c r="D986" s="159" t="str">
        <f>'Permitted Sources'!E236</f>
        <v>20200254</v>
      </c>
      <c r="E986" t="str">
        <f>'Permitted Sources'!H236</f>
        <v>Compressor Engines</v>
      </c>
      <c r="F986" s="67">
        <f>'Permitted Sources'!I236</f>
        <v>3.9</v>
      </c>
      <c r="G986" s="67">
        <f>'Permitted Sources'!J236</f>
        <v>3.9</v>
      </c>
      <c r="H986" s="67">
        <f>'Permitted Sources'!K236</f>
        <v>1.9</v>
      </c>
      <c r="I986" s="67">
        <f>'Permitted Sources'!L236</f>
        <v>0</v>
      </c>
      <c r="J986" s="67">
        <f>'Permitted Sources'!M236</f>
        <v>0</v>
      </c>
      <c r="K986" t="str">
        <f t="shared" si="15"/>
        <v>Compressor Engines</v>
      </c>
    </row>
    <row r="987" spans="1:11" x14ac:dyDescent="0.2">
      <c r="A987" s="159" t="str">
        <f>'Permitted Sources'!A237</f>
        <v>WYDEQ Permitted Sources</v>
      </c>
      <c r="B987" t="str">
        <f>'Permitted Sources'!B237</f>
        <v>56</v>
      </c>
      <c r="C987" s="159">
        <f>'Permitted Sources'!D237</f>
        <v>56033</v>
      </c>
      <c r="D987" s="159" t="str">
        <f>'Permitted Sources'!E237</f>
        <v>20200254</v>
      </c>
      <c r="E987" t="str">
        <f>'Permitted Sources'!H237</f>
        <v>Compressor Engines</v>
      </c>
      <c r="F987" s="67">
        <f>'Permitted Sources'!I237</f>
        <v>3.8620000000000001</v>
      </c>
      <c r="G987" s="67">
        <f>'Permitted Sources'!J237</f>
        <v>0</v>
      </c>
      <c r="H987" s="67">
        <f>'Permitted Sources'!K237</f>
        <v>0</v>
      </c>
      <c r="I987" s="67">
        <f>'Permitted Sources'!L237</f>
        <v>0</v>
      </c>
      <c r="J987" s="67">
        <f>'Permitted Sources'!M237</f>
        <v>0</v>
      </c>
      <c r="K987" t="str">
        <f t="shared" si="15"/>
        <v>Compressor Engines</v>
      </c>
    </row>
    <row r="988" spans="1:11" x14ac:dyDescent="0.2">
      <c r="A988" s="159" t="str">
        <f>'Permitted Sources'!A238</f>
        <v>WYDEQ Permitted Sources</v>
      </c>
      <c r="B988" t="str">
        <f>'Permitted Sources'!B238</f>
        <v>56</v>
      </c>
      <c r="C988" s="159">
        <f>'Permitted Sources'!D238</f>
        <v>56033</v>
      </c>
      <c r="D988" s="159" t="str">
        <f>'Permitted Sources'!E238</f>
        <v>20200254</v>
      </c>
      <c r="E988" t="str">
        <f>'Permitted Sources'!H238</f>
        <v>Compressor Engines</v>
      </c>
      <c r="F988" s="67">
        <f>'Permitted Sources'!I238</f>
        <v>3.8620000000000001</v>
      </c>
      <c r="G988" s="67">
        <f>'Permitted Sources'!J238</f>
        <v>0</v>
      </c>
      <c r="H988" s="67">
        <f>'Permitted Sources'!K238</f>
        <v>0</v>
      </c>
      <c r="I988" s="67">
        <f>'Permitted Sources'!L238</f>
        <v>0</v>
      </c>
      <c r="J988" s="67">
        <f>'Permitted Sources'!M238</f>
        <v>0</v>
      </c>
      <c r="K988" t="str">
        <f t="shared" si="15"/>
        <v>Compressor Engines</v>
      </c>
    </row>
    <row r="989" spans="1:11" x14ac:dyDescent="0.2">
      <c r="A989" s="159" t="str">
        <f>'Permitted Sources'!A239</f>
        <v>WYDEQ Permitted Sources</v>
      </c>
      <c r="B989" t="str">
        <f>'Permitted Sources'!B239</f>
        <v>56</v>
      </c>
      <c r="C989" s="159">
        <f>'Permitted Sources'!D239</f>
        <v>56033</v>
      </c>
      <c r="D989" s="159" t="str">
        <f>'Permitted Sources'!E239</f>
        <v>20200254</v>
      </c>
      <c r="E989" t="str">
        <f>'Permitted Sources'!H239</f>
        <v>Compressor Engines</v>
      </c>
      <c r="F989" s="67">
        <f>'Permitted Sources'!I239</f>
        <v>3.8620000000000001</v>
      </c>
      <c r="G989" s="67">
        <f>'Permitted Sources'!J239</f>
        <v>0</v>
      </c>
      <c r="H989" s="67">
        <f>'Permitted Sources'!K239</f>
        <v>0</v>
      </c>
      <c r="I989" s="67">
        <f>'Permitted Sources'!L239</f>
        <v>0</v>
      </c>
      <c r="J989" s="67">
        <f>'Permitted Sources'!M239</f>
        <v>0</v>
      </c>
      <c r="K989" t="str">
        <f t="shared" si="15"/>
        <v>Compressor Engines</v>
      </c>
    </row>
    <row r="990" spans="1:11" x14ac:dyDescent="0.2">
      <c r="A990" s="159" t="str">
        <f>'Permitted Sources'!A240</f>
        <v>WYDEQ Permitted Sources</v>
      </c>
      <c r="B990" t="str">
        <f>'Permitted Sources'!B240</f>
        <v>56</v>
      </c>
      <c r="C990" s="159">
        <f>'Permitted Sources'!D240</f>
        <v>56033</v>
      </c>
      <c r="D990" s="159" t="str">
        <f>'Permitted Sources'!E240</f>
        <v>20200254</v>
      </c>
      <c r="E990" t="str">
        <f>'Permitted Sources'!H240</f>
        <v>Compressor Engines</v>
      </c>
      <c r="F990" s="67">
        <f>'Permitted Sources'!I240</f>
        <v>3.8620000000000001</v>
      </c>
      <c r="G990" s="67">
        <f>'Permitted Sources'!J240</f>
        <v>0</v>
      </c>
      <c r="H990" s="67">
        <f>'Permitted Sources'!K240</f>
        <v>0</v>
      </c>
      <c r="I990" s="67">
        <f>'Permitted Sources'!L240</f>
        <v>0</v>
      </c>
      <c r="J990" s="67">
        <f>'Permitted Sources'!M240</f>
        <v>0</v>
      </c>
      <c r="K990" t="str">
        <f t="shared" si="15"/>
        <v>Compressor Engines</v>
      </c>
    </row>
    <row r="991" spans="1:11" x14ac:dyDescent="0.2">
      <c r="A991" s="159" t="str">
        <f>'Permitted Sources'!A241</f>
        <v>WYDEQ Permitted Sources</v>
      </c>
      <c r="B991" t="str">
        <f>'Permitted Sources'!B241</f>
        <v>56</v>
      </c>
      <c r="C991" s="159">
        <f>'Permitted Sources'!D241</f>
        <v>56033</v>
      </c>
      <c r="D991" s="159" t="str">
        <f>'Permitted Sources'!E241</f>
        <v>20200254</v>
      </c>
      <c r="E991" t="str">
        <f>'Permitted Sources'!H241</f>
        <v>Compressor Engines</v>
      </c>
      <c r="F991" s="67">
        <f>'Permitted Sources'!I241</f>
        <v>3.9</v>
      </c>
      <c r="G991" s="67">
        <f>'Permitted Sources'!J241</f>
        <v>3.9</v>
      </c>
      <c r="H991" s="67">
        <f>'Permitted Sources'!K241</f>
        <v>1.9</v>
      </c>
      <c r="I991" s="67">
        <f>'Permitted Sources'!L241</f>
        <v>0</v>
      </c>
      <c r="J991" s="67">
        <f>'Permitted Sources'!M241</f>
        <v>0</v>
      </c>
      <c r="K991" t="str">
        <f t="shared" si="15"/>
        <v>Compressor Engines</v>
      </c>
    </row>
    <row r="992" spans="1:11" x14ac:dyDescent="0.2">
      <c r="A992" s="159" t="str">
        <f>'Permitted Sources'!A242</f>
        <v>WYDEQ Permitted Sources</v>
      </c>
      <c r="B992" t="str">
        <f>'Permitted Sources'!B242</f>
        <v>56</v>
      </c>
      <c r="C992" s="159">
        <f>'Permitted Sources'!D242</f>
        <v>56033</v>
      </c>
      <c r="D992" s="159" t="str">
        <f>'Permitted Sources'!E242</f>
        <v>20200254</v>
      </c>
      <c r="E992" t="str">
        <f>'Permitted Sources'!H242</f>
        <v>Compressor Engines</v>
      </c>
      <c r="F992" s="67">
        <f>'Permitted Sources'!I242</f>
        <v>3.9</v>
      </c>
      <c r="G992" s="67">
        <f>'Permitted Sources'!J242</f>
        <v>3.9</v>
      </c>
      <c r="H992" s="67">
        <f>'Permitted Sources'!K242</f>
        <v>1.9</v>
      </c>
      <c r="I992" s="67">
        <f>'Permitted Sources'!L242</f>
        <v>0</v>
      </c>
      <c r="J992" s="67">
        <f>'Permitted Sources'!M242</f>
        <v>0</v>
      </c>
      <c r="K992" t="str">
        <f t="shared" si="15"/>
        <v>Compressor Engines</v>
      </c>
    </row>
    <row r="993" spans="1:11" x14ac:dyDescent="0.2">
      <c r="A993" s="159" t="str">
        <f>'Permitted Sources'!A243</f>
        <v>WYDEQ Permitted Sources</v>
      </c>
      <c r="B993" t="str">
        <f>'Permitted Sources'!B243</f>
        <v>56</v>
      </c>
      <c r="C993" s="159">
        <f>'Permitted Sources'!D243</f>
        <v>56033</v>
      </c>
      <c r="D993" s="159" t="str">
        <f>'Permitted Sources'!E243</f>
        <v>20200254</v>
      </c>
      <c r="E993" t="str">
        <f>'Permitted Sources'!H243</f>
        <v>Compressor Engines</v>
      </c>
      <c r="F993" s="67">
        <f>'Permitted Sources'!I243</f>
        <v>3.9</v>
      </c>
      <c r="G993" s="67">
        <f>'Permitted Sources'!J243</f>
        <v>3.9</v>
      </c>
      <c r="H993" s="67">
        <f>'Permitted Sources'!K243</f>
        <v>1.9</v>
      </c>
      <c r="I993" s="67">
        <f>'Permitted Sources'!L243</f>
        <v>0</v>
      </c>
      <c r="J993" s="67">
        <f>'Permitted Sources'!M243</f>
        <v>0</v>
      </c>
      <c r="K993" t="str">
        <f t="shared" si="15"/>
        <v>Compressor Engines</v>
      </c>
    </row>
    <row r="994" spans="1:11" x14ac:dyDescent="0.2">
      <c r="A994" s="159" t="str">
        <f>'Permitted Sources'!A244</f>
        <v>WYDEQ Permitted Sources</v>
      </c>
      <c r="B994" t="str">
        <f>'Permitted Sources'!B244</f>
        <v>56</v>
      </c>
      <c r="C994" s="159">
        <f>'Permitted Sources'!D244</f>
        <v>56033</v>
      </c>
      <c r="D994" s="159" t="str">
        <f>'Permitted Sources'!E244</f>
        <v>20200254</v>
      </c>
      <c r="E994" t="str">
        <f>'Permitted Sources'!H244</f>
        <v>Compressor Engines</v>
      </c>
      <c r="F994" s="67">
        <f>'Permitted Sources'!I244</f>
        <v>12.5</v>
      </c>
      <c r="G994" s="67">
        <f>'Permitted Sources'!J244</f>
        <v>4.2</v>
      </c>
      <c r="H994" s="67">
        <f>'Permitted Sources'!K244</f>
        <v>4.2</v>
      </c>
      <c r="I994" s="67">
        <f>'Permitted Sources'!L244</f>
        <v>0</v>
      </c>
      <c r="J994" s="67">
        <f>'Permitted Sources'!M244</f>
        <v>0</v>
      </c>
      <c r="K994" t="str">
        <f t="shared" si="15"/>
        <v>Compressor Engines</v>
      </c>
    </row>
    <row r="995" spans="1:11" x14ac:dyDescent="0.2">
      <c r="A995" s="159" t="str">
        <f>'Permitted Sources'!A245</f>
        <v>WYDEQ Permitted Sources</v>
      </c>
      <c r="B995" t="str">
        <f>'Permitted Sources'!B245</f>
        <v>56</v>
      </c>
      <c r="C995" s="159">
        <f>'Permitted Sources'!D245</f>
        <v>56033</v>
      </c>
      <c r="D995" s="159" t="str">
        <f>'Permitted Sources'!E245</f>
        <v>20200254</v>
      </c>
      <c r="E995" t="str">
        <f>'Permitted Sources'!H245</f>
        <v>Compressor Engines</v>
      </c>
      <c r="F995" s="67">
        <f>'Permitted Sources'!I245</f>
        <v>12.5</v>
      </c>
      <c r="G995" s="67">
        <f>'Permitted Sources'!J245</f>
        <v>4.2</v>
      </c>
      <c r="H995" s="67">
        <f>'Permitted Sources'!K245</f>
        <v>4.2</v>
      </c>
      <c r="I995" s="67">
        <f>'Permitted Sources'!L245</f>
        <v>0</v>
      </c>
      <c r="J995" s="67">
        <f>'Permitted Sources'!M245</f>
        <v>0</v>
      </c>
      <c r="K995" t="str">
        <f t="shared" si="15"/>
        <v>Compressor Engines</v>
      </c>
    </row>
    <row r="996" spans="1:11" x14ac:dyDescent="0.2">
      <c r="A996" s="159" t="str">
        <f>'Permitted Sources'!A246</f>
        <v>WYDEQ Permitted Sources</v>
      </c>
      <c r="B996" t="str">
        <f>'Permitted Sources'!B246</f>
        <v>56</v>
      </c>
      <c r="C996" s="159">
        <f>'Permitted Sources'!D246</f>
        <v>56033</v>
      </c>
      <c r="D996" s="159" t="str">
        <f>'Permitted Sources'!E246</f>
        <v>20200252</v>
      </c>
      <c r="E996" t="str">
        <f>'Permitted Sources'!H246</f>
        <v>Compressor Engines</v>
      </c>
      <c r="F996" s="67">
        <f>'Permitted Sources'!I246</f>
        <v>0</v>
      </c>
      <c r="G996" s="67">
        <f>'Permitted Sources'!J246</f>
        <v>0</v>
      </c>
      <c r="H996" s="67">
        <f>'Permitted Sources'!K246</f>
        <v>0</v>
      </c>
      <c r="I996" s="67">
        <f>'Permitted Sources'!L246</f>
        <v>0</v>
      </c>
      <c r="J996" s="67">
        <f>'Permitted Sources'!M246</f>
        <v>0</v>
      </c>
      <c r="K996" t="str">
        <f t="shared" si="15"/>
        <v>Compressor Engines</v>
      </c>
    </row>
    <row r="997" spans="1:11" x14ac:dyDescent="0.2">
      <c r="A997" s="159" t="str">
        <f>'Permitted Sources'!A247</f>
        <v>WYDEQ Permitted Sources</v>
      </c>
      <c r="B997" t="str">
        <f>'Permitted Sources'!B247</f>
        <v>56</v>
      </c>
      <c r="C997" s="159">
        <f>'Permitted Sources'!D247</f>
        <v>56033</v>
      </c>
      <c r="D997" s="159" t="str">
        <f>'Permitted Sources'!E247</f>
        <v>20200252</v>
      </c>
      <c r="E997" t="str">
        <f>'Permitted Sources'!H247</f>
        <v>Compressor Engines</v>
      </c>
      <c r="F997" s="67">
        <f>'Permitted Sources'!I247</f>
        <v>0</v>
      </c>
      <c r="G997" s="67">
        <f>'Permitted Sources'!J247</f>
        <v>0</v>
      </c>
      <c r="H997" s="67">
        <f>'Permitted Sources'!K247</f>
        <v>0</v>
      </c>
      <c r="I997" s="67">
        <f>'Permitted Sources'!L247</f>
        <v>0</v>
      </c>
      <c r="J997" s="67">
        <f>'Permitted Sources'!M247</f>
        <v>0</v>
      </c>
      <c r="K997" t="str">
        <f t="shared" si="15"/>
        <v>Compressor Engines</v>
      </c>
    </row>
    <row r="998" spans="1:11" x14ac:dyDescent="0.2">
      <c r="A998" s="159" t="str">
        <f>'Permitted Sources'!A248</f>
        <v>WYDEQ Permitted Sources</v>
      </c>
      <c r="B998" t="str">
        <f>'Permitted Sources'!B248</f>
        <v>56</v>
      </c>
      <c r="C998" s="159">
        <f>'Permitted Sources'!D248</f>
        <v>56033</v>
      </c>
      <c r="D998" s="159" t="str">
        <f>'Permitted Sources'!E248</f>
        <v>20200253</v>
      </c>
      <c r="E998" t="str">
        <f>'Permitted Sources'!H248</f>
        <v>Compressor Engines</v>
      </c>
      <c r="F998" s="67">
        <f>'Permitted Sources'!I248</f>
        <v>3.9</v>
      </c>
      <c r="G998" s="67">
        <f>'Permitted Sources'!J248</f>
        <v>1.9</v>
      </c>
      <c r="H998" s="67">
        <f>'Permitted Sources'!K248</f>
        <v>7.7</v>
      </c>
      <c r="I998" s="67">
        <f>'Permitted Sources'!L248</f>
        <v>0</v>
      </c>
      <c r="J998" s="67">
        <f>'Permitted Sources'!M248</f>
        <v>0</v>
      </c>
      <c r="K998" t="str">
        <f t="shared" si="15"/>
        <v>Compressor Engines</v>
      </c>
    </row>
    <row r="999" spans="1:11" x14ac:dyDescent="0.2">
      <c r="A999" s="159" t="str">
        <f>'Permitted Sources'!A249</f>
        <v>WYDEQ Permitted Sources</v>
      </c>
      <c r="B999" t="str">
        <f>'Permitted Sources'!B249</f>
        <v>56</v>
      </c>
      <c r="C999" s="159">
        <f>'Permitted Sources'!D249</f>
        <v>56033</v>
      </c>
      <c r="D999" s="159" t="str">
        <f>'Permitted Sources'!E249</f>
        <v>20200254</v>
      </c>
      <c r="E999" t="str">
        <f>'Permitted Sources'!H249</f>
        <v>Compressor Engines</v>
      </c>
      <c r="F999" s="67">
        <f>'Permitted Sources'!I249</f>
        <v>3.8620000000000001</v>
      </c>
      <c r="G999" s="67">
        <f>'Permitted Sources'!J249</f>
        <v>1.9330000000000001</v>
      </c>
      <c r="H999" s="67">
        <f>'Permitted Sources'!K249</f>
        <v>5.7949999999999999</v>
      </c>
      <c r="I999" s="67">
        <f>'Permitted Sources'!L249</f>
        <v>0</v>
      </c>
      <c r="J999" s="67">
        <f>'Permitted Sources'!M249</f>
        <v>0</v>
      </c>
      <c r="K999" t="str">
        <f t="shared" si="15"/>
        <v>Compressor Engines</v>
      </c>
    </row>
    <row r="1000" spans="1:11" x14ac:dyDescent="0.2">
      <c r="A1000" s="159" t="str">
        <f>'Permitted Sources'!A250</f>
        <v>WYDEQ Permitted Sources</v>
      </c>
      <c r="B1000" t="str">
        <f>'Permitted Sources'!B250</f>
        <v>56</v>
      </c>
      <c r="C1000" s="159">
        <f>'Permitted Sources'!D250</f>
        <v>56033</v>
      </c>
      <c r="D1000" s="159" t="str">
        <f>'Permitted Sources'!E250</f>
        <v>20200254</v>
      </c>
      <c r="E1000" t="str">
        <f>'Permitted Sources'!H250</f>
        <v>Compressor Engines</v>
      </c>
      <c r="F1000" s="67">
        <f>'Permitted Sources'!I250</f>
        <v>3.8620000000000001</v>
      </c>
      <c r="G1000" s="67">
        <f>'Permitted Sources'!J250</f>
        <v>1.9330000000000001</v>
      </c>
      <c r="H1000" s="67">
        <f>'Permitted Sources'!K250</f>
        <v>5.7949999999999999</v>
      </c>
      <c r="I1000" s="67">
        <f>'Permitted Sources'!L250</f>
        <v>0</v>
      </c>
      <c r="J1000" s="67">
        <f>'Permitted Sources'!M250</f>
        <v>0</v>
      </c>
      <c r="K1000" t="str">
        <f t="shared" si="15"/>
        <v>Compressor Engines</v>
      </c>
    </row>
    <row r="1001" spans="1:11" x14ac:dyDescent="0.2">
      <c r="A1001" s="159" t="str">
        <f>'Permitted Sources'!A251</f>
        <v>WYDEQ Permitted Sources</v>
      </c>
      <c r="B1001" t="str">
        <f>'Permitted Sources'!B251</f>
        <v>56</v>
      </c>
      <c r="C1001" s="159">
        <f>'Permitted Sources'!D251</f>
        <v>56033</v>
      </c>
      <c r="D1001" s="159" t="str">
        <f>'Permitted Sources'!E251</f>
        <v>20200254</v>
      </c>
      <c r="E1001" t="str">
        <f>'Permitted Sources'!H251</f>
        <v>Compressor Engines</v>
      </c>
      <c r="F1001" s="67">
        <f>'Permitted Sources'!I251</f>
        <v>3.8620000000000001</v>
      </c>
      <c r="G1001" s="67">
        <f>'Permitted Sources'!J251</f>
        <v>1.9330000000000001</v>
      </c>
      <c r="H1001" s="67">
        <f>'Permitted Sources'!K251</f>
        <v>5.7949999999999999</v>
      </c>
      <c r="I1001" s="67">
        <f>'Permitted Sources'!L251</f>
        <v>0</v>
      </c>
      <c r="J1001" s="67">
        <f>'Permitted Sources'!M251</f>
        <v>0</v>
      </c>
      <c r="K1001" t="str">
        <f t="shared" si="15"/>
        <v>Compressor Engines</v>
      </c>
    </row>
    <row r="1002" spans="1:11" x14ac:dyDescent="0.2">
      <c r="A1002" s="159" t="str">
        <f>'Permitted Sources'!A252</f>
        <v>WYDEQ Permitted Sources</v>
      </c>
      <c r="B1002" t="str">
        <f>'Permitted Sources'!B252</f>
        <v>56</v>
      </c>
      <c r="C1002" s="159">
        <f>'Permitted Sources'!D252</f>
        <v>56033</v>
      </c>
      <c r="D1002" s="159" t="str">
        <f>'Permitted Sources'!E252</f>
        <v>20200254</v>
      </c>
      <c r="E1002" t="str">
        <f>'Permitted Sources'!H252</f>
        <v>Compressor Engines</v>
      </c>
      <c r="F1002" s="67">
        <f>'Permitted Sources'!I252</f>
        <v>3.8620000000000001</v>
      </c>
      <c r="G1002" s="67">
        <f>'Permitted Sources'!J252</f>
        <v>1.9330000000000001</v>
      </c>
      <c r="H1002" s="67">
        <f>'Permitted Sources'!K252</f>
        <v>5.7949999999999999</v>
      </c>
      <c r="I1002" s="67">
        <f>'Permitted Sources'!L252</f>
        <v>0</v>
      </c>
      <c r="J1002" s="67">
        <f>'Permitted Sources'!M252</f>
        <v>0</v>
      </c>
      <c r="K1002" t="str">
        <f t="shared" si="15"/>
        <v>Compressor Engines</v>
      </c>
    </row>
    <row r="1003" spans="1:11" x14ac:dyDescent="0.2">
      <c r="A1003" s="159" t="str">
        <f>'Permitted Sources'!A253</f>
        <v>WYDEQ Permitted Sources</v>
      </c>
      <c r="B1003" t="str">
        <f>'Permitted Sources'!B253</f>
        <v>56</v>
      </c>
      <c r="C1003" s="159">
        <f>'Permitted Sources'!D253</f>
        <v>56033</v>
      </c>
      <c r="D1003" s="159" t="str">
        <f>'Permitted Sources'!E253</f>
        <v>20200254</v>
      </c>
      <c r="E1003" t="str">
        <f>'Permitted Sources'!H253</f>
        <v>Compressor Engines</v>
      </c>
      <c r="F1003" s="67">
        <f>'Permitted Sources'!I253</f>
        <v>3.8620000000000001</v>
      </c>
      <c r="G1003" s="67">
        <f>'Permitted Sources'!J253</f>
        <v>1.9330000000000001</v>
      </c>
      <c r="H1003" s="67">
        <f>'Permitted Sources'!K253</f>
        <v>5.7949999999999999</v>
      </c>
      <c r="I1003" s="67">
        <f>'Permitted Sources'!L253</f>
        <v>0</v>
      </c>
      <c r="J1003" s="67">
        <f>'Permitted Sources'!M253</f>
        <v>0</v>
      </c>
      <c r="K1003" t="str">
        <f t="shared" si="15"/>
        <v>Compressor Engines</v>
      </c>
    </row>
    <row r="1004" spans="1:11" x14ac:dyDescent="0.2">
      <c r="A1004" s="159" t="str">
        <f>'Permitted Sources'!A254</f>
        <v>WYDEQ Permitted Sources</v>
      </c>
      <c r="B1004" t="str">
        <f>'Permitted Sources'!B254</f>
        <v>56</v>
      </c>
      <c r="C1004" s="159">
        <f>'Permitted Sources'!D254</f>
        <v>56033</v>
      </c>
      <c r="D1004" s="159" t="str">
        <f>'Permitted Sources'!E254</f>
        <v>20200254</v>
      </c>
      <c r="E1004" t="str">
        <f>'Permitted Sources'!H254</f>
        <v>Compressor Engines</v>
      </c>
      <c r="F1004" s="67">
        <f>'Permitted Sources'!I254</f>
        <v>3.8620000000000001</v>
      </c>
      <c r="G1004" s="67">
        <f>'Permitted Sources'!J254</f>
        <v>1.9330000000000001</v>
      </c>
      <c r="H1004" s="67">
        <f>'Permitted Sources'!K254</f>
        <v>5.7949999999999999</v>
      </c>
      <c r="I1004" s="67">
        <f>'Permitted Sources'!L254</f>
        <v>0</v>
      </c>
      <c r="J1004" s="67">
        <f>'Permitted Sources'!M254</f>
        <v>0</v>
      </c>
      <c r="K1004" t="str">
        <f t="shared" si="15"/>
        <v>Compressor Engines</v>
      </c>
    </row>
    <row r="1005" spans="1:11" x14ac:dyDescent="0.2">
      <c r="A1005" s="159" t="str">
        <f>'Permitted Sources'!A255</f>
        <v>WYDEQ Permitted Sources</v>
      </c>
      <c r="B1005" t="str">
        <f>'Permitted Sources'!B255</f>
        <v>56</v>
      </c>
      <c r="C1005" s="159">
        <f>'Permitted Sources'!D255</f>
        <v>56033</v>
      </c>
      <c r="D1005" s="159" t="str">
        <f>'Permitted Sources'!E255</f>
        <v>20200254</v>
      </c>
      <c r="E1005" t="str">
        <f>'Permitted Sources'!H255</f>
        <v>Compressor Engines</v>
      </c>
      <c r="F1005" s="67">
        <f>'Permitted Sources'!I255</f>
        <v>3.8620000000000001</v>
      </c>
      <c r="G1005" s="67">
        <f>'Permitted Sources'!J255</f>
        <v>1.9330000000000001</v>
      </c>
      <c r="H1005" s="67">
        <f>'Permitted Sources'!K255</f>
        <v>5.7949999999999999</v>
      </c>
      <c r="I1005" s="67">
        <f>'Permitted Sources'!L255</f>
        <v>0</v>
      </c>
      <c r="J1005" s="67">
        <f>'Permitted Sources'!M255</f>
        <v>0</v>
      </c>
      <c r="K1005" t="str">
        <f t="shared" si="15"/>
        <v>Compressor Engines</v>
      </c>
    </row>
    <row r="1006" spans="1:11" x14ac:dyDescent="0.2">
      <c r="A1006" s="159" t="str">
        <f>'Permitted Sources'!A256</f>
        <v>WYDEQ Permitted Sources</v>
      </c>
      <c r="B1006" t="str">
        <f>'Permitted Sources'!B256</f>
        <v>56</v>
      </c>
      <c r="C1006" s="159">
        <f>'Permitted Sources'!D256</f>
        <v>56033</v>
      </c>
      <c r="D1006" s="159" t="str">
        <f>'Permitted Sources'!E256</f>
        <v>20200254</v>
      </c>
      <c r="E1006" t="str">
        <f>'Permitted Sources'!H256</f>
        <v>Compressor Engines</v>
      </c>
      <c r="F1006" s="67">
        <f>'Permitted Sources'!I256</f>
        <v>3.8620000000000001</v>
      </c>
      <c r="G1006" s="67">
        <f>'Permitted Sources'!J256</f>
        <v>1.9330000000000001</v>
      </c>
      <c r="H1006" s="67">
        <f>'Permitted Sources'!K256</f>
        <v>5.7949999999999999</v>
      </c>
      <c r="I1006" s="67">
        <f>'Permitted Sources'!L256</f>
        <v>0</v>
      </c>
      <c r="J1006" s="67">
        <f>'Permitted Sources'!M256</f>
        <v>0</v>
      </c>
      <c r="K1006" t="str">
        <f t="shared" si="15"/>
        <v>Compressor Engines</v>
      </c>
    </row>
    <row r="1007" spans="1:11" x14ac:dyDescent="0.2">
      <c r="A1007" s="159" t="str">
        <f>'Permitted Sources'!A257</f>
        <v>WYDEQ Permitted Sources</v>
      </c>
      <c r="B1007" t="str">
        <f>'Permitted Sources'!B257</f>
        <v>56</v>
      </c>
      <c r="C1007" s="159">
        <f>'Permitted Sources'!D257</f>
        <v>56033</v>
      </c>
      <c r="D1007" s="159" t="str">
        <f>'Permitted Sources'!E257</f>
        <v>20200253</v>
      </c>
      <c r="E1007" t="str">
        <f>'Permitted Sources'!H257</f>
        <v>Compressor Engines</v>
      </c>
      <c r="F1007" s="67">
        <f>'Permitted Sources'!I257</f>
        <v>8.1029999999999998</v>
      </c>
      <c r="G1007" s="67">
        <f>'Permitted Sources'!J257</f>
        <v>8.11</v>
      </c>
      <c r="H1007" s="67">
        <f>'Permitted Sources'!K257</f>
        <v>12.977</v>
      </c>
      <c r="I1007" s="67">
        <f>'Permitted Sources'!L257</f>
        <v>0</v>
      </c>
      <c r="J1007" s="67">
        <f>'Permitted Sources'!M257</f>
        <v>0</v>
      </c>
      <c r="K1007" t="str">
        <f t="shared" si="15"/>
        <v>Compressor Engines</v>
      </c>
    </row>
    <row r="1008" spans="1:11" x14ac:dyDescent="0.2">
      <c r="A1008" s="159" t="str">
        <f>'Permitted Sources'!A258</f>
        <v>WYDEQ Permitted Sources</v>
      </c>
      <c r="B1008" t="str">
        <f>'Permitted Sources'!B258</f>
        <v>56</v>
      </c>
      <c r="C1008" s="159">
        <f>'Permitted Sources'!D258</f>
        <v>56033</v>
      </c>
      <c r="D1008" s="159" t="str">
        <f>'Permitted Sources'!E258</f>
        <v>20200253</v>
      </c>
      <c r="E1008" t="str">
        <f>'Permitted Sources'!H258</f>
        <v>Compressor Engines</v>
      </c>
      <c r="F1008" s="67">
        <f>'Permitted Sources'!I258</f>
        <v>8.1029999999999998</v>
      </c>
      <c r="G1008" s="67">
        <f>'Permitted Sources'!J258</f>
        <v>8.11</v>
      </c>
      <c r="H1008" s="67">
        <f>'Permitted Sources'!K258</f>
        <v>12.977</v>
      </c>
      <c r="I1008" s="67">
        <f>'Permitted Sources'!L258</f>
        <v>0</v>
      </c>
      <c r="J1008" s="67">
        <f>'Permitted Sources'!M258</f>
        <v>0</v>
      </c>
      <c r="K1008" t="str">
        <f t="shared" si="15"/>
        <v>Compressor Engines</v>
      </c>
    </row>
    <row r="1009" spans="1:11" x14ac:dyDescent="0.2">
      <c r="A1009" s="159" t="str">
        <f>'Permitted Sources'!A259</f>
        <v>WYDEQ Permitted Sources</v>
      </c>
      <c r="B1009" t="str">
        <f>'Permitted Sources'!B259</f>
        <v>56</v>
      </c>
      <c r="C1009" s="159">
        <f>'Permitted Sources'!D259</f>
        <v>56033</v>
      </c>
      <c r="D1009" s="159" t="str">
        <f>'Permitted Sources'!E259</f>
        <v>20200252</v>
      </c>
      <c r="E1009" t="str">
        <f>'Permitted Sources'!H259</f>
        <v>Compressor Engines</v>
      </c>
      <c r="F1009" s="67">
        <f>'Permitted Sources'!I259</f>
        <v>0</v>
      </c>
      <c r="G1009" s="67">
        <f>'Permitted Sources'!J259</f>
        <v>0</v>
      </c>
      <c r="H1009" s="67">
        <f>'Permitted Sources'!K259</f>
        <v>0</v>
      </c>
      <c r="I1009" s="67">
        <f>'Permitted Sources'!L259</f>
        <v>0</v>
      </c>
      <c r="J1009" s="67">
        <f>'Permitted Sources'!M259</f>
        <v>0</v>
      </c>
      <c r="K1009" t="str">
        <f t="shared" si="15"/>
        <v>Compressor Engines</v>
      </c>
    </row>
    <row r="1010" spans="1:11" x14ac:dyDescent="0.2">
      <c r="A1010" s="159" t="str">
        <f>'Permitted Sources'!A260</f>
        <v>WYDEQ Permitted Sources</v>
      </c>
      <c r="B1010" t="str">
        <f>'Permitted Sources'!B260</f>
        <v>56</v>
      </c>
      <c r="C1010" s="159">
        <f>'Permitted Sources'!D260</f>
        <v>56033</v>
      </c>
      <c r="D1010" s="159" t="str">
        <f>'Permitted Sources'!E260</f>
        <v>20200252</v>
      </c>
      <c r="E1010" t="str">
        <f>'Permitted Sources'!H260</f>
        <v>Compressor Engines</v>
      </c>
      <c r="F1010" s="67">
        <f>'Permitted Sources'!I260</f>
        <v>0</v>
      </c>
      <c r="G1010" s="67">
        <f>'Permitted Sources'!J260</f>
        <v>0</v>
      </c>
      <c r="H1010" s="67">
        <f>'Permitted Sources'!K260</f>
        <v>0</v>
      </c>
      <c r="I1010" s="67">
        <f>'Permitted Sources'!L260</f>
        <v>0</v>
      </c>
      <c r="J1010" s="67">
        <f>'Permitted Sources'!M260</f>
        <v>0</v>
      </c>
      <c r="K1010" t="str">
        <f t="shared" si="15"/>
        <v>Compressor Engines</v>
      </c>
    </row>
    <row r="1011" spans="1:11" x14ac:dyDescent="0.2">
      <c r="A1011" s="159" t="str">
        <f>'Permitted Sources'!A261</f>
        <v>WYDEQ Permitted Sources</v>
      </c>
      <c r="B1011" t="str">
        <f>'Permitted Sources'!B261</f>
        <v>56</v>
      </c>
      <c r="C1011" s="159">
        <f>'Permitted Sources'!D261</f>
        <v>56033</v>
      </c>
      <c r="D1011" s="159" t="str">
        <f>'Permitted Sources'!E261</f>
        <v>20200253</v>
      </c>
      <c r="E1011" t="str">
        <f>'Permitted Sources'!H261</f>
        <v>Compressor Engines</v>
      </c>
      <c r="F1011" s="67">
        <f>'Permitted Sources'!I261</f>
        <v>8.1</v>
      </c>
      <c r="G1011" s="67">
        <f>'Permitted Sources'!J261</f>
        <v>4.0999999999999996</v>
      </c>
      <c r="H1011" s="67">
        <f>'Permitted Sources'!K261</f>
        <v>13</v>
      </c>
      <c r="I1011" s="67">
        <f>'Permitted Sources'!L261</f>
        <v>0</v>
      </c>
      <c r="J1011" s="67">
        <f>'Permitted Sources'!M261</f>
        <v>0</v>
      </c>
      <c r="K1011" t="str">
        <f t="shared" si="15"/>
        <v>Compressor Engines</v>
      </c>
    </row>
    <row r="1012" spans="1:11" x14ac:dyDescent="0.2">
      <c r="A1012" s="159" t="str">
        <f>'Permitted Sources'!A262</f>
        <v>WYDEQ Permitted Sources</v>
      </c>
      <c r="B1012" t="str">
        <f>'Permitted Sources'!B262</f>
        <v>56</v>
      </c>
      <c r="C1012" s="159">
        <f>'Permitted Sources'!D262</f>
        <v>56033</v>
      </c>
      <c r="D1012" s="159" t="str">
        <f>'Permitted Sources'!E262</f>
        <v>20200253</v>
      </c>
      <c r="E1012" t="str">
        <f>'Permitted Sources'!H262</f>
        <v>Compressor Engines</v>
      </c>
      <c r="F1012" s="67">
        <f>'Permitted Sources'!I262</f>
        <v>8.1</v>
      </c>
      <c r="G1012" s="67">
        <f>'Permitted Sources'!J262</f>
        <v>4.0999999999999996</v>
      </c>
      <c r="H1012" s="67">
        <f>'Permitted Sources'!K262</f>
        <v>13</v>
      </c>
      <c r="I1012" s="67">
        <f>'Permitted Sources'!L262</f>
        <v>0</v>
      </c>
      <c r="J1012" s="67">
        <f>'Permitted Sources'!M262</f>
        <v>0</v>
      </c>
      <c r="K1012" t="str">
        <f t="shared" si="15"/>
        <v>Compressor Engines</v>
      </c>
    </row>
    <row r="1013" spans="1:11" x14ac:dyDescent="0.2">
      <c r="A1013" s="159" t="str">
        <f>'Permitted Sources'!A263</f>
        <v>WYDEQ Permitted Sources</v>
      </c>
      <c r="B1013" t="str">
        <f>'Permitted Sources'!B263</f>
        <v>56</v>
      </c>
      <c r="C1013" s="159">
        <f>'Permitted Sources'!D263</f>
        <v>56033</v>
      </c>
      <c r="D1013" s="159" t="str">
        <f>'Permitted Sources'!E263</f>
        <v>20200254</v>
      </c>
      <c r="E1013" t="str">
        <f>'Permitted Sources'!H263</f>
        <v>Compressor Engines</v>
      </c>
      <c r="F1013" s="67">
        <f>'Permitted Sources'!I263</f>
        <v>3.8620000000000001</v>
      </c>
      <c r="G1013" s="67">
        <f>'Permitted Sources'!J263</f>
        <v>1.9330000000000001</v>
      </c>
      <c r="H1013" s="67">
        <f>'Permitted Sources'!K263</f>
        <v>5.7949999999999999</v>
      </c>
      <c r="I1013" s="67">
        <f>'Permitted Sources'!L263</f>
        <v>0</v>
      </c>
      <c r="J1013" s="67">
        <f>'Permitted Sources'!M263</f>
        <v>0</v>
      </c>
      <c r="K1013" t="str">
        <f t="shared" si="15"/>
        <v>Compressor Engines</v>
      </c>
    </row>
    <row r="1014" spans="1:11" x14ac:dyDescent="0.2">
      <c r="A1014" s="159" t="str">
        <f>'Permitted Sources'!A264</f>
        <v>WYDEQ Permitted Sources</v>
      </c>
      <c r="B1014" t="str">
        <f>'Permitted Sources'!B264</f>
        <v>56</v>
      </c>
      <c r="C1014" s="159">
        <f>'Permitted Sources'!D264</f>
        <v>56033</v>
      </c>
      <c r="D1014" s="159" t="str">
        <f>'Permitted Sources'!E264</f>
        <v>20200254</v>
      </c>
      <c r="E1014" t="str">
        <f>'Permitted Sources'!H264</f>
        <v>Compressor Engines</v>
      </c>
      <c r="F1014" s="67">
        <f>'Permitted Sources'!I264</f>
        <v>3.8620000000000001</v>
      </c>
      <c r="G1014" s="67">
        <f>'Permitted Sources'!J264</f>
        <v>1.9330000000000001</v>
      </c>
      <c r="H1014" s="67">
        <f>'Permitted Sources'!K264</f>
        <v>5.7949999999999999</v>
      </c>
      <c r="I1014" s="67">
        <f>'Permitted Sources'!L264</f>
        <v>0</v>
      </c>
      <c r="J1014" s="67">
        <f>'Permitted Sources'!M264</f>
        <v>0</v>
      </c>
      <c r="K1014" t="str">
        <f t="shared" si="15"/>
        <v>Compressor Engines</v>
      </c>
    </row>
    <row r="1015" spans="1:11" x14ac:dyDescent="0.2">
      <c r="A1015" s="159" t="str">
        <f>'Permitted Sources'!A265</f>
        <v>WYDEQ Permitted Sources</v>
      </c>
      <c r="B1015" t="str">
        <f>'Permitted Sources'!B265</f>
        <v>56</v>
      </c>
      <c r="C1015" s="159">
        <f>'Permitted Sources'!D265</f>
        <v>56033</v>
      </c>
      <c r="D1015" s="159" t="str">
        <f>'Permitted Sources'!E265</f>
        <v>20200254</v>
      </c>
      <c r="E1015" t="str">
        <f>'Permitted Sources'!H265</f>
        <v>Compressor Engines</v>
      </c>
      <c r="F1015" s="67">
        <f>'Permitted Sources'!I265</f>
        <v>3.8620000000000001</v>
      </c>
      <c r="G1015" s="67">
        <f>'Permitted Sources'!J265</f>
        <v>1.9330000000000001</v>
      </c>
      <c r="H1015" s="67">
        <f>'Permitted Sources'!K265</f>
        <v>5.7949999999999999</v>
      </c>
      <c r="I1015" s="67">
        <f>'Permitted Sources'!L265</f>
        <v>0</v>
      </c>
      <c r="J1015" s="67">
        <f>'Permitted Sources'!M265</f>
        <v>0</v>
      </c>
      <c r="K1015" t="str">
        <f t="shared" si="15"/>
        <v>Compressor Engines</v>
      </c>
    </row>
    <row r="1016" spans="1:11" x14ac:dyDescent="0.2">
      <c r="A1016" s="159" t="str">
        <f>'Permitted Sources'!A266</f>
        <v>WYDEQ Permitted Sources</v>
      </c>
      <c r="B1016" t="str">
        <f>'Permitted Sources'!B266</f>
        <v>56</v>
      </c>
      <c r="C1016" s="159">
        <f>'Permitted Sources'!D266</f>
        <v>56033</v>
      </c>
      <c r="D1016" s="159" t="str">
        <f>'Permitted Sources'!E266</f>
        <v>20200254</v>
      </c>
      <c r="E1016" t="str">
        <f>'Permitted Sources'!H266</f>
        <v>Compressor Engines</v>
      </c>
      <c r="F1016" s="67">
        <f>'Permitted Sources'!I266</f>
        <v>3.8620000000000001</v>
      </c>
      <c r="G1016" s="67">
        <f>'Permitted Sources'!J266</f>
        <v>1.9330000000000001</v>
      </c>
      <c r="H1016" s="67">
        <f>'Permitted Sources'!K266</f>
        <v>5.7949999999999999</v>
      </c>
      <c r="I1016" s="67">
        <f>'Permitted Sources'!L266</f>
        <v>0</v>
      </c>
      <c r="J1016" s="67">
        <f>'Permitted Sources'!M266</f>
        <v>0</v>
      </c>
      <c r="K1016" t="str">
        <f t="shared" si="15"/>
        <v>Compressor Engines</v>
      </c>
    </row>
    <row r="1017" spans="1:11" x14ac:dyDescent="0.2">
      <c r="A1017" s="159" t="str">
        <f>'Permitted Sources'!A267</f>
        <v>WYDEQ Permitted Sources</v>
      </c>
      <c r="B1017" t="str">
        <f>'Permitted Sources'!B267</f>
        <v>56</v>
      </c>
      <c r="C1017" s="159">
        <f>'Permitted Sources'!D267</f>
        <v>56033</v>
      </c>
      <c r="D1017" s="159" t="str">
        <f>'Permitted Sources'!E267</f>
        <v>20200254</v>
      </c>
      <c r="E1017" t="str">
        <f>'Permitted Sources'!H267</f>
        <v>Compressor Engines</v>
      </c>
      <c r="F1017" s="67">
        <f>'Permitted Sources'!I267</f>
        <v>3.8620000000000001</v>
      </c>
      <c r="G1017" s="67">
        <f>'Permitted Sources'!J267</f>
        <v>1.9330000000000001</v>
      </c>
      <c r="H1017" s="67">
        <f>'Permitted Sources'!K267</f>
        <v>5.7949999999999999</v>
      </c>
      <c r="I1017" s="67">
        <f>'Permitted Sources'!L267</f>
        <v>0</v>
      </c>
      <c r="J1017" s="67">
        <f>'Permitted Sources'!M267</f>
        <v>0</v>
      </c>
      <c r="K1017" t="str">
        <f t="shared" si="15"/>
        <v>Compressor Engines</v>
      </c>
    </row>
    <row r="1018" spans="1:11" x14ac:dyDescent="0.2">
      <c r="A1018" s="159" t="str">
        <f>'Permitted Sources'!A268</f>
        <v>WYDEQ Permitted Sources</v>
      </c>
      <c r="B1018" t="str">
        <f>'Permitted Sources'!B268</f>
        <v>56</v>
      </c>
      <c r="C1018" s="159">
        <f>'Permitted Sources'!D268</f>
        <v>56033</v>
      </c>
      <c r="D1018" s="159" t="str">
        <f>'Permitted Sources'!E268</f>
        <v>20200254</v>
      </c>
      <c r="E1018" t="str">
        <f>'Permitted Sources'!H268</f>
        <v>Compressor Engines</v>
      </c>
      <c r="F1018" s="67">
        <f>'Permitted Sources'!I268</f>
        <v>3.8620000000000001</v>
      </c>
      <c r="G1018" s="67">
        <f>'Permitted Sources'!J268</f>
        <v>1.9330000000000001</v>
      </c>
      <c r="H1018" s="67">
        <f>'Permitted Sources'!K268</f>
        <v>5.7949999999999999</v>
      </c>
      <c r="I1018" s="67">
        <f>'Permitted Sources'!L268</f>
        <v>0</v>
      </c>
      <c r="J1018" s="67">
        <f>'Permitted Sources'!M268</f>
        <v>0</v>
      </c>
      <c r="K1018" t="str">
        <f t="shared" si="15"/>
        <v>Compressor Engines</v>
      </c>
    </row>
    <row r="1019" spans="1:11" x14ac:dyDescent="0.2">
      <c r="A1019" s="159" t="str">
        <f>'Permitted Sources'!A269</f>
        <v>WYDEQ Permitted Sources</v>
      </c>
      <c r="B1019" t="str">
        <f>'Permitted Sources'!B269</f>
        <v>56</v>
      </c>
      <c r="C1019" s="159">
        <f>'Permitted Sources'!D269</f>
        <v>56033</v>
      </c>
      <c r="D1019" s="159" t="str">
        <f>'Permitted Sources'!E269</f>
        <v>20200254</v>
      </c>
      <c r="E1019" t="str">
        <f>'Permitted Sources'!H269</f>
        <v>Compressor Engines</v>
      </c>
      <c r="F1019" s="67">
        <f>'Permitted Sources'!I269</f>
        <v>3.8620000000000001</v>
      </c>
      <c r="G1019" s="67">
        <f>'Permitted Sources'!J269</f>
        <v>1.9330000000000001</v>
      </c>
      <c r="H1019" s="67">
        <f>'Permitted Sources'!K269</f>
        <v>5.7949999999999999</v>
      </c>
      <c r="I1019" s="67">
        <f>'Permitted Sources'!L269</f>
        <v>0</v>
      </c>
      <c r="J1019" s="67">
        <f>'Permitted Sources'!M269</f>
        <v>0</v>
      </c>
      <c r="K1019" t="str">
        <f t="shared" si="15"/>
        <v>Compressor Engines</v>
      </c>
    </row>
    <row r="1020" spans="1:11" x14ac:dyDescent="0.2">
      <c r="A1020" s="159" t="str">
        <f>'Permitted Sources'!A270</f>
        <v>WYDEQ Permitted Sources</v>
      </c>
      <c r="B1020" t="str">
        <f>'Permitted Sources'!B270</f>
        <v>56</v>
      </c>
      <c r="C1020" s="159">
        <f>'Permitted Sources'!D270</f>
        <v>56033</v>
      </c>
      <c r="D1020" s="159" t="str">
        <f>'Permitted Sources'!E270</f>
        <v>20200254</v>
      </c>
      <c r="E1020" t="str">
        <f>'Permitted Sources'!H270</f>
        <v>Compressor Engines</v>
      </c>
      <c r="F1020" s="67">
        <f>'Permitted Sources'!I270</f>
        <v>3.8620000000000001</v>
      </c>
      <c r="G1020" s="67">
        <f>'Permitted Sources'!J270</f>
        <v>1.9330000000000001</v>
      </c>
      <c r="H1020" s="67">
        <f>'Permitted Sources'!K270</f>
        <v>5.7949999999999999</v>
      </c>
      <c r="I1020" s="67">
        <f>'Permitted Sources'!L270</f>
        <v>0</v>
      </c>
      <c r="J1020" s="67">
        <f>'Permitted Sources'!M270</f>
        <v>0</v>
      </c>
      <c r="K1020" t="str">
        <f t="shared" si="15"/>
        <v>Compressor Engines</v>
      </c>
    </row>
    <row r="1021" spans="1:11" x14ac:dyDescent="0.2">
      <c r="A1021" s="159" t="str">
        <f>'Permitted Sources'!A271</f>
        <v>WYDEQ Permitted Sources</v>
      </c>
      <c r="B1021" t="str">
        <f>'Permitted Sources'!B271</f>
        <v>56</v>
      </c>
      <c r="C1021" s="159">
        <f>'Permitted Sources'!D271</f>
        <v>56033</v>
      </c>
      <c r="D1021" s="159" t="str">
        <f>'Permitted Sources'!E271</f>
        <v>20200254</v>
      </c>
      <c r="E1021" t="str">
        <f>'Permitted Sources'!H271</f>
        <v>Compressor Engines</v>
      </c>
      <c r="F1021" s="67">
        <f>'Permitted Sources'!I271</f>
        <v>3.8620000000000001</v>
      </c>
      <c r="G1021" s="67">
        <f>'Permitted Sources'!J271</f>
        <v>1.9330000000000001</v>
      </c>
      <c r="H1021" s="67">
        <f>'Permitted Sources'!K271</f>
        <v>5.7949999999999999</v>
      </c>
      <c r="I1021" s="67">
        <f>'Permitted Sources'!L271</f>
        <v>0</v>
      </c>
      <c r="J1021" s="67">
        <f>'Permitted Sources'!M271</f>
        <v>0</v>
      </c>
      <c r="K1021" t="str">
        <f t="shared" si="15"/>
        <v>Compressor Engines</v>
      </c>
    </row>
    <row r="1022" spans="1:11" x14ac:dyDescent="0.2">
      <c r="A1022" s="159" t="str">
        <f>'Permitted Sources'!A272</f>
        <v>WYDEQ Permitted Sources</v>
      </c>
      <c r="B1022" t="str">
        <f>'Permitted Sources'!B272</f>
        <v>56</v>
      </c>
      <c r="C1022" s="159">
        <f>'Permitted Sources'!D272</f>
        <v>56033</v>
      </c>
      <c r="D1022" s="159" t="str">
        <f>'Permitted Sources'!E272</f>
        <v>20200254</v>
      </c>
      <c r="E1022" t="str">
        <f>'Permitted Sources'!H272</f>
        <v>Compressor Engines</v>
      </c>
      <c r="F1022" s="67">
        <f>'Permitted Sources'!I272</f>
        <v>3.8620000000000001</v>
      </c>
      <c r="G1022" s="67">
        <f>'Permitted Sources'!J272</f>
        <v>1.9330000000000001</v>
      </c>
      <c r="H1022" s="67">
        <f>'Permitted Sources'!K272</f>
        <v>5.7949999999999999</v>
      </c>
      <c r="I1022" s="67">
        <f>'Permitted Sources'!L272</f>
        <v>0</v>
      </c>
      <c r="J1022" s="67">
        <f>'Permitted Sources'!M272</f>
        <v>0</v>
      </c>
      <c r="K1022" t="str">
        <f t="shared" si="15"/>
        <v>Compressor Engines</v>
      </c>
    </row>
    <row r="1023" spans="1:11" x14ac:dyDescent="0.2">
      <c r="A1023" s="159" t="str">
        <f>'Permitted Sources'!A273</f>
        <v>WYDEQ Permitted Sources</v>
      </c>
      <c r="B1023" t="str">
        <f>'Permitted Sources'!B273</f>
        <v>56</v>
      </c>
      <c r="C1023" s="159">
        <f>'Permitted Sources'!D273</f>
        <v>56033</v>
      </c>
      <c r="D1023" s="159" t="str">
        <f>'Permitted Sources'!E273</f>
        <v>20200254</v>
      </c>
      <c r="E1023" t="str">
        <f>'Permitted Sources'!H273</f>
        <v>Compressor Engines</v>
      </c>
      <c r="F1023" s="67">
        <f>'Permitted Sources'!I273</f>
        <v>11.731999999999999</v>
      </c>
      <c r="G1023" s="67">
        <f>'Permitted Sources'!J273</f>
        <v>2.92</v>
      </c>
      <c r="H1023" s="67">
        <f>'Permitted Sources'!K273</f>
        <v>5.875</v>
      </c>
      <c r="I1023" s="67">
        <f>'Permitted Sources'!L273</f>
        <v>0</v>
      </c>
      <c r="J1023" s="67">
        <f>'Permitted Sources'!M273</f>
        <v>0</v>
      </c>
      <c r="K1023" t="str">
        <f t="shared" si="15"/>
        <v>Compressor Engines</v>
      </c>
    </row>
    <row r="1024" spans="1:11" x14ac:dyDescent="0.2">
      <c r="A1024" s="159" t="str">
        <f>'Permitted Sources'!A274</f>
        <v>WYDEQ Permitted Sources</v>
      </c>
      <c r="B1024" t="str">
        <f>'Permitted Sources'!B274</f>
        <v>56</v>
      </c>
      <c r="C1024" s="159">
        <f>'Permitted Sources'!D274</f>
        <v>56033</v>
      </c>
      <c r="D1024" s="159" t="str">
        <f>'Permitted Sources'!E274</f>
        <v>20200254</v>
      </c>
      <c r="E1024" t="str">
        <f>'Permitted Sources'!H274</f>
        <v>Compressor Engines</v>
      </c>
      <c r="F1024" s="67">
        <f>'Permitted Sources'!I274</f>
        <v>11.731999999999999</v>
      </c>
      <c r="G1024" s="67">
        <f>'Permitted Sources'!J274</f>
        <v>2.92</v>
      </c>
      <c r="H1024" s="67">
        <f>'Permitted Sources'!K274</f>
        <v>5.875</v>
      </c>
      <c r="I1024" s="67">
        <f>'Permitted Sources'!L274</f>
        <v>0</v>
      </c>
      <c r="J1024" s="67">
        <f>'Permitted Sources'!M274</f>
        <v>0</v>
      </c>
      <c r="K1024" t="str">
        <f t="shared" si="15"/>
        <v>Compressor Engines</v>
      </c>
    </row>
    <row r="1025" spans="1:11" x14ac:dyDescent="0.2">
      <c r="A1025" s="159" t="str">
        <f>'Permitted Sources'!A275</f>
        <v>WYDEQ Permitted Sources</v>
      </c>
      <c r="B1025" t="str">
        <f>'Permitted Sources'!B275</f>
        <v>56</v>
      </c>
      <c r="C1025" s="159">
        <f>'Permitted Sources'!D275</f>
        <v>56033</v>
      </c>
      <c r="D1025" s="159" t="str">
        <f>'Permitted Sources'!E275</f>
        <v>20200254</v>
      </c>
      <c r="E1025" t="str">
        <f>'Permitted Sources'!H275</f>
        <v>Compressor Engines</v>
      </c>
      <c r="F1025" s="67">
        <f>'Permitted Sources'!I275</f>
        <v>5.117</v>
      </c>
      <c r="G1025" s="67">
        <f>'Permitted Sources'!J275</f>
        <v>1.286</v>
      </c>
      <c r="H1025" s="67">
        <f>'Permitted Sources'!K275</f>
        <v>2.5720000000000001</v>
      </c>
      <c r="I1025" s="67">
        <f>'Permitted Sources'!L275</f>
        <v>0</v>
      </c>
      <c r="J1025" s="67">
        <f>'Permitted Sources'!M275</f>
        <v>0</v>
      </c>
      <c r="K1025" t="str">
        <f t="shared" si="15"/>
        <v>Compressor Engines</v>
      </c>
    </row>
    <row r="1026" spans="1:11" x14ac:dyDescent="0.2">
      <c r="A1026" s="159" t="str">
        <f>'Permitted Sources'!A276</f>
        <v>WYDEQ Permitted Sources</v>
      </c>
      <c r="B1026" t="str">
        <f>'Permitted Sources'!B276</f>
        <v>56</v>
      </c>
      <c r="C1026" s="159">
        <f>'Permitted Sources'!D276</f>
        <v>56033</v>
      </c>
      <c r="D1026" s="159" t="str">
        <f>'Permitted Sources'!E276</f>
        <v>20200254</v>
      </c>
      <c r="E1026" t="str">
        <f>'Permitted Sources'!H276</f>
        <v>Compressor Engines</v>
      </c>
      <c r="F1026" s="67">
        <f>'Permitted Sources'!I276</f>
        <v>5.117</v>
      </c>
      <c r="G1026" s="67">
        <f>'Permitted Sources'!J276</f>
        <v>1.286</v>
      </c>
      <c r="H1026" s="67">
        <f>'Permitted Sources'!K276</f>
        <v>2.5720000000000001</v>
      </c>
      <c r="I1026" s="67">
        <f>'Permitted Sources'!L276</f>
        <v>0</v>
      </c>
      <c r="J1026" s="67">
        <f>'Permitted Sources'!M276</f>
        <v>0</v>
      </c>
      <c r="K1026" t="str">
        <f t="shared" si="15"/>
        <v>Compressor Engines</v>
      </c>
    </row>
    <row r="1027" spans="1:11" x14ac:dyDescent="0.2">
      <c r="A1027" s="159" t="str">
        <f>'Permitted Sources'!A277</f>
        <v>WYDEQ Permitted Sources</v>
      </c>
      <c r="B1027" t="str">
        <f>'Permitted Sources'!B277</f>
        <v>56</v>
      </c>
      <c r="C1027" s="159">
        <f>'Permitted Sources'!D277</f>
        <v>56033</v>
      </c>
      <c r="D1027" s="159" t="str">
        <f>'Permitted Sources'!E277</f>
        <v>20200254</v>
      </c>
      <c r="E1027" t="str">
        <f>'Permitted Sources'!H277</f>
        <v>Compressor Engines</v>
      </c>
      <c r="F1027" s="67">
        <f>'Permitted Sources'!I277</f>
        <v>5.117</v>
      </c>
      <c r="G1027" s="67">
        <f>'Permitted Sources'!J277</f>
        <v>1.286</v>
      </c>
      <c r="H1027" s="67">
        <f>'Permitted Sources'!K277</f>
        <v>2.5720000000000001</v>
      </c>
      <c r="I1027" s="67">
        <f>'Permitted Sources'!L277</f>
        <v>0</v>
      </c>
      <c r="J1027" s="67">
        <f>'Permitted Sources'!M277</f>
        <v>0</v>
      </c>
      <c r="K1027" t="str">
        <f t="shared" si="15"/>
        <v>Compressor Engines</v>
      </c>
    </row>
    <row r="1028" spans="1:11" x14ac:dyDescent="0.2">
      <c r="A1028" s="159" t="str">
        <f>'Permitted Sources'!A278</f>
        <v>WYDEQ Permitted Sources</v>
      </c>
      <c r="B1028" t="str">
        <f>'Permitted Sources'!B278</f>
        <v>56</v>
      </c>
      <c r="C1028" s="159">
        <f>'Permitted Sources'!D278</f>
        <v>56033</v>
      </c>
      <c r="D1028" s="159" t="str">
        <f>'Permitted Sources'!E278</f>
        <v>20200254</v>
      </c>
      <c r="E1028" t="str">
        <f>'Permitted Sources'!H278</f>
        <v>Compressor Engines</v>
      </c>
      <c r="F1028" s="67">
        <f>'Permitted Sources'!I278</f>
        <v>5.117</v>
      </c>
      <c r="G1028" s="67">
        <f>'Permitted Sources'!J278</f>
        <v>1.286</v>
      </c>
      <c r="H1028" s="67">
        <f>'Permitted Sources'!K278</f>
        <v>2.5720000000000001</v>
      </c>
      <c r="I1028" s="67">
        <f>'Permitted Sources'!L278</f>
        <v>0</v>
      </c>
      <c r="J1028" s="67">
        <f>'Permitted Sources'!M278</f>
        <v>0</v>
      </c>
      <c r="K1028" t="str">
        <f t="shared" si="15"/>
        <v>Compressor Engines</v>
      </c>
    </row>
    <row r="1029" spans="1:11" x14ac:dyDescent="0.2">
      <c r="A1029" s="159" t="str">
        <f>'Permitted Sources'!A279</f>
        <v>WYDEQ Permitted Sources</v>
      </c>
      <c r="B1029" t="str">
        <f>'Permitted Sources'!B279</f>
        <v>56</v>
      </c>
      <c r="C1029" s="159">
        <f>'Permitted Sources'!D279</f>
        <v>56033</v>
      </c>
      <c r="D1029" s="159" t="str">
        <f>'Permitted Sources'!E279</f>
        <v>20200254</v>
      </c>
      <c r="E1029" t="str">
        <f>'Permitted Sources'!H279</f>
        <v>Compressor Engines</v>
      </c>
      <c r="F1029" s="67">
        <f>'Permitted Sources'!I279</f>
        <v>5.0999999999999996</v>
      </c>
      <c r="G1029" s="67">
        <f>'Permitted Sources'!J279</f>
        <v>1.3</v>
      </c>
      <c r="H1029" s="67">
        <f>'Permitted Sources'!K279</f>
        <v>2.6</v>
      </c>
      <c r="I1029" s="67">
        <f>'Permitted Sources'!L279</f>
        <v>0</v>
      </c>
      <c r="J1029" s="67">
        <f>'Permitted Sources'!M279</f>
        <v>0</v>
      </c>
      <c r="K1029" t="str">
        <f t="shared" si="15"/>
        <v>Compressor Engines</v>
      </c>
    </row>
    <row r="1030" spans="1:11" x14ac:dyDescent="0.2">
      <c r="A1030" s="159" t="str">
        <f>'Permitted Sources'!A280</f>
        <v>WYDEQ Permitted Sources</v>
      </c>
      <c r="B1030" t="str">
        <f>'Permitted Sources'!B280</f>
        <v>56</v>
      </c>
      <c r="C1030" s="159">
        <f>'Permitted Sources'!D280</f>
        <v>56033</v>
      </c>
      <c r="D1030" s="159" t="str">
        <f>'Permitted Sources'!E280</f>
        <v>20200254</v>
      </c>
      <c r="E1030" t="str">
        <f>'Permitted Sources'!H280</f>
        <v>Compressor Engines</v>
      </c>
      <c r="F1030" s="67">
        <f>'Permitted Sources'!I280</f>
        <v>5.0999999999999996</v>
      </c>
      <c r="G1030" s="67">
        <f>'Permitted Sources'!J280</f>
        <v>1.3</v>
      </c>
      <c r="H1030" s="67">
        <f>'Permitted Sources'!K280</f>
        <v>2.6</v>
      </c>
      <c r="I1030" s="67">
        <f>'Permitted Sources'!L280</f>
        <v>0</v>
      </c>
      <c r="J1030" s="67">
        <f>'Permitted Sources'!M280</f>
        <v>0</v>
      </c>
      <c r="K1030" t="str">
        <f t="shared" si="15"/>
        <v>Compressor Engines</v>
      </c>
    </row>
    <row r="1031" spans="1:11" x14ac:dyDescent="0.2">
      <c r="A1031" s="159" t="str">
        <f>'Permitted Sources'!A281</f>
        <v>WYDEQ Permitted Sources</v>
      </c>
      <c r="B1031" t="str">
        <f>'Permitted Sources'!B281</f>
        <v>56</v>
      </c>
      <c r="C1031" s="159">
        <f>'Permitted Sources'!D281</f>
        <v>56033</v>
      </c>
      <c r="D1031" s="159" t="str">
        <f>'Permitted Sources'!E281</f>
        <v>20200254</v>
      </c>
      <c r="E1031" t="str">
        <f>'Permitted Sources'!H281</f>
        <v>Compressor Engines</v>
      </c>
      <c r="F1031" s="67">
        <f>'Permitted Sources'!I281</f>
        <v>5.0999999999999996</v>
      </c>
      <c r="G1031" s="67">
        <f>'Permitted Sources'!J281</f>
        <v>1.3</v>
      </c>
      <c r="H1031" s="67">
        <f>'Permitted Sources'!K281</f>
        <v>2.6</v>
      </c>
      <c r="I1031" s="67">
        <f>'Permitted Sources'!L281</f>
        <v>0</v>
      </c>
      <c r="J1031" s="67">
        <f>'Permitted Sources'!M281</f>
        <v>0</v>
      </c>
      <c r="K1031" t="str">
        <f t="shared" ref="K1031:K1094" si="16">IF(E1031="Unpermitted Fugitives","Fugitives",IF(E1031="Natural Gas Processing Facilities, Pump Seals","Fugitives",IF(E1031="Natural Gas Production, All Equipt Leak Fugitives","Fugitives",IF(E1031="External Combustion Boilers","Heaters",IF(E1031="Permitted Tank Losses","Condensate tank ",IF(E1031="Permitted Fugitives","Fugitives",IF(E1031="Process Heaters","Heaters",E1031)))))))</f>
        <v>Compressor Engines</v>
      </c>
    </row>
    <row r="1032" spans="1:11" x14ac:dyDescent="0.2">
      <c r="A1032" s="159" t="str">
        <f>'Permitted Sources'!A282</f>
        <v>WYDEQ Permitted Sources</v>
      </c>
      <c r="B1032" t="str">
        <f>'Permitted Sources'!B282</f>
        <v>56</v>
      </c>
      <c r="C1032" s="159">
        <f>'Permitted Sources'!D282</f>
        <v>56033</v>
      </c>
      <c r="D1032" s="159" t="str">
        <f>'Permitted Sources'!E282</f>
        <v>20200254</v>
      </c>
      <c r="E1032" t="str">
        <f>'Permitted Sources'!H282</f>
        <v>Compressor Engines</v>
      </c>
      <c r="F1032" s="67">
        <f>'Permitted Sources'!I282</f>
        <v>19.399999999999999</v>
      </c>
      <c r="G1032" s="67">
        <f>'Permitted Sources'!J282</f>
        <v>12.9</v>
      </c>
      <c r="H1032" s="67">
        <f>'Permitted Sources'!K282</f>
        <v>6.5</v>
      </c>
      <c r="I1032" s="67">
        <f>'Permitted Sources'!L282</f>
        <v>0</v>
      </c>
      <c r="J1032" s="67">
        <f>'Permitted Sources'!M282</f>
        <v>0</v>
      </c>
      <c r="K1032" t="str">
        <f t="shared" si="16"/>
        <v>Compressor Engines</v>
      </c>
    </row>
    <row r="1033" spans="1:11" x14ac:dyDescent="0.2">
      <c r="A1033" s="159" t="str">
        <f>'Permitted Sources'!A283</f>
        <v>WYDEQ Permitted Sources</v>
      </c>
      <c r="B1033" t="str">
        <f>'Permitted Sources'!B283</f>
        <v>56</v>
      </c>
      <c r="C1033" s="159">
        <f>'Permitted Sources'!D283</f>
        <v>56033</v>
      </c>
      <c r="D1033" s="159" t="str">
        <f>'Permitted Sources'!E283</f>
        <v>20200254</v>
      </c>
      <c r="E1033" t="str">
        <f>'Permitted Sources'!H283</f>
        <v>Compressor Engines</v>
      </c>
      <c r="F1033" s="67">
        <f>'Permitted Sources'!I283</f>
        <v>19.399999999999999</v>
      </c>
      <c r="G1033" s="67">
        <f>'Permitted Sources'!J283</f>
        <v>12.9</v>
      </c>
      <c r="H1033" s="67">
        <f>'Permitted Sources'!K283</f>
        <v>6.5</v>
      </c>
      <c r="I1033" s="67">
        <f>'Permitted Sources'!L283</f>
        <v>0</v>
      </c>
      <c r="J1033" s="67">
        <f>'Permitted Sources'!M283</f>
        <v>0</v>
      </c>
      <c r="K1033" t="str">
        <f t="shared" si="16"/>
        <v>Compressor Engines</v>
      </c>
    </row>
    <row r="1034" spans="1:11" x14ac:dyDescent="0.2">
      <c r="A1034" s="159" t="str">
        <f>'Permitted Sources'!A284</f>
        <v>WYDEQ Permitted Sources</v>
      </c>
      <c r="B1034" t="str">
        <f>'Permitted Sources'!B284</f>
        <v>56</v>
      </c>
      <c r="C1034" s="159">
        <f>'Permitted Sources'!D284</f>
        <v>56033</v>
      </c>
      <c r="D1034" s="159" t="str">
        <f>'Permitted Sources'!E284</f>
        <v>20200254</v>
      </c>
      <c r="E1034" t="str">
        <f>'Permitted Sources'!H284</f>
        <v>Compressor Engines</v>
      </c>
      <c r="F1034" s="67">
        <f>'Permitted Sources'!I284</f>
        <v>19.399999999999999</v>
      </c>
      <c r="G1034" s="67">
        <f>'Permitted Sources'!J284</f>
        <v>12.9</v>
      </c>
      <c r="H1034" s="67">
        <f>'Permitted Sources'!K284</f>
        <v>6.5</v>
      </c>
      <c r="I1034" s="67">
        <f>'Permitted Sources'!L284</f>
        <v>0</v>
      </c>
      <c r="J1034" s="67">
        <f>'Permitted Sources'!M284</f>
        <v>0</v>
      </c>
      <c r="K1034" t="str">
        <f t="shared" si="16"/>
        <v>Compressor Engines</v>
      </c>
    </row>
    <row r="1035" spans="1:11" x14ac:dyDescent="0.2">
      <c r="A1035" s="159" t="str">
        <f>'Permitted Sources'!A285</f>
        <v>WYDEQ Permitted Sources</v>
      </c>
      <c r="B1035" t="str">
        <f>'Permitted Sources'!B285</f>
        <v>56</v>
      </c>
      <c r="C1035" s="159">
        <f>'Permitted Sources'!D285</f>
        <v>56033</v>
      </c>
      <c r="D1035" s="159" t="str">
        <f>'Permitted Sources'!E285</f>
        <v>20200254</v>
      </c>
      <c r="E1035" t="str">
        <f>'Permitted Sources'!H285</f>
        <v>Compressor Engines</v>
      </c>
      <c r="F1035" s="67">
        <f>'Permitted Sources'!I285</f>
        <v>19.399999999999999</v>
      </c>
      <c r="G1035" s="67">
        <f>'Permitted Sources'!J285</f>
        <v>12.9</v>
      </c>
      <c r="H1035" s="67">
        <f>'Permitted Sources'!K285</f>
        <v>6.5</v>
      </c>
      <c r="I1035" s="67">
        <f>'Permitted Sources'!L285</f>
        <v>0</v>
      </c>
      <c r="J1035" s="67">
        <f>'Permitted Sources'!M285</f>
        <v>0</v>
      </c>
      <c r="K1035" t="str">
        <f t="shared" si="16"/>
        <v>Compressor Engines</v>
      </c>
    </row>
    <row r="1036" spans="1:11" x14ac:dyDescent="0.2">
      <c r="A1036" s="159" t="str">
        <f>'Permitted Sources'!A286</f>
        <v>WYDEQ Permitted Sources</v>
      </c>
      <c r="B1036" t="str">
        <f>'Permitted Sources'!B286</f>
        <v>56</v>
      </c>
      <c r="C1036" s="159">
        <f>'Permitted Sources'!D286</f>
        <v>56033</v>
      </c>
      <c r="D1036" s="159" t="str">
        <f>'Permitted Sources'!E286</f>
        <v>40400402</v>
      </c>
      <c r="E1036" t="str">
        <f>'Permitted Sources'!H286</f>
        <v>Permitted Tank Losses</v>
      </c>
      <c r="F1036" s="67">
        <f>'Permitted Sources'!I286</f>
        <v>0</v>
      </c>
      <c r="G1036" s="67">
        <f>'Permitted Sources'!J286</f>
        <v>9.1</v>
      </c>
      <c r="H1036" s="67">
        <f>'Permitted Sources'!K286</f>
        <v>0</v>
      </c>
      <c r="I1036" s="67">
        <f>'Permitted Sources'!L286</f>
        <v>0</v>
      </c>
      <c r="J1036" s="67">
        <f>'Permitted Sources'!M286</f>
        <v>0</v>
      </c>
      <c r="K1036" t="str">
        <f t="shared" si="16"/>
        <v xml:space="preserve">Condensate tank </v>
      </c>
    </row>
    <row r="1037" spans="1:11" x14ac:dyDescent="0.2">
      <c r="A1037" s="159" t="str">
        <f>'Permitted Sources'!A287</f>
        <v>WYDEQ Permitted Sources</v>
      </c>
      <c r="B1037" t="str">
        <f>'Permitted Sources'!B287</f>
        <v>56</v>
      </c>
      <c r="C1037" s="159">
        <f>'Permitted Sources'!D287</f>
        <v>56033</v>
      </c>
      <c r="D1037" s="159" t="str">
        <f>'Permitted Sources'!E287</f>
        <v>40400402</v>
      </c>
      <c r="E1037" t="str">
        <f>'Permitted Sources'!H287</f>
        <v>Permitted Tank Losses</v>
      </c>
      <c r="F1037" s="67">
        <f>'Permitted Sources'!I287</f>
        <v>0</v>
      </c>
      <c r="G1037" s="67">
        <f>'Permitted Sources'!J287</f>
        <v>8.4</v>
      </c>
      <c r="H1037" s="67">
        <f>'Permitted Sources'!K287</f>
        <v>0</v>
      </c>
      <c r="I1037" s="67">
        <f>'Permitted Sources'!L287</f>
        <v>0</v>
      </c>
      <c r="J1037" s="67">
        <f>'Permitted Sources'!M287</f>
        <v>0</v>
      </c>
      <c r="K1037" t="str">
        <f t="shared" si="16"/>
        <v xml:space="preserve">Condensate tank </v>
      </c>
    </row>
    <row r="1038" spans="1:11" x14ac:dyDescent="0.2">
      <c r="A1038" s="159" t="str">
        <f>'Permitted Sources'!A288</f>
        <v>WYDEQ Permitted Sources</v>
      </c>
      <c r="B1038" t="str">
        <f>'Permitted Sources'!B288</f>
        <v>56</v>
      </c>
      <c r="C1038" s="159">
        <f>'Permitted Sources'!D288</f>
        <v>56033</v>
      </c>
      <c r="D1038" s="159" t="str">
        <f>'Permitted Sources'!E288</f>
        <v>40400316</v>
      </c>
      <c r="E1038" t="str">
        <f>'Permitted Sources'!H288</f>
        <v>Permitted Tank Losses</v>
      </c>
      <c r="F1038" s="67">
        <f>'Permitted Sources'!I288</f>
        <v>0</v>
      </c>
      <c r="G1038" s="67">
        <f>'Permitted Sources'!J288</f>
        <v>0.4</v>
      </c>
      <c r="H1038" s="67">
        <f>'Permitted Sources'!K288</f>
        <v>0</v>
      </c>
      <c r="I1038" s="67">
        <f>'Permitted Sources'!L288</f>
        <v>0</v>
      </c>
      <c r="J1038" s="67">
        <f>'Permitted Sources'!M288</f>
        <v>0</v>
      </c>
      <c r="K1038" t="str">
        <f t="shared" si="16"/>
        <v xml:space="preserve">Condensate tank </v>
      </c>
    </row>
    <row r="1039" spans="1:11" x14ac:dyDescent="0.2">
      <c r="A1039" s="159" t="str">
        <f>'Permitted Sources'!A289</f>
        <v>WYDEQ Permitted Sources</v>
      </c>
      <c r="B1039" t="str">
        <f>'Permitted Sources'!B289</f>
        <v>56</v>
      </c>
      <c r="C1039" s="159">
        <f>'Permitted Sources'!D289</f>
        <v>56033</v>
      </c>
      <c r="D1039" s="159" t="str">
        <f>'Permitted Sources'!E289</f>
        <v>40400316</v>
      </c>
      <c r="E1039" t="str">
        <f>'Permitted Sources'!H289</f>
        <v>Permitted Tank Losses</v>
      </c>
      <c r="F1039" s="67">
        <f>'Permitted Sources'!I289</f>
        <v>0</v>
      </c>
      <c r="G1039" s="67">
        <f>'Permitted Sources'!J289</f>
        <v>0.7</v>
      </c>
      <c r="H1039" s="67">
        <f>'Permitted Sources'!K289</f>
        <v>0</v>
      </c>
      <c r="I1039" s="67">
        <f>'Permitted Sources'!L289</f>
        <v>0</v>
      </c>
      <c r="J1039" s="67">
        <f>'Permitted Sources'!M289</f>
        <v>0</v>
      </c>
      <c r="K1039" t="str">
        <f t="shared" si="16"/>
        <v xml:space="preserve">Condensate tank </v>
      </c>
    </row>
    <row r="1040" spans="1:11" x14ac:dyDescent="0.2">
      <c r="A1040" s="159" t="str">
        <f>'Permitted Sources'!A290</f>
        <v>WYDEQ Permitted Sources</v>
      </c>
      <c r="B1040" t="str">
        <f>'Permitted Sources'!B290</f>
        <v>56</v>
      </c>
      <c r="C1040" s="159">
        <f>'Permitted Sources'!D290</f>
        <v>56033</v>
      </c>
      <c r="D1040" s="159" t="str">
        <f>'Permitted Sources'!E290</f>
        <v>40400316</v>
      </c>
      <c r="E1040" t="str">
        <f>'Permitted Sources'!H290</f>
        <v>Permitted Tank Losses</v>
      </c>
      <c r="F1040" s="67">
        <f>'Permitted Sources'!I290</f>
        <v>0</v>
      </c>
      <c r="G1040" s="67">
        <f>'Permitted Sources'!J290</f>
        <v>0.4</v>
      </c>
      <c r="H1040" s="67">
        <f>'Permitted Sources'!K290</f>
        <v>0</v>
      </c>
      <c r="I1040" s="67">
        <f>'Permitted Sources'!L290</f>
        <v>0</v>
      </c>
      <c r="J1040" s="67">
        <f>'Permitted Sources'!M290</f>
        <v>0</v>
      </c>
      <c r="K1040" t="str">
        <f t="shared" si="16"/>
        <v xml:space="preserve">Condensate tank </v>
      </c>
    </row>
    <row r="1041" spans="1:11" x14ac:dyDescent="0.2">
      <c r="A1041" s="159" t="str">
        <f>'Permitted Sources'!A291</f>
        <v>WYDEQ Permitted Sources</v>
      </c>
      <c r="B1041" t="str">
        <f>'Permitted Sources'!B291</f>
        <v>56</v>
      </c>
      <c r="C1041" s="159">
        <f>'Permitted Sources'!D291</f>
        <v>56033</v>
      </c>
      <c r="D1041" s="159" t="str">
        <f>'Permitted Sources'!E291</f>
        <v>40400312</v>
      </c>
      <c r="E1041" t="str">
        <f>'Permitted Sources'!H291</f>
        <v>Permitted Tank Losses</v>
      </c>
      <c r="F1041" s="67">
        <f>'Permitted Sources'!I291</f>
        <v>0</v>
      </c>
      <c r="G1041" s="67">
        <f>'Permitted Sources'!J291</f>
        <v>2.9</v>
      </c>
      <c r="H1041" s="67">
        <f>'Permitted Sources'!K291</f>
        <v>0</v>
      </c>
      <c r="I1041" s="67">
        <f>'Permitted Sources'!L291</f>
        <v>0</v>
      </c>
      <c r="J1041" s="67">
        <f>'Permitted Sources'!M291</f>
        <v>0</v>
      </c>
      <c r="K1041" t="str">
        <f t="shared" si="16"/>
        <v xml:space="preserve">Condensate tank </v>
      </c>
    </row>
    <row r="1042" spans="1:11" x14ac:dyDescent="0.2">
      <c r="A1042" s="159" t="str">
        <f>'Permitted Sources'!A292</f>
        <v>WYDEQ Permitted Sources</v>
      </c>
      <c r="B1042" t="str">
        <f>'Permitted Sources'!B292</f>
        <v>56</v>
      </c>
      <c r="C1042" s="159">
        <f>'Permitted Sources'!D292</f>
        <v>56033</v>
      </c>
      <c r="D1042" s="159" t="str">
        <f>'Permitted Sources'!E292</f>
        <v>30600904</v>
      </c>
      <c r="E1042" t="str">
        <f>'Permitted Sources'!H292</f>
        <v>Flares</v>
      </c>
      <c r="F1042" s="67">
        <f>'Permitted Sources'!I292</f>
        <v>12.5</v>
      </c>
      <c r="G1042" s="67">
        <f>'Permitted Sources'!J292</f>
        <v>61</v>
      </c>
      <c r="H1042" s="67">
        <f>'Permitted Sources'!K292</f>
        <v>31.3</v>
      </c>
      <c r="I1042" s="67">
        <f>'Permitted Sources'!L292</f>
        <v>0</v>
      </c>
      <c r="J1042" s="67">
        <f>'Permitted Sources'!M292</f>
        <v>0</v>
      </c>
      <c r="K1042" t="str">
        <f t="shared" si="16"/>
        <v>Flares</v>
      </c>
    </row>
    <row r="1043" spans="1:11" x14ac:dyDescent="0.2">
      <c r="A1043" s="159" t="str">
        <f>'Permitted Sources'!A293</f>
        <v>WYDEQ Permitted Sources</v>
      </c>
      <c r="B1043" t="str">
        <f>'Permitted Sources'!B293</f>
        <v>56</v>
      </c>
      <c r="C1043" s="159">
        <f>'Permitted Sources'!D293</f>
        <v>56033</v>
      </c>
      <c r="D1043" s="159" t="str">
        <f>'Permitted Sources'!E293</f>
        <v>40400150</v>
      </c>
      <c r="E1043" t="str">
        <f>'Permitted Sources'!H293</f>
        <v>Permitted Tank Losses</v>
      </c>
      <c r="F1043" s="67">
        <f>'Permitted Sources'!I293</f>
        <v>0</v>
      </c>
      <c r="G1043" s="67">
        <f>'Permitted Sources'!J293</f>
        <v>0.2</v>
      </c>
      <c r="H1043" s="67">
        <f>'Permitted Sources'!K293</f>
        <v>0</v>
      </c>
      <c r="I1043" s="67">
        <f>'Permitted Sources'!L293</f>
        <v>0</v>
      </c>
      <c r="J1043" s="67">
        <f>'Permitted Sources'!M293</f>
        <v>0</v>
      </c>
      <c r="K1043" t="str">
        <f t="shared" si="16"/>
        <v xml:space="preserve">Condensate tank </v>
      </c>
    </row>
    <row r="1044" spans="1:11" x14ac:dyDescent="0.2">
      <c r="A1044" s="159" t="str">
        <f>'Permitted Sources'!A294</f>
        <v>WYDEQ Permitted Sources</v>
      </c>
      <c r="B1044" t="str">
        <f>'Permitted Sources'!B294</f>
        <v>56</v>
      </c>
      <c r="C1044" s="159">
        <f>'Permitted Sources'!D294</f>
        <v>56033</v>
      </c>
      <c r="D1044" s="159" t="str">
        <f>'Permitted Sources'!E294</f>
        <v>40400150</v>
      </c>
      <c r="E1044" t="str">
        <f>'Permitted Sources'!H294</f>
        <v>Permitted Tank Losses</v>
      </c>
      <c r="F1044" s="67">
        <f>'Permitted Sources'!I294</f>
        <v>0</v>
      </c>
      <c r="G1044" s="67">
        <f>'Permitted Sources'!J294</f>
        <v>1.6</v>
      </c>
      <c r="H1044" s="67">
        <f>'Permitted Sources'!K294</f>
        <v>0</v>
      </c>
      <c r="I1044" s="67">
        <f>'Permitted Sources'!L294</f>
        <v>0</v>
      </c>
      <c r="J1044" s="67">
        <f>'Permitted Sources'!M294</f>
        <v>0</v>
      </c>
      <c r="K1044" t="str">
        <f t="shared" si="16"/>
        <v xml:space="preserve">Condensate tank </v>
      </c>
    </row>
    <row r="1045" spans="1:11" x14ac:dyDescent="0.2">
      <c r="A1045" s="159" t="str">
        <f>'Permitted Sources'!A295</f>
        <v>WYDEQ Permitted Sources</v>
      </c>
      <c r="B1045" t="str">
        <f>'Permitted Sources'!B295</f>
        <v>56</v>
      </c>
      <c r="C1045" s="159">
        <f>'Permitted Sources'!D295</f>
        <v>56033</v>
      </c>
      <c r="D1045" s="159" t="str">
        <f>'Permitted Sources'!E295</f>
        <v>20200254</v>
      </c>
      <c r="E1045" t="str">
        <f>'Permitted Sources'!H295</f>
        <v>Compressor Engines</v>
      </c>
      <c r="F1045" s="67">
        <f>'Permitted Sources'!I295</f>
        <v>6.1571749983360604</v>
      </c>
      <c r="G1045" s="67">
        <f>'Permitted Sources'!J295</f>
        <v>6.2</v>
      </c>
      <c r="H1045" s="67">
        <f>'Permitted Sources'!K295</f>
        <v>3.1</v>
      </c>
      <c r="I1045" s="67">
        <f>'Permitted Sources'!L295</f>
        <v>0</v>
      </c>
      <c r="J1045" s="67">
        <f>'Permitted Sources'!M295</f>
        <v>0</v>
      </c>
      <c r="K1045" t="str">
        <f t="shared" si="16"/>
        <v>Compressor Engines</v>
      </c>
    </row>
    <row r="1046" spans="1:11" x14ac:dyDescent="0.2">
      <c r="A1046" s="159" t="str">
        <f>'Permitted Sources'!A296</f>
        <v>WYDEQ Permitted Sources</v>
      </c>
      <c r="B1046" t="str">
        <f>'Permitted Sources'!B296</f>
        <v>56</v>
      </c>
      <c r="C1046" s="159">
        <f>'Permitted Sources'!D296</f>
        <v>56033</v>
      </c>
      <c r="D1046" s="159" t="str">
        <f>'Permitted Sources'!E296</f>
        <v>20200254</v>
      </c>
      <c r="E1046" t="str">
        <f>'Permitted Sources'!H296</f>
        <v>Compressor Engines</v>
      </c>
      <c r="F1046" s="67">
        <f>'Permitted Sources'!I296</f>
        <v>6.1571749983360604</v>
      </c>
      <c r="G1046" s="67">
        <f>'Permitted Sources'!J296</f>
        <v>6.2</v>
      </c>
      <c r="H1046" s="67">
        <f>'Permitted Sources'!K296</f>
        <v>3.1</v>
      </c>
      <c r="I1046" s="67">
        <f>'Permitted Sources'!L296</f>
        <v>0</v>
      </c>
      <c r="J1046" s="67">
        <f>'Permitted Sources'!M296</f>
        <v>0</v>
      </c>
      <c r="K1046" t="str">
        <f t="shared" si="16"/>
        <v>Compressor Engines</v>
      </c>
    </row>
    <row r="1047" spans="1:11" x14ac:dyDescent="0.2">
      <c r="A1047" s="159" t="str">
        <f>'Permitted Sources'!A297</f>
        <v>WYDEQ Permitted Sources</v>
      </c>
      <c r="B1047" t="str">
        <f>'Permitted Sources'!B297</f>
        <v>56</v>
      </c>
      <c r="C1047" s="159">
        <f>'Permitted Sources'!D297</f>
        <v>56033</v>
      </c>
      <c r="D1047" s="159" t="str">
        <f>'Permitted Sources'!E297</f>
        <v>20200254</v>
      </c>
      <c r="E1047" t="str">
        <f>'Permitted Sources'!H297</f>
        <v>Compressor Engines</v>
      </c>
      <c r="F1047" s="67">
        <f>'Permitted Sources'!I297</f>
        <v>6.1571749983360604</v>
      </c>
      <c r="G1047" s="67">
        <f>'Permitted Sources'!J297</f>
        <v>6.2</v>
      </c>
      <c r="H1047" s="67">
        <f>'Permitted Sources'!K297</f>
        <v>3.1</v>
      </c>
      <c r="I1047" s="67">
        <f>'Permitted Sources'!L297</f>
        <v>0</v>
      </c>
      <c r="J1047" s="67">
        <f>'Permitted Sources'!M297</f>
        <v>0</v>
      </c>
      <c r="K1047" t="str">
        <f t="shared" si="16"/>
        <v>Compressor Engines</v>
      </c>
    </row>
    <row r="1048" spans="1:11" x14ac:dyDescent="0.2">
      <c r="A1048" s="159" t="str">
        <f>'Permitted Sources'!A298</f>
        <v>WYDEQ Permitted Sources</v>
      </c>
      <c r="B1048" t="str">
        <f>'Permitted Sources'!B298</f>
        <v>56</v>
      </c>
      <c r="C1048" s="159">
        <f>'Permitted Sources'!D298</f>
        <v>56033</v>
      </c>
      <c r="D1048" s="159" t="str">
        <f>'Permitted Sources'!E298</f>
        <v>20200254</v>
      </c>
      <c r="E1048" t="str">
        <f>'Permitted Sources'!H298</f>
        <v>Compressor Engines</v>
      </c>
      <c r="F1048" s="67">
        <f>'Permitted Sources'!I298</f>
        <v>6.1571749983360604</v>
      </c>
      <c r="G1048" s="67">
        <f>'Permitted Sources'!J298</f>
        <v>6.2</v>
      </c>
      <c r="H1048" s="67">
        <f>'Permitted Sources'!K298</f>
        <v>3.1</v>
      </c>
      <c r="I1048" s="67">
        <f>'Permitted Sources'!L298</f>
        <v>0</v>
      </c>
      <c r="J1048" s="67">
        <f>'Permitted Sources'!M298</f>
        <v>0</v>
      </c>
      <c r="K1048" t="str">
        <f t="shared" si="16"/>
        <v>Compressor Engines</v>
      </c>
    </row>
    <row r="1049" spans="1:11" x14ac:dyDescent="0.2">
      <c r="A1049" s="159" t="str">
        <f>'Permitted Sources'!A299</f>
        <v>WYDEQ Permitted Sources</v>
      </c>
      <c r="B1049" t="str">
        <f>'Permitted Sources'!B299</f>
        <v>56</v>
      </c>
      <c r="C1049" s="159">
        <f>'Permitted Sources'!D299</f>
        <v>56033</v>
      </c>
      <c r="D1049" s="159" t="str">
        <f>'Permitted Sources'!E299</f>
        <v>20200254</v>
      </c>
      <c r="E1049" t="str">
        <f>'Permitted Sources'!H299</f>
        <v>Compressor Engines</v>
      </c>
      <c r="F1049" s="67">
        <f>'Permitted Sources'!I299</f>
        <v>6.1571749983360604</v>
      </c>
      <c r="G1049" s="67">
        <f>'Permitted Sources'!J299</f>
        <v>6.2</v>
      </c>
      <c r="H1049" s="67">
        <f>'Permitted Sources'!K299</f>
        <v>3.1</v>
      </c>
      <c r="I1049" s="67">
        <f>'Permitted Sources'!L299</f>
        <v>0</v>
      </c>
      <c r="J1049" s="67">
        <f>'Permitted Sources'!M299</f>
        <v>0</v>
      </c>
      <c r="K1049" t="str">
        <f t="shared" si="16"/>
        <v>Compressor Engines</v>
      </c>
    </row>
    <row r="1050" spans="1:11" x14ac:dyDescent="0.2">
      <c r="A1050" s="159" t="str">
        <f>'Permitted Sources'!A300</f>
        <v>WYDEQ Permitted Sources</v>
      </c>
      <c r="B1050" t="str">
        <f>'Permitted Sources'!B300</f>
        <v>56</v>
      </c>
      <c r="C1050" s="159">
        <f>'Permitted Sources'!D300</f>
        <v>56033</v>
      </c>
      <c r="D1050" s="159" t="str">
        <f>'Permitted Sources'!E300</f>
        <v>20200254</v>
      </c>
      <c r="E1050" t="str">
        <f>'Permitted Sources'!H300</f>
        <v>Compressor Engines</v>
      </c>
      <c r="F1050" s="67">
        <f>'Permitted Sources'!I300</f>
        <v>6.1571749983360604</v>
      </c>
      <c r="G1050" s="67">
        <f>'Permitted Sources'!J300</f>
        <v>6.2</v>
      </c>
      <c r="H1050" s="67">
        <f>'Permitted Sources'!K300</f>
        <v>3.1</v>
      </c>
      <c r="I1050" s="67">
        <f>'Permitted Sources'!L300</f>
        <v>0</v>
      </c>
      <c r="J1050" s="67">
        <f>'Permitted Sources'!M300</f>
        <v>0</v>
      </c>
      <c r="K1050" t="str">
        <f t="shared" si="16"/>
        <v>Compressor Engines</v>
      </c>
    </row>
    <row r="1051" spans="1:11" x14ac:dyDescent="0.2">
      <c r="A1051" s="159" t="str">
        <f>'Permitted Sources'!A301</f>
        <v>WYDEQ Permitted Sources</v>
      </c>
      <c r="B1051" t="str">
        <f>'Permitted Sources'!B301</f>
        <v>56</v>
      </c>
      <c r="C1051" s="159">
        <f>'Permitted Sources'!D301</f>
        <v>56033</v>
      </c>
      <c r="D1051" s="159" t="str">
        <f>'Permitted Sources'!E301</f>
        <v>20200254</v>
      </c>
      <c r="E1051" t="str">
        <f>'Permitted Sources'!H301</f>
        <v>Compressor Engines</v>
      </c>
      <c r="F1051" s="67">
        <f>'Permitted Sources'!I301</f>
        <v>11.7</v>
      </c>
      <c r="G1051" s="67">
        <f>'Permitted Sources'!J301</f>
        <v>2.9</v>
      </c>
      <c r="H1051" s="67">
        <f>'Permitted Sources'!K301</f>
        <v>5.9</v>
      </c>
      <c r="I1051" s="67">
        <f>'Permitted Sources'!L301</f>
        <v>0</v>
      </c>
      <c r="J1051" s="67">
        <f>'Permitted Sources'!M301</f>
        <v>0</v>
      </c>
      <c r="K1051" t="str">
        <f t="shared" si="16"/>
        <v>Compressor Engines</v>
      </c>
    </row>
    <row r="1052" spans="1:11" x14ac:dyDescent="0.2">
      <c r="A1052" s="159" t="str">
        <f>'Permitted Sources'!A302</f>
        <v>WYDEQ Permitted Sources</v>
      </c>
      <c r="B1052" t="str">
        <f>'Permitted Sources'!B302</f>
        <v>56</v>
      </c>
      <c r="C1052" s="159">
        <f>'Permitted Sources'!D302</f>
        <v>56033</v>
      </c>
      <c r="D1052" s="159" t="str">
        <f>'Permitted Sources'!E302</f>
        <v>20200254</v>
      </c>
      <c r="E1052" t="str">
        <f>'Permitted Sources'!H302</f>
        <v>Compressor Engines</v>
      </c>
      <c r="F1052" s="67">
        <f>'Permitted Sources'!I302</f>
        <v>11.7</v>
      </c>
      <c r="G1052" s="67">
        <f>'Permitted Sources'!J302</f>
        <v>2.9</v>
      </c>
      <c r="H1052" s="67">
        <f>'Permitted Sources'!K302</f>
        <v>5.9</v>
      </c>
      <c r="I1052" s="67">
        <f>'Permitted Sources'!L302</f>
        <v>0</v>
      </c>
      <c r="J1052" s="67">
        <f>'Permitted Sources'!M302</f>
        <v>0</v>
      </c>
      <c r="K1052" t="str">
        <f t="shared" si="16"/>
        <v>Compressor Engines</v>
      </c>
    </row>
    <row r="1053" spans="1:11" x14ac:dyDescent="0.2">
      <c r="A1053" s="159" t="str">
        <f>'Permitted Sources'!A303</f>
        <v>WYDEQ Permitted Sources</v>
      </c>
      <c r="B1053" t="str">
        <f>'Permitted Sources'!B303</f>
        <v>56</v>
      </c>
      <c r="C1053" s="159">
        <f>'Permitted Sources'!D303</f>
        <v>56033</v>
      </c>
      <c r="D1053" s="159" t="str">
        <f>'Permitted Sources'!E303</f>
        <v>20200254</v>
      </c>
      <c r="E1053" t="str">
        <f>'Permitted Sources'!H303</f>
        <v>Compressor Engines</v>
      </c>
      <c r="F1053" s="67">
        <f>'Permitted Sources'!I303</f>
        <v>5.0999999999999996</v>
      </c>
      <c r="G1053" s="67">
        <f>'Permitted Sources'!J303</f>
        <v>1.3</v>
      </c>
      <c r="H1053" s="67">
        <f>'Permitted Sources'!K303</f>
        <v>2.6</v>
      </c>
      <c r="I1053" s="67">
        <f>'Permitted Sources'!L303</f>
        <v>0</v>
      </c>
      <c r="J1053" s="67">
        <f>'Permitted Sources'!M303</f>
        <v>0</v>
      </c>
      <c r="K1053" t="str">
        <f t="shared" si="16"/>
        <v>Compressor Engines</v>
      </c>
    </row>
    <row r="1054" spans="1:11" x14ac:dyDescent="0.2">
      <c r="A1054" s="159" t="str">
        <f>'Permitted Sources'!A304</f>
        <v>WYDEQ Permitted Sources</v>
      </c>
      <c r="B1054" t="str">
        <f>'Permitted Sources'!B304</f>
        <v>56</v>
      </c>
      <c r="C1054" s="159">
        <f>'Permitted Sources'!D304</f>
        <v>56033</v>
      </c>
      <c r="D1054" s="159" t="str">
        <f>'Permitted Sources'!E304</f>
        <v>20200254</v>
      </c>
      <c r="E1054" t="str">
        <f>'Permitted Sources'!H304</f>
        <v>Compressor Engines</v>
      </c>
      <c r="F1054" s="67">
        <f>'Permitted Sources'!I304</f>
        <v>5.0999999999999996</v>
      </c>
      <c r="G1054" s="67">
        <f>'Permitted Sources'!J304</f>
        <v>1.3</v>
      </c>
      <c r="H1054" s="67">
        <f>'Permitted Sources'!K304</f>
        <v>2.6</v>
      </c>
      <c r="I1054" s="67">
        <f>'Permitted Sources'!L304</f>
        <v>0</v>
      </c>
      <c r="J1054" s="67">
        <f>'Permitted Sources'!M304</f>
        <v>0</v>
      </c>
      <c r="K1054" t="str">
        <f t="shared" si="16"/>
        <v>Compressor Engines</v>
      </c>
    </row>
    <row r="1055" spans="1:11" x14ac:dyDescent="0.2">
      <c r="A1055" s="159" t="str">
        <f>'Permitted Sources'!A305</f>
        <v>WYDEQ Permitted Sources</v>
      </c>
      <c r="B1055" t="str">
        <f>'Permitted Sources'!B305</f>
        <v>56</v>
      </c>
      <c r="C1055" s="159">
        <f>'Permitted Sources'!D305</f>
        <v>56033</v>
      </c>
      <c r="D1055" s="159" t="str">
        <f>'Permitted Sources'!E305</f>
        <v>20200254</v>
      </c>
      <c r="E1055" t="str">
        <f>'Permitted Sources'!H305</f>
        <v>Compressor Engines</v>
      </c>
      <c r="F1055" s="67">
        <f>'Permitted Sources'!I305</f>
        <v>5.0999999999999996</v>
      </c>
      <c r="G1055" s="67">
        <f>'Permitted Sources'!J305</f>
        <v>1.3</v>
      </c>
      <c r="H1055" s="67">
        <f>'Permitted Sources'!K305</f>
        <v>2.6</v>
      </c>
      <c r="I1055" s="67">
        <f>'Permitted Sources'!L305</f>
        <v>0</v>
      </c>
      <c r="J1055" s="67">
        <f>'Permitted Sources'!M305</f>
        <v>0</v>
      </c>
      <c r="K1055" t="str">
        <f t="shared" si="16"/>
        <v>Compressor Engines</v>
      </c>
    </row>
    <row r="1056" spans="1:11" x14ac:dyDescent="0.2">
      <c r="A1056" s="159" t="str">
        <f>'Permitted Sources'!A306</f>
        <v>WYDEQ Permitted Sources</v>
      </c>
      <c r="B1056" t="str">
        <f>'Permitted Sources'!B306</f>
        <v>56</v>
      </c>
      <c r="C1056" s="159">
        <f>'Permitted Sources'!D306</f>
        <v>56033</v>
      </c>
      <c r="D1056" s="159" t="str">
        <f>'Permitted Sources'!E306</f>
        <v>20200254</v>
      </c>
      <c r="E1056" t="str">
        <f>'Permitted Sources'!H306</f>
        <v>Compressor Engines</v>
      </c>
      <c r="F1056" s="67">
        <f>'Permitted Sources'!I306</f>
        <v>11.73</v>
      </c>
      <c r="G1056" s="67">
        <f>'Permitted Sources'!J306</f>
        <v>2.9340000000000002</v>
      </c>
      <c r="H1056" s="67">
        <f>'Permitted Sources'!K306</f>
        <v>5.8680000000000003</v>
      </c>
      <c r="I1056" s="67">
        <f>'Permitted Sources'!L306</f>
        <v>0</v>
      </c>
      <c r="J1056" s="67">
        <f>'Permitted Sources'!M306</f>
        <v>0</v>
      </c>
      <c r="K1056" t="str">
        <f t="shared" si="16"/>
        <v>Compressor Engines</v>
      </c>
    </row>
    <row r="1057" spans="1:11" x14ac:dyDescent="0.2">
      <c r="A1057" s="159" t="str">
        <f>'Permitted Sources'!A307</f>
        <v>WYDEQ Permitted Sources</v>
      </c>
      <c r="B1057" t="str">
        <f>'Permitted Sources'!B307</f>
        <v>56</v>
      </c>
      <c r="C1057" s="159">
        <f>'Permitted Sources'!D307</f>
        <v>56033</v>
      </c>
      <c r="D1057" s="159" t="str">
        <f>'Permitted Sources'!E307</f>
        <v>20200254</v>
      </c>
      <c r="E1057" t="str">
        <f>'Permitted Sources'!H307</f>
        <v>Compressor Engines</v>
      </c>
      <c r="F1057" s="67">
        <f>'Permitted Sources'!I307</f>
        <v>11.73</v>
      </c>
      <c r="G1057" s="67">
        <f>'Permitted Sources'!J307</f>
        <v>2.9340000000000002</v>
      </c>
      <c r="H1057" s="67">
        <f>'Permitted Sources'!K307</f>
        <v>5.8680000000000003</v>
      </c>
      <c r="I1057" s="67">
        <f>'Permitted Sources'!L307</f>
        <v>0</v>
      </c>
      <c r="J1057" s="67">
        <f>'Permitted Sources'!M307</f>
        <v>0</v>
      </c>
      <c r="K1057" t="str">
        <f t="shared" si="16"/>
        <v>Compressor Engines</v>
      </c>
    </row>
    <row r="1058" spans="1:11" x14ac:dyDescent="0.2">
      <c r="A1058" s="159" t="str">
        <f>'Permitted Sources'!A308</f>
        <v>WYDEQ Permitted Sources</v>
      </c>
      <c r="B1058" t="str">
        <f>'Permitted Sources'!B308</f>
        <v>56</v>
      </c>
      <c r="C1058" s="159">
        <f>'Permitted Sources'!D308</f>
        <v>56033</v>
      </c>
      <c r="D1058" s="159" t="str">
        <f>'Permitted Sources'!E308</f>
        <v>20200254</v>
      </c>
      <c r="E1058" t="str">
        <f>'Permitted Sources'!H308</f>
        <v>Compressor Engines</v>
      </c>
      <c r="F1058" s="67">
        <f>'Permitted Sources'!I308</f>
        <v>11.7</v>
      </c>
      <c r="G1058" s="67">
        <f>'Permitted Sources'!J308</f>
        <v>2.9</v>
      </c>
      <c r="H1058" s="67">
        <f>'Permitted Sources'!K308</f>
        <v>5.9</v>
      </c>
      <c r="I1058" s="67">
        <f>'Permitted Sources'!L308</f>
        <v>0</v>
      </c>
      <c r="J1058" s="67">
        <f>'Permitted Sources'!M308</f>
        <v>0</v>
      </c>
      <c r="K1058" t="str">
        <f t="shared" si="16"/>
        <v>Compressor Engines</v>
      </c>
    </row>
    <row r="1059" spans="1:11" x14ac:dyDescent="0.2">
      <c r="A1059" s="159" t="str">
        <f>'Permitted Sources'!A309</f>
        <v>WYDEQ Permitted Sources</v>
      </c>
      <c r="B1059" t="str">
        <f>'Permitted Sources'!B309</f>
        <v>56</v>
      </c>
      <c r="C1059" s="159">
        <f>'Permitted Sources'!D309</f>
        <v>56033</v>
      </c>
      <c r="D1059" s="159" t="str">
        <f>'Permitted Sources'!E309</f>
        <v>20200254</v>
      </c>
      <c r="E1059" t="str">
        <f>'Permitted Sources'!H309</f>
        <v>Compressor Engines</v>
      </c>
      <c r="F1059" s="67">
        <f>'Permitted Sources'!I309</f>
        <v>6.2</v>
      </c>
      <c r="G1059" s="67">
        <f>'Permitted Sources'!J309</f>
        <v>6.2</v>
      </c>
      <c r="H1059" s="67">
        <f>'Permitted Sources'!K309</f>
        <v>3.1</v>
      </c>
      <c r="I1059" s="67">
        <f>'Permitted Sources'!L309</f>
        <v>0</v>
      </c>
      <c r="J1059" s="67">
        <f>'Permitted Sources'!M309</f>
        <v>0</v>
      </c>
      <c r="K1059" t="str">
        <f t="shared" si="16"/>
        <v>Compressor Engines</v>
      </c>
    </row>
    <row r="1060" spans="1:11" x14ac:dyDescent="0.2">
      <c r="A1060" s="159" t="str">
        <f>'Permitted Sources'!A310</f>
        <v>WYDEQ Permitted Sources</v>
      </c>
      <c r="B1060" t="str">
        <f>'Permitted Sources'!B310</f>
        <v>56</v>
      </c>
      <c r="C1060" s="159">
        <f>'Permitted Sources'!D310</f>
        <v>56033</v>
      </c>
      <c r="D1060" s="159" t="str">
        <f>'Permitted Sources'!E310</f>
        <v>20200254</v>
      </c>
      <c r="E1060" t="str">
        <f>'Permitted Sources'!H310</f>
        <v>Compressor Engines</v>
      </c>
      <c r="F1060" s="67">
        <f>'Permitted Sources'!I310</f>
        <v>6.2</v>
      </c>
      <c r="G1060" s="67">
        <f>'Permitted Sources'!J310</f>
        <v>6.2</v>
      </c>
      <c r="H1060" s="67">
        <f>'Permitted Sources'!K310</f>
        <v>3.1</v>
      </c>
      <c r="I1060" s="67">
        <f>'Permitted Sources'!L310</f>
        <v>0</v>
      </c>
      <c r="J1060" s="67">
        <f>'Permitted Sources'!M310</f>
        <v>0</v>
      </c>
      <c r="K1060" t="str">
        <f t="shared" si="16"/>
        <v>Compressor Engines</v>
      </c>
    </row>
    <row r="1061" spans="1:11" x14ac:dyDescent="0.2">
      <c r="A1061" s="159" t="str">
        <f>'Permitted Sources'!A311</f>
        <v>WYDEQ Permitted Sources</v>
      </c>
      <c r="B1061" t="str">
        <f>'Permitted Sources'!B311</f>
        <v>56</v>
      </c>
      <c r="C1061" s="159">
        <f>'Permitted Sources'!D311</f>
        <v>56033</v>
      </c>
      <c r="D1061" s="159" t="str">
        <f>'Permitted Sources'!E311</f>
        <v>20200253</v>
      </c>
      <c r="E1061" t="str">
        <f>'Permitted Sources'!H311</f>
        <v>Compressor Engines</v>
      </c>
      <c r="F1061" s="67">
        <f>'Permitted Sources'!I311</f>
        <v>3.9</v>
      </c>
      <c r="G1061" s="67">
        <f>'Permitted Sources'!J311</f>
        <v>1</v>
      </c>
      <c r="H1061" s="67">
        <f>'Permitted Sources'!K311</f>
        <v>7.8</v>
      </c>
      <c r="I1061" s="67">
        <f>'Permitted Sources'!L311</f>
        <v>0</v>
      </c>
      <c r="J1061" s="67">
        <f>'Permitted Sources'!M311</f>
        <v>0</v>
      </c>
      <c r="K1061" t="str">
        <f t="shared" si="16"/>
        <v>Compressor Engines</v>
      </c>
    </row>
    <row r="1062" spans="1:11" x14ac:dyDescent="0.2">
      <c r="A1062" s="159" t="str">
        <f>'Permitted Sources'!A312</f>
        <v>WYDEQ Permitted Sources</v>
      </c>
      <c r="B1062" t="str">
        <f>'Permitted Sources'!B312</f>
        <v>56</v>
      </c>
      <c r="C1062" s="159">
        <f>'Permitted Sources'!D312</f>
        <v>56033</v>
      </c>
      <c r="D1062" s="159" t="str">
        <f>'Permitted Sources'!E312</f>
        <v>20200253</v>
      </c>
      <c r="E1062" t="str">
        <f>'Permitted Sources'!H312</f>
        <v>Compressor Engines</v>
      </c>
      <c r="F1062" s="67">
        <f>'Permitted Sources'!I312</f>
        <v>3.9</v>
      </c>
      <c r="G1062" s="67">
        <f>'Permitted Sources'!J312</f>
        <v>1</v>
      </c>
      <c r="H1062" s="67">
        <f>'Permitted Sources'!K312</f>
        <v>7.8</v>
      </c>
      <c r="I1062" s="67">
        <f>'Permitted Sources'!L312</f>
        <v>0</v>
      </c>
      <c r="J1062" s="67">
        <f>'Permitted Sources'!M312</f>
        <v>0</v>
      </c>
      <c r="K1062" t="str">
        <f t="shared" si="16"/>
        <v>Compressor Engines</v>
      </c>
    </row>
    <row r="1063" spans="1:11" x14ac:dyDescent="0.2">
      <c r="A1063" s="159" t="str">
        <f>'Permitted Sources'!A313</f>
        <v>WYDEQ Permitted Sources</v>
      </c>
      <c r="B1063" t="str">
        <f>'Permitted Sources'!B313</f>
        <v>56</v>
      </c>
      <c r="C1063" s="159">
        <f>'Permitted Sources'!D313</f>
        <v>56033</v>
      </c>
      <c r="D1063" s="159" t="str">
        <f>'Permitted Sources'!E313</f>
        <v>20200254</v>
      </c>
      <c r="E1063" t="str">
        <f>'Permitted Sources'!H313</f>
        <v>Compressor Engines</v>
      </c>
      <c r="F1063" s="67">
        <f>'Permitted Sources'!I313</f>
        <v>6.2</v>
      </c>
      <c r="G1063" s="67">
        <f>'Permitted Sources'!J313</f>
        <v>6.2</v>
      </c>
      <c r="H1063" s="67">
        <f>'Permitted Sources'!K313</f>
        <v>3.1</v>
      </c>
      <c r="I1063" s="67">
        <f>'Permitted Sources'!L313</f>
        <v>0</v>
      </c>
      <c r="J1063" s="67">
        <f>'Permitted Sources'!M313</f>
        <v>0</v>
      </c>
      <c r="K1063" t="str">
        <f t="shared" si="16"/>
        <v>Compressor Engines</v>
      </c>
    </row>
    <row r="1064" spans="1:11" x14ac:dyDescent="0.2">
      <c r="A1064" s="159" t="str">
        <f>'Permitted Sources'!A314</f>
        <v>WYDEQ Permitted Sources</v>
      </c>
      <c r="B1064" t="str">
        <f>'Permitted Sources'!B314</f>
        <v>56</v>
      </c>
      <c r="C1064" s="159">
        <f>'Permitted Sources'!D314</f>
        <v>56033</v>
      </c>
      <c r="D1064" s="159" t="str">
        <f>'Permitted Sources'!E314</f>
        <v>20200254</v>
      </c>
      <c r="E1064" t="str">
        <f>'Permitted Sources'!H314</f>
        <v>Compressor Engines</v>
      </c>
      <c r="F1064" s="67">
        <f>'Permitted Sources'!I314</f>
        <v>6.2</v>
      </c>
      <c r="G1064" s="67">
        <f>'Permitted Sources'!J314</f>
        <v>6.2</v>
      </c>
      <c r="H1064" s="67">
        <f>'Permitted Sources'!K314</f>
        <v>3.1</v>
      </c>
      <c r="I1064" s="67">
        <f>'Permitted Sources'!L314</f>
        <v>0</v>
      </c>
      <c r="J1064" s="67">
        <f>'Permitted Sources'!M314</f>
        <v>0</v>
      </c>
      <c r="K1064" t="str">
        <f t="shared" si="16"/>
        <v>Compressor Engines</v>
      </c>
    </row>
    <row r="1065" spans="1:11" x14ac:dyDescent="0.2">
      <c r="A1065" s="159" t="str">
        <f>'Permitted Sources'!A315</f>
        <v>WYDEQ Permitted Sources</v>
      </c>
      <c r="B1065" t="str">
        <f>'Permitted Sources'!B315</f>
        <v>56</v>
      </c>
      <c r="C1065" s="159">
        <f>'Permitted Sources'!D315</f>
        <v>56033</v>
      </c>
      <c r="D1065" s="159" t="str">
        <f>'Permitted Sources'!E315</f>
        <v>20200254</v>
      </c>
      <c r="E1065" t="str">
        <f>'Permitted Sources'!H315</f>
        <v>Compressor Engines</v>
      </c>
      <c r="F1065" s="67">
        <f>'Permitted Sources'!I315</f>
        <v>6.2</v>
      </c>
      <c r="G1065" s="67">
        <f>'Permitted Sources'!J315</f>
        <v>6.2</v>
      </c>
      <c r="H1065" s="67">
        <f>'Permitted Sources'!K315</f>
        <v>3.1</v>
      </c>
      <c r="I1065" s="67">
        <f>'Permitted Sources'!L315</f>
        <v>0</v>
      </c>
      <c r="J1065" s="67">
        <f>'Permitted Sources'!M315</f>
        <v>0</v>
      </c>
      <c r="K1065" t="str">
        <f t="shared" si="16"/>
        <v>Compressor Engines</v>
      </c>
    </row>
    <row r="1066" spans="1:11" x14ac:dyDescent="0.2">
      <c r="A1066" s="159" t="str">
        <f>'Permitted Sources'!A316</f>
        <v>WYDEQ Permitted Sources</v>
      </c>
      <c r="B1066" t="str">
        <f>'Permitted Sources'!B316</f>
        <v>56</v>
      </c>
      <c r="C1066" s="159">
        <f>'Permitted Sources'!D316</f>
        <v>56033</v>
      </c>
      <c r="D1066" s="159" t="str">
        <f>'Permitted Sources'!E316</f>
        <v>20200254</v>
      </c>
      <c r="E1066" t="str">
        <f>'Permitted Sources'!H316</f>
        <v>Compressor Engines</v>
      </c>
      <c r="F1066" s="67">
        <f>'Permitted Sources'!I316</f>
        <v>6.2</v>
      </c>
      <c r="G1066" s="67">
        <f>'Permitted Sources'!J316</f>
        <v>1.5</v>
      </c>
      <c r="H1066" s="67">
        <f>'Permitted Sources'!K316</f>
        <v>12.3</v>
      </c>
      <c r="I1066" s="67">
        <f>'Permitted Sources'!L316</f>
        <v>0</v>
      </c>
      <c r="J1066" s="67">
        <f>'Permitted Sources'!M316</f>
        <v>0</v>
      </c>
      <c r="K1066" t="str">
        <f t="shared" si="16"/>
        <v>Compressor Engines</v>
      </c>
    </row>
    <row r="1067" spans="1:11" x14ac:dyDescent="0.2">
      <c r="A1067" s="159" t="str">
        <f>'Permitted Sources'!A317</f>
        <v>WYDEQ Permitted Sources</v>
      </c>
      <c r="B1067" t="str">
        <f>'Permitted Sources'!B317</f>
        <v>56</v>
      </c>
      <c r="C1067" s="159">
        <f>'Permitted Sources'!D317</f>
        <v>56033</v>
      </c>
      <c r="D1067" s="159" t="str">
        <f>'Permitted Sources'!E317</f>
        <v>20200254</v>
      </c>
      <c r="E1067" t="str">
        <f>'Permitted Sources'!H317</f>
        <v>Compressor Engines</v>
      </c>
      <c r="F1067" s="67">
        <f>'Permitted Sources'!I317</f>
        <v>6.2</v>
      </c>
      <c r="G1067" s="67">
        <f>'Permitted Sources'!J317</f>
        <v>1.5</v>
      </c>
      <c r="H1067" s="67">
        <f>'Permitted Sources'!K317</f>
        <v>12.3</v>
      </c>
      <c r="I1067" s="67">
        <f>'Permitted Sources'!L317</f>
        <v>0</v>
      </c>
      <c r="J1067" s="67">
        <f>'Permitted Sources'!M317</f>
        <v>0</v>
      </c>
      <c r="K1067" t="str">
        <f t="shared" si="16"/>
        <v>Compressor Engines</v>
      </c>
    </row>
    <row r="1068" spans="1:11" x14ac:dyDescent="0.2">
      <c r="A1068" s="159" t="str">
        <f>'Permitted Sources'!A318</f>
        <v>WYDEQ Permitted Sources</v>
      </c>
      <c r="B1068" t="str">
        <f>'Permitted Sources'!B318</f>
        <v>56</v>
      </c>
      <c r="C1068" s="159">
        <f>'Permitted Sources'!D318</f>
        <v>56033</v>
      </c>
      <c r="D1068" s="159" t="str">
        <f>'Permitted Sources'!E318</f>
        <v>20200254</v>
      </c>
      <c r="E1068" t="str">
        <f>'Permitted Sources'!H318</f>
        <v>Compressor Engines</v>
      </c>
      <c r="F1068" s="67">
        <f>'Permitted Sources'!I318</f>
        <v>5.0999999999999996</v>
      </c>
      <c r="G1068" s="67">
        <f>'Permitted Sources'!J318</f>
        <v>1.3</v>
      </c>
      <c r="H1068" s="67">
        <f>'Permitted Sources'!K318</f>
        <v>2.6</v>
      </c>
      <c r="I1068" s="67">
        <f>'Permitted Sources'!L318</f>
        <v>0</v>
      </c>
      <c r="J1068" s="67">
        <f>'Permitted Sources'!M318</f>
        <v>0</v>
      </c>
      <c r="K1068" t="str">
        <f t="shared" si="16"/>
        <v>Compressor Engines</v>
      </c>
    </row>
    <row r="1069" spans="1:11" x14ac:dyDescent="0.2">
      <c r="A1069" s="159" t="str">
        <f>'Permitted Sources'!A319</f>
        <v>WYDEQ Permitted Sources</v>
      </c>
      <c r="B1069" t="str">
        <f>'Permitted Sources'!B319</f>
        <v>56</v>
      </c>
      <c r="C1069" s="159">
        <f>'Permitted Sources'!D319</f>
        <v>56033</v>
      </c>
      <c r="D1069" s="159" t="str">
        <f>'Permitted Sources'!E319</f>
        <v>20200254</v>
      </c>
      <c r="E1069" t="str">
        <f>'Permitted Sources'!H319</f>
        <v>Compressor Engines</v>
      </c>
      <c r="F1069" s="67">
        <f>'Permitted Sources'!I319</f>
        <v>5.0999999999999996</v>
      </c>
      <c r="G1069" s="67">
        <f>'Permitted Sources'!J319</f>
        <v>1.3</v>
      </c>
      <c r="H1069" s="67">
        <f>'Permitted Sources'!K319</f>
        <v>2.6</v>
      </c>
      <c r="I1069" s="67">
        <f>'Permitted Sources'!L319</f>
        <v>0</v>
      </c>
      <c r="J1069" s="67">
        <f>'Permitted Sources'!M319</f>
        <v>0</v>
      </c>
      <c r="K1069" t="str">
        <f t="shared" si="16"/>
        <v>Compressor Engines</v>
      </c>
    </row>
    <row r="1070" spans="1:11" x14ac:dyDescent="0.2">
      <c r="A1070" s="159" t="str">
        <f>'Permitted Sources'!A320</f>
        <v>WYDEQ Permitted Sources</v>
      </c>
      <c r="B1070" t="str">
        <f>'Permitted Sources'!B320</f>
        <v>56</v>
      </c>
      <c r="C1070" s="159">
        <f>'Permitted Sources'!D320</f>
        <v>56033</v>
      </c>
      <c r="D1070" s="159" t="str">
        <f>'Permitted Sources'!E320</f>
        <v>20200254</v>
      </c>
      <c r="E1070" t="str">
        <f>'Permitted Sources'!H320</f>
        <v>Compressor Engines</v>
      </c>
      <c r="F1070" s="67">
        <f>'Permitted Sources'!I320</f>
        <v>5.0999999999999996</v>
      </c>
      <c r="G1070" s="67">
        <f>'Permitted Sources'!J320</f>
        <v>1.3</v>
      </c>
      <c r="H1070" s="67">
        <f>'Permitted Sources'!K320</f>
        <v>2.6</v>
      </c>
      <c r="I1070" s="67">
        <f>'Permitted Sources'!L320</f>
        <v>0</v>
      </c>
      <c r="J1070" s="67">
        <f>'Permitted Sources'!M320</f>
        <v>0</v>
      </c>
      <c r="K1070" t="str">
        <f t="shared" si="16"/>
        <v>Compressor Engines</v>
      </c>
    </row>
    <row r="1071" spans="1:11" x14ac:dyDescent="0.2">
      <c r="A1071" s="159" t="str">
        <f>'Permitted Sources'!A321</f>
        <v>WYDEQ Permitted Sources</v>
      </c>
      <c r="B1071" t="str">
        <f>'Permitted Sources'!B321</f>
        <v>56</v>
      </c>
      <c r="C1071" s="159">
        <f>'Permitted Sources'!D321</f>
        <v>56033</v>
      </c>
      <c r="D1071" s="159" t="str">
        <f>'Permitted Sources'!E321</f>
        <v>20200254</v>
      </c>
      <c r="E1071" t="str">
        <f>'Permitted Sources'!H321</f>
        <v>Compressor Engines</v>
      </c>
      <c r="F1071" s="67">
        <f>'Permitted Sources'!I321</f>
        <v>11.7</v>
      </c>
      <c r="G1071" s="67">
        <f>'Permitted Sources'!J321</f>
        <v>2.9</v>
      </c>
      <c r="H1071" s="67">
        <f>'Permitted Sources'!K321</f>
        <v>5.9</v>
      </c>
      <c r="I1071" s="67">
        <f>'Permitted Sources'!L321</f>
        <v>0</v>
      </c>
      <c r="J1071" s="67">
        <f>'Permitted Sources'!M321</f>
        <v>0</v>
      </c>
      <c r="K1071" t="str">
        <f t="shared" si="16"/>
        <v>Compressor Engines</v>
      </c>
    </row>
    <row r="1072" spans="1:11" x14ac:dyDescent="0.2">
      <c r="A1072" s="159" t="str">
        <f>'Permitted Sources'!A322</f>
        <v>WYDEQ Permitted Sources</v>
      </c>
      <c r="B1072" t="str">
        <f>'Permitted Sources'!B322</f>
        <v>56</v>
      </c>
      <c r="C1072" s="159">
        <f>'Permitted Sources'!D322</f>
        <v>56033</v>
      </c>
      <c r="D1072" s="159" t="str">
        <f>'Permitted Sources'!E322</f>
        <v>20200254</v>
      </c>
      <c r="E1072" t="str">
        <f>'Permitted Sources'!H322</f>
        <v>Compressor Engines</v>
      </c>
      <c r="F1072" s="67">
        <f>'Permitted Sources'!I322</f>
        <v>11.7</v>
      </c>
      <c r="G1072" s="67">
        <f>'Permitted Sources'!J322</f>
        <v>2.9</v>
      </c>
      <c r="H1072" s="67">
        <f>'Permitted Sources'!K322</f>
        <v>5.9</v>
      </c>
      <c r="I1072" s="67">
        <f>'Permitted Sources'!L322</f>
        <v>0</v>
      </c>
      <c r="J1072" s="67">
        <f>'Permitted Sources'!M322</f>
        <v>0</v>
      </c>
      <c r="K1072" t="str">
        <f t="shared" si="16"/>
        <v>Compressor Engines</v>
      </c>
    </row>
    <row r="1073" spans="1:11" x14ac:dyDescent="0.2">
      <c r="A1073" s="159" t="str">
        <f>'Permitted Sources'!A323</f>
        <v>WYDEQ Permitted Sources</v>
      </c>
      <c r="B1073" t="str">
        <f>'Permitted Sources'!B323</f>
        <v>56</v>
      </c>
      <c r="C1073" s="159">
        <f>'Permitted Sources'!D323</f>
        <v>56033</v>
      </c>
      <c r="D1073" s="159" t="str">
        <f>'Permitted Sources'!E323</f>
        <v>20200254</v>
      </c>
      <c r="E1073" t="str">
        <f>'Permitted Sources'!H323</f>
        <v>Compressor Engines</v>
      </c>
      <c r="F1073" s="67">
        <f>'Permitted Sources'!I323</f>
        <v>5.0999999999999996</v>
      </c>
      <c r="G1073" s="67">
        <f>'Permitted Sources'!J323</f>
        <v>1.3</v>
      </c>
      <c r="H1073" s="67">
        <f>'Permitted Sources'!K323</f>
        <v>2.6</v>
      </c>
      <c r="I1073" s="67">
        <f>'Permitted Sources'!L323</f>
        <v>0</v>
      </c>
      <c r="J1073" s="67">
        <f>'Permitted Sources'!M323</f>
        <v>0</v>
      </c>
      <c r="K1073" t="str">
        <f t="shared" si="16"/>
        <v>Compressor Engines</v>
      </c>
    </row>
    <row r="1074" spans="1:11" x14ac:dyDescent="0.2">
      <c r="A1074" s="159" t="str">
        <f>'Permitted Sources'!A324</f>
        <v>WYDEQ Permitted Sources</v>
      </c>
      <c r="B1074" t="str">
        <f>'Permitted Sources'!B324</f>
        <v>56</v>
      </c>
      <c r="C1074" s="159">
        <f>'Permitted Sources'!D324</f>
        <v>56033</v>
      </c>
      <c r="D1074" s="159" t="str">
        <f>'Permitted Sources'!E324</f>
        <v>20200254</v>
      </c>
      <c r="E1074" t="str">
        <f>'Permitted Sources'!H324</f>
        <v>Compressor Engines</v>
      </c>
      <c r="F1074" s="67">
        <f>'Permitted Sources'!I324</f>
        <v>5.0999999999999996</v>
      </c>
      <c r="G1074" s="67">
        <f>'Permitted Sources'!J324</f>
        <v>1.3</v>
      </c>
      <c r="H1074" s="67">
        <f>'Permitted Sources'!K324</f>
        <v>2.6</v>
      </c>
      <c r="I1074" s="67">
        <f>'Permitted Sources'!L324</f>
        <v>0</v>
      </c>
      <c r="J1074" s="67">
        <f>'Permitted Sources'!M324</f>
        <v>0</v>
      </c>
      <c r="K1074" t="str">
        <f t="shared" si="16"/>
        <v>Compressor Engines</v>
      </c>
    </row>
    <row r="1075" spans="1:11" x14ac:dyDescent="0.2">
      <c r="A1075" s="159" t="str">
        <f>'Permitted Sources'!A325</f>
        <v>WYDEQ Permitted Sources</v>
      </c>
      <c r="B1075" t="str">
        <f>'Permitted Sources'!B325</f>
        <v>56</v>
      </c>
      <c r="C1075" s="159">
        <f>'Permitted Sources'!D325</f>
        <v>56033</v>
      </c>
      <c r="D1075" s="159" t="str">
        <f>'Permitted Sources'!E325</f>
        <v>20200254</v>
      </c>
      <c r="E1075" t="str">
        <f>'Permitted Sources'!H325</f>
        <v>Compressor Engines</v>
      </c>
      <c r="F1075" s="67">
        <f>'Permitted Sources'!I325</f>
        <v>5.0999999999999996</v>
      </c>
      <c r="G1075" s="67">
        <f>'Permitted Sources'!J325</f>
        <v>1.3</v>
      </c>
      <c r="H1075" s="67">
        <f>'Permitted Sources'!K325</f>
        <v>2.6</v>
      </c>
      <c r="I1075" s="67">
        <f>'Permitted Sources'!L325</f>
        <v>0</v>
      </c>
      <c r="J1075" s="67">
        <f>'Permitted Sources'!M325</f>
        <v>0</v>
      </c>
      <c r="K1075" t="str">
        <f t="shared" si="16"/>
        <v>Compressor Engines</v>
      </c>
    </row>
    <row r="1076" spans="1:11" x14ac:dyDescent="0.2">
      <c r="A1076" s="159" t="str">
        <f>'Permitted Sources'!A326</f>
        <v>WYDEQ Permitted Sources</v>
      </c>
      <c r="B1076" t="str">
        <f>'Permitted Sources'!B326</f>
        <v>56</v>
      </c>
      <c r="C1076" s="159">
        <f>'Permitted Sources'!D326</f>
        <v>56033</v>
      </c>
      <c r="D1076" s="159" t="str">
        <f>'Permitted Sources'!E326</f>
        <v>20200254</v>
      </c>
      <c r="E1076" t="str">
        <f>'Permitted Sources'!H326</f>
        <v>Compressor Engines</v>
      </c>
      <c r="F1076" s="67">
        <f>'Permitted Sources'!I326</f>
        <v>16.7</v>
      </c>
      <c r="G1076" s="67">
        <f>'Permitted Sources'!J326</f>
        <v>5.6</v>
      </c>
      <c r="H1076" s="67">
        <f>'Permitted Sources'!K326</f>
        <v>5.6</v>
      </c>
      <c r="I1076" s="67">
        <f>'Permitted Sources'!L326</f>
        <v>0</v>
      </c>
      <c r="J1076" s="67">
        <f>'Permitted Sources'!M326</f>
        <v>0</v>
      </c>
      <c r="K1076" t="str">
        <f t="shared" si="16"/>
        <v>Compressor Engines</v>
      </c>
    </row>
    <row r="1077" spans="1:11" x14ac:dyDescent="0.2">
      <c r="A1077" s="159" t="str">
        <f>'Permitted Sources'!A327</f>
        <v>WYDEQ Permitted Sources</v>
      </c>
      <c r="B1077" t="str">
        <f>'Permitted Sources'!B327</f>
        <v>56</v>
      </c>
      <c r="C1077" s="159">
        <f>'Permitted Sources'!D327</f>
        <v>56033</v>
      </c>
      <c r="D1077" s="159" t="str">
        <f>'Permitted Sources'!E327</f>
        <v>20200254</v>
      </c>
      <c r="E1077" t="str">
        <f>'Permitted Sources'!H327</f>
        <v>Compressor Engines</v>
      </c>
      <c r="F1077" s="67">
        <f>'Permitted Sources'!I327</f>
        <v>5.0999999999999996</v>
      </c>
      <c r="G1077" s="67">
        <f>'Permitted Sources'!J327</f>
        <v>1.3</v>
      </c>
      <c r="H1077" s="67">
        <f>'Permitted Sources'!K327</f>
        <v>2.6</v>
      </c>
      <c r="I1077" s="67">
        <f>'Permitted Sources'!L327</f>
        <v>0</v>
      </c>
      <c r="J1077" s="67">
        <f>'Permitted Sources'!M327</f>
        <v>0</v>
      </c>
      <c r="K1077" t="str">
        <f t="shared" si="16"/>
        <v>Compressor Engines</v>
      </c>
    </row>
    <row r="1078" spans="1:11" x14ac:dyDescent="0.2">
      <c r="A1078" s="159" t="str">
        <f>'Permitted Sources'!A328</f>
        <v>WYDEQ Permitted Sources</v>
      </c>
      <c r="B1078" t="str">
        <f>'Permitted Sources'!B328</f>
        <v>56</v>
      </c>
      <c r="C1078" s="159">
        <f>'Permitted Sources'!D328</f>
        <v>56033</v>
      </c>
      <c r="D1078" s="159" t="str">
        <f>'Permitted Sources'!E328</f>
        <v>20200254</v>
      </c>
      <c r="E1078" t="str">
        <f>'Permitted Sources'!H328</f>
        <v>Compressor Engines</v>
      </c>
      <c r="F1078" s="67">
        <f>'Permitted Sources'!I328</f>
        <v>5.0999999999999996</v>
      </c>
      <c r="G1078" s="67">
        <f>'Permitted Sources'!J328</f>
        <v>1.3</v>
      </c>
      <c r="H1078" s="67">
        <f>'Permitted Sources'!K328</f>
        <v>2.6</v>
      </c>
      <c r="I1078" s="67">
        <f>'Permitted Sources'!L328</f>
        <v>0</v>
      </c>
      <c r="J1078" s="67">
        <f>'Permitted Sources'!M328</f>
        <v>0</v>
      </c>
      <c r="K1078" t="str">
        <f t="shared" si="16"/>
        <v>Compressor Engines</v>
      </c>
    </row>
    <row r="1079" spans="1:11" x14ac:dyDescent="0.2">
      <c r="A1079" s="159" t="str">
        <f>'Permitted Sources'!A329</f>
        <v>WYDEQ Permitted Sources</v>
      </c>
      <c r="B1079" t="str">
        <f>'Permitted Sources'!B329</f>
        <v>56</v>
      </c>
      <c r="C1079" s="159">
        <f>'Permitted Sources'!D329</f>
        <v>56033</v>
      </c>
      <c r="D1079" s="159" t="str">
        <f>'Permitted Sources'!E329</f>
        <v>20200254</v>
      </c>
      <c r="E1079" t="str">
        <f>'Permitted Sources'!H329</f>
        <v>Compressor Engines</v>
      </c>
      <c r="F1079" s="67">
        <f>'Permitted Sources'!I329</f>
        <v>11.740376056149271</v>
      </c>
      <c r="G1079" s="67">
        <f>'Permitted Sources'!J329</f>
        <v>2.9</v>
      </c>
      <c r="H1079" s="67">
        <f>'Permitted Sources'!K329</f>
        <v>5.9</v>
      </c>
      <c r="I1079" s="67">
        <f>'Permitted Sources'!L329</f>
        <v>0</v>
      </c>
      <c r="J1079" s="67">
        <f>'Permitted Sources'!M329</f>
        <v>0</v>
      </c>
      <c r="K1079" t="str">
        <f t="shared" si="16"/>
        <v>Compressor Engines</v>
      </c>
    </row>
    <row r="1080" spans="1:11" x14ac:dyDescent="0.2">
      <c r="A1080" s="159" t="str">
        <f>'Permitted Sources'!A330</f>
        <v>WYDEQ Permitted Sources</v>
      </c>
      <c r="B1080" t="str">
        <f>'Permitted Sources'!B330</f>
        <v>56</v>
      </c>
      <c r="C1080" s="159">
        <f>'Permitted Sources'!D330</f>
        <v>56033</v>
      </c>
      <c r="D1080" s="159" t="str">
        <f>'Permitted Sources'!E330</f>
        <v>20200254</v>
      </c>
      <c r="E1080" t="str">
        <f>'Permitted Sources'!H330</f>
        <v>Compressor Engines</v>
      </c>
      <c r="F1080" s="67">
        <f>'Permitted Sources'!I330</f>
        <v>11.740376056149271</v>
      </c>
      <c r="G1080" s="67">
        <f>'Permitted Sources'!J330</f>
        <v>2.9</v>
      </c>
      <c r="H1080" s="67">
        <f>'Permitted Sources'!K330</f>
        <v>5.9</v>
      </c>
      <c r="I1080" s="67">
        <f>'Permitted Sources'!L330</f>
        <v>0</v>
      </c>
      <c r="J1080" s="67">
        <f>'Permitted Sources'!M330</f>
        <v>0</v>
      </c>
      <c r="K1080" t="str">
        <f t="shared" si="16"/>
        <v>Compressor Engines</v>
      </c>
    </row>
    <row r="1081" spans="1:11" x14ac:dyDescent="0.2">
      <c r="A1081" s="159" t="str">
        <f>'Permitted Sources'!A331</f>
        <v>WYDEQ Permitted Sources</v>
      </c>
      <c r="B1081" t="str">
        <f>'Permitted Sources'!B331</f>
        <v>56</v>
      </c>
      <c r="C1081" s="159">
        <f>'Permitted Sources'!D331</f>
        <v>56033</v>
      </c>
      <c r="D1081" s="159" t="str">
        <f>'Permitted Sources'!E331</f>
        <v>20200254</v>
      </c>
      <c r="E1081" t="str">
        <f>'Permitted Sources'!H331</f>
        <v>Compressor Engines</v>
      </c>
      <c r="F1081" s="67">
        <f>'Permitted Sources'!I331</f>
        <v>19.421190969327814</v>
      </c>
      <c r="G1081" s="67">
        <f>'Permitted Sources'!J331</f>
        <v>9.1</v>
      </c>
      <c r="H1081" s="67">
        <f>'Permitted Sources'!K331</f>
        <v>6.5</v>
      </c>
      <c r="I1081" s="67">
        <f>'Permitted Sources'!L331</f>
        <v>0</v>
      </c>
      <c r="J1081" s="67">
        <f>'Permitted Sources'!M331</f>
        <v>0</v>
      </c>
      <c r="K1081" t="str">
        <f t="shared" si="16"/>
        <v>Compressor Engines</v>
      </c>
    </row>
    <row r="1082" spans="1:11" x14ac:dyDescent="0.2">
      <c r="A1082" s="159" t="str">
        <f>'Permitted Sources'!A332</f>
        <v>WYDEQ Permitted Sources</v>
      </c>
      <c r="B1082" t="str">
        <f>'Permitted Sources'!B332</f>
        <v>56</v>
      </c>
      <c r="C1082" s="159">
        <f>'Permitted Sources'!D332</f>
        <v>56033</v>
      </c>
      <c r="D1082" s="159" t="str">
        <f>'Permitted Sources'!E332</f>
        <v>20200253</v>
      </c>
      <c r="E1082" t="str">
        <f>'Permitted Sources'!H332</f>
        <v>Compressor Engines</v>
      </c>
      <c r="F1082" s="67">
        <f>'Permitted Sources'!I332</f>
        <v>3.9134586853830902</v>
      </c>
      <c r="G1082" s="67">
        <f>'Permitted Sources'!J332</f>
        <v>1</v>
      </c>
      <c r="H1082" s="67">
        <f>'Permitted Sources'!K332</f>
        <v>7.8</v>
      </c>
      <c r="I1082" s="67">
        <f>'Permitted Sources'!L332</f>
        <v>0</v>
      </c>
      <c r="J1082" s="67">
        <f>'Permitted Sources'!M332</f>
        <v>0</v>
      </c>
      <c r="K1082" t="str">
        <f t="shared" si="16"/>
        <v>Compressor Engines</v>
      </c>
    </row>
    <row r="1083" spans="1:11" x14ac:dyDescent="0.2">
      <c r="A1083" s="159" t="str">
        <f>'Permitted Sources'!A333</f>
        <v>WYDEQ Permitted Sources</v>
      </c>
      <c r="B1083" t="str">
        <f>'Permitted Sources'!B333</f>
        <v>56</v>
      </c>
      <c r="C1083" s="159">
        <f>'Permitted Sources'!D333</f>
        <v>56033</v>
      </c>
      <c r="D1083" s="159" t="str">
        <f>'Permitted Sources'!E333</f>
        <v>20200253</v>
      </c>
      <c r="E1083" t="str">
        <f>'Permitted Sources'!H333</f>
        <v>Compressor Engines</v>
      </c>
      <c r="F1083" s="67">
        <f>'Permitted Sources'!I333</f>
        <v>3.9134586853830902</v>
      </c>
      <c r="G1083" s="67">
        <f>'Permitted Sources'!J333</f>
        <v>1</v>
      </c>
      <c r="H1083" s="67">
        <f>'Permitted Sources'!K333</f>
        <v>7.8</v>
      </c>
      <c r="I1083" s="67">
        <f>'Permitted Sources'!L333</f>
        <v>0</v>
      </c>
      <c r="J1083" s="67">
        <f>'Permitted Sources'!M333</f>
        <v>0</v>
      </c>
      <c r="K1083" t="str">
        <f t="shared" si="16"/>
        <v>Compressor Engines</v>
      </c>
    </row>
    <row r="1084" spans="1:11" x14ac:dyDescent="0.2">
      <c r="A1084" s="159" t="str">
        <f>'Permitted Sources'!A334</f>
        <v>WYDEQ Permitted Sources</v>
      </c>
      <c r="B1084" t="str">
        <f>'Permitted Sources'!B334</f>
        <v>56</v>
      </c>
      <c r="C1084" s="159">
        <f>'Permitted Sources'!D334</f>
        <v>56033</v>
      </c>
      <c r="D1084" s="159" t="str">
        <f>'Permitted Sources'!E334</f>
        <v>20200253</v>
      </c>
      <c r="E1084" t="str">
        <f>'Permitted Sources'!H334</f>
        <v>Compressor Engines</v>
      </c>
      <c r="F1084" s="67">
        <f>'Permitted Sources'!I334</f>
        <v>3.9134586853830902</v>
      </c>
      <c r="G1084" s="67">
        <f>'Permitted Sources'!J334</f>
        <v>1</v>
      </c>
      <c r="H1084" s="67">
        <f>'Permitted Sources'!K334</f>
        <v>7.8</v>
      </c>
      <c r="I1084" s="67">
        <f>'Permitted Sources'!L334</f>
        <v>0</v>
      </c>
      <c r="J1084" s="67">
        <f>'Permitted Sources'!M334</f>
        <v>0</v>
      </c>
      <c r="K1084" t="str">
        <f t="shared" si="16"/>
        <v>Compressor Engines</v>
      </c>
    </row>
    <row r="1085" spans="1:11" x14ac:dyDescent="0.2">
      <c r="A1085" s="159" t="str">
        <f>'Permitted Sources'!A335</f>
        <v>WYDEQ Permitted Sources</v>
      </c>
      <c r="B1085" t="str">
        <f>'Permitted Sources'!B335</f>
        <v>56</v>
      </c>
      <c r="C1085" s="159">
        <f>'Permitted Sources'!D335</f>
        <v>56033</v>
      </c>
      <c r="D1085" s="159" t="str">
        <f>'Permitted Sources'!E335</f>
        <v>20200254</v>
      </c>
      <c r="E1085" t="str">
        <f>'Permitted Sources'!H335</f>
        <v>Compressor Engines</v>
      </c>
      <c r="F1085" s="67">
        <f>'Permitted Sources'!I335</f>
        <v>5.1205432754523628</v>
      </c>
      <c r="G1085" s="67">
        <f>'Permitted Sources'!J335</f>
        <v>3.6</v>
      </c>
      <c r="H1085" s="67">
        <f>'Permitted Sources'!K335</f>
        <v>2.6</v>
      </c>
      <c r="I1085" s="67">
        <f>'Permitted Sources'!L335</f>
        <v>0</v>
      </c>
      <c r="J1085" s="67">
        <f>'Permitted Sources'!M335</f>
        <v>0</v>
      </c>
      <c r="K1085" t="str">
        <f t="shared" si="16"/>
        <v>Compressor Engines</v>
      </c>
    </row>
    <row r="1086" spans="1:11" x14ac:dyDescent="0.2">
      <c r="A1086" s="159" t="str">
        <f>'Permitted Sources'!A336</f>
        <v>WYDEQ Permitted Sources</v>
      </c>
      <c r="B1086" t="str">
        <f>'Permitted Sources'!B336</f>
        <v>56</v>
      </c>
      <c r="C1086" s="159">
        <f>'Permitted Sources'!D336</f>
        <v>56033</v>
      </c>
      <c r="D1086" s="159" t="str">
        <f>'Permitted Sources'!E336</f>
        <v>20200254</v>
      </c>
      <c r="E1086" t="str">
        <f>'Permitted Sources'!H336</f>
        <v>Compressor Engines</v>
      </c>
      <c r="F1086" s="67">
        <f>'Permitted Sources'!I336</f>
        <v>5.1205432754523628</v>
      </c>
      <c r="G1086" s="67">
        <f>'Permitted Sources'!J336</f>
        <v>3.6</v>
      </c>
      <c r="H1086" s="67">
        <f>'Permitted Sources'!K336</f>
        <v>2.6</v>
      </c>
      <c r="I1086" s="67">
        <f>'Permitted Sources'!L336</f>
        <v>0</v>
      </c>
      <c r="J1086" s="67">
        <f>'Permitted Sources'!M336</f>
        <v>0</v>
      </c>
      <c r="K1086" t="str">
        <f t="shared" si="16"/>
        <v>Compressor Engines</v>
      </c>
    </row>
    <row r="1087" spans="1:11" x14ac:dyDescent="0.2">
      <c r="A1087" s="159" t="str">
        <f>'Permitted Sources'!A337</f>
        <v>WYDEQ Permitted Sources</v>
      </c>
      <c r="B1087" t="str">
        <f>'Permitted Sources'!B337</f>
        <v>56</v>
      </c>
      <c r="C1087" s="159">
        <f>'Permitted Sources'!D337</f>
        <v>56033</v>
      </c>
      <c r="D1087" s="159" t="str">
        <f>'Permitted Sources'!E337</f>
        <v>20200254</v>
      </c>
      <c r="E1087" t="str">
        <f>'Permitted Sources'!H337</f>
        <v>Compressor Engines</v>
      </c>
      <c r="F1087" s="67">
        <f>'Permitted Sources'!I337</f>
        <v>5.0999999999999996</v>
      </c>
      <c r="G1087" s="67">
        <f>'Permitted Sources'!J337</f>
        <v>1.3</v>
      </c>
      <c r="H1087" s="67">
        <f>'Permitted Sources'!K337</f>
        <v>2.6</v>
      </c>
      <c r="I1087" s="67">
        <f>'Permitted Sources'!L337</f>
        <v>0</v>
      </c>
      <c r="J1087" s="67">
        <f>'Permitted Sources'!M337</f>
        <v>0</v>
      </c>
      <c r="K1087" t="str">
        <f t="shared" si="16"/>
        <v>Compressor Engines</v>
      </c>
    </row>
    <row r="1088" spans="1:11" x14ac:dyDescent="0.2">
      <c r="A1088" s="159" t="str">
        <f>'Permitted Sources'!A338</f>
        <v>WYDEQ Permitted Sources</v>
      </c>
      <c r="B1088" t="str">
        <f>'Permitted Sources'!B338</f>
        <v>56</v>
      </c>
      <c r="C1088" s="159">
        <f>'Permitted Sources'!D338</f>
        <v>56033</v>
      </c>
      <c r="D1088" s="159" t="str">
        <f>'Permitted Sources'!E338</f>
        <v>20200254</v>
      </c>
      <c r="E1088" t="str">
        <f>'Permitted Sources'!H338</f>
        <v>Compressor Engines</v>
      </c>
      <c r="F1088" s="67">
        <f>'Permitted Sources'!I338</f>
        <v>5.0999999999999996</v>
      </c>
      <c r="G1088" s="67">
        <f>'Permitted Sources'!J338</f>
        <v>1.3</v>
      </c>
      <c r="H1088" s="67">
        <f>'Permitted Sources'!K338</f>
        <v>2.6</v>
      </c>
      <c r="I1088" s="67">
        <f>'Permitted Sources'!L338</f>
        <v>0</v>
      </c>
      <c r="J1088" s="67">
        <f>'Permitted Sources'!M338</f>
        <v>0</v>
      </c>
      <c r="K1088" t="str">
        <f t="shared" si="16"/>
        <v>Compressor Engines</v>
      </c>
    </row>
    <row r="1089" spans="1:11" x14ac:dyDescent="0.2">
      <c r="A1089" s="159" t="str">
        <f>'Permitted Sources'!A339</f>
        <v>WYDEQ Permitted Sources</v>
      </c>
      <c r="B1089" t="str">
        <f>'Permitted Sources'!B339</f>
        <v>56</v>
      </c>
      <c r="C1089" s="159">
        <f>'Permitted Sources'!D339</f>
        <v>56033</v>
      </c>
      <c r="D1089" s="159" t="str">
        <f>'Permitted Sources'!E339</f>
        <v>20200254</v>
      </c>
      <c r="E1089" t="str">
        <f>'Permitted Sources'!H339</f>
        <v>Compressor Engines</v>
      </c>
      <c r="F1089" s="67">
        <f>'Permitted Sources'!I339</f>
        <v>5.0999999999999996</v>
      </c>
      <c r="G1089" s="67">
        <f>'Permitted Sources'!J339</f>
        <v>1.3</v>
      </c>
      <c r="H1089" s="67">
        <f>'Permitted Sources'!K339</f>
        <v>2.6</v>
      </c>
      <c r="I1089" s="67">
        <f>'Permitted Sources'!L339</f>
        <v>0</v>
      </c>
      <c r="J1089" s="67">
        <f>'Permitted Sources'!M339</f>
        <v>0</v>
      </c>
      <c r="K1089" t="str">
        <f t="shared" si="16"/>
        <v>Compressor Engines</v>
      </c>
    </row>
    <row r="1090" spans="1:11" x14ac:dyDescent="0.2">
      <c r="A1090" s="159" t="str">
        <f>'Permitted Sources'!A340</f>
        <v>WYDEQ Permitted Sources</v>
      </c>
      <c r="B1090" t="str">
        <f>'Permitted Sources'!B340</f>
        <v>56</v>
      </c>
      <c r="C1090" s="159">
        <f>'Permitted Sources'!D340</f>
        <v>56033</v>
      </c>
      <c r="D1090" s="159" t="str">
        <f>'Permitted Sources'!E340</f>
        <v>20200254</v>
      </c>
      <c r="E1090" t="str">
        <f>'Permitted Sources'!H340</f>
        <v>Compressor Engines</v>
      </c>
      <c r="F1090" s="67">
        <f>'Permitted Sources'!I340</f>
        <v>6.2</v>
      </c>
      <c r="G1090" s="67">
        <f>'Permitted Sources'!J340</f>
        <v>6.2</v>
      </c>
      <c r="H1090" s="67">
        <f>'Permitted Sources'!K340</f>
        <v>3.1</v>
      </c>
      <c r="I1090" s="67">
        <f>'Permitted Sources'!L340</f>
        <v>0</v>
      </c>
      <c r="J1090" s="67">
        <f>'Permitted Sources'!M340</f>
        <v>0</v>
      </c>
      <c r="K1090" t="str">
        <f t="shared" si="16"/>
        <v>Compressor Engines</v>
      </c>
    </row>
    <row r="1091" spans="1:11" x14ac:dyDescent="0.2">
      <c r="A1091" s="159" t="str">
        <f>'Permitted Sources'!A341</f>
        <v>WYDEQ Permitted Sources</v>
      </c>
      <c r="B1091" t="str">
        <f>'Permitted Sources'!B341</f>
        <v>56</v>
      </c>
      <c r="C1091" s="159">
        <f>'Permitted Sources'!D341</f>
        <v>56033</v>
      </c>
      <c r="D1091" s="159" t="str">
        <f>'Permitted Sources'!E341</f>
        <v>20200254</v>
      </c>
      <c r="E1091" t="str">
        <f>'Permitted Sources'!H341</f>
        <v>Compressor Engines</v>
      </c>
      <c r="F1091" s="67">
        <f>'Permitted Sources'!I341</f>
        <v>6.2</v>
      </c>
      <c r="G1091" s="67">
        <f>'Permitted Sources'!J341</f>
        <v>6.2</v>
      </c>
      <c r="H1091" s="67">
        <f>'Permitted Sources'!K341</f>
        <v>3.1</v>
      </c>
      <c r="I1091" s="67">
        <f>'Permitted Sources'!L341</f>
        <v>0</v>
      </c>
      <c r="J1091" s="67">
        <f>'Permitted Sources'!M341</f>
        <v>0</v>
      </c>
      <c r="K1091" t="str">
        <f t="shared" si="16"/>
        <v>Compressor Engines</v>
      </c>
    </row>
    <row r="1092" spans="1:11" x14ac:dyDescent="0.2">
      <c r="A1092" s="159" t="str">
        <f>'Permitted Sources'!A342</f>
        <v>WYDEQ Permitted Sources</v>
      </c>
      <c r="B1092" t="str">
        <f>'Permitted Sources'!B342</f>
        <v>56</v>
      </c>
      <c r="C1092" s="159">
        <f>'Permitted Sources'!D342</f>
        <v>56033</v>
      </c>
      <c r="D1092" s="159" t="str">
        <f>'Permitted Sources'!E342</f>
        <v>20200254</v>
      </c>
      <c r="E1092" t="str">
        <f>'Permitted Sources'!H342</f>
        <v>Compressor Engines</v>
      </c>
      <c r="F1092" s="67">
        <f>'Permitted Sources'!I342</f>
        <v>11.7</v>
      </c>
      <c r="G1092" s="67">
        <f>'Permitted Sources'!J342</f>
        <v>2.9</v>
      </c>
      <c r="H1092" s="67">
        <f>'Permitted Sources'!K342</f>
        <v>5.9</v>
      </c>
      <c r="I1092" s="67">
        <f>'Permitted Sources'!L342</f>
        <v>0</v>
      </c>
      <c r="J1092" s="67">
        <f>'Permitted Sources'!M342</f>
        <v>0</v>
      </c>
      <c r="K1092" t="str">
        <f t="shared" si="16"/>
        <v>Compressor Engines</v>
      </c>
    </row>
    <row r="1093" spans="1:11" x14ac:dyDescent="0.2">
      <c r="A1093" s="159" t="str">
        <f>'Permitted Sources'!A343</f>
        <v>WYDEQ Permitted Sources</v>
      </c>
      <c r="B1093" t="str">
        <f>'Permitted Sources'!B343</f>
        <v>56</v>
      </c>
      <c r="C1093" s="159">
        <f>'Permitted Sources'!D343</f>
        <v>56033</v>
      </c>
      <c r="D1093" s="159" t="str">
        <f>'Permitted Sources'!E343</f>
        <v>20200254</v>
      </c>
      <c r="E1093" t="str">
        <f>'Permitted Sources'!H343</f>
        <v>Compressor Engines</v>
      </c>
      <c r="F1093" s="67">
        <f>'Permitted Sources'!I343</f>
        <v>11.7</v>
      </c>
      <c r="G1093" s="67">
        <f>'Permitted Sources'!J343</f>
        <v>2.9</v>
      </c>
      <c r="H1093" s="67">
        <f>'Permitted Sources'!K343</f>
        <v>5.9</v>
      </c>
      <c r="I1093" s="67">
        <f>'Permitted Sources'!L343</f>
        <v>0</v>
      </c>
      <c r="J1093" s="67">
        <f>'Permitted Sources'!M343</f>
        <v>0</v>
      </c>
      <c r="K1093" t="str">
        <f t="shared" si="16"/>
        <v>Compressor Engines</v>
      </c>
    </row>
    <row r="1094" spans="1:11" x14ac:dyDescent="0.2">
      <c r="A1094" s="159" t="str">
        <f>'Permitted Sources'!A344</f>
        <v>WYDEQ Permitted Sources</v>
      </c>
      <c r="B1094" t="str">
        <f>'Permitted Sources'!B344</f>
        <v>56</v>
      </c>
      <c r="C1094" s="159">
        <f>'Permitted Sources'!D344</f>
        <v>56033</v>
      </c>
      <c r="D1094" s="159" t="str">
        <f>'Permitted Sources'!E344</f>
        <v>20200254</v>
      </c>
      <c r="E1094" t="str">
        <f>'Permitted Sources'!H344</f>
        <v>Compressor Engines</v>
      </c>
      <c r="F1094" s="67">
        <f>'Permitted Sources'!I344</f>
        <v>5.0999999999999996</v>
      </c>
      <c r="G1094" s="67">
        <f>'Permitted Sources'!J344</f>
        <v>1.3</v>
      </c>
      <c r="H1094" s="67">
        <f>'Permitted Sources'!K344</f>
        <v>2.6</v>
      </c>
      <c r="I1094" s="67">
        <f>'Permitted Sources'!L344</f>
        <v>0</v>
      </c>
      <c r="J1094" s="67">
        <f>'Permitted Sources'!M344</f>
        <v>0</v>
      </c>
      <c r="K1094" t="str">
        <f t="shared" si="16"/>
        <v>Compressor Engines</v>
      </c>
    </row>
    <row r="1095" spans="1:11" x14ac:dyDescent="0.2">
      <c r="A1095" s="159" t="str">
        <f>'Permitted Sources'!A345</f>
        <v>WYDEQ Permitted Sources</v>
      </c>
      <c r="B1095" t="str">
        <f>'Permitted Sources'!B345</f>
        <v>56</v>
      </c>
      <c r="C1095" s="159">
        <f>'Permitted Sources'!D345</f>
        <v>56033</v>
      </c>
      <c r="D1095" s="159" t="str">
        <f>'Permitted Sources'!E345</f>
        <v>20200254</v>
      </c>
      <c r="E1095" t="str">
        <f>'Permitted Sources'!H345</f>
        <v>Compressor Engines</v>
      </c>
      <c r="F1095" s="67">
        <f>'Permitted Sources'!I345</f>
        <v>5.0999999999999996</v>
      </c>
      <c r="G1095" s="67">
        <f>'Permitted Sources'!J345</f>
        <v>1.3</v>
      </c>
      <c r="H1095" s="67">
        <f>'Permitted Sources'!K345</f>
        <v>2.6</v>
      </c>
      <c r="I1095" s="67">
        <f>'Permitted Sources'!L345</f>
        <v>0</v>
      </c>
      <c r="J1095" s="67">
        <f>'Permitted Sources'!M345</f>
        <v>0</v>
      </c>
      <c r="K1095" t="str">
        <f t="shared" ref="K1095:K1158" si="17">IF(E1095="Unpermitted Fugitives","Fugitives",IF(E1095="Natural Gas Processing Facilities, Pump Seals","Fugitives",IF(E1095="Natural Gas Production, All Equipt Leak Fugitives","Fugitives",IF(E1095="External Combustion Boilers","Heaters",IF(E1095="Permitted Tank Losses","Condensate tank ",IF(E1095="Permitted Fugitives","Fugitives",IF(E1095="Process Heaters","Heaters",E1095)))))))</f>
        <v>Compressor Engines</v>
      </c>
    </row>
    <row r="1096" spans="1:11" x14ac:dyDescent="0.2">
      <c r="A1096" s="159" t="str">
        <f>'Permitted Sources'!A346</f>
        <v>WYDEQ Permitted Sources</v>
      </c>
      <c r="B1096" t="str">
        <f>'Permitted Sources'!B346</f>
        <v>56</v>
      </c>
      <c r="C1096" s="159">
        <f>'Permitted Sources'!D346</f>
        <v>56033</v>
      </c>
      <c r="D1096" s="159" t="str">
        <f>'Permitted Sources'!E346</f>
        <v>20200254</v>
      </c>
      <c r="E1096" t="str">
        <f>'Permitted Sources'!H346</f>
        <v>Compressor Engines</v>
      </c>
      <c r="F1096" s="67">
        <f>'Permitted Sources'!I346</f>
        <v>5.0999999999999996</v>
      </c>
      <c r="G1096" s="67">
        <f>'Permitted Sources'!J346</f>
        <v>1.3</v>
      </c>
      <c r="H1096" s="67">
        <f>'Permitted Sources'!K346</f>
        <v>2.6</v>
      </c>
      <c r="I1096" s="67">
        <f>'Permitted Sources'!L346</f>
        <v>0</v>
      </c>
      <c r="J1096" s="67">
        <f>'Permitted Sources'!M346</f>
        <v>0</v>
      </c>
      <c r="K1096" t="str">
        <f t="shared" si="17"/>
        <v>Compressor Engines</v>
      </c>
    </row>
    <row r="1097" spans="1:11" x14ac:dyDescent="0.2">
      <c r="A1097" s="159" t="str">
        <f>'Permitted Sources'!A347</f>
        <v>WYDEQ Permitted Sources</v>
      </c>
      <c r="B1097" t="str">
        <f>'Permitted Sources'!B347</f>
        <v>56</v>
      </c>
      <c r="C1097" s="159">
        <f>'Permitted Sources'!D347</f>
        <v>56033</v>
      </c>
      <c r="D1097" s="159" t="str">
        <f>'Permitted Sources'!E347</f>
        <v>20200254</v>
      </c>
      <c r="E1097" t="str">
        <f>'Permitted Sources'!H347</f>
        <v>Compressor Engines</v>
      </c>
      <c r="F1097" s="67">
        <f>'Permitted Sources'!I347</f>
        <v>6.15</v>
      </c>
      <c r="G1097" s="67">
        <f>'Permitted Sources'!J347</f>
        <v>6.1</v>
      </c>
      <c r="H1097" s="67">
        <f>'Permitted Sources'!K347</f>
        <v>3.1</v>
      </c>
      <c r="I1097" s="67">
        <f>'Permitted Sources'!L347</f>
        <v>0</v>
      </c>
      <c r="J1097" s="67">
        <f>'Permitted Sources'!M347</f>
        <v>0</v>
      </c>
      <c r="K1097" t="str">
        <f t="shared" si="17"/>
        <v>Compressor Engines</v>
      </c>
    </row>
    <row r="1098" spans="1:11" x14ac:dyDescent="0.2">
      <c r="A1098" s="159" t="str">
        <f>'Permitted Sources'!A348</f>
        <v>WYDEQ Permitted Sources</v>
      </c>
      <c r="B1098" t="str">
        <f>'Permitted Sources'!B348</f>
        <v>56</v>
      </c>
      <c r="C1098" s="159">
        <f>'Permitted Sources'!D348</f>
        <v>56033</v>
      </c>
      <c r="D1098" s="159" t="str">
        <f>'Permitted Sources'!E348</f>
        <v>20200254</v>
      </c>
      <c r="E1098" t="str">
        <f>'Permitted Sources'!H348</f>
        <v>Compressor Engines</v>
      </c>
      <c r="F1098" s="67">
        <f>'Permitted Sources'!I348</f>
        <v>6.1</v>
      </c>
      <c r="G1098" s="67">
        <f>'Permitted Sources'!J348</f>
        <v>6.1</v>
      </c>
      <c r="H1098" s="67">
        <f>'Permitted Sources'!K348</f>
        <v>3.1</v>
      </c>
      <c r="I1098" s="67">
        <f>'Permitted Sources'!L348</f>
        <v>0</v>
      </c>
      <c r="J1098" s="67">
        <f>'Permitted Sources'!M348</f>
        <v>0</v>
      </c>
      <c r="K1098" t="str">
        <f t="shared" si="17"/>
        <v>Compressor Engines</v>
      </c>
    </row>
    <row r="1099" spans="1:11" x14ac:dyDescent="0.2">
      <c r="A1099" s="159" t="str">
        <f>'Permitted Sources'!A349</f>
        <v>WYDEQ Permitted Sources</v>
      </c>
      <c r="B1099" t="str">
        <f>'Permitted Sources'!B349</f>
        <v>56</v>
      </c>
      <c r="C1099" s="159">
        <f>'Permitted Sources'!D349</f>
        <v>56033</v>
      </c>
      <c r="D1099" s="159" t="str">
        <f>'Permitted Sources'!E349</f>
        <v>20200254</v>
      </c>
      <c r="E1099" t="str">
        <f>'Permitted Sources'!H349</f>
        <v>Compressor Engines</v>
      </c>
      <c r="F1099" s="67">
        <f>'Permitted Sources'!I349</f>
        <v>6.1</v>
      </c>
      <c r="G1099" s="67">
        <f>'Permitted Sources'!J349</f>
        <v>6.1</v>
      </c>
      <c r="H1099" s="67">
        <f>'Permitted Sources'!K349</f>
        <v>3.1</v>
      </c>
      <c r="I1099" s="67">
        <f>'Permitted Sources'!L349</f>
        <v>0</v>
      </c>
      <c r="J1099" s="67">
        <f>'Permitted Sources'!M349</f>
        <v>0</v>
      </c>
      <c r="K1099" t="str">
        <f t="shared" si="17"/>
        <v>Compressor Engines</v>
      </c>
    </row>
    <row r="1100" spans="1:11" x14ac:dyDescent="0.2">
      <c r="A1100" s="159" t="str">
        <f>'Permitted Sources'!A350</f>
        <v>WYDEQ Permitted Sources</v>
      </c>
      <c r="B1100" t="str">
        <f>'Permitted Sources'!B350</f>
        <v>56</v>
      </c>
      <c r="C1100" s="159">
        <f>'Permitted Sources'!D350</f>
        <v>56033</v>
      </c>
      <c r="D1100" s="159" t="str">
        <f>'Permitted Sources'!E350</f>
        <v>20200254</v>
      </c>
      <c r="E1100" t="str">
        <f>'Permitted Sources'!H350</f>
        <v>Compressor Engines</v>
      </c>
      <c r="F1100" s="67">
        <f>'Permitted Sources'!I350</f>
        <v>6.1</v>
      </c>
      <c r="G1100" s="67">
        <f>'Permitted Sources'!J350</f>
        <v>6.1</v>
      </c>
      <c r="H1100" s="67">
        <f>'Permitted Sources'!K350</f>
        <v>3.1</v>
      </c>
      <c r="I1100" s="67">
        <f>'Permitted Sources'!L350</f>
        <v>0</v>
      </c>
      <c r="J1100" s="67">
        <f>'Permitted Sources'!M350</f>
        <v>0</v>
      </c>
      <c r="K1100" t="str">
        <f t="shared" si="17"/>
        <v>Compressor Engines</v>
      </c>
    </row>
    <row r="1101" spans="1:11" x14ac:dyDescent="0.2">
      <c r="A1101" s="159" t="str">
        <f>'Permitted Sources'!A351</f>
        <v>WYDEQ Permitted Sources</v>
      </c>
      <c r="B1101" t="str">
        <f>'Permitted Sources'!B351</f>
        <v>56</v>
      </c>
      <c r="C1101" s="159">
        <f>'Permitted Sources'!D351</f>
        <v>56033</v>
      </c>
      <c r="D1101" s="159" t="str">
        <f>'Permitted Sources'!E351</f>
        <v>20200254</v>
      </c>
      <c r="E1101" t="str">
        <f>'Permitted Sources'!H351</f>
        <v>Compressor Engines</v>
      </c>
      <c r="F1101" s="67">
        <f>'Permitted Sources'!I351</f>
        <v>6.1</v>
      </c>
      <c r="G1101" s="67">
        <f>'Permitted Sources'!J351</f>
        <v>6.1</v>
      </c>
      <c r="H1101" s="67">
        <f>'Permitted Sources'!K351</f>
        <v>3.1</v>
      </c>
      <c r="I1101" s="67">
        <f>'Permitted Sources'!L351</f>
        <v>0</v>
      </c>
      <c r="J1101" s="67">
        <f>'Permitted Sources'!M351</f>
        <v>0</v>
      </c>
      <c r="K1101" t="str">
        <f t="shared" si="17"/>
        <v>Compressor Engines</v>
      </c>
    </row>
    <row r="1102" spans="1:11" x14ac:dyDescent="0.2">
      <c r="A1102" s="159" t="str">
        <f>'Permitted Sources'!A352</f>
        <v>WYDEQ Permitted Sources</v>
      </c>
      <c r="B1102" t="str">
        <f>'Permitted Sources'!B352</f>
        <v>56</v>
      </c>
      <c r="C1102" s="159">
        <f>'Permitted Sources'!D352</f>
        <v>56033</v>
      </c>
      <c r="D1102" s="159" t="str">
        <f>'Permitted Sources'!E352</f>
        <v>20200253</v>
      </c>
      <c r="E1102" t="str">
        <f>'Permitted Sources'!H352</f>
        <v>Compressor Engines</v>
      </c>
      <c r="F1102" s="67">
        <f>'Permitted Sources'!I352</f>
        <v>6.1</v>
      </c>
      <c r="G1102" s="67">
        <f>'Permitted Sources'!J352</f>
        <v>6.1</v>
      </c>
      <c r="H1102" s="67">
        <f>'Permitted Sources'!K352</f>
        <v>3.1</v>
      </c>
      <c r="I1102" s="67">
        <f>'Permitted Sources'!L352</f>
        <v>0</v>
      </c>
      <c r="J1102" s="67">
        <f>'Permitted Sources'!M352</f>
        <v>0</v>
      </c>
      <c r="K1102" t="str">
        <f t="shared" si="17"/>
        <v>Compressor Engines</v>
      </c>
    </row>
    <row r="1103" spans="1:11" x14ac:dyDescent="0.2">
      <c r="A1103" s="159" t="str">
        <f>'Permitted Sources'!A353</f>
        <v>WYDEQ Permitted Sources</v>
      </c>
      <c r="B1103" t="str">
        <f>'Permitted Sources'!B353</f>
        <v>56</v>
      </c>
      <c r="C1103" s="159">
        <f>'Permitted Sources'!D353</f>
        <v>56033</v>
      </c>
      <c r="D1103" s="159" t="str">
        <f>'Permitted Sources'!E353</f>
        <v>20200254</v>
      </c>
      <c r="E1103" t="str">
        <f>'Permitted Sources'!H353</f>
        <v>Compressor Engines</v>
      </c>
      <c r="F1103" s="67">
        <f>'Permitted Sources'!I353</f>
        <v>6.1571749983360604</v>
      </c>
      <c r="G1103" s="67">
        <f>'Permitted Sources'!J353</f>
        <v>6.2</v>
      </c>
      <c r="H1103" s="67">
        <f>'Permitted Sources'!K353</f>
        <v>3.1</v>
      </c>
      <c r="I1103" s="67">
        <f>'Permitted Sources'!L353</f>
        <v>0</v>
      </c>
      <c r="J1103" s="67">
        <f>'Permitted Sources'!M353</f>
        <v>0</v>
      </c>
      <c r="K1103" t="str">
        <f t="shared" si="17"/>
        <v>Compressor Engines</v>
      </c>
    </row>
    <row r="1104" spans="1:11" x14ac:dyDescent="0.2">
      <c r="A1104" s="159" t="str">
        <f>'Permitted Sources'!A354</f>
        <v>WYDEQ Permitted Sources</v>
      </c>
      <c r="B1104" t="str">
        <f>'Permitted Sources'!B354</f>
        <v>56</v>
      </c>
      <c r="C1104" s="159">
        <f>'Permitted Sources'!D354</f>
        <v>56033</v>
      </c>
      <c r="D1104" s="159" t="str">
        <f>'Permitted Sources'!E354</f>
        <v>20200254</v>
      </c>
      <c r="E1104" t="str">
        <f>'Permitted Sources'!H354</f>
        <v>Compressor Engines</v>
      </c>
      <c r="F1104" s="67">
        <f>'Permitted Sources'!I354</f>
        <v>6.1571749983360604</v>
      </c>
      <c r="G1104" s="67">
        <f>'Permitted Sources'!J354</f>
        <v>6.2</v>
      </c>
      <c r="H1104" s="67">
        <f>'Permitted Sources'!K354</f>
        <v>3.1</v>
      </c>
      <c r="I1104" s="67">
        <f>'Permitted Sources'!L354</f>
        <v>0</v>
      </c>
      <c r="J1104" s="67">
        <f>'Permitted Sources'!M354</f>
        <v>0</v>
      </c>
      <c r="K1104" t="str">
        <f t="shared" si="17"/>
        <v>Compressor Engines</v>
      </c>
    </row>
    <row r="1105" spans="1:11" x14ac:dyDescent="0.2">
      <c r="A1105" s="159" t="str">
        <f>'Permitted Sources'!A355</f>
        <v>WYDEQ Permitted Sources</v>
      </c>
      <c r="B1105" t="str">
        <f>'Permitted Sources'!B355</f>
        <v>56</v>
      </c>
      <c r="C1105" s="159">
        <f>'Permitted Sources'!D355</f>
        <v>56033</v>
      </c>
      <c r="D1105" s="159" t="str">
        <f>'Permitted Sources'!E355</f>
        <v>20200254</v>
      </c>
      <c r="E1105" t="str">
        <f>'Permitted Sources'!H355</f>
        <v>Compressor Engines</v>
      </c>
      <c r="F1105" s="67">
        <f>'Permitted Sources'!I355</f>
        <v>6.1571749983360604</v>
      </c>
      <c r="G1105" s="67">
        <f>'Permitted Sources'!J355</f>
        <v>6.2</v>
      </c>
      <c r="H1105" s="67">
        <f>'Permitted Sources'!K355</f>
        <v>3.1</v>
      </c>
      <c r="I1105" s="67">
        <f>'Permitted Sources'!L355</f>
        <v>0</v>
      </c>
      <c r="J1105" s="67">
        <f>'Permitted Sources'!M355</f>
        <v>0</v>
      </c>
      <c r="K1105" t="str">
        <f t="shared" si="17"/>
        <v>Compressor Engines</v>
      </c>
    </row>
    <row r="1106" spans="1:11" x14ac:dyDescent="0.2">
      <c r="A1106" s="159" t="str">
        <f>'Permitted Sources'!A356</f>
        <v>WYDEQ Permitted Sources</v>
      </c>
      <c r="B1106" t="str">
        <f>'Permitted Sources'!B356</f>
        <v>56</v>
      </c>
      <c r="C1106" s="159">
        <f>'Permitted Sources'!D356</f>
        <v>56033</v>
      </c>
      <c r="D1106" s="159" t="str">
        <f>'Permitted Sources'!E356</f>
        <v>20200254</v>
      </c>
      <c r="E1106" t="str">
        <f>'Permitted Sources'!H356</f>
        <v>Compressor Engines</v>
      </c>
      <c r="F1106" s="67">
        <f>'Permitted Sources'!I356</f>
        <v>6.1571749983360604</v>
      </c>
      <c r="G1106" s="67">
        <f>'Permitted Sources'!J356</f>
        <v>6.2</v>
      </c>
      <c r="H1106" s="67">
        <f>'Permitted Sources'!K356</f>
        <v>3.1</v>
      </c>
      <c r="I1106" s="67">
        <f>'Permitted Sources'!L356</f>
        <v>0</v>
      </c>
      <c r="J1106" s="67">
        <f>'Permitted Sources'!M356</f>
        <v>0</v>
      </c>
      <c r="K1106" t="str">
        <f t="shared" si="17"/>
        <v>Compressor Engines</v>
      </c>
    </row>
    <row r="1107" spans="1:11" x14ac:dyDescent="0.2">
      <c r="A1107" s="159" t="str">
        <f>'Permitted Sources'!A357</f>
        <v>WYDEQ Permitted Sources</v>
      </c>
      <c r="B1107" t="str">
        <f>'Permitted Sources'!B357</f>
        <v>56</v>
      </c>
      <c r="C1107" s="159">
        <f>'Permitted Sources'!D357</f>
        <v>56033</v>
      </c>
      <c r="D1107" s="159" t="str">
        <f>'Permitted Sources'!E357</f>
        <v>20200254</v>
      </c>
      <c r="E1107" t="str">
        <f>'Permitted Sources'!H357</f>
        <v>Compressor Engines</v>
      </c>
      <c r="F1107" s="67">
        <f>'Permitted Sources'!I357</f>
        <v>6.1571749983360604</v>
      </c>
      <c r="G1107" s="67">
        <f>'Permitted Sources'!J357</f>
        <v>6.2</v>
      </c>
      <c r="H1107" s="67">
        <f>'Permitted Sources'!K357</f>
        <v>3.1</v>
      </c>
      <c r="I1107" s="67">
        <f>'Permitted Sources'!L357</f>
        <v>0</v>
      </c>
      <c r="J1107" s="67">
        <f>'Permitted Sources'!M357</f>
        <v>0</v>
      </c>
      <c r="K1107" t="str">
        <f t="shared" si="17"/>
        <v>Compressor Engines</v>
      </c>
    </row>
    <row r="1108" spans="1:11" x14ac:dyDescent="0.2">
      <c r="A1108" s="159" t="str">
        <f>'Permitted Sources'!A358</f>
        <v>WYDEQ Permitted Sources</v>
      </c>
      <c r="B1108" t="str">
        <f>'Permitted Sources'!B358</f>
        <v>56</v>
      </c>
      <c r="C1108" s="159">
        <f>'Permitted Sources'!D358</f>
        <v>56033</v>
      </c>
      <c r="D1108" s="159" t="str">
        <f>'Permitted Sources'!E358</f>
        <v>20200254</v>
      </c>
      <c r="E1108" t="str">
        <f>'Permitted Sources'!H358</f>
        <v>Compressor Engines</v>
      </c>
      <c r="F1108" s="67">
        <f>'Permitted Sources'!I358</f>
        <v>6.1571749983360604</v>
      </c>
      <c r="G1108" s="67">
        <f>'Permitted Sources'!J358</f>
        <v>6.2</v>
      </c>
      <c r="H1108" s="67">
        <f>'Permitted Sources'!K358</f>
        <v>3.1</v>
      </c>
      <c r="I1108" s="67">
        <f>'Permitted Sources'!L358</f>
        <v>0</v>
      </c>
      <c r="J1108" s="67">
        <f>'Permitted Sources'!M358</f>
        <v>0</v>
      </c>
      <c r="K1108" t="str">
        <f t="shared" si="17"/>
        <v>Compressor Engines</v>
      </c>
    </row>
    <row r="1109" spans="1:11" x14ac:dyDescent="0.2">
      <c r="A1109" s="159" t="str">
        <f>'Permitted Sources'!A359</f>
        <v>WYDEQ Permitted Sources</v>
      </c>
      <c r="B1109" t="str">
        <f>'Permitted Sources'!B359</f>
        <v>56</v>
      </c>
      <c r="C1109" s="159">
        <f>'Permitted Sources'!D359</f>
        <v>56033</v>
      </c>
      <c r="D1109" s="159" t="str">
        <f>'Permitted Sources'!E359</f>
        <v>30190003</v>
      </c>
      <c r="E1109" t="str">
        <f>'Permitted Sources'!H359</f>
        <v>Process Heaters</v>
      </c>
      <c r="F1109" s="67">
        <f>'Permitted Sources'!I359</f>
        <v>8.6965748564068662E-2</v>
      </c>
      <c r="G1109" s="67">
        <f>'Permitted Sources'!J359</f>
        <v>0</v>
      </c>
      <c r="H1109" s="67">
        <f>'Permitted Sources'!K359</f>
        <v>0</v>
      </c>
      <c r="I1109" s="67">
        <f>'Permitted Sources'!L359</f>
        <v>0</v>
      </c>
      <c r="J1109" s="67">
        <f>'Permitted Sources'!M359</f>
        <v>0</v>
      </c>
      <c r="K1109" t="str">
        <f t="shared" si="17"/>
        <v>Heaters</v>
      </c>
    </row>
    <row r="1110" spans="1:11" x14ac:dyDescent="0.2">
      <c r="A1110" s="159" t="str">
        <f>'Permitted Sources'!A360</f>
        <v>WYDEQ Permitted Sources</v>
      </c>
      <c r="B1110" t="str">
        <f>'Permitted Sources'!B360</f>
        <v>56</v>
      </c>
      <c r="C1110" s="159">
        <f>'Permitted Sources'!D360</f>
        <v>56033</v>
      </c>
      <c r="D1110" s="159" t="str">
        <f>'Permitted Sources'!E360</f>
        <v>20200253</v>
      </c>
      <c r="E1110" t="str">
        <f>'Permitted Sources'!H360</f>
        <v>Compressor Engines</v>
      </c>
      <c r="F1110" s="67">
        <f>'Permitted Sources'!I360</f>
        <v>6.1536963683934998</v>
      </c>
      <c r="G1110" s="67">
        <f>'Permitted Sources'!J360</f>
        <v>4.3</v>
      </c>
      <c r="H1110" s="67">
        <f>'Permitted Sources'!K360</f>
        <v>12.3</v>
      </c>
      <c r="I1110" s="67">
        <f>'Permitted Sources'!L360</f>
        <v>0</v>
      </c>
      <c r="J1110" s="67">
        <f>'Permitted Sources'!M360</f>
        <v>0</v>
      </c>
      <c r="K1110" t="str">
        <f t="shared" si="17"/>
        <v>Compressor Engines</v>
      </c>
    </row>
    <row r="1111" spans="1:11" x14ac:dyDescent="0.2">
      <c r="A1111" s="159" t="str">
        <f>'Permitted Sources'!A361</f>
        <v>WYDEQ Permitted Sources</v>
      </c>
      <c r="B1111" t="str">
        <f>'Permitted Sources'!B361</f>
        <v>56</v>
      </c>
      <c r="C1111" s="159">
        <f>'Permitted Sources'!D361</f>
        <v>56033</v>
      </c>
      <c r="D1111" s="159" t="str">
        <f>'Permitted Sources'!E361</f>
        <v>20200253</v>
      </c>
      <c r="E1111" t="str">
        <f>'Permitted Sources'!H361</f>
        <v>Compressor Engines</v>
      </c>
      <c r="F1111" s="67">
        <f>'Permitted Sources'!I361</f>
        <v>3.9134586853830902</v>
      </c>
      <c r="G1111" s="67">
        <f>'Permitted Sources'!J361</f>
        <v>2.8</v>
      </c>
      <c r="H1111" s="67">
        <f>'Permitted Sources'!K361</f>
        <v>7.8</v>
      </c>
      <c r="I1111" s="67">
        <f>'Permitted Sources'!L361</f>
        <v>0</v>
      </c>
      <c r="J1111" s="67">
        <f>'Permitted Sources'!M361</f>
        <v>0</v>
      </c>
      <c r="K1111" t="str">
        <f t="shared" si="17"/>
        <v>Compressor Engines</v>
      </c>
    </row>
    <row r="1112" spans="1:11" x14ac:dyDescent="0.2">
      <c r="A1112" s="159" t="str">
        <f>'Permitted Sources'!A362</f>
        <v>WYDEQ Permitted Sources</v>
      </c>
      <c r="B1112" t="str">
        <f>'Permitted Sources'!B362</f>
        <v>56</v>
      </c>
      <c r="C1112" s="159">
        <f>'Permitted Sources'!D362</f>
        <v>56033</v>
      </c>
      <c r="D1112" s="159" t="str">
        <f>'Permitted Sources'!E362</f>
        <v>31000228</v>
      </c>
      <c r="E1112" t="str">
        <f>'Permitted Sources'!H362</f>
        <v>Dehydrator</v>
      </c>
      <c r="F1112" s="67">
        <f>'Permitted Sources'!I362</f>
        <v>0.43482874282034334</v>
      </c>
      <c r="G1112" s="67">
        <f>'Permitted Sources'!J362</f>
        <v>0</v>
      </c>
      <c r="H1112" s="67">
        <f>'Permitted Sources'!K362</f>
        <v>0</v>
      </c>
      <c r="I1112" s="67">
        <f>'Permitted Sources'!L362</f>
        <v>0</v>
      </c>
      <c r="J1112" s="67">
        <f>'Permitted Sources'!M362</f>
        <v>0</v>
      </c>
      <c r="K1112" t="str">
        <f t="shared" si="17"/>
        <v>Dehydrator</v>
      </c>
    </row>
    <row r="1113" spans="1:11" x14ac:dyDescent="0.2">
      <c r="A1113" s="159" t="str">
        <f>'Permitted Sources'!A363</f>
        <v>WYDEQ Permitted Sources</v>
      </c>
      <c r="B1113" t="str">
        <f>'Permitted Sources'!B363</f>
        <v>56</v>
      </c>
      <c r="C1113" s="159">
        <f>'Permitted Sources'!D363</f>
        <v>56033</v>
      </c>
      <c r="D1113" s="159" t="str">
        <f>'Permitted Sources'!E363</f>
        <v>20200254</v>
      </c>
      <c r="E1113" t="str">
        <f>'Permitted Sources'!H363</f>
        <v>Compressor Engines</v>
      </c>
      <c r="F1113" s="67">
        <f>'Permitted Sources'!I363</f>
        <v>19.421190969327814</v>
      </c>
      <c r="G1113" s="67">
        <f>'Permitted Sources'!J363</f>
        <v>9.1</v>
      </c>
      <c r="H1113" s="67">
        <f>'Permitted Sources'!K363</f>
        <v>6.5</v>
      </c>
      <c r="I1113" s="67">
        <f>'Permitted Sources'!L363</f>
        <v>0</v>
      </c>
      <c r="J1113" s="67">
        <f>'Permitted Sources'!M363</f>
        <v>0</v>
      </c>
      <c r="K1113" t="str">
        <f t="shared" si="17"/>
        <v>Compressor Engines</v>
      </c>
    </row>
    <row r="1114" spans="1:11" x14ac:dyDescent="0.2">
      <c r="A1114" s="159" t="str">
        <f>'Permitted Sources'!A364</f>
        <v>WYDEQ Permitted Sources</v>
      </c>
      <c r="B1114" t="str">
        <f>'Permitted Sources'!B364</f>
        <v>56</v>
      </c>
      <c r="C1114" s="159">
        <f>'Permitted Sources'!D364</f>
        <v>56033</v>
      </c>
      <c r="D1114" s="159" t="str">
        <f>'Permitted Sources'!E364</f>
        <v>20200254</v>
      </c>
      <c r="E1114" t="str">
        <f>'Permitted Sources'!H364</f>
        <v>Compressor Engines</v>
      </c>
      <c r="F1114" s="67">
        <f>'Permitted Sources'!I364</f>
        <v>5.1205432754523628</v>
      </c>
      <c r="G1114" s="67">
        <f>'Permitted Sources'!J364</f>
        <v>2.6</v>
      </c>
      <c r="H1114" s="67">
        <f>'Permitted Sources'!K364</f>
        <v>2.6</v>
      </c>
      <c r="I1114" s="67">
        <f>'Permitted Sources'!L364</f>
        <v>0</v>
      </c>
      <c r="J1114" s="67">
        <f>'Permitted Sources'!M364</f>
        <v>0</v>
      </c>
      <c r="K1114" t="str">
        <f t="shared" si="17"/>
        <v>Compressor Engines</v>
      </c>
    </row>
    <row r="1115" spans="1:11" x14ac:dyDescent="0.2">
      <c r="A1115" s="159" t="str">
        <f>'Permitted Sources'!A365</f>
        <v>WYDEQ Permitted Sources</v>
      </c>
      <c r="B1115" t="str">
        <f>'Permitted Sources'!B365</f>
        <v>56</v>
      </c>
      <c r="C1115" s="159">
        <f>'Permitted Sources'!D365</f>
        <v>56033</v>
      </c>
      <c r="D1115" s="159" t="str">
        <f>'Permitted Sources'!E365</f>
        <v>20200254</v>
      </c>
      <c r="E1115" t="str">
        <f>'Permitted Sources'!H365</f>
        <v>Compressor Engines</v>
      </c>
      <c r="F1115" s="67">
        <f>'Permitted Sources'!I365</f>
        <v>5.1205432754523628</v>
      </c>
      <c r="G1115" s="67">
        <f>'Permitted Sources'!J365</f>
        <v>2.6</v>
      </c>
      <c r="H1115" s="67">
        <f>'Permitted Sources'!K365</f>
        <v>2.6</v>
      </c>
      <c r="I1115" s="67">
        <f>'Permitted Sources'!L365</f>
        <v>0</v>
      </c>
      <c r="J1115" s="67">
        <f>'Permitted Sources'!M365</f>
        <v>0</v>
      </c>
      <c r="K1115" t="str">
        <f t="shared" si="17"/>
        <v>Compressor Engines</v>
      </c>
    </row>
    <row r="1116" spans="1:11" x14ac:dyDescent="0.2">
      <c r="A1116" s="159" t="str">
        <f>'Permitted Sources'!A366</f>
        <v>WYDEQ Permitted Sources</v>
      </c>
      <c r="B1116" t="str">
        <f>'Permitted Sources'!B366</f>
        <v>56</v>
      </c>
      <c r="C1116" s="159">
        <f>'Permitted Sources'!D366</f>
        <v>56033</v>
      </c>
      <c r="D1116" s="159" t="str">
        <f>'Permitted Sources'!E366</f>
        <v>20200254</v>
      </c>
      <c r="E1116" t="str">
        <f>'Permitted Sources'!H366</f>
        <v>Compressor Engines</v>
      </c>
      <c r="F1116" s="67">
        <f>'Permitted Sources'!I366</f>
        <v>5.1205432754523628</v>
      </c>
      <c r="G1116" s="67">
        <f>'Permitted Sources'!J366</f>
        <v>2.6</v>
      </c>
      <c r="H1116" s="67">
        <f>'Permitted Sources'!K366</f>
        <v>2.6</v>
      </c>
      <c r="I1116" s="67">
        <f>'Permitted Sources'!L366</f>
        <v>0</v>
      </c>
      <c r="J1116" s="67">
        <f>'Permitted Sources'!M366</f>
        <v>0</v>
      </c>
      <c r="K1116" t="str">
        <f t="shared" si="17"/>
        <v>Compressor Engines</v>
      </c>
    </row>
    <row r="1117" spans="1:11" x14ac:dyDescent="0.2">
      <c r="A1117" s="159" t="str">
        <f>'Permitted Sources'!A367</f>
        <v>WYDEQ Permitted Sources</v>
      </c>
      <c r="B1117" t="str">
        <f>'Permitted Sources'!B367</f>
        <v>56</v>
      </c>
      <c r="C1117" s="159">
        <f>'Permitted Sources'!D367</f>
        <v>56033</v>
      </c>
      <c r="D1117" s="159" t="str">
        <f>'Permitted Sources'!E367</f>
        <v>20200254</v>
      </c>
      <c r="E1117" t="str">
        <f>'Permitted Sources'!H367</f>
        <v>Compressor Engines</v>
      </c>
      <c r="F1117" s="67">
        <f>'Permitted Sources'!I367</f>
        <v>6.1571749983360604</v>
      </c>
      <c r="G1117" s="67">
        <f>'Permitted Sources'!J367</f>
        <v>3.1</v>
      </c>
      <c r="H1117" s="67">
        <f>'Permitted Sources'!K367</f>
        <v>3.1</v>
      </c>
      <c r="I1117" s="67">
        <f>'Permitted Sources'!L367</f>
        <v>0</v>
      </c>
      <c r="J1117" s="67">
        <f>'Permitted Sources'!M367</f>
        <v>0</v>
      </c>
      <c r="K1117" t="str">
        <f t="shared" si="17"/>
        <v>Compressor Engines</v>
      </c>
    </row>
    <row r="1118" spans="1:11" x14ac:dyDescent="0.2">
      <c r="A1118" s="159" t="str">
        <f>'Permitted Sources'!A368</f>
        <v>WYDEQ Permitted Sources</v>
      </c>
      <c r="B1118" t="str">
        <f>'Permitted Sources'!B368</f>
        <v>56</v>
      </c>
      <c r="C1118" s="159">
        <f>'Permitted Sources'!D368</f>
        <v>56033</v>
      </c>
      <c r="D1118" s="159" t="str">
        <f>'Permitted Sources'!E368</f>
        <v>20200254</v>
      </c>
      <c r="E1118" t="str">
        <f>'Permitted Sources'!H368</f>
        <v>Compressor Engines</v>
      </c>
      <c r="F1118" s="67">
        <f>'Permitted Sources'!I368</f>
        <v>5.1205432754523628</v>
      </c>
      <c r="G1118" s="67">
        <f>'Permitted Sources'!J368</f>
        <v>2.6</v>
      </c>
      <c r="H1118" s="67">
        <f>'Permitted Sources'!K368</f>
        <v>2.6</v>
      </c>
      <c r="I1118" s="67">
        <f>'Permitted Sources'!L368</f>
        <v>0</v>
      </c>
      <c r="J1118" s="67">
        <f>'Permitted Sources'!M368</f>
        <v>0</v>
      </c>
      <c r="K1118" t="str">
        <f t="shared" si="17"/>
        <v>Compressor Engines</v>
      </c>
    </row>
    <row r="1119" spans="1:11" x14ac:dyDescent="0.2">
      <c r="A1119" s="159" t="str">
        <f>'Permitted Sources'!A369</f>
        <v>WYDEQ Permitted Sources</v>
      </c>
      <c r="B1119" t="str">
        <f>'Permitted Sources'!B369</f>
        <v>56</v>
      </c>
      <c r="C1119" s="159">
        <f>'Permitted Sources'!D369</f>
        <v>56033</v>
      </c>
      <c r="D1119" s="159" t="str">
        <f>'Permitted Sources'!E369</f>
        <v>20200254</v>
      </c>
      <c r="E1119" t="str">
        <f>'Permitted Sources'!H369</f>
        <v>Compressor Engines</v>
      </c>
      <c r="F1119" s="67">
        <f>'Permitted Sources'!I369</f>
        <v>6.1571749983360604</v>
      </c>
      <c r="G1119" s="67">
        <f>'Permitted Sources'!J369</f>
        <v>3.1</v>
      </c>
      <c r="H1119" s="67">
        <f>'Permitted Sources'!K369</f>
        <v>3.1</v>
      </c>
      <c r="I1119" s="67">
        <f>'Permitted Sources'!L369</f>
        <v>0</v>
      </c>
      <c r="J1119" s="67">
        <f>'Permitted Sources'!M369</f>
        <v>0</v>
      </c>
      <c r="K1119" t="str">
        <f t="shared" si="17"/>
        <v>Compressor Engines</v>
      </c>
    </row>
    <row r="1120" spans="1:11" x14ac:dyDescent="0.2">
      <c r="A1120" s="159" t="str">
        <f>'Permitted Sources'!A370</f>
        <v>WYDEQ Permitted Sources</v>
      </c>
      <c r="B1120" t="str">
        <f>'Permitted Sources'!B370</f>
        <v>56</v>
      </c>
      <c r="C1120" s="159">
        <f>'Permitted Sources'!D370</f>
        <v>56033</v>
      </c>
      <c r="D1120" s="159" t="str">
        <f>'Permitted Sources'!E370</f>
        <v>20200254</v>
      </c>
      <c r="E1120" t="str">
        <f>'Permitted Sources'!H370</f>
        <v>Compressor Engines</v>
      </c>
      <c r="F1120" s="67">
        <f>'Permitted Sources'!I370</f>
        <v>6.1571749983360604</v>
      </c>
      <c r="G1120" s="67">
        <f>'Permitted Sources'!J370</f>
        <v>3.1</v>
      </c>
      <c r="H1120" s="67">
        <f>'Permitted Sources'!K370</f>
        <v>3.1</v>
      </c>
      <c r="I1120" s="67">
        <f>'Permitted Sources'!L370</f>
        <v>0</v>
      </c>
      <c r="J1120" s="67">
        <f>'Permitted Sources'!M370</f>
        <v>0</v>
      </c>
      <c r="K1120" t="str">
        <f t="shared" si="17"/>
        <v>Compressor Engines</v>
      </c>
    </row>
    <row r="1121" spans="1:11" x14ac:dyDescent="0.2">
      <c r="A1121" s="159" t="str">
        <f>'Permitted Sources'!A371</f>
        <v>WYDEQ Permitted Sources</v>
      </c>
      <c r="B1121" t="str">
        <f>'Permitted Sources'!B371</f>
        <v>56</v>
      </c>
      <c r="C1121" s="159">
        <f>'Permitted Sources'!D371</f>
        <v>56033</v>
      </c>
      <c r="D1121" s="159" t="str">
        <f>'Permitted Sources'!E371</f>
        <v>20200254</v>
      </c>
      <c r="E1121" t="str">
        <f>'Permitted Sources'!H371</f>
        <v>Compressor Engines</v>
      </c>
      <c r="F1121" s="67">
        <f>'Permitted Sources'!I371</f>
        <v>6.1571749983360604</v>
      </c>
      <c r="G1121" s="67">
        <f>'Permitted Sources'!J371</f>
        <v>3.1</v>
      </c>
      <c r="H1121" s="67">
        <f>'Permitted Sources'!K371</f>
        <v>3.1</v>
      </c>
      <c r="I1121" s="67">
        <f>'Permitted Sources'!L371</f>
        <v>0</v>
      </c>
      <c r="J1121" s="67">
        <f>'Permitted Sources'!M371</f>
        <v>0</v>
      </c>
      <c r="K1121" t="str">
        <f t="shared" si="17"/>
        <v>Compressor Engines</v>
      </c>
    </row>
    <row r="1122" spans="1:11" x14ac:dyDescent="0.2">
      <c r="A1122" s="159" t="str">
        <f>'Permitted Sources'!A372</f>
        <v>WYDEQ Permitted Sources</v>
      </c>
      <c r="B1122" t="str">
        <f>'Permitted Sources'!B372</f>
        <v>56</v>
      </c>
      <c r="C1122" s="159">
        <f>'Permitted Sources'!D372</f>
        <v>56033</v>
      </c>
      <c r="D1122" s="159" t="str">
        <f>'Permitted Sources'!E372</f>
        <v>20200254</v>
      </c>
      <c r="E1122" t="str">
        <f>'Permitted Sources'!H372</f>
        <v>Compressor Engines</v>
      </c>
      <c r="F1122" s="67">
        <f>'Permitted Sources'!I372</f>
        <v>6.1571749983360604</v>
      </c>
      <c r="G1122" s="67">
        <f>'Permitted Sources'!J372</f>
        <v>3.1</v>
      </c>
      <c r="H1122" s="67">
        <f>'Permitted Sources'!K372</f>
        <v>3.1</v>
      </c>
      <c r="I1122" s="67">
        <f>'Permitted Sources'!L372</f>
        <v>0</v>
      </c>
      <c r="J1122" s="67">
        <f>'Permitted Sources'!M372</f>
        <v>0</v>
      </c>
      <c r="K1122" t="str">
        <f t="shared" si="17"/>
        <v>Compressor Engines</v>
      </c>
    </row>
    <row r="1123" spans="1:11" x14ac:dyDescent="0.2">
      <c r="A1123" s="159" t="str">
        <f>'Permitted Sources'!A373</f>
        <v>WYDEQ Permitted Sources</v>
      </c>
      <c r="B1123" t="str">
        <f>'Permitted Sources'!B373</f>
        <v>56</v>
      </c>
      <c r="C1123" s="159">
        <f>'Permitted Sources'!D373</f>
        <v>56033</v>
      </c>
      <c r="D1123" s="159" t="str">
        <f>'Permitted Sources'!E373</f>
        <v>20200254</v>
      </c>
      <c r="E1123" t="str">
        <f>'Permitted Sources'!H373</f>
        <v>Compressor Engines</v>
      </c>
      <c r="F1123" s="67">
        <f>'Permitted Sources'!I373</f>
        <v>6.1571749983360604</v>
      </c>
      <c r="G1123" s="67">
        <f>'Permitted Sources'!J373</f>
        <v>3.1</v>
      </c>
      <c r="H1123" s="67">
        <f>'Permitted Sources'!K373</f>
        <v>3.1</v>
      </c>
      <c r="I1123" s="67">
        <f>'Permitted Sources'!L373</f>
        <v>0</v>
      </c>
      <c r="J1123" s="67">
        <f>'Permitted Sources'!M373</f>
        <v>0</v>
      </c>
      <c r="K1123" t="str">
        <f t="shared" si="17"/>
        <v>Compressor Engines</v>
      </c>
    </row>
    <row r="1124" spans="1:11" x14ac:dyDescent="0.2">
      <c r="A1124" s="159" t="str">
        <f>'Permitted Sources'!A374</f>
        <v>WYDEQ Permitted Sources</v>
      </c>
      <c r="B1124" t="str">
        <f>'Permitted Sources'!B374</f>
        <v>56</v>
      </c>
      <c r="C1124" s="159">
        <f>'Permitted Sources'!D374</f>
        <v>56033</v>
      </c>
      <c r="D1124" s="159" t="str">
        <f>'Permitted Sources'!E374</f>
        <v>20200254</v>
      </c>
      <c r="E1124" t="str">
        <f>'Permitted Sources'!H374</f>
        <v>Compressor Engines</v>
      </c>
      <c r="F1124" s="67">
        <f>'Permitted Sources'!I374</f>
        <v>6.1571749983360604</v>
      </c>
      <c r="G1124" s="67">
        <f>'Permitted Sources'!J374</f>
        <v>3.1</v>
      </c>
      <c r="H1124" s="67">
        <f>'Permitted Sources'!K374</f>
        <v>3.1</v>
      </c>
      <c r="I1124" s="67">
        <f>'Permitted Sources'!L374</f>
        <v>0</v>
      </c>
      <c r="J1124" s="67">
        <f>'Permitted Sources'!M374</f>
        <v>0</v>
      </c>
      <c r="K1124" t="str">
        <f t="shared" si="17"/>
        <v>Compressor Engines</v>
      </c>
    </row>
    <row r="1125" spans="1:11" x14ac:dyDescent="0.2">
      <c r="A1125" s="159" t="str">
        <f>'Permitted Sources'!A375</f>
        <v>WYDEQ Permitted Sources</v>
      </c>
      <c r="B1125" t="str">
        <f>'Permitted Sources'!B375</f>
        <v>56</v>
      </c>
      <c r="C1125" s="159">
        <f>'Permitted Sources'!D375</f>
        <v>56033</v>
      </c>
      <c r="D1125" s="159" t="str">
        <f>'Permitted Sources'!E375</f>
        <v>20200254</v>
      </c>
      <c r="E1125" t="str">
        <f>'Permitted Sources'!H375</f>
        <v>Compressor Engines</v>
      </c>
      <c r="F1125" s="67">
        <f>'Permitted Sources'!I375</f>
        <v>6.1571749983360604</v>
      </c>
      <c r="G1125" s="67">
        <f>'Permitted Sources'!J375</f>
        <v>3.1</v>
      </c>
      <c r="H1125" s="67">
        <f>'Permitted Sources'!K375</f>
        <v>3.1</v>
      </c>
      <c r="I1125" s="67">
        <f>'Permitted Sources'!L375</f>
        <v>0</v>
      </c>
      <c r="J1125" s="67">
        <f>'Permitted Sources'!M375</f>
        <v>0</v>
      </c>
      <c r="K1125" t="str">
        <f t="shared" si="17"/>
        <v>Compressor Engines</v>
      </c>
    </row>
    <row r="1126" spans="1:11" x14ac:dyDescent="0.2">
      <c r="A1126" s="159" t="str">
        <f>'Permitted Sources'!A376</f>
        <v>WYDEQ Permitted Sources</v>
      </c>
      <c r="B1126" t="str">
        <f>'Permitted Sources'!B376</f>
        <v>56</v>
      </c>
      <c r="C1126" s="159">
        <f>'Permitted Sources'!D376</f>
        <v>56033</v>
      </c>
      <c r="D1126" s="159" t="str">
        <f>'Permitted Sources'!E376</f>
        <v>20200254</v>
      </c>
      <c r="E1126" t="str">
        <f>'Permitted Sources'!H376</f>
        <v>Compressor Engines</v>
      </c>
      <c r="F1126" s="67">
        <f>'Permitted Sources'!I376</f>
        <v>6.1</v>
      </c>
      <c r="G1126" s="67">
        <f>'Permitted Sources'!J376</f>
        <v>1.9</v>
      </c>
      <c r="H1126" s="67">
        <f>'Permitted Sources'!K376</f>
        <v>3.1</v>
      </c>
      <c r="I1126" s="67">
        <f>'Permitted Sources'!L376</f>
        <v>0</v>
      </c>
      <c r="J1126" s="67">
        <f>'Permitted Sources'!M376</f>
        <v>0</v>
      </c>
      <c r="K1126" t="str">
        <f t="shared" si="17"/>
        <v>Compressor Engines</v>
      </c>
    </row>
    <row r="1127" spans="1:11" x14ac:dyDescent="0.2">
      <c r="A1127" s="159" t="str">
        <f>'Permitted Sources'!A377</f>
        <v>WYDEQ Permitted Sources</v>
      </c>
      <c r="B1127" t="str">
        <f>'Permitted Sources'!B377</f>
        <v>56</v>
      </c>
      <c r="C1127" s="159">
        <f>'Permitted Sources'!D377</f>
        <v>56033</v>
      </c>
      <c r="D1127" s="159" t="str">
        <f>'Permitted Sources'!E377</f>
        <v>20200254</v>
      </c>
      <c r="E1127" t="str">
        <f>'Permitted Sources'!H377</f>
        <v>Compressor Engines</v>
      </c>
      <c r="F1127" s="67">
        <f>'Permitted Sources'!I377</f>
        <v>6.1</v>
      </c>
      <c r="G1127" s="67">
        <f>'Permitted Sources'!J377</f>
        <v>1.9</v>
      </c>
      <c r="H1127" s="67">
        <f>'Permitted Sources'!K377</f>
        <v>3.1</v>
      </c>
      <c r="I1127" s="67">
        <f>'Permitted Sources'!L377</f>
        <v>0</v>
      </c>
      <c r="J1127" s="67">
        <f>'Permitted Sources'!M377</f>
        <v>0</v>
      </c>
      <c r="K1127" t="str">
        <f t="shared" si="17"/>
        <v>Compressor Engines</v>
      </c>
    </row>
    <row r="1128" spans="1:11" x14ac:dyDescent="0.2">
      <c r="A1128" s="159" t="str">
        <f>'Permitted Sources'!A378</f>
        <v>WYDEQ Permitted Sources</v>
      </c>
      <c r="B1128" t="str">
        <f>'Permitted Sources'!B378</f>
        <v>56</v>
      </c>
      <c r="C1128" s="159">
        <f>'Permitted Sources'!D378</f>
        <v>56033</v>
      </c>
      <c r="D1128" s="159" t="str">
        <f>'Permitted Sources'!E378</f>
        <v>20200254</v>
      </c>
      <c r="E1128" t="str">
        <f>'Permitted Sources'!H378</f>
        <v>Compressor Engines</v>
      </c>
      <c r="F1128" s="67">
        <f>'Permitted Sources'!I378</f>
        <v>6.1</v>
      </c>
      <c r="G1128" s="67">
        <f>'Permitted Sources'!J378</f>
        <v>1.9</v>
      </c>
      <c r="H1128" s="67">
        <f>'Permitted Sources'!K378</f>
        <v>3.1</v>
      </c>
      <c r="I1128" s="67">
        <f>'Permitted Sources'!L378</f>
        <v>0</v>
      </c>
      <c r="J1128" s="67">
        <f>'Permitted Sources'!M378</f>
        <v>0</v>
      </c>
      <c r="K1128" t="str">
        <f t="shared" si="17"/>
        <v>Compressor Engines</v>
      </c>
    </row>
    <row r="1129" spans="1:11" x14ac:dyDescent="0.2">
      <c r="A1129" s="159" t="str">
        <f>'Permitted Sources'!A379</f>
        <v>WYDEQ Permitted Sources</v>
      </c>
      <c r="B1129" t="str">
        <f>'Permitted Sources'!B379</f>
        <v>56</v>
      </c>
      <c r="C1129" s="159">
        <f>'Permitted Sources'!D379</f>
        <v>56033</v>
      </c>
      <c r="D1129" s="159" t="str">
        <f>'Permitted Sources'!E379</f>
        <v>20200254</v>
      </c>
      <c r="E1129" t="str">
        <f>'Permitted Sources'!H379</f>
        <v>Compressor Engines</v>
      </c>
      <c r="F1129" s="67">
        <f>'Permitted Sources'!I379</f>
        <v>6.1</v>
      </c>
      <c r="G1129" s="67">
        <f>'Permitted Sources'!J379</f>
        <v>1.9</v>
      </c>
      <c r="H1129" s="67">
        <f>'Permitted Sources'!K379</f>
        <v>3.1</v>
      </c>
      <c r="I1129" s="67">
        <f>'Permitted Sources'!L379</f>
        <v>0</v>
      </c>
      <c r="J1129" s="67">
        <f>'Permitted Sources'!M379</f>
        <v>0</v>
      </c>
      <c r="K1129" t="str">
        <f t="shared" si="17"/>
        <v>Compressor Engines</v>
      </c>
    </row>
    <row r="1130" spans="1:11" x14ac:dyDescent="0.2">
      <c r="A1130" s="159" t="str">
        <f>'Permitted Sources'!A380</f>
        <v>WYDEQ Permitted Sources</v>
      </c>
      <c r="B1130" t="str">
        <f>'Permitted Sources'!B380</f>
        <v>56</v>
      </c>
      <c r="C1130" s="159">
        <f>'Permitted Sources'!D380</f>
        <v>56033</v>
      </c>
      <c r="D1130" s="159" t="str">
        <f>'Permitted Sources'!E380</f>
        <v>20200254</v>
      </c>
      <c r="E1130" t="str">
        <f>'Permitted Sources'!H380</f>
        <v>Compressor Engines</v>
      </c>
      <c r="F1130" s="67">
        <f>'Permitted Sources'!I380</f>
        <v>6.1</v>
      </c>
      <c r="G1130" s="67">
        <f>'Permitted Sources'!J380</f>
        <v>1.9</v>
      </c>
      <c r="H1130" s="67">
        <f>'Permitted Sources'!K380</f>
        <v>3.1</v>
      </c>
      <c r="I1130" s="67">
        <f>'Permitted Sources'!L380</f>
        <v>0</v>
      </c>
      <c r="J1130" s="67">
        <f>'Permitted Sources'!M380</f>
        <v>0</v>
      </c>
      <c r="K1130" t="str">
        <f t="shared" si="17"/>
        <v>Compressor Engines</v>
      </c>
    </row>
    <row r="1131" spans="1:11" x14ac:dyDescent="0.2">
      <c r="A1131" s="159" t="str">
        <f>'Permitted Sources'!A381</f>
        <v>WYDEQ Permitted Sources</v>
      </c>
      <c r="B1131" t="str">
        <f>'Permitted Sources'!B381</f>
        <v>56</v>
      </c>
      <c r="C1131" s="159">
        <f>'Permitted Sources'!D381</f>
        <v>56033</v>
      </c>
      <c r="D1131" s="159" t="str">
        <f>'Permitted Sources'!E381</f>
        <v>20200254</v>
      </c>
      <c r="E1131" t="str">
        <f>'Permitted Sources'!H381</f>
        <v>Compressor Engines</v>
      </c>
      <c r="F1131" s="67">
        <f>'Permitted Sources'!I381</f>
        <v>6.1</v>
      </c>
      <c r="G1131" s="67">
        <f>'Permitted Sources'!J381</f>
        <v>1.9</v>
      </c>
      <c r="H1131" s="67">
        <f>'Permitted Sources'!K381</f>
        <v>3.1</v>
      </c>
      <c r="I1131" s="67">
        <f>'Permitted Sources'!L381</f>
        <v>0</v>
      </c>
      <c r="J1131" s="67">
        <f>'Permitted Sources'!M381</f>
        <v>0</v>
      </c>
      <c r="K1131" t="str">
        <f t="shared" si="17"/>
        <v>Compressor Engines</v>
      </c>
    </row>
    <row r="1132" spans="1:11" x14ac:dyDescent="0.2">
      <c r="A1132" s="159" t="str">
        <f>'Permitted Sources'!A382</f>
        <v>WYDEQ Permitted Sources</v>
      </c>
      <c r="B1132" t="str">
        <f>'Permitted Sources'!B382</f>
        <v>56</v>
      </c>
      <c r="C1132" s="159">
        <f>'Permitted Sources'!D382</f>
        <v>56033</v>
      </c>
      <c r="D1132" s="159" t="str">
        <f>'Permitted Sources'!E382</f>
        <v>20200254</v>
      </c>
      <c r="E1132" t="str">
        <f>'Permitted Sources'!H382</f>
        <v>Compressor Engines</v>
      </c>
      <c r="F1132" s="67">
        <f>'Permitted Sources'!I382</f>
        <v>11.73</v>
      </c>
      <c r="G1132" s="67">
        <f>'Permitted Sources'!J382</f>
        <v>2.93</v>
      </c>
      <c r="H1132" s="67">
        <f>'Permitted Sources'!K382</f>
        <v>5.87</v>
      </c>
      <c r="I1132" s="67">
        <f>'Permitted Sources'!L382</f>
        <v>0</v>
      </c>
      <c r="J1132" s="67">
        <f>'Permitted Sources'!M382</f>
        <v>0</v>
      </c>
      <c r="K1132" t="str">
        <f t="shared" si="17"/>
        <v>Compressor Engines</v>
      </c>
    </row>
    <row r="1133" spans="1:11" x14ac:dyDescent="0.2">
      <c r="A1133" s="159" t="str">
        <f>'Permitted Sources'!A383</f>
        <v>WYDEQ Permitted Sources</v>
      </c>
      <c r="B1133" t="str">
        <f>'Permitted Sources'!B383</f>
        <v>56</v>
      </c>
      <c r="C1133" s="159">
        <f>'Permitted Sources'!D383</f>
        <v>56033</v>
      </c>
      <c r="D1133" s="159" t="str">
        <f>'Permitted Sources'!E383</f>
        <v>20200254</v>
      </c>
      <c r="E1133" t="str">
        <f>'Permitted Sources'!H383</f>
        <v>Compressor Engines</v>
      </c>
      <c r="F1133" s="67">
        <f>'Permitted Sources'!I383</f>
        <v>11.73</v>
      </c>
      <c r="G1133" s="67">
        <f>'Permitted Sources'!J383</f>
        <v>2.93</v>
      </c>
      <c r="H1133" s="67">
        <f>'Permitted Sources'!K383</f>
        <v>5.87</v>
      </c>
      <c r="I1133" s="67">
        <f>'Permitted Sources'!L383</f>
        <v>0</v>
      </c>
      <c r="J1133" s="67">
        <f>'Permitted Sources'!M383</f>
        <v>0</v>
      </c>
      <c r="K1133" t="str">
        <f t="shared" si="17"/>
        <v>Compressor Engines</v>
      </c>
    </row>
    <row r="1134" spans="1:11" x14ac:dyDescent="0.2">
      <c r="A1134" s="159" t="str">
        <f>'Permitted Sources'!A384</f>
        <v>WYDEQ Permitted Sources</v>
      </c>
      <c r="B1134" t="str">
        <f>'Permitted Sources'!B384</f>
        <v>56</v>
      </c>
      <c r="C1134" s="159">
        <f>'Permitted Sources'!D384</f>
        <v>56033</v>
      </c>
      <c r="D1134" s="159" t="str">
        <f>'Permitted Sources'!E384</f>
        <v>20200254</v>
      </c>
      <c r="E1134" t="str">
        <f>'Permitted Sources'!H384</f>
        <v>Compressor Engines</v>
      </c>
      <c r="F1134" s="67">
        <f>'Permitted Sources'!I384</f>
        <v>5.12</v>
      </c>
      <c r="G1134" s="67">
        <f>'Permitted Sources'!J384</f>
        <v>1.28</v>
      </c>
      <c r="H1134" s="67">
        <f>'Permitted Sources'!K384</f>
        <v>2.56</v>
      </c>
      <c r="I1134" s="67">
        <f>'Permitted Sources'!L384</f>
        <v>0</v>
      </c>
      <c r="J1134" s="67">
        <f>'Permitted Sources'!M384</f>
        <v>0</v>
      </c>
      <c r="K1134" t="str">
        <f t="shared" si="17"/>
        <v>Compressor Engines</v>
      </c>
    </row>
    <row r="1135" spans="1:11" x14ac:dyDescent="0.2">
      <c r="A1135" s="159" t="str">
        <f>'Permitted Sources'!A385</f>
        <v>WYDEQ Permitted Sources</v>
      </c>
      <c r="B1135" t="str">
        <f>'Permitted Sources'!B385</f>
        <v>56</v>
      </c>
      <c r="C1135" s="159">
        <f>'Permitted Sources'!D385</f>
        <v>56033</v>
      </c>
      <c r="D1135" s="159" t="str">
        <f>'Permitted Sources'!E385</f>
        <v>20200254</v>
      </c>
      <c r="E1135" t="str">
        <f>'Permitted Sources'!H385</f>
        <v>Compressor Engines</v>
      </c>
      <c r="F1135" s="67">
        <f>'Permitted Sources'!I385</f>
        <v>5.12</v>
      </c>
      <c r="G1135" s="67">
        <f>'Permitted Sources'!J385</f>
        <v>1.28</v>
      </c>
      <c r="H1135" s="67">
        <f>'Permitted Sources'!K385</f>
        <v>2.56</v>
      </c>
      <c r="I1135" s="67">
        <f>'Permitted Sources'!L385</f>
        <v>0</v>
      </c>
      <c r="J1135" s="67">
        <f>'Permitted Sources'!M385</f>
        <v>0</v>
      </c>
      <c r="K1135" t="str">
        <f t="shared" si="17"/>
        <v>Compressor Engines</v>
      </c>
    </row>
    <row r="1136" spans="1:11" x14ac:dyDescent="0.2">
      <c r="A1136" s="159" t="str">
        <f>'Permitted Sources'!A386</f>
        <v>WYDEQ Permitted Sources</v>
      </c>
      <c r="B1136" t="str">
        <f>'Permitted Sources'!B386</f>
        <v>56</v>
      </c>
      <c r="C1136" s="159">
        <f>'Permitted Sources'!D386</f>
        <v>56033</v>
      </c>
      <c r="D1136" s="159" t="str">
        <f>'Permitted Sources'!E386</f>
        <v>20200254</v>
      </c>
      <c r="E1136" t="str">
        <f>'Permitted Sources'!H386</f>
        <v>Compressor Engines</v>
      </c>
      <c r="F1136" s="67">
        <f>'Permitted Sources'!I386</f>
        <v>5.12</v>
      </c>
      <c r="G1136" s="67">
        <f>'Permitted Sources'!J386</f>
        <v>1.28</v>
      </c>
      <c r="H1136" s="67">
        <f>'Permitted Sources'!K386</f>
        <v>2.56</v>
      </c>
      <c r="I1136" s="67">
        <f>'Permitted Sources'!L386</f>
        <v>0</v>
      </c>
      <c r="J1136" s="67">
        <f>'Permitted Sources'!M386</f>
        <v>0</v>
      </c>
      <c r="K1136" t="str">
        <f t="shared" si="17"/>
        <v>Compressor Engines</v>
      </c>
    </row>
    <row r="1137" spans="1:11" x14ac:dyDescent="0.2">
      <c r="A1137" s="159" t="str">
        <f>'Permitted Sources'!A387</f>
        <v>WYDEQ Permitted Sources</v>
      </c>
      <c r="B1137" t="str">
        <f>'Permitted Sources'!B387</f>
        <v>56</v>
      </c>
      <c r="C1137" s="159">
        <f>'Permitted Sources'!D387</f>
        <v>56033</v>
      </c>
      <c r="D1137" s="159" t="str">
        <f>'Permitted Sources'!E387</f>
        <v>20200254</v>
      </c>
      <c r="E1137" t="str">
        <f>'Permitted Sources'!H387</f>
        <v>Compressor Engines</v>
      </c>
      <c r="F1137" s="67">
        <f>'Permitted Sources'!I387</f>
        <v>5.12</v>
      </c>
      <c r="G1137" s="67">
        <f>'Permitted Sources'!J387</f>
        <v>1.28</v>
      </c>
      <c r="H1137" s="67">
        <f>'Permitted Sources'!K387</f>
        <v>2.56</v>
      </c>
      <c r="I1137" s="67">
        <f>'Permitted Sources'!L387</f>
        <v>0</v>
      </c>
      <c r="J1137" s="67">
        <f>'Permitted Sources'!M387</f>
        <v>0</v>
      </c>
      <c r="K1137" t="str">
        <f t="shared" si="17"/>
        <v>Compressor Engines</v>
      </c>
    </row>
    <row r="1138" spans="1:11" x14ac:dyDescent="0.2">
      <c r="A1138" s="159" t="str">
        <f>'Permitted Sources'!A388</f>
        <v>WYDEQ Permitted Sources</v>
      </c>
      <c r="B1138" t="str">
        <f>'Permitted Sources'!B388</f>
        <v>56</v>
      </c>
      <c r="C1138" s="159">
        <f>'Permitted Sources'!D388</f>
        <v>56033</v>
      </c>
      <c r="D1138" s="159" t="str">
        <f>'Permitted Sources'!E388</f>
        <v>20200254</v>
      </c>
      <c r="E1138" t="str">
        <f>'Permitted Sources'!H388</f>
        <v>Compressor Engines</v>
      </c>
      <c r="F1138" s="67">
        <f>'Permitted Sources'!I388</f>
        <v>11.7</v>
      </c>
      <c r="G1138" s="67">
        <f>'Permitted Sources'!J388</f>
        <v>2.9</v>
      </c>
      <c r="H1138" s="67">
        <f>'Permitted Sources'!K388</f>
        <v>5.9</v>
      </c>
      <c r="I1138" s="67">
        <f>'Permitted Sources'!L388</f>
        <v>0</v>
      </c>
      <c r="J1138" s="67">
        <f>'Permitted Sources'!M388</f>
        <v>0</v>
      </c>
      <c r="K1138" t="str">
        <f t="shared" si="17"/>
        <v>Compressor Engines</v>
      </c>
    </row>
    <row r="1139" spans="1:11" x14ac:dyDescent="0.2">
      <c r="A1139" s="159" t="str">
        <f>'Permitted Sources'!A389</f>
        <v>WYDEQ Permitted Sources</v>
      </c>
      <c r="B1139" t="str">
        <f>'Permitted Sources'!B389</f>
        <v>56</v>
      </c>
      <c r="C1139" s="159">
        <f>'Permitted Sources'!D389</f>
        <v>56033</v>
      </c>
      <c r="D1139" s="159" t="str">
        <f>'Permitted Sources'!E389</f>
        <v>20200254</v>
      </c>
      <c r="E1139" t="str">
        <f>'Permitted Sources'!H389</f>
        <v>Compressor Engines</v>
      </c>
      <c r="F1139" s="67">
        <f>'Permitted Sources'!I389</f>
        <v>11.7</v>
      </c>
      <c r="G1139" s="67">
        <f>'Permitted Sources'!J389</f>
        <v>2.9</v>
      </c>
      <c r="H1139" s="67">
        <f>'Permitted Sources'!K389</f>
        <v>5.9</v>
      </c>
      <c r="I1139" s="67">
        <f>'Permitted Sources'!L389</f>
        <v>0</v>
      </c>
      <c r="J1139" s="67">
        <f>'Permitted Sources'!M389</f>
        <v>0</v>
      </c>
      <c r="K1139" t="str">
        <f t="shared" si="17"/>
        <v>Compressor Engines</v>
      </c>
    </row>
    <row r="1140" spans="1:11" x14ac:dyDescent="0.2">
      <c r="A1140" s="159" t="str">
        <f>'Permitted Sources'!A390</f>
        <v>WYDEQ Permitted Sources</v>
      </c>
      <c r="B1140" t="str">
        <f>'Permitted Sources'!B390</f>
        <v>56</v>
      </c>
      <c r="C1140" s="159">
        <f>'Permitted Sources'!D390</f>
        <v>56033</v>
      </c>
      <c r="D1140" s="159" t="str">
        <f>'Permitted Sources'!E390</f>
        <v>20200254</v>
      </c>
      <c r="E1140" t="str">
        <f>'Permitted Sources'!H390</f>
        <v>Compressor Engines</v>
      </c>
      <c r="F1140" s="67">
        <f>'Permitted Sources'!I390</f>
        <v>16.7</v>
      </c>
      <c r="G1140" s="67">
        <f>'Permitted Sources'!J390</f>
        <v>5.6</v>
      </c>
      <c r="H1140" s="67">
        <f>'Permitted Sources'!K390</f>
        <v>5.6</v>
      </c>
      <c r="I1140" s="67">
        <f>'Permitted Sources'!L390</f>
        <v>0</v>
      </c>
      <c r="J1140" s="67">
        <f>'Permitted Sources'!M390</f>
        <v>0</v>
      </c>
      <c r="K1140" t="str">
        <f t="shared" si="17"/>
        <v>Compressor Engines</v>
      </c>
    </row>
    <row r="1141" spans="1:11" x14ac:dyDescent="0.2">
      <c r="A1141" s="159" t="str">
        <f>'Permitted Sources'!A391</f>
        <v>WYDEQ Permitted Sources</v>
      </c>
      <c r="B1141" t="str">
        <f>'Permitted Sources'!B391</f>
        <v>56</v>
      </c>
      <c r="C1141" s="159">
        <f>'Permitted Sources'!D391</f>
        <v>56033</v>
      </c>
      <c r="D1141" s="159" t="str">
        <f>'Permitted Sources'!E391</f>
        <v>20200254</v>
      </c>
      <c r="E1141" t="str">
        <f>'Permitted Sources'!H391</f>
        <v>Compressor Engines</v>
      </c>
      <c r="F1141" s="67">
        <f>'Permitted Sources'!I391</f>
        <v>16.7</v>
      </c>
      <c r="G1141" s="67">
        <f>'Permitted Sources'!J391</f>
        <v>5.6</v>
      </c>
      <c r="H1141" s="67">
        <f>'Permitted Sources'!K391</f>
        <v>5.6</v>
      </c>
      <c r="I1141" s="67">
        <f>'Permitted Sources'!L391</f>
        <v>0</v>
      </c>
      <c r="J1141" s="67">
        <f>'Permitted Sources'!M391</f>
        <v>0</v>
      </c>
      <c r="K1141" t="str">
        <f t="shared" si="17"/>
        <v>Compressor Engines</v>
      </c>
    </row>
    <row r="1142" spans="1:11" x14ac:dyDescent="0.2">
      <c r="A1142" s="159" t="str">
        <f>'Permitted Sources'!A392</f>
        <v>WYDEQ Permitted Sources</v>
      </c>
      <c r="B1142" t="str">
        <f>'Permitted Sources'!B392</f>
        <v>56</v>
      </c>
      <c r="C1142" s="159">
        <f>'Permitted Sources'!D392</f>
        <v>56033</v>
      </c>
      <c r="D1142" s="159" t="str">
        <f>'Permitted Sources'!E392</f>
        <v>20200254</v>
      </c>
      <c r="E1142" t="str">
        <f>'Permitted Sources'!H392</f>
        <v>Compressor Engines</v>
      </c>
      <c r="F1142" s="67">
        <f>'Permitted Sources'!I392</f>
        <v>16.7</v>
      </c>
      <c r="G1142" s="67">
        <f>'Permitted Sources'!J392</f>
        <v>5.6</v>
      </c>
      <c r="H1142" s="67">
        <f>'Permitted Sources'!K392</f>
        <v>5.6</v>
      </c>
      <c r="I1142" s="67">
        <f>'Permitted Sources'!L392</f>
        <v>0</v>
      </c>
      <c r="J1142" s="67">
        <f>'Permitted Sources'!M392</f>
        <v>0</v>
      </c>
      <c r="K1142" t="str">
        <f t="shared" si="17"/>
        <v>Compressor Engines</v>
      </c>
    </row>
    <row r="1143" spans="1:11" x14ac:dyDescent="0.2">
      <c r="A1143" s="159" t="str">
        <f>'Permitted Sources'!A393</f>
        <v>WYDEQ Permitted Sources</v>
      </c>
      <c r="B1143" t="str">
        <f>'Permitted Sources'!B393</f>
        <v>56</v>
      </c>
      <c r="C1143" s="159">
        <f>'Permitted Sources'!D393</f>
        <v>56033</v>
      </c>
      <c r="D1143" s="159" t="str">
        <f>'Permitted Sources'!E393</f>
        <v>20200253</v>
      </c>
      <c r="E1143" t="str">
        <f>'Permitted Sources'!H393</f>
        <v>Compressor Engines</v>
      </c>
      <c r="F1143" s="67">
        <f>'Permitted Sources'!I393</f>
        <v>3.9</v>
      </c>
      <c r="G1143" s="67">
        <f>'Permitted Sources'!J393</f>
        <v>1</v>
      </c>
      <c r="H1143" s="67">
        <f>'Permitted Sources'!K393</f>
        <v>7.8</v>
      </c>
      <c r="I1143" s="67">
        <f>'Permitted Sources'!L393</f>
        <v>0</v>
      </c>
      <c r="J1143" s="67">
        <f>'Permitted Sources'!M393</f>
        <v>0</v>
      </c>
      <c r="K1143" t="str">
        <f t="shared" si="17"/>
        <v>Compressor Engines</v>
      </c>
    </row>
    <row r="1144" spans="1:11" x14ac:dyDescent="0.2">
      <c r="A1144" s="159" t="str">
        <f>'Permitted Sources'!A394</f>
        <v>WYDEQ Permitted Sources</v>
      </c>
      <c r="B1144" t="str">
        <f>'Permitted Sources'!B394</f>
        <v>56</v>
      </c>
      <c r="C1144" s="159">
        <f>'Permitted Sources'!D394</f>
        <v>56033</v>
      </c>
      <c r="D1144" s="159" t="str">
        <f>'Permitted Sources'!E394</f>
        <v>20200253</v>
      </c>
      <c r="E1144" t="str">
        <f>'Permitted Sources'!H394</f>
        <v>Compressor Engines</v>
      </c>
      <c r="F1144" s="67">
        <f>'Permitted Sources'!I394</f>
        <v>3.9</v>
      </c>
      <c r="G1144" s="67">
        <f>'Permitted Sources'!J394</f>
        <v>1</v>
      </c>
      <c r="H1144" s="67">
        <f>'Permitted Sources'!K394</f>
        <v>7.8</v>
      </c>
      <c r="I1144" s="67">
        <f>'Permitted Sources'!L394</f>
        <v>0</v>
      </c>
      <c r="J1144" s="67">
        <f>'Permitted Sources'!M394</f>
        <v>0</v>
      </c>
      <c r="K1144" t="str">
        <f t="shared" si="17"/>
        <v>Compressor Engines</v>
      </c>
    </row>
    <row r="1145" spans="1:11" x14ac:dyDescent="0.2">
      <c r="A1145" s="159" t="str">
        <f>'Permitted Sources'!A395</f>
        <v>WYDEQ Permitted Sources</v>
      </c>
      <c r="B1145" t="str">
        <f>'Permitted Sources'!B395</f>
        <v>56</v>
      </c>
      <c r="C1145" s="159">
        <f>'Permitted Sources'!D395</f>
        <v>56033</v>
      </c>
      <c r="D1145" s="159" t="str">
        <f>'Permitted Sources'!E395</f>
        <v>20200254</v>
      </c>
      <c r="E1145" t="str">
        <f>'Permitted Sources'!H395</f>
        <v>Compressor Engines</v>
      </c>
      <c r="F1145" s="67">
        <f>'Permitted Sources'!I395</f>
        <v>5.0999999999999996</v>
      </c>
      <c r="G1145" s="67">
        <f>'Permitted Sources'!J395</f>
        <v>5.0999999999999996</v>
      </c>
      <c r="H1145" s="67">
        <f>'Permitted Sources'!K395</f>
        <v>2.6</v>
      </c>
      <c r="I1145" s="67">
        <f>'Permitted Sources'!L395</f>
        <v>0</v>
      </c>
      <c r="J1145" s="67">
        <f>'Permitted Sources'!M395</f>
        <v>0</v>
      </c>
      <c r="K1145" t="str">
        <f t="shared" si="17"/>
        <v>Compressor Engines</v>
      </c>
    </row>
    <row r="1146" spans="1:11" x14ac:dyDescent="0.2">
      <c r="A1146" s="159" t="str">
        <f>'Permitted Sources'!A396</f>
        <v>WYDEQ Permitted Sources</v>
      </c>
      <c r="B1146" t="str">
        <f>'Permitted Sources'!B396</f>
        <v>56</v>
      </c>
      <c r="C1146" s="159">
        <f>'Permitted Sources'!D396</f>
        <v>56033</v>
      </c>
      <c r="D1146" s="159" t="str">
        <f>'Permitted Sources'!E396</f>
        <v>20200254</v>
      </c>
      <c r="E1146" t="str">
        <f>'Permitted Sources'!H396</f>
        <v>Compressor Engines</v>
      </c>
      <c r="F1146" s="67">
        <f>'Permitted Sources'!I396</f>
        <v>6.2</v>
      </c>
      <c r="G1146" s="67">
        <f>'Permitted Sources'!J396</f>
        <v>6.2</v>
      </c>
      <c r="H1146" s="67">
        <f>'Permitted Sources'!K396</f>
        <v>3.1</v>
      </c>
      <c r="I1146" s="67">
        <f>'Permitted Sources'!L396</f>
        <v>0</v>
      </c>
      <c r="J1146" s="67">
        <f>'Permitted Sources'!M396</f>
        <v>0</v>
      </c>
      <c r="K1146" t="str">
        <f t="shared" si="17"/>
        <v>Compressor Engines</v>
      </c>
    </row>
    <row r="1147" spans="1:11" x14ac:dyDescent="0.2">
      <c r="A1147" s="159" t="str">
        <f>'Permitted Sources'!A397</f>
        <v>WYDEQ Permitted Sources</v>
      </c>
      <c r="B1147" t="str">
        <f>'Permitted Sources'!B397</f>
        <v>56</v>
      </c>
      <c r="C1147" s="159">
        <f>'Permitted Sources'!D397</f>
        <v>56033</v>
      </c>
      <c r="D1147" s="159" t="str">
        <f>'Permitted Sources'!E397</f>
        <v>20200254</v>
      </c>
      <c r="E1147" t="str">
        <f>'Permitted Sources'!H397</f>
        <v>Compressor Engines</v>
      </c>
      <c r="F1147" s="67">
        <f>'Permitted Sources'!I397</f>
        <v>6.2</v>
      </c>
      <c r="G1147" s="67">
        <f>'Permitted Sources'!J397</f>
        <v>6.2</v>
      </c>
      <c r="H1147" s="67">
        <f>'Permitted Sources'!K397</f>
        <v>3.1</v>
      </c>
      <c r="I1147" s="67">
        <f>'Permitted Sources'!L397</f>
        <v>0</v>
      </c>
      <c r="J1147" s="67">
        <f>'Permitted Sources'!M397</f>
        <v>0</v>
      </c>
      <c r="K1147" t="str">
        <f t="shared" si="17"/>
        <v>Compressor Engines</v>
      </c>
    </row>
    <row r="1148" spans="1:11" x14ac:dyDescent="0.2">
      <c r="A1148" s="159" t="str">
        <f>'Permitted Sources'!A398</f>
        <v>WYDEQ Permitted Sources</v>
      </c>
      <c r="B1148" t="str">
        <f>'Permitted Sources'!B398</f>
        <v>56</v>
      </c>
      <c r="C1148" s="159">
        <f>'Permitted Sources'!D398</f>
        <v>56033</v>
      </c>
      <c r="D1148" s="159" t="str">
        <f>'Permitted Sources'!E398</f>
        <v>20200254</v>
      </c>
      <c r="E1148" t="str">
        <f>'Permitted Sources'!H398</f>
        <v>Compressor Engines</v>
      </c>
      <c r="F1148" s="67">
        <f>'Permitted Sources'!I398</f>
        <v>11.7</v>
      </c>
      <c r="G1148" s="67">
        <f>'Permitted Sources'!J398</f>
        <v>2.9</v>
      </c>
      <c r="H1148" s="67">
        <f>'Permitted Sources'!K398</f>
        <v>5.9</v>
      </c>
      <c r="I1148" s="67">
        <f>'Permitted Sources'!L398</f>
        <v>0</v>
      </c>
      <c r="J1148" s="67">
        <f>'Permitted Sources'!M398</f>
        <v>0</v>
      </c>
      <c r="K1148" t="str">
        <f t="shared" si="17"/>
        <v>Compressor Engines</v>
      </c>
    </row>
    <row r="1149" spans="1:11" x14ac:dyDescent="0.2">
      <c r="A1149" s="159" t="str">
        <f>'Permitted Sources'!A399</f>
        <v>WYDEQ Permitted Sources</v>
      </c>
      <c r="B1149" t="str">
        <f>'Permitted Sources'!B399</f>
        <v>56</v>
      </c>
      <c r="C1149" s="159">
        <f>'Permitted Sources'!D399</f>
        <v>56033</v>
      </c>
      <c r="D1149" s="159" t="str">
        <f>'Permitted Sources'!E399</f>
        <v>20200254</v>
      </c>
      <c r="E1149" t="str">
        <f>'Permitted Sources'!H399</f>
        <v>Compressor Engines</v>
      </c>
      <c r="F1149" s="67">
        <f>'Permitted Sources'!I399</f>
        <v>11.7</v>
      </c>
      <c r="G1149" s="67">
        <f>'Permitted Sources'!J399</f>
        <v>2.9</v>
      </c>
      <c r="H1149" s="67">
        <f>'Permitted Sources'!K399</f>
        <v>5.9</v>
      </c>
      <c r="I1149" s="67">
        <f>'Permitted Sources'!L399</f>
        <v>0</v>
      </c>
      <c r="J1149" s="67">
        <f>'Permitted Sources'!M399</f>
        <v>0</v>
      </c>
      <c r="K1149" t="str">
        <f t="shared" si="17"/>
        <v>Compressor Engines</v>
      </c>
    </row>
    <row r="1150" spans="1:11" x14ac:dyDescent="0.2">
      <c r="A1150" s="159" t="str">
        <f>'Permitted Sources'!A400</f>
        <v>WYDEQ Permitted Sources</v>
      </c>
      <c r="B1150" t="str">
        <f>'Permitted Sources'!B400</f>
        <v>56</v>
      </c>
      <c r="C1150" s="159">
        <f>'Permitted Sources'!D400</f>
        <v>56033</v>
      </c>
      <c r="D1150" s="159" t="str">
        <f>'Permitted Sources'!E400</f>
        <v>20200254</v>
      </c>
      <c r="E1150" t="str">
        <f>'Permitted Sources'!H400</f>
        <v>Compressor Engines</v>
      </c>
      <c r="F1150" s="67">
        <f>'Permitted Sources'!I400</f>
        <v>5.0999999999999996</v>
      </c>
      <c r="G1150" s="67">
        <f>'Permitted Sources'!J400</f>
        <v>1.3</v>
      </c>
      <c r="H1150" s="67">
        <f>'Permitted Sources'!K400</f>
        <v>2.6</v>
      </c>
      <c r="I1150" s="67">
        <f>'Permitted Sources'!L400</f>
        <v>0</v>
      </c>
      <c r="J1150" s="67">
        <f>'Permitted Sources'!M400</f>
        <v>0</v>
      </c>
      <c r="K1150" t="str">
        <f t="shared" si="17"/>
        <v>Compressor Engines</v>
      </c>
    </row>
    <row r="1151" spans="1:11" x14ac:dyDescent="0.2">
      <c r="A1151" s="159" t="str">
        <f>'Permitted Sources'!A401</f>
        <v>WYDEQ Permitted Sources</v>
      </c>
      <c r="B1151" t="str">
        <f>'Permitted Sources'!B401</f>
        <v>56</v>
      </c>
      <c r="C1151" s="159">
        <f>'Permitted Sources'!D401</f>
        <v>56033</v>
      </c>
      <c r="D1151" s="159" t="str">
        <f>'Permitted Sources'!E401</f>
        <v>20200254</v>
      </c>
      <c r="E1151" t="str">
        <f>'Permitted Sources'!H401</f>
        <v>Compressor Engines</v>
      </c>
      <c r="F1151" s="67">
        <f>'Permitted Sources'!I401</f>
        <v>5.0999999999999996</v>
      </c>
      <c r="G1151" s="67">
        <f>'Permitted Sources'!J401</f>
        <v>1.3</v>
      </c>
      <c r="H1151" s="67">
        <f>'Permitted Sources'!K401</f>
        <v>2.6</v>
      </c>
      <c r="I1151" s="67">
        <f>'Permitted Sources'!L401</f>
        <v>0</v>
      </c>
      <c r="J1151" s="67">
        <f>'Permitted Sources'!M401</f>
        <v>0</v>
      </c>
      <c r="K1151" t="str">
        <f t="shared" si="17"/>
        <v>Compressor Engines</v>
      </c>
    </row>
    <row r="1152" spans="1:11" x14ac:dyDescent="0.2">
      <c r="A1152" s="159" t="str">
        <f>'Permitted Sources'!A402</f>
        <v>WYDEQ Permitted Sources</v>
      </c>
      <c r="B1152" t="str">
        <f>'Permitted Sources'!B402</f>
        <v>56</v>
      </c>
      <c r="C1152" s="159">
        <f>'Permitted Sources'!D402</f>
        <v>56033</v>
      </c>
      <c r="D1152" s="159" t="str">
        <f>'Permitted Sources'!E402</f>
        <v>20200254</v>
      </c>
      <c r="E1152" t="str">
        <f>'Permitted Sources'!H402</f>
        <v>Compressor Engines</v>
      </c>
      <c r="F1152" s="67">
        <f>'Permitted Sources'!I402</f>
        <v>5.0999999999999996</v>
      </c>
      <c r="G1152" s="67">
        <f>'Permitted Sources'!J402</f>
        <v>1.3</v>
      </c>
      <c r="H1152" s="67">
        <f>'Permitted Sources'!K402</f>
        <v>2.6</v>
      </c>
      <c r="I1152" s="67">
        <f>'Permitted Sources'!L402</f>
        <v>0</v>
      </c>
      <c r="J1152" s="67">
        <f>'Permitted Sources'!M402</f>
        <v>0</v>
      </c>
      <c r="K1152" t="str">
        <f t="shared" si="17"/>
        <v>Compressor Engines</v>
      </c>
    </row>
    <row r="1153" spans="1:11" x14ac:dyDescent="0.2">
      <c r="A1153" s="159" t="str">
        <f>'Permitted Sources'!A403</f>
        <v>WYDEQ Permitted Sources</v>
      </c>
      <c r="B1153" t="str">
        <f>'Permitted Sources'!B403</f>
        <v>56</v>
      </c>
      <c r="C1153" s="159">
        <f>'Permitted Sources'!D403</f>
        <v>56033</v>
      </c>
      <c r="D1153" s="159" t="str">
        <f>'Permitted Sources'!E403</f>
        <v>20200254</v>
      </c>
      <c r="E1153" t="str">
        <f>'Permitted Sources'!H403</f>
        <v>Compressor Engines</v>
      </c>
      <c r="F1153" s="67">
        <f>'Permitted Sources'!I403</f>
        <v>5.0999999999999996</v>
      </c>
      <c r="G1153" s="67">
        <f>'Permitted Sources'!J403</f>
        <v>1.3</v>
      </c>
      <c r="H1153" s="67">
        <f>'Permitted Sources'!K403</f>
        <v>2.6</v>
      </c>
      <c r="I1153" s="67">
        <f>'Permitted Sources'!L403</f>
        <v>0</v>
      </c>
      <c r="J1153" s="67">
        <f>'Permitted Sources'!M403</f>
        <v>0</v>
      </c>
      <c r="K1153" t="str">
        <f t="shared" si="17"/>
        <v>Compressor Engines</v>
      </c>
    </row>
    <row r="1154" spans="1:11" x14ac:dyDescent="0.2">
      <c r="A1154" s="159" t="str">
        <f>'Permitted Sources'!A404</f>
        <v>WYDEQ Permitted Sources</v>
      </c>
      <c r="B1154" t="str">
        <f>'Permitted Sources'!B404</f>
        <v>56</v>
      </c>
      <c r="C1154" s="159">
        <f>'Permitted Sources'!D404</f>
        <v>56033</v>
      </c>
      <c r="D1154" s="159" t="str">
        <f>'Permitted Sources'!E404</f>
        <v>20200254</v>
      </c>
      <c r="E1154" t="str">
        <f>'Permitted Sources'!H404</f>
        <v>Compressor Engines</v>
      </c>
      <c r="F1154" s="67">
        <f>'Permitted Sources'!I404</f>
        <v>5.117</v>
      </c>
      <c r="G1154" s="67">
        <f>'Permitted Sources'!J404</f>
        <v>1.2789999999999999</v>
      </c>
      <c r="H1154" s="67">
        <f>'Permitted Sources'!K404</f>
        <v>8.69</v>
      </c>
      <c r="I1154" s="67">
        <f>'Permitted Sources'!L404</f>
        <v>0</v>
      </c>
      <c r="J1154" s="67">
        <f>'Permitted Sources'!M404</f>
        <v>0</v>
      </c>
      <c r="K1154" t="str">
        <f t="shared" si="17"/>
        <v>Compressor Engines</v>
      </c>
    </row>
    <row r="1155" spans="1:11" x14ac:dyDescent="0.2">
      <c r="A1155" s="159" t="str">
        <f>'Permitted Sources'!A405</f>
        <v>WYDEQ Permitted Sources</v>
      </c>
      <c r="B1155" t="str">
        <f>'Permitted Sources'!B405</f>
        <v>56</v>
      </c>
      <c r="C1155" s="159">
        <f>'Permitted Sources'!D405</f>
        <v>56033</v>
      </c>
      <c r="D1155" s="159" t="str">
        <f>'Permitted Sources'!E405</f>
        <v>20200254</v>
      </c>
      <c r="E1155" t="str">
        <f>'Permitted Sources'!H405</f>
        <v>Compressor Engines</v>
      </c>
      <c r="F1155" s="67">
        <f>'Permitted Sources'!I405</f>
        <v>5.117</v>
      </c>
      <c r="G1155" s="67">
        <f>'Permitted Sources'!J405</f>
        <v>1.2789999999999999</v>
      </c>
      <c r="H1155" s="67">
        <f>'Permitted Sources'!K405</f>
        <v>8.69</v>
      </c>
      <c r="I1155" s="67">
        <f>'Permitted Sources'!L405</f>
        <v>0</v>
      </c>
      <c r="J1155" s="67">
        <f>'Permitted Sources'!M405</f>
        <v>0</v>
      </c>
      <c r="K1155" t="str">
        <f t="shared" si="17"/>
        <v>Compressor Engines</v>
      </c>
    </row>
    <row r="1156" spans="1:11" x14ac:dyDescent="0.2">
      <c r="A1156" s="159" t="str">
        <f>'Permitted Sources'!A406</f>
        <v>WYDEQ Permitted Sources</v>
      </c>
      <c r="B1156" t="str">
        <f>'Permitted Sources'!B406</f>
        <v>56</v>
      </c>
      <c r="C1156" s="159">
        <f>'Permitted Sources'!D406</f>
        <v>56033</v>
      </c>
      <c r="D1156" s="159" t="str">
        <f>'Permitted Sources'!E406</f>
        <v>20200254</v>
      </c>
      <c r="E1156" t="str">
        <f>'Permitted Sources'!H406</f>
        <v>Compressor Engines</v>
      </c>
      <c r="F1156" s="67">
        <f>'Permitted Sources'!I406</f>
        <v>5.117</v>
      </c>
      <c r="G1156" s="67">
        <f>'Permitted Sources'!J406</f>
        <v>1.2789999999999999</v>
      </c>
      <c r="H1156" s="67">
        <f>'Permitted Sources'!K406</f>
        <v>8.69</v>
      </c>
      <c r="I1156" s="67">
        <f>'Permitted Sources'!L406</f>
        <v>0</v>
      </c>
      <c r="J1156" s="67">
        <f>'Permitted Sources'!M406</f>
        <v>0</v>
      </c>
      <c r="K1156" t="str">
        <f t="shared" si="17"/>
        <v>Compressor Engines</v>
      </c>
    </row>
    <row r="1157" spans="1:11" x14ac:dyDescent="0.2">
      <c r="A1157" s="159" t="str">
        <f>'Permitted Sources'!A407</f>
        <v>WYDEQ Permitted Sources</v>
      </c>
      <c r="B1157" t="str">
        <f>'Permitted Sources'!B407</f>
        <v>56</v>
      </c>
      <c r="C1157" s="159">
        <f>'Permitted Sources'!D407</f>
        <v>56033</v>
      </c>
      <c r="D1157" s="159" t="str">
        <f>'Permitted Sources'!E407</f>
        <v>20200254</v>
      </c>
      <c r="E1157" t="str">
        <f>'Permitted Sources'!H407</f>
        <v>Compressor Engines</v>
      </c>
      <c r="F1157" s="67">
        <f>'Permitted Sources'!I407</f>
        <v>5.117</v>
      </c>
      <c r="G1157" s="67">
        <f>'Permitted Sources'!J407</f>
        <v>1.2789999999999999</v>
      </c>
      <c r="H1157" s="67">
        <f>'Permitted Sources'!K407</f>
        <v>8.69</v>
      </c>
      <c r="I1157" s="67">
        <f>'Permitted Sources'!L407</f>
        <v>0</v>
      </c>
      <c r="J1157" s="67">
        <f>'Permitted Sources'!M407</f>
        <v>0</v>
      </c>
      <c r="K1157" t="str">
        <f t="shared" si="17"/>
        <v>Compressor Engines</v>
      </c>
    </row>
    <row r="1158" spans="1:11" x14ac:dyDescent="0.2">
      <c r="A1158" s="159" t="str">
        <f>'Permitted Sources'!A408</f>
        <v>WYDEQ Permitted Sources</v>
      </c>
      <c r="B1158" t="str">
        <f>'Permitted Sources'!B408</f>
        <v>56</v>
      </c>
      <c r="C1158" s="159">
        <f>'Permitted Sources'!D408</f>
        <v>56033</v>
      </c>
      <c r="D1158" s="159" t="str">
        <f>'Permitted Sources'!E408</f>
        <v>20200254</v>
      </c>
      <c r="E1158" t="str">
        <f>'Permitted Sources'!H408</f>
        <v>Compressor Engines</v>
      </c>
      <c r="F1158" s="67">
        <f>'Permitted Sources'!I408</f>
        <v>11.731999999999999</v>
      </c>
      <c r="G1158" s="67">
        <f>'Permitted Sources'!J408</f>
        <v>2.9</v>
      </c>
      <c r="H1158" s="67">
        <f>'Permitted Sources'!K408</f>
        <v>5.9</v>
      </c>
      <c r="I1158" s="67">
        <f>'Permitted Sources'!L408</f>
        <v>0</v>
      </c>
      <c r="J1158" s="67">
        <f>'Permitted Sources'!M408</f>
        <v>0</v>
      </c>
      <c r="K1158" t="str">
        <f t="shared" si="17"/>
        <v>Compressor Engines</v>
      </c>
    </row>
    <row r="1159" spans="1:11" x14ac:dyDescent="0.2">
      <c r="A1159" s="159" t="str">
        <f>'Permitted Sources'!A409</f>
        <v>WYDEQ Permitted Sources</v>
      </c>
      <c r="B1159" t="str">
        <f>'Permitted Sources'!B409</f>
        <v>56</v>
      </c>
      <c r="C1159" s="159">
        <f>'Permitted Sources'!D409</f>
        <v>56033</v>
      </c>
      <c r="D1159" s="159" t="str">
        <f>'Permitted Sources'!E409</f>
        <v>20200254</v>
      </c>
      <c r="E1159" t="str">
        <f>'Permitted Sources'!H409</f>
        <v>Compressor Engines</v>
      </c>
      <c r="F1159" s="67">
        <f>'Permitted Sources'!I409</f>
        <v>11.731999999999999</v>
      </c>
      <c r="G1159" s="67">
        <f>'Permitted Sources'!J409</f>
        <v>2.9</v>
      </c>
      <c r="H1159" s="67">
        <f>'Permitted Sources'!K409</f>
        <v>5.9</v>
      </c>
      <c r="I1159" s="67">
        <f>'Permitted Sources'!L409</f>
        <v>0</v>
      </c>
      <c r="J1159" s="67">
        <f>'Permitted Sources'!M409</f>
        <v>0</v>
      </c>
      <c r="K1159" t="str">
        <f t="shared" ref="K1159:K1222" si="18">IF(E1159="Unpermitted Fugitives","Fugitives",IF(E1159="Natural Gas Processing Facilities, Pump Seals","Fugitives",IF(E1159="Natural Gas Production, All Equipt Leak Fugitives","Fugitives",IF(E1159="External Combustion Boilers","Heaters",IF(E1159="Permitted Tank Losses","Condensate tank ",IF(E1159="Permitted Fugitives","Fugitives",IF(E1159="Process Heaters","Heaters",E1159)))))))</f>
        <v>Compressor Engines</v>
      </c>
    </row>
    <row r="1160" spans="1:11" x14ac:dyDescent="0.2">
      <c r="A1160" s="159" t="str">
        <f>'Permitted Sources'!A410</f>
        <v>WYDEQ Permitted Sources</v>
      </c>
      <c r="B1160" t="str">
        <f>'Permitted Sources'!B410</f>
        <v>56</v>
      </c>
      <c r="C1160" s="159">
        <f>'Permitted Sources'!D410</f>
        <v>56033</v>
      </c>
      <c r="D1160" s="159" t="str">
        <f>'Permitted Sources'!E410</f>
        <v>20200254</v>
      </c>
      <c r="E1160" t="str">
        <f>'Permitted Sources'!H410</f>
        <v>Compressor Engines</v>
      </c>
      <c r="F1160" s="67">
        <f>'Permitted Sources'!I410</f>
        <v>5.117</v>
      </c>
      <c r="G1160" s="67">
        <f>'Permitted Sources'!J410</f>
        <v>1.3</v>
      </c>
      <c r="H1160" s="67">
        <f>'Permitted Sources'!K410</f>
        <v>2.6</v>
      </c>
      <c r="I1160" s="67">
        <f>'Permitted Sources'!L410</f>
        <v>0</v>
      </c>
      <c r="J1160" s="67">
        <f>'Permitted Sources'!M410</f>
        <v>0</v>
      </c>
      <c r="K1160" t="str">
        <f t="shared" si="18"/>
        <v>Compressor Engines</v>
      </c>
    </row>
    <row r="1161" spans="1:11" x14ac:dyDescent="0.2">
      <c r="A1161" s="159" t="str">
        <f>'Permitted Sources'!A411</f>
        <v>WYDEQ Permitted Sources</v>
      </c>
      <c r="B1161" t="str">
        <f>'Permitted Sources'!B411</f>
        <v>56</v>
      </c>
      <c r="C1161" s="159">
        <f>'Permitted Sources'!D411</f>
        <v>56033</v>
      </c>
      <c r="D1161" s="159" t="str">
        <f>'Permitted Sources'!E411</f>
        <v>20200254</v>
      </c>
      <c r="E1161" t="str">
        <f>'Permitted Sources'!H411</f>
        <v>Compressor Engines</v>
      </c>
      <c r="F1161" s="67">
        <f>'Permitted Sources'!I411</f>
        <v>5.117</v>
      </c>
      <c r="G1161" s="67">
        <f>'Permitted Sources'!J411</f>
        <v>1.3</v>
      </c>
      <c r="H1161" s="67">
        <f>'Permitted Sources'!K411</f>
        <v>2.6</v>
      </c>
      <c r="I1161" s="67">
        <f>'Permitted Sources'!L411</f>
        <v>0</v>
      </c>
      <c r="J1161" s="67">
        <f>'Permitted Sources'!M411</f>
        <v>0</v>
      </c>
      <c r="K1161" t="str">
        <f t="shared" si="18"/>
        <v>Compressor Engines</v>
      </c>
    </row>
    <row r="1162" spans="1:11" x14ac:dyDescent="0.2">
      <c r="A1162" s="159" t="str">
        <f>'Permitted Sources'!A412</f>
        <v>WYDEQ Permitted Sources</v>
      </c>
      <c r="B1162" t="str">
        <f>'Permitted Sources'!B412</f>
        <v>56</v>
      </c>
      <c r="C1162" s="159">
        <f>'Permitted Sources'!D412</f>
        <v>56033</v>
      </c>
      <c r="D1162" s="159" t="str">
        <f>'Permitted Sources'!E412</f>
        <v>20200254</v>
      </c>
      <c r="E1162" t="str">
        <f>'Permitted Sources'!H412</f>
        <v>Compressor Engines</v>
      </c>
      <c r="F1162" s="67">
        <f>'Permitted Sources'!I412</f>
        <v>5.117</v>
      </c>
      <c r="G1162" s="67">
        <f>'Permitted Sources'!J412</f>
        <v>1.3</v>
      </c>
      <c r="H1162" s="67">
        <f>'Permitted Sources'!K412</f>
        <v>2.6</v>
      </c>
      <c r="I1162" s="67">
        <f>'Permitted Sources'!L412</f>
        <v>0</v>
      </c>
      <c r="J1162" s="67">
        <f>'Permitted Sources'!M412</f>
        <v>0</v>
      </c>
      <c r="K1162" t="str">
        <f t="shared" si="18"/>
        <v>Compressor Engines</v>
      </c>
    </row>
    <row r="1163" spans="1:11" x14ac:dyDescent="0.2">
      <c r="A1163" s="159" t="str">
        <f>'Permitted Sources'!A413</f>
        <v>WYDEQ Permitted Sources</v>
      </c>
      <c r="B1163" t="str">
        <f>'Permitted Sources'!B413</f>
        <v>56</v>
      </c>
      <c r="C1163" s="159">
        <f>'Permitted Sources'!D413</f>
        <v>56033</v>
      </c>
      <c r="D1163" s="159" t="str">
        <f>'Permitted Sources'!E413</f>
        <v>20200254</v>
      </c>
      <c r="E1163" t="str">
        <f>'Permitted Sources'!H413</f>
        <v>Compressor Engines</v>
      </c>
      <c r="F1163" s="67">
        <f>'Permitted Sources'!I413</f>
        <v>5.117</v>
      </c>
      <c r="G1163" s="67">
        <f>'Permitted Sources'!J413</f>
        <v>1.3</v>
      </c>
      <c r="H1163" s="67">
        <f>'Permitted Sources'!K413</f>
        <v>2.6</v>
      </c>
      <c r="I1163" s="67">
        <f>'Permitted Sources'!L413</f>
        <v>0</v>
      </c>
      <c r="J1163" s="67">
        <f>'Permitted Sources'!M413</f>
        <v>0</v>
      </c>
      <c r="K1163" t="str">
        <f t="shared" si="18"/>
        <v>Compressor Engines</v>
      </c>
    </row>
    <row r="1164" spans="1:11" x14ac:dyDescent="0.2">
      <c r="A1164" s="159" t="str">
        <f>'Permitted Sources'!A414</f>
        <v>WYDEQ Permitted Sources</v>
      </c>
      <c r="B1164" t="str">
        <f>'Permitted Sources'!B414</f>
        <v>56</v>
      </c>
      <c r="C1164" s="159">
        <f>'Permitted Sources'!D414</f>
        <v>56033</v>
      </c>
      <c r="D1164" s="159" t="str">
        <f>'Permitted Sources'!E414</f>
        <v>20200254</v>
      </c>
      <c r="E1164" t="str">
        <f>'Permitted Sources'!H414</f>
        <v>Compressor Engines</v>
      </c>
      <c r="F1164" s="67">
        <f>'Permitted Sources'!I414</f>
        <v>6.1</v>
      </c>
      <c r="G1164" s="67">
        <f>'Permitted Sources'!J414</f>
        <v>1.9</v>
      </c>
      <c r="H1164" s="67">
        <f>'Permitted Sources'!K414</f>
        <v>3.1</v>
      </c>
      <c r="I1164" s="67">
        <f>'Permitted Sources'!L414</f>
        <v>0</v>
      </c>
      <c r="J1164" s="67">
        <f>'Permitted Sources'!M414</f>
        <v>0</v>
      </c>
      <c r="K1164" t="str">
        <f t="shared" si="18"/>
        <v>Compressor Engines</v>
      </c>
    </row>
    <row r="1165" spans="1:11" x14ac:dyDescent="0.2">
      <c r="A1165" s="159" t="str">
        <f>'Permitted Sources'!A415</f>
        <v>WYDEQ Permitted Sources</v>
      </c>
      <c r="B1165" t="str">
        <f>'Permitted Sources'!B415</f>
        <v>56</v>
      </c>
      <c r="C1165" s="159">
        <f>'Permitted Sources'!D415</f>
        <v>56033</v>
      </c>
      <c r="D1165" s="159" t="str">
        <f>'Permitted Sources'!E415</f>
        <v>20200254</v>
      </c>
      <c r="E1165" t="str">
        <f>'Permitted Sources'!H415</f>
        <v>Compressor Engines</v>
      </c>
      <c r="F1165" s="67">
        <f>'Permitted Sources'!I415</f>
        <v>6.1</v>
      </c>
      <c r="G1165" s="67">
        <f>'Permitted Sources'!J415</f>
        <v>1.9</v>
      </c>
      <c r="H1165" s="67">
        <f>'Permitted Sources'!K415</f>
        <v>3.1</v>
      </c>
      <c r="I1165" s="67">
        <f>'Permitted Sources'!L415</f>
        <v>0</v>
      </c>
      <c r="J1165" s="67">
        <f>'Permitted Sources'!M415</f>
        <v>0</v>
      </c>
      <c r="K1165" t="str">
        <f t="shared" si="18"/>
        <v>Compressor Engines</v>
      </c>
    </row>
    <row r="1166" spans="1:11" x14ac:dyDescent="0.2">
      <c r="A1166" s="159" t="str">
        <f>'Permitted Sources'!A416</f>
        <v>WYDEQ Permitted Sources</v>
      </c>
      <c r="B1166" t="str">
        <f>'Permitted Sources'!B416</f>
        <v>56</v>
      </c>
      <c r="C1166" s="159">
        <f>'Permitted Sources'!D416</f>
        <v>56033</v>
      </c>
      <c r="D1166" s="159" t="str">
        <f>'Permitted Sources'!E416</f>
        <v>20200254</v>
      </c>
      <c r="E1166" t="str">
        <f>'Permitted Sources'!H416</f>
        <v>Compressor Engines</v>
      </c>
      <c r="F1166" s="67">
        <f>'Permitted Sources'!I416</f>
        <v>6.1</v>
      </c>
      <c r="G1166" s="67">
        <f>'Permitted Sources'!J416</f>
        <v>1.9</v>
      </c>
      <c r="H1166" s="67">
        <f>'Permitted Sources'!K416</f>
        <v>3.1</v>
      </c>
      <c r="I1166" s="67">
        <f>'Permitted Sources'!L416</f>
        <v>0</v>
      </c>
      <c r="J1166" s="67">
        <f>'Permitted Sources'!M416</f>
        <v>0</v>
      </c>
      <c r="K1166" t="str">
        <f t="shared" si="18"/>
        <v>Compressor Engines</v>
      </c>
    </row>
    <row r="1167" spans="1:11" x14ac:dyDescent="0.2">
      <c r="A1167" s="159" t="str">
        <f>'Permitted Sources'!A417</f>
        <v>WYDEQ Permitted Sources</v>
      </c>
      <c r="B1167" t="str">
        <f>'Permitted Sources'!B417</f>
        <v>56</v>
      </c>
      <c r="C1167" s="159">
        <f>'Permitted Sources'!D417</f>
        <v>56033</v>
      </c>
      <c r="D1167" s="159" t="str">
        <f>'Permitted Sources'!E417</f>
        <v>20200254</v>
      </c>
      <c r="E1167" t="str">
        <f>'Permitted Sources'!H417</f>
        <v>Compressor Engines</v>
      </c>
      <c r="F1167" s="67">
        <f>'Permitted Sources'!I417</f>
        <v>6.1</v>
      </c>
      <c r="G1167" s="67">
        <f>'Permitted Sources'!J417</f>
        <v>1.9</v>
      </c>
      <c r="H1167" s="67">
        <f>'Permitted Sources'!K417</f>
        <v>3.1</v>
      </c>
      <c r="I1167" s="67">
        <f>'Permitted Sources'!L417</f>
        <v>0</v>
      </c>
      <c r="J1167" s="67">
        <f>'Permitted Sources'!M417</f>
        <v>0</v>
      </c>
      <c r="K1167" t="str">
        <f t="shared" si="18"/>
        <v>Compressor Engines</v>
      </c>
    </row>
    <row r="1168" spans="1:11" x14ac:dyDescent="0.2">
      <c r="A1168" s="159" t="str">
        <f>'Permitted Sources'!A418</f>
        <v>WYDEQ Permitted Sources</v>
      </c>
      <c r="B1168" t="str">
        <f>'Permitted Sources'!B418</f>
        <v>56</v>
      </c>
      <c r="C1168" s="159">
        <f>'Permitted Sources'!D418</f>
        <v>56033</v>
      </c>
      <c r="D1168" s="159" t="str">
        <f>'Permitted Sources'!E418</f>
        <v>20200254</v>
      </c>
      <c r="E1168" t="str">
        <f>'Permitted Sources'!H418</f>
        <v>Compressor Engines</v>
      </c>
      <c r="F1168" s="67">
        <f>'Permitted Sources'!I418</f>
        <v>6.1</v>
      </c>
      <c r="G1168" s="67">
        <f>'Permitted Sources'!J418</f>
        <v>1.9</v>
      </c>
      <c r="H1168" s="67">
        <f>'Permitted Sources'!K418</f>
        <v>3.1</v>
      </c>
      <c r="I1168" s="67">
        <f>'Permitted Sources'!L418</f>
        <v>0</v>
      </c>
      <c r="J1168" s="67">
        <f>'Permitted Sources'!M418</f>
        <v>0</v>
      </c>
      <c r="K1168" t="str">
        <f t="shared" si="18"/>
        <v>Compressor Engines</v>
      </c>
    </row>
    <row r="1169" spans="1:11" x14ac:dyDescent="0.2">
      <c r="A1169" s="159" t="str">
        <f>'Permitted Sources'!A419</f>
        <v>WYDEQ Permitted Sources</v>
      </c>
      <c r="B1169" t="str">
        <f>'Permitted Sources'!B419</f>
        <v>56</v>
      </c>
      <c r="C1169" s="159">
        <f>'Permitted Sources'!D419</f>
        <v>56033</v>
      </c>
      <c r="D1169" s="159" t="str">
        <f>'Permitted Sources'!E419</f>
        <v>20200254</v>
      </c>
      <c r="E1169" t="str">
        <f>'Permitted Sources'!H419</f>
        <v>Compressor Engines</v>
      </c>
      <c r="F1169" s="67">
        <f>'Permitted Sources'!I419</f>
        <v>6.1</v>
      </c>
      <c r="G1169" s="67">
        <f>'Permitted Sources'!J419</f>
        <v>1.9</v>
      </c>
      <c r="H1169" s="67">
        <f>'Permitted Sources'!K419</f>
        <v>3.1</v>
      </c>
      <c r="I1169" s="67">
        <f>'Permitted Sources'!L419</f>
        <v>0</v>
      </c>
      <c r="J1169" s="67">
        <f>'Permitted Sources'!M419</f>
        <v>0</v>
      </c>
      <c r="K1169" t="str">
        <f t="shared" si="18"/>
        <v>Compressor Engines</v>
      </c>
    </row>
    <row r="1170" spans="1:11" x14ac:dyDescent="0.2">
      <c r="A1170" s="159" t="str">
        <f>'Permitted Sources'!A420</f>
        <v>WYDEQ Permitted Sources</v>
      </c>
      <c r="B1170" t="str">
        <f>'Permitted Sources'!B420</f>
        <v>56</v>
      </c>
      <c r="C1170" s="159">
        <f>'Permitted Sources'!D420</f>
        <v>56033</v>
      </c>
      <c r="D1170" s="159" t="str">
        <f>'Permitted Sources'!E420</f>
        <v>20200254</v>
      </c>
      <c r="E1170" t="str">
        <f>'Permitted Sources'!H420</f>
        <v>Compressor Engines</v>
      </c>
      <c r="F1170" s="67">
        <f>'Permitted Sources'!I420</f>
        <v>6.1536963683934998</v>
      </c>
      <c r="G1170" s="67">
        <f>'Permitted Sources'!J420</f>
        <v>4.3</v>
      </c>
      <c r="H1170" s="67">
        <f>'Permitted Sources'!K420</f>
        <v>3.1</v>
      </c>
      <c r="I1170" s="67">
        <f>'Permitted Sources'!L420</f>
        <v>0</v>
      </c>
      <c r="J1170" s="67">
        <f>'Permitted Sources'!M420</f>
        <v>0</v>
      </c>
      <c r="K1170" t="str">
        <f t="shared" si="18"/>
        <v>Compressor Engines</v>
      </c>
    </row>
    <row r="1171" spans="1:11" x14ac:dyDescent="0.2">
      <c r="A1171" s="159" t="str">
        <f>'Permitted Sources'!A421</f>
        <v>WYDEQ Permitted Sources</v>
      </c>
      <c r="B1171" t="str">
        <f>'Permitted Sources'!B421</f>
        <v>56</v>
      </c>
      <c r="C1171" s="159">
        <f>'Permitted Sources'!D421</f>
        <v>56033</v>
      </c>
      <c r="D1171" s="159" t="str">
        <f>'Permitted Sources'!E421</f>
        <v>20200254</v>
      </c>
      <c r="E1171" t="str">
        <f>'Permitted Sources'!H421</f>
        <v>Compressor Engines</v>
      </c>
      <c r="F1171" s="67">
        <f>'Permitted Sources'!I421</f>
        <v>6.1536963683934998</v>
      </c>
      <c r="G1171" s="67">
        <f>'Permitted Sources'!J421</f>
        <v>4.3</v>
      </c>
      <c r="H1171" s="67">
        <f>'Permitted Sources'!K421</f>
        <v>3.1</v>
      </c>
      <c r="I1171" s="67">
        <f>'Permitted Sources'!L421</f>
        <v>0</v>
      </c>
      <c r="J1171" s="67">
        <f>'Permitted Sources'!M421</f>
        <v>0</v>
      </c>
      <c r="K1171" t="str">
        <f t="shared" si="18"/>
        <v>Compressor Engines</v>
      </c>
    </row>
    <row r="1172" spans="1:11" x14ac:dyDescent="0.2">
      <c r="A1172" s="159" t="str">
        <f>'Permitted Sources'!A422</f>
        <v>WYDEQ Permitted Sources</v>
      </c>
      <c r="B1172" t="str">
        <f>'Permitted Sources'!B422</f>
        <v>56</v>
      </c>
      <c r="C1172" s="159">
        <f>'Permitted Sources'!D422</f>
        <v>56033</v>
      </c>
      <c r="D1172" s="159" t="str">
        <f>'Permitted Sources'!E422</f>
        <v>20200254</v>
      </c>
      <c r="E1172" t="str">
        <f>'Permitted Sources'!H422</f>
        <v>Compressor Engines</v>
      </c>
      <c r="F1172" s="67">
        <f>'Permitted Sources'!I422</f>
        <v>6.1536963683934998</v>
      </c>
      <c r="G1172" s="67">
        <f>'Permitted Sources'!J422</f>
        <v>4.3</v>
      </c>
      <c r="H1172" s="67">
        <f>'Permitted Sources'!K422</f>
        <v>3.1</v>
      </c>
      <c r="I1172" s="67">
        <f>'Permitted Sources'!L422</f>
        <v>0</v>
      </c>
      <c r="J1172" s="67">
        <f>'Permitted Sources'!M422</f>
        <v>0</v>
      </c>
      <c r="K1172" t="str">
        <f t="shared" si="18"/>
        <v>Compressor Engines</v>
      </c>
    </row>
    <row r="1173" spans="1:11" x14ac:dyDescent="0.2">
      <c r="A1173" s="159" t="str">
        <f>'Permitted Sources'!A423</f>
        <v>WYDEQ Permitted Sources</v>
      </c>
      <c r="B1173" t="str">
        <f>'Permitted Sources'!B423</f>
        <v>56</v>
      </c>
      <c r="C1173" s="159">
        <f>'Permitted Sources'!D423</f>
        <v>56033</v>
      </c>
      <c r="D1173" s="159" t="str">
        <f>'Permitted Sources'!E423</f>
        <v>20200254</v>
      </c>
      <c r="E1173" t="str">
        <f>'Permitted Sources'!H423</f>
        <v>Compressor Engines</v>
      </c>
      <c r="F1173" s="67">
        <f>'Permitted Sources'!I423</f>
        <v>6.1536963683934998</v>
      </c>
      <c r="G1173" s="67">
        <f>'Permitted Sources'!J423</f>
        <v>4.3</v>
      </c>
      <c r="H1173" s="67">
        <f>'Permitted Sources'!K423</f>
        <v>3.1</v>
      </c>
      <c r="I1173" s="67">
        <f>'Permitted Sources'!L423</f>
        <v>0</v>
      </c>
      <c r="J1173" s="67">
        <f>'Permitted Sources'!M423</f>
        <v>0</v>
      </c>
      <c r="K1173" t="str">
        <f t="shared" si="18"/>
        <v>Compressor Engines</v>
      </c>
    </row>
    <row r="1174" spans="1:11" x14ac:dyDescent="0.2">
      <c r="A1174" s="159" t="str">
        <f>'Permitted Sources'!A424</f>
        <v>WYDEQ Permitted Sources</v>
      </c>
      <c r="B1174" t="str">
        <f>'Permitted Sources'!B424</f>
        <v>56</v>
      </c>
      <c r="C1174" s="159">
        <f>'Permitted Sources'!D424</f>
        <v>56033</v>
      </c>
      <c r="D1174" s="159" t="str">
        <f>'Permitted Sources'!E424</f>
        <v>20200254</v>
      </c>
      <c r="E1174" t="str">
        <f>'Permitted Sources'!H424</f>
        <v>Compressor Engines</v>
      </c>
      <c r="F1174" s="67">
        <f>'Permitted Sources'!I424</f>
        <v>6.1536963683934998</v>
      </c>
      <c r="G1174" s="67">
        <f>'Permitted Sources'!J424</f>
        <v>4.3</v>
      </c>
      <c r="H1174" s="67">
        <f>'Permitted Sources'!K424</f>
        <v>3.1</v>
      </c>
      <c r="I1174" s="67">
        <f>'Permitted Sources'!L424</f>
        <v>0</v>
      </c>
      <c r="J1174" s="67">
        <f>'Permitted Sources'!M424</f>
        <v>0</v>
      </c>
      <c r="K1174" t="str">
        <f t="shared" si="18"/>
        <v>Compressor Engines</v>
      </c>
    </row>
    <row r="1175" spans="1:11" x14ac:dyDescent="0.2">
      <c r="A1175" s="159" t="str">
        <f>'Permitted Sources'!A425</f>
        <v>WYDEQ Permitted Sources</v>
      </c>
      <c r="B1175" t="str">
        <f>'Permitted Sources'!B425</f>
        <v>56</v>
      </c>
      <c r="C1175" s="159">
        <f>'Permitted Sources'!D425</f>
        <v>56033</v>
      </c>
      <c r="D1175" s="159" t="str">
        <f>'Permitted Sources'!E425</f>
        <v>20200254</v>
      </c>
      <c r="E1175" t="str">
        <f>'Permitted Sources'!H425</f>
        <v>Compressor Engines</v>
      </c>
      <c r="F1175" s="67">
        <f>'Permitted Sources'!I425</f>
        <v>6.1536963683934998</v>
      </c>
      <c r="G1175" s="67">
        <f>'Permitted Sources'!J425</f>
        <v>4.3</v>
      </c>
      <c r="H1175" s="67">
        <f>'Permitted Sources'!K425</f>
        <v>3.1</v>
      </c>
      <c r="I1175" s="67">
        <f>'Permitted Sources'!L425</f>
        <v>0</v>
      </c>
      <c r="J1175" s="67">
        <f>'Permitted Sources'!M425</f>
        <v>0</v>
      </c>
      <c r="K1175" t="str">
        <f t="shared" si="18"/>
        <v>Compressor Engines</v>
      </c>
    </row>
    <row r="1176" spans="1:11" x14ac:dyDescent="0.2">
      <c r="A1176" s="159" t="str">
        <f>'Permitted Sources'!A426</f>
        <v>WYDEQ Permitted Sources</v>
      </c>
      <c r="B1176" t="str">
        <f>'Permitted Sources'!B426</f>
        <v>56</v>
      </c>
      <c r="C1176" s="159">
        <f>'Permitted Sources'!D426</f>
        <v>56033</v>
      </c>
      <c r="D1176" s="159" t="str">
        <f>'Permitted Sources'!E426</f>
        <v>20200254</v>
      </c>
      <c r="E1176" t="str">
        <f>'Permitted Sources'!H426</f>
        <v>Compressor Engines</v>
      </c>
      <c r="F1176" s="67">
        <f>'Permitted Sources'!I426</f>
        <v>19.421190969327814</v>
      </c>
      <c r="G1176" s="67">
        <f>'Permitted Sources'!J426</f>
        <v>9.1</v>
      </c>
      <c r="H1176" s="67">
        <f>'Permitted Sources'!K426</f>
        <v>6.5</v>
      </c>
      <c r="I1176" s="67">
        <f>'Permitted Sources'!L426</f>
        <v>0</v>
      </c>
      <c r="J1176" s="67">
        <f>'Permitted Sources'!M426</f>
        <v>0</v>
      </c>
      <c r="K1176" t="str">
        <f t="shared" si="18"/>
        <v>Compressor Engines</v>
      </c>
    </row>
    <row r="1177" spans="1:11" x14ac:dyDescent="0.2">
      <c r="A1177" s="159" t="str">
        <f>'Permitted Sources'!A427</f>
        <v>WYDEQ Permitted Sources</v>
      </c>
      <c r="B1177" t="str">
        <f>'Permitted Sources'!B427</f>
        <v>56</v>
      </c>
      <c r="C1177" s="159">
        <f>'Permitted Sources'!D427</f>
        <v>56033</v>
      </c>
      <c r="D1177" s="159" t="str">
        <f>'Permitted Sources'!E427</f>
        <v>20200254</v>
      </c>
      <c r="E1177" t="str">
        <f>'Permitted Sources'!H427</f>
        <v>Compressor Engines</v>
      </c>
      <c r="F1177" s="67">
        <f>'Permitted Sources'!I427</f>
        <v>19.421190969327814</v>
      </c>
      <c r="G1177" s="67">
        <f>'Permitted Sources'!J427</f>
        <v>9.1</v>
      </c>
      <c r="H1177" s="67">
        <f>'Permitted Sources'!K427</f>
        <v>6.5</v>
      </c>
      <c r="I1177" s="67">
        <f>'Permitted Sources'!L427</f>
        <v>0</v>
      </c>
      <c r="J1177" s="67">
        <f>'Permitted Sources'!M427</f>
        <v>0</v>
      </c>
      <c r="K1177" t="str">
        <f t="shared" si="18"/>
        <v>Compressor Engines</v>
      </c>
    </row>
    <row r="1178" spans="1:11" x14ac:dyDescent="0.2">
      <c r="A1178" s="159" t="str">
        <f>'Permitted Sources'!A428</f>
        <v>WYDEQ Permitted Sources</v>
      </c>
      <c r="B1178" t="str">
        <f>'Permitted Sources'!B428</f>
        <v>56</v>
      </c>
      <c r="C1178" s="159">
        <f>'Permitted Sources'!D428</f>
        <v>56033</v>
      </c>
      <c r="D1178" s="159" t="str">
        <f>'Permitted Sources'!E428</f>
        <v>20200254</v>
      </c>
      <c r="E1178" t="str">
        <f>'Permitted Sources'!H428</f>
        <v>Compressor Engines</v>
      </c>
      <c r="F1178" s="67">
        <f>'Permitted Sources'!I428</f>
        <v>19.421190969327814</v>
      </c>
      <c r="G1178" s="67">
        <f>'Permitted Sources'!J428</f>
        <v>9.1</v>
      </c>
      <c r="H1178" s="67">
        <f>'Permitted Sources'!K428</f>
        <v>6.5</v>
      </c>
      <c r="I1178" s="67">
        <f>'Permitted Sources'!L428</f>
        <v>0</v>
      </c>
      <c r="J1178" s="67">
        <f>'Permitted Sources'!M428</f>
        <v>0</v>
      </c>
      <c r="K1178" t="str">
        <f t="shared" si="18"/>
        <v>Compressor Engines</v>
      </c>
    </row>
    <row r="1179" spans="1:11" x14ac:dyDescent="0.2">
      <c r="A1179" s="159" t="str">
        <f>'Permitted Sources'!A429</f>
        <v>WYDEQ Permitted Sources</v>
      </c>
      <c r="B1179" t="str">
        <f>'Permitted Sources'!B429</f>
        <v>56</v>
      </c>
      <c r="C1179" s="159">
        <f>'Permitted Sources'!D429</f>
        <v>56033</v>
      </c>
      <c r="D1179" s="159" t="str">
        <f>'Permitted Sources'!E429</f>
        <v>20200254</v>
      </c>
      <c r="E1179" t="str">
        <f>'Permitted Sources'!H429</f>
        <v>Compressor Engines</v>
      </c>
      <c r="F1179" s="67">
        <f>'Permitted Sources'!I429</f>
        <v>11.731999999999999</v>
      </c>
      <c r="G1179" s="67">
        <f>'Permitted Sources'!J429</f>
        <v>2.9340000000000002</v>
      </c>
      <c r="H1179" s="67">
        <f>'Permitted Sources'!K429</f>
        <v>5.8680000000000003</v>
      </c>
      <c r="I1179" s="67">
        <f>'Permitted Sources'!L429</f>
        <v>0</v>
      </c>
      <c r="J1179" s="67">
        <f>'Permitted Sources'!M429</f>
        <v>0</v>
      </c>
      <c r="K1179" t="str">
        <f t="shared" si="18"/>
        <v>Compressor Engines</v>
      </c>
    </row>
    <row r="1180" spans="1:11" x14ac:dyDescent="0.2">
      <c r="A1180" s="159" t="str">
        <f>'Permitted Sources'!A430</f>
        <v>WYDEQ Permitted Sources</v>
      </c>
      <c r="B1180" t="str">
        <f>'Permitted Sources'!B430</f>
        <v>56</v>
      </c>
      <c r="C1180" s="159">
        <f>'Permitted Sources'!D430</f>
        <v>56033</v>
      </c>
      <c r="D1180" s="159" t="str">
        <f>'Permitted Sources'!E430</f>
        <v>20200254</v>
      </c>
      <c r="E1180" t="str">
        <f>'Permitted Sources'!H430</f>
        <v>Compressor Engines</v>
      </c>
      <c r="F1180" s="67">
        <f>'Permitted Sources'!I430</f>
        <v>11.731999999999999</v>
      </c>
      <c r="G1180" s="67">
        <f>'Permitted Sources'!J430</f>
        <v>2.9340000000000002</v>
      </c>
      <c r="H1180" s="67">
        <f>'Permitted Sources'!K430</f>
        <v>5.8680000000000003</v>
      </c>
      <c r="I1180" s="67">
        <f>'Permitted Sources'!L430</f>
        <v>0</v>
      </c>
      <c r="J1180" s="67">
        <f>'Permitted Sources'!M430</f>
        <v>0</v>
      </c>
      <c r="K1180" t="str">
        <f t="shared" si="18"/>
        <v>Compressor Engines</v>
      </c>
    </row>
    <row r="1181" spans="1:11" x14ac:dyDescent="0.2">
      <c r="A1181" s="159" t="str">
        <f>'Permitted Sources'!A431</f>
        <v>WYDEQ Permitted Sources</v>
      </c>
      <c r="B1181" t="str">
        <f>'Permitted Sources'!B431</f>
        <v>56</v>
      </c>
      <c r="C1181" s="159">
        <f>'Permitted Sources'!D431</f>
        <v>56033</v>
      </c>
      <c r="D1181" s="159" t="str">
        <f>'Permitted Sources'!E431</f>
        <v>20200254</v>
      </c>
      <c r="E1181" t="str">
        <f>'Permitted Sources'!H431</f>
        <v>Compressor Engines</v>
      </c>
      <c r="F1181" s="67">
        <f>'Permitted Sources'!I431</f>
        <v>5.117</v>
      </c>
      <c r="G1181" s="67">
        <f>'Permitted Sources'!J431</f>
        <v>1.2789999999999999</v>
      </c>
      <c r="H1181" s="67">
        <f>'Permitted Sources'!K431</f>
        <v>2.5579999999999998</v>
      </c>
      <c r="I1181" s="67">
        <f>'Permitted Sources'!L431</f>
        <v>0</v>
      </c>
      <c r="J1181" s="67">
        <f>'Permitted Sources'!M431</f>
        <v>0</v>
      </c>
      <c r="K1181" t="str">
        <f t="shared" si="18"/>
        <v>Compressor Engines</v>
      </c>
    </row>
    <row r="1182" spans="1:11" x14ac:dyDescent="0.2">
      <c r="A1182" s="159" t="str">
        <f>'Permitted Sources'!A432</f>
        <v>WYDEQ Permitted Sources</v>
      </c>
      <c r="B1182" t="str">
        <f>'Permitted Sources'!B432</f>
        <v>56</v>
      </c>
      <c r="C1182" s="159">
        <f>'Permitted Sources'!D432</f>
        <v>56033</v>
      </c>
      <c r="D1182" s="159" t="str">
        <f>'Permitted Sources'!E432</f>
        <v>20200254</v>
      </c>
      <c r="E1182" t="str">
        <f>'Permitted Sources'!H432</f>
        <v>Compressor Engines</v>
      </c>
      <c r="F1182" s="67">
        <f>'Permitted Sources'!I432</f>
        <v>5.117</v>
      </c>
      <c r="G1182" s="67">
        <f>'Permitted Sources'!J432</f>
        <v>1.2789999999999999</v>
      </c>
      <c r="H1182" s="67">
        <f>'Permitted Sources'!K432</f>
        <v>2.5579999999999998</v>
      </c>
      <c r="I1182" s="67">
        <f>'Permitted Sources'!L432</f>
        <v>0</v>
      </c>
      <c r="J1182" s="67">
        <f>'Permitted Sources'!M432</f>
        <v>0</v>
      </c>
      <c r="K1182" t="str">
        <f t="shared" si="18"/>
        <v>Compressor Engines</v>
      </c>
    </row>
    <row r="1183" spans="1:11" x14ac:dyDescent="0.2">
      <c r="A1183" s="159" t="str">
        <f>'Permitted Sources'!A433</f>
        <v>WYDEQ Permitted Sources</v>
      </c>
      <c r="B1183" t="str">
        <f>'Permitted Sources'!B433</f>
        <v>56</v>
      </c>
      <c r="C1183" s="159">
        <f>'Permitted Sources'!D433</f>
        <v>56033</v>
      </c>
      <c r="D1183" s="159" t="str">
        <f>'Permitted Sources'!E433</f>
        <v>20200254</v>
      </c>
      <c r="E1183" t="str">
        <f>'Permitted Sources'!H433</f>
        <v>Compressor Engines</v>
      </c>
      <c r="F1183" s="67">
        <f>'Permitted Sources'!I433</f>
        <v>5.117</v>
      </c>
      <c r="G1183" s="67">
        <f>'Permitted Sources'!J433</f>
        <v>1.2789999999999999</v>
      </c>
      <c r="H1183" s="67">
        <f>'Permitted Sources'!K433</f>
        <v>2.5579999999999998</v>
      </c>
      <c r="I1183" s="67">
        <f>'Permitted Sources'!L433</f>
        <v>0</v>
      </c>
      <c r="J1183" s="67">
        <f>'Permitted Sources'!M433</f>
        <v>0</v>
      </c>
      <c r="K1183" t="str">
        <f t="shared" si="18"/>
        <v>Compressor Engines</v>
      </c>
    </row>
    <row r="1184" spans="1:11" x14ac:dyDescent="0.2">
      <c r="A1184" s="159" t="str">
        <f>'Permitted Sources'!A434</f>
        <v>WYDEQ Permitted Sources</v>
      </c>
      <c r="B1184" t="str">
        <f>'Permitted Sources'!B434</f>
        <v>56</v>
      </c>
      <c r="C1184" s="159">
        <f>'Permitted Sources'!D434</f>
        <v>56033</v>
      </c>
      <c r="D1184" s="159" t="str">
        <f>'Permitted Sources'!E434</f>
        <v>20200254</v>
      </c>
      <c r="E1184" t="str">
        <f>'Permitted Sources'!H434</f>
        <v>Compressor Engines</v>
      </c>
      <c r="F1184" s="67">
        <f>'Permitted Sources'!I434</f>
        <v>5.117</v>
      </c>
      <c r="G1184" s="67">
        <f>'Permitted Sources'!J434</f>
        <v>1.2789999999999999</v>
      </c>
      <c r="H1184" s="67">
        <f>'Permitted Sources'!K434</f>
        <v>2.5579999999999998</v>
      </c>
      <c r="I1184" s="67">
        <f>'Permitted Sources'!L434</f>
        <v>0</v>
      </c>
      <c r="J1184" s="67">
        <f>'Permitted Sources'!M434</f>
        <v>0</v>
      </c>
      <c r="K1184" t="str">
        <f t="shared" si="18"/>
        <v>Compressor Engines</v>
      </c>
    </row>
    <row r="1185" spans="1:11" x14ac:dyDescent="0.2">
      <c r="A1185" s="159" t="str">
        <f>'Permitted Sources'!A435</f>
        <v>WYDEQ Permitted Sources</v>
      </c>
      <c r="B1185" t="str">
        <f>'Permitted Sources'!B435</f>
        <v>56</v>
      </c>
      <c r="C1185" s="159">
        <f>'Permitted Sources'!D435</f>
        <v>56033</v>
      </c>
      <c r="D1185" s="159" t="str">
        <f>'Permitted Sources'!E435</f>
        <v>20200254</v>
      </c>
      <c r="E1185" t="str">
        <f>'Permitted Sources'!H435</f>
        <v>Compressor Engines</v>
      </c>
      <c r="F1185" s="67">
        <f>'Permitted Sources'!I435</f>
        <v>16.683509204530935</v>
      </c>
      <c r="G1185" s="67">
        <f>'Permitted Sources'!J435</f>
        <v>5.6</v>
      </c>
      <c r="H1185" s="67">
        <f>'Permitted Sources'!K435</f>
        <v>5.6</v>
      </c>
      <c r="I1185" s="67">
        <f>'Permitted Sources'!L435</f>
        <v>0</v>
      </c>
      <c r="J1185" s="67">
        <f>'Permitted Sources'!M435</f>
        <v>0</v>
      </c>
      <c r="K1185" t="str">
        <f t="shared" si="18"/>
        <v>Compressor Engines</v>
      </c>
    </row>
    <row r="1186" spans="1:11" x14ac:dyDescent="0.2">
      <c r="A1186" s="159" t="str">
        <f>'Permitted Sources'!A436</f>
        <v>WYDEQ Permitted Sources</v>
      </c>
      <c r="B1186" t="str">
        <f>'Permitted Sources'!B436</f>
        <v>56</v>
      </c>
      <c r="C1186" s="159">
        <f>'Permitted Sources'!D436</f>
        <v>56033</v>
      </c>
      <c r="D1186" s="159" t="str">
        <f>'Permitted Sources'!E436</f>
        <v>20200254</v>
      </c>
      <c r="E1186" t="str">
        <f>'Permitted Sources'!H436</f>
        <v>Compressor Engines</v>
      </c>
      <c r="F1186" s="67">
        <f>'Permitted Sources'!I436</f>
        <v>16.683509204530935</v>
      </c>
      <c r="G1186" s="67">
        <f>'Permitted Sources'!J436</f>
        <v>5.6</v>
      </c>
      <c r="H1186" s="67">
        <f>'Permitted Sources'!K436</f>
        <v>5.6</v>
      </c>
      <c r="I1186" s="67">
        <f>'Permitted Sources'!L436</f>
        <v>0</v>
      </c>
      <c r="J1186" s="67">
        <f>'Permitted Sources'!M436</f>
        <v>0</v>
      </c>
      <c r="K1186" t="str">
        <f t="shared" si="18"/>
        <v>Compressor Engines</v>
      </c>
    </row>
    <row r="1187" spans="1:11" x14ac:dyDescent="0.2">
      <c r="A1187" s="159" t="str">
        <f>'Permitted Sources'!A437</f>
        <v>WYDEQ Permitted Sources</v>
      </c>
      <c r="B1187" t="str">
        <f>'Permitted Sources'!B437</f>
        <v>56</v>
      </c>
      <c r="C1187" s="159">
        <f>'Permitted Sources'!D437</f>
        <v>56033</v>
      </c>
      <c r="D1187" s="159" t="str">
        <f>'Permitted Sources'!E437</f>
        <v>20200254</v>
      </c>
      <c r="E1187" t="str">
        <f>'Permitted Sources'!H437</f>
        <v>Compressor Engines</v>
      </c>
      <c r="F1187" s="67">
        <f>'Permitted Sources'!I437</f>
        <v>16.683509204530935</v>
      </c>
      <c r="G1187" s="67">
        <f>'Permitted Sources'!J437</f>
        <v>5.6</v>
      </c>
      <c r="H1187" s="67">
        <f>'Permitted Sources'!K437</f>
        <v>5.6</v>
      </c>
      <c r="I1187" s="67">
        <f>'Permitted Sources'!L437</f>
        <v>0</v>
      </c>
      <c r="J1187" s="67">
        <f>'Permitted Sources'!M437</f>
        <v>0</v>
      </c>
      <c r="K1187" t="str">
        <f t="shared" si="18"/>
        <v>Compressor Engines</v>
      </c>
    </row>
    <row r="1188" spans="1:11" x14ac:dyDescent="0.2">
      <c r="A1188" s="159" t="str">
        <f>'Permitted Sources'!A438</f>
        <v>WYDEQ Permitted Sources</v>
      </c>
      <c r="B1188" t="str">
        <f>'Permitted Sources'!B438</f>
        <v>56</v>
      </c>
      <c r="C1188" s="159">
        <f>'Permitted Sources'!D438</f>
        <v>56033</v>
      </c>
      <c r="D1188" s="159" t="str">
        <f>'Permitted Sources'!E438</f>
        <v>20200254</v>
      </c>
      <c r="E1188" t="str">
        <f>'Permitted Sources'!H438</f>
        <v>Compressor Engines</v>
      </c>
      <c r="F1188" s="67">
        <f>'Permitted Sources'!I438</f>
        <v>16.683509204530935</v>
      </c>
      <c r="G1188" s="67">
        <f>'Permitted Sources'!J438</f>
        <v>5.6</v>
      </c>
      <c r="H1188" s="67">
        <f>'Permitted Sources'!K438</f>
        <v>5.6</v>
      </c>
      <c r="I1188" s="67">
        <f>'Permitted Sources'!L438</f>
        <v>0</v>
      </c>
      <c r="J1188" s="67">
        <f>'Permitted Sources'!M438</f>
        <v>0</v>
      </c>
      <c r="K1188" t="str">
        <f t="shared" si="18"/>
        <v>Compressor Engines</v>
      </c>
    </row>
    <row r="1189" spans="1:11" x14ac:dyDescent="0.2">
      <c r="A1189" s="159" t="str">
        <f>'Permitted Sources'!A439</f>
        <v>WYDEQ Permitted Sources</v>
      </c>
      <c r="B1189" t="str">
        <f>'Permitted Sources'!B439</f>
        <v>56</v>
      </c>
      <c r="C1189" s="159">
        <f>'Permitted Sources'!D439</f>
        <v>56033</v>
      </c>
      <c r="D1189" s="159" t="str">
        <f>'Permitted Sources'!E439</f>
        <v>20200254</v>
      </c>
      <c r="E1189" t="str">
        <f>'Permitted Sources'!H439</f>
        <v>Compressor Engines</v>
      </c>
      <c r="F1189" s="67">
        <f>'Permitted Sources'!I439</f>
        <v>16.683509204530935</v>
      </c>
      <c r="G1189" s="67">
        <f>'Permitted Sources'!J439</f>
        <v>5.6</v>
      </c>
      <c r="H1189" s="67">
        <f>'Permitted Sources'!K439</f>
        <v>5.6</v>
      </c>
      <c r="I1189" s="67">
        <f>'Permitted Sources'!L439</f>
        <v>0</v>
      </c>
      <c r="J1189" s="67">
        <f>'Permitted Sources'!M439</f>
        <v>0</v>
      </c>
      <c r="K1189" t="str">
        <f t="shared" si="18"/>
        <v>Compressor Engines</v>
      </c>
    </row>
    <row r="1190" spans="1:11" x14ac:dyDescent="0.2">
      <c r="A1190" s="159" t="str">
        <f>'Permitted Sources'!A440</f>
        <v>WYDEQ Permitted Sources</v>
      </c>
      <c r="B1190" t="str">
        <f>'Permitted Sources'!B440</f>
        <v>56</v>
      </c>
      <c r="C1190" s="159">
        <f>'Permitted Sources'!D440</f>
        <v>56033</v>
      </c>
      <c r="D1190" s="159" t="str">
        <f>'Permitted Sources'!E440</f>
        <v>20200254</v>
      </c>
      <c r="E1190" t="str">
        <f>'Permitted Sources'!H440</f>
        <v>Compressor Engines</v>
      </c>
      <c r="F1190" s="67">
        <f>'Permitted Sources'!I440</f>
        <v>6.1571749983360604</v>
      </c>
      <c r="G1190" s="67">
        <f>'Permitted Sources'!J440</f>
        <v>3.1</v>
      </c>
      <c r="H1190" s="67">
        <f>'Permitted Sources'!K440</f>
        <v>3.1</v>
      </c>
      <c r="I1190" s="67">
        <f>'Permitted Sources'!L440</f>
        <v>0</v>
      </c>
      <c r="J1190" s="67">
        <f>'Permitted Sources'!M440</f>
        <v>0</v>
      </c>
      <c r="K1190" t="str">
        <f t="shared" si="18"/>
        <v>Compressor Engines</v>
      </c>
    </row>
    <row r="1191" spans="1:11" x14ac:dyDescent="0.2">
      <c r="A1191" s="159" t="str">
        <f>'Permitted Sources'!A441</f>
        <v>WYDEQ Permitted Sources</v>
      </c>
      <c r="B1191" t="str">
        <f>'Permitted Sources'!B441</f>
        <v>56</v>
      </c>
      <c r="C1191" s="159">
        <f>'Permitted Sources'!D441</f>
        <v>56033</v>
      </c>
      <c r="D1191" s="159" t="str">
        <f>'Permitted Sources'!E441</f>
        <v>20200254</v>
      </c>
      <c r="E1191" t="str">
        <f>'Permitted Sources'!H441</f>
        <v>Compressor Engines</v>
      </c>
      <c r="F1191" s="67">
        <f>'Permitted Sources'!I441</f>
        <v>6.1571749983360604</v>
      </c>
      <c r="G1191" s="67">
        <f>'Permitted Sources'!J441</f>
        <v>3.1</v>
      </c>
      <c r="H1191" s="67">
        <f>'Permitted Sources'!K441</f>
        <v>3.1</v>
      </c>
      <c r="I1191" s="67">
        <f>'Permitted Sources'!L441</f>
        <v>0</v>
      </c>
      <c r="J1191" s="67">
        <f>'Permitted Sources'!M441</f>
        <v>0</v>
      </c>
      <c r="K1191" t="str">
        <f t="shared" si="18"/>
        <v>Compressor Engines</v>
      </c>
    </row>
    <row r="1192" spans="1:11" x14ac:dyDescent="0.2">
      <c r="A1192" s="159" t="str">
        <f>'Permitted Sources'!A442</f>
        <v>WYDEQ Permitted Sources</v>
      </c>
      <c r="B1192" t="str">
        <f>'Permitted Sources'!B442</f>
        <v>56</v>
      </c>
      <c r="C1192" s="159">
        <f>'Permitted Sources'!D442</f>
        <v>56033</v>
      </c>
      <c r="D1192" s="159" t="str">
        <f>'Permitted Sources'!E442</f>
        <v>20200254</v>
      </c>
      <c r="E1192" t="str">
        <f>'Permitted Sources'!H442</f>
        <v>Compressor Engines</v>
      </c>
      <c r="F1192" s="67">
        <f>'Permitted Sources'!I442</f>
        <v>6.1571749983360604</v>
      </c>
      <c r="G1192" s="67">
        <f>'Permitted Sources'!J442</f>
        <v>3.1</v>
      </c>
      <c r="H1192" s="67">
        <f>'Permitted Sources'!K442</f>
        <v>3.1</v>
      </c>
      <c r="I1192" s="67">
        <f>'Permitted Sources'!L442</f>
        <v>0</v>
      </c>
      <c r="J1192" s="67">
        <f>'Permitted Sources'!M442</f>
        <v>0</v>
      </c>
      <c r="K1192" t="str">
        <f t="shared" si="18"/>
        <v>Compressor Engines</v>
      </c>
    </row>
    <row r="1193" spans="1:11" x14ac:dyDescent="0.2">
      <c r="A1193" s="159" t="str">
        <f>'Permitted Sources'!A443</f>
        <v>WYDEQ Permitted Sources</v>
      </c>
      <c r="B1193" t="str">
        <f>'Permitted Sources'!B443</f>
        <v>56</v>
      </c>
      <c r="C1193" s="159">
        <f>'Permitted Sources'!D443</f>
        <v>56033</v>
      </c>
      <c r="D1193" s="159" t="str">
        <f>'Permitted Sources'!E443</f>
        <v>20200254</v>
      </c>
      <c r="E1193" t="str">
        <f>'Permitted Sources'!H443</f>
        <v>Compressor Engines</v>
      </c>
      <c r="F1193" s="67">
        <f>'Permitted Sources'!I443</f>
        <v>6.1571749983360604</v>
      </c>
      <c r="G1193" s="67">
        <f>'Permitted Sources'!J443</f>
        <v>3.1</v>
      </c>
      <c r="H1193" s="67">
        <f>'Permitted Sources'!K443</f>
        <v>3.1</v>
      </c>
      <c r="I1193" s="67">
        <f>'Permitted Sources'!L443</f>
        <v>0</v>
      </c>
      <c r="J1193" s="67">
        <f>'Permitted Sources'!M443</f>
        <v>0</v>
      </c>
      <c r="K1193" t="str">
        <f t="shared" si="18"/>
        <v>Compressor Engines</v>
      </c>
    </row>
    <row r="1194" spans="1:11" x14ac:dyDescent="0.2">
      <c r="A1194" s="159" t="str">
        <f>'Permitted Sources'!A444</f>
        <v>WYDEQ Permitted Sources</v>
      </c>
      <c r="B1194" t="str">
        <f>'Permitted Sources'!B444</f>
        <v>56</v>
      </c>
      <c r="C1194" s="159">
        <f>'Permitted Sources'!D444</f>
        <v>56033</v>
      </c>
      <c r="D1194" s="159" t="str">
        <f>'Permitted Sources'!E444</f>
        <v>20200254</v>
      </c>
      <c r="E1194" t="str">
        <f>'Permitted Sources'!H444</f>
        <v>Compressor Engines</v>
      </c>
      <c r="F1194" s="67">
        <f>'Permitted Sources'!I444</f>
        <v>6.1571749983360604</v>
      </c>
      <c r="G1194" s="67">
        <f>'Permitted Sources'!J444</f>
        <v>3.1</v>
      </c>
      <c r="H1194" s="67">
        <f>'Permitted Sources'!K444</f>
        <v>3.1</v>
      </c>
      <c r="I1194" s="67">
        <f>'Permitted Sources'!L444</f>
        <v>0</v>
      </c>
      <c r="J1194" s="67">
        <f>'Permitted Sources'!M444</f>
        <v>0</v>
      </c>
      <c r="K1194" t="str">
        <f t="shared" si="18"/>
        <v>Compressor Engines</v>
      </c>
    </row>
    <row r="1195" spans="1:11" x14ac:dyDescent="0.2">
      <c r="A1195" s="159" t="str">
        <f>'Permitted Sources'!A445</f>
        <v>WYDEQ Permitted Sources</v>
      </c>
      <c r="B1195" t="str">
        <f>'Permitted Sources'!B445</f>
        <v>56</v>
      </c>
      <c r="C1195" s="159">
        <f>'Permitted Sources'!D445</f>
        <v>56033</v>
      </c>
      <c r="D1195" s="159" t="str">
        <f>'Permitted Sources'!E445</f>
        <v>20200254</v>
      </c>
      <c r="E1195" t="str">
        <f>'Permitted Sources'!H445</f>
        <v>Compressor Engines</v>
      </c>
      <c r="F1195" s="67">
        <f>'Permitted Sources'!I445</f>
        <v>6.1571749983360604</v>
      </c>
      <c r="G1195" s="67">
        <f>'Permitted Sources'!J445</f>
        <v>3.1</v>
      </c>
      <c r="H1195" s="67">
        <f>'Permitted Sources'!K445</f>
        <v>3.1</v>
      </c>
      <c r="I1195" s="67">
        <f>'Permitted Sources'!L445</f>
        <v>0</v>
      </c>
      <c r="J1195" s="67">
        <f>'Permitted Sources'!M445</f>
        <v>0</v>
      </c>
      <c r="K1195" t="str">
        <f t="shared" si="18"/>
        <v>Compressor Engines</v>
      </c>
    </row>
    <row r="1196" spans="1:11" x14ac:dyDescent="0.2">
      <c r="A1196" s="159" t="str">
        <f>'Permitted Sources'!A446</f>
        <v>WYDEQ Permitted Sources</v>
      </c>
      <c r="B1196" t="str">
        <f>'Permitted Sources'!B446</f>
        <v>56</v>
      </c>
      <c r="C1196" s="159">
        <f>'Permitted Sources'!D446</f>
        <v>56033</v>
      </c>
      <c r="D1196" s="159" t="str">
        <f>'Permitted Sources'!E446</f>
        <v>20200254</v>
      </c>
      <c r="E1196" t="str">
        <f>'Permitted Sources'!H446</f>
        <v>Compressor Engines</v>
      </c>
      <c r="F1196" s="67">
        <f>'Permitted Sources'!I446</f>
        <v>6.2</v>
      </c>
      <c r="G1196" s="67">
        <f>'Permitted Sources'!J446</f>
        <v>6.2</v>
      </c>
      <c r="H1196" s="67">
        <f>'Permitted Sources'!K446</f>
        <v>3.1</v>
      </c>
      <c r="I1196" s="67">
        <f>'Permitted Sources'!L446</f>
        <v>0</v>
      </c>
      <c r="J1196" s="67">
        <f>'Permitted Sources'!M446</f>
        <v>0</v>
      </c>
      <c r="K1196" t="str">
        <f t="shared" si="18"/>
        <v>Compressor Engines</v>
      </c>
    </row>
    <row r="1197" spans="1:11" x14ac:dyDescent="0.2">
      <c r="A1197" s="159" t="str">
        <f>'Permitted Sources'!A447</f>
        <v>WYDEQ Permitted Sources</v>
      </c>
      <c r="B1197" t="str">
        <f>'Permitted Sources'!B447</f>
        <v>56</v>
      </c>
      <c r="C1197" s="159">
        <f>'Permitted Sources'!D447</f>
        <v>56033</v>
      </c>
      <c r="D1197" s="159" t="str">
        <f>'Permitted Sources'!E447</f>
        <v>20200254</v>
      </c>
      <c r="E1197" t="str">
        <f>'Permitted Sources'!H447</f>
        <v>Compressor Engines</v>
      </c>
      <c r="F1197" s="67">
        <f>'Permitted Sources'!I447</f>
        <v>6.2</v>
      </c>
      <c r="G1197" s="67">
        <f>'Permitted Sources'!J447</f>
        <v>6.2</v>
      </c>
      <c r="H1197" s="67">
        <f>'Permitted Sources'!K447</f>
        <v>3.1</v>
      </c>
      <c r="I1197" s="67">
        <f>'Permitted Sources'!L447</f>
        <v>0</v>
      </c>
      <c r="J1197" s="67">
        <f>'Permitted Sources'!M447</f>
        <v>0</v>
      </c>
      <c r="K1197" t="str">
        <f t="shared" si="18"/>
        <v>Compressor Engines</v>
      </c>
    </row>
    <row r="1198" spans="1:11" x14ac:dyDescent="0.2">
      <c r="A1198" s="159" t="str">
        <f>'Permitted Sources'!A448</f>
        <v>WYDEQ Permitted Sources</v>
      </c>
      <c r="B1198" t="str">
        <f>'Permitted Sources'!B448</f>
        <v>56</v>
      </c>
      <c r="C1198" s="159">
        <f>'Permitted Sources'!D448</f>
        <v>56033</v>
      </c>
      <c r="D1198" s="159" t="str">
        <f>'Permitted Sources'!E448</f>
        <v>20200254</v>
      </c>
      <c r="E1198" t="str">
        <f>'Permitted Sources'!H448</f>
        <v>Compressor Engines</v>
      </c>
      <c r="F1198" s="67">
        <f>'Permitted Sources'!I448</f>
        <v>6.2</v>
      </c>
      <c r="G1198" s="67">
        <f>'Permitted Sources'!J448</f>
        <v>6.2</v>
      </c>
      <c r="H1198" s="67">
        <f>'Permitted Sources'!K448</f>
        <v>3.1</v>
      </c>
      <c r="I1198" s="67">
        <f>'Permitted Sources'!L448</f>
        <v>0</v>
      </c>
      <c r="J1198" s="67">
        <f>'Permitted Sources'!M448</f>
        <v>0</v>
      </c>
      <c r="K1198" t="str">
        <f t="shared" si="18"/>
        <v>Compressor Engines</v>
      </c>
    </row>
    <row r="1199" spans="1:11" x14ac:dyDescent="0.2">
      <c r="A1199" s="159" t="str">
        <f>'Permitted Sources'!A449</f>
        <v>WYDEQ Permitted Sources</v>
      </c>
      <c r="B1199" t="str">
        <f>'Permitted Sources'!B449</f>
        <v>56</v>
      </c>
      <c r="C1199" s="159">
        <f>'Permitted Sources'!D449</f>
        <v>56033</v>
      </c>
      <c r="D1199" s="159" t="str">
        <f>'Permitted Sources'!E449</f>
        <v>20200254</v>
      </c>
      <c r="E1199" t="str">
        <f>'Permitted Sources'!H449</f>
        <v>Compressor Engines</v>
      </c>
      <c r="F1199" s="67">
        <f>'Permitted Sources'!I449</f>
        <v>6.2</v>
      </c>
      <c r="G1199" s="67">
        <f>'Permitted Sources'!J449</f>
        <v>6.2</v>
      </c>
      <c r="H1199" s="67">
        <f>'Permitted Sources'!K449</f>
        <v>3.1</v>
      </c>
      <c r="I1199" s="67">
        <f>'Permitted Sources'!L449</f>
        <v>0</v>
      </c>
      <c r="J1199" s="67">
        <f>'Permitted Sources'!M449</f>
        <v>0</v>
      </c>
      <c r="K1199" t="str">
        <f t="shared" si="18"/>
        <v>Compressor Engines</v>
      </c>
    </row>
    <row r="1200" spans="1:11" x14ac:dyDescent="0.2">
      <c r="A1200" s="159" t="str">
        <f>'Permitted Sources'!A450</f>
        <v>WYDEQ Permitted Sources</v>
      </c>
      <c r="B1200" t="str">
        <f>'Permitted Sources'!B450</f>
        <v>56</v>
      </c>
      <c r="C1200" s="159">
        <f>'Permitted Sources'!D450</f>
        <v>56033</v>
      </c>
      <c r="D1200" s="159" t="str">
        <f>'Permitted Sources'!E450</f>
        <v>20200254</v>
      </c>
      <c r="E1200" t="str">
        <f>'Permitted Sources'!H450</f>
        <v>Compressor Engines</v>
      </c>
      <c r="F1200" s="67">
        <f>'Permitted Sources'!I450</f>
        <v>6.2</v>
      </c>
      <c r="G1200" s="67">
        <f>'Permitted Sources'!J450</f>
        <v>6.2</v>
      </c>
      <c r="H1200" s="67">
        <f>'Permitted Sources'!K450</f>
        <v>3.1</v>
      </c>
      <c r="I1200" s="67">
        <f>'Permitted Sources'!L450</f>
        <v>0</v>
      </c>
      <c r="J1200" s="67">
        <f>'Permitted Sources'!M450</f>
        <v>0</v>
      </c>
      <c r="K1200" t="str">
        <f t="shared" si="18"/>
        <v>Compressor Engines</v>
      </c>
    </row>
    <row r="1201" spans="1:11" x14ac:dyDescent="0.2">
      <c r="A1201" s="159" t="str">
        <f>'Permitted Sources'!A451</f>
        <v>WYDEQ Permitted Sources</v>
      </c>
      <c r="B1201" t="str">
        <f>'Permitted Sources'!B451</f>
        <v>56</v>
      </c>
      <c r="C1201" s="159">
        <f>'Permitted Sources'!D451</f>
        <v>56033</v>
      </c>
      <c r="D1201" s="159" t="str">
        <f>'Permitted Sources'!E451</f>
        <v>20200254</v>
      </c>
      <c r="E1201" t="str">
        <f>'Permitted Sources'!H451</f>
        <v>Compressor Engines</v>
      </c>
      <c r="F1201" s="67">
        <f>'Permitted Sources'!I451</f>
        <v>6.2</v>
      </c>
      <c r="G1201" s="67">
        <f>'Permitted Sources'!J451</f>
        <v>6.2</v>
      </c>
      <c r="H1201" s="67">
        <f>'Permitted Sources'!K451</f>
        <v>3.1</v>
      </c>
      <c r="I1201" s="67">
        <f>'Permitted Sources'!L451</f>
        <v>0</v>
      </c>
      <c r="J1201" s="67">
        <f>'Permitted Sources'!M451</f>
        <v>0</v>
      </c>
      <c r="K1201" t="str">
        <f t="shared" si="18"/>
        <v>Compressor Engines</v>
      </c>
    </row>
    <row r="1202" spans="1:11" x14ac:dyDescent="0.2">
      <c r="A1202" s="159" t="str">
        <f>'Permitted Sources'!A452</f>
        <v>WYDEQ Permitted Sources</v>
      </c>
      <c r="B1202" t="str">
        <f>'Permitted Sources'!B452</f>
        <v>56</v>
      </c>
      <c r="C1202" s="159">
        <f>'Permitted Sources'!D452</f>
        <v>56033</v>
      </c>
      <c r="D1202" s="159" t="str">
        <f>'Permitted Sources'!E452</f>
        <v>20200254</v>
      </c>
      <c r="E1202" t="str">
        <f>'Permitted Sources'!H452</f>
        <v>Compressor Engines</v>
      </c>
      <c r="F1202" s="67">
        <f>'Permitted Sources'!I452</f>
        <v>16.697423724301181</v>
      </c>
      <c r="G1202" s="67">
        <f>'Permitted Sources'!J452</f>
        <v>5.6</v>
      </c>
      <c r="H1202" s="67">
        <f>'Permitted Sources'!K452</f>
        <v>5.6</v>
      </c>
      <c r="I1202" s="67">
        <f>'Permitted Sources'!L452</f>
        <v>0</v>
      </c>
      <c r="J1202" s="67">
        <f>'Permitted Sources'!M452</f>
        <v>0</v>
      </c>
      <c r="K1202" t="str">
        <f t="shared" si="18"/>
        <v>Compressor Engines</v>
      </c>
    </row>
    <row r="1203" spans="1:11" x14ac:dyDescent="0.2">
      <c r="A1203" s="159" t="str">
        <f>'Permitted Sources'!A453</f>
        <v>WYDEQ Permitted Sources</v>
      </c>
      <c r="B1203" t="str">
        <f>'Permitted Sources'!B453</f>
        <v>56</v>
      </c>
      <c r="C1203" s="159">
        <f>'Permitted Sources'!D453</f>
        <v>56033</v>
      </c>
      <c r="D1203" s="159" t="str">
        <f>'Permitted Sources'!E453</f>
        <v>20200254</v>
      </c>
      <c r="E1203" t="str">
        <f>'Permitted Sources'!H453</f>
        <v>Compressor Engines</v>
      </c>
      <c r="F1203" s="67">
        <f>'Permitted Sources'!I453</f>
        <v>16.697423724301181</v>
      </c>
      <c r="G1203" s="67">
        <f>'Permitted Sources'!J453</f>
        <v>5.6</v>
      </c>
      <c r="H1203" s="67">
        <f>'Permitted Sources'!K453</f>
        <v>5.6</v>
      </c>
      <c r="I1203" s="67">
        <f>'Permitted Sources'!L453</f>
        <v>0</v>
      </c>
      <c r="J1203" s="67">
        <f>'Permitted Sources'!M453</f>
        <v>0</v>
      </c>
      <c r="K1203" t="str">
        <f t="shared" si="18"/>
        <v>Compressor Engines</v>
      </c>
    </row>
    <row r="1204" spans="1:11" x14ac:dyDescent="0.2">
      <c r="A1204" s="159" t="str">
        <f>'Permitted Sources'!A454</f>
        <v>WYDEQ Permitted Sources</v>
      </c>
      <c r="B1204" t="str">
        <f>'Permitted Sources'!B454</f>
        <v>56</v>
      </c>
      <c r="C1204" s="159">
        <f>'Permitted Sources'!D454</f>
        <v>56033</v>
      </c>
      <c r="D1204" s="159" t="str">
        <f>'Permitted Sources'!E454</f>
        <v>20200254</v>
      </c>
      <c r="E1204" t="str">
        <f>'Permitted Sources'!H454</f>
        <v>Compressor Engines</v>
      </c>
      <c r="F1204" s="67">
        <f>'Permitted Sources'!I454</f>
        <v>16.697423724301181</v>
      </c>
      <c r="G1204" s="67">
        <f>'Permitted Sources'!J454</f>
        <v>5.6</v>
      </c>
      <c r="H1204" s="67">
        <f>'Permitted Sources'!K454</f>
        <v>5.6</v>
      </c>
      <c r="I1204" s="67">
        <f>'Permitted Sources'!L454</f>
        <v>0</v>
      </c>
      <c r="J1204" s="67">
        <f>'Permitted Sources'!M454</f>
        <v>0</v>
      </c>
      <c r="K1204" t="str">
        <f t="shared" si="18"/>
        <v>Compressor Engines</v>
      </c>
    </row>
    <row r="1205" spans="1:11" x14ac:dyDescent="0.2">
      <c r="A1205" s="159" t="str">
        <f>'Permitted Sources'!A455</f>
        <v>WYDEQ Permitted Sources</v>
      </c>
      <c r="B1205" t="str">
        <f>'Permitted Sources'!B455</f>
        <v>56</v>
      </c>
      <c r="C1205" s="159">
        <f>'Permitted Sources'!D455</f>
        <v>56033</v>
      </c>
      <c r="D1205" s="159" t="str">
        <f>'Permitted Sources'!E455</f>
        <v>20200254</v>
      </c>
      <c r="E1205" t="str">
        <f>'Permitted Sources'!H455</f>
        <v>Compressor Engines</v>
      </c>
      <c r="F1205" s="67">
        <f>'Permitted Sources'!I455</f>
        <v>5.1135860155672379</v>
      </c>
      <c r="G1205" s="67">
        <f>'Permitted Sources'!J455</f>
        <v>5.0999999999999996</v>
      </c>
      <c r="H1205" s="67">
        <f>'Permitted Sources'!K455</f>
        <v>2.6</v>
      </c>
      <c r="I1205" s="67">
        <f>'Permitted Sources'!L455</f>
        <v>0</v>
      </c>
      <c r="J1205" s="67">
        <f>'Permitted Sources'!M455</f>
        <v>0</v>
      </c>
      <c r="K1205" t="str">
        <f t="shared" si="18"/>
        <v>Compressor Engines</v>
      </c>
    </row>
    <row r="1206" spans="1:11" x14ac:dyDescent="0.2">
      <c r="A1206" s="159" t="str">
        <f>'Permitted Sources'!A456</f>
        <v>WYDEQ Permitted Sources</v>
      </c>
      <c r="B1206" t="str">
        <f>'Permitted Sources'!B456</f>
        <v>56</v>
      </c>
      <c r="C1206" s="159">
        <f>'Permitted Sources'!D456</f>
        <v>56033</v>
      </c>
      <c r="D1206" s="159" t="str">
        <f>'Permitted Sources'!E456</f>
        <v>20200254</v>
      </c>
      <c r="E1206" t="str">
        <f>'Permitted Sources'!H456</f>
        <v>Compressor Engines</v>
      </c>
      <c r="F1206" s="67">
        <f>'Permitted Sources'!I456</f>
        <v>5.1135860155672379</v>
      </c>
      <c r="G1206" s="67">
        <f>'Permitted Sources'!J456</f>
        <v>5.0999999999999996</v>
      </c>
      <c r="H1206" s="67">
        <f>'Permitted Sources'!K456</f>
        <v>2.6</v>
      </c>
      <c r="I1206" s="67">
        <f>'Permitted Sources'!L456</f>
        <v>0</v>
      </c>
      <c r="J1206" s="67">
        <f>'Permitted Sources'!M456</f>
        <v>0</v>
      </c>
      <c r="K1206" t="str">
        <f t="shared" si="18"/>
        <v>Compressor Engines</v>
      </c>
    </row>
    <row r="1207" spans="1:11" x14ac:dyDescent="0.2">
      <c r="A1207" s="159" t="str">
        <f>'Permitted Sources'!A457</f>
        <v>WYDEQ Permitted Sources</v>
      </c>
      <c r="B1207" t="str">
        <f>'Permitted Sources'!B457</f>
        <v>56</v>
      </c>
      <c r="C1207" s="159">
        <f>'Permitted Sources'!D457</f>
        <v>56033</v>
      </c>
      <c r="D1207" s="159" t="str">
        <f>'Permitted Sources'!E457</f>
        <v>20200254</v>
      </c>
      <c r="E1207" t="str">
        <f>'Permitted Sources'!H457</f>
        <v>Compressor Engines</v>
      </c>
      <c r="F1207" s="67">
        <f>'Permitted Sources'!I457</f>
        <v>5.1135860155672379</v>
      </c>
      <c r="G1207" s="67">
        <f>'Permitted Sources'!J457</f>
        <v>5.0999999999999996</v>
      </c>
      <c r="H1207" s="67">
        <f>'Permitted Sources'!K457</f>
        <v>2.6</v>
      </c>
      <c r="I1207" s="67">
        <f>'Permitted Sources'!L457</f>
        <v>0</v>
      </c>
      <c r="J1207" s="67">
        <f>'Permitted Sources'!M457</f>
        <v>0</v>
      </c>
      <c r="K1207" t="str">
        <f t="shared" si="18"/>
        <v>Compressor Engines</v>
      </c>
    </row>
    <row r="1208" spans="1:11" x14ac:dyDescent="0.2">
      <c r="A1208" s="159" t="str">
        <f>'Permitted Sources'!A458</f>
        <v>WYDEQ Permitted Sources</v>
      </c>
      <c r="B1208" t="str">
        <f>'Permitted Sources'!B458</f>
        <v>56</v>
      </c>
      <c r="C1208" s="159">
        <f>'Permitted Sources'!D458</f>
        <v>56033</v>
      </c>
      <c r="D1208" s="159" t="str">
        <f>'Permitted Sources'!E458</f>
        <v>20200254</v>
      </c>
      <c r="E1208" t="str">
        <f>'Permitted Sources'!H458</f>
        <v>Compressor Engines</v>
      </c>
      <c r="F1208" s="67">
        <f>'Permitted Sources'!I458</f>
        <v>5.1135860155672379</v>
      </c>
      <c r="G1208" s="67">
        <f>'Permitted Sources'!J458</f>
        <v>5.0999999999999996</v>
      </c>
      <c r="H1208" s="67">
        <f>'Permitted Sources'!K458</f>
        <v>2.6</v>
      </c>
      <c r="I1208" s="67">
        <f>'Permitted Sources'!L458</f>
        <v>0</v>
      </c>
      <c r="J1208" s="67">
        <f>'Permitted Sources'!M458</f>
        <v>0</v>
      </c>
      <c r="K1208" t="str">
        <f t="shared" si="18"/>
        <v>Compressor Engines</v>
      </c>
    </row>
    <row r="1209" spans="1:11" x14ac:dyDescent="0.2">
      <c r="A1209" s="159" t="str">
        <f>'Permitted Sources'!A459</f>
        <v>WYDEQ Permitted Sources</v>
      </c>
      <c r="B1209" t="str">
        <f>'Permitted Sources'!B459</f>
        <v>56</v>
      </c>
      <c r="C1209" s="159">
        <f>'Permitted Sources'!D459</f>
        <v>56033</v>
      </c>
      <c r="D1209" s="159" t="str">
        <f>'Permitted Sources'!E459</f>
        <v>20200254</v>
      </c>
      <c r="E1209" t="str">
        <f>'Permitted Sources'!H459</f>
        <v>Compressor Engines</v>
      </c>
      <c r="F1209" s="67">
        <f>'Permitted Sources'!I459</f>
        <v>5.1135860155672379</v>
      </c>
      <c r="G1209" s="67">
        <f>'Permitted Sources'!J459</f>
        <v>5.0999999999999996</v>
      </c>
      <c r="H1209" s="67">
        <f>'Permitted Sources'!K459</f>
        <v>2.6</v>
      </c>
      <c r="I1209" s="67">
        <f>'Permitted Sources'!L459</f>
        <v>0</v>
      </c>
      <c r="J1209" s="67">
        <f>'Permitted Sources'!M459</f>
        <v>0</v>
      </c>
      <c r="K1209" t="str">
        <f t="shared" si="18"/>
        <v>Compressor Engines</v>
      </c>
    </row>
    <row r="1210" spans="1:11" x14ac:dyDescent="0.2">
      <c r="A1210" s="159" t="str">
        <f>'Permitted Sources'!A460</f>
        <v>WYDEQ Permitted Sources</v>
      </c>
      <c r="B1210" t="str">
        <f>'Permitted Sources'!B460</f>
        <v>56</v>
      </c>
      <c r="C1210" s="159">
        <f>'Permitted Sources'!D460</f>
        <v>56033</v>
      </c>
      <c r="D1210" s="159" t="str">
        <f>'Permitted Sources'!E460</f>
        <v>20200254</v>
      </c>
      <c r="E1210" t="str">
        <f>'Permitted Sources'!H460</f>
        <v>Compressor Engines</v>
      </c>
      <c r="F1210" s="67">
        <f>'Permitted Sources'!I460</f>
        <v>5.1135860155672379</v>
      </c>
      <c r="G1210" s="67">
        <f>'Permitted Sources'!J460</f>
        <v>5.0999999999999996</v>
      </c>
      <c r="H1210" s="67">
        <f>'Permitted Sources'!K460</f>
        <v>2.6</v>
      </c>
      <c r="I1210" s="67">
        <f>'Permitted Sources'!L460</f>
        <v>0</v>
      </c>
      <c r="J1210" s="67">
        <f>'Permitted Sources'!M460</f>
        <v>0</v>
      </c>
      <c r="K1210" t="str">
        <f t="shared" si="18"/>
        <v>Compressor Engines</v>
      </c>
    </row>
    <row r="1211" spans="1:11" x14ac:dyDescent="0.2">
      <c r="A1211" s="159" t="str">
        <f>'Permitted Sources'!A461</f>
        <v>WYDEQ Permitted Sources</v>
      </c>
      <c r="B1211" t="str">
        <f>'Permitted Sources'!B461</f>
        <v>56</v>
      </c>
      <c r="C1211" s="159">
        <f>'Permitted Sources'!D461</f>
        <v>56033</v>
      </c>
      <c r="D1211" s="159" t="str">
        <f>'Permitted Sources'!E461</f>
        <v>20200254</v>
      </c>
      <c r="E1211" t="str">
        <f>'Permitted Sources'!H461</f>
        <v>Compressor Engines</v>
      </c>
      <c r="F1211" s="67">
        <f>'Permitted Sources'!I461</f>
        <v>11.740376056149271</v>
      </c>
      <c r="G1211" s="67">
        <f>'Permitted Sources'!J461</f>
        <v>8.1999999999999993</v>
      </c>
      <c r="H1211" s="67">
        <f>'Permitted Sources'!K461</f>
        <v>5.9</v>
      </c>
      <c r="I1211" s="67">
        <f>'Permitted Sources'!L461</f>
        <v>0</v>
      </c>
      <c r="J1211" s="67">
        <f>'Permitted Sources'!M461</f>
        <v>0</v>
      </c>
      <c r="K1211" t="str">
        <f t="shared" si="18"/>
        <v>Compressor Engines</v>
      </c>
    </row>
    <row r="1212" spans="1:11" x14ac:dyDescent="0.2">
      <c r="A1212" s="159" t="str">
        <f>'Permitted Sources'!A462</f>
        <v>WYDEQ Permitted Sources</v>
      </c>
      <c r="B1212" t="str">
        <f>'Permitted Sources'!B462</f>
        <v>56</v>
      </c>
      <c r="C1212" s="159">
        <f>'Permitted Sources'!D462</f>
        <v>56033</v>
      </c>
      <c r="D1212" s="159" t="str">
        <f>'Permitted Sources'!E462</f>
        <v>20200254</v>
      </c>
      <c r="E1212" t="str">
        <f>'Permitted Sources'!H462</f>
        <v>Compressor Engines</v>
      </c>
      <c r="F1212" s="67">
        <f>'Permitted Sources'!I462</f>
        <v>19.421190969327814</v>
      </c>
      <c r="G1212" s="67">
        <f>'Permitted Sources'!J462</f>
        <v>9.1</v>
      </c>
      <c r="H1212" s="67">
        <f>'Permitted Sources'!K462</f>
        <v>6.5</v>
      </c>
      <c r="I1212" s="67">
        <f>'Permitted Sources'!L462</f>
        <v>0</v>
      </c>
      <c r="J1212" s="67">
        <f>'Permitted Sources'!M462</f>
        <v>0</v>
      </c>
      <c r="K1212" t="str">
        <f t="shared" si="18"/>
        <v>Compressor Engines</v>
      </c>
    </row>
    <row r="1213" spans="1:11" x14ac:dyDescent="0.2">
      <c r="A1213" s="159" t="str">
        <f>'Permitted Sources'!A463</f>
        <v>WYDEQ Permitted Sources</v>
      </c>
      <c r="B1213" t="str">
        <f>'Permitted Sources'!B463</f>
        <v>56</v>
      </c>
      <c r="C1213" s="159">
        <f>'Permitted Sources'!D463</f>
        <v>56033</v>
      </c>
      <c r="D1213" s="159" t="str">
        <f>'Permitted Sources'!E463</f>
        <v>20200254</v>
      </c>
      <c r="E1213" t="str">
        <f>'Permitted Sources'!H463</f>
        <v>Compressor Engines</v>
      </c>
      <c r="F1213" s="67">
        <f>'Permitted Sources'!I463</f>
        <v>6.1571749983360604</v>
      </c>
      <c r="G1213" s="67">
        <f>'Permitted Sources'!J463</f>
        <v>4.3</v>
      </c>
      <c r="H1213" s="67">
        <f>'Permitted Sources'!K463</f>
        <v>3.1</v>
      </c>
      <c r="I1213" s="67">
        <f>'Permitted Sources'!L463</f>
        <v>0</v>
      </c>
      <c r="J1213" s="67">
        <f>'Permitted Sources'!M463</f>
        <v>0</v>
      </c>
      <c r="K1213" t="str">
        <f t="shared" si="18"/>
        <v>Compressor Engines</v>
      </c>
    </row>
    <row r="1214" spans="1:11" x14ac:dyDescent="0.2">
      <c r="A1214" s="159" t="str">
        <f>'Permitted Sources'!A464</f>
        <v>WYDEQ Permitted Sources</v>
      </c>
      <c r="B1214" t="str">
        <f>'Permitted Sources'!B464</f>
        <v>56</v>
      </c>
      <c r="C1214" s="159">
        <f>'Permitted Sources'!D464</f>
        <v>56033</v>
      </c>
      <c r="D1214" s="159" t="str">
        <f>'Permitted Sources'!E464</f>
        <v>20200254</v>
      </c>
      <c r="E1214" t="str">
        <f>'Permitted Sources'!H464</f>
        <v>Compressor Engines</v>
      </c>
      <c r="F1214" s="67">
        <f>'Permitted Sources'!I464</f>
        <v>16.711438355562553</v>
      </c>
      <c r="G1214" s="67">
        <f>'Permitted Sources'!J464</f>
        <v>5.6</v>
      </c>
      <c r="H1214" s="67">
        <f>'Permitted Sources'!K464</f>
        <v>5.6</v>
      </c>
      <c r="I1214" s="67">
        <f>'Permitted Sources'!L464</f>
        <v>0</v>
      </c>
      <c r="J1214" s="67">
        <f>'Permitted Sources'!M464</f>
        <v>0</v>
      </c>
      <c r="K1214" t="str">
        <f t="shared" si="18"/>
        <v>Compressor Engines</v>
      </c>
    </row>
    <row r="1215" spans="1:11" x14ac:dyDescent="0.2">
      <c r="A1215" s="159" t="str">
        <f>'Permitted Sources'!A465</f>
        <v>WYDEQ Permitted Sources</v>
      </c>
      <c r="B1215" t="str">
        <f>'Permitted Sources'!B465</f>
        <v>56</v>
      </c>
      <c r="C1215" s="159">
        <f>'Permitted Sources'!D465</f>
        <v>56033</v>
      </c>
      <c r="D1215" s="159" t="str">
        <f>'Permitted Sources'!E465</f>
        <v>20200254</v>
      </c>
      <c r="E1215" t="str">
        <f>'Permitted Sources'!H465</f>
        <v>Compressor Engines</v>
      </c>
      <c r="F1215" s="67">
        <f>'Permitted Sources'!I465</f>
        <v>16.711438355562553</v>
      </c>
      <c r="G1215" s="67">
        <f>'Permitted Sources'!J465</f>
        <v>5.6</v>
      </c>
      <c r="H1215" s="67">
        <f>'Permitted Sources'!K465</f>
        <v>5.6</v>
      </c>
      <c r="I1215" s="67">
        <f>'Permitted Sources'!L465</f>
        <v>0</v>
      </c>
      <c r="J1215" s="67">
        <f>'Permitted Sources'!M465</f>
        <v>0</v>
      </c>
      <c r="K1215" t="str">
        <f t="shared" si="18"/>
        <v>Compressor Engines</v>
      </c>
    </row>
    <row r="1216" spans="1:11" x14ac:dyDescent="0.2">
      <c r="A1216" s="159" t="str">
        <f>'Permitted Sources'!A466</f>
        <v>WYDEQ Permitted Sources</v>
      </c>
      <c r="B1216" t="str">
        <f>'Permitted Sources'!B466</f>
        <v>56</v>
      </c>
      <c r="C1216" s="159">
        <f>'Permitted Sources'!D466</f>
        <v>56033</v>
      </c>
      <c r="D1216" s="159" t="str">
        <f>'Permitted Sources'!E466</f>
        <v>20200254</v>
      </c>
      <c r="E1216" t="str">
        <f>'Permitted Sources'!H466</f>
        <v>Compressor Engines</v>
      </c>
      <c r="F1216" s="67">
        <f>'Permitted Sources'!I466</f>
        <v>16.711438355562553</v>
      </c>
      <c r="G1216" s="67">
        <f>'Permitted Sources'!J466</f>
        <v>5.6</v>
      </c>
      <c r="H1216" s="67">
        <f>'Permitted Sources'!K466</f>
        <v>5.6</v>
      </c>
      <c r="I1216" s="67">
        <f>'Permitted Sources'!L466</f>
        <v>0</v>
      </c>
      <c r="J1216" s="67">
        <f>'Permitted Sources'!M466</f>
        <v>0</v>
      </c>
      <c r="K1216" t="str">
        <f t="shared" si="18"/>
        <v>Compressor Engines</v>
      </c>
    </row>
    <row r="1217" spans="1:11" x14ac:dyDescent="0.2">
      <c r="A1217" s="159" t="str">
        <f>'Permitted Sources'!A467</f>
        <v>WYDEQ Permitted Sources</v>
      </c>
      <c r="B1217" t="str">
        <f>'Permitted Sources'!B467</f>
        <v>56</v>
      </c>
      <c r="C1217" s="159">
        <f>'Permitted Sources'!D467</f>
        <v>56033</v>
      </c>
      <c r="D1217" s="159" t="str">
        <f>'Permitted Sources'!E467</f>
        <v>20200254</v>
      </c>
      <c r="E1217" t="str">
        <f>'Permitted Sources'!H467</f>
        <v>Compressor Engines</v>
      </c>
      <c r="F1217" s="67">
        <f>'Permitted Sources'!I467</f>
        <v>16.711438355562553</v>
      </c>
      <c r="G1217" s="67">
        <f>'Permitted Sources'!J467</f>
        <v>5.6</v>
      </c>
      <c r="H1217" s="67">
        <f>'Permitted Sources'!K467</f>
        <v>5.6</v>
      </c>
      <c r="I1217" s="67">
        <f>'Permitted Sources'!L467</f>
        <v>0</v>
      </c>
      <c r="J1217" s="67">
        <f>'Permitted Sources'!M467</f>
        <v>0</v>
      </c>
      <c r="K1217" t="str">
        <f t="shared" si="18"/>
        <v>Compressor Engines</v>
      </c>
    </row>
    <row r="1218" spans="1:11" x14ac:dyDescent="0.2">
      <c r="A1218" s="159" t="str">
        <f>'Permitted Sources'!A468</f>
        <v>WYDEQ Permitted Sources</v>
      </c>
      <c r="B1218" t="str">
        <f>'Permitted Sources'!B468</f>
        <v>56</v>
      </c>
      <c r="C1218" s="159">
        <f>'Permitted Sources'!D468</f>
        <v>56033</v>
      </c>
      <c r="D1218" s="159" t="str">
        <f>'Permitted Sources'!E468</f>
        <v>20200254</v>
      </c>
      <c r="E1218" t="str">
        <f>'Permitted Sources'!H468</f>
        <v>Compressor Engines</v>
      </c>
      <c r="F1218" s="67">
        <f>'Permitted Sources'!I468</f>
        <v>16.711438355562553</v>
      </c>
      <c r="G1218" s="67">
        <f>'Permitted Sources'!J468</f>
        <v>5.6</v>
      </c>
      <c r="H1218" s="67">
        <f>'Permitted Sources'!K468</f>
        <v>5.6</v>
      </c>
      <c r="I1218" s="67">
        <f>'Permitted Sources'!L468</f>
        <v>0</v>
      </c>
      <c r="J1218" s="67">
        <f>'Permitted Sources'!M468</f>
        <v>0</v>
      </c>
      <c r="K1218" t="str">
        <f t="shared" si="18"/>
        <v>Compressor Engines</v>
      </c>
    </row>
    <row r="1219" spans="1:11" x14ac:dyDescent="0.2">
      <c r="A1219" s="159" t="str">
        <f>'Permitted Sources'!A469</f>
        <v>WYDEQ Permitted Sources</v>
      </c>
      <c r="B1219" t="str">
        <f>'Permitted Sources'!B469</f>
        <v>56</v>
      </c>
      <c r="C1219" s="159">
        <f>'Permitted Sources'!D469</f>
        <v>56033</v>
      </c>
      <c r="D1219" s="159" t="str">
        <f>'Permitted Sources'!E469</f>
        <v>20200253</v>
      </c>
      <c r="E1219" t="str">
        <f>'Permitted Sources'!H469</f>
        <v>Compressor Engines</v>
      </c>
      <c r="F1219" s="67">
        <f>'Permitted Sources'!I469</f>
        <v>3.9026712312988874</v>
      </c>
      <c r="G1219" s="67">
        <f>'Permitted Sources'!J469</f>
        <v>2</v>
      </c>
      <c r="H1219" s="67">
        <f>'Permitted Sources'!K469</f>
        <v>7.8</v>
      </c>
      <c r="I1219" s="67">
        <f>'Permitted Sources'!L469</f>
        <v>0</v>
      </c>
      <c r="J1219" s="67">
        <f>'Permitted Sources'!M469</f>
        <v>0</v>
      </c>
      <c r="K1219" t="str">
        <f t="shared" si="18"/>
        <v>Compressor Engines</v>
      </c>
    </row>
    <row r="1220" spans="1:11" x14ac:dyDescent="0.2">
      <c r="A1220" s="159" t="str">
        <f>'Permitted Sources'!A470</f>
        <v>WYDEQ Permitted Sources</v>
      </c>
      <c r="B1220" t="str">
        <f>'Permitted Sources'!B470</f>
        <v>56</v>
      </c>
      <c r="C1220" s="159">
        <f>'Permitted Sources'!D470</f>
        <v>56033</v>
      </c>
      <c r="D1220" s="159" t="str">
        <f>'Permitted Sources'!E470</f>
        <v>20200253</v>
      </c>
      <c r="E1220" t="str">
        <f>'Permitted Sources'!H470</f>
        <v>Compressor Engines</v>
      </c>
      <c r="F1220" s="67">
        <f>'Permitted Sources'!I470</f>
        <v>3.9026712312988874</v>
      </c>
      <c r="G1220" s="67">
        <f>'Permitted Sources'!J470</f>
        <v>2</v>
      </c>
      <c r="H1220" s="67">
        <f>'Permitted Sources'!K470</f>
        <v>7.8</v>
      </c>
      <c r="I1220" s="67">
        <f>'Permitted Sources'!L470</f>
        <v>0</v>
      </c>
      <c r="J1220" s="67">
        <f>'Permitted Sources'!M470</f>
        <v>0</v>
      </c>
      <c r="K1220" t="str">
        <f t="shared" si="18"/>
        <v>Compressor Engines</v>
      </c>
    </row>
    <row r="1221" spans="1:11" x14ac:dyDescent="0.2">
      <c r="A1221" s="159" t="str">
        <f>'Permitted Sources'!A471</f>
        <v>WYDEQ Permitted Sources</v>
      </c>
      <c r="B1221" t="str">
        <f>'Permitted Sources'!B471</f>
        <v>56</v>
      </c>
      <c r="C1221" s="159">
        <f>'Permitted Sources'!D471</f>
        <v>56033</v>
      </c>
      <c r="D1221" s="159" t="str">
        <f>'Permitted Sources'!E471</f>
        <v>20200254</v>
      </c>
      <c r="E1221" t="str">
        <f>'Permitted Sources'!H471</f>
        <v>Compressor Engines</v>
      </c>
      <c r="F1221" s="67">
        <f>'Permitted Sources'!I471</f>
        <v>5.1034931499595544</v>
      </c>
      <c r="G1221" s="67">
        <f>'Permitted Sources'!J471</f>
        <v>2.6</v>
      </c>
      <c r="H1221" s="67">
        <f>'Permitted Sources'!K471</f>
        <v>2.6</v>
      </c>
      <c r="I1221" s="67">
        <f>'Permitted Sources'!L471</f>
        <v>0</v>
      </c>
      <c r="J1221" s="67">
        <f>'Permitted Sources'!M471</f>
        <v>0</v>
      </c>
      <c r="K1221" t="str">
        <f t="shared" si="18"/>
        <v>Compressor Engines</v>
      </c>
    </row>
    <row r="1222" spans="1:11" x14ac:dyDescent="0.2">
      <c r="A1222" s="159" t="str">
        <f>'Permitted Sources'!A472</f>
        <v>WYDEQ Permitted Sources</v>
      </c>
      <c r="B1222" t="str">
        <f>'Permitted Sources'!B472</f>
        <v>56</v>
      </c>
      <c r="C1222" s="159">
        <f>'Permitted Sources'!D472</f>
        <v>56033</v>
      </c>
      <c r="D1222" s="159" t="str">
        <f>'Permitted Sources'!E472</f>
        <v>20200254</v>
      </c>
      <c r="E1222" t="str">
        <f>'Permitted Sources'!H472</f>
        <v>Compressor Engines</v>
      </c>
      <c r="F1222" s="67">
        <f>'Permitted Sources'!I472</f>
        <v>5.1034931499595544</v>
      </c>
      <c r="G1222" s="67">
        <f>'Permitted Sources'!J472</f>
        <v>2.6</v>
      </c>
      <c r="H1222" s="67">
        <f>'Permitted Sources'!K472</f>
        <v>2.6</v>
      </c>
      <c r="I1222" s="67">
        <f>'Permitted Sources'!L472</f>
        <v>0</v>
      </c>
      <c r="J1222" s="67">
        <f>'Permitted Sources'!M472</f>
        <v>0</v>
      </c>
      <c r="K1222" t="str">
        <f t="shared" si="18"/>
        <v>Compressor Engines</v>
      </c>
    </row>
    <row r="1223" spans="1:11" x14ac:dyDescent="0.2">
      <c r="A1223" s="159" t="str">
        <f>'Permitted Sources'!A473</f>
        <v>WYDEQ Permitted Sources</v>
      </c>
      <c r="B1223" t="str">
        <f>'Permitted Sources'!B473</f>
        <v>56</v>
      </c>
      <c r="C1223" s="159">
        <f>'Permitted Sources'!D473</f>
        <v>56033</v>
      </c>
      <c r="D1223" s="159" t="str">
        <f>'Permitted Sources'!E473</f>
        <v>20200254</v>
      </c>
      <c r="E1223" t="str">
        <f>'Permitted Sources'!H473</f>
        <v>Compressor Engines</v>
      </c>
      <c r="F1223" s="67">
        <f>'Permitted Sources'!I473</f>
        <v>6.2042465768479307</v>
      </c>
      <c r="G1223" s="67">
        <f>'Permitted Sources'!J473</f>
        <v>3.1</v>
      </c>
      <c r="H1223" s="67">
        <f>'Permitted Sources'!K473</f>
        <v>3.1</v>
      </c>
      <c r="I1223" s="67">
        <f>'Permitted Sources'!L473</f>
        <v>0</v>
      </c>
      <c r="J1223" s="67">
        <f>'Permitted Sources'!M473</f>
        <v>0</v>
      </c>
      <c r="K1223" t="str">
        <f t="shared" ref="K1223:K1286" si="19">IF(E1223="Unpermitted Fugitives","Fugitives",IF(E1223="Natural Gas Processing Facilities, Pump Seals","Fugitives",IF(E1223="Natural Gas Production, All Equipt Leak Fugitives","Fugitives",IF(E1223="External Combustion Boilers","Heaters",IF(E1223="Permitted Tank Losses","Condensate tank ",IF(E1223="Permitted Fugitives","Fugitives",IF(E1223="Process Heaters","Heaters",E1223)))))))</f>
        <v>Compressor Engines</v>
      </c>
    </row>
    <row r="1224" spans="1:11" x14ac:dyDescent="0.2">
      <c r="A1224" s="159" t="str">
        <f>'Permitted Sources'!A474</f>
        <v>WYDEQ Permitted Sources</v>
      </c>
      <c r="B1224" t="str">
        <f>'Permitted Sources'!B474</f>
        <v>56</v>
      </c>
      <c r="C1224" s="159">
        <f>'Permitted Sources'!D474</f>
        <v>56033</v>
      </c>
      <c r="D1224" s="159" t="str">
        <f>'Permitted Sources'!E474</f>
        <v>20200254</v>
      </c>
      <c r="E1224" t="str">
        <f>'Permitted Sources'!H474</f>
        <v>Compressor Engines</v>
      </c>
      <c r="F1224" s="67">
        <f>'Permitted Sources'!I474</f>
        <v>6.2042465768479307</v>
      </c>
      <c r="G1224" s="67">
        <f>'Permitted Sources'!J474</f>
        <v>3.1</v>
      </c>
      <c r="H1224" s="67">
        <f>'Permitted Sources'!K474</f>
        <v>3.1</v>
      </c>
      <c r="I1224" s="67">
        <f>'Permitted Sources'!L474</f>
        <v>0</v>
      </c>
      <c r="J1224" s="67">
        <f>'Permitted Sources'!M474</f>
        <v>0</v>
      </c>
      <c r="K1224" t="str">
        <f t="shared" si="19"/>
        <v>Compressor Engines</v>
      </c>
    </row>
    <row r="1225" spans="1:11" x14ac:dyDescent="0.2">
      <c r="A1225" s="159" t="str">
        <f>'Permitted Sources'!A475</f>
        <v>WYDEQ Permitted Sources</v>
      </c>
      <c r="B1225" t="str">
        <f>'Permitted Sources'!B475</f>
        <v>56</v>
      </c>
      <c r="C1225" s="159">
        <f>'Permitted Sources'!D475</f>
        <v>56033</v>
      </c>
      <c r="D1225" s="159" t="str">
        <f>'Permitted Sources'!E475</f>
        <v>30600105</v>
      </c>
      <c r="E1225" t="str">
        <f>'Permitted Sources'!H475</f>
        <v>Process Heaters</v>
      </c>
      <c r="F1225" s="67">
        <f>'Permitted Sources'!I475</f>
        <v>0.4</v>
      </c>
      <c r="G1225" s="67">
        <f>'Permitted Sources'!J475</f>
        <v>0</v>
      </c>
      <c r="H1225" s="67">
        <f>'Permitted Sources'!K475</f>
        <v>0.3</v>
      </c>
      <c r="I1225" s="67">
        <f>'Permitted Sources'!L475</f>
        <v>0</v>
      </c>
      <c r="J1225" s="67">
        <f>'Permitted Sources'!M475</f>
        <v>0</v>
      </c>
      <c r="K1225" t="str">
        <f t="shared" si="19"/>
        <v>Heaters</v>
      </c>
    </row>
    <row r="1226" spans="1:11" x14ac:dyDescent="0.2">
      <c r="A1226" s="159" t="str">
        <f>'Permitted Sources'!A476</f>
        <v>WYDEQ Permitted Sources</v>
      </c>
      <c r="B1226" t="str">
        <f>'Permitted Sources'!B476</f>
        <v>56</v>
      </c>
      <c r="C1226" s="159">
        <f>'Permitted Sources'!D476</f>
        <v>56033</v>
      </c>
      <c r="D1226" s="159" t="str">
        <f>'Permitted Sources'!E476</f>
        <v>30600105</v>
      </c>
      <c r="E1226" t="str">
        <f>'Permitted Sources'!H476</f>
        <v>Process Heaters</v>
      </c>
      <c r="F1226" s="67">
        <f>'Permitted Sources'!I476</f>
        <v>0.4</v>
      </c>
      <c r="G1226" s="67">
        <f>'Permitted Sources'!J476</f>
        <v>0</v>
      </c>
      <c r="H1226" s="67">
        <f>'Permitted Sources'!K476</f>
        <v>0.3</v>
      </c>
      <c r="I1226" s="67">
        <f>'Permitted Sources'!L476</f>
        <v>0</v>
      </c>
      <c r="J1226" s="67">
        <f>'Permitted Sources'!M476</f>
        <v>0</v>
      </c>
      <c r="K1226" t="str">
        <f t="shared" si="19"/>
        <v>Heaters</v>
      </c>
    </row>
    <row r="1227" spans="1:11" x14ac:dyDescent="0.2">
      <c r="A1227" s="159" t="str">
        <f>'Permitted Sources'!A477</f>
        <v>WYDEQ Permitted Sources</v>
      </c>
      <c r="B1227" t="str">
        <f>'Permitted Sources'!B477</f>
        <v>56</v>
      </c>
      <c r="C1227" s="159">
        <f>'Permitted Sources'!D477</f>
        <v>56033</v>
      </c>
      <c r="D1227" s="159" t="str">
        <f>'Permitted Sources'!E477</f>
        <v>20200254</v>
      </c>
      <c r="E1227" t="str">
        <f>'Permitted Sources'!H477</f>
        <v>Compressor Engines</v>
      </c>
      <c r="F1227" s="67">
        <f>'Permitted Sources'!I477</f>
        <v>6.1571749983360604</v>
      </c>
      <c r="G1227" s="67">
        <f>'Permitted Sources'!J477</f>
        <v>4.3</v>
      </c>
      <c r="H1227" s="67">
        <f>'Permitted Sources'!K477</f>
        <v>3.1</v>
      </c>
      <c r="I1227" s="67">
        <f>'Permitted Sources'!L477</f>
        <v>0</v>
      </c>
      <c r="J1227" s="67">
        <f>'Permitted Sources'!M477</f>
        <v>0</v>
      </c>
      <c r="K1227" t="str">
        <f t="shared" si="19"/>
        <v>Compressor Engines</v>
      </c>
    </row>
    <row r="1228" spans="1:11" x14ac:dyDescent="0.2">
      <c r="A1228" s="159" t="str">
        <f>'Permitted Sources'!A478</f>
        <v>WYDEQ Permitted Sources</v>
      </c>
      <c r="B1228" t="str">
        <f>'Permitted Sources'!B478</f>
        <v>56</v>
      </c>
      <c r="C1228" s="159">
        <f>'Permitted Sources'!D478</f>
        <v>56033</v>
      </c>
      <c r="D1228" s="159" t="str">
        <f>'Permitted Sources'!E478</f>
        <v>20200254</v>
      </c>
      <c r="E1228" t="str">
        <f>'Permitted Sources'!H478</f>
        <v>Compressor Engines</v>
      </c>
      <c r="F1228" s="67">
        <f>'Permitted Sources'!I478</f>
        <v>6.1571749983360604</v>
      </c>
      <c r="G1228" s="67">
        <f>'Permitted Sources'!J478</f>
        <v>4.3</v>
      </c>
      <c r="H1228" s="67">
        <f>'Permitted Sources'!K478</f>
        <v>3.1</v>
      </c>
      <c r="I1228" s="67">
        <f>'Permitted Sources'!L478</f>
        <v>0</v>
      </c>
      <c r="J1228" s="67">
        <f>'Permitted Sources'!M478</f>
        <v>0</v>
      </c>
      <c r="K1228" t="str">
        <f t="shared" si="19"/>
        <v>Compressor Engines</v>
      </c>
    </row>
    <row r="1229" spans="1:11" x14ac:dyDescent="0.2">
      <c r="A1229" s="159" t="str">
        <f>'Permitted Sources'!A479</f>
        <v>WYDEQ Permitted Sources</v>
      </c>
      <c r="B1229" t="str">
        <f>'Permitted Sources'!B479</f>
        <v>56</v>
      </c>
      <c r="C1229" s="159">
        <f>'Permitted Sources'!D479</f>
        <v>56033</v>
      </c>
      <c r="D1229" s="159" t="str">
        <f>'Permitted Sources'!E479</f>
        <v>20200254</v>
      </c>
      <c r="E1229" t="str">
        <f>'Permitted Sources'!H479</f>
        <v>Compressor Engines</v>
      </c>
      <c r="F1229" s="67">
        <f>'Permitted Sources'!I479</f>
        <v>6.1571749983360604</v>
      </c>
      <c r="G1229" s="67">
        <f>'Permitted Sources'!J479</f>
        <v>4.3</v>
      </c>
      <c r="H1229" s="67">
        <f>'Permitted Sources'!K479</f>
        <v>3.1</v>
      </c>
      <c r="I1229" s="67">
        <f>'Permitted Sources'!L479</f>
        <v>0</v>
      </c>
      <c r="J1229" s="67">
        <f>'Permitted Sources'!M479</f>
        <v>0</v>
      </c>
      <c r="K1229" t="str">
        <f t="shared" si="19"/>
        <v>Compressor Engines</v>
      </c>
    </row>
    <row r="1230" spans="1:11" x14ac:dyDescent="0.2">
      <c r="A1230" s="159" t="str">
        <f>'Permitted Sources'!A480</f>
        <v>WYDEQ Permitted Sources</v>
      </c>
      <c r="B1230" t="str">
        <f>'Permitted Sources'!B480</f>
        <v>56</v>
      </c>
      <c r="C1230" s="159">
        <f>'Permitted Sources'!D480</f>
        <v>56033</v>
      </c>
      <c r="D1230" s="159" t="str">
        <f>'Permitted Sources'!E480</f>
        <v>31000299</v>
      </c>
      <c r="E1230" t="str">
        <f>'Permitted Sources'!H480</f>
        <v>Other Not Classified</v>
      </c>
      <c r="F1230" s="67">
        <f>'Permitted Sources'!I480</f>
        <v>0.1</v>
      </c>
      <c r="G1230" s="67">
        <f>'Permitted Sources'!J480</f>
        <v>0</v>
      </c>
      <c r="H1230" s="67">
        <f>'Permitted Sources'!K480</f>
        <v>0.1</v>
      </c>
      <c r="I1230" s="67">
        <f>'Permitted Sources'!L480</f>
        <v>0</v>
      </c>
      <c r="J1230" s="67">
        <f>'Permitted Sources'!M480</f>
        <v>0</v>
      </c>
      <c r="K1230" t="str">
        <f t="shared" si="19"/>
        <v>Other Not Classified</v>
      </c>
    </row>
    <row r="1231" spans="1:11" x14ac:dyDescent="0.2">
      <c r="A1231" s="159" t="str">
        <f>'Permitted Sources'!A481</f>
        <v>WYDEQ Permitted Sources</v>
      </c>
      <c r="B1231" t="str">
        <f>'Permitted Sources'!B481</f>
        <v>56</v>
      </c>
      <c r="C1231" s="159">
        <f>'Permitted Sources'!D481</f>
        <v>56033</v>
      </c>
      <c r="D1231" s="159" t="str">
        <f>'Permitted Sources'!E481</f>
        <v>20200253</v>
      </c>
      <c r="E1231" t="str">
        <f>'Permitted Sources'!H481</f>
        <v>Compressor Engines</v>
      </c>
      <c r="F1231" s="67">
        <f>'Permitted Sources'!I481</f>
        <v>0.86965748564068668</v>
      </c>
      <c r="G1231" s="67">
        <f>'Permitted Sources'!J481</f>
        <v>0.1</v>
      </c>
      <c r="H1231" s="67">
        <f>'Permitted Sources'!K481</f>
        <v>0.7</v>
      </c>
      <c r="I1231" s="67">
        <f>'Permitted Sources'!L481</f>
        <v>0</v>
      </c>
      <c r="J1231" s="67">
        <f>'Permitted Sources'!M481</f>
        <v>0</v>
      </c>
      <c r="K1231" t="str">
        <f t="shared" si="19"/>
        <v>Compressor Engines</v>
      </c>
    </row>
    <row r="1232" spans="1:11" x14ac:dyDescent="0.2">
      <c r="A1232" s="159" t="str">
        <f>'Permitted Sources'!A482</f>
        <v>WYDEQ Permitted Sources</v>
      </c>
      <c r="B1232" t="str">
        <f>'Permitted Sources'!B482</f>
        <v>56</v>
      </c>
      <c r="C1232" s="159">
        <f>'Permitted Sources'!D482</f>
        <v>56033</v>
      </c>
      <c r="D1232" s="159" t="str">
        <f>'Permitted Sources'!E482</f>
        <v>20200254</v>
      </c>
      <c r="E1232" t="str">
        <f>'Permitted Sources'!H482</f>
        <v>Compressor Engines</v>
      </c>
      <c r="F1232" s="67">
        <f>'Permitted Sources'!I482</f>
        <v>5.117</v>
      </c>
      <c r="G1232" s="67">
        <f>'Permitted Sources'!J482</f>
        <v>5.117</v>
      </c>
      <c r="H1232" s="67">
        <f>'Permitted Sources'!K482</f>
        <v>2.5579999999999998</v>
      </c>
      <c r="I1232" s="67">
        <f>'Permitted Sources'!L482</f>
        <v>0</v>
      </c>
      <c r="J1232" s="67">
        <f>'Permitted Sources'!M482</f>
        <v>0</v>
      </c>
      <c r="K1232" t="str">
        <f t="shared" si="19"/>
        <v>Compressor Engines</v>
      </c>
    </row>
    <row r="1233" spans="1:11" x14ac:dyDescent="0.2">
      <c r="A1233" s="159" t="str">
        <f>'Permitted Sources'!A483</f>
        <v>WYDEQ Permitted Sources</v>
      </c>
      <c r="B1233" t="str">
        <f>'Permitted Sources'!B483</f>
        <v>56</v>
      </c>
      <c r="C1233" s="159">
        <f>'Permitted Sources'!D483</f>
        <v>56033</v>
      </c>
      <c r="D1233" s="159" t="str">
        <f>'Permitted Sources'!E483</f>
        <v>20200254</v>
      </c>
      <c r="E1233" t="str">
        <f>'Permitted Sources'!H483</f>
        <v>Compressor Engines</v>
      </c>
      <c r="F1233" s="67">
        <f>'Permitted Sources'!I483</f>
        <v>5.117</v>
      </c>
      <c r="G1233" s="67">
        <f>'Permitted Sources'!J483</f>
        <v>5.117</v>
      </c>
      <c r="H1233" s="67">
        <f>'Permitted Sources'!K483</f>
        <v>2.5579999999999998</v>
      </c>
      <c r="I1233" s="67">
        <f>'Permitted Sources'!L483</f>
        <v>0</v>
      </c>
      <c r="J1233" s="67">
        <f>'Permitted Sources'!M483</f>
        <v>0</v>
      </c>
      <c r="K1233" t="str">
        <f t="shared" si="19"/>
        <v>Compressor Engines</v>
      </c>
    </row>
    <row r="1234" spans="1:11" x14ac:dyDescent="0.2">
      <c r="A1234" s="159" t="str">
        <f>'Permitted Sources'!A484</f>
        <v>WYDEQ Permitted Sources</v>
      </c>
      <c r="B1234" t="str">
        <f>'Permitted Sources'!B484</f>
        <v>56</v>
      </c>
      <c r="C1234" s="159">
        <f>'Permitted Sources'!D484</f>
        <v>56033</v>
      </c>
      <c r="D1234" s="159" t="str">
        <f>'Permitted Sources'!E484</f>
        <v>20200254</v>
      </c>
      <c r="E1234" t="str">
        <f>'Permitted Sources'!H484</f>
        <v>Compressor Engines</v>
      </c>
      <c r="F1234" s="67">
        <f>'Permitted Sources'!I484</f>
        <v>5.117</v>
      </c>
      <c r="G1234" s="67">
        <f>'Permitted Sources'!J484</f>
        <v>5.117</v>
      </c>
      <c r="H1234" s="67">
        <f>'Permitted Sources'!K484</f>
        <v>2.5579999999999998</v>
      </c>
      <c r="I1234" s="67">
        <f>'Permitted Sources'!L484</f>
        <v>0</v>
      </c>
      <c r="J1234" s="67">
        <f>'Permitted Sources'!M484</f>
        <v>0</v>
      </c>
      <c r="K1234" t="str">
        <f t="shared" si="19"/>
        <v>Compressor Engines</v>
      </c>
    </row>
    <row r="1235" spans="1:11" x14ac:dyDescent="0.2">
      <c r="A1235" s="159" t="str">
        <f>'Permitted Sources'!A485</f>
        <v>WYDEQ Permitted Sources</v>
      </c>
      <c r="B1235" t="str">
        <f>'Permitted Sources'!B485</f>
        <v>56</v>
      </c>
      <c r="C1235" s="159">
        <f>'Permitted Sources'!D485</f>
        <v>56033</v>
      </c>
      <c r="D1235" s="159" t="str">
        <f>'Permitted Sources'!E485</f>
        <v>20200254</v>
      </c>
      <c r="E1235" t="str">
        <f>'Permitted Sources'!H485</f>
        <v>Compressor Engines</v>
      </c>
      <c r="F1235" s="67">
        <f>'Permitted Sources'!I485</f>
        <v>5.117</v>
      </c>
      <c r="G1235" s="67">
        <f>'Permitted Sources'!J485</f>
        <v>5.117</v>
      </c>
      <c r="H1235" s="67">
        <f>'Permitted Sources'!K485</f>
        <v>2.5579999999999998</v>
      </c>
      <c r="I1235" s="67">
        <f>'Permitted Sources'!L485</f>
        <v>0</v>
      </c>
      <c r="J1235" s="67">
        <f>'Permitted Sources'!M485</f>
        <v>0</v>
      </c>
      <c r="K1235" t="str">
        <f t="shared" si="19"/>
        <v>Compressor Engines</v>
      </c>
    </row>
    <row r="1236" spans="1:11" x14ac:dyDescent="0.2">
      <c r="A1236" s="159" t="str">
        <f>'Permitted Sources'!A486</f>
        <v>WYDEQ Permitted Sources</v>
      </c>
      <c r="B1236" t="str">
        <f>'Permitted Sources'!B486</f>
        <v>56</v>
      </c>
      <c r="C1236" s="159">
        <f>'Permitted Sources'!D486</f>
        <v>56033</v>
      </c>
      <c r="D1236" s="159" t="str">
        <f>'Permitted Sources'!E486</f>
        <v>20200254</v>
      </c>
      <c r="E1236" t="str">
        <f>'Permitted Sources'!H486</f>
        <v>Compressor Engines</v>
      </c>
      <c r="F1236" s="67">
        <f>'Permitted Sources'!I486</f>
        <v>5.117</v>
      </c>
      <c r="G1236" s="67">
        <f>'Permitted Sources'!J486</f>
        <v>5.117</v>
      </c>
      <c r="H1236" s="67">
        <f>'Permitted Sources'!K486</f>
        <v>2.5579999999999998</v>
      </c>
      <c r="I1236" s="67">
        <f>'Permitted Sources'!L486</f>
        <v>0</v>
      </c>
      <c r="J1236" s="67">
        <f>'Permitted Sources'!M486</f>
        <v>0</v>
      </c>
      <c r="K1236" t="str">
        <f t="shared" si="19"/>
        <v>Compressor Engines</v>
      </c>
    </row>
    <row r="1237" spans="1:11" x14ac:dyDescent="0.2">
      <c r="A1237" s="159" t="str">
        <f>'Permitted Sources'!A487</f>
        <v>WYDEQ Permitted Sources</v>
      </c>
      <c r="B1237" t="str">
        <f>'Permitted Sources'!B487</f>
        <v>56</v>
      </c>
      <c r="C1237" s="159">
        <f>'Permitted Sources'!D487</f>
        <v>56033</v>
      </c>
      <c r="D1237" s="159" t="str">
        <f>'Permitted Sources'!E487</f>
        <v>20200254</v>
      </c>
      <c r="E1237" t="str">
        <f>'Permitted Sources'!H487</f>
        <v>Compressor Engines</v>
      </c>
      <c r="F1237" s="67">
        <f>'Permitted Sources'!I487</f>
        <v>5.117</v>
      </c>
      <c r="G1237" s="67">
        <f>'Permitted Sources'!J487</f>
        <v>5.117</v>
      </c>
      <c r="H1237" s="67">
        <f>'Permitted Sources'!K487</f>
        <v>2.5579999999999998</v>
      </c>
      <c r="I1237" s="67">
        <f>'Permitted Sources'!L487</f>
        <v>0</v>
      </c>
      <c r="J1237" s="67">
        <f>'Permitted Sources'!M487</f>
        <v>0</v>
      </c>
      <c r="K1237" t="str">
        <f t="shared" si="19"/>
        <v>Compressor Engines</v>
      </c>
    </row>
    <row r="1238" spans="1:11" x14ac:dyDescent="0.2">
      <c r="A1238" s="159" t="str">
        <f>'Permitted Sources'!A488</f>
        <v>WYDEQ Permitted Sources</v>
      </c>
      <c r="B1238" t="str">
        <f>'Permitted Sources'!B488</f>
        <v>56</v>
      </c>
      <c r="C1238" s="159">
        <f>'Permitted Sources'!D488</f>
        <v>56033</v>
      </c>
      <c r="D1238" s="159" t="str">
        <f>'Permitted Sources'!E488</f>
        <v>20200254</v>
      </c>
      <c r="E1238" t="str">
        <f>'Permitted Sources'!H488</f>
        <v>Compressor Engines</v>
      </c>
      <c r="F1238" s="67">
        <f>'Permitted Sources'!I488</f>
        <v>5.6666881764347137</v>
      </c>
      <c r="G1238" s="67">
        <f>'Permitted Sources'!J488</f>
        <v>5.7</v>
      </c>
      <c r="H1238" s="67">
        <f>'Permitted Sources'!K488</f>
        <v>11.3</v>
      </c>
      <c r="I1238" s="67">
        <f>'Permitted Sources'!L488</f>
        <v>0</v>
      </c>
      <c r="J1238" s="67">
        <f>'Permitted Sources'!M488</f>
        <v>0</v>
      </c>
      <c r="K1238" t="str">
        <f t="shared" si="19"/>
        <v>Compressor Engines</v>
      </c>
    </row>
    <row r="1239" spans="1:11" x14ac:dyDescent="0.2">
      <c r="A1239" s="159" t="str">
        <f>'Permitted Sources'!A489</f>
        <v>WYDEQ Permitted Sources</v>
      </c>
      <c r="B1239" t="str">
        <f>'Permitted Sources'!B489</f>
        <v>56</v>
      </c>
      <c r="C1239" s="159">
        <f>'Permitted Sources'!D489</f>
        <v>56033</v>
      </c>
      <c r="D1239" s="159" t="str">
        <f>'Permitted Sources'!E489</f>
        <v>20200254</v>
      </c>
      <c r="E1239" t="str">
        <f>'Permitted Sources'!H489</f>
        <v>Compressor Engines</v>
      </c>
      <c r="F1239" s="67">
        <f>'Permitted Sources'!I489</f>
        <v>6.149</v>
      </c>
      <c r="G1239" s="67">
        <f>'Permitted Sources'!J489</f>
        <v>2.4609999999999999</v>
      </c>
      <c r="H1239" s="67">
        <f>'Permitted Sources'!K489</f>
        <v>1.536</v>
      </c>
      <c r="I1239" s="67">
        <f>'Permitted Sources'!L489</f>
        <v>0</v>
      </c>
      <c r="J1239" s="67">
        <f>'Permitted Sources'!M489</f>
        <v>0</v>
      </c>
      <c r="K1239" t="str">
        <f t="shared" si="19"/>
        <v>Compressor Engines</v>
      </c>
    </row>
    <row r="1240" spans="1:11" x14ac:dyDescent="0.2">
      <c r="A1240" s="159" t="str">
        <f>'Permitted Sources'!A490</f>
        <v>WYDEQ Permitted Sources</v>
      </c>
      <c r="B1240" t="str">
        <f>'Permitted Sources'!B490</f>
        <v>56</v>
      </c>
      <c r="C1240" s="159">
        <f>'Permitted Sources'!D490</f>
        <v>56033</v>
      </c>
      <c r="D1240" s="159" t="str">
        <f>'Permitted Sources'!E490</f>
        <v>20200252</v>
      </c>
      <c r="E1240" t="str">
        <f>'Permitted Sources'!H490</f>
        <v>Compressor Engines</v>
      </c>
      <c r="F1240" s="67">
        <f>'Permitted Sources'!I490</f>
        <v>4.992</v>
      </c>
      <c r="G1240" s="67">
        <f>'Permitted Sources'!J490</f>
        <v>2.746</v>
      </c>
      <c r="H1240" s="67">
        <f>'Permitted Sources'!K490</f>
        <v>8.4849999999999994</v>
      </c>
      <c r="I1240" s="67">
        <f>'Permitted Sources'!L490</f>
        <v>0</v>
      </c>
      <c r="J1240" s="67">
        <f>'Permitted Sources'!M490</f>
        <v>0</v>
      </c>
      <c r="K1240" t="str">
        <f t="shared" si="19"/>
        <v>Compressor Engines</v>
      </c>
    </row>
    <row r="1241" spans="1:11" x14ac:dyDescent="0.2">
      <c r="A1241" s="159" t="str">
        <f>'Permitted Sources'!A491</f>
        <v>WYDEQ Permitted Sources</v>
      </c>
      <c r="B1241" t="str">
        <f>'Permitted Sources'!B491</f>
        <v>56</v>
      </c>
      <c r="C1241" s="159">
        <f>'Permitted Sources'!D491</f>
        <v>56033</v>
      </c>
      <c r="D1241" s="159" t="str">
        <f>'Permitted Sources'!E491</f>
        <v>20200253</v>
      </c>
      <c r="E1241" t="str">
        <f>'Permitted Sources'!H491</f>
        <v>Compressor Engines</v>
      </c>
      <c r="F1241" s="67">
        <f>'Permitted Sources'!I491</f>
        <v>10.14</v>
      </c>
      <c r="G1241" s="67">
        <f>'Permitted Sources'!J491</f>
        <v>1.4179999999999999</v>
      </c>
      <c r="H1241" s="67">
        <f>'Permitted Sources'!K491</f>
        <v>10.14</v>
      </c>
      <c r="I1241" s="67">
        <f>'Permitted Sources'!L491</f>
        <v>0</v>
      </c>
      <c r="J1241" s="67">
        <f>'Permitted Sources'!M491</f>
        <v>0</v>
      </c>
      <c r="K1241" t="str">
        <f t="shared" si="19"/>
        <v>Compressor Engines</v>
      </c>
    </row>
    <row r="1242" spans="1:11" x14ac:dyDescent="0.2">
      <c r="A1242" s="159" t="str">
        <f>'Permitted Sources'!A492</f>
        <v>WYDEQ Permitted Sources</v>
      </c>
      <c r="B1242" t="str">
        <f>'Permitted Sources'!B492</f>
        <v>56</v>
      </c>
      <c r="C1242" s="159">
        <f>'Permitted Sources'!D492</f>
        <v>56033</v>
      </c>
      <c r="D1242" s="159" t="str">
        <f>'Permitted Sources'!E492</f>
        <v>20200253</v>
      </c>
      <c r="E1242" t="str">
        <f>'Permitted Sources'!H492</f>
        <v>Compressor Engines</v>
      </c>
      <c r="F1242" s="67">
        <f>'Permitted Sources'!I492</f>
        <v>10.14</v>
      </c>
      <c r="G1242" s="67">
        <f>'Permitted Sources'!J492</f>
        <v>1.4179999999999999</v>
      </c>
      <c r="H1242" s="67">
        <f>'Permitted Sources'!K492</f>
        <v>10.14</v>
      </c>
      <c r="I1242" s="67">
        <f>'Permitted Sources'!L492</f>
        <v>0</v>
      </c>
      <c r="J1242" s="67">
        <f>'Permitted Sources'!M492</f>
        <v>0</v>
      </c>
      <c r="K1242" t="str">
        <f t="shared" si="19"/>
        <v>Compressor Engines</v>
      </c>
    </row>
    <row r="1243" spans="1:11" x14ac:dyDescent="0.2">
      <c r="A1243" s="159" t="str">
        <f>'Permitted Sources'!A493</f>
        <v>WYDEQ Permitted Sources</v>
      </c>
      <c r="B1243" t="str">
        <f>'Permitted Sources'!B493</f>
        <v>56</v>
      </c>
      <c r="C1243" s="159">
        <f>'Permitted Sources'!D493</f>
        <v>56033</v>
      </c>
      <c r="D1243" s="159" t="str">
        <f>'Permitted Sources'!E493</f>
        <v>20200254</v>
      </c>
      <c r="E1243" t="str">
        <f>'Permitted Sources'!H493</f>
        <v>Compressor Engines</v>
      </c>
      <c r="F1243" s="67">
        <f>'Permitted Sources'!I493</f>
        <v>4.1159999999999997</v>
      </c>
      <c r="G1243" s="67">
        <f>'Permitted Sources'!J493</f>
        <v>1.3939999999999999</v>
      </c>
      <c r="H1243" s="67">
        <f>'Permitted Sources'!K493</f>
        <v>4.1159999999999997</v>
      </c>
      <c r="I1243" s="67">
        <f>'Permitted Sources'!L493</f>
        <v>0</v>
      </c>
      <c r="J1243" s="67">
        <f>'Permitted Sources'!M493</f>
        <v>0</v>
      </c>
      <c r="K1243" t="str">
        <f t="shared" si="19"/>
        <v>Compressor Engines</v>
      </c>
    </row>
    <row r="1244" spans="1:11" x14ac:dyDescent="0.2">
      <c r="A1244" s="159" t="str">
        <f>'Permitted Sources'!A494</f>
        <v>WYDEQ Permitted Sources</v>
      </c>
      <c r="B1244" t="str">
        <f>'Permitted Sources'!B494</f>
        <v>56</v>
      </c>
      <c r="C1244" s="159">
        <f>'Permitted Sources'!D494</f>
        <v>56033</v>
      </c>
      <c r="D1244" s="159" t="str">
        <f>'Permitted Sources'!E494</f>
        <v>20200254</v>
      </c>
      <c r="E1244" t="str">
        <f>'Permitted Sources'!H494</f>
        <v>Compressor Engines</v>
      </c>
      <c r="F1244" s="67">
        <f>'Permitted Sources'!I494</f>
        <v>6.149</v>
      </c>
      <c r="G1244" s="67">
        <f>'Permitted Sources'!J494</f>
        <v>6.149</v>
      </c>
      <c r="H1244" s="67">
        <f>'Permitted Sources'!K494</f>
        <v>3.0760000000000001</v>
      </c>
      <c r="I1244" s="67">
        <f>'Permitted Sources'!L494</f>
        <v>0</v>
      </c>
      <c r="J1244" s="67">
        <f>'Permitted Sources'!M494</f>
        <v>0</v>
      </c>
      <c r="K1244" t="str">
        <f t="shared" si="19"/>
        <v>Compressor Engines</v>
      </c>
    </row>
    <row r="1245" spans="1:11" x14ac:dyDescent="0.2">
      <c r="A1245" s="159" t="str">
        <f>'Permitted Sources'!A495</f>
        <v>WYDEQ Permitted Sources</v>
      </c>
      <c r="B1245" t="str">
        <f>'Permitted Sources'!B495</f>
        <v>56</v>
      </c>
      <c r="C1245" s="159">
        <f>'Permitted Sources'!D495</f>
        <v>56033</v>
      </c>
      <c r="D1245" s="159" t="str">
        <f>'Permitted Sources'!E495</f>
        <v>20200254</v>
      </c>
      <c r="E1245" t="str">
        <f>'Permitted Sources'!H495</f>
        <v>Compressor Engines</v>
      </c>
      <c r="F1245" s="67">
        <f>'Permitted Sources'!I495</f>
        <v>4.1159999999999997</v>
      </c>
      <c r="G1245" s="67">
        <f>'Permitted Sources'!J495</f>
        <v>1.3939999999999999</v>
      </c>
      <c r="H1245" s="67">
        <f>'Permitted Sources'!K495</f>
        <v>4.1159999999999997</v>
      </c>
      <c r="I1245" s="67">
        <f>'Permitted Sources'!L495</f>
        <v>0</v>
      </c>
      <c r="J1245" s="67">
        <f>'Permitted Sources'!M495</f>
        <v>0</v>
      </c>
      <c r="K1245" t="str">
        <f t="shared" si="19"/>
        <v>Compressor Engines</v>
      </c>
    </row>
    <row r="1246" spans="1:11" x14ac:dyDescent="0.2">
      <c r="A1246" s="159" t="str">
        <f>'Permitted Sources'!A496</f>
        <v>WYDEQ Permitted Sources</v>
      </c>
      <c r="B1246" t="str">
        <f>'Permitted Sources'!B496</f>
        <v>56</v>
      </c>
      <c r="C1246" s="159">
        <f>'Permitted Sources'!D496</f>
        <v>56033</v>
      </c>
      <c r="D1246" s="159" t="str">
        <f>'Permitted Sources'!E496</f>
        <v>20200254</v>
      </c>
      <c r="E1246" t="str">
        <f>'Permitted Sources'!H496</f>
        <v>Compressor Engines</v>
      </c>
      <c r="F1246" s="67">
        <f>'Permitted Sources'!I496</f>
        <v>4.1159999999999997</v>
      </c>
      <c r="G1246" s="67">
        <f>'Permitted Sources'!J496</f>
        <v>1.3939999999999999</v>
      </c>
      <c r="H1246" s="67">
        <f>'Permitted Sources'!K496</f>
        <v>4.1159999999999997</v>
      </c>
      <c r="I1246" s="67">
        <f>'Permitted Sources'!L496</f>
        <v>0</v>
      </c>
      <c r="J1246" s="67">
        <f>'Permitted Sources'!M496</f>
        <v>0</v>
      </c>
      <c r="K1246" t="str">
        <f t="shared" si="19"/>
        <v>Compressor Engines</v>
      </c>
    </row>
    <row r="1247" spans="1:11" x14ac:dyDescent="0.2">
      <c r="A1247" s="159" t="str">
        <f>'Permitted Sources'!A497</f>
        <v>WYDEQ Permitted Sources</v>
      </c>
      <c r="B1247" t="str">
        <f>'Permitted Sources'!B497</f>
        <v>56</v>
      </c>
      <c r="C1247" s="159">
        <f>'Permitted Sources'!D497</f>
        <v>56033</v>
      </c>
      <c r="D1247" s="159" t="str">
        <f>'Permitted Sources'!E497</f>
        <v>20200254</v>
      </c>
      <c r="E1247" t="str">
        <f>'Permitted Sources'!H497</f>
        <v>Compressor Engines</v>
      </c>
      <c r="F1247" s="67">
        <f>'Permitted Sources'!I497</f>
        <v>6.149</v>
      </c>
      <c r="G1247" s="67">
        <f>'Permitted Sources'!J497</f>
        <v>6.149</v>
      </c>
      <c r="H1247" s="67">
        <f>'Permitted Sources'!K497</f>
        <v>3.0760000000000001</v>
      </c>
      <c r="I1247" s="67">
        <f>'Permitted Sources'!L497</f>
        <v>0</v>
      </c>
      <c r="J1247" s="67">
        <f>'Permitted Sources'!M497</f>
        <v>0</v>
      </c>
      <c r="K1247" t="str">
        <f t="shared" si="19"/>
        <v>Compressor Engines</v>
      </c>
    </row>
    <row r="1248" spans="1:11" x14ac:dyDescent="0.2">
      <c r="A1248" s="159" t="str">
        <f>'Permitted Sources'!A498</f>
        <v>WYDEQ Permitted Sources</v>
      </c>
      <c r="B1248" t="str">
        <f>'Permitted Sources'!B498</f>
        <v>56</v>
      </c>
      <c r="C1248" s="159">
        <f>'Permitted Sources'!D498</f>
        <v>56033</v>
      </c>
      <c r="D1248" s="159" t="str">
        <f>'Permitted Sources'!E498</f>
        <v>20200254</v>
      </c>
      <c r="E1248" t="str">
        <f>'Permitted Sources'!H498</f>
        <v>Compressor Engines</v>
      </c>
      <c r="F1248" s="67">
        <f>'Permitted Sources'!I498</f>
        <v>5.7</v>
      </c>
      <c r="G1248" s="67">
        <f>'Permitted Sources'!J498</f>
        <v>5.7</v>
      </c>
      <c r="H1248" s="67">
        <f>'Permitted Sources'!K498</f>
        <v>2.8</v>
      </c>
      <c r="I1248" s="67">
        <f>'Permitted Sources'!L498</f>
        <v>0</v>
      </c>
      <c r="J1248" s="67">
        <f>'Permitted Sources'!M498</f>
        <v>0</v>
      </c>
      <c r="K1248" t="str">
        <f t="shared" si="19"/>
        <v>Compressor Engines</v>
      </c>
    </row>
    <row r="1249" spans="1:11" x14ac:dyDescent="0.2">
      <c r="A1249" s="159" t="str">
        <f>'Permitted Sources'!A499</f>
        <v>WYDEQ Permitted Sources</v>
      </c>
      <c r="B1249" t="str">
        <f>'Permitted Sources'!B499</f>
        <v>56</v>
      </c>
      <c r="C1249" s="159">
        <f>'Permitted Sources'!D499</f>
        <v>56033</v>
      </c>
      <c r="D1249" s="159" t="str">
        <f>'Permitted Sources'!E499</f>
        <v>20200254</v>
      </c>
      <c r="E1249" t="str">
        <f>'Permitted Sources'!H499</f>
        <v>Compressor Engines</v>
      </c>
      <c r="F1249" s="67">
        <f>'Permitted Sources'!I499</f>
        <v>6.2</v>
      </c>
      <c r="G1249" s="67">
        <f>'Permitted Sources'!J499</f>
        <v>6.2</v>
      </c>
      <c r="H1249" s="67">
        <f>'Permitted Sources'!K499</f>
        <v>3.1</v>
      </c>
      <c r="I1249" s="67">
        <f>'Permitted Sources'!L499</f>
        <v>0</v>
      </c>
      <c r="J1249" s="67">
        <f>'Permitted Sources'!M499</f>
        <v>0</v>
      </c>
      <c r="K1249" t="str">
        <f t="shared" si="19"/>
        <v>Compressor Engines</v>
      </c>
    </row>
    <row r="1250" spans="1:11" x14ac:dyDescent="0.2">
      <c r="A1250" s="159" t="str">
        <f>'Permitted Sources'!A500</f>
        <v>WYDEQ Permitted Sources</v>
      </c>
      <c r="B1250" t="str">
        <f>'Permitted Sources'!B500</f>
        <v>56</v>
      </c>
      <c r="C1250" s="159">
        <f>'Permitted Sources'!D500</f>
        <v>56033</v>
      </c>
      <c r="D1250" s="159" t="str">
        <f>'Permitted Sources'!E500</f>
        <v>20200254</v>
      </c>
      <c r="E1250" t="str">
        <f>'Permitted Sources'!H500</f>
        <v>Compressor Engines</v>
      </c>
      <c r="F1250" s="67">
        <f>'Permitted Sources'!I500</f>
        <v>6.2</v>
      </c>
      <c r="G1250" s="67">
        <f>'Permitted Sources'!J500</f>
        <v>6.2</v>
      </c>
      <c r="H1250" s="67">
        <f>'Permitted Sources'!K500</f>
        <v>3.1</v>
      </c>
      <c r="I1250" s="67">
        <f>'Permitted Sources'!L500</f>
        <v>0</v>
      </c>
      <c r="J1250" s="67">
        <f>'Permitted Sources'!M500</f>
        <v>0</v>
      </c>
      <c r="K1250" t="str">
        <f t="shared" si="19"/>
        <v>Compressor Engines</v>
      </c>
    </row>
    <row r="1251" spans="1:11" x14ac:dyDescent="0.2">
      <c r="A1251" s="159" t="str">
        <f>'Permitted Sources'!A501</f>
        <v>WYDEQ Permitted Sources</v>
      </c>
      <c r="B1251" t="str">
        <f>'Permitted Sources'!B501</f>
        <v>56</v>
      </c>
      <c r="C1251" s="159">
        <f>'Permitted Sources'!D501</f>
        <v>56033</v>
      </c>
      <c r="D1251" s="159" t="str">
        <f>'Permitted Sources'!E501</f>
        <v>20200253</v>
      </c>
      <c r="E1251" t="str">
        <f>'Permitted Sources'!H501</f>
        <v>Compressor Engines</v>
      </c>
      <c r="F1251" s="67">
        <f>'Permitted Sources'!I501</f>
        <v>3.1</v>
      </c>
      <c r="G1251" s="67">
        <f>'Permitted Sources'!J501</f>
        <v>3.1</v>
      </c>
      <c r="H1251" s="67">
        <f>'Permitted Sources'!K501</f>
        <v>6.3</v>
      </c>
      <c r="I1251" s="67">
        <f>'Permitted Sources'!L501</f>
        <v>0</v>
      </c>
      <c r="J1251" s="67">
        <f>'Permitted Sources'!M501</f>
        <v>0</v>
      </c>
      <c r="K1251" t="str">
        <f t="shared" si="19"/>
        <v>Compressor Engines</v>
      </c>
    </row>
    <row r="1252" spans="1:11" x14ac:dyDescent="0.2">
      <c r="A1252" s="159" t="str">
        <f>'Permitted Sources'!A502</f>
        <v>WYDEQ Permitted Sources</v>
      </c>
      <c r="B1252" t="str">
        <f>'Permitted Sources'!B502</f>
        <v>56</v>
      </c>
      <c r="C1252" s="159">
        <f>'Permitted Sources'!D502</f>
        <v>56033</v>
      </c>
      <c r="D1252" s="159" t="str">
        <f>'Permitted Sources'!E502</f>
        <v>20200253</v>
      </c>
      <c r="E1252" t="str">
        <f>'Permitted Sources'!H502</f>
        <v>Compressor Engines</v>
      </c>
      <c r="F1252" s="67">
        <f>'Permitted Sources'!I502</f>
        <v>3.1</v>
      </c>
      <c r="G1252" s="67">
        <f>'Permitted Sources'!J502</f>
        <v>3.1</v>
      </c>
      <c r="H1252" s="67">
        <f>'Permitted Sources'!K502</f>
        <v>6.2</v>
      </c>
      <c r="I1252" s="67">
        <f>'Permitted Sources'!L502</f>
        <v>0</v>
      </c>
      <c r="J1252" s="67">
        <f>'Permitted Sources'!M502</f>
        <v>0</v>
      </c>
      <c r="K1252" t="str">
        <f t="shared" si="19"/>
        <v>Compressor Engines</v>
      </c>
    </row>
    <row r="1253" spans="1:11" x14ac:dyDescent="0.2">
      <c r="A1253" s="159" t="str">
        <f>'Permitted Sources'!A503</f>
        <v>WYDEQ Permitted Sources</v>
      </c>
      <c r="B1253" t="str">
        <f>'Permitted Sources'!B503</f>
        <v>56</v>
      </c>
      <c r="C1253" s="159">
        <f>'Permitted Sources'!D503</f>
        <v>56033</v>
      </c>
      <c r="D1253" s="159" t="str">
        <f>'Permitted Sources'!E503</f>
        <v>20200254</v>
      </c>
      <c r="E1253" t="str">
        <f>'Permitted Sources'!H503</f>
        <v>Compressor Engines</v>
      </c>
      <c r="F1253" s="67">
        <f>'Permitted Sources'!I503</f>
        <v>6.2</v>
      </c>
      <c r="G1253" s="67">
        <f>'Permitted Sources'!J503</f>
        <v>6.2</v>
      </c>
      <c r="H1253" s="67">
        <f>'Permitted Sources'!K503</f>
        <v>3.1</v>
      </c>
      <c r="I1253" s="67">
        <f>'Permitted Sources'!L503</f>
        <v>0</v>
      </c>
      <c r="J1253" s="67">
        <f>'Permitted Sources'!M503</f>
        <v>0</v>
      </c>
      <c r="K1253" t="str">
        <f t="shared" si="19"/>
        <v>Compressor Engines</v>
      </c>
    </row>
    <row r="1254" spans="1:11" x14ac:dyDescent="0.2">
      <c r="A1254" s="159" t="str">
        <f>'Permitted Sources'!A504</f>
        <v>WYDEQ Permitted Sources</v>
      </c>
      <c r="B1254" t="str">
        <f>'Permitted Sources'!B504</f>
        <v>56</v>
      </c>
      <c r="C1254" s="159">
        <f>'Permitted Sources'!D504</f>
        <v>56033</v>
      </c>
      <c r="D1254" s="159" t="str">
        <f>'Permitted Sources'!E504</f>
        <v>20200254</v>
      </c>
      <c r="E1254" t="str">
        <f>'Permitted Sources'!H504</f>
        <v>Compressor Engines</v>
      </c>
      <c r="F1254" s="67">
        <f>'Permitted Sources'!I504</f>
        <v>6.2</v>
      </c>
      <c r="G1254" s="67">
        <f>'Permitted Sources'!J504</f>
        <v>6.2</v>
      </c>
      <c r="H1254" s="67">
        <f>'Permitted Sources'!K504</f>
        <v>3.1</v>
      </c>
      <c r="I1254" s="67">
        <f>'Permitted Sources'!L504</f>
        <v>0</v>
      </c>
      <c r="J1254" s="67">
        <f>'Permitted Sources'!M504</f>
        <v>0</v>
      </c>
      <c r="K1254" t="str">
        <f t="shared" si="19"/>
        <v>Compressor Engines</v>
      </c>
    </row>
    <row r="1255" spans="1:11" x14ac:dyDescent="0.2">
      <c r="A1255" s="159" t="str">
        <f>'Permitted Sources'!A505</f>
        <v>WYDEQ Permitted Sources</v>
      </c>
      <c r="B1255" t="str">
        <f>'Permitted Sources'!B505</f>
        <v>56</v>
      </c>
      <c r="C1255" s="159">
        <f>'Permitted Sources'!D505</f>
        <v>56033</v>
      </c>
      <c r="D1255" s="159" t="str">
        <f>'Permitted Sources'!E505</f>
        <v>20200254</v>
      </c>
      <c r="E1255" t="str">
        <f>'Permitted Sources'!H505</f>
        <v>Compressor Engines</v>
      </c>
      <c r="F1255" s="67">
        <f>'Permitted Sources'!I505</f>
        <v>3.1</v>
      </c>
      <c r="G1255" s="67">
        <f>'Permitted Sources'!J505</f>
        <v>3.1</v>
      </c>
      <c r="H1255" s="67">
        <f>'Permitted Sources'!K505</f>
        <v>6.2</v>
      </c>
      <c r="I1255" s="67">
        <f>'Permitted Sources'!L505</f>
        <v>0</v>
      </c>
      <c r="J1255" s="67">
        <f>'Permitted Sources'!M505</f>
        <v>0</v>
      </c>
      <c r="K1255" t="str">
        <f t="shared" si="19"/>
        <v>Compressor Engines</v>
      </c>
    </row>
    <row r="1256" spans="1:11" x14ac:dyDescent="0.2">
      <c r="A1256" s="159" t="str">
        <f>'Permitted Sources'!A506</f>
        <v>WYDEQ Permitted Sources</v>
      </c>
      <c r="B1256" t="str">
        <f>'Permitted Sources'!B506</f>
        <v>56</v>
      </c>
      <c r="C1256" s="159">
        <f>'Permitted Sources'!D506</f>
        <v>56033</v>
      </c>
      <c r="D1256" s="159" t="str">
        <f>'Permitted Sources'!E506</f>
        <v>20200254</v>
      </c>
      <c r="E1256" t="str">
        <f>'Permitted Sources'!H506</f>
        <v>Compressor Engines</v>
      </c>
      <c r="F1256" s="67">
        <f>'Permitted Sources'!I506</f>
        <v>3.1</v>
      </c>
      <c r="G1256" s="67">
        <f>'Permitted Sources'!J506</f>
        <v>3.1</v>
      </c>
      <c r="H1256" s="67">
        <f>'Permitted Sources'!K506</f>
        <v>6.2</v>
      </c>
      <c r="I1256" s="67">
        <f>'Permitted Sources'!L506</f>
        <v>0</v>
      </c>
      <c r="J1256" s="67">
        <f>'Permitted Sources'!M506</f>
        <v>0</v>
      </c>
      <c r="K1256" t="str">
        <f t="shared" si="19"/>
        <v>Compressor Engines</v>
      </c>
    </row>
    <row r="1257" spans="1:11" x14ac:dyDescent="0.2">
      <c r="A1257" s="159" t="str">
        <f>'Permitted Sources'!A507</f>
        <v>WYDEQ Permitted Sources</v>
      </c>
      <c r="B1257" t="str">
        <f>'Permitted Sources'!B507</f>
        <v>56</v>
      </c>
      <c r="C1257" s="159">
        <f>'Permitted Sources'!D507</f>
        <v>56033</v>
      </c>
      <c r="D1257" s="159" t="str">
        <f>'Permitted Sources'!E507</f>
        <v>20200254</v>
      </c>
      <c r="E1257" t="str">
        <f>'Permitted Sources'!H507</f>
        <v>Compressor Engines</v>
      </c>
      <c r="F1257" s="67">
        <f>'Permitted Sources'!I507</f>
        <v>19.399999999999999</v>
      </c>
      <c r="G1257" s="67">
        <f>'Permitted Sources'!J507</f>
        <v>3</v>
      </c>
      <c r="H1257" s="67">
        <f>'Permitted Sources'!K507</f>
        <v>6.5</v>
      </c>
      <c r="I1257" s="67">
        <f>'Permitted Sources'!L507</f>
        <v>0</v>
      </c>
      <c r="J1257" s="67">
        <f>'Permitted Sources'!M507</f>
        <v>0</v>
      </c>
      <c r="K1257" t="str">
        <f t="shared" si="19"/>
        <v>Compressor Engines</v>
      </c>
    </row>
    <row r="1258" spans="1:11" x14ac:dyDescent="0.2">
      <c r="A1258" s="159" t="str">
        <f>'Permitted Sources'!A508</f>
        <v>WYDEQ Permitted Sources</v>
      </c>
      <c r="B1258" t="str">
        <f>'Permitted Sources'!B508</f>
        <v>56</v>
      </c>
      <c r="C1258" s="159">
        <f>'Permitted Sources'!D508</f>
        <v>56033</v>
      </c>
      <c r="D1258" s="159" t="str">
        <f>'Permitted Sources'!E508</f>
        <v>20200254</v>
      </c>
      <c r="E1258" t="str">
        <f>'Permitted Sources'!H508</f>
        <v>Compressor Engines</v>
      </c>
      <c r="F1258" s="67">
        <f>'Permitted Sources'!I508</f>
        <v>12.5</v>
      </c>
      <c r="G1258" s="67">
        <f>'Permitted Sources'!J508</f>
        <v>0.7</v>
      </c>
      <c r="H1258" s="67">
        <f>'Permitted Sources'!K508</f>
        <v>4.2</v>
      </c>
      <c r="I1258" s="67">
        <f>'Permitted Sources'!L508</f>
        <v>0</v>
      </c>
      <c r="J1258" s="67">
        <f>'Permitted Sources'!M508</f>
        <v>0</v>
      </c>
      <c r="K1258" t="str">
        <f t="shared" si="19"/>
        <v>Compressor Engines</v>
      </c>
    </row>
    <row r="1259" spans="1:11" x14ac:dyDescent="0.2">
      <c r="A1259" s="159" t="str">
        <f>'Permitted Sources'!A509</f>
        <v>WYDEQ Permitted Sources</v>
      </c>
      <c r="B1259" t="str">
        <f>'Permitted Sources'!B509</f>
        <v>56</v>
      </c>
      <c r="C1259" s="159">
        <f>'Permitted Sources'!D509</f>
        <v>56033</v>
      </c>
      <c r="D1259" s="159" t="str">
        <f>'Permitted Sources'!E509</f>
        <v>20200254</v>
      </c>
      <c r="E1259" t="str">
        <f>'Permitted Sources'!H509</f>
        <v>Compressor Engines</v>
      </c>
      <c r="F1259" s="67">
        <f>'Permitted Sources'!I509</f>
        <v>6.2</v>
      </c>
      <c r="G1259" s="67">
        <f>'Permitted Sources'!J509</f>
        <v>1.5</v>
      </c>
      <c r="H1259" s="67">
        <f>'Permitted Sources'!K509</f>
        <v>3.1</v>
      </c>
      <c r="I1259" s="67">
        <f>'Permitted Sources'!L509</f>
        <v>0</v>
      </c>
      <c r="J1259" s="67">
        <f>'Permitted Sources'!M509</f>
        <v>0</v>
      </c>
      <c r="K1259" t="str">
        <f t="shared" si="19"/>
        <v>Compressor Engines</v>
      </c>
    </row>
    <row r="1260" spans="1:11" x14ac:dyDescent="0.2">
      <c r="A1260" s="159" t="str">
        <f>'Permitted Sources'!A510</f>
        <v>WYDEQ Permitted Sources</v>
      </c>
      <c r="B1260" t="str">
        <f>'Permitted Sources'!B510</f>
        <v>56</v>
      </c>
      <c r="C1260" s="159">
        <f>'Permitted Sources'!D510</f>
        <v>56033</v>
      </c>
      <c r="D1260" s="159" t="str">
        <f>'Permitted Sources'!E510</f>
        <v>20200254</v>
      </c>
      <c r="E1260" t="str">
        <f>'Permitted Sources'!H510</f>
        <v>Compressor Engines</v>
      </c>
      <c r="F1260" s="67">
        <f>'Permitted Sources'!I510</f>
        <v>4.0999999999999996</v>
      </c>
      <c r="G1260" s="67">
        <f>'Permitted Sources'!J510</f>
        <v>1.7</v>
      </c>
      <c r="H1260" s="67">
        <f>'Permitted Sources'!K510</f>
        <v>2.1</v>
      </c>
      <c r="I1260" s="67">
        <f>'Permitted Sources'!L510</f>
        <v>0</v>
      </c>
      <c r="J1260" s="67">
        <f>'Permitted Sources'!M510</f>
        <v>0</v>
      </c>
      <c r="K1260" t="str">
        <f t="shared" si="19"/>
        <v>Compressor Engines</v>
      </c>
    </row>
    <row r="1261" spans="1:11" x14ac:dyDescent="0.2">
      <c r="A1261" s="159" t="str">
        <f>'Permitted Sources'!A511</f>
        <v>WYDEQ Permitted Sources</v>
      </c>
      <c r="B1261" t="str">
        <f>'Permitted Sources'!B511</f>
        <v>56</v>
      </c>
      <c r="C1261" s="159">
        <f>'Permitted Sources'!D511</f>
        <v>56045</v>
      </c>
      <c r="D1261" s="159" t="str">
        <f>'Permitted Sources'!E511</f>
        <v>20200253</v>
      </c>
      <c r="E1261" t="str">
        <f>'Permitted Sources'!H511</f>
        <v>Compressor Engines</v>
      </c>
      <c r="F1261" s="67">
        <f>'Permitted Sources'!I511</f>
        <v>12.7</v>
      </c>
      <c r="G1261" s="67">
        <f>'Permitted Sources'!J511</f>
        <v>8.5</v>
      </c>
      <c r="H1261" s="67">
        <f>'Permitted Sources'!K511</f>
        <v>31.1</v>
      </c>
      <c r="I1261" s="67">
        <f>'Permitted Sources'!L511</f>
        <v>0</v>
      </c>
      <c r="J1261" s="67">
        <f>'Permitted Sources'!M511</f>
        <v>0</v>
      </c>
      <c r="K1261" t="str">
        <f t="shared" si="19"/>
        <v>Compressor Engines</v>
      </c>
    </row>
    <row r="1262" spans="1:11" x14ac:dyDescent="0.2">
      <c r="A1262" s="159" t="str">
        <f>'Permitted Sources'!A512</f>
        <v>WYDEQ Permitted Sources</v>
      </c>
      <c r="B1262" t="str">
        <f>'Permitted Sources'!B512</f>
        <v>56</v>
      </c>
      <c r="C1262" s="159">
        <f>'Permitted Sources'!D512</f>
        <v>56045</v>
      </c>
      <c r="D1262" s="159" t="str">
        <f>'Permitted Sources'!E512</f>
        <v>20200253</v>
      </c>
      <c r="E1262" t="str">
        <f>'Permitted Sources'!H512</f>
        <v>Compressor Engines</v>
      </c>
      <c r="F1262" s="67">
        <f>'Permitted Sources'!I512</f>
        <v>12.7</v>
      </c>
      <c r="G1262" s="67">
        <f>'Permitted Sources'!J512</f>
        <v>8.5</v>
      </c>
      <c r="H1262" s="67">
        <f>'Permitted Sources'!K512</f>
        <v>31.1</v>
      </c>
      <c r="I1262" s="67">
        <f>'Permitted Sources'!L512</f>
        <v>0</v>
      </c>
      <c r="J1262" s="67">
        <f>'Permitted Sources'!M512</f>
        <v>0</v>
      </c>
      <c r="K1262" t="str">
        <f t="shared" si="19"/>
        <v>Compressor Engines</v>
      </c>
    </row>
    <row r="1263" spans="1:11" x14ac:dyDescent="0.2">
      <c r="A1263" s="159" t="str">
        <f>'Permitted Sources'!A513</f>
        <v>WYDEQ Permitted Sources</v>
      </c>
      <c r="B1263" t="str">
        <f>'Permitted Sources'!B513</f>
        <v>56</v>
      </c>
      <c r="C1263" s="159">
        <f>'Permitted Sources'!D513</f>
        <v>56045</v>
      </c>
      <c r="D1263" s="159" t="str">
        <f>'Permitted Sources'!E513</f>
        <v>40400312</v>
      </c>
      <c r="E1263" t="str">
        <f>'Permitted Sources'!H513</f>
        <v>Permitted Tank Losses</v>
      </c>
      <c r="F1263" s="67">
        <f>'Permitted Sources'!I513</f>
        <v>0</v>
      </c>
      <c r="G1263" s="67">
        <f>'Permitted Sources'!J513</f>
        <v>3.3</v>
      </c>
      <c r="H1263" s="67">
        <f>'Permitted Sources'!K513</f>
        <v>0</v>
      </c>
      <c r="I1263" s="67">
        <f>'Permitted Sources'!L513</f>
        <v>0</v>
      </c>
      <c r="J1263" s="67">
        <f>'Permitted Sources'!M513</f>
        <v>0</v>
      </c>
      <c r="K1263" t="str">
        <f t="shared" si="19"/>
        <v xml:space="preserve">Condensate tank </v>
      </c>
    </row>
    <row r="1264" spans="1:11" x14ac:dyDescent="0.2">
      <c r="A1264" s="159" t="str">
        <f>'Permitted Sources'!A514</f>
        <v>WYDEQ Permitted Sources</v>
      </c>
      <c r="B1264" t="str">
        <f>'Permitted Sources'!B514</f>
        <v>56</v>
      </c>
      <c r="C1264" s="159">
        <f>'Permitted Sources'!D514</f>
        <v>56045</v>
      </c>
      <c r="D1264" s="159" t="str">
        <f>'Permitted Sources'!E514</f>
        <v>40400312</v>
      </c>
      <c r="E1264" t="str">
        <f>'Permitted Sources'!H514</f>
        <v>Permitted Tank Losses</v>
      </c>
      <c r="F1264" s="67">
        <f>'Permitted Sources'!I514</f>
        <v>0</v>
      </c>
      <c r="G1264" s="67">
        <f>'Permitted Sources'!J514</f>
        <v>3.3</v>
      </c>
      <c r="H1264" s="67">
        <f>'Permitted Sources'!K514</f>
        <v>0</v>
      </c>
      <c r="I1264" s="67">
        <f>'Permitted Sources'!L514</f>
        <v>0</v>
      </c>
      <c r="J1264" s="67">
        <f>'Permitted Sources'!M514</f>
        <v>0</v>
      </c>
      <c r="K1264" t="str">
        <f t="shared" si="19"/>
        <v xml:space="preserve">Condensate tank </v>
      </c>
    </row>
    <row r="1265" spans="1:11" x14ac:dyDescent="0.2">
      <c r="A1265" s="159" t="str">
        <f>'Permitted Sources'!A515</f>
        <v>WYDEQ Permitted Sources</v>
      </c>
      <c r="B1265" t="str">
        <f>'Permitted Sources'!B515</f>
        <v>56</v>
      </c>
      <c r="C1265" s="159">
        <f>'Permitted Sources'!D515</f>
        <v>56045</v>
      </c>
      <c r="D1265" s="159" t="str">
        <f>'Permitted Sources'!E515</f>
        <v>31000404</v>
      </c>
      <c r="E1265" t="str">
        <f>'Permitted Sources'!H515</f>
        <v>Process Heaters</v>
      </c>
      <c r="F1265" s="67">
        <f>'Permitted Sources'!I515</f>
        <v>1.752</v>
      </c>
      <c r="G1265" s="67">
        <f>'Permitted Sources'!J515</f>
        <v>0.13139999999999999</v>
      </c>
      <c r="H1265" s="67">
        <f>'Permitted Sources'!K515</f>
        <v>0.438</v>
      </c>
      <c r="I1265" s="67">
        <f>'Permitted Sources'!L515</f>
        <v>0</v>
      </c>
      <c r="J1265" s="67">
        <f>'Permitted Sources'!M515</f>
        <v>0</v>
      </c>
      <c r="K1265" t="str">
        <f t="shared" si="19"/>
        <v>Heaters</v>
      </c>
    </row>
    <row r="1266" spans="1:11" x14ac:dyDescent="0.2">
      <c r="A1266" s="159" t="str">
        <f>'Permitted Sources'!A516</f>
        <v>WYDEQ Permitted Sources</v>
      </c>
      <c r="B1266" t="str">
        <f>'Permitted Sources'!B516</f>
        <v>56</v>
      </c>
      <c r="C1266" s="159">
        <f>'Permitted Sources'!D516</f>
        <v>56045</v>
      </c>
      <c r="D1266" s="159" t="str">
        <f>'Permitted Sources'!E516</f>
        <v>31000299</v>
      </c>
      <c r="E1266" t="str">
        <f>'Permitted Sources'!H516</f>
        <v>Other Not Classified</v>
      </c>
      <c r="F1266" s="67">
        <f>'Permitted Sources'!I516</f>
        <v>0</v>
      </c>
      <c r="G1266" s="67">
        <f>'Permitted Sources'!J516</f>
        <v>6.2</v>
      </c>
      <c r="H1266" s="67">
        <f>'Permitted Sources'!K516</f>
        <v>0</v>
      </c>
      <c r="I1266" s="67">
        <f>'Permitted Sources'!L516</f>
        <v>0</v>
      </c>
      <c r="J1266" s="67">
        <f>'Permitted Sources'!M516</f>
        <v>0</v>
      </c>
      <c r="K1266" t="str">
        <f t="shared" si="19"/>
        <v>Other Not Classified</v>
      </c>
    </row>
    <row r="1267" spans="1:11" x14ac:dyDescent="0.2">
      <c r="A1267" s="159" t="str">
        <f>'Permitted Sources'!A517</f>
        <v>WYDEQ Permitted Sources</v>
      </c>
      <c r="B1267" t="str">
        <f>'Permitted Sources'!B517</f>
        <v>56</v>
      </c>
      <c r="C1267" s="159">
        <f>'Permitted Sources'!D517</f>
        <v>56045</v>
      </c>
      <c r="D1267" s="159" t="str">
        <f>'Permitted Sources'!E517</f>
        <v>31000299</v>
      </c>
      <c r="E1267" t="str">
        <f>'Permitted Sources'!H517</f>
        <v>Other Not Classified</v>
      </c>
      <c r="F1267" s="67">
        <f>'Permitted Sources'!I517</f>
        <v>0</v>
      </c>
      <c r="G1267" s="67">
        <f>'Permitted Sources'!J517</f>
        <v>1.3</v>
      </c>
      <c r="H1267" s="67">
        <f>'Permitted Sources'!K517</f>
        <v>0</v>
      </c>
      <c r="I1267" s="67">
        <f>'Permitted Sources'!L517</f>
        <v>0</v>
      </c>
      <c r="J1267" s="67">
        <f>'Permitted Sources'!M517</f>
        <v>0</v>
      </c>
      <c r="K1267" t="str">
        <f t="shared" si="19"/>
        <v>Other Not Classified</v>
      </c>
    </row>
    <row r="1268" spans="1:11" x14ac:dyDescent="0.2">
      <c r="A1268" s="159" t="str">
        <f>'Permitted Sources'!A518</f>
        <v>WYDEQ Permitted Sources</v>
      </c>
      <c r="B1268" t="str">
        <f>'Permitted Sources'!B518</f>
        <v>56</v>
      </c>
      <c r="C1268" s="159">
        <f>'Permitted Sources'!D518</f>
        <v>56025</v>
      </c>
      <c r="D1268" s="159" t="str">
        <f>'Permitted Sources'!E518</f>
        <v>20200254</v>
      </c>
      <c r="E1268" t="str">
        <f>'Permitted Sources'!H518</f>
        <v>Compressor Engines</v>
      </c>
      <c r="F1268" s="67">
        <f>'Permitted Sources'!I518</f>
        <v>19.399999999999999</v>
      </c>
      <c r="G1268" s="67">
        <f>'Permitted Sources'!J518</f>
        <v>12.9</v>
      </c>
      <c r="H1268" s="67">
        <f>'Permitted Sources'!K518</f>
        <v>6.5</v>
      </c>
      <c r="I1268" s="67">
        <f>'Permitted Sources'!L518</f>
        <v>0</v>
      </c>
      <c r="J1268" s="67">
        <f>'Permitted Sources'!M518</f>
        <v>0</v>
      </c>
      <c r="K1268" t="str">
        <f t="shared" si="19"/>
        <v>Compressor Engines</v>
      </c>
    </row>
    <row r="1269" spans="1:11" x14ac:dyDescent="0.2">
      <c r="A1269" s="159" t="str">
        <f>'Permitted Sources'!A519</f>
        <v>WYDEQ Permitted Sources</v>
      </c>
      <c r="B1269" t="str">
        <f>'Permitted Sources'!B519</f>
        <v>56</v>
      </c>
      <c r="C1269" s="159">
        <f>'Permitted Sources'!D519</f>
        <v>56025</v>
      </c>
      <c r="D1269" s="159" t="str">
        <f>'Permitted Sources'!E519</f>
        <v>20200254</v>
      </c>
      <c r="E1269" t="str">
        <f>'Permitted Sources'!H519</f>
        <v>Compressor Engines</v>
      </c>
      <c r="F1269" s="67">
        <f>'Permitted Sources'!I519</f>
        <v>19.399999999999999</v>
      </c>
      <c r="G1269" s="67">
        <f>'Permitted Sources'!J519</f>
        <v>12.9</v>
      </c>
      <c r="H1269" s="67">
        <f>'Permitted Sources'!K519</f>
        <v>6.5</v>
      </c>
      <c r="I1269" s="67">
        <f>'Permitted Sources'!L519</f>
        <v>0</v>
      </c>
      <c r="J1269" s="67">
        <f>'Permitted Sources'!M519</f>
        <v>0</v>
      </c>
      <c r="K1269" t="str">
        <f t="shared" si="19"/>
        <v>Compressor Engines</v>
      </c>
    </row>
    <row r="1270" spans="1:11" x14ac:dyDescent="0.2">
      <c r="A1270" s="159" t="str">
        <f>'Permitted Sources'!A520</f>
        <v>WYDEQ Permitted Sources</v>
      </c>
      <c r="B1270" t="str">
        <f>'Permitted Sources'!B520</f>
        <v>56</v>
      </c>
      <c r="C1270" s="159">
        <f>'Permitted Sources'!D520</f>
        <v>56025</v>
      </c>
      <c r="D1270" s="159" t="str">
        <f>'Permitted Sources'!E520</f>
        <v>20200201</v>
      </c>
      <c r="E1270" t="str">
        <f>'Permitted Sources'!H520</f>
        <v>Compressor Engines</v>
      </c>
      <c r="F1270" s="67">
        <f>'Permitted Sources'!I520</f>
        <v>16.199045399999999</v>
      </c>
      <c r="G1270" s="67">
        <f>'Permitted Sources'!J520</f>
        <v>0</v>
      </c>
      <c r="H1270" s="67">
        <f>'Permitted Sources'!K520</f>
        <v>0</v>
      </c>
      <c r="I1270" s="67">
        <f>'Permitted Sources'!L520</f>
        <v>0</v>
      </c>
      <c r="J1270" s="67">
        <f>'Permitted Sources'!M520</f>
        <v>0</v>
      </c>
      <c r="K1270" t="str">
        <f t="shared" si="19"/>
        <v>Compressor Engines</v>
      </c>
    </row>
    <row r="1271" spans="1:11" x14ac:dyDescent="0.2">
      <c r="A1271" s="159" t="str">
        <f>'Permitted Sources'!A521</f>
        <v>WYDEQ Permitted Sources</v>
      </c>
      <c r="B1271" t="str">
        <f>'Permitted Sources'!B521</f>
        <v>56</v>
      </c>
      <c r="C1271" s="159">
        <f>'Permitted Sources'!D521</f>
        <v>56025</v>
      </c>
      <c r="D1271" s="159" t="str">
        <f>'Permitted Sources'!E521</f>
        <v>20200254</v>
      </c>
      <c r="E1271" t="str">
        <f>'Permitted Sources'!H521</f>
        <v>Compressor Engines</v>
      </c>
      <c r="F1271" s="67">
        <f>'Permitted Sources'!I521</f>
        <v>6.45</v>
      </c>
      <c r="G1271" s="67">
        <f>'Permitted Sources'!J521</f>
        <v>5.45</v>
      </c>
      <c r="H1271" s="67">
        <f>'Permitted Sources'!K521</f>
        <v>5.45</v>
      </c>
      <c r="I1271" s="67">
        <f>'Permitted Sources'!L521</f>
        <v>0</v>
      </c>
      <c r="J1271" s="67">
        <f>'Permitted Sources'!M521</f>
        <v>0</v>
      </c>
      <c r="K1271" t="str">
        <f t="shared" si="19"/>
        <v>Compressor Engines</v>
      </c>
    </row>
    <row r="1272" spans="1:11" x14ac:dyDescent="0.2">
      <c r="A1272" s="159" t="str">
        <f>'Permitted Sources'!A522</f>
        <v>WYDEQ Permitted Sources</v>
      </c>
      <c r="B1272" t="str">
        <f>'Permitted Sources'!B522</f>
        <v>56</v>
      </c>
      <c r="C1272" s="159">
        <f>'Permitted Sources'!D522</f>
        <v>56025</v>
      </c>
      <c r="D1272" s="159" t="str">
        <f>'Permitted Sources'!E522</f>
        <v>20200254</v>
      </c>
      <c r="E1272" t="str">
        <f>'Permitted Sources'!H522</f>
        <v>Compressor Engines</v>
      </c>
      <c r="F1272" s="67">
        <f>'Permitted Sources'!I522</f>
        <v>6.45</v>
      </c>
      <c r="G1272" s="67">
        <f>'Permitted Sources'!J522</f>
        <v>5.45</v>
      </c>
      <c r="H1272" s="67">
        <f>'Permitted Sources'!K522</f>
        <v>5.45</v>
      </c>
      <c r="I1272" s="67">
        <f>'Permitted Sources'!L522</f>
        <v>0</v>
      </c>
      <c r="J1272" s="67">
        <f>'Permitted Sources'!M522</f>
        <v>0</v>
      </c>
      <c r="K1272" t="str">
        <f t="shared" si="19"/>
        <v>Compressor Engines</v>
      </c>
    </row>
    <row r="1273" spans="1:11" x14ac:dyDescent="0.2">
      <c r="A1273" s="159" t="str">
        <f>'Permitted Sources'!A523</f>
        <v>WYDEQ Permitted Sources</v>
      </c>
      <c r="B1273" t="str">
        <f>'Permitted Sources'!B523</f>
        <v>56</v>
      </c>
      <c r="C1273" s="159">
        <f>'Permitted Sources'!D523</f>
        <v>56025</v>
      </c>
      <c r="D1273" s="159" t="str">
        <f>'Permitted Sources'!E523</f>
        <v>20200254</v>
      </c>
      <c r="E1273" t="str">
        <f>'Permitted Sources'!H523</f>
        <v>Compressor Engines</v>
      </c>
      <c r="F1273" s="67">
        <f>'Permitted Sources'!I523</f>
        <v>6.45</v>
      </c>
      <c r="G1273" s="67">
        <f>'Permitted Sources'!J523</f>
        <v>5.45</v>
      </c>
      <c r="H1273" s="67">
        <f>'Permitted Sources'!K523</f>
        <v>5.45</v>
      </c>
      <c r="I1273" s="67">
        <f>'Permitted Sources'!L523</f>
        <v>0</v>
      </c>
      <c r="J1273" s="67">
        <f>'Permitted Sources'!M523</f>
        <v>0</v>
      </c>
      <c r="K1273" t="str">
        <f t="shared" si="19"/>
        <v>Compressor Engines</v>
      </c>
    </row>
    <row r="1274" spans="1:11" x14ac:dyDescent="0.2">
      <c r="A1274" s="159" t="str">
        <f>'Permitted Sources'!A524</f>
        <v>WYDEQ Permitted Sources</v>
      </c>
      <c r="B1274" t="str">
        <f>'Permitted Sources'!B524</f>
        <v>56</v>
      </c>
      <c r="C1274" s="159">
        <f>'Permitted Sources'!D524</f>
        <v>56025</v>
      </c>
      <c r="D1274" s="159" t="str">
        <f>'Permitted Sources'!E524</f>
        <v>20200254</v>
      </c>
      <c r="E1274" t="str">
        <f>'Permitted Sources'!H524</f>
        <v>Compressor Engines</v>
      </c>
      <c r="F1274" s="67">
        <f>'Permitted Sources'!I524</f>
        <v>6.45</v>
      </c>
      <c r="G1274" s="67">
        <f>'Permitted Sources'!J524</f>
        <v>5.45</v>
      </c>
      <c r="H1274" s="67">
        <f>'Permitted Sources'!K524</f>
        <v>5.45</v>
      </c>
      <c r="I1274" s="67">
        <f>'Permitted Sources'!L524</f>
        <v>0</v>
      </c>
      <c r="J1274" s="67">
        <f>'Permitted Sources'!M524</f>
        <v>0</v>
      </c>
      <c r="K1274" t="str">
        <f t="shared" si="19"/>
        <v>Compressor Engines</v>
      </c>
    </row>
    <row r="1275" spans="1:11" x14ac:dyDescent="0.2">
      <c r="A1275" s="159" t="str">
        <f>'Permitted Sources'!A525</f>
        <v>WYDEQ Permitted Sources</v>
      </c>
      <c r="B1275" t="str">
        <f>'Permitted Sources'!B525</f>
        <v>56</v>
      </c>
      <c r="C1275" s="159">
        <f>'Permitted Sources'!D525</f>
        <v>56025</v>
      </c>
      <c r="D1275" s="159" t="str">
        <f>'Permitted Sources'!E525</f>
        <v>20200253</v>
      </c>
      <c r="E1275" t="str">
        <f>'Permitted Sources'!H525</f>
        <v>Compressor Engines</v>
      </c>
      <c r="F1275" s="67">
        <f>'Permitted Sources'!I525</f>
        <v>14</v>
      </c>
      <c r="G1275" s="67">
        <f>'Permitted Sources'!J525</f>
        <v>3.5</v>
      </c>
      <c r="H1275" s="67">
        <f>'Permitted Sources'!K525</f>
        <v>17.5</v>
      </c>
      <c r="I1275" s="67">
        <f>'Permitted Sources'!L525</f>
        <v>0</v>
      </c>
      <c r="J1275" s="67">
        <f>'Permitted Sources'!M525</f>
        <v>0</v>
      </c>
      <c r="K1275" t="str">
        <f t="shared" si="19"/>
        <v>Compressor Engines</v>
      </c>
    </row>
    <row r="1276" spans="1:11" x14ac:dyDescent="0.2">
      <c r="A1276" s="159" t="str">
        <f>'Permitted Sources'!A526</f>
        <v>WYDEQ Permitted Sources</v>
      </c>
      <c r="B1276" t="str">
        <f>'Permitted Sources'!B526</f>
        <v>56</v>
      </c>
      <c r="C1276" s="159">
        <f>'Permitted Sources'!D526</f>
        <v>56025</v>
      </c>
      <c r="D1276" s="159" t="str">
        <f>'Permitted Sources'!E526</f>
        <v>20200253</v>
      </c>
      <c r="E1276" t="str">
        <f>'Permitted Sources'!H526</f>
        <v>Compressor Engines</v>
      </c>
      <c r="F1276" s="67">
        <f>'Permitted Sources'!I526</f>
        <v>13.2</v>
      </c>
      <c r="G1276" s="67">
        <f>'Permitted Sources'!J526</f>
        <v>3.3</v>
      </c>
      <c r="H1276" s="67">
        <f>'Permitted Sources'!K526</f>
        <v>16.5</v>
      </c>
      <c r="I1276" s="67">
        <f>'Permitted Sources'!L526</f>
        <v>0</v>
      </c>
      <c r="J1276" s="67">
        <f>'Permitted Sources'!M526</f>
        <v>0</v>
      </c>
      <c r="K1276" t="str">
        <f t="shared" si="19"/>
        <v>Compressor Engines</v>
      </c>
    </row>
    <row r="1277" spans="1:11" x14ac:dyDescent="0.2">
      <c r="A1277" s="159" t="str">
        <f>'Permitted Sources'!A527</f>
        <v>WYDEQ Permitted Sources</v>
      </c>
      <c r="B1277" t="str">
        <f>'Permitted Sources'!B527</f>
        <v>56</v>
      </c>
      <c r="C1277" s="159">
        <f>'Permitted Sources'!D527</f>
        <v>56025</v>
      </c>
      <c r="D1277" s="159" t="str">
        <f>'Permitted Sources'!E527</f>
        <v>20200253</v>
      </c>
      <c r="E1277" t="str">
        <f>'Permitted Sources'!H527</f>
        <v>Compressor Engines</v>
      </c>
      <c r="F1277" s="67">
        <f>'Permitted Sources'!I527</f>
        <v>14</v>
      </c>
      <c r="G1277" s="67">
        <f>'Permitted Sources'!J527</f>
        <v>3.5</v>
      </c>
      <c r="H1277" s="67">
        <f>'Permitted Sources'!K527</f>
        <v>17.5</v>
      </c>
      <c r="I1277" s="67">
        <f>'Permitted Sources'!L527</f>
        <v>0</v>
      </c>
      <c r="J1277" s="67">
        <f>'Permitted Sources'!M527</f>
        <v>0</v>
      </c>
      <c r="K1277" t="str">
        <f t="shared" si="19"/>
        <v>Compressor Engines</v>
      </c>
    </row>
    <row r="1278" spans="1:11" x14ac:dyDescent="0.2">
      <c r="A1278" s="159" t="str">
        <f>'Permitted Sources'!A528</f>
        <v>WYDEQ Permitted Sources</v>
      </c>
      <c r="B1278" t="str">
        <f>'Permitted Sources'!B528</f>
        <v>56</v>
      </c>
      <c r="C1278" s="159">
        <f>'Permitted Sources'!D528</f>
        <v>56025</v>
      </c>
      <c r="D1278" s="159" t="str">
        <f>'Permitted Sources'!E528</f>
        <v>20200253</v>
      </c>
      <c r="E1278" t="str">
        <f>'Permitted Sources'!H528</f>
        <v>Compressor Engines</v>
      </c>
      <c r="F1278" s="67">
        <f>'Permitted Sources'!I528</f>
        <v>14</v>
      </c>
      <c r="G1278" s="67">
        <f>'Permitted Sources'!J528</f>
        <v>3.5</v>
      </c>
      <c r="H1278" s="67">
        <f>'Permitted Sources'!K528</f>
        <v>17.5</v>
      </c>
      <c r="I1278" s="67">
        <f>'Permitted Sources'!L528</f>
        <v>0</v>
      </c>
      <c r="J1278" s="67">
        <f>'Permitted Sources'!M528</f>
        <v>0</v>
      </c>
      <c r="K1278" t="str">
        <f t="shared" si="19"/>
        <v>Compressor Engines</v>
      </c>
    </row>
    <row r="1279" spans="1:11" x14ac:dyDescent="0.2">
      <c r="A1279" s="159" t="str">
        <f>'Permitted Sources'!A529</f>
        <v>WYDEQ Permitted Sources</v>
      </c>
      <c r="B1279" t="str">
        <f>'Permitted Sources'!B529</f>
        <v>56</v>
      </c>
      <c r="C1279" s="159">
        <f>'Permitted Sources'!D529</f>
        <v>56025</v>
      </c>
      <c r="D1279" s="159" t="str">
        <f>'Permitted Sources'!E529</f>
        <v>31000205</v>
      </c>
      <c r="E1279" t="str">
        <f>'Permitted Sources'!H529</f>
        <v>Flares</v>
      </c>
      <c r="F1279" s="67">
        <f>'Permitted Sources'!I529</f>
        <v>0.8</v>
      </c>
      <c r="G1279" s="67">
        <f>'Permitted Sources'!J529</f>
        <v>0</v>
      </c>
      <c r="H1279" s="67">
        <f>'Permitted Sources'!K529</f>
        <v>4.5</v>
      </c>
      <c r="I1279" s="67">
        <f>'Permitted Sources'!L529</f>
        <v>0</v>
      </c>
      <c r="J1279" s="67">
        <f>'Permitted Sources'!M529</f>
        <v>0</v>
      </c>
      <c r="K1279" t="str">
        <f t="shared" si="19"/>
        <v>Flares</v>
      </c>
    </row>
    <row r="1280" spans="1:11" x14ac:dyDescent="0.2">
      <c r="A1280" s="159" t="str">
        <f>'Permitted Sources'!A530</f>
        <v>WYDEQ Permitted Sources</v>
      </c>
      <c r="B1280" t="str">
        <f>'Permitted Sources'!B530</f>
        <v>56</v>
      </c>
      <c r="C1280" s="159">
        <f>'Permitted Sources'!D530</f>
        <v>56025</v>
      </c>
      <c r="D1280" s="159" t="str">
        <f>'Permitted Sources'!E530</f>
        <v>20200254</v>
      </c>
      <c r="E1280" t="str">
        <f>'Permitted Sources'!H530</f>
        <v>Compressor Engines</v>
      </c>
      <c r="F1280" s="67">
        <f>'Permitted Sources'!I530</f>
        <v>19.399999999999999</v>
      </c>
      <c r="G1280" s="67">
        <f>'Permitted Sources'!J530</f>
        <v>12.9</v>
      </c>
      <c r="H1280" s="67">
        <f>'Permitted Sources'!K530</f>
        <v>6.5</v>
      </c>
      <c r="I1280" s="67">
        <f>'Permitted Sources'!L530</f>
        <v>0</v>
      </c>
      <c r="J1280" s="67">
        <f>'Permitted Sources'!M530</f>
        <v>0</v>
      </c>
      <c r="K1280" t="str">
        <f t="shared" si="19"/>
        <v>Compressor Engines</v>
      </c>
    </row>
    <row r="1281" spans="1:11" x14ac:dyDescent="0.2">
      <c r="A1281" s="159" t="str">
        <f>'Permitted Sources'!A531</f>
        <v>WYDEQ Permitted Sources</v>
      </c>
      <c r="B1281" t="str">
        <f>'Permitted Sources'!B531</f>
        <v>56</v>
      </c>
      <c r="C1281" s="159">
        <f>'Permitted Sources'!D531</f>
        <v>56025</v>
      </c>
      <c r="D1281" s="159" t="str">
        <f>'Permitted Sources'!E531</f>
        <v>20200254</v>
      </c>
      <c r="E1281" t="str">
        <f>'Permitted Sources'!H531</f>
        <v>Compressor Engines</v>
      </c>
      <c r="F1281" s="67">
        <f>'Permitted Sources'!I531</f>
        <v>19.399999999999999</v>
      </c>
      <c r="G1281" s="67">
        <f>'Permitted Sources'!J531</f>
        <v>12.9</v>
      </c>
      <c r="H1281" s="67">
        <f>'Permitted Sources'!K531</f>
        <v>6.5</v>
      </c>
      <c r="I1281" s="67">
        <f>'Permitted Sources'!L531</f>
        <v>0</v>
      </c>
      <c r="J1281" s="67">
        <f>'Permitted Sources'!M531</f>
        <v>0</v>
      </c>
      <c r="K1281" t="str">
        <f t="shared" si="19"/>
        <v>Compressor Engines</v>
      </c>
    </row>
    <row r="1282" spans="1:11" x14ac:dyDescent="0.2">
      <c r="A1282" s="159" t="str">
        <f>'Permitted Sources'!A532</f>
        <v>WYDEQ Permitted Sources</v>
      </c>
      <c r="B1282" t="str">
        <f>'Permitted Sources'!B532</f>
        <v>56</v>
      </c>
      <c r="C1282" s="159">
        <f>'Permitted Sources'!D532</f>
        <v>56025</v>
      </c>
      <c r="D1282" s="159" t="str">
        <f>'Permitted Sources'!E532</f>
        <v>31000228</v>
      </c>
      <c r="E1282" t="str">
        <f>'Permitted Sources'!H532</f>
        <v>Dehydrator</v>
      </c>
      <c r="F1282" s="67">
        <f>'Permitted Sources'!I532</f>
        <v>0.4</v>
      </c>
      <c r="G1282" s="67">
        <f>'Permitted Sources'!J532</f>
        <v>0</v>
      </c>
      <c r="H1282" s="67">
        <f>'Permitted Sources'!K532</f>
        <v>0.1</v>
      </c>
      <c r="I1282" s="67">
        <f>'Permitted Sources'!L532</f>
        <v>0</v>
      </c>
      <c r="J1282" s="67">
        <f>'Permitted Sources'!M532</f>
        <v>0</v>
      </c>
      <c r="K1282" t="str">
        <f t="shared" si="19"/>
        <v>Dehydrator</v>
      </c>
    </row>
    <row r="1283" spans="1:11" x14ac:dyDescent="0.2">
      <c r="A1283" s="159" t="str">
        <f>'Permitted Sources'!A533</f>
        <v>WYDEQ Permitted Sources</v>
      </c>
      <c r="B1283" t="str">
        <f>'Permitted Sources'!B533</f>
        <v>56</v>
      </c>
      <c r="C1283" s="159">
        <f>'Permitted Sources'!D533</f>
        <v>56025</v>
      </c>
      <c r="D1283" s="159" t="str">
        <f>'Permitted Sources'!E533</f>
        <v>40400312</v>
      </c>
      <c r="E1283" t="str">
        <f>'Permitted Sources'!H533</f>
        <v>Permitted Tank Losses</v>
      </c>
      <c r="F1283" s="67">
        <f>'Permitted Sources'!I533</f>
        <v>0</v>
      </c>
      <c r="G1283" s="67">
        <f>'Permitted Sources'!J533</f>
        <v>4</v>
      </c>
      <c r="H1283" s="67">
        <f>'Permitted Sources'!K533</f>
        <v>0</v>
      </c>
      <c r="I1283" s="67">
        <f>'Permitted Sources'!L533</f>
        <v>0</v>
      </c>
      <c r="J1283" s="67">
        <f>'Permitted Sources'!M533</f>
        <v>0</v>
      </c>
      <c r="K1283" t="str">
        <f t="shared" si="19"/>
        <v xml:space="preserve">Condensate tank </v>
      </c>
    </row>
    <row r="1284" spans="1:11" x14ac:dyDescent="0.2">
      <c r="A1284" s="159" t="str">
        <f>'Permitted Sources'!A534</f>
        <v>WYDEQ Permitted Sources</v>
      </c>
      <c r="B1284" t="str">
        <f>'Permitted Sources'!B534</f>
        <v>56</v>
      </c>
      <c r="C1284" s="159">
        <f>'Permitted Sources'!D534</f>
        <v>56025</v>
      </c>
      <c r="D1284" s="159" t="str">
        <f>'Permitted Sources'!E534</f>
        <v>20200253</v>
      </c>
      <c r="E1284" t="str">
        <f>'Permitted Sources'!H534</f>
        <v>Compressor Engines</v>
      </c>
      <c r="F1284" s="67">
        <f>'Permitted Sources'!I534</f>
        <v>24.4</v>
      </c>
      <c r="G1284" s="67">
        <f>'Permitted Sources'!J534</f>
        <v>4.9000000000000004</v>
      </c>
      <c r="H1284" s="67">
        <f>'Permitted Sources'!K534</f>
        <v>6.1</v>
      </c>
      <c r="I1284" s="67">
        <f>'Permitted Sources'!L534</f>
        <v>0</v>
      </c>
      <c r="J1284" s="67">
        <f>'Permitted Sources'!M534</f>
        <v>0</v>
      </c>
      <c r="K1284" t="str">
        <f t="shared" si="19"/>
        <v>Compressor Engines</v>
      </c>
    </row>
    <row r="1285" spans="1:11" x14ac:dyDescent="0.2">
      <c r="A1285" s="159" t="str">
        <f>'Permitted Sources'!A535</f>
        <v>WYDEQ Permitted Sources</v>
      </c>
      <c r="B1285" t="str">
        <f>'Permitted Sources'!B535</f>
        <v>56</v>
      </c>
      <c r="C1285" s="159">
        <f>'Permitted Sources'!D535</f>
        <v>56025</v>
      </c>
      <c r="D1285" s="159" t="str">
        <f>'Permitted Sources'!E535</f>
        <v>20200253</v>
      </c>
      <c r="E1285" t="str">
        <f>'Permitted Sources'!H535</f>
        <v>Compressor Engines</v>
      </c>
      <c r="F1285" s="67">
        <f>'Permitted Sources'!I535</f>
        <v>14</v>
      </c>
      <c r="G1285" s="67">
        <f>'Permitted Sources'!J535</f>
        <v>14</v>
      </c>
      <c r="H1285" s="67">
        <f>'Permitted Sources'!K535</f>
        <v>28</v>
      </c>
      <c r="I1285" s="67">
        <f>'Permitted Sources'!L535</f>
        <v>0</v>
      </c>
      <c r="J1285" s="67">
        <f>'Permitted Sources'!M535</f>
        <v>0</v>
      </c>
      <c r="K1285" t="str">
        <f t="shared" si="19"/>
        <v>Compressor Engines</v>
      </c>
    </row>
    <row r="1286" spans="1:11" x14ac:dyDescent="0.2">
      <c r="A1286" s="159" t="str">
        <f>'Permitted Sources'!A536</f>
        <v>WYDEQ Permitted Sources</v>
      </c>
      <c r="B1286" t="str">
        <f>'Permitted Sources'!B536</f>
        <v>56</v>
      </c>
      <c r="C1286" s="159">
        <f>'Permitted Sources'!D536</f>
        <v>56025</v>
      </c>
      <c r="D1286" s="159" t="str">
        <f>'Permitted Sources'!E536</f>
        <v>20200253</v>
      </c>
      <c r="E1286" t="str">
        <f>'Permitted Sources'!H536</f>
        <v>Compressor Engines</v>
      </c>
      <c r="F1286" s="67">
        <f>'Permitted Sources'!I536</f>
        <v>14</v>
      </c>
      <c r="G1286" s="67">
        <f>'Permitted Sources'!J536</f>
        <v>14</v>
      </c>
      <c r="H1286" s="67">
        <f>'Permitted Sources'!K536</f>
        <v>28</v>
      </c>
      <c r="I1286" s="67">
        <f>'Permitted Sources'!L536</f>
        <v>0</v>
      </c>
      <c r="J1286" s="67">
        <f>'Permitted Sources'!M536</f>
        <v>0</v>
      </c>
      <c r="K1286" t="str">
        <f t="shared" si="19"/>
        <v>Compressor Engines</v>
      </c>
    </row>
    <row r="1287" spans="1:11" x14ac:dyDescent="0.2">
      <c r="A1287" s="159" t="str">
        <f>'Permitted Sources'!A537</f>
        <v>WYDEQ Permitted Sources</v>
      </c>
      <c r="B1287" t="str">
        <f>'Permitted Sources'!B537</f>
        <v>56</v>
      </c>
      <c r="C1287" s="159">
        <f>'Permitted Sources'!D537</f>
        <v>56025</v>
      </c>
      <c r="D1287" s="159" t="str">
        <f>'Permitted Sources'!E537</f>
        <v>20200254</v>
      </c>
      <c r="E1287" t="str">
        <f>'Permitted Sources'!H537</f>
        <v>Compressor Engines</v>
      </c>
      <c r="F1287" s="67">
        <f>'Permitted Sources'!I537</f>
        <v>19.399999999999999</v>
      </c>
      <c r="G1287" s="67">
        <f>'Permitted Sources'!J537</f>
        <v>12.9</v>
      </c>
      <c r="H1287" s="67">
        <f>'Permitted Sources'!K537</f>
        <v>6.5</v>
      </c>
      <c r="I1287" s="67">
        <f>'Permitted Sources'!L537</f>
        <v>0</v>
      </c>
      <c r="J1287" s="67">
        <f>'Permitted Sources'!M537</f>
        <v>0</v>
      </c>
      <c r="K1287" t="str">
        <f t="shared" ref="K1287:K1350" si="20">IF(E1287="Unpermitted Fugitives","Fugitives",IF(E1287="Natural Gas Processing Facilities, Pump Seals","Fugitives",IF(E1287="Natural Gas Production, All Equipt Leak Fugitives","Fugitives",IF(E1287="External Combustion Boilers","Heaters",IF(E1287="Permitted Tank Losses","Condensate tank ",IF(E1287="Permitted Fugitives","Fugitives",IF(E1287="Process Heaters","Heaters",E1287)))))))</f>
        <v>Compressor Engines</v>
      </c>
    </row>
    <row r="1288" spans="1:11" x14ac:dyDescent="0.2">
      <c r="A1288" s="159" t="str">
        <f>'Permitted Sources'!A538</f>
        <v>WYDEQ Permitted Sources</v>
      </c>
      <c r="B1288" t="str">
        <f>'Permitted Sources'!B538</f>
        <v>56</v>
      </c>
      <c r="C1288" s="159">
        <f>'Permitted Sources'!D538</f>
        <v>56025</v>
      </c>
      <c r="D1288" s="159" t="str">
        <f>'Permitted Sources'!E538</f>
        <v>20200201</v>
      </c>
      <c r="E1288" t="str">
        <f>'Permitted Sources'!H538</f>
        <v>Compressor Engines</v>
      </c>
      <c r="F1288" s="67">
        <f>'Permitted Sources'!I538</f>
        <v>0.9</v>
      </c>
      <c r="G1288" s="67">
        <f>'Permitted Sources'!J538</f>
        <v>14.9</v>
      </c>
      <c r="H1288" s="67">
        <f>'Permitted Sources'!K538</f>
        <v>0.2</v>
      </c>
      <c r="I1288" s="67">
        <f>'Permitted Sources'!L538</f>
        <v>0</v>
      </c>
      <c r="J1288" s="67">
        <f>'Permitted Sources'!M538</f>
        <v>0</v>
      </c>
      <c r="K1288" t="str">
        <f t="shared" si="20"/>
        <v>Compressor Engines</v>
      </c>
    </row>
    <row r="1289" spans="1:11" x14ac:dyDescent="0.2">
      <c r="A1289" s="159" t="str">
        <f>'Permitted Sources'!A539</f>
        <v>WYDEQ Permitted Sources</v>
      </c>
      <c r="B1289" t="str">
        <f>'Permitted Sources'!B539</f>
        <v>56</v>
      </c>
      <c r="C1289" s="159">
        <f>'Permitted Sources'!D539</f>
        <v>56025</v>
      </c>
      <c r="D1289" s="159" t="str">
        <f>'Permitted Sources'!E539</f>
        <v>20200254</v>
      </c>
      <c r="E1289" t="str">
        <f>'Permitted Sources'!H539</f>
        <v>Compressor Engines</v>
      </c>
      <c r="F1289" s="67">
        <f>'Permitted Sources'!I539</f>
        <v>19.399999999999999</v>
      </c>
      <c r="G1289" s="67">
        <f>'Permitted Sources'!J539</f>
        <v>12.9</v>
      </c>
      <c r="H1289" s="67">
        <f>'Permitted Sources'!K539</f>
        <v>6.5</v>
      </c>
      <c r="I1289" s="67">
        <f>'Permitted Sources'!L539</f>
        <v>0</v>
      </c>
      <c r="J1289" s="67">
        <f>'Permitted Sources'!M539</f>
        <v>0</v>
      </c>
      <c r="K1289" t="str">
        <f t="shared" si="20"/>
        <v>Compressor Engines</v>
      </c>
    </row>
    <row r="1290" spans="1:11" x14ac:dyDescent="0.2">
      <c r="A1290" s="159" t="str">
        <f>'Permitted Sources'!A540</f>
        <v>WYDEQ Permitted Sources</v>
      </c>
      <c r="B1290" t="str">
        <f>'Permitted Sources'!B540</f>
        <v>56</v>
      </c>
      <c r="C1290" s="159">
        <f>'Permitted Sources'!D540</f>
        <v>56025</v>
      </c>
      <c r="D1290" s="159" t="str">
        <f>'Permitted Sources'!E540</f>
        <v>20200253</v>
      </c>
      <c r="E1290" t="str">
        <f>'Permitted Sources'!H540</f>
        <v>Compressor Engines</v>
      </c>
      <c r="F1290" s="67">
        <f>'Permitted Sources'!I540</f>
        <v>14.3</v>
      </c>
      <c r="G1290" s="67">
        <f>'Permitted Sources'!J540</f>
        <v>16.2</v>
      </c>
      <c r="H1290" s="67">
        <f>'Permitted Sources'!K540</f>
        <v>28.5</v>
      </c>
      <c r="I1290" s="67">
        <f>'Permitted Sources'!L540</f>
        <v>0</v>
      </c>
      <c r="J1290" s="67">
        <f>'Permitted Sources'!M540</f>
        <v>0</v>
      </c>
      <c r="K1290" t="str">
        <f t="shared" si="20"/>
        <v>Compressor Engines</v>
      </c>
    </row>
    <row r="1291" spans="1:11" x14ac:dyDescent="0.2">
      <c r="A1291" s="159" t="str">
        <f>'Permitted Sources'!A541</f>
        <v>WYDEQ Permitted Sources</v>
      </c>
      <c r="B1291" t="str">
        <f>'Permitted Sources'!B541</f>
        <v>56</v>
      </c>
      <c r="C1291" s="159">
        <f>'Permitted Sources'!D541</f>
        <v>56025</v>
      </c>
      <c r="D1291" s="159" t="str">
        <f>'Permitted Sources'!E541</f>
        <v>20200253</v>
      </c>
      <c r="E1291" t="str">
        <f>'Permitted Sources'!H541</f>
        <v>Compressor Engines</v>
      </c>
      <c r="F1291" s="67">
        <f>'Permitted Sources'!I541</f>
        <v>14.3</v>
      </c>
      <c r="G1291" s="67">
        <f>'Permitted Sources'!J541</f>
        <v>14.3</v>
      </c>
      <c r="H1291" s="67">
        <f>'Permitted Sources'!K541</f>
        <v>28.5</v>
      </c>
      <c r="I1291" s="67">
        <f>'Permitted Sources'!L541</f>
        <v>0</v>
      </c>
      <c r="J1291" s="67">
        <f>'Permitted Sources'!M541</f>
        <v>0</v>
      </c>
      <c r="K1291" t="str">
        <f t="shared" si="20"/>
        <v>Compressor Engines</v>
      </c>
    </row>
    <row r="1292" spans="1:11" x14ac:dyDescent="0.2">
      <c r="A1292" s="159" t="str">
        <f>'Permitted Sources'!A542</f>
        <v>WYDEQ Permitted Sources</v>
      </c>
      <c r="B1292" t="str">
        <f>'Permitted Sources'!B542</f>
        <v>56</v>
      </c>
      <c r="C1292" s="159">
        <f>'Permitted Sources'!D542</f>
        <v>56025</v>
      </c>
      <c r="D1292" s="159" t="str">
        <f>'Permitted Sources'!E542</f>
        <v>20200254</v>
      </c>
      <c r="E1292" t="str">
        <f>'Permitted Sources'!H542</f>
        <v>Compressor Engines</v>
      </c>
      <c r="F1292" s="67">
        <f>'Permitted Sources'!I542</f>
        <v>114.3</v>
      </c>
      <c r="G1292" s="67">
        <f>'Permitted Sources'!J542</f>
        <v>12.9</v>
      </c>
      <c r="H1292" s="67">
        <f>'Permitted Sources'!K542</f>
        <v>6.5</v>
      </c>
      <c r="I1292" s="67">
        <f>'Permitted Sources'!L542</f>
        <v>0</v>
      </c>
      <c r="J1292" s="67">
        <f>'Permitted Sources'!M542</f>
        <v>0</v>
      </c>
      <c r="K1292" t="str">
        <f t="shared" si="20"/>
        <v>Compressor Engines</v>
      </c>
    </row>
    <row r="1293" spans="1:11" x14ac:dyDescent="0.2">
      <c r="A1293" s="159" t="str">
        <f>'Permitted Sources'!A543</f>
        <v>WYDEQ Permitted Sources</v>
      </c>
      <c r="B1293" t="str">
        <f>'Permitted Sources'!B543</f>
        <v>56</v>
      </c>
      <c r="C1293" s="159">
        <f>'Permitted Sources'!D543</f>
        <v>56025</v>
      </c>
      <c r="D1293" s="159" t="str">
        <f>'Permitted Sources'!E543</f>
        <v>20200201</v>
      </c>
      <c r="E1293" t="str">
        <f>'Permitted Sources'!H543</f>
        <v>Compressor Engines</v>
      </c>
      <c r="F1293" s="67">
        <f>'Permitted Sources'!I543</f>
        <v>0.8</v>
      </c>
      <c r="G1293" s="67">
        <f>'Permitted Sources'!J543</f>
        <v>7.1</v>
      </c>
      <c r="H1293" s="67">
        <f>'Permitted Sources'!K543</f>
        <v>0.2</v>
      </c>
      <c r="I1293" s="67">
        <f>'Permitted Sources'!L543</f>
        <v>0</v>
      </c>
      <c r="J1293" s="67">
        <f>'Permitted Sources'!M543</f>
        <v>0</v>
      </c>
      <c r="K1293" t="str">
        <f t="shared" si="20"/>
        <v>Compressor Engines</v>
      </c>
    </row>
    <row r="1294" spans="1:11" x14ac:dyDescent="0.2">
      <c r="A1294" s="159" t="str">
        <f>'Permitted Sources'!A544</f>
        <v>WYDEQ Permitted Sources</v>
      </c>
      <c r="B1294" t="str">
        <f>'Permitted Sources'!B544</f>
        <v>56</v>
      </c>
      <c r="C1294" s="159">
        <f>'Permitted Sources'!D544</f>
        <v>56025</v>
      </c>
      <c r="D1294" s="159" t="str">
        <f>'Permitted Sources'!E544</f>
        <v>20200252</v>
      </c>
      <c r="E1294" t="str">
        <f>'Permitted Sources'!H544</f>
        <v>Compressor Engines</v>
      </c>
      <c r="F1294" s="67">
        <f>'Permitted Sources'!I544</f>
        <v>11.1</v>
      </c>
      <c r="G1294" s="67">
        <f>'Permitted Sources'!J544</f>
        <v>2.2000000000000002</v>
      </c>
      <c r="H1294" s="67">
        <f>'Permitted Sources'!K544</f>
        <v>6.7</v>
      </c>
      <c r="I1294" s="67">
        <f>'Permitted Sources'!L544</f>
        <v>0</v>
      </c>
      <c r="J1294" s="67">
        <f>'Permitted Sources'!M544</f>
        <v>0</v>
      </c>
      <c r="K1294" t="str">
        <f t="shared" si="20"/>
        <v>Compressor Engines</v>
      </c>
    </row>
    <row r="1295" spans="1:11" x14ac:dyDescent="0.2">
      <c r="A1295" s="159" t="str">
        <f>'Permitted Sources'!A545</f>
        <v>WYDEQ Permitted Sources</v>
      </c>
      <c r="B1295" t="str">
        <f>'Permitted Sources'!B545</f>
        <v>56</v>
      </c>
      <c r="C1295" s="159">
        <f>'Permitted Sources'!D545</f>
        <v>56025</v>
      </c>
      <c r="D1295" s="159" t="str">
        <f>'Permitted Sources'!E545</f>
        <v>20200253</v>
      </c>
      <c r="E1295" t="str">
        <f>'Permitted Sources'!H545</f>
        <v>Compressor Engines</v>
      </c>
      <c r="F1295" s="67">
        <f>'Permitted Sources'!I545</f>
        <v>1</v>
      </c>
      <c r="G1295" s="67">
        <f>'Permitted Sources'!J545</f>
        <v>1</v>
      </c>
      <c r="H1295" s="67">
        <f>'Permitted Sources'!K545</f>
        <v>1.9</v>
      </c>
      <c r="I1295" s="67">
        <f>'Permitted Sources'!L545</f>
        <v>0</v>
      </c>
      <c r="J1295" s="67">
        <f>'Permitted Sources'!M545</f>
        <v>0</v>
      </c>
      <c r="K1295" t="str">
        <f t="shared" si="20"/>
        <v>Compressor Engines</v>
      </c>
    </row>
    <row r="1296" spans="1:11" x14ac:dyDescent="0.2">
      <c r="A1296" s="159" t="str">
        <f>'Permitted Sources'!A546</f>
        <v>WYDEQ Permitted Sources</v>
      </c>
      <c r="B1296" t="str">
        <f>'Permitted Sources'!B546</f>
        <v>56</v>
      </c>
      <c r="C1296" s="159">
        <f>'Permitted Sources'!D546</f>
        <v>56025</v>
      </c>
      <c r="D1296" s="159" t="str">
        <f>'Permitted Sources'!E546</f>
        <v>20200254</v>
      </c>
      <c r="E1296" t="str">
        <f>'Permitted Sources'!H546</f>
        <v>Compressor Engines</v>
      </c>
      <c r="F1296" s="67">
        <f>'Permitted Sources'!I546</f>
        <v>0</v>
      </c>
      <c r="G1296" s="67">
        <f>'Permitted Sources'!J546</f>
        <v>0</v>
      </c>
      <c r="H1296" s="67">
        <f>'Permitted Sources'!K546</f>
        <v>0</v>
      </c>
      <c r="I1296" s="67">
        <f>'Permitted Sources'!L546</f>
        <v>0</v>
      </c>
      <c r="J1296" s="67">
        <f>'Permitted Sources'!M546</f>
        <v>0</v>
      </c>
      <c r="K1296" t="str">
        <f t="shared" si="20"/>
        <v>Compressor Engines</v>
      </c>
    </row>
    <row r="1297" spans="1:11" x14ac:dyDescent="0.2">
      <c r="A1297" s="159" t="str">
        <f>'Permitted Sources'!A547</f>
        <v>WYDEQ Permitted Sources</v>
      </c>
      <c r="B1297" t="str">
        <f>'Permitted Sources'!B547</f>
        <v>56</v>
      </c>
      <c r="C1297" s="159">
        <f>'Permitted Sources'!D547</f>
        <v>56025</v>
      </c>
      <c r="D1297" s="159" t="str">
        <f>'Permitted Sources'!E547</f>
        <v>20200254</v>
      </c>
      <c r="E1297" t="str">
        <f>'Permitted Sources'!H547</f>
        <v>Compressor Engines</v>
      </c>
      <c r="F1297" s="67">
        <f>'Permitted Sources'!I547</f>
        <v>0</v>
      </c>
      <c r="G1297" s="67">
        <f>'Permitted Sources'!J547</f>
        <v>0</v>
      </c>
      <c r="H1297" s="67">
        <f>'Permitted Sources'!K547</f>
        <v>0</v>
      </c>
      <c r="I1297" s="67">
        <f>'Permitted Sources'!L547</f>
        <v>0</v>
      </c>
      <c r="J1297" s="67">
        <f>'Permitted Sources'!M547</f>
        <v>0</v>
      </c>
      <c r="K1297" t="str">
        <f t="shared" si="20"/>
        <v>Compressor Engines</v>
      </c>
    </row>
    <row r="1298" spans="1:11" x14ac:dyDescent="0.2">
      <c r="A1298" s="159" t="str">
        <f>'Permitted Sources'!A548</f>
        <v>WYDEQ Permitted Sources</v>
      </c>
      <c r="B1298" t="str">
        <f>'Permitted Sources'!B548</f>
        <v>56</v>
      </c>
      <c r="C1298" s="159">
        <f>'Permitted Sources'!D548</f>
        <v>56025</v>
      </c>
      <c r="D1298" s="159" t="str">
        <f>'Permitted Sources'!E548</f>
        <v>20200254</v>
      </c>
      <c r="E1298" t="str">
        <f>'Permitted Sources'!H548</f>
        <v>Compressor Engines</v>
      </c>
      <c r="F1298" s="67">
        <f>'Permitted Sources'!I548</f>
        <v>0</v>
      </c>
      <c r="G1298" s="67">
        <f>'Permitted Sources'!J548</f>
        <v>0</v>
      </c>
      <c r="H1298" s="67">
        <f>'Permitted Sources'!K548</f>
        <v>0</v>
      </c>
      <c r="I1298" s="67">
        <f>'Permitted Sources'!L548</f>
        <v>0</v>
      </c>
      <c r="J1298" s="67">
        <f>'Permitted Sources'!M548</f>
        <v>0</v>
      </c>
      <c r="K1298" t="str">
        <f t="shared" si="20"/>
        <v>Compressor Engines</v>
      </c>
    </row>
    <row r="1299" spans="1:11" x14ac:dyDescent="0.2">
      <c r="A1299" s="159" t="str">
        <f>'Permitted Sources'!A549</f>
        <v>WYDEQ Permitted Sources</v>
      </c>
      <c r="B1299" t="str">
        <f>'Permitted Sources'!B549</f>
        <v>56</v>
      </c>
      <c r="C1299" s="159">
        <f>'Permitted Sources'!D549</f>
        <v>56025</v>
      </c>
      <c r="D1299" s="159" t="str">
        <f>'Permitted Sources'!E549</f>
        <v>20200254</v>
      </c>
      <c r="E1299" t="str">
        <f>'Permitted Sources'!H549</f>
        <v>Compressor Engines</v>
      </c>
      <c r="F1299" s="67">
        <f>'Permitted Sources'!I549</f>
        <v>0</v>
      </c>
      <c r="G1299" s="67">
        <f>'Permitted Sources'!J549</f>
        <v>0</v>
      </c>
      <c r="H1299" s="67">
        <f>'Permitted Sources'!K549</f>
        <v>0</v>
      </c>
      <c r="I1299" s="67">
        <f>'Permitted Sources'!L549</f>
        <v>0</v>
      </c>
      <c r="J1299" s="67">
        <f>'Permitted Sources'!M549</f>
        <v>0</v>
      </c>
      <c r="K1299" t="str">
        <f t="shared" si="20"/>
        <v>Compressor Engines</v>
      </c>
    </row>
    <row r="1300" spans="1:11" x14ac:dyDescent="0.2">
      <c r="A1300" s="159" t="str">
        <f>'Permitted Sources'!A550</f>
        <v>WYDEQ Permitted Sources</v>
      </c>
      <c r="B1300" t="str">
        <f>'Permitted Sources'!B550</f>
        <v>56</v>
      </c>
      <c r="C1300" s="159">
        <f>'Permitted Sources'!D550</f>
        <v>56025</v>
      </c>
      <c r="D1300" s="159" t="str">
        <f>'Permitted Sources'!E550</f>
        <v>20200201</v>
      </c>
      <c r="E1300" t="str">
        <f>'Permitted Sources'!H550</f>
        <v>Compressor Engines</v>
      </c>
      <c r="F1300" s="67">
        <f>'Permitted Sources'!I550</f>
        <v>21.969520799999998</v>
      </c>
      <c r="G1300" s="67">
        <f>'Permitted Sources'!J550</f>
        <v>0</v>
      </c>
      <c r="H1300" s="67">
        <f>'Permitted Sources'!K550</f>
        <v>0</v>
      </c>
      <c r="I1300" s="67">
        <f>'Permitted Sources'!L550</f>
        <v>0</v>
      </c>
      <c r="J1300" s="67">
        <f>'Permitted Sources'!M550</f>
        <v>0</v>
      </c>
      <c r="K1300" t="str">
        <f t="shared" si="20"/>
        <v>Compressor Engines</v>
      </c>
    </row>
    <row r="1301" spans="1:11" x14ac:dyDescent="0.2">
      <c r="A1301" s="159" t="str">
        <f>'Permitted Sources'!A551</f>
        <v>WYDEQ Permitted Sources</v>
      </c>
      <c r="B1301" t="str">
        <f>'Permitted Sources'!B551</f>
        <v>56</v>
      </c>
      <c r="C1301" s="159">
        <f>'Permitted Sources'!D551</f>
        <v>56025</v>
      </c>
      <c r="D1301" s="159" t="str">
        <f>'Permitted Sources'!E551</f>
        <v>20200201</v>
      </c>
      <c r="E1301" t="str">
        <f>'Permitted Sources'!H551</f>
        <v>Compressor Engines</v>
      </c>
      <c r="F1301" s="67">
        <f>'Permitted Sources'!I551</f>
        <v>14.912855099999998</v>
      </c>
      <c r="G1301" s="67">
        <f>'Permitted Sources'!J551</f>
        <v>0</v>
      </c>
      <c r="H1301" s="67">
        <f>'Permitted Sources'!K551</f>
        <v>0</v>
      </c>
      <c r="I1301" s="67">
        <f>'Permitted Sources'!L551</f>
        <v>0</v>
      </c>
      <c r="J1301" s="67">
        <f>'Permitted Sources'!M551</f>
        <v>0</v>
      </c>
      <c r="K1301" t="str">
        <f t="shared" si="20"/>
        <v>Compressor Engines</v>
      </c>
    </row>
    <row r="1302" spans="1:11" x14ac:dyDescent="0.2">
      <c r="A1302" s="159" t="str">
        <f>'Permitted Sources'!A552</f>
        <v>WYDEQ Permitted Sources</v>
      </c>
      <c r="B1302" t="str">
        <f>'Permitted Sources'!B552</f>
        <v>56</v>
      </c>
      <c r="C1302" s="159">
        <f>'Permitted Sources'!D552</f>
        <v>56025</v>
      </c>
      <c r="D1302" s="159" t="str">
        <f>'Permitted Sources'!E552</f>
        <v>20200201</v>
      </c>
      <c r="E1302" t="str">
        <f>'Permitted Sources'!H552</f>
        <v>Compressor Engines</v>
      </c>
      <c r="F1302" s="67">
        <f>'Permitted Sources'!I552</f>
        <v>14.912855099999998</v>
      </c>
      <c r="G1302" s="67">
        <f>'Permitted Sources'!J552</f>
        <v>0</v>
      </c>
      <c r="H1302" s="67">
        <f>'Permitted Sources'!K552</f>
        <v>0</v>
      </c>
      <c r="I1302" s="67">
        <f>'Permitted Sources'!L552</f>
        <v>0</v>
      </c>
      <c r="J1302" s="67">
        <f>'Permitted Sources'!M552</f>
        <v>0</v>
      </c>
      <c r="K1302" t="str">
        <f t="shared" si="20"/>
        <v>Compressor Engines</v>
      </c>
    </row>
    <row r="1303" spans="1:11" x14ac:dyDescent="0.2">
      <c r="A1303" s="159" t="str">
        <f>'Permitted Sources'!A553</f>
        <v>WYDEQ Permitted Sources</v>
      </c>
      <c r="B1303" t="str">
        <f>'Permitted Sources'!B553</f>
        <v>56</v>
      </c>
      <c r="C1303" s="159">
        <f>'Permitted Sources'!D553</f>
        <v>56025</v>
      </c>
      <c r="D1303" s="159" t="str">
        <f>'Permitted Sources'!E553</f>
        <v>20200201</v>
      </c>
      <c r="E1303" t="str">
        <f>'Permitted Sources'!H553</f>
        <v>Compressor Engines</v>
      </c>
      <c r="F1303" s="67">
        <f>'Permitted Sources'!I553</f>
        <v>9.0728559000000004</v>
      </c>
      <c r="G1303" s="67">
        <f>'Permitted Sources'!J553</f>
        <v>0</v>
      </c>
      <c r="H1303" s="67">
        <f>'Permitted Sources'!K553</f>
        <v>0</v>
      </c>
      <c r="I1303" s="67">
        <f>'Permitted Sources'!L553</f>
        <v>0</v>
      </c>
      <c r="J1303" s="67">
        <f>'Permitted Sources'!M553</f>
        <v>0</v>
      </c>
      <c r="K1303" t="str">
        <f t="shared" si="20"/>
        <v>Compressor Engines</v>
      </c>
    </row>
    <row r="1304" spans="1:11" x14ac:dyDescent="0.2">
      <c r="A1304" s="159" t="str">
        <f>'Permitted Sources'!A554</f>
        <v>WYDEQ Permitted Sources</v>
      </c>
      <c r="B1304" t="str">
        <f>'Permitted Sources'!B554</f>
        <v>56</v>
      </c>
      <c r="C1304" s="159">
        <f>'Permitted Sources'!D554</f>
        <v>56025</v>
      </c>
      <c r="D1304" s="159" t="str">
        <f>'Permitted Sources'!E554</f>
        <v>20200253</v>
      </c>
      <c r="E1304" t="str">
        <f>'Permitted Sources'!H554</f>
        <v>Compressor Engines</v>
      </c>
      <c r="F1304" s="67">
        <f>'Permitted Sources'!I554</f>
        <v>16.2</v>
      </c>
      <c r="G1304" s="67">
        <f>'Permitted Sources'!J554</f>
        <v>8.1</v>
      </c>
      <c r="H1304" s="67">
        <f>'Permitted Sources'!K554</f>
        <v>8.1</v>
      </c>
      <c r="I1304" s="67">
        <f>'Permitted Sources'!L554</f>
        <v>0</v>
      </c>
      <c r="J1304" s="67">
        <f>'Permitted Sources'!M554</f>
        <v>0</v>
      </c>
      <c r="K1304" t="str">
        <f t="shared" si="20"/>
        <v>Compressor Engines</v>
      </c>
    </row>
    <row r="1305" spans="1:11" x14ac:dyDescent="0.2">
      <c r="A1305" s="159" t="str">
        <f>'Permitted Sources'!A555</f>
        <v>WYDEQ Permitted Sources</v>
      </c>
      <c r="B1305" t="str">
        <f>'Permitted Sources'!B555</f>
        <v>56</v>
      </c>
      <c r="C1305" s="159">
        <f>'Permitted Sources'!D555</f>
        <v>56025</v>
      </c>
      <c r="D1305" s="159" t="str">
        <f>'Permitted Sources'!E555</f>
        <v>20200201</v>
      </c>
      <c r="E1305" t="str">
        <f>'Permitted Sources'!H555</f>
        <v>Compressor Engines</v>
      </c>
      <c r="F1305" s="67">
        <f>'Permitted Sources'!I555</f>
        <v>21.4</v>
      </c>
      <c r="G1305" s="67">
        <f>'Permitted Sources'!J555</f>
        <v>0</v>
      </c>
      <c r="H1305" s="67">
        <f>'Permitted Sources'!K555</f>
        <v>0</v>
      </c>
      <c r="I1305" s="67">
        <f>'Permitted Sources'!L555</f>
        <v>0</v>
      </c>
      <c r="J1305" s="67">
        <f>'Permitted Sources'!M555</f>
        <v>0</v>
      </c>
      <c r="K1305" t="str">
        <f t="shared" si="20"/>
        <v>Compressor Engines</v>
      </c>
    </row>
    <row r="1306" spans="1:11" x14ac:dyDescent="0.2">
      <c r="A1306" s="159" t="str">
        <f>'Permitted Sources'!A556</f>
        <v>WYDEQ Permitted Sources</v>
      </c>
      <c r="B1306" t="str">
        <f>'Permitted Sources'!B556</f>
        <v>56</v>
      </c>
      <c r="C1306" s="159">
        <f>'Permitted Sources'!D556</f>
        <v>56025</v>
      </c>
      <c r="D1306" s="159" t="str">
        <f>'Permitted Sources'!E556</f>
        <v>20200201</v>
      </c>
      <c r="E1306" t="str">
        <f>'Permitted Sources'!H556</f>
        <v>Compressor Engines</v>
      </c>
      <c r="F1306" s="67">
        <f>'Permitted Sources'!I556</f>
        <v>3.476</v>
      </c>
      <c r="G1306" s="67">
        <f>'Permitted Sources'!J556</f>
        <v>0</v>
      </c>
      <c r="H1306" s="67">
        <f>'Permitted Sources'!K556</f>
        <v>0</v>
      </c>
      <c r="I1306" s="67">
        <f>'Permitted Sources'!L556</f>
        <v>0</v>
      </c>
      <c r="J1306" s="67">
        <f>'Permitted Sources'!M556</f>
        <v>0</v>
      </c>
      <c r="K1306" t="str">
        <f t="shared" si="20"/>
        <v>Compressor Engines</v>
      </c>
    </row>
    <row r="1307" spans="1:11" x14ac:dyDescent="0.2">
      <c r="A1307" s="159" t="str">
        <f>'Permitted Sources'!A557</f>
        <v>WYDEQ Permitted Sources</v>
      </c>
      <c r="B1307" t="str">
        <f>'Permitted Sources'!B557</f>
        <v>56</v>
      </c>
      <c r="C1307" s="159">
        <f>'Permitted Sources'!D557</f>
        <v>56025</v>
      </c>
      <c r="D1307" s="159" t="str">
        <f>'Permitted Sources'!E557</f>
        <v>40400302</v>
      </c>
      <c r="E1307" t="str">
        <f>'Permitted Sources'!H557</f>
        <v>Permitted Tank Losses</v>
      </c>
      <c r="F1307" s="67">
        <f>'Permitted Sources'!I557</f>
        <v>0</v>
      </c>
      <c r="G1307" s="67">
        <f>'Permitted Sources'!J557</f>
        <v>0.5</v>
      </c>
      <c r="H1307" s="67">
        <f>'Permitted Sources'!K557</f>
        <v>0</v>
      </c>
      <c r="I1307" s="67">
        <f>'Permitted Sources'!L557</f>
        <v>0</v>
      </c>
      <c r="J1307" s="67">
        <f>'Permitted Sources'!M557</f>
        <v>0</v>
      </c>
      <c r="K1307" t="str">
        <f t="shared" si="20"/>
        <v xml:space="preserve">Condensate tank </v>
      </c>
    </row>
    <row r="1308" spans="1:11" x14ac:dyDescent="0.2">
      <c r="A1308" s="159" t="str">
        <f>'Permitted Sources'!A558</f>
        <v>WYDEQ Permitted Sources</v>
      </c>
      <c r="B1308" t="str">
        <f>'Permitted Sources'!B558</f>
        <v>56</v>
      </c>
      <c r="C1308" s="159">
        <f>'Permitted Sources'!D558</f>
        <v>56025</v>
      </c>
      <c r="D1308" s="159" t="str">
        <f>'Permitted Sources'!E558</f>
        <v>2501000000</v>
      </c>
      <c r="E1308" t="str">
        <f>'Permitted Sources'!H558</f>
        <v>Permitted Tank Losses</v>
      </c>
      <c r="F1308" s="67">
        <f>'Permitted Sources'!I558</f>
        <v>0</v>
      </c>
      <c r="G1308" s="67">
        <f>'Permitted Sources'!J558</f>
        <v>0.5</v>
      </c>
      <c r="H1308" s="67">
        <f>'Permitted Sources'!K558</f>
        <v>0</v>
      </c>
      <c r="I1308" s="67">
        <f>'Permitted Sources'!L558</f>
        <v>0</v>
      </c>
      <c r="J1308" s="67">
        <f>'Permitted Sources'!M558</f>
        <v>0</v>
      </c>
      <c r="K1308" t="str">
        <f t="shared" si="20"/>
        <v xml:space="preserve">Condensate tank </v>
      </c>
    </row>
    <row r="1309" spans="1:11" x14ac:dyDescent="0.2">
      <c r="A1309" s="159" t="str">
        <f>'Permitted Sources'!A559</f>
        <v>WYDEQ Permitted Sources</v>
      </c>
      <c r="B1309" t="str">
        <f>'Permitted Sources'!B559</f>
        <v>56</v>
      </c>
      <c r="C1309" s="159">
        <f>'Permitted Sources'!D559</f>
        <v>56025</v>
      </c>
      <c r="D1309" s="159" t="str">
        <f>'Permitted Sources'!E559</f>
        <v>2501000000</v>
      </c>
      <c r="E1309" t="str">
        <f>'Permitted Sources'!H559</f>
        <v>Permitted Tank Losses</v>
      </c>
      <c r="F1309" s="67">
        <f>'Permitted Sources'!I559</f>
        <v>0</v>
      </c>
      <c r="G1309" s="67">
        <f>'Permitted Sources'!J559</f>
        <v>2.9</v>
      </c>
      <c r="H1309" s="67">
        <f>'Permitted Sources'!K559</f>
        <v>0</v>
      </c>
      <c r="I1309" s="67">
        <f>'Permitted Sources'!L559</f>
        <v>0</v>
      </c>
      <c r="J1309" s="67">
        <f>'Permitted Sources'!M559</f>
        <v>0</v>
      </c>
      <c r="K1309" t="str">
        <f t="shared" si="20"/>
        <v xml:space="preserve">Condensate tank </v>
      </c>
    </row>
    <row r="1310" spans="1:11" x14ac:dyDescent="0.2">
      <c r="A1310" s="159" t="str">
        <f>'Permitted Sources'!A560</f>
        <v>WYDEQ Permitted Sources</v>
      </c>
      <c r="B1310" t="str">
        <f>'Permitted Sources'!B560</f>
        <v>56</v>
      </c>
      <c r="C1310" s="159">
        <f>'Permitted Sources'!D560</f>
        <v>56025</v>
      </c>
      <c r="D1310" s="159" t="str">
        <f>'Permitted Sources'!E560</f>
        <v>2501000000</v>
      </c>
      <c r="E1310" t="str">
        <f>'Permitted Sources'!H560</f>
        <v>Permitted Tank Losses</v>
      </c>
      <c r="F1310" s="67">
        <f>'Permitted Sources'!I560</f>
        <v>0</v>
      </c>
      <c r="G1310" s="67">
        <f>'Permitted Sources'!J560</f>
        <v>15.7</v>
      </c>
      <c r="H1310" s="67">
        <f>'Permitted Sources'!K560</f>
        <v>0</v>
      </c>
      <c r="I1310" s="67">
        <f>'Permitted Sources'!L560</f>
        <v>0</v>
      </c>
      <c r="J1310" s="67">
        <f>'Permitted Sources'!M560</f>
        <v>0</v>
      </c>
      <c r="K1310" t="str">
        <f t="shared" si="20"/>
        <v xml:space="preserve">Condensate tank </v>
      </c>
    </row>
    <row r="1311" spans="1:11" x14ac:dyDescent="0.2">
      <c r="A1311" s="159" t="str">
        <f>'Permitted Sources'!A561</f>
        <v>WYDEQ Permitted Sources</v>
      </c>
      <c r="B1311" t="str">
        <f>'Permitted Sources'!B561</f>
        <v>56</v>
      </c>
      <c r="C1311" s="159">
        <f>'Permitted Sources'!D561</f>
        <v>56025</v>
      </c>
      <c r="D1311" s="159" t="str">
        <f>'Permitted Sources'!E561</f>
        <v>2501000000</v>
      </c>
      <c r="E1311" t="str">
        <f>'Permitted Sources'!H561</f>
        <v>Permitted Tank Losses</v>
      </c>
      <c r="F1311" s="67">
        <f>'Permitted Sources'!I561</f>
        <v>0</v>
      </c>
      <c r="G1311" s="67">
        <f>'Permitted Sources'!J561</f>
        <v>19.399999999999999</v>
      </c>
      <c r="H1311" s="67">
        <f>'Permitted Sources'!K561</f>
        <v>0</v>
      </c>
      <c r="I1311" s="67">
        <f>'Permitted Sources'!L561</f>
        <v>0</v>
      </c>
      <c r="J1311" s="67">
        <f>'Permitted Sources'!M561</f>
        <v>0</v>
      </c>
      <c r="K1311" t="str">
        <f t="shared" si="20"/>
        <v xml:space="preserve">Condensate tank </v>
      </c>
    </row>
    <row r="1312" spans="1:11" x14ac:dyDescent="0.2">
      <c r="A1312" s="159" t="str">
        <f>'Permitted Sources'!A562</f>
        <v>WYDEQ Permitted Sources</v>
      </c>
      <c r="B1312" t="str">
        <f>'Permitted Sources'!B562</f>
        <v>56</v>
      </c>
      <c r="C1312" s="159">
        <f>'Permitted Sources'!D562</f>
        <v>56025</v>
      </c>
      <c r="D1312" s="159" t="str">
        <f>'Permitted Sources'!E562</f>
        <v>2501000000</v>
      </c>
      <c r="E1312" t="str">
        <f>'Permitted Sources'!H562</f>
        <v>Permitted Tank Losses</v>
      </c>
      <c r="F1312" s="67">
        <f>'Permitted Sources'!I562</f>
        <v>0</v>
      </c>
      <c r="G1312" s="67">
        <f>'Permitted Sources'!J562</f>
        <v>0.8</v>
      </c>
      <c r="H1312" s="67">
        <f>'Permitted Sources'!K562</f>
        <v>0</v>
      </c>
      <c r="I1312" s="67">
        <f>'Permitted Sources'!L562</f>
        <v>0</v>
      </c>
      <c r="J1312" s="67">
        <f>'Permitted Sources'!M562</f>
        <v>0</v>
      </c>
      <c r="K1312" t="str">
        <f t="shared" si="20"/>
        <v xml:space="preserve">Condensate tank </v>
      </c>
    </row>
    <row r="1313" spans="1:11" x14ac:dyDescent="0.2">
      <c r="A1313" s="159" t="str">
        <f>'Permitted Sources'!A563</f>
        <v>WYDEQ Permitted Sources</v>
      </c>
      <c r="B1313" t="str">
        <f>'Permitted Sources'!B563</f>
        <v>56</v>
      </c>
      <c r="C1313" s="159">
        <f>'Permitted Sources'!D563</f>
        <v>56025</v>
      </c>
      <c r="D1313" s="159" t="str">
        <f>'Permitted Sources'!E563</f>
        <v>2501000000</v>
      </c>
      <c r="E1313" t="str">
        <f>'Permitted Sources'!H563</f>
        <v>Permitted Tank Losses</v>
      </c>
      <c r="F1313" s="67">
        <f>'Permitted Sources'!I563</f>
        <v>0</v>
      </c>
      <c r="G1313" s="67">
        <f>'Permitted Sources'!J563</f>
        <v>0.7</v>
      </c>
      <c r="H1313" s="67">
        <f>'Permitted Sources'!K563</f>
        <v>0</v>
      </c>
      <c r="I1313" s="67">
        <f>'Permitted Sources'!L563</f>
        <v>0</v>
      </c>
      <c r="J1313" s="67">
        <f>'Permitted Sources'!M563</f>
        <v>0</v>
      </c>
      <c r="K1313" t="str">
        <f t="shared" si="20"/>
        <v xml:space="preserve">Condensate tank </v>
      </c>
    </row>
    <row r="1314" spans="1:11" x14ac:dyDescent="0.2">
      <c r="A1314" s="159" t="str">
        <f>'Permitted Sources'!A564</f>
        <v>WYDEQ Permitted Sources</v>
      </c>
      <c r="B1314" t="str">
        <f>'Permitted Sources'!B564</f>
        <v>56</v>
      </c>
      <c r="C1314" s="159">
        <f>'Permitted Sources'!D564</f>
        <v>56025</v>
      </c>
      <c r="D1314" s="159" t="str">
        <f>'Permitted Sources'!E564</f>
        <v>2501000000</v>
      </c>
      <c r="E1314" t="str">
        <f>'Permitted Sources'!H564</f>
        <v>Permitted Tank Losses</v>
      </c>
      <c r="F1314" s="67">
        <f>'Permitted Sources'!I564</f>
        <v>0</v>
      </c>
      <c r="G1314" s="67">
        <f>'Permitted Sources'!J564</f>
        <v>9</v>
      </c>
      <c r="H1314" s="67">
        <f>'Permitted Sources'!K564</f>
        <v>0</v>
      </c>
      <c r="I1314" s="67">
        <f>'Permitted Sources'!L564</f>
        <v>0</v>
      </c>
      <c r="J1314" s="67">
        <f>'Permitted Sources'!M564</f>
        <v>0</v>
      </c>
      <c r="K1314" t="str">
        <f t="shared" si="20"/>
        <v xml:space="preserve">Condensate tank </v>
      </c>
    </row>
    <row r="1315" spans="1:11" x14ac:dyDescent="0.2">
      <c r="A1315" s="159" t="str">
        <f>'Permitted Sources'!A565</f>
        <v>WYDEQ Permitted Sources</v>
      </c>
      <c r="B1315" t="str">
        <f>'Permitted Sources'!B565</f>
        <v>56</v>
      </c>
      <c r="C1315" s="159">
        <f>'Permitted Sources'!D565</f>
        <v>56025</v>
      </c>
      <c r="D1315" s="159" t="str">
        <f>'Permitted Sources'!E565</f>
        <v>2501000000</v>
      </c>
      <c r="E1315" t="str">
        <f>'Permitted Sources'!H565</f>
        <v>Permitted Tank Losses</v>
      </c>
      <c r="F1315" s="67">
        <f>'Permitted Sources'!I565</f>
        <v>0</v>
      </c>
      <c r="G1315" s="67">
        <f>'Permitted Sources'!J565</f>
        <v>1.8</v>
      </c>
      <c r="H1315" s="67">
        <f>'Permitted Sources'!K565</f>
        <v>0</v>
      </c>
      <c r="I1315" s="67">
        <f>'Permitted Sources'!L565</f>
        <v>0</v>
      </c>
      <c r="J1315" s="67">
        <f>'Permitted Sources'!M565</f>
        <v>0</v>
      </c>
      <c r="K1315" t="str">
        <f t="shared" si="20"/>
        <v xml:space="preserve">Condensate tank </v>
      </c>
    </row>
    <row r="1316" spans="1:11" x14ac:dyDescent="0.2">
      <c r="A1316" s="159" t="str">
        <f>'Permitted Sources'!A566</f>
        <v>WYDEQ Permitted Sources</v>
      </c>
      <c r="B1316" t="str">
        <f>'Permitted Sources'!B566</f>
        <v>56</v>
      </c>
      <c r="C1316" s="159">
        <f>'Permitted Sources'!D566</f>
        <v>56025</v>
      </c>
      <c r="D1316" s="159" t="str">
        <f>'Permitted Sources'!E566</f>
        <v>20200254</v>
      </c>
      <c r="E1316" t="str">
        <f>'Permitted Sources'!H566</f>
        <v>Compressor Engines</v>
      </c>
      <c r="F1316" s="67">
        <f>'Permitted Sources'!I566</f>
        <v>19.413287671679395</v>
      </c>
      <c r="G1316" s="67">
        <f>'Permitted Sources'!J566</f>
        <v>6.5</v>
      </c>
      <c r="H1316" s="67">
        <f>'Permitted Sources'!K566</f>
        <v>2.6</v>
      </c>
      <c r="I1316" s="67">
        <f>'Permitted Sources'!L566</f>
        <v>0</v>
      </c>
      <c r="J1316" s="67">
        <f>'Permitted Sources'!M566</f>
        <v>0</v>
      </c>
      <c r="K1316" t="str">
        <f t="shared" si="20"/>
        <v>Compressor Engines</v>
      </c>
    </row>
    <row r="1317" spans="1:11" x14ac:dyDescent="0.2">
      <c r="A1317" s="159" t="str">
        <f>'Permitted Sources'!A567</f>
        <v>WYDEQ Permitted Sources</v>
      </c>
      <c r="B1317" t="str">
        <f>'Permitted Sources'!B567</f>
        <v>56</v>
      </c>
      <c r="C1317" s="159">
        <f>'Permitted Sources'!D567</f>
        <v>56025</v>
      </c>
      <c r="D1317" s="159" t="str">
        <f>'Permitted Sources'!E567</f>
        <v>20200254</v>
      </c>
      <c r="E1317" t="str">
        <f>'Permitted Sources'!H567</f>
        <v>Compressor Engines</v>
      </c>
      <c r="F1317" s="67">
        <f>'Permitted Sources'!I567</f>
        <v>19.413287671679395</v>
      </c>
      <c r="G1317" s="67">
        <f>'Permitted Sources'!J567</f>
        <v>9.1</v>
      </c>
      <c r="H1317" s="67">
        <f>'Permitted Sources'!K567</f>
        <v>1.7</v>
      </c>
      <c r="I1317" s="67">
        <f>'Permitted Sources'!L567</f>
        <v>0</v>
      </c>
      <c r="J1317" s="67">
        <f>'Permitted Sources'!M567</f>
        <v>0</v>
      </c>
      <c r="K1317" t="str">
        <f t="shared" si="20"/>
        <v>Compressor Engines</v>
      </c>
    </row>
    <row r="1318" spans="1:11" x14ac:dyDescent="0.2">
      <c r="A1318" s="159" t="str">
        <f>'Permitted Sources'!A568</f>
        <v>WYDEQ Permitted Sources</v>
      </c>
      <c r="B1318" t="str">
        <f>'Permitted Sources'!B568</f>
        <v>56</v>
      </c>
      <c r="C1318" s="159">
        <f>'Permitted Sources'!D568</f>
        <v>56025</v>
      </c>
      <c r="D1318" s="159" t="str">
        <f>'Permitted Sources'!E568</f>
        <v>20200254</v>
      </c>
      <c r="E1318" t="str">
        <f>'Permitted Sources'!H568</f>
        <v>Compressor Engines</v>
      </c>
      <c r="F1318" s="67">
        <f>'Permitted Sources'!I568</f>
        <v>24</v>
      </c>
      <c r="G1318" s="67">
        <f>'Permitted Sources'!J568</f>
        <v>17.100000000000001</v>
      </c>
      <c r="H1318" s="67">
        <f>'Permitted Sources'!K568</f>
        <v>17.100000000000001</v>
      </c>
      <c r="I1318" s="67">
        <f>'Permitted Sources'!L568</f>
        <v>0</v>
      </c>
      <c r="J1318" s="67">
        <f>'Permitted Sources'!M568</f>
        <v>0</v>
      </c>
      <c r="K1318" t="str">
        <f t="shared" si="20"/>
        <v>Compressor Engines</v>
      </c>
    </row>
    <row r="1319" spans="1:11" x14ac:dyDescent="0.2">
      <c r="A1319" s="159" t="str">
        <f>'Permitted Sources'!A569</f>
        <v>WYDEQ Permitted Sources</v>
      </c>
      <c r="B1319" t="str">
        <f>'Permitted Sources'!B569</f>
        <v>56</v>
      </c>
      <c r="C1319" s="159">
        <f>'Permitted Sources'!D569</f>
        <v>56025</v>
      </c>
      <c r="D1319" s="159" t="str">
        <f>'Permitted Sources'!E569</f>
        <v>20200254</v>
      </c>
      <c r="E1319" t="str">
        <f>'Permitted Sources'!H569</f>
        <v>Compressor Engines</v>
      </c>
      <c r="F1319" s="67">
        <f>'Permitted Sources'!I569</f>
        <v>24</v>
      </c>
      <c r="G1319" s="67">
        <f>'Permitted Sources'!J569</f>
        <v>17.100000000000001</v>
      </c>
      <c r="H1319" s="67">
        <f>'Permitted Sources'!K569</f>
        <v>17.100000000000001</v>
      </c>
      <c r="I1319" s="67">
        <f>'Permitted Sources'!L569</f>
        <v>0</v>
      </c>
      <c r="J1319" s="67">
        <f>'Permitted Sources'!M569</f>
        <v>0</v>
      </c>
      <c r="K1319" t="str">
        <f t="shared" si="20"/>
        <v>Compressor Engines</v>
      </c>
    </row>
    <row r="1320" spans="1:11" x14ac:dyDescent="0.2">
      <c r="A1320" s="159" t="str">
        <f>'Permitted Sources'!A570</f>
        <v>WYDEQ Permitted Sources</v>
      </c>
      <c r="B1320" t="str">
        <f>'Permitted Sources'!B570</f>
        <v>56</v>
      </c>
      <c r="C1320" s="159">
        <f>'Permitted Sources'!D570</f>
        <v>56025</v>
      </c>
      <c r="D1320" s="159" t="str">
        <f>'Permitted Sources'!E570</f>
        <v>20200254</v>
      </c>
      <c r="E1320" t="str">
        <f>'Permitted Sources'!H570</f>
        <v>Compressor Engines</v>
      </c>
      <c r="F1320" s="67">
        <f>'Permitted Sources'!I570</f>
        <v>3.1</v>
      </c>
      <c r="G1320" s="67">
        <f>'Permitted Sources'!J570</f>
        <v>6.1</v>
      </c>
      <c r="H1320" s="67">
        <f>'Permitted Sources'!K570</f>
        <v>5.3</v>
      </c>
      <c r="I1320" s="67">
        <f>'Permitted Sources'!L570</f>
        <v>0</v>
      </c>
      <c r="J1320" s="67">
        <f>'Permitted Sources'!M570</f>
        <v>0</v>
      </c>
      <c r="K1320" t="str">
        <f t="shared" si="20"/>
        <v>Compressor Engines</v>
      </c>
    </row>
    <row r="1321" spans="1:11" x14ac:dyDescent="0.2">
      <c r="A1321" s="159" t="str">
        <f>'Permitted Sources'!A571</f>
        <v>WYDEQ Permitted Sources</v>
      </c>
      <c r="B1321" t="str">
        <f>'Permitted Sources'!B571</f>
        <v>56</v>
      </c>
      <c r="C1321" s="159">
        <f>'Permitted Sources'!D571</f>
        <v>56025</v>
      </c>
      <c r="D1321" s="159" t="str">
        <f>'Permitted Sources'!E571</f>
        <v>20200254</v>
      </c>
      <c r="E1321" t="str">
        <f>'Permitted Sources'!H571</f>
        <v>Compressor Engines</v>
      </c>
      <c r="F1321" s="67">
        <f>'Permitted Sources'!I571</f>
        <v>0.1</v>
      </c>
      <c r="G1321" s="67">
        <f>'Permitted Sources'!J571</f>
        <v>0.6</v>
      </c>
      <c r="H1321" s="67">
        <f>'Permitted Sources'!K571</f>
        <v>0.3</v>
      </c>
      <c r="I1321" s="67">
        <f>'Permitted Sources'!L571</f>
        <v>0</v>
      </c>
      <c r="J1321" s="67">
        <f>'Permitted Sources'!M571</f>
        <v>0</v>
      </c>
      <c r="K1321" t="str">
        <f t="shared" si="20"/>
        <v>Compressor Engines</v>
      </c>
    </row>
    <row r="1322" spans="1:11" x14ac:dyDescent="0.2">
      <c r="A1322" s="159" t="str">
        <f>'Permitted Sources'!A572</f>
        <v>WYDEQ Permitted Sources</v>
      </c>
      <c r="B1322" t="str">
        <f>'Permitted Sources'!B572</f>
        <v>56</v>
      </c>
      <c r="C1322" s="159">
        <f>'Permitted Sources'!D572</f>
        <v>56025</v>
      </c>
      <c r="D1322" s="159" t="str">
        <f>'Permitted Sources'!E572</f>
        <v>20200254</v>
      </c>
      <c r="E1322" t="str">
        <f>'Permitted Sources'!H572</f>
        <v>Compressor Engines</v>
      </c>
      <c r="F1322" s="67">
        <f>'Permitted Sources'!I572</f>
        <v>0</v>
      </c>
      <c r="G1322" s="67">
        <f>'Permitted Sources'!J572</f>
        <v>0.4</v>
      </c>
      <c r="H1322" s="67">
        <f>'Permitted Sources'!K572</f>
        <v>0</v>
      </c>
      <c r="I1322" s="67">
        <f>'Permitted Sources'!L572</f>
        <v>0</v>
      </c>
      <c r="J1322" s="67">
        <f>'Permitted Sources'!M572</f>
        <v>0</v>
      </c>
      <c r="K1322" t="str">
        <f t="shared" si="20"/>
        <v>Compressor Engines</v>
      </c>
    </row>
    <row r="1323" spans="1:11" x14ac:dyDescent="0.2">
      <c r="A1323" s="159" t="str">
        <f>'Permitted Sources'!A573</f>
        <v>WYDEQ Permitted Sources</v>
      </c>
      <c r="B1323" t="str">
        <f>'Permitted Sources'!B573</f>
        <v>56</v>
      </c>
      <c r="C1323" s="159">
        <f>'Permitted Sources'!D573</f>
        <v>56025</v>
      </c>
      <c r="D1323" s="159" t="str">
        <f>'Permitted Sources'!E573</f>
        <v>20200254</v>
      </c>
      <c r="E1323" t="str">
        <f>'Permitted Sources'!H573</f>
        <v>Compressor Engines</v>
      </c>
      <c r="F1323" s="67">
        <f>'Permitted Sources'!I573</f>
        <v>0.3</v>
      </c>
      <c r="G1323" s="67">
        <f>'Permitted Sources'!J573</f>
        <v>0.1</v>
      </c>
      <c r="H1323" s="67">
        <f>'Permitted Sources'!K573</f>
        <v>0.2</v>
      </c>
      <c r="I1323" s="67">
        <f>'Permitted Sources'!L573</f>
        <v>0</v>
      </c>
      <c r="J1323" s="67">
        <f>'Permitted Sources'!M573</f>
        <v>0</v>
      </c>
      <c r="K1323" t="str">
        <f t="shared" si="20"/>
        <v>Compressor Engines</v>
      </c>
    </row>
    <row r="1324" spans="1:11" x14ac:dyDescent="0.2">
      <c r="A1324" s="159" t="str">
        <f>'Permitted Sources'!A574</f>
        <v>WYDEQ Permitted Sources</v>
      </c>
      <c r="B1324" t="str">
        <f>'Permitted Sources'!B574</f>
        <v>56</v>
      </c>
      <c r="C1324" s="159">
        <f>'Permitted Sources'!D574</f>
        <v>56025</v>
      </c>
      <c r="D1324" s="159" t="str">
        <f>'Permitted Sources'!E574</f>
        <v>20200254</v>
      </c>
      <c r="E1324" t="str">
        <f>'Permitted Sources'!H574</f>
        <v>Compressor Engines</v>
      </c>
      <c r="F1324" s="67">
        <f>'Permitted Sources'!I574</f>
        <v>0.3</v>
      </c>
      <c r="G1324" s="67">
        <f>'Permitted Sources'!J574</f>
        <v>0.1</v>
      </c>
      <c r="H1324" s="67">
        <f>'Permitted Sources'!K574</f>
        <v>0.2</v>
      </c>
      <c r="I1324" s="67">
        <f>'Permitted Sources'!L574</f>
        <v>0</v>
      </c>
      <c r="J1324" s="67">
        <f>'Permitted Sources'!M574</f>
        <v>0</v>
      </c>
      <c r="K1324" t="str">
        <f t="shared" si="20"/>
        <v>Compressor Engines</v>
      </c>
    </row>
    <row r="1325" spans="1:11" x14ac:dyDescent="0.2">
      <c r="A1325" s="159" t="str">
        <f>'Permitted Sources'!A575</f>
        <v>WYDEQ Permitted Sources</v>
      </c>
      <c r="B1325" t="str">
        <f>'Permitted Sources'!B575</f>
        <v>56</v>
      </c>
      <c r="C1325" s="159">
        <f>'Permitted Sources'!D575</f>
        <v>56025</v>
      </c>
      <c r="D1325" s="159" t="str">
        <f>'Permitted Sources'!E575</f>
        <v>20200254</v>
      </c>
      <c r="E1325" t="str">
        <f>'Permitted Sources'!H575</f>
        <v>Compressor Engines</v>
      </c>
      <c r="F1325" s="67">
        <f>'Permitted Sources'!I575</f>
        <v>0.6</v>
      </c>
      <c r="G1325" s="67">
        <f>'Permitted Sources'!J575</f>
        <v>0.1</v>
      </c>
      <c r="H1325" s="67">
        <f>'Permitted Sources'!K575</f>
        <v>0.5</v>
      </c>
      <c r="I1325" s="67">
        <f>'Permitted Sources'!L575</f>
        <v>0</v>
      </c>
      <c r="J1325" s="67">
        <f>'Permitted Sources'!M575</f>
        <v>0</v>
      </c>
      <c r="K1325" t="str">
        <f t="shared" si="20"/>
        <v>Compressor Engines</v>
      </c>
    </row>
    <row r="1326" spans="1:11" x14ac:dyDescent="0.2">
      <c r="A1326" s="159" t="str">
        <f>'Permitted Sources'!A576</f>
        <v>WYDEQ Permitted Sources</v>
      </c>
      <c r="B1326" t="str">
        <f>'Permitted Sources'!B576</f>
        <v>56</v>
      </c>
      <c r="C1326" s="159">
        <f>'Permitted Sources'!D576</f>
        <v>56025</v>
      </c>
      <c r="D1326" s="159" t="str">
        <f>'Permitted Sources'!E576</f>
        <v>20200254</v>
      </c>
      <c r="E1326" t="str">
        <f>'Permitted Sources'!H576</f>
        <v>Compressor Engines</v>
      </c>
      <c r="F1326" s="67">
        <f>'Permitted Sources'!I576</f>
        <v>0</v>
      </c>
      <c r="G1326" s="67">
        <f>'Permitted Sources'!J576</f>
        <v>1.6</v>
      </c>
      <c r="H1326" s="67">
        <f>'Permitted Sources'!K576</f>
        <v>0</v>
      </c>
      <c r="I1326" s="67">
        <f>'Permitted Sources'!L576</f>
        <v>0</v>
      </c>
      <c r="J1326" s="67">
        <f>'Permitted Sources'!M576</f>
        <v>0</v>
      </c>
      <c r="K1326" t="str">
        <f t="shared" si="20"/>
        <v>Compressor Engines</v>
      </c>
    </row>
    <row r="1327" spans="1:11" x14ac:dyDescent="0.2">
      <c r="A1327" s="159" t="str">
        <f>'Permitted Sources'!A577</f>
        <v>WYDEQ Permitted Sources</v>
      </c>
      <c r="B1327" t="str">
        <f>'Permitted Sources'!B577</f>
        <v>56</v>
      </c>
      <c r="C1327" s="159">
        <f>'Permitted Sources'!D577</f>
        <v>56025</v>
      </c>
      <c r="D1327" s="159" t="str">
        <f>'Permitted Sources'!E577</f>
        <v>20200254</v>
      </c>
      <c r="E1327" t="str">
        <f>'Permitted Sources'!H577</f>
        <v>Compressor Engines</v>
      </c>
      <c r="F1327" s="67">
        <f>'Permitted Sources'!I577</f>
        <v>0</v>
      </c>
      <c r="G1327" s="67">
        <f>'Permitted Sources'!J577</f>
        <v>1.6</v>
      </c>
      <c r="H1327" s="67">
        <f>'Permitted Sources'!K577</f>
        <v>0</v>
      </c>
      <c r="I1327" s="67">
        <f>'Permitted Sources'!L577</f>
        <v>0</v>
      </c>
      <c r="J1327" s="67">
        <f>'Permitted Sources'!M577</f>
        <v>0</v>
      </c>
      <c r="K1327" t="str">
        <f t="shared" si="20"/>
        <v>Compressor Engines</v>
      </c>
    </row>
    <row r="1328" spans="1:11" x14ac:dyDescent="0.2">
      <c r="A1328" s="159" t="str">
        <f>'Permitted Sources'!A578</f>
        <v>WYDEQ Permitted Sources</v>
      </c>
      <c r="B1328" t="str">
        <f>'Permitted Sources'!B578</f>
        <v>56</v>
      </c>
      <c r="C1328" s="159">
        <f>'Permitted Sources'!D578</f>
        <v>56025</v>
      </c>
      <c r="D1328" s="159" t="str">
        <f>'Permitted Sources'!E578</f>
        <v>20200253</v>
      </c>
      <c r="E1328" t="str">
        <f>'Permitted Sources'!H578</f>
        <v>Compressor Engines</v>
      </c>
      <c r="F1328" s="67">
        <f>'Permitted Sources'!I578</f>
        <v>0.8</v>
      </c>
      <c r="G1328" s="67">
        <f>'Permitted Sources'!J578</f>
        <v>0.4</v>
      </c>
      <c r="H1328" s="67">
        <f>'Permitted Sources'!K578</f>
        <v>0.8</v>
      </c>
      <c r="I1328" s="67">
        <f>'Permitted Sources'!L578</f>
        <v>0</v>
      </c>
      <c r="J1328" s="67">
        <f>'Permitted Sources'!M578</f>
        <v>0</v>
      </c>
      <c r="K1328" t="str">
        <f t="shared" si="20"/>
        <v>Compressor Engines</v>
      </c>
    </row>
    <row r="1329" spans="1:11" x14ac:dyDescent="0.2">
      <c r="A1329" s="159" t="str">
        <f>'Permitted Sources'!A579</f>
        <v>WYDEQ Permitted Sources</v>
      </c>
      <c r="B1329" t="str">
        <f>'Permitted Sources'!B579</f>
        <v>56</v>
      </c>
      <c r="C1329" s="159">
        <f>'Permitted Sources'!D579</f>
        <v>56025</v>
      </c>
      <c r="D1329" s="159" t="str">
        <f>'Permitted Sources'!E579</f>
        <v>20200253</v>
      </c>
      <c r="E1329" t="str">
        <f>'Permitted Sources'!H579</f>
        <v>Compressor Engines</v>
      </c>
      <c r="F1329" s="67">
        <f>'Permitted Sources'!I579</f>
        <v>0.8</v>
      </c>
      <c r="G1329" s="67">
        <f>'Permitted Sources'!J579</f>
        <v>0.4</v>
      </c>
      <c r="H1329" s="67">
        <f>'Permitted Sources'!K579</f>
        <v>0.8</v>
      </c>
      <c r="I1329" s="67">
        <f>'Permitted Sources'!L579</f>
        <v>0</v>
      </c>
      <c r="J1329" s="67">
        <f>'Permitted Sources'!M579</f>
        <v>0</v>
      </c>
      <c r="K1329" t="str">
        <f t="shared" si="20"/>
        <v>Compressor Engines</v>
      </c>
    </row>
    <row r="1330" spans="1:11" x14ac:dyDescent="0.2">
      <c r="A1330" s="159" t="str">
        <f>'Permitted Sources'!A580</f>
        <v>WYDEQ Permitted Sources</v>
      </c>
      <c r="B1330" t="str">
        <f>'Permitted Sources'!B580</f>
        <v>56</v>
      </c>
      <c r="C1330" s="159">
        <f>'Permitted Sources'!D580</f>
        <v>56025</v>
      </c>
      <c r="D1330" s="159" t="str">
        <f>'Permitted Sources'!E580</f>
        <v>20200253</v>
      </c>
      <c r="E1330" t="str">
        <f>'Permitted Sources'!H580</f>
        <v>Compressor Engines</v>
      </c>
      <c r="F1330" s="67">
        <f>'Permitted Sources'!I580</f>
        <v>0.8</v>
      </c>
      <c r="G1330" s="67">
        <f>'Permitted Sources'!J580</f>
        <v>0.4</v>
      </c>
      <c r="H1330" s="67">
        <f>'Permitted Sources'!K580</f>
        <v>0.8</v>
      </c>
      <c r="I1330" s="67">
        <f>'Permitted Sources'!L580</f>
        <v>0</v>
      </c>
      <c r="J1330" s="67">
        <f>'Permitted Sources'!M580</f>
        <v>0</v>
      </c>
      <c r="K1330" t="str">
        <f t="shared" si="20"/>
        <v>Compressor Engines</v>
      </c>
    </row>
    <row r="1331" spans="1:11" x14ac:dyDescent="0.2">
      <c r="A1331" s="159" t="str">
        <f>'Permitted Sources'!A581</f>
        <v>WYDEQ Permitted Sources</v>
      </c>
      <c r="B1331" t="str">
        <f>'Permitted Sources'!B581</f>
        <v>56</v>
      </c>
      <c r="C1331" s="159">
        <f>'Permitted Sources'!D581</f>
        <v>56025</v>
      </c>
      <c r="D1331" s="159" t="str">
        <f>'Permitted Sources'!E581</f>
        <v>20200253</v>
      </c>
      <c r="E1331" t="str">
        <f>'Permitted Sources'!H581</f>
        <v>Compressor Engines</v>
      </c>
      <c r="F1331" s="67">
        <f>'Permitted Sources'!I581</f>
        <v>0.8</v>
      </c>
      <c r="G1331" s="67">
        <f>'Permitted Sources'!J581</f>
        <v>0.4</v>
      </c>
      <c r="H1331" s="67">
        <f>'Permitted Sources'!K581</f>
        <v>0.8</v>
      </c>
      <c r="I1331" s="67">
        <f>'Permitted Sources'!L581</f>
        <v>0</v>
      </c>
      <c r="J1331" s="67">
        <f>'Permitted Sources'!M581</f>
        <v>0</v>
      </c>
      <c r="K1331" t="str">
        <f t="shared" si="20"/>
        <v>Compressor Engines</v>
      </c>
    </row>
    <row r="1332" spans="1:11" x14ac:dyDescent="0.2">
      <c r="A1332" s="159" t="str">
        <f>'Permitted Sources'!A582</f>
        <v>WYDEQ Permitted Sources</v>
      </c>
      <c r="B1332" t="str">
        <f>'Permitted Sources'!B582</f>
        <v>56</v>
      </c>
      <c r="C1332" s="159">
        <f>'Permitted Sources'!D582</f>
        <v>56025</v>
      </c>
      <c r="D1332" s="159" t="str">
        <f>'Permitted Sources'!E582</f>
        <v>20200253</v>
      </c>
      <c r="E1332" t="str">
        <f>'Permitted Sources'!H582</f>
        <v>Compressor Engines</v>
      </c>
      <c r="F1332" s="67">
        <f>'Permitted Sources'!I582</f>
        <v>0.8</v>
      </c>
      <c r="G1332" s="67">
        <f>'Permitted Sources'!J582</f>
        <v>0.4</v>
      </c>
      <c r="H1332" s="67">
        <f>'Permitted Sources'!K582</f>
        <v>0.8</v>
      </c>
      <c r="I1332" s="67">
        <f>'Permitted Sources'!L582</f>
        <v>0</v>
      </c>
      <c r="J1332" s="67">
        <f>'Permitted Sources'!M582</f>
        <v>0</v>
      </c>
      <c r="K1332" t="str">
        <f t="shared" si="20"/>
        <v>Compressor Engines</v>
      </c>
    </row>
    <row r="1333" spans="1:11" x14ac:dyDescent="0.2">
      <c r="A1333" s="159" t="str">
        <f>'Permitted Sources'!A583</f>
        <v>WYDEQ Permitted Sources</v>
      </c>
      <c r="B1333" t="str">
        <f>'Permitted Sources'!B583</f>
        <v>56</v>
      </c>
      <c r="C1333" s="159">
        <f>'Permitted Sources'!D583</f>
        <v>56025</v>
      </c>
      <c r="D1333" s="159" t="str">
        <f>'Permitted Sources'!E583</f>
        <v>31000301</v>
      </c>
      <c r="E1333" t="str">
        <f>'Permitted Sources'!H583</f>
        <v>Dehydrator</v>
      </c>
      <c r="F1333" s="67">
        <f>'Permitted Sources'!I583</f>
        <v>0.2</v>
      </c>
      <c r="G1333" s="67">
        <f>'Permitted Sources'!J583</f>
        <v>14.6</v>
      </c>
      <c r="H1333" s="67">
        <f>'Permitted Sources'!K583</f>
        <v>0</v>
      </c>
      <c r="I1333" s="67">
        <f>'Permitted Sources'!L583</f>
        <v>0</v>
      </c>
      <c r="J1333" s="67">
        <f>'Permitted Sources'!M583</f>
        <v>0</v>
      </c>
      <c r="K1333" t="str">
        <f t="shared" si="20"/>
        <v>Dehydrator</v>
      </c>
    </row>
    <row r="1334" spans="1:11" x14ac:dyDescent="0.2">
      <c r="A1334" s="159" t="str">
        <f>'Permitted Sources'!A584</f>
        <v>WYDEQ Permitted Sources</v>
      </c>
      <c r="B1334" t="str">
        <f>'Permitted Sources'!B584</f>
        <v>56</v>
      </c>
      <c r="C1334" s="159">
        <f>'Permitted Sources'!D584</f>
        <v>56025</v>
      </c>
      <c r="D1334" s="159" t="str">
        <f>'Permitted Sources'!E584</f>
        <v>20200253</v>
      </c>
      <c r="E1334" t="str">
        <f>'Permitted Sources'!H584</f>
        <v>Compressor Engines</v>
      </c>
      <c r="F1334" s="67">
        <f>'Permitted Sources'!I584</f>
        <v>2.2000000000000002</v>
      </c>
      <c r="G1334" s="67">
        <f>'Permitted Sources'!J584</f>
        <v>1.1000000000000001</v>
      </c>
      <c r="H1334" s="67">
        <f>'Permitted Sources'!K584</f>
        <v>2.2000000000000002</v>
      </c>
      <c r="I1334" s="67">
        <f>'Permitted Sources'!L584</f>
        <v>0</v>
      </c>
      <c r="J1334" s="67">
        <f>'Permitted Sources'!M584</f>
        <v>0</v>
      </c>
      <c r="K1334" t="str">
        <f t="shared" si="20"/>
        <v>Compressor Engines</v>
      </c>
    </row>
    <row r="1335" spans="1:11" x14ac:dyDescent="0.2">
      <c r="A1335" s="159" t="str">
        <f>'Permitted Sources'!A585</f>
        <v>WYDEQ Permitted Sources</v>
      </c>
      <c r="B1335" t="str">
        <f>'Permitted Sources'!B585</f>
        <v>56</v>
      </c>
      <c r="C1335" s="159">
        <f>'Permitted Sources'!D585</f>
        <v>56025</v>
      </c>
      <c r="D1335" s="159" t="str">
        <f>'Permitted Sources'!E585</f>
        <v>31000299</v>
      </c>
      <c r="E1335" t="str">
        <f>'Permitted Sources'!H585</f>
        <v>Other Not Classified</v>
      </c>
      <c r="F1335" s="67">
        <f>'Permitted Sources'!I585</f>
        <v>0.1</v>
      </c>
      <c r="G1335" s="67">
        <f>'Permitted Sources'!J585</f>
        <v>19.899999999999999</v>
      </c>
      <c r="H1335" s="67">
        <f>'Permitted Sources'!K585</f>
        <v>0</v>
      </c>
      <c r="I1335" s="67">
        <f>'Permitted Sources'!L585</f>
        <v>0</v>
      </c>
      <c r="J1335" s="67">
        <f>'Permitted Sources'!M585</f>
        <v>0</v>
      </c>
      <c r="K1335" t="str">
        <f t="shared" si="20"/>
        <v>Other Not Classified</v>
      </c>
    </row>
    <row r="1336" spans="1:11" x14ac:dyDescent="0.2">
      <c r="A1336" s="159" t="str">
        <f>'Permitted Sources'!A586</f>
        <v>WYDEQ Permitted Sources</v>
      </c>
      <c r="B1336" t="str">
        <f>'Permitted Sources'!B586</f>
        <v>56</v>
      </c>
      <c r="C1336" s="159">
        <f>'Permitted Sources'!D586</f>
        <v>56025</v>
      </c>
      <c r="D1336" s="159" t="str">
        <f>'Permitted Sources'!E586</f>
        <v>30501199</v>
      </c>
      <c r="E1336" t="str">
        <f>'Permitted Sources'!H586</f>
        <v>Other Not Classified</v>
      </c>
      <c r="F1336" s="67">
        <f>'Permitted Sources'!I586</f>
        <v>0</v>
      </c>
      <c r="G1336" s="67">
        <f>'Permitted Sources'!J586</f>
        <v>0</v>
      </c>
      <c r="H1336" s="67">
        <f>'Permitted Sources'!K586</f>
        <v>0</v>
      </c>
      <c r="I1336" s="67">
        <f>'Permitted Sources'!L586</f>
        <v>0</v>
      </c>
      <c r="J1336" s="67">
        <f>'Permitted Sources'!M586</f>
        <v>0.2</v>
      </c>
      <c r="K1336" t="str">
        <f t="shared" si="20"/>
        <v>Other Not Classified</v>
      </c>
    </row>
    <row r="1337" spans="1:11" x14ac:dyDescent="0.2">
      <c r="A1337" s="159" t="str">
        <f>'Permitted Sources'!A587</f>
        <v>WYDEQ Permitted Sources</v>
      </c>
      <c r="B1337" t="str">
        <f>'Permitted Sources'!B587</f>
        <v>56</v>
      </c>
      <c r="C1337" s="159">
        <f>'Permitted Sources'!D587</f>
        <v>56025</v>
      </c>
      <c r="D1337" s="159" t="str">
        <f>'Permitted Sources'!E587</f>
        <v>30501199</v>
      </c>
      <c r="E1337" t="str">
        <f>'Permitted Sources'!H587</f>
        <v>Other Not Classified</v>
      </c>
      <c r="F1337" s="67">
        <f>'Permitted Sources'!I587</f>
        <v>0</v>
      </c>
      <c r="G1337" s="67">
        <f>'Permitted Sources'!J587</f>
        <v>0</v>
      </c>
      <c r="H1337" s="67">
        <f>'Permitted Sources'!K587</f>
        <v>0</v>
      </c>
      <c r="I1337" s="67">
        <f>'Permitted Sources'!L587</f>
        <v>0</v>
      </c>
      <c r="J1337" s="67">
        <f>'Permitted Sources'!M587</f>
        <v>0.8</v>
      </c>
      <c r="K1337" t="str">
        <f t="shared" si="20"/>
        <v>Other Not Classified</v>
      </c>
    </row>
    <row r="1338" spans="1:11" x14ac:dyDescent="0.2">
      <c r="A1338" s="159" t="str">
        <f>'Permitted Sources'!A588</f>
        <v>WYDEQ Permitted Sources</v>
      </c>
      <c r="B1338" t="str">
        <f>'Permitted Sources'!B588</f>
        <v>56</v>
      </c>
      <c r="C1338" s="159">
        <f>'Permitted Sources'!D588</f>
        <v>56025</v>
      </c>
      <c r="D1338" s="159" t="str">
        <f>'Permitted Sources'!E588</f>
        <v>31000205</v>
      </c>
      <c r="E1338" t="str">
        <f>'Permitted Sources'!H588</f>
        <v>Flares</v>
      </c>
      <c r="F1338" s="67">
        <f>'Permitted Sources'!I588</f>
        <v>0</v>
      </c>
      <c r="G1338" s="67">
        <f>'Permitted Sources'!J588</f>
        <v>0.7</v>
      </c>
      <c r="H1338" s="67">
        <f>'Permitted Sources'!K588</f>
        <v>0</v>
      </c>
      <c r="I1338" s="67">
        <f>'Permitted Sources'!L588</f>
        <v>0</v>
      </c>
      <c r="J1338" s="67">
        <f>'Permitted Sources'!M588</f>
        <v>0</v>
      </c>
      <c r="K1338" t="str">
        <f t="shared" si="20"/>
        <v>Flares</v>
      </c>
    </row>
    <row r="1339" spans="1:11" x14ac:dyDescent="0.2">
      <c r="A1339" s="159" t="str">
        <f>'Permitted Sources'!A589</f>
        <v>WYDEQ Permitted Sources</v>
      </c>
      <c r="B1339" t="str">
        <f>'Permitted Sources'!B589</f>
        <v>56</v>
      </c>
      <c r="C1339" s="159">
        <f>'Permitted Sources'!D589</f>
        <v>56025</v>
      </c>
      <c r="D1339" s="159" t="str">
        <f>'Permitted Sources'!E589</f>
        <v>31000220</v>
      </c>
      <c r="E1339" t="str">
        <f>'Permitted Sources'!H589</f>
        <v>Fugitives</v>
      </c>
      <c r="F1339" s="67">
        <f>'Permitted Sources'!I589</f>
        <v>0.2</v>
      </c>
      <c r="G1339" s="67">
        <f>'Permitted Sources'!J589</f>
        <v>0.1</v>
      </c>
      <c r="H1339" s="67">
        <f>'Permitted Sources'!K589</f>
        <v>0.1</v>
      </c>
      <c r="I1339" s="67">
        <f>'Permitted Sources'!L589</f>
        <v>1.6</v>
      </c>
      <c r="J1339" s="67">
        <f>'Permitted Sources'!M589</f>
        <v>0</v>
      </c>
      <c r="K1339" t="str">
        <f t="shared" si="20"/>
        <v>Fugitives</v>
      </c>
    </row>
    <row r="1340" spans="1:11" x14ac:dyDescent="0.2">
      <c r="A1340" s="159" t="str">
        <f>'Permitted Sources'!A590</f>
        <v>WYDEQ Permitted Sources</v>
      </c>
      <c r="B1340" t="str">
        <f>'Permitted Sources'!B590</f>
        <v>56</v>
      </c>
      <c r="C1340" s="159">
        <f>'Permitted Sources'!D590</f>
        <v>56025</v>
      </c>
      <c r="D1340" s="159" t="str">
        <f>'Permitted Sources'!E590</f>
        <v>20200253</v>
      </c>
      <c r="E1340" t="str">
        <f>'Permitted Sources'!H590</f>
        <v>Compressor Engines</v>
      </c>
      <c r="F1340" s="67">
        <f>'Permitted Sources'!I590</f>
        <v>2.2000000000000002</v>
      </c>
      <c r="G1340" s="67">
        <f>'Permitted Sources'!J590</f>
        <v>1.1000000000000001</v>
      </c>
      <c r="H1340" s="67">
        <f>'Permitted Sources'!K590</f>
        <v>2.2000000000000002</v>
      </c>
      <c r="I1340" s="67">
        <f>'Permitted Sources'!L590</f>
        <v>0</v>
      </c>
      <c r="J1340" s="67">
        <f>'Permitted Sources'!M590</f>
        <v>0</v>
      </c>
      <c r="K1340" t="str">
        <f t="shared" si="20"/>
        <v>Compressor Engines</v>
      </c>
    </row>
    <row r="1341" spans="1:11" x14ac:dyDescent="0.2">
      <c r="A1341" s="159" t="str">
        <f>'Permitted Sources'!A591</f>
        <v>WYDEQ Permitted Sources</v>
      </c>
      <c r="B1341" t="str">
        <f>'Permitted Sources'!B591</f>
        <v>56</v>
      </c>
      <c r="C1341" s="159">
        <f>'Permitted Sources'!D591</f>
        <v>56025</v>
      </c>
      <c r="D1341" s="159" t="str">
        <f>'Permitted Sources'!E591</f>
        <v>31000220</v>
      </c>
      <c r="E1341" t="str">
        <f>'Permitted Sources'!H591</f>
        <v>Fugitives</v>
      </c>
      <c r="F1341" s="67">
        <f>'Permitted Sources'!I591</f>
        <v>0</v>
      </c>
      <c r="G1341" s="67">
        <f>'Permitted Sources'!J591</f>
        <v>7.1</v>
      </c>
      <c r="H1341" s="67">
        <f>'Permitted Sources'!K591</f>
        <v>0</v>
      </c>
      <c r="I1341" s="67">
        <f>'Permitted Sources'!L591</f>
        <v>0</v>
      </c>
      <c r="J1341" s="67">
        <f>'Permitted Sources'!M591</f>
        <v>0</v>
      </c>
      <c r="K1341" t="str">
        <f t="shared" si="20"/>
        <v>Fugitives</v>
      </c>
    </row>
    <row r="1342" spans="1:11" x14ac:dyDescent="0.2">
      <c r="A1342" s="159" t="str">
        <f>'Permitted Sources'!A592</f>
        <v>WYDEQ Permitted Sources</v>
      </c>
      <c r="B1342" t="str">
        <f>'Permitted Sources'!B592</f>
        <v>56</v>
      </c>
      <c r="C1342" s="159">
        <f>'Permitted Sources'!D592</f>
        <v>56025</v>
      </c>
      <c r="D1342" s="159" t="str">
        <f>'Permitted Sources'!E592</f>
        <v>31000299</v>
      </c>
      <c r="E1342" t="str">
        <f>'Permitted Sources'!H592</f>
        <v>Other Not Classified</v>
      </c>
      <c r="F1342" s="67">
        <f>'Permitted Sources'!I592</f>
        <v>0</v>
      </c>
      <c r="G1342" s="67">
        <f>'Permitted Sources'!J592</f>
        <v>15.6</v>
      </c>
      <c r="H1342" s="67">
        <f>'Permitted Sources'!K592</f>
        <v>0</v>
      </c>
      <c r="I1342" s="67">
        <f>'Permitted Sources'!L592</f>
        <v>0</v>
      </c>
      <c r="J1342" s="67">
        <f>'Permitted Sources'!M592</f>
        <v>0</v>
      </c>
      <c r="K1342" t="str">
        <f t="shared" si="20"/>
        <v>Other Not Classified</v>
      </c>
    </row>
    <row r="1343" spans="1:11" x14ac:dyDescent="0.2">
      <c r="A1343" s="159" t="str">
        <f>'Permitted Sources'!A593</f>
        <v>WYDEQ Permitted Sources</v>
      </c>
      <c r="B1343" t="str">
        <f>'Permitted Sources'!B593</f>
        <v>56</v>
      </c>
      <c r="C1343" s="159">
        <f>'Permitted Sources'!D593</f>
        <v>56025</v>
      </c>
      <c r="D1343" s="159" t="str">
        <f>'Permitted Sources'!E593</f>
        <v>31000299</v>
      </c>
      <c r="E1343" t="str">
        <f>'Permitted Sources'!H593</f>
        <v>Other Not Classified</v>
      </c>
      <c r="F1343" s="67">
        <f>'Permitted Sources'!I593</f>
        <v>0.6</v>
      </c>
      <c r="G1343" s="67">
        <f>'Permitted Sources'!J593</f>
        <v>0</v>
      </c>
      <c r="H1343" s="67">
        <f>'Permitted Sources'!K593</f>
        <v>0.2</v>
      </c>
      <c r="I1343" s="67">
        <f>'Permitted Sources'!L593</f>
        <v>0</v>
      </c>
      <c r="J1343" s="67">
        <f>'Permitted Sources'!M593</f>
        <v>0</v>
      </c>
      <c r="K1343" t="str">
        <f t="shared" si="20"/>
        <v>Other Not Classified</v>
      </c>
    </row>
    <row r="1344" spans="1:11" x14ac:dyDescent="0.2">
      <c r="A1344" s="159" t="str">
        <f>'Permitted Sources'!A594</f>
        <v>WYDEQ Permitted Sources</v>
      </c>
      <c r="B1344" t="str">
        <f>'Permitted Sources'!B594</f>
        <v>56</v>
      </c>
      <c r="C1344" s="159">
        <f>'Permitted Sources'!D594</f>
        <v>56025</v>
      </c>
      <c r="D1344" s="159" t="str">
        <f>'Permitted Sources'!E594</f>
        <v>20200201</v>
      </c>
      <c r="E1344" t="str">
        <f>'Permitted Sources'!H594</f>
        <v>Compressor Engines</v>
      </c>
      <c r="F1344" s="67">
        <f>'Permitted Sources'!I594</f>
        <v>22.4909493</v>
      </c>
      <c r="G1344" s="67">
        <f>'Permitted Sources'!J594</f>
        <v>0</v>
      </c>
      <c r="H1344" s="67">
        <f>'Permitted Sources'!K594</f>
        <v>0</v>
      </c>
      <c r="I1344" s="67">
        <f>'Permitted Sources'!L594</f>
        <v>0</v>
      </c>
      <c r="J1344" s="67">
        <f>'Permitted Sources'!M594</f>
        <v>0</v>
      </c>
      <c r="K1344" t="str">
        <f t="shared" si="20"/>
        <v>Compressor Engines</v>
      </c>
    </row>
    <row r="1345" spans="1:11" x14ac:dyDescent="0.2">
      <c r="A1345" s="159" t="str">
        <f>'Permitted Sources'!A595</f>
        <v>WYDEQ Permitted Sources</v>
      </c>
      <c r="B1345" t="str">
        <f>'Permitted Sources'!B595</f>
        <v>56</v>
      </c>
      <c r="C1345" s="159">
        <f>'Permitted Sources'!D595</f>
        <v>56025</v>
      </c>
      <c r="D1345" s="159" t="str">
        <f>'Permitted Sources'!E595</f>
        <v>20200253</v>
      </c>
      <c r="E1345" t="str">
        <f>'Permitted Sources'!H595</f>
        <v>Compressor Engines</v>
      </c>
      <c r="F1345" s="67">
        <f>'Permitted Sources'!I595</f>
        <v>57.357142857142897</v>
      </c>
      <c r="G1345" s="67">
        <f>'Permitted Sources'!J595</f>
        <v>5.55</v>
      </c>
      <c r="H1345" s="67">
        <f>'Permitted Sources'!K595</f>
        <v>57.357142857142897</v>
      </c>
      <c r="I1345" s="67">
        <f>'Permitted Sources'!L595</f>
        <v>0</v>
      </c>
      <c r="J1345" s="67">
        <f>'Permitted Sources'!M595</f>
        <v>0</v>
      </c>
      <c r="K1345" t="str">
        <f t="shared" si="20"/>
        <v>Compressor Engines</v>
      </c>
    </row>
    <row r="1346" spans="1:11" x14ac:dyDescent="0.2">
      <c r="A1346" s="159" t="str">
        <f>'Permitted Sources'!A596</f>
        <v>WYDEQ Permitted Sources</v>
      </c>
      <c r="B1346" t="str">
        <f>'Permitted Sources'!B596</f>
        <v>56</v>
      </c>
      <c r="C1346" s="159">
        <f>'Permitted Sources'!D596</f>
        <v>56025</v>
      </c>
      <c r="D1346" s="159" t="str">
        <f>'Permitted Sources'!E596</f>
        <v>20200253</v>
      </c>
      <c r="E1346" t="str">
        <f>'Permitted Sources'!H596</f>
        <v>Compressor Engines</v>
      </c>
      <c r="F1346" s="67">
        <f>'Permitted Sources'!I596</f>
        <v>57.357142857142897</v>
      </c>
      <c r="G1346" s="67">
        <f>'Permitted Sources'!J596</f>
        <v>5.55</v>
      </c>
      <c r="H1346" s="67">
        <f>'Permitted Sources'!K596</f>
        <v>57.357142857142897</v>
      </c>
      <c r="I1346" s="67">
        <f>'Permitted Sources'!L596</f>
        <v>0</v>
      </c>
      <c r="J1346" s="67">
        <f>'Permitted Sources'!M596</f>
        <v>0</v>
      </c>
      <c r="K1346" t="str">
        <f t="shared" si="20"/>
        <v>Compressor Engines</v>
      </c>
    </row>
    <row r="1347" spans="1:11" x14ac:dyDescent="0.2">
      <c r="A1347" s="159" t="str">
        <f>'Permitted Sources'!A597</f>
        <v>WYDEQ Permitted Sources</v>
      </c>
      <c r="B1347" t="str">
        <f>'Permitted Sources'!B597</f>
        <v>56</v>
      </c>
      <c r="C1347" s="159">
        <f>'Permitted Sources'!D597</f>
        <v>56025</v>
      </c>
      <c r="D1347" s="159" t="str">
        <f>'Permitted Sources'!E597</f>
        <v>31000299</v>
      </c>
      <c r="E1347" t="str">
        <f>'Permitted Sources'!H597</f>
        <v>Other Not Classified</v>
      </c>
      <c r="F1347" s="67">
        <f>'Permitted Sources'!I597</f>
        <v>0</v>
      </c>
      <c r="G1347" s="67">
        <f>'Permitted Sources'!J597</f>
        <v>12.9</v>
      </c>
      <c r="H1347" s="67">
        <f>'Permitted Sources'!K597</f>
        <v>0</v>
      </c>
      <c r="I1347" s="67">
        <f>'Permitted Sources'!L597</f>
        <v>0</v>
      </c>
      <c r="J1347" s="67">
        <f>'Permitted Sources'!M597</f>
        <v>0</v>
      </c>
      <c r="K1347" t="str">
        <f t="shared" si="20"/>
        <v>Other Not Classified</v>
      </c>
    </row>
    <row r="1348" spans="1:11" x14ac:dyDescent="0.2">
      <c r="A1348" s="159" t="str">
        <f>'Permitted Sources'!A598</f>
        <v>WYDEQ Permitted Sources</v>
      </c>
      <c r="B1348" t="str">
        <f>'Permitted Sources'!B598</f>
        <v>56</v>
      </c>
      <c r="C1348" s="159">
        <f>'Permitted Sources'!D598</f>
        <v>56025</v>
      </c>
      <c r="D1348" s="159" t="str">
        <f>'Permitted Sources'!E598</f>
        <v>31000227</v>
      </c>
      <c r="E1348" t="str">
        <f>'Permitted Sources'!H598</f>
        <v>Dehydrator</v>
      </c>
      <c r="F1348" s="67">
        <f>'Permitted Sources'!I598</f>
        <v>0</v>
      </c>
      <c r="G1348" s="67">
        <f>'Permitted Sources'!J598</f>
        <v>2.2000000000000002</v>
      </c>
      <c r="H1348" s="67">
        <f>'Permitted Sources'!K598</f>
        <v>0</v>
      </c>
      <c r="I1348" s="67">
        <f>'Permitted Sources'!L598</f>
        <v>0</v>
      </c>
      <c r="J1348" s="67">
        <f>'Permitted Sources'!M598</f>
        <v>0</v>
      </c>
      <c r="K1348" t="str">
        <f t="shared" si="20"/>
        <v>Dehydrator</v>
      </c>
    </row>
    <row r="1349" spans="1:11" x14ac:dyDescent="0.2">
      <c r="A1349" s="159" t="str">
        <f>'Permitted Sources'!A599</f>
        <v>WYDEQ Permitted Sources</v>
      </c>
      <c r="B1349" t="str">
        <f>'Permitted Sources'!B599</f>
        <v>56</v>
      </c>
      <c r="C1349" s="159">
        <f>'Permitted Sources'!D599</f>
        <v>56025</v>
      </c>
      <c r="D1349" s="159" t="str">
        <f>'Permitted Sources'!E599</f>
        <v>20200202</v>
      </c>
      <c r="E1349" t="str">
        <f>'Permitted Sources'!H599</f>
        <v>Compressor Engines</v>
      </c>
      <c r="F1349" s="67">
        <f>'Permitted Sources'!I599</f>
        <v>6.7</v>
      </c>
      <c r="G1349" s="67">
        <f>'Permitted Sources'!J599</f>
        <v>3.4</v>
      </c>
      <c r="H1349" s="67">
        <f>'Permitted Sources'!K599</f>
        <v>10.1</v>
      </c>
      <c r="I1349" s="67">
        <f>'Permitted Sources'!L599</f>
        <v>0</v>
      </c>
      <c r="J1349" s="67">
        <f>'Permitted Sources'!M599</f>
        <v>0</v>
      </c>
      <c r="K1349" t="str">
        <f t="shared" si="20"/>
        <v>Compressor Engines</v>
      </c>
    </row>
    <row r="1350" spans="1:11" x14ac:dyDescent="0.2">
      <c r="A1350" s="159" t="str">
        <f>'Permitted Sources'!A600</f>
        <v>WYDEQ Permitted Sources</v>
      </c>
      <c r="B1350" t="str">
        <f>'Permitted Sources'!B600</f>
        <v>56</v>
      </c>
      <c r="C1350" s="159">
        <f>'Permitted Sources'!D600</f>
        <v>56025</v>
      </c>
      <c r="D1350" s="159" t="str">
        <f>'Permitted Sources'!E600</f>
        <v>20200202</v>
      </c>
      <c r="E1350" t="str">
        <f>'Permitted Sources'!H600</f>
        <v>Compressor Engines</v>
      </c>
      <c r="F1350" s="67">
        <f>'Permitted Sources'!I600</f>
        <v>2.4</v>
      </c>
      <c r="G1350" s="67">
        <f>'Permitted Sources'!J600</f>
        <v>0.1</v>
      </c>
      <c r="H1350" s="67">
        <f>'Permitted Sources'!K600</f>
        <v>0.3</v>
      </c>
      <c r="I1350" s="67">
        <f>'Permitted Sources'!L600</f>
        <v>0</v>
      </c>
      <c r="J1350" s="67">
        <f>'Permitted Sources'!M600</f>
        <v>0</v>
      </c>
      <c r="K1350" t="str">
        <f t="shared" si="20"/>
        <v>Compressor Engines</v>
      </c>
    </row>
    <row r="1351" spans="1:11" x14ac:dyDescent="0.2">
      <c r="A1351" s="159" t="str">
        <f>'Permitted Sources'!A601</f>
        <v>WYDEQ Permitted Sources</v>
      </c>
      <c r="B1351" t="str">
        <f>'Permitted Sources'!B601</f>
        <v>56</v>
      </c>
      <c r="C1351" s="159">
        <f>'Permitted Sources'!D601</f>
        <v>56025</v>
      </c>
      <c r="D1351" s="159" t="str">
        <f>'Permitted Sources'!E601</f>
        <v>31000220</v>
      </c>
      <c r="E1351" t="str">
        <f>'Permitted Sources'!H601</f>
        <v>Fugitives</v>
      </c>
      <c r="F1351" s="67">
        <f>'Permitted Sources'!I601</f>
        <v>0</v>
      </c>
      <c r="G1351" s="67">
        <f>'Permitted Sources'!J601</f>
        <v>3.2</v>
      </c>
      <c r="H1351" s="67">
        <f>'Permitted Sources'!K601</f>
        <v>0</v>
      </c>
      <c r="I1351" s="67">
        <f>'Permitted Sources'!L601</f>
        <v>0</v>
      </c>
      <c r="J1351" s="67">
        <f>'Permitted Sources'!M601</f>
        <v>0</v>
      </c>
      <c r="K1351" t="str">
        <f t="shared" ref="K1351:K1414" si="21">IF(E1351="Unpermitted Fugitives","Fugitives",IF(E1351="Natural Gas Processing Facilities, Pump Seals","Fugitives",IF(E1351="Natural Gas Production, All Equipt Leak Fugitives","Fugitives",IF(E1351="External Combustion Boilers","Heaters",IF(E1351="Permitted Tank Losses","Condensate tank ",IF(E1351="Permitted Fugitives","Fugitives",IF(E1351="Process Heaters","Heaters",E1351)))))))</f>
        <v>Fugitives</v>
      </c>
    </row>
    <row r="1352" spans="1:11" x14ac:dyDescent="0.2">
      <c r="A1352" s="159" t="str">
        <f>'Permitted Sources'!A602</f>
        <v>WYDEQ Permitted Sources</v>
      </c>
      <c r="B1352" t="str">
        <f>'Permitted Sources'!B602</f>
        <v>56</v>
      </c>
      <c r="C1352" s="159">
        <f>'Permitted Sources'!D602</f>
        <v>56025</v>
      </c>
      <c r="D1352" s="159" t="str">
        <f>'Permitted Sources'!E602</f>
        <v>31000404</v>
      </c>
      <c r="E1352" t="str">
        <f>'Permitted Sources'!H602</f>
        <v>Process Heaters</v>
      </c>
      <c r="F1352" s="67">
        <f>'Permitted Sources'!I602</f>
        <v>2.4500000000000002</v>
      </c>
      <c r="G1352" s="67">
        <f>'Permitted Sources'!J602</f>
        <v>0.1</v>
      </c>
      <c r="H1352" s="67">
        <f>'Permitted Sources'!K602</f>
        <v>0.5</v>
      </c>
      <c r="I1352" s="67">
        <f>'Permitted Sources'!L602</f>
        <v>0</v>
      </c>
      <c r="J1352" s="67">
        <f>'Permitted Sources'!M602</f>
        <v>0</v>
      </c>
      <c r="K1352" t="str">
        <f t="shared" si="21"/>
        <v>Heaters</v>
      </c>
    </row>
    <row r="1353" spans="1:11" x14ac:dyDescent="0.2">
      <c r="A1353" s="159" t="str">
        <f>'Permitted Sources'!A603</f>
        <v>WYDEQ Permitted Sources</v>
      </c>
      <c r="B1353" t="str">
        <f>'Permitted Sources'!B603</f>
        <v>56</v>
      </c>
      <c r="C1353" s="159">
        <f>'Permitted Sources'!D603</f>
        <v>56025</v>
      </c>
      <c r="D1353" s="159" t="str">
        <f>'Permitted Sources'!E603</f>
        <v>31000220</v>
      </c>
      <c r="E1353" t="str">
        <f>'Permitted Sources'!H603</f>
        <v>Fugitives</v>
      </c>
      <c r="F1353" s="67">
        <f>'Permitted Sources'!I603</f>
        <v>0.4</v>
      </c>
      <c r="G1353" s="67">
        <f>'Permitted Sources'!J603</f>
        <v>0</v>
      </c>
      <c r="H1353" s="67">
        <f>'Permitted Sources'!K603</f>
        <v>0.4</v>
      </c>
      <c r="I1353" s="67">
        <f>'Permitted Sources'!L603</f>
        <v>0</v>
      </c>
      <c r="J1353" s="67">
        <f>'Permitted Sources'!M603</f>
        <v>0</v>
      </c>
      <c r="K1353" t="str">
        <f t="shared" si="21"/>
        <v>Fugitives</v>
      </c>
    </row>
    <row r="1354" spans="1:11" x14ac:dyDescent="0.2">
      <c r="A1354" s="159" t="str">
        <f>'Permitted Sources'!A604</f>
        <v>WYDEQ Permitted Sources</v>
      </c>
      <c r="B1354" t="str">
        <f>'Permitted Sources'!B604</f>
        <v>56</v>
      </c>
      <c r="C1354" s="159">
        <f>'Permitted Sources'!D604</f>
        <v>56005</v>
      </c>
      <c r="D1354" s="159" t="str">
        <f>'Permitted Sources'!E604</f>
        <v>20200254</v>
      </c>
      <c r="E1354" t="str">
        <f>'Permitted Sources'!H604</f>
        <v>Compressor Engines</v>
      </c>
      <c r="F1354" s="67">
        <f>'Permitted Sources'!I604</f>
        <v>19.399999999999999</v>
      </c>
      <c r="G1354" s="67">
        <f>'Permitted Sources'!J604</f>
        <v>12.9</v>
      </c>
      <c r="H1354" s="67">
        <f>'Permitted Sources'!K604</f>
        <v>6.5</v>
      </c>
      <c r="I1354" s="67">
        <f>'Permitted Sources'!L604</f>
        <v>0</v>
      </c>
      <c r="J1354" s="67">
        <f>'Permitted Sources'!M604</f>
        <v>0</v>
      </c>
      <c r="K1354" t="str">
        <f t="shared" si="21"/>
        <v>Compressor Engines</v>
      </c>
    </row>
    <row r="1355" spans="1:11" x14ac:dyDescent="0.2">
      <c r="A1355" s="159" t="str">
        <f>'Permitted Sources'!A605</f>
        <v>WYDEQ Permitted Sources</v>
      </c>
      <c r="B1355" t="str">
        <f>'Permitted Sources'!B605</f>
        <v>56</v>
      </c>
      <c r="C1355" s="159">
        <f>'Permitted Sources'!D605</f>
        <v>56005</v>
      </c>
      <c r="D1355" s="159" t="str">
        <f>'Permitted Sources'!E605</f>
        <v>20200254</v>
      </c>
      <c r="E1355" t="str">
        <f>'Permitted Sources'!H605</f>
        <v>Compressor Engines</v>
      </c>
      <c r="F1355" s="67">
        <f>'Permitted Sources'!I605</f>
        <v>19.399999999999999</v>
      </c>
      <c r="G1355" s="67">
        <f>'Permitted Sources'!J605</f>
        <v>12.9</v>
      </c>
      <c r="H1355" s="67">
        <f>'Permitted Sources'!K605</f>
        <v>6.5</v>
      </c>
      <c r="I1355" s="67">
        <f>'Permitted Sources'!L605</f>
        <v>0</v>
      </c>
      <c r="J1355" s="67">
        <f>'Permitted Sources'!M605</f>
        <v>0</v>
      </c>
      <c r="K1355" t="str">
        <f t="shared" si="21"/>
        <v>Compressor Engines</v>
      </c>
    </row>
    <row r="1356" spans="1:11" x14ac:dyDescent="0.2">
      <c r="A1356" s="159" t="str">
        <f>'Permitted Sources'!A606</f>
        <v>WYDEQ Permitted Sources</v>
      </c>
      <c r="B1356" t="str">
        <f>'Permitted Sources'!B606</f>
        <v>56</v>
      </c>
      <c r="C1356" s="159">
        <f>'Permitted Sources'!D606</f>
        <v>56005</v>
      </c>
      <c r="D1356" s="159" t="str">
        <f>'Permitted Sources'!E606</f>
        <v>10200603</v>
      </c>
      <c r="E1356" t="str">
        <f>'Permitted Sources'!H606</f>
        <v>Process Heaters</v>
      </c>
      <c r="F1356" s="67">
        <f>'Permitted Sources'!I606</f>
        <v>0.2</v>
      </c>
      <c r="G1356" s="67">
        <f>'Permitted Sources'!J606</f>
        <v>0</v>
      </c>
      <c r="H1356" s="67">
        <f>'Permitted Sources'!K606</f>
        <v>0.2</v>
      </c>
      <c r="I1356" s="67">
        <f>'Permitted Sources'!L606</f>
        <v>0</v>
      </c>
      <c r="J1356" s="67">
        <f>'Permitted Sources'!M606</f>
        <v>0</v>
      </c>
      <c r="K1356" t="str">
        <f t="shared" si="21"/>
        <v>Heaters</v>
      </c>
    </row>
    <row r="1357" spans="1:11" x14ac:dyDescent="0.2">
      <c r="A1357" s="159" t="str">
        <f>'Permitted Sources'!A607</f>
        <v>WYDEQ Permitted Sources</v>
      </c>
      <c r="B1357" t="str">
        <f>'Permitted Sources'!B607</f>
        <v>56</v>
      </c>
      <c r="C1357" s="159">
        <f>'Permitted Sources'!D607</f>
        <v>56005</v>
      </c>
      <c r="D1357" s="159" t="str">
        <f>'Permitted Sources'!E607</f>
        <v>10200603</v>
      </c>
      <c r="E1357" t="str">
        <f>'Permitted Sources'!H607</f>
        <v>Process Heaters</v>
      </c>
      <c r="F1357" s="67">
        <f>'Permitted Sources'!I607</f>
        <v>0.2</v>
      </c>
      <c r="G1357" s="67">
        <f>'Permitted Sources'!J607</f>
        <v>0</v>
      </c>
      <c r="H1357" s="67">
        <f>'Permitted Sources'!K607</f>
        <v>0.2</v>
      </c>
      <c r="I1357" s="67">
        <f>'Permitted Sources'!L607</f>
        <v>0</v>
      </c>
      <c r="J1357" s="67">
        <f>'Permitted Sources'!M607</f>
        <v>0</v>
      </c>
      <c r="K1357" t="str">
        <f t="shared" si="21"/>
        <v>Heaters</v>
      </c>
    </row>
    <row r="1358" spans="1:11" x14ac:dyDescent="0.2">
      <c r="A1358" s="159" t="str">
        <f>'Permitted Sources'!A608</f>
        <v>WYDEQ Permitted Sources</v>
      </c>
      <c r="B1358" t="str">
        <f>'Permitted Sources'!B608</f>
        <v>56</v>
      </c>
      <c r="C1358" s="159">
        <f>'Permitted Sources'!D608</f>
        <v>56005</v>
      </c>
      <c r="D1358" s="159" t="str">
        <f>'Permitted Sources'!E608</f>
        <v>10200603</v>
      </c>
      <c r="E1358" t="str">
        <f>'Permitted Sources'!H608</f>
        <v>Process Heaters</v>
      </c>
      <c r="F1358" s="67">
        <f>'Permitted Sources'!I608</f>
        <v>0.2</v>
      </c>
      <c r="G1358" s="67">
        <f>'Permitted Sources'!J608</f>
        <v>0</v>
      </c>
      <c r="H1358" s="67">
        <f>'Permitted Sources'!K608</f>
        <v>0.2</v>
      </c>
      <c r="I1358" s="67">
        <f>'Permitted Sources'!L608</f>
        <v>0</v>
      </c>
      <c r="J1358" s="67">
        <f>'Permitted Sources'!M608</f>
        <v>0</v>
      </c>
      <c r="K1358" t="str">
        <f t="shared" si="21"/>
        <v>Heaters</v>
      </c>
    </row>
    <row r="1359" spans="1:11" x14ac:dyDescent="0.2">
      <c r="A1359" s="159" t="str">
        <f>'Permitted Sources'!A609</f>
        <v>WYDEQ Permitted Sources</v>
      </c>
      <c r="B1359" t="str">
        <f>'Permitted Sources'!B609</f>
        <v>56</v>
      </c>
      <c r="C1359" s="159">
        <f>'Permitted Sources'!D609</f>
        <v>56005</v>
      </c>
      <c r="D1359" s="159" t="str">
        <f>'Permitted Sources'!E609</f>
        <v>20200253</v>
      </c>
      <c r="E1359" t="str">
        <f>'Permitted Sources'!H609</f>
        <v>Compressor Engines</v>
      </c>
      <c r="F1359" s="67">
        <f>'Permitted Sources'!I609</f>
        <v>13.818</v>
      </c>
      <c r="G1359" s="67">
        <f>'Permitted Sources'!J609</f>
        <v>13.818</v>
      </c>
      <c r="H1359" s="67">
        <f>'Permitted Sources'!K609</f>
        <v>13.818</v>
      </c>
      <c r="I1359" s="67">
        <f>'Permitted Sources'!L609</f>
        <v>0</v>
      </c>
      <c r="J1359" s="67">
        <f>'Permitted Sources'!M609</f>
        <v>0</v>
      </c>
      <c r="K1359" t="str">
        <f t="shared" si="21"/>
        <v>Compressor Engines</v>
      </c>
    </row>
    <row r="1360" spans="1:11" x14ac:dyDescent="0.2">
      <c r="A1360" s="159" t="str">
        <f>'Permitted Sources'!A610</f>
        <v>WYDEQ Permitted Sources</v>
      </c>
      <c r="B1360" t="str">
        <f>'Permitted Sources'!B610</f>
        <v>56</v>
      </c>
      <c r="C1360" s="159">
        <f>'Permitted Sources'!D610</f>
        <v>56005</v>
      </c>
      <c r="D1360" s="159" t="str">
        <f>'Permitted Sources'!E610</f>
        <v>20200253</v>
      </c>
      <c r="E1360" t="str">
        <f>'Permitted Sources'!H610</f>
        <v>Compressor Engines</v>
      </c>
      <c r="F1360" s="67">
        <f>'Permitted Sources'!I610</f>
        <v>13.818</v>
      </c>
      <c r="G1360" s="67">
        <f>'Permitted Sources'!J610</f>
        <v>13.818</v>
      </c>
      <c r="H1360" s="67">
        <f>'Permitted Sources'!K610</f>
        <v>13.818</v>
      </c>
      <c r="I1360" s="67">
        <f>'Permitted Sources'!L610</f>
        <v>0</v>
      </c>
      <c r="J1360" s="67">
        <f>'Permitted Sources'!M610</f>
        <v>0</v>
      </c>
      <c r="K1360" t="str">
        <f t="shared" si="21"/>
        <v>Compressor Engines</v>
      </c>
    </row>
    <row r="1361" spans="1:11" x14ac:dyDescent="0.2">
      <c r="A1361" s="159" t="str">
        <f>'Permitted Sources'!A611</f>
        <v>WYDEQ Permitted Sources</v>
      </c>
      <c r="B1361" t="str">
        <f>'Permitted Sources'!B611</f>
        <v>56</v>
      </c>
      <c r="C1361" s="159">
        <f>'Permitted Sources'!D611</f>
        <v>56005</v>
      </c>
      <c r="D1361" s="159" t="str">
        <f>'Permitted Sources'!E611</f>
        <v>20200253</v>
      </c>
      <c r="E1361" t="str">
        <f>'Permitted Sources'!H611</f>
        <v>Compressor Engines</v>
      </c>
      <c r="F1361" s="67">
        <f>'Permitted Sources'!I611</f>
        <v>13.818</v>
      </c>
      <c r="G1361" s="67">
        <f>'Permitted Sources'!J611</f>
        <v>13.818</v>
      </c>
      <c r="H1361" s="67">
        <f>'Permitted Sources'!K611</f>
        <v>13.818</v>
      </c>
      <c r="I1361" s="67">
        <f>'Permitted Sources'!L611</f>
        <v>0</v>
      </c>
      <c r="J1361" s="67">
        <f>'Permitted Sources'!M611</f>
        <v>0</v>
      </c>
      <c r="K1361" t="str">
        <f t="shared" si="21"/>
        <v>Compressor Engines</v>
      </c>
    </row>
    <row r="1362" spans="1:11" x14ac:dyDescent="0.2">
      <c r="A1362" s="159" t="str">
        <f>'Permitted Sources'!A612</f>
        <v>WYDEQ Permitted Sources</v>
      </c>
      <c r="B1362" t="str">
        <f>'Permitted Sources'!B612</f>
        <v>56</v>
      </c>
      <c r="C1362" s="159">
        <f>'Permitted Sources'!D612</f>
        <v>56005</v>
      </c>
      <c r="D1362" s="159" t="str">
        <f>'Permitted Sources'!E612</f>
        <v>20200253</v>
      </c>
      <c r="E1362" t="str">
        <f>'Permitted Sources'!H612</f>
        <v>Compressor Engines</v>
      </c>
      <c r="F1362" s="67">
        <f>'Permitted Sources'!I612</f>
        <v>13.818</v>
      </c>
      <c r="G1362" s="67">
        <f>'Permitted Sources'!J612</f>
        <v>13.818</v>
      </c>
      <c r="H1362" s="67">
        <f>'Permitted Sources'!K612</f>
        <v>13.818</v>
      </c>
      <c r="I1362" s="67">
        <f>'Permitted Sources'!L612</f>
        <v>0</v>
      </c>
      <c r="J1362" s="67">
        <f>'Permitted Sources'!M612</f>
        <v>0</v>
      </c>
      <c r="K1362" t="str">
        <f t="shared" si="21"/>
        <v>Compressor Engines</v>
      </c>
    </row>
    <row r="1363" spans="1:11" x14ac:dyDescent="0.2">
      <c r="A1363" s="159" t="str">
        <f>'Permitted Sources'!A613</f>
        <v>WYDEQ Permitted Sources</v>
      </c>
      <c r="B1363" t="str">
        <f>'Permitted Sources'!B613</f>
        <v>56</v>
      </c>
      <c r="C1363" s="159">
        <f>'Permitted Sources'!D613</f>
        <v>56005</v>
      </c>
      <c r="D1363" s="159" t="str">
        <f>'Permitted Sources'!E613</f>
        <v>20200253</v>
      </c>
      <c r="E1363" t="str">
        <f>'Permitted Sources'!H613</f>
        <v>Compressor Engines</v>
      </c>
      <c r="F1363" s="67">
        <f>'Permitted Sources'!I613</f>
        <v>13.818</v>
      </c>
      <c r="G1363" s="67">
        <f>'Permitted Sources'!J613</f>
        <v>13.818</v>
      </c>
      <c r="H1363" s="67">
        <f>'Permitted Sources'!K613</f>
        <v>13.818</v>
      </c>
      <c r="I1363" s="67">
        <f>'Permitted Sources'!L613</f>
        <v>0</v>
      </c>
      <c r="J1363" s="67">
        <f>'Permitted Sources'!M613</f>
        <v>0</v>
      </c>
      <c r="K1363" t="str">
        <f t="shared" si="21"/>
        <v>Compressor Engines</v>
      </c>
    </row>
    <row r="1364" spans="1:11" x14ac:dyDescent="0.2">
      <c r="A1364" s="159" t="str">
        <f>'Permitted Sources'!A614</f>
        <v>WYDEQ Permitted Sources</v>
      </c>
      <c r="B1364" t="str">
        <f>'Permitted Sources'!B614</f>
        <v>56</v>
      </c>
      <c r="C1364" s="159">
        <f>'Permitted Sources'!D614</f>
        <v>56005</v>
      </c>
      <c r="D1364" s="159" t="str">
        <f>'Permitted Sources'!E614</f>
        <v>20200253</v>
      </c>
      <c r="E1364" t="str">
        <f>'Permitted Sources'!H614</f>
        <v>Compressor Engines</v>
      </c>
      <c r="F1364" s="67">
        <f>'Permitted Sources'!I614</f>
        <v>13.818</v>
      </c>
      <c r="G1364" s="67">
        <f>'Permitted Sources'!J614</f>
        <v>13.818</v>
      </c>
      <c r="H1364" s="67">
        <f>'Permitted Sources'!K614</f>
        <v>13.818</v>
      </c>
      <c r="I1364" s="67">
        <f>'Permitted Sources'!L614</f>
        <v>0</v>
      </c>
      <c r="J1364" s="67">
        <f>'Permitted Sources'!M614</f>
        <v>0</v>
      </c>
      <c r="K1364" t="str">
        <f t="shared" si="21"/>
        <v>Compressor Engines</v>
      </c>
    </row>
    <row r="1365" spans="1:11" x14ac:dyDescent="0.2">
      <c r="A1365" s="159" t="str">
        <f>'Permitted Sources'!A615</f>
        <v>WYDEQ Permitted Sources</v>
      </c>
      <c r="B1365" t="str">
        <f>'Permitted Sources'!B615</f>
        <v>56</v>
      </c>
      <c r="C1365" s="159">
        <f>'Permitted Sources'!D615</f>
        <v>56005</v>
      </c>
      <c r="D1365" s="159" t="str">
        <f>'Permitted Sources'!E615</f>
        <v>20200253</v>
      </c>
      <c r="E1365" t="str">
        <f>'Permitted Sources'!H615</f>
        <v>Compressor Engines</v>
      </c>
      <c r="F1365" s="67">
        <f>'Permitted Sources'!I615</f>
        <v>13.818</v>
      </c>
      <c r="G1365" s="67">
        <f>'Permitted Sources'!J615</f>
        <v>13.818</v>
      </c>
      <c r="H1365" s="67">
        <f>'Permitted Sources'!K615</f>
        <v>13.818</v>
      </c>
      <c r="I1365" s="67">
        <f>'Permitted Sources'!L615</f>
        <v>0</v>
      </c>
      <c r="J1365" s="67">
        <f>'Permitted Sources'!M615</f>
        <v>0</v>
      </c>
      <c r="K1365" t="str">
        <f t="shared" si="21"/>
        <v>Compressor Engines</v>
      </c>
    </row>
    <row r="1366" spans="1:11" x14ac:dyDescent="0.2">
      <c r="A1366" s="159" t="str">
        <f>'Permitted Sources'!A616</f>
        <v>WYDEQ Permitted Sources</v>
      </c>
      <c r="B1366" t="str">
        <f>'Permitted Sources'!B616</f>
        <v>56</v>
      </c>
      <c r="C1366" s="159">
        <f>'Permitted Sources'!D616</f>
        <v>56005</v>
      </c>
      <c r="D1366" s="159" t="str">
        <f>'Permitted Sources'!E616</f>
        <v>20200253</v>
      </c>
      <c r="E1366" t="str">
        <f>'Permitted Sources'!H616</f>
        <v>Compressor Engines</v>
      </c>
      <c r="F1366" s="67">
        <f>'Permitted Sources'!I616</f>
        <v>13.818</v>
      </c>
      <c r="G1366" s="67">
        <f>'Permitted Sources'!J616</f>
        <v>13.818</v>
      </c>
      <c r="H1366" s="67">
        <f>'Permitted Sources'!K616</f>
        <v>13.818</v>
      </c>
      <c r="I1366" s="67">
        <f>'Permitted Sources'!L616</f>
        <v>0</v>
      </c>
      <c r="J1366" s="67">
        <f>'Permitted Sources'!M616</f>
        <v>0</v>
      </c>
      <c r="K1366" t="str">
        <f t="shared" si="21"/>
        <v>Compressor Engines</v>
      </c>
    </row>
    <row r="1367" spans="1:11" x14ac:dyDescent="0.2">
      <c r="A1367" s="159" t="str">
        <f>'Permitted Sources'!A617</f>
        <v>WYDEQ Permitted Sources</v>
      </c>
      <c r="B1367" t="str">
        <f>'Permitted Sources'!B617</f>
        <v>56</v>
      </c>
      <c r="C1367" s="159">
        <f>'Permitted Sources'!D617</f>
        <v>56005</v>
      </c>
      <c r="D1367" s="159" t="str">
        <f>'Permitted Sources'!E617</f>
        <v>20200253</v>
      </c>
      <c r="E1367" t="str">
        <f>'Permitted Sources'!H617</f>
        <v>Compressor Engines</v>
      </c>
      <c r="F1367" s="67">
        <f>'Permitted Sources'!I617</f>
        <v>16.222999999999999</v>
      </c>
      <c r="G1367" s="67">
        <f>'Permitted Sources'!J617</f>
        <v>16.222999999999999</v>
      </c>
      <c r="H1367" s="67">
        <f>'Permitted Sources'!K617</f>
        <v>32.442999999999998</v>
      </c>
      <c r="I1367" s="67">
        <f>'Permitted Sources'!L617</f>
        <v>0</v>
      </c>
      <c r="J1367" s="67">
        <f>'Permitted Sources'!M617</f>
        <v>0</v>
      </c>
      <c r="K1367" t="str">
        <f t="shared" si="21"/>
        <v>Compressor Engines</v>
      </c>
    </row>
    <row r="1368" spans="1:11" x14ac:dyDescent="0.2">
      <c r="A1368" s="159" t="str">
        <f>'Permitted Sources'!A618</f>
        <v>WYDEQ Permitted Sources</v>
      </c>
      <c r="B1368" t="str">
        <f>'Permitted Sources'!B618</f>
        <v>56</v>
      </c>
      <c r="C1368" s="159">
        <f>'Permitted Sources'!D618</f>
        <v>56005</v>
      </c>
      <c r="D1368" s="159" t="str">
        <f>'Permitted Sources'!E618</f>
        <v>20200253</v>
      </c>
      <c r="E1368" t="str">
        <f>'Permitted Sources'!H618</f>
        <v>Compressor Engines</v>
      </c>
      <c r="F1368" s="67">
        <f>'Permitted Sources'!I618</f>
        <v>16.222999999999999</v>
      </c>
      <c r="G1368" s="67">
        <f>'Permitted Sources'!J618</f>
        <v>16.222999999999999</v>
      </c>
      <c r="H1368" s="67">
        <f>'Permitted Sources'!K618</f>
        <v>32.442999999999998</v>
      </c>
      <c r="I1368" s="67">
        <f>'Permitted Sources'!L618</f>
        <v>0</v>
      </c>
      <c r="J1368" s="67">
        <f>'Permitted Sources'!M618</f>
        <v>0</v>
      </c>
      <c r="K1368" t="str">
        <f t="shared" si="21"/>
        <v>Compressor Engines</v>
      </c>
    </row>
    <row r="1369" spans="1:11" x14ac:dyDescent="0.2">
      <c r="A1369" s="159" t="str">
        <f>'Permitted Sources'!A619</f>
        <v>WYDEQ Permitted Sources</v>
      </c>
      <c r="B1369" t="str">
        <f>'Permitted Sources'!B619</f>
        <v>56</v>
      </c>
      <c r="C1369" s="159">
        <f>'Permitted Sources'!D619</f>
        <v>56005</v>
      </c>
      <c r="D1369" s="159" t="str">
        <f>'Permitted Sources'!E619</f>
        <v>20200253</v>
      </c>
      <c r="E1369" t="str">
        <f>'Permitted Sources'!H619</f>
        <v>Compressor Engines</v>
      </c>
      <c r="F1369" s="67">
        <f>'Permitted Sources'!I619</f>
        <v>16.222999999999999</v>
      </c>
      <c r="G1369" s="67">
        <f>'Permitted Sources'!J619</f>
        <v>16.222999999999999</v>
      </c>
      <c r="H1369" s="67">
        <f>'Permitted Sources'!K619</f>
        <v>32.442999999999998</v>
      </c>
      <c r="I1369" s="67">
        <f>'Permitted Sources'!L619</f>
        <v>0</v>
      </c>
      <c r="J1369" s="67">
        <f>'Permitted Sources'!M619</f>
        <v>0</v>
      </c>
      <c r="K1369" t="str">
        <f t="shared" si="21"/>
        <v>Compressor Engines</v>
      </c>
    </row>
    <row r="1370" spans="1:11" x14ac:dyDescent="0.2">
      <c r="A1370" s="159" t="str">
        <f>'Permitted Sources'!A620</f>
        <v>WYDEQ Permitted Sources</v>
      </c>
      <c r="B1370" t="str">
        <f>'Permitted Sources'!B620</f>
        <v>56</v>
      </c>
      <c r="C1370" s="159">
        <f>'Permitted Sources'!D620</f>
        <v>56005</v>
      </c>
      <c r="D1370" s="159" t="str">
        <f>'Permitted Sources'!E620</f>
        <v>20200253</v>
      </c>
      <c r="E1370" t="str">
        <f>'Permitted Sources'!H620</f>
        <v>Compressor Engines</v>
      </c>
      <c r="F1370" s="67">
        <f>'Permitted Sources'!I620</f>
        <v>16.222999999999999</v>
      </c>
      <c r="G1370" s="67">
        <f>'Permitted Sources'!J620</f>
        <v>16.222999999999999</v>
      </c>
      <c r="H1370" s="67">
        <f>'Permitted Sources'!K620</f>
        <v>32.442999999999998</v>
      </c>
      <c r="I1370" s="67">
        <f>'Permitted Sources'!L620</f>
        <v>0</v>
      </c>
      <c r="J1370" s="67">
        <f>'Permitted Sources'!M620</f>
        <v>0</v>
      </c>
      <c r="K1370" t="str">
        <f t="shared" si="21"/>
        <v>Compressor Engines</v>
      </c>
    </row>
    <row r="1371" spans="1:11" x14ac:dyDescent="0.2">
      <c r="A1371" s="159" t="str">
        <f>'Permitted Sources'!A621</f>
        <v>WYDEQ Permitted Sources</v>
      </c>
      <c r="B1371" t="str">
        <f>'Permitted Sources'!B621</f>
        <v>56</v>
      </c>
      <c r="C1371" s="159">
        <f>'Permitted Sources'!D621</f>
        <v>56005</v>
      </c>
      <c r="D1371" s="159" t="str">
        <f>'Permitted Sources'!E621</f>
        <v>20200253</v>
      </c>
      <c r="E1371" t="str">
        <f>'Permitted Sources'!H621</f>
        <v>Compressor Engines</v>
      </c>
      <c r="F1371" s="67">
        <f>'Permitted Sources'!I621</f>
        <v>16.222999999999999</v>
      </c>
      <c r="G1371" s="67">
        <f>'Permitted Sources'!J621</f>
        <v>16.222999999999999</v>
      </c>
      <c r="H1371" s="67">
        <f>'Permitted Sources'!K621</f>
        <v>32.442999999999998</v>
      </c>
      <c r="I1371" s="67">
        <f>'Permitted Sources'!L621</f>
        <v>0</v>
      </c>
      <c r="J1371" s="67">
        <f>'Permitted Sources'!M621</f>
        <v>0</v>
      </c>
      <c r="K1371" t="str">
        <f t="shared" si="21"/>
        <v>Compressor Engines</v>
      </c>
    </row>
    <row r="1372" spans="1:11" x14ac:dyDescent="0.2">
      <c r="A1372" s="159" t="str">
        <f>'Permitted Sources'!A622</f>
        <v>WYDEQ Permitted Sources</v>
      </c>
      <c r="B1372" t="str">
        <f>'Permitted Sources'!B622</f>
        <v>56</v>
      </c>
      <c r="C1372" s="159">
        <f>'Permitted Sources'!D622</f>
        <v>56005</v>
      </c>
      <c r="D1372" s="159" t="str">
        <f>'Permitted Sources'!E622</f>
        <v>20200253</v>
      </c>
      <c r="E1372" t="str">
        <f>'Permitted Sources'!H622</f>
        <v>Compressor Engines</v>
      </c>
      <c r="F1372" s="67">
        <f>'Permitted Sources'!I622</f>
        <v>3.8620000000000001</v>
      </c>
      <c r="G1372" s="67">
        <f>'Permitted Sources'!J622</f>
        <v>3.8620000000000001</v>
      </c>
      <c r="H1372" s="67">
        <f>'Permitted Sources'!K622</f>
        <v>7.7240000000000002</v>
      </c>
      <c r="I1372" s="67">
        <f>'Permitted Sources'!L622</f>
        <v>0</v>
      </c>
      <c r="J1372" s="67">
        <f>'Permitted Sources'!M622</f>
        <v>0</v>
      </c>
      <c r="K1372" t="str">
        <f t="shared" si="21"/>
        <v>Compressor Engines</v>
      </c>
    </row>
    <row r="1373" spans="1:11" x14ac:dyDescent="0.2">
      <c r="A1373" s="159" t="str">
        <f>'Permitted Sources'!A623</f>
        <v>WYDEQ Permitted Sources</v>
      </c>
      <c r="B1373" t="str">
        <f>'Permitted Sources'!B623</f>
        <v>56</v>
      </c>
      <c r="C1373" s="159">
        <f>'Permitted Sources'!D623</f>
        <v>56005</v>
      </c>
      <c r="D1373" s="159" t="str">
        <f>'Permitted Sources'!E623</f>
        <v>20200253</v>
      </c>
      <c r="E1373" t="str">
        <f>'Permitted Sources'!H623</f>
        <v>Compressor Engines</v>
      </c>
      <c r="F1373" s="67">
        <f>'Permitted Sources'!I623</f>
        <v>3.8620000000000001</v>
      </c>
      <c r="G1373" s="67">
        <f>'Permitted Sources'!J623</f>
        <v>3.8620000000000001</v>
      </c>
      <c r="H1373" s="67">
        <f>'Permitted Sources'!K623</f>
        <v>7.7240000000000002</v>
      </c>
      <c r="I1373" s="67">
        <f>'Permitted Sources'!L623</f>
        <v>0</v>
      </c>
      <c r="J1373" s="67">
        <f>'Permitted Sources'!M623</f>
        <v>0</v>
      </c>
      <c r="K1373" t="str">
        <f t="shared" si="21"/>
        <v>Compressor Engines</v>
      </c>
    </row>
    <row r="1374" spans="1:11" x14ac:dyDescent="0.2">
      <c r="A1374" s="159" t="str">
        <f>'Permitted Sources'!A624</f>
        <v>WYDEQ Permitted Sources</v>
      </c>
      <c r="B1374" t="str">
        <f>'Permitted Sources'!B624</f>
        <v>56</v>
      </c>
      <c r="C1374" s="159">
        <f>'Permitted Sources'!D624</f>
        <v>56005</v>
      </c>
      <c r="D1374" s="159" t="str">
        <f>'Permitted Sources'!E624</f>
        <v>20200253</v>
      </c>
      <c r="E1374" t="str">
        <f>'Permitted Sources'!H624</f>
        <v>Compressor Engines</v>
      </c>
      <c r="F1374" s="67">
        <f>'Permitted Sources'!I624</f>
        <v>3.8620000000000001</v>
      </c>
      <c r="G1374" s="67">
        <f>'Permitted Sources'!J624</f>
        <v>3.8620000000000001</v>
      </c>
      <c r="H1374" s="67">
        <f>'Permitted Sources'!K624</f>
        <v>7.7240000000000002</v>
      </c>
      <c r="I1374" s="67">
        <f>'Permitted Sources'!L624</f>
        <v>0</v>
      </c>
      <c r="J1374" s="67">
        <f>'Permitted Sources'!M624</f>
        <v>0</v>
      </c>
      <c r="K1374" t="str">
        <f t="shared" si="21"/>
        <v>Compressor Engines</v>
      </c>
    </row>
    <row r="1375" spans="1:11" x14ac:dyDescent="0.2">
      <c r="A1375" s="159" t="str">
        <f>'Permitted Sources'!A625</f>
        <v>WYDEQ Permitted Sources</v>
      </c>
      <c r="B1375" t="str">
        <f>'Permitted Sources'!B625</f>
        <v>56</v>
      </c>
      <c r="C1375" s="159">
        <f>'Permitted Sources'!D625</f>
        <v>56005</v>
      </c>
      <c r="D1375" s="159" t="str">
        <f>'Permitted Sources'!E625</f>
        <v>20200253</v>
      </c>
      <c r="E1375" t="str">
        <f>'Permitted Sources'!H625</f>
        <v>Compressor Engines</v>
      </c>
      <c r="F1375" s="67">
        <f>'Permitted Sources'!I625</f>
        <v>3.8620000000000001</v>
      </c>
      <c r="G1375" s="67">
        <f>'Permitted Sources'!J625</f>
        <v>3.8620000000000001</v>
      </c>
      <c r="H1375" s="67">
        <f>'Permitted Sources'!K625</f>
        <v>7.7240000000000002</v>
      </c>
      <c r="I1375" s="67">
        <f>'Permitted Sources'!L625</f>
        <v>0</v>
      </c>
      <c r="J1375" s="67">
        <f>'Permitted Sources'!M625</f>
        <v>0</v>
      </c>
      <c r="K1375" t="str">
        <f t="shared" si="21"/>
        <v>Compressor Engines</v>
      </c>
    </row>
    <row r="1376" spans="1:11" x14ac:dyDescent="0.2">
      <c r="A1376" s="159" t="str">
        <f>'Permitted Sources'!A626</f>
        <v>WYDEQ Permitted Sources</v>
      </c>
      <c r="B1376" t="str">
        <f>'Permitted Sources'!B626</f>
        <v>56</v>
      </c>
      <c r="C1376" s="159">
        <f>'Permitted Sources'!D626</f>
        <v>56005</v>
      </c>
      <c r="D1376" s="159" t="str">
        <f>'Permitted Sources'!E626</f>
        <v>20200253</v>
      </c>
      <c r="E1376" t="str">
        <f>'Permitted Sources'!H626</f>
        <v>Compressor Engines</v>
      </c>
      <c r="F1376" s="67">
        <f>'Permitted Sources'!I626</f>
        <v>3.8620000000000001</v>
      </c>
      <c r="G1376" s="67">
        <f>'Permitted Sources'!J626</f>
        <v>3.8620000000000001</v>
      </c>
      <c r="H1376" s="67">
        <f>'Permitted Sources'!K626</f>
        <v>7.7240000000000002</v>
      </c>
      <c r="I1376" s="67">
        <f>'Permitted Sources'!L626</f>
        <v>0</v>
      </c>
      <c r="J1376" s="67">
        <f>'Permitted Sources'!M626</f>
        <v>0</v>
      </c>
      <c r="K1376" t="str">
        <f t="shared" si="21"/>
        <v>Compressor Engines</v>
      </c>
    </row>
    <row r="1377" spans="1:11" x14ac:dyDescent="0.2">
      <c r="A1377" s="159" t="str">
        <f>'Permitted Sources'!A627</f>
        <v>WYDEQ Permitted Sources</v>
      </c>
      <c r="B1377" t="str">
        <f>'Permitted Sources'!B627</f>
        <v>56</v>
      </c>
      <c r="C1377" s="159">
        <f>'Permitted Sources'!D627</f>
        <v>56005</v>
      </c>
      <c r="D1377" s="159" t="str">
        <f>'Permitted Sources'!E627</f>
        <v>20200253</v>
      </c>
      <c r="E1377" t="str">
        <f>'Permitted Sources'!H627</f>
        <v>Compressor Engines</v>
      </c>
      <c r="F1377" s="67">
        <f>'Permitted Sources'!I627</f>
        <v>3.8620000000000001</v>
      </c>
      <c r="G1377" s="67">
        <f>'Permitted Sources'!J627</f>
        <v>3.8620000000000001</v>
      </c>
      <c r="H1377" s="67">
        <f>'Permitted Sources'!K627</f>
        <v>7.7240000000000002</v>
      </c>
      <c r="I1377" s="67">
        <f>'Permitted Sources'!L627</f>
        <v>0</v>
      </c>
      <c r="J1377" s="67">
        <f>'Permitted Sources'!M627</f>
        <v>0</v>
      </c>
      <c r="K1377" t="str">
        <f t="shared" si="21"/>
        <v>Compressor Engines</v>
      </c>
    </row>
    <row r="1378" spans="1:11" x14ac:dyDescent="0.2">
      <c r="A1378" s="159" t="str">
        <f>'Permitted Sources'!A628</f>
        <v>WYDEQ Permitted Sources</v>
      </c>
      <c r="B1378" t="str">
        <f>'Permitted Sources'!B628</f>
        <v>56</v>
      </c>
      <c r="C1378" s="159">
        <f>'Permitted Sources'!D628</f>
        <v>56005</v>
      </c>
      <c r="D1378" s="159" t="str">
        <f>'Permitted Sources'!E628</f>
        <v>20200253</v>
      </c>
      <c r="E1378" t="str">
        <f>'Permitted Sources'!H628</f>
        <v>Compressor Engines</v>
      </c>
      <c r="F1378" s="67">
        <f>'Permitted Sources'!I628</f>
        <v>3.8620000000000001</v>
      </c>
      <c r="G1378" s="67">
        <f>'Permitted Sources'!J628</f>
        <v>3.8620000000000001</v>
      </c>
      <c r="H1378" s="67">
        <f>'Permitted Sources'!K628</f>
        <v>7.7240000000000002</v>
      </c>
      <c r="I1378" s="67">
        <f>'Permitted Sources'!L628</f>
        <v>0</v>
      </c>
      <c r="J1378" s="67">
        <f>'Permitted Sources'!M628</f>
        <v>0</v>
      </c>
      <c r="K1378" t="str">
        <f t="shared" si="21"/>
        <v>Compressor Engines</v>
      </c>
    </row>
    <row r="1379" spans="1:11" x14ac:dyDescent="0.2">
      <c r="A1379" s="159" t="str">
        <f>'Permitted Sources'!A629</f>
        <v>WYDEQ Permitted Sources</v>
      </c>
      <c r="B1379" t="str">
        <f>'Permitted Sources'!B629</f>
        <v>56</v>
      </c>
      <c r="C1379" s="159">
        <f>'Permitted Sources'!D629</f>
        <v>56005</v>
      </c>
      <c r="D1379" s="159" t="str">
        <f>'Permitted Sources'!E629</f>
        <v>20200253</v>
      </c>
      <c r="E1379" t="str">
        <f>'Permitted Sources'!H629</f>
        <v>Compressor Engines</v>
      </c>
      <c r="F1379" s="67">
        <f>'Permitted Sources'!I629</f>
        <v>3.8620000000000001</v>
      </c>
      <c r="G1379" s="67">
        <f>'Permitted Sources'!J629</f>
        <v>3.8620000000000001</v>
      </c>
      <c r="H1379" s="67">
        <f>'Permitted Sources'!K629</f>
        <v>7.7240000000000002</v>
      </c>
      <c r="I1379" s="67">
        <f>'Permitted Sources'!L629</f>
        <v>0</v>
      </c>
      <c r="J1379" s="67">
        <f>'Permitted Sources'!M629</f>
        <v>0</v>
      </c>
      <c r="K1379" t="str">
        <f t="shared" si="21"/>
        <v>Compressor Engines</v>
      </c>
    </row>
    <row r="1380" spans="1:11" x14ac:dyDescent="0.2">
      <c r="A1380" s="159" t="str">
        <f>'Permitted Sources'!A630</f>
        <v>WYDEQ Permitted Sources</v>
      </c>
      <c r="B1380" t="str">
        <f>'Permitted Sources'!B630</f>
        <v>56</v>
      </c>
      <c r="C1380" s="159">
        <f>'Permitted Sources'!D630</f>
        <v>56005</v>
      </c>
      <c r="D1380" s="159" t="str">
        <f>'Permitted Sources'!E630</f>
        <v>20200254</v>
      </c>
      <c r="E1380" t="str">
        <f>'Permitted Sources'!H630</f>
        <v>Compressor Engines</v>
      </c>
      <c r="F1380" s="67">
        <f>'Permitted Sources'!I630</f>
        <v>11.731999999999999</v>
      </c>
      <c r="G1380" s="67">
        <f>'Permitted Sources'!J630</f>
        <v>2.9340000000000002</v>
      </c>
      <c r="H1380" s="67">
        <f>'Permitted Sources'!K630</f>
        <v>31.091000000000001</v>
      </c>
      <c r="I1380" s="67">
        <f>'Permitted Sources'!L630</f>
        <v>0</v>
      </c>
      <c r="J1380" s="67">
        <f>'Permitted Sources'!M630</f>
        <v>0</v>
      </c>
      <c r="K1380" t="str">
        <f t="shared" si="21"/>
        <v>Compressor Engines</v>
      </c>
    </row>
    <row r="1381" spans="1:11" x14ac:dyDescent="0.2">
      <c r="A1381" s="159" t="str">
        <f>'Permitted Sources'!A631</f>
        <v>WYDEQ Permitted Sources</v>
      </c>
      <c r="B1381" t="str">
        <f>'Permitted Sources'!B631</f>
        <v>56</v>
      </c>
      <c r="C1381" s="159">
        <f>'Permitted Sources'!D631</f>
        <v>56005</v>
      </c>
      <c r="D1381" s="159" t="str">
        <f>'Permitted Sources'!E631</f>
        <v>20200254</v>
      </c>
      <c r="E1381" t="str">
        <f>'Permitted Sources'!H631</f>
        <v>Compressor Engines</v>
      </c>
      <c r="F1381" s="67">
        <f>'Permitted Sources'!I631</f>
        <v>11.731999999999999</v>
      </c>
      <c r="G1381" s="67">
        <f>'Permitted Sources'!J631</f>
        <v>2.9340000000000002</v>
      </c>
      <c r="H1381" s="67">
        <f>'Permitted Sources'!K631</f>
        <v>31.091000000000001</v>
      </c>
      <c r="I1381" s="67">
        <f>'Permitted Sources'!L631</f>
        <v>0</v>
      </c>
      <c r="J1381" s="67">
        <f>'Permitted Sources'!M631</f>
        <v>0</v>
      </c>
      <c r="K1381" t="str">
        <f t="shared" si="21"/>
        <v>Compressor Engines</v>
      </c>
    </row>
    <row r="1382" spans="1:11" x14ac:dyDescent="0.2">
      <c r="A1382" s="159" t="str">
        <f>'Permitted Sources'!A632</f>
        <v>WYDEQ Permitted Sources</v>
      </c>
      <c r="B1382" t="str">
        <f>'Permitted Sources'!B632</f>
        <v>56</v>
      </c>
      <c r="C1382" s="159">
        <f>'Permitted Sources'!D632</f>
        <v>56005</v>
      </c>
      <c r="D1382" s="159" t="str">
        <f>'Permitted Sources'!E632</f>
        <v>20200254</v>
      </c>
      <c r="E1382" t="str">
        <f>'Permitted Sources'!H632</f>
        <v>Compressor Engines</v>
      </c>
      <c r="F1382" s="67">
        <f>'Permitted Sources'!I632</f>
        <v>5.117</v>
      </c>
      <c r="G1382" s="67">
        <f>'Permitted Sources'!J632</f>
        <v>1.2789999999999999</v>
      </c>
      <c r="H1382" s="67">
        <f>'Permitted Sources'!K632</f>
        <v>8.7010000000000005</v>
      </c>
      <c r="I1382" s="67">
        <f>'Permitted Sources'!L632</f>
        <v>0</v>
      </c>
      <c r="J1382" s="67">
        <f>'Permitted Sources'!M632</f>
        <v>0</v>
      </c>
      <c r="K1382" t="str">
        <f t="shared" si="21"/>
        <v>Compressor Engines</v>
      </c>
    </row>
    <row r="1383" spans="1:11" x14ac:dyDescent="0.2">
      <c r="A1383" s="159" t="str">
        <f>'Permitted Sources'!A633</f>
        <v>WYDEQ Permitted Sources</v>
      </c>
      <c r="B1383" t="str">
        <f>'Permitted Sources'!B633</f>
        <v>56</v>
      </c>
      <c r="C1383" s="159">
        <f>'Permitted Sources'!D633</f>
        <v>56005</v>
      </c>
      <c r="D1383" s="159" t="str">
        <f>'Permitted Sources'!E633</f>
        <v>20200254</v>
      </c>
      <c r="E1383" t="str">
        <f>'Permitted Sources'!H633</f>
        <v>Compressor Engines</v>
      </c>
      <c r="F1383" s="67">
        <f>'Permitted Sources'!I633</f>
        <v>5.117</v>
      </c>
      <c r="G1383" s="67">
        <f>'Permitted Sources'!J633</f>
        <v>1.2789999999999999</v>
      </c>
      <c r="H1383" s="67">
        <f>'Permitted Sources'!K633</f>
        <v>8.7010000000000005</v>
      </c>
      <c r="I1383" s="67">
        <f>'Permitted Sources'!L633</f>
        <v>0</v>
      </c>
      <c r="J1383" s="67">
        <f>'Permitted Sources'!M633</f>
        <v>0</v>
      </c>
      <c r="K1383" t="str">
        <f t="shared" si="21"/>
        <v>Compressor Engines</v>
      </c>
    </row>
    <row r="1384" spans="1:11" x14ac:dyDescent="0.2">
      <c r="A1384" s="159" t="str">
        <f>'Permitted Sources'!A634</f>
        <v>WYDEQ Permitted Sources</v>
      </c>
      <c r="B1384" t="str">
        <f>'Permitted Sources'!B634</f>
        <v>56</v>
      </c>
      <c r="C1384" s="159">
        <f>'Permitted Sources'!D634</f>
        <v>56005</v>
      </c>
      <c r="D1384" s="159" t="str">
        <f>'Permitted Sources'!E634</f>
        <v>20200253</v>
      </c>
      <c r="E1384" t="str">
        <f>'Permitted Sources'!H634</f>
        <v>Compressor Engines</v>
      </c>
      <c r="F1384" s="67">
        <f>'Permitted Sources'!I634</f>
        <v>3.8620000000000001</v>
      </c>
      <c r="G1384" s="67">
        <f>'Permitted Sources'!J634</f>
        <v>3.8620000000000001</v>
      </c>
      <c r="H1384" s="67">
        <f>'Permitted Sources'!K634</f>
        <v>7.7240000000000002</v>
      </c>
      <c r="I1384" s="67">
        <f>'Permitted Sources'!L634</f>
        <v>0</v>
      </c>
      <c r="J1384" s="67">
        <f>'Permitted Sources'!M634</f>
        <v>0</v>
      </c>
      <c r="K1384" t="str">
        <f t="shared" si="21"/>
        <v>Compressor Engines</v>
      </c>
    </row>
    <row r="1385" spans="1:11" x14ac:dyDescent="0.2">
      <c r="A1385" s="159" t="str">
        <f>'Permitted Sources'!A635</f>
        <v>WYDEQ Permitted Sources</v>
      </c>
      <c r="B1385" t="str">
        <f>'Permitted Sources'!B635</f>
        <v>56</v>
      </c>
      <c r="C1385" s="159">
        <f>'Permitted Sources'!D635</f>
        <v>56005</v>
      </c>
      <c r="D1385" s="159" t="str">
        <f>'Permitted Sources'!E635</f>
        <v>20200253</v>
      </c>
      <c r="E1385" t="str">
        <f>'Permitted Sources'!H635</f>
        <v>Compressor Engines</v>
      </c>
      <c r="F1385" s="67">
        <f>'Permitted Sources'!I635</f>
        <v>3.8620000000000001</v>
      </c>
      <c r="G1385" s="67">
        <f>'Permitted Sources'!J635</f>
        <v>3.8620000000000001</v>
      </c>
      <c r="H1385" s="67">
        <f>'Permitted Sources'!K635</f>
        <v>7.7240000000000002</v>
      </c>
      <c r="I1385" s="67">
        <f>'Permitted Sources'!L635</f>
        <v>0</v>
      </c>
      <c r="J1385" s="67">
        <f>'Permitted Sources'!M635</f>
        <v>0</v>
      </c>
      <c r="K1385" t="str">
        <f t="shared" si="21"/>
        <v>Compressor Engines</v>
      </c>
    </row>
    <row r="1386" spans="1:11" x14ac:dyDescent="0.2">
      <c r="A1386" s="159" t="str">
        <f>'Permitted Sources'!A636</f>
        <v>WYDEQ Permitted Sources</v>
      </c>
      <c r="B1386" t="str">
        <f>'Permitted Sources'!B636</f>
        <v>56</v>
      </c>
      <c r="C1386" s="159">
        <f>'Permitted Sources'!D636</f>
        <v>56005</v>
      </c>
      <c r="D1386" s="159" t="str">
        <f>'Permitted Sources'!E636</f>
        <v>20200254</v>
      </c>
      <c r="E1386" t="str">
        <f>'Permitted Sources'!H636</f>
        <v>Compressor Engines</v>
      </c>
      <c r="F1386" s="67">
        <f>'Permitted Sources'!I636</f>
        <v>11.731999999999999</v>
      </c>
      <c r="G1386" s="67">
        <f>'Permitted Sources'!J636</f>
        <v>2.9340000000000002</v>
      </c>
      <c r="H1386" s="67">
        <f>'Permitted Sources'!K636</f>
        <v>31.091000000000001</v>
      </c>
      <c r="I1386" s="67">
        <f>'Permitted Sources'!L636</f>
        <v>0</v>
      </c>
      <c r="J1386" s="67">
        <f>'Permitted Sources'!M636</f>
        <v>0</v>
      </c>
      <c r="K1386" t="str">
        <f t="shared" si="21"/>
        <v>Compressor Engines</v>
      </c>
    </row>
    <row r="1387" spans="1:11" x14ac:dyDescent="0.2">
      <c r="A1387" s="159" t="str">
        <f>'Permitted Sources'!A637</f>
        <v>WYDEQ Permitted Sources</v>
      </c>
      <c r="B1387" t="str">
        <f>'Permitted Sources'!B637</f>
        <v>56</v>
      </c>
      <c r="C1387" s="159">
        <f>'Permitted Sources'!D637</f>
        <v>56005</v>
      </c>
      <c r="D1387" s="159" t="str">
        <f>'Permitted Sources'!E637</f>
        <v>20200253</v>
      </c>
      <c r="E1387" t="str">
        <f>'Permitted Sources'!H637</f>
        <v>Compressor Engines</v>
      </c>
      <c r="F1387" s="67">
        <f>'Permitted Sources'!I637</f>
        <v>16.222999999999999</v>
      </c>
      <c r="G1387" s="67">
        <f>'Permitted Sources'!J637</f>
        <v>16.222999999999999</v>
      </c>
      <c r="H1387" s="67">
        <f>'Permitted Sources'!K637</f>
        <v>24.332999999999998</v>
      </c>
      <c r="I1387" s="67">
        <f>'Permitted Sources'!L637</f>
        <v>0</v>
      </c>
      <c r="J1387" s="67">
        <f>'Permitted Sources'!M637</f>
        <v>0</v>
      </c>
      <c r="K1387" t="str">
        <f t="shared" si="21"/>
        <v>Compressor Engines</v>
      </c>
    </row>
    <row r="1388" spans="1:11" x14ac:dyDescent="0.2">
      <c r="A1388" s="159" t="str">
        <f>'Permitted Sources'!A638</f>
        <v>WYDEQ Permitted Sources</v>
      </c>
      <c r="B1388" t="str">
        <f>'Permitted Sources'!B638</f>
        <v>56</v>
      </c>
      <c r="C1388" s="159">
        <f>'Permitted Sources'!D638</f>
        <v>56005</v>
      </c>
      <c r="D1388" s="159" t="str">
        <f>'Permitted Sources'!E638</f>
        <v>20200254</v>
      </c>
      <c r="E1388" t="str">
        <f>'Permitted Sources'!H638</f>
        <v>Compressor Engines</v>
      </c>
      <c r="F1388" s="67">
        <f>'Permitted Sources'!I638</f>
        <v>5.117</v>
      </c>
      <c r="G1388" s="67">
        <f>'Permitted Sources'!J638</f>
        <v>1.2789999999999999</v>
      </c>
      <c r="H1388" s="67">
        <f>'Permitted Sources'!K638</f>
        <v>8.7010000000000005</v>
      </c>
      <c r="I1388" s="67">
        <f>'Permitted Sources'!L638</f>
        <v>0</v>
      </c>
      <c r="J1388" s="67">
        <f>'Permitted Sources'!M638</f>
        <v>0</v>
      </c>
      <c r="K1388" t="str">
        <f t="shared" si="21"/>
        <v>Compressor Engines</v>
      </c>
    </row>
    <row r="1389" spans="1:11" x14ac:dyDescent="0.2">
      <c r="A1389" s="159" t="str">
        <f>'Permitted Sources'!A639</f>
        <v>WYDEQ Permitted Sources</v>
      </c>
      <c r="B1389" t="str">
        <f>'Permitted Sources'!B639</f>
        <v>56</v>
      </c>
      <c r="C1389" s="159">
        <f>'Permitted Sources'!D639</f>
        <v>56005</v>
      </c>
      <c r="D1389" s="159" t="str">
        <f>'Permitted Sources'!E639</f>
        <v>20200253</v>
      </c>
      <c r="E1389" t="str">
        <f>'Permitted Sources'!H639</f>
        <v>Compressor Engines</v>
      </c>
      <c r="F1389" s="67">
        <f>'Permitted Sources'!I639</f>
        <v>3.8620000000000001</v>
      </c>
      <c r="G1389" s="67">
        <f>'Permitted Sources'!J639</f>
        <v>3.8620000000000001</v>
      </c>
      <c r="H1389" s="67">
        <f>'Permitted Sources'!K639</f>
        <v>7.7240000000000002</v>
      </c>
      <c r="I1389" s="67">
        <f>'Permitted Sources'!L639</f>
        <v>0</v>
      </c>
      <c r="J1389" s="67">
        <f>'Permitted Sources'!M639</f>
        <v>0</v>
      </c>
      <c r="K1389" t="str">
        <f t="shared" si="21"/>
        <v>Compressor Engines</v>
      </c>
    </row>
    <row r="1390" spans="1:11" x14ac:dyDescent="0.2">
      <c r="A1390" s="159" t="str">
        <f>'Permitted Sources'!A640</f>
        <v>WYDEQ Permitted Sources</v>
      </c>
      <c r="B1390" t="str">
        <f>'Permitted Sources'!B640</f>
        <v>56</v>
      </c>
      <c r="C1390" s="159">
        <f>'Permitted Sources'!D640</f>
        <v>56005</v>
      </c>
      <c r="D1390" s="159" t="str">
        <f>'Permitted Sources'!E640</f>
        <v>20200253</v>
      </c>
      <c r="E1390" t="str">
        <f>'Permitted Sources'!H640</f>
        <v>Compressor Engines</v>
      </c>
      <c r="F1390" s="67">
        <f>'Permitted Sources'!I640</f>
        <v>3.8620000000000001</v>
      </c>
      <c r="G1390" s="67">
        <f>'Permitted Sources'!J640</f>
        <v>3.8620000000000001</v>
      </c>
      <c r="H1390" s="67">
        <f>'Permitted Sources'!K640</f>
        <v>7.7240000000000002</v>
      </c>
      <c r="I1390" s="67">
        <f>'Permitted Sources'!L640</f>
        <v>0</v>
      </c>
      <c r="J1390" s="67">
        <f>'Permitted Sources'!M640</f>
        <v>0</v>
      </c>
      <c r="K1390" t="str">
        <f t="shared" si="21"/>
        <v>Compressor Engines</v>
      </c>
    </row>
    <row r="1391" spans="1:11" x14ac:dyDescent="0.2">
      <c r="A1391" s="159" t="str">
        <f>'Permitted Sources'!A641</f>
        <v>WYDEQ Permitted Sources</v>
      </c>
      <c r="B1391" t="str">
        <f>'Permitted Sources'!B641</f>
        <v>56</v>
      </c>
      <c r="C1391" s="159">
        <f>'Permitted Sources'!D641</f>
        <v>56005</v>
      </c>
      <c r="D1391" s="159" t="str">
        <f>'Permitted Sources'!E641</f>
        <v>20200253</v>
      </c>
      <c r="E1391" t="str">
        <f>'Permitted Sources'!H641</f>
        <v>Compressor Engines</v>
      </c>
      <c r="F1391" s="67">
        <f>'Permitted Sources'!I641</f>
        <v>15.200000000000001</v>
      </c>
      <c r="G1391" s="67">
        <f>'Permitted Sources'!J641</f>
        <v>0</v>
      </c>
      <c r="H1391" s="67">
        <f>'Permitted Sources'!K641</f>
        <v>0</v>
      </c>
      <c r="I1391" s="67">
        <f>'Permitted Sources'!L641</f>
        <v>0</v>
      </c>
      <c r="J1391" s="67">
        <f>'Permitted Sources'!M641</f>
        <v>0</v>
      </c>
      <c r="K1391" t="str">
        <f t="shared" si="21"/>
        <v>Compressor Engines</v>
      </c>
    </row>
    <row r="1392" spans="1:11" x14ac:dyDescent="0.2">
      <c r="A1392" s="159" t="str">
        <f>'Permitted Sources'!A642</f>
        <v>WYDEQ Permitted Sources</v>
      </c>
      <c r="B1392" t="str">
        <f>'Permitted Sources'!B642</f>
        <v>56</v>
      </c>
      <c r="C1392" s="159">
        <f>'Permitted Sources'!D642</f>
        <v>56005</v>
      </c>
      <c r="D1392" s="159" t="str">
        <f>'Permitted Sources'!E642</f>
        <v>20200253</v>
      </c>
      <c r="E1392" t="str">
        <f>'Permitted Sources'!H642</f>
        <v>Compressor Engines</v>
      </c>
      <c r="F1392" s="67">
        <f>'Permitted Sources'!I642</f>
        <v>15.200000000000001</v>
      </c>
      <c r="G1392" s="67">
        <f>'Permitted Sources'!J642</f>
        <v>0</v>
      </c>
      <c r="H1392" s="67">
        <f>'Permitted Sources'!K642</f>
        <v>0</v>
      </c>
      <c r="I1392" s="67">
        <f>'Permitted Sources'!L642</f>
        <v>0</v>
      </c>
      <c r="J1392" s="67">
        <f>'Permitted Sources'!M642</f>
        <v>0</v>
      </c>
      <c r="K1392" t="str">
        <f t="shared" si="21"/>
        <v>Compressor Engines</v>
      </c>
    </row>
    <row r="1393" spans="1:11" x14ac:dyDescent="0.2">
      <c r="A1393" s="159" t="str">
        <f>'Permitted Sources'!A643</f>
        <v>WYDEQ Permitted Sources</v>
      </c>
      <c r="B1393" t="str">
        <f>'Permitted Sources'!B643</f>
        <v>56</v>
      </c>
      <c r="C1393" s="159">
        <f>'Permitted Sources'!D643</f>
        <v>56005</v>
      </c>
      <c r="D1393" s="159" t="str">
        <f>'Permitted Sources'!E643</f>
        <v>20200253</v>
      </c>
      <c r="E1393" t="str">
        <f>'Permitted Sources'!H643</f>
        <v>Compressor Engines</v>
      </c>
      <c r="F1393" s="67">
        <f>'Permitted Sources'!I643</f>
        <v>15.200000000000001</v>
      </c>
      <c r="G1393" s="67">
        <f>'Permitted Sources'!J643</f>
        <v>0</v>
      </c>
      <c r="H1393" s="67">
        <f>'Permitted Sources'!K643</f>
        <v>0</v>
      </c>
      <c r="I1393" s="67">
        <f>'Permitted Sources'!L643</f>
        <v>0</v>
      </c>
      <c r="J1393" s="67">
        <f>'Permitted Sources'!M643</f>
        <v>0</v>
      </c>
      <c r="K1393" t="str">
        <f t="shared" si="21"/>
        <v>Compressor Engines</v>
      </c>
    </row>
    <row r="1394" spans="1:11" x14ac:dyDescent="0.2">
      <c r="A1394" s="159" t="str">
        <f>'Permitted Sources'!A644</f>
        <v>WYDEQ Permitted Sources</v>
      </c>
      <c r="B1394" t="str">
        <f>'Permitted Sources'!B644</f>
        <v>56</v>
      </c>
      <c r="C1394" s="159">
        <f>'Permitted Sources'!D644</f>
        <v>56005</v>
      </c>
      <c r="D1394" s="159" t="str">
        <f>'Permitted Sources'!E644</f>
        <v>20200253</v>
      </c>
      <c r="E1394" t="str">
        <f>'Permitted Sources'!H644</f>
        <v>Compressor Engines</v>
      </c>
      <c r="F1394" s="67">
        <f>'Permitted Sources'!I644</f>
        <v>15.200000000000001</v>
      </c>
      <c r="G1394" s="67">
        <f>'Permitted Sources'!J644</f>
        <v>0</v>
      </c>
      <c r="H1394" s="67">
        <f>'Permitted Sources'!K644</f>
        <v>0</v>
      </c>
      <c r="I1394" s="67">
        <f>'Permitted Sources'!L644</f>
        <v>0</v>
      </c>
      <c r="J1394" s="67">
        <f>'Permitted Sources'!M644</f>
        <v>0</v>
      </c>
      <c r="K1394" t="str">
        <f t="shared" si="21"/>
        <v>Compressor Engines</v>
      </c>
    </row>
    <row r="1395" spans="1:11" x14ac:dyDescent="0.2">
      <c r="A1395" s="159" t="str">
        <f>'Permitted Sources'!A645</f>
        <v>WYDEQ Permitted Sources</v>
      </c>
      <c r="B1395" t="str">
        <f>'Permitted Sources'!B645</f>
        <v>56</v>
      </c>
      <c r="C1395" s="159">
        <f>'Permitted Sources'!D645</f>
        <v>56005</v>
      </c>
      <c r="D1395" s="159" t="str">
        <f>'Permitted Sources'!E645</f>
        <v>20200253</v>
      </c>
      <c r="E1395" t="str">
        <f>'Permitted Sources'!H645</f>
        <v>Compressor Engines</v>
      </c>
      <c r="F1395" s="67">
        <f>'Permitted Sources'!I645</f>
        <v>15.200000000000001</v>
      </c>
      <c r="G1395" s="67">
        <f>'Permitted Sources'!J645</f>
        <v>0</v>
      </c>
      <c r="H1395" s="67">
        <f>'Permitted Sources'!K645</f>
        <v>0</v>
      </c>
      <c r="I1395" s="67">
        <f>'Permitted Sources'!L645</f>
        <v>0</v>
      </c>
      <c r="J1395" s="67">
        <f>'Permitted Sources'!M645</f>
        <v>0</v>
      </c>
      <c r="K1395" t="str">
        <f t="shared" si="21"/>
        <v>Compressor Engines</v>
      </c>
    </row>
    <row r="1396" spans="1:11" x14ac:dyDescent="0.2">
      <c r="A1396" s="159" t="str">
        <f>'Permitted Sources'!A646</f>
        <v>WYDEQ Permitted Sources</v>
      </c>
      <c r="B1396" t="str">
        <f>'Permitted Sources'!B646</f>
        <v>56</v>
      </c>
      <c r="C1396" s="159">
        <f>'Permitted Sources'!D646</f>
        <v>56005</v>
      </c>
      <c r="D1396" s="159" t="str">
        <f>'Permitted Sources'!E646</f>
        <v>20200253</v>
      </c>
      <c r="E1396" t="str">
        <f>'Permitted Sources'!H646</f>
        <v>Compressor Engines</v>
      </c>
      <c r="F1396" s="67">
        <f>'Permitted Sources'!I646</f>
        <v>15.200000000000001</v>
      </c>
      <c r="G1396" s="67">
        <f>'Permitted Sources'!J646</f>
        <v>0</v>
      </c>
      <c r="H1396" s="67">
        <f>'Permitted Sources'!K646</f>
        <v>0</v>
      </c>
      <c r="I1396" s="67">
        <f>'Permitted Sources'!L646</f>
        <v>0</v>
      </c>
      <c r="J1396" s="67">
        <f>'Permitted Sources'!M646</f>
        <v>0</v>
      </c>
      <c r="K1396" t="str">
        <f t="shared" si="21"/>
        <v>Compressor Engines</v>
      </c>
    </row>
    <row r="1397" spans="1:11" x14ac:dyDescent="0.2">
      <c r="A1397" s="159" t="str">
        <f>'Permitted Sources'!A647</f>
        <v>WYDEQ Permitted Sources</v>
      </c>
      <c r="B1397" t="str">
        <f>'Permitted Sources'!B647</f>
        <v>56</v>
      </c>
      <c r="C1397" s="159">
        <f>'Permitted Sources'!D647</f>
        <v>56005</v>
      </c>
      <c r="D1397" s="159" t="str">
        <f>'Permitted Sources'!E647</f>
        <v>20200253</v>
      </c>
      <c r="E1397" t="str">
        <f>'Permitted Sources'!H647</f>
        <v>Compressor Engines</v>
      </c>
      <c r="F1397" s="67">
        <f>'Permitted Sources'!I647</f>
        <v>3.7160000000000002</v>
      </c>
      <c r="G1397" s="67">
        <f>'Permitted Sources'!J647</f>
        <v>0</v>
      </c>
      <c r="H1397" s="67">
        <f>'Permitted Sources'!K647</f>
        <v>0</v>
      </c>
      <c r="I1397" s="67">
        <f>'Permitted Sources'!L647</f>
        <v>0</v>
      </c>
      <c r="J1397" s="67">
        <f>'Permitted Sources'!M647</f>
        <v>0</v>
      </c>
      <c r="K1397" t="str">
        <f t="shared" si="21"/>
        <v>Compressor Engines</v>
      </c>
    </row>
    <row r="1398" spans="1:11" x14ac:dyDescent="0.2">
      <c r="A1398" s="159" t="str">
        <f>'Permitted Sources'!A648</f>
        <v>WYDEQ Permitted Sources</v>
      </c>
      <c r="B1398" t="str">
        <f>'Permitted Sources'!B648</f>
        <v>56</v>
      </c>
      <c r="C1398" s="159">
        <f>'Permitted Sources'!D648</f>
        <v>56005</v>
      </c>
      <c r="D1398" s="159" t="str">
        <f>'Permitted Sources'!E648</f>
        <v>20200253</v>
      </c>
      <c r="E1398" t="str">
        <f>'Permitted Sources'!H648</f>
        <v>Compressor Engines</v>
      </c>
      <c r="F1398" s="67">
        <f>'Permitted Sources'!I648</f>
        <v>3.7160000000000002</v>
      </c>
      <c r="G1398" s="67">
        <f>'Permitted Sources'!J648</f>
        <v>0</v>
      </c>
      <c r="H1398" s="67">
        <f>'Permitted Sources'!K648</f>
        <v>0</v>
      </c>
      <c r="I1398" s="67">
        <f>'Permitted Sources'!L648</f>
        <v>0</v>
      </c>
      <c r="J1398" s="67">
        <f>'Permitted Sources'!M648</f>
        <v>0</v>
      </c>
      <c r="K1398" t="str">
        <f t="shared" si="21"/>
        <v>Compressor Engines</v>
      </c>
    </row>
    <row r="1399" spans="1:11" x14ac:dyDescent="0.2">
      <c r="A1399" s="159" t="str">
        <f>'Permitted Sources'!A649</f>
        <v>WYDEQ Permitted Sources</v>
      </c>
      <c r="B1399" t="str">
        <f>'Permitted Sources'!B649</f>
        <v>56</v>
      </c>
      <c r="C1399" s="159">
        <f>'Permitted Sources'!D649</f>
        <v>56005</v>
      </c>
      <c r="D1399" s="159" t="str">
        <f>'Permitted Sources'!E649</f>
        <v>20200253</v>
      </c>
      <c r="E1399" t="str">
        <f>'Permitted Sources'!H649</f>
        <v>Compressor Engines</v>
      </c>
      <c r="F1399" s="67">
        <f>'Permitted Sources'!I649</f>
        <v>3.7160000000000002</v>
      </c>
      <c r="G1399" s="67">
        <f>'Permitted Sources'!J649</f>
        <v>0</v>
      </c>
      <c r="H1399" s="67">
        <f>'Permitted Sources'!K649</f>
        <v>0</v>
      </c>
      <c r="I1399" s="67">
        <f>'Permitted Sources'!L649</f>
        <v>0</v>
      </c>
      <c r="J1399" s="67">
        <f>'Permitted Sources'!M649</f>
        <v>0</v>
      </c>
      <c r="K1399" t="str">
        <f t="shared" si="21"/>
        <v>Compressor Engines</v>
      </c>
    </row>
    <row r="1400" spans="1:11" x14ac:dyDescent="0.2">
      <c r="A1400" s="159" t="str">
        <f>'Permitted Sources'!A650</f>
        <v>WYDEQ Permitted Sources</v>
      </c>
      <c r="B1400" t="str">
        <f>'Permitted Sources'!B650</f>
        <v>56</v>
      </c>
      <c r="C1400" s="159">
        <f>'Permitted Sources'!D650</f>
        <v>56005</v>
      </c>
      <c r="D1400" s="159" t="str">
        <f>'Permitted Sources'!E650</f>
        <v>20200253</v>
      </c>
      <c r="E1400" t="str">
        <f>'Permitted Sources'!H650</f>
        <v>Compressor Engines</v>
      </c>
      <c r="F1400" s="67">
        <f>'Permitted Sources'!I650</f>
        <v>3.7160000000000002</v>
      </c>
      <c r="G1400" s="67">
        <f>'Permitted Sources'!J650</f>
        <v>0</v>
      </c>
      <c r="H1400" s="67">
        <f>'Permitted Sources'!K650</f>
        <v>0</v>
      </c>
      <c r="I1400" s="67">
        <f>'Permitted Sources'!L650</f>
        <v>0</v>
      </c>
      <c r="J1400" s="67">
        <f>'Permitted Sources'!M650</f>
        <v>0</v>
      </c>
      <c r="K1400" t="str">
        <f t="shared" si="21"/>
        <v>Compressor Engines</v>
      </c>
    </row>
    <row r="1401" spans="1:11" x14ac:dyDescent="0.2">
      <c r="A1401" s="159" t="str">
        <f>'Permitted Sources'!A651</f>
        <v>WYDEQ Permitted Sources</v>
      </c>
      <c r="B1401" t="str">
        <f>'Permitted Sources'!B651</f>
        <v>56</v>
      </c>
      <c r="C1401" s="159">
        <f>'Permitted Sources'!D651</f>
        <v>56005</v>
      </c>
      <c r="D1401" s="159" t="str">
        <f>'Permitted Sources'!E651</f>
        <v>20200253</v>
      </c>
      <c r="E1401" t="str">
        <f>'Permitted Sources'!H651</f>
        <v>Compressor Engines</v>
      </c>
      <c r="F1401" s="67">
        <f>'Permitted Sources'!I651</f>
        <v>3.7160000000000002</v>
      </c>
      <c r="G1401" s="67">
        <f>'Permitted Sources'!J651</f>
        <v>0</v>
      </c>
      <c r="H1401" s="67">
        <f>'Permitted Sources'!K651</f>
        <v>0</v>
      </c>
      <c r="I1401" s="67">
        <f>'Permitted Sources'!L651</f>
        <v>0</v>
      </c>
      <c r="J1401" s="67">
        <f>'Permitted Sources'!M651</f>
        <v>0</v>
      </c>
      <c r="K1401" t="str">
        <f t="shared" si="21"/>
        <v>Compressor Engines</v>
      </c>
    </row>
    <row r="1402" spans="1:11" x14ac:dyDescent="0.2">
      <c r="A1402" s="159" t="str">
        <f>'Permitted Sources'!A652</f>
        <v>WYDEQ Permitted Sources</v>
      </c>
      <c r="B1402" t="str">
        <f>'Permitted Sources'!B652</f>
        <v>56</v>
      </c>
      <c r="C1402" s="159">
        <f>'Permitted Sources'!D652</f>
        <v>56005</v>
      </c>
      <c r="D1402" s="159" t="str">
        <f>'Permitted Sources'!E652</f>
        <v>20200253</v>
      </c>
      <c r="E1402" t="str">
        <f>'Permitted Sources'!H652</f>
        <v>Compressor Engines</v>
      </c>
      <c r="F1402" s="67">
        <f>'Permitted Sources'!I652</f>
        <v>3.7160000000000002</v>
      </c>
      <c r="G1402" s="67">
        <f>'Permitted Sources'!J652</f>
        <v>0</v>
      </c>
      <c r="H1402" s="67">
        <f>'Permitted Sources'!K652</f>
        <v>0</v>
      </c>
      <c r="I1402" s="67">
        <f>'Permitted Sources'!L652</f>
        <v>0</v>
      </c>
      <c r="J1402" s="67">
        <f>'Permitted Sources'!M652</f>
        <v>0</v>
      </c>
      <c r="K1402" t="str">
        <f t="shared" si="21"/>
        <v>Compressor Engines</v>
      </c>
    </row>
    <row r="1403" spans="1:11" x14ac:dyDescent="0.2">
      <c r="A1403" s="159" t="str">
        <f>'Permitted Sources'!A653</f>
        <v>WYDEQ Permitted Sources</v>
      </c>
      <c r="B1403" t="str">
        <f>'Permitted Sources'!B653</f>
        <v>56</v>
      </c>
      <c r="C1403" s="159">
        <f>'Permitted Sources'!D653</f>
        <v>56005</v>
      </c>
      <c r="D1403" s="159" t="str">
        <f>'Permitted Sources'!E653</f>
        <v>20200253</v>
      </c>
      <c r="E1403" t="str">
        <f>'Permitted Sources'!H653</f>
        <v>Compressor Engines</v>
      </c>
      <c r="F1403" s="67">
        <f>'Permitted Sources'!I653</f>
        <v>2.3000000000000003</v>
      </c>
      <c r="G1403" s="67">
        <f>'Permitted Sources'!J653</f>
        <v>0</v>
      </c>
      <c r="H1403" s="67">
        <f>'Permitted Sources'!K653</f>
        <v>0</v>
      </c>
      <c r="I1403" s="67">
        <f>'Permitted Sources'!L653</f>
        <v>0</v>
      </c>
      <c r="J1403" s="67">
        <f>'Permitted Sources'!M653</f>
        <v>0</v>
      </c>
      <c r="K1403" t="str">
        <f t="shared" si="21"/>
        <v>Compressor Engines</v>
      </c>
    </row>
    <row r="1404" spans="1:11" x14ac:dyDescent="0.2">
      <c r="A1404" s="159" t="str">
        <f>'Permitted Sources'!A654</f>
        <v>WYDEQ Permitted Sources</v>
      </c>
      <c r="B1404" t="str">
        <f>'Permitted Sources'!B654</f>
        <v>56</v>
      </c>
      <c r="C1404" s="159">
        <f>'Permitted Sources'!D654</f>
        <v>56005</v>
      </c>
      <c r="D1404" s="159" t="str">
        <f>'Permitted Sources'!E654</f>
        <v>20200253</v>
      </c>
      <c r="E1404" t="str">
        <f>'Permitted Sources'!H654</f>
        <v>Compressor Engines</v>
      </c>
      <c r="F1404" s="67">
        <f>'Permitted Sources'!I654</f>
        <v>3.7160000000000002</v>
      </c>
      <c r="G1404" s="67">
        <f>'Permitted Sources'!J654</f>
        <v>0</v>
      </c>
      <c r="H1404" s="67">
        <f>'Permitted Sources'!K654</f>
        <v>0</v>
      </c>
      <c r="I1404" s="67">
        <f>'Permitted Sources'!L654</f>
        <v>0</v>
      </c>
      <c r="J1404" s="67">
        <f>'Permitted Sources'!M654</f>
        <v>0</v>
      </c>
      <c r="K1404" t="str">
        <f t="shared" si="21"/>
        <v>Compressor Engines</v>
      </c>
    </row>
    <row r="1405" spans="1:11" x14ac:dyDescent="0.2">
      <c r="A1405" s="159" t="str">
        <f>'Permitted Sources'!A655</f>
        <v>WYDEQ Permitted Sources</v>
      </c>
      <c r="B1405" t="str">
        <f>'Permitted Sources'!B655</f>
        <v>56</v>
      </c>
      <c r="C1405" s="159">
        <f>'Permitted Sources'!D655</f>
        <v>56005</v>
      </c>
      <c r="D1405" s="159" t="str">
        <f>'Permitted Sources'!E655</f>
        <v>20200253</v>
      </c>
      <c r="E1405" t="str">
        <f>'Permitted Sources'!H655</f>
        <v>Compressor Engines</v>
      </c>
      <c r="F1405" s="67">
        <f>'Permitted Sources'!I655</f>
        <v>3.7160000000000002</v>
      </c>
      <c r="G1405" s="67">
        <f>'Permitted Sources'!J655</f>
        <v>0</v>
      </c>
      <c r="H1405" s="67">
        <f>'Permitted Sources'!K655</f>
        <v>0</v>
      </c>
      <c r="I1405" s="67">
        <f>'Permitted Sources'!L655</f>
        <v>0</v>
      </c>
      <c r="J1405" s="67">
        <f>'Permitted Sources'!M655</f>
        <v>0</v>
      </c>
      <c r="K1405" t="str">
        <f t="shared" si="21"/>
        <v>Compressor Engines</v>
      </c>
    </row>
    <row r="1406" spans="1:11" x14ac:dyDescent="0.2">
      <c r="A1406" s="159" t="str">
        <f>'Permitted Sources'!A656</f>
        <v>WYDEQ Permitted Sources</v>
      </c>
      <c r="B1406" t="str">
        <f>'Permitted Sources'!B656</f>
        <v>56</v>
      </c>
      <c r="C1406" s="159">
        <f>'Permitted Sources'!D656</f>
        <v>56005</v>
      </c>
      <c r="D1406" s="159" t="str">
        <f>'Permitted Sources'!E656</f>
        <v>20200253</v>
      </c>
      <c r="E1406" t="str">
        <f>'Permitted Sources'!H656</f>
        <v>Compressor Engines</v>
      </c>
      <c r="F1406" s="67">
        <f>'Permitted Sources'!I656</f>
        <v>3.7160000000000002</v>
      </c>
      <c r="G1406" s="67">
        <f>'Permitted Sources'!J656</f>
        <v>0</v>
      </c>
      <c r="H1406" s="67">
        <f>'Permitted Sources'!K656</f>
        <v>0</v>
      </c>
      <c r="I1406" s="67">
        <f>'Permitted Sources'!L656</f>
        <v>0</v>
      </c>
      <c r="J1406" s="67">
        <f>'Permitted Sources'!M656</f>
        <v>0</v>
      </c>
      <c r="K1406" t="str">
        <f t="shared" si="21"/>
        <v>Compressor Engines</v>
      </c>
    </row>
    <row r="1407" spans="1:11" x14ac:dyDescent="0.2">
      <c r="A1407" s="159" t="str">
        <f>'Permitted Sources'!A657</f>
        <v>WYDEQ Permitted Sources</v>
      </c>
      <c r="B1407" t="str">
        <f>'Permitted Sources'!B657</f>
        <v>56</v>
      </c>
      <c r="C1407" s="159">
        <f>'Permitted Sources'!D657</f>
        <v>56005</v>
      </c>
      <c r="D1407" s="159" t="str">
        <f>'Permitted Sources'!E657</f>
        <v>20200253</v>
      </c>
      <c r="E1407" t="str">
        <f>'Permitted Sources'!H657</f>
        <v>Compressor Engines</v>
      </c>
      <c r="F1407" s="67">
        <f>'Permitted Sources'!I657</f>
        <v>7.4</v>
      </c>
      <c r="G1407" s="67">
        <f>'Permitted Sources'!J657</f>
        <v>1.1579999999999999</v>
      </c>
      <c r="H1407" s="67">
        <f>'Permitted Sources'!K657</f>
        <v>7.7240000000000002</v>
      </c>
      <c r="I1407" s="67">
        <f>'Permitted Sources'!L657</f>
        <v>0</v>
      </c>
      <c r="J1407" s="67">
        <f>'Permitted Sources'!M657</f>
        <v>0</v>
      </c>
      <c r="K1407" t="str">
        <f t="shared" si="21"/>
        <v>Compressor Engines</v>
      </c>
    </row>
    <row r="1408" spans="1:11" x14ac:dyDescent="0.2">
      <c r="A1408" s="159" t="str">
        <f>'Permitted Sources'!A658</f>
        <v>WYDEQ Permitted Sources</v>
      </c>
      <c r="B1408" t="str">
        <f>'Permitted Sources'!B658</f>
        <v>56</v>
      </c>
      <c r="C1408" s="159">
        <f>'Permitted Sources'!D658</f>
        <v>56005</v>
      </c>
      <c r="D1408" s="159" t="str">
        <f>'Permitted Sources'!E658</f>
        <v>20200253</v>
      </c>
      <c r="E1408" t="str">
        <f>'Permitted Sources'!H658</f>
        <v>Compressor Engines</v>
      </c>
      <c r="F1408" s="67">
        <f>'Permitted Sources'!I658</f>
        <v>3.7</v>
      </c>
      <c r="G1408" s="67">
        <f>'Permitted Sources'!J658</f>
        <v>1.1579999999999999</v>
      </c>
      <c r="H1408" s="67">
        <f>'Permitted Sources'!K658</f>
        <v>7.7240000000000002</v>
      </c>
      <c r="I1408" s="67">
        <f>'Permitted Sources'!L658</f>
        <v>0</v>
      </c>
      <c r="J1408" s="67">
        <f>'Permitted Sources'!M658</f>
        <v>0</v>
      </c>
      <c r="K1408" t="str">
        <f t="shared" si="21"/>
        <v>Compressor Engines</v>
      </c>
    </row>
    <row r="1409" spans="1:11" x14ac:dyDescent="0.2">
      <c r="A1409" s="159" t="str">
        <f>'Permitted Sources'!A659</f>
        <v>WYDEQ Permitted Sources</v>
      </c>
      <c r="B1409" t="str">
        <f>'Permitted Sources'!B659</f>
        <v>56</v>
      </c>
      <c r="C1409" s="159">
        <f>'Permitted Sources'!D659</f>
        <v>56005</v>
      </c>
      <c r="D1409" s="159" t="str">
        <f>'Permitted Sources'!E659</f>
        <v>20200253</v>
      </c>
      <c r="E1409" t="str">
        <f>'Permitted Sources'!H659</f>
        <v>Compressor Engines</v>
      </c>
      <c r="F1409" s="67">
        <f>'Permitted Sources'!I659</f>
        <v>3.7</v>
      </c>
      <c r="G1409" s="67">
        <f>'Permitted Sources'!J659</f>
        <v>1.1579999999999999</v>
      </c>
      <c r="H1409" s="67">
        <f>'Permitted Sources'!K659</f>
        <v>7.7240000000000002</v>
      </c>
      <c r="I1409" s="67">
        <f>'Permitted Sources'!L659</f>
        <v>0</v>
      </c>
      <c r="J1409" s="67">
        <f>'Permitted Sources'!M659</f>
        <v>0</v>
      </c>
      <c r="K1409" t="str">
        <f t="shared" si="21"/>
        <v>Compressor Engines</v>
      </c>
    </row>
    <row r="1410" spans="1:11" x14ac:dyDescent="0.2">
      <c r="A1410" s="159" t="str">
        <f>'Permitted Sources'!A660</f>
        <v>WYDEQ Permitted Sources</v>
      </c>
      <c r="B1410" t="str">
        <f>'Permitted Sources'!B660</f>
        <v>56</v>
      </c>
      <c r="C1410" s="159">
        <f>'Permitted Sources'!D660</f>
        <v>56005</v>
      </c>
      <c r="D1410" s="159" t="str">
        <f>'Permitted Sources'!E660</f>
        <v>20200253</v>
      </c>
      <c r="E1410" t="str">
        <f>'Permitted Sources'!H660</f>
        <v>Compressor Engines</v>
      </c>
      <c r="F1410" s="67">
        <f>'Permitted Sources'!I660</f>
        <v>7.4</v>
      </c>
      <c r="G1410" s="67">
        <f>'Permitted Sources'!J660</f>
        <v>1.1579999999999999</v>
      </c>
      <c r="H1410" s="67">
        <f>'Permitted Sources'!K660</f>
        <v>7.7240000000000002</v>
      </c>
      <c r="I1410" s="67">
        <f>'Permitted Sources'!L660</f>
        <v>0</v>
      </c>
      <c r="J1410" s="67">
        <f>'Permitted Sources'!M660</f>
        <v>0</v>
      </c>
      <c r="K1410" t="str">
        <f t="shared" si="21"/>
        <v>Compressor Engines</v>
      </c>
    </row>
    <row r="1411" spans="1:11" x14ac:dyDescent="0.2">
      <c r="A1411" s="159" t="str">
        <f>'Permitted Sources'!A661</f>
        <v>WYDEQ Permitted Sources</v>
      </c>
      <c r="B1411" t="str">
        <f>'Permitted Sources'!B661</f>
        <v>56</v>
      </c>
      <c r="C1411" s="159">
        <f>'Permitted Sources'!D661</f>
        <v>56005</v>
      </c>
      <c r="D1411" s="159" t="str">
        <f>'Permitted Sources'!E661</f>
        <v>20200253</v>
      </c>
      <c r="E1411" t="str">
        <f>'Permitted Sources'!H661</f>
        <v>Compressor Engines</v>
      </c>
      <c r="F1411" s="67">
        <f>'Permitted Sources'!I661</f>
        <v>3.7</v>
      </c>
      <c r="G1411" s="67">
        <f>'Permitted Sources'!J661</f>
        <v>1.1579999999999999</v>
      </c>
      <c r="H1411" s="67">
        <f>'Permitted Sources'!K661</f>
        <v>7.7240000000000002</v>
      </c>
      <c r="I1411" s="67">
        <f>'Permitted Sources'!L661</f>
        <v>0</v>
      </c>
      <c r="J1411" s="67">
        <f>'Permitted Sources'!M661</f>
        <v>0</v>
      </c>
      <c r="K1411" t="str">
        <f t="shared" si="21"/>
        <v>Compressor Engines</v>
      </c>
    </row>
    <row r="1412" spans="1:11" x14ac:dyDescent="0.2">
      <c r="A1412" s="159" t="str">
        <f>'Permitted Sources'!A662</f>
        <v>WYDEQ Permitted Sources</v>
      </c>
      <c r="B1412" t="str">
        <f>'Permitted Sources'!B662</f>
        <v>56</v>
      </c>
      <c r="C1412" s="159">
        <f>'Permitted Sources'!D662</f>
        <v>56005</v>
      </c>
      <c r="D1412" s="159" t="str">
        <f>'Permitted Sources'!E662</f>
        <v>20200253</v>
      </c>
      <c r="E1412" t="str">
        <f>'Permitted Sources'!H662</f>
        <v>Compressor Engines</v>
      </c>
      <c r="F1412" s="67">
        <f>'Permitted Sources'!I662</f>
        <v>3.7</v>
      </c>
      <c r="G1412" s="67">
        <f>'Permitted Sources'!J662</f>
        <v>1.1579999999999999</v>
      </c>
      <c r="H1412" s="67">
        <f>'Permitted Sources'!K662</f>
        <v>7.7240000000000002</v>
      </c>
      <c r="I1412" s="67">
        <f>'Permitted Sources'!L662</f>
        <v>0</v>
      </c>
      <c r="J1412" s="67">
        <f>'Permitted Sources'!M662</f>
        <v>0</v>
      </c>
      <c r="K1412" t="str">
        <f t="shared" si="21"/>
        <v>Compressor Engines</v>
      </c>
    </row>
    <row r="1413" spans="1:11" x14ac:dyDescent="0.2">
      <c r="A1413" s="159" t="str">
        <f>'Permitted Sources'!A663</f>
        <v>WYDEQ Permitted Sources</v>
      </c>
      <c r="B1413" t="str">
        <f>'Permitted Sources'!B663</f>
        <v>56</v>
      </c>
      <c r="C1413" s="159">
        <f>'Permitted Sources'!D663</f>
        <v>56005</v>
      </c>
      <c r="D1413" s="159" t="str">
        <f>'Permitted Sources'!E663</f>
        <v>20200253</v>
      </c>
      <c r="E1413" t="str">
        <f>'Permitted Sources'!H663</f>
        <v>Compressor Engines</v>
      </c>
      <c r="F1413" s="67">
        <f>'Permitted Sources'!I663</f>
        <v>3.7</v>
      </c>
      <c r="G1413" s="67">
        <f>'Permitted Sources'!J663</f>
        <v>1.1579999999999999</v>
      </c>
      <c r="H1413" s="67">
        <f>'Permitted Sources'!K663</f>
        <v>7.7240000000000002</v>
      </c>
      <c r="I1413" s="67">
        <f>'Permitted Sources'!L663</f>
        <v>0</v>
      </c>
      <c r="J1413" s="67">
        <f>'Permitted Sources'!M663</f>
        <v>0</v>
      </c>
      <c r="K1413" t="str">
        <f t="shared" si="21"/>
        <v>Compressor Engines</v>
      </c>
    </row>
    <row r="1414" spans="1:11" x14ac:dyDescent="0.2">
      <c r="A1414" s="159" t="str">
        <f>'Permitted Sources'!A664</f>
        <v>WYDEQ Permitted Sources</v>
      </c>
      <c r="B1414" t="str">
        <f>'Permitted Sources'!B664</f>
        <v>56</v>
      </c>
      <c r="C1414" s="159">
        <f>'Permitted Sources'!D664</f>
        <v>56005</v>
      </c>
      <c r="D1414" s="159" t="str">
        <f>'Permitted Sources'!E664</f>
        <v>20200253</v>
      </c>
      <c r="E1414" t="str">
        <f>'Permitted Sources'!H664</f>
        <v>Compressor Engines</v>
      </c>
      <c r="F1414" s="67">
        <f>'Permitted Sources'!I664</f>
        <v>16.222999999999999</v>
      </c>
      <c r="G1414" s="67">
        <f>'Permitted Sources'!J664</f>
        <v>16.222999999999999</v>
      </c>
      <c r="H1414" s="67">
        <f>'Permitted Sources'!K664</f>
        <v>20.277000000000001</v>
      </c>
      <c r="I1414" s="67">
        <f>'Permitted Sources'!L664</f>
        <v>0</v>
      </c>
      <c r="J1414" s="67">
        <f>'Permitted Sources'!M664</f>
        <v>0</v>
      </c>
      <c r="K1414" t="str">
        <f t="shared" si="21"/>
        <v>Compressor Engines</v>
      </c>
    </row>
    <row r="1415" spans="1:11" x14ac:dyDescent="0.2">
      <c r="A1415" s="159" t="str">
        <f>'Permitted Sources'!A665</f>
        <v>WYDEQ Permitted Sources</v>
      </c>
      <c r="B1415" t="str">
        <f>'Permitted Sources'!B665</f>
        <v>56</v>
      </c>
      <c r="C1415" s="159">
        <f>'Permitted Sources'!D665</f>
        <v>56005</v>
      </c>
      <c r="D1415" s="159" t="str">
        <f>'Permitted Sources'!E665</f>
        <v>20200253</v>
      </c>
      <c r="E1415" t="str">
        <f>'Permitted Sources'!H665</f>
        <v>Compressor Engines</v>
      </c>
      <c r="F1415" s="67">
        <f>'Permitted Sources'!I665</f>
        <v>16.222999999999999</v>
      </c>
      <c r="G1415" s="67">
        <f>'Permitted Sources'!J665</f>
        <v>16.222999999999999</v>
      </c>
      <c r="H1415" s="67">
        <f>'Permitted Sources'!K665</f>
        <v>20.277000000000001</v>
      </c>
      <c r="I1415" s="67">
        <f>'Permitted Sources'!L665</f>
        <v>0</v>
      </c>
      <c r="J1415" s="67">
        <f>'Permitted Sources'!M665</f>
        <v>0</v>
      </c>
      <c r="K1415" t="str">
        <f t="shared" ref="K1415:K1478" si="22">IF(E1415="Unpermitted Fugitives","Fugitives",IF(E1415="Natural Gas Processing Facilities, Pump Seals","Fugitives",IF(E1415="Natural Gas Production, All Equipt Leak Fugitives","Fugitives",IF(E1415="External Combustion Boilers","Heaters",IF(E1415="Permitted Tank Losses","Condensate tank ",IF(E1415="Permitted Fugitives","Fugitives",IF(E1415="Process Heaters","Heaters",E1415)))))))</f>
        <v>Compressor Engines</v>
      </c>
    </row>
    <row r="1416" spans="1:11" x14ac:dyDescent="0.2">
      <c r="A1416" s="159" t="str">
        <f>'Permitted Sources'!A666</f>
        <v>WYDEQ Permitted Sources</v>
      </c>
      <c r="B1416" t="str">
        <f>'Permitted Sources'!B666</f>
        <v>56</v>
      </c>
      <c r="C1416" s="159">
        <f>'Permitted Sources'!D666</f>
        <v>56005</v>
      </c>
      <c r="D1416" s="159" t="str">
        <f>'Permitted Sources'!E666</f>
        <v>20200253</v>
      </c>
      <c r="E1416" t="str">
        <f>'Permitted Sources'!H666</f>
        <v>Compressor Engines</v>
      </c>
      <c r="F1416" s="67">
        <f>'Permitted Sources'!I666</f>
        <v>16.222999999999999</v>
      </c>
      <c r="G1416" s="67">
        <f>'Permitted Sources'!J666</f>
        <v>16.222999999999999</v>
      </c>
      <c r="H1416" s="67">
        <f>'Permitted Sources'!K666</f>
        <v>20.3</v>
      </c>
      <c r="I1416" s="67">
        <f>'Permitted Sources'!L666</f>
        <v>0</v>
      </c>
      <c r="J1416" s="67">
        <f>'Permitted Sources'!M666</f>
        <v>0</v>
      </c>
      <c r="K1416" t="str">
        <f t="shared" si="22"/>
        <v>Compressor Engines</v>
      </c>
    </row>
    <row r="1417" spans="1:11" x14ac:dyDescent="0.2">
      <c r="A1417" s="159" t="str">
        <f>'Permitted Sources'!A667</f>
        <v>WYDEQ Permitted Sources</v>
      </c>
      <c r="B1417" t="str">
        <f>'Permitted Sources'!B667</f>
        <v>56</v>
      </c>
      <c r="C1417" s="159">
        <f>'Permitted Sources'!D667</f>
        <v>56005</v>
      </c>
      <c r="D1417" s="159" t="str">
        <f>'Permitted Sources'!E667</f>
        <v>20200253</v>
      </c>
      <c r="E1417" t="str">
        <f>'Permitted Sources'!H667</f>
        <v>Compressor Engines</v>
      </c>
      <c r="F1417" s="67">
        <f>'Permitted Sources'!I667</f>
        <v>16.222999999999999</v>
      </c>
      <c r="G1417" s="67">
        <f>'Permitted Sources'!J667</f>
        <v>16.222999999999999</v>
      </c>
      <c r="H1417" s="67">
        <f>'Permitted Sources'!K667</f>
        <v>20.222999999999999</v>
      </c>
      <c r="I1417" s="67">
        <f>'Permitted Sources'!L667</f>
        <v>0</v>
      </c>
      <c r="J1417" s="67">
        <f>'Permitted Sources'!M667</f>
        <v>0</v>
      </c>
      <c r="K1417" t="str">
        <f t="shared" si="22"/>
        <v>Compressor Engines</v>
      </c>
    </row>
    <row r="1418" spans="1:11" x14ac:dyDescent="0.2">
      <c r="A1418" s="159" t="str">
        <f>'Permitted Sources'!A668</f>
        <v>WYDEQ Permitted Sources</v>
      </c>
      <c r="B1418" t="str">
        <f>'Permitted Sources'!B668</f>
        <v>56</v>
      </c>
      <c r="C1418" s="159">
        <f>'Permitted Sources'!D668</f>
        <v>56005</v>
      </c>
      <c r="D1418" s="159" t="str">
        <f>'Permitted Sources'!E668</f>
        <v>20200253</v>
      </c>
      <c r="E1418" t="str">
        <f>'Permitted Sources'!H668</f>
        <v>Compressor Engines</v>
      </c>
      <c r="F1418" s="67">
        <f>'Permitted Sources'!I668</f>
        <v>3.7</v>
      </c>
      <c r="G1418" s="67">
        <f>'Permitted Sources'!J668</f>
        <v>1.1160000000000001</v>
      </c>
      <c r="H1418" s="67">
        <f>'Permitted Sources'!K668</f>
        <v>7.4359999999999999</v>
      </c>
      <c r="I1418" s="67">
        <f>'Permitted Sources'!L668</f>
        <v>0</v>
      </c>
      <c r="J1418" s="67">
        <f>'Permitted Sources'!M668</f>
        <v>0</v>
      </c>
      <c r="K1418" t="str">
        <f t="shared" si="22"/>
        <v>Compressor Engines</v>
      </c>
    </row>
    <row r="1419" spans="1:11" x14ac:dyDescent="0.2">
      <c r="A1419" s="159" t="str">
        <f>'Permitted Sources'!A669</f>
        <v>WYDEQ Permitted Sources</v>
      </c>
      <c r="B1419" t="str">
        <f>'Permitted Sources'!B669</f>
        <v>56</v>
      </c>
      <c r="C1419" s="159">
        <f>'Permitted Sources'!D669</f>
        <v>56005</v>
      </c>
      <c r="D1419" s="159" t="str">
        <f>'Permitted Sources'!E669</f>
        <v>20200253</v>
      </c>
      <c r="E1419" t="str">
        <f>'Permitted Sources'!H669</f>
        <v>Compressor Engines</v>
      </c>
      <c r="F1419" s="67">
        <f>'Permitted Sources'!I669</f>
        <v>3.7</v>
      </c>
      <c r="G1419" s="67">
        <f>'Permitted Sources'!J669</f>
        <v>1.1160000000000001</v>
      </c>
      <c r="H1419" s="67">
        <f>'Permitted Sources'!K669</f>
        <v>7.4359999999999999</v>
      </c>
      <c r="I1419" s="67">
        <f>'Permitted Sources'!L669</f>
        <v>0</v>
      </c>
      <c r="J1419" s="67">
        <f>'Permitted Sources'!M669</f>
        <v>0</v>
      </c>
      <c r="K1419" t="str">
        <f t="shared" si="22"/>
        <v>Compressor Engines</v>
      </c>
    </row>
    <row r="1420" spans="1:11" x14ac:dyDescent="0.2">
      <c r="A1420" s="159" t="str">
        <f>'Permitted Sources'!A670</f>
        <v>WYDEQ Permitted Sources</v>
      </c>
      <c r="B1420" t="str">
        <f>'Permitted Sources'!B670</f>
        <v>56</v>
      </c>
      <c r="C1420" s="159">
        <f>'Permitted Sources'!D670</f>
        <v>56005</v>
      </c>
      <c r="D1420" s="159" t="str">
        <f>'Permitted Sources'!E670</f>
        <v>20200253</v>
      </c>
      <c r="E1420" t="str">
        <f>'Permitted Sources'!H670</f>
        <v>Compressor Engines</v>
      </c>
      <c r="F1420" s="67">
        <f>'Permitted Sources'!I670</f>
        <v>3.7</v>
      </c>
      <c r="G1420" s="67">
        <f>'Permitted Sources'!J670</f>
        <v>1.1160000000000001</v>
      </c>
      <c r="H1420" s="67">
        <f>'Permitted Sources'!K670</f>
        <v>7.4359999999999999</v>
      </c>
      <c r="I1420" s="67">
        <f>'Permitted Sources'!L670</f>
        <v>0</v>
      </c>
      <c r="J1420" s="67">
        <f>'Permitted Sources'!M670</f>
        <v>0</v>
      </c>
      <c r="K1420" t="str">
        <f t="shared" si="22"/>
        <v>Compressor Engines</v>
      </c>
    </row>
    <row r="1421" spans="1:11" x14ac:dyDescent="0.2">
      <c r="A1421" s="159" t="str">
        <f>'Permitted Sources'!A671</f>
        <v>WYDEQ Permitted Sources</v>
      </c>
      <c r="B1421" t="str">
        <f>'Permitted Sources'!B671</f>
        <v>56</v>
      </c>
      <c r="C1421" s="159">
        <f>'Permitted Sources'!D671</f>
        <v>56005</v>
      </c>
      <c r="D1421" s="159" t="str">
        <f>'Permitted Sources'!E671</f>
        <v>20200253</v>
      </c>
      <c r="E1421" t="str">
        <f>'Permitted Sources'!H671</f>
        <v>Compressor Engines</v>
      </c>
      <c r="F1421" s="67">
        <f>'Permitted Sources'!I671</f>
        <v>7.4</v>
      </c>
      <c r="G1421" s="67">
        <f>'Permitted Sources'!J671</f>
        <v>1.1579999999999999</v>
      </c>
      <c r="H1421" s="67">
        <f>'Permitted Sources'!K671</f>
        <v>7.7240000000000002</v>
      </c>
      <c r="I1421" s="67">
        <f>'Permitted Sources'!L671</f>
        <v>0</v>
      </c>
      <c r="J1421" s="67">
        <f>'Permitted Sources'!M671</f>
        <v>0</v>
      </c>
      <c r="K1421" t="str">
        <f t="shared" si="22"/>
        <v>Compressor Engines</v>
      </c>
    </row>
    <row r="1422" spans="1:11" x14ac:dyDescent="0.2">
      <c r="A1422" s="159" t="str">
        <f>'Permitted Sources'!A672</f>
        <v>WYDEQ Permitted Sources</v>
      </c>
      <c r="B1422" t="str">
        <f>'Permitted Sources'!B672</f>
        <v>56</v>
      </c>
      <c r="C1422" s="159">
        <f>'Permitted Sources'!D672</f>
        <v>56005</v>
      </c>
      <c r="D1422" s="159" t="str">
        <f>'Permitted Sources'!E672</f>
        <v>20200253</v>
      </c>
      <c r="E1422" t="str">
        <f>'Permitted Sources'!H672</f>
        <v>Compressor Engines</v>
      </c>
      <c r="F1422" s="67">
        <f>'Permitted Sources'!I672</f>
        <v>3.7</v>
      </c>
      <c r="G1422" s="67">
        <f>'Permitted Sources'!J672</f>
        <v>1.1579999999999999</v>
      </c>
      <c r="H1422" s="67">
        <f>'Permitted Sources'!K672</f>
        <v>7.7240000000000002</v>
      </c>
      <c r="I1422" s="67">
        <f>'Permitted Sources'!L672</f>
        <v>0</v>
      </c>
      <c r="J1422" s="67">
        <f>'Permitted Sources'!M672</f>
        <v>0</v>
      </c>
      <c r="K1422" t="str">
        <f t="shared" si="22"/>
        <v>Compressor Engines</v>
      </c>
    </row>
    <row r="1423" spans="1:11" x14ac:dyDescent="0.2">
      <c r="A1423" s="159" t="str">
        <f>'Permitted Sources'!A673</f>
        <v>WYDEQ Permitted Sources</v>
      </c>
      <c r="B1423" t="str">
        <f>'Permitted Sources'!B673</f>
        <v>56</v>
      </c>
      <c r="C1423" s="159">
        <f>'Permitted Sources'!D673</f>
        <v>56005</v>
      </c>
      <c r="D1423" s="159" t="str">
        <f>'Permitted Sources'!E673</f>
        <v>20200253</v>
      </c>
      <c r="E1423" t="str">
        <f>'Permitted Sources'!H673</f>
        <v>Compressor Engines</v>
      </c>
      <c r="F1423" s="67">
        <f>'Permitted Sources'!I673</f>
        <v>3.7</v>
      </c>
      <c r="G1423" s="67">
        <f>'Permitted Sources'!J673</f>
        <v>1.1579999999999999</v>
      </c>
      <c r="H1423" s="67">
        <f>'Permitted Sources'!K673</f>
        <v>7.7240000000000002</v>
      </c>
      <c r="I1423" s="67">
        <f>'Permitted Sources'!L673</f>
        <v>0</v>
      </c>
      <c r="J1423" s="67">
        <f>'Permitted Sources'!M673</f>
        <v>0</v>
      </c>
      <c r="K1423" t="str">
        <f t="shared" si="22"/>
        <v>Compressor Engines</v>
      </c>
    </row>
    <row r="1424" spans="1:11" x14ac:dyDescent="0.2">
      <c r="A1424" s="159" t="str">
        <f>'Permitted Sources'!A674</f>
        <v>WYDEQ Permitted Sources</v>
      </c>
      <c r="B1424" t="str">
        <f>'Permitted Sources'!B674</f>
        <v>56</v>
      </c>
      <c r="C1424" s="159">
        <f>'Permitted Sources'!D674</f>
        <v>56005</v>
      </c>
      <c r="D1424" s="159" t="str">
        <f>'Permitted Sources'!E674</f>
        <v>20200253</v>
      </c>
      <c r="E1424" t="str">
        <f>'Permitted Sources'!H674</f>
        <v>Compressor Engines</v>
      </c>
      <c r="F1424" s="67">
        <f>'Permitted Sources'!I674</f>
        <v>3.7</v>
      </c>
      <c r="G1424" s="67">
        <f>'Permitted Sources'!J674</f>
        <v>1.1579999999999999</v>
      </c>
      <c r="H1424" s="67">
        <f>'Permitted Sources'!K674</f>
        <v>7.7240000000000002</v>
      </c>
      <c r="I1424" s="67">
        <f>'Permitted Sources'!L674</f>
        <v>0</v>
      </c>
      <c r="J1424" s="67">
        <f>'Permitted Sources'!M674</f>
        <v>0</v>
      </c>
      <c r="K1424" t="str">
        <f t="shared" si="22"/>
        <v>Compressor Engines</v>
      </c>
    </row>
    <row r="1425" spans="1:11" x14ac:dyDescent="0.2">
      <c r="A1425" s="159" t="str">
        <f>'Permitted Sources'!A675</f>
        <v>WYDEQ Permitted Sources</v>
      </c>
      <c r="B1425" t="str">
        <f>'Permitted Sources'!B675</f>
        <v>56</v>
      </c>
      <c r="C1425" s="159">
        <f>'Permitted Sources'!D675</f>
        <v>56005</v>
      </c>
      <c r="D1425" s="159" t="str">
        <f>'Permitted Sources'!E675</f>
        <v>20200254</v>
      </c>
      <c r="E1425" t="str">
        <f>'Permitted Sources'!H675</f>
        <v>Compressor Engines</v>
      </c>
      <c r="F1425" s="67">
        <f>'Permitted Sources'!I675</f>
        <v>19.399999999999999</v>
      </c>
      <c r="G1425" s="67">
        <f>'Permitted Sources'!J675</f>
        <v>12.9</v>
      </c>
      <c r="H1425" s="67">
        <f>'Permitted Sources'!K675</f>
        <v>6.5</v>
      </c>
      <c r="I1425" s="67">
        <f>'Permitted Sources'!L675</f>
        <v>0</v>
      </c>
      <c r="J1425" s="67">
        <f>'Permitted Sources'!M675</f>
        <v>0</v>
      </c>
      <c r="K1425" t="str">
        <f t="shared" si="22"/>
        <v>Compressor Engines</v>
      </c>
    </row>
    <row r="1426" spans="1:11" x14ac:dyDescent="0.2">
      <c r="A1426" s="159" t="str">
        <f>'Permitted Sources'!A676</f>
        <v>WYDEQ Permitted Sources</v>
      </c>
      <c r="B1426" t="str">
        <f>'Permitted Sources'!B676</f>
        <v>56</v>
      </c>
      <c r="C1426" s="159">
        <f>'Permitted Sources'!D676</f>
        <v>56005</v>
      </c>
      <c r="D1426" s="159" t="str">
        <f>'Permitted Sources'!E676</f>
        <v>20200254</v>
      </c>
      <c r="E1426" t="str">
        <f>'Permitted Sources'!H676</f>
        <v>Compressor Engines</v>
      </c>
      <c r="F1426" s="67">
        <f>'Permitted Sources'!I676</f>
        <v>19.399999999999999</v>
      </c>
      <c r="G1426" s="67">
        <f>'Permitted Sources'!J676</f>
        <v>12.9</v>
      </c>
      <c r="H1426" s="67">
        <f>'Permitted Sources'!K676</f>
        <v>6.5</v>
      </c>
      <c r="I1426" s="67">
        <f>'Permitted Sources'!L676</f>
        <v>0</v>
      </c>
      <c r="J1426" s="67">
        <f>'Permitted Sources'!M676</f>
        <v>0</v>
      </c>
      <c r="K1426" t="str">
        <f t="shared" si="22"/>
        <v>Compressor Engines</v>
      </c>
    </row>
    <row r="1427" spans="1:11" x14ac:dyDescent="0.2">
      <c r="A1427" s="159" t="str">
        <f>'Permitted Sources'!A677</f>
        <v>WYDEQ Permitted Sources</v>
      </c>
      <c r="B1427" t="str">
        <f>'Permitted Sources'!B677</f>
        <v>56</v>
      </c>
      <c r="C1427" s="159">
        <f>'Permitted Sources'!D677</f>
        <v>56005</v>
      </c>
      <c r="D1427" s="159" t="str">
        <f>'Permitted Sources'!E677</f>
        <v>20200254</v>
      </c>
      <c r="E1427" t="str">
        <f>'Permitted Sources'!H677</f>
        <v>Compressor Engines</v>
      </c>
      <c r="F1427" s="67">
        <f>'Permitted Sources'!I677</f>
        <v>19.399999999999999</v>
      </c>
      <c r="G1427" s="67">
        <f>'Permitted Sources'!J677</f>
        <v>12.9</v>
      </c>
      <c r="H1427" s="67">
        <f>'Permitted Sources'!K677</f>
        <v>6.5</v>
      </c>
      <c r="I1427" s="67">
        <f>'Permitted Sources'!L677</f>
        <v>0</v>
      </c>
      <c r="J1427" s="67">
        <f>'Permitted Sources'!M677</f>
        <v>0</v>
      </c>
      <c r="K1427" t="str">
        <f t="shared" si="22"/>
        <v>Compressor Engines</v>
      </c>
    </row>
    <row r="1428" spans="1:11" x14ac:dyDescent="0.2">
      <c r="A1428" s="159" t="str">
        <f>'Permitted Sources'!A678</f>
        <v>WYDEQ Permitted Sources</v>
      </c>
      <c r="B1428" t="str">
        <f>'Permitted Sources'!B678</f>
        <v>56</v>
      </c>
      <c r="C1428" s="159">
        <f>'Permitted Sources'!D678</f>
        <v>56005</v>
      </c>
      <c r="D1428" s="159" t="str">
        <f>'Permitted Sources'!E678</f>
        <v>20200254</v>
      </c>
      <c r="E1428" t="str">
        <f>'Permitted Sources'!H678</f>
        <v>Compressor Engines</v>
      </c>
      <c r="F1428" s="67">
        <f>'Permitted Sources'!I678</f>
        <v>19.399999999999999</v>
      </c>
      <c r="G1428" s="67">
        <f>'Permitted Sources'!J678</f>
        <v>12.9</v>
      </c>
      <c r="H1428" s="67">
        <f>'Permitted Sources'!K678</f>
        <v>6.5</v>
      </c>
      <c r="I1428" s="67">
        <f>'Permitted Sources'!L678</f>
        <v>0</v>
      </c>
      <c r="J1428" s="67">
        <f>'Permitted Sources'!M678</f>
        <v>0</v>
      </c>
      <c r="K1428" t="str">
        <f t="shared" si="22"/>
        <v>Compressor Engines</v>
      </c>
    </row>
    <row r="1429" spans="1:11" x14ac:dyDescent="0.2">
      <c r="A1429" s="159" t="str">
        <f>'Permitted Sources'!A679</f>
        <v>WYDEQ Permitted Sources</v>
      </c>
      <c r="B1429" t="str">
        <f>'Permitted Sources'!B679</f>
        <v>56</v>
      </c>
      <c r="C1429" s="159">
        <f>'Permitted Sources'!D679</f>
        <v>56005</v>
      </c>
      <c r="D1429" s="159" t="str">
        <f>'Permitted Sources'!E679</f>
        <v>20200254</v>
      </c>
      <c r="E1429" t="str">
        <f>'Permitted Sources'!H679</f>
        <v>Compressor Engines</v>
      </c>
      <c r="F1429" s="67">
        <f>'Permitted Sources'!I679</f>
        <v>19.399999999999999</v>
      </c>
      <c r="G1429" s="67">
        <f>'Permitted Sources'!J679</f>
        <v>12.9</v>
      </c>
      <c r="H1429" s="67">
        <f>'Permitted Sources'!K679</f>
        <v>6.5</v>
      </c>
      <c r="I1429" s="67">
        <f>'Permitted Sources'!L679</f>
        <v>0</v>
      </c>
      <c r="J1429" s="67">
        <f>'Permitted Sources'!M679</f>
        <v>0</v>
      </c>
      <c r="K1429" t="str">
        <f t="shared" si="22"/>
        <v>Compressor Engines</v>
      </c>
    </row>
    <row r="1430" spans="1:11" x14ac:dyDescent="0.2">
      <c r="A1430" s="159" t="str">
        <f>'Permitted Sources'!A680</f>
        <v>WYDEQ Permitted Sources</v>
      </c>
      <c r="B1430" t="str">
        <f>'Permitted Sources'!B680</f>
        <v>56</v>
      </c>
      <c r="C1430" s="159">
        <f>'Permitted Sources'!D680</f>
        <v>56005</v>
      </c>
      <c r="D1430" s="159" t="str">
        <f>'Permitted Sources'!E680</f>
        <v>20200254</v>
      </c>
      <c r="E1430" t="str">
        <f>'Permitted Sources'!H680</f>
        <v>Compressor Engines</v>
      </c>
      <c r="F1430" s="67">
        <f>'Permitted Sources'!I680</f>
        <v>19.399999999999999</v>
      </c>
      <c r="G1430" s="67">
        <f>'Permitted Sources'!J680</f>
        <v>12.9</v>
      </c>
      <c r="H1430" s="67">
        <f>'Permitted Sources'!K680</f>
        <v>6.5</v>
      </c>
      <c r="I1430" s="67">
        <f>'Permitted Sources'!L680</f>
        <v>0</v>
      </c>
      <c r="J1430" s="67">
        <f>'Permitted Sources'!M680</f>
        <v>0</v>
      </c>
      <c r="K1430" t="str">
        <f t="shared" si="22"/>
        <v>Compressor Engines</v>
      </c>
    </row>
    <row r="1431" spans="1:11" x14ac:dyDescent="0.2">
      <c r="A1431" s="159" t="str">
        <f>'Permitted Sources'!A681</f>
        <v>WYDEQ Permitted Sources</v>
      </c>
      <c r="B1431" t="str">
        <f>'Permitted Sources'!B681</f>
        <v>56</v>
      </c>
      <c r="C1431" s="159">
        <f>'Permitted Sources'!D681</f>
        <v>56005</v>
      </c>
      <c r="D1431" s="159" t="str">
        <f>'Permitted Sources'!E681</f>
        <v>20200254</v>
      </c>
      <c r="E1431" t="str">
        <f>'Permitted Sources'!H681</f>
        <v>Compressor Engines</v>
      </c>
      <c r="F1431" s="67">
        <f>'Permitted Sources'!I681</f>
        <v>19.399999999999999</v>
      </c>
      <c r="G1431" s="67">
        <f>'Permitted Sources'!J681</f>
        <v>12.9</v>
      </c>
      <c r="H1431" s="67">
        <f>'Permitted Sources'!K681</f>
        <v>6.5</v>
      </c>
      <c r="I1431" s="67">
        <f>'Permitted Sources'!L681</f>
        <v>0</v>
      </c>
      <c r="J1431" s="67">
        <f>'Permitted Sources'!M681</f>
        <v>0</v>
      </c>
      <c r="K1431" t="str">
        <f t="shared" si="22"/>
        <v>Compressor Engines</v>
      </c>
    </row>
    <row r="1432" spans="1:11" x14ac:dyDescent="0.2">
      <c r="A1432" s="159" t="str">
        <f>'Permitted Sources'!A682</f>
        <v>WYDEQ Permitted Sources</v>
      </c>
      <c r="B1432" t="str">
        <f>'Permitted Sources'!B682</f>
        <v>56</v>
      </c>
      <c r="C1432" s="159">
        <f>'Permitted Sources'!D682</f>
        <v>56005</v>
      </c>
      <c r="D1432" s="159" t="str">
        <f>'Permitted Sources'!E682</f>
        <v>20200253</v>
      </c>
      <c r="E1432" t="str">
        <f>'Permitted Sources'!H682</f>
        <v>Compressor Engines</v>
      </c>
      <c r="F1432" s="67">
        <f>'Permitted Sources'!I682</f>
        <v>3.8620000000000001</v>
      </c>
      <c r="G1432" s="67">
        <f>'Permitted Sources'!J682</f>
        <v>3.8620000000000001</v>
      </c>
      <c r="H1432" s="67">
        <f>'Permitted Sources'!K682</f>
        <v>7.7240000000000002</v>
      </c>
      <c r="I1432" s="67">
        <f>'Permitted Sources'!L682</f>
        <v>0</v>
      </c>
      <c r="J1432" s="67">
        <f>'Permitted Sources'!M682</f>
        <v>0</v>
      </c>
      <c r="K1432" t="str">
        <f t="shared" si="22"/>
        <v>Compressor Engines</v>
      </c>
    </row>
    <row r="1433" spans="1:11" x14ac:dyDescent="0.2">
      <c r="A1433" s="159" t="str">
        <f>'Permitted Sources'!A683</f>
        <v>WYDEQ Permitted Sources</v>
      </c>
      <c r="B1433" t="str">
        <f>'Permitted Sources'!B683</f>
        <v>56</v>
      </c>
      <c r="C1433" s="159">
        <f>'Permitted Sources'!D683</f>
        <v>56005</v>
      </c>
      <c r="D1433" s="159" t="str">
        <f>'Permitted Sources'!E683</f>
        <v>20200253</v>
      </c>
      <c r="E1433" t="str">
        <f>'Permitted Sources'!H683</f>
        <v>Compressor Engines</v>
      </c>
      <c r="F1433" s="67">
        <f>'Permitted Sources'!I683</f>
        <v>3.8620000000000001</v>
      </c>
      <c r="G1433" s="67">
        <f>'Permitted Sources'!J683</f>
        <v>3.8620000000000001</v>
      </c>
      <c r="H1433" s="67">
        <f>'Permitted Sources'!K683</f>
        <v>7.7240000000000002</v>
      </c>
      <c r="I1433" s="67">
        <f>'Permitted Sources'!L683</f>
        <v>0</v>
      </c>
      <c r="J1433" s="67">
        <f>'Permitted Sources'!M683</f>
        <v>0</v>
      </c>
      <c r="K1433" t="str">
        <f t="shared" si="22"/>
        <v>Compressor Engines</v>
      </c>
    </row>
    <row r="1434" spans="1:11" x14ac:dyDescent="0.2">
      <c r="A1434" s="159" t="str">
        <f>'Permitted Sources'!A684</f>
        <v>WYDEQ Permitted Sources</v>
      </c>
      <c r="B1434" t="str">
        <f>'Permitted Sources'!B684</f>
        <v>56</v>
      </c>
      <c r="C1434" s="159">
        <f>'Permitted Sources'!D684</f>
        <v>56005</v>
      </c>
      <c r="D1434" s="159" t="str">
        <f>'Permitted Sources'!E684</f>
        <v>20200253</v>
      </c>
      <c r="E1434" t="str">
        <f>'Permitted Sources'!H684</f>
        <v>Compressor Engines</v>
      </c>
      <c r="F1434" s="67">
        <f>'Permitted Sources'!I684</f>
        <v>3.8620000000000001</v>
      </c>
      <c r="G1434" s="67">
        <f>'Permitted Sources'!J684</f>
        <v>3.8620000000000001</v>
      </c>
      <c r="H1434" s="67">
        <f>'Permitted Sources'!K684</f>
        <v>7.7240000000000002</v>
      </c>
      <c r="I1434" s="67">
        <f>'Permitted Sources'!L684</f>
        <v>0</v>
      </c>
      <c r="J1434" s="67">
        <f>'Permitted Sources'!M684</f>
        <v>0</v>
      </c>
      <c r="K1434" t="str">
        <f t="shared" si="22"/>
        <v>Compressor Engines</v>
      </c>
    </row>
    <row r="1435" spans="1:11" x14ac:dyDescent="0.2">
      <c r="A1435" s="159" t="str">
        <f>'Permitted Sources'!A685</f>
        <v>WYDEQ Permitted Sources</v>
      </c>
      <c r="B1435" t="str">
        <f>'Permitted Sources'!B685</f>
        <v>56</v>
      </c>
      <c r="C1435" s="159">
        <f>'Permitted Sources'!D685</f>
        <v>56005</v>
      </c>
      <c r="D1435" s="159" t="str">
        <f>'Permitted Sources'!E685</f>
        <v>20200253</v>
      </c>
      <c r="E1435" t="str">
        <f>'Permitted Sources'!H685</f>
        <v>Compressor Engines</v>
      </c>
      <c r="F1435" s="67">
        <f>'Permitted Sources'!I685</f>
        <v>3.8620000000000001</v>
      </c>
      <c r="G1435" s="67">
        <f>'Permitted Sources'!J685</f>
        <v>3.8620000000000001</v>
      </c>
      <c r="H1435" s="67">
        <f>'Permitted Sources'!K685</f>
        <v>7.7240000000000002</v>
      </c>
      <c r="I1435" s="67">
        <f>'Permitted Sources'!L685</f>
        <v>0</v>
      </c>
      <c r="J1435" s="67">
        <f>'Permitted Sources'!M685</f>
        <v>0</v>
      </c>
      <c r="K1435" t="str">
        <f t="shared" si="22"/>
        <v>Compressor Engines</v>
      </c>
    </row>
    <row r="1436" spans="1:11" x14ac:dyDescent="0.2">
      <c r="A1436" s="159" t="str">
        <f>'Permitted Sources'!A686</f>
        <v>WYDEQ Permitted Sources</v>
      </c>
      <c r="B1436" t="str">
        <f>'Permitted Sources'!B686</f>
        <v>56</v>
      </c>
      <c r="C1436" s="159">
        <f>'Permitted Sources'!D686</f>
        <v>56005</v>
      </c>
      <c r="D1436" s="159" t="str">
        <f>'Permitted Sources'!E686</f>
        <v>20200253</v>
      </c>
      <c r="E1436" t="str">
        <f>'Permitted Sources'!H686</f>
        <v>Compressor Engines</v>
      </c>
      <c r="F1436" s="67">
        <f>'Permitted Sources'!I686</f>
        <v>3.8620000000000001</v>
      </c>
      <c r="G1436" s="67">
        <f>'Permitted Sources'!J686</f>
        <v>3.8620000000000001</v>
      </c>
      <c r="H1436" s="67">
        <f>'Permitted Sources'!K686</f>
        <v>7.7240000000000002</v>
      </c>
      <c r="I1436" s="67">
        <f>'Permitted Sources'!L686</f>
        <v>0</v>
      </c>
      <c r="J1436" s="67">
        <f>'Permitted Sources'!M686</f>
        <v>0</v>
      </c>
      <c r="K1436" t="str">
        <f t="shared" si="22"/>
        <v>Compressor Engines</v>
      </c>
    </row>
    <row r="1437" spans="1:11" x14ac:dyDescent="0.2">
      <c r="A1437" s="159" t="str">
        <f>'Permitted Sources'!A687</f>
        <v>WYDEQ Permitted Sources</v>
      </c>
      <c r="B1437" t="str">
        <f>'Permitted Sources'!B687</f>
        <v>56</v>
      </c>
      <c r="C1437" s="159">
        <f>'Permitted Sources'!D687</f>
        <v>56005</v>
      </c>
      <c r="D1437" s="159" t="str">
        <f>'Permitted Sources'!E687</f>
        <v>20200253</v>
      </c>
      <c r="E1437" t="str">
        <f>'Permitted Sources'!H687</f>
        <v>Compressor Engines</v>
      </c>
      <c r="F1437" s="67">
        <f>'Permitted Sources'!I687</f>
        <v>3.8620000000000001</v>
      </c>
      <c r="G1437" s="67">
        <f>'Permitted Sources'!J687</f>
        <v>3.8620000000000001</v>
      </c>
      <c r="H1437" s="67">
        <f>'Permitted Sources'!K687</f>
        <v>7.7240000000000002</v>
      </c>
      <c r="I1437" s="67">
        <f>'Permitted Sources'!L687</f>
        <v>0</v>
      </c>
      <c r="J1437" s="67">
        <f>'Permitted Sources'!M687</f>
        <v>0</v>
      </c>
      <c r="K1437" t="str">
        <f t="shared" si="22"/>
        <v>Compressor Engines</v>
      </c>
    </row>
    <row r="1438" spans="1:11" x14ac:dyDescent="0.2">
      <c r="A1438" s="159" t="str">
        <f>'Permitted Sources'!A688</f>
        <v>WYDEQ Permitted Sources</v>
      </c>
      <c r="B1438" t="str">
        <f>'Permitted Sources'!B688</f>
        <v>56</v>
      </c>
      <c r="C1438" s="159">
        <f>'Permitted Sources'!D688</f>
        <v>56005</v>
      </c>
      <c r="D1438" s="159" t="str">
        <f>'Permitted Sources'!E688</f>
        <v>20200253</v>
      </c>
      <c r="E1438" t="str">
        <f>'Permitted Sources'!H688</f>
        <v>Compressor Engines</v>
      </c>
      <c r="F1438" s="67">
        <f>'Permitted Sources'!I688</f>
        <v>3.8620000000000001</v>
      </c>
      <c r="G1438" s="67">
        <f>'Permitted Sources'!J688</f>
        <v>3.8620000000000001</v>
      </c>
      <c r="H1438" s="67">
        <f>'Permitted Sources'!K688</f>
        <v>7.7240000000000002</v>
      </c>
      <c r="I1438" s="67">
        <f>'Permitted Sources'!L688</f>
        <v>0</v>
      </c>
      <c r="J1438" s="67">
        <f>'Permitted Sources'!M688</f>
        <v>0</v>
      </c>
      <c r="K1438" t="str">
        <f t="shared" si="22"/>
        <v>Compressor Engines</v>
      </c>
    </row>
    <row r="1439" spans="1:11" x14ac:dyDescent="0.2">
      <c r="A1439" s="159" t="str">
        <f>'Permitted Sources'!A689</f>
        <v>WYDEQ Permitted Sources</v>
      </c>
      <c r="B1439" t="str">
        <f>'Permitted Sources'!B689</f>
        <v>56</v>
      </c>
      <c r="C1439" s="159">
        <f>'Permitted Sources'!D689</f>
        <v>56005</v>
      </c>
      <c r="D1439" s="159" t="str">
        <f>'Permitted Sources'!E689</f>
        <v>20200253</v>
      </c>
      <c r="E1439" t="str">
        <f>'Permitted Sources'!H689</f>
        <v>Compressor Engines</v>
      </c>
      <c r="F1439" s="67">
        <f>'Permitted Sources'!I689</f>
        <v>3.8620000000000001</v>
      </c>
      <c r="G1439" s="67">
        <f>'Permitted Sources'!J689</f>
        <v>3.8620000000000001</v>
      </c>
      <c r="H1439" s="67">
        <f>'Permitted Sources'!K689</f>
        <v>7.7240000000000002</v>
      </c>
      <c r="I1439" s="67">
        <f>'Permitted Sources'!L689</f>
        <v>0</v>
      </c>
      <c r="J1439" s="67">
        <f>'Permitted Sources'!M689</f>
        <v>0</v>
      </c>
      <c r="K1439" t="str">
        <f t="shared" si="22"/>
        <v>Compressor Engines</v>
      </c>
    </row>
    <row r="1440" spans="1:11" x14ac:dyDescent="0.2">
      <c r="A1440" s="159" t="str">
        <f>'Permitted Sources'!A690</f>
        <v>WYDEQ Permitted Sources</v>
      </c>
      <c r="B1440" t="str">
        <f>'Permitted Sources'!B690</f>
        <v>56</v>
      </c>
      <c r="C1440" s="159">
        <f>'Permitted Sources'!D690</f>
        <v>56005</v>
      </c>
      <c r="D1440" s="159" t="str">
        <f>'Permitted Sources'!E690</f>
        <v>20200253</v>
      </c>
      <c r="E1440" t="str">
        <f>'Permitted Sources'!H690</f>
        <v>Compressor Engines</v>
      </c>
      <c r="F1440" s="67">
        <f>'Permitted Sources'!I690</f>
        <v>3.8620000000000001</v>
      </c>
      <c r="G1440" s="67">
        <f>'Permitted Sources'!J690</f>
        <v>3.8620000000000001</v>
      </c>
      <c r="H1440" s="67">
        <f>'Permitted Sources'!K690</f>
        <v>7.7240000000000002</v>
      </c>
      <c r="I1440" s="67">
        <f>'Permitted Sources'!L690</f>
        <v>0</v>
      </c>
      <c r="J1440" s="67">
        <f>'Permitted Sources'!M690</f>
        <v>0</v>
      </c>
      <c r="K1440" t="str">
        <f t="shared" si="22"/>
        <v>Compressor Engines</v>
      </c>
    </row>
    <row r="1441" spans="1:11" x14ac:dyDescent="0.2">
      <c r="A1441" s="159" t="str">
        <f>'Permitted Sources'!A691</f>
        <v>WYDEQ Permitted Sources</v>
      </c>
      <c r="B1441" t="str">
        <f>'Permitted Sources'!B691</f>
        <v>56</v>
      </c>
      <c r="C1441" s="159">
        <f>'Permitted Sources'!D691</f>
        <v>56005</v>
      </c>
      <c r="D1441" s="159" t="str">
        <f>'Permitted Sources'!E691</f>
        <v>20200253</v>
      </c>
      <c r="E1441" t="str">
        <f>'Permitted Sources'!H691</f>
        <v>Compressor Engines</v>
      </c>
      <c r="F1441" s="67">
        <f>'Permitted Sources'!I691</f>
        <v>3.8620000000000001</v>
      </c>
      <c r="G1441" s="67">
        <f>'Permitted Sources'!J691</f>
        <v>3.8620000000000001</v>
      </c>
      <c r="H1441" s="67">
        <f>'Permitted Sources'!K691</f>
        <v>7.7240000000000002</v>
      </c>
      <c r="I1441" s="67">
        <f>'Permitted Sources'!L691</f>
        <v>0</v>
      </c>
      <c r="J1441" s="67">
        <f>'Permitted Sources'!M691</f>
        <v>0</v>
      </c>
      <c r="K1441" t="str">
        <f t="shared" si="22"/>
        <v>Compressor Engines</v>
      </c>
    </row>
    <row r="1442" spans="1:11" x14ac:dyDescent="0.2">
      <c r="A1442" s="159" t="str">
        <f>'Permitted Sources'!A692</f>
        <v>WYDEQ Permitted Sources</v>
      </c>
      <c r="B1442" t="str">
        <f>'Permitted Sources'!B692</f>
        <v>56</v>
      </c>
      <c r="C1442" s="159">
        <f>'Permitted Sources'!D692</f>
        <v>56005</v>
      </c>
      <c r="D1442" s="159" t="str">
        <f>'Permitted Sources'!E692</f>
        <v>20200253</v>
      </c>
      <c r="E1442" t="str">
        <f>'Permitted Sources'!H692</f>
        <v>Compressor Engines</v>
      </c>
      <c r="F1442" s="67">
        <f>'Permitted Sources'!I692</f>
        <v>3.8620000000000001</v>
      </c>
      <c r="G1442" s="67">
        <f>'Permitted Sources'!J692</f>
        <v>3.8620000000000001</v>
      </c>
      <c r="H1442" s="67">
        <f>'Permitted Sources'!K692</f>
        <v>7.7240000000000002</v>
      </c>
      <c r="I1442" s="67">
        <f>'Permitted Sources'!L692</f>
        <v>0</v>
      </c>
      <c r="J1442" s="67">
        <f>'Permitted Sources'!M692</f>
        <v>0</v>
      </c>
      <c r="K1442" t="str">
        <f t="shared" si="22"/>
        <v>Compressor Engines</v>
      </c>
    </row>
    <row r="1443" spans="1:11" x14ac:dyDescent="0.2">
      <c r="A1443" s="159" t="str">
        <f>'Permitted Sources'!A693</f>
        <v>WYDEQ Permitted Sources</v>
      </c>
      <c r="B1443" t="str">
        <f>'Permitted Sources'!B693</f>
        <v>56</v>
      </c>
      <c r="C1443" s="159">
        <f>'Permitted Sources'!D693</f>
        <v>56005</v>
      </c>
      <c r="D1443" s="159" t="str">
        <f>'Permitted Sources'!E693</f>
        <v>20200253</v>
      </c>
      <c r="E1443" t="str">
        <f>'Permitted Sources'!H693</f>
        <v>Compressor Engines</v>
      </c>
      <c r="F1443" s="67">
        <f>'Permitted Sources'!I693</f>
        <v>3.8620000000000001</v>
      </c>
      <c r="G1443" s="67">
        <f>'Permitted Sources'!J693</f>
        <v>3.8620000000000001</v>
      </c>
      <c r="H1443" s="67">
        <f>'Permitted Sources'!K693</f>
        <v>7.7240000000000002</v>
      </c>
      <c r="I1443" s="67">
        <f>'Permitted Sources'!L693</f>
        <v>0</v>
      </c>
      <c r="J1443" s="67">
        <f>'Permitted Sources'!M693</f>
        <v>0</v>
      </c>
      <c r="K1443" t="str">
        <f t="shared" si="22"/>
        <v>Compressor Engines</v>
      </c>
    </row>
    <row r="1444" spans="1:11" x14ac:dyDescent="0.2">
      <c r="A1444" s="159" t="str">
        <f>'Permitted Sources'!A694</f>
        <v>WYDEQ Permitted Sources</v>
      </c>
      <c r="B1444" t="str">
        <f>'Permitted Sources'!B694</f>
        <v>56</v>
      </c>
      <c r="C1444" s="159">
        <f>'Permitted Sources'!D694</f>
        <v>56005</v>
      </c>
      <c r="D1444" s="159" t="str">
        <f>'Permitted Sources'!E694</f>
        <v>20200253</v>
      </c>
      <c r="E1444" t="str">
        <f>'Permitted Sources'!H694</f>
        <v>Compressor Engines</v>
      </c>
      <c r="F1444" s="67">
        <f>'Permitted Sources'!I694</f>
        <v>3.8620000000000001</v>
      </c>
      <c r="G1444" s="67">
        <f>'Permitted Sources'!J694</f>
        <v>3.8620000000000001</v>
      </c>
      <c r="H1444" s="67">
        <f>'Permitted Sources'!K694</f>
        <v>7.7240000000000002</v>
      </c>
      <c r="I1444" s="67">
        <f>'Permitted Sources'!L694</f>
        <v>0</v>
      </c>
      <c r="J1444" s="67">
        <f>'Permitted Sources'!M694</f>
        <v>0</v>
      </c>
      <c r="K1444" t="str">
        <f t="shared" si="22"/>
        <v>Compressor Engines</v>
      </c>
    </row>
    <row r="1445" spans="1:11" x14ac:dyDescent="0.2">
      <c r="A1445" s="159" t="str">
        <f>'Permitted Sources'!A695</f>
        <v>WYDEQ Permitted Sources</v>
      </c>
      <c r="B1445" t="str">
        <f>'Permitted Sources'!B695</f>
        <v>56</v>
      </c>
      <c r="C1445" s="159">
        <f>'Permitted Sources'!D695</f>
        <v>56005</v>
      </c>
      <c r="D1445" s="159" t="str">
        <f>'Permitted Sources'!E695</f>
        <v>20200253</v>
      </c>
      <c r="E1445" t="str">
        <f>'Permitted Sources'!H695</f>
        <v>Compressor Engines</v>
      </c>
      <c r="F1445" s="67">
        <f>'Permitted Sources'!I695</f>
        <v>3.8620000000000001</v>
      </c>
      <c r="G1445" s="67">
        <f>'Permitted Sources'!J695</f>
        <v>1.1579999999999999</v>
      </c>
      <c r="H1445" s="67">
        <f>'Permitted Sources'!K695</f>
        <v>7.7240000000000002</v>
      </c>
      <c r="I1445" s="67">
        <f>'Permitted Sources'!L695</f>
        <v>0</v>
      </c>
      <c r="J1445" s="67">
        <f>'Permitted Sources'!M695</f>
        <v>0</v>
      </c>
      <c r="K1445" t="str">
        <f t="shared" si="22"/>
        <v>Compressor Engines</v>
      </c>
    </row>
    <row r="1446" spans="1:11" x14ac:dyDescent="0.2">
      <c r="A1446" s="159" t="str">
        <f>'Permitted Sources'!A696</f>
        <v>WYDEQ Permitted Sources</v>
      </c>
      <c r="B1446" t="str">
        <f>'Permitted Sources'!B696</f>
        <v>56</v>
      </c>
      <c r="C1446" s="159">
        <f>'Permitted Sources'!D696</f>
        <v>56005</v>
      </c>
      <c r="D1446" s="159" t="str">
        <f>'Permitted Sources'!E696</f>
        <v>20200253</v>
      </c>
      <c r="E1446" t="str">
        <f>'Permitted Sources'!H696</f>
        <v>Compressor Engines</v>
      </c>
      <c r="F1446" s="67">
        <f>'Permitted Sources'!I696</f>
        <v>3.8620000000000001</v>
      </c>
      <c r="G1446" s="67">
        <f>'Permitted Sources'!J696</f>
        <v>1.1579999999999999</v>
      </c>
      <c r="H1446" s="67">
        <f>'Permitted Sources'!K696</f>
        <v>7.7240000000000002</v>
      </c>
      <c r="I1446" s="67">
        <f>'Permitted Sources'!L696</f>
        <v>0</v>
      </c>
      <c r="J1446" s="67">
        <f>'Permitted Sources'!M696</f>
        <v>0</v>
      </c>
      <c r="K1446" t="str">
        <f t="shared" si="22"/>
        <v>Compressor Engines</v>
      </c>
    </row>
    <row r="1447" spans="1:11" x14ac:dyDescent="0.2">
      <c r="A1447" s="159" t="str">
        <f>'Permitted Sources'!A697</f>
        <v>WYDEQ Permitted Sources</v>
      </c>
      <c r="B1447" t="str">
        <f>'Permitted Sources'!B697</f>
        <v>56</v>
      </c>
      <c r="C1447" s="159">
        <f>'Permitted Sources'!D697</f>
        <v>56005</v>
      </c>
      <c r="D1447" s="159" t="str">
        <f>'Permitted Sources'!E697</f>
        <v>20200253</v>
      </c>
      <c r="E1447" t="str">
        <f>'Permitted Sources'!H697</f>
        <v>Compressor Engines</v>
      </c>
      <c r="F1447" s="67">
        <f>'Permitted Sources'!I697</f>
        <v>3.8620000000000001</v>
      </c>
      <c r="G1447" s="67">
        <f>'Permitted Sources'!J697</f>
        <v>1.1579999999999999</v>
      </c>
      <c r="H1447" s="67">
        <f>'Permitted Sources'!K697</f>
        <v>7.7240000000000002</v>
      </c>
      <c r="I1447" s="67">
        <f>'Permitted Sources'!L697</f>
        <v>0</v>
      </c>
      <c r="J1447" s="67">
        <f>'Permitted Sources'!M697</f>
        <v>0</v>
      </c>
      <c r="K1447" t="str">
        <f t="shared" si="22"/>
        <v>Compressor Engines</v>
      </c>
    </row>
    <row r="1448" spans="1:11" x14ac:dyDescent="0.2">
      <c r="A1448" s="159" t="str">
        <f>'Permitted Sources'!A698</f>
        <v>WYDEQ Permitted Sources</v>
      </c>
      <c r="B1448" t="str">
        <f>'Permitted Sources'!B698</f>
        <v>56</v>
      </c>
      <c r="C1448" s="159">
        <f>'Permitted Sources'!D698</f>
        <v>56005</v>
      </c>
      <c r="D1448" s="159" t="str">
        <f>'Permitted Sources'!E698</f>
        <v>20200253</v>
      </c>
      <c r="E1448" t="str">
        <f>'Permitted Sources'!H698</f>
        <v>Compressor Engines</v>
      </c>
      <c r="F1448" s="67">
        <f>'Permitted Sources'!I698</f>
        <v>3.8620000000000001</v>
      </c>
      <c r="G1448" s="67">
        <f>'Permitted Sources'!J698</f>
        <v>1.1579999999999999</v>
      </c>
      <c r="H1448" s="67">
        <f>'Permitted Sources'!K698</f>
        <v>7.7240000000000002</v>
      </c>
      <c r="I1448" s="67">
        <f>'Permitted Sources'!L698</f>
        <v>0</v>
      </c>
      <c r="J1448" s="67">
        <f>'Permitted Sources'!M698</f>
        <v>0</v>
      </c>
      <c r="K1448" t="str">
        <f t="shared" si="22"/>
        <v>Compressor Engines</v>
      </c>
    </row>
    <row r="1449" spans="1:11" x14ac:dyDescent="0.2">
      <c r="A1449" s="159" t="str">
        <f>'Permitted Sources'!A699</f>
        <v>WYDEQ Permitted Sources</v>
      </c>
      <c r="B1449" t="str">
        <f>'Permitted Sources'!B699</f>
        <v>56</v>
      </c>
      <c r="C1449" s="159">
        <f>'Permitted Sources'!D699</f>
        <v>56005</v>
      </c>
      <c r="D1449" s="159" t="str">
        <f>'Permitted Sources'!E699</f>
        <v>20200253</v>
      </c>
      <c r="E1449" t="str">
        <f>'Permitted Sources'!H699</f>
        <v>Compressor Engines</v>
      </c>
      <c r="F1449" s="67">
        <f>'Permitted Sources'!I699</f>
        <v>3.8620000000000001</v>
      </c>
      <c r="G1449" s="67">
        <f>'Permitted Sources'!J699</f>
        <v>1.1579999999999999</v>
      </c>
      <c r="H1449" s="67">
        <f>'Permitted Sources'!K699</f>
        <v>7.7240000000000002</v>
      </c>
      <c r="I1449" s="67">
        <f>'Permitted Sources'!L699</f>
        <v>0</v>
      </c>
      <c r="J1449" s="67">
        <f>'Permitted Sources'!M699</f>
        <v>0</v>
      </c>
      <c r="K1449" t="str">
        <f t="shared" si="22"/>
        <v>Compressor Engines</v>
      </c>
    </row>
    <row r="1450" spans="1:11" x14ac:dyDescent="0.2">
      <c r="A1450" s="159" t="str">
        <f>'Permitted Sources'!A700</f>
        <v>WYDEQ Permitted Sources</v>
      </c>
      <c r="B1450" t="str">
        <f>'Permitted Sources'!B700</f>
        <v>56</v>
      </c>
      <c r="C1450" s="159">
        <f>'Permitted Sources'!D700</f>
        <v>56005</v>
      </c>
      <c r="D1450" s="159" t="str">
        <f>'Permitted Sources'!E700</f>
        <v>20200253</v>
      </c>
      <c r="E1450" t="str">
        <f>'Permitted Sources'!H700</f>
        <v>Compressor Engines</v>
      </c>
      <c r="F1450" s="67">
        <f>'Permitted Sources'!I700</f>
        <v>3.8620000000000001</v>
      </c>
      <c r="G1450" s="67">
        <f>'Permitted Sources'!J700</f>
        <v>1.1579999999999999</v>
      </c>
      <c r="H1450" s="67">
        <f>'Permitted Sources'!K700</f>
        <v>7.7240000000000002</v>
      </c>
      <c r="I1450" s="67">
        <f>'Permitted Sources'!L700</f>
        <v>0</v>
      </c>
      <c r="J1450" s="67">
        <f>'Permitted Sources'!M700</f>
        <v>0</v>
      </c>
      <c r="K1450" t="str">
        <f t="shared" si="22"/>
        <v>Compressor Engines</v>
      </c>
    </row>
    <row r="1451" spans="1:11" x14ac:dyDescent="0.2">
      <c r="A1451" s="159" t="str">
        <f>'Permitted Sources'!A701</f>
        <v>WYDEQ Permitted Sources</v>
      </c>
      <c r="B1451" t="str">
        <f>'Permitted Sources'!B701</f>
        <v>56</v>
      </c>
      <c r="C1451" s="159">
        <f>'Permitted Sources'!D701</f>
        <v>56005</v>
      </c>
      <c r="D1451" s="159" t="str">
        <f>'Permitted Sources'!E701</f>
        <v>20200253</v>
      </c>
      <c r="E1451" t="str">
        <f>'Permitted Sources'!H701</f>
        <v>Compressor Engines</v>
      </c>
      <c r="F1451" s="67">
        <f>'Permitted Sources'!I701</f>
        <v>3.8620000000000001</v>
      </c>
      <c r="G1451" s="67">
        <f>'Permitted Sources'!J701</f>
        <v>3.859</v>
      </c>
      <c r="H1451" s="67">
        <f>'Permitted Sources'!K701</f>
        <v>9.6639999999999997</v>
      </c>
      <c r="I1451" s="67">
        <f>'Permitted Sources'!L701</f>
        <v>0</v>
      </c>
      <c r="J1451" s="67">
        <f>'Permitted Sources'!M701</f>
        <v>0</v>
      </c>
      <c r="K1451" t="str">
        <f t="shared" si="22"/>
        <v>Compressor Engines</v>
      </c>
    </row>
    <row r="1452" spans="1:11" x14ac:dyDescent="0.2">
      <c r="A1452" s="159" t="str">
        <f>'Permitted Sources'!A702</f>
        <v>WYDEQ Permitted Sources</v>
      </c>
      <c r="B1452" t="str">
        <f>'Permitted Sources'!B702</f>
        <v>56</v>
      </c>
      <c r="C1452" s="159">
        <f>'Permitted Sources'!D702</f>
        <v>56005</v>
      </c>
      <c r="D1452" s="159" t="str">
        <f>'Permitted Sources'!E702</f>
        <v>20200253</v>
      </c>
      <c r="E1452" t="str">
        <f>'Permitted Sources'!H702</f>
        <v>Compressor Engines</v>
      </c>
      <c r="F1452" s="67">
        <f>'Permitted Sources'!I702</f>
        <v>3.8620000000000001</v>
      </c>
      <c r="G1452" s="67">
        <f>'Permitted Sources'!J702</f>
        <v>3.859</v>
      </c>
      <c r="H1452" s="67">
        <f>'Permitted Sources'!K702</f>
        <v>9.6639999999999997</v>
      </c>
      <c r="I1452" s="67">
        <f>'Permitted Sources'!L702</f>
        <v>0</v>
      </c>
      <c r="J1452" s="67">
        <f>'Permitted Sources'!M702</f>
        <v>0</v>
      </c>
      <c r="K1452" t="str">
        <f t="shared" si="22"/>
        <v>Compressor Engines</v>
      </c>
    </row>
    <row r="1453" spans="1:11" x14ac:dyDescent="0.2">
      <c r="A1453" s="159" t="str">
        <f>'Permitted Sources'!A703</f>
        <v>WYDEQ Permitted Sources</v>
      </c>
      <c r="B1453" t="str">
        <f>'Permitted Sources'!B703</f>
        <v>56</v>
      </c>
      <c r="C1453" s="159">
        <f>'Permitted Sources'!D703</f>
        <v>56005</v>
      </c>
      <c r="D1453" s="159" t="str">
        <f>'Permitted Sources'!E703</f>
        <v>20200253</v>
      </c>
      <c r="E1453" t="str">
        <f>'Permitted Sources'!H703</f>
        <v>Compressor Engines</v>
      </c>
      <c r="F1453" s="67">
        <f>'Permitted Sources'!I703</f>
        <v>3.8620000000000001</v>
      </c>
      <c r="G1453" s="67">
        <f>'Permitted Sources'!J703</f>
        <v>3.859</v>
      </c>
      <c r="H1453" s="67">
        <f>'Permitted Sources'!K703</f>
        <v>9.6639999999999997</v>
      </c>
      <c r="I1453" s="67">
        <f>'Permitted Sources'!L703</f>
        <v>0</v>
      </c>
      <c r="J1453" s="67">
        <f>'Permitted Sources'!M703</f>
        <v>0</v>
      </c>
      <c r="K1453" t="str">
        <f t="shared" si="22"/>
        <v>Compressor Engines</v>
      </c>
    </row>
    <row r="1454" spans="1:11" x14ac:dyDescent="0.2">
      <c r="A1454" s="159" t="str">
        <f>'Permitted Sources'!A704</f>
        <v>WYDEQ Permitted Sources</v>
      </c>
      <c r="B1454" t="str">
        <f>'Permitted Sources'!B704</f>
        <v>56</v>
      </c>
      <c r="C1454" s="159">
        <f>'Permitted Sources'!D704</f>
        <v>56005</v>
      </c>
      <c r="D1454" s="159" t="str">
        <f>'Permitted Sources'!E704</f>
        <v>20200253</v>
      </c>
      <c r="E1454" t="str">
        <f>'Permitted Sources'!H704</f>
        <v>Compressor Engines</v>
      </c>
      <c r="F1454" s="67">
        <f>'Permitted Sources'!I704</f>
        <v>3.8620000000000001</v>
      </c>
      <c r="G1454" s="67">
        <f>'Permitted Sources'!J704</f>
        <v>3.859</v>
      </c>
      <c r="H1454" s="67">
        <f>'Permitted Sources'!K704</f>
        <v>9.6639999999999997</v>
      </c>
      <c r="I1454" s="67">
        <f>'Permitted Sources'!L704</f>
        <v>0</v>
      </c>
      <c r="J1454" s="67">
        <f>'Permitted Sources'!M704</f>
        <v>0</v>
      </c>
      <c r="K1454" t="str">
        <f t="shared" si="22"/>
        <v>Compressor Engines</v>
      </c>
    </row>
    <row r="1455" spans="1:11" x14ac:dyDescent="0.2">
      <c r="A1455" s="159" t="str">
        <f>'Permitted Sources'!A705</f>
        <v>WYDEQ Permitted Sources</v>
      </c>
      <c r="B1455" t="str">
        <f>'Permitted Sources'!B705</f>
        <v>56</v>
      </c>
      <c r="C1455" s="159">
        <f>'Permitted Sources'!D705</f>
        <v>56005</v>
      </c>
      <c r="D1455" s="159" t="str">
        <f>'Permitted Sources'!E705</f>
        <v>20200253</v>
      </c>
      <c r="E1455" t="str">
        <f>'Permitted Sources'!H705</f>
        <v>Compressor Engines</v>
      </c>
      <c r="F1455" s="67">
        <f>'Permitted Sources'!I705</f>
        <v>3.8620000000000001</v>
      </c>
      <c r="G1455" s="67">
        <f>'Permitted Sources'!J705</f>
        <v>3.859</v>
      </c>
      <c r="H1455" s="67">
        <f>'Permitted Sources'!K705</f>
        <v>9.6639999999999997</v>
      </c>
      <c r="I1455" s="67">
        <f>'Permitted Sources'!L705</f>
        <v>0</v>
      </c>
      <c r="J1455" s="67">
        <f>'Permitted Sources'!M705</f>
        <v>0</v>
      </c>
      <c r="K1455" t="str">
        <f t="shared" si="22"/>
        <v>Compressor Engines</v>
      </c>
    </row>
    <row r="1456" spans="1:11" x14ac:dyDescent="0.2">
      <c r="A1456" s="159" t="str">
        <f>'Permitted Sources'!A706</f>
        <v>WYDEQ Permitted Sources</v>
      </c>
      <c r="B1456" t="str">
        <f>'Permitted Sources'!B706</f>
        <v>56</v>
      </c>
      <c r="C1456" s="159">
        <f>'Permitted Sources'!D706</f>
        <v>56005</v>
      </c>
      <c r="D1456" s="159" t="str">
        <f>'Permitted Sources'!E706</f>
        <v>20200253</v>
      </c>
      <c r="E1456" t="str">
        <f>'Permitted Sources'!H706</f>
        <v>Compressor Engines</v>
      </c>
      <c r="F1456" s="67">
        <f>'Permitted Sources'!I706</f>
        <v>3.8620000000000001</v>
      </c>
      <c r="G1456" s="67">
        <f>'Permitted Sources'!J706</f>
        <v>3.859</v>
      </c>
      <c r="H1456" s="67">
        <f>'Permitted Sources'!K706</f>
        <v>9.6639999999999997</v>
      </c>
      <c r="I1456" s="67">
        <f>'Permitted Sources'!L706</f>
        <v>0</v>
      </c>
      <c r="J1456" s="67">
        <f>'Permitted Sources'!M706</f>
        <v>0</v>
      </c>
      <c r="K1456" t="str">
        <f t="shared" si="22"/>
        <v>Compressor Engines</v>
      </c>
    </row>
    <row r="1457" spans="1:11" x14ac:dyDescent="0.2">
      <c r="A1457" s="159" t="str">
        <f>'Permitted Sources'!A707</f>
        <v>WYDEQ Permitted Sources</v>
      </c>
      <c r="B1457" t="str">
        <f>'Permitted Sources'!B707</f>
        <v>56</v>
      </c>
      <c r="C1457" s="159">
        <f>'Permitted Sources'!D707</f>
        <v>56005</v>
      </c>
      <c r="D1457" s="159" t="str">
        <f>'Permitted Sources'!E707</f>
        <v>20200253</v>
      </c>
      <c r="E1457" t="str">
        <f>'Permitted Sources'!H707</f>
        <v>Compressor Engines</v>
      </c>
      <c r="F1457" s="67">
        <f>'Permitted Sources'!I707</f>
        <v>3.8620000000000001</v>
      </c>
      <c r="G1457" s="67">
        <f>'Permitted Sources'!J707</f>
        <v>3.859</v>
      </c>
      <c r="H1457" s="67">
        <f>'Permitted Sources'!K707</f>
        <v>9.6639999999999997</v>
      </c>
      <c r="I1457" s="67">
        <f>'Permitted Sources'!L707</f>
        <v>0</v>
      </c>
      <c r="J1457" s="67">
        <f>'Permitted Sources'!M707</f>
        <v>0</v>
      </c>
      <c r="K1457" t="str">
        <f t="shared" si="22"/>
        <v>Compressor Engines</v>
      </c>
    </row>
    <row r="1458" spans="1:11" x14ac:dyDescent="0.2">
      <c r="A1458" s="159" t="str">
        <f>'Permitted Sources'!A708</f>
        <v>WYDEQ Permitted Sources</v>
      </c>
      <c r="B1458" t="str">
        <f>'Permitted Sources'!B708</f>
        <v>56</v>
      </c>
      <c r="C1458" s="159">
        <f>'Permitted Sources'!D708</f>
        <v>56005</v>
      </c>
      <c r="D1458" s="159" t="str">
        <f>'Permitted Sources'!E708</f>
        <v>20200253</v>
      </c>
      <c r="E1458" t="str">
        <f>'Permitted Sources'!H708</f>
        <v>Compressor Engines</v>
      </c>
      <c r="F1458" s="67">
        <f>'Permitted Sources'!I708</f>
        <v>3.8620000000000001</v>
      </c>
      <c r="G1458" s="67">
        <f>'Permitted Sources'!J708</f>
        <v>3.859</v>
      </c>
      <c r="H1458" s="67">
        <f>'Permitted Sources'!K708</f>
        <v>9.6639999999999997</v>
      </c>
      <c r="I1458" s="67">
        <f>'Permitted Sources'!L708</f>
        <v>0</v>
      </c>
      <c r="J1458" s="67">
        <f>'Permitted Sources'!M708</f>
        <v>0</v>
      </c>
      <c r="K1458" t="str">
        <f t="shared" si="22"/>
        <v>Compressor Engines</v>
      </c>
    </row>
    <row r="1459" spans="1:11" x14ac:dyDescent="0.2">
      <c r="A1459" s="159" t="str">
        <f>'Permitted Sources'!A709</f>
        <v>WYDEQ Permitted Sources</v>
      </c>
      <c r="B1459" t="str">
        <f>'Permitted Sources'!B709</f>
        <v>56</v>
      </c>
      <c r="C1459" s="159">
        <f>'Permitted Sources'!D709</f>
        <v>56005</v>
      </c>
      <c r="D1459" s="159" t="str">
        <f>'Permitted Sources'!E709</f>
        <v>20200253</v>
      </c>
      <c r="E1459" t="str">
        <f>'Permitted Sources'!H709</f>
        <v>Compressor Engines</v>
      </c>
      <c r="F1459" s="67">
        <f>'Permitted Sources'!I709</f>
        <v>3.8620000000000001</v>
      </c>
      <c r="G1459" s="67">
        <f>'Permitted Sources'!J709</f>
        <v>3.859</v>
      </c>
      <c r="H1459" s="67">
        <f>'Permitted Sources'!K709</f>
        <v>9.6639999999999997</v>
      </c>
      <c r="I1459" s="67">
        <f>'Permitted Sources'!L709</f>
        <v>0</v>
      </c>
      <c r="J1459" s="67">
        <f>'Permitted Sources'!M709</f>
        <v>0</v>
      </c>
      <c r="K1459" t="str">
        <f t="shared" si="22"/>
        <v>Compressor Engines</v>
      </c>
    </row>
    <row r="1460" spans="1:11" x14ac:dyDescent="0.2">
      <c r="A1460" s="159" t="str">
        <f>'Permitted Sources'!A710</f>
        <v>WYDEQ Permitted Sources</v>
      </c>
      <c r="B1460" t="str">
        <f>'Permitted Sources'!B710</f>
        <v>56</v>
      </c>
      <c r="C1460" s="159">
        <f>'Permitted Sources'!D710</f>
        <v>56005</v>
      </c>
      <c r="D1460" s="159" t="str">
        <f>'Permitted Sources'!E710</f>
        <v>20200253</v>
      </c>
      <c r="E1460" t="str">
        <f>'Permitted Sources'!H710</f>
        <v>Compressor Engines</v>
      </c>
      <c r="F1460" s="67">
        <f>'Permitted Sources'!I710</f>
        <v>3.8620000000000001</v>
      </c>
      <c r="G1460" s="67">
        <f>'Permitted Sources'!J710</f>
        <v>3.859</v>
      </c>
      <c r="H1460" s="67">
        <f>'Permitted Sources'!K710</f>
        <v>9.6639999999999997</v>
      </c>
      <c r="I1460" s="67">
        <f>'Permitted Sources'!L710</f>
        <v>0</v>
      </c>
      <c r="J1460" s="67">
        <f>'Permitted Sources'!M710</f>
        <v>0</v>
      </c>
      <c r="K1460" t="str">
        <f t="shared" si="22"/>
        <v>Compressor Engines</v>
      </c>
    </row>
    <row r="1461" spans="1:11" x14ac:dyDescent="0.2">
      <c r="A1461" s="159" t="str">
        <f>'Permitted Sources'!A711</f>
        <v>WYDEQ Permitted Sources</v>
      </c>
      <c r="B1461" t="str">
        <f>'Permitted Sources'!B711</f>
        <v>56</v>
      </c>
      <c r="C1461" s="159">
        <f>'Permitted Sources'!D711</f>
        <v>56005</v>
      </c>
      <c r="D1461" s="159" t="str">
        <f>'Permitted Sources'!E711</f>
        <v>20200253</v>
      </c>
      <c r="E1461" t="str">
        <f>'Permitted Sources'!H711</f>
        <v>Compressor Engines</v>
      </c>
      <c r="F1461" s="67">
        <f>'Permitted Sources'!I711</f>
        <v>3.8620000000000001</v>
      </c>
      <c r="G1461" s="67">
        <f>'Permitted Sources'!J711</f>
        <v>3.8620000000000001</v>
      </c>
      <c r="H1461" s="67">
        <f>'Permitted Sources'!K711</f>
        <v>9.657</v>
      </c>
      <c r="I1461" s="67">
        <f>'Permitted Sources'!L711</f>
        <v>0</v>
      </c>
      <c r="J1461" s="67">
        <f>'Permitted Sources'!M711</f>
        <v>0</v>
      </c>
      <c r="K1461" t="str">
        <f t="shared" si="22"/>
        <v>Compressor Engines</v>
      </c>
    </row>
    <row r="1462" spans="1:11" x14ac:dyDescent="0.2">
      <c r="A1462" s="159" t="str">
        <f>'Permitted Sources'!A712</f>
        <v>WYDEQ Permitted Sources</v>
      </c>
      <c r="B1462" t="str">
        <f>'Permitted Sources'!B712</f>
        <v>56</v>
      </c>
      <c r="C1462" s="159">
        <f>'Permitted Sources'!D712</f>
        <v>56005</v>
      </c>
      <c r="D1462" s="159" t="str">
        <f>'Permitted Sources'!E712</f>
        <v>20200253</v>
      </c>
      <c r="E1462" t="str">
        <f>'Permitted Sources'!H712</f>
        <v>Compressor Engines</v>
      </c>
      <c r="F1462" s="67">
        <f>'Permitted Sources'!I712</f>
        <v>3.8620000000000001</v>
      </c>
      <c r="G1462" s="67">
        <f>'Permitted Sources'!J712</f>
        <v>3.8620000000000001</v>
      </c>
      <c r="H1462" s="67">
        <f>'Permitted Sources'!K712</f>
        <v>9.657</v>
      </c>
      <c r="I1462" s="67">
        <f>'Permitted Sources'!L712</f>
        <v>0</v>
      </c>
      <c r="J1462" s="67">
        <f>'Permitted Sources'!M712</f>
        <v>0</v>
      </c>
      <c r="K1462" t="str">
        <f t="shared" si="22"/>
        <v>Compressor Engines</v>
      </c>
    </row>
    <row r="1463" spans="1:11" x14ac:dyDescent="0.2">
      <c r="A1463" s="159" t="str">
        <f>'Permitted Sources'!A713</f>
        <v>WYDEQ Permitted Sources</v>
      </c>
      <c r="B1463" t="str">
        <f>'Permitted Sources'!B713</f>
        <v>56</v>
      </c>
      <c r="C1463" s="159">
        <f>'Permitted Sources'!D713</f>
        <v>56005</v>
      </c>
      <c r="D1463" s="159" t="str">
        <f>'Permitted Sources'!E713</f>
        <v>20200253</v>
      </c>
      <c r="E1463" t="str">
        <f>'Permitted Sources'!H713</f>
        <v>Compressor Engines</v>
      </c>
      <c r="F1463" s="67">
        <f>'Permitted Sources'!I713</f>
        <v>3.8620000000000001</v>
      </c>
      <c r="G1463" s="67">
        <f>'Permitted Sources'!J713</f>
        <v>3.8620000000000001</v>
      </c>
      <c r="H1463" s="67">
        <f>'Permitted Sources'!K713</f>
        <v>9.657</v>
      </c>
      <c r="I1463" s="67">
        <f>'Permitted Sources'!L713</f>
        <v>0</v>
      </c>
      <c r="J1463" s="67">
        <f>'Permitted Sources'!M713</f>
        <v>0</v>
      </c>
      <c r="K1463" t="str">
        <f t="shared" si="22"/>
        <v>Compressor Engines</v>
      </c>
    </row>
    <row r="1464" spans="1:11" x14ac:dyDescent="0.2">
      <c r="A1464" s="159" t="str">
        <f>'Permitted Sources'!A714</f>
        <v>WYDEQ Permitted Sources</v>
      </c>
      <c r="B1464" t="str">
        <f>'Permitted Sources'!B714</f>
        <v>56</v>
      </c>
      <c r="C1464" s="159">
        <f>'Permitted Sources'!D714</f>
        <v>56005</v>
      </c>
      <c r="D1464" s="159" t="str">
        <f>'Permitted Sources'!E714</f>
        <v>20200253</v>
      </c>
      <c r="E1464" t="str">
        <f>'Permitted Sources'!H714</f>
        <v>Compressor Engines</v>
      </c>
      <c r="F1464" s="67">
        <f>'Permitted Sources'!I714</f>
        <v>3.8620000000000001</v>
      </c>
      <c r="G1464" s="67">
        <f>'Permitted Sources'!J714</f>
        <v>3.8620000000000001</v>
      </c>
      <c r="H1464" s="67">
        <f>'Permitted Sources'!K714</f>
        <v>9.657</v>
      </c>
      <c r="I1464" s="67">
        <f>'Permitted Sources'!L714</f>
        <v>0</v>
      </c>
      <c r="J1464" s="67">
        <f>'Permitted Sources'!M714</f>
        <v>0</v>
      </c>
      <c r="K1464" t="str">
        <f t="shared" si="22"/>
        <v>Compressor Engines</v>
      </c>
    </row>
    <row r="1465" spans="1:11" x14ac:dyDescent="0.2">
      <c r="A1465" s="159" t="str">
        <f>'Permitted Sources'!A715</f>
        <v>WYDEQ Permitted Sources</v>
      </c>
      <c r="B1465" t="str">
        <f>'Permitted Sources'!B715</f>
        <v>56</v>
      </c>
      <c r="C1465" s="159">
        <f>'Permitted Sources'!D715</f>
        <v>56005</v>
      </c>
      <c r="D1465" s="159" t="str">
        <f>'Permitted Sources'!E715</f>
        <v>20200253</v>
      </c>
      <c r="E1465" t="str">
        <f>'Permitted Sources'!H715</f>
        <v>Compressor Engines</v>
      </c>
      <c r="F1465" s="67">
        <f>'Permitted Sources'!I715</f>
        <v>3.8620000000000001</v>
      </c>
      <c r="G1465" s="67">
        <f>'Permitted Sources'!J715</f>
        <v>3.8620000000000001</v>
      </c>
      <c r="H1465" s="67">
        <f>'Permitted Sources'!K715</f>
        <v>9.657</v>
      </c>
      <c r="I1465" s="67">
        <f>'Permitted Sources'!L715</f>
        <v>0</v>
      </c>
      <c r="J1465" s="67">
        <f>'Permitted Sources'!M715</f>
        <v>0</v>
      </c>
      <c r="K1465" t="str">
        <f t="shared" si="22"/>
        <v>Compressor Engines</v>
      </c>
    </row>
    <row r="1466" spans="1:11" x14ac:dyDescent="0.2">
      <c r="A1466" s="159" t="str">
        <f>'Permitted Sources'!A716</f>
        <v>WYDEQ Permitted Sources</v>
      </c>
      <c r="B1466" t="str">
        <f>'Permitted Sources'!B716</f>
        <v>56</v>
      </c>
      <c r="C1466" s="159">
        <f>'Permitted Sources'!D716</f>
        <v>56005</v>
      </c>
      <c r="D1466" s="159" t="str">
        <f>'Permitted Sources'!E716</f>
        <v>20200253</v>
      </c>
      <c r="E1466" t="str">
        <f>'Permitted Sources'!H716</f>
        <v>Compressor Engines</v>
      </c>
      <c r="F1466" s="67">
        <f>'Permitted Sources'!I716</f>
        <v>3.8620000000000001</v>
      </c>
      <c r="G1466" s="67">
        <f>'Permitted Sources'!J716</f>
        <v>3.8620000000000001</v>
      </c>
      <c r="H1466" s="67">
        <f>'Permitted Sources'!K716</f>
        <v>9.657</v>
      </c>
      <c r="I1466" s="67">
        <f>'Permitted Sources'!L716</f>
        <v>0</v>
      </c>
      <c r="J1466" s="67">
        <f>'Permitted Sources'!M716</f>
        <v>0</v>
      </c>
      <c r="K1466" t="str">
        <f t="shared" si="22"/>
        <v>Compressor Engines</v>
      </c>
    </row>
    <row r="1467" spans="1:11" x14ac:dyDescent="0.2">
      <c r="A1467" s="159" t="str">
        <f>'Permitted Sources'!A717</f>
        <v>WYDEQ Permitted Sources</v>
      </c>
      <c r="B1467" t="str">
        <f>'Permitted Sources'!B717</f>
        <v>56</v>
      </c>
      <c r="C1467" s="159">
        <f>'Permitted Sources'!D717</f>
        <v>56005</v>
      </c>
      <c r="D1467" s="159" t="str">
        <f>'Permitted Sources'!E717</f>
        <v>20200253</v>
      </c>
      <c r="E1467" t="str">
        <f>'Permitted Sources'!H717</f>
        <v>Compressor Engines</v>
      </c>
      <c r="F1467" s="67">
        <f>'Permitted Sources'!I717</f>
        <v>3.8620000000000001</v>
      </c>
      <c r="G1467" s="67">
        <f>'Permitted Sources'!J717</f>
        <v>3.8620000000000001</v>
      </c>
      <c r="H1467" s="67">
        <f>'Permitted Sources'!K717</f>
        <v>9.657</v>
      </c>
      <c r="I1467" s="67">
        <f>'Permitted Sources'!L717</f>
        <v>0</v>
      </c>
      <c r="J1467" s="67">
        <f>'Permitted Sources'!M717</f>
        <v>0</v>
      </c>
      <c r="K1467" t="str">
        <f t="shared" si="22"/>
        <v>Compressor Engines</v>
      </c>
    </row>
    <row r="1468" spans="1:11" x14ac:dyDescent="0.2">
      <c r="A1468" s="159" t="str">
        <f>'Permitted Sources'!A718</f>
        <v>WYDEQ Permitted Sources</v>
      </c>
      <c r="B1468" t="str">
        <f>'Permitted Sources'!B718</f>
        <v>56</v>
      </c>
      <c r="C1468" s="159">
        <f>'Permitted Sources'!D718</f>
        <v>56005</v>
      </c>
      <c r="D1468" s="159" t="str">
        <f>'Permitted Sources'!E718</f>
        <v>20200253</v>
      </c>
      <c r="E1468" t="str">
        <f>'Permitted Sources'!H718</f>
        <v>Compressor Engines</v>
      </c>
      <c r="F1468" s="67">
        <f>'Permitted Sources'!I718</f>
        <v>3.8620000000000001</v>
      </c>
      <c r="G1468" s="67">
        <f>'Permitted Sources'!J718</f>
        <v>3.8620000000000001</v>
      </c>
      <c r="H1468" s="67">
        <f>'Permitted Sources'!K718</f>
        <v>9.657</v>
      </c>
      <c r="I1468" s="67">
        <f>'Permitted Sources'!L718</f>
        <v>0</v>
      </c>
      <c r="J1468" s="67">
        <f>'Permitted Sources'!M718</f>
        <v>0</v>
      </c>
      <c r="K1468" t="str">
        <f t="shared" si="22"/>
        <v>Compressor Engines</v>
      </c>
    </row>
    <row r="1469" spans="1:11" x14ac:dyDescent="0.2">
      <c r="A1469" s="159" t="str">
        <f>'Permitted Sources'!A719</f>
        <v>WYDEQ Permitted Sources</v>
      </c>
      <c r="B1469" t="str">
        <f>'Permitted Sources'!B719</f>
        <v>56</v>
      </c>
      <c r="C1469" s="159">
        <f>'Permitted Sources'!D719</f>
        <v>56005</v>
      </c>
      <c r="D1469" s="159" t="str">
        <f>'Permitted Sources'!E719</f>
        <v>20200254</v>
      </c>
      <c r="E1469" t="str">
        <f>'Permitted Sources'!H719</f>
        <v>Compressor Engines</v>
      </c>
      <c r="F1469" s="67">
        <f>'Permitted Sources'!I719</f>
        <v>5.117</v>
      </c>
      <c r="G1469" s="67">
        <f>'Permitted Sources'!J719</f>
        <v>5.117</v>
      </c>
      <c r="H1469" s="67">
        <f>'Permitted Sources'!K719</f>
        <v>2.5579999999999998</v>
      </c>
      <c r="I1469" s="67">
        <f>'Permitted Sources'!L719</f>
        <v>0</v>
      </c>
      <c r="J1469" s="67">
        <f>'Permitted Sources'!M719</f>
        <v>0</v>
      </c>
      <c r="K1469" t="str">
        <f t="shared" si="22"/>
        <v>Compressor Engines</v>
      </c>
    </row>
    <row r="1470" spans="1:11" x14ac:dyDescent="0.2">
      <c r="A1470" s="159" t="str">
        <f>'Permitted Sources'!A720</f>
        <v>WYDEQ Permitted Sources</v>
      </c>
      <c r="B1470" t="str">
        <f>'Permitted Sources'!B720</f>
        <v>56</v>
      </c>
      <c r="C1470" s="159">
        <f>'Permitted Sources'!D720</f>
        <v>56005</v>
      </c>
      <c r="D1470" s="159" t="str">
        <f>'Permitted Sources'!E720</f>
        <v>20200254</v>
      </c>
      <c r="E1470" t="str">
        <f>'Permitted Sources'!H720</f>
        <v>Compressor Engines</v>
      </c>
      <c r="F1470" s="67">
        <f>'Permitted Sources'!I720</f>
        <v>5.117</v>
      </c>
      <c r="G1470" s="67">
        <f>'Permitted Sources'!J720</f>
        <v>5.117</v>
      </c>
      <c r="H1470" s="67">
        <f>'Permitted Sources'!K720</f>
        <v>2.5579999999999998</v>
      </c>
      <c r="I1470" s="67">
        <f>'Permitted Sources'!L720</f>
        <v>0</v>
      </c>
      <c r="J1470" s="67">
        <f>'Permitted Sources'!M720</f>
        <v>0</v>
      </c>
      <c r="K1470" t="str">
        <f t="shared" si="22"/>
        <v>Compressor Engines</v>
      </c>
    </row>
    <row r="1471" spans="1:11" x14ac:dyDescent="0.2">
      <c r="A1471" s="159" t="str">
        <f>'Permitted Sources'!A721</f>
        <v>WYDEQ Permitted Sources</v>
      </c>
      <c r="B1471" t="str">
        <f>'Permitted Sources'!B721</f>
        <v>56</v>
      </c>
      <c r="C1471" s="159">
        <f>'Permitted Sources'!D721</f>
        <v>56005</v>
      </c>
      <c r="D1471" s="159" t="str">
        <f>'Permitted Sources'!E721</f>
        <v>20200254</v>
      </c>
      <c r="E1471" t="str">
        <f>'Permitted Sources'!H721</f>
        <v>Compressor Engines</v>
      </c>
      <c r="F1471" s="67">
        <f>'Permitted Sources'!I721</f>
        <v>5.117</v>
      </c>
      <c r="G1471" s="67">
        <f>'Permitted Sources'!J721</f>
        <v>5.117</v>
      </c>
      <c r="H1471" s="67">
        <f>'Permitted Sources'!K721</f>
        <v>2.5579999999999998</v>
      </c>
      <c r="I1471" s="67">
        <f>'Permitted Sources'!L721</f>
        <v>0</v>
      </c>
      <c r="J1471" s="67">
        <f>'Permitted Sources'!M721</f>
        <v>0</v>
      </c>
      <c r="K1471" t="str">
        <f t="shared" si="22"/>
        <v>Compressor Engines</v>
      </c>
    </row>
    <row r="1472" spans="1:11" x14ac:dyDescent="0.2">
      <c r="A1472" s="159" t="str">
        <f>'Permitted Sources'!A722</f>
        <v>WYDEQ Permitted Sources</v>
      </c>
      <c r="B1472" t="str">
        <f>'Permitted Sources'!B722</f>
        <v>56</v>
      </c>
      <c r="C1472" s="159">
        <f>'Permitted Sources'!D722</f>
        <v>56005</v>
      </c>
      <c r="D1472" s="159" t="str">
        <f>'Permitted Sources'!E722</f>
        <v>20200254</v>
      </c>
      <c r="E1472" t="str">
        <f>'Permitted Sources'!H722</f>
        <v>Compressor Engines</v>
      </c>
      <c r="F1472" s="67">
        <f>'Permitted Sources'!I722</f>
        <v>5.117</v>
      </c>
      <c r="G1472" s="67">
        <f>'Permitted Sources'!J722</f>
        <v>5.117</v>
      </c>
      <c r="H1472" s="67">
        <f>'Permitted Sources'!K722</f>
        <v>2.5579999999999998</v>
      </c>
      <c r="I1472" s="67">
        <f>'Permitted Sources'!L722</f>
        <v>0</v>
      </c>
      <c r="J1472" s="67">
        <f>'Permitted Sources'!M722</f>
        <v>0</v>
      </c>
      <c r="K1472" t="str">
        <f t="shared" si="22"/>
        <v>Compressor Engines</v>
      </c>
    </row>
    <row r="1473" spans="1:11" x14ac:dyDescent="0.2">
      <c r="A1473" s="159" t="str">
        <f>'Permitted Sources'!A723</f>
        <v>WYDEQ Permitted Sources</v>
      </c>
      <c r="B1473" t="str">
        <f>'Permitted Sources'!B723</f>
        <v>56</v>
      </c>
      <c r="C1473" s="159">
        <f>'Permitted Sources'!D723</f>
        <v>56005</v>
      </c>
      <c r="D1473" s="159" t="str">
        <f>'Permitted Sources'!E723</f>
        <v>20200254</v>
      </c>
      <c r="E1473" t="str">
        <f>'Permitted Sources'!H723</f>
        <v>Compressor Engines</v>
      </c>
      <c r="F1473" s="67">
        <f>'Permitted Sources'!I723</f>
        <v>5.117</v>
      </c>
      <c r="G1473" s="67">
        <f>'Permitted Sources'!J723</f>
        <v>5.117</v>
      </c>
      <c r="H1473" s="67">
        <f>'Permitted Sources'!K723</f>
        <v>2.5579999999999998</v>
      </c>
      <c r="I1473" s="67">
        <f>'Permitted Sources'!L723</f>
        <v>0</v>
      </c>
      <c r="J1473" s="67">
        <f>'Permitted Sources'!M723</f>
        <v>0</v>
      </c>
      <c r="K1473" t="str">
        <f t="shared" si="22"/>
        <v>Compressor Engines</v>
      </c>
    </row>
    <row r="1474" spans="1:11" x14ac:dyDescent="0.2">
      <c r="A1474" s="159" t="str">
        <f>'Permitted Sources'!A724</f>
        <v>WYDEQ Permitted Sources</v>
      </c>
      <c r="B1474" t="str">
        <f>'Permitted Sources'!B724</f>
        <v>56</v>
      </c>
      <c r="C1474" s="159">
        <f>'Permitted Sources'!D724</f>
        <v>56005</v>
      </c>
      <c r="D1474" s="159" t="str">
        <f>'Permitted Sources'!E724</f>
        <v>20200253</v>
      </c>
      <c r="E1474" t="str">
        <f>'Permitted Sources'!H724</f>
        <v>Compressor Engines</v>
      </c>
      <c r="F1474" s="67">
        <f>'Permitted Sources'!I724</f>
        <v>3.8620000000000001</v>
      </c>
      <c r="G1474" s="67">
        <f>'Permitted Sources'!J724</f>
        <v>3.8620000000000001</v>
      </c>
      <c r="H1474" s="67">
        <f>'Permitted Sources'!K724</f>
        <v>9.657</v>
      </c>
      <c r="I1474" s="67">
        <f>'Permitted Sources'!L724</f>
        <v>0</v>
      </c>
      <c r="J1474" s="67">
        <f>'Permitted Sources'!M724</f>
        <v>0</v>
      </c>
      <c r="K1474" t="str">
        <f t="shared" si="22"/>
        <v>Compressor Engines</v>
      </c>
    </row>
    <row r="1475" spans="1:11" x14ac:dyDescent="0.2">
      <c r="A1475" s="159" t="str">
        <f>'Permitted Sources'!A725</f>
        <v>WYDEQ Permitted Sources</v>
      </c>
      <c r="B1475" t="str">
        <f>'Permitted Sources'!B725</f>
        <v>56</v>
      </c>
      <c r="C1475" s="159">
        <f>'Permitted Sources'!D725</f>
        <v>56005</v>
      </c>
      <c r="D1475" s="159" t="str">
        <f>'Permitted Sources'!E725</f>
        <v>20200253</v>
      </c>
      <c r="E1475" t="str">
        <f>'Permitted Sources'!H725</f>
        <v>Compressor Engines</v>
      </c>
      <c r="F1475" s="67">
        <f>'Permitted Sources'!I725</f>
        <v>3.8620000000000001</v>
      </c>
      <c r="G1475" s="67">
        <f>'Permitted Sources'!J725</f>
        <v>3.8620000000000001</v>
      </c>
      <c r="H1475" s="67">
        <f>'Permitted Sources'!K725</f>
        <v>9.657</v>
      </c>
      <c r="I1475" s="67">
        <f>'Permitted Sources'!L725</f>
        <v>0</v>
      </c>
      <c r="J1475" s="67">
        <f>'Permitted Sources'!M725</f>
        <v>0</v>
      </c>
      <c r="K1475" t="str">
        <f t="shared" si="22"/>
        <v>Compressor Engines</v>
      </c>
    </row>
    <row r="1476" spans="1:11" x14ac:dyDescent="0.2">
      <c r="A1476" s="159" t="str">
        <f>'Permitted Sources'!A726</f>
        <v>WYDEQ Permitted Sources</v>
      </c>
      <c r="B1476" t="str">
        <f>'Permitted Sources'!B726</f>
        <v>56</v>
      </c>
      <c r="C1476" s="159">
        <f>'Permitted Sources'!D726</f>
        <v>56005</v>
      </c>
      <c r="D1476" s="159" t="str">
        <f>'Permitted Sources'!E726</f>
        <v>20200253</v>
      </c>
      <c r="E1476" t="str">
        <f>'Permitted Sources'!H726</f>
        <v>Compressor Engines</v>
      </c>
      <c r="F1476" s="67">
        <f>'Permitted Sources'!I726</f>
        <v>3.8620000000000001</v>
      </c>
      <c r="G1476" s="67">
        <f>'Permitted Sources'!J726</f>
        <v>3.8620000000000001</v>
      </c>
      <c r="H1476" s="67">
        <f>'Permitted Sources'!K726</f>
        <v>9.657</v>
      </c>
      <c r="I1476" s="67">
        <f>'Permitted Sources'!L726</f>
        <v>0</v>
      </c>
      <c r="J1476" s="67">
        <f>'Permitted Sources'!M726</f>
        <v>0</v>
      </c>
      <c r="K1476" t="str">
        <f t="shared" si="22"/>
        <v>Compressor Engines</v>
      </c>
    </row>
    <row r="1477" spans="1:11" x14ac:dyDescent="0.2">
      <c r="A1477" s="159" t="str">
        <f>'Permitted Sources'!A727</f>
        <v>WYDEQ Permitted Sources</v>
      </c>
      <c r="B1477" t="str">
        <f>'Permitted Sources'!B727</f>
        <v>56</v>
      </c>
      <c r="C1477" s="159">
        <f>'Permitted Sources'!D727</f>
        <v>56005</v>
      </c>
      <c r="D1477" s="159" t="str">
        <f>'Permitted Sources'!E727</f>
        <v>20200253</v>
      </c>
      <c r="E1477" t="str">
        <f>'Permitted Sources'!H727</f>
        <v>Compressor Engines</v>
      </c>
      <c r="F1477" s="67">
        <f>'Permitted Sources'!I727</f>
        <v>3.8620000000000001</v>
      </c>
      <c r="G1477" s="67">
        <f>'Permitted Sources'!J727</f>
        <v>3.8620000000000001</v>
      </c>
      <c r="H1477" s="67">
        <f>'Permitted Sources'!K727</f>
        <v>9.657</v>
      </c>
      <c r="I1477" s="67">
        <f>'Permitted Sources'!L727</f>
        <v>0</v>
      </c>
      <c r="J1477" s="67">
        <f>'Permitted Sources'!M727</f>
        <v>0</v>
      </c>
      <c r="K1477" t="str">
        <f t="shared" si="22"/>
        <v>Compressor Engines</v>
      </c>
    </row>
    <row r="1478" spans="1:11" x14ac:dyDescent="0.2">
      <c r="A1478" s="159" t="str">
        <f>'Permitted Sources'!A728</f>
        <v>WYDEQ Permitted Sources</v>
      </c>
      <c r="B1478" t="str">
        <f>'Permitted Sources'!B728</f>
        <v>56</v>
      </c>
      <c r="C1478" s="159">
        <f>'Permitted Sources'!D728</f>
        <v>56005</v>
      </c>
      <c r="D1478" s="159" t="str">
        <f>'Permitted Sources'!E728</f>
        <v>20200253</v>
      </c>
      <c r="E1478" t="str">
        <f>'Permitted Sources'!H728</f>
        <v>Compressor Engines</v>
      </c>
      <c r="F1478" s="67">
        <f>'Permitted Sources'!I728</f>
        <v>3.8620000000000001</v>
      </c>
      <c r="G1478" s="67">
        <f>'Permitted Sources'!J728</f>
        <v>3.8620000000000001</v>
      </c>
      <c r="H1478" s="67">
        <f>'Permitted Sources'!K728</f>
        <v>9.657</v>
      </c>
      <c r="I1478" s="67">
        <f>'Permitted Sources'!L728</f>
        <v>0</v>
      </c>
      <c r="J1478" s="67">
        <f>'Permitted Sources'!M728</f>
        <v>0</v>
      </c>
      <c r="K1478" t="str">
        <f t="shared" si="22"/>
        <v>Compressor Engines</v>
      </c>
    </row>
    <row r="1479" spans="1:11" x14ac:dyDescent="0.2">
      <c r="A1479" s="159" t="str">
        <f>'Permitted Sources'!A729</f>
        <v>WYDEQ Permitted Sources</v>
      </c>
      <c r="B1479" t="str">
        <f>'Permitted Sources'!B729</f>
        <v>56</v>
      </c>
      <c r="C1479" s="159">
        <f>'Permitted Sources'!D729</f>
        <v>56005</v>
      </c>
      <c r="D1479" s="159" t="str">
        <f>'Permitted Sources'!E729</f>
        <v>20200253</v>
      </c>
      <c r="E1479" t="str">
        <f>'Permitted Sources'!H729</f>
        <v>Compressor Engines</v>
      </c>
      <c r="F1479" s="67">
        <f>'Permitted Sources'!I729</f>
        <v>3.8620000000000001</v>
      </c>
      <c r="G1479" s="67">
        <f>'Permitted Sources'!J729</f>
        <v>3.8620000000000001</v>
      </c>
      <c r="H1479" s="67">
        <f>'Permitted Sources'!K729</f>
        <v>9.657</v>
      </c>
      <c r="I1479" s="67">
        <f>'Permitted Sources'!L729</f>
        <v>0</v>
      </c>
      <c r="J1479" s="67">
        <f>'Permitted Sources'!M729</f>
        <v>0</v>
      </c>
      <c r="K1479" t="str">
        <f t="shared" ref="K1479:K1542" si="23">IF(E1479="Unpermitted Fugitives","Fugitives",IF(E1479="Natural Gas Processing Facilities, Pump Seals","Fugitives",IF(E1479="Natural Gas Production, All Equipt Leak Fugitives","Fugitives",IF(E1479="External Combustion Boilers","Heaters",IF(E1479="Permitted Tank Losses","Condensate tank ",IF(E1479="Permitted Fugitives","Fugitives",IF(E1479="Process Heaters","Heaters",E1479)))))))</f>
        <v>Compressor Engines</v>
      </c>
    </row>
    <row r="1480" spans="1:11" x14ac:dyDescent="0.2">
      <c r="A1480" s="159" t="str">
        <f>'Permitted Sources'!A730</f>
        <v>WYDEQ Permitted Sources</v>
      </c>
      <c r="B1480" t="str">
        <f>'Permitted Sources'!B730</f>
        <v>56</v>
      </c>
      <c r="C1480" s="159">
        <f>'Permitted Sources'!D730</f>
        <v>56005</v>
      </c>
      <c r="D1480" s="159" t="str">
        <f>'Permitted Sources'!E730</f>
        <v>20200253</v>
      </c>
      <c r="E1480" t="str">
        <f>'Permitted Sources'!H730</f>
        <v>Compressor Engines</v>
      </c>
      <c r="F1480" s="67">
        <f>'Permitted Sources'!I730</f>
        <v>3.8620000000000001</v>
      </c>
      <c r="G1480" s="67">
        <f>'Permitted Sources'!J730</f>
        <v>3.8620000000000001</v>
      </c>
      <c r="H1480" s="67">
        <f>'Permitted Sources'!K730</f>
        <v>9.657</v>
      </c>
      <c r="I1480" s="67">
        <f>'Permitted Sources'!L730</f>
        <v>0</v>
      </c>
      <c r="J1480" s="67">
        <f>'Permitted Sources'!M730</f>
        <v>0</v>
      </c>
      <c r="K1480" t="str">
        <f t="shared" si="23"/>
        <v>Compressor Engines</v>
      </c>
    </row>
    <row r="1481" spans="1:11" x14ac:dyDescent="0.2">
      <c r="A1481" s="159" t="str">
        <f>'Permitted Sources'!A731</f>
        <v>WYDEQ Permitted Sources</v>
      </c>
      <c r="B1481" t="str">
        <f>'Permitted Sources'!B731</f>
        <v>56</v>
      </c>
      <c r="C1481" s="159">
        <f>'Permitted Sources'!D731</f>
        <v>56005</v>
      </c>
      <c r="D1481" s="159" t="str">
        <f>'Permitted Sources'!E731</f>
        <v>20200254</v>
      </c>
      <c r="E1481" t="str">
        <f>'Permitted Sources'!H731</f>
        <v>Compressor Engines</v>
      </c>
      <c r="F1481" s="67">
        <f>'Permitted Sources'!I731</f>
        <v>5.117</v>
      </c>
      <c r="G1481" s="67">
        <f>'Permitted Sources'!J731</f>
        <v>5.117</v>
      </c>
      <c r="H1481" s="67">
        <f>'Permitted Sources'!K731</f>
        <v>2.5579999999999998</v>
      </c>
      <c r="I1481" s="67">
        <f>'Permitted Sources'!L731</f>
        <v>0</v>
      </c>
      <c r="J1481" s="67">
        <f>'Permitted Sources'!M731</f>
        <v>0</v>
      </c>
      <c r="K1481" t="str">
        <f t="shared" si="23"/>
        <v>Compressor Engines</v>
      </c>
    </row>
    <row r="1482" spans="1:11" x14ac:dyDescent="0.2">
      <c r="A1482" s="159" t="str">
        <f>'Permitted Sources'!A732</f>
        <v>WYDEQ Permitted Sources</v>
      </c>
      <c r="B1482" t="str">
        <f>'Permitted Sources'!B732</f>
        <v>56</v>
      </c>
      <c r="C1482" s="159">
        <f>'Permitted Sources'!D732</f>
        <v>56005</v>
      </c>
      <c r="D1482" s="159" t="str">
        <f>'Permitted Sources'!E732</f>
        <v>20200253</v>
      </c>
      <c r="E1482" t="str">
        <f>'Permitted Sources'!H732</f>
        <v>Compressor Engines</v>
      </c>
      <c r="F1482" s="67">
        <f>'Permitted Sources'!I732</f>
        <v>4.0570000000000004</v>
      </c>
      <c r="G1482" s="67">
        <f>'Permitted Sources'!J732</f>
        <v>4.0570000000000004</v>
      </c>
      <c r="H1482" s="67">
        <f>'Permitted Sources'!K732</f>
        <v>8.11</v>
      </c>
      <c r="I1482" s="67">
        <f>'Permitted Sources'!L732</f>
        <v>0</v>
      </c>
      <c r="J1482" s="67">
        <f>'Permitted Sources'!M732</f>
        <v>0</v>
      </c>
      <c r="K1482" t="str">
        <f t="shared" si="23"/>
        <v>Compressor Engines</v>
      </c>
    </row>
    <row r="1483" spans="1:11" x14ac:dyDescent="0.2">
      <c r="A1483" s="159" t="str">
        <f>'Permitted Sources'!A733</f>
        <v>WYDEQ Permitted Sources</v>
      </c>
      <c r="B1483" t="str">
        <f>'Permitted Sources'!B733</f>
        <v>56</v>
      </c>
      <c r="C1483" s="159">
        <f>'Permitted Sources'!D733</f>
        <v>56005</v>
      </c>
      <c r="D1483" s="159" t="str">
        <f>'Permitted Sources'!E733</f>
        <v>20200254</v>
      </c>
      <c r="E1483" t="str">
        <f>'Permitted Sources'!H733</f>
        <v>Compressor Engines</v>
      </c>
      <c r="F1483" s="67">
        <f>'Permitted Sources'!I733</f>
        <v>5.117</v>
      </c>
      <c r="G1483" s="67">
        <f>'Permitted Sources'!J733</f>
        <v>5.117</v>
      </c>
      <c r="H1483" s="67">
        <f>'Permitted Sources'!K733</f>
        <v>2.5579999999999998</v>
      </c>
      <c r="I1483" s="67">
        <f>'Permitted Sources'!L733</f>
        <v>0</v>
      </c>
      <c r="J1483" s="67">
        <f>'Permitted Sources'!M733</f>
        <v>0</v>
      </c>
      <c r="K1483" t="str">
        <f t="shared" si="23"/>
        <v>Compressor Engines</v>
      </c>
    </row>
    <row r="1484" spans="1:11" x14ac:dyDescent="0.2">
      <c r="A1484" s="159" t="str">
        <f>'Permitted Sources'!A734</f>
        <v>WYDEQ Permitted Sources</v>
      </c>
      <c r="B1484" t="str">
        <f>'Permitted Sources'!B734</f>
        <v>56</v>
      </c>
      <c r="C1484" s="159">
        <f>'Permitted Sources'!D734</f>
        <v>56005</v>
      </c>
      <c r="D1484" s="159" t="str">
        <f>'Permitted Sources'!E734</f>
        <v>20200254</v>
      </c>
      <c r="E1484" t="str">
        <f>'Permitted Sources'!H734</f>
        <v>Compressor Engines</v>
      </c>
      <c r="F1484" s="67">
        <f>'Permitted Sources'!I734</f>
        <v>5.117</v>
      </c>
      <c r="G1484" s="67">
        <f>'Permitted Sources'!J734</f>
        <v>5.117</v>
      </c>
      <c r="H1484" s="67">
        <f>'Permitted Sources'!K734</f>
        <v>2.5579999999999998</v>
      </c>
      <c r="I1484" s="67">
        <f>'Permitted Sources'!L734</f>
        <v>0</v>
      </c>
      <c r="J1484" s="67">
        <f>'Permitted Sources'!M734</f>
        <v>0</v>
      </c>
      <c r="K1484" t="str">
        <f t="shared" si="23"/>
        <v>Compressor Engines</v>
      </c>
    </row>
    <row r="1485" spans="1:11" x14ac:dyDescent="0.2">
      <c r="A1485" s="159" t="str">
        <f>'Permitted Sources'!A735</f>
        <v>WYDEQ Permitted Sources</v>
      </c>
      <c r="B1485" t="str">
        <f>'Permitted Sources'!B735</f>
        <v>56</v>
      </c>
      <c r="C1485" s="159">
        <f>'Permitted Sources'!D735</f>
        <v>56005</v>
      </c>
      <c r="D1485" s="159" t="str">
        <f>'Permitted Sources'!E735</f>
        <v>20200253</v>
      </c>
      <c r="E1485" t="str">
        <f>'Permitted Sources'!H735</f>
        <v>Compressor Engines</v>
      </c>
      <c r="F1485" s="67">
        <f>'Permitted Sources'!I735</f>
        <v>3.8620000000000001</v>
      </c>
      <c r="G1485" s="67">
        <f>'Permitted Sources'!J735</f>
        <v>3.8620000000000001</v>
      </c>
      <c r="H1485" s="67">
        <f>'Permitted Sources'!K735</f>
        <v>9.657</v>
      </c>
      <c r="I1485" s="67">
        <f>'Permitted Sources'!L735</f>
        <v>0</v>
      </c>
      <c r="J1485" s="67">
        <f>'Permitted Sources'!M735</f>
        <v>0</v>
      </c>
      <c r="K1485" t="str">
        <f t="shared" si="23"/>
        <v>Compressor Engines</v>
      </c>
    </row>
    <row r="1486" spans="1:11" x14ac:dyDescent="0.2">
      <c r="A1486" s="159" t="str">
        <f>'Permitted Sources'!A736</f>
        <v>WYDEQ Permitted Sources</v>
      </c>
      <c r="B1486" t="str">
        <f>'Permitted Sources'!B736</f>
        <v>56</v>
      </c>
      <c r="C1486" s="159">
        <f>'Permitted Sources'!D736</f>
        <v>56005</v>
      </c>
      <c r="D1486" s="159" t="str">
        <f>'Permitted Sources'!E736</f>
        <v>20200253</v>
      </c>
      <c r="E1486" t="str">
        <f>'Permitted Sources'!H736</f>
        <v>Compressor Engines</v>
      </c>
      <c r="F1486" s="67">
        <f>'Permitted Sources'!I736</f>
        <v>3.8620000000000001</v>
      </c>
      <c r="G1486" s="67">
        <f>'Permitted Sources'!J736</f>
        <v>3.8620000000000001</v>
      </c>
      <c r="H1486" s="67">
        <f>'Permitted Sources'!K736</f>
        <v>9.657</v>
      </c>
      <c r="I1486" s="67">
        <f>'Permitted Sources'!L736</f>
        <v>0</v>
      </c>
      <c r="J1486" s="67">
        <f>'Permitted Sources'!M736</f>
        <v>0</v>
      </c>
      <c r="K1486" t="str">
        <f t="shared" si="23"/>
        <v>Compressor Engines</v>
      </c>
    </row>
    <row r="1487" spans="1:11" x14ac:dyDescent="0.2">
      <c r="A1487" s="159" t="str">
        <f>'Permitted Sources'!A737</f>
        <v>WYDEQ Permitted Sources</v>
      </c>
      <c r="B1487" t="str">
        <f>'Permitted Sources'!B737</f>
        <v>56</v>
      </c>
      <c r="C1487" s="159">
        <f>'Permitted Sources'!D737</f>
        <v>56005</v>
      </c>
      <c r="D1487" s="159" t="str">
        <f>'Permitted Sources'!E737</f>
        <v>20200253</v>
      </c>
      <c r="E1487" t="str">
        <f>'Permitted Sources'!H737</f>
        <v>Compressor Engines</v>
      </c>
      <c r="F1487" s="67">
        <f>'Permitted Sources'!I737</f>
        <v>3.8620000000000001</v>
      </c>
      <c r="G1487" s="67">
        <f>'Permitted Sources'!J737</f>
        <v>3.8620000000000001</v>
      </c>
      <c r="H1487" s="67">
        <f>'Permitted Sources'!K737</f>
        <v>9.657</v>
      </c>
      <c r="I1487" s="67">
        <f>'Permitted Sources'!L737</f>
        <v>0</v>
      </c>
      <c r="J1487" s="67">
        <f>'Permitted Sources'!M737</f>
        <v>0</v>
      </c>
      <c r="K1487" t="str">
        <f t="shared" si="23"/>
        <v>Compressor Engines</v>
      </c>
    </row>
    <row r="1488" spans="1:11" x14ac:dyDescent="0.2">
      <c r="A1488" s="159" t="str">
        <f>'Permitted Sources'!A738</f>
        <v>WYDEQ Permitted Sources</v>
      </c>
      <c r="B1488" t="str">
        <f>'Permitted Sources'!B738</f>
        <v>56</v>
      </c>
      <c r="C1488" s="159">
        <f>'Permitted Sources'!D738</f>
        <v>56005</v>
      </c>
      <c r="D1488" s="159" t="str">
        <f>'Permitted Sources'!E738</f>
        <v>20200253</v>
      </c>
      <c r="E1488" t="str">
        <f>'Permitted Sources'!H738</f>
        <v>Compressor Engines</v>
      </c>
      <c r="F1488" s="67">
        <f>'Permitted Sources'!I738</f>
        <v>3.8620000000000001</v>
      </c>
      <c r="G1488" s="67">
        <f>'Permitted Sources'!J738</f>
        <v>3.8620000000000001</v>
      </c>
      <c r="H1488" s="67">
        <f>'Permitted Sources'!K738</f>
        <v>9.657</v>
      </c>
      <c r="I1488" s="67">
        <f>'Permitted Sources'!L738</f>
        <v>0</v>
      </c>
      <c r="J1488" s="67">
        <f>'Permitted Sources'!M738</f>
        <v>0</v>
      </c>
      <c r="K1488" t="str">
        <f t="shared" si="23"/>
        <v>Compressor Engines</v>
      </c>
    </row>
    <row r="1489" spans="1:11" x14ac:dyDescent="0.2">
      <c r="A1489" s="159" t="str">
        <f>'Permitted Sources'!A739</f>
        <v>WYDEQ Permitted Sources</v>
      </c>
      <c r="B1489" t="str">
        <f>'Permitted Sources'!B739</f>
        <v>56</v>
      </c>
      <c r="C1489" s="159">
        <f>'Permitted Sources'!D739</f>
        <v>56005</v>
      </c>
      <c r="D1489" s="159" t="str">
        <f>'Permitted Sources'!E739</f>
        <v>20200253</v>
      </c>
      <c r="E1489" t="str">
        <f>'Permitted Sources'!H739</f>
        <v>Compressor Engines</v>
      </c>
      <c r="F1489" s="67">
        <f>'Permitted Sources'!I739</f>
        <v>3.8620000000000001</v>
      </c>
      <c r="G1489" s="67">
        <f>'Permitted Sources'!J739</f>
        <v>3.8620000000000001</v>
      </c>
      <c r="H1489" s="67">
        <f>'Permitted Sources'!K739</f>
        <v>9.657</v>
      </c>
      <c r="I1489" s="67">
        <f>'Permitted Sources'!L739</f>
        <v>0</v>
      </c>
      <c r="J1489" s="67">
        <f>'Permitted Sources'!M739</f>
        <v>0</v>
      </c>
      <c r="K1489" t="str">
        <f t="shared" si="23"/>
        <v>Compressor Engines</v>
      </c>
    </row>
    <row r="1490" spans="1:11" x14ac:dyDescent="0.2">
      <c r="A1490" s="159" t="str">
        <f>'Permitted Sources'!A740</f>
        <v>WYDEQ Permitted Sources</v>
      </c>
      <c r="B1490" t="str">
        <f>'Permitted Sources'!B740</f>
        <v>56</v>
      </c>
      <c r="C1490" s="159">
        <f>'Permitted Sources'!D740</f>
        <v>56005</v>
      </c>
      <c r="D1490" s="159" t="str">
        <f>'Permitted Sources'!E740</f>
        <v>20200253</v>
      </c>
      <c r="E1490" t="str">
        <f>'Permitted Sources'!H740</f>
        <v>Compressor Engines</v>
      </c>
      <c r="F1490" s="67">
        <f>'Permitted Sources'!I740</f>
        <v>3.8620000000000001</v>
      </c>
      <c r="G1490" s="67">
        <f>'Permitted Sources'!J740</f>
        <v>3.8620000000000001</v>
      </c>
      <c r="H1490" s="67">
        <f>'Permitted Sources'!K740</f>
        <v>9.657</v>
      </c>
      <c r="I1490" s="67">
        <f>'Permitted Sources'!L740</f>
        <v>0</v>
      </c>
      <c r="J1490" s="67">
        <f>'Permitted Sources'!M740</f>
        <v>0</v>
      </c>
      <c r="K1490" t="str">
        <f t="shared" si="23"/>
        <v>Compressor Engines</v>
      </c>
    </row>
    <row r="1491" spans="1:11" x14ac:dyDescent="0.2">
      <c r="A1491" s="159" t="str">
        <f>'Permitted Sources'!A741</f>
        <v>WYDEQ Permitted Sources</v>
      </c>
      <c r="B1491" t="str">
        <f>'Permitted Sources'!B741</f>
        <v>56</v>
      </c>
      <c r="C1491" s="159">
        <f>'Permitted Sources'!D741</f>
        <v>56005</v>
      </c>
      <c r="D1491" s="159" t="str">
        <f>'Permitted Sources'!E741</f>
        <v>20200253</v>
      </c>
      <c r="E1491" t="str">
        <f>'Permitted Sources'!H741</f>
        <v>Compressor Engines</v>
      </c>
      <c r="F1491" s="67">
        <f>'Permitted Sources'!I741</f>
        <v>3.8620000000000001</v>
      </c>
      <c r="G1491" s="67">
        <f>'Permitted Sources'!J741</f>
        <v>3.8620000000000001</v>
      </c>
      <c r="H1491" s="67">
        <f>'Permitted Sources'!K741</f>
        <v>9.657</v>
      </c>
      <c r="I1491" s="67">
        <f>'Permitted Sources'!L741</f>
        <v>0</v>
      </c>
      <c r="J1491" s="67">
        <f>'Permitted Sources'!M741</f>
        <v>0</v>
      </c>
      <c r="K1491" t="str">
        <f t="shared" si="23"/>
        <v>Compressor Engines</v>
      </c>
    </row>
    <row r="1492" spans="1:11" x14ac:dyDescent="0.2">
      <c r="A1492" s="159" t="str">
        <f>'Permitted Sources'!A742</f>
        <v>WYDEQ Permitted Sources</v>
      </c>
      <c r="B1492" t="str">
        <f>'Permitted Sources'!B742</f>
        <v>56</v>
      </c>
      <c r="C1492" s="159">
        <f>'Permitted Sources'!D742</f>
        <v>56005</v>
      </c>
      <c r="D1492" s="159" t="str">
        <f>'Permitted Sources'!E742</f>
        <v>20200254</v>
      </c>
      <c r="E1492" t="str">
        <f>'Permitted Sources'!H742</f>
        <v>Compressor Engines</v>
      </c>
      <c r="F1492" s="67">
        <f>'Permitted Sources'!I742</f>
        <v>5.117</v>
      </c>
      <c r="G1492" s="67">
        <f>'Permitted Sources'!J742</f>
        <v>5.117</v>
      </c>
      <c r="H1492" s="67">
        <f>'Permitted Sources'!K742</f>
        <v>2.5579999999999998</v>
      </c>
      <c r="I1492" s="67">
        <f>'Permitted Sources'!L742</f>
        <v>0</v>
      </c>
      <c r="J1492" s="67">
        <f>'Permitted Sources'!M742</f>
        <v>0</v>
      </c>
      <c r="K1492" t="str">
        <f t="shared" si="23"/>
        <v>Compressor Engines</v>
      </c>
    </row>
    <row r="1493" spans="1:11" x14ac:dyDescent="0.2">
      <c r="A1493" s="159" t="str">
        <f>'Permitted Sources'!A743</f>
        <v>WYDEQ Permitted Sources</v>
      </c>
      <c r="B1493" t="str">
        <f>'Permitted Sources'!B743</f>
        <v>56</v>
      </c>
      <c r="C1493" s="159">
        <f>'Permitted Sources'!D743</f>
        <v>56005</v>
      </c>
      <c r="D1493" s="159" t="str">
        <f>'Permitted Sources'!E743</f>
        <v>20200254</v>
      </c>
      <c r="E1493" t="str">
        <f>'Permitted Sources'!H743</f>
        <v>Compressor Engines</v>
      </c>
      <c r="F1493" s="67">
        <f>'Permitted Sources'!I743</f>
        <v>5.117</v>
      </c>
      <c r="G1493" s="67">
        <f>'Permitted Sources'!J743</f>
        <v>5.117</v>
      </c>
      <c r="H1493" s="67">
        <f>'Permitted Sources'!K743</f>
        <v>2.5579999999999998</v>
      </c>
      <c r="I1493" s="67">
        <f>'Permitted Sources'!L743</f>
        <v>0</v>
      </c>
      <c r="J1493" s="67">
        <f>'Permitted Sources'!M743</f>
        <v>0</v>
      </c>
      <c r="K1493" t="str">
        <f t="shared" si="23"/>
        <v>Compressor Engines</v>
      </c>
    </row>
    <row r="1494" spans="1:11" x14ac:dyDescent="0.2">
      <c r="A1494" s="159" t="str">
        <f>'Permitted Sources'!A744</f>
        <v>WYDEQ Permitted Sources</v>
      </c>
      <c r="B1494" t="str">
        <f>'Permitted Sources'!B744</f>
        <v>56</v>
      </c>
      <c r="C1494" s="159">
        <f>'Permitted Sources'!D744</f>
        <v>56005</v>
      </c>
      <c r="D1494" s="159" t="str">
        <f>'Permitted Sources'!E744</f>
        <v>20200254</v>
      </c>
      <c r="E1494" t="str">
        <f>'Permitted Sources'!H744</f>
        <v>Compressor Engines</v>
      </c>
      <c r="F1494" s="67">
        <f>'Permitted Sources'!I744</f>
        <v>5.117</v>
      </c>
      <c r="G1494" s="67">
        <f>'Permitted Sources'!J744</f>
        <v>5.117</v>
      </c>
      <c r="H1494" s="67">
        <f>'Permitted Sources'!K744</f>
        <v>2.5579999999999998</v>
      </c>
      <c r="I1494" s="67">
        <f>'Permitted Sources'!L744</f>
        <v>0</v>
      </c>
      <c r="J1494" s="67">
        <f>'Permitted Sources'!M744</f>
        <v>0</v>
      </c>
      <c r="K1494" t="str">
        <f t="shared" si="23"/>
        <v>Compressor Engines</v>
      </c>
    </row>
    <row r="1495" spans="1:11" x14ac:dyDescent="0.2">
      <c r="A1495" s="159" t="str">
        <f>'Permitted Sources'!A745</f>
        <v>WYDEQ Permitted Sources</v>
      </c>
      <c r="B1495" t="str">
        <f>'Permitted Sources'!B745</f>
        <v>56</v>
      </c>
      <c r="C1495" s="159">
        <f>'Permitted Sources'!D745</f>
        <v>56005</v>
      </c>
      <c r="D1495" s="159" t="str">
        <f>'Permitted Sources'!E745</f>
        <v>20200254</v>
      </c>
      <c r="E1495" t="str">
        <f>'Permitted Sources'!H745</f>
        <v>Compressor Engines</v>
      </c>
      <c r="F1495" s="67">
        <f>'Permitted Sources'!I745</f>
        <v>5.117</v>
      </c>
      <c r="G1495" s="67">
        <f>'Permitted Sources'!J745</f>
        <v>5.117</v>
      </c>
      <c r="H1495" s="67">
        <f>'Permitted Sources'!K745</f>
        <v>2.5579999999999998</v>
      </c>
      <c r="I1495" s="67">
        <f>'Permitted Sources'!L745</f>
        <v>0</v>
      </c>
      <c r="J1495" s="67">
        <f>'Permitted Sources'!M745</f>
        <v>0</v>
      </c>
      <c r="K1495" t="str">
        <f t="shared" si="23"/>
        <v>Compressor Engines</v>
      </c>
    </row>
    <row r="1496" spans="1:11" x14ac:dyDescent="0.2">
      <c r="A1496" s="159" t="str">
        <f>'Permitted Sources'!A746</f>
        <v>WYDEQ Permitted Sources</v>
      </c>
      <c r="B1496" t="str">
        <f>'Permitted Sources'!B746</f>
        <v>56</v>
      </c>
      <c r="C1496" s="159">
        <f>'Permitted Sources'!D746</f>
        <v>56005</v>
      </c>
      <c r="D1496" s="159" t="str">
        <f>'Permitted Sources'!E746</f>
        <v>20200254</v>
      </c>
      <c r="E1496" t="str">
        <f>'Permitted Sources'!H746</f>
        <v>Compressor Engines</v>
      </c>
      <c r="F1496" s="67">
        <f>'Permitted Sources'!I746</f>
        <v>5.117</v>
      </c>
      <c r="G1496" s="67">
        <f>'Permitted Sources'!J746</f>
        <v>5.117</v>
      </c>
      <c r="H1496" s="67">
        <f>'Permitted Sources'!K746</f>
        <v>2.5579999999999998</v>
      </c>
      <c r="I1496" s="67">
        <f>'Permitted Sources'!L746</f>
        <v>0</v>
      </c>
      <c r="J1496" s="67">
        <f>'Permitted Sources'!M746</f>
        <v>0</v>
      </c>
      <c r="K1496" t="str">
        <f t="shared" si="23"/>
        <v>Compressor Engines</v>
      </c>
    </row>
    <row r="1497" spans="1:11" x14ac:dyDescent="0.2">
      <c r="A1497" s="159" t="str">
        <f>'Permitted Sources'!A747</f>
        <v>WYDEQ Permitted Sources</v>
      </c>
      <c r="B1497" t="str">
        <f>'Permitted Sources'!B747</f>
        <v>56</v>
      </c>
      <c r="C1497" s="159">
        <f>'Permitted Sources'!D747</f>
        <v>56005</v>
      </c>
      <c r="D1497" s="159" t="str">
        <f>'Permitted Sources'!E747</f>
        <v>20200254</v>
      </c>
      <c r="E1497" t="str">
        <f>'Permitted Sources'!H747</f>
        <v>Compressor Engines</v>
      </c>
      <c r="F1497" s="67">
        <f>'Permitted Sources'!I747</f>
        <v>5.117</v>
      </c>
      <c r="G1497" s="67">
        <f>'Permitted Sources'!J747</f>
        <v>5.117</v>
      </c>
      <c r="H1497" s="67">
        <f>'Permitted Sources'!K747</f>
        <v>2.5579999999999998</v>
      </c>
      <c r="I1497" s="67">
        <f>'Permitted Sources'!L747</f>
        <v>0</v>
      </c>
      <c r="J1497" s="67">
        <f>'Permitted Sources'!M747</f>
        <v>0</v>
      </c>
      <c r="K1497" t="str">
        <f t="shared" si="23"/>
        <v>Compressor Engines</v>
      </c>
    </row>
    <row r="1498" spans="1:11" x14ac:dyDescent="0.2">
      <c r="A1498" s="159" t="str">
        <f>'Permitted Sources'!A748</f>
        <v>WYDEQ Permitted Sources</v>
      </c>
      <c r="B1498" t="str">
        <f>'Permitted Sources'!B748</f>
        <v>56</v>
      </c>
      <c r="C1498" s="159">
        <f>'Permitted Sources'!D748</f>
        <v>56005</v>
      </c>
      <c r="D1498" s="159" t="str">
        <f>'Permitted Sources'!E748</f>
        <v>20200254</v>
      </c>
      <c r="E1498" t="str">
        <f>'Permitted Sources'!H748</f>
        <v>Compressor Engines</v>
      </c>
      <c r="F1498" s="67">
        <f>'Permitted Sources'!I748</f>
        <v>5.117</v>
      </c>
      <c r="G1498" s="67">
        <f>'Permitted Sources'!J748</f>
        <v>5.117</v>
      </c>
      <c r="H1498" s="67">
        <f>'Permitted Sources'!K748</f>
        <v>2.5579999999999998</v>
      </c>
      <c r="I1498" s="67">
        <f>'Permitted Sources'!L748</f>
        <v>0</v>
      </c>
      <c r="J1498" s="67">
        <f>'Permitted Sources'!M748</f>
        <v>0</v>
      </c>
      <c r="K1498" t="str">
        <f t="shared" si="23"/>
        <v>Compressor Engines</v>
      </c>
    </row>
    <row r="1499" spans="1:11" x14ac:dyDescent="0.2">
      <c r="A1499" s="159" t="str">
        <f>'Permitted Sources'!A749</f>
        <v>WYDEQ Permitted Sources</v>
      </c>
      <c r="B1499" t="str">
        <f>'Permitted Sources'!B749</f>
        <v>56</v>
      </c>
      <c r="C1499" s="159">
        <f>'Permitted Sources'!D749</f>
        <v>56005</v>
      </c>
      <c r="D1499" s="159" t="str">
        <f>'Permitted Sources'!E749</f>
        <v>20200254</v>
      </c>
      <c r="E1499" t="str">
        <f>'Permitted Sources'!H749</f>
        <v>Compressor Engines</v>
      </c>
      <c r="F1499" s="67">
        <f>'Permitted Sources'!I749</f>
        <v>5.117</v>
      </c>
      <c r="G1499" s="67">
        <f>'Permitted Sources'!J749</f>
        <v>5.117</v>
      </c>
      <c r="H1499" s="67">
        <f>'Permitted Sources'!K749</f>
        <v>2.5579999999999998</v>
      </c>
      <c r="I1499" s="67">
        <f>'Permitted Sources'!L749</f>
        <v>0</v>
      </c>
      <c r="J1499" s="67">
        <f>'Permitted Sources'!M749</f>
        <v>0</v>
      </c>
      <c r="K1499" t="str">
        <f t="shared" si="23"/>
        <v>Compressor Engines</v>
      </c>
    </row>
    <row r="1500" spans="1:11" x14ac:dyDescent="0.2">
      <c r="A1500" s="159" t="str">
        <f>'Permitted Sources'!A750</f>
        <v>WYDEQ Permitted Sources</v>
      </c>
      <c r="B1500" t="str">
        <f>'Permitted Sources'!B750</f>
        <v>56</v>
      </c>
      <c r="C1500" s="159">
        <f>'Permitted Sources'!D750</f>
        <v>56005</v>
      </c>
      <c r="D1500" s="159" t="str">
        <f>'Permitted Sources'!E750</f>
        <v>20200253</v>
      </c>
      <c r="E1500" t="str">
        <f>'Permitted Sources'!H750</f>
        <v>Compressor Engines</v>
      </c>
      <c r="F1500" s="67">
        <f>'Permitted Sources'!I750</f>
        <v>3.8620000000000001</v>
      </c>
      <c r="G1500" s="67">
        <f>'Permitted Sources'!J750</f>
        <v>3.8620000000000001</v>
      </c>
      <c r="H1500" s="67">
        <f>'Permitted Sources'!K750</f>
        <v>7.7240000000000002</v>
      </c>
      <c r="I1500" s="67">
        <f>'Permitted Sources'!L750</f>
        <v>0</v>
      </c>
      <c r="J1500" s="67">
        <f>'Permitted Sources'!M750</f>
        <v>0</v>
      </c>
      <c r="K1500" t="str">
        <f t="shared" si="23"/>
        <v>Compressor Engines</v>
      </c>
    </row>
    <row r="1501" spans="1:11" x14ac:dyDescent="0.2">
      <c r="A1501" s="159" t="str">
        <f>'Permitted Sources'!A751</f>
        <v>WYDEQ Permitted Sources</v>
      </c>
      <c r="B1501" t="str">
        <f>'Permitted Sources'!B751</f>
        <v>56</v>
      </c>
      <c r="C1501" s="159">
        <f>'Permitted Sources'!D751</f>
        <v>56005</v>
      </c>
      <c r="D1501" s="159" t="str">
        <f>'Permitted Sources'!E751</f>
        <v>20200253</v>
      </c>
      <c r="E1501" t="str">
        <f>'Permitted Sources'!H751</f>
        <v>Compressor Engines</v>
      </c>
      <c r="F1501" s="67">
        <f>'Permitted Sources'!I751</f>
        <v>3.8620000000000001</v>
      </c>
      <c r="G1501" s="67">
        <f>'Permitted Sources'!J751</f>
        <v>3.8620000000000001</v>
      </c>
      <c r="H1501" s="67">
        <f>'Permitted Sources'!K751</f>
        <v>7.7240000000000002</v>
      </c>
      <c r="I1501" s="67">
        <f>'Permitted Sources'!L751</f>
        <v>0</v>
      </c>
      <c r="J1501" s="67">
        <f>'Permitted Sources'!M751</f>
        <v>0</v>
      </c>
      <c r="K1501" t="str">
        <f t="shared" si="23"/>
        <v>Compressor Engines</v>
      </c>
    </row>
    <row r="1502" spans="1:11" x14ac:dyDescent="0.2">
      <c r="A1502" s="159" t="str">
        <f>'Permitted Sources'!A752</f>
        <v>WYDEQ Permitted Sources</v>
      </c>
      <c r="B1502" t="str">
        <f>'Permitted Sources'!B752</f>
        <v>56</v>
      </c>
      <c r="C1502" s="159">
        <f>'Permitted Sources'!D752</f>
        <v>56005</v>
      </c>
      <c r="D1502" s="159" t="str">
        <f>'Permitted Sources'!E752</f>
        <v>20200253</v>
      </c>
      <c r="E1502" t="str">
        <f>'Permitted Sources'!H752</f>
        <v>Compressor Engines</v>
      </c>
      <c r="F1502" s="67">
        <f>'Permitted Sources'!I752</f>
        <v>3.8620000000000001</v>
      </c>
      <c r="G1502" s="67">
        <f>'Permitted Sources'!J752</f>
        <v>3.8620000000000001</v>
      </c>
      <c r="H1502" s="67">
        <f>'Permitted Sources'!K752</f>
        <v>7.7240000000000002</v>
      </c>
      <c r="I1502" s="67">
        <f>'Permitted Sources'!L752</f>
        <v>0</v>
      </c>
      <c r="J1502" s="67">
        <f>'Permitted Sources'!M752</f>
        <v>0</v>
      </c>
      <c r="K1502" t="str">
        <f t="shared" si="23"/>
        <v>Compressor Engines</v>
      </c>
    </row>
    <row r="1503" spans="1:11" x14ac:dyDescent="0.2">
      <c r="A1503" s="159" t="str">
        <f>'Permitted Sources'!A753</f>
        <v>WYDEQ Permitted Sources</v>
      </c>
      <c r="B1503" t="str">
        <f>'Permitted Sources'!B753</f>
        <v>56</v>
      </c>
      <c r="C1503" s="159">
        <f>'Permitted Sources'!D753</f>
        <v>56005</v>
      </c>
      <c r="D1503" s="159" t="str">
        <f>'Permitted Sources'!E753</f>
        <v>20200253</v>
      </c>
      <c r="E1503" t="str">
        <f>'Permitted Sources'!H753</f>
        <v>Compressor Engines</v>
      </c>
      <c r="F1503" s="67">
        <f>'Permitted Sources'!I753</f>
        <v>3.8620000000000001</v>
      </c>
      <c r="G1503" s="67">
        <f>'Permitted Sources'!J753</f>
        <v>3.8620000000000001</v>
      </c>
      <c r="H1503" s="67">
        <f>'Permitted Sources'!K753</f>
        <v>7.7240000000000002</v>
      </c>
      <c r="I1503" s="67">
        <f>'Permitted Sources'!L753</f>
        <v>0</v>
      </c>
      <c r="J1503" s="67">
        <f>'Permitted Sources'!M753</f>
        <v>0</v>
      </c>
      <c r="K1503" t="str">
        <f t="shared" si="23"/>
        <v>Compressor Engines</v>
      </c>
    </row>
    <row r="1504" spans="1:11" x14ac:dyDescent="0.2">
      <c r="A1504" s="159" t="str">
        <f>'Permitted Sources'!A754</f>
        <v>WYDEQ Permitted Sources</v>
      </c>
      <c r="B1504" t="str">
        <f>'Permitted Sources'!B754</f>
        <v>56</v>
      </c>
      <c r="C1504" s="159">
        <f>'Permitted Sources'!D754</f>
        <v>56005</v>
      </c>
      <c r="D1504" s="159" t="str">
        <f>'Permitted Sources'!E754</f>
        <v>20200253</v>
      </c>
      <c r="E1504" t="str">
        <f>'Permitted Sources'!H754</f>
        <v>Compressor Engines</v>
      </c>
      <c r="F1504" s="67">
        <f>'Permitted Sources'!I754</f>
        <v>3.8620000000000001</v>
      </c>
      <c r="G1504" s="67">
        <f>'Permitted Sources'!J754</f>
        <v>3.8620000000000001</v>
      </c>
      <c r="H1504" s="67">
        <f>'Permitted Sources'!K754</f>
        <v>7.7240000000000002</v>
      </c>
      <c r="I1504" s="67">
        <f>'Permitted Sources'!L754</f>
        <v>0</v>
      </c>
      <c r="J1504" s="67">
        <f>'Permitted Sources'!M754</f>
        <v>0</v>
      </c>
      <c r="K1504" t="str">
        <f t="shared" si="23"/>
        <v>Compressor Engines</v>
      </c>
    </row>
    <row r="1505" spans="1:11" x14ac:dyDescent="0.2">
      <c r="A1505" s="159" t="str">
        <f>'Permitted Sources'!A755</f>
        <v>WYDEQ Permitted Sources</v>
      </c>
      <c r="B1505" t="str">
        <f>'Permitted Sources'!B755</f>
        <v>56</v>
      </c>
      <c r="C1505" s="159">
        <f>'Permitted Sources'!D755</f>
        <v>56005</v>
      </c>
      <c r="D1505" s="159" t="str">
        <f>'Permitted Sources'!E755</f>
        <v>20200253</v>
      </c>
      <c r="E1505" t="str">
        <f>'Permitted Sources'!H755</f>
        <v>Compressor Engines</v>
      </c>
      <c r="F1505" s="67">
        <f>'Permitted Sources'!I755</f>
        <v>3.8620000000000001</v>
      </c>
      <c r="G1505" s="67">
        <f>'Permitted Sources'!J755</f>
        <v>3.8620000000000001</v>
      </c>
      <c r="H1505" s="67">
        <f>'Permitted Sources'!K755</f>
        <v>7.7240000000000002</v>
      </c>
      <c r="I1505" s="67">
        <f>'Permitted Sources'!L755</f>
        <v>0</v>
      </c>
      <c r="J1505" s="67">
        <f>'Permitted Sources'!M755</f>
        <v>0</v>
      </c>
      <c r="K1505" t="str">
        <f t="shared" si="23"/>
        <v>Compressor Engines</v>
      </c>
    </row>
    <row r="1506" spans="1:11" x14ac:dyDescent="0.2">
      <c r="A1506" s="159" t="str">
        <f>'Permitted Sources'!A756</f>
        <v>WYDEQ Permitted Sources</v>
      </c>
      <c r="B1506" t="str">
        <f>'Permitted Sources'!B756</f>
        <v>56</v>
      </c>
      <c r="C1506" s="159">
        <f>'Permitted Sources'!D756</f>
        <v>56005</v>
      </c>
      <c r="D1506" s="159" t="str">
        <f>'Permitted Sources'!E756</f>
        <v>20200253</v>
      </c>
      <c r="E1506" t="str">
        <f>'Permitted Sources'!H756</f>
        <v>Compressor Engines</v>
      </c>
      <c r="F1506" s="67">
        <f>'Permitted Sources'!I756</f>
        <v>3.8620000000000001</v>
      </c>
      <c r="G1506" s="67">
        <f>'Permitted Sources'!J756</f>
        <v>3.8620000000000001</v>
      </c>
      <c r="H1506" s="67">
        <f>'Permitted Sources'!K756</f>
        <v>7.7240000000000002</v>
      </c>
      <c r="I1506" s="67">
        <f>'Permitted Sources'!L756</f>
        <v>0</v>
      </c>
      <c r="J1506" s="67">
        <f>'Permitted Sources'!M756</f>
        <v>0</v>
      </c>
      <c r="K1506" t="str">
        <f t="shared" si="23"/>
        <v>Compressor Engines</v>
      </c>
    </row>
    <row r="1507" spans="1:11" x14ac:dyDescent="0.2">
      <c r="A1507" s="159" t="str">
        <f>'Permitted Sources'!A757</f>
        <v>WYDEQ Permitted Sources</v>
      </c>
      <c r="B1507" t="str">
        <f>'Permitted Sources'!B757</f>
        <v>56</v>
      </c>
      <c r="C1507" s="159">
        <f>'Permitted Sources'!D757</f>
        <v>56005</v>
      </c>
      <c r="D1507" s="159" t="str">
        <f>'Permitted Sources'!E757</f>
        <v>20200254</v>
      </c>
      <c r="E1507" t="str">
        <f>'Permitted Sources'!H757</f>
        <v>Compressor Engines</v>
      </c>
      <c r="F1507" s="67">
        <f>'Permitted Sources'!I757</f>
        <v>5.117</v>
      </c>
      <c r="G1507" s="67">
        <f>'Permitted Sources'!J757</f>
        <v>5.117</v>
      </c>
      <c r="H1507" s="67">
        <f>'Permitted Sources'!K757</f>
        <v>2.5579999999999998</v>
      </c>
      <c r="I1507" s="67">
        <f>'Permitted Sources'!L757</f>
        <v>0</v>
      </c>
      <c r="J1507" s="67">
        <f>'Permitted Sources'!M757</f>
        <v>0</v>
      </c>
      <c r="K1507" t="str">
        <f t="shared" si="23"/>
        <v>Compressor Engines</v>
      </c>
    </row>
    <row r="1508" spans="1:11" x14ac:dyDescent="0.2">
      <c r="A1508" s="159" t="str">
        <f>'Permitted Sources'!A758</f>
        <v>WYDEQ Permitted Sources</v>
      </c>
      <c r="B1508" t="str">
        <f>'Permitted Sources'!B758</f>
        <v>56</v>
      </c>
      <c r="C1508" s="159">
        <f>'Permitted Sources'!D758</f>
        <v>56005</v>
      </c>
      <c r="D1508" s="159" t="str">
        <f>'Permitted Sources'!E758</f>
        <v>20200254</v>
      </c>
      <c r="E1508" t="str">
        <f>'Permitted Sources'!H758</f>
        <v>Compressor Engines</v>
      </c>
      <c r="F1508" s="67">
        <f>'Permitted Sources'!I758</f>
        <v>5.117</v>
      </c>
      <c r="G1508" s="67">
        <f>'Permitted Sources'!J758</f>
        <v>5.117</v>
      </c>
      <c r="H1508" s="67">
        <f>'Permitted Sources'!K758</f>
        <v>2.5579999999999998</v>
      </c>
      <c r="I1508" s="67">
        <f>'Permitted Sources'!L758</f>
        <v>0</v>
      </c>
      <c r="J1508" s="67">
        <f>'Permitted Sources'!M758</f>
        <v>0</v>
      </c>
      <c r="K1508" t="str">
        <f t="shared" si="23"/>
        <v>Compressor Engines</v>
      </c>
    </row>
    <row r="1509" spans="1:11" x14ac:dyDescent="0.2">
      <c r="A1509" s="159" t="str">
        <f>'Permitted Sources'!A759</f>
        <v>WYDEQ Permitted Sources</v>
      </c>
      <c r="B1509" t="str">
        <f>'Permitted Sources'!B759</f>
        <v>56</v>
      </c>
      <c r="C1509" s="159">
        <f>'Permitted Sources'!D759</f>
        <v>56005</v>
      </c>
      <c r="D1509" s="159" t="str">
        <f>'Permitted Sources'!E759</f>
        <v>20200254</v>
      </c>
      <c r="E1509" t="str">
        <f>'Permitted Sources'!H759</f>
        <v>Compressor Engines</v>
      </c>
      <c r="F1509" s="67">
        <f>'Permitted Sources'!I759</f>
        <v>5.117</v>
      </c>
      <c r="G1509" s="67">
        <f>'Permitted Sources'!J759</f>
        <v>5.117</v>
      </c>
      <c r="H1509" s="67">
        <f>'Permitted Sources'!K759</f>
        <v>2.5579999999999998</v>
      </c>
      <c r="I1509" s="67">
        <f>'Permitted Sources'!L759</f>
        <v>0</v>
      </c>
      <c r="J1509" s="67">
        <f>'Permitted Sources'!M759</f>
        <v>0</v>
      </c>
      <c r="K1509" t="str">
        <f t="shared" si="23"/>
        <v>Compressor Engines</v>
      </c>
    </row>
    <row r="1510" spans="1:11" x14ac:dyDescent="0.2">
      <c r="A1510" s="159" t="str">
        <f>'Permitted Sources'!A760</f>
        <v>WYDEQ Permitted Sources</v>
      </c>
      <c r="B1510" t="str">
        <f>'Permitted Sources'!B760</f>
        <v>56</v>
      </c>
      <c r="C1510" s="159">
        <f>'Permitted Sources'!D760</f>
        <v>56005</v>
      </c>
      <c r="D1510" s="159" t="str">
        <f>'Permitted Sources'!E760</f>
        <v>20200254</v>
      </c>
      <c r="E1510" t="str">
        <f>'Permitted Sources'!H760</f>
        <v>Compressor Engines</v>
      </c>
      <c r="F1510" s="67">
        <f>'Permitted Sources'!I760</f>
        <v>5.117</v>
      </c>
      <c r="G1510" s="67">
        <f>'Permitted Sources'!J760</f>
        <v>5.117</v>
      </c>
      <c r="H1510" s="67">
        <f>'Permitted Sources'!K760</f>
        <v>2.5579999999999998</v>
      </c>
      <c r="I1510" s="67">
        <f>'Permitted Sources'!L760</f>
        <v>0</v>
      </c>
      <c r="J1510" s="67">
        <f>'Permitted Sources'!M760</f>
        <v>0</v>
      </c>
      <c r="K1510" t="str">
        <f t="shared" si="23"/>
        <v>Compressor Engines</v>
      </c>
    </row>
    <row r="1511" spans="1:11" x14ac:dyDescent="0.2">
      <c r="A1511" s="159" t="str">
        <f>'Permitted Sources'!A761</f>
        <v>WYDEQ Permitted Sources</v>
      </c>
      <c r="B1511" t="str">
        <f>'Permitted Sources'!B761</f>
        <v>56</v>
      </c>
      <c r="C1511" s="159">
        <f>'Permitted Sources'!D761</f>
        <v>56005</v>
      </c>
      <c r="D1511" s="159" t="str">
        <f>'Permitted Sources'!E761</f>
        <v>20200254</v>
      </c>
      <c r="E1511" t="str">
        <f>'Permitted Sources'!H761</f>
        <v>Compressor Engines</v>
      </c>
      <c r="F1511" s="67">
        <f>'Permitted Sources'!I761</f>
        <v>5.117</v>
      </c>
      <c r="G1511" s="67">
        <f>'Permitted Sources'!J761</f>
        <v>5.117</v>
      </c>
      <c r="H1511" s="67">
        <f>'Permitted Sources'!K761</f>
        <v>2.5579999999999998</v>
      </c>
      <c r="I1511" s="67">
        <f>'Permitted Sources'!L761</f>
        <v>0</v>
      </c>
      <c r="J1511" s="67">
        <f>'Permitted Sources'!M761</f>
        <v>0</v>
      </c>
      <c r="K1511" t="str">
        <f t="shared" si="23"/>
        <v>Compressor Engines</v>
      </c>
    </row>
    <row r="1512" spans="1:11" x14ac:dyDescent="0.2">
      <c r="A1512" s="159" t="str">
        <f>'Permitted Sources'!A762</f>
        <v>WYDEQ Permitted Sources</v>
      </c>
      <c r="B1512" t="str">
        <f>'Permitted Sources'!B762</f>
        <v>56</v>
      </c>
      <c r="C1512" s="159">
        <f>'Permitted Sources'!D762</f>
        <v>56005</v>
      </c>
      <c r="D1512" s="159" t="str">
        <f>'Permitted Sources'!E762</f>
        <v>20200253</v>
      </c>
      <c r="E1512" t="str">
        <f>'Permitted Sources'!H762</f>
        <v>Compressor Engines</v>
      </c>
      <c r="F1512" s="67">
        <f>'Permitted Sources'!I762</f>
        <v>3.8620000000000001</v>
      </c>
      <c r="G1512" s="67">
        <f>'Permitted Sources'!J762</f>
        <v>3.8620000000000001</v>
      </c>
      <c r="H1512" s="67">
        <f>'Permitted Sources'!K762</f>
        <v>9.657</v>
      </c>
      <c r="I1512" s="67">
        <f>'Permitted Sources'!L762</f>
        <v>0</v>
      </c>
      <c r="J1512" s="67">
        <f>'Permitted Sources'!M762</f>
        <v>0</v>
      </c>
      <c r="K1512" t="str">
        <f t="shared" si="23"/>
        <v>Compressor Engines</v>
      </c>
    </row>
    <row r="1513" spans="1:11" x14ac:dyDescent="0.2">
      <c r="A1513" s="159" t="str">
        <f>'Permitted Sources'!A763</f>
        <v>WYDEQ Permitted Sources</v>
      </c>
      <c r="B1513" t="str">
        <f>'Permitted Sources'!B763</f>
        <v>56</v>
      </c>
      <c r="C1513" s="159">
        <f>'Permitted Sources'!D763</f>
        <v>56005</v>
      </c>
      <c r="D1513" s="159" t="str">
        <f>'Permitted Sources'!E763</f>
        <v>20200253</v>
      </c>
      <c r="E1513" t="str">
        <f>'Permitted Sources'!H763</f>
        <v>Compressor Engines</v>
      </c>
      <c r="F1513" s="67">
        <f>'Permitted Sources'!I763</f>
        <v>3.8620000000000001</v>
      </c>
      <c r="G1513" s="67">
        <f>'Permitted Sources'!J763</f>
        <v>3.8620000000000001</v>
      </c>
      <c r="H1513" s="67">
        <f>'Permitted Sources'!K763</f>
        <v>9.657</v>
      </c>
      <c r="I1513" s="67">
        <f>'Permitted Sources'!L763</f>
        <v>0</v>
      </c>
      <c r="J1513" s="67">
        <f>'Permitted Sources'!M763</f>
        <v>0</v>
      </c>
      <c r="K1513" t="str">
        <f t="shared" si="23"/>
        <v>Compressor Engines</v>
      </c>
    </row>
    <row r="1514" spans="1:11" x14ac:dyDescent="0.2">
      <c r="A1514" s="159" t="str">
        <f>'Permitted Sources'!A764</f>
        <v>WYDEQ Permitted Sources</v>
      </c>
      <c r="B1514" t="str">
        <f>'Permitted Sources'!B764</f>
        <v>56</v>
      </c>
      <c r="C1514" s="159">
        <f>'Permitted Sources'!D764</f>
        <v>56005</v>
      </c>
      <c r="D1514" s="159" t="str">
        <f>'Permitted Sources'!E764</f>
        <v>20200253</v>
      </c>
      <c r="E1514" t="str">
        <f>'Permitted Sources'!H764</f>
        <v>Compressor Engines</v>
      </c>
      <c r="F1514" s="67">
        <f>'Permitted Sources'!I764</f>
        <v>3.8620000000000001</v>
      </c>
      <c r="G1514" s="67">
        <f>'Permitted Sources'!J764</f>
        <v>3.8620000000000001</v>
      </c>
      <c r="H1514" s="67">
        <f>'Permitted Sources'!K764</f>
        <v>9.657</v>
      </c>
      <c r="I1514" s="67">
        <f>'Permitted Sources'!L764</f>
        <v>0</v>
      </c>
      <c r="J1514" s="67">
        <f>'Permitted Sources'!M764</f>
        <v>0</v>
      </c>
      <c r="K1514" t="str">
        <f t="shared" si="23"/>
        <v>Compressor Engines</v>
      </c>
    </row>
    <row r="1515" spans="1:11" x14ac:dyDescent="0.2">
      <c r="A1515" s="159" t="str">
        <f>'Permitted Sources'!A765</f>
        <v>WYDEQ Permitted Sources</v>
      </c>
      <c r="B1515" t="str">
        <f>'Permitted Sources'!B765</f>
        <v>56</v>
      </c>
      <c r="C1515" s="159">
        <f>'Permitted Sources'!D765</f>
        <v>56005</v>
      </c>
      <c r="D1515" s="159" t="str">
        <f>'Permitted Sources'!E765</f>
        <v>20200253</v>
      </c>
      <c r="E1515" t="str">
        <f>'Permitted Sources'!H765</f>
        <v>Compressor Engines</v>
      </c>
      <c r="F1515" s="67">
        <f>'Permitted Sources'!I765</f>
        <v>3.8620000000000001</v>
      </c>
      <c r="G1515" s="67">
        <f>'Permitted Sources'!J765</f>
        <v>3.8620000000000001</v>
      </c>
      <c r="H1515" s="67">
        <f>'Permitted Sources'!K765</f>
        <v>9.657</v>
      </c>
      <c r="I1515" s="67">
        <f>'Permitted Sources'!L765</f>
        <v>0</v>
      </c>
      <c r="J1515" s="67">
        <f>'Permitted Sources'!M765</f>
        <v>0</v>
      </c>
      <c r="K1515" t="str">
        <f t="shared" si="23"/>
        <v>Compressor Engines</v>
      </c>
    </row>
    <row r="1516" spans="1:11" x14ac:dyDescent="0.2">
      <c r="A1516" s="159" t="str">
        <f>'Permitted Sources'!A766</f>
        <v>WYDEQ Permitted Sources</v>
      </c>
      <c r="B1516" t="str">
        <f>'Permitted Sources'!B766</f>
        <v>56</v>
      </c>
      <c r="C1516" s="159">
        <f>'Permitted Sources'!D766</f>
        <v>56005</v>
      </c>
      <c r="D1516" s="159" t="str">
        <f>'Permitted Sources'!E766</f>
        <v>20200253</v>
      </c>
      <c r="E1516" t="str">
        <f>'Permitted Sources'!H766</f>
        <v>Compressor Engines</v>
      </c>
      <c r="F1516" s="67">
        <f>'Permitted Sources'!I766</f>
        <v>3.8620000000000001</v>
      </c>
      <c r="G1516" s="67">
        <f>'Permitted Sources'!J766</f>
        <v>3.8620000000000001</v>
      </c>
      <c r="H1516" s="67">
        <f>'Permitted Sources'!K766</f>
        <v>9.657</v>
      </c>
      <c r="I1516" s="67">
        <f>'Permitted Sources'!L766</f>
        <v>0</v>
      </c>
      <c r="J1516" s="67">
        <f>'Permitted Sources'!M766</f>
        <v>0</v>
      </c>
      <c r="K1516" t="str">
        <f t="shared" si="23"/>
        <v>Compressor Engines</v>
      </c>
    </row>
    <row r="1517" spans="1:11" x14ac:dyDescent="0.2">
      <c r="A1517" s="159" t="str">
        <f>'Permitted Sources'!A767</f>
        <v>WYDEQ Permitted Sources</v>
      </c>
      <c r="B1517" t="str">
        <f>'Permitted Sources'!B767</f>
        <v>56</v>
      </c>
      <c r="C1517" s="159">
        <f>'Permitted Sources'!D767</f>
        <v>56005</v>
      </c>
      <c r="D1517" s="159" t="str">
        <f>'Permitted Sources'!E767</f>
        <v>20200253</v>
      </c>
      <c r="E1517" t="str">
        <f>'Permitted Sources'!H767</f>
        <v>Compressor Engines</v>
      </c>
      <c r="F1517" s="67">
        <f>'Permitted Sources'!I767</f>
        <v>3.8620000000000001</v>
      </c>
      <c r="G1517" s="67">
        <f>'Permitted Sources'!J767</f>
        <v>3.8620000000000001</v>
      </c>
      <c r="H1517" s="67">
        <f>'Permitted Sources'!K767</f>
        <v>9.657</v>
      </c>
      <c r="I1517" s="67">
        <f>'Permitted Sources'!L767</f>
        <v>0</v>
      </c>
      <c r="J1517" s="67">
        <f>'Permitted Sources'!M767</f>
        <v>0</v>
      </c>
      <c r="K1517" t="str">
        <f t="shared" si="23"/>
        <v>Compressor Engines</v>
      </c>
    </row>
    <row r="1518" spans="1:11" x14ac:dyDescent="0.2">
      <c r="A1518" s="159" t="str">
        <f>'Permitted Sources'!A768</f>
        <v>WYDEQ Permitted Sources</v>
      </c>
      <c r="B1518" t="str">
        <f>'Permitted Sources'!B768</f>
        <v>56</v>
      </c>
      <c r="C1518" s="159">
        <f>'Permitted Sources'!D768</f>
        <v>56005</v>
      </c>
      <c r="D1518" s="159" t="str">
        <f>'Permitted Sources'!E768</f>
        <v>20200253</v>
      </c>
      <c r="E1518" t="str">
        <f>'Permitted Sources'!H768</f>
        <v>Compressor Engines</v>
      </c>
      <c r="F1518" s="67">
        <f>'Permitted Sources'!I768</f>
        <v>3.8620000000000001</v>
      </c>
      <c r="G1518" s="67">
        <f>'Permitted Sources'!J768</f>
        <v>3.8620000000000001</v>
      </c>
      <c r="H1518" s="67">
        <f>'Permitted Sources'!K768</f>
        <v>9.657</v>
      </c>
      <c r="I1518" s="67">
        <f>'Permitted Sources'!L768</f>
        <v>0</v>
      </c>
      <c r="J1518" s="67">
        <f>'Permitted Sources'!M768</f>
        <v>0</v>
      </c>
      <c r="K1518" t="str">
        <f t="shared" si="23"/>
        <v>Compressor Engines</v>
      </c>
    </row>
    <row r="1519" spans="1:11" x14ac:dyDescent="0.2">
      <c r="A1519" s="159" t="str">
        <f>'Permitted Sources'!A769</f>
        <v>WYDEQ Permitted Sources</v>
      </c>
      <c r="B1519" t="str">
        <f>'Permitted Sources'!B769</f>
        <v>56</v>
      </c>
      <c r="C1519" s="159">
        <f>'Permitted Sources'!D769</f>
        <v>56005</v>
      </c>
      <c r="D1519" s="159" t="str">
        <f>'Permitted Sources'!E769</f>
        <v>20200253</v>
      </c>
      <c r="E1519" t="str">
        <f>'Permitted Sources'!H769</f>
        <v>Compressor Engines</v>
      </c>
      <c r="F1519" s="67">
        <f>'Permitted Sources'!I769</f>
        <v>3.8620000000000001</v>
      </c>
      <c r="G1519" s="67">
        <f>'Permitted Sources'!J769</f>
        <v>3.8620000000000001</v>
      </c>
      <c r="H1519" s="67">
        <f>'Permitted Sources'!K769</f>
        <v>9.657</v>
      </c>
      <c r="I1519" s="67">
        <f>'Permitted Sources'!L769</f>
        <v>0</v>
      </c>
      <c r="J1519" s="67">
        <f>'Permitted Sources'!M769</f>
        <v>0</v>
      </c>
      <c r="K1519" t="str">
        <f t="shared" si="23"/>
        <v>Compressor Engines</v>
      </c>
    </row>
    <row r="1520" spans="1:11" x14ac:dyDescent="0.2">
      <c r="A1520" s="159" t="str">
        <f>'Permitted Sources'!A770</f>
        <v>WYDEQ Permitted Sources</v>
      </c>
      <c r="B1520" t="str">
        <f>'Permitted Sources'!B770</f>
        <v>56</v>
      </c>
      <c r="C1520" s="159">
        <f>'Permitted Sources'!D770</f>
        <v>56005</v>
      </c>
      <c r="D1520" s="159" t="str">
        <f>'Permitted Sources'!E770</f>
        <v>20200254</v>
      </c>
      <c r="E1520" t="str">
        <f>'Permitted Sources'!H770</f>
        <v>Compressor Engines</v>
      </c>
      <c r="F1520" s="67">
        <f>'Permitted Sources'!I770</f>
        <v>5.117</v>
      </c>
      <c r="G1520" s="67">
        <f>'Permitted Sources'!J770</f>
        <v>5.117</v>
      </c>
      <c r="H1520" s="67">
        <f>'Permitted Sources'!K770</f>
        <v>2.5579999999999998</v>
      </c>
      <c r="I1520" s="67">
        <f>'Permitted Sources'!L770</f>
        <v>0</v>
      </c>
      <c r="J1520" s="67">
        <f>'Permitted Sources'!M770</f>
        <v>0</v>
      </c>
      <c r="K1520" t="str">
        <f t="shared" si="23"/>
        <v>Compressor Engines</v>
      </c>
    </row>
    <row r="1521" spans="1:11" x14ac:dyDescent="0.2">
      <c r="A1521" s="159" t="str">
        <f>'Permitted Sources'!A771</f>
        <v>WYDEQ Permitted Sources</v>
      </c>
      <c r="B1521" t="str">
        <f>'Permitted Sources'!B771</f>
        <v>56</v>
      </c>
      <c r="C1521" s="159">
        <f>'Permitted Sources'!D771</f>
        <v>56005</v>
      </c>
      <c r="D1521" s="159" t="str">
        <f>'Permitted Sources'!E771</f>
        <v>20200254</v>
      </c>
      <c r="E1521" t="str">
        <f>'Permitted Sources'!H771</f>
        <v>Compressor Engines</v>
      </c>
      <c r="F1521" s="67">
        <f>'Permitted Sources'!I771</f>
        <v>5.117</v>
      </c>
      <c r="G1521" s="67">
        <f>'Permitted Sources'!J771</f>
        <v>5.117</v>
      </c>
      <c r="H1521" s="67">
        <f>'Permitted Sources'!K771</f>
        <v>2.5579999999999998</v>
      </c>
      <c r="I1521" s="67">
        <f>'Permitted Sources'!L771</f>
        <v>0</v>
      </c>
      <c r="J1521" s="67">
        <f>'Permitted Sources'!M771</f>
        <v>0</v>
      </c>
      <c r="K1521" t="str">
        <f t="shared" si="23"/>
        <v>Compressor Engines</v>
      </c>
    </row>
    <row r="1522" spans="1:11" x14ac:dyDescent="0.2">
      <c r="A1522" s="159" t="str">
        <f>'Permitted Sources'!A772</f>
        <v>WYDEQ Permitted Sources</v>
      </c>
      <c r="B1522" t="str">
        <f>'Permitted Sources'!B772</f>
        <v>56</v>
      </c>
      <c r="C1522" s="159">
        <f>'Permitted Sources'!D772</f>
        <v>56005</v>
      </c>
      <c r="D1522" s="159" t="str">
        <f>'Permitted Sources'!E772</f>
        <v>20200254</v>
      </c>
      <c r="E1522" t="str">
        <f>'Permitted Sources'!H772</f>
        <v>Compressor Engines</v>
      </c>
      <c r="F1522" s="67">
        <f>'Permitted Sources'!I772</f>
        <v>5.117</v>
      </c>
      <c r="G1522" s="67">
        <f>'Permitted Sources'!J772</f>
        <v>5.117</v>
      </c>
      <c r="H1522" s="67">
        <f>'Permitted Sources'!K772</f>
        <v>2.5579999999999998</v>
      </c>
      <c r="I1522" s="67">
        <f>'Permitted Sources'!L772</f>
        <v>0</v>
      </c>
      <c r="J1522" s="67">
        <f>'Permitted Sources'!M772</f>
        <v>0</v>
      </c>
      <c r="K1522" t="str">
        <f t="shared" si="23"/>
        <v>Compressor Engines</v>
      </c>
    </row>
    <row r="1523" spans="1:11" x14ac:dyDescent="0.2">
      <c r="A1523" s="159" t="str">
        <f>'Permitted Sources'!A773</f>
        <v>WYDEQ Permitted Sources</v>
      </c>
      <c r="B1523" t="str">
        <f>'Permitted Sources'!B773</f>
        <v>56</v>
      </c>
      <c r="C1523" s="159">
        <f>'Permitted Sources'!D773</f>
        <v>56005</v>
      </c>
      <c r="D1523" s="159" t="str">
        <f>'Permitted Sources'!E773</f>
        <v>20200253</v>
      </c>
      <c r="E1523" t="str">
        <f>'Permitted Sources'!H773</f>
        <v>Compressor Engines</v>
      </c>
      <c r="F1523" s="67">
        <f>'Permitted Sources'!I773</f>
        <v>3.8620000000000001</v>
      </c>
      <c r="G1523" s="67">
        <f>'Permitted Sources'!J773</f>
        <v>3.8620000000000001</v>
      </c>
      <c r="H1523" s="67">
        <f>'Permitted Sources'!K773</f>
        <v>9.657</v>
      </c>
      <c r="I1523" s="67">
        <f>'Permitted Sources'!L773</f>
        <v>0</v>
      </c>
      <c r="J1523" s="67">
        <f>'Permitted Sources'!M773</f>
        <v>0</v>
      </c>
      <c r="K1523" t="str">
        <f t="shared" si="23"/>
        <v>Compressor Engines</v>
      </c>
    </row>
    <row r="1524" spans="1:11" x14ac:dyDescent="0.2">
      <c r="A1524" s="159" t="str">
        <f>'Permitted Sources'!A774</f>
        <v>WYDEQ Permitted Sources</v>
      </c>
      <c r="B1524" t="str">
        <f>'Permitted Sources'!B774</f>
        <v>56</v>
      </c>
      <c r="C1524" s="159">
        <f>'Permitted Sources'!D774</f>
        <v>56005</v>
      </c>
      <c r="D1524" s="159" t="str">
        <f>'Permitted Sources'!E774</f>
        <v>20200253</v>
      </c>
      <c r="E1524" t="str">
        <f>'Permitted Sources'!H774</f>
        <v>Compressor Engines</v>
      </c>
      <c r="F1524" s="67">
        <f>'Permitted Sources'!I774</f>
        <v>3.8620000000000001</v>
      </c>
      <c r="G1524" s="67">
        <f>'Permitted Sources'!J774</f>
        <v>3.8620000000000001</v>
      </c>
      <c r="H1524" s="67">
        <f>'Permitted Sources'!K774</f>
        <v>9.657</v>
      </c>
      <c r="I1524" s="67">
        <f>'Permitted Sources'!L774</f>
        <v>0</v>
      </c>
      <c r="J1524" s="67">
        <f>'Permitted Sources'!M774</f>
        <v>0</v>
      </c>
      <c r="K1524" t="str">
        <f t="shared" si="23"/>
        <v>Compressor Engines</v>
      </c>
    </row>
    <row r="1525" spans="1:11" x14ac:dyDescent="0.2">
      <c r="A1525" s="159" t="str">
        <f>'Permitted Sources'!A775</f>
        <v>WYDEQ Permitted Sources</v>
      </c>
      <c r="B1525" t="str">
        <f>'Permitted Sources'!B775</f>
        <v>56</v>
      </c>
      <c r="C1525" s="159">
        <f>'Permitted Sources'!D775</f>
        <v>56005</v>
      </c>
      <c r="D1525" s="159" t="str">
        <f>'Permitted Sources'!E775</f>
        <v>20200253</v>
      </c>
      <c r="E1525" t="str">
        <f>'Permitted Sources'!H775</f>
        <v>Compressor Engines</v>
      </c>
      <c r="F1525" s="67">
        <f>'Permitted Sources'!I775</f>
        <v>3.8620000000000001</v>
      </c>
      <c r="G1525" s="67">
        <f>'Permitted Sources'!J775</f>
        <v>3.8620000000000001</v>
      </c>
      <c r="H1525" s="67">
        <f>'Permitted Sources'!K775</f>
        <v>9.657</v>
      </c>
      <c r="I1525" s="67">
        <f>'Permitted Sources'!L775</f>
        <v>0</v>
      </c>
      <c r="J1525" s="67">
        <f>'Permitted Sources'!M775</f>
        <v>0</v>
      </c>
      <c r="K1525" t="str">
        <f t="shared" si="23"/>
        <v>Compressor Engines</v>
      </c>
    </row>
    <row r="1526" spans="1:11" x14ac:dyDescent="0.2">
      <c r="A1526" s="159" t="str">
        <f>'Permitted Sources'!A776</f>
        <v>WYDEQ Permitted Sources</v>
      </c>
      <c r="B1526" t="str">
        <f>'Permitted Sources'!B776</f>
        <v>56</v>
      </c>
      <c r="C1526" s="159">
        <f>'Permitted Sources'!D776</f>
        <v>56005</v>
      </c>
      <c r="D1526" s="159" t="str">
        <f>'Permitted Sources'!E776</f>
        <v>20200253</v>
      </c>
      <c r="E1526" t="str">
        <f>'Permitted Sources'!H776</f>
        <v>Compressor Engines</v>
      </c>
      <c r="F1526" s="67">
        <f>'Permitted Sources'!I776</f>
        <v>3.8620000000000001</v>
      </c>
      <c r="G1526" s="67">
        <f>'Permitted Sources'!J776</f>
        <v>3.8620000000000001</v>
      </c>
      <c r="H1526" s="67">
        <f>'Permitted Sources'!K776</f>
        <v>9.657</v>
      </c>
      <c r="I1526" s="67">
        <f>'Permitted Sources'!L776</f>
        <v>0</v>
      </c>
      <c r="J1526" s="67">
        <f>'Permitted Sources'!M776</f>
        <v>0</v>
      </c>
      <c r="K1526" t="str">
        <f t="shared" si="23"/>
        <v>Compressor Engines</v>
      </c>
    </row>
    <row r="1527" spans="1:11" x14ac:dyDescent="0.2">
      <c r="A1527" s="159" t="str">
        <f>'Permitted Sources'!A777</f>
        <v>WYDEQ Permitted Sources</v>
      </c>
      <c r="B1527" t="str">
        <f>'Permitted Sources'!B777</f>
        <v>56</v>
      </c>
      <c r="C1527" s="159">
        <f>'Permitted Sources'!D777</f>
        <v>56005</v>
      </c>
      <c r="D1527" s="159" t="str">
        <f>'Permitted Sources'!E777</f>
        <v>20200253</v>
      </c>
      <c r="E1527" t="str">
        <f>'Permitted Sources'!H777</f>
        <v>Compressor Engines</v>
      </c>
      <c r="F1527" s="67">
        <f>'Permitted Sources'!I777</f>
        <v>3.8620000000000001</v>
      </c>
      <c r="G1527" s="67">
        <f>'Permitted Sources'!J777</f>
        <v>3.8620000000000001</v>
      </c>
      <c r="H1527" s="67">
        <f>'Permitted Sources'!K777</f>
        <v>9.657</v>
      </c>
      <c r="I1527" s="67">
        <f>'Permitted Sources'!L777</f>
        <v>0</v>
      </c>
      <c r="J1527" s="67">
        <f>'Permitted Sources'!M777</f>
        <v>0</v>
      </c>
      <c r="K1527" t="str">
        <f t="shared" si="23"/>
        <v>Compressor Engines</v>
      </c>
    </row>
    <row r="1528" spans="1:11" x14ac:dyDescent="0.2">
      <c r="A1528" s="159" t="str">
        <f>'Permitted Sources'!A778</f>
        <v>WYDEQ Permitted Sources</v>
      </c>
      <c r="B1528" t="str">
        <f>'Permitted Sources'!B778</f>
        <v>56</v>
      </c>
      <c r="C1528" s="159">
        <f>'Permitted Sources'!D778</f>
        <v>56005</v>
      </c>
      <c r="D1528" s="159" t="str">
        <f>'Permitted Sources'!E778</f>
        <v>20200253</v>
      </c>
      <c r="E1528" t="str">
        <f>'Permitted Sources'!H778</f>
        <v>Compressor Engines</v>
      </c>
      <c r="F1528" s="67">
        <f>'Permitted Sources'!I778</f>
        <v>3.8620000000000001</v>
      </c>
      <c r="G1528" s="67">
        <f>'Permitted Sources'!J778</f>
        <v>3.8620000000000001</v>
      </c>
      <c r="H1528" s="67">
        <f>'Permitted Sources'!K778</f>
        <v>9.657</v>
      </c>
      <c r="I1528" s="67">
        <f>'Permitted Sources'!L778</f>
        <v>0</v>
      </c>
      <c r="J1528" s="67">
        <f>'Permitted Sources'!M778</f>
        <v>0</v>
      </c>
      <c r="K1528" t="str">
        <f t="shared" si="23"/>
        <v>Compressor Engines</v>
      </c>
    </row>
    <row r="1529" spans="1:11" x14ac:dyDescent="0.2">
      <c r="A1529" s="159" t="str">
        <f>'Permitted Sources'!A779</f>
        <v>WYDEQ Permitted Sources</v>
      </c>
      <c r="B1529" t="str">
        <f>'Permitted Sources'!B779</f>
        <v>56</v>
      </c>
      <c r="C1529" s="159">
        <f>'Permitted Sources'!D779</f>
        <v>56005</v>
      </c>
      <c r="D1529" s="159" t="str">
        <f>'Permitted Sources'!E779</f>
        <v>20200253</v>
      </c>
      <c r="E1529" t="str">
        <f>'Permitted Sources'!H779</f>
        <v>Compressor Engines</v>
      </c>
      <c r="F1529" s="67">
        <f>'Permitted Sources'!I779</f>
        <v>3.8620000000000001</v>
      </c>
      <c r="G1529" s="67">
        <f>'Permitted Sources'!J779</f>
        <v>3.8620000000000001</v>
      </c>
      <c r="H1529" s="67">
        <f>'Permitted Sources'!K779</f>
        <v>9.657</v>
      </c>
      <c r="I1529" s="67">
        <f>'Permitted Sources'!L779</f>
        <v>0</v>
      </c>
      <c r="J1529" s="67">
        <f>'Permitted Sources'!M779</f>
        <v>0</v>
      </c>
      <c r="K1529" t="str">
        <f t="shared" si="23"/>
        <v>Compressor Engines</v>
      </c>
    </row>
    <row r="1530" spans="1:11" x14ac:dyDescent="0.2">
      <c r="A1530" s="159" t="str">
        <f>'Permitted Sources'!A780</f>
        <v>WYDEQ Permitted Sources</v>
      </c>
      <c r="B1530" t="str">
        <f>'Permitted Sources'!B780</f>
        <v>56</v>
      </c>
      <c r="C1530" s="159">
        <f>'Permitted Sources'!D780</f>
        <v>56005</v>
      </c>
      <c r="D1530" s="159" t="str">
        <f>'Permitted Sources'!E780</f>
        <v>20200253</v>
      </c>
      <c r="E1530" t="str">
        <f>'Permitted Sources'!H780</f>
        <v>Compressor Engines</v>
      </c>
      <c r="F1530" s="67">
        <f>'Permitted Sources'!I780</f>
        <v>3.8620000000000001</v>
      </c>
      <c r="G1530" s="67">
        <f>'Permitted Sources'!J780</f>
        <v>3.8620000000000001</v>
      </c>
      <c r="H1530" s="67">
        <f>'Permitted Sources'!K780</f>
        <v>9.657</v>
      </c>
      <c r="I1530" s="67">
        <f>'Permitted Sources'!L780</f>
        <v>0</v>
      </c>
      <c r="J1530" s="67">
        <f>'Permitted Sources'!M780</f>
        <v>0</v>
      </c>
      <c r="K1530" t="str">
        <f t="shared" si="23"/>
        <v>Compressor Engines</v>
      </c>
    </row>
    <row r="1531" spans="1:11" x14ac:dyDescent="0.2">
      <c r="A1531" s="159" t="str">
        <f>'Permitted Sources'!A781</f>
        <v>WYDEQ Permitted Sources</v>
      </c>
      <c r="B1531" t="str">
        <f>'Permitted Sources'!B781</f>
        <v>56</v>
      </c>
      <c r="C1531" s="159">
        <f>'Permitted Sources'!D781</f>
        <v>56005</v>
      </c>
      <c r="D1531" s="159" t="str">
        <f>'Permitted Sources'!E781</f>
        <v>20200253</v>
      </c>
      <c r="E1531" t="str">
        <f>'Permitted Sources'!H781</f>
        <v>Compressor Engines</v>
      </c>
      <c r="F1531" s="67">
        <f>'Permitted Sources'!I781</f>
        <v>3.8620000000000001</v>
      </c>
      <c r="G1531" s="67">
        <f>'Permitted Sources'!J781</f>
        <v>3.8620000000000001</v>
      </c>
      <c r="H1531" s="67">
        <f>'Permitted Sources'!K781</f>
        <v>9.657</v>
      </c>
      <c r="I1531" s="67">
        <f>'Permitted Sources'!L781</f>
        <v>0</v>
      </c>
      <c r="J1531" s="67">
        <f>'Permitted Sources'!M781</f>
        <v>0</v>
      </c>
      <c r="K1531" t="str">
        <f t="shared" si="23"/>
        <v>Compressor Engines</v>
      </c>
    </row>
    <row r="1532" spans="1:11" x14ac:dyDescent="0.2">
      <c r="A1532" s="159" t="str">
        <f>'Permitted Sources'!A782</f>
        <v>WYDEQ Permitted Sources</v>
      </c>
      <c r="B1532" t="str">
        <f>'Permitted Sources'!B782</f>
        <v>56</v>
      </c>
      <c r="C1532" s="159">
        <f>'Permitted Sources'!D782</f>
        <v>56005</v>
      </c>
      <c r="D1532" s="159" t="str">
        <f>'Permitted Sources'!E782</f>
        <v>20200253</v>
      </c>
      <c r="E1532" t="str">
        <f>'Permitted Sources'!H782</f>
        <v>Compressor Engines</v>
      </c>
      <c r="F1532" s="67">
        <f>'Permitted Sources'!I782</f>
        <v>3.8620000000000001</v>
      </c>
      <c r="G1532" s="67">
        <f>'Permitted Sources'!J782</f>
        <v>3.8620000000000001</v>
      </c>
      <c r="H1532" s="67">
        <f>'Permitted Sources'!K782</f>
        <v>9.657</v>
      </c>
      <c r="I1532" s="67">
        <f>'Permitted Sources'!L782</f>
        <v>0</v>
      </c>
      <c r="J1532" s="67">
        <f>'Permitted Sources'!M782</f>
        <v>0</v>
      </c>
      <c r="K1532" t="str">
        <f t="shared" si="23"/>
        <v>Compressor Engines</v>
      </c>
    </row>
    <row r="1533" spans="1:11" x14ac:dyDescent="0.2">
      <c r="A1533" s="159" t="str">
        <f>'Permitted Sources'!A783</f>
        <v>WYDEQ Permitted Sources</v>
      </c>
      <c r="B1533" t="str">
        <f>'Permitted Sources'!B783</f>
        <v>56</v>
      </c>
      <c r="C1533" s="159">
        <f>'Permitted Sources'!D783</f>
        <v>56005</v>
      </c>
      <c r="D1533" s="159" t="str">
        <f>'Permitted Sources'!E783</f>
        <v>20200254</v>
      </c>
      <c r="E1533" t="str">
        <f>'Permitted Sources'!H783</f>
        <v>Compressor Engines</v>
      </c>
      <c r="F1533" s="67">
        <f>'Permitted Sources'!I783</f>
        <v>5.117</v>
      </c>
      <c r="G1533" s="67">
        <f>'Permitted Sources'!J783</f>
        <v>5.117</v>
      </c>
      <c r="H1533" s="67">
        <f>'Permitted Sources'!K783</f>
        <v>2.5579999999999998</v>
      </c>
      <c r="I1533" s="67">
        <f>'Permitted Sources'!L783</f>
        <v>0</v>
      </c>
      <c r="J1533" s="67">
        <f>'Permitted Sources'!M783</f>
        <v>0</v>
      </c>
      <c r="K1533" t="str">
        <f t="shared" si="23"/>
        <v>Compressor Engines</v>
      </c>
    </row>
    <row r="1534" spans="1:11" x14ac:dyDescent="0.2">
      <c r="A1534" s="159" t="str">
        <f>'Permitted Sources'!A784</f>
        <v>WYDEQ Permitted Sources</v>
      </c>
      <c r="B1534" t="str">
        <f>'Permitted Sources'!B784</f>
        <v>56</v>
      </c>
      <c r="C1534" s="159">
        <f>'Permitted Sources'!D784</f>
        <v>56005</v>
      </c>
      <c r="D1534" s="159" t="str">
        <f>'Permitted Sources'!E784</f>
        <v>20200254</v>
      </c>
      <c r="E1534" t="str">
        <f>'Permitted Sources'!H784</f>
        <v>Compressor Engines</v>
      </c>
      <c r="F1534" s="67">
        <f>'Permitted Sources'!I784</f>
        <v>5.117</v>
      </c>
      <c r="G1534" s="67">
        <f>'Permitted Sources'!J784</f>
        <v>5.117</v>
      </c>
      <c r="H1534" s="67">
        <f>'Permitted Sources'!K784</f>
        <v>2.5579999999999998</v>
      </c>
      <c r="I1534" s="67">
        <f>'Permitted Sources'!L784</f>
        <v>0</v>
      </c>
      <c r="J1534" s="67">
        <f>'Permitted Sources'!M784</f>
        <v>0</v>
      </c>
      <c r="K1534" t="str">
        <f t="shared" si="23"/>
        <v>Compressor Engines</v>
      </c>
    </row>
    <row r="1535" spans="1:11" x14ac:dyDescent="0.2">
      <c r="A1535" s="159" t="str">
        <f>'Permitted Sources'!A785</f>
        <v>WYDEQ Permitted Sources</v>
      </c>
      <c r="B1535" t="str">
        <f>'Permitted Sources'!B785</f>
        <v>56</v>
      </c>
      <c r="C1535" s="159">
        <f>'Permitted Sources'!D785</f>
        <v>56005</v>
      </c>
      <c r="D1535" s="159" t="str">
        <f>'Permitted Sources'!E785</f>
        <v>20200254</v>
      </c>
      <c r="E1535" t="str">
        <f>'Permitted Sources'!H785</f>
        <v>Compressor Engines</v>
      </c>
      <c r="F1535" s="67">
        <f>'Permitted Sources'!I785</f>
        <v>5.117</v>
      </c>
      <c r="G1535" s="67">
        <f>'Permitted Sources'!J785</f>
        <v>5.117</v>
      </c>
      <c r="H1535" s="67">
        <f>'Permitted Sources'!K785</f>
        <v>2.5579999999999998</v>
      </c>
      <c r="I1535" s="67">
        <f>'Permitted Sources'!L785</f>
        <v>0</v>
      </c>
      <c r="J1535" s="67">
        <f>'Permitted Sources'!M785</f>
        <v>0</v>
      </c>
      <c r="K1535" t="str">
        <f t="shared" si="23"/>
        <v>Compressor Engines</v>
      </c>
    </row>
    <row r="1536" spans="1:11" x14ac:dyDescent="0.2">
      <c r="A1536" s="159" t="str">
        <f>'Permitted Sources'!A786</f>
        <v>WYDEQ Permitted Sources</v>
      </c>
      <c r="B1536" t="str">
        <f>'Permitted Sources'!B786</f>
        <v>56</v>
      </c>
      <c r="C1536" s="159">
        <f>'Permitted Sources'!D786</f>
        <v>56005</v>
      </c>
      <c r="D1536" s="159" t="str">
        <f>'Permitted Sources'!E786</f>
        <v>20200253</v>
      </c>
      <c r="E1536" t="str">
        <f>'Permitted Sources'!H786</f>
        <v>Compressor Engines</v>
      </c>
      <c r="F1536" s="67">
        <f>'Permitted Sources'!I786</f>
        <v>3.8620000000000001</v>
      </c>
      <c r="G1536" s="67">
        <f>'Permitted Sources'!J786</f>
        <v>3.8620000000000001</v>
      </c>
      <c r="H1536" s="67">
        <f>'Permitted Sources'!K786</f>
        <v>9.657</v>
      </c>
      <c r="I1536" s="67">
        <f>'Permitted Sources'!L786</f>
        <v>0</v>
      </c>
      <c r="J1536" s="67">
        <f>'Permitted Sources'!M786</f>
        <v>0</v>
      </c>
      <c r="K1536" t="str">
        <f t="shared" si="23"/>
        <v>Compressor Engines</v>
      </c>
    </row>
    <row r="1537" spans="1:11" x14ac:dyDescent="0.2">
      <c r="A1537" s="159" t="str">
        <f>'Permitted Sources'!A787</f>
        <v>WYDEQ Permitted Sources</v>
      </c>
      <c r="B1537" t="str">
        <f>'Permitted Sources'!B787</f>
        <v>56</v>
      </c>
      <c r="C1537" s="159">
        <f>'Permitted Sources'!D787</f>
        <v>56005</v>
      </c>
      <c r="D1537" s="159" t="str">
        <f>'Permitted Sources'!E787</f>
        <v>20200253</v>
      </c>
      <c r="E1537" t="str">
        <f>'Permitted Sources'!H787</f>
        <v>Compressor Engines</v>
      </c>
      <c r="F1537" s="67">
        <f>'Permitted Sources'!I787</f>
        <v>3.8620000000000001</v>
      </c>
      <c r="G1537" s="67">
        <f>'Permitted Sources'!J787</f>
        <v>3.8620000000000001</v>
      </c>
      <c r="H1537" s="67">
        <f>'Permitted Sources'!K787</f>
        <v>9.657</v>
      </c>
      <c r="I1537" s="67">
        <f>'Permitted Sources'!L787</f>
        <v>0</v>
      </c>
      <c r="J1537" s="67">
        <f>'Permitted Sources'!M787</f>
        <v>0</v>
      </c>
      <c r="K1537" t="str">
        <f t="shared" si="23"/>
        <v>Compressor Engines</v>
      </c>
    </row>
    <row r="1538" spans="1:11" x14ac:dyDescent="0.2">
      <c r="A1538" s="159" t="str">
        <f>'Permitted Sources'!A788</f>
        <v>WYDEQ Permitted Sources</v>
      </c>
      <c r="B1538" t="str">
        <f>'Permitted Sources'!B788</f>
        <v>56</v>
      </c>
      <c r="C1538" s="159">
        <f>'Permitted Sources'!D788</f>
        <v>56005</v>
      </c>
      <c r="D1538" s="159" t="str">
        <f>'Permitted Sources'!E788</f>
        <v>20200253</v>
      </c>
      <c r="E1538" t="str">
        <f>'Permitted Sources'!H788</f>
        <v>Compressor Engines</v>
      </c>
      <c r="F1538" s="67">
        <f>'Permitted Sources'!I788</f>
        <v>3.8620000000000001</v>
      </c>
      <c r="G1538" s="67">
        <f>'Permitted Sources'!J788</f>
        <v>3.8620000000000001</v>
      </c>
      <c r="H1538" s="67">
        <f>'Permitted Sources'!K788</f>
        <v>9.657</v>
      </c>
      <c r="I1538" s="67">
        <f>'Permitted Sources'!L788</f>
        <v>0</v>
      </c>
      <c r="J1538" s="67">
        <f>'Permitted Sources'!M788</f>
        <v>0</v>
      </c>
      <c r="K1538" t="str">
        <f t="shared" si="23"/>
        <v>Compressor Engines</v>
      </c>
    </row>
    <row r="1539" spans="1:11" x14ac:dyDescent="0.2">
      <c r="A1539" s="159" t="str">
        <f>'Permitted Sources'!A789</f>
        <v>WYDEQ Permitted Sources</v>
      </c>
      <c r="B1539" t="str">
        <f>'Permitted Sources'!B789</f>
        <v>56</v>
      </c>
      <c r="C1539" s="159">
        <f>'Permitted Sources'!D789</f>
        <v>56005</v>
      </c>
      <c r="D1539" s="159" t="str">
        <f>'Permitted Sources'!E789</f>
        <v>20200253</v>
      </c>
      <c r="E1539" t="str">
        <f>'Permitted Sources'!H789</f>
        <v>Compressor Engines</v>
      </c>
      <c r="F1539" s="67">
        <f>'Permitted Sources'!I789</f>
        <v>3.8620000000000001</v>
      </c>
      <c r="G1539" s="67">
        <f>'Permitted Sources'!J789</f>
        <v>3.8620000000000001</v>
      </c>
      <c r="H1539" s="67">
        <f>'Permitted Sources'!K789</f>
        <v>9.657</v>
      </c>
      <c r="I1539" s="67">
        <f>'Permitted Sources'!L789</f>
        <v>0</v>
      </c>
      <c r="J1539" s="67">
        <f>'Permitted Sources'!M789</f>
        <v>0</v>
      </c>
      <c r="K1539" t="str">
        <f t="shared" si="23"/>
        <v>Compressor Engines</v>
      </c>
    </row>
    <row r="1540" spans="1:11" x14ac:dyDescent="0.2">
      <c r="A1540" s="159" t="str">
        <f>'Permitted Sources'!A790</f>
        <v>WYDEQ Permitted Sources</v>
      </c>
      <c r="B1540" t="str">
        <f>'Permitted Sources'!B790</f>
        <v>56</v>
      </c>
      <c r="C1540" s="159">
        <f>'Permitted Sources'!D790</f>
        <v>56005</v>
      </c>
      <c r="D1540" s="159" t="str">
        <f>'Permitted Sources'!E790</f>
        <v>20200253</v>
      </c>
      <c r="E1540" t="str">
        <f>'Permitted Sources'!H790</f>
        <v>Compressor Engines</v>
      </c>
      <c r="F1540" s="67">
        <f>'Permitted Sources'!I790</f>
        <v>3.8620000000000001</v>
      </c>
      <c r="G1540" s="67">
        <f>'Permitted Sources'!J790</f>
        <v>3.8620000000000001</v>
      </c>
      <c r="H1540" s="67">
        <f>'Permitted Sources'!K790</f>
        <v>9.657</v>
      </c>
      <c r="I1540" s="67">
        <f>'Permitted Sources'!L790</f>
        <v>0</v>
      </c>
      <c r="J1540" s="67">
        <f>'Permitted Sources'!M790</f>
        <v>0</v>
      </c>
      <c r="K1540" t="str">
        <f t="shared" si="23"/>
        <v>Compressor Engines</v>
      </c>
    </row>
    <row r="1541" spans="1:11" x14ac:dyDescent="0.2">
      <c r="A1541" s="159" t="str">
        <f>'Permitted Sources'!A791</f>
        <v>WYDEQ Permitted Sources</v>
      </c>
      <c r="B1541" t="str">
        <f>'Permitted Sources'!B791</f>
        <v>56</v>
      </c>
      <c r="C1541" s="159">
        <f>'Permitted Sources'!D791</f>
        <v>56005</v>
      </c>
      <c r="D1541" s="159" t="str">
        <f>'Permitted Sources'!E791</f>
        <v>20200254</v>
      </c>
      <c r="E1541" t="str">
        <f>'Permitted Sources'!H791</f>
        <v>Compressor Engines</v>
      </c>
      <c r="F1541" s="67">
        <f>'Permitted Sources'!I791</f>
        <v>5.117</v>
      </c>
      <c r="G1541" s="67">
        <f>'Permitted Sources'!J791</f>
        <v>5.117</v>
      </c>
      <c r="H1541" s="67">
        <f>'Permitted Sources'!K791</f>
        <v>2.5579999999999998</v>
      </c>
      <c r="I1541" s="67">
        <f>'Permitted Sources'!L791</f>
        <v>0</v>
      </c>
      <c r="J1541" s="67">
        <f>'Permitted Sources'!M791</f>
        <v>0</v>
      </c>
      <c r="K1541" t="str">
        <f t="shared" si="23"/>
        <v>Compressor Engines</v>
      </c>
    </row>
    <row r="1542" spans="1:11" x14ac:dyDescent="0.2">
      <c r="A1542" s="159" t="str">
        <f>'Permitted Sources'!A792</f>
        <v>WYDEQ Permitted Sources</v>
      </c>
      <c r="B1542" t="str">
        <f>'Permitted Sources'!B792</f>
        <v>56</v>
      </c>
      <c r="C1542" s="159">
        <f>'Permitted Sources'!D792</f>
        <v>56005</v>
      </c>
      <c r="D1542" s="159" t="str">
        <f>'Permitted Sources'!E792</f>
        <v>20200254</v>
      </c>
      <c r="E1542" t="str">
        <f>'Permitted Sources'!H792</f>
        <v>Compressor Engines</v>
      </c>
      <c r="F1542" s="67">
        <f>'Permitted Sources'!I792</f>
        <v>5.117</v>
      </c>
      <c r="G1542" s="67">
        <f>'Permitted Sources'!J792</f>
        <v>5.117</v>
      </c>
      <c r="H1542" s="67">
        <f>'Permitted Sources'!K792</f>
        <v>2.5579999999999998</v>
      </c>
      <c r="I1542" s="67">
        <f>'Permitted Sources'!L792</f>
        <v>0</v>
      </c>
      <c r="J1542" s="67">
        <f>'Permitted Sources'!M792</f>
        <v>0</v>
      </c>
      <c r="K1542" t="str">
        <f t="shared" si="23"/>
        <v>Compressor Engines</v>
      </c>
    </row>
    <row r="1543" spans="1:11" x14ac:dyDescent="0.2">
      <c r="A1543" s="159" t="str">
        <f>'Permitted Sources'!A793</f>
        <v>WYDEQ Permitted Sources</v>
      </c>
      <c r="B1543" t="str">
        <f>'Permitted Sources'!B793</f>
        <v>56</v>
      </c>
      <c r="C1543" s="159">
        <f>'Permitted Sources'!D793</f>
        <v>56005</v>
      </c>
      <c r="D1543" s="159" t="str">
        <f>'Permitted Sources'!E793</f>
        <v>20200254</v>
      </c>
      <c r="E1543" t="str">
        <f>'Permitted Sources'!H793</f>
        <v>Compressor Engines</v>
      </c>
      <c r="F1543" s="67">
        <f>'Permitted Sources'!I793</f>
        <v>5.117</v>
      </c>
      <c r="G1543" s="67">
        <f>'Permitted Sources'!J793</f>
        <v>5.117</v>
      </c>
      <c r="H1543" s="67">
        <f>'Permitted Sources'!K793</f>
        <v>2.5579999999999998</v>
      </c>
      <c r="I1543" s="67">
        <f>'Permitted Sources'!L793</f>
        <v>0</v>
      </c>
      <c r="J1543" s="67">
        <f>'Permitted Sources'!M793</f>
        <v>0</v>
      </c>
      <c r="K1543" t="str">
        <f t="shared" ref="K1543:K1606" si="24">IF(E1543="Unpermitted Fugitives","Fugitives",IF(E1543="Natural Gas Processing Facilities, Pump Seals","Fugitives",IF(E1543="Natural Gas Production, All Equipt Leak Fugitives","Fugitives",IF(E1543="External Combustion Boilers","Heaters",IF(E1543="Permitted Tank Losses","Condensate tank ",IF(E1543="Permitted Fugitives","Fugitives",IF(E1543="Process Heaters","Heaters",E1543)))))))</f>
        <v>Compressor Engines</v>
      </c>
    </row>
    <row r="1544" spans="1:11" x14ac:dyDescent="0.2">
      <c r="A1544" s="159" t="str">
        <f>'Permitted Sources'!A794</f>
        <v>WYDEQ Permitted Sources</v>
      </c>
      <c r="B1544" t="str">
        <f>'Permitted Sources'!B794</f>
        <v>56</v>
      </c>
      <c r="C1544" s="159">
        <f>'Permitted Sources'!D794</f>
        <v>56005</v>
      </c>
      <c r="D1544" s="159" t="str">
        <f>'Permitted Sources'!E794</f>
        <v>20200254</v>
      </c>
      <c r="E1544" t="str">
        <f>'Permitted Sources'!H794</f>
        <v>Compressor Engines</v>
      </c>
      <c r="F1544" s="67">
        <f>'Permitted Sources'!I794</f>
        <v>3.8620000000000001</v>
      </c>
      <c r="G1544" s="67">
        <f>'Permitted Sources'!J794</f>
        <v>1.1579999999999999</v>
      </c>
      <c r="H1544" s="67">
        <f>'Permitted Sources'!K794</f>
        <v>1.9</v>
      </c>
      <c r="I1544" s="67">
        <f>'Permitted Sources'!L794</f>
        <v>0</v>
      </c>
      <c r="J1544" s="67">
        <f>'Permitted Sources'!M794</f>
        <v>0</v>
      </c>
      <c r="K1544" t="str">
        <f t="shared" si="24"/>
        <v>Compressor Engines</v>
      </c>
    </row>
    <row r="1545" spans="1:11" x14ac:dyDescent="0.2">
      <c r="A1545" s="159" t="str">
        <f>'Permitted Sources'!A795</f>
        <v>WYDEQ Permitted Sources</v>
      </c>
      <c r="B1545" t="str">
        <f>'Permitted Sources'!B795</f>
        <v>56</v>
      </c>
      <c r="C1545" s="159">
        <f>'Permitted Sources'!D795</f>
        <v>56005</v>
      </c>
      <c r="D1545" s="159" t="str">
        <f>'Permitted Sources'!E795</f>
        <v>20200254</v>
      </c>
      <c r="E1545" t="str">
        <f>'Permitted Sources'!H795</f>
        <v>Compressor Engines</v>
      </c>
      <c r="F1545" s="67">
        <f>'Permitted Sources'!I795</f>
        <v>3.8620000000000001</v>
      </c>
      <c r="G1545" s="67">
        <f>'Permitted Sources'!J795</f>
        <v>1.1579999999999999</v>
      </c>
      <c r="H1545" s="67">
        <f>'Permitted Sources'!K795</f>
        <v>1.9</v>
      </c>
      <c r="I1545" s="67">
        <f>'Permitted Sources'!L795</f>
        <v>0</v>
      </c>
      <c r="J1545" s="67">
        <f>'Permitted Sources'!M795</f>
        <v>0</v>
      </c>
      <c r="K1545" t="str">
        <f t="shared" si="24"/>
        <v>Compressor Engines</v>
      </c>
    </row>
    <row r="1546" spans="1:11" x14ac:dyDescent="0.2">
      <c r="A1546" s="159" t="str">
        <f>'Permitted Sources'!A796</f>
        <v>WYDEQ Permitted Sources</v>
      </c>
      <c r="B1546" t="str">
        <f>'Permitted Sources'!B796</f>
        <v>56</v>
      </c>
      <c r="C1546" s="159">
        <f>'Permitted Sources'!D796</f>
        <v>56005</v>
      </c>
      <c r="D1546" s="159" t="str">
        <f>'Permitted Sources'!E796</f>
        <v>20200253</v>
      </c>
      <c r="E1546" t="str">
        <f>'Permitted Sources'!H796</f>
        <v>Compressor Engines</v>
      </c>
      <c r="F1546" s="67">
        <f>'Permitted Sources'!I796</f>
        <v>3.8620000000000001</v>
      </c>
      <c r="G1546" s="67">
        <f>'Permitted Sources'!J796</f>
        <v>1.1579999999999999</v>
      </c>
      <c r="H1546" s="67">
        <f>'Permitted Sources'!K796</f>
        <v>7.7240000000000002</v>
      </c>
      <c r="I1546" s="67">
        <f>'Permitted Sources'!L796</f>
        <v>0</v>
      </c>
      <c r="J1546" s="67">
        <f>'Permitted Sources'!M796</f>
        <v>0</v>
      </c>
      <c r="K1546" t="str">
        <f t="shared" si="24"/>
        <v>Compressor Engines</v>
      </c>
    </row>
    <row r="1547" spans="1:11" x14ac:dyDescent="0.2">
      <c r="A1547" s="159" t="str">
        <f>'Permitted Sources'!A797</f>
        <v>WYDEQ Permitted Sources</v>
      </c>
      <c r="B1547" t="str">
        <f>'Permitted Sources'!B797</f>
        <v>56</v>
      </c>
      <c r="C1547" s="159">
        <f>'Permitted Sources'!D797</f>
        <v>56005</v>
      </c>
      <c r="D1547" s="159" t="str">
        <f>'Permitted Sources'!E797</f>
        <v>20200253</v>
      </c>
      <c r="E1547" t="str">
        <f>'Permitted Sources'!H797</f>
        <v>Compressor Engines</v>
      </c>
      <c r="F1547" s="67">
        <f>'Permitted Sources'!I797</f>
        <v>3.8620000000000001</v>
      </c>
      <c r="G1547" s="67">
        <f>'Permitted Sources'!J797</f>
        <v>1.1579999999999999</v>
      </c>
      <c r="H1547" s="67">
        <f>'Permitted Sources'!K797</f>
        <v>7.7240000000000002</v>
      </c>
      <c r="I1547" s="67">
        <f>'Permitted Sources'!L797</f>
        <v>0</v>
      </c>
      <c r="J1547" s="67">
        <f>'Permitted Sources'!M797</f>
        <v>0</v>
      </c>
      <c r="K1547" t="str">
        <f t="shared" si="24"/>
        <v>Compressor Engines</v>
      </c>
    </row>
    <row r="1548" spans="1:11" x14ac:dyDescent="0.2">
      <c r="A1548" s="159" t="str">
        <f>'Permitted Sources'!A798</f>
        <v>WYDEQ Permitted Sources</v>
      </c>
      <c r="B1548" t="str">
        <f>'Permitted Sources'!B798</f>
        <v>56</v>
      </c>
      <c r="C1548" s="159">
        <f>'Permitted Sources'!D798</f>
        <v>56005</v>
      </c>
      <c r="D1548" s="159" t="str">
        <f>'Permitted Sources'!E798</f>
        <v>20200253</v>
      </c>
      <c r="E1548" t="str">
        <f>'Permitted Sources'!H798</f>
        <v>Compressor Engines</v>
      </c>
      <c r="F1548" s="67">
        <f>'Permitted Sources'!I798</f>
        <v>3.8620000000000001</v>
      </c>
      <c r="G1548" s="67">
        <f>'Permitted Sources'!J798</f>
        <v>11.576000000000001</v>
      </c>
      <c r="H1548" s="67">
        <f>'Permitted Sources'!K798</f>
        <v>3.859</v>
      </c>
      <c r="I1548" s="67">
        <f>'Permitted Sources'!L798</f>
        <v>0</v>
      </c>
      <c r="J1548" s="67">
        <f>'Permitted Sources'!M798</f>
        <v>0</v>
      </c>
      <c r="K1548" t="str">
        <f t="shared" si="24"/>
        <v>Compressor Engines</v>
      </c>
    </row>
    <row r="1549" spans="1:11" x14ac:dyDescent="0.2">
      <c r="A1549" s="159" t="str">
        <f>'Permitted Sources'!A799</f>
        <v>WYDEQ Permitted Sources</v>
      </c>
      <c r="B1549" t="str">
        <f>'Permitted Sources'!B799</f>
        <v>56</v>
      </c>
      <c r="C1549" s="159">
        <f>'Permitted Sources'!D799</f>
        <v>56005</v>
      </c>
      <c r="D1549" s="159" t="str">
        <f>'Permitted Sources'!E799</f>
        <v>20200253</v>
      </c>
      <c r="E1549" t="str">
        <f>'Permitted Sources'!H799</f>
        <v>Compressor Engines</v>
      </c>
      <c r="F1549" s="67">
        <f>'Permitted Sources'!I799</f>
        <v>3.8620000000000001</v>
      </c>
      <c r="G1549" s="67">
        <f>'Permitted Sources'!J799</f>
        <v>11.576000000000001</v>
      </c>
      <c r="H1549" s="67">
        <f>'Permitted Sources'!K799</f>
        <v>3.859</v>
      </c>
      <c r="I1549" s="67">
        <f>'Permitted Sources'!L799</f>
        <v>0</v>
      </c>
      <c r="J1549" s="67">
        <f>'Permitted Sources'!M799</f>
        <v>0</v>
      </c>
      <c r="K1549" t="str">
        <f t="shared" si="24"/>
        <v>Compressor Engines</v>
      </c>
    </row>
    <row r="1550" spans="1:11" x14ac:dyDescent="0.2">
      <c r="A1550" s="159" t="str">
        <f>'Permitted Sources'!A800</f>
        <v>WYDEQ Permitted Sources</v>
      </c>
      <c r="B1550" t="str">
        <f>'Permitted Sources'!B800</f>
        <v>56</v>
      </c>
      <c r="C1550" s="159">
        <f>'Permitted Sources'!D800</f>
        <v>56005</v>
      </c>
      <c r="D1550" s="159" t="str">
        <f>'Permitted Sources'!E800</f>
        <v>20200253</v>
      </c>
      <c r="E1550" t="str">
        <f>'Permitted Sources'!H800</f>
        <v>Compressor Engines</v>
      </c>
      <c r="F1550" s="67">
        <f>'Permitted Sources'!I800</f>
        <v>3.8620000000000001</v>
      </c>
      <c r="G1550" s="67">
        <f>'Permitted Sources'!J800</f>
        <v>11.576000000000001</v>
      </c>
      <c r="H1550" s="67">
        <f>'Permitted Sources'!K800</f>
        <v>3.859</v>
      </c>
      <c r="I1550" s="67">
        <f>'Permitted Sources'!L800</f>
        <v>0</v>
      </c>
      <c r="J1550" s="67">
        <f>'Permitted Sources'!M800</f>
        <v>0</v>
      </c>
      <c r="K1550" t="str">
        <f t="shared" si="24"/>
        <v>Compressor Engines</v>
      </c>
    </row>
    <row r="1551" spans="1:11" x14ac:dyDescent="0.2">
      <c r="A1551" s="159" t="str">
        <f>'Permitted Sources'!A801</f>
        <v>WYDEQ Permitted Sources</v>
      </c>
      <c r="B1551" t="str">
        <f>'Permitted Sources'!B801</f>
        <v>56</v>
      </c>
      <c r="C1551" s="159">
        <f>'Permitted Sources'!D801</f>
        <v>56005</v>
      </c>
      <c r="D1551" s="159" t="str">
        <f>'Permitted Sources'!E801</f>
        <v>20200253</v>
      </c>
      <c r="E1551" t="str">
        <f>'Permitted Sources'!H801</f>
        <v>Compressor Engines</v>
      </c>
      <c r="F1551" s="67">
        <f>'Permitted Sources'!I801</f>
        <v>3.8620000000000001</v>
      </c>
      <c r="G1551" s="67">
        <f>'Permitted Sources'!J801</f>
        <v>11.576000000000001</v>
      </c>
      <c r="H1551" s="67">
        <f>'Permitted Sources'!K801</f>
        <v>3.859</v>
      </c>
      <c r="I1551" s="67">
        <f>'Permitted Sources'!L801</f>
        <v>0</v>
      </c>
      <c r="J1551" s="67">
        <f>'Permitted Sources'!M801</f>
        <v>0</v>
      </c>
      <c r="K1551" t="str">
        <f t="shared" si="24"/>
        <v>Compressor Engines</v>
      </c>
    </row>
    <row r="1552" spans="1:11" x14ac:dyDescent="0.2">
      <c r="A1552" s="159" t="str">
        <f>'Permitted Sources'!A802</f>
        <v>WYDEQ Permitted Sources</v>
      </c>
      <c r="B1552" t="str">
        <f>'Permitted Sources'!B802</f>
        <v>56</v>
      </c>
      <c r="C1552" s="159">
        <f>'Permitted Sources'!D802</f>
        <v>56005</v>
      </c>
      <c r="D1552" s="159" t="str">
        <f>'Permitted Sources'!E802</f>
        <v>20200253</v>
      </c>
      <c r="E1552" t="str">
        <f>'Permitted Sources'!H802</f>
        <v>Compressor Engines</v>
      </c>
      <c r="F1552" s="67">
        <f>'Permitted Sources'!I802</f>
        <v>3.8620000000000001</v>
      </c>
      <c r="G1552" s="67">
        <f>'Permitted Sources'!J802</f>
        <v>11.576000000000001</v>
      </c>
      <c r="H1552" s="67">
        <f>'Permitted Sources'!K802</f>
        <v>3.859</v>
      </c>
      <c r="I1552" s="67">
        <f>'Permitted Sources'!L802</f>
        <v>0</v>
      </c>
      <c r="J1552" s="67">
        <f>'Permitted Sources'!M802</f>
        <v>0</v>
      </c>
      <c r="K1552" t="str">
        <f t="shared" si="24"/>
        <v>Compressor Engines</v>
      </c>
    </row>
    <row r="1553" spans="1:11" x14ac:dyDescent="0.2">
      <c r="A1553" s="159" t="str">
        <f>'Permitted Sources'!A803</f>
        <v>WYDEQ Permitted Sources</v>
      </c>
      <c r="B1553" t="str">
        <f>'Permitted Sources'!B803</f>
        <v>56</v>
      </c>
      <c r="C1553" s="159">
        <f>'Permitted Sources'!D803</f>
        <v>56005</v>
      </c>
      <c r="D1553" s="159" t="str">
        <f>'Permitted Sources'!E803</f>
        <v>20200253</v>
      </c>
      <c r="E1553" t="str">
        <f>'Permitted Sources'!H803</f>
        <v>Compressor Engines</v>
      </c>
      <c r="F1553" s="67">
        <f>'Permitted Sources'!I803</f>
        <v>3.8620000000000001</v>
      </c>
      <c r="G1553" s="67">
        <f>'Permitted Sources'!J803</f>
        <v>11.576000000000001</v>
      </c>
      <c r="H1553" s="67">
        <f>'Permitted Sources'!K803</f>
        <v>3.859</v>
      </c>
      <c r="I1553" s="67">
        <f>'Permitted Sources'!L803</f>
        <v>0</v>
      </c>
      <c r="J1553" s="67">
        <f>'Permitted Sources'!M803</f>
        <v>0</v>
      </c>
      <c r="K1553" t="str">
        <f t="shared" si="24"/>
        <v>Compressor Engines</v>
      </c>
    </row>
    <row r="1554" spans="1:11" x14ac:dyDescent="0.2">
      <c r="A1554" s="159" t="str">
        <f>'Permitted Sources'!A804</f>
        <v>WYDEQ Permitted Sources</v>
      </c>
      <c r="B1554" t="str">
        <f>'Permitted Sources'!B804</f>
        <v>56</v>
      </c>
      <c r="C1554" s="159">
        <f>'Permitted Sources'!D804</f>
        <v>56005</v>
      </c>
      <c r="D1554" s="159" t="str">
        <f>'Permitted Sources'!E804</f>
        <v>20200253</v>
      </c>
      <c r="E1554" t="str">
        <f>'Permitted Sources'!H804</f>
        <v>Compressor Engines</v>
      </c>
      <c r="F1554" s="67">
        <f>'Permitted Sources'!I804</f>
        <v>3.8620000000000001</v>
      </c>
      <c r="G1554" s="67">
        <f>'Permitted Sources'!J804</f>
        <v>11.576000000000001</v>
      </c>
      <c r="H1554" s="67">
        <f>'Permitted Sources'!K804</f>
        <v>3.859</v>
      </c>
      <c r="I1554" s="67">
        <f>'Permitted Sources'!L804</f>
        <v>0</v>
      </c>
      <c r="J1554" s="67">
        <f>'Permitted Sources'!M804</f>
        <v>0</v>
      </c>
      <c r="K1554" t="str">
        <f t="shared" si="24"/>
        <v>Compressor Engines</v>
      </c>
    </row>
    <row r="1555" spans="1:11" x14ac:dyDescent="0.2">
      <c r="A1555" s="159" t="str">
        <f>'Permitted Sources'!A805</f>
        <v>WYDEQ Permitted Sources</v>
      </c>
      <c r="B1555" t="str">
        <f>'Permitted Sources'!B805</f>
        <v>56</v>
      </c>
      <c r="C1555" s="159">
        <f>'Permitted Sources'!D805</f>
        <v>56005</v>
      </c>
      <c r="D1555" s="159" t="str">
        <f>'Permitted Sources'!E805</f>
        <v>20200253</v>
      </c>
      <c r="E1555" t="str">
        <f>'Permitted Sources'!H805</f>
        <v>Compressor Engines</v>
      </c>
      <c r="F1555" s="67">
        <f>'Permitted Sources'!I805</f>
        <v>3.8620000000000001</v>
      </c>
      <c r="G1555" s="67">
        <f>'Permitted Sources'!J805</f>
        <v>11.576000000000001</v>
      </c>
      <c r="H1555" s="67">
        <f>'Permitted Sources'!K805</f>
        <v>3.859</v>
      </c>
      <c r="I1555" s="67">
        <f>'Permitted Sources'!L805</f>
        <v>0</v>
      </c>
      <c r="J1555" s="67">
        <f>'Permitted Sources'!M805</f>
        <v>0</v>
      </c>
      <c r="K1555" t="str">
        <f t="shared" si="24"/>
        <v>Compressor Engines</v>
      </c>
    </row>
    <row r="1556" spans="1:11" x14ac:dyDescent="0.2">
      <c r="A1556" s="159" t="str">
        <f>'Permitted Sources'!A806</f>
        <v>WYDEQ Permitted Sources</v>
      </c>
      <c r="B1556" t="str">
        <f>'Permitted Sources'!B806</f>
        <v>56</v>
      </c>
      <c r="C1556" s="159">
        <f>'Permitted Sources'!D806</f>
        <v>56005</v>
      </c>
      <c r="D1556" s="159" t="str">
        <f>'Permitted Sources'!E806</f>
        <v>20200253</v>
      </c>
      <c r="E1556" t="str">
        <f>'Permitted Sources'!H806</f>
        <v>Compressor Engines</v>
      </c>
      <c r="F1556" s="67">
        <f>'Permitted Sources'!I806</f>
        <v>3.8620000000000001</v>
      </c>
      <c r="G1556" s="67">
        <f>'Permitted Sources'!J806</f>
        <v>11.576000000000001</v>
      </c>
      <c r="H1556" s="67">
        <f>'Permitted Sources'!K806</f>
        <v>3.859</v>
      </c>
      <c r="I1556" s="67">
        <f>'Permitted Sources'!L806</f>
        <v>0</v>
      </c>
      <c r="J1556" s="67">
        <f>'Permitted Sources'!M806</f>
        <v>0</v>
      </c>
      <c r="K1556" t="str">
        <f t="shared" si="24"/>
        <v>Compressor Engines</v>
      </c>
    </row>
    <row r="1557" spans="1:11" x14ac:dyDescent="0.2">
      <c r="A1557" s="159" t="str">
        <f>'Permitted Sources'!A807</f>
        <v>WYDEQ Permitted Sources</v>
      </c>
      <c r="B1557" t="str">
        <f>'Permitted Sources'!B807</f>
        <v>56</v>
      </c>
      <c r="C1557" s="159">
        <f>'Permitted Sources'!D807</f>
        <v>56005</v>
      </c>
      <c r="D1557" s="159" t="str">
        <f>'Permitted Sources'!E807</f>
        <v>20200253</v>
      </c>
      <c r="E1557" t="str">
        <f>'Permitted Sources'!H807</f>
        <v>Compressor Engines</v>
      </c>
      <c r="F1557" s="67">
        <f>'Permitted Sources'!I807</f>
        <v>3.8620000000000001</v>
      </c>
      <c r="G1557" s="67">
        <f>'Permitted Sources'!J807</f>
        <v>11.576000000000001</v>
      </c>
      <c r="H1557" s="67">
        <f>'Permitted Sources'!K807</f>
        <v>3.859</v>
      </c>
      <c r="I1557" s="67">
        <f>'Permitted Sources'!L807</f>
        <v>0</v>
      </c>
      <c r="J1557" s="67">
        <f>'Permitted Sources'!M807</f>
        <v>0</v>
      </c>
      <c r="K1557" t="str">
        <f t="shared" si="24"/>
        <v>Compressor Engines</v>
      </c>
    </row>
    <row r="1558" spans="1:11" x14ac:dyDescent="0.2">
      <c r="A1558" s="159" t="str">
        <f>'Permitted Sources'!A808</f>
        <v>WYDEQ Permitted Sources</v>
      </c>
      <c r="B1558" t="str">
        <f>'Permitted Sources'!B808</f>
        <v>56</v>
      </c>
      <c r="C1558" s="159">
        <f>'Permitted Sources'!D808</f>
        <v>56005</v>
      </c>
      <c r="D1558" s="159" t="str">
        <f>'Permitted Sources'!E808</f>
        <v>20200253</v>
      </c>
      <c r="E1558" t="str">
        <f>'Permitted Sources'!H808</f>
        <v>Compressor Engines</v>
      </c>
      <c r="F1558" s="67">
        <f>'Permitted Sources'!I808</f>
        <v>7.4</v>
      </c>
      <c r="G1558" s="67">
        <f>'Permitted Sources'!J808</f>
        <v>1.1579999999999999</v>
      </c>
      <c r="H1558" s="67">
        <f>'Permitted Sources'!K808</f>
        <v>7.7240000000000002</v>
      </c>
      <c r="I1558" s="67">
        <f>'Permitted Sources'!L808</f>
        <v>0</v>
      </c>
      <c r="J1558" s="67">
        <f>'Permitted Sources'!M808</f>
        <v>0</v>
      </c>
      <c r="K1558" t="str">
        <f t="shared" si="24"/>
        <v>Compressor Engines</v>
      </c>
    </row>
    <row r="1559" spans="1:11" x14ac:dyDescent="0.2">
      <c r="A1559" s="159" t="str">
        <f>'Permitted Sources'!A809</f>
        <v>WYDEQ Permitted Sources</v>
      </c>
      <c r="B1559" t="str">
        <f>'Permitted Sources'!B809</f>
        <v>56</v>
      </c>
      <c r="C1559" s="159">
        <f>'Permitted Sources'!D809</f>
        <v>56005</v>
      </c>
      <c r="D1559" s="159" t="str">
        <f>'Permitted Sources'!E809</f>
        <v>20200253</v>
      </c>
      <c r="E1559" t="str">
        <f>'Permitted Sources'!H809</f>
        <v>Compressor Engines</v>
      </c>
      <c r="F1559" s="67">
        <f>'Permitted Sources'!I809</f>
        <v>3.7</v>
      </c>
      <c r="G1559" s="67">
        <f>'Permitted Sources'!J809</f>
        <v>1.1579999999999999</v>
      </c>
      <c r="H1559" s="67">
        <f>'Permitted Sources'!K809</f>
        <v>7.7240000000000002</v>
      </c>
      <c r="I1559" s="67">
        <f>'Permitted Sources'!L809</f>
        <v>0</v>
      </c>
      <c r="J1559" s="67">
        <f>'Permitted Sources'!M809</f>
        <v>0</v>
      </c>
      <c r="K1559" t="str">
        <f t="shared" si="24"/>
        <v>Compressor Engines</v>
      </c>
    </row>
    <row r="1560" spans="1:11" x14ac:dyDescent="0.2">
      <c r="A1560" s="159" t="str">
        <f>'Permitted Sources'!A810</f>
        <v>WYDEQ Permitted Sources</v>
      </c>
      <c r="B1560" t="str">
        <f>'Permitted Sources'!B810</f>
        <v>56</v>
      </c>
      <c r="C1560" s="159">
        <f>'Permitted Sources'!D810</f>
        <v>56005</v>
      </c>
      <c r="D1560" s="159" t="str">
        <f>'Permitted Sources'!E810</f>
        <v>20200253</v>
      </c>
      <c r="E1560" t="str">
        <f>'Permitted Sources'!H810</f>
        <v>Compressor Engines</v>
      </c>
      <c r="F1560" s="67">
        <f>'Permitted Sources'!I810</f>
        <v>3.7</v>
      </c>
      <c r="G1560" s="67">
        <f>'Permitted Sources'!J810</f>
        <v>1.1579999999999999</v>
      </c>
      <c r="H1560" s="67">
        <f>'Permitted Sources'!K810</f>
        <v>7.7240000000000002</v>
      </c>
      <c r="I1560" s="67">
        <f>'Permitted Sources'!L810</f>
        <v>0</v>
      </c>
      <c r="J1560" s="67">
        <f>'Permitted Sources'!M810</f>
        <v>0</v>
      </c>
      <c r="K1560" t="str">
        <f t="shared" si="24"/>
        <v>Compressor Engines</v>
      </c>
    </row>
    <row r="1561" spans="1:11" x14ac:dyDescent="0.2">
      <c r="A1561" s="159" t="str">
        <f>'Permitted Sources'!A811</f>
        <v>WYDEQ Permitted Sources</v>
      </c>
      <c r="B1561" t="str">
        <f>'Permitted Sources'!B811</f>
        <v>56</v>
      </c>
      <c r="C1561" s="159">
        <f>'Permitted Sources'!D811</f>
        <v>56005</v>
      </c>
      <c r="D1561" s="159" t="str">
        <f>'Permitted Sources'!E811</f>
        <v>20200253</v>
      </c>
      <c r="E1561" t="str">
        <f>'Permitted Sources'!H811</f>
        <v>Compressor Engines</v>
      </c>
      <c r="F1561" s="67">
        <f>'Permitted Sources'!I811</f>
        <v>3.7</v>
      </c>
      <c r="G1561" s="67">
        <f>'Permitted Sources'!J811</f>
        <v>1.1579999999999999</v>
      </c>
      <c r="H1561" s="67">
        <f>'Permitted Sources'!K811</f>
        <v>7.7240000000000002</v>
      </c>
      <c r="I1561" s="67">
        <f>'Permitted Sources'!L811</f>
        <v>0</v>
      </c>
      <c r="J1561" s="67">
        <f>'Permitted Sources'!M811</f>
        <v>0</v>
      </c>
      <c r="K1561" t="str">
        <f t="shared" si="24"/>
        <v>Compressor Engines</v>
      </c>
    </row>
    <row r="1562" spans="1:11" x14ac:dyDescent="0.2">
      <c r="A1562" s="159" t="str">
        <f>'Permitted Sources'!A812</f>
        <v>WYDEQ Permitted Sources</v>
      </c>
      <c r="B1562" t="str">
        <f>'Permitted Sources'!B812</f>
        <v>56</v>
      </c>
      <c r="C1562" s="159">
        <f>'Permitted Sources'!D812</f>
        <v>56005</v>
      </c>
      <c r="D1562" s="159" t="str">
        <f>'Permitted Sources'!E812</f>
        <v>20200253</v>
      </c>
      <c r="E1562" t="str">
        <f>'Permitted Sources'!H812</f>
        <v>Compressor Engines</v>
      </c>
      <c r="F1562" s="67">
        <f>'Permitted Sources'!I812</f>
        <v>3.7</v>
      </c>
      <c r="G1562" s="67">
        <f>'Permitted Sources'!J812</f>
        <v>1.1579999999999999</v>
      </c>
      <c r="H1562" s="67">
        <f>'Permitted Sources'!K812</f>
        <v>7.7240000000000002</v>
      </c>
      <c r="I1562" s="67">
        <f>'Permitted Sources'!L812</f>
        <v>0</v>
      </c>
      <c r="J1562" s="67">
        <f>'Permitted Sources'!M812</f>
        <v>0</v>
      </c>
      <c r="K1562" t="str">
        <f t="shared" si="24"/>
        <v>Compressor Engines</v>
      </c>
    </row>
    <row r="1563" spans="1:11" x14ac:dyDescent="0.2">
      <c r="A1563" s="159" t="str">
        <f>'Permitted Sources'!A813</f>
        <v>WYDEQ Permitted Sources</v>
      </c>
      <c r="B1563" t="str">
        <f>'Permitted Sources'!B813</f>
        <v>56</v>
      </c>
      <c r="C1563" s="159">
        <f>'Permitted Sources'!D813</f>
        <v>56005</v>
      </c>
      <c r="D1563" s="159" t="str">
        <f>'Permitted Sources'!E813</f>
        <v>20200253</v>
      </c>
      <c r="E1563" t="str">
        <f>'Permitted Sources'!H813</f>
        <v>Compressor Engines</v>
      </c>
      <c r="F1563" s="67">
        <f>'Permitted Sources'!I813</f>
        <v>3.7</v>
      </c>
      <c r="G1563" s="67">
        <f>'Permitted Sources'!J813</f>
        <v>1.1579999999999999</v>
      </c>
      <c r="H1563" s="67">
        <f>'Permitted Sources'!K813</f>
        <v>7.7240000000000002</v>
      </c>
      <c r="I1563" s="67">
        <f>'Permitted Sources'!L813</f>
        <v>0</v>
      </c>
      <c r="J1563" s="67">
        <f>'Permitted Sources'!M813</f>
        <v>0</v>
      </c>
      <c r="K1563" t="str">
        <f t="shared" si="24"/>
        <v>Compressor Engines</v>
      </c>
    </row>
    <row r="1564" spans="1:11" x14ac:dyDescent="0.2">
      <c r="A1564" s="159" t="str">
        <f>'Permitted Sources'!A814</f>
        <v>WYDEQ Permitted Sources</v>
      </c>
      <c r="B1564" t="str">
        <f>'Permitted Sources'!B814</f>
        <v>56</v>
      </c>
      <c r="C1564" s="159">
        <f>'Permitted Sources'!D814</f>
        <v>56005</v>
      </c>
      <c r="D1564" s="159" t="str">
        <f>'Permitted Sources'!E814</f>
        <v>20200253</v>
      </c>
      <c r="E1564" t="str">
        <f>'Permitted Sources'!H814</f>
        <v>Compressor Engines</v>
      </c>
      <c r="F1564" s="67">
        <f>'Permitted Sources'!I814</f>
        <v>3.8620000000000001</v>
      </c>
      <c r="G1564" s="67">
        <f>'Permitted Sources'!J814</f>
        <v>1.1579999999999999</v>
      </c>
      <c r="H1564" s="67">
        <f>'Permitted Sources'!K814</f>
        <v>7.7240000000000002</v>
      </c>
      <c r="I1564" s="67">
        <f>'Permitted Sources'!L814</f>
        <v>0</v>
      </c>
      <c r="J1564" s="67">
        <f>'Permitted Sources'!M814</f>
        <v>0</v>
      </c>
      <c r="K1564" t="str">
        <f t="shared" si="24"/>
        <v>Compressor Engines</v>
      </c>
    </row>
    <row r="1565" spans="1:11" x14ac:dyDescent="0.2">
      <c r="A1565" s="159" t="str">
        <f>'Permitted Sources'!A815</f>
        <v>WYDEQ Permitted Sources</v>
      </c>
      <c r="B1565" t="str">
        <f>'Permitted Sources'!B815</f>
        <v>56</v>
      </c>
      <c r="C1565" s="159">
        <f>'Permitted Sources'!D815</f>
        <v>56005</v>
      </c>
      <c r="D1565" s="159" t="str">
        <f>'Permitted Sources'!E815</f>
        <v>20200253</v>
      </c>
      <c r="E1565" t="str">
        <f>'Permitted Sources'!H815</f>
        <v>Compressor Engines</v>
      </c>
      <c r="F1565" s="67">
        <f>'Permitted Sources'!I815</f>
        <v>3.8620000000000001</v>
      </c>
      <c r="G1565" s="67">
        <f>'Permitted Sources'!J815</f>
        <v>1.1579999999999999</v>
      </c>
      <c r="H1565" s="67">
        <f>'Permitted Sources'!K815</f>
        <v>7.7240000000000002</v>
      </c>
      <c r="I1565" s="67">
        <f>'Permitted Sources'!L815</f>
        <v>0</v>
      </c>
      <c r="J1565" s="67">
        <f>'Permitted Sources'!M815</f>
        <v>0</v>
      </c>
      <c r="K1565" t="str">
        <f t="shared" si="24"/>
        <v>Compressor Engines</v>
      </c>
    </row>
    <row r="1566" spans="1:11" x14ac:dyDescent="0.2">
      <c r="A1566" s="159" t="str">
        <f>'Permitted Sources'!A816</f>
        <v>WYDEQ Permitted Sources</v>
      </c>
      <c r="B1566" t="str">
        <f>'Permitted Sources'!B816</f>
        <v>56</v>
      </c>
      <c r="C1566" s="159">
        <f>'Permitted Sources'!D816</f>
        <v>56005</v>
      </c>
      <c r="D1566" s="159" t="str">
        <f>'Permitted Sources'!E816</f>
        <v>20200253</v>
      </c>
      <c r="E1566" t="str">
        <f>'Permitted Sources'!H816</f>
        <v>Compressor Engines</v>
      </c>
      <c r="F1566" s="67">
        <f>'Permitted Sources'!I816</f>
        <v>3.8620000000000001</v>
      </c>
      <c r="G1566" s="67">
        <f>'Permitted Sources'!J816</f>
        <v>1.1579999999999999</v>
      </c>
      <c r="H1566" s="67">
        <f>'Permitted Sources'!K816</f>
        <v>7.7240000000000002</v>
      </c>
      <c r="I1566" s="67">
        <f>'Permitted Sources'!L816</f>
        <v>0</v>
      </c>
      <c r="J1566" s="67">
        <f>'Permitted Sources'!M816</f>
        <v>0</v>
      </c>
      <c r="K1566" t="str">
        <f t="shared" si="24"/>
        <v>Compressor Engines</v>
      </c>
    </row>
    <row r="1567" spans="1:11" x14ac:dyDescent="0.2">
      <c r="A1567" s="159" t="str">
        <f>'Permitted Sources'!A817</f>
        <v>WYDEQ Permitted Sources</v>
      </c>
      <c r="B1567" t="str">
        <f>'Permitted Sources'!B817</f>
        <v>56</v>
      </c>
      <c r="C1567" s="159">
        <f>'Permitted Sources'!D817</f>
        <v>56005</v>
      </c>
      <c r="D1567" s="159" t="str">
        <f>'Permitted Sources'!E817</f>
        <v>20200253</v>
      </c>
      <c r="E1567" t="str">
        <f>'Permitted Sources'!H817</f>
        <v>Compressor Engines</v>
      </c>
      <c r="F1567" s="67">
        <f>'Permitted Sources'!I817</f>
        <v>3.8620000000000001</v>
      </c>
      <c r="G1567" s="67">
        <f>'Permitted Sources'!J817</f>
        <v>1.1579999999999999</v>
      </c>
      <c r="H1567" s="67">
        <f>'Permitted Sources'!K817</f>
        <v>7.7240000000000002</v>
      </c>
      <c r="I1567" s="67">
        <f>'Permitted Sources'!L817</f>
        <v>0</v>
      </c>
      <c r="J1567" s="67">
        <f>'Permitted Sources'!M817</f>
        <v>0</v>
      </c>
      <c r="K1567" t="str">
        <f t="shared" si="24"/>
        <v>Compressor Engines</v>
      </c>
    </row>
    <row r="1568" spans="1:11" x14ac:dyDescent="0.2">
      <c r="A1568" s="159" t="str">
        <f>'Permitted Sources'!A818</f>
        <v>WYDEQ Permitted Sources</v>
      </c>
      <c r="B1568" t="str">
        <f>'Permitted Sources'!B818</f>
        <v>56</v>
      </c>
      <c r="C1568" s="159">
        <f>'Permitted Sources'!D818</f>
        <v>56005</v>
      </c>
      <c r="D1568" s="159" t="str">
        <f>'Permitted Sources'!E818</f>
        <v>20200253</v>
      </c>
      <c r="E1568" t="str">
        <f>'Permitted Sources'!H818</f>
        <v>Compressor Engines</v>
      </c>
      <c r="F1568" s="67">
        <f>'Permitted Sources'!I818</f>
        <v>3.8620000000000001</v>
      </c>
      <c r="G1568" s="67">
        <f>'Permitted Sources'!J818</f>
        <v>1.1579999999999999</v>
      </c>
      <c r="H1568" s="67">
        <f>'Permitted Sources'!K818</f>
        <v>7.7240000000000002</v>
      </c>
      <c r="I1568" s="67">
        <f>'Permitted Sources'!L818</f>
        <v>0</v>
      </c>
      <c r="J1568" s="67">
        <f>'Permitted Sources'!M818</f>
        <v>0</v>
      </c>
      <c r="K1568" t="str">
        <f t="shared" si="24"/>
        <v>Compressor Engines</v>
      </c>
    </row>
    <row r="1569" spans="1:11" x14ac:dyDescent="0.2">
      <c r="A1569" s="159" t="str">
        <f>'Permitted Sources'!A819</f>
        <v>WYDEQ Permitted Sources</v>
      </c>
      <c r="B1569" t="str">
        <f>'Permitted Sources'!B819</f>
        <v>56</v>
      </c>
      <c r="C1569" s="159">
        <f>'Permitted Sources'!D819</f>
        <v>56005</v>
      </c>
      <c r="D1569" s="159" t="str">
        <f>'Permitted Sources'!E819</f>
        <v>20200253</v>
      </c>
      <c r="E1569" t="str">
        <f>'Permitted Sources'!H819</f>
        <v>Compressor Engines</v>
      </c>
      <c r="F1569" s="67">
        <f>'Permitted Sources'!I819</f>
        <v>3.8620000000000001</v>
      </c>
      <c r="G1569" s="67">
        <f>'Permitted Sources'!J819</f>
        <v>1.1579999999999999</v>
      </c>
      <c r="H1569" s="67">
        <f>'Permitted Sources'!K819</f>
        <v>7.7240000000000002</v>
      </c>
      <c r="I1569" s="67">
        <f>'Permitted Sources'!L819</f>
        <v>0</v>
      </c>
      <c r="J1569" s="67">
        <f>'Permitted Sources'!M819</f>
        <v>0</v>
      </c>
      <c r="K1569" t="str">
        <f t="shared" si="24"/>
        <v>Compressor Engines</v>
      </c>
    </row>
    <row r="1570" spans="1:11" x14ac:dyDescent="0.2">
      <c r="A1570" s="159" t="str">
        <f>'Permitted Sources'!A820</f>
        <v>WYDEQ Permitted Sources</v>
      </c>
      <c r="B1570" t="str">
        <f>'Permitted Sources'!B820</f>
        <v>56</v>
      </c>
      <c r="C1570" s="159">
        <f>'Permitted Sources'!D820</f>
        <v>56005</v>
      </c>
      <c r="D1570" s="159" t="str">
        <f>'Permitted Sources'!E820</f>
        <v>20200253</v>
      </c>
      <c r="E1570" t="str">
        <f>'Permitted Sources'!H820</f>
        <v>Compressor Engines</v>
      </c>
      <c r="F1570" s="67">
        <f>'Permitted Sources'!I820</f>
        <v>3.7</v>
      </c>
      <c r="G1570" s="67">
        <f>'Permitted Sources'!J820</f>
        <v>1.1579999999999999</v>
      </c>
      <c r="H1570" s="67">
        <f>'Permitted Sources'!K820</f>
        <v>7.7240000000000002</v>
      </c>
      <c r="I1570" s="67">
        <f>'Permitted Sources'!L820</f>
        <v>0</v>
      </c>
      <c r="J1570" s="67">
        <f>'Permitted Sources'!M820</f>
        <v>0</v>
      </c>
      <c r="K1570" t="str">
        <f t="shared" si="24"/>
        <v>Compressor Engines</v>
      </c>
    </row>
    <row r="1571" spans="1:11" x14ac:dyDescent="0.2">
      <c r="A1571" s="159" t="str">
        <f>'Permitted Sources'!A821</f>
        <v>WYDEQ Permitted Sources</v>
      </c>
      <c r="B1571" t="str">
        <f>'Permitted Sources'!B821</f>
        <v>56</v>
      </c>
      <c r="C1571" s="159">
        <f>'Permitted Sources'!D821</f>
        <v>56005</v>
      </c>
      <c r="D1571" s="159" t="str">
        <f>'Permitted Sources'!E821</f>
        <v>20200253</v>
      </c>
      <c r="E1571" t="str">
        <f>'Permitted Sources'!H821</f>
        <v>Compressor Engines</v>
      </c>
      <c r="F1571" s="67">
        <f>'Permitted Sources'!I821</f>
        <v>3.7</v>
      </c>
      <c r="G1571" s="67">
        <f>'Permitted Sources'!J821</f>
        <v>1.1579999999999999</v>
      </c>
      <c r="H1571" s="67">
        <f>'Permitted Sources'!K821</f>
        <v>7.7240000000000002</v>
      </c>
      <c r="I1571" s="67">
        <f>'Permitted Sources'!L821</f>
        <v>0</v>
      </c>
      <c r="J1571" s="67">
        <f>'Permitted Sources'!M821</f>
        <v>0</v>
      </c>
      <c r="K1571" t="str">
        <f t="shared" si="24"/>
        <v>Compressor Engines</v>
      </c>
    </row>
    <row r="1572" spans="1:11" x14ac:dyDescent="0.2">
      <c r="A1572" s="159" t="str">
        <f>'Permitted Sources'!A822</f>
        <v>WYDEQ Permitted Sources</v>
      </c>
      <c r="B1572" t="str">
        <f>'Permitted Sources'!B822</f>
        <v>56</v>
      </c>
      <c r="C1572" s="159">
        <f>'Permitted Sources'!D822</f>
        <v>56005</v>
      </c>
      <c r="D1572" s="159" t="str">
        <f>'Permitted Sources'!E822</f>
        <v>20200253</v>
      </c>
      <c r="E1572" t="str">
        <f>'Permitted Sources'!H822</f>
        <v>Compressor Engines</v>
      </c>
      <c r="F1572" s="67">
        <f>'Permitted Sources'!I822</f>
        <v>3.7</v>
      </c>
      <c r="G1572" s="67">
        <f>'Permitted Sources'!J822</f>
        <v>1.1579999999999999</v>
      </c>
      <c r="H1572" s="67">
        <f>'Permitted Sources'!K822</f>
        <v>7.7240000000000002</v>
      </c>
      <c r="I1572" s="67">
        <f>'Permitted Sources'!L822</f>
        <v>0</v>
      </c>
      <c r="J1572" s="67">
        <f>'Permitted Sources'!M822</f>
        <v>0</v>
      </c>
      <c r="K1572" t="str">
        <f t="shared" si="24"/>
        <v>Compressor Engines</v>
      </c>
    </row>
    <row r="1573" spans="1:11" x14ac:dyDescent="0.2">
      <c r="A1573" s="159" t="str">
        <f>'Permitted Sources'!A823</f>
        <v>WYDEQ Permitted Sources</v>
      </c>
      <c r="B1573" t="str">
        <f>'Permitted Sources'!B823</f>
        <v>56</v>
      </c>
      <c r="C1573" s="159">
        <f>'Permitted Sources'!D823</f>
        <v>56005</v>
      </c>
      <c r="D1573" s="159" t="str">
        <f>'Permitted Sources'!E823</f>
        <v>20200253</v>
      </c>
      <c r="E1573" t="str">
        <f>'Permitted Sources'!H823</f>
        <v>Compressor Engines</v>
      </c>
      <c r="F1573" s="67">
        <f>'Permitted Sources'!I823</f>
        <v>3.7</v>
      </c>
      <c r="G1573" s="67">
        <f>'Permitted Sources'!J823</f>
        <v>1.1579999999999999</v>
      </c>
      <c r="H1573" s="67">
        <f>'Permitted Sources'!K823</f>
        <v>7.7240000000000002</v>
      </c>
      <c r="I1573" s="67">
        <f>'Permitted Sources'!L823</f>
        <v>0</v>
      </c>
      <c r="J1573" s="67">
        <f>'Permitted Sources'!M823</f>
        <v>0</v>
      </c>
      <c r="K1573" t="str">
        <f t="shared" si="24"/>
        <v>Compressor Engines</v>
      </c>
    </row>
    <row r="1574" spans="1:11" x14ac:dyDescent="0.2">
      <c r="A1574" s="159" t="str">
        <f>'Permitted Sources'!A824</f>
        <v>WYDEQ Permitted Sources</v>
      </c>
      <c r="B1574" t="str">
        <f>'Permitted Sources'!B824</f>
        <v>56</v>
      </c>
      <c r="C1574" s="159">
        <f>'Permitted Sources'!D824</f>
        <v>56005</v>
      </c>
      <c r="D1574" s="159" t="str">
        <f>'Permitted Sources'!E824</f>
        <v>20200253</v>
      </c>
      <c r="E1574" t="str">
        <f>'Permitted Sources'!H824</f>
        <v>Compressor Engines</v>
      </c>
      <c r="F1574" s="67">
        <f>'Permitted Sources'!I824</f>
        <v>3.7</v>
      </c>
      <c r="G1574" s="67">
        <f>'Permitted Sources'!J824</f>
        <v>1.1579999999999999</v>
      </c>
      <c r="H1574" s="67">
        <f>'Permitted Sources'!K824</f>
        <v>7.7240000000000002</v>
      </c>
      <c r="I1574" s="67">
        <f>'Permitted Sources'!L824</f>
        <v>0</v>
      </c>
      <c r="J1574" s="67">
        <f>'Permitted Sources'!M824</f>
        <v>0</v>
      </c>
      <c r="K1574" t="str">
        <f t="shared" si="24"/>
        <v>Compressor Engines</v>
      </c>
    </row>
    <row r="1575" spans="1:11" x14ac:dyDescent="0.2">
      <c r="A1575" s="159" t="str">
        <f>'Permitted Sources'!A825</f>
        <v>WYDEQ Permitted Sources</v>
      </c>
      <c r="B1575" t="str">
        <f>'Permitted Sources'!B825</f>
        <v>56</v>
      </c>
      <c r="C1575" s="159">
        <f>'Permitted Sources'!D825</f>
        <v>56005</v>
      </c>
      <c r="D1575" s="159" t="str">
        <f>'Permitted Sources'!E825</f>
        <v>20200253</v>
      </c>
      <c r="E1575" t="str">
        <f>'Permitted Sources'!H825</f>
        <v>Compressor Engines</v>
      </c>
      <c r="F1575" s="67">
        <f>'Permitted Sources'!I825</f>
        <v>3.7</v>
      </c>
      <c r="G1575" s="67">
        <f>'Permitted Sources'!J825</f>
        <v>1.1579999999999999</v>
      </c>
      <c r="H1575" s="67">
        <f>'Permitted Sources'!K825</f>
        <v>7.7240000000000002</v>
      </c>
      <c r="I1575" s="67">
        <f>'Permitted Sources'!L825</f>
        <v>0</v>
      </c>
      <c r="J1575" s="67">
        <f>'Permitted Sources'!M825</f>
        <v>0</v>
      </c>
      <c r="K1575" t="str">
        <f t="shared" si="24"/>
        <v>Compressor Engines</v>
      </c>
    </row>
    <row r="1576" spans="1:11" x14ac:dyDescent="0.2">
      <c r="A1576" s="159" t="str">
        <f>'Permitted Sources'!A826</f>
        <v>WYDEQ Permitted Sources</v>
      </c>
      <c r="B1576" t="str">
        <f>'Permitted Sources'!B826</f>
        <v>56</v>
      </c>
      <c r="C1576" s="159">
        <f>'Permitted Sources'!D826</f>
        <v>56005</v>
      </c>
      <c r="D1576" s="159" t="str">
        <f>'Permitted Sources'!E826</f>
        <v>20200254</v>
      </c>
      <c r="E1576" t="str">
        <f>'Permitted Sources'!H826</f>
        <v>Compressor Engines</v>
      </c>
      <c r="F1576" s="67">
        <f>'Permitted Sources'!I826</f>
        <v>5.117</v>
      </c>
      <c r="G1576" s="67">
        <f>'Permitted Sources'!J826</f>
        <v>5.117</v>
      </c>
      <c r="H1576" s="67">
        <f>'Permitted Sources'!K826</f>
        <v>2.5579999999999998</v>
      </c>
      <c r="I1576" s="67">
        <f>'Permitted Sources'!L826</f>
        <v>0</v>
      </c>
      <c r="J1576" s="67">
        <f>'Permitted Sources'!M826</f>
        <v>0</v>
      </c>
      <c r="K1576" t="str">
        <f t="shared" si="24"/>
        <v>Compressor Engines</v>
      </c>
    </row>
    <row r="1577" spans="1:11" x14ac:dyDescent="0.2">
      <c r="A1577" s="159" t="str">
        <f>'Permitted Sources'!A827</f>
        <v>WYDEQ Permitted Sources</v>
      </c>
      <c r="B1577" t="str">
        <f>'Permitted Sources'!B827</f>
        <v>56</v>
      </c>
      <c r="C1577" s="159">
        <f>'Permitted Sources'!D827</f>
        <v>56005</v>
      </c>
      <c r="D1577" s="159" t="str">
        <f>'Permitted Sources'!E827</f>
        <v>20200254</v>
      </c>
      <c r="E1577" t="str">
        <f>'Permitted Sources'!H827</f>
        <v>Compressor Engines</v>
      </c>
      <c r="F1577" s="67">
        <f>'Permitted Sources'!I827</f>
        <v>5.117</v>
      </c>
      <c r="G1577" s="67">
        <f>'Permitted Sources'!J827</f>
        <v>5.117</v>
      </c>
      <c r="H1577" s="67">
        <f>'Permitted Sources'!K827</f>
        <v>2.5579999999999998</v>
      </c>
      <c r="I1577" s="67">
        <f>'Permitted Sources'!L827</f>
        <v>0</v>
      </c>
      <c r="J1577" s="67">
        <f>'Permitted Sources'!M827</f>
        <v>0</v>
      </c>
      <c r="K1577" t="str">
        <f t="shared" si="24"/>
        <v>Compressor Engines</v>
      </c>
    </row>
    <row r="1578" spans="1:11" x14ac:dyDescent="0.2">
      <c r="A1578" s="159" t="str">
        <f>'Permitted Sources'!A828</f>
        <v>WYDEQ Permitted Sources</v>
      </c>
      <c r="B1578" t="str">
        <f>'Permitted Sources'!B828</f>
        <v>56</v>
      </c>
      <c r="C1578" s="159">
        <f>'Permitted Sources'!D828</f>
        <v>56005</v>
      </c>
      <c r="D1578" s="159" t="str">
        <f>'Permitted Sources'!E828</f>
        <v>20200254</v>
      </c>
      <c r="E1578" t="str">
        <f>'Permitted Sources'!H828</f>
        <v>Compressor Engines</v>
      </c>
      <c r="F1578" s="67">
        <f>'Permitted Sources'!I828</f>
        <v>5.117</v>
      </c>
      <c r="G1578" s="67">
        <f>'Permitted Sources'!J828</f>
        <v>5.117</v>
      </c>
      <c r="H1578" s="67">
        <f>'Permitted Sources'!K828</f>
        <v>2.5579999999999998</v>
      </c>
      <c r="I1578" s="67">
        <f>'Permitted Sources'!L828</f>
        <v>0</v>
      </c>
      <c r="J1578" s="67">
        <f>'Permitted Sources'!M828</f>
        <v>0</v>
      </c>
      <c r="K1578" t="str">
        <f t="shared" si="24"/>
        <v>Compressor Engines</v>
      </c>
    </row>
    <row r="1579" spans="1:11" x14ac:dyDescent="0.2">
      <c r="A1579" s="159" t="str">
        <f>'Permitted Sources'!A829</f>
        <v>WYDEQ Permitted Sources</v>
      </c>
      <c r="B1579" t="str">
        <f>'Permitted Sources'!B829</f>
        <v>56</v>
      </c>
      <c r="C1579" s="159">
        <f>'Permitted Sources'!D829</f>
        <v>56005</v>
      </c>
      <c r="D1579" s="159" t="str">
        <f>'Permitted Sources'!E829</f>
        <v>20200254</v>
      </c>
      <c r="E1579" t="str">
        <f>'Permitted Sources'!H829</f>
        <v>Compressor Engines</v>
      </c>
      <c r="F1579" s="67">
        <f>'Permitted Sources'!I829</f>
        <v>5.117</v>
      </c>
      <c r="G1579" s="67">
        <f>'Permitted Sources'!J829</f>
        <v>5.117</v>
      </c>
      <c r="H1579" s="67">
        <f>'Permitted Sources'!K829</f>
        <v>2.5579999999999998</v>
      </c>
      <c r="I1579" s="67">
        <f>'Permitted Sources'!L829</f>
        <v>0</v>
      </c>
      <c r="J1579" s="67">
        <f>'Permitted Sources'!M829</f>
        <v>0</v>
      </c>
      <c r="K1579" t="str">
        <f t="shared" si="24"/>
        <v>Compressor Engines</v>
      </c>
    </row>
    <row r="1580" spans="1:11" x14ac:dyDescent="0.2">
      <c r="A1580" s="159" t="str">
        <f>'Permitted Sources'!A830</f>
        <v>WYDEQ Permitted Sources</v>
      </c>
      <c r="B1580" t="str">
        <f>'Permitted Sources'!B830</f>
        <v>56</v>
      </c>
      <c r="C1580" s="159">
        <f>'Permitted Sources'!D830</f>
        <v>56005</v>
      </c>
      <c r="D1580" s="159" t="str">
        <f>'Permitted Sources'!E830</f>
        <v>20200253</v>
      </c>
      <c r="E1580" t="str">
        <f>'Permitted Sources'!H830</f>
        <v>Compressor Engines</v>
      </c>
      <c r="F1580" s="67">
        <f>'Permitted Sources'!I830</f>
        <v>3.8620000000000001</v>
      </c>
      <c r="G1580" s="67">
        <f>'Permitted Sources'!J830</f>
        <v>3.8620000000000001</v>
      </c>
      <c r="H1580" s="67">
        <f>'Permitted Sources'!K830</f>
        <v>7.7240000000000002</v>
      </c>
      <c r="I1580" s="67">
        <f>'Permitted Sources'!L830</f>
        <v>0</v>
      </c>
      <c r="J1580" s="67">
        <f>'Permitted Sources'!M830</f>
        <v>0</v>
      </c>
      <c r="K1580" t="str">
        <f t="shared" si="24"/>
        <v>Compressor Engines</v>
      </c>
    </row>
    <row r="1581" spans="1:11" x14ac:dyDescent="0.2">
      <c r="A1581" s="159" t="str">
        <f>'Permitted Sources'!A831</f>
        <v>WYDEQ Permitted Sources</v>
      </c>
      <c r="B1581" t="str">
        <f>'Permitted Sources'!B831</f>
        <v>56</v>
      </c>
      <c r="C1581" s="159">
        <f>'Permitted Sources'!D831</f>
        <v>56005</v>
      </c>
      <c r="D1581" s="159" t="str">
        <f>'Permitted Sources'!E831</f>
        <v>20200253</v>
      </c>
      <c r="E1581" t="str">
        <f>'Permitted Sources'!H831</f>
        <v>Compressor Engines</v>
      </c>
      <c r="F1581" s="67">
        <f>'Permitted Sources'!I831</f>
        <v>3.8620000000000001</v>
      </c>
      <c r="G1581" s="67">
        <f>'Permitted Sources'!J831</f>
        <v>3.8620000000000001</v>
      </c>
      <c r="H1581" s="67">
        <f>'Permitted Sources'!K831</f>
        <v>7.7240000000000002</v>
      </c>
      <c r="I1581" s="67">
        <f>'Permitted Sources'!L831</f>
        <v>0</v>
      </c>
      <c r="J1581" s="67">
        <f>'Permitted Sources'!M831</f>
        <v>0</v>
      </c>
      <c r="K1581" t="str">
        <f t="shared" si="24"/>
        <v>Compressor Engines</v>
      </c>
    </row>
    <row r="1582" spans="1:11" x14ac:dyDescent="0.2">
      <c r="A1582" s="159" t="str">
        <f>'Permitted Sources'!A832</f>
        <v>WYDEQ Permitted Sources</v>
      </c>
      <c r="B1582" t="str">
        <f>'Permitted Sources'!B832</f>
        <v>56</v>
      </c>
      <c r="C1582" s="159">
        <f>'Permitted Sources'!D832</f>
        <v>56005</v>
      </c>
      <c r="D1582" s="159" t="str">
        <f>'Permitted Sources'!E832</f>
        <v>20200253</v>
      </c>
      <c r="E1582" t="str">
        <f>'Permitted Sources'!H832</f>
        <v>Compressor Engines</v>
      </c>
      <c r="F1582" s="67">
        <f>'Permitted Sources'!I832</f>
        <v>3.8620000000000001</v>
      </c>
      <c r="G1582" s="67">
        <f>'Permitted Sources'!J832</f>
        <v>3.8620000000000001</v>
      </c>
      <c r="H1582" s="67">
        <f>'Permitted Sources'!K832</f>
        <v>7.7240000000000002</v>
      </c>
      <c r="I1582" s="67">
        <f>'Permitted Sources'!L832</f>
        <v>0</v>
      </c>
      <c r="J1582" s="67">
        <f>'Permitted Sources'!M832</f>
        <v>0</v>
      </c>
      <c r="K1582" t="str">
        <f t="shared" si="24"/>
        <v>Compressor Engines</v>
      </c>
    </row>
    <row r="1583" spans="1:11" x14ac:dyDescent="0.2">
      <c r="A1583" s="159" t="str">
        <f>'Permitted Sources'!A833</f>
        <v>WYDEQ Permitted Sources</v>
      </c>
      <c r="B1583" t="str">
        <f>'Permitted Sources'!B833</f>
        <v>56</v>
      </c>
      <c r="C1583" s="159">
        <f>'Permitted Sources'!D833</f>
        <v>56005</v>
      </c>
      <c r="D1583" s="159" t="str">
        <f>'Permitted Sources'!E833</f>
        <v>20200253</v>
      </c>
      <c r="E1583" t="str">
        <f>'Permitted Sources'!H833</f>
        <v>Compressor Engines</v>
      </c>
      <c r="F1583" s="67">
        <f>'Permitted Sources'!I833</f>
        <v>3.8620000000000001</v>
      </c>
      <c r="G1583" s="67">
        <f>'Permitted Sources'!J833</f>
        <v>3.8620000000000001</v>
      </c>
      <c r="H1583" s="67">
        <f>'Permitted Sources'!K833</f>
        <v>7.7240000000000002</v>
      </c>
      <c r="I1583" s="67">
        <f>'Permitted Sources'!L833</f>
        <v>0</v>
      </c>
      <c r="J1583" s="67">
        <f>'Permitted Sources'!M833</f>
        <v>0</v>
      </c>
      <c r="K1583" t="str">
        <f t="shared" si="24"/>
        <v>Compressor Engines</v>
      </c>
    </row>
    <row r="1584" spans="1:11" x14ac:dyDescent="0.2">
      <c r="A1584" s="159" t="str">
        <f>'Permitted Sources'!A834</f>
        <v>WYDEQ Permitted Sources</v>
      </c>
      <c r="B1584" t="str">
        <f>'Permitted Sources'!B834</f>
        <v>56</v>
      </c>
      <c r="C1584" s="159">
        <f>'Permitted Sources'!D834</f>
        <v>56005</v>
      </c>
      <c r="D1584" s="159" t="str">
        <f>'Permitted Sources'!E834</f>
        <v>20200253</v>
      </c>
      <c r="E1584" t="str">
        <f>'Permitted Sources'!H834</f>
        <v>Compressor Engines</v>
      </c>
      <c r="F1584" s="67">
        <f>'Permitted Sources'!I834</f>
        <v>3.8620000000000001</v>
      </c>
      <c r="G1584" s="67">
        <f>'Permitted Sources'!J834</f>
        <v>3.8620000000000001</v>
      </c>
      <c r="H1584" s="67">
        <f>'Permitted Sources'!K834</f>
        <v>7.7240000000000002</v>
      </c>
      <c r="I1584" s="67">
        <f>'Permitted Sources'!L834</f>
        <v>0</v>
      </c>
      <c r="J1584" s="67">
        <f>'Permitted Sources'!M834</f>
        <v>0</v>
      </c>
      <c r="K1584" t="str">
        <f t="shared" si="24"/>
        <v>Compressor Engines</v>
      </c>
    </row>
    <row r="1585" spans="1:11" x14ac:dyDescent="0.2">
      <c r="A1585" s="159" t="str">
        <f>'Permitted Sources'!A835</f>
        <v>WYDEQ Permitted Sources</v>
      </c>
      <c r="B1585" t="str">
        <f>'Permitted Sources'!B835</f>
        <v>56</v>
      </c>
      <c r="C1585" s="159">
        <f>'Permitted Sources'!D835</f>
        <v>56005</v>
      </c>
      <c r="D1585" s="159" t="str">
        <f>'Permitted Sources'!E835</f>
        <v>20200253</v>
      </c>
      <c r="E1585" t="str">
        <f>'Permitted Sources'!H835</f>
        <v>Compressor Engines</v>
      </c>
      <c r="F1585" s="67">
        <f>'Permitted Sources'!I835</f>
        <v>3.8620000000000001</v>
      </c>
      <c r="G1585" s="67">
        <f>'Permitted Sources'!J835</f>
        <v>3.8620000000000001</v>
      </c>
      <c r="H1585" s="67">
        <f>'Permitted Sources'!K835</f>
        <v>7.7240000000000002</v>
      </c>
      <c r="I1585" s="67">
        <f>'Permitted Sources'!L835</f>
        <v>0</v>
      </c>
      <c r="J1585" s="67">
        <f>'Permitted Sources'!M835</f>
        <v>0</v>
      </c>
      <c r="K1585" t="str">
        <f t="shared" si="24"/>
        <v>Compressor Engines</v>
      </c>
    </row>
    <row r="1586" spans="1:11" x14ac:dyDescent="0.2">
      <c r="A1586" s="159" t="str">
        <f>'Permitted Sources'!A836</f>
        <v>WYDEQ Permitted Sources</v>
      </c>
      <c r="B1586" t="str">
        <f>'Permitted Sources'!B836</f>
        <v>56</v>
      </c>
      <c r="C1586" s="159">
        <f>'Permitted Sources'!D836</f>
        <v>56005</v>
      </c>
      <c r="D1586" s="159" t="str">
        <f>'Permitted Sources'!E836</f>
        <v>20200253</v>
      </c>
      <c r="E1586" t="str">
        <f>'Permitted Sources'!H836</f>
        <v>Compressor Engines</v>
      </c>
      <c r="F1586" s="67">
        <f>'Permitted Sources'!I836</f>
        <v>16.222999999999999</v>
      </c>
      <c r="G1586" s="67">
        <f>'Permitted Sources'!J836</f>
        <v>16.581</v>
      </c>
      <c r="H1586" s="67">
        <f>'Permitted Sources'!K836</f>
        <v>16.581</v>
      </c>
      <c r="I1586" s="67">
        <f>'Permitted Sources'!L836</f>
        <v>0</v>
      </c>
      <c r="J1586" s="67">
        <f>'Permitted Sources'!M836</f>
        <v>0</v>
      </c>
      <c r="K1586" t="str">
        <f t="shared" si="24"/>
        <v>Compressor Engines</v>
      </c>
    </row>
    <row r="1587" spans="1:11" x14ac:dyDescent="0.2">
      <c r="A1587" s="159" t="str">
        <f>'Permitted Sources'!A837</f>
        <v>WYDEQ Permitted Sources</v>
      </c>
      <c r="B1587" t="str">
        <f>'Permitted Sources'!B837</f>
        <v>56</v>
      </c>
      <c r="C1587" s="159">
        <f>'Permitted Sources'!D837</f>
        <v>56005</v>
      </c>
      <c r="D1587" s="159" t="str">
        <f>'Permitted Sources'!E837</f>
        <v>20200253</v>
      </c>
      <c r="E1587" t="str">
        <f>'Permitted Sources'!H837</f>
        <v>Compressor Engines</v>
      </c>
      <c r="F1587" s="67">
        <f>'Permitted Sources'!I837</f>
        <v>16.222999999999999</v>
      </c>
      <c r="G1587" s="67">
        <f>'Permitted Sources'!J837</f>
        <v>16.581</v>
      </c>
      <c r="H1587" s="67">
        <f>'Permitted Sources'!K837</f>
        <v>16.581</v>
      </c>
      <c r="I1587" s="67">
        <f>'Permitted Sources'!L837</f>
        <v>0</v>
      </c>
      <c r="J1587" s="67">
        <f>'Permitted Sources'!M837</f>
        <v>0</v>
      </c>
      <c r="K1587" t="str">
        <f t="shared" si="24"/>
        <v>Compressor Engines</v>
      </c>
    </row>
    <row r="1588" spans="1:11" x14ac:dyDescent="0.2">
      <c r="A1588" s="159" t="str">
        <f>'Permitted Sources'!A838</f>
        <v>WYDEQ Permitted Sources</v>
      </c>
      <c r="B1588" t="str">
        <f>'Permitted Sources'!B838</f>
        <v>56</v>
      </c>
      <c r="C1588" s="159">
        <f>'Permitted Sources'!D838</f>
        <v>56005</v>
      </c>
      <c r="D1588" s="159" t="str">
        <f>'Permitted Sources'!E838</f>
        <v>20200254</v>
      </c>
      <c r="E1588" t="str">
        <f>'Permitted Sources'!H838</f>
        <v>Compressor Engines</v>
      </c>
      <c r="F1588" s="67">
        <f>'Permitted Sources'!I838</f>
        <v>3.9</v>
      </c>
      <c r="G1588" s="67">
        <f>'Permitted Sources'!J838</f>
        <v>2.9</v>
      </c>
      <c r="H1588" s="67">
        <f>'Permitted Sources'!K838</f>
        <v>3.9</v>
      </c>
      <c r="I1588" s="67">
        <f>'Permitted Sources'!L838</f>
        <v>0</v>
      </c>
      <c r="J1588" s="67">
        <f>'Permitted Sources'!M838</f>
        <v>0</v>
      </c>
      <c r="K1588" t="str">
        <f t="shared" si="24"/>
        <v>Compressor Engines</v>
      </c>
    </row>
    <row r="1589" spans="1:11" x14ac:dyDescent="0.2">
      <c r="A1589" s="159" t="str">
        <f>'Permitted Sources'!A839</f>
        <v>WYDEQ Permitted Sources</v>
      </c>
      <c r="B1589" t="str">
        <f>'Permitted Sources'!B839</f>
        <v>56</v>
      </c>
      <c r="C1589" s="159">
        <f>'Permitted Sources'!D839</f>
        <v>56005</v>
      </c>
      <c r="D1589" s="159" t="str">
        <f>'Permitted Sources'!E839</f>
        <v>20200253</v>
      </c>
      <c r="E1589" t="str">
        <f>'Permitted Sources'!H839</f>
        <v>Compressor Engines</v>
      </c>
      <c r="F1589" s="67">
        <f>'Permitted Sources'!I839</f>
        <v>3.9</v>
      </c>
      <c r="G1589" s="67">
        <f>'Permitted Sources'!J839</f>
        <v>3.9</v>
      </c>
      <c r="H1589" s="67">
        <f>'Permitted Sources'!K839</f>
        <v>7.7</v>
      </c>
      <c r="I1589" s="67">
        <f>'Permitted Sources'!L839</f>
        <v>0</v>
      </c>
      <c r="J1589" s="67">
        <f>'Permitted Sources'!M839</f>
        <v>0</v>
      </c>
      <c r="K1589" t="str">
        <f t="shared" si="24"/>
        <v>Compressor Engines</v>
      </c>
    </row>
    <row r="1590" spans="1:11" x14ac:dyDescent="0.2">
      <c r="A1590" s="159" t="str">
        <f>'Permitted Sources'!A840</f>
        <v>WYDEQ Permitted Sources</v>
      </c>
      <c r="B1590" t="str">
        <f>'Permitted Sources'!B840</f>
        <v>56</v>
      </c>
      <c r="C1590" s="159">
        <f>'Permitted Sources'!D840</f>
        <v>56005</v>
      </c>
      <c r="D1590" s="159" t="str">
        <f>'Permitted Sources'!E840</f>
        <v>20200253</v>
      </c>
      <c r="E1590" t="str">
        <f>'Permitted Sources'!H840</f>
        <v>Compressor Engines</v>
      </c>
      <c r="F1590" s="67">
        <f>'Permitted Sources'!I840</f>
        <v>3.9</v>
      </c>
      <c r="G1590" s="67">
        <f>'Permitted Sources'!J840</f>
        <v>3.9</v>
      </c>
      <c r="H1590" s="67">
        <f>'Permitted Sources'!K840</f>
        <v>7.7</v>
      </c>
      <c r="I1590" s="67">
        <f>'Permitted Sources'!L840</f>
        <v>0</v>
      </c>
      <c r="J1590" s="67">
        <f>'Permitted Sources'!M840</f>
        <v>0</v>
      </c>
      <c r="K1590" t="str">
        <f t="shared" si="24"/>
        <v>Compressor Engines</v>
      </c>
    </row>
    <row r="1591" spans="1:11" x14ac:dyDescent="0.2">
      <c r="A1591" s="159" t="str">
        <f>'Permitted Sources'!A841</f>
        <v>WYDEQ Permitted Sources</v>
      </c>
      <c r="B1591" t="str">
        <f>'Permitted Sources'!B841</f>
        <v>56</v>
      </c>
      <c r="C1591" s="159">
        <f>'Permitted Sources'!D841</f>
        <v>56005</v>
      </c>
      <c r="D1591" s="159" t="str">
        <f>'Permitted Sources'!E841</f>
        <v>20200254</v>
      </c>
      <c r="E1591" t="str">
        <f>'Permitted Sources'!H841</f>
        <v>Compressor Engines</v>
      </c>
      <c r="F1591" s="67">
        <f>'Permitted Sources'!I841</f>
        <v>3.9</v>
      </c>
      <c r="G1591" s="67">
        <f>'Permitted Sources'!J841</f>
        <v>0.7</v>
      </c>
      <c r="H1591" s="67">
        <f>'Permitted Sources'!K841</f>
        <v>1.9</v>
      </c>
      <c r="I1591" s="67">
        <f>'Permitted Sources'!L841</f>
        <v>0</v>
      </c>
      <c r="J1591" s="67">
        <f>'Permitted Sources'!M841</f>
        <v>0</v>
      </c>
      <c r="K1591" t="str">
        <f t="shared" si="24"/>
        <v>Compressor Engines</v>
      </c>
    </row>
    <row r="1592" spans="1:11" x14ac:dyDescent="0.2">
      <c r="A1592" s="159" t="str">
        <f>'Permitted Sources'!A842</f>
        <v>WYDEQ Permitted Sources</v>
      </c>
      <c r="B1592" t="str">
        <f>'Permitted Sources'!B842</f>
        <v>56</v>
      </c>
      <c r="C1592" s="159">
        <f>'Permitted Sources'!D842</f>
        <v>56005</v>
      </c>
      <c r="D1592" s="159" t="str">
        <f>'Permitted Sources'!E842</f>
        <v>20200253</v>
      </c>
      <c r="E1592" t="str">
        <f>'Permitted Sources'!H842</f>
        <v>Compressor Engines</v>
      </c>
      <c r="F1592" s="67">
        <f>'Permitted Sources'!I842</f>
        <v>3.9</v>
      </c>
      <c r="G1592" s="67">
        <f>'Permitted Sources'!J842</f>
        <v>3.9</v>
      </c>
      <c r="H1592" s="67">
        <f>'Permitted Sources'!K842</f>
        <v>7.7</v>
      </c>
      <c r="I1592" s="67">
        <f>'Permitted Sources'!L842</f>
        <v>0</v>
      </c>
      <c r="J1592" s="67">
        <f>'Permitted Sources'!M842</f>
        <v>0</v>
      </c>
      <c r="K1592" t="str">
        <f t="shared" si="24"/>
        <v>Compressor Engines</v>
      </c>
    </row>
    <row r="1593" spans="1:11" x14ac:dyDescent="0.2">
      <c r="A1593" s="159" t="str">
        <f>'Permitted Sources'!A843</f>
        <v>WYDEQ Permitted Sources</v>
      </c>
      <c r="B1593" t="str">
        <f>'Permitted Sources'!B843</f>
        <v>56</v>
      </c>
      <c r="C1593" s="159">
        <f>'Permitted Sources'!D843</f>
        <v>56005</v>
      </c>
      <c r="D1593" s="159" t="str">
        <f>'Permitted Sources'!E843</f>
        <v>20200253</v>
      </c>
      <c r="E1593" t="str">
        <f>'Permitted Sources'!H843</f>
        <v>Compressor Engines</v>
      </c>
      <c r="F1593" s="67">
        <f>'Permitted Sources'!I843</f>
        <v>3.9</v>
      </c>
      <c r="G1593" s="67">
        <f>'Permitted Sources'!J843</f>
        <v>3.9</v>
      </c>
      <c r="H1593" s="67">
        <f>'Permitted Sources'!K843</f>
        <v>7.7</v>
      </c>
      <c r="I1593" s="67">
        <f>'Permitted Sources'!L843</f>
        <v>0</v>
      </c>
      <c r="J1593" s="67">
        <f>'Permitted Sources'!M843</f>
        <v>0</v>
      </c>
      <c r="K1593" t="str">
        <f t="shared" si="24"/>
        <v>Compressor Engines</v>
      </c>
    </row>
    <row r="1594" spans="1:11" x14ac:dyDescent="0.2">
      <c r="A1594" s="159" t="str">
        <f>'Permitted Sources'!A844</f>
        <v>WYDEQ Permitted Sources</v>
      </c>
      <c r="B1594" t="str">
        <f>'Permitted Sources'!B844</f>
        <v>56</v>
      </c>
      <c r="C1594" s="159">
        <f>'Permitted Sources'!D844</f>
        <v>56005</v>
      </c>
      <c r="D1594" s="159" t="str">
        <f>'Permitted Sources'!E844</f>
        <v>20200253</v>
      </c>
      <c r="E1594" t="str">
        <f>'Permitted Sources'!H844</f>
        <v>Compressor Engines</v>
      </c>
      <c r="F1594" s="67">
        <f>'Permitted Sources'!I844</f>
        <v>3.7</v>
      </c>
      <c r="G1594" s="67">
        <f>'Permitted Sources'!J844</f>
        <v>1.1579999999999999</v>
      </c>
      <c r="H1594" s="67">
        <f>'Permitted Sources'!K844</f>
        <v>7.7240000000000002</v>
      </c>
      <c r="I1594" s="67">
        <f>'Permitted Sources'!L844</f>
        <v>0</v>
      </c>
      <c r="J1594" s="67">
        <f>'Permitted Sources'!M844</f>
        <v>0</v>
      </c>
      <c r="K1594" t="str">
        <f t="shared" si="24"/>
        <v>Compressor Engines</v>
      </c>
    </row>
    <row r="1595" spans="1:11" x14ac:dyDescent="0.2">
      <c r="A1595" s="159" t="str">
        <f>'Permitted Sources'!A845</f>
        <v>WYDEQ Permitted Sources</v>
      </c>
      <c r="B1595" t="str">
        <f>'Permitted Sources'!B845</f>
        <v>56</v>
      </c>
      <c r="C1595" s="159">
        <f>'Permitted Sources'!D845</f>
        <v>56005</v>
      </c>
      <c r="D1595" s="159" t="str">
        <f>'Permitted Sources'!E845</f>
        <v>20200253</v>
      </c>
      <c r="E1595" t="str">
        <f>'Permitted Sources'!H845</f>
        <v>Compressor Engines</v>
      </c>
      <c r="F1595" s="67">
        <f>'Permitted Sources'!I845</f>
        <v>3.7</v>
      </c>
      <c r="G1595" s="67">
        <f>'Permitted Sources'!J845</f>
        <v>1.1579999999999999</v>
      </c>
      <c r="H1595" s="67">
        <f>'Permitted Sources'!K845</f>
        <v>7.7240000000000002</v>
      </c>
      <c r="I1595" s="67">
        <f>'Permitted Sources'!L845</f>
        <v>0</v>
      </c>
      <c r="J1595" s="67">
        <f>'Permitted Sources'!M845</f>
        <v>0</v>
      </c>
      <c r="K1595" t="str">
        <f t="shared" si="24"/>
        <v>Compressor Engines</v>
      </c>
    </row>
    <row r="1596" spans="1:11" x14ac:dyDescent="0.2">
      <c r="A1596" s="159" t="str">
        <f>'Permitted Sources'!A846</f>
        <v>WYDEQ Permitted Sources</v>
      </c>
      <c r="B1596" t="str">
        <f>'Permitted Sources'!B846</f>
        <v>56</v>
      </c>
      <c r="C1596" s="159">
        <f>'Permitted Sources'!D846</f>
        <v>56005</v>
      </c>
      <c r="D1596" s="159" t="str">
        <f>'Permitted Sources'!E846</f>
        <v>20200253</v>
      </c>
      <c r="E1596" t="str">
        <f>'Permitted Sources'!H846</f>
        <v>Compressor Engines</v>
      </c>
      <c r="F1596" s="67">
        <f>'Permitted Sources'!I846</f>
        <v>3.7</v>
      </c>
      <c r="G1596" s="67">
        <f>'Permitted Sources'!J846</f>
        <v>1.1579999999999999</v>
      </c>
      <c r="H1596" s="67">
        <f>'Permitted Sources'!K846</f>
        <v>7.7240000000000002</v>
      </c>
      <c r="I1596" s="67">
        <f>'Permitted Sources'!L846</f>
        <v>0</v>
      </c>
      <c r="J1596" s="67">
        <f>'Permitted Sources'!M846</f>
        <v>0</v>
      </c>
      <c r="K1596" t="str">
        <f t="shared" si="24"/>
        <v>Compressor Engines</v>
      </c>
    </row>
    <row r="1597" spans="1:11" x14ac:dyDescent="0.2">
      <c r="A1597" s="159" t="str">
        <f>'Permitted Sources'!A847</f>
        <v>WYDEQ Permitted Sources</v>
      </c>
      <c r="B1597" t="str">
        <f>'Permitted Sources'!B847</f>
        <v>56</v>
      </c>
      <c r="C1597" s="159">
        <f>'Permitted Sources'!D847</f>
        <v>56005</v>
      </c>
      <c r="D1597" s="159" t="str">
        <f>'Permitted Sources'!E847</f>
        <v>20200253</v>
      </c>
      <c r="E1597" t="str">
        <f>'Permitted Sources'!H847</f>
        <v>Compressor Engines</v>
      </c>
      <c r="F1597" s="67">
        <f>'Permitted Sources'!I847</f>
        <v>3.7</v>
      </c>
      <c r="G1597" s="67">
        <f>'Permitted Sources'!J847</f>
        <v>1.1579999999999999</v>
      </c>
      <c r="H1597" s="67">
        <f>'Permitted Sources'!K847</f>
        <v>7.7240000000000002</v>
      </c>
      <c r="I1597" s="67">
        <f>'Permitted Sources'!L847</f>
        <v>0</v>
      </c>
      <c r="J1597" s="67">
        <f>'Permitted Sources'!M847</f>
        <v>0</v>
      </c>
      <c r="K1597" t="str">
        <f t="shared" si="24"/>
        <v>Compressor Engines</v>
      </c>
    </row>
    <row r="1598" spans="1:11" x14ac:dyDescent="0.2">
      <c r="A1598" s="159" t="str">
        <f>'Permitted Sources'!A848</f>
        <v>WYDEQ Permitted Sources</v>
      </c>
      <c r="B1598" t="str">
        <f>'Permitted Sources'!B848</f>
        <v>56</v>
      </c>
      <c r="C1598" s="159">
        <f>'Permitted Sources'!D848</f>
        <v>56005</v>
      </c>
      <c r="D1598" s="159" t="str">
        <f>'Permitted Sources'!E848</f>
        <v>20200253</v>
      </c>
      <c r="E1598" t="str">
        <f>'Permitted Sources'!H848</f>
        <v>Compressor Engines</v>
      </c>
      <c r="F1598" s="67">
        <f>'Permitted Sources'!I848</f>
        <v>3.7</v>
      </c>
      <c r="G1598" s="67">
        <f>'Permitted Sources'!J848</f>
        <v>1.1579999999999999</v>
      </c>
      <c r="H1598" s="67">
        <f>'Permitted Sources'!K848</f>
        <v>7.7240000000000002</v>
      </c>
      <c r="I1598" s="67">
        <f>'Permitted Sources'!L848</f>
        <v>0</v>
      </c>
      <c r="J1598" s="67">
        <f>'Permitted Sources'!M848</f>
        <v>0</v>
      </c>
      <c r="K1598" t="str">
        <f t="shared" si="24"/>
        <v>Compressor Engines</v>
      </c>
    </row>
    <row r="1599" spans="1:11" x14ac:dyDescent="0.2">
      <c r="A1599" s="159" t="str">
        <f>'Permitted Sources'!A849</f>
        <v>WYDEQ Permitted Sources</v>
      </c>
      <c r="B1599" t="str">
        <f>'Permitted Sources'!B849</f>
        <v>56</v>
      </c>
      <c r="C1599" s="159">
        <f>'Permitted Sources'!D849</f>
        <v>56005</v>
      </c>
      <c r="D1599" s="159" t="str">
        <f>'Permitted Sources'!E849</f>
        <v>20200253</v>
      </c>
      <c r="E1599" t="str">
        <f>'Permitted Sources'!H849</f>
        <v>Compressor Engines</v>
      </c>
      <c r="F1599" s="67">
        <f>'Permitted Sources'!I849</f>
        <v>7.4</v>
      </c>
      <c r="G1599" s="67">
        <f>'Permitted Sources'!J849</f>
        <v>1.1579999999999999</v>
      </c>
      <c r="H1599" s="67">
        <f>'Permitted Sources'!K849</f>
        <v>7.7240000000000002</v>
      </c>
      <c r="I1599" s="67">
        <f>'Permitted Sources'!L849</f>
        <v>0</v>
      </c>
      <c r="J1599" s="67">
        <f>'Permitted Sources'!M849</f>
        <v>0</v>
      </c>
      <c r="K1599" t="str">
        <f t="shared" si="24"/>
        <v>Compressor Engines</v>
      </c>
    </row>
    <row r="1600" spans="1:11" x14ac:dyDescent="0.2">
      <c r="A1600" s="159" t="str">
        <f>'Permitted Sources'!A850</f>
        <v>WYDEQ Permitted Sources</v>
      </c>
      <c r="B1600" t="str">
        <f>'Permitted Sources'!B850</f>
        <v>56</v>
      </c>
      <c r="C1600" s="159">
        <f>'Permitted Sources'!D850</f>
        <v>56005</v>
      </c>
      <c r="D1600" s="159" t="str">
        <f>'Permitted Sources'!E850</f>
        <v>20200253</v>
      </c>
      <c r="E1600" t="str">
        <f>'Permitted Sources'!H850</f>
        <v>Compressor Engines</v>
      </c>
      <c r="F1600" s="67">
        <f>'Permitted Sources'!I850</f>
        <v>3.7</v>
      </c>
      <c r="G1600" s="67">
        <f>'Permitted Sources'!J850</f>
        <v>1.1579999999999999</v>
      </c>
      <c r="H1600" s="67">
        <f>'Permitted Sources'!K850</f>
        <v>7.7240000000000002</v>
      </c>
      <c r="I1600" s="67">
        <f>'Permitted Sources'!L850</f>
        <v>0</v>
      </c>
      <c r="J1600" s="67">
        <f>'Permitted Sources'!M850</f>
        <v>0</v>
      </c>
      <c r="K1600" t="str">
        <f t="shared" si="24"/>
        <v>Compressor Engines</v>
      </c>
    </row>
    <row r="1601" spans="1:11" x14ac:dyDescent="0.2">
      <c r="A1601" s="159" t="str">
        <f>'Permitted Sources'!A851</f>
        <v>WYDEQ Permitted Sources</v>
      </c>
      <c r="B1601" t="str">
        <f>'Permitted Sources'!B851</f>
        <v>56</v>
      </c>
      <c r="C1601" s="159">
        <f>'Permitted Sources'!D851</f>
        <v>56005</v>
      </c>
      <c r="D1601" s="159" t="str">
        <f>'Permitted Sources'!E851</f>
        <v>20200253</v>
      </c>
      <c r="E1601" t="str">
        <f>'Permitted Sources'!H851</f>
        <v>Compressor Engines</v>
      </c>
      <c r="F1601" s="67">
        <f>'Permitted Sources'!I851</f>
        <v>3.7</v>
      </c>
      <c r="G1601" s="67">
        <f>'Permitted Sources'!J851</f>
        <v>1.1579999999999999</v>
      </c>
      <c r="H1601" s="67">
        <f>'Permitted Sources'!K851</f>
        <v>7.7240000000000002</v>
      </c>
      <c r="I1601" s="67">
        <f>'Permitted Sources'!L851</f>
        <v>0</v>
      </c>
      <c r="J1601" s="67">
        <f>'Permitted Sources'!M851</f>
        <v>0</v>
      </c>
      <c r="K1601" t="str">
        <f t="shared" si="24"/>
        <v>Compressor Engines</v>
      </c>
    </row>
    <row r="1602" spans="1:11" x14ac:dyDescent="0.2">
      <c r="A1602" s="159" t="str">
        <f>'Permitted Sources'!A852</f>
        <v>WYDEQ Permitted Sources</v>
      </c>
      <c r="B1602" t="str">
        <f>'Permitted Sources'!B852</f>
        <v>56</v>
      </c>
      <c r="C1602" s="159">
        <f>'Permitted Sources'!D852</f>
        <v>56005</v>
      </c>
      <c r="D1602" s="159" t="str">
        <f>'Permitted Sources'!E852</f>
        <v>20200253</v>
      </c>
      <c r="E1602" t="str">
        <f>'Permitted Sources'!H852</f>
        <v>Compressor Engines</v>
      </c>
      <c r="F1602" s="67">
        <f>'Permitted Sources'!I852</f>
        <v>3.7</v>
      </c>
      <c r="G1602" s="67">
        <f>'Permitted Sources'!J852</f>
        <v>1.1579999999999999</v>
      </c>
      <c r="H1602" s="67">
        <f>'Permitted Sources'!K852</f>
        <v>7.7240000000000002</v>
      </c>
      <c r="I1602" s="67">
        <f>'Permitted Sources'!L852</f>
        <v>0</v>
      </c>
      <c r="J1602" s="67">
        <f>'Permitted Sources'!M852</f>
        <v>0</v>
      </c>
      <c r="K1602" t="str">
        <f t="shared" si="24"/>
        <v>Compressor Engines</v>
      </c>
    </row>
    <row r="1603" spans="1:11" x14ac:dyDescent="0.2">
      <c r="A1603" s="159" t="str">
        <f>'Permitted Sources'!A853</f>
        <v>WYDEQ Permitted Sources</v>
      </c>
      <c r="B1603" t="str">
        <f>'Permitted Sources'!B853</f>
        <v>56</v>
      </c>
      <c r="C1603" s="159">
        <f>'Permitted Sources'!D853</f>
        <v>56005</v>
      </c>
      <c r="D1603" s="159" t="str">
        <f>'Permitted Sources'!E853</f>
        <v>20200253</v>
      </c>
      <c r="E1603" t="str">
        <f>'Permitted Sources'!H853</f>
        <v>Compressor Engines</v>
      </c>
      <c r="F1603" s="67">
        <f>'Permitted Sources'!I853</f>
        <v>3.7160000000000002</v>
      </c>
      <c r="G1603" s="67">
        <f>'Permitted Sources'!J853</f>
        <v>1</v>
      </c>
      <c r="H1603" s="67">
        <f>'Permitted Sources'!K853</f>
        <v>7.4</v>
      </c>
      <c r="I1603" s="67">
        <f>'Permitted Sources'!L853</f>
        <v>0</v>
      </c>
      <c r="J1603" s="67">
        <f>'Permitted Sources'!M853</f>
        <v>0</v>
      </c>
      <c r="K1603" t="str">
        <f t="shared" si="24"/>
        <v>Compressor Engines</v>
      </c>
    </row>
    <row r="1604" spans="1:11" x14ac:dyDescent="0.2">
      <c r="A1604" s="159" t="str">
        <f>'Permitted Sources'!A854</f>
        <v>WYDEQ Permitted Sources</v>
      </c>
      <c r="B1604" t="str">
        <f>'Permitted Sources'!B854</f>
        <v>56</v>
      </c>
      <c r="C1604" s="159">
        <f>'Permitted Sources'!D854</f>
        <v>56005</v>
      </c>
      <c r="D1604" s="159" t="str">
        <f>'Permitted Sources'!E854</f>
        <v>20200254</v>
      </c>
      <c r="E1604" t="str">
        <f>'Permitted Sources'!H854</f>
        <v>Compressor Engines</v>
      </c>
      <c r="F1604" s="67">
        <f>'Permitted Sources'!I854</f>
        <v>3.7160000000000002</v>
      </c>
      <c r="G1604" s="67">
        <f>'Permitted Sources'!J854</f>
        <v>1</v>
      </c>
      <c r="H1604" s="67">
        <f>'Permitted Sources'!K854</f>
        <v>1.9</v>
      </c>
      <c r="I1604" s="67">
        <f>'Permitted Sources'!L854</f>
        <v>0</v>
      </c>
      <c r="J1604" s="67">
        <f>'Permitted Sources'!M854</f>
        <v>0</v>
      </c>
      <c r="K1604" t="str">
        <f t="shared" si="24"/>
        <v>Compressor Engines</v>
      </c>
    </row>
    <row r="1605" spans="1:11" x14ac:dyDescent="0.2">
      <c r="A1605" s="159" t="str">
        <f>'Permitted Sources'!A855</f>
        <v>WYDEQ Permitted Sources</v>
      </c>
      <c r="B1605" t="str">
        <f>'Permitted Sources'!B855</f>
        <v>56</v>
      </c>
      <c r="C1605" s="159">
        <f>'Permitted Sources'!D855</f>
        <v>56005</v>
      </c>
      <c r="D1605" s="159" t="str">
        <f>'Permitted Sources'!E855</f>
        <v>20200253</v>
      </c>
      <c r="E1605" t="str">
        <f>'Permitted Sources'!H855</f>
        <v>Compressor Engines</v>
      </c>
      <c r="F1605" s="67">
        <f>'Permitted Sources'!I855</f>
        <v>3.7160000000000002</v>
      </c>
      <c r="G1605" s="67">
        <f>'Permitted Sources'!J855</f>
        <v>1</v>
      </c>
      <c r="H1605" s="67">
        <f>'Permitted Sources'!K855</f>
        <v>7.4</v>
      </c>
      <c r="I1605" s="67">
        <f>'Permitted Sources'!L855</f>
        <v>0</v>
      </c>
      <c r="J1605" s="67">
        <f>'Permitted Sources'!M855</f>
        <v>0</v>
      </c>
      <c r="K1605" t="str">
        <f t="shared" si="24"/>
        <v>Compressor Engines</v>
      </c>
    </row>
    <row r="1606" spans="1:11" x14ac:dyDescent="0.2">
      <c r="A1606" s="159" t="str">
        <f>'Permitted Sources'!A856</f>
        <v>WYDEQ Permitted Sources</v>
      </c>
      <c r="B1606" t="str">
        <f>'Permitted Sources'!B856</f>
        <v>56</v>
      </c>
      <c r="C1606" s="159">
        <f>'Permitted Sources'!D856</f>
        <v>56005</v>
      </c>
      <c r="D1606" s="159" t="str">
        <f>'Permitted Sources'!E856</f>
        <v>20200253</v>
      </c>
      <c r="E1606" t="str">
        <f>'Permitted Sources'!H856</f>
        <v>Compressor Engines</v>
      </c>
      <c r="F1606" s="67">
        <f>'Permitted Sources'!I856</f>
        <v>3.7160000000000002</v>
      </c>
      <c r="G1606" s="67">
        <f>'Permitted Sources'!J856</f>
        <v>1</v>
      </c>
      <c r="H1606" s="67">
        <f>'Permitted Sources'!K856</f>
        <v>7.4</v>
      </c>
      <c r="I1606" s="67">
        <f>'Permitted Sources'!L856</f>
        <v>0</v>
      </c>
      <c r="J1606" s="67">
        <f>'Permitted Sources'!M856</f>
        <v>0</v>
      </c>
      <c r="K1606" t="str">
        <f t="shared" si="24"/>
        <v>Compressor Engines</v>
      </c>
    </row>
    <row r="1607" spans="1:11" x14ac:dyDescent="0.2">
      <c r="A1607" s="159" t="str">
        <f>'Permitted Sources'!A857</f>
        <v>WYDEQ Permitted Sources</v>
      </c>
      <c r="B1607" t="str">
        <f>'Permitted Sources'!B857</f>
        <v>56</v>
      </c>
      <c r="C1607" s="159">
        <f>'Permitted Sources'!D857</f>
        <v>56005</v>
      </c>
      <c r="D1607" s="159" t="str">
        <f>'Permitted Sources'!E857</f>
        <v>20200253</v>
      </c>
      <c r="E1607" t="str">
        <f>'Permitted Sources'!H857</f>
        <v>Compressor Engines</v>
      </c>
      <c r="F1607" s="67">
        <f>'Permitted Sources'!I857</f>
        <v>3.7160000000000002</v>
      </c>
      <c r="G1607" s="67">
        <f>'Permitted Sources'!J857</f>
        <v>0</v>
      </c>
      <c r="H1607" s="67">
        <f>'Permitted Sources'!K857</f>
        <v>0</v>
      </c>
      <c r="I1607" s="67">
        <f>'Permitted Sources'!L857</f>
        <v>0</v>
      </c>
      <c r="J1607" s="67">
        <f>'Permitted Sources'!M857</f>
        <v>0</v>
      </c>
      <c r="K1607" t="str">
        <f t="shared" ref="K1607:K1670" si="25">IF(E1607="Unpermitted Fugitives","Fugitives",IF(E1607="Natural Gas Processing Facilities, Pump Seals","Fugitives",IF(E1607="Natural Gas Production, All Equipt Leak Fugitives","Fugitives",IF(E1607="External Combustion Boilers","Heaters",IF(E1607="Permitted Tank Losses","Condensate tank ",IF(E1607="Permitted Fugitives","Fugitives",IF(E1607="Process Heaters","Heaters",E1607)))))))</f>
        <v>Compressor Engines</v>
      </c>
    </row>
    <row r="1608" spans="1:11" x14ac:dyDescent="0.2">
      <c r="A1608" s="159" t="str">
        <f>'Permitted Sources'!A858</f>
        <v>WYDEQ Permitted Sources</v>
      </c>
      <c r="B1608" t="str">
        <f>'Permitted Sources'!B858</f>
        <v>56</v>
      </c>
      <c r="C1608" s="159">
        <f>'Permitted Sources'!D858</f>
        <v>56005</v>
      </c>
      <c r="D1608" s="159" t="str">
        <f>'Permitted Sources'!E858</f>
        <v>20200253</v>
      </c>
      <c r="E1608" t="str">
        <f>'Permitted Sources'!H858</f>
        <v>Compressor Engines</v>
      </c>
      <c r="F1608" s="67">
        <f>'Permitted Sources'!I858</f>
        <v>3.7160000000000002</v>
      </c>
      <c r="G1608" s="67">
        <f>'Permitted Sources'!J858</f>
        <v>0</v>
      </c>
      <c r="H1608" s="67">
        <f>'Permitted Sources'!K858</f>
        <v>0</v>
      </c>
      <c r="I1608" s="67">
        <f>'Permitted Sources'!L858</f>
        <v>0</v>
      </c>
      <c r="J1608" s="67">
        <f>'Permitted Sources'!M858</f>
        <v>0</v>
      </c>
      <c r="K1608" t="str">
        <f t="shared" si="25"/>
        <v>Compressor Engines</v>
      </c>
    </row>
    <row r="1609" spans="1:11" x14ac:dyDescent="0.2">
      <c r="A1609" s="159" t="str">
        <f>'Permitted Sources'!A859</f>
        <v>WYDEQ Permitted Sources</v>
      </c>
      <c r="B1609" t="str">
        <f>'Permitted Sources'!B859</f>
        <v>56</v>
      </c>
      <c r="C1609" s="159">
        <f>'Permitted Sources'!D859</f>
        <v>56005</v>
      </c>
      <c r="D1609" s="159" t="str">
        <f>'Permitted Sources'!E859</f>
        <v>20200253</v>
      </c>
      <c r="E1609" t="str">
        <f>'Permitted Sources'!H859</f>
        <v>Compressor Engines</v>
      </c>
      <c r="F1609" s="67">
        <f>'Permitted Sources'!I859</f>
        <v>3.7160000000000002</v>
      </c>
      <c r="G1609" s="67">
        <f>'Permitted Sources'!J859</f>
        <v>0</v>
      </c>
      <c r="H1609" s="67">
        <f>'Permitted Sources'!K859</f>
        <v>0</v>
      </c>
      <c r="I1609" s="67">
        <f>'Permitted Sources'!L859</f>
        <v>0</v>
      </c>
      <c r="J1609" s="67">
        <f>'Permitted Sources'!M859</f>
        <v>0</v>
      </c>
      <c r="K1609" t="str">
        <f t="shared" si="25"/>
        <v>Compressor Engines</v>
      </c>
    </row>
    <row r="1610" spans="1:11" x14ac:dyDescent="0.2">
      <c r="A1610" s="159" t="str">
        <f>'Permitted Sources'!A860</f>
        <v>WYDEQ Permitted Sources</v>
      </c>
      <c r="B1610" t="str">
        <f>'Permitted Sources'!B860</f>
        <v>56</v>
      </c>
      <c r="C1610" s="159">
        <f>'Permitted Sources'!D860</f>
        <v>56005</v>
      </c>
      <c r="D1610" s="159" t="str">
        <f>'Permitted Sources'!E860</f>
        <v>20200253</v>
      </c>
      <c r="E1610" t="str">
        <f>'Permitted Sources'!H860</f>
        <v>Compressor Engines</v>
      </c>
      <c r="F1610" s="67">
        <f>'Permitted Sources'!I860</f>
        <v>3.8620000000000001</v>
      </c>
      <c r="G1610" s="67">
        <f>'Permitted Sources'!J860</f>
        <v>1.1579999999999999</v>
      </c>
      <c r="H1610" s="67">
        <f>'Permitted Sources'!K860</f>
        <v>7.7240000000000002</v>
      </c>
      <c r="I1610" s="67">
        <f>'Permitted Sources'!L860</f>
        <v>0</v>
      </c>
      <c r="J1610" s="67">
        <f>'Permitted Sources'!M860</f>
        <v>0</v>
      </c>
      <c r="K1610" t="str">
        <f t="shared" si="25"/>
        <v>Compressor Engines</v>
      </c>
    </row>
    <row r="1611" spans="1:11" x14ac:dyDescent="0.2">
      <c r="A1611" s="159" t="str">
        <f>'Permitted Sources'!A861</f>
        <v>WYDEQ Permitted Sources</v>
      </c>
      <c r="B1611" t="str">
        <f>'Permitted Sources'!B861</f>
        <v>56</v>
      </c>
      <c r="C1611" s="159">
        <f>'Permitted Sources'!D861</f>
        <v>56005</v>
      </c>
      <c r="D1611" s="159" t="str">
        <f>'Permitted Sources'!E861</f>
        <v>20200253</v>
      </c>
      <c r="E1611" t="str">
        <f>'Permitted Sources'!H861</f>
        <v>Compressor Engines</v>
      </c>
      <c r="F1611" s="67">
        <f>'Permitted Sources'!I861</f>
        <v>3.8620000000000001</v>
      </c>
      <c r="G1611" s="67">
        <f>'Permitted Sources'!J861</f>
        <v>1.1579999999999999</v>
      </c>
      <c r="H1611" s="67">
        <f>'Permitted Sources'!K861</f>
        <v>7.7240000000000002</v>
      </c>
      <c r="I1611" s="67">
        <f>'Permitted Sources'!L861</f>
        <v>0</v>
      </c>
      <c r="J1611" s="67">
        <f>'Permitted Sources'!M861</f>
        <v>0</v>
      </c>
      <c r="K1611" t="str">
        <f t="shared" si="25"/>
        <v>Compressor Engines</v>
      </c>
    </row>
    <row r="1612" spans="1:11" x14ac:dyDescent="0.2">
      <c r="A1612" s="159" t="str">
        <f>'Permitted Sources'!A862</f>
        <v>WYDEQ Permitted Sources</v>
      </c>
      <c r="B1612" t="str">
        <f>'Permitted Sources'!B862</f>
        <v>56</v>
      </c>
      <c r="C1612" s="159">
        <f>'Permitted Sources'!D862</f>
        <v>56005</v>
      </c>
      <c r="D1612" s="159" t="str">
        <f>'Permitted Sources'!E862</f>
        <v>20200253</v>
      </c>
      <c r="E1612" t="str">
        <f>'Permitted Sources'!H862</f>
        <v>Compressor Engines</v>
      </c>
      <c r="F1612" s="67">
        <f>'Permitted Sources'!I862</f>
        <v>3.8620000000000001</v>
      </c>
      <c r="G1612" s="67">
        <f>'Permitted Sources'!J862</f>
        <v>1.1579999999999999</v>
      </c>
      <c r="H1612" s="67">
        <f>'Permitted Sources'!K862</f>
        <v>7.7240000000000002</v>
      </c>
      <c r="I1612" s="67">
        <f>'Permitted Sources'!L862</f>
        <v>0</v>
      </c>
      <c r="J1612" s="67">
        <f>'Permitted Sources'!M862</f>
        <v>0</v>
      </c>
      <c r="K1612" t="str">
        <f t="shared" si="25"/>
        <v>Compressor Engines</v>
      </c>
    </row>
    <row r="1613" spans="1:11" x14ac:dyDescent="0.2">
      <c r="A1613" s="159" t="str">
        <f>'Permitted Sources'!A863</f>
        <v>WYDEQ Permitted Sources</v>
      </c>
      <c r="B1613" t="str">
        <f>'Permitted Sources'!B863</f>
        <v>56</v>
      </c>
      <c r="C1613" s="159">
        <f>'Permitted Sources'!D863</f>
        <v>56005</v>
      </c>
      <c r="D1613" s="159" t="str">
        <f>'Permitted Sources'!E863</f>
        <v>20200253</v>
      </c>
      <c r="E1613" t="str">
        <f>'Permitted Sources'!H863</f>
        <v>Compressor Engines</v>
      </c>
      <c r="F1613" s="67">
        <f>'Permitted Sources'!I863</f>
        <v>3.8620000000000001</v>
      </c>
      <c r="G1613" s="67">
        <f>'Permitted Sources'!J863</f>
        <v>1.1579999999999999</v>
      </c>
      <c r="H1613" s="67">
        <f>'Permitted Sources'!K863</f>
        <v>7.7240000000000002</v>
      </c>
      <c r="I1613" s="67">
        <f>'Permitted Sources'!L863</f>
        <v>0</v>
      </c>
      <c r="J1613" s="67">
        <f>'Permitted Sources'!M863</f>
        <v>0</v>
      </c>
      <c r="K1613" t="str">
        <f t="shared" si="25"/>
        <v>Compressor Engines</v>
      </c>
    </row>
    <row r="1614" spans="1:11" x14ac:dyDescent="0.2">
      <c r="A1614" s="159" t="str">
        <f>'Permitted Sources'!A864</f>
        <v>WYDEQ Permitted Sources</v>
      </c>
      <c r="B1614" t="str">
        <f>'Permitted Sources'!B864</f>
        <v>56</v>
      </c>
      <c r="C1614" s="159">
        <f>'Permitted Sources'!D864</f>
        <v>56005</v>
      </c>
      <c r="D1614" s="159" t="str">
        <f>'Permitted Sources'!E864</f>
        <v>20200253</v>
      </c>
      <c r="E1614" t="str">
        <f>'Permitted Sources'!H864</f>
        <v>Compressor Engines</v>
      </c>
      <c r="F1614" s="67">
        <f>'Permitted Sources'!I864</f>
        <v>3.8620000000000001</v>
      </c>
      <c r="G1614" s="67">
        <f>'Permitted Sources'!J864</f>
        <v>1.1579999999999999</v>
      </c>
      <c r="H1614" s="67">
        <f>'Permitted Sources'!K864</f>
        <v>7.7240000000000002</v>
      </c>
      <c r="I1614" s="67">
        <f>'Permitted Sources'!L864</f>
        <v>0</v>
      </c>
      <c r="J1614" s="67">
        <f>'Permitted Sources'!M864</f>
        <v>0</v>
      </c>
      <c r="K1614" t="str">
        <f t="shared" si="25"/>
        <v>Compressor Engines</v>
      </c>
    </row>
    <row r="1615" spans="1:11" x14ac:dyDescent="0.2">
      <c r="A1615" s="159" t="str">
        <f>'Permitted Sources'!A865</f>
        <v>WYDEQ Permitted Sources</v>
      </c>
      <c r="B1615" t="str">
        <f>'Permitted Sources'!B865</f>
        <v>56</v>
      </c>
      <c r="C1615" s="159">
        <f>'Permitted Sources'!D865</f>
        <v>56005</v>
      </c>
      <c r="D1615" s="159" t="str">
        <f>'Permitted Sources'!E865</f>
        <v>20200253</v>
      </c>
      <c r="E1615" t="str">
        <f>'Permitted Sources'!H865</f>
        <v>Compressor Engines</v>
      </c>
      <c r="F1615" s="67">
        <f>'Permitted Sources'!I865</f>
        <v>16.222999999999999</v>
      </c>
      <c r="G1615" s="67">
        <f>'Permitted Sources'!J865</f>
        <v>4.867</v>
      </c>
      <c r="H1615" s="67">
        <f>'Permitted Sources'!K865</f>
        <v>32.442999999999998</v>
      </c>
      <c r="I1615" s="67">
        <f>'Permitted Sources'!L865</f>
        <v>0</v>
      </c>
      <c r="J1615" s="67">
        <f>'Permitted Sources'!M865</f>
        <v>0</v>
      </c>
      <c r="K1615" t="str">
        <f t="shared" si="25"/>
        <v>Compressor Engines</v>
      </c>
    </row>
    <row r="1616" spans="1:11" x14ac:dyDescent="0.2">
      <c r="A1616" s="159" t="str">
        <f>'Permitted Sources'!A866</f>
        <v>WYDEQ Permitted Sources</v>
      </c>
      <c r="B1616" t="str">
        <f>'Permitted Sources'!B866</f>
        <v>56</v>
      </c>
      <c r="C1616" s="159">
        <f>'Permitted Sources'!D866</f>
        <v>56005</v>
      </c>
      <c r="D1616" s="159" t="str">
        <f>'Permitted Sources'!E866</f>
        <v>20200253</v>
      </c>
      <c r="E1616" t="str">
        <f>'Permitted Sources'!H866</f>
        <v>Compressor Engines</v>
      </c>
      <c r="F1616" s="67">
        <f>'Permitted Sources'!I866</f>
        <v>14.287000000000001</v>
      </c>
      <c r="G1616" s="67">
        <f>'Permitted Sources'!J866</f>
        <v>14.287000000000001</v>
      </c>
      <c r="H1616" s="67">
        <f>'Permitted Sources'!K866</f>
        <v>21.413</v>
      </c>
      <c r="I1616" s="67">
        <f>'Permitted Sources'!L866</f>
        <v>0</v>
      </c>
      <c r="J1616" s="67">
        <f>'Permitted Sources'!M866</f>
        <v>0</v>
      </c>
      <c r="K1616" t="str">
        <f t="shared" si="25"/>
        <v>Compressor Engines</v>
      </c>
    </row>
    <row r="1617" spans="1:11" x14ac:dyDescent="0.2">
      <c r="A1617" s="159" t="str">
        <f>'Permitted Sources'!A867</f>
        <v>WYDEQ Permitted Sources</v>
      </c>
      <c r="B1617" t="str">
        <f>'Permitted Sources'!B867</f>
        <v>56</v>
      </c>
      <c r="C1617" s="159">
        <f>'Permitted Sources'!D867</f>
        <v>56005</v>
      </c>
      <c r="D1617" s="159" t="str">
        <f>'Permitted Sources'!E867</f>
        <v>20200253</v>
      </c>
      <c r="E1617" t="str">
        <f>'Permitted Sources'!H867</f>
        <v>Compressor Engines</v>
      </c>
      <c r="F1617" s="67">
        <f>'Permitted Sources'!I867</f>
        <v>14.287000000000001</v>
      </c>
      <c r="G1617" s="67">
        <f>'Permitted Sources'!J867</f>
        <v>14.287000000000001</v>
      </c>
      <c r="H1617" s="67">
        <f>'Permitted Sources'!K867</f>
        <v>21.413</v>
      </c>
      <c r="I1617" s="67">
        <f>'Permitted Sources'!L867</f>
        <v>0</v>
      </c>
      <c r="J1617" s="67">
        <f>'Permitted Sources'!M867</f>
        <v>0</v>
      </c>
      <c r="K1617" t="str">
        <f t="shared" si="25"/>
        <v>Compressor Engines</v>
      </c>
    </row>
    <row r="1618" spans="1:11" x14ac:dyDescent="0.2">
      <c r="A1618" s="159" t="str">
        <f>'Permitted Sources'!A868</f>
        <v>WYDEQ Permitted Sources</v>
      </c>
      <c r="B1618" t="str">
        <f>'Permitted Sources'!B868</f>
        <v>56</v>
      </c>
      <c r="C1618" s="159">
        <f>'Permitted Sources'!D868</f>
        <v>56005</v>
      </c>
      <c r="D1618" s="159" t="str">
        <f>'Permitted Sources'!E868</f>
        <v>20200253</v>
      </c>
      <c r="E1618" t="str">
        <f>'Permitted Sources'!H868</f>
        <v>Compressor Engines</v>
      </c>
      <c r="F1618" s="67">
        <f>'Permitted Sources'!I868</f>
        <v>16.222999999999999</v>
      </c>
      <c r="G1618" s="67">
        <f>'Permitted Sources'!J868</f>
        <v>16.234000000000002</v>
      </c>
      <c r="H1618" s="67">
        <f>'Permitted Sources'!K868</f>
        <v>21.1</v>
      </c>
      <c r="I1618" s="67">
        <f>'Permitted Sources'!L868</f>
        <v>0</v>
      </c>
      <c r="J1618" s="67">
        <f>'Permitted Sources'!M868</f>
        <v>0</v>
      </c>
      <c r="K1618" t="str">
        <f t="shared" si="25"/>
        <v>Compressor Engines</v>
      </c>
    </row>
    <row r="1619" spans="1:11" x14ac:dyDescent="0.2">
      <c r="A1619" s="159" t="str">
        <f>'Permitted Sources'!A869</f>
        <v>WYDEQ Permitted Sources</v>
      </c>
      <c r="B1619" t="str">
        <f>'Permitted Sources'!B869</f>
        <v>56</v>
      </c>
      <c r="C1619" s="159">
        <f>'Permitted Sources'!D869</f>
        <v>56005</v>
      </c>
      <c r="D1619" s="159" t="str">
        <f>'Permitted Sources'!E869</f>
        <v>20200253</v>
      </c>
      <c r="E1619" t="str">
        <f>'Permitted Sources'!H869</f>
        <v>Compressor Engines</v>
      </c>
      <c r="F1619" s="67">
        <f>'Permitted Sources'!I869</f>
        <v>16.222999999999999</v>
      </c>
      <c r="G1619" s="67">
        <f>'Permitted Sources'!J869</f>
        <v>16.234000000000002</v>
      </c>
      <c r="H1619" s="67">
        <f>'Permitted Sources'!K869</f>
        <v>21.1</v>
      </c>
      <c r="I1619" s="67">
        <f>'Permitted Sources'!L869</f>
        <v>0</v>
      </c>
      <c r="J1619" s="67">
        <f>'Permitted Sources'!M869</f>
        <v>0</v>
      </c>
      <c r="K1619" t="str">
        <f t="shared" si="25"/>
        <v>Compressor Engines</v>
      </c>
    </row>
    <row r="1620" spans="1:11" x14ac:dyDescent="0.2">
      <c r="A1620" s="159" t="str">
        <f>'Permitted Sources'!A870</f>
        <v>WYDEQ Permitted Sources</v>
      </c>
      <c r="B1620" t="str">
        <f>'Permitted Sources'!B870</f>
        <v>56</v>
      </c>
      <c r="C1620" s="159">
        <f>'Permitted Sources'!D870</f>
        <v>56005</v>
      </c>
      <c r="D1620" s="159" t="str">
        <f>'Permitted Sources'!E870</f>
        <v>20200253</v>
      </c>
      <c r="E1620" t="str">
        <f>'Permitted Sources'!H870</f>
        <v>Compressor Engines</v>
      </c>
      <c r="F1620" s="67">
        <f>'Permitted Sources'!I870</f>
        <v>16.222999999999999</v>
      </c>
      <c r="G1620" s="67">
        <f>'Permitted Sources'!J870</f>
        <v>16.234000000000002</v>
      </c>
      <c r="H1620" s="67">
        <f>'Permitted Sources'!K870</f>
        <v>21.1</v>
      </c>
      <c r="I1620" s="67">
        <f>'Permitted Sources'!L870</f>
        <v>0</v>
      </c>
      <c r="J1620" s="67">
        <f>'Permitted Sources'!M870</f>
        <v>0</v>
      </c>
      <c r="K1620" t="str">
        <f t="shared" si="25"/>
        <v>Compressor Engines</v>
      </c>
    </row>
    <row r="1621" spans="1:11" x14ac:dyDescent="0.2">
      <c r="A1621" s="159" t="str">
        <f>'Permitted Sources'!A871</f>
        <v>WYDEQ Permitted Sources</v>
      </c>
      <c r="B1621" t="str">
        <f>'Permitted Sources'!B871</f>
        <v>56</v>
      </c>
      <c r="C1621" s="159">
        <f>'Permitted Sources'!D871</f>
        <v>56005</v>
      </c>
      <c r="D1621" s="159" t="str">
        <f>'Permitted Sources'!E871</f>
        <v>20200253</v>
      </c>
      <c r="E1621" t="str">
        <f>'Permitted Sources'!H871</f>
        <v>Compressor Engines</v>
      </c>
      <c r="F1621" s="67">
        <f>'Permitted Sources'!I871</f>
        <v>16.222999999999999</v>
      </c>
      <c r="G1621" s="67">
        <f>'Permitted Sources'!J871</f>
        <v>16.234000000000002</v>
      </c>
      <c r="H1621" s="67">
        <f>'Permitted Sources'!K871</f>
        <v>21.1</v>
      </c>
      <c r="I1621" s="67">
        <f>'Permitted Sources'!L871</f>
        <v>0</v>
      </c>
      <c r="J1621" s="67">
        <f>'Permitted Sources'!M871</f>
        <v>0</v>
      </c>
      <c r="K1621" t="str">
        <f t="shared" si="25"/>
        <v>Compressor Engines</v>
      </c>
    </row>
    <row r="1622" spans="1:11" x14ac:dyDescent="0.2">
      <c r="A1622" s="159" t="str">
        <f>'Permitted Sources'!A872</f>
        <v>WYDEQ Permitted Sources</v>
      </c>
      <c r="B1622" t="str">
        <f>'Permitted Sources'!B872</f>
        <v>56</v>
      </c>
      <c r="C1622" s="159">
        <f>'Permitted Sources'!D872</f>
        <v>56005</v>
      </c>
      <c r="D1622" s="159" t="str">
        <f>'Permitted Sources'!E872</f>
        <v>20200253</v>
      </c>
      <c r="E1622" t="str">
        <f>'Permitted Sources'!H872</f>
        <v>Compressor Engines</v>
      </c>
      <c r="F1622" s="67">
        <f>'Permitted Sources'!I872</f>
        <v>16.222999999999999</v>
      </c>
      <c r="G1622" s="67">
        <f>'Permitted Sources'!J872</f>
        <v>16.234000000000002</v>
      </c>
      <c r="H1622" s="67">
        <f>'Permitted Sources'!K872</f>
        <v>21.1</v>
      </c>
      <c r="I1622" s="67">
        <f>'Permitted Sources'!L872</f>
        <v>0</v>
      </c>
      <c r="J1622" s="67">
        <f>'Permitted Sources'!M872</f>
        <v>0</v>
      </c>
      <c r="K1622" t="str">
        <f t="shared" si="25"/>
        <v>Compressor Engines</v>
      </c>
    </row>
    <row r="1623" spans="1:11" x14ac:dyDescent="0.2">
      <c r="A1623" s="159" t="str">
        <f>'Permitted Sources'!A873</f>
        <v>WYDEQ Permitted Sources</v>
      </c>
      <c r="B1623" t="str">
        <f>'Permitted Sources'!B873</f>
        <v>56</v>
      </c>
      <c r="C1623" s="159">
        <f>'Permitted Sources'!D873</f>
        <v>56005</v>
      </c>
      <c r="D1623" s="159" t="str">
        <f>'Permitted Sources'!E873</f>
        <v>20200253</v>
      </c>
      <c r="E1623" t="str">
        <f>'Permitted Sources'!H873</f>
        <v>Compressor Engines</v>
      </c>
      <c r="F1623" s="67">
        <f>'Permitted Sources'!I873</f>
        <v>16.222999999999999</v>
      </c>
      <c r="G1623" s="67">
        <f>'Permitted Sources'!J873</f>
        <v>16.234000000000002</v>
      </c>
      <c r="H1623" s="67">
        <f>'Permitted Sources'!K873</f>
        <v>21.1</v>
      </c>
      <c r="I1623" s="67">
        <f>'Permitted Sources'!L873</f>
        <v>0</v>
      </c>
      <c r="J1623" s="67">
        <f>'Permitted Sources'!M873</f>
        <v>0</v>
      </c>
      <c r="K1623" t="str">
        <f t="shared" si="25"/>
        <v>Compressor Engines</v>
      </c>
    </row>
    <row r="1624" spans="1:11" x14ac:dyDescent="0.2">
      <c r="A1624" s="159" t="str">
        <f>'Permitted Sources'!A874</f>
        <v>WYDEQ Permitted Sources</v>
      </c>
      <c r="B1624" t="str">
        <f>'Permitted Sources'!B874</f>
        <v>56</v>
      </c>
      <c r="C1624" s="159">
        <f>'Permitted Sources'!D874</f>
        <v>56005</v>
      </c>
      <c r="D1624" s="159" t="str">
        <f>'Permitted Sources'!E874</f>
        <v>20200253</v>
      </c>
      <c r="E1624" t="str">
        <f>'Permitted Sources'!H874</f>
        <v>Compressor Engines</v>
      </c>
      <c r="F1624" s="67">
        <f>'Permitted Sources'!I874</f>
        <v>16.222999999999999</v>
      </c>
      <c r="G1624" s="67">
        <f>'Permitted Sources'!J874</f>
        <v>16.234000000000002</v>
      </c>
      <c r="H1624" s="67">
        <f>'Permitted Sources'!K874</f>
        <v>21.1</v>
      </c>
      <c r="I1624" s="67">
        <f>'Permitted Sources'!L874</f>
        <v>0</v>
      </c>
      <c r="J1624" s="67">
        <f>'Permitted Sources'!M874</f>
        <v>0</v>
      </c>
      <c r="K1624" t="str">
        <f t="shared" si="25"/>
        <v>Compressor Engines</v>
      </c>
    </row>
    <row r="1625" spans="1:11" x14ac:dyDescent="0.2">
      <c r="A1625" s="159" t="str">
        <f>'Permitted Sources'!A875</f>
        <v>WYDEQ Permitted Sources</v>
      </c>
      <c r="B1625" t="str">
        <f>'Permitted Sources'!B875</f>
        <v>56</v>
      </c>
      <c r="C1625" s="159">
        <f>'Permitted Sources'!D875</f>
        <v>56005</v>
      </c>
      <c r="D1625" s="159" t="str">
        <f>'Permitted Sources'!E875</f>
        <v>20200253</v>
      </c>
      <c r="E1625" t="str">
        <f>'Permitted Sources'!H875</f>
        <v>Compressor Engines</v>
      </c>
      <c r="F1625" s="67">
        <f>'Permitted Sources'!I875</f>
        <v>16.222999999999999</v>
      </c>
      <c r="G1625" s="67">
        <f>'Permitted Sources'!J875</f>
        <v>16.234000000000002</v>
      </c>
      <c r="H1625" s="67">
        <f>'Permitted Sources'!K875</f>
        <v>21.1</v>
      </c>
      <c r="I1625" s="67">
        <f>'Permitted Sources'!L875</f>
        <v>0</v>
      </c>
      <c r="J1625" s="67">
        <f>'Permitted Sources'!M875</f>
        <v>0</v>
      </c>
      <c r="K1625" t="str">
        <f t="shared" si="25"/>
        <v>Compressor Engines</v>
      </c>
    </row>
    <row r="1626" spans="1:11" x14ac:dyDescent="0.2">
      <c r="A1626" s="159" t="str">
        <f>'Permitted Sources'!A876</f>
        <v>WYDEQ Permitted Sources</v>
      </c>
      <c r="B1626" t="str">
        <f>'Permitted Sources'!B876</f>
        <v>56</v>
      </c>
      <c r="C1626" s="159">
        <f>'Permitted Sources'!D876</f>
        <v>56005</v>
      </c>
      <c r="D1626" s="159" t="str">
        <f>'Permitted Sources'!E876</f>
        <v>20200253</v>
      </c>
      <c r="E1626" t="str">
        <f>'Permitted Sources'!H876</f>
        <v>Compressor Engines</v>
      </c>
      <c r="F1626" s="67">
        <f>'Permitted Sources'!I876</f>
        <v>3.8620000000000001</v>
      </c>
      <c r="G1626" s="67">
        <f>'Permitted Sources'!J876</f>
        <v>3.859</v>
      </c>
      <c r="H1626" s="67">
        <f>'Permitted Sources'!K876</f>
        <v>7.7169999999999996</v>
      </c>
      <c r="I1626" s="67">
        <f>'Permitted Sources'!L876</f>
        <v>0</v>
      </c>
      <c r="J1626" s="67">
        <f>'Permitted Sources'!M876</f>
        <v>0</v>
      </c>
      <c r="K1626" t="str">
        <f t="shared" si="25"/>
        <v>Compressor Engines</v>
      </c>
    </row>
    <row r="1627" spans="1:11" x14ac:dyDescent="0.2">
      <c r="A1627" s="159" t="str">
        <f>'Permitted Sources'!A877</f>
        <v>WYDEQ Permitted Sources</v>
      </c>
      <c r="B1627" t="str">
        <f>'Permitted Sources'!B877</f>
        <v>56</v>
      </c>
      <c r="C1627" s="159">
        <f>'Permitted Sources'!D877</f>
        <v>56005</v>
      </c>
      <c r="D1627" s="159" t="str">
        <f>'Permitted Sources'!E877</f>
        <v>20200253</v>
      </c>
      <c r="E1627" t="str">
        <f>'Permitted Sources'!H877</f>
        <v>Compressor Engines</v>
      </c>
      <c r="F1627" s="67">
        <f>'Permitted Sources'!I877</f>
        <v>3.8620000000000001</v>
      </c>
      <c r="G1627" s="67">
        <f>'Permitted Sources'!J877</f>
        <v>3.859</v>
      </c>
      <c r="H1627" s="67">
        <f>'Permitted Sources'!K877</f>
        <v>7.7169999999999996</v>
      </c>
      <c r="I1627" s="67">
        <f>'Permitted Sources'!L877</f>
        <v>0</v>
      </c>
      <c r="J1627" s="67">
        <f>'Permitted Sources'!M877</f>
        <v>0</v>
      </c>
      <c r="K1627" t="str">
        <f t="shared" si="25"/>
        <v>Compressor Engines</v>
      </c>
    </row>
    <row r="1628" spans="1:11" x14ac:dyDescent="0.2">
      <c r="A1628" s="159" t="str">
        <f>'Permitted Sources'!A878</f>
        <v>WYDEQ Permitted Sources</v>
      </c>
      <c r="B1628" t="str">
        <f>'Permitted Sources'!B878</f>
        <v>56</v>
      </c>
      <c r="C1628" s="159">
        <f>'Permitted Sources'!D878</f>
        <v>56005</v>
      </c>
      <c r="D1628" s="159" t="str">
        <f>'Permitted Sources'!E878</f>
        <v>20200253</v>
      </c>
      <c r="E1628" t="str">
        <f>'Permitted Sources'!H878</f>
        <v>Compressor Engines</v>
      </c>
      <c r="F1628" s="67">
        <f>'Permitted Sources'!I878</f>
        <v>3.8620000000000001</v>
      </c>
      <c r="G1628" s="67">
        <f>'Permitted Sources'!J878</f>
        <v>3.859</v>
      </c>
      <c r="H1628" s="67">
        <f>'Permitted Sources'!K878</f>
        <v>7.7169999999999996</v>
      </c>
      <c r="I1628" s="67">
        <f>'Permitted Sources'!L878</f>
        <v>0</v>
      </c>
      <c r="J1628" s="67">
        <f>'Permitted Sources'!M878</f>
        <v>0</v>
      </c>
      <c r="K1628" t="str">
        <f t="shared" si="25"/>
        <v>Compressor Engines</v>
      </c>
    </row>
    <row r="1629" spans="1:11" x14ac:dyDescent="0.2">
      <c r="A1629" s="159" t="str">
        <f>'Permitted Sources'!A879</f>
        <v>WYDEQ Permitted Sources</v>
      </c>
      <c r="B1629" t="str">
        <f>'Permitted Sources'!B879</f>
        <v>56</v>
      </c>
      <c r="C1629" s="159">
        <f>'Permitted Sources'!D879</f>
        <v>56005</v>
      </c>
      <c r="D1629" s="159" t="str">
        <f>'Permitted Sources'!E879</f>
        <v>20200253</v>
      </c>
      <c r="E1629" t="str">
        <f>'Permitted Sources'!H879</f>
        <v>Compressor Engines</v>
      </c>
      <c r="F1629" s="67">
        <f>'Permitted Sources'!I879</f>
        <v>3.8620000000000001</v>
      </c>
      <c r="G1629" s="67">
        <f>'Permitted Sources'!J879</f>
        <v>3.859</v>
      </c>
      <c r="H1629" s="67">
        <f>'Permitted Sources'!K879</f>
        <v>7.7169999999999996</v>
      </c>
      <c r="I1629" s="67">
        <f>'Permitted Sources'!L879</f>
        <v>0</v>
      </c>
      <c r="J1629" s="67">
        <f>'Permitted Sources'!M879</f>
        <v>0</v>
      </c>
      <c r="K1629" t="str">
        <f t="shared" si="25"/>
        <v>Compressor Engines</v>
      </c>
    </row>
    <row r="1630" spans="1:11" x14ac:dyDescent="0.2">
      <c r="A1630" s="159" t="str">
        <f>'Permitted Sources'!A880</f>
        <v>WYDEQ Permitted Sources</v>
      </c>
      <c r="B1630" t="str">
        <f>'Permitted Sources'!B880</f>
        <v>56</v>
      </c>
      <c r="C1630" s="159">
        <f>'Permitted Sources'!D880</f>
        <v>56005</v>
      </c>
      <c r="D1630" s="159" t="str">
        <f>'Permitted Sources'!E880</f>
        <v>20200254</v>
      </c>
      <c r="E1630" t="str">
        <f>'Permitted Sources'!H880</f>
        <v>Compressor Engines</v>
      </c>
      <c r="F1630" s="67">
        <f>'Permitted Sources'!I880</f>
        <v>19.408000000000001</v>
      </c>
      <c r="G1630" s="67">
        <f>'Permitted Sources'!J880</f>
        <v>0</v>
      </c>
      <c r="H1630" s="67">
        <f>'Permitted Sources'!K880</f>
        <v>0</v>
      </c>
      <c r="I1630" s="67">
        <f>'Permitted Sources'!L880</f>
        <v>0</v>
      </c>
      <c r="J1630" s="67">
        <f>'Permitted Sources'!M880</f>
        <v>0</v>
      </c>
      <c r="K1630" t="str">
        <f t="shared" si="25"/>
        <v>Compressor Engines</v>
      </c>
    </row>
    <row r="1631" spans="1:11" x14ac:dyDescent="0.2">
      <c r="A1631" s="159" t="str">
        <f>'Permitted Sources'!A881</f>
        <v>WYDEQ Permitted Sources</v>
      </c>
      <c r="B1631" t="str">
        <f>'Permitted Sources'!B881</f>
        <v>56</v>
      </c>
      <c r="C1631" s="159">
        <f>'Permitted Sources'!D881</f>
        <v>56005</v>
      </c>
      <c r="D1631" s="159" t="str">
        <f>'Permitted Sources'!E881</f>
        <v>20200254</v>
      </c>
      <c r="E1631" t="str">
        <f>'Permitted Sources'!H881</f>
        <v>Compressor Engines</v>
      </c>
      <c r="F1631" s="67">
        <f>'Permitted Sources'!I881</f>
        <v>19.408000000000001</v>
      </c>
      <c r="G1631" s="67">
        <f>'Permitted Sources'!J881</f>
        <v>0</v>
      </c>
      <c r="H1631" s="67">
        <f>'Permitted Sources'!K881</f>
        <v>0</v>
      </c>
      <c r="I1631" s="67">
        <f>'Permitted Sources'!L881</f>
        <v>0</v>
      </c>
      <c r="J1631" s="67">
        <f>'Permitted Sources'!M881</f>
        <v>0</v>
      </c>
      <c r="K1631" t="str">
        <f t="shared" si="25"/>
        <v>Compressor Engines</v>
      </c>
    </row>
    <row r="1632" spans="1:11" x14ac:dyDescent="0.2">
      <c r="A1632" s="159" t="str">
        <f>'Permitted Sources'!A882</f>
        <v>WYDEQ Permitted Sources</v>
      </c>
      <c r="B1632" t="str">
        <f>'Permitted Sources'!B882</f>
        <v>56</v>
      </c>
      <c r="C1632" s="159">
        <f>'Permitted Sources'!D882</f>
        <v>56005</v>
      </c>
      <c r="D1632" s="159" t="str">
        <f>'Permitted Sources'!E882</f>
        <v>20200254</v>
      </c>
      <c r="E1632" t="str">
        <f>'Permitted Sources'!H882</f>
        <v>Compressor Engines</v>
      </c>
      <c r="F1632" s="67">
        <f>'Permitted Sources'!I882</f>
        <v>19.408000000000001</v>
      </c>
      <c r="G1632" s="67">
        <f>'Permitted Sources'!J882</f>
        <v>0</v>
      </c>
      <c r="H1632" s="67">
        <f>'Permitted Sources'!K882</f>
        <v>0</v>
      </c>
      <c r="I1632" s="67">
        <f>'Permitted Sources'!L882</f>
        <v>0</v>
      </c>
      <c r="J1632" s="67">
        <f>'Permitted Sources'!M882</f>
        <v>0</v>
      </c>
      <c r="K1632" t="str">
        <f t="shared" si="25"/>
        <v>Compressor Engines</v>
      </c>
    </row>
    <row r="1633" spans="1:11" x14ac:dyDescent="0.2">
      <c r="A1633" s="159" t="str">
        <f>'Permitted Sources'!A883</f>
        <v>WYDEQ Permitted Sources</v>
      </c>
      <c r="B1633" t="str">
        <f>'Permitted Sources'!B883</f>
        <v>56</v>
      </c>
      <c r="C1633" s="159">
        <f>'Permitted Sources'!D883</f>
        <v>56005</v>
      </c>
      <c r="D1633" s="159" t="str">
        <f>'Permitted Sources'!E883</f>
        <v>20200254</v>
      </c>
      <c r="E1633" t="str">
        <f>'Permitted Sources'!H883</f>
        <v>Compressor Engines</v>
      </c>
      <c r="F1633" s="67">
        <f>'Permitted Sources'!I883</f>
        <v>5.6559999999999997</v>
      </c>
      <c r="G1633" s="67">
        <f>'Permitted Sources'!J883</f>
        <v>0</v>
      </c>
      <c r="H1633" s="67">
        <f>'Permitted Sources'!K883</f>
        <v>0</v>
      </c>
      <c r="I1633" s="67">
        <f>'Permitted Sources'!L883</f>
        <v>0</v>
      </c>
      <c r="J1633" s="67">
        <f>'Permitted Sources'!M883</f>
        <v>0</v>
      </c>
      <c r="K1633" t="str">
        <f t="shared" si="25"/>
        <v>Compressor Engines</v>
      </c>
    </row>
    <row r="1634" spans="1:11" x14ac:dyDescent="0.2">
      <c r="A1634" s="159" t="str">
        <f>'Permitted Sources'!A884</f>
        <v>WYDEQ Permitted Sources</v>
      </c>
      <c r="B1634" t="str">
        <f>'Permitted Sources'!B884</f>
        <v>56</v>
      </c>
      <c r="C1634" s="159">
        <f>'Permitted Sources'!D884</f>
        <v>56005</v>
      </c>
      <c r="D1634" s="159" t="str">
        <f>'Permitted Sources'!E884</f>
        <v>20200254</v>
      </c>
      <c r="E1634" t="str">
        <f>'Permitted Sources'!H884</f>
        <v>Compressor Engines</v>
      </c>
      <c r="F1634" s="67">
        <f>'Permitted Sources'!I884</f>
        <v>5.6559999999999997</v>
      </c>
      <c r="G1634" s="67">
        <f>'Permitted Sources'!J884</f>
        <v>0</v>
      </c>
      <c r="H1634" s="67">
        <f>'Permitted Sources'!K884</f>
        <v>0</v>
      </c>
      <c r="I1634" s="67">
        <f>'Permitted Sources'!L884</f>
        <v>0</v>
      </c>
      <c r="J1634" s="67">
        <f>'Permitted Sources'!M884</f>
        <v>0</v>
      </c>
      <c r="K1634" t="str">
        <f t="shared" si="25"/>
        <v>Compressor Engines</v>
      </c>
    </row>
    <row r="1635" spans="1:11" x14ac:dyDescent="0.2">
      <c r="A1635" s="159" t="str">
        <f>'Permitted Sources'!A885</f>
        <v>WYDEQ Permitted Sources</v>
      </c>
      <c r="B1635" t="str">
        <f>'Permitted Sources'!B885</f>
        <v>56</v>
      </c>
      <c r="C1635" s="159">
        <f>'Permitted Sources'!D885</f>
        <v>56005</v>
      </c>
      <c r="D1635" s="159" t="str">
        <f>'Permitted Sources'!E885</f>
        <v>20200254</v>
      </c>
      <c r="E1635" t="str">
        <f>'Permitted Sources'!H885</f>
        <v>Compressor Engines</v>
      </c>
      <c r="F1635" s="67">
        <f>'Permitted Sources'!I885</f>
        <v>5.6559999999999997</v>
      </c>
      <c r="G1635" s="67">
        <f>'Permitted Sources'!J885</f>
        <v>0</v>
      </c>
      <c r="H1635" s="67">
        <f>'Permitted Sources'!K885</f>
        <v>0</v>
      </c>
      <c r="I1635" s="67">
        <f>'Permitted Sources'!L885</f>
        <v>0</v>
      </c>
      <c r="J1635" s="67">
        <f>'Permitted Sources'!M885</f>
        <v>0</v>
      </c>
      <c r="K1635" t="str">
        <f t="shared" si="25"/>
        <v>Compressor Engines</v>
      </c>
    </row>
    <row r="1636" spans="1:11" x14ac:dyDescent="0.2">
      <c r="A1636" s="159" t="str">
        <f>'Permitted Sources'!A886</f>
        <v>WYDEQ Permitted Sources</v>
      </c>
      <c r="B1636" t="str">
        <f>'Permitted Sources'!B886</f>
        <v>56</v>
      </c>
      <c r="C1636" s="159">
        <f>'Permitted Sources'!D886</f>
        <v>56005</v>
      </c>
      <c r="D1636" s="159" t="str">
        <f>'Permitted Sources'!E886</f>
        <v>20200253</v>
      </c>
      <c r="E1636" t="str">
        <f>'Permitted Sources'!H886</f>
        <v>Compressor Engines</v>
      </c>
      <c r="F1636" s="67">
        <f>'Permitted Sources'!I886</f>
        <v>3.8620000000000001</v>
      </c>
      <c r="G1636" s="67">
        <f>'Permitted Sources'!J886</f>
        <v>3.859</v>
      </c>
      <c r="H1636" s="67">
        <f>'Permitted Sources'!K886</f>
        <v>5.7949999999999999</v>
      </c>
      <c r="I1636" s="67">
        <f>'Permitted Sources'!L886</f>
        <v>0</v>
      </c>
      <c r="J1636" s="67">
        <f>'Permitted Sources'!M886</f>
        <v>0</v>
      </c>
      <c r="K1636" t="str">
        <f t="shared" si="25"/>
        <v>Compressor Engines</v>
      </c>
    </row>
    <row r="1637" spans="1:11" x14ac:dyDescent="0.2">
      <c r="A1637" s="159" t="str">
        <f>'Permitted Sources'!A887</f>
        <v>WYDEQ Permitted Sources</v>
      </c>
      <c r="B1637" t="str">
        <f>'Permitted Sources'!B887</f>
        <v>56</v>
      </c>
      <c r="C1637" s="159">
        <f>'Permitted Sources'!D887</f>
        <v>56005</v>
      </c>
      <c r="D1637" s="159" t="str">
        <f>'Permitted Sources'!E887</f>
        <v>20200253</v>
      </c>
      <c r="E1637" t="str">
        <f>'Permitted Sources'!H887</f>
        <v>Compressor Engines</v>
      </c>
      <c r="F1637" s="67">
        <f>'Permitted Sources'!I887</f>
        <v>3.8620000000000001</v>
      </c>
      <c r="G1637" s="67">
        <f>'Permitted Sources'!J887</f>
        <v>3.859</v>
      </c>
      <c r="H1637" s="67">
        <f>'Permitted Sources'!K887</f>
        <v>5.7949999999999999</v>
      </c>
      <c r="I1637" s="67">
        <f>'Permitted Sources'!L887</f>
        <v>0</v>
      </c>
      <c r="J1637" s="67">
        <f>'Permitted Sources'!M887</f>
        <v>0</v>
      </c>
      <c r="K1637" t="str">
        <f t="shared" si="25"/>
        <v>Compressor Engines</v>
      </c>
    </row>
    <row r="1638" spans="1:11" x14ac:dyDescent="0.2">
      <c r="A1638" s="159" t="str">
        <f>'Permitted Sources'!A888</f>
        <v>WYDEQ Permitted Sources</v>
      </c>
      <c r="B1638" t="str">
        <f>'Permitted Sources'!B888</f>
        <v>56</v>
      </c>
      <c r="C1638" s="159">
        <f>'Permitted Sources'!D888</f>
        <v>56005</v>
      </c>
      <c r="D1638" s="159" t="str">
        <f>'Permitted Sources'!E888</f>
        <v>20200253</v>
      </c>
      <c r="E1638" t="str">
        <f>'Permitted Sources'!H888</f>
        <v>Compressor Engines</v>
      </c>
      <c r="F1638" s="67">
        <f>'Permitted Sources'!I888</f>
        <v>3.8620000000000001</v>
      </c>
      <c r="G1638" s="67">
        <f>'Permitted Sources'!J888</f>
        <v>3.859</v>
      </c>
      <c r="H1638" s="67">
        <f>'Permitted Sources'!K888</f>
        <v>5.7949999999999999</v>
      </c>
      <c r="I1638" s="67">
        <f>'Permitted Sources'!L888</f>
        <v>0</v>
      </c>
      <c r="J1638" s="67">
        <f>'Permitted Sources'!M888</f>
        <v>0</v>
      </c>
      <c r="K1638" t="str">
        <f t="shared" si="25"/>
        <v>Compressor Engines</v>
      </c>
    </row>
    <row r="1639" spans="1:11" x14ac:dyDescent="0.2">
      <c r="A1639" s="159" t="str">
        <f>'Permitted Sources'!A889</f>
        <v>WYDEQ Permitted Sources</v>
      </c>
      <c r="B1639" t="str">
        <f>'Permitted Sources'!B889</f>
        <v>56</v>
      </c>
      <c r="C1639" s="159">
        <f>'Permitted Sources'!D889</f>
        <v>56005</v>
      </c>
      <c r="D1639" s="159" t="str">
        <f>'Permitted Sources'!E889</f>
        <v>20200254</v>
      </c>
      <c r="E1639" t="str">
        <f>'Permitted Sources'!H889</f>
        <v>Compressor Engines</v>
      </c>
      <c r="F1639" s="67">
        <f>'Permitted Sources'!I889</f>
        <v>5.6559999999999997</v>
      </c>
      <c r="G1639" s="67">
        <f>'Permitted Sources'!J889</f>
        <v>0</v>
      </c>
      <c r="H1639" s="67">
        <f>'Permitted Sources'!K889</f>
        <v>0</v>
      </c>
      <c r="I1639" s="67">
        <f>'Permitted Sources'!L889</f>
        <v>0</v>
      </c>
      <c r="J1639" s="67">
        <f>'Permitted Sources'!M889</f>
        <v>0</v>
      </c>
      <c r="K1639" t="str">
        <f t="shared" si="25"/>
        <v>Compressor Engines</v>
      </c>
    </row>
    <row r="1640" spans="1:11" x14ac:dyDescent="0.2">
      <c r="A1640" s="159" t="str">
        <f>'Permitted Sources'!A890</f>
        <v>WYDEQ Permitted Sources</v>
      </c>
      <c r="B1640" t="str">
        <f>'Permitted Sources'!B890</f>
        <v>56</v>
      </c>
      <c r="C1640" s="159">
        <f>'Permitted Sources'!D890</f>
        <v>56005</v>
      </c>
      <c r="D1640" s="159" t="str">
        <f>'Permitted Sources'!E890</f>
        <v>20200253</v>
      </c>
      <c r="E1640" t="str">
        <f>'Permitted Sources'!H890</f>
        <v>Compressor Engines</v>
      </c>
      <c r="F1640" s="67">
        <f>'Permitted Sources'!I890</f>
        <v>3.8620000000000001</v>
      </c>
      <c r="G1640" s="67">
        <f>'Permitted Sources'!J890</f>
        <v>3.859</v>
      </c>
      <c r="H1640" s="67">
        <f>'Permitted Sources'!K890</f>
        <v>5.7700000000000005</v>
      </c>
      <c r="I1640" s="67">
        <f>'Permitted Sources'!L890</f>
        <v>0</v>
      </c>
      <c r="J1640" s="67">
        <f>'Permitted Sources'!M890</f>
        <v>0</v>
      </c>
      <c r="K1640" t="str">
        <f t="shared" si="25"/>
        <v>Compressor Engines</v>
      </c>
    </row>
    <row r="1641" spans="1:11" x14ac:dyDescent="0.2">
      <c r="A1641" s="159" t="str">
        <f>'Permitted Sources'!A891</f>
        <v>WYDEQ Permitted Sources</v>
      </c>
      <c r="B1641" t="str">
        <f>'Permitted Sources'!B891</f>
        <v>56</v>
      </c>
      <c r="C1641" s="159">
        <f>'Permitted Sources'!D891</f>
        <v>56005</v>
      </c>
      <c r="D1641" s="159" t="str">
        <f>'Permitted Sources'!E891</f>
        <v>20200253</v>
      </c>
      <c r="E1641" t="str">
        <f>'Permitted Sources'!H891</f>
        <v>Compressor Engines</v>
      </c>
      <c r="F1641" s="67">
        <f>'Permitted Sources'!I891</f>
        <v>3.8620000000000001</v>
      </c>
      <c r="G1641" s="67">
        <f>'Permitted Sources'!J891</f>
        <v>3.859</v>
      </c>
      <c r="H1641" s="67">
        <f>'Permitted Sources'!K891</f>
        <v>5.7700000000000005</v>
      </c>
      <c r="I1641" s="67">
        <f>'Permitted Sources'!L891</f>
        <v>0</v>
      </c>
      <c r="J1641" s="67">
        <f>'Permitted Sources'!M891</f>
        <v>0</v>
      </c>
      <c r="K1641" t="str">
        <f t="shared" si="25"/>
        <v>Compressor Engines</v>
      </c>
    </row>
    <row r="1642" spans="1:11" x14ac:dyDescent="0.2">
      <c r="A1642" s="159" t="str">
        <f>'Permitted Sources'!A892</f>
        <v>WYDEQ Permitted Sources</v>
      </c>
      <c r="B1642" t="str">
        <f>'Permitted Sources'!B892</f>
        <v>56</v>
      </c>
      <c r="C1642" s="159">
        <f>'Permitted Sources'!D892</f>
        <v>56005</v>
      </c>
      <c r="D1642" s="159" t="str">
        <f>'Permitted Sources'!E892</f>
        <v>20200253</v>
      </c>
      <c r="E1642" t="str">
        <f>'Permitted Sources'!H892</f>
        <v>Compressor Engines</v>
      </c>
      <c r="F1642" s="67">
        <f>'Permitted Sources'!I892</f>
        <v>7.4</v>
      </c>
      <c r="G1642" s="67">
        <f>'Permitted Sources'!J892</f>
        <v>0.9</v>
      </c>
      <c r="H1642" s="67">
        <f>'Permitted Sources'!K892</f>
        <v>7.4</v>
      </c>
      <c r="I1642" s="67">
        <f>'Permitted Sources'!L892</f>
        <v>0</v>
      </c>
      <c r="J1642" s="67">
        <f>'Permitted Sources'!M892</f>
        <v>0</v>
      </c>
      <c r="K1642" t="str">
        <f t="shared" si="25"/>
        <v>Compressor Engines</v>
      </c>
    </row>
    <row r="1643" spans="1:11" x14ac:dyDescent="0.2">
      <c r="A1643" s="159" t="str">
        <f>'Permitted Sources'!A893</f>
        <v>WYDEQ Permitted Sources</v>
      </c>
      <c r="B1643" t="str">
        <f>'Permitted Sources'!B893</f>
        <v>56</v>
      </c>
      <c r="C1643" s="159">
        <f>'Permitted Sources'!D893</f>
        <v>56005</v>
      </c>
      <c r="D1643" s="159" t="str">
        <f>'Permitted Sources'!E893</f>
        <v>20200253</v>
      </c>
      <c r="E1643" t="str">
        <f>'Permitted Sources'!H893</f>
        <v>Compressor Engines</v>
      </c>
      <c r="F1643" s="67">
        <f>'Permitted Sources'!I893</f>
        <v>7.4</v>
      </c>
      <c r="G1643" s="67">
        <f>'Permitted Sources'!J893</f>
        <v>1.2</v>
      </c>
      <c r="H1643" s="67">
        <f>'Permitted Sources'!K893</f>
        <v>7.4</v>
      </c>
      <c r="I1643" s="67">
        <f>'Permitted Sources'!L893</f>
        <v>0</v>
      </c>
      <c r="J1643" s="67">
        <f>'Permitted Sources'!M893</f>
        <v>0</v>
      </c>
      <c r="K1643" t="str">
        <f t="shared" si="25"/>
        <v>Compressor Engines</v>
      </c>
    </row>
    <row r="1644" spans="1:11" x14ac:dyDescent="0.2">
      <c r="A1644" s="159" t="str">
        <f>'Permitted Sources'!A894</f>
        <v>WYDEQ Permitted Sources</v>
      </c>
      <c r="B1644" t="str">
        <f>'Permitted Sources'!B894</f>
        <v>56</v>
      </c>
      <c r="C1644" s="159">
        <f>'Permitted Sources'!D894</f>
        <v>56005</v>
      </c>
      <c r="D1644" s="159" t="str">
        <f>'Permitted Sources'!E894</f>
        <v>20200253</v>
      </c>
      <c r="E1644" t="str">
        <f>'Permitted Sources'!H894</f>
        <v>Compressor Engines</v>
      </c>
      <c r="F1644" s="67">
        <f>'Permitted Sources'!I894</f>
        <v>3.8620000000000001</v>
      </c>
      <c r="G1644" s="67">
        <f>'Permitted Sources'!J894</f>
        <v>0</v>
      </c>
      <c r="H1644" s="67">
        <f>'Permitted Sources'!K894</f>
        <v>0</v>
      </c>
      <c r="I1644" s="67">
        <f>'Permitted Sources'!L894</f>
        <v>0</v>
      </c>
      <c r="J1644" s="67">
        <f>'Permitted Sources'!M894</f>
        <v>0</v>
      </c>
      <c r="K1644" t="str">
        <f t="shared" si="25"/>
        <v>Compressor Engines</v>
      </c>
    </row>
    <row r="1645" spans="1:11" x14ac:dyDescent="0.2">
      <c r="A1645" s="159" t="str">
        <f>'Permitted Sources'!A895</f>
        <v>WYDEQ Permitted Sources</v>
      </c>
      <c r="B1645" t="str">
        <f>'Permitted Sources'!B895</f>
        <v>56</v>
      </c>
      <c r="C1645" s="159">
        <f>'Permitted Sources'!D895</f>
        <v>56005</v>
      </c>
      <c r="D1645" s="159" t="str">
        <f>'Permitted Sources'!E895</f>
        <v>20200253</v>
      </c>
      <c r="E1645" t="str">
        <f>'Permitted Sources'!H895</f>
        <v>Compressor Engines</v>
      </c>
      <c r="F1645" s="67">
        <f>'Permitted Sources'!I895</f>
        <v>3.8620000000000001</v>
      </c>
      <c r="G1645" s="67">
        <f>'Permitted Sources'!J895</f>
        <v>0</v>
      </c>
      <c r="H1645" s="67">
        <f>'Permitted Sources'!K895</f>
        <v>0</v>
      </c>
      <c r="I1645" s="67">
        <f>'Permitted Sources'!L895</f>
        <v>0</v>
      </c>
      <c r="J1645" s="67">
        <f>'Permitted Sources'!M895</f>
        <v>0</v>
      </c>
      <c r="K1645" t="str">
        <f t="shared" si="25"/>
        <v>Compressor Engines</v>
      </c>
    </row>
    <row r="1646" spans="1:11" x14ac:dyDescent="0.2">
      <c r="A1646" s="159" t="str">
        <f>'Permitted Sources'!A896</f>
        <v>WYDEQ Permitted Sources</v>
      </c>
      <c r="B1646" t="str">
        <f>'Permitted Sources'!B896</f>
        <v>56</v>
      </c>
      <c r="C1646" s="159">
        <f>'Permitted Sources'!D896</f>
        <v>56005</v>
      </c>
      <c r="D1646" s="159" t="str">
        <f>'Permitted Sources'!E896</f>
        <v>20200253</v>
      </c>
      <c r="E1646" t="str">
        <f>'Permitted Sources'!H896</f>
        <v>Compressor Engines</v>
      </c>
      <c r="F1646" s="67">
        <f>'Permitted Sources'!I896</f>
        <v>3.8620000000000001</v>
      </c>
      <c r="G1646" s="67">
        <f>'Permitted Sources'!J896</f>
        <v>0</v>
      </c>
      <c r="H1646" s="67">
        <f>'Permitted Sources'!K896</f>
        <v>0</v>
      </c>
      <c r="I1646" s="67">
        <f>'Permitted Sources'!L896</f>
        <v>0</v>
      </c>
      <c r="J1646" s="67">
        <f>'Permitted Sources'!M896</f>
        <v>0</v>
      </c>
      <c r="K1646" t="str">
        <f t="shared" si="25"/>
        <v>Compressor Engines</v>
      </c>
    </row>
    <row r="1647" spans="1:11" x14ac:dyDescent="0.2">
      <c r="A1647" s="159" t="str">
        <f>'Permitted Sources'!A897</f>
        <v>WYDEQ Permitted Sources</v>
      </c>
      <c r="B1647" t="str">
        <f>'Permitted Sources'!B897</f>
        <v>56</v>
      </c>
      <c r="C1647" s="159">
        <f>'Permitted Sources'!D897</f>
        <v>56005</v>
      </c>
      <c r="D1647" s="159" t="str">
        <f>'Permitted Sources'!E897</f>
        <v>20200253</v>
      </c>
      <c r="E1647" t="str">
        <f>'Permitted Sources'!H897</f>
        <v>Compressor Engines</v>
      </c>
      <c r="F1647" s="67">
        <f>'Permitted Sources'!I897</f>
        <v>3.8620000000000001</v>
      </c>
      <c r="G1647" s="67">
        <f>'Permitted Sources'!J897</f>
        <v>0</v>
      </c>
      <c r="H1647" s="67">
        <f>'Permitted Sources'!K897</f>
        <v>0</v>
      </c>
      <c r="I1647" s="67">
        <f>'Permitted Sources'!L897</f>
        <v>0</v>
      </c>
      <c r="J1647" s="67">
        <f>'Permitted Sources'!M897</f>
        <v>0</v>
      </c>
      <c r="K1647" t="str">
        <f t="shared" si="25"/>
        <v>Compressor Engines</v>
      </c>
    </row>
    <row r="1648" spans="1:11" x14ac:dyDescent="0.2">
      <c r="A1648" s="159" t="str">
        <f>'Permitted Sources'!A898</f>
        <v>WYDEQ Permitted Sources</v>
      </c>
      <c r="B1648" t="str">
        <f>'Permitted Sources'!B898</f>
        <v>56</v>
      </c>
      <c r="C1648" s="159">
        <f>'Permitted Sources'!D898</f>
        <v>56005</v>
      </c>
      <c r="D1648" s="159" t="str">
        <f>'Permitted Sources'!E898</f>
        <v>20200253</v>
      </c>
      <c r="E1648" t="str">
        <f>'Permitted Sources'!H898</f>
        <v>Compressor Engines</v>
      </c>
      <c r="F1648" s="67">
        <f>'Permitted Sources'!I898</f>
        <v>3.8620000000000001</v>
      </c>
      <c r="G1648" s="67">
        <f>'Permitted Sources'!J898</f>
        <v>0</v>
      </c>
      <c r="H1648" s="67">
        <f>'Permitted Sources'!K898</f>
        <v>0</v>
      </c>
      <c r="I1648" s="67">
        <f>'Permitted Sources'!L898</f>
        <v>0</v>
      </c>
      <c r="J1648" s="67">
        <f>'Permitted Sources'!M898</f>
        <v>0</v>
      </c>
      <c r="K1648" t="str">
        <f t="shared" si="25"/>
        <v>Compressor Engines</v>
      </c>
    </row>
    <row r="1649" spans="1:11" x14ac:dyDescent="0.2">
      <c r="A1649" s="159" t="str">
        <f>'Permitted Sources'!A899</f>
        <v>WYDEQ Permitted Sources</v>
      </c>
      <c r="B1649" t="str">
        <f>'Permitted Sources'!B899</f>
        <v>56</v>
      </c>
      <c r="C1649" s="159">
        <f>'Permitted Sources'!D899</f>
        <v>56005</v>
      </c>
      <c r="D1649" s="159" t="str">
        <f>'Permitted Sources'!E899</f>
        <v>20200253</v>
      </c>
      <c r="E1649" t="str">
        <f>'Permitted Sources'!H899</f>
        <v>Compressor Engines</v>
      </c>
      <c r="F1649" s="67">
        <f>'Permitted Sources'!I899</f>
        <v>3.8620000000000001</v>
      </c>
      <c r="G1649" s="67">
        <f>'Permitted Sources'!J899</f>
        <v>0</v>
      </c>
      <c r="H1649" s="67">
        <f>'Permitted Sources'!K899</f>
        <v>0</v>
      </c>
      <c r="I1649" s="67">
        <f>'Permitted Sources'!L899</f>
        <v>0</v>
      </c>
      <c r="J1649" s="67">
        <f>'Permitted Sources'!M899</f>
        <v>0</v>
      </c>
      <c r="K1649" t="str">
        <f t="shared" si="25"/>
        <v>Compressor Engines</v>
      </c>
    </row>
    <row r="1650" spans="1:11" x14ac:dyDescent="0.2">
      <c r="A1650" s="159" t="str">
        <f>'Permitted Sources'!A900</f>
        <v>WYDEQ Permitted Sources</v>
      </c>
      <c r="B1650" t="str">
        <f>'Permitted Sources'!B900</f>
        <v>56</v>
      </c>
      <c r="C1650" s="159">
        <f>'Permitted Sources'!D900</f>
        <v>56005</v>
      </c>
      <c r="D1650" s="159" t="str">
        <f>'Permitted Sources'!E900</f>
        <v>20200253</v>
      </c>
      <c r="E1650" t="str">
        <f>'Permitted Sources'!H900</f>
        <v>Compressor Engines</v>
      </c>
      <c r="F1650" s="67">
        <f>'Permitted Sources'!I900</f>
        <v>3.8620000000000001</v>
      </c>
      <c r="G1650" s="67">
        <f>'Permitted Sources'!J900</f>
        <v>0</v>
      </c>
      <c r="H1650" s="67">
        <f>'Permitted Sources'!K900</f>
        <v>0</v>
      </c>
      <c r="I1650" s="67">
        <f>'Permitted Sources'!L900</f>
        <v>0</v>
      </c>
      <c r="J1650" s="67">
        <f>'Permitted Sources'!M900</f>
        <v>0</v>
      </c>
      <c r="K1650" t="str">
        <f t="shared" si="25"/>
        <v>Compressor Engines</v>
      </c>
    </row>
    <row r="1651" spans="1:11" x14ac:dyDescent="0.2">
      <c r="A1651" s="159" t="str">
        <f>'Permitted Sources'!A901</f>
        <v>WYDEQ Permitted Sources</v>
      </c>
      <c r="B1651" t="str">
        <f>'Permitted Sources'!B901</f>
        <v>56</v>
      </c>
      <c r="C1651" s="159">
        <f>'Permitted Sources'!D901</f>
        <v>56005</v>
      </c>
      <c r="D1651" s="159" t="str">
        <f>'Permitted Sources'!E901</f>
        <v>20200253</v>
      </c>
      <c r="E1651" t="str">
        <f>'Permitted Sources'!H901</f>
        <v>Compressor Engines</v>
      </c>
      <c r="F1651" s="67">
        <f>'Permitted Sources'!I901</f>
        <v>3.8620000000000001</v>
      </c>
      <c r="G1651" s="67">
        <f>'Permitted Sources'!J901</f>
        <v>0</v>
      </c>
      <c r="H1651" s="67">
        <f>'Permitted Sources'!K901</f>
        <v>0</v>
      </c>
      <c r="I1651" s="67">
        <f>'Permitted Sources'!L901</f>
        <v>0</v>
      </c>
      <c r="J1651" s="67">
        <f>'Permitted Sources'!M901</f>
        <v>0</v>
      </c>
      <c r="K1651" t="str">
        <f t="shared" si="25"/>
        <v>Compressor Engines</v>
      </c>
    </row>
    <row r="1652" spans="1:11" x14ac:dyDescent="0.2">
      <c r="A1652" s="159" t="str">
        <f>'Permitted Sources'!A902</f>
        <v>WYDEQ Permitted Sources</v>
      </c>
      <c r="B1652" t="str">
        <f>'Permitted Sources'!B902</f>
        <v>56</v>
      </c>
      <c r="C1652" s="159">
        <f>'Permitted Sources'!D902</f>
        <v>56005</v>
      </c>
      <c r="D1652" s="159" t="str">
        <f>'Permitted Sources'!E902</f>
        <v>20200253</v>
      </c>
      <c r="E1652" t="str">
        <f>'Permitted Sources'!H902</f>
        <v>Compressor Engines</v>
      </c>
      <c r="F1652" s="67">
        <f>'Permitted Sources'!I902</f>
        <v>3.8620000000000001</v>
      </c>
      <c r="G1652" s="67">
        <f>'Permitted Sources'!J902</f>
        <v>0</v>
      </c>
      <c r="H1652" s="67">
        <f>'Permitted Sources'!K902</f>
        <v>0</v>
      </c>
      <c r="I1652" s="67">
        <f>'Permitted Sources'!L902</f>
        <v>0</v>
      </c>
      <c r="J1652" s="67">
        <f>'Permitted Sources'!M902</f>
        <v>0</v>
      </c>
      <c r="K1652" t="str">
        <f t="shared" si="25"/>
        <v>Compressor Engines</v>
      </c>
    </row>
    <row r="1653" spans="1:11" x14ac:dyDescent="0.2">
      <c r="A1653" s="159" t="str">
        <f>'Permitted Sources'!A903</f>
        <v>WYDEQ Permitted Sources</v>
      </c>
      <c r="B1653" t="str">
        <f>'Permitted Sources'!B903</f>
        <v>56</v>
      </c>
      <c r="C1653" s="159">
        <f>'Permitted Sources'!D903</f>
        <v>56005</v>
      </c>
      <c r="D1653" s="159" t="str">
        <f>'Permitted Sources'!E903</f>
        <v>20200253</v>
      </c>
      <c r="E1653" t="str">
        <f>'Permitted Sources'!H903</f>
        <v>Compressor Engines</v>
      </c>
      <c r="F1653" s="67">
        <f>'Permitted Sources'!I903</f>
        <v>3.8620000000000001</v>
      </c>
      <c r="G1653" s="67">
        <f>'Permitted Sources'!J903</f>
        <v>0</v>
      </c>
      <c r="H1653" s="67">
        <f>'Permitted Sources'!K903</f>
        <v>0</v>
      </c>
      <c r="I1653" s="67">
        <f>'Permitted Sources'!L903</f>
        <v>0</v>
      </c>
      <c r="J1653" s="67">
        <f>'Permitted Sources'!M903</f>
        <v>0</v>
      </c>
      <c r="K1653" t="str">
        <f t="shared" si="25"/>
        <v>Compressor Engines</v>
      </c>
    </row>
    <row r="1654" spans="1:11" x14ac:dyDescent="0.2">
      <c r="A1654" s="159" t="str">
        <f>'Permitted Sources'!A904</f>
        <v>WYDEQ Permitted Sources</v>
      </c>
      <c r="B1654" t="str">
        <f>'Permitted Sources'!B904</f>
        <v>56</v>
      </c>
      <c r="C1654" s="159">
        <f>'Permitted Sources'!D904</f>
        <v>56005</v>
      </c>
      <c r="D1654" s="159" t="str">
        <f>'Permitted Sources'!E904</f>
        <v>20200253</v>
      </c>
      <c r="E1654" t="str">
        <f>'Permitted Sources'!H904</f>
        <v>Compressor Engines</v>
      </c>
      <c r="F1654" s="67">
        <f>'Permitted Sources'!I904</f>
        <v>3.8620000000000001</v>
      </c>
      <c r="G1654" s="67">
        <f>'Permitted Sources'!J904</f>
        <v>0</v>
      </c>
      <c r="H1654" s="67">
        <f>'Permitted Sources'!K904</f>
        <v>0</v>
      </c>
      <c r="I1654" s="67">
        <f>'Permitted Sources'!L904</f>
        <v>0</v>
      </c>
      <c r="J1654" s="67">
        <f>'Permitted Sources'!M904</f>
        <v>0</v>
      </c>
      <c r="K1654" t="str">
        <f t="shared" si="25"/>
        <v>Compressor Engines</v>
      </c>
    </row>
    <row r="1655" spans="1:11" x14ac:dyDescent="0.2">
      <c r="A1655" s="159" t="str">
        <f>'Permitted Sources'!A905</f>
        <v>WYDEQ Permitted Sources</v>
      </c>
      <c r="B1655" t="str">
        <f>'Permitted Sources'!B905</f>
        <v>56</v>
      </c>
      <c r="C1655" s="159">
        <f>'Permitted Sources'!D905</f>
        <v>56005</v>
      </c>
      <c r="D1655" s="159" t="str">
        <f>'Permitted Sources'!E905</f>
        <v>20200253</v>
      </c>
      <c r="E1655" t="str">
        <f>'Permitted Sources'!H905</f>
        <v>Compressor Engines</v>
      </c>
      <c r="F1655" s="67">
        <f>'Permitted Sources'!I905</f>
        <v>3.8620000000000001</v>
      </c>
      <c r="G1655" s="67">
        <f>'Permitted Sources'!J905</f>
        <v>0</v>
      </c>
      <c r="H1655" s="67">
        <f>'Permitted Sources'!K905</f>
        <v>0</v>
      </c>
      <c r="I1655" s="67">
        <f>'Permitted Sources'!L905</f>
        <v>0</v>
      </c>
      <c r="J1655" s="67">
        <f>'Permitted Sources'!M905</f>
        <v>0</v>
      </c>
      <c r="K1655" t="str">
        <f t="shared" si="25"/>
        <v>Compressor Engines</v>
      </c>
    </row>
    <row r="1656" spans="1:11" x14ac:dyDescent="0.2">
      <c r="A1656" s="159" t="str">
        <f>'Permitted Sources'!A906</f>
        <v>WYDEQ Permitted Sources</v>
      </c>
      <c r="B1656" t="str">
        <f>'Permitted Sources'!B906</f>
        <v>56</v>
      </c>
      <c r="C1656" s="159">
        <f>'Permitted Sources'!D906</f>
        <v>56005</v>
      </c>
      <c r="D1656" s="159" t="str">
        <f>'Permitted Sources'!E906</f>
        <v>20200253</v>
      </c>
      <c r="E1656" t="str">
        <f>'Permitted Sources'!H906</f>
        <v>Compressor Engines</v>
      </c>
      <c r="F1656" s="67">
        <f>'Permitted Sources'!I906</f>
        <v>3.8620000000000001</v>
      </c>
      <c r="G1656" s="67">
        <f>'Permitted Sources'!J906</f>
        <v>0</v>
      </c>
      <c r="H1656" s="67">
        <f>'Permitted Sources'!K906</f>
        <v>0</v>
      </c>
      <c r="I1656" s="67">
        <f>'Permitted Sources'!L906</f>
        <v>0</v>
      </c>
      <c r="J1656" s="67">
        <f>'Permitted Sources'!M906</f>
        <v>0</v>
      </c>
      <c r="K1656" t="str">
        <f t="shared" si="25"/>
        <v>Compressor Engines</v>
      </c>
    </row>
    <row r="1657" spans="1:11" x14ac:dyDescent="0.2">
      <c r="A1657" s="159" t="str">
        <f>'Permitted Sources'!A907</f>
        <v>WYDEQ Permitted Sources</v>
      </c>
      <c r="B1657" t="str">
        <f>'Permitted Sources'!B907</f>
        <v>56</v>
      </c>
      <c r="C1657" s="159">
        <f>'Permitted Sources'!D907</f>
        <v>56005</v>
      </c>
      <c r="D1657" s="159" t="str">
        <f>'Permitted Sources'!E907</f>
        <v>20200253</v>
      </c>
      <c r="E1657" t="str">
        <f>'Permitted Sources'!H907</f>
        <v>Compressor Engines</v>
      </c>
      <c r="F1657" s="67">
        <f>'Permitted Sources'!I907</f>
        <v>3.8620000000000001</v>
      </c>
      <c r="G1657" s="67">
        <f>'Permitted Sources'!J907</f>
        <v>0</v>
      </c>
      <c r="H1657" s="67">
        <f>'Permitted Sources'!K907</f>
        <v>0</v>
      </c>
      <c r="I1657" s="67">
        <f>'Permitted Sources'!L907</f>
        <v>0</v>
      </c>
      <c r="J1657" s="67">
        <f>'Permitted Sources'!M907</f>
        <v>0</v>
      </c>
      <c r="K1657" t="str">
        <f t="shared" si="25"/>
        <v>Compressor Engines</v>
      </c>
    </row>
    <row r="1658" spans="1:11" x14ac:dyDescent="0.2">
      <c r="A1658" s="159" t="str">
        <f>'Permitted Sources'!A908</f>
        <v>WYDEQ Permitted Sources</v>
      </c>
      <c r="B1658" t="str">
        <f>'Permitted Sources'!B908</f>
        <v>56</v>
      </c>
      <c r="C1658" s="159">
        <f>'Permitted Sources'!D908</f>
        <v>56005</v>
      </c>
      <c r="D1658" s="159" t="str">
        <f>'Permitted Sources'!E908</f>
        <v>20200253</v>
      </c>
      <c r="E1658" t="str">
        <f>'Permitted Sources'!H908</f>
        <v>Compressor Engines</v>
      </c>
      <c r="F1658" s="67">
        <f>'Permitted Sources'!I908</f>
        <v>3.8620000000000001</v>
      </c>
      <c r="G1658" s="67">
        <f>'Permitted Sources'!J908</f>
        <v>0</v>
      </c>
      <c r="H1658" s="67">
        <f>'Permitted Sources'!K908</f>
        <v>0</v>
      </c>
      <c r="I1658" s="67">
        <f>'Permitted Sources'!L908</f>
        <v>0</v>
      </c>
      <c r="J1658" s="67">
        <f>'Permitted Sources'!M908</f>
        <v>0</v>
      </c>
      <c r="K1658" t="str">
        <f t="shared" si="25"/>
        <v>Compressor Engines</v>
      </c>
    </row>
    <row r="1659" spans="1:11" x14ac:dyDescent="0.2">
      <c r="A1659" s="159" t="str">
        <f>'Permitted Sources'!A909</f>
        <v>WYDEQ Permitted Sources</v>
      </c>
      <c r="B1659" t="str">
        <f>'Permitted Sources'!B909</f>
        <v>56</v>
      </c>
      <c r="C1659" s="159">
        <f>'Permitted Sources'!D909</f>
        <v>56005</v>
      </c>
      <c r="D1659" s="159" t="str">
        <f>'Permitted Sources'!E909</f>
        <v>20200253</v>
      </c>
      <c r="E1659" t="str">
        <f>'Permitted Sources'!H909</f>
        <v>Compressor Engines</v>
      </c>
      <c r="F1659" s="67">
        <f>'Permitted Sources'!I909</f>
        <v>3.8620000000000001</v>
      </c>
      <c r="G1659" s="67">
        <f>'Permitted Sources'!J909</f>
        <v>0</v>
      </c>
      <c r="H1659" s="67">
        <f>'Permitted Sources'!K909</f>
        <v>0</v>
      </c>
      <c r="I1659" s="67">
        <f>'Permitted Sources'!L909</f>
        <v>0</v>
      </c>
      <c r="J1659" s="67">
        <f>'Permitted Sources'!M909</f>
        <v>0</v>
      </c>
      <c r="K1659" t="str">
        <f t="shared" si="25"/>
        <v>Compressor Engines</v>
      </c>
    </row>
    <row r="1660" spans="1:11" x14ac:dyDescent="0.2">
      <c r="A1660" s="159" t="str">
        <f>'Permitted Sources'!A910</f>
        <v>WYDEQ Permitted Sources</v>
      </c>
      <c r="B1660" t="str">
        <f>'Permitted Sources'!B910</f>
        <v>56</v>
      </c>
      <c r="C1660" s="159">
        <f>'Permitted Sources'!D910</f>
        <v>56005</v>
      </c>
      <c r="D1660" s="159" t="str">
        <f>'Permitted Sources'!E910</f>
        <v>20200254</v>
      </c>
      <c r="E1660" t="str">
        <f>'Permitted Sources'!H910</f>
        <v>Compressor Engines</v>
      </c>
      <c r="F1660" s="67">
        <f>'Permitted Sources'!I910</f>
        <v>19.399999999999999</v>
      </c>
      <c r="G1660" s="67">
        <f>'Permitted Sources'!J910</f>
        <v>12.9</v>
      </c>
      <c r="H1660" s="67">
        <f>'Permitted Sources'!K910</f>
        <v>6.5</v>
      </c>
      <c r="I1660" s="67">
        <f>'Permitted Sources'!L910</f>
        <v>0</v>
      </c>
      <c r="J1660" s="67">
        <f>'Permitted Sources'!M910</f>
        <v>0</v>
      </c>
      <c r="K1660" t="str">
        <f t="shared" si="25"/>
        <v>Compressor Engines</v>
      </c>
    </row>
    <row r="1661" spans="1:11" x14ac:dyDescent="0.2">
      <c r="A1661" s="159" t="str">
        <f>'Permitted Sources'!A911</f>
        <v>WYDEQ Permitted Sources</v>
      </c>
      <c r="B1661" t="str">
        <f>'Permitted Sources'!B911</f>
        <v>56</v>
      </c>
      <c r="C1661" s="159">
        <f>'Permitted Sources'!D911</f>
        <v>56005</v>
      </c>
      <c r="D1661" s="159" t="str">
        <f>'Permitted Sources'!E911</f>
        <v>20200254</v>
      </c>
      <c r="E1661" t="str">
        <f>'Permitted Sources'!H911</f>
        <v>Compressor Engines</v>
      </c>
      <c r="F1661" s="67">
        <f>'Permitted Sources'!I911</f>
        <v>19.399999999999999</v>
      </c>
      <c r="G1661" s="67">
        <f>'Permitted Sources'!J911</f>
        <v>12.9</v>
      </c>
      <c r="H1661" s="67">
        <f>'Permitted Sources'!K911</f>
        <v>6.5</v>
      </c>
      <c r="I1661" s="67">
        <f>'Permitted Sources'!L911</f>
        <v>0</v>
      </c>
      <c r="J1661" s="67">
        <f>'Permitted Sources'!M911</f>
        <v>0</v>
      </c>
      <c r="K1661" t="str">
        <f t="shared" si="25"/>
        <v>Compressor Engines</v>
      </c>
    </row>
    <row r="1662" spans="1:11" x14ac:dyDescent="0.2">
      <c r="A1662" s="159" t="str">
        <f>'Permitted Sources'!A912</f>
        <v>WYDEQ Permitted Sources</v>
      </c>
      <c r="B1662" t="str">
        <f>'Permitted Sources'!B912</f>
        <v>56</v>
      </c>
      <c r="C1662" s="159">
        <f>'Permitted Sources'!D912</f>
        <v>56005</v>
      </c>
      <c r="D1662" s="159" t="str">
        <f>'Permitted Sources'!E912</f>
        <v>20200254</v>
      </c>
      <c r="E1662" t="str">
        <f>'Permitted Sources'!H912</f>
        <v>Compressor Engines</v>
      </c>
      <c r="F1662" s="67">
        <f>'Permitted Sources'!I912</f>
        <v>19.399999999999999</v>
      </c>
      <c r="G1662" s="67">
        <f>'Permitted Sources'!J912</f>
        <v>12.9</v>
      </c>
      <c r="H1662" s="67">
        <f>'Permitted Sources'!K912</f>
        <v>6.5</v>
      </c>
      <c r="I1662" s="67">
        <f>'Permitted Sources'!L912</f>
        <v>0</v>
      </c>
      <c r="J1662" s="67">
        <f>'Permitted Sources'!M912</f>
        <v>0</v>
      </c>
      <c r="K1662" t="str">
        <f t="shared" si="25"/>
        <v>Compressor Engines</v>
      </c>
    </row>
    <row r="1663" spans="1:11" x14ac:dyDescent="0.2">
      <c r="A1663" s="159" t="str">
        <f>'Permitted Sources'!A913</f>
        <v>WYDEQ Permitted Sources</v>
      </c>
      <c r="B1663" t="str">
        <f>'Permitted Sources'!B913</f>
        <v>56</v>
      </c>
      <c r="C1663" s="159">
        <f>'Permitted Sources'!D913</f>
        <v>56005</v>
      </c>
      <c r="D1663" s="159" t="str">
        <f>'Permitted Sources'!E913</f>
        <v>20200254</v>
      </c>
      <c r="E1663" t="str">
        <f>'Permitted Sources'!H913</f>
        <v>Compressor Engines</v>
      </c>
      <c r="F1663" s="67">
        <f>'Permitted Sources'!I913</f>
        <v>19.399999999999999</v>
      </c>
      <c r="G1663" s="67">
        <f>'Permitted Sources'!J913</f>
        <v>12.9</v>
      </c>
      <c r="H1663" s="67">
        <f>'Permitted Sources'!K913</f>
        <v>6.5</v>
      </c>
      <c r="I1663" s="67">
        <f>'Permitted Sources'!L913</f>
        <v>0</v>
      </c>
      <c r="J1663" s="67">
        <f>'Permitted Sources'!M913</f>
        <v>0</v>
      </c>
      <c r="K1663" t="str">
        <f t="shared" si="25"/>
        <v>Compressor Engines</v>
      </c>
    </row>
    <row r="1664" spans="1:11" x14ac:dyDescent="0.2">
      <c r="A1664" s="159" t="str">
        <f>'Permitted Sources'!A914</f>
        <v>WYDEQ Permitted Sources</v>
      </c>
      <c r="B1664" t="str">
        <f>'Permitted Sources'!B914</f>
        <v>56</v>
      </c>
      <c r="C1664" s="159">
        <f>'Permitted Sources'!D914</f>
        <v>56005</v>
      </c>
      <c r="D1664" s="159" t="str">
        <f>'Permitted Sources'!E914</f>
        <v>20200254</v>
      </c>
      <c r="E1664" t="str">
        <f>'Permitted Sources'!H914</f>
        <v>Compressor Engines</v>
      </c>
      <c r="F1664" s="67">
        <f>'Permitted Sources'!I914</f>
        <v>19.399999999999999</v>
      </c>
      <c r="G1664" s="67">
        <f>'Permitted Sources'!J914</f>
        <v>12.9</v>
      </c>
      <c r="H1664" s="67">
        <f>'Permitted Sources'!K914</f>
        <v>6.5</v>
      </c>
      <c r="I1664" s="67">
        <f>'Permitted Sources'!L914</f>
        <v>0</v>
      </c>
      <c r="J1664" s="67">
        <f>'Permitted Sources'!M914</f>
        <v>0</v>
      </c>
      <c r="K1664" t="str">
        <f t="shared" si="25"/>
        <v>Compressor Engines</v>
      </c>
    </row>
    <row r="1665" spans="1:11" x14ac:dyDescent="0.2">
      <c r="A1665" s="159" t="str">
        <f>'Permitted Sources'!A915</f>
        <v>WYDEQ Permitted Sources</v>
      </c>
      <c r="B1665" t="str">
        <f>'Permitted Sources'!B915</f>
        <v>56</v>
      </c>
      <c r="C1665" s="159">
        <f>'Permitted Sources'!D915</f>
        <v>56005</v>
      </c>
      <c r="D1665" s="159" t="str">
        <f>'Permitted Sources'!E915</f>
        <v>20200254</v>
      </c>
      <c r="E1665" t="str">
        <f>'Permitted Sources'!H915</f>
        <v>Compressor Engines</v>
      </c>
      <c r="F1665" s="67">
        <f>'Permitted Sources'!I915</f>
        <v>19.399999999999999</v>
      </c>
      <c r="G1665" s="67">
        <f>'Permitted Sources'!J915</f>
        <v>12.9</v>
      </c>
      <c r="H1665" s="67">
        <f>'Permitted Sources'!K915</f>
        <v>6.5</v>
      </c>
      <c r="I1665" s="67">
        <f>'Permitted Sources'!L915</f>
        <v>0</v>
      </c>
      <c r="J1665" s="67">
        <f>'Permitted Sources'!M915</f>
        <v>0</v>
      </c>
      <c r="K1665" t="str">
        <f t="shared" si="25"/>
        <v>Compressor Engines</v>
      </c>
    </row>
    <row r="1666" spans="1:11" x14ac:dyDescent="0.2">
      <c r="A1666" s="159" t="str">
        <f>'Permitted Sources'!A916</f>
        <v>WYDEQ Permitted Sources</v>
      </c>
      <c r="B1666" t="str">
        <f>'Permitted Sources'!B916</f>
        <v>56</v>
      </c>
      <c r="C1666" s="159">
        <f>'Permitted Sources'!D916</f>
        <v>56005</v>
      </c>
      <c r="D1666" s="159" t="str">
        <f>'Permitted Sources'!E916</f>
        <v>20200254</v>
      </c>
      <c r="E1666" t="str">
        <f>'Permitted Sources'!H916</f>
        <v>Compressor Engines</v>
      </c>
      <c r="F1666" s="67">
        <f>'Permitted Sources'!I916</f>
        <v>5.7</v>
      </c>
      <c r="G1666" s="67">
        <f>'Permitted Sources'!J916</f>
        <v>5.7</v>
      </c>
      <c r="H1666" s="67">
        <f>'Permitted Sources'!K916</f>
        <v>2.8</v>
      </c>
      <c r="I1666" s="67">
        <f>'Permitted Sources'!L916</f>
        <v>0</v>
      </c>
      <c r="J1666" s="67">
        <f>'Permitted Sources'!M916</f>
        <v>0</v>
      </c>
      <c r="K1666" t="str">
        <f t="shared" si="25"/>
        <v>Compressor Engines</v>
      </c>
    </row>
    <row r="1667" spans="1:11" x14ac:dyDescent="0.2">
      <c r="A1667" s="159" t="str">
        <f>'Permitted Sources'!A917</f>
        <v>WYDEQ Permitted Sources</v>
      </c>
      <c r="B1667" t="str">
        <f>'Permitted Sources'!B917</f>
        <v>56</v>
      </c>
      <c r="C1667" s="159">
        <f>'Permitted Sources'!D917</f>
        <v>56005</v>
      </c>
      <c r="D1667" s="159" t="str">
        <f>'Permitted Sources'!E917</f>
        <v>20200254</v>
      </c>
      <c r="E1667" t="str">
        <f>'Permitted Sources'!H917</f>
        <v>Compressor Engines</v>
      </c>
      <c r="F1667" s="67">
        <f>'Permitted Sources'!I917</f>
        <v>5.7</v>
      </c>
      <c r="G1667" s="67">
        <f>'Permitted Sources'!J917</f>
        <v>5.7</v>
      </c>
      <c r="H1667" s="67">
        <f>'Permitted Sources'!K917</f>
        <v>2.8</v>
      </c>
      <c r="I1667" s="67">
        <f>'Permitted Sources'!L917</f>
        <v>0</v>
      </c>
      <c r="J1667" s="67">
        <f>'Permitted Sources'!M917</f>
        <v>0</v>
      </c>
      <c r="K1667" t="str">
        <f t="shared" si="25"/>
        <v>Compressor Engines</v>
      </c>
    </row>
    <row r="1668" spans="1:11" x14ac:dyDescent="0.2">
      <c r="A1668" s="159" t="str">
        <f>'Permitted Sources'!A918</f>
        <v>WYDEQ Permitted Sources</v>
      </c>
      <c r="B1668" t="str">
        <f>'Permitted Sources'!B918</f>
        <v>56</v>
      </c>
      <c r="C1668" s="159">
        <f>'Permitted Sources'!D918</f>
        <v>56005</v>
      </c>
      <c r="D1668" s="159" t="str">
        <f>'Permitted Sources'!E918</f>
        <v>20200254</v>
      </c>
      <c r="E1668" t="str">
        <f>'Permitted Sources'!H918</f>
        <v>Compressor Engines</v>
      </c>
      <c r="F1668" s="67">
        <f>'Permitted Sources'!I918</f>
        <v>5.7</v>
      </c>
      <c r="G1668" s="67">
        <f>'Permitted Sources'!J918</f>
        <v>5.7</v>
      </c>
      <c r="H1668" s="67">
        <f>'Permitted Sources'!K918</f>
        <v>2.8</v>
      </c>
      <c r="I1668" s="67">
        <f>'Permitted Sources'!L918</f>
        <v>0</v>
      </c>
      <c r="J1668" s="67">
        <f>'Permitted Sources'!M918</f>
        <v>0</v>
      </c>
      <c r="K1668" t="str">
        <f t="shared" si="25"/>
        <v>Compressor Engines</v>
      </c>
    </row>
    <row r="1669" spans="1:11" x14ac:dyDescent="0.2">
      <c r="A1669" s="159" t="str">
        <f>'Permitted Sources'!A919</f>
        <v>WYDEQ Permitted Sources</v>
      </c>
      <c r="B1669" t="str">
        <f>'Permitted Sources'!B919</f>
        <v>56</v>
      </c>
      <c r="C1669" s="159">
        <f>'Permitted Sources'!D919</f>
        <v>56005</v>
      </c>
      <c r="D1669" s="159" t="str">
        <f>'Permitted Sources'!E919</f>
        <v>20200254</v>
      </c>
      <c r="E1669" t="str">
        <f>'Permitted Sources'!H919</f>
        <v>Compressor Engines</v>
      </c>
      <c r="F1669" s="67">
        <f>'Permitted Sources'!I919</f>
        <v>5.7</v>
      </c>
      <c r="G1669" s="67">
        <f>'Permitted Sources'!J919</f>
        <v>5.7</v>
      </c>
      <c r="H1669" s="67">
        <f>'Permitted Sources'!K919</f>
        <v>2.8</v>
      </c>
      <c r="I1669" s="67">
        <f>'Permitted Sources'!L919</f>
        <v>0</v>
      </c>
      <c r="J1669" s="67">
        <f>'Permitted Sources'!M919</f>
        <v>0</v>
      </c>
      <c r="K1669" t="str">
        <f t="shared" si="25"/>
        <v>Compressor Engines</v>
      </c>
    </row>
    <row r="1670" spans="1:11" x14ac:dyDescent="0.2">
      <c r="A1670" s="159" t="str">
        <f>'Permitted Sources'!A920</f>
        <v>WYDEQ Permitted Sources</v>
      </c>
      <c r="B1670" t="str">
        <f>'Permitted Sources'!B920</f>
        <v>56</v>
      </c>
      <c r="C1670" s="159">
        <f>'Permitted Sources'!D920</f>
        <v>56005</v>
      </c>
      <c r="D1670" s="159" t="str">
        <f>'Permitted Sources'!E920</f>
        <v>20200254</v>
      </c>
      <c r="E1670" t="str">
        <f>'Permitted Sources'!H920</f>
        <v>Compressor Engines</v>
      </c>
      <c r="F1670" s="67">
        <f>'Permitted Sources'!I920</f>
        <v>5.7</v>
      </c>
      <c r="G1670" s="67">
        <f>'Permitted Sources'!J920</f>
        <v>5.7</v>
      </c>
      <c r="H1670" s="67">
        <f>'Permitted Sources'!K920</f>
        <v>2.8</v>
      </c>
      <c r="I1670" s="67">
        <f>'Permitted Sources'!L920</f>
        <v>0</v>
      </c>
      <c r="J1670" s="67">
        <f>'Permitted Sources'!M920</f>
        <v>0</v>
      </c>
      <c r="K1670" t="str">
        <f t="shared" si="25"/>
        <v>Compressor Engines</v>
      </c>
    </row>
    <row r="1671" spans="1:11" x14ac:dyDescent="0.2">
      <c r="A1671" s="159" t="str">
        <f>'Permitted Sources'!A921</f>
        <v>WYDEQ Permitted Sources</v>
      </c>
      <c r="B1671" t="str">
        <f>'Permitted Sources'!B921</f>
        <v>56</v>
      </c>
      <c r="C1671" s="159">
        <f>'Permitted Sources'!D921</f>
        <v>56005</v>
      </c>
      <c r="D1671" s="159" t="str">
        <f>'Permitted Sources'!E921</f>
        <v>20200254</v>
      </c>
      <c r="E1671" t="str">
        <f>'Permitted Sources'!H921</f>
        <v>Compressor Engines</v>
      </c>
      <c r="F1671" s="67">
        <f>'Permitted Sources'!I921</f>
        <v>5.7</v>
      </c>
      <c r="G1671" s="67">
        <f>'Permitted Sources'!J921</f>
        <v>5.7</v>
      </c>
      <c r="H1671" s="67">
        <f>'Permitted Sources'!K921</f>
        <v>2.8</v>
      </c>
      <c r="I1671" s="67">
        <f>'Permitted Sources'!L921</f>
        <v>0</v>
      </c>
      <c r="J1671" s="67">
        <f>'Permitted Sources'!M921</f>
        <v>0</v>
      </c>
      <c r="K1671" t="str">
        <f t="shared" ref="K1671:K1734" si="26">IF(E1671="Unpermitted Fugitives","Fugitives",IF(E1671="Natural Gas Processing Facilities, Pump Seals","Fugitives",IF(E1671="Natural Gas Production, All Equipt Leak Fugitives","Fugitives",IF(E1671="External Combustion Boilers","Heaters",IF(E1671="Permitted Tank Losses","Condensate tank ",IF(E1671="Permitted Fugitives","Fugitives",IF(E1671="Process Heaters","Heaters",E1671)))))))</f>
        <v>Compressor Engines</v>
      </c>
    </row>
    <row r="1672" spans="1:11" x14ac:dyDescent="0.2">
      <c r="A1672" s="159" t="str">
        <f>'Permitted Sources'!A922</f>
        <v>WYDEQ Permitted Sources</v>
      </c>
      <c r="B1672" t="str">
        <f>'Permitted Sources'!B922</f>
        <v>56</v>
      </c>
      <c r="C1672" s="159">
        <f>'Permitted Sources'!D922</f>
        <v>56005</v>
      </c>
      <c r="D1672" s="159" t="str">
        <f>'Permitted Sources'!E922</f>
        <v>20200254</v>
      </c>
      <c r="E1672" t="str">
        <f>'Permitted Sources'!H922</f>
        <v>Compressor Engines</v>
      </c>
      <c r="F1672" s="67">
        <f>'Permitted Sources'!I922</f>
        <v>5.7</v>
      </c>
      <c r="G1672" s="67">
        <f>'Permitted Sources'!J922</f>
        <v>5.7</v>
      </c>
      <c r="H1672" s="67">
        <f>'Permitted Sources'!K922</f>
        <v>2.8</v>
      </c>
      <c r="I1672" s="67">
        <f>'Permitted Sources'!L922</f>
        <v>0</v>
      </c>
      <c r="J1672" s="67">
        <f>'Permitted Sources'!M922</f>
        <v>0</v>
      </c>
      <c r="K1672" t="str">
        <f t="shared" si="26"/>
        <v>Compressor Engines</v>
      </c>
    </row>
    <row r="1673" spans="1:11" x14ac:dyDescent="0.2">
      <c r="A1673" s="159" t="str">
        <f>'Permitted Sources'!A923</f>
        <v>WYDEQ Permitted Sources</v>
      </c>
      <c r="B1673" t="str">
        <f>'Permitted Sources'!B923</f>
        <v>56</v>
      </c>
      <c r="C1673" s="159">
        <f>'Permitted Sources'!D923</f>
        <v>56005</v>
      </c>
      <c r="D1673" s="159" t="str">
        <f>'Permitted Sources'!E923</f>
        <v>20200254</v>
      </c>
      <c r="E1673" t="str">
        <f>'Permitted Sources'!H923</f>
        <v>Compressor Engines</v>
      </c>
      <c r="F1673" s="67">
        <f>'Permitted Sources'!I923</f>
        <v>5.7</v>
      </c>
      <c r="G1673" s="67">
        <f>'Permitted Sources'!J923</f>
        <v>5.7</v>
      </c>
      <c r="H1673" s="67">
        <f>'Permitted Sources'!K923</f>
        <v>2.8</v>
      </c>
      <c r="I1673" s="67">
        <f>'Permitted Sources'!L923</f>
        <v>0</v>
      </c>
      <c r="J1673" s="67">
        <f>'Permitted Sources'!M923</f>
        <v>0</v>
      </c>
      <c r="K1673" t="str">
        <f t="shared" si="26"/>
        <v>Compressor Engines</v>
      </c>
    </row>
    <row r="1674" spans="1:11" x14ac:dyDescent="0.2">
      <c r="A1674" s="159" t="str">
        <f>'Permitted Sources'!A924</f>
        <v>WYDEQ Permitted Sources</v>
      </c>
      <c r="B1674" t="str">
        <f>'Permitted Sources'!B924</f>
        <v>56</v>
      </c>
      <c r="C1674" s="159">
        <f>'Permitted Sources'!D924</f>
        <v>56005</v>
      </c>
      <c r="D1674" s="159" t="str">
        <f>'Permitted Sources'!E924</f>
        <v>20200254</v>
      </c>
      <c r="E1674" t="str">
        <f>'Permitted Sources'!H924</f>
        <v>Compressor Engines</v>
      </c>
      <c r="F1674" s="67">
        <f>'Permitted Sources'!I924</f>
        <v>6.2</v>
      </c>
      <c r="G1674" s="67">
        <f>'Permitted Sources'!J924</f>
        <v>6.2</v>
      </c>
      <c r="H1674" s="67">
        <f>'Permitted Sources'!K924</f>
        <v>3.1</v>
      </c>
      <c r="I1674" s="67">
        <f>'Permitted Sources'!L924</f>
        <v>0</v>
      </c>
      <c r="J1674" s="67">
        <f>'Permitted Sources'!M924</f>
        <v>0</v>
      </c>
      <c r="K1674" t="str">
        <f t="shared" si="26"/>
        <v>Compressor Engines</v>
      </c>
    </row>
    <row r="1675" spans="1:11" x14ac:dyDescent="0.2">
      <c r="A1675" s="159" t="str">
        <f>'Permitted Sources'!A925</f>
        <v>WYDEQ Permitted Sources</v>
      </c>
      <c r="B1675" t="str">
        <f>'Permitted Sources'!B925</f>
        <v>56</v>
      </c>
      <c r="C1675" s="159">
        <f>'Permitted Sources'!D925</f>
        <v>56005</v>
      </c>
      <c r="D1675" s="159" t="str">
        <f>'Permitted Sources'!E925</f>
        <v>20200254</v>
      </c>
      <c r="E1675" t="str">
        <f>'Permitted Sources'!H925</f>
        <v>Compressor Engines</v>
      </c>
      <c r="F1675" s="67">
        <f>'Permitted Sources'!I925</f>
        <v>6.2</v>
      </c>
      <c r="G1675" s="67">
        <f>'Permitted Sources'!J925</f>
        <v>6.2</v>
      </c>
      <c r="H1675" s="67">
        <f>'Permitted Sources'!K925</f>
        <v>3.1</v>
      </c>
      <c r="I1675" s="67">
        <f>'Permitted Sources'!L925</f>
        <v>0</v>
      </c>
      <c r="J1675" s="67">
        <f>'Permitted Sources'!M925</f>
        <v>0</v>
      </c>
      <c r="K1675" t="str">
        <f t="shared" si="26"/>
        <v>Compressor Engines</v>
      </c>
    </row>
    <row r="1676" spans="1:11" x14ac:dyDescent="0.2">
      <c r="A1676" s="159" t="str">
        <f>'Permitted Sources'!A926</f>
        <v>WYDEQ Permitted Sources</v>
      </c>
      <c r="B1676" t="str">
        <f>'Permitted Sources'!B926</f>
        <v>56</v>
      </c>
      <c r="C1676" s="159">
        <f>'Permitted Sources'!D926</f>
        <v>56005</v>
      </c>
      <c r="D1676" s="159" t="str">
        <f>'Permitted Sources'!E926</f>
        <v>20200254</v>
      </c>
      <c r="E1676" t="str">
        <f>'Permitted Sources'!H926</f>
        <v>Compressor Engines</v>
      </c>
      <c r="F1676" s="67">
        <f>'Permitted Sources'!I926</f>
        <v>6.2</v>
      </c>
      <c r="G1676" s="67">
        <f>'Permitted Sources'!J926</f>
        <v>6.2</v>
      </c>
      <c r="H1676" s="67">
        <f>'Permitted Sources'!K926</f>
        <v>3.1</v>
      </c>
      <c r="I1676" s="67">
        <f>'Permitted Sources'!L926</f>
        <v>0</v>
      </c>
      <c r="J1676" s="67">
        <f>'Permitted Sources'!M926</f>
        <v>0</v>
      </c>
      <c r="K1676" t="str">
        <f t="shared" si="26"/>
        <v>Compressor Engines</v>
      </c>
    </row>
    <row r="1677" spans="1:11" x14ac:dyDescent="0.2">
      <c r="A1677" s="159" t="str">
        <f>'Permitted Sources'!A927</f>
        <v>WYDEQ Permitted Sources</v>
      </c>
      <c r="B1677" t="str">
        <f>'Permitted Sources'!B927</f>
        <v>56</v>
      </c>
      <c r="C1677" s="159">
        <f>'Permitted Sources'!D927</f>
        <v>56005</v>
      </c>
      <c r="D1677" s="159" t="str">
        <f>'Permitted Sources'!E927</f>
        <v>20200254</v>
      </c>
      <c r="E1677" t="str">
        <f>'Permitted Sources'!H927</f>
        <v>Compressor Engines</v>
      </c>
      <c r="F1677" s="67">
        <f>'Permitted Sources'!I927</f>
        <v>6.2</v>
      </c>
      <c r="G1677" s="67">
        <f>'Permitted Sources'!J927</f>
        <v>6.2</v>
      </c>
      <c r="H1677" s="67">
        <f>'Permitted Sources'!K927</f>
        <v>3.1</v>
      </c>
      <c r="I1677" s="67">
        <f>'Permitted Sources'!L927</f>
        <v>0</v>
      </c>
      <c r="J1677" s="67">
        <f>'Permitted Sources'!M927</f>
        <v>0</v>
      </c>
      <c r="K1677" t="str">
        <f t="shared" si="26"/>
        <v>Compressor Engines</v>
      </c>
    </row>
    <row r="1678" spans="1:11" x14ac:dyDescent="0.2">
      <c r="A1678" s="159" t="str">
        <f>'Permitted Sources'!A928</f>
        <v>WYDEQ Permitted Sources</v>
      </c>
      <c r="B1678" t="str">
        <f>'Permitted Sources'!B928</f>
        <v>56</v>
      </c>
      <c r="C1678" s="159">
        <f>'Permitted Sources'!D928</f>
        <v>56005</v>
      </c>
      <c r="D1678" s="159" t="str">
        <f>'Permitted Sources'!E928</f>
        <v>20200254</v>
      </c>
      <c r="E1678" t="str">
        <f>'Permitted Sources'!H928</f>
        <v>Compressor Engines</v>
      </c>
      <c r="F1678" s="67">
        <f>'Permitted Sources'!I928</f>
        <v>6.2</v>
      </c>
      <c r="G1678" s="67">
        <f>'Permitted Sources'!J928</f>
        <v>6.2</v>
      </c>
      <c r="H1678" s="67">
        <f>'Permitted Sources'!K928</f>
        <v>3.1</v>
      </c>
      <c r="I1678" s="67">
        <f>'Permitted Sources'!L928</f>
        <v>0</v>
      </c>
      <c r="J1678" s="67">
        <f>'Permitted Sources'!M928</f>
        <v>0</v>
      </c>
      <c r="K1678" t="str">
        <f t="shared" si="26"/>
        <v>Compressor Engines</v>
      </c>
    </row>
    <row r="1679" spans="1:11" x14ac:dyDescent="0.2">
      <c r="A1679" s="159" t="str">
        <f>'Permitted Sources'!A929</f>
        <v>WYDEQ Permitted Sources</v>
      </c>
      <c r="B1679" t="str">
        <f>'Permitted Sources'!B929</f>
        <v>56</v>
      </c>
      <c r="C1679" s="159">
        <f>'Permitted Sources'!D929</f>
        <v>56005</v>
      </c>
      <c r="D1679" s="159" t="str">
        <f>'Permitted Sources'!E929</f>
        <v>20200254</v>
      </c>
      <c r="E1679" t="str">
        <f>'Permitted Sources'!H929</f>
        <v>Compressor Engines</v>
      </c>
      <c r="F1679" s="67">
        <f>'Permitted Sources'!I929</f>
        <v>6.2</v>
      </c>
      <c r="G1679" s="67">
        <f>'Permitted Sources'!J929</f>
        <v>6.2</v>
      </c>
      <c r="H1679" s="67">
        <f>'Permitted Sources'!K929</f>
        <v>3.1</v>
      </c>
      <c r="I1679" s="67">
        <f>'Permitted Sources'!L929</f>
        <v>0</v>
      </c>
      <c r="J1679" s="67">
        <f>'Permitted Sources'!M929</f>
        <v>0</v>
      </c>
      <c r="K1679" t="str">
        <f t="shared" si="26"/>
        <v>Compressor Engines</v>
      </c>
    </row>
    <row r="1680" spans="1:11" x14ac:dyDescent="0.2">
      <c r="A1680" s="159" t="str">
        <f>'Permitted Sources'!A930</f>
        <v>WYDEQ Permitted Sources</v>
      </c>
      <c r="B1680" t="str">
        <f>'Permitted Sources'!B930</f>
        <v>56</v>
      </c>
      <c r="C1680" s="159">
        <f>'Permitted Sources'!D930</f>
        <v>56005</v>
      </c>
      <c r="D1680" s="159" t="str">
        <f>'Permitted Sources'!E930</f>
        <v>20200254</v>
      </c>
      <c r="E1680" t="str">
        <f>'Permitted Sources'!H930</f>
        <v>Compressor Engines</v>
      </c>
      <c r="F1680" s="67">
        <f>'Permitted Sources'!I930</f>
        <v>6.2</v>
      </c>
      <c r="G1680" s="67">
        <f>'Permitted Sources'!J930</f>
        <v>6.2</v>
      </c>
      <c r="H1680" s="67">
        <f>'Permitted Sources'!K930</f>
        <v>3.1</v>
      </c>
      <c r="I1680" s="67">
        <f>'Permitted Sources'!L930</f>
        <v>0</v>
      </c>
      <c r="J1680" s="67">
        <f>'Permitted Sources'!M930</f>
        <v>0</v>
      </c>
      <c r="K1680" t="str">
        <f t="shared" si="26"/>
        <v>Compressor Engines</v>
      </c>
    </row>
    <row r="1681" spans="1:11" x14ac:dyDescent="0.2">
      <c r="A1681" s="159" t="str">
        <f>'Permitted Sources'!A931</f>
        <v>WYDEQ Permitted Sources</v>
      </c>
      <c r="B1681" t="str">
        <f>'Permitted Sources'!B931</f>
        <v>56</v>
      </c>
      <c r="C1681" s="159">
        <f>'Permitted Sources'!D931</f>
        <v>56005</v>
      </c>
      <c r="D1681" s="159" t="str">
        <f>'Permitted Sources'!E931</f>
        <v>20200254</v>
      </c>
      <c r="E1681" t="str">
        <f>'Permitted Sources'!H931</f>
        <v>Compressor Engines</v>
      </c>
      <c r="F1681" s="67">
        <f>'Permitted Sources'!I931</f>
        <v>6.2</v>
      </c>
      <c r="G1681" s="67">
        <f>'Permitted Sources'!J931</f>
        <v>6.2</v>
      </c>
      <c r="H1681" s="67">
        <f>'Permitted Sources'!K931</f>
        <v>3.1</v>
      </c>
      <c r="I1681" s="67">
        <f>'Permitted Sources'!L931</f>
        <v>0</v>
      </c>
      <c r="J1681" s="67">
        <f>'Permitted Sources'!M931</f>
        <v>0</v>
      </c>
      <c r="K1681" t="str">
        <f t="shared" si="26"/>
        <v>Compressor Engines</v>
      </c>
    </row>
    <row r="1682" spans="1:11" x14ac:dyDescent="0.2">
      <c r="A1682" s="159" t="str">
        <f>'Permitted Sources'!A932</f>
        <v>WYDEQ Permitted Sources</v>
      </c>
      <c r="B1682" t="str">
        <f>'Permitted Sources'!B932</f>
        <v>56</v>
      </c>
      <c r="C1682" s="159">
        <f>'Permitted Sources'!D932</f>
        <v>56005</v>
      </c>
      <c r="D1682" s="159" t="str">
        <f>'Permitted Sources'!E932</f>
        <v>20200254</v>
      </c>
      <c r="E1682" t="str">
        <f>'Permitted Sources'!H932</f>
        <v>Compressor Engines</v>
      </c>
      <c r="F1682" s="67">
        <f>'Permitted Sources'!I932</f>
        <v>19.399999999999999</v>
      </c>
      <c r="G1682" s="67">
        <f>'Permitted Sources'!J932</f>
        <v>12.9</v>
      </c>
      <c r="H1682" s="67">
        <f>'Permitted Sources'!K932</f>
        <v>6.5</v>
      </c>
      <c r="I1682" s="67">
        <f>'Permitted Sources'!L932</f>
        <v>0</v>
      </c>
      <c r="J1682" s="67">
        <f>'Permitted Sources'!M932</f>
        <v>0</v>
      </c>
      <c r="K1682" t="str">
        <f t="shared" si="26"/>
        <v>Compressor Engines</v>
      </c>
    </row>
    <row r="1683" spans="1:11" x14ac:dyDescent="0.2">
      <c r="A1683" s="159" t="str">
        <f>'Permitted Sources'!A933</f>
        <v>WYDEQ Permitted Sources</v>
      </c>
      <c r="B1683" t="str">
        <f>'Permitted Sources'!B933</f>
        <v>56</v>
      </c>
      <c r="C1683" s="159">
        <f>'Permitted Sources'!D933</f>
        <v>56005</v>
      </c>
      <c r="D1683" s="159" t="str">
        <f>'Permitted Sources'!E933</f>
        <v>20200254</v>
      </c>
      <c r="E1683" t="str">
        <f>'Permitted Sources'!H933</f>
        <v>Compressor Engines</v>
      </c>
      <c r="F1683" s="67">
        <f>'Permitted Sources'!I933</f>
        <v>19.399999999999999</v>
      </c>
      <c r="G1683" s="67">
        <f>'Permitted Sources'!J933</f>
        <v>12.9</v>
      </c>
      <c r="H1683" s="67">
        <f>'Permitted Sources'!K933</f>
        <v>6.5</v>
      </c>
      <c r="I1683" s="67">
        <f>'Permitted Sources'!L933</f>
        <v>0</v>
      </c>
      <c r="J1683" s="67">
        <f>'Permitted Sources'!M933</f>
        <v>0</v>
      </c>
      <c r="K1683" t="str">
        <f t="shared" si="26"/>
        <v>Compressor Engines</v>
      </c>
    </row>
    <row r="1684" spans="1:11" x14ac:dyDescent="0.2">
      <c r="A1684" s="159" t="str">
        <f>'Permitted Sources'!A934</f>
        <v>WYDEQ Permitted Sources</v>
      </c>
      <c r="B1684" t="str">
        <f>'Permitted Sources'!B934</f>
        <v>56</v>
      </c>
      <c r="C1684" s="159">
        <f>'Permitted Sources'!D934</f>
        <v>56005</v>
      </c>
      <c r="D1684" s="159" t="str">
        <f>'Permitted Sources'!E934</f>
        <v>20200254</v>
      </c>
      <c r="E1684" t="str">
        <f>'Permitted Sources'!H934</f>
        <v>Compressor Engines</v>
      </c>
      <c r="F1684" s="67">
        <f>'Permitted Sources'!I934</f>
        <v>19.399999999999999</v>
      </c>
      <c r="G1684" s="67">
        <f>'Permitted Sources'!J934</f>
        <v>12.9</v>
      </c>
      <c r="H1684" s="67">
        <f>'Permitted Sources'!K934</f>
        <v>6.5</v>
      </c>
      <c r="I1684" s="67">
        <f>'Permitted Sources'!L934</f>
        <v>0</v>
      </c>
      <c r="J1684" s="67">
        <f>'Permitted Sources'!M934</f>
        <v>0</v>
      </c>
      <c r="K1684" t="str">
        <f t="shared" si="26"/>
        <v>Compressor Engines</v>
      </c>
    </row>
    <row r="1685" spans="1:11" x14ac:dyDescent="0.2">
      <c r="A1685" s="159" t="str">
        <f>'Permitted Sources'!A935</f>
        <v>WYDEQ Permitted Sources</v>
      </c>
      <c r="B1685" t="str">
        <f>'Permitted Sources'!B935</f>
        <v>56</v>
      </c>
      <c r="C1685" s="159">
        <f>'Permitted Sources'!D935</f>
        <v>56005</v>
      </c>
      <c r="D1685" s="159" t="str">
        <f>'Permitted Sources'!E935</f>
        <v>20200254</v>
      </c>
      <c r="E1685" t="str">
        <f>'Permitted Sources'!H935</f>
        <v>Compressor Engines</v>
      </c>
      <c r="F1685" s="67">
        <f>'Permitted Sources'!I935</f>
        <v>19.399999999999999</v>
      </c>
      <c r="G1685" s="67">
        <f>'Permitted Sources'!J935</f>
        <v>12.9</v>
      </c>
      <c r="H1685" s="67">
        <f>'Permitted Sources'!K935</f>
        <v>6.5</v>
      </c>
      <c r="I1685" s="67">
        <f>'Permitted Sources'!L935</f>
        <v>0</v>
      </c>
      <c r="J1685" s="67">
        <f>'Permitted Sources'!M935</f>
        <v>0</v>
      </c>
      <c r="K1685" t="str">
        <f t="shared" si="26"/>
        <v>Compressor Engines</v>
      </c>
    </row>
    <row r="1686" spans="1:11" x14ac:dyDescent="0.2">
      <c r="A1686" s="159" t="str">
        <f>'Permitted Sources'!A936</f>
        <v>WYDEQ Permitted Sources</v>
      </c>
      <c r="B1686" t="str">
        <f>'Permitted Sources'!B936</f>
        <v>56</v>
      </c>
      <c r="C1686" s="159">
        <f>'Permitted Sources'!D936</f>
        <v>56005</v>
      </c>
      <c r="D1686" s="159" t="str">
        <f>'Permitted Sources'!E936</f>
        <v>20200254</v>
      </c>
      <c r="E1686" t="str">
        <f>'Permitted Sources'!H936</f>
        <v>Compressor Engines</v>
      </c>
      <c r="F1686" s="67">
        <f>'Permitted Sources'!I936</f>
        <v>19.399999999999999</v>
      </c>
      <c r="G1686" s="67">
        <f>'Permitted Sources'!J936</f>
        <v>12.9</v>
      </c>
      <c r="H1686" s="67">
        <f>'Permitted Sources'!K936</f>
        <v>6.5</v>
      </c>
      <c r="I1686" s="67">
        <f>'Permitted Sources'!L936</f>
        <v>0</v>
      </c>
      <c r="J1686" s="67">
        <f>'Permitted Sources'!M936</f>
        <v>0</v>
      </c>
      <c r="K1686" t="str">
        <f t="shared" si="26"/>
        <v>Compressor Engines</v>
      </c>
    </row>
    <row r="1687" spans="1:11" x14ac:dyDescent="0.2">
      <c r="A1687" s="159" t="str">
        <f>'Permitted Sources'!A937</f>
        <v>WYDEQ Permitted Sources</v>
      </c>
      <c r="B1687" t="str">
        <f>'Permitted Sources'!B937</f>
        <v>56</v>
      </c>
      <c r="C1687" s="159">
        <f>'Permitted Sources'!D937</f>
        <v>56005</v>
      </c>
      <c r="D1687" s="159" t="str">
        <f>'Permitted Sources'!E937</f>
        <v>20200254</v>
      </c>
      <c r="E1687" t="str">
        <f>'Permitted Sources'!H937</f>
        <v>Compressor Engines</v>
      </c>
      <c r="F1687" s="67">
        <f>'Permitted Sources'!I937</f>
        <v>19.399999999999999</v>
      </c>
      <c r="G1687" s="67">
        <f>'Permitted Sources'!J937</f>
        <v>12.9</v>
      </c>
      <c r="H1687" s="67">
        <f>'Permitted Sources'!K937</f>
        <v>6.5</v>
      </c>
      <c r="I1687" s="67">
        <f>'Permitted Sources'!L937</f>
        <v>0</v>
      </c>
      <c r="J1687" s="67">
        <f>'Permitted Sources'!M937</f>
        <v>0</v>
      </c>
      <c r="K1687" t="str">
        <f t="shared" si="26"/>
        <v>Compressor Engines</v>
      </c>
    </row>
    <row r="1688" spans="1:11" x14ac:dyDescent="0.2">
      <c r="A1688" s="159" t="str">
        <f>'Permitted Sources'!A938</f>
        <v>WYDEQ Permitted Sources</v>
      </c>
      <c r="B1688" t="str">
        <f>'Permitted Sources'!B938</f>
        <v>56</v>
      </c>
      <c r="C1688" s="159">
        <f>'Permitted Sources'!D938</f>
        <v>56005</v>
      </c>
      <c r="D1688" s="159" t="str">
        <f>'Permitted Sources'!E938</f>
        <v>20200253</v>
      </c>
      <c r="E1688" t="str">
        <f>'Permitted Sources'!H938</f>
        <v>Compressor Engines</v>
      </c>
      <c r="F1688" s="67">
        <f>'Permitted Sources'!I938</f>
        <v>16.222999999999999</v>
      </c>
      <c r="G1688" s="67">
        <f>'Permitted Sources'!J938</f>
        <v>8.1</v>
      </c>
      <c r="H1688" s="67">
        <f>'Permitted Sources'!K938</f>
        <v>16.234000000000002</v>
      </c>
      <c r="I1688" s="67">
        <f>'Permitted Sources'!L938</f>
        <v>0</v>
      </c>
      <c r="J1688" s="67">
        <f>'Permitted Sources'!M938</f>
        <v>0</v>
      </c>
      <c r="K1688" t="str">
        <f t="shared" si="26"/>
        <v>Compressor Engines</v>
      </c>
    </row>
    <row r="1689" spans="1:11" x14ac:dyDescent="0.2">
      <c r="A1689" s="159" t="str">
        <f>'Permitted Sources'!A939</f>
        <v>WYDEQ Permitted Sources</v>
      </c>
      <c r="B1689" t="str">
        <f>'Permitted Sources'!B939</f>
        <v>56</v>
      </c>
      <c r="C1689" s="159">
        <f>'Permitted Sources'!D939</f>
        <v>56005</v>
      </c>
      <c r="D1689" s="159" t="str">
        <f>'Permitted Sources'!E939</f>
        <v>20200253</v>
      </c>
      <c r="E1689" t="str">
        <f>'Permitted Sources'!H939</f>
        <v>Compressor Engines</v>
      </c>
      <c r="F1689" s="67">
        <f>'Permitted Sources'!I939</f>
        <v>16.222999999999999</v>
      </c>
      <c r="G1689" s="67">
        <f>'Permitted Sources'!J939</f>
        <v>8.1</v>
      </c>
      <c r="H1689" s="67">
        <f>'Permitted Sources'!K939</f>
        <v>16.234000000000002</v>
      </c>
      <c r="I1689" s="67">
        <f>'Permitted Sources'!L939</f>
        <v>0</v>
      </c>
      <c r="J1689" s="67">
        <f>'Permitted Sources'!M939</f>
        <v>0</v>
      </c>
      <c r="K1689" t="str">
        <f t="shared" si="26"/>
        <v>Compressor Engines</v>
      </c>
    </row>
    <row r="1690" spans="1:11" x14ac:dyDescent="0.2">
      <c r="A1690" s="159" t="str">
        <f>'Permitted Sources'!A940</f>
        <v>WYDEQ Permitted Sources</v>
      </c>
      <c r="B1690" t="str">
        <f>'Permitted Sources'!B940</f>
        <v>56</v>
      </c>
      <c r="C1690" s="159">
        <f>'Permitted Sources'!D940</f>
        <v>56005</v>
      </c>
      <c r="D1690" s="159" t="str">
        <f>'Permitted Sources'!E940</f>
        <v>20200253</v>
      </c>
      <c r="E1690" t="str">
        <f>'Permitted Sources'!H940</f>
        <v>Compressor Engines</v>
      </c>
      <c r="F1690" s="67">
        <f>'Permitted Sources'!I940</f>
        <v>16.222999999999999</v>
      </c>
      <c r="G1690" s="67">
        <f>'Permitted Sources'!J940</f>
        <v>8.1</v>
      </c>
      <c r="H1690" s="67">
        <f>'Permitted Sources'!K940</f>
        <v>16.234000000000002</v>
      </c>
      <c r="I1690" s="67">
        <f>'Permitted Sources'!L940</f>
        <v>0</v>
      </c>
      <c r="J1690" s="67">
        <f>'Permitted Sources'!M940</f>
        <v>0</v>
      </c>
      <c r="K1690" t="str">
        <f t="shared" si="26"/>
        <v>Compressor Engines</v>
      </c>
    </row>
    <row r="1691" spans="1:11" x14ac:dyDescent="0.2">
      <c r="A1691" s="159" t="str">
        <f>'Permitted Sources'!A941</f>
        <v>WYDEQ Permitted Sources</v>
      </c>
      <c r="B1691" t="str">
        <f>'Permitted Sources'!B941</f>
        <v>56</v>
      </c>
      <c r="C1691" s="159">
        <f>'Permitted Sources'!D941</f>
        <v>56005</v>
      </c>
      <c r="D1691" s="159" t="str">
        <f>'Permitted Sources'!E941</f>
        <v>20200253</v>
      </c>
      <c r="E1691" t="str">
        <f>'Permitted Sources'!H941</f>
        <v>Compressor Engines</v>
      </c>
      <c r="F1691" s="67">
        <f>'Permitted Sources'!I941</f>
        <v>16.222999999999999</v>
      </c>
      <c r="G1691" s="67">
        <f>'Permitted Sources'!J941</f>
        <v>8.1</v>
      </c>
      <c r="H1691" s="67">
        <f>'Permitted Sources'!K941</f>
        <v>16.234000000000002</v>
      </c>
      <c r="I1691" s="67">
        <f>'Permitted Sources'!L941</f>
        <v>0</v>
      </c>
      <c r="J1691" s="67">
        <f>'Permitted Sources'!M941</f>
        <v>0</v>
      </c>
      <c r="K1691" t="str">
        <f t="shared" si="26"/>
        <v>Compressor Engines</v>
      </c>
    </row>
    <row r="1692" spans="1:11" x14ac:dyDescent="0.2">
      <c r="A1692" s="159" t="str">
        <f>'Permitted Sources'!A942</f>
        <v>WYDEQ Permitted Sources</v>
      </c>
      <c r="B1692" t="str">
        <f>'Permitted Sources'!B942</f>
        <v>56</v>
      </c>
      <c r="C1692" s="159">
        <f>'Permitted Sources'!D942</f>
        <v>56005</v>
      </c>
      <c r="D1692" s="159" t="str">
        <f>'Permitted Sources'!E942</f>
        <v>20200253</v>
      </c>
      <c r="E1692" t="str">
        <f>'Permitted Sources'!H942</f>
        <v>Compressor Engines</v>
      </c>
      <c r="F1692" s="67">
        <f>'Permitted Sources'!I942</f>
        <v>16.222999999999999</v>
      </c>
      <c r="G1692" s="67">
        <f>'Permitted Sources'!J942</f>
        <v>8.1</v>
      </c>
      <c r="H1692" s="67">
        <f>'Permitted Sources'!K942</f>
        <v>16.234000000000002</v>
      </c>
      <c r="I1692" s="67">
        <f>'Permitted Sources'!L942</f>
        <v>0</v>
      </c>
      <c r="J1692" s="67">
        <f>'Permitted Sources'!M942</f>
        <v>0</v>
      </c>
      <c r="K1692" t="str">
        <f t="shared" si="26"/>
        <v>Compressor Engines</v>
      </c>
    </row>
    <row r="1693" spans="1:11" x14ac:dyDescent="0.2">
      <c r="A1693" s="159" t="str">
        <f>'Permitted Sources'!A943</f>
        <v>WYDEQ Permitted Sources</v>
      </c>
      <c r="B1693" t="str">
        <f>'Permitted Sources'!B943</f>
        <v>56</v>
      </c>
      <c r="C1693" s="159">
        <f>'Permitted Sources'!D943</f>
        <v>56005</v>
      </c>
      <c r="D1693" s="159" t="str">
        <f>'Permitted Sources'!E943</f>
        <v>20200254</v>
      </c>
      <c r="E1693" t="str">
        <f>'Permitted Sources'!H943</f>
        <v>Compressor Engines</v>
      </c>
      <c r="F1693" s="67">
        <f>'Permitted Sources'!I943</f>
        <v>5.117</v>
      </c>
      <c r="G1693" s="67">
        <f>'Permitted Sources'!J943</f>
        <v>0</v>
      </c>
      <c r="H1693" s="67">
        <f>'Permitted Sources'!K943</f>
        <v>0</v>
      </c>
      <c r="I1693" s="67">
        <f>'Permitted Sources'!L943</f>
        <v>0</v>
      </c>
      <c r="J1693" s="67">
        <f>'Permitted Sources'!M943</f>
        <v>0</v>
      </c>
      <c r="K1693" t="str">
        <f t="shared" si="26"/>
        <v>Compressor Engines</v>
      </c>
    </row>
    <row r="1694" spans="1:11" x14ac:dyDescent="0.2">
      <c r="A1694" s="159" t="str">
        <f>'Permitted Sources'!A944</f>
        <v>WYDEQ Permitted Sources</v>
      </c>
      <c r="B1694" t="str">
        <f>'Permitted Sources'!B944</f>
        <v>56</v>
      </c>
      <c r="C1694" s="159">
        <f>'Permitted Sources'!D944</f>
        <v>56005</v>
      </c>
      <c r="D1694" s="159" t="str">
        <f>'Permitted Sources'!E944</f>
        <v>20200254</v>
      </c>
      <c r="E1694" t="str">
        <f>'Permitted Sources'!H944</f>
        <v>Compressor Engines</v>
      </c>
      <c r="F1694" s="67">
        <f>'Permitted Sources'!I944</f>
        <v>5.117</v>
      </c>
      <c r="G1694" s="67">
        <f>'Permitted Sources'!J944</f>
        <v>0</v>
      </c>
      <c r="H1694" s="67">
        <f>'Permitted Sources'!K944</f>
        <v>0</v>
      </c>
      <c r="I1694" s="67">
        <f>'Permitted Sources'!L944</f>
        <v>0</v>
      </c>
      <c r="J1694" s="67">
        <f>'Permitted Sources'!M944</f>
        <v>0</v>
      </c>
      <c r="K1694" t="str">
        <f t="shared" si="26"/>
        <v>Compressor Engines</v>
      </c>
    </row>
    <row r="1695" spans="1:11" x14ac:dyDescent="0.2">
      <c r="A1695" s="159" t="str">
        <f>'Permitted Sources'!A945</f>
        <v>WYDEQ Permitted Sources</v>
      </c>
      <c r="B1695" t="str">
        <f>'Permitted Sources'!B945</f>
        <v>56</v>
      </c>
      <c r="C1695" s="159">
        <f>'Permitted Sources'!D945</f>
        <v>56005</v>
      </c>
      <c r="D1695" s="159" t="str">
        <f>'Permitted Sources'!E945</f>
        <v>20200253</v>
      </c>
      <c r="E1695" t="str">
        <f>'Permitted Sources'!H945</f>
        <v>Compressor Engines</v>
      </c>
      <c r="F1695" s="67">
        <f>'Permitted Sources'!I945</f>
        <v>3.8620000000000001</v>
      </c>
      <c r="G1695" s="67">
        <f>'Permitted Sources'!J945</f>
        <v>0</v>
      </c>
      <c r="H1695" s="67">
        <f>'Permitted Sources'!K945</f>
        <v>0</v>
      </c>
      <c r="I1695" s="67">
        <f>'Permitted Sources'!L945</f>
        <v>0</v>
      </c>
      <c r="J1695" s="67">
        <f>'Permitted Sources'!M945</f>
        <v>0</v>
      </c>
      <c r="K1695" t="str">
        <f t="shared" si="26"/>
        <v>Compressor Engines</v>
      </c>
    </row>
    <row r="1696" spans="1:11" x14ac:dyDescent="0.2">
      <c r="A1696" s="159" t="str">
        <f>'Permitted Sources'!A946</f>
        <v>WYDEQ Permitted Sources</v>
      </c>
      <c r="B1696" t="str">
        <f>'Permitted Sources'!B946</f>
        <v>56</v>
      </c>
      <c r="C1696" s="159">
        <f>'Permitted Sources'!D946</f>
        <v>56005</v>
      </c>
      <c r="D1696" s="159" t="str">
        <f>'Permitted Sources'!E946</f>
        <v>20200253</v>
      </c>
      <c r="E1696" t="str">
        <f>'Permitted Sources'!H946</f>
        <v>Compressor Engines</v>
      </c>
      <c r="F1696" s="67">
        <f>'Permitted Sources'!I946</f>
        <v>3.8620000000000001</v>
      </c>
      <c r="G1696" s="67">
        <f>'Permitted Sources'!J946</f>
        <v>0</v>
      </c>
      <c r="H1696" s="67">
        <f>'Permitted Sources'!K946</f>
        <v>0</v>
      </c>
      <c r="I1696" s="67">
        <f>'Permitted Sources'!L946</f>
        <v>0</v>
      </c>
      <c r="J1696" s="67">
        <f>'Permitted Sources'!M946</f>
        <v>0</v>
      </c>
      <c r="K1696" t="str">
        <f t="shared" si="26"/>
        <v>Compressor Engines</v>
      </c>
    </row>
    <row r="1697" spans="1:11" x14ac:dyDescent="0.2">
      <c r="A1697" s="159" t="str">
        <f>'Permitted Sources'!A947</f>
        <v>WYDEQ Permitted Sources</v>
      </c>
      <c r="B1697" t="str">
        <f>'Permitted Sources'!B947</f>
        <v>56</v>
      </c>
      <c r="C1697" s="159">
        <f>'Permitted Sources'!D947</f>
        <v>56005</v>
      </c>
      <c r="D1697" s="159" t="str">
        <f>'Permitted Sources'!E947</f>
        <v>20200253</v>
      </c>
      <c r="E1697" t="str">
        <f>'Permitted Sources'!H947</f>
        <v>Compressor Engines</v>
      </c>
      <c r="F1697" s="67">
        <f>'Permitted Sources'!I947</f>
        <v>3.8620000000000001</v>
      </c>
      <c r="G1697" s="67">
        <f>'Permitted Sources'!J947</f>
        <v>0</v>
      </c>
      <c r="H1697" s="67">
        <f>'Permitted Sources'!K947</f>
        <v>0</v>
      </c>
      <c r="I1697" s="67">
        <f>'Permitted Sources'!L947</f>
        <v>0</v>
      </c>
      <c r="J1697" s="67">
        <f>'Permitted Sources'!M947</f>
        <v>0</v>
      </c>
      <c r="K1697" t="str">
        <f t="shared" si="26"/>
        <v>Compressor Engines</v>
      </c>
    </row>
    <row r="1698" spans="1:11" x14ac:dyDescent="0.2">
      <c r="A1698" s="159" t="str">
        <f>'Permitted Sources'!A948</f>
        <v>WYDEQ Permitted Sources</v>
      </c>
      <c r="B1698" t="str">
        <f>'Permitted Sources'!B948</f>
        <v>56</v>
      </c>
      <c r="C1698" s="159">
        <f>'Permitted Sources'!D948</f>
        <v>56005</v>
      </c>
      <c r="D1698" s="159" t="str">
        <f>'Permitted Sources'!E948</f>
        <v>20200253</v>
      </c>
      <c r="E1698" t="str">
        <f>'Permitted Sources'!H948</f>
        <v>Compressor Engines</v>
      </c>
      <c r="F1698" s="67">
        <f>'Permitted Sources'!I948</f>
        <v>3.8620000000000001</v>
      </c>
      <c r="G1698" s="67">
        <f>'Permitted Sources'!J948</f>
        <v>0</v>
      </c>
      <c r="H1698" s="67">
        <f>'Permitted Sources'!K948</f>
        <v>0</v>
      </c>
      <c r="I1698" s="67">
        <f>'Permitted Sources'!L948</f>
        <v>0</v>
      </c>
      <c r="J1698" s="67">
        <f>'Permitted Sources'!M948</f>
        <v>0</v>
      </c>
      <c r="K1698" t="str">
        <f t="shared" si="26"/>
        <v>Compressor Engines</v>
      </c>
    </row>
    <row r="1699" spans="1:11" x14ac:dyDescent="0.2">
      <c r="A1699" s="159" t="str">
        <f>'Permitted Sources'!A949</f>
        <v>WYDEQ Permitted Sources</v>
      </c>
      <c r="B1699" t="str">
        <f>'Permitted Sources'!B949</f>
        <v>56</v>
      </c>
      <c r="C1699" s="159">
        <f>'Permitted Sources'!D949</f>
        <v>56005</v>
      </c>
      <c r="D1699" s="159" t="str">
        <f>'Permitted Sources'!E949</f>
        <v>20200253</v>
      </c>
      <c r="E1699" t="str">
        <f>'Permitted Sources'!H949</f>
        <v>Compressor Engines</v>
      </c>
      <c r="F1699" s="67">
        <f>'Permitted Sources'!I949</f>
        <v>3.8620000000000001</v>
      </c>
      <c r="G1699" s="67">
        <f>'Permitted Sources'!J949</f>
        <v>0</v>
      </c>
      <c r="H1699" s="67">
        <f>'Permitted Sources'!K949</f>
        <v>0</v>
      </c>
      <c r="I1699" s="67">
        <f>'Permitted Sources'!L949</f>
        <v>0</v>
      </c>
      <c r="J1699" s="67">
        <f>'Permitted Sources'!M949</f>
        <v>0</v>
      </c>
      <c r="K1699" t="str">
        <f t="shared" si="26"/>
        <v>Compressor Engines</v>
      </c>
    </row>
    <row r="1700" spans="1:11" x14ac:dyDescent="0.2">
      <c r="A1700" s="159" t="str">
        <f>'Permitted Sources'!A950</f>
        <v>WYDEQ Permitted Sources</v>
      </c>
      <c r="B1700" t="str">
        <f>'Permitted Sources'!B950</f>
        <v>56</v>
      </c>
      <c r="C1700" s="159">
        <f>'Permitted Sources'!D950</f>
        <v>56005</v>
      </c>
      <c r="D1700" s="159" t="str">
        <f>'Permitted Sources'!E950</f>
        <v>20200254</v>
      </c>
      <c r="E1700" t="str">
        <f>'Permitted Sources'!H950</f>
        <v>Compressor Engines</v>
      </c>
      <c r="F1700" s="67">
        <f>'Permitted Sources'!I950</f>
        <v>5.117</v>
      </c>
      <c r="G1700" s="67">
        <f>'Permitted Sources'!J950</f>
        <v>0</v>
      </c>
      <c r="H1700" s="67">
        <f>'Permitted Sources'!K950</f>
        <v>0</v>
      </c>
      <c r="I1700" s="67">
        <f>'Permitted Sources'!L950</f>
        <v>0</v>
      </c>
      <c r="J1700" s="67">
        <f>'Permitted Sources'!M950</f>
        <v>0</v>
      </c>
      <c r="K1700" t="str">
        <f t="shared" si="26"/>
        <v>Compressor Engines</v>
      </c>
    </row>
    <row r="1701" spans="1:11" x14ac:dyDescent="0.2">
      <c r="A1701" s="159" t="str">
        <f>'Permitted Sources'!A951</f>
        <v>WYDEQ Permitted Sources</v>
      </c>
      <c r="B1701" t="str">
        <f>'Permitted Sources'!B951</f>
        <v>56</v>
      </c>
      <c r="C1701" s="159">
        <f>'Permitted Sources'!D951</f>
        <v>56005</v>
      </c>
      <c r="D1701" s="159" t="str">
        <f>'Permitted Sources'!E951</f>
        <v>20200254</v>
      </c>
      <c r="E1701" t="str">
        <f>'Permitted Sources'!H951</f>
        <v>Compressor Engines</v>
      </c>
      <c r="F1701" s="67">
        <f>'Permitted Sources'!I951</f>
        <v>5.117</v>
      </c>
      <c r="G1701" s="67">
        <f>'Permitted Sources'!J951</f>
        <v>0</v>
      </c>
      <c r="H1701" s="67">
        <f>'Permitted Sources'!K951</f>
        <v>0</v>
      </c>
      <c r="I1701" s="67">
        <f>'Permitted Sources'!L951</f>
        <v>0</v>
      </c>
      <c r="J1701" s="67">
        <f>'Permitted Sources'!M951</f>
        <v>0</v>
      </c>
      <c r="K1701" t="str">
        <f t="shared" si="26"/>
        <v>Compressor Engines</v>
      </c>
    </row>
    <row r="1702" spans="1:11" x14ac:dyDescent="0.2">
      <c r="A1702" s="159" t="str">
        <f>'Permitted Sources'!A952</f>
        <v>WYDEQ Permitted Sources</v>
      </c>
      <c r="B1702" t="str">
        <f>'Permitted Sources'!B952</f>
        <v>56</v>
      </c>
      <c r="C1702" s="159">
        <f>'Permitted Sources'!D952</f>
        <v>56005</v>
      </c>
      <c r="D1702" s="159" t="str">
        <f>'Permitted Sources'!E952</f>
        <v>20200254</v>
      </c>
      <c r="E1702" t="str">
        <f>'Permitted Sources'!H952</f>
        <v>Compressor Engines</v>
      </c>
      <c r="F1702" s="67">
        <f>'Permitted Sources'!I952</f>
        <v>5.117</v>
      </c>
      <c r="G1702" s="67">
        <f>'Permitted Sources'!J952</f>
        <v>0</v>
      </c>
      <c r="H1702" s="67">
        <f>'Permitted Sources'!K952</f>
        <v>0</v>
      </c>
      <c r="I1702" s="67">
        <f>'Permitted Sources'!L952</f>
        <v>0</v>
      </c>
      <c r="J1702" s="67">
        <f>'Permitted Sources'!M952</f>
        <v>0</v>
      </c>
      <c r="K1702" t="str">
        <f t="shared" si="26"/>
        <v>Compressor Engines</v>
      </c>
    </row>
    <row r="1703" spans="1:11" x14ac:dyDescent="0.2">
      <c r="A1703" s="159" t="str">
        <f>'Permitted Sources'!A953</f>
        <v>WYDEQ Permitted Sources</v>
      </c>
      <c r="B1703" t="str">
        <f>'Permitted Sources'!B953</f>
        <v>56</v>
      </c>
      <c r="C1703" s="159">
        <f>'Permitted Sources'!D953</f>
        <v>56005</v>
      </c>
      <c r="D1703" s="159" t="str">
        <f>'Permitted Sources'!E953</f>
        <v>20200254</v>
      </c>
      <c r="E1703" t="str">
        <f>'Permitted Sources'!H953</f>
        <v>Compressor Engines</v>
      </c>
      <c r="F1703" s="67">
        <f>'Permitted Sources'!I953</f>
        <v>5.117</v>
      </c>
      <c r="G1703" s="67">
        <f>'Permitted Sources'!J953</f>
        <v>0</v>
      </c>
      <c r="H1703" s="67">
        <f>'Permitted Sources'!K953</f>
        <v>0</v>
      </c>
      <c r="I1703" s="67">
        <f>'Permitted Sources'!L953</f>
        <v>0</v>
      </c>
      <c r="J1703" s="67">
        <f>'Permitted Sources'!M953</f>
        <v>0</v>
      </c>
      <c r="K1703" t="str">
        <f t="shared" si="26"/>
        <v>Compressor Engines</v>
      </c>
    </row>
    <row r="1704" spans="1:11" x14ac:dyDescent="0.2">
      <c r="A1704" s="159" t="str">
        <f>'Permitted Sources'!A954</f>
        <v>WYDEQ Permitted Sources</v>
      </c>
      <c r="B1704" t="str">
        <f>'Permitted Sources'!B954</f>
        <v>56</v>
      </c>
      <c r="C1704" s="159">
        <f>'Permitted Sources'!D954</f>
        <v>56005</v>
      </c>
      <c r="D1704" s="159" t="str">
        <f>'Permitted Sources'!E954</f>
        <v>20200253</v>
      </c>
      <c r="E1704" t="str">
        <f>'Permitted Sources'!H954</f>
        <v>Compressor Engines</v>
      </c>
      <c r="F1704" s="67">
        <f>'Permitted Sources'!I954</f>
        <v>4.0570000000000004</v>
      </c>
      <c r="G1704" s="67">
        <f>'Permitted Sources'!J954</f>
        <v>0</v>
      </c>
      <c r="H1704" s="67">
        <f>'Permitted Sources'!K954</f>
        <v>0</v>
      </c>
      <c r="I1704" s="67">
        <f>'Permitted Sources'!L954</f>
        <v>0</v>
      </c>
      <c r="J1704" s="67">
        <f>'Permitted Sources'!M954</f>
        <v>0</v>
      </c>
      <c r="K1704" t="str">
        <f t="shared" si="26"/>
        <v>Compressor Engines</v>
      </c>
    </row>
    <row r="1705" spans="1:11" x14ac:dyDescent="0.2">
      <c r="A1705" s="159" t="str">
        <f>'Permitted Sources'!A955</f>
        <v>WYDEQ Permitted Sources</v>
      </c>
      <c r="B1705" t="str">
        <f>'Permitted Sources'!B955</f>
        <v>56</v>
      </c>
      <c r="C1705" s="159">
        <f>'Permitted Sources'!D955</f>
        <v>56005</v>
      </c>
      <c r="D1705" s="159" t="str">
        <f>'Permitted Sources'!E955</f>
        <v>20200253</v>
      </c>
      <c r="E1705" t="str">
        <f>'Permitted Sources'!H955</f>
        <v>Compressor Engines</v>
      </c>
      <c r="F1705" s="67">
        <f>'Permitted Sources'!I955</f>
        <v>3.8620000000000001</v>
      </c>
      <c r="G1705" s="67">
        <f>'Permitted Sources'!J955</f>
        <v>0</v>
      </c>
      <c r="H1705" s="67">
        <f>'Permitted Sources'!K955</f>
        <v>0</v>
      </c>
      <c r="I1705" s="67">
        <f>'Permitted Sources'!L955</f>
        <v>0</v>
      </c>
      <c r="J1705" s="67">
        <f>'Permitted Sources'!M955</f>
        <v>0</v>
      </c>
      <c r="K1705" t="str">
        <f t="shared" si="26"/>
        <v>Compressor Engines</v>
      </c>
    </row>
    <row r="1706" spans="1:11" x14ac:dyDescent="0.2">
      <c r="A1706" s="159" t="str">
        <f>'Permitted Sources'!A956</f>
        <v>WYDEQ Permitted Sources</v>
      </c>
      <c r="B1706" t="str">
        <f>'Permitted Sources'!B956</f>
        <v>56</v>
      </c>
      <c r="C1706" s="159">
        <f>'Permitted Sources'!D956</f>
        <v>56005</v>
      </c>
      <c r="D1706" s="159" t="str">
        <f>'Permitted Sources'!E956</f>
        <v>20200253</v>
      </c>
      <c r="E1706" t="str">
        <f>'Permitted Sources'!H956</f>
        <v>Compressor Engines</v>
      </c>
      <c r="F1706" s="67">
        <f>'Permitted Sources'!I956</f>
        <v>3.8620000000000001</v>
      </c>
      <c r="G1706" s="67">
        <f>'Permitted Sources'!J956</f>
        <v>0</v>
      </c>
      <c r="H1706" s="67">
        <f>'Permitted Sources'!K956</f>
        <v>0</v>
      </c>
      <c r="I1706" s="67">
        <f>'Permitted Sources'!L956</f>
        <v>0</v>
      </c>
      <c r="J1706" s="67">
        <f>'Permitted Sources'!M956</f>
        <v>0</v>
      </c>
      <c r="K1706" t="str">
        <f t="shared" si="26"/>
        <v>Compressor Engines</v>
      </c>
    </row>
    <row r="1707" spans="1:11" x14ac:dyDescent="0.2">
      <c r="A1707" s="159" t="str">
        <f>'Permitted Sources'!A957</f>
        <v>WYDEQ Permitted Sources</v>
      </c>
      <c r="B1707" t="str">
        <f>'Permitted Sources'!B957</f>
        <v>56</v>
      </c>
      <c r="C1707" s="159">
        <f>'Permitted Sources'!D957</f>
        <v>56005</v>
      </c>
      <c r="D1707" s="159" t="str">
        <f>'Permitted Sources'!E957</f>
        <v>20200253</v>
      </c>
      <c r="E1707" t="str">
        <f>'Permitted Sources'!H957</f>
        <v>Compressor Engines</v>
      </c>
      <c r="F1707" s="67">
        <f>'Permitted Sources'!I957</f>
        <v>3.8620000000000001</v>
      </c>
      <c r="G1707" s="67">
        <f>'Permitted Sources'!J957</f>
        <v>0</v>
      </c>
      <c r="H1707" s="67">
        <f>'Permitted Sources'!K957</f>
        <v>0</v>
      </c>
      <c r="I1707" s="67">
        <f>'Permitted Sources'!L957</f>
        <v>0</v>
      </c>
      <c r="J1707" s="67">
        <f>'Permitted Sources'!M957</f>
        <v>0</v>
      </c>
      <c r="K1707" t="str">
        <f t="shared" si="26"/>
        <v>Compressor Engines</v>
      </c>
    </row>
    <row r="1708" spans="1:11" x14ac:dyDescent="0.2">
      <c r="A1708" s="159" t="str">
        <f>'Permitted Sources'!A958</f>
        <v>WYDEQ Permitted Sources</v>
      </c>
      <c r="B1708" t="str">
        <f>'Permitted Sources'!B958</f>
        <v>56</v>
      </c>
      <c r="C1708" s="159">
        <f>'Permitted Sources'!D958</f>
        <v>56005</v>
      </c>
      <c r="D1708" s="159" t="str">
        <f>'Permitted Sources'!E958</f>
        <v>20200253</v>
      </c>
      <c r="E1708" t="str">
        <f>'Permitted Sources'!H958</f>
        <v>Compressor Engines</v>
      </c>
      <c r="F1708" s="67">
        <f>'Permitted Sources'!I958</f>
        <v>3.8620000000000001</v>
      </c>
      <c r="G1708" s="67">
        <f>'Permitted Sources'!J958</f>
        <v>0</v>
      </c>
      <c r="H1708" s="67">
        <f>'Permitted Sources'!K958</f>
        <v>0</v>
      </c>
      <c r="I1708" s="67">
        <f>'Permitted Sources'!L958</f>
        <v>0</v>
      </c>
      <c r="J1708" s="67">
        <f>'Permitted Sources'!M958</f>
        <v>0</v>
      </c>
      <c r="K1708" t="str">
        <f t="shared" si="26"/>
        <v>Compressor Engines</v>
      </c>
    </row>
    <row r="1709" spans="1:11" x14ac:dyDescent="0.2">
      <c r="A1709" s="159" t="str">
        <f>'Permitted Sources'!A959</f>
        <v>WYDEQ Permitted Sources</v>
      </c>
      <c r="B1709" t="str">
        <f>'Permitted Sources'!B959</f>
        <v>56</v>
      </c>
      <c r="C1709" s="159">
        <f>'Permitted Sources'!D959</f>
        <v>56005</v>
      </c>
      <c r="D1709" s="159" t="str">
        <f>'Permitted Sources'!E959</f>
        <v>20200253</v>
      </c>
      <c r="E1709" t="str">
        <f>'Permitted Sources'!H959</f>
        <v>Compressor Engines</v>
      </c>
      <c r="F1709" s="67">
        <f>'Permitted Sources'!I959</f>
        <v>3.8620000000000001</v>
      </c>
      <c r="G1709" s="67">
        <f>'Permitted Sources'!J959</f>
        <v>0</v>
      </c>
      <c r="H1709" s="67">
        <f>'Permitted Sources'!K959</f>
        <v>0</v>
      </c>
      <c r="I1709" s="67">
        <f>'Permitted Sources'!L959</f>
        <v>0</v>
      </c>
      <c r="J1709" s="67">
        <f>'Permitted Sources'!M959</f>
        <v>0</v>
      </c>
      <c r="K1709" t="str">
        <f t="shared" si="26"/>
        <v>Compressor Engines</v>
      </c>
    </row>
    <row r="1710" spans="1:11" x14ac:dyDescent="0.2">
      <c r="A1710" s="159" t="str">
        <f>'Permitted Sources'!A960</f>
        <v>WYDEQ Permitted Sources</v>
      </c>
      <c r="B1710" t="str">
        <f>'Permitted Sources'!B960</f>
        <v>56</v>
      </c>
      <c r="C1710" s="159">
        <f>'Permitted Sources'!D960</f>
        <v>56005</v>
      </c>
      <c r="D1710" s="159" t="str">
        <f>'Permitted Sources'!E960</f>
        <v>20200253</v>
      </c>
      <c r="E1710" t="str">
        <f>'Permitted Sources'!H960</f>
        <v>Compressor Engines</v>
      </c>
      <c r="F1710" s="67">
        <f>'Permitted Sources'!I960</f>
        <v>3.8620000000000001</v>
      </c>
      <c r="G1710" s="67">
        <f>'Permitted Sources'!J960</f>
        <v>0</v>
      </c>
      <c r="H1710" s="67">
        <f>'Permitted Sources'!K960</f>
        <v>0</v>
      </c>
      <c r="I1710" s="67">
        <f>'Permitted Sources'!L960</f>
        <v>0</v>
      </c>
      <c r="J1710" s="67">
        <f>'Permitted Sources'!M960</f>
        <v>0</v>
      </c>
      <c r="K1710" t="str">
        <f t="shared" si="26"/>
        <v>Compressor Engines</v>
      </c>
    </row>
    <row r="1711" spans="1:11" x14ac:dyDescent="0.2">
      <c r="A1711" s="159" t="str">
        <f>'Permitted Sources'!A961</f>
        <v>WYDEQ Permitted Sources</v>
      </c>
      <c r="B1711" t="str">
        <f>'Permitted Sources'!B961</f>
        <v>56</v>
      </c>
      <c r="C1711" s="159">
        <f>'Permitted Sources'!D961</f>
        <v>56005</v>
      </c>
      <c r="D1711" s="159" t="str">
        <f>'Permitted Sources'!E961</f>
        <v>20200254</v>
      </c>
      <c r="E1711" t="str">
        <f>'Permitted Sources'!H961</f>
        <v>Compressor Engines</v>
      </c>
      <c r="F1711" s="67">
        <f>'Permitted Sources'!I961</f>
        <v>5.117</v>
      </c>
      <c r="G1711" s="67">
        <f>'Permitted Sources'!J961</f>
        <v>0</v>
      </c>
      <c r="H1711" s="67">
        <f>'Permitted Sources'!K961</f>
        <v>0</v>
      </c>
      <c r="I1711" s="67">
        <f>'Permitted Sources'!L961</f>
        <v>0</v>
      </c>
      <c r="J1711" s="67">
        <f>'Permitted Sources'!M961</f>
        <v>0</v>
      </c>
      <c r="K1711" t="str">
        <f t="shared" si="26"/>
        <v>Compressor Engines</v>
      </c>
    </row>
    <row r="1712" spans="1:11" x14ac:dyDescent="0.2">
      <c r="A1712" s="159" t="str">
        <f>'Permitted Sources'!A962</f>
        <v>WYDEQ Permitted Sources</v>
      </c>
      <c r="B1712" t="str">
        <f>'Permitted Sources'!B962</f>
        <v>56</v>
      </c>
      <c r="C1712" s="159">
        <f>'Permitted Sources'!D962</f>
        <v>56005</v>
      </c>
      <c r="D1712" s="159" t="str">
        <f>'Permitted Sources'!E962</f>
        <v>20200254</v>
      </c>
      <c r="E1712" t="str">
        <f>'Permitted Sources'!H962</f>
        <v>Compressor Engines</v>
      </c>
      <c r="F1712" s="67">
        <f>'Permitted Sources'!I962</f>
        <v>5.117</v>
      </c>
      <c r="G1712" s="67">
        <f>'Permitted Sources'!J962</f>
        <v>0</v>
      </c>
      <c r="H1712" s="67">
        <f>'Permitted Sources'!K962</f>
        <v>0</v>
      </c>
      <c r="I1712" s="67">
        <f>'Permitted Sources'!L962</f>
        <v>0</v>
      </c>
      <c r="J1712" s="67">
        <f>'Permitted Sources'!M962</f>
        <v>0</v>
      </c>
      <c r="K1712" t="str">
        <f t="shared" si="26"/>
        <v>Compressor Engines</v>
      </c>
    </row>
    <row r="1713" spans="1:11" x14ac:dyDescent="0.2">
      <c r="A1713" s="159" t="str">
        <f>'Permitted Sources'!A963</f>
        <v>WYDEQ Permitted Sources</v>
      </c>
      <c r="B1713" t="str">
        <f>'Permitted Sources'!B963</f>
        <v>56</v>
      </c>
      <c r="C1713" s="159">
        <f>'Permitted Sources'!D963</f>
        <v>56005</v>
      </c>
      <c r="D1713" s="159" t="str">
        <f>'Permitted Sources'!E963</f>
        <v>20200254</v>
      </c>
      <c r="E1713" t="str">
        <f>'Permitted Sources'!H963</f>
        <v>Compressor Engines</v>
      </c>
      <c r="F1713" s="67">
        <f>'Permitted Sources'!I963</f>
        <v>5.117</v>
      </c>
      <c r="G1713" s="67">
        <f>'Permitted Sources'!J963</f>
        <v>0</v>
      </c>
      <c r="H1713" s="67">
        <f>'Permitted Sources'!K963</f>
        <v>0</v>
      </c>
      <c r="I1713" s="67">
        <f>'Permitted Sources'!L963</f>
        <v>0</v>
      </c>
      <c r="J1713" s="67">
        <f>'Permitted Sources'!M963</f>
        <v>0</v>
      </c>
      <c r="K1713" t="str">
        <f t="shared" si="26"/>
        <v>Compressor Engines</v>
      </c>
    </row>
    <row r="1714" spans="1:11" x14ac:dyDescent="0.2">
      <c r="A1714" s="159" t="str">
        <f>'Permitted Sources'!A964</f>
        <v>WYDEQ Permitted Sources</v>
      </c>
      <c r="B1714" t="str">
        <f>'Permitted Sources'!B964</f>
        <v>56</v>
      </c>
      <c r="C1714" s="159">
        <f>'Permitted Sources'!D964</f>
        <v>56005</v>
      </c>
      <c r="D1714" s="159" t="str">
        <f>'Permitted Sources'!E964</f>
        <v>20200253</v>
      </c>
      <c r="E1714" t="str">
        <f>'Permitted Sources'!H964</f>
        <v>Compressor Engines</v>
      </c>
      <c r="F1714" s="67">
        <f>'Permitted Sources'!I964</f>
        <v>3.8620000000000001</v>
      </c>
      <c r="G1714" s="67">
        <f>'Permitted Sources'!J964</f>
        <v>0</v>
      </c>
      <c r="H1714" s="67">
        <f>'Permitted Sources'!K964</f>
        <v>0</v>
      </c>
      <c r="I1714" s="67">
        <f>'Permitted Sources'!L964</f>
        <v>0</v>
      </c>
      <c r="J1714" s="67">
        <f>'Permitted Sources'!M964</f>
        <v>0</v>
      </c>
      <c r="K1714" t="str">
        <f t="shared" si="26"/>
        <v>Compressor Engines</v>
      </c>
    </row>
    <row r="1715" spans="1:11" x14ac:dyDescent="0.2">
      <c r="A1715" s="159" t="str">
        <f>'Permitted Sources'!A965</f>
        <v>WYDEQ Permitted Sources</v>
      </c>
      <c r="B1715" t="str">
        <f>'Permitted Sources'!B965</f>
        <v>56</v>
      </c>
      <c r="C1715" s="159">
        <f>'Permitted Sources'!D965</f>
        <v>56005</v>
      </c>
      <c r="D1715" s="159" t="str">
        <f>'Permitted Sources'!E965</f>
        <v>20200253</v>
      </c>
      <c r="E1715" t="str">
        <f>'Permitted Sources'!H965</f>
        <v>Compressor Engines</v>
      </c>
      <c r="F1715" s="67">
        <f>'Permitted Sources'!I965</f>
        <v>3.8620000000000001</v>
      </c>
      <c r="G1715" s="67">
        <f>'Permitted Sources'!J965</f>
        <v>0</v>
      </c>
      <c r="H1715" s="67">
        <f>'Permitted Sources'!K965</f>
        <v>0</v>
      </c>
      <c r="I1715" s="67">
        <f>'Permitted Sources'!L965</f>
        <v>0</v>
      </c>
      <c r="J1715" s="67">
        <f>'Permitted Sources'!M965</f>
        <v>0</v>
      </c>
      <c r="K1715" t="str">
        <f t="shared" si="26"/>
        <v>Compressor Engines</v>
      </c>
    </row>
    <row r="1716" spans="1:11" x14ac:dyDescent="0.2">
      <c r="A1716" s="159" t="str">
        <f>'Permitted Sources'!A966</f>
        <v>WYDEQ Permitted Sources</v>
      </c>
      <c r="B1716" t="str">
        <f>'Permitted Sources'!B966</f>
        <v>56</v>
      </c>
      <c r="C1716" s="159">
        <f>'Permitted Sources'!D966</f>
        <v>56005</v>
      </c>
      <c r="D1716" s="159" t="str">
        <f>'Permitted Sources'!E966</f>
        <v>20200253</v>
      </c>
      <c r="E1716" t="str">
        <f>'Permitted Sources'!H966</f>
        <v>Compressor Engines</v>
      </c>
      <c r="F1716" s="67">
        <f>'Permitted Sources'!I966</f>
        <v>3.8620000000000001</v>
      </c>
      <c r="G1716" s="67">
        <f>'Permitted Sources'!J966</f>
        <v>0</v>
      </c>
      <c r="H1716" s="67">
        <f>'Permitted Sources'!K966</f>
        <v>0</v>
      </c>
      <c r="I1716" s="67">
        <f>'Permitted Sources'!L966</f>
        <v>0</v>
      </c>
      <c r="J1716" s="67">
        <f>'Permitted Sources'!M966</f>
        <v>0</v>
      </c>
      <c r="K1716" t="str">
        <f t="shared" si="26"/>
        <v>Compressor Engines</v>
      </c>
    </row>
    <row r="1717" spans="1:11" x14ac:dyDescent="0.2">
      <c r="A1717" s="159" t="str">
        <f>'Permitted Sources'!A967</f>
        <v>WYDEQ Permitted Sources</v>
      </c>
      <c r="B1717" t="str">
        <f>'Permitted Sources'!B967</f>
        <v>56</v>
      </c>
      <c r="C1717" s="159">
        <f>'Permitted Sources'!D967</f>
        <v>56005</v>
      </c>
      <c r="D1717" s="159" t="str">
        <f>'Permitted Sources'!E967</f>
        <v>20200253</v>
      </c>
      <c r="E1717" t="str">
        <f>'Permitted Sources'!H967</f>
        <v>Compressor Engines</v>
      </c>
      <c r="F1717" s="67">
        <f>'Permitted Sources'!I967</f>
        <v>3.8620000000000001</v>
      </c>
      <c r="G1717" s="67">
        <f>'Permitted Sources'!J967</f>
        <v>0</v>
      </c>
      <c r="H1717" s="67">
        <f>'Permitted Sources'!K967</f>
        <v>0</v>
      </c>
      <c r="I1717" s="67">
        <f>'Permitted Sources'!L967</f>
        <v>0</v>
      </c>
      <c r="J1717" s="67">
        <f>'Permitted Sources'!M967</f>
        <v>0</v>
      </c>
      <c r="K1717" t="str">
        <f t="shared" si="26"/>
        <v>Compressor Engines</v>
      </c>
    </row>
    <row r="1718" spans="1:11" x14ac:dyDescent="0.2">
      <c r="A1718" s="159" t="str">
        <f>'Permitted Sources'!A968</f>
        <v>WYDEQ Permitted Sources</v>
      </c>
      <c r="B1718" t="str">
        <f>'Permitted Sources'!B968</f>
        <v>56</v>
      </c>
      <c r="C1718" s="159">
        <f>'Permitted Sources'!D968</f>
        <v>56005</v>
      </c>
      <c r="D1718" s="159" t="str">
        <f>'Permitted Sources'!E968</f>
        <v>20200253</v>
      </c>
      <c r="E1718" t="str">
        <f>'Permitted Sources'!H968</f>
        <v>Compressor Engines</v>
      </c>
      <c r="F1718" s="67">
        <f>'Permitted Sources'!I968</f>
        <v>3.8620000000000001</v>
      </c>
      <c r="G1718" s="67">
        <f>'Permitted Sources'!J968</f>
        <v>0</v>
      </c>
      <c r="H1718" s="67">
        <f>'Permitted Sources'!K968</f>
        <v>0</v>
      </c>
      <c r="I1718" s="67">
        <f>'Permitted Sources'!L968</f>
        <v>0</v>
      </c>
      <c r="J1718" s="67">
        <f>'Permitted Sources'!M968</f>
        <v>0</v>
      </c>
      <c r="K1718" t="str">
        <f t="shared" si="26"/>
        <v>Compressor Engines</v>
      </c>
    </row>
    <row r="1719" spans="1:11" x14ac:dyDescent="0.2">
      <c r="A1719" s="159" t="str">
        <f>'Permitted Sources'!A969</f>
        <v>WYDEQ Permitted Sources</v>
      </c>
      <c r="B1719" t="str">
        <f>'Permitted Sources'!B969</f>
        <v>56</v>
      </c>
      <c r="C1719" s="159">
        <f>'Permitted Sources'!D969</f>
        <v>56005</v>
      </c>
      <c r="D1719" s="159" t="str">
        <f>'Permitted Sources'!E969</f>
        <v>20200253</v>
      </c>
      <c r="E1719" t="str">
        <f>'Permitted Sources'!H969</f>
        <v>Compressor Engines</v>
      </c>
      <c r="F1719" s="67">
        <f>'Permitted Sources'!I969</f>
        <v>3.8620000000000001</v>
      </c>
      <c r="G1719" s="67">
        <f>'Permitted Sources'!J969</f>
        <v>0</v>
      </c>
      <c r="H1719" s="67">
        <f>'Permitted Sources'!K969</f>
        <v>0</v>
      </c>
      <c r="I1719" s="67">
        <f>'Permitted Sources'!L969</f>
        <v>0</v>
      </c>
      <c r="J1719" s="67">
        <f>'Permitted Sources'!M969</f>
        <v>0</v>
      </c>
      <c r="K1719" t="str">
        <f t="shared" si="26"/>
        <v>Compressor Engines</v>
      </c>
    </row>
    <row r="1720" spans="1:11" x14ac:dyDescent="0.2">
      <c r="A1720" s="159" t="str">
        <f>'Permitted Sources'!A970</f>
        <v>WYDEQ Permitted Sources</v>
      </c>
      <c r="B1720" t="str">
        <f>'Permitted Sources'!B970</f>
        <v>56</v>
      </c>
      <c r="C1720" s="159">
        <f>'Permitted Sources'!D970</f>
        <v>56005</v>
      </c>
      <c r="D1720" s="159" t="str">
        <f>'Permitted Sources'!E970</f>
        <v>20200253</v>
      </c>
      <c r="E1720" t="str">
        <f>'Permitted Sources'!H970</f>
        <v>Compressor Engines</v>
      </c>
      <c r="F1720" s="67">
        <f>'Permitted Sources'!I970</f>
        <v>3.8620000000000001</v>
      </c>
      <c r="G1720" s="67">
        <f>'Permitted Sources'!J970</f>
        <v>0</v>
      </c>
      <c r="H1720" s="67">
        <f>'Permitted Sources'!K970</f>
        <v>0</v>
      </c>
      <c r="I1720" s="67">
        <f>'Permitted Sources'!L970</f>
        <v>0</v>
      </c>
      <c r="J1720" s="67">
        <f>'Permitted Sources'!M970</f>
        <v>0</v>
      </c>
      <c r="K1720" t="str">
        <f t="shared" si="26"/>
        <v>Compressor Engines</v>
      </c>
    </row>
    <row r="1721" spans="1:11" x14ac:dyDescent="0.2">
      <c r="A1721" s="159" t="str">
        <f>'Permitted Sources'!A971</f>
        <v>WYDEQ Permitted Sources</v>
      </c>
      <c r="B1721" t="str">
        <f>'Permitted Sources'!B971</f>
        <v>56</v>
      </c>
      <c r="C1721" s="159">
        <f>'Permitted Sources'!D971</f>
        <v>56005</v>
      </c>
      <c r="D1721" s="159" t="str">
        <f>'Permitted Sources'!E971</f>
        <v>20200254</v>
      </c>
      <c r="E1721" t="str">
        <f>'Permitted Sources'!H971</f>
        <v>Compressor Engines</v>
      </c>
      <c r="F1721" s="67">
        <f>'Permitted Sources'!I971</f>
        <v>5.0999999999999996</v>
      </c>
      <c r="G1721" s="67">
        <f>'Permitted Sources'!J971</f>
        <v>2.1</v>
      </c>
      <c r="H1721" s="67">
        <f>'Permitted Sources'!K971</f>
        <v>9</v>
      </c>
      <c r="I1721" s="67">
        <f>'Permitted Sources'!L971</f>
        <v>0</v>
      </c>
      <c r="J1721" s="67">
        <f>'Permitted Sources'!M971</f>
        <v>0</v>
      </c>
      <c r="K1721" t="str">
        <f t="shared" si="26"/>
        <v>Compressor Engines</v>
      </c>
    </row>
    <row r="1722" spans="1:11" x14ac:dyDescent="0.2">
      <c r="A1722" s="159" t="str">
        <f>'Permitted Sources'!A972</f>
        <v>WYDEQ Permitted Sources</v>
      </c>
      <c r="B1722" t="str">
        <f>'Permitted Sources'!B972</f>
        <v>56</v>
      </c>
      <c r="C1722" s="159">
        <f>'Permitted Sources'!D972</f>
        <v>56005</v>
      </c>
      <c r="D1722" s="159" t="str">
        <f>'Permitted Sources'!E972</f>
        <v>20200253</v>
      </c>
      <c r="E1722" t="str">
        <f>'Permitted Sources'!H972</f>
        <v>Compressor Engines</v>
      </c>
      <c r="F1722" s="67">
        <f>'Permitted Sources'!I972</f>
        <v>3.9</v>
      </c>
      <c r="G1722" s="67">
        <f>'Permitted Sources'!J972</f>
        <v>1.9</v>
      </c>
      <c r="H1722" s="67">
        <f>'Permitted Sources'!K972</f>
        <v>7.7</v>
      </c>
      <c r="I1722" s="67">
        <f>'Permitted Sources'!L972</f>
        <v>0</v>
      </c>
      <c r="J1722" s="67">
        <f>'Permitted Sources'!M972</f>
        <v>0</v>
      </c>
      <c r="K1722" t="str">
        <f t="shared" si="26"/>
        <v>Compressor Engines</v>
      </c>
    </row>
    <row r="1723" spans="1:11" x14ac:dyDescent="0.2">
      <c r="A1723" s="159" t="str">
        <f>'Permitted Sources'!A973</f>
        <v>WYDEQ Permitted Sources</v>
      </c>
      <c r="B1723" t="str">
        <f>'Permitted Sources'!B973</f>
        <v>56</v>
      </c>
      <c r="C1723" s="159">
        <f>'Permitted Sources'!D973</f>
        <v>56005</v>
      </c>
      <c r="D1723" s="159" t="str">
        <f>'Permitted Sources'!E973</f>
        <v>20200254</v>
      </c>
      <c r="E1723" t="str">
        <f>'Permitted Sources'!H973</f>
        <v>Compressor Engines</v>
      </c>
      <c r="F1723" s="67">
        <f>'Permitted Sources'!I973</f>
        <v>3.9</v>
      </c>
      <c r="G1723" s="67">
        <f>'Permitted Sources'!J973</f>
        <v>3.9</v>
      </c>
      <c r="H1723" s="67">
        <f>'Permitted Sources'!K973</f>
        <v>1.9</v>
      </c>
      <c r="I1723" s="67">
        <f>'Permitted Sources'!L973</f>
        <v>0</v>
      </c>
      <c r="J1723" s="67">
        <f>'Permitted Sources'!M973</f>
        <v>0</v>
      </c>
      <c r="K1723" t="str">
        <f t="shared" si="26"/>
        <v>Compressor Engines</v>
      </c>
    </row>
    <row r="1724" spans="1:11" x14ac:dyDescent="0.2">
      <c r="A1724" s="159" t="str">
        <f>'Permitted Sources'!A974</f>
        <v>WYDEQ Permitted Sources</v>
      </c>
      <c r="B1724" t="str">
        <f>'Permitted Sources'!B974</f>
        <v>56</v>
      </c>
      <c r="C1724" s="159">
        <f>'Permitted Sources'!D974</f>
        <v>56005</v>
      </c>
      <c r="D1724" s="159" t="str">
        <f>'Permitted Sources'!E974</f>
        <v>20200254</v>
      </c>
      <c r="E1724" t="str">
        <f>'Permitted Sources'!H974</f>
        <v>Compressor Engines</v>
      </c>
      <c r="F1724" s="67">
        <f>'Permitted Sources'!I974</f>
        <v>5.0999999999999996</v>
      </c>
      <c r="G1724" s="67">
        <f>'Permitted Sources'!J974</f>
        <v>2.1</v>
      </c>
      <c r="H1724" s="67">
        <f>'Permitted Sources'!K974</f>
        <v>9</v>
      </c>
      <c r="I1724" s="67">
        <f>'Permitted Sources'!L974</f>
        <v>0</v>
      </c>
      <c r="J1724" s="67">
        <f>'Permitted Sources'!M974</f>
        <v>0</v>
      </c>
      <c r="K1724" t="str">
        <f t="shared" si="26"/>
        <v>Compressor Engines</v>
      </c>
    </row>
    <row r="1725" spans="1:11" x14ac:dyDescent="0.2">
      <c r="A1725" s="159" t="str">
        <f>'Permitted Sources'!A975</f>
        <v>WYDEQ Permitted Sources</v>
      </c>
      <c r="B1725" t="str">
        <f>'Permitted Sources'!B975</f>
        <v>56</v>
      </c>
      <c r="C1725" s="159">
        <f>'Permitted Sources'!D975</f>
        <v>56005</v>
      </c>
      <c r="D1725" s="159" t="str">
        <f>'Permitted Sources'!E975</f>
        <v>20200254</v>
      </c>
      <c r="E1725" t="str">
        <f>'Permitted Sources'!H975</f>
        <v>Compressor Engines</v>
      </c>
      <c r="F1725" s="67">
        <f>'Permitted Sources'!I975</f>
        <v>5.0999999999999996</v>
      </c>
      <c r="G1725" s="67">
        <f>'Permitted Sources'!J975</f>
        <v>2.1</v>
      </c>
      <c r="H1725" s="67">
        <f>'Permitted Sources'!K975</f>
        <v>9</v>
      </c>
      <c r="I1725" s="67">
        <f>'Permitted Sources'!L975</f>
        <v>0</v>
      </c>
      <c r="J1725" s="67">
        <f>'Permitted Sources'!M975</f>
        <v>0</v>
      </c>
      <c r="K1725" t="str">
        <f t="shared" si="26"/>
        <v>Compressor Engines</v>
      </c>
    </row>
    <row r="1726" spans="1:11" x14ac:dyDescent="0.2">
      <c r="A1726" s="159" t="str">
        <f>'Permitted Sources'!A976</f>
        <v>WYDEQ Permitted Sources</v>
      </c>
      <c r="B1726" t="str">
        <f>'Permitted Sources'!B976</f>
        <v>56</v>
      </c>
      <c r="C1726" s="159">
        <f>'Permitted Sources'!D976</f>
        <v>56005</v>
      </c>
      <c r="D1726" s="159" t="str">
        <f>'Permitted Sources'!E976</f>
        <v>20200253</v>
      </c>
      <c r="E1726" t="str">
        <f>'Permitted Sources'!H976</f>
        <v>Compressor Engines</v>
      </c>
      <c r="F1726" s="67">
        <f>'Permitted Sources'!I976</f>
        <v>3.9</v>
      </c>
      <c r="G1726" s="67">
        <f>'Permitted Sources'!J976</f>
        <v>3.9</v>
      </c>
      <c r="H1726" s="67">
        <f>'Permitted Sources'!K976</f>
        <v>7.7</v>
      </c>
      <c r="I1726" s="67">
        <f>'Permitted Sources'!L976</f>
        <v>0</v>
      </c>
      <c r="J1726" s="67">
        <f>'Permitted Sources'!M976</f>
        <v>0</v>
      </c>
      <c r="K1726" t="str">
        <f t="shared" si="26"/>
        <v>Compressor Engines</v>
      </c>
    </row>
    <row r="1727" spans="1:11" x14ac:dyDescent="0.2">
      <c r="A1727" s="159" t="str">
        <f>'Permitted Sources'!A977</f>
        <v>WYDEQ Permitted Sources</v>
      </c>
      <c r="B1727" t="str">
        <f>'Permitted Sources'!B977</f>
        <v>56</v>
      </c>
      <c r="C1727" s="159">
        <f>'Permitted Sources'!D977</f>
        <v>56005</v>
      </c>
      <c r="D1727" s="159" t="str">
        <f>'Permitted Sources'!E977</f>
        <v>20200253</v>
      </c>
      <c r="E1727" t="str">
        <f>'Permitted Sources'!H977</f>
        <v>Compressor Engines</v>
      </c>
      <c r="F1727" s="67">
        <f>'Permitted Sources'!I977</f>
        <v>3.9</v>
      </c>
      <c r="G1727" s="67">
        <f>'Permitted Sources'!J977</f>
        <v>3.9</v>
      </c>
      <c r="H1727" s="67">
        <f>'Permitted Sources'!K977</f>
        <v>7.7</v>
      </c>
      <c r="I1727" s="67">
        <f>'Permitted Sources'!L977</f>
        <v>0</v>
      </c>
      <c r="J1727" s="67">
        <f>'Permitted Sources'!M977</f>
        <v>0</v>
      </c>
      <c r="K1727" t="str">
        <f t="shared" si="26"/>
        <v>Compressor Engines</v>
      </c>
    </row>
    <row r="1728" spans="1:11" x14ac:dyDescent="0.2">
      <c r="A1728" s="159" t="str">
        <f>'Permitted Sources'!A978</f>
        <v>WYDEQ Permitted Sources</v>
      </c>
      <c r="B1728" t="str">
        <f>'Permitted Sources'!B978</f>
        <v>56</v>
      </c>
      <c r="C1728" s="159">
        <f>'Permitted Sources'!D978</f>
        <v>56005</v>
      </c>
      <c r="D1728" s="159" t="str">
        <f>'Permitted Sources'!E978</f>
        <v>20200253</v>
      </c>
      <c r="E1728" t="str">
        <f>'Permitted Sources'!H978</f>
        <v>Compressor Engines</v>
      </c>
      <c r="F1728" s="67">
        <f>'Permitted Sources'!I978</f>
        <v>16.2</v>
      </c>
      <c r="G1728" s="67">
        <f>'Permitted Sources'!J978</f>
        <v>16.2</v>
      </c>
      <c r="H1728" s="67">
        <f>'Permitted Sources'!K978</f>
        <v>22.7</v>
      </c>
      <c r="I1728" s="67">
        <f>'Permitted Sources'!L978</f>
        <v>0</v>
      </c>
      <c r="J1728" s="67">
        <f>'Permitted Sources'!M978</f>
        <v>0</v>
      </c>
      <c r="K1728" t="str">
        <f t="shared" si="26"/>
        <v>Compressor Engines</v>
      </c>
    </row>
    <row r="1729" spans="1:11" x14ac:dyDescent="0.2">
      <c r="A1729" s="159" t="str">
        <f>'Permitted Sources'!A979</f>
        <v>WYDEQ Permitted Sources</v>
      </c>
      <c r="B1729" t="str">
        <f>'Permitted Sources'!B979</f>
        <v>56</v>
      </c>
      <c r="C1729" s="159">
        <f>'Permitted Sources'!D979</f>
        <v>56005</v>
      </c>
      <c r="D1729" s="159" t="str">
        <f>'Permitted Sources'!E979</f>
        <v>20200253</v>
      </c>
      <c r="E1729" t="str">
        <f>'Permitted Sources'!H979</f>
        <v>Compressor Engines</v>
      </c>
      <c r="F1729" s="67">
        <f>'Permitted Sources'!I979</f>
        <v>3.9</v>
      </c>
      <c r="G1729" s="67">
        <f>'Permitted Sources'!J979</f>
        <v>3.9</v>
      </c>
      <c r="H1729" s="67">
        <f>'Permitted Sources'!K979</f>
        <v>7.7</v>
      </c>
      <c r="I1729" s="67">
        <f>'Permitted Sources'!L979</f>
        <v>0</v>
      </c>
      <c r="J1729" s="67">
        <f>'Permitted Sources'!M979</f>
        <v>0</v>
      </c>
      <c r="K1729" t="str">
        <f t="shared" si="26"/>
        <v>Compressor Engines</v>
      </c>
    </row>
    <row r="1730" spans="1:11" x14ac:dyDescent="0.2">
      <c r="A1730" s="159" t="str">
        <f>'Permitted Sources'!A980</f>
        <v>WYDEQ Permitted Sources</v>
      </c>
      <c r="B1730" t="str">
        <f>'Permitted Sources'!B980</f>
        <v>56</v>
      </c>
      <c r="C1730" s="159">
        <f>'Permitted Sources'!D980</f>
        <v>56005</v>
      </c>
      <c r="D1730" s="159" t="str">
        <f>'Permitted Sources'!E980</f>
        <v>20200253</v>
      </c>
      <c r="E1730" t="str">
        <f>'Permitted Sources'!H980</f>
        <v>Compressor Engines</v>
      </c>
      <c r="F1730" s="67">
        <f>'Permitted Sources'!I980</f>
        <v>3.9</v>
      </c>
      <c r="G1730" s="67">
        <f>'Permitted Sources'!J980</f>
        <v>3.9</v>
      </c>
      <c r="H1730" s="67">
        <f>'Permitted Sources'!K980</f>
        <v>7.7</v>
      </c>
      <c r="I1730" s="67">
        <f>'Permitted Sources'!L980</f>
        <v>0</v>
      </c>
      <c r="J1730" s="67">
        <f>'Permitted Sources'!M980</f>
        <v>0</v>
      </c>
      <c r="K1730" t="str">
        <f t="shared" si="26"/>
        <v>Compressor Engines</v>
      </c>
    </row>
    <row r="1731" spans="1:11" x14ac:dyDescent="0.2">
      <c r="A1731" s="159" t="str">
        <f>'Permitted Sources'!A981</f>
        <v>WYDEQ Permitted Sources</v>
      </c>
      <c r="B1731" t="str">
        <f>'Permitted Sources'!B981</f>
        <v>56</v>
      </c>
      <c r="C1731" s="159">
        <f>'Permitted Sources'!D981</f>
        <v>56005</v>
      </c>
      <c r="D1731" s="159" t="str">
        <f>'Permitted Sources'!E981</f>
        <v>20200253</v>
      </c>
      <c r="E1731" t="str">
        <f>'Permitted Sources'!H981</f>
        <v>Compressor Engines</v>
      </c>
      <c r="F1731" s="67">
        <f>'Permitted Sources'!I981</f>
        <v>3.9</v>
      </c>
      <c r="G1731" s="67">
        <f>'Permitted Sources'!J981</f>
        <v>3.9</v>
      </c>
      <c r="H1731" s="67">
        <f>'Permitted Sources'!K981</f>
        <v>7.7</v>
      </c>
      <c r="I1731" s="67">
        <f>'Permitted Sources'!L981</f>
        <v>0</v>
      </c>
      <c r="J1731" s="67">
        <f>'Permitted Sources'!M981</f>
        <v>0</v>
      </c>
      <c r="K1731" t="str">
        <f t="shared" si="26"/>
        <v>Compressor Engines</v>
      </c>
    </row>
    <row r="1732" spans="1:11" x14ac:dyDescent="0.2">
      <c r="A1732" s="159" t="str">
        <f>'Permitted Sources'!A982</f>
        <v>WYDEQ Permitted Sources</v>
      </c>
      <c r="B1732" t="str">
        <f>'Permitted Sources'!B982</f>
        <v>56</v>
      </c>
      <c r="C1732" s="159">
        <f>'Permitted Sources'!D982</f>
        <v>56005</v>
      </c>
      <c r="D1732" s="159" t="str">
        <f>'Permitted Sources'!E982</f>
        <v>20200253</v>
      </c>
      <c r="E1732" t="str">
        <f>'Permitted Sources'!H982</f>
        <v>Compressor Engines</v>
      </c>
      <c r="F1732" s="67">
        <f>'Permitted Sources'!I982</f>
        <v>3.9</v>
      </c>
      <c r="G1732" s="67">
        <f>'Permitted Sources'!J982</f>
        <v>3.9</v>
      </c>
      <c r="H1732" s="67">
        <f>'Permitted Sources'!K982</f>
        <v>7.7</v>
      </c>
      <c r="I1732" s="67">
        <f>'Permitted Sources'!L982</f>
        <v>0</v>
      </c>
      <c r="J1732" s="67">
        <f>'Permitted Sources'!M982</f>
        <v>0</v>
      </c>
      <c r="K1732" t="str">
        <f t="shared" si="26"/>
        <v>Compressor Engines</v>
      </c>
    </row>
    <row r="1733" spans="1:11" x14ac:dyDescent="0.2">
      <c r="A1733" s="159" t="str">
        <f>'Permitted Sources'!A983</f>
        <v>WYDEQ Permitted Sources</v>
      </c>
      <c r="B1733" t="str">
        <f>'Permitted Sources'!B983</f>
        <v>56</v>
      </c>
      <c r="C1733" s="159">
        <f>'Permitted Sources'!D983</f>
        <v>56005</v>
      </c>
      <c r="D1733" s="159" t="str">
        <f>'Permitted Sources'!E983</f>
        <v>20200253</v>
      </c>
      <c r="E1733" t="str">
        <f>'Permitted Sources'!H983</f>
        <v>Compressor Engines</v>
      </c>
      <c r="F1733" s="67">
        <f>'Permitted Sources'!I983</f>
        <v>3.9</v>
      </c>
      <c r="G1733" s="67">
        <f>'Permitted Sources'!J983</f>
        <v>3.9</v>
      </c>
      <c r="H1733" s="67">
        <f>'Permitted Sources'!K983</f>
        <v>7.7</v>
      </c>
      <c r="I1733" s="67">
        <f>'Permitted Sources'!L983</f>
        <v>0</v>
      </c>
      <c r="J1733" s="67">
        <f>'Permitted Sources'!M983</f>
        <v>0</v>
      </c>
      <c r="K1733" t="str">
        <f t="shared" si="26"/>
        <v>Compressor Engines</v>
      </c>
    </row>
    <row r="1734" spans="1:11" x14ac:dyDescent="0.2">
      <c r="A1734" s="159" t="str">
        <f>'Permitted Sources'!A984</f>
        <v>WYDEQ Permitted Sources</v>
      </c>
      <c r="B1734" t="str">
        <f>'Permitted Sources'!B984</f>
        <v>56</v>
      </c>
      <c r="C1734" s="159">
        <f>'Permitted Sources'!D984</f>
        <v>56005</v>
      </c>
      <c r="D1734" s="159" t="str">
        <f>'Permitted Sources'!E984</f>
        <v>20200254</v>
      </c>
      <c r="E1734" t="str">
        <f>'Permitted Sources'!H984</f>
        <v>Compressor Engines</v>
      </c>
      <c r="F1734" s="67">
        <f>'Permitted Sources'!I984</f>
        <v>5.7</v>
      </c>
      <c r="G1734" s="67">
        <f>'Permitted Sources'!J984</f>
        <v>5.7</v>
      </c>
      <c r="H1734" s="67">
        <f>'Permitted Sources'!K984</f>
        <v>2.8</v>
      </c>
      <c r="I1734" s="67">
        <f>'Permitted Sources'!L984</f>
        <v>0</v>
      </c>
      <c r="J1734" s="67">
        <f>'Permitted Sources'!M984</f>
        <v>0</v>
      </c>
      <c r="K1734" t="str">
        <f t="shared" si="26"/>
        <v>Compressor Engines</v>
      </c>
    </row>
    <row r="1735" spans="1:11" x14ac:dyDescent="0.2">
      <c r="A1735" s="159" t="str">
        <f>'Permitted Sources'!A985</f>
        <v>WYDEQ Permitted Sources</v>
      </c>
      <c r="B1735" t="str">
        <f>'Permitted Sources'!B985</f>
        <v>56</v>
      </c>
      <c r="C1735" s="159">
        <f>'Permitted Sources'!D985</f>
        <v>56005</v>
      </c>
      <c r="D1735" s="159" t="str">
        <f>'Permitted Sources'!E985</f>
        <v>20200254</v>
      </c>
      <c r="E1735" t="str">
        <f>'Permitted Sources'!H985</f>
        <v>Compressor Engines</v>
      </c>
      <c r="F1735" s="67">
        <f>'Permitted Sources'!I985</f>
        <v>5.7</v>
      </c>
      <c r="G1735" s="67">
        <f>'Permitted Sources'!J985</f>
        <v>5.7</v>
      </c>
      <c r="H1735" s="67">
        <f>'Permitted Sources'!K985</f>
        <v>2.8</v>
      </c>
      <c r="I1735" s="67">
        <f>'Permitted Sources'!L985</f>
        <v>0</v>
      </c>
      <c r="J1735" s="67">
        <f>'Permitted Sources'!M985</f>
        <v>0</v>
      </c>
      <c r="K1735" t="str">
        <f t="shared" ref="K1735:K1798" si="27">IF(E1735="Unpermitted Fugitives","Fugitives",IF(E1735="Natural Gas Processing Facilities, Pump Seals","Fugitives",IF(E1735="Natural Gas Production, All Equipt Leak Fugitives","Fugitives",IF(E1735="External Combustion Boilers","Heaters",IF(E1735="Permitted Tank Losses","Condensate tank ",IF(E1735="Permitted Fugitives","Fugitives",IF(E1735="Process Heaters","Heaters",E1735)))))))</f>
        <v>Compressor Engines</v>
      </c>
    </row>
    <row r="1736" spans="1:11" x14ac:dyDescent="0.2">
      <c r="A1736" s="159" t="str">
        <f>'Permitted Sources'!A986</f>
        <v>WYDEQ Permitted Sources</v>
      </c>
      <c r="B1736" t="str">
        <f>'Permitted Sources'!B986</f>
        <v>56</v>
      </c>
      <c r="C1736" s="159">
        <f>'Permitted Sources'!D986</f>
        <v>56005</v>
      </c>
      <c r="D1736" s="159" t="str">
        <f>'Permitted Sources'!E986</f>
        <v>20200254</v>
      </c>
      <c r="E1736" t="str">
        <f>'Permitted Sources'!H986</f>
        <v>Compressor Engines</v>
      </c>
      <c r="F1736" s="67">
        <f>'Permitted Sources'!I986</f>
        <v>5.7</v>
      </c>
      <c r="G1736" s="67">
        <f>'Permitted Sources'!J986</f>
        <v>5.7</v>
      </c>
      <c r="H1736" s="67">
        <f>'Permitted Sources'!K986</f>
        <v>2.8</v>
      </c>
      <c r="I1736" s="67">
        <f>'Permitted Sources'!L986</f>
        <v>0</v>
      </c>
      <c r="J1736" s="67">
        <f>'Permitted Sources'!M986</f>
        <v>0</v>
      </c>
      <c r="K1736" t="str">
        <f t="shared" si="27"/>
        <v>Compressor Engines</v>
      </c>
    </row>
    <row r="1737" spans="1:11" x14ac:dyDescent="0.2">
      <c r="A1737" s="159" t="str">
        <f>'Permitted Sources'!A987</f>
        <v>WYDEQ Permitted Sources</v>
      </c>
      <c r="B1737" t="str">
        <f>'Permitted Sources'!B987</f>
        <v>56</v>
      </c>
      <c r="C1737" s="159">
        <f>'Permitted Sources'!D987</f>
        <v>56005</v>
      </c>
      <c r="D1737" s="159" t="str">
        <f>'Permitted Sources'!E987</f>
        <v>20200254</v>
      </c>
      <c r="E1737" t="str">
        <f>'Permitted Sources'!H987</f>
        <v>Compressor Engines</v>
      </c>
      <c r="F1737" s="67">
        <f>'Permitted Sources'!I987</f>
        <v>5.7700000000000005</v>
      </c>
      <c r="G1737" s="67">
        <f>'Permitted Sources'!J987</f>
        <v>5.6559999999999997</v>
      </c>
      <c r="H1737" s="67">
        <f>'Permitted Sources'!K987</f>
        <v>2.8159999999999998</v>
      </c>
      <c r="I1737" s="67">
        <f>'Permitted Sources'!L987</f>
        <v>0</v>
      </c>
      <c r="J1737" s="67">
        <f>'Permitted Sources'!M987</f>
        <v>0</v>
      </c>
      <c r="K1737" t="str">
        <f t="shared" si="27"/>
        <v>Compressor Engines</v>
      </c>
    </row>
    <row r="1738" spans="1:11" x14ac:dyDescent="0.2">
      <c r="A1738" s="159" t="str">
        <f>'Permitted Sources'!A988</f>
        <v>WYDEQ Permitted Sources</v>
      </c>
      <c r="B1738" t="str">
        <f>'Permitted Sources'!B988</f>
        <v>56</v>
      </c>
      <c r="C1738" s="159">
        <f>'Permitted Sources'!D988</f>
        <v>56005</v>
      </c>
      <c r="D1738" s="159" t="str">
        <f>'Permitted Sources'!E988</f>
        <v>20200254</v>
      </c>
      <c r="E1738" t="str">
        <f>'Permitted Sources'!H988</f>
        <v>Compressor Engines</v>
      </c>
      <c r="F1738" s="67">
        <f>'Permitted Sources'!I988</f>
        <v>5.7700000000000005</v>
      </c>
      <c r="G1738" s="67">
        <f>'Permitted Sources'!J988</f>
        <v>5.6559999999999997</v>
      </c>
      <c r="H1738" s="67">
        <f>'Permitted Sources'!K988</f>
        <v>2.8159999999999998</v>
      </c>
      <c r="I1738" s="67">
        <f>'Permitted Sources'!L988</f>
        <v>0</v>
      </c>
      <c r="J1738" s="67">
        <f>'Permitted Sources'!M988</f>
        <v>0</v>
      </c>
      <c r="K1738" t="str">
        <f t="shared" si="27"/>
        <v>Compressor Engines</v>
      </c>
    </row>
    <row r="1739" spans="1:11" x14ac:dyDescent="0.2">
      <c r="A1739" s="159" t="str">
        <f>'Permitted Sources'!A989</f>
        <v>WYDEQ Permitted Sources</v>
      </c>
      <c r="B1739" t="str">
        <f>'Permitted Sources'!B989</f>
        <v>56</v>
      </c>
      <c r="C1739" s="159">
        <f>'Permitted Sources'!D989</f>
        <v>56005</v>
      </c>
      <c r="D1739" s="159" t="str">
        <f>'Permitted Sources'!E989</f>
        <v>20200254</v>
      </c>
      <c r="E1739" t="str">
        <f>'Permitted Sources'!H989</f>
        <v>Compressor Engines</v>
      </c>
      <c r="F1739" s="67">
        <f>'Permitted Sources'!I989</f>
        <v>5.7700000000000005</v>
      </c>
      <c r="G1739" s="67">
        <f>'Permitted Sources'!J989</f>
        <v>5.6559999999999997</v>
      </c>
      <c r="H1739" s="67">
        <f>'Permitted Sources'!K989</f>
        <v>2.8159999999999998</v>
      </c>
      <c r="I1739" s="67">
        <f>'Permitted Sources'!L989</f>
        <v>0</v>
      </c>
      <c r="J1739" s="67">
        <f>'Permitted Sources'!M989</f>
        <v>0</v>
      </c>
      <c r="K1739" t="str">
        <f t="shared" si="27"/>
        <v>Compressor Engines</v>
      </c>
    </row>
    <row r="1740" spans="1:11" x14ac:dyDescent="0.2">
      <c r="A1740" s="159" t="str">
        <f>'Permitted Sources'!A990</f>
        <v>WYDEQ Permitted Sources</v>
      </c>
      <c r="B1740" t="str">
        <f>'Permitted Sources'!B990</f>
        <v>56</v>
      </c>
      <c r="C1740" s="159">
        <f>'Permitted Sources'!D990</f>
        <v>56005</v>
      </c>
      <c r="D1740" s="159" t="str">
        <f>'Permitted Sources'!E990</f>
        <v>20200254</v>
      </c>
      <c r="E1740" t="str">
        <f>'Permitted Sources'!H990</f>
        <v>Compressor Engines</v>
      </c>
      <c r="F1740" s="67">
        <f>'Permitted Sources'!I990</f>
        <v>5.6559999999999997</v>
      </c>
      <c r="G1740" s="67">
        <f>'Permitted Sources'!J990</f>
        <v>5.6559999999999997</v>
      </c>
      <c r="H1740" s="67">
        <f>'Permitted Sources'!K990</f>
        <v>2.83</v>
      </c>
      <c r="I1740" s="67">
        <f>'Permitted Sources'!L990</f>
        <v>0</v>
      </c>
      <c r="J1740" s="67">
        <f>'Permitted Sources'!M990</f>
        <v>0</v>
      </c>
      <c r="K1740" t="str">
        <f t="shared" si="27"/>
        <v>Compressor Engines</v>
      </c>
    </row>
    <row r="1741" spans="1:11" x14ac:dyDescent="0.2">
      <c r="A1741" s="159" t="str">
        <f>'Permitted Sources'!A991</f>
        <v>WYDEQ Permitted Sources</v>
      </c>
      <c r="B1741" t="str">
        <f>'Permitted Sources'!B991</f>
        <v>56</v>
      </c>
      <c r="C1741" s="159">
        <f>'Permitted Sources'!D991</f>
        <v>56005</v>
      </c>
      <c r="D1741" s="159" t="str">
        <f>'Permitted Sources'!E991</f>
        <v>20200254</v>
      </c>
      <c r="E1741" t="str">
        <f>'Permitted Sources'!H991</f>
        <v>Compressor Engines</v>
      </c>
      <c r="F1741" s="67">
        <f>'Permitted Sources'!I991</f>
        <v>5.6559999999999997</v>
      </c>
      <c r="G1741" s="67">
        <f>'Permitted Sources'!J991</f>
        <v>5.6559999999999997</v>
      </c>
      <c r="H1741" s="67">
        <f>'Permitted Sources'!K991</f>
        <v>2.83</v>
      </c>
      <c r="I1741" s="67">
        <f>'Permitted Sources'!L991</f>
        <v>0</v>
      </c>
      <c r="J1741" s="67">
        <f>'Permitted Sources'!M991</f>
        <v>0</v>
      </c>
      <c r="K1741" t="str">
        <f t="shared" si="27"/>
        <v>Compressor Engines</v>
      </c>
    </row>
    <row r="1742" spans="1:11" x14ac:dyDescent="0.2">
      <c r="A1742" s="159" t="str">
        <f>'Permitted Sources'!A992</f>
        <v>WYDEQ Permitted Sources</v>
      </c>
      <c r="B1742" t="str">
        <f>'Permitted Sources'!B992</f>
        <v>56</v>
      </c>
      <c r="C1742" s="159">
        <f>'Permitted Sources'!D992</f>
        <v>56005</v>
      </c>
      <c r="D1742" s="159" t="str">
        <f>'Permitted Sources'!E992</f>
        <v>20200254</v>
      </c>
      <c r="E1742" t="str">
        <f>'Permitted Sources'!H992</f>
        <v>Compressor Engines</v>
      </c>
      <c r="F1742" s="67">
        <f>'Permitted Sources'!I992</f>
        <v>5.6559999999999997</v>
      </c>
      <c r="G1742" s="67">
        <f>'Permitted Sources'!J992</f>
        <v>5.6559999999999997</v>
      </c>
      <c r="H1742" s="67">
        <f>'Permitted Sources'!K992</f>
        <v>2.83</v>
      </c>
      <c r="I1742" s="67">
        <f>'Permitted Sources'!L992</f>
        <v>0</v>
      </c>
      <c r="J1742" s="67">
        <f>'Permitted Sources'!M992</f>
        <v>0</v>
      </c>
      <c r="K1742" t="str">
        <f t="shared" si="27"/>
        <v>Compressor Engines</v>
      </c>
    </row>
    <row r="1743" spans="1:11" x14ac:dyDescent="0.2">
      <c r="A1743" s="159" t="str">
        <f>'Permitted Sources'!A993</f>
        <v>WYDEQ Permitted Sources</v>
      </c>
      <c r="B1743" t="str">
        <f>'Permitted Sources'!B993</f>
        <v>56</v>
      </c>
      <c r="C1743" s="159">
        <f>'Permitted Sources'!D993</f>
        <v>56005</v>
      </c>
      <c r="D1743" s="159" t="str">
        <f>'Permitted Sources'!E993</f>
        <v>20200254</v>
      </c>
      <c r="E1743" t="str">
        <f>'Permitted Sources'!H993</f>
        <v>Compressor Engines</v>
      </c>
      <c r="F1743" s="67">
        <f>'Permitted Sources'!I993</f>
        <v>5.6559999999999997</v>
      </c>
      <c r="G1743" s="67">
        <f>'Permitted Sources'!J993</f>
        <v>5.6559999999999997</v>
      </c>
      <c r="H1743" s="67">
        <f>'Permitted Sources'!K993</f>
        <v>2.83</v>
      </c>
      <c r="I1743" s="67">
        <f>'Permitted Sources'!L993</f>
        <v>0</v>
      </c>
      <c r="J1743" s="67">
        <f>'Permitted Sources'!M993</f>
        <v>0</v>
      </c>
      <c r="K1743" t="str">
        <f t="shared" si="27"/>
        <v>Compressor Engines</v>
      </c>
    </row>
    <row r="1744" spans="1:11" x14ac:dyDescent="0.2">
      <c r="A1744" s="159" t="str">
        <f>'Permitted Sources'!A994</f>
        <v>WYDEQ Permitted Sources</v>
      </c>
      <c r="B1744" t="str">
        <f>'Permitted Sources'!B994</f>
        <v>56</v>
      </c>
      <c r="C1744" s="159">
        <f>'Permitted Sources'!D994</f>
        <v>56005</v>
      </c>
      <c r="D1744" s="159" t="str">
        <f>'Permitted Sources'!E994</f>
        <v>20200253</v>
      </c>
      <c r="E1744" t="str">
        <f>'Permitted Sources'!H994</f>
        <v>Compressor Engines</v>
      </c>
      <c r="F1744" s="67">
        <f>'Permitted Sources'!I994</f>
        <v>3.8620000000000001</v>
      </c>
      <c r="G1744" s="67">
        <f>'Permitted Sources'!J994</f>
        <v>3.8620000000000001</v>
      </c>
      <c r="H1744" s="67">
        <f>'Permitted Sources'!K994</f>
        <v>7.7240000000000002</v>
      </c>
      <c r="I1744" s="67">
        <f>'Permitted Sources'!L994</f>
        <v>0</v>
      </c>
      <c r="J1744" s="67">
        <f>'Permitted Sources'!M994</f>
        <v>0</v>
      </c>
      <c r="K1744" t="str">
        <f t="shared" si="27"/>
        <v>Compressor Engines</v>
      </c>
    </row>
    <row r="1745" spans="1:11" x14ac:dyDescent="0.2">
      <c r="A1745" s="159" t="str">
        <f>'Permitted Sources'!A995</f>
        <v>WYDEQ Permitted Sources</v>
      </c>
      <c r="B1745" t="str">
        <f>'Permitted Sources'!B995</f>
        <v>56</v>
      </c>
      <c r="C1745" s="159">
        <f>'Permitted Sources'!D995</f>
        <v>56005</v>
      </c>
      <c r="D1745" s="159" t="str">
        <f>'Permitted Sources'!E995</f>
        <v>20200253</v>
      </c>
      <c r="E1745" t="str">
        <f>'Permitted Sources'!H995</f>
        <v>Compressor Engines</v>
      </c>
      <c r="F1745" s="67">
        <f>'Permitted Sources'!I995</f>
        <v>3.8620000000000001</v>
      </c>
      <c r="G1745" s="67">
        <f>'Permitted Sources'!J995</f>
        <v>3.8620000000000001</v>
      </c>
      <c r="H1745" s="67">
        <f>'Permitted Sources'!K995</f>
        <v>7.7240000000000002</v>
      </c>
      <c r="I1745" s="67">
        <f>'Permitted Sources'!L995</f>
        <v>0</v>
      </c>
      <c r="J1745" s="67">
        <f>'Permitted Sources'!M995</f>
        <v>0</v>
      </c>
      <c r="K1745" t="str">
        <f t="shared" si="27"/>
        <v>Compressor Engines</v>
      </c>
    </row>
    <row r="1746" spans="1:11" x14ac:dyDescent="0.2">
      <c r="A1746" s="159" t="str">
        <f>'Permitted Sources'!A996</f>
        <v>WYDEQ Permitted Sources</v>
      </c>
      <c r="B1746" t="str">
        <f>'Permitted Sources'!B996</f>
        <v>56</v>
      </c>
      <c r="C1746" s="159">
        <f>'Permitted Sources'!D996</f>
        <v>56005</v>
      </c>
      <c r="D1746" s="159" t="str">
        <f>'Permitted Sources'!E996</f>
        <v>20200254</v>
      </c>
      <c r="E1746" t="str">
        <f>'Permitted Sources'!H996</f>
        <v>Compressor Engines</v>
      </c>
      <c r="F1746" s="67">
        <f>'Permitted Sources'!I996</f>
        <v>5.0999999999999996</v>
      </c>
      <c r="G1746" s="67">
        <f>'Permitted Sources'!J996</f>
        <v>5.0999999999999996</v>
      </c>
      <c r="H1746" s="67">
        <f>'Permitted Sources'!K996</f>
        <v>2.6</v>
      </c>
      <c r="I1746" s="67">
        <f>'Permitted Sources'!L996</f>
        <v>0</v>
      </c>
      <c r="J1746" s="67">
        <f>'Permitted Sources'!M996</f>
        <v>0</v>
      </c>
      <c r="K1746" t="str">
        <f t="shared" si="27"/>
        <v>Compressor Engines</v>
      </c>
    </row>
    <row r="1747" spans="1:11" x14ac:dyDescent="0.2">
      <c r="A1747" s="159" t="str">
        <f>'Permitted Sources'!A997</f>
        <v>WYDEQ Permitted Sources</v>
      </c>
      <c r="B1747" t="str">
        <f>'Permitted Sources'!B997</f>
        <v>56</v>
      </c>
      <c r="C1747" s="159">
        <f>'Permitted Sources'!D997</f>
        <v>56005</v>
      </c>
      <c r="D1747" s="159" t="str">
        <f>'Permitted Sources'!E997</f>
        <v>20200254</v>
      </c>
      <c r="E1747" t="str">
        <f>'Permitted Sources'!H997</f>
        <v>Compressor Engines</v>
      </c>
      <c r="F1747" s="67">
        <f>'Permitted Sources'!I997</f>
        <v>5.0999999999999996</v>
      </c>
      <c r="G1747" s="67">
        <f>'Permitted Sources'!J997</f>
        <v>5.0999999999999996</v>
      </c>
      <c r="H1747" s="67">
        <f>'Permitted Sources'!K997</f>
        <v>2.6</v>
      </c>
      <c r="I1747" s="67">
        <f>'Permitted Sources'!L997</f>
        <v>0</v>
      </c>
      <c r="J1747" s="67">
        <f>'Permitted Sources'!M997</f>
        <v>0</v>
      </c>
      <c r="K1747" t="str">
        <f t="shared" si="27"/>
        <v>Compressor Engines</v>
      </c>
    </row>
    <row r="1748" spans="1:11" x14ac:dyDescent="0.2">
      <c r="A1748" s="159" t="str">
        <f>'Permitted Sources'!A998</f>
        <v>WYDEQ Permitted Sources</v>
      </c>
      <c r="B1748" t="str">
        <f>'Permitted Sources'!B998</f>
        <v>56</v>
      </c>
      <c r="C1748" s="159">
        <f>'Permitted Sources'!D998</f>
        <v>56005</v>
      </c>
      <c r="D1748" s="159" t="str">
        <f>'Permitted Sources'!E998</f>
        <v>20200254</v>
      </c>
      <c r="E1748" t="str">
        <f>'Permitted Sources'!H998</f>
        <v>Compressor Engines</v>
      </c>
      <c r="F1748" s="67">
        <f>'Permitted Sources'!I998</f>
        <v>5.670166806377277</v>
      </c>
      <c r="G1748" s="67">
        <f>'Permitted Sources'!J998</f>
        <v>5.7</v>
      </c>
      <c r="H1748" s="67">
        <f>'Permitted Sources'!K998</f>
        <v>2.8</v>
      </c>
      <c r="I1748" s="67">
        <f>'Permitted Sources'!L998</f>
        <v>0</v>
      </c>
      <c r="J1748" s="67">
        <f>'Permitted Sources'!M998</f>
        <v>0</v>
      </c>
      <c r="K1748" t="str">
        <f t="shared" si="27"/>
        <v>Compressor Engines</v>
      </c>
    </row>
    <row r="1749" spans="1:11" x14ac:dyDescent="0.2">
      <c r="A1749" s="159" t="str">
        <f>'Permitted Sources'!A999</f>
        <v>WYDEQ Permitted Sources</v>
      </c>
      <c r="B1749" t="str">
        <f>'Permitted Sources'!B999</f>
        <v>56</v>
      </c>
      <c r="C1749" s="159">
        <f>'Permitted Sources'!D999</f>
        <v>56005</v>
      </c>
      <c r="D1749" s="159" t="str">
        <f>'Permitted Sources'!E999</f>
        <v>20200254</v>
      </c>
      <c r="E1749" t="str">
        <f>'Permitted Sources'!H999</f>
        <v>Compressor Engines</v>
      </c>
      <c r="F1749" s="67">
        <f>'Permitted Sources'!I999</f>
        <v>5.670166806377277</v>
      </c>
      <c r="G1749" s="67">
        <f>'Permitted Sources'!J999</f>
        <v>5.7</v>
      </c>
      <c r="H1749" s="67">
        <f>'Permitted Sources'!K999</f>
        <v>2.8</v>
      </c>
      <c r="I1749" s="67">
        <f>'Permitted Sources'!L999</f>
        <v>0</v>
      </c>
      <c r="J1749" s="67">
        <f>'Permitted Sources'!M999</f>
        <v>0</v>
      </c>
      <c r="K1749" t="str">
        <f t="shared" si="27"/>
        <v>Compressor Engines</v>
      </c>
    </row>
    <row r="1750" spans="1:11" x14ac:dyDescent="0.2">
      <c r="A1750" s="159" t="str">
        <f>'Permitted Sources'!A1000</f>
        <v>WYDEQ Permitted Sources</v>
      </c>
      <c r="B1750" t="str">
        <f>'Permitted Sources'!B1000</f>
        <v>56</v>
      </c>
      <c r="C1750" s="159">
        <f>'Permitted Sources'!D1000</f>
        <v>56005</v>
      </c>
      <c r="D1750" s="159" t="str">
        <f>'Permitted Sources'!E1000</f>
        <v>20200254</v>
      </c>
      <c r="E1750" t="str">
        <f>'Permitted Sources'!H1000</f>
        <v>Compressor Engines</v>
      </c>
      <c r="F1750" s="67">
        <f>'Permitted Sources'!I1000</f>
        <v>5.670166806377277</v>
      </c>
      <c r="G1750" s="67">
        <f>'Permitted Sources'!J1000</f>
        <v>5.7</v>
      </c>
      <c r="H1750" s="67">
        <f>'Permitted Sources'!K1000</f>
        <v>2.8</v>
      </c>
      <c r="I1750" s="67">
        <f>'Permitted Sources'!L1000</f>
        <v>0</v>
      </c>
      <c r="J1750" s="67">
        <f>'Permitted Sources'!M1000</f>
        <v>0</v>
      </c>
      <c r="K1750" t="str">
        <f t="shared" si="27"/>
        <v>Compressor Engines</v>
      </c>
    </row>
    <row r="1751" spans="1:11" x14ac:dyDescent="0.2">
      <c r="A1751" s="159" t="str">
        <f>'Permitted Sources'!A1001</f>
        <v>WYDEQ Permitted Sources</v>
      </c>
      <c r="B1751" t="str">
        <f>'Permitted Sources'!B1001</f>
        <v>56</v>
      </c>
      <c r="C1751" s="159">
        <f>'Permitted Sources'!D1001</f>
        <v>56005</v>
      </c>
      <c r="D1751" s="159" t="str">
        <f>'Permitted Sources'!E1001</f>
        <v>20200254</v>
      </c>
      <c r="E1751" t="str">
        <f>'Permitted Sources'!H1001</f>
        <v>Compressor Engines</v>
      </c>
      <c r="F1751" s="67">
        <f>'Permitted Sources'!I1001</f>
        <v>5.670166806377277</v>
      </c>
      <c r="G1751" s="67">
        <f>'Permitted Sources'!J1001</f>
        <v>5.7</v>
      </c>
      <c r="H1751" s="67">
        <f>'Permitted Sources'!K1001</f>
        <v>2.8</v>
      </c>
      <c r="I1751" s="67">
        <f>'Permitted Sources'!L1001</f>
        <v>0</v>
      </c>
      <c r="J1751" s="67">
        <f>'Permitted Sources'!M1001</f>
        <v>0</v>
      </c>
      <c r="K1751" t="str">
        <f t="shared" si="27"/>
        <v>Compressor Engines</v>
      </c>
    </row>
    <row r="1752" spans="1:11" x14ac:dyDescent="0.2">
      <c r="A1752" s="159" t="str">
        <f>'Permitted Sources'!A1002</f>
        <v>WYDEQ Permitted Sources</v>
      </c>
      <c r="B1752" t="str">
        <f>'Permitted Sources'!B1002</f>
        <v>56</v>
      </c>
      <c r="C1752" s="159">
        <f>'Permitted Sources'!D1002</f>
        <v>56005</v>
      </c>
      <c r="D1752" s="159" t="str">
        <f>'Permitted Sources'!E1002</f>
        <v>20200253</v>
      </c>
      <c r="E1752" t="str">
        <f>'Permitted Sources'!H1002</f>
        <v>Compressor Engines</v>
      </c>
      <c r="F1752" s="67">
        <f>'Permitted Sources'!I1002</f>
        <v>1.8</v>
      </c>
      <c r="G1752" s="67">
        <f>'Permitted Sources'!J1002</f>
        <v>0.9</v>
      </c>
      <c r="H1752" s="67">
        <f>'Permitted Sources'!K1002</f>
        <v>1.8</v>
      </c>
      <c r="I1752" s="67">
        <f>'Permitted Sources'!L1002</f>
        <v>0</v>
      </c>
      <c r="J1752" s="67">
        <f>'Permitted Sources'!M1002</f>
        <v>0</v>
      </c>
      <c r="K1752" t="str">
        <f t="shared" si="27"/>
        <v>Compressor Engines</v>
      </c>
    </row>
    <row r="1753" spans="1:11" x14ac:dyDescent="0.2">
      <c r="A1753" s="159" t="str">
        <f>'Permitted Sources'!A1003</f>
        <v>WYDEQ Permitted Sources</v>
      </c>
      <c r="B1753" t="str">
        <f>'Permitted Sources'!B1003</f>
        <v>56</v>
      </c>
      <c r="C1753" s="159">
        <f>'Permitted Sources'!D1003</f>
        <v>56005</v>
      </c>
      <c r="D1753" s="159" t="str">
        <f>'Permitted Sources'!E1003</f>
        <v>20200253</v>
      </c>
      <c r="E1753" t="str">
        <f>'Permitted Sources'!H1003</f>
        <v>Compressor Engines</v>
      </c>
      <c r="F1753" s="67">
        <f>'Permitted Sources'!I1003</f>
        <v>3.6709999999999998</v>
      </c>
      <c r="G1753" s="67">
        <f>'Permitted Sources'!J1003</f>
        <v>3.6709999999999998</v>
      </c>
      <c r="H1753" s="67">
        <f>'Permitted Sources'!K1003</f>
        <v>7.3380000000000001</v>
      </c>
      <c r="I1753" s="67">
        <f>'Permitted Sources'!L1003</f>
        <v>0</v>
      </c>
      <c r="J1753" s="67">
        <f>'Permitted Sources'!M1003</f>
        <v>0</v>
      </c>
      <c r="K1753" t="str">
        <f t="shared" si="27"/>
        <v>Compressor Engines</v>
      </c>
    </row>
    <row r="1754" spans="1:11" x14ac:dyDescent="0.2">
      <c r="A1754" s="159" t="str">
        <f>'Permitted Sources'!A1004</f>
        <v>WYDEQ Permitted Sources</v>
      </c>
      <c r="B1754" t="str">
        <f>'Permitted Sources'!B1004</f>
        <v>56</v>
      </c>
      <c r="C1754" s="159">
        <f>'Permitted Sources'!D1004</f>
        <v>56005</v>
      </c>
      <c r="D1754" s="159" t="str">
        <f>'Permitted Sources'!E1004</f>
        <v>20200253</v>
      </c>
      <c r="E1754" t="str">
        <f>'Permitted Sources'!H1004</f>
        <v>Compressor Engines</v>
      </c>
      <c r="F1754" s="67">
        <f>'Permitted Sources'!I1004</f>
        <v>3.6709999999999998</v>
      </c>
      <c r="G1754" s="67">
        <f>'Permitted Sources'!J1004</f>
        <v>3.6709999999999998</v>
      </c>
      <c r="H1754" s="67">
        <f>'Permitted Sources'!K1004</f>
        <v>7.3380000000000001</v>
      </c>
      <c r="I1754" s="67">
        <f>'Permitted Sources'!L1004</f>
        <v>0</v>
      </c>
      <c r="J1754" s="67">
        <f>'Permitted Sources'!M1004</f>
        <v>0</v>
      </c>
      <c r="K1754" t="str">
        <f t="shared" si="27"/>
        <v>Compressor Engines</v>
      </c>
    </row>
    <row r="1755" spans="1:11" x14ac:dyDescent="0.2">
      <c r="A1755" s="159" t="str">
        <f>'Permitted Sources'!A1005</f>
        <v>WYDEQ Permitted Sources</v>
      </c>
      <c r="B1755" t="str">
        <f>'Permitted Sources'!B1005</f>
        <v>56</v>
      </c>
      <c r="C1755" s="159">
        <f>'Permitted Sources'!D1005</f>
        <v>56005</v>
      </c>
      <c r="D1755" s="159" t="str">
        <f>'Permitted Sources'!E1005</f>
        <v>20200253</v>
      </c>
      <c r="E1755" t="str">
        <f>'Permitted Sources'!H1005</f>
        <v>Compressor Engines</v>
      </c>
      <c r="F1755" s="67">
        <f>'Permitted Sources'!I1005</f>
        <v>3.8620000000000001</v>
      </c>
      <c r="G1755" s="67">
        <f>'Permitted Sources'!J1005</f>
        <v>1.1579999999999999</v>
      </c>
      <c r="H1755" s="67">
        <f>'Permitted Sources'!K1005</f>
        <v>7.7240000000000002</v>
      </c>
      <c r="I1755" s="67">
        <f>'Permitted Sources'!L1005</f>
        <v>0</v>
      </c>
      <c r="J1755" s="67">
        <f>'Permitted Sources'!M1005</f>
        <v>0</v>
      </c>
      <c r="K1755" t="str">
        <f t="shared" si="27"/>
        <v>Compressor Engines</v>
      </c>
    </row>
    <row r="1756" spans="1:11" x14ac:dyDescent="0.2">
      <c r="A1756" s="159" t="str">
        <f>'Permitted Sources'!A1006</f>
        <v>WYDEQ Permitted Sources</v>
      </c>
      <c r="B1756" t="str">
        <f>'Permitted Sources'!B1006</f>
        <v>56</v>
      </c>
      <c r="C1756" s="159">
        <f>'Permitted Sources'!D1006</f>
        <v>56005</v>
      </c>
      <c r="D1756" s="159" t="str">
        <f>'Permitted Sources'!E1006</f>
        <v>20200252</v>
      </c>
      <c r="E1756" t="str">
        <f>'Permitted Sources'!H1006</f>
        <v>Compressor Engines</v>
      </c>
      <c r="F1756" s="67">
        <f>'Permitted Sources'!I1006</f>
        <v>0</v>
      </c>
      <c r="G1756" s="67">
        <f>'Permitted Sources'!J1006</f>
        <v>0</v>
      </c>
      <c r="H1756" s="67">
        <f>'Permitted Sources'!K1006</f>
        <v>0</v>
      </c>
      <c r="I1756" s="67">
        <f>'Permitted Sources'!L1006</f>
        <v>0</v>
      </c>
      <c r="J1756" s="67">
        <f>'Permitted Sources'!M1006</f>
        <v>0</v>
      </c>
      <c r="K1756" t="str">
        <f t="shared" si="27"/>
        <v>Compressor Engines</v>
      </c>
    </row>
    <row r="1757" spans="1:11" x14ac:dyDescent="0.2">
      <c r="A1757" s="159" t="str">
        <f>'Permitted Sources'!A1007</f>
        <v>WYDEQ Permitted Sources</v>
      </c>
      <c r="B1757" t="str">
        <f>'Permitted Sources'!B1007</f>
        <v>56</v>
      </c>
      <c r="C1757" s="159">
        <f>'Permitted Sources'!D1007</f>
        <v>56005</v>
      </c>
      <c r="D1757" s="159" t="str">
        <f>'Permitted Sources'!E1007</f>
        <v>20200253</v>
      </c>
      <c r="E1757" t="str">
        <f>'Permitted Sources'!H1007</f>
        <v>Compressor Engines</v>
      </c>
      <c r="F1757" s="67">
        <f>'Permitted Sources'!I1007</f>
        <v>16.217100001546058</v>
      </c>
      <c r="G1757" s="67">
        <f>'Permitted Sources'!J1007</f>
        <v>8.1</v>
      </c>
      <c r="H1757" s="67">
        <f>'Permitted Sources'!K1007</f>
        <v>26</v>
      </c>
      <c r="I1757" s="67">
        <f>'Permitted Sources'!L1007</f>
        <v>0</v>
      </c>
      <c r="J1757" s="67">
        <f>'Permitted Sources'!M1007</f>
        <v>0</v>
      </c>
      <c r="K1757" t="str">
        <f t="shared" si="27"/>
        <v>Compressor Engines</v>
      </c>
    </row>
    <row r="1758" spans="1:11" x14ac:dyDescent="0.2">
      <c r="A1758" s="159" t="str">
        <f>'Permitted Sources'!A1008</f>
        <v>WYDEQ Permitted Sources</v>
      </c>
      <c r="B1758" t="str">
        <f>'Permitted Sources'!B1008</f>
        <v>56</v>
      </c>
      <c r="C1758" s="159">
        <f>'Permitted Sources'!D1008</f>
        <v>56005</v>
      </c>
      <c r="D1758" s="159" t="str">
        <f>'Permitted Sources'!E1008</f>
        <v>20200253</v>
      </c>
      <c r="E1758" t="str">
        <f>'Permitted Sources'!H1008</f>
        <v>Compressor Engines</v>
      </c>
      <c r="F1758" s="67">
        <f>'Permitted Sources'!I1008</f>
        <v>16.217100001546058</v>
      </c>
      <c r="G1758" s="67">
        <f>'Permitted Sources'!J1008</f>
        <v>8.1</v>
      </c>
      <c r="H1758" s="67">
        <f>'Permitted Sources'!K1008</f>
        <v>26</v>
      </c>
      <c r="I1758" s="67">
        <f>'Permitted Sources'!L1008</f>
        <v>0</v>
      </c>
      <c r="J1758" s="67">
        <f>'Permitted Sources'!M1008</f>
        <v>0</v>
      </c>
      <c r="K1758" t="str">
        <f t="shared" si="27"/>
        <v>Compressor Engines</v>
      </c>
    </row>
    <row r="1759" spans="1:11" x14ac:dyDescent="0.2">
      <c r="A1759" s="159" t="str">
        <f>'Permitted Sources'!A1009</f>
        <v>WYDEQ Permitted Sources</v>
      </c>
      <c r="B1759" t="str">
        <f>'Permitted Sources'!B1009</f>
        <v>56</v>
      </c>
      <c r="C1759" s="159">
        <f>'Permitted Sources'!D1009</f>
        <v>56005</v>
      </c>
      <c r="D1759" s="159" t="str">
        <f>'Permitted Sources'!E1009</f>
        <v>20200253</v>
      </c>
      <c r="E1759" t="str">
        <f>'Permitted Sources'!H1009</f>
        <v>Compressor Engines</v>
      </c>
      <c r="F1759" s="67">
        <f>'Permitted Sources'!I1009</f>
        <v>16.217100001546058</v>
      </c>
      <c r="G1759" s="67">
        <f>'Permitted Sources'!J1009</f>
        <v>8.1</v>
      </c>
      <c r="H1759" s="67">
        <f>'Permitted Sources'!K1009</f>
        <v>26</v>
      </c>
      <c r="I1759" s="67">
        <f>'Permitted Sources'!L1009</f>
        <v>0</v>
      </c>
      <c r="J1759" s="67">
        <f>'Permitted Sources'!M1009</f>
        <v>0</v>
      </c>
      <c r="K1759" t="str">
        <f t="shared" si="27"/>
        <v>Compressor Engines</v>
      </c>
    </row>
    <row r="1760" spans="1:11" x14ac:dyDescent="0.2">
      <c r="A1760" s="159" t="str">
        <f>'Permitted Sources'!A1010</f>
        <v>WYDEQ Permitted Sources</v>
      </c>
      <c r="B1760" t="str">
        <f>'Permitted Sources'!B1010</f>
        <v>56</v>
      </c>
      <c r="C1760" s="159">
        <f>'Permitted Sources'!D1010</f>
        <v>56005</v>
      </c>
      <c r="D1760" s="159" t="str">
        <f>'Permitted Sources'!E1010</f>
        <v>20200253</v>
      </c>
      <c r="E1760" t="str">
        <f>'Permitted Sources'!H1010</f>
        <v>Compressor Engines</v>
      </c>
      <c r="F1760" s="67">
        <f>'Permitted Sources'!I1010</f>
        <v>16.217100001546058</v>
      </c>
      <c r="G1760" s="67">
        <f>'Permitted Sources'!J1010</f>
        <v>8.1</v>
      </c>
      <c r="H1760" s="67">
        <f>'Permitted Sources'!K1010</f>
        <v>26</v>
      </c>
      <c r="I1760" s="67">
        <f>'Permitted Sources'!L1010</f>
        <v>0</v>
      </c>
      <c r="J1760" s="67">
        <f>'Permitted Sources'!M1010</f>
        <v>0</v>
      </c>
      <c r="K1760" t="str">
        <f t="shared" si="27"/>
        <v>Compressor Engines</v>
      </c>
    </row>
    <row r="1761" spans="1:11" x14ac:dyDescent="0.2">
      <c r="A1761" s="159" t="str">
        <f>'Permitted Sources'!A1011</f>
        <v>WYDEQ Permitted Sources</v>
      </c>
      <c r="B1761" t="str">
        <f>'Permitted Sources'!B1011</f>
        <v>56</v>
      </c>
      <c r="C1761" s="159">
        <f>'Permitted Sources'!D1011</f>
        <v>56005</v>
      </c>
      <c r="D1761" s="159" t="str">
        <f>'Permitted Sources'!E1011</f>
        <v>20200253</v>
      </c>
      <c r="E1761" t="str">
        <f>'Permitted Sources'!H1011</f>
        <v>Compressor Engines</v>
      </c>
      <c r="F1761" s="67">
        <f>'Permitted Sources'!I1011</f>
        <v>11.4</v>
      </c>
      <c r="G1761" s="67">
        <f>'Permitted Sources'!J1011</f>
        <v>11.4</v>
      </c>
      <c r="H1761" s="67">
        <f>'Permitted Sources'!K1011</f>
        <v>26</v>
      </c>
      <c r="I1761" s="67">
        <f>'Permitted Sources'!L1011</f>
        <v>0</v>
      </c>
      <c r="J1761" s="67">
        <f>'Permitted Sources'!M1011</f>
        <v>0</v>
      </c>
      <c r="K1761" t="str">
        <f t="shared" si="27"/>
        <v>Compressor Engines</v>
      </c>
    </row>
    <row r="1762" spans="1:11" x14ac:dyDescent="0.2">
      <c r="A1762" s="159" t="str">
        <f>'Permitted Sources'!A1012</f>
        <v>WYDEQ Permitted Sources</v>
      </c>
      <c r="B1762" t="str">
        <f>'Permitted Sources'!B1012</f>
        <v>56</v>
      </c>
      <c r="C1762" s="159">
        <f>'Permitted Sources'!D1012</f>
        <v>56005</v>
      </c>
      <c r="D1762" s="159" t="str">
        <f>'Permitted Sources'!E1012</f>
        <v>20200253</v>
      </c>
      <c r="E1762" t="str">
        <f>'Permitted Sources'!H1012</f>
        <v>Compressor Engines</v>
      </c>
      <c r="F1762" s="67">
        <f>'Permitted Sources'!I1012</f>
        <v>0.88098300028988596</v>
      </c>
      <c r="G1762" s="67">
        <f>'Permitted Sources'!J1012</f>
        <v>0.5</v>
      </c>
      <c r="H1762" s="67">
        <f>'Permitted Sources'!K1012</f>
        <v>1.5</v>
      </c>
      <c r="I1762" s="67">
        <f>'Permitted Sources'!L1012</f>
        <v>0</v>
      </c>
      <c r="J1762" s="67">
        <f>'Permitted Sources'!M1012</f>
        <v>0</v>
      </c>
      <c r="K1762" t="str">
        <f t="shared" si="27"/>
        <v>Compressor Engines</v>
      </c>
    </row>
    <row r="1763" spans="1:11" x14ac:dyDescent="0.2">
      <c r="A1763" s="159" t="str">
        <f>'Permitted Sources'!A1013</f>
        <v>WYDEQ Permitted Sources</v>
      </c>
      <c r="B1763" t="str">
        <f>'Permitted Sources'!B1013</f>
        <v>56</v>
      </c>
      <c r="C1763" s="159">
        <f>'Permitted Sources'!D1013</f>
        <v>56005</v>
      </c>
      <c r="D1763" s="159" t="str">
        <f>'Permitted Sources'!E1013</f>
        <v>20200253</v>
      </c>
      <c r="E1763" t="str">
        <f>'Permitted Sources'!H1013</f>
        <v>Compressor Engines</v>
      </c>
      <c r="F1763" s="67">
        <f>'Permitted Sources'!I1013</f>
        <v>3.6709999999999998</v>
      </c>
      <c r="G1763" s="67">
        <f>'Permitted Sources'!J1013</f>
        <v>0</v>
      </c>
      <c r="H1763" s="67">
        <f>'Permitted Sources'!K1013</f>
        <v>0</v>
      </c>
      <c r="I1763" s="67">
        <f>'Permitted Sources'!L1013</f>
        <v>0</v>
      </c>
      <c r="J1763" s="67">
        <f>'Permitted Sources'!M1013</f>
        <v>0</v>
      </c>
      <c r="K1763" t="str">
        <f t="shared" si="27"/>
        <v>Compressor Engines</v>
      </c>
    </row>
    <row r="1764" spans="1:11" x14ac:dyDescent="0.2">
      <c r="A1764" s="159" t="str">
        <f>'Permitted Sources'!A1014</f>
        <v>WYDEQ Permitted Sources</v>
      </c>
      <c r="B1764" t="str">
        <f>'Permitted Sources'!B1014</f>
        <v>56</v>
      </c>
      <c r="C1764" s="159">
        <f>'Permitted Sources'!D1014</f>
        <v>56005</v>
      </c>
      <c r="D1764" s="159" t="str">
        <f>'Permitted Sources'!E1014</f>
        <v>20200253</v>
      </c>
      <c r="E1764" t="str">
        <f>'Permitted Sources'!H1014</f>
        <v>Compressor Engines</v>
      </c>
      <c r="F1764" s="67">
        <f>'Permitted Sources'!I1014</f>
        <v>3.8620000000000001</v>
      </c>
      <c r="G1764" s="67">
        <f>'Permitted Sources'!J1014</f>
        <v>1.1579999999999999</v>
      </c>
      <c r="H1764" s="67">
        <f>'Permitted Sources'!K1014</f>
        <v>7.7240000000000002</v>
      </c>
      <c r="I1764" s="67">
        <f>'Permitted Sources'!L1014</f>
        <v>0</v>
      </c>
      <c r="J1764" s="67">
        <f>'Permitted Sources'!M1014</f>
        <v>0</v>
      </c>
      <c r="K1764" t="str">
        <f t="shared" si="27"/>
        <v>Compressor Engines</v>
      </c>
    </row>
    <row r="1765" spans="1:11" x14ac:dyDescent="0.2">
      <c r="A1765" s="159" t="str">
        <f>'Permitted Sources'!A1015</f>
        <v>WYDEQ Permitted Sources</v>
      </c>
      <c r="B1765" t="str">
        <f>'Permitted Sources'!B1015</f>
        <v>56</v>
      </c>
      <c r="C1765" s="159">
        <f>'Permitted Sources'!D1015</f>
        <v>56005</v>
      </c>
      <c r="D1765" s="159" t="str">
        <f>'Permitted Sources'!E1015</f>
        <v>20200252</v>
      </c>
      <c r="E1765" t="str">
        <f>'Permitted Sources'!H1015</f>
        <v>Compressor Engines</v>
      </c>
      <c r="F1765" s="67">
        <f>'Permitted Sources'!I1015</f>
        <v>0</v>
      </c>
      <c r="G1765" s="67">
        <f>'Permitted Sources'!J1015</f>
        <v>0</v>
      </c>
      <c r="H1765" s="67">
        <f>'Permitted Sources'!K1015</f>
        <v>0</v>
      </c>
      <c r="I1765" s="67">
        <f>'Permitted Sources'!L1015</f>
        <v>0</v>
      </c>
      <c r="J1765" s="67">
        <f>'Permitted Sources'!M1015</f>
        <v>0</v>
      </c>
      <c r="K1765" t="str">
        <f t="shared" si="27"/>
        <v>Compressor Engines</v>
      </c>
    </row>
    <row r="1766" spans="1:11" x14ac:dyDescent="0.2">
      <c r="A1766" s="159" t="str">
        <f>'Permitted Sources'!A1016</f>
        <v>WYDEQ Permitted Sources</v>
      </c>
      <c r="B1766" t="str">
        <f>'Permitted Sources'!B1016</f>
        <v>56</v>
      </c>
      <c r="C1766" s="159">
        <f>'Permitted Sources'!D1016</f>
        <v>56005</v>
      </c>
      <c r="D1766" s="159" t="str">
        <f>'Permitted Sources'!E1016</f>
        <v>20200254</v>
      </c>
      <c r="E1766" t="str">
        <f>'Permitted Sources'!H1016</f>
        <v>Compressor Engines</v>
      </c>
      <c r="F1766" s="67">
        <f>'Permitted Sources'!I1016</f>
        <v>19.399999999999999</v>
      </c>
      <c r="G1766" s="67">
        <f>'Permitted Sources'!J1016</f>
        <v>13</v>
      </c>
      <c r="H1766" s="67">
        <f>'Permitted Sources'!K1016</f>
        <v>6.5</v>
      </c>
      <c r="I1766" s="67">
        <f>'Permitted Sources'!L1016</f>
        <v>0</v>
      </c>
      <c r="J1766" s="67">
        <f>'Permitted Sources'!M1016</f>
        <v>0</v>
      </c>
      <c r="K1766" t="str">
        <f t="shared" si="27"/>
        <v>Compressor Engines</v>
      </c>
    </row>
    <row r="1767" spans="1:11" x14ac:dyDescent="0.2">
      <c r="A1767" s="159" t="str">
        <f>'Permitted Sources'!A1017</f>
        <v>WYDEQ Permitted Sources</v>
      </c>
      <c r="B1767" t="str">
        <f>'Permitted Sources'!B1017</f>
        <v>56</v>
      </c>
      <c r="C1767" s="159">
        <f>'Permitted Sources'!D1017</f>
        <v>56005</v>
      </c>
      <c r="D1767" s="159" t="str">
        <f>'Permitted Sources'!E1017</f>
        <v>20200254</v>
      </c>
      <c r="E1767" t="str">
        <f>'Permitted Sources'!H1017</f>
        <v>Compressor Engines</v>
      </c>
      <c r="F1767" s="67">
        <f>'Permitted Sources'!I1017</f>
        <v>6.2</v>
      </c>
      <c r="G1767" s="67">
        <f>'Permitted Sources'!J1017</f>
        <v>6.2</v>
      </c>
      <c r="H1767" s="67">
        <f>'Permitted Sources'!K1017</f>
        <v>3.1</v>
      </c>
      <c r="I1767" s="67">
        <f>'Permitted Sources'!L1017</f>
        <v>0</v>
      </c>
      <c r="J1767" s="67">
        <f>'Permitted Sources'!M1017</f>
        <v>0</v>
      </c>
      <c r="K1767" t="str">
        <f t="shared" si="27"/>
        <v>Compressor Engines</v>
      </c>
    </row>
    <row r="1768" spans="1:11" x14ac:dyDescent="0.2">
      <c r="A1768" s="159" t="str">
        <f>'Permitted Sources'!A1018</f>
        <v>WYDEQ Permitted Sources</v>
      </c>
      <c r="B1768" t="str">
        <f>'Permitted Sources'!B1018</f>
        <v>56</v>
      </c>
      <c r="C1768" s="159">
        <f>'Permitted Sources'!D1018</f>
        <v>56005</v>
      </c>
      <c r="D1768" s="159" t="str">
        <f>'Permitted Sources'!E1018</f>
        <v>20200253</v>
      </c>
      <c r="E1768" t="str">
        <f>'Permitted Sources'!H1018</f>
        <v>Compressor Engines</v>
      </c>
      <c r="F1768" s="67">
        <f>'Permitted Sources'!I1018</f>
        <v>0.9</v>
      </c>
      <c r="G1768" s="67">
        <f>'Permitted Sources'!J1018</f>
        <v>0.9</v>
      </c>
      <c r="H1768" s="67">
        <f>'Permitted Sources'!K1018</f>
        <v>1.8</v>
      </c>
      <c r="I1768" s="67">
        <f>'Permitted Sources'!L1018</f>
        <v>0</v>
      </c>
      <c r="J1768" s="67">
        <f>'Permitted Sources'!M1018</f>
        <v>0</v>
      </c>
      <c r="K1768" t="str">
        <f t="shared" si="27"/>
        <v>Compressor Engines</v>
      </c>
    </row>
    <row r="1769" spans="1:11" x14ac:dyDescent="0.2">
      <c r="A1769" s="159" t="str">
        <f>'Permitted Sources'!A1019</f>
        <v>WYDEQ Permitted Sources</v>
      </c>
      <c r="B1769" t="str">
        <f>'Permitted Sources'!B1019</f>
        <v>56</v>
      </c>
      <c r="C1769" s="159">
        <f>'Permitted Sources'!D1019</f>
        <v>56005</v>
      </c>
      <c r="D1769" s="159" t="str">
        <f>'Permitted Sources'!E1019</f>
        <v>20200253</v>
      </c>
      <c r="E1769" t="str">
        <f>'Permitted Sources'!H1019</f>
        <v>Compressor Engines</v>
      </c>
      <c r="F1769" s="67">
        <f>'Permitted Sources'!I1019</f>
        <v>0.9</v>
      </c>
      <c r="G1769" s="67">
        <f>'Permitted Sources'!J1019</f>
        <v>0.9</v>
      </c>
      <c r="H1769" s="67">
        <f>'Permitted Sources'!K1019</f>
        <v>1.8</v>
      </c>
      <c r="I1769" s="67">
        <f>'Permitted Sources'!L1019</f>
        <v>0</v>
      </c>
      <c r="J1769" s="67">
        <f>'Permitted Sources'!M1019</f>
        <v>0</v>
      </c>
      <c r="K1769" t="str">
        <f t="shared" si="27"/>
        <v>Compressor Engines</v>
      </c>
    </row>
    <row r="1770" spans="1:11" x14ac:dyDescent="0.2">
      <c r="A1770" s="159" t="str">
        <f>'Permitted Sources'!A1020</f>
        <v>WYDEQ Permitted Sources</v>
      </c>
      <c r="B1770" t="str">
        <f>'Permitted Sources'!B1020</f>
        <v>56</v>
      </c>
      <c r="C1770" s="159">
        <f>'Permitted Sources'!D1020</f>
        <v>56005</v>
      </c>
      <c r="D1770" s="159" t="str">
        <f>'Permitted Sources'!E1020</f>
        <v>20200254</v>
      </c>
      <c r="E1770" t="str">
        <f>'Permitted Sources'!H1020</f>
        <v>Compressor Engines</v>
      </c>
      <c r="F1770" s="67">
        <f>'Permitted Sources'!I1020</f>
        <v>11.731999999999999</v>
      </c>
      <c r="G1770" s="67">
        <f>'Permitted Sources'!J1020</f>
        <v>2.9</v>
      </c>
      <c r="H1770" s="67">
        <f>'Permitted Sources'!K1020</f>
        <v>5.86</v>
      </c>
      <c r="I1770" s="67">
        <f>'Permitted Sources'!L1020</f>
        <v>0</v>
      </c>
      <c r="J1770" s="67">
        <f>'Permitted Sources'!M1020</f>
        <v>0</v>
      </c>
      <c r="K1770" t="str">
        <f t="shared" si="27"/>
        <v>Compressor Engines</v>
      </c>
    </row>
    <row r="1771" spans="1:11" x14ac:dyDescent="0.2">
      <c r="A1771" s="159" t="str">
        <f>'Permitted Sources'!A1021</f>
        <v>WYDEQ Permitted Sources</v>
      </c>
      <c r="B1771" t="str">
        <f>'Permitted Sources'!B1021</f>
        <v>56</v>
      </c>
      <c r="C1771" s="159">
        <f>'Permitted Sources'!D1021</f>
        <v>56005</v>
      </c>
      <c r="D1771" s="159" t="str">
        <f>'Permitted Sources'!E1021</f>
        <v>20200254</v>
      </c>
      <c r="E1771" t="str">
        <f>'Permitted Sources'!H1021</f>
        <v>Compressor Engines</v>
      </c>
      <c r="F1771" s="67">
        <f>'Permitted Sources'!I1021</f>
        <v>11.731999999999999</v>
      </c>
      <c r="G1771" s="67">
        <f>'Permitted Sources'!J1021</f>
        <v>2.9</v>
      </c>
      <c r="H1771" s="67">
        <f>'Permitted Sources'!K1021</f>
        <v>5.86</v>
      </c>
      <c r="I1771" s="67">
        <f>'Permitted Sources'!L1021</f>
        <v>0</v>
      </c>
      <c r="J1771" s="67">
        <f>'Permitted Sources'!M1021</f>
        <v>0</v>
      </c>
      <c r="K1771" t="str">
        <f t="shared" si="27"/>
        <v>Compressor Engines</v>
      </c>
    </row>
    <row r="1772" spans="1:11" x14ac:dyDescent="0.2">
      <c r="A1772" s="159" t="str">
        <f>'Permitted Sources'!A1022</f>
        <v>WYDEQ Permitted Sources</v>
      </c>
      <c r="B1772" t="str">
        <f>'Permitted Sources'!B1022</f>
        <v>56</v>
      </c>
      <c r="C1772" s="159">
        <f>'Permitted Sources'!D1022</f>
        <v>56005</v>
      </c>
      <c r="D1772" s="159" t="str">
        <f>'Permitted Sources'!E1022</f>
        <v>20200254</v>
      </c>
      <c r="E1772" t="str">
        <f>'Permitted Sources'!H1022</f>
        <v>Compressor Engines</v>
      </c>
      <c r="F1772" s="67">
        <f>'Permitted Sources'!I1022</f>
        <v>5.117</v>
      </c>
      <c r="G1772" s="67">
        <f>'Permitted Sources'!J1022</f>
        <v>1.3</v>
      </c>
      <c r="H1772" s="67">
        <f>'Permitted Sources'!K1022</f>
        <v>2.6</v>
      </c>
      <c r="I1772" s="67">
        <f>'Permitted Sources'!L1022</f>
        <v>0</v>
      </c>
      <c r="J1772" s="67">
        <f>'Permitted Sources'!M1022</f>
        <v>0</v>
      </c>
      <c r="K1772" t="str">
        <f t="shared" si="27"/>
        <v>Compressor Engines</v>
      </c>
    </row>
    <row r="1773" spans="1:11" x14ac:dyDescent="0.2">
      <c r="A1773" s="159" t="str">
        <f>'Permitted Sources'!A1023</f>
        <v>WYDEQ Permitted Sources</v>
      </c>
      <c r="B1773" t="str">
        <f>'Permitted Sources'!B1023</f>
        <v>56</v>
      </c>
      <c r="C1773" s="159">
        <f>'Permitted Sources'!D1023</f>
        <v>56005</v>
      </c>
      <c r="D1773" s="159" t="str">
        <f>'Permitted Sources'!E1023</f>
        <v>20200254</v>
      </c>
      <c r="E1773" t="str">
        <f>'Permitted Sources'!H1023</f>
        <v>Compressor Engines</v>
      </c>
      <c r="F1773" s="67">
        <f>'Permitted Sources'!I1023</f>
        <v>5.117</v>
      </c>
      <c r="G1773" s="67">
        <f>'Permitted Sources'!J1023</f>
        <v>1.3</v>
      </c>
      <c r="H1773" s="67">
        <f>'Permitted Sources'!K1023</f>
        <v>2.6</v>
      </c>
      <c r="I1773" s="67">
        <f>'Permitted Sources'!L1023</f>
        <v>0</v>
      </c>
      <c r="J1773" s="67">
        <f>'Permitted Sources'!M1023</f>
        <v>0</v>
      </c>
      <c r="K1773" t="str">
        <f t="shared" si="27"/>
        <v>Compressor Engines</v>
      </c>
    </row>
    <row r="1774" spans="1:11" x14ac:dyDescent="0.2">
      <c r="A1774" s="159" t="str">
        <f>'Permitted Sources'!A1024</f>
        <v>WYDEQ Permitted Sources</v>
      </c>
      <c r="B1774" t="str">
        <f>'Permitted Sources'!B1024</f>
        <v>56</v>
      </c>
      <c r="C1774" s="159">
        <f>'Permitted Sources'!D1024</f>
        <v>56005</v>
      </c>
      <c r="D1774" s="159" t="str">
        <f>'Permitted Sources'!E1024</f>
        <v>20200254</v>
      </c>
      <c r="E1774" t="str">
        <f>'Permitted Sources'!H1024</f>
        <v>Compressor Engines</v>
      </c>
      <c r="F1774" s="67">
        <f>'Permitted Sources'!I1024</f>
        <v>5.117</v>
      </c>
      <c r="G1774" s="67">
        <f>'Permitted Sources'!J1024</f>
        <v>1.3</v>
      </c>
      <c r="H1774" s="67">
        <f>'Permitted Sources'!K1024</f>
        <v>2.6</v>
      </c>
      <c r="I1774" s="67">
        <f>'Permitted Sources'!L1024</f>
        <v>0</v>
      </c>
      <c r="J1774" s="67">
        <f>'Permitted Sources'!M1024</f>
        <v>0</v>
      </c>
      <c r="K1774" t="str">
        <f t="shared" si="27"/>
        <v>Compressor Engines</v>
      </c>
    </row>
    <row r="1775" spans="1:11" x14ac:dyDescent="0.2">
      <c r="A1775" s="159" t="str">
        <f>'Permitted Sources'!A1025</f>
        <v>WYDEQ Permitted Sources</v>
      </c>
      <c r="B1775" t="str">
        <f>'Permitted Sources'!B1025</f>
        <v>56</v>
      </c>
      <c r="C1775" s="159">
        <f>'Permitted Sources'!D1025</f>
        <v>56005</v>
      </c>
      <c r="D1775" s="159" t="str">
        <f>'Permitted Sources'!E1025</f>
        <v>20200254</v>
      </c>
      <c r="E1775" t="str">
        <f>'Permitted Sources'!H1025</f>
        <v>Compressor Engines</v>
      </c>
      <c r="F1775" s="67">
        <f>'Permitted Sources'!I1025</f>
        <v>5.117</v>
      </c>
      <c r="G1775" s="67">
        <f>'Permitted Sources'!J1025</f>
        <v>1.3</v>
      </c>
      <c r="H1775" s="67">
        <f>'Permitted Sources'!K1025</f>
        <v>2.6</v>
      </c>
      <c r="I1775" s="67">
        <f>'Permitted Sources'!L1025</f>
        <v>0</v>
      </c>
      <c r="J1775" s="67">
        <f>'Permitted Sources'!M1025</f>
        <v>0</v>
      </c>
      <c r="K1775" t="str">
        <f t="shared" si="27"/>
        <v>Compressor Engines</v>
      </c>
    </row>
    <row r="1776" spans="1:11" x14ac:dyDescent="0.2">
      <c r="A1776" s="159" t="str">
        <f>'Permitted Sources'!A1026</f>
        <v>WYDEQ Permitted Sources</v>
      </c>
      <c r="B1776" t="str">
        <f>'Permitted Sources'!B1026</f>
        <v>56</v>
      </c>
      <c r="C1776" s="159">
        <f>'Permitted Sources'!D1026</f>
        <v>56005</v>
      </c>
      <c r="D1776" s="159" t="str">
        <f>'Permitted Sources'!E1026</f>
        <v>20200254</v>
      </c>
      <c r="E1776" t="str">
        <f>'Permitted Sources'!H1026</f>
        <v>Compressor Engines</v>
      </c>
      <c r="F1776" s="67">
        <f>'Permitted Sources'!I1026</f>
        <v>19.399999999999999</v>
      </c>
      <c r="G1776" s="67">
        <f>'Permitted Sources'!J1026</f>
        <v>13</v>
      </c>
      <c r="H1776" s="67">
        <f>'Permitted Sources'!K1026</f>
        <v>6.5</v>
      </c>
      <c r="I1776" s="67">
        <f>'Permitted Sources'!L1026</f>
        <v>0</v>
      </c>
      <c r="J1776" s="67">
        <f>'Permitted Sources'!M1026</f>
        <v>0</v>
      </c>
      <c r="K1776" t="str">
        <f t="shared" si="27"/>
        <v>Compressor Engines</v>
      </c>
    </row>
    <row r="1777" spans="1:11" x14ac:dyDescent="0.2">
      <c r="A1777" s="159" t="str">
        <f>'Permitted Sources'!A1027</f>
        <v>WYDEQ Permitted Sources</v>
      </c>
      <c r="B1777" t="str">
        <f>'Permitted Sources'!B1027</f>
        <v>56</v>
      </c>
      <c r="C1777" s="159">
        <f>'Permitted Sources'!D1027</f>
        <v>56005</v>
      </c>
      <c r="D1777" s="159" t="str">
        <f>'Permitted Sources'!E1027</f>
        <v>20200254</v>
      </c>
      <c r="E1777" t="str">
        <f>'Permitted Sources'!H1027</f>
        <v>Compressor Engines</v>
      </c>
      <c r="F1777" s="67">
        <f>'Permitted Sources'!I1027</f>
        <v>5.9</v>
      </c>
      <c r="G1777" s="67">
        <f>'Permitted Sources'!J1027</f>
        <v>5.9</v>
      </c>
      <c r="H1777" s="67">
        <f>'Permitted Sources'!K1027</f>
        <v>2.9</v>
      </c>
      <c r="I1777" s="67">
        <f>'Permitted Sources'!L1027</f>
        <v>0</v>
      </c>
      <c r="J1777" s="67">
        <f>'Permitted Sources'!M1027</f>
        <v>0</v>
      </c>
      <c r="K1777" t="str">
        <f t="shared" si="27"/>
        <v>Compressor Engines</v>
      </c>
    </row>
    <row r="1778" spans="1:11" x14ac:dyDescent="0.2">
      <c r="A1778" s="159" t="str">
        <f>'Permitted Sources'!A1028</f>
        <v>WYDEQ Permitted Sources</v>
      </c>
      <c r="B1778" t="str">
        <f>'Permitted Sources'!B1028</f>
        <v>56</v>
      </c>
      <c r="C1778" s="159">
        <f>'Permitted Sources'!D1028</f>
        <v>56005</v>
      </c>
      <c r="D1778" s="159" t="str">
        <f>'Permitted Sources'!E1028</f>
        <v>20200254</v>
      </c>
      <c r="E1778" t="str">
        <f>'Permitted Sources'!H1028</f>
        <v>Compressor Engines</v>
      </c>
      <c r="F1778" s="67">
        <f>'Permitted Sources'!I1028</f>
        <v>18.600000000000001</v>
      </c>
      <c r="G1778" s="67">
        <f>'Permitted Sources'!J1028</f>
        <v>12.4</v>
      </c>
      <c r="H1778" s="67">
        <f>'Permitted Sources'!K1028</f>
        <v>6.2</v>
      </c>
      <c r="I1778" s="67">
        <f>'Permitted Sources'!L1028</f>
        <v>0</v>
      </c>
      <c r="J1778" s="67">
        <f>'Permitted Sources'!M1028</f>
        <v>0</v>
      </c>
      <c r="K1778" t="str">
        <f t="shared" si="27"/>
        <v>Compressor Engines</v>
      </c>
    </row>
    <row r="1779" spans="1:11" x14ac:dyDescent="0.2">
      <c r="A1779" s="159" t="str">
        <f>'Permitted Sources'!A1029</f>
        <v>WYDEQ Permitted Sources</v>
      </c>
      <c r="B1779" t="str">
        <f>'Permitted Sources'!B1029</f>
        <v>56</v>
      </c>
      <c r="C1779" s="159">
        <f>'Permitted Sources'!D1029</f>
        <v>56005</v>
      </c>
      <c r="D1779" s="159" t="str">
        <f>'Permitted Sources'!E1029</f>
        <v>20200254</v>
      </c>
      <c r="E1779" t="str">
        <f>'Permitted Sources'!H1029</f>
        <v>Compressor Engines</v>
      </c>
      <c r="F1779" s="67">
        <f>'Permitted Sources'!I1029</f>
        <v>18.600000000000001</v>
      </c>
      <c r="G1779" s="67">
        <f>'Permitted Sources'!J1029</f>
        <v>12.4</v>
      </c>
      <c r="H1779" s="67">
        <f>'Permitted Sources'!K1029</f>
        <v>6.2</v>
      </c>
      <c r="I1779" s="67">
        <f>'Permitted Sources'!L1029</f>
        <v>0</v>
      </c>
      <c r="J1779" s="67">
        <f>'Permitted Sources'!M1029</f>
        <v>0</v>
      </c>
      <c r="K1779" t="str">
        <f t="shared" si="27"/>
        <v>Compressor Engines</v>
      </c>
    </row>
    <row r="1780" spans="1:11" x14ac:dyDescent="0.2">
      <c r="A1780" s="159" t="str">
        <f>'Permitted Sources'!A1030</f>
        <v>WYDEQ Permitted Sources</v>
      </c>
      <c r="B1780" t="str">
        <f>'Permitted Sources'!B1030</f>
        <v>56</v>
      </c>
      <c r="C1780" s="159">
        <f>'Permitted Sources'!D1030</f>
        <v>56005</v>
      </c>
      <c r="D1780" s="159" t="str">
        <f>'Permitted Sources'!E1030</f>
        <v>20200254</v>
      </c>
      <c r="E1780" t="str">
        <f>'Permitted Sources'!H1030</f>
        <v>Compressor Engines</v>
      </c>
      <c r="F1780" s="67">
        <f>'Permitted Sources'!I1030</f>
        <v>18.600000000000001</v>
      </c>
      <c r="G1780" s="67">
        <f>'Permitted Sources'!J1030</f>
        <v>12.4</v>
      </c>
      <c r="H1780" s="67">
        <f>'Permitted Sources'!K1030</f>
        <v>6.2</v>
      </c>
      <c r="I1780" s="67">
        <f>'Permitted Sources'!L1030</f>
        <v>0</v>
      </c>
      <c r="J1780" s="67">
        <f>'Permitted Sources'!M1030</f>
        <v>0</v>
      </c>
      <c r="K1780" t="str">
        <f t="shared" si="27"/>
        <v>Compressor Engines</v>
      </c>
    </row>
    <row r="1781" spans="1:11" x14ac:dyDescent="0.2">
      <c r="A1781" s="159" t="str">
        <f>'Permitted Sources'!A1031</f>
        <v>WYDEQ Permitted Sources</v>
      </c>
      <c r="B1781" t="str">
        <f>'Permitted Sources'!B1031</f>
        <v>56</v>
      </c>
      <c r="C1781" s="159">
        <f>'Permitted Sources'!D1031</f>
        <v>56005</v>
      </c>
      <c r="D1781" s="159" t="str">
        <f>'Permitted Sources'!E1031</f>
        <v>20200254</v>
      </c>
      <c r="E1781" t="str">
        <f>'Permitted Sources'!H1031</f>
        <v>Compressor Engines</v>
      </c>
      <c r="F1781" s="67">
        <f>'Permitted Sources'!I1031</f>
        <v>5.9</v>
      </c>
      <c r="G1781" s="67">
        <f>'Permitted Sources'!J1031</f>
        <v>5.9</v>
      </c>
      <c r="H1781" s="67">
        <f>'Permitted Sources'!K1031</f>
        <v>2.9</v>
      </c>
      <c r="I1781" s="67">
        <f>'Permitted Sources'!L1031</f>
        <v>0</v>
      </c>
      <c r="J1781" s="67">
        <f>'Permitted Sources'!M1031</f>
        <v>0</v>
      </c>
      <c r="K1781" t="str">
        <f t="shared" si="27"/>
        <v>Compressor Engines</v>
      </c>
    </row>
    <row r="1782" spans="1:11" x14ac:dyDescent="0.2">
      <c r="A1782" s="159" t="str">
        <f>'Permitted Sources'!A1032</f>
        <v>WYDEQ Permitted Sources</v>
      </c>
      <c r="B1782" t="str">
        <f>'Permitted Sources'!B1032</f>
        <v>56</v>
      </c>
      <c r="C1782" s="159">
        <f>'Permitted Sources'!D1032</f>
        <v>56005</v>
      </c>
      <c r="D1782" s="159" t="str">
        <f>'Permitted Sources'!E1032</f>
        <v>20200254</v>
      </c>
      <c r="E1782" t="str">
        <f>'Permitted Sources'!H1032</f>
        <v>Compressor Engines</v>
      </c>
      <c r="F1782" s="67">
        <f>'Permitted Sources'!I1032</f>
        <v>4.0999999999999996</v>
      </c>
      <c r="G1782" s="67">
        <f>'Permitted Sources'!J1032</f>
        <v>4.0999999999999996</v>
      </c>
      <c r="H1782" s="67">
        <f>'Permitted Sources'!K1032</f>
        <v>2</v>
      </c>
      <c r="I1782" s="67">
        <f>'Permitted Sources'!L1032</f>
        <v>0</v>
      </c>
      <c r="J1782" s="67">
        <f>'Permitted Sources'!M1032</f>
        <v>0</v>
      </c>
      <c r="K1782" t="str">
        <f t="shared" si="27"/>
        <v>Compressor Engines</v>
      </c>
    </row>
    <row r="1783" spans="1:11" x14ac:dyDescent="0.2">
      <c r="A1783" s="159" t="str">
        <f>'Permitted Sources'!A1033</f>
        <v>WYDEQ Permitted Sources</v>
      </c>
      <c r="B1783" t="str">
        <f>'Permitted Sources'!B1033</f>
        <v>56</v>
      </c>
      <c r="C1783" s="159">
        <f>'Permitted Sources'!D1033</f>
        <v>56005</v>
      </c>
      <c r="D1783" s="159" t="str">
        <f>'Permitted Sources'!E1033</f>
        <v>20200254</v>
      </c>
      <c r="E1783" t="str">
        <f>'Permitted Sources'!H1033</f>
        <v>Compressor Engines</v>
      </c>
      <c r="F1783" s="67">
        <f>'Permitted Sources'!I1033</f>
        <v>4.0999999999999996</v>
      </c>
      <c r="G1783" s="67">
        <f>'Permitted Sources'!J1033</f>
        <v>4.0999999999999996</v>
      </c>
      <c r="H1783" s="67">
        <f>'Permitted Sources'!K1033</f>
        <v>2</v>
      </c>
      <c r="I1783" s="67">
        <f>'Permitted Sources'!L1033</f>
        <v>0</v>
      </c>
      <c r="J1783" s="67">
        <f>'Permitted Sources'!M1033</f>
        <v>0</v>
      </c>
      <c r="K1783" t="str">
        <f t="shared" si="27"/>
        <v>Compressor Engines</v>
      </c>
    </row>
    <row r="1784" spans="1:11" x14ac:dyDescent="0.2">
      <c r="A1784" s="159" t="str">
        <f>'Permitted Sources'!A1034</f>
        <v>WYDEQ Permitted Sources</v>
      </c>
      <c r="B1784" t="str">
        <f>'Permitted Sources'!B1034</f>
        <v>56</v>
      </c>
      <c r="C1784" s="159">
        <f>'Permitted Sources'!D1034</f>
        <v>56005</v>
      </c>
      <c r="D1784" s="159" t="str">
        <f>'Permitted Sources'!E1034</f>
        <v>20200254</v>
      </c>
      <c r="E1784" t="str">
        <f>'Permitted Sources'!H1034</f>
        <v>Compressor Engines</v>
      </c>
      <c r="F1784" s="67">
        <f>'Permitted Sources'!I1034</f>
        <v>18.600000000000001</v>
      </c>
      <c r="G1784" s="67">
        <f>'Permitted Sources'!J1034</f>
        <v>12.4</v>
      </c>
      <c r="H1784" s="67">
        <f>'Permitted Sources'!K1034</f>
        <v>6.2</v>
      </c>
      <c r="I1784" s="67">
        <f>'Permitted Sources'!L1034</f>
        <v>0</v>
      </c>
      <c r="J1784" s="67">
        <f>'Permitted Sources'!M1034</f>
        <v>0</v>
      </c>
      <c r="K1784" t="str">
        <f t="shared" si="27"/>
        <v>Compressor Engines</v>
      </c>
    </row>
    <row r="1785" spans="1:11" x14ac:dyDescent="0.2">
      <c r="A1785" s="159" t="str">
        <f>'Permitted Sources'!A1035</f>
        <v>WYDEQ Permitted Sources</v>
      </c>
      <c r="B1785" t="str">
        <f>'Permitted Sources'!B1035</f>
        <v>56</v>
      </c>
      <c r="C1785" s="159">
        <f>'Permitted Sources'!D1035</f>
        <v>56005</v>
      </c>
      <c r="D1785" s="159" t="str">
        <f>'Permitted Sources'!E1035</f>
        <v>20200254</v>
      </c>
      <c r="E1785" t="str">
        <f>'Permitted Sources'!H1035</f>
        <v>Compressor Engines</v>
      </c>
      <c r="F1785" s="67">
        <f>'Permitted Sources'!I1035</f>
        <v>5.9</v>
      </c>
      <c r="G1785" s="67">
        <f>'Permitted Sources'!J1035</f>
        <v>5.9</v>
      </c>
      <c r="H1785" s="67">
        <f>'Permitted Sources'!K1035</f>
        <v>2.9</v>
      </c>
      <c r="I1785" s="67">
        <f>'Permitted Sources'!L1035</f>
        <v>0</v>
      </c>
      <c r="J1785" s="67">
        <f>'Permitted Sources'!M1035</f>
        <v>0</v>
      </c>
      <c r="K1785" t="str">
        <f t="shared" si="27"/>
        <v>Compressor Engines</v>
      </c>
    </row>
    <row r="1786" spans="1:11" x14ac:dyDescent="0.2">
      <c r="A1786" s="159" t="str">
        <f>'Permitted Sources'!A1036</f>
        <v>WYDEQ Permitted Sources</v>
      </c>
      <c r="B1786" t="str">
        <f>'Permitted Sources'!B1036</f>
        <v>56</v>
      </c>
      <c r="C1786" s="159">
        <f>'Permitted Sources'!D1036</f>
        <v>56005</v>
      </c>
      <c r="D1786" s="159" t="str">
        <f>'Permitted Sources'!E1036</f>
        <v>20200254</v>
      </c>
      <c r="E1786" t="str">
        <f>'Permitted Sources'!H1036</f>
        <v>Compressor Engines</v>
      </c>
      <c r="F1786" s="67">
        <f>'Permitted Sources'!I1036</f>
        <v>18.600000000000001</v>
      </c>
      <c r="G1786" s="67">
        <f>'Permitted Sources'!J1036</f>
        <v>12.4</v>
      </c>
      <c r="H1786" s="67">
        <f>'Permitted Sources'!K1036</f>
        <v>6.2</v>
      </c>
      <c r="I1786" s="67">
        <f>'Permitted Sources'!L1036</f>
        <v>0</v>
      </c>
      <c r="J1786" s="67">
        <f>'Permitted Sources'!M1036</f>
        <v>0</v>
      </c>
      <c r="K1786" t="str">
        <f t="shared" si="27"/>
        <v>Compressor Engines</v>
      </c>
    </row>
    <row r="1787" spans="1:11" x14ac:dyDescent="0.2">
      <c r="A1787" s="159" t="str">
        <f>'Permitted Sources'!A1037</f>
        <v>WYDEQ Permitted Sources</v>
      </c>
      <c r="B1787" t="str">
        <f>'Permitted Sources'!B1037</f>
        <v>56</v>
      </c>
      <c r="C1787" s="159">
        <f>'Permitted Sources'!D1037</f>
        <v>56005</v>
      </c>
      <c r="D1787" s="159" t="str">
        <f>'Permitted Sources'!E1037</f>
        <v>20200254</v>
      </c>
      <c r="E1787" t="str">
        <f>'Permitted Sources'!H1037</f>
        <v>Compressor Engines</v>
      </c>
      <c r="F1787" s="67">
        <f>'Permitted Sources'!I1037</f>
        <v>18.600000000000001</v>
      </c>
      <c r="G1787" s="67">
        <f>'Permitted Sources'!J1037</f>
        <v>12.4</v>
      </c>
      <c r="H1787" s="67">
        <f>'Permitted Sources'!K1037</f>
        <v>6.2</v>
      </c>
      <c r="I1787" s="67">
        <f>'Permitted Sources'!L1037</f>
        <v>0</v>
      </c>
      <c r="J1787" s="67">
        <f>'Permitted Sources'!M1037</f>
        <v>0</v>
      </c>
      <c r="K1787" t="str">
        <f t="shared" si="27"/>
        <v>Compressor Engines</v>
      </c>
    </row>
    <row r="1788" spans="1:11" x14ac:dyDescent="0.2">
      <c r="A1788" s="159" t="str">
        <f>'Permitted Sources'!A1038</f>
        <v>WYDEQ Permitted Sources</v>
      </c>
      <c r="B1788" t="str">
        <f>'Permitted Sources'!B1038</f>
        <v>56</v>
      </c>
      <c r="C1788" s="159">
        <f>'Permitted Sources'!D1038</f>
        <v>56005</v>
      </c>
      <c r="D1788" s="159" t="str">
        <f>'Permitted Sources'!E1038</f>
        <v>20200254</v>
      </c>
      <c r="E1788" t="str">
        <f>'Permitted Sources'!H1038</f>
        <v>Compressor Engines</v>
      </c>
      <c r="F1788" s="67">
        <f>'Permitted Sources'!I1038</f>
        <v>5.9</v>
      </c>
      <c r="G1788" s="67">
        <f>'Permitted Sources'!J1038</f>
        <v>5.9</v>
      </c>
      <c r="H1788" s="67">
        <f>'Permitted Sources'!K1038</f>
        <v>2.9</v>
      </c>
      <c r="I1788" s="67">
        <f>'Permitted Sources'!L1038</f>
        <v>0</v>
      </c>
      <c r="J1788" s="67">
        <f>'Permitted Sources'!M1038</f>
        <v>0</v>
      </c>
      <c r="K1788" t="str">
        <f t="shared" si="27"/>
        <v>Compressor Engines</v>
      </c>
    </row>
    <row r="1789" spans="1:11" x14ac:dyDescent="0.2">
      <c r="A1789" s="159" t="str">
        <f>'Permitted Sources'!A1039</f>
        <v>WYDEQ Permitted Sources</v>
      </c>
      <c r="B1789" t="str">
        <f>'Permitted Sources'!B1039</f>
        <v>56</v>
      </c>
      <c r="C1789" s="159">
        <f>'Permitted Sources'!D1039</f>
        <v>56005</v>
      </c>
      <c r="D1789" s="159" t="str">
        <f>'Permitted Sources'!E1039</f>
        <v>20200254</v>
      </c>
      <c r="E1789" t="str">
        <f>'Permitted Sources'!H1039</f>
        <v>Compressor Engines</v>
      </c>
      <c r="F1789" s="67">
        <f>'Permitted Sources'!I1039</f>
        <v>18.600000000000001</v>
      </c>
      <c r="G1789" s="67">
        <f>'Permitted Sources'!J1039</f>
        <v>12.4</v>
      </c>
      <c r="H1789" s="67">
        <f>'Permitted Sources'!K1039</f>
        <v>6.2</v>
      </c>
      <c r="I1789" s="67">
        <f>'Permitted Sources'!L1039</f>
        <v>0</v>
      </c>
      <c r="J1789" s="67">
        <f>'Permitted Sources'!M1039</f>
        <v>0</v>
      </c>
      <c r="K1789" t="str">
        <f t="shared" si="27"/>
        <v>Compressor Engines</v>
      </c>
    </row>
    <row r="1790" spans="1:11" x14ac:dyDescent="0.2">
      <c r="A1790" s="159" t="str">
        <f>'Permitted Sources'!A1040</f>
        <v>WYDEQ Permitted Sources</v>
      </c>
      <c r="B1790" t="str">
        <f>'Permitted Sources'!B1040</f>
        <v>56</v>
      </c>
      <c r="C1790" s="159">
        <f>'Permitted Sources'!D1040</f>
        <v>56005</v>
      </c>
      <c r="D1790" s="159" t="str">
        <f>'Permitted Sources'!E1040</f>
        <v>20200254</v>
      </c>
      <c r="E1790" t="str">
        <f>'Permitted Sources'!H1040</f>
        <v>Compressor Engines</v>
      </c>
      <c r="F1790" s="67">
        <f>'Permitted Sources'!I1040</f>
        <v>18.600000000000001</v>
      </c>
      <c r="G1790" s="67">
        <f>'Permitted Sources'!J1040</f>
        <v>12.4</v>
      </c>
      <c r="H1790" s="67">
        <f>'Permitted Sources'!K1040</f>
        <v>6.2</v>
      </c>
      <c r="I1790" s="67">
        <f>'Permitted Sources'!L1040</f>
        <v>0</v>
      </c>
      <c r="J1790" s="67">
        <f>'Permitted Sources'!M1040</f>
        <v>0</v>
      </c>
      <c r="K1790" t="str">
        <f t="shared" si="27"/>
        <v>Compressor Engines</v>
      </c>
    </row>
    <row r="1791" spans="1:11" x14ac:dyDescent="0.2">
      <c r="A1791" s="159" t="str">
        <f>'Permitted Sources'!A1041</f>
        <v>WYDEQ Permitted Sources</v>
      </c>
      <c r="B1791" t="str">
        <f>'Permitted Sources'!B1041</f>
        <v>56</v>
      </c>
      <c r="C1791" s="159">
        <f>'Permitted Sources'!D1041</f>
        <v>56005</v>
      </c>
      <c r="D1791" s="159" t="str">
        <f>'Permitted Sources'!E1041</f>
        <v>20200253</v>
      </c>
      <c r="E1791" t="str">
        <f>'Permitted Sources'!H1041</f>
        <v>Compressor Engines</v>
      </c>
      <c r="F1791" s="67">
        <f>'Permitted Sources'!I1041</f>
        <v>3.1</v>
      </c>
      <c r="G1791" s="67">
        <f>'Permitted Sources'!J1041</f>
        <v>3.1</v>
      </c>
      <c r="H1791" s="67">
        <f>'Permitted Sources'!K1041</f>
        <v>6.3</v>
      </c>
      <c r="I1791" s="67">
        <f>'Permitted Sources'!L1041</f>
        <v>0</v>
      </c>
      <c r="J1791" s="67">
        <f>'Permitted Sources'!M1041</f>
        <v>0</v>
      </c>
      <c r="K1791" t="str">
        <f t="shared" si="27"/>
        <v>Compressor Engines</v>
      </c>
    </row>
    <row r="1792" spans="1:11" x14ac:dyDescent="0.2">
      <c r="A1792" s="159" t="str">
        <f>'Permitted Sources'!A1042</f>
        <v>WYDEQ Permitted Sources</v>
      </c>
      <c r="B1792" t="str">
        <f>'Permitted Sources'!B1042</f>
        <v>56</v>
      </c>
      <c r="C1792" s="159">
        <f>'Permitted Sources'!D1042</f>
        <v>56005</v>
      </c>
      <c r="D1792" s="159" t="str">
        <f>'Permitted Sources'!E1042</f>
        <v>20200254</v>
      </c>
      <c r="E1792" t="str">
        <f>'Permitted Sources'!H1042</f>
        <v>Compressor Engines</v>
      </c>
      <c r="F1792" s="67">
        <f>'Permitted Sources'!I1042</f>
        <v>19.408000000000001</v>
      </c>
      <c r="G1792" s="67">
        <f>'Permitted Sources'!J1042</f>
        <v>0</v>
      </c>
      <c r="H1792" s="67">
        <f>'Permitted Sources'!K1042</f>
        <v>0</v>
      </c>
      <c r="I1792" s="67">
        <f>'Permitted Sources'!L1042</f>
        <v>0</v>
      </c>
      <c r="J1792" s="67">
        <f>'Permitted Sources'!M1042</f>
        <v>0</v>
      </c>
      <c r="K1792" t="str">
        <f t="shared" si="27"/>
        <v>Compressor Engines</v>
      </c>
    </row>
    <row r="1793" spans="1:11" x14ac:dyDescent="0.2">
      <c r="A1793" s="159" t="str">
        <f>'Permitted Sources'!A1043</f>
        <v>WYDEQ Permitted Sources</v>
      </c>
      <c r="B1793" t="str">
        <f>'Permitted Sources'!B1043</f>
        <v>56</v>
      </c>
      <c r="C1793" s="159">
        <f>'Permitted Sources'!D1043</f>
        <v>56005</v>
      </c>
      <c r="D1793" s="159" t="str">
        <f>'Permitted Sources'!E1043</f>
        <v>20200254</v>
      </c>
      <c r="E1793" t="str">
        <f>'Permitted Sources'!H1043</f>
        <v>Compressor Engines</v>
      </c>
      <c r="F1793" s="67">
        <f>'Permitted Sources'!I1043</f>
        <v>19.408000000000001</v>
      </c>
      <c r="G1793" s="67">
        <f>'Permitted Sources'!J1043</f>
        <v>0</v>
      </c>
      <c r="H1793" s="67">
        <f>'Permitted Sources'!K1043</f>
        <v>0</v>
      </c>
      <c r="I1793" s="67">
        <f>'Permitted Sources'!L1043</f>
        <v>0</v>
      </c>
      <c r="J1793" s="67">
        <f>'Permitted Sources'!M1043</f>
        <v>0</v>
      </c>
      <c r="K1793" t="str">
        <f t="shared" si="27"/>
        <v>Compressor Engines</v>
      </c>
    </row>
    <row r="1794" spans="1:11" x14ac:dyDescent="0.2">
      <c r="A1794" s="159" t="str">
        <f>'Permitted Sources'!A1044</f>
        <v>WYDEQ Permitted Sources</v>
      </c>
      <c r="B1794" t="str">
        <f>'Permitted Sources'!B1044</f>
        <v>56</v>
      </c>
      <c r="C1794" s="159">
        <f>'Permitted Sources'!D1044</f>
        <v>56005</v>
      </c>
      <c r="D1794" s="159" t="str">
        <f>'Permitted Sources'!E1044</f>
        <v>20200254</v>
      </c>
      <c r="E1794" t="str">
        <f>'Permitted Sources'!H1044</f>
        <v>Compressor Engines</v>
      </c>
      <c r="F1794" s="67">
        <f>'Permitted Sources'!I1044</f>
        <v>19.408000000000001</v>
      </c>
      <c r="G1794" s="67">
        <f>'Permitted Sources'!J1044</f>
        <v>0</v>
      </c>
      <c r="H1794" s="67">
        <f>'Permitted Sources'!K1044</f>
        <v>0</v>
      </c>
      <c r="I1794" s="67">
        <f>'Permitted Sources'!L1044</f>
        <v>0</v>
      </c>
      <c r="J1794" s="67">
        <f>'Permitted Sources'!M1044</f>
        <v>0</v>
      </c>
      <c r="K1794" t="str">
        <f t="shared" si="27"/>
        <v>Compressor Engines</v>
      </c>
    </row>
    <row r="1795" spans="1:11" x14ac:dyDescent="0.2">
      <c r="A1795" s="159" t="str">
        <f>'Permitted Sources'!A1045</f>
        <v>WYDEQ Permitted Sources</v>
      </c>
      <c r="B1795" t="str">
        <f>'Permitted Sources'!B1045</f>
        <v>56</v>
      </c>
      <c r="C1795" s="159">
        <f>'Permitted Sources'!D1045</f>
        <v>56005</v>
      </c>
      <c r="D1795" s="159" t="str">
        <f>'Permitted Sources'!E1045</f>
        <v>20200254</v>
      </c>
      <c r="E1795" t="str">
        <f>'Permitted Sources'!H1045</f>
        <v>Compressor Engines</v>
      </c>
      <c r="F1795" s="67">
        <f>'Permitted Sources'!I1045</f>
        <v>19.416689622182133</v>
      </c>
      <c r="G1795" s="67">
        <f>'Permitted Sources'!J1045</f>
        <v>9.1</v>
      </c>
      <c r="H1795" s="67">
        <f>'Permitted Sources'!K1045</f>
        <v>6.5</v>
      </c>
      <c r="I1795" s="67">
        <f>'Permitted Sources'!L1045</f>
        <v>0</v>
      </c>
      <c r="J1795" s="67">
        <f>'Permitted Sources'!M1045</f>
        <v>0</v>
      </c>
      <c r="K1795" t="str">
        <f t="shared" si="27"/>
        <v>Compressor Engines</v>
      </c>
    </row>
    <row r="1796" spans="1:11" x14ac:dyDescent="0.2">
      <c r="A1796" s="159" t="str">
        <f>'Permitted Sources'!A1046</f>
        <v>WYDEQ Permitted Sources</v>
      </c>
      <c r="B1796" t="str">
        <f>'Permitted Sources'!B1046</f>
        <v>56</v>
      </c>
      <c r="C1796" s="159">
        <f>'Permitted Sources'!D1046</f>
        <v>56005</v>
      </c>
      <c r="D1796" s="159" t="str">
        <f>'Permitted Sources'!E1046</f>
        <v>20200254</v>
      </c>
      <c r="E1796" t="str">
        <f>'Permitted Sources'!H1046</f>
        <v>Compressor Engines</v>
      </c>
      <c r="F1796" s="67">
        <f>'Permitted Sources'!I1046</f>
        <v>19.416689622182133</v>
      </c>
      <c r="G1796" s="67">
        <f>'Permitted Sources'!J1046</f>
        <v>9.1</v>
      </c>
      <c r="H1796" s="67">
        <f>'Permitted Sources'!K1046</f>
        <v>6.5</v>
      </c>
      <c r="I1796" s="67">
        <f>'Permitted Sources'!L1046</f>
        <v>0</v>
      </c>
      <c r="J1796" s="67">
        <f>'Permitted Sources'!M1046</f>
        <v>0</v>
      </c>
      <c r="K1796" t="str">
        <f t="shared" si="27"/>
        <v>Compressor Engines</v>
      </c>
    </row>
    <row r="1797" spans="1:11" x14ac:dyDescent="0.2">
      <c r="A1797" s="159" t="str">
        <f>'Permitted Sources'!A1047</f>
        <v>WYDEQ Permitted Sources</v>
      </c>
      <c r="B1797" t="str">
        <f>'Permitted Sources'!B1047</f>
        <v>56</v>
      </c>
      <c r="C1797" s="159">
        <f>'Permitted Sources'!D1047</f>
        <v>56005</v>
      </c>
      <c r="D1797" s="159" t="str">
        <f>'Permitted Sources'!E1047</f>
        <v>20200254</v>
      </c>
      <c r="E1797" t="str">
        <f>'Permitted Sources'!H1047</f>
        <v>Compressor Engines</v>
      </c>
      <c r="F1797" s="67">
        <f>'Permitted Sources'!I1047</f>
        <v>19.416689622182133</v>
      </c>
      <c r="G1797" s="67">
        <f>'Permitted Sources'!J1047</f>
        <v>9.1</v>
      </c>
      <c r="H1797" s="67">
        <f>'Permitted Sources'!K1047</f>
        <v>6.5</v>
      </c>
      <c r="I1797" s="67">
        <f>'Permitted Sources'!L1047</f>
        <v>0</v>
      </c>
      <c r="J1797" s="67">
        <f>'Permitted Sources'!M1047</f>
        <v>0</v>
      </c>
      <c r="K1797" t="str">
        <f t="shared" si="27"/>
        <v>Compressor Engines</v>
      </c>
    </row>
    <row r="1798" spans="1:11" x14ac:dyDescent="0.2">
      <c r="A1798" s="159" t="str">
        <f>'Permitted Sources'!A1048</f>
        <v>WYDEQ Permitted Sources</v>
      </c>
      <c r="B1798" t="str">
        <f>'Permitted Sources'!B1048</f>
        <v>56</v>
      </c>
      <c r="C1798" s="159">
        <f>'Permitted Sources'!D1048</f>
        <v>56005</v>
      </c>
      <c r="D1798" s="159" t="str">
        <f>'Permitted Sources'!E1048</f>
        <v>20200254</v>
      </c>
      <c r="E1798" t="str">
        <f>'Permitted Sources'!H1048</f>
        <v>Compressor Engines</v>
      </c>
      <c r="F1798" s="67">
        <f>'Permitted Sources'!I1048</f>
        <v>19.416689622182133</v>
      </c>
      <c r="G1798" s="67">
        <f>'Permitted Sources'!J1048</f>
        <v>9.1</v>
      </c>
      <c r="H1798" s="67">
        <f>'Permitted Sources'!K1048</f>
        <v>6.5</v>
      </c>
      <c r="I1798" s="67">
        <f>'Permitted Sources'!L1048</f>
        <v>0</v>
      </c>
      <c r="J1798" s="67">
        <f>'Permitted Sources'!M1048</f>
        <v>0</v>
      </c>
      <c r="K1798" t="str">
        <f t="shared" si="27"/>
        <v>Compressor Engines</v>
      </c>
    </row>
    <row r="1799" spans="1:11" x14ac:dyDescent="0.2">
      <c r="A1799" s="159" t="str">
        <f>'Permitted Sources'!A1049</f>
        <v>WYDEQ Permitted Sources</v>
      </c>
      <c r="B1799" t="str">
        <f>'Permitted Sources'!B1049</f>
        <v>56</v>
      </c>
      <c r="C1799" s="159">
        <f>'Permitted Sources'!D1049</f>
        <v>56005</v>
      </c>
      <c r="D1799" s="159" t="str">
        <f>'Permitted Sources'!E1049</f>
        <v>20200254</v>
      </c>
      <c r="E1799" t="str">
        <f>'Permitted Sources'!H1049</f>
        <v>Compressor Engines</v>
      </c>
      <c r="F1799" s="67">
        <f>'Permitted Sources'!I1049</f>
        <v>19.416689622182133</v>
      </c>
      <c r="G1799" s="67">
        <f>'Permitted Sources'!J1049</f>
        <v>12.9</v>
      </c>
      <c r="H1799" s="67">
        <f>'Permitted Sources'!K1049</f>
        <v>6.5</v>
      </c>
      <c r="I1799" s="67">
        <f>'Permitted Sources'!L1049</f>
        <v>0</v>
      </c>
      <c r="J1799" s="67">
        <f>'Permitted Sources'!M1049</f>
        <v>0</v>
      </c>
      <c r="K1799" t="str">
        <f t="shared" ref="K1799:K1862" si="28">IF(E1799="Unpermitted Fugitives","Fugitives",IF(E1799="Natural Gas Processing Facilities, Pump Seals","Fugitives",IF(E1799="Natural Gas Production, All Equipt Leak Fugitives","Fugitives",IF(E1799="External Combustion Boilers","Heaters",IF(E1799="Permitted Tank Losses","Condensate tank ",IF(E1799="Permitted Fugitives","Fugitives",IF(E1799="Process Heaters","Heaters",E1799)))))))</f>
        <v>Compressor Engines</v>
      </c>
    </row>
    <row r="1800" spans="1:11" x14ac:dyDescent="0.2">
      <c r="A1800" s="159" t="str">
        <f>'Permitted Sources'!A1050</f>
        <v>WYDEQ Permitted Sources</v>
      </c>
      <c r="B1800" t="str">
        <f>'Permitted Sources'!B1050</f>
        <v>56</v>
      </c>
      <c r="C1800" s="159">
        <f>'Permitted Sources'!D1050</f>
        <v>56005</v>
      </c>
      <c r="D1800" s="159" t="str">
        <f>'Permitted Sources'!E1050</f>
        <v>20200254</v>
      </c>
      <c r="E1800" t="str">
        <f>'Permitted Sources'!H1050</f>
        <v>Compressor Engines</v>
      </c>
      <c r="F1800" s="67">
        <f>'Permitted Sources'!I1050</f>
        <v>19.416689622182133</v>
      </c>
      <c r="G1800" s="67">
        <f>'Permitted Sources'!J1050</f>
        <v>12.9</v>
      </c>
      <c r="H1800" s="67">
        <f>'Permitted Sources'!K1050</f>
        <v>6.5</v>
      </c>
      <c r="I1800" s="67">
        <f>'Permitted Sources'!L1050</f>
        <v>0</v>
      </c>
      <c r="J1800" s="67">
        <f>'Permitted Sources'!M1050</f>
        <v>0</v>
      </c>
      <c r="K1800" t="str">
        <f t="shared" si="28"/>
        <v>Compressor Engines</v>
      </c>
    </row>
    <row r="1801" spans="1:11" x14ac:dyDescent="0.2">
      <c r="A1801" s="159" t="str">
        <f>'Permitted Sources'!A1051</f>
        <v>WYDEQ Permitted Sources</v>
      </c>
      <c r="B1801" t="str">
        <f>'Permitted Sources'!B1051</f>
        <v>56</v>
      </c>
      <c r="C1801" s="159">
        <f>'Permitted Sources'!D1051</f>
        <v>56005</v>
      </c>
      <c r="D1801" s="159" t="str">
        <f>'Permitted Sources'!E1051</f>
        <v>20200254</v>
      </c>
      <c r="E1801" t="str">
        <f>'Permitted Sources'!H1051</f>
        <v>Compressor Engines</v>
      </c>
      <c r="F1801" s="67">
        <f>'Permitted Sources'!I1051</f>
        <v>19.416689622182133</v>
      </c>
      <c r="G1801" s="67">
        <f>'Permitted Sources'!J1051</f>
        <v>12.9</v>
      </c>
      <c r="H1801" s="67">
        <f>'Permitted Sources'!K1051</f>
        <v>6.5</v>
      </c>
      <c r="I1801" s="67">
        <f>'Permitted Sources'!L1051</f>
        <v>0</v>
      </c>
      <c r="J1801" s="67">
        <f>'Permitted Sources'!M1051</f>
        <v>0</v>
      </c>
      <c r="K1801" t="str">
        <f t="shared" si="28"/>
        <v>Compressor Engines</v>
      </c>
    </row>
    <row r="1802" spans="1:11" x14ac:dyDescent="0.2">
      <c r="A1802" s="159" t="str">
        <f>'Permitted Sources'!A1052</f>
        <v>WYDEQ Permitted Sources</v>
      </c>
      <c r="B1802" t="str">
        <f>'Permitted Sources'!B1052</f>
        <v>56</v>
      </c>
      <c r="C1802" s="159">
        <f>'Permitted Sources'!D1052</f>
        <v>56005</v>
      </c>
      <c r="D1802" s="159" t="str">
        <f>'Permitted Sources'!E1052</f>
        <v>20200254</v>
      </c>
      <c r="E1802" t="str">
        <f>'Permitted Sources'!H1052</f>
        <v>Compressor Engines</v>
      </c>
      <c r="F1802" s="67">
        <f>'Permitted Sources'!I1052</f>
        <v>19.416689622182133</v>
      </c>
      <c r="G1802" s="67">
        <f>'Permitted Sources'!J1052</f>
        <v>12.9</v>
      </c>
      <c r="H1802" s="67">
        <f>'Permitted Sources'!K1052</f>
        <v>6.5</v>
      </c>
      <c r="I1802" s="67">
        <f>'Permitted Sources'!L1052</f>
        <v>0</v>
      </c>
      <c r="J1802" s="67">
        <f>'Permitted Sources'!M1052</f>
        <v>0</v>
      </c>
      <c r="K1802" t="str">
        <f t="shared" si="28"/>
        <v>Compressor Engines</v>
      </c>
    </row>
    <row r="1803" spans="1:11" x14ac:dyDescent="0.2">
      <c r="A1803" s="159" t="str">
        <f>'Permitted Sources'!A1053</f>
        <v>WYDEQ Permitted Sources</v>
      </c>
      <c r="B1803" t="str">
        <f>'Permitted Sources'!B1053</f>
        <v>56</v>
      </c>
      <c r="C1803" s="159">
        <f>'Permitted Sources'!D1053</f>
        <v>56005</v>
      </c>
      <c r="D1803" s="159" t="str">
        <f>'Permitted Sources'!E1053</f>
        <v>20200254</v>
      </c>
      <c r="E1803" t="str">
        <f>'Permitted Sources'!H1053</f>
        <v>Compressor Engines</v>
      </c>
      <c r="F1803" s="67">
        <f>'Permitted Sources'!I1053</f>
        <v>11.73</v>
      </c>
      <c r="G1803" s="67">
        <f>'Permitted Sources'!J1053</f>
        <v>2.93</v>
      </c>
      <c r="H1803" s="67">
        <f>'Permitted Sources'!K1053</f>
        <v>5.87</v>
      </c>
      <c r="I1803" s="67">
        <f>'Permitted Sources'!L1053</f>
        <v>0</v>
      </c>
      <c r="J1803" s="67">
        <f>'Permitted Sources'!M1053</f>
        <v>0</v>
      </c>
      <c r="K1803" t="str">
        <f t="shared" si="28"/>
        <v>Compressor Engines</v>
      </c>
    </row>
    <row r="1804" spans="1:11" x14ac:dyDescent="0.2">
      <c r="A1804" s="159" t="str">
        <f>'Permitted Sources'!A1054</f>
        <v>WYDEQ Permitted Sources</v>
      </c>
      <c r="B1804" t="str">
        <f>'Permitted Sources'!B1054</f>
        <v>56</v>
      </c>
      <c r="C1804" s="159">
        <f>'Permitted Sources'!D1054</f>
        <v>56005</v>
      </c>
      <c r="D1804" s="159" t="str">
        <f>'Permitted Sources'!E1054</f>
        <v>20200254</v>
      </c>
      <c r="E1804" t="str">
        <f>'Permitted Sources'!H1054</f>
        <v>Compressor Engines</v>
      </c>
      <c r="F1804" s="67">
        <f>'Permitted Sources'!I1054</f>
        <v>11.73</v>
      </c>
      <c r="G1804" s="67">
        <f>'Permitted Sources'!J1054</f>
        <v>2.93</v>
      </c>
      <c r="H1804" s="67">
        <f>'Permitted Sources'!K1054</f>
        <v>5.87</v>
      </c>
      <c r="I1804" s="67">
        <f>'Permitted Sources'!L1054</f>
        <v>0</v>
      </c>
      <c r="J1804" s="67">
        <f>'Permitted Sources'!M1054</f>
        <v>0</v>
      </c>
      <c r="K1804" t="str">
        <f t="shared" si="28"/>
        <v>Compressor Engines</v>
      </c>
    </row>
    <row r="1805" spans="1:11" x14ac:dyDescent="0.2">
      <c r="A1805" s="159" t="str">
        <f>'Permitted Sources'!A1055</f>
        <v>WYDEQ Permitted Sources</v>
      </c>
      <c r="B1805" t="str">
        <f>'Permitted Sources'!B1055</f>
        <v>56</v>
      </c>
      <c r="C1805" s="159">
        <f>'Permitted Sources'!D1055</f>
        <v>56005</v>
      </c>
      <c r="D1805" s="159" t="str">
        <f>'Permitted Sources'!E1055</f>
        <v>20200254</v>
      </c>
      <c r="E1805" t="str">
        <f>'Permitted Sources'!H1055</f>
        <v>Compressor Engines</v>
      </c>
      <c r="F1805" s="67">
        <f>'Permitted Sources'!I1055</f>
        <v>5.12</v>
      </c>
      <c r="G1805" s="67">
        <f>'Permitted Sources'!J1055</f>
        <v>1.28</v>
      </c>
      <c r="H1805" s="67">
        <f>'Permitted Sources'!K1055</f>
        <v>2.56</v>
      </c>
      <c r="I1805" s="67">
        <f>'Permitted Sources'!L1055</f>
        <v>0</v>
      </c>
      <c r="J1805" s="67">
        <f>'Permitted Sources'!M1055</f>
        <v>0</v>
      </c>
      <c r="K1805" t="str">
        <f t="shared" si="28"/>
        <v>Compressor Engines</v>
      </c>
    </row>
    <row r="1806" spans="1:11" x14ac:dyDescent="0.2">
      <c r="A1806" s="159" t="str">
        <f>'Permitted Sources'!A1056</f>
        <v>WYDEQ Permitted Sources</v>
      </c>
      <c r="B1806" t="str">
        <f>'Permitted Sources'!B1056</f>
        <v>56</v>
      </c>
      <c r="C1806" s="159">
        <f>'Permitted Sources'!D1056</f>
        <v>56005</v>
      </c>
      <c r="D1806" s="159" t="str">
        <f>'Permitted Sources'!E1056</f>
        <v>20200254</v>
      </c>
      <c r="E1806" t="str">
        <f>'Permitted Sources'!H1056</f>
        <v>Compressor Engines</v>
      </c>
      <c r="F1806" s="67">
        <f>'Permitted Sources'!I1056</f>
        <v>5.12</v>
      </c>
      <c r="G1806" s="67">
        <f>'Permitted Sources'!J1056</f>
        <v>1.28</v>
      </c>
      <c r="H1806" s="67">
        <f>'Permitted Sources'!K1056</f>
        <v>2.56</v>
      </c>
      <c r="I1806" s="67">
        <f>'Permitted Sources'!L1056</f>
        <v>0</v>
      </c>
      <c r="J1806" s="67">
        <f>'Permitted Sources'!M1056</f>
        <v>0</v>
      </c>
      <c r="K1806" t="str">
        <f t="shared" si="28"/>
        <v>Compressor Engines</v>
      </c>
    </row>
    <row r="1807" spans="1:11" x14ac:dyDescent="0.2">
      <c r="A1807" s="159" t="str">
        <f>'Permitted Sources'!A1057</f>
        <v>WYDEQ Permitted Sources</v>
      </c>
      <c r="B1807" t="str">
        <f>'Permitted Sources'!B1057</f>
        <v>56</v>
      </c>
      <c r="C1807" s="159">
        <f>'Permitted Sources'!D1057</f>
        <v>56005</v>
      </c>
      <c r="D1807" s="159" t="str">
        <f>'Permitted Sources'!E1057</f>
        <v>20200254</v>
      </c>
      <c r="E1807" t="str">
        <f>'Permitted Sources'!H1057</f>
        <v>Compressor Engines</v>
      </c>
      <c r="F1807" s="67">
        <f>'Permitted Sources'!I1057</f>
        <v>5.12</v>
      </c>
      <c r="G1807" s="67">
        <f>'Permitted Sources'!J1057</f>
        <v>1.28</v>
      </c>
      <c r="H1807" s="67">
        <f>'Permitted Sources'!K1057</f>
        <v>2.56</v>
      </c>
      <c r="I1807" s="67">
        <f>'Permitted Sources'!L1057</f>
        <v>0</v>
      </c>
      <c r="J1807" s="67">
        <f>'Permitted Sources'!M1057</f>
        <v>0</v>
      </c>
      <c r="K1807" t="str">
        <f t="shared" si="28"/>
        <v>Compressor Engines</v>
      </c>
    </row>
    <row r="1808" spans="1:11" x14ac:dyDescent="0.2">
      <c r="A1808" s="159" t="str">
        <f>'Permitted Sources'!A1058</f>
        <v>WYDEQ Permitted Sources</v>
      </c>
      <c r="B1808" t="str">
        <f>'Permitted Sources'!B1058</f>
        <v>56</v>
      </c>
      <c r="C1808" s="159">
        <f>'Permitted Sources'!D1058</f>
        <v>56005</v>
      </c>
      <c r="D1808" s="159" t="str">
        <f>'Permitted Sources'!E1058</f>
        <v>20200254</v>
      </c>
      <c r="E1808" t="str">
        <f>'Permitted Sources'!H1058</f>
        <v>Compressor Engines</v>
      </c>
      <c r="F1808" s="67">
        <f>'Permitted Sources'!I1058</f>
        <v>11.7</v>
      </c>
      <c r="G1808" s="67">
        <f>'Permitted Sources'!J1058</f>
        <v>2.9</v>
      </c>
      <c r="H1808" s="67">
        <f>'Permitted Sources'!K1058</f>
        <v>5.9</v>
      </c>
      <c r="I1808" s="67">
        <f>'Permitted Sources'!L1058</f>
        <v>0</v>
      </c>
      <c r="J1808" s="67">
        <f>'Permitted Sources'!M1058</f>
        <v>0</v>
      </c>
      <c r="K1808" t="str">
        <f t="shared" si="28"/>
        <v>Compressor Engines</v>
      </c>
    </row>
    <row r="1809" spans="1:11" x14ac:dyDescent="0.2">
      <c r="A1809" s="159" t="str">
        <f>'Permitted Sources'!A1059</f>
        <v>WYDEQ Permitted Sources</v>
      </c>
      <c r="B1809" t="str">
        <f>'Permitted Sources'!B1059</f>
        <v>56</v>
      </c>
      <c r="C1809" s="159">
        <f>'Permitted Sources'!D1059</f>
        <v>56005</v>
      </c>
      <c r="D1809" s="159" t="str">
        <f>'Permitted Sources'!E1059</f>
        <v>20200254</v>
      </c>
      <c r="E1809" t="str">
        <f>'Permitted Sources'!H1059</f>
        <v>Compressor Engines</v>
      </c>
      <c r="F1809" s="67">
        <f>'Permitted Sources'!I1059</f>
        <v>16.7</v>
      </c>
      <c r="G1809" s="67">
        <f>'Permitted Sources'!J1059</f>
        <v>2.8</v>
      </c>
      <c r="H1809" s="67">
        <f>'Permitted Sources'!K1059</f>
        <v>5.6</v>
      </c>
      <c r="I1809" s="67">
        <f>'Permitted Sources'!L1059</f>
        <v>0</v>
      </c>
      <c r="J1809" s="67">
        <f>'Permitted Sources'!M1059</f>
        <v>0</v>
      </c>
      <c r="K1809" t="str">
        <f t="shared" si="28"/>
        <v>Compressor Engines</v>
      </c>
    </row>
    <row r="1810" spans="1:11" x14ac:dyDescent="0.2">
      <c r="A1810" s="159" t="str">
        <f>'Permitted Sources'!A1060</f>
        <v>WYDEQ Permitted Sources</v>
      </c>
      <c r="B1810" t="str">
        <f>'Permitted Sources'!B1060</f>
        <v>56</v>
      </c>
      <c r="C1810" s="159">
        <f>'Permitted Sources'!D1060</f>
        <v>56005</v>
      </c>
      <c r="D1810" s="159" t="str">
        <f>'Permitted Sources'!E1060</f>
        <v>20200254</v>
      </c>
      <c r="E1810" t="str">
        <f>'Permitted Sources'!H1060</f>
        <v>Compressor Engines</v>
      </c>
      <c r="F1810" s="67">
        <f>'Permitted Sources'!I1060</f>
        <v>5.0999999999999996</v>
      </c>
      <c r="G1810" s="67">
        <f>'Permitted Sources'!J1060</f>
        <v>1.3</v>
      </c>
      <c r="H1810" s="67">
        <f>'Permitted Sources'!K1060</f>
        <v>2.6</v>
      </c>
      <c r="I1810" s="67">
        <f>'Permitted Sources'!L1060</f>
        <v>0</v>
      </c>
      <c r="J1810" s="67">
        <f>'Permitted Sources'!M1060</f>
        <v>0</v>
      </c>
      <c r="K1810" t="str">
        <f t="shared" si="28"/>
        <v>Compressor Engines</v>
      </c>
    </row>
    <row r="1811" spans="1:11" x14ac:dyDescent="0.2">
      <c r="A1811" s="159" t="str">
        <f>'Permitted Sources'!A1061</f>
        <v>WYDEQ Permitted Sources</v>
      </c>
      <c r="B1811" t="str">
        <f>'Permitted Sources'!B1061</f>
        <v>56</v>
      </c>
      <c r="C1811" s="159">
        <f>'Permitted Sources'!D1061</f>
        <v>56005</v>
      </c>
      <c r="D1811" s="159" t="str">
        <f>'Permitted Sources'!E1061</f>
        <v>20200254</v>
      </c>
      <c r="E1811" t="str">
        <f>'Permitted Sources'!H1061</f>
        <v>Compressor Engines</v>
      </c>
      <c r="F1811" s="67">
        <f>'Permitted Sources'!I1061</f>
        <v>18.3</v>
      </c>
      <c r="G1811" s="67">
        <f>'Permitted Sources'!J1061</f>
        <v>6.1</v>
      </c>
      <c r="H1811" s="67">
        <f>'Permitted Sources'!K1061</f>
        <v>6.1</v>
      </c>
      <c r="I1811" s="67">
        <f>'Permitted Sources'!L1061</f>
        <v>0</v>
      </c>
      <c r="J1811" s="67">
        <f>'Permitted Sources'!M1061</f>
        <v>0</v>
      </c>
      <c r="K1811" t="str">
        <f t="shared" si="28"/>
        <v>Compressor Engines</v>
      </c>
    </row>
    <row r="1812" spans="1:11" x14ac:dyDescent="0.2">
      <c r="A1812" s="159" t="str">
        <f>'Permitted Sources'!A1062</f>
        <v>WYDEQ Permitted Sources</v>
      </c>
      <c r="B1812" t="str">
        <f>'Permitted Sources'!B1062</f>
        <v>56</v>
      </c>
      <c r="C1812" s="159">
        <f>'Permitted Sources'!D1062</f>
        <v>56005</v>
      </c>
      <c r="D1812" s="159" t="str">
        <f>'Permitted Sources'!E1062</f>
        <v>20200254</v>
      </c>
      <c r="E1812" t="str">
        <f>'Permitted Sources'!H1062</f>
        <v>Compressor Engines</v>
      </c>
      <c r="F1812" s="67">
        <f>'Permitted Sources'!I1062</f>
        <v>19.399999999999999</v>
      </c>
      <c r="G1812" s="67">
        <f>'Permitted Sources'!J1062</f>
        <v>6.5</v>
      </c>
      <c r="H1812" s="67">
        <f>'Permitted Sources'!K1062</f>
        <v>6.5</v>
      </c>
      <c r="I1812" s="67">
        <f>'Permitted Sources'!L1062</f>
        <v>0</v>
      </c>
      <c r="J1812" s="67">
        <f>'Permitted Sources'!M1062</f>
        <v>0</v>
      </c>
      <c r="K1812" t="str">
        <f t="shared" si="28"/>
        <v>Compressor Engines</v>
      </c>
    </row>
    <row r="1813" spans="1:11" x14ac:dyDescent="0.2">
      <c r="A1813" s="159" t="str">
        <f>'Permitted Sources'!A1063</f>
        <v>WYDEQ Permitted Sources</v>
      </c>
      <c r="B1813" t="str">
        <f>'Permitted Sources'!B1063</f>
        <v>56</v>
      </c>
      <c r="C1813" s="159">
        <f>'Permitted Sources'!D1063</f>
        <v>56005</v>
      </c>
      <c r="D1813" s="159" t="str">
        <f>'Permitted Sources'!E1063</f>
        <v>20200254</v>
      </c>
      <c r="E1813" t="str">
        <f>'Permitted Sources'!H1063</f>
        <v>Compressor Engines</v>
      </c>
      <c r="F1813" s="67">
        <f>'Permitted Sources'!I1063</f>
        <v>19.399999999999999</v>
      </c>
      <c r="G1813" s="67">
        <f>'Permitted Sources'!J1063</f>
        <v>6.5</v>
      </c>
      <c r="H1813" s="67">
        <f>'Permitted Sources'!K1063</f>
        <v>6.5</v>
      </c>
      <c r="I1813" s="67">
        <f>'Permitted Sources'!L1063</f>
        <v>0</v>
      </c>
      <c r="J1813" s="67">
        <f>'Permitted Sources'!M1063</f>
        <v>0</v>
      </c>
      <c r="K1813" t="str">
        <f t="shared" si="28"/>
        <v>Compressor Engines</v>
      </c>
    </row>
    <row r="1814" spans="1:11" x14ac:dyDescent="0.2">
      <c r="A1814" s="159" t="str">
        <f>'Permitted Sources'!A1064</f>
        <v>WYDEQ Permitted Sources</v>
      </c>
      <c r="B1814" t="str">
        <f>'Permitted Sources'!B1064</f>
        <v>56</v>
      </c>
      <c r="C1814" s="159">
        <f>'Permitted Sources'!D1064</f>
        <v>56005</v>
      </c>
      <c r="D1814" s="159" t="str">
        <f>'Permitted Sources'!E1064</f>
        <v>20200253</v>
      </c>
      <c r="E1814" t="str">
        <f>'Permitted Sources'!H1064</f>
        <v>Compressor Engines</v>
      </c>
      <c r="F1814" s="67">
        <f>'Permitted Sources'!I1064</f>
        <v>11.731999999999999</v>
      </c>
      <c r="G1814" s="67">
        <f>'Permitted Sources'!J1064</f>
        <v>1.4</v>
      </c>
      <c r="H1814" s="67">
        <f>'Permitted Sources'!K1064</f>
        <v>5.8680000000000003</v>
      </c>
      <c r="I1814" s="67">
        <f>'Permitted Sources'!L1064</f>
        <v>0</v>
      </c>
      <c r="J1814" s="67">
        <f>'Permitted Sources'!M1064</f>
        <v>0</v>
      </c>
      <c r="K1814" t="str">
        <f t="shared" si="28"/>
        <v>Compressor Engines</v>
      </c>
    </row>
    <row r="1815" spans="1:11" x14ac:dyDescent="0.2">
      <c r="A1815" s="159" t="str">
        <f>'Permitted Sources'!A1065</f>
        <v>WYDEQ Permitted Sources</v>
      </c>
      <c r="B1815" t="str">
        <f>'Permitted Sources'!B1065</f>
        <v>56</v>
      </c>
      <c r="C1815" s="159">
        <f>'Permitted Sources'!D1065</f>
        <v>56005</v>
      </c>
      <c r="D1815" s="159" t="str">
        <f>'Permitted Sources'!E1065</f>
        <v>20200253</v>
      </c>
      <c r="E1815" t="str">
        <f>'Permitted Sources'!H1065</f>
        <v>Compressor Engines</v>
      </c>
      <c r="F1815" s="67">
        <f>'Permitted Sources'!I1065</f>
        <v>11.731999999999999</v>
      </c>
      <c r="G1815" s="67">
        <f>'Permitted Sources'!J1065</f>
        <v>1.4</v>
      </c>
      <c r="H1815" s="67">
        <f>'Permitted Sources'!K1065</f>
        <v>5.8680000000000003</v>
      </c>
      <c r="I1815" s="67">
        <f>'Permitted Sources'!L1065</f>
        <v>0</v>
      </c>
      <c r="J1815" s="67">
        <f>'Permitted Sources'!M1065</f>
        <v>0</v>
      </c>
      <c r="K1815" t="str">
        <f t="shared" si="28"/>
        <v>Compressor Engines</v>
      </c>
    </row>
    <row r="1816" spans="1:11" x14ac:dyDescent="0.2">
      <c r="A1816" s="159" t="str">
        <f>'Permitted Sources'!A1066</f>
        <v>WYDEQ Permitted Sources</v>
      </c>
      <c r="B1816" t="str">
        <f>'Permitted Sources'!B1066</f>
        <v>56</v>
      </c>
      <c r="C1816" s="159">
        <f>'Permitted Sources'!D1066</f>
        <v>56005</v>
      </c>
      <c r="D1816" s="159" t="str">
        <f>'Permitted Sources'!E1066</f>
        <v>20200253</v>
      </c>
      <c r="E1816" t="str">
        <f>'Permitted Sources'!H1066</f>
        <v>Compressor Engines</v>
      </c>
      <c r="F1816" s="67">
        <f>'Permitted Sources'!I1066</f>
        <v>11.731999999999999</v>
      </c>
      <c r="G1816" s="67">
        <f>'Permitted Sources'!J1066</f>
        <v>1.4</v>
      </c>
      <c r="H1816" s="67">
        <f>'Permitted Sources'!K1066</f>
        <v>5.8680000000000003</v>
      </c>
      <c r="I1816" s="67">
        <f>'Permitted Sources'!L1066</f>
        <v>0</v>
      </c>
      <c r="J1816" s="67">
        <f>'Permitted Sources'!M1066</f>
        <v>0</v>
      </c>
      <c r="K1816" t="str">
        <f t="shared" si="28"/>
        <v>Compressor Engines</v>
      </c>
    </row>
    <row r="1817" spans="1:11" x14ac:dyDescent="0.2">
      <c r="A1817" s="159" t="str">
        <f>'Permitted Sources'!A1067</f>
        <v>WYDEQ Permitted Sources</v>
      </c>
      <c r="B1817" t="str">
        <f>'Permitted Sources'!B1067</f>
        <v>56</v>
      </c>
      <c r="C1817" s="159">
        <f>'Permitted Sources'!D1067</f>
        <v>56005</v>
      </c>
      <c r="D1817" s="159" t="str">
        <f>'Permitted Sources'!E1067</f>
        <v>20200254</v>
      </c>
      <c r="E1817" t="str">
        <f>'Permitted Sources'!H1067</f>
        <v>Compressor Engines</v>
      </c>
      <c r="F1817" s="67">
        <f>'Permitted Sources'!I1067</f>
        <v>5.0999999999999996</v>
      </c>
      <c r="G1817" s="67">
        <f>'Permitted Sources'!J1067</f>
        <v>1.3</v>
      </c>
      <c r="H1817" s="67">
        <f>'Permitted Sources'!K1067</f>
        <v>2.6</v>
      </c>
      <c r="I1817" s="67">
        <f>'Permitted Sources'!L1067</f>
        <v>0</v>
      </c>
      <c r="J1817" s="67">
        <f>'Permitted Sources'!M1067</f>
        <v>0</v>
      </c>
      <c r="K1817" t="str">
        <f t="shared" si="28"/>
        <v>Compressor Engines</v>
      </c>
    </row>
    <row r="1818" spans="1:11" x14ac:dyDescent="0.2">
      <c r="A1818" s="159" t="str">
        <f>'Permitted Sources'!A1068</f>
        <v>WYDEQ Permitted Sources</v>
      </c>
      <c r="B1818" t="str">
        <f>'Permitted Sources'!B1068</f>
        <v>56</v>
      </c>
      <c r="C1818" s="159">
        <f>'Permitted Sources'!D1068</f>
        <v>56005</v>
      </c>
      <c r="D1818" s="159" t="str">
        <f>'Permitted Sources'!E1068</f>
        <v>20200254</v>
      </c>
      <c r="E1818" t="str">
        <f>'Permitted Sources'!H1068</f>
        <v>Compressor Engines</v>
      </c>
      <c r="F1818" s="67">
        <f>'Permitted Sources'!I1068</f>
        <v>5.0999999999999996</v>
      </c>
      <c r="G1818" s="67">
        <f>'Permitted Sources'!J1068</f>
        <v>5.0999999999999996</v>
      </c>
      <c r="H1818" s="67">
        <f>'Permitted Sources'!K1068</f>
        <v>2.6</v>
      </c>
      <c r="I1818" s="67">
        <f>'Permitted Sources'!L1068</f>
        <v>0</v>
      </c>
      <c r="J1818" s="67">
        <f>'Permitted Sources'!M1068</f>
        <v>0</v>
      </c>
      <c r="K1818" t="str">
        <f t="shared" si="28"/>
        <v>Compressor Engines</v>
      </c>
    </row>
    <row r="1819" spans="1:11" x14ac:dyDescent="0.2">
      <c r="A1819" s="159" t="str">
        <f>'Permitted Sources'!A1069</f>
        <v>WYDEQ Permitted Sources</v>
      </c>
      <c r="B1819" t="str">
        <f>'Permitted Sources'!B1069</f>
        <v>56</v>
      </c>
      <c r="C1819" s="159">
        <f>'Permitted Sources'!D1069</f>
        <v>56005</v>
      </c>
      <c r="D1819" s="159" t="str">
        <f>'Permitted Sources'!E1069</f>
        <v>20200254</v>
      </c>
      <c r="E1819" t="str">
        <f>'Permitted Sources'!H1069</f>
        <v>Compressor Engines</v>
      </c>
      <c r="F1819" s="67">
        <f>'Permitted Sources'!I1069</f>
        <v>5.0999999999999996</v>
      </c>
      <c r="G1819" s="67">
        <f>'Permitted Sources'!J1069</f>
        <v>5.0999999999999996</v>
      </c>
      <c r="H1819" s="67">
        <f>'Permitted Sources'!K1069</f>
        <v>2.6</v>
      </c>
      <c r="I1819" s="67">
        <f>'Permitted Sources'!L1069</f>
        <v>0</v>
      </c>
      <c r="J1819" s="67">
        <f>'Permitted Sources'!M1069</f>
        <v>0</v>
      </c>
      <c r="K1819" t="str">
        <f t="shared" si="28"/>
        <v>Compressor Engines</v>
      </c>
    </row>
    <row r="1820" spans="1:11" x14ac:dyDescent="0.2">
      <c r="A1820" s="159" t="str">
        <f>'Permitted Sources'!A1070</f>
        <v>WYDEQ Permitted Sources</v>
      </c>
      <c r="B1820" t="str">
        <f>'Permitted Sources'!B1070</f>
        <v>56</v>
      </c>
      <c r="C1820" s="159">
        <f>'Permitted Sources'!D1070</f>
        <v>56005</v>
      </c>
      <c r="D1820" s="159" t="str">
        <f>'Permitted Sources'!E1070</f>
        <v>20200254</v>
      </c>
      <c r="E1820" t="str">
        <f>'Permitted Sources'!H1070</f>
        <v>Compressor Engines</v>
      </c>
      <c r="F1820" s="67">
        <f>'Permitted Sources'!I1070</f>
        <v>11.7</v>
      </c>
      <c r="G1820" s="67">
        <f>'Permitted Sources'!J1070</f>
        <v>2.9</v>
      </c>
      <c r="H1820" s="67">
        <f>'Permitted Sources'!K1070</f>
        <v>5.9</v>
      </c>
      <c r="I1820" s="67">
        <f>'Permitted Sources'!L1070</f>
        <v>0</v>
      </c>
      <c r="J1820" s="67">
        <f>'Permitted Sources'!M1070</f>
        <v>0</v>
      </c>
      <c r="K1820" t="str">
        <f t="shared" si="28"/>
        <v>Compressor Engines</v>
      </c>
    </row>
    <row r="1821" spans="1:11" x14ac:dyDescent="0.2">
      <c r="A1821" s="159" t="str">
        <f>'Permitted Sources'!A1071</f>
        <v>WYDEQ Permitted Sources</v>
      </c>
      <c r="B1821" t="str">
        <f>'Permitted Sources'!B1071</f>
        <v>56</v>
      </c>
      <c r="C1821" s="159">
        <f>'Permitted Sources'!D1071</f>
        <v>56005</v>
      </c>
      <c r="D1821" s="159" t="str">
        <f>'Permitted Sources'!E1071</f>
        <v>20200254</v>
      </c>
      <c r="E1821" t="str">
        <f>'Permitted Sources'!H1071</f>
        <v>Compressor Engines</v>
      </c>
      <c r="F1821" s="67">
        <f>'Permitted Sources'!I1071</f>
        <v>11.7</v>
      </c>
      <c r="G1821" s="67">
        <f>'Permitted Sources'!J1071</f>
        <v>2.9</v>
      </c>
      <c r="H1821" s="67">
        <f>'Permitted Sources'!K1071</f>
        <v>5.9</v>
      </c>
      <c r="I1821" s="67">
        <f>'Permitted Sources'!L1071</f>
        <v>0</v>
      </c>
      <c r="J1821" s="67">
        <f>'Permitted Sources'!M1071</f>
        <v>0</v>
      </c>
      <c r="K1821" t="str">
        <f t="shared" si="28"/>
        <v>Compressor Engines</v>
      </c>
    </row>
    <row r="1822" spans="1:11" x14ac:dyDescent="0.2">
      <c r="A1822" s="159" t="str">
        <f>'Permitted Sources'!A1072</f>
        <v>WYDEQ Permitted Sources</v>
      </c>
      <c r="B1822" t="str">
        <f>'Permitted Sources'!B1072</f>
        <v>56</v>
      </c>
      <c r="C1822" s="159">
        <f>'Permitted Sources'!D1072</f>
        <v>56005</v>
      </c>
      <c r="D1822" s="159" t="str">
        <f>'Permitted Sources'!E1072</f>
        <v>20200254</v>
      </c>
      <c r="E1822" t="str">
        <f>'Permitted Sources'!H1072</f>
        <v>Compressor Engines</v>
      </c>
      <c r="F1822" s="67">
        <f>'Permitted Sources'!I1072</f>
        <v>5.0999999999999996</v>
      </c>
      <c r="G1822" s="67">
        <f>'Permitted Sources'!J1072</f>
        <v>1.3</v>
      </c>
      <c r="H1822" s="67">
        <f>'Permitted Sources'!K1072</f>
        <v>2.6</v>
      </c>
      <c r="I1822" s="67">
        <f>'Permitted Sources'!L1072</f>
        <v>0</v>
      </c>
      <c r="J1822" s="67">
        <f>'Permitted Sources'!M1072</f>
        <v>0</v>
      </c>
      <c r="K1822" t="str">
        <f t="shared" si="28"/>
        <v>Compressor Engines</v>
      </c>
    </row>
    <row r="1823" spans="1:11" x14ac:dyDescent="0.2">
      <c r="A1823" s="159" t="str">
        <f>'Permitted Sources'!A1073</f>
        <v>WYDEQ Permitted Sources</v>
      </c>
      <c r="B1823" t="str">
        <f>'Permitted Sources'!B1073</f>
        <v>56</v>
      </c>
      <c r="C1823" s="159">
        <f>'Permitted Sources'!D1073</f>
        <v>56005</v>
      </c>
      <c r="D1823" s="159" t="str">
        <f>'Permitted Sources'!E1073</f>
        <v>20200254</v>
      </c>
      <c r="E1823" t="str">
        <f>'Permitted Sources'!H1073</f>
        <v>Compressor Engines</v>
      </c>
      <c r="F1823" s="67">
        <f>'Permitted Sources'!I1073</f>
        <v>5.0999999999999996</v>
      </c>
      <c r="G1823" s="67">
        <f>'Permitted Sources'!J1073</f>
        <v>1.3</v>
      </c>
      <c r="H1823" s="67">
        <f>'Permitted Sources'!K1073</f>
        <v>2.6</v>
      </c>
      <c r="I1823" s="67">
        <f>'Permitted Sources'!L1073</f>
        <v>0</v>
      </c>
      <c r="J1823" s="67">
        <f>'Permitted Sources'!M1073</f>
        <v>0</v>
      </c>
      <c r="K1823" t="str">
        <f t="shared" si="28"/>
        <v>Compressor Engines</v>
      </c>
    </row>
    <row r="1824" spans="1:11" x14ac:dyDescent="0.2">
      <c r="A1824" s="159" t="str">
        <f>'Permitted Sources'!A1074</f>
        <v>WYDEQ Permitted Sources</v>
      </c>
      <c r="B1824" t="str">
        <f>'Permitted Sources'!B1074</f>
        <v>56</v>
      </c>
      <c r="C1824" s="159">
        <f>'Permitted Sources'!D1074</f>
        <v>56005</v>
      </c>
      <c r="D1824" s="159" t="str">
        <f>'Permitted Sources'!E1074</f>
        <v>20200254</v>
      </c>
      <c r="E1824" t="str">
        <f>'Permitted Sources'!H1074</f>
        <v>Compressor Engines</v>
      </c>
      <c r="F1824" s="67">
        <f>'Permitted Sources'!I1074</f>
        <v>5.0999999999999996</v>
      </c>
      <c r="G1824" s="67">
        <f>'Permitted Sources'!J1074</f>
        <v>1.3</v>
      </c>
      <c r="H1824" s="67">
        <f>'Permitted Sources'!K1074</f>
        <v>2.6</v>
      </c>
      <c r="I1824" s="67">
        <f>'Permitted Sources'!L1074</f>
        <v>0</v>
      </c>
      <c r="J1824" s="67">
        <f>'Permitted Sources'!M1074</f>
        <v>0</v>
      </c>
      <c r="K1824" t="str">
        <f t="shared" si="28"/>
        <v>Compressor Engines</v>
      </c>
    </row>
    <row r="1825" spans="1:11" x14ac:dyDescent="0.2">
      <c r="A1825" s="159" t="str">
        <f>'Permitted Sources'!A1075</f>
        <v>WYDEQ Permitted Sources</v>
      </c>
      <c r="B1825" t="str">
        <f>'Permitted Sources'!B1075</f>
        <v>56</v>
      </c>
      <c r="C1825" s="159">
        <f>'Permitted Sources'!D1075</f>
        <v>56005</v>
      </c>
      <c r="D1825" s="159" t="str">
        <f>'Permitted Sources'!E1075</f>
        <v>20200254</v>
      </c>
      <c r="E1825" t="str">
        <f>'Permitted Sources'!H1075</f>
        <v>Compressor Engines</v>
      </c>
      <c r="F1825" s="67">
        <f>'Permitted Sources'!I1075</f>
        <v>6.1571749983360604</v>
      </c>
      <c r="G1825" s="67">
        <f>'Permitted Sources'!J1075</f>
        <v>4.3</v>
      </c>
      <c r="H1825" s="67">
        <f>'Permitted Sources'!K1075</f>
        <v>3.1</v>
      </c>
      <c r="I1825" s="67">
        <f>'Permitted Sources'!L1075</f>
        <v>0</v>
      </c>
      <c r="J1825" s="67">
        <f>'Permitted Sources'!M1075</f>
        <v>0</v>
      </c>
      <c r="K1825" t="str">
        <f t="shared" si="28"/>
        <v>Compressor Engines</v>
      </c>
    </row>
    <row r="1826" spans="1:11" x14ac:dyDescent="0.2">
      <c r="A1826" s="159" t="str">
        <f>'Permitted Sources'!A1076</f>
        <v>WYDEQ Permitted Sources</v>
      </c>
      <c r="B1826" t="str">
        <f>'Permitted Sources'!B1076</f>
        <v>56</v>
      </c>
      <c r="C1826" s="159">
        <f>'Permitted Sources'!D1076</f>
        <v>56005</v>
      </c>
      <c r="D1826" s="159" t="str">
        <f>'Permitted Sources'!E1076</f>
        <v>20200254</v>
      </c>
      <c r="E1826" t="str">
        <f>'Permitted Sources'!H1076</f>
        <v>Compressor Engines</v>
      </c>
      <c r="F1826" s="67">
        <f>'Permitted Sources'!I1076</f>
        <v>6.1571749983360604</v>
      </c>
      <c r="G1826" s="67">
        <f>'Permitted Sources'!J1076</f>
        <v>4.3</v>
      </c>
      <c r="H1826" s="67">
        <f>'Permitted Sources'!K1076</f>
        <v>3.1</v>
      </c>
      <c r="I1826" s="67">
        <f>'Permitted Sources'!L1076</f>
        <v>0</v>
      </c>
      <c r="J1826" s="67">
        <f>'Permitted Sources'!M1076</f>
        <v>0</v>
      </c>
      <c r="K1826" t="str">
        <f t="shared" si="28"/>
        <v>Compressor Engines</v>
      </c>
    </row>
    <row r="1827" spans="1:11" x14ac:dyDescent="0.2">
      <c r="A1827" s="159" t="str">
        <f>'Permitted Sources'!A1077</f>
        <v>WYDEQ Permitted Sources</v>
      </c>
      <c r="B1827" t="str">
        <f>'Permitted Sources'!B1077</f>
        <v>56</v>
      </c>
      <c r="C1827" s="159">
        <f>'Permitted Sources'!D1077</f>
        <v>56005</v>
      </c>
      <c r="D1827" s="159" t="str">
        <f>'Permitted Sources'!E1077</f>
        <v>20200254</v>
      </c>
      <c r="E1827" t="str">
        <f>'Permitted Sources'!H1077</f>
        <v>Compressor Engines</v>
      </c>
      <c r="F1827" s="67">
        <f>'Permitted Sources'!I1077</f>
        <v>6.1571749983360604</v>
      </c>
      <c r="G1827" s="67">
        <f>'Permitted Sources'!J1077</f>
        <v>4.3</v>
      </c>
      <c r="H1827" s="67">
        <f>'Permitted Sources'!K1077</f>
        <v>3.1</v>
      </c>
      <c r="I1827" s="67">
        <f>'Permitted Sources'!L1077</f>
        <v>0</v>
      </c>
      <c r="J1827" s="67">
        <f>'Permitted Sources'!M1077</f>
        <v>0</v>
      </c>
      <c r="K1827" t="str">
        <f t="shared" si="28"/>
        <v>Compressor Engines</v>
      </c>
    </row>
    <row r="1828" spans="1:11" x14ac:dyDescent="0.2">
      <c r="A1828" s="159" t="str">
        <f>'Permitted Sources'!A1078</f>
        <v>WYDEQ Permitted Sources</v>
      </c>
      <c r="B1828" t="str">
        <f>'Permitted Sources'!B1078</f>
        <v>56</v>
      </c>
      <c r="C1828" s="159">
        <f>'Permitted Sources'!D1078</f>
        <v>56005</v>
      </c>
      <c r="D1828" s="159" t="str">
        <f>'Permitted Sources'!E1078</f>
        <v>20200254</v>
      </c>
      <c r="E1828" t="str">
        <f>'Permitted Sources'!H1078</f>
        <v>Compressor Engines</v>
      </c>
      <c r="F1828" s="67">
        <f>'Permitted Sources'!I1078</f>
        <v>6.1571749983360604</v>
      </c>
      <c r="G1828" s="67">
        <f>'Permitted Sources'!J1078</f>
        <v>4.3</v>
      </c>
      <c r="H1828" s="67">
        <f>'Permitted Sources'!K1078</f>
        <v>3.1</v>
      </c>
      <c r="I1828" s="67">
        <f>'Permitted Sources'!L1078</f>
        <v>0</v>
      </c>
      <c r="J1828" s="67">
        <f>'Permitted Sources'!M1078</f>
        <v>0</v>
      </c>
      <c r="K1828" t="str">
        <f t="shared" si="28"/>
        <v>Compressor Engines</v>
      </c>
    </row>
    <row r="1829" spans="1:11" x14ac:dyDescent="0.2">
      <c r="A1829" s="159" t="str">
        <f>'Permitted Sources'!A1079</f>
        <v>WYDEQ Permitted Sources</v>
      </c>
      <c r="B1829" t="str">
        <f>'Permitted Sources'!B1079</f>
        <v>56</v>
      </c>
      <c r="C1829" s="159">
        <f>'Permitted Sources'!D1079</f>
        <v>56005</v>
      </c>
      <c r="D1829" s="159" t="str">
        <f>'Permitted Sources'!E1079</f>
        <v>20200254</v>
      </c>
      <c r="E1829" t="str">
        <f>'Permitted Sources'!H1079</f>
        <v>Compressor Engines</v>
      </c>
      <c r="F1829" s="67">
        <f>'Permitted Sources'!I1079</f>
        <v>6.1571749983360604</v>
      </c>
      <c r="G1829" s="67">
        <f>'Permitted Sources'!J1079</f>
        <v>4.3</v>
      </c>
      <c r="H1829" s="67">
        <f>'Permitted Sources'!K1079</f>
        <v>3.1</v>
      </c>
      <c r="I1829" s="67">
        <f>'Permitted Sources'!L1079</f>
        <v>0</v>
      </c>
      <c r="J1829" s="67">
        <f>'Permitted Sources'!M1079</f>
        <v>0</v>
      </c>
      <c r="K1829" t="str">
        <f t="shared" si="28"/>
        <v>Compressor Engines</v>
      </c>
    </row>
    <row r="1830" spans="1:11" x14ac:dyDescent="0.2">
      <c r="A1830" s="159" t="str">
        <f>'Permitted Sources'!A1080</f>
        <v>WYDEQ Permitted Sources</v>
      </c>
      <c r="B1830" t="str">
        <f>'Permitted Sources'!B1080</f>
        <v>56</v>
      </c>
      <c r="C1830" s="159">
        <f>'Permitted Sources'!D1080</f>
        <v>56005</v>
      </c>
      <c r="D1830" s="159" t="str">
        <f>'Permitted Sources'!E1080</f>
        <v>20200254</v>
      </c>
      <c r="E1830" t="str">
        <f>'Permitted Sources'!H1080</f>
        <v>Compressor Engines</v>
      </c>
      <c r="F1830" s="67">
        <f>'Permitted Sources'!I1080</f>
        <v>6.1571749983360604</v>
      </c>
      <c r="G1830" s="67">
        <f>'Permitted Sources'!J1080</f>
        <v>4.3</v>
      </c>
      <c r="H1830" s="67">
        <f>'Permitted Sources'!K1080</f>
        <v>3.1</v>
      </c>
      <c r="I1830" s="67">
        <f>'Permitted Sources'!L1080</f>
        <v>0</v>
      </c>
      <c r="J1830" s="67">
        <f>'Permitted Sources'!M1080</f>
        <v>0</v>
      </c>
      <c r="K1830" t="str">
        <f t="shared" si="28"/>
        <v>Compressor Engines</v>
      </c>
    </row>
    <row r="1831" spans="1:11" x14ac:dyDescent="0.2">
      <c r="A1831" s="159" t="str">
        <f>'Permitted Sources'!A1081</f>
        <v>WYDEQ Permitted Sources</v>
      </c>
      <c r="B1831" t="str">
        <f>'Permitted Sources'!B1081</f>
        <v>56</v>
      </c>
      <c r="C1831" s="159">
        <f>'Permitted Sources'!D1081</f>
        <v>56005</v>
      </c>
      <c r="D1831" s="159" t="str">
        <f>'Permitted Sources'!E1081</f>
        <v>31000228</v>
      </c>
      <c r="E1831" t="str">
        <f>'Permitted Sources'!H1081</f>
        <v>Dehydrator</v>
      </c>
      <c r="F1831" s="67">
        <f>'Permitted Sources'!I1081</f>
        <v>0.5</v>
      </c>
      <c r="G1831" s="67">
        <f>'Permitted Sources'!J1081</f>
        <v>0</v>
      </c>
      <c r="H1831" s="67">
        <f>'Permitted Sources'!K1081</f>
        <v>0.4</v>
      </c>
      <c r="I1831" s="67">
        <f>'Permitted Sources'!L1081</f>
        <v>0</v>
      </c>
      <c r="J1831" s="67">
        <f>'Permitted Sources'!M1081</f>
        <v>0</v>
      </c>
      <c r="K1831" t="str">
        <f t="shared" si="28"/>
        <v>Dehydrator</v>
      </c>
    </row>
    <row r="1832" spans="1:11" x14ac:dyDescent="0.2">
      <c r="A1832" s="159" t="str">
        <f>'Permitted Sources'!A1082</f>
        <v>WYDEQ Permitted Sources</v>
      </c>
      <c r="B1832" t="str">
        <f>'Permitted Sources'!B1082</f>
        <v>56</v>
      </c>
      <c r="C1832" s="159">
        <f>'Permitted Sources'!D1082</f>
        <v>56005</v>
      </c>
      <c r="D1832" s="159" t="str">
        <f>'Permitted Sources'!E1082</f>
        <v>31000227</v>
      </c>
      <c r="E1832" t="str">
        <f>'Permitted Sources'!H1082</f>
        <v>Dehydrator</v>
      </c>
      <c r="F1832" s="67">
        <f>'Permitted Sources'!I1082</f>
        <v>0.5</v>
      </c>
      <c r="G1832" s="67">
        <f>'Permitted Sources'!J1082</f>
        <v>0</v>
      </c>
      <c r="H1832" s="67">
        <f>'Permitted Sources'!K1082</f>
        <v>0.4</v>
      </c>
      <c r="I1832" s="67">
        <f>'Permitted Sources'!L1082</f>
        <v>0</v>
      </c>
      <c r="J1832" s="67">
        <f>'Permitted Sources'!M1082</f>
        <v>0</v>
      </c>
      <c r="K1832" t="str">
        <f t="shared" si="28"/>
        <v>Dehydrator</v>
      </c>
    </row>
    <row r="1833" spans="1:11" x14ac:dyDescent="0.2">
      <c r="A1833" s="159" t="str">
        <f>'Permitted Sources'!A1083</f>
        <v>WYDEQ Permitted Sources</v>
      </c>
      <c r="B1833" t="str">
        <f>'Permitted Sources'!B1083</f>
        <v>56</v>
      </c>
      <c r="C1833" s="159">
        <f>'Permitted Sources'!D1083</f>
        <v>56005</v>
      </c>
      <c r="D1833" s="159" t="str">
        <f>'Permitted Sources'!E1083</f>
        <v>20200254</v>
      </c>
      <c r="E1833" t="str">
        <f>'Permitted Sources'!H1083</f>
        <v>Compressor Engines</v>
      </c>
      <c r="F1833" s="67">
        <f>'Permitted Sources'!I1083</f>
        <v>11.7</v>
      </c>
      <c r="G1833" s="67">
        <f>'Permitted Sources'!J1083</f>
        <v>2.9</v>
      </c>
      <c r="H1833" s="67">
        <f>'Permitted Sources'!K1083</f>
        <v>5.9</v>
      </c>
      <c r="I1833" s="67">
        <f>'Permitted Sources'!L1083</f>
        <v>0</v>
      </c>
      <c r="J1833" s="67">
        <f>'Permitted Sources'!M1083</f>
        <v>0</v>
      </c>
      <c r="K1833" t="str">
        <f t="shared" si="28"/>
        <v>Compressor Engines</v>
      </c>
    </row>
    <row r="1834" spans="1:11" x14ac:dyDescent="0.2">
      <c r="A1834" s="159" t="str">
        <f>'Permitted Sources'!A1084</f>
        <v>WYDEQ Permitted Sources</v>
      </c>
      <c r="B1834" t="str">
        <f>'Permitted Sources'!B1084</f>
        <v>56</v>
      </c>
      <c r="C1834" s="159">
        <f>'Permitted Sources'!D1084</f>
        <v>56005</v>
      </c>
      <c r="D1834" s="159" t="str">
        <f>'Permitted Sources'!E1084</f>
        <v>20200254</v>
      </c>
      <c r="E1834" t="str">
        <f>'Permitted Sources'!H1084</f>
        <v>Compressor Engines</v>
      </c>
      <c r="F1834" s="67">
        <f>'Permitted Sources'!I1084</f>
        <v>11.7</v>
      </c>
      <c r="G1834" s="67">
        <f>'Permitted Sources'!J1084</f>
        <v>2.9</v>
      </c>
      <c r="H1834" s="67">
        <f>'Permitted Sources'!K1084</f>
        <v>5.9</v>
      </c>
      <c r="I1834" s="67">
        <f>'Permitted Sources'!L1084</f>
        <v>0</v>
      </c>
      <c r="J1834" s="67">
        <f>'Permitted Sources'!M1084</f>
        <v>0</v>
      </c>
      <c r="K1834" t="str">
        <f t="shared" si="28"/>
        <v>Compressor Engines</v>
      </c>
    </row>
    <row r="1835" spans="1:11" x14ac:dyDescent="0.2">
      <c r="A1835" s="159" t="str">
        <f>'Permitted Sources'!A1085</f>
        <v>WYDEQ Permitted Sources</v>
      </c>
      <c r="B1835" t="str">
        <f>'Permitted Sources'!B1085</f>
        <v>56</v>
      </c>
      <c r="C1835" s="159">
        <f>'Permitted Sources'!D1085</f>
        <v>56005</v>
      </c>
      <c r="D1835" s="159" t="str">
        <f>'Permitted Sources'!E1085</f>
        <v>20200254</v>
      </c>
      <c r="E1835" t="str">
        <f>'Permitted Sources'!H1085</f>
        <v>Compressor Engines</v>
      </c>
      <c r="F1835" s="67">
        <f>'Permitted Sources'!I1085</f>
        <v>5.0999999999999996</v>
      </c>
      <c r="G1835" s="67">
        <f>'Permitted Sources'!J1085</f>
        <v>1.3</v>
      </c>
      <c r="H1835" s="67">
        <f>'Permitted Sources'!K1085</f>
        <v>2.6</v>
      </c>
      <c r="I1835" s="67">
        <f>'Permitted Sources'!L1085</f>
        <v>0</v>
      </c>
      <c r="J1835" s="67">
        <f>'Permitted Sources'!M1085</f>
        <v>0</v>
      </c>
      <c r="K1835" t="str">
        <f t="shared" si="28"/>
        <v>Compressor Engines</v>
      </c>
    </row>
    <row r="1836" spans="1:11" x14ac:dyDescent="0.2">
      <c r="A1836" s="159" t="str">
        <f>'Permitted Sources'!A1086</f>
        <v>WYDEQ Permitted Sources</v>
      </c>
      <c r="B1836" t="str">
        <f>'Permitted Sources'!B1086</f>
        <v>56</v>
      </c>
      <c r="C1836" s="159">
        <f>'Permitted Sources'!D1086</f>
        <v>56005</v>
      </c>
      <c r="D1836" s="159" t="str">
        <f>'Permitted Sources'!E1086</f>
        <v>20200254</v>
      </c>
      <c r="E1836" t="str">
        <f>'Permitted Sources'!H1086</f>
        <v>Compressor Engines</v>
      </c>
      <c r="F1836" s="67">
        <f>'Permitted Sources'!I1086</f>
        <v>5.0999999999999996</v>
      </c>
      <c r="G1836" s="67">
        <f>'Permitted Sources'!J1086</f>
        <v>1.3</v>
      </c>
      <c r="H1836" s="67">
        <f>'Permitted Sources'!K1086</f>
        <v>2.6</v>
      </c>
      <c r="I1836" s="67">
        <f>'Permitted Sources'!L1086</f>
        <v>0</v>
      </c>
      <c r="J1836" s="67">
        <f>'Permitted Sources'!M1086</f>
        <v>0</v>
      </c>
      <c r="K1836" t="str">
        <f t="shared" si="28"/>
        <v>Compressor Engines</v>
      </c>
    </row>
    <row r="1837" spans="1:11" x14ac:dyDescent="0.2">
      <c r="A1837" s="159" t="str">
        <f>'Permitted Sources'!A1087</f>
        <v>WYDEQ Permitted Sources</v>
      </c>
      <c r="B1837" t="str">
        <f>'Permitted Sources'!B1087</f>
        <v>56</v>
      </c>
      <c r="C1837" s="159">
        <f>'Permitted Sources'!D1087</f>
        <v>56005</v>
      </c>
      <c r="D1837" s="159" t="str">
        <f>'Permitted Sources'!E1087</f>
        <v>20200254</v>
      </c>
      <c r="E1837" t="str">
        <f>'Permitted Sources'!H1087</f>
        <v>Compressor Engines</v>
      </c>
      <c r="F1837" s="67">
        <f>'Permitted Sources'!I1087</f>
        <v>5.0999999999999996</v>
      </c>
      <c r="G1837" s="67">
        <f>'Permitted Sources'!J1087</f>
        <v>1.3</v>
      </c>
      <c r="H1837" s="67">
        <f>'Permitted Sources'!K1087</f>
        <v>2.6</v>
      </c>
      <c r="I1837" s="67">
        <f>'Permitted Sources'!L1087</f>
        <v>0</v>
      </c>
      <c r="J1837" s="67">
        <f>'Permitted Sources'!M1087</f>
        <v>0</v>
      </c>
      <c r="K1837" t="str">
        <f t="shared" si="28"/>
        <v>Compressor Engines</v>
      </c>
    </row>
    <row r="1838" spans="1:11" x14ac:dyDescent="0.2">
      <c r="A1838" s="159" t="str">
        <f>'Permitted Sources'!A1088</f>
        <v>WYDEQ Permitted Sources</v>
      </c>
      <c r="B1838" t="str">
        <f>'Permitted Sources'!B1088</f>
        <v>56</v>
      </c>
      <c r="C1838" s="159">
        <f>'Permitted Sources'!D1088</f>
        <v>56005</v>
      </c>
      <c r="D1838" s="159" t="str">
        <f>'Permitted Sources'!E1088</f>
        <v>20200253</v>
      </c>
      <c r="E1838" t="str">
        <f>'Permitted Sources'!H1088</f>
        <v>Compressor Engines</v>
      </c>
      <c r="F1838" s="67">
        <f>'Permitted Sources'!I1088</f>
        <v>0.9</v>
      </c>
      <c r="G1838" s="67">
        <f>'Permitted Sources'!J1088</f>
        <v>0.1</v>
      </c>
      <c r="H1838" s="67">
        <f>'Permitted Sources'!K1088</f>
        <v>0.9</v>
      </c>
      <c r="I1838" s="67">
        <f>'Permitted Sources'!L1088</f>
        <v>0</v>
      </c>
      <c r="J1838" s="67">
        <f>'Permitted Sources'!M1088</f>
        <v>0</v>
      </c>
      <c r="K1838" t="str">
        <f t="shared" si="28"/>
        <v>Compressor Engines</v>
      </c>
    </row>
    <row r="1839" spans="1:11" x14ac:dyDescent="0.2">
      <c r="A1839" s="159" t="str">
        <f>'Permitted Sources'!A1089</f>
        <v>WYDEQ Permitted Sources</v>
      </c>
      <c r="B1839" t="str">
        <f>'Permitted Sources'!B1089</f>
        <v>56</v>
      </c>
      <c r="C1839" s="159">
        <f>'Permitted Sources'!D1089</f>
        <v>56005</v>
      </c>
      <c r="D1839" s="159" t="str">
        <f>'Permitted Sources'!E1089</f>
        <v>31000299</v>
      </c>
      <c r="E1839" t="str">
        <f>'Permitted Sources'!H1089</f>
        <v>Other Not Classified</v>
      </c>
      <c r="F1839" s="67">
        <f>'Permitted Sources'!I1089</f>
        <v>0.1</v>
      </c>
      <c r="G1839" s="67">
        <f>'Permitted Sources'!J1089</f>
        <v>0</v>
      </c>
      <c r="H1839" s="67">
        <f>'Permitted Sources'!K1089</f>
        <v>0.1</v>
      </c>
      <c r="I1839" s="67">
        <f>'Permitted Sources'!L1089</f>
        <v>0</v>
      </c>
      <c r="J1839" s="67">
        <f>'Permitted Sources'!M1089</f>
        <v>0</v>
      </c>
      <c r="K1839" t="str">
        <f t="shared" si="28"/>
        <v>Other Not Classified</v>
      </c>
    </row>
    <row r="1840" spans="1:11" x14ac:dyDescent="0.2">
      <c r="A1840" s="159" t="str">
        <f>'Permitted Sources'!A1090</f>
        <v>WYDEQ Permitted Sources</v>
      </c>
      <c r="B1840" t="str">
        <f>'Permitted Sources'!B1090</f>
        <v>56</v>
      </c>
      <c r="C1840" s="159">
        <f>'Permitted Sources'!D1090</f>
        <v>56005</v>
      </c>
      <c r="D1840" s="159" t="str">
        <f>'Permitted Sources'!E1090</f>
        <v>20200254</v>
      </c>
      <c r="E1840" t="str">
        <f>'Permitted Sources'!H1090</f>
        <v>Compressor Engines</v>
      </c>
      <c r="F1840" s="67">
        <f>'Permitted Sources'!I1090</f>
        <v>5.117</v>
      </c>
      <c r="G1840" s="67">
        <f>'Permitted Sources'!J1090</f>
        <v>0</v>
      </c>
      <c r="H1840" s="67">
        <f>'Permitted Sources'!K1090</f>
        <v>0</v>
      </c>
      <c r="I1840" s="67">
        <f>'Permitted Sources'!L1090</f>
        <v>0</v>
      </c>
      <c r="J1840" s="67">
        <f>'Permitted Sources'!M1090</f>
        <v>0</v>
      </c>
      <c r="K1840" t="str">
        <f t="shared" si="28"/>
        <v>Compressor Engines</v>
      </c>
    </row>
    <row r="1841" spans="1:11" x14ac:dyDescent="0.2">
      <c r="A1841" s="159" t="str">
        <f>'Permitted Sources'!A1091</f>
        <v>WYDEQ Permitted Sources</v>
      </c>
      <c r="B1841" t="str">
        <f>'Permitted Sources'!B1091</f>
        <v>56</v>
      </c>
      <c r="C1841" s="159">
        <f>'Permitted Sources'!D1091</f>
        <v>56005</v>
      </c>
      <c r="D1841" s="159" t="str">
        <f>'Permitted Sources'!E1091</f>
        <v>20200254</v>
      </c>
      <c r="E1841" t="str">
        <f>'Permitted Sources'!H1091</f>
        <v>Compressor Engines</v>
      </c>
      <c r="F1841" s="67">
        <f>'Permitted Sources'!I1091</f>
        <v>5.117</v>
      </c>
      <c r="G1841" s="67">
        <f>'Permitted Sources'!J1091</f>
        <v>0</v>
      </c>
      <c r="H1841" s="67">
        <f>'Permitted Sources'!K1091</f>
        <v>0</v>
      </c>
      <c r="I1841" s="67">
        <f>'Permitted Sources'!L1091</f>
        <v>0</v>
      </c>
      <c r="J1841" s="67">
        <f>'Permitted Sources'!M1091</f>
        <v>0</v>
      </c>
      <c r="K1841" t="str">
        <f t="shared" si="28"/>
        <v>Compressor Engines</v>
      </c>
    </row>
    <row r="1842" spans="1:11" x14ac:dyDescent="0.2">
      <c r="A1842" s="159" t="str">
        <f>'Permitted Sources'!A1092</f>
        <v>WYDEQ Permitted Sources</v>
      </c>
      <c r="B1842" t="str">
        <f>'Permitted Sources'!B1092</f>
        <v>56</v>
      </c>
      <c r="C1842" s="159">
        <f>'Permitted Sources'!D1092</f>
        <v>56005</v>
      </c>
      <c r="D1842" s="159" t="str">
        <f>'Permitted Sources'!E1092</f>
        <v>20200254</v>
      </c>
      <c r="E1842" t="str">
        <f>'Permitted Sources'!H1092</f>
        <v>Compressor Engines</v>
      </c>
      <c r="F1842" s="67">
        <f>'Permitted Sources'!I1092</f>
        <v>5.117</v>
      </c>
      <c r="G1842" s="67">
        <f>'Permitted Sources'!J1092</f>
        <v>0</v>
      </c>
      <c r="H1842" s="67">
        <f>'Permitted Sources'!K1092</f>
        <v>0</v>
      </c>
      <c r="I1842" s="67">
        <f>'Permitted Sources'!L1092</f>
        <v>0</v>
      </c>
      <c r="J1842" s="67">
        <f>'Permitted Sources'!M1092</f>
        <v>0</v>
      </c>
      <c r="K1842" t="str">
        <f t="shared" si="28"/>
        <v>Compressor Engines</v>
      </c>
    </row>
    <row r="1843" spans="1:11" x14ac:dyDescent="0.2">
      <c r="A1843" s="159" t="str">
        <f>'Permitted Sources'!A1093</f>
        <v>WYDEQ Permitted Sources</v>
      </c>
      <c r="B1843" t="str">
        <f>'Permitted Sources'!B1093</f>
        <v>56</v>
      </c>
      <c r="C1843" s="159">
        <f>'Permitted Sources'!D1093</f>
        <v>56005</v>
      </c>
      <c r="D1843" s="159" t="str">
        <f>'Permitted Sources'!E1093</f>
        <v>20200254</v>
      </c>
      <c r="E1843" t="str">
        <f>'Permitted Sources'!H1093</f>
        <v>Compressor Engines</v>
      </c>
      <c r="F1843" s="67">
        <f>'Permitted Sources'!I1093</f>
        <v>5.117</v>
      </c>
      <c r="G1843" s="67">
        <f>'Permitted Sources'!J1093</f>
        <v>0</v>
      </c>
      <c r="H1843" s="67">
        <f>'Permitted Sources'!K1093</f>
        <v>0</v>
      </c>
      <c r="I1843" s="67">
        <f>'Permitted Sources'!L1093</f>
        <v>0</v>
      </c>
      <c r="J1843" s="67">
        <f>'Permitted Sources'!M1093</f>
        <v>0</v>
      </c>
      <c r="K1843" t="str">
        <f t="shared" si="28"/>
        <v>Compressor Engines</v>
      </c>
    </row>
    <row r="1844" spans="1:11" x14ac:dyDescent="0.2">
      <c r="A1844" s="159" t="str">
        <f>'Permitted Sources'!A1094</f>
        <v>WYDEQ Permitted Sources</v>
      </c>
      <c r="B1844" t="str">
        <f>'Permitted Sources'!B1094</f>
        <v>56</v>
      </c>
      <c r="C1844" s="159">
        <f>'Permitted Sources'!D1094</f>
        <v>56005</v>
      </c>
      <c r="D1844" s="159" t="str">
        <f>'Permitted Sources'!E1094</f>
        <v>20200254</v>
      </c>
      <c r="E1844" t="str">
        <f>'Permitted Sources'!H1094</f>
        <v>Compressor Engines</v>
      </c>
      <c r="F1844" s="67">
        <f>'Permitted Sources'!I1094</f>
        <v>5.117</v>
      </c>
      <c r="G1844" s="67">
        <f>'Permitted Sources'!J1094</f>
        <v>0</v>
      </c>
      <c r="H1844" s="67">
        <f>'Permitted Sources'!K1094</f>
        <v>0</v>
      </c>
      <c r="I1844" s="67">
        <f>'Permitted Sources'!L1094</f>
        <v>0</v>
      </c>
      <c r="J1844" s="67">
        <f>'Permitted Sources'!M1094</f>
        <v>0</v>
      </c>
      <c r="K1844" t="str">
        <f t="shared" si="28"/>
        <v>Compressor Engines</v>
      </c>
    </row>
    <row r="1845" spans="1:11" x14ac:dyDescent="0.2">
      <c r="A1845" s="159" t="str">
        <f>'Permitted Sources'!A1095</f>
        <v>WYDEQ Permitted Sources</v>
      </c>
      <c r="B1845" t="str">
        <f>'Permitted Sources'!B1095</f>
        <v>56</v>
      </c>
      <c r="C1845" s="159">
        <f>'Permitted Sources'!D1095</f>
        <v>56005</v>
      </c>
      <c r="D1845" s="159" t="str">
        <f>'Permitted Sources'!E1095</f>
        <v>20200254</v>
      </c>
      <c r="E1845" t="str">
        <f>'Permitted Sources'!H1095</f>
        <v>Compressor Engines</v>
      </c>
      <c r="F1845" s="67">
        <f>'Permitted Sources'!I1095</f>
        <v>5.117</v>
      </c>
      <c r="G1845" s="67">
        <f>'Permitted Sources'!J1095</f>
        <v>0</v>
      </c>
      <c r="H1845" s="67">
        <f>'Permitted Sources'!K1095</f>
        <v>0</v>
      </c>
      <c r="I1845" s="67">
        <f>'Permitted Sources'!L1095</f>
        <v>0</v>
      </c>
      <c r="J1845" s="67">
        <f>'Permitted Sources'!M1095</f>
        <v>0</v>
      </c>
      <c r="K1845" t="str">
        <f t="shared" si="28"/>
        <v>Compressor Engines</v>
      </c>
    </row>
    <row r="1846" spans="1:11" x14ac:dyDescent="0.2">
      <c r="A1846" s="159" t="str">
        <f>'Permitted Sources'!A1096</f>
        <v>WYDEQ Permitted Sources</v>
      </c>
      <c r="B1846" t="str">
        <f>'Permitted Sources'!B1096</f>
        <v>56</v>
      </c>
      <c r="C1846" s="159">
        <f>'Permitted Sources'!D1096</f>
        <v>56005</v>
      </c>
      <c r="D1846" s="159" t="str">
        <f>'Permitted Sources'!E1096</f>
        <v>20200254</v>
      </c>
      <c r="E1846" t="str">
        <f>'Permitted Sources'!H1096</f>
        <v>Compressor Engines</v>
      </c>
      <c r="F1846" s="67">
        <f>'Permitted Sources'!I1096</f>
        <v>5.1100000000000003</v>
      </c>
      <c r="G1846" s="67">
        <f>'Permitted Sources'!J1096</f>
        <v>1.28</v>
      </c>
      <c r="H1846" s="67">
        <f>'Permitted Sources'!K1096</f>
        <v>2.56</v>
      </c>
      <c r="I1846" s="67">
        <f>'Permitted Sources'!L1096</f>
        <v>0</v>
      </c>
      <c r="J1846" s="67">
        <f>'Permitted Sources'!M1096</f>
        <v>0</v>
      </c>
      <c r="K1846" t="str">
        <f t="shared" si="28"/>
        <v>Compressor Engines</v>
      </c>
    </row>
    <row r="1847" spans="1:11" x14ac:dyDescent="0.2">
      <c r="A1847" s="159" t="str">
        <f>'Permitted Sources'!A1097</f>
        <v>WYDEQ Permitted Sources</v>
      </c>
      <c r="B1847" t="str">
        <f>'Permitted Sources'!B1097</f>
        <v>56</v>
      </c>
      <c r="C1847" s="159">
        <f>'Permitted Sources'!D1097</f>
        <v>56005</v>
      </c>
      <c r="D1847" s="159" t="str">
        <f>'Permitted Sources'!E1097</f>
        <v>20200254</v>
      </c>
      <c r="E1847" t="str">
        <f>'Permitted Sources'!H1097</f>
        <v>Compressor Engines</v>
      </c>
      <c r="F1847" s="67">
        <f>'Permitted Sources'!I1097</f>
        <v>5.12</v>
      </c>
      <c r="G1847" s="67">
        <f>'Permitted Sources'!J1097</f>
        <v>1.28</v>
      </c>
      <c r="H1847" s="67">
        <f>'Permitted Sources'!K1097</f>
        <v>2.56</v>
      </c>
      <c r="I1847" s="67">
        <f>'Permitted Sources'!L1097</f>
        <v>0</v>
      </c>
      <c r="J1847" s="67">
        <f>'Permitted Sources'!M1097</f>
        <v>0</v>
      </c>
      <c r="K1847" t="str">
        <f t="shared" si="28"/>
        <v>Compressor Engines</v>
      </c>
    </row>
    <row r="1848" spans="1:11" x14ac:dyDescent="0.2">
      <c r="A1848" s="159" t="str">
        <f>'Permitted Sources'!A1098</f>
        <v>WYDEQ Permitted Sources</v>
      </c>
      <c r="B1848" t="str">
        <f>'Permitted Sources'!B1098</f>
        <v>56</v>
      </c>
      <c r="C1848" s="159">
        <f>'Permitted Sources'!D1098</f>
        <v>56005</v>
      </c>
      <c r="D1848" s="159" t="str">
        <f>'Permitted Sources'!E1098</f>
        <v>20200254</v>
      </c>
      <c r="E1848" t="str">
        <f>'Permitted Sources'!H1098</f>
        <v>Compressor Engines</v>
      </c>
      <c r="F1848" s="67">
        <f>'Permitted Sources'!I1098</f>
        <v>5.12</v>
      </c>
      <c r="G1848" s="67">
        <f>'Permitted Sources'!J1098</f>
        <v>1.28</v>
      </c>
      <c r="H1848" s="67">
        <f>'Permitted Sources'!K1098</f>
        <v>2.56</v>
      </c>
      <c r="I1848" s="67">
        <f>'Permitted Sources'!L1098</f>
        <v>0</v>
      </c>
      <c r="J1848" s="67">
        <f>'Permitted Sources'!M1098</f>
        <v>0</v>
      </c>
      <c r="K1848" t="str">
        <f t="shared" si="28"/>
        <v>Compressor Engines</v>
      </c>
    </row>
    <row r="1849" spans="1:11" x14ac:dyDescent="0.2">
      <c r="A1849" s="159" t="str">
        <f>'Permitted Sources'!A1099</f>
        <v>WYDEQ Permitted Sources</v>
      </c>
      <c r="B1849" t="str">
        <f>'Permitted Sources'!B1099</f>
        <v>56</v>
      </c>
      <c r="C1849" s="159">
        <f>'Permitted Sources'!D1099</f>
        <v>56005</v>
      </c>
      <c r="D1849" s="159" t="str">
        <f>'Permitted Sources'!E1099</f>
        <v>20200254</v>
      </c>
      <c r="E1849" t="str">
        <f>'Permitted Sources'!H1099</f>
        <v>Compressor Engines</v>
      </c>
      <c r="F1849" s="67">
        <f>'Permitted Sources'!I1099</f>
        <v>5.12</v>
      </c>
      <c r="G1849" s="67">
        <f>'Permitted Sources'!J1099</f>
        <v>1.28</v>
      </c>
      <c r="H1849" s="67">
        <f>'Permitted Sources'!K1099</f>
        <v>2.56</v>
      </c>
      <c r="I1849" s="67">
        <f>'Permitted Sources'!L1099</f>
        <v>0</v>
      </c>
      <c r="J1849" s="67">
        <f>'Permitted Sources'!M1099</f>
        <v>0</v>
      </c>
      <c r="K1849" t="str">
        <f t="shared" si="28"/>
        <v>Compressor Engines</v>
      </c>
    </row>
    <row r="1850" spans="1:11" x14ac:dyDescent="0.2">
      <c r="A1850" s="159" t="str">
        <f>'Permitted Sources'!A1100</f>
        <v>WYDEQ Permitted Sources</v>
      </c>
      <c r="B1850" t="str">
        <f>'Permitted Sources'!B1100</f>
        <v>56</v>
      </c>
      <c r="C1850" s="159">
        <f>'Permitted Sources'!D1100</f>
        <v>56005</v>
      </c>
      <c r="D1850" s="159" t="str">
        <f>'Permitted Sources'!E1100</f>
        <v>20200254</v>
      </c>
      <c r="E1850" t="str">
        <f>'Permitted Sources'!H1100</f>
        <v>Compressor Engines</v>
      </c>
      <c r="F1850" s="67">
        <f>'Permitted Sources'!I1100</f>
        <v>5.12</v>
      </c>
      <c r="G1850" s="67">
        <f>'Permitted Sources'!J1100</f>
        <v>1.28</v>
      </c>
      <c r="H1850" s="67">
        <f>'Permitted Sources'!K1100</f>
        <v>2.56</v>
      </c>
      <c r="I1850" s="67">
        <f>'Permitted Sources'!L1100</f>
        <v>0</v>
      </c>
      <c r="J1850" s="67">
        <f>'Permitted Sources'!M1100</f>
        <v>0</v>
      </c>
      <c r="K1850" t="str">
        <f t="shared" si="28"/>
        <v>Compressor Engines</v>
      </c>
    </row>
    <row r="1851" spans="1:11" x14ac:dyDescent="0.2">
      <c r="A1851" s="159" t="str">
        <f>'Permitted Sources'!A1101</f>
        <v>WYDEQ Permitted Sources</v>
      </c>
      <c r="B1851" t="str">
        <f>'Permitted Sources'!B1101</f>
        <v>56</v>
      </c>
      <c r="C1851" s="159">
        <f>'Permitted Sources'!D1101</f>
        <v>56005</v>
      </c>
      <c r="D1851" s="159" t="str">
        <f>'Permitted Sources'!E1101</f>
        <v>20200254</v>
      </c>
      <c r="E1851" t="str">
        <f>'Permitted Sources'!H1101</f>
        <v>Compressor Engines</v>
      </c>
      <c r="F1851" s="67">
        <f>'Permitted Sources'!I1101</f>
        <v>5.12</v>
      </c>
      <c r="G1851" s="67">
        <f>'Permitted Sources'!J1101</f>
        <v>1.28</v>
      </c>
      <c r="H1851" s="67">
        <f>'Permitted Sources'!K1101</f>
        <v>2.56</v>
      </c>
      <c r="I1851" s="67">
        <f>'Permitted Sources'!L1101</f>
        <v>0</v>
      </c>
      <c r="J1851" s="67">
        <f>'Permitted Sources'!M1101</f>
        <v>0</v>
      </c>
      <c r="K1851" t="str">
        <f t="shared" si="28"/>
        <v>Compressor Engines</v>
      </c>
    </row>
    <row r="1852" spans="1:11" x14ac:dyDescent="0.2">
      <c r="A1852" s="159" t="str">
        <f>'Permitted Sources'!A1102</f>
        <v>WYDEQ Permitted Sources</v>
      </c>
      <c r="B1852" t="str">
        <f>'Permitted Sources'!B1102</f>
        <v>56</v>
      </c>
      <c r="C1852" s="159">
        <f>'Permitted Sources'!D1102</f>
        <v>56005</v>
      </c>
      <c r="D1852" s="159" t="str">
        <f>'Permitted Sources'!E1102</f>
        <v>20200253</v>
      </c>
      <c r="E1852" t="str">
        <f>'Permitted Sources'!H1102</f>
        <v>Compressor Engines</v>
      </c>
      <c r="F1852" s="67">
        <f>'Permitted Sources'!I1102</f>
        <v>3.9308518350959045</v>
      </c>
      <c r="G1852" s="67">
        <f>'Permitted Sources'!J1102</f>
        <v>1</v>
      </c>
      <c r="H1852" s="67">
        <f>'Permitted Sources'!K1102</f>
        <v>7.8</v>
      </c>
      <c r="I1852" s="67">
        <f>'Permitted Sources'!L1102</f>
        <v>0</v>
      </c>
      <c r="J1852" s="67">
        <f>'Permitted Sources'!M1102</f>
        <v>0</v>
      </c>
      <c r="K1852" t="str">
        <f t="shared" si="28"/>
        <v>Compressor Engines</v>
      </c>
    </row>
    <row r="1853" spans="1:11" x14ac:dyDescent="0.2">
      <c r="A1853" s="159" t="str">
        <f>'Permitted Sources'!A1103</f>
        <v>WYDEQ Permitted Sources</v>
      </c>
      <c r="B1853" t="str">
        <f>'Permitted Sources'!B1103</f>
        <v>56</v>
      </c>
      <c r="C1853" s="159">
        <f>'Permitted Sources'!D1103</f>
        <v>56005</v>
      </c>
      <c r="D1853" s="159" t="str">
        <f>'Permitted Sources'!E1103</f>
        <v>20200254</v>
      </c>
      <c r="E1853" t="str">
        <f>'Permitted Sources'!H1103</f>
        <v>Compressor Engines</v>
      </c>
      <c r="F1853" s="67">
        <f>'Permitted Sources'!I1103</f>
        <v>6.1571749983360604</v>
      </c>
      <c r="G1853" s="67">
        <f>'Permitted Sources'!J1103</f>
        <v>6.2</v>
      </c>
      <c r="H1853" s="67">
        <f>'Permitted Sources'!K1103</f>
        <v>3.1</v>
      </c>
      <c r="I1853" s="67">
        <f>'Permitted Sources'!L1103</f>
        <v>0</v>
      </c>
      <c r="J1853" s="67">
        <f>'Permitted Sources'!M1103</f>
        <v>0</v>
      </c>
      <c r="K1853" t="str">
        <f t="shared" si="28"/>
        <v>Compressor Engines</v>
      </c>
    </row>
    <row r="1854" spans="1:11" x14ac:dyDescent="0.2">
      <c r="A1854" s="159" t="str">
        <f>'Permitted Sources'!A1104</f>
        <v>WYDEQ Permitted Sources</v>
      </c>
      <c r="B1854" t="str">
        <f>'Permitted Sources'!B1104</f>
        <v>56</v>
      </c>
      <c r="C1854" s="159">
        <f>'Permitted Sources'!D1104</f>
        <v>56005</v>
      </c>
      <c r="D1854" s="159" t="str">
        <f>'Permitted Sources'!E1104</f>
        <v>20200254</v>
      </c>
      <c r="E1854" t="str">
        <f>'Permitted Sources'!H1104</f>
        <v>Compressor Engines</v>
      </c>
      <c r="F1854" s="67">
        <f>'Permitted Sources'!I1104</f>
        <v>6.1571749983360604</v>
      </c>
      <c r="G1854" s="67">
        <f>'Permitted Sources'!J1104</f>
        <v>6.2</v>
      </c>
      <c r="H1854" s="67">
        <f>'Permitted Sources'!K1104</f>
        <v>3.1</v>
      </c>
      <c r="I1854" s="67">
        <f>'Permitted Sources'!L1104</f>
        <v>0</v>
      </c>
      <c r="J1854" s="67">
        <f>'Permitted Sources'!M1104</f>
        <v>0</v>
      </c>
      <c r="K1854" t="str">
        <f t="shared" si="28"/>
        <v>Compressor Engines</v>
      </c>
    </row>
    <row r="1855" spans="1:11" x14ac:dyDescent="0.2">
      <c r="A1855" s="159" t="str">
        <f>'Permitted Sources'!A1105</f>
        <v>WYDEQ Permitted Sources</v>
      </c>
      <c r="B1855" t="str">
        <f>'Permitted Sources'!B1105</f>
        <v>56</v>
      </c>
      <c r="C1855" s="159">
        <f>'Permitted Sources'!D1105</f>
        <v>56005</v>
      </c>
      <c r="D1855" s="159" t="str">
        <f>'Permitted Sources'!E1105</f>
        <v>39900601</v>
      </c>
      <c r="E1855" t="str">
        <f>'Permitted Sources'!H1105</f>
        <v>Process Heaters</v>
      </c>
      <c r="F1855" s="67">
        <f>'Permitted Sources'!I1105</f>
        <v>0.10435889827688241</v>
      </c>
      <c r="G1855" s="67">
        <f>'Permitted Sources'!J1105</f>
        <v>0</v>
      </c>
      <c r="H1855" s="67">
        <f>'Permitted Sources'!K1105</f>
        <v>0.1</v>
      </c>
      <c r="I1855" s="67">
        <f>'Permitted Sources'!L1105</f>
        <v>0</v>
      </c>
      <c r="J1855" s="67">
        <f>'Permitted Sources'!M1105</f>
        <v>0</v>
      </c>
      <c r="K1855" t="str">
        <f t="shared" si="28"/>
        <v>Heaters</v>
      </c>
    </row>
    <row r="1856" spans="1:11" x14ac:dyDescent="0.2">
      <c r="A1856" s="159" t="str">
        <f>'Permitted Sources'!A1106</f>
        <v>WYDEQ Permitted Sources</v>
      </c>
      <c r="B1856" t="str">
        <f>'Permitted Sources'!B1106</f>
        <v>56</v>
      </c>
      <c r="C1856" s="159">
        <f>'Permitted Sources'!D1106</f>
        <v>56005</v>
      </c>
      <c r="D1856" s="159" t="str">
        <f>'Permitted Sources'!E1106</f>
        <v>20200253</v>
      </c>
      <c r="E1856" t="str">
        <f>'Permitted Sources'!H1106</f>
        <v>Compressor Engines</v>
      </c>
      <c r="F1856" s="67">
        <f>'Permitted Sources'!I1106</f>
        <v>14</v>
      </c>
      <c r="G1856" s="67">
        <f>'Permitted Sources'!J1106</f>
        <v>8.5</v>
      </c>
      <c r="H1856" s="67">
        <f>'Permitted Sources'!K1106</f>
        <v>31.1</v>
      </c>
      <c r="I1856" s="67">
        <f>'Permitted Sources'!L1106</f>
        <v>0</v>
      </c>
      <c r="J1856" s="67">
        <f>'Permitted Sources'!M1106</f>
        <v>0</v>
      </c>
      <c r="K1856" t="str">
        <f t="shared" si="28"/>
        <v>Compressor Engines</v>
      </c>
    </row>
    <row r="1857" spans="1:11" x14ac:dyDescent="0.2">
      <c r="A1857" s="159" t="str">
        <f>'Permitted Sources'!A1107</f>
        <v>WYDEQ Permitted Sources</v>
      </c>
      <c r="B1857" t="str">
        <f>'Permitted Sources'!B1107</f>
        <v>56</v>
      </c>
      <c r="C1857" s="159">
        <f>'Permitted Sources'!D1107</f>
        <v>56005</v>
      </c>
      <c r="D1857" s="159" t="str">
        <f>'Permitted Sources'!E1107</f>
        <v>20200253</v>
      </c>
      <c r="E1857" t="str">
        <f>'Permitted Sources'!H1107</f>
        <v>Compressor Engines</v>
      </c>
      <c r="F1857" s="67">
        <f>'Permitted Sources'!I1107</f>
        <v>14</v>
      </c>
      <c r="G1857" s="67">
        <f>'Permitted Sources'!J1107</f>
        <v>8.5</v>
      </c>
      <c r="H1857" s="67">
        <f>'Permitted Sources'!K1107</f>
        <v>31.1</v>
      </c>
      <c r="I1857" s="67">
        <f>'Permitted Sources'!L1107</f>
        <v>0</v>
      </c>
      <c r="J1857" s="67">
        <f>'Permitted Sources'!M1107</f>
        <v>0</v>
      </c>
      <c r="K1857" t="str">
        <f t="shared" si="28"/>
        <v>Compressor Engines</v>
      </c>
    </row>
    <row r="1858" spans="1:11" x14ac:dyDescent="0.2">
      <c r="A1858" s="159" t="str">
        <f>'Permitted Sources'!A1108</f>
        <v>WYDEQ Permitted Sources</v>
      </c>
      <c r="B1858" t="str">
        <f>'Permitted Sources'!B1108</f>
        <v>56</v>
      </c>
      <c r="C1858" s="159">
        <f>'Permitted Sources'!D1108</f>
        <v>56005</v>
      </c>
      <c r="D1858" s="159" t="str">
        <f>'Permitted Sources'!E1108</f>
        <v>20200253</v>
      </c>
      <c r="E1858" t="str">
        <f>'Permitted Sources'!H1108</f>
        <v>Compressor Engines</v>
      </c>
      <c r="F1858" s="67">
        <f>'Permitted Sources'!I1108</f>
        <v>14</v>
      </c>
      <c r="G1858" s="67">
        <f>'Permitted Sources'!J1108</f>
        <v>8.5</v>
      </c>
      <c r="H1858" s="67">
        <f>'Permitted Sources'!K1108</f>
        <v>31.1</v>
      </c>
      <c r="I1858" s="67">
        <f>'Permitted Sources'!L1108</f>
        <v>0</v>
      </c>
      <c r="J1858" s="67">
        <f>'Permitted Sources'!M1108</f>
        <v>0</v>
      </c>
      <c r="K1858" t="str">
        <f t="shared" si="28"/>
        <v>Compressor Engines</v>
      </c>
    </row>
    <row r="1859" spans="1:11" x14ac:dyDescent="0.2">
      <c r="A1859" s="159" t="str">
        <f>'Permitted Sources'!A1109</f>
        <v>WYDEQ Permitted Sources</v>
      </c>
      <c r="B1859" t="str">
        <f>'Permitted Sources'!B1109</f>
        <v>56</v>
      </c>
      <c r="C1859" s="159">
        <f>'Permitted Sources'!D1109</f>
        <v>56005</v>
      </c>
      <c r="D1859" s="159" t="str">
        <f>'Permitted Sources'!E1109</f>
        <v>20200253</v>
      </c>
      <c r="E1859" t="str">
        <f>'Permitted Sources'!H1109</f>
        <v>Compressor Engines</v>
      </c>
      <c r="F1859" s="67">
        <f>'Permitted Sources'!I1109</f>
        <v>10.5</v>
      </c>
      <c r="G1859" s="67">
        <f>'Permitted Sources'!J1109</f>
        <v>6.25</v>
      </c>
      <c r="H1859" s="67">
        <f>'Permitted Sources'!K1109</f>
        <v>23.33</v>
      </c>
      <c r="I1859" s="67">
        <f>'Permitted Sources'!L1109</f>
        <v>0</v>
      </c>
      <c r="J1859" s="67">
        <f>'Permitted Sources'!M1109</f>
        <v>0</v>
      </c>
      <c r="K1859" t="str">
        <f t="shared" si="28"/>
        <v>Compressor Engines</v>
      </c>
    </row>
    <row r="1860" spans="1:11" x14ac:dyDescent="0.2">
      <c r="A1860" s="159" t="str">
        <f>'Permitted Sources'!A1110</f>
        <v>WYDEQ Permitted Sources</v>
      </c>
      <c r="B1860" t="str">
        <f>'Permitted Sources'!B1110</f>
        <v>56</v>
      </c>
      <c r="C1860" s="159">
        <f>'Permitted Sources'!D1110</f>
        <v>56005</v>
      </c>
      <c r="D1860" s="159" t="str">
        <f>'Permitted Sources'!E1110</f>
        <v>20200253</v>
      </c>
      <c r="E1860" t="str">
        <f>'Permitted Sources'!H1110</f>
        <v>Compressor Engines</v>
      </c>
      <c r="F1860" s="67">
        <f>'Permitted Sources'!I1110</f>
        <v>10.5</v>
      </c>
      <c r="G1860" s="67">
        <f>'Permitted Sources'!J1110</f>
        <v>6.25</v>
      </c>
      <c r="H1860" s="67">
        <f>'Permitted Sources'!K1110</f>
        <v>23.33</v>
      </c>
      <c r="I1860" s="67">
        <f>'Permitted Sources'!L1110</f>
        <v>0</v>
      </c>
      <c r="J1860" s="67">
        <f>'Permitted Sources'!M1110</f>
        <v>0</v>
      </c>
      <c r="K1860" t="str">
        <f t="shared" si="28"/>
        <v>Compressor Engines</v>
      </c>
    </row>
    <row r="1861" spans="1:11" x14ac:dyDescent="0.2">
      <c r="A1861" s="159" t="str">
        <f>'Permitted Sources'!A1111</f>
        <v>WYDEQ Permitted Sources</v>
      </c>
      <c r="B1861" t="str">
        <f>'Permitted Sources'!B1111</f>
        <v>56</v>
      </c>
      <c r="C1861" s="159">
        <f>'Permitted Sources'!D1111</f>
        <v>56005</v>
      </c>
      <c r="D1861" s="159" t="str">
        <f>'Permitted Sources'!E1111</f>
        <v>20200253</v>
      </c>
      <c r="E1861" t="str">
        <f>'Permitted Sources'!H1111</f>
        <v>Compressor Engines</v>
      </c>
      <c r="F1861" s="67">
        <f>'Permitted Sources'!I1111</f>
        <v>10.5</v>
      </c>
      <c r="G1861" s="67">
        <f>'Permitted Sources'!J1111</f>
        <v>6.25</v>
      </c>
      <c r="H1861" s="67">
        <f>'Permitted Sources'!K1111</f>
        <v>23.33</v>
      </c>
      <c r="I1861" s="67">
        <f>'Permitted Sources'!L1111</f>
        <v>0</v>
      </c>
      <c r="J1861" s="67">
        <f>'Permitted Sources'!M1111</f>
        <v>0</v>
      </c>
      <c r="K1861" t="str">
        <f t="shared" si="28"/>
        <v>Compressor Engines</v>
      </c>
    </row>
    <row r="1862" spans="1:11" x14ac:dyDescent="0.2">
      <c r="A1862" s="159" t="str">
        <f>'Permitted Sources'!A1112</f>
        <v>WYDEQ Permitted Sources</v>
      </c>
      <c r="B1862" t="str">
        <f>'Permitted Sources'!B1112</f>
        <v>56</v>
      </c>
      <c r="C1862" s="159">
        <f>'Permitted Sources'!D1112</f>
        <v>56005</v>
      </c>
      <c r="D1862" s="159" t="str">
        <f>'Permitted Sources'!E1112</f>
        <v>20200253</v>
      </c>
      <c r="E1862" t="str">
        <f>'Permitted Sources'!H1112</f>
        <v>Compressor Engines</v>
      </c>
      <c r="F1862" s="67">
        <f>'Permitted Sources'!I1112</f>
        <v>10.5</v>
      </c>
      <c r="G1862" s="67">
        <f>'Permitted Sources'!J1112</f>
        <v>6.25</v>
      </c>
      <c r="H1862" s="67">
        <f>'Permitted Sources'!K1112</f>
        <v>23.33</v>
      </c>
      <c r="I1862" s="67">
        <f>'Permitted Sources'!L1112</f>
        <v>0</v>
      </c>
      <c r="J1862" s="67">
        <f>'Permitted Sources'!M1112</f>
        <v>0</v>
      </c>
      <c r="K1862" t="str">
        <f t="shared" si="28"/>
        <v>Compressor Engines</v>
      </c>
    </row>
    <row r="1863" spans="1:11" x14ac:dyDescent="0.2">
      <c r="A1863" s="159" t="str">
        <f>'Permitted Sources'!A1113</f>
        <v>WYDEQ Permitted Sources</v>
      </c>
      <c r="B1863" t="str">
        <f>'Permitted Sources'!B1113</f>
        <v>56</v>
      </c>
      <c r="C1863" s="159">
        <f>'Permitted Sources'!D1113</f>
        <v>56005</v>
      </c>
      <c r="D1863" s="159" t="str">
        <f>'Permitted Sources'!E1113</f>
        <v>20200253</v>
      </c>
      <c r="E1863" t="str">
        <f>'Permitted Sources'!H1113</f>
        <v>Compressor Engines</v>
      </c>
      <c r="F1863" s="67">
        <f>'Permitted Sources'!I1113</f>
        <v>14</v>
      </c>
      <c r="G1863" s="67">
        <f>'Permitted Sources'!J1113</f>
        <v>8.5</v>
      </c>
      <c r="H1863" s="67">
        <f>'Permitted Sources'!K1113</f>
        <v>31.1</v>
      </c>
      <c r="I1863" s="67">
        <f>'Permitted Sources'!L1113</f>
        <v>0</v>
      </c>
      <c r="J1863" s="67">
        <f>'Permitted Sources'!M1113</f>
        <v>0</v>
      </c>
      <c r="K1863" t="str">
        <f t="shared" ref="K1863:K1926" si="29">IF(E1863="Unpermitted Fugitives","Fugitives",IF(E1863="Natural Gas Processing Facilities, Pump Seals","Fugitives",IF(E1863="Natural Gas Production, All Equipt Leak Fugitives","Fugitives",IF(E1863="External Combustion Boilers","Heaters",IF(E1863="Permitted Tank Losses","Condensate tank ",IF(E1863="Permitted Fugitives","Fugitives",IF(E1863="Process Heaters","Heaters",E1863)))))))</f>
        <v>Compressor Engines</v>
      </c>
    </row>
    <row r="1864" spans="1:11" x14ac:dyDescent="0.2">
      <c r="A1864" s="159" t="str">
        <f>'Permitted Sources'!A1114</f>
        <v>WYDEQ Permitted Sources</v>
      </c>
      <c r="B1864" t="str">
        <f>'Permitted Sources'!B1114</f>
        <v>56</v>
      </c>
      <c r="C1864" s="159">
        <f>'Permitted Sources'!D1114</f>
        <v>56005</v>
      </c>
      <c r="D1864" s="159" t="str">
        <f>'Permitted Sources'!E1114</f>
        <v>20200253</v>
      </c>
      <c r="E1864" t="str">
        <f>'Permitted Sources'!H1114</f>
        <v>Compressor Engines</v>
      </c>
      <c r="F1864" s="67">
        <f>'Permitted Sources'!I1114</f>
        <v>14</v>
      </c>
      <c r="G1864" s="67">
        <f>'Permitted Sources'!J1114</f>
        <v>8.5</v>
      </c>
      <c r="H1864" s="67">
        <f>'Permitted Sources'!K1114</f>
        <v>31.1</v>
      </c>
      <c r="I1864" s="67">
        <f>'Permitted Sources'!L1114</f>
        <v>0</v>
      </c>
      <c r="J1864" s="67">
        <f>'Permitted Sources'!M1114</f>
        <v>0</v>
      </c>
      <c r="K1864" t="str">
        <f t="shared" si="29"/>
        <v>Compressor Engines</v>
      </c>
    </row>
    <row r="1865" spans="1:11" x14ac:dyDescent="0.2">
      <c r="A1865" s="159" t="str">
        <f>'Permitted Sources'!A1115</f>
        <v>WYDEQ Permitted Sources</v>
      </c>
      <c r="B1865" t="str">
        <f>'Permitted Sources'!B1115</f>
        <v>56</v>
      </c>
      <c r="C1865" s="159">
        <f>'Permitted Sources'!D1115</f>
        <v>56005</v>
      </c>
      <c r="D1865" s="159" t="str">
        <f>'Permitted Sources'!E1115</f>
        <v>20200253</v>
      </c>
      <c r="E1865" t="str">
        <f>'Permitted Sources'!H1115</f>
        <v>Compressor Engines</v>
      </c>
      <c r="F1865" s="67">
        <f>'Permitted Sources'!I1115</f>
        <v>14</v>
      </c>
      <c r="G1865" s="67">
        <f>'Permitted Sources'!J1115</f>
        <v>8.5</v>
      </c>
      <c r="H1865" s="67">
        <f>'Permitted Sources'!K1115</f>
        <v>31.1</v>
      </c>
      <c r="I1865" s="67">
        <f>'Permitted Sources'!L1115</f>
        <v>0</v>
      </c>
      <c r="J1865" s="67">
        <f>'Permitted Sources'!M1115</f>
        <v>0</v>
      </c>
      <c r="K1865" t="str">
        <f t="shared" si="29"/>
        <v>Compressor Engines</v>
      </c>
    </row>
    <row r="1866" spans="1:11" x14ac:dyDescent="0.2">
      <c r="A1866" s="159" t="str">
        <f>'Permitted Sources'!A1116</f>
        <v>WYDEQ Permitted Sources</v>
      </c>
      <c r="B1866" t="str">
        <f>'Permitted Sources'!B1116</f>
        <v>56</v>
      </c>
      <c r="C1866" s="159">
        <f>'Permitted Sources'!D1116</f>
        <v>56005</v>
      </c>
      <c r="D1866" s="159" t="str">
        <f>'Permitted Sources'!E1116</f>
        <v>20200253</v>
      </c>
      <c r="E1866" t="str">
        <f>'Permitted Sources'!H1116</f>
        <v>Compressor Engines</v>
      </c>
      <c r="F1866" s="67">
        <f>'Permitted Sources'!I1116</f>
        <v>14</v>
      </c>
      <c r="G1866" s="67">
        <f>'Permitted Sources'!J1116</f>
        <v>8.5</v>
      </c>
      <c r="H1866" s="67">
        <f>'Permitted Sources'!K1116</f>
        <v>31.1</v>
      </c>
      <c r="I1866" s="67">
        <f>'Permitted Sources'!L1116</f>
        <v>0</v>
      </c>
      <c r="J1866" s="67">
        <f>'Permitted Sources'!M1116</f>
        <v>0</v>
      </c>
      <c r="K1866" t="str">
        <f t="shared" si="29"/>
        <v>Compressor Engines</v>
      </c>
    </row>
    <row r="1867" spans="1:11" x14ac:dyDescent="0.2">
      <c r="A1867" s="159" t="str">
        <f>'Permitted Sources'!A1117</f>
        <v>WYDEQ Permitted Sources</v>
      </c>
      <c r="B1867" t="str">
        <f>'Permitted Sources'!B1117</f>
        <v>56</v>
      </c>
      <c r="C1867" s="159">
        <f>'Permitted Sources'!D1117</f>
        <v>56005</v>
      </c>
      <c r="D1867" s="159" t="str">
        <f>'Permitted Sources'!E1117</f>
        <v>20200253</v>
      </c>
      <c r="E1867" t="str">
        <f>'Permitted Sources'!H1117</f>
        <v>Compressor Engines</v>
      </c>
      <c r="F1867" s="67">
        <f>'Permitted Sources'!I1117</f>
        <v>14</v>
      </c>
      <c r="G1867" s="67">
        <f>'Permitted Sources'!J1117</f>
        <v>8.5</v>
      </c>
      <c r="H1867" s="67">
        <f>'Permitted Sources'!K1117</f>
        <v>31.1</v>
      </c>
      <c r="I1867" s="67">
        <f>'Permitted Sources'!L1117</f>
        <v>0</v>
      </c>
      <c r="J1867" s="67">
        <f>'Permitted Sources'!M1117</f>
        <v>0</v>
      </c>
      <c r="K1867" t="str">
        <f t="shared" si="29"/>
        <v>Compressor Engines</v>
      </c>
    </row>
    <row r="1868" spans="1:11" x14ac:dyDescent="0.2">
      <c r="A1868" s="159" t="str">
        <f>'Permitted Sources'!A1118</f>
        <v>WYDEQ Permitted Sources</v>
      </c>
      <c r="B1868" t="str">
        <f>'Permitted Sources'!B1118</f>
        <v>56</v>
      </c>
      <c r="C1868" s="159">
        <f>'Permitted Sources'!D1118</f>
        <v>56005</v>
      </c>
      <c r="D1868" s="159" t="str">
        <f>'Permitted Sources'!E1118</f>
        <v>20200201</v>
      </c>
      <c r="E1868" t="str">
        <f>'Permitted Sources'!H1118</f>
        <v>Compressor Engines</v>
      </c>
      <c r="F1868" s="67">
        <f>'Permitted Sources'!I1118</f>
        <v>7.7240000000000002</v>
      </c>
      <c r="G1868" s="67">
        <f>'Permitted Sources'!J1118</f>
        <v>0</v>
      </c>
      <c r="H1868" s="67">
        <f>'Permitted Sources'!K1118</f>
        <v>0</v>
      </c>
      <c r="I1868" s="67">
        <f>'Permitted Sources'!L1118</f>
        <v>0</v>
      </c>
      <c r="J1868" s="67">
        <f>'Permitted Sources'!M1118</f>
        <v>0</v>
      </c>
      <c r="K1868" t="str">
        <f t="shared" si="29"/>
        <v>Compressor Engines</v>
      </c>
    </row>
    <row r="1869" spans="1:11" x14ac:dyDescent="0.2">
      <c r="A1869" s="159" t="str">
        <f>'Permitted Sources'!A1119</f>
        <v>WYDEQ Permitted Sources</v>
      </c>
      <c r="B1869" t="str">
        <f>'Permitted Sources'!B1119</f>
        <v>56</v>
      </c>
      <c r="C1869" s="159">
        <f>'Permitted Sources'!D1119</f>
        <v>56005</v>
      </c>
      <c r="D1869" s="159" t="str">
        <f>'Permitted Sources'!E1119</f>
        <v>20200201</v>
      </c>
      <c r="E1869" t="str">
        <f>'Permitted Sources'!H1119</f>
        <v>Compressor Engines</v>
      </c>
      <c r="F1869" s="67">
        <f>'Permitted Sources'!I1119</f>
        <v>7.7240000000000002</v>
      </c>
      <c r="G1869" s="67">
        <f>'Permitted Sources'!J1119</f>
        <v>0</v>
      </c>
      <c r="H1869" s="67">
        <f>'Permitted Sources'!K1119</f>
        <v>0</v>
      </c>
      <c r="I1869" s="67">
        <f>'Permitted Sources'!L1119</f>
        <v>0</v>
      </c>
      <c r="J1869" s="67">
        <f>'Permitted Sources'!M1119</f>
        <v>0</v>
      </c>
      <c r="K1869" t="str">
        <f t="shared" si="29"/>
        <v>Compressor Engines</v>
      </c>
    </row>
    <row r="1870" spans="1:11" x14ac:dyDescent="0.2">
      <c r="A1870" s="159" t="str">
        <f>'Permitted Sources'!A1120</f>
        <v>WYDEQ Permitted Sources</v>
      </c>
      <c r="B1870" t="str">
        <f>'Permitted Sources'!B1120</f>
        <v>56</v>
      </c>
      <c r="C1870" s="159">
        <f>'Permitted Sources'!D1120</f>
        <v>56005</v>
      </c>
      <c r="D1870" s="159" t="str">
        <f>'Permitted Sources'!E1120</f>
        <v>20200253</v>
      </c>
      <c r="E1870" t="str">
        <f>'Permitted Sources'!H1120</f>
        <v>Compressor Engines</v>
      </c>
      <c r="F1870" s="67">
        <f>'Permitted Sources'!I1120</f>
        <v>2.2000000000000002</v>
      </c>
      <c r="G1870" s="67">
        <f>'Permitted Sources'!J1120</f>
        <v>1.8</v>
      </c>
      <c r="H1870" s="67">
        <f>'Permitted Sources'!K1120</f>
        <v>2.2000000000000002</v>
      </c>
      <c r="I1870" s="67">
        <f>'Permitted Sources'!L1120</f>
        <v>0</v>
      </c>
      <c r="J1870" s="67">
        <f>'Permitted Sources'!M1120</f>
        <v>0</v>
      </c>
      <c r="K1870" t="str">
        <f t="shared" si="29"/>
        <v>Compressor Engines</v>
      </c>
    </row>
    <row r="1871" spans="1:11" x14ac:dyDescent="0.2">
      <c r="A1871" s="159" t="str">
        <f>'Permitted Sources'!A1121</f>
        <v>WYDEQ Permitted Sources</v>
      </c>
      <c r="B1871" t="str">
        <f>'Permitted Sources'!B1121</f>
        <v>56</v>
      </c>
      <c r="C1871" s="159">
        <f>'Permitted Sources'!D1121</f>
        <v>56005</v>
      </c>
      <c r="D1871" s="159" t="str">
        <f>'Permitted Sources'!E1121</f>
        <v>20200253</v>
      </c>
      <c r="E1871" t="str">
        <f>'Permitted Sources'!H1121</f>
        <v>Compressor Engines</v>
      </c>
      <c r="F1871" s="67">
        <f>'Permitted Sources'!I1121</f>
        <v>0.7</v>
      </c>
      <c r="G1871" s="67">
        <f>'Permitted Sources'!J1121</f>
        <v>0.2</v>
      </c>
      <c r="H1871" s="67">
        <f>'Permitted Sources'!K1121</f>
        <v>0.7</v>
      </c>
      <c r="I1871" s="67">
        <f>'Permitted Sources'!L1121</f>
        <v>0</v>
      </c>
      <c r="J1871" s="67">
        <f>'Permitted Sources'!M1121</f>
        <v>0</v>
      </c>
      <c r="K1871" t="str">
        <f t="shared" si="29"/>
        <v>Compressor Engines</v>
      </c>
    </row>
    <row r="1872" spans="1:11" x14ac:dyDescent="0.2">
      <c r="A1872" s="159" t="str">
        <f>'Permitted Sources'!A1122</f>
        <v>WYDEQ Permitted Sources</v>
      </c>
      <c r="B1872" t="str">
        <f>'Permitted Sources'!B1122</f>
        <v>56</v>
      </c>
      <c r="C1872" s="159">
        <f>'Permitted Sources'!D1122</f>
        <v>56005</v>
      </c>
      <c r="D1872" s="159" t="str">
        <f>'Permitted Sources'!E1122</f>
        <v>20200253</v>
      </c>
      <c r="E1872" t="str">
        <f>'Permitted Sources'!H1122</f>
        <v>Compressor Engines</v>
      </c>
      <c r="F1872" s="67">
        <f>'Permitted Sources'!I1122</f>
        <v>6.8</v>
      </c>
      <c r="G1872" s="67">
        <f>'Permitted Sources'!J1122</f>
        <v>6.8</v>
      </c>
      <c r="H1872" s="67">
        <f>'Permitted Sources'!K1122</f>
        <v>13.5</v>
      </c>
      <c r="I1872" s="67">
        <f>'Permitted Sources'!L1122</f>
        <v>0</v>
      </c>
      <c r="J1872" s="67">
        <f>'Permitted Sources'!M1122</f>
        <v>0</v>
      </c>
      <c r="K1872" t="str">
        <f t="shared" si="29"/>
        <v>Compressor Engines</v>
      </c>
    </row>
    <row r="1873" spans="1:11" x14ac:dyDescent="0.2">
      <c r="A1873" s="159" t="str">
        <f>'Permitted Sources'!A1123</f>
        <v>WYDEQ Permitted Sources</v>
      </c>
      <c r="B1873" t="str">
        <f>'Permitted Sources'!B1123</f>
        <v>56</v>
      </c>
      <c r="C1873" s="159">
        <f>'Permitted Sources'!D1123</f>
        <v>56005</v>
      </c>
      <c r="D1873" s="159" t="str">
        <f>'Permitted Sources'!E1123</f>
        <v>20200253</v>
      </c>
      <c r="E1873" t="str">
        <f>'Permitted Sources'!H1123</f>
        <v>Compressor Engines</v>
      </c>
      <c r="F1873" s="67">
        <f>'Permitted Sources'!I1123</f>
        <v>6.8</v>
      </c>
      <c r="G1873" s="67">
        <f>'Permitted Sources'!J1123</f>
        <v>6.8</v>
      </c>
      <c r="H1873" s="67">
        <f>'Permitted Sources'!K1123</f>
        <v>13.5</v>
      </c>
      <c r="I1873" s="67">
        <f>'Permitted Sources'!L1123</f>
        <v>0</v>
      </c>
      <c r="J1873" s="67">
        <f>'Permitted Sources'!M1123</f>
        <v>0</v>
      </c>
      <c r="K1873" t="str">
        <f t="shared" si="29"/>
        <v>Compressor Engines</v>
      </c>
    </row>
    <row r="1874" spans="1:11" x14ac:dyDescent="0.2">
      <c r="A1874" s="159" t="str">
        <f>'Permitted Sources'!A1124</f>
        <v>WYDEQ Permitted Sources</v>
      </c>
      <c r="B1874" t="str">
        <f>'Permitted Sources'!B1124</f>
        <v>56</v>
      </c>
      <c r="C1874" s="159">
        <f>'Permitted Sources'!D1124</f>
        <v>56005</v>
      </c>
      <c r="D1874" s="159" t="str">
        <f>'Permitted Sources'!E1124</f>
        <v>20200253</v>
      </c>
      <c r="E1874" t="str">
        <f>'Permitted Sources'!H1124</f>
        <v>Compressor Engines</v>
      </c>
      <c r="F1874" s="67">
        <f>'Permitted Sources'!I1124</f>
        <v>6.758</v>
      </c>
      <c r="G1874" s="67">
        <f>'Permitted Sources'!J1124</f>
        <v>6.758</v>
      </c>
      <c r="H1874" s="67">
        <f>'Permitted Sources'!K1124</f>
        <v>13.52</v>
      </c>
      <c r="I1874" s="67">
        <f>'Permitted Sources'!L1124</f>
        <v>0</v>
      </c>
      <c r="J1874" s="67">
        <f>'Permitted Sources'!M1124</f>
        <v>0</v>
      </c>
      <c r="K1874" t="str">
        <f t="shared" si="29"/>
        <v>Compressor Engines</v>
      </c>
    </row>
    <row r="1875" spans="1:11" x14ac:dyDescent="0.2">
      <c r="A1875" s="159" t="str">
        <f>'Permitted Sources'!A1125</f>
        <v>WYDEQ Permitted Sources</v>
      </c>
      <c r="B1875" t="str">
        <f>'Permitted Sources'!B1125</f>
        <v>56</v>
      </c>
      <c r="C1875" s="159">
        <f>'Permitted Sources'!D1125</f>
        <v>56005</v>
      </c>
      <c r="D1875" s="159" t="str">
        <f>'Permitted Sources'!E1125</f>
        <v>20200253</v>
      </c>
      <c r="E1875" t="str">
        <f>'Permitted Sources'!H1125</f>
        <v>Compressor Engines</v>
      </c>
      <c r="F1875" s="67">
        <f>'Permitted Sources'!I1125</f>
        <v>1.8</v>
      </c>
      <c r="G1875" s="67">
        <f>'Permitted Sources'!J1125</f>
        <v>1.8</v>
      </c>
      <c r="H1875" s="67">
        <f>'Permitted Sources'!K1125</f>
        <v>1.8</v>
      </c>
      <c r="I1875" s="67">
        <f>'Permitted Sources'!L1125</f>
        <v>0</v>
      </c>
      <c r="J1875" s="67">
        <f>'Permitted Sources'!M1125</f>
        <v>0</v>
      </c>
      <c r="K1875" t="str">
        <f t="shared" si="29"/>
        <v>Compressor Engines</v>
      </c>
    </row>
    <row r="1876" spans="1:11" x14ac:dyDescent="0.2">
      <c r="A1876" s="159" t="str">
        <f>'Permitted Sources'!A1126</f>
        <v>WYDEQ Permitted Sources</v>
      </c>
      <c r="B1876" t="str">
        <f>'Permitted Sources'!B1126</f>
        <v>56</v>
      </c>
      <c r="C1876" s="159">
        <f>'Permitted Sources'!D1126</f>
        <v>56005</v>
      </c>
      <c r="D1876" s="159" t="str">
        <f>'Permitted Sources'!E1126</f>
        <v>20200253</v>
      </c>
      <c r="E1876" t="str">
        <f>'Permitted Sources'!H1126</f>
        <v>Compressor Engines</v>
      </c>
      <c r="F1876" s="67">
        <f>'Permitted Sources'!I1126</f>
        <v>0.3</v>
      </c>
      <c r="G1876" s="67">
        <f>'Permitted Sources'!J1126</f>
        <v>0.3</v>
      </c>
      <c r="H1876" s="67">
        <f>'Permitted Sources'!K1126</f>
        <v>0.3</v>
      </c>
      <c r="I1876" s="67">
        <f>'Permitted Sources'!L1126</f>
        <v>0</v>
      </c>
      <c r="J1876" s="67">
        <f>'Permitted Sources'!M1126</f>
        <v>0</v>
      </c>
      <c r="K1876" t="str">
        <f t="shared" si="29"/>
        <v>Compressor Engines</v>
      </c>
    </row>
    <row r="1877" spans="1:11" x14ac:dyDescent="0.2">
      <c r="A1877" s="159" t="str">
        <f>'Permitted Sources'!A1127</f>
        <v>WYDEQ Permitted Sources</v>
      </c>
      <c r="B1877" t="str">
        <f>'Permitted Sources'!B1127</f>
        <v>56</v>
      </c>
      <c r="C1877" s="159">
        <f>'Permitted Sources'!D1127</f>
        <v>56005</v>
      </c>
      <c r="D1877" s="159" t="str">
        <f>'Permitted Sources'!E1127</f>
        <v>20200254</v>
      </c>
      <c r="E1877" t="str">
        <f>'Permitted Sources'!H1127</f>
        <v>Compressor Engines</v>
      </c>
      <c r="F1877" s="67">
        <f>'Permitted Sources'!I1127</f>
        <v>5.117</v>
      </c>
      <c r="G1877" s="67">
        <f>'Permitted Sources'!J1127</f>
        <v>0</v>
      </c>
      <c r="H1877" s="67">
        <f>'Permitted Sources'!K1127</f>
        <v>0</v>
      </c>
      <c r="I1877" s="67">
        <f>'Permitted Sources'!L1127</f>
        <v>0</v>
      </c>
      <c r="J1877" s="67">
        <f>'Permitted Sources'!M1127</f>
        <v>0</v>
      </c>
      <c r="K1877" t="str">
        <f t="shared" si="29"/>
        <v>Compressor Engines</v>
      </c>
    </row>
    <row r="1878" spans="1:11" x14ac:dyDescent="0.2">
      <c r="A1878" s="159" t="str">
        <f>'Permitted Sources'!A1128</f>
        <v>WYDEQ Permitted Sources</v>
      </c>
      <c r="B1878" t="str">
        <f>'Permitted Sources'!B1128</f>
        <v>56</v>
      </c>
      <c r="C1878" s="159">
        <f>'Permitted Sources'!D1128</f>
        <v>56005</v>
      </c>
      <c r="D1878" s="159" t="str">
        <f>'Permitted Sources'!E1128</f>
        <v>20200254</v>
      </c>
      <c r="E1878" t="str">
        <f>'Permitted Sources'!H1128</f>
        <v>Compressor Engines</v>
      </c>
      <c r="F1878" s="67">
        <f>'Permitted Sources'!I1128</f>
        <v>5.117</v>
      </c>
      <c r="G1878" s="67">
        <f>'Permitted Sources'!J1128</f>
        <v>0</v>
      </c>
      <c r="H1878" s="67">
        <f>'Permitted Sources'!K1128</f>
        <v>0</v>
      </c>
      <c r="I1878" s="67">
        <f>'Permitted Sources'!L1128</f>
        <v>0</v>
      </c>
      <c r="J1878" s="67">
        <f>'Permitted Sources'!M1128</f>
        <v>0</v>
      </c>
      <c r="K1878" t="str">
        <f t="shared" si="29"/>
        <v>Compressor Engines</v>
      </c>
    </row>
    <row r="1879" spans="1:11" x14ac:dyDescent="0.2">
      <c r="A1879" s="159" t="str">
        <f>'Permitted Sources'!A1129</f>
        <v>WYDEQ Permitted Sources</v>
      </c>
      <c r="B1879" t="str">
        <f>'Permitted Sources'!B1129</f>
        <v>56</v>
      </c>
      <c r="C1879" s="159">
        <f>'Permitted Sources'!D1129</f>
        <v>56005</v>
      </c>
      <c r="D1879" s="159" t="str">
        <f>'Permitted Sources'!E1129</f>
        <v>20200254</v>
      </c>
      <c r="E1879" t="str">
        <f>'Permitted Sources'!H1129</f>
        <v>Compressor Engines</v>
      </c>
      <c r="F1879" s="67">
        <f>'Permitted Sources'!I1129</f>
        <v>5.117</v>
      </c>
      <c r="G1879" s="67">
        <f>'Permitted Sources'!J1129</f>
        <v>0</v>
      </c>
      <c r="H1879" s="67">
        <f>'Permitted Sources'!K1129</f>
        <v>0</v>
      </c>
      <c r="I1879" s="67">
        <f>'Permitted Sources'!L1129</f>
        <v>0</v>
      </c>
      <c r="J1879" s="67">
        <f>'Permitted Sources'!M1129</f>
        <v>0</v>
      </c>
      <c r="K1879" t="str">
        <f t="shared" si="29"/>
        <v>Compressor Engines</v>
      </c>
    </row>
    <row r="1880" spans="1:11" x14ac:dyDescent="0.2">
      <c r="A1880" s="159" t="str">
        <f>'Permitted Sources'!A1130</f>
        <v>WYDEQ Permitted Sources</v>
      </c>
      <c r="B1880" t="str">
        <f>'Permitted Sources'!B1130</f>
        <v>56</v>
      </c>
      <c r="C1880" s="159">
        <f>'Permitted Sources'!D1130</f>
        <v>56005</v>
      </c>
      <c r="D1880" s="159" t="str">
        <f>'Permitted Sources'!E1130</f>
        <v>20200254</v>
      </c>
      <c r="E1880" t="str">
        <f>'Permitted Sources'!H1130</f>
        <v>Compressor Engines</v>
      </c>
      <c r="F1880" s="67">
        <f>'Permitted Sources'!I1130</f>
        <v>5.117</v>
      </c>
      <c r="G1880" s="67">
        <f>'Permitted Sources'!J1130</f>
        <v>0</v>
      </c>
      <c r="H1880" s="67">
        <f>'Permitted Sources'!K1130</f>
        <v>0</v>
      </c>
      <c r="I1880" s="67">
        <f>'Permitted Sources'!L1130</f>
        <v>0</v>
      </c>
      <c r="J1880" s="67">
        <f>'Permitted Sources'!M1130</f>
        <v>0</v>
      </c>
      <c r="K1880" t="str">
        <f t="shared" si="29"/>
        <v>Compressor Engines</v>
      </c>
    </row>
    <row r="1881" spans="1:11" x14ac:dyDescent="0.2">
      <c r="A1881" s="159" t="str">
        <f>'Permitted Sources'!A1131</f>
        <v>WYDEQ Permitted Sources</v>
      </c>
      <c r="B1881" t="str">
        <f>'Permitted Sources'!B1131</f>
        <v>56</v>
      </c>
      <c r="C1881" s="159">
        <f>'Permitted Sources'!D1131</f>
        <v>56005</v>
      </c>
      <c r="D1881" s="159" t="str">
        <f>'Permitted Sources'!E1131</f>
        <v>20200254</v>
      </c>
      <c r="E1881" t="str">
        <f>'Permitted Sources'!H1131</f>
        <v>Compressor Engines</v>
      </c>
      <c r="F1881" s="67">
        <f>'Permitted Sources'!I1131</f>
        <v>5.117</v>
      </c>
      <c r="G1881" s="67">
        <f>'Permitted Sources'!J1131</f>
        <v>0</v>
      </c>
      <c r="H1881" s="67">
        <f>'Permitted Sources'!K1131</f>
        <v>0</v>
      </c>
      <c r="I1881" s="67">
        <f>'Permitted Sources'!L1131</f>
        <v>0</v>
      </c>
      <c r="J1881" s="67">
        <f>'Permitted Sources'!M1131</f>
        <v>0</v>
      </c>
      <c r="K1881" t="str">
        <f t="shared" si="29"/>
        <v>Compressor Engines</v>
      </c>
    </row>
    <row r="1882" spans="1:11" x14ac:dyDescent="0.2">
      <c r="A1882" s="159" t="str">
        <f>'Permitted Sources'!A1132</f>
        <v>WYDEQ Permitted Sources</v>
      </c>
      <c r="B1882" t="str">
        <f>'Permitted Sources'!B1132</f>
        <v>56</v>
      </c>
      <c r="C1882" s="159">
        <f>'Permitted Sources'!D1132</f>
        <v>56005</v>
      </c>
      <c r="D1882" s="159" t="str">
        <f>'Permitted Sources'!E1132</f>
        <v>20200254</v>
      </c>
      <c r="E1882" t="str">
        <f>'Permitted Sources'!H1132</f>
        <v>Compressor Engines</v>
      </c>
      <c r="F1882" s="67">
        <f>'Permitted Sources'!I1132</f>
        <v>5.117</v>
      </c>
      <c r="G1882" s="67">
        <f>'Permitted Sources'!J1132</f>
        <v>0</v>
      </c>
      <c r="H1882" s="67">
        <f>'Permitted Sources'!K1132</f>
        <v>0</v>
      </c>
      <c r="I1882" s="67">
        <f>'Permitted Sources'!L1132</f>
        <v>0</v>
      </c>
      <c r="J1882" s="67">
        <f>'Permitted Sources'!M1132</f>
        <v>0</v>
      </c>
      <c r="K1882" t="str">
        <f t="shared" si="29"/>
        <v>Compressor Engines</v>
      </c>
    </row>
    <row r="1883" spans="1:11" x14ac:dyDescent="0.2">
      <c r="A1883" s="159" t="str">
        <f>'Permitted Sources'!A1133</f>
        <v>WYDEQ Permitted Sources</v>
      </c>
      <c r="B1883" t="str">
        <f>'Permitted Sources'!B1133</f>
        <v>56</v>
      </c>
      <c r="C1883" s="159">
        <f>'Permitted Sources'!D1133</f>
        <v>56005</v>
      </c>
      <c r="D1883" s="159" t="str">
        <f>'Permitted Sources'!E1133</f>
        <v>20200254</v>
      </c>
      <c r="E1883" t="str">
        <f>'Permitted Sources'!H1133</f>
        <v>Compressor Engines</v>
      </c>
      <c r="F1883" s="67">
        <f>'Permitted Sources'!I1133</f>
        <v>5.117</v>
      </c>
      <c r="G1883" s="67">
        <f>'Permitted Sources'!J1133</f>
        <v>0</v>
      </c>
      <c r="H1883" s="67">
        <f>'Permitted Sources'!K1133</f>
        <v>0</v>
      </c>
      <c r="I1883" s="67">
        <f>'Permitted Sources'!L1133</f>
        <v>0</v>
      </c>
      <c r="J1883" s="67">
        <f>'Permitted Sources'!M1133</f>
        <v>0</v>
      </c>
      <c r="K1883" t="str">
        <f t="shared" si="29"/>
        <v>Compressor Engines</v>
      </c>
    </row>
    <row r="1884" spans="1:11" x14ac:dyDescent="0.2">
      <c r="A1884" s="159" t="str">
        <f>'Permitted Sources'!A1134</f>
        <v>WYDEQ Permitted Sources</v>
      </c>
      <c r="B1884" t="str">
        <f>'Permitted Sources'!B1134</f>
        <v>56</v>
      </c>
      <c r="C1884" s="159">
        <f>'Permitted Sources'!D1134</f>
        <v>56005</v>
      </c>
      <c r="D1884" s="159" t="str">
        <f>'Permitted Sources'!E1134</f>
        <v>20200254</v>
      </c>
      <c r="E1884" t="str">
        <f>'Permitted Sources'!H1134</f>
        <v>Compressor Engines</v>
      </c>
      <c r="F1884" s="67">
        <f>'Permitted Sources'!I1134</f>
        <v>5.117</v>
      </c>
      <c r="G1884" s="67">
        <f>'Permitted Sources'!J1134</f>
        <v>0</v>
      </c>
      <c r="H1884" s="67">
        <f>'Permitted Sources'!K1134</f>
        <v>0</v>
      </c>
      <c r="I1884" s="67">
        <f>'Permitted Sources'!L1134</f>
        <v>0</v>
      </c>
      <c r="J1884" s="67">
        <f>'Permitted Sources'!M1134</f>
        <v>0</v>
      </c>
      <c r="K1884" t="str">
        <f t="shared" si="29"/>
        <v>Compressor Engines</v>
      </c>
    </row>
    <row r="1885" spans="1:11" x14ac:dyDescent="0.2">
      <c r="A1885" s="159" t="str">
        <f>'Permitted Sources'!A1135</f>
        <v>WYDEQ Permitted Sources</v>
      </c>
      <c r="B1885" t="str">
        <f>'Permitted Sources'!B1135</f>
        <v>56</v>
      </c>
      <c r="C1885" s="159">
        <f>'Permitted Sources'!D1135</f>
        <v>56005</v>
      </c>
      <c r="D1885" s="159" t="str">
        <f>'Permitted Sources'!E1135</f>
        <v>20200254</v>
      </c>
      <c r="E1885" t="str">
        <f>'Permitted Sources'!H1135</f>
        <v>Compressor Engines</v>
      </c>
      <c r="F1885" s="67">
        <f>'Permitted Sources'!I1135</f>
        <v>5.117</v>
      </c>
      <c r="G1885" s="67">
        <f>'Permitted Sources'!J1135</f>
        <v>0</v>
      </c>
      <c r="H1885" s="67">
        <f>'Permitted Sources'!K1135</f>
        <v>0</v>
      </c>
      <c r="I1885" s="67">
        <f>'Permitted Sources'!L1135</f>
        <v>0</v>
      </c>
      <c r="J1885" s="67">
        <f>'Permitted Sources'!M1135</f>
        <v>0</v>
      </c>
      <c r="K1885" t="str">
        <f t="shared" si="29"/>
        <v>Compressor Engines</v>
      </c>
    </row>
    <row r="1886" spans="1:11" x14ac:dyDescent="0.2">
      <c r="A1886" s="159" t="str">
        <f>'Permitted Sources'!A1136</f>
        <v>WYDEQ Permitted Sources</v>
      </c>
      <c r="B1886" t="str">
        <f>'Permitted Sources'!B1136</f>
        <v>56</v>
      </c>
      <c r="C1886" s="159">
        <f>'Permitted Sources'!D1136</f>
        <v>56005</v>
      </c>
      <c r="D1886" s="159" t="str">
        <f>'Permitted Sources'!E1136</f>
        <v>20200254</v>
      </c>
      <c r="E1886" t="str">
        <f>'Permitted Sources'!H1136</f>
        <v>Compressor Engines</v>
      </c>
      <c r="F1886" s="67">
        <f>'Permitted Sources'!I1136</f>
        <v>5.117</v>
      </c>
      <c r="G1886" s="67">
        <f>'Permitted Sources'!J1136</f>
        <v>0</v>
      </c>
      <c r="H1886" s="67">
        <f>'Permitted Sources'!K1136</f>
        <v>0</v>
      </c>
      <c r="I1886" s="67">
        <f>'Permitted Sources'!L1136</f>
        <v>0</v>
      </c>
      <c r="J1886" s="67">
        <f>'Permitted Sources'!M1136</f>
        <v>0</v>
      </c>
      <c r="K1886" t="str">
        <f t="shared" si="29"/>
        <v>Compressor Engines</v>
      </c>
    </row>
    <row r="1887" spans="1:11" x14ac:dyDescent="0.2">
      <c r="A1887" s="159" t="str">
        <f>'Permitted Sources'!A1137</f>
        <v>WYDEQ Permitted Sources</v>
      </c>
      <c r="B1887" t="str">
        <f>'Permitted Sources'!B1137</f>
        <v>56</v>
      </c>
      <c r="C1887" s="159">
        <f>'Permitted Sources'!D1137</f>
        <v>56005</v>
      </c>
      <c r="D1887" s="159" t="str">
        <f>'Permitted Sources'!E1137</f>
        <v>20200253</v>
      </c>
      <c r="E1887" t="str">
        <f>'Permitted Sources'!H1137</f>
        <v>Compressor Engines</v>
      </c>
      <c r="F1887" s="67">
        <f>'Permitted Sources'!I1137</f>
        <v>16.222999999999999</v>
      </c>
      <c r="G1887" s="67">
        <f>'Permitted Sources'!J1137</f>
        <v>0</v>
      </c>
      <c r="H1887" s="67">
        <f>'Permitted Sources'!K1137</f>
        <v>0</v>
      </c>
      <c r="I1887" s="67">
        <f>'Permitted Sources'!L1137</f>
        <v>0</v>
      </c>
      <c r="J1887" s="67">
        <f>'Permitted Sources'!M1137</f>
        <v>0</v>
      </c>
      <c r="K1887" t="str">
        <f t="shared" si="29"/>
        <v>Compressor Engines</v>
      </c>
    </row>
    <row r="1888" spans="1:11" x14ac:dyDescent="0.2">
      <c r="A1888" s="159" t="str">
        <f>'Permitted Sources'!A1138</f>
        <v>WYDEQ Permitted Sources</v>
      </c>
      <c r="B1888" t="str">
        <f>'Permitted Sources'!B1138</f>
        <v>56</v>
      </c>
      <c r="C1888" s="159">
        <f>'Permitted Sources'!D1138</f>
        <v>56005</v>
      </c>
      <c r="D1888" s="159" t="str">
        <f>'Permitted Sources'!E1138</f>
        <v>20200254</v>
      </c>
      <c r="E1888" t="str">
        <f>'Permitted Sources'!H1138</f>
        <v>Compressor Engines</v>
      </c>
      <c r="F1888" s="67">
        <f>'Permitted Sources'!I1138</f>
        <v>5.117</v>
      </c>
      <c r="G1888" s="67">
        <f>'Permitted Sources'!J1138</f>
        <v>0</v>
      </c>
      <c r="H1888" s="67">
        <f>'Permitted Sources'!K1138</f>
        <v>0</v>
      </c>
      <c r="I1888" s="67">
        <f>'Permitted Sources'!L1138</f>
        <v>0</v>
      </c>
      <c r="J1888" s="67">
        <f>'Permitted Sources'!M1138</f>
        <v>0</v>
      </c>
      <c r="K1888" t="str">
        <f t="shared" si="29"/>
        <v>Compressor Engines</v>
      </c>
    </row>
    <row r="1889" spans="1:11" x14ac:dyDescent="0.2">
      <c r="A1889" s="159" t="str">
        <f>'Permitted Sources'!A1139</f>
        <v>WYDEQ Permitted Sources</v>
      </c>
      <c r="B1889" t="str">
        <f>'Permitted Sources'!B1139</f>
        <v>56</v>
      </c>
      <c r="C1889" s="159">
        <f>'Permitted Sources'!D1139</f>
        <v>56005</v>
      </c>
      <c r="D1889" s="159" t="str">
        <f>'Permitted Sources'!E1139</f>
        <v>20200254</v>
      </c>
      <c r="E1889" t="str">
        <f>'Permitted Sources'!H1139</f>
        <v>Compressor Engines</v>
      </c>
      <c r="F1889" s="67">
        <f>'Permitted Sources'!I1139</f>
        <v>5.117</v>
      </c>
      <c r="G1889" s="67">
        <f>'Permitted Sources'!J1139</f>
        <v>0</v>
      </c>
      <c r="H1889" s="67">
        <f>'Permitted Sources'!K1139</f>
        <v>0</v>
      </c>
      <c r="I1889" s="67">
        <f>'Permitted Sources'!L1139</f>
        <v>0</v>
      </c>
      <c r="J1889" s="67">
        <f>'Permitted Sources'!M1139</f>
        <v>0</v>
      </c>
      <c r="K1889" t="str">
        <f t="shared" si="29"/>
        <v>Compressor Engines</v>
      </c>
    </row>
    <row r="1890" spans="1:11" x14ac:dyDescent="0.2">
      <c r="A1890" s="159" t="str">
        <f>'Permitted Sources'!A1140</f>
        <v>WYDEQ Permitted Sources</v>
      </c>
      <c r="B1890" t="str">
        <f>'Permitted Sources'!B1140</f>
        <v>56</v>
      </c>
      <c r="C1890" s="159">
        <f>'Permitted Sources'!D1140</f>
        <v>56005</v>
      </c>
      <c r="D1890" s="159" t="str">
        <f>'Permitted Sources'!E1140</f>
        <v>20200201</v>
      </c>
      <c r="E1890" t="str">
        <f>'Permitted Sources'!H1140</f>
        <v>Compressor Engines</v>
      </c>
      <c r="F1890" s="67">
        <f>'Permitted Sources'!I1140</f>
        <v>1.8839999999999999</v>
      </c>
      <c r="G1890" s="67">
        <f>'Permitted Sources'!J1140</f>
        <v>1.883</v>
      </c>
      <c r="H1890" s="67">
        <f>'Permitted Sources'!K1140</f>
        <v>1.883</v>
      </c>
      <c r="I1890" s="67">
        <f>'Permitted Sources'!L1140</f>
        <v>0</v>
      </c>
      <c r="J1890" s="67">
        <f>'Permitted Sources'!M1140</f>
        <v>0</v>
      </c>
      <c r="K1890" t="str">
        <f t="shared" si="29"/>
        <v>Compressor Engines</v>
      </c>
    </row>
    <row r="1891" spans="1:11" x14ac:dyDescent="0.2">
      <c r="A1891" s="159" t="str">
        <f>'Permitted Sources'!A1141</f>
        <v>WYDEQ Permitted Sources</v>
      </c>
      <c r="B1891" t="str">
        <f>'Permitted Sources'!B1141</f>
        <v>56</v>
      </c>
      <c r="C1891" s="159">
        <f>'Permitted Sources'!D1141</f>
        <v>56005</v>
      </c>
      <c r="D1891" s="159" t="str">
        <f>'Permitted Sources'!E1141</f>
        <v>20200253</v>
      </c>
      <c r="E1891" t="str">
        <f>'Permitted Sources'!H1141</f>
        <v>Compressor Engines</v>
      </c>
      <c r="F1891" s="67">
        <f>'Permitted Sources'!I1141</f>
        <v>104.682</v>
      </c>
      <c r="G1891" s="67">
        <f>'Permitted Sources'!J1141</f>
        <v>0</v>
      </c>
      <c r="H1891" s="67">
        <f>'Permitted Sources'!K1141</f>
        <v>197.53800000000001</v>
      </c>
      <c r="I1891" s="67">
        <f>'Permitted Sources'!L1141</f>
        <v>0</v>
      </c>
      <c r="J1891" s="67">
        <f>'Permitted Sources'!M1141</f>
        <v>0</v>
      </c>
      <c r="K1891" t="str">
        <f t="shared" si="29"/>
        <v>Compressor Engines</v>
      </c>
    </row>
    <row r="1892" spans="1:11" x14ac:dyDescent="0.2">
      <c r="A1892" s="159" t="str">
        <f>'Permitted Sources'!A1142</f>
        <v>WYDEQ Permitted Sources</v>
      </c>
      <c r="B1892" t="str">
        <f>'Permitted Sources'!B1142</f>
        <v>56</v>
      </c>
      <c r="C1892" s="159">
        <f>'Permitted Sources'!D1142</f>
        <v>56005</v>
      </c>
      <c r="D1892" s="159" t="str">
        <f>'Permitted Sources'!E1142</f>
        <v>20200253</v>
      </c>
      <c r="E1892" t="str">
        <f>'Permitted Sources'!H1142</f>
        <v>Compressor Engines</v>
      </c>
      <c r="F1892" s="67">
        <f>'Permitted Sources'!I1142</f>
        <v>104.682</v>
      </c>
      <c r="G1892" s="67">
        <f>'Permitted Sources'!J1142</f>
        <v>0</v>
      </c>
      <c r="H1892" s="67">
        <f>'Permitted Sources'!K1142</f>
        <v>197.53800000000001</v>
      </c>
      <c r="I1892" s="67">
        <f>'Permitted Sources'!L1142</f>
        <v>0</v>
      </c>
      <c r="J1892" s="67">
        <f>'Permitted Sources'!M1142</f>
        <v>0</v>
      </c>
      <c r="K1892" t="str">
        <f t="shared" si="29"/>
        <v>Compressor Engines</v>
      </c>
    </row>
    <row r="1893" spans="1:11" x14ac:dyDescent="0.2">
      <c r="A1893" s="159" t="str">
        <f>'Permitted Sources'!A1143</f>
        <v>WYDEQ Permitted Sources</v>
      </c>
      <c r="B1893" t="str">
        <f>'Permitted Sources'!B1143</f>
        <v>56</v>
      </c>
      <c r="C1893" s="159">
        <f>'Permitted Sources'!D1143</f>
        <v>56005</v>
      </c>
      <c r="D1893" s="159" t="str">
        <f>'Permitted Sources'!E1143</f>
        <v>31000302</v>
      </c>
      <c r="E1893" t="str">
        <f>'Permitted Sources'!H1143</f>
        <v>Dehydrator</v>
      </c>
      <c r="F1893" s="67">
        <f>'Permitted Sources'!I1143</f>
        <v>1.0074000000000001</v>
      </c>
      <c r="G1893" s="67">
        <f>'Permitted Sources'!J1143</f>
        <v>0</v>
      </c>
      <c r="H1893" s="67">
        <f>'Permitted Sources'!K1143</f>
        <v>0</v>
      </c>
      <c r="I1893" s="67">
        <f>'Permitted Sources'!L1143</f>
        <v>0</v>
      </c>
      <c r="J1893" s="67">
        <f>'Permitted Sources'!M1143</f>
        <v>0</v>
      </c>
      <c r="K1893" t="str">
        <f t="shared" si="29"/>
        <v>Dehydrator</v>
      </c>
    </row>
    <row r="1894" spans="1:11" x14ac:dyDescent="0.2">
      <c r="A1894" s="159" t="str">
        <f>'Permitted Sources'!A1144</f>
        <v>WYDEQ Permitted Sources</v>
      </c>
      <c r="B1894" t="str">
        <f>'Permitted Sources'!B1144</f>
        <v>56</v>
      </c>
      <c r="C1894" s="159">
        <f>'Permitted Sources'!D1144</f>
        <v>56005</v>
      </c>
      <c r="D1894" s="159" t="str">
        <f>'Permitted Sources'!E1144</f>
        <v>31000302</v>
      </c>
      <c r="E1894" t="str">
        <f>'Permitted Sources'!H1144</f>
        <v>Dehydrator</v>
      </c>
      <c r="F1894" s="67">
        <f>'Permitted Sources'!I1144</f>
        <v>1.0074000000000001</v>
      </c>
      <c r="G1894" s="67">
        <f>'Permitted Sources'!J1144</f>
        <v>0</v>
      </c>
      <c r="H1894" s="67">
        <f>'Permitted Sources'!K1144</f>
        <v>0</v>
      </c>
      <c r="I1894" s="67">
        <f>'Permitted Sources'!L1144</f>
        <v>0</v>
      </c>
      <c r="J1894" s="67">
        <f>'Permitted Sources'!M1144</f>
        <v>0</v>
      </c>
      <c r="K1894" t="str">
        <f t="shared" si="29"/>
        <v>Dehydrator</v>
      </c>
    </row>
    <row r="1895" spans="1:11" x14ac:dyDescent="0.2">
      <c r="A1895" s="159" t="str">
        <f>'Permitted Sources'!A1145</f>
        <v>WYDEQ Permitted Sources</v>
      </c>
      <c r="B1895" t="str">
        <f>'Permitted Sources'!B1145</f>
        <v>56</v>
      </c>
      <c r="C1895" s="159">
        <f>'Permitted Sources'!D1145</f>
        <v>56005</v>
      </c>
      <c r="D1895" s="159" t="str">
        <f>'Permitted Sources'!E1145</f>
        <v>31000299</v>
      </c>
      <c r="E1895" t="str">
        <f>'Permitted Sources'!H1145</f>
        <v>Other Not Classified</v>
      </c>
      <c r="F1895" s="67">
        <f>'Permitted Sources'!I1145</f>
        <v>0</v>
      </c>
      <c r="G1895" s="67">
        <f>'Permitted Sources'!J1145</f>
        <v>0</v>
      </c>
      <c r="H1895" s="67">
        <f>'Permitted Sources'!K1145</f>
        <v>0</v>
      </c>
      <c r="I1895" s="67">
        <f>'Permitted Sources'!L1145</f>
        <v>0</v>
      </c>
      <c r="J1895" s="67">
        <f>'Permitted Sources'!M1145</f>
        <v>0</v>
      </c>
      <c r="K1895" t="str">
        <f t="shared" si="29"/>
        <v>Other Not Classified</v>
      </c>
    </row>
    <row r="1896" spans="1:11" x14ac:dyDescent="0.2">
      <c r="A1896" s="159" t="str">
        <f>'Permitted Sources'!A1146</f>
        <v>WYDEQ Permitted Sources</v>
      </c>
      <c r="B1896" t="str">
        <f>'Permitted Sources'!B1146</f>
        <v>56</v>
      </c>
      <c r="C1896" s="159">
        <f>'Permitted Sources'!D1146</f>
        <v>56005</v>
      </c>
      <c r="D1896" s="159" t="str">
        <f>'Permitted Sources'!E1146</f>
        <v>20200253</v>
      </c>
      <c r="E1896" t="str">
        <f>'Permitted Sources'!H1146</f>
        <v>Compressor Engines</v>
      </c>
      <c r="F1896" s="67">
        <f>'Permitted Sources'!I1146</f>
        <v>0</v>
      </c>
      <c r="G1896" s="67">
        <f>'Permitted Sources'!J1146</f>
        <v>0</v>
      </c>
      <c r="H1896" s="67">
        <f>'Permitted Sources'!K1146</f>
        <v>0</v>
      </c>
      <c r="I1896" s="67">
        <f>'Permitted Sources'!L1146</f>
        <v>0</v>
      </c>
      <c r="J1896" s="67">
        <f>'Permitted Sources'!M1146</f>
        <v>0</v>
      </c>
      <c r="K1896" t="str">
        <f t="shared" si="29"/>
        <v>Compressor Engines</v>
      </c>
    </row>
    <row r="1897" spans="1:11" x14ac:dyDescent="0.2">
      <c r="A1897" s="159" t="str">
        <f>'Permitted Sources'!A1147</f>
        <v>WYDEQ Permitted Sources</v>
      </c>
      <c r="B1897" t="str">
        <f>'Permitted Sources'!B1147</f>
        <v>56</v>
      </c>
      <c r="C1897" s="159">
        <f>'Permitted Sources'!D1147</f>
        <v>56005</v>
      </c>
      <c r="D1897" s="159" t="str">
        <f>'Permitted Sources'!E1147</f>
        <v>20200253</v>
      </c>
      <c r="E1897" t="str">
        <f>'Permitted Sources'!H1147</f>
        <v>Compressor Engines</v>
      </c>
      <c r="F1897" s="67">
        <f>'Permitted Sources'!I1147</f>
        <v>0</v>
      </c>
      <c r="G1897" s="67">
        <f>'Permitted Sources'!J1147</f>
        <v>0</v>
      </c>
      <c r="H1897" s="67">
        <f>'Permitted Sources'!K1147</f>
        <v>0</v>
      </c>
      <c r="I1897" s="67">
        <f>'Permitted Sources'!L1147</f>
        <v>0</v>
      </c>
      <c r="J1897" s="67">
        <f>'Permitted Sources'!M1147</f>
        <v>0</v>
      </c>
      <c r="K1897" t="str">
        <f t="shared" si="29"/>
        <v>Compressor Engines</v>
      </c>
    </row>
    <row r="1898" spans="1:11" x14ac:dyDescent="0.2">
      <c r="A1898" s="159" t="str">
        <f>'Permitted Sources'!A1148</f>
        <v>WYDEQ Permitted Sources</v>
      </c>
      <c r="B1898" t="str">
        <f>'Permitted Sources'!B1148</f>
        <v>56</v>
      </c>
      <c r="C1898" s="159">
        <f>'Permitted Sources'!D1148</f>
        <v>56005</v>
      </c>
      <c r="D1898" s="159" t="str">
        <f>'Permitted Sources'!E1148</f>
        <v>31000220</v>
      </c>
      <c r="E1898" t="str">
        <f>'Permitted Sources'!H1148</f>
        <v>Fugitives</v>
      </c>
      <c r="F1898" s="67">
        <f>'Permitted Sources'!I1148</f>
        <v>0</v>
      </c>
      <c r="G1898" s="67">
        <f>'Permitted Sources'!J1148</f>
        <v>0</v>
      </c>
      <c r="H1898" s="67">
        <f>'Permitted Sources'!K1148</f>
        <v>0</v>
      </c>
      <c r="I1898" s="67">
        <f>'Permitted Sources'!L1148</f>
        <v>0</v>
      </c>
      <c r="J1898" s="67">
        <f>'Permitted Sources'!M1148</f>
        <v>0</v>
      </c>
      <c r="K1898" t="str">
        <f t="shared" si="29"/>
        <v>Fugitives</v>
      </c>
    </row>
    <row r="1899" spans="1:11" x14ac:dyDescent="0.2">
      <c r="A1899" s="159" t="str">
        <f>'Permitted Sources'!A1149</f>
        <v>WYDEQ Permitted Sources</v>
      </c>
      <c r="B1899" t="str">
        <f>'Permitted Sources'!B1149</f>
        <v>56</v>
      </c>
      <c r="C1899" s="159">
        <f>'Permitted Sources'!D1149</f>
        <v>56005</v>
      </c>
      <c r="D1899" s="159" t="str">
        <f>'Permitted Sources'!E1149</f>
        <v>31000220</v>
      </c>
      <c r="E1899" t="str">
        <f>'Permitted Sources'!H1149</f>
        <v>Fugitives</v>
      </c>
      <c r="F1899" s="67">
        <f>'Permitted Sources'!I1149</f>
        <v>0</v>
      </c>
      <c r="G1899" s="67">
        <f>'Permitted Sources'!J1149</f>
        <v>0</v>
      </c>
      <c r="H1899" s="67">
        <f>'Permitted Sources'!K1149</f>
        <v>0</v>
      </c>
      <c r="I1899" s="67">
        <f>'Permitted Sources'!L1149</f>
        <v>0</v>
      </c>
      <c r="J1899" s="67">
        <f>'Permitted Sources'!M1149</f>
        <v>0</v>
      </c>
      <c r="K1899" t="str">
        <f t="shared" si="29"/>
        <v>Fugitives</v>
      </c>
    </row>
    <row r="1900" spans="1:11" x14ac:dyDescent="0.2">
      <c r="A1900" s="159" t="str">
        <f>'Permitted Sources'!A1150</f>
        <v>WYDEQ Permitted Sources</v>
      </c>
      <c r="B1900" t="str">
        <f>'Permitted Sources'!B1150</f>
        <v>56</v>
      </c>
      <c r="C1900" s="159">
        <f>'Permitted Sources'!D1150</f>
        <v>56005</v>
      </c>
      <c r="D1900" s="159" t="str">
        <f>'Permitted Sources'!E1150</f>
        <v>20200201</v>
      </c>
      <c r="E1900" t="str">
        <f>'Permitted Sources'!H1150</f>
        <v>Compressor Engines</v>
      </c>
      <c r="F1900" s="67">
        <f>'Permitted Sources'!I1150</f>
        <v>8.4749999999999996</v>
      </c>
      <c r="G1900" s="67">
        <f>'Permitted Sources'!J1150</f>
        <v>0</v>
      </c>
      <c r="H1900" s="67">
        <f>'Permitted Sources'!K1150</f>
        <v>0</v>
      </c>
      <c r="I1900" s="67">
        <f>'Permitted Sources'!L1150</f>
        <v>0</v>
      </c>
      <c r="J1900" s="67">
        <f>'Permitted Sources'!M1150</f>
        <v>0</v>
      </c>
      <c r="K1900" t="str">
        <f t="shared" si="29"/>
        <v>Compressor Engines</v>
      </c>
    </row>
    <row r="1901" spans="1:11" x14ac:dyDescent="0.2">
      <c r="A1901" s="159" t="str">
        <f>'Permitted Sources'!A1151</f>
        <v>WYDEQ Permitted Sources</v>
      </c>
      <c r="B1901" t="str">
        <f>'Permitted Sources'!B1151</f>
        <v>56</v>
      </c>
      <c r="C1901" s="159">
        <f>'Permitted Sources'!D1151</f>
        <v>56005</v>
      </c>
      <c r="D1901" s="159" t="str">
        <f>'Permitted Sources'!E1151</f>
        <v>20200201</v>
      </c>
      <c r="E1901" t="str">
        <f>'Permitted Sources'!H1151</f>
        <v>Compressor Engines</v>
      </c>
      <c r="F1901" s="67">
        <f>'Permitted Sources'!I1151</f>
        <v>8.4749999999999996</v>
      </c>
      <c r="G1901" s="67">
        <f>'Permitted Sources'!J1151</f>
        <v>0</v>
      </c>
      <c r="H1901" s="67">
        <f>'Permitted Sources'!K1151</f>
        <v>0</v>
      </c>
      <c r="I1901" s="67">
        <f>'Permitted Sources'!L1151</f>
        <v>0</v>
      </c>
      <c r="J1901" s="67">
        <f>'Permitted Sources'!M1151</f>
        <v>0</v>
      </c>
      <c r="K1901" t="str">
        <f t="shared" si="29"/>
        <v>Compressor Engines</v>
      </c>
    </row>
    <row r="1902" spans="1:11" x14ac:dyDescent="0.2">
      <c r="A1902" s="159" t="str">
        <f>'Permitted Sources'!A1152</f>
        <v>WYDEQ Permitted Sources</v>
      </c>
      <c r="B1902" t="str">
        <f>'Permitted Sources'!B1152</f>
        <v>56</v>
      </c>
      <c r="C1902" s="159">
        <f>'Permitted Sources'!D1152</f>
        <v>56005</v>
      </c>
      <c r="D1902" s="159" t="str">
        <f>'Permitted Sources'!E1152</f>
        <v>31000228</v>
      </c>
      <c r="E1902" t="str">
        <f>'Permitted Sources'!H1152</f>
        <v>Dehydrator</v>
      </c>
      <c r="F1902" s="67">
        <f>'Permitted Sources'!I1152</f>
        <v>0.5</v>
      </c>
      <c r="G1902" s="67">
        <f>'Permitted Sources'!J1152</f>
        <v>0</v>
      </c>
      <c r="H1902" s="67">
        <f>'Permitted Sources'!K1152</f>
        <v>0.1</v>
      </c>
      <c r="I1902" s="67">
        <f>'Permitted Sources'!L1152</f>
        <v>0</v>
      </c>
      <c r="J1902" s="67">
        <f>'Permitted Sources'!M1152</f>
        <v>0</v>
      </c>
      <c r="K1902" t="str">
        <f t="shared" si="29"/>
        <v>Dehydrator</v>
      </c>
    </row>
    <row r="1903" spans="1:11" x14ac:dyDescent="0.2">
      <c r="A1903" s="159" t="str">
        <f>'Permitted Sources'!A1153</f>
        <v>WYDEQ Permitted Sources</v>
      </c>
      <c r="B1903" t="str">
        <f>'Permitted Sources'!B1153</f>
        <v>56</v>
      </c>
      <c r="C1903" s="159">
        <f>'Permitted Sources'!D1153</f>
        <v>56005</v>
      </c>
      <c r="D1903" s="159" t="str">
        <f>'Permitted Sources'!E1153</f>
        <v>40400312</v>
      </c>
      <c r="E1903" t="str">
        <f>'Permitted Sources'!H1153</f>
        <v>Permitted Tank Losses</v>
      </c>
      <c r="F1903" s="67">
        <f>'Permitted Sources'!I1153</f>
        <v>0.9</v>
      </c>
      <c r="G1903" s="67">
        <f>'Permitted Sources'!J1153</f>
        <v>1.7</v>
      </c>
      <c r="H1903" s="67">
        <f>'Permitted Sources'!K1153</f>
        <v>0.2</v>
      </c>
      <c r="I1903" s="67">
        <f>'Permitted Sources'!L1153</f>
        <v>0</v>
      </c>
      <c r="J1903" s="67">
        <f>'Permitted Sources'!M1153</f>
        <v>0</v>
      </c>
      <c r="K1903" t="str">
        <f t="shared" si="29"/>
        <v xml:space="preserve">Condensate tank </v>
      </c>
    </row>
    <row r="1904" spans="1:11" x14ac:dyDescent="0.2">
      <c r="A1904" s="159" t="str">
        <f>'Permitted Sources'!A1154</f>
        <v>WYDEQ Permitted Sources</v>
      </c>
      <c r="B1904" t="str">
        <f>'Permitted Sources'!B1154</f>
        <v>56</v>
      </c>
      <c r="C1904" s="159">
        <f>'Permitted Sources'!D1154</f>
        <v>56005</v>
      </c>
      <c r="D1904" s="159" t="str">
        <f>'Permitted Sources'!E1154</f>
        <v>31000228</v>
      </c>
      <c r="E1904" t="str">
        <f>'Permitted Sources'!H1154</f>
        <v>Dehydrator</v>
      </c>
      <c r="F1904" s="67">
        <f>'Permitted Sources'!I1154</f>
        <v>0.5</v>
      </c>
      <c r="G1904" s="67">
        <f>'Permitted Sources'!J1154</f>
        <v>0</v>
      </c>
      <c r="H1904" s="67">
        <f>'Permitted Sources'!K1154</f>
        <v>0.1</v>
      </c>
      <c r="I1904" s="67">
        <f>'Permitted Sources'!L1154</f>
        <v>0</v>
      </c>
      <c r="J1904" s="67">
        <f>'Permitted Sources'!M1154</f>
        <v>0</v>
      </c>
      <c r="K1904" t="str">
        <f t="shared" si="29"/>
        <v>Dehydrator</v>
      </c>
    </row>
    <row r="1905" spans="1:11" x14ac:dyDescent="0.2">
      <c r="A1905" s="159" t="str">
        <f>'Permitted Sources'!A1155</f>
        <v>WYDEQ Permitted Sources</v>
      </c>
      <c r="B1905" t="str">
        <f>'Permitted Sources'!B1155</f>
        <v>56</v>
      </c>
      <c r="C1905" s="159">
        <f>'Permitted Sources'!D1155</f>
        <v>56005</v>
      </c>
      <c r="D1905" s="159" t="str">
        <f>'Permitted Sources'!E1155</f>
        <v>40400312</v>
      </c>
      <c r="E1905" t="str">
        <f>'Permitted Sources'!H1155</f>
        <v>Permitted Tank Losses</v>
      </c>
      <c r="F1905" s="67">
        <f>'Permitted Sources'!I1155</f>
        <v>1.9</v>
      </c>
      <c r="G1905" s="67">
        <f>'Permitted Sources'!J1155</f>
        <v>4.3</v>
      </c>
      <c r="H1905" s="67">
        <f>'Permitted Sources'!K1155</f>
        <v>0.5</v>
      </c>
      <c r="I1905" s="67">
        <f>'Permitted Sources'!L1155</f>
        <v>0</v>
      </c>
      <c r="J1905" s="67">
        <f>'Permitted Sources'!M1155</f>
        <v>0</v>
      </c>
      <c r="K1905" t="str">
        <f t="shared" si="29"/>
        <v xml:space="preserve">Condensate tank </v>
      </c>
    </row>
    <row r="1906" spans="1:11" x14ac:dyDescent="0.2">
      <c r="A1906" s="159" t="str">
        <f>'Permitted Sources'!A1156</f>
        <v>WYDEQ Permitted Sources</v>
      </c>
      <c r="B1906" t="str">
        <f>'Permitted Sources'!B1156</f>
        <v>56</v>
      </c>
      <c r="C1906" s="159">
        <f>'Permitted Sources'!D1156</f>
        <v>56005</v>
      </c>
      <c r="D1906" s="159" t="str">
        <f>'Permitted Sources'!E1156</f>
        <v>20200254</v>
      </c>
      <c r="E1906" t="str">
        <f>'Permitted Sources'!H1156</f>
        <v>Compressor Engines</v>
      </c>
      <c r="F1906" s="67">
        <f>'Permitted Sources'!I1156</f>
        <v>18.626999999999999</v>
      </c>
      <c r="G1906" s="67">
        <f>'Permitted Sources'!J1156</f>
        <v>4.9669999999999996</v>
      </c>
      <c r="H1906" s="67">
        <f>'Permitted Sources'!K1156</f>
        <v>6.2089999999999996</v>
      </c>
      <c r="I1906" s="67">
        <f>'Permitted Sources'!L1156</f>
        <v>0</v>
      </c>
      <c r="J1906" s="67">
        <f>'Permitted Sources'!M1156</f>
        <v>0</v>
      </c>
      <c r="K1906" t="str">
        <f t="shared" si="29"/>
        <v>Compressor Engines</v>
      </c>
    </row>
    <row r="1907" spans="1:11" x14ac:dyDescent="0.2">
      <c r="A1907" s="159" t="str">
        <f>'Permitted Sources'!A1157</f>
        <v>WYDEQ Permitted Sources</v>
      </c>
      <c r="B1907" t="str">
        <f>'Permitted Sources'!B1157</f>
        <v>56</v>
      </c>
      <c r="C1907" s="159">
        <f>'Permitted Sources'!D1157</f>
        <v>56005</v>
      </c>
      <c r="D1907" s="159" t="str">
        <f>'Permitted Sources'!E1157</f>
        <v>20200254</v>
      </c>
      <c r="E1907" t="str">
        <f>'Permitted Sources'!H1157</f>
        <v>Compressor Engines</v>
      </c>
      <c r="F1907" s="67">
        <f>'Permitted Sources'!I1157</f>
        <v>18.626999999999999</v>
      </c>
      <c r="G1907" s="67">
        <f>'Permitted Sources'!J1157</f>
        <v>4.9669999999999996</v>
      </c>
      <c r="H1907" s="67">
        <f>'Permitted Sources'!K1157</f>
        <v>6.2089999999999996</v>
      </c>
      <c r="I1907" s="67">
        <f>'Permitted Sources'!L1157</f>
        <v>0</v>
      </c>
      <c r="J1907" s="67">
        <f>'Permitted Sources'!M1157</f>
        <v>0</v>
      </c>
      <c r="K1907" t="str">
        <f t="shared" si="29"/>
        <v>Compressor Engines</v>
      </c>
    </row>
    <row r="1908" spans="1:11" x14ac:dyDescent="0.2">
      <c r="A1908" s="159" t="str">
        <f>'Permitted Sources'!A1158</f>
        <v>WYDEQ Permitted Sources</v>
      </c>
      <c r="B1908" t="str">
        <f>'Permitted Sources'!B1158</f>
        <v>56</v>
      </c>
      <c r="C1908" s="159">
        <f>'Permitted Sources'!D1158</f>
        <v>56005</v>
      </c>
      <c r="D1908" s="159" t="str">
        <f>'Permitted Sources'!E1158</f>
        <v>20200253</v>
      </c>
      <c r="E1908" t="str">
        <f>'Permitted Sources'!H1158</f>
        <v>Compressor Engines</v>
      </c>
      <c r="F1908" s="67">
        <f>'Permitted Sources'!I1158</f>
        <v>1.1000000000000001</v>
      </c>
      <c r="G1908" s="67">
        <f>'Permitted Sources'!J1158</f>
        <v>0.1</v>
      </c>
      <c r="H1908" s="67">
        <f>'Permitted Sources'!K1158</f>
        <v>1.1000000000000001</v>
      </c>
      <c r="I1908" s="67">
        <f>'Permitted Sources'!L1158</f>
        <v>0</v>
      </c>
      <c r="J1908" s="67">
        <f>'Permitted Sources'!M1158</f>
        <v>0</v>
      </c>
      <c r="K1908" t="str">
        <f t="shared" si="29"/>
        <v>Compressor Engines</v>
      </c>
    </row>
    <row r="1909" spans="1:11" x14ac:dyDescent="0.2">
      <c r="A1909" s="159" t="str">
        <f>'Permitted Sources'!A1159</f>
        <v>WYDEQ Permitted Sources</v>
      </c>
      <c r="B1909" t="str">
        <f>'Permitted Sources'!B1159</f>
        <v>56</v>
      </c>
      <c r="C1909" s="159">
        <f>'Permitted Sources'!D1159</f>
        <v>56005</v>
      </c>
      <c r="D1909" s="159" t="str">
        <f>'Permitted Sources'!E1159</f>
        <v>20200254</v>
      </c>
      <c r="E1909" t="str">
        <f>'Permitted Sources'!H1159</f>
        <v>Compressor Engines</v>
      </c>
      <c r="F1909" s="67">
        <f>'Permitted Sources'!I1159</f>
        <v>19.408000000000001</v>
      </c>
      <c r="G1909" s="67">
        <f>'Permitted Sources'!J1159</f>
        <v>5.1760000000000002</v>
      </c>
      <c r="H1909" s="67">
        <f>'Permitted Sources'!K1159</f>
        <v>6.4690000000000003</v>
      </c>
      <c r="I1909" s="67">
        <f>'Permitted Sources'!L1159</f>
        <v>0</v>
      </c>
      <c r="J1909" s="67">
        <f>'Permitted Sources'!M1159</f>
        <v>0</v>
      </c>
      <c r="K1909" t="str">
        <f t="shared" si="29"/>
        <v>Compressor Engines</v>
      </c>
    </row>
    <row r="1910" spans="1:11" x14ac:dyDescent="0.2">
      <c r="A1910" s="159" t="str">
        <f>'Permitted Sources'!A1160</f>
        <v>WYDEQ Permitted Sources</v>
      </c>
      <c r="B1910" t="str">
        <f>'Permitted Sources'!B1160</f>
        <v>56</v>
      </c>
      <c r="C1910" s="159">
        <f>'Permitted Sources'!D1160</f>
        <v>56005</v>
      </c>
      <c r="D1910" s="159" t="str">
        <f>'Permitted Sources'!E1160</f>
        <v>20200254</v>
      </c>
      <c r="E1910" t="str">
        <f>'Permitted Sources'!H1160</f>
        <v>Compressor Engines</v>
      </c>
      <c r="F1910" s="67">
        <f>'Permitted Sources'!I1160</f>
        <v>19.408000000000001</v>
      </c>
      <c r="G1910" s="67">
        <f>'Permitted Sources'!J1160</f>
        <v>5.1760000000000002</v>
      </c>
      <c r="H1910" s="67">
        <f>'Permitted Sources'!K1160</f>
        <v>6.4690000000000003</v>
      </c>
      <c r="I1910" s="67">
        <f>'Permitted Sources'!L1160</f>
        <v>0</v>
      </c>
      <c r="J1910" s="67">
        <f>'Permitted Sources'!M1160</f>
        <v>0</v>
      </c>
      <c r="K1910" t="str">
        <f t="shared" si="29"/>
        <v>Compressor Engines</v>
      </c>
    </row>
    <row r="1911" spans="1:11" x14ac:dyDescent="0.2">
      <c r="A1911" s="159" t="str">
        <f>'Permitted Sources'!A1161</f>
        <v>WYDEQ Permitted Sources</v>
      </c>
      <c r="B1911" t="str">
        <f>'Permitted Sources'!B1161</f>
        <v>56</v>
      </c>
      <c r="C1911" s="159">
        <f>'Permitted Sources'!D1161</f>
        <v>56005</v>
      </c>
      <c r="D1911" s="159" t="str">
        <f>'Permitted Sources'!E1161</f>
        <v>20200254</v>
      </c>
      <c r="E1911" t="str">
        <f>'Permitted Sources'!H1161</f>
        <v>Compressor Engines</v>
      </c>
      <c r="F1911" s="67">
        <f>'Permitted Sources'!I1161</f>
        <v>19.408000000000001</v>
      </c>
      <c r="G1911" s="67">
        <f>'Permitted Sources'!J1161</f>
        <v>5.1760000000000002</v>
      </c>
      <c r="H1911" s="67">
        <f>'Permitted Sources'!K1161</f>
        <v>6.4690000000000003</v>
      </c>
      <c r="I1911" s="67">
        <f>'Permitted Sources'!L1161</f>
        <v>0</v>
      </c>
      <c r="J1911" s="67">
        <f>'Permitted Sources'!M1161</f>
        <v>0</v>
      </c>
      <c r="K1911" t="str">
        <f t="shared" si="29"/>
        <v>Compressor Engines</v>
      </c>
    </row>
    <row r="1912" spans="1:11" x14ac:dyDescent="0.2">
      <c r="A1912" s="159" t="str">
        <f>'Permitted Sources'!A1162</f>
        <v>WYDEQ Permitted Sources</v>
      </c>
      <c r="B1912" t="str">
        <f>'Permitted Sources'!B1162</f>
        <v>56</v>
      </c>
      <c r="C1912" s="159">
        <f>'Permitted Sources'!D1162</f>
        <v>56005</v>
      </c>
      <c r="D1912" s="159" t="str">
        <f>'Permitted Sources'!E1162</f>
        <v>20200254</v>
      </c>
      <c r="E1912" t="str">
        <f>'Permitted Sources'!H1162</f>
        <v>Compressor Engines</v>
      </c>
      <c r="F1912" s="67">
        <f>'Permitted Sources'!I1162</f>
        <v>19.408000000000001</v>
      </c>
      <c r="G1912" s="67">
        <f>'Permitted Sources'!J1162</f>
        <v>5.1760000000000002</v>
      </c>
      <c r="H1912" s="67">
        <f>'Permitted Sources'!K1162</f>
        <v>6.4690000000000003</v>
      </c>
      <c r="I1912" s="67">
        <f>'Permitted Sources'!L1162</f>
        <v>0</v>
      </c>
      <c r="J1912" s="67">
        <f>'Permitted Sources'!M1162</f>
        <v>0</v>
      </c>
      <c r="K1912" t="str">
        <f t="shared" si="29"/>
        <v>Compressor Engines</v>
      </c>
    </row>
    <row r="1913" spans="1:11" x14ac:dyDescent="0.2">
      <c r="A1913" s="159" t="str">
        <f>'Permitted Sources'!A1163</f>
        <v>WYDEQ Permitted Sources</v>
      </c>
      <c r="B1913" t="str">
        <f>'Permitted Sources'!B1163</f>
        <v>56</v>
      </c>
      <c r="C1913" s="159">
        <f>'Permitted Sources'!D1163</f>
        <v>56005</v>
      </c>
      <c r="D1913" s="159" t="str">
        <f>'Permitted Sources'!E1163</f>
        <v>20200254</v>
      </c>
      <c r="E1913" t="str">
        <f>'Permitted Sources'!H1163</f>
        <v>Compressor Engines</v>
      </c>
      <c r="F1913" s="67">
        <f>'Permitted Sources'!I1163</f>
        <v>19.41</v>
      </c>
      <c r="G1913" s="67">
        <f>'Permitted Sources'!J1163</f>
        <v>5.1760000000000002</v>
      </c>
      <c r="H1913" s="67">
        <f>'Permitted Sources'!K1163</f>
        <v>6.4690000000000003</v>
      </c>
      <c r="I1913" s="67">
        <f>'Permitted Sources'!L1163</f>
        <v>0</v>
      </c>
      <c r="J1913" s="67">
        <f>'Permitted Sources'!M1163</f>
        <v>0</v>
      </c>
      <c r="K1913" t="str">
        <f t="shared" si="29"/>
        <v>Compressor Engines</v>
      </c>
    </row>
    <row r="1914" spans="1:11" x14ac:dyDescent="0.2">
      <c r="A1914" s="159" t="str">
        <f>'Permitted Sources'!A1164</f>
        <v>WYDEQ Permitted Sources</v>
      </c>
      <c r="B1914" t="str">
        <f>'Permitted Sources'!B1164</f>
        <v>56</v>
      </c>
      <c r="C1914" s="159">
        <f>'Permitted Sources'!D1164</f>
        <v>56005</v>
      </c>
      <c r="D1914" s="159" t="str">
        <f>'Permitted Sources'!E1164</f>
        <v>31000302</v>
      </c>
      <c r="E1914" t="str">
        <f>'Permitted Sources'!H1164</f>
        <v>Dehydrator</v>
      </c>
      <c r="F1914" s="67">
        <f>'Permitted Sources'!I1164</f>
        <v>1</v>
      </c>
      <c r="G1914" s="67">
        <f>'Permitted Sources'!J1164</f>
        <v>0</v>
      </c>
      <c r="H1914" s="67">
        <f>'Permitted Sources'!K1164</f>
        <v>0.3</v>
      </c>
      <c r="I1914" s="67">
        <f>'Permitted Sources'!L1164</f>
        <v>0</v>
      </c>
      <c r="J1914" s="67">
        <f>'Permitted Sources'!M1164</f>
        <v>0</v>
      </c>
      <c r="K1914" t="str">
        <f t="shared" si="29"/>
        <v>Dehydrator</v>
      </c>
    </row>
    <row r="1915" spans="1:11" x14ac:dyDescent="0.2">
      <c r="A1915" s="159" t="str">
        <f>'Permitted Sources'!A1165</f>
        <v>WYDEQ Permitted Sources</v>
      </c>
      <c r="B1915" t="str">
        <f>'Permitted Sources'!B1165</f>
        <v>56</v>
      </c>
      <c r="C1915" s="159">
        <f>'Permitted Sources'!D1165</f>
        <v>56005</v>
      </c>
      <c r="D1915" s="159" t="str">
        <f>'Permitted Sources'!E1165</f>
        <v>20200254</v>
      </c>
      <c r="E1915" t="str">
        <f>'Permitted Sources'!H1165</f>
        <v>Compressor Engines</v>
      </c>
      <c r="F1915" s="67">
        <f>'Permitted Sources'!I1165</f>
        <v>19.399999999999999</v>
      </c>
      <c r="G1915" s="67">
        <f>'Permitted Sources'!J1165</f>
        <v>5.2</v>
      </c>
      <c r="H1915" s="67">
        <f>'Permitted Sources'!K1165</f>
        <v>6.5</v>
      </c>
      <c r="I1915" s="67">
        <f>'Permitted Sources'!L1165</f>
        <v>0</v>
      </c>
      <c r="J1915" s="67">
        <f>'Permitted Sources'!M1165</f>
        <v>0</v>
      </c>
      <c r="K1915" t="str">
        <f t="shared" si="29"/>
        <v>Compressor Engines</v>
      </c>
    </row>
    <row r="1916" spans="1:11" x14ac:dyDescent="0.2">
      <c r="A1916" s="159" t="str">
        <f>'Permitted Sources'!A1166</f>
        <v>WYDEQ Permitted Sources</v>
      </c>
      <c r="B1916" t="str">
        <f>'Permitted Sources'!B1166</f>
        <v>56</v>
      </c>
      <c r="C1916" s="159">
        <f>'Permitted Sources'!D1166</f>
        <v>56005</v>
      </c>
      <c r="D1916" s="159" t="str">
        <f>'Permitted Sources'!E1166</f>
        <v>20200254</v>
      </c>
      <c r="E1916" t="str">
        <f>'Permitted Sources'!H1166</f>
        <v>Compressor Engines</v>
      </c>
      <c r="F1916" s="67">
        <f>'Permitted Sources'!I1166</f>
        <v>19.399999999999999</v>
      </c>
      <c r="G1916" s="67">
        <f>'Permitted Sources'!J1166</f>
        <v>5.2</v>
      </c>
      <c r="H1916" s="67">
        <f>'Permitted Sources'!K1166</f>
        <v>6.5</v>
      </c>
      <c r="I1916" s="67">
        <f>'Permitted Sources'!L1166</f>
        <v>0</v>
      </c>
      <c r="J1916" s="67">
        <f>'Permitted Sources'!M1166</f>
        <v>0</v>
      </c>
      <c r="K1916" t="str">
        <f t="shared" si="29"/>
        <v>Compressor Engines</v>
      </c>
    </row>
    <row r="1917" spans="1:11" x14ac:dyDescent="0.2">
      <c r="A1917" s="159" t="str">
        <f>'Permitted Sources'!A1167</f>
        <v>WYDEQ Permitted Sources</v>
      </c>
      <c r="B1917" t="str">
        <f>'Permitted Sources'!B1167</f>
        <v>56</v>
      </c>
      <c r="C1917" s="159">
        <f>'Permitted Sources'!D1167</f>
        <v>56005</v>
      </c>
      <c r="D1917" s="159" t="str">
        <f>'Permitted Sources'!E1167</f>
        <v>20200254</v>
      </c>
      <c r="E1917" t="str">
        <f>'Permitted Sources'!H1167</f>
        <v>Compressor Engines</v>
      </c>
      <c r="F1917" s="67">
        <f>'Permitted Sources'!I1167</f>
        <v>19.399999999999999</v>
      </c>
      <c r="G1917" s="67">
        <f>'Permitted Sources'!J1167</f>
        <v>5.2</v>
      </c>
      <c r="H1917" s="67">
        <f>'Permitted Sources'!K1167</f>
        <v>6.5</v>
      </c>
      <c r="I1917" s="67">
        <f>'Permitted Sources'!L1167</f>
        <v>0</v>
      </c>
      <c r="J1917" s="67">
        <f>'Permitted Sources'!M1167</f>
        <v>0</v>
      </c>
      <c r="K1917" t="str">
        <f t="shared" si="29"/>
        <v>Compressor Engines</v>
      </c>
    </row>
    <row r="1918" spans="1:11" x14ac:dyDescent="0.2">
      <c r="A1918" s="159" t="str">
        <f>'Permitted Sources'!A1168</f>
        <v>WYDEQ Permitted Sources</v>
      </c>
      <c r="B1918" t="str">
        <f>'Permitted Sources'!B1168</f>
        <v>56</v>
      </c>
      <c r="C1918" s="159">
        <f>'Permitted Sources'!D1168</f>
        <v>56005</v>
      </c>
      <c r="D1918" s="159" t="str">
        <f>'Permitted Sources'!E1168</f>
        <v>20200253</v>
      </c>
      <c r="E1918" t="str">
        <f>'Permitted Sources'!H1168</f>
        <v>Compressor Engines</v>
      </c>
      <c r="F1918" s="67">
        <f>'Permitted Sources'!I1168</f>
        <v>28.966999999999999</v>
      </c>
      <c r="G1918" s="67">
        <f>'Permitted Sources'!J1168</f>
        <v>14.496</v>
      </c>
      <c r="H1918" s="67">
        <f>'Permitted Sources'!K1168</f>
        <v>28.957000000000001</v>
      </c>
      <c r="I1918" s="67">
        <f>'Permitted Sources'!L1168</f>
        <v>0</v>
      </c>
      <c r="J1918" s="67">
        <f>'Permitted Sources'!M1168</f>
        <v>0</v>
      </c>
      <c r="K1918" t="str">
        <f t="shared" si="29"/>
        <v>Compressor Engines</v>
      </c>
    </row>
    <row r="1919" spans="1:11" x14ac:dyDescent="0.2">
      <c r="A1919" s="159" t="str">
        <f>'Permitted Sources'!A1169</f>
        <v>WYDEQ Permitted Sources</v>
      </c>
      <c r="B1919" t="str">
        <f>'Permitted Sources'!B1169</f>
        <v>56</v>
      </c>
      <c r="C1919" s="159">
        <f>'Permitted Sources'!D1169</f>
        <v>56005</v>
      </c>
      <c r="D1919" s="159" t="str">
        <f>'Permitted Sources'!E1169</f>
        <v>20200253</v>
      </c>
      <c r="E1919" t="str">
        <f>'Permitted Sources'!H1169</f>
        <v>Compressor Engines</v>
      </c>
      <c r="F1919" s="67">
        <f>'Permitted Sources'!I1169</f>
        <v>28.966999999999999</v>
      </c>
      <c r="G1919" s="67">
        <f>'Permitted Sources'!J1169</f>
        <v>14.496</v>
      </c>
      <c r="H1919" s="67">
        <f>'Permitted Sources'!K1169</f>
        <v>28.957000000000001</v>
      </c>
      <c r="I1919" s="67">
        <f>'Permitted Sources'!L1169</f>
        <v>0</v>
      </c>
      <c r="J1919" s="67">
        <f>'Permitted Sources'!M1169</f>
        <v>0</v>
      </c>
      <c r="K1919" t="str">
        <f t="shared" si="29"/>
        <v>Compressor Engines</v>
      </c>
    </row>
    <row r="1920" spans="1:11" x14ac:dyDescent="0.2">
      <c r="A1920" s="159" t="str">
        <f>'Permitted Sources'!A1170</f>
        <v>WYDEQ Permitted Sources</v>
      </c>
      <c r="B1920" t="str">
        <f>'Permitted Sources'!B1170</f>
        <v>56</v>
      </c>
      <c r="C1920" s="159">
        <f>'Permitted Sources'!D1170</f>
        <v>56005</v>
      </c>
      <c r="D1920" s="159" t="str">
        <f>'Permitted Sources'!E1170</f>
        <v>20200253</v>
      </c>
      <c r="E1920" t="str">
        <f>'Permitted Sources'!H1170</f>
        <v>Compressor Engines</v>
      </c>
      <c r="F1920" s="67">
        <f>'Permitted Sources'!I1170</f>
        <v>14.484999999999999</v>
      </c>
      <c r="G1920" s="67">
        <f>'Permitted Sources'!J1170</f>
        <v>14.496</v>
      </c>
      <c r="H1920" s="67">
        <f>'Permitted Sources'!K1170</f>
        <v>28.957000000000001</v>
      </c>
      <c r="I1920" s="67">
        <f>'Permitted Sources'!L1170</f>
        <v>0</v>
      </c>
      <c r="J1920" s="67">
        <f>'Permitted Sources'!M1170</f>
        <v>0</v>
      </c>
      <c r="K1920" t="str">
        <f t="shared" si="29"/>
        <v>Compressor Engines</v>
      </c>
    </row>
    <row r="1921" spans="1:11" x14ac:dyDescent="0.2">
      <c r="A1921" s="159" t="str">
        <f>'Permitted Sources'!A1171</f>
        <v>WYDEQ Permitted Sources</v>
      </c>
      <c r="B1921" t="str">
        <f>'Permitted Sources'!B1171</f>
        <v>56</v>
      </c>
      <c r="C1921" s="159">
        <f>'Permitted Sources'!D1171</f>
        <v>56005</v>
      </c>
      <c r="D1921" s="159" t="str">
        <f>'Permitted Sources'!E1171</f>
        <v>20200253</v>
      </c>
      <c r="E1921" t="str">
        <f>'Permitted Sources'!H1171</f>
        <v>Compressor Engines</v>
      </c>
      <c r="F1921" s="67">
        <f>'Permitted Sources'!I1171</f>
        <v>14.484999999999999</v>
      </c>
      <c r="G1921" s="67">
        <f>'Permitted Sources'!J1171</f>
        <v>14.496</v>
      </c>
      <c r="H1921" s="67">
        <f>'Permitted Sources'!K1171</f>
        <v>28.957000000000001</v>
      </c>
      <c r="I1921" s="67">
        <f>'Permitted Sources'!L1171</f>
        <v>0</v>
      </c>
      <c r="J1921" s="67">
        <f>'Permitted Sources'!M1171</f>
        <v>0</v>
      </c>
      <c r="K1921" t="str">
        <f t="shared" si="29"/>
        <v>Compressor Engines</v>
      </c>
    </row>
    <row r="1922" spans="1:11" x14ac:dyDescent="0.2">
      <c r="A1922" s="159" t="str">
        <f>'Permitted Sources'!A1172</f>
        <v>WYDEQ Permitted Sources</v>
      </c>
      <c r="B1922" t="str">
        <f>'Permitted Sources'!B1172</f>
        <v>56</v>
      </c>
      <c r="C1922" s="159">
        <f>'Permitted Sources'!D1172</f>
        <v>56005</v>
      </c>
      <c r="D1922" s="159" t="str">
        <f>'Permitted Sources'!E1172</f>
        <v>20200253</v>
      </c>
      <c r="E1922" t="str">
        <f>'Permitted Sources'!H1172</f>
        <v>Compressor Engines</v>
      </c>
      <c r="F1922" s="67">
        <f>'Permitted Sources'!I1172</f>
        <v>3.8540000000000001</v>
      </c>
      <c r="G1922" s="67">
        <f>'Permitted Sources'!J1172</f>
        <v>11.576000000000001</v>
      </c>
      <c r="H1922" s="67">
        <f>'Permitted Sources'!K1172</f>
        <v>3.8540000000000001</v>
      </c>
      <c r="I1922" s="67">
        <f>'Permitted Sources'!L1172</f>
        <v>0</v>
      </c>
      <c r="J1922" s="67">
        <f>'Permitted Sources'!M1172</f>
        <v>0</v>
      </c>
      <c r="K1922" t="str">
        <f t="shared" si="29"/>
        <v>Compressor Engines</v>
      </c>
    </row>
    <row r="1923" spans="1:11" x14ac:dyDescent="0.2">
      <c r="A1923" s="159" t="str">
        <f>'Permitted Sources'!A1173</f>
        <v>WYDEQ Permitted Sources</v>
      </c>
      <c r="B1923" t="str">
        <f>'Permitted Sources'!B1173</f>
        <v>56</v>
      </c>
      <c r="C1923" s="159">
        <f>'Permitted Sources'!D1173</f>
        <v>56005</v>
      </c>
      <c r="D1923" s="159" t="str">
        <f>'Permitted Sources'!E1173</f>
        <v>20200253</v>
      </c>
      <c r="E1923" t="str">
        <f>'Permitted Sources'!H1173</f>
        <v>Compressor Engines</v>
      </c>
      <c r="F1923" s="67">
        <f>'Permitted Sources'!I1173</f>
        <v>3.8540000000000001</v>
      </c>
      <c r="G1923" s="67">
        <f>'Permitted Sources'!J1173</f>
        <v>11.576000000000001</v>
      </c>
      <c r="H1923" s="67">
        <f>'Permitted Sources'!K1173</f>
        <v>3.8540000000000001</v>
      </c>
      <c r="I1923" s="67">
        <f>'Permitted Sources'!L1173</f>
        <v>0</v>
      </c>
      <c r="J1923" s="67">
        <f>'Permitted Sources'!M1173</f>
        <v>0</v>
      </c>
      <c r="K1923" t="str">
        <f t="shared" si="29"/>
        <v>Compressor Engines</v>
      </c>
    </row>
    <row r="1924" spans="1:11" x14ac:dyDescent="0.2">
      <c r="A1924" s="159" t="str">
        <f>'Permitted Sources'!A1174</f>
        <v>WYDEQ Permitted Sources</v>
      </c>
      <c r="B1924" t="str">
        <f>'Permitted Sources'!B1174</f>
        <v>56</v>
      </c>
      <c r="C1924" s="159">
        <f>'Permitted Sources'!D1174</f>
        <v>56005</v>
      </c>
      <c r="D1924" s="159" t="str">
        <f>'Permitted Sources'!E1174</f>
        <v>20200253</v>
      </c>
      <c r="E1924" t="str">
        <f>'Permitted Sources'!H1174</f>
        <v>Compressor Engines</v>
      </c>
      <c r="F1924" s="67">
        <f>'Permitted Sources'!I1174</f>
        <v>14.484999999999999</v>
      </c>
      <c r="G1924" s="67">
        <f>'Permitted Sources'!J1174</f>
        <v>0</v>
      </c>
      <c r="H1924" s="67">
        <f>'Permitted Sources'!K1174</f>
        <v>0</v>
      </c>
      <c r="I1924" s="67">
        <f>'Permitted Sources'!L1174</f>
        <v>0</v>
      </c>
      <c r="J1924" s="67">
        <f>'Permitted Sources'!M1174</f>
        <v>0</v>
      </c>
      <c r="K1924" t="str">
        <f t="shared" si="29"/>
        <v>Compressor Engines</v>
      </c>
    </row>
    <row r="1925" spans="1:11" x14ac:dyDescent="0.2">
      <c r="A1925" s="159" t="str">
        <f>'Permitted Sources'!A1175</f>
        <v>WYDEQ Permitted Sources</v>
      </c>
      <c r="B1925" t="str">
        <f>'Permitted Sources'!B1175</f>
        <v>56</v>
      </c>
      <c r="C1925" s="159">
        <f>'Permitted Sources'!D1175</f>
        <v>56005</v>
      </c>
      <c r="D1925" s="159" t="str">
        <f>'Permitted Sources'!E1175</f>
        <v>20200253</v>
      </c>
      <c r="E1925" t="str">
        <f>'Permitted Sources'!H1175</f>
        <v>Compressor Engines</v>
      </c>
      <c r="F1925" s="67">
        <f>'Permitted Sources'!I1175</f>
        <v>3.9</v>
      </c>
      <c r="G1925" s="67">
        <f>'Permitted Sources'!J1175</f>
        <v>3.9</v>
      </c>
      <c r="H1925" s="67">
        <f>'Permitted Sources'!K1175</f>
        <v>7.7</v>
      </c>
      <c r="I1925" s="67">
        <f>'Permitted Sources'!L1175</f>
        <v>0</v>
      </c>
      <c r="J1925" s="67">
        <f>'Permitted Sources'!M1175</f>
        <v>0</v>
      </c>
      <c r="K1925" t="str">
        <f t="shared" si="29"/>
        <v>Compressor Engines</v>
      </c>
    </row>
    <row r="1926" spans="1:11" x14ac:dyDescent="0.2">
      <c r="A1926" s="159" t="str">
        <f>'Permitted Sources'!A1176</f>
        <v>WYDEQ Permitted Sources</v>
      </c>
      <c r="B1926" t="str">
        <f>'Permitted Sources'!B1176</f>
        <v>56</v>
      </c>
      <c r="C1926" s="159">
        <f>'Permitted Sources'!D1176</f>
        <v>56005</v>
      </c>
      <c r="D1926" s="159" t="str">
        <f>'Permitted Sources'!E1176</f>
        <v>20200252</v>
      </c>
      <c r="E1926" t="str">
        <f>'Permitted Sources'!H1176</f>
        <v>Compressor Engines</v>
      </c>
      <c r="F1926" s="67">
        <f>'Permitted Sources'!I1176</f>
        <v>0</v>
      </c>
      <c r="G1926" s="67">
        <f>'Permitted Sources'!J1176</f>
        <v>0</v>
      </c>
      <c r="H1926" s="67">
        <f>'Permitted Sources'!K1176</f>
        <v>0</v>
      </c>
      <c r="I1926" s="67">
        <f>'Permitted Sources'!L1176</f>
        <v>0</v>
      </c>
      <c r="J1926" s="67">
        <f>'Permitted Sources'!M1176</f>
        <v>0</v>
      </c>
      <c r="K1926" t="str">
        <f t="shared" si="29"/>
        <v>Compressor Engines</v>
      </c>
    </row>
    <row r="1927" spans="1:11" x14ac:dyDescent="0.2">
      <c r="A1927" s="159" t="str">
        <f>'Permitted Sources'!A1177</f>
        <v>WYDEQ Permitted Sources</v>
      </c>
      <c r="B1927" t="str">
        <f>'Permitted Sources'!B1177</f>
        <v>56</v>
      </c>
      <c r="C1927" s="159">
        <f>'Permitted Sources'!D1177</f>
        <v>56005</v>
      </c>
      <c r="D1927" s="159" t="str">
        <f>'Permitted Sources'!E1177</f>
        <v>20200253</v>
      </c>
      <c r="E1927" t="str">
        <f>'Permitted Sources'!H1177</f>
        <v>Compressor Engines</v>
      </c>
      <c r="F1927" s="67">
        <f>'Permitted Sources'!I1177</f>
        <v>28.9</v>
      </c>
      <c r="G1927" s="67">
        <f>'Permitted Sources'!J1177</f>
        <v>14.5</v>
      </c>
      <c r="H1927" s="67">
        <f>'Permitted Sources'!K1177</f>
        <v>43.3</v>
      </c>
      <c r="I1927" s="67">
        <f>'Permitted Sources'!L1177</f>
        <v>0</v>
      </c>
      <c r="J1927" s="67">
        <f>'Permitted Sources'!M1177</f>
        <v>0</v>
      </c>
      <c r="K1927" t="str">
        <f t="shared" ref="K1927:K1990" si="30">IF(E1927="Unpermitted Fugitives","Fugitives",IF(E1927="Natural Gas Processing Facilities, Pump Seals","Fugitives",IF(E1927="Natural Gas Production, All Equipt Leak Fugitives","Fugitives",IF(E1927="External Combustion Boilers","Heaters",IF(E1927="Permitted Tank Losses","Condensate tank ",IF(E1927="Permitted Fugitives","Fugitives",IF(E1927="Process Heaters","Heaters",E1927)))))))</f>
        <v>Compressor Engines</v>
      </c>
    </row>
    <row r="1928" spans="1:11" x14ac:dyDescent="0.2">
      <c r="A1928" s="159" t="str">
        <f>'Permitted Sources'!A1178</f>
        <v>WYDEQ Permitted Sources</v>
      </c>
      <c r="B1928" t="str">
        <f>'Permitted Sources'!B1178</f>
        <v>56</v>
      </c>
      <c r="C1928" s="159">
        <f>'Permitted Sources'!D1178</f>
        <v>56005</v>
      </c>
      <c r="D1928" s="159" t="str">
        <f>'Permitted Sources'!E1178</f>
        <v>20200253</v>
      </c>
      <c r="E1928" t="str">
        <f>'Permitted Sources'!H1178</f>
        <v>Compressor Engines</v>
      </c>
      <c r="F1928" s="67">
        <f>'Permitted Sources'!I1178</f>
        <v>28.9</v>
      </c>
      <c r="G1928" s="67">
        <f>'Permitted Sources'!J1178</f>
        <v>14.5</v>
      </c>
      <c r="H1928" s="67">
        <f>'Permitted Sources'!K1178</f>
        <v>43.3</v>
      </c>
      <c r="I1928" s="67">
        <f>'Permitted Sources'!L1178</f>
        <v>0</v>
      </c>
      <c r="J1928" s="67">
        <f>'Permitted Sources'!M1178</f>
        <v>0</v>
      </c>
      <c r="K1928" t="str">
        <f t="shared" si="30"/>
        <v>Compressor Engines</v>
      </c>
    </row>
    <row r="1929" spans="1:11" x14ac:dyDescent="0.2">
      <c r="A1929" s="159" t="str">
        <f>'Permitted Sources'!A1179</f>
        <v>WYDEQ Permitted Sources</v>
      </c>
      <c r="B1929" t="str">
        <f>'Permitted Sources'!B1179</f>
        <v>56</v>
      </c>
      <c r="C1929" s="159">
        <f>'Permitted Sources'!D1179</f>
        <v>56005</v>
      </c>
      <c r="D1929" s="159" t="str">
        <f>'Permitted Sources'!E1179</f>
        <v>31000302</v>
      </c>
      <c r="E1929" t="str">
        <f>'Permitted Sources'!H1179</f>
        <v>Dehydrator</v>
      </c>
      <c r="F1929" s="67">
        <f>'Permitted Sources'!I1179</f>
        <v>0.3</v>
      </c>
      <c r="G1929" s="67">
        <f>'Permitted Sources'!J1179</f>
        <v>0.1</v>
      </c>
      <c r="H1929" s="67">
        <f>'Permitted Sources'!K1179</f>
        <v>0.1</v>
      </c>
      <c r="I1929" s="67">
        <f>'Permitted Sources'!L1179</f>
        <v>0</v>
      </c>
      <c r="J1929" s="67">
        <f>'Permitted Sources'!M1179</f>
        <v>0</v>
      </c>
      <c r="K1929" t="str">
        <f t="shared" si="30"/>
        <v>Dehydrator</v>
      </c>
    </row>
    <row r="1930" spans="1:11" x14ac:dyDescent="0.2">
      <c r="A1930" s="159" t="str">
        <f>'Permitted Sources'!A1180</f>
        <v>WYDEQ Permitted Sources</v>
      </c>
      <c r="B1930" t="str">
        <f>'Permitted Sources'!B1180</f>
        <v>56</v>
      </c>
      <c r="C1930" s="159">
        <f>'Permitted Sources'!D1180</f>
        <v>56005</v>
      </c>
      <c r="D1930" s="159" t="str">
        <f>'Permitted Sources'!E1180</f>
        <v>20200253</v>
      </c>
      <c r="E1930" t="str">
        <f>'Permitted Sources'!H1180</f>
        <v>Compressor Engines</v>
      </c>
      <c r="F1930" s="67">
        <f>'Permitted Sources'!I1180</f>
        <v>27.6</v>
      </c>
      <c r="G1930" s="67">
        <f>'Permitted Sources'!J1180</f>
        <v>13.8</v>
      </c>
      <c r="H1930" s="67">
        <f>'Permitted Sources'!K1180</f>
        <v>41.4</v>
      </c>
      <c r="I1930" s="67">
        <f>'Permitted Sources'!L1180</f>
        <v>0</v>
      </c>
      <c r="J1930" s="67">
        <f>'Permitted Sources'!M1180</f>
        <v>0</v>
      </c>
      <c r="K1930" t="str">
        <f t="shared" si="30"/>
        <v>Compressor Engines</v>
      </c>
    </row>
    <row r="1931" spans="1:11" x14ac:dyDescent="0.2">
      <c r="A1931" s="159" t="str">
        <f>'Permitted Sources'!A1181</f>
        <v>WYDEQ Permitted Sources</v>
      </c>
      <c r="B1931" t="str">
        <f>'Permitted Sources'!B1181</f>
        <v>56</v>
      </c>
      <c r="C1931" s="159">
        <f>'Permitted Sources'!D1181</f>
        <v>56005</v>
      </c>
      <c r="D1931" s="159" t="str">
        <f>'Permitted Sources'!E1181</f>
        <v>20200254</v>
      </c>
      <c r="E1931" t="str">
        <f>'Permitted Sources'!H1181</f>
        <v>Compressor Engines</v>
      </c>
      <c r="F1931" s="67">
        <f>'Permitted Sources'!I1181</f>
        <v>13.3</v>
      </c>
      <c r="G1931" s="67">
        <f>'Permitted Sources'!J1181</f>
        <v>8.8000000000000007</v>
      </c>
      <c r="H1931" s="67">
        <f>'Permitted Sources'!K1181</f>
        <v>4.4000000000000004</v>
      </c>
      <c r="I1931" s="67">
        <f>'Permitted Sources'!L1181</f>
        <v>0</v>
      </c>
      <c r="J1931" s="67">
        <f>'Permitted Sources'!M1181</f>
        <v>0</v>
      </c>
      <c r="K1931" t="str">
        <f t="shared" si="30"/>
        <v>Compressor Engines</v>
      </c>
    </row>
    <row r="1932" spans="1:11" x14ac:dyDescent="0.2">
      <c r="A1932" s="159" t="str">
        <f>'Permitted Sources'!A1182</f>
        <v>WYDEQ Permitted Sources</v>
      </c>
      <c r="B1932" t="str">
        <f>'Permitted Sources'!B1182</f>
        <v>56</v>
      </c>
      <c r="C1932" s="159">
        <f>'Permitted Sources'!D1182</f>
        <v>56005</v>
      </c>
      <c r="D1932" s="159" t="str">
        <f>'Permitted Sources'!E1182</f>
        <v>20200254</v>
      </c>
      <c r="E1932" t="str">
        <f>'Permitted Sources'!H1182</f>
        <v>Compressor Engines</v>
      </c>
      <c r="F1932" s="67">
        <f>'Permitted Sources'!I1182</f>
        <v>13.3</v>
      </c>
      <c r="G1932" s="67">
        <f>'Permitted Sources'!J1182</f>
        <v>8.8000000000000007</v>
      </c>
      <c r="H1932" s="67">
        <f>'Permitted Sources'!K1182</f>
        <v>4.4000000000000004</v>
      </c>
      <c r="I1932" s="67">
        <f>'Permitted Sources'!L1182</f>
        <v>0</v>
      </c>
      <c r="J1932" s="67">
        <f>'Permitted Sources'!M1182</f>
        <v>0</v>
      </c>
      <c r="K1932" t="str">
        <f t="shared" si="30"/>
        <v>Compressor Engines</v>
      </c>
    </row>
    <row r="1933" spans="1:11" x14ac:dyDescent="0.2">
      <c r="A1933" s="159" t="str">
        <f>'Permitted Sources'!A1183</f>
        <v>WYDEQ Permitted Sources</v>
      </c>
      <c r="B1933" t="str">
        <f>'Permitted Sources'!B1183</f>
        <v>56</v>
      </c>
      <c r="C1933" s="159">
        <f>'Permitted Sources'!D1183</f>
        <v>56005</v>
      </c>
      <c r="D1933" s="159" t="str">
        <f>'Permitted Sources'!E1183</f>
        <v>20200254</v>
      </c>
      <c r="E1933" t="str">
        <f>'Permitted Sources'!H1183</f>
        <v>Compressor Engines</v>
      </c>
      <c r="F1933" s="67">
        <f>'Permitted Sources'!I1183</f>
        <v>16</v>
      </c>
      <c r="G1933" s="67">
        <f>'Permitted Sources'!J1183</f>
        <v>10.7</v>
      </c>
      <c r="H1933" s="67">
        <f>'Permitted Sources'!K1183</f>
        <v>5.3</v>
      </c>
      <c r="I1933" s="67">
        <f>'Permitted Sources'!L1183</f>
        <v>0</v>
      </c>
      <c r="J1933" s="67">
        <f>'Permitted Sources'!M1183</f>
        <v>0</v>
      </c>
      <c r="K1933" t="str">
        <f t="shared" si="30"/>
        <v>Compressor Engines</v>
      </c>
    </row>
    <row r="1934" spans="1:11" x14ac:dyDescent="0.2">
      <c r="A1934" s="159" t="str">
        <f>'Permitted Sources'!A1184</f>
        <v>WYDEQ Permitted Sources</v>
      </c>
      <c r="B1934" t="str">
        <f>'Permitted Sources'!B1184</f>
        <v>56</v>
      </c>
      <c r="C1934" s="159">
        <f>'Permitted Sources'!D1184</f>
        <v>56005</v>
      </c>
      <c r="D1934" s="159" t="str">
        <f>'Permitted Sources'!E1184</f>
        <v>20200254</v>
      </c>
      <c r="E1934" t="str">
        <f>'Permitted Sources'!H1184</f>
        <v>Compressor Engines</v>
      </c>
      <c r="F1934" s="67">
        <f>'Permitted Sources'!I1184</f>
        <v>16</v>
      </c>
      <c r="G1934" s="67">
        <f>'Permitted Sources'!J1184</f>
        <v>10.7</v>
      </c>
      <c r="H1934" s="67">
        <f>'Permitted Sources'!K1184</f>
        <v>5.3</v>
      </c>
      <c r="I1934" s="67">
        <f>'Permitted Sources'!L1184</f>
        <v>0</v>
      </c>
      <c r="J1934" s="67">
        <f>'Permitted Sources'!M1184</f>
        <v>0</v>
      </c>
      <c r="K1934" t="str">
        <f t="shared" si="30"/>
        <v>Compressor Engines</v>
      </c>
    </row>
    <row r="1935" spans="1:11" x14ac:dyDescent="0.2">
      <c r="A1935" s="159" t="str">
        <f>'Permitted Sources'!A1185</f>
        <v>WYDEQ Permitted Sources</v>
      </c>
      <c r="B1935" t="str">
        <f>'Permitted Sources'!B1185</f>
        <v>56</v>
      </c>
      <c r="C1935" s="159">
        <f>'Permitted Sources'!D1185</f>
        <v>56005</v>
      </c>
      <c r="D1935" s="159" t="str">
        <f>'Permitted Sources'!E1185</f>
        <v>20200252</v>
      </c>
      <c r="E1935" t="str">
        <f>'Permitted Sources'!H1185</f>
        <v>Compressor Engines</v>
      </c>
      <c r="F1935" s="67">
        <f>'Permitted Sources'!I1185</f>
        <v>3.1</v>
      </c>
      <c r="G1935" s="67">
        <f>'Permitted Sources'!J1185</f>
        <v>1.8</v>
      </c>
      <c r="H1935" s="67">
        <f>'Permitted Sources'!K1185</f>
        <v>6.1</v>
      </c>
      <c r="I1935" s="67">
        <f>'Permitted Sources'!L1185</f>
        <v>0</v>
      </c>
      <c r="J1935" s="67">
        <f>'Permitted Sources'!M1185</f>
        <v>0</v>
      </c>
      <c r="K1935" t="str">
        <f t="shared" si="30"/>
        <v>Compressor Engines</v>
      </c>
    </row>
    <row r="1936" spans="1:11" x14ac:dyDescent="0.2">
      <c r="A1936" s="159" t="str">
        <f>'Permitted Sources'!A1186</f>
        <v>WYDEQ Permitted Sources</v>
      </c>
      <c r="B1936" t="str">
        <f>'Permitted Sources'!B1186</f>
        <v>56</v>
      </c>
      <c r="C1936" s="159">
        <f>'Permitted Sources'!D1186</f>
        <v>56005</v>
      </c>
      <c r="D1936" s="159" t="str">
        <f>'Permitted Sources'!E1186</f>
        <v>20200254</v>
      </c>
      <c r="E1936" t="str">
        <f>'Permitted Sources'!H1186</f>
        <v>Compressor Engines</v>
      </c>
      <c r="F1936" s="67">
        <f>'Permitted Sources'!I1186</f>
        <v>5.117</v>
      </c>
      <c r="G1936" s="67">
        <f>'Permitted Sources'!J1186</f>
        <v>0</v>
      </c>
      <c r="H1936" s="67">
        <f>'Permitted Sources'!K1186</f>
        <v>0</v>
      </c>
      <c r="I1936" s="67">
        <f>'Permitted Sources'!L1186</f>
        <v>0</v>
      </c>
      <c r="J1936" s="67">
        <f>'Permitted Sources'!M1186</f>
        <v>0</v>
      </c>
      <c r="K1936" t="str">
        <f t="shared" si="30"/>
        <v>Compressor Engines</v>
      </c>
    </row>
    <row r="1937" spans="1:11" x14ac:dyDescent="0.2">
      <c r="A1937" s="159" t="str">
        <f>'Permitted Sources'!A1187</f>
        <v>WYDEQ Permitted Sources</v>
      </c>
      <c r="B1937" t="str">
        <f>'Permitted Sources'!B1187</f>
        <v>56</v>
      </c>
      <c r="C1937" s="159">
        <f>'Permitted Sources'!D1187</f>
        <v>56005</v>
      </c>
      <c r="D1937" s="159" t="str">
        <f>'Permitted Sources'!E1187</f>
        <v>20200254</v>
      </c>
      <c r="E1937" t="str">
        <f>'Permitted Sources'!H1187</f>
        <v>Compressor Engines</v>
      </c>
      <c r="F1937" s="67">
        <f>'Permitted Sources'!I1187</f>
        <v>5.4</v>
      </c>
      <c r="G1937" s="67">
        <f>'Permitted Sources'!J1187</f>
        <v>3.6</v>
      </c>
      <c r="H1937" s="67">
        <f>'Permitted Sources'!K1187</f>
        <v>12.7</v>
      </c>
      <c r="I1937" s="67">
        <f>'Permitted Sources'!L1187</f>
        <v>0</v>
      </c>
      <c r="J1937" s="67">
        <f>'Permitted Sources'!M1187</f>
        <v>0</v>
      </c>
      <c r="K1937" t="str">
        <f t="shared" si="30"/>
        <v>Compressor Engines</v>
      </c>
    </row>
    <row r="1938" spans="1:11" x14ac:dyDescent="0.2">
      <c r="A1938" s="159" t="str">
        <f>'Permitted Sources'!A1188</f>
        <v>WYDEQ Permitted Sources</v>
      </c>
      <c r="B1938" t="str">
        <f>'Permitted Sources'!B1188</f>
        <v>56</v>
      </c>
      <c r="C1938" s="159">
        <f>'Permitted Sources'!D1188</f>
        <v>56005</v>
      </c>
      <c r="D1938" s="159" t="str">
        <f>'Permitted Sources'!E1188</f>
        <v>20200254</v>
      </c>
      <c r="E1938" t="str">
        <f>'Permitted Sources'!H1188</f>
        <v>Compressor Engines</v>
      </c>
      <c r="F1938" s="67">
        <f>'Permitted Sources'!I1188</f>
        <v>3.6</v>
      </c>
      <c r="G1938" s="67">
        <f>'Permitted Sources'!J1188</f>
        <v>3.6</v>
      </c>
      <c r="H1938" s="67">
        <f>'Permitted Sources'!K1188</f>
        <v>12.7</v>
      </c>
      <c r="I1938" s="67">
        <f>'Permitted Sources'!L1188</f>
        <v>0</v>
      </c>
      <c r="J1938" s="67">
        <f>'Permitted Sources'!M1188</f>
        <v>0</v>
      </c>
      <c r="K1938" t="str">
        <f t="shared" si="30"/>
        <v>Compressor Engines</v>
      </c>
    </row>
    <row r="1939" spans="1:11" x14ac:dyDescent="0.2">
      <c r="A1939" s="159" t="str">
        <f>'Permitted Sources'!A1189</f>
        <v>WYDEQ Permitted Sources</v>
      </c>
      <c r="B1939" t="str">
        <f>'Permitted Sources'!B1189</f>
        <v>56</v>
      </c>
      <c r="C1939" s="159">
        <f>'Permitted Sources'!D1189</f>
        <v>56005</v>
      </c>
      <c r="D1939" s="159" t="str">
        <f>'Permitted Sources'!E1189</f>
        <v>20200254</v>
      </c>
      <c r="E1939" t="str">
        <f>'Permitted Sources'!H1189</f>
        <v>Compressor Engines</v>
      </c>
      <c r="F1939" s="67">
        <f>'Permitted Sources'!I1189</f>
        <v>5.117</v>
      </c>
      <c r="G1939" s="67">
        <f>'Permitted Sources'!J1189</f>
        <v>0</v>
      </c>
      <c r="H1939" s="67">
        <f>'Permitted Sources'!K1189</f>
        <v>0</v>
      </c>
      <c r="I1939" s="67">
        <f>'Permitted Sources'!L1189</f>
        <v>0</v>
      </c>
      <c r="J1939" s="67">
        <f>'Permitted Sources'!M1189</f>
        <v>0</v>
      </c>
      <c r="K1939" t="str">
        <f t="shared" si="30"/>
        <v>Compressor Engines</v>
      </c>
    </row>
    <row r="1940" spans="1:11" x14ac:dyDescent="0.2">
      <c r="A1940" s="159" t="str">
        <f>'Permitted Sources'!A1190</f>
        <v>WYDEQ Permitted Sources</v>
      </c>
      <c r="B1940" t="str">
        <f>'Permitted Sources'!B1190</f>
        <v>56</v>
      </c>
      <c r="C1940" s="159">
        <f>'Permitted Sources'!D1190</f>
        <v>56005</v>
      </c>
      <c r="D1940" s="159" t="str">
        <f>'Permitted Sources'!E1190</f>
        <v>20200254</v>
      </c>
      <c r="E1940" t="str">
        <f>'Permitted Sources'!H1190</f>
        <v>Compressor Engines</v>
      </c>
      <c r="F1940" s="67">
        <f>'Permitted Sources'!I1190</f>
        <v>5.117</v>
      </c>
      <c r="G1940" s="67">
        <f>'Permitted Sources'!J1190</f>
        <v>0</v>
      </c>
      <c r="H1940" s="67">
        <f>'Permitted Sources'!K1190</f>
        <v>0</v>
      </c>
      <c r="I1940" s="67">
        <f>'Permitted Sources'!L1190</f>
        <v>0</v>
      </c>
      <c r="J1940" s="67">
        <f>'Permitted Sources'!M1190</f>
        <v>0</v>
      </c>
      <c r="K1940" t="str">
        <f t="shared" si="30"/>
        <v>Compressor Engines</v>
      </c>
    </row>
    <row r="1941" spans="1:11" x14ac:dyDescent="0.2">
      <c r="A1941" s="159" t="str">
        <f>'Permitted Sources'!A1191</f>
        <v>WYDEQ Permitted Sources</v>
      </c>
      <c r="B1941" t="str">
        <f>'Permitted Sources'!B1191</f>
        <v>56</v>
      </c>
      <c r="C1941" s="159">
        <f>'Permitted Sources'!D1191</f>
        <v>56005</v>
      </c>
      <c r="D1941" s="159" t="str">
        <f>'Permitted Sources'!E1191</f>
        <v>20200254</v>
      </c>
      <c r="E1941" t="str">
        <f>'Permitted Sources'!H1191</f>
        <v>Compressor Engines</v>
      </c>
      <c r="F1941" s="67">
        <f>'Permitted Sources'!I1191</f>
        <v>5.117</v>
      </c>
      <c r="G1941" s="67">
        <f>'Permitted Sources'!J1191</f>
        <v>0</v>
      </c>
      <c r="H1941" s="67">
        <f>'Permitted Sources'!K1191</f>
        <v>0</v>
      </c>
      <c r="I1941" s="67">
        <f>'Permitted Sources'!L1191</f>
        <v>0</v>
      </c>
      <c r="J1941" s="67">
        <f>'Permitted Sources'!M1191</f>
        <v>0</v>
      </c>
      <c r="K1941" t="str">
        <f t="shared" si="30"/>
        <v>Compressor Engines</v>
      </c>
    </row>
    <row r="1942" spans="1:11" x14ac:dyDescent="0.2">
      <c r="A1942" s="159" t="str">
        <f>'Permitted Sources'!A1192</f>
        <v>WYDEQ Permitted Sources</v>
      </c>
      <c r="B1942" t="str">
        <f>'Permitted Sources'!B1192</f>
        <v>56</v>
      </c>
      <c r="C1942" s="159">
        <f>'Permitted Sources'!D1192</f>
        <v>56005</v>
      </c>
      <c r="D1942" s="159" t="str">
        <f>'Permitted Sources'!E1192</f>
        <v>20200254</v>
      </c>
      <c r="E1942" t="str">
        <f>'Permitted Sources'!H1192</f>
        <v>Compressor Engines</v>
      </c>
      <c r="F1942" s="67">
        <f>'Permitted Sources'!I1192</f>
        <v>5.117</v>
      </c>
      <c r="G1942" s="67">
        <f>'Permitted Sources'!J1192</f>
        <v>0</v>
      </c>
      <c r="H1942" s="67">
        <f>'Permitted Sources'!K1192</f>
        <v>0</v>
      </c>
      <c r="I1942" s="67">
        <f>'Permitted Sources'!L1192</f>
        <v>0</v>
      </c>
      <c r="J1942" s="67">
        <f>'Permitted Sources'!M1192</f>
        <v>0</v>
      </c>
      <c r="K1942" t="str">
        <f t="shared" si="30"/>
        <v>Compressor Engines</v>
      </c>
    </row>
    <row r="1943" spans="1:11" x14ac:dyDescent="0.2">
      <c r="A1943" s="159" t="str">
        <f>'Permitted Sources'!A1193</f>
        <v>WYDEQ Permitted Sources</v>
      </c>
      <c r="B1943" t="str">
        <f>'Permitted Sources'!B1193</f>
        <v>56</v>
      </c>
      <c r="C1943" s="159">
        <f>'Permitted Sources'!D1193</f>
        <v>56005</v>
      </c>
      <c r="D1943" s="159" t="str">
        <f>'Permitted Sources'!E1193</f>
        <v>20200254</v>
      </c>
      <c r="E1943" t="str">
        <f>'Permitted Sources'!H1193</f>
        <v>Compressor Engines</v>
      </c>
      <c r="F1943" s="67">
        <f>'Permitted Sources'!I1193</f>
        <v>5.117</v>
      </c>
      <c r="G1943" s="67">
        <f>'Permitted Sources'!J1193</f>
        <v>0</v>
      </c>
      <c r="H1943" s="67">
        <f>'Permitted Sources'!K1193</f>
        <v>0</v>
      </c>
      <c r="I1943" s="67">
        <f>'Permitted Sources'!L1193</f>
        <v>0</v>
      </c>
      <c r="J1943" s="67">
        <f>'Permitted Sources'!M1193</f>
        <v>0</v>
      </c>
      <c r="K1943" t="str">
        <f t="shared" si="30"/>
        <v>Compressor Engines</v>
      </c>
    </row>
    <row r="1944" spans="1:11" x14ac:dyDescent="0.2">
      <c r="A1944" s="159" t="str">
        <f>'Permitted Sources'!A1194</f>
        <v>WYDEQ Permitted Sources</v>
      </c>
      <c r="B1944" t="str">
        <f>'Permitted Sources'!B1194</f>
        <v>56</v>
      </c>
      <c r="C1944" s="159">
        <f>'Permitted Sources'!D1194</f>
        <v>56005</v>
      </c>
      <c r="D1944" s="159" t="str">
        <f>'Permitted Sources'!E1194</f>
        <v>20200254</v>
      </c>
      <c r="E1944" t="str">
        <f>'Permitted Sources'!H1194</f>
        <v>Compressor Engines</v>
      </c>
      <c r="F1944" s="67">
        <f>'Permitted Sources'!I1194</f>
        <v>5.117</v>
      </c>
      <c r="G1944" s="67">
        <f>'Permitted Sources'!J1194</f>
        <v>0</v>
      </c>
      <c r="H1944" s="67">
        <f>'Permitted Sources'!K1194</f>
        <v>0</v>
      </c>
      <c r="I1944" s="67">
        <f>'Permitted Sources'!L1194</f>
        <v>0</v>
      </c>
      <c r="J1944" s="67">
        <f>'Permitted Sources'!M1194</f>
        <v>0</v>
      </c>
      <c r="K1944" t="str">
        <f t="shared" si="30"/>
        <v>Compressor Engines</v>
      </c>
    </row>
    <row r="1945" spans="1:11" x14ac:dyDescent="0.2">
      <c r="A1945" s="159" t="str">
        <f>'Permitted Sources'!A1195</f>
        <v>WYDEQ Permitted Sources</v>
      </c>
      <c r="B1945" t="str">
        <f>'Permitted Sources'!B1195</f>
        <v>56</v>
      </c>
      <c r="C1945" s="159">
        <f>'Permitted Sources'!D1195</f>
        <v>56005</v>
      </c>
      <c r="D1945" s="159" t="str">
        <f>'Permitted Sources'!E1195</f>
        <v>20200253</v>
      </c>
      <c r="E1945" t="str">
        <f>'Permitted Sources'!H1195</f>
        <v>Compressor Engines</v>
      </c>
      <c r="F1945" s="67">
        <f>'Permitted Sources'!I1195</f>
        <v>16.222999999999999</v>
      </c>
      <c r="G1945" s="67">
        <f>'Permitted Sources'!J1195</f>
        <v>0</v>
      </c>
      <c r="H1945" s="67">
        <f>'Permitted Sources'!K1195</f>
        <v>0</v>
      </c>
      <c r="I1945" s="67">
        <f>'Permitted Sources'!L1195</f>
        <v>0</v>
      </c>
      <c r="J1945" s="67">
        <f>'Permitted Sources'!M1195</f>
        <v>0</v>
      </c>
      <c r="K1945" t="str">
        <f t="shared" si="30"/>
        <v>Compressor Engines</v>
      </c>
    </row>
    <row r="1946" spans="1:11" x14ac:dyDescent="0.2">
      <c r="A1946" s="159" t="str">
        <f>'Permitted Sources'!A1196</f>
        <v>WYDEQ Permitted Sources</v>
      </c>
      <c r="B1946" t="str">
        <f>'Permitted Sources'!B1196</f>
        <v>56</v>
      </c>
      <c r="C1946" s="159">
        <f>'Permitted Sources'!D1196</f>
        <v>56005</v>
      </c>
      <c r="D1946" s="159" t="str">
        <f>'Permitted Sources'!E1196</f>
        <v>20200253</v>
      </c>
      <c r="E1946" t="str">
        <f>'Permitted Sources'!H1196</f>
        <v>Compressor Engines</v>
      </c>
      <c r="F1946" s="67">
        <f>'Permitted Sources'!I1196</f>
        <v>16.222999999999999</v>
      </c>
      <c r="G1946" s="67">
        <f>'Permitted Sources'!J1196</f>
        <v>0</v>
      </c>
      <c r="H1946" s="67">
        <f>'Permitted Sources'!K1196</f>
        <v>0</v>
      </c>
      <c r="I1946" s="67">
        <f>'Permitted Sources'!L1196</f>
        <v>0</v>
      </c>
      <c r="J1946" s="67">
        <f>'Permitted Sources'!M1196</f>
        <v>0</v>
      </c>
      <c r="K1946" t="str">
        <f t="shared" si="30"/>
        <v>Compressor Engines</v>
      </c>
    </row>
    <row r="1947" spans="1:11" x14ac:dyDescent="0.2">
      <c r="A1947" s="159" t="str">
        <f>'Permitted Sources'!A1197</f>
        <v>WYDEQ Permitted Sources</v>
      </c>
      <c r="B1947" t="str">
        <f>'Permitted Sources'!B1197</f>
        <v>56</v>
      </c>
      <c r="C1947" s="159">
        <f>'Permitted Sources'!D1197</f>
        <v>56005</v>
      </c>
      <c r="D1947" s="159" t="str">
        <f>'Permitted Sources'!E1197</f>
        <v>20200254</v>
      </c>
      <c r="E1947" t="str">
        <f>'Permitted Sources'!H1197</f>
        <v>Compressor Engines</v>
      </c>
      <c r="F1947" s="67">
        <f>'Permitted Sources'!I1197</f>
        <v>5.117</v>
      </c>
      <c r="G1947" s="67">
        <f>'Permitted Sources'!J1197</f>
        <v>0</v>
      </c>
      <c r="H1947" s="67">
        <f>'Permitted Sources'!K1197</f>
        <v>0</v>
      </c>
      <c r="I1947" s="67">
        <f>'Permitted Sources'!L1197</f>
        <v>0</v>
      </c>
      <c r="J1947" s="67">
        <f>'Permitted Sources'!M1197</f>
        <v>0</v>
      </c>
      <c r="K1947" t="str">
        <f t="shared" si="30"/>
        <v>Compressor Engines</v>
      </c>
    </row>
    <row r="1948" spans="1:11" x14ac:dyDescent="0.2">
      <c r="A1948" s="159" t="str">
        <f>'Permitted Sources'!A1198</f>
        <v>WYDEQ Permitted Sources</v>
      </c>
      <c r="B1948" t="str">
        <f>'Permitted Sources'!B1198</f>
        <v>56</v>
      </c>
      <c r="C1948" s="159">
        <f>'Permitted Sources'!D1198</f>
        <v>56005</v>
      </c>
      <c r="D1948" s="159" t="str">
        <f>'Permitted Sources'!E1198</f>
        <v>20200254</v>
      </c>
      <c r="E1948" t="str">
        <f>'Permitted Sources'!H1198</f>
        <v>Compressor Engines</v>
      </c>
      <c r="F1948" s="67">
        <f>'Permitted Sources'!I1198</f>
        <v>5.117</v>
      </c>
      <c r="G1948" s="67">
        <f>'Permitted Sources'!J1198</f>
        <v>0</v>
      </c>
      <c r="H1948" s="67">
        <f>'Permitted Sources'!K1198</f>
        <v>0</v>
      </c>
      <c r="I1948" s="67">
        <f>'Permitted Sources'!L1198</f>
        <v>0</v>
      </c>
      <c r="J1948" s="67">
        <f>'Permitted Sources'!M1198</f>
        <v>0</v>
      </c>
      <c r="K1948" t="str">
        <f t="shared" si="30"/>
        <v>Compressor Engines</v>
      </c>
    </row>
    <row r="1949" spans="1:11" x14ac:dyDescent="0.2">
      <c r="A1949" s="159" t="str">
        <f>'Permitted Sources'!A1199</f>
        <v>WYDEQ Permitted Sources</v>
      </c>
      <c r="B1949" t="str">
        <f>'Permitted Sources'!B1199</f>
        <v>56</v>
      </c>
      <c r="C1949" s="159">
        <f>'Permitted Sources'!D1199</f>
        <v>56005</v>
      </c>
      <c r="D1949" s="159" t="str">
        <f>'Permitted Sources'!E1199</f>
        <v>20200254</v>
      </c>
      <c r="E1949" t="str">
        <f>'Permitted Sources'!H1199</f>
        <v>Compressor Engines</v>
      </c>
      <c r="F1949" s="67">
        <f>'Permitted Sources'!I1199</f>
        <v>19.399999999999999</v>
      </c>
      <c r="G1949" s="67">
        <f>'Permitted Sources'!J1199</f>
        <v>12.9</v>
      </c>
      <c r="H1949" s="67">
        <f>'Permitted Sources'!K1199</f>
        <v>6.5</v>
      </c>
      <c r="I1949" s="67">
        <f>'Permitted Sources'!L1199</f>
        <v>0</v>
      </c>
      <c r="J1949" s="67">
        <f>'Permitted Sources'!M1199</f>
        <v>0</v>
      </c>
      <c r="K1949" t="str">
        <f t="shared" si="30"/>
        <v>Compressor Engines</v>
      </c>
    </row>
    <row r="1950" spans="1:11" x14ac:dyDescent="0.2">
      <c r="A1950" s="159" t="str">
        <f>'Permitted Sources'!A1200</f>
        <v>WYDEQ Permitted Sources</v>
      </c>
      <c r="B1950" t="str">
        <f>'Permitted Sources'!B1200</f>
        <v>56</v>
      </c>
      <c r="C1950" s="159">
        <f>'Permitted Sources'!D1200</f>
        <v>56005</v>
      </c>
      <c r="D1950" s="159" t="str">
        <f>'Permitted Sources'!E1200</f>
        <v>20200254</v>
      </c>
      <c r="E1950" t="str">
        <f>'Permitted Sources'!H1200</f>
        <v>Compressor Engines</v>
      </c>
      <c r="F1950" s="67">
        <f>'Permitted Sources'!I1200</f>
        <v>19.399999999999999</v>
      </c>
      <c r="G1950" s="67">
        <f>'Permitted Sources'!J1200</f>
        <v>12.9</v>
      </c>
      <c r="H1950" s="67">
        <f>'Permitted Sources'!K1200</f>
        <v>6.5</v>
      </c>
      <c r="I1950" s="67">
        <f>'Permitted Sources'!L1200</f>
        <v>0</v>
      </c>
      <c r="J1950" s="67">
        <f>'Permitted Sources'!M1200</f>
        <v>0</v>
      </c>
      <c r="K1950" t="str">
        <f t="shared" si="30"/>
        <v>Compressor Engines</v>
      </c>
    </row>
    <row r="1951" spans="1:11" x14ac:dyDescent="0.2">
      <c r="A1951" s="159" t="str">
        <f>'Permitted Sources'!A1201</f>
        <v>WYDEQ Permitted Sources</v>
      </c>
      <c r="B1951" t="str">
        <f>'Permitted Sources'!B1201</f>
        <v>56</v>
      </c>
      <c r="C1951" s="159">
        <f>'Permitted Sources'!D1201</f>
        <v>56005</v>
      </c>
      <c r="D1951" s="159" t="str">
        <f>'Permitted Sources'!E1201</f>
        <v>20200254</v>
      </c>
      <c r="E1951" t="str">
        <f>'Permitted Sources'!H1201</f>
        <v>Compressor Engines</v>
      </c>
      <c r="F1951" s="67">
        <f>'Permitted Sources'!I1201</f>
        <v>19.399999999999999</v>
      </c>
      <c r="G1951" s="67">
        <f>'Permitted Sources'!J1201</f>
        <v>12.9</v>
      </c>
      <c r="H1951" s="67">
        <f>'Permitted Sources'!K1201</f>
        <v>6.5</v>
      </c>
      <c r="I1951" s="67">
        <f>'Permitted Sources'!L1201</f>
        <v>0</v>
      </c>
      <c r="J1951" s="67">
        <f>'Permitted Sources'!M1201</f>
        <v>0</v>
      </c>
      <c r="K1951" t="str">
        <f t="shared" si="30"/>
        <v>Compressor Engines</v>
      </c>
    </row>
    <row r="1952" spans="1:11" x14ac:dyDescent="0.2">
      <c r="A1952" s="159" t="str">
        <f>'Permitted Sources'!A1202</f>
        <v>WYDEQ Permitted Sources</v>
      </c>
      <c r="B1952" t="str">
        <f>'Permitted Sources'!B1202</f>
        <v>56</v>
      </c>
      <c r="C1952" s="159">
        <f>'Permitted Sources'!D1202</f>
        <v>56005</v>
      </c>
      <c r="D1952" s="159" t="str">
        <f>'Permitted Sources'!E1202</f>
        <v>20200254</v>
      </c>
      <c r="E1952" t="str">
        <f>'Permitted Sources'!H1202</f>
        <v>Compressor Engines</v>
      </c>
      <c r="F1952" s="67">
        <f>'Permitted Sources'!I1202</f>
        <v>6.2</v>
      </c>
      <c r="G1952" s="67">
        <f>'Permitted Sources'!J1202</f>
        <v>6.2</v>
      </c>
      <c r="H1952" s="67">
        <f>'Permitted Sources'!K1202</f>
        <v>3.1</v>
      </c>
      <c r="I1952" s="67">
        <f>'Permitted Sources'!L1202</f>
        <v>0</v>
      </c>
      <c r="J1952" s="67">
        <f>'Permitted Sources'!M1202</f>
        <v>0</v>
      </c>
      <c r="K1952" t="str">
        <f t="shared" si="30"/>
        <v>Compressor Engines</v>
      </c>
    </row>
    <row r="1953" spans="1:11" x14ac:dyDescent="0.2">
      <c r="A1953" s="159" t="str">
        <f>'Permitted Sources'!A1203</f>
        <v>WYDEQ Permitted Sources</v>
      </c>
      <c r="B1953" t="str">
        <f>'Permitted Sources'!B1203</f>
        <v>56</v>
      </c>
      <c r="C1953" s="159">
        <f>'Permitted Sources'!D1203</f>
        <v>56005</v>
      </c>
      <c r="D1953" s="159" t="str">
        <f>'Permitted Sources'!E1203</f>
        <v>20200254</v>
      </c>
      <c r="E1953" t="str">
        <f>'Permitted Sources'!H1203</f>
        <v>Compressor Engines</v>
      </c>
      <c r="F1953" s="67">
        <f>'Permitted Sources'!I1203</f>
        <v>19.399999999999999</v>
      </c>
      <c r="G1953" s="67">
        <f>'Permitted Sources'!J1203</f>
        <v>12.9</v>
      </c>
      <c r="H1953" s="67">
        <f>'Permitted Sources'!K1203</f>
        <v>6.5</v>
      </c>
      <c r="I1953" s="67">
        <f>'Permitted Sources'!L1203</f>
        <v>0</v>
      </c>
      <c r="J1953" s="67">
        <f>'Permitted Sources'!M1203</f>
        <v>0</v>
      </c>
      <c r="K1953" t="str">
        <f t="shared" si="30"/>
        <v>Compressor Engines</v>
      </c>
    </row>
    <row r="1954" spans="1:11" x14ac:dyDescent="0.2">
      <c r="A1954" s="159" t="str">
        <f>'Permitted Sources'!A1204</f>
        <v>WYDEQ Permitted Sources</v>
      </c>
      <c r="B1954" t="str">
        <f>'Permitted Sources'!B1204</f>
        <v>56</v>
      </c>
      <c r="C1954" s="159">
        <f>'Permitted Sources'!D1204</f>
        <v>56005</v>
      </c>
      <c r="D1954" s="159" t="str">
        <f>'Permitted Sources'!E1204</f>
        <v>20200254</v>
      </c>
      <c r="E1954" t="str">
        <f>'Permitted Sources'!H1204</f>
        <v>Compressor Engines</v>
      </c>
      <c r="F1954" s="67">
        <f>'Permitted Sources'!I1204</f>
        <v>19.399999999999999</v>
      </c>
      <c r="G1954" s="67">
        <f>'Permitted Sources'!J1204</f>
        <v>12.9</v>
      </c>
      <c r="H1954" s="67">
        <f>'Permitted Sources'!K1204</f>
        <v>6.5</v>
      </c>
      <c r="I1954" s="67">
        <f>'Permitted Sources'!L1204</f>
        <v>0</v>
      </c>
      <c r="J1954" s="67">
        <f>'Permitted Sources'!M1204</f>
        <v>0</v>
      </c>
      <c r="K1954" t="str">
        <f t="shared" si="30"/>
        <v>Compressor Engines</v>
      </c>
    </row>
    <row r="1955" spans="1:11" x14ac:dyDescent="0.2">
      <c r="A1955" s="159" t="str">
        <f>'Permitted Sources'!A1205</f>
        <v>WYDEQ Permitted Sources</v>
      </c>
      <c r="B1955" t="str">
        <f>'Permitted Sources'!B1205</f>
        <v>56</v>
      </c>
      <c r="C1955" s="159">
        <f>'Permitted Sources'!D1205</f>
        <v>56005</v>
      </c>
      <c r="D1955" s="159" t="str">
        <f>'Permitted Sources'!E1205</f>
        <v>20200254</v>
      </c>
      <c r="E1955" t="str">
        <f>'Permitted Sources'!H1205</f>
        <v>Compressor Engines</v>
      </c>
      <c r="F1955" s="67">
        <f>'Permitted Sources'!I1205</f>
        <v>19.399999999999999</v>
      </c>
      <c r="G1955" s="67">
        <f>'Permitted Sources'!J1205</f>
        <v>12.9</v>
      </c>
      <c r="H1955" s="67">
        <f>'Permitted Sources'!K1205</f>
        <v>6.5</v>
      </c>
      <c r="I1955" s="67">
        <f>'Permitted Sources'!L1205</f>
        <v>0</v>
      </c>
      <c r="J1955" s="67">
        <f>'Permitted Sources'!M1205</f>
        <v>0</v>
      </c>
      <c r="K1955" t="str">
        <f t="shared" si="30"/>
        <v>Compressor Engines</v>
      </c>
    </row>
    <row r="1956" spans="1:11" x14ac:dyDescent="0.2">
      <c r="A1956" s="159" t="str">
        <f>'Permitted Sources'!A1206</f>
        <v>WYDEQ Permitted Sources</v>
      </c>
      <c r="B1956" t="str">
        <f>'Permitted Sources'!B1206</f>
        <v>56</v>
      </c>
      <c r="C1956" s="159">
        <f>'Permitted Sources'!D1206</f>
        <v>56005</v>
      </c>
      <c r="D1956" s="159" t="str">
        <f>'Permitted Sources'!E1206</f>
        <v>20200254</v>
      </c>
      <c r="E1956" t="str">
        <f>'Permitted Sources'!H1206</f>
        <v>Compressor Engines</v>
      </c>
      <c r="F1956" s="67">
        <f>'Permitted Sources'!I1206</f>
        <v>19.399999999999999</v>
      </c>
      <c r="G1956" s="67">
        <f>'Permitted Sources'!J1206</f>
        <v>12.9</v>
      </c>
      <c r="H1956" s="67">
        <f>'Permitted Sources'!K1206</f>
        <v>6.5</v>
      </c>
      <c r="I1956" s="67">
        <f>'Permitted Sources'!L1206</f>
        <v>0</v>
      </c>
      <c r="J1956" s="67">
        <f>'Permitted Sources'!M1206</f>
        <v>0</v>
      </c>
      <c r="K1956" t="str">
        <f t="shared" si="30"/>
        <v>Compressor Engines</v>
      </c>
    </row>
    <row r="1957" spans="1:11" x14ac:dyDescent="0.2">
      <c r="A1957" s="159" t="str">
        <f>'Permitted Sources'!A1207</f>
        <v>WYDEQ Permitted Sources</v>
      </c>
      <c r="B1957" t="str">
        <f>'Permitted Sources'!B1207</f>
        <v>56</v>
      </c>
      <c r="C1957" s="159">
        <f>'Permitted Sources'!D1207</f>
        <v>56005</v>
      </c>
      <c r="D1957" s="159" t="str">
        <f>'Permitted Sources'!E1207</f>
        <v>20200254</v>
      </c>
      <c r="E1957" t="str">
        <f>'Permitted Sources'!H1207</f>
        <v>Compressor Engines</v>
      </c>
      <c r="F1957" s="67">
        <f>'Permitted Sources'!I1207</f>
        <v>19.399999999999999</v>
      </c>
      <c r="G1957" s="67">
        <f>'Permitted Sources'!J1207</f>
        <v>12.9</v>
      </c>
      <c r="H1957" s="67">
        <f>'Permitted Sources'!K1207</f>
        <v>6.5</v>
      </c>
      <c r="I1957" s="67">
        <f>'Permitted Sources'!L1207</f>
        <v>0</v>
      </c>
      <c r="J1957" s="67">
        <f>'Permitted Sources'!M1207</f>
        <v>0</v>
      </c>
      <c r="K1957" t="str">
        <f t="shared" si="30"/>
        <v>Compressor Engines</v>
      </c>
    </row>
    <row r="1958" spans="1:11" x14ac:dyDescent="0.2">
      <c r="A1958" s="159" t="str">
        <f>'Permitted Sources'!A1208</f>
        <v>WYDEQ Permitted Sources</v>
      </c>
      <c r="B1958" t="str">
        <f>'Permitted Sources'!B1208</f>
        <v>56</v>
      </c>
      <c r="C1958" s="159">
        <f>'Permitted Sources'!D1208</f>
        <v>56005</v>
      </c>
      <c r="D1958" s="159" t="str">
        <f>'Permitted Sources'!E1208</f>
        <v>20200254</v>
      </c>
      <c r="E1958" t="str">
        <f>'Permitted Sources'!H1208</f>
        <v>Compressor Engines</v>
      </c>
      <c r="F1958" s="67">
        <f>'Permitted Sources'!I1208</f>
        <v>19.399999999999999</v>
      </c>
      <c r="G1958" s="67">
        <f>'Permitted Sources'!J1208</f>
        <v>12.9</v>
      </c>
      <c r="H1958" s="67">
        <f>'Permitted Sources'!K1208</f>
        <v>6.5</v>
      </c>
      <c r="I1958" s="67">
        <f>'Permitted Sources'!L1208</f>
        <v>0</v>
      </c>
      <c r="J1958" s="67">
        <f>'Permitted Sources'!M1208</f>
        <v>0</v>
      </c>
      <c r="K1958" t="str">
        <f t="shared" si="30"/>
        <v>Compressor Engines</v>
      </c>
    </row>
    <row r="1959" spans="1:11" x14ac:dyDescent="0.2">
      <c r="A1959" s="159" t="str">
        <f>'Permitted Sources'!A1209</f>
        <v>WYDEQ Permitted Sources</v>
      </c>
      <c r="B1959" t="str">
        <f>'Permitted Sources'!B1209</f>
        <v>56</v>
      </c>
      <c r="C1959" s="159">
        <f>'Permitted Sources'!D1209</f>
        <v>56005</v>
      </c>
      <c r="D1959" s="159" t="str">
        <f>'Permitted Sources'!E1209</f>
        <v>20200254</v>
      </c>
      <c r="E1959" t="str">
        <f>'Permitted Sources'!H1209</f>
        <v>Compressor Engines</v>
      </c>
      <c r="F1959" s="67">
        <f>'Permitted Sources'!I1209</f>
        <v>19.399999999999999</v>
      </c>
      <c r="G1959" s="67">
        <f>'Permitted Sources'!J1209</f>
        <v>12.9</v>
      </c>
      <c r="H1959" s="67">
        <f>'Permitted Sources'!K1209</f>
        <v>6.5</v>
      </c>
      <c r="I1959" s="67">
        <f>'Permitted Sources'!L1209</f>
        <v>0</v>
      </c>
      <c r="J1959" s="67">
        <f>'Permitted Sources'!M1209</f>
        <v>0</v>
      </c>
      <c r="K1959" t="str">
        <f t="shared" si="30"/>
        <v>Compressor Engines</v>
      </c>
    </row>
    <row r="1960" spans="1:11" x14ac:dyDescent="0.2">
      <c r="A1960" s="159" t="str">
        <f>'Permitted Sources'!A1210</f>
        <v>WYDEQ Permitted Sources</v>
      </c>
      <c r="B1960" t="str">
        <f>'Permitted Sources'!B1210</f>
        <v>56</v>
      </c>
      <c r="C1960" s="159">
        <f>'Permitted Sources'!D1210</f>
        <v>56005</v>
      </c>
      <c r="D1960" s="159" t="str">
        <f>'Permitted Sources'!E1210</f>
        <v>20200254</v>
      </c>
      <c r="E1960" t="str">
        <f>'Permitted Sources'!H1210</f>
        <v>Compressor Engines</v>
      </c>
      <c r="F1960" s="67">
        <f>'Permitted Sources'!I1210</f>
        <v>19.399999999999999</v>
      </c>
      <c r="G1960" s="67">
        <f>'Permitted Sources'!J1210</f>
        <v>12.9</v>
      </c>
      <c r="H1960" s="67">
        <f>'Permitted Sources'!K1210</f>
        <v>6.5</v>
      </c>
      <c r="I1960" s="67">
        <f>'Permitted Sources'!L1210</f>
        <v>0</v>
      </c>
      <c r="J1960" s="67">
        <f>'Permitted Sources'!M1210</f>
        <v>0</v>
      </c>
      <c r="K1960" t="str">
        <f t="shared" si="30"/>
        <v>Compressor Engines</v>
      </c>
    </row>
    <row r="1961" spans="1:11" x14ac:dyDescent="0.2">
      <c r="A1961" s="159" t="str">
        <f>'Permitted Sources'!A1211</f>
        <v>WYDEQ Permitted Sources</v>
      </c>
      <c r="B1961" t="str">
        <f>'Permitted Sources'!B1211</f>
        <v>56</v>
      </c>
      <c r="C1961" s="159">
        <f>'Permitted Sources'!D1211</f>
        <v>56005</v>
      </c>
      <c r="D1961" s="159" t="str">
        <f>'Permitted Sources'!E1211</f>
        <v>20200254</v>
      </c>
      <c r="E1961" t="str">
        <f>'Permitted Sources'!H1211</f>
        <v>Compressor Engines</v>
      </c>
      <c r="F1961" s="67">
        <f>'Permitted Sources'!I1211</f>
        <v>19.399999999999999</v>
      </c>
      <c r="G1961" s="67">
        <f>'Permitted Sources'!J1211</f>
        <v>12.9</v>
      </c>
      <c r="H1961" s="67">
        <f>'Permitted Sources'!K1211</f>
        <v>6.5</v>
      </c>
      <c r="I1961" s="67">
        <f>'Permitted Sources'!L1211</f>
        <v>0</v>
      </c>
      <c r="J1961" s="67">
        <f>'Permitted Sources'!M1211</f>
        <v>0</v>
      </c>
      <c r="K1961" t="str">
        <f t="shared" si="30"/>
        <v>Compressor Engines</v>
      </c>
    </row>
    <row r="1962" spans="1:11" x14ac:dyDescent="0.2">
      <c r="A1962" s="159" t="str">
        <f>'Permitted Sources'!A1212</f>
        <v>WYDEQ Permitted Sources</v>
      </c>
      <c r="B1962" t="str">
        <f>'Permitted Sources'!B1212</f>
        <v>56</v>
      </c>
      <c r="C1962" s="159">
        <f>'Permitted Sources'!D1212</f>
        <v>56005</v>
      </c>
      <c r="D1962" s="159" t="str">
        <f>'Permitted Sources'!E1212</f>
        <v>20200254</v>
      </c>
      <c r="E1962" t="str">
        <f>'Permitted Sources'!H1212</f>
        <v>Compressor Engines</v>
      </c>
      <c r="F1962" s="67">
        <f>'Permitted Sources'!I1212</f>
        <v>19.399999999999999</v>
      </c>
      <c r="G1962" s="67">
        <f>'Permitted Sources'!J1212</f>
        <v>12.9</v>
      </c>
      <c r="H1962" s="67">
        <f>'Permitted Sources'!K1212</f>
        <v>6.5</v>
      </c>
      <c r="I1962" s="67">
        <f>'Permitted Sources'!L1212</f>
        <v>0</v>
      </c>
      <c r="J1962" s="67">
        <f>'Permitted Sources'!M1212</f>
        <v>0</v>
      </c>
      <c r="K1962" t="str">
        <f t="shared" si="30"/>
        <v>Compressor Engines</v>
      </c>
    </row>
    <row r="1963" spans="1:11" x14ac:dyDescent="0.2">
      <c r="A1963" s="159" t="str">
        <f>'Permitted Sources'!A1213</f>
        <v>WYDEQ Permitted Sources</v>
      </c>
      <c r="B1963" t="str">
        <f>'Permitted Sources'!B1213</f>
        <v>56</v>
      </c>
      <c r="C1963" s="159">
        <f>'Permitted Sources'!D1213</f>
        <v>56005</v>
      </c>
      <c r="D1963" s="159" t="str">
        <f>'Permitted Sources'!E1213</f>
        <v>20200254</v>
      </c>
      <c r="E1963" t="str">
        <f>'Permitted Sources'!H1213</f>
        <v>Compressor Engines</v>
      </c>
      <c r="F1963" s="67">
        <f>'Permitted Sources'!I1213</f>
        <v>19.399999999999999</v>
      </c>
      <c r="G1963" s="67">
        <f>'Permitted Sources'!J1213</f>
        <v>12.9</v>
      </c>
      <c r="H1963" s="67">
        <f>'Permitted Sources'!K1213</f>
        <v>6.5</v>
      </c>
      <c r="I1963" s="67">
        <f>'Permitted Sources'!L1213</f>
        <v>0</v>
      </c>
      <c r="J1963" s="67">
        <f>'Permitted Sources'!M1213</f>
        <v>0</v>
      </c>
      <c r="K1963" t="str">
        <f t="shared" si="30"/>
        <v>Compressor Engines</v>
      </c>
    </row>
    <row r="1964" spans="1:11" x14ac:dyDescent="0.2">
      <c r="A1964" s="159" t="str">
        <f>'Permitted Sources'!A1214</f>
        <v>WYDEQ Permitted Sources</v>
      </c>
      <c r="B1964" t="str">
        <f>'Permitted Sources'!B1214</f>
        <v>56</v>
      </c>
      <c r="C1964" s="159">
        <f>'Permitted Sources'!D1214</f>
        <v>56005</v>
      </c>
      <c r="D1964" s="159" t="str">
        <f>'Permitted Sources'!E1214</f>
        <v>20200253</v>
      </c>
      <c r="E1964" t="str">
        <f>'Permitted Sources'!H1214</f>
        <v>Compressor Engines</v>
      </c>
      <c r="F1964" s="67">
        <f>'Permitted Sources'!I1214</f>
        <v>2</v>
      </c>
      <c r="G1964" s="67">
        <f>'Permitted Sources'!J1214</f>
        <v>2</v>
      </c>
      <c r="H1964" s="67">
        <f>'Permitted Sources'!K1214</f>
        <v>3.9</v>
      </c>
      <c r="I1964" s="67">
        <f>'Permitted Sources'!L1214</f>
        <v>0</v>
      </c>
      <c r="J1964" s="67">
        <f>'Permitted Sources'!M1214</f>
        <v>0</v>
      </c>
      <c r="K1964" t="str">
        <f t="shared" si="30"/>
        <v>Compressor Engines</v>
      </c>
    </row>
    <row r="1965" spans="1:11" x14ac:dyDescent="0.2">
      <c r="A1965" s="159" t="str">
        <f>'Permitted Sources'!A1215</f>
        <v>WYDEQ Permitted Sources</v>
      </c>
      <c r="B1965" t="str">
        <f>'Permitted Sources'!B1215</f>
        <v>56</v>
      </c>
      <c r="C1965" s="159">
        <f>'Permitted Sources'!D1215</f>
        <v>56005</v>
      </c>
      <c r="D1965" s="159" t="str">
        <f>'Permitted Sources'!E1215</f>
        <v>20200253</v>
      </c>
      <c r="E1965" t="str">
        <f>'Permitted Sources'!H1215</f>
        <v>Compressor Engines</v>
      </c>
      <c r="F1965" s="67">
        <f>'Permitted Sources'!I1215</f>
        <v>2</v>
      </c>
      <c r="G1965" s="67">
        <f>'Permitted Sources'!J1215</f>
        <v>2</v>
      </c>
      <c r="H1965" s="67">
        <f>'Permitted Sources'!K1215</f>
        <v>3.9</v>
      </c>
      <c r="I1965" s="67">
        <f>'Permitted Sources'!L1215</f>
        <v>0</v>
      </c>
      <c r="J1965" s="67">
        <f>'Permitted Sources'!M1215</f>
        <v>0</v>
      </c>
      <c r="K1965" t="str">
        <f t="shared" si="30"/>
        <v>Compressor Engines</v>
      </c>
    </row>
    <row r="1966" spans="1:11" x14ac:dyDescent="0.2">
      <c r="A1966" s="159" t="str">
        <f>'Permitted Sources'!A1216</f>
        <v>WYDEQ Permitted Sources</v>
      </c>
      <c r="B1966" t="str">
        <f>'Permitted Sources'!B1216</f>
        <v>56</v>
      </c>
      <c r="C1966" s="159">
        <f>'Permitted Sources'!D1216</f>
        <v>56005</v>
      </c>
      <c r="D1966" s="159" t="str">
        <f>'Permitted Sources'!E1216</f>
        <v>20200254</v>
      </c>
      <c r="E1966" t="str">
        <f>'Permitted Sources'!H1216</f>
        <v>Compressor Engines</v>
      </c>
      <c r="F1966" s="67">
        <f>'Permitted Sources'!I1216</f>
        <v>7.7</v>
      </c>
      <c r="G1966" s="67">
        <f>'Permitted Sources'!J1216</f>
        <v>7.7</v>
      </c>
      <c r="H1966" s="67">
        <f>'Permitted Sources'!K1216</f>
        <v>3.9</v>
      </c>
      <c r="I1966" s="67">
        <f>'Permitted Sources'!L1216</f>
        <v>0</v>
      </c>
      <c r="J1966" s="67">
        <f>'Permitted Sources'!M1216</f>
        <v>0</v>
      </c>
      <c r="K1966" t="str">
        <f t="shared" si="30"/>
        <v>Compressor Engines</v>
      </c>
    </row>
    <row r="1967" spans="1:11" x14ac:dyDescent="0.2">
      <c r="A1967" s="159" t="str">
        <f>'Permitted Sources'!A1217</f>
        <v>WYDEQ Permitted Sources</v>
      </c>
      <c r="B1967" t="str">
        <f>'Permitted Sources'!B1217</f>
        <v>56</v>
      </c>
      <c r="C1967" s="159">
        <f>'Permitted Sources'!D1217</f>
        <v>56005</v>
      </c>
      <c r="D1967" s="159" t="str">
        <f>'Permitted Sources'!E1217</f>
        <v>20200254</v>
      </c>
      <c r="E1967" t="str">
        <f>'Permitted Sources'!H1217</f>
        <v>Compressor Engines</v>
      </c>
      <c r="F1967" s="67">
        <f>'Permitted Sources'!I1217</f>
        <v>7.7</v>
      </c>
      <c r="G1967" s="67">
        <f>'Permitted Sources'!J1217</f>
        <v>7.7</v>
      </c>
      <c r="H1967" s="67">
        <f>'Permitted Sources'!K1217</f>
        <v>3.9</v>
      </c>
      <c r="I1967" s="67">
        <f>'Permitted Sources'!L1217</f>
        <v>0</v>
      </c>
      <c r="J1967" s="67">
        <f>'Permitted Sources'!M1217</f>
        <v>0</v>
      </c>
      <c r="K1967" t="str">
        <f t="shared" si="30"/>
        <v>Compressor Engines</v>
      </c>
    </row>
    <row r="1968" spans="1:11" x14ac:dyDescent="0.2">
      <c r="A1968" s="159" t="str">
        <f>'Permitted Sources'!A1218</f>
        <v>WYDEQ Permitted Sources</v>
      </c>
      <c r="B1968" t="str">
        <f>'Permitted Sources'!B1218</f>
        <v>56</v>
      </c>
      <c r="C1968" s="159">
        <f>'Permitted Sources'!D1218</f>
        <v>56005</v>
      </c>
      <c r="D1968" s="159" t="str">
        <f>'Permitted Sources'!E1218</f>
        <v>20200254</v>
      </c>
      <c r="E1968" t="str">
        <f>'Permitted Sources'!H1218</f>
        <v>Compressor Engines</v>
      </c>
      <c r="F1968" s="67">
        <f>'Permitted Sources'!I1218</f>
        <v>7.7</v>
      </c>
      <c r="G1968" s="67">
        <f>'Permitted Sources'!J1218</f>
        <v>7.7</v>
      </c>
      <c r="H1968" s="67">
        <f>'Permitted Sources'!K1218</f>
        <v>3.9</v>
      </c>
      <c r="I1968" s="67">
        <f>'Permitted Sources'!L1218</f>
        <v>0</v>
      </c>
      <c r="J1968" s="67">
        <f>'Permitted Sources'!M1218</f>
        <v>0</v>
      </c>
      <c r="K1968" t="str">
        <f t="shared" si="30"/>
        <v>Compressor Engines</v>
      </c>
    </row>
    <row r="1969" spans="1:11" x14ac:dyDescent="0.2">
      <c r="A1969" s="159" t="str">
        <f>'Permitted Sources'!A1219</f>
        <v>WYDEQ Permitted Sources</v>
      </c>
      <c r="B1969" t="str">
        <f>'Permitted Sources'!B1219</f>
        <v>56</v>
      </c>
      <c r="C1969" s="159">
        <f>'Permitted Sources'!D1219</f>
        <v>56005</v>
      </c>
      <c r="D1969" s="159" t="str">
        <f>'Permitted Sources'!E1219</f>
        <v>20200254</v>
      </c>
      <c r="E1969" t="str">
        <f>'Permitted Sources'!H1219</f>
        <v>Compressor Engines</v>
      </c>
      <c r="F1969" s="67">
        <f>'Permitted Sources'!I1219</f>
        <v>7.7</v>
      </c>
      <c r="G1969" s="67">
        <f>'Permitted Sources'!J1219</f>
        <v>7.7</v>
      </c>
      <c r="H1969" s="67">
        <f>'Permitted Sources'!K1219</f>
        <v>3.9</v>
      </c>
      <c r="I1969" s="67">
        <f>'Permitted Sources'!L1219</f>
        <v>0</v>
      </c>
      <c r="J1969" s="67">
        <f>'Permitted Sources'!M1219</f>
        <v>0</v>
      </c>
      <c r="K1969" t="str">
        <f t="shared" si="30"/>
        <v>Compressor Engines</v>
      </c>
    </row>
    <row r="1970" spans="1:11" x14ac:dyDescent="0.2">
      <c r="A1970" s="159" t="str">
        <f>'Permitted Sources'!A1220</f>
        <v>WYDEQ Permitted Sources</v>
      </c>
      <c r="B1970" t="str">
        <f>'Permitted Sources'!B1220</f>
        <v>56</v>
      </c>
      <c r="C1970" s="159">
        <f>'Permitted Sources'!D1220</f>
        <v>56005</v>
      </c>
      <c r="D1970" s="159" t="str">
        <f>'Permitted Sources'!E1220</f>
        <v>20200254</v>
      </c>
      <c r="E1970" t="str">
        <f>'Permitted Sources'!H1220</f>
        <v>Compressor Engines</v>
      </c>
      <c r="F1970" s="67">
        <f>'Permitted Sources'!I1220</f>
        <v>7.7</v>
      </c>
      <c r="G1970" s="67">
        <f>'Permitted Sources'!J1220</f>
        <v>7.7</v>
      </c>
      <c r="H1970" s="67">
        <f>'Permitted Sources'!K1220</f>
        <v>3.9</v>
      </c>
      <c r="I1970" s="67">
        <f>'Permitted Sources'!L1220</f>
        <v>0</v>
      </c>
      <c r="J1970" s="67">
        <f>'Permitted Sources'!M1220</f>
        <v>0</v>
      </c>
      <c r="K1970" t="str">
        <f t="shared" si="30"/>
        <v>Compressor Engines</v>
      </c>
    </row>
    <row r="1971" spans="1:11" x14ac:dyDescent="0.2">
      <c r="A1971" s="159" t="str">
        <f>'Permitted Sources'!A1221</f>
        <v>WYDEQ Permitted Sources</v>
      </c>
      <c r="B1971" t="str">
        <f>'Permitted Sources'!B1221</f>
        <v>56</v>
      </c>
      <c r="C1971" s="159">
        <f>'Permitted Sources'!D1221</f>
        <v>56005</v>
      </c>
      <c r="D1971" s="159" t="str">
        <f>'Permitted Sources'!E1221</f>
        <v>20200254</v>
      </c>
      <c r="E1971" t="str">
        <f>'Permitted Sources'!H1221</f>
        <v>Compressor Engines</v>
      </c>
      <c r="F1971" s="67">
        <f>'Permitted Sources'!I1221</f>
        <v>7.7</v>
      </c>
      <c r="G1971" s="67">
        <f>'Permitted Sources'!J1221</f>
        <v>7.7</v>
      </c>
      <c r="H1971" s="67">
        <f>'Permitted Sources'!K1221</f>
        <v>3.9</v>
      </c>
      <c r="I1971" s="67">
        <f>'Permitted Sources'!L1221</f>
        <v>0</v>
      </c>
      <c r="J1971" s="67">
        <f>'Permitted Sources'!M1221</f>
        <v>0</v>
      </c>
      <c r="K1971" t="str">
        <f t="shared" si="30"/>
        <v>Compressor Engines</v>
      </c>
    </row>
    <row r="1972" spans="1:11" x14ac:dyDescent="0.2">
      <c r="A1972" s="159" t="str">
        <f>'Permitted Sources'!A1222</f>
        <v>WYDEQ Permitted Sources</v>
      </c>
      <c r="B1972" t="str">
        <f>'Permitted Sources'!B1222</f>
        <v>56</v>
      </c>
      <c r="C1972" s="159">
        <f>'Permitted Sources'!D1222</f>
        <v>56005</v>
      </c>
      <c r="D1972" s="159" t="str">
        <f>'Permitted Sources'!E1222</f>
        <v>20200254</v>
      </c>
      <c r="E1972" t="str">
        <f>'Permitted Sources'!H1222</f>
        <v>Compressor Engines</v>
      </c>
      <c r="F1972" s="67">
        <f>'Permitted Sources'!I1222</f>
        <v>6.2</v>
      </c>
      <c r="G1972" s="67">
        <f>'Permitted Sources'!J1222</f>
        <v>6.2</v>
      </c>
      <c r="H1972" s="67">
        <f>'Permitted Sources'!K1222</f>
        <v>3.1</v>
      </c>
      <c r="I1972" s="67">
        <f>'Permitted Sources'!L1222</f>
        <v>0</v>
      </c>
      <c r="J1972" s="67">
        <f>'Permitted Sources'!M1222</f>
        <v>0</v>
      </c>
      <c r="K1972" t="str">
        <f t="shared" si="30"/>
        <v>Compressor Engines</v>
      </c>
    </row>
    <row r="1973" spans="1:11" x14ac:dyDescent="0.2">
      <c r="A1973" s="159" t="str">
        <f>'Permitted Sources'!A1223</f>
        <v>WYDEQ Permitted Sources</v>
      </c>
      <c r="B1973" t="str">
        <f>'Permitted Sources'!B1223</f>
        <v>56</v>
      </c>
      <c r="C1973" s="159">
        <f>'Permitted Sources'!D1223</f>
        <v>56005</v>
      </c>
      <c r="D1973" s="159" t="str">
        <f>'Permitted Sources'!E1223</f>
        <v>20200254</v>
      </c>
      <c r="E1973" t="str">
        <f>'Permitted Sources'!H1223</f>
        <v>Compressor Engines</v>
      </c>
      <c r="F1973" s="67">
        <f>'Permitted Sources'!I1223</f>
        <v>6.2</v>
      </c>
      <c r="G1973" s="67">
        <f>'Permitted Sources'!J1223</f>
        <v>6.2</v>
      </c>
      <c r="H1973" s="67">
        <f>'Permitted Sources'!K1223</f>
        <v>3.1</v>
      </c>
      <c r="I1973" s="67">
        <f>'Permitted Sources'!L1223</f>
        <v>0</v>
      </c>
      <c r="J1973" s="67">
        <f>'Permitted Sources'!M1223</f>
        <v>0</v>
      </c>
      <c r="K1973" t="str">
        <f t="shared" si="30"/>
        <v>Compressor Engines</v>
      </c>
    </row>
    <row r="1974" spans="1:11" x14ac:dyDescent="0.2">
      <c r="A1974" s="159" t="str">
        <f>'Permitted Sources'!A1224</f>
        <v>WYDEQ Permitted Sources</v>
      </c>
      <c r="B1974" t="str">
        <f>'Permitted Sources'!B1224</f>
        <v>56</v>
      </c>
      <c r="C1974" s="159">
        <f>'Permitted Sources'!D1224</f>
        <v>56005</v>
      </c>
      <c r="D1974" s="159" t="str">
        <f>'Permitted Sources'!E1224</f>
        <v>20200254</v>
      </c>
      <c r="E1974" t="str">
        <f>'Permitted Sources'!H1224</f>
        <v>Compressor Engines</v>
      </c>
      <c r="F1974" s="67">
        <f>'Permitted Sources'!I1224</f>
        <v>6.2</v>
      </c>
      <c r="G1974" s="67">
        <f>'Permitted Sources'!J1224</f>
        <v>6.2</v>
      </c>
      <c r="H1974" s="67">
        <f>'Permitted Sources'!K1224</f>
        <v>3.1</v>
      </c>
      <c r="I1974" s="67">
        <f>'Permitted Sources'!L1224</f>
        <v>0</v>
      </c>
      <c r="J1974" s="67">
        <f>'Permitted Sources'!M1224</f>
        <v>0</v>
      </c>
      <c r="K1974" t="str">
        <f t="shared" si="30"/>
        <v>Compressor Engines</v>
      </c>
    </row>
    <row r="1975" spans="1:11" x14ac:dyDescent="0.2">
      <c r="A1975" s="159" t="str">
        <f>'Permitted Sources'!A1225</f>
        <v>WYDEQ Permitted Sources</v>
      </c>
      <c r="B1975" t="str">
        <f>'Permitted Sources'!B1225</f>
        <v>56</v>
      </c>
      <c r="C1975" s="159">
        <f>'Permitted Sources'!D1225</f>
        <v>56005</v>
      </c>
      <c r="D1975" s="159" t="str">
        <f>'Permitted Sources'!E1225</f>
        <v>20200254</v>
      </c>
      <c r="E1975" t="str">
        <f>'Permitted Sources'!H1225</f>
        <v>Compressor Engines</v>
      </c>
      <c r="F1975" s="67">
        <f>'Permitted Sources'!I1225</f>
        <v>19.399999999999999</v>
      </c>
      <c r="G1975" s="67">
        <f>'Permitted Sources'!J1225</f>
        <v>12.9</v>
      </c>
      <c r="H1975" s="67">
        <f>'Permitted Sources'!K1225</f>
        <v>6.5</v>
      </c>
      <c r="I1975" s="67">
        <f>'Permitted Sources'!L1225</f>
        <v>0</v>
      </c>
      <c r="J1975" s="67">
        <f>'Permitted Sources'!M1225</f>
        <v>0</v>
      </c>
      <c r="K1975" t="str">
        <f t="shared" si="30"/>
        <v>Compressor Engines</v>
      </c>
    </row>
    <row r="1976" spans="1:11" x14ac:dyDescent="0.2">
      <c r="A1976" s="159" t="str">
        <f>'Permitted Sources'!A1226</f>
        <v>WYDEQ Permitted Sources</v>
      </c>
      <c r="B1976" t="str">
        <f>'Permitted Sources'!B1226</f>
        <v>56</v>
      </c>
      <c r="C1976" s="159">
        <f>'Permitted Sources'!D1226</f>
        <v>56005</v>
      </c>
      <c r="D1976" s="159" t="str">
        <f>'Permitted Sources'!E1226</f>
        <v>20200254</v>
      </c>
      <c r="E1976" t="str">
        <f>'Permitted Sources'!H1226</f>
        <v>Compressor Engines</v>
      </c>
      <c r="F1976" s="67">
        <f>'Permitted Sources'!I1226</f>
        <v>19.399999999999999</v>
      </c>
      <c r="G1976" s="67">
        <f>'Permitted Sources'!J1226</f>
        <v>12.9</v>
      </c>
      <c r="H1976" s="67">
        <f>'Permitted Sources'!K1226</f>
        <v>6.5</v>
      </c>
      <c r="I1976" s="67">
        <f>'Permitted Sources'!L1226</f>
        <v>0</v>
      </c>
      <c r="J1976" s="67">
        <f>'Permitted Sources'!M1226</f>
        <v>0</v>
      </c>
      <c r="K1976" t="str">
        <f t="shared" si="30"/>
        <v>Compressor Engines</v>
      </c>
    </row>
    <row r="1977" spans="1:11" x14ac:dyDescent="0.2">
      <c r="A1977" s="159" t="str">
        <f>'Permitted Sources'!A1227</f>
        <v>WYDEQ Permitted Sources</v>
      </c>
      <c r="B1977" t="str">
        <f>'Permitted Sources'!B1227</f>
        <v>56</v>
      </c>
      <c r="C1977" s="159">
        <f>'Permitted Sources'!D1227</f>
        <v>56005</v>
      </c>
      <c r="D1977" s="159" t="str">
        <f>'Permitted Sources'!E1227</f>
        <v>20200254</v>
      </c>
      <c r="E1977" t="str">
        <f>'Permitted Sources'!H1227</f>
        <v>Compressor Engines</v>
      </c>
      <c r="F1977" s="67">
        <f>'Permitted Sources'!I1227</f>
        <v>19.399999999999999</v>
      </c>
      <c r="G1977" s="67">
        <f>'Permitted Sources'!J1227</f>
        <v>12.9</v>
      </c>
      <c r="H1977" s="67">
        <f>'Permitted Sources'!K1227</f>
        <v>6.5</v>
      </c>
      <c r="I1977" s="67">
        <f>'Permitted Sources'!L1227</f>
        <v>0</v>
      </c>
      <c r="J1977" s="67">
        <f>'Permitted Sources'!M1227</f>
        <v>0</v>
      </c>
      <c r="K1977" t="str">
        <f t="shared" si="30"/>
        <v>Compressor Engines</v>
      </c>
    </row>
    <row r="1978" spans="1:11" x14ac:dyDescent="0.2">
      <c r="A1978" s="159" t="str">
        <f>'Permitted Sources'!A1228</f>
        <v>WYDEQ Permitted Sources</v>
      </c>
      <c r="B1978" t="str">
        <f>'Permitted Sources'!B1228</f>
        <v>56</v>
      </c>
      <c r="C1978" s="159">
        <f>'Permitted Sources'!D1228</f>
        <v>56005</v>
      </c>
      <c r="D1978" s="159" t="str">
        <f>'Permitted Sources'!E1228</f>
        <v>20200254</v>
      </c>
      <c r="E1978" t="str">
        <f>'Permitted Sources'!H1228</f>
        <v>Compressor Engines</v>
      </c>
      <c r="F1978" s="67">
        <f>'Permitted Sources'!I1228</f>
        <v>19.399999999999999</v>
      </c>
      <c r="G1978" s="67">
        <f>'Permitted Sources'!J1228</f>
        <v>12.9</v>
      </c>
      <c r="H1978" s="67">
        <f>'Permitted Sources'!K1228</f>
        <v>6.5</v>
      </c>
      <c r="I1978" s="67">
        <f>'Permitted Sources'!L1228</f>
        <v>0</v>
      </c>
      <c r="J1978" s="67">
        <f>'Permitted Sources'!M1228</f>
        <v>0</v>
      </c>
      <c r="K1978" t="str">
        <f t="shared" si="30"/>
        <v>Compressor Engines</v>
      </c>
    </row>
    <row r="1979" spans="1:11" x14ac:dyDescent="0.2">
      <c r="A1979" s="159" t="str">
        <f>'Permitted Sources'!A1229</f>
        <v>WYDEQ Permitted Sources</v>
      </c>
      <c r="B1979" t="str">
        <f>'Permitted Sources'!B1229</f>
        <v>56</v>
      </c>
      <c r="C1979" s="159">
        <f>'Permitted Sources'!D1229</f>
        <v>56005</v>
      </c>
      <c r="D1979" s="159" t="str">
        <f>'Permitted Sources'!E1229</f>
        <v>20200254</v>
      </c>
      <c r="E1979" t="str">
        <f>'Permitted Sources'!H1229</f>
        <v>Compressor Engines</v>
      </c>
      <c r="F1979" s="67">
        <f>'Permitted Sources'!I1229</f>
        <v>19.399999999999999</v>
      </c>
      <c r="G1979" s="67">
        <f>'Permitted Sources'!J1229</f>
        <v>12.9</v>
      </c>
      <c r="H1979" s="67">
        <f>'Permitted Sources'!K1229</f>
        <v>6.5</v>
      </c>
      <c r="I1979" s="67">
        <f>'Permitted Sources'!L1229</f>
        <v>0</v>
      </c>
      <c r="J1979" s="67">
        <f>'Permitted Sources'!M1229</f>
        <v>0</v>
      </c>
      <c r="K1979" t="str">
        <f t="shared" si="30"/>
        <v>Compressor Engines</v>
      </c>
    </row>
    <row r="1980" spans="1:11" x14ac:dyDescent="0.2">
      <c r="A1980" s="159" t="str">
        <f>'Permitted Sources'!A1230</f>
        <v>WYDEQ Permitted Sources</v>
      </c>
      <c r="B1980" t="str">
        <f>'Permitted Sources'!B1230</f>
        <v>56</v>
      </c>
      <c r="C1980" s="159">
        <f>'Permitted Sources'!D1230</f>
        <v>56005</v>
      </c>
      <c r="D1980" s="159" t="str">
        <f>'Permitted Sources'!E1230</f>
        <v>20200254</v>
      </c>
      <c r="E1980" t="str">
        <f>'Permitted Sources'!H1230</f>
        <v>Compressor Engines</v>
      </c>
      <c r="F1980" s="67">
        <f>'Permitted Sources'!I1230</f>
        <v>19.399999999999999</v>
      </c>
      <c r="G1980" s="67">
        <f>'Permitted Sources'!J1230</f>
        <v>12.9</v>
      </c>
      <c r="H1980" s="67">
        <f>'Permitted Sources'!K1230</f>
        <v>6.5</v>
      </c>
      <c r="I1980" s="67">
        <f>'Permitted Sources'!L1230</f>
        <v>0</v>
      </c>
      <c r="J1980" s="67">
        <f>'Permitted Sources'!M1230</f>
        <v>0</v>
      </c>
      <c r="K1980" t="str">
        <f t="shared" si="30"/>
        <v>Compressor Engines</v>
      </c>
    </row>
    <row r="1981" spans="1:11" x14ac:dyDescent="0.2">
      <c r="A1981" s="159" t="str">
        <f>'Permitted Sources'!A1231</f>
        <v>WYDEQ Permitted Sources</v>
      </c>
      <c r="B1981" t="str">
        <f>'Permitted Sources'!B1231</f>
        <v>56</v>
      </c>
      <c r="C1981" s="159">
        <f>'Permitted Sources'!D1231</f>
        <v>56005</v>
      </c>
      <c r="D1981" s="159" t="str">
        <f>'Permitted Sources'!E1231</f>
        <v>20200254</v>
      </c>
      <c r="E1981" t="str">
        <f>'Permitted Sources'!H1231</f>
        <v>Compressor Engines</v>
      </c>
      <c r="F1981" s="67">
        <f>'Permitted Sources'!I1231</f>
        <v>19.399999999999999</v>
      </c>
      <c r="G1981" s="67">
        <f>'Permitted Sources'!J1231</f>
        <v>12.9</v>
      </c>
      <c r="H1981" s="67">
        <f>'Permitted Sources'!K1231</f>
        <v>6.5</v>
      </c>
      <c r="I1981" s="67">
        <f>'Permitted Sources'!L1231</f>
        <v>0</v>
      </c>
      <c r="J1981" s="67">
        <f>'Permitted Sources'!M1231</f>
        <v>0</v>
      </c>
      <c r="K1981" t="str">
        <f t="shared" si="30"/>
        <v>Compressor Engines</v>
      </c>
    </row>
    <row r="1982" spans="1:11" x14ac:dyDescent="0.2">
      <c r="A1982" s="159" t="str">
        <f>'Permitted Sources'!A1232</f>
        <v>WYDEQ Permitted Sources</v>
      </c>
      <c r="B1982" t="str">
        <f>'Permitted Sources'!B1232</f>
        <v>56</v>
      </c>
      <c r="C1982" s="159">
        <f>'Permitted Sources'!D1232</f>
        <v>56005</v>
      </c>
      <c r="D1982" s="159" t="str">
        <f>'Permitted Sources'!E1232</f>
        <v>20200254</v>
      </c>
      <c r="E1982" t="str">
        <f>'Permitted Sources'!H1232</f>
        <v>Compressor Engines</v>
      </c>
      <c r="F1982" s="67">
        <f>'Permitted Sources'!I1232</f>
        <v>19.399999999999999</v>
      </c>
      <c r="G1982" s="67">
        <f>'Permitted Sources'!J1232</f>
        <v>12.9</v>
      </c>
      <c r="H1982" s="67">
        <f>'Permitted Sources'!K1232</f>
        <v>6.5</v>
      </c>
      <c r="I1982" s="67">
        <f>'Permitted Sources'!L1232</f>
        <v>0</v>
      </c>
      <c r="J1982" s="67">
        <f>'Permitted Sources'!M1232</f>
        <v>0</v>
      </c>
      <c r="K1982" t="str">
        <f t="shared" si="30"/>
        <v>Compressor Engines</v>
      </c>
    </row>
    <row r="1983" spans="1:11" x14ac:dyDescent="0.2">
      <c r="A1983" s="159" t="str">
        <f>'Permitted Sources'!A1233</f>
        <v>WYDEQ Permitted Sources</v>
      </c>
      <c r="B1983" t="str">
        <f>'Permitted Sources'!B1233</f>
        <v>56</v>
      </c>
      <c r="C1983" s="159">
        <f>'Permitted Sources'!D1233</f>
        <v>56005</v>
      </c>
      <c r="D1983" s="159" t="str">
        <f>'Permitted Sources'!E1233</f>
        <v>20200254</v>
      </c>
      <c r="E1983" t="str">
        <f>'Permitted Sources'!H1233</f>
        <v>Compressor Engines</v>
      </c>
      <c r="F1983" s="67">
        <f>'Permitted Sources'!I1233</f>
        <v>19.399999999999999</v>
      </c>
      <c r="G1983" s="67">
        <f>'Permitted Sources'!J1233</f>
        <v>12.9</v>
      </c>
      <c r="H1983" s="67">
        <f>'Permitted Sources'!K1233</f>
        <v>6.5</v>
      </c>
      <c r="I1983" s="67">
        <f>'Permitted Sources'!L1233</f>
        <v>0</v>
      </c>
      <c r="J1983" s="67">
        <f>'Permitted Sources'!M1233</f>
        <v>0</v>
      </c>
      <c r="K1983" t="str">
        <f t="shared" si="30"/>
        <v>Compressor Engines</v>
      </c>
    </row>
    <row r="1984" spans="1:11" x14ac:dyDescent="0.2">
      <c r="A1984" s="159" t="str">
        <f>'Permitted Sources'!A1234</f>
        <v>WYDEQ Permitted Sources</v>
      </c>
      <c r="B1984" t="str">
        <f>'Permitted Sources'!B1234</f>
        <v>56</v>
      </c>
      <c r="C1984" s="159">
        <f>'Permitted Sources'!D1234</f>
        <v>56005</v>
      </c>
      <c r="D1984" s="159" t="str">
        <f>'Permitted Sources'!E1234</f>
        <v>20200254</v>
      </c>
      <c r="E1984" t="str">
        <f>'Permitted Sources'!H1234</f>
        <v>Compressor Engines</v>
      </c>
      <c r="F1984" s="67">
        <f>'Permitted Sources'!I1234</f>
        <v>19.399999999999999</v>
      </c>
      <c r="G1984" s="67">
        <f>'Permitted Sources'!J1234</f>
        <v>12.9</v>
      </c>
      <c r="H1984" s="67">
        <f>'Permitted Sources'!K1234</f>
        <v>6.5</v>
      </c>
      <c r="I1984" s="67">
        <f>'Permitted Sources'!L1234</f>
        <v>0</v>
      </c>
      <c r="J1984" s="67">
        <f>'Permitted Sources'!M1234</f>
        <v>0</v>
      </c>
      <c r="K1984" t="str">
        <f t="shared" si="30"/>
        <v>Compressor Engines</v>
      </c>
    </row>
    <row r="1985" spans="1:11" x14ac:dyDescent="0.2">
      <c r="A1985" s="159" t="str">
        <f>'Permitted Sources'!A1235</f>
        <v>WYDEQ Permitted Sources</v>
      </c>
      <c r="B1985" t="str">
        <f>'Permitted Sources'!B1235</f>
        <v>56</v>
      </c>
      <c r="C1985" s="159">
        <f>'Permitted Sources'!D1235</f>
        <v>56005</v>
      </c>
      <c r="D1985" s="159" t="str">
        <f>'Permitted Sources'!E1235</f>
        <v>20200254</v>
      </c>
      <c r="E1985" t="str">
        <f>'Permitted Sources'!H1235</f>
        <v>Compressor Engines</v>
      </c>
      <c r="F1985" s="67">
        <f>'Permitted Sources'!I1235</f>
        <v>19.399999999999999</v>
      </c>
      <c r="G1985" s="67">
        <f>'Permitted Sources'!J1235</f>
        <v>12.9</v>
      </c>
      <c r="H1985" s="67">
        <f>'Permitted Sources'!K1235</f>
        <v>6.5</v>
      </c>
      <c r="I1985" s="67">
        <f>'Permitted Sources'!L1235</f>
        <v>0</v>
      </c>
      <c r="J1985" s="67">
        <f>'Permitted Sources'!M1235</f>
        <v>0</v>
      </c>
      <c r="K1985" t="str">
        <f t="shared" si="30"/>
        <v>Compressor Engines</v>
      </c>
    </row>
    <row r="1986" spans="1:11" x14ac:dyDescent="0.2">
      <c r="A1986" s="159" t="str">
        <f>'Permitted Sources'!A1236</f>
        <v>WYDEQ Permitted Sources</v>
      </c>
      <c r="B1986" t="str">
        <f>'Permitted Sources'!B1236</f>
        <v>56</v>
      </c>
      <c r="C1986" s="159">
        <f>'Permitted Sources'!D1236</f>
        <v>56005</v>
      </c>
      <c r="D1986" s="159" t="str">
        <f>'Permitted Sources'!E1236</f>
        <v>20200254</v>
      </c>
      <c r="E1986" t="str">
        <f>'Permitted Sources'!H1236</f>
        <v>Compressor Engines</v>
      </c>
      <c r="F1986" s="67">
        <f>'Permitted Sources'!I1236</f>
        <v>19.399999999999999</v>
      </c>
      <c r="G1986" s="67">
        <f>'Permitted Sources'!J1236</f>
        <v>12.9</v>
      </c>
      <c r="H1986" s="67">
        <f>'Permitted Sources'!K1236</f>
        <v>6.5</v>
      </c>
      <c r="I1986" s="67">
        <f>'Permitted Sources'!L1236</f>
        <v>0</v>
      </c>
      <c r="J1986" s="67">
        <f>'Permitted Sources'!M1236</f>
        <v>0</v>
      </c>
      <c r="K1986" t="str">
        <f t="shared" si="30"/>
        <v>Compressor Engines</v>
      </c>
    </row>
    <row r="1987" spans="1:11" x14ac:dyDescent="0.2">
      <c r="A1987" s="159" t="str">
        <f>'Permitted Sources'!A1237</f>
        <v>WYDEQ Permitted Sources</v>
      </c>
      <c r="B1987" t="str">
        <f>'Permitted Sources'!B1237</f>
        <v>56</v>
      </c>
      <c r="C1987" s="159">
        <f>'Permitted Sources'!D1237</f>
        <v>56005</v>
      </c>
      <c r="D1987" s="159" t="str">
        <f>'Permitted Sources'!E1237</f>
        <v>20200254</v>
      </c>
      <c r="E1987" t="str">
        <f>'Permitted Sources'!H1237</f>
        <v>Compressor Engines</v>
      </c>
      <c r="F1987" s="67">
        <f>'Permitted Sources'!I1237</f>
        <v>19.399999999999999</v>
      </c>
      <c r="G1987" s="67">
        <f>'Permitted Sources'!J1237</f>
        <v>12.9</v>
      </c>
      <c r="H1987" s="67">
        <f>'Permitted Sources'!K1237</f>
        <v>6.5</v>
      </c>
      <c r="I1987" s="67">
        <f>'Permitted Sources'!L1237</f>
        <v>0</v>
      </c>
      <c r="J1987" s="67">
        <f>'Permitted Sources'!M1237</f>
        <v>0</v>
      </c>
      <c r="K1987" t="str">
        <f t="shared" si="30"/>
        <v>Compressor Engines</v>
      </c>
    </row>
    <row r="1988" spans="1:11" x14ac:dyDescent="0.2">
      <c r="A1988" s="159" t="str">
        <f>'Permitted Sources'!A1238</f>
        <v>WYDEQ Permitted Sources</v>
      </c>
      <c r="B1988" t="str">
        <f>'Permitted Sources'!B1238</f>
        <v>56</v>
      </c>
      <c r="C1988" s="159">
        <f>'Permitted Sources'!D1238</f>
        <v>56005</v>
      </c>
      <c r="D1988" s="159" t="str">
        <f>'Permitted Sources'!E1238</f>
        <v>20200254</v>
      </c>
      <c r="E1988" t="str">
        <f>'Permitted Sources'!H1238</f>
        <v>Compressor Engines</v>
      </c>
      <c r="F1988" s="67">
        <f>'Permitted Sources'!I1238</f>
        <v>5.8</v>
      </c>
      <c r="G1988" s="67">
        <f>'Permitted Sources'!J1238</f>
        <v>5.8</v>
      </c>
      <c r="H1988" s="67">
        <f>'Permitted Sources'!K1238</f>
        <v>2.9</v>
      </c>
      <c r="I1988" s="67">
        <f>'Permitted Sources'!L1238</f>
        <v>0</v>
      </c>
      <c r="J1988" s="67">
        <f>'Permitted Sources'!M1238</f>
        <v>0</v>
      </c>
      <c r="K1988" t="str">
        <f t="shared" si="30"/>
        <v>Compressor Engines</v>
      </c>
    </row>
    <row r="1989" spans="1:11" x14ac:dyDescent="0.2">
      <c r="A1989" s="159" t="str">
        <f>'Permitted Sources'!A1239</f>
        <v>WYDEQ Permitted Sources</v>
      </c>
      <c r="B1989" t="str">
        <f>'Permitted Sources'!B1239</f>
        <v>56</v>
      </c>
      <c r="C1989" s="159">
        <f>'Permitted Sources'!D1239</f>
        <v>56005</v>
      </c>
      <c r="D1989" s="159" t="str">
        <f>'Permitted Sources'!E1239</f>
        <v>20200254</v>
      </c>
      <c r="E1989" t="str">
        <f>'Permitted Sources'!H1239</f>
        <v>Compressor Engines</v>
      </c>
      <c r="F1989" s="67">
        <f>'Permitted Sources'!I1239</f>
        <v>19.399999999999999</v>
      </c>
      <c r="G1989" s="67">
        <f>'Permitted Sources'!J1239</f>
        <v>12.9</v>
      </c>
      <c r="H1989" s="67">
        <f>'Permitted Sources'!K1239</f>
        <v>6.5</v>
      </c>
      <c r="I1989" s="67">
        <f>'Permitted Sources'!L1239</f>
        <v>0</v>
      </c>
      <c r="J1989" s="67">
        <f>'Permitted Sources'!M1239</f>
        <v>0</v>
      </c>
      <c r="K1989" t="str">
        <f t="shared" si="30"/>
        <v>Compressor Engines</v>
      </c>
    </row>
    <row r="1990" spans="1:11" x14ac:dyDescent="0.2">
      <c r="A1990" s="159" t="str">
        <f>'Permitted Sources'!A1240</f>
        <v>WYDEQ Permitted Sources</v>
      </c>
      <c r="B1990" t="str">
        <f>'Permitted Sources'!B1240</f>
        <v>56</v>
      </c>
      <c r="C1990" s="159">
        <f>'Permitted Sources'!D1240</f>
        <v>56005</v>
      </c>
      <c r="D1990" s="159" t="str">
        <f>'Permitted Sources'!E1240</f>
        <v>20200254</v>
      </c>
      <c r="E1990" t="str">
        <f>'Permitted Sources'!H1240</f>
        <v>Compressor Engines</v>
      </c>
      <c r="F1990" s="67">
        <f>'Permitted Sources'!I1240</f>
        <v>19.399999999999999</v>
      </c>
      <c r="G1990" s="67">
        <f>'Permitted Sources'!J1240</f>
        <v>12.9</v>
      </c>
      <c r="H1990" s="67">
        <f>'Permitted Sources'!K1240</f>
        <v>6.5</v>
      </c>
      <c r="I1990" s="67">
        <f>'Permitted Sources'!L1240</f>
        <v>0</v>
      </c>
      <c r="J1990" s="67">
        <f>'Permitted Sources'!M1240</f>
        <v>0</v>
      </c>
      <c r="K1990" t="str">
        <f t="shared" si="30"/>
        <v>Compressor Engines</v>
      </c>
    </row>
    <row r="1991" spans="1:11" x14ac:dyDescent="0.2">
      <c r="A1991" s="159" t="str">
        <f>'Permitted Sources'!A1241</f>
        <v>WYDEQ Permitted Sources</v>
      </c>
      <c r="B1991" t="str">
        <f>'Permitted Sources'!B1241</f>
        <v>56</v>
      </c>
      <c r="C1991" s="159">
        <f>'Permitted Sources'!D1241</f>
        <v>56005</v>
      </c>
      <c r="D1991" s="159" t="str">
        <f>'Permitted Sources'!E1241</f>
        <v>20200254</v>
      </c>
      <c r="E1991" t="str">
        <f>'Permitted Sources'!H1241</f>
        <v>Compressor Engines</v>
      </c>
      <c r="F1991" s="67">
        <f>'Permitted Sources'!I1241</f>
        <v>19.399999999999999</v>
      </c>
      <c r="G1991" s="67">
        <f>'Permitted Sources'!J1241</f>
        <v>12.9</v>
      </c>
      <c r="H1991" s="67">
        <f>'Permitted Sources'!K1241</f>
        <v>6.5</v>
      </c>
      <c r="I1991" s="67">
        <f>'Permitted Sources'!L1241</f>
        <v>0</v>
      </c>
      <c r="J1991" s="67">
        <f>'Permitted Sources'!M1241</f>
        <v>0</v>
      </c>
      <c r="K1991" t="str">
        <f t="shared" ref="K1991:K2054" si="31">IF(E1991="Unpermitted Fugitives","Fugitives",IF(E1991="Natural Gas Processing Facilities, Pump Seals","Fugitives",IF(E1991="Natural Gas Production, All Equipt Leak Fugitives","Fugitives",IF(E1991="External Combustion Boilers","Heaters",IF(E1991="Permitted Tank Losses","Condensate tank ",IF(E1991="Permitted Fugitives","Fugitives",IF(E1991="Process Heaters","Heaters",E1991)))))))</f>
        <v>Compressor Engines</v>
      </c>
    </row>
    <row r="1992" spans="1:11" x14ac:dyDescent="0.2">
      <c r="A1992" s="159" t="str">
        <f>'Permitted Sources'!A1242</f>
        <v>WYDEQ Permitted Sources</v>
      </c>
      <c r="B1992" t="str">
        <f>'Permitted Sources'!B1242</f>
        <v>56</v>
      </c>
      <c r="C1992" s="159">
        <f>'Permitted Sources'!D1242</f>
        <v>56005</v>
      </c>
      <c r="D1992" s="159" t="str">
        <f>'Permitted Sources'!E1242</f>
        <v>20200254</v>
      </c>
      <c r="E1992" t="str">
        <f>'Permitted Sources'!H1242</f>
        <v>Compressor Engines</v>
      </c>
      <c r="F1992" s="67">
        <f>'Permitted Sources'!I1242</f>
        <v>6.2</v>
      </c>
      <c r="G1992" s="67">
        <f>'Permitted Sources'!J1242</f>
        <v>6.2</v>
      </c>
      <c r="H1992" s="67">
        <f>'Permitted Sources'!K1242</f>
        <v>3.1</v>
      </c>
      <c r="I1992" s="67">
        <f>'Permitted Sources'!L1242</f>
        <v>0</v>
      </c>
      <c r="J1992" s="67">
        <f>'Permitted Sources'!M1242</f>
        <v>0</v>
      </c>
      <c r="K1992" t="str">
        <f t="shared" si="31"/>
        <v>Compressor Engines</v>
      </c>
    </row>
    <row r="1993" spans="1:11" x14ac:dyDescent="0.2">
      <c r="A1993" s="159" t="str">
        <f>'Permitted Sources'!A1243</f>
        <v>WYDEQ Permitted Sources</v>
      </c>
      <c r="B1993" t="str">
        <f>'Permitted Sources'!B1243</f>
        <v>56</v>
      </c>
      <c r="C1993" s="159">
        <f>'Permitted Sources'!D1243</f>
        <v>56005</v>
      </c>
      <c r="D1993" s="159" t="str">
        <f>'Permitted Sources'!E1243</f>
        <v>20200254</v>
      </c>
      <c r="E1993" t="str">
        <f>'Permitted Sources'!H1243</f>
        <v>Compressor Engines</v>
      </c>
      <c r="F1993" s="67">
        <f>'Permitted Sources'!I1243</f>
        <v>19.399999999999999</v>
      </c>
      <c r="G1993" s="67">
        <f>'Permitted Sources'!J1243</f>
        <v>12.9</v>
      </c>
      <c r="H1993" s="67">
        <f>'Permitted Sources'!K1243</f>
        <v>6.5</v>
      </c>
      <c r="I1993" s="67">
        <f>'Permitted Sources'!L1243</f>
        <v>0</v>
      </c>
      <c r="J1993" s="67">
        <f>'Permitted Sources'!M1243</f>
        <v>0</v>
      </c>
      <c r="K1993" t="str">
        <f t="shared" si="31"/>
        <v>Compressor Engines</v>
      </c>
    </row>
    <row r="1994" spans="1:11" x14ac:dyDescent="0.2">
      <c r="A1994" s="159" t="str">
        <f>'Permitted Sources'!A1244</f>
        <v>WYDEQ Permitted Sources</v>
      </c>
      <c r="B1994" t="str">
        <f>'Permitted Sources'!B1244</f>
        <v>56</v>
      </c>
      <c r="C1994" s="159">
        <f>'Permitted Sources'!D1244</f>
        <v>56005</v>
      </c>
      <c r="D1994" s="159" t="str">
        <f>'Permitted Sources'!E1244</f>
        <v>20200254</v>
      </c>
      <c r="E1994" t="str">
        <f>'Permitted Sources'!H1244</f>
        <v>Compressor Engines</v>
      </c>
      <c r="F1994" s="67">
        <f>'Permitted Sources'!I1244</f>
        <v>19.399999999999999</v>
      </c>
      <c r="G1994" s="67">
        <f>'Permitted Sources'!J1244</f>
        <v>12.9</v>
      </c>
      <c r="H1994" s="67">
        <f>'Permitted Sources'!K1244</f>
        <v>6.5</v>
      </c>
      <c r="I1994" s="67">
        <f>'Permitted Sources'!L1244</f>
        <v>0</v>
      </c>
      <c r="J1994" s="67">
        <f>'Permitted Sources'!M1244</f>
        <v>0</v>
      </c>
      <c r="K1994" t="str">
        <f t="shared" si="31"/>
        <v>Compressor Engines</v>
      </c>
    </row>
    <row r="1995" spans="1:11" x14ac:dyDescent="0.2">
      <c r="A1995" s="159" t="str">
        <f>'Permitted Sources'!A1245</f>
        <v>WYDEQ Permitted Sources</v>
      </c>
      <c r="B1995" t="str">
        <f>'Permitted Sources'!B1245</f>
        <v>56</v>
      </c>
      <c r="C1995" s="159">
        <f>'Permitted Sources'!D1245</f>
        <v>56005</v>
      </c>
      <c r="D1995" s="159" t="str">
        <f>'Permitted Sources'!E1245</f>
        <v>20200254</v>
      </c>
      <c r="E1995" t="str">
        <f>'Permitted Sources'!H1245</f>
        <v>Compressor Engines</v>
      </c>
      <c r="F1995" s="67">
        <f>'Permitted Sources'!I1245</f>
        <v>19.399999999999999</v>
      </c>
      <c r="G1995" s="67">
        <f>'Permitted Sources'!J1245</f>
        <v>12.9</v>
      </c>
      <c r="H1995" s="67">
        <f>'Permitted Sources'!K1245</f>
        <v>6.5</v>
      </c>
      <c r="I1995" s="67">
        <f>'Permitted Sources'!L1245</f>
        <v>0</v>
      </c>
      <c r="J1995" s="67">
        <f>'Permitted Sources'!M1245</f>
        <v>0</v>
      </c>
      <c r="K1995" t="str">
        <f t="shared" si="31"/>
        <v>Compressor Engines</v>
      </c>
    </row>
    <row r="1996" spans="1:11" x14ac:dyDescent="0.2">
      <c r="A1996" s="159" t="str">
        <f>'Permitted Sources'!A1246</f>
        <v>WYDEQ Permitted Sources</v>
      </c>
      <c r="B1996" t="str">
        <f>'Permitted Sources'!B1246</f>
        <v>56</v>
      </c>
      <c r="C1996" s="159">
        <f>'Permitted Sources'!D1246</f>
        <v>56005</v>
      </c>
      <c r="D1996" s="159" t="str">
        <f>'Permitted Sources'!E1246</f>
        <v>20200254</v>
      </c>
      <c r="E1996" t="str">
        <f>'Permitted Sources'!H1246</f>
        <v>Compressor Engines</v>
      </c>
      <c r="F1996" s="67">
        <f>'Permitted Sources'!I1246</f>
        <v>19.399999999999999</v>
      </c>
      <c r="G1996" s="67">
        <f>'Permitted Sources'!J1246</f>
        <v>12.9</v>
      </c>
      <c r="H1996" s="67">
        <f>'Permitted Sources'!K1246</f>
        <v>6.5</v>
      </c>
      <c r="I1996" s="67">
        <f>'Permitted Sources'!L1246</f>
        <v>0</v>
      </c>
      <c r="J1996" s="67">
        <f>'Permitted Sources'!M1246</f>
        <v>0</v>
      </c>
      <c r="K1996" t="str">
        <f t="shared" si="31"/>
        <v>Compressor Engines</v>
      </c>
    </row>
    <row r="1997" spans="1:11" x14ac:dyDescent="0.2">
      <c r="A1997" s="159" t="str">
        <f>'Permitted Sources'!A1247</f>
        <v>WYDEQ Permitted Sources</v>
      </c>
      <c r="B1997" t="str">
        <f>'Permitted Sources'!B1247</f>
        <v>56</v>
      </c>
      <c r="C1997" s="159">
        <f>'Permitted Sources'!D1247</f>
        <v>56005</v>
      </c>
      <c r="D1997" s="159" t="str">
        <f>'Permitted Sources'!E1247</f>
        <v>20200254</v>
      </c>
      <c r="E1997" t="str">
        <f>'Permitted Sources'!H1247</f>
        <v>Compressor Engines</v>
      </c>
      <c r="F1997" s="67">
        <f>'Permitted Sources'!I1247</f>
        <v>19.399999999999999</v>
      </c>
      <c r="G1997" s="67">
        <f>'Permitted Sources'!J1247</f>
        <v>12.9</v>
      </c>
      <c r="H1997" s="67">
        <f>'Permitted Sources'!K1247</f>
        <v>6.5</v>
      </c>
      <c r="I1997" s="67">
        <f>'Permitted Sources'!L1247</f>
        <v>0</v>
      </c>
      <c r="J1997" s="67">
        <f>'Permitted Sources'!M1247</f>
        <v>0</v>
      </c>
      <c r="K1997" t="str">
        <f t="shared" si="31"/>
        <v>Compressor Engines</v>
      </c>
    </row>
    <row r="1998" spans="1:11" x14ac:dyDescent="0.2">
      <c r="A1998" s="159" t="str">
        <f>'Permitted Sources'!A1248</f>
        <v>WYDEQ Permitted Sources</v>
      </c>
      <c r="B1998" t="str">
        <f>'Permitted Sources'!B1248</f>
        <v>56</v>
      </c>
      <c r="C1998" s="159">
        <f>'Permitted Sources'!D1248</f>
        <v>56005</v>
      </c>
      <c r="D1998" s="159" t="str">
        <f>'Permitted Sources'!E1248</f>
        <v>20200254</v>
      </c>
      <c r="E1998" t="str">
        <f>'Permitted Sources'!H1248</f>
        <v>Compressor Engines</v>
      </c>
      <c r="F1998" s="67">
        <f>'Permitted Sources'!I1248</f>
        <v>19.399999999999999</v>
      </c>
      <c r="G1998" s="67">
        <f>'Permitted Sources'!J1248</f>
        <v>12.9</v>
      </c>
      <c r="H1998" s="67">
        <f>'Permitted Sources'!K1248</f>
        <v>6.5</v>
      </c>
      <c r="I1998" s="67">
        <f>'Permitted Sources'!L1248</f>
        <v>0</v>
      </c>
      <c r="J1998" s="67">
        <f>'Permitted Sources'!M1248</f>
        <v>0</v>
      </c>
      <c r="K1998" t="str">
        <f t="shared" si="31"/>
        <v>Compressor Engines</v>
      </c>
    </row>
    <row r="1999" spans="1:11" x14ac:dyDescent="0.2">
      <c r="A1999" s="159" t="str">
        <f>'Permitted Sources'!A1249</f>
        <v>WYDEQ Permitted Sources</v>
      </c>
      <c r="B1999" t="str">
        <f>'Permitted Sources'!B1249</f>
        <v>56</v>
      </c>
      <c r="C1999" s="159">
        <f>'Permitted Sources'!D1249</f>
        <v>56005</v>
      </c>
      <c r="D1999" s="159" t="str">
        <f>'Permitted Sources'!E1249</f>
        <v>20200254</v>
      </c>
      <c r="E1999" t="str">
        <f>'Permitted Sources'!H1249</f>
        <v>Compressor Engines</v>
      </c>
      <c r="F1999" s="67">
        <f>'Permitted Sources'!I1249</f>
        <v>19.399999999999999</v>
      </c>
      <c r="G1999" s="67">
        <f>'Permitted Sources'!J1249</f>
        <v>12.9</v>
      </c>
      <c r="H1999" s="67">
        <f>'Permitted Sources'!K1249</f>
        <v>6.5</v>
      </c>
      <c r="I1999" s="67">
        <f>'Permitted Sources'!L1249</f>
        <v>0</v>
      </c>
      <c r="J1999" s="67">
        <f>'Permitted Sources'!M1249</f>
        <v>0</v>
      </c>
      <c r="K1999" t="str">
        <f t="shared" si="31"/>
        <v>Compressor Engines</v>
      </c>
    </row>
    <row r="2000" spans="1:11" x14ac:dyDescent="0.2">
      <c r="A2000" s="159" t="str">
        <f>'Permitted Sources'!A1250</f>
        <v>WYDEQ Permitted Sources</v>
      </c>
      <c r="B2000" t="str">
        <f>'Permitted Sources'!B1250</f>
        <v>56</v>
      </c>
      <c r="C2000" s="159">
        <f>'Permitted Sources'!D1250</f>
        <v>56005</v>
      </c>
      <c r="D2000" s="159" t="str">
        <f>'Permitted Sources'!E1250</f>
        <v>20200254</v>
      </c>
      <c r="E2000" t="str">
        <f>'Permitted Sources'!H1250</f>
        <v>Compressor Engines</v>
      </c>
      <c r="F2000" s="67">
        <f>'Permitted Sources'!I1250</f>
        <v>19.410755079500127</v>
      </c>
      <c r="G2000" s="67">
        <f>'Permitted Sources'!J1250</f>
        <v>12.9</v>
      </c>
      <c r="H2000" s="67">
        <f>'Permitted Sources'!K1250</f>
        <v>6.5</v>
      </c>
      <c r="I2000" s="67">
        <f>'Permitted Sources'!L1250</f>
        <v>0</v>
      </c>
      <c r="J2000" s="67">
        <f>'Permitted Sources'!M1250</f>
        <v>0</v>
      </c>
      <c r="K2000" t="str">
        <f t="shared" si="31"/>
        <v>Compressor Engines</v>
      </c>
    </row>
    <row r="2001" spans="1:11" x14ac:dyDescent="0.2">
      <c r="A2001" s="159" t="str">
        <f>'Permitted Sources'!A1251</f>
        <v>WYDEQ Permitted Sources</v>
      </c>
      <c r="B2001" t="str">
        <f>'Permitted Sources'!B1251</f>
        <v>56</v>
      </c>
      <c r="C2001" s="159">
        <f>'Permitted Sources'!D1251</f>
        <v>56005</v>
      </c>
      <c r="D2001" s="159" t="str">
        <f>'Permitted Sources'!E1251</f>
        <v>20200254</v>
      </c>
      <c r="E2001" t="str">
        <f>'Permitted Sources'!H1251</f>
        <v>Compressor Engines</v>
      </c>
      <c r="F2001" s="67">
        <f>'Permitted Sources'!I1251</f>
        <v>19.410755079500127</v>
      </c>
      <c r="G2001" s="67">
        <f>'Permitted Sources'!J1251</f>
        <v>12.9</v>
      </c>
      <c r="H2001" s="67">
        <f>'Permitted Sources'!K1251</f>
        <v>6.5</v>
      </c>
      <c r="I2001" s="67">
        <f>'Permitted Sources'!L1251</f>
        <v>0</v>
      </c>
      <c r="J2001" s="67">
        <f>'Permitted Sources'!M1251</f>
        <v>0</v>
      </c>
      <c r="K2001" t="str">
        <f t="shared" si="31"/>
        <v>Compressor Engines</v>
      </c>
    </row>
    <row r="2002" spans="1:11" x14ac:dyDescent="0.2">
      <c r="A2002" s="159" t="str">
        <f>'Permitted Sources'!A1252</f>
        <v>WYDEQ Permitted Sources</v>
      </c>
      <c r="B2002" t="str">
        <f>'Permitted Sources'!B1252</f>
        <v>56</v>
      </c>
      <c r="C2002" s="159">
        <f>'Permitted Sources'!D1252</f>
        <v>56005</v>
      </c>
      <c r="D2002" s="159" t="str">
        <f>'Permitted Sources'!E1252</f>
        <v>20200254</v>
      </c>
      <c r="E2002" t="str">
        <f>'Permitted Sources'!H1252</f>
        <v>Compressor Engines</v>
      </c>
      <c r="F2002" s="67">
        <f>'Permitted Sources'!I1252</f>
        <v>12.001273301841474</v>
      </c>
      <c r="G2002" s="67">
        <f>'Permitted Sources'!J1252</f>
        <v>17.100000000000001</v>
      </c>
      <c r="H2002" s="67">
        <f>'Permitted Sources'!K1252</f>
        <v>4.3</v>
      </c>
      <c r="I2002" s="67">
        <f>'Permitted Sources'!L1252</f>
        <v>0</v>
      </c>
      <c r="J2002" s="67">
        <f>'Permitted Sources'!M1252</f>
        <v>0</v>
      </c>
      <c r="K2002" t="str">
        <f t="shared" si="31"/>
        <v>Compressor Engines</v>
      </c>
    </row>
    <row r="2003" spans="1:11" x14ac:dyDescent="0.2">
      <c r="A2003" s="159" t="str">
        <f>'Permitted Sources'!A1253</f>
        <v>WYDEQ Permitted Sources</v>
      </c>
      <c r="B2003" t="str">
        <f>'Permitted Sources'!B1253</f>
        <v>56</v>
      </c>
      <c r="C2003" s="159">
        <f>'Permitted Sources'!D1253</f>
        <v>56005</v>
      </c>
      <c r="D2003" s="159" t="str">
        <f>'Permitted Sources'!E1253</f>
        <v>20200254</v>
      </c>
      <c r="E2003" t="str">
        <f>'Permitted Sources'!H1253</f>
        <v>Compressor Engines</v>
      </c>
      <c r="F2003" s="67">
        <f>'Permitted Sources'!I1253</f>
        <v>19.410755079500127</v>
      </c>
      <c r="G2003" s="67">
        <f>'Permitted Sources'!J1253</f>
        <v>12.9</v>
      </c>
      <c r="H2003" s="67">
        <f>'Permitted Sources'!K1253</f>
        <v>6.5</v>
      </c>
      <c r="I2003" s="67">
        <f>'Permitted Sources'!L1253</f>
        <v>0</v>
      </c>
      <c r="J2003" s="67">
        <f>'Permitted Sources'!M1253</f>
        <v>0</v>
      </c>
      <c r="K2003" t="str">
        <f t="shared" si="31"/>
        <v>Compressor Engines</v>
      </c>
    </row>
    <row r="2004" spans="1:11" x14ac:dyDescent="0.2">
      <c r="A2004" s="159" t="str">
        <f>'Permitted Sources'!A1254</f>
        <v>WYDEQ Permitted Sources</v>
      </c>
      <c r="B2004" t="str">
        <f>'Permitted Sources'!B1254</f>
        <v>56</v>
      </c>
      <c r="C2004" s="159">
        <f>'Permitted Sources'!D1254</f>
        <v>56005</v>
      </c>
      <c r="D2004" s="159" t="str">
        <f>'Permitted Sources'!E1254</f>
        <v>20200254</v>
      </c>
      <c r="E2004" t="str">
        <f>'Permitted Sources'!H1254</f>
        <v>Compressor Engines</v>
      </c>
      <c r="F2004" s="67">
        <f>'Permitted Sources'!I1254</f>
        <v>12.001273301841474</v>
      </c>
      <c r="G2004" s="67">
        <f>'Permitted Sources'!J1254</f>
        <v>17.100000000000001</v>
      </c>
      <c r="H2004" s="67">
        <f>'Permitted Sources'!K1254</f>
        <v>4.3</v>
      </c>
      <c r="I2004" s="67">
        <f>'Permitted Sources'!L1254</f>
        <v>0</v>
      </c>
      <c r="J2004" s="67">
        <f>'Permitted Sources'!M1254</f>
        <v>0</v>
      </c>
      <c r="K2004" t="str">
        <f t="shared" si="31"/>
        <v>Compressor Engines</v>
      </c>
    </row>
    <row r="2005" spans="1:11" x14ac:dyDescent="0.2">
      <c r="A2005" s="159" t="str">
        <f>'Permitted Sources'!A1255</f>
        <v>WYDEQ Permitted Sources</v>
      </c>
      <c r="B2005" t="str">
        <f>'Permitted Sources'!B1255</f>
        <v>56</v>
      </c>
      <c r="C2005" s="159">
        <f>'Permitted Sources'!D1255</f>
        <v>56005</v>
      </c>
      <c r="D2005" s="159" t="str">
        <f>'Permitted Sources'!E1255</f>
        <v>20200254</v>
      </c>
      <c r="E2005" t="str">
        <f>'Permitted Sources'!H1255</f>
        <v>Compressor Engines</v>
      </c>
      <c r="F2005" s="67">
        <f>'Permitted Sources'!I1255</f>
        <v>12.001273301841474</v>
      </c>
      <c r="G2005" s="67">
        <f>'Permitted Sources'!J1255</f>
        <v>17.100000000000001</v>
      </c>
      <c r="H2005" s="67">
        <f>'Permitted Sources'!K1255</f>
        <v>4.3</v>
      </c>
      <c r="I2005" s="67">
        <f>'Permitted Sources'!L1255</f>
        <v>0</v>
      </c>
      <c r="J2005" s="67">
        <f>'Permitted Sources'!M1255</f>
        <v>0</v>
      </c>
      <c r="K2005" t="str">
        <f t="shared" si="31"/>
        <v>Compressor Engines</v>
      </c>
    </row>
    <row r="2006" spans="1:11" x14ac:dyDescent="0.2">
      <c r="A2006" s="159" t="str">
        <f>'Permitted Sources'!A1256</f>
        <v>WYDEQ Permitted Sources</v>
      </c>
      <c r="B2006" t="str">
        <f>'Permitted Sources'!B1256</f>
        <v>56</v>
      </c>
      <c r="C2006" s="159">
        <f>'Permitted Sources'!D1256</f>
        <v>56005</v>
      </c>
      <c r="D2006" s="159" t="str">
        <f>'Permitted Sources'!E1256</f>
        <v>20200254</v>
      </c>
      <c r="E2006" t="str">
        <f>'Permitted Sources'!H1256</f>
        <v>Compressor Engines</v>
      </c>
      <c r="F2006" s="67">
        <f>'Permitted Sources'!I1256</f>
        <v>12.001273301841474</v>
      </c>
      <c r="G2006" s="67">
        <f>'Permitted Sources'!J1256</f>
        <v>17.100000000000001</v>
      </c>
      <c r="H2006" s="67">
        <f>'Permitted Sources'!K1256</f>
        <v>4.3</v>
      </c>
      <c r="I2006" s="67">
        <f>'Permitted Sources'!L1256</f>
        <v>0</v>
      </c>
      <c r="J2006" s="67">
        <f>'Permitted Sources'!M1256</f>
        <v>0</v>
      </c>
      <c r="K2006" t="str">
        <f t="shared" si="31"/>
        <v>Compressor Engines</v>
      </c>
    </row>
    <row r="2007" spans="1:11" x14ac:dyDescent="0.2">
      <c r="A2007" s="159" t="str">
        <f>'Permitted Sources'!A1257</f>
        <v>WYDEQ Permitted Sources</v>
      </c>
      <c r="B2007" t="str">
        <f>'Permitted Sources'!B1257</f>
        <v>56</v>
      </c>
      <c r="C2007" s="159">
        <f>'Permitted Sources'!D1257</f>
        <v>56005</v>
      </c>
      <c r="D2007" s="159" t="str">
        <f>'Permitted Sources'!E1257</f>
        <v>20200254</v>
      </c>
      <c r="E2007" t="str">
        <f>'Permitted Sources'!H1257</f>
        <v>Compressor Engines</v>
      </c>
      <c r="F2007" s="67">
        <f>'Permitted Sources'!I1257</f>
        <v>19.410755079500127</v>
      </c>
      <c r="G2007" s="67">
        <f>'Permitted Sources'!J1257</f>
        <v>12.9</v>
      </c>
      <c r="H2007" s="67">
        <f>'Permitted Sources'!K1257</f>
        <v>6.5</v>
      </c>
      <c r="I2007" s="67">
        <f>'Permitted Sources'!L1257</f>
        <v>0</v>
      </c>
      <c r="J2007" s="67">
        <f>'Permitted Sources'!M1257</f>
        <v>0</v>
      </c>
      <c r="K2007" t="str">
        <f t="shared" si="31"/>
        <v>Compressor Engines</v>
      </c>
    </row>
    <row r="2008" spans="1:11" x14ac:dyDescent="0.2">
      <c r="A2008" s="159" t="str">
        <f>'Permitted Sources'!A1258</f>
        <v>WYDEQ Permitted Sources</v>
      </c>
      <c r="B2008" t="str">
        <f>'Permitted Sources'!B1258</f>
        <v>56</v>
      </c>
      <c r="C2008" s="159">
        <f>'Permitted Sources'!D1258</f>
        <v>56005</v>
      </c>
      <c r="D2008" s="159" t="str">
        <f>'Permitted Sources'!E1258</f>
        <v>20200254</v>
      </c>
      <c r="E2008" t="str">
        <f>'Permitted Sources'!H1258</f>
        <v>Compressor Engines</v>
      </c>
      <c r="F2008" s="67">
        <f>'Permitted Sources'!I1258</f>
        <v>19.410755079500127</v>
      </c>
      <c r="G2008" s="67">
        <f>'Permitted Sources'!J1258</f>
        <v>12.9</v>
      </c>
      <c r="H2008" s="67">
        <f>'Permitted Sources'!K1258</f>
        <v>6.5</v>
      </c>
      <c r="I2008" s="67">
        <f>'Permitted Sources'!L1258</f>
        <v>0</v>
      </c>
      <c r="J2008" s="67">
        <f>'Permitted Sources'!M1258</f>
        <v>0</v>
      </c>
      <c r="K2008" t="str">
        <f t="shared" si="31"/>
        <v>Compressor Engines</v>
      </c>
    </row>
    <row r="2009" spans="1:11" x14ac:dyDescent="0.2">
      <c r="A2009" s="159" t="str">
        <f>'Permitted Sources'!A1259</f>
        <v>WYDEQ Permitted Sources</v>
      </c>
      <c r="B2009" t="str">
        <f>'Permitted Sources'!B1259</f>
        <v>56</v>
      </c>
      <c r="C2009" s="159">
        <f>'Permitted Sources'!D1259</f>
        <v>56005</v>
      </c>
      <c r="D2009" s="159" t="str">
        <f>'Permitted Sources'!E1259</f>
        <v>20200254</v>
      </c>
      <c r="E2009" t="str">
        <f>'Permitted Sources'!H1259</f>
        <v>Compressor Engines</v>
      </c>
      <c r="F2009" s="67">
        <f>'Permitted Sources'!I1259</f>
        <v>19.410755079500127</v>
      </c>
      <c r="G2009" s="67">
        <f>'Permitted Sources'!J1259</f>
        <v>12.9</v>
      </c>
      <c r="H2009" s="67">
        <f>'Permitted Sources'!K1259</f>
        <v>6.5</v>
      </c>
      <c r="I2009" s="67">
        <f>'Permitted Sources'!L1259</f>
        <v>0</v>
      </c>
      <c r="J2009" s="67">
        <f>'Permitted Sources'!M1259</f>
        <v>0</v>
      </c>
      <c r="K2009" t="str">
        <f t="shared" si="31"/>
        <v>Compressor Engines</v>
      </c>
    </row>
    <row r="2010" spans="1:11" x14ac:dyDescent="0.2">
      <c r="A2010" s="159" t="str">
        <f>'Permitted Sources'!A1260</f>
        <v>WYDEQ Permitted Sources</v>
      </c>
      <c r="B2010" t="str">
        <f>'Permitted Sources'!B1260</f>
        <v>56</v>
      </c>
      <c r="C2010" s="159">
        <f>'Permitted Sources'!D1260</f>
        <v>56005</v>
      </c>
      <c r="D2010" s="159" t="str">
        <f>'Permitted Sources'!E1260</f>
        <v>20200254</v>
      </c>
      <c r="E2010" t="str">
        <f>'Permitted Sources'!H1260</f>
        <v>Compressor Engines</v>
      </c>
      <c r="F2010" s="67">
        <f>'Permitted Sources'!I1260</f>
        <v>19.410755079500127</v>
      </c>
      <c r="G2010" s="67">
        <f>'Permitted Sources'!J1260</f>
        <v>12.9</v>
      </c>
      <c r="H2010" s="67">
        <f>'Permitted Sources'!K1260</f>
        <v>6.5</v>
      </c>
      <c r="I2010" s="67">
        <f>'Permitted Sources'!L1260</f>
        <v>0</v>
      </c>
      <c r="J2010" s="67">
        <f>'Permitted Sources'!M1260</f>
        <v>0</v>
      </c>
      <c r="K2010" t="str">
        <f t="shared" si="31"/>
        <v>Compressor Engines</v>
      </c>
    </row>
    <row r="2011" spans="1:11" x14ac:dyDescent="0.2">
      <c r="A2011" s="159" t="str">
        <f>'Permitted Sources'!A1261</f>
        <v>WYDEQ Permitted Sources</v>
      </c>
      <c r="B2011" t="str">
        <f>'Permitted Sources'!B1261</f>
        <v>56</v>
      </c>
      <c r="C2011" s="159">
        <f>'Permitted Sources'!D1261</f>
        <v>56005</v>
      </c>
      <c r="D2011" s="159" t="str">
        <f>'Permitted Sources'!E1261</f>
        <v>20200254</v>
      </c>
      <c r="E2011" t="str">
        <f>'Permitted Sources'!H1261</f>
        <v>Compressor Engines</v>
      </c>
      <c r="F2011" s="67">
        <f>'Permitted Sources'!I1261</f>
        <v>19.410755079500127</v>
      </c>
      <c r="G2011" s="67">
        <f>'Permitted Sources'!J1261</f>
        <v>12.9</v>
      </c>
      <c r="H2011" s="67">
        <f>'Permitted Sources'!K1261</f>
        <v>6.5</v>
      </c>
      <c r="I2011" s="67">
        <f>'Permitted Sources'!L1261</f>
        <v>0</v>
      </c>
      <c r="J2011" s="67">
        <f>'Permitted Sources'!M1261</f>
        <v>0</v>
      </c>
      <c r="K2011" t="str">
        <f t="shared" si="31"/>
        <v>Compressor Engines</v>
      </c>
    </row>
    <row r="2012" spans="1:11" x14ac:dyDescent="0.2">
      <c r="A2012" s="159" t="str">
        <f>'Permitted Sources'!A1262</f>
        <v>WYDEQ Permitted Sources</v>
      </c>
      <c r="B2012" t="str">
        <f>'Permitted Sources'!B1262</f>
        <v>56</v>
      </c>
      <c r="C2012" s="159">
        <f>'Permitted Sources'!D1262</f>
        <v>56005</v>
      </c>
      <c r="D2012" s="159" t="str">
        <f>'Permitted Sources'!E1262</f>
        <v>20200254</v>
      </c>
      <c r="E2012" t="str">
        <f>'Permitted Sources'!H1262</f>
        <v>Compressor Engines</v>
      </c>
      <c r="F2012" s="67">
        <f>'Permitted Sources'!I1262</f>
        <v>19.410755079500127</v>
      </c>
      <c r="G2012" s="67">
        <f>'Permitted Sources'!J1262</f>
        <v>12.9</v>
      </c>
      <c r="H2012" s="67">
        <f>'Permitted Sources'!K1262</f>
        <v>6.5</v>
      </c>
      <c r="I2012" s="67">
        <f>'Permitted Sources'!L1262</f>
        <v>0</v>
      </c>
      <c r="J2012" s="67">
        <f>'Permitted Sources'!M1262</f>
        <v>0</v>
      </c>
      <c r="K2012" t="str">
        <f t="shared" si="31"/>
        <v>Compressor Engines</v>
      </c>
    </row>
    <row r="2013" spans="1:11" x14ac:dyDescent="0.2">
      <c r="A2013" s="159" t="str">
        <f>'Permitted Sources'!A1263</f>
        <v>WYDEQ Permitted Sources</v>
      </c>
      <c r="B2013" t="str">
        <f>'Permitted Sources'!B1263</f>
        <v>56</v>
      </c>
      <c r="C2013" s="159">
        <f>'Permitted Sources'!D1263</f>
        <v>56005</v>
      </c>
      <c r="D2013" s="159" t="str">
        <f>'Permitted Sources'!E1263</f>
        <v>20200254</v>
      </c>
      <c r="E2013" t="str">
        <f>'Permitted Sources'!H1263</f>
        <v>Compressor Engines</v>
      </c>
      <c r="F2013" s="67">
        <f>'Permitted Sources'!I1263</f>
        <v>19.410755079500127</v>
      </c>
      <c r="G2013" s="67">
        <f>'Permitted Sources'!J1263</f>
        <v>12.9</v>
      </c>
      <c r="H2013" s="67">
        <f>'Permitted Sources'!K1263</f>
        <v>6.5</v>
      </c>
      <c r="I2013" s="67">
        <f>'Permitted Sources'!L1263</f>
        <v>0</v>
      </c>
      <c r="J2013" s="67">
        <f>'Permitted Sources'!M1263</f>
        <v>0</v>
      </c>
      <c r="K2013" t="str">
        <f t="shared" si="31"/>
        <v>Compressor Engines</v>
      </c>
    </row>
    <row r="2014" spans="1:11" x14ac:dyDescent="0.2">
      <c r="A2014" s="159" t="str">
        <f>'Permitted Sources'!A1264</f>
        <v>WYDEQ Permitted Sources</v>
      </c>
      <c r="B2014" t="str">
        <f>'Permitted Sources'!B1264</f>
        <v>56</v>
      </c>
      <c r="C2014" s="159">
        <f>'Permitted Sources'!D1264</f>
        <v>56005</v>
      </c>
      <c r="D2014" s="159" t="str">
        <f>'Permitted Sources'!E1264</f>
        <v>20200254</v>
      </c>
      <c r="E2014" t="str">
        <f>'Permitted Sources'!H1264</f>
        <v>Compressor Engines</v>
      </c>
      <c r="F2014" s="67">
        <f>'Permitted Sources'!I1264</f>
        <v>19.410755079500127</v>
      </c>
      <c r="G2014" s="67">
        <f>'Permitted Sources'!J1264</f>
        <v>12.9</v>
      </c>
      <c r="H2014" s="67">
        <f>'Permitted Sources'!K1264</f>
        <v>6.5</v>
      </c>
      <c r="I2014" s="67">
        <f>'Permitted Sources'!L1264</f>
        <v>0</v>
      </c>
      <c r="J2014" s="67">
        <f>'Permitted Sources'!M1264</f>
        <v>0</v>
      </c>
      <c r="K2014" t="str">
        <f t="shared" si="31"/>
        <v>Compressor Engines</v>
      </c>
    </row>
    <row r="2015" spans="1:11" x14ac:dyDescent="0.2">
      <c r="A2015" s="159" t="str">
        <f>'Permitted Sources'!A1265</f>
        <v>WYDEQ Permitted Sources</v>
      </c>
      <c r="B2015" t="str">
        <f>'Permitted Sources'!B1265</f>
        <v>56</v>
      </c>
      <c r="C2015" s="159">
        <f>'Permitted Sources'!D1265</f>
        <v>56005</v>
      </c>
      <c r="D2015" s="159" t="str">
        <f>'Permitted Sources'!E1265</f>
        <v>20200254</v>
      </c>
      <c r="E2015" t="str">
        <f>'Permitted Sources'!H1265</f>
        <v>Compressor Engines</v>
      </c>
      <c r="F2015" s="67">
        <f>'Permitted Sources'!I1265</f>
        <v>19.410755079500127</v>
      </c>
      <c r="G2015" s="67">
        <f>'Permitted Sources'!J1265</f>
        <v>12.9</v>
      </c>
      <c r="H2015" s="67">
        <f>'Permitted Sources'!K1265</f>
        <v>6.5</v>
      </c>
      <c r="I2015" s="67">
        <f>'Permitted Sources'!L1265</f>
        <v>0</v>
      </c>
      <c r="J2015" s="67">
        <f>'Permitted Sources'!M1265</f>
        <v>0</v>
      </c>
      <c r="K2015" t="str">
        <f t="shared" si="31"/>
        <v>Compressor Engines</v>
      </c>
    </row>
    <row r="2016" spans="1:11" x14ac:dyDescent="0.2">
      <c r="A2016" s="159" t="str">
        <f>'Permitted Sources'!A1266</f>
        <v>WYDEQ Permitted Sources</v>
      </c>
      <c r="B2016" t="str">
        <f>'Permitted Sources'!B1266</f>
        <v>56</v>
      </c>
      <c r="C2016" s="159">
        <f>'Permitted Sources'!D1266</f>
        <v>56005</v>
      </c>
      <c r="D2016" s="159" t="str">
        <f>'Permitted Sources'!E1266</f>
        <v>20200254</v>
      </c>
      <c r="E2016" t="str">
        <f>'Permitted Sources'!H1266</f>
        <v>Compressor Engines</v>
      </c>
      <c r="F2016" s="67">
        <f>'Permitted Sources'!I1266</f>
        <v>19.410755079500127</v>
      </c>
      <c r="G2016" s="67">
        <f>'Permitted Sources'!J1266</f>
        <v>12.9</v>
      </c>
      <c r="H2016" s="67">
        <f>'Permitted Sources'!K1266</f>
        <v>6.5</v>
      </c>
      <c r="I2016" s="67">
        <f>'Permitted Sources'!L1266</f>
        <v>0</v>
      </c>
      <c r="J2016" s="67">
        <f>'Permitted Sources'!M1266</f>
        <v>0</v>
      </c>
      <c r="K2016" t="str">
        <f t="shared" si="31"/>
        <v>Compressor Engines</v>
      </c>
    </row>
    <row r="2017" spans="1:11" x14ac:dyDescent="0.2">
      <c r="A2017" s="159" t="str">
        <f>'Permitted Sources'!A1267</f>
        <v>WYDEQ Permitted Sources</v>
      </c>
      <c r="B2017" t="str">
        <f>'Permitted Sources'!B1267</f>
        <v>56</v>
      </c>
      <c r="C2017" s="159">
        <f>'Permitted Sources'!D1267</f>
        <v>56005</v>
      </c>
      <c r="D2017" s="159" t="str">
        <f>'Permitted Sources'!E1267</f>
        <v>20200254</v>
      </c>
      <c r="E2017" t="str">
        <f>'Permitted Sources'!H1267</f>
        <v>Compressor Engines</v>
      </c>
      <c r="F2017" s="67">
        <f>'Permitted Sources'!I1267</f>
        <v>19.410755079500127</v>
      </c>
      <c r="G2017" s="67">
        <f>'Permitted Sources'!J1267</f>
        <v>12.9</v>
      </c>
      <c r="H2017" s="67">
        <f>'Permitted Sources'!K1267</f>
        <v>6.5</v>
      </c>
      <c r="I2017" s="67">
        <f>'Permitted Sources'!L1267</f>
        <v>0</v>
      </c>
      <c r="J2017" s="67">
        <f>'Permitted Sources'!M1267</f>
        <v>0</v>
      </c>
      <c r="K2017" t="str">
        <f t="shared" si="31"/>
        <v>Compressor Engines</v>
      </c>
    </row>
    <row r="2018" spans="1:11" x14ac:dyDescent="0.2">
      <c r="A2018" s="159" t="str">
        <f>'Permitted Sources'!A1268</f>
        <v>WYDEQ Permitted Sources</v>
      </c>
      <c r="B2018" t="str">
        <f>'Permitted Sources'!B1268</f>
        <v>56</v>
      </c>
      <c r="C2018" s="159">
        <f>'Permitted Sources'!D1268</f>
        <v>56005</v>
      </c>
      <c r="D2018" s="159" t="str">
        <f>'Permitted Sources'!E1268</f>
        <v>20200254</v>
      </c>
      <c r="E2018" t="str">
        <f>'Permitted Sources'!H1268</f>
        <v>Compressor Engines</v>
      </c>
      <c r="F2018" s="67">
        <f>'Permitted Sources'!I1268</f>
        <v>7.7</v>
      </c>
      <c r="G2018" s="67">
        <f>'Permitted Sources'!J1268</f>
        <v>7.7</v>
      </c>
      <c r="H2018" s="67">
        <f>'Permitted Sources'!K1268</f>
        <v>3.9</v>
      </c>
      <c r="I2018" s="67">
        <f>'Permitted Sources'!L1268</f>
        <v>0</v>
      </c>
      <c r="J2018" s="67">
        <f>'Permitted Sources'!M1268</f>
        <v>0</v>
      </c>
      <c r="K2018" t="str">
        <f t="shared" si="31"/>
        <v>Compressor Engines</v>
      </c>
    </row>
    <row r="2019" spans="1:11" x14ac:dyDescent="0.2">
      <c r="A2019" s="159" t="str">
        <f>'Permitted Sources'!A1269</f>
        <v>WYDEQ Permitted Sources</v>
      </c>
      <c r="B2019" t="str">
        <f>'Permitted Sources'!B1269</f>
        <v>56</v>
      </c>
      <c r="C2019" s="159">
        <f>'Permitted Sources'!D1269</f>
        <v>56005</v>
      </c>
      <c r="D2019" s="159" t="str">
        <f>'Permitted Sources'!E1269</f>
        <v>20200254</v>
      </c>
      <c r="E2019" t="str">
        <f>'Permitted Sources'!H1269</f>
        <v>Compressor Engines</v>
      </c>
      <c r="F2019" s="67">
        <f>'Permitted Sources'!I1269</f>
        <v>6.2</v>
      </c>
      <c r="G2019" s="67">
        <f>'Permitted Sources'!J1269</f>
        <v>6.2</v>
      </c>
      <c r="H2019" s="67">
        <f>'Permitted Sources'!K1269</f>
        <v>3.1</v>
      </c>
      <c r="I2019" s="67">
        <f>'Permitted Sources'!L1269</f>
        <v>0</v>
      </c>
      <c r="J2019" s="67">
        <f>'Permitted Sources'!M1269</f>
        <v>0</v>
      </c>
      <c r="K2019" t="str">
        <f t="shared" si="31"/>
        <v>Compressor Engines</v>
      </c>
    </row>
    <row r="2020" spans="1:11" x14ac:dyDescent="0.2">
      <c r="A2020" s="159" t="str">
        <f>'Permitted Sources'!A1270</f>
        <v>WYDEQ Permitted Sources</v>
      </c>
      <c r="B2020" t="str">
        <f>'Permitted Sources'!B1270</f>
        <v>56</v>
      </c>
      <c r="C2020" s="159">
        <f>'Permitted Sources'!D1270</f>
        <v>56005</v>
      </c>
      <c r="D2020" s="159" t="str">
        <f>'Permitted Sources'!E1270</f>
        <v>20200254</v>
      </c>
      <c r="E2020" t="str">
        <f>'Permitted Sources'!H1270</f>
        <v>Compressor Engines</v>
      </c>
      <c r="F2020" s="67">
        <f>'Permitted Sources'!I1270</f>
        <v>9.1766257884805249</v>
      </c>
      <c r="G2020" s="67">
        <f>'Permitted Sources'!J1270</f>
        <v>6.1</v>
      </c>
      <c r="H2020" s="67">
        <f>'Permitted Sources'!K1270</f>
        <v>3.1</v>
      </c>
      <c r="I2020" s="67">
        <f>'Permitted Sources'!L1270</f>
        <v>0</v>
      </c>
      <c r="J2020" s="67">
        <f>'Permitted Sources'!M1270</f>
        <v>0</v>
      </c>
      <c r="K2020" t="str">
        <f t="shared" si="31"/>
        <v>Compressor Engines</v>
      </c>
    </row>
    <row r="2021" spans="1:11" x14ac:dyDescent="0.2">
      <c r="A2021" s="159" t="str">
        <f>'Permitted Sources'!A1271</f>
        <v>WYDEQ Permitted Sources</v>
      </c>
      <c r="B2021" t="str">
        <f>'Permitted Sources'!B1271</f>
        <v>56</v>
      </c>
      <c r="C2021" s="159">
        <f>'Permitted Sources'!D1271</f>
        <v>56005</v>
      </c>
      <c r="D2021" s="159" t="str">
        <f>'Permitted Sources'!E1271</f>
        <v>20200254</v>
      </c>
      <c r="E2021" t="str">
        <f>'Permitted Sources'!H1271</f>
        <v>Compressor Engines</v>
      </c>
      <c r="F2021" s="67">
        <f>'Permitted Sources'!I1271</f>
        <v>19.421190969327814</v>
      </c>
      <c r="G2021" s="67">
        <f>'Permitted Sources'!J1271</f>
        <v>12.9</v>
      </c>
      <c r="H2021" s="67">
        <f>'Permitted Sources'!K1271</f>
        <v>6.5</v>
      </c>
      <c r="I2021" s="67">
        <f>'Permitted Sources'!L1271</f>
        <v>0</v>
      </c>
      <c r="J2021" s="67">
        <f>'Permitted Sources'!M1271</f>
        <v>0</v>
      </c>
      <c r="K2021" t="str">
        <f t="shared" si="31"/>
        <v>Compressor Engines</v>
      </c>
    </row>
    <row r="2022" spans="1:11" x14ac:dyDescent="0.2">
      <c r="A2022" s="159" t="str">
        <f>'Permitted Sources'!A1272</f>
        <v>WYDEQ Permitted Sources</v>
      </c>
      <c r="B2022" t="str">
        <f>'Permitted Sources'!B1272</f>
        <v>56</v>
      </c>
      <c r="C2022" s="159">
        <f>'Permitted Sources'!D1272</f>
        <v>56005</v>
      </c>
      <c r="D2022" s="159" t="str">
        <f>'Permitted Sources'!E1272</f>
        <v>20200254</v>
      </c>
      <c r="E2022" t="str">
        <f>'Permitted Sources'!H1272</f>
        <v>Compressor Engines</v>
      </c>
      <c r="F2022" s="67">
        <f>'Permitted Sources'!I1272</f>
        <v>19.421190969327814</v>
      </c>
      <c r="G2022" s="67">
        <f>'Permitted Sources'!J1272</f>
        <v>12.9</v>
      </c>
      <c r="H2022" s="67">
        <f>'Permitted Sources'!K1272</f>
        <v>6.5</v>
      </c>
      <c r="I2022" s="67">
        <f>'Permitted Sources'!L1272</f>
        <v>0</v>
      </c>
      <c r="J2022" s="67">
        <f>'Permitted Sources'!M1272</f>
        <v>0</v>
      </c>
      <c r="K2022" t="str">
        <f t="shared" si="31"/>
        <v>Compressor Engines</v>
      </c>
    </row>
    <row r="2023" spans="1:11" x14ac:dyDescent="0.2">
      <c r="A2023" s="159" t="str">
        <f>'Permitted Sources'!A1273</f>
        <v>WYDEQ Permitted Sources</v>
      </c>
      <c r="B2023" t="str">
        <f>'Permitted Sources'!B1273</f>
        <v>56</v>
      </c>
      <c r="C2023" s="159">
        <f>'Permitted Sources'!D1273</f>
        <v>56005</v>
      </c>
      <c r="D2023" s="159" t="str">
        <f>'Permitted Sources'!E1273</f>
        <v>20200254</v>
      </c>
      <c r="E2023" t="str">
        <f>'Permitted Sources'!H1273</f>
        <v>Compressor Engines</v>
      </c>
      <c r="F2023" s="67">
        <f>'Permitted Sources'!I1273</f>
        <v>19.399999999999999</v>
      </c>
      <c r="G2023" s="67">
        <f>'Permitted Sources'!J1273</f>
        <v>12.9</v>
      </c>
      <c r="H2023" s="67">
        <f>'Permitted Sources'!K1273</f>
        <v>6.5</v>
      </c>
      <c r="I2023" s="67">
        <f>'Permitted Sources'!L1273</f>
        <v>0</v>
      </c>
      <c r="J2023" s="67">
        <f>'Permitted Sources'!M1273</f>
        <v>0</v>
      </c>
      <c r="K2023" t="str">
        <f t="shared" si="31"/>
        <v>Compressor Engines</v>
      </c>
    </row>
    <row r="2024" spans="1:11" x14ac:dyDescent="0.2">
      <c r="A2024" s="159" t="str">
        <f>'Permitted Sources'!A1274</f>
        <v>WYDEQ Permitted Sources</v>
      </c>
      <c r="B2024" t="str">
        <f>'Permitted Sources'!B1274</f>
        <v>56</v>
      </c>
      <c r="C2024" s="159">
        <f>'Permitted Sources'!D1274</f>
        <v>56005</v>
      </c>
      <c r="D2024" s="159" t="str">
        <f>'Permitted Sources'!E1274</f>
        <v>20200254</v>
      </c>
      <c r="E2024" t="str">
        <f>'Permitted Sources'!H1274</f>
        <v>Compressor Engines</v>
      </c>
      <c r="F2024" s="67">
        <f>'Permitted Sources'!I1274</f>
        <v>5.8</v>
      </c>
      <c r="G2024" s="67">
        <f>'Permitted Sources'!J1274</f>
        <v>5.8</v>
      </c>
      <c r="H2024" s="67">
        <f>'Permitted Sources'!K1274</f>
        <v>2.9</v>
      </c>
      <c r="I2024" s="67">
        <f>'Permitted Sources'!L1274</f>
        <v>0</v>
      </c>
      <c r="J2024" s="67">
        <f>'Permitted Sources'!M1274</f>
        <v>0</v>
      </c>
      <c r="K2024" t="str">
        <f t="shared" si="31"/>
        <v>Compressor Engines</v>
      </c>
    </row>
    <row r="2025" spans="1:11" x14ac:dyDescent="0.2">
      <c r="A2025" s="159" t="str">
        <f>'Permitted Sources'!A1275</f>
        <v>WYDEQ Permitted Sources</v>
      </c>
      <c r="B2025" t="str">
        <f>'Permitted Sources'!B1275</f>
        <v>56</v>
      </c>
      <c r="C2025" s="159">
        <f>'Permitted Sources'!D1275</f>
        <v>56005</v>
      </c>
      <c r="D2025" s="159" t="str">
        <f>'Permitted Sources'!E1275</f>
        <v>20200254</v>
      </c>
      <c r="E2025" t="str">
        <f>'Permitted Sources'!H1275</f>
        <v>Compressor Engines</v>
      </c>
      <c r="F2025" s="67">
        <f>'Permitted Sources'!I1275</f>
        <v>5.8</v>
      </c>
      <c r="G2025" s="67">
        <f>'Permitted Sources'!J1275</f>
        <v>5.8</v>
      </c>
      <c r="H2025" s="67">
        <f>'Permitted Sources'!K1275</f>
        <v>2.9</v>
      </c>
      <c r="I2025" s="67">
        <f>'Permitted Sources'!L1275</f>
        <v>0</v>
      </c>
      <c r="J2025" s="67">
        <f>'Permitted Sources'!M1275</f>
        <v>0</v>
      </c>
      <c r="K2025" t="str">
        <f t="shared" si="31"/>
        <v>Compressor Engines</v>
      </c>
    </row>
    <row r="2026" spans="1:11" x14ac:dyDescent="0.2">
      <c r="A2026" s="159" t="str">
        <f>'Permitted Sources'!A1276</f>
        <v>WYDEQ Permitted Sources</v>
      </c>
      <c r="B2026" t="str">
        <f>'Permitted Sources'!B1276</f>
        <v>56</v>
      </c>
      <c r="C2026" s="159">
        <f>'Permitted Sources'!D1276</f>
        <v>56005</v>
      </c>
      <c r="D2026" s="159" t="str">
        <f>'Permitted Sources'!E1276</f>
        <v>20200254</v>
      </c>
      <c r="E2026" t="str">
        <f>'Permitted Sources'!H1276</f>
        <v>Compressor Engines</v>
      </c>
      <c r="F2026" s="67">
        <f>'Permitted Sources'!I1276</f>
        <v>19.399999999999999</v>
      </c>
      <c r="G2026" s="67">
        <f>'Permitted Sources'!J1276</f>
        <v>12.9</v>
      </c>
      <c r="H2026" s="67">
        <f>'Permitted Sources'!K1276</f>
        <v>6.5</v>
      </c>
      <c r="I2026" s="67">
        <f>'Permitted Sources'!L1276</f>
        <v>0</v>
      </c>
      <c r="J2026" s="67">
        <f>'Permitted Sources'!M1276</f>
        <v>0</v>
      </c>
      <c r="K2026" t="str">
        <f t="shared" si="31"/>
        <v>Compressor Engines</v>
      </c>
    </row>
    <row r="2027" spans="1:11" x14ac:dyDescent="0.2">
      <c r="A2027" s="159" t="str">
        <f>'Permitted Sources'!A1277</f>
        <v>WYDEQ Permitted Sources</v>
      </c>
      <c r="B2027" t="str">
        <f>'Permitted Sources'!B1277</f>
        <v>56</v>
      </c>
      <c r="C2027" s="159">
        <f>'Permitted Sources'!D1277</f>
        <v>56005</v>
      </c>
      <c r="D2027" s="159" t="str">
        <f>'Permitted Sources'!E1277</f>
        <v>20200254</v>
      </c>
      <c r="E2027" t="str">
        <f>'Permitted Sources'!H1277</f>
        <v>Compressor Engines</v>
      </c>
      <c r="F2027" s="67">
        <f>'Permitted Sources'!I1277</f>
        <v>5.8</v>
      </c>
      <c r="G2027" s="67">
        <f>'Permitted Sources'!J1277</f>
        <v>5.8</v>
      </c>
      <c r="H2027" s="67">
        <f>'Permitted Sources'!K1277</f>
        <v>2.9</v>
      </c>
      <c r="I2027" s="67">
        <f>'Permitted Sources'!L1277</f>
        <v>0</v>
      </c>
      <c r="J2027" s="67">
        <f>'Permitted Sources'!M1277</f>
        <v>0</v>
      </c>
      <c r="K2027" t="str">
        <f t="shared" si="31"/>
        <v>Compressor Engines</v>
      </c>
    </row>
    <row r="2028" spans="1:11" x14ac:dyDescent="0.2">
      <c r="A2028" s="159" t="str">
        <f>'Permitted Sources'!A1278</f>
        <v>WYDEQ Permitted Sources</v>
      </c>
      <c r="B2028" t="str">
        <f>'Permitted Sources'!B1278</f>
        <v>56</v>
      </c>
      <c r="C2028" s="159">
        <f>'Permitted Sources'!D1278</f>
        <v>56005</v>
      </c>
      <c r="D2028" s="159" t="str">
        <f>'Permitted Sources'!E1278</f>
        <v>20200254</v>
      </c>
      <c r="E2028" t="str">
        <f>'Permitted Sources'!H1278</f>
        <v>Compressor Engines</v>
      </c>
      <c r="F2028" s="67">
        <f>'Permitted Sources'!I1278</f>
        <v>5.8</v>
      </c>
      <c r="G2028" s="67">
        <f>'Permitted Sources'!J1278</f>
        <v>5.8</v>
      </c>
      <c r="H2028" s="67">
        <f>'Permitted Sources'!K1278</f>
        <v>2.9</v>
      </c>
      <c r="I2028" s="67">
        <f>'Permitted Sources'!L1278</f>
        <v>0</v>
      </c>
      <c r="J2028" s="67">
        <f>'Permitted Sources'!M1278</f>
        <v>0</v>
      </c>
      <c r="K2028" t="str">
        <f t="shared" si="31"/>
        <v>Compressor Engines</v>
      </c>
    </row>
    <row r="2029" spans="1:11" x14ac:dyDescent="0.2">
      <c r="A2029" s="159" t="str">
        <f>'Permitted Sources'!A1279</f>
        <v>WYDEQ Permitted Sources</v>
      </c>
      <c r="B2029" t="str">
        <f>'Permitted Sources'!B1279</f>
        <v>56</v>
      </c>
      <c r="C2029" s="159">
        <f>'Permitted Sources'!D1279</f>
        <v>56005</v>
      </c>
      <c r="D2029" s="159" t="str">
        <f>'Permitted Sources'!E1279</f>
        <v>20200253</v>
      </c>
      <c r="E2029" t="str">
        <f>'Permitted Sources'!H1279</f>
        <v>Compressor Engines</v>
      </c>
      <c r="F2029" s="67">
        <f>'Permitted Sources'!I1279</f>
        <v>11.124000000000001</v>
      </c>
      <c r="G2029" s="67">
        <f>'Permitted Sources'!J1279</f>
        <v>0</v>
      </c>
      <c r="H2029" s="67">
        <f>'Permitted Sources'!K1279</f>
        <v>0</v>
      </c>
      <c r="I2029" s="67">
        <f>'Permitted Sources'!L1279</f>
        <v>0</v>
      </c>
      <c r="J2029" s="67">
        <f>'Permitted Sources'!M1279</f>
        <v>0</v>
      </c>
      <c r="K2029" t="str">
        <f t="shared" si="31"/>
        <v>Compressor Engines</v>
      </c>
    </row>
    <row r="2030" spans="1:11" x14ac:dyDescent="0.2">
      <c r="A2030" s="159" t="str">
        <f>'Permitted Sources'!A1280</f>
        <v>WYDEQ Permitted Sources</v>
      </c>
      <c r="B2030" t="str">
        <f>'Permitted Sources'!B1280</f>
        <v>56</v>
      </c>
      <c r="C2030" s="159">
        <f>'Permitted Sources'!D1280</f>
        <v>56005</v>
      </c>
      <c r="D2030" s="159" t="str">
        <f>'Permitted Sources'!E1280</f>
        <v>20200253</v>
      </c>
      <c r="E2030" t="str">
        <f>'Permitted Sources'!H1280</f>
        <v>Compressor Engines</v>
      </c>
      <c r="F2030" s="67">
        <f>'Permitted Sources'!I1280</f>
        <v>14.273</v>
      </c>
      <c r="G2030" s="67">
        <f>'Permitted Sources'!J1280</f>
        <v>0</v>
      </c>
      <c r="H2030" s="67">
        <f>'Permitted Sources'!K1280</f>
        <v>0</v>
      </c>
      <c r="I2030" s="67">
        <f>'Permitted Sources'!L1280</f>
        <v>0</v>
      </c>
      <c r="J2030" s="67">
        <f>'Permitted Sources'!M1280</f>
        <v>0</v>
      </c>
      <c r="K2030" t="str">
        <f t="shared" si="31"/>
        <v>Compressor Engines</v>
      </c>
    </row>
    <row r="2031" spans="1:11" x14ac:dyDescent="0.2">
      <c r="A2031" s="159" t="str">
        <f>'Permitted Sources'!A1281</f>
        <v>WYDEQ Permitted Sources</v>
      </c>
      <c r="B2031" t="str">
        <f>'Permitted Sources'!B1281</f>
        <v>56</v>
      </c>
      <c r="C2031" s="159">
        <f>'Permitted Sources'!D1281</f>
        <v>56005</v>
      </c>
      <c r="D2031" s="159" t="str">
        <f>'Permitted Sources'!E1281</f>
        <v>20200253</v>
      </c>
      <c r="E2031" t="str">
        <f>'Permitted Sources'!H1281</f>
        <v>Compressor Engines</v>
      </c>
      <c r="F2031" s="67">
        <f>'Permitted Sources'!I1281</f>
        <v>3.8620000000000001</v>
      </c>
      <c r="G2031" s="67">
        <f>'Permitted Sources'!J1281</f>
        <v>0</v>
      </c>
      <c r="H2031" s="67">
        <f>'Permitted Sources'!K1281</f>
        <v>0</v>
      </c>
      <c r="I2031" s="67">
        <f>'Permitted Sources'!L1281</f>
        <v>0</v>
      </c>
      <c r="J2031" s="67">
        <f>'Permitted Sources'!M1281</f>
        <v>0</v>
      </c>
      <c r="K2031" t="str">
        <f t="shared" si="31"/>
        <v>Compressor Engines</v>
      </c>
    </row>
    <row r="2032" spans="1:11" x14ac:dyDescent="0.2">
      <c r="A2032" s="159" t="str">
        <f>'Permitted Sources'!A1282</f>
        <v>WYDEQ Permitted Sources</v>
      </c>
      <c r="B2032" t="str">
        <f>'Permitted Sources'!B1282</f>
        <v>56</v>
      </c>
      <c r="C2032" s="159">
        <f>'Permitted Sources'!D1282</f>
        <v>56005</v>
      </c>
      <c r="D2032" s="159" t="str">
        <f>'Permitted Sources'!E1282</f>
        <v>20200254</v>
      </c>
      <c r="E2032" t="str">
        <f>'Permitted Sources'!H1282</f>
        <v>Compressor Engines</v>
      </c>
      <c r="F2032" s="67">
        <f>'Permitted Sources'!I1282</f>
        <v>3.8620000000000001</v>
      </c>
      <c r="G2032" s="67">
        <f>'Permitted Sources'!J1282</f>
        <v>0</v>
      </c>
      <c r="H2032" s="67">
        <f>'Permitted Sources'!K1282</f>
        <v>0</v>
      </c>
      <c r="I2032" s="67">
        <f>'Permitted Sources'!L1282</f>
        <v>0</v>
      </c>
      <c r="J2032" s="67">
        <f>'Permitted Sources'!M1282</f>
        <v>0</v>
      </c>
      <c r="K2032" t="str">
        <f t="shared" si="31"/>
        <v>Compressor Engines</v>
      </c>
    </row>
    <row r="2033" spans="1:11" x14ac:dyDescent="0.2">
      <c r="A2033" s="159" t="str">
        <f>'Permitted Sources'!A1283</f>
        <v>WYDEQ Permitted Sources</v>
      </c>
      <c r="B2033" t="str">
        <f>'Permitted Sources'!B1283</f>
        <v>56</v>
      </c>
      <c r="C2033" s="159">
        <f>'Permitted Sources'!D1283</f>
        <v>56005</v>
      </c>
      <c r="D2033" s="159" t="str">
        <f>'Permitted Sources'!E1283</f>
        <v>20200253</v>
      </c>
      <c r="E2033" t="str">
        <f>'Permitted Sources'!H1283</f>
        <v>Compressor Engines</v>
      </c>
      <c r="F2033" s="67">
        <f>'Permitted Sources'!I1283</f>
        <v>3.8620000000000001</v>
      </c>
      <c r="G2033" s="67">
        <f>'Permitted Sources'!J1283</f>
        <v>0</v>
      </c>
      <c r="H2033" s="67">
        <f>'Permitted Sources'!K1283</f>
        <v>0</v>
      </c>
      <c r="I2033" s="67">
        <f>'Permitted Sources'!L1283</f>
        <v>0</v>
      </c>
      <c r="J2033" s="67">
        <f>'Permitted Sources'!M1283</f>
        <v>0</v>
      </c>
      <c r="K2033" t="str">
        <f t="shared" si="31"/>
        <v>Compressor Engines</v>
      </c>
    </row>
    <row r="2034" spans="1:11" x14ac:dyDescent="0.2">
      <c r="A2034" s="159" t="str">
        <f>'Permitted Sources'!A1284</f>
        <v>WYDEQ Permitted Sources</v>
      </c>
      <c r="B2034" t="str">
        <f>'Permitted Sources'!B1284</f>
        <v>56</v>
      </c>
      <c r="C2034" s="159">
        <f>'Permitted Sources'!D1284</f>
        <v>56005</v>
      </c>
      <c r="D2034" s="159" t="str">
        <f>'Permitted Sources'!E1284</f>
        <v>20200253</v>
      </c>
      <c r="E2034" t="str">
        <f>'Permitted Sources'!H1284</f>
        <v>Compressor Engines</v>
      </c>
      <c r="F2034" s="67">
        <f>'Permitted Sources'!I1284</f>
        <v>3.8620000000000001</v>
      </c>
      <c r="G2034" s="67">
        <f>'Permitted Sources'!J1284</f>
        <v>0</v>
      </c>
      <c r="H2034" s="67">
        <f>'Permitted Sources'!K1284</f>
        <v>0</v>
      </c>
      <c r="I2034" s="67">
        <f>'Permitted Sources'!L1284</f>
        <v>0</v>
      </c>
      <c r="J2034" s="67">
        <f>'Permitted Sources'!M1284</f>
        <v>0</v>
      </c>
      <c r="K2034" t="str">
        <f t="shared" si="31"/>
        <v>Compressor Engines</v>
      </c>
    </row>
    <row r="2035" spans="1:11" x14ac:dyDescent="0.2">
      <c r="A2035" s="159" t="str">
        <f>'Permitted Sources'!A1285</f>
        <v>WYDEQ Permitted Sources</v>
      </c>
      <c r="B2035" t="str">
        <f>'Permitted Sources'!B1285</f>
        <v>56</v>
      </c>
      <c r="C2035" s="159">
        <f>'Permitted Sources'!D1285</f>
        <v>56005</v>
      </c>
      <c r="D2035" s="159" t="str">
        <f>'Permitted Sources'!E1285</f>
        <v>20200254</v>
      </c>
      <c r="E2035" t="str">
        <f>'Permitted Sources'!H1285</f>
        <v>Compressor Engines</v>
      </c>
      <c r="F2035" s="67">
        <f>'Permitted Sources'!I1285</f>
        <v>3.8620000000000001</v>
      </c>
      <c r="G2035" s="67">
        <f>'Permitted Sources'!J1285</f>
        <v>0</v>
      </c>
      <c r="H2035" s="67">
        <f>'Permitted Sources'!K1285</f>
        <v>0</v>
      </c>
      <c r="I2035" s="67">
        <f>'Permitted Sources'!L1285</f>
        <v>0</v>
      </c>
      <c r="J2035" s="67">
        <f>'Permitted Sources'!M1285</f>
        <v>0</v>
      </c>
      <c r="K2035" t="str">
        <f t="shared" si="31"/>
        <v>Compressor Engines</v>
      </c>
    </row>
    <row r="2036" spans="1:11" x14ac:dyDescent="0.2">
      <c r="A2036" s="159" t="str">
        <f>'Permitted Sources'!A1286</f>
        <v>WYDEQ Permitted Sources</v>
      </c>
      <c r="B2036" t="str">
        <f>'Permitted Sources'!B1286</f>
        <v>56</v>
      </c>
      <c r="C2036" s="159">
        <f>'Permitted Sources'!D1286</f>
        <v>56005</v>
      </c>
      <c r="D2036" s="159" t="str">
        <f>'Permitted Sources'!E1286</f>
        <v>20200253</v>
      </c>
      <c r="E2036" t="str">
        <f>'Permitted Sources'!H1286</f>
        <v>Compressor Engines</v>
      </c>
      <c r="F2036" s="67">
        <f>'Permitted Sources'!I1286</f>
        <v>3.5249999999999999</v>
      </c>
      <c r="G2036" s="67">
        <f>'Permitted Sources'!J1286</f>
        <v>0</v>
      </c>
      <c r="H2036" s="67">
        <f>'Permitted Sources'!K1286</f>
        <v>0</v>
      </c>
      <c r="I2036" s="67">
        <f>'Permitted Sources'!L1286</f>
        <v>0</v>
      </c>
      <c r="J2036" s="67">
        <f>'Permitted Sources'!M1286</f>
        <v>0</v>
      </c>
      <c r="K2036" t="str">
        <f t="shared" si="31"/>
        <v>Compressor Engines</v>
      </c>
    </row>
    <row r="2037" spans="1:11" x14ac:dyDescent="0.2">
      <c r="A2037" s="159" t="str">
        <f>'Permitted Sources'!A1287</f>
        <v>WYDEQ Permitted Sources</v>
      </c>
      <c r="B2037" t="str">
        <f>'Permitted Sources'!B1287</f>
        <v>56</v>
      </c>
      <c r="C2037" s="159">
        <f>'Permitted Sources'!D1287</f>
        <v>56005</v>
      </c>
      <c r="D2037" s="159" t="str">
        <f>'Permitted Sources'!E1287</f>
        <v>20200254</v>
      </c>
      <c r="E2037" t="str">
        <f>'Permitted Sources'!H1287</f>
        <v>Compressor Engines</v>
      </c>
      <c r="F2037" s="67">
        <f>'Permitted Sources'!I1287</f>
        <v>6.2</v>
      </c>
      <c r="G2037" s="67">
        <f>'Permitted Sources'!J1287</f>
        <v>6.2</v>
      </c>
      <c r="H2037" s="67">
        <f>'Permitted Sources'!K1287</f>
        <v>3.1</v>
      </c>
      <c r="I2037" s="67">
        <f>'Permitted Sources'!L1287</f>
        <v>0</v>
      </c>
      <c r="J2037" s="67">
        <f>'Permitted Sources'!M1287</f>
        <v>0</v>
      </c>
      <c r="K2037" t="str">
        <f t="shared" si="31"/>
        <v>Compressor Engines</v>
      </c>
    </row>
    <row r="2038" spans="1:11" x14ac:dyDescent="0.2">
      <c r="A2038" s="159" t="str">
        <f>'Permitted Sources'!A1288</f>
        <v>WYDEQ Permitted Sources</v>
      </c>
      <c r="B2038" t="str">
        <f>'Permitted Sources'!B1288</f>
        <v>56</v>
      </c>
      <c r="C2038" s="159">
        <f>'Permitted Sources'!D1288</f>
        <v>56005</v>
      </c>
      <c r="D2038" s="159" t="str">
        <f>'Permitted Sources'!E1288</f>
        <v>20200254</v>
      </c>
      <c r="E2038" t="str">
        <f>'Permitted Sources'!H1288</f>
        <v>Compressor Engines</v>
      </c>
      <c r="F2038" s="67">
        <f>'Permitted Sources'!I1288</f>
        <v>6.2</v>
      </c>
      <c r="G2038" s="67">
        <f>'Permitted Sources'!J1288</f>
        <v>6.2</v>
      </c>
      <c r="H2038" s="67">
        <f>'Permitted Sources'!K1288</f>
        <v>3.1</v>
      </c>
      <c r="I2038" s="67">
        <f>'Permitted Sources'!L1288</f>
        <v>0</v>
      </c>
      <c r="J2038" s="67">
        <f>'Permitted Sources'!M1288</f>
        <v>0</v>
      </c>
      <c r="K2038" t="str">
        <f t="shared" si="31"/>
        <v>Compressor Engines</v>
      </c>
    </row>
    <row r="2039" spans="1:11" x14ac:dyDescent="0.2">
      <c r="A2039" s="159" t="str">
        <f>'Permitted Sources'!A1289</f>
        <v>WYDEQ Permitted Sources</v>
      </c>
      <c r="B2039" t="str">
        <f>'Permitted Sources'!B1289</f>
        <v>56</v>
      </c>
      <c r="C2039" s="159">
        <f>'Permitted Sources'!D1289</f>
        <v>56005</v>
      </c>
      <c r="D2039" s="159" t="str">
        <f>'Permitted Sources'!E1289</f>
        <v>20200254</v>
      </c>
      <c r="E2039" t="str">
        <f>'Permitted Sources'!H1289</f>
        <v>Compressor Engines</v>
      </c>
      <c r="F2039" s="67">
        <f>'Permitted Sources'!I1289</f>
        <v>6.2</v>
      </c>
      <c r="G2039" s="67">
        <f>'Permitted Sources'!J1289</f>
        <v>6.2</v>
      </c>
      <c r="H2039" s="67">
        <f>'Permitted Sources'!K1289</f>
        <v>3.1</v>
      </c>
      <c r="I2039" s="67">
        <f>'Permitted Sources'!L1289</f>
        <v>0</v>
      </c>
      <c r="J2039" s="67">
        <f>'Permitted Sources'!M1289</f>
        <v>0</v>
      </c>
      <c r="K2039" t="str">
        <f t="shared" si="31"/>
        <v>Compressor Engines</v>
      </c>
    </row>
    <row r="2040" spans="1:11" x14ac:dyDescent="0.2">
      <c r="A2040" s="159" t="str">
        <f>'Permitted Sources'!A1290</f>
        <v>WYDEQ Permitted Sources</v>
      </c>
      <c r="B2040" t="str">
        <f>'Permitted Sources'!B1290</f>
        <v>56</v>
      </c>
      <c r="C2040" s="159">
        <f>'Permitted Sources'!D1290</f>
        <v>56005</v>
      </c>
      <c r="D2040" s="159" t="str">
        <f>'Permitted Sources'!E1290</f>
        <v>20200254</v>
      </c>
      <c r="E2040" t="str">
        <f>'Permitted Sources'!H1290</f>
        <v>Compressor Engines</v>
      </c>
      <c r="F2040" s="67">
        <f>'Permitted Sources'!I1290</f>
        <v>6.2</v>
      </c>
      <c r="G2040" s="67">
        <f>'Permitted Sources'!J1290</f>
        <v>6.2</v>
      </c>
      <c r="H2040" s="67">
        <f>'Permitted Sources'!K1290</f>
        <v>3.1</v>
      </c>
      <c r="I2040" s="67">
        <f>'Permitted Sources'!L1290</f>
        <v>0</v>
      </c>
      <c r="J2040" s="67">
        <f>'Permitted Sources'!M1290</f>
        <v>0</v>
      </c>
      <c r="K2040" t="str">
        <f t="shared" si="31"/>
        <v>Compressor Engines</v>
      </c>
    </row>
    <row r="2041" spans="1:11" x14ac:dyDescent="0.2">
      <c r="A2041" s="159" t="str">
        <f>'Permitted Sources'!A1291</f>
        <v>WYDEQ Permitted Sources</v>
      </c>
      <c r="B2041" t="str">
        <f>'Permitted Sources'!B1291</f>
        <v>56</v>
      </c>
      <c r="C2041" s="159">
        <f>'Permitted Sources'!D1291</f>
        <v>56005</v>
      </c>
      <c r="D2041" s="159" t="str">
        <f>'Permitted Sources'!E1291</f>
        <v>20200254</v>
      </c>
      <c r="E2041" t="str">
        <f>'Permitted Sources'!H1291</f>
        <v>Compressor Engines</v>
      </c>
      <c r="F2041" s="67">
        <f>'Permitted Sources'!I1291</f>
        <v>6.2</v>
      </c>
      <c r="G2041" s="67">
        <f>'Permitted Sources'!J1291</f>
        <v>6.2</v>
      </c>
      <c r="H2041" s="67">
        <f>'Permitted Sources'!K1291</f>
        <v>3.1</v>
      </c>
      <c r="I2041" s="67">
        <f>'Permitted Sources'!L1291</f>
        <v>0</v>
      </c>
      <c r="J2041" s="67">
        <f>'Permitted Sources'!M1291</f>
        <v>0</v>
      </c>
      <c r="K2041" t="str">
        <f t="shared" si="31"/>
        <v>Compressor Engines</v>
      </c>
    </row>
    <row r="2042" spans="1:11" x14ac:dyDescent="0.2">
      <c r="A2042" s="159" t="str">
        <f>'Permitted Sources'!A1292</f>
        <v>WYDEQ Permitted Sources</v>
      </c>
      <c r="B2042" t="str">
        <f>'Permitted Sources'!B1292</f>
        <v>56</v>
      </c>
      <c r="C2042" s="159">
        <f>'Permitted Sources'!D1292</f>
        <v>56005</v>
      </c>
      <c r="D2042" s="159" t="str">
        <f>'Permitted Sources'!E1292</f>
        <v>20200254</v>
      </c>
      <c r="E2042" t="str">
        <f>'Permitted Sources'!H1292</f>
        <v>Compressor Engines</v>
      </c>
      <c r="F2042" s="67">
        <f>'Permitted Sources'!I1292</f>
        <v>6.2</v>
      </c>
      <c r="G2042" s="67">
        <f>'Permitted Sources'!J1292</f>
        <v>6.2</v>
      </c>
      <c r="H2042" s="67">
        <f>'Permitted Sources'!K1292</f>
        <v>3.1</v>
      </c>
      <c r="I2042" s="67">
        <f>'Permitted Sources'!L1292</f>
        <v>0</v>
      </c>
      <c r="J2042" s="67">
        <f>'Permitted Sources'!M1292</f>
        <v>0</v>
      </c>
      <c r="K2042" t="str">
        <f t="shared" si="31"/>
        <v>Compressor Engines</v>
      </c>
    </row>
    <row r="2043" spans="1:11" x14ac:dyDescent="0.2">
      <c r="A2043" s="159" t="str">
        <f>'Permitted Sources'!A1293</f>
        <v>WYDEQ Permitted Sources</v>
      </c>
      <c r="B2043" t="str">
        <f>'Permitted Sources'!B1293</f>
        <v>56</v>
      </c>
      <c r="C2043" s="159">
        <f>'Permitted Sources'!D1293</f>
        <v>56005</v>
      </c>
      <c r="D2043" s="159" t="str">
        <f>'Permitted Sources'!E1293</f>
        <v>20200254</v>
      </c>
      <c r="E2043" t="str">
        <f>'Permitted Sources'!H1293</f>
        <v>Compressor Engines</v>
      </c>
      <c r="F2043" s="67">
        <f>'Permitted Sources'!I1293</f>
        <v>19.399999999999999</v>
      </c>
      <c r="G2043" s="67">
        <f>'Permitted Sources'!J1293</f>
        <v>12.69</v>
      </c>
      <c r="H2043" s="67">
        <f>'Permitted Sources'!K1293</f>
        <v>6.5</v>
      </c>
      <c r="I2043" s="67">
        <f>'Permitted Sources'!L1293</f>
        <v>0</v>
      </c>
      <c r="J2043" s="67">
        <f>'Permitted Sources'!M1293</f>
        <v>0</v>
      </c>
      <c r="K2043" t="str">
        <f t="shared" si="31"/>
        <v>Compressor Engines</v>
      </c>
    </row>
    <row r="2044" spans="1:11" x14ac:dyDescent="0.2">
      <c r="A2044" s="159" t="str">
        <f>'Permitted Sources'!A1294</f>
        <v>WYDEQ Permitted Sources</v>
      </c>
      <c r="B2044" t="str">
        <f>'Permitted Sources'!B1294</f>
        <v>56</v>
      </c>
      <c r="C2044" s="159">
        <f>'Permitted Sources'!D1294</f>
        <v>56005</v>
      </c>
      <c r="D2044" s="159" t="str">
        <f>'Permitted Sources'!E1294</f>
        <v>20200254</v>
      </c>
      <c r="E2044" t="str">
        <f>'Permitted Sources'!H1294</f>
        <v>Compressor Engines</v>
      </c>
      <c r="F2044" s="67">
        <f>'Permitted Sources'!I1294</f>
        <v>19.399999999999999</v>
      </c>
      <c r="G2044" s="67">
        <f>'Permitted Sources'!J1294</f>
        <v>12.9</v>
      </c>
      <c r="H2044" s="67">
        <f>'Permitted Sources'!K1294</f>
        <v>6.5</v>
      </c>
      <c r="I2044" s="67">
        <f>'Permitted Sources'!L1294</f>
        <v>0</v>
      </c>
      <c r="J2044" s="67">
        <f>'Permitted Sources'!M1294</f>
        <v>0</v>
      </c>
      <c r="K2044" t="str">
        <f t="shared" si="31"/>
        <v>Compressor Engines</v>
      </c>
    </row>
    <row r="2045" spans="1:11" x14ac:dyDescent="0.2">
      <c r="A2045" s="159" t="str">
        <f>'Permitted Sources'!A1295</f>
        <v>WYDEQ Permitted Sources</v>
      </c>
      <c r="B2045" t="str">
        <f>'Permitted Sources'!B1295</f>
        <v>56</v>
      </c>
      <c r="C2045" s="159">
        <f>'Permitted Sources'!D1295</f>
        <v>56005</v>
      </c>
      <c r="D2045" s="159" t="str">
        <f>'Permitted Sources'!E1295</f>
        <v>20200254</v>
      </c>
      <c r="E2045" t="str">
        <f>'Permitted Sources'!H1295</f>
        <v>Compressor Engines</v>
      </c>
      <c r="F2045" s="67">
        <f>'Permitted Sources'!I1295</f>
        <v>19.399999999999999</v>
      </c>
      <c r="G2045" s="67">
        <f>'Permitted Sources'!J1295</f>
        <v>12.9</v>
      </c>
      <c r="H2045" s="67">
        <f>'Permitted Sources'!K1295</f>
        <v>6.5</v>
      </c>
      <c r="I2045" s="67">
        <f>'Permitted Sources'!L1295</f>
        <v>0</v>
      </c>
      <c r="J2045" s="67">
        <f>'Permitted Sources'!M1295</f>
        <v>0</v>
      </c>
      <c r="K2045" t="str">
        <f t="shared" si="31"/>
        <v>Compressor Engines</v>
      </c>
    </row>
    <row r="2046" spans="1:11" x14ac:dyDescent="0.2">
      <c r="A2046" s="159" t="str">
        <f>'Permitted Sources'!A1296</f>
        <v>WYDEQ Permitted Sources</v>
      </c>
      <c r="B2046" t="str">
        <f>'Permitted Sources'!B1296</f>
        <v>56</v>
      </c>
      <c r="C2046" s="159">
        <f>'Permitted Sources'!D1296</f>
        <v>56005</v>
      </c>
      <c r="D2046" s="159" t="str">
        <f>'Permitted Sources'!E1296</f>
        <v>20200254</v>
      </c>
      <c r="E2046" t="str">
        <f>'Permitted Sources'!H1296</f>
        <v>Compressor Engines</v>
      </c>
      <c r="F2046" s="67">
        <f>'Permitted Sources'!I1296</f>
        <v>20</v>
      </c>
      <c r="G2046" s="67">
        <f>'Permitted Sources'!J1296</f>
        <v>6.7</v>
      </c>
      <c r="H2046" s="67">
        <f>'Permitted Sources'!K1296</f>
        <v>6.7</v>
      </c>
      <c r="I2046" s="67">
        <f>'Permitted Sources'!L1296</f>
        <v>0</v>
      </c>
      <c r="J2046" s="67">
        <f>'Permitted Sources'!M1296</f>
        <v>0</v>
      </c>
      <c r="K2046" t="str">
        <f t="shared" si="31"/>
        <v>Compressor Engines</v>
      </c>
    </row>
    <row r="2047" spans="1:11" x14ac:dyDescent="0.2">
      <c r="A2047" s="159" t="str">
        <f>'Permitted Sources'!A1297</f>
        <v>WYDEQ Permitted Sources</v>
      </c>
      <c r="B2047" t="str">
        <f>'Permitted Sources'!B1297</f>
        <v>56</v>
      </c>
      <c r="C2047" s="159">
        <f>'Permitted Sources'!D1297</f>
        <v>56005</v>
      </c>
      <c r="D2047" s="159" t="str">
        <f>'Permitted Sources'!E1297</f>
        <v>20200254</v>
      </c>
      <c r="E2047" t="str">
        <f>'Permitted Sources'!H1297</f>
        <v>Compressor Engines</v>
      </c>
      <c r="F2047" s="67">
        <f>'Permitted Sources'!I1297</f>
        <v>6.2</v>
      </c>
      <c r="G2047" s="67">
        <f>'Permitted Sources'!J1297</f>
        <v>3.1</v>
      </c>
      <c r="H2047" s="67">
        <f>'Permitted Sources'!K1297</f>
        <v>3.1</v>
      </c>
      <c r="I2047" s="67">
        <f>'Permitted Sources'!L1297</f>
        <v>0</v>
      </c>
      <c r="J2047" s="67">
        <f>'Permitted Sources'!M1297</f>
        <v>0</v>
      </c>
      <c r="K2047" t="str">
        <f t="shared" si="31"/>
        <v>Compressor Engines</v>
      </c>
    </row>
    <row r="2048" spans="1:11" x14ac:dyDescent="0.2">
      <c r="A2048" s="159" t="str">
        <f>'Permitted Sources'!A1298</f>
        <v>WYDEQ Permitted Sources</v>
      </c>
      <c r="B2048" t="str">
        <f>'Permitted Sources'!B1298</f>
        <v>56</v>
      </c>
      <c r="C2048" s="159">
        <f>'Permitted Sources'!D1298</f>
        <v>56005</v>
      </c>
      <c r="D2048" s="159" t="str">
        <f>'Permitted Sources'!E1298</f>
        <v>20200254</v>
      </c>
      <c r="E2048" t="str">
        <f>'Permitted Sources'!H1298</f>
        <v>Compressor Engines</v>
      </c>
      <c r="F2048" s="67">
        <f>'Permitted Sources'!I1298</f>
        <v>6.2</v>
      </c>
      <c r="G2048" s="67">
        <f>'Permitted Sources'!J1298</f>
        <v>3.1</v>
      </c>
      <c r="H2048" s="67">
        <f>'Permitted Sources'!K1298</f>
        <v>3.1</v>
      </c>
      <c r="I2048" s="67">
        <f>'Permitted Sources'!L1298</f>
        <v>0</v>
      </c>
      <c r="J2048" s="67">
        <f>'Permitted Sources'!M1298</f>
        <v>0</v>
      </c>
      <c r="K2048" t="str">
        <f t="shared" si="31"/>
        <v>Compressor Engines</v>
      </c>
    </row>
    <row r="2049" spans="1:11" x14ac:dyDescent="0.2">
      <c r="A2049" s="159" t="str">
        <f>'Permitted Sources'!A1299</f>
        <v>WYDEQ Permitted Sources</v>
      </c>
      <c r="B2049" t="str">
        <f>'Permitted Sources'!B1299</f>
        <v>56</v>
      </c>
      <c r="C2049" s="159">
        <f>'Permitted Sources'!D1299</f>
        <v>56005</v>
      </c>
      <c r="D2049" s="159" t="str">
        <f>'Permitted Sources'!E1299</f>
        <v>20200254</v>
      </c>
      <c r="E2049" t="str">
        <f>'Permitted Sources'!H1299</f>
        <v>Compressor Engines</v>
      </c>
      <c r="F2049" s="67">
        <f>'Permitted Sources'!I1299</f>
        <v>6.2</v>
      </c>
      <c r="G2049" s="67">
        <f>'Permitted Sources'!J1299</f>
        <v>3.1</v>
      </c>
      <c r="H2049" s="67">
        <f>'Permitted Sources'!K1299</f>
        <v>3.1</v>
      </c>
      <c r="I2049" s="67">
        <f>'Permitted Sources'!L1299</f>
        <v>0</v>
      </c>
      <c r="J2049" s="67">
        <f>'Permitted Sources'!M1299</f>
        <v>0</v>
      </c>
      <c r="K2049" t="str">
        <f t="shared" si="31"/>
        <v>Compressor Engines</v>
      </c>
    </row>
    <row r="2050" spans="1:11" x14ac:dyDescent="0.2">
      <c r="A2050" s="159" t="str">
        <f>'Permitted Sources'!A1300</f>
        <v>WYDEQ Permitted Sources</v>
      </c>
      <c r="B2050" t="str">
        <f>'Permitted Sources'!B1300</f>
        <v>56</v>
      </c>
      <c r="C2050" s="159">
        <f>'Permitted Sources'!D1300</f>
        <v>56005</v>
      </c>
      <c r="D2050" s="159" t="str">
        <f>'Permitted Sources'!E1300</f>
        <v>20200254</v>
      </c>
      <c r="E2050" t="str">
        <f>'Permitted Sources'!H1300</f>
        <v>Compressor Engines</v>
      </c>
      <c r="F2050" s="67">
        <f>'Permitted Sources'!I1300</f>
        <v>6.2</v>
      </c>
      <c r="G2050" s="67">
        <f>'Permitted Sources'!J1300</f>
        <v>3.1</v>
      </c>
      <c r="H2050" s="67">
        <f>'Permitted Sources'!K1300</f>
        <v>3.1</v>
      </c>
      <c r="I2050" s="67">
        <f>'Permitted Sources'!L1300</f>
        <v>0</v>
      </c>
      <c r="J2050" s="67">
        <f>'Permitted Sources'!M1300</f>
        <v>0</v>
      </c>
      <c r="K2050" t="str">
        <f t="shared" si="31"/>
        <v>Compressor Engines</v>
      </c>
    </row>
    <row r="2051" spans="1:11" x14ac:dyDescent="0.2">
      <c r="A2051" s="159" t="str">
        <f>'Permitted Sources'!A1301</f>
        <v>WYDEQ Permitted Sources</v>
      </c>
      <c r="B2051" t="str">
        <f>'Permitted Sources'!B1301</f>
        <v>56</v>
      </c>
      <c r="C2051" s="159">
        <f>'Permitted Sources'!D1301</f>
        <v>56005</v>
      </c>
      <c r="D2051" s="159" t="str">
        <f>'Permitted Sources'!E1301</f>
        <v>20200254</v>
      </c>
      <c r="E2051" t="str">
        <f>'Permitted Sources'!H1301</f>
        <v>Compressor Engines</v>
      </c>
      <c r="F2051" s="67">
        <f>'Permitted Sources'!I1301</f>
        <v>19.408000000000001</v>
      </c>
      <c r="G2051" s="67">
        <f>'Permitted Sources'!J1301</f>
        <v>12.9</v>
      </c>
      <c r="H2051" s="67">
        <f>'Permitted Sources'!K1301</f>
        <v>6.5</v>
      </c>
      <c r="I2051" s="67">
        <f>'Permitted Sources'!L1301</f>
        <v>0</v>
      </c>
      <c r="J2051" s="67">
        <f>'Permitted Sources'!M1301</f>
        <v>0</v>
      </c>
      <c r="K2051" t="str">
        <f t="shared" si="31"/>
        <v>Compressor Engines</v>
      </c>
    </row>
    <row r="2052" spans="1:11" x14ac:dyDescent="0.2">
      <c r="A2052" s="159" t="str">
        <f>'Permitted Sources'!A1302</f>
        <v>WYDEQ Permitted Sources</v>
      </c>
      <c r="B2052" t="str">
        <f>'Permitted Sources'!B1302</f>
        <v>56</v>
      </c>
      <c r="C2052" s="159">
        <f>'Permitted Sources'!D1302</f>
        <v>56005</v>
      </c>
      <c r="D2052" s="159" t="str">
        <f>'Permitted Sources'!E1302</f>
        <v>20200254</v>
      </c>
      <c r="E2052" t="str">
        <f>'Permitted Sources'!H1302</f>
        <v>Compressor Engines</v>
      </c>
      <c r="F2052" s="67">
        <f>'Permitted Sources'!I1302</f>
        <v>19.408000000000001</v>
      </c>
      <c r="G2052" s="67">
        <f>'Permitted Sources'!J1302</f>
        <v>12.9</v>
      </c>
      <c r="H2052" s="67">
        <f>'Permitted Sources'!K1302</f>
        <v>6.5</v>
      </c>
      <c r="I2052" s="67">
        <f>'Permitted Sources'!L1302</f>
        <v>0</v>
      </c>
      <c r="J2052" s="67">
        <f>'Permitted Sources'!M1302</f>
        <v>0</v>
      </c>
      <c r="K2052" t="str">
        <f t="shared" si="31"/>
        <v>Compressor Engines</v>
      </c>
    </row>
    <row r="2053" spans="1:11" x14ac:dyDescent="0.2">
      <c r="A2053" s="159" t="str">
        <f>'Permitted Sources'!A1303</f>
        <v>WYDEQ Permitted Sources</v>
      </c>
      <c r="B2053" t="str">
        <f>'Permitted Sources'!B1303</f>
        <v>56</v>
      </c>
      <c r="C2053" s="159">
        <f>'Permitted Sources'!D1303</f>
        <v>56005</v>
      </c>
      <c r="D2053" s="159" t="str">
        <f>'Permitted Sources'!E1303</f>
        <v>20200254</v>
      </c>
      <c r="E2053" t="str">
        <f>'Permitted Sources'!H1303</f>
        <v>Compressor Engines</v>
      </c>
      <c r="F2053" s="67">
        <f>'Permitted Sources'!I1303</f>
        <v>19.408000000000001</v>
      </c>
      <c r="G2053" s="67">
        <f>'Permitted Sources'!J1303</f>
        <v>12.9</v>
      </c>
      <c r="H2053" s="67">
        <f>'Permitted Sources'!K1303</f>
        <v>6.5</v>
      </c>
      <c r="I2053" s="67">
        <f>'Permitted Sources'!L1303</f>
        <v>0</v>
      </c>
      <c r="J2053" s="67">
        <f>'Permitted Sources'!M1303</f>
        <v>0</v>
      </c>
      <c r="K2053" t="str">
        <f t="shared" si="31"/>
        <v>Compressor Engines</v>
      </c>
    </row>
    <row r="2054" spans="1:11" x14ac:dyDescent="0.2">
      <c r="A2054" s="159" t="str">
        <f>'Permitted Sources'!A1304</f>
        <v>WYDEQ Permitted Sources</v>
      </c>
      <c r="B2054" t="str">
        <f>'Permitted Sources'!B1304</f>
        <v>56</v>
      </c>
      <c r="C2054" s="159">
        <f>'Permitted Sources'!D1304</f>
        <v>56005</v>
      </c>
      <c r="D2054" s="159" t="str">
        <f>'Permitted Sources'!E1304</f>
        <v>20200254</v>
      </c>
      <c r="E2054" t="str">
        <f>'Permitted Sources'!H1304</f>
        <v>Compressor Engines</v>
      </c>
      <c r="F2054" s="67">
        <f>'Permitted Sources'!I1304</f>
        <v>19.408000000000001</v>
      </c>
      <c r="G2054" s="67">
        <f>'Permitted Sources'!J1304</f>
        <v>12.9</v>
      </c>
      <c r="H2054" s="67">
        <f>'Permitted Sources'!K1304</f>
        <v>6.5</v>
      </c>
      <c r="I2054" s="67">
        <f>'Permitted Sources'!L1304</f>
        <v>0</v>
      </c>
      <c r="J2054" s="67">
        <f>'Permitted Sources'!M1304</f>
        <v>0</v>
      </c>
      <c r="K2054" t="str">
        <f t="shared" si="31"/>
        <v>Compressor Engines</v>
      </c>
    </row>
    <row r="2055" spans="1:11" x14ac:dyDescent="0.2">
      <c r="A2055" s="159" t="str">
        <f>'Permitted Sources'!A1305</f>
        <v>WYDEQ Permitted Sources</v>
      </c>
      <c r="B2055" t="str">
        <f>'Permitted Sources'!B1305</f>
        <v>56</v>
      </c>
      <c r="C2055" s="159">
        <f>'Permitted Sources'!D1305</f>
        <v>56005</v>
      </c>
      <c r="D2055" s="159" t="str">
        <f>'Permitted Sources'!E1305</f>
        <v>20200254</v>
      </c>
      <c r="E2055" t="str">
        <f>'Permitted Sources'!H1305</f>
        <v>Compressor Engines</v>
      </c>
      <c r="F2055" s="67">
        <f>'Permitted Sources'!I1305</f>
        <v>6.2</v>
      </c>
      <c r="G2055" s="67">
        <f>'Permitted Sources'!J1305</f>
        <v>3.1</v>
      </c>
      <c r="H2055" s="67">
        <f>'Permitted Sources'!K1305</f>
        <v>3.1</v>
      </c>
      <c r="I2055" s="67">
        <f>'Permitted Sources'!L1305</f>
        <v>0</v>
      </c>
      <c r="J2055" s="67">
        <f>'Permitted Sources'!M1305</f>
        <v>0</v>
      </c>
      <c r="K2055" t="str">
        <f t="shared" ref="K2055:K2118" si="32">IF(E2055="Unpermitted Fugitives","Fugitives",IF(E2055="Natural Gas Processing Facilities, Pump Seals","Fugitives",IF(E2055="Natural Gas Production, All Equipt Leak Fugitives","Fugitives",IF(E2055="External Combustion Boilers","Heaters",IF(E2055="Permitted Tank Losses","Condensate tank ",IF(E2055="Permitted Fugitives","Fugitives",IF(E2055="Process Heaters","Heaters",E2055)))))))</f>
        <v>Compressor Engines</v>
      </c>
    </row>
    <row r="2056" spans="1:11" x14ac:dyDescent="0.2">
      <c r="A2056" s="159" t="str">
        <f>'Permitted Sources'!A1306</f>
        <v>WYDEQ Permitted Sources</v>
      </c>
      <c r="B2056" t="str">
        <f>'Permitted Sources'!B1306</f>
        <v>56</v>
      </c>
      <c r="C2056" s="159">
        <f>'Permitted Sources'!D1306</f>
        <v>56005</v>
      </c>
      <c r="D2056" s="159" t="str">
        <f>'Permitted Sources'!E1306</f>
        <v>20200254</v>
      </c>
      <c r="E2056" t="str">
        <f>'Permitted Sources'!H1306</f>
        <v>Compressor Engines</v>
      </c>
      <c r="F2056" s="67">
        <f>'Permitted Sources'!I1306</f>
        <v>6.2</v>
      </c>
      <c r="G2056" s="67">
        <f>'Permitted Sources'!J1306</f>
        <v>3.1</v>
      </c>
      <c r="H2056" s="67">
        <f>'Permitted Sources'!K1306</f>
        <v>3.1</v>
      </c>
      <c r="I2056" s="67">
        <f>'Permitted Sources'!L1306</f>
        <v>0</v>
      </c>
      <c r="J2056" s="67">
        <f>'Permitted Sources'!M1306</f>
        <v>0</v>
      </c>
      <c r="K2056" t="str">
        <f t="shared" si="32"/>
        <v>Compressor Engines</v>
      </c>
    </row>
    <row r="2057" spans="1:11" x14ac:dyDescent="0.2">
      <c r="A2057" s="159" t="str">
        <f>'Permitted Sources'!A1307</f>
        <v>WYDEQ Permitted Sources</v>
      </c>
      <c r="B2057" t="str">
        <f>'Permitted Sources'!B1307</f>
        <v>56</v>
      </c>
      <c r="C2057" s="159">
        <f>'Permitted Sources'!D1307</f>
        <v>56005</v>
      </c>
      <c r="D2057" s="159" t="str">
        <f>'Permitted Sources'!E1307</f>
        <v>20200254</v>
      </c>
      <c r="E2057" t="str">
        <f>'Permitted Sources'!H1307</f>
        <v>Compressor Engines</v>
      </c>
      <c r="F2057" s="67">
        <f>'Permitted Sources'!I1307</f>
        <v>6.2</v>
      </c>
      <c r="G2057" s="67">
        <f>'Permitted Sources'!J1307</f>
        <v>3.1</v>
      </c>
      <c r="H2057" s="67">
        <f>'Permitted Sources'!K1307</f>
        <v>3.1</v>
      </c>
      <c r="I2057" s="67">
        <f>'Permitted Sources'!L1307</f>
        <v>0</v>
      </c>
      <c r="J2057" s="67">
        <f>'Permitted Sources'!M1307</f>
        <v>0</v>
      </c>
      <c r="K2057" t="str">
        <f t="shared" si="32"/>
        <v>Compressor Engines</v>
      </c>
    </row>
    <row r="2058" spans="1:11" x14ac:dyDescent="0.2">
      <c r="A2058" s="159" t="str">
        <f>'Permitted Sources'!A1308</f>
        <v>WYDEQ Permitted Sources</v>
      </c>
      <c r="B2058" t="str">
        <f>'Permitted Sources'!B1308</f>
        <v>56</v>
      </c>
      <c r="C2058" s="159">
        <f>'Permitted Sources'!D1308</f>
        <v>56005</v>
      </c>
      <c r="D2058" s="159" t="str">
        <f>'Permitted Sources'!E1308</f>
        <v>20200254</v>
      </c>
      <c r="E2058" t="str">
        <f>'Permitted Sources'!H1308</f>
        <v>Compressor Engines</v>
      </c>
      <c r="F2058" s="67">
        <f>'Permitted Sources'!I1308</f>
        <v>6.2</v>
      </c>
      <c r="G2058" s="67">
        <f>'Permitted Sources'!J1308</f>
        <v>3.1</v>
      </c>
      <c r="H2058" s="67">
        <f>'Permitted Sources'!K1308</f>
        <v>3.1</v>
      </c>
      <c r="I2058" s="67">
        <f>'Permitted Sources'!L1308</f>
        <v>0</v>
      </c>
      <c r="J2058" s="67">
        <f>'Permitted Sources'!M1308</f>
        <v>0</v>
      </c>
      <c r="K2058" t="str">
        <f t="shared" si="32"/>
        <v>Compressor Engines</v>
      </c>
    </row>
    <row r="2059" spans="1:11" x14ac:dyDescent="0.2">
      <c r="A2059" s="159" t="str">
        <f>'Permitted Sources'!A1309</f>
        <v>WYDEQ Permitted Sources</v>
      </c>
      <c r="B2059" t="str">
        <f>'Permitted Sources'!B1309</f>
        <v>56</v>
      </c>
      <c r="C2059" s="159">
        <f>'Permitted Sources'!D1309</f>
        <v>56005</v>
      </c>
      <c r="D2059" s="159" t="str">
        <f>'Permitted Sources'!E1309</f>
        <v>20200254</v>
      </c>
      <c r="E2059" t="str">
        <f>'Permitted Sources'!H1309</f>
        <v>Compressor Engines</v>
      </c>
      <c r="F2059" s="67">
        <f>'Permitted Sources'!I1309</f>
        <v>18.7</v>
      </c>
      <c r="G2059" s="67">
        <f>'Permitted Sources'!J1309</f>
        <v>3.7</v>
      </c>
      <c r="H2059" s="67">
        <f>'Permitted Sources'!K1309</f>
        <v>5</v>
      </c>
      <c r="I2059" s="67">
        <f>'Permitted Sources'!L1309</f>
        <v>0</v>
      </c>
      <c r="J2059" s="67">
        <f>'Permitted Sources'!M1309</f>
        <v>0</v>
      </c>
      <c r="K2059" t="str">
        <f t="shared" si="32"/>
        <v>Compressor Engines</v>
      </c>
    </row>
    <row r="2060" spans="1:11" x14ac:dyDescent="0.2">
      <c r="A2060" s="159" t="str">
        <f>'Permitted Sources'!A1310</f>
        <v>WYDEQ Permitted Sources</v>
      </c>
      <c r="B2060" t="str">
        <f>'Permitted Sources'!B1310</f>
        <v>56</v>
      </c>
      <c r="C2060" s="159">
        <f>'Permitted Sources'!D1310</f>
        <v>56005</v>
      </c>
      <c r="D2060" s="159" t="str">
        <f>'Permitted Sources'!E1310</f>
        <v>20200254</v>
      </c>
      <c r="E2060" t="str">
        <f>'Permitted Sources'!H1310</f>
        <v>Compressor Engines</v>
      </c>
      <c r="F2060" s="67">
        <f>'Permitted Sources'!I1310</f>
        <v>18.7</v>
      </c>
      <c r="G2060" s="67">
        <f>'Permitted Sources'!J1310</f>
        <v>3.7</v>
      </c>
      <c r="H2060" s="67">
        <f>'Permitted Sources'!K1310</f>
        <v>5</v>
      </c>
      <c r="I2060" s="67">
        <f>'Permitted Sources'!L1310</f>
        <v>0</v>
      </c>
      <c r="J2060" s="67">
        <f>'Permitted Sources'!M1310</f>
        <v>0</v>
      </c>
      <c r="K2060" t="str">
        <f t="shared" si="32"/>
        <v>Compressor Engines</v>
      </c>
    </row>
    <row r="2061" spans="1:11" x14ac:dyDescent="0.2">
      <c r="A2061" s="159" t="str">
        <f>'Permitted Sources'!A1311</f>
        <v>WYDEQ Permitted Sources</v>
      </c>
      <c r="B2061" t="str">
        <f>'Permitted Sources'!B1311</f>
        <v>56</v>
      </c>
      <c r="C2061" s="159">
        <f>'Permitted Sources'!D1311</f>
        <v>56005</v>
      </c>
      <c r="D2061" s="159" t="str">
        <f>'Permitted Sources'!E1311</f>
        <v>20200254</v>
      </c>
      <c r="E2061" t="str">
        <f>'Permitted Sources'!H1311</f>
        <v>Compressor Engines</v>
      </c>
      <c r="F2061" s="67">
        <f>'Permitted Sources'!I1311</f>
        <v>18.7</v>
      </c>
      <c r="G2061" s="67">
        <f>'Permitted Sources'!J1311</f>
        <v>3.7</v>
      </c>
      <c r="H2061" s="67">
        <f>'Permitted Sources'!K1311</f>
        <v>5</v>
      </c>
      <c r="I2061" s="67">
        <f>'Permitted Sources'!L1311</f>
        <v>0</v>
      </c>
      <c r="J2061" s="67">
        <f>'Permitted Sources'!M1311</f>
        <v>0</v>
      </c>
      <c r="K2061" t="str">
        <f t="shared" si="32"/>
        <v>Compressor Engines</v>
      </c>
    </row>
    <row r="2062" spans="1:11" x14ac:dyDescent="0.2">
      <c r="A2062" s="159" t="str">
        <f>'Permitted Sources'!A1312</f>
        <v>WYDEQ Permitted Sources</v>
      </c>
      <c r="B2062" t="str">
        <f>'Permitted Sources'!B1312</f>
        <v>56</v>
      </c>
      <c r="C2062" s="159">
        <f>'Permitted Sources'!D1312</f>
        <v>56005</v>
      </c>
      <c r="D2062" s="159" t="str">
        <f>'Permitted Sources'!E1312</f>
        <v>20200254</v>
      </c>
      <c r="E2062" t="str">
        <f>'Permitted Sources'!H1312</f>
        <v>Compressor Engines</v>
      </c>
      <c r="F2062" s="67">
        <f>'Permitted Sources'!I1312</f>
        <v>18.7</v>
      </c>
      <c r="G2062" s="67">
        <f>'Permitted Sources'!J1312</f>
        <v>3.7</v>
      </c>
      <c r="H2062" s="67">
        <f>'Permitted Sources'!K1312</f>
        <v>5</v>
      </c>
      <c r="I2062" s="67">
        <f>'Permitted Sources'!L1312</f>
        <v>0</v>
      </c>
      <c r="J2062" s="67">
        <f>'Permitted Sources'!M1312</f>
        <v>0</v>
      </c>
      <c r="K2062" t="str">
        <f t="shared" si="32"/>
        <v>Compressor Engines</v>
      </c>
    </row>
    <row r="2063" spans="1:11" x14ac:dyDescent="0.2">
      <c r="A2063" s="159" t="str">
        <f>'Permitted Sources'!A1313</f>
        <v>WYDEQ Permitted Sources</v>
      </c>
      <c r="B2063" t="str">
        <f>'Permitted Sources'!B1313</f>
        <v>56</v>
      </c>
      <c r="C2063" s="159">
        <f>'Permitted Sources'!D1313</f>
        <v>56005</v>
      </c>
      <c r="D2063" s="159" t="str">
        <f>'Permitted Sources'!E1313</f>
        <v>20200254</v>
      </c>
      <c r="E2063" t="str">
        <f>'Permitted Sources'!H1313</f>
        <v>Compressor Engines</v>
      </c>
      <c r="F2063" s="67">
        <f>'Permitted Sources'!I1313</f>
        <v>18.7</v>
      </c>
      <c r="G2063" s="67">
        <f>'Permitted Sources'!J1313</f>
        <v>3.7</v>
      </c>
      <c r="H2063" s="67">
        <f>'Permitted Sources'!K1313</f>
        <v>5</v>
      </c>
      <c r="I2063" s="67">
        <f>'Permitted Sources'!L1313</f>
        <v>0</v>
      </c>
      <c r="J2063" s="67">
        <f>'Permitted Sources'!M1313</f>
        <v>0</v>
      </c>
      <c r="K2063" t="str">
        <f t="shared" si="32"/>
        <v>Compressor Engines</v>
      </c>
    </row>
    <row r="2064" spans="1:11" x14ac:dyDescent="0.2">
      <c r="A2064" s="159" t="str">
        <f>'Permitted Sources'!A1314</f>
        <v>WYDEQ Permitted Sources</v>
      </c>
      <c r="B2064" t="str">
        <f>'Permitted Sources'!B1314</f>
        <v>56</v>
      </c>
      <c r="C2064" s="159">
        <f>'Permitted Sources'!D1314</f>
        <v>56005</v>
      </c>
      <c r="D2064" s="159" t="str">
        <f>'Permitted Sources'!E1314</f>
        <v>20200254</v>
      </c>
      <c r="E2064" t="str">
        <f>'Permitted Sources'!H1314</f>
        <v>Compressor Engines</v>
      </c>
      <c r="F2064" s="67">
        <f>'Permitted Sources'!I1314</f>
        <v>18.7</v>
      </c>
      <c r="G2064" s="67">
        <f>'Permitted Sources'!J1314</f>
        <v>3.7</v>
      </c>
      <c r="H2064" s="67">
        <f>'Permitted Sources'!K1314</f>
        <v>5</v>
      </c>
      <c r="I2064" s="67">
        <f>'Permitted Sources'!L1314</f>
        <v>0</v>
      </c>
      <c r="J2064" s="67">
        <f>'Permitted Sources'!M1314</f>
        <v>0</v>
      </c>
      <c r="K2064" t="str">
        <f t="shared" si="32"/>
        <v>Compressor Engines</v>
      </c>
    </row>
    <row r="2065" spans="1:11" x14ac:dyDescent="0.2">
      <c r="A2065" s="159" t="str">
        <f>'Permitted Sources'!A1315</f>
        <v>WYDEQ Permitted Sources</v>
      </c>
      <c r="B2065" t="str">
        <f>'Permitted Sources'!B1315</f>
        <v>56</v>
      </c>
      <c r="C2065" s="159">
        <f>'Permitted Sources'!D1315</f>
        <v>56005</v>
      </c>
      <c r="D2065" s="159" t="str">
        <f>'Permitted Sources'!E1315</f>
        <v>20200102</v>
      </c>
      <c r="E2065" t="str">
        <f>'Permitted Sources'!H1315</f>
        <v>Compressor Engines</v>
      </c>
      <c r="F2065" s="67">
        <f>'Permitted Sources'!I1315</f>
        <v>2.1</v>
      </c>
      <c r="G2065" s="67">
        <f>'Permitted Sources'!J1315</f>
        <v>0.1</v>
      </c>
      <c r="H2065" s="67">
        <f>'Permitted Sources'!K1315</f>
        <v>0.2</v>
      </c>
      <c r="I2065" s="67">
        <f>'Permitted Sources'!L1315</f>
        <v>0.2</v>
      </c>
      <c r="J2065" s="67">
        <f>'Permitted Sources'!M1315</f>
        <v>0</v>
      </c>
      <c r="K2065" t="str">
        <f t="shared" si="32"/>
        <v>Compressor Engines</v>
      </c>
    </row>
    <row r="2066" spans="1:11" x14ac:dyDescent="0.2">
      <c r="A2066" s="159" t="str">
        <f>'Permitted Sources'!A1316</f>
        <v>WYDEQ Permitted Sources</v>
      </c>
      <c r="B2066" t="str">
        <f>'Permitted Sources'!B1316</f>
        <v>56</v>
      </c>
      <c r="C2066" s="159">
        <f>'Permitted Sources'!D1316</f>
        <v>56005</v>
      </c>
      <c r="D2066" s="159" t="str">
        <f>'Permitted Sources'!E1316</f>
        <v>20200254</v>
      </c>
      <c r="E2066" t="str">
        <f>'Permitted Sources'!H1316</f>
        <v>Compressor Engines</v>
      </c>
      <c r="F2066" s="67">
        <f>'Permitted Sources'!I1316</f>
        <v>19.399999999999999</v>
      </c>
      <c r="G2066" s="67">
        <f>'Permitted Sources'!J1316</f>
        <v>5.2</v>
      </c>
      <c r="H2066" s="67">
        <f>'Permitted Sources'!K1316</f>
        <v>5.2</v>
      </c>
      <c r="I2066" s="67">
        <f>'Permitted Sources'!L1316</f>
        <v>0</v>
      </c>
      <c r="J2066" s="67">
        <f>'Permitted Sources'!M1316</f>
        <v>0</v>
      </c>
      <c r="K2066" t="str">
        <f t="shared" si="32"/>
        <v>Compressor Engines</v>
      </c>
    </row>
    <row r="2067" spans="1:11" x14ac:dyDescent="0.2">
      <c r="A2067" s="159" t="str">
        <f>'Permitted Sources'!A1317</f>
        <v>WYDEQ Permitted Sources</v>
      </c>
      <c r="B2067" t="str">
        <f>'Permitted Sources'!B1317</f>
        <v>56</v>
      </c>
      <c r="C2067" s="159">
        <f>'Permitted Sources'!D1317</f>
        <v>56005</v>
      </c>
      <c r="D2067" s="159" t="str">
        <f>'Permitted Sources'!E1317</f>
        <v>20200254</v>
      </c>
      <c r="E2067" t="str">
        <f>'Permitted Sources'!H1317</f>
        <v>Compressor Engines</v>
      </c>
      <c r="F2067" s="67">
        <f>'Permitted Sources'!I1317</f>
        <v>19.399999999999999</v>
      </c>
      <c r="G2067" s="67">
        <f>'Permitted Sources'!J1317</f>
        <v>5.2</v>
      </c>
      <c r="H2067" s="67">
        <f>'Permitted Sources'!K1317</f>
        <v>5.2</v>
      </c>
      <c r="I2067" s="67">
        <f>'Permitted Sources'!L1317</f>
        <v>0</v>
      </c>
      <c r="J2067" s="67">
        <f>'Permitted Sources'!M1317</f>
        <v>0</v>
      </c>
      <c r="K2067" t="str">
        <f t="shared" si="32"/>
        <v>Compressor Engines</v>
      </c>
    </row>
    <row r="2068" spans="1:11" x14ac:dyDescent="0.2">
      <c r="A2068" s="159" t="str">
        <f>'Permitted Sources'!A1318</f>
        <v>WYDEQ Permitted Sources</v>
      </c>
      <c r="B2068" t="str">
        <f>'Permitted Sources'!B1318</f>
        <v>56</v>
      </c>
      <c r="C2068" s="159">
        <f>'Permitted Sources'!D1318</f>
        <v>56005</v>
      </c>
      <c r="D2068" s="159" t="str">
        <f>'Permitted Sources'!E1318</f>
        <v>20200252</v>
      </c>
      <c r="E2068" t="str">
        <f>'Permitted Sources'!H1318</f>
        <v>Compressor Engines</v>
      </c>
      <c r="F2068" s="67">
        <f>'Permitted Sources'!I1318</f>
        <v>5</v>
      </c>
      <c r="G2068" s="67">
        <f>'Permitted Sources'!J1318</f>
        <v>2.8</v>
      </c>
      <c r="H2068" s="67">
        <f>'Permitted Sources'!K1318</f>
        <v>8.5</v>
      </c>
      <c r="I2068" s="67">
        <f>'Permitted Sources'!L1318</f>
        <v>0</v>
      </c>
      <c r="J2068" s="67">
        <f>'Permitted Sources'!M1318</f>
        <v>0</v>
      </c>
      <c r="K2068" t="str">
        <f t="shared" si="32"/>
        <v>Compressor Engines</v>
      </c>
    </row>
    <row r="2069" spans="1:11" x14ac:dyDescent="0.2">
      <c r="A2069" s="159" t="str">
        <f>'Permitted Sources'!A1319</f>
        <v>WYDEQ Permitted Sources</v>
      </c>
      <c r="B2069" t="str">
        <f>'Permitted Sources'!B1319</f>
        <v>56</v>
      </c>
      <c r="C2069" s="159">
        <f>'Permitted Sources'!D1319</f>
        <v>56005</v>
      </c>
      <c r="D2069" s="159" t="str">
        <f>'Permitted Sources'!E1319</f>
        <v>20200254</v>
      </c>
      <c r="E2069" t="str">
        <f>'Permitted Sources'!H1319</f>
        <v>Compressor Engines</v>
      </c>
      <c r="F2069" s="67">
        <f>'Permitted Sources'!I1319</f>
        <v>6.2</v>
      </c>
      <c r="G2069" s="67">
        <f>'Permitted Sources'!J1319</f>
        <v>6.2</v>
      </c>
      <c r="H2069" s="67">
        <f>'Permitted Sources'!K1319</f>
        <v>3.1</v>
      </c>
      <c r="I2069" s="67">
        <f>'Permitted Sources'!L1319</f>
        <v>0</v>
      </c>
      <c r="J2069" s="67">
        <f>'Permitted Sources'!M1319</f>
        <v>0</v>
      </c>
      <c r="K2069" t="str">
        <f t="shared" si="32"/>
        <v>Compressor Engines</v>
      </c>
    </row>
    <row r="2070" spans="1:11" x14ac:dyDescent="0.2">
      <c r="A2070" s="159" t="str">
        <f>'Permitted Sources'!A1320</f>
        <v>WYDEQ Permitted Sources</v>
      </c>
      <c r="B2070" t="str">
        <f>'Permitted Sources'!B1320</f>
        <v>56</v>
      </c>
      <c r="C2070" s="159">
        <f>'Permitted Sources'!D1320</f>
        <v>56005</v>
      </c>
      <c r="D2070" s="159" t="str">
        <f>'Permitted Sources'!E1320</f>
        <v>20200254</v>
      </c>
      <c r="E2070" t="str">
        <f>'Permitted Sources'!H1320</f>
        <v>Compressor Engines</v>
      </c>
      <c r="F2070" s="67">
        <f>'Permitted Sources'!I1320</f>
        <v>6.2</v>
      </c>
      <c r="G2070" s="67">
        <f>'Permitted Sources'!J1320</f>
        <v>6.2</v>
      </c>
      <c r="H2070" s="67">
        <f>'Permitted Sources'!K1320</f>
        <v>3.1</v>
      </c>
      <c r="I2070" s="67">
        <f>'Permitted Sources'!L1320</f>
        <v>0</v>
      </c>
      <c r="J2070" s="67">
        <f>'Permitted Sources'!M1320</f>
        <v>0</v>
      </c>
      <c r="K2070" t="str">
        <f t="shared" si="32"/>
        <v>Compressor Engines</v>
      </c>
    </row>
    <row r="2071" spans="1:11" x14ac:dyDescent="0.2">
      <c r="A2071" s="159" t="str">
        <f>'Permitted Sources'!A1321</f>
        <v>WYDEQ Permitted Sources</v>
      </c>
      <c r="B2071" t="str">
        <f>'Permitted Sources'!B1321</f>
        <v>56</v>
      </c>
      <c r="C2071" s="159">
        <f>'Permitted Sources'!D1321</f>
        <v>56005</v>
      </c>
      <c r="D2071" s="159" t="str">
        <f>'Permitted Sources'!E1321</f>
        <v>20200254</v>
      </c>
      <c r="E2071" t="str">
        <f>'Permitted Sources'!H1321</f>
        <v>Compressor Engines</v>
      </c>
      <c r="F2071" s="67">
        <f>'Permitted Sources'!I1321</f>
        <v>6.2</v>
      </c>
      <c r="G2071" s="67">
        <f>'Permitted Sources'!J1321</f>
        <v>6.2</v>
      </c>
      <c r="H2071" s="67">
        <f>'Permitted Sources'!K1321</f>
        <v>3.1</v>
      </c>
      <c r="I2071" s="67">
        <f>'Permitted Sources'!L1321</f>
        <v>0</v>
      </c>
      <c r="J2071" s="67">
        <f>'Permitted Sources'!M1321</f>
        <v>0</v>
      </c>
      <c r="K2071" t="str">
        <f t="shared" si="32"/>
        <v>Compressor Engines</v>
      </c>
    </row>
    <row r="2072" spans="1:11" x14ac:dyDescent="0.2">
      <c r="A2072" s="159" t="str">
        <f>'Permitted Sources'!A1322</f>
        <v>WYDEQ Permitted Sources</v>
      </c>
      <c r="B2072" t="str">
        <f>'Permitted Sources'!B1322</f>
        <v>56</v>
      </c>
      <c r="C2072" s="159">
        <f>'Permitted Sources'!D1322</f>
        <v>56005</v>
      </c>
      <c r="D2072" s="159" t="str">
        <f>'Permitted Sources'!E1322</f>
        <v>20200254</v>
      </c>
      <c r="E2072" t="str">
        <f>'Permitted Sources'!H1322</f>
        <v>Compressor Engines</v>
      </c>
      <c r="F2072" s="67">
        <f>'Permitted Sources'!I1322</f>
        <v>5.117</v>
      </c>
      <c r="G2072" s="67">
        <f>'Permitted Sources'!J1322</f>
        <v>2.0470000000000002</v>
      </c>
      <c r="H2072" s="67">
        <f>'Permitted Sources'!K1322</f>
        <v>7.4039999999999999</v>
      </c>
      <c r="I2072" s="67">
        <f>'Permitted Sources'!L1322</f>
        <v>0</v>
      </c>
      <c r="J2072" s="67">
        <f>'Permitted Sources'!M1322</f>
        <v>0</v>
      </c>
      <c r="K2072" t="str">
        <f t="shared" si="32"/>
        <v>Compressor Engines</v>
      </c>
    </row>
    <row r="2073" spans="1:11" x14ac:dyDescent="0.2">
      <c r="A2073" s="159" t="str">
        <f>'Permitted Sources'!A1323</f>
        <v>WYDEQ Permitted Sources</v>
      </c>
      <c r="B2073" t="str">
        <f>'Permitted Sources'!B1323</f>
        <v>56</v>
      </c>
      <c r="C2073" s="159">
        <f>'Permitted Sources'!D1323</f>
        <v>56005</v>
      </c>
      <c r="D2073" s="159" t="str">
        <f>'Permitted Sources'!E1323</f>
        <v>20200254</v>
      </c>
      <c r="E2073" t="str">
        <f>'Permitted Sources'!H1323</f>
        <v>Compressor Engines</v>
      </c>
      <c r="F2073" s="67">
        <f>'Permitted Sources'!I1323</f>
        <v>6.2</v>
      </c>
      <c r="G2073" s="67">
        <f>'Permitted Sources'!J1323</f>
        <v>6.2</v>
      </c>
      <c r="H2073" s="67">
        <f>'Permitted Sources'!K1323</f>
        <v>3.1</v>
      </c>
      <c r="I2073" s="67">
        <f>'Permitted Sources'!L1323</f>
        <v>0</v>
      </c>
      <c r="J2073" s="67">
        <f>'Permitted Sources'!M1323</f>
        <v>0</v>
      </c>
      <c r="K2073" t="str">
        <f t="shared" si="32"/>
        <v>Compressor Engines</v>
      </c>
    </row>
    <row r="2074" spans="1:11" x14ac:dyDescent="0.2">
      <c r="A2074" s="159" t="str">
        <f>'Permitted Sources'!A1324</f>
        <v>WYDEQ Permitted Sources</v>
      </c>
      <c r="B2074" t="str">
        <f>'Permitted Sources'!B1324</f>
        <v>56</v>
      </c>
      <c r="C2074" s="159">
        <f>'Permitted Sources'!D1324</f>
        <v>56005</v>
      </c>
      <c r="D2074" s="159" t="str">
        <f>'Permitted Sources'!E1324</f>
        <v>20200254</v>
      </c>
      <c r="E2074" t="str">
        <f>'Permitted Sources'!H1324</f>
        <v>Compressor Engines</v>
      </c>
      <c r="F2074" s="67">
        <f>'Permitted Sources'!I1324</f>
        <v>6.2</v>
      </c>
      <c r="G2074" s="67">
        <f>'Permitted Sources'!J1324</f>
        <v>6.2</v>
      </c>
      <c r="H2074" s="67">
        <f>'Permitted Sources'!K1324</f>
        <v>3.1</v>
      </c>
      <c r="I2074" s="67">
        <f>'Permitted Sources'!L1324</f>
        <v>0</v>
      </c>
      <c r="J2074" s="67">
        <f>'Permitted Sources'!M1324</f>
        <v>0</v>
      </c>
      <c r="K2074" t="str">
        <f t="shared" si="32"/>
        <v>Compressor Engines</v>
      </c>
    </row>
    <row r="2075" spans="1:11" x14ac:dyDescent="0.2">
      <c r="A2075" s="159" t="str">
        <f>'Permitted Sources'!A1325</f>
        <v>WYDEQ Permitted Sources</v>
      </c>
      <c r="B2075" t="str">
        <f>'Permitted Sources'!B1325</f>
        <v>56</v>
      </c>
      <c r="C2075" s="159">
        <f>'Permitted Sources'!D1325</f>
        <v>56005</v>
      </c>
      <c r="D2075" s="159" t="str">
        <f>'Permitted Sources'!E1325</f>
        <v>20200252</v>
      </c>
      <c r="E2075" t="str">
        <f>'Permitted Sources'!H1325</f>
        <v>Compressor Engines</v>
      </c>
      <c r="F2075" s="67">
        <f>'Permitted Sources'!I1325</f>
        <v>5</v>
      </c>
      <c r="G2075" s="67">
        <f>'Permitted Sources'!J1325</f>
        <v>2.8</v>
      </c>
      <c r="H2075" s="67">
        <f>'Permitted Sources'!K1325</f>
        <v>2.5</v>
      </c>
      <c r="I2075" s="67">
        <f>'Permitted Sources'!L1325</f>
        <v>0</v>
      </c>
      <c r="J2075" s="67">
        <f>'Permitted Sources'!M1325</f>
        <v>0</v>
      </c>
      <c r="K2075" t="str">
        <f t="shared" si="32"/>
        <v>Compressor Engines</v>
      </c>
    </row>
    <row r="2076" spans="1:11" x14ac:dyDescent="0.2">
      <c r="A2076" s="159" t="str">
        <f>'Permitted Sources'!A1326</f>
        <v>WYDEQ Permitted Sources</v>
      </c>
      <c r="B2076" t="str">
        <f>'Permitted Sources'!B1326</f>
        <v>56</v>
      </c>
      <c r="C2076" s="159">
        <f>'Permitted Sources'!D1326</f>
        <v>56005</v>
      </c>
      <c r="D2076" s="159" t="str">
        <f>'Permitted Sources'!E1326</f>
        <v>20200252</v>
      </c>
      <c r="E2076" t="str">
        <f>'Permitted Sources'!H1326</f>
        <v>Compressor Engines</v>
      </c>
      <c r="F2076" s="67">
        <f>'Permitted Sources'!I1326</f>
        <v>0</v>
      </c>
      <c r="G2076" s="67">
        <f>'Permitted Sources'!J1326</f>
        <v>0</v>
      </c>
      <c r="H2076" s="67">
        <f>'Permitted Sources'!K1326</f>
        <v>0</v>
      </c>
      <c r="I2076" s="67">
        <f>'Permitted Sources'!L1326</f>
        <v>0</v>
      </c>
      <c r="J2076" s="67">
        <f>'Permitted Sources'!M1326</f>
        <v>0</v>
      </c>
      <c r="K2076" t="str">
        <f t="shared" si="32"/>
        <v>Compressor Engines</v>
      </c>
    </row>
    <row r="2077" spans="1:11" x14ac:dyDescent="0.2">
      <c r="A2077" s="159" t="str">
        <f>'Permitted Sources'!A1327</f>
        <v>WYDEQ Permitted Sources</v>
      </c>
      <c r="B2077" t="str">
        <f>'Permitted Sources'!B1327</f>
        <v>56</v>
      </c>
      <c r="C2077" s="159">
        <f>'Permitted Sources'!D1327</f>
        <v>56005</v>
      </c>
      <c r="D2077" s="159" t="str">
        <f>'Permitted Sources'!E1327</f>
        <v>20200252</v>
      </c>
      <c r="E2077" t="str">
        <f>'Permitted Sources'!H1327</f>
        <v>Compressor Engines</v>
      </c>
      <c r="F2077" s="67">
        <f>'Permitted Sources'!I1327</f>
        <v>5</v>
      </c>
      <c r="G2077" s="67">
        <f>'Permitted Sources'!J1327</f>
        <v>2.8</v>
      </c>
      <c r="H2077" s="67">
        <f>'Permitted Sources'!K1327</f>
        <v>2.5</v>
      </c>
      <c r="I2077" s="67">
        <f>'Permitted Sources'!L1327</f>
        <v>0</v>
      </c>
      <c r="J2077" s="67">
        <f>'Permitted Sources'!M1327</f>
        <v>0</v>
      </c>
      <c r="K2077" t="str">
        <f t="shared" si="32"/>
        <v>Compressor Engines</v>
      </c>
    </row>
    <row r="2078" spans="1:11" x14ac:dyDescent="0.2">
      <c r="A2078" s="159" t="str">
        <f>'Permitted Sources'!A1328</f>
        <v>WYDEQ Permitted Sources</v>
      </c>
      <c r="B2078" t="str">
        <f>'Permitted Sources'!B1328</f>
        <v>56</v>
      </c>
      <c r="C2078" s="159">
        <f>'Permitted Sources'!D1328</f>
        <v>56005</v>
      </c>
      <c r="D2078" s="159" t="str">
        <f>'Permitted Sources'!E1328</f>
        <v>20200252</v>
      </c>
      <c r="E2078" t="str">
        <f>'Permitted Sources'!H1328</f>
        <v>Compressor Engines</v>
      </c>
      <c r="F2078" s="67">
        <f>'Permitted Sources'!I1328</f>
        <v>0</v>
      </c>
      <c r="G2078" s="67">
        <f>'Permitted Sources'!J1328</f>
        <v>0</v>
      </c>
      <c r="H2078" s="67">
        <f>'Permitted Sources'!K1328</f>
        <v>0</v>
      </c>
      <c r="I2078" s="67">
        <f>'Permitted Sources'!L1328</f>
        <v>0</v>
      </c>
      <c r="J2078" s="67">
        <f>'Permitted Sources'!M1328</f>
        <v>0</v>
      </c>
      <c r="K2078" t="str">
        <f t="shared" si="32"/>
        <v>Compressor Engines</v>
      </c>
    </row>
    <row r="2079" spans="1:11" x14ac:dyDescent="0.2">
      <c r="A2079" s="159" t="str">
        <f>'Permitted Sources'!A1329</f>
        <v>WYDEQ Permitted Sources</v>
      </c>
      <c r="B2079" t="str">
        <f>'Permitted Sources'!B1329</f>
        <v>56</v>
      </c>
      <c r="C2079" s="159">
        <f>'Permitted Sources'!D1329</f>
        <v>56005</v>
      </c>
      <c r="D2079" s="159" t="str">
        <f>'Permitted Sources'!E1329</f>
        <v>20200252</v>
      </c>
      <c r="E2079" t="str">
        <f>'Permitted Sources'!H1329</f>
        <v>Compressor Engines</v>
      </c>
      <c r="F2079" s="67">
        <f>'Permitted Sources'!I1329</f>
        <v>5.0019999999999998</v>
      </c>
      <c r="G2079" s="67">
        <f>'Permitted Sources'!J1329</f>
        <v>0</v>
      </c>
      <c r="H2079" s="67">
        <f>'Permitted Sources'!K1329</f>
        <v>0</v>
      </c>
      <c r="I2079" s="67">
        <f>'Permitted Sources'!L1329</f>
        <v>0</v>
      </c>
      <c r="J2079" s="67">
        <f>'Permitted Sources'!M1329</f>
        <v>0</v>
      </c>
      <c r="K2079" t="str">
        <f t="shared" si="32"/>
        <v>Compressor Engines</v>
      </c>
    </row>
    <row r="2080" spans="1:11" x14ac:dyDescent="0.2">
      <c r="A2080" s="159" t="str">
        <f>'Permitted Sources'!A1330</f>
        <v>WYDEQ Permitted Sources</v>
      </c>
      <c r="B2080" t="str">
        <f>'Permitted Sources'!B1330</f>
        <v>56</v>
      </c>
      <c r="C2080" s="159">
        <f>'Permitted Sources'!D1330</f>
        <v>56005</v>
      </c>
      <c r="D2080" s="159" t="str">
        <f>'Permitted Sources'!E1330</f>
        <v>20200252</v>
      </c>
      <c r="E2080" t="str">
        <f>'Permitted Sources'!H1330</f>
        <v>Compressor Engines</v>
      </c>
      <c r="F2080" s="67">
        <f>'Permitted Sources'!I1330</f>
        <v>5.0019999999999998</v>
      </c>
      <c r="G2080" s="67">
        <f>'Permitted Sources'!J1330</f>
        <v>0</v>
      </c>
      <c r="H2080" s="67">
        <f>'Permitted Sources'!K1330</f>
        <v>0</v>
      </c>
      <c r="I2080" s="67">
        <f>'Permitted Sources'!L1330</f>
        <v>0</v>
      </c>
      <c r="J2080" s="67">
        <f>'Permitted Sources'!M1330</f>
        <v>0</v>
      </c>
      <c r="K2080" t="str">
        <f t="shared" si="32"/>
        <v>Compressor Engines</v>
      </c>
    </row>
    <row r="2081" spans="1:11" x14ac:dyDescent="0.2">
      <c r="A2081" s="159" t="str">
        <f>'Permitted Sources'!A1331</f>
        <v>WYDEQ Permitted Sources</v>
      </c>
      <c r="B2081" t="str">
        <f>'Permitted Sources'!B1331</f>
        <v>56</v>
      </c>
      <c r="C2081" s="159">
        <f>'Permitted Sources'!D1331</f>
        <v>56005</v>
      </c>
      <c r="D2081" s="159" t="str">
        <f>'Permitted Sources'!E1331</f>
        <v>20200254</v>
      </c>
      <c r="E2081" t="str">
        <f>'Permitted Sources'!H1331</f>
        <v>Compressor Engines</v>
      </c>
      <c r="F2081" s="67">
        <f>'Permitted Sources'!I1331</f>
        <v>6.1536963683934998</v>
      </c>
      <c r="G2081" s="67">
        <f>'Permitted Sources'!J1331</f>
        <v>4.3</v>
      </c>
      <c r="H2081" s="67">
        <f>'Permitted Sources'!K1331</f>
        <v>1.5</v>
      </c>
      <c r="I2081" s="67">
        <f>'Permitted Sources'!L1331</f>
        <v>0</v>
      </c>
      <c r="J2081" s="67">
        <f>'Permitted Sources'!M1331</f>
        <v>0</v>
      </c>
      <c r="K2081" t="str">
        <f t="shared" si="32"/>
        <v>Compressor Engines</v>
      </c>
    </row>
    <row r="2082" spans="1:11" x14ac:dyDescent="0.2">
      <c r="A2082" s="159" t="str">
        <f>'Permitted Sources'!A1332</f>
        <v>WYDEQ Permitted Sources</v>
      </c>
      <c r="B2082" t="str">
        <f>'Permitted Sources'!B1332</f>
        <v>56</v>
      </c>
      <c r="C2082" s="159">
        <f>'Permitted Sources'!D1332</f>
        <v>56005</v>
      </c>
      <c r="D2082" s="159" t="str">
        <f>'Permitted Sources'!E1332</f>
        <v>20200254</v>
      </c>
      <c r="E2082" t="str">
        <f>'Permitted Sources'!H1332</f>
        <v>Compressor Engines</v>
      </c>
      <c r="F2082" s="67">
        <f>'Permitted Sources'!I1332</f>
        <v>6.1536963683934998</v>
      </c>
      <c r="G2082" s="67">
        <f>'Permitted Sources'!J1332</f>
        <v>4.3</v>
      </c>
      <c r="H2082" s="67">
        <f>'Permitted Sources'!K1332</f>
        <v>1.5</v>
      </c>
      <c r="I2082" s="67">
        <f>'Permitted Sources'!L1332</f>
        <v>0</v>
      </c>
      <c r="J2082" s="67">
        <f>'Permitted Sources'!M1332</f>
        <v>0</v>
      </c>
      <c r="K2082" t="str">
        <f t="shared" si="32"/>
        <v>Compressor Engines</v>
      </c>
    </row>
    <row r="2083" spans="1:11" x14ac:dyDescent="0.2">
      <c r="A2083" s="159" t="str">
        <f>'Permitted Sources'!A1333</f>
        <v>WYDEQ Permitted Sources</v>
      </c>
      <c r="B2083" t="str">
        <f>'Permitted Sources'!B1333</f>
        <v>56</v>
      </c>
      <c r="C2083" s="159">
        <f>'Permitted Sources'!D1333</f>
        <v>56005</v>
      </c>
      <c r="D2083" s="159" t="str">
        <f>'Permitted Sources'!E1333</f>
        <v>20200254</v>
      </c>
      <c r="E2083" t="str">
        <f>'Permitted Sources'!H1333</f>
        <v>Compressor Engines</v>
      </c>
      <c r="F2083" s="67">
        <f>'Permitted Sources'!I1333</f>
        <v>6.1536963683934998</v>
      </c>
      <c r="G2083" s="67">
        <f>'Permitted Sources'!J1333</f>
        <v>4.3</v>
      </c>
      <c r="H2083" s="67">
        <f>'Permitted Sources'!K1333</f>
        <v>1.5</v>
      </c>
      <c r="I2083" s="67">
        <f>'Permitted Sources'!L1333</f>
        <v>0</v>
      </c>
      <c r="J2083" s="67">
        <f>'Permitted Sources'!M1333</f>
        <v>0</v>
      </c>
      <c r="K2083" t="str">
        <f t="shared" si="32"/>
        <v>Compressor Engines</v>
      </c>
    </row>
    <row r="2084" spans="1:11" x14ac:dyDescent="0.2">
      <c r="A2084" s="159" t="str">
        <f>'Permitted Sources'!A1334</f>
        <v>WYDEQ Permitted Sources</v>
      </c>
      <c r="B2084" t="str">
        <f>'Permitted Sources'!B1334</f>
        <v>56</v>
      </c>
      <c r="C2084" s="159">
        <f>'Permitted Sources'!D1334</f>
        <v>56005</v>
      </c>
      <c r="D2084" s="159" t="str">
        <f>'Permitted Sources'!E1334</f>
        <v>20200254</v>
      </c>
      <c r="E2084" t="str">
        <f>'Permitted Sources'!H1334</f>
        <v>Compressor Engines</v>
      </c>
      <c r="F2084" s="67">
        <f>'Permitted Sources'!I1334</f>
        <v>6.1536963683934998</v>
      </c>
      <c r="G2084" s="67">
        <f>'Permitted Sources'!J1334</f>
        <v>4.3</v>
      </c>
      <c r="H2084" s="67">
        <f>'Permitted Sources'!K1334</f>
        <v>1.5</v>
      </c>
      <c r="I2084" s="67">
        <f>'Permitted Sources'!L1334</f>
        <v>0</v>
      </c>
      <c r="J2084" s="67">
        <f>'Permitted Sources'!M1334</f>
        <v>0</v>
      </c>
      <c r="K2084" t="str">
        <f t="shared" si="32"/>
        <v>Compressor Engines</v>
      </c>
    </row>
    <row r="2085" spans="1:11" x14ac:dyDescent="0.2">
      <c r="A2085" s="159" t="str">
        <f>'Permitted Sources'!A1335</f>
        <v>WYDEQ Permitted Sources</v>
      </c>
      <c r="B2085" t="str">
        <f>'Permitted Sources'!B1335</f>
        <v>56</v>
      </c>
      <c r="C2085" s="159">
        <f>'Permitted Sources'!D1335</f>
        <v>56005</v>
      </c>
      <c r="D2085" s="159" t="str">
        <f>'Permitted Sources'!E1335</f>
        <v>20200254</v>
      </c>
      <c r="E2085" t="str">
        <f>'Permitted Sources'!H1335</f>
        <v>Compressor Engines</v>
      </c>
      <c r="F2085" s="67">
        <f>'Permitted Sources'!I1335</f>
        <v>19.421190969327814</v>
      </c>
      <c r="G2085" s="67">
        <f>'Permitted Sources'!J1335</f>
        <v>9.1</v>
      </c>
      <c r="H2085" s="67">
        <f>'Permitted Sources'!K1335</f>
        <v>5.2</v>
      </c>
      <c r="I2085" s="67">
        <f>'Permitted Sources'!L1335</f>
        <v>0</v>
      </c>
      <c r="J2085" s="67">
        <f>'Permitted Sources'!M1335</f>
        <v>0</v>
      </c>
      <c r="K2085" t="str">
        <f t="shared" si="32"/>
        <v>Compressor Engines</v>
      </c>
    </row>
    <row r="2086" spans="1:11" x14ac:dyDescent="0.2">
      <c r="A2086" s="159" t="str">
        <f>'Permitted Sources'!A1336</f>
        <v>WYDEQ Permitted Sources</v>
      </c>
      <c r="B2086" t="str">
        <f>'Permitted Sources'!B1336</f>
        <v>56</v>
      </c>
      <c r="C2086" s="159">
        <f>'Permitted Sources'!D1336</f>
        <v>56005</v>
      </c>
      <c r="D2086" s="159" t="str">
        <f>'Permitted Sources'!E1336</f>
        <v>20200254</v>
      </c>
      <c r="E2086" t="str">
        <f>'Permitted Sources'!H1336</f>
        <v>Compressor Engines</v>
      </c>
      <c r="F2086" s="67">
        <f>'Permitted Sources'!I1336</f>
        <v>19.421190969327814</v>
      </c>
      <c r="G2086" s="67">
        <f>'Permitted Sources'!J1336</f>
        <v>9.1</v>
      </c>
      <c r="H2086" s="67">
        <f>'Permitted Sources'!K1336</f>
        <v>5.2</v>
      </c>
      <c r="I2086" s="67">
        <f>'Permitted Sources'!L1336</f>
        <v>0</v>
      </c>
      <c r="J2086" s="67">
        <f>'Permitted Sources'!M1336</f>
        <v>0</v>
      </c>
      <c r="K2086" t="str">
        <f t="shared" si="32"/>
        <v>Compressor Engines</v>
      </c>
    </row>
    <row r="2087" spans="1:11" x14ac:dyDescent="0.2">
      <c r="A2087" s="159" t="str">
        <f>'Permitted Sources'!A1337</f>
        <v>WYDEQ Permitted Sources</v>
      </c>
      <c r="B2087" t="str">
        <f>'Permitted Sources'!B1337</f>
        <v>56</v>
      </c>
      <c r="C2087" s="159">
        <f>'Permitted Sources'!D1337</f>
        <v>56005</v>
      </c>
      <c r="D2087" s="159" t="str">
        <f>'Permitted Sources'!E1337</f>
        <v>20200254</v>
      </c>
      <c r="E2087" t="str">
        <f>'Permitted Sources'!H1337</f>
        <v>Compressor Engines</v>
      </c>
      <c r="F2087" s="67">
        <f>'Permitted Sources'!I1337</f>
        <v>3.4</v>
      </c>
      <c r="G2087" s="67">
        <f>'Permitted Sources'!J1337</f>
        <v>2.4</v>
      </c>
      <c r="H2087" s="67">
        <f>'Permitted Sources'!K1337</f>
        <v>6.8</v>
      </c>
      <c r="I2087" s="67">
        <f>'Permitted Sources'!L1337</f>
        <v>0</v>
      </c>
      <c r="J2087" s="67">
        <f>'Permitted Sources'!M1337</f>
        <v>0</v>
      </c>
      <c r="K2087" t="str">
        <f t="shared" si="32"/>
        <v>Compressor Engines</v>
      </c>
    </row>
    <row r="2088" spans="1:11" x14ac:dyDescent="0.2">
      <c r="A2088" s="159" t="str">
        <f>'Permitted Sources'!A1338</f>
        <v>WYDEQ Permitted Sources</v>
      </c>
      <c r="B2088" t="str">
        <f>'Permitted Sources'!B1338</f>
        <v>56</v>
      </c>
      <c r="C2088" s="159">
        <f>'Permitted Sources'!D1338</f>
        <v>56005</v>
      </c>
      <c r="D2088" s="159" t="str">
        <f>'Permitted Sources'!E1338</f>
        <v>20200254</v>
      </c>
      <c r="E2088" t="str">
        <f>'Permitted Sources'!H1338</f>
        <v>Compressor Engines</v>
      </c>
      <c r="F2088" s="67">
        <f>'Permitted Sources'!I1338</f>
        <v>5.117</v>
      </c>
      <c r="G2088" s="67">
        <f>'Permitted Sources'!J1338</f>
        <v>2</v>
      </c>
      <c r="H2088" s="67">
        <f>'Permitted Sources'!K1338</f>
        <v>2.6</v>
      </c>
      <c r="I2088" s="67">
        <f>'Permitted Sources'!L1338</f>
        <v>0</v>
      </c>
      <c r="J2088" s="67">
        <f>'Permitted Sources'!M1338</f>
        <v>0</v>
      </c>
      <c r="K2088" t="str">
        <f t="shared" si="32"/>
        <v>Compressor Engines</v>
      </c>
    </row>
    <row r="2089" spans="1:11" x14ac:dyDescent="0.2">
      <c r="A2089" s="159" t="str">
        <f>'Permitted Sources'!A1339</f>
        <v>WYDEQ Permitted Sources</v>
      </c>
      <c r="B2089" t="str">
        <f>'Permitted Sources'!B1339</f>
        <v>56</v>
      </c>
      <c r="C2089" s="159">
        <f>'Permitted Sources'!D1339</f>
        <v>56005</v>
      </c>
      <c r="D2089" s="159" t="str">
        <f>'Permitted Sources'!E1339</f>
        <v>20200254</v>
      </c>
      <c r="E2089" t="str">
        <f>'Permitted Sources'!H1339</f>
        <v>Compressor Engines</v>
      </c>
      <c r="F2089" s="67">
        <f>'Permitted Sources'!I1339</f>
        <v>19.408000000000001</v>
      </c>
      <c r="G2089" s="67">
        <f>'Permitted Sources'!J1339</f>
        <v>12.9</v>
      </c>
      <c r="H2089" s="67">
        <f>'Permitted Sources'!K1339</f>
        <v>6.5</v>
      </c>
      <c r="I2089" s="67">
        <f>'Permitted Sources'!L1339</f>
        <v>0</v>
      </c>
      <c r="J2089" s="67">
        <f>'Permitted Sources'!M1339</f>
        <v>0</v>
      </c>
      <c r="K2089" t="str">
        <f t="shared" si="32"/>
        <v>Compressor Engines</v>
      </c>
    </row>
    <row r="2090" spans="1:11" x14ac:dyDescent="0.2">
      <c r="A2090" s="159" t="str">
        <f>'Permitted Sources'!A1340</f>
        <v>WYDEQ Permitted Sources</v>
      </c>
      <c r="B2090" t="str">
        <f>'Permitted Sources'!B1340</f>
        <v>56</v>
      </c>
      <c r="C2090" s="159">
        <f>'Permitted Sources'!D1340</f>
        <v>56005</v>
      </c>
      <c r="D2090" s="159" t="str">
        <f>'Permitted Sources'!E1340</f>
        <v>20200254</v>
      </c>
      <c r="E2090" t="str">
        <f>'Permitted Sources'!H1340</f>
        <v>Compressor Engines</v>
      </c>
      <c r="F2090" s="67">
        <f>'Permitted Sources'!I1340</f>
        <v>19.408000000000001</v>
      </c>
      <c r="G2090" s="67">
        <f>'Permitted Sources'!J1340</f>
        <v>12.9</v>
      </c>
      <c r="H2090" s="67">
        <f>'Permitted Sources'!K1340</f>
        <v>6.5</v>
      </c>
      <c r="I2090" s="67">
        <f>'Permitted Sources'!L1340</f>
        <v>0</v>
      </c>
      <c r="J2090" s="67">
        <f>'Permitted Sources'!M1340</f>
        <v>0</v>
      </c>
      <c r="K2090" t="str">
        <f t="shared" si="32"/>
        <v>Compressor Engines</v>
      </c>
    </row>
    <row r="2091" spans="1:11" x14ac:dyDescent="0.2">
      <c r="A2091" s="159" t="str">
        <f>'Permitted Sources'!A1341</f>
        <v>WYDEQ Permitted Sources</v>
      </c>
      <c r="B2091" t="str">
        <f>'Permitted Sources'!B1341</f>
        <v>56</v>
      </c>
      <c r="C2091" s="159">
        <f>'Permitted Sources'!D1341</f>
        <v>56005</v>
      </c>
      <c r="D2091" s="159" t="str">
        <f>'Permitted Sources'!E1341</f>
        <v>20200254</v>
      </c>
      <c r="E2091" t="str">
        <f>'Permitted Sources'!H1341</f>
        <v>Compressor Engines</v>
      </c>
      <c r="F2091" s="67">
        <f>'Permitted Sources'!I1341</f>
        <v>5.117</v>
      </c>
      <c r="G2091" s="67">
        <f>'Permitted Sources'!J1341</f>
        <v>2</v>
      </c>
      <c r="H2091" s="67">
        <f>'Permitted Sources'!K1341</f>
        <v>2.6</v>
      </c>
      <c r="I2091" s="67">
        <f>'Permitted Sources'!L1341</f>
        <v>0</v>
      </c>
      <c r="J2091" s="67">
        <f>'Permitted Sources'!M1341</f>
        <v>0</v>
      </c>
      <c r="K2091" t="str">
        <f t="shared" si="32"/>
        <v>Compressor Engines</v>
      </c>
    </row>
    <row r="2092" spans="1:11" x14ac:dyDescent="0.2">
      <c r="A2092" s="159" t="str">
        <f>'Permitted Sources'!A1342</f>
        <v>WYDEQ Permitted Sources</v>
      </c>
      <c r="B2092" t="str">
        <f>'Permitted Sources'!B1342</f>
        <v>56</v>
      </c>
      <c r="C2092" s="159">
        <f>'Permitted Sources'!D1342</f>
        <v>56005</v>
      </c>
      <c r="D2092" s="159" t="str">
        <f>'Permitted Sources'!E1342</f>
        <v>20200254</v>
      </c>
      <c r="E2092" t="str">
        <f>'Permitted Sources'!H1342</f>
        <v>Compressor Engines</v>
      </c>
      <c r="F2092" s="67">
        <f>'Permitted Sources'!I1342</f>
        <v>5.117</v>
      </c>
      <c r="G2092" s="67">
        <f>'Permitted Sources'!J1342</f>
        <v>2</v>
      </c>
      <c r="H2092" s="67">
        <f>'Permitted Sources'!K1342</f>
        <v>2.6</v>
      </c>
      <c r="I2092" s="67">
        <f>'Permitted Sources'!L1342</f>
        <v>0</v>
      </c>
      <c r="J2092" s="67">
        <f>'Permitted Sources'!M1342</f>
        <v>0</v>
      </c>
      <c r="K2092" t="str">
        <f t="shared" si="32"/>
        <v>Compressor Engines</v>
      </c>
    </row>
    <row r="2093" spans="1:11" x14ac:dyDescent="0.2">
      <c r="A2093" s="159" t="str">
        <f>'Permitted Sources'!A1343</f>
        <v>WYDEQ Permitted Sources</v>
      </c>
      <c r="B2093" t="str">
        <f>'Permitted Sources'!B1343</f>
        <v>56</v>
      </c>
      <c r="C2093" s="159">
        <f>'Permitted Sources'!D1343</f>
        <v>56005</v>
      </c>
      <c r="D2093" s="159" t="str">
        <f>'Permitted Sources'!E1343</f>
        <v>20200254</v>
      </c>
      <c r="E2093" t="str">
        <f>'Permitted Sources'!H1343</f>
        <v>Compressor Engines</v>
      </c>
      <c r="F2093" s="67">
        <f>'Permitted Sources'!I1343</f>
        <v>5.117</v>
      </c>
      <c r="G2093" s="67">
        <f>'Permitted Sources'!J1343</f>
        <v>2</v>
      </c>
      <c r="H2093" s="67">
        <f>'Permitted Sources'!K1343</f>
        <v>2.6</v>
      </c>
      <c r="I2093" s="67">
        <f>'Permitted Sources'!L1343</f>
        <v>0</v>
      </c>
      <c r="J2093" s="67">
        <f>'Permitted Sources'!M1343</f>
        <v>0</v>
      </c>
      <c r="K2093" t="str">
        <f t="shared" si="32"/>
        <v>Compressor Engines</v>
      </c>
    </row>
    <row r="2094" spans="1:11" x14ac:dyDescent="0.2">
      <c r="A2094" s="159" t="str">
        <f>'Permitted Sources'!A1344</f>
        <v>WYDEQ Permitted Sources</v>
      </c>
      <c r="B2094" t="str">
        <f>'Permitted Sources'!B1344</f>
        <v>56</v>
      </c>
      <c r="C2094" s="159">
        <f>'Permitted Sources'!D1344</f>
        <v>56005</v>
      </c>
      <c r="D2094" s="159" t="str">
        <f>'Permitted Sources'!E1344</f>
        <v>20200254</v>
      </c>
      <c r="E2094" t="str">
        <f>'Permitted Sources'!H1344</f>
        <v>Compressor Engines</v>
      </c>
      <c r="F2094" s="67">
        <f>'Permitted Sources'!I1344</f>
        <v>5.117</v>
      </c>
      <c r="G2094" s="67">
        <f>'Permitted Sources'!J1344</f>
        <v>2</v>
      </c>
      <c r="H2094" s="67">
        <f>'Permitted Sources'!K1344</f>
        <v>2.6</v>
      </c>
      <c r="I2094" s="67">
        <f>'Permitted Sources'!L1344</f>
        <v>0</v>
      </c>
      <c r="J2094" s="67">
        <f>'Permitted Sources'!M1344</f>
        <v>0</v>
      </c>
      <c r="K2094" t="str">
        <f t="shared" si="32"/>
        <v>Compressor Engines</v>
      </c>
    </row>
    <row r="2095" spans="1:11" x14ac:dyDescent="0.2">
      <c r="A2095" s="159" t="str">
        <f>'Permitted Sources'!A1345</f>
        <v>WYDEQ Permitted Sources</v>
      </c>
      <c r="B2095" t="str">
        <f>'Permitted Sources'!B1345</f>
        <v>56</v>
      </c>
      <c r="C2095" s="159">
        <f>'Permitted Sources'!D1345</f>
        <v>56005</v>
      </c>
      <c r="D2095" s="159" t="str">
        <f>'Permitted Sources'!E1345</f>
        <v>20200254</v>
      </c>
      <c r="E2095" t="str">
        <f>'Permitted Sources'!H1345</f>
        <v>Compressor Engines</v>
      </c>
      <c r="F2095" s="67">
        <f>'Permitted Sources'!I1345</f>
        <v>5.117</v>
      </c>
      <c r="G2095" s="67">
        <f>'Permitted Sources'!J1345</f>
        <v>2</v>
      </c>
      <c r="H2095" s="67">
        <f>'Permitted Sources'!K1345</f>
        <v>2.6</v>
      </c>
      <c r="I2095" s="67">
        <f>'Permitted Sources'!L1345</f>
        <v>0</v>
      </c>
      <c r="J2095" s="67">
        <f>'Permitted Sources'!M1345</f>
        <v>0</v>
      </c>
      <c r="K2095" t="str">
        <f t="shared" si="32"/>
        <v>Compressor Engines</v>
      </c>
    </row>
    <row r="2096" spans="1:11" x14ac:dyDescent="0.2">
      <c r="A2096" s="159" t="str">
        <f>'Permitted Sources'!A1346</f>
        <v>WYDEQ Permitted Sources</v>
      </c>
      <c r="B2096" t="str">
        <f>'Permitted Sources'!B1346</f>
        <v>56</v>
      </c>
      <c r="C2096" s="159">
        <f>'Permitted Sources'!D1346</f>
        <v>56005</v>
      </c>
      <c r="D2096" s="159" t="str">
        <f>'Permitted Sources'!E1346</f>
        <v>20200254</v>
      </c>
      <c r="E2096" t="str">
        <f>'Permitted Sources'!H1346</f>
        <v>Compressor Engines</v>
      </c>
      <c r="F2096" s="67">
        <f>'Permitted Sources'!I1346</f>
        <v>5.117</v>
      </c>
      <c r="G2096" s="67">
        <f>'Permitted Sources'!J1346</f>
        <v>2</v>
      </c>
      <c r="H2096" s="67">
        <f>'Permitted Sources'!K1346</f>
        <v>2.6</v>
      </c>
      <c r="I2096" s="67">
        <f>'Permitted Sources'!L1346</f>
        <v>0</v>
      </c>
      <c r="J2096" s="67">
        <f>'Permitted Sources'!M1346</f>
        <v>0</v>
      </c>
      <c r="K2096" t="str">
        <f t="shared" si="32"/>
        <v>Compressor Engines</v>
      </c>
    </row>
    <row r="2097" spans="1:11" x14ac:dyDescent="0.2">
      <c r="A2097" s="159" t="str">
        <f>'Permitted Sources'!A1347</f>
        <v>WYDEQ Permitted Sources</v>
      </c>
      <c r="B2097" t="str">
        <f>'Permitted Sources'!B1347</f>
        <v>56</v>
      </c>
      <c r="C2097" s="159">
        <f>'Permitted Sources'!D1347</f>
        <v>56005</v>
      </c>
      <c r="D2097" s="159" t="str">
        <f>'Permitted Sources'!E1347</f>
        <v>20200254</v>
      </c>
      <c r="E2097" t="str">
        <f>'Permitted Sources'!H1347</f>
        <v>Compressor Engines</v>
      </c>
      <c r="F2097" s="67">
        <f>'Permitted Sources'!I1347</f>
        <v>5.117</v>
      </c>
      <c r="G2097" s="67">
        <f>'Permitted Sources'!J1347</f>
        <v>2.044</v>
      </c>
      <c r="H2097" s="67">
        <f>'Permitted Sources'!K1347</f>
        <v>7.4039999999999999</v>
      </c>
      <c r="I2097" s="67">
        <f>'Permitted Sources'!L1347</f>
        <v>0</v>
      </c>
      <c r="J2097" s="67">
        <f>'Permitted Sources'!M1347</f>
        <v>0</v>
      </c>
      <c r="K2097" t="str">
        <f t="shared" si="32"/>
        <v>Compressor Engines</v>
      </c>
    </row>
    <row r="2098" spans="1:11" x14ac:dyDescent="0.2">
      <c r="A2098" s="159" t="str">
        <f>'Permitted Sources'!A1348</f>
        <v>WYDEQ Permitted Sources</v>
      </c>
      <c r="B2098" t="str">
        <f>'Permitted Sources'!B1348</f>
        <v>56</v>
      </c>
      <c r="C2098" s="159">
        <f>'Permitted Sources'!D1348</f>
        <v>56005</v>
      </c>
      <c r="D2098" s="159" t="str">
        <f>'Permitted Sources'!E1348</f>
        <v>20200254</v>
      </c>
      <c r="E2098" t="str">
        <f>'Permitted Sources'!H1348</f>
        <v>Compressor Engines</v>
      </c>
      <c r="F2098" s="67">
        <f>'Permitted Sources'!I1348</f>
        <v>5.117</v>
      </c>
      <c r="G2098" s="67">
        <f>'Permitted Sources'!J1348</f>
        <v>2.044</v>
      </c>
      <c r="H2098" s="67">
        <f>'Permitted Sources'!K1348</f>
        <v>7.4039999999999999</v>
      </c>
      <c r="I2098" s="67">
        <f>'Permitted Sources'!L1348</f>
        <v>0</v>
      </c>
      <c r="J2098" s="67">
        <f>'Permitted Sources'!M1348</f>
        <v>0</v>
      </c>
      <c r="K2098" t="str">
        <f t="shared" si="32"/>
        <v>Compressor Engines</v>
      </c>
    </row>
    <row r="2099" spans="1:11" x14ac:dyDescent="0.2">
      <c r="A2099" s="159" t="str">
        <f>'Permitted Sources'!A1349</f>
        <v>WYDEQ Permitted Sources</v>
      </c>
      <c r="B2099" t="str">
        <f>'Permitted Sources'!B1349</f>
        <v>56</v>
      </c>
      <c r="C2099" s="159">
        <f>'Permitted Sources'!D1349</f>
        <v>56005</v>
      </c>
      <c r="D2099" s="159" t="str">
        <f>'Permitted Sources'!E1349</f>
        <v>20200254</v>
      </c>
      <c r="E2099" t="str">
        <f>'Permitted Sources'!H1349</f>
        <v>Compressor Engines</v>
      </c>
      <c r="F2099" s="67">
        <f>'Permitted Sources'!I1349</f>
        <v>5.117</v>
      </c>
      <c r="G2099" s="67">
        <f>'Permitted Sources'!J1349</f>
        <v>2.044</v>
      </c>
      <c r="H2099" s="67">
        <f>'Permitted Sources'!K1349</f>
        <v>7.4039999999999999</v>
      </c>
      <c r="I2099" s="67">
        <f>'Permitted Sources'!L1349</f>
        <v>0</v>
      </c>
      <c r="J2099" s="67">
        <f>'Permitted Sources'!M1349</f>
        <v>0</v>
      </c>
      <c r="K2099" t="str">
        <f t="shared" si="32"/>
        <v>Compressor Engines</v>
      </c>
    </row>
    <row r="2100" spans="1:11" x14ac:dyDescent="0.2">
      <c r="A2100" s="159" t="str">
        <f>'Permitted Sources'!A1350</f>
        <v>WYDEQ Permitted Sources</v>
      </c>
      <c r="B2100" t="str">
        <f>'Permitted Sources'!B1350</f>
        <v>56</v>
      </c>
      <c r="C2100" s="159">
        <f>'Permitted Sources'!D1350</f>
        <v>56005</v>
      </c>
      <c r="D2100" s="159" t="str">
        <f>'Permitted Sources'!E1350</f>
        <v>20200254</v>
      </c>
      <c r="E2100" t="str">
        <f>'Permitted Sources'!H1350</f>
        <v>Compressor Engines</v>
      </c>
      <c r="F2100" s="67">
        <f>'Permitted Sources'!I1350</f>
        <v>19.408000000000001</v>
      </c>
      <c r="G2100" s="67">
        <f>'Permitted Sources'!J1350</f>
        <v>5.18</v>
      </c>
      <c r="H2100" s="67">
        <f>'Permitted Sources'!K1350</f>
        <v>5.18</v>
      </c>
      <c r="I2100" s="67">
        <f>'Permitted Sources'!L1350</f>
        <v>0</v>
      </c>
      <c r="J2100" s="67">
        <f>'Permitted Sources'!M1350</f>
        <v>0</v>
      </c>
      <c r="K2100" t="str">
        <f t="shared" si="32"/>
        <v>Compressor Engines</v>
      </c>
    </row>
    <row r="2101" spans="1:11" x14ac:dyDescent="0.2">
      <c r="A2101" s="159" t="str">
        <f>'Permitted Sources'!A1351</f>
        <v>WYDEQ Permitted Sources</v>
      </c>
      <c r="B2101" t="str">
        <f>'Permitted Sources'!B1351</f>
        <v>56</v>
      </c>
      <c r="C2101" s="159">
        <f>'Permitted Sources'!D1351</f>
        <v>56005</v>
      </c>
      <c r="D2101" s="159" t="str">
        <f>'Permitted Sources'!E1351</f>
        <v>20200254</v>
      </c>
      <c r="E2101" t="str">
        <f>'Permitted Sources'!H1351</f>
        <v>Compressor Engines</v>
      </c>
      <c r="F2101" s="67">
        <f>'Permitted Sources'!I1351</f>
        <v>19.408000000000001</v>
      </c>
      <c r="G2101" s="67">
        <f>'Permitted Sources'!J1351</f>
        <v>5.18</v>
      </c>
      <c r="H2101" s="67">
        <f>'Permitted Sources'!K1351</f>
        <v>5.18</v>
      </c>
      <c r="I2101" s="67">
        <f>'Permitted Sources'!L1351</f>
        <v>0</v>
      </c>
      <c r="J2101" s="67">
        <f>'Permitted Sources'!M1351</f>
        <v>0</v>
      </c>
      <c r="K2101" t="str">
        <f t="shared" si="32"/>
        <v>Compressor Engines</v>
      </c>
    </row>
    <row r="2102" spans="1:11" x14ac:dyDescent="0.2">
      <c r="A2102" s="159" t="str">
        <f>'Permitted Sources'!A1352</f>
        <v>WYDEQ Permitted Sources</v>
      </c>
      <c r="B2102" t="str">
        <f>'Permitted Sources'!B1352</f>
        <v>56</v>
      </c>
      <c r="C2102" s="159">
        <f>'Permitted Sources'!D1352</f>
        <v>56005</v>
      </c>
      <c r="D2102" s="159" t="str">
        <f>'Permitted Sources'!E1352</f>
        <v>20200254</v>
      </c>
      <c r="E2102" t="str">
        <f>'Permitted Sources'!H1352</f>
        <v>Compressor Engines</v>
      </c>
      <c r="F2102" s="67">
        <f>'Permitted Sources'!I1352</f>
        <v>19.408000000000001</v>
      </c>
      <c r="G2102" s="67">
        <f>'Permitted Sources'!J1352</f>
        <v>5.18</v>
      </c>
      <c r="H2102" s="67">
        <f>'Permitted Sources'!K1352</f>
        <v>5.18</v>
      </c>
      <c r="I2102" s="67">
        <f>'Permitted Sources'!L1352</f>
        <v>0</v>
      </c>
      <c r="J2102" s="67">
        <f>'Permitted Sources'!M1352</f>
        <v>0</v>
      </c>
      <c r="K2102" t="str">
        <f t="shared" si="32"/>
        <v>Compressor Engines</v>
      </c>
    </row>
    <row r="2103" spans="1:11" x14ac:dyDescent="0.2">
      <c r="A2103" s="159" t="str">
        <f>'Permitted Sources'!A1353</f>
        <v>WYDEQ Permitted Sources</v>
      </c>
      <c r="B2103" t="str">
        <f>'Permitted Sources'!B1353</f>
        <v>56</v>
      </c>
      <c r="C2103" s="159">
        <f>'Permitted Sources'!D1353</f>
        <v>56005</v>
      </c>
      <c r="D2103" s="159" t="str">
        <f>'Permitted Sources'!E1353</f>
        <v>20200254</v>
      </c>
      <c r="E2103" t="str">
        <f>'Permitted Sources'!H1353</f>
        <v>Compressor Engines</v>
      </c>
      <c r="F2103" s="67">
        <f>'Permitted Sources'!I1353</f>
        <v>19.408000000000001</v>
      </c>
      <c r="G2103" s="67">
        <f>'Permitted Sources'!J1353</f>
        <v>5.18</v>
      </c>
      <c r="H2103" s="67">
        <f>'Permitted Sources'!K1353</f>
        <v>5.18</v>
      </c>
      <c r="I2103" s="67">
        <f>'Permitted Sources'!L1353</f>
        <v>0</v>
      </c>
      <c r="J2103" s="67">
        <f>'Permitted Sources'!M1353</f>
        <v>0</v>
      </c>
      <c r="K2103" t="str">
        <f t="shared" si="32"/>
        <v>Compressor Engines</v>
      </c>
    </row>
    <row r="2104" spans="1:11" x14ac:dyDescent="0.2">
      <c r="A2104" s="159" t="str">
        <f>'Permitted Sources'!A1354</f>
        <v>WYDEQ Permitted Sources</v>
      </c>
      <c r="B2104" t="str">
        <f>'Permitted Sources'!B1354</f>
        <v>56</v>
      </c>
      <c r="C2104" s="159">
        <f>'Permitted Sources'!D1354</f>
        <v>56005</v>
      </c>
      <c r="D2104" s="159" t="str">
        <f>'Permitted Sources'!E1354</f>
        <v>20200252</v>
      </c>
      <c r="E2104" t="str">
        <f>'Permitted Sources'!H1354</f>
        <v>Compressor Engines</v>
      </c>
      <c r="F2104" s="67">
        <f>'Permitted Sources'!I1354</f>
        <v>5.0019999999999998</v>
      </c>
      <c r="G2104" s="67">
        <f>'Permitted Sources'!J1354</f>
        <v>2.746</v>
      </c>
      <c r="H2104" s="67">
        <f>'Permitted Sources'!K1354</f>
        <v>8.5169999999999995</v>
      </c>
      <c r="I2104" s="67">
        <f>'Permitted Sources'!L1354</f>
        <v>0</v>
      </c>
      <c r="J2104" s="67">
        <f>'Permitted Sources'!M1354</f>
        <v>0</v>
      </c>
      <c r="K2104" t="str">
        <f t="shared" si="32"/>
        <v>Compressor Engines</v>
      </c>
    </row>
    <row r="2105" spans="1:11" x14ac:dyDescent="0.2">
      <c r="A2105" s="159" t="str">
        <f>'Permitted Sources'!A1355</f>
        <v>WYDEQ Permitted Sources</v>
      </c>
      <c r="B2105" t="str">
        <f>'Permitted Sources'!B1355</f>
        <v>56</v>
      </c>
      <c r="C2105" s="159">
        <f>'Permitted Sources'!D1355</f>
        <v>56005</v>
      </c>
      <c r="D2105" s="159" t="str">
        <f>'Permitted Sources'!E1355</f>
        <v>20200254</v>
      </c>
      <c r="E2105" t="str">
        <f>'Permitted Sources'!H1355</f>
        <v>Compressor Engines</v>
      </c>
      <c r="F2105" s="67">
        <f>'Permitted Sources'!I1355</f>
        <v>6.149</v>
      </c>
      <c r="G2105" s="67">
        <f>'Permitted Sources'!J1355</f>
        <v>2.4609999999999999</v>
      </c>
      <c r="H2105" s="67">
        <f>'Permitted Sources'!K1355</f>
        <v>1.53</v>
      </c>
      <c r="I2105" s="67">
        <f>'Permitted Sources'!L1355</f>
        <v>0</v>
      </c>
      <c r="J2105" s="67">
        <f>'Permitted Sources'!M1355</f>
        <v>0</v>
      </c>
      <c r="K2105" t="str">
        <f t="shared" si="32"/>
        <v>Compressor Engines</v>
      </c>
    </row>
    <row r="2106" spans="1:11" x14ac:dyDescent="0.2">
      <c r="A2106" s="159" t="str">
        <f>'Permitted Sources'!A1356</f>
        <v>WYDEQ Permitted Sources</v>
      </c>
      <c r="B2106" t="str">
        <f>'Permitted Sources'!B1356</f>
        <v>56</v>
      </c>
      <c r="C2106" s="159">
        <f>'Permitted Sources'!D1356</f>
        <v>56005</v>
      </c>
      <c r="D2106" s="159" t="str">
        <f>'Permitted Sources'!E1356</f>
        <v>20200254</v>
      </c>
      <c r="E2106" t="str">
        <f>'Permitted Sources'!H1356</f>
        <v>Compressor Engines</v>
      </c>
      <c r="F2106" s="67">
        <f>'Permitted Sources'!I1356</f>
        <v>6.149</v>
      </c>
      <c r="G2106" s="67">
        <f>'Permitted Sources'!J1356</f>
        <v>2.4609999999999999</v>
      </c>
      <c r="H2106" s="67">
        <f>'Permitted Sources'!K1356</f>
        <v>1.53</v>
      </c>
      <c r="I2106" s="67">
        <f>'Permitted Sources'!L1356</f>
        <v>0</v>
      </c>
      <c r="J2106" s="67">
        <f>'Permitted Sources'!M1356</f>
        <v>0</v>
      </c>
      <c r="K2106" t="str">
        <f t="shared" si="32"/>
        <v>Compressor Engines</v>
      </c>
    </row>
    <row r="2107" spans="1:11" x14ac:dyDescent="0.2">
      <c r="A2107" s="159" t="str">
        <f>'Permitted Sources'!A1357</f>
        <v>WYDEQ Permitted Sources</v>
      </c>
      <c r="B2107" t="str">
        <f>'Permitted Sources'!B1357</f>
        <v>56</v>
      </c>
      <c r="C2107" s="159">
        <f>'Permitted Sources'!D1357</f>
        <v>56005</v>
      </c>
      <c r="D2107" s="159" t="str">
        <f>'Permitted Sources'!E1357</f>
        <v>20200254</v>
      </c>
      <c r="E2107" t="str">
        <f>'Permitted Sources'!H1357</f>
        <v>Compressor Engines</v>
      </c>
      <c r="F2107" s="67">
        <f>'Permitted Sources'!I1357</f>
        <v>5.0019999999999998</v>
      </c>
      <c r="G2107" s="67">
        <f>'Permitted Sources'!J1357</f>
        <v>2.75</v>
      </c>
      <c r="H2107" s="67">
        <f>'Permitted Sources'!K1357</f>
        <v>8.5169999999999995</v>
      </c>
      <c r="I2107" s="67">
        <f>'Permitted Sources'!L1357</f>
        <v>0</v>
      </c>
      <c r="J2107" s="67">
        <f>'Permitted Sources'!M1357</f>
        <v>0</v>
      </c>
      <c r="K2107" t="str">
        <f t="shared" si="32"/>
        <v>Compressor Engines</v>
      </c>
    </row>
    <row r="2108" spans="1:11" x14ac:dyDescent="0.2">
      <c r="A2108" s="159" t="str">
        <f>'Permitted Sources'!A1358</f>
        <v>WYDEQ Permitted Sources</v>
      </c>
      <c r="B2108" t="str">
        <f>'Permitted Sources'!B1358</f>
        <v>56</v>
      </c>
      <c r="C2108" s="159">
        <f>'Permitted Sources'!D1358</f>
        <v>56005</v>
      </c>
      <c r="D2108" s="159" t="str">
        <f>'Permitted Sources'!E1358</f>
        <v>20200254</v>
      </c>
      <c r="E2108" t="str">
        <f>'Permitted Sources'!H1358</f>
        <v>Compressor Engines</v>
      </c>
      <c r="F2108" s="67">
        <f>'Permitted Sources'!I1358</f>
        <v>6.149</v>
      </c>
      <c r="G2108" s="67">
        <f>'Permitted Sources'!J1358</f>
        <v>2.4609999999999999</v>
      </c>
      <c r="H2108" s="67">
        <f>'Permitted Sources'!K1358</f>
        <v>1.53</v>
      </c>
      <c r="I2108" s="67">
        <f>'Permitted Sources'!L1358</f>
        <v>0</v>
      </c>
      <c r="J2108" s="67">
        <f>'Permitted Sources'!M1358</f>
        <v>0</v>
      </c>
      <c r="K2108" t="str">
        <f t="shared" si="32"/>
        <v>Compressor Engines</v>
      </c>
    </row>
    <row r="2109" spans="1:11" x14ac:dyDescent="0.2">
      <c r="A2109" s="159" t="str">
        <f>'Permitted Sources'!A1359</f>
        <v>WYDEQ Permitted Sources</v>
      </c>
      <c r="B2109" t="str">
        <f>'Permitted Sources'!B1359</f>
        <v>56</v>
      </c>
      <c r="C2109" s="159">
        <f>'Permitted Sources'!D1359</f>
        <v>56005</v>
      </c>
      <c r="D2109" s="159" t="str">
        <f>'Permitted Sources'!E1359</f>
        <v>20200254</v>
      </c>
      <c r="E2109" t="str">
        <f>'Permitted Sources'!H1359</f>
        <v>Compressor Engines</v>
      </c>
      <c r="F2109" s="67">
        <f>'Permitted Sources'!I1359</f>
        <v>6.149</v>
      </c>
      <c r="G2109" s="67">
        <f>'Permitted Sources'!J1359</f>
        <v>2.4609999999999999</v>
      </c>
      <c r="H2109" s="67">
        <f>'Permitted Sources'!K1359</f>
        <v>1.53</v>
      </c>
      <c r="I2109" s="67">
        <f>'Permitted Sources'!L1359</f>
        <v>0</v>
      </c>
      <c r="J2109" s="67">
        <f>'Permitted Sources'!M1359</f>
        <v>0</v>
      </c>
      <c r="K2109" t="str">
        <f t="shared" si="32"/>
        <v>Compressor Engines</v>
      </c>
    </row>
    <row r="2110" spans="1:11" x14ac:dyDescent="0.2">
      <c r="A2110" s="159" t="str">
        <f>'Permitted Sources'!A1360</f>
        <v>WYDEQ Permitted Sources</v>
      </c>
      <c r="B2110" t="str">
        <f>'Permitted Sources'!B1360</f>
        <v>56</v>
      </c>
      <c r="C2110" s="159">
        <f>'Permitted Sources'!D1360</f>
        <v>56005</v>
      </c>
      <c r="D2110" s="159" t="str">
        <f>'Permitted Sources'!E1360</f>
        <v>20200252</v>
      </c>
      <c r="E2110" t="str">
        <f>'Permitted Sources'!H1360</f>
        <v>Compressor Engines</v>
      </c>
      <c r="F2110" s="67">
        <f>'Permitted Sources'!I1360</f>
        <v>5.0019999999999998</v>
      </c>
      <c r="G2110" s="67">
        <f>'Permitted Sources'!J1360</f>
        <v>2.746</v>
      </c>
      <c r="H2110" s="67">
        <f>'Permitted Sources'!K1360</f>
        <v>8.5169999999999995</v>
      </c>
      <c r="I2110" s="67">
        <f>'Permitted Sources'!L1360</f>
        <v>0</v>
      </c>
      <c r="J2110" s="67">
        <f>'Permitted Sources'!M1360</f>
        <v>0</v>
      </c>
      <c r="K2110" t="str">
        <f t="shared" si="32"/>
        <v>Compressor Engines</v>
      </c>
    </row>
    <row r="2111" spans="1:11" x14ac:dyDescent="0.2">
      <c r="A2111" s="159" t="str">
        <f>'Permitted Sources'!A1361</f>
        <v>WYDEQ Permitted Sources</v>
      </c>
      <c r="B2111" t="str">
        <f>'Permitted Sources'!B1361</f>
        <v>56</v>
      </c>
      <c r="C2111" s="159">
        <f>'Permitted Sources'!D1361</f>
        <v>56005</v>
      </c>
      <c r="D2111" s="159" t="str">
        <f>'Permitted Sources'!E1361</f>
        <v>20200254</v>
      </c>
      <c r="E2111" t="str">
        <f>'Permitted Sources'!H1361</f>
        <v>Compressor Engines</v>
      </c>
      <c r="F2111" s="67">
        <f>'Permitted Sources'!I1361</f>
        <v>4.7</v>
      </c>
      <c r="G2111" s="67">
        <f>'Permitted Sources'!J1361</f>
        <v>7.0000000000000007E-2</v>
      </c>
      <c r="H2111" s="67">
        <f>'Permitted Sources'!K1361</f>
        <v>2.4</v>
      </c>
      <c r="I2111" s="67">
        <f>'Permitted Sources'!L1361</f>
        <v>0</v>
      </c>
      <c r="J2111" s="67">
        <f>'Permitted Sources'!M1361</f>
        <v>0</v>
      </c>
      <c r="K2111" t="str">
        <f t="shared" si="32"/>
        <v>Compressor Engines</v>
      </c>
    </row>
    <row r="2112" spans="1:11" x14ac:dyDescent="0.2">
      <c r="A2112" s="159" t="str">
        <f>'Permitted Sources'!A1362</f>
        <v>WYDEQ Permitted Sources</v>
      </c>
      <c r="B2112" t="str">
        <f>'Permitted Sources'!B1362</f>
        <v>56</v>
      </c>
      <c r="C2112" s="159">
        <f>'Permitted Sources'!D1362</f>
        <v>56005</v>
      </c>
      <c r="D2112" s="159" t="str">
        <f>'Permitted Sources'!E1362</f>
        <v>20200254</v>
      </c>
      <c r="E2112" t="str">
        <f>'Permitted Sources'!H1362</f>
        <v>Compressor Engines</v>
      </c>
      <c r="F2112" s="67">
        <f>'Permitted Sources'!I1362</f>
        <v>19.408000000000001</v>
      </c>
      <c r="G2112" s="67">
        <f>'Permitted Sources'!J1362</f>
        <v>0</v>
      </c>
      <c r="H2112" s="67">
        <f>'Permitted Sources'!K1362</f>
        <v>0</v>
      </c>
      <c r="I2112" s="67">
        <f>'Permitted Sources'!L1362</f>
        <v>0</v>
      </c>
      <c r="J2112" s="67">
        <f>'Permitted Sources'!M1362</f>
        <v>0</v>
      </c>
      <c r="K2112" t="str">
        <f t="shared" si="32"/>
        <v>Compressor Engines</v>
      </c>
    </row>
    <row r="2113" spans="1:11" x14ac:dyDescent="0.2">
      <c r="A2113" s="159" t="str">
        <f>'Permitted Sources'!A1363</f>
        <v>WYDEQ Permitted Sources</v>
      </c>
      <c r="B2113" t="str">
        <f>'Permitted Sources'!B1363</f>
        <v>56</v>
      </c>
      <c r="C2113" s="159">
        <f>'Permitted Sources'!D1363</f>
        <v>56005</v>
      </c>
      <c r="D2113" s="159" t="str">
        <f>'Permitted Sources'!E1363</f>
        <v>20200252</v>
      </c>
      <c r="E2113" t="str">
        <f>'Permitted Sources'!H1363</f>
        <v>Compressor Engines</v>
      </c>
      <c r="F2113" s="67">
        <f>'Permitted Sources'!I1363</f>
        <v>5.0019999999999998</v>
      </c>
      <c r="G2113" s="67">
        <f>'Permitted Sources'!J1363</f>
        <v>0</v>
      </c>
      <c r="H2113" s="67">
        <f>'Permitted Sources'!K1363</f>
        <v>0</v>
      </c>
      <c r="I2113" s="67">
        <f>'Permitted Sources'!L1363</f>
        <v>0</v>
      </c>
      <c r="J2113" s="67">
        <f>'Permitted Sources'!M1363</f>
        <v>0</v>
      </c>
      <c r="K2113" t="str">
        <f t="shared" si="32"/>
        <v>Compressor Engines</v>
      </c>
    </row>
    <row r="2114" spans="1:11" x14ac:dyDescent="0.2">
      <c r="A2114" s="159" t="str">
        <f>'Permitted Sources'!A1364</f>
        <v>WYDEQ Permitted Sources</v>
      </c>
      <c r="B2114" t="str">
        <f>'Permitted Sources'!B1364</f>
        <v>56</v>
      </c>
      <c r="C2114" s="159">
        <f>'Permitted Sources'!D1364</f>
        <v>56005</v>
      </c>
      <c r="D2114" s="159" t="str">
        <f>'Permitted Sources'!E1364</f>
        <v>20200254</v>
      </c>
      <c r="E2114" t="str">
        <f>'Permitted Sources'!H1364</f>
        <v>Compressor Engines</v>
      </c>
      <c r="F2114" s="67">
        <f>'Permitted Sources'!I1364</f>
        <v>5.117</v>
      </c>
      <c r="G2114" s="67">
        <f>'Permitted Sources'!J1364</f>
        <v>0</v>
      </c>
      <c r="H2114" s="67">
        <f>'Permitted Sources'!K1364</f>
        <v>0</v>
      </c>
      <c r="I2114" s="67">
        <f>'Permitted Sources'!L1364</f>
        <v>0</v>
      </c>
      <c r="J2114" s="67">
        <f>'Permitted Sources'!M1364</f>
        <v>0</v>
      </c>
      <c r="K2114" t="str">
        <f t="shared" si="32"/>
        <v>Compressor Engines</v>
      </c>
    </row>
    <row r="2115" spans="1:11" x14ac:dyDescent="0.2">
      <c r="A2115" s="159" t="str">
        <f>'Permitted Sources'!A1365</f>
        <v>WYDEQ Permitted Sources</v>
      </c>
      <c r="B2115" t="str">
        <f>'Permitted Sources'!B1365</f>
        <v>56</v>
      </c>
      <c r="C2115" s="159">
        <f>'Permitted Sources'!D1365</f>
        <v>56005</v>
      </c>
      <c r="D2115" s="159" t="str">
        <f>'Permitted Sources'!E1365</f>
        <v>20200254</v>
      </c>
      <c r="E2115" t="str">
        <f>'Permitted Sources'!H1365</f>
        <v>Compressor Engines</v>
      </c>
      <c r="F2115" s="67">
        <f>'Permitted Sources'!I1365</f>
        <v>5.117</v>
      </c>
      <c r="G2115" s="67">
        <f>'Permitted Sources'!J1365</f>
        <v>2</v>
      </c>
      <c r="H2115" s="67">
        <f>'Permitted Sources'!K1365</f>
        <v>2.6</v>
      </c>
      <c r="I2115" s="67">
        <f>'Permitted Sources'!L1365</f>
        <v>0</v>
      </c>
      <c r="J2115" s="67">
        <f>'Permitted Sources'!M1365</f>
        <v>0</v>
      </c>
      <c r="K2115" t="str">
        <f t="shared" si="32"/>
        <v>Compressor Engines</v>
      </c>
    </row>
    <row r="2116" spans="1:11" x14ac:dyDescent="0.2">
      <c r="A2116" s="159" t="str">
        <f>'Permitted Sources'!A1366</f>
        <v>WYDEQ Permitted Sources</v>
      </c>
      <c r="B2116" t="str">
        <f>'Permitted Sources'!B1366</f>
        <v>56</v>
      </c>
      <c r="C2116" s="159">
        <f>'Permitted Sources'!D1366</f>
        <v>56005</v>
      </c>
      <c r="D2116" s="159" t="str">
        <f>'Permitted Sources'!E1366</f>
        <v>20200254</v>
      </c>
      <c r="E2116" t="str">
        <f>'Permitted Sources'!H1366</f>
        <v>Compressor Engines</v>
      </c>
      <c r="F2116" s="67">
        <f>'Permitted Sources'!I1366</f>
        <v>6.2</v>
      </c>
      <c r="G2116" s="67">
        <f>'Permitted Sources'!J1366</f>
        <v>6.2</v>
      </c>
      <c r="H2116" s="67">
        <f>'Permitted Sources'!K1366</f>
        <v>3.1</v>
      </c>
      <c r="I2116" s="67">
        <f>'Permitted Sources'!L1366</f>
        <v>0</v>
      </c>
      <c r="J2116" s="67">
        <f>'Permitted Sources'!M1366</f>
        <v>0</v>
      </c>
      <c r="K2116" t="str">
        <f t="shared" si="32"/>
        <v>Compressor Engines</v>
      </c>
    </row>
    <row r="2117" spans="1:11" x14ac:dyDescent="0.2">
      <c r="A2117" s="159" t="str">
        <f>'Permitted Sources'!A1367</f>
        <v>WYDEQ Permitted Sources</v>
      </c>
      <c r="B2117" t="str">
        <f>'Permitted Sources'!B1367</f>
        <v>56</v>
      </c>
      <c r="C2117" s="159">
        <f>'Permitted Sources'!D1367</f>
        <v>56005</v>
      </c>
      <c r="D2117" s="159" t="str">
        <f>'Permitted Sources'!E1367</f>
        <v>20200254</v>
      </c>
      <c r="E2117" t="str">
        <f>'Permitted Sources'!H1367</f>
        <v>Compressor Engines</v>
      </c>
      <c r="F2117" s="67">
        <f>'Permitted Sources'!I1367</f>
        <v>6.2</v>
      </c>
      <c r="G2117" s="67">
        <f>'Permitted Sources'!J1367</f>
        <v>6.2</v>
      </c>
      <c r="H2117" s="67">
        <f>'Permitted Sources'!K1367</f>
        <v>3.1</v>
      </c>
      <c r="I2117" s="67">
        <f>'Permitted Sources'!L1367</f>
        <v>0</v>
      </c>
      <c r="J2117" s="67">
        <f>'Permitted Sources'!M1367</f>
        <v>0</v>
      </c>
      <c r="K2117" t="str">
        <f t="shared" si="32"/>
        <v>Compressor Engines</v>
      </c>
    </row>
    <row r="2118" spans="1:11" x14ac:dyDescent="0.2">
      <c r="A2118" s="159" t="str">
        <f>'Permitted Sources'!A1368</f>
        <v>WYDEQ Permitted Sources</v>
      </c>
      <c r="B2118" t="str">
        <f>'Permitted Sources'!B1368</f>
        <v>56</v>
      </c>
      <c r="C2118" s="159">
        <f>'Permitted Sources'!D1368</f>
        <v>56005</v>
      </c>
      <c r="D2118" s="159" t="str">
        <f>'Permitted Sources'!E1368</f>
        <v>20200254</v>
      </c>
      <c r="E2118" t="str">
        <f>'Permitted Sources'!H1368</f>
        <v>Compressor Engines</v>
      </c>
      <c r="F2118" s="67">
        <f>'Permitted Sources'!I1368</f>
        <v>6.2</v>
      </c>
      <c r="G2118" s="67">
        <f>'Permitted Sources'!J1368</f>
        <v>6.2</v>
      </c>
      <c r="H2118" s="67">
        <f>'Permitted Sources'!K1368</f>
        <v>3.1</v>
      </c>
      <c r="I2118" s="67">
        <f>'Permitted Sources'!L1368</f>
        <v>0</v>
      </c>
      <c r="J2118" s="67">
        <f>'Permitted Sources'!M1368</f>
        <v>0</v>
      </c>
      <c r="K2118" t="str">
        <f t="shared" si="32"/>
        <v>Compressor Engines</v>
      </c>
    </row>
    <row r="2119" spans="1:11" x14ac:dyDescent="0.2">
      <c r="A2119" s="159" t="str">
        <f>'Permitted Sources'!A1369</f>
        <v>WYDEQ Permitted Sources</v>
      </c>
      <c r="B2119" t="str">
        <f>'Permitted Sources'!B1369</f>
        <v>56</v>
      </c>
      <c r="C2119" s="159">
        <f>'Permitted Sources'!D1369</f>
        <v>56005</v>
      </c>
      <c r="D2119" s="159" t="str">
        <f>'Permitted Sources'!E1369</f>
        <v>20200254</v>
      </c>
      <c r="E2119" t="str">
        <f>'Permitted Sources'!H1369</f>
        <v>Compressor Engines</v>
      </c>
      <c r="F2119" s="67">
        <f>'Permitted Sources'!I1369</f>
        <v>6.2</v>
      </c>
      <c r="G2119" s="67">
        <f>'Permitted Sources'!J1369</f>
        <v>6.2</v>
      </c>
      <c r="H2119" s="67">
        <f>'Permitted Sources'!K1369</f>
        <v>3.1</v>
      </c>
      <c r="I2119" s="67">
        <f>'Permitted Sources'!L1369</f>
        <v>0</v>
      </c>
      <c r="J2119" s="67">
        <f>'Permitted Sources'!M1369</f>
        <v>0</v>
      </c>
      <c r="K2119" t="str">
        <f t="shared" ref="K2119:K2182" si="33">IF(E2119="Unpermitted Fugitives","Fugitives",IF(E2119="Natural Gas Processing Facilities, Pump Seals","Fugitives",IF(E2119="Natural Gas Production, All Equipt Leak Fugitives","Fugitives",IF(E2119="External Combustion Boilers","Heaters",IF(E2119="Permitted Tank Losses","Condensate tank ",IF(E2119="Permitted Fugitives","Fugitives",IF(E2119="Process Heaters","Heaters",E2119)))))))</f>
        <v>Compressor Engines</v>
      </c>
    </row>
    <row r="2120" spans="1:11" x14ac:dyDescent="0.2">
      <c r="A2120" s="159" t="str">
        <f>'Permitted Sources'!A1370</f>
        <v>WYDEQ Permitted Sources</v>
      </c>
      <c r="B2120" t="str">
        <f>'Permitted Sources'!B1370</f>
        <v>56</v>
      </c>
      <c r="C2120" s="159">
        <f>'Permitted Sources'!D1370</f>
        <v>56005</v>
      </c>
      <c r="D2120" s="159" t="str">
        <f>'Permitted Sources'!E1370</f>
        <v>20200254</v>
      </c>
      <c r="E2120" t="str">
        <f>'Permitted Sources'!H1370</f>
        <v>Compressor Engines</v>
      </c>
      <c r="F2120" s="67">
        <f>'Permitted Sources'!I1370</f>
        <v>19.408000000000001</v>
      </c>
      <c r="G2120" s="67">
        <f>'Permitted Sources'!J1370</f>
        <v>5.1760000000000002</v>
      </c>
      <c r="H2120" s="67">
        <f>'Permitted Sources'!K1370</f>
        <v>5.1760000000000002</v>
      </c>
      <c r="I2120" s="67">
        <f>'Permitted Sources'!L1370</f>
        <v>0</v>
      </c>
      <c r="J2120" s="67">
        <f>'Permitted Sources'!M1370</f>
        <v>0</v>
      </c>
      <c r="K2120" t="str">
        <f t="shared" si="33"/>
        <v>Compressor Engines</v>
      </c>
    </row>
    <row r="2121" spans="1:11" x14ac:dyDescent="0.2">
      <c r="A2121" s="159" t="str">
        <f>'Permitted Sources'!A1371</f>
        <v>WYDEQ Permitted Sources</v>
      </c>
      <c r="B2121" t="str">
        <f>'Permitted Sources'!B1371</f>
        <v>56</v>
      </c>
      <c r="C2121" s="159">
        <f>'Permitted Sources'!D1371</f>
        <v>56005</v>
      </c>
      <c r="D2121" s="159" t="str">
        <f>'Permitted Sources'!E1371</f>
        <v>20200254</v>
      </c>
      <c r="E2121" t="str">
        <f>'Permitted Sources'!H1371</f>
        <v>Compressor Engines</v>
      </c>
      <c r="F2121" s="67">
        <f>'Permitted Sources'!I1371</f>
        <v>19.408000000000001</v>
      </c>
      <c r="G2121" s="67">
        <f>'Permitted Sources'!J1371</f>
        <v>5.1760000000000002</v>
      </c>
      <c r="H2121" s="67">
        <f>'Permitted Sources'!K1371</f>
        <v>5.1760000000000002</v>
      </c>
      <c r="I2121" s="67">
        <f>'Permitted Sources'!L1371</f>
        <v>0</v>
      </c>
      <c r="J2121" s="67">
        <f>'Permitted Sources'!M1371</f>
        <v>0</v>
      </c>
      <c r="K2121" t="str">
        <f t="shared" si="33"/>
        <v>Compressor Engines</v>
      </c>
    </row>
    <row r="2122" spans="1:11" x14ac:dyDescent="0.2">
      <c r="A2122" s="159" t="str">
        <f>'Permitted Sources'!A1372</f>
        <v>WYDEQ Permitted Sources</v>
      </c>
      <c r="B2122" t="str">
        <f>'Permitted Sources'!B1372</f>
        <v>56</v>
      </c>
      <c r="C2122" s="159">
        <f>'Permitted Sources'!D1372</f>
        <v>56005</v>
      </c>
      <c r="D2122" s="159" t="str">
        <f>'Permitted Sources'!E1372</f>
        <v>20200254</v>
      </c>
      <c r="E2122" t="str">
        <f>'Permitted Sources'!H1372</f>
        <v>Compressor Engines</v>
      </c>
      <c r="F2122" s="67">
        <f>'Permitted Sources'!I1372</f>
        <v>6.149</v>
      </c>
      <c r="G2122" s="67">
        <f>'Permitted Sources'!J1372</f>
        <v>2.4609999999999999</v>
      </c>
      <c r="H2122" s="67">
        <f>'Permitted Sources'!K1372</f>
        <v>1.536</v>
      </c>
      <c r="I2122" s="67">
        <f>'Permitted Sources'!L1372</f>
        <v>0</v>
      </c>
      <c r="J2122" s="67">
        <f>'Permitted Sources'!M1372</f>
        <v>0</v>
      </c>
      <c r="K2122" t="str">
        <f t="shared" si="33"/>
        <v>Compressor Engines</v>
      </c>
    </row>
    <row r="2123" spans="1:11" x14ac:dyDescent="0.2">
      <c r="A2123" s="159" t="str">
        <f>'Permitted Sources'!A1373</f>
        <v>WYDEQ Permitted Sources</v>
      </c>
      <c r="B2123" t="str">
        <f>'Permitted Sources'!B1373</f>
        <v>56</v>
      </c>
      <c r="C2123" s="159">
        <f>'Permitted Sources'!D1373</f>
        <v>56005</v>
      </c>
      <c r="D2123" s="159" t="str">
        <f>'Permitted Sources'!E1373</f>
        <v>20200254</v>
      </c>
      <c r="E2123" t="str">
        <f>'Permitted Sources'!H1373</f>
        <v>Compressor Engines</v>
      </c>
      <c r="F2123" s="67">
        <f>'Permitted Sources'!I1373</f>
        <v>6.149</v>
      </c>
      <c r="G2123" s="67">
        <f>'Permitted Sources'!J1373</f>
        <v>2.4609999999999999</v>
      </c>
      <c r="H2123" s="67">
        <f>'Permitted Sources'!K1373</f>
        <v>1.536</v>
      </c>
      <c r="I2123" s="67">
        <f>'Permitted Sources'!L1373</f>
        <v>0</v>
      </c>
      <c r="J2123" s="67">
        <f>'Permitted Sources'!M1373</f>
        <v>0</v>
      </c>
      <c r="K2123" t="str">
        <f t="shared" si="33"/>
        <v>Compressor Engines</v>
      </c>
    </row>
    <row r="2124" spans="1:11" x14ac:dyDescent="0.2">
      <c r="A2124" s="159" t="str">
        <f>'Permitted Sources'!A1374</f>
        <v>WYDEQ Permitted Sources</v>
      </c>
      <c r="B2124" t="str">
        <f>'Permitted Sources'!B1374</f>
        <v>56</v>
      </c>
      <c r="C2124" s="159">
        <f>'Permitted Sources'!D1374</f>
        <v>56005</v>
      </c>
      <c r="D2124" s="159" t="str">
        <f>'Permitted Sources'!E1374</f>
        <v>20200254</v>
      </c>
      <c r="E2124" t="str">
        <f>'Permitted Sources'!H1374</f>
        <v>Compressor Engines</v>
      </c>
      <c r="F2124" s="67">
        <f>'Permitted Sources'!I1374</f>
        <v>6.149</v>
      </c>
      <c r="G2124" s="67">
        <f>'Permitted Sources'!J1374</f>
        <v>2.4609999999999999</v>
      </c>
      <c r="H2124" s="67">
        <f>'Permitted Sources'!K1374</f>
        <v>1.536</v>
      </c>
      <c r="I2124" s="67">
        <f>'Permitted Sources'!L1374</f>
        <v>0</v>
      </c>
      <c r="J2124" s="67">
        <f>'Permitted Sources'!M1374</f>
        <v>0</v>
      </c>
      <c r="K2124" t="str">
        <f t="shared" si="33"/>
        <v>Compressor Engines</v>
      </c>
    </row>
    <row r="2125" spans="1:11" x14ac:dyDescent="0.2">
      <c r="A2125" s="159" t="str">
        <f>'Permitted Sources'!A1375</f>
        <v>WYDEQ Permitted Sources</v>
      </c>
      <c r="B2125" t="str">
        <f>'Permitted Sources'!B1375</f>
        <v>56</v>
      </c>
      <c r="C2125" s="159">
        <f>'Permitted Sources'!D1375</f>
        <v>56005</v>
      </c>
      <c r="D2125" s="159" t="str">
        <f>'Permitted Sources'!E1375</f>
        <v>20200254</v>
      </c>
      <c r="E2125" t="str">
        <f>'Permitted Sources'!H1375</f>
        <v>Compressor Engines</v>
      </c>
      <c r="F2125" s="67">
        <f>'Permitted Sources'!I1375</f>
        <v>6.149</v>
      </c>
      <c r="G2125" s="67">
        <f>'Permitted Sources'!J1375</f>
        <v>2.4609999999999999</v>
      </c>
      <c r="H2125" s="67">
        <f>'Permitted Sources'!K1375</f>
        <v>1.536</v>
      </c>
      <c r="I2125" s="67">
        <f>'Permitted Sources'!L1375</f>
        <v>0</v>
      </c>
      <c r="J2125" s="67">
        <f>'Permitted Sources'!M1375</f>
        <v>0</v>
      </c>
      <c r="K2125" t="str">
        <f t="shared" si="33"/>
        <v>Compressor Engines</v>
      </c>
    </row>
    <row r="2126" spans="1:11" x14ac:dyDescent="0.2">
      <c r="A2126" s="159" t="str">
        <f>'Permitted Sources'!A1376</f>
        <v>WYDEQ Permitted Sources</v>
      </c>
      <c r="B2126" t="str">
        <f>'Permitted Sources'!B1376</f>
        <v>56</v>
      </c>
      <c r="C2126" s="159">
        <f>'Permitted Sources'!D1376</f>
        <v>56005</v>
      </c>
      <c r="D2126" s="159" t="str">
        <f>'Permitted Sources'!E1376</f>
        <v>20200254</v>
      </c>
      <c r="E2126" t="str">
        <f>'Permitted Sources'!H1376</f>
        <v>Compressor Engines</v>
      </c>
      <c r="F2126" s="67">
        <f>'Permitted Sources'!I1376</f>
        <v>6.149</v>
      </c>
      <c r="G2126" s="67">
        <f>'Permitted Sources'!J1376</f>
        <v>2.4609999999999999</v>
      </c>
      <c r="H2126" s="67">
        <f>'Permitted Sources'!K1376</f>
        <v>1.536</v>
      </c>
      <c r="I2126" s="67">
        <f>'Permitted Sources'!L1376</f>
        <v>0</v>
      </c>
      <c r="J2126" s="67">
        <f>'Permitted Sources'!M1376</f>
        <v>0</v>
      </c>
      <c r="K2126" t="str">
        <f t="shared" si="33"/>
        <v>Compressor Engines</v>
      </c>
    </row>
    <row r="2127" spans="1:11" x14ac:dyDescent="0.2">
      <c r="A2127" s="159" t="str">
        <f>'Permitted Sources'!A1377</f>
        <v>WYDEQ Permitted Sources</v>
      </c>
      <c r="B2127" t="str">
        <f>'Permitted Sources'!B1377</f>
        <v>56</v>
      </c>
      <c r="C2127" s="159">
        <f>'Permitted Sources'!D1377</f>
        <v>56005</v>
      </c>
      <c r="D2127" s="159" t="str">
        <f>'Permitted Sources'!E1377</f>
        <v>20200254</v>
      </c>
      <c r="E2127" t="str">
        <f>'Permitted Sources'!H1377</f>
        <v>Compressor Engines</v>
      </c>
      <c r="F2127" s="67">
        <f>'Permitted Sources'!I1377</f>
        <v>5.117</v>
      </c>
      <c r="G2127" s="67">
        <f>'Permitted Sources'!J1377</f>
        <v>2.044</v>
      </c>
      <c r="H2127" s="67">
        <f>'Permitted Sources'!K1377</f>
        <v>2.6</v>
      </c>
      <c r="I2127" s="67">
        <f>'Permitted Sources'!L1377</f>
        <v>0</v>
      </c>
      <c r="J2127" s="67">
        <f>'Permitted Sources'!M1377</f>
        <v>0</v>
      </c>
      <c r="K2127" t="str">
        <f t="shared" si="33"/>
        <v>Compressor Engines</v>
      </c>
    </row>
    <row r="2128" spans="1:11" x14ac:dyDescent="0.2">
      <c r="A2128" s="159" t="str">
        <f>'Permitted Sources'!A1378</f>
        <v>WYDEQ Permitted Sources</v>
      </c>
      <c r="B2128" t="str">
        <f>'Permitted Sources'!B1378</f>
        <v>56</v>
      </c>
      <c r="C2128" s="159">
        <f>'Permitted Sources'!D1378</f>
        <v>56005</v>
      </c>
      <c r="D2128" s="159" t="str">
        <f>'Permitted Sources'!E1378</f>
        <v>20200254</v>
      </c>
      <c r="E2128" t="str">
        <f>'Permitted Sources'!H1378</f>
        <v>Compressor Engines</v>
      </c>
      <c r="F2128" s="67">
        <f>'Permitted Sources'!I1378</f>
        <v>19.408000000000001</v>
      </c>
      <c r="G2128" s="67">
        <f>'Permitted Sources'!J1378</f>
        <v>0</v>
      </c>
      <c r="H2128" s="67">
        <f>'Permitted Sources'!K1378</f>
        <v>0</v>
      </c>
      <c r="I2128" s="67">
        <f>'Permitted Sources'!L1378</f>
        <v>0</v>
      </c>
      <c r="J2128" s="67">
        <f>'Permitted Sources'!M1378</f>
        <v>0</v>
      </c>
      <c r="K2128" t="str">
        <f t="shared" si="33"/>
        <v>Compressor Engines</v>
      </c>
    </row>
    <row r="2129" spans="1:11" x14ac:dyDescent="0.2">
      <c r="A2129" s="159" t="str">
        <f>'Permitted Sources'!A1379</f>
        <v>WYDEQ Permitted Sources</v>
      </c>
      <c r="B2129" t="str">
        <f>'Permitted Sources'!B1379</f>
        <v>56</v>
      </c>
      <c r="C2129" s="159">
        <f>'Permitted Sources'!D1379</f>
        <v>56005</v>
      </c>
      <c r="D2129" s="159" t="str">
        <f>'Permitted Sources'!E1379</f>
        <v>20200254</v>
      </c>
      <c r="E2129" t="str">
        <f>'Permitted Sources'!H1379</f>
        <v>Compressor Engines</v>
      </c>
      <c r="F2129" s="67">
        <f>'Permitted Sources'!I1379</f>
        <v>19.408000000000001</v>
      </c>
      <c r="G2129" s="67">
        <f>'Permitted Sources'!J1379</f>
        <v>0</v>
      </c>
      <c r="H2129" s="67">
        <f>'Permitted Sources'!K1379</f>
        <v>0</v>
      </c>
      <c r="I2129" s="67">
        <f>'Permitted Sources'!L1379</f>
        <v>0</v>
      </c>
      <c r="J2129" s="67">
        <f>'Permitted Sources'!M1379</f>
        <v>0</v>
      </c>
      <c r="K2129" t="str">
        <f t="shared" si="33"/>
        <v>Compressor Engines</v>
      </c>
    </row>
    <row r="2130" spans="1:11" x14ac:dyDescent="0.2">
      <c r="A2130" s="159" t="str">
        <f>'Permitted Sources'!A1380</f>
        <v>WYDEQ Permitted Sources</v>
      </c>
      <c r="B2130" t="str">
        <f>'Permitted Sources'!B1380</f>
        <v>56</v>
      </c>
      <c r="C2130" s="159">
        <f>'Permitted Sources'!D1380</f>
        <v>56005</v>
      </c>
      <c r="D2130" s="159" t="str">
        <f>'Permitted Sources'!E1380</f>
        <v>20200254</v>
      </c>
      <c r="E2130" t="str">
        <f>'Permitted Sources'!H1380</f>
        <v>Compressor Engines</v>
      </c>
      <c r="F2130" s="67">
        <f>'Permitted Sources'!I1380</f>
        <v>19.408000000000001</v>
      </c>
      <c r="G2130" s="67">
        <f>'Permitted Sources'!J1380</f>
        <v>0</v>
      </c>
      <c r="H2130" s="67">
        <f>'Permitted Sources'!K1380</f>
        <v>0</v>
      </c>
      <c r="I2130" s="67">
        <f>'Permitted Sources'!L1380</f>
        <v>0</v>
      </c>
      <c r="J2130" s="67">
        <f>'Permitted Sources'!M1380</f>
        <v>0</v>
      </c>
      <c r="K2130" t="str">
        <f t="shared" si="33"/>
        <v>Compressor Engines</v>
      </c>
    </row>
    <row r="2131" spans="1:11" x14ac:dyDescent="0.2">
      <c r="A2131" s="159" t="str">
        <f>'Permitted Sources'!A1381</f>
        <v>WYDEQ Permitted Sources</v>
      </c>
      <c r="B2131" t="str">
        <f>'Permitted Sources'!B1381</f>
        <v>56</v>
      </c>
      <c r="C2131" s="159">
        <f>'Permitted Sources'!D1381</f>
        <v>56005</v>
      </c>
      <c r="D2131" s="159" t="str">
        <f>'Permitted Sources'!E1381</f>
        <v>20200254</v>
      </c>
      <c r="E2131" t="str">
        <f>'Permitted Sources'!H1381</f>
        <v>Compressor Engines</v>
      </c>
      <c r="F2131" s="67">
        <f>'Permitted Sources'!I1381</f>
        <v>19.408000000000001</v>
      </c>
      <c r="G2131" s="67">
        <f>'Permitted Sources'!J1381</f>
        <v>0</v>
      </c>
      <c r="H2131" s="67">
        <f>'Permitted Sources'!K1381</f>
        <v>0</v>
      </c>
      <c r="I2131" s="67">
        <f>'Permitted Sources'!L1381</f>
        <v>0</v>
      </c>
      <c r="J2131" s="67">
        <f>'Permitted Sources'!M1381</f>
        <v>0</v>
      </c>
      <c r="K2131" t="str">
        <f t="shared" si="33"/>
        <v>Compressor Engines</v>
      </c>
    </row>
    <row r="2132" spans="1:11" x14ac:dyDescent="0.2">
      <c r="A2132" s="159" t="str">
        <f>'Permitted Sources'!A1382</f>
        <v>WYDEQ Permitted Sources</v>
      </c>
      <c r="B2132" t="str">
        <f>'Permitted Sources'!B1382</f>
        <v>56</v>
      </c>
      <c r="C2132" s="159">
        <f>'Permitted Sources'!D1382</f>
        <v>56005</v>
      </c>
      <c r="D2132" s="159" t="str">
        <f>'Permitted Sources'!E1382</f>
        <v>20200254</v>
      </c>
      <c r="E2132" t="str">
        <f>'Permitted Sources'!H1382</f>
        <v>Compressor Engines</v>
      </c>
      <c r="F2132" s="67">
        <f>'Permitted Sources'!I1382</f>
        <v>7.7240000000000002</v>
      </c>
      <c r="G2132" s="67">
        <f>'Permitted Sources'!J1382</f>
        <v>0</v>
      </c>
      <c r="H2132" s="67">
        <f>'Permitted Sources'!K1382</f>
        <v>0</v>
      </c>
      <c r="I2132" s="67">
        <f>'Permitted Sources'!L1382</f>
        <v>0</v>
      </c>
      <c r="J2132" s="67">
        <f>'Permitted Sources'!M1382</f>
        <v>0</v>
      </c>
      <c r="K2132" t="str">
        <f t="shared" si="33"/>
        <v>Compressor Engines</v>
      </c>
    </row>
    <row r="2133" spans="1:11" x14ac:dyDescent="0.2">
      <c r="A2133" s="159" t="str">
        <f>'Permitted Sources'!A1383</f>
        <v>WYDEQ Permitted Sources</v>
      </c>
      <c r="B2133" t="str">
        <f>'Permitted Sources'!B1383</f>
        <v>56</v>
      </c>
      <c r="C2133" s="159">
        <f>'Permitted Sources'!D1383</f>
        <v>56005</v>
      </c>
      <c r="D2133" s="159" t="str">
        <f>'Permitted Sources'!E1383</f>
        <v>20200254</v>
      </c>
      <c r="E2133" t="str">
        <f>'Permitted Sources'!H1383</f>
        <v>Compressor Engines</v>
      </c>
      <c r="F2133" s="67">
        <f>'Permitted Sources'!I1383</f>
        <v>7.7240000000000002</v>
      </c>
      <c r="G2133" s="67">
        <f>'Permitted Sources'!J1383</f>
        <v>0</v>
      </c>
      <c r="H2133" s="67">
        <f>'Permitted Sources'!K1383</f>
        <v>0</v>
      </c>
      <c r="I2133" s="67">
        <f>'Permitted Sources'!L1383</f>
        <v>0</v>
      </c>
      <c r="J2133" s="67">
        <f>'Permitted Sources'!M1383</f>
        <v>0</v>
      </c>
      <c r="K2133" t="str">
        <f t="shared" si="33"/>
        <v>Compressor Engines</v>
      </c>
    </row>
    <row r="2134" spans="1:11" x14ac:dyDescent="0.2">
      <c r="A2134" s="159" t="str">
        <f>'Permitted Sources'!A1384</f>
        <v>WYDEQ Permitted Sources</v>
      </c>
      <c r="B2134" t="str">
        <f>'Permitted Sources'!B1384</f>
        <v>56</v>
      </c>
      <c r="C2134" s="159">
        <f>'Permitted Sources'!D1384</f>
        <v>56005</v>
      </c>
      <c r="D2134" s="159" t="str">
        <f>'Permitted Sources'!E1384</f>
        <v>20200254</v>
      </c>
      <c r="E2134" t="str">
        <f>'Permitted Sources'!H1384</f>
        <v>Compressor Engines</v>
      </c>
      <c r="F2134" s="67">
        <f>'Permitted Sources'!I1384</f>
        <v>5.117</v>
      </c>
      <c r="G2134" s="67">
        <f>'Permitted Sources'!J1384</f>
        <v>0</v>
      </c>
      <c r="H2134" s="67">
        <f>'Permitted Sources'!K1384</f>
        <v>0</v>
      </c>
      <c r="I2134" s="67">
        <f>'Permitted Sources'!L1384</f>
        <v>0</v>
      </c>
      <c r="J2134" s="67">
        <f>'Permitted Sources'!M1384</f>
        <v>0</v>
      </c>
      <c r="K2134" t="str">
        <f t="shared" si="33"/>
        <v>Compressor Engines</v>
      </c>
    </row>
    <row r="2135" spans="1:11" x14ac:dyDescent="0.2">
      <c r="A2135" s="159" t="str">
        <f>'Permitted Sources'!A1385</f>
        <v>WYDEQ Permitted Sources</v>
      </c>
      <c r="B2135" t="str">
        <f>'Permitted Sources'!B1385</f>
        <v>56</v>
      </c>
      <c r="C2135" s="159">
        <f>'Permitted Sources'!D1385</f>
        <v>56005</v>
      </c>
      <c r="D2135" s="159" t="str">
        <f>'Permitted Sources'!E1385</f>
        <v>20200254</v>
      </c>
      <c r="E2135" t="str">
        <f>'Permitted Sources'!H1385</f>
        <v>Compressor Engines</v>
      </c>
      <c r="F2135" s="67">
        <f>'Permitted Sources'!I1385</f>
        <v>5.117</v>
      </c>
      <c r="G2135" s="67">
        <f>'Permitted Sources'!J1385</f>
        <v>2</v>
      </c>
      <c r="H2135" s="67">
        <f>'Permitted Sources'!K1385</f>
        <v>2.6</v>
      </c>
      <c r="I2135" s="67">
        <f>'Permitted Sources'!L1385</f>
        <v>0</v>
      </c>
      <c r="J2135" s="67">
        <f>'Permitted Sources'!M1385</f>
        <v>0</v>
      </c>
      <c r="K2135" t="str">
        <f t="shared" si="33"/>
        <v>Compressor Engines</v>
      </c>
    </row>
    <row r="2136" spans="1:11" x14ac:dyDescent="0.2">
      <c r="A2136" s="159" t="str">
        <f>'Permitted Sources'!A1386</f>
        <v>WYDEQ Permitted Sources</v>
      </c>
      <c r="B2136" t="str">
        <f>'Permitted Sources'!B1386</f>
        <v>56</v>
      </c>
      <c r="C2136" s="159">
        <f>'Permitted Sources'!D1386</f>
        <v>56005</v>
      </c>
      <c r="D2136" s="159" t="str">
        <f>'Permitted Sources'!E1386</f>
        <v>20200254</v>
      </c>
      <c r="E2136" t="str">
        <f>'Permitted Sources'!H1386</f>
        <v>Compressor Engines</v>
      </c>
      <c r="F2136" s="67">
        <f>'Permitted Sources'!I1386</f>
        <v>5.117</v>
      </c>
      <c r="G2136" s="67">
        <f>'Permitted Sources'!J1386</f>
        <v>2.0470000000000002</v>
      </c>
      <c r="H2136" s="67">
        <f>'Permitted Sources'!K1386</f>
        <v>2.6</v>
      </c>
      <c r="I2136" s="67">
        <f>'Permitted Sources'!L1386</f>
        <v>0</v>
      </c>
      <c r="J2136" s="67">
        <f>'Permitted Sources'!M1386</f>
        <v>0</v>
      </c>
      <c r="K2136" t="str">
        <f t="shared" si="33"/>
        <v>Compressor Engines</v>
      </c>
    </row>
    <row r="2137" spans="1:11" x14ac:dyDescent="0.2">
      <c r="A2137" s="159" t="str">
        <f>'Permitted Sources'!A1387</f>
        <v>WYDEQ Permitted Sources</v>
      </c>
      <c r="B2137" t="str">
        <f>'Permitted Sources'!B1387</f>
        <v>56</v>
      </c>
      <c r="C2137" s="159">
        <f>'Permitted Sources'!D1387</f>
        <v>56005</v>
      </c>
      <c r="D2137" s="159" t="str">
        <f>'Permitted Sources'!E1387</f>
        <v>20200254</v>
      </c>
      <c r="E2137" t="str">
        <f>'Permitted Sources'!H1387</f>
        <v>Compressor Engines</v>
      </c>
      <c r="F2137" s="67">
        <f>'Permitted Sources'!I1387</f>
        <v>5.117</v>
      </c>
      <c r="G2137" s="67">
        <f>'Permitted Sources'!J1387</f>
        <v>2.0470000000000002</v>
      </c>
      <c r="H2137" s="67">
        <f>'Permitted Sources'!K1387</f>
        <v>2.6</v>
      </c>
      <c r="I2137" s="67">
        <f>'Permitted Sources'!L1387</f>
        <v>0</v>
      </c>
      <c r="J2137" s="67">
        <f>'Permitted Sources'!M1387</f>
        <v>0</v>
      </c>
      <c r="K2137" t="str">
        <f t="shared" si="33"/>
        <v>Compressor Engines</v>
      </c>
    </row>
    <row r="2138" spans="1:11" x14ac:dyDescent="0.2">
      <c r="A2138" s="159" t="str">
        <f>'Permitted Sources'!A1388</f>
        <v>WYDEQ Permitted Sources</v>
      </c>
      <c r="B2138" t="str">
        <f>'Permitted Sources'!B1388</f>
        <v>56</v>
      </c>
      <c r="C2138" s="159">
        <f>'Permitted Sources'!D1388</f>
        <v>56005</v>
      </c>
      <c r="D2138" s="159" t="str">
        <f>'Permitted Sources'!E1388</f>
        <v>20200254</v>
      </c>
      <c r="E2138" t="str">
        <f>'Permitted Sources'!H1388</f>
        <v>Compressor Engines</v>
      </c>
      <c r="F2138" s="67">
        <f>'Permitted Sources'!I1388</f>
        <v>5.0999999999999996</v>
      </c>
      <c r="G2138" s="67">
        <f>'Permitted Sources'!J1388</f>
        <v>2.0470000000000002</v>
      </c>
      <c r="H2138" s="67">
        <f>'Permitted Sources'!K1388</f>
        <v>7.4</v>
      </c>
      <c r="I2138" s="67">
        <f>'Permitted Sources'!L1388</f>
        <v>0</v>
      </c>
      <c r="J2138" s="67">
        <f>'Permitted Sources'!M1388</f>
        <v>0</v>
      </c>
      <c r="K2138" t="str">
        <f t="shared" si="33"/>
        <v>Compressor Engines</v>
      </c>
    </row>
    <row r="2139" spans="1:11" x14ac:dyDescent="0.2">
      <c r="A2139" s="159" t="str">
        <f>'Permitted Sources'!A1389</f>
        <v>WYDEQ Permitted Sources</v>
      </c>
      <c r="B2139" t="str">
        <f>'Permitted Sources'!B1389</f>
        <v>56</v>
      </c>
      <c r="C2139" s="159">
        <f>'Permitted Sources'!D1389</f>
        <v>56005</v>
      </c>
      <c r="D2139" s="159" t="str">
        <f>'Permitted Sources'!E1389</f>
        <v>20200254</v>
      </c>
      <c r="E2139" t="str">
        <f>'Permitted Sources'!H1389</f>
        <v>Compressor Engines</v>
      </c>
      <c r="F2139" s="67">
        <f>'Permitted Sources'!I1389</f>
        <v>6.15</v>
      </c>
      <c r="G2139" s="67">
        <f>'Permitted Sources'!J1389</f>
        <v>2.46</v>
      </c>
      <c r="H2139" s="67">
        <f>'Permitted Sources'!K1389</f>
        <v>1.54</v>
      </c>
      <c r="I2139" s="67">
        <f>'Permitted Sources'!L1389</f>
        <v>0</v>
      </c>
      <c r="J2139" s="67">
        <f>'Permitted Sources'!M1389</f>
        <v>0</v>
      </c>
      <c r="K2139" t="str">
        <f t="shared" si="33"/>
        <v>Compressor Engines</v>
      </c>
    </row>
    <row r="2140" spans="1:11" x14ac:dyDescent="0.2">
      <c r="A2140" s="159" t="str">
        <f>'Permitted Sources'!A1390</f>
        <v>WYDEQ Permitted Sources</v>
      </c>
      <c r="B2140" t="str">
        <f>'Permitted Sources'!B1390</f>
        <v>56</v>
      </c>
      <c r="C2140" s="159">
        <f>'Permitted Sources'!D1390</f>
        <v>56005</v>
      </c>
      <c r="D2140" s="159" t="str">
        <f>'Permitted Sources'!E1390</f>
        <v>20200254</v>
      </c>
      <c r="E2140" t="str">
        <f>'Permitted Sources'!H1390</f>
        <v>Compressor Engines</v>
      </c>
      <c r="F2140" s="67">
        <f>'Permitted Sources'!I1390</f>
        <v>6.15</v>
      </c>
      <c r="G2140" s="67">
        <f>'Permitted Sources'!J1390</f>
        <v>2.46</v>
      </c>
      <c r="H2140" s="67">
        <f>'Permitted Sources'!K1390</f>
        <v>1.536</v>
      </c>
      <c r="I2140" s="67">
        <f>'Permitted Sources'!L1390</f>
        <v>0</v>
      </c>
      <c r="J2140" s="67">
        <f>'Permitted Sources'!M1390</f>
        <v>0</v>
      </c>
      <c r="K2140" t="str">
        <f t="shared" si="33"/>
        <v>Compressor Engines</v>
      </c>
    </row>
    <row r="2141" spans="1:11" x14ac:dyDescent="0.2">
      <c r="A2141" s="159" t="str">
        <f>'Permitted Sources'!A1391</f>
        <v>WYDEQ Permitted Sources</v>
      </c>
      <c r="B2141" t="str">
        <f>'Permitted Sources'!B1391</f>
        <v>56</v>
      </c>
      <c r="C2141" s="159">
        <f>'Permitted Sources'!D1391</f>
        <v>56005</v>
      </c>
      <c r="D2141" s="159" t="str">
        <f>'Permitted Sources'!E1391</f>
        <v>20200254</v>
      </c>
      <c r="E2141" t="str">
        <f>'Permitted Sources'!H1391</f>
        <v>Compressor Engines</v>
      </c>
      <c r="F2141" s="67">
        <f>'Permitted Sources'!I1391</f>
        <v>6.149</v>
      </c>
      <c r="G2141" s="67">
        <f>'Permitted Sources'!J1391</f>
        <v>2.4609999999999999</v>
      </c>
      <c r="H2141" s="67">
        <f>'Permitted Sources'!K1391</f>
        <v>1.536</v>
      </c>
      <c r="I2141" s="67">
        <f>'Permitted Sources'!L1391</f>
        <v>0</v>
      </c>
      <c r="J2141" s="67">
        <f>'Permitted Sources'!M1391</f>
        <v>0</v>
      </c>
      <c r="K2141" t="str">
        <f t="shared" si="33"/>
        <v>Compressor Engines</v>
      </c>
    </row>
    <row r="2142" spans="1:11" x14ac:dyDescent="0.2">
      <c r="A2142" s="159" t="str">
        <f>'Permitted Sources'!A1392</f>
        <v>WYDEQ Permitted Sources</v>
      </c>
      <c r="B2142" t="str">
        <f>'Permitted Sources'!B1392</f>
        <v>56</v>
      </c>
      <c r="C2142" s="159">
        <f>'Permitted Sources'!D1392</f>
        <v>56005</v>
      </c>
      <c r="D2142" s="159" t="str">
        <f>'Permitted Sources'!E1392</f>
        <v>20200252</v>
      </c>
      <c r="E2142" t="str">
        <f>'Permitted Sources'!H1392</f>
        <v>Compressor Engines</v>
      </c>
      <c r="F2142" s="67">
        <f>'Permitted Sources'!I1392</f>
        <v>3.0716302392829054</v>
      </c>
      <c r="G2142" s="67">
        <f>'Permitted Sources'!J1392</f>
        <v>1.7</v>
      </c>
      <c r="H2142" s="67">
        <f>'Permitted Sources'!K1392</f>
        <v>6.1</v>
      </c>
      <c r="I2142" s="67">
        <f>'Permitted Sources'!L1392</f>
        <v>0</v>
      </c>
      <c r="J2142" s="67">
        <f>'Permitted Sources'!M1392</f>
        <v>0</v>
      </c>
      <c r="K2142" t="str">
        <f t="shared" si="33"/>
        <v>Compressor Engines</v>
      </c>
    </row>
    <row r="2143" spans="1:11" x14ac:dyDescent="0.2">
      <c r="A2143" s="159" t="str">
        <f>'Permitted Sources'!A1393</f>
        <v>WYDEQ Permitted Sources</v>
      </c>
      <c r="B2143" t="str">
        <f>'Permitted Sources'!B1393</f>
        <v>56</v>
      </c>
      <c r="C2143" s="159">
        <f>'Permitted Sources'!D1393</f>
        <v>56005</v>
      </c>
      <c r="D2143" s="159" t="str">
        <f>'Permitted Sources'!E1393</f>
        <v>20200254</v>
      </c>
      <c r="E2143" t="str">
        <f>'Permitted Sources'!H1393</f>
        <v>Compressor Engines</v>
      </c>
      <c r="F2143" s="67">
        <f>'Permitted Sources'!I1393</f>
        <v>19.421190969327814</v>
      </c>
      <c r="G2143" s="67">
        <f>'Permitted Sources'!J1393</f>
        <v>5.2</v>
      </c>
      <c r="H2143" s="67">
        <f>'Permitted Sources'!K1393</f>
        <v>5.2</v>
      </c>
      <c r="I2143" s="67">
        <f>'Permitted Sources'!L1393</f>
        <v>0</v>
      </c>
      <c r="J2143" s="67">
        <f>'Permitted Sources'!M1393</f>
        <v>0</v>
      </c>
      <c r="K2143" t="str">
        <f t="shared" si="33"/>
        <v>Compressor Engines</v>
      </c>
    </row>
    <row r="2144" spans="1:11" x14ac:dyDescent="0.2">
      <c r="A2144" s="159" t="str">
        <f>'Permitted Sources'!A1394</f>
        <v>WYDEQ Permitted Sources</v>
      </c>
      <c r="B2144" t="str">
        <f>'Permitted Sources'!B1394</f>
        <v>56</v>
      </c>
      <c r="C2144" s="159">
        <f>'Permitted Sources'!D1394</f>
        <v>56005</v>
      </c>
      <c r="D2144" s="159" t="str">
        <f>'Permitted Sources'!E1394</f>
        <v>20200254</v>
      </c>
      <c r="E2144" t="str">
        <f>'Permitted Sources'!H1394</f>
        <v>Compressor Engines</v>
      </c>
      <c r="F2144" s="67">
        <f>'Permitted Sources'!I1394</f>
        <v>19.421190969327814</v>
      </c>
      <c r="G2144" s="67">
        <f>'Permitted Sources'!J1394</f>
        <v>5.2</v>
      </c>
      <c r="H2144" s="67">
        <f>'Permitted Sources'!K1394</f>
        <v>5.2</v>
      </c>
      <c r="I2144" s="67">
        <f>'Permitted Sources'!L1394</f>
        <v>0</v>
      </c>
      <c r="J2144" s="67">
        <f>'Permitted Sources'!M1394</f>
        <v>0</v>
      </c>
      <c r="K2144" t="str">
        <f t="shared" si="33"/>
        <v>Compressor Engines</v>
      </c>
    </row>
    <row r="2145" spans="1:11" x14ac:dyDescent="0.2">
      <c r="A2145" s="159" t="str">
        <f>'Permitted Sources'!A1395</f>
        <v>WYDEQ Permitted Sources</v>
      </c>
      <c r="B2145" t="str">
        <f>'Permitted Sources'!B1395</f>
        <v>56</v>
      </c>
      <c r="C2145" s="159">
        <f>'Permitted Sources'!D1395</f>
        <v>56005</v>
      </c>
      <c r="D2145" s="159" t="str">
        <f>'Permitted Sources'!E1395</f>
        <v>20200254</v>
      </c>
      <c r="E2145" t="str">
        <f>'Permitted Sources'!H1395</f>
        <v>Compressor Engines</v>
      </c>
      <c r="F2145" s="67">
        <f>'Permitted Sources'!I1395</f>
        <v>6.1536963683934998</v>
      </c>
      <c r="G2145" s="67">
        <f>'Permitted Sources'!J1395</f>
        <v>6.2</v>
      </c>
      <c r="H2145" s="67">
        <f>'Permitted Sources'!K1395</f>
        <v>3.1</v>
      </c>
      <c r="I2145" s="67">
        <f>'Permitted Sources'!L1395</f>
        <v>0</v>
      </c>
      <c r="J2145" s="67">
        <f>'Permitted Sources'!M1395</f>
        <v>0</v>
      </c>
      <c r="K2145" t="str">
        <f t="shared" si="33"/>
        <v>Compressor Engines</v>
      </c>
    </row>
    <row r="2146" spans="1:11" x14ac:dyDescent="0.2">
      <c r="A2146" s="159" t="str">
        <f>'Permitted Sources'!A1396</f>
        <v>WYDEQ Permitted Sources</v>
      </c>
      <c r="B2146" t="str">
        <f>'Permitted Sources'!B1396</f>
        <v>56</v>
      </c>
      <c r="C2146" s="159">
        <f>'Permitted Sources'!D1396</f>
        <v>56005</v>
      </c>
      <c r="D2146" s="159" t="str">
        <f>'Permitted Sources'!E1396</f>
        <v>20200254</v>
      </c>
      <c r="E2146" t="str">
        <f>'Permitted Sources'!H1396</f>
        <v>Compressor Engines</v>
      </c>
      <c r="F2146" s="67">
        <f>'Permitted Sources'!I1396</f>
        <v>6.1536963683934998</v>
      </c>
      <c r="G2146" s="67">
        <f>'Permitted Sources'!J1396</f>
        <v>6.2</v>
      </c>
      <c r="H2146" s="67">
        <f>'Permitted Sources'!K1396</f>
        <v>3.1</v>
      </c>
      <c r="I2146" s="67">
        <f>'Permitted Sources'!L1396</f>
        <v>0</v>
      </c>
      <c r="J2146" s="67">
        <f>'Permitted Sources'!M1396</f>
        <v>0</v>
      </c>
      <c r="K2146" t="str">
        <f t="shared" si="33"/>
        <v>Compressor Engines</v>
      </c>
    </row>
    <row r="2147" spans="1:11" x14ac:dyDescent="0.2">
      <c r="A2147" s="159" t="str">
        <f>'Permitted Sources'!A1397</f>
        <v>WYDEQ Permitted Sources</v>
      </c>
      <c r="B2147" t="str">
        <f>'Permitted Sources'!B1397</f>
        <v>56</v>
      </c>
      <c r="C2147" s="159">
        <f>'Permitted Sources'!D1397</f>
        <v>56005</v>
      </c>
      <c r="D2147" s="159" t="str">
        <f>'Permitted Sources'!E1397</f>
        <v>20200254</v>
      </c>
      <c r="E2147" t="str">
        <f>'Permitted Sources'!H1397</f>
        <v>Compressor Engines</v>
      </c>
      <c r="F2147" s="67">
        <f>'Permitted Sources'!I1397</f>
        <v>6.1536963683934998</v>
      </c>
      <c r="G2147" s="67">
        <f>'Permitted Sources'!J1397</f>
        <v>6.2</v>
      </c>
      <c r="H2147" s="67">
        <f>'Permitted Sources'!K1397</f>
        <v>3.1</v>
      </c>
      <c r="I2147" s="67">
        <f>'Permitted Sources'!L1397</f>
        <v>0</v>
      </c>
      <c r="J2147" s="67">
        <f>'Permitted Sources'!M1397</f>
        <v>0</v>
      </c>
      <c r="K2147" t="str">
        <f t="shared" si="33"/>
        <v>Compressor Engines</v>
      </c>
    </row>
    <row r="2148" spans="1:11" x14ac:dyDescent="0.2">
      <c r="A2148" s="159" t="str">
        <f>'Permitted Sources'!A1398</f>
        <v>WYDEQ Permitted Sources</v>
      </c>
      <c r="B2148" t="str">
        <f>'Permitted Sources'!B1398</f>
        <v>56</v>
      </c>
      <c r="C2148" s="159">
        <f>'Permitted Sources'!D1398</f>
        <v>56005</v>
      </c>
      <c r="D2148" s="159" t="str">
        <f>'Permitted Sources'!E1398</f>
        <v>20200254</v>
      </c>
      <c r="E2148" t="str">
        <f>'Permitted Sources'!H1398</f>
        <v>Compressor Engines</v>
      </c>
      <c r="F2148" s="67">
        <f>'Permitted Sources'!I1398</f>
        <v>6.1536963683934998</v>
      </c>
      <c r="G2148" s="67">
        <f>'Permitted Sources'!J1398</f>
        <v>6.2</v>
      </c>
      <c r="H2148" s="67">
        <f>'Permitted Sources'!K1398</f>
        <v>3.1</v>
      </c>
      <c r="I2148" s="67">
        <f>'Permitted Sources'!L1398</f>
        <v>0</v>
      </c>
      <c r="J2148" s="67">
        <f>'Permitted Sources'!M1398</f>
        <v>0</v>
      </c>
      <c r="K2148" t="str">
        <f t="shared" si="33"/>
        <v>Compressor Engines</v>
      </c>
    </row>
    <row r="2149" spans="1:11" x14ac:dyDescent="0.2">
      <c r="A2149" s="159" t="str">
        <f>'Permitted Sources'!A1399</f>
        <v>WYDEQ Permitted Sources</v>
      </c>
      <c r="B2149" t="str">
        <f>'Permitted Sources'!B1399</f>
        <v>56</v>
      </c>
      <c r="C2149" s="159">
        <f>'Permitted Sources'!D1399</f>
        <v>56005</v>
      </c>
      <c r="D2149" s="159" t="str">
        <f>'Permitted Sources'!E1399</f>
        <v>20200253</v>
      </c>
      <c r="E2149" t="str">
        <f>'Permitted Sources'!H1399</f>
        <v>Compressor Engines</v>
      </c>
      <c r="F2149" s="67">
        <f>'Permitted Sources'!I1399</f>
        <v>1.4</v>
      </c>
      <c r="G2149" s="67">
        <f>'Permitted Sources'!J1399</f>
        <v>0.7</v>
      </c>
      <c r="H2149" s="67">
        <f>'Permitted Sources'!K1399</f>
        <v>1.4</v>
      </c>
      <c r="I2149" s="67">
        <f>'Permitted Sources'!L1399</f>
        <v>0</v>
      </c>
      <c r="J2149" s="67">
        <f>'Permitted Sources'!M1399</f>
        <v>0</v>
      </c>
      <c r="K2149" t="str">
        <f t="shared" si="33"/>
        <v>Compressor Engines</v>
      </c>
    </row>
    <row r="2150" spans="1:11" x14ac:dyDescent="0.2">
      <c r="A2150" s="159" t="str">
        <f>'Permitted Sources'!A1400</f>
        <v>WYDEQ Permitted Sources</v>
      </c>
      <c r="B2150" t="str">
        <f>'Permitted Sources'!B1400</f>
        <v>56</v>
      </c>
      <c r="C2150" s="159">
        <f>'Permitted Sources'!D1400</f>
        <v>56005</v>
      </c>
      <c r="D2150" s="159" t="str">
        <f>'Permitted Sources'!E1400</f>
        <v>20200254</v>
      </c>
      <c r="E2150" t="str">
        <f>'Permitted Sources'!H1400</f>
        <v>Compressor Engines</v>
      </c>
      <c r="F2150" s="67">
        <f>'Permitted Sources'!I1400</f>
        <v>6.2</v>
      </c>
      <c r="G2150" s="67">
        <f>'Permitted Sources'!J1400</f>
        <v>6.2</v>
      </c>
      <c r="H2150" s="67">
        <f>'Permitted Sources'!K1400</f>
        <v>3.1</v>
      </c>
      <c r="I2150" s="67">
        <f>'Permitted Sources'!L1400</f>
        <v>0</v>
      </c>
      <c r="J2150" s="67">
        <f>'Permitted Sources'!M1400</f>
        <v>0</v>
      </c>
      <c r="K2150" t="str">
        <f t="shared" si="33"/>
        <v>Compressor Engines</v>
      </c>
    </row>
    <row r="2151" spans="1:11" x14ac:dyDescent="0.2">
      <c r="A2151" s="159" t="str">
        <f>'Permitted Sources'!A1401</f>
        <v>WYDEQ Permitted Sources</v>
      </c>
      <c r="B2151" t="str">
        <f>'Permitted Sources'!B1401</f>
        <v>56</v>
      </c>
      <c r="C2151" s="159">
        <f>'Permitted Sources'!D1401</f>
        <v>56005</v>
      </c>
      <c r="D2151" s="159" t="str">
        <f>'Permitted Sources'!E1401</f>
        <v>20200254</v>
      </c>
      <c r="E2151" t="str">
        <f>'Permitted Sources'!H1401</f>
        <v>Compressor Engines</v>
      </c>
      <c r="F2151" s="67">
        <f>'Permitted Sources'!I1401</f>
        <v>6.2</v>
      </c>
      <c r="G2151" s="67">
        <f>'Permitted Sources'!J1401</f>
        <v>6.2</v>
      </c>
      <c r="H2151" s="67">
        <f>'Permitted Sources'!K1401</f>
        <v>3.1</v>
      </c>
      <c r="I2151" s="67">
        <f>'Permitted Sources'!L1401</f>
        <v>0</v>
      </c>
      <c r="J2151" s="67">
        <f>'Permitted Sources'!M1401</f>
        <v>0</v>
      </c>
      <c r="K2151" t="str">
        <f t="shared" si="33"/>
        <v>Compressor Engines</v>
      </c>
    </row>
    <row r="2152" spans="1:11" x14ac:dyDescent="0.2">
      <c r="A2152" s="159" t="str">
        <f>'Permitted Sources'!A1402</f>
        <v>WYDEQ Permitted Sources</v>
      </c>
      <c r="B2152" t="str">
        <f>'Permitted Sources'!B1402</f>
        <v>56</v>
      </c>
      <c r="C2152" s="159">
        <f>'Permitted Sources'!D1402</f>
        <v>56005</v>
      </c>
      <c r="D2152" s="159" t="str">
        <f>'Permitted Sources'!E1402</f>
        <v>20200254</v>
      </c>
      <c r="E2152" t="str">
        <f>'Permitted Sources'!H1402</f>
        <v>Compressor Engines</v>
      </c>
      <c r="F2152" s="67">
        <f>'Permitted Sources'!I1402</f>
        <v>6.2</v>
      </c>
      <c r="G2152" s="67">
        <f>'Permitted Sources'!J1402</f>
        <v>6.2</v>
      </c>
      <c r="H2152" s="67">
        <f>'Permitted Sources'!K1402</f>
        <v>3.1</v>
      </c>
      <c r="I2152" s="67">
        <f>'Permitted Sources'!L1402</f>
        <v>0</v>
      </c>
      <c r="J2152" s="67">
        <f>'Permitted Sources'!M1402</f>
        <v>0</v>
      </c>
      <c r="K2152" t="str">
        <f t="shared" si="33"/>
        <v>Compressor Engines</v>
      </c>
    </row>
    <row r="2153" spans="1:11" x14ac:dyDescent="0.2">
      <c r="A2153" s="159" t="str">
        <f>'Permitted Sources'!A1403</f>
        <v>WYDEQ Permitted Sources</v>
      </c>
      <c r="B2153" t="str">
        <f>'Permitted Sources'!B1403</f>
        <v>56</v>
      </c>
      <c r="C2153" s="159">
        <f>'Permitted Sources'!D1403</f>
        <v>56005</v>
      </c>
      <c r="D2153" s="159" t="str">
        <f>'Permitted Sources'!E1403</f>
        <v>20200254</v>
      </c>
      <c r="E2153" t="str">
        <f>'Permitted Sources'!H1403</f>
        <v>Compressor Engines</v>
      </c>
      <c r="F2153" s="67">
        <f>'Permitted Sources'!I1403</f>
        <v>5.117</v>
      </c>
      <c r="G2153" s="67">
        <f>'Permitted Sources'!J1403</f>
        <v>2.0510000000000002</v>
      </c>
      <c r="H2153" s="67">
        <f>'Permitted Sources'!K1403</f>
        <v>2.6</v>
      </c>
      <c r="I2153" s="67">
        <f>'Permitted Sources'!L1403</f>
        <v>0</v>
      </c>
      <c r="J2153" s="67">
        <f>'Permitted Sources'!M1403</f>
        <v>0</v>
      </c>
      <c r="K2153" t="str">
        <f t="shared" si="33"/>
        <v>Compressor Engines</v>
      </c>
    </row>
    <row r="2154" spans="1:11" x14ac:dyDescent="0.2">
      <c r="A2154" s="159" t="str">
        <f>'Permitted Sources'!A1404</f>
        <v>WYDEQ Permitted Sources</v>
      </c>
      <c r="B2154" t="str">
        <f>'Permitted Sources'!B1404</f>
        <v>56</v>
      </c>
      <c r="C2154" s="159">
        <f>'Permitted Sources'!D1404</f>
        <v>56005</v>
      </c>
      <c r="D2154" s="159" t="str">
        <f>'Permitted Sources'!E1404</f>
        <v>20200254</v>
      </c>
      <c r="E2154" t="str">
        <f>'Permitted Sources'!H1404</f>
        <v>Compressor Engines</v>
      </c>
      <c r="F2154" s="67">
        <f>'Permitted Sources'!I1404</f>
        <v>19.408000000000001</v>
      </c>
      <c r="G2154" s="67">
        <f>'Permitted Sources'!J1404</f>
        <v>5.18</v>
      </c>
      <c r="H2154" s="67">
        <f>'Permitted Sources'!K1404</f>
        <v>5.18</v>
      </c>
      <c r="I2154" s="67">
        <f>'Permitted Sources'!L1404</f>
        <v>0</v>
      </c>
      <c r="J2154" s="67">
        <f>'Permitted Sources'!M1404</f>
        <v>0</v>
      </c>
      <c r="K2154" t="str">
        <f t="shared" si="33"/>
        <v>Compressor Engines</v>
      </c>
    </row>
    <row r="2155" spans="1:11" x14ac:dyDescent="0.2">
      <c r="A2155" s="159" t="str">
        <f>'Permitted Sources'!A1405</f>
        <v>WYDEQ Permitted Sources</v>
      </c>
      <c r="B2155" t="str">
        <f>'Permitted Sources'!B1405</f>
        <v>56</v>
      </c>
      <c r="C2155" s="159">
        <f>'Permitted Sources'!D1405</f>
        <v>56005</v>
      </c>
      <c r="D2155" s="159" t="str">
        <f>'Permitted Sources'!E1405</f>
        <v>20200254</v>
      </c>
      <c r="E2155" t="str">
        <f>'Permitted Sources'!H1405</f>
        <v>Compressor Engines</v>
      </c>
      <c r="F2155" s="67">
        <f>'Permitted Sources'!I1405</f>
        <v>19.408000000000001</v>
      </c>
      <c r="G2155" s="67">
        <f>'Permitted Sources'!J1405</f>
        <v>5.18</v>
      </c>
      <c r="H2155" s="67">
        <f>'Permitted Sources'!K1405</f>
        <v>5.18</v>
      </c>
      <c r="I2155" s="67">
        <f>'Permitted Sources'!L1405</f>
        <v>0</v>
      </c>
      <c r="J2155" s="67">
        <f>'Permitted Sources'!M1405</f>
        <v>0</v>
      </c>
      <c r="K2155" t="str">
        <f t="shared" si="33"/>
        <v>Compressor Engines</v>
      </c>
    </row>
    <row r="2156" spans="1:11" x14ac:dyDescent="0.2">
      <c r="A2156" s="159" t="str">
        <f>'Permitted Sources'!A1406</f>
        <v>WYDEQ Permitted Sources</v>
      </c>
      <c r="B2156" t="str">
        <f>'Permitted Sources'!B1406</f>
        <v>56</v>
      </c>
      <c r="C2156" s="159">
        <f>'Permitted Sources'!D1406</f>
        <v>56005</v>
      </c>
      <c r="D2156" s="159" t="str">
        <f>'Permitted Sources'!E1406</f>
        <v>20200254</v>
      </c>
      <c r="E2156" t="str">
        <f>'Permitted Sources'!H1406</f>
        <v>Compressor Engines</v>
      </c>
      <c r="F2156" s="67">
        <f>'Permitted Sources'!I1406</f>
        <v>5.117</v>
      </c>
      <c r="G2156" s="67">
        <f>'Permitted Sources'!J1406</f>
        <v>2.0510000000000002</v>
      </c>
      <c r="H2156" s="67">
        <f>'Permitted Sources'!K1406</f>
        <v>2.6</v>
      </c>
      <c r="I2156" s="67">
        <f>'Permitted Sources'!L1406</f>
        <v>0</v>
      </c>
      <c r="J2156" s="67">
        <f>'Permitted Sources'!M1406</f>
        <v>0</v>
      </c>
      <c r="K2156" t="str">
        <f t="shared" si="33"/>
        <v>Compressor Engines</v>
      </c>
    </row>
    <row r="2157" spans="1:11" x14ac:dyDescent="0.2">
      <c r="A2157" s="159" t="str">
        <f>'Permitted Sources'!A1407</f>
        <v>WYDEQ Permitted Sources</v>
      </c>
      <c r="B2157" t="str">
        <f>'Permitted Sources'!B1407</f>
        <v>56</v>
      </c>
      <c r="C2157" s="159">
        <f>'Permitted Sources'!D1407</f>
        <v>56005</v>
      </c>
      <c r="D2157" s="159" t="str">
        <f>'Permitted Sources'!E1407</f>
        <v>20200254</v>
      </c>
      <c r="E2157" t="str">
        <f>'Permitted Sources'!H1407</f>
        <v>Compressor Engines</v>
      </c>
      <c r="F2157" s="67">
        <f>'Permitted Sources'!I1407</f>
        <v>5.117</v>
      </c>
      <c r="G2157" s="67">
        <f>'Permitted Sources'!J1407</f>
        <v>2.0510000000000002</v>
      </c>
      <c r="H2157" s="67">
        <f>'Permitted Sources'!K1407</f>
        <v>2.6</v>
      </c>
      <c r="I2157" s="67">
        <f>'Permitted Sources'!L1407</f>
        <v>0</v>
      </c>
      <c r="J2157" s="67">
        <f>'Permitted Sources'!M1407</f>
        <v>0</v>
      </c>
      <c r="K2157" t="str">
        <f t="shared" si="33"/>
        <v>Compressor Engines</v>
      </c>
    </row>
    <row r="2158" spans="1:11" x14ac:dyDescent="0.2">
      <c r="A2158" s="159" t="str">
        <f>'Permitted Sources'!A1408</f>
        <v>WYDEQ Permitted Sources</v>
      </c>
      <c r="B2158" t="str">
        <f>'Permitted Sources'!B1408</f>
        <v>56</v>
      </c>
      <c r="C2158" s="159">
        <f>'Permitted Sources'!D1408</f>
        <v>56005</v>
      </c>
      <c r="D2158" s="159" t="str">
        <f>'Permitted Sources'!E1408</f>
        <v>20200254</v>
      </c>
      <c r="E2158" t="str">
        <f>'Permitted Sources'!H1408</f>
        <v>Compressor Engines</v>
      </c>
      <c r="F2158" s="67">
        <f>'Permitted Sources'!I1408</f>
        <v>5.117</v>
      </c>
      <c r="G2158" s="67">
        <f>'Permitted Sources'!J1408</f>
        <v>2.0510000000000002</v>
      </c>
      <c r="H2158" s="67">
        <f>'Permitted Sources'!K1408</f>
        <v>2.6</v>
      </c>
      <c r="I2158" s="67">
        <f>'Permitted Sources'!L1408</f>
        <v>0</v>
      </c>
      <c r="J2158" s="67">
        <f>'Permitted Sources'!M1408</f>
        <v>0</v>
      </c>
      <c r="K2158" t="str">
        <f t="shared" si="33"/>
        <v>Compressor Engines</v>
      </c>
    </row>
    <row r="2159" spans="1:11" x14ac:dyDescent="0.2">
      <c r="A2159" s="159" t="str">
        <f>'Permitted Sources'!A1409</f>
        <v>WYDEQ Permitted Sources</v>
      </c>
      <c r="B2159" t="str">
        <f>'Permitted Sources'!B1409</f>
        <v>56</v>
      </c>
      <c r="C2159" s="159">
        <f>'Permitted Sources'!D1409</f>
        <v>56005</v>
      </c>
      <c r="D2159" s="159" t="str">
        <f>'Permitted Sources'!E1409</f>
        <v>20200254</v>
      </c>
      <c r="E2159" t="str">
        <f>'Permitted Sources'!H1409</f>
        <v>Compressor Engines</v>
      </c>
      <c r="F2159" s="67">
        <f>'Permitted Sources'!I1409</f>
        <v>5.117</v>
      </c>
      <c r="G2159" s="67">
        <f>'Permitted Sources'!J1409</f>
        <v>2.0510000000000002</v>
      </c>
      <c r="H2159" s="67">
        <f>'Permitted Sources'!K1409</f>
        <v>2.6</v>
      </c>
      <c r="I2159" s="67">
        <f>'Permitted Sources'!L1409</f>
        <v>0</v>
      </c>
      <c r="J2159" s="67">
        <f>'Permitted Sources'!M1409</f>
        <v>0</v>
      </c>
      <c r="K2159" t="str">
        <f t="shared" si="33"/>
        <v>Compressor Engines</v>
      </c>
    </row>
    <row r="2160" spans="1:11" x14ac:dyDescent="0.2">
      <c r="A2160" s="159" t="str">
        <f>'Permitted Sources'!A1410</f>
        <v>WYDEQ Permitted Sources</v>
      </c>
      <c r="B2160" t="str">
        <f>'Permitted Sources'!B1410</f>
        <v>56</v>
      </c>
      <c r="C2160" s="159">
        <f>'Permitted Sources'!D1410</f>
        <v>56005</v>
      </c>
      <c r="D2160" s="159" t="str">
        <f>'Permitted Sources'!E1410</f>
        <v>20200254</v>
      </c>
      <c r="E2160" t="str">
        <f>'Permitted Sources'!H1410</f>
        <v>Compressor Engines</v>
      </c>
      <c r="F2160" s="67">
        <f>'Permitted Sources'!I1410</f>
        <v>6.149</v>
      </c>
      <c r="G2160" s="67">
        <f>'Permitted Sources'!J1410</f>
        <v>2.4609999999999999</v>
      </c>
      <c r="H2160" s="67">
        <f>'Permitted Sources'!K1410</f>
        <v>1.536</v>
      </c>
      <c r="I2160" s="67">
        <f>'Permitted Sources'!L1410</f>
        <v>0</v>
      </c>
      <c r="J2160" s="67">
        <f>'Permitted Sources'!M1410</f>
        <v>0</v>
      </c>
      <c r="K2160" t="str">
        <f t="shared" si="33"/>
        <v>Compressor Engines</v>
      </c>
    </row>
    <row r="2161" spans="1:11" x14ac:dyDescent="0.2">
      <c r="A2161" s="159" t="str">
        <f>'Permitted Sources'!A1411</f>
        <v>WYDEQ Permitted Sources</v>
      </c>
      <c r="B2161" t="str">
        <f>'Permitted Sources'!B1411</f>
        <v>56</v>
      </c>
      <c r="C2161" s="159">
        <f>'Permitted Sources'!D1411</f>
        <v>56005</v>
      </c>
      <c r="D2161" s="159" t="str">
        <f>'Permitted Sources'!E1411</f>
        <v>20200254</v>
      </c>
      <c r="E2161" t="str">
        <f>'Permitted Sources'!H1411</f>
        <v>Compressor Engines</v>
      </c>
      <c r="F2161" s="67">
        <f>'Permitted Sources'!I1411</f>
        <v>6.149</v>
      </c>
      <c r="G2161" s="67">
        <f>'Permitted Sources'!J1411</f>
        <v>2.4609999999999999</v>
      </c>
      <c r="H2161" s="67">
        <f>'Permitted Sources'!K1411</f>
        <v>1.536</v>
      </c>
      <c r="I2161" s="67">
        <f>'Permitted Sources'!L1411</f>
        <v>0</v>
      </c>
      <c r="J2161" s="67">
        <f>'Permitted Sources'!M1411</f>
        <v>0</v>
      </c>
      <c r="K2161" t="str">
        <f t="shared" si="33"/>
        <v>Compressor Engines</v>
      </c>
    </row>
    <row r="2162" spans="1:11" x14ac:dyDescent="0.2">
      <c r="A2162" s="159" t="str">
        <f>'Permitted Sources'!A1412</f>
        <v>WYDEQ Permitted Sources</v>
      </c>
      <c r="B2162" t="str">
        <f>'Permitted Sources'!B1412</f>
        <v>56</v>
      </c>
      <c r="C2162" s="159">
        <f>'Permitted Sources'!D1412</f>
        <v>56005</v>
      </c>
      <c r="D2162" s="159" t="str">
        <f>'Permitted Sources'!E1412</f>
        <v>20200254</v>
      </c>
      <c r="E2162" t="str">
        <f>'Permitted Sources'!H1412</f>
        <v>Compressor Engines</v>
      </c>
      <c r="F2162" s="67">
        <f>'Permitted Sources'!I1412</f>
        <v>6.149</v>
      </c>
      <c r="G2162" s="67">
        <f>'Permitted Sources'!J1412</f>
        <v>2.4609999999999999</v>
      </c>
      <c r="H2162" s="67">
        <f>'Permitted Sources'!K1412</f>
        <v>1.536</v>
      </c>
      <c r="I2162" s="67">
        <f>'Permitted Sources'!L1412</f>
        <v>0</v>
      </c>
      <c r="J2162" s="67">
        <f>'Permitted Sources'!M1412</f>
        <v>0</v>
      </c>
      <c r="K2162" t="str">
        <f t="shared" si="33"/>
        <v>Compressor Engines</v>
      </c>
    </row>
    <row r="2163" spans="1:11" x14ac:dyDescent="0.2">
      <c r="A2163" s="159" t="str">
        <f>'Permitted Sources'!A1413</f>
        <v>WYDEQ Permitted Sources</v>
      </c>
      <c r="B2163" t="str">
        <f>'Permitted Sources'!B1413</f>
        <v>56</v>
      </c>
      <c r="C2163" s="159">
        <f>'Permitted Sources'!D1413</f>
        <v>56005</v>
      </c>
      <c r="D2163" s="159" t="str">
        <f>'Permitted Sources'!E1413</f>
        <v>20200254</v>
      </c>
      <c r="E2163" t="str">
        <f>'Permitted Sources'!H1413</f>
        <v>Compressor Engines</v>
      </c>
      <c r="F2163" s="67">
        <f>'Permitted Sources'!I1413</f>
        <v>6.149</v>
      </c>
      <c r="G2163" s="67">
        <f>'Permitted Sources'!J1413</f>
        <v>2.4609999999999999</v>
      </c>
      <c r="H2163" s="67">
        <f>'Permitted Sources'!K1413</f>
        <v>1.536</v>
      </c>
      <c r="I2163" s="67">
        <f>'Permitted Sources'!L1413</f>
        <v>0</v>
      </c>
      <c r="J2163" s="67">
        <f>'Permitted Sources'!M1413</f>
        <v>0</v>
      </c>
      <c r="K2163" t="str">
        <f t="shared" si="33"/>
        <v>Compressor Engines</v>
      </c>
    </row>
    <row r="2164" spans="1:11" x14ac:dyDescent="0.2">
      <c r="A2164" s="159" t="str">
        <f>'Permitted Sources'!A1414</f>
        <v>WYDEQ Permitted Sources</v>
      </c>
      <c r="B2164" t="str">
        <f>'Permitted Sources'!B1414</f>
        <v>56</v>
      </c>
      <c r="C2164" s="159">
        <f>'Permitted Sources'!D1414</f>
        <v>56005</v>
      </c>
      <c r="D2164" s="159" t="str">
        <f>'Permitted Sources'!E1414</f>
        <v>20200254</v>
      </c>
      <c r="E2164" t="str">
        <f>'Permitted Sources'!H1414</f>
        <v>Compressor Engines</v>
      </c>
      <c r="F2164" s="67">
        <f>'Permitted Sources'!I1414</f>
        <v>11.3</v>
      </c>
      <c r="G2164" s="67">
        <f>'Permitted Sources'!J1414</f>
        <v>6.4</v>
      </c>
      <c r="H2164" s="67">
        <f>'Permitted Sources'!K1414</f>
        <v>4.8</v>
      </c>
      <c r="I2164" s="67">
        <f>'Permitted Sources'!L1414</f>
        <v>0</v>
      </c>
      <c r="J2164" s="67">
        <f>'Permitted Sources'!M1414</f>
        <v>0</v>
      </c>
      <c r="K2164" t="str">
        <f t="shared" si="33"/>
        <v>Compressor Engines</v>
      </c>
    </row>
    <row r="2165" spans="1:11" x14ac:dyDescent="0.2">
      <c r="A2165" s="159" t="str">
        <f>'Permitted Sources'!A1415</f>
        <v>WYDEQ Permitted Sources</v>
      </c>
      <c r="B2165" t="str">
        <f>'Permitted Sources'!B1415</f>
        <v>56</v>
      </c>
      <c r="C2165" s="159">
        <f>'Permitted Sources'!D1415</f>
        <v>56005</v>
      </c>
      <c r="D2165" s="159" t="str">
        <f>'Permitted Sources'!E1415</f>
        <v>20200254</v>
      </c>
      <c r="E2165" t="str">
        <f>'Permitted Sources'!H1415</f>
        <v>Compressor Engines</v>
      </c>
      <c r="F2165" s="67">
        <f>'Permitted Sources'!I1415</f>
        <v>19.399999999999999</v>
      </c>
      <c r="G2165" s="67">
        <f>'Permitted Sources'!J1415</f>
        <v>5.2</v>
      </c>
      <c r="H2165" s="67">
        <f>'Permitted Sources'!K1415</f>
        <v>5.2</v>
      </c>
      <c r="I2165" s="67">
        <f>'Permitted Sources'!L1415</f>
        <v>0</v>
      </c>
      <c r="J2165" s="67">
        <f>'Permitted Sources'!M1415</f>
        <v>0</v>
      </c>
      <c r="K2165" t="str">
        <f t="shared" si="33"/>
        <v>Compressor Engines</v>
      </c>
    </row>
    <row r="2166" spans="1:11" x14ac:dyDescent="0.2">
      <c r="A2166" s="159" t="str">
        <f>'Permitted Sources'!A1416</f>
        <v>WYDEQ Permitted Sources</v>
      </c>
      <c r="B2166" t="str">
        <f>'Permitted Sources'!B1416</f>
        <v>56</v>
      </c>
      <c r="C2166" s="159">
        <f>'Permitted Sources'!D1416</f>
        <v>56005</v>
      </c>
      <c r="D2166" s="159" t="str">
        <f>'Permitted Sources'!E1416</f>
        <v>20200254</v>
      </c>
      <c r="E2166" t="str">
        <f>'Permitted Sources'!H1416</f>
        <v>Compressor Engines</v>
      </c>
      <c r="F2166" s="67">
        <f>'Permitted Sources'!I1416</f>
        <v>19.399999999999999</v>
      </c>
      <c r="G2166" s="67">
        <f>'Permitted Sources'!J1416</f>
        <v>5.2</v>
      </c>
      <c r="H2166" s="67">
        <f>'Permitted Sources'!K1416</f>
        <v>5.2</v>
      </c>
      <c r="I2166" s="67">
        <f>'Permitted Sources'!L1416</f>
        <v>0</v>
      </c>
      <c r="J2166" s="67">
        <f>'Permitted Sources'!M1416</f>
        <v>0</v>
      </c>
      <c r="K2166" t="str">
        <f t="shared" si="33"/>
        <v>Compressor Engines</v>
      </c>
    </row>
    <row r="2167" spans="1:11" x14ac:dyDescent="0.2">
      <c r="A2167" s="159" t="str">
        <f>'Permitted Sources'!A1417</f>
        <v>WYDEQ Permitted Sources</v>
      </c>
      <c r="B2167" t="str">
        <f>'Permitted Sources'!B1417</f>
        <v>56</v>
      </c>
      <c r="C2167" s="159">
        <f>'Permitted Sources'!D1417</f>
        <v>56005</v>
      </c>
      <c r="D2167" s="159" t="str">
        <f>'Permitted Sources'!E1417</f>
        <v>20200254</v>
      </c>
      <c r="E2167" t="str">
        <f>'Permitted Sources'!H1417</f>
        <v>Compressor Engines</v>
      </c>
      <c r="F2167" s="67">
        <f>'Permitted Sources'!I1417</f>
        <v>19.399999999999999</v>
      </c>
      <c r="G2167" s="67">
        <f>'Permitted Sources'!J1417</f>
        <v>5.2</v>
      </c>
      <c r="H2167" s="67">
        <f>'Permitted Sources'!K1417</f>
        <v>5.2</v>
      </c>
      <c r="I2167" s="67">
        <f>'Permitted Sources'!L1417</f>
        <v>0</v>
      </c>
      <c r="J2167" s="67">
        <f>'Permitted Sources'!M1417</f>
        <v>0</v>
      </c>
      <c r="K2167" t="str">
        <f t="shared" si="33"/>
        <v>Compressor Engines</v>
      </c>
    </row>
    <row r="2168" spans="1:11" x14ac:dyDescent="0.2">
      <c r="A2168" s="159" t="str">
        <f>'Permitted Sources'!A1418</f>
        <v>WYDEQ Permitted Sources</v>
      </c>
      <c r="B2168" t="str">
        <f>'Permitted Sources'!B1418</f>
        <v>56</v>
      </c>
      <c r="C2168" s="159">
        <f>'Permitted Sources'!D1418</f>
        <v>56005</v>
      </c>
      <c r="D2168" s="159" t="str">
        <f>'Permitted Sources'!E1418</f>
        <v>20200254</v>
      </c>
      <c r="E2168" t="str">
        <f>'Permitted Sources'!H1418</f>
        <v>Compressor Engines</v>
      </c>
      <c r="F2168" s="67">
        <f>'Permitted Sources'!I1418</f>
        <v>19.399999999999999</v>
      </c>
      <c r="G2168" s="67">
        <f>'Permitted Sources'!J1418</f>
        <v>5.2</v>
      </c>
      <c r="H2168" s="67">
        <f>'Permitted Sources'!K1418</f>
        <v>5.2</v>
      </c>
      <c r="I2168" s="67">
        <f>'Permitted Sources'!L1418</f>
        <v>0</v>
      </c>
      <c r="J2168" s="67">
        <f>'Permitted Sources'!M1418</f>
        <v>0</v>
      </c>
      <c r="K2168" t="str">
        <f t="shared" si="33"/>
        <v>Compressor Engines</v>
      </c>
    </row>
    <row r="2169" spans="1:11" x14ac:dyDescent="0.2">
      <c r="A2169" s="159" t="str">
        <f>'Permitted Sources'!A1419</f>
        <v>WYDEQ Permitted Sources</v>
      </c>
      <c r="B2169" t="str">
        <f>'Permitted Sources'!B1419</f>
        <v>56</v>
      </c>
      <c r="C2169" s="159">
        <f>'Permitted Sources'!D1419</f>
        <v>56005</v>
      </c>
      <c r="D2169" s="159" t="str">
        <f>'Permitted Sources'!E1419</f>
        <v>20200254</v>
      </c>
      <c r="E2169" t="str">
        <f>'Permitted Sources'!H1419</f>
        <v>Compressor Engines</v>
      </c>
      <c r="F2169" s="67">
        <f>'Permitted Sources'!I1419</f>
        <v>5.117</v>
      </c>
      <c r="G2169" s="67">
        <f>'Permitted Sources'!J1419</f>
        <v>2.044</v>
      </c>
      <c r="H2169" s="67">
        <f>'Permitted Sources'!K1419</f>
        <v>2.6</v>
      </c>
      <c r="I2169" s="67">
        <f>'Permitted Sources'!L1419</f>
        <v>0</v>
      </c>
      <c r="J2169" s="67">
        <f>'Permitted Sources'!M1419</f>
        <v>0</v>
      </c>
      <c r="K2169" t="str">
        <f t="shared" si="33"/>
        <v>Compressor Engines</v>
      </c>
    </row>
    <row r="2170" spans="1:11" x14ac:dyDescent="0.2">
      <c r="A2170" s="159" t="str">
        <f>'Permitted Sources'!A1420</f>
        <v>WYDEQ Permitted Sources</v>
      </c>
      <c r="B2170" t="str">
        <f>'Permitted Sources'!B1420</f>
        <v>56</v>
      </c>
      <c r="C2170" s="159">
        <f>'Permitted Sources'!D1420</f>
        <v>56005</v>
      </c>
      <c r="D2170" s="159" t="str">
        <f>'Permitted Sources'!E1420</f>
        <v>20200254</v>
      </c>
      <c r="E2170" t="str">
        <f>'Permitted Sources'!H1420</f>
        <v>Compressor Engines</v>
      </c>
      <c r="F2170" s="67">
        <f>'Permitted Sources'!I1420</f>
        <v>6.2</v>
      </c>
      <c r="G2170" s="67">
        <f>'Permitted Sources'!J1420</f>
        <v>6.2</v>
      </c>
      <c r="H2170" s="67">
        <f>'Permitted Sources'!K1420</f>
        <v>3.1</v>
      </c>
      <c r="I2170" s="67">
        <f>'Permitted Sources'!L1420</f>
        <v>0</v>
      </c>
      <c r="J2170" s="67">
        <f>'Permitted Sources'!M1420</f>
        <v>0</v>
      </c>
      <c r="K2170" t="str">
        <f t="shared" si="33"/>
        <v>Compressor Engines</v>
      </c>
    </row>
    <row r="2171" spans="1:11" x14ac:dyDescent="0.2">
      <c r="A2171" s="159" t="str">
        <f>'Permitted Sources'!A1421</f>
        <v>WYDEQ Permitted Sources</v>
      </c>
      <c r="B2171" t="str">
        <f>'Permitted Sources'!B1421</f>
        <v>56</v>
      </c>
      <c r="C2171" s="159">
        <f>'Permitted Sources'!D1421</f>
        <v>56005</v>
      </c>
      <c r="D2171" s="159" t="str">
        <f>'Permitted Sources'!E1421</f>
        <v>20200254</v>
      </c>
      <c r="E2171" t="str">
        <f>'Permitted Sources'!H1421</f>
        <v>Compressor Engines</v>
      </c>
      <c r="F2171" s="67">
        <f>'Permitted Sources'!I1421</f>
        <v>6.2</v>
      </c>
      <c r="G2171" s="67">
        <f>'Permitted Sources'!J1421</f>
        <v>6.2</v>
      </c>
      <c r="H2171" s="67">
        <f>'Permitted Sources'!K1421</f>
        <v>3.1</v>
      </c>
      <c r="I2171" s="67">
        <f>'Permitted Sources'!L1421</f>
        <v>0</v>
      </c>
      <c r="J2171" s="67">
        <f>'Permitted Sources'!M1421</f>
        <v>0</v>
      </c>
      <c r="K2171" t="str">
        <f t="shared" si="33"/>
        <v>Compressor Engines</v>
      </c>
    </row>
    <row r="2172" spans="1:11" x14ac:dyDescent="0.2">
      <c r="A2172" s="159" t="str">
        <f>'Permitted Sources'!A1422</f>
        <v>WYDEQ Permitted Sources</v>
      </c>
      <c r="B2172" t="str">
        <f>'Permitted Sources'!B1422</f>
        <v>56</v>
      </c>
      <c r="C2172" s="159">
        <f>'Permitted Sources'!D1422</f>
        <v>56005</v>
      </c>
      <c r="D2172" s="159" t="str">
        <f>'Permitted Sources'!E1422</f>
        <v>20200254</v>
      </c>
      <c r="E2172" t="str">
        <f>'Permitted Sources'!H1422</f>
        <v>Compressor Engines</v>
      </c>
      <c r="F2172" s="67">
        <f>'Permitted Sources'!I1422</f>
        <v>6.2</v>
      </c>
      <c r="G2172" s="67">
        <f>'Permitted Sources'!J1422</f>
        <v>6.2</v>
      </c>
      <c r="H2172" s="67">
        <f>'Permitted Sources'!K1422</f>
        <v>3.1</v>
      </c>
      <c r="I2172" s="67">
        <f>'Permitted Sources'!L1422</f>
        <v>0</v>
      </c>
      <c r="J2172" s="67">
        <f>'Permitted Sources'!M1422</f>
        <v>0</v>
      </c>
      <c r="K2172" t="str">
        <f t="shared" si="33"/>
        <v>Compressor Engines</v>
      </c>
    </row>
    <row r="2173" spans="1:11" x14ac:dyDescent="0.2">
      <c r="A2173" s="159" t="str">
        <f>'Permitted Sources'!A1423</f>
        <v>WYDEQ Permitted Sources</v>
      </c>
      <c r="B2173" t="str">
        <f>'Permitted Sources'!B1423</f>
        <v>56</v>
      </c>
      <c r="C2173" s="159">
        <f>'Permitted Sources'!D1423</f>
        <v>56005</v>
      </c>
      <c r="D2173" s="159" t="str">
        <f>'Permitted Sources'!E1423</f>
        <v>20200254</v>
      </c>
      <c r="E2173" t="str">
        <f>'Permitted Sources'!H1423</f>
        <v>Compressor Engines</v>
      </c>
      <c r="F2173" s="67">
        <f>'Permitted Sources'!I1423</f>
        <v>6.2</v>
      </c>
      <c r="G2173" s="67">
        <f>'Permitted Sources'!J1423</f>
        <v>6.2</v>
      </c>
      <c r="H2173" s="67">
        <f>'Permitted Sources'!K1423</f>
        <v>3.1</v>
      </c>
      <c r="I2173" s="67">
        <f>'Permitted Sources'!L1423</f>
        <v>0</v>
      </c>
      <c r="J2173" s="67">
        <f>'Permitted Sources'!M1423</f>
        <v>0</v>
      </c>
      <c r="K2173" t="str">
        <f t="shared" si="33"/>
        <v>Compressor Engines</v>
      </c>
    </row>
    <row r="2174" spans="1:11" x14ac:dyDescent="0.2">
      <c r="A2174" s="159" t="str">
        <f>'Permitted Sources'!A1424</f>
        <v>WYDEQ Permitted Sources</v>
      </c>
      <c r="B2174" t="str">
        <f>'Permitted Sources'!B1424</f>
        <v>56</v>
      </c>
      <c r="C2174" s="159">
        <f>'Permitted Sources'!D1424</f>
        <v>56005</v>
      </c>
      <c r="D2174" s="159" t="str">
        <f>'Permitted Sources'!E1424</f>
        <v>20200254</v>
      </c>
      <c r="E2174" t="str">
        <f>'Permitted Sources'!H1424</f>
        <v>Compressor Engines</v>
      </c>
      <c r="F2174" s="67">
        <f>'Permitted Sources'!I1424</f>
        <v>19.399999999999999</v>
      </c>
      <c r="G2174" s="67">
        <f>'Permitted Sources'!J1424</f>
        <v>5.2</v>
      </c>
      <c r="H2174" s="67">
        <f>'Permitted Sources'!K1424</f>
        <v>5.2</v>
      </c>
      <c r="I2174" s="67">
        <f>'Permitted Sources'!L1424</f>
        <v>0</v>
      </c>
      <c r="J2174" s="67">
        <f>'Permitted Sources'!M1424</f>
        <v>0</v>
      </c>
      <c r="K2174" t="str">
        <f t="shared" si="33"/>
        <v>Compressor Engines</v>
      </c>
    </row>
    <row r="2175" spans="1:11" x14ac:dyDescent="0.2">
      <c r="A2175" s="159" t="str">
        <f>'Permitted Sources'!A1425</f>
        <v>WYDEQ Permitted Sources</v>
      </c>
      <c r="B2175" t="str">
        <f>'Permitted Sources'!B1425</f>
        <v>56</v>
      </c>
      <c r="C2175" s="159">
        <f>'Permitted Sources'!D1425</f>
        <v>56005</v>
      </c>
      <c r="D2175" s="159" t="str">
        <f>'Permitted Sources'!E1425</f>
        <v>20200254</v>
      </c>
      <c r="E2175" t="str">
        <f>'Permitted Sources'!H1425</f>
        <v>Compressor Engines</v>
      </c>
      <c r="F2175" s="67">
        <f>'Permitted Sources'!I1425</f>
        <v>19.399999999999999</v>
      </c>
      <c r="G2175" s="67">
        <f>'Permitted Sources'!J1425</f>
        <v>5.2</v>
      </c>
      <c r="H2175" s="67">
        <f>'Permitted Sources'!K1425</f>
        <v>5.2</v>
      </c>
      <c r="I2175" s="67">
        <f>'Permitted Sources'!L1425</f>
        <v>0</v>
      </c>
      <c r="J2175" s="67">
        <f>'Permitted Sources'!M1425</f>
        <v>0</v>
      </c>
      <c r="K2175" t="str">
        <f t="shared" si="33"/>
        <v>Compressor Engines</v>
      </c>
    </row>
    <row r="2176" spans="1:11" x14ac:dyDescent="0.2">
      <c r="A2176" s="159" t="str">
        <f>'Permitted Sources'!A1426</f>
        <v>WYDEQ Permitted Sources</v>
      </c>
      <c r="B2176" t="str">
        <f>'Permitted Sources'!B1426</f>
        <v>56</v>
      </c>
      <c r="C2176" s="159">
        <f>'Permitted Sources'!D1426</f>
        <v>56005</v>
      </c>
      <c r="D2176" s="159" t="str">
        <f>'Permitted Sources'!E1426</f>
        <v>20200252</v>
      </c>
      <c r="E2176" t="str">
        <f>'Permitted Sources'!H1426</f>
        <v>Compressor Engines</v>
      </c>
      <c r="F2176" s="67">
        <f>'Permitted Sources'!I1426</f>
        <v>3.1</v>
      </c>
      <c r="G2176" s="67">
        <f>'Permitted Sources'!J1426</f>
        <v>1.7</v>
      </c>
      <c r="H2176" s="67">
        <f>'Permitted Sources'!K1426</f>
        <v>6.1</v>
      </c>
      <c r="I2176" s="67">
        <f>'Permitted Sources'!L1426</f>
        <v>0</v>
      </c>
      <c r="J2176" s="67">
        <f>'Permitted Sources'!M1426</f>
        <v>0</v>
      </c>
      <c r="K2176" t="str">
        <f t="shared" si="33"/>
        <v>Compressor Engines</v>
      </c>
    </row>
    <row r="2177" spans="1:11" x14ac:dyDescent="0.2">
      <c r="A2177" s="159" t="str">
        <f>'Permitted Sources'!A1427</f>
        <v>WYDEQ Permitted Sources</v>
      </c>
      <c r="B2177" t="str">
        <f>'Permitted Sources'!B1427</f>
        <v>56</v>
      </c>
      <c r="C2177" s="159">
        <f>'Permitted Sources'!D1427</f>
        <v>56005</v>
      </c>
      <c r="D2177" s="159" t="str">
        <f>'Permitted Sources'!E1427</f>
        <v>20200254</v>
      </c>
      <c r="E2177" t="str">
        <f>'Permitted Sources'!H1427</f>
        <v>Compressor Engines</v>
      </c>
      <c r="F2177" s="67">
        <f>'Permitted Sources'!I1427</f>
        <v>6.149</v>
      </c>
      <c r="G2177" s="67">
        <f>'Permitted Sources'!J1427</f>
        <v>2.4609999999999999</v>
      </c>
      <c r="H2177" s="67">
        <f>'Permitted Sources'!K1427</f>
        <v>1.536</v>
      </c>
      <c r="I2177" s="67">
        <f>'Permitted Sources'!L1427</f>
        <v>0</v>
      </c>
      <c r="J2177" s="67">
        <f>'Permitted Sources'!M1427</f>
        <v>0</v>
      </c>
      <c r="K2177" t="str">
        <f t="shared" si="33"/>
        <v>Compressor Engines</v>
      </c>
    </row>
    <row r="2178" spans="1:11" x14ac:dyDescent="0.2">
      <c r="A2178" s="159" t="str">
        <f>'Permitted Sources'!A1428</f>
        <v>WYDEQ Permitted Sources</v>
      </c>
      <c r="B2178" t="str">
        <f>'Permitted Sources'!B1428</f>
        <v>56</v>
      </c>
      <c r="C2178" s="159">
        <f>'Permitted Sources'!D1428</f>
        <v>56005</v>
      </c>
      <c r="D2178" s="159" t="str">
        <f>'Permitted Sources'!E1428</f>
        <v>20200254</v>
      </c>
      <c r="E2178" t="str">
        <f>'Permitted Sources'!H1428</f>
        <v>Compressor Engines</v>
      </c>
      <c r="F2178" s="67">
        <f>'Permitted Sources'!I1428</f>
        <v>6.149</v>
      </c>
      <c r="G2178" s="67">
        <f>'Permitted Sources'!J1428</f>
        <v>2.4609999999999999</v>
      </c>
      <c r="H2178" s="67">
        <f>'Permitted Sources'!K1428</f>
        <v>1.536</v>
      </c>
      <c r="I2178" s="67">
        <f>'Permitted Sources'!L1428</f>
        <v>0</v>
      </c>
      <c r="J2178" s="67">
        <f>'Permitted Sources'!M1428</f>
        <v>0</v>
      </c>
      <c r="K2178" t="str">
        <f t="shared" si="33"/>
        <v>Compressor Engines</v>
      </c>
    </row>
    <row r="2179" spans="1:11" x14ac:dyDescent="0.2">
      <c r="A2179" s="159" t="str">
        <f>'Permitted Sources'!A1429</f>
        <v>WYDEQ Permitted Sources</v>
      </c>
      <c r="B2179" t="str">
        <f>'Permitted Sources'!B1429</f>
        <v>56</v>
      </c>
      <c r="C2179" s="159">
        <f>'Permitted Sources'!D1429</f>
        <v>56005</v>
      </c>
      <c r="D2179" s="159" t="str">
        <f>'Permitted Sources'!E1429</f>
        <v>20200254</v>
      </c>
      <c r="E2179" t="str">
        <f>'Permitted Sources'!H1429</f>
        <v>Compressor Engines</v>
      </c>
      <c r="F2179" s="67">
        <f>'Permitted Sources'!I1429</f>
        <v>19.408000000000001</v>
      </c>
      <c r="G2179" s="67">
        <f>'Permitted Sources'!J1429</f>
        <v>5.18</v>
      </c>
      <c r="H2179" s="67">
        <f>'Permitted Sources'!K1429</f>
        <v>5.1760000000000002</v>
      </c>
      <c r="I2179" s="67">
        <f>'Permitted Sources'!L1429</f>
        <v>0</v>
      </c>
      <c r="J2179" s="67">
        <f>'Permitted Sources'!M1429</f>
        <v>0</v>
      </c>
      <c r="K2179" t="str">
        <f t="shared" si="33"/>
        <v>Compressor Engines</v>
      </c>
    </row>
    <row r="2180" spans="1:11" x14ac:dyDescent="0.2">
      <c r="A2180" s="159" t="str">
        <f>'Permitted Sources'!A1430</f>
        <v>WYDEQ Permitted Sources</v>
      </c>
      <c r="B2180" t="str">
        <f>'Permitted Sources'!B1430</f>
        <v>56</v>
      </c>
      <c r="C2180" s="159">
        <f>'Permitted Sources'!D1430</f>
        <v>56005</v>
      </c>
      <c r="D2180" s="159" t="str">
        <f>'Permitted Sources'!E1430</f>
        <v>20200254</v>
      </c>
      <c r="E2180" t="str">
        <f>'Permitted Sources'!H1430</f>
        <v>Compressor Engines</v>
      </c>
      <c r="F2180" s="67">
        <f>'Permitted Sources'!I1430</f>
        <v>19.408000000000001</v>
      </c>
      <c r="G2180" s="67">
        <f>'Permitted Sources'!J1430</f>
        <v>5.18</v>
      </c>
      <c r="H2180" s="67">
        <f>'Permitted Sources'!K1430</f>
        <v>5.1760000000000002</v>
      </c>
      <c r="I2180" s="67">
        <f>'Permitted Sources'!L1430</f>
        <v>0</v>
      </c>
      <c r="J2180" s="67">
        <f>'Permitted Sources'!M1430</f>
        <v>0</v>
      </c>
      <c r="K2180" t="str">
        <f t="shared" si="33"/>
        <v>Compressor Engines</v>
      </c>
    </row>
    <row r="2181" spans="1:11" x14ac:dyDescent="0.2">
      <c r="A2181" s="159" t="str">
        <f>'Permitted Sources'!A1431</f>
        <v>WYDEQ Permitted Sources</v>
      </c>
      <c r="B2181" t="str">
        <f>'Permitted Sources'!B1431</f>
        <v>56</v>
      </c>
      <c r="C2181" s="159">
        <f>'Permitted Sources'!D1431</f>
        <v>56005</v>
      </c>
      <c r="D2181" s="159" t="str">
        <f>'Permitted Sources'!E1431</f>
        <v>20200254</v>
      </c>
      <c r="E2181" t="str">
        <f>'Permitted Sources'!H1431</f>
        <v>Compressor Engines</v>
      </c>
      <c r="F2181" s="67">
        <f>'Permitted Sources'!I1431</f>
        <v>19.408000000000001</v>
      </c>
      <c r="G2181" s="67">
        <f>'Permitted Sources'!J1431</f>
        <v>5.18</v>
      </c>
      <c r="H2181" s="67">
        <f>'Permitted Sources'!K1431</f>
        <v>5.1760000000000002</v>
      </c>
      <c r="I2181" s="67">
        <f>'Permitted Sources'!L1431</f>
        <v>0</v>
      </c>
      <c r="J2181" s="67">
        <f>'Permitted Sources'!M1431</f>
        <v>0</v>
      </c>
      <c r="K2181" t="str">
        <f t="shared" si="33"/>
        <v>Compressor Engines</v>
      </c>
    </row>
    <row r="2182" spans="1:11" x14ac:dyDescent="0.2">
      <c r="A2182" s="159" t="str">
        <f>'Permitted Sources'!A1432</f>
        <v>WYDEQ Permitted Sources</v>
      </c>
      <c r="B2182" t="str">
        <f>'Permitted Sources'!B1432</f>
        <v>56</v>
      </c>
      <c r="C2182" s="159">
        <f>'Permitted Sources'!D1432</f>
        <v>56005</v>
      </c>
      <c r="D2182" s="159" t="str">
        <f>'Permitted Sources'!E1432</f>
        <v>20200254</v>
      </c>
      <c r="E2182" t="str">
        <f>'Permitted Sources'!H1432</f>
        <v>Compressor Engines</v>
      </c>
      <c r="F2182" s="67">
        <f>'Permitted Sources'!I1432</f>
        <v>19.408000000000001</v>
      </c>
      <c r="G2182" s="67">
        <f>'Permitted Sources'!J1432</f>
        <v>5.18</v>
      </c>
      <c r="H2182" s="67">
        <f>'Permitted Sources'!K1432</f>
        <v>5.1760000000000002</v>
      </c>
      <c r="I2182" s="67">
        <f>'Permitted Sources'!L1432</f>
        <v>0</v>
      </c>
      <c r="J2182" s="67">
        <f>'Permitted Sources'!M1432</f>
        <v>0</v>
      </c>
      <c r="K2182" t="str">
        <f t="shared" si="33"/>
        <v>Compressor Engines</v>
      </c>
    </row>
    <row r="2183" spans="1:11" x14ac:dyDescent="0.2">
      <c r="A2183" s="159" t="str">
        <f>'Permitted Sources'!A1433</f>
        <v>WYDEQ Permitted Sources</v>
      </c>
      <c r="B2183" t="str">
        <f>'Permitted Sources'!B1433</f>
        <v>56</v>
      </c>
      <c r="C2183" s="159">
        <f>'Permitted Sources'!D1433</f>
        <v>56005</v>
      </c>
      <c r="D2183" s="159" t="str">
        <f>'Permitted Sources'!E1433</f>
        <v>20200252</v>
      </c>
      <c r="E2183" t="str">
        <f>'Permitted Sources'!H1433</f>
        <v>Compressor Engines</v>
      </c>
      <c r="F2183" s="67">
        <f>'Permitted Sources'!I1433</f>
        <v>5.0019999999999998</v>
      </c>
      <c r="G2183" s="67">
        <f>'Permitted Sources'!J1433</f>
        <v>2.75</v>
      </c>
      <c r="H2183" s="67">
        <f>'Permitted Sources'!K1433</f>
        <v>8.5030000000000001</v>
      </c>
      <c r="I2183" s="67">
        <f>'Permitted Sources'!L1433</f>
        <v>0</v>
      </c>
      <c r="J2183" s="67">
        <f>'Permitted Sources'!M1433</f>
        <v>0</v>
      </c>
      <c r="K2183" t="str">
        <f t="shared" ref="K2183:K2246" si="34">IF(E2183="Unpermitted Fugitives","Fugitives",IF(E2183="Natural Gas Processing Facilities, Pump Seals","Fugitives",IF(E2183="Natural Gas Production, All Equipt Leak Fugitives","Fugitives",IF(E2183="External Combustion Boilers","Heaters",IF(E2183="Permitted Tank Losses","Condensate tank ",IF(E2183="Permitted Fugitives","Fugitives",IF(E2183="Process Heaters","Heaters",E2183)))))))</f>
        <v>Compressor Engines</v>
      </c>
    </row>
    <row r="2184" spans="1:11" x14ac:dyDescent="0.2">
      <c r="A2184" s="159" t="str">
        <f>'Permitted Sources'!A1434</f>
        <v>WYDEQ Permitted Sources</v>
      </c>
      <c r="B2184" t="str">
        <f>'Permitted Sources'!B1434</f>
        <v>56</v>
      </c>
      <c r="C2184" s="159">
        <f>'Permitted Sources'!D1434</f>
        <v>56005</v>
      </c>
      <c r="D2184" s="159" t="str">
        <f>'Permitted Sources'!E1434</f>
        <v>20200254</v>
      </c>
      <c r="E2184" t="str">
        <f>'Permitted Sources'!H1434</f>
        <v>Compressor Engines</v>
      </c>
      <c r="F2184" s="67">
        <f>'Permitted Sources'!I1434</f>
        <v>5.117</v>
      </c>
      <c r="G2184" s="67">
        <f>'Permitted Sources'!J1434</f>
        <v>0</v>
      </c>
      <c r="H2184" s="67">
        <f>'Permitted Sources'!K1434</f>
        <v>0</v>
      </c>
      <c r="I2184" s="67">
        <f>'Permitted Sources'!L1434</f>
        <v>0</v>
      </c>
      <c r="J2184" s="67">
        <f>'Permitted Sources'!M1434</f>
        <v>0</v>
      </c>
      <c r="K2184" t="str">
        <f t="shared" si="34"/>
        <v>Compressor Engines</v>
      </c>
    </row>
    <row r="2185" spans="1:11" x14ac:dyDescent="0.2">
      <c r="A2185" s="159" t="str">
        <f>'Permitted Sources'!A1435</f>
        <v>WYDEQ Permitted Sources</v>
      </c>
      <c r="B2185" t="str">
        <f>'Permitted Sources'!B1435</f>
        <v>56</v>
      </c>
      <c r="C2185" s="159">
        <f>'Permitted Sources'!D1435</f>
        <v>56005</v>
      </c>
      <c r="D2185" s="159" t="str">
        <f>'Permitted Sources'!E1435</f>
        <v>20200254</v>
      </c>
      <c r="E2185" t="str">
        <f>'Permitted Sources'!H1435</f>
        <v>Compressor Engines</v>
      </c>
      <c r="F2185" s="67">
        <f>'Permitted Sources'!I1435</f>
        <v>19.408000000000001</v>
      </c>
      <c r="G2185" s="67">
        <f>'Permitted Sources'!J1435</f>
        <v>0</v>
      </c>
      <c r="H2185" s="67">
        <f>'Permitted Sources'!K1435</f>
        <v>0</v>
      </c>
      <c r="I2185" s="67">
        <f>'Permitted Sources'!L1435</f>
        <v>0</v>
      </c>
      <c r="J2185" s="67">
        <f>'Permitted Sources'!M1435</f>
        <v>0</v>
      </c>
      <c r="K2185" t="str">
        <f t="shared" si="34"/>
        <v>Compressor Engines</v>
      </c>
    </row>
    <row r="2186" spans="1:11" x14ac:dyDescent="0.2">
      <c r="A2186" s="159" t="str">
        <f>'Permitted Sources'!A1436</f>
        <v>WYDEQ Permitted Sources</v>
      </c>
      <c r="B2186" t="str">
        <f>'Permitted Sources'!B1436</f>
        <v>56</v>
      </c>
      <c r="C2186" s="159">
        <f>'Permitted Sources'!D1436</f>
        <v>56005</v>
      </c>
      <c r="D2186" s="159" t="str">
        <f>'Permitted Sources'!E1436</f>
        <v>20200254</v>
      </c>
      <c r="E2186" t="str">
        <f>'Permitted Sources'!H1436</f>
        <v>Compressor Engines</v>
      </c>
      <c r="F2186" s="67">
        <f>'Permitted Sources'!I1436</f>
        <v>19.408000000000001</v>
      </c>
      <c r="G2186" s="67">
        <f>'Permitted Sources'!J1436</f>
        <v>0</v>
      </c>
      <c r="H2186" s="67">
        <f>'Permitted Sources'!K1436</f>
        <v>0</v>
      </c>
      <c r="I2186" s="67">
        <f>'Permitted Sources'!L1436</f>
        <v>0</v>
      </c>
      <c r="J2186" s="67">
        <f>'Permitted Sources'!M1436</f>
        <v>0</v>
      </c>
      <c r="K2186" t="str">
        <f t="shared" si="34"/>
        <v>Compressor Engines</v>
      </c>
    </row>
    <row r="2187" spans="1:11" x14ac:dyDescent="0.2">
      <c r="A2187" s="159" t="str">
        <f>'Permitted Sources'!A1437</f>
        <v>WYDEQ Permitted Sources</v>
      </c>
      <c r="B2187" t="str">
        <f>'Permitted Sources'!B1437</f>
        <v>56</v>
      </c>
      <c r="C2187" s="159">
        <f>'Permitted Sources'!D1437</f>
        <v>56005</v>
      </c>
      <c r="D2187" s="159" t="str">
        <f>'Permitted Sources'!E1437</f>
        <v>20200254</v>
      </c>
      <c r="E2187" t="str">
        <f>'Permitted Sources'!H1437</f>
        <v>Compressor Engines</v>
      </c>
      <c r="F2187" s="67">
        <f>'Permitted Sources'!I1437</f>
        <v>5.117</v>
      </c>
      <c r="G2187" s="67">
        <f>'Permitted Sources'!J1437</f>
        <v>0</v>
      </c>
      <c r="H2187" s="67">
        <f>'Permitted Sources'!K1437</f>
        <v>0</v>
      </c>
      <c r="I2187" s="67">
        <f>'Permitted Sources'!L1437</f>
        <v>0</v>
      </c>
      <c r="J2187" s="67">
        <f>'Permitted Sources'!M1437</f>
        <v>0</v>
      </c>
      <c r="K2187" t="str">
        <f t="shared" si="34"/>
        <v>Compressor Engines</v>
      </c>
    </row>
    <row r="2188" spans="1:11" x14ac:dyDescent="0.2">
      <c r="A2188" s="159" t="str">
        <f>'Permitted Sources'!A1438</f>
        <v>WYDEQ Permitted Sources</v>
      </c>
      <c r="B2188" t="str">
        <f>'Permitted Sources'!B1438</f>
        <v>56</v>
      </c>
      <c r="C2188" s="159">
        <f>'Permitted Sources'!D1438</f>
        <v>56005</v>
      </c>
      <c r="D2188" s="159" t="str">
        <f>'Permitted Sources'!E1438</f>
        <v>20200254</v>
      </c>
      <c r="E2188" t="str">
        <f>'Permitted Sources'!H1438</f>
        <v>Compressor Engines</v>
      </c>
      <c r="F2188" s="67">
        <f>'Permitted Sources'!I1438</f>
        <v>5.117</v>
      </c>
      <c r="G2188" s="67">
        <f>'Permitted Sources'!J1438</f>
        <v>0</v>
      </c>
      <c r="H2188" s="67">
        <f>'Permitted Sources'!K1438</f>
        <v>0</v>
      </c>
      <c r="I2188" s="67">
        <f>'Permitted Sources'!L1438</f>
        <v>0</v>
      </c>
      <c r="J2188" s="67">
        <f>'Permitted Sources'!M1438</f>
        <v>0</v>
      </c>
      <c r="K2188" t="str">
        <f t="shared" si="34"/>
        <v>Compressor Engines</v>
      </c>
    </row>
    <row r="2189" spans="1:11" x14ac:dyDescent="0.2">
      <c r="A2189" s="159" t="str">
        <f>'Permitted Sources'!A1439</f>
        <v>WYDEQ Permitted Sources</v>
      </c>
      <c r="B2189" t="str">
        <f>'Permitted Sources'!B1439</f>
        <v>56</v>
      </c>
      <c r="C2189" s="159">
        <f>'Permitted Sources'!D1439</f>
        <v>56005</v>
      </c>
      <c r="D2189" s="159" t="str">
        <f>'Permitted Sources'!E1439</f>
        <v>20200254</v>
      </c>
      <c r="E2189" t="str">
        <f>'Permitted Sources'!H1439</f>
        <v>Compressor Engines</v>
      </c>
      <c r="F2189" s="67">
        <f>'Permitted Sources'!I1439</f>
        <v>5.1100000000000003</v>
      </c>
      <c r="G2189" s="67">
        <f>'Permitted Sources'!J1439</f>
        <v>0</v>
      </c>
      <c r="H2189" s="67">
        <f>'Permitted Sources'!K1439</f>
        <v>0</v>
      </c>
      <c r="I2189" s="67">
        <f>'Permitted Sources'!L1439</f>
        <v>0</v>
      </c>
      <c r="J2189" s="67">
        <f>'Permitted Sources'!M1439</f>
        <v>0</v>
      </c>
      <c r="K2189" t="str">
        <f t="shared" si="34"/>
        <v>Compressor Engines</v>
      </c>
    </row>
    <row r="2190" spans="1:11" x14ac:dyDescent="0.2">
      <c r="A2190" s="159" t="str">
        <f>'Permitted Sources'!A1440</f>
        <v>WYDEQ Permitted Sources</v>
      </c>
      <c r="B2190" t="str">
        <f>'Permitted Sources'!B1440</f>
        <v>56</v>
      </c>
      <c r="C2190" s="159">
        <f>'Permitted Sources'!D1440</f>
        <v>56005</v>
      </c>
      <c r="D2190" s="159" t="str">
        <f>'Permitted Sources'!E1440</f>
        <v>20200254</v>
      </c>
      <c r="E2190" t="str">
        <f>'Permitted Sources'!H1440</f>
        <v>Compressor Engines</v>
      </c>
      <c r="F2190" s="67">
        <f>'Permitted Sources'!I1440</f>
        <v>5.1100000000000003</v>
      </c>
      <c r="G2190" s="67">
        <f>'Permitted Sources'!J1440</f>
        <v>0</v>
      </c>
      <c r="H2190" s="67">
        <f>'Permitted Sources'!K1440</f>
        <v>0</v>
      </c>
      <c r="I2190" s="67">
        <f>'Permitted Sources'!L1440</f>
        <v>0</v>
      </c>
      <c r="J2190" s="67">
        <f>'Permitted Sources'!M1440</f>
        <v>0</v>
      </c>
      <c r="K2190" t="str">
        <f t="shared" si="34"/>
        <v>Compressor Engines</v>
      </c>
    </row>
    <row r="2191" spans="1:11" x14ac:dyDescent="0.2">
      <c r="A2191" s="159" t="str">
        <f>'Permitted Sources'!A1441</f>
        <v>WYDEQ Permitted Sources</v>
      </c>
      <c r="B2191" t="str">
        <f>'Permitted Sources'!B1441</f>
        <v>56</v>
      </c>
      <c r="C2191" s="159">
        <f>'Permitted Sources'!D1441</f>
        <v>56005</v>
      </c>
      <c r="D2191" s="159" t="str">
        <f>'Permitted Sources'!E1441</f>
        <v>20200254</v>
      </c>
      <c r="E2191" t="str">
        <f>'Permitted Sources'!H1441</f>
        <v>Compressor Engines</v>
      </c>
      <c r="F2191" s="67">
        <f>'Permitted Sources'!I1441</f>
        <v>19.399999999999999</v>
      </c>
      <c r="G2191" s="67">
        <f>'Permitted Sources'!J1441</f>
        <v>5.2</v>
      </c>
      <c r="H2191" s="67">
        <f>'Permitted Sources'!K1441</f>
        <v>5.2</v>
      </c>
      <c r="I2191" s="67">
        <f>'Permitted Sources'!L1441</f>
        <v>0</v>
      </c>
      <c r="J2191" s="67">
        <f>'Permitted Sources'!M1441</f>
        <v>0</v>
      </c>
      <c r="K2191" t="str">
        <f t="shared" si="34"/>
        <v>Compressor Engines</v>
      </c>
    </row>
    <row r="2192" spans="1:11" x14ac:dyDescent="0.2">
      <c r="A2192" s="159" t="str">
        <f>'Permitted Sources'!A1442</f>
        <v>WYDEQ Permitted Sources</v>
      </c>
      <c r="B2192" t="str">
        <f>'Permitted Sources'!B1442</f>
        <v>56</v>
      </c>
      <c r="C2192" s="159">
        <f>'Permitted Sources'!D1442</f>
        <v>56005</v>
      </c>
      <c r="D2192" s="159" t="str">
        <f>'Permitted Sources'!E1442</f>
        <v>20200254</v>
      </c>
      <c r="E2192" t="str">
        <f>'Permitted Sources'!H1442</f>
        <v>Compressor Engines</v>
      </c>
      <c r="F2192" s="67">
        <f>'Permitted Sources'!I1442</f>
        <v>6.2</v>
      </c>
      <c r="G2192" s="67">
        <f>'Permitted Sources'!J1442</f>
        <v>2.5</v>
      </c>
      <c r="H2192" s="67">
        <f>'Permitted Sources'!K1442</f>
        <v>1.5</v>
      </c>
      <c r="I2192" s="67">
        <f>'Permitted Sources'!L1442</f>
        <v>0</v>
      </c>
      <c r="J2192" s="67">
        <f>'Permitted Sources'!M1442</f>
        <v>0</v>
      </c>
      <c r="K2192" t="str">
        <f t="shared" si="34"/>
        <v>Compressor Engines</v>
      </c>
    </row>
    <row r="2193" spans="1:11" x14ac:dyDescent="0.2">
      <c r="A2193" s="159" t="str">
        <f>'Permitted Sources'!A1443</f>
        <v>WYDEQ Permitted Sources</v>
      </c>
      <c r="B2193" t="str">
        <f>'Permitted Sources'!B1443</f>
        <v>56</v>
      </c>
      <c r="C2193" s="159">
        <f>'Permitted Sources'!D1443</f>
        <v>56005</v>
      </c>
      <c r="D2193" s="159" t="str">
        <f>'Permitted Sources'!E1443</f>
        <v>20200253</v>
      </c>
      <c r="E2193" t="str">
        <f>'Permitted Sources'!H1443</f>
        <v>Compressor Engines</v>
      </c>
      <c r="F2193" s="67">
        <f>'Permitted Sources'!I1443</f>
        <v>3.9</v>
      </c>
      <c r="G2193" s="67">
        <f>'Permitted Sources'!J1443</f>
        <v>1.5</v>
      </c>
      <c r="H2193" s="67">
        <f>'Permitted Sources'!K1443</f>
        <v>3.9</v>
      </c>
      <c r="I2193" s="67">
        <f>'Permitted Sources'!L1443</f>
        <v>0</v>
      </c>
      <c r="J2193" s="67">
        <f>'Permitted Sources'!M1443</f>
        <v>0</v>
      </c>
      <c r="K2193" t="str">
        <f t="shared" si="34"/>
        <v>Compressor Engines</v>
      </c>
    </row>
    <row r="2194" spans="1:11" x14ac:dyDescent="0.2">
      <c r="A2194" s="159" t="str">
        <f>'Permitted Sources'!A1444</f>
        <v>WYDEQ Permitted Sources</v>
      </c>
      <c r="B2194" t="str">
        <f>'Permitted Sources'!B1444</f>
        <v>56</v>
      </c>
      <c r="C2194" s="159">
        <f>'Permitted Sources'!D1444</f>
        <v>56005</v>
      </c>
      <c r="D2194" s="159" t="str">
        <f>'Permitted Sources'!E1444</f>
        <v>20200254</v>
      </c>
      <c r="E2194" t="str">
        <f>'Permitted Sources'!H1444</f>
        <v>Compressor Engines</v>
      </c>
      <c r="F2194" s="67">
        <f>'Permitted Sources'!I1444</f>
        <v>19.399999999999999</v>
      </c>
      <c r="G2194" s="67">
        <f>'Permitted Sources'!J1444</f>
        <v>5.2</v>
      </c>
      <c r="H2194" s="67">
        <f>'Permitted Sources'!K1444</f>
        <v>5.2</v>
      </c>
      <c r="I2194" s="67">
        <f>'Permitted Sources'!L1444</f>
        <v>0</v>
      </c>
      <c r="J2194" s="67">
        <f>'Permitted Sources'!M1444</f>
        <v>0</v>
      </c>
      <c r="K2194" t="str">
        <f t="shared" si="34"/>
        <v>Compressor Engines</v>
      </c>
    </row>
    <row r="2195" spans="1:11" x14ac:dyDescent="0.2">
      <c r="A2195" s="159" t="str">
        <f>'Permitted Sources'!A1445</f>
        <v>WYDEQ Permitted Sources</v>
      </c>
      <c r="B2195" t="str">
        <f>'Permitted Sources'!B1445</f>
        <v>56</v>
      </c>
      <c r="C2195" s="159">
        <f>'Permitted Sources'!D1445</f>
        <v>56005</v>
      </c>
      <c r="D2195" s="159" t="str">
        <f>'Permitted Sources'!E1445</f>
        <v>20200254</v>
      </c>
      <c r="E2195" t="str">
        <f>'Permitted Sources'!H1445</f>
        <v>Compressor Engines</v>
      </c>
      <c r="F2195" s="67">
        <f>'Permitted Sources'!I1445</f>
        <v>19.399999999999999</v>
      </c>
      <c r="G2195" s="67">
        <f>'Permitted Sources'!J1445</f>
        <v>5.2</v>
      </c>
      <c r="H2195" s="67">
        <f>'Permitted Sources'!K1445</f>
        <v>5.2</v>
      </c>
      <c r="I2195" s="67">
        <f>'Permitted Sources'!L1445</f>
        <v>0</v>
      </c>
      <c r="J2195" s="67">
        <f>'Permitted Sources'!M1445</f>
        <v>0</v>
      </c>
      <c r="K2195" t="str">
        <f t="shared" si="34"/>
        <v>Compressor Engines</v>
      </c>
    </row>
    <row r="2196" spans="1:11" x14ac:dyDescent="0.2">
      <c r="A2196" s="159" t="str">
        <f>'Permitted Sources'!A1446</f>
        <v>WYDEQ Permitted Sources</v>
      </c>
      <c r="B2196" t="str">
        <f>'Permitted Sources'!B1446</f>
        <v>56</v>
      </c>
      <c r="C2196" s="159">
        <f>'Permitted Sources'!D1446</f>
        <v>56005</v>
      </c>
      <c r="D2196" s="159" t="str">
        <f>'Permitted Sources'!E1446</f>
        <v>20200254</v>
      </c>
      <c r="E2196" t="str">
        <f>'Permitted Sources'!H1446</f>
        <v>Compressor Engines</v>
      </c>
      <c r="F2196" s="67">
        <f>'Permitted Sources'!I1446</f>
        <v>5.117</v>
      </c>
      <c r="G2196" s="67">
        <f>'Permitted Sources'!J1446</f>
        <v>2</v>
      </c>
      <c r="H2196" s="67">
        <f>'Permitted Sources'!K1446</f>
        <v>2.6</v>
      </c>
      <c r="I2196" s="67">
        <f>'Permitted Sources'!L1446</f>
        <v>0</v>
      </c>
      <c r="J2196" s="67">
        <f>'Permitted Sources'!M1446</f>
        <v>0</v>
      </c>
      <c r="K2196" t="str">
        <f t="shared" si="34"/>
        <v>Compressor Engines</v>
      </c>
    </row>
    <row r="2197" spans="1:11" x14ac:dyDescent="0.2">
      <c r="A2197" s="159" t="str">
        <f>'Permitted Sources'!A1447</f>
        <v>WYDEQ Permitted Sources</v>
      </c>
      <c r="B2197" t="str">
        <f>'Permitted Sources'!B1447</f>
        <v>56</v>
      </c>
      <c r="C2197" s="159">
        <f>'Permitted Sources'!D1447</f>
        <v>56005</v>
      </c>
      <c r="D2197" s="159" t="str">
        <f>'Permitted Sources'!E1447</f>
        <v>20200254</v>
      </c>
      <c r="E2197" t="str">
        <f>'Permitted Sources'!H1447</f>
        <v>Compressor Engines</v>
      </c>
      <c r="F2197" s="67">
        <f>'Permitted Sources'!I1447</f>
        <v>6.2</v>
      </c>
      <c r="G2197" s="67">
        <f>'Permitted Sources'!J1447</f>
        <v>6.2</v>
      </c>
      <c r="H2197" s="67">
        <f>'Permitted Sources'!K1447</f>
        <v>3.1</v>
      </c>
      <c r="I2197" s="67">
        <f>'Permitted Sources'!L1447</f>
        <v>0</v>
      </c>
      <c r="J2197" s="67">
        <f>'Permitted Sources'!M1447</f>
        <v>0</v>
      </c>
      <c r="K2197" t="str">
        <f t="shared" si="34"/>
        <v>Compressor Engines</v>
      </c>
    </row>
    <row r="2198" spans="1:11" x14ac:dyDescent="0.2">
      <c r="A2198" s="159" t="str">
        <f>'Permitted Sources'!A1448</f>
        <v>WYDEQ Permitted Sources</v>
      </c>
      <c r="B2198" t="str">
        <f>'Permitted Sources'!B1448</f>
        <v>56</v>
      </c>
      <c r="C2198" s="159">
        <f>'Permitted Sources'!D1448</f>
        <v>56005</v>
      </c>
      <c r="D2198" s="159" t="str">
        <f>'Permitted Sources'!E1448</f>
        <v>20200254</v>
      </c>
      <c r="E2198" t="str">
        <f>'Permitted Sources'!H1448</f>
        <v>Compressor Engines</v>
      </c>
      <c r="F2198" s="67">
        <f>'Permitted Sources'!I1448</f>
        <v>6.2</v>
      </c>
      <c r="G2198" s="67">
        <f>'Permitted Sources'!J1448</f>
        <v>6.2</v>
      </c>
      <c r="H2198" s="67">
        <f>'Permitted Sources'!K1448</f>
        <v>3.1</v>
      </c>
      <c r="I2198" s="67">
        <f>'Permitted Sources'!L1448</f>
        <v>0</v>
      </c>
      <c r="J2198" s="67">
        <f>'Permitted Sources'!M1448</f>
        <v>0</v>
      </c>
      <c r="K2198" t="str">
        <f t="shared" si="34"/>
        <v>Compressor Engines</v>
      </c>
    </row>
    <row r="2199" spans="1:11" x14ac:dyDescent="0.2">
      <c r="A2199" s="159" t="str">
        <f>'Permitted Sources'!A1449</f>
        <v>WYDEQ Permitted Sources</v>
      </c>
      <c r="B2199" t="str">
        <f>'Permitted Sources'!B1449</f>
        <v>56</v>
      </c>
      <c r="C2199" s="159">
        <f>'Permitted Sources'!D1449</f>
        <v>56005</v>
      </c>
      <c r="D2199" s="159" t="str">
        <f>'Permitted Sources'!E1449</f>
        <v>20200254</v>
      </c>
      <c r="E2199" t="str">
        <f>'Permitted Sources'!H1449</f>
        <v>Compressor Engines</v>
      </c>
      <c r="F2199" s="67">
        <f>'Permitted Sources'!I1449</f>
        <v>6.2</v>
      </c>
      <c r="G2199" s="67">
        <f>'Permitted Sources'!J1449</f>
        <v>6.2</v>
      </c>
      <c r="H2199" s="67">
        <f>'Permitted Sources'!K1449</f>
        <v>3.1</v>
      </c>
      <c r="I2199" s="67">
        <f>'Permitted Sources'!L1449</f>
        <v>0</v>
      </c>
      <c r="J2199" s="67">
        <f>'Permitted Sources'!M1449</f>
        <v>0</v>
      </c>
      <c r="K2199" t="str">
        <f t="shared" si="34"/>
        <v>Compressor Engines</v>
      </c>
    </row>
    <row r="2200" spans="1:11" x14ac:dyDescent="0.2">
      <c r="A2200" s="159" t="str">
        <f>'Permitted Sources'!A1450</f>
        <v>WYDEQ Permitted Sources</v>
      </c>
      <c r="B2200" t="str">
        <f>'Permitted Sources'!B1450</f>
        <v>56</v>
      </c>
      <c r="C2200" s="159">
        <f>'Permitted Sources'!D1450</f>
        <v>56005</v>
      </c>
      <c r="D2200" s="159" t="str">
        <f>'Permitted Sources'!E1450</f>
        <v>20200254</v>
      </c>
      <c r="E2200" t="str">
        <f>'Permitted Sources'!H1450</f>
        <v>Compressor Engines</v>
      </c>
      <c r="F2200" s="67">
        <f>'Permitted Sources'!I1450</f>
        <v>6.2</v>
      </c>
      <c r="G2200" s="67">
        <f>'Permitted Sources'!J1450</f>
        <v>6.2</v>
      </c>
      <c r="H2200" s="67">
        <f>'Permitted Sources'!K1450</f>
        <v>3.1</v>
      </c>
      <c r="I2200" s="67">
        <f>'Permitted Sources'!L1450</f>
        <v>0</v>
      </c>
      <c r="J2200" s="67">
        <f>'Permitted Sources'!M1450</f>
        <v>0</v>
      </c>
      <c r="K2200" t="str">
        <f t="shared" si="34"/>
        <v>Compressor Engines</v>
      </c>
    </row>
    <row r="2201" spans="1:11" x14ac:dyDescent="0.2">
      <c r="A2201" s="159" t="str">
        <f>'Permitted Sources'!A1451</f>
        <v>WYDEQ Permitted Sources</v>
      </c>
      <c r="B2201" t="str">
        <f>'Permitted Sources'!B1451</f>
        <v>56</v>
      </c>
      <c r="C2201" s="159">
        <f>'Permitted Sources'!D1451</f>
        <v>56005</v>
      </c>
      <c r="D2201" s="159" t="str">
        <f>'Permitted Sources'!E1451</f>
        <v>20200252</v>
      </c>
      <c r="E2201" t="str">
        <f>'Permitted Sources'!H1451</f>
        <v>Compressor Engines</v>
      </c>
      <c r="F2201" s="67">
        <f>'Permitted Sources'!I1451</f>
        <v>3.4</v>
      </c>
      <c r="G2201" s="67">
        <f>'Permitted Sources'!J1451</f>
        <v>1.9</v>
      </c>
      <c r="H2201" s="67">
        <f>'Permitted Sources'!K1451</f>
        <v>6.8</v>
      </c>
      <c r="I2201" s="67">
        <f>'Permitted Sources'!L1451</f>
        <v>0</v>
      </c>
      <c r="J2201" s="67">
        <f>'Permitted Sources'!M1451</f>
        <v>0</v>
      </c>
      <c r="K2201" t="str">
        <f t="shared" si="34"/>
        <v>Compressor Engines</v>
      </c>
    </row>
    <row r="2202" spans="1:11" x14ac:dyDescent="0.2">
      <c r="A2202" s="159" t="str">
        <f>'Permitted Sources'!A1452</f>
        <v>WYDEQ Permitted Sources</v>
      </c>
      <c r="B2202" t="str">
        <f>'Permitted Sources'!B1452</f>
        <v>56</v>
      </c>
      <c r="C2202" s="159">
        <f>'Permitted Sources'!D1452</f>
        <v>56005</v>
      </c>
      <c r="D2202" s="159" t="str">
        <f>'Permitted Sources'!E1452</f>
        <v>20200254</v>
      </c>
      <c r="E2202" t="str">
        <f>'Permitted Sources'!H1452</f>
        <v>Compressor Engines</v>
      </c>
      <c r="F2202" s="67">
        <f>'Permitted Sources'!I1452</f>
        <v>5.117</v>
      </c>
      <c r="G2202" s="67">
        <f>'Permitted Sources'!J1452</f>
        <v>2</v>
      </c>
      <c r="H2202" s="67">
        <f>'Permitted Sources'!K1452</f>
        <v>2.6</v>
      </c>
      <c r="I2202" s="67">
        <f>'Permitted Sources'!L1452</f>
        <v>0</v>
      </c>
      <c r="J2202" s="67">
        <f>'Permitted Sources'!M1452</f>
        <v>0</v>
      </c>
      <c r="K2202" t="str">
        <f t="shared" si="34"/>
        <v>Compressor Engines</v>
      </c>
    </row>
    <row r="2203" spans="1:11" x14ac:dyDescent="0.2">
      <c r="A2203" s="159" t="str">
        <f>'Permitted Sources'!A1453</f>
        <v>WYDEQ Permitted Sources</v>
      </c>
      <c r="B2203" t="str">
        <f>'Permitted Sources'!B1453</f>
        <v>56</v>
      </c>
      <c r="C2203" s="159">
        <f>'Permitted Sources'!D1453</f>
        <v>56005</v>
      </c>
      <c r="D2203" s="159" t="str">
        <f>'Permitted Sources'!E1453</f>
        <v>20200252</v>
      </c>
      <c r="E2203" t="str">
        <f>'Permitted Sources'!H1453</f>
        <v>Compressor Engines</v>
      </c>
      <c r="F2203" s="67">
        <f>'Permitted Sources'!I1453</f>
        <v>5</v>
      </c>
      <c r="G2203" s="67">
        <f>'Permitted Sources'!J1453</f>
        <v>2.7</v>
      </c>
      <c r="H2203" s="67">
        <f>'Permitted Sources'!K1453</f>
        <v>8.5</v>
      </c>
      <c r="I2203" s="67">
        <f>'Permitted Sources'!L1453</f>
        <v>0</v>
      </c>
      <c r="J2203" s="67">
        <f>'Permitted Sources'!M1453</f>
        <v>0</v>
      </c>
      <c r="K2203" t="str">
        <f t="shared" si="34"/>
        <v>Compressor Engines</v>
      </c>
    </row>
    <row r="2204" spans="1:11" x14ac:dyDescent="0.2">
      <c r="A2204" s="159" t="str">
        <f>'Permitted Sources'!A1454</f>
        <v>WYDEQ Permitted Sources</v>
      </c>
      <c r="B2204" t="str">
        <f>'Permitted Sources'!B1454</f>
        <v>56</v>
      </c>
      <c r="C2204" s="159">
        <f>'Permitted Sources'!D1454</f>
        <v>56005</v>
      </c>
      <c r="D2204" s="159" t="str">
        <f>'Permitted Sources'!E1454</f>
        <v>20200254</v>
      </c>
      <c r="E2204" t="str">
        <f>'Permitted Sources'!H1454</f>
        <v>Compressor Engines</v>
      </c>
      <c r="F2204" s="67">
        <f>'Permitted Sources'!I1454</f>
        <v>6.2</v>
      </c>
      <c r="G2204" s="67">
        <f>'Permitted Sources'!J1454</f>
        <v>2.5</v>
      </c>
      <c r="H2204" s="67">
        <f>'Permitted Sources'!K1454</f>
        <v>1.5</v>
      </c>
      <c r="I2204" s="67">
        <f>'Permitted Sources'!L1454</f>
        <v>0</v>
      </c>
      <c r="J2204" s="67">
        <f>'Permitted Sources'!M1454</f>
        <v>0</v>
      </c>
      <c r="K2204" t="str">
        <f t="shared" si="34"/>
        <v>Compressor Engines</v>
      </c>
    </row>
    <row r="2205" spans="1:11" x14ac:dyDescent="0.2">
      <c r="A2205" s="159" t="str">
        <f>'Permitted Sources'!A1455</f>
        <v>WYDEQ Permitted Sources</v>
      </c>
      <c r="B2205" t="str">
        <f>'Permitted Sources'!B1455</f>
        <v>56</v>
      </c>
      <c r="C2205" s="159">
        <f>'Permitted Sources'!D1455</f>
        <v>56005</v>
      </c>
      <c r="D2205" s="159" t="str">
        <f>'Permitted Sources'!E1455</f>
        <v>20200254</v>
      </c>
      <c r="E2205" t="str">
        <f>'Permitted Sources'!H1455</f>
        <v>Compressor Engines</v>
      </c>
      <c r="F2205" s="67">
        <f>'Permitted Sources'!I1455</f>
        <v>6.2</v>
      </c>
      <c r="G2205" s="67">
        <f>'Permitted Sources'!J1455</f>
        <v>2.5</v>
      </c>
      <c r="H2205" s="67">
        <f>'Permitted Sources'!K1455</f>
        <v>1.5</v>
      </c>
      <c r="I2205" s="67">
        <f>'Permitted Sources'!L1455</f>
        <v>0</v>
      </c>
      <c r="J2205" s="67">
        <f>'Permitted Sources'!M1455</f>
        <v>0</v>
      </c>
      <c r="K2205" t="str">
        <f t="shared" si="34"/>
        <v>Compressor Engines</v>
      </c>
    </row>
    <row r="2206" spans="1:11" x14ac:dyDescent="0.2">
      <c r="A2206" s="159" t="str">
        <f>'Permitted Sources'!A1456</f>
        <v>WYDEQ Permitted Sources</v>
      </c>
      <c r="B2206" t="str">
        <f>'Permitted Sources'!B1456</f>
        <v>56</v>
      </c>
      <c r="C2206" s="159">
        <f>'Permitted Sources'!D1456</f>
        <v>56005</v>
      </c>
      <c r="D2206" s="159" t="str">
        <f>'Permitted Sources'!E1456</f>
        <v>20200254</v>
      </c>
      <c r="E2206" t="str">
        <f>'Permitted Sources'!H1456</f>
        <v>Compressor Engines</v>
      </c>
      <c r="F2206" s="67">
        <f>'Permitted Sources'!I1456</f>
        <v>19.399999999999999</v>
      </c>
      <c r="G2206" s="67">
        <f>'Permitted Sources'!J1456</f>
        <v>5.2</v>
      </c>
      <c r="H2206" s="67">
        <f>'Permitted Sources'!K1456</f>
        <v>5.2</v>
      </c>
      <c r="I2206" s="67">
        <f>'Permitted Sources'!L1456</f>
        <v>0</v>
      </c>
      <c r="J2206" s="67">
        <f>'Permitted Sources'!M1456</f>
        <v>0</v>
      </c>
      <c r="K2206" t="str">
        <f t="shared" si="34"/>
        <v>Compressor Engines</v>
      </c>
    </row>
    <row r="2207" spans="1:11" x14ac:dyDescent="0.2">
      <c r="A2207" s="159" t="str">
        <f>'Permitted Sources'!A1457</f>
        <v>WYDEQ Permitted Sources</v>
      </c>
      <c r="B2207" t="str">
        <f>'Permitted Sources'!B1457</f>
        <v>56</v>
      </c>
      <c r="C2207" s="159">
        <f>'Permitted Sources'!D1457</f>
        <v>56005</v>
      </c>
      <c r="D2207" s="159" t="str">
        <f>'Permitted Sources'!E1457</f>
        <v>20200254</v>
      </c>
      <c r="E2207" t="str">
        <f>'Permitted Sources'!H1457</f>
        <v>Compressor Engines</v>
      </c>
      <c r="F2207" s="67">
        <f>'Permitted Sources'!I1457</f>
        <v>19.399999999999999</v>
      </c>
      <c r="G2207" s="67">
        <f>'Permitted Sources'!J1457</f>
        <v>5.2</v>
      </c>
      <c r="H2207" s="67">
        <f>'Permitted Sources'!K1457</f>
        <v>5.2</v>
      </c>
      <c r="I2207" s="67">
        <f>'Permitted Sources'!L1457</f>
        <v>0</v>
      </c>
      <c r="J2207" s="67">
        <f>'Permitted Sources'!M1457</f>
        <v>0</v>
      </c>
      <c r="K2207" t="str">
        <f t="shared" si="34"/>
        <v>Compressor Engines</v>
      </c>
    </row>
    <row r="2208" spans="1:11" x14ac:dyDescent="0.2">
      <c r="A2208" s="159" t="str">
        <f>'Permitted Sources'!A1458</f>
        <v>WYDEQ Permitted Sources</v>
      </c>
      <c r="B2208" t="str">
        <f>'Permitted Sources'!B1458</f>
        <v>56</v>
      </c>
      <c r="C2208" s="159">
        <f>'Permitted Sources'!D1458</f>
        <v>56005</v>
      </c>
      <c r="D2208" s="159" t="str">
        <f>'Permitted Sources'!E1458</f>
        <v>20200252</v>
      </c>
      <c r="E2208" t="str">
        <f>'Permitted Sources'!H1458</f>
        <v>Compressor Engines</v>
      </c>
      <c r="F2208" s="67">
        <f>'Permitted Sources'!I1458</f>
        <v>5</v>
      </c>
      <c r="G2208" s="67">
        <f>'Permitted Sources'!J1458</f>
        <v>2.7</v>
      </c>
      <c r="H2208" s="67">
        <f>'Permitted Sources'!K1458</f>
        <v>8.5</v>
      </c>
      <c r="I2208" s="67">
        <f>'Permitted Sources'!L1458</f>
        <v>0</v>
      </c>
      <c r="J2208" s="67">
        <f>'Permitted Sources'!M1458</f>
        <v>0</v>
      </c>
      <c r="K2208" t="str">
        <f t="shared" si="34"/>
        <v>Compressor Engines</v>
      </c>
    </row>
    <row r="2209" spans="1:11" x14ac:dyDescent="0.2">
      <c r="A2209" s="159" t="str">
        <f>'Permitted Sources'!A1459</f>
        <v>WYDEQ Permitted Sources</v>
      </c>
      <c r="B2209" t="str">
        <f>'Permitted Sources'!B1459</f>
        <v>56</v>
      </c>
      <c r="C2209" s="159">
        <f>'Permitted Sources'!D1459</f>
        <v>56005</v>
      </c>
      <c r="D2209" s="159" t="str">
        <f>'Permitted Sources'!E1459</f>
        <v>20200254</v>
      </c>
      <c r="E2209" t="str">
        <f>'Permitted Sources'!H1459</f>
        <v>Compressor Engines</v>
      </c>
      <c r="F2209" s="67">
        <f>'Permitted Sources'!I1459</f>
        <v>5.117</v>
      </c>
      <c r="G2209" s="67">
        <f>'Permitted Sources'!J1459</f>
        <v>2.0470000000000002</v>
      </c>
      <c r="H2209" s="67">
        <f>'Permitted Sources'!K1459</f>
        <v>2.6</v>
      </c>
      <c r="I2209" s="67">
        <f>'Permitted Sources'!L1459</f>
        <v>0</v>
      </c>
      <c r="J2209" s="67">
        <f>'Permitted Sources'!M1459</f>
        <v>0</v>
      </c>
      <c r="K2209" t="str">
        <f t="shared" si="34"/>
        <v>Compressor Engines</v>
      </c>
    </row>
    <row r="2210" spans="1:11" x14ac:dyDescent="0.2">
      <c r="A2210" s="159" t="str">
        <f>'Permitted Sources'!A1460</f>
        <v>WYDEQ Permitted Sources</v>
      </c>
      <c r="B2210" t="str">
        <f>'Permitted Sources'!B1460</f>
        <v>56</v>
      </c>
      <c r="C2210" s="159">
        <f>'Permitted Sources'!D1460</f>
        <v>56005</v>
      </c>
      <c r="D2210" s="159" t="str">
        <f>'Permitted Sources'!E1460</f>
        <v>20200254</v>
      </c>
      <c r="E2210" t="str">
        <f>'Permitted Sources'!H1460</f>
        <v>Compressor Engines</v>
      </c>
      <c r="F2210" s="67">
        <f>'Permitted Sources'!I1460</f>
        <v>6.149</v>
      </c>
      <c r="G2210" s="67">
        <f>'Permitted Sources'!J1460</f>
        <v>2.4609999999999999</v>
      </c>
      <c r="H2210" s="67">
        <f>'Permitted Sources'!K1460</f>
        <v>1.536</v>
      </c>
      <c r="I2210" s="67">
        <f>'Permitted Sources'!L1460</f>
        <v>0</v>
      </c>
      <c r="J2210" s="67">
        <f>'Permitted Sources'!M1460</f>
        <v>0</v>
      </c>
      <c r="K2210" t="str">
        <f t="shared" si="34"/>
        <v>Compressor Engines</v>
      </c>
    </row>
    <row r="2211" spans="1:11" x14ac:dyDescent="0.2">
      <c r="A2211" s="159" t="str">
        <f>'Permitted Sources'!A1461</f>
        <v>WYDEQ Permitted Sources</v>
      </c>
      <c r="B2211" t="str">
        <f>'Permitted Sources'!B1461</f>
        <v>56</v>
      </c>
      <c r="C2211" s="159">
        <f>'Permitted Sources'!D1461</f>
        <v>56005</v>
      </c>
      <c r="D2211" s="159" t="str">
        <f>'Permitted Sources'!E1461</f>
        <v>20200254</v>
      </c>
      <c r="E2211" t="str">
        <f>'Permitted Sources'!H1461</f>
        <v>Compressor Engines</v>
      </c>
      <c r="F2211" s="67">
        <f>'Permitted Sources'!I1461</f>
        <v>19.408000000000001</v>
      </c>
      <c r="G2211" s="67">
        <f>'Permitted Sources'!J1461</f>
        <v>5.1760000000000002</v>
      </c>
      <c r="H2211" s="67">
        <f>'Permitted Sources'!K1461</f>
        <v>5.1760000000000002</v>
      </c>
      <c r="I2211" s="67">
        <f>'Permitted Sources'!L1461</f>
        <v>0</v>
      </c>
      <c r="J2211" s="67">
        <f>'Permitted Sources'!M1461</f>
        <v>0</v>
      </c>
      <c r="K2211" t="str">
        <f t="shared" si="34"/>
        <v>Compressor Engines</v>
      </c>
    </row>
    <row r="2212" spans="1:11" x14ac:dyDescent="0.2">
      <c r="A2212" s="159" t="str">
        <f>'Permitted Sources'!A1462</f>
        <v>WYDEQ Permitted Sources</v>
      </c>
      <c r="B2212" t="str">
        <f>'Permitted Sources'!B1462</f>
        <v>56</v>
      </c>
      <c r="C2212" s="159">
        <f>'Permitted Sources'!D1462</f>
        <v>56005</v>
      </c>
      <c r="D2212" s="159" t="str">
        <f>'Permitted Sources'!E1462</f>
        <v>20200254</v>
      </c>
      <c r="E2212" t="str">
        <f>'Permitted Sources'!H1462</f>
        <v>Compressor Engines</v>
      </c>
      <c r="F2212" s="67">
        <f>'Permitted Sources'!I1462</f>
        <v>19.408000000000001</v>
      </c>
      <c r="G2212" s="67">
        <f>'Permitted Sources'!J1462</f>
        <v>5.1760000000000002</v>
      </c>
      <c r="H2212" s="67">
        <f>'Permitted Sources'!K1462</f>
        <v>5.1760000000000002</v>
      </c>
      <c r="I2212" s="67">
        <f>'Permitted Sources'!L1462</f>
        <v>0</v>
      </c>
      <c r="J2212" s="67">
        <f>'Permitted Sources'!M1462</f>
        <v>0</v>
      </c>
      <c r="K2212" t="str">
        <f t="shared" si="34"/>
        <v>Compressor Engines</v>
      </c>
    </row>
    <row r="2213" spans="1:11" x14ac:dyDescent="0.2">
      <c r="A2213" s="159" t="str">
        <f>'Permitted Sources'!A1463</f>
        <v>WYDEQ Permitted Sources</v>
      </c>
      <c r="B2213" t="str">
        <f>'Permitted Sources'!B1463</f>
        <v>56</v>
      </c>
      <c r="C2213" s="159">
        <f>'Permitted Sources'!D1463</f>
        <v>56005</v>
      </c>
      <c r="D2213" s="159" t="str">
        <f>'Permitted Sources'!E1463</f>
        <v>20200201</v>
      </c>
      <c r="E2213" t="str">
        <f>'Permitted Sources'!H1463</f>
        <v>Compressor Engines</v>
      </c>
      <c r="F2213" s="67">
        <f>'Permitted Sources'!I1463</f>
        <v>3.069</v>
      </c>
      <c r="G2213" s="67">
        <f>'Permitted Sources'!J1463</f>
        <v>1.6890000000000001</v>
      </c>
      <c r="H2213" s="67">
        <f>'Permitted Sources'!K1463</f>
        <v>6.1420000000000003</v>
      </c>
      <c r="I2213" s="67">
        <f>'Permitted Sources'!L1463</f>
        <v>0</v>
      </c>
      <c r="J2213" s="67">
        <f>'Permitted Sources'!M1463</f>
        <v>0</v>
      </c>
      <c r="K2213" t="str">
        <f t="shared" si="34"/>
        <v>Compressor Engines</v>
      </c>
    </row>
    <row r="2214" spans="1:11" x14ac:dyDescent="0.2">
      <c r="A2214" s="159" t="str">
        <f>'Permitted Sources'!A1464</f>
        <v>WYDEQ Permitted Sources</v>
      </c>
      <c r="B2214" t="str">
        <f>'Permitted Sources'!B1464</f>
        <v>56</v>
      </c>
      <c r="C2214" s="159">
        <f>'Permitted Sources'!D1464</f>
        <v>56005</v>
      </c>
      <c r="D2214" s="159" t="str">
        <f>'Permitted Sources'!E1464</f>
        <v>20200254</v>
      </c>
      <c r="E2214" t="str">
        <f>'Permitted Sources'!H1464</f>
        <v>Compressor Engines</v>
      </c>
      <c r="F2214" s="67">
        <f>'Permitted Sources'!I1464</f>
        <v>5.117</v>
      </c>
      <c r="G2214" s="67">
        <f>'Permitted Sources'!J1464</f>
        <v>2.0510000000000002</v>
      </c>
      <c r="H2214" s="67">
        <f>'Permitted Sources'!K1464</f>
        <v>2.6</v>
      </c>
      <c r="I2214" s="67">
        <f>'Permitted Sources'!L1464</f>
        <v>0</v>
      </c>
      <c r="J2214" s="67">
        <f>'Permitted Sources'!M1464</f>
        <v>0</v>
      </c>
      <c r="K2214" t="str">
        <f t="shared" si="34"/>
        <v>Compressor Engines</v>
      </c>
    </row>
    <row r="2215" spans="1:11" x14ac:dyDescent="0.2">
      <c r="A2215" s="159" t="str">
        <f>'Permitted Sources'!A1465</f>
        <v>WYDEQ Permitted Sources</v>
      </c>
      <c r="B2215" t="str">
        <f>'Permitted Sources'!B1465</f>
        <v>56</v>
      </c>
      <c r="C2215" s="159">
        <f>'Permitted Sources'!D1465</f>
        <v>56005</v>
      </c>
      <c r="D2215" s="159" t="str">
        <f>'Permitted Sources'!E1465</f>
        <v>20200254</v>
      </c>
      <c r="E2215" t="str">
        <f>'Permitted Sources'!H1465</f>
        <v>Compressor Engines</v>
      </c>
      <c r="F2215" s="67">
        <f>'Permitted Sources'!I1465</f>
        <v>5.117</v>
      </c>
      <c r="G2215" s="67">
        <f>'Permitted Sources'!J1465</f>
        <v>2.0510000000000002</v>
      </c>
      <c r="H2215" s="67">
        <f>'Permitted Sources'!K1465</f>
        <v>2.6</v>
      </c>
      <c r="I2215" s="67">
        <f>'Permitted Sources'!L1465</f>
        <v>0</v>
      </c>
      <c r="J2215" s="67">
        <f>'Permitted Sources'!M1465</f>
        <v>0</v>
      </c>
      <c r="K2215" t="str">
        <f t="shared" si="34"/>
        <v>Compressor Engines</v>
      </c>
    </row>
    <row r="2216" spans="1:11" x14ac:dyDescent="0.2">
      <c r="A2216" s="159" t="str">
        <f>'Permitted Sources'!A1466</f>
        <v>WYDEQ Permitted Sources</v>
      </c>
      <c r="B2216" t="str">
        <f>'Permitted Sources'!B1466</f>
        <v>56</v>
      </c>
      <c r="C2216" s="159">
        <f>'Permitted Sources'!D1466</f>
        <v>56005</v>
      </c>
      <c r="D2216" s="159" t="str">
        <f>'Permitted Sources'!E1466</f>
        <v>20200254</v>
      </c>
      <c r="E2216" t="str">
        <f>'Permitted Sources'!H1466</f>
        <v>Compressor Engines</v>
      </c>
      <c r="F2216" s="67">
        <f>'Permitted Sources'!I1466</f>
        <v>5.117</v>
      </c>
      <c r="G2216" s="67">
        <f>'Permitted Sources'!J1466</f>
        <v>2.0510000000000002</v>
      </c>
      <c r="H2216" s="67">
        <f>'Permitted Sources'!K1466</f>
        <v>2.6</v>
      </c>
      <c r="I2216" s="67">
        <f>'Permitted Sources'!L1466</f>
        <v>0</v>
      </c>
      <c r="J2216" s="67">
        <f>'Permitted Sources'!M1466</f>
        <v>0</v>
      </c>
      <c r="K2216" t="str">
        <f t="shared" si="34"/>
        <v>Compressor Engines</v>
      </c>
    </row>
    <row r="2217" spans="1:11" x14ac:dyDescent="0.2">
      <c r="A2217" s="159" t="str">
        <f>'Permitted Sources'!A1467</f>
        <v>WYDEQ Permitted Sources</v>
      </c>
      <c r="B2217" t="str">
        <f>'Permitted Sources'!B1467</f>
        <v>56</v>
      </c>
      <c r="C2217" s="159">
        <f>'Permitted Sources'!D1467</f>
        <v>56005</v>
      </c>
      <c r="D2217" s="159" t="str">
        <f>'Permitted Sources'!E1467</f>
        <v>20200254</v>
      </c>
      <c r="E2217" t="str">
        <f>'Permitted Sources'!H1467</f>
        <v>Compressor Engines</v>
      </c>
      <c r="F2217" s="67">
        <f>'Permitted Sources'!I1467</f>
        <v>5.117</v>
      </c>
      <c r="G2217" s="67">
        <f>'Permitted Sources'!J1467</f>
        <v>2.0510000000000002</v>
      </c>
      <c r="H2217" s="67">
        <f>'Permitted Sources'!K1467</f>
        <v>2.6</v>
      </c>
      <c r="I2217" s="67">
        <f>'Permitted Sources'!L1467</f>
        <v>0</v>
      </c>
      <c r="J2217" s="67">
        <f>'Permitted Sources'!M1467</f>
        <v>0</v>
      </c>
      <c r="K2217" t="str">
        <f t="shared" si="34"/>
        <v>Compressor Engines</v>
      </c>
    </row>
    <row r="2218" spans="1:11" x14ac:dyDescent="0.2">
      <c r="A2218" s="159" t="str">
        <f>'Permitted Sources'!A1468</f>
        <v>WYDEQ Permitted Sources</v>
      </c>
      <c r="B2218" t="str">
        <f>'Permitted Sources'!B1468</f>
        <v>56</v>
      </c>
      <c r="C2218" s="159">
        <f>'Permitted Sources'!D1468</f>
        <v>56005</v>
      </c>
      <c r="D2218" s="159" t="str">
        <f>'Permitted Sources'!E1468</f>
        <v>20200254</v>
      </c>
      <c r="E2218" t="str">
        <f>'Permitted Sources'!H1468</f>
        <v>Compressor Engines</v>
      </c>
      <c r="F2218" s="67">
        <f>'Permitted Sources'!I1468</f>
        <v>5.117</v>
      </c>
      <c r="G2218" s="67">
        <f>'Permitted Sources'!J1468</f>
        <v>2.0510000000000002</v>
      </c>
      <c r="H2218" s="67">
        <f>'Permitted Sources'!K1468</f>
        <v>2.6</v>
      </c>
      <c r="I2218" s="67">
        <f>'Permitted Sources'!L1468</f>
        <v>0</v>
      </c>
      <c r="J2218" s="67">
        <f>'Permitted Sources'!M1468</f>
        <v>0</v>
      </c>
      <c r="K2218" t="str">
        <f t="shared" si="34"/>
        <v>Compressor Engines</v>
      </c>
    </row>
    <row r="2219" spans="1:11" x14ac:dyDescent="0.2">
      <c r="A2219" s="159" t="str">
        <f>'Permitted Sources'!A1469</f>
        <v>WYDEQ Permitted Sources</v>
      </c>
      <c r="B2219" t="str">
        <f>'Permitted Sources'!B1469</f>
        <v>56</v>
      </c>
      <c r="C2219" s="159">
        <f>'Permitted Sources'!D1469</f>
        <v>56005</v>
      </c>
      <c r="D2219" s="159" t="str">
        <f>'Permitted Sources'!E1469</f>
        <v>20200254</v>
      </c>
      <c r="E2219" t="str">
        <f>'Permitted Sources'!H1469</f>
        <v>Compressor Engines</v>
      </c>
      <c r="F2219" s="67">
        <f>'Permitted Sources'!I1469</f>
        <v>5.117</v>
      </c>
      <c r="G2219" s="67">
        <f>'Permitted Sources'!J1469</f>
        <v>2.0470000000000002</v>
      </c>
      <c r="H2219" s="67">
        <f>'Permitted Sources'!K1469</f>
        <v>2.6</v>
      </c>
      <c r="I2219" s="67">
        <f>'Permitted Sources'!L1469</f>
        <v>0</v>
      </c>
      <c r="J2219" s="67">
        <f>'Permitted Sources'!M1469</f>
        <v>0</v>
      </c>
      <c r="K2219" t="str">
        <f t="shared" si="34"/>
        <v>Compressor Engines</v>
      </c>
    </row>
    <row r="2220" spans="1:11" x14ac:dyDescent="0.2">
      <c r="A2220" s="159" t="str">
        <f>'Permitted Sources'!A1470</f>
        <v>WYDEQ Permitted Sources</v>
      </c>
      <c r="B2220" t="str">
        <f>'Permitted Sources'!B1470</f>
        <v>56</v>
      </c>
      <c r="C2220" s="159">
        <f>'Permitted Sources'!D1470</f>
        <v>56005</v>
      </c>
      <c r="D2220" s="159" t="str">
        <f>'Permitted Sources'!E1470</f>
        <v>20200253</v>
      </c>
      <c r="E2220" t="str">
        <f>'Permitted Sources'!H1470</f>
        <v>Compressor Engines</v>
      </c>
      <c r="F2220" s="67">
        <f>'Permitted Sources'!I1470</f>
        <v>19.408000000000001</v>
      </c>
      <c r="G2220" s="67">
        <f>'Permitted Sources'!J1470</f>
        <v>5.1760000000000002</v>
      </c>
      <c r="H2220" s="67">
        <f>'Permitted Sources'!K1470</f>
        <v>5.1760000000000002</v>
      </c>
      <c r="I2220" s="67">
        <f>'Permitted Sources'!L1470</f>
        <v>0</v>
      </c>
      <c r="J2220" s="67">
        <f>'Permitted Sources'!M1470</f>
        <v>0</v>
      </c>
      <c r="K2220" t="str">
        <f t="shared" si="34"/>
        <v>Compressor Engines</v>
      </c>
    </row>
    <row r="2221" spans="1:11" x14ac:dyDescent="0.2">
      <c r="A2221" s="159" t="str">
        <f>'Permitted Sources'!A1471</f>
        <v>WYDEQ Permitted Sources</v>
      </c>
      <c r="B2221" t="str">
        <f>'Permitted Sources'!B1471</f>
        <v>56</v>
      </c>
      <c r="C2221" s="159">
        <f>'Permitted Sources'!D1471</f>
        <v>56005</v>
      </c>
      <c r="D2221" s="159" t="str">
        <f>'Permitted Sources'!E1471</f>
        <v>20200253</v>
      </c>
      <c r="E2221" t="str">
        <f>'Permitted Sources'!H1471</f>
        <v>Compressor Engines</v>
      </c>
      <c r="F2221" s="67">
        <f>'Permitted Sources'!I1471</f>
        <v>19.408000000000001</v>
      </c>
      <c r="G2221" s="67">
        <f>'Permitted Sources'!J1471</f>
        <v>5.1760000000000002</v>
      </c>
      <c r="H2221" s="67">
        <f>'Permitted Sources'!K1471</f>
        <v>5.1760000000000002</v>
      </c>
      <c r="I2221" s="67">
        <f>'Permitted Sources'!L1471</f>
        <v>0</v>
      </c>
      <c r="J2221" s="67">
        <f>'Permitted Sources'!M1471</f>
        <v>0</v>
      </c>
      <c r="K2221" t="str">
        <f t="shared" si="34"/>
        <v>Compressor Engines</v>
      </c>
    </row>
    <row r="2222" spans="1:11" x14ac:dyDescent="0.2">
      <c r="A2222" s="159" t="str">
        <f>'Permitted Sources'!A1472</f>
        <v>WYDEQ Permitted Sources</v>
      </c>
      <c r="B2222" t="str">
        <f>'Permitted Sources'!B1472</f>
        <v>56</v>
      </c>
      <c r="C2222" s="159">
        <f>'Permitted Sources'!D1472</f>
        <v>56005</v>
      </c>
      <c r="D2222" s="159" t="str">
        <f>'Permitted Sources'!E1472</f>
        <v>20200254</v>
      </c>
      <c r="E2222" t="str">
        <f>'Permitted Sources'!H1472</f>
        <v>Compressor Engines</v>
      </c>
      <c r="F2222" s="67">
        <f>'Permitted Sources'!I1472</f>
        <v>5.117</v>
      </c>
      <c r="G2222" s="67">
        <f>'Permitted Sources'!J1472</f>
        <v>2.0470000000000002</v>
      </c>
      <c r="H2222" s="67">
        <f>'Permitted Sources'!K1472</f>
        <v>2.6</v>
      </c>
      <c r="I2222" s="67">
        <f>'Permitted Sources'!L1472</f>
        <v>0</v>
      </c>
      <c r="J2222" s="67">
        <f>'Permitted Sources'!M1472</f>
        <v>0</v>
      </c>
      <c r="K2222" t="str">
        <f t="shared" si="34"/>
        <v>Compressor Engines</v>
      </c>
    </row>
    <row r="2223" spans="1:11" x14ac:dyDescent="0.2">
      <c r="A2223" s="159" t="str">
        <f>'Permitted Sources'!A1473</f>
        <v>WYDEQ Permitted Sources</v>
      </c>
      <c r="B2223" t="str">
        <f>'Permitted Sources'!B1473</f>
        <v>56</v>
      </c>
      <c r="C2223" s="159">
        <f>'Permitted Sources'!D1473</f>
        <v>56005</v>
      </c>
      <c r="D2223" s="159" t="str">
        <f>'Permitted Sources'!E1473</f>
        <v>20200254</v>
      </c>
      <c r="E2223" t="str">
        <f>'Permitted Sources'!H1473</f>
        <v>Compressor Engines</v>
      </c>
      <c r="F2223" s="67">
        <f>'Permitted Sources'!I1473</f>
        <v>6.149</v>
      </c>
      <c r="G2223" s="67">
        <f>'Permitted Sources'!J1473</f>
        <v>2.468</v>
      </c>
      <c r="H2223" s="67">
        <f>'Permitted Sources'!K1473</f>
        <v>1.53</v>
      </c>
      <c r="I2223" s="67">
        <f>'Permitted Sources'!L1473</f>
        <v>0</v>
      </c>
      <c r="J2223" s="67">
        <f>'Permitted Sources'!M1473</f>
        <v>0</v>
      </c>
      <c r="K2223" t="str">
        <f t="shared" si="34"/>
        <v>Compressor Engines</v>
      </c>
    </row>
    <row r="2224" spans="1:11" x14ac:dyDescent="0.2">
      <c r="A2224" s="159" t="str">
        <f>'Permitted Sources'!A1474</f>
        <v>WYDEQ Permitted Sources</v>
      </c>
      <c r="B2224" t="str">
        <f>'Permitted Sources'!B1474</f>
        <v>56</v>
      </c>
      <c r="C2224" s="159">
        <f>'Permitted Sources'!D1474</f>
        <v>56005</v>
      </c>
      <c r="D2224" s="159" t="str">
        <f>'Permitted Sources'!E1474</f>
        <v>20200253</v>
      </c>
      <c r="E2224" t="str">
        <f>'Permitted Sources'!H1474</f>
        <v>Compressor Engines</v>
      </c>
      <c r="F2224" s="67">
        <f>'Permitted Sources'!I1474</f>
        <v>2.7</v>
      </c>
      <c r="G2224" s="67">
        <f>'Permitted Sources'!J1474</f>
        <v>1.4</v>
      </c>
      <c r="H2224" s="67">
        <f>'Permitted Sources'!K1474</f>
        <v>2.7</v>
      </c>
      <c r="I2224" s="67">
        <f>'Permitted Sources'!L1474</f>
        <v>0</v>
      </c>
      <c r="J2224" s="67">
        <f>'Permitted Sources'!M1474</f>
        <v>0</v>
      </c>
      <c r="K2224" t="str">
        <f t="shared" si="34"/>
        <v>Compressor Engines</v>
      </c>
    </row>
    <row r="2225" spans="1:11" x14ac:dyDescent="0.2">
      <c r="A2225" s="159" t="str">
        <f>'Permitted Sources'!A1475</f>
        <v>WYDEQ Permitted Sources</v>
      </c>
      <c r="B2225" t="str">
        <f>'Permitted Sources'!B1475</f>
        <v>56</v>
      </c>
      <c r="C2225" s="159">
        <f>'Permitted Sources'!D1475</f>
        <v>56005</v>
      </c>
      <c r="D2225" s="159" t="str">
        <f>'Permitted Sources'!E1475</f>
        <v>20200254</v>
      </c>
      <c r="E2225" t="str">
        <f>'Permitted Sources'!H1475</f>
        <v>Compressor Engines</v>
      </c>
      <c r="F2225" s="67">
        <f>'Permitted Sources'!I1475</f>
        <v>6.2</v>
      </c>
      <c r="G2225" s="67">
        <f>'Permitted Sources'!J1475</f>
        <v>2.5</v>
      </c>
      <c r="H2225" s="67">
        <f>'Permitted Sources'!K1475</f>
        <v>1.5</v>
      </c>
      <c r="I2225" s="67">
        <f>'Permitted Sources'!L1475</f>
        <v>0</v>
      </c>
      <c r="J2225" s="67">
        <f>'Permitted Sources'!M1475</f>
        <v>0</v>
      </c>
      <c r="K2225" t="str">
        <f t="shared" si="34"/>
        <v>Compressor Engines</v>
      </c>
    </row>
    <row r="2226" spans="1:11" x14ac:dyDescent="0.2">
      <c r="A2226" s="159" t="str">
        <f>'Permitted Sources'!A1476</f>
        <v>WYDEQ Permitted Sources</v>
      </c>
      <c r="B2226" t="str">
        <f>'Permitted Sources'!B1476</f>
        <v>56</v>
      </c>
      <c r="C2226" s="159">
        <f>'Permitted Sources'!D1476</f>
        <v>56005</v>
      </c>
      <c r="D2226" s="159" t="str">
        <f>'Permitted Sources'!E1476</f>
        <v>20200254</v>
      </c>
      <c r="E2226" t="str">
        <f>'Permitted Sources'!H1476</f>
        <v>Compressor Engines</v>
      </c>
      <c r="F2226" s="67">
        <f>'Permitted Sources'!I1476</f>
        <v>6.2</v>
      </c>
      <c r="G2226" s="67">
        <f>'Permitted Sources'!J1476</f>
        <v>2.5</v>
      </c>
      <c r="H2226" s="67">
        <f>'Permitted Sources'!K1476</f>
        <v>1.5</v>
      </c>
      <c r="I2226" s="67">
        <f>'Permitted Sources'!L1476</f>
        <v>0</v>
      </c>
      <c r="J2226" s="67">
        <f>'Permitted Sources'!M1476</f>
        <v>0</v>
      </c>
      <c r="K2226" t="str">
        <f t="shared" si="34"/>
        <v>Compressor Engines</v>
      </c>
    </row>
    <row r="2227" spans="1:11" x14ac:dyDescent="0.2">
      <c r="A2227" s="159" t="str">
        <f>'Permitted Sources'!A1477</f>
        <v>WYDEQ Permitted Sources</v>
      </c>
      <c r="B2227" t="str">
        <f>'Permitted Sources'!B1477</f>
        <v>56</v>
      </c>
      <c r="C2227" s="159">
        <f>'Permitted Sources'!D1477</f>
        <v>56005</v>
      </c>
      <c r="D2227" s="159" t="str">
        <f>'Permitted Sources'!E1477</f>
        <v>20200254</v>
      </c>
      <c r="E2227" t="str">
        <f>'Permitted Sources'!H1477</f>
        <v>Compressor Engines</v>
      </c>
      <c r="F2227" s="67">
        <f>'Permitted Sources'!I1477</f>
        <v>6.2</v>
      </c>
      <c r="G2227" s="67">
        <f>'Permitted Sources'!J1477</f>
        <v>2.5</v>
      </c>
      <c r="H2227" s="67">
        <f>'Permitted Sources'!K1477</f>
        <v>1.5</v>
      </c>
      <c r="I2227" s="67">
        <f>'Permitted Sources'!L1477</f>
        <v>0</v>
      </c>
      <c r="J2227" s="67">
        <f>'Permitted Sources'!M1477</f>
        <v>0</v>
      </c>
      <c r="K2227" t="str">
        <f t="shared" si="34"/>
        <v>Compressor Engines</v>
      </c>
    </row>
    <row r="2228" spans="1:11" x14ac:dyDescent="0.2">
      <c r="A2228" s="159" t="str">
        <f>'Permitted Sources'!A1478</f>
        <v>WYDEQ Permitted Sources</v>
      </c>
      <c r="B2228" t="str">
        <f>'Permitted Sources'!B1478</f>
        <v>56</v>
      </c>
      <c r="C2228" s="159">
        <f>'Permitted Sources'!D1478</f>
        <v>56005</v>
      </c>
      <c r="D2228" s="159" t="str">
        <f>'Permitted Sources'!E1478</f>
        <v>20200254</v>
      </c>
      <c r="E2228" t="str">
        <f>'Permitted Sources'!H1478</f>
        <v>Compressor Engines</v>
      </c>
      <c r="F2228" s="67">
        <f>'Permitted Sources'!I1478</f>
        <v>6.2</v>
      </c>
      <c r="G2228" s="67">
        <f>'Permitted Sources'!J1478</f>
        <v>2.5</v>
      </c>
      <c r="H2228" s="67">
        <f>'Permitted Sources'!K1478</f>
        <v>1.5</v>
      </c>
      <c r="I2228" s="67">
        <f>'Permitted Sources'!L1478</f>
        <v>0</v>
      </c>
      <c r="J2228" s="67">
        <f>'Permitted Sources'!M1478</f>
        <v>0</v>
      </c>
      <c r="K2228" t="str">
        <f t="shared" si="34"/>
        <v>Compressor Engines</v>
      </c>
    </row>
    <row r="2229" spans="1:11" x14ac:dyDescent="0.2">
      <c r="A2229" s="159" t="str">
        <f>'Permitted Sources'!A1479</f>
        <v>WYDEQ Permitted Sources</v>
      </c>
      <c r="B2229" t="str">
        <f>'Permitted Sources'!B1479</f>
        <v>56</v>
      </c>
      <c r="C2229" s="159">
        <f>'Permitted Sources'!D1479</f>
        <v>56005</v>
      </c>
      <c r="D2229" s="159" t="str">
        <f>'Permitted Sources'!E1479</f>
        <v>20200252</v>
      </c>
      <c r="E2229" t="str">
        <f>'Permitted Sources'!H1479</f>
        <v>Compressor Engines</v>
      </c>
      <c r="F2229" s="67">
        <f>'Permitted Sources'!I1479</f>
        <v>5</v>
      </c>
      <c r="G2229" s="67">
        <f>'Permitted Sources'!J1479</f>
        <v>2.8</v>
      </c>
      <c r="H2229" s="67">
        <f>'Permitted Sources'!K1479</f>
        <v>8.5</v>
      </c>
      <c r="I2229" s="67">
        <f>'Permitted Sources'!L1479</f>
        <v>0</v>
      </c>
      <c r="J2229" s="67">
        <f>'Permitted Sources'!M1479</f>
        <v>0</v>
      </c>
      <c r="K2229" t="str">
        <f t="shared" si="34"/>
        <v>Compressor Engines</v>
      </c>
    </row>
    <row r="2230" spans="1:11" x14ac:dyDescent="0.2">
      <c r="A2230" s="159" t="str">
        <f>'Permitted Sources'!A1480</f>
        <v>WYDEQ Permitted Sources</v>
      </c>
      <c r="B2230" t="str">
        <f>'Permitted Sources'!B1480</f>
        <v>56</v>
      </c>
      <c r="C2230" s="159">
        <f>'Permitted Sources'!D1480</f>
        <v>56005</v>
      </c>
      <c r="D2230" s="159" t="str">
        <f>'Permitted Sources'!E1480</f>
        <v>20200252</v>
      </c>
      <c r="E2230" t="str">
        <f>'Permitted Sources'!H1480</f>
        <v>Compressor Engines</v>
      </c>
      <c r="F2230" s="67">
        <f>'Permitted Sources'!I1480</f>
        <v>5</v>
      </c>
      <c r="G2230" s="67">
        <f>'Permitted Sources'!J1480</f>
        <v>2.8</v>
      </c>
      <c r="H2230" s="67">
        <f>'Permitted Sources'!K1480</f>
        <v>8.5</v>
      </c>
      <c r="I2230" s="67">
        <f>'Permitted Sources'!L1480</f>
        <v>0</v>
      </c>
      <c r="J2230" s="67">
        <f>'Permitted Sources'!M1480</f>
        <v>0</v>
      </c>
      <c r="K2230" t="str">
        <f t="shared" si="34"/>
        <v>Compressor Engines</v>
      </c>
    </row>
    <row r="2231" spans="1:11" x14ac:dyDescent="0.2">
      <c r="A2231" s="159" t="str">
        <f>'Permitted Sources'!A1481</f>
        <v>WYDEQ Permitted Sources</v>
      </c>
      <c r="B2231" t="str">
        <f>'Permitted Sources'!B1481</f>
        <v>56</v>
      </c>
      <c r="C2231" s="159">
        <f>'Permitted Sources'!D1481</f>
        <v>56005</v>
      </c>
      <c r="D2231" s="159" t="str">
        <f>'Permitted Sources'!E1481</f>
        <v>20200252</v>
      </c>
      <c r="E2231" t="str">
        <f>'Permitted Sources'!H1481</f>
        <v>Compressor Engines</v>
      </c>
      <c r="F2231" s="67">
        <f>'Permitted Sources'!I1481</f>
        <v>5</v>
      </c>
      <c r="G2231" s="67">
        <f>'Permitted Sources'!J1481</f>
        <v>2.8</v>
      </c>
      <c r="H2231" s="67">
        <f>'Permitted Sources'!K1481</f>
        <v>8.5</v>
      </c>
      <c r="I2231" s="67">
        <f>'Permitted Sources'!L1481</f>
        <v>0</v>
      </c>
      <c r="J2231" s="67">
        <f>'Permitted Sources'!M1481</f>
        <v>0</v>
      </c>
      <c r="K2231" t="str">
        <f t="shared" si="34"/>
        <v>Compressor Engines</v>
      </c>
    </row>
    <row r="2232" spans="1:11" x14ac:dyDescent="0.2">
      <c r="A2232" s="159" t="str">
        <f>'Permitted Sources'!A1482</f>
        <v>WYDEQ Permitted Sources</v>
      </c>
      <c r="B2232" t="str">
        <f>'Permitted Sources'!B1482</f>
        <v>56</v>
      </c>
      <c r="C2232" s="159">
        <f>'Permitted Sources'!D1482</f>
        <v>56005</v>
      </c>
      <c r="D2232" s="159" t="str">
        <f>'Permitted Sources'!E1482</f>
        <v>20200252</v>
      </c>
      <c r="E2232" t="str">
        <f>'Permitted Sources'!H1482</f>
        <v>Compressor Engines</v>
      </c>
      <c r="F2232" s="67">
        <f>'Permitted Sources'!I1482</f>
        <v>5</v>
      </c>
      <c r="G2232" s="67">
        <f>'Permitted Sources'!J1482</f>
        <v>2.8</v>
      </c>
      <c r="H2232" s="67">
        <f>'Permitted Sources'!K1482</f>
        <v>8.5</v>
      </c>
      <c r="I2232" s="67">
        <f>'Permitted Sources'!L1482</f>
        <v>0</v>
      </c>
      <c r="J2232" s="67">
        <f>'Permitted Sources'!M1482</f>
        <v>0</v>
      </c>
      <c r="K2232" t="str">
        <f t="shared" si="34"/>
        <v>Compressor Engines</v>
      </c>
    </row>
    <row r="2233" spans="1:11" x14ac:dyDescent="0.2">
      <c r="A2233" s="159" t="str">
        <f>'Permitted Sources'!A1483</f>
        <v>WYDEQ Permitted Sources</v>
      </c>
      <c r="B2233" t="str">
        <f>'Permitted Sources'!B1483</f>
        <v>56</v>
      </c>
      <c r="C2233" s="159">
        <f>'Permitted Sources'!D1483</f>
        <v>56005</v>
      </c>
      <c r="D2233" s="159" t="str">
        <f>'Permitted Sources'!E1483</f>
        <v>20200254</v>
      </c>
      <c r="E2233" t="str">
        <f>'Permitted Sources'!H1483</f>
        <v>Compressor Engines</v>
      </c>
      <c r="F2233" s="67">
        <f>'Permitted Sources'!I1483</f>
        <v>6.1</v>
      </c>
      <c r="G2233" s="67">
        <f>'Permitted Sources'!J1483</f>
        <v>2.5</v>
      </c>
      <c r="H2233" s="67">
        <f>'Permitted Sources'!K1483</f>
        <v>1.5</v>
      </c>
      <c r="I2233" s="67">
        <f>'Permitted Sources'!L1483</f>
        <v>0</v>
      </c>
      <c r="J2233" s="67">
        <f>'Permitted Sources'!M1483</f>
        <v>0</v>
      </c>
      <c r="K2233" t="str">
        <f t="shared" si="34"/>
        <v>Compressor Engines</v>
      </c>
    </row>
    <row r="2234" spans="1:11" x14ac:dyDescent="0.2">
      <c r="A2234" s="159" t="str">
        <f>'Permitted Sources'!A1484</f>
        <v>WYDEQ Permitted Sources</v>
      </c>
      <c r="B2234" t="str">
        <f>'Permitted Sources'!B1484</f>
        <v>56</v>
      </c>
      <c r="C2234" s="159">
        <f>'Permitted Sources'!D1484</f>
        <v>56005</v>
      </c>
      <c r="D2234" s="159" t="str">
        <f>'Permitted Sources'!E1484</f>
        <v>20200254</v>
      </c>
      <c r="E2234" t="str">
        <f>'Permitted Sources'!H1484</f>
        <v>Compressor Engines</v>
      </c>
      <c r="F2234" s="67">
        <f>'Permitted Sources'!I1484</f>
        <v>6.1</v>
      </c>
      <c r="G2234" s="67">
        <f>'Permitted Sources'!J1484</f>
        <v>2.5</v>
      </c>
      <c r="H2234" s="67">
        <f>'Permitted Sources'!K1484</f>
        <v>1.5</v>
      </c>
      <c r="I2234" s="67">
        <f>'Permitted Sources'!L1484</f>
        <v>0</v>
      </c>
      <c r="J2234" s="67">
        <f>'Permitted Sources'!M1484</f>
        <v>0</v>
      </c>
      <c r="K2234" t="str">
        <f t="shared" si="34"/>
        <v>Compressor Engines</v>
      </c>
    </row>
    <row r="2235" spans="1:11" x14ac:dyDescent="0.2">
      <c r="A2235" s="159" t="str">
        <f>'Permitted Sources'!A1485</f>
        <v>WYDEQ Permitted Sources</v>
      </c>
      <c r="B2235" t="str">
        <f>'Permitted Sources'!B1485</f>
        <v>56</v>
      </c>
      <c r="C2235" s="159">
        <f>'Permitted Sources'!D1485</f>
        <v>56005</v>
      </c>
      <c r="D2235" s="159" t="str">
        <f>'Permitted Sources'!E1485</f>
        <v>20200254</v>
      </c>
      <c r="E2235" t="str">
        <f>'Permitted Sources'!H1485</f>
        <v>Compressor Engines</v>
      </c>
      <c r="F2235" s="67">
        <f>'Permitted Sources'!I1485</f>
        <v>6.1</v>
      </c>
      <c r="G2235" s="67">
        <f>'Permitted Sources'!J1485</f>
        <v>2.5</v>
      </c>
      <c r="H2235" s="67">
        <f>'Permitted Sources'!K1485</f>
        <v>1.5</v>
      </c>
      <c r="I2235" s="67">
        <f>'Permitted Sources'!L1485</f>
        <v>0</v>
      </c>
      <c r="J2235" s="67">
        <f>'Permitted Sources'!M1485</f>
        <v>0</v>
      </c>
      <c r="K2235" t="str">
        <f t="shared" si="34"/>
        <v>Compressor Engines</v>
      </c>
    </row>
    <row r="2236" spans="1:11" x14ac:dyDescent="0.2">
      <c r="A2236" s="159" t="str">
        <f>'Permitted Sources'!A1486</f>
        <v>WYDEQ Permitted Sources</v>
      </c>
      <c r="B2236" t="str">
        <f>'Permitted Sources'!B1486</f>
        <v>56</v>
      </c>
      <c r="C2236" s="159">
        <f>'Permitted Sources'!D1486</f>
        <v>56005</v>
      </c>
      <c r="D2236" s="159" t="str">
        <f>'Permitted Sources'!E1486</f>
        <v>20200254</v>
      </c>
      <c r="E2236" t="str">
        <f>'Permitted Sources'!H1486</f>
        <v>Compressor Engines</v>
      </c>
      <c r="F2236" s="67">
        <f>'Permitted Sources'!I1486</f>
        <v>6.1</v>
      </c>
      <c r="G2236" s="67">
        <f>'Permitted Sources'!J1486</f>
        <v>2.5</v>
      </c>
      <c r="H2236" s="67">
        <f>'Permitted Sources'!K1486</f>
        <v>1.5</v>
      </c>
      <c r="I2236" s="67">
        <f>'Permitted Sources'!L1486</f>
        <v>0</v>
      </c>
      <c r="J2236" s="67">
        <f>'Permitted Sources'!M1486</f>
        <v>0</v>
      </c>
      <c r="K2236" t="str">
        <f t="shared" si="34"/>
        <v>Compressor Engines</v>
      </c>
    </row>
    <row r="2237" spans="1:11" x14ac:dyDescent="0.2">
      <c r="A2237" s="159" t="str">
        <f>'Permitted Sources'!A1487</f>
        <v>WYDEQ Permitted Sources</v>
      </c>
      <c r="B2237" t="str">
        <f>'Permitted Sources'!B1487</f>
        <v>56</v>
      </c>
      <c r="C2237" s="159">
        <f>'Permitted Sources'!D1487</f>
        <v>56005</v>
      </c>
      <c r="D2237" s="159" t="str">
        <f>'Permitted Sources'!E1487</f>
        <v>20200254</v>
      </c>
      <c r="E2237" t="str">
        <f>'Permitted Sources'!H1487</f>
        <v>Compressor Engines</v>
      </c>
      <c r="F2237" s="67">
        <f>'Permitted Sources'!I1487</f>
        <v>6.1</v>
      </c>
      <c r="G2237" s="67">
        <f>'Permitted Sources'!J1487</f>
        <v>2.5</v>
      </c>
      <c r="H2237" s="67">
        <f>'Permitted Sources'!K1487</f>
        <v>1.5</v>
      </c>
      <c r="I2237" s="67">
        <f>'Permitted Sources'!L1487</f>
        <v>0</v>
      </c>
      <c r="J2237" s="67">
        <f>'Permitted Sources'!M1487</f>
        <v>0</v>
      </c>
      <c r="K2237" t="str">
        <f t="shared" si="34"/>
        <v>Compressor Engines</v>
      </c>
    </row>
    <row r="2238" spans="1:11" x14ac:dyDescent="0.2">
      <c r="A2238" s="159" t="str">
        <f>'Permitted Sources'!A1488</f>
        <v>WYDEQ Permitted Sources</v>
      </c>
      <c r="B2238" t="str">
        <f>'Permitted Sources'!B1488</f>
        <v>56</v>
      </c>
      <c r="C2238" s="159">
        <f>'Permitted Sources'!D1488</f>
        <v>56005</v>
      </c>
      <c r="D2238" s="159" t="str">
        <f>'Permitted Sources'!E1488</f>
        <v>20200254</v>
      </c>
      <c r="E2238" t="str">
        <f>'Permitted Sources'!H1488</f>
        <v>Compressor Engines</v>
      </c>
      <c r="F2238" s="67">
        <f>'Permitted Sources'!I1488</f>
        <v>6.1</v>
      </c>
      <c r="G2238" s="67">
        <f>'Permitted Sources'!J1488</f>
        <v>2.5</v>
      </c>
      <c r="H2238" s="67">
        <f>'Permitted Sources'!K1488</f>
        <v>1.5</v>
      </c>
      <c r="I2238" s="67">
        <f>'Permitted Sources'!L1488</f>
        <v>0</v>
      </c>
      <c r="J2238" s="67">
        <f>'Permitted Sources'!M1488</f>
        <v>0</v>
      </c>
      <c r="K2238" t="str">
        <f t="shared" si="34"/>
        <v>Compressor Engines</v>
      </c>
    </row>
    <row r="2239" spans="1:11" x14ac:dyDescent="0.2">
      <c r="A2239" s="159" t="str">
        <f>'Permitted Sources'!A1489</f>
        <v>WYDEQ Permitted Sources</v>
      </c>
      <c r="B2239" t="str">
        <f>'Permitted Sources'!B1489</f>
        <v>56</v>
      </c>
      <c r="C2239" s="159">
        <f>'Permitted Sources'!D1489</f>
        <v>56005</v>
      </c>
      <c r="D2239" s="159" t="str">
        <f>'Permitted Sources'!E1489</f>
        <v>20200254</v>
      </c>
      <c r="E2239" t="str">
        <f>'Permitted Sources'!H1489</f>
        <v>Compressor Engines</v>
      </c>
      <c r="F2239" s="67">
        <f>'Permitted Sources'!I1489</f>
        <v>6.1</v>
      </c>
      <c r="G2239" s="67">
        <f>'Permitted Sources'!J1489</f>
        <v>2.5</v>
      </c>
      <c r="H2239" s="67">
        <f>'Permitted Sources'!K1489</f>
        <v>1.5</v>
      </c>
      <c r="I2239" s="67">
        <f>'Permitted Sources'!L1489</f>
        <v>0</v>
      </c>
      <c r="J2239" s="67">
        <f>'Permitted Sources'!M1489</f>
        <v>0</v>
      </c>
      <c r="K2239" t="str">
        <f t="shared" si="34"/>
        <v>Compressor Engines</v>
      </c>
    </row>
    <row r="2240" spans="1:11" x14ac:dyDescent="0.2">
      <c r="A2240" s="159" t="str">
        <f>'Permitted Sources'!A1490</f>
        <v>WYDEQ Permitted Sources</v>
      </c>
      <c r="B2240" t="str">
        <f>'Permitted Sources'!B1490</f>
        <v>56</v>
      </c>
      <c r="C2240" s="159">
        <f>'Permitted Sources'!D1490</f>
        <v>56005</v>
      </c>
      <c r="D2240" s="159" t="str">
        <f>'Permitted Sources'!E1490</f>
        <v>20200254</v>
      </c>
      <c r="E2240" t="str">
        <f>'Permitted Sources'!H1490</f>
        <v>Compressor Engines</v>
      </c>
      <c r="F2240" s="67">
        <f>'Permitted Sources'!I1490</f>
        <v>6.1</v>
      </c>
      <c r="G2240" s="67">
        <f>'Permitted Sources'!J1490</f>
        <v>2.5</v>
      </c>
      <c r="H2240" s="67">
        <f>'Permitted Sources'!K1490</f>
        <v>1.5</v>
      </c>
      <c r="I2240" s="67">
        <f>'Permitted Sources'!L1490</f>
        <v>0</v>
      </c>
      <c r="J2240" s="67">
        <f>'Permitted Sources'!M1490</f>
        <v>0</v>
      </c>
      <c r="K2240" t="str">
        <f t="shared" si="34"/>
        <v>Compressor Engines</v>
      </c>
    </row>
    <row r="2241" spans="1:11" x14ac:dyDescent="0.2">
      <c r="A2241" s="159" t="str">
        <f>'Permitted Sources'!A1491</f>
        <v>WYDEQ Permitted Sources</v>
      </c>
      <c r="B2241" t="str">
        <f>'Permitted Sources'!B1491</f>
        <v>56</v>
      </c>
      <c r="C2241" s="159">
        <f>'Permitted Sources'!D1491</f>
        <v>56005</v>
      </c>
      <c r="D2241" s="159" t="str">
        <f>'Permitted Sources'!E1491</f>
        <v>20200253</v>
      </c>
      <c r="E2241" t="str">
        <f>'Permitted Sources'!H1491</f>
        <v>Compressor Engines</v>
      </c>
      <c r="F2241" s="67">
        <f>'Permitted Sources'!I1491</f>
        <v>1.3</v>
      </c>
      <c r="G2241" s="67">
        <f>'Permitted Sources'!J1491</f>
        <v>0.6</v>
      </c>
      <c r="H2241" s="67">
        <f>'Permitted Sources'!K1491</f>
        <v>1.3</v>
      </c>
      <c r="I2241" s="67">
        <f>'Permitted Sources'!L1491</f>
        <v>0</v>
      </c>
      <c r="J2241" s="67">
        <f>'Permitted Sources'!M1491</f>
        <v>0</v>
      </c>
      <c r="K2241" t="str">
        <f t="shared" si="34"/>
        <v>Compressor Engines</v>
      </c>
    </row>
    <row r="2242" spans="1:11" x14ac:dyDescent="0.2">
      <c r="A2242" s="159" t="str">
        <f>'Permitted Sources'!A1492</f>
        <v>WYDEQ Permitted Sources</v>
      </c>
      <c r="B2242" t="str">
        <f>'Permitted Sources'!B1492</f>
        <v>56</v>
      </c>
      <c r="C2242" s="159">
        <f>'Permitted Sources'!D1492</f>
        <v>56005</v>
      </c>
      <c r="D2242" s="159" t="str">
        <f>'Permitted Sources'!E1492</f>
        <v>20200201</v>
      </c>
      <c r="E2242" t="str">
        <f>'Permitted Sources'!H1492</f>
        <v>Compressor Engines</v>
      </c>
      <c r="F2242" s="67">
        <f>'Permitted Sources'!I1492</f>
        <v>1.3900000000000001</v>
      </c>
      <c r="G2242" s="67">
        <f>'Permitted Sources'!J1492</f>
        <v>0.69500000000000006</v>
      </c>
      <c r="H2242" s="67">
        <f>'Permitted Sources'!K1492</f>
        <v>1.3900000000000001</v>
      </c>
      <c r="I2242" s="67">
        <f>'Permitted Sources'!L1492</f>
        <v>0</v>
      </c>
      <c r="J2242" s="67">
        <f>'Permitted Sources'!M1492</f>
        <v>0</v>
      </c>
      <c r="K2242" t="str">
        <f t="shared" si="34"/>
        <v>Compressor Engines</v>
      </c>
    </row>
    <row r="2243" spans="1:11" x14ac:dyDescent="0.2">
      <c r="A2243" s="159" t="str">
        <f>'Permitted Sources'!A1493</f>
        <v>WYDEQ Permitted Sources</v>
      </c>
      <c r="B2243" t="str">
        <f>'Permitted Sources'!B1493</f>
        <v>56</v>
      </c>
      <c r="C2243" s="159">
        <f>'Permitted Sources'!D1493</f>
        <v>56005</v>
      </c>
      <c r="D2243" s="159" t="str">
        <f>'Permitted Sources'!E1493</f>
        <v>20200254</v>
      </c>
      <c r="E2243" t="str">
        <f>'Permitted Sources'!H1493</f>
        <v>Compressor Engines</v>
      </c>
      <c r="F2243" s="67">
        <f>'Permitted Sources'!I1493</f>
        <v>5.117</v>
      </c>
      <c r="G2243" s="67">
        <f>'Permitted Sources'!J1493</f>
        <v>2.0510000000000002</v>
      </c>
      <c r="H2243" s="67">
        <f>'Permitted Sources'!K1493</f>
        <v>2.5720000000000001</v>
      </c>
      <c r="I2243" s="67">
        <f>'Permitted Sources'!L1493</f>
        <v>0</v>
      </c>
      <c r="J2243" s="67">
        <f>'Permitted Sources'!M1493</f>
        <v>0</v>
      </c>
      <c r="K2243" t="str">
        <f t="shared" si="34"/>
        <v>Compressor Engines</v>
      </c>
    </row>
    <row r="2244" spans="1:11" x14ac:dyDescent="0.2">
      <c r="A2244" s="159" t="str">
        <f>'Permitted Sources'!A1494</f>
        <v>WYDEQ Permitted Sources</v>
      </c>
      <c r="B2244" t="str">
        <f>'Permitted Sources'!B1494</f>
        <v>56</v>
      </c>
      <c r="C2244" s="159">
        <f>'Permitted Sources'!D1494</f>
        <v>56005</v>
      </c>
      <c r="D2244" s="159" t="str">
        <f>'Permitted Sources'!E1494</f>
        <v>20200254</v>
      </c>
      <c r="E2244" t="str">
        <f>'Permitted Sources'!H1494</f>
        <v>Compressor Engines</v>
      </c>
      <c r="F2244" s="67">
        <f>'Permitted Sources'!I1494</f>
        <v>6.149</v>
      </c>
      <c r="G2244" s="67">
        <f>'Permitted Sources'!J1494</f>
        <v>2.468</v>
      </c>
      <c r="H2244" s="67">
        <f>'Permitted Sources'!K1494</f>
        <v>1.53</v>
      </c>
      <c r="I2244" s="67">
        <f>'Permitted Sources'!L1494</f>
        <v>0</v>
      </c>
      <c r="J2244" s="67">
        <f>'Permitted Sources'!M1494</f>
        <v>0</v>
      </c>
      <c r="K2244" t="str">
        <f t="shared" si="34"/>
        <v>Compressor Engines</v>
      </c>
    </row>
    <row r="2245" spans="1:11" x14ac:dyDescent="0.2">
      <c r="A2245" s="159" t="str">
        <f>'Permitted Sources'!A1495</f>
        <v>WYDEQ Permitted Sources</v>
      </c>
      <c r="B2245" t="str">
        <f>'Permitted Sources'!B1495</f>
        <v>56</v>
      </c>
      <c r="C2245" s="159">
        <f>'Permitted Sources'!D1495</f>
        <v>56005</v>
      </c>
      <c r="D2245" s="159" t="str">
        <f>'Permitted Sources'!E1495</f>
        <v>20200254</v>
      </c>
      <c r="E2245" t="str">
        <f>'Permitted Sources'!H1495</f>
        <v>Compressor Engines</v>
      </c>
      <c r="F2245" s="67">
        <f>'Permitted Sources'!I1495</f>
        <v>6.149</v>
      </c>
      <c r="G2245" s="67">
        <f>'Permitted Sources'!J1495</f>
        <v>2.468</v>
      </c>
      <c r="H2245" s="67">
        <f>'Permitted Sources'!K1495</f>
        <v>1.53</v>
      </c>
      <c r="I2245" s="67">
        <f>'Permitted Sources'!L1495</f>
        <v>0</v>
      </c>
      <c r="J2245" s="67">
        <f>'Permitted Sources'!M1495</f>
        <v>0</v>
      </c>
      <c r="K2245" t="str">
        <f t="shared" si="34"/>
        <v>Compressor Engines</v>
      </c>
    </row>
    <row r="2246" spans="1:11" x14ac:dyDescent="0.2">
      <c r="A2246" s="159" t="str">
        <f>'Permitted Sources'!A1496</f>
        <v>WYDEQ Permitted Sources</v>
      </c>
      <c r="B2246" t="str">
        <f>'Permitted Sources'!B1496</f>
        <v>56</v>
      </c>
      <c r="C2246" s="159">
        <f>'Permitted Sources'!D1496</f>
        <v>56005</v>
      </c>
      <c r="D2246" s="159" t="str">
        <f>'Permitted Sources'!E1496</f>
        <v>20200254</v>
      </c>
      <c r="E2246" t="str">
        <f>'Permitted Sources'!H1496</f>
        <v>Compressor Engines</v>
      </c>
      <c r="F2246" s="67">
        <f>'Permitted Sources'!I1496</f>
        <v>6.149</v>
      </c>
      <c r="G2246" s="67">
        <f>'Permitted Sources'!J1496</f>
        <v>2.468</v>
      </c>
      <c r="H2246" s="67">
        <f>'Permitted Sources'!K1496</f>
        <v>1.53</v>
      </c>
      <c r="I2246" s="67">
        <f>'Permitted Sources'!L1496</f>
        <v>0</v>
      </c>
      <c r="J2246" s="67">
        <f>'Permitted Sources'!M1496</f>
        <v>0</v>
      </c>
      <c r="K2246" t="str">
        <f t="shared" si="34"/>
        <v>Compressor Engines</v>
      </c>
    </row>
    <row r="2247" spans="1:11" x14ac:dyDescent="0.2">
      <c r="A2247" s="159" t="str">
        <f>'Permitted Sources'!A1497</f>
        <v>WYDEQ Permitted Sources</v>
      </c>
      <c r="B2247" t="str">
        <f>'Permitted Sources'!B1497</f>
        <v>56</v>
      </c>
      <c r="C2247" s="159">
        <f>'Permitted Sources'!D1497</f>
        <v>56005</v>
      </c>
      <c r="D2247" s="159" t="str">
        <f>'Permitted Sources'!E1497</f>
        <v>20200254</v>
      </c>
      <c r="E2247" t="str">
        <f>'Permitted Sources'!H1497</f>
        <v>Compressor Engines</v>
      </c>
      <c r="F2247" s="67">
        <f>'Permitted Sources'!I1497</f>
        <v>6.149</v>
      </c>
      <c r="G2247" s="67">
        <f>'Permitted Sources'!J1497</f>
        <v>2.468</v>
      </c>
      <c r="H2247" s="67">
        <f>'Permitted Sources'!K1497</f>
        <v>1.53</v>
      </c>
      <c r="I2247" s="67">
        <f>'Permitted Sources'!L1497</f>
        <v>0</v>
      </c>
      <c r="J2247" s="67">
        <f>'Permitted Sources'!M1497</f>
        <v>0</v>
      </c>
      <c r="K2247" t="str">
        <f t="shared" ref="K2247:K2310" si="35">IF(E2247="Unpermitted Fugitives","Fugitives",IF(E2247="Natural Gas Processing Facilities, Pump Seals","Fugitives",IF(E2247="Natural Gas Production, All Equipt Leak Fugitives","Fugitives",IF(E2247="External Combustion Boilers","Heaters",IF(E2247="Permitted Tank Losses","Condensate tank ",IF(E2247="Permitted Fugitives","Fugitives",IF(E2247="Process Heaters","Heaters",E2247)))))))</f>
        <v>Compressor Engines</v>
      </c>
    </row>
    <row r="2248" spans="1:11" x14ac:dyDescent="0.2">
      <c r="A2248" s="159" t="str">
        <f>'Permitted Sources'!A1498</f>
        <v>WYDEQ Permitted Sources</v>
      </c>
      <c r="B2248" t="str">
        <f>'Permitted Sources'!B1498</f>
        <v>56</v>
      </c>
      <c r="C2248" s="159">
        <f>'Permitted Sources'!D1498</f>
        <v>56005</v>
      </c>
      <c r="D2248" s="159" t="str">
        <f>'Permitted Sources'!E1498</f>
        <v>20200254</v>
      </c>
      <c r="E2248" t="str">
        <f>'Permitted Sources'!H1498</f>
        <v>Compressor Engines</v>
      </c>
      <c r="F2248" s="67">
        <f>'Permitted Sources'!I1498</f>
        <v>6.2</v>
      </c>
      <c r="G2248" s="67">
        <f>'Permitted Sources'!J1498</f>
        <v>2.5</v>
      </c>
      <c r="H2248" s="67">
        <f>'Permitted Sources'!K1498</f>
        <v>1.5</v>
      </c>
      <c r="I2248" s="67">
        <f>'Permitted Sources'!L1498</f>
        <v>0</v>
      </c>
      <c r="J2248" s="67">
        <f>'Permitted Sources'!M1498</f>
        <v>0</v>
      </c>
      <c r="K2248" t="str">
        <f t="shared" si="35"/>
        <v>Compressor Engines</v>
      </c>
    </row>
    <row r="2249" spans="1:11" x14ac:dyDescent="0.2">
      <c r="A2249" s="159" t="str">
        <f>'Permitted Sources'!A1499</f>
        <v>WYDEQ Permitted Sources</v>
      </c>
      <c r="B2249" t="str">
        <f>'Permitted Sources'!B1499</f>
        <v>56</v>
      </c>
      <c r="C2249" s="159">
        <f>'Permitted Sources'!D1499</f>
        <v>56005</v>
      </c>
      <c r="D2249" s="159" t="str">
        <f>'Permitted Sources'!E1499</f>
        <v>20200254</v>
      </c>
      <c r="E2249" t="str">
        <f>'Permitted Sources'!H1499</f>
        <v>Compressor Engines</v>
      </c>
      <c r="F2249" s="67">
        <f>'Permitted Sources'!I1499</f>
        <v>6.2</v>
      </c>
      <c r="G2249" s="67">
        <f>'Permitted Sources'!J1499</f>
        <v>2.5</v>
      </c>
      <c r="H2249" s="67">
        <f>'Permitted Sources'!K1499</f>
        <v>1.5</v>
      </c>
      <c r="I2249" s="67">
        <f>'Permitted Sources'!L1499</f>
        <v>0</v>
      </c>
      <c r="J2249" s="67">
        <f>'Permitted Sources'!M1499</f>
        <v>0</v>
      </c>
      <c r="K2249" t="str">
        <f t="shared" si="35"/>
        <v>Compressor Engines</v>
      </c>
    </row>
    <row r="2250" spans="1:11" x14ac:dyDescent="0.2">
      <c r="A2250" s="159" t="str">
        <f>'Permitted Sources'!A1500</f>
        <v>WYDEQ Permitted Sources</v>
      </c>
      <c r="B2250" t="str">
        <f>'Permitted Sources'!B1500</f>
        <v>56</v>
      </c>
      <c r="C2250" s="159">
        <f>'Permitted Sources'!D1500</f>
        <v>56005</v>
      </c>
      <c r="D2250" s="159" t="str">
        <f>'Permitted Sources'!E1500</f>
        <v>20200254</v>
      </c>
      <c r="E2250" t="str">
        <f>'Permitted Sources'!H1500</f>
        <v>Compressor Engines</v>
      </c>
      <c r="F2250" s="67">
        <f>'Permitted Sources'!I1500</f>
        <v>6.2</v>
      </c>
      <c r="G2250" s="67">
        <f>'Permitted Sources'!J1500</f>
        <v>2.5</v>
      </c>
      <c r="H2250" s="67">
        <f>'Permitted Sources'!K1500</f>
        <v>1.5</v>
      </c>
      <c r="I2250" s="67">
        <f>'Permitted Sources'!L1500</f>
        <v>0</v>
      </c>
      <c r="J2250" s="67">
        <f>'Permitted Sources'!M1500</f>
        <v>0</v>
      </c>
      <c r="K2250" t="str">
        <f t="shared" si="35"/>
        <v>Compressor Engines</v>
      </c>
    </row>
    <row r="2251" spans="1:11" x14ac:dyDescent="0.2">
      <c r="A2251" s="159" t="str">
        <f>'Permitted Sources'!A1501</f>
        <v>WYDEQ Permitted Sources</v>
      </c>
      <c r="B2251" t="str">
        <f>'Permitted Sources'!B1501</f>
        <v>56</v>
      </c>
      <c r="C2251" s="159">
        <f>'Permitted Sources'!D1501</f>
        <v>56005</v>
      </c>
      <c r="D2251" s="159" t="str">
        <f>'Permitted Sources'!E1501</f>
        <v>20200254</v>
      </c>
      <c r="E2251" t="str">
        <f>'Permitted Sources'!H1501</f>
        <v>Compressor Engines</v>
      </c>
      <c r="F2251" s="67">
        <f>'Permitted Sources'!I1501</f>
        <v>6.2</v>
      </c>
      <c r="G2251" s="67">
        <f>'Permitted Sources'!J1501</f>
        <v>2.5</v>
      </c>
      <c r="H2251" s="67">
        <f>'Permitted Sources'!K1501</f>
        <v>1.5</v>
      </c>
      <c r="I2251" s="67">
        <f>'Permitted Sources'!L1501</f>
        <v>0</v>
      </c>
      <c r="J2251" s="67">
        <f>'Permitted Sources'!M1501</f>
        <v>0</v>
      </c>
      <c r="K2251" t="str">
        <f t="shared" si="35"/>
        <v>Compressor Engines</v>
      </c>
    </row>
    <row r="2252" spans="1:11" x14ac:dyDescent="0.2">
      <c r="A2252" s="159" t="str">
        <f>'Permitted Sources'!A1502</f>
        <v>WYDEQ Permitted Sources</v>
      </c>
      <c r="B2252" t="str">
        <f>'Permitted Sources'!B1502</f>
        <v>56</v>
      </c>
      <c r="C2252" s="159">
        <f>'Permitted Sources'!D1502</f>
        <v>56005</v>
      </c>
      <c r="D2252" s="159" t="str">
        <f>'Permitted Sources'!E1502</f>
        <v>20200252</v>
      </c>
      <c r="E2252" t="str">
        <f>'Permitted Sources'!H1502</f>
        <v>Compressor Engines</v>
      </c>
      <c r="F2252" s="67">
        <f>'Permitted Sources'!I1502</f>
        <v>5</v>
      </c>
      <c r="G2252" s="67">
        <f>'Permitted Sources'!J1502</f>
        <v>2.8</v>
      </c>
      <c r="H2252" s="67">
        <f>'Permitted Sources'!K1502</f>
        <v>8.5</v>
      </c>
      <c r="I2252" s="67">
        <f>'Permitted Sources'!L1502</f>
        <v>0</v>
      </c>
      <c r="J2252" s="67">
        <f>'Permitted Sources'!M1502</f>
        <v>0</v>
      </c>
      <c r="K2252" t="str">
        <f t="shared" si="35"/>
        <v>Compressor Engines</v>
      </c>
    </row>
    <row r="2253" spans="1:11" x14ac:dyDescent="0.2">
      <c r="A2253" s="159" t="str">
        <f>'Permitted Sources'!A1503</f>
        <v>WYDEQ Permitted Sources</v>
      </c>
      <c r="B2253" t="str">
        <f>'Permitted Sources'!B1503</f>
        <v>56</v>
      </c>
      <c r="C2253" s="159">
        <f>'Permitted Sources'!D1503</f>
        <v>56005</v>
      </c>
      <c r="D2253" s="159" t="str">
        <f>'Permitted Sources'!E1503</f>
        <v>20200252</v>
      </c>
      <c r="E2253" t="str">
        <f>'Permitted Sources'!H1503</f>
        <v>Compressor Engines</v>
      </c>
      <c r="F2253" s="67">
        <f>'Permitted Sources'!I1503</f>
        <v>5</v>
      </c>
      <c r="G2253" s="67">
        <f>'Permitted Sources'!J1503</f>
        <v>2.8</v>
      </c>
      <c r="H2253" s="67">
        <f>'Permitted Sources'!K1503</f>
        <v>8.5</v>
      </c>
      <c r="I2253" s="67">
        <f>'Permitted Sources'!L1503</f>
        <v>0</v>
      </c>
      <c r="J2253" s="67">
        <f>'Permitted Sources'!M1503</f>
        <v>0</v>
      </c>
      <c r="K2253" t="str">
        <f t="shared" si="35"/>
        <v>Compressor Engines</v>
      </c>
    </row>
    <row r="2254" spans="1:11" x14ac:dyDescent="0.2">
      <c r="A2254" s="159" t="str">
        <f>'Permitted Sources'!A1504</f>
        <v>WYDEQ Permitted Sources</v>
      </c>
      <c r="B2254" t="str">
        <f>'Permitted Sources'!B1504</f>
        <v>56</v>
      </c>
      <c r="C2254" s="159">
        <f>'Permitted Sources'!D1504</f>
        <v>56005</v>
      </c>
      <c r="D2254" s="159" t="str">
        <f>'Permitted Sources'!E1504</f>
        <v>20200252</v>
      </c>
      <c r="E2254" t="str">
        <f>'Permitted Sources'!H1504</f>
        <v>Compressor Engines</v>
      </c>
      <c r="F2254" s="67">
        <f>'Permitted Sources'!I1504</f>
        <v>5</v>
      </c>
      <c r="G2254" s="67">
        <f>'Permitted Sources'!J1504</f>
        <v>2.8</v>
      </c>
      <c r="H2254" s="67">
        <f>'Permitted Sources'!K1504</f>
        <v>8.5</v>
      </c>
      <c r="I2254" s="67">
        <f>'Permitted Sources'!L1504</f>
        <v>0</v>
      </c>
      <c r="J2254" s="67">
        <f>'Permitted Sources'!M1504</f>
        <v>0</v>
      </c>
      <c r="K2254" t="str">
        <f t="shared" si="35"/>
        <v>Compressor Engines</v>
      </c>
    </row>
    <row r="2255" spans="1:11" x14ac:dyDescent="0.2">
      <c r="A2255" s="159" t="str">
        <f>'Permitted Sources'!A1505</f>
        <v>WYDEQ Permitted Sources</v>
      </c>
      <c r="B2255" t="str">
        <f>'Permitted Sources'!B1505</f>
        <v>56</v>
      </c>
      <c r="C2255" s="159">
        <f>'Permitted Sources'!D1505</f>
        <v>56005</v>
      </c>
      <c r="D2255" s="159" t="str">
        <f>'Permitted Sources'!E1505</f>
        <v>20200252</v>
      </c>
      <c r="E2255" t="str">
        <f>'Permitted Sources'!H1505</f>
        <v>Compressor Engines</v>
      </c>
      <c r="F2255" s="67">
        <f>'Permitted Sources'!I1505</f>
        <v>5</v>
      </c>
      <c r="G2255" s="67">
        <f>'Permitted Sources'!J1505</f>
        <v>2.8</v>
      </c>
      <c r="H2255" s="67">
        <f>'Permitted Sources'!K1505</f>
        <v>8.5</v>
      </c>
      <c r="I2255" s="67">
        <f>'Permitted Sources'!L1505</f>
        <v>0</v>
      </c>
      <c r="J2255" s="67">
        <f>'Permitted Sources'!M1505</f>
        <v>0</v>
      </c>
      <c r="K2255" t="str">
        <f t="shared" si="35"/>
        <v>Compressor Engines</v>
      </c>
    </row>
    <row r="2256" spans="1:11" x14ac:dyDescent="0.2">
      <c r="A2256" s="159" t="str">
        <f>'Permitted Sources'!A1506</f>
        <v>WYDEQ Permitted Sources</v>
      </c>
      <c r="B2256" t="str">
        <f>'Permitted Sources'!B1506</f>
        <v>56</v>
      </c>
      <c r="C2256" s="159">
        <f>'Permitted Sources'!D1506</f>
        <v>56005</v>
      </c>
      <c r="D2256" s="159" t="str">
        <f>'Permitted Sources'!E1506</f>
        <v>20200252</v>
      </c>
      <c r="E2256" t="str">
        <f>'Permitted Sources'!H1506</f>
        <v>Compressor Engines</v>
      </c>
      <c r="F2256" s="67">
        <f>'Permitted Sources'!I1506</f>
        <v>5</v>
      </c>
      <c r="G2256" s="67">
        <f>'Permitted Sources'!J1506</f>
        <v>2.8</v>
      </c>
      <c r="H2256" s="67">
        <f>'Permitted Sources'!K1506</f>
        <v>8.5</v>
      </c>
      <c r="I2256" s="67">
        <f>'Permitted Sources'!L1506</f>
        <v>0</v>
      </c>
      <c r="J2256" s="67">
        <f>'Permitted Sources'!M1506</f>
        <v>0</v>
      </c>
      <c r="K2256" t="str">
        <f t="shared" si="35"/>
        <v>Compressor Engines</v>
      </c>
    </row>
    <row r="2257" spans="1:11" x14ac:dyDescent="0.2">
      <c r="A2257" s="159" t="str">
        <f>'Permitted Sources'!A1507</f>
        <v>WYDEQ Permitted Sources</v>
      </c>
      <c r="B2257" t="str">
        <f>'Permitted Sources'!B1507</f>
        <v>56</v>
      </c>
      <c r="C2257" s="159">
        <f>'Permitted Sources'!D1507</f>
        <v>56005</v>
      </c>
      <c r="D2257" s="159" t="str">
        <f>'Permitted Sources'!E1507</f>
        <v>20200254</v>
      </c>
      <c r="E2257" t="str">
        <f>'Permitted Sources'!H1507</f>
        <v>Compressor Engines</v>
      </c>
      <c r="F2257" s="67">
        <f>'Permitted Sources'!I1507</f>
        <v>6.2</v>
      </c>
      <c r="G2257" s="67">
        <f>'Permitted Sources'!J1507</f>
        <v>6.2</v>
      </c>
      <c r="H2257" s="67">
        <f>'Permitted Sources'!K1507</f>
        <v>12.3</v>
      </c>
      <c r="I2257" s="67">
        <f>'Permitted Sources'!L1507</f>
        <v>0</v>
      </c>
      <c r="J2257" s="67">
        <f>'Permitted Sources'!M1507</f>
        <v>0</v>
      </c>
      <c r="K2257" t="str">
        <f t="shared" si="35"/>
        <v>Compressor Engines</v>
      </c>
    </row>
    <row r="2258" spans="1:11" x14ac:dyDescent="0.2">
      <c r="A2258" s="159" t="str">
        <f>'Permitted Sources'!A1508</f>
        <v>WYDEQ Permitted Sources</v>
      </c>
      <c r="B2258" t="str">
        <f>'Permitted Sources'!B1508</f>
        <v>56</v>
      </c>
      <c r="C2258" s="159">
        <f>'Permitted Sources'!D1508</f>
        <v>56005</v>
      </c>
      <c r="D2258" s="159" t="str">
        <f>'Permitted Sources'!E1508</f>
        <v>20200254</v>
      </c>
      <c r="E2258" t="str">
        <f>'Permitted Sources'!H1508</f>
        <v>Compressor Engines</v>
      </c>
      <c r="F2258" s="67">
        <f>'Permitted Sources'!I1508</f>
        <v>5.1239999999999997</v>
      </c>
      <c r="G2258" s="67">
        <f>'Permitted Sources'!J1508</f>
        <v>2.0470000000000002</v>
      </c>
      <c r="H2258" s="67">
        <f>'Permitted Sources'!K1508</f>
        <v>2.5579999999999998</v>
      </c>
      <c r="I2258" s="67">
        <f>'Permitted Sources'!L1508</f>
        <v>0</v>
      </c>
      <c r="J2258" s="67">
        <f>'Permitted Sources'!M1508</f>
        <v>0</v>
      </c>
      <c r="K2258" t="str">
        <f t="shared" si="35"/>
        <v>Compressor Engines</v>
      </c>
    </row>
    <row r="2259" spans="1:11" x14ac:dyDescent="0.2">
      <c r="A2259" s="159" t="str">
        <f>'Permitted Sources'!A1509</f>
        <v>WYDEQ Permitted Sources</v>
      </c>
      <c r="B2259" t="str">
        <f>'Permitted Sources'!B1509</f>
        <v>56</v>
      </c>
      <c r="C2259" s="159">
        <f>'Permitted Sources'!D1509</f>
        <v>56005</v>
      </c>
      <c r="D2259" s="159" t="str">
        <f>'Permitted Sources'!E1509</f>
        <v>20200254</v>
      </c>
      <c r="E2259" t="str">
        <f>'Permitted Sources'!H1509</f>
        <v>Compressor Engines</v>
      </c>
      <c r="F2259" s="67">
        <f>'Permitted Sources'!I1509</f>
        <v>5.1239999999999997</v>
      </c>
      <c r="G2259" s="67">
        <f>'Permitted Sources'!J1509</f>
        <v>2.0470000000000002</v>
      </c>
      <c r="H2259" s="67">
        <f>'Permitted Sources'!K1509</f>
        <v>2.5579999999999998</v>
      </c>
      <c r="I2259" s="67">
        <f>'Permitted Sources'!L1509</f>
        <v>0</v>
      </c>
      <c r="J2259" s="67">
        <f>'Permitted Sources'!M1509</f>
        <v>0</v>
      </c>
      <c r="K2259" t="str">
        <f t="shared" si="35"/>
        <v>Compressor Engines</v>
      </c>
    </row>
    <row r="2260" spans="1:11" x14ac:dyDescent="0.2">
      <c r="A2260" s="159" t="str">
        <f>'Permitted Sources'!A1510</f>
        <v>WYDEQ Permitted Sources</v>
      </c>
      <c r="B2260" t="str">
        <f>'Permitted Sources'!B1510</f>
        <v>56</v>
      </c>
      <c r="C2260" s="159">
        <f>'Permitted Sources'!D1510</f>
        <v>56005</v>
      </c>
      <c r="D2260" s="159" t="str">
        <f>'Permitted Sources'!E1510</f>
        <v>20200254</v>
      </c>
      <c r="E2260" t="str">
        <f>'Permitted Sources'!H1510</f>
        <v>Compressor Engines</v>
      </c>
      <c r="F2260" s="67">
        <f>'Permitted Sources'!I1510</f>
        <v>5.117</v>
      </c>
      <c r="G2260" s="67">
        <f>'Permitted Sources'!J1510</f>
        <v>0</v>
      </c>
      <c r="H2260" s="67">
        <f>'Permitted Sources'!K1510</f>
        <v>5.117</v>
      </c>
      <c r="I2260" s="67">
        <f>'Permitted Sources'!L1510</f>
        <v>0</v>
      </c>
      <c r="J2260" s="67">
        <f>'Permitted Sources'!M1510</f>
        <v>0</v>
      </c>
      <c r="K2260" t="str">
        <f t="shared" si="35"/>
        <v>Compressor Engines</v>
      </c>
    </row>
    <row r="2261" spans="1:11" x14ac:dyDescent="0.2">
      <c r="A2261" s="159" t="str">
        <f>'Permitted Sources'!A1511</f>
        <v>WYDEQ Permitted Sources</v>
      </c>
      <c r="B2261" t="str">
        <f>'Permitted Sources'!B1511</f>
        <v>56</v>
      </c>
      <c r="C2261" s="159">
        <f>'Permitted Sources'!D1511</f>
        <v>56005</v>
      </c>
      <c r="D2261" s="159" t="str">
        <f>'Permitted Sources'!E1511</f>
        <v>20200253</v>
      </c>
      <c r="E2261" t="str">
        <f>'Permitted Sources'!H1511</f>
        <v>Compressor Engines</v>
      </c>
      <c r="F2261" s="67">
        <f>'Permitted Sources'!I1511</f>
        <v>5.0999999999999996</v>
      </c>
      <c r="G2261" s="67">
        <f>'Permitted Sources'!J1511</f>
        <v>1.4</v>
      </c>
      <c r="H2261" s="67">
        <f>'Permitted Sources'!K1511</f>
        <v>5.0999999999999996</v>
      </c>
      <c r="I2261" s="67">
        <f>'Permitted Sources'!L1511</f>
        <v>0</v>
      </c>
      <c r="J2261" s="67">
        <f>'Permitted Sources'!M1511</f>
        <v>0</v>
      </c>
      <c r="K2261" t="str">
        <f t="shared" si="35"/>
        <v>Compressor Engines</v>
      </c>
    </row>
    <row r="2262" spans="1:11" x14ac:dyDescent="0.2">
      <c r="A2262" s="159" t="str">
        <f>'Permitted Sources'!A1512</f>
        <v>WYDEQ Permitted Sources</v>
      </c>
      <c r="B2262" t="str">
        <f>'Permitted Sources'!B1512</f>
        <v>56</v>
      </c>
      <c r="C2262" s="159">
        <f>'Permitted Sources'!D1512</f>
        <v>56005</v>
      </c>
      <c r="D2262" s="159" t="str">
        <f>'Permitted Sources'!E1512</f>
        <v>20200252</v>
      </c>
      <c r="E2262" t="str">
        <f>'Permitted Sources'!H1512</f>
        <v>Compressor Engines</v>
      </c>
      <c r="F2262" s="67">
        <f>'Permitted Sources'!I1512</f>
        <v>5.0019999999999998</v>
      </c>
      <c r="G2262" s="67">
        <f>'Permitted Sources'!J1512</f>
        <v>0</v>
      </c>
      <c r="H2262" s="67">
        <f>'Permitted Sources'!K1512</f>
        <v>0</v>
      </c>
      <c r="I2262" s="67">
        <f>'Permitted Sources'!L1512</f>
        <v>0</v>
      </c>
      <c r="J2262" s="67">
        <f>'Permitted Sources'!M1512</f>
        <v>0</v>
      </c>
      <c r="K2262" t="str">
        <f t="shared" si="35"/>
        <v>Compressor Engines</v>
      </c>
    </row>
    <row r="2263" spans="1:11" x14ac:dyDescent="0.2">
      <c r="A2263" s="159" t="str">
        <f>'Permitted Sources'!A1513</f>
        <v>WYDEQ Permitted Sources</v>
      </c>
      <c r="B2263" t="str">
        <f>'Permitted Sources'!B1513</f>
        <v>56</v>
      </c>
      <c r="C2263" s="159">
        <f>'Permitted Sources'!D1513</f>
        <v>56005</v>
      </c>
      <c r="D2263" s="159" t="str">
        <f>'Permitted Sources'!E1513</f>
        <v>20200254</v>
      </c>
      <c r="E2263" t="str">
        <f>'Permitted Sources'!H1513</f>
        <v>Compressor Engines</v>
      </c>
      <c r="F2263" s="67">
        <f>'Permitted Sources'!I1513</f>
        <v>19.408000000000001</v>
      </c>
      <c r="G2263" s="67">
        <f>'Permitted Sources'!J1513</f>
        <v>0</v>
      </c>
      <c r="H2263" s="67">
        <f>'Permitted Sources'!K1513</f>
        <v>0</v>
      </c>
      <c r="I2263" s="67">
        <f>'Permitted Sources'!L1513</f>
        <v>0</v>
      </c>
      <c r="J2263" s="67">
        <f>'Permitted Sources'!M1513</f>
        <v>0</v>
      </c>
      <c r="K2263" t="str">
        <f t="shared" si="35"/>
        <v>Compressor Engines</v>
      </c>
    </row>
    <row r="2264" spans="1:11" x14ac:dyDescent="0.2">
      <c r="A2264" s="159" t="str">
        <f>'Permitted Sources'!A1514</f>
        <v>WYDEQ Permitted Sources</v>
      </c>
      <c r="B2264" t="str">
        <f>'Permitted Sources'!B1514</f>
        <v>56</v>
      </c>
      <c r="C2264" s="159">
        <f>'Permitted Sources'!D1514</f>
        <v>56005</v>
      </c>
      <c r="D2264" s="159" t="str">
        <f>'Permitted Sources'!E1514</f>
        <v>20200254</v>
      </c>
      <c r="E2264" t="str">
        <f>'Permitted Sources'!H1514</f>
        <v>Compressor Engines</v>
      </c>
      <c r="F2264" s="67">
        <f>'Permitted Sources'!I1514</f>
        <v>19.408000000000001</v>
      </c>
      <c r="G2264" s="67">
        <f>'Permitted Sources'!J1514</f>
        <v>0</v>
      </c>
      <c r="H2264" s="67">
        <f>'Permitted Sources'!K1514</f>
        <v>0</v>
      </c>
      <c r="I2264" s="67">
        <f>'Permitted Sources'!L1514</f>
        <v>0</v>
      </c>
      <c r="J2264" s="67">
        <f>'Permitted Sources'!M1514</f>
        <v>0</v>
      </c>
      <c r="K2264" t="str">
        <f t="shared" si="35"/>
        <v>Compressor Engines</v>
      </c>
    </row>
    <row r="2265" spans="1:11" x14ac:dyDescent="0.2">
      <c r="A2265" s="159" t="str">
        <f>'Permitted Sources'!A1515</f>
        <v>WYDEQ Permitted Sources</v>
      </c>
      <c r="B2265" t="str">
        <f>'Permitted Sources'!B1515</f>
        <v>56</v>
      </c>
      <c r="C2265" s="159">
        <f>'Permitted Sources'!D1515</f>
        <v>56005</v>
      </c>
      <c r="D2265" s="159" t="str">
        <f>'Permitted Sources'!E1515</f>
        <v>20200254</v>
      </c>
      <c r="E2265" t="str">
        <f>'Permitted Sources'!H1515</f>
        <v>Compressor Engines</v>
      </c>
      <c r="F2265" s="67">
        <f>'Permitted Sources'!I1515</f>
        <v>5.1239999999999997</v>
      </c>
      <c r="G2265" s="67">
        <f>'Permitted Sources'!J1515</f>
        <v>0</v>
      </c>
      <c r="H2265" s="67">
        <f>'Permitted Sources'!K1515</f>
        <v>0</v>
      </c>
      <c r="I2265" s="67">
        <f>'Permitted Sources'!L1515</f>
        <v>0</v>
      </c>
      <c r="J2265" s="67">
        <f>'Permitted Sources'!M1515</f>
        <v>0</v>
      </c>
      <c r="K2265" t="str">
        <f t="shared" si="35"/>
        <v>Compressor Engines</v>
      </c>
    </row>
    <row r="2266" spans="1:11" x14ac:dyDescent="0.2">
      <c r="A2266" s="159" t="str">
        <f>'Permitted Sources'!A1516</f>
        <v>WYDEQ Permitted Sources</v>
      </c>
      <c r="B2266" t="str">
        <f>'Permitted Sources'!B1516</f>
        <v>56</v>
      </c>
      <c r="C2266" s="159">
        <f>'Permitted Sources'!D1516</f>
        <v>56005</v>
      </c>
      <c r="D2266" s="159" t="str">
        <f>'Permitted Sources'!E1516</f>
        <v>20200254</v>
      </c>
      <c r="E2266" t="str">
        <f>'Permitted Sources'!H1516</f>
        <v>Compressor Engines</v>
      </c>
      <c r="F2266" s="67">
        <f>'Permitted Sources'!I1516</f>
        <v>6.149</v>
      </c>
      <c r="G2266" s="67">
        <f>'Permitted Sources'!J1516</f>
        <v>0</v>
      </c>
      <c r="H2266" s="67">
        <f>'Permitted Sources'!K1516</f>
        <v>0</v>
      </c>
      <c r="I2266" s="67">
        <f>'Permitted Sources'!L1516</f>
        <v>0</v>
      </c>
      <c r="J2266" s="67">
        <f>'Permitted Sources'!M1516</f>
        <v>0</v>
      </c>
      <c r="K2266" t="str">
        <f t="shared" si="35"/>
        <v>Compressor Engines</v>
      </c>
    </row>
    <row r="2267" spans="1:11" x14ac:dyDescent="0.2">
      <c r="A2267" s="159" t="str">
        <f>'Permitted Sources'!A1517</f>
        <v>WYDEQ Permitted Sources</v>
      </c>
      <c r="B2267" t="str">
        <f>'Permitted Sources'!B1517</f>
        <v>56</v>
      </c>
      <c r="C2267" s="159">
        <f>'Permitted Sources'!D1517</f>
        <v>56005</v>
      </c>
      <c r="D2267" s="159" t="str">
        <f>'Permitted Sources'!E1517</f>
        <v>20200254</v>
      </c>
      <c r="E2267" t="str">
        <f>'Permitted Sources'!H1517</f>
        <v>Compressor Engines</v>
      </c>
      <c r="F2267" s="67">
        <f>'Permitted Sources'!I1517</f>
        <v>6.149</v>
      </c>
      <c r="G2267" s="67">
        <f>'Permitted Sources'!J1517</f>
        <v>0</v>
      </c>
      <c r="H2267" s="67">
        <f>'Permitted Sources'!K1517</f>
        <v>0</v>
      </c>
      <c r="I2267" s="67">
        <f>'Permitted Sources'!L1517</f>
        <v>0</v>
      </c>
      <c r="J2267" s="67">
        <f>'Permitted Sources'!M1517</f>
        <v>0</v>
      </c>
      <c r="K2267" t="str">
        <f t="shared" si="35"/>
        <v>Compressor Engines</v>
      </c>
    </row>
    <row r="2268" spans="1:11" x14ac:dyDescent="0.2">
      <c r="A2268" s="159" t="str">
        <f>'Permitted Sources'!A1518</f>
        <v>WYDEQ Permitted Sources</v>
      </c>
      <c r="B2268" t="str">
        <f>'Permitted Sources'!B1518</f>
        <v>56</v>
      </c>
      <c r="C2268" s="159">
        <f>'Permitted Sources'!D1518</f>
        <v>56005</v>
      </c>
      <c r="D2268" s="159" t="str">
        <f>'Permitted Sources'!E1518</f>
        <v>20200254</v>
      </c>
      <c r="E2268" t="str">
        <f>'Permitted Sources'!H1518</f>
        <v>Compressor Engines</v>
      </c>
      <c r="F2268" s="67">
        <f>'Permitted Sources'!I1518</f>
        <v>19.408000000000001</v>
      </c>
      <c r="G2268" s="67">
        <f>'Permitted Sources'!J1518</f>
        <v>0</v>
      </c>
      <c r="H2268" s="67">
        <f>'Permitted Sources'!K1518</f>
        <v>0</v>
      </c>
      <c r="I2268" s="67">
        <f>'Permitted Sources'!L1518</f>
        <v>0</v>
      </c>
      <c r="J2268" s="67">
        <f>'Permitted Sources'!M1518</f>
        <v>0</v>
      </c>
      <c r="K2268" t="str">
        <f t="shared" si="35"/>
        <v>Compressor Engines</v>
      </c>
    </row>
    <row r="2269" spans="1:11" x14ac:dyDescent="0.2">
      <c r="A2269" s="159" t="str">
        <f>'Permitted Sources'!A1519</f>
        <v>WYDEQ Permitted Sources</v>
      </c>
      <c r="B2269" t="str">
        <f>'Permitted Sources'!B1519</f>
        <v>56</v>
      </c>
      <c r="C2269" s="159">
        <f>'Permitted Sources'!D1519</f>
        <v>56005</v>
      </c>
      <c r="D2269" s="159" t="str">
        <f>'Permitted Sources'!E1519</f>
        <v>20200201</v>
      </c>
      <c r="E2269" t="str">
        <f>'Permitted Sources'!H1519</f>
        <v>Compressor Engines</v>
      </c>
      <c r="F2269" s="67">
        <f>'Permitted Sources'!I1519</f>
        <v>6.6050000000000004</v>
      </c>
      <c r="G2269" s="67">
        <f>'Permitted Sources'!J1519</f>
        <v>0</v>
      </c>
      <c r="H2269" s="67">
        <f>'Permitted Sources'!K1519</f>
        <v>0</v>
      </c>
      <c r="I2269" s="67">
        <f>'Permitted Sources'!L1519</f>
        <v>0</v>
      </c>
      <c r="J2269" s="67">
        <f>'Permitted Sources'!M1519</f>
        <v>0</v>
      </c>
      <c r="K2269" t="str">
        <f t="shared" si="35"/>
        <v>Compressor Engines</v>
      </c>
    </row>
    <row r="2270" spans="1:11" x14ac:dyDescent="0.2">
      <c r="A2270" s="159" t="str">
        <f>'Permitted Sources'!A1520</f>
        <v>WYDEQ Permitted Sources</v>
      </c>
      <c r="B2270" t="str">
        <f>'Permitted Sources'!B1520</f>
        <v>56</v>
      </c>
      <c r="C2270" s="159">
        <f>'Permitted Sources'!D1520</f>
        <v>56005</v>
      </c>
      <c r="D2270" s="159" t="str">
        <f>'Permitted Sources'!E1520</f>
        <v>20200252</v>
      </c>
      <c r="E2270" t="str">
        <f>'Permitted Sources'!H1520</f>
        <v>Compressor Engines</v>
      </c>
      <c r="F2270" s="67">
        <f>'Permitted Sources'!I1520</f>
        <v>3.1</v>
      </c>
      <c r="G2270" s="67">
        <f>'Permitted Sources'!J1520</f>
        <v>1.7</v>
      </c>
      <c r="H2270" s="67">
        <f>'Permitted Sources'!K1520</f>
        <v>6.1</v>
      </c>
      <c r="I2270" s="67">
        <f>'Permitted Sources'!L1520</f>
        <v>0</v>
      </c>
      <c r="J2270" s="67">
        <f>'Permitted Sources'!M1520</f>
        <v>0</v>
      </c>
      <c r="K2270" t="str">
        <f t="shared" si="35"/>
        <v>Compressor Engines</v>
      </c>
    </row>
    <row r="2271" spans="1:11" x14ac:dyDescent="0.2">
      <c r="A2271" s="159" t="str">
        <f>'Permitted Sources'!A1521</f>
        <v>WYDEQ Permitted Sources</v>
      </c>
      <c r="B2271" t="str">
        <f>'Permitted Sources'!B1521</f>
        <v>56</v>
      </c>
      <c r="C2271" s="159">
        <f>'Permitted Sources'!D1521</f>
        <v>56005</v>
      </c>
      <c r="D2271" s="159" t="str">
        <f>'Permitted Sources'!E1521</f>
        <v>20200252</v>
      </c>
      <c r="E2271" t="str">
        <f>'Permitted Sources'!H1521</f>
        <v>Compressor Engines</v>
      </c>
      <c r="F2271" s="67">
        <f>'Permitted Sources'!I1521</f>
        <v>5</v>
      </c>
      <c r="G2271" s="67">
        <f>'Permitted Sources'!J1521</f>
        <v>2.8</v>
      </c>
      <c r="H2271" s="67">
        <f>'Permitted Sources'!K1521</f>
        <v>8.5</v>
      </c>
      <c r="I2271" s="67">
        <f>'Permitted Sources'!L1521</f>
        <v>0</v>
      </c>
      <c r="J2271" s="67">
        <f>'Permitted Sources'!M1521</f>
        <v>0</v>
      </c>
      <c r="K2271" t="str">
        <f t="shared" si="35"/>
        <v>Compressor Engines</v>
      </c>
    </row>
    <row r="2272" spans="1:11" x14ac:dyDescent="0.2">
      <c r="A2272" s="159" t="str">
        <f>'Permitted Sources'!A1522</f>
        <v>WYDEQ Permitted Sources</v>
      </c>
      <c r="B2272" t="str">
        <f>'Permitted Sources'!B1522</f>
        <v>56</v>
      </c>
      <c r="C2272" s="159">
        <f>'Permitted Sources'!D1522</f>
        <v>56005</v>
      </c>
      <c r="D2272" s="159" t="str">
        <f>'Permitted Sources'!E1522</f>
        <v>20200254</v>
      </c>
      <c r="E2272" t="str">
        <f>'Permitted Sources'!H1522</f>
        <v>Compressor Engines</v>
      </c>
      <c r="F2272" s="67">
        <f>'Permitted Sources'!I1522</f>
        <v>6.1</v>
      </c>
      <c r="G2272" s="67">
        <f>'Permitted Sources'!J1522</f>
        <v>2.5</v>
      </c>
      <c r="H2272" s="67">
        <f>'Permitted Sources'!K1522</f>
        <v>1.5</v>
      </c>
      <c r="I2272" s="67">
        <f>'Permitted Sources'!L1522</f>
        <v>0</v>
      </c>
      <c r="J2272" s="67">
        <f>'Permitted Sources'!M1522</f>
        <v>0</v>
      </c>
      <c r="K2272" t="str">
        <f t="shared" si="35"/>
        <v>Compressor Engines</v>
      </c>
    </row>
    <row r="2273" spans="1:11" x14ac:dyDescent="0.2">
      <c r="A2273" s="159" t="str">
        <f>'Permitted Sources'!A1523</f>
        <v>WYDEQ Permitted Sources</v>
      </c>
      <c r="B2273" t="str">
        <f>'Permitted Sources'!B1523</f>
        <v>56</v>
      </c>
      <c r="C2273" s="159">
        <f>'Permitted Sources'!D1523</f>
        <v>56005</v>
      </c>
      <c r="D2273" s="159" t="str">
        <f>'Permitted Sources'!E1523</f>
        <v>20200253</v>
      </c>
      <c r="E2273" t="str">
        <f>'Permitted Sources'!H1523</f>
        <v>Compressor Engines</v>
      </c>
      <c r="F2273" s="67">
        <f>'Permitted Sources'!I1523</f>
        <v>3.9</v>
      </c>
      <c r="G2273" s="67">
        <f>'Permitted Sources'!J1523</f>
        <v>0.8</v>
      </c>
      <c r="H2273" s="67">
        <f>'Permitted Sources'!K1523</f>
        <v>3.9</v>
      </c>
      <c r="I2273" s="67">
        <f>'Permitted Sources'!L1523</f>
        <v>0</v>
      </c>
      <c r="J2273" s="67">
        <f>'Permitted Sources'!M1523</f>
        <v>0</v>
      </c>
      <c r="K2273" t="str">
        <f t="shared" si="35"/>
        <v>Compressor Engines</v>
      </c>
    </row>
    <row r="2274" spans="1:11" x14ac:dyDescent="0.2">
      <c r="A2274" s="159" t="str">
        <f>'Permitted Sources'!A1524</f>
        <v>WYDEQ Permitted Sources</v>
      </c>
      <c r="B2274" t="str">
        <f>'Permitted Sources'!B1524</f>
        <v>56</v>
      </c>
      <c r="C2274" s="159">
        <f>'Permitted Sources'!D1524</f>
        <v>56005</v>
      </c>
      <c r="D2274" s="159" t="str">
        <f>'Permitted Sources'!E1524</f>
        <v>20200254</v>
      </c>
      <c r="E2274" t="str">
        <f>'Permitted Sources'!H1524</f>
        <v>Compressor Engines</v>
      </c>
      <c r="F2274" s="67">
        <f>'Permitted Sources'!I1524</f>
        <v>6.1</v>
      </c>
      <c r="G2274" s="67">
        <f>'Permitted Sources'!J1524</f>
        <v>2.5</v>
      </c>
      <c r="H2274" s="67">
        <f>'Permitted Sources'!K1524</f>
        <v>1.5</v>
      </c>
      <c r="I2274" s="67">
        <f>'Permitted Sources'!L1524</f>
        <v>0</v>
      </c>
      <c r="J2274" s="67">
        <f>'Permitted Sources'!M1524</f>
        <v>0</v>
      </c>
      <c r="K2274" t="str">
        <f t="shared" si="35"/>
        <v>Compressor Engines</v>
      </c>
    </row>
    <row r="2275" spans="1:11" x14ac:dyDescent="0.2">
      <c r="A2275" s="159" t="str">
        <f>'Permitted Sources'!A1525</f>
        <v>WYDEQ Permitted Sources</v>
      </c>
      <c r="B2275" t="str">
        <f>'Permitted Sources'!B1525</f>
        <v>56</v>
      </c>
      <c r="C2275" s="159">
        <f>'Permitted Sources'!D1525</f>
        <v>56005</v>
      </c>
      <c r="D2275" s="159" t="str">
        <f>'Permitted Sources'!E1525</f>
        <v>20200254</v>
      </c>
      <c r="E2275" t="str">
        <f>'Permitted Sources'!H1525</f>
        <v>Compressor Engines</v>
      </c>
      <c r="F2275" s="67">
        <f>'Permitted Sources'!I1525</f>
        <v>19.408000000000001</v>
      </c>
      <c r="G2275" s="67">
        <f>'Permitted Sources'!J1525</f>
        <v>5.1760000000000002</v>
      </c>
      <c r="H2275" s="67">
        <f>'Permitted Sources'!K1525</f>
        <v>5.1760000000000002</v>
      </c>
      <c r="I2275" s="67">
        <f>'Permitted Sources'!L1525</f>
        <v>0</v>
      </c>
      <c r="J2275" s="67">
        <f>'Permitted Sources'!M1525</f>
        <v>0</v>
      </c>
      <c r="K2275" t="str">
        <f t="shared" si="35"/>
        <v>Compressor Engines</v>
      </c>
    </row>
    <row r="2276" spans="1:11" x14ac:dyDescent="0.2">
      <c r="A2276" s="159" t="str">
        <f>'Permitted Sources'!A1526</f>
        <v>WYDEQ Permitted Sources</v>
      </c>
      <c r="B2276" t="str">
        <f>'Permitted Sources'!B1526</f>
        <v>56</v>
      </c>
      <c r="C2276" s="159">
        <f>'Permitted Sources'!D1526</f>
        <v>56005</v>
      </c>
      <c r="D2276" s="159" t="str">
        <f>'Permitted Sources'!E1526</f>
        <v>20200254</v>
      </c>
      <c r="E2276" t="str">
        <f>'Permitted Sources'!H1526</f>
        <v>Compressor Engines</v>
      </c>
      <c r="F2276" s="67">
        <f>'Permitted Sources'!I1526</f>
        <v>19.399999999999999</v>
      </c>
      <c r="G2276" s="67">
        <f>'Permitted Sources'!J1526</f>
        <v>5.2</v>
      </c>
      <c r="H2276" s="67">
        <f>'Permitted Sources'!K1526</f>
        <v>5.2</v>
      </c>
      <c r="I2276" s="67">
        <f>'Permitted Sources'!L1526</f>
        <v>0</v>
      </c>
      <c r="J2276" s="67">
        <f>'Permitted Sources'!M1526</f>
        <v>0</v>
      </c>
      <c r="K2276" t="str">
        <f t="shared" si="35"/>
        <v>Compressor Engines</v>
      </c>
    </row>
    <row r="2277" spans="1:11" x14ac:dyDescent="0.2">
      <c r="A2277" s="159" t="str">
        <f>'Permitted Sources'!A1527</f>
        <v>WYDEQ Permitted Sources</v>
      </c>
      <c r="B2277" t="str">
        <f>'Permitted Sources'!B1527</f>
        <v>56</v>
      </c>
      <c r="C2277" s="159">
        <f>'Permitted Sources'!D1527</f>
        <v>56005</v>
      </c>
      <c r="D2277" s="159" t="str">
        <f>'Permitted Sources'!E1527</f>
        <v>20200254</v>
      </c>
      <c r="E2277" t="str">
        <f>'Permitted Sources'!H1527</f>
        <v>Compressor Engines</v>
      </c>
      <c r="F2277" s="67">
        <f>'Permitted Sources'!I1527</f>
        <v>19.399999999999999</v>
      </c>
      <c r="G2277" s="67">
        <f>'Permitted Sources'!J1527</f>
        <v>5.2</v>
      </c>
      <c r="H2277" s="67">
        <f>'Permitted Sources'!K1527</f>
        <v>5.2</v>
      </c>
      <c r="I2277" s="67">
        <f>'Permitted Sources'!L1527</f>
        <v>0</v>
      </c>
      <c r="J2277" s="67">
        <f>'Permitted Sources'!M1527</f>
        <v>0</v>
      </c>
      <c r="K2277" t="str">
        <f t="shared" si="35"/>
        <v>Compressor Engines</v>
      </c>
    </row>
    <row r="2278" spans="1:11" x14ac:dyDescent="0.2">
      <c r="A2278" s="159" t="str">
        <f>'Permitted Sources'!A1528</f>
        <v>WYDEQ Permitted Sources</v>
      </c>
      <c r="B2278" t="str">
        <f>'Permitted Sources'!B1528</f>
        <v>56</v>
      </c>
      <c r="C2278" s="159">
        <f>'Permitted Sources'!D1528</f>
        <v>56005</v>
      </c>
      <c r="D2278" s="159" t="str">
        <f>'Permitted Sources'!E1528</f>
        <v>20200254</v>
      </c>
      <c r="E2278" t="str">
        <f>'Permitted Sources'!H1528</f>
        <v>Compressor Engines</v>
      </c>
      <c r="F2278" s="67">
        <f>'Permitted Sources'!I1528</f>
        <v>19.399999999999999</v>
      </c>
      <c r="G2278" s="67">
        <f>'Permitted Sources'!J1528</f>
        <v>5.2</v>
      </c>
      <c r="H2278" s="67">
        <f>'Permitted Sources'!K1528</f>
        <v>5.2</v>
      </c>
      <c r="I2278" s="67">
        <f>'Permitted Sources'!L1528</f>
        <v>0</v>
      </c>
      <c r="J2278" s="67">
        <f>'Permitted Sources'!M1528</f>
        <v>0</v>
      </c>
      <c r="K2278" t="str">
        <f t="shared" si="35"/>
        <v>Compressor Engines</v>
      </c>
    </row>
    <row r="2279" spans="1:11" x14ac:dyDescent="0.2">
      <c r="A2279" s="159" t="str">
        <f>'Permitted Sources'!A1529</f>
        <v>WYDEQ Permitted Sources</v>
      </c>
      <c r="B2279" t="str">
        <f>'Permitted Sources'!B1529</f>
        <v>56</v>
      </c>
      <c r="C2279" s="159">
        <f>'Permitted Sources'!D1529</f>
        <v>56005</v>
      </c>
      <c r="D2279" s="159" t="str">
        <f>'Permitted Sources'!E1529</f>
        <v>20200254</v>
      </c>
      <c r="E2279" t="str">
        <f>'Permitted Sources'!H1529</f>
        <v>Compressor Engines</v>
      </c>
      <c r="F2279" s="67">
        <f>'Permitted Sources'!I1529</f>
        <v>6.2</v>
      </c>
      <c r="G2279" s="67">
        <f>'Permitted Sources'!J1529</f>
        <v>2.5</v>
      </c>
      <c r="H2279" s="67">
        <f>'Permitted Sources'!K1529</f>
        <v>1.5</v>
      </c>
      <c r="I2279" s="67">
        <f>'Permitted Sources'!L1529</f>
        <v>0</v>
      </c>
      <c r="J2279" s="67">
        <f>'Permitted Sources'!M1529</f>
        <v>0</v>
      </c>
      <c r="K2279" t="str">
        <f t="shared" si="35"/>
        <v>Compressor Engines</v>
      </c>
    </row>
    <row r="2280" spans="1:11" x14ac:dyDescent="0.2">
      <c r="A2280" s="159" t="str">
        <f>'Permitted Sources'!A1530</f>
        <v>WYDEQ Permitted Sources</v>
      </c>
      <c r="B2280" t="str">
        <f>'Permitted Sources'!B1530</f>
        <v>56</v>
      </c>
      <c r="C2280" s="159">
        <f>'Permitted Sources'!D1530</f>
        <v>56005</v>
      </c>
      <c r="D2280" s="159" t="str">
        <f>'Permitted Sources'!E1530</f>
        <v>20200254</v>
      </c>
      <c r="E2280" t="str">
        <f>'Permitted Sources'!H1530</f>
        <v>Compressor Engines</v>
      </c>
      <c r="F2280" s="67">
        <f>'Permitted Sources'!I1530</f>
        <v>6.2</v>
      </c>
      <c r="G2280" s="67">
        <f>'Permitted Sources'!J1530</f>
        <v>2.5</v>
      </c>
      <c r="H2280" s="67">
        <f>'Permitted Sources'!K1530</f>
        <v>1.5</v>
      </c>
      <c r="I2280" s="67">
        <f>'Permitted Sources'!L1530</f>
        <v>0</v>
      </c>
      <c r="J2280" s="67">
        <f>'Permitted Sources'!M1530</f>
        <v>0</v>
      </c>
      <c r="K2280" t="str">
        <f t="shared" si="35"/>
        <v>Compressor Engines</v>
      </c>
    </row>
    <row r="2281" spans="1:11" x14ac:dyDescent="0.2">
      <c r="A2281" s="159" t="str">
        <f>'Permitted Sources'!A1531</f>
        <v>WYDEQ Permitted Sources</v>
      </c>
      <c r="B2281" t="str">
        <f>'Permitted Sources'!B1531</f>
        <v>56</v>
      </c>
      <c r="C2281" s="159">
        <f>'Permitted Sources'!D1531</f>
        <v>56005</v>
      </c>
      <c r="D2281" s="159" t="str">
        <f>'Permitted Sources'!E1531</f>
        <v>20200254</v>
      </c>
      <c r="E2281" t="str">
        <f>'Permitted Sources'!H1531</f>
        <v>Compressor Engines</v>
      </c>
      <c r="F2281" s="67">
        <f>'Permitted Sources'!I1531</f>
        <v>6.2</v>
      </c>
      <c r="G2281" s="67">
        <f>'Permitted Sources'!J1531</f>
        <v>2.5</v>
      </c>
      <c r="H2281" s="67">
        <f>'Permitted Sources'!K1531</f>
        <v>1.5</v>
      </c>
      <c r="I2281" s="67">
        <f>'Permitted Sources'!L1531</f>
        <v>0</v>
      </c>
      <c r="J2281" s="67">
        <f>'Permitted Sources'!M1531</f>
        <v>0</v>
      </c>
      <c r="K2281" t="str">
        <f t="shared" si="35"/>
        <v>Compressor Engines</v>
      </c>
    </row>
    <row r="2282" spans="1:11" x14ac:dyDescent="0.2">
      <c r="A2282" s="159" t="str">
        <f>'Permitted Sources'!A1532</f>
        <v>WYDEQ Permitted Sources</v>
      </c>
      <c r="B2282" t="str">
        <f>'Permitted Sources'!B1532</f>
        <v>56</v>
      </c>
      <c r="C2282" s="159">
        <f>'Permitted Sources'!D1532</f>
        <v>56005</v>
      </c>
      <c r="D2282" s="159" t="str">
        <f>'Permitted Sources'!E1532</f>
        <v>20200252</v>
      </c>
      <c r="E2282" t="str">
        <f>'Permitted Sources'!H1532</f>
        <v>Compressor Engines</v>
      </c>
      <c r="F2282" s="67">
        <f>'Permitted Sources'!I1532</f>
        <v>5</v>
      </c>
      <c r="G2282" s="67">
        <f>'Permitted Sources'!J1532</f>
        <v>2.8</v>
      </c>
      <c r="H2282" s="67">
        <f>'Permitted Sources'!K1532</f>
        <v>8.5</v>
      </c>
      <c r="I2282" s="67">
        <f>'Permitted Sources'!L1532</f>
        <v>0</v>
      </c>
      <c r="J2282" s="67">
        <f>'Permitted Sources'!M1532</f>
        <v>0</v>
      </c>
      <c r="K2282" t="str">
        <f t="shared" si="35"/>
        <v>Compressor Engines</v>
      </c>
    </row>
    <row r="2283" spans="1:11" x14ac:dyDescent="0.2">
      <c r="A2283" s="159" t="str">
        <f>'Permitted Sources'!A1533</f>
        <v>WYDEQ Permitted Sources</v>
      </c>
      <c r="B2283" t="str">
        <f>'Permitted Sources'!B1533</f>
        <v>56</v>
      </c>
      <c r="C2283" s="159">
        <f>'Permitted Sources'!D1533</f>
        <v>56005</v>
      </c>
      <c r="D2283" s="159" t="str">
        <f>'Permitted Sources'!E1533</f>
        <v>20200253</v>
      </c>
      <c r="E2283" t="str">
        <f>'Permitted Sources'!H1533</f>
        <v>Compressor Engines</v>
      </c>
      <c r="F2283" s="67">
        <f>'Permitted Sources'!I1533</f>
        <v>2.2000000000000002</v>
      </c>
      <c r="G2283" s="67">
        <f>'Permitted Sources'!J1533</f>
        <v>1.1000000000000001</v>
      </c>
      <c r="H2283" s="67">
        <f>'Permitted Sources'!K1533</f>
        <v>2.2000000000000002</v>
      </c>
      <c r="I2283" s="67">
        <f>'Permitted Sources'!L1533</f>
        <v>0</v>
      </c>
      <c r="J2283" s="67">
        <f>'Permitted Sources'!M1533</f>
        <v>0</v>
      </c>
      <c r="K2283" t="str">
        <f t="shared" si="35"/>
        <v>Compressor Engines</v>
      </c>
    </row>
    <row r="2284" spans="1:11" x14ac:dyDescent="0.2">
      <c r="A2284" s="159" t="str">
        <f>'Permitted Sources'!A1534</f>
        <v>WYDEQ Permitted Sources</v>
      </c>
      <c r="B2284" t="str">
        <f>'Permitted Sources'!B1534</f>
        <v>56</v>
      </c>
      <c r="C2284" s="159">
        <f>'Permitted Sources'!D1534</f>
        <v>56005</v>
      </c>
      <c r="D2284" s="159" t="str">
        <f>'Permitted Sources'!E1534</f>
        <v>20200254</v>
      </c>
      <c r="E2284" t="str">
        <f>'Permitted Sources'!H1534</f>
        <v>Compressor Engines</v>
      </c>
      <c r="F2284" s="67">
        <f>'Permitted Sources'!I1534</f>
        <v>6.2</v>
      </c>
      <c r="G2284" s="67">
        <f>'Permitted Sources'!J1534</f>
        <v>6.2</v>
      </c>
      <c r="H2284" s="67">
        <f>'Permitted Sources'!K1534</f>
        <v>3.1</v>
      </c>
      <c r="I2284" s="67">
        <f>'Permitted Sources'!L1534</f>
        <v>0</v>
      </c>
      <c r="J2284" s="67">
        <f>'Permitted Sources'!M1534</f>
        <v>0</v>
      </c>
      <c r="K2284" t="str">
        <f t="shared" si="35"/>
        <v>Compressor Engines</v>
      </c>
    </row>
    <row r="2285" spans="1:11" x14ac:dyDescent="0.2">
      <c r="A2285" s="159" t="str">
        <f>'Permitted Sources'!A1535</f>
        <v>WYDEQ Permitted Sources</v>
      </c>
      <c r="B2285" t="str">
        <f>'Permitted Sources'!B1535</f>
        <v>56</v>
      </c>
      <c r="C2285" s="159">
        <f>'Permitted Sources'!D1535</f>
        <v>56005</v>
      </c>
      <c r="D2285" s="159" t="str">
        <f>'Permitted Sources'!E1535</f>
        <v>20200254</v>
      </c>
      <c r="E2285" t="str">
        <f>'Permitted Sources'!H1535</f>
        <v>Compressor Engines</v>
      </c>
      <c r="F2285" s="67">
        <f>'Permitted Sources'!I1535</f>
        <v>6.2</v>
      </c>
      <c r="G2285" s="67">
        <f>'Permitted Sources'!J1535</f>
        <v>6.2</v>
      </c>
      <c r="H2285" s="67">
        <f>'Permitted Sources'!K1535</f>
        <v>3.1</v>
      </c>
      <c r="I2285" s="67">
        <f>'Permitted Sources'!L1535</f>
        <v>0</v>
      </c>
      <c r="J2285" s="67">
        <f>'Permitted Sources'!M1535</f>
        <v>0</v>
      </c>
      <c r="K2285" t="str">
        <f t="shared" si="35"/>
        <v>Compressor Engines</v>
      </c>
    </row>
    <row r="2286" spans="1:11" x14ac:dyDescent="0.2">
      <c r="A2286" s="159" t="str">
        <f>'Permitted Sources'!A1536</f>
        <v>WYDEQ Permitted Sources</v>
      </c>
      <c r="B2286" t="str">
        <f>'Permitted Sources'!B1536</f>
        <v>56</v>
      </c>
      <c r="C2286" s="159">
        <f>'Permitted Sources'!D1536</f>
        <v>56005</v>
      </c>
      <c r="D2286" s="159" t="str">
        <f>'Permitted Sources'!E1536</f>
        <v>20200254</v>
      </c>
      <c r="E2286" t="str">
        <f>'Permitted Sources'!H1536</f>
        <v>Compressor Engines</v>
      </c>
      <c r="F2286" s="67">
        <f>'Permitted Sources'!I1536</f>
        <v>19.399999999999999</v>
      </c>
      <c r="G2286" s="67">
        <f>'Permitted Sources'!J1536</f>
        <v>5.2</v>
      </c>
      <c r="H2286" s="67">
        <f>'Permitted Sources'!K1536</f>
        <v>5.2</v>
      </c>
      <c r="I2286" s="67">
        <f>'Permitted Sources'!L1536</f>
        <v>0</v>
      </c>
      <c r="J2286" s="67">
        <f>'Permitted Sources'!M1536</f>
        <v>0</v>
      </c>
      <c r="K2286" t="str">
        <f t="shared" si="35"/>
        <v>Compressor Engines</v>
      </c>
    </row>
    <row r="2287" spans="1:11" x14ac:dyDescent="0.2">
      <c r="A2287" s="159" t="str">
        <f>'Permitted Sources'!A1537</f>
        <v>WYDEQ Permitted Sources</v>
      </c>
      <c r="B2287" t="str">
        <f>'Permitted Sources'!B1537</f>
        <v>56</v>
      </c>
      <c r="C2287" s="159">
        <f>'Permitted Sources'!D1537</f>
        <v>56005</v>
      </c>
      <c r="D2287" s="159" t="str">
        <f>'Permitted Sources'!E1537</f>
        <v>20200254</v>
      </c>
      <c r="E2287" t="str">
        <f>'Permitted Sources'!H1537</f>
        <v>Compressor Engines</v>
      </c>
      <c r="F2287" s="67">
        <f>'Permitted Sources'!I1537</f>
        <v>19.399999999999999</v>
      </c>
      <c r="G2287" s="67">
        <f>'Permitted Sources'!J1537</f>
        <v>5.2</v>
      </c>
      <c r="H2287" s="67">
        <f>'Permitted Sources'!K1537</f>
        <v>5.2</v>
      </c>
      <c r="I2287" s="67">
        <f>'Permitted Sources'!L1537</f>
        <v>0</v>
      </c>
      <c r="J2287" s="67">
        <f>'Permitted Sources'!M1537</f>
        <v>0</v>
      </c>
      <c r="K2287" t="str">
        <f t="shared" si="35"/>
        <v>Compressor Engines</v>
      </c>
    </row>
    <row r="2288" spans="1:11" x14ac:dyDescent="0.2">
      <c r="A2288" s="159" t="str">
        <f>'Permitted Sources'!A1538</f>
        <v>WYDEQ Permitted Sources</v>
      </c>
      <c r="B2288" t="str">
        <f>'Permitted Sources'!B1538</f>
        <v>56</v>
      </c>
      <c r="C2288" s="159">
        <f>'Permitted Sources'!D1538</f>
        <v>56005</v>
      </c>
      <c r="D2288" s="159" t="str">
        <f>'Permitted Sources'!E1538</f>
        <v>20200254</v>
      </c>
      <c r="E2288" t="str">
        <f>'Permitted Sources'!H1538</f>
        <v>Compressor Engines</v>
      </c>
      <c r="F2288" s="67">
        <f>'Permitted Sources'!I1538</f>
        <v>19.399999999999999</v>
      </c>
      <c r="G2288" s="67">
        <f>'Permitted Sources'!J1538</f>
        <v>5.2</v>
      </c>
      <c r="H2288" s="67">
        <f>'Permitted Sources'!K1538</f>
        <v>5.2</v>
      </c>
      <c r="I2288" s="67">
        <f>'Permitted Sources'!L1538</f>
        <v>0</v>
      </c>
      <c r="J2288" s="67">
        <f>'Permitted Sources'!M1538</f>
        <v>0</v>
      </c>
      <c r="K2288" t="str">
        <f t="shared" si="35"/>
        <v>Compressor Engines</v>
      </c>
    </row>
    <row r="2289" spans="1:11" x14ac:dyDescent="0.2">
      <c r="A2289" s="159" t="str">
        <f>'Permitted Sources'!A1539</f>
        <v>WYDEQ Permitted Sources</v>
      </c>
      <c r="B2289" t="str">
        <f>'Permitted Sources'!B1539</f>
        <v>56</v>
      </c>
      <c r="C2289" s="159">
        <f>'Permitted Sources'!D1539</f>
        <v>56005</v>
      </c>
      <c r="D2289" s="159" t="str">
        <f>'Permitted Sources'!E1539</f>
        <v>20200254</v>
      </c>
      <c r="E2289" t="str">
        <f>'Permitted Sources'!H1539</f>
        <v>Compressor Engines</v>
      </c>
      <c r="F2289" s="67">
        <f>'Permitted Sources'!I1539</f>
        <v>19.399999999999999</v>
      </c>
      <c r="G2289" s="67">
        <f>'Permitted Sources'!J1539</f>
        <v>5.2</v>
      </c>
      <c r="H2289" s="67">
        <f>'Permitted Sources'!K1539</f>
        <v>5.2</v>
      </c>
      <c r="I2289" s="67">
        <f>'Permitted Sources'!L1539</f>
        <v>0</v>
      </c>
      <c r="J2289" s="67">
        <f>'Permitted Sources'!M1539</f>
        <v>0</v>
      </c>
      <c r="K2289" t="str">
        <f t="shared" si="35"/>
        <v>Compressor Engines</v>
      </c>
    </row>
    <row r="2290" spans="1:11" x14ac:dyDescent="0.2">
      <c r="A2290" s="159" t="str">
        <f>'Permitted Sources'!A1540</f>
        <v>WYDEQ Permitted Sources</v>
      </c>
      <c r="B2290" t="str">
        <f>'Permitted Sources'!B1540</f>
        <v>56</v>
      </c>
      <c r="C2290" s="159">
        <f>'Permitted Sources'!D1540</f>
        <v>56005</v>
      </c>
      <c r="D2290" s="159" t="str">
        <f>'Permitted Sources'!E1540</f>
        <v>20200254</v>
      </c>
      <c r="E2290" t="str">
        <f>'Permitted Sources'!H1540</f>
        <v>Compressor Engines</v>
      </c>
      <c r="F2290" s="67">
        <f>'Permitted Sources'!I1540</f>
        <v>6.2</v>
      </c>
      <c r="G2290" s="67">
        <f>'Permitted Sources'!J1540</f>
        <v>2.5</v>
      </c>
      <c r="H2290" s="67">
        <f>'Permitted Sources'!K1540</f>
        <v>1.5</v>
      </c>
      <c r="I2290" s="67">
        <f>'Permitted Sources'!L1540</f>
        <v>0</v>
      </c>
      <c r="J2290" s="67">
        <f>'Permitted Sources'!M1540</f>
        <v>0</v>
      </c>
      <c r="K2290" t="str">
        <f t="shared" si="35"/>
        <v>Compressor Engines</v>
      </c>
    </row>
    <row r="2291" spans="1:11" x14ac:dyDescent="0.2">
      <c r="A2291" s="159" t="str">
        <f>'Permitted Sources'!A1541</f>
        <v>WYDEQ Permitted Sources</v>
      </c>
      <c r="B2291" t="str">
        <f>'Permitted Sources'!B1541</f>
        <v>56</v>
      </c>
      <c r="C2291" s="159">
        <f>'Permitted Sources'!D1541</f>
        <v>56005</v>
      </c>
      <c r="D2291" s="159" t="str">
        <f>'Permitted Sources'!E1541</f>
        <v>20200254</v>
      </c>
      <c r="E2291" t="str">
        <f>'Permitted Sources'!H1541</f>
        <v>Compressor Engines</v>
      </c>
      <c r="F2291" s="67">
        <f>'Permitted Sources'!I1541</f>
        <v>6.2</v>
      </c>
      <c r="G2291" s="67">
        <f>'Permitted Sources'!J1541</f>
        <v>2.5</v>
      </c>
      <c r="H2291" s="67">
        <f>'Permitted Sources'!K1541</f>
        <v>1.5</v>
      </c>
      <c r="I2291" s="67">
        <f>'Permitted Sources'!L1541</f>
        <v>0</v>
      </c>
      <c r="J2291" s="67">
        <f>'Permitted Sources'!M1541</f>
        <v>0</v>
      </c>
      <c r="K2291" t="str">
        <f t="shared" si="35"/>
        <v>Compressor Engines</v>
      </c>
    </row>
    <row r="2292" spans="1:11" x14ac:dyDescent="0.2">
      <c r="A2292" s="159" t="str">
        <f>'Permitted Sources'!A1542</f>
        <v>WYDEQ Permitted Sources</v>
      </c>
      <c r="B2292" t="str">
        <f>'Permitted Sources'!B1542</f>
        <v>56</v>
      </c>
      <c r="C2292" s="159">
        <f>'Permitted Sources'!D1542</f>
        <v>56005</v>
      </c>
      <c r="D2292" s="159" t="str">
        <f>'Permitted Sources'!E1542</f>
        <v>20200254</v>
      </c>
      <c r="E2292" t="str">
        <f>'Permitted Sources'!H1542</f>
        <v>Compressor Engines</v>
      </c>
      <c r="F2292" s="67">
        <f>'Permitted Sources'!I1542</f>
        <v>6.2</v>
      </c>
      <c r="G2292" s="67">
        <f>'Permitted Sources'!J1542</f>
        <v>2.5</v>
      </c>
      <c r="H2292" s="67">
        <f>'Permitted Sources'!K1542</f>
        <v>1.5</v>
      </c>
      <c r="I2292" s="67">
        <f>'Permitted Sources'!L1542</f>
        <v>0</v>
      </c>
      <c r="J2292" s="67">
        <f>'Permitted Sources'!M1542</f>
        <v>0</v>
      </c>
      <c r="K2292" t="str">
        <f t="shared" si="35"/>
        <v>Compressor Engines</v>
      </c>
    </row>
    <row r="2293" spans="1:11" x14ac:dyDescent="0.2">
      <c r="A2293" s="159" t="str">
        <f>'Permitted Sources'!A1543</f>
        <v>WYDEQ Permitted Sources</v>
      </c>
      <c r="B2293" t="str">
        <f>'Permitted Sources'!B1543</f>
        <v>56</v>
      </c>
      <c r="C2293" s="159">
        <f>'Permitted Sources'!D1543</f>
        <v>56005</v>
      </c>
      <c r="D2293" s="159" t="str">
        <f>'Permitted Sources'!E1543</f>
        <v>20200252</v>
      </c>
      <c r="E2293" t="str">
        <f>'Permitted Sources'!H1543</f>
        <v>Compressor Engines</v>
      </c>
      <c r="F2293" s="67">
        <f>'Permitted Sources'!I1543</f>
        <v>5</v>
      </c>
      <c r="G2293" s="67">
        <f>'Permitted Sources'!J1543</f>
        <v>2.8</v>
      </c>
      <c r="H2293" s="67">
        <f>'Permitted Sources'!K1543</f>
        <v>8.5</v>
      </c>
      <c r="I2293" s="67">
        <f>'Permitted Sources'!L1543</f>
        <v>0</v>
      </c>
      <c r="J2293" s="67">
        <f>'Permitted Sources'!M1543</f>
        <v>0</v>
      </c>
      <c r="K2293" t="str">
        <f t="shared" si="35"/>
        <v>Compressor Engines</v>
      </c>
    </row>
    <row r="2294" spans="1:11" x14ac:dyDescent="0.2">
      <c r="A2294" s="159" t="str">
        <f>'Permitted Sources'!A1544</f>
        <v>WYDEQ Permitted Sources</v>
      </c>
      <c r="B2294" t="str">
        <f>'Permitted Sources'!B1544</f>
        <v>56</v>
      </c>
      <c r="C2294" s="159">
        <f>'Permitted Sources'!D1544</f>
        <v>56005</v>
      </c>
      <c r="D2294" s="159" t="str">
        <f>'Permitted Sources'!E1544</f>
        <v>20200254</v>
      </c>
      <c r="E2294" t="str">
        <f>'Permitted Sources'!H1544</f>
        <v>Compressor Engines</v>
      </c>
      <c r="F2294" s="67">
        <f>'Permitted Sources'!I1544</f>
        <v>6.2</v>
      </c>
      <c r="G2294" s="67">
        <f>'Permitted Sources'!J1544</f>
        <v>2.5</v>
      </c>
      <c r="H2294" s="67">
        <f>'Permitted Sources'!K1544</f>
        <v>1.5</v>
      </c>
      <c r="I2294" s="67">
        <f>'Permitted Sources'!L1544</f>
        <v>0</v>
      </c>
      <c r="J2294" s="67">
        <f>'Permitted Sources'!M1544</f>
        <v>0</v>
      </c>
      <c r="K2294" t="str">
        <f t="shared" si="35"/>
        <v>Compressor Engines</v>
      </c>
    </row>
    <row r="2295" spans="1:11" x14ac:dyDescent="0.2">
      <c r="A2295" s="159" t="str">
        <f>'Permitted Sources'!A1545</f>
        <v>WYDEQ Permitted Sources</v>
      </c>
      <c r="B2295" t="str">
        <f>'Permitted Sources'!B1545</f>
        <v>56</v>
      </c>
      <c r="C2295" s="159">
        <f>'Permitted Sources'!D1545</f>
        <v>56005</v>
      </c>
      <c r="D2295" s="159" t="str">
        <f>'Permitted Sources'!E1545</f>
        <v>20200254</v>
      </c>
      <c r="E2295" t="str">
        <f>'Permitted Sources'!H1545</f>
        <v>Compressor Engines</v>
      </c>
      <c r="F2295" s="67">
        <f>'Permitted Sources'!I1545</f>
        <v>6.2</v>
      </c>
      <c r="G2295" s="67">
        <f>'Permitted Sources'!J1545</f>
        <v>2.5</v>
      </c>
      <c r="H2295" s="67">
        <f>'Permitted Sources'!K1545</f>
        <v>1.5</v>
      </c>
      <c r="I2295" s="67">
        <f>'Permitted Sources'!L1545</f>
        <v>0</v>
      </c>
      <c r="J2295" s="67">
        <f>'Permitted Sources'!M1545</f>
        <v>0</v>
      </c>
      <c r="K2295" t="str">
        <f t="shared" si="35"/>
        <v>Compressor Engines</v>
      </c>
    </row>
    <row r="2296" spans="1:11" x14ac:dyDescent="0.2">
      <c r="A2296" s="159" t="str">
        <f>'Permitted Sources'!A1546</f>
        <v>WYDEQ Permitted Sources</v>
      </c>
      <c r="B2296" t="str">
        <f>'Permitted Sources'!B1546</f>
        <v>56</v>
      </c>
      <c r="C2296" s="159">
        <f>'Permitted Sources'!D1546</f>
        <v>56005</v>
      </c>
      <c r="D2296" s="159" t="str">
        <f>'Permitted Sources'!E1546</f>
        <v>20200254</v>
      </c>
      <c r="E2296" t="str">
        <f>'Permitted Sources'!H1546</f>
        <v>Compressor Engines</v>
      </c>
      <c r="F2296" s="67">
        <f>'Permitted Sources'!I1546</f>
        <v>6.2</v>
      </c>
      <c r="G2296" s="67">
        <f>'Permitted Sources'!J1546</f>
        <v>2.5</v>
      </c>
      <c r="H2296" s="67">
        <f>'Permitted Sources'!K1546</f>
        <v>1.5</v>
      </c>
      <c r="I2296" s="67">
        <f>'Permitted Sources'!L1546</f>
        <v>0</v>
      </c>
      <c r="J2296" s="67">
        <f>'Permitted Sources'!M1546</f>
        <v>0</v>
      </c>
      <c r="K2296" t="str">
        <f t="shared" si="35"/>
        <v>Compressor Engines</v>
      </c>
    </row>
    <row r="2297" spans="1:11" x14ac:dyDescent="0.2">
      <c r="A2297" s="159" t="str">
        <f>'Permitted Sources'!A1547</f>
        <v>WYDEQ Permitted Sources</v>
      </c>
      <c r="B2297" t="str">
        <f>'Permitted Sources'!B1547</f>
        <v>56</v>
      </c>
      <c r="C2297" s="159">
        <f>'Permitted Sources'!D1547</f>
        <v>56005</v>
      </c>
      <c r="D2297" s="159" t="str">
        <f>'Permitted Sources'!E1547</f>
        <v>20200254</v>
      </c>
      <c r="E2297" t="str">
        <f>'Permitted Sources'!H1547</f>
        <v>Compressor Engines</v>
      </c>
      <c r="F2297" s="67">
        <f>'Permitted Sources'!I1547</f>
        <v>6.2</v>
      </c>
      <c r="G2297" s="67">
        <f>'Permitted Sources'!J1547</f>
        <v>2.5</v>
      </c>
      <c r="H2297" s="67">
        <f>'Permitted Sources'!K1547</f>
        <v>1.5</v>
      </c>
      <c r="I2297" s="67">
        <f>'Permitted Sources'!L1547</f>
        <v>0</v>
      </c>
      <c r="J2297" s="67">
        <f>'Permitted Sources'!M1547</f>
        <v>0</v>
      </c>
      <c r="K2297" t="str">
        <f t="shared" si="35"/>
        <v>Compressor Engines</v>
      </c>
    </row>
    <row r="2298" spans="1:11" x14ac:dyDescent="0.2">
      <c r="A2298" s="159" t="str">
        <f>'Permitted Sources'!A1548</f>
        <v>WYDEQ Permitted Sources</v>
      </c>
      <c r="B2298" t="str">
        <f>'Permitted Sources'!B1548</f>
        <v>56</v>
      </c>
      <c r="C2298" s="159">
        <f>'Permitted Sources'!D1548</f>
        <v>56005</v>
      </c>
      <c r="D2298" s="159" t="str">
        <f>'Permitted Sources'!E1548</f>
        <v>20200252</v>
      </c>
      <c r="E2298" t="str">
        <f>'Permitted Sources'!H1548</f>
        <v>Compressor Engines</v>
      </c>
      <c r="F2298" s="67">
        <f>'Permitted Sources'!I1548</f>
        <v>5</v>
      </c>
      <c r="G2298" s="67">
        <f>'Permitted Sources'!J1548</f>
        <v>2.8</v>
      </c>
      <c r="H2298" s="67">
        <f>'Permitted Sources'!K1548</f>
        <v>8.5</v>
      </c>
      <c r="I2298" s="67">
        <f>'Permitted Sources'!L1548</f>
        <v>0</v>
      </c>
      <c r="J2298" s="67">
        <f>'Permitted Sources'!M1548</f>
        <v>0</v>
      </c>
      <c r="K2298" t="str">
        <f t="shared" si="35"/>
        <v>Compressor Engines</v>
      </c>
    </row>
    <row r="2299" spans="1:11" x14ac:dyDescent="0.2">
      <c r="A2299" s="159" t="str">
        <f>'Permitted Sources'!A1549</f>
        <v>WYDEQ Permitted Sources</v>
      </c>
      <c r="B2299" t="str">
        <f>'Permitted Sources'!B1549</f>
        <v>56</v>
      </c>
      <c r="C2299" s="159">
        <f>'Permitted Sources'!D1549</f>
        <v>56005</v>
      </c>
      <c r="D2299" s="159" t="str">
        <f>'Permitted Sources'!E1549</f>
        <v>20200252</v>
      </c>
      <c r="E2299" t="str">
        <f>'Permitted Sources'!H1549</f>
        <v>Compressor Engines</v>
      </c>
      <c r="F2299" s="67">
        <f>'Permitted Sources'!I1549</f>
        <v>5</v>
      </c>
      <c r="G2299" s="67">
        <f>'Permitted Sources'!J1549</f>
        <v>2.8</v>
      </c>
      <c r="H2299" s="67">
        <f>'Permitted Sources'!K1549</f>
        <v>8.5</v>
      </c>
      <c r="I2299" s="67">
        <f>'Permitted Sources'!L1549</f>
        <v>0</v>
      </c>
      <c r="J2299" s="67">
        <f>'Permitted Sources'!M1549</f>
        <v>0</v>
      </c>
      <c r="K2299" t="str">
        <f t="shared" si="35"/>
        <v>Compressor Engines</v>
      </c>
    </row>
    <row r="2300" spans="1:11" x14ac:dyDescent="0.2">
      <c r="A2300" s="159" t="str">
        <f>'Permitted Sources'!A1550</f>
        <v>WYDEQ Permitted Sources</v>
      </c>
      <c r="B2300" t="str">
        <f>'Permitted Sources'!B1550</f>
        <v>56</v>
      </c>
      <c r="C2300" s="159">
        <f>'Permitted Sources'!D1550</f>
        <v>56005</v>
      </c>
      <c r="D2300" s="159" t="str">
        <f>'Permitted Sources'!E1550</f>
        <v>20200252</v>
      </c>
      <c r="E2300" t="str">
        <f>'Permitted Sources'!H1550</f>
        <v>Compressor Engines</v>
      </c>
      <c r="F2300" s="67">
        <f>'Permitted Sources'!I1550</f>
        <v>5</v>
      </c>
      <c r="G2300" s="67">
        <f>'Permitted Sources'!J1550</f>
        <v>2.8</v>
      </c>
      <c r="H2300" s="67">
        <f>'Permitted Sources'!K1550</f>
        <v>8.5</v>
      </c>
      <c r="I2300" s="67">
        <f>'Permitted Sources'!L1550</f>
        <v>0</v>
      </c>
      <c r="J2300" s="67">
        <f>'Permitted Sources'!M1550</f>
        <v>0</v>
      </c>
      <c r="K2300" t="str">
        <f t="shared" si="35"/>
        <v>Compressor Engines</v>
      </c>
    </row>
    <row r="2301" spans="1:11" x14ac:dyDescent="0.2">
      <c r="A2301" s="159" t="str">
        <f>'Permitted Sources'!A1551</f>
        <v>WYDEQ Permitted Sources</v>
      </c>
      <c r="B2301" t="str">
        <f>'Permitted Sources'!B1551</f>
        <v>56</v>
      </c>
      <c r="C2301" s="159">
        <f>'Permitted Sources'!D1551</f>
        <v>56005</v>
      </c>
      <c r="D2301" s="159" t="str">
        <f>'Permitted Sources'!E1551</f>
        <v>20200252</v>
      </c>
      <c r="E2301" t="str">
        <f>'Permitted Sources'!H1551</f>
        <v>Compressor Engines</v>
      </c>
      <c r="F2301" s="67">
        <f>'Permitted Sources'!I1551</f>
        <v>5</v>
      </c>
      <c r="G2301" s="67">
        <f>'Permitted Sources'!J1551</f>
        <v>2.8</v>
      </c>
      <c r="H2301" s="67">
        <f>'Permitted Sources'!K1551</f>
        <v>8.5</v>
      </c>
      <c r="I2301" s="67">
        <f>'Permitted Sources'!L1551</f>
        <v>0</v>
      </c>
      <c r="J2301" s="67">
        <f>'Permitted Sources'!M1551</f>
        <v>0</v>
      </c>
      <c r="K2301" t="str">
        <f t="shared" si="35"/>
        <v>Compressor Engines</v>
      </c>
    </row>
    <row r="2302" spans="1:11" x14ac:dyDescent="0.2">
      <c r="A2302" s="159" t="str">
        <f>'Permitted Sources'!A1552</f>
        <v>WYDEQ Permitted Sources</v>
      </c>
      <c r="B2302" t="str">
        <f>'Permitted Sources'!B1552</f>
        <v>56</v>
      </c>
      <c r="C2302" s="159">
        <f>'Permitted Sources'!D1552</f>
        <v>56005</v>
      </c>
      <c r="D2302" s="159" t="str">
        <f>'Permitted Sources'!E1552</f>
        <v>20200254</v>
      </c>
      <c r="E2302" t="str">
        <f>'Permitted Sources'!H1552</f>
        <v>Compressor Engines</v>
      </c>
      <c r="F2302" s="67">
        <f>'Permitted Sources'!I1552</f>
        <v>6.149</v>
      </c>
      <c r="G2302" s="67">
        <f>'Permitted Sources'!J1552</f>
        <v>2.4609999999999999</v>
      </c>
      <c r="H2302" s="67">
        <f>'Permitted Sources'!K1552</f>
        <v>1.536</v>
      </c>
      <c r="I2302" s="67">
        <f>'Permitted Sources'!L1552</f>
        <v>0</v>
      </c>
      <c r="J2302" s="67">
        <f>'Permitted Sources'!M1552</f>
        <v>0</v>
      </c>
      <c r="K2302" t="str">
        <f t="shared" si="35"/>
        <v>Compressor Engines</v>
      </c>
    </row>
    <row r="2303" spans="1:11" x14ac:dyDescent="0.2">
      <c r="A2303" s="159" t="str">
        <f>'Permitted Sources'!A1553</f>
        <v>WYDEQ Permitted Sources</v>
      </c>
      <c r="B2303" t="str">
        <f>'Permitted Sources'!B1553</f>
        <v>56</v>
      </c>
      <c r="C2303" s="159">
        <f>'Permitted Sources'!D1553</f>
        <v>56005</v>
      </c>
      <c r="D2303" s="159" t="str">
        <f>'Permitted Sources'!E1553</f>
        <v>20200254</v>
      </c>
      <c r="E2303" t="str">
        <f>'Permitted Sources'!H1553</f>
        <v>Compressor Engines</v>
      </c>
      <c r="F2303" s="67">
        <f>'Permitted Sources'!I1553</f>
        <v>6.149</v>
      </c>
      <c r="G2303" s="67">
        <f>'Permitted Sources'!J1553</f>
        <v>2.4609999999999999</v>
      </c>
      <c r="H2303" s="67">
        <f>'Permitted Sources'!K1553</f>
        <v>1.536</v>
      </c>
      <c r="I2303" s="67">
        <f>'Permitted Sources'!L1553</f>
        <v>0</v>
      </c>
      <c r="J2303" s="67">
        <f>'Permitted Sources'!M1553</f>
        <v>0</v>
      </c>
      <c r="K2303" t="str">
        <f t="shared" si="35"/>
        <v>Compressor Engines</v>
      </c>
    </row>
    <row r="2304" spans="1:11" x14ac:dyDescent="0.2">
      <c r="A2304" s="159" t="str">
        <f>'Permitted Sources'!A1554</f>
        <v>WYDEQ Permitted Sources</v>
      </c>
      <c r="B2304" t="str">
        <f>'Permitted Sources'!B1554</f>
        <v>56</v>
      </c>
      <c r="C2304" s="159">
        <f>'Permitted Sources'!D1554</f>
        <v>56005</v>
      </c>
      <c r="D2304" s="159" t="str">
        <f>'Permitted Sources'!E1554</f>
        <v>20200254</v>
      </c>
      <c r="E2304" t="str">
        <f>'Permitted Sources'!H1554</f>
        <v>Compressor Engines</v>
      </c>
      <c r="F2304" s="67">
        <f>'Permitted Sources'!I1554</f>
        <v>6.149</v>
      </c>
      <c r="G2304" s="67">
        <f>'Permitted Sources'!J1554</f>
        <v>2.4609999999999999</v>
      </c>
      <c r="H2304" s="67">
        <f>'Permitted Sources'!K1554</f>
        <v>1.536</v>
      </c>
      <c r="I2304" s="67">
        <f>'Permitted Sources'!L1554</f>
        <v>0</v>
      </c>
      <c r="J2304" s="67">
        <f>'Permitted Sources'!M1554</f>
        <v>0</v>
      </c>
      <c r="K2304" t="str">
        <f t="shared" si="35"/>
        <v>Compressor Engines</v>
      </c>
    </row>
    <row r="2305" spans="1:11" x14ac:dyDescent="0.2">
      <c r="A2305" s="159" t="str">
        <f>'Permitted Sources'!A1555</f>
        <v>WYDEQ Permitted Sources</v>
      </c>
      <c r="B2305" t="str">
        <f>'Permitted Sources'!B1555</f>
        <v>56</v>
      </c>
      <c r="C2305" s="159">
        <f>'Permitted Sources'!D1555</f>
        <v>56005</v>
      </c>
      <c r="D2305" s="159" t="str">
        <f>'Permitted Sources'!E1555</f>
        <v>20200254</v>
      </c>
      <c r="E2305" t="str">
        <f>'Permitted Sources'!H1555</f>
        <v>Compressor Engines</v>
      </c>
      <c r="F2305" s="67">
        <f>'Permitted Sources'!I1555</f>
        <v>6.149</v>
      </c>
      <c r="G2305" s="67">
        <f>'Permitted Sources'!J1555</f>
        <v>2.4609999999999999</v>
      </c>
      <c r="H2305" s="67">
        <f>'Permitted Sources'!K1555</f>
        <v>1.536</v>
      </c>
      <c r="I2305" s="67">
        <f>'Permitted Sources'!L1555</f>
        <v>0</v>
      </c>
      <c r="J2305" s="67">
        <f>'Permitted Sources'!M1555</f>
        <v>0</v>
      </c>
      <c r="K2305" t="str">
        <f t="shared" si="35"/>
        <v>Compressor Engines</v>
      </c>
    </row>
    <row r="2306" spans="1:11" x14ac:dyDescent="0.2">
      <c r="A2306" s="159" t="str">
        <f>'Permitted Sources'!A1556</f>
        <v>WYDEQ Permitted Sources</v>
      </c>
      <c r="B2306" t="str">
        <f>'Permitted Sources'!B1556</f>
        <v>56</v>
      </c>
      <c r="C2306" s="159">
        <f>'Permitted Sources'!D1556</f>
        <v>56005</v>
      </c>
      <c r="D2306" s="159" t="str">
        <f>'Permitted Sources'!E1556</f>
        <v>20200254</v>
      </c>
      <c r="E2306" t="str">
        <f>'Permitted Sources'!H1556</f>
        <v>Compressor Engines</v>
      </c>
      <c r="F2306" s="67">
        <f>'Permitted Sources'!I1556</f>
        <v>6.1571749983360604</v>
      </c>
      <c r="G2306" s="67">
        <f>'Permitted Sources'!J1556</f>
        <v>4.3</v>
      </c>
      <c r="H2306" s="67">
        <f>'Permitted Sources'!K1556</f>
        <v>3.1</v>
      </c>
      <c r="I2306" s="67">
        <f>'Permitted Sources'!L1556</f>
        <v>0</v>
      </c>
      <c r="J2306" s="67">
        <f>'Permitted Sources'!M1556</f>
        <v>0</v>
      </c>
      <c r="K2306" t="str">
        <f t="shared" si="35"/>
        <v>Compressor Engines</v>
      </c>
    </row>
    <row r="2307" spans="1:11" x14ac:dyDescent="0.2">
      <c r="A2307" s="159" t="str">
        <f>'Permitted Sources'!A1557</f>
        <v>WYDEQ Permitted Sources</v>
      </c>
      <c r="B2307" t="str">
        <f>'Permitted Sources'!B1557</f>
        <v>56</v>
      </c>
      <c r="C2307" s="159">
        <f>'Permitted Sources'!D1557</f>
        <v>56005</v>
      </c>
      <c r="D2307" s="159" t="str">
        <f>'Permitted Sources'!E1557</f>
        <v>20200254</v>
      </c>
      <c r="E2307" t="str">
        <f>'Permitted Sources'!H1557</f>
        <v>Compressor Engines</v>
      </c>
      <c r="F2307" s="67">
        <f>'Permitted Sources'!I1557</f>
        <v>6.1571749983360604</v>
      </c>
      <c r="G2307" s="67">
        <f>'Permitted Sources'!J1557</f>
        <v>4.3</v>
      </c>
      <c r="H2307" s="67">
        <f>'Permitted Sources'!K1557</f>
        <v>3.1</v>
      </c>
      <c r="I2307" s="67">
        <f>'Permitted Sources'!L1557</f>
        <v>0</v>
      </c>
      <c r="J2307" s="67">
        <f>'Permitted Sources'!M1557</f>
        <v>0</v>
      </c>
      <c r="K2307" t="str">
        <f t="shared" si="35"/>
        <v>Compressor Engines</v>
      </c>
    </row>
    <row r="2308" spans="1:11" x14ac:dyDescent="0.2">
      <c r="A2308" s="159" t="str">
        <f>'Permitted Sources'!A1558</f>
        <v>WYDEQ Permitted Sources</v>
      </c>
      <c r="B2308" t="str">
        <f>'Permitted Sources'!B1558</f>
        <v>56</v>
      </c>
      <c r="C2308" s="159">
        <f>'Permitted Sources'!D1558</f>
        <v>56005</v>
      </c>
      <c r="D2308" s="159" t="str">
        <f>'Permitted Sources'!E1558</f>
        <v>20200254</v>
      </c>
      <c r="E2308" t="str">
        <f>'Permitted Sources'!H1558</f>
        <v>Compressor Engines</v>
      </c>
      <c r="F2308" s="67">
        <f>'Permitted Sources'!I1558</f>
        <v>6.1571749983360604</v>
      </c>
      <c r="G2308" s="67">
        <f>'Permitted Sources'!J1558</f>
        <v>4.3</v>
      </c>
      <c r="H2308" s="67">
        <f>'Permitted Sources'!K1558</f>
        <v>3.1</v>
      </c>
      <c r="I2308" s="67">
        <f>'Permitted Sources'!L1558</f>
        <v>0</v>
      </c>
      <c r="J2308" s="67">
        <f>'Permitted Sources'!M1558</f>
        <v>0</v>
      </c>
      <c r="K2308" t="str">
        <f t="shared" si="35"/>
        <v>Compressor Engines</v>
      </c>
    </row>
    <row r="2309" spans="1:11" x14ac:dyDescent="0.2">
      <c r="A2309" s="159" t="str">
        <f>'Permitted Sources'!A1559</f>
        <v>WYDEQ Permitted Sources</v>
      </c>
      <c r="B2309" t="str">
        <f>'Permitted Sources'!B1559</f>
        <v>56</v>
      </c>
      <c r="C2309" s="159">
        <f>'Permitted Sources'!D1559</f>
        <v>56005</v>
      </c>
      <c r="D2309" s="159" t="str">
        <f>'Permitted Sources'!E1559</f>
        <v>20200254</v>
      </c>
      <c r="E2309" t="str">
        <f>'Permitted Sources'!H1559</f>
        <v>Compressor Engines</v>
      </c>
      <c r="F2309" s="67">
        <f>'Permitted Sources'!I1559</f>
        <v>19.421190969327814</v>
      </c>
      <c r="G2309" s="67">
        <f>'Permitted Sources'!J1559</f>
        <v>9</v>
      </c>
      <c r="H2309" s="67">
        <f>'Permitted Sources'!K1559</f>
        <v>5.2</v>
      </c>
      <c r="I2309" s="67">
        <f>'Permitted Sources'!L1559</f>
        <v>0</v>
      </c>
      <c r="J2309" s="67">
        <f>'Permitted Sources'!M1559</f>
        <v>0</v>
      </c>
      <c r="K2309" t="str">
        <f t="shared" si="35"/>
        <v>Compressor Engines</v>
      </c>
    </row>
    <row r="2310" spans="1:11" x14ac:dyDescent="0.2">
      <c r="A2310" s="159" t="str">
        <f>'Permitted Sources'!A1560</f>
        <v>WYDEQ Permitted Sources</v>
      </c>
      <c r="B2310" t="str">
        <f>'Permitted Sources'!B1560</f>
        <v>56</v>
      </c>
      <c r="C2310" s="159">
        <f>'Permitted Sources'!D1560</f>
        <v>56005</v>
      </c>
      <c r="D2310" s="159" t="str">
        <f>'Permitted Sources'!E1560</f>
        <v>20200254</v>
      </c>
      <c r="E2310" t="str">
        <f>'Permitted Sources'!H1560</f>
        <v>Compressor Engines</v>
      </c>
      <c r="F2310" s="67">
        <f>'Permitted Sources'!I1560</f>
        <v>19.421190969327814</v>
      </c>
      <c r="G2310" s="67">
        <f>'Permitted Sources'!J1560</f>
        <v>9</v>
      </c>
      <c r="H2310" s="67">
        <f>'Permitted Sources'!K1560</f>
        <v>5.2</v>
      </c>
      <c r="I2310" s="67">
        <f>'Permitted Sources'!L1560</f>
        <v>0</v>
      </c>
      <c r="J2310" s="67">
        <f>'Permitted Sources'!M1560</f>
        <v>0</v>
      </c>
      <c r="K2310" t="str">
        <f t="shared" si="35"/>
        <v>Compressor Engines</v>
      </c>
    </row>
    <row r="2311" spans="1:11" x14ac:dyDescent="0.2">
      <c r="A2311" s="159" t="str">
        <f>'Permitted Sources'!A1561</f>
        <v>WYDEQ Permitted Sources</v>
      </c>
      <c r="B2311" t="str">
        <f>'Permitted Sources'!B1561</f>
        <v>56</v>
      </c>
      <c r="C2311" s="159">
        <f>'Permitted Sources'!D1561</f>
        <v>56005</v>
      </c>
      <c r="D2311" s="159" t="str">
        <f>'Permitted Sources'!E1561</f>
        <v>20200252</v>
      </c>
      <c r="E2311" t="str">
        <f>'Permitted Sources'!H1561</f>
        <v>Compressor Engines</v>
      </c>
      <c r="F2311" s="67">
        <f>'Permitted Sources'!I1561</f>
        <v>3.4</v>
      </c>
      <c r="G2311" s="67">
        <f>'Permitted Sources'!J1561</f>
        <v>2.7</v>
      </c>
      <c r="H2311" s="67">
        <f>'Permitted Sources'!K1561</f>
        <v>6.8</v>
      </c>
      <c r="I2311" s="67">
        <f>'Permitted Sources'!L1561</f>
        <v>0</v>
      </c>
      <c r="J2311" s="67">
        <f>'Permitted Sources'!M1561</f>
        <v>0</v>
      </c>
      <c r="K2311" t="str">
        <f t="shared" ref="K2311:K2374" si="36">IF(E2311="Unpermitted Fugitives","Fugitives",IF(E2311="Natural Gas Processing Facilities, Pump Seals","Fugitives",IF(E2311="Natural Gas Production, All Equipt Leak Fugitives","Fugitives",IF(E2311="External Combustion Boilers","Heaters",IF(E2311="Permitted Tank Losses","Condensate tank ",IF(E2311="Permitted Fugitives","Fugitives",IF(E2311="Process Heaters","Heaters",E2311)))))))</f>
        <v>Compressor Engines</v>
      </c>
    </row>
    <row r="2312" spans="1:11" x14ac:dyDescent="0.2">
      <c r="A2312" s="159" t="str">
        <f>'Permitted Sources'!A1562</f>
        <v>WYDEQ Permitted Sources</v>
      </c>
      <c r="B2312" t="str">
        <f>'Permitted Sources'!B1562</f>
        <v>56</v>
      </c>
      <c r="C2312" s="159">
        <f>'Permitted Sources'!D1562</f>
        <v>56005</v>
      </c>
      <c r="D2312" s="159" t="str">
        <f>'Permitted Sources'!E1562</f>
        <v>20200252</v>
      </c>
      <c r="E2312" t="str">
        <f>'Permitted Sources'!H1562</f>
        <v>Compressor Engines</v>
      </c>
      <c r="F2312" s="67">
        <f>'Permitted Sources'!I1562</f>
        <v>3.1</v>
      </c>
      <c r="G2312" s="67">
        <f>'Permitted Sources'!J1562</f>
        <v>1.7</v>
      </c>
      <c r="H2312" s="67">
        <f>'Permitted Sources'!K1562</f>
        <v>6.1</v>
      </c>
      <c r="I2312" s="67">
        <f>'Permitted Sources'!L1562</f>
        <v>0</v>
      </c>
      <c r="J2312" s="67">
        <f>'Permitted Sources'!M1562</f>
        <v>0</v>
      </c>
      <c r="K2312" t="str">
        <f t="shared" si="36"/>
        <v>Compressor Engines</v>
      </c>
    </row>
    <row r="2313" spans="1:11" x14ac:dyDescent="0.2">
      <c r="A2313" s="159" t="str">
        <f>'Permitted Sources'!A1563</f>
        <v>WYDEQ Permitted Sources</v>
      </c>
      <c r="B2313" t="str">
        <f>'Permitted Sources'!B1563</f>
        <v>56</v>
      </c>
      <c r="C2313" s="159">
        <f>'Permitted Sources'!D1563</f>
        <v>56005</v>
      </c>
      <c r="D2313" s="159" t="str">
        <f>'Permitted Sources'!E1563</f>
        <v>20200254</v>
      </c>
      <c r="E2313" t="str">
        <f>'Permitted Sources'!H1563</f>
        <v>Compressor Engines</v>
      </c>
      <c r="F2313" s="67">
        <f>'Permitted Sources'!I1563</f>
        <v>19.399999999999999</v>
      </c>
      <c r="G2313" s="67">
        <f>'Permitted Sources'!J1563</f>
        <v>5.2</v>
      </c>
      <c r="H2313" s="67">
        <f>'Permitted Sources'!K1563</f>
        <v>5.2</v>
      </c>
      <c r="I2313" s="67">
        <f>'Permitted Sources'!L1563</f>
        <v>0</v>
      </c>
      <c r="J2313" s="67">
        <f>'Permitted Sources'!M1563</f>
        <v>0</v>
      </c>
      <c r="K2313" t="str">
        <f t="shared" si="36"/>
        <v>Compressor Engines</v>
      </c>
    </row>
    <row r="2314" spans="1:11" x14ac:dyDescent="0.2">
      <c r="A2314" s="159" t="str">
        <f>'Permitted Sources'!A1564</f>
        <v>WYDEQ Permitted Sources</v>
      </c>
      <c r="B2314" t="str">
        <f>'Permitted Sources'!B1564</f>
        <v>56</v>
      </c>
      <c r="C2314" s="159">
        <f>'Permitted Sources'!D1564</f>
        <v>56005</v>
      </c>
      <c r="D2314" s="159" t="str">
        <f>'Permitted Sources'!E1564</f>
        <v>20200254</v>
      </c>
      <c r="E2314" t="str">
        <f>'Permitted Sources'!H1564</f>
        <v>Compressor Engines</v>
      </c>
      <c r="F2314" s="67">
        <f>'Permitted Sources'!I1564</f>
        <v>6.2</v>
      </c>
      <c r="G2314" s="67">
        <f>'Permitted Sources'!J1564</f>
        <v>6.2</v>
      </c>
      <c r="H2314" s="67">
        <f>'Permitted Sources'!K1564</f>
        <v>3.1</v>
      </c>
      <c r="I2314" s="67">
        <f>'Permitted Sources'!L1564</f>
        <v>0</v>
      </c>
      <c r="J2314" s="67">
        <f>'Permitted Sources'!M1564</f>
        <v>0</v>
      </c>
      <c r="K2314" t="str">
        <f t="shared" si="36"/>
        <v>Compressor Engines</v>
      </c>
    </row>
    <row r="2315" spans="1:11" x14ac:dyDescent="0.2">
      <c r="A2315" s="159" t="str">
        <f>'Permitted Sources'!A1565</f>
        <v>WYDEQ Permitted Sources</v>
      </c>
      <c r="B2315" t="str">
        <f>'Permitted Sources'!B1565</f>
        <v>56</v>
      </c>
      <c r="C2315" s="159">
        <f>'Permitted Sources'!D1565</f>
        <v>56005</v>
      </c>
      <c r="D2315" s="159" t="str">
        <f>'Permitted Sources'!E1565</f>
        <v>20200254</v>
      </c>
      <c r="E2315" t="str">
        <f>'Permitted Sources'!H1565</f>
        <v>Compressor Engines</v>
      </c>
      <c r="F2315" s="67">
        <f>'Permitted Sources'!I1565</f>
        <v>6.2</v>
      </c>
      <c r="G2315" s="67">
        <f>'Permitted Sources'!J1565</f>
        <v>6.2</v>
      </c>
      <c r="H2315" s="67">
        <f>'Permitted Sources'!K1565</f>
        <v>3.1</v>
      </c>
      <c r="I2315" s="67">
        <f>'Permitted Sources'!L1565</f>
        <v>0</v>
      </c>
      <c r="J2315" s="67">
        <f>'Permitted Sources'!M1565</f>
        <v>0</v>
      </c>
      <c r="K2315" t="str">
        <f t="shared" si="36"/>
        <v>Compressor Engines</v>
      </c>
    </row>
    <row r="2316" spans="1:11" x14ac:dyDescent="0.2">
      <c r="A2316" s="159" t="str">
        <f>'Permitted Sources'!A1566</f>
        <v>WYDEQ Permitted Sources</v>
      </c>
      <c r="B2316" t="str">
        <f>'Permitted Sources'!B1566</f>
        <v>56</v>
      </c>
      <c r="C2316" s="159">
        <f>'Permitted Sources'!D1566</f>
        <v>56005</v>
      </c>
      <c r="D2316" s="159" t="str">
        <f>'Permitted Sources'!E1566</f>
        <v>20200254</v>
      </c>
      <c r="E2316" t="str">
        <f>'Permitted Sources'!H1566</f>
        <v>Compressor Engines</v>
      </c>
      <c r="F2316" s="67">
        <f>'Permitted Sources'!I1566</f>
        <v>5.0999999999999996</v>
      </c>
      <c r="G2316" s="67">
        <f>'Permitted Sources'!J1566</f>
        <v>2</v>
      </c>
      <c r="H2316" s="67">
        <f>'Permitted Sources'!K1566</f>
        <v>2.6</v>
      </c>
      <c r="I2316" s="67">
        <f>'Permitted Sources'!L1566</f>
        <v>0</v>
      </c>
      <c r="J2316" s="67">
        <f>'Permitted Sources'!M1566</f>
        <v>0</v>
      </c>
      <c r="K2316" t="str">
        <f t="shared" si="36"/>
        <v>Compressor Engines</v>
      </c>
    </row>
    <row r="2317" spans="1:11" x14ac:dyDescent="0.2">
      <c r="A2317" s="159" t="str">
        <f>'Permitted Sources'!A1567</f>
        <v>WYDEQ Permitted Sources</v>
      </c>
      <c r="B2317" t="str">
        <f>'Permitted Sources'!B1567</f>
        <v>56</v>
      </c>
      <c r="C2317" s="159">
        <f>'Permitted Sources'!D1567</f>
        <v>56005</v>
      </c>
      <c r="D2317" s="159" t="str">
        <f>'Permitted Sources'!E1567</f>
        <v>20200254</v>
      </c>
      <c r="E2317" t="str">
        <f>'Permitted Sources'!H1567</f>
        <v>Compressor Engines</v>
      </c>
      <c r="F2317" s="67">
        <f>'Permitted Sources'!I1567</f>
        <v>5.0999999999999996</v>
      </c>
      <c r="G2317" s="67">
        <f>'Permitted Sources'!J1567</f>
        <v>2</v>
      </c>
      <c r="H2317" s="67">
        <f>'Permitted Sources'!K1567</f>
        <v>2.6</v>
      </c>
      <c r="I2317" s="67">
        <f>'Permitted Sources'!L1567</f>
        <v>0</v>
      </c>
      <c r="J2317" s="67">
        <f>'Permitted Sources'!M1567</f>
        <v>0</v>
      </c>
      <c r="K2317" t="str">
        <f t="shared" si="36"/>
        <v>Compressor Engines</v>
      </c>
    </row>
    <row r="2318" spans="1:11" x14ac:dyDescent="0.2">
      <c r="A2318" s="159" t="str">
        <f>'Permitted Sources'!A1568</f>
        <v>WYDEQ Permitted Sources</v>
      </c>
      <c r="B2318" t="str">
        <f>'Permitted Sources'!B1568</f>
        <v>56</v>
      </c>
      <c r="C2318" s="159">
        <f>'Permitted Sources'!D1568</f>
        <v>56005</v>
      </c>
      <c r="D2318" s="159" t="str">
        <f>'Permitted Sources'!E1568</f>
        <v>20200254</v>
      </c>
      <c r="E2318" t="str">
        <f>'Permitted Sources'!H1568</f>
        <v>Compressor Engines</v>
      </c>
      <c r="F2318" s="67">
        <f>'Permitted Sources'!I1568</f>
        <v>6.2</v>
      </c>
      <c r="G2318" s="67">
        <f>'Permitted Sources'!J1568</f>
        <v>2.5</v>
      </c>
      <c r="H2318" s="67">
        <f>'Permitted Sources'!K1568</f>
        <v>1.5</v>
      </c>
      <c r="I2318" s="67">
        <f>'Permitted Sources'!L1568</f>
        <v>0</v>
      </c>
      <c r="J2318" s="67">
        <f>'Permitted Sources'!M1568</f>
        <v>0</v>
      </c>
      <c r="K2318" t="str">
        <f t="shared" si="36"/>
        <v>Compressor Engines</v>
      </c>
    </row>
    <row r="2319" spans="1:11" x14ac:dyDescent="0.2">
      <c r="A2319" s="159" t="str">
        <f>'Permitted Sources'!A1569</f>
        <v>WYDEQ Permitted Sources</v>
      </c>
      <c r="B2319" t="str">
        <f>'Permitted Sources'!B1569</f>
        <v>56</v>
      </c>
      <c r="C2319" s="159">
        <f>'Permitted Sources'!D1569</f>
        <v>56005</v>
      </c>
      <c r="D2319" s="159" t="str">
        <f>'Permitted Sources'!E1569</f>
        <v>20200254</v>
      </c>
      <c r="E2319" t="str">
        <f>'Permitted Sources'!H1569</f>
        <v>Compressor Engines</v>
      </c>
      <c r="F2319" s="67">
        <f>'Permitted Sources'!I1569</f>
        <v>6.2</v>
      </c>
      <c r="G2319" s="67">
        <f>'Permitted Sources'!J1569</f>
        <v>2.5</v>
      </c>
      <c r="H2319" s="67">
        <f>'Permitted Sources'!K1569</f>
        <v>1.5</v>
      </c>
      <c r="I2319" s="67">
        <f>'Permitted Sources'!L1569</f>
        <v>0</v>
      </c>
      <c r="J2319" s="67">
        <f>'Permitted Sources'!M1569</f>
        <v>0</v>
      </c>
      <c r="K2319" t="str">
        <f t="shared" si="36"/>
        <v>Compressor Engines</v>
      </c>
    </row>
    <row r="2320" spans="1:11" x14ac:dyDescent="0.2">
      <c r="A2320" s="159" t="str">
        <f>'Permitted Sources'!A1570</f>
        <v>WYDEQ Permitted Sources</v>
      </c>
      <c r="B2320" t="str">
        <f>'Permitted Sources'!B1570</f>
        <v>56</v>
      </c>
      <c r="C2320" s="159">
        <f>'Permitted Sources'!D1570</f>
        <v>56005</v>
      </c>
      <c r="D2320" s="159" t="str">
        <f>'Permitted Sources'!E1570</f>
        <v>20200254</v>
      </c>
      <c r="E2320" t="str">
        <f>'Permitted Sources'!H1570</f>
        <v>Compressor Engines</v>
      </c>
      <c r="F2320" s="67">
        <f>'Permitted Sources'!I1570</f>
        <v>6.1543158428136708</v>
      </c>
      <c r="G2320" s="67">
        <f>'Permitted Sources'!J1570</f>
        <v>6.2</v>
      </c>
      <c r="H2320" s="67">
        <f>'Permitted Sources'!K1570</f>
        <v>3.1</v>
      </c>
      <c r="I2320" s="67">
        <f>'Permitted Sources'!L1570</f>
        <v>0</v>
      </c>
      <c r="J2320" s="67">
        <f>'Permitted Sources'!M1570</f>
        <v>0</v>
      </c>
      <c r="K2320" t="str">
        <f t="shared" si="36"/>
        <v>Compressor Engines</v>
      </c>
    </row>
    <row r="2321" spans="1:11" x14ac:dyDescent="0.2">
      <c r="A2321" s="159" t="str">
        <f>'Permitted Sources'!A1571</f>
        <v>WYDEQ Permitted Sources</v>
      </c>
      <c r="B2321" t="str">
        <f>'Permitted Sources'!B1571</f>
        <v>56</v>
      </c>
      <c r="C2321" s="159">
        <f>'Permitted Sources'!D1571</f>
        <v>56005</v>
      </c>
      <c r="D2321" s="159" t="str">
        <f>'Permitted Sources'!E1571</f>
        <v>20200254</v>
      </c>
      <c r="E2321" t="str">
        <f>'Permitted Sources'!H1571</f>
        <v>Compressor Engines</v>
      </c>
      <c r="F2321" s="67">
        <f>'Permitted Sources'!I1571</f>
        <v>6.1543158428136708</v>
      </c>
      <c r="G2321" s="67">
        <f>'Permitted Sources'!J1571</f>
        <v>6.2</v>
      </c>
      <c r="H2321" s="67">
        <f>'Permitted Sources'!K1571</f>
        <v>3.1</v>
      </c>
      <c r="I2321" s="67">
        <f>'Permitted Sources'!L1571</f>
        <v>0</v>
      </c>
      <c r="J2321" s="67">
        <f>'Permitted Sources'!M1571</f>
        <v>0</v>
      </c>
      <c r="K2321" t="str">
        <f t="shared" si="36"/>
        <v>Compressor Engines</v>
      </c>
    </row>
    <row r="2322" spans="1:11" x14ac:dyDescent="0.2">
      <c r="A2322" s="159" t="str">
        <f>'Permitted Sources'!A1572</f>
        <v>WYDEQ Permitted Sources</v>
      </c>
      <c r="B2322" t="str">
        <f>'Permitted Sources'!B1572</f>
        <v>56</v>
      </c>
      <c r="C2322" s="159">
        <f>'Permitted Sources'!D1572</f>
        <v>56005</v>
      </c>
      <c r="D2322" s="159" t="str">
        <f>'Permitted Sources'!E1572</f>
        <v>20200254</v>
      </c>
      <c r="E2322" t="str">
        <f>'Permitted Sources'!H1572</f>
        <v>Compressor Engines</v>
      </c>
      <c r="F2322" s="67">
        <f>'Permitted Sources'!I1572</f>
        <v>6.1543158428136708</v>
      </c>
      <c r="G2322" s="67">
        <f>'Permitted Sources'!J1572</f>
        <v>6.2</v>
      </c>
      <c r="H2322" s="67">
        <f>'Permitted Sources'!K1572</f>
        <v>3.1</v>
      </c>
      <c r="I2322" s="67">
        <f>'Permitted Sources'!L1572</f>
        <v>0</v>
      </c>
      <c r="J2322" s="67">
        <f>'Permitted Sources'!M1572</f>
        <v>0</v>
      </c>
      <c r="K2322" t="str">
        <f t="shared" si="36"/>
        <v>Compressor Engines</v>
      </c>
    </row>
    <row r="2323" spans="1:11" x14ac:dyDescent="0.2">
      <c r="A2323" s="159" t="str">
        <f>'Permitted Sources'!A1573</f>
        <v>WYDEQ Permitted Sources</v>
      </c>
      <c r="B2323" t="str">
        <f>'Permitted Sources'!B1573</f>
        <v>56</v>
      </c>
      <c r="C2323" s="159">
        <f>'Permitted Sources'!D1573</f>
        <v>56005</v>
      </c>
      <c r="D2323" s="159" t="str">
        <f>'Permitted Sources'!E1573</f>
        <v>20200254</v>
      </c>
      <c r="E2323" t="str">
        <f>'Permitted Sources'!H1573</f>
        <v>Compressor Engines</v>
      </c>
      <c r="F2323" s="67">
        <f>'Permitted Sources'!I1573</f>
        <v>6.1543158428136708</v>
      </c>
      <c r="G2323" s="67">
        <f>'Permitted Sources'!J1573</f>
        <v>6.2</v>
      </c>
      <c r="H2323" s="67">
        <f>'Permitted Sources'!K1573</f>
        <v>3.1</v>
      </c>
      <c r="I2323" s="67">
        <f>'Permitted Sources'!L1573</f>
        <v>0</v>
      </c>
      <c r="J2323" s="67">
        <f>'Permitted Sources'!M1573</f>
        <v>0</v>
      </c>
      <c r="K2323" t="str">
        <f t="shared" si="36"/>
        <v>Compressor Engines</v>
      </c>
    </row>
    <row r="2324" spans="1:11" x14ac:dyDescent="0.2">
      <c r="A2324" s="159" t="str">
        <f>'Permitted Sources'!A1574</f>
        <v>WYDEQ Permitted Sources</v>
      </c>
      <c r="B2324" t="str">
        <f>'Permitted Sources'!B1574</f>
        <v>56</v>
      </c>
      <c r="C2324" s="159">
        <f>'Permitted Sources'!D1574</f>
        <v>56005</v>
      </c>
      <c r="D2324" s="159" t="str">
        <f>'Permitted Sources'!E1574</f>
        <v>20200254</v>
      </c>
      <c r="E2324" t="str">
        <f>'Permitted Sources'!H1574</f>
        <v>Compressor Engines</v>
      </c>
      <c r="F2324" s="67">
        <f>'Permitted Sources'!I1574</f>
        <v>6.5044520556434398</v>
      </c>
      <c r="G2324" s="67">
        <f>'Permitted Sources'!J1574</f>
        <v>6.2</v>
      </c>
      <c r="H2324" s="67">
        <f>'Permitted Sources'!K1574</f>
        <v>3.1</v>
      </c>
      <c r="I2324" s="67">
        <f>'Permitted Sources'!L1574</f>
        <v>0</v>
      </c>
      <c r="J2324" s="67">
        <f>'Permitted Sources'!M1574</f>
        <v>0</v>
      </c>
      <c r="K2324" t="str">
        <f t="shared" si="36"/>
        <v>Compressor Engines</v>
      </c>
    </row>
    <row r="2325" spans="1:11" x14ac:dyDescent="0.2">
      <c r="A2325" s="159" t="str">
        <f>'Permitted Sources'!A1575</f>
        <v>WYDEQ Permitted Sources</v>
      </c>
      <c r="B2325" t="str">
        <f>'Permitted Sources'!B1575</f>
        <v>56</v>
      </c>
      <c r="C2325" s="159">
        <f>'Permitted Sources'!D1575</f>
        <v>56005</v>
      </c>
      <c r="D2325" s="159" t="str">
        <f>'Permitted Sources'!E1575</f>
        <v>20200254</v>
      </c>
      <c r="E2325" t="str">
        <f>'Permitted Sources'!H1575</f>
        <v>Compressor Engines</v>
      </c>
      <c r="F2325" s="67">
        <f>'Permitted Sources'!I1575</f>
        <v>6.5044520556434398</v>
      </c>
      <c r="G2325" s="67">
        <f>'Permitted Sources'!J1575</f>
        <v>6.2</v>
      </c>
      <c r="H2325" s="67">
        <f>'Permitted Sources'!K1575</f>
        <v>3.1</v>
      </c>
      <c r="I2325" s="67">
        <f>'Permitted Sources'!L1575</f>
        <v>0</v>
      </c>
      <c r="J2325" s="67">
        <f>'Permitted Sources'!M1575</f>
        <v>0</v>
      </c>
      <c r="K2325" t="str">
        <f t="shared" si="36"/>
        <v>Compressor Engines</v>
      </c>
    </row>
    <row r="2326" spans="1:11" x14ac:dyDescent="0.2">
      <c r="A2326" s="159" t="str">
        <f>'Permitted Sources'!A1576</f>
        <v>WYDEQ Permitted Sources</v>
      </c>
      <c r="B2326" t="str">
        <f>'Permitted Sources'!B1576</f>
        <v>56</v>
      </c>
      <c r="C2326" s="159">
        <f>'Permitted Sources'!D1576</f>
        <v>56005</v>
      </c>
      <c r="D2326" s="159" t="str">
        <f>'Permitted Sources'!E1576</f>
        <v>20200254</v>
      </c>
      <c r="E2326" t="str">
        <f>'Permitted Sources'!H1576</f>
        <v>Compressor Engines</v>
      </c>
      <c r="F2326" s="67">
        <f>'Permitted Sources'!I1576</f>
        <v>6.5044520556434398</v>
      </c>
      <c r="G2326" s="67">
        <f>'Permitted Sources'!J1576</f>
        <v>6.2</v>
      </c>
      <c r="H2326" s="67">
        <f>'Permitted Sources'!K1576</f>
        <v>3.1</v>
      </c>
      <c r="I2326" s="67">
        <f>'Permitted Sources'!L1576</f>
        <v>0</v>
      </c>
      <c r="J2326" s="67">
        <f>'Permitted Sources'!M1576</f>
        <v>0</v>
      </c>
      <c r="K2326" t="str">
        <f t="shared" si="36"/>
        <v>Compressor Engines</v>
      </c>
    </row>
    <row r="2327" spans="1:11" x14ac:dyDescent="0.2">
      <c r="A2327" s="159" t="str">
        <f>'Permitted Sources'!A1577</f>
        <v>WYDEQ Permitted Sources</v>
      </c>
      <c r="B2327" t="str">
        <f>'Permitted Sources'!B1577</f>
        <v>56</v>
      </c>
      <c r="C2327" s="159">
        <f>'Permitted Sources'!D1577</f>
        <v>56005</v>
      </c>
      <c r="D2327" s="159" t="str">
        <f>'Permitted Sources'!E1577</f>
        <v>20200254</v>
      </c>
      <c r="E2327" t="str">
        <f>'Permitted Sources'!H1577</f>
        <v>Compressor Engines</v>
      </c>
      <c r="F2327" s="67">
        <f>'Permitted Sources'!I1577</f>
        <v>6.5044520556434398</v>
      </c>
      <c r="G2327" s="67">
        <f>'Permitted Sources'!J1577</f>
        <v>6.2</v>
      </c>
      <c r="H2327" s="67">
        <f>'Permitted Sources'!K1577</f>
        <v>3.1</v>
      </c>
      <c r="I2327" s="67">
        <f>'Permitted Sources'!L1577</f>
        <v>0</v>
      </c>
      <c r="J2327" s="67">
        <f>'Permitted Sources'!M1577</f>
        <v>0</v>
      </c>
      <c r="K2327" t="str">
        <f t="shared" si="36"/>
        <v>Compressor Engines</v>
      </c>
    </row>
    <row r="2328" spans="1:11" x14ac:dyDescent="0.2">
      <c r="A2328" s="159" t="str">
        <f>'Permitted Sources'!A1578</f>
        <v>WYDEQ Permitted Sources</v>
      </c>
      <c r="B2328" t="str">
        <f>'Permitted Sources'!B1578</f>
        <v>56</v>
      </c>
      <c r="C2328" s="159">
        <f>'Permitted Sources'!D1578</f>
        <v>56005</v>
      </c>
      <c r="D2328" s="159" t="str">
        <f>'Permitted Sources'!E1578</f>
        <v>20200254</v>
      </c>
      <c r="E2328" t="str">
        <f>'Permitted Sources'!H1578</f>
        <v>Compressor Engines</v>
      </c>
      <c r="F2328" s="67">
        <f>'Permitted Sources'!I1578</f>
        <v>19.421190969327814</v>
      </c>
      <c r="G2328" s="67">
        <f>'Permitted Sources'!J1578</f>
        <v>0</v>
      </c>
      <c r="H2328" s="67">
        <f>'Permitted Sources'!K1578</f>
        <v>0</v>
      </c>
      <c r="I2328" s="67">
        <f>'Permitted Sources'!L1578</f>
        <v>0</v>
      </c>
      <c r="J2328" s="67">
        <f>'Permitted Sources'!M1578</f>
        <v>0</v>
      </c>
      <c r="K2328" t="str">
        <f t="shared" si="36"/>
        <v>Compressor Engines</v>
      </c>
    </row>
    <row r="2329" spans="1:11" x14ac:dyDescent="0.2">
      <c r="A2329" s="159" t="str">
        <f>'Permitted Sources'!A1579</f>
        <v>WYDEQ Permitted Sources</v>
      </c>
      <c r="B2329" t="str">
        <f>'Permitted Sources'!B1579</f>
        <v>56</v>
      </c>
      <c r="C2329" s="159">
        <f>'Permitted Sources'!D1579</f>
        <v>56005</v>
      </c>
      <c r="D2329" s="159" t="str">
        <f>'Permitted Sources'!E1579</f>
        <v>20200254</v>
      </c>
      <c r="E2329" t="str">
        <f>'Permitted Sources'!H1579</f>
        <v>Compressor Engines</v>
      </c>
      <c r="F2329" s="67">
        <f>'Permitted Sources'!I1579</f>
        <v>7.7</v>
      </c>
      <c r="G2329" s="67">
        <f>'Permitted Sources'!J1579</f>
        <v>1.5</v>
      </c>
      <c r="H2329" s="67">
        <f>'Permitted Sources'!K1579</f>
        <v>7.7</v>
      </c>
      <c r="I2329" s="67">
        <f>'Permitted Sources'!L1579</f>
        <v>0</v>
      </c>
      <c r="J2329" s="67">
        <f>'Permitted Sources'!M1579</f>
        <v>0</v>
      </c>
      <c r="K2329" t="str">
        <f t="shared" si="36"/>
        <v>Compressor Engines</v>
      </c>
    </row>
    <row r="2330" spans="1:11" x14ac:dyDescent="0.2">
      <c r="A2330" s="159" t="str">
        <f>'Permitted Sources'!A1580</f>
        <v>WYDEQ Permitted Sources</v>
      </c>
      <c r="B2330" t="str">
        <f>'Permitted Sources'!B1580</f>
        <v>56</v>
      </c>
      <c r="C2330" s="159">
        <f>'Permitted Sources'!D1580</f>
        <v>56005</v>
      </c>
      <c r="D2330" s="159" t="str">
        <f>'Permitted Sources'!E1580</f>
        <v>20200254</v>
      </c>
      <c r="E2330" t="str">
        <f>'Permitted Sources'!H1580</f>
        <v>Compressor Engines</v>
      </c>
      <c r="F2330" s="67">
        <f>'Permitted Sources'!I1580</f>
        <v>7.7</v>
      </c>
      <c r="G2330" s="67">
        <f>'Permitted Sources'!J1580</f>
        <v>1.5</v>
      </c>
      <c r="H2330" s="67">
        <f>'Permitted Sources'!K1580</f>
        <v>7.7</v>
      </c>
      <c r="I2330" s="67">
        <f>'Permitted Sources'!L1580</f>
        <v>0</v>
      </c>
      <c r="J2330" s="67">
        <f>'Permitted Sources'!M1580</f>
        <v>0</v>
      </c>
      <c r="K2330" t="str">
        <f t="shared" si="36"/>
        <v>Compressor Engines</v>
      </c>
    </row>
    <row r="2331" spans="1:11" x14ac:dyDescent="0.2">
      <c r="A2331" s="159" t="str">
        <f>'Permitted Sources'!A1581</f>
        <v>WYDEQ Permitted Sources</v>
      </c>
      <c r="B2331" t="str">
        <f>'Permitted Sources'!B1581</f>
        <v>56</v>
      </c>
      <c r="C2331" s="159">
        <f>'Permitted Sources'!D1581</f>
        <v>56005</v>
      </c>
      <c r="D2331" s="159" t="str">
        <f>'Permitted Sources'!E1581</f>
        <v>20200254</v>
      </c>
      <c r="E2331" t="str">
        <f>'Permitted Sources'!H1581</f>
        <v>Compressor Engines</v>
      </c>
      <c r="F2331" s="67">
        <f>'Permitted Sources'!I1581</f>
        <v>19.408000000000001</v>
      </c>
      <c r="G2331" s="67">
        <f>'Permitted Sources'!J1581</f>
        <v>12.930999999999999</v>
      </c>
      <c r="H2331" s="67">
        <f>'Permitted Sources'!K1581</f>
        <v>6.4660000000000002</v>
      </c>
      <c r="I2331" s="67">
        <f>'Permitted Sources'!L1581</f>
        <v>0</v>
      </c>
      <c r="J2331" s="67">
        <f>'Permitted Sources'!M1581</f>
        <v>0</v>
      </c>
      <c r="K2331" t="str">
        <f t="shared" si="36"/>
        <v>Compressor Engines</v>
      </c>
    </row>
    <row r="2332" spans="1:11" x14ac:dyDescent="0.2">
      <c r="A2332" s="159" t="str">
        <f>'Permitted Sources'!A1582</f>
        <v>WYDEQ Permitted Sources</v>
      </c>
      <c r="B2332" t="str">
        <f>'Permitted Sources'!B1582</f>
        <v>56</v>
      </c>
      <c r="C2332" s="159">
        <f>'Permitted Sources'!D1582</f>
        <v>56005</v>
      </c>
      <c r="D2332" s="159" t="str">
        <f>'Permitted Sources'!E1582</f>
        <v>20200254</v>
      </c>
      <c r="E2332" t="str">
        <f>'Permitted Sources'!H1582</f>
        <v>Compressor Engines</v>
      </c>
      <c r="F2332" s="67">
        <f>'Permitted Sources'!I1582</f>
        <v>19.408000000000001</v>
      </c>
      <c r="G2332" s="67">
        <f>'Permitted Sources'!J1582</f>
        <v>12.930999999999999</v>
      </c>
      <c r="H2332" s="67">
        <f>'Permitted Sources'!K1582</f>
        <v>6.4660000000000002</v>
      </c>
      <c r="I2332" s="67">
        <f>'Permitted Sources'!L1582</f>
        <v>0</v>
      </c>
      <c r="J2332" s="67">
        <f>'Permitted Sources'!M1582</f>
        <v>0</v>
      </c>
      <c r="K2332" t="str">
        <f t="shared" si="36"/>
        <v>Compressor Engines</v>
      </c>
    </row>
    <row r="2333" spans="1:11" x14ac:dyDescent="0.2">
      <c r="A2333" s="159" t="str">
        <f>'Permitted Sources'!A1583</f>
        <v>WYDEQ Permitted Sources</v>
      </c>
      <c r="B2333" t="str">
        <f>'Permitted Sources'!B1583</f>
        <v>56</v>
      </c>
      <c r="C2333" s="159">
        <f>'Permitted Sources'!D1583</f>
        <v>56005</v>
      </c>
      <c r="D2333" s="159" t="str">
        <f>'Permitted Sources'!E1583</f>
        <v>20200254</v>
      </c>
      <c r="E2333" t="str">
        <f>'Permitted Sources'!H1583</f>
        <v>Compressor Engines</v>
      </c>
      <c r="F2333" s="67">
        <f>'Permitted Sources'!I1583</f>
        <v>19.408000000000001</v>
      </c>
      <c r="G2333" s="67">
        <f>'Permitted Sources'!J1583</f>
        <v>12.930999999999999</v>
      </c>
      <c r="H2333" s="67">
        <f>'Permitted Sources'!K1583</f>
        <v>6.4660000000000002</v>
      </c>
      <c r="I2333" s="67">
        <f>'Permitted Sources'!L1583</f>
        <v>0</v>
      </c>
      <c r="J2333" s="67">
        <f>'Permitted Sources'!M1583</f>
        <v>0</v>
      </c>
      <c r="K2333" t="str">
        <f t="shared" si="36"/>
        <v>Compressor Engines</v>
      </c>
    </row>
    <row r="2334" spans="1:11" x14ac:dyDescent="0.2">
      <c r="A2334" s="159" t="str">
        <f>'Permitted Sources'!A1584</f>
        <v>WYDEQ Permitted Sources</v>
      </c>
      <c r="B2334" t="str">
        <f>'Permitted Sources'!B1584</f>
        <v>56</v>
      </c>
      <c r="C2334" s="159">
        <f>'Permitted Sources'!D1584</f>
        <v>56005</v>
      </c>
      <c r="D2334" s="159" t="str">
        <f>'Permitted Sources'!E1584</f>
        <v>20200254</v>
      </c>
      <c r="E2334" t="str">
        <f>'Permitted Sources'!H1584</f>
        <v>Compressor Engines</v>
      </c>
      <c r="F2334" s="67">
        <f>'Permitted Sources'!I1584</f>
        <v>19.408000000000001</v>
      </c>
      <c r="G2334" s="67">
        <f>'Permitted Sources'!J1584</f>
        <v>12.930999999999999</v>
      </c>
      <c r="H2334" s="67">
        <f>'Permitted Sources'!K1584</f>
        <v>6.4660000000000002</v>
      </c>
      <c r="I2334" s="67">
        <f>'Permitted Sources'!L1584</f>
        <v>0</v>
      </c>
      <c r="J2334" s="67">
        <f>'Permitted Sources'!M1584</f>
        <v>0</v>
      </c>
      <c r="K2334" t="str">
        <f t="shared" si="36"/>
        <v>Compressor Engines</v>
      </c>
    </row>
    <row r="2335" spans="1:11" x14ac:dyDescent="0.2">
      <c r="A2335" s="159" t="str">
        <f>'Permitted Sources'!A1585</f>
        <v>WYDEQ Permitted Sources</v>
      </c>
      <c r="B2335" t="str">
        <f>'Permitted Sources'!B1585</f>
        <v>56</v>
      </c>
      <c r="C2335" s="159">
        <f>'Permitted Sources'!D1585</f>
        <v>56005</v>
      </c>
      <c r="D2335" s="159" t="str">
        <f>'Permitted Sources'!E1585</f>
        <v>20200254</v>
      </c>
      <c r="E2335" t="str">
        <f>'Permitted Sources'!H1585</f>
        <v>Compressor Engines</v>
      </c>
      <c r="F2335" s="67">
        <f>'Permitted Sources'!I1585</f>
        <v>5.649</v>
      </c>
      <c r="G2335" s="67">
        <f>'Permitted Sources'!J1585</f>
        <v>5.6660000000000004</v>
      </c>
      <c r="H2335" s="67">
        <f>'Permitted Sources'!K1585</f>
        <v>2.83</v>
      </c>
      <c r="I2335" s="67">
        <f>'Permitted Sources'!L1585</f>
        <v>0</v>
      </c>
      <c r="J2335" s="67">
        <f>'Permitted Sources'!M1585</f>
        <v>0</v>
      </c>
      <c r="K2335" t="str">
        <f t="shared" si="36"/>
        <v>Compressor Engines</v>
      </c>
    </row>
    <row r="2336" spans="1:11" x14ac:dyDescent="0.2">
      <c r="A2336" s="159" t="str">
        <f>'Permitted Sources'!A1586</f>
        <v>WYDEQ Permitted Sources</v>
      </c>
      <c r="B2336" t="str">
        <f>'Permitted Sources'!B1586</f>
        <v>56</v>
      </c>
      <c r="C2336" s="159">
        <f>'Permitted Sources'!D1586</f>
        <v>56005</v>
      </c>
      <c r="D2336" s="159" t="str">
        <f>'Permitted Sources'!E1586</f>
        <v>20200254</v>
      </c>
      <c r="E2336" t="str">
        <f>'Permitted Sources'!H1586</f>
        <v>Compressor Engines</v>
      </c>
      <c r="F2336" s="67">
        <f>'Permitted Sources'!I1586</f>
        <v>5.649</v>
      </c>
      <c r="G2336" s="67">
        <f>'Permitted Sources'!J1586</f>
        <v>5.6660000000000004</v>
      </c>
      <c r="H2336" s="67">
        <f>'Permitted Sources'!K1586</f>
        <v>2.83</v>
      </c>
      <c r="I2336" s="67">
        <f>'Permitted Sources'!L1586</f>
        <v>0</v>
      </c>
      <c r="J2336" s="67">
        <f>'Permitted Sources'!M1586</f>
        <v>0</v>
      </c>
      <c r="K2336" t="str">
        <f t="shared" si="36"/>
        <v>Compressor Engines</v>
      </c>
    </row>
    <row r="2337" spans="1:11" x14ac:dyDescent="0.2">
      <c r="A2337" s="159" t="str">
        <f>'Permitted Sources'!A1587</f>
        <v>WYDEQ Permitted Sources</v>
      </c>
      <c r="B2337" t="str">
        <f>'Permitted Sources'!B1587</f>
        <v>56</v>
      </c>
      <c r="C2337" s="159">
        <f>'Permitted Sources'!D1587</f>
        <v>56005</v>
      </c>
      <c r="D2337" s="159" t="str">
        <f>'Permitted Sources'!E1587</f>
        <v>20200254</v>
      </c>
      <c r="E2337" t="str">
        <f>'Permitted Sources'!H1587</f>
        <v>Compressor Engines</v>
      </c>
      <c r="F2337" s="67">
        <f>'Permitted Sources'!I1587</f>
        <v>5.7</v>
      </c>
      <c r="G2337" s="67">
        <f>'Permitted Sources'!J1587</f>
        <v>5.7</v>
      </c>
      <c r="H2337" s="67">
        <f>'Permitted Sources'!K1587</f>
        <v>2.8</v>
      </c>
      <c r="I2337" s="67">
        <f>'Permitted Sources'!L1587</f>
        <v>0</v>
      </c>
      <c r="J2337" s="67">
        <f>'Permitted Sources'!M1587</f>
        <v>0</v>
      </c>
      <c r="K2337" t="str">
        <f t="shared" si="36"/>
        <v>Compressor Engines</v>
      </c>
    </row>
    <row r="2338" spans="1:11" x14ac:dyDescent="0.2">
      <c r="A2338" s="159" t="str">
        <f>'Permitted Sources'!A1588</f>
        <v>WYDEQ Permitted Sources</v>
      </c>
      <c r="B2338" t="str">
        <f>'Permitted Sources'!B1588</f>
        <v>56</v>
      </c>
      <c r="C2338" s="159">
        <f>'Permitted Sources'!D1588</f>
        <v>56005</v>
      </c>
      <c r="D2338" s="159" t="str">
        <f>'Permitted Sources'!E1588</f>
        <v>20200254</v>
      </c>
      <c r="E2338" t="str">
        <f>'Permitted Sources'!H1588</f>
        <v>Compressor Engines</v>
      </c>
      <c r="F2338" s="67">
        <f>'Permitted Sources'!I1588</f>
        <v>19.399999999999999</v>
      </c>
      <c r="G2338" s="67">
        <f>'Permitted Sources'!J1588</f>
        <v>12.9</v>
      </c>
      <c r="H2338" s="67">
        <f>'Permitted Sources'!K1588</f>
        <v>6.5</v>
      </c>
      <c r="I2338" s="67">
        <f>'Permitted Sources'!L1588</f>
        <v>0</v>
      </c>
      <c r="J2338" s="67">
        <f>'Permitted Sources'!M1588</f>
        <v>0</v>
      </c>
      <c r="K2338" t="str">
        <f t="shared" si="36"/>
        <v>Compressor Engines</v>
      </c>
    </row>
    <row r="2339" spans="1:11" x14ac:dyDescent="0.2">
      <c r="A2339" s="159" t="str">
        <f>'Permitted Sources'!A1589</f>
        <v>WYDEQ Permitted Sources</v>
      </c>
      <c r="B2339" t="str">
        <f>'Permitted Sources'!B1589</f>
        <v>56</v>
      </c>
      <c r="C2339" s="159">
        <f>'Permitted Sources'!D1589</f>
        <v>56005</v>
      </c>
      <c r="D2339" s="159" t="str">
        <f>'Permitted Sources'!E1589</f>
        <v>20200254</v>
      </c>
      <c r="E2339" t="str">
        <f>'Permitted Sources'!H1589</f>
        <v>Compressor Engines</v>
      </c>
      <c r="F2339" s="67">
        <f>'Permitted Sources'!I1589</f>
        <v>19.399999999999999</v>
      </c>
      <c r="G2339" s="67">
        <f>'Permitted Sources'!J1589</f>
        <v>12.9</v>
      </c>
      <c r="H2339" s="67">
        <f>'Permitted Sources'!K1589</f>
        <v>6.5</v>
      </c>
      <c r="I2339" s="67">
        <f>'Permitted Sources'!L1589</f>
        <v>0</v>
      </c>
      <c r="J2339" s="67">
        <f>'Permitted Sources'!M1589</f>
        <v>0</v>
      </c>
      <c r="K2339" t="str">
        <f t="shared" si="36"/>
        <v>Compressor Engines</v>
      </c>
    </row>
    <row r="2340" spans="1:11" x14ac:dyDescent="0.2">
      <c r="A2340" s="159" t="str">
        <f>'Permitted Sources'!A1590</f>
        <v>WYDEQ Permitted Sources</v>
      </c>
      <c r="B2340" t="str">
        <f>'Permitted Sources'!B1590</f>
        <v>56</v>
      </c>
      <c r="C2340" s="159">
        <f>'Permitted Sources'!D1590</f>
        <v>56005</v>
      </c>
      <c r="D2340" s="159" t="str">
        <f>'Permitted Sources'!E1590</f>
        <v>20200254</v>
      </c>
      <c r="E2340" t="str">
        <f>'Permitted Sources'!H1590</f>
        <v>Compressor Engines</v>
      </c>
      <c r="F2340" s="67">
        <f>'Permitted Sources'!I1590</f>
        <v>19.399999999999999</v>
      </c>
      <c r="G2340" s="67">
        <f>'Permitted Sources'!J1590</f>
        <v>12.9</v>
      </c>
      <c r="H2340" s="67">
        <f>'Permitted Sources'!K1590</f>
        <v>6.5</v>
      </c>
      <c r="I2340" s="67">
        <f>'Permitted Sources'!L1590</f>
        <v>0</v>
      </c>
      <c r="J2340" s="67">
        <f>'Permitted Sources'!M1590</f>
        <v>0</v>
      </c>
      <c r="K2340" t="str">
        <f t="shared" si="36"/>
        <v>Compressor Engines</v>
      </c>
    </row>
    <row r="2341" spans="1:11" x14ac:dyDescent="0.2">
      <c r="A2341" s="159" t="str">
        <f>'Permitted Sources'!A1591</f>
        <v>WYDEQ Permitted Sources</v>
      </c>
      <c r="B2341" t="str">
        <f>'Permitted Sources'!B1591</f>
        <v>56</v>
      </c>
      <c r="C2341" s="159">
        <f>'Permitted Sources'!D1591</f>
        <v>56005</v>
      </c>
      <c r="D2341" s="159" t="str">
        <f>'Permitted Sources'!E1591</f>
        <v>20200254</v>
      </c>
      <c r="E2341" t="str">
        <f>'Permitted Sources'!H1591</f>
        <v>Compressor Engines</v>
      </c>
      <c r="F2341" s="67">
        <f>'Permitted Sources'!I1591</f>
        <v>5.7</v>
      </c>
      <c r="G2341" s="67">
        <f>'Permitted Sources'!J1591</f>
        <v>5.7</v>
      </c>
      <c r="H2341" s="67">
        <f>'Permitted Sources'!K1591</f>
        <v>2.8</v>
      </c>
      <c r="I2341" s="67">
        <f>'Permitted Sources'!L1591</f>
        <v>0</v>
      </c>
      <c r="J2341" s="67">
        <f>'Permitted Sources'!M1591</f>
        <v>0</v>
      </c>
      <c r="K2341" t="str">
        <f t="shared" si="36"/>
        <v>Compressor Engines</v>
      </c>
    </row>
    <row r="2342" spans="1:11" x14ac:dyDescent="0.2">
      <c r="A2342" s="159" t="str">
        <f>'Permitted Sources'!A1592</f>
        <v>WYDEQ Permitted Sources</v>
      </c>
      <c r="B2342" t="str">
        <f>'Permitted Sources'!B1592</f>
        <v>56</v>
      </c>
      <c r="C2342" s="159">
        <f>'Permitted Sources'!D1592</f>
        <v>56005</v>
      </c>
      <c r="D2342" s="159" t="str">
        <f>'Permitted Sources'!E1592</f>
        <v>20200254</v>
      </c>
      <c r="E2342" t="str">
        <f>'Permitted Sources'!H1592</f>
        <v>Compressor Engines</v>
      </c>
      <c r="F2342" s="67">
        <f>'Permitted Sources'!I1592</f>
        <v>5.7</v>
      </c>
      <c r="G2342" s="67">
        <f>'Permitted Sources'!J1592</f>
        <v>5.7</v>
      </c>
      <c r="H2342" s="67">
        <f>'Permitted Sources'!K1592</f>
        <v>2.8</v>
      </c>
      <c r="I2342" s="67">
        <f>'Permitted Sources'!L1592</f>
        <v>0</v>
      </c>
      <c r="J2342" s="67">
        <f>'Permitted Sources'!M1592</f>
        <v>0</v>
      </c>
      <c r="K2342" t="str">
        <f t="shared" si="36"/>
        <v>Compressor Engines</v>
      </c>
    </row>
    <row r="2343" spans="1:11" x14ac:dyDescent="0.2">
      <c r="A2343" s="159" t="str">
        <f>'Permitted Sources'!A1593</f>
        <v>WYDEQ Permitted Sources</v>
      </c>
      <c r="B2343" t="str">
        <f>'Permitted Sources'!B1593</f>
        <v>56</v>
      </c>
      <c r="C2343" s="159">
        <f>'Permitted Sources'!D1593</f>
        <v>56005</v>
      </c>
      <c r="D2343" s="159" t="str">
        <f>'Permitted Sources'!E1593</f>
        <v>20200254</v>
      </c>
      <c r="E2343" t="str">
        <f>'Permitted Sources'!H1593</f>
        <v>Compressor Engines</v>
      </c>
      <c r="F2343" s="67">
        <f>'Permitted Sources'!I1593</f>
        <v>5.7</v>
      </c>
      <c r="G2343" s="67">
        <f>'Permitted Sources'!J1593</f>
        <v>5.7</v>
      </c>
      <c r="H2343" s="67">
        <f>'Permitted Sources'!K1593</f>
        <v>2.8</v>
      </c>
      <c r="I2343" s="67">
        <f>'Permitted Sources'!L1593</f>
        <v>0</v>
      </c>
      <c r="J2343" s="67">
        <f>'Permitted Sources'!M1593</f>
        <v>0</v>
      </c>
      <c r="K2343" t="str">
        <f t="shared" si="36"/>
        <v>Compressor Engines</v>
      </c>
    </row>
    <row r="2344" spans="1:11" x14ac:dyDescent="0.2">
      <c r="A2344" s="159" t="str">
        <f>'Permitted Sources'!A1594</f>
        <v>WYDEQ Permitted Sources</v>
      </c>
      <c r="B2344" t="str">
        <f>'Permitted Sources'!B1594</f>
        <v>56</v>
      </c>
      <c r="C2344" s="159">
        <f>'Permitted Sources'!D1594</f>
        <v>56005</v>
      </c>
      <c r="D2344" s="159" t="str">
        <f>'Permitted Sources'!E1594</f>
        <v>20200254</v>
      </c>
      <c r="E2344" t="str">
        <f>'Permitted Sources'!H1594</f>
        <v>Compressor Engines</v>
      </c>
      <c r="F2344" s="67">
        <f>'Permitted Sources'!I1594</f>
        <v>19.408000000000001</v>
      </c>
      <c r="G2344" s="67">
        <f>'Permitted Sources'!J1594</f>
        <v>12.930999999999999</v>
      </c>
      <c r="H2344" s="67">
        <f>'Permitted Sources'!K1594</f>
        <v>6.4660000000000002</v>
      </c>
      <c r="I2344" s="67">
        <f>'Permitted Sources'!L1594</f>
        <v>0</v>
      </c>
      <c r="J2344" s="67">
        <f>'Permitted Sources'!M1594</f>
        <v>0</v>
      </c>
      <c r="K2344" t="str">
        <f t="shared" si="36"/>
        <v>Compressor Engines</v>
      </c>
    </row>
    <row r="2345" spans="1:11" x14ac:dyDescent="0.2">
      <c r="A2345" s="159" t="str">
        <f>'Permitted Sources'!A1595</f>
        <v>WYDEQ Permitted Sources</v>
      </c>
      <c r="B2345" t="str">
        <f>'Permitted Sources'!B1595</f>
        <v>56</v>
      </c>
      <c r="C2345" s="159">
        <f>'Permitted Sources'!D1595</f>
        <v>56005</v>
      </c>
      <c r="D2345" s="159" t="str">
        <f>'Permitted Sources'!E1595</f>
        <v>20200254</v>
      </c>
      <c r="E2345" t="str">
        <f>'Permitted Sources'!H1595</f>
        <v>Compressor Engines</v>
      </c>
      <c r="F2345" s="67">
        <f>'Permitted Sources'!I1595</f>
        <v>19.408000000000001</v>
      </c>
      <c r="G2345" s="67">
        <f>'Permitted Sources'!J1595</f>
        <v>12.930999999999999</v>
      </c>
      <c r="H2345" s="67">
        <f>'Permitted Sources'!K1595</f>
        <v>6.4660000000000002</v>
      </c>
      <c r="I2345" s="67">
        <f>'Permitted Sources'!L1595</f>
        <v>0</v>
      </c>
      <c r="J2345" s="67">
        <f>'Permitted Sources'!M1595</f>
        <v>0</v>
      </c>
      <c r="K2345" t="str">
        <f t="shared" si="36"/>
        <v>Compressor Engines</v>
      </c>
    </row>
    <row r="2346" spans="1:11" x14ac:dyDescent="0.2">
      <c r="A2346" s="159" t="str">
        <f>'Permitted Sources'!A1596</f>
        <v>WYDEQ Permitted Sources</v>
      </c>
      <c r="B2346" t="str">
        <f>'Permitted Sources'!B1596</f>
        <v>56</v>
      </c>
      <c r="C2346" s="159">
        <f>'Permitted Sources'!D1596</f>
        <v>56005</v>
      </c>
      <c r="D2346" s="159" t="str">
        <f>'Permitted Sources'!E1596</f>
        <v>20200254</v>
      </c>
      <c r="E2346" t="str">
        <f>'Permitted Sources'!H1596</f>
        <v>Compressor Engines</v>
      </c>
      <c r="F2346" s="67">
        <f>'Permitted Sources'!I1596</f>
        <v>19.408000000000001</v>
      </c>
      <c r="G2346" s="67">
        <f>'Permitted Sources'!J1596</f>
        <v>12.930999999999999</v>
      </c>
      <c r="H2346" s="67">
        <f>'Permitted Sources'!K1596</f>
        <v>6.4660000000000002</v>
      </c>
      <c r="I2346" s="67">
        <f>'Permitted Sources'!L1596</f>
        <v>0</v>
      </c>
      <c r="J2346" s="67">
        <f>'Permitted Sources'!M1596</f>
        <v>0</v>
      </c>
      <c r="K2346" t="str">
        <f t="shared" si="36"/>
        <v>Compressor Engines</v>
      </c>
    </row>
    <row r="2347" spans="1:11" x14ac:dyDescent="0.2">
      <c r="A2347" s="159" t="str">
        <f>'Permitted Sources'!A1597</f>
        <v>WYDEQ Permitted Sources</v>
      </c>
      <c r="B2347" t="str">
        <f>'Permitted Sources'!B1597</f>
        <v>56</v>
      </c>
      <c r="C2347" s="159">
        <f>'Permitted Sources'!D1597</f>
        <v>56005</v>
      </c>
      <c r="D2347" s="159" t="str">
        <f>'Permitted Sources'!E1597</f>
        <v>20200254</v>
      </c>
      <c r="E2347" t="str">
        <f>'Permitted Sources'!H1597</f>
        <v>Compressor Engines</v>
      </c>
      <c r="F2347" s="67">
        <f>'Permitted Sources'!I1597</f>
        <v>19.408000000000001</v>
      </c>
      <c r="G2347" s="67">
        <f>'Permitted Sources'!J1597</f>
        <v>12.930999999999999</v>
      </c>
      <c r="H2347" s="67">
        <f>'Permitted Sources'!K1597</f>
        <v>6.4660000000000002</v>
      </c>
      <c r="I2347" s="67">
        <f>'Permitted Sources'!L1597</f>
        <v>0</v>
      </c>
      <c r="J2347" s="67">
        <f>'Permitted Sources'!M1597</f>
        <v>0</v>
      </c>
      <c r="K2347" t="str">
        <f t="shared" si="36"/>
        <v>Compressor Engines</v>
      </c>
    </row>
    <row r="2348" spans="1:11" x14ac:dyDescent="0.2">
      <c r="A2348" s="159" t="str">
        <f>'Permitted Sources'!A1598</f>
        <v>WYDEQ Permitted Sources</v>
      </c>
      <c r="B2348" t="str">
        <f>'Permitted Sources'!B1598</f>
        <v>56</v>
      </c>
      <c r="C2348" s="159">
        <f>'Permitted Sources'!D1598</f>
        <v>56005</v>
      </c>
      <c r="D2348" s="159" t="str">
        <f>'Permitted Sources'!E1598</f>
        <v>20200254</v>
      </c>
      <c r="E2348" t="str">
        <f>'Permitted Sources'!H1598</f>
        <v>Compressor Engines</v>
      </c>
      <c r="F2348" s="67">
        <f>'Permitted Sources'!I1598</f>
        <v>5.7</v>
      </c>
      <c r="G2348" s="67">
        <f>'Permitted Sources'!J1598</f>
        <v>5.7</v>
      </c>
      <c r="H2348" s="67">
        <f>'Permitted Sources'!K1598</f>
        <v>2.8</v>
      </c>
      <c r="I2348" s="67">
        <f>'Permitted Sources'!L1598</f>
        <v>0</v>
      </c>
      <c r="J2348" s="67">
        <f>'Permitted Sources'!M1598</f>
        <v>0</v>
      </c>
      <c r="K2348" t="str">
        <f t="shared" si="36"/>
        <v>Compressor Engines</v>
      </c>
    </row>
    <row r="2349" spans="1:11" x14ac:dyDescent="0.2">
      <c r="A2349" s="159" t="str">
        <f>'Permitted Sources'!A1599</f>
        <v>WYDEQ Permitted Sources</v>
      </c>
      <c r="B2349" t="str">
        <f>'Permitted Sources'!B1599</f>
        <v>56</v>
      </c>
      <c r="C2349" s="159">
        <f>'Permitted Sources'!D1599</f>
        <v>56005</v>
      </c>
      <c r="D2349" s="159" t="str">
        <f>'Permitted Sources'!E1599</f>
        <v>20200254</v>
      </c>
      <c r="E2349" t="str">
        <f>'Permitted Sources'!H1599</f>
        <v>Compressor Engines</v>
      </c>
      <c r="F2349" s="67">
        <f>'Permitted Sources'!I1599</f>
        <v>5.7</v>
      </c>
      <c r="G2349" s="67">
        <f>'Permitted Sources'!J1599</f>
        <v>5.7</v>
      </c>
      <c r="H2349" s="67">
        <f>'Permitted Sources'!K1599</f>
        <v>2.8</v>
      </c>
      <c r="I2349" s="67">
        <f>'Permitted Sources'!L1599</f>
        <v>0</v>
      </c>
      <c r="J2349" s="67">
        <f>'Permitted Sources'!M1599</f>
        <v>0</v>
      </c>
      <c r="K2349" t="str">
        <f t="shared" si="36"/>
        <v>Compressor Engines</v>
      </c>
    </row>
    <row r="2350" spans="1:11" x14ac:dyDescent="0.2">
      <c r="A2350" s="159" t="str">
        <f>'Permitted Sources'!A1600</f>
        <v>WYDEQ Permitted Sources</v>
      </c>
      <c r="B2350" t="str">
        <f>'Permitted Sources'!B1600</f>
        <v>56</v>
      </c>
      <c r="C2350" s="159">
        <f>'Permitted Sources'!D1600</f>
        <v>56005</v>
      </c>
      <c r="D2350" s="159" t="str">
        <f>'Permitted Sources'!E1600</f>
        <v>20200254</v>
      </c>
      <c r="E2350" t="str">
        <f>'Permitted Sources'!H1600</f>
        <v>Compressor Engines</v>
      </c>
      <c r="F2350" s="67">
        <f>'Permitted Sources'!I1600</f>
        <v>5.649</v>
      </c>
      <c r="G2350" s="67">
        <f>'Permitted Sources'!J1600</f>
        <v>5.6660000000000004</v>
      </c>
      <c r="H2350" s="67">
        <f>'Permitted Sources'!K1600</f>
        <v>2.8159999999999998</v>
      </c>
      <c r="I2350" s="67">
        <f>'Permitted Sources'!L1600</f>
        <v>0</v>
      </c>
      <c r="J2350" s="67">
        <f>'Permitted Sources'!M1600</f>
        <v>0</v>
      </c>
      <c r="K2350" t="str">
        <f t="shared" si="36"/>
        <v>Compressor Engines</v>
      </c>
    </row>
    <row r="2351" spans="1:11" x14ac:dyDescent="0.2">
      <c r="A2351" s="159" t="str">
        <f>'Permitted Sources'!A1601</f>
        <v>WYDEQ Permitted Sources</v>
      </c>
      <c r="B2351" t="str">
        <f>'Permitted Sources'!B1601</f>
        <v>56</v>
      </c>
      <c r="C2351" s="159">
        <f>'Permitted Sources'!D1601</f>
        <v>56005</v>
      </c>
      <c r="D2351" s="159" t="str">
        <f>'Permitted Sources'!E1601</f>
        <v>20200254</v>
      </c>
      <c r="E2351" t="str">
        <f>'Permitted Sources'!H1601</f>
        <v>Compressor Engines</v>
      </c>
      <c r="F2351" s="67">
        <f>'Permitted Sources'!I1601</f>
        <v>19.408000000000001</v>
      </c>
      <c r="G2351" s="67">
        <f>'Permitted Sources'!J1601</f>
        <v>12.930999999999999</v>
      </c>
      <c r="H2351" s="67">
        <f>'Permitted Sources'!K1601</f>
        <v>6.4660000000000002</v>
      </c>
      <c r="I2351" s="67">
        <f>'Permitted Sources'!L1601</f>
        <v>0</v>
      </c>
      <c r="J2351" s="67">
        <f>'Permitted Sources'!M1601</f>
        <v>0</v>
      </c>
      <c r="K2351" t="str">
        <f t="shared" si="36"/>
        <v>Compressor Engines</v>
      </c>
    </row>
    <row r="2352" spans="1:11" x14ac:dyDescent="0.2">
      <c r="A2352" s="159" t="str">
        <f>'Permitted Sources'!A1602</f>
        <v>WYDEQ Permitted Sources</v>
      </c>
      <c r="B2352" t="str">
        <f>'Permitted Sources'!B1602</f>
        <v>56</v>
      </c>
      <c r="C2352" s="159">
        <f>'Permitted Sources'!D1602</f>
        <v>56005</v>
      </c>
      <c r="D2352" s="159" t="str">
        <f>'Permitted Sources'!E1602</f>
        <v>20200254</v>
      </c>
      <c r="E2352" t="str">
        <f>'Permitted Sources'!H1602</f>
        <v>Compressor Engines</v>
      </c>
      <c r="F2352" s="67">
        <f>'Permitted Sources'!I1602</f>
        <v>5.649</v>
      </c>
      <c r="G2352" s="67">
        <f>'Permitted Sources'!J1602</f>
        <v>5.6660000000000004</v>
      </c>
      <c r="H2352" s="67">
        <f>'Permitted Sources'!K1602</f>
        <v>2.8159999999999998</v>
      </c>
      <c r="I2352" s="67">
        <f>'Permitted Sources'!L1602</f>
        <v>0</v>
      </c>
      <c r="J2352" s="67">
        <f>'Permitted Sources'!M1602</f>
        <v>0</v>
      </c>
      <c r="K2352" t="str">
        <f t="shared" si="36"/>
        <v>Compressor Engines</v>
      </c>
    </row>
    <row r="2353" spans="1:11" x14ac:dyDescent="0.2">
      <c r="A2353" s="159" t="str">
        <f>'Permitted Sources'!A1603</f>
        <v>WYDEQ Permitted Sources</v>
      </c>
      <c r="B2353" t="str">
        <f>'Permitted Sources'!B1603</f>
        <v>56</v>
      </c>
      <c r="C2353" s="159">
        <f>'Permitted Sources'!D1603</f>
        <v>56005</v>
      </c>
      <c r="D2353" s="159" t="str">
        <f>'Permitted Sources'!E1603</f>
        <v>20200254</v>
      </c>
      <c r="E2353" t="str">
        <f>'Permitted Sources'!H1603</f>
        <v>Compressor Engines</v>
      </c>
      <c r="F2353" s="67">
        <f>'Permitted Sources'!I1603</f>
        <v>19.408000000000001</v>
      </c>
      <c r="G2353" s="67">
        <f>'Permitted Sources'!J1603</f>
        <v>12.930999999999999</v>
      </c>
      <c r="H2353" s="67">
        <f>'Permitted Sources'!K1603</f>
        <v>6.4660000000000002</v>
      </c>
      <c r="I2353" s="67">
        <f>'Permitted Sources'!L1603</f>
        <v>0</v>
      </c>
      <c r="J2353" s="67">
        <f>'Permitted Sources'!M1603</f>
        <v>0</v>
      </c>
      <c r="K2353" t="str">
        <f t="shared" si="36"/>
        <v>Compressor Engines</v>
      </c>
    </row>
    <row r="2354" spans="1:11" x14ac:dyDescent="0.2">
      <c r="A2354" s="159" t="str">
        <f>'Permitted Sources'!A1604</f>
        <v>WYDEQ Permitted Sources</v>
      </c>
      <c r="B2354" t="str">
        <f>'Permitted Sources'!B1604</f>
        <v>56</v>
      </c>
      <c r="C2354" s="159">
        <f>'Permitted Sources'!D1604</f>
        <v>56005</v>
      </c>
      <c r="D2354" s="159" t="str">
        <f>'Permitted Sources'!E1604</f>
        <v>20200254</v>
      </c>
      <c r="E2354" t="str">
        <f>'Permitted Sources'!H1604</f>
        <v>Compressor Engines</v>
      </c>
      <c r="F2354" s="67">
        <f>'Permitted Sources'!I1604</f>
        <v>5.649</v>
      </c>
      <c r="G2354" s="67">
        <f>'Permitted Sources'!J1604</f>
        <v>5.6660000000000004</v>
      </c>
      <c r="H2354" s="67">
        <f>'Permitted Sources'!K1604</f>
        <v>2.8159999999999998</v>
      </c>
      <c r="I2354" s="67">
        <f>'Permitted Sources'!L1604</f>
        <v>0</v>
      </c>
      <c r="J2354" s="67">
        <f>'Permitted Sources'!M1604</f>
        <v>0</v>
      </c>
      <c r="K2354" t="str">
        <f t="shared" si="36"/>
        <v>Compressor Engines</v>
      </c>
    </row>
    <row r="2355" spans="1:11" x14ac:dyDescent="0.2">
      <c r="A2355" s="159" t="str">
        <f>'Permitted Sources'!A1605</f>
        <v>WYDEQ Permitted Sources</v>
      </c>
      <c r="B2355" t="str">
        <f>'Permitted Sources'!B1605</f>
        <v>56</v>
      </c>
      <c r="C2355" s="159">
        <f>'Permitted Sources'!D1605</f>
        <v>56005</v>
      </c>
      <c r="D2355" s="159" t="str">
        <f>'Permitted Sources'!E1605</f>
        <v>20200254</v>
      </c>
      <c r="E2355" t="str">
        <f>'Permitted Sources'!H1605</f>
        <v>Compressor Engines</v>
      </c>
      <c r="F2355" s="67">
        <f>'Permitted Sources'!I1605</f>
        <v>5.649</v>
      </c>
      <c r="G2355" s="67">
        <f>'Permitted Sources'!J1605</f>
        <v>5.6660000000000004</v>
      </c>
      <c r="H2355" s="67">
        <f>'Permitted Sources'!K1605</f>
        <v>2.8159999999999998</v>
      </c>
      <c r="I2355" s="67">
        <f>'Permitted Sources'!L1605</f>
        <v>0</v>
      </c>
      <c r="J2355" s="67">
        <f>'Permitted Sources'!M1605</f>
        <v>0</v>
      </c>
      <c r="K2355" t="str">
        <f t="shared" si="36"/>
        <v>Compressor Engines</v>
      </c>
    </row>
    <row r="2356" spans="1:11" x14ac:dyDescent="0.2">
      <c r="A2356" s="159" t="str">
        <f>'Permitted Sources'!A1606</f>
        <v>WYDEQ Permitted Sources</v>
      </c>
      <c r="B2356" t="str">
        <f>'Permitted Sources'!B1606</f>
        <v>56</v>
      </c>
      <c r="C2356" s="159">
        <f>'Permitted Sources'!D1606</f>
        <v>56005</v>
      </c>
      <c r="D2356" s="159" t="str">
        <f>'Permitted Sources'!E1606</f>
        <v>20200254</v>
      </c>
      <c r="E2356" t="str">
        <f>'Permitted Sources'!H1606</f>
        <v>Compressor Engines</v>
      </c>
      <c r="F2356" s="67">
        <f>'Permitted Sources'!I1606</f>
        <v>5.649</v>
      </c>
      <c r="G2356" s="67">
        <f>'Permitted Sources'!J1606</f>
        <v>5.6660000000000004</v>
      </c>
      <c r="H2356" s="67">
        <f>'Permitted Sources'!K1606</f>
        <v>2.8159999999999998</v>
      </c>
      <c r="I2356" s="67">
        <f>'Permitted Sources'!L1606</f>
        <v>0</v>
      </c>
      <c r="J2356" s="67">
        <f>'Permitted Sources'!M1606</f>
        <v>0</v>
      </c>
      <c r="K2356" t="str">
        <f t="shared" si="36"/>
        <v>Compressor Engines</v>
      </c>
    </row>
    <row r="2357" spans="1:11" x14ac:dyDescent="0.2">
      <c r="A2357" s="159" t="str">
        <f>'Permitted Sources'!A1607</f>
        <v>WYDEQ Permitted Sources</v>
      </c>
      <c r="B2357" t="str">
        <f>'Permitted Sources'!B1607</f>
        <v>56</v>
      </c>
      <c r="C2357" s="159">
        <f>'Permitted Sources'!D1607</f>
        <v>56005</v>
      </c>
      <c r="D2357" s="159" t="str">
        <f>'Permitted Sources'!E1607</f>
        <v>20200254</v>
      </c>
      <c r="E2357" t="str">
        <f>'Permitted Sources'!H1607</f>
        <v>Compressor Engines</v>
      </c>
      <c r="F2357" s="67">
        <f>'Permitted Sources'!I1607</f>
        <v>5.649</v>
      </c>
      <c r="G2357" s="67">
        <f>'Permitted Sources'!J1607</f>
        <v>5.6660000000000004</v>
      </c>
      <c r="H2357" s="67">
        <f>'Permitted Sources'!K1607</f>
        <v>2.8159999999999998</v>
      </c>
      <c r="I2357" s="67">
        <f>'Permitted Sources'!L1607</f>
        <v>0</v>
      </c>
      <c r="J2357" s="67">
        <f>'Permitted Sources'!M1607</f>
        <v>0</v>
      </c>
      <c r="K2357" t="str">
        <f t="shared" si="36"/>
        <v>Compressor Engines</v>
      </c>
    </row>
    <row r="2358" spans="1:11" x14ac:dyDescent="0.2">
      <c r="A2358" s="159" t="str">
        <f>'Permitted Sources'!A1608</f>
        <v>WYDEQ Permitted Sources</v>
      </c>
      <c r="B2358" t="str">
        <f>'Permitted Sources'!B1608</f>
        <v>56</v>
      </c>
      <c r="C2358" s="159">
        <f>'Permitted Sources'!D1608</f>
        <v>56005</v>
      </c>
      <c r="D2358" s="159" t="str">
        <f>'Permitted Sources'!E1608</f>
        <v>20200254</v>
      </c>
      <c r="E2358" t="str">
        <f>'Permitted Sources'!H1608</f>
        <v>Compressor Engines</v>
      </c>
      <c r="F2358" s="67">
        <f>'Permitted Sources'!I1608</f>
        <v>5.649</v>
      </c>
      <c r="G2358" s="67">
        <f>'Permitted Sources'!J1608</f>
        <v>5.6660000000000004</v>
      </c>
      <c r="H2358" s="67">
        <f>'Permitted Sources'!K1608</f>
        <v>2.8159999999999998</v>
      </c>
      <c r="I2358" s="67">
        <f>'Permitted Sources'!L1608</f>
        <v>0</v>
      </c>
      <c r="J2358" s="67">
        <f>'Permitted Sources'!M1608</f>
        <v>0</v>
      </c>
      <c r="K2358" t="str">
        <f t="shared" si="36"/>
        <v>Compressor Engines</v>
      </c>
    </row>
    <row r="2359" spans="1:11" x14ac:dyDescent="0.2">
      <c r="A2359" s="159" t="str">
        <f>'Permitted Sources'!A1609</f>
        <v>WYDEQ Permitted Sources</v>
      </c>
      <c r="B2359" t="str">
        <f>'Permitted Sources'!B1609</f>
        <v>56</v>
      </c>
      <c r="C2359" s="159">
        <f>'Permitted Sources'!D1609</f>
        <v>56005</v>
      </c>
      <c r="D2359" s="159" t="str">
        <f>'Permitted Sources'!E1609</f>
        <v>20200254</v>
      </c>
      <c r="E2359" t="str">
        <f>'Permitted Sources'!H1609</f>
        <v>Compressor Engines</v>
      </c>
      <c r="F2359" s="67">
        <f>'Permitted Sources'!I1609</f>
        <v>19.421190969327814</v>
      </c>
      <c r="G2359" s="67">
        <f>'Permitted Sources'!J1609</f>
        <v>12.9</v>
      </c>
      <c r="H2359" s="67">
        <f>'Permitted Sources'!K1609</f>
        <v>6.5</v>
      </c>
      <c r="I2359" s="67">
        <f>'Permitted Sources'!L1609</f>
        <v>0</v>
      </c>
      <c r="J2359" s="67">
        <f>'Permitted Sources'!M1609</f>
        <v>0</v>
      </c>
      <c r="K2359" t="str">
        <f t="shared" si="36"/>
        <v>Compressor Engines</v>
      </c>
    </row>
    <row r="2360" spans="1:11" x14ac:dyDescent="0.2">
      <c r="A2360" s="159" t="str">
        <f>'Permitted Sources'!A1610</f>
        <v>WYDEQ Permitted Sources</v>
      </c>
      <c r="B2360" t="str">
        <f>'Permitted Sources'!B1610</f>
        <v>56</v>
      </c>
      <c r="C2360" s="159">
        <f>'Permitted Sources'!D1610</f>
        <v>56005</v>
      </c>
      <c r="D2360" s="159" t="str">
        <f>'Permitted Sources'!E1610</f>
        <v>20200254</v>
      </c>
      <c r="E2360" t="str">
        <f>'Permitted Sources'!H1610</f>
        <v>Compressor Engines</v>
      </c>
      <c r="F2360" s="67">
        <f>'Permitted Sources'!I1610</f>
        <v>19.421190969327814</v>
      </c>
      <c r="G2360" s="67">
        <f>'Permitted Sources'!J1610</f>
        <v>12.9</v>
      </c>
      <c r="H2360" s="67">
        <f>'Permitted Sources'!K1610</f>
        <v>6.5</v>
      </c>
      <c r="I2360" s="67">
        <f>'Permitted Sources'!L1610</f>
        <v>0</v>
      </c>
      <c r="J2360" s="67">
        <f>'Permitted Sources'!M1610</f>
        <v>0</v>
      </c>
      <c r="K2360" t="str">
        <f t="shared" si="36"/>
        <v>Compressor Engines</v>
      </c>
    </row>
    <row r="2361" spans="1:11" x14ac:dyDescent="0.2">
      <c r="A2361" s="159" t="str">
        <f>'Permitted Sources'!A1611</f>
        <v>WYDEQ Permitted Sources</v>
      </c>
      <c r="B2361" t="str">
        <f>'Permitted Sources'!B1611</f>
        <v>56</v>
      </c>
      <c r="C2361" s="159">
        <f>'Permitted Sources'!D1611</f>
        <v>56005</v>
      </c>
      <c r="D2361" s="159" t="str">
        <f>'Permitted Sources'!E1611</f>
        <v>20200254</v>
      </c>
      <c r="E2361" t="str">
        <f>'Permitted Sources'!H1611</f>
        <v>Compressor Engines</v>
      </c>
      <c r="F2361" s="67">
        <f>'Permitted Sources'!I1611</f>
        <v>19.421190969327814</v>
      </c>
      <c r="G2361" s="67">
        <f>'Permitted Sources'!J1611</f>
        <v>12.9</v>
      </c>
      <c r="H2361" s="67">
        <f>'Permitted Sources'!K1611</f>
        <v>6.5</v>
      </c>
      <c r="I2361" s="67">
        <f>'Permitted Sources'!L1611</f>
        <v>0</v>
      </c>
      <c r="J2361" s="67">
        <f>'Permitted Sources'!M1611</f>
        <v>0</v>
      </c>
      <c r="K2361" t="str">
        <f t="shared" si="36"/>
        <v>Compressor Engines</v>
      </c>
    </row>
    <row r="2362" spans="1:11" x14ac:dyDescent="0.2">
      <c r="A2362" s="159" t="str">
        <f>'Permitted Sources'!A1612</f>
        <v>WYDEQ Permitted Sources</v>
      </c>
      <c r="B2362" t="str">
        <f>'Permitted Sources'!B1612</f>
        <v>56</v>
      </c>
      <c r="C2362" s="159">
        <f>'Permitted Sources'!D1612</f>
        <v>56005</v>
      </c>
      <c r="D2362" s="159" t="str">
        <f>'Permitted Sources'!E1612</f>
        <v>20200254</v>
      </c>
      <c r="E2362" t="str">
        <f>'Permitted Sources'!H1612</f>
        <v>Compressor Engines</v>
      </c>
      <c r="F2362" s="67">
        <f>'Permitted Sources'!I1612</f>
        <v>15.048553131526441</v>
      </c>
      <c r="G2362" s="67">
        <f>'Permitted Sources'!J1612</f>
        <v>21.5</v>
      </c>
      <c r="H2362" s="67">
        <f>'Permitted Sources'!K1612</f>
        <v>6.4</v>
      </c>
      <c r="I2362" s="67">
        <f>'Permitted Sources'!L1612</f>
        <v>0</v>
      </c>
      <c r="J2362" s="67">
        <f>'Permitted Sources'!M1612</f>
        <v>0</v>
      </c>
      <c r="K2362" t="str">
        <f t="shared" si="36"/>
        <v>Compressor Engines</v>
      </c>
    </row>
    <row r="2363" spans="1:11" x14ac:dyDescent="0.2">
      <c r="A2363" s="159" t="str">
        <f>'Permitted Sources'!A1613</f>
        <v>WYDEQ Permitted Sources</v>
      </c>
      <c r="B2363" t="str">
        <f>'Permitted Sources'!B1613</f>
        <v>56</v>
      </c>
      <c r="C2363" s="159">
        <f>'Permitted Sources'!D1613</f>
        <v>56005</v>
      </c>
      <c r="D2363" s="159" t="str">
        <f>'Permitted Sources'!E1613</f>
        <v>20200254</v>
      </c>
      <c r="E2363" t="str">
        <f>'Permitted Sources'!H1613</f>
        <v>Compressor Engines</v>
      </c>
      <c r="F2363" s="67">
        <f>'Permitted Sources'!I1613</f>
        <v>15.048553131526441</v>
      </c>
      <c r="G2363" s="67">
        <f>'Permitted Sources'!J1613</f>
        <v>21.5</v>
      </c>
      <c r="H2363" s="67">
        <f>'Permitted Sources'!K1613</f>
        <v>6.4</v>
      </c>
      <c r="I2363" s="67">
        <f>'Permitted Sources'!L1613</f>
        <v>0</v>
      </c>
      <c r="J2363" s="67">
        <f>'Permitted Sources'!M1613</f>
        <v>0</v>
      </c>
      <c r="K2363" t="str">
        <f t="shared" si="36"/>
        <v>Compressor Engines</v>
      </c>
    </row>
    <row r="2364" spans="1:11" x14ac:dyDescent="0.2">
      <c r="A2364" s="159" t="str">
        <f>'Permitted Sources'!A1614</f>
        <v>WYDEQ Permitted Sources</v>
      </c>
      <c r="B2364" t="str">
        <f>'Permitted Sources'!B1614</f>
        <v>56</v>
      </c>
      <c r="C2364" s="159">
        <f>'Permitted Sources'!D1614</f>
        <v>56005</v>
      </c>
      <c r="D2364" s="159" t="str">
        <f>'Permitted Sources'!E1614</f>
        <v>20200254</v>
      </c>
      <c r="E2364" t="str">
        <f>'Permitted Sources'!H1614</f>
        <v>Compressor Engines</v>
      </c>
      <c r="F2364" s="67">
        <f>'Permitted Sources'!I1614</f>
        <v>19.408000000000001</v>
      </c>
      <c r="G2364" s="67">
        <f>'Permitted Sources'!J1614</f>
        <v>12.930999999999999</v>
      </c>
      <c r="H2364" s="67">
        <f>'Permitted Sources'!K1614</f>
        <v>6.4660000000000002</v>
      </c>
      <c r="I2364" s="67">
        <f>'Permitted Sources'!L1614</f>
        <v>0</v>
      </c>
      <c r="J2364" s="67">
        <f>'Permitted Sources'!M1614</f>
        <v>0</v>
      </c>
      <c r="K2364" t="str">
        <f t="shared" si="36"/>
        <v>Compressor Engines</v>
      </c>
    </row>
    <row r="2365" spans="1:11" x14ac:dyDescent="0.2">
      <c r="A2365" s="159" t="str">
        <f>'Permitted Sources'!A1615</f>
        <v>WYDEQ Permitted Sources</v>
      </c>
      <c r="B2365" t="str">
        <f>'Permitted Sources'!B1615</f>
        <v>56</v>
      </c>
      <c r="C2365" s="159">
        <f>'Permitted Sources'!D1615</f>
        <v>56005</v>
      </c>
      <c r="D2365" s="159" t="str">
        <f>'Permitted Sources'!E1615</f>
        <v>20200254</v>
      </c>
      <c r="E2365" t="str">
        <f>'Permitted Sources'!H1615</f>
        <v>Compressor Engines</v>
      </c>
      <c r="F2365" s="67">
        <f>'Permitted Sources'!I1615</f>
        <v>19.408000000000001</v>
      </c>
      <c r="G2365" s="67">
        <f>'Permitted Sources'!J1615</f>
        <v>12.930999999999999</v>
      </c>
      <c r="H2365" s="67">
        <f>'Permitted Sources'!K1615</f>
        <v>6.4660000000000002</v>
      </c>
      <c r="I2365" s="67">
        <f>'Permitted Sources'!L1615</f>
        <v>0</v>
      </c>
      <c r="J2365" s="67">
        <f>'Permitted Sources'!M1615</f>
        <v>0</v>
      </c>
      <c r="K2365" t="str">
        <f t="shared" si="36"/>
        <v>Compressor Engines</v>
      </c>
    </row>
    <row r="2366" spans="1:11" x14ac:dyDescent="0.2">
      <c r="A2366" s="159" t="str">
        <f>'Permitted Sources'!A1616</f>
        <v>WYDEQ Permitted Sources</v>
      </c>
      <c r="B2366" t="str">
        <f>'Permitted Sources'!B1616</f>
        <v>56</v>
      </c>
      <c r="C2366" s="159">
        <f>'Permitted Sources'!D1616</f>
        <v>56005</v>
      </c>
      <c r="D2366" s="159" t="str">
        <f>'Permitted Sources'!E1616</f>
        <v>31000227</v>
      </c>
      <c r="E2366" t="str">
        <f>'Permitted Sources'!H1616</f>
        <v>Dehydrator</v>
      </c>
      <c r="F2366" s="67">
        <f>'Permitted Sources'!I1616</f>
        <v>1</v>
      </c>
      <c r="G2366" s="67">
        <f>'Permitted Sources'!J1616</f>
        <v>13</v>
      </c>
      <c r="H2366" s="67">
        <f>'Permitted Sources'!K1616</f>
        <v>0</v>
      </c>
      <c r="I2366" s="67">
        <f>'Permitted Sources'!L1616</f>
        <v>0</v>
      </c>
      <c r="J2366" s="67">
        <f>'Permitted Sources'!M1616</f>
        <v>0</v>
      </c>
      <c r="K2366" t="str">
        <f t="shared" si="36"/>
        <v>Dehydrator</v>
      </c>
    </row>
    <row r="2367" spans="1:11" x14ac:dyDescent="0.2">
      <c r="A2367" s="159" t="str">
        <f>'Permitted Sources'!A1617</f>
        <v>WYDEQ Permitted Sources</v>
      </c>
      <c r="B2367" t="str">
        <f>'Permitted Sources'!B1617</f>
        <v>56</v>
      </c>
      <c r="C2367" s="159">
        <f>'Permitted Sources'!D1617</f>
        <v>56005</v>
      </c>
      <c r="D2367" s="159" t="str">
        <f>'Permitted Sources'!E1617</f>
        <v>20200254</v>
      </c>
      <c r="E2367" t="str">
        <f>'Permitted Sources'!H1617</f>
        <v>Compressor Engines</v>
      </c>
      <c r="F2367" s="67">
        <f>'Permitted Sources'!I1617</f>
        <v>26</v>
      </c>
      <c r="G2367" s="67">
        <f>'Permitted Sources'!J1617</f>
        <v>20</v>
      </c>
      <c r="H2367" s="67">
        <f>'Permitted Sources'!K1617</f>
        <v>48</v>
      </c>
      <c r="I2367" s="67">
        <f>'Permitted Sources'!L1617</f>
        <v>0</v>
      </c>
      <c r="J2367" s="67">
        <f>'Permitted Sources'!M1617</f>
        <v>0</v>
      </c>
      <c r="K2367" t="str">
        <f t="shared" si="36"/>
        <v>Compressor Engines</v>
      </c>
    </row>
    <row r="2368" spans="1:11" x14ac:dyDescent="0.2">
      <c r="A2368" s="159" t="str">
        <f>'Permitted Sources'!A1618</f>
        <v>WYDEQ Permitted Sources</v>
      </c>
      <c r="B2368" t="str">
        <f>'Permitted Sources'!B1618</f>
        <v>56</v>
      </c>
      <c r="C2368" s="159">
        <f>'Permitted Sources'!D1618</f>
        <v>56005</v>
      </c>
      <c r="D2368" s="159" t="str">
        <f>'Permitted Sources'!E1618</f>
        <v>20200254</v>
      </c>
      <c r="E2368" t="str">
        <f>'Permitted Sources'!H1618</f>
        <v>Compressor Engines</v>
      </c>
      <c r="F2368" s="67">
        <f>'Permitted Sources'!I1618</f>
        <v>26</v>
      </c>
      <c r="G2368" s="67">
        <f>'Permitted Sources'!J1618</f>
        <v>20</v>
      </c>
      <c r="H2368" s="67">
        <f>'Permitted Sources'!K1618</f>
        <v>48</v>
      </c>
      <c r="I2368" s="67">
        <f>'Permitted Sources'!L1618</f>
        <v>0</v>
      </c>
      <c r="J2368" s="67">
        <f>'Permitted Sources'!M1618</f>
        <v>0</v>
      </c>
      <c r="K2368" t="str">
        <f t="shared" si="36"/>
        <v>Compressor Engines</v>
      </c>
    </row>
    <row r="2369" spans="1:11" x14ac:dyDescent="0.2">
      <c r="A2369" s="159" t="str">
        <f>'Permitted Sources'!A1619</f>
        <v>WYDEQ Permitted Sources</v>
      </c>
      <c r="B2369" t="str">
        <f>'Permitted Sources'!B1619</f>
        <v>56</v>
      </c>
      <c r="C2369" s="159">
        <f>'Permitted Sources'!D1619</f>
        <v>56005</v>
      </c>
      <c r="D2369" s="159" t="str">
        <f>'Permitted Sources'!E1619</f>
        <v>20200254</v>
      </c>
      <c r="E2369" t="str">
        <f>'Permitted Sources'!H1619</f>
        <v>Compressor Engines</v>
      </c>
      <c r="F2369" s="67">
        <f>'Permitted Sources'!I1619</f>
        <v>26</v>
      </c>
      <c r="G2369" s="67">
        <f>'Permitted Sources'!J1619</f>
        <v>20</v>
      </c>
      <c r="H2369" s="67">
        <f>'Permitted Sources'!K1619</f>
        <v>48</v>
      </c>
      <c r="I2369" s="67">
        <f>'Permitted Sources'!L1619</f>
        <v>0</v>
      </c>
      <c r="J2369" s="67">
        <f>'Permitted Sources'!M1619</f>
        <v>0</v>
      </c>
      <c r="K2369" t="str">
        <f t="shared" si="36"/>
        <v>Compressor Engines</v>
      </c>
    </row>
    <row r="2370" spans="1:11" x14ac:dyDescent="0.2">
      <c r="A2370" s="159" t="str">
        <f>'Permitted Sources'!A1620</f>
        <v>WYDEQ Permitted Sources</v>
      </c>
      <c r="B2370" t="str">
        <f>'Permitted Sources'!B1620</f>
        <v>56</v>
      </c>
      <c r="C2370" s="159">
        <f>'Permitted Sources'!D1620</f>
        <v>56005</v>
      </c>
      <c r="D2370" s="159" t="str">
        <f>'Permitted Sources'!E1620</f>
        <v>20200253</v>
      </c>
      <c r="E2370" t="str">
        <f>'Permitted Sources'!H1620</f>
        <v>Compressor Engines</v>
      </c>
      <c r="F2370" s="67">
        <f>'Permitted Sources'!I1620</f>
        <v>14.1036</v>
      </c>
      <c r="G2370" s="67">
        <f>'Permitted Sources'!J1620</f>
        <v>0</v>
      </c>
      <c r="H2370" s="67">
        <f>'Permitted Sources'!K1620</f>
        <v>31.04</v>
      </c>
      <c r="I2370" s="67">
        <f>'Permitted Sources'!L1620</f>
        <v>0</v>
      </c>
      <c r="J2370" s="67">
        <f>'Permitted Sources'!M1620</f>
        <v>0</v>
      </c>
      <c r="K2370" t="str">
        <f t="shared" si="36"/>
        <v>Compressor Engines</v>
      </c>
    </row>
    <row r="2371" spans="1:11" x14ac:dyDescent="0.2">
      <c r="A2371" s="159" t="str">
        <f>'Permitted Sources'!A1621</f>
        <v>WYDEQ Permitted Sources</v>
      </c>
      <c r="B2371" t="str">
        <f>'Permitted Sources'!B1621</f>
        <v>56</v>
      </c>
      <c r="C2371" s="159">
        <f>'Permitted Sources'!D1621</f>
        <v>56005</v>
      </c>
      <c r="D2371" s="159" t="str">
        <f>'Permitted Sources'!E1621</f>
        <v>20200253</v>
      </c>
      <c r="E2371" t="str">
        <f>'Permitted Sources'!H1621</f>
        <v>Compressor Engines</v>
      </c>
      <c r="F2371" s="67">
        <f>'Permitted Sources'!I1621</f>
        <v>26.05</v>
      </c>
      <c r="G2371" s="67">
        <f>'Permitted Sources'!J1621</f>
        <v>0</v>
      </c>
      <c r="H2371" s="67">
        <f>'Permitted Sources'!K1621</f>
        <v>26.061</v>
      </c>
      <c r="I2371" s="67">
        <f>'Permitted Sources'!L1621</f>
        <v>0</v>
      </c>
      <c r="J2371" s="67">
        <f>'Permitted Sources'!M1621</f>
        <v>0</v>
      </c>
      <c r="K2371" t="str">
        <f t="shared" si="36"/>
        <v>Compressor Engines</v>
      </c>
    </row>
    <row r="2372" spans="1:11" x14ac:dyDescent="0.2">
      <c r="A2372" s="159" t="str">
        <f>'Permitted Sources'!A1622</f>
        <v>WYDEQ Permitted Sources</v>
      </c>
      <c r="B2372" t="str">
        <f>'Permitted Sources'!B1622</f>
        <v>56</v>
      </c>
      <c r="C2372" s="159">
        <f>'Permitted Sources'!D1622</f>
        <v>56005</v>
      </c>
      <c r="D2372" s="159" t="str">
        <f>'Permitted Sources'!E1622</f>
        <v>20200254</v>
      </c>
      <c r="E2372" t="str">
        <f>'Permitted Sources'!H1622</f>
        <v>Compressor Engines</v>
      </c>
      <c r="F2372" s="67">
        <f>'Permitted Sources'!I1622</f>
        <v>15</v>
      </c>
      <c r="G2372" s="67">
        <f>'Permitted Sources'!J1622</f>
        <v>10.7</v>
      </c>
      <c r="H2372" s="67">
        <f>'Permitted Sources'!K1622</f>
        <v>6.4</v>
      </c>
      <c r="I2372" s="67">
        <f>'Permitted Sources'!L1622</f>
        <v>0</v>
      </c>
      <c r="J2372" s="67">
        <f>'Permitted Sources'!M1622</f>
        <v>0</v>
      </c>
      <c r="K2372" t="str">
        <f t="shared" si="36"/>
        <v>Compressor Engines</v>
      </c>
    </row>
    <row r="2373" spans="1:11" x14ac:dyDescent="0.2">
      <c r="A2373" s="159" t="str">
        <f>'Permitted Sources'!A1623</f>
        <v>WYDEQ Permitted Sources</v>
      </c>
      <c r="B2373" t="str">
        <f>'Permitted Sources'!B1623</f>
        <v>56</v>
      </c>
      <c r="C2373" s="159">
        <f>'Permitted Sources'!D1623</f>
        <v>56005</v>
      </c>
      <c r="D2373" s="159" t="str">
        <f>'Permitted Sources'!E1623</f>
        <v>20200254</v>
      </c>
      <c r="E2373" t="str">
        <f>'Permitted Sources'!H1623</f>
        <v>Compressor Engines</v>
      </c>
      <c r="F2373" s="67">
        <f>'Permitted Sources'!I1623</f>
        <v>15</v>
      </c>
      <c r="G2373" s="67">
        <f>'Permitted Sources'!J1623</f>
        <v>10.7</v>
      </c>
      <c r="H2373" s="67">
        <f>'Permitted Sources'!K1623</f>
        <v>6.4</v>
      </c>
      <c r="I2373" s="67">
        <f>'Permitted Sources'!L1623</f>
        <v>0</v>
      </c>
      <c r="J2373" s="67">
        <f>'Permitted Sources'!M1623</f>
        <v>0</v>
      </c>
      <c r="K2373" t="str">
        <f t="shared" si="36"/>
        <v>Compressor Engines</v>
      </c>
    </row>
    <row r="2374" spans="1:11" x14ac:dyDescent="0.2">
      <c r="A2374" s="159" t="str">
        <f>'Permitted Sources'!A1624</f>
        <v>WYDEQ Permitted Sources</v>
      </c>
      <c r="B2374" t="str">
        <f>'Permitted Sources'!B1624</f>
        <v>56</v>
      </c>
      <c r="C2374" s="159">
        <f>'Permitted Sources'!D1624</f>
        <v>56005</v>
      </c>
      <c r="D2374" s="159" t="str">
        <f>'Permitted Sources'!E1624</f>
        <v>20200254</v>
      </c>
      <c r="E2374" t="str">
        <f>'Permitted Sources'!H1624</f>
        <v>Compressor Engines</v>
      </c>
      <c r="F2374" s="67">
        <f>'Permitted Sources'!I1624</f>
        <v>15</v>
      </c>
      <c r="G2374" s="67">
        <f>'Permitted Sources'!J1624</f>
        <v>10.7</v>
      </c>
      <c r="H2374" s="67">
        <f>'Permitted Sources'!K1624</f>
        <v>6.4</v>
      </c>
      <c r="I2374" s="67">
        <f>'Permitted Sources'!L1624</f>
        <v>0</v>
      </c>
      <c r="J2374" s="67">
        <f>'Permitted Sources'!M1624</f>
        <v>0</v>
      </c>
      <c r="K2374" t="str">
        <f t="shared" si="36"/>
        <v>Compressor Engines</v>
      </c>
    </row>
    <row r="2375" spans="1:11" x14ac:dyDescent="0.2">
      <c r="A2375" s="159" t="str">
        <f>'Permitted Sources'!A1625</f>
        <v>WYDEQ Permitted Sources</v>
      </c>
      <c r="B2375" t="str">
        <f>'Permitted Sources'!B1625</f>
        <v>56</v>
      </c>
      <c r="C2375" s="159">
        <f>'Permitted Sources'!D1625</f>
        <v>56005</v>
      </c>
      <c r="D2375" s="159" t="str">
        <f>'Permitted Sources'!E1625</f>
        <v>20200254</v>
      </c>
      <c r="E2375" t="str">
        <f>'Permitted Sources'!H1625</f>
        <v>Compressor Engines</v>
      </c>
      <c r="F2375" s="67">
        <f>'Permitted Sources'!I1625</f>
        <v>15</v>
      </c>
      <c r="G2375" s="67">
        <f>'Permitted Sources'!J1625</f>
        <v>10.7</v>
      </c>
      <c r="H2375" s="67">
        <f>'Permitted Sources'!K1625</f>
        <v>6.4</v>
      </c>
      <c r="I2375" s="67">
        <f>'Permitted Sources'!L1625</f>
        <v>0</v>
      </c>
      <c r="J2375" s="67">
        <f>'Permitted Sources'!M1625</f>
        <v>0</v>
      </c>
      <c r="K2375" t="str">
        <f t="shared" ref="K2375:K2438" si="37">IF(E2375="Unpermitted Fugitives","Fugitives",IF(E2375="Natural Gas Processing Facilities, Pump Seals","Fugitives",IF(E2375="Natural Gas Production, All Equipt Leak Fugitives","Fugitives",IF(E2375="External Combustion Boilers","Heaters",IF(E2375="Permitted Tank Losses","Condensate tank ",IF(E2375="Permitted Fugitives","Fugitives",IF(E2375="Process Heaters","Heaters",E2375)))))))</f>
        <v>Compressor Engines</v>
      </c>
    </row>
    <row r="2376" spans="1:11" x14ac:dyDescent="0.2">
      <c r="A2376" s="159" t="str">
        <f>'Permitted Sources'!A1626</f>
        <v>WYDEQ Permitted Sources</v>
      </c>
      <c r="B2376" t="str">
        <f>'Permitted Sources'!B1626</f>
        <v>56</v>
      </c>
      <c r="C2376" s="159">
        <f>'Permitted Sources'!D1626</f>
        <v>56005</v>
      </c>
      <c r="D2376" s="159" t="str">
        <f>'Permitted Sources'!E1626</f>
        <v>20200254</v>
      </c>
      <c r="E2376" t="str">
        <f>'Permitted Sources'!H1626</f>
        <v>Compressor Engines</v>
      </c>
      <c r="F2376" s="67">
        <f>'Permitted Sources'!I1626</f>
        <v>15</v>
      </c>
      <c r="G2376" s="67">
        <f>'Permitted Sources'!J1626</f>
        <v>10.7</v>
      </c>
      <c r="H2376" s="67">
        <f>'Permitted Sources'!K1626</f>
        <v>6.4</v>
      </c>
      <c r="I2376" s="67">
        <f>'Permitted Sources'!L1626</f>
        <v>0</v>
      </c>
      <c r="J2376" s="67">
        <f>'Permitted Sources'!M1626</f>
        <v>0</v>
      </c>
      <c r="K2376" t="str">
        <f t="shared" si="37"/>
        <v>Compressor Engines</v>
      </c>
    </row>
    <row r="2377" spans="1:11" x14ac:dyDescent="0.2">
      <c r="A2377" s="159" t="str">
        <f>'Permitted Sources'!A1627</f>
        <v>WYDEQ Permitted Sources</v>
      </c>
      <c r="B2377" t="str">
        <f>'Permitted Sources'!B1627</f>
        <v>56</v>
      </c>
      <c r="C2377" s="159">
        <f>'Permitted Sources'!D1627</f>
        <v>56005</v>
      </c>
      <c r="D2377" s="159" t="str">
        <f>'Permitted Sources'!E1627</f>
        <v>20200254</v>
      </c>
      <c r="E2377" t="str">
        <f>'Permitted Sources'!H1627</f>
        <v>Compressor Engines</v>
      </c>
      <c r="F2377" s="67">
        <f>'Permitted Sources'!I1627</f>
        <v>15</v>
      </c>
      <c r="G2377" s="67">
        <f>'Permitted Sources'!J1627</f>
        <v>10.7</v>
      </c>
      <c r="H2377" s="67">
        <f>'Permitted Sources'!K1627</f>
        <v>6.4</v>
      </c>
      <c r="I2377" s="67">
        <f>'Permitted Sources'!L1627</f>
        <v>0</v>
      </c>
      <c r="J2377" s="67">
        <f>'Permitted Sources'!M1627</f>
        <v>0</v>
      </c>
      <c r="K2377" t="str">
        <f t="shared" si="37"/>
        <v>Compressor Engines</v>
      </c>
    </row>
    <row r="2378" spans="1:11" x14ac:dyDescent="0.2">
      <c r="A2378" s="159" t="str">
        <f>'Permitted Sources'!A1628</f>
        <v>WYDEQ Permitted Sources</v>
      </c>
      <c r="B2378" t="str">
        <f>'Permitted Sources'!B1628</f>
        <v>56</v>
      </c>
      <c r="C2378" s="159">
        <f>'Permitted Sources'!D1628</f>
        <v>56005</v>
      </c>
      <c r="D2378" s="159" t="str">
        <f>'Permitted Sources'!E1628</f>
        <v>20200254</v>
      </c>
      <c r="E2378" t="str">
        <f>'Permitted Sources'!H1628</f>
        <v>Compressor Engines</v>
      </c>
      <c r="F2378" s="67">
        <f>'Permitted Sources'!I1628</f>
        <v>19.399999999999999</v>
      </c>
      <c r="G2378" s="67">
        <f>'Permitted Sources'!J1628</f>
        <v>12.9</v>
      </c>
      <c r="H2378" s="67">
        <f>'Permitted Sources'!K1628</f>
        <v>6.5</v>
      </c>
      <c r="I2378" s="67">
        <f>'Permitted Sources'!L1628</f>
        <v>0</v>
      </c>
      <c r="J2378" s="67">
        <f>'Permitted Sources'!M1628</f>
        <v>0</v>
      </c>
      <c r="K2378" t="str">
        <f t="shared" si="37"/>
        <v>Compressor Engines</v>
      </c>
    </row>
    <row r="2379" spans="1:11" x14ac:dyDescent="0.2">
      <c r="A2379" s="159" t="str">
        <f>'Permitted Sources'!A1629</f>
        <v>WYDEQ Permitted Sources</v>
      </c>
      <c r="B2379" t="str">
        <f>'Permitted Sources'!B1629</f>
        <v>56</v>
      </c>
      <c r="C2379" s="159">
        <f>'Permitted Sources'!D1629</f>
        <v>56005</v>
      </c>
      <c r="D2379" s="159" t="str">
        <f>'Permitted Sources'!E1629</f>
        <v>20200254</v>
      </c>
      <c r="E2379" t="str">
        <f>'Permitted Sources'!H1629</f>
        <v>Compressor Engines</v>
      </c>
      <c r="F2379" s="67">
        <f>'Permitted Sources'!I1629</f>
        <v>19.399999999999999</v>
      </c>
      <c r="G2379" s="67">
        <f>'Permitted Sources'!J1629</f>
        <v>12.9</v>
      </c>
      <c r="H2379" s="67">
        <f>'Permitted Sources'!K1629</f>
        <v>6.5</v>
      </c>
      <c r="I2379" s="67">
        <f>'Permitted Sources'!L1629</f>
        <v>0</v>
      </c>
      <c r="J2379" s="67">
        <f>'Permitted Sources'!M1629</f>
        <v>0</v>
      </c>
      <c r="K2379" t="str">
        <f t="shared" si="37"/>
        <v>Compressor Engines</v>
      </c>
    </row>
    <row r="2380" spans="1:11" x14ac:dyDescent="0.2">
      <c r="A2380" s="159" t="str">
        <f>'Permitted Sources'!A1630</f>
        <v>WYDEQ Permitted Sources</v>
      </c>
      <c r="B2380" t="str">
        <f>'Permitted Sources'!B1630</f>
        <v>56</v>
      </c>
      <c r="C2380" s="159">
        <f>'Permitted Sources'!D1630</f>
        <v>56005</v>
      </c>
      <c r="D2380" s="159" t="str">
        <f>'Permitted Sources'!E1630</f>
        <v>20200254</v>
      </c>
      <c r="E2380" t="str">
        <f>'Permitted Sources'!H1630</f>
        <v>Compressor Engines</v>
      </c>
      <c r="F2380" s="67">
        <f>'Permitted Sources'!I1630</f>
        <v>19.399999999999999</v>
      </c>
      <c r="G2380" s="67">
        <f>'Permitted Sources'!J1630</f>
        <v>12.9</v>
      </c>
      <c r="H2380" s="67">
        <f>'Permitted Sources'!K1630</f>
        <v>12.9</v>
      </c>
      <c r="I2380" s="67">
        <f>'Permitted Sources'!L1630</f>
        <v>0</v>
      </c>
      <c r="J2380" s="67">
        <f>'Permitted Sources'!M1630</f>
        <v>0</v>
      </c>
      <c r="K2380" t="str">
        <f t="shared" si="37"/>
        <v>Compressor Engines</v>
      </c>
    </row>
    <row r="2381" spans="1:11" x14ac:dyDescent="0.2">
      <c r="A2381" s="159" t="str">
        <f>'Permitted Sources'!A1631</f>
        <v>WYDEQ Permitted Sources</v>
      </c>
      <c r="B2381" t="str">
        <f>'Permitted Sources'!B1631</f>
        <v>56</v>
      </c>
      <c r="C2381" s="159">
        <f>'Permitted Sources'!D1631</f>
        <v>56005</v>
      </c>
      <c r="D2381" s="159" t="str">
        <f>'Permitted Sources'!E1631</f>
        <v>20200254</v>
      </c>
      <c r="E2381" t="str">
        <f>'Permitted Sources'!H1631</f>
        <v>Compressor Engines</v>
      </c>
      <c r="F2381" s="67">
        <f>'Permitted Sources'!I1631</f>
        <v>19.399999999999999</v>
      </c>
      <c r="G2381" s="67">
        <f>'Permitted Sources'!J1631</f>
        <v>12.9</v>
      </c>
      <c r="H2381" s="67">
        <f>'Permitted Sources'!K1631</f>
        <v>12.9</v>
      </c>
      <c r="I2381" s="67">
        <f>'Permitted Sources'!L1631</f>
        <v>0</v>
      </c>
      <c r="J2381" s="67">
        <f>'Permitted Sources'!M1631</f>
        <v>0</v>
      </c>
      <c r="K2381" t="str">
        <f t="shared" si="37"/>
        <v>Compressor Engines</v>
      </c>
    </row>
    <row r="2382" spans="1:11" x14ac:dyDescent="0.2">
      <c r="A2382" s="159" t="str">
        <f>'Permitted Sources'!A1632</f>
        <v>WYDEQ Permitted Sources</v>
      </c>
      <c r="B2382" t="str">
        <f>'Permitted Sources'!B1632</f>
        <v>56</v>
      </c>
      <c r="C2382" s="159">
        <f>'Permitted Sources'!D1632</f>
        <v>56005</v>
      </c>
      <c r="D2382" s="159" t="str">
        <f>'Permitted Sources'!E1632</f>
        <v>20200253</v>
      </c>
      <c r="E2382" t="str">
        <f>'Permitted Sources'!H1632</f>
        <v>Compressor Engines</v>
      </c>
      <c r="F2382" s="67">
        <f>'Permitted Sources'!I1632</f>
        <v>8.5</v>
      </c>
      <c r="G2382" s="67">
        <f>'Permitted Sources'!J1632</f>
        <v>5.6</v>
      </c>
      <c r="H2382" s="67">
        <f>'Permitted Sources'!K1632</f>
        <v>14.1</v>
      </c>
      <c r="I2382" s="67">
        <f>'Permitted Sources'!L1632</f>
        <v>0</v>
      </c>
      <c r="J2382" s="67">
        <f>'Permitted Sources'!M1632</f>
        <v>0</v>
      </c>
      <c r="K2382" t="str">
        <f t="shared" si="37"/>
        <v>Compressor Engines</v>
      </c>
    </row>
    <row r="2383" spans="1:11" x14ac:dyDescent="0.2">
      <c r="A2383" s="159" t="str">
        <f>'Permitted Sources'!A1633</f>
        <v>WYDEQ Permitted Sources</v>
      </c>
      <c r="B2383" t="str">
        <f>'Permitted Sources'!B1633</f>
        <v>56</v>
      </c>
      <c r="C2383" s="159">
        <f>'Permitted Sources'!D1633</f>
        <v>56005</v>
      </c>
      <c r="D2383" s="159" t="str">
        <f>'Permitted Sources'!E1633</f>
        <v>20200253</v>
      </c>
      <c r="E2383" t="str">
        <f>'Permitted Sources'!H1633</f>
        <v>Compressor Engines</v>
      </c>
      <c r="F2383" s="67">
        <f>'Permitted Sources'!I1633</f>
        <v>8.5</v>
      </c>
      <c r="G2383" s="67">
        <f>'Permitted Sources'!J1633</f>
        <v>5.6</v>
      </c>
      <c r="H2383" s="67">
        <f>'Permitted Sources'!K1633</f>
        <v>14.1</v>
      </c>
      <c r="I2383" s="67">
        <f>'Permitted Sources'!L1633</f>
        <v>0</v>
      </c>
      <c r="J2383" s="67">
        <f>'Permitted Sources'!M1633</f>
        <v>0</v>
      </c>
      <c r="K2383" t="str">
        <f t="shared" si="37"/>
        <v>Compressor Engines</v>
      </c>
    </row>
    <row r="2384" spans="1:11" x14ac:dyDescent="0.2">
      <c r="A2384" s="159" t="str">
        <f>'Permitted Sources'!A1634</f>
        <v>WYDEQ Permitted Sources</v>
      </c>
      <c r="B2384" t="str">
        <f>'Permitted Sources'!B1634</f>
        <v>56</v>
      </c>
      <c r="C2384" s="159">
        <f>'Permitted Sources'!D1634</f>
        <v>56005</v>
      </c>
      <c r="D2384" s="159" t="str">
        <f>'Permitted Sources'!E1634</f>
        <v>20200254</v>
      </c>
      <c r="E2384" t="str">
        <f>'Permitted Sources'!H1634</f>
        <v>Compressor Engines</v>
      </c>
      <c r="F2384" s="67">
        <f>'Permitted Sources'!I1634</f>
        <v>5.7</v>
      </c>
      <c r="G2384" s="67">
        <f>'Permitted Sources'!J1634</f>
        <v>5.7</v>
      </c>
      <c r="H2384" s="67">
        <f>'Permitted Sources'!K1634</f>
        <v>5.7</v>
      </c>
      <c r="I2384" s="67">
        <f>'Permitted Sources'!L1634</f>
        <v>0</v>
      </c>
      <c r="J2384" s="67">
        <f>'Permitted Sources'!M1634</f>
        <v>0</v>
      </c>
      <c r="K2384" t="str">
        <f t="shared" si="37"/>
        <v>Compressor Engines</v>
      </c>
    </row>
    <row r="2385" spans="1:11" x14ac:dyDescent="0.2">
      <c r="A2385" s="159" t="str">
        <f>'Permitted Sources'!A1635</f>
        <v>WYDEQ Permitted Sources</v>
      </c>
      <c r="B2385" t="str">
        <f>'Permitted Sources'!B1635</f>
        <v>56</v>
      </c>
      <c r="C2385" s="159">
        <f>'Permitted Sources'!D1635</f>
        <v>56005</v>
      </c>
      <c r="D2385" s="159" t="str">
        <f>'Permitted Sources'!E1635</f>
        <v>20200254</v>
      </c>
      <c r="E2385" t="str">
        <f>'Permitted Sources'!H1635</f>
        <v>Compressor Engines</v>
      </c>
      <c r="F2385" s="67">
        <f>'Permitted Sources'!I1635</f>
        <v>5.7</v>
      </c>
      <c r="G2385" s="67">
        <f>'Permitted Sources'!J1635</f>
        <v>5.7</v>
      </c>
      <c r="H2385" s="67">
        <f>'Permitted Sources'!K1635</f>
        <v>5.7</v>
      </c>
      <c r="I2385" s="67">
        <f>'Permitted Sources'!L1635</f>
        <v>0</v>
      </c>
      <c r="J2385" s="67">
        <f>'Permitted Sources'!M1635</f>
        <v>0</v>
      </c>
      <c r="K2385" t="str">
        <f t="shared" si="37"/>
        <v>Compressor Engines</v>
      </c>
    </row>
    <row r="2386" spans="1:11" x14ac:dyDescent="0.2">
      <c r="A2386" s="159" t="str">
        <f>'Permitted Sources'!A1636</f>
        <v>WYDEQ Permitted Sources</v>
      </c>
      <c r="B2386" t="str">
        <f>'Permitted Sources'!B1636</f>
        <v>56</v>
      </c>
      <c r="C2386" s="159">
        <f>'Permitted Sources'!D1636</f>
        <v>56005</v>
      </c>
      <c r="D2386" s="159" t="str">
        <f>'Permitted Sources'!E1636</f>
        <v>20200254</v>
      </c>
      <c r="E2386" t="str">
        <f>'Permitted Sources'!H1636</f>
        <v>Compressor Engines</v>
      </c>
      <c r="F2386" s="67">
        <f>'Permitted Sources'!I1636</f>
        <v>5.7</v>
      </c>
      <c r="G2386" s="67">
        <f>'Permitted Sources'!J1636</f>
        <v>5.7</v>
      </c>
      <c r="H2386" s="67">
        <f>'Permitted Sources'!K1636</f>
        <v>5.7</v>
      </c>
      <c r="I2386" s="67">
        <f>'Permitted Sources'!L1636</f>
        <v>0</v>
      </c>
      <c r="J2386" s="67">
        <f>'Permitted Sources'!M1636</f>
        <v>0</v>
      </c>
      <c r="K2386" t="str">
        <f t="shared" si="37"/>
        <v>Compressor Engines</v>
      </c>
    </row>
    <row r="2387" spans="1:11" x14ac:dyDescent="0.2">
      <c r="A2387" s="159" t="str">
        <f>'Permitted Sources'!A1637</f>
        <v>WYDEQ Permitted Sources</v>
      </c>
      <c r="B2387" t="str">
        <f>'Permitted Sources'!B1637</f>
        <v>56</v>
      </c>
      <c r="C2387" s="159">
        <f>'Permitted Sources'!D1637</f>
        <v>56005</v>
      </c>
      <c r="D2387" s="159" t="str">
        <f>'Permitted Sources'!E1637</f>
        <v>20200253</v>
      </c>
      <c r="E2387" t="str">
        <f>'Permitted Sources'!H1637</f>
        <v>Compressor Engines</v>
      </c>
      <c r="F2387" s="67">
        <f>'Permitted Sources'!I1637</f>
        <v>3.1</v>
      </c>
      <c r="G2387" s="67">
        <f>'Permitted Sources'!J1637</f>
        <v>3.1</v>
      </c>
      <c r="H2387" s="67">
        <f>'Permitted Sources'!K1637</f>
        <v>6.3</v>
      </c>
      <c r="I2387" s="67">
        <f>'Permitted Sources'!L1637</f>
        <v>0</v>
      </c>
      <c r="J2387" s="67">
        <f>'Permitted Sources'!M1637</f>
        <v>0</v>
      </c>
      <c r="K2387" t="str">
        <f t="shared" si="37"/>
        <v>Compressor Engines</v>
      </c>
    </row>
    <row r="2388" spans="1:11" x14ac:dyDescent="0.2">
      <c r="A2388" s="159" t="str">
        <f>'Permitted Sources'!A1638</f>
        <v>WYDEQ Permitted Sources</v>
      </c>
      <c r="B2388" t="str">
        <f>'Permitted Sources'!B1638</f>
        <v>56</v>
      </c>
      <c r="C2388" s="159">
        <f>'Permitted Sources'!D1638</f>
        <v>56005</v>
      </c>
      <c r="D2388" s="159" t="str">
        <f>'Permitted Sources'!E1638</f>
        <v>20200254</v>
      </c>
      <c r="E2388" t="str">
        <f>'Permitted Sources'!H1638</f>
        <v>Compressor Engines</v>
      </c>
      <c r="F2388" s="67">
        <f>'Permitted Sources'!I1638</f>
        <v>19.421190969327814</v>
      </c>
      <c r="G2388" s="67">
        <f>'Permitted Sources'!J1638</f>
        <v>12.9</v>
      </c>
      <c r="H2388" s="67">
        <f>'Permitted Sources'!K1638</f>
        <v>6.5</v>
      </c>
      <c r="I2388" s="67">
        <f>'Permitted Sources'!L1638</f>
        <v>0</v>
      </c>
      <c r="J2388" s="67">
        <f>'Permitted Sources'!M1638</f>
        <v>0</v>
      </c>
      <c r="K2388" t="str">
        <f t="shared" si="37"/>
        <v>Compressor Engines</v>
      </c>
    </row>
    <row r="2389" spans="1:11" x14ac:dyDescent="0.2">
      <c r="A2389" s="159" t="str">
        <f>'Permitted Sources'!A1639</f>
        <v>WYDEQ Permitted Sources</v>
      </c>
      <c r="B2389" t="str">
        <f>'Permitted Sources'!B1639</f>
        <v>56</v>
      </c>
      <c r="C2389" s="159">
        <f>'Permitted Sources'!D1639</f>
        <v>56005</v>
      </c>
      <c r="D2389" s="159" t="str">
        <f>'Permitted Sources'!E1639</f>
        <v>20200254</v>
      </c>
      <c r="E2389" t="str">
        <f>'Permitted Sources'!H1639</f>
        <v>Compressor Engines</v>
      </c>
      <c r="F2389" s="67">
        <f>'Permitted Sources'!I1639</f>
        <v>15.062467651296693</v>
      </c>
      <c r="G2389" s="67">
        <f>'Permitted Sources'!J1639</f>
        <v>21.5</v>
      </c>
      <c r="H2389" s="67">
        <f>'Permitted Sources'!K1639</f>
        <v>6.4</v>
      </c>
      <c r="I2389" s="67">
        <f>'Permitted Sources'!L1639</f>
        <v>0</v>
      </c>
      <c r="J2389" s="67">
        <f>'Permitted Sources'!M1639</f>
        <v>0</v>
      </c>
      <c r="K2389" t="str">
        <f t="shared" si="37"/>
        <v>Compressor Engines</v>
      </c>
    </row>
    <row r="2390" spans="1:11" x14ac:dyDescent="0.2">
      <c r="A2390" s="159" t="str">
        <f>'Permitted Sources'!A1640</f>
        <v>WYDEQ Permitted Sources</v>
      </c>
      <c r="B2390" t="str">
        <f>'Permitted Sources'!B1640</f>
        <v>56</v>
      </c>
      <c r="C2390" s="159">
        <f>'Permitted Sources'!D1640</f>
        <v>56005</v>
      </c>
      <c r="D2390" s="159" t="str">
        <f>'Permitted Sources'!E1640</f>
        <v>20200254</v>
      </c>
      <c r="E2390" t="str">
        <f>'Permitted Sources'!H1640</f>
        <v>Compressor Engines</v>
      </c>
      <c r="F2390" s="67">
        <f>'Permitted Sources'!I1640</f>
        <v>5.1205432754523628</v>
      </c>
      <c r="G2390" s="67">
        <f>'Permitted Sources'!J1640</f>
        <v>5.0999999999999996</v>
      </c>
      <c r="H2390" s="67">
        <f>'Permitted Sources'!K1640</f>
        <v>2.6</v>
      </c>
      <c r="I2390" s="67">
        <f>'Permitted Sources'!L1640</f>
        <v>0</v>
      </c>
      <c r="J2390" s="67">
        <f>'Permitted Sources'!M1640</f>
        <v>0</v>
      </c>
      <c r="K2390" t="str">
        <f t="shared" si="37"/>
        <v>Compressor Engines</v>
      </c>
    </row>
    <row r="2391" spans="1:11" x14ac:dyDescent="0.2">
      <c r="A2391" s="159" t="str">
        <f>'Permitted Sources'!A1641</f>
        <v>WYDEQ Permitted Sources</v>
      </c>
      <c r="B2391" t="str">
        <f>'Permitted Sources'!B1641</f>
        <v>56</v>
      </c>
      <c r="C2391" s="159">
        <f>'Permitted Sources'!D1641</f>
        <v>56005</v>
      </c>
      <c r="D2391" s="159" t="str">
        <f>'Permitted Sources'!E1641</f>
        <v>20200254</v>
      </c>
      <c r="E2391" t="str">
        <f>'Permitted Sources'!H1641</f>
        <v>Compressor Engines</v>
      </c>
      <c r="F2391" s="67">
        <f>'Permitted Sources'!I1641</f>
        <v>19.410755079500127</v>
      </c>
      <c r="G2391" s="67">
        <f>'Permitted Sources'!J1641</f>
        <v>12.9</v>
      </c>
      <c r="H2391" s="67">
        <f>'Permitted Sources'!K1641</f>
        <v>6.5</v>
      </c>
      <c r="I2391" s="67">
        <f>'Permitted Sources'!L1641</f>
        <v>0</v>
      </c>
      <c r="J2391" s="67">
        <f>'Permitted Sources'!M1641</f>
        <v>0</v>
      </c>
      <c r="K2391" t="str">
        <f t="shared" si="37"/>
        <v>Compressor Engines</v>
      </c>
    </row>
    <row r="2392" spans="1:11" x14ac:dyDescent="0.2">
      <c r="A2392" s="159" t="str">
        <f>'Permitted Sources'!A1642</f>
        <v>WYDEQ Permitted Sources</v>
      </c>
      <c r="B2392" t="str">
        <f>'Permitted Sources'!B1642</f>
        <v>56</v>
      </c>
      <c r="C2392" s="159">
        <f>'Permitted Sources'!D1642</f>
        <v>56005</v>
      </c>
      <c r="D2392" s="159" t="str">
        <f>'Permitted Sources'!E1642</f>
        <v>20200254</v>
      </c>
      <c r="E2392" t="str">
        <f>'Permitted Sources'!H1642</f>
        <v>Compressor Engines</v>
      </c>
      <c r="F2392" s="67">
        <f>'Permitted Sources'!I1642</f>
        <v>15.062467651296693</v>
      </c>
      <c r="G2392" s="67">
        <f>'Permitted Sources'!J1642</f>
        <v>21.5</v>
      </c>
      <c r="H2392" s="67">
        <f>'Permitted Sources'!K1642</f>
        <v>6.4</v>
      </c>
      <c r="I2392" s="67">
        <f>'Permitted Sources'!L1642</f>
        <v>0</v>
      </c>
      <c r="J2392" s="67">
        <f>'Permitted Sources'!M1642</f>
        <v>0</v>
      </c>
      <c r="K2392" t="str">
        <f t="shared" si="37"/>
        <v>Compressor Engines</v>
      </c>
    </row>
    <row r="2393" spans="1:11" x14ac:dyDescent="0.2">
      <c r="A2393" s="159" t="str">
        <f>'Permitted Sources'!A1643</f>
        <v>WYDEQ Permitted Sources</v>
      </c>
      <c r="B2393" t="str">
        <f>'Permitted Sources'!B1643</f>
        <v>56</v>
      </c>
      <c r="C2393" s="159">
        <f>'Permitted Sources'!D1643</f>
        <v>56005</v>
      </c>
      <c r="D2393" s="159" t="str">
        <f>'Permitted Sources'!E1643</f>
        <v>20200254</v>
      </c>
      <c r="E2393" t="str">
        <f>'Permitted Sources'!H1643</f>
        <v>Compressor Engines</v>
      </c>
      <c r="F2393" s="67">
        <f>'Permitted Sources'!I1643</f>
        <v>15.062467651296693</v>
      </c>
      <c r="G2393" s="67">
        <f>'Permitted Sources'!J1643</f>
        <v>21.5</v>
      </c>
      <c r="H2393" s="67">
        <f>'Permitted Sources'!K1643</f>
        <v>6.4</v>
      </c>
      <c r="I2393" s="67">
        <f>'Permitted Sources'!L1643</f>
        <v>0</v>
      </c>
      <c r="J2393" s="67">
        <f>'Permitted Sources'!M1643</f>
        <v>0</v>
      </c>
      <c r="K2393" t="str">
        <f t="shared" si="37"/>
        <v>Compressor Engines</v>
      </c>
    </row>
    <row r="2394" spans="1:11" x14ac:dyDescent="0.2">
      <c r="A2394" s="159" t="str">
        <f>'Permitted Sources'!A1644</f>
        <v>WYDEQ Permitted Sources</v>
      </c>
      <c r="B2394" t="str">
        <f>'Permitted Sources'!B1644</f>
        <v>56</v>
      </c>
      <c r="C2394" s="159">
        <f>'Permitted Sources'!D1644</f>
        <v>56005</v>
      </c>
      <c r="D2394" s="159" t="str">
        <f>'Permitted Sources'!E1644</f>
        <v>20200254</v>
      </c>
      <c r="E2394" t="str">
        <f>'Permitted Sources'!H1644</f>
        <v>Compressor Engines</v>
      </c>
      <c r="F2394" s="67">
        <f>'Permitted Sources'!I1644</f>
        <v>15.062467651296693</v>
      </c>
      <c r="G2394" s="67">
        <f>'Permitted Sources'!J1644</f>
        <v>21.5</v>
      </c>
      <c r="H2394" s="67">
        <f>'Permitted Sources'!K1644</f>
        <v>6.4</v>
      </c>
      <c r="I2394" s="67">
        <f>'Permitted Sources'!L1644</f>
        <v>0</v>
      </c>
      <c r="J2394" s="67">
        <f>'Permitted Sources'!M1644</f>
        <v>0</v>
      </c>
      <c r="K2394" t="str">
        <f t="shared" si="37"/>
        <v>Compressor Engines</v>
      </c>
    </row>
    <row r="2395" spans="1:11" x14ac:dyDescent="0.2">
      <c r="A2395" s="159" t="str">
        <f>'Permitted Sources'!A1645</f>
        <v>WYDEQ Permitted Sources</v>
      </c>
      <c r="B2395" t="str">
        <f>'Permitted Sources'!B1645</f>
        <v>56</v>
      </c>
      <c r="C2395" s="159">
        <f>'Permitted Sources'!D1645</f>
        <v>56005</v>
      </c>
      <c r="D2395" s="159" t="str">
        <f>'Permitted Sources'!E1645</f>
        <v>20200253</v>
      </c>
      <c r="E2395" t="str">
        <f>'Permitted Sources'!H1645</f>
        <v>Compressor Engines</v>
      </c>
      <c r="F2395" s="67">
        <f>'Permitted Sources'!I1645</f>
        <v>3.1</v>
      </c>
      <c r="G2395" s="67">
        <f>'Permitted Sources'!J1645</f>
        <v>3.1</v>
      </c>
      <c r="H2395" s="67">
        <f>'Permitted Sources'!K1645</f>
        <v>6.3</v>
      </c>
      <c r="I2395" s="67">
        <f>'Permitted Sources'!L1645</f>
        <v>0</v>
      </c>
      <c r="J2395" s="67">
        <f>'Permitted Sources'!M1645</f>
        <v>0</v>
      </c>
      <c r="K2395" t="str">
        <f t="shared" si="37"/>
        <v>Compressor Engines</v>
      </c>
    </row>
    <row r="2396" spans="1:11" x14ac:dyDescent="0.2">
      <c r="A2396" s="159" t="str">
        <f>'Permitted Sources'!A1646</f>
        <v>WYDEQ Permitted Sources</v>
      </c>
      <c r="B2396" t="str">
        <f>'Permitted Sources'!B1646</f>
        <v>56</v>
      </c>
      <c r="C2396" s="159">
        <f>'Permitted Sources'!D1646</f>
        <v>56005</v>
      </c>
      <c r="D2396" s="159" t="str">
        <f>'Permitted Sources'!E1646</f>
        <v>20200254</v>
      </c>
      <c r="E2396" t="str">
        <f>'Permitted Sources'!H1646</f>
        <v>Compressor Engines</v>
      </c>
      <c r="F2396" s="67">
        <f>'Permitted Sources'!I1646</f>
        <v>5.7</v>
      </c>
      <c r="G2396" s="67">
        <f>'Permitted Sources'!J1646</f>
        <v>7.4</v>
      </c>
      <c r="H2396" s="67">
        <f>'Permitted Sources'!K1646</f>
        <v>14.1</v>
      </c>
      <c r="I2396" s="67">
        <f>'Permitted Sources'!L1646</f>
        <v>0</v>
      </c>
      <c r="J2396" s="67">
        <f>'Permitted Sources'!M1646</f>
        <v>0</v>
      </c>
      <c r="K2396" t="str">
        <f t="shared" si="37"/>
        <v>Compressor Engines</v>
      </c>
    </row>
    <row r="2397" spans="1:11" x14ac:dyDescent="0.2">
      <c r="A2397" s="159" t="str">
        <f>'Permitted Sources'!A1647</f>
        <v>WYDEQ Permitted Sources</v>
      </c>
      <c r="B2397" t="str">
        <f>'Permitted Sources'!B1647</f>
        <v>56</v>
      </c>
      <c r="C2397" s="159">
        <f>'Permitted Sources'!D1647</f>
        <v>56005</v>
      </c>
      <c r="D2397" s="159" t="str">
        <f>'Permitted Sources'!E1647</f>
        <v>20200254</v>
      </c>
      <c r="E2397" t="str">
        <f>'Permitted Sources'!H1647</f>
        <v>Compressor Engines</v>
      </c>
      <c r="F2397" s="67">
        <f>'Permitted Sources'!I1647</f>
        <v>5.7</v>
      </c>
      <c r="G2397" s="67">
        <f>'Permitted Sources'!J1647</f>
        <v>7.4</v>
      </c>
      <c r="H2397" s="67">
        <f>'Permitted Sources'!K1647</f>
        <v>14.1</v>
      </c>
      <c r="I2397" s="67">
        <f>'Permitted Sources'!L1647</f>
        <v>0</v>
      </c>
      <c r="J2397" s="67">
        <f>'Permitted Sources'!M1647</f>
        <v>0</v>
      </c>
      <c r="K2397" t="str">
        <f t="shared" si="37"/>
        <v>Compressor Engines</v>
      </c>
    </row>
    <row r="2398" spans="1:11" x14ac:dyDescent="0.2">
      <c r="A2398" s="159" t="str">
        <f>'Permitted Sources'!A1648</f>
        <v>WYDEQ Permitted Sources</v>
      </c>
      <c r="B2398" t="str">
        <f>'Permitted Sources'!B1648</f>
        <v>56</v>
      </c>
      <c r="C2398" s="159">
        <f>'Permitted Sources'!D1648</f>
        <v>56005</v>
      </c>
      <c r="D2398" s="159" t="str">
        <f>'Permitted Sources'!E1648</f>
        <v>20200254</v>
      </c>
      <c r="E2398" t="str">
        <f>'Permitted Sources'!H1648</f>
        <v>Compressor Engines</v>
      </c>
      <c r="F2398" s="67">
        <f>'Permitted Sources'!I1648</f>
        <v>5.7</v>
      </c>
      <c r="G2398" s="67">
        <f>'Permitted Sources'!J1648</f>
        <v>5.7</v>
      </c>
      <c r="H2398" s="67">
        <f>'Permitted Sources'!K1648</f>
        <v>2.8</v>
      </c>
      <c r="I2398" s="67">
        <f>'Permitted Sources'!L1648</f>
        <v>0</v>
      </c>
      <c r="J2398" s="67">
        <f>'Permitted Sources'!M1648</f>
        <v>0</v>
      </c>
      <c r="K2398" t="str">
        <f t="shared" si="37"/>
        <v>Compressor Engines</v>
      </c>
    </row>
    <row r="2399" spans="1:11" x14ac:dyDescent="0.2">
      <c r="A2399" s="159" t="str">
        <f>'Permitted Sources'!A1649</f>
        <v>WYDEQ Permitted Sources</v>
      </c>
      <c r="B2399" t="str">
        <f>'Permitted Sources'!B1649</f>
        <v>56</v>
      </c>
      <c r="C2399" s="159">
        <f>'Permitted Sources'!D1649</f>
        <v>56005</v>
      </c>
      <c r="D2399" s="159" t="str">
        <f>'Permitted Sources'!E1649</f>
        <v>20200254</v>
      </c>
      <c r="E2399" t="str">
        <f>'Permitted Sources'!H1649</f>
        <v>Compressor Engines</v>
      </c>
      <c r="F2399" s="67">
        <f>'Permitted Sources'!I1649</f>
        <v>5.649</v>
      </c>
      <c r="G2399" s="67">
        <f>'Permitted Sources'!J1649</f>
        <v>5.6660000000000004</v>
      </c>
      <c r="H2399" s="67">
        <f>'Permitted Sources'!K1649</f>
        <v>2.8159999999999998</v>
      </c>
      <c r="I2399" s="67">
        <f>'Permitted Sources'!L1649</f>
        <v>0</v>
      </c>
      <c r="J2399" s="67">
        <f>'Permitted Sources'!M1649</f>
        <v>0</v>
      </c>
      <c r="K2399" t="str">
        <f t="shared" si="37"/>
        <v>Compressor Engines</v>
      </c>
    </row>
    <row r="2400" spans="1:11" x14ac:dyDescent="0.2">
      <c r="A2400" s="159" t="str">
        <f>'Permitted Sources'!A1650</f>
        <v>WYDEQ Permitted Sources</v>
      </c>
      <c r="B2400" t="str">
        <f>'Permitted Sources'!B1650</f>
        <v>56</v>
      </c>
      <c r="C2400" s="159">
        <f>'Permitted Sources'!D1650</f>
        <v>56005</v>
      </c>
      <c r="D2400" s="159" t="str">
        <f>'Permitted Sources'!E1650</f>
        <v>20200254</v>
      </c>
      <c r="E2400" t="str">
        <f>'Permitted Sources'!H1650</f>
        <v>Compressor Engines</v>
      </c>
      <c r="F2400" s="67">
        <f>'Permitted Sources'!I1650</f>
        <v>5.649</v>
      </c>
      <c r="G2400" s="67">
        <f>'Permitted Sources'!J1650</f>
        <v>5.6660000000000004</v>
      </c>
      <c r="H2400" s="67">
        <f>'Permitted Sources'!K1650</f>
        <v>2.8159999999999998</v>
      </c>
      <c r="I2400" s="67">
        <f>'Permitted Sources'!L1650</f>
        <v>0</v>
      </c>
      <c r="J2400" s="67">
        <f>'Permitted Sources'!M1650</f>
        <v>0</v>
      </c>
      <c r="K2400" t="str">
        <f t="shared" si="37"/>
        <v>Compressor Engines</v>
      </c>
    </row>
    <row r="2401" spans="1:11" x14ac:dyDescent="0.2">
      <c r="A2401" s="159" t="str">
        <f>'Permitted Sources'!A1651</f>
        <v>WYDEQ Permitted Sources</v>
      </c>
      <c r="B2401" t="str">
        <f>'Permitted Sources'!B1651</f>
        <v>56</v>
      </c>
      <c r="C2401" s="159">
        <f>'Permitted Sources'!D1651</f>
        <v>56005</v>
      </c>
      <c r="D2401" s="159" t="str">
        <f>'Permitted Sources'!E1651</f>
        <v>20200254</v>
      </c>
      <c r="E2401" t="str">
        <f>'Permitted Sources'!H1651</f>
        <v>Compressor Engines</v>
      </c>
      <c r="F2401" s="67">
        <f>'Permitted Sources'!I1651</f>
        <v>5.649</v>
      </c>
      <c r="G2401" s="67">
        <f>'Permitted Sources'!J1651</f>
        <v>5.6660000000000004</v>
      </c>
      <c r="H2401" s="67">
        <f>'Permitted Sources'!K1651</f>
        <v>2.8159999999999998</v>
      </c>
      <c r="I2401" s="67">
        <f>'Permitted Sources'!L1651</f>
        <v>0</v>
      </c>
      <c r="J2401" s="67">
        <f>'Permitted Sources'!M1651</f>
        <v>0</v>
      </c>
      <c r="K2401" t="str">
        <f t="shared" si="37"/>
        <v>Compressor Engines</v>
      </c>
    </row>
    <row r="2402" spans="1:11" x14ac:dyDescent="0.2">
      <c r="A2402" s="159" t="str">
        <f>'Permitted Sources'!A1652</f>
        <v>WYDEQ Permitted Sources</v>
      </c>
      <c r="B2402" t="str">
        <f>'Permitted Sources'!B1652</f>
        <v>56</v>
      </c>
      <c r="C2402" s="159">
        <f>'Permitted Sources'!D1652</f>
        <v>56005</v>
      </c>
      <c r="D2402" s="159" t="str">
        <f>'Permitted Sources'!E1652</f>
        <v>20200254</v>
      </c>
      <c r="E2402" t="str">
        <f>'Permitted Sources'!H1652</f>
        <v>Compressor Engines</v>
      </c>
      <c r="F2402" s="67">
        <f>'Permitted Sources'!I1652</f>
        <v>5.649</v>
      </c>
      <c r="G2402" s="67">
        <f>'Permitted Sources'!J1652</f>
        <v>5.6660000000000004</v>
      </c>
      <c r="H2402" s="67">
        <f>'Permitted Sources'!K1652</f>
        <v>2.8159999999999998</v>
      </c>
      <c r="I2402" s="67">
        <f>'Permitted Sources'!L1652</f>
        <v>0</v>
      </c>
      <c r="J2402" s="67">
        <f>'Permitted Sources'!M1652</f>
        <v>0</v>
      </c>
      <c r="K2402" t="str">
        <f t="shared" si="37"/>
        <v>Compressor Engines</v>
      </c>
    </row>
    <row r="2403" spans="1:11" x14ac:dyDescent="0.2">
      <c r="A2403" s="159" t="str">
        <f>'Permitted Sources'!A1653</f>
        <v>WYDEQ Permitted Sources</v>
      </c>
      <c r="B2403" t="str">
        <f>'Permitted Sources'!B1653</f>
        <v>56</v>
      </c>
      <c r="C2403" s="159">
        <f>'Permitted Sources'!D1653</f>
        <v>56005</v>
      </c>
      <c r="D2403" s="159" t="str">
        <f>'Permitted Sources'!E1653</f>
        <v>20200254</v>
      </c>
      <c r="E2403" t="str">
        <f>'Permitted Sources'!H1653</f>
        <v>Compressor Engines</v>
      </c>
      <c r="F2403" s="67">
        <f>'Permitted Sources'!I1653</f>
        <v>5.649</v>
      </c>
      <c r="G2403" s="67">
        <f>'Permitted Sources'!J1653</f>
        <v>5.6660000000000004</v>
      </c>
      <c r="H2403" s="67">
        <f>'Permitted Sources'!K1653</f>
        <v>2.8159999999999998</v>
      </c>
      <c r="I2403" s="67">
        <f>'Permitted Sources'!L1653</f>
        <v>0</v>
      </c>
      <c r="J2403" s="67">
        <f>'Permitted Sources'!M1653</f>
        <v>0</v>
      </c>
      <c r="K2403" t="str">
        <f t="shared" si="37"/>
        <v>Compressor Engines</v>
      </c>
    </row>
    <row r="2404" spans="1:11" x14ac:dyDescent="0.2">
      <c r="A2404" s="159" t="str">
        <f>'Permitted Sources'!A1654</f>
        <v>WYDEQ Permitted Sources</v>
      </c>
      <c r="B2404" t="str">
        <f>'Permitted Sources'!B1654</f>
        <v>56</v>
      </c>
      <c r="C2404" s="159">
        <f>'Permitted Sources'!D1654</f>
        <v>56005</v>
      </c>
      <c r="D2404" s="159" t="str">
        <f>'Permitted Sources'!E1654</f>
        <v>20200254</v>
      </c>
      <c r="E2404" t="str">
        <f>'Permitted Sources'!H1654</f>
        <v>Compressor Engines</v>
      </c>
      <c r="F2404" s="67">
        <f>'Permitted Sources'!I1654</f>
        <v>5.649</v>
      </c>
      <c r="G2404" s="67">
        <f>'Permitted Sources'!J1654</f>
        <v>5.6660000000000004</v>
      </c>
      <c r="H2404" s="67">
        <f>'Permitted Sources'!K1654</f>
        <v>2.8159999999999998</v>
      </c>
      <c r="I2404" s="67">
        <f>'Permitted Sources'!L1654</f>
        <v>0</v>
      </c>
      <c r="J2404" s="67">
        <f>'Permitted Sources'!M1654</f>
        <v>0</v>
      </c>
      <c r="K2404" t="str">
        <f t="shared" si="37"/>
        <v>Compressor Engines</v>
      </c>
    </row>
    <row r="2405" spans="1:11" x14ac:dyDescent="0.2">
      <c r="A2405" s="159" t="str">
        <f>'Permitted Sources'!A1655</f>
        <v>WYDEQ Permitted Sources</v>
      </c>
      <c r="B2405" t="str">
        <f>'Permitted Sources'!B1655</f>
        <v>56</v>
      </c>
      <c r="C2405" s="159">
        <f>'Permitted Sources'!D1655</f>
        <v>56005</v>
      </c>
      <c r="D2405" s="159" t="str">
        <f>'Permitted Sources'!E1655</f>
        <v>20200254</v>
      </c>
      <c r="E2405" t="str">
        <f>'Permitted Sources'!H1655</f>
        <v>Compressor Engines</v>
      </c>
      <c r="F2405" s="67">
        <f>'Permitted Sources'!I1655</f>
        <v>5.7</v>
      </c>
      <c r="G2405" s="67">
        <f>'Permitted Sources'!J1655</f>
        <v>5.7</v>
      </c>
      <c r="H2405" s="67">
        <f>'Permitted Sources'!K1655</f>
        <v>2.8</v>
      </c>
      <c r="I2405" s="67">
        <f>'Permitted Sources'!L1655</f>
        <v>0</v>
      </c>
      <c r="J2405" s="67">
        <f>'Permitted Sources'!M1655</f>
        <v>0</v>
      </c>
      <c r="K2405" t="str">
        <f t="shared" si="37"/>
        <v>Compressor Engines</v>
      </c>
    </row>
    <row r="2406" spans="1:11" x14ac:dyDescent="0.2">
      <c r="A2406" s="159" t="str">
        <f>'Permitted Sources'!A1656</f>
        <v>WYDEQ Permitted Sources</v>
      </c>
      <c r="B2406" t="str">
        <f>'Permitted Sources'!B1656</f>
        <v>56</v>
      </c>
      <c r="C2406" s="159">
        <f>'Permitted Sources'!D1656</f>
        <v>56005</v>
      </c>
      <c r="D2406" s="159" t="str">
        <f>'Permitted Sources'!E1656</f>
        <v>20200254</v>
      </c>
      <c r="E2406" t="str">
        <f>'Permitted Sources'!H1656</f>
        <v>Compressor Engines</v>
      </c>
      <c r="F2406" s="67">
        <f>'Permitted Sources'!I1656</f>
        <v>5.649</v>
      </c>
      <c r="G2406" s="67">
        <f>'Permitted Sources'!J1656</f>
        <v>5.6660000000000004</v>
      </c>
      <c r="H2406" s="67">
        <f>'Permitted Sources'!K1656</f>
        <v>2.83</v>
      </c>
      <c r="I2406" s="67">
        <f>'Permitted Sources'!L1656</f>
        <v>0</v>
      </c>
      <c r="J2406" s="67">
        <f>'Permitted Sources'!M1656</f>
        <v>0</v>
      </c>
      <c r="K2406" t="str">
        <f t="shared" si="37"/>
        <v>Compressor Engines</v>
      </c>
    </row>
    <row r="2407" spans="1:11" x14ac:dyDescent="0.2">
      <c r="A2407" s="159" t="str">
        <f>'Permitted Sources'!A1657</f>
        <v>WYDEQ Permitted Sources</v>
      </c>
      <c r="B2407" t="str">
        <f>'Permitted Sources'!B1657</f>
        <v>56</v>
      </c>
      <c r="C2407" s="159">
        <f>'Permitted Sources'!D1657</f>
        <v>56005</v>
      </c>
      <c r="D2407" s="159" t="str">
        <f>'Permitted Sources'!E1657</f>
        <v>20200254</v>
      </c>
      <c r="E2407" t="str">
        <f>'Permitted Sources'!H1657</f>
        <v>Compressor Engines</v>
      </c>
      <c r="F2407" s="67">
        <f>'Permitted Sources'!I1657</f>
        <v>5.649</v>
      </c>
      <c r="G2407" s="67">
        <f>'Permitted Sources'!J1657</f>
        <v>5.6660000000000004</v>
      </c>
      <c r="H2407" s="67">
        <f>'Permitted Sources'!K1657</f>
        <v>2.83</v>
      </c>
      <c r="I2407" s="67">
        <f>'Permitted Sources'!L1657</f>
        <v>0</v>
      </c>
      <c r="J2407" s="67">
        <f>'Permitted Sources'!M1657</f>
        <v>0</v>
      </c>
      <c r="K2407" t="str">
        <f t="shared" si="37"/>
        <v>Compressor Engines</v>
      </c>
    </row>
    <row r="2408" spans="1:11" x14ac:dyDescent="0.2">
      <c r="A2408" s="159" t="str">
        <f>'Permitted Sources'!A1658</f>
        <v>WYDEQ Permitted Sources</v>
      </c>
      <c r="B2408" t="str">
        <f>'Permitted Sources'!B1658</f>
        <v>56</v>
      </c>
      <c r="C2408" s="159">
        <f>'Permitted Sources'!D1658</f>
        <v>56005</v>
      </c>
      <c r="D2408" s="159" t="str">
        <f>'Permitted Sources'!E1658</f>
        <v>20200253</v>
      </c>
      <c r="E2408" t="str">
        <f>'Permitted Sources'!H1658</f>
        <v>Compressor Engines</v>
      </c>
      <c r="F2408" s="67">
        <f>'Permitted Sources'!I1658</f>
        <v>2.92</v>
      </c>
      <c r="G2408" s="67">
        <f>'Permitted Sources'!J1658</f>
        <v>0</v>
      </c>
      <c r="H2408" s="67">
        <f>'Permitted Sources'!K1658</f>
        <v>0</v>
      </c>
      <c r="I2408" s="67">
        <f>'Permitted Sources'!L1658</f>
        <v>0</v>
      </c>
      <c r="J2408" s="67">
        <f>'Permitted Sources'!M1658</f>
        <v>0</v>
      </c>
      <c r="K2408" t="str">
        <f t="shared" si="37"/>
        <v>Compressor Engines</v>
      </c>
    </row>
    <row r="2409" spans="1:11" x14ac:dyDescent="0.2">
      <c r="A2409" s="159" t="str">
        <f>'Permitted Sources'!A1659</f>
        <v>WYDEQ Permitted Sources</v>
      </c>
      <c r="B2409" t="str">
        <f>'Permitted Sources'!B1659</f>
        <v>56</v>
      </c>
      <c r="C2409" s="159">
        <f>'Permitted Sources'!D1659</f>
        <v>56005</v>
      </c>
      <c r="D2409" s="159" t="str">
        <f>'Permitted Sources'!E1659</f>
        <v>20200254</v>
      </c>
      <c r="E2409" t="str">
        <f>'Permitted Sources'!H1659</f>
        <v>Compressor Engines</v>
      </c>
      <c r="F2409" s="67">
        <f>'Permitted Sources'!I1659</f>
        <v>5.649</v>
      </c>
      <c r="G2409" s="67">
        <f>'Permitted Sources'!J1659</f>
        <v>0</v>
      </c>
      <c r="H2409" s="67">
        <f>'Permitted Sources'!K1659</f>
        <v>0</v>
      </c>
      <c r="I2409" s="67">
        <f>'Permitted Sources'!L1659</f>
        <v>0</v>
      </c>
      <c r="J2409" s="67">
        <f>'Permitted Sources'!M1659</f>
        <v>0</v>
      </c>
      <c r="K2409" t="str">
        <f t="shared" si="37"/>
        <v>Compressor Engines</v>
      </c>
    </row>
    <row r="2410" spans="1:11" x14ac:dyDescent="0.2">
      <c r="A2410" s="159" t="str">
        <f>'Permitted Sources'!A1660</f>
        <v>WYDEQ Permitted Sources</v>
      </c>
      <c r="B2410" t="str">
        <f>'Permitted Sources'!B1660</f>
        <v>56</v>
      </c>
      <c r="C2410" s="159">
        <f>'Permitted Sources'!D1660</f>
        <v>56005</v>
      </c>
      <c r="D2410" s="159" t="str">
        <f>'Permitted Sources'!E1660</f>
        <v>20200253</v>
      </c>
      <c r="E2410" t="str">
        <f>'Permitted Sources'!H1660</f>
        <v>Compressor Engines</v>
      </c>
      <c r="F2410" s="67">
        <f>'Permitted Sources'!I1660</f>
        <v>3.052</v>
      </c>
      <c r="G2410" s="67">
        <f>'Permitted Sources'!J1660</f>
        <v>0</v>
      </c>
      <c r="H2410" s="67">
        <f>'Permitted Sources'!K1660</f>
        <v>0</v>
      </c>
      <c r="I2410" s="67">
        <f>'Permitted Sources'!L1660</f>
        <v>0</v>
      </c>
      <c r="J2410" s="67">
        <f>'Permitted Sources'!M1660</f>
        <v>0</v>
      </c>
      <c r="K2410" t="str">
        <f t="shared" si="37"/>
        <v>Compressor Engines</v>
      </c>
    </row>
    <row r="2411" spans="1:11" x14ac:dyDescent="0.2">
      <c r="A2411" s="159" t="str">
        <f>'Permitted Sources'!A1661</f>
        <v>WYDEQ Permitted Sources</v>
      </c>
      <c r="B2411" t="str">
        <f>'Permitted Sources'!B1661</f>
        <v>56</v>
      </c>
      <c r="C2411" s="159">
        <f>'Permitted Sources'!D1661</f>
        <v>56005</v>
      </c>
      <c r="D2411" s="159" t="str">
        <f>'Permitted Sources'!E1661</f>
        <v>20200254</v>
      </c>
      <c r="E2411" t="str">
        <f>'Permitted Sources'!H1661</f>
        <v>Compressor Engines</v>
      </c>
      <c r="F2411" s="67">
        <f>'Permitted Sources'!I1661</f>
        <v>5.649</v>
      </c>
      <c r="G2411" s="67">
        <f>'Permitted Sources'!J1661</f>
        <v>0</v>
      </c>
      <c r="H2411" s="67">
        <f>'Permitted Sources'!K1661</f>
        <v>0</v>
      </c>
      <c r="I2411" s="67">
        <f>'Permitted Sources'!L1661</f>
        <v>0</v>
      </c>
      <c r="J2411" s="67">
        <f>'Permitted Sources'!M1661</f>
        <v>0</v>
      </c>
      <c r="K2411" t="str">
        <f t="shared" si="37"/>
        <v>Compressor Engines</v>
      </c>
    </row>
    <row r="2412" spans="1:11" x14ac:dyDescent="0.2">
      <c r="A2412" s="159" t="str">
        <f>'Permitted Sources'!A1662</f>
        <v>WYDEQ Permitted Sources</v>
      </c>
      <c r="B2412" t="str">
        <f>'Permitted Sources'!B1662</f>
        <v>56</v>
      </c>
      <c r="C2412" s="159">
        <f>'Permitted Sources'!D1662</f>
        <v>56005</v>
      </c>
      <c r="D2412" s="159" t="str">
        <f>'Permitted Sources'!E1662</f>
        <v>20200254</v>
      </c>
      <c r="E2412" t="str">
        <f>'Permitted Sources'!H1662</f>
        <v>Compressor Engines</v>
      </c>
      <c r="F2412" s="67">
        <f>'Permitted Sources'!I1662</f>
        <v>5.649</v>
      </c>
      <c r="G2412" s="67">
        <f>'Permitted Sources'!J1662</f>
        <v>0</v>
      </c>
      <c r="H2412" s="67">
        <f>'Permitted Sources'!K1662</f>
        <v>0</v>
      </c>
      <c r="I2412" s="67">
        <f>'Permitted Sources'!L1662</f>
        <v>0</v>
      </c>
      <c r="J2412" s="67">
        <f>'Permitted Sources'!M1662</f>
        <v>0</v>
      </c>
      <c r="K2412" t="str">
        <f t="shared" si="37"/>
        <v>Compressor Engines</v>
      </c>
    </row>
    <row r="2413" spans="1:11" x14ac:dyDescent="0.2">
      <c r="A2413" s="159" t="str">
        <f>'Permitted Sources'!A1663</f>
        <v>WYDEQ Permitted Sources</v>
      </c>
      <c r="B2413" t="str">
        <f>'Permitted Sources'!B1663</f>
        <v>56</v>
      </c>
      <c r="C2413" s="159">
        <f>'Permitted Sources'!D1663</f>
        <v>56005</v>
      </c>
      <c r="D2413" s="159" t="str">
        <f>'Permitted Sources'!E1663</f>
        <v>20200254</v>
      </c>
      <c r="E2413" t="str">
        <f>'Permitted Sources'!H1663</f>
        <v>Compressor Engines</v>
      </c>
      <c r="F2413" s="67">
        <f>'Permitted Sources'!I1663</f>
        <v>5.649</v>
      </c>
      <c r="G2413" s="67">
        <f>'Permitted Sources'!J1663</f>
        <v>5.6660000000000004</v>
      </c>
      <c r="H2413" s="67">
        <f>'Permitted Sources'!K1663</f>
        <v>2.8159999999999998</v>
      </c>
      <c r="I2413" s="67">
        <f>'Permitted Sources'!L1663</f>
        <v>0</v>
      </c>
      <c r="J2413" s="67">
        <f>'Permitted Sources'!M1663</f>
        <v>0</v>
      </c>
      <c r="K2413" t="str">
        <f t="shared" si="37"/>
        <v>Compressor Engines</v>
      </c>
    </row>
    <row r="2414" spans="1:11" x14ac:dyDescent="0.2">
      <c r="A2414" s="159" t="str">
        <f>'Permitted Sources'!A1664</f>
        <v>WYDEQ Permitted Sources</v>
      </c>
      <c r="B2414" t="str">
        <f>'Permitted Sources'!B1664</f>
        <v>56</v>
      </c>
      <c r="C2414" s="159">
        <f>'Permitted Sources'!D1664</f>
        <v>56005</v>
      </c>
      <c r="D2414" s="159" t="str">
        <f>'Permitted Sources'!E1664</f>
        <v>20200254</v>
      </c>
      <c r="E2414" t="str">
        <f>'Permitted Sources'!H1664</f>
        <v>Compressor Engines</v>
      </c>
      <c r="F2414" s="67">
        <f>'Permitted Sources'!I1664</f>
        <v>5.649</v>
      </c>
      <c r="G2414" s="67">
        <f>'Permitted Sources'!J1664</f>
        <v>5.6660000000000004</v>
      </c>
      <c r="H2414" s="67">
        <f>'Permitted Sources'!K1664</f>
        <v>2.8159999999999998</v>
      </c>
      <c r="I2414" s="67">
        <f>'Permitted Sources'!L1664</f>
        <v>0</v>
      </c>
      <c r="J2414" s="67">
        <f>'Permitted Sources'!M1664</f>
        <v>0</v>
      </c>
      <c r="K2414" t="str">
        <f t="shared" si="37"/>
        <v>Compressor Engines</v>
      </c>
    </row>
    <row r="2415" spans="1:11" x14ac:dyDescent="0.2">
      <c r="A2415" s="159" t="str">
        <f>'Permitted Sources'!A1665</f>
        <v>WYDEQ Permitted Sources</v>
      </c>
      <c r="B2415" t="str">
        <f>'Permitted Sources'!B1665</f>
        <v>56</v>
      </c>
      <c r="C2415" s="159">
        <f>'Permitted Sources'!D1665</f>
        <v>56005</v>
      </c>
      <c r="D2415" s="159" t="str">
        <f>'Permitted Sources'!E1665</f>
        <v>20200254</v>
      </c>
      <c r="E2415" t="str">
        <f>'Permitted Sources'!H1665</f>
        <v>Compressor Engines</v>
      </c>
      <c r="F2415" s="67">
        <f>'Permitted Sources'!I1665</f>
        <v>5.649</v>
      </c>
      <c r="G2415" s="67">
        <f>'Permitted Sources'!J1665</f>
        <v>5.6660000000000004</v>
      </c>
      <c r="H2415" s="67">
        <f>'Permitted Sources'!K1665</f>
        <v>2.8159999999999998</v>
      </c>
      <c r="I2415" s="67">
        <f>'Permitted Sources'!L1665</f>
        <v>0</v>
      </c>
      <c r="J2415" s="67">
        <f>'Permitted Sources'!M1665</f>
        <v>0</v>
      </c>
      <c r="K2415" t="str">
        <f t="shared" si="37"/>
        <v>Compressor Engines</v>
      </c>
    </row>
    <row r="2416" spans="1:11" x14ac:dyDescent="0.2">
      <c r="A2416" s="159" t="str">
        <f>'Permitted Sources'!A1666</f>
        <v>WYDEQ Permitted Sources</v>
      </c>
      <c r="B2416" t="str">
        <f>'Permitted Sources'!B1666</f>
        <v>56</v>
      </c>
      <c r="C2416" s="159">
        <f>'Permitted Sources'!D1666</f>
        <v>56005</v>
      </c>
      <c r="D2416" s="159" t="str">
        <f>'Permitted Sources'!E1666</f>
        <v>20200254</v>
      </c>
      <c r="E2416" t="str">
        <f>'Permitted Sources'!H1666</f>
        <v>Compressor Engines</v>
      </c>
      <c r="F2416" s="67">
        <f>'Permitted Sources'!I1666</f>
        <v>5.649</v>
      </c>
      <c r="G2416" s="67">
        <f>'Permitted Sources'!J1666</f>
        <v>5.6660000000000004</v>
      </c>
      <c r="H2416" s="67">
        <f>'Permitted Sources'!K1666</f>
        <v>2.8159999999999998</v>
      </c>
      <c r="I2416" s="67">
        <f>'Permitted Sources'!L1666</f>
        <v>0</v>
      </c>
      <c r="J2416" s="67">
        <f>'Permitted Sources'!M1666</f>
        <v>0</v>
      </c>
      <c r="K2416" t="str">
        <f t="shared" si="37"/>
        <v>Compressor Engines</v>
      </c>
    </row>
    <row r="2417" spans="1:11" x14ac:dyDescent="0.2">
      <c r="A2417" s="159" t="str">
        <f>'Permitted Sources'!A1667</f>
        <v>WYDEQ Permitted Sources</v>
      </c>
      <c r="B2417" t="str">
        <f>'Permitted Sources'!B1667</f>
        <v>56</v>
      </c>
      <c r="C2417" s="159">
        <f>'Permitted Sources'!D1667</f>
        <v>56005</v>
      </c>
      <c r="D2417" s="159" t="str">
        <f>'Permitted Sources'!E1667</f>
        <v>20200254</v>
      </c>
      <c r="E2417" t="str">
        <f>'Permitted Sources'!H1667</f>
        <v>Compressor Engines</v>
      </c>
      <c r="F2417" s="67">
        <f>'Permitted Sources'!I1667</f>
        <v>5.649</v>
      </c>
      <c r="G2417" s="67">
        <f>'Permitted Sources'!J1667</f>
        <v>5.6660000000000004</v>
      </c>
      <c r="H2417" s="67">
        <f>'Permitted Sources'!K1667</f>
        <v>2.85</v>
      </c>
      <c r="I2417" s="67">
        <f>'Permitted Sources'!L1667</f>
        <v>0</v>
      </c>
      <c r="J2417" s="67">
        <f>'Permitted Sources'!M1667</f>
        <v>0</v>
      </c>
      <c r="K2417" t="str">
        <f t="shared" si="37"/>
        <v>Compressor Engines</v>
      </c>
    </row>
    <row r="2418" spans="1:11" x14ac:dyDescent="0.2">
      <c r="A2418" s="159" t="str">
        <f>'Permitted Sources'!A1668</f>
        <v>WYDEQ Permitted Sources</v>
      </c>
      <c r="B2418" t="str">
        <f>'Permitted Sources'!B1668</f>
        <v>56</v>
      </c>
      <c r="C2418" s="159">
        <f>'Permitted Sources'!D1668</f>
        <v>56005</v>
      </c>
      <c r="D2418" s="159" t="str">
        <f>'Permitted Sources'!E1668</f>
        <v>20200254</v>
      </c>
      <c r="E2418" t="str">
        <f>'Permitted Sources'!H1668</f>
        <v>Compressor Engines</v>
      </c>
      <c r="F2418" s="67">
        <f>'Permitted Sources'!I1668</f>
        <v>5.649</v>
      </c>
      <c r="G2418" s="67">
        <f>'Permitted Sources'!J1668</f>
        <v>5.6660000000000004</v>
      </c>
      <c r="H2418" s="67">
        <f>'Permitted Sources'!K1668</f>
        <v>2.85</v>
      </c>
      <c r="I2418" s="67">
        <f>'Permitted Sources'!L1668</f>
        <v>0</v>
      </c>
      <c r="J2418" s="67">
        <f>'Permitted Sources'!M1668</f>
        <v>0</v>
      </c>
      <c r="K2418" t="str">
        <f t="shared" si="37"/>
        <v>Compressor Engines</v>
      </c>
    </row>
    <row r="2419" spans="1:11" x14ac:dyDescent="0.2">
      <c r="A2419" s="159" t="str">
        <f>'Permitted Sources'!A1669</f>
        <v>WYDEQ Permitted Sources</v>
      </c>
      <c r="B2419" t="str">
        <f>'Permitted Sources'!B1669</f>
        <v>56</v>
      </c>
      <c r="C2419" s="159">
        <f>'Permitted Sources'!D1669</f>
        <v>56005</v>
      </c>
      <c r="D2419" s="159" t="str">
        <f>'Permitted Sources'!E1669</f>
        <v>20200254</v>
      </c>
      <c r="E2419" t="str">
        <f>'Permitted Sources'!H1669</f>
        <v>Compressor Engines</v>
      </c>
      <c r="F2419" s="67">
        <f>'Permitted Sources'!I1669</f>
        <v>5.649</v>
      </c>
      <c r="G2419" s="67">
        <f>'Permitted Sources'!J1669</f>
        <v>5.6660000000000004</v>
      </c>
      <c r="H2419" s="67">
        <f>'Permitted Sources'!K1669</f>
        <v>2.85</v>
      </c>
      <c r="I2419" s="67">
        <f>'Permitted Sources'!L1669</f>
        <v>0</v>
      </c>
      <c r="J2419" s="67">
        <f>'Permitted Sources'!M1669</f>
        <v>0</v>
      </c>
      <c r="K2419" t="str">
        <f t="shared" si="37"/>
        <v>Compressor Engines</v>
      </c>
    </row>
    <row r="2420" spans="1:11" x14ac:dyDescent="0.2">
      <c r="A2420" s="159" t="str">
        <f>'Permitted Sources'!A1670</f>
        <v>WYDEQ Permitted Sources</v>
      </c>
      <c r="B2420" t="str">
        <f>'Permitted Sources'!B1670</f>
        <v>56</v>
      </c>
      <c r="C2420" s="159">
        <f>'Permitted Sources'!D1670</f>
        <v>56005</v>
      </c>
      <c r="D2420" s="159" t="str">
        <f>'Permitted Sources'!E1670</f>
        <v>20200254</v>
      </c>
      <c r="E2420" t="str">
        <f>'Permitted Sources'!H1670</f>
        <v>Compressor Engines</v>
      </c>
      <c r="F2420" s="67">
        <f>'Permitted Sources'!I1670</f>
        <v>5.649</v>
      </c>
      <c r="G2420" s="67">
        <f>'Permitted Sources'!J1670</f>
        <v>5.7</v>
      </c>
      <c r="H2420" s="67">
        <f>'Permitted Sources'!K1670</f>
        <v>2.8</v>
      </c>
      <c r="I2420" s="67">
        <f>'Permitted Sources'!L1670</f>
        <v>0</v>
      </c>
      <c r="J2420" s="67">
        <f>'Permitted Sources'!M1670</f>
        <v>0</v>
      </c>
      <c r="K2420" t="str">
        <f t="shared" si="37"/>
        <v>Compressor Engines</v>
      </c>
    </row>
    <row r="2421" spans="1:11" x14ac:dyDescent="0.2">
      <c r="A2421" s="159" t="str">
        <f>'Permitted Sources'!A1671</f>
        <v>WYDEQ Permitted Sources</v>
      </c>
      <c r="B2421" t="str">
        <f>'Permitted Sources'!B1671</f>
        <v>56</v>
      </c>
      <c r="C2421" s="159">
        <f>'Permitted Sources'!D1671</f>
        <v>56005</v>
      </c>
      <c r="D2421" s="159" t="str">
        <f>'Permitted Sources'!E1671</f>
        <v>20200254</v>
      </c>
      <c r="E2421" t="str">
        <f>'Permitted Sources'!H1671</f>
        <v>Compressor Engines</v>
      </c>
      <c r="F2421" s="67">
        <f>'Permitted Sources'!I1671</f>
        <v>5.7</v>
      </c>
      <c r="G2421" s="67">
        <f>'Permitted Sources'!J1671</f>
        <v>5.7</v>
      </c>
      <c r="H2421" s="67">
        <f>'Permitted Sources'!K1671</f>
        <v>2.8</v>
      </c>
      <c r="I2421" s="67">
        <f>'Permitted Sources'!L1671</f>
        <v>0</v>
      </c>
      <c r="J2421" s="67">
        <f>'Permitted Sources'!M1671</f>
        <v>0</v>
      </c>
      <c r="K2421" t="str">
        <f t="shared" si="37"/>
        <v>Compressor Engines</v>
      </c>
    </row>
    <row r="2422" spans="1:11" x14ac:dyDescent="0.2">
      <c r="A2422" s="159" t="str">
        <f>'Permitted Sources'!A1672</f>
        <v>WYDEQ Permitted Sources</v>
      </c>
      <c r="B2422" t="str">
        <f>'Permitted Sources'!B1672</f>
        <v>56</v>
      </c>
      <c r="C2422" s="159">
        <f>'Permitted Sources'!D1672</f>
        <v>56005</v>
      </c>
      <c r="D2422" s="159" t="str">
        <f>'Permitted Sources'!E1672</f>
        <v>20200254</v>
      </c>
      <c r="E2422" t="str">
        <f>'Permitted Sources'!H1672</f>
        <v>Compressor Engines</v>
      </c>
      <c r="F2422" s="67">
        <f>'Permitted Sources'!I1672</f>
        <v>5.6</v>
      </c>
      <c r="G2422" s="67">
        <f>'Permitted Sources'!J1672</f>
        <v>5.6</v>
      </c>
      <c r="H2422" s="67">
        <f>'Permitted Sources'!K1672</f>
        <v>2.8</v>
      </c>
      <c r="I2422" s="67">
        <f>'Permitted Sources'!L1672</f>
        <v>0</v>
      </c>
      <c r="J2422" s="67">
        <f>'Permitted Sources'!M1672</f>
        <v>0</v>
      </c>
      <c r="K2422" t="str">
        <f t="shared" si="37"/>
        <v>Compressor Engines</v>
      </c>
    </row>
    <row r="2423" spans="1:11" x14ac:dyDescent="0.2">
      <c r="A2423" s="159" t="str">
        <f>'Permitted Sources'!A1673</f>
        <v>WYDEQ Permitted Sources</v>
      </c>
      <c r="B2423" t="str">
        <f>'Permitted Sources'!B1673</f>
        <v>56</v>
      </c>
      <c r="C2423" s="159">
        <f>'Permitted Sources'!D1673</f>
        <v>56005</v>
      </c>
      <c r="D2423" s="159" t="str">
        <f>'Permitted Sources'!E1673</f>
        <v>20200254</v>
      </c>
      <c r="E2423" t="str">
        <f>'Permitted Sources'!H1673</f>
        <v>Compressor Engines</v>
      </c>
      <c r="F2423" s="67">
        <f>'Permitted Sources'!I1673</f>
        <v>5.6</v>
      </c>
      <c r="G2423" s="67">
        <f>'Permitted Sources'!J1673</f>
        <v>5.6</v>
      </c>
      <c r="H2423" s="67">
        <f>'Permitted Sources'!K1673</f>
        <v>2.8</v>
      </c>
      <c r="I2423" s="67">
        <f>'Permitted Sources'!L1673</f>
        <v>0</v>
      </c>
      <c r="J2423" s="67">
        <f>'Permitted Sources'!M1673</f>
        <v>0</v>
      </c>
      <c r="K2423" t="str">
        <f t="shared" si="37"/>
        <v>Compressor Engines</v>
      </c>
    </row>
    <row r="2424" spans="1:11" x14ac:dyDescent="0.2">
      <c r="A2424" s="159" t="str">
        <f>'Permitted Sources'!A1674</f>
        <v>WYDEQ Permitted Sources</v>
      </c>
      <c r="B2424" t="str">
        <f>'Permitted Sources'!B1674</f>
        <v>56</v>
      </c>
      <c r="C2424" s="159">
        <f>'Permitted Sources'!D1674</f>
        <v>56005</v>
      </c>
      <c r="D2424" s="159" t="str">
        <f>'Permitted Sources'!E1674</f>
        <v>20200254</v>
      </c>
      <c r="E2424" t="str">
        <f>'Permitted Sources'!H1674</f>
        <v>Compressor Engines</v>
      </c>
      <c r="F2424" s="67">
        <f>'Permitted Sources'!I1674</f>
        <v>5.649</v>
      </c>
      <c r="G2424" s="67">
        <f>'Permitted Sources'!J1674</f>
        <v>5.6660000000000004</v>
      </c>
      <c r="H2424" s="67">
        <f>'Permitted Sources'!K1674</f>
        <v>2.823</v>
      </c>
      <c r="I2424" s="67">
        <f>'Permitted Sources'!L1674</f>
        <v>0</v>
      </c>
      <c r="J2424" s="67">
        <f>'Permitted Sources'!M1674</f>
        <v>0</v>
      </c>
      <c r="K2424" t="str">
        <f t="shared" si="37"/>
        <v>Compressor Engines</v>
      </c>
    </row>
    <row r="2425" spans="1:11" x14ac:dyDescent="0.2">
      <c r="A2425" s="159" t="str">
        <f>'Permitted Sources'!A1675</f>
        <v>WYDEQ Permitted Sources</v>
      </c>
      <c r="B2425" t="str">
        <f>'Permitted Sources'!B1675</f>
        <v>56</v>
      </c>
      <c r="C2425" s="159">
        <f>'Permitted Sources'!D1675</f>
        <v>56005</v>
      </c>
      <c r="D2425" s="159" t="str">
        <f>'Permitted Sources'!E1675</f>
        <v>20200254</v>
      </c>
      <c r="E2425" t="str">
        <f>'Permitted Sources'!H1675</f>
        <v>Compressor Engines</v>
      </c>
      <c r="F2425" s="67">
        <f>'Permitted Sources'!I1675</f>
        <v>5.7</v>
      </c>
      <c r="G2425" s="67">
        <f>'Permitted Sources'!J1675</f>
        <v>5.7</v>
      </c>
      <c r="H2425" s="67">
        <f>'Permitted Sources'!K1675</f>
        <v>2.8</v>
      </c>
      <c r="I2425" s="67">
        <f>'Permitted Sources'!L1675</f>
        <v>0</v>
      </c>
      <c r="J2425" s="67">
        <f>'Permitted Sources'!M1675</f>
        <v>0</v>
      </c>
      <c r="K2425" t="str">
        <f t="shared" si="37"/>
        <v>Compressor Engines</v>
      </c>
    </row>
    <row r="2426" spans="1:11" x14ac:dyDescent="0.2">
      <c r="A2426" s="159" t="str">
        <f>'Permitted Sources'!A1676</f>
        <v>WYDEQ Permitted Sources</v>
      </c>
      <c r="B2426" t="str">
        <f>'Permitted Sources'!B1676</f>
        <v>56</v>
      </c>
      <c r="C2426" s="159">
        <f>'Permitted Sources'!D1676</f>
        <v>56005</v>
      </c>
      <c r="D2426" s="159" t="str">
        <f>'Permitted Sources'!E1676</f>
        <v>20200254</v>
      </c>
      <c r="E2426" t="str">
        <f>'Permitted Sources'!H1676</f>
        <v>Compressor Engines</v>
      </c>
      <c r="F2426" s="67">
        <f>'Permitted Sources'!I1676</f>
        <v>19.408000000000001</v>
      </c>
      <c r="G2426" s="67">
        <f>'Permitted Sources'!J1676</f>
        <v>19.396999999999998</v>
      </c>
      <c r="H2426" s="67">
        <f>'Permitted Sources'!K1676</f>
        <v>6.4660000000000002</v>
      </c>
      <c r="I2426" s="67">
        <f>'Permitted Sources'!L1676</f>
        <v>0</v>
      </c>
      <c r="J2426" s="67">
        <f>'Permitted Sources'!M1676</f>
        <v>0</v>
      </c>
      <c r="K2426" t="str">
        <f t="shared" si="37"/>
        <v>Compressor Engines</v>
      </c>
    </row>
    <row r="2427" spans="1:11" x14ac:dyDescent="0.2">
      <c r="A2427" s="159" t="str">
        <f>'Permitted Sources'!A1677</f>
        <v>WYDEQ Permitted Sources</v>
      </c>
      <c r="B2427" t="str">
        <f>'Permitted Sources'!B1677</f>
        <v>56</v>
      </c>
      <c r="C2427" s="159">
        <f>'Permitted Sources'!D1677</f>
        <v>56005</v>
      </c>
      <c r="D2427" s="159" t="str">
        <f>'Permitted Sources'!E1677</f>
        <v>20200254</v>
      </c>
      <c r="E2427" t="str">
        <f>'Permitted Sources'!H1677</f>
        <v>Compressor Engines</v>
      </c>
      <c r="F2427" s="67">
        <f>'Permitted Sources'!I1677</f>
        <v>19.408000000000001</v>
      </c>
      <c r="G2427" s="67">
        <f>'Permitted Sources'!J1677</f>
        <v>19.396999999999998</v>
      </c>
      <c r="H2427" s="67">
        <f>'Permitted Sources'!K1677</f>
        <v>6.4660000000000002</v>
      </c>
      <c r="I2427" s="67">
        <f>'Permitted Sources'!L1677</f>
        <v>0</v>
      </c>
      <c r="J2427" s="67">
        <f>'Permitted Sources'!M1677</f>
        <v>0</v>
      </c>
      <c r="K2427" t="str">
        <f t="shared" si="37"/>
        <v>Compressor Engines</v>
      </c>
    </row>
    <row r="2428" spans="1:11" x14ac:dyDescent="0.2">
      <c r="A2428" s="159" t="str">
        <f>'Permitted Sources'!A1678</f>
        <v>WYDEQ Permitted Sources</v>
      </c>
      <c r="B2428" t="str">
        <f>'Permitted Sources'!B1678</f>
        <v>56</v>
      </c>
      <c r="C2428" s="159">
        <f>'Permitted Sources'!D1678</f>
        <v>56005</v>
      </c>
      <c r="D2428" s="159" t="str">
        <f>'Permitted Sources'!E1678</f>
        <v>20200254</v>
      </c>
      <c r="E2428" t="str">
        <f>'Permitted Sources'!H1678</f>
        <v>Compressor Engines</v>
      </c>
      <c r="F2428" s="67">
        <f>'Permitted Sources'!I1678</f>
        <v>19.408000000000001</v>
      </c>
      <c r="G2428" s="67">
        <f>'Permitted Sources'!J1678</f>
        <v>19.396999999999998</v>
      </c>
      <c r="H2428" s="67">
        <f>'Permitted Sources'!K1678</f>
        <v>6.4660000000000002</v>
      </c>
      <c r="I2428" s="67">
        <f>'Permitted Sources'!L1678</f>
        <v>0</v>
      </c>
      <c r="J2428" s="67">
        <f>'Permitted Sources'!M1678</f>
        <v>0</v>
      </c>
      <c r="K2428" t="str">
        <f t="shared" si="37"/>
        <v>Compressor Engines</v>
      </c>
    </row>
    <row r="2429" spans="1:11" x14ac:dyDescent="0.2">
      <c r="A2429" s="159" t="str">
        <f>'Permitted Sources'!A1679</f>
        <v>WYDEQ Permitted Sources</v>
      </c>
      <c r="B2429" t="str">
        <f>'Permitted Sources'!B1679</f>
        <v>56</v>
      </c>
      <c r="C2429" s="159">
        <f>'Permitted Sources'!D1679</f>
        <v>56005</v>
      </c>
      <c r="D2429" s="159" t="str">
        <f>'Permitted Sources'!E1679</f>
        <v>20200254</v>
      </c>
      <c r="E2429" t="str">
        <f>'Permitted Sources'!H1679</f>
        <v>Compressor Engines</v>
      </c>
      <c r="F2429" s="67">
        <f>'Permitted Sources'!I1679</f>
        <v>5.649</v>
      </c>
      <c r="G2429" s="67">
        <f>'Permitted Sources'!J1679</f>
        <v>5.6660000000000004</v>
      </c>
      <c r="H2429" s="67">
        <f>'Permitted Sources'!K1679</f>
        <v>2.83</v>
      </c>
      <c r="I2429" s="67">
        <f>'Permitted Sources'!L1679</f>
        <v>0</v>
      </c>
      <c r="J2429" s="67">
        <f>'Permitted Sources'!M1679</f>
        <v>0</v>
      </c>
      <c r="K2429" t="str">
        <f t="shared" si="37"/>
        <v>Compressor Engines</v>
      </c>
    </row>
    <row r="2430" spans="1:11" x14ac:dyDescent="0.2">
      <c r="A2430" s="159" t="str">
        <f>'Permitted Sources'!A1680</f>
        <v>WYDEQ Permitted Sources</v>
      </c>
      <c r="B2430" t="str">
        <f>'Permitted Sources'!B1680</f>
        <v>56</v>
      </c>
      <c r="C2430" s="159">
        <f>'Permitted Sources'!D1680</f>
        <v>56005</v>
      </c>
      <c r="D2430" s="159" t="str">
        <f>'Permitted Sources'!E1680</f>
        <v>20200254</v>
      </c>
      <c r="E2430" t="str">
        <f>'Permitted Sources'!H1680</f>
        <v>Compressor Engines</v>
      </c>
      <c r="F2430" s="67">
        <f>'Permitted Sources'!I1680</f>
        <v>5.649</v>
      </c>
      <c r="G2430" s="67">
        <f>'Permitted Sources'!J1680</f>
        <v>5.6660000000000004</v>
      </c>
      <c r="H2430" s="67">
        <f>'Permitted Sources'!K1680</f>
        <v>2.83</v>
      </c>
      <c r="I2430" s="67">
        <f>'Permitted Sources'!L1680</f>
        <v>0</v>
      </c>
      <c r="J2430" s="67">
        <f>'Permitted Sources'!M1680</f>
        <v>0</v>
      </c>
      <c r="K2430" t="str">
        <f t="shared" si="37"/>
        <v>Compressor Engines</v>
      </c>
    </row>
    <row r="2431" spans="1:11" x14ac:dyDescent="0.2">
      <c r="A2431" s="159" t="str">
        <f>'Permitted Sources'!A1681</f>
        <v>WYDEQ Permitted Sources</v>
      </c>
      <c r="B2431" t="str">
        <f>'Permitted Sources'!B1681</f>
        <v>56</v>
      </c>
      <c r="C2431" s="159">
        <f>'Permitted Sources'!D1681</f>
        <v>56005</v>
      </c>
      <c r="D2431" s="159" t="str">
        <f>'Permitted Sources'!E1681</f>
        <v>20200254</v>
      </c>
      <c r="E2431" t="str">
        <f>'Permitted Sources'!H1681</f>
        <v>Compressor Engines</v>
      </c>
      <c r="F2431" s="67">
        <f>'Permitted Sources'!I1681</f>
        <v>5.649</v>
      </c>
      <c r="G2431" s="67">
        <f>'Permitted Sources'!J1681</f>
        <v>5.6660000000000004</v>
      </c>
      <c r="H2431" s="67">
        <f>'Permitted Sources'!K1681</f>
        <v>2.83</v>
      </c>
      <c r="I2431" s="67">
        <f>'Permitted Sources'!L1681</f>
        <v>0</v>
      </c>
      <c r="J2431" s="67">
        <f>'Permitted Sources'!M1681</f>
        <v>0</v>
      </c>
      <c r="K2431" t="str">
        <f t="shared" si="37"/>
        <v>Compressor Engines</v>
      </c>
    </row>
    <row r="2432" spans="1:11" x14ac:dyDescent="0.2">
      <c r="A2432" s="159" t="str">
        <f>'Permitted Sources'!A1682</f>
        <v>WYDEQ Permitted Sources</v>
      </c>
      <c r="B2432" t="str">
        <f>'Permitted Sources'!B1682</f>
        <v>56</v>
      </c>
      <c r="C2432" s="159">
        <f>'Permitted Sources'!D1682</f>
        <v>56005</v>
      </c>
      <c r="D2432" s="159" t="str">
        <f>'Permitted Sources'!E1682</f>
        <v>20200254</v>
      </c>
      <c r="E2432" t="str">
        <f>'Permitted Sources'!H1682</f>
        <v>Compressor Engines</v>
      </c>
      <c r="F2432" s="67">
        <f>'Permitted Sources'!I1682</f>
        <v>5.649</v>
      </c>
      <c r="G2432" s="67">
        <f>'Permitted Sources'!J1682</f>
        <v>5.6660000000000004</v>
      </c>
      <c r="H2432" s="67">
        <f>'Permitted Sources'!K1682</f>
        <v>2.83</v>
      </c>
      <c r="I2432" s="67">
        <f>'Permitted Sources'!L1682</f>
        <v>0</v>
      </c>
      <c r="J2432" s="67">
        <f>'Permitted Sources'!M1682</f>
        <v>0</v>
      </c>
      <c r="K2432" t="str">
        <f t="shared" si="37"/>
        <v>Compressor Engines</v>
      </c>
    </row>
    <row r="2433" spans="1:11" x14ac:dyDescent="0.2">
      <c r="A2433" s="159" t="str">
        <f>'Permitted Sources'!A1683</f>
        <v>WYDEQ Permitted Sources</v>
      </c>
      <c r="B2433" t="str">
        <f>'Permitted Sources'!B1683</f>
        <v>56</v>
      </c>
      <c r="C2433" s="159">
        <f>'Permitted Sources'!D1683</f>
        <v>56005</v>
      </c>
      <c r="D2433" s="159" t="str">
        <f>'Permitted Sources'!E1683</f>
        <v>20200254</v>
      </c>
      <c r="E2433" t="str">
        <f>'Permitted Sources'!H1683</f>
        <v>Compressor Engines</v>
      </c>
      <c r="F2433" s="67">
        <f>'Permitted Sources'!I1683</f>
        <v>5.7</v>
      </c>
      <c r="G2433" s="67">
        <f>'Permitted Sources'!J1683</f>
        <v>2.8</v>
      </c>
      <c r="H2433" s="67">
        <f>'Permitted Sources'!K1683</f>
        <v>5.7</v>
      </c>
      <c r="I2433" s="67">
        <f>'Permitted Sources'!L1683</f>
        <v>0</v>
      </c>
      <c r="J2433" s="67">
        <f>'Permitted Sources'!M1683</f>
        <v>0</v>
      </c>
      <c r="K2433" t="str">
        <f t="shared" si="37"/>
        <v>Compressor Engines</v>
      </c>
    </row>
    <row r="2434" spans="1:11" x14ac:dyDescent="0.2">
      <c r="A2434" s="159" t="str">
        <f>'Permitted Sources'!A1684</f>
        <v>WYDEQ Permitted Sources</v>
      </c>
      <c r="B2434" t="str">
        <f>'Permitted Sources'!B1684</f>
        <v>56</v>
      </c>
      <c r="C2434" s="159">
        <f>'Permitted Sources'!D1684</f>
        <v>56005</v>
      </c>
      <c r="D2434" s="159" t="str">
        <f>'Permitted Sources'!E1684</f>
        <v>20200254</v>
      </c>
      <c r="E2434" t="str">
        <f>'Permitted Sources'!H1684</f>
        <v>Compressor Engines</v>
      </c>
      <c r="F2434" s="67">
        <f>'Permitted Sources'!I1684</f>
        <v>5.7</v>
      </c>
      <c r="G2434" s="67">
        <f>'Permitted Sources'!J1684</f>
        <v>2.8</v>
      </c>
      <c r="H2434" s="67">
        <f>'Permitted Sources'!K1684</f>
        <v>5.7</v>
      </c>
      <c r="I2434" s="67">
        <f>'Permitted Sources'!L1684</f>
        <v>0</v>
      </c>
      <c r="J2434" s="67">
        <f>'Permitted Sources'!M1684</f>
        <v>0</v>
      </c>
      <c r="K2434" t="str">
        <f t="shared" si="37"/>
        <v>Compressor Engines</v>
      </c>
    </row>
    <row r="2435" spans="1:11" x14ac:dyDescent="0.2">
      <c r="A2435" s="159" t="str">
        <f>'Permitted Sources'!A1685</f>
        <v>WYDEQ Permitted Sources</v>
      </c>
      <c r="B2435" t="str">
        <f>'Permitted Sources'!B1685</f>
        <v>56</v>
      </c>
      <c r="C2435" s="159">
        <f>'Permitted Sources'!D1685</f>
        <v>56005</v>
      </c>
      <c r="D2435" s="159" t="str">
        <f>'Permitted Sources'!E1685</f>
        <v>20200254</v>
      </c>
      <c r="E2435" t="str">
        <f>'Permitted Sources'!H1685</f>
        <v>Compressor Engines</v>
      </c>
      <c r="F2435" s="67">
        <f>'Permitted Sources'!I1685</f>
        <v>5.649</v>
      </c>
      <c r="G2435" s="67">
        <f>'Permitted Sources'!J1685</f>
        <v>5.6660000000000004</v>
      </c>
      <c r="H2435" s="67">
        <f>'Permitted Sources'!K1685</f>
        <v>2.83</v>
      </c>
      <c r="I2435" s="67">
        <f>'Permitted Sources'!L1685</f>
        <v>0</v>
      </c>
      <c r="J2435" s="67">
        <f>'Permitted Sources'!M1685</f>
        <v>0</v>
      </c>
      <c r="K2435" t="str">
        <f t="shared" si="37"/>
        <v>Compressor Engines</v>
      </c>
    </row>
    <row r="2436" spans="1:11" x14ac:dyDescent="0.2">
      <c r="A2436" s="159" t="str">
        <f>'Permitted Sources'!A1686</f>
        <v>WYDEQ Permitted Sources</v>
      </c>
      <c r="B2436" t="str">
        <f>'Permitted Sources'!B1686</f>
        <v>56</v>
      </c>
      <c r="C2436" s="159">
        <f>'Permitted Sources'!D1686</f>
        <v>56005</v>
      </c>
      <c r="D2436" s="159" t="str">
        <f>'Permitted Sources'!E1686</f>
        <v>20200254</v>
      </c>
      <c r="E2436" t="str">
        <f>'Permitted Sources'!H1686</f>
        <v>Compressor Engines</v>
      </c>
      <c r="F2436" s="67">
        <f>'Permitted Sources'!I1686</f>
        <v>5.649</v>
      </c>
      <c r="G2436" s="67">
        <f>'Permitted Sources'!J1686</f>
        <v>5.6660000000000004</v>
      </c>
      <c r="H2436" s="67">
        <f>'Permitted Sources'!K1686</f>
        <v>2.83</v>
      </c>
      <c r="I2436" s="67">
        <f>'Permitted Sources'!L1686</f>
        <v>0</v>
      </c>
      <c r="J2436" s="67">
        <f>'Permitted Sources'!M1686</f>
        <v>0</v>
      </c>
      <c r="K2436" t="str">
        <f t="shared" si="37"/>
        <v>Compressor Engines</v>
      </c>
    </row>
    <row r="2437" spans="1:11" x14ac:dyDescent="0.2">
      <c r="A2437" s="159" t="str">
        <f>'Permitted Sources'!A1687</f>
        <v>WYDEQ Permitted Sources</v>
      </c>
      <c r="B2437" t="str">
        <f>'Permitted Sources'!B1687</f>
        <v>56</v>
      </c>
      <c r="C2437" s="159">
        <f>'Permitted Sources'!D1687</f>
        <v>56005</v>
      </c>
      <c r="D2437" s="159" t="str">
        <f>'Permitted Sources'!E1687</f>
        <v>20200254</v>
      </c>
      <c r="E2437" t="str">
        <f>'Permitted Sources'!H1687</f>
        <v>Compressor Engines</v>
      </c>
      <c r="F2437" s="67">
        <f>'Permitted Sources'!I1687</f>
        <v>5.649</v>
      </c>
      <c r="G2437" s="67">
        <f>'Permitted Sources'!J1687</f>
        <v>5.6660000000000004</v>
      </c>
      <c r="H2437" s="67">
        <f>'Permitted Sources'!K1687</f>
        <v>2.83</v>
      </c>
      <c r="I2437" s="67">
        <f>'Permitted Sources'!L1687</f>
        <v>0</v>
      </c>
      <c r="J2437" s="67">
        <f>'Permitted Sources'!M1687</f>
        <v>0</v>
      </c>
      <c r="K2437" t="str">
        <f t="shared" si="37"/>
        <v>Compressor Engines</v>
      </c>
    </row>
    <row r="2438" spans="1:11" x14ac:dyDescent="0.2">
      <c r="A2438" s="159" t="str">
        <f>'Permitted Sources'!A1688</f>
        <v>WYDEQ Permitted Sources</v>
      </c>
      <c r="B2438" t="str">
        <f>'Permitted Sources'!B1688</f>
        <v>56</v>
      </c>
      <c r="C2438" s="159">
        <f>'Permitted Sources'!D1688</f>
        <v>56005</v>
      </c>
      <c r="D2438" s="159" t="str">
        <f>'Permitted Sources'!E1688</f>
        <v>20200254</v>
      </c>
      <c r="E2438" t="str">
        <f>'Permitted Sources'!H1688</f>
        <v>Compressor Engines</v>
      </c>
      <c r="F2438" s="67">
        <f>'Permitted Sources'!I1688</f>
        <v>19.399999999999999</v>
      </c>
      <c r="G2438" s="67">
        <f>'Permitted Sources'!J1688</f>
        <v>12.9</v>
      </c>
      <c r="H2438" s="67">
        <f>'Permitted Sources'!K1688</f>
        <v>6.5</v>
      </c>
      <c r="I2438" s="67">
        <f>'Permitted Sources'!L1688</f>
        <v>0</v>
      </c>
      <c r="J2438" s="67">
        <f>'Permitted Sources'!M1688</f>
        <v>0</v>
      </c>
      <c r="K2438" t="str">
        <f t="shared" si="37"/>
        <v>Compressor Engines</v>
      </c>
    </row>
    <row r="2439" spans="1:11" x14ac:dyDescent="0.2">
      <c r="A2439" s="159" t="str">
        <f>'Permitted Sources'!A1689</f>
        <v>WYDEQ Permitted Sources</v>
      </c>
      <c r="B2439" t="str">
        <f>'Permitted Sources'!B1689</f>
        <v>56</v>
      </c>
      <c r="C2439" s="159">
        <f>'Permitted Sources'!D1689</f>
        <v>56005</v>
      </c>
      <c r="D2439" s="159" t="str">
        <f>'Permitted Sources'!E1689</f>
        <v>20200254</v>
      </c>
      <c r="E2439" t="str">
        <f>'Permitted Sources'!H1689</f>
        <v>Compressor Engines</v>
      </c>
      <c r="F2439" s="67">
        <f>'Permitted Sources'!I1689</f>
        <v>19.408000000000001</v>
      </c>
      <c r="G2439" s="67">
        <f>'Permitted Sources'!J1689</f>
        <v>12.938000000000001</v>
      </c>
      <c r="H2439" s="67">
        <f>'Permitted Sources'!K1689</f>
        <v>6.5</v>
      </c>
      <c r="I2439" s="67">
        <f>'Permitted Sources'!L1689</f>
        <v>0</v>
      </c>
      <c r="J2439" s="67">
        <f>'Permitted Sources'!M1689</f>
        <v>0</v>
      </c>
      <c r="K2439" t="str">
        <f t="shared" ref="K2439:K2502" si="38">IF(E2439="Unpermitted Fugitives","Fugitives",IF(E2439="Natural Gas Processing Facilities, Pump Seals","Fugitives",IF(E2439="Natural Gas Production, All Equipt Leak Fugitives","Fugitives",IF(E2439="External Combustion Boilers","Heaters",IF(E2439="Permitted Tank Losses","Condensate tank ",IF(E2439="Permitted Fugitives","Fugitives",IF(E2439="Process Heaters","Heaters",E2439)))))))</f>
        <v>Compressor Engines</v>
      </c>
    </row>
    <row r="2440" spans="1:11" x14ac:dyDescent="0.2">
      <c r="A2440" s="159" t="str">
        <f>'Permitted Sources'!A1690</f>
        <v>WYDEQ Permitted Sources</v>
      </c>
      <c r="B2440" t="str">
        <f>'Permitted Sources'!B1690</f>
        <v>56</v>
      </c>
      <c r="C2440" s="159">
        <f>'Permitted Sources'!D1690</f>
        <v>56005</v>
      </c>
      <c r="D2440" s="159" t="str">
        <f>'Permitted Sources'!E1690</f>
        <v>20200254</v>
      </c>
      <c r="E2440" t="str">
        <f>'Permitted Sources'!H1690</f>
        <v>Compressor Engines</v>
      </c>
      <c r="F2440" s="67">
        <f>'Permitted Sources'!I1690</f>
        <v>19.408000000000001</v>
      </c>
      <c r="G2440" s="67">
        <f>'Permitted Sources'!J1690</f>
        <v>12.938000000000001</v>
      </c>
      <c r="H2440" s="67">
        <f>'Permitted Sources'!K1690</f>
        <v>6.5</v>
      </c>
      <c r="I2440" s="67">
        <f>'Permitted Sources'!L1690</f>
        <v>0</v>
      </c>
      <c r="J2440" s="67">
        <f>'Permitted Sources'!M1690</f>
        <v>0</v>
      </c>
      <c r="K2440" t="str">
        <f t="shared" si="38"/>
        <v>Compressor Engines</v>
      </c>
    </row>
    <row r="2441" spans="1:11" x14ac:dyDescent="0.2">
      <c r="A2441" s="159" t="str">
        <f>'Permitted Sources'!A1691</f>
        <v>WYDEQ Permitted Sources</v>
      </c>
      <c r="B2441" t="str">
        <f>'Permitted Sources'!B1691</f>
        <v>56</v>
      </c>
      <c r="C2441" s="159">
        <f>'Permitted Sources'!D1691</f>
        <v>56005</v>
      </c>
      <c r="D2441" s="159" t="str">
        <f>'Permitted Sources'!E1691</f>
        <v>20200254</v>
      </c>
      <c r="E2441" t="str">
        <f>'Permitted Sources'!H1691</f>
        <v>Compressor Engines</v>
      </c>
      <c r="F2441" s="67">
        <f>'Permitted Sources'!I1691</f>
        <v>5.7</v>
      </c>
      <c r="G2441" s="67">
        <f>'Permitted Sources'!J1691</f>
        <v>5.7</v>
      </c>
      <c r="H2441" s="67">
        <f>'Permitted Sources'!K1691</f>
        <v>2.8</v>
      </c>
      <c r="I2441" s="67">
        <f>'Permitted Sources'!L1691</f>
        <v>0</v>
      </c>
      <c r="J2441" s="67">
        <f>'Permitted Sources'!M1691</f>
        <v>0</v>
      </c>
      <c r="K2441" t="str">
        <f t="shared" si="38"/>
        <v>Compressor Engines</v>
      </c>
    </row>
    <row r="2442" spans="1:11" x14ac:dyDescent="0.2">
      <c r="A2442" s="159" t="str">
        <f>'Permitted Sources'!A1692</f>
        <v>WYDEQ Permitted Sources</v>
      </c>
      <c r="B2442" t="str">
        <f>'Permitted Sources'!B1692</f>
        <v>56</v>
      </c>
      <c r="C2442" s="159">
        <f>'Permitted Sources'!D1692</f>
        <v>56005</v>
      </c>
      <c r="D2442" s="159" t="str">
        <f>'Permitted Sources'!E1692</f>
        <v>20200254</v>
      </c>
      <c r="E2442" t="str">
        <f>'Permitted Sources'!H1692</f>
        <v>Compressor Engines</v>
      </c>
      <c r="F2442" s="67">
        <f>'Permitted Sources'!I1692</f>
        <v>5.6559999999999997</v>
      </c>
      <c r="G2442" s="67">
        <f>'Permitted Sources'!J1692</f>
        <v>5.6559999999999997</v>
      </c>
      <c r="H2442" s="67">
        <f>'Permitted Sources'!K1692</f>
        <v>2.83</v>
      </c>
      <c r="I2442" s="67">
        <f>'Permitted Sources'!L1692</f>
        <v>0</v>
      </c>
      <c r="J2442" s="67">
        <f>'Permitted Sources'!M1692</f>
        <v>0</v>
      </c>
      <c r="K2442" t="str">
        <f t="shared" si="38"/>
        <v>Compressor Engines</v>
      </c>
    </row>
    <row r="2443" spans="1:11" x14ac:dyDescent="0.2">
      <c r="A2443" s="159" t="str">
        <f>'Permitted Sources'!A1693</f>
        <v>WYDEQ Permitted Sources</v>
      </c>
      <c r="B2443" t="str">
        <f>'Permitted Sources'!B1693</f>
        <v>56</v>
      </c>
      <c r="C2443" s="159">
        <f>'Permitted Sources'!D1693</f>
        <v>56005</v>
      </c>
      <c r="D2443" s="159" t="str">
        <f>'Permitted Sources'!E1693</f>
        <v>20200254</v>
      </c>
      <c r="E2443" t="str">
        <f>'Permitted Sources'!H1693</f>
        <v>Compressor Engines</v>
      </c>
      <c r="F2443" s="67">
        <f>'Permitted Sources'!I1693</f>
        <v>19.399999999999999</v>
      </c>
      <c r="G2443" s="67">
        <f>'Permitted Sources'!J1693</f>
        <v>12.9</v>
      </c>
      <c r="H2443" s="67">
        <f>'Permitted Sources'!K1693</f>
        <v>19.399999999999999</v>
      </c>
      <c r="I2443" s="67">
        <f>'Permitted Sources'!L1693</f>
        <v>0</v>
      </c>
      <c r="J2443" s="67">
        <f>'Permitted Sources'!M1693</f>
        <v>0</v>
      </c>
      <c r="K2443" t="str">
        <f t="shared" si="38"/>
        <v>Compressor Engines</v>
      </c>
    </row>
    <row r="2444" spans="1:11" x14ac:dyDescent="0.2">
      <c r="A2444" s="159" t="str">
        <f>'Permitted Sources'!A1694</f>
        <v>WYDEQ Permitted Sources</v>
      </c>
      <c r="B2444" t="str">
        <f>'Permitted Sources'!B1694</f>
        <v>56</v>
      </c>
      <c r="C2444" s="159">
        <f>'Permitted Sources'!D1694</f>
        <v>56005</v>
      </c>
      <c r="D2444" s="159" t="str">
        <f>'Permitted Sources'!E1694</f>
        <v>20200254</v>
      </c>
      <c r="E2444" t="str">
        <f>'Permitted Sources'!H1694</f>
        <v>Compressor Engines</v>
      </c>
      <c r="F2444" s="67">
        <f>'Permitted Sources'!I1694</f>
        <v>19.399999999999999</v>
      </c>
      <c r="G2444" s="67">
        <f>'Permitted Sources'!J1694</f>
        <v>12.9</v>
      </c>
      <c r="H2444" s="67">
        <f>'Permitted Sources'!K1694</f>
        <v>19.399999999999999</v>
      </c>
      <c r="I2444" s="67">
        <f>'Permitted Sources'!L1694</f>
        <v>0</v>
      </c>
      <c r="J2444" s="67">
        <f>'Permitted Sources'!M1694</f>
        <v>0</v>
      </c>
      <c r="K2444" t="str">
        <f t="shared" si="38"/>
        <v>Compressor Engines</v>
      </c>
    </row>
    <row r="2445" spans="1:11" x14ac:dyDescent="0.2">
      <c r="A2445" s="159" t="str">
        <f>'Permitted Sources'!A1695</f>
        <v>WYDEQ Permitted Sources</v>
      </c>
      <c r="B2445" t="str">
        <f>'Permitted Sources'!B1695</f>
        <v>56</v>
      </c>
      <c r="C2445" s="159">
        <f>'Permitted Sources'!D1695</f>
        <v>56005</v>
      </c>
      <c r="D2445" s="159" t="str">
        <f>'Permitted Sources'!E1695</f>
        <v>20200254</v>
      </c>
      <c r="E2445" t="str">
        <f>'Permitted Sources'!H1695</f>
        <v>Compressor Engines</v>
      </c>
      <c r="F2445" s="67">
        <f>'Permitted Sources'!I1695</f>
        <v>5.7</v>
      </c>
      <c r="G2445" s="67">
        <f>'Permitted Sources'!J1695</f>
        <v>5.7</v>
      </c>
      <c r="H2445" s="67">
        <f>'Permitted Sources'!K1695</f>
        <v>2.8</v>
      </c>
      <c r="I2445" s="67">
        <f>'Permitted Sources'!L1695</f>
        <v>0</v>
      </c>
      <c r="J2445" s="67">
        <f>'Permitted Sources'!M1695</f>
        <v>0</v>
      </c>
      <c r="K2445" t="str">
        <f t="shared" si="38"/>
        <v>Compressor Engines</v>
      </c>
    </row>
    <row r="2446" spans="1:11" x14ac:dyDescent="0.2">
      <c r="A2446" s="159" t="str">
        <f>'Permitted Sources'!A1696</f>
        <v>WYDEQ Permitted Sources</v>
      </c>
      <c r="B2446" t="str">
        <f>'Permitted Sources'!B1696</f>
        <v>56</v>
      </c>
      <c r="C2446" s="159">
        <f>'Permitted Sources'!D1696</f>
        <v>56005</v>
      </c>
      <c r="D2446" s="159" t="str">
        <f>'Permitted Sources'!E1696</f>
        <v>20200254</v>
      </c>
      <c r="E2446" t="str">
        <f>'Permitted Sources'!H1696</f>
        <v>Compressor Engines</v>
      </c>
      <c r="F2446" s="67">
        <f>'Permitted Sources'!I1696</f>
        <v>5.7</v>
      </c>
      <c r="G2446" s="67">
        <f>'Permitted Sources'!J1696</f>
        <v>5.7</v>
      </c>
      <c r="H2446" s="67">
        <f>'Permitted Sources'!K1696</f>
        <v>2.8</v>
      </c>
      <c r="I2446" s="67">
        <f>'Permitted Sources'!L1696</f>
        <v>0</v>
      </c>
      <c r="J2446" s="67">
        <f>'Permitted Sources'!M1696</f>
        <v>0</v>
      </c>
      <c r="K2446" t="str">
        <f t="shared" si="38"/>
        <v>Compressor Engines</v>
      </c>
    </row>
    <row r="2447" spans="1:11" x14ac:dyDescent="0.2">
      <c r="A2447" s="159" t="str">
        <f>'Permitted Sources'!A1697</f>
        <v>WYDEQ Permitted Sources</v>
      </c>
      <c r="B2447" t="str">
        <f>'Permitted Sources'!B1697</f>
        <v>56</v>
      </c>
      <c r="C2447" s="159">
        <f>'Permitted Sources'!D1697</f>
        <v>56005</v>
      </c>
      <c r="D2447" s="159" t="str">
        <f>'Permitted Sources'!E1697</f>
        <v>20200254</v>
      </c>
      <c r="E2447" t="str">
        <f>'Permitted Sources'!H1697</f>
        <v>Compressor Engines</v>
      </c>
      <c r="F2447" s="67">
        <f>'Permitted Sources'!I1697</f>
        <v>5.7</v>
      </c>
      <c r="G2447" s="67">
        <f>'Permitted Sources'!J1697</f>
        <v>5.7</v>
      </c>
      <c r="H2447" s="67">
        <f>'Permitted Sources'!K1697</f>
        <v>2.8</v>
      </c>
      <c r="I2447" s="67">
        <f>'Permitted Sources'!L1697</f>
        <v>0</v>
      </c>
      <c r="J2447" s="67">
        <f>'Permitted Sources'!M1697</f>
        <v>0</v>
      </c>
      <c r="K2447" t="str">
        <f t="shared" si="38"/>
        <v>Compressor Engines</v>
      </c>
    </row>
    <row r="2448" spans="1:11" x14ac:dyDescent="0.2">
      <c r="A2448" s="159" t="str">
        <f>'Permitted Sources'!A1698</f>
        <v>WYDEQ Permitted Sources</v>
      </c>
      <c r="B2448" t="str">
        <f>'Permitted Sources'!B1698</f>
        <v>56</v>
      </c>
      <c r="C2448" s="159">
        <f>'Permitted Sources'!D1698</f>
        <v>56005</v>
      </c>
      <c r="D2448" s="159" t="str">
        <f>'Permitted Sources'!E1698</f>
        <v>20200254</v>
      </c>
      <c r="E2448" t="str">
        <f>'Permitted Sources'!H1698</f>
        <v>Compressor Engines</v>
      </c>
      <c r="F2448" s="67">
        <f>'Permitted Sources'!I1698</f>
        <v>5.7</v>
      </c>
      <c r="G2448" s="67">
        <f>'Permitted Sources'!J1698</f>
        <v>5.7</v>
      </c>
      <c r="H2448" s="67">
        <f>'Permitted Sources'!K1698</f>
        <v>2.8</v>
      </c>
      <c r="I2448" s="67">
        <f>'Permitted Sources'!L1698</f>
        <v>0</v>
      </c>
      <c r="J2448" s="67">
        <f>'Permitted Sources'!M1698</f>
        <v>0</v>
      </c>
      <c r="K2448" t="str">
        <f t="shared" si="38"/>
        <v>Compressor Engines</v>
      </c>
    </row>
    <row r="2449" spans="1:11" x14ac:dyDescent="0.2">
      <c r="A2449" s="159" t="str">
        <f>'Permitted Sources'!A1699</f>
        <v>WYDEQ Permitted Sources</v>
      </c>
      <c r="B2449" t="str">
        <f>'Permitted Sources'!B1699</f>
        <v>56</v>
      </c>
      <c r="C2449" s="159">
        <f>'Permitted Sources'!D1699</f>
        <v>56005</v>
      </c>
      <c r="D2449" s="159" t="str">
        <f>'Permitted Sources'!E1699</f>
        <v>20200254</v>
      </c>
      <c r="E2449" t="str">
        <f>'Permitted Sources'!H1699</f>
        <v>Compressor Engines</v>
      </c>
      <c r="F2449" s="67">
        <f>'Permitted Sources'!I1699</f>
        <v>5.7</v>
      </c>
      <c r="G2449" s="67">
        <f>'Permitted Sources'!J1699</f>
        <v>5.7</v>
      </c>
      <c r="H2449" s="67">
        <f>'Permitted Sources'!K1699</f>
        <v>2.8</v>
      </c>
      <c r="I2449" s="67">
        <f>'Permitted Sources'!L1699</f>
        <v>0</v>
      </c>
      <c r="J2449" s="67">
        <f>'Permitted Sources'!M1699</f>
        <v>0</v>
      </c>
      <c r="K2449" t="str">
        <f t="shared" si="38"/>
        <v>Compressor Engines</v>
      </c>
    </row>
    <row r="2450" spans="1:11" x14ac:dyDescent="0.2">
      <c r="A2450" s="159" t="str">
        <f>'Permitted Sources'!A1700</f>
        <v>WYDEQ Permitted Sources</v>
      </c>
      <c r="B2450" t="str">
        <f>'Permitted Sources'!B1700</f>
        <v>56</v>
      </c>
      <c r="C2450" s="159">
        <f>'Permitted Sources'!D1700</f>
        <v>56005</v>
      </c>
      <c r="D2450" s="159" t="str">
        <f>'Permitted Sources'!E1700</f>
        <v>20200254</v>
      </c>
      <c r="E2450" t="str">
        <f>'Permitted Sources'!H1700</f>
        <v>Compressor Engines</v>
      </c>
      <c r="F2450" s="67">
        <f>'Permitted Sources'!I1700</f>
        <v>5.7</v>
      </c>
      <c r="G2450" s="67">
        <f>'Permitted Sources'!J1700</f>
        <v>5.7</v>
      </c>
      <c r="H2450" s="67">
        <f>'Permitted Sources'!K1700</f>
        <v>2.8</v>
      </c>
      <c r="I2450" s="67">
        <f>'Permitted Sources'!L1700</f>
        <v>0</v>
      </c>
      <c r="J2450" s="67">
        <f>'Permitted Sources'!M1700</f>
        <v>0</v>
      </c>
      <c r="K2450" t="str">
        <f t="shared" si="38"/>
        <v>Compressor Engines</v>
      </c>
    </row>
    <row r="2451" spans="1:11" x14ac:dyDescent="0.2">
      <c r="A2451" s="159" t="str">
        <f>'Permitted Sources'!A1701</f>
        <v>WYDEQ Permitted Sources</v>
      </c>
      <c r="B2451" t="str">
        <f>'Permitted Sources'!B1701</f>
        <v>56</v>
      </c>
      <c r="C2451" s="159">
        <f>'Permitted Sources'!D1701</f>
        <v>56005</v>
      </c>
      <c r="D2451" s="159" t="str">
        <f>'Permitted Sources'!E1701</f>
        <v>20200254</v>
      </c>
      <c r="E2451" t="str">
        <f>'Permitted Sources'!H1701</f>
        <v>Compressor Engines</v>
      </c>
      <c r="F2451" s="67">
        <f>'Permitted Sources'!I1701</f>
        <v>19.421190969327814</v>
      </c>
      <c r="G2451" s="67">
        <f>'Permitted Sources'!J1701</f>
        <v>12.9</v>
      </c>
      <c r="H2451" s="67">
        <f>'Permitted Sources'!K1701</f>
        <v>6.5</v>
      </c>
      <c r="I2451" s="67">
        <f>'Permitted Sources'!L1701</f>
        <v>0</v>
      </c>
      <c r="J2451" s="67">
        <f>'Permitted Sources'!M1701</f>
        <v>0</v>
      </c>
      <c r="K2451" t="str">
        <f t="shared" si="38"/>
        <v>Compressor Engines</v>
      </c>
    </row>
    <row r="2452" spans="1:11" x14ac:dyDescent="0.2">
      <c r="A2452" s="159" t="str">
        <f>'Permitted Sources'!A1702</f>
        <v>WYDEQ Permitted Sources</v>
      </c>
      <c r="B2452" t="str">
        <f>'Permitted Sources'!B1702</f>
        <v>56</v>
      </c>
      <c r="C2452" s="159">
        <f>'Permitted Sources'!D1702</f>
        <v>56005</v>
      </c>
      <c r="D2452" s="159" t="str">
        <f>'Permitted Sources'!E1702</f>
        <v>20200254</v>
      </c>
      <c r="E2452" t="str">
        <f>'Permitted Sources'!H1702</f>
        <v>Compressor Engines</v>
      </c>
      <c r="F2452" s="67">
        <f>'Permitted Sources'!I1702</f>
        <v>19.421190969327814</v>
      </c>
      <c r="G2452" s="67">
        <f>'Permitted Sources'!J1702</f>
        <v>12.9</v>
      </c>
      <c r="H2452" s="67">
        <f>'Permitted Sources'!K1702</f>
        <v>6.5</v>
      </c>
      <c r="I2452" s="67">
        <f>'Permitted Sources'!L1702</f>
        <v>0</v>
      </c>
      <c r="J2452" s="67">
        <f>'Permitted Sources'!M1702</f>
        <v>0</v>
      </c>
      <c r="K2452" t="str">
        <f t="shared" si="38"/>
        <v>Compressor Engines</v>
      </c>
    </row>
    <row r="2453" spans="1:11" x14ac:dyDescent="0.2">
      <c r="A2453" s="159" t="str">
        <f>'Permitted Sources'!A1703</f>
        <v>WYDEQ Permitted Sources</v>
      </c>
      <c r="B2453" t="str">
        <f>'Permitted Sources'!B1703</f>
        <v>56</v>
      </c>
      <c r="C2453" s="159">
        <f>'Permitted Sources'!D1703</f>
        <v>56005</v>
      </c>
      <c r="D2453" s="159" t="str">
        <f>'Permitted Sources'!E1703</f>
        <v>20200254</v>
      </c>
      <c r="E2453" t="str">
        <f>'Permitted Sources'!H1703</f>
        <v>Compressor Engines</v>
      </c>
      <c r="F2453" s="67">
        <f>'Permitted Sources'!I1703</f>
        <v>5.6632095464921512</v>
      </c>
      <c r="G2453" s="67">
        <f>'Permitted Sources'!J1703</f>
        <v>5.7</v>
      </c>
      <c r="H2453" s="67">
        <f>'Permitted Sources'!K1703</f>
        <v>2.8</v>
      </c>
      <c r="I2453" s="67">
        <f>'Permitted Sources'!L1703</f>
        <v>0</v>
      </c>
      <c r="J2453" s="67">
        <f>'Permitted Sources'!M1703</f>
        <v>0</v>
      </c>
      <c r="K2453" t="str">
        <f t="shared" si="38"/>
        <v>Compressor Engines</v>
      </c>
    </row>
    <row r="2454" spans="1:11" x14ac:dyDescent="0.2">
      <c r="A2454" s="159" t="str">
        <f>'Permitted Sources'!A1704</f>
        <v>WYDEQ Permitted Sources</v>
      </c>
      <c r="B2454" t="str">
        <f>'Permitted Sources'!B1704</f>
        <v>56</v>
      </c>
      <c r="C2454" s="159">
        <f>'Permitted Sources'!D1704</f>
        <v>56005</v>
      </c>
      <c r="D2454" s="159" t="str">
        <f>'Permitted Sources'!E1704</f>
        <v>20200254</v>
      </c>
      <c r="E2454" t="str">
        <f>'Permitted Sources'!H1704</f>
        <v>Compressor Engines</v>
      </c>
      <c r="F2454" s="67">
        <f>'Permitted Sources'!I1704</f>
        <v>5.6632095464921512</v>
      </c>
      <c r="G2454" s="67">
        <f>'Permitted Sources'!J1704</f>
        <v>5.7</v>
      </c>
      <c r="H2454" s="67">
        <f>'Permitted Sources'!K1704</f>
        <v>2.8</v>
      </c>
      <c r="I2454" s="67">
        <f>'Permitted Sources'!L1704</f>
        <v>0</v>
      </c>
      <c r="J2454" s="67">
        <f>'Permitted Sources'!M1704</f>
        <v>0</v>
      </c>
      <c r="K2454" t="str">
        <f t="shared" si="38"/>
        <v>Compressor Engines</v>
      </c>
    </row>
    <row r="2455" spans="1:11" x14ac:dyDescent="0.2">
      <c r="A2455" s="159" t="str">
        <f>'Permitted Sources'!A1705</f>
        <v>WYDEQ Permitted Sources</v>
      </c>
      <c r="B2455" t="str">
        <f>'Permitted Sources'!B1705</f>
        <v>56</v>
      </c>
      <c r="C2455" s="159">
        <f>'Permitted Sources'!D1705</f>
        <v>56005</v>
      </c>
      <c r="D2455" s="159" t="str">
        <f>'Permitted Sources'!E1705</f>
        <v>20200254</v>
      </c>
      <c r="E2455" t="str">
        <f>'Permitted Sources'!H1705</f>
        <v>Compressor Engines</v>
      </c>
      <c r="F2455" s="67">
        <f>'Permitted Sources'!I1705</f>
        <v>5.6632095464921512</v>
      </c>
      <c r="G2455" s="67">
        <f>'Permitted Sources'!J1705</f>
        <v>5.7</v>
      </c>
      <c r="H2455" s="67">
        <f>'Permitted Sources'!K1705</f>
        <v>2.8</v>
      </c>
      <c r="I2455" s="67">
        <f>'Permitted Sources'!L1705</f>
        <v>0</v>
      </c>
      <c r="J2455" s="67">
        <f>'Permitted Sources'!M1705</f>
        <v>0</v>
      </c>
      <c r="K2455" t="str">
        <f t="shared" si="38"/>
        <v>Compressor Engines</v>
      </c>
    </row>
    <row r="2456" spans="1:11" x14ac:dyDescent="0.2">
      <c r="A2456" s="159" t="str">
        <f>'Permitted Sources'!A1706</f>
        <v>WYDEQ Permitted Sources</v>
      </c>
      <c r="B2456" t="str">
        <f>'Permitted Sources'!B1706</f>
        <v>56</v>
      </c>
      <c r="C2456" s="159">
        <f>'Permitted Sources'!D1706</f>
        <v>56005</v>
      </c>
      <c r="D2456" s="159" t="str">
        <f>'Permitted Sources'!E1706</f>
        <v>20200254</v>
      </c>
      <c r="E2456" t="str">
        <f>'Permitted Sources'!H1706</f>
        <v>Compressor Engines</v>
      </c>
      <c r="F2456" s="67">
        <f>'Permitted Sources'!I1706</f>
        <v>5.6632095464921512</v>
      </c>
      <c r="G2456" s="67">
        <f>'Permitted Sources'!J1706</f>
        <v>5.7</v>
      </c>
      <c r="H2456" s="67">
        <f>'Permitted Sources'!K1706</f>
        <v>2.8</v>
      </c>
      <c r="I2456" s="67">
        <f>'Permitted Sources'!L1706</f>
        <v>0</v>
      </c>
      <c r="J2456" s="67">
        <f>'Permitted Sources'!M1706</f>
        <v>0</v>
      </c>
      <c r="K2456" t="str">
        <f t="shared" si="38"/>
        <v>Compressor Engines</v>
      </c>
    </row>
    <row r="2457" spans="1:11" x14ac:dyDescent="0.2">
      <c r="A2457" s="159" t="str">
        <f>'Permitted Sources'!A1707</f>
        <v>WYDEQ Permitted Sources</v>
      </c>
      <c r="B2457" t="str">
        <f>'Permitted Sources'!B1707</f>
        <v>56</v>
      </c>
      <c r="C2457" s="159">
        <f>'Permitted Sources'!D1707</f>
        <v>56005</v>
      </c>
      <c r="D2457" s="159" t="str">
        <f>'Permitted Sources'!E1707</f>
        <v>20200254</v>
      </c>
      <c r="E2457" t="str">
        <f>'Permitted Sources'!H1707</f>
        <v>Compressor Engines</v>
      </c>
      <c r="F2457" s="67">
        <f>'Permitted Sources'!I1707</f>
        <v>9.1766257884805249</v>
      </c>
      <c r="G2457" s="67">
        <f>'Permitted Sources'!J1707</f>
        <v>6.1</v>
      </c>
      <c r="H2457" s="67">
        <f>'Permitted Sources'!K1707</f>
        <v>3.1</v>
      </c>
      <c r="I2457" s="67">
        <f>'Permitted Sources'!L1707</f>
        <v>0</v>
      </c>
      <c r="J2457" s="67">
        <f>'Permitted Sources'!M1707</f>
        <v>0</v>
      </c>
      <c r="K2457" t="str">
        <f t="shared" si="38"/>
        <v>Compressor Engines</v>
      </c>
    </row>
    <row r="2458" spans="1:11" x14ac:dyDescent="0.2">
      <c r="A2458" s="159" t="str">
        <f>'Permitted Sources'!A1708</f>
        <v>WYDEQ Permitted Sources</v>
      </c>
      <c r="B2458" t="str">
        <f>'Permitted Sources'!B1708</f>
        <v>56</v>
      </c>
      <c r="C2458" s="159">
        <f>'Permitted Sources'!D1708</f>
        <v>56005</v>
      </c>
      <c r="D2458" s="159" t="str">
        <f>'Permitted Sources'!E1708</f>
        <v>20200254</v>
      </c>
      <c r="E2458" t="str">
        <f>'Permitted Sources'!H1708</f>
        <v>Compressor Engines</v>
      </c>
      <c r="F2458" s="67">
        <f>'Permitted Sources'!I1708</f>
        <v>9.1766257884805249</v>
      </c>
      <c r="G2458" s="67">
        <f>'Permitted Sources'!J1708</f>
        <v>6.1</v>
      </c>
      <c r="H2458" s="67">
        <f>'Permitted Sources'!K1708</f>
        <v>3.1</v>
      </c>
      <c r="I2458" s="67">
        <f>'Permitted Sources'!L1708</f>
        <v>0</v>
      </c>
      <c r="J2458" s="67">
        <f>'Permitted Sources'!M1708</f>
        <v>0</v>
      </c>
      <c r="K2458" t="str">
        <f t="shared" si="38"/>
        <v>Compressor Engines</v>
      </c>
    </row>
    <row r="2459" spans="1:11" x14ac:dyDescent="0.2">
      <c r="A2459" s="159" t="str">
        <f>'Permitted Sources'!A1709</f>
        <v>WYDEQ Permitted Sources</v>
      </c>
      <c r="B2459" t="str">
        <f>'Permitted Sources'!B1709</f>
        <v>56</v>
      </c>
      <c r="C2459" s="159">
        <f>'Permitted Sources'!D1709</f>
        <v>56005</v>
      </c>
      <c r="D2459" s="159" t="str">
        <f>'Permitted Sources'!E1709</f>
        <v>20200254</v>
      </c>
      <c r="E2459" t="str">
        <f>'Permitted Sources'!H1709</f>
        <v>Compressor Engines</v>
      </c>
      <c r="F2459" s="67">
        <f>'Permitted Sources'!I1709</f>
        <v>9.1766257884805249</v>
      </c>
      <c r="G2459" s="67">
        <f>'Permitted Sources'!J1709</f>
        <v>6.1</v>
      </c>
      <c r="H2459" s="67">
        <f>'Permitted Sources'!K1709</f>
        <v>3.1</v>
      </c>
      <c r="I2459" s="67">
        <f>'Permitted Sources'!L1709</f>
        <v>0</v>
      </c>
      <c r="J2459" s="67">
        <f>'Permitted Sources'!M1709</f>
        <v>0</v>
      </c>
      <c r="K2459" t="str">
        <f t="shared" si="38"/>
        <v>Compressor Engines</v>
      </c>
    </row>
    <row r="2460" spans="1:11" x14ac:dyDescent="0.2">
      <c r="A2460" s="159" t="str">
        <f>'Permitted Sources'!A1710</f>
        <v>WYDEQ Permitted Sources</v>
      </c>
      <c r="B2460" t="str">
        <f>'Permitted Sources'!B1710</f>
        <v>56</v>
      </c>
      <c r="C2460" s="159">
        <f>'Permitted Sources'!D1710</f>
        <v>56005</v>
      </c>
      <c r="D2460" s="159" t="str">
        <f>'Permitted Sources'!E1710</f>
        <v>20200254</v>
      </c>
      <c r="E2460" t="str">
        <f>'Permitted Sources'!H1710</f>
        <v>Compressor Engines</v>
      </c>
      <c r="F2460" s="67">
        <f>'Permitted Sources'!I1710</f>
        <v>9.1766257884805249</v>
      </c>
      <c r="G2460" s="67">
        <f>'Permitted Sources'!J1710</f>
        <v>6.1</v>
      </c>
      <c r="H2460" s="67">
        <f>'Permitted Sources'!K1710</f>
        <v>3.1</v>
      </c>
      <c r="I2460" s="67">
        <f>'Permitted Sources'!L1710</f>
        <v>0</v>
      </c>
      <c r="J2460" s="67">
        <f>'Permitted Sources'!M1710</f>
        <v>0</v>
      </c>
      <c r="K2460" t="str">
        <f t="shared" si="38"/>
        <v>Compressor Engines</v>
      </c>
    </row>
    <row r="2461" spans="1:11" x14ac:dyDescent="0.2">
      <c r="A2461" s="159" t="str">
        <f>'Permitted Sources'!A1711</f>
        <v>WYDEQ Permitted Sources</v>
      </c>
      <c r="B2461" t="str">
        <f>'Permitted Sources'!B1711</f>
        <v>56</v>
      </c>
      <c r="C2461" s="159">
        <f>'Permitted Sources'!D1711</f>
        <v>56005</v>
      </c>
      <c r="D2461" s="159" t="str">
        <f>'Permitted Sources'!E1711</f>
        <v>20200254</v>
      </c>
      <c r="E2461" t="str">
        <f>'Permitted Sources'!H1711</f>
        <v>Compressor Engines</v>
      </c>
      <c r="F2461" s="67">
        <f>'Permitted Sources'!I1711</f>
        <v>19.421190969327814</v>
      </c>
      <c r="G2461" s="67">
        <f>'Permitted Sources'!J1711</f>
        <v>12.9</v>
      </c>
      <c r="H2461" s="67">
        <f>'Permitted Sources'!K1711</f>
        <v>6.5</v>
      </c>
      <c r="I2461" s="67">
        <f>'Permitted Sources'!L1711</f>
        <v>0</v>
      </c>
      <c r="J2461" s="67">
        <f>'Permitted Sources'!M1711</f>
        <v>0</v>
      </c>
      <c r="K2461" t="str">
        <f t="shared" si="38"/>
        <v>Compressor Engines</v>
      </c>
    </row>
    <row r="2462" spans="1:11" x14ac:dyDescent="0.2">
      <c r="A2462" s="159" t="str">
        <f>'Permitted Sources'!A1712</f>
        <v>WYDEQ Permitted Sources</v>
      </c>
      <c r="B2462" t="str">
        <f>'Permitted Sources'!B1712</f>
        <v>56</v>
      </c>
      <c r="C2462" s="159">
        <f>'Permitted Sources'!D1712</f>
        <v>56005</v>
      </c>
      <c r="D2462" s="159" t="str">
        <f>'Permitted Sources'!E1712</f>
        <v>20200254</v>
      </c>
      <c r="E2462" t="str">
        <f>'Permitted Sources'!H1712</f>
        <v>Compressor Engines</v>
      </c>
      <c r="F2462" s="67">
        <f>'Permitted Sources'!I1712</f>
        <v>19.421190969327814</v>
      </c>
      <c r="G2462" s="67">
        <f>'Permitted Sources'!J1712</f>
        <v>12.9</v>
      </c>
      <c r="H2462" s="67">
        <f>'Permitted Sources'!K1712</f>
        <v>6.5</v>
      </c>
      <c r="I2462" s="67">
        <f>'Permitted Sources'!L1712</f>
        <v>0</v>
      </c>
      <c r="J2462" s="67">
        <f>'Permitted Sources'!M1712</f>
        <v>0</v>
      </c>
      <c r="K2462" t="str">
        <f t="shared" si="38"/>
        <v>Compressor Engines</v>
      </c>
    </row>
    <row r="2463" spans="1:11" x14ac:dyDescent="0.2">
      <c r="A2463" s="159" t="str">
        <f>'Permitted Sources'!A1713</f>
        <v>WYDEQ Permitted Sources</v>
      </c>
      <c r="B2463" t="str">
        <f>'Permitted Sources'!B1713</f>
        <v>56</v>
      </c>
      <c r="C2463" s="159">
        <f>'Permitted Sources'!D1713</f>
        <v>56005</v>
      </c>
      <c r="D2463" s="159" t="str">
        <f>'Permitted Sources'!E1713</f>
        <v>20200254</v>
      </c>
      <c r="E2463" t="str">
        <f>'Permitted Sources'!H1713</f>
        <v>Compressor Engines</v>
      </c>
      <c r="F2463" s="67">
        <f>'Permitted Sources'!I1713</f>
        <v>19.421190969327814</v>
      </c>
      <c r="G2463" s="67">
        <f>'Permitted Sources'!J1713</f>
        <v>12.9</v>
      </c>
      <c r="H2463" s="67">
        <f>'Permitted Sources'!K1713</f>
        <v>6.5</v>
      </c>
      <c r="I2463" s="67">
        <f>'Permitted Sources'!L1713</f>
        <v>0</v>
      </c>
      <c r="J2463" s="67">
        <f>'Permitted Sources'!M1713</f>
        <v>0</v>
      </c>
      <c r="K2463" t="str">
        <f t="shared" si="38"/>
        <v>Compressor Engines</v>
      </c>
    </row>
    <row r="2464" spans="1:11" x14ac:dyDescent="0.2">
      <c r="A2464" s="159" t="str">
        <f>'Permitted Sources'!A1714</f>
        <v>WYDEQ Permitted Sources</v>
      </c>
      <c r="B2464" t="str">
        <f>'Permitted Sources'!B1714</f>
        <v>56</v>
      </c>
      <c r="C2464" s="159">
        <f>'Permitted Sources'!D1714</f>
        <v>56005</v>
      </c>
      <c r="D2464" s="159" t="str">
        <f>'Permitted Sources'!E1714</f>
        <v>20200254</v>
      </c>
      <c r="E2464" t="str">
        <f>'Permitted Sources'!H1714</f>
        <v>Compressor Engines</v>
      </c>
      <c r="F2464" s="67">
        <f>'Permitted Sources'!I1714</f>
        <v>19.421190969327814</v>
      </c>
      <c r="G2464" s="67">
        <f>'Permitted Sources'!J1714</f>
        <v>12.9</v>
      </c>
      <c r="H2464" s="67">
        <f>'Permitted Sources'!K1714</f>
        <v>6.5</v>
      </c>
      <c r="I2464" s="67">
        <f>'Permitted Sources'!L1714</f>
        <v>0</v>
      </c>
      <c r="J2464" s="67">
        <f>'Permitted Sources'!M1714</f>
        <v>0</v>
      </c>
      <c r="K2464" t="str">
        <f t="shared" si="38"/>
        <v>Compressor Engines</v>
      </c>
    </row>
    <row r="2465" spans="1:11" x14ac:dyDescent="0.2">
      <c r="A2465" s="159" t="str">
        <f>'Permitted Sources'!A1715</f>
        <v>WYDEQ Permitted Sources</v>
      </c>
      <c r="B2465" t="str">
        <f>'Permitted Sources'!B1715</f>
        <v>56</v>
      </c>
      <c r="C2465" s="159">
        <f>'Permitted Sources'!D1715</f>
        <v>56005</v>
      </c>
      <c r="D2465" s="159" t="str">
        <f>'Permitted Sources'!E1715</f>
        <v>20200254</v>
      </c>
      <c r="E2465" t="str">
        <f>'Permitted Sources'!H1715</f>
        <v>Compressor Engines</v>
      </c>
      <c r="F2465" s="67">
        <f>'Permitted Sources'!I1715</f>
        <v>19.421190969327814</v>
      </c>
      <c r="G2465" s="67">
        <f>'Permitted Sources'!J1715</f>
        <v>12.9</v>
      </c>
      <c r="H2465" s="67">
        <f>'Permitted Sources'!K1715</f>
        <v>6.5</v>
      </c>
      <c r="I2465" s="67">
        <f>'Permitted Sources'!L1715</f>
        <v>0</v>
      </c>
      <c r="J2465" s="67">
        <f>'Permitted Sources'!M1715</f>
        <v>0</v>
      </c>
      <c r="K2465" t="str">
        <f t="shared" si="38"/>
        <v>Compressor Engines</v>
      </c>
    </row>
    <row r="2466" spans="1:11" x14ac:dyDescent="0.2">
      <c r="A2466" s="159" t="str">
        <f>'Permitted Sources'!A1716</f>
        <v>WYDEQ Permitted Sources</v>
      </c>
      <c r="B2466" t="str">
        <f>'Permitted Sources'!B1716</f>
        <v>56</v>
      </c>
      <c r="C2466" s="159">
        <f>'Permitted Sources'!D1716</f>
        <v>56005</v>
      </c>
      <c r="D2466" s="159" t="str">
        <f>'Permitted Sources'!E1716</f>
        <v>20200254</v>
      </c>
      <c r="E2466" t="str">
        <f>'Permitted Sources'!H1716</f>
        <v>Compressor Engines</v>
      </c>
      <c r="F2466" s="67">
        <f>'Permitted Sources'!I1716</f>
        <v>19.421190969327814</v>
      </c>
      <c r="G2466" s="67">
        <f>'Permitted Sources'!J1716</f>
        <v>12.9</v>
      </c>
      <c r="H2466" s="67">
        <f>'Permitted Sources'!K1716</f>
        <v>6.5</v>
      </c>
      <c r="I2466" s="67">
        <f>'Permitted Sources'!L1716</f>
        <v>0</v>
      </c>
      <c r="J2466" s="67">
        <f>'Permitted Sources'!M1716</f>
        <v>0</v>
      </c>
      <c r="K2466" t="str">
        <f t="shared" si="38"/>
        <v>Compressor Engines</v>
      </c>
    </row>
    <row r="2467" spans="1:11" x14ac:dyDescent="0.2">
      <c r="A2467" s="159" t="str">
        <f>'Permitted Sources'!A1717</f>
        <v>WYDEQ Permitted Sources</v>
      </c>
      <c r="B2467" t="str">
        <f>'Permitted Sources'!B1717</f>
        <v>56</v>
      </c>
      <c r="C2467" s="159">
        <f>'Permitted Sources'!D1717</f>
        <v>56005</v>
      </c>
      <c r="D2467" s="159" t="str">
        <f>'Permitted Sources'!E1717</f>
        <v>20200254</v>
      </c>
      <c r="E2467" t="str">
        <f>'Permitted Sources'!H1717</f>
        <v>Compressor Engines</v>
      </c>
      <c r="F2467" s="67">
        <f>'Permitted Sources'!I1717</f>
        <v>19.421190969327814</v>
      </c>
      <c r="G2467" s="67">
        <f>'Permitted Sources'!J1717</f>
        <v>21.9</v>
      </c>
      <c r="H2467" s="67">
        <f>'Permitted Sources'!K1717</f>
        <v>6.5</v>
      </c>
      <c r="I2467" s="67">
        <f>'Permitted Sources'!L1717</f>
        <v>0</v>
      </c>
      <c r="J2467" s="67">
        <f>'Permitted Sources'!M1717</f>
        <v>0</v>
      </c>
      <c r="K2467" t="str">
        <f t="shared" si="38"/>
        <v>Compressor Engines</v>
      </c>
    </row>
    <row r="2468" spans="1:11" x14ac:dyDescent="0.2">
      <c r="A2468" s="159" t="str">
        <f>'Permitted Sources'!A1718</f>
        <v>WYDEQ Permitted Sources</v>
      </c>
      <c r="B2468" t="str">
        <f>'Permitted Sources'!B1718</f>
        <v>56</v>
      </c>
      <c r="C2468" s="159">
        <f>'Permitted Sources'!D1718</f>
        <v>56005</v>
      </c>
      <c r="D2468" s="159" t="str">
        <f>'Permitted Sources'!E1718</f>
        <v>20200254</v>
      </c>
      <c r="E2468" t="str">
        <f>'Permitted Sources'!H1718</f>
        <v>Compressor Engines</v>
      </c>
      <c r="F2468" s="67">
        <f>'Permitted Sources'!I1718</f>
        <v>19.410755079500127</v>
      </c>
      <c r="G2468" s="67">
        <f>'Permitted Sources'!J1718</f>
        <v>12.9</v>
      </c>
      <c r="H2468" s="67">
        <f>'Permitted Sources'!K1718</f>
        <v>6.5</v>
      </c>
      <c r="I2468" s="67">
        <f>'Permitted Sources'!L1718</f>
        <v>0</v>
      </c>
      <c r="J2468" s="67">
        <f>'Permitted Sources'!M1718</f>
        <v>0</v>
      </c>
      <c r="K2468" t="str">
        <f t="shared" si="38"/>
        <v>Compressor Engines</v>
      </c>
    </row>
    <row r="2469" spans="1:11" x14ac:dyDescent="0.2">
      <c r="A2469" s="159" t="str">
        <f>'Permitted Sources'!A1719</f>
        <v>WYDEQ Permitted Sources</v>
      </c>
      <c r="B2469" t="str">
        <f>'Permitted Sources'!B1719</f>
        <v>56</v>
      </c>
      <c r="C2469" s="159">
        <f>'Permitted Sources'!D1719</f>
        <v>56005</v>
      </c>
      <c r="D2469" s="159" t="str">
        <f>'Permitted Sources'!E1719</f>
        <v>20200254</v>
      </c>
      <c r="E2469" t="str">
        <f>'Permitted Sources'!H1719</f>
        <v>Compressor Engines</v>
      </c>
      <c r="F2469" s="67">
        <f>'Permitted Sources'!I1719</f>
        <v>19.410755079500127</v>
      </c>
      <c r="G2469" s="67">
        <f>'Permitted Sources'!J1719</f>
        <v>12.9</v>
      </c>
      <c r="H2469" s="67">
        <f>'Permitted Sources'!K1719</f>
        <v>6.5</v>
      </c>
      <c r="I2469" s="67">
        <f>'Permitted Sources'!L1719</f>
        <v>0</v>
      </c>
      <c r="J2469" s="67">
        <f>'Permitted Sources'!M1719</f>
        <v>0</v>
      </c>
      <c r="K2469" t="str">
        <f t="shared" si="38"/>
        <v>Compressor Engines</v>
      </c>
    </row>
    <row r="2470" spans="1:11" x14ac:dyDescent="0.2">
      <c r="A2470" s="159" t="str">
        <f>'Permitted Sources'!A1720</f>
        <v>WYDEQ Permitted Sources</v>
      </c>
      <c r="B2470" t="str">
        <f>'Permitted Sources'!B1720</f>
        <v>56</v>
      </c>
      <c r="C2470" s="159">
        <f>'Permitted Sources'!D1720</f>
        <v>56005</v>
      </c>
      <c r="D2470" s="159" t="str">
        <f>'Permitted Sources'!E1720</f>
        <v>20200254</v>
      </c>
      <c r="E2470" t="str">
        <f>'Permitted Sources'!H1720</f>
        <v>Compressor Engines</v>
      </c>
      <c r="F2470" s="67">
        <f>'Permitted Sources'!I1720</f>
        <v>19.410755079500127</v>
      </c>
      <c r="G2470" s="67">
        <f>'Permitted Sources'!J1720</f>
        <v>12.9</v>
      </c>
      <c r="H2470" s="67">
        <f>'Permitted Sources'!K1720</f>
        <v>6.5</v>
      </c>
      <c r="I2470" s="67">
        <f>'Permitted Sources'!L1720</f>
        <v>0</v>
      </c>
      <c r="J2470" s="67">
        <f>'Permitted Sources'!M1720</f>
        <v>0</v>
      </c>
      <c r="K2470" t="str">
        <f t="shared" si="38"/>
        <v>Compressor Engines</v>
      </c>
    </row>
    <row r="2471" spans="1:11" x14ac:dyDescent="0.2">
      <c r="A2471" s="159" t="str">
        <f>'Permitted Sources'!A1721</f>
        <v>WYDEQ Permitted Sources</v>
      </c>
      <c r="B2471" t="str">
        <f>'Permitted Sources'!B1721</f>
        <v>56</v>
      </c>
      <c r="C2471" s="159">
        <f>'Permitted Sources'!D1721</f>
        <v>56005</v>
      </c>
      <c r="D2471" s="159" t="str">
        <f>'Permitted Sources'!E1721</f>
        <v>20200254</v>
      </c>
      <c r="E2471" t="str">
        <f>'Permitted Sources'!H1721</f>
        <v>Compressor Engines</v>
      </c>
      <c r="F2471" s="67">
        <f>'Permitted Sources'!I1721</f>
        <v>6.1</v>
      </c>
      <c r="G2471" s="67">
        <f>'Permitted Sources'!J1721</f>
        <v>6.1</v>
      </c>
      <c r="H2471" s="67">
        <f>'Permitted Sources'!K1721</f>
        <v>3.1</v>
      </c>
      <c r="I2471" s="67">
        <f>'Permitted Sources'!L1721</f>
        <v>0</v>
      </c>
      <c r="J2471" s="67">
        <f>'Permitted Sources'!M1721</f>
        <v>0</v>
      </c>
      <c r="K2471" t="str">
        <f t="shared" si="38"/>
        <v>Compressor Engines</v>
      </c>
    </row>
    <row r="2472" spans="1:11" x14ac:dyDescent="0.2">
      <c r="A2472" s="159" t="str">
        <f>'Permitted Sources'!A1722</f>
        <v>WYDEQ Permitted Sources</v>
      </c>
      <c r="B2472" t="str">
        <f>'Permitted Sources'!B1722</f>
        <v>56</v>
      </c>
      <c r="C2472" s="159">
        <f>'Permitted Sources'!D1722</f>
        <v>56005</v>
      </c>
      <c r="D2472" s="159" t="str">
        <f>'Permitted Sources'!E1722</f>
        <v>20200254</v>
      </c>
      <c r="E2472" t="str">
        <f>'Permitted Sources'!H1722</f>
        <v>Compressor Engines</v>
      </c>
      <c r="F2472" s="67">
        <f>'Permitted Sources'!I1722</f>
        <v>6.1</v>
      </c>
      <c r="G2472" s="67">
        <f>'Permitted Sources'!J1722</f>
        <v>6.1</v>
      </c>
      <c r="H2472" s="67">
        <f>'Permitted Sources'!K1722</f>
        <v>3.1</v>
      </c>
      <c r="I2472" s="67">
        <f>'Permitted Sources'!L1722</f>
        <v>0</v>
      </c>
      <c r="J2472" s="67">
        <f>'Permitted Sources'!M1722</f>
        <v>0</v>
      </c>
      <c r="K2472" t="str">
        <f t="shared" si="38"/>
        <v>Compressor Engines</v>
      </c>
    </row>
    <row r="2473" spans="1:11" x14ac:dyDescent="0.2">
      <c r="A2473" s="159" t="str">
        <f>'Permitted Sources'!A1723</f>
        <v>WYDEQ Permitted Sources</v>
      </c>
      <c r="B2473" t="str">
        <f>'Permitted Sources'!B1723</f>
        <v>56</v>
      </c>
      <c r="C2473" s="159">
        <f>'Permitted Sources'!D1723</f>
        <v>56005</v>
      </c>
      <c r="D2473" s="159" t="str">
        <f>'Permitted Sources'!E1723</f>
        <v>20200254</v>
      </c>
      <c r="E2473" t="str">
        <f>'Permitted Sources'!H1723</f>
        <v>Compressor Engines</v>
      </c>
      <c r="F2473" s="67">
        <f>'Permitted Sources'!I1723</f>
        <v>6.1</v>
      </c>
      <c r="G2473" s="67">
        <f>'Permitted Sources'!J1723</f>
        <v>6.1</v>
      </c>
      <c r="H2473" s="67">
        <f>'Permitted Sources'!K1723</f>
        <v>3.1</v>
      </c>
      <c r="I2473" s="67">
        <f>'Permitted Sources'!L1723</f>
        <v>0</v>
      </c>
      <c r="J2473" s="67">
        <f>'Permitted Sources'!M1723</f>
        <v>0</v>
      </c>
      <c r="K2473" t="str">
        <f t="shared" si="38"/>
        <v>Compressor Engines</v>
      </c>
    </row>
    <row r="2474" spans="1:11" x14ac:dyDescent="0.2">
      <c r="A2474" s="159" t="str">
        <f>'Permitted Sources'!A1724</f>
        <v>WYDEQ Permitted Sources</v>
      </c>
      <c r="B2474" t="str">
        <f>'Permitted Sources'!B1724</f>
        <v>56</v>
      </c>
      <c r="C2474" s="159">
        <f>'Permitted Sources'!D1724</f>
        <v>56005</v>
      </c>
      <c r="D2474" s="159" t="str">
        <f>'Permitted Sources'!E1724</f>
        <v>20200254</v>
      </c>
      <c r="E2474" t="str">
        <f>'Permitted Sources'!H1724</f>
        <v>Compressor Engines</v>
      </c>
      <c r="F2474" s="67">
        <f>'Permitted Sources'!I1724</f>
        <v>19.410755079500127</v>
      </c>
      <c r="G2474" s="67">
        <f>'Permitted Sources'!J1724</f>
        <v>9.1</v>
      </c>
      <c r="H2474" s="67">
        <f>'Permitted Sources'!K1724</f>
        <v>6.5</v>
      </c>
      <c r="I2474" s="67">
        <f>'Permitted Sources'!L1724</f>
        <v>0</v>
      </c>
      <c r="J2474" s="67">
        <f>'Permitted Sources'!M1724</f>
        <v>0</v>
      </c>
      <c r="K2474" t="str">
        <f t="shared" si="38"/>
        <v>Compressor Engines</v>
      </c>
    </row>
    <row r="2475" spans="1:11" x14ac:dyDescent="0.2">
      <c r="A2475" s="159" t="str">
        <f>'Permitted Sources'!A1725</f>
        <v>WYDEQ Permitted Sources</v>
      </c>
      <c r="B2475" t="str">
        <f>'Permitted Sources'!B1725</f>
        <v>56</v>
      </c>
      <c r="C2475" s="159">
        <f>'Permitted Sources'!D1725</f>
        <v>56005</v>
      </c>
      <c r="D2475" s="159" t="str">
        <f>'Permitted Sources'!E1725</f>
        <v>20200254</v>
      </c>
      <c r="E2475" t="str">
        <f>'Permitted Sources'!H1725</f>
        <v>Compressor Engines</v>
      </c>
      <c r="F2475" s="67">
        <f>'Permitted Sources'!I1725</f>
        <v>19.410755079500127</v>
      </c>
      <c r="G2475" s="67">
        <f>'Permitted Sources'!J1725</f>
        <v>9.1</v>
      </c>
      <c r="H2475" s="67">
        <f>'Permitted Sources'!K1725</f>
        <v>6.5</v>
      </c>
      <c r="I2475" s="67">
        <f>'Permitted Sources'!L1725</f>
        <v>0</v>
      </c>
      <c r="J2475" s="67">
        <f>'Permitted Sources'!M1725</f>
        <v>0</v>
      </c>
      <c r="K2475" t="str">
        <f t="shared" si="38"/>
        <v>Compressor Engines</v>
      </c>
    </row>
    <row r="2476" spans="1:11" x14ac:dyDescent="0.2">
      <c r="A2476" s="159" t="str">
        <f>'Permitted Sources'!A1726</f>
        <v>WYDEQ Permitted Sources</v>
      </c>
      <c r="B2476" t="str">
        <f>'Permitted Sources'!B1726</f>
        <v>56</v>
      </c>
      <c r="C2476" s="159">
        <f>'Permitted Sources'!D1726</f>
        <v>56005</v>
      </c>
      <c r="D2476" s="159" t="str">
        <f>'Permitted Sources'!E1726</f>
        <v>20200254</v>
      </c>
      <c r="E2476" t="str">
        <f>'Permitted Sources'!H1726</f>
        <v>Compressor Engines</v>
      </c>
      <c r="F2476" s="67">
        <f>'Permitted Sources'!I1726</f>
        <v>19.410755079500127</v>
      </c>
      <c r="G2476" s="67">
        <f>'Permitted Sources'!J1726</f>
        <v>9.1</v>
      </c>
      <c r="H2476" s="67">
        <f>'Permitted Sources'!K1726</f>
        <v>6.5</v>
      </c>
      <c r="I2476" s="67">
        <f>'Permitted Sources'!L1726</f>
        <v>0</v>
      </c>
      <c r="J2476" s="67">
        <f>'Permitted Sources'!M1726</f>
        <v>0</v>
      </c>
      <c r="K2476" t="str">
        <f t="shared" si="38"/>
        <v>Compressor Engines</v>
      </c>
    </row>
    <row r="2477" spans="1:11" x14ac:dyDescent="0.2">
      <c r="A2477" s="159" t="str">
        <f>'Permitted Sources'!A1727</f>
        <v>WYDEQ Permitted Sources</v>
      </c>
      <c r="B2477" t="str">
        <f>'Permitted Sources'!B1727</f>
        <v>56</v>
      </c>
      <c r="C2477" s="159">
        <f>'Permitted Sources'!D1727</f>
        <v>56005</v>
      </c>
      <c r="D2477" s="159" t="str">
        <f>'Permitted Sources'!E1727</f>
        <v>20200254</v>
      </c>
      <c r="E2477" t="str">
        <f>'Permitted Sources'!H1727</f>
        <v>Compressor Engines</v>
      </c>
      <c r="F2477" s="67">
        <f>'Permitted Sources'!I1727</f>
        <v>6.1</v>
      </c>
      <c r="G2477" s="67">
        <f>'Permitted Sources'!J1727</f>
        <v>6.1</v>
      </c>
      <c r="H2477" s="67">
        <f>'Permitted Sources'!K1727</f>
        <v>3.1</v>
      </c>
      <c r="I2477" s="67">
        <f>'Permitted Sources'!L1727</f>
        <v>0</v>
      </c>
      <c r="J2477" s="67">
        <f>'Permitted Sources'!M1727</f>
        <v>0</v>
      </c>
      <c r="K2477" t="str">
        <f t="shared" si="38"/>
        <v>Compressor Engines</v>
      </c>
    </row>
    <row r="2478" spans="1:11" x14ac:dyDescent="0.2">
      <c r="A2478" s="159" t="str">
        <f>'Permitted Sources'!A1728</f>
        <v>WYDEQ Permitted Sources</v>
      </c>
      <c r="B2478" t="str">
        <f>'Permitted Sources'!B1728</f>
        <v>56</v>
      </c>
      <c r="C2478" s="159">
        <f>'Permitted Sources'!D1728</f>
        <v>56005</v>
      </c>
      <c r="D2478" s="159" t="str">
        <f>'Permitted Sources'!E1728</f>
        <v>20200254</v>
      </c>
      <c r="E2478" t="str">
        <f>'Permitted Sources'!H1728</f>
        <v>Compressor Engines</v>
      </c>
      <c r="F2478" s="67">
        <f>'Permitted Sources'!I1728</f>
        <v>6.1</v>
      </c>
      <c r="G2478" s="67">
        <f>'Permitted Sources'!J1728</f>
        <v>6.1</v>
      </c>
      <c r="H2478" s="67">
        <f>'Permitted Sources'!K1728</f>
        <v>3.1</v>
      </c>
      <c r="I2478" s="67">
        <f>'Permitted Sources'!L1728</f>
        <v>0</v>
      </c>
      <c r="J2478" s="67">
        <f>'Permitted Sources'!M1728</f>
        <v>0</v>
      </c>
      <c r="K2478" t="str">
        <f t="shared" si="38"/>
        <v>Compressor Engines</v>
      </c>
    </row>
    <row r="2479" spans="1:11" x14ac:dyDescent="0.2">
      <c r="A2479" s="159" t="str">
        <f>'Permitted Sources'!A1729</f>
        <v>WYDEQ Permitted Sources</v>
      </c>
      <c r="B2479" t="str">
        <f>'Permitted Sources'!B1729</f>
        <v>56</v>
      </c>
      <c r="C2479" s="159">
        <f>'Permitted Sources'!D1729</f>
        <v>56005</v>
      </c>
      <c r="D2479" s="159" t="str">
        <f>'Permitted Sources'!E1729</f>
        <v>20200254</v>
      </c>
      <c r="E2479" t="str">
        <f>'Permitted Sources'!H1729</f>
        <v>Compressor Engines</v>
      </c>
      <c r="F2479" s="67">
        <f>'Permitted Sources'!I1729</f>
        <v>6.1</v>
      </c>
      <c r="G2479" s="67">
        <f>'Permitted Sources'!J1729</f>
        <v>6.1</v>
      </c>
      <c r="H2479" s="67">
        <f>'Permitted Sources'!K1729</f>
        <v>3.1</v>
      </c>
      <c r="I2479" s="67">
        <f>'Permitted Sources'!L1729</f>
        <v>0</v>
      </c>
      <c r="J2479" s="67">
        <f>'Permitted Sources'!M1729</f>
        <v>0</v>
      </c>
      <c r="K2479" t="str">
        <f t="shared" si="38"/>
        <v>Compressor Engines</v>
      </c>
    </row>
    <row r="2480" spans="1:11" x14ac:dyDescent="0.2">
      <c r="A2480" s="159" t="str">
        <f>'Permitted Sources'!A1730</f>
        <v>WYDEQ Permitted Sources</v>
      </c>
      <c r="B2480" t="str">
        <f>'Permitted Sources'!B1730</f>
        <v>56</v>
      </c>
      <c r="C2480" s="159">
        <f>'Permitted Sources'!D1730</f>
        <v>56005</v>
      </c>
      <c r="D2480" s="159" t="str">
        <f>'Permitted Sources'!E1730</f>
        <v>20200254</v>
      </c>
      <c r="E2480" t="str">
        <f>'Permitted Sources'!H1730</f>
        <v>Compressor Engines</v>
      </c>
      <c r="F2480" s="67">
        <f>'Permitted Sources'!I1730</f>
        <v>6.1</v>
      </c>
      <c r="G2480" s="67">
        <f>'Permitted Sources'!J1730</f>
        <v>6.1</v>
      </c>
      <c r="H2480" s="67">
        <f>'Permitted Sources'!K1730</f>
        <v>3.1</v>
      </c>
      <c r="I2480" s="67">
        <f>'Permitted Sources'!L1730</f>
        <v>0</v>
      </c>
      <c r="J2480" s="67">
        <f>'Permitted Sources'!M1730</f>
        <v>0</v>
      </c>
      <c r="K2480" t="str">
        <f t="shared" si="38"/>
        <v>Compressor Engines</v>
      </c>
    </row>
    <row r="2481" spans="1:11" x14ac:dyDescent="0.2">
      <c r="A2481" s="159" t="str">
        <f>'Permitted Sources'!A1731</f>
        <v>WYDEQ Permitted Sources</v>
      </c>
      <c r="B2481" t="str">
        <f>'Permitted Sources'!B1731</f>
        <v>56</v>
      </c>
      <c r="C2481" s="159">
        <f>'Permitted Sources'!D1731</f>
        <v>56005</v>
      </c>
      <c r="D2481" s="159" t="str">
        <f>'Permitted Sources'!E1731</f>
        <v>20200254</v>
      </c>
      <c r="E2481" t="str">
        <f>'Permitted Sources'!H1731</f>
        <v>Compressor Engines</v>
      </c>
      <c r="F2481" s="67">
        <f>'Permitted Sources'!I1731</f>
        <v>5.6632095464921512</v>
      </c>
      <c r="G2481" s="67">
        <f>'Permitted Sources'!J1731</f>
        <v>5.7</v>
      </c>
      <c r="H2481" s="67">
        <f>'Permitted Sources'!K1731</f>
        <v>2.8</v>
      </c>
      <c r="I2481" s="67">
        <f>'Permitted Sources'!L1731</f>
        <v>0</v>
      </c>
      <c r="J2481" s="67">
        <f>'Permitted Sources'!M1731</f>
        <v>0</v>
      </c>
      <c r="K2481" t="str">
        <f t="shared" si="38"/>
        <v>Compressor Engines</v>
      </c>
    </row>
    <row r="2482" spans="1:11" x14ac:dyDescent="0.2">
      <c r="A2482" s="159" t="str">
        <f>'Permitted Sources'!A1732</f>
        <v>WYDEQ Permitted Sources</v>
      </c>
      <c r="B2482" t="str">
        <f>'Permitted Sources'!B1732</f>
        <v>56</v>
      </c>
      <c r="C2482" s="159">
        <f>'Permitted Sources'!D1732</f>
        <v>56005</v>
      </c>
      <c r="D2482" s="159" t="str">
        <f>'Permitted Sources'!E1732</f>
        <v>20200254</v>
      </c>
      <c r="E2482" t="str">
        <f>'Permitted Sources'!H1732</f>
        <v>Compressor Engines</v>
      </c>
      <c r="F2482" s="67">
        <f>'Permitted Sources'!I1732</f>
        <v>5.6632095464921512</v>
      </c>
      <c r="G2482" s="67">
        <f>'Permitted Sources'!J1732</f>
        <v>5.7</v>
      </c>
      <c r="H2482" s="67">
        <f>'Permitted Sources'!K1732</f>
        <v>2.8</v>
      </c>
      <c r="I2482" s="67">
        <f>'Permitted Sources'!L1732</f>
        <v>0</v>
      </c>
      <c r="J2482" s="67">
        <f>'Permitted Sources'!M1732</f>
        <v>0</v>
      </c>
      <c r="K2482" t="str">
        <f t="shared" si="38"/>
        <v>Compressor Engines</v>
      </c>
    </row>
    <row r="2483" spans="1:11" x14ac:dyDescent="0.2">
      <c r="A2483" s="159" t="str">
        <f>'Permitted Sources'!A1733</f>
        <v>WYDEQ Permitted Sources</v>
      </c>
      <c r="B2483" t="str">
        <f>'Permitted Sources'!B1733</f>
        <v>56</v>
      </c>
      <c r="C2483" s="159">
        <f>'Permitted Sources'!D1733</f>
        <v>56005</v>
      </c>
      <c r="D2483" s="159" t="str">
        <f>'Permitted Sources'!E1733</f>
        <v>20200254</v>
      </c>
      <c r="E2483" t="str">
        <f>'Permitted Sources'!H1733</f>
        <v>Compressor Engines</v>
      </c>
      <c r="F2483" s="67">
        <f>'Permitted Sources'!I1733</f>
        <v>6.1</v>
      </c>
      <c r="G2483" s="67">
        <f>'Permitted Sources'!J1733</f>
        <v>6.1</v>
      </c>
      <c r="H2483" s="67">
        <f>'Permitted Sources'!K1733</f>
        <v>3.1</v>
      </c>
      <c r="I2483" s="67">
        <f>'Permitted Sources'!L1733</f>
        <v>0</v>
      </c>
      <c r="J2483" s="67">
        <f>'Permitted Sources'!M1733</f>
        <v>0</v>
      </c>
      <c r="K2483" t="str">
        <f t="shared" si="38"/>
        <v>Compressor Engines</v>
      </c>
    </row>
    <row r="2484" spans="1:11" x14ac:dyDescent="0.2">
      <c r="A2484" s="159" t="str">
        <f>'Permitted Sources'!A1734</f>
        <v>WYDEQ Permitted Sources</v>
      </c>
      <c r="B2484" t="str">
        <f>'Permitted Sources'!B1734</f>
        <v>56</v>
      </c>
      <c r="C2484" s="159">
        <f>'Permitted Sources'!D1734</f>
        <v>56005</v>
      </c>
      <c r="D2484" s="159" t="str">
        <f>'Permitted Sources'!E1734</f>
        <v>20200254</v>
      </c>
      <c r="E2484" t="str">
        <f>'Permitted Sources'!H1734</f>
        <v>Compressor Engines</v>
      </c>
      <c r="F2484" s="67">
        <f>'Permitted Sources'!I1734</f>
        <v>5.7</v>
      </c>
      <c r="G2484" s="67">
        <f>'Permitted Sources'!J1734</f>
        <v>5.7</v>
      </c>
      <c r="H2484" s="67">
        <f>'Permitted Sources'!K1734</f>
        <v>2.8</v>
      </c>
      <c r="I2484" s="67">
        <f>'Permitted Sources'!L1734</f>
        <v>0</v>
      </c>
      <c r="J2484" s="67">
        <f>'Permitted Sources'!M1734</f>
        <v>0</v>
      </c>
      <c r="K2484" t="str">
        <f t="shared" si="38"/>
        <v>Compressor Engines</v>
      </c>
    </row>
    <row r="2485" spans="1:11" x14ac:dyDescent="0.2">
      <c r="A2485" s="159" t="str">
        <f>'Permitted Sources'!A1735</f>
        <v>WYDEQ Permitted Sources</v>
      </c>
      <c r="B2485" t="str">
        <f>'Permitted Sources'!B1735</f>
        <v>56</v>
      </c>
      <c r="C2485" s="159">
        <f>'Permitted Sources'!D1735</f>
        <v>56005</v>
      </c>
      <c r="D2485" s="159" t="str">
        <f>'Permitted Sources'!E1735</f>
        <v>20200254</v>
      </c>
      <c r="E2485" t="str">
        <f>'Permitted Sources'!H1735</f>
        <v>Compressor Engines</v>
      </c>
      <c r="F2485" s="67">
        <f>'Permitted Sources'!I1735</f>
        <v>5.7</v>
      </c>
      <c r="G2485" s="67">
        <f>'Permitted Sources'!J1735</f>
        <v>5.7</v>
      </c>
      <c r="H2485" s="67">
        <f>'Permitted Sources'!K1735</f>
        <v>2.8</v>
      </c>
      <c r="I2485" s="67">
        <f>'Permitted Sources'!L1735</f>
        <v>0</v>
      </c>
      <c r="J2485" s="67">
        <f>'Permitted Sources'!M1735</f>
        <v>0</v>
      </c>
      <c r="K2485" t="str">
        <f t="shared" si="38"/>
        <v>Compressor Engines</v>
      </c>
    </row>
    <row r="2486" spans="1:11" x14ac:dyDescent="0.2">
      <c r="A2486" s="159" t="str">
        <f>'Permitted Sources'!A1736</f>
        <v>WYDEQ Permitted Sources</v>
      </c>
      <c r="B2486" t="str">
        <f>'Permitted Sources'!B1736</f>
        <v>56</v>
      </c>
      <c r="C2486" s="159">
        <f>'Permitted Sources'!D1736</f>
        <v>56005</v>
      </c>
      <c r="D2486" s="159" t="str">
        <f>'Permitted Sources'!E1736</f>
        <v>20200254</v>
      </c>
      <c r="E2486" t="str">
        <f>'Permitted Sources'!H1736</f>
        <v>Compressor Engines</v>
      </c>
      <c r="F2486" s="67">
        <f>'Permitted Sources'!I1736</f>
        <v>5.7</v>
      </c>
      <c r="G2486" s="67">
        <f>'Permitted Sources'!J1736</f>
        <v>5.7</v>
      </c>
      <c r="H2486" s="67">
        <f>'Permitted Sources'!K1736</f>
        <v>2.8</v>
      </c>
      <c r="I2486" s="67">
        <f>'Permitted Sources'!L1736</f>
        <v>0</v>
      </c>
      <c r="J2486" s="67">
        <f>'Permitted Sources'!M1736</f>
        <v>0</v>
      </c>
      <c r="K2486" t="str">
        <f t="shared" si="38"/>
        <v>Compressor Engines</v>
      </c>
    </row>
    <row r="2487" spans="1:11" x14ac:dyDescent="0.2">
      <c r="A2487" s="159" t="str">
        <f>'Permitted Sources'!A1737</f>
        <v>WYDEQ Permitted Sources</v>
      </c>
      <c r="B2487" t="str">
        <f>'Permitted Sources'!B1737</f>
        <v>56</v>
      </c>
      <c r="C2487" s="159">
        <f>'Permitted Sources'!D1737</f>
        <v>56005</v>
      </c>
      <c r="D2487" s="159" t="str">
        <f>'Permitted Sources'!E1737</f>
        <v>20200254</v>
      </c>
      <c r="E2487" t="str">
        <f>'Permitted Sources'!H1737</f>
        <v>Compressor Engines</v>
      </c>
      <c r="F2487" s="67">
        <f>'Permitted Sources'!I1737</f>
        <v>5.7</v>
      </c>
      <c r="G2487" s="67">
        <f>'Permitted Sources'!J1737</f>
        <v>5.7</v>
      </c>
      <c r="H2487" s="67">
        <f>'Permitted Sources'!K1737</f>
        <v>2.8</v>
      </c>
      <c r="I2487" s="67">
        <f>'Permitted Sources'!L1737</f>
        <v>0</v>
      </c>
      <c r="J2487" s="67">
        <f>'Permitted Sources'!M1737</f>
        <v>0</v>
      </c>
      <c r="K2487" t="str">
        <f t="shared" si="38"/>
        <v>Compressor Engines</v>
      </c>
    </row>
    <row r="2488" spans="1:11" x14ac:dyDescent="0.2">
      <c r="A2488" s="159" t="str">
        <f>'Permitted Sources'!A1738</f>
        <v>WYDEQ Permitted Sources</v>
      </c>
      <c r="B2488" t="str">
        <f>'Permitted Sources'!B1738</f>
        <v>56</v>
      </c>
      <c r="C2488" s="159">
        <f>'Permitted Sources'!D1738</f>
        <v>56005</v>
      </c>
      <c r="D2488" s="159" t="str">
        <f>'Permitted Sources'!E1738</f>
        <v>20200201</v>
      </c>
      <c r="E2488" t="str">
        <f>'Permitted Sources'!H1738</f>
        <v>Compressor Engines</v>
      </c>
      <c r="F2488" s="67">
        <f>'Permitted Sources'!I1738</f>
        <v>5.2560000000000002</v>
      </c>
      <c r="G2488" s="67">
        <f>'Permitted Sources'!J1738</f>
        <v>0</v>
      </c>
      <c r="H2488" s="67">
        <f>'Permitted Sources'!K1738</f>
        <v>9.1980000000000004</v>
      </c>
      <c r="I2488" s="67">
        <f>'Permitted Sources'!L1738</f>
        <v>0</v>
      </c>
      <c r="J2488" s="67">
        <f>'Permitted Sources'!M1738</f>
        <v>0</v>
      </c>
      <c r="K2488" t="str">
        <f t="shared" si="38"/>
        <v>Compressor Engines</v>
      </c>
    </row>
    <row r="2489" spans="1:11" x14ac:dyDescent="0.2">
      <c r="A2489" s="159" t="str">
        <f>'Permitted Sources'!A1739</f>
        <v>WYDEQ Permitted Sources</v>
      </c>
      <c r="B2489" t="str">
        <f>'Permitted Sources'!B1739</f>
        <v>56</v>
      </c>
      <c r="C2489" s="159">
        <f>'Permitted Sources'!D1739</f>
        <v>56005</v>
      </c>
      <c r="D2489" s="159" t="str">
        <f>'Permitted Sources'!E1739</f>
        <v>31000302</v>
      </c>
      <c r="E2489" t="str">
        <f>'Permitted Sources'!H1739</f>
        <v>Dehydrator</v>
      </c>
      <c r="F2489" s="67">
        <f>'Permitted Sources'!I1739</f>
        <v>4.3799999999999999E-2</v>
      </c>
      <c r="G2489" s="67">
        <f>'Permitted Sources'!J1739</f>
        <v>0</v>
      </c>
      <c r="H2489" s="67">
        <f>'Permitted Sources'!K1739</f>
        <v>0</v>
      </c>
      <c r="I2489" s="67">
        <f>'Permitted Sources'!L1739</f>
        <v>0</v>
      </c>
      <c r="J2489" s="67">
        <f>'Permitted Sources'!M1739</f>
        <v>0</v>
      </c>
      <c r="K2489" t="str">
        <f t="shared" si="38"/>
        <v>Dehydrator</v>
      </c>
    </row>
    <row r="2490" spans="1:11" x14ac:dyDescent="0.2">
      <c r="A2490" s="159" t="str">
        <f>'Permitted Sources'!A1740</f>
        <v>WYDEQ Permitted Sources</v>
      </c>
      <c r="B2490" t="str">
        <f>'Permitted Sources'!B1740</f>
        <v>56</v>
      </c>
      <c r="C2490" s="159">
        <f>'Permitted Sources'!D1740</f>
        <v>56005</v>
      </c>
      <c r="D2490" s="159" t="str">
        <f>'Permitted Sources'!E1740</f>
        <v>31000302</v>
      </c>
      <c r="E2490" t="str">
        <f>'Permitted Sources'!H1740</f>
        <v>Dehydrator</v>
      </c>
      <c r="F2490" s="67">
        <f>'Permitted Sources'!I1740</f>
        <v>0</v>
      </c>
      <c r="G2490" s="67">
        <f>'Permitted Sources'!J1740</f>
        <v>0.876</v>
      </c>
      <c r="H2490" s="67">
        <f>'Permitted Sources'!K1740</f>
        <v>0</v>
      </c>
      <c r="I2490" s="67">
        <f>'Permitted Sources'!L1740</f>
        <v>0</v>
      </c>
      <c r="J2490" s="67">
        <f>'Permitted Sources'!M1740</f>
        <v>0</v>
      </c>
      <c r="K2490" t="str">
        <f t="shared" si="38"/>
        <v>Dehydrator</v>
      </c>
    </row>
    <row r="2491" spans="1:11" x14ac:dyDescent="0.2">
      <c r="A2491" s="159" t="str">
        <f>'Permitted Sources'!A1741</f>
        <v>WYDEQ Permitted Sources</v>
      </c>
      <c r="B2491" t="str">
        <f>'Permitted Sources'!B1741</f>
        <v>56</v>
      </c>
      <c r="C2491" s="159">
        <f>'Permitted Sources'!D1741</f>
        <v>56005</v>
      </c>
      <c r="D2491" s="159" t="str">
        <f>'Permitted Sources'!E1741</f>
        <v>40400301</v>
      </c>
      <c r="E2491" t="str">
        <f>'Permitted Sources'!H1741</f>
        <v>Permitted Tank Losses</v>
      </c>
      <c r="F2491" s="67">
        <f>'Permitted Sources'!I1741</f>
        <v>0</v>
      </c>
      <c r="G2491" s="67">
        <f>'Permitted Sources'!J1741</f>
        <v>10.074</v>
      </c>
      <c r="H2491" s="67">
        <f>'Permitted Sources'!K1741</f>
        <v>0</v>
      </c>
      <c r="I2491" s="67">
        <f>'Permitted Sources'!L1741</f>
        <v>0</v>
      </c>
      <c r="J2491" s="67">
        <f>'Permitted Sources'!M1741</f>
        <v>0</v>
      </c>
      <c r="K2491" t="str">
        <f t="shared" si="38"/>
        <v xml:space="preserve">Condensate tank </v>
      </c>
    </row>
    <row r="2492" spans="1:11" x14ac:dyDescent="0.2">
      <c r="A2492" s="159" t="str">
        <f>'Permitted Sources'!A1742</f>
        <v>WYDEQ Permitted Sources</v>
      </c>
      <c r="B2492" t="str">
        <f>'Permitted Sources'!B1742</f>
        <v>56</v>
      </c>
      <c r="C2492" s="159">
        <f>'Permitted Sources'!D1742</f>
        <v>56005</v>
      </c>
      <c r="D2492" s="159" t="str">
        <f>'Permitted Sources'!E1742</f>
        <v>20200201</v>
      </c>
      <c r="E2492" t="str">
        <f>'Permitted Sources'!H1742</f>
        <v>Compressor Engines</v>
      </c>
      <c r="F2492" s="67">
        <f>'Permitted Sources'!I1742</f>
        <v>5.1246</v>
      </c>
      <c r="G2492" s="67">
        <f>'Permitted Sources'!J1742</f>
        <v>0</v>
      </c>
      <c r="H2492" s="67">
        <f>'Permitted Sources'!K1742</f>
        <v>9.1980000000000004</v>
      </c>
      <c r="I2492" s="67">
        <f>'Permitted Sources'!L1742</f>
        <v>0</v>
      </c>
      <c r="J2492" s="67">
        <f>'Permitted Sources'!M1742</f>
        <v>0</v>
      </c>
      <c r="K2492" t="str">
        <f t="shared" si="38"/>
        <v>Compressor Engines</v>
      </c>
    </row>
    <row r="2493" spans="1:11" x14ac:dyDescent="0.2">
      <c r="A2493" s="159" t="str">
        <f>'Permitted Sources'!A1743</f>
        <v>WYDEQ Permitted Sources</v>
      </c>
      <c r="B2493" t="str">
        <f>'Permitted Sources'!B1743</f>
        <v>56</v>
      </c>
      <c r="C2493" s="159">
        <f>'Permitted Sources'!D1743</f>
        <v>56005</v>
      </c>
      <c r="D2493" s="159" t="str">
        <f>'Permitted Sources'!E1743</f>
        <v>10200602</v>
      </c>
      <c r="E2493" t="str">
        <f>'Permitted Sources'!H1743</f>
        <v>Process Heaters</v>
      </c>
      <c r="F2493" s="67">
        <f>'Permitted Sources'!I1743</f>
        <v>7.4790543765099056</v>
      </c>
      <c r="G2493" s="67">
        <f>'Permitted Sources'!J1743</f>
        <v>1.5</v>
      </c>
      <c r="H2493" s="67">
        <f>'Permitted Sources'!K1743</f>
        <v>22.1</v>
      </c>
      <c r="I2493" s="67">
        <f>'Permitted Sources'!L1743</f>
        <v>0</v>
      </c>
      <c r="J2493" s="67">
        <f>'Permitted Sources'!M1743</f>
        <v>0</v>
      </c>
      <c r="K2493" t="str">
        <f t="shared" si="38"/>
        <v>Heaters</v>
      </c>
    </row>
    <row r="2494" spans="1:11" x14ac:dyDescent="0.2">
      <c r="A2494" s="159" t="str">
        <f>'Permitted Sources'!A1744</f>
        <v>WYDEQ Permitted Sources</v>
      </c>
      <c r="B2494" t="str">
        <f>'Permitted Sources'!B1744</f>
        <v>56</v>
      </c>
      <c r="C2494" s="159">
        <f>'Permitted Sources'!D1744</f>
        <v>56005</v>
      </c>
      <c r="D2494" s="159" t="str">
        <f>'Permitted Sources'!E1744</f>
        <v>10300602</v>
      </c>
      <c r="E2494" t="str">
        <f>'Permitted Sources'!H1744</f>
        <v>Process Heaters</v>
      </c>
      <c r="F2494" s="67">
        <f>'Permitted Sources'!I1744</f>
        <v>7.4790543765099056</v>
      </c>
      <c r="G2494" s="67">
        <f>'Permitted Sources'!J1744</f>
        <v>1.5</v>
      </c>
      <c r="H2494" s="67">
        <f>'Permitted Sources'!K1744</f>
        <v>22.1</v>
      </c>
      <c r="I2494" s="67">
        <f>'Permitted Sources'!L1744</f>
        <v>0</v>
      </c>
      <c r="J2494" s="67">
        <f>'Permitted Sources'!M1744</f>
        <v>0</v>
      </c>
      <c r="K2494" t="str">
        <f t="shared" si="38"/>
        <v>Heaters</v>
      </c>
    </row>
    <row r="2495" spans="1:11" x14ac:dyDescent="0.2">
      <c r="A2495" s="159" t="str">
        <f>'Permitted Sources'!A1745</f>
        <v>WYDEQ Permitted Sources</v>
      </c>
      <c r="B2495" t="str">
        <f>'Permitted Sources'!B1745</f>
        <v>56</v>
      </c>
      <c r="C2495" s="159">
        <f>'Permitted Sources'!D1745</f>
        <v>56005</v>
      </c>
      <c r="D2495" s="159" t="str">
        <f>'Permitted Sources'!E1745</f>
        <v>31000305</v>
      </c>
      <c r="E2495" t="str">
        <f>'Permitted Sources'!H1745</f>
        <v>Amine Unit</v>
      </c>
      <c r="F2495" s="67">
        <f>'Permitted Sources'!I1745</f>
        <v>7.5</v>
      </c>
      <c r="G2495" s="67">
        <f>'Permitted Sources'!J1745</f>
        <v>0</v>
      </c>
      <c r="H2495" s="67">
        <f>'Permitted Sources'!K1745</f>
        <v>22.1</v>
      </c>
      <c r="I2495" s="67">
        <f>'Permitted Sources'!L1745</f>
        <v>0</v>
      </c>
      <c r="J2495" s="67">
        <f>'Permitted Sources'!M1745</f>
        <v>0</v>
      </c>
      <c r="K2495" t="str">
        <f t="shared" si="38"/>
        <v>Amine Unit</v>
      </c>
    </row>
    <row r="2496" spans="1:11" x14ac:dyDescent="0.2">
      <c r="A2496" s="159" t="str">
        <f>'Permitted Sources'!A1746</f>
        <v>WYDEQ Permitted Sources</v>
      </c>
      <c r="B2496" t="str">
        <f>'Permitted Sources'!B1746</f>
        <v>56</v>
      </c>
      <c r="C2496" s="159">
        <f>'Permitted Sources'!D1746</f>
        <v>56005</v>
      </c>
      <c r="D2496" s="159" t="str">
        <f>'Permitted Sources'!E1746</f>
        <v>31000305</v>
      </c>
      <c r="E2496" t="str">
        <f>'Permitted Sources'!H1746</f>
        <v>Amine Unit</v>
      </c>
      <c r="F2496" s="67">
        <f>'Permitted Sources'!I1746</f>
        <v>7.5</v>
      </c>
      <c r="G2496" s="67">
        <f>'Permitted Sources'!J1746</f>
        <v>0</v>
      </c>
      <c r="H2496" s="67">
        <f>'Permitted Sources'!K1746</f>
        <v>22.1</v>
      </c>
      <c r="I2496" s="67">
        <f>'Permitted Sources'!L1746</f>
        <v>0</v>
      </c>
      <c r="J2496" s="67">
        <f>'Permitted Sources'!M1746</f>
        <v>0</v>
      </c>
      <c r="K2496" t="str">
        <f t="shared" si="38"/>
        <v>Amine Unit</v>
      </c>
    </row>
    <row r="2497" spans="1:11" x14ac:dyDescent="0.2">
      <c r="A2497" s="159" t="str">
        <f>'Permitted Sources'!A1747</f>
        <v>WYDEQ Permitted Sources</v>
      </c>
      <c r="B2497" t="str">
        <f>'Permitted Sources'!B1747</f>
        <v>56</v>
      </c>
      <c r="C2497" s="159">
        <f>'Permitted Sources'!D1747</f>
        <v>56005</v>
      </c>
      <c r="D2497" s="159" t="str">
        <f>'Permitted Sources'!E1747</f>
        <v>31000404</v>
      </c>
      <c r="E2497" t="str">
        <f>'Permitted Sources'!H1747</f>
        <v>Process Heaters</v>
      </c>
      <c r="F2497" s="67">
        <f>'Permitted Sources'!I1747</f>
        <v>0.44</v>
      </c>
      <c r="G2497" s="67">
        <f>'Permitted Sources'!J1747</f>
        <v>1.0999999999999999E-2</v>
      </c>
      <c r="H2497" s="67">
        <f>'Permitted Sources'!K1747</f>
        <v>4.2000000000000003E-2</v>
      </c>
      <c r="I2497" s="67">
        <f>'Permitted Sources'!L1747</f>
        <v>0</v>
      </c>
      <c r="J2497" s="67">
        <f>'Permitted Sources'!M1747</f>
        <v>0</v>
      </c>
      <c r="K2497" t="str">
        <f t="shared" si="38"/>
        <v>Heaters</v>
      </c>
    </row>
    <row r="2498" spans="1:11" x14ac:dyDescent="0.2">
      <c r="A2498" s="159" t="str">
        <f>'Permitted Sources'!A1748</f>
        <v>WYDEQ Permitted Sources</v>
      </c>
      <c r="B2498" t="str">
        <f>'Permitted Sources'!B1748</f>
        <v>56</v>
      </c>
      <c r="C2498" s="159">
        <f>'Permitted Sources'!D1748</f>
        <v>56005</v>
      </c>
      <c r="D2498" s="159" t="str">
        <f>'Permitted Sources'!E1748</f>
        <v>31000299</v>
      </c>
      <c r="E2498" t="str">
        <f>'Permitted Sources'!H1748</f>
        <v>Other Not Classified</v>
      </c>
      <c r="F2498" s="67">
        <f>'Permitted Sources'!I1748</f>
        <v>0</v>
      </c>
      <c r="G2498" s="67">
        <f>'Permitted Sources'!J1748</f>
        <v>59.4</v>
      </c>
      <c r="H2498" s="67">
        <f>'Permitted Sources'!K1748</f>
        <v>0</v>
      </c>
      <c r="I2498" s="67">
        <f>'Permitted Sources'!L1748</f>
        <v>0</v>
      </c>
      <c r="J2498" s="67">
        <f>'Permitted Sources'!M1748</f>
        <v>0</v>
      </c>
      <c r="K2498" t="str">
        <f t="shared" si="38"/>
        <v>Other Not Classified</v>
      </c>
    </row>
    <row r="2499" spans="1:11" x14ac:dyDescent="0.2">
      <c r="A2499" s="159" t="str">
        <f>'Permitted Sources'!A1749</f>
        <v>WYDEQ Permitted Sources</v>
      </c>
      <c r="B2499" t="str">
        <f>'Permitted Sources'!B1749</f>
        <v>56</v>
      </c>
      <c r="C2499" s="159">
        <f>'Permitted Sources'!D1749</f>
        <v>56005</v>
      </c>
      <c r="D2499" s="159" t="str">
        <f>'Permitted Sources'!E1749</f>
        <v>31000220</v>
      </c>
      <c r="E2499" t="str">
        <f>'Permitted Sources'!H1749</f>
        <v>Fugitives</v>
      </c>
      <c r="F2499" s="67">
        <f>'Permitted Sources'!I1749</f>
        <v>0</v>
      </c>
      <c r="G2499" s="67">
        <f>'Permitted Sources'!J1749</f>
        <v>35.1</v>
      </c>
      <c r="H2499" s="67">
        <f>'Permitted Sources'!K1749</f>
        <v>0</v>
      </c>
      <c r="I2499" s="67">
        <f>'Permitted Sources'!L1749</f>
        <v>0</v>
      </c>
      <c r="J2499" s="67">
        <f>'Permitted Sources'!M1749</f>
        <v>0</v>
      </c>
      <c r="K2499" t="str">
        <f t="shared" si="38"/>
        <v>Fugitives</v>
      </c>
    </row>
    <row r="2500" spans="1:11" x14ac:dyDescent="0.2">
      <c r="A2500" s="159" t="str">
        <f>'Permitted Sources'!A1750</f>
        <v>WYDEQ Permitted Sources</v>
      </c>
      <c r="B2500" t="str">
        <f>'Permitted Sources'!B1750</f>
        <v>56</v>
      </c>
      <c r="C2500" s="159">
        <f>'Permitted Sources'!D1750</f>
        <v>56005</v>
      </c>
      <c r="D2500" s="159" t="str">
        <f>'Permitted Sources'!E1750</f>
        <v>31000404</v>
      </c>
      <c r="E2500" t="str">
        <f>'Permitted Sources'!H1750</f>
        <v>Process Heaters</v>
      </c>
      <c r="F2500" s="67">
        <f>'Permitted Sources'!I1750</f>
        <v>0.4</v>
      </c>
      <c r="G2500" s="67">
        <f>'Permitted Sources'!J1750</f>
        <v>0</v>
      </c>
      <c r="H2500" s="67">
        <f>'Permitted Sources'!K1750</f>
        <v>0</v>
      </c>
      <c r="I2500" s="67">
        <f>'Permitted Sources'!L1750</f>
        <v>0</v>
      </c>
      <c r="J2500" s="67">
        <f>'Permitted Sources'!M1750</f>
        <v>0</v>
      </c>
      <c r="K2500" t="str">
        <f t="shared" si="38"/>
        <v>Heaters</v>
      </c>
    </row>
    <row r="2501" spans="1:11" x14ac:dyDescent="0.2">
      <c r="A2501" s="159" t="str">
        <f>'Permitted Sources'!A1751</f>
        <v>WYDEQ Permitted Sources</v>
      </c>
      <c r="B2501" t="str">
        <f>'Permitted Sources'!B1751</f>
        <v>56</v>
      </c>
      <c r="C2501" s="159">
        <f>'Permitted Sources'!D1751</f>
        <v>56005</v>
      </c>
      <c r="D2501" s="159" t="str">
        <f>'Permitted Sources'!E1751</f>
        <v>31000228</v>
      </c>
      <c r="E2501" t="str">
        <f>'Permitted Sources'!H1751</f>
        <v>Dehydrator</v>
      </c>
      <c r="F2501" s="67">
        <f>'Permitted Sources'!I1751</f>
        <v>0</v>
      </c>
      <c r="G2501" s="67">
        <f>'Permitted Sources'!J1751</f>
        <v>49.27</v>
      </c>
      <c r="H2501" s="67">
        <f>'Permitted Sources'!K1751</f>
        <v>0</v>
      </c>
      <c r="I2501" s="67">
        <f>'Permitted Sources'!L1751</f>
        <v>0</v>
      </c>
      <c r="J2501" s="67">
        <f>'Permitted Sources'!M1751</f>
        <v>0</v>
      </c>
      <c r="K2501" t="str">
        <f t="shared" si="38"/>
        <v>Dehydrator</v>
      </c>
    </row>
    <row r="2502" spans="1:11" x14ac:dyDescent="0.2">
      <c r="A2502" s="159" t="str">
        <f>'Permitted Sources'!A1752</f>
        <v>WYDEQ Permitted Sources</v>
      </c>
      <c r="B2502" t="str">
        <f>'Permitted Sources'!B1752</f>
        <v>56</v>
      </c>
      <c r="C2502" s="159">
        <f>'Permitted Sources'!D1752</f>
        <v>56005</v>
      </c>
      <c r="D2502" s="159" t="str">
        <f>'Permitted Sources'!E1752</f>
        <v>31000299</v>
      </c>
      <c r="E2502" t="str">
        <f>'Permitted Sources'!H1752</f>
        <v>Other Not Classified</v>
      </c>
      <c r="F2502" s="67">
        <f>'Permitted Sources'!I1752</f>
        <v>0</v>
      </c>
      <c r="G2502" s="67">
        <f>'Permitted Sources'!J1752</f>
        <v>4</v>
      </c>
      <c r="H2502" s="67">
        <f>'Permitted Sources'!K1752</f>
        <v>0</v>
      </c>
      <c r="I2502" s="67">
        <f>'Permitted Sources'!L1752</f>
        <v>0</v>
      </c>
      <c r="J2502" s="67">
        <f>'Permitted Sources'!M1752</f>
        <v>0</v>
      </c>
      <c r="K2502" t="str">
        <f t="shared" si="38"/>
        <v>Other Not Classified</v>
      </c>
    </row>
    <row r="2503" spans="1:11" x14ac:dyDescent="0.2">
      <c r="A2503" s="159" t="str">
        <f>'Permitted Sources'!A1753</f>
        <v>WYDEQ Permitted Sources</v>
      </c>
      <c r="B2503" t="str">
        <f>'Permitted Sources'!B1753</f>
        <v>56</v>
      </c>
      <c r="C2503" s="159">
        <f>'Permitted Sources'!D1753</f>
        <v>56005</v>
      </c>
      <c r="D2503" s="159" t="str">
        <f>'Permitted Sources'!E1753</f>
        <v>31000228</v>
      </c>
      <c r="E2503" t="str">
        <f>'Permitted Sources'!H1753</f>
        <v>Dehydrator</v>
      </c>
      <c r="F2503" s="67">
        <f>'Permitted Sources'!I1753</f>
        <v>0.5</v>
      </c>
      <c r="G2503" s="67">
        <f>'Permitted Sources'!J1753</f>
        <v>0</v>
      </c>
      <c r="H2503" s="67">
        <f>'Permitted Sources'!K1753</f>
        <v>0.4</v>
      </c>
      <c r="I2503" s="67">
        <f>'Permitted Sources'!L1753</f>
        <v>0</v>
      </c>
      <c r="J2503" s="67">
        <f>'Permitted Sources'!M1753</f>
        <v>0</v>
      </c>
      <c r="K2503" t="str">
        <f t="shared" ref="K2503:K2566" si="39">IF(E2503="Unpermitted Fugitives","Fugitives",IF(E2503="Natural Gas Processing Facilities, Pump Seals","Fugitives",IF(E2503="Natural Gas Production, All Equipt Leak Fugitives","Fugitives",IF(E2503="External Combustion Boilers","Heaters",IF(E2503="Permitted Tank Losses","Condensate tank ",IF(E2503="Permitted Fugitives","Fugitives",IF(E2503="Process Heaters","Heaters",E2503)))))))</f>
        <v>Dehydrator</v>
      </c>
    </row>
    <row r="2504" spans="1:11" x14ac:dyDescent="0.2">
      <c r="A2504" s="159" t="str">
        <f>'Permitted Sources'!A1754</f>
        <v>WYDEQ Permitted Sources</v>
      </c>
      <c r="B2504" t="str">
        <f>'Permitted Sources'!B1754</f>
        <v>56</v>
      </c>
      <c r="C2504" s="159">
        <f>'Permitted Sources'!D1754</f>
        <v>56005</v>
      </c>
      <c r="D2504" s="159" t="str">
        <f>'Permitted Sources'!E1754</f>
        <v>31000205</v>
      </c>
      <c r="E2504" t="str">
        <f>'Permitted Sources'!H1754</f>
        <v>Flares</v>
      </c>
      <c r="F2504" s="67">
        <f>'Permitted Sources'!I1754</f>
        <v>0.3</v>
      </c>
      <c r="G2504" s="67">
        <f>'Permitted Sources'!J1754</f>
        <v>1.9</v>
      </c>
      <c r="H2504" s="67">
        <f>'Permitted Sources'!K1754</f>
        <v>0.1</v>
      </c>
      <c r="I2504" s="67">
        <f>'Permitted Sources'!L1754</f>
        <v>0</v>
      </c>
      <c r="J2504" s="67">
        <f>'Permitted Sources'!M1754</f>
        <v>0</v>
      </c>
      <c r="K2504" t="str">
        <f t="shared" si="39"/>
        <v>Flares</v>
      </c>
    </row>
    <row r="2505" spans="1:11" x14ac:dyDescent="0.2">
      <c r="A2505" s="159" t="str">
        <f>'Permitted Sources'!A1755</f>
        <v>WYDEQ Permitted Sources</v>
      </c>
      <c r="B2505" t="str">
        <f>'Permitted Sources'!B1755</f>
        <v>56</v>
      </c>
      <c r="C2505" s="159">
        <f>'Permitted Sources'!D1755</f>
        <v>56005</v>
      </c>
      <c r="D2505" s="159" t="str">
        <f>'Permitted Sources'!E1755</f>
        <v>20200254</v>
      </c>
      <c r="E2505" t="str">
        <f>'Permitted Sources'!H1755</f>
        <v>Compressor Engines</v>
      </c>
      <c r="F2505" s="67">
        <f>'Permitted Sources'!I1755</f>
        <v>20.2</v>
      </c>
      <c r="G2505" s="67">
        <f>'Permitted Sources'!J1755</f>
        <v>10.1</v>
      </c>
      <c r="H2505" s="67">
        <f>'Permitted Sources'!K1755</f>
        <v>4.5</v>
      </c>
      <c r="I2505" s="67">
        <f>'Permitted Sources'!L1755</f>
        <v>0</v>
      </c>
      <c r="J2505" s="67">
        <f>'Permitted Sources'!M1755</f>
        <v>0</v>
      </c>
      <c r="K2505" t="str">
        <f t="shared" si="39"/>
        <v>Compressor Engines</v>
      </c>
    </row>
    <row r="2506" spans="1:11" x14ac:dyDescent="0.2">
      <c r="A2506" s="159" t="str">
        <f>'Permitted Sources'!A1756</f>
        <v>WYDEQ Permitted Sources</v>
      </c>
      <c r="B2506" t="str">
        <f>'Permitted Sources'!B1756</f>
        <v>56</v>
      </c>
      <c r="C2506" s="159">
        <f>'Permitted Sources'!D1756</f>
        <v>56005</v>
      </c>
      <c r="D2506" s="159" t="str">
        <f>'Permitted Sources'!E1756</f>
        <v>20200254</v>
      </c>
      <c r="E2506" t="str">
        <f>'Permitted Sources'!H1756</f>
        <v>Compressor Engines</v>
      </c>
      <c r="F2506" s="67">
        <f>'Permitted Sources'!I1756</f>
        <v>20.2</v>
      </c>
      <c r="G2506" s="67">
        <f>'Permitted Sources'!J1756</f>
        <v>10.1</v>
      </c>
      <c r="H2506" s="67">
        <f>'Permitted Sources'!K1756</f>
        <v>4.5</v>
      </c>
      <c r="I2506" s="67">
        <f>'Permitted Sources'!L1756</f>
        <v>0</v>
      </c>
      <c r="J2506" s="67">
        <f>'Permitted Sources'!M1756</f>
        <v>0</v>
      </c>
      <c r="K2506" t="str">
        <f t="shared" si="39"/>
        <v>Compressor Engines</v>
      </c>
    </row>
    <row r="2507" spans="1:11" x14ac:dyDescent="0.2">
      <c r="A2507" s="159" t="str">
        <f>'Permitted Sources'!A1757</f>
        <v>WYDEQ Permitted Sources</v>
      </c>
      <c r="B2507" t="str">
        <f>'Permitted Sources'!B1757</f>
        <v>56</v>
      </c>
      <c r="C2507" s="159">
        <f>'Permitted Sources'!D1757</f>
        <v>56005</v>
      </c>
      <c r="D2507" s="159" t="str">
        <f>'Permitted Sources'!E1757</f>
        <v>20200254</v>
      </c>
      <c r="E2507" t="str">
        <f>'Permitted Sources'!H1757</f>
        <v>Compressor Engines</v>
      </c>
      <c r="F2507" s="67">
        <f>'Permitted Sources'!I1757</f>
        <v>20.2</v>
      </c>
      <c r="G2507" s="67">
        <f>'Permitted Sources'!J1757</f>
        <v>10.1</v>
      </c>
      <c r="H2507" s="67">
        <f>'Permitted Sources'!K1757</f>
        <v>4.5</v>
      </c>
      <c r="I2507" s="67">
        <f>'Permitted Sources'!L1757</f>
        <v>0</v>
      </c>
      <c r="J2507" s="67">
        <f>'Permitted Sources'!M1757</f>
        <v>0</v>
      </c>
      <c r="K2507" t="str">
        <f t="shared" si="39"/>
        <v>Compressor Engines</v>
      </c>
    </row>
    <row r="2508" spans="1:11" x14ac:dyDescent="0.2">
      <c r="A2508" s="159" t="str">
        <f>'Permitted Sources'!A1758</f>
        <v>WYDEQ Permitted Sources</v>
      </c>
      <c r="B2508" t="str">
        <f>'Permitted Sources'!B1758</f>
        <v>56</v>
      </c>
      <c r="C2508" s="159">
        <f>'Permitted Sources'!D1758</f>
        <v>56005</v>
      </c>
      <c r="D2508" s="159" t="str">
        <f>'Permitted Sources'!E1758</f>
        <v>40400312</v>
      </c>
      <c r="E2508" t="str">
        <f>'Permitted Sources'!H1758</f>
        <v>Permitted Tank Losses</v>
      </c>
      <c r="F2508" s="67">
        <f>'Permitted Sources'!I1758</f>
        <v>1</v>
      </c>
      <c r="G2508" s="67">
        <f>'Permitted Sources'!J1758</f>
        <v>31.4</v>
      </c>
      <c r="H2508" s="67">
        <f>'Permitted Sources'!K1758</f>
        <v>0.2</v>
      </c>
      <c r="I2508" s="67">
        <f>'Permitted Sources'!L1758</f>
        <v>0</v>
      </c>
      <c r="J2508" s="67">
        <f>'Permitted Sources'!M1758</f>
        <v>0</v>
      </c>
      <c r="K2508" t="str">
        <f t="shared" si="39"/>
        <v xml:space="preserve">Condensate tank </v>
      </c>
    </row>
    <row r="2509" spans="1:11" x14ac:dyDescent="0.2">
      <c r="A2509" s="159" t="str">
        <f>'Permitted Sources'!A1759</f>
        <v>WYDEQ Permitted Sources</v>
      </c>
      <c r="B2509" t="str">
        <f>'Permitted Sources'!B1759</f>
        <v>56</v>
      </c>
      <c r="C2509" s="159">
        <f>'Permitted Sources'!D1759</f>
        <v>56005</v>
      </c>
      <c r="D2509" s="159" t="str">
        <f>'Permitted Sources'!E1759</f>
        <v>31000220</v>
      </c>
      <c r="E2509" t="str">
        <f>'Permitted Sources'!H1759</f>
        <v>Fugitives</v>
      </c>
      <c r="F2509" s="67">
        <f>'Permitted Sources'!I1759</f>
        <v>0</v>
      </c>
      <c r="G2509" s="67">
        <f>'Permitted Sources'!J1759</f>
        <v>3.8</v>
      </c>
      <c r="H2509" s="67">
        <f>'Permitted Sources'!K1759</f>
        <v>0</v>
      </c>
      <c r="I2509" s="67">
        <f>'Permitted Sources'!L1759</f>
        <v>0</v>
      </c>
      <c r="J2509" s="67">
        <f>'Permitted Sources'!M1759</f>
        <v>0</v>
      </c>
      <c r="K2509" t="str">
        <f t="shared" si="39"/>
        <v>Fugitives</v>
      </c>
    </row>
    <row r="2510" spans="1:11" x14ac:dyDescent="0.2">
      <c r="A2510" s="159" t="str">
        <f>'Permitted Sources'!A1760</f>
        <v>WYDEQ Permitted Sources</v>
      </c>
      <c r="B2510" t="str">
        <f>'Permitted Sources'!B1760</f>
        <v>56</v>
      </c>
      <c r="C2510" s="159">
        <f>'Permitted Sources'!D1760</f>
        <v>56005</v>
      </c>
      <c r="D2510" s="159" t="str">
        <f>'Permitted Sources'!E1760</f>
        <v>31000228</v>
      </c>
      <c r="E2510" t="str">
        <f>'Permitted Sources'!H1760</f>
        <v>Dehydrator</v>
      </c>
      <c r="F2510" s="67">
        <f>'Permitted Sources'!I1760</f>
        <v>1.3</v>
      </c>
      <c r="G2510" s="67">
        <f>'Permitted Sources'!J1760</f>
        <v>0.1</v>
      </c>
      <c r="H2510" s="67">
        <f>'Permitted Sources'!K1760</f>
        <v>1.1000000000000001</v>
      </c>
      <c r="I2510" s="67">
        <f>'Permitted Sources'!L1760</f>
        <v>0</v>
      </c>
      <c r="J2510" s="67">
        <f>'Permitted Sources'!M1760</f>
        <v>0</v>
      </c>
      <c r="K2510" t="str">
        <f t="shared" si="39"/>
        <v>Dehydrator</v>
      </c>
    </row>
    <row r="2511" spans="1:11" x14ac:dyDescent="0.2">
      <c r="A2511" s="159" t="str">
        <f>'Permitted Sources'!A1761</f>
        <v>WYDEQ Permitted Sources</v>
      </c>
      <c r="B2511" t="str">
        <f>'Permitted Sources'!B1761</f>
        <v>56</v>
      </c>
      <c r="C2511" s="159">
        <f>'Permitted Sources'!D1761</f>
        <v>56005</v>
      </c>
      <c r="D2511" s="159" t="str">
        <f>'Permitted Sources'!E1761</f>
        <v>40400312</v>
      </c>
      <c r="E2511" t="str">
        <f>'Permitted Sources'!H1761</f>
        <v>Permitted Tank Losses</v>
      </c>
      <c r="F2511" s="67">
        <f>'Permitted Sources'!I1761</f>
        <v>0.2</v>
      </c>
      <c r="G2511" s="67">
        <f>'Permitted Sources'!J1761</f>
        <v>1.6</v>
      </c>
      <c r="H2511" s="67">
        <f>'Permitted Sources'!K1761</f>
        <v>0.1</v>
      </c>
      <c r="I2511" s="67">
        <f>'Permitted Sources'!L1761</f>
        <v>0</v>
      </c>
      <c r="J2511" s="67">
        <f>'Permitted Sources'!M1761</f>
        <v>0</v>
      </c>
      <c r="K2511" t="str">
        <f t="shared" si="39"/>
        <v xml:space="preserve">Condensate tank </v>
      </c>
    </row>
    <row r="2512" spans="1:11" x14ac:dyDescent="0.2">
      <c r="A2512" s="159" t="str">
        <f>'Permitted Sources'!A1762</f>
        <v>WYDEQ Permitted Sources</v>
      </c>
      <c r="B2512" t="str">
        <f>'Permitted Sources'!B1762</f>
        <v>56</v>
      </c>
      <c r="C2512" s="159">
        <f>'Permitted Sources'!D1762</f>
        <v>56009</v>
      </c>
      <c r="D2512" s="159" t="str">
        <f>'Permitted Sources'!E1762</f>
        <v>20200253</v>
      </c>
      <c r="E2512" t="str">
        <f>'Permitted Sources'!H1762</f>
        <v>Compressor Engines</v>
      </c>
      <c r="F2512" s="67">
        <f>'Permitted Sources'!I1762</f>
        <v>14</v>
      </c>
      <c r="G2512" s="67">
        <f>'Permitted Sources'!J1762</f>
        <v>8.5</v>
      </c>
      <c r="H2512" s="67">
        <f>'Permitted Sources'!K1762</f>
        <v>31.1</v>
      </c>
      <c r="I2512" s="67">
        <f>'Permitted Sources'!L1762</f>
        <v>0</v>
      </c>
      <c r="J2512" s="67">
        <f>'Permitted Sources'!M1762</f>
        <v>0</v>
      </c>
      <c r="K2512" t="str">
        <f t="shared" si="39"/>
        <v>Compressor Engines</v>
      </c>
    </row>
    <row r="2513" spans="1:11" x14ac:dyDescent="0.2">
      <c r="A2513" s="159" t="str">
        <f>'Permitted Sources'!A1763</f>
        <v>WYDEQ Permitted Sources</v>
      </c>
      <c r="B2513" t="str">
        <f>'Permitted Sources'!B1763</f>
        <v>56</v>
      </c>
      <c r="C2513" s="159">
        <f>'Permitted Sources'!D1763</f>
        <v>56009</v>
      </c>
      <c r="D2513" s="159" t="str">
        <f>'Permitted Sources'!E1763</f>
        <v>20200253</v>
      </c>
      <c r="E2513" t="str">
        <f>'Permitted Sources'!H1763</f>
        <v>Compressor Engines</v>
      </c>
      <c r="F2513" s="67">
        <f>'Permitted Sources'!I1763</f>
        <v>14</v>
      </c>
      <c r="G2513" s="67">
        <f>'Permitted Sources'!J1763</f>
        <v>8.5</v>
      </c>
      <c r="H2513" s="67">
        <f>'Permitted Sources'!K1763</f>
        <v>31.1</v>
      </c>
      <c r="I2513" s="67">
        <f>'Permitted Sources'!L1763</f>
        <v>0</v>
      </c>
      <c r="J2513" s="67">
        <f>'Permitted Sources'!M1763</f>
        <v>0</v>
      </c>
      <c r="K2513" t="str">
        <f t="shared" si="39"/>
        <v>Compressor Engines</v>
      </c>
    </row>
    <row r="2514" spans="1:11" x14ac:dyDescent="0.2">
      <c r="A2514" s="159" t="str">
        <f>'Permitted Sources'!A1764</f>
        <v>WYDEQ Permitted Sources</v>
      </c>
      <c r="B2514" t="str">
        <f>'Permitted Sources'!B1764</f>
        <v>56</v>
      </c>
      <c r="C2514" s="159">
        <f>'Permitted Sources'!D1764</f>
        <v>56009</v>
      </c>
      <c r="D2514" s="159" t="str">
        <f>'Permitted Sources'!E1764</f>
        <v>20200253</v>
      </c>
      <c r="E2514" t="str">
        <f>'Permitted Sources'!H1764</f>
        <v>Compressor Engines</v>
      </c>
      <c r="F2514" s="67">
        <f>'Permitted Sources'!I1764</f>
        <v>14.9</v>
      </c>
      <c r="G2514" s="67">
        <f>'Permitted Sources'!J1764</f>
        <v>1.206</v>
      </c>
      <c r="H2514" s="67">
        <f>'Permitted Sources'!K1764</f>
        <v>14.9</v>
      </c>
      <c r="I2514" s="67">
        <f>'Permitted Sources'!L1764</f>
        <v>0</v>
      </c>
      <c r="J2514" s="67">
        <f>'Permitted Sources'!M1764</f>
        <v>0</v>
      </c>
      <c r="K2514" t="str">
        <f t="shared" si="39"/>
        <v>Compressor Engines</v>
      </c>
    </row>
    <row r="2515" spans="1:11" x14ac:dyDescent="0.2">
      <c r="A2515" s="159" t="str">
        <f>'Permitted Sources'!A1765</f>
        <v>WYDEQ Permitted Sources</v>
      </c>
      <c r="B2515" t="str">
        <f>'Permitted Sources'!B1765</f>
        <v>56</v>
      </c>
      <c r="C2515" s="159">
        <f>'Permitted Sources'!D1765</f>
        <v>56009</v>
      </c>
      <c r="D2515" s="159" t="str">
        <f>'Permitted Sources'!E1765</f>
        <v>20200253</v>
      </c>
      <c r="E2515" t="str">
        <f>'Permitted Sources'!H1765</f>
        <v>Compressor Engines</v>
      </c>
      <c r="F2515" s="67">
        <f>'Permitted Sources'!I1765</f>
        <v>12.3</v>
      </c>
      <c r="G2515" s="67">
        <f>'Permitted Sources'!J1765</f>
        <v>1.3</v>
      </c>
      <c r="H2515" s="67">
        <f>'Permitted Sources'!K1765</f>
        <v>12.3</v>
      </c>
      <c r="I2515" s="67">
        <f>'Permitted Sources'!L1765</f>
        <v>0</v>
      </c>
      <c r="J2515" s="67">
        <f>'Permitted Sources'!M1765</f>
        <v>0</v>
      </c>
      <c r="K2515" t="str">
        <f t="shared" si="39"/>
        <v>Compressor Engines</v>
      </c>
    </row>
    <row r="2516" spans="1:11" x14ac:dyDescent="0.2">
      <c r="A2516" s="159" t="str">
        <f>'Permitted Sources'!A1766</f>
        <v>WYDEQ Permitted Sources</v>
      </c>
      <c r="B2516" t="str">
        <f>'Permitted Sources'!B1766</f>
        <v>56</v>
      </c>
      <c r="C2516" s="159">
        <f>'Permitted Sources'!D1766</f>
        <v>56009</v>
      </c>
      <c r="D2516" s="159" t="str">
        <f>'Permitted Sources'!E1766</f>
        <v>20200253</v>
      </c>
      <c r="E2516" t="str">
        <f>'Permitted Sources'!H1766</f>
        <v>Compressor Engines</v>
      </c>
      <c r="F2516" s="67">
        <f>'Permitted Sources'!I1766</f>
        <v>12.7</v>
      </c>
      <c r="G2516" s="67">
        <f>'Permitted Sources'!J1766</f>
        <v>8.3000000000000007</v>
      </c>
      <c r="H2516" s="67">
        <f>'Permitted Sources'!K1766</f>
        <v>31.1</v>
      </c>
      <c r="I2516" s="67">
        <f>'Permitted Sources'!L1766</f>
        <v>0</v>
      </c>
      <c r="J2516" s="67">
        <f>'Permitted Sources'!M1766</f>
        <v>0</v>
      </c>
      <c r="K2516" t="str">
        <f t="shared" si="39"/>
        <v>Compressor Engines</v>
      </c>
    </row>
    <row r="2517" spans="1:11" x14ac:dyDescent="0.2">
      <c r="A2517" s="159" t="str">
        <f>'Permitted Sources'!A1767</f>
        <v>WYDEQ Permitted Sources</v>
      </c>
      <c r="B2517" t="str">
        <f>'Permitted Sources'!B1767</f>
        <v>56</v>
      </c>
      <c r="C2517" s="159">
        <f>'Permitted Sources'!D1767</f>
        <v>56009</v>
      </c>
      <c r="D2517" s="159" t="str">
        <f>'Permitted Sources'!E1767</f>
        <v>20200253</v>
      </c>
      <c r="E2517" t="str">
        <f>'Permitted Sources'!H1767</f>
        <v>Compressor Engines</v>
      </c>
      <c r="F2517" s="67">
        <f>'Permitted Sources'!I1767</f>
        <v>12.7</v>
      </c>
      <c r="G2517" s="67">
        <f>'Permitted Sources'!J1767</f>
        <v>8.3000000000000007</v>
      </c>
      <c r="H2517" s="67">
        <f>'Permitted Sources'!K1767</f>
        <v>31.1</v>
      </c>
      <c r="I2517" s="67">
        <f>'Permitted Sources'!L1767</f>
        <v>0</v>
      </c>
      <c r="J2517" s="67">
        <f>'Permitted Sources'!M1767</f>
        <v>0</v>
      </c>
      <c r="K2517" t="str">
        <f t="shared" si="39"/>
        <v>Compressor Engines</v>
      </c>
    </row>
    <row r="2518" spans="1:11" x14ac:dyDescent="0.2">
      <c r="A2518" s="159" t="str">
        <f>'Permitted Sources'!A1768</f>
        <v>WYDEQ Permitted Sources</v>
      </c>
      <c r="B2518" t="str">
        <f>'Permitted Sources'!B1768</f>
        <v>56</v>
      </c>
      <c r="C2518" s="159">
        <f>'Permitted Sources'!D1768</f>
        <v>56009</v>
      </c>
      <c r="D2518" s="159" t="str">
        <f>'Permitted Sources'!E1768</f>
        <v>20200253</v>
      </c>
      <c r="E2518" t="str">
        <f>'Permitted Sources'!H1768</f>
        <v>Compressor Engines</v>
      </c>
      <c r="F2518" s="67">
        <f>'Permitted Sources'!I1768</f>
        <v>0</v>
      </c>
      <c r="G2518" s="67">
        <f>'Permitted Sources'!J1768</f>
        <v>0</v>
      </c>
      <c r="H2518" s="67">
        <f>'Permitted Sources'!K1768</f>
        <v>0</v>
      </c>
      <c r="I2518" s="67">
        <f>'Permitted Sources'!L1768</f>
        <v>0</v>
      </c>
      <c r="J2518" s="67">
        <f>'Permitted Sources'!M1768</f>
        <v>0</v>
      </c>
      <c r="K2518" t="str">
        <f t="shared" si="39"/>
        <v>Compressor Engines</v>
      </c>
    </row>
    <row r="2519" spans="1:11" x14ac:dyDescent="0.2">
      <c r="A2519" s="159" t="str">
        <f>'Permitted Sources'!A1769</f>
        <v>WYDEQ Permitted Sources</v>
      </c>
      <c r="B2519" t="str">
        <f>'Permitted Sources'!B1769</f>
        <v>56</v>
      </c>
      <c r="C2519" s="159">
        <f>'Permitted Sources'!D1769</f>
        <v>56009</v>
      </c>
      <c r="D2519" s="159" t="str">
        <f>'Permitted Sources'!E1769</f>
        <v>31000220</v>
      </c>
      <c r="E2519" t="str">
        <f>'Permitted Sources'!H1769</f>
        <v>Fugitives</v>
      </c>
      <c r="F2519" s="67">
        <f>'Permitted Sources'!I1769</f>
        <v>0</v>
      </c>
      <c r="G2519" s="67">
        <f>'Permitted Sources'!J1769</f>
        <v>0</v>
      </c>
      <c r="H2519" s="67">
        <f>'Permitted Sources'!K1769</f>
        <v>0</v>
      </c>
      <c r="I2519" s="67">
        <f>'Permitted Sources'!L1769</f>
        <v>0</v>
      </c>
      <c r="J2519" s="67">
        <f>'Permitted Sources'!M1769</f>
        <v>0</v>
      </c>
      <c r="K2519" t="str">
        <f t="shared" si="39"/>
        <v>Fugitives</v>
      </c>
    </row>
    <row r="2520" spans="1:11" x14ac:dyDescent="0.2">
      <c r="A2520" s="159" t="str">
        <f>'Permitted Sources'!A1770</f>
        <v>WYDEQ Permitted Sources</v>
      </c>
      <c r="B2520" t="str">
        <f>'Permitted Sources'!B1770</f>
        <v>56</v>
      </c>
      <c r="C2520" s="159">
        <f>'Permitted Sources'!D1770</f>
        <v>56009</v>
      </c>
      <c r="D2520" s="159" t="str">
        <f>'Permitted Sources'!E1770</f>
        <v>31000220</v>
      </c>
      <c r="E2520" t="str">
        <f>'Permitted Sources'!H1770</f>
        <v>Fugitives</v>
      </c>
      <c r="F2520" s="67">
        <f>'Permitted Sources'!I1770</f>
        <v>0</v>
      </c>
      <c r="G2520" s="67">
        <f>'Permitted Sources'!J1770</f>
        <v>0</v>
      </c>
      <c r="H2520" s="67">
        <f>'Permitted Sources'!K1770</f>
        <v>0</v>
      </c>
      <c r="I2520" s="67">
        <f>'Permitted Sources'!L1770</f>
        <v>0</v>
      </c>
      <c r="J2520" s="67">
        <f>'Permitted Sources'!M1770</f>
        <v>0</v>
      </c>
      <c r="K2520" t="str">
        <f t="shared" si="39"/>
        <v>Fugitives</v>
      </c>
    </row>
    <row r="2521" spans="1:11" x14ac:dyDescent="0.2">
      <c r="A2521" s="159" t="str">
        <f>'Permitted Sources'!A1771</f>
        <v>WYDEQ Permitted Sources</v>
      </c>
      <c r="B2521" t="str">
        <f>'Permitted Sources'!B1771</f>
        <v>56</v>
      </c>
      <c r="C2521" s="159">
        <f>'Permitted Sources'!D1771</f>
        <v>56009</v>
      </c>
      <c r="D2521" s="159" t="str">
        <f>'Permitted Sources'!E1771</f>
        <v>20200253</v>
      </c>
      <c r="E2521" t="str">
        <f>'Permitted Sources'!H1771</f>
        <v>Compressor Engines</v>
      </c>
      <c r="F2521" s="67">
        <f>'Permitted Sources'!I1771</f>
        <v>12.7</v>
      </c>
      <c r="G2521" s="67">
        <f>'Permitted Sources'!J1771</f>
        <v>8.5</v>
      </c>
      <c r="H2521" s="67">
        <f>'Permitted Sources'!K1771</f>
        <v>31.1</v>
      </c>
      <c r="I2521" s="67">
        <f>'Permitted Sources'!L1771</f>
        <v>0</v>
      </c>
      <c r="J2521" s="67">
        <f>'Permitted Sources'!M1771</f>
        <v>0</v>
      </c>
      <c r="K2521" t="str">
        <f t="shared" si="39"/>
        <v>Compressor Engines</v>
      </c>
    </row>
    <row r="2522" spans="1:11" x14ac:dyDescent="0.2">
      <c r="A2522" s="159" t="str">
        <f>'Permitted Sources'!A1772</f>
        <v>WYDEQ Permitted Sources</v>
      </c>
      <c r="B2522" t="str">
        <f>'Permitted Sources'!B1772</f>
        <v>56</v>
      </c>
      <c r="C2522" s="159">
        <f>'Permitted Sources'!D1772</f>
        <v>56009</v>
      </c>
      <c r="D2522" s="159" t="str">
        <f>'Permitted Sources'!E1772</f>
        <v>20200253</v>
      </c>
      <c r="E2522" t="str">
        <f>'Permitted Sources'!H1772</f>
        <v>Compressor Engines</v>
      </c>
      <c r="F2522" s="67">
        <f>'Permitted Sources'!I1772</f>
        <v>12.7</v>
      </c>
      <c r="G2522" s="67">
        <f>'Permitted Sources'!J1772</f>
        <v>8.5</v>
      </c>
      <c r="H2522" s="67">
        <f>'Permitted Sources'!K1772</f>
        <v>31.1</v>
      </c>
      <c r="I2522" s="67">
        <f>'Permitted Sources'!L1772</f>
        <v>0</v>
      </c>
      <c r="J2522" s="67">
        <f>'Permitted Sources'!M1772</f>
        <v>0</v>
      </c>
      <c r="K2522" t="str">
        <f t="shared" si="39"/>
        <v>Compressor Engines</v>
      </c>
    </row>
    <row r="2523" spans="1:11" x14ac:dyDescent="0.2">
      <c r="A2523" s="159" t="str">
        <f>'Permitted Sources'!A1773</f>
        <v>WYDEQ Permitted Sources</v>
      </c>
      <c r="B2523" t="str">
        <f>'Permitted Sources'!B1773</f>
        <v>56</v>
      </c>
      <c r="C2523" s="159">
        <f>'Permitted Sources'!D1773</f>
        <v>56009</v>
      </c>
      <c r="D2523" s="159" t="str">
        <f>'Permitted Sources'!E1773</f>
        <v>20200253</v>
      </c>
      <c r="E2523" t="str">
        <f>'Permitted Sources'!H1773</f>
        <v>Compressor Engines</v>
      </c>
      <c r="F2523" s="67">
        <f>'Permitted Sources'!I1773</f>
        <v>7.6</v>
      </c>
      <c r="G2523" s="67">
        <f>'Permitted Sources'!J1773</f>
        <v>5.0510000000000002</v>
      </c>
      <c r="H2523" s="67">
        <f>'Permitted Sources'!K1773</f>
        <v>18.600000000000001</v>
      </c>
      <c r="I2523" s="67">
        <f>'Permitted Sources'!L1773</f>
        <v>0</v>
      </c>
      <c r="J2523" s="67">
        <f>'Permitted Sources'!M1773</f>
        <v>0</v>
      </c>
      <c r="K2523" t="str">
        <f t="shared" si="39"/>
        <v>Compressor Engines</v>
      </c>
    </row>
    <row r="2524" spans="1:11" x14ac:dyDescent="0.2">
      <c r="A2524" s="159" t="str">
        <f>'Permitted Sources'!A1774</f>
        <v>WYDEQ Permitted Sources</v>
      </c>
      <c r="B2524" t="str">
        <f>'Permitted Sources'!B1774</f>
        <v>56</v>
      </c>
      <c r="C2524" s="159">
        <f>'Permitted Sources'!D1774</f>
        <v>56009</v>
      </c>
      <c r="D2524" s="159" t="str">
        <f>'Permitted Sources'!E1774</f>
        <v>20200253</v>
      </c>
      <c r="E2524" t="str">
        <f>'Permitted Sources'!H1774</f>
        <v>Compressor Engines</v>
      </c>
      <c r="F2524" s="67">
        <f>'Permitted Sources'!I1774</f>
        <v>7.6</v>
      </c>
      <c r="G2524" s="67">
        <f>'Permitted Sources'!J1774</f>
        <v>5.0510000000000002</v>
      </c>
      <c r="H2524" s="67">
        <f>'Permitted Sources'!K1774</f>
        <v>18.600000000000001</v>
      </c>
      <c r="I2524" s="67">
        <f>'Permitted Sources'!L1774</f>
        <v>0</v>
      </c>
      <c r="J2524" s="67">
        <f>'Permitted Sources'!M1774</f>
        <v>0</v>
      </c>
      <c r="K2524" t="str">
        <f t="shared" si="39"/>
        <v>Compressor Engines</v>
      </c>
    </row>
    <row r="2525" spans="1:11" x14ac:dyDescent="0.2">
      <c r="A2525" s="159" t="str">
        <f>'Permitted Sources'!A1775</f>
        <v>WYDEQ Permitted Sources</v>
      </c>
      <c r="B2525" t="str">
        <f>'Permitted Sources'!B1775</f>
        <v>56</v>
      </c>
      <c r="C2525" s="159">
        <f>'Permitted Sources'!D1775</f>
        <v>56009</v>
      </c>
      <c r="D2525" s="159" t="str">
        <f>'Permitted Sources'!E1775</f>
        <v>20200253</v>
      </c>
      <c r="E2525" t="str">
        <f>'Permitted Sources'!H1775</f>
        <v>Compressor Engines</v>
      </c>
      <c r="F2525" s="67">
        <f>'Permitted Sources'!I1775</f>
        <v>12.9</v>
      </c>
      <c r="G2525" s="67">
        <f>'Permitted Sources'!J1775</f>
        <v>0.7</v>
      </c>
      <c r="H2525" s="67">
        <f>'Permitted Sources'!K1775</f>
        <v>12.9</v>
      </c>
      <c r="I2525" s="67">
        <f>'Permitted Sources'!L1775</f>
        <v>0</v>
      </c>
      <c r="J2525" s="67">
        <f>'Permitted Sources'!M1775</f>
        <v>0</v>
      </c>
      <c r="K2525" t="str">
        <f t="shared" si="39"/>
        <v>Compressor Engines</v>
      </c>
    </row>
    <row r="2526" spans="1:11" x14ac:dyDescent="0.2">
      <c r="A2526" s="159" t="str">
        <f>'Permitted Sources'!A1776</f>
        <v>WYDEQ Permitted Sources</v>
      </c>
      <c r="B2526" t="str">
        <f>'Permitted Sources'!B1776</f>
        <v>56</v>
      </c>
      <c r="C2526" s="159">
        <f>'Permitted Sources'!D1776</f>
        <v>56009</v>
      </c>
      <c r="D2526" s="159" t="str">
        <f>'Permitted Sources'!E1776</f>
        <v>31000220</v>
      </c>
      <c r="E2526" t="str">
        <f>'Permitted Sources'!H1776</f>
        <v>Fugitives</v>
      </c>
      <c r="F2526" s="67">
        <f>'Permitted Sources'!I1776</f>
        <v>0</v>
      </c>
      <c r="G2526" s="67">
        <f>'Permitted Sources'!J1776</f>
        <v>22.7</v>
      </c>
      <c r="H2526" s="67">
        <f>'Permitted Sources'!K1776</f>
        <v>0</v>
      </c>
      <c r="I2526" s="67">
        <f>'Permitted Sources'!L1776</f>
        <v>0</v>
      </c>
      <c r="J2526" s="67">
        <f>'Permitted Sources'!M1776</f>
        <v>0</v>
      </c>
      <c r="K2526" t="str">
        <f t="shared" si="39"/>
        <v>Fugitives</v>
      </c>
    </row>
    <row r="2527" spans="1:11" x14ac:dyDescent="0.2">
      <c r="A2527" s="159" t="str">
        <f>'Permitted Sources'!A1777</f>
        <v>WYDEQ Permitted Sources</v>
      </c>
      <c r="B2527" t="str">
        <f>'Permitted Sources'!B1777</f>
        <v>56</v>
      </c>
      <c r="C2527" s="159">
        <f>'Permitted Sources'!D1777</f>
        <v>56009</v>
      </c>
      <c r="D2527" s="159" t="str">
        <f>'Permitted Sources'!E1777</f>
        <v>20200253</v>
      </c>
      <c r="E2527" t="str">
        <f>'Permitted Sources'!H1777</f>
        <v>Compressor Engines</v>
      </c>
      <c r="F2527" s="67">
        <f>'Permitted Sources'!I1777</f>
        <v>7.6119383259911899</v>
      </c>
      <c r="G2527" s="67">
        <f>'Permitted Sources'!J1777</f>
        <v>7.6</v>
      </c>
      <c r="H2527" s="67">
        <f>'Permitted Sources'!K1777</f>
        <v>25.373127753304001</v>
      </c>
      <c r="I2527" s="67">
        <f>'Permitted Sources'!L1777</f>
        <v>0</v>
      </c>
      <c r="J2527" s="67">
        <f>'Permitted Sources'!M1777</f>
        <v>0</v>
      </c>
      <c r="K2527" t="str">
        <f t="shared" si="39"/>
        <v>Compressor Engines</v>
      </c>
    </row>
    <row r="2528" spans="1:11" x14ac:dyDescent="0.2">
      <c r="A2528" s="159" t="str">
        <f>'Permitted Sources'!A1778</f>
        <v>WYDEQ Permitted Sources</v>
      </c>
      <c r="B2528" t="str">
        <f>'Permitted Sources'!B1778</f>
        <v>56</v>
      </c>
      <c r="C2528" s="159">
        <f>'Permitted Sources'!D1778</f>
        <v>56009</v>
      </c>
      <c r="D2528" s="159" t="str">
        <f>'Permitted Sources'!E1778</f>
        <v>20200253</v>
      </c>
      <c r="E2528" t="str">
        <f>'Permitted Sources'!H1778</f>
        <v>Compressor Engines</v>
      </c>
      <c r="F2528" s="67">
        <f>'Permitted Sources'!I1778</f>
        <v>7.6119383259911899</v>
      </c>
      <c r="G2528" s="67">
        <f>'Permitted Sources'!J1778</f>
        <v>7.6</v>
      </c>
      <c r="H2528" s="67">
        <f>'Permitted Sources'!K1778</f>
        <v>25.373127753304001</v>
      </c>
      <c r="I2528" s="67">
        <f>'Permitted Sources'!L1778</f>
        <v>0</v>
      </c>
      <c r="J2528" s="67">
        <f>'Permitted Sources'!M1778</f>
        <v>0</v>
      </c>
      <c r="K2528" t="str">
        <f t="shared" si="39"/>
        <v>Compressor Engines</v>
      </c>
    </row>
    <row r="2529" spans="1:11" x14ac:dyDescent="0.2">
      <c r="A2529" s="159" t="str">
        <f>'Permitted Sources'!A1779</f>
        <v>WYDEQ Permitted Sources</v>
      </c>
      <c r="B2529" t="str">
        <f>'Permitted Sources'!B1779</f>
        <v>56</v>
      </c>
      <c r="C2529" s="159">
        <f>'Permitted Sources'!D1779</f>
        <v>56009</v>
      </c>
      <c r="D2529" s="159" t="str">
        <f>'Permitted Sources'!E1779</f>
        <v>20200253</v>
      </c>
      <c r="E2529" t="str">
        <f>'Permitted Sources'!H1779</f>
        <v>Compressor Engines</v>
      </c>
      <c r="F2529" s="67">
        <f>'Permitted Sources'!I1779</f>
        <v>15.8</v>
      </c>
      <c r="G2529" s="67">
        <f>'Permitted Sources'!J1779</f>
        <v>1.2</v>
      </c>
      <c r="H2529" s="67">
        <f>'Permitted Sources'!K1779</f>
        <v>15.8</v>
      </c>
      <c r="I2529" s="67">
        <f>'Permitted Sources'!L1779</f>
        <v>0</v>
      </c>
      <c r="J2529" s="67">
        <f>'Permitted Sources'!M1779</f>
        <v>0</v>
      </c>
      <c r="K2529" t="str">
        <f t="shared" si="39"/>
        <v>Compressor Engines</v>
      </c>
    </row>
    <row r="2530" spans="1:11" x14ac:dyDescent="0.2">
      <c r="A2530" s="159" t="str">
        <f>'Permitted Sources'!A1780</f>
        <v>WYDEQ Permitted Sources</v>
      </c>
      <c r="B2530" t="str">
        <f>'Permitted Sources'!B1780</f>
        <v>56</v>
      </c>
      <c r="C2530" s="159">
        <f>'Permitted Sources'!D1780</f>
        <v>56009</v>
      </c>
      <c r="D2530" s="159" t="str">
        <f>'Permitted Sources'!E1780</f>
        <v>31000220</v>
      </c>
      <c r="E2530" t="str">
        <f>'Permitted Sources'!H1780</f>
        <v>Fugitives</v>
      </c>
      <c r="F2530" s="67">
        <f>'Permitted Sources'!I1780</f>
        <v>0</v>
      </c>
      <c r="G2530" s="67">
        <f>'Permitted Sources'!J1780</f>
        <v>24.4</v>
      </c>
      <c r="H2530" s="67">
        <f>'Permitted Sources'!K1780</f>
        <v>0</v>
      </c>
      <c r="I2530" s="67">
        <f>'Permitted Sources'!L1780</f>
        <v>0</v>
      </c>
      <c r="J2530" s="67">
        <f>'Permitted Sources'!M1780</f>
        <v>0</v>
      </c>
      <c r="K2530" t="str">
        <f t="shared" si="39"/>
        <v>Fugitives</v>
      </c>
    </row>
    <row r="2531" spans="1:11" x14ac:dyDescent="0.2">
      <c r="A2531" s="159" t="str">
        <f>'Permitted Sources'!A1781</f>
        <v>WYDEQ Permitted Sources</v>
      </c>
      <c r="B2531" t="str">
        <f>'Permitted Sources'!B1781</f>
        <v>56</v>
      </c>
      <c r="C2531" s="159">
        <f>'Permitted Sources'!D1781</f>
        <v>56009</v>
      </c>
      <c r="D2531" s="159" t="str">
        <f>'Permitted Sources'!E1781</f>
        <v>31000299</v>
      </c>
      <c r="E2531" t="str">
        <f>'Permitted Sources'!H1781</f>
        <v>Other Not Classified</v>
      </c>
      <c r="F2531" s="67">
        <f>'Permitted Sources'!I1781</f>
        <v>0</v>
      </c>
      <c r="G2531" s="67">
        <f>'Permitted Sources'!J1781</f>
        <v>4</v>
      </c>
      <c r="H2531" s="67">
        <f>'Permitted Sources'!K1781</f>
        <v>0</v>
      </c>
      <c r="I2531" s="67">
        <f>'Permitted Sources'!L1781</f>
        <v>0</v>
      </c>
      <c r="J2531" s="67">
        <f>'Permitted Sources'!M1781</f>
        <v>0</v>
      </c>
      <c r="K2531" t="str">
        <f t="shared" si="39"/>
        <v>Other Not Classified</v>
      </c>
    </row>
    <row r="2532" spans="1:11" x14ac:dyDescent="0.2">
      <c r="A2532" s="159" t="str">
        <f>'Permitted Sources'!A1782</f>
        <v>WYDEQ Permitted Sources</v>
      </c>
      <c r="B2532" t="str">
        <f>'Permitted Sources'!B1782</f>
        <v>56</v>
      </c>
      <c r="C2532" s="159">
        <f>'Permitted Sources'!D1782</f>
        <v>56009</v>
      </c>
      <c r="D2532" s="159" t="str">
        <f>'Permitted Sources'!E1782</f>
        <v>31000228</v>
      </c>
      <c r="E2532" t="str">
        <f>'Permitted Sources'!H1782</f>
        <v>Dehydrator</v>
      </c>
      <c r="F2532" s="67">
        <f>'Permitted Sources'!I1782</f>
        <v>0</v>
      </c>
      <c r="G2532" s="67">
        <f>'Permitted Sources'!J1782</f>
        <v>0</v>
      </c>
      <c r="H2532" s="67">
        <f>'Permitted Sources'!K1782</f>
        <v>0</v>
      </c>
      <c r="I2532" s="67">
        <f>'Permitted Sources'!L1782</f>
        <v>0</v>
      </c>
      <c r="J2532" s="67">
        <f>'Permitted Sources'!M1782</f>
        <v>0</v>
      </c>
      <c r="K2532" t="str">
        <f t="shared" si="39"/>
        <v>Dehydrator</v>
      </c>
    </row>
    <row r="2533" spans="1:11" x14ac:dyDescent="0.2">
      <c r="A2533" s="159" t="str">
        <f>'Permitted Sources'!A1783</f>
        <v>WYDEQ Permitted Sources</v>
      </c>
      <c r="B2533" t="str">
        <f>'Permitted Sources'!B1783</f>
        <v>56</v>
      </c>
      <c r="C2533" s="159">
        <f>'Permitted Sources'!D1783</f>
        <v>56009</v>
      </c>
      <c r="D2533" s="159" t="str">
        <f>'Permitted Sources'!E1783</f>
        <v>31000404</v>
      </c>
      <c r="E2533" t="str">
        <f>'Permitted Sources'!H1783</f>
        <v>Process Heaters</v>
      </c>
      <c r="F2533" s="67">
        <f>'Permitted Sources'!I1783</f>
        <v>0</v>
      </c>
      <c r="G2533" s="67">
        <f>'Permitted Sources'!J1783</f>
        <v>0</v>
      </c>
      <c r="H2533" s="67">
        <f>'Permitted Sources'!K1783</f>
        <v>0</v>
      </c>
      <c r="I2533" s="67">
        <f>'Permitted Sources'!L1783</f>
        <v>0</v>
      </c>
      <c r="J2533" s="67">
        <f>'Permitted Sources'!M1783</f>
        <v>0</v>
      </c>
      <c r="K2533" t="str">
        <f t="shared" si="39"/>
        <v>Heaters</v>
      </c>
    </row>
    <row r="2534" spans="1:11" x14ac:dyDescent="0.2">
      <c r="A2534" s="159" t="str">
        <f>'Permitted Sources'!A1784</f>
        <v>WYDEQ Permitted Sources</v>
      </c>
      <c r="B2534" t="str">
        <f>'Permitted Sources'!B1784</f>
        <v>56</v>
      </c>
      <c r="C2534" s="159">
        <f>'Permitted Sources'!D1784</f>
        <v>56009</v>
      </c>
      <c r="D2534" s="159" t="str">
        <f>'Permitted Sources'!E1784</f>
        <v>31000404</v>
      </c>
      <c r="E2534" t="str">
        <f>'Permitted Sources'!H1784</f>
        <v>Process Heaters</v>
      </c>
      <c r="F2534" s="67">
        <f>'Permitted Sources'!I1784</f>
        <v>0.2</v>
      </c>
      <c r="G2534" s="67">
        <f>'Permitted Sources'!J1784</f>
        <v>0</v>
      </c>
      <c r="H2534" s="67">
        <f>'Permitted Sources'!K1784</f>
        <v>0</v>
      </c>
      <c r="I2534" s="67">
        <f>'Permitted Sources'!L1784</f>
        <v>0</v>
      </c>
      <c r="J2534" s="67">
        <f>'Permitted Sources'!M1784</f>
        <v>0</v>
      </c>
      <c r="K2534" t="str">
        <f t="shared" si="39"/>
        <v>Heaters</v>
      </c>
    </row>
    <row r="2535" spans="1:11" x14ac:dyDescent="0.2">
      <c r="A2535" s="159" t="str">
        <f>'Permitted Sources'!A1785</f>
        <v>WYDEQ Permitted Sources</v>
      </c>
      <c r="B2535" t="str">
        <f>'Permitted Sources'!B1785</f>
        <v>56</v>
      </c>
      <c r="C2535" s="159">
        <f>'Permitted Sources'!D1785</f>
        <v>56009</v>
      </c>
      <c r="D2535" s="159" t="str">
        <f>'Permitted Sources'!E1785</f>
        <v>20200201</v>
      </c>
      <c r="E2535" t="str">
        <f>'Permitted Sources'!H1785</f>
        <v>Compressor Engines</v>
      </c>
      <c r="F2535" s="67">
        <f>'Permitted Sources'!I1785</f>
        <v>24.8</v>
      </c>
      <c r="G2535" s="67">
        <f>'Permitted Sources'!J1785</f>
        <v>2.6</v>
      </c>
      <c r="H2535" s="67">
        <f>'Permitted Sources'!K1785</f>
        <v>2.6</v>
      </c>
      <c r="I2535" s="67">
        <f>'Permitted Sources'!L1785</f>
        <v>0</v>
      </c>
      <c r="J2535" s="67">
        <f>'Permitted Sources'!M1785</f>
        <v>0</v>
      </c>
      <c r="K2535" t="str">
        <f t="shared" si="39"/>
        <v>Compressor Engines</v>
      </c>
    </row>
    <row r="2536" spans="1:11" x14ac:dyDescent="0.2">
      <c r="A2536" s="159" t="str">
        <f>'Permitted Sources'!A1786</f>
        <v>WYDEQ Permitted Sources</v>
      </c>
      <c r="B2536" t="str">
        <f>'Permitted Sources'!B1786</f>
        <v>56</v>
      </c>
      <c r="C2536" s="159">
        <f>'Permitted Sources'!D1786</f>
        <v>56009</v>
      </c>
      <c r="D2536" s="159" t="str">
        <f>'Permitted Sources'!E1786</f>
        <v>20200202</v>
      </c>
      <c r="E2536" t="str">
        <f>'Permitted Sources'!H1786</f>
        <v>Compressor Engines</v>
      </c>
      <c r="F2536" s="67">
        <f>'Permitted Sources'!I1786</f>
        <v>60.8</v>
      </c>
      <c r="G2536" s="67">
        <f>'Permitted Sources'!J1786</f>
        <v>0</v>
      </c>
      <c r="H2536" s="67">
        <f>'Permitted Sources'!K1786</f>
        <v>0</v>
      </c>
      <c r="I2536" s="67">
        <f>'Permitted Sources'!L1786</f>
        <v>0</v>
      </c>
      <c r="J2536" s="67">
        <f>'Permitted Sources'!M1786</f>
        <v>0</v>
      </c>
      <c r="K2536" t="str">
        <f t="shared" si="39"/>
        <v>Compressor Engines</v>
      </c>
    </row>
    <row r="2537" spans="1:11" x14ac:dyDescent="0.2">
      <c r="A2537" s="159" t="str">
        <f>'Permitted Sources'!A1787</f>
        <v>WYDEQ Permitted Sources</v>
      </c>
      <c r="B2537" t="str">
        <f>'Permitted Sources'!B1787</f>
        <v>56</v>
      </c>
      <c r="C2537" s="159">
        <f>'Permitted Sources'!D1787</f>
        <v>56009</v>
      </c>
      <c r="D2537" s="159" t="str">
        <f>'Permitted Sources'!E1787</f>
        <v>20200254</v>
      </c>
      <c r="E2537" t="str">
        <f>'Permitted Sources'!H1787</f>
        <v>Compressor Engines</v>
      </c>
      <c r="F2537" s="67">
        <f>'Permitted Sources'!I1787</f>
        <v>19.408000000000001</v>
      </c>
      <c r="G2537" s="67">
        <f>'Permitted Sources'!J1787</f>
        <v>6.5</v>
      </c>
      <c r="H2537" s="67">
        <f>'Permitted Sources'!K1787</f>
        <v>24.6</v>
      </c>
      <c r="I2537" s="67">
        <f>'Permitted Sources'!L1787</f>
        <v>0</v>
      </c>
      <c r="J2537" s="67">
        <f>'Permitted Sources'!M1787</f>
        <v>0</v>
      </c>
      <c r="K2537" t="str">
        <f t="shared" si="39"/>
        <v>Compressor Engines</v>
      </c>
    </row>
    <row r="2538" spans="1:11" x14ac:dyDescent="0.2">
      <c r="A2538" s="159" t="str">
        <f>'Permitted Sources'!A1788</f>
        <v>WYDEQ Permitted Sources</v>
      </c>
      <c r="B2538" t="str">
        <f>'Permitted Sources'!B1788</f>
        <v>56</v>
      </c>
      <c r="C2538" s="159">
        <f>'Permitted Sources'!D1788</f>
        <v>56009</v>
      </c>
      <c r="D2538" s="159" t="str">
        <f>'Permitted Sources'!E1788</f>
        <v>20200254</v>
      </c>
      <c r="E2538" t="str">
        <f>'Permitted Sources'!H1788</f>
        <v>Compressor Engines</v>
      </c>
      <c r="F2538" s="67">
        <f>'Permitted Sources'!I1788</f>
        <v>9.16</v>
      </c>
      <c r="G2538" s="67">
        <f>'Permitted Sources'!J1788</f>
        <v>3.0529999999999999</v>
      </c>
      <c r="H2538" s="67">
        <f>'Permitted Sources'!K1788</f>
        <v>12.214</v>
      </c>
      <c r="I2538" s="67">
        <f>'Permitted Sources'!L1788</f>
        <v>0</v>
      </c>
      <c r="J2538" s="67">
        <f>'Permitted Sources'!M1788</f>
        <v>0</v>
      </c>
      <c r="K2538" t="str">
        <f t="shared" si="39"/>
        <v>Compressor Engines</v>
      </c>
    </row>
    <row r="2539" spans="1:11" x14ac:dyDescent="0.2">
      <c r="A2539" s="159" t="str">
        <f>'Permitted Sources'!A1789</f>
        <v>WYDEQ Permitted Sources</v>
      </c>
      <c r="B2539" t="str">
        <f>'Permitted Sources'!B1789</f>
        <v>56</v>
      </c>
      <c r="C2539" s="159">
        <f>'Permitted Sources'!D1789</f>
        <v>56009</v>
      </c>
      <c r="D2539" s="159" t="str">
        <f>'Permitted Sources'!E1789</f>
        <v>20200254</v>
      </c>
      <c r="E2539" t="str">
        <f>'Permitted Sources'!H1789</f>
        <v>Compressor Engines</v>
      </c>
      <c r="F2539" s="67">
        <f>'Permitted Sources'!I1789</f>
        <v>14.29</v>
      </c>
      <c r="G2539" s="67">
        <f>'Permitted Sources'!J1789</f>
        <v>0</v>
      </c>
      <c r="H2539" s="67">
        <f>'Permitted Sources'!K1789</f>
        <v>0</v>
      </c>
      <c r="I2539" s="67">
        <f>'Permitted Sources'!L1789</f>
        <v>0</v>
      </c>
      <c r="J2539" s="67">
        <f>'Permitted Sources'!M1789</f>
        <v>0</v>
      </c>
      <c r="K2539" t="str">
        <f t="shared" si="39"/>
        <v>Compressor Engines</v>
      </c>
    </row>
    <row r="2540" spans="1:11" x14ac:dyDescent="0.2">
      <c r="A2540" s="159" t="str">
        <f>'Permitted Sources'!A1790</f>
        <v>WYDEQ Permitted Sources</v>
      </c>
      <c r="B2540" t="str">
        <f>'Permitted Sources'!B1790</f>
        <v>56</v>
      </c>
      <c r="C2540" s="159">
        <f>'Permitted Sources'!D1790</f>
        <v>56009</v>
      </c>
      <c r="D2540" s="159" t="str">
        <f>'Permitted Sources'!E1790</f>
        <v>20200254</v>
      </c>
      <c r="E2540" t="str">
        <f>'Permitted Sources'!H1790</f>
        <v>Compressor Engines</v>
      </c>
      <c r="F2540" s="67">
        <f>'Permitted Sources'!I1790</f>
        <v>14.29</v>
      </c>
      <c r="G2540" s="67">
        <f>'Permitted Sources'!J1790</f>
        <v>0</v>
      </c>
      <c r="H2540" s="67">
        <f>'Permitted Sources'!K1790</f>
        <v>0</v>
      </c>
      <c r="I2540" s="67">
        <f>'Permitted Sources'!L1790</f>
        <v>0</v>
      </c>
      <c r="J2540" s="67">
        <f>'Permitted Sources'!M1790</f>
        <v>0</v>
      </c>
      <c r="K2540" t="str">
        <f t="shared" si="39"/>
        <v>Compressor Engines</v>
      </c>
    </row>
    <row r="2541" spans="1:11" x14ac:dyDescent="0.2">
      <c r="A2541" s="159" t="str">
        <f>'Permitted Sources'!A1791</f>
        <v>WYDEQ Permitted Sources</v>
      </c>
      <c r="B2541" t="str">
        <f>'Permitted Sources'!B1791</f>
        <v>56</v>
      </c>
      <c r="C2541" s="159">
        <f>'Permitted Sources'!D1791</f>
        <v>56009</v>
      </c>
      <c r="D2541" s="159" t="str">
        <f>'Permitted Sources'!E1791</f>
        <v>20200254</v>
      </c>
      <c r="E2541" t="str">
        <f>'Permitted Sources'!H1791</f>
        <v>Compressor Engines</v>
      </c>
      <c r="F2541" s="67">
        <f>'Permitted Sources'!I1791</f>
        <v>14.29</v>
      </c>
      <c r="G2541" s="67">
        <f>'Permitted Sources'!J1791</f>
        <v>0</v>
      </c>
      <c r="H2541" s="67">
        <f>'Permitted Sources'!K1791</f>
        <v>0</v>
      </c>
      <c r="I2541" s="67">
        <f>'Permitted Sources'!L1791</f>
        <v>0</v>
      </c>
      <c r="J2541" s="67">
        <f>'Permitted Sources'!M1791</f>
        <v>0</v>
      </c>
      <c r="K2541" t="str">
        <f t="shared" si="39"/>
        <v>Compressor Engines</v>
      </c>
    </row>
    <row r="2542" spans="1:11" x14ac:dyDescent="0.2">
      <c r="A2542" s="159" t="str">
        <f>'Permitted Sources'!A1792</f>
        <v>WYDEQ Permitted Sources</v>
      </c>
      <c r="B2542" t="str">
        <f>'Permitted Sources'!B1792</f>
        <v>56</v>
      </c>
      <c r="C2542" s="159">
        <f>'Permitted Sources'!D1792</f>
        <v>56009</v>
      </c>
      <c r="D2542" s="159" t="str">
        <f>'Permitted Sources'!E1792</f>
        <v>20200254</v>
      </c>
      <c r="E2542" t="str">
        <f>'Permitted Sources'!H1792</f>
        <v>Compressor Engines</v>
      </c>
      <c r="F2542" s="67">
        <f>'Permitted Sources'!I1792</f>
        <v>14.29</v>
      </c>
      <c r="G2542" s="67">
        <f>'Permitted Sources'!J1792</f>
        <v>0</v>
      </c>
      <c r="H2542" s="67">
        <f>'Permitted Sources'!K1792</f>
        <v>0</v>
      </c>
      <c r="I2542" s="67">
        <f>'Permitted Sources'!L1792</f>
        <v>0</v>
      </c>
      <c r="J2542" s="67">
        <f>'Permitted Sources'!M1792</f>
        <v>0</v>
      </c>
      <c r="K2542" t="str">
        <f t="shared" si="39"/>
        <v>Compressor Engines</v>
      </c>
    </row>
    <row r="2543" spans="1:11" x14ac:dyDescent="0.2">
      <c r="A2543" s="159" t="str">
        <f>'Permitted Sources'!A1793</f>
        <v>WYDEQ Permitted Sources</v>
      </c>
      <c r="B2543" t="str">
        <f>'Permitted Sources'!B1793</f>
        <v>56</v>
      </c>
      <c r="C2543" s="159">
        <f>'Permitted Sources'!D1793</f>
        <v>56009</v>
      </c>
      <c r="D2543" s="159" t="str">
        <f>'Permitted Sources'!E1793</f>
        <v>20200254</v>
      </c>
      <c r="E2543" t="str">
        <f>'Permitted Sources'!H1793</f>
        <v>Compressor Engines</v>
      </c>
      <c r="F2543" s="67">
        <f>'Permitted Sources'!I1793</f>
        <v>14.29</v>
      </c>
      <c r="G2543" s="67">
        <f>'Permitted Sources'!J1793</f>
        <v>0</v>
      </c>
      <c r="H2543" s="67">
        <f>'Permitted Sources'!K1793</f>
        <v>0</v>
      </c>
      <c r="I2543" s="67">
        <f>'Permitted Sources'!L1793</f>
        <v>0</v>
      </c>
      <c r="J2543" s="67">
        <f>'Permitted Sources'!M1793</f>
        <v>0</v>
      </c>
      <c r="K2543" t="str">
        <f t="shared" si="39"/>
        <v>Compressor Engines</v>
      </c>
    </row>
    <row r="2544" spans="1:11" x14ac:dyDescent="0.2">
      <c r="A2544" s="159" t="str">
        <f>'Permitted Sources'!A1794</f>
        <v>WYDEQ Permitted Sources</v>
      </c>
      <c r="B2544" t="str">
        <f>'Permitted Sources'!B1794</f>
        <v>56</v>
      </c>
      <c r="C2544" s="159">
        <f>'Permitted Sources'!D1794</f>
        <v>56009</v>
      </c>
      <c r="D2544" s="159" t="str">
        <f>'Permitted Sources'!E1794</f>
        <v>20200254</v>
      </c>
      <c r="E2544" t="str">
        <f>'Permitted Sources'!H1794</f>
        <v>Compressor Engines</v>
      </c>
      <c r="F2544" s="67">
        <f>'Permitted Sources'!I1794</f>
        <v>14.29</v>
      </c>
      <c r="G2544" s="67">
        <f>'Permitted Sources'!J1794</f>
        <v>0</v>
      </c>
      <c r="H2544" s="67">
        <f>'Permitted Sources'!K1794</f>
        <v>0</v>
      </c>
      <c r="I2544" s="67">
        <f>'Permitted Sources'!L1794</f>
        <v>0</v>
      </c>
      <c r="J2544" s="67">
        <f>'Permitted Sources'!M1794</f>
        <v>0</v>
      </c>
      <c r="K2544" t="str">
        <f t="shared" si="39"/>
        <v>Compressor Engines</v>
      </c>
    </row>
    <row r="2545" spans="1:11" x14ac:dyDescent="0.2">
      <c r="A2545" s="159" t="str">
        <f>'Permitted Sources'!A1795</f>
        <v>WYDEQ Permitted Sources</v>
      </c>
      <c r="B2545" t="str">
        <f>'Permitted Sources'!B1795</f>
        <v>56</v>
      </c>
      <c r="C2545" s="159">
        <f>'Permitted Sources'!D1795</f>
        <v>56009</v>
      </c>
      <c r="D2545" s="159" t="str">
        <f>'Permitted Sources'!E1795</f>
        <v>31000299</v>
      </c>
      <c r="E2545" t="str">
        <f>'Permitted Sources'!H1795</f>
        <v>Other Not Classified</v>
      </c>
      <c r="F2545" s="67">
        <f>'Permitted Sources'!I1795</f>
        <v>0</v>
      </c>
      <c r="G2545" s="67">
        <f>'Permitted Sources'!J1795</f>
        <v>2.5</v>
      </c>
      <c r="H2545" s="67">
        <f>'Permitted Sources'!K1795</f>
        <v>0</v>
      </c>
      <c r="I2545" s="67">
        <f>'Permitted Sources'!L1795</f>
        <v>0</v>
      </c>
      <c r="J2545" s="67">
        <f>'Permitted Sources'!M1795</f>
        <v>0</v>
      </c>
      <c r="K2545" t="str">
        <f t="shared" si="39"/>
        <v>Other Not Classified</v>
      </c>
    </row>
    <row r="2546" spans="1:11" x14ac:dyDescent="0.2">
      <c r="A2546" s="159" t="str">
        <f>'Permitted Sources'!A1796</f>
        <v>WYDEQ Permitted Sources</v>
      </c>
      <c r="B2546" t="str">
        <f>'Permitted Sources'!B1796</f>
        <v>56</v>
      </c>
      <c r="C2546" s="159">
        <f>'Permitted Sources'!D1796</f>
        <v>56009</v>
      </c>
      <c r="D2546" s="159" t="str">
        <f>'Permitted Sources'!E1796</f>
        <v>20200253</v>
      </c>
      <c r="E2546" t="str">
        <f>'Permitted Sources'!H1796</f>
        <v>Compressor Engines</v>
      </c>
      <c r="F2546" s="67">
        <f>'Permitted Sources'!I1796</f>
        <v>12.7</v>
      </c>
      <c r="G2546" s="67">
        <f>'Permitted Sources'!J1796</f>
        <v>2.8</v>
      </c>
      <c r="H2546" s="67">
        <f>'Permitted Sources'!K1796</f>
        <v>33.9</v>
      </c>
      <c r="I2546" s="67">
        <f>'Permitted Sources'!L1796</f>
        <v>0</v>
      </c>
      <c r="J2546" s="67">
        <f>'Permitted Sources'!M1796</f>
        <v>0</v>
      </c>
      <c r="K2546" t="str">
        <f t="shared" si="39"/>
        <v>Compressor Engines</v>
      </c>
    </row>
    <row r="2547" spans="1:11" x14ac:dyDescent="0.2">
      <c r="A2547" s="159" t="str">
        <f>'Permitted Sources'!A1797</f>
        <v>WYDEQ Permitted Sources</v>
      </c>
      <c r="B2547" t="str">
        <f>'Permitted Sources'!B1797</f>
        <v>56</v>
      </c>
      <c r="C2547" s="159">
        <f>'Permitted Sources'!D1797</f>
        <v>56009</v>
      </c>
      <c r="D2547" s="159" t="str">
        <f>'Permitted Sources'!E1797</f>
        <v>20200254</v>
      </c>
      <c r="E2547" t="str">
        <f>'Permitted Sources'!H1797</f>
        <v>Compressor Engines</v>
      </c>
      <c r="F2547" s="67">
        <f>'Permitted Sources'!I1797</f>
        <v>15.6</v>
      </c>
      <c r="G2547" s="67">
        <f>'Permitted Sources'!J1797</f>
        <v>4.2</v>
      </c>
      <c r="H2547" s="67">
        <f>'Permitted Sources'!K1797</f>
        <v>5.2</v>
      </c>
      <c r="I2547" s="67">
        <f>'Permitted Sources'!L1797</f>
        <v>0</v>
      </c>
      <c r="J2547" s="67">
        <f>'Permitted Sources'!M1797</f>
        <v>0</v>
      </c>
      <c r="K2547" t="str">
        <f t="shared" si="39"/>
        <v>Compressor Engines</v>
      </c>
    </row>
    <row r="2548" spans="1:11" x14ac:dyDescent="0.2">
      <c r="A2548" s="159" t="str">
        <f>'Permitted Sources'!A1798</f>
        <v>WYDEQ Permitted Sources</v>
      </c>
      <c r="B2548" t="str">
        <f>'Permitted Sources'!B1798</f>
        <v>56</v>
      </c>
      <c r="C2548" s="159">
        <f>'Permitted Sources'!D1798</f>
        <v>56009</v>
      </c>
      <c r="D2548" s="159" t="str">
        <f>'Permitted Sources'!E1798</f>
        <v>20200253</v>
      </c>
      <c r="E2548" t="str">
        <f>'Permitted Sources'!H1798</f>
        <v>Compressor Engines</v>
      </c>
      <c r="F2548" s="67">
        <f>'Permitted Sources'!I1798</f>
        <v>25.6</v>
      </c>
      <c r="G2548" s="67">
        <f>'Permitted Sources'!J1798</f>
        <v>0.6</v>
      </c>
      <c r="H2548" s="67">
        <f>'Permitted Sources'!K1798</f>
        <v>25.2</v>
      </c>
      <c r="I2548" s="67">
        <f>'Permitted Sources'!L1798</f>
        <v>0</v>
      </c>
      <c r="J2548" s="67">
        <f>'Permitted Sources'!M1798</f>
        <v>0</v>
      </c>
      <c r="K2548" t="str">
        <f t="shared" si="39"/>
        <v>Compressor Engines</v>
      </c>
    </row>
    <row r="2549" spans="1:11" x14ac:dyDescent="0.2">
      <c r="A2549" s="159" t="str">
        <f>'Permitted Sources'!A1799</f>
        <v>WYDEQ Permitted Sources</v>
      </c>
      <c r="B2549" t="str">
        <f>'Permitted Sources'!B1799</f>
        <v>56</v>
      </c>
      <c r="C2549" s="159">
        <f>'Permitted Sources'!D1799</f>
        <v>56009</v>
      </c>
      <c r="D2549" s="159" t="str">
        <f>'Permitted Sources'!E1799</f>
        <v>20200102</v>
      </c>
      <c r="E2549" t="str">
        <f>'Permitted Sources'!H1799</f>
        <v>Compressor Engines</v>
      </c>
      <c r="F2549" s="67">
        <f>'Permitted Sources'!I1799</f>
        <v>0.5</v>
      </c>
      <c r="G2549" s="67">
        <f>'Permitted Sources'!J1799</f>
        <v>0.1</v>
      </c>
      <c r="H2549" s="67">
        <f>'Permitted Sources'!K1799</f>
        <v>0.5</v>
      </c>
      <c r="I2549" s="67">
        <f>'Permitted Sources'!L1799</f>
        <v>0</v>
      </c>
      <c r="J2549" s="67">
        <f>'Permitted Sources'!M1799</f>
        <v>0</v>
      </c>
      <c r="K2549" t="str">
        <f t="shared" si="39"/>
        <v>Compressor Engines</v>
      </c>
    </row>
    <row r="2550" spans="1:11" x14ac:dyDescent="0.2">
      <c r="A2550" s="159" t="str">
        <f>'Permitted Sources'!A1800</f>
        <v>WYDEQ Permitted Sources</v>
      </c>
      <c r="B2550" t="str">
        <f>'Permitted Sources'!B1800</f>
        <v>56</v>
      </c>
      <c r="C2550" s="159">
        <f>'Permitted Sources'!D1800</f>
        <v>56009</v>
      </c>
      <c r="D2550" s="159" t="str">
        <f>'Permitted Sources'!E1800</f>
        <v>31000220</v>
      </c>
      <c r="E2550" t="str">
        <f>'Permitted Sources'!H1800</f>
        <v>Fugitives</v>
      </c>
      <c r="F2550" s="67">
        <f>'Permitted Sources'!I1800</f>
        <v>0</v>
      </c>
      <c r="G2550" s="67">
        <f>'Permitted Sources'!J1800</f>
        <v>0.2</v>
      </c>
      <c r="H2550" s="67">
        <f>'Permitted Sources'!K1800</f>
        <v>0</v>
      </c>
      <c r="I2550" s="67">
        <f>'Permitted Sources'!L1800</f>
        <v>0</v>
      </c>
      <c r="J2550" s="67">
        <f>'Permitted Sources'!M1800</f>
        <v>0</v>
      </c>
      <c r="K2550" t="str">
        <f t="shared" si="39"/>
        <v>Fugitives</v>
      </c>
    </row>
    <row r="2551" spans="1:11" x14ac:dyDescent="0.2">
      <c r="A2551" s="159" t="str">
        <f>'Permitted Sources'!A1801</f>
        <v>WYDEQ Permitted Sources</v>
      </c>
      <c r="B2551" t="str">
        <f>'Permitted Sources'!B1801</f>
        <v>56</v>
      </c>
      <c r="C2551" s="159">
        <f>'Permitted Sources'!D1801</f>
        <v>56009</v>
      </c>
      <c r="D2551" s="159" t="str">
        <f>'Permitted Sources'!E1801</f>
        <v>31000228</v>
      </c>
      <c r="E2551" t="str">
        <f>'Permitted Sources'!H1801</f>
        <v>Dehydrator</v>
      </c>
      <c r="F2551" s="67">
        <f>'Permitted Sources'!I1801</f>
        <v>0.4</v>
      </c>
      <c r="G2551" s="67">
        <f>'Permitted Sources'!J1801</f>
        <v>0</v>
      </c>
      <c r="H2551" s="67">
        <f>'Permitted Sources'!K1801</f>
        <v>0.1</v>
      </c>
      <c r="I2551" s="67">
        <f>'Permitted Sources'!L1801</f>
        <v>0</v>
      </c>
      <c r="J2551" s="67">
        <f>'Permitted Sources'!M1801</f>
        <v>0</v>
      </c>
      <c r="K2551" t="str">
        <f t="shared" si="39"/>
        <v>Dehydrator</v>
      </c>
    </row>
    <row r="2552" spans="1:11" x14ac:dyDescent="0.2">
      <c r="A2552" s="159" t="str">
        <f>'Permitted Sources'!A1802</f>
        <v>WYDEQ Permitted Sources</v>
      </c>
      <c r="B2552" t="str">
        <f>'Permitted Sources'!B1802</f>
        <v>56</v>
      </c>
      <c r="C2552" s="159">
        <f>'Permitted Sources'!D1802</f>
        <v>56009</v>
      </c>
      <c r="D2552" s="159" t="str">
        <f>'Permitted Sources'!E1802</f>
        <v>31000299</v>
      </c>
      <c r="E2552" t="str">
        <f>'Permitted Sources'!H1802</f>
        <v>Other Not Classified</v>
      </c>
      <c r="F2552" s="67">
        <f>'Permitted Sources'!I1802</f>
        <v>0</v>
      </c>
      <c r="G2552" s="67">
        <f>'Permitted Sources'!J1802</f>
        <v>2.5</v>
      </c>
      <c r="H2552" s="67">
        <f>'Permitted Sources'!K1802</f>
        <v>0</v>
      </c>
      <c r="I2552" s="67">
        <f>'Permitted Sources'!L1802</f>
        <v>0</v>
      </c>
      <c r="J2552" s="67">
        <f>'Permitted Sources'!M1802</f>
        <v>0</v>
      </c>
      <c r="K2552" t="str">
        <f t="shared" si="39"/>
        <v>Other Not Classified</v>
      </c>
    </row>
    <row r="2553" spans="1:11" x14ac:dyDescent="0.2">
      <c r="A2553" s="159" t="str">
        <f>'Permitted Sources'!A1803</f>
        <v>WYDEQ Permitted Sources</v>
      </c>
      <c r="B2553" t="str">
        <f>'Permitted Sources'!B1803</f>
        <v>56</v>
      </c>
      <c r="C2553" s="159">
        <f>'Permitted Sources'!D1803</f>
        <v>56009</v>
      </c>
      <c r="D2553" s="159" t="str">
        <f>'Permitted Sources'!E1803</f>
        <v>20200202</v>
      </c>
      <c r="E2553" t="str">
        <f>'Permitted Sources'!H1803</f>
        <v>Compressor Engines</v>
      </c>
      <c r="F2553" s="67">
        <f>'Permitted Sources'!I1803</f>
        <v>14.4</v>
      </c>
      <c r="G2553" s="67">
        <f>'Permitted Sources'!J1803</f>
        <v>0</v>
      </c>
      <c r="H2553" s="67">
        <f>'Permitted Sources'!K1803</f>
        <v>14.4</v>
      </c>
      <c r="I2553" s="67">
        <f>'Permitted Sources'!L1803</f>
        <v>0</v>
      </c>
      <c r="J2553" s="67">
        <f>'Permitted Sources'!M1803</f>
        <v>0</v>
      </c>
      <c r="K2553" t="str">
        <f t="shared" si="39"/>
        <v>Compressor Engines</v>
      </c>
    </row>
    <row r="2554" spans="1:11" x14ac:dyDescent="0.2">
      <c r="A2554" s="159" t="str">
        <f>'Permitted Sources'!A1804</f>
        <v>WYDEQ Permitted Sources</v>
      </c>
      <c r="B2554" t="str">
        <f>'Permitted Sources'!B1804</f>
        <v>56</v>
      </c>
      <c r="C2554" s="159">
        <f>'Permitted Sources'!D1804</f>
        <v>56009</v>
      </c>
      <c r="D2554" s="159" t="str">
        <f>'Permitted Sources'!E1804</f>
        <v>31000205</v>
      </c>
      <c r="E2554" t="str">
        <f>'Permitted Sources'!H1804</f>
        <v>Flares</v>
      </c>
      <c r="F2554" s="67">
        <f>'Permitted Sources'!I1804</f>
        <v>0.7</v>
      </c>
      <c r="G2554" s="67">
        <f>'Permitted Sources'!J1804</f>
        <v>1.4</v>
      </c>
      <c r="H2554" s="67">
        <f>'Permitted Sources'!K1804</f>
        <v>3.8</v>
      </c>
      <c r="I2554" s="67">
        <f>'Permitted Sources'!L1804</f>
        <v>0</v>
      </c>
      <c r="J2554" s="67">
        <f>'Permitted Sources'!M1804</f>
        <v>0</v>
      </c>
      <c r="K2554" t="str">
        <f t="shared" si="39"/>
        <v>Flares</v>
      </c>
    </row>
    <row r="2555" spans="1:11" x14ac:dyDescent="0.2">
      <c r="A2555" s="159" t="str">
        <f>'Permitted Sources'!A1805</f>
        <v>WYDEQ Permitted Sources</v>
      </c>
      <c r="B2555" t="str">
        <f>'Permitted Sources'!B1805</f>
        <v>56</v>
      </c>
      <c r="C2555" s="159">
        <f>'Permitted Sources'!D1805</f>
        <v>56009</v>
      </c>
      <c r="D2555" s="159" t="str">
        <f>'Permitted Sources'!E1805</f>
        <v>31000228</v>
      </c>
      <c r="E2555" t="str">
        <f>'Permitted Sources'!H1805</f>
        <v>Dehydrator</v>
      </c>
      <c r="F2555" s="67">
        <f>'Permitted Sources'!I1805</f>
        <v>0.4</v>
      </c>
      <c r="G2555" s="67">
        <f>'Permitted Sources'!J1805</f>
        <v>0.1</v>
      </c>
      <c r="H2555" s="67">
        <f>'Permitted Sources'!K1805</f>
        <v>0.1</v>
      </c>
      <c r="I2555" s="67">
        <f>'Permitted Sources'!L1805</f>
        <v>0</v>
      </c>
      <c r="J2555" s="67">
        <f>'Permitted Sources'!M1805</f>
        <v>0</v>
      </c>
      <c r="K2555" t="str">
        <f t="shared" si="39"/>
        <v>Dehydrator</v>
      </c>
    </row>
    <row r="2556" spans="1:11" x14ac:dyDescent="0.2">
      <c r="A2556" s="159" t="str">
        <f>'Permitted Sources'!A1806</f>
        <v>WYDEQ Permitted Sources</v>
      </c>
      <c r="B2556" t="str">
        <f>'Permitted Sources'!B1806</f>
        <v>56</v>
      </c>
      <c r="C2556" s="159">
        <f>'Permitted Sources'!D1806</f>
        <v>56009</v>
      </c>
      <c r="D2556" s="159" t="str">
        <f>'Permitted Sources'!E1806</f>
        <v>31000404</v>
      </c>
      <c r="E2556" t="str">
        <f>'Permitted Sources'!H1806</f>
        <v>Process Heaters</v>
      </c>
      <c r="F2556" s="67">
        <f>'Permitted Sources'!I1806</f>
        <v>6.3</v>
      </c>
      <c r="G2556" s="67">
        <f>'Permitted Sources'!J1806</f>
        <v>0.1</v>
      </c>
      <c r="H2556" s="67">
        <f>'Permitted Sources'!K1806</f>
        <v>1.6</v>
      </c>
      <c r="I2556" s="67">
        <f>'Permitted Sources'!L1806</f>
        <v>0</v>
      </c>
      <c r="J2556" s="67">
        <f>'Permitted Sources'!M1806</f>
        <v>0</v>
      </c>
      <c r="K2556" t="str">
        <f t="shared" si="39"/>
        <v>Heaters</v>
      </c>
    </row>
    <row r="2557" spans="1:11" x14ac:dyDescent="0.2">
      <c r="A2557" s="159" t="str">
        <f>'Permitted Sources'!A1807</f>
        <v>WYDEQ Permitted Sources</v>
      </c>
      <c r="B2557" t="str">
        <f>'Permitted Sources'!B1807</f>
        <v>56</v>
      </c>
      <c r="C2557" s="159">
        <f>'Permitted Sources'!D1807</f>
        <v>56009</v>
      </c>
      <c r="D2557" s="159" t="str">
        <f>'Permitted Sources'!E1807</f>
        <v>31000404</v>
      </c>
      <c r="E2557" t="str">
        <f>'Permitted Sources'!H1807</f>
        <v>Process Heaters</v>
      </c>
      <c r="F2557" s="67">
        <f>'Permitted Sources'!I1807</f>
        <v>0.876</v>
      </c>
      <c r="G2557" s="67">
        <f>'Permitted Sources'!J1807</f>
        <v>0.1</v>
      </c>
      <c r="H2557" s="67">
        <f>'Permitted Sources'!K1807</f>
        <v>0.1</v>
      </c>
      <c r="I2557" s="67">
        <f>'Permitted Sources'!L1807</f>
        <v>0</v>
      </c>
      <c r="J2557" s="67">
        <f>'Permitted Sources'!M1807</f>
        <v>0</v>
      </c>
      <c r="K2557" t="str">
        <f t="shared" si="39"/>
        <v>Heaters</v>
      </c>
    </row>
    <row r="2558" spans="1:11" x14ac:dyDescent="0.2">
      <c r="A2558" s="159" t="str">
        <f>'Permitted Sources'!A1808</f>
        <v>WYDEQ Permitted Sources</v>
      </c>
      <c r="B2558" t="str">
        <f>'Permitted Sources'!B1808</f>
        <v>56</v>
      </c>
      <c r="C2558" s="159">
        <f>'Permitted Sources'!D1808</f>
        <v>56009</v>
      </c>
      <c r="D2558" s="159" t="str">
        <f>'Permitted Sources'!E1808</f>
        <v>31000404</v>
      </c>
      <c r="E2558" t="str">
        <f>'Permitted Sources'!H1808</f>
        <v>Process Heaters</v>
      </c>
      <c r="F2558" s="67">
        <f>'Permitted Sources'!I1808</f>
        <v>0.876</v>
      </c>
      <c r="G2558" s="67">
        <f>'Permitted Sources'!J1808</f>
        <v>0.1</v>
      </c>
      <c r="H2558" s="67">
        <f>'Permitted Sources'!K1808</f>
        <v>0.1</v>
      </c>
      <c r="I2558" s="67">
        <f>'Permitted Sources'!L1808</f>
        <v>0</v>
      </c>
      <c r="J2558" s="67">
        <f>'Permitted Sources'!M1808</f>
        <v>0</v>
      </c>
      <c r="K2558" t="str">
        <f t="shared" si="39"/>
        <v>Heaters</v>
      </c>
    </row>
    <row r="2559" spans="1:11" x14ac:dyDescent="0.2">
      <c r="A2559" s="159" t="str">
        <f>'Permitted Sources'!A1809</f>
        <v>WYDEQ Permitted Sources</v>
      </c>
      <c r="B2559" t="str">
        <f>'Permitted Sources'!B1809</f>
        <v>56</v>
      </c>
      <c r="C2559" s="159">
        <f>'Permitted Sources'!D1809</f>
        <v>56009</v>
      </c>
      <c r="D2559" s="159" t="str">
        <f>'Permitted Sources'!E1809</f>
        <v>31000299</v>
      </c>
      <c r="E2559" t="str">
        <f>'Permitted Sources'!H1809</f>
        <v>Other Not Classified</v>
      </c>
      <c r="F2559" s="67">
        <f>'Permitted Sources'!I1809</f>
        <v>0</v>
      </c>
      <c r="G2559" s="67">
        <f>'Permitted Sources'!J1809</f>
        <v>44.6</v>
      </c>
      <c r="H2559" s="67">
        <f>'Permitted Sources'!K1809</f>
        <v>0</v>
      </c>
      <c r="I2559" s="67">
        <f>'Permitted Sources'!L1809</f>
        <v>0</v>
      </c>
      <c r="J2559" s="67">
        <f>'Permitted Sources'!M1809</f>
        <v>0</v>
      </c>
      <c r="K2559" t="str">
        <f t="shared" si="39"/>
        <v>Other Not Classified</v>
      </c>
    </row>
    <row r="2560" spans="1:11" x14ac:dyDescent="0.2">
      <c r="A2560" s="159" t="str">
        <f>'Permitted Sources'!A1810</f>
        <v>WYDEQ Permitted Sources</v>
      </c>
      <c r="B2560" t="str">
        <f>'Permitted Sources'!B1810</f>
        <v>56</v>
      </c>
      <c r="C2560" s="159">
        <f>'Permitted Sources'!D1810</f>
        <v>56009</v>
      </c>
      <c r="D2560" s="159" t="str">
        <f>'Permitted Sources'!E1810</f>
        <v>31000299</v>
      </c>
      <c r="E2560" t="str">
        <f>'Permitted Sources'!H1810</f>
        <v>Other Not Classified</v>
      </c>
      <c r="F2560" s="67">
        <f>'Permitted Sources'!I1810</f>
        <v>0</v>
      </c>
      <c r="G2560" s="67">
        <f>'Permitted Sources'!J1810</f>
        <v>2.4</v>
      </c>
      <c r="H2560" s="67">
        <f>'Permitted Sources'!K1810</f>
        <v>0</v>
      </c>
      <c r="I2560" s="67">
        <f>'Permitted Sources'!L1810</f>
        <v>0</v>
      </c>
      <c r="J2560" s="67">
        <f>'Permitted Sources'!M1810</f>
        <v>0</v>
      </c>
      <c r="K2560" t="str">
        <f t="shared" si="39"/>
        <v>Other Not Classified</v>
      </c>
    </row>
    <row r="2561" spans="1:11" x14ac:dyDescent="0.2">
      <c r="A2561" s="159" t="str">
        <f>'Permitted Sources'!A1811</f>
        <v>WYDEQ Permitted Sources</v>
      </c>
      <c r="B2561" t="str">
        <f>'Permitted Sources'!B1811</f>
        <v>56</v>
      </c>
      <c r="C2561" s="159">
        <f>'Permitted Sources'!D1811</f>
        <v>56009</v>
      </c>
      <c r="D2561" s="159" t="str">
        <f>'Permitted Sources'!E1811</f>
        <v>31000205</v>
      </c>
      <c r="E2561" t="str">
        <f>'Permitted Sources'!H1811</f>
        <v>Flares</v>
      </c>
      <c r="F2561" s="67">
        <f>'Permitted Sources'!I1811</f>
        <v>4.3</v>
      </c>
      <c r="G2561" s="67">
        <f>'Permitted Sources'!J1811</f>
        <v>9.1999999999999993</v>
      </c>
      <c r="H2561" s="67">
        <f>'Permitted Sources'!K1811</f>
        <v>23.6</v>
      </c>
      <c r="I2561" s="67">
        <f>'Permitted Sources'!L1811</f>
        <v>0</v>
      </c>
      <c r="J2561" s="67">
        <f>'Permitted Sources'!M1811</f>
        <v>0</v>
      </c>
      <c r="K2561" t="str">
        <f t="shared" si="39"/>
        <v>Flares</v>
      </c>
    </row>
    <row r="2562" spans="1:11" x14ac:dyDescent="0.2">
      <c r="A2562" s="159" t="str">
        <f>'Permitted Sources'!A1812</f>
        <v>WYDEQ Permitted Sources</v>
      </c>
      <c r="B2562" t="str">
        <f>'Permitted Sources'!B1812</f>
        <v>56</v>
      </c>
      <c r="C2562" s="159">
        <f>'Permitted Sources'!D1812</f>
        <v>56009</v>
      </c>
      <c r="D2562" s="159" t="str">
        <f>'Permitted Sources'!E1812</f>
        <v>20200201</v>
      </c>
      <c r="E2562" t="str">
        <f>'Permitted Sources'!H1812</f>
        <v>Compressor Engines</v>
      </c>
      <c r="F2562" s="67">
        <f>'Permitted Sources'!I1812</f>
        <v>22.228445332975951</v>
      </c>
      <c r="G2562" s="67">
        <f>'Permitted Sources'!J1812</f>
        <v>0.26</v>
      </c>
      <c r="H2562" s="67">
        <f>'Permitted Sources'!K1812</f>
        <v>26.5</v>
      </c>
      <c r="I2562" s="67">
        <f>'Permitted Sources'!L1812</f>
        <v>0</v>
      </c>
      <c r="J2562" s="67">
        <f>'Permitted Sources'!M1812</f>
        <v>0</v>
      </c>
      <c r="K2562" t="str">
        <f t="shared" si="39"/>
        <v>Compressor Engines</v>
      </c>
    </row>
    <row r="2563" spans="1:11" x14ac:dyDescent="0.2">
      <c r="A2563" s="159" t="str">
        <f>'Permitted Sources'!A1813</f>
        <v>WYDEQ Permitted Sources</v>
      </c>
      <c r="B2563" t="str">
        <f>'Permitted Sources'!B1813</f>
        <v>56</v>
      </c>
      <c r="C2563" s="159">
        <f>'Permitted Sources'!D1813</f>
        <v>56009</v>
      </c>
      <c r="D2563" s="159" t="str">
        <f>'Permitted Sources'!E1813</f>
        <v>20200253</v>
      </c>
      <c r="E2563" t="str">
        <f>'Permitted Sources'!H1813</f>
        <v>Compressor Engines</v>
      </c>
      <c r="F2563" s="67">
        <f>'Permitted Sources'!I1813</f>
        <v>16.34956073004491</v>
      </c>
      <c r="G2563" s="67">
        <f>'Permitted Sources'!J1813</f>
        <v>16.2</v>
      </c>
      <c r="H2563" s="67">
        <f>'Permitted Sources'!K1813</f>
        <v>32.4</v>
      </c>
      <c r="I2563" s="67">
        <f>'Permitted Sources'!L1813</f>
        <v>0</v>
      </c>
      <c r="J2563" s="67">
        <f>'Permitted Sources'!M1813</f>
        <v>0</v>
      </c>
      <c r="K2563" t="str">
        <f t="shared" si="39"/>
        <v>Compressor Engines</v>
      </c>
    </row>
    <row r="2564" spans="1:11" x14ac:dyDescent="0.2">
      <c r="A2564" s="159" t="str">
        <f>'Permitted Sources'!A1814</f>
        <v>WYDEQ Permitted Sources</v>
      </c>
      <c r="B2564" t="str">
        <f>'Permitted Sources'!B1814</f>
        <v>56</v>
      </c>
      <c r="C2564" s="159">
        <f>'Permitted Sources'!D1814</f>
        <v>56009</v>
      </c>
      <c r="D2564" s="159" t="str">
        <f>'Permitted Sources'!E1814</f>
        <v>20200253</v>
      </c>
      <c r="E2564" t="str">
        <f>'Permitted Sources'!H1814</f>
        <v>Compressor Engines</v>
      </c>
      <c r="F2564" s="67">
        <f>'Permitted Sources'!I1814</f>
        <v>16.34956073004491</v>
      </c>
      <c r="G2564" s="67">
        <f>'Permitted Sources'!J1814</f>
        <v>16.2</v>
      </c>
      <c r="H2564" s="67">
        <f>'Permitted Sources'!K1814</f>
        <v>32.4</v>
      </c>
      <c r="I2564" s="67">
        <f>'Permitted Sources'!L1814</f>
        <v>0</v>
      </c>
      <c r="J2564" s="67">
        <f>'Permitted Sources'!M1814</f>
        <v>0</v>
      </c>
      <c r="K2564" t="str">
        <f t="shared" si="39"/>
        <v>Compressor Engines</v>
      </c>
    </row>
    <row r="2565" spans="1:11" x14ac:dyDescent="0.2">
      <c r="A2565" s="159" t="str">
        <f>'Permitted Sources'!A1815</f>
        <v>WYDEQ Permitted Sources</v>
      </c>
      <c r="B2565" t="str">
        <f>'Permitted Sources'!B1815</f>
        <v>56</v>
      </c>
      <c r="C2565" s="159">
        <f>'Permitted Sources'!D1815</f>
        <v>56009</v>
      </c>
      <c r="D2565" s="159" t="str">
        <f>'Permitted Sources'!E1815</f>
        <v>20200254</v>
      </c>
      <c r="E2565" t="str">
        <f>'Permitted Sources'!H1815</f>
        <v>Compressor Engines</v>
      </c>
      <c r="F2565" s="67">
        <f>'Permitted Sources'!I1815</f>
        <v>16.001697735788635</v>
      </c>
      <c r="G2565" s="67">
        <f>'Permitted Sources'!J1815</f>
        <v>10.7</v>
      </c>
      <c r="H2565" s="67">
        <f>'Permitted Sources'!K1815</f>
        <v>5.3</v>
      </c>
      <c r="I2565" s="67">
        <f>'Permitted Sources'!L1815</f>
        <v>0</v>
      </c>
      <c r="J2565" s="67">
        <f>'Permitted Sources'!M1815</f>
        <v>0</v>
      </c>
      <c r="K2565" t="str">
        <f t="shared" si="39"/>
        <v>Compressor Engines</v>
      </c>
    </row>
    <row r="2566" spans="1:11" x14ac:dyDescent="0.2">
      <c r="A2566" s="159" t="str">
        <f>'Permitted Sources'!A1816</f>
        <v>WYDEQ Permitted Sources</v>
      </c>
      <c r="B2566" t="str">
        <f>'Permitted Sources'!B1816</f>
        <v>56</v>
      </c>
      <c r="C2566" s="159">
        <f>'Permitted Sources'!D1816</f>
        <v>56009</v>
      </c>
      <c r="D2566" s="159" t="str">
        <f>'Permitted Sources'!E1816</f>
        <v>20200254</v>
      </c>
      <c r="E2566" t="str">
        <f>'Permitted Sources'!H1816</f>
        <v>Compressor Engines</v>
      </c>
      <c r="F2566" s="67">
        <f>'Permitted Sources'!I1816</f>
        <v>16.001697735788635</v>
      </c>
      <c r="G2566" s="67">
        <f>'Permitted Sources'!J1816</f>
        <v>10.7</v>
      </c>
      <c r="H2566" s="67">
        <f>'Permitted Sources'!K1816</f>
        <v>5.3</v>
      </c>
      <c r="I2566" s="67">
        <f>'Permitted Sources'!L1816</f>
        <v>0</v>
      </c>
      <c r="J2566" s="67">
        <f>'Permitted Sources'!M1816</f>
        <v>0</v>
      </c>
      <c r="K2566" t="str">
        <f t="shared" si="39"/>
        <v>Compressor Engines</v>
      </c>
    </row>
    <row r="2567" spans="1:11" x14ac:dyDescent="0.2">
      <c r="A2567" s="159" t="str">
        <f>'Permitted Sources'!A1817</f>
        <v>WYDEQ Permitted Sources</v>
      </c>
      <c r="B2567" t="str">
        <f>'Permitted Sources'!B1817</f>
        <v>56</v>
      </c>
      <c r="C2567" s="159">
        <f>'Permitted Sources'!D1817</f>
        <v>56009</v>
      </c>
      <c r="D2567" s="159" t="str">
        <f>'Permitted Sources'!E1817</f>
        <v>20200254</v>
      </c>
      <c r="E2567" t="str">
        <f>'Permitted Sources'!H1817</f>
        <v>Compressor Engines</v>
      </c>
      <c r="F2567" s="67">
        <f>'Permitted Sources'!I1817</f>
        <v>15.7</v>
      </c>
      <c r="G2567" s="67">
        <f>'Permitted Sources'!J1817</f>
        <v>7.3</v>
      </c>
      <c r="H2567" s="67">
        <f>'Permitted Sources'!K1817</f>
        <v>5.2</v>
      </c>
      <c r="I2567" s="67">
        <f>'Permitted Sources'!L1817</f>
        <v>0</v>
      </c>
      <c r="J2567" s="67">
        <f>'Permitted Sources'!M1817</f>
        <v>0</v>
      </c>
      <c r="K2567" t="str">
        <f t="shared" ref="K2567:K2630" si="40">IF(E2567="Unpermitted Fugitives","Fugitives",IF(E2567="Natural Gas Processing Facilities, Pump Seals","Fugitives",IF(E2567="Natural Gas Production, All Equipt Leak Fugitives","Fugitives",IF(E2567="External Combustion Boilers","Heaters",IF(E2567="Permitted Tank Losses","Condensate tank ",IF(E2567="Permitted Fugitives","Fugitives",IF(E2567="Process Heaters","Heaters",E2567)))))))</f>
        <v>Compressor Engines</v>
      </c>
    </row>
    <row r="2568" spans="1:11" x14ac:dyDescent="0.2">
      <c r="A2568" s="159" t="str">
        <f>'Permitted Sources'!A1818</f>
        <v>WYDEQ Permitted Sources</v>
      </c>
      <c r="B2568" t="str">
        <f>'Permitted Sources'!B1818</f>
        <v>56</v>
      </c>
      <c r="C2568" s="159">
        <f>'Permitted Sources'!D1818</f>
        <v>56009</v>
      </c>
      <c r="D2568" s="159" t="str">
        <f>'Permitted Sources'!E1818</f>
        <v>31000203</v>
      </c>
      <c r="E2568" t="str">
        <f>'Permitted Sources'!H1818</f>
        <v>Compressor Engines</v>
      </c>
      <c r="F2568" s="67">
        <f>'Permitted Sources'!I1818</f>
        <v>11.305547313328926</v>
      </c>
      <c r="G2568" s="67">
        <f>'Permitted Sources'!J1818</f>
        <v>0</v>
      </c>
      <c r="H2568" s="67">
        <f>'Permitted Sources'!K1818</f>
        <v>6.8</v>
      </c>
      <c r="I2568" s="67">
        <f>'Permitted Sources'!L1818</f>
        <v>0</v>
      </c>
      <c r="J2568" s="67">
        <f>'Permitted Sources'!M1818</f>
        <v>0</v>
      </c>
      <c r="K2568" t="str">
        <f t="shared" si="40"/>
        <v>Compressor Engines</v>
      </c>
    </row>
    <row r="2569" spans="1:11" x14ac:dyDescent="0.2">
      <c r="A2569" s="159" t="str">
        <f>'Permitted Sources'!A1819</f>
        <v>WYDEQ Permitted Sources</v>
      </c>
      <c r="B2569" t="str">
        <f>'Permitted Sources'!B1819</f>
        <v>56</v>
      </c>
      <c r="C2569" s="159">
        <f>'Permitted Sources'!D1819</f>
        <v>56009</v>
      </c>
      <c r="D2569" s="159" t="str">
        <f>'Permitted Sources'!E1819</f>
        <v>31000203</v>
      </c>
      <c r="E2569" t="str">
        <f>'Permitted Sources'!H1819</f>
        <v>Compressor Engines</v>
      </c>
      <c r="F2569" s="67">
        <f>'Permitted Sources'!I1819</f>
        <v>11.305547313328926</v>
      </c>
      <c r="G2569" s="67">
        <f>'Permitted Sources'!J1819</f>
        <v>0</v>
      </c>
      <c r="H2569" s="67">
        <f>'Permitted Sources'!K1819</f>
        <v>6.8</v>
      </c>
      <c r="I2569" s="67">
        <f>'Permitted Sources'!L1819</f>
        <v>0</v>
      </c>
      <c r="J2569" s="67">
        <f>'Permitted Sources'!M1819</f>
        <v>0</v>
      </c>
      <c r="K2569" t="str">
        <f t="shared" si="40"/>
        <v>Compressor Engines</v>
      </c>
    </row>
    <row r="2570" spans="1:11" x14ac:dyDescent="0.2">
      <c r="A2570" s="159" t="str">
        <f>'Permitted Sources'!A1820</f>
        <v>WYDEQ Permitted Sources</v>
      </c>
      <c r="B2570" t="str">
        <f>'Permitted Sources'!B1820</f>
        <v>56</v>
      </c>
      <c r="C2570" s="159">
        <f>'Permitted Sources'!D1820</f>
        <v>56009</v>
      </c>
      <c r="D2570" s="159" t="str">
        <f>'Permitted Sources'!E1820</f>
        <v>31000203</v>
      </c>
      <c r="E2570" t="str">
        <f>'Permitted Sources'!H1820</f>
        <v>Compressor Engines</v>
      </c>
      <c r="F2570" s="67">
        <f>'Permitted Sources'!I1820</f>
        <v>19.410755079500127</v>
      </c>
      <c r="G2570" s="67">
        <f>'Permitted Sources'!J1820</f>
        <v>0</v>
      </c>
      <c r="H2570" s="67">
        <f>'Permitted Sources'!K1820</f>
        <v>6.5</v>
      </c>
      <c r="I2570" s="67">
        <f>'Permitted Sources'!L1820</f>
        <v>0</v>
      </c>
      <c r="J2570" s="67">
        <f>'Permitted Sources'!M1820</f>
        <v>0</v>
      </c>
      <c r="K2570" t="str">
        <f t="shared" si="40"/>
        <v>Compressor Engines</v>
      </c>
    </row>
    <row r="2571" spans="1:11" x14ac:dyDescent="0.2">
      <c r="A2571" s="159" t="str">
        <f>'Permitted Sources'!A1821</f>
        <v>WYDEQ Permitted Sources</v>
      </c>
      <c r="B2571" t="str">
        <f>'Permitted Sources'!B1821</f>
        <v>56</v>
      </c>
      <c r="C2571" s="159">
        <f>'Permitted Sources'!D1821</f>
        <v>56009</v>
      </c>
      <c r="D2571" s="159" t="str">
        <f>'Permitted Sources'!E1821</f>
        <v>31000203</v>
      </c>
      <c r="E2571" t="str">
        <f>'Permitted Sources'!H1821</f>
        <v>Compressor Engines</v>
      </c>
      <c r="F2571" s="67">
        <f>'Permitted Sources'!I1821</f>
        <v>19.410755079500127</v>
      </c>
      <c r="G2571" s="67">
        <f>'Permitted Sources'!J1821</f>
        <v>0</v>
      </c>
      <c r="H2571" s="67">
        <f>'Permitted Sources'!K1821</f>
        <v>6.5</v>
      </c>
      <c r="I2571" s="67">
        <f>'Permitted Sources'!L1821</f>
        <v>0</v>
      </c>
      <c r="J2571" s="67">
        <f>'Permitted Sources'!M1821</f>
        <v>0</v>
      </c>
      <c r="K2571" t="str">
        <f t="shared" si="40"/>
        <v>Compressor Engines</v>
      </c>
    </row>
    <row r="2572" spans="1:11" x14ac:dyDescent="0.2">
      <c r="A2572" s="159" t="str">
        <f>'Permitted Sources'!A1822</f>
        <v>WYDEQ Permitted Sources</v>
      </c>
      <c r="B2572" t="str">
        <f>'Permitted Sources'!B1822</f>
        <v>56</v>
      </c>
      <c r="C2572" s="159">
        <f>'Permitted Sources'!D1822</f>
        <v>56009</v>
      </c>
      <c r="D2572" s="159" t="str">
        <f>'Permitted Sources'!E1822</f>
        <v>31000203</v>
      </c>
      <c r="E2572" t="str">
        <f>'Permitted Sources'!H1822</f>
        <v>Compressor Engines</v>
      </c>
      <c r="F2572" s="67">
        <f>'Permitted Sources'!I1822</f>
        <v>19.410755079500127</v>
      </c>
      <c r="G2572" s="67">
        <f>'Permitted Sources'!J1822</f>
        <v>0</v>
      </c>
      <c r="H2572" s="67">
        <f>'Permitted Sources'!K1822</f>
        <v>6.5</v>
      </c>
      <c r="I2572" s="67">
        <f>'Permitted Sources'!L1822</f>
        <v>0</v>
      </c>
      <c r="J2572" s="67">
        <f>'Permitted Sources'!M1822</f>
        <v>0</v>
      </c>
      <c r="K2572" t="str">
        <f t="shared" si="40"/>
        <v>Compressor Engines</v>
      </c>
    </row>
    <row r="2573" spans="1:11" x14ac:dyDescent="0.2">
      <c r="A2573" s="159" t="str">
        <f>'Permitted Sources'!A1823</f>
        <v>WYDEQ Permitted Sources</v>
      </c>
      <c r="B2573" t="str">
        <f>'Permitted Sources'!B1823</f>
        <v>56</v>
      </c>
      <c r="C2573" s="159">
        <f>'Permitted Sources'!D1823</f>
        <v>56009</v>
      </c>
      <c r="D2573" s="159" t="str">
        <f>'Permitted Sources'!E1823</f>
        <v>31000203</v>
      </c>
      <c r="E2573" t="str">
        <f>'Permitted Sources'!H1823</f>
        <v>Compressor Engines</v>
      </c>
      <c r="F2573" s="67">
        <f>'Permitted Sources'!I1823</f>
        <v>19.410755079500127</v>
      </c>
      <c r="G2573" s="67">
        <f>'Permitted Sources'!J1823</f>
        <v>0</v>
      </c>
      <c r="H2573" s="67">
        <f>'Permitted Sources'!K1823</f>
        <v>6.5</v>
      </c>
      <c r="I2573" s="67">
        <f>'Permitted Sources'!L1823</f>
        <v>0</v>
      </c>
      <c r="J2573" s="67">
        <f>'Permitted Sources'!M1823</f>
        <v>0</v>
      </c>
      <c r="K2573" t="str">
        <f t="shared" si="40"/>
        <v>Compressor Engines</v>
      </c>
    </row>
    <row r="2574" spans="1:11" x14ac:dyDescent="0.2">
      <c r="A2574" s="159" t="str">
        <f>'Permitted Sources'!A1824</f>
        <v>WYDEQ Permitted Sources</v>
      </c>
      <c r="B2574" t="str">
        <f>'Permitted Sources'!B1824</f>
        <v>56</v>
      </c>
      <c r="C2574" s="159">
        <f>'Permitted Sources'!D1824</f>
        <v>56009</v>
      </c>
      <c r="D2574" s="159" t="str">
        <f>'Permitted Sources'!E1824</f>
        <v>31000203</v>
      </c>
      <c r="E2574" t="str">
        <f>'Permitted Sources'!H1824</f>
        <v>Compressor Engines</v>
      </c>
      <c r="F2574" s="67">
        <f>'Permitted Sources'!I1824</f>
        <v>15.027681351871065</v>
      </c>
      <c r="G2574" s="67">
        <f>'Permitted Sources'!J1824</f>
        <v>0</v>
      </c>
      <c r="H2574" s="67">
        <f>'Permitted Sources'!K1824</f>
        <v>5.4</v>
      </c>
      <c r="I2574" s="67">
        <f>'Permitted Sources'!L1824</f>
        <v>0</v>
      </c>
      <c r="J2574" s="67">
        <f>'Permitted Sources'!M1824</f>
        <v>0</v>
      </c>
      <c r="K2574" t="str">
        <f t="shared" si="40"/>
        <v>Compressor Engines</v>
      </c>
    </row>
    <row r="2575" spans="1:11" x14ac:dyDescent="0.2">
      <c r="A2575" s="159" t="str">
        <f>'Permitted Sources'!A1825</f>
        <v>WYDEQ Permitted Sources</v>
      </c>
      <c r="B2575" t="str">
        <f>'Permitted Sources'!B1825</f>
        <v>56</v>
      </c>
      <c r="C2575" s="159">
        <f>'Permitted Sources'!D1825</f>
        <v>56009</v>
      </c>
      <c r="D2575" s="159" t="str">
        <f>'Permitted Sources'!E1825</f>
        <v>31000305</v>
      </c>
      <c r="E2575" t="str">
        <f>'Permitted Sources'!H1825</f>
        <v>Amine Unit</v>
      </c>
      <c r="F2575" s="67">
        <f>'Permitted Sources'!I1825</f>
        <v>19.202037282946364</v>
      </c>
      <c r="G2575" s="67">
        <f>'Permitted Sources'!J1825</f>
        <v>0</v>
      </c>
      <c r="H2575" s="67">
        <f>'Permitted Sources'!K1825</f>
        <v>17.100000000000001</v>
      </c>
      <c r="I2575" s="67">
        <f>'Permitted Sources'!L1825</f>
        <v>0</v>
      </c>
      <c r="J2575" s="67">
        <f>'Permitted Sources'!M1825</f>
        <v>0</v>
      </c>
      <c r="K2575" t="str">
        <f t="shared" si="40"/>
        <v>Amine Unit</v>
      </c>
    </row>
    <row r="2576" spans="1:11" x14ac:dyDescent="0.2">
      <c r="A2576" s="159" t="str">
        <f>'Permitted Sources'!A1826</f>
        <v>WYDEQ Permitted Sources</v>
      </c>
      <c r="B2576" t="str">
        <f>'Permitted Sources'!B1826</f>
        <v>56</v>
      </c>
      <c r="C2576" s="159">
        <f>'Permitted Sources'!D1826</f>
        <v>56009</v>
      </c>
      <c r="D2576" s="159" t="str">
        <f>'Permitted Sources'!E1826</f>
        <v>31000305</v>
      </c>
      <c r="E2576" t="str">
        <f>'Permitted Sources'!H1826</f>
        <v>Amine Unit</v>
      </c>
      <c r="F2576" s="67">
        <f>'Permitted Sources'!I1826</f>
        <v>19.202037282946364</v>
      </c>
      <c r="G2576" s="67">
        <f>'Permitted Sources'!J1826</f>
        <v>0</v>
      </c>
      <c r="H2576" s="67">
        <f>'Permitted Sources'!K1826</f>
        <v>17.100000000000001</v>
      </c>
      <c r="I2576" s="67">
        <f>'Permitted Sources'!L1826</f>
        <v>0</v>
      </c>
      <c r="J2576" s="67">
        <f>'Permitted Sources'!M1826</f>
        <v>0</v>
      </c>
      <c r="K2576" t="str">
        <f t="shared" si="40"/>
        <v>Amine Unit</v>
      </c>
    </row>
    <row r="2577" spans="1:11" x14ac:dyDescent="0.2">
      <c r="A2577" s="159" t="str">
        <f>'Permitted Sources'!A1827</f>
        <v>WYDEQ Permitted Sources</v>
      </c>
      <c r="B2577" t="str">
        <f>'Permitted Sources'!B1827</f>
        <v>56</v>
      </c>
      <c r="C2577" s="159">
        <f>'Permitted Sources'!D1827</f>
        <v>56009</v>
      </c>
      <c r="D2577" s="159" t="str">
        <f>'Permitted Sources'!E1827</f>
        <v>31000228</v>
      </c>
      <c r="E2577" t="str">
        <f>'Permitted Sources'!H1827</f>
        <v>Dehydrator</v>
      </c>
      <c r="F2577" s="67">
        <f>'Permitted Sources'!I1827</f>
        <v>0.6</v>
      </c>
      <c r="G2577" s="67">
        <f>'Permitted Sources'!J1827</f>
        <v>0</v>
      </c>
      <c r="H2577" s="67">
        <f>'Permitted Sources'!K1827</f>
        <v>0.4</v>
      </c>
      <c r="I2577" s="67">
        <f>'Permitted Sources'!L1827</f>
        <v>0</v>
      </c>
      <c r="J2577" s="67">
        <f>'Permitted Sources'!M1827</f>
        <v>0</v>
      </c>
      <c r="K2577" t="str">
        <f t="shared" si="40"/>
        <v>Dehydrator</v>
      </c>
    </row>
    <row r="2578" spans="1:11" x14ac:dyDescent="0.2">
      <c r="A2578" s="159" t="str">
        <f>'Permitted Sources'!A1828</f>
        <v>WYDEQ Permitted Sources</v>
      </c>
      <c r="B2578" t="str">
        <f>'Permitted Sources'!B1828</f>
        <v>56</v>
      </c>
      <c r="C2578" s="159">
        <f>'Permitted Sources'!D1828</f>
        <v>56009</v>
      </c>
      <c r="D2578" s="159" t="str">
        <f>'Permitted Sources'!E1828</f>
        <v>31000228</v>
      </c>
      <c r="E2578" t="str">
        <f>'Permitted Sources'!H1828</f>
        <v>Dehydrator</v>
      </c>
      <c r="F2578" s="67">
        <f>'Permitted Sources'!I1828</f>
        <v>0.6</v>
      </c>
      <c r="G2578" s="67">
        <f>'Permitted Sources'!J1828</f>
        <v>0</v>
      </c>
      <c r="H2578" s="67">
        <f>'Permitted Sources'!K1828</f>
        <v>0.4</v>
      </c>
      <c r="I2578" s="67">
        <f>'Permitted Sources'!L1828</f>
        <v>0</v>
      </c>
      <c r="J2578" s="67">
        <f>'Permitted Sources'!M1828</f>
        <v>0</v>
      </c>
      <c r="K2578" t="str">
        <f t="shared" si="40"/>
        <v>Dehydrator</v>
      </c>
    </row>
    <row r="2579" spans="1:11" x14ac:dyDescent="0.2">
      <c r="A2579" s="159" t="str">
        <f>'Permitted Sources'!A1829</f>
        <v>WYDEQ Permitted Sources</v>
      </c>
      <c r="B2579" t="str">
        <f>'Permitted Sources'!B1829</f>
        <v>56</v>
      </c>
      <c r="C2579" s="159">
        <f>'Permitted Sources'!D1829</f>
        <v>56009</v>
      </c>
      <c r="D2579" s="159" t="str">
        <f>'Permitted Sources'!E1829</f>
        <v>31000299</v>
      </c>
      <c r="E2579" t="str">
        <f>'Permitted Sources'!H1829</f>
        <v>Other Not Classified</v>
      </c>
      <c r="F2579" s="67">
        <f>'Permitted Sources'!I1829</f>
        <v>0.2</v>
      </c>
      <c r="G2579" s="67">
        <f>'Permitted Sources'!J1829</f>
        <v>0</v>
      </c>
      <c r="H2579" s="67">
        <f>'Permitted Sources'!K1829</f>
        <v>0.1</v>
      </c>
      <c r="I2579" s="67">
        <f>'Permitted Sources'!L1829</f>
        <v>0</v>
      </c>
      <c r="J2579" s="67">
        <f>'Permitted Sources'!M1829</f>
        <v>0</v>
      </c>
      <c r="K2579" t="str">
        <f t="shared" si="40"/>
        <v>Other Not Classified</v>
      </c>
    </row>
    <row r="2580" spans="1:11" x14ac:dyDescent="0.2">
      <c r="A2580" s="159" t="str">
        <f>'Permitted Sources'!A1830</f>
        <v>WYDEQ Permitted Sources</v>
      </c>
      <c r="B2580" t="str">
        <f>'Permitted Sources'!B1830</f>
        <v>56</v>
      </c>
      <c r="C2580" s="159">
        <f>'Permitted Sources'!D1830</f>
        <v>56009</v>
      </c>
      <c r="D2580" s="159" t="str">
        <f>'Permitted Sources'!E1830</f>
        <v>31000299</v>
      </c>
      <c r="E2580" t="str">
        <f>'Permitted Sources'!H1830</f>
        <v>Other Not Classified</v>
      </c>
      <c r="F2580" s="67">
        <f>'Permitted Sources'!I1830</f>
        <v>0.2</v>
      </c>
      <c r="G2580" s="67">
        <f>'Permitted Sources'!J1830</f>
        <v>0</v>
      </c>
      <c r="H2580" s="67">
        <f>'Permitted Sources'!K1830</f>
        <v>0.1</v>
      </c>
      <c r="I2580" s="67">
        <f>'Permitted Sources'!L1830</f>
        <v>0</v>
      </c>
      <c r="J2580" s="67">
        <f>'Permitted Sources'!M1830</f>
        <v>0</v>
      </c>
      <c r="K2580" t="str">
        <f t="shared" si="40"/>
        <v>Other Not Classified</v>
      </c>
    </row>
    <row r="2581" spans="1:11" x14ac:dyDescent="0.2">
      <c r="A2581" s="159" t="str">
        <f>'Permitted Sources'!A1831</f>
        <v>WYDEQ Permitted Sources</v>
      </c>
      <c r="B2581" t="str">
        <f>'Permitted Sources'!B1831</f>
        <v>56</v>
      </c>
      <c r="C2581" s="159">
        <f>'Permitted Sources'!D1831</f>
        <v>56019</v>
      </c>
      <c r="D2581" s="159" t="str">
        <f>'Permitted Sources'!E1831</f>
        <v>31000205</v>
      </c>
      <c r="E2581" t="str">
        <f>'Permitted Sources'!H1831</f>
        <v>Flares</v>
      </c>
      <c r="F2581" s="67">
        <f>'Permitted Sources'!I1831</f>
        <v>1.2</v>
      </c>
      <c r="G2581" s="67">
        <f>'Permitted Sources'!J1831</f>
        <v>3.1</v>
      </c>
      <c r="H2581" s="67">
        <f>'Permitted Sources'!K1831</f>
        <v>0.3</v>
      </c>
      <c r="I2581" s="67">
        <f>'Permitted Sources'!L1831</f>
        <v>0</v>
      </c>
      <c r="J2581" s="67">
        <f>'Permitted Sources'!M1831</f>
        <v>0</v>
      </c>
      <c r="K2581" t="str">
        <f t="shared" si="40"/>
        <v>Flares</v>
      </c>
    </row>
    <row r="2582" spans="1:11" x14ac:dyDescent="0.2">
      <c r="A2582" s="159" t="str">
        <f>'Permitted Sources'!A1832</f>
        <v>WYDEQ Permitted Sources</v>
      </c>
      <c r="B2582" t="str">
        <f>'Permitted Sources'!B1832</f>
        <v>56</v>
      </c>
      <c r="C2582" s="159">
        <f>'Permitted Sources'!D1832</f>
        <v>56019</v>
      </c>
      <c r="D2582" s="159" t="str">
        <f>'Permitted Sources'!E1832</f>
        <v>31000404</v>
      </c>
      <c r="E2582" t="str">
        <f>'Permitted Sources'!H1832</f>
        <v>Process Heaters</v>
      </c>
      <c r="F2582" s="67">
        <f>'Permitted Sources'!I1832</f>
        <v>3.1</v>
      </c>
      <c r="G2582" s="67">
        <f>'Permitted Sources'!J1832</f>
        <v>0</v>
      </c>
      <c r="H2582" s="67">
        <f>'Permitted Sources'!K1832</f>
        <v>0.6</v>
      </c>
      <c r="I2582" s="67">
        <f>'Permitted Sources'!L1832</f>
        <v>0</v>
      </c>
      <c r="J2582" s="67">
        <f>'Permitted Sources'!M1832</f>
        <v>0</v>
      </c>
      <c r="K2582" t="str">
        <f t="shared" si="40"/>
        <v>Heaters</v>
      </c>
    </row>
    <row r="2583" spans="1:11" x14ac:dyDescent="0.2">
      <c r="A2583" s="159" t="str">
        <f>'Permitted Sources'!A1833</f>
        <v>WYDEQ Permitted Sources</v>
      </c>
      <c r="B2583" t="str">
        <f>'Permitted Sources'!B1833</f>
        <v>56</v>
      </c>
      <c r="C2583" s="159">
        <f>'Permitted Sources'!D1833</f>
        <v>56019</v>
      </c>
      <c r="D2583" s="159" t="str">
        <f>'Permitted Sources'!E1833</f>
        <v>31000220</v>
      </c>
      <c r="E2583" t="str">
        <f>'Permitted Sources'!H1833</f>
        <v>Fugitives</v>
      </c>
      <c r="F2583" s="67">
        <f>'Permitted Sources'!I1833</f>
        <v>0</v>
      </c>
      <c r="G2583" s="67">
        <f>'Permitted Sources'!J1833</f>
        <v>8</v>
      </c>
      <c r="H2583" s="67">
        <f>'Permitted Sources'!K1833</f>
        <v>0</v>
      </c>
      <c r="I2583" s="67">
        <f>'Permitted Sources'!L1833</f>
        <v>0</v>
      </c>
      <c r="J2583" s="67">
        <f>'Permitted Sources'!M1833</f>
        <v>0</v>
      </c>
      <c r="K2583" t="str">
        <f t="shared" si="40"/>
        <v>Fugitives</v>
      </c>
    </row>
    <row r="2584" spans="1:11" x14ac:dyDescent="0.2">
      <c r="A2584" s="159" t="str">
        <f>'Permitted Sources'!A1834</f>
        <v>WYDEQ Permitted Sources</v>
      </c>
      <c r="B2584" t="str">
        <f>'Permitted Sources'!B1834</f>
        <v>56</v>
      </c>
      <c r="C2584" s="159">
        <f>'Permitted Sources'!D1834</f>
        <v>56019</v>
      </c>
      <c r="D2584" s="159" t="str">
        <f>'Permitted Sources'!E1834</f>
        <v>40400312</v>
      </c>
      <c r="E2584" t="str">
        <f>'Permitted Sources'!H1834</f>
        <v>Permitted Tank Losses</v>
      </c>
      <c r="F2584" s="67">
        <f>'Permitted Sources'!I1834</f>
        <v>0</v>
      </c>
      <c r="G2584" s="67">
        <f>'Permitted Sources'!J1834</f>
        <v>12.5</v>
      </c>
      <c r="H2584" s="67">
        <f>'Permitted Sources'!K1834</f>
        <v>0</v>
      </c>
      <c r="I2584" s="67">
        <f>'Permitted Sources'!L1834</f>
        <v>0</v>
      </c>
      <c r="J2584" s="67">
        <f>'Permitted Sources'!M1834</f>
        <v>0</v>
      </c>
      <c r="K2584" t="str">
        <f t="shared" si="40"/>
        <v xml:space="preserve">Condensate tank </v>
      </c>
    </row>
    <row r="2585" spans="1:11" x14ac:dyDescent="0.2">
      <c r="A2585" s="159" t="str">
        <f>'Permitted Sources'!A1835</f>
        <v>WYDEQ Permitted Sources</v>
      </c>
      <c r="B2585" t="str">
        <f>'Permitted Sources'!B1835</f>
        <v>56</v>
      </c>
      <c r="C2585" s="159">
        <f>'Permitted Sources'!D1835</f>
        <v>56019</v>
      </c>
      <c r="D2585" s="159" t="str">
        <f>'Permitted Sources'!E1835</f>
        <v>20200254</v>
      </c>
      <c r="E2585" t="str">
        <f>'Permitted Sources'!H1835</f>
        <v>Compressor Engines</v>
      </c>
      <c r="F2585" s="67">
        <f>'Permitted Sources'!I1835</f>
        <v>5.0999999999999996</v>
      </c>
      <c r="G2585" s="67">
        <f>'Permitted Sources'!J1835</f>
        <v>5.0999999999999996</v>
      </c>
      <c r="H2585" s="67">
        <f>'Permitted Sources'!K1835</f>
        <v>2.6</v>
      </c>
      <c r="I2585" s="67">
        <f>'Permitted Sources'!L1835</f>
        <v>0</v>
      </c>
      <c r="J2585" s="67">
        <f>'Permitted Sources'!M1835</f>
        <v>0</v>
      </c>
      <c r="K2585" t="str">
        <f t="shared" si="40"/>
        <v>Compressor Engines</v>
      </c>
    </row>
    <row r="2586" spans="1:11" x14ac:dyDescent="0.2">
      <c r="A2586" s="159" t="str">
        <f>'Permitted Sources'!A1836</f>
        <v>WYDEQ Permitted Sources</v>
      </c>
      <c r="B2586" t="str">
        <f>'Permitted Sources'!B1836</f>
        <v>56</v>
      </c>
      <c r="C2586" s="159">
        <f>'Permitted Sources'!D1836</f>
        <v>56019</v>
      </c>
      <c r="D2586" s="159" t="str">
        <f>'Permitted Sources'!E1836</f>
        <v>20200254</v>
      </c>
      <c r="E2586" t="str">
        <f>'Permitted Sources'!H1836</f>
        <v>Compressor Engines</v>
      </c>
      <c r="F2586" s="67">
        <f>'Permitted Sources'!I1836</f>
        <v>5.0999999999999996</v>
      </c>
      <c r="G2586" s="67">
        <f>'Permitted Sources'!J1836</f>
        <v>5.0999999999999996</v>
      </c>
      <c r="H2586" s="67">
        <f>'Permitted Sources'!K1836</f>
        <v>2.6</v>
      </c>
      <c r="I2586" s="67">
        <f>'Permitted Sources'!L1836</f>
        <v>0</v>
      </c>
      <c r="J2586" s="67">
        <f>'Permitted Sources'!M1836</f>
        <v>0</v>
      </c>
      <c r="K2586" t="str">
        <f t="shared" si="40"/>
        <v>Compressor Engines</v>
      </c>
    </row>
    <row r="2587" spans="1:11" x14ac:dyDescent="0.2">
      <c r="A2587" s="159" t="str">
        <f>'Permitted Sources'!A1837</f>
        <v>WYDEQ Permitted Sources</v>
      </c>
      <c r="B2587" t="str">
        <f>'Permitted Sources'!B1837</f>
        <v>56</v>
      </c>
      <c r="C2587" s="159">
        <f>'Permitted Sources'!D1837</f>
        <v>56019</v>
      </c>
      <c r="D2587" s="159" t="str">
        <f>'Permitted Sources'!E1837</f>
        <v>20200254</v>
      </c>
      <c r="E2587" t="str">
        <f>'Permitted Sources'!H1837</f>
        <v>Compressor Engines</v>
      </c>
      <c r="F2587" s="67">
        <f>'Permitted Sources'!I1837</f>
        <v>5.0999999999999996</v>
      </c>
      <c r="G2587" s="67">
        <f>'Permitted Sources'!J1837</f>
        <v>5.0999999999999996</v>
      </c>
      <c r="H2587" s="67">
        <f>'Permitted Sources'!K1837</f>
        <v>2.6</v>
      </c>
      <c r="I2587" s="67">
        <f>'Permitted Sources'!L1837</f>
        <v>0</v>
      </c>
      <c r="J2587" s="67">
        <f>'Permitted Sources'!M1837</f>
        <v>0</v>
      </c>
      <c r="K2587" t="str">
        <f t="shared" si="40"/>
        <v>Compressor Engines</v>
      </c>
    </row>
    <row r="2588" spans="1:11" x14ac:dyDescent="0.2">
      <c r="A2588" s="159" t="str">
        <f>'Permitted Sources'!A1838</f>
        <v>WYDEQ Permitted Sources</v>
      </c>
      <c r="B2588" t="str">
        <f>'Permitted Sources'!B1838</f>
        <v>56</v>
      </c>
      <c r="C2588" s="159">
        <f>'Permitted Sources'!D1838</f>
        <v>56019</v>
      </c>
      <c r="D2588" s="159" t="str">
        <f>'Permitted Sources'!E1838</f>
        <v>20200254</v>
      </c>
      <c r="E2588" t="str">
        <f>'Permitted Sources'!H1838</f>
        <v>Compressor Engines</v>
      </c>
      <c r="F2588" s="67">
        <f>'Permitted Sources'!I1838</f>
        <v>5.0999999999999996</v>
      </c>
      <c r="G2588" s="67">
        <f>'Permitted Sources'!J1838</f>
        <v>5.0999999999999996</v>
      </c>
      <c r="H2588" s="67">
        <f>'Permitted Sources'!K1838</f>
        <v>2.6</v>
      </c>
      <c r="I2588" s="67">
        <f>'Permitted Sources'!L1838</f>
        <v>0</v>
      </c>
      <c r="J2588" s="67">
        <f>'Permitted Sources'!M1838</f>
        <v>0</v>
      </c>
      <c r="K2588" t="str">
        <f t="shared" si="40"/>
        <v>Compressor Engines</v>
      </c>
    </row>
    <row r="2589" spans="1:11" x14ac:dyDescent="0.2">
      <c r="A2589" s="159" t="str">
        <f>'Permitted Sources'!A1839</f>
        <v>WYDEQ Permitted Sources</v>
      </c>
      <c r="B2589" t="str">
        <f>'Permitted Sources'!B1839</f>
        <v>56</v>
      </c>
      <c r="C2589" s="159">
        <f>'Permitted Sources'!D1839</f>
        <v>56019</v>
      </c>
      <c r="D2589" s="159" t="str">
        <f>'Permitted Sources'!E1839</f>
        <v>20200254</v>
      </c>
      <c r="E2589" t="str">
        <f>'Permitted Sources'!H1839</f>
        <v>Compressor Engines</v>
      </c>
      <c r="F2589" s="67">
        <f>'Permitted Sources'!I1839</f>
        <v>5.0999999999999996</v>
      </c>
      <c r="G2589" s="67">
        <f>'Permitted Sources'!J1839</f>
        <v>5.0999999999999996</v>
      </c>
      <c r="H2589" s="67">
        <f>'Permitted Sources'!K1839</f>
        <v>2.6</v>
      </c>
      <c r="I2589" s="67">
        <f>'Permitted Sources'!L1839</f>
        <v>0</v>
      </c>
      <c r="J2589" s="67">
        <f>'Permitted Sources'!M1839</f>
        <v>0</v>
      </c>
      <c r="K2589" t="str">
        <f t="shared" si="40"/>
        <v>Compressor Engines</v>
      </c>
    </row>
    <row r="2590" spans="1:11" x14ac:dyDescent="0.2">
      <c r="A2590" s="159" t="str">
        <f>'Permitted Sources'!A1840</f>
        <v>WYDEQ Permitted Sources</v>
      </c>
      <c r="B2590" t="str">
        <f>'Permitted Sources'!B1840</f>
        <v>56</v>
      </c>
      <c r="C2590" s="159">
        <f>'Permitted Sources'!D1840</f>
        <v>56019</v>
      </c>
      <c r="D2590" s="159" t="str">
        <f>'Permitted Sources'!E1840</f>
        <v>20200254</v>
      </c>
      <c r="E2590" t="str">
        <f>'Permitted Sources'!H1840</f>
        <v>Compressor Engines</v>
      </c>
      <c r="F2590" s="67">
        <f>'Permitted Sources'!I1840</f>
        <v>5.0999999999999996</v>
      </c>
      <c r="G2590" s="67">
        <f>'Permitted Sources'!J1840</f>
        <v>5.0999999999999996</v>
      </c>
      <c r="H2590" s="67">
        <f>'Permitted Sources'!K1840</f>
        <v>2.6</v>
      </c>
      <c r="I2590" s="67">
        <f>'Permitted Sources'!L1840</f>
        <v>0</v>
      </c>
      <c r="J2590" s="67">
        <f>'Permitted Sources'!M1840</f>
        <v>0</v>
      </c>
      <c r="K2590" t="str">
        <f t="shared" si="40"/>
        <v>Compressor Engines</v>
      </c>
    </row>
    <row r="2591" spans="1:11" x14ac:dyDescent="0.2">
      <c r="A2591" s="159" t="str">
        <f>'Permitted Sources'!A1841</f>
        <v>WYDEQ Permitted Sources</v>
      </c>
      <c r="B2591" t="str">
        <f>'Permitted Sources'!B1841</f>
        <v>56</v>
      </c>
      <c r="C2591" s="159">
        <f>'Permitted Sources'!D1841</f>
        <v>56019</v>
      </c>
      <c r="D2591" s="159" t="str">
        <f>'Permitted Sources'!E1841</f>
        <v>20200254</v>
      </c>
      <c r="E2591" t="str">
        <f>'Permitted Sources'!H1841</f>
        <v>Compressor Engines</v>
      </c>
      <c r="F2591" s="67">
        <f>'Permitted Sources'!I1841</f>
        <v>5.0999999999999996</v>
      </c>
      <c r="G2591" s="67">
        <f>'Permitted Sources'!J1841</f>
        <v>5.0999999999999996</v>
      </c>
      <c r="H2591" s="67">
        <f>'Permitted Sources'!K1841</f>
        <v>2.6</v>
      </c>
      <c r="I2591" s="67">
        <f>'Permitted Sources'!L1841</f>
        <v>0</v>
      </c>
      <c r="J2591" s="67">
        <f>'Permitted Sources'!M1841</f>
        <v>0</v>
      </c>
      <c r="K2591" t="str">
        <f t="shared" si="40"/>
        <v>Compressor Engines</v>
      </c>
    </row>
    <row r="2592" spans="1:11" x14ac:dyDescent="0.2">
      <c r="A2592" s="159" t="str">
        <f>'Permitted Sources'!A1842</f>
        <v>WYDEQ Permitted Sources</v>
      </c>
      <c r="B2592" t="str">
        <f>'Permitted Sources'!B1842</f>
        <v>56</v>
      </c>
      <c r="C2592" s="159">
        <f>'Permitted Sources'!D1842</f>
        <v>56019</v>
      </c>
      <c r="D2592" s="159" t="str">
        <f>'Permitted Sources'!E1842</f>
        <v>20200253</v>
      </c>
      <c r="E2592" t="str">
        <f>'Permitted Sources'!H1842</f>
        <v>Compressor Engines</v>
      </c>
      <c r="F2592" s="67">
        <f>'Permitted Sources'!I1842</f>
        <v>16.2</v>
      </c>
      <c r="G2592" s="67">
        <f>'Permitted Sources'!J1842</f>
        <v>16.2</v>
      </c>
      <c r="H2592" s="67">
        <f>'Permitted Sources'!K1842</f>
        <v>16.2</v>
      </c>
      <c r="I2592" s="67">
        <f>'Permitted Sources'!L1842</f>
        <v>0</v>
      </c>
      <c r="J2592" s="67">
        <f>'Permitted Sources'!M1842</f>
        <v>0</v>
      </c>
      <c r="K2592" t="str">
        <f t="shared" si="40"/>
        <v>Compressor Engines</v>
      </c>
    </row>
    <row r="2593" spans="1:11" x14ac:dyDescent="0.2">
      <c r="A2593" s="159" t="str">
        <f>'Permitted Sources'!A1843</f>
        <v>WYDEQ Permitted Sources</v>
      </c>
      <c r="B2593" t="str">
        <f>'Permitted Sources'!B1843</f>
        <v>56</v>
      </c>
      <c r="C2593" s="159">
        <f>'Permitted Sources'!D1843</f>
        <v>56019</v>
      </c>
      <c r="D2593" s="159" t="str">
        <f>'Permitted Sources'!E1843</f>
        <v>20200253</v>
      </c>
      <c r="E2593" t="str">
        <f>'Permitted Sources'!H1843</f>
        <v>Compressor Engines</v>
      </c>
      <c r="F2593" s="67">
        <f>'Permitted Sources'!I1843</f>
        <v>16.2</v>
      </c>
      <c r="G2593" s="67">
        <f>'Permitted Sources'!J1843</f>
        <v>16.2</v>
      </c>
      <c r="H2593" s="67">
        <f>'Permitted Sources'!K1843</f>
        <v>16.2</v>
      </c>
      <c r="I2593" s="67">
        <f>'Permitted Sources'!L1843</f>
        <v>0</v>
      </c>
      <c r="J2593" s="67">
        <f>'Permitted Sources'!M1843</f>
        <v>0</v>
      </c>
      <c r="K2593" t="str">
        <f t="shared" si="40"/>
        <v>Compressor Engines</v>
      </c>
    </row>
    <row r="2594" spans="1:11" x14ac:dyDescent="0.2">
      <c r="A2594" s="159" t="str">
        <f>'Permitted Sources'!A1844</f>
        <v>WYDEQ Permitted Sources</v>
      </c>
      <c r="B2594" t="str">
        <f>'Permitted Sources'!B1844</f>
        <v>56</v>
      </c>
      <c r="C2594" s="159">
        <f>'Permitted Sources'!D1844</f>
        <v>56019</v>
      </c>
      <c r="D2594" s="159" t="str">
        <f>'Permitted Sources'!E1844</f>
        <v>20200253</v>
      </c>
      <c r="E2594" t="str">
        <f>'Permitted Sources'!H1844</f>
        <v>Compressor Engines</v>
      </c>
      <c r="F2594" s="67">
        <f>'Permitted Sources'!I1844</f>
        <v>16.2</v>
      </c>
      <c r="G2594" s="67">
        <f>'Permitted Sources'!J1844</f>
        <v>16.2</v>
      </c>
      <c r="H2594" s="67">
        <f>'Permitted Sources'!K1844</f>
        <v>16.2</v>
      </c>
      <c r="I2594" s="67">
        <f>'Permitted Sources'!L1844</f>
        <v>0</v>
      </c>
      <c r="J2594" s="67">
        <f>'Permitted Sources'!M1844</f>
        <v>0</v>
      </c>
      <c r="K2594" t="str">
        <f t="shared" si="40"/>
        <v>Compressor Engines</v>
      </c>
    </row>
    <row r="2595" spans="1:11" x14ac:dyDescent="0.2">
      <c r="A2595" s="159" t="str">
        <f>'Permitted Sources'!A1845</f>
        <v>WYDEQ Permitted Sources</v>
      </c>
      <c r="B2595" t="str">
        <f>'Permitted Sources'!B1845</f>
        <v>56</v>
      </c>
      <c r="C2595" s="159">
        <f>'Permitted Sources'!D1845</f>
        <v>56019</v>
      </c>
      <c r="D2595" s="159" t="str">
        <f>'Permitted Sources'!E1845</f>
        <v>20200253</v>
      </c>
      <c r="E2595" t="str">
        <f>'Permitted Sources'!H1845</f>
        <v>Compressor Engines</v>
      </c>
      <c r="F2595" s="67">
        <f>'Permitted Sources'!I1845</f>
        <v>16.2</v>
      </c>
      <c r="G2595" s="67">
        <f>'Permitted Sources'!J1845</f>
        <v>16.2</v>
      </c>
      <c r="H2595" s="67">
        <f>'Permitted Sources'!K1845</f>
        <v>16.2</v>
      </c>
      <c r="I2595" s="67">
        <f>'Permitted Sources'!L1845</f>
        <v>0</v>
      </c>
      <c r="J2595" s="67">
        <f>'Permitted Sources'!M1845</f>
        <v>0</v>
      </c>
      <c r="K2595" t="str">
        <f t="shared" si="40"/>
        <v>Compressor Engines</v>
      </c>
    </row>
    <row r="2596" spans="1:11" x14ac:dyDescent="0.2">
      <c r="A2596" s="159" t="str">
        <f>'Permitted Sources'!A1846</f>
        <v>WYDEQ Permitted Sources</v>
      </c>
      <c r="B2596" t="str">
        <f>'Permitted Sources'!B1846</f>
        <v>56</v>
      </c>
      <c r="C2596" s="159">
        <f>'Permitted Sources'!D1846</f>
        <v>56019</v>
      </c>
      <c r="D2596" s="159" t="str">
        <f>'Permitted Sources'!E1846</f>
        <v>20200253</v>
      </c>
      <c r="E2596" t="str">
        <f>'Permitted Sources'!H1846</f>
        <v>Compressor Engines</v>
      </c>
      <c r="F2596" s="67">
        <f>'Permitted Sources'!I1846</f>
        <v>16.2</v>
      </c>
      <c r="G2596" s="67">
        <f>'Permitted Sources'!J1846</f>
        <v>16.2</v>
      </c>
      <c r="H2596" s="67">
        <f>'Permitted Sources'!K1846</f>
        <v>16.2</v>
      </c>
      <c r="I2596" s="67">
        <f>'Permitted Sources'!L1846</f>
        <v>0</v>
      </c>
      <c r="J2596" s="67">
        <f>'Permitted Sources'!M1846</f>
        <v>0</v>
      </c>
      <c r="K2596" t="str">
        <f t="shared" si="40"/>
        <v>Compressor Engines</v>
      </c>
    </row>
    <row r="2597" spans="1:11" x14ac:dyDescent="0.2">
      <c r="A2597" s="159" t="str">
        <f>'Permitted Sources'!A1847</f>
        <v>WYDEQ Permitted Sources</v>
      </c>
      <c r="B2597" t="str">
        <f>'Permitted Sources'!B1847</f>
        <v>56</v>
      </c>
      <c r="C2597" s="159">
        <f>'Permitted Sources'!D1847</f>
        <v>56019</v>
      </c>
      <c r="D2597" s="159" t="str">
        <f>'Permitted Sources'!E1847</f>
        <v>20200253</v>
      </c>
      <c r="E2597" t="str">
        <f>'Permitted Sources'!H1847</f>
        <v>Compressor Engines</v>
      </c>
      <c r="F2597" s="67">
        <f>'Permitted Sources'!I1847</f>
        <v>16.2</v>
      </c>
      <c r="G2597" s="67">
        <f>'Permitted Sources'!J1847</f>
        <v>16.2</v>
      </c>
      <c r="H2597" s="67">
        <f>'Permitted Sources'!K1847</f>
        <v>16.2</v>
      </c>
      <c r="I2597" s="67">
        <f>'Permitted Sources'!L1847</f>
        <v>0</v>
      </c>
      <c r="J2597" s="67">
        <f>'Permitted Sources'!M1847</f>
        <v>0</v>
      </c>
      <c r="K2597" t="str">
        <f t="shared" si="40"/>
        <v>Compressor Engines</v>
      </c>
    </row>
    <row r="2598" spans="1:11" x14ac:dyDescent="0.2">
      <c r="A2598" s="159" t="str">
        <f>'Permitted Sources'!A1848</f>
        <v>WYDEQ Permitted Sources</v>
      </c>
      <c r="B2598" t="str">
        <f>'Permitted Sources'!B1848</f>
        <v>56</v>
      </c>
      <c r="C2598" s="159">
        <f>'Permitted Sources'!D1848</f>
        <v>56019</v>
      </c>
      <c r="D2598" s="159" t="str">
        <f>'Permitted Sources'!E1848</f>
        <v>20200253</v>
      </c>
      <c r="E2598" t="str">
        <f>'Permitted Sources'!H1848</f>
        <v>Compressor Engines</v>
      </c>
      <c r="F2598" s="67">
        <f>'Permitted Sources'!I1848</f>
        <v>16.2</v>
      </c>
      <c r="G2598" s="67">
        <f>'Permitted Sources'!J1848</f>
        <v>16.2</v>
      </c>
      <c r="H2598" s="67">
        <f>'Permitted Sources'!K1848</f>
        <v>16.2</v>
      </c>
      <c r="I2598" s="67">
        <f>'Permitted Sources'!L1848</f>
        <v>0</v>
      </c>
      <c r="J2598" s="67">
        <f>'Permitted Sources'!M1848</f>
        <v>0</v>
      </c>
      <c r="K2598" t="str">
        <f t="shared" si="40"/>
        <v>Compressor Engines</v>
      </c>
    </row>
    <row r="2599" spans="1:11" x14ac:dyDescent="0.2">
      <c r="A2599" s="159" t="str">
        <f>'Permitted Sources'!A1849</f>
        <v>WYDEQ Permitted Sources</v>
      </c>
      <c r="B2599" t="str">
        <f>'Permitted Sources'!B1849</f>
        <v>56</v>
      </c>
      <c r="C2599" s="159">
        <f>'Permitted Sources'!D1849</f>
        <v>56019</v>
      </c>
      <c r="D2599" s="159" t="str">
        <f>'Permitted Sources'!E1849</f>
        <v>20200253</v>
      </c>
      <c r="E2599" t="str">
        <f>'Permitted Sources'!H1849</f>
        <v>Compressor Engines</v>
      </c>
      <c r="F2599" s="67">
        <f>'Permitted Sources'!I1849</f>
        <v>16.2</v>
      </c>
      <c r="G2599" s="67">
        <f>'Permitted Sources'!J1849</f>
        <v>16.2</v>
      </c>
      <c r="H2599" s="67">
        <f>'Permitted Sources'!K1849</f>
        <v>16.2</v>
      </c>
      <c r="I2599" s="67">
        <f>'Permitted Sources'!L1849</f>
        <v>0</v>
      </c>
      <c r="J2599" s="67">
        <f>'Permitted Sources'!M1849</f>
        <v>0</v>
      </c>
      <c r="K2599" t="str">
        <f t="shared" si="40"/>
        <v>Compressor Engines</v>
      </c>
    </row>
    <row r="2600" spans="1:11" x14ac:dyDescent="0.2">
      <c r="A2600" s="159" t="str">
        <f>'Permitted Sources'!A1850</f>
        <v>WYDEQ Permitted Sources</v>
      </c>
      <c r="B2600" t="str">
        <f>'Permitted Sources'!B1850</f>
        <v>56</v>
      </c>
      <c r="C2600" s="159">
        <f>'Permitted Sources'!D1850</f>
        <v>56019</v>
      </c>
      <c r="D2600" s="159" t="str">
        <f>'Permitted Sources'!E1850</f>
        <v>20200254</v>
      </c>
      <c r="E2600" t="str">
        <f>'Permitted Sources'!H1850</f>
        <v>Compressor Engines</v>
      </c>
      <c r="F2600" s="67">
        <f>'Permitted Sources'!I1850</f>
        <v>5.7</v>
      </c>
      <c r="G2600" s="67">
        <f>'Permitted Sources'!J1850</f>
        <v>5.7</v>
      </c>
      <c r="H2600" s="67">
        <f>'Permitted Sources'!K1850</f>
        <v>2.8</v>
      </c>
      <c r="I2600" s="67">
        <f>'Permitted Sources'!L1850</f>
        <v>0</v>
      </c>
      <c r="J2600" s="67">
        <f>'Permitted Sources'!M1850</f>
        <v>0</v>
      </c>
      <c r="K2600" t="str">
        <f t="shared" si="40"/>
        <v>Compressor Engines</v>
      </c>
    </row>
    <row r="2601" spans="1:11" x14ac:dyDescent="0.2">
      <c r="A2601" s="159" t="str">
        <f>'Permitted Sources'!A1851</f>
        <v>WYDEQ Permitted Sources</v>
      </c>
      <c r="B2601" t="str">
        <f>'Permitted Sources'!B1851</f>
        <v>56</v>
      </c>
      <c r="C2601" s="159">
        <f>'Permitted Sources'!D1851</f>
        <v>56019</v>
      </c>
      <c r="D2601" s="159" t="str">
        <f>'Permitted Sources'!E1851</f>
        <v>20200254</v>
      </c>
      <c r="E2601" t="str">
        <f>'Permitted Sources'!H1851</f>
        <v>Compressor Engines</v>
      </c>
      <c r="F2601" s="67">
        <f>'Permitted Sources'!I1851</f>
        <v>5.7</v>
      </c>
      <c r="G2601" s="67">
        <f>'Permitted Sources'!J1851</f>
        <v>5.7</v>
      </c>
      <c r="H2601" s="67">
        <f>'Permitted Sources'!K1851</f>
        <v>2.8</v>
      </c>
      <c r="I2601" s="67">
        <f>'Permitted Sources'!L1851</f>
        <v>0</v>
      </c>
      <c r="J2601" s="67">
        <f>'Permitted Sources'!M1851</f>
        <v>0</v>
      </c>
      <c r="K2601" t="str">
        <f t="shared" si="40"/>
        <v>Compressor Engines</v>
      </c>
    </row>
    <row r="2602" spans="1:11" x14ac:dyDescent="0.2">
      <c r="A2602" s="159" t="str">
        <f>'Permitted Sources'!A1852</f>
        <v>WYDEQ Permitted Sources</v>
      </c>
      <c r="B2602" t="str">
        <f>'Permitted Sources'!B1852</f>
        <v>56</v>
      </c>
      <c r="C2602" s="159">
        <f>'Permitted Sources'!D1852</f>
        <v>56019</v>
      </c>
      <c r="D2602" s="159" t="str">
        <f>'Permitted Sources'!E1852</f>
        <v>20200254</v>
      </c>
      <c r="E2602" t="str">
        <f>'Permitted Sources'!H1852</f>
        <v>Compressor Engines</v>
      </c>
      <c r="F2602" s="67">
        <f>'Permitted Sources'!I1852</f>
        <v>5.7</v>
      </c>
      <c r="G2602" s="67">
        <f>'Permitted Sources'!J1852</f>
        <v>5.7</v>
      </c>
      <c r="H2602" s="67">
        <f>'Permitted Sources'!K1852</f>
        <v>2.8</v>
      </c>
      <c r="I2602" s="67">
        <f>'Permitted Sources'!L1852</f>
        <v>0</v>
      </c>
      <c r="J2602" s="67">
        <f>'Permitted Sources'!M1852</f>
        <v>0</v>
      </c>
      <c r="K2602" t="str">
        <f t="shared" si="40"/>
        <v>Compressor Engines</v>
      </c>
    </row>
    <row r="2603" spans="1:11" x14ac:dyDescent="0.2">
      <c r="A2603" s="159" t="str">
        <f>'Permitted Sources'!A1853</f>
        <v>WYDEQ Permitted Sources</v>
      </c>
      <c r="B2603" t="str">
        <f>'Permitted Sources'!B1853</f>
        <v>56</v>
      </c>
      <c r="C2603" s="159">
        <f>'Permitted Sources'!D1853</f>
        <v>56019</v>
      </c>
      <c r="D2603" s="159" t="str">
        <f>'Permitted Sources'!E1853</f>
        <v>20200254</v>
      </c>
      <c r="E2603" t="str">
        <f>'Permitted Sources'!H1853</f>
        <v>Compressor Engines</v>
      </c>
      <c r="F2603" s="67">
        <f>'Permitted Sources'!I1853</f>
        <v>5.7</v>
      </c>
      <c r="G2603" s="67">
        <f>'Permitted Sources'!J1853</f>
        <v>5.7</v>
      </c>
      <c r="H2603" s="67">
        <f>'Permitted Sources'!K1853</f>
        <v>2.8</v>
      </c>
      <c r="I2603" s="67">
        <f>'Permitted Sources'!L1853</f>
        <v>0</v>
      </c>
      <c r="J2603" s="67">
        <f>'Permitted Sources'!M1853</f>
        <v>0</v>
      </c>
      <c r="K2603" t="str">
        <f t="shared" si="40"/>
        <v>Compressor Engines</v>
      </c>
    </row>
    <row r="2604" spans="1:11" x14ac:dyDescent="0.2">
      <c r="A2604" s="159" t="str">
        <f>'Permitted Sources'!A1854</f>
        <v>WYDEQ Permitted Sources</v>
      </c>
      <c r="B2604" t="str">
        <f>'Permitted Sources'!B1854</f>
        <v>56</v>
      </c>
      <c r="C2604" s="159">
        <f>'Permitted Sources'!D1854</f>
        <v>56019</v>
      </c>
      <c r="D2604" s="159" t="str">
        <f>'Permitted Sources'!E1854</f>
        <v>20200254</v>
      </c>
      <c r="E2604" t="str">
        <f>'Permitted Sources'!H1854</f>
        <v>Compressor Engines</v>
      </c>
      <c r="F2604" s="67">
        <f>'Permitted Sources'!I1854</f>
        <v>5.7</v>
      </c>
      <c r="G2604" s="67">
        <f>'Permitted Sources'!J1854</f>
        <v>5.7</v>
      </c>
      <c r="H2604" s="67">
        <f>'Permitted Sources'!K1854</f>
        <v>2.8</v>
      </c>
      <c r="I2604" s="67">
        <f>'Permitted Sources'!L1854</f>
        <v>0</v>
      </c>
      <c r="J2604" s="67">
        <f>'Permitted Sources'!M1854</f>
        <v>0</v>
      </c>
      <c r="K2604" t="str">
        <f t="shared" si="40"/>
        <v>Compressor Engines</v>
      </c>
    </row>
    <row r="2605" spans="1:11" x14ac:dyDescent="0.2">
      <c r="A2605" s="159" t="str">
        <f>'Permitted Sources'!A1855</f>
        <v>WYDEQ Permitted Sources</v>
      </c>
      <c r="B2605" t="str">
        <f>'Permitted Sources'!B1855</f>
        <v>56</v>
      </c>
      <c r="C2605" s="159">
        <f>'Permitted Sources'!D1855</f>
        <v>56019</v>
      </c>
      <c r="D2605" s="159" t="str">
        <f>'Permitted Sources'!E1855</f>
        <v>20200254</v>
      </c>
      <c r="E2605" t="str">
        <f>'Permitted Sources'!H1855</f>
        <v>Compressor Engines</v>
      </c>
      <c r="F2605" s="67">
        <f>'Permitted Sources'!I1855</f>
        <v>5.7</v>
      </c>
      <c r="G2605" s="67">
        <f>'Permitted Sources'!J1855</f>
        <v>5.7</v>
      </c>
      <c r="H2605" s="67">
        <f>'Permitted Sources'!K1855</f>
        <v>2.8</v>
      </c>
      <c r="I2605" s="67">
        <f>'Permitted Sources'!L1855</f>
        <v>0</v>
      </c>
      <c r="J2605" s="67">
        <f>'Permitted Sources'!M1855</f>
        <v>0</v>
      </c>
      <c r="K2605" t="str">
        <f t="shared" si="40"/>
        <v>Compressor Engines</v>
      </c>
    </row>
    <row r="2606" spans="1:11" x14ac:dyDescent="0.2">
      <c r="A2606" s="159" t="str">
        <f>'Permitted Sources'!A1856</f>
        <v>WYDEQ Permitted Sources</v>
      </c>
      <c r="B2606" t="str">
        <f>'Permitted Sources'!B1856</f>
        <v>56</v>
      </c>
      <c r="C2606" s="159">
        <f>'Permitted Sources'!D1856</f>
        <v>56019</v>
      </c>
      <c r="D2606" s="159" t="str">
        <f>'Permitted Sources'!E1856</f>
        <v>20200254</v>
      </c>
      <c r="E2606" t="str">
        <f>'Permitted Sources'!H1856</f>
        <v>Compressor Engines</v>
      </c>
      <c r="F2606" s="67">
        <f>'Permitted Sources'!I1856</f>
        <v>5.7</v>
      </c>
      <c r="G2606" s="67">
        <f>'Permitted Sources'!J1856</f>
        <v>5.7</v>
      </c>
      <c r="H2606" s="67">
        <f>'Permitted Sources'!K1856</f>
        <v>2.8</v>
      </c>
      <c r="I2606" s="67">
        <f>'Permitted Sources'!L1856</f>
        <v>0</v>
      </c>
      <c r="J2606" s="67">
        <f>'Permitted Sources'!M1856</f>
        <v>0</v>
      </c>
      <c r="K2606" t="str">
        <f t="shared" si="40"/>
        <v>Compressor Engines</v>
      </c>
    </row>
    <row r="2607" spans="1:11" x14ac:dyDescent="0.2">
      <c r="A2607" s="159" t="str">
        <f>'Permitted Sources'!A1857</f>
        <v>WYDEQ Permitted Sources</v>
      </c>
      <c r="B2607" t="str">
        <f>'Permitted Sources'!B1857</f>
        <v>56</v>
      </c>
      <c r="C2607" s="159">
        <f>'Permitted Sources'!D1857</f>
        <v>56019</v>
      </c>
      <c r="D2607" s="159" t="str">
        <f>'Permitted Sources'!E1857</f>
        <v>20200254</v>
      </c>
      <c r="E2607" t="str">
        <f>'Permitted Sources'!H1857</f>
        <v>Compressor Engines</v>
      </c>
      <c r="F2607" s="67">
        <f>'Permitted Sources'!I1857</f>
        <v>5.7</v>
      </c>
      <c r="G2607" s="67">
        <f>'Permitted Sources'!J1857</f>
        <v>5.7</v>
      </c>
      <c r="H2607" s="67">
        <f>'Permitted Sources'!K1857</f>
        <v>2.8</v>
      </c>
      <c r="I2607" s="67">
        <f>'Permitted Sources'!L1857</f>
        <v>0</v>
      </c>
      <c r="J2607" s="67">
        <f>'Permitted Sources'!M1857</f>
        <v>0</v>
      </c>
      <c r="K2607" t="str">
        <f t="shared" si="40"/>
        <v>Compressor Engines</v>
      </c>
    </row>
    <row r="2608" spans="1:11" x14ac:dyDescent="0.2">
      <c r="A2608" s="159" t="str">
        <f>'Permitted Sources'!A1858</f>
        <v>WYDEQ Permitted Sources</v>
      </c>
      <c r="B2608" t="str">
        <f>'Permitted Sources'!B1858</f>
        <v>56</v>
      </c>
      <c r="C2608" s="159">
        <f>'Permitted Sources'!D1858</f>
        <v>56019</v>
      </c>
      <c r="D2608" s="159" t="str">
        <f>'Permitted Sources'!E1858</f>
        <v>20200254</v>
      </c>
      <c r="E2608" t="str">
        <f>'Permitted Sources'!H1858</f>
        <v>Compressor Engines</v>
      </c>
      <c r="F2608" s="67">
        <f>'Permitted Sources'!I1858</f>
        <v>5.7</v>
      </c>
      <c r="G2608" s="67">
        <f>'Permitted Sources'!J1858</f>
        <v>5.7</v>
      </c>
      <c r="H2608" s="67">
        <f>'Permitted Sources'!K1858</f>
        <v>2.8</v>
      </c>
      <c r="I2608" s="67">
        <f>'Permitted Sources'!L1858</f>
        <v>0</v>
      </c>
      <c r="J2608" s="67">
        <f>'Permitted Sources'!M1858</f>
        <v>0</v>
      </c>
      <c r="K2608" t="str">
        <f t="shared" si="40"/>
        <v>Compressor Engines</v>
      </c>
    </row>
    <row r="2609" spans="1:11" x14ac:dyDescent="0.2">
      <c r="A2609" s="159" t="str">
        <f>'Permitted Sources'!A1859</f>
        <v>WYDEQ Permitted Sources</v>
      </c>
      <c r="B2609" t="str">
        <f>'Permitted Sources'!B1859</f>
        <v>56</v>
      </c>
      <c r="C2609" s="159">
        <f>'Permitted Sources'!D1859</f>
        <v>56019</v>
      </c>
      <c r="D2609" s="159" t="str">
        <f>'Permitted Sources'!E1859</f>
        <v>20200254</v>
      </c>
      <c r="E2609" t="str">
        <f>'Permitted Sources'!H1859</f>
        <v>Compressor Engines</v>
      </c>
      <c r="F2609" s="67">
        <f>'Permitted Sources'!I1859</f>
        <v>5.7</v>
      </c>
      <c r="G2609" s="67">
        <f>'Permitted Sources'!J1859</f>
        <v>5.7</v>
      </c>
      <c r="H2609" s="67">
        <f>'Permitted Sources'!K1859</f>
        <v>2.8</v>
      </c>
      <c r="I2609" s="67">
        <f>'Permitted Sources'!L1859</f>
        <v>0</v>
      </c>
      <c r="J2609" s="67">
        <f>'Permitted Sources'!M1859</f>
        <v>0</v>
      </c>
      <c r="K2609" t="str">
        <f t="shared" si="40"/>
        <v>Compressor Engines</v>
      </c>
    </row>
    <row r="2610" spans="1:11" x14ac:dyDescent="0.2">
      <c r="A2610" s="159" t="str">
        <f>'Permitted Sources'!A1860</f>
        <v>WYDEQ Permitted Sources</v>
      </c>
      <c r="B2610" t="str">
        <f>'Permitted Sources'!B1860</f>
        <v>56</v>
      </c>
      <c r="C2610" s="159">
        <f>'Permitted Sources'!D1860</f>
        <v>56019</v>
      </c>
      <c r="D2610" s="159" t="str">
        <f>'Permitted Sources'!E1860</f>
        <v>20200254</v>
      </c>
      <c r="E2610" t="str">
        <f>'Permitted Sources'!H1860</f>
        <v>Compressor Engines</v>
      </c>
      <c r="F2610" s="67">
        <f>'Permitted Sources'!I1860</f>
        <v>5.7</v>
      </c>
      <c r="G2610" s="67">
        <f>'Permitted Sources'!J1860</f>
        <v>5.7</v>
      </c>
      <c r="H2610" s="67">
        <f>'Permitted Sources'!K1860</f>
        <v>2.8</v>
      </c>
      <c r="I2610" s="67">
        <f>'Permitted Sources'!L1860</f>
        <v>0</v>
      </c>
      <c r="J2610" s="67">
        <f>'Permitted Sources'!M1860</f>
        <v>0</v>
      </c>
      <c r="K2610" t="str">
        <f t="shared" si="40"/>
        <v>Compressor Engines</v>
      </c>
    </row>
    <row r="2611" spans="1:11" x14ac:dyDescent="0.2">
      <c r="A2611" s="159" t="str">
        <f>'Permitted Sources'!A1861</f>
        <v>WYDEQ Permitted Sources</v>
      </c>
      <c r="B2611" t="str">
        <f>'Permitted Sources'!B1861</f>
        <v>56</v>
      </c>
      <c r="C2611" s="159">
        <f>'Permitted Sources'!D1861</f>
        <v>56019</v>
      </c>
      <c r="D2611" s="159" t="str">
        <f>'Permitted Sources'!E1861</f>
        <v>20200254</v>
      </c>
      <c r="E2611" t="str">
        <f>'Permitted Sources'!H1861</f>
        <v>Compressor Engines</v>
      </c>
      <c r="F2611" s="67">
        <f>'Permitted Sources'!I1861</f>
        <v>5.7</v>
      </c>
      <c r="G2611" s="67">
        <f>'Permitted Sources'!J1861</f>
        <v>5.7</v>
      </c>
      <c r="H2611" s="67">
        <f>'Permitted Sources'!K1861</f>
        <v>2.8</v>
      </c>
      <c r="I2611" s="67">
        <f>'Permitted Sources'!L1861</f>
        <v>0</v>
      </c>
      <c r="J2611" s="67">
        <f>'Permitted Sources'!M1861</f>
        <v>0</v>
      </c>
      <c r="K2611" t="str">
        <f t="shared" si="40"/>
        <v>Compressor Engines</v>
      </c>
    </row>
    <row r="2612" spans="1:11" x14ac:dyDescent="0.2">
      <c r="A2612" s="159" t="str">
        <f>'Permitted Sources'!A1862</f>
        <v>WYDEQ Permitted Sources</v>
      </c>
      <c r="B2612" t="str">
        <f>'Permitted Sources'!B1862</f>
        <v>56</v>
      </c>
      <c r="C2612" s="159">
        <f>'Permitted Sources'!D1862</f>
        <v>56019</v>
      </c>
      <c r="D2612" s="159" t="str">
        <f>'Permitted Sources'!E1862</f>
        <v>20200254</v>
      </c>
      <c r="E2612" t="str">
        <f>'Permitted Sources'!H1862</f>
        <v>Compressor Engines</v>
      </c>
      <c r="F2612" s="67">
        <f>'Permitted Sources'!I1862</f>
        <v>5.7</v>
      </c>
      <c r="G2612" s="67">
        <f>'Permitted Sources'!J1862</f>
        <v>5.7</v>
      </c>
      <c r="H2612" s="67">
        <f>'Permitted Sources'!K1862</f>
        <v>2.8</v>
      </c>
      <c r="I2612" s="67">
        <f>'Permitted Sources'!L1862</f>
        <v>0</v>
      </c>
      <c r="J2612" s="67">
        <f>'Permitted Sources'!M1862</f>
        <v>0</v>
      </c>
      <c r="K2612" t="str">
        <f t="shared" si="40"/>
        <v>Compressor Engines</v>
      </c>
    </row>
    <row r="2613" spans="1:11" x14ac:dyDescent="0.2">
      <c r="A2613" s="159" t="str">
        <f>'Permitted Sources'!A1863</f>
        <v>WYDEQ Permitted Sources</v>
      </c>
      <c r="B2613" t="str">
        <f>'Permitted Sources'!B1863</f>
        <v>56</v>
      </c>
      <c r="C2613" s="159">
        <f>'Permitted Sources'!D1863</f>
        <v>56019</v>
      </c>
      <c r="D2613" s="159" t="str">
        <f>'Permitted Sources'!E1863</f>
        <v>20200254</v>
      </c>
      <c r="E2613" t="str">
        <f>'Permitted Sources'!H1863</f>
        <v>Compressor Engines</v>
      </c>
      <c r="F2613" s="67">
        <f>'Permitted Sources'!I1863</f>
        <v>5.7</v>
      </c>
      <c r="G2613" s="67">
        <f>'Permitted Sources'!J1863</f>
        <v>5.7</v>
      </c>
      <c r="H2613" s="67">
        <f>'Permitted Sources'!K1863</f>
        <v>2.8</v>
      </c>
      <c r="I2613" s="67">
        <f>'Permitted Sources'!L1863</f>
        <v>0</v>
      </c>
      <c r="J2613" s="67">
        <f>'Permitted Sources'!M1863</f>
        <v>0</v>
      </c>
      <c r="K2613" t="str">
        <f t="shared" si="40"/>
        <v>Compressor Engines</v>
      </c>
    </row>
    <row r="2614" spans="1:11" x14ac:dyDescent="0.2">
      <c r="A2614" s="159" t="str">
        <f>'Permitted Sources'!A1864</f>
        <v>WYDEQ Permitted Sources</v>
      </c>
      <c r="B2614" t="str">
        <f>'Permitted Sources'!B1864</f>
        <v>56</v>
      </c>
      <c r="C2614" s="159">
        <f>'Permitted Sources'!D1864</f>
        <v>56019</v>
      </c>
      <c r="D2614" s="159" t="str">
        <f>'Permitted Sources'!E1864</f>
        <v>20200254</v>
      </c>
      <c r="E2614" t="str">
        <f>'Permitted Sources'!H1864</f>
        <v>Compressor Engines</v>
      </c>
      <c r="F2614" s="67">
        <f>'Permitted Sources'!I1864</f>
        <v>5.7</v>
      </c>
      <c r="G2614" s="67">
        <f>'Permitted Sources'!J1864</f>
        <v>5.7</v>
      </c>
      <c r="H2614" s="67">
        <f>'Permitted Sources'!K1864</f>
        <v>2.8</v>
      </c>
      <c r="I2614" s="67">
        <f>'Permitted Sources'!L1864</f>
        <v>0</v>
      </c>
      <c r="J2614" s="67">
        <f>'Permitted Sources'!M1864</f>
        <v>0</v>
      </c>
      <c r="K2614" t="str">
        <f t="shared" si="40"/>
        <v>Compressor Engines</v>
      </c>
    </row>
    <row r="2615" spans="1:11" x14ac:dyDescent="0.2">
      <c r="A2615" s="159" t="str">
        <f>'Permitted Sources'!A1865</f>
        <v>WYDEQ Permitted Sources</v>
      </c>
      <c r="B2615" t="str">
        <f>'Permitted Sources'!B1865</f>
        <v>56</v>
      </c>
      <c r="C2615" s="159">
        <f>'Permitted Sources'!D1865</f>
        <v>56019</v>
      </c>
      <c r="D2615" s="159" t="str">
        <f>'Permitted Sources'!E1865</f>
        <v>20200254</v>
      </c>
      <c r="E2615" t="str">
        <f>'Permitted Sources'!H1865</f>
        <v>Compressor Engines</v>
      </c>
      <c r="F2615" s="67">
        <f>'Permitted Sources'!I1865</f>
        <v>5.7</v>
      </c>
      <c r="G2615" s="67">
        <f>'Permitted Sources'!J1865</f>
        <v>5.7</v>
      </c>
      <c r="H2615" s="67">
        <f>'Permitted Sources'!K1865</f>
        <v>2.8</v>
      </c>
      <c r="I2615" s="67">
        <f>'Permitted Sources'!L1865</f>
        <v>0</v>
      </c>
      <c r="J2615" s="67">
        <f>'Permitted Sources'!M1865</f>
        <v>0</v>
      </c>
      <c r="K2615" t="str">
        <f t="shared" si="40"/>
        <v>Compressor Engines</v>
      </c>
    </row>
    <row r="2616" spans="1:11" x14ac:dyDescent="0.2">
      <c r="A2616" s="159" t="str">
        <f>'Permitted Sources'!A1866</f>
        <v>WYDEQ Permitted Sources</v>
      </c>
      <c r="B2616" t="str">
        <f>'Permitted Sources'!B1866</f>
        <v>56</v>
      </c>
      <c r="C2616" s="159">
        <f>'Permitted Sources'!D1866</f>
        <v>56019</v>
      </c>
      <c r="D2616" s="159" t="str">
        <f>'Permitted Sources'!E1866</f>
        <v>20200254</v>
      </c>
      <c r="E2616" t="str">
        <f>'Permitted Sources'!H1866</f>
        <v>Compressor Engines</v>
      </c>
      <c r="F2616" s="67">
        <f>'Permitted Sources'!I1866</f>
        <v>5.7</v>
      </c>
      <c r="G2616" s="67">
        <f>'Permitted Sources'!J1866</f>
        <v>5.7</v>
      </c>
      <c r="H2616" s="67">
        <f>'Permitted Sources'!K1866</f>
        <v>2.8</v>
      </c>
      <c r="I2616" s="67">
        <f>'Permitted Sources'!L1866</f>
        <v>0</v>
      </c>
      <c r="J2616" s="67">
        <f>'Permitted Sources'!M1866</f>
        <v>0</v>
      </c>
      <c r="K2616" t="str">
        <f t="shared" si="40"/>
        <v>Compressor Engines</v>
      </c>
    </row>
    <row r="2617" spans="1:11" x14ac:dyDescent="0.2">
      <c r="A2617" s="159" t="str">
        <f>'Permitted Sources'!A1867</f>
        <v>WYDEQ Permitted Sources</v>
      </c>
      <c r="B2617" t="str">
        <f>'Permitted Sources'!B1867</f>
        <v>56</v>
      </c>
      <c r="C2617" s="159">
        <f>'Permitted Sources'!D1867</f>
        <v>56019</v>
      </c>
      <c r="D2617" s="159" t="str">
        <f>'Permitted Sources'!E1867</f>
        <v>20200254</v>
      </c>
      <c r="E2617" t="str">
        <f>'Permitted Sources'!H1867</f>
        <v>Compressor Engines</v>
      </c>
      <c r="F2617" s="67">
        <f>'Permitted Sources'!I1867</f>
        <v>5.7</v>
      </c>
      <c r="G2617" s="67">
        <f>'Permitted Sources'!J1867</f>
        <v>5.7</v>
      </c>
      <c r="H2617" s="67">
        <f>'Permitted Sources'!K1867</f>
        <v>2.8</v>
      </c>
      <c r="I2617" s="67">
        <f>'Permitted Sources'!L1867</f>
        <v>0</v>
      </c>
      <c r="J2617" s="67">
        <f>'Permitted Sources'!M1867</f>
        <v>0</v>
      </c>
      <c r="K2617" t="str">
        <f t="shared" si="40"/>
        <v>Compressor Engines</v>
      </c>
    </row>
    <row r="2618" spans="1:11" x14ac:dyDescent="0.2">
      <c r="A2618" s="159" t="str">
        <f>'Permitted Sources'!A1868</f>
        <v>WYDEQ Permitted Sources</v>
      </c>
      <c r="B2618" t="str">
        <f>'Permitted Sources'!B1868</f>
        <v>56</v>
      </c>
      <c r="C2618" s="159">
        <f>'Permitted Sources'!D1868</f>
        <v>56019</v>
      </c>
      <c r="D2618" s="159" t="str">
        <f>'Permitted Sources'!E1868</f>
        <v>20200254</v>
      </c>
      <c r="E2618" t="str">
        <f>'Permitted Sources'!H1868</f>
        <v>Compressor Engines</v>
      </c>
      <c r="F2618" s="67">
        <f>'Permitted Sources'!I1868</f>
        <v>5.7</v>
      </c>
      <c r="G2618" s="67">
        <f>'Permitted Sources'!J1868</f>
        <v>5.7</v>
      </c>
      <c r="H2618" s="67">
        <f>'Permitted Sources'!K1868</f>
        <v>2.8</v>
      </c>
      <c r="I2618" s="67">
        <f>'Permitted Sources'!L1868</f>
        <v>0</v>
      </c>
      <c r="J2618" s="67">
        <f>'Permitted Sources'!M1868</f>
        <v>0</v>
      </c>
      <c r="K2618" t="str">
        <f t="shared" si="40"/>
        <v>Compressor Engines</v>
      </c>
    </row>
    <row r="2619" spans="1:11" x14ac:dyDescent="0.2">
      <c r="A2619" s="159" t="str">
        <f>'Permitted Sources'!A1869</f>
        <v>WYDEQ Permitted Sources</v>
      </c>
      <c r="B2619" t="str">
        <f>'Permitted Sources'!B1869</f>
        <v>56</v>
      </c>
      <c r="C2619" s="159">
        <f>'Permitted Sources'!D1869</f>
        <v>56019</v>
      </c>
      <c r="D2619" s="159" t="str">
        <f>'Permitted Sources'!E1869</f>
        <v>20200254</v>
      </c>
      <c r="E2619" t="str">
        <f>'Permitted Sources'!H1869</f>
        <v>Compressor Engines</v>
      </c>
      <c r="F2619" s="67">
        <f>'Permitted Sources'!I1869</f>
        <v>5.7</v>
      </c>
      <c r="G2619" s="67">
        <f>'Permitted Sources'!J1869</f>
        <v>5.7</v>
      </c>
      <c r="H2619" s="67">
        <f>'Permitted Sources'!K1869</f>
        <v>2.8</v>
      </c>
      <c r="I2619" s="67">
        <f>'Permitted Sources'!L1869</f>
        <v>0</v>
      </c>
      <c r="J2619" s="67">
        <f>'Permitted Sources'!M1869</f>
        <v>0</v>
      </c>
      <c r="K2619" t="str">
        <f t="shared" si="40"/>
        <v>Compressor Engines</v>
      </c>
    </row>
    <row r="2620" spans="1:11" x14ac:dyDescent="0.2">
      <c r="A2620" s="159" t="str">
        <f>'Permitted Sources'!A1870</f>
        <v>WYDEQ Permitted Sources</v>
      </c>
      <c r="B2620" t="str">
        <f>'Permitted Sources'!B1870</f>
        <v>56</v>
      </c>
      <c r="C2620" s="159">
        <f>'Permitted Sources'!D1870</f>
        <v>56019</v>
      </c>
      <c r="D2620" s="159" t="str">
        <f>'Permitted Sources'!E1870</f>
        <v>20200254</v>
      </c>
      <c r="E2620" t="str">
        <f>'Permitted Sources'!H1870</f>
        <v>Compressor Engines</v>
      </c>
      <c r="F2620" s="67">
        <f>'Permitted Sources'!I1870</f>
        <v>5.7</v>
      </c>
      <c r="G2620" s="67">
        <f>'Permitted Sources'!J1870</f>
        <v>5.7</v>
      </c>
      <c r="H2620" s="67">
        <f>'Permitted Sources'!K1870</f>
        <v>2.8</v>
      </c>
      <c r="I2620" s="67">
        <f>'Permitted Sources'!L1870</f>
        <v>0</v>
      </c>
      <c r="J2620" s="67">
        <f>'Permitted Sources'!M1870</f>
        <v>0</v>
      </c>
      <c r="K2620" t="str">
        <f t="shared" si="40"/>
        <v>Compressor Engines</v>
      </c>
    </row>
    <row r="2621" spans="1:11" x14ac:dyDescent="0.2">
      <c r="A2621" s="159" t="str">
        <f>'Permitted Sources'!A1871</f>
        <v>WYDEQ Permitted Sources</v>
      </c>
      <c r="B2621" t="str">
        <f>'Permitted Sources'!B1871</f>
        <v>56</v>
      </c>
      <c r="C2621" s="159">
        <f>'Permitted Sources'!D1871</f>
        <v>56019</v>
      </c>
      <c r="D2621" s="159" t="str">
        <f>'Permitted Sources'!E1871</f>
        <v>20200254</v>
      </c>
      <c r="E2621" t="str">
        <f>'Permitted Sources'!H1871</f>
        <v>Compressor Engines</v>
      </c>
      <c r="F2621" s="67">
        <f>'Permitted Sources'!I1871</f>
        <v>5.7</v>
      </c>
      <c r="G2621" s="67">
        <f>'Permitted Sources'!J1871</f>
        <v>5.7</v>
      </c>
      <c r="H2621" s="67">
        <f>'Permitted Sources'!K1871</f>
        <v>2.8</v>
      </c>
      <c r="I2621" s="67">
        <f>'Permitted Sources'!L1871</f>
        <v>0</v>
      </c>
      <c r="J2621" s="67">
        <f>'Permitted Sources'!M1871</f>
        <v>0</v>
      </c>
      <c r="K2621" t="str">
        <f t="shared" si="40"/>
        <v>Compressor Engines</v>
      </c>
    </row>
    <row r="2622" spans="1:11" x14ac:dyDescent="0.2">
      <c r="A2622" s="159" t="str">
        <f>'Permitted Sources'!A1872</f>
        <v>WYDEQ Permitted Sources</v>
      </c>
      <c r="B2622" t="str">
        <f>'Permitted Sources'!B1872</f>
        <v>56</v>
      </c>
      <c r="C2622" s="159">
        <f>'Permitted Sources'!D1872</f>
        <v>56019</v>
      </c>
      <c r="D2622" s="159" t="str">
        <f>'Permitted Sources'!E1872</f>
        <v>20200254</v>
      </c>
      <c r="E2622" t="str">
        <f>'Permitted Sources'!H1872</f>
        <v>Compressor Engines</v>
      </c>
      <c r="F2622" s="67">
        <f>'Permitted Sources'!I1872</f>
        <v>5.7</v>
      </c>
      <c r="G2622" s="67">
        <f>'Permitted Sources'!J1872</f>
        <v>5.7</v>
      </c>
      <c r="H2622" s="67">
        <f>'Permitted Sources'!K1872</f>
        <v>2.8</v>
      </c>
      <c r="I2622" s="67">
        <f>'Permitted Sources'!L1872</f>
        <v>0</v>
      </c>
      <c r="J2622" s="67">
        <f>'Permitted Sources'!M1872</f>
        <v>0</v>
      </c>
      <c r="K2622" t="str">
        <f t="shared" si="40"/>
        <v>Compressor Engines</v>
      </c>
    </row>
    <row r="2623" spans="1:11" x14ac:dyDescent="0.2">
      <c r="A2623" s="159" t="str">
        <f>'Permitted Sources'!A1873</f>
        <v>WYDEQ Permitted Sources</v>
      </c>
      <c r="B2623" t="str">
        <f>'Permitted Sources'!B1873</f>
        <v>56</v>
      </c>
      <c r="C2623" s="159">
        <f>'Permitted Sources'!D1873</f>
        <v>56019</v>
      </c>
      <c r="D2623" s="159" t="str">
        <f>'Permitted Sources'!E1873</f>
        <v>20200254</v>
      </c>
      <c r="E2623" t="str">
        <f>'Permitted Sources'!H1873</f>
        <v>Compressor Engines</v>
      </c>
      <c r="F2623" s="67">
        <f>'Permitted Sources'!I1873</f>
        <v>5.7</v>
      </c>
      <c r="G2623" s="67">
        <f>'Permitted Sources'!J1873</f>
        <v>5.7</v>
      </c>
      <c r="H2623" s="67">
        <f>'Permitted Sources'!K1873</f>
        <v>2.8</v>
      </c>
      <c r="I2623" s="67">
        <f>'Permitted Sources'!L1873</f>
        <v>0</v>
      </c>
      <c r="J2623" s="67">
        <f>'Permitted Sources'!M1873</f>
        <v>0</v>
      </c>
      <c r="K2623" t="str">
        <f t="shared" si="40"/>
        <v>Compressor Engines</v>
      </c>
    </row>
    <row r="2624" spans="1:11" x14ac:dyDescent="0.2">
      <c r="A2624" s="159" t="str">
        <f>'Permitted Sources'!A1874</f>
        <v>WYDEQ Permitted Sources</v>
      </c>
      <c r="B2624" t="str">
        <f>'Permitted Sources'!B1874</f>
        <v>56</v>
      </c>
      <c r="C2624" s="159">
        <f>'Permitted Sources'!D1874</f>
        <v>56019</v>
      </c>
      <c r="D2624" s="159" t="str">
        <f>'Permitted Sources'!E1874</f>
        <v>20200254</v>
      </c>
      <c r="E2624" t="str">
        <f>'Permitted Sources'!H1874</f>
        <v>Compressor Engines</v>
      </c>
      <c r="F2624" s="67">
        <f>'Permitted Sources'!I1874</f>
        <v>5.7</v>
      </c>
      <c r="G2624" s="67">
        <f>'Permitted Sources'!J1874</f>
        <v>5.7</v>
      </c>
      <c r="H2624" s="67">
        <f>'Permitted Sources'!K1874</f>
        <v>2.8</v>
      </c>
      <c r="I2624" s="67">
        <f>'Permitted Sources'!L1874</f>
        <v>0</v>
      </c>
      <c r="J2624" s="67">
        <f>'Permitted Sources'!M1874</f>
        <v>0</v>
      </c>
      <c r="K2624" t="str">
        <f t="shared" si="40"/>
        <v>Compressor Engines</v>
      </c>
    </row>
    <row r="2625" spans="1:11" x14ac:dyDescent="0.2">
      <c r="A2625" s="159" t="str">
        <f>'Permitted Sources'!A1875</f>
        <v>WYDEQ Permitted Sources</v>
      </c>
      <c r="B2625" t="str">
        <f>'Permitted Sources'!B1875</f>
        <v>56</v>
      </c>
      <c r="C2625" s="159">
        <f>'Permitted Sources'!D1875</f>
        <v>56019</v>
      </c>
      <c r="D2625" s="159" t="str">
        <f>'Permitted Sources'!E1875</f>
        <v>20200254</v>
      </c>
      <c r="E2625" t="str">
        <f>'Permitted Sources'!H1875</f>
        <v>Compressor Engines</v>
      </c>
      <c r="F2625" s="67">
        <f>'Permitted Sources'!I1875</f>
        <v>5.7</v>
      </c>
      <c r="G2625" s="67">
        <f>'Permitted Sources'!J1875</f>
        <v>5.7</v>
      </c>
      <c r="H2625" s="67">
        <f>'Permitted Sources'!K1875</f>
        <v>2.8</v>
      </c>
      <c r="I2625" s="67">
        <f>'Permitted Sources'!L1875</f>
        <v>0</v>
      </c>
      <c r="J2625" s="67">
        <f>'Permitted Sources'!M1875</f>
        <v>0</v>
      </c>
      <c r="K2625" t="str">
        <f t="shared" si="40"/>
        <v>Compressor Engines</v>
      </c>
    </row>
    <row r="2626" spans="1:11" x14ac:dyDescent="0.2">
      <c r="A2626" s="159" t="str">
        <f>'Permitted Sources'!A1876</f>
        <v>WYDEQ Permitted Sources</v>
      </c>
      <c r="B2626" t="str">
        <f>'Permitted Sources'!B1876</f>
        <v>56</v>
      </c>
      <c r="C2626" s="159">
        <f>'Permitted Sources'!D1876</f>
        <v>56019</v>
      </c>
      <c r="D2626" s="159" t="str">
        <f>'Permitted Sources'!E1876</f>
        <v>20200254</v>
      </c>
      <c r="E2626" t="str">
        <f>'Permitted Sources'!H1876</f>
        <v>Compressor Engines</v>
      </c>
      <c r="F2626" s="67">
        <f>'Permitted Sources'!I1876</f>
        <v>5.7</v>
      </c>
      <c r="G2626" s="67">
        <f>'Permitted Sources'!J1876</f>
        <v>5.7</v>
      </c>
      <c r="H2626" s="67">
        <f>'Permitted Sources'!K1876</f>
        <v>2.8</v>
      </c>
      <c r="I2626" s="67">
        <f>'Permitted Sources'!L1876</f>
        <v>0</v>
      </c>
      <c r="J2626" s="67">
        <f>'Permitted Sources'!M1876</f>
        <v>0</v>
      </c>
      <c r="K2626" t="str">
        <f t="shared" si="40"/>
        <v>Compressor Engines</v>
      </c>
    </row>
    <row r="2627" spans="1:11" x14ac:dyDescent="0.2">
      <c r="A2627" s="159" t="str">
        <f>'Permitted Sources'!A1877</f>
        <v>WYDEQ Permitted Sources</v>
      </c>
      <c r="B2627" t="str">
        <f>'Permitted Sources'!B1877</f>
        <v>56</v>
      </c>
      <c r="C2627" s="159">
        <f>'Permitted Sources'!D1877</f>
        <v>56019</v>
      </c>
      <c r="D2627" s="159" t="str">
        <f>'Permitted Sources'!E1877</f>
        <v>20200254</v>
      </c>
      <c r="E2627" t="str">
        <f>'Permitted Sources'!H1877</f>
        <v>Compressor Engines</v>
      </c>
      <c r="F2627" s="67">
        <f>'Permitted Sources'!I1877</f>
        <v>5.7</v>
      </c>
      <c r="G2627" s="67">
        <f>'Permitted Sources'!J1877</f>
        <v>5.7</v>
      </c>
      <c r="H2627" s="67">
        <f>'Permitted Sources'!K1877</f>
        <v>2.8</v>
      </c>
      <c r="I2627" s="67">
        <f>'Permitted Sources'!L1877</f>
        <v>0</v>
      </c>
      <c r="J2627" s="67">
        <f>'Permitted Sources'!M1877</f>
        <v>0</v>
      </c>
      <c r="K2627" t="str">
        <f t="shared" si="40"/>
        <v>Compressor Engines</v>
      </c>
    </row>
    <row r="2628" spans="1:11" x14ac:dyDescent="0.2">
      <c r="A2628" s="159" t="str">
        <f>'Permitted Sources'!A1878</f>
        <v>WYDEQ Permitted Sources</v>
      </c>
      <c r="B2628" t="str">
        <f>'Permitted Sources'!B1878</f>
        <v>56</v>
      </c>
      <c r="C2628" s="159">
        <f>'Permitted Sources'!D1878</f>
        <v>56019</v>
      </c>
      <c r="D2628" s="159" t="str">
        <f>'Permitted Sources'!E1878</f>
        <v>20200254</v>
      </c>
      <c r="E2628" t="str">
        <f>'Permitted Sources'!H1878</f>
        <v>Compressor Engines</v>
      </c>
      <c r="F2628" s="67">
        <f>'Permitted Sources'!I1878</f>
        <v>3.8620000000000001</v>
      </c>
      <c r="G2628" s="67">
        <f>'Permitted Sources'!J1878</f>
        <v>0</v>
      </c>
      <c r="H2628" s="67">
        <f>'Permitted Sources'!K1878</f>
        <v>0</v>
      </c>
      <c r="I2628" s="67">
        <f>'Permitted Sources'!L1878</f>
        <v>0</v>
      </c>
      <c r="J2628" s="67">
        <f>'Permitted Sources'!M1878</f>
        <v>0</v>
      </c>
      <c r="K2628" t="str">
        <f t="shared" si="40"/>
        <v>Compressor Engines</v>
      </c>
    </row>
    <row r="2629" spans="1:11" x14ac:dyDescent="0.2">
      <c r="A2629" s="159" t="str">
        <f>'Permitted Sources'!A1879</f>
        <v>WYDEQ Permitted Sources</v>
      </c>
      <c r="B2629" t="str">
        <f>'Permitted Sources'!B1879</f>
        <v>56</v>
      </c>
      <c r="C2629" s="159">
        <f>'Permitted Sources'!D1879</f>
        <v>56019</v>
      </c>
      <c r="D2629" s="159" t="str">
        <f>'Permitted Sources'!E1879</f>
        <v>20200254</v>
      </c>
      <c r="E2629" t="str">
        <f>'Permitted Sources'!H1879</f>
        <v>Compressor Engines</v>
      </c>
      <c r="F2629" s="67">
        <f>'Permitted Sources'!I1879</f>
        <v>3.8620000000000001</v>
      </c>
      <c r="G2629" s="67">
        <f>'Permitted Sources'!J1879</f>
        <v>0</v>
      </c>
      <c r="H2629" s="67">
        <f>'Permitted Sources'!K1879</f>
        <v>0</v>
      </c>
      <c r="I2629" s="67">
        <f>'Permitted Sources'!L1879</f>
        <v>0</v>
      </c>
      <c r="J2629" s="67">
        <f>'Permitted Sources'!M1879</f>
        <v>0</v>
      </c>
      <c r="K2629" t="str">
        <f t="shared" si="40"/>
        <v>Compressor Engines</v>
      </c>
    </row>
    <row r="2630" spans="1:11" x14ac:dyDescent="0.2">
      <c r="A2630" s="159" t="str">
        <f>'Permitted Sources'!A1880</f>
        <v>WYDEQ Permitted Sources</v>
      </c>
      <c r="B2630" t="str">
        <f>'Permitted Sources'!B1880</f>
        <v>56</v>
      </c>
      <c r="C2630" s="159">
        <f>'Permitted Sources'!D1880</f>
        <v>56019</v>
      </c>
      <c r="D2630" s="159" t="str">
        <f>'Permitted Sources'!E1880</f>
        <v>20200253</v>
      </c>
      <c r="E2630" t="str">
        <f>'Permitted Sources'!H1880</f>
        <v>Compressor Engines</v>
      </c>
      <c r="F2630" s="67">
        <f>'Permitted Sources'!I1880</f>
        <v>16.222999999999999</v>
      </c>
      <c r="G2630" s="67">
        <f>'Permitted Sources'!J1880</f>
        <v>6.0140000000000002</v>
      </c>
      <c r="H2630" s="67">
        <f>'Permitted Sources'!K1880</f>
        <v>16.199000000000002</v>
      </c>
      <c r="I2630" s="67">
        <f>'Permitted Sources'!L1880</f>
        <v>0</v>
      </c>
      <c r="J2630" s="67">
        <f>'Permitted Sources'!M1880</f>
        <v>0</v>
      </c>
      <c r="K2630" t="str">
        <f t="shared" si="40"/>
        <v>Compressor Engines</v>
      </c>
    </row>
    <row r="2631" spans="1:11" x14ac:dyDescent="0.2">
      <c r="A2631" s="159" t="str">
        <f>'Permitted Sources'!A1881</f>
        <v>WYDEQ Permitted Sources</v>
      </c>
      <c r="B2631" t="str">
        <f>'Permitted Sources'!B1881</f>
        <v>56</v>
      </c>
      <c r="C2631" s="159">
        <f>'Permitted Sources'!D1881</f>
        <v>56019</v>
      </c>
      <c r="D2631" s="159" t="str">
        <f>'Permitted Sources'!E1881</f>
        <v>20200253</v>
      </c>
      <c r="E2631" t="str">
        <f>'Permitted Sources'!H1881</f>
        <v>Compressor Engines</v>
      </c>
      <c r="F2631" s="67">
        <f>'Permitted Sources'!I1881</f>
        <v>16.222999999999999</v>
      </c>
      <c r="G2631" s="67">
        <f>'Permitted Sources'!J1881</f>
        <v>6.0140000000000002</v>
      </c>
      <c r="H2631" s="67">
        <f>'Permitted Sources'!K1881</f>
        <v>16.199000000000002</v>
      </c>
      <c r="I2631" s="67">
        <f>'Permitted Sources'!L1881</f>
        <v>0</v>
      </c>
      <c r="J2631" s="67">
        <f>'Permitted Sources'!M1881</f>
        <v>0</v>
      </c>
      <c r="K2631" t="str">
        <f t="shared" ref="K2631:K2694" si="41">IF(E2631="Unpermitted Fugitives","Fugitives",IF(E2631="Natural Gas Processing Facilities, Pump Seals","Fugitives",IF(E2631="Natural Gas Production, All Equipt Leak Fugitives","Fugitives",IF(E2631="External Combustion Boilers","Heaters",IF(E2631="Permitted Tank Losses","Condensate tank ",IF(E2631="Permitted Fugitives","Fugitives",IF(E2631="Process Heaters","Heaters",E2631)))))))</f>
        <v>Compressor Engines</v>
      </c>
    </row>
    <row r="2632" spans="1:11" x14ac:dyDescent="0.2">
      <c r="A2632" s="159" t="str">
        <f>'Permitted Sources'!A1882</f>
        <v>WYDEQ Permitted Sources</v>
      </c>
      <c r="B2632" t="str">
        <f>'Permitted Sources'!B1882</f>
        <v>56</v>
      </c>
      <c r="C2632" s="159">
        <f>'Permitted Sources'!D1882</f>
        <v>56019</v>
      </c>
      <c r="D2632" s="159" t="str">
        <f>'Permitted Sources'!E1882</f>
        <v>20200253</v>
      </c>
      <c r="E2632" t="str">
        <f>'Permitted Sources'!H1882</f>
        <v>Compressor Engines</v>
      </c>
      <c r="F2632" s="67">
        <f>'Permitted Sources'!I1882</f>
        <v>16.222999999999999</v>
      </c>
      <c r="G2632" s="67">
        <f>'Permitted Sources'!J1882</f>
        <v>6.0140000000000002</v>
      </c>
      <c r="H2632" s="67">
        <f>'Permitted Sources'!K1882</f>
        <v>16.199000000000002</v>
      </c>
      <c r="I2632" s="67">
        <f>'Permitted Sources'!L1882</f>
        <v>0</v>
      </c>
      <c r="J2632" s="67">
        <f>'Permitted Sources'!M1882</f>
        <v>0</v>
      </c>
      <c r="K2632" t="str">
        <f t="shared" si="41"/>
        <v>Compressor Engines</v>
      </c>
    </row>
    <row r="2633" spans="1:11" x14ac:dyDescent="0.2">
      <c r="A2633" s="159" t="str">
        <f>'Permitted Sources'!A1883</f>
        <v>WYDEQ Permitted Sources</v>
      </c>
      <c r="B2633" t="str">
        <f>'Permitted Sources'!B1883</f>
        <v>56</v>
      </c>
      <c r="C2633" s="159">
        <f>'Permitted Sources'!D1883</f>
        <v>56019</v>
      </c>
      <c r="D2633" s="159" t="str">
        <f>'Permitted Sources'!E1883</f>
        <v>20200253</v>
      </c>
      <c r="E2633" t="str">
        <f>'Permitted Sources'!H1883</f>
        <v>Compressor Engines</v>
      </c>
      <c r="F2633" s="67">
        <f>'Permitted Sources'!I1883</f>
        <v>16.222999999999999</v>
      </c>
      <c r="G2633" s="67">
        <f>'Permitted Sources'!J1883</f>
        <v>6.0140000000000002</v>
      </c>
      <c r="H2633" s="67">
        <f>'Permitted Sources'!K1883</f>
        <v>16.199000000000002</v>
      </c>
      <c r="I2633" s="67">
        <f>'Permitted Sources'!L1883</f>
        <v>0</v>
      </c>
      <c r="J2633" s="67">
        <f>'Permitted Sources'!M1883</f>
        <v>0</v>
      </c>
      <c r="K2633" t="str">
        <f t="shared" si="41"/>
        <v>Compressor Engines</v>
      </c>
    </row>
    <row r="2634" spans="1:11" x14ac:dyDescent="0.2">
      <c r="A2634" s="159" t="str">
        <f>'Permitted Sources'!A1884</f>
        <v>WYDEQ Permitted Sources</v>
      </c>
      <c r="B2634" t="str">
        <f>'Permitted Sources'!B1884</f>
        <v>56</v>
      </c>
      <c r="C2634" s="159">
        <f>'Permitted Sources'!D1884</f>
        <v>56019</v>
      </c>
      <c r="D2634" s="159" t="str">
        <f>'Permitted Sources'!E1884</f>
        <v>20200253</v>
      </c>
      <c r="E2634" t="str">
        <f>'Permitted Sources'!H1884</f>
        <v>Compressor Engines</v>
      </c>
      <c r="F2634" s="67">
        <f>'Permitted Sources'!I1884</f>
        <v>16.222999999999999</v>
      </c>
      <c r="G2634" s="67">
        <f>'Permitted Sources'!J1884</f>
        <v>6.0140000000000002</v>
      </c>
      <c r="H2634" s="67">
        <f>'Permitted Sources'!K1884</f>
        <v>16.199000000000002</v>
      </c>
      <c r="I2634" s="67">
        <f>'Permitted Sources'!L1884</f>
        <v>0</v>
      </c>
      <c r="J2634" s="67">
        <f>'Permitted Sources'!M1884</f>
        <v>0</v>
      </c>
      <c r="K2634" t="str">
        <f t="shared" si="41"/>
        <v>Compressor Engines</v>
      </c>
    </row>
    <row r="2635" spans="1:11" x14ac:dyDescent="0.2">
      <c r="A2635" s="159" t="str">
        <f>'Permitted Sources'!A1885</f>
        <v>WYDEQ Permitted Sources</v>
      </c>
      <c r="B2635" t="str">
        <f>'Permitted Sources'!B1885</f>
        <v>56</v>
      </c>
      <c r="C2635" s="159">
        <f>'Permitted Sources'!D1885</f>
        <v>56019</v>
      </c>
      <c r="D2635" s="159" t="str">
        <f>'Permitted Sources'!E1885</f>
        <v>20200202</v>
      </c>
      <c r="E2635" t="str">
        <f>'Permitted Sources'!H1885</f>
        <v>Compressor Engines</v>
      </c>
      <c r="F2635" s="67">
        <f>'Permitted Sources'!I1885</f>
        <v>2.2109999999999999</v>
      </c>
      <c r="G2635" s="67">
        <f>'Permitted Sources'!J1885</f>
        <v>0.754</v>
      </c>
      <c r="H2635" s="67">
        <f>'Permitted Sources'!K1885</f>
        <v>1.0050000000000001</v>
      </c>
      <c r="I2635" s="67">
        <f>'Permitted Sources'!L1885</f>
        <v>0</v>
      </c>
      <c r="J2635" s="67">
        <f>'Permitted Sources'!M1885</f>
        <v>0</v>
      </c>
      <c r="K2635" t="str">
        <f t="shared" si="41"/>
        <v>Compressor Engines</v>
      </c>
    </row>
    <row r="2636" spans="1:11" x14ac:dyDescent="0.2">
      <c r="A2636" s="159" t="str">
        <f>'Permitted Sources'!A1886</f>
        <v>WYDEQ Permitted Sources</v>
      </c>
      <c r="B2636" t="str">
        <f>'Permitted Sources'!B1886</f>
        <v>56</v>
      </c>
      <c r="C2636" s="159">
        <f>'Permitted Sources'!D1886</f>
        <v>56019</v>
      </c>
      <c r="D2636" s="159" t="str">
        <f>'Permitted Sources'!E1886</f>
        <v>20200202</v>
      </c>
      <c r="E2636" t="str">
        <f>'Permitted Sources'!H1886</f>
        <v>Compressor Engines</v>
      </c>
      <c r="F2636" s="67">
        <f>'Permitted Sources'!I1886</f>
        <v>2.2109999999999999</v>
      </c>
      <c r="G2636" s="67">
        <f>'Permitted Sources'!J1886</f>
        <v>0.754</v>
      </c>
      <c r="H2636" s="67">
        <f>'Permitted Sources'!K1886</f>
        <v>1.0050000000000001</v>
      </c>
      <c r="I2636" s="67">
        <f>'Permitted Sources'!L1886</f>
        <v>0</v>
      </c>
      <c r="J2636" s="67">
        <f>'Permitted Sources'!M1886</f>
        <v>0</v>
      </c>
      <c r="K2636" t="str">
        <f t="shared" si="41"/>
        <v>Compressor Engines</v>
      </c>
    </row>
    <row r="2637" spans="1:11" x14ac:dyDescent="0.2">
      <c r="A2637" s="159" t="str">
        <f>'Permitted Sources'!A1887</f>
        <v>WYDEQ Permitted Sources</v>
      </c>
      <c r="B2637" t="str">
        <f>'Permitted Sources'!B1887</f>
        <v>56</v>
      </c>
      <c r="C2637" s="159">
        <f>'Permitted Sources'!D1887</f>
        <v>56019</v>
      </c>
      <c r="D2637" s="159" t="str">
        <f>'Permitted Sources'!E1887</f>
        <v>20200254</v>
      </c>
      <c r="E2637" t="str">
        <f>'Permitted Sources'!H1887</f>
        <v>Compressor Engines</v>
      </c>
      <c r="F2637" s="67">
        <f>'Permitted Sources'!I1887</f>
        <v>3.8620000000000001</v>
      </c>
      <c r="G2637" s="67">
        <f>'Permitted Sources'!J1887</f>
        <v>0</v>
      </c>
      <c r="H2637" s="67">
        <f>'Permitted Sources'!K1887</f>
        <v>0</v>
      </c>
      <c r="I2637" s="67">
        <f>'Permitted Sources'!L1887</f>
        <v>0</v>
      </c>
      <c r="J2637" s="67">
        <f>'Permitted Sources'!M1887</f>
        <v>0</v>
      </c>
      <c r="K2637" t="str">
        <f t="shared" si="41"/>
        <v>Compressor Engines</v>
      </c>
    </row>
    <row r="2638" spans="1:11" x14ac:dyDescent="0.2">
      <c r="A2638" s="159" t="str">
        <f>'Permitted Sources'!A1888</f>
        <v>WYDEQ Permitted Sources</v>
      </c>
      <c r="B2638" t="str">
        <f>'Permitted Sources'!B1888</f>
        <v>56</v>
      </c>
      <c r="C2638" s="159">
        <f>'Permitted Sources'!D1888</f>
        <v>56019</v>
      </c>
      <c r="D2638" s="159" t="str">
        <f>'Permitted Sources'!E1888</f>
        <v>20200254</v>
      </c>
      <c r="E2638" t="str">
        <f>'Permitted Sources'!H1888</f>
        <v>Compressor Engines</v>
      </c>
      <c r="F2638" s="67">
        <f>'Permitted Sources'!I1888</f>
        <v>3.8620000000000001</v>
      </c>
      <c r="G2638" s="67">
        <f>'Permitted Sources'!J1888</f>
        <v>0</v>
      </c>
      <c r="H2638" s="67">
        <f>'Permitted Sources'!K1888</f>
        <v>0</v>
      </c>
      <c r="I2638" s="67">
        <f>'Permitted Sources'!L1888</f>
        <v>0</v>
      </c>
      <c r="J2638" s="67">
        <f>'Permitted Sources'!M1888</f>
        <v>0</v>
      </c>
      <c r="K2638" t="str">
        <f t="shared" si="41"/>
        <v>Compressor Engines</v>
      </c>
    </row>
    <row r="2639" spans="1:11" x14ac:dyDescent="0.2">
      <c r="A2639" s="159" t="str">
        <f>'Permitted Sources'!A1889</f>
        <v>WYDEQ Permitted Sources</v>
      </c>
      <c r="B2639" t="str">
        <f>'Permitted Sources'!B1889</f>
        <v>56</v>
      </c>
      <c r="C2639" s="159">
        <f>'Permitted Sources'!D1889</f>
        <v>56019</v>
      </c>
      <c r="D2639" s="159" t="str">
        <f>'Permitted Sources'!E1889</f>
        <v>20200254</v>
      </c>
      <c r="E2639" t="str">
        <f>'Permitted Sources'!H1889</f>
        <v>Compressor Engines</v>
      </c>
      <c r="F2639" s="67">
        <f>'Permitted Sources'!I1889</f>
        <v>3.8620000000000001</v>
      </c>
      <c r="G2639" s="67">
        <f>'Permitted Sources'!J1889</f>
        <v>0.96599999999999997</v>
      </c>
      <c r="H2639" s="67">
        <f>'Permitted Sources'!K1889</f>
        <v>1.9330000000000001</v>
      </c>
      <c r="I2639" s="67">
        <f>'Permitted Sources'!L1889</f>
        <v>0</v>
      </c>
      <c r="J2639" s="67">
        <f>'Permitted Sources'!M1889</f>
        <v>0</v>
      </c>
      <c r="K2639" t="str">
        <f t="shared" si="41"/>
        <v>Compressor Engines</v>
      </c>
    </row>
    <row r="2640" spans="1:11" x14ac:dyDescent="0.2">
      <c r="A2640" s="159" t="str">
        <f>'Permitted Sources'!A1890</f>
        <v>WYDEQ Permitted Sources</v>
      </c>
      <c r="B2640" t="str">
        <f>'Permitted Sources'!B1890</f>
        <v>56</v>
      </c>
      <c r="C2640" s="159">
        <f>'Permitted Sources'!D1890</f>
        <v>56019</v>
      </c>
      <c r="D2640" s="159" t="str">
        <f>'Permitted Sources'!E1890</f>
        <v>20200254</v>
      </c>
      <c r="E2640" t="str">
        <f>'Permitted Sources'!H1890</f>
        <v>Compressor Engines</v>
      </c>
      <c r="F2640" s="67">
        <f>'Permitted Sources'!I1890</f>
        <v>3.8620000000000001</v>
      </c>
      <c r="G2640" s="67">
        <f>'Permitted Sources'!J1890</f>
        <v>0.96599999999999997</v>
      </c>
      <c r="H2640" s="67">
        <f>'Permitted Sources'!K1890</f>
        <v>1.9330000000000001</v>
      </c>
      <c r="I2640" s="67">
        <f>'Permitted Sources'!L1890</f>
        <v>0</v>
      </c>
      <c r="J2640" s="67">
        <f>'Permitted Sources'!M1890</f>
        <v>0</v>
      </c>
      <c r="K2640" t="str">
        <f t="shared" si="41"/>
        <v>Compressor Engines</v>
      </c>
    </row>
    <row r="2641" spans="1:11" x14ac:dyDescent="0.2">
      <c r="A2641" s="159" t="str">
        <f>'Permitted Sources'!A1891</f>
        <v>WYDEQ Permitted Sources</v>
      </c>
      <c r="B2641" t="str">
        <f>'Permitted Sources'!B1891</f>
        <v>56</v>
      </c>
      <c r="C2641" s="159">
        <f>'Permitted Sources'!D1891</f>
        <v>56019</v>
      </c>
      <c r="D2641" s="159" t="str">
        <f>'Permitted Sources'!E1891</f>
        <v>20200254</v>
      </c>
      <c r="E2641" t="str">
        <f>'Permitted Sources'!H1891</f>
        <v>Compressor Engines</v>
      </c>
      <c r="F2641" s="67">
        <f>'Permitted Sources'!I1891</f>
        <v>3.8620000000000001</v>
      </c>
      <c r="G2641" s="67">
        <f>'Permitted Sources'!J1891</f>
        <v>0.96599999999999997</v>
      </c>
      <c r="H2641" s="67">
        <f>'Permitted Sources'!K1891</f>
        <v>1.9330000000000001</v>
      </c>
      <c r="I2641" s="67">
        <f>'Permitted Sources'!L1891</f>
        <v>0</v>
      </c>
      <c r="J2641" s="67">
        <f>'Permitted Sources'!M1891</f>
        <v>0</v>
      </c>
      <c r="K2641" t="str">
        <f t="shared" si="41"/>
        <v>Compressor Engines</v>
      </c>
    </row>
    <row r="2642" spans="1:11" x14ac:dyDescent="0.2">
      <c r="A2642" s="159" t="str">
        <f>'Permitted Sources'!A1892</f>
        <v>WYDEQ Permitted Sources</v>
      </c>
      <c r="B2642" t="str">
        <f>'Permitted Sources'!B1892</f>
        <v>56</v>
      </c>
      <c r="C2642" s="159">
        <f>'Permitted Sources'!D1892</f>
        <v>56019</v>
      </c>
      <c r="D2642" s="159" t="str">
        <f>'Permitted Sources'!E1892</f>
        <v>20200252</v>
      </c>
      <c r="E2642" t="str">
        <f>'Permitted Sources'!H1892</f>
        <v>Compressor Engines</v>
      </c>
      <c r="F2642" s="67">
        <f>'Permitted Sources'!I1892</f>
        <v>0</v>
      </c>
      <c r="G2642" s="67">
        <f>'Permitted Sources'!J1892</f>
        <v>0</v>
      </c>
      <c r="H2642" s="67">
        <f>'Permitted Sources'!K1892</f>
        <v>0</v>
      </c>
      <c r="I2642" s="67">
        <f>'Permitted Sources'!L1892</f>
        <v>0</v>
      </c>
      <c r="J2642" s="67">
        <f>'Permitted Sources'!M1892</f>
        <v>0</v>
      </c>
      <c r="K2642" t="str">
        <f t="shared" si="41"/>
        <v>Compressor Engines</v>
      </c>
    </row>
    <row r="2643" spans="1:11" x14ac:dyDescent="0.2">
      <c r="A2643" s="159" t="str">
        <f>'Permitted Sources'!A1893</f>
        <v>WYDEQ Permitted Sources</v>
      </c>
      <c r="B2643" t="str">
        <f>'Permitted Sources'!B1893</f>
        <v>56</v>
      </c>
      <c r="C2643" s="159">
        <f>'Permitted Sources'!D1893</f>
        <v>56019</v>
      </c>
      <c r="D2643" s="159" t="str">
        <f>'Permitted Sources'!E1893</f>
        <v>20200252</v>
      </c>
      <c r="E2643" t="str">
        <f>'Permitted Sources'!H1893</f>
        <v>Compressor Engines</v>
      </c>
      <c r="F2643" s="67">
        <f>'Permitted Sources'!I1893</f>
        <v>0</v>
      </c>
      <c r="G2643" s="67">
        <f>'Permitted Sources'!J1893</f>
        <v>0</v>
      </c>
      <c r="H2643" s="67">
        <f>'Permitted Sources'!K1893</f>
        <v>0</v>
      </c>
      <c r="I2643" s="67">
        <f>'Permitted Sources'!L1893</f>
        <v>0</v>
      </c>
      <c r="J2643" s="67">
        <f>'Permitted Sources'!M1893</f>
        <v>0</v>
      </c>
      <c r="K2643" t="str">
        <f t="shared" si="41"/>
        <v>Compressor Engines</v>
      </c>
    </row>
    <row r="2644" spans="1:11" x14ac:dyDescent="0.2">
      <c r="A2644" s="159" t="str">
        <f>'Permitted Sources'!A1894</f>
        <v>WYDEQ Permitted Sources</v>
      </c>
      <c r="B2644" t="str">
        <f>'Permitted Sources'!B1894</f>
        <v>56</v>
      </c>
      <c r="C2644" s="159">
        <f>'Permitted Sources'!D1894</f>
        <v>56019</v>
      </c>
      <c r="D2644" s="159" t="str">
        <f>'Permitted Sources'!E1894</f>
        <v>20200252</v>
      </c>
      <c r="E2644" t="str">
        <f>'Permitted Sources'!H1894</f>
        <v>Compressor Engines</v>
      </c>
      <c r="F2644" s="67">
        <f>'Permitted Sources'!I1894</f>
        <v>0</v>
      </c>
      <c r="G2644" s="67">
        <f>'Permitted Sources'!J1894</f>
        <v>0</v>
      </c>
      <c r="H2644" s="67">
        <f>'Permitted Sources'!K1894</f>
        <v>0</v>
      </c>
      <c r="I2644" s="67">
        <f>'Permitted Sources'!L1894</f>
        <v>0</v>
      </c>
      <c r="J2644" s="67">
        <f>'Permitted Sources'!M1894</f>
        <v>0</v>
      </c>
      <c r="K2644" t="str">
        <f t="shared" si="41"/>
        <v>Compressor Engines</v>
      </c>
    </row>
    <row r="2645" spans="1:11" x14ac:dyDescent="0.2">
      <c r="A2645" s="159" t="str">
        <f>'Permitted Sources'!A1895</f>
        <v>WYDEQ Permitted Sources</v>
      </c>
      <c r="B2645" t="str">
        <f>'Permitted Sources'!B1895</f>
        <v>56</v>
      </c>
      <c r="C2645" s="159">
        <f>'Permitted Sources'!D1895</f>
        <v>56019</v>
      </c>
      <c r="D2645" s="159" t="str">
        <f>'Permitted Sources'!E1895</f>
        <v>20200254</v>
      </c>
      <c r="E2645" t="str">
        <f>'Permitted Sources'!H1895</f>
        <v>Compressor Engines</v>
      </c>
      <c r="F2645" s="67">
        <f>'Permitted Sources'!I1895</f>
        <v>3.8620000000000001</v>
      </c>
      <c r="G2645" s="67">
        <f>'Permitted Sources'!J1895</f>
        <v>0.96599999999999997</v>
      </c>
      <c r="H2645" s="67">
        <f>'Permitted Sources'!K1895</f>
        <v>1.9330000000000001</v>
      </c>
      <c r="I2645" s="67">
        <f>'Permitted Sources'!L1895</f>
        <v>0</v>
      </c>
      <c r="J2645" s="67">
        <f>'Permitted Sources'!M1895</f>
        <v>0</v>
      </c>
      <c r="K2645" t="str">
        <f t="shared" si="41"/>
        <v>Compressor Engines</v>
      </c>
    </row>
    <row r="2646" spans="1:11" x14ac:dyDescent="0.2">
      <c r="A2646" s="159" t="str">
        <f>'Permitted Sources'!A1896</f>
        <v>WYDEQ Permitted Sources</v>
      </c>
      <c r="B2646" t="str">
        <f>'Permitted Sources'!B1896</f>
        <v>56</v>
      </c>
      <c r="C2646" s="159">
        <f>'Permitted Sources'!D1896</f>
        <v>56019</v>
      </c>
      <c r="D2646" s="159" t="str">
        <f>'Permitted Sources'!E1896</f>
        <v>20200254</v>
      </c>
      <c r="E2646" t="str">
        <f>'Permitted Sources'!H1896</f>
        <v>Compressor Engines</v>
      </c>
      <c r="F2646" s="67">
        <f>'Permitted Sources'!I1896</f>
        <v>3.8620000000000001</v>
      </c>
      <c r="G2646" s="67">
        <f>'Permitted Sources'!J1896</f>
        <v>0.96599999999999997</v>
      </c>
      <c r="H2646" s="67">
        <f>'Permitted Sources'!K1896</f>
        <v>1.9330000000000001</v>
      </c>
      <c r="I2646" s="67">
        <f>'Permitted Sources'!L1896</f>
        <v>0</v>
      </c>
      <c r="J2646" s="67">
        <f>'Permitted Sources'!M1896</f>
        <v>0</v>
      </c>
      <c r="K2646" t="str">
        <f t="shared" si="41"/>
        <v>Compressor Engines</v>
      </c>
    </row>
    <row r="2647" spans="1:11" x14ac:dyDescent="0.2">
      <c r="A2647" s="159" t="str">
        <f>'Permitted Sources'!A1897</f>
        <v>WYDEQ Permitted Sources</v>
      </c>
      <c r="B2647" t="str">
        <f>'Permitted Sources'!B1897</f>
        <v>56</v>
      </c>
      <c r="C2647" s="159">
        <f>'Permitted Sources'!D1897</f>
        <v>56019</v>
      </c>
      <c r="D2647" s="159" t="str">
        <f>'Permitted Sources'!E1897</f>
        <v>20200254</v>
      </c>
      <c r="E2647" t="str">
        <f>'Permitted Sources'!H1897</f>
        <v>Compressor Engines</v>
      </c>
      <c r="F2647" s="67">
        <f>'Permitted Sources'!I1897</f>
        <v>3.8620000000000001</v>
      </c>
      <c r="G2647" s="67">
        <f>'Permitted Sources'!J1897</f>
        <v>0.96599999999999997</v>
      </c>
      <c r="H2647" s="67">
        <f>'Permitted Sources'!K1897</f>
        <v>1.9330000000000001</v>
      </c>
      <c r="I2647" s="67">
        <f>'Permitted Sources'!L1897</f>
        <v>0</v>
      </c>
      <c r="J2647" s="67">
        <f>'Permitted Sources'!M1897</f>
        <v>0</v>
      </c>
      <c r="K2647" t="str">
        <f t="shared" si="41"/>
        <v>Compressor Engines</v>
      </c>
    </row>
    <row r="2648" spans="1:11" x14ac:dyDescent="0.2">
      <c r="A2648" s="159" t="str">
        <f>'Permitted Sources'!A1898</f>
        <v>WYDEQ Permitted Sources</v>
      </c>
      <c r="B2648" t="str">
        <f>'Permitted Sources'!B1898</f>
        <v>56</v>
      </c>
      <c r="C2648" s="159">
        <f>'Permitted Sources'!D1898</f>
        <v>56019</v>
      </c>
      <c r="D2648" s="159" t="str">
        <f>'Permitted Sources'!E1898</f>
        <v>20200252</v>
      </c>
      <c r="E2648" t="str">
        <f>'Permitted Sources'!H1898</f>
        <v>Compressor Engines</v>
      </c>
      <c r="F2648" s="67">
        <f>'Permitted Sources'!I1898</f>
        <v>0</v>
      </c>
      <c r="G2648" s="67">
        <f>'Permitted Sources'!J1898</f>
        <v>0</v>
      </c>
      <c r="H2648" s="67">
        <f>'Permitted Sources'!K1898</f>
        <v>0</v>
      </c>
      <c r="I2648" s="67">
        <f>'Permitted Sources'!L1898</f>
        <v>0</v>
      </c>
      <c r="J2648" s="67">
        <f>'Permitted Sources'!M1898</f>
        <v>0</v>
      </c>
      <c r="K2648" t="str">
        <f t="shared" si="41"/>
        <v>Compressor Engines</v>
      </c>
    </row>
    <row r="2649" spans="1:11" x14ac:dyDescent="0.2">
      <c r="A2649" s="159" t="str">
        <f>'Permitted Sources'!A1899</f>
        <v>WYDEQ Permitted Sources</v>
      </c>
      <c r="B2649" t="str">
        <f>'Permitted Sources'!B1899</f>
        <v>56</v>
      </c>
      <c r="C2649" s="159">
        <f>'Permitted Sources'!D1899</f>
        <v>56019</v>
      </c>
      <c r="D2649" s="159" t="str">
        <f>'Permitted Sources'!E1899</f>
        <v>20200252</v>
      </c>
      <c r="E2649" t="str">
        <f>'Permitted Sources'!H1899</f>
        <v>Compressor Engines</v>
      </c>
      <c r="F2649" s="67">
        <f>'Permitted Sources'!I1899</f>
        <v>0</v>
      </c>
      <c r="G2649" s="67">
        <f>'Permitted Sources'!J1899</f>
        <v>0</v>
      </c>
      <c r="H2649" s="67">
        <f>'Permitted Sources'!K1899</f>
        <v>0</v>
      </c>
      <c r="I2649" s="67">
        <f>'Permitted Sources'!L1899</f>
        <v>0</v>
      </c>
      <c r="J2649" s="67">
        <f>'Permitted Sources'!M1899</f>
        <v>0</v>
      </c>
      <c r="K2649" t="str">
        <f t="shared" si="41"/>
        <v>Compressor Engines</v>
      </c>
    </row>
    <row r="2650" spans="1:11" x14ac:dyDescent="0.2">
      <c r="A2650" s="159" t="str">
        <f>'Permitted Sources'!A1900</f>
        <v>WYDEQ Permitted Sources</v>
      </c>
      <c r="B2650" t="str">
        <f>'Permitted Sources'!B1900</f>
        <v>56</v>
      </c>
      <c r="C2650" s="159">
        <f>'Permitted Sources'!D1900</f>
        <v>56019</v>
      </c>
      <c r="D2650" s="159" t="str">
        <f>'Permitted Sources'!E1900</f>
        <v>20200252</v>
      </c>
      <c r="E2650" t="str">
        <f>'Permitted Sources'!H1900</f>
        <v>Compressor Engines</v>
      </c>
      <c r="F2650" s="67">
        <f>'Permitted Sources'!I1900</f>
        <v>0</v>
      </c>
      <c r="G2650" s="67">
        <f>'Permitted Sources'!J1900</f>
        <v>0</v>
      </c>
      <c r="H2650" s="67">
        <f>'Permitted Sources'!K1900</f>
        <v>0</v>
      </c>
      <c r="I2650" s="67">
        <f>'Permitted Sources'!L1900</f>
        <v>0</v>
      </c>
      <c r="J2650" s="67">
        <f>'Permitted Sources'!M1900</f>
        <v>0</v>
      </c>
      <c r="K2650" t="str">
        <f t="shared" si="41"/>
        <v>Compressor Engines</v>
      </c>
    </row>
    <row r="2651" spans="1:11" x14ac:dyDescent="0.2">
      <c r="A2651" s="159" t="str">
        <f>'Permitted Sources'!A1901</f>
        <v>WYDEQ Permitted Sources</v>
      </c>
      <c r="B2651" t="str">
        <f>'Permitted Sources'!B1901</f>
        <v>56</v>
      </c>
      <c r="C2651" s="159">
        <f>'Permitted Sources'!D1901</f>
        <v>56019</v>
      </c>
      <c r="D2651" s="159" t="str">
        <f>'Permitted Sources'!E1901</f>
        <v>20200254</v>
      </c>
      <c r="E2651" t="str">
        <f>'Permitted Sources'!H1901</f>
        <v>Compressor Engines</v>
      </c>
      <c r="F2651" s="67">
        <f>'Permitted Sources'!I1901</f>
        <v>3.9390000000000001</v>
      </c>
      <c r="G2651" s="67">
        <f>'Permitted Sources'!J1901</f>
        <v>1.665</v>
      </c>
      <c r="H2651" s="67">
        <f>'Permitted Sources'!K1901</f>
        <v>1.9710000000000001</v>
      </c>
      <c r="I2651" s="67">
        <f>'Permitted Sources'!L1901</f>
        <v>0</v>
      </c>
      <c r="J2651" s="67">
        <f>'Permitted Sources'!M1901</f>
        <v>0</v>
      </c>
      <c r="K2651" t="str">
        <f t="shared" si="41"/>
        <v>Compressor Engines</v>
      </c>
    </row>
    <row r="2652" spans="1:11" x14ac:dyDescent="0.2">
      <c r="A2652" s="159" t="str">
        <f>'Permitted Sources'!A1902</f>
        <v>WYDEQ Permitted Sources</v>
      </c>
      <c r="B2652" t="str">
        <f>'Permitted Sources'!B1902</f>
        <v>56</v>
      </c>
      <c r="C2652" s="159">
        <f>'Permitted Sources'!D1902</f>
        <v>56019</v>
      </c>
      <c r="D2652" s="159" t="str">
        <f>'Permitted Sources'!E1902</f>
        <v>20200254</v>
      </c>
      <c r="E2652" t="str">
        <f>'Permitted Sources'!H1902</f>
        <v>Compressor Engines</v>
      </c>
      <c r="F2652" s="67">
        <f>'Permitted Sources'!I1902</f>
        <v>3.9390000000000001</v>
      </c>
      <c r="G2652" s="67">
        <f>'Permitted Sources'!J1902</f>
        <v>1.665</v>
      </c>
      <c r="H2652" s="67">
        <f>'Permitted Sources'!K1902</f>
        <v>1.9710000000000001</v>
      </c>
      <c r="I2652" s="67">
        <f>'Permitted Sources'!L1902</f>
        <v>0</v>
      </c>
      <c r="J2652" s="67">
        <f>'Permitted Sources'!M1902</f>
        <v>0</v>
      </c>
      <c r="K2652" t="str">
        <f t="shared" si="41"/>
        <v>Compressor Engines</v>
      </c>
    </row>
    <row r="2653" spans="1:11" x14ac:dyDescent="0.2">
      <c r="A2653" s="159" t="str">
        <f>'Permitted Sources'!A1903</f>
        <v>WYDEQ Permitted Sources</v>
      </c>
      <c r="B2653" t="str">
        <f>'Permitted Sources'!B1903</f>
        <v>56</v>
      </c>
      <c r="C2653" s="159">
        <f>'Permitted Sources'!D1903</f>
        <v>56019</v>
      </c>
      <c r="D2653" s="159" t="str">
        <f>'Permitted Sources'!E1903</f>
        <v>20200254</v>
      </c>
      <c r="E2653" t="str">
        <f>'Permitted Sources'!H1903</f>
        <v>Compressor Engines</v>
      </c>
      <c r="F2653" s="67">
        <f>'Permitted Sources'!I1903</f>
        <v>3.9390000000000001</v>
      </c>
      <c r="G2653" s="67">
        <f>'Permitted Sources'!J1903</f>
        <v>1.665</v>
      </c>
      <c r="H2653" s="67">
        <f>'Permitted Sources'!K1903</f>
        <v>1.9710000000000001</v>
      </c>
      <c r="I2653" s="67">
        <f>'Permitted Sources'!L1903</f>
        <v>0</v>
      </c>
      <c r="J2653" s="67">
        <f>'Permitted Sources'!M1903</f>
        <v>0</v>
      </c>
      <c r="K2653" t="str">
        <f t="shared" si="41"/>
        <v>Compressor Engines</v>
      </c>
    </row>
    <row r="2654" spans="1:11" x14ac:dyDescent="0.2">
      <c r="A2654" s="159" t="str">
        <f>'Permitted Sources'!A1904</f>
        <v>WYDEQ Permitted Sources</v>
      </c>
      <c r="B2654" t="str">
        <f>'Permitted Sources'!B1904</f>
        <v>56</v>
      </c>
      <c r="C2654" s="159">
        <f>'Permitted Sources'!D1904</f>
        <v>56019</v>
      </c>
      <c r="D2654" s="159" t="str">
        <f>'Permitted Sources'!E1904</f>
        <v>20200254</v>
      </c>
      <c r="E2654" t="str">
        <f>'Permitted Sources'!H1904</f>
        <v>Compressor Engines</v>
      </c>
      <c r="F2654" s="67">
        <f>'Permitted Sources'!I1904</f>
        <v>18.817</v>
      </c>
      <c r="G2654" s="67">
        <f>'Permitted Sources'!J1904</f>
        <v>2.8610000000000002</v>
      </c>
      <c r="H2654" s="67">
        <f>'Permitted Sources'!K1904</f>
        <v>6.2709999999999999</v>
      </c>
      <c r="I2654" s="67">
        <f>'Permitted Sources'!L1904</f>
        <v>0</v>
      </c>
      <c r="J2654" s="67">
        <f>'Permitted Sources'!M1904</f>
        <v>0</v>
      </c>
      <c r="K2654" t="str">
        <f t="shared" si="41"/>
        <v>Compressor Engines</v>
      </c>
    </row>
    <row r="2655" spans="1:11" x14ac:dyDescent="0.2">
      <c r="A2655" s="159" t="str">
        <f>'Permitted Sources'!A1905</f>
        <v>WYDEQ Permitted Sources</v>
      </c>
      <c r="B2655" t="str">
        <f>'Permitted Sources'!B1905</f>
        <v>56</v>
      </c>
      <c r="C2655" s="159">
        <f>'Permitted Sources'!D1905</f>
        <v>56019</v>
      </c>
      <c r="D2655" s="159" t="str">
        <f>'Permitted Sources'!E1905</f>
        <v>20200254</v>
      </c>
      <c r="E2655" t="str">
        <f>'Permitted Sources'!H1905</f>
        <v>Compressor Engines</v>
      </c>
      <c r="F2655" s="67">
        <f>'Permitted Sources'!I1905</f>
        <v>18.817</v>
      </c>
      <c r="G2655" s="67">
        <f>'Permitted Sources'!J1905</f>
        <v>2.8610000000000002</v>
      </c>
      <c r="H2655" s="67">
        <f>'Permitted Sources'!K1905</f>
        <v>6.2709999999999999</v>
      </c>
      <c r="I2655" s="67">
        <f>'Permitted Sources'!L1905</f>
        <v>0</v>
      </c>
      <c r="J2655" s="67">
        <f>'Permitted Sources'!M1905</f>
        <v>0</v>
      </c>
      <c r="K2655" t="str">
        <f t="shared" si="41"/>
        <v>Compressor Engines</v>
      </c>
    </row>
    <row r="2656" spans="1:11" x14ac:dyDescent="0.2">
      <c r="A2656" s="159" t="str">
        <f>'Permitted Sources'!A1906</f>
        <v>WYDEQ Permitted Sources</v>
      </c>
      <c r="B2656" t="str">
        <f>'Permitted Sources'!B1906</f>
        <v>56</v>
      </c>
      <c r="C2656" s="159">
        <f>'Permitted Sources'!D1906</f>
        <v>56019</v>
      </c>
      <c r="D2656" s="159" t="str">
        <f>'Permitted Sources'!E1906</f>
        <v>20200253</v>
      </c>
      <c r="E2656" t="str">
        <f>'Permitted Sources'!H1906</f>
        <v>Compressor Engines</v>
      </c>
      <c r="F2656" s="67">
        <f>'Permitted Sources'!I1906</f>
        <v>3.3130000000000002</v>
      </c>
      <c r="G2656" s="67">
        <f>'Permitted Sources'!J1906</f>
        <v>1.655</v>
      </c>
      <c r="H2656" s="67">
        <f>'Permitted Sources'!K1906</f>
        <v>3.3130000000000002</v>
      </c>
      <c r="I2656" s="67">
        <f>'Permitted Sources'!L1906</f>
        <v>0</v>
      </c>
      <c r="J2656" s="67">
        <f>'Permitted Sources'!M1906</f>
        <v>0</v>
      </c>
      <c r="K2656" t="str">
        <f t="shared" si="41"/>
        <v>Compressor Engines</v>
      </c>
    </row>
    <row r="2657" spans="1:11" x14ac:dyDescent="0.2">
      <c r="A2657" s="159" t="str">
        <f>'Permitted Sources'!A1907</f>
        <v>WYDEQ Permitted Sources</v>
      </c>
      <c r="B2657" t="str">
        <f>'Permitted Sources'!B1907</f>
        <v>56</v>
      </c>
      <c r="C2657" s="159">
        <f>'Permitted Sources'!D1907</f>
        <v>56019</v>
      </c>
      <c r="D2657" s="159" t="str">
        <f>'Permitted Sources'!E1907</f>
        <v>20200253</v>
      </c>
      <c r="E2657" t="str">
        <f>'Permitted Sources'!H1907</f>
        <v>Compressor Engines</v>
      </c>
      <c r="F2657" s="67">
        <f>'Permitted Sources'!I1907</f>
        <v>3.3130000000000002</v>
      </c>
      <c r="G2657" s="67">
        <f>'Permitted Sources'!J1907</f>
        <v>1.655</v>
      </c>
      <c r="H2657" s="67">
        <f>'Permitted Sources'!K1907</f>
        <v>3.3130000000000002</v>
      </c>
      <c r="I2657" s="67">
        <f>'Permitted Sources'!L1907</f>
        <v>0</v>
      </c>
      <c r="J2657" s="67">
        <f>'Permitted Sources'!M1907</f>
        <v>0</v>
      </c>
      <c r="K2657" t="str">
        <f t="shared" si="41"/>
        <v>Compressor Engines</v>
      </c>
    </row>
    <row r="2658" spans="1:11" x14ac:dyDescent="0.2">
      <c r="A2658" s="159" t="str">
        <f>'Permitted Sources'!A1908</f>
        <v>WYDEQ Permitted Sources</v>
      </c>
      <c r="B2658" t="str">
        <f>'Permitted Sources'!B1908</f>
        <v>56</v>
      </c>
      <c r="C2658" s="159">
        <f>'Permitted Sources'!D1908</f>
        <v>56019</v>
      </c>
      <c r="D2658" s="159" t="str">
        <f>'Permitted Sources'!E1908</f>
        <v>20200254</v>
      </c>
      <c r="E2658" t="str">
        <f>'Permitted Sources'!H1908</f>
        <v>Compressor Engines</v>
      </c>
      <c r="F2658" s="67">
        <f>'Permitted Sources'!I1908</f>
        <v>11.4</v>
      </c>
      <c r="G2658" s="67">
        <f>'Permitted Sources'!J1908</f>
        <v>3.81</v>
      </c>
      <c r="H2658" s="67">
        <f>'Permitted Sources'!K1908</f>
        <v>3.81</v>
      </c>
      <c r="I2658" s="67">
        <f>'Permitted Sources'!L1908</f>
        <v>0</v>
      </c>
      <c r="J2658" s="67">
        <f>'Permitted Sources'!M1908</f>
        <v>0</v>
      </c>
      <c r="K2658" t="str">
        <f t="shared" si="41"/>
        <v>Compressor Engines</v>
      </c>
    </row>
    <row r="2659" spans="1:11" x14ac:dyDescent="0.2">
      <c r="A2659" s="159" t="str">
        <f>'Permitted Sources'!A1909</f>
        <v>WYDEQ Permitted Sources</v>
      </c>
      <c r="B2659" t="str">
        <f>'Permitted Sources'!B1909</f>
        <v>56</v>
      </c>
      <c r="C2659" s="159">
        <f>'Permitted Sources'!D1909</f>
        <v>56019</v>
      </c>
      <c r="D2659" s="159" t="str">
        <f>'Permitted Sources'!E1909</f>
        <v>20200254</v>
      </c>
      <c r="E2659" t="str">
        <f>'Permitted Sources'!H1909</f>
        <v>Compressor Engines</v>
      </c>
      <c r="F2659" s="67">
        <f>'Permitted Sources'!I1909</f>
        <v>3.9390000000000001</v>
      </c>
      <c r="G2659" s="67">
        <f>'Permitted Sources'!J1909</f>
        <v>1.665</v>
      </c>
      <c r="H2659" s="67">
        <f>'Permitted Sources'!K1909</f>
        <v>1.9710000000000001</v>
      </c>
      <c r="I2659" s="67">
        <f>'Permitted Sources'!L1909</f>
        <v>0</v>
      </c>
      <c r="J2659" s="67">
        <f>'Permitted Sources'!M1909</f>
        <v>0</v>
      </c>
      <c r="K2659" t="str">
        <f t="shared" si="41"/>
        <v>Compressor Engines</v>
      </c>
    </row>
    <row r="2660" spans="1:11" x14ac:dyDescent="0.2">
      <c r="A2660" s="159" t="str">
        <f>'Permitted Sources'!A1910</f>
        <v>WYDEQ Permitted Sources</v>
      </c>
      <c r="B2660" t="str">
        <f>'Permitted Sources'!B1910</f>
        <v>56</v>
      </c>
      <c r="C2660" s="159">
        <f>'Permitted Sources'!D1910</f>
        <v>56019</v>
      </c>
      <c r="D2660" s="159" t="str">
        <f>'Permitted Sources'!E1910</f>
        <v>20200254</v>
      </c>
      <c r="E2660" t="str">
        <f>'Permitted Sources'!H1910</f>
        <v>Compressor Engines</v>
      </c>
      <c r="F2660" s="67">
        <f>'Permitted Sources'!I1910</f>
        <v>3.9390000000000001</v>
      </c>
      <c r="G2660" s="67">
        <f>'Permitted Sources'!J1910</f>
        <v>1.665</v>
      </c>
      <c r="H2660" s="67">
        <f>'Permitted Sources'!K1910</f>
        <v>1.9710000000000001</v>
      </c>
      <c r="I2660" s="67">
        <f>'Permitted Sources'!L1910</f>
        <v>0</v>
      </c>
      <c r="J2660" s="67">
        <f>'Permitted Sources'!M1910</f>
        <v>0</v>
      </c>
      <c r="K2660" t="str">
        <f t="shared" si="41"/>
        <v>Compressor Engines</v>
      </c>
    </row>
    <row r="2661" spans="1:11" x14ac:dyDescent="0.2">
      <c r="A2661" s="159" t="str">
        <f>'Permitted Sources'!A1911</f>
        <v>WYDEQ Permitted Sources</v>
      </c>
      <c r="B2661" t="str">
        <f>'Permitted Sources'!B1911</f>
        <v>56</v>
      </c>
      <c r="C2661" s="159">
        <f>'Permitted Sources'!D1911</f>
        <v>56019</v>
      </c>
      <c r="D2661" s="159" t="str">
        <f>'Permitted Sources'!E1911</f>
        <v>20200254</v>
      </c>
      <c r="E2661" t="str">
        <f>'Permitted Sources'!H1911</f>
        <v>Compressor Engines</v>
      </c>
      <c r="F2661" s="67">
        <f>'Permitted Sources'!I1911</f>
        <v>3.9390000000000001</v>
      </c>
      <c r="G2661" s="67">
        <f>'Permitted Sources'!J1911</f>
        <v>1.665</v>
      </c>
      <c r="H2661" s="67">
        <f>'Permitted Sources'!K1911</f>
        <v>1.9710000000000001</v>
      </c>
      <c r="I2661" s="67">
        <f>'Permitted Sources'!L1911</f>
        <v>0</v>
      </c>
      <c r="J2661" s="67">
        <f>'Permitted Sources'!M1911</f>
        <v>0</v>
      </c>
      <c r="K2661" t="str">
        <f t="shared" si="41"/>
        <v>Compressor Engines</v>
      </c>
    </row>
    <row r="2662" spans="1:11" x14ac:dyDescent="0.2">
      <c r="A2662" s="159" t="str">
        <f>'Permitted Sources'!A1912</f>
        <v>WYDEQ Permitted Sources</v>
      </c>
      <c r="B2662" t="str">
        <f>'Permitted Sources'!B1912</f>
        <v>56</v>
      </c>
      <c r="C2662" s="159">
        <f>'Permitted Sources'!D1912</f>
        <v>56019</v>
      </c>
      <c r="D2662" s="159" t="str">
        <f>'Permitted Sources'!E1912</f>
        <v>20200254</v>
      </c>
      <c r="E2662" t="str">
        <f>'Permitted Sources'!H1912</f>
        <v>Compressor Engines</v>
      </c>
      <c r="F2662" s="67">
        <f>'Permitted Sources'!I1912</f>
        <v>3.9390000000000001</v>
      </c>
      <c r="G2662" s="67">
        <f>'Permitted Sources'!J1912</f>
        <v>1.665</v>
      </c>
      <c r="H2662" s="67">
        <f>'Permitted Sources'!K1912</f>
        <v>1.9710000000000001</v>
      </c>
      <c r="I2662" s="67">
        <f>'Permitted Sources'!L1912</f>
        <v>0</v>
      </c>
      <c r="J2662" s="67">
        <f>'Permitted Sources'!M1912</f>
        <v>0</v>
      </c>
      <c r="K2662" t="str">
        <f t="shared" si="41"/>
        <v>Compressor Engines</v>
      </c>
    </row>
    <row r="2663" spans="1:11" x14ac:dyDescent="0.2">
      <c r="A2663" s="159" t="str">
        <f>'Permitted Sources'!A1913</f>
        <v>WYDEQ Permitted Sources</v>
      </c>
      <c r="B2663" t="str">
        <f>'Permitted Sources'!B1913</f>
        <v>56</v>
      </c>
      <c r="C2663" s="159">
        <f>'Permitted Sources'!D1913</f>
        <v>56019</v>
      </c>
      <c r="D2663" s="159" t="str">
        <f>'Permitted Sources'!E1913</f>
        <v>20200254</v>
      </c>
      <c r="E2663" t="str">
        <f>'Permitted Sources'!H1913</f>
        <v>Compressor Engines</v>
      </c>
      <c r="F2663" s="67">
        <f>'Permitted Sources'!I1913</f>
        <v>18.817</v>
      </c>
      <c r="G2663" s="67">
        <f>'Permitted Sources'!J1913</f>
        <v>2.8610000000000002</v>
      </c>
      <c r="H2663" s="67">
        <f>'Permitted Sources'!K1913</f>
        <v>6.2709999999999999</v>
      </c>
      <c r="I2663" s="67">
        <f>'Permitted Sources'!L1913</f>
        <v>0</v>
      </c>
      <c r="J2663" s="67">
        <f>'Permitted Sources'!M1913</f>
        <v>0</v>
      </c>
      <c r="K2663" t="str">
        <f t="shared" si="41"/>
        <v>Compressor Engines</v>
      </c>
    </row>
    <row r="2664" spans="1:11" x14ac:dyDescent="0.2">
      <c r="A2664" s="159" t="str">
        <f>'Permitted Sources'!A1914</f>
        <v>WYDEQ Permitted Sources</v>
      </c>
      <c r="B2664" t="str">
        <f>'Permitted Sources'!B1914</f>
        <v>56</v>
      </c>
      <c r="C2664" s="159">
        <f>'Permitted Sources'!D1914</f>
        <v>56019</v>
      </c>
      <c r="D2664" s="159" t="str">
        <f>'Permitted Sources'!E1914</f>
        <v>20200253</v>
      </c>
      <c r="E2664" t="str">
        <f>'Permitted Sources'!H1914</f>
        <v>Compressor Engines</v>
      </c>
      <c r="F2664" s="67">
        <f>'Permitted Sources'!I1914</f>
        <v>3.3130000000000002</v>
      </c>
      <c r="G2664" s="67">
        <f>'Permitted Sources'!J1914</f>
        <v>1.655</v>
      </c>
      <c r="H2664" s="67">
        <f>'Permitted Sources'!K1914</f>
        <v>3.3130000000000002</v>
      </c>
      <c r="I2664" s="67">
        <f>'Permitted Sources'!L1914</f>
        <v>0</v>
      </c>
      <c r="J2664" s="67">
        <f>'Permitted Sources'!M1914</f>
        <v>0</v>
      </c>
      <c r="K2664" t="str">
        <f t="shared" si="41"/>
        <v>Compressor Engines</v>
      </c>
    </row>
    <row r="2665" spans="1:11" x14ac:dyDescent="0.2">
      <c r="A2665" s="159" t="str">
        <f>'Permitted Sources'!A1915</f>
        <v>WYDEQ Permitted Sources</v>
      </c>
      <c r="B2665" t="str">
        <f>'Permitted Sources'!B1915</f>
        <v>56</v>
      </c>
      <c r="C2665" s="159">
        <f>'Permitted Sources'!D1915</f>
        <v>56019</v>
      </c>
      <c r="D2665" s="159" t="str">
        <f>'Permitted Sources'!E1915</f>
        <v>20200254</v>
      </c>
      <c r="E2665" t="str">
        <f>'Permitted Sources'!H1915</f>
        <v>Compressor Engines</v>
      </c>
      <c r="F2665" s="67">
        <f>'Permitted Sources'!I1915</f>
        <v>11.7</v>
      </c>
      <c r="G2665" s="67">
        <f>'Permitted Sources'!J1915</f>
        <v>2.9</v>
      </c>
      <c r="H2665" s="67">
        <f>'Permitted Sources'!K1915</f>
        <v>5.9</v>
      </c>
      <c r="I2665" s="67">
        <f>'Permitted Sources'!L1915</f>
        <v>0</v>
      </c>
      <c r="J2665" s="67">
        <f>'Permitted Sources'!M1915</f>
        <v>0</v>
      </c>
      <c r="K2665" t="str">
        <f t="shared" si="41"/>
        <v>Compressor Engines</v>
      </c>
    </row>
    <row r="2666" spans="1:11" x14ac:dyDescent="0.2">
      <c r="A2666" s="159" t="str">
        <f>'Permitted Sources'!A1916</f>
        <v>WYDEQ Permitted Sources</v>
      </c>
      <c r="B2666" t="str">
        <f>'Permitted Sources'!B1916</f>
        <v>56</v>
      </c>
      <c r="C2666" s="159">
        <f>'Permitted Sources'!D1916</f>
        <v>56019</v>
      </c>
      <c r="D2666" s="159" t="str">
        <f>'Permitted Sources'!E1916</f>
        <v>20200254</v>
      </c>
      <c r="E2666" t="str">
        <f>'Permitted Sources'!H1916</f>
        <v>Compressor Engines</v>
      </c>
      <c r="F2666" s="67">
        <f>'Permitted Sources'!I1916</f>
        <v>11.7</v>
      </c>
      <c r="G2666" s="67">
        <f>'Permitted Sources'!J1916</f>
        <v>2.9</v>
      </c>
      <c r="H2666" s="67">
        <f>'Permitted Sources'!K1916</f>
        <v>5.9</v>
      </c>
      <c r="I2666" s="67">
        <f>'Permitted Sources'!L1916</f>
        <v>0</v>
      </c>
      <c r="J2666" s="67">
        <f>'Permitted Sources'!M1916</f>
        <v>0</v>
      </c>
      <c r="K2666" t="str">
        <f t="shared" si="41"/>
        <v>Compressor Engines</v>
      </c>
    </row>
    <row r="2667" spans="1:11" x14ac:dyDescent="0.2">
      <c r="A2667" s="159" t="str">
        <f>'Permitted Sources'!A1917</f>
        <v>WYDEQ Permitted Sources</v>
      </c>
      <c r="B2667" t="str">
        <f>'Permitted Sources'!B1917</f>
        <v>56</v>
      </c>
      <c r="C2667" s="159">
        <f>'Permitted Sources'!D1917</f>
        <v>56019</v>
      </c>
      <c r="D2667" s="159" t="str">
        <f>'Permitted Sources'!E1917</f>
        <v>20200254</v>
      </c>
      <c r="E2667" t="str">
        <f>'Permitted Sources'!H1917</f>
        <v>Compressor Engines</v>
      </c>
      <c r="F2667" s="67">
        <f>'Permitted Sources'!I1917</f>
        <v>5.0999999999999996</v>
      </c>
      <c r="G2667" s="67">
        <f>'Permitted Sources'!J1917</f>
        <v>1.3</v>
      </c>
      <c r="H2667" s="67">
        <f>'Permitted Sources'!K1917</f>
        <v>2.6</v>
      </c>
      <c r="I2667" s="67">
        <f>'Permitted Sources'!L1917</f>
        <v>0</v>
      </c>
      <c r="J2667" s="67">
        <f>'Permitted Sources'!M1917</f>
        <v>0</v>
      </c>
      <c r="K2667" t="str">
        <f t="shared" si="41"/>
        <v>Compressor Engines</v>
      </c>
    </row>
    <row r="2668" spans="1:11" x14ac:dyDescent="0.2">
      <c r="A2668" s="159" t="str">
        <f>'Permitted Sources'!A1918</f>
        <v>WYDEQ Permitted Sources</v>
      </c>
      <c r="B2668" t="str">
        <f>'Permitted Sources'!B1918</f>
        <v>56</v>
      </c>
      <c r="C2668" s="159">
        <f>'Permitted Sources'!D1918</f>
        <v>56019</v>
      </c>
      <c r="D2668" s="159" t="str">
        <f>'Permitted Sources'!E1918</f>
        <v>20200254</v>
      </c>
      <c r="E2668" t="str">
        <f>'Permitted Sources'!H1918</f>
        <v>Compressor Engines</v>
      </c>
      <c r="F2668" s="67">
        <f>'Permitted Sources'!I1918</f>
        <v>5.0999999999999996</v>
      </c>
      <c r="G2668" s="67">
        <f>'Permitted Sources'!J1918</f>
        <v>1.3</v>
      </c>
      <c r="H2668" s="67">
        <f>'Permitted Sources'!K1918</f>
        <v>2.6</v>
      </c>
      <c r="I2668" s="67">
        <f>'Permitted Sources'!L1918</f>
        <v>0</v>
      </c>
      <c r="J2668" s="67">
        <f>'Permitted Sources'!M1918</f>
        <v>0</v>
      </c>
      <c r="K2668" t="str">
        <f t="shared" si="41"/>
        <v>Compressor Engines</v>
      </c>
    </row>
    <row r="2669" spans="1:11" x14ac:dyDescent="0.2">
      <c r="A2669" s="159" t="str">
        <f>'Permitted Sources'!A1919</f>
        <v>WYDEQ Permitted Sources</v>
      </c>
      <c r="B2669" t="str">
        <f>'Permitted Sources'!B1919</f>
        <v>56</v>
      </c>
      <c r="C2669" s="159">
        <f>'Permitted Sources'!D1919</f>
        <v>56019</v>
      </c>
      <c r="D2669" s="159" t="str">
        <f>'Permitted Sources'!E1919</f>
        <v>20200254</v>
      </c>
      <c r="E2669" t="str">
        <f>'Permitted Sources'!H1919</f>
        <v>Compressor Engines</v>
      </c>
      <c r="F2669" s="67">
        <f>'Permitted Sources'!I1919</f>
        <v>5.0999999999999996</v>
      </c>
      <c r="G2669" s="67">
        <f>'Permitted Sources'!J1919</f>
        <v>1.3</v>
      </c>
      <c r="H2669" s="67">
        <f>'Permitted Sources'!K1919</f>
        <v>2.6</v>
      </c>
      <c r="I2669" s="67">
        <f>'Permitted Sources'!L1919</f>
        <v>0</v>
      </c>
      <c r="J2669" s="67">
        <f>'Permitted Sources'!M1919</f>
        <v>0</v>
      </c>
      <c r="K2669" t="str">
        <f t="shared" si="41"/>
        <v>Compressor Engines</v>
      </c>
    </row>
    <row r="2670" spans="1:11" x14ac:dyDescent="0.2">
      <c r="A2670" s="159" t="str">
        <f>'Permitted Sources'!A1920</f>
        <v>WYDEQ Permitted Sources</v>
      </c>
      <c r="B2670" t="str">
        <f>'Permitted Sources'!B1920</f>
        <v>56</v>
      </c>
      <c r="C2670" s="159">
        <f>'Permitted Sources'!D1920</f>
        <v>56019</v>
      </c>
      <c r="D2670" s="159" t="str">
        <f>'Permitted Sources'!E1920</f>
        <v>20200254</v>
      </c>
      <c r="E2670" t="str">
        <f>'Permitted Sources'!H1920</f>
        <v>Compressor Engines</v>
      </c>
      <c r="F2670" s="67">
        <f>'Permitted Sources'!I1920</f>
        <v>5.0999999999999996</v>
      </c>
      <c r="G2670" s="67">
        <f>'Permitted Sources'!J1920</f>
        <v>1.3</v>
      </c>
      <c r="H2670" s="67">
        <f>'Permitted Sources'!K1920</f>
        <v>2.6</v>
      </c>
      <c r="I2670" s="67">
        <f>'Permitted Sources'!L1920</f>
        <v>0</v>
      </c>
      <c r="J2670" s="67">
        <f>'Permitted Sources'!M1920</f>
        <v>0</v>
      </c>
      <c r="K2670" t="str">
        <f t="shared" si="41"/>
        <v>Compressor Engines</v>
      </c>
    </row>
    <row r="2671" spans="1:11" x14ac:dyDescent="0.2">
      <c r="A2671" s="159" t="str">
        <f>'Permitted Sources'!A1921</f>
        <v>WYDEQ Permitted Sources</v>
      </c>
      <c r="B2671" t="str">
        <f>'Permitted Sources'!B1921</f>
        <v>56</v>
      </c>
      <c r="C2671" s="159">
        <f>'Permitted Sources'!D1921</f>
        <v>56019</v>
      </c>
      <c r="D2671" s="159" t="str">
        <f>'Permitted Sources'!E1921</f>
        <v>31000404</v>
      </c>
      <c r="E2671" t="str">
        <f>'Permitted Sources'!H1921</f>
        <v>Process Heaters</v>
      </c>
      <c r="F2671" s="67">
        <f>'Permitted Sources'!I1921</f>
        <v>8.6965748564068662E-2</v>
      </c>
      <c r="G2671" s="67">
        <f>'Permitted Sources'!J1921</f>
        <v>0</v>
      </c>
      <c r="H2671" s="67">
        <f>'Permitted Sources'!K1921</f>
        <v>0.1</v>
      </c>
      <c r="I2671" s="67">
        <f>'Permitted Sources'!L1921</f>
        <v>0</v>
      </c>
      <c r="J2671" s="67">
        <f>'Permitted Sources'!M1921</f>
        <v>0</v>
      </c>
      <c r="K2671" t="str">
        <f t="shared" si="41"/>
        <v>Heaters</v>
      </c>
    </row>
    <row r="2672" spans="1:11" x14ac:dyDescent="0.2">
      <c r="A2672" s="159" t="str">
        <f>'Permitted Sources'!A1922</f>
        <v>WYDEQ Permitted Sources</v>
      </c>
      <c r="B2672" t="str">
        <f>'Permitted Sources'!B1922</f>
        <v>56</v>
      </c>
      <c r="C2672" s="159">
        <f>'Permitted Sources'!D1922</f>
        <v>56019</v>
      </c>
      <c r="D2672" s="159" t="str">
        <f>'Permitted Sources'!E1922</f>
        <v>20200254</v>
      </c>
      <c r="E2672" t="str">
        <f>'Permitted Sources'!H1922</f>
        <v>Compressor Engines</v>
      </c>
      <c r="F2672" s="67">
        <f>'Permitted Sources'!I1922</f>
        <v>6.1536963683934998</v>
      </c>
      <c r="G2672" s="67">
        <f>'Permitted Sources'!J1922</f>
        <v>4.3</v>
      </c>
      <c r="H2672" s="67">
        <f>'Permitted Sources'!K1922</f>
        <v>3.1</v>
      </c>
      <c r="I2672" s="67">
        <f>'Permitted Sources'!L1922</f>
        <v>0</v>
      </c>
      <c r="J2672" s="67">
        <f>'Permitted Sources'!M1922</f>
        <v>0</v>
      </c>
      <c r="K2672" t="str">
        <f t="shared" si="41"/>
        <v>Compressor Engines</v>
      </c>
    </row>
    <row r="2673" spans="1:11" x14ac:dyDescent="0.2">
      <c r="A2673" s="159" t="str">
        <f>'Permitted Sources'!A1923</f>
        <v>WYDEQ Permitted Sources</v>
      </c>
      <c r="B2673" t="str">
        <f>'Permitted Sources'!B1923</f>
        <v>56</v>
      </c>
      <c r="C2673" s="159">
        <f>'Permitted Sources'!D1923</f>
        <v>56019</v>
      </c>
      <c r="D2673" s="159" t="str">
        <f>'Permitted Sources'!E1923</f>
        <v>31000227</v>
      </c>
      <c r="E2673" t="str">
        <f>'Permitted Sources'!H1923</f>
        <v>Dehydrator</v>
      </c>
      <c r="F2673" s="67">
        <f>'Permitted Sources'!I1923</f>
        <v>0.32873052957217958</v>
      </c>
      <c r="G2673" s="67">
        <f>'Permitted Sources'!J1923</f>
        <v>0</v>
      </c>
      <c r="H2673" s="67">
        <f>'Permitted Sources'!K1923</f>
        <v>0.3</v>
      </c>
      <c r="I2673" s="67">
        <f>'Permitted Sources'!L1923</f>
        <v>0</v>
      </c>
      <c r="J2673" s="67">
        <f>'Permitted Sources'!M1923</f>
        <v>0</v>
      </c>
      <c r="K2673" t="str">
        <f t="shared" si="41"/>
        <v>Dehydrator</v>
      </c>
    </row>
    <row r="2674" spans="1:11" x14ac:dyDescent="0.2">
      <c r="A2674" s="159" t="str">
        <f>'Permitted Sources'!A1924</f>
        <v>WYDEQ Permitted Sources</v>
      </c>
      <c r="B2674" t="str">
        <f>'Permitted Sources'!B1924</f>
        <v>56</v>
      </c>
      <c r="C2674" s="159">
        <f>'Permitted Sources'!D1924</f>
        <v>56019</v>
      </c>
      <c r="D2674" s="159" t="str">
        <f>'Permitted Sources'!E1924</f>
        <v>20200254</v>
      </c>
      <c r="E2674" t="str">
        <f>'Permitted Sources'!H1924</f>
        <v>Compressor Engines</v>
      </c>
      <c r="F2674" s="67">
        <f>'Permitted Sources'!I1924</f>
        <v>6.1536963683934998</v>
      </c>
      <c r="G2674" s="67">
        <f>'Permitted Sources'!J1924</f>
        <v>4.3</v>
      </c>
      <c r="H2674" s="67">
        <f>'Permitted Sources'!K1924</f>
        <v>3.1</v>
      </c>
      <c r="I2674" s="67">
        <f>'Permitted Sources'!L1924</f>
        <v>0</v>
      </c>
      <c r="J2674" s="67">
        <f>'Permitted Sources'!M1924</f>
        <v>0</v>
      </c>
      <c r="K2674" t="str">
        <f t="shared" si="41"/>
        <v>Compressor Engines</v>
      </c>
    </row>
    <row r="2675" spans="1:11" x14ac:dyDescent="0.2">
      <c r="A2675" s="159" t="str">
        <f>'Permitted Sources'!A1925</f>
        <v>WYDEQ Permitted Sources</v>
      </c>
      <c r="B2675" t="str">
        <f>'Permitted Sources'!B1925</f>
        <v>56</v>
      </c>
      <c r="C2675" s="159">
        <f>'Permitted Sources'!D1925</f>
        <v>56019</v>
      </c>
      <c r="D2675" s="159" t="str">
        <f>'Permitted Sources'!E1925</f>
        <v>20200254</v>
      </c>
      <c r="E2675" t="str">
        <f>'Permitted Sources'!H1925</f>
        <v>Compressor Engines</v>
      </c>
      <c r="F2675" s="67">
        <f>'Permitted Sources'!I1925</f>
        <v>6.1536963683934998</v>
      </c>
      <c r="G2675" s="67">
        <f>'Permitted Sources'!J1925</f>
        <v>4.3</v>
      </c>
      <c r="H2675" s="67">
        <f>'Permitted Sources'!K1925</f>
        <v>3.1</v>
      </c>
      <c r="I2675" s="67">
        <f>'Permitted Sources'!L1925</f>
        <v>0</v>
      </c>
      <c r="J2675" s="67">
        <f>'Permitted Sources'!M1925</f>
        <v>0</v>
      </c>
      <c r="K2675" t="str">
        <f t="shared" si="41"/>
        <v>Compressor Engines</v>
      </c>
    </row>
    <row r="2676" spans="1:11" x14ac:dyDescent="0.2">
      <c r="A2676" s="159" t="str">
        <f>'Permitted Sources'!A1926</f>
        <v>WYDEQ Permitted Sources</v>
      </c>
      <c r="B2676" t="str">
        <f>'Permitted Sources'!B1926</f>
        <v>56</v>
      </c>
      <c r="C2676" s="159">
        <f>'Permitted Sources'!D1926</f>
        <v>56019</v>
      </c>
      <c r="D2676" s="159" t="str">
        <f>'Permitted Sources'!E1926</f>
        <v>20200254</v>
      </c>
      <c r="E2676" t="str">
        <f>'Permitted Sources'!H1926</f>
        <v>Compressor Engines</v>
      </c>
      <c r="F2676" s="67">
        <f>'Permitted Sources'!I1926</f>
        <v>19.421190969327814</v>
      </c>
      <c r="G2676" s="67">
        <f>'Permitted Sources'!J1926</f>
        <v>9.1</v>
      </c>
      <c r="H2676" s="67">
        <f>'Permitted Sources'!K1926</f>
        <v>6.5</v>
      </c>
      <c r="I2676" s="67">
        <f>'Permitted Sources'!L1926</f>
        <v>0</v>
      </c>
      <c r="J2676" s="67">
        <f>'Permitted Sources'!M1926</f>
        <v>0</v>
      </c>
      <c r="K2676" t="str">
        <f t="shared" si="41"/>
        <v>Compressor Engines</v>
      </c>
    </row>
    <row r="2677" spans="1:11" x14ac:dyDescent="0.2">
      <c r="A2677" s="159" t="str">
        <f>'Permitted Sources'!A1927</f>
        <v>WYDEQ Permitted Sources</v>
      </c>
      <c r="B2677" t="str">
        <f>'Permitted Sources'!B1927</f>
        <v>56</v>
      </c>
      <c r="C2677" s="159">
        <f>'Permitted Sources'!D1927</f>
        <v>56019</v>
      </c>
      <c r="D2677" s="159" t="str">
        <f>'Permitted Sources'!E1927</f>
        <v>20200254</v>
      </c>
      <c r="E2677" t="str">
        <f>'Permitted Sources'!H1927</f>
        <v>Compressor Engines</v>
      </c>
      <c r="F2677" s="67">
        <f>'Permitted Sources'!I1927</f>
        <v>19.421190969327814</v>
      </c>
      <c r="G2677" s="67">
        <f>'Permitted Sources'!J1927</f>
        <v>9.1</v>
      </c>
      <c r="H2677" s="67">
        <f>'Permitted Sources'!K1927</f>
        <v>6.5</v>
      </c>
      <c r="I2677" s="67">
        <f>'Permitted Sources'!L1927</f>
        <v>0</v>
      </c>
      <c r="J2677" s="67">
        <f>'Permitted Sources'!M1927</f>
        <v>0</v>
      </c>
      <c r="K2677" t="str">
        <f t="shared" si="41"/>
        <v>Compressor Engines</v>
      </c>
    </row>
    <row r="2678" spans="1:11" x14ac:dyDescent="0.2">
      <c r="A2678" s="159" t="str">
        <f>'Permitted Sources'!A1928</f>
        <v>WYDEQ Permitted Sources</v>
      </c>
      <c r="B2678" t="str">
        <f>'Permitted Sources'!B1928</f>
        <v>56</v>
      </c>
      <c r="C2678" s="159">
        <f>'Permitted Sources'!D1928</f>
        <v>56019</v>
      </c>
      <c r="D2678" s="159" t="str">
        <f>'Permitted Sources'!E1928</f>
        <v>20200254</v>
      </c>
      <c r="E2678" t="str">
        <f>'Permitted Sources'!H1928</f>
        <v>Compressor Engines</v>
      </c>
      <c r="F2678" s="67">
        <f>'Permitted Sources'!I1928</f>
        <v>19.421190969327814</v>
      </c>
      <c r="G2678" s="67">
        <f>'Permitted Sources'!J1928</f>
        <v>9.1</v>
      </c>
      <c r="H2678" s="67">
        <f>'Permitted Sources'!K1928</f>
        <v>6.5</v>
      </c>
      <c r="I2678" s="67">
        <f>'Permitted Sources'!L1928</f>
        <v>0</v>
      </c>
      <c r="J2678" s="67">
        <f>'Permitted Sources'!M1928</f>
        <v>0</v>
      </c>
      <c r="K2678" t="str">
        <f t="shared" si="41"/>
        <v>Compressor Engines</v>
      </c>
    </row>
    <row r="2679" spans="1:11" x14ac:dyDescent="0.2">
      <c r="A2679" s="159" t="str">
        <f>'Permitted Sources'!A1929</f>
        <v>WYDEQ Permitted Sources</v>
      </c>
      <c r="B2679" t="str">
        <f>'Permitted Sources'!B1929</f>
        <v>56</v>
      </c>
      <c r="C2679" s="159">
        <f>'Permitted Sources'!D1929</f>
        <v>56019</v>
      </c>
      <c r="D2679" s="159" t="str">
        <f>'Permitted Sources'!E1929</f>
        <v>20200254</v>
      </c>
      <c r="E2679" t="str">
        <f>'Permitted Sources'!H1929</f>
        <v>Compressor Engines</v>
      </c>
      <c r="F2679" s="67">
        <f>'Permitted Sources'!I1929</f>
        <v>6.1536963683934998</v>
      </c>
      <c r="G2679" s="67">
        <f>'Permitted Sources'!J1929</f>
        <v>4.3</v>
      </c>
      <c r="H2679" s="67">
        <f>'Permitted Sources'!K1929</f>
        <v>3.1</v>
      </c>
      <c r="I2679" s="67">
        <f>'Permitted Sources'!L1929</f>
        <v>0</v>
      </c>
      <c r="J2679" s="67">
        <f>'Permitted Sources'!M1929</f>
        <v>0</v>
      </c>
      <c r="K2679" t="str">
        <f t="shared" si="41"/>
        <v>Compressor Engines</v>
      </c>
    </row>
    <row r="2680" spans="1:11" x14ac:dyDescent="0.2">
      <c r="A2680" s="159" t="str">
        <f>'Permitted Sources'!A1930</f>
        <v>WYDEQ Permitted Sources</v>
      </c>
      <c r="B2680" t="str">
        <f>'Permitted Sources'!B1930</f>
        <v>56</v>
      </c>
      <c r="C2680" s="159">
        <f>'Permitted Sources'!D1930</f>
        <v>56019</v>
      </c>
      <c r="D2680" s="159" t="str">
        <f>'Permitted Sources'!E1930</f>
        <v>20200254</v>
      </c>
      <c r="E2680" t="str">
        <f>'Permitted Sources'!H1930</f>
        <v>Compressor Engines</v>
      </c>
      <c r="F2680" s="67">
        <f>'Permitted Sources'!I1930</f>
        <v>6.1536963683934998</v>
      </c>
      <c r="G2680" s="67">
        <f>'Permitted Sources'!J1930</f>
        <v>4.3</v>
      </c>
      <c r="H2680" s="67">
        <f>'Permitted Sources'!K1930</f>
        <v>3.1</v>
      </c>
      <c r="I2680" s="67">
        <f>'Permitted Sources'!L1930</f>
        <v>0</v>
      </c>
      <c r="J2680" s="67">
        <f>'Permitted Sources'!M1930</f>
        <v>0</v>
      </c>
      <c r="K2680" t="str">
        <f t="shared" si="41"/>
        <v>Compressor Engines</v>
      </c>
    </row>
    <row r="2681" spans="1:11" x14ac:dyDescent="0.2">
      <c r="A2681" s="159" t="str">
        <f>'Permitted Sources'!A1931</f>
        <v>WYDEQ Permitted Sources</v>
      </c>
      <c r="B2681" t="str">
        <f>'Permitted Sources'!B1931</f>
        <v>56</v>
      </c>
      <c r="C2681" s="159">
        <f>'Permitted Sources'!D1931</f>
        <v>56019</v>
      </c>
      <c r="D2681" s="159" t="str">
        <f>'Permitted Sources'!E1931</f>
        <v>20200254</v>
      </c>
      <c r="E2681" t="str">
        <f>'Permitted Sources'!H1931</f>
        <v>Compressor Engines</v>
      </c>
      <c r="F2681" s="67">
        <f>'Permitted Sources'!I1931</f>
        <v>6.1536963683934998</v>
      </c>
      <c r="G2681" s="67">
        <f>'Permitted Sources'!J1931</f>
        <v>4.3</v>
      </c>
      <c r="H2681" s="67">
        <f>'Permitted Sources'!K1931</f>
        <v>3.1</v>
      </c>
      <c r="I2681" s="67">
        <f>'Permitted Sources'!L1931</f>
        <v>0</v>
      </c>
      <c r="J2681" s="67">
        <f>'Permitted Sources'!M1931</f>
        <v>0</v>
      </c>
      <c r="K2681" t="str">
        <f t="shared" si="41"/>
        <v>Compressor Engines</v>
      </c>
    </row>
    <row r="2682" spans="1:11" x14ac:dyDescent="0.2">
      <c r="A2682" s="159" t="str">
        <f>'Permitted Sources'!A1932</f>
        <v>WYDEQ Permitted Sources</v>
      </c>
      <c r="B2682" t="str">
        <f>'Permitted Sources'!B1932</f>
        <v>56</v>
      </c>
      <c r="C2682" s="159">
        <f>'Permitted Sources'!D1932</f>
        <v>56019</v>
      </c>
      <c r="D2682" s="159" t="str">
        <f>'Permitted Sources'!E1932</f>
        <v>20200254</v>
      </c>
      <c r="E2682" t="str">
        <f>'Permitted Sources'!H1932</f>
        <v>Compressor Engines</v>
      </c>
      <c r="F2682" s="67">
        <f>'Permitted Sources'!I1932</f>
        <v>6.1536963683934998</v>
      </c>
      <c r="G2682" s="67">
        <f>'Permitted Sources'!J1932</f>
        <v>4.3</v>
      </c>
      <c r="H2682" s="67">
        <f>'Permitted Sources'!K1932</f>
        <v>3.1</v>
      </c>
      <c r="I2682" s="67">
        <f>'Permitted Sources'!L1932</f>
        <v>0</v>
      </c>
      <c r="J2682" s="67">
        <f>'Permitted Sources'!M1932</f>
        <v>0</v>
      </c>
      <c r="K2682" t="str">
        <f t="shared" si="41"/>
        <v>Compressor Engines</v>
      </c>
    </row>
    <row r="2683" spans="1:11" x14ac:dyDescent="0.2">
      <c r="A2683" s="159" t="str">
        <f>'Permitted Sources'!A1933</f>
        <v>WYDEQ Permitted Sources</v>
      </c>
      <c r="B2683" t="str">
        <f>'Permitted Sources'!B1933</f>
        <v>56</v>
      </c>
      <c r="C2683" s="159">
        <f>'Permitted Sources'!D1933</f>
        <v>56019</v>
      </c>
      <c r="D2683" s="159" t="str">
        <f>'Permitted Sources'!E1933</f>
        <v>31000404</v>
      </c>
      <c r="E2683" t="str">
        <f>'Permitted Sources'!H1933</f>
        <v>Process Heaters</v>
      </c>
      <c r="F2683" s="67">
        <f>'Permitted Sources'!I1933</f>
        <v>8.6965748564068662E-2</v>
      </c>
      <c r="G2683" s="67">
        <f>'Permitted Sources'!J1933</f>
        <v>0</v>
      </c>
      <c r="H2683" s="67">
        <f>'Permitted Sources'!K1933</f>
        <v>0.1</v>
      </c>
      <c r="I2683" s="67">
        <f>'Permitted Sources'!L1933</f>
        <v>0</v>
      </c>
      <c r="J2683" s="67">
        <f>'Permitted Sources'!M1933</f>
        <v>0</v>
      </c>
      <c r="K2683" t="str">
        <f t="shared" si="41"/>
        <v>Heaters</v>
      </c>
    </row>
    <row r="2684" spans="1:11" x14ac:dyDescent="0.2">
      <c r="A2684" s="159" t="str">
        <f>'Permitted Sources'!A1934</f>
        <v>WYDEQ Permitted Sources</v>
      </c>
      <c r="B2684" t="str">
        <f>'Permitted Sources'!B1934</f>
        <v>56</v>
      </c>
      <c r="C2684" s="159">
        <f>'Permitted Sources'!D1934</f>
        <v>56019</v>
      </c>
      <c r="D2684" s="159" t="str">
        <f>'Permitted Sources'!E1934</f>
        <v>20200254</v>
      </c>
      <c r="E2684" t="str">
        <f>'Permitted Sources'!H1934</f>
        <v>Compressor Engines</v>
      </c>
      <c r="F2684" s="67">
        <f>'Permitted Sources'!I1934</f>
        <v>6.1536963683934998</v>
      </c>
      <c r="G2684" s="67">
        <f>'Permitted Sources'!J1934</f>
        <v>4.3</v>
      </c>
      <c r="H2684" s="67">
        <f>'Permitted Sources'!K1934</f>
        <v>12.3</v>
      </c>
      <c r="I2684" s="67">
        <f>'Permitted Sources'!L1934</f>
        <v>0</v>
      </c>
      <c r="J2684" s="67">
        <f>'Permitted Sources'!M1934</f>
        <v>0</v>
      </c>
      <c r="K2684" t="str">
        <f t="shared" si="41"/>
        <v>Compressor Engines</v>
      </c>
    </row>
    <row r="2685" spans="1:11" x14ac:dyDescent="0.2">
      <c r="A2685" s="159" t="str">
        <f>'Permitted Sources'!A1935</f>
        <v>WYDEQ Permitted Sources</v>
      </c>
      <c r="B2685" t="str">
        <f>'Permitted Sources'!B1935</f>
        <v>56</v>
      </c>
      <c r="C2685" s="159">
        <f>'Permitted Sources'!D1935</f>
        <v>56019</v>
      </c>
      <c r="D2685" s="159" t="str">
        <f>'Permitted Sources'!E1935</f>
        <v>20200254</v>
      </c>
      <c r="E2685" t="str">
        <f>'Permitted Sources'!H1935</f>
        <v>Compressor Engines</v>
      </c>
      <c r="F2685" s="67">
        <f>'Permitted Sources'!I1935</f>
        <v>6.1536963683934998</v>
      </c>
      <c r="G2685" s="67">
        <f>'Permitted Sources'!J1935</f>
        <v>4.3</v>
      </c>
      <c r="H2685" s="67">
        <f>'Permitted Sources'!K1935</f>
        <v>12.3</v>
      </c>
      <c r="I2685" s="67">
        <f>'Permitted Sources'!L1935</f>
        <v>0</v>
      </c>
      <c r="J2685" s="67">
        <f>'Permitted Sources'!M1935</f>
        <v>0</v>
      </c>
      <c r="K2685" t="str">
        <f t="shared" si="41"/>
        <v>Compressor Engines</v>
      </c>
    </row>
    <row r="2686" spans="1:11" x14ac:dyDescent="0.2">
      <c r="A2686" s="159" t="str">
        <f>'Permitted Sources'!A1936</f>
        <v>WYDEQ Permitted Sources</v>
      </c>
      <c r="B2686" t="str">
        <f>'Permitted Sources'!B1936</f>
        <v>56</v>
      </c>
      <c r="C2686" s="159">
        <f>'Permitted Sources'!D1936</f>
        <v>56019</v>
      </c>
      <c r="D2686" s="159" t="str">
        <f>'Permitted Sources'!E1936</f>
        <v>20200254</v>
      </c>
      <c r="E2686" t="str">
        <f>'Permitted Sources'!H1936</f>
        <v>Compressor Engines</v>
      </c>
      <c r="F2686" s="67">
        <f>'Permitted Sources'!I1936</f>
        <v>6.1536963683934998</v>
      </c>
      <c r="G2686" s="67">
        <f>'Permitted Sources'!J1936</f>
        <v>4.3</v>
      </c>
      <c r="H2686" s="67">
        <f>'Permitted Sources'!K1936</f>
        <v>12.3</v>
      </c>
      <c r="I2686" s="67">
        <f>'Permitted Sources'!L1936</f>
        <v>0</v>
      </c>
      <c r="J2686" s="67">
        <f>'Permitted Sources'!M1936</f>
        <v>0</v>
      </c>
      <c r="K2686" t="str">
        <f t="shared" si="41"/>
        <v>Compressor Engines</v>
      </c>
    </row>
    <row r="2687" spans="1:11" x14ac:dyDescent="0.2">
      <c r="A2687" s="159" t="str">
        <f>'Permitted Sources'!A1937</f>
        <v>WYDEQ Permitted Sources</v>
      </c>
      <c r="B2687" t="str">
        <f>'Permitted Sources'!B1937</f>
        <v>56</v>
      </c>
      <c r="C2687" s="159">
        <f>'Permitted Sources'!D1937</f>
        <v>56019</v>
      </c>
      <c r="D2687" s="159" t="str">
        <f>'Permitted Sources'!E1937</f>
        <v>39900601</v>
      </c>
      <c r="E2687" t="str">
        <f>'Permitted Sources'!H1937</f>
        <v>Process Heaters</v>
      </c>
      <c r="F2687" s="67">
        <f>'Permitted Sources'!I1937</f>
        <v>0.1</v>
      </c>
      <c r="G2687" s="67">
        <f>'Permitted Sources'!J1937</f>
        <v>0</v>
      </c>
      <c r="H2687" s="67">
        <f>'Permitted Sources'!K1937</f>
        <v>0.1</v>
      </c>
      <c r="I2687" s="67">
        <f>'Permitted Sources'!L1937</f>
        <v>0</v>
      </c>
      <c r="J2687" s="67">
        <f>'Permitted Sources'!M1937</f>
        <v>0</v>
      </c>
      <c r="K2687" t="str">
        <f t="shared" si="41"/>
        <v>Heaters</v>
      </c>
    </row>
    <row r="2688" spans="1:11" x14ac:dyDescent="0.2">
      <c r="A2688" s="159" t="str">
        <f>'Permitted Sources'!A1938</f>
        <v>WYDEQ Permitted Sources</v>
      </c>
      <c r="B2688" t="str">
        <f>'Permitted Sources'!B1938</f>
        <v>56</v>
      </c>
      <c r="C2688" s="159">
        <f>'Permitted Sources'!D1938</f>
        <v>56019</v>
      </c>
      <c r="D2688" s="159" t="str">
        <f>'Permitted Sources'!E1938</f>
        <v>20200254</v>
      </c>
      <c r="E2688" t="str">
        <f>'Permitted Sources'!H1938</f>
        <v>Compressor Engines</v>
      </c>
      <c r="F2688" s="67">
        <f>'Permitted Sources'!I1938</f>
        <v>5.7</v>
      </c>
      <c r="G2688" s="67">
        <f>'Permitted Sources'!J1938</f>
        <v>5.7</v>
      </c>
      <c r="H2688" s="67">
        <f>'Permitted Sources'!K1938</f>
        <v>2.8</v>
      </c>
      <c r="I2688" s="67">
        <f>'Permitted Sources'!L1938</f>
        <v>0</v>
      </c>
      <c r="J2688" s="67">
        <f>'Permitted Sources'!M1938</f>
        <v>0</v>
      </c>
      <c r="K2688" t="str">
        <f t="shared" si="41"/>
        <v>Compressor Engines</v>
      </c>
    </row>
    <row r="2689" spans="1:11" x14ac:dyDescent="0.2">
      <c r="A2689" s="159" t="str">
        <f>'Permitted Sources'!A1939</f>
        <v>WYDEQ Permitted Sources</v>
      </c>
      <c r="B2689" t="str">
        <f>'Permitted Sources'!B1939</f>
        <v>56</v>
      </c>
      <c r="C2689" s="159">
        <f>'Permitted Sources'!D1939</f>
        <v>56019</v>
      </c>
      <c r="D2689" s="159" t="str">
        <f>'Permitted Sources'!E1939</f>
        <v>20200254</v>
      </c>
      <c r="E2689" t="str">
        <f>'Permitted Sources'!H1939</f>
        <v>Compressor Engines</v>
      </c>
      <c r="F2689" s="67">
        <f>'Permitted Sources'!I1939</f>
        <v>5.7</v>
      </c>
      <c r="G2689" s="67">
        <f>'Permitted Sources'!J1939</f>
        <v>5.7</v>
      </c>
      <c r="H2689" s="67">
        <f>'Permitted Sources'!K1939</f>
        <v>2.8</v>
      </c>
      <c r="I2689" s="67">
        <f>'Permitted Sources'!L1939</f>
        <v>0</v>
      </c>
      <c r="J2689" s="67">
        <f>'Permitted Sources'!M1939</f>
        <v>0</v>
      </c>
      <c r="K2689" t="str">
        <f t="shared" si="41"/>
        <v>Compressor Engines</v>
      </c>
    </row>
    <row r="2690" spans="1:11" x14ac:dyDescent="0.2">
      <c r="A2690" s="159" t="str">
        <f>'Permitted Sources'!A1940</f>
        <v>WYDEQ Permitted Sources</v>
      </c>
      <c r="B2690" t="str">
        <f>'Permitted Sources'!B1940</f>
        <v>56</v>
      </c>
      <c r="C2690" s="159">
        <f>'Permitted Sources'!D1940</f>
        <v>56019</v>
      </c>
      <c r="D2690" s="159" t="str">
        <f>'Permitted Sources'!E1940</f>
        <v>20200254</v>
      </c>
      <c r="E2690" t="str">
        <f>'Permitted Sources'!H1940</f>
        <v>Compressor Engines</v>
      </c>
      <c r="F2690" s="67">
        <f>'Permitted Sources'!I1940</f>
        <v>5.7</v>
      </c>
      <c r="G2690" s="67">
        <f>'Permitted Sources'!J1940</f>
        <v>5.7</v>
      </c>
      <c r="H2690" s="67">
        <f>'Permitted Sources'!K1940</f>
        <v>2.8</v>
      </c>
      <c r="I2690" s="67">
        <f>'Permitted Sources'!L1940</f>
        <v>0</v>
      </c>
      <c r="J2690" s="67">
        <f>'Permitted Sources'!M1940</f>
        <v>0</v>
      </c>
      <c r="K2690" t="str">
        <f t="shared" si="41"/>
        <v>Compressor Engines</v>
      </c>
    </row>
    <row r="2691" spans="1:11" x14ac:dyDescent="0.2">
      <c r="A2691" s="159" t="str">
        <f>'Permitted Sources'!A1941</f>
        <v>WYDEQ Permitted Sources</v>
      </c>
      <c r="B2691" t="str">
        <f>'Permitted Sources'!B1941</f>
        <v>56</v>
      </c>
      <c r="C2691" s="159">
        <f>'Permitted Sources'!D1941</f>
        <v>56019</v>
      </c>
      <c r="D2691" s="159" t="str">
        <f>'Permitted Sources'!E1941</f>
        <v>20200254</v>
      </c>
      <c r="E2691" t="str">
        <f>'Permitted Sources'!H1941</f>
        <v>Compressor Engines</v>
      </c>
      <c r="F2691" s="67">
        <f>'Permitted Sources'!I1941</f>
        <v>5.7</v>
      </c>
      <c r="G2691" s="67">
        <f>'Permitted Sources'!J1941</f>
        <v>5.7</v>
      </c>
      <c r="H2691" s="67">
        <f>'Permitted Sources'!K1941</f>
        <v>2.8</v>
      </c>
      <c r="I2691" s="67">
        <f>'Permitted Sources'!L1941</f>
        <v>0</v>
      </c>
      <c r="J2691" s="67">
        <f>'Permitted Sources'!M1941</f>
        <v>0</v>
      </c>
      <c r="K2691" t="str">
        <f t="shared" si="41"/>
        <v>Compressor Engines</v>
      </c>
    </row>
    <row r="2692" spans="1:11" x14ac:dyDescent="0.2">
      <c r="A2692" s="159" t="str">
        <f>'Permitted Sources'!A1942</f>
        <v>WYDEQ Permitted Sources</v>
      </c>
      <c r="B2692" t="str">
        <f>'Permitted Sources'!B1942</f>
        <v>56</v>
      </c>
      <c r="C2692" s="159">
        <f>'Permitted Sources'!D1942</f>
        <v>56019</v>
      </c>
      <c r="D2692" s="159" t="str">
        <f>'Permitted Sources'!E1942</f>
        <v>20200254</v>
      </c>
      <c r="E2692" t="str">
        <f>'Permitted Sources'!H1942</f>
        <v>Compressor Engines</v>
      </c>
      <c r="F2692" s="67">
        <f>'Permitted Sources'!I1942</f>
        <v>5.117</v>
      </c>
      <c r="G2692" s="67">
        <f>'Permitted Sources'!J1942</f>
        <v>5.117</v>
      </c>
      <c r="H2692" s="67">
        <f>'Permitted Sources'!K1942</f>
        <v>2.5579999999999998</v>
      </c>
      <c r="I2692" s="67">
        <f>'Permitted Sources'!L1942</f>
        <v>0</v>
      </c>
      <c r="J2692" s="67">
        <f>'Permitted Sources'!M1942</f>
        <v>0</v>
      </c>
      <c r="K2692" t="str">
        <f t="shared" si="41"/>
        <v>Compressor Engines</v>
      </c>
    </row>
    <row r="2693" spans="1:11" x14ac:dyDescent="0.2">
      <c r="A2693" s="159" t="str">
        <f>'Permitted Sources'!A1943</f>
        <v>WYDEQ Permitted Sources</v>
      </c>
      <c r="B2693" t="str">
        <f>'Permitted Sources'!B1943</f>
        <v>56</v>
      </c>
      <c r="C2693" s="159">
        <f>'Permitted Sources'!D1943</f>
        <v>56019</v>
      </c>
      <c r="D2693" s="159" t="str">
        <f>'Permitted Sources'!E1943</f>
        <v>20200254</v>
      </c>
      <c r="E2693" t="str">
        <f>'Permitted Sources'!H1943</f>
        <v>Compressor Engines</v>
      </c>
      <c r="F2693" s="67">
        <f>'Permitted Sources'!I1943</f>
        <v>5.117</v>
      </c>
      <c r="G2693" s="67">
        <f>'Permitted Sources'!J1943</f>
        <v>5.117</v>
      </c>
      <c r="H2693" s="67">
        <f>'Permitted Sources'!K1943</f>
        <v>2.5579999999999998</v>
      </c>
      <c r="I2693" s="67">
        <f>'Permitted Sources'!L1943</f>
        <v>0</v>
      </c>
      <c r="J2693" s="67">
        <f>'Permitted Sources'!M1943</f>
        <v>0</v>
      </c>
      <c r="K2693" t="str">
        <f t="shared" si="41"/>
        <v>Compressor Engines</v>
      </c>
    </row>
    <row r="2694" spans="1:11" x14ac:dyDescent="0.2">
      <c r="A2694" s="159" t="str">
        <f>'Permitted Sources'!A1944</f>
        <v>WYDEQ Permitted Sources</v>
      </c>
      <c r="B2694" t="str">
        <f>'Permitted Sources'!B1944</f>
        <v>56</v>
      </c>
      <c r="C2694" s="159">
        <f>'Permitted Sources'!D1944</f>
        <v>56019</v>
      </c>
      <c r="D2694" s="159" t="str">
        <f>'Permitted Sources'!E1944</f>
        <v>20200254</v>
      </c>
      <c r="E2694" t="str">
        <f>'Permitted Sources'!H1944</f>
        <v>Compressor Engines</v>
      </c>
      <c r="F2694" s="67">
        <f>'Permitted Sources'!I1944</f>
        <v>5.117</v>
      </c>
      <c r="G2694" s="67">
        <f>'Permitted Sources'!J1944</f>
        <v>5.117</v>
      </c>
      <c r="H2694" s="67">
        <f>'Permitted Sources'!K1944</f>
        <v>2.5579999999999998</v>
      </c>
      <c r="I2694" s="67">
        <f>'Permitted Sources'!L1944</f>
        <v>0</v>
      </c>
      <c r="J2694" s="67">
        <f>'Permitted Sources'!M1944</f>
        <v>0</v>
      </c>
      <c r="K2694" t="str">
        <f t="shared" si="41"/>
        <v>Compressor Engines</v>
      </c>
    </row>
    <row r="2695" spans="1:11" x14ac:dyDescent="0.2">
      <c r="A2695" s="159" t="str">
        <f>'Permitted Sources'!A1945</f>
        <v>WYDEQ Permitted Sources</v>
      </c>
      <c r="B2695" t="str">
        <f>'Permitted Sources'!B1945</f>
        <v>56</v>
      </c>
      <c r="C2695" s="159">
        <f>'Permitted Sources'!D1945</f>
        <v>56019</v>
      </c>
      <c r="D2695" s="159" t="str">
        <f>'Permitted Sources'!E1945</f>
        <v>20200254</v>
      </c>
      <c r="E2695" t="str">
        <f>'Permitted Sources'!H1945</f>
        <v>Compressor Engines</v>
      </c>
      <c r="F2695" s="67">
        <f>'Permitted Sources'!I1945</f>
        <v>5.117</v>
      </c>
      <c r="G2695" s="67">
        <f>'Permitted Sources'!J1945</f>
        <v>5.117</v>
      </c>
      <c r="H2695" s="67">
        <f>'Permitted Sources'!K1945</f>
        <v>2.5579999999999998</v>
      </c>
      <c r="I2695" s="67">
        <f>'Permitted Sources'!L1945</f>
        <v>0</v>
      </c>
      <c r="J2695" s="67">
        <f>'Permitted Sources'!M1945</f>
        <v>0</v>
      </c>
      <c r="K2695" t="str">
        <f t="shared" ref="K2695:K2758" si="42">IF(E2695="Unpermitted Fugitives","Fugitives",IF(E2695="Natural Gas Processing Facilities, Pump Seals","Fugitives",IF(E2695="Natural Gas Production, All Equipt Leak Fugitives","Fugitives",IF(E2695="External Combustion Boilers","Heaters",IF(E2695="Permitted Tank Losses","Condensate tank ",IF(E2695="Permitted Fugitives","Fugitives",IF(E2695="Process Heaters","Heaters",E2695)))))))</f>
        <v>Compressor Engines</v>
      </c>
    </row>
    <row r="2696" spans="1:11" x14ac:dyDescent="0.2">
      <c r="A2696" s="159" t="str">
        <f>'Permitted Sources'!A1946</f>
        <v>WYDEQ Permitted Sources</v>
      </c>
      <c r="B2696" t="str">
        <f>'Permitted Sources'!B1946</f>
        <v>56</v>
      </c>
      <c r="C2696" s="159">
        <f>'Permitted Sources'!D1946</f>
        <v>56019</v>
      </c>
      <c r="D2696" s="159" t="str">
        <f>'Permitted Sources'!E1946</f>
        <v>20200254</v>
      </c>
      <c r="E2696" t="str">
        <f>'Permitted Sources'!H1946</f>
        <v>Compressor Engines</v>
      </c>
      <c r="F2696" s="67">
        <f>'Permitted Sources'!I1946</f>
        <v>5.117</v>
      </c>
      <c r="G2696" s="67">
        <f>'Permitted Sources'!J1946</f>
        <v>5.117</v>
      </c>
      <c r="H2696" s="67">
        <f>'Permitted Sources'!K1946</f>
        <v>2.5579999999999998</v>
      </c>
      <c r="I2696" s="67">
        <f>'Permitted Sources'!L1946</f>
        <v>0</v>
      </c>
      <c r="J2696" s="67">
        <f>'Permitted Sources'!M1946</f>
        <v>0</v>
      </c>
      <c r="K2696" t="str">
        <f t="shared" si="42"/>
        <v>Compressor Engines</v>
      </c>
    </row>
    <row r="2697" spans="1:11" x14ac:dyDescent="0.2">
      <c r="A2697" s="159" t="str">
        <f>'Permitted Sources'!A1947</f>
        <v>WYDEQ Permitted Sources</v>
      </c>
      <c r="B2697" t="str">
        <f>'Permitted Sources'!B1947</f>
        <v>56</v>
      </c>
      <c r="C2697" s="159">
        <f>'Permitted Sources'!D1947</f>
        <v>56019</v>
      </c>
      <c r="D2697" s="159" t="str">
        <f>'Permitted Sources'!E1947</f>
        <v>20200254</v>
      </c>
      <c r="E2697" t="str">
        <f>'Permitted Sources'!H1947</f>
        <v>Compressor Engines</v>
      </c>
      <c r="F2697" s="67">
        <f>'Permitted Sources'!I1947</f>
        <v>5.117</v>
      </c>
      <c r="G2697" s="67">
        <f>'Permitted Sources'!J1947</f>
        <v>5.117</v>
      </c>
      <c r="H2697" s="67">
        <f>'Permitted Sources'!K1947</f>
        <v>2.5579999999999998</v>
      </c>
      <c r="I2697" s="67">
        <f>'Permitted Sources'!L1947</f>
        <v>0</v>
      </c>
      <c r="J2697" s="67">
        <f>'Permitted Sources'!M1947</f>
        <v>0</v>
      </c>
      <c r="K2697" t="str">
        <f t="shared" si="42"/>
        <v>Compressor Engines</v>
      </c>
    </row>
    <row r="2698" spans="1:11" x14ac:dyDescent="0.2">
      <c r="A2698" s="159" t="str">
        <f>'Permitted Sources'!A1948</f>
        <v>WYDEQ Permitted Sources</v>
      </c>
      <c r="B2698" t="str">
        <f>'Permitted Sources'!B1948</f>
        <v>56</v>
      </c>
      <c r="C2698" s="159">
        <f>'Permitted Sources'!D1948</f>
        <v>56019</v>
      </c>
      <c r="D2698" s="159" t="str">
        <f>'Permitted Sources'!E1948</f>
        <v>20200254</v>
      </c>
      <c r="E2698" t="str">
        <f>'Permitted Sources'!H1948</f>
        <v>Compressor Engines</v>
      </c>
      <c r="F2698" s="67">
        <f>'Permitted Sources'!I1948</f>
        <v>5.117</v>
      </c>
      <c r="G2698" s="67">
        <f>'Permitted Sources'!J1948</f>
        <v>5.117</v>
      </c>
      <c r="H2698" s="67">
        <f>'Permitted Sources'!K1948</f>
        <v>2.5579999999999998</v>
      </c>
      <c r="I2698" s="67">
        <f>'Permitted Sources'!L1948</f>
        <v>0</v>
      </c>
      <c r="J2698" s="67">
        <f>'Permitted Sources'!M1948</f>
        <v>0</v>
      </c>
      <c r="K2698" t="str">
        <f t="shared" si="42"/>
        <v>Compressor Engines</v>
      </c>
    </row>
    <row r="2699" spans="1:11" x14ac:dyDescent="0.2">
      <c r="A2699" s="159" t="str">
        <f>'Permitted Sources'!A1949</f>
        <v>WYDEQ Permitted Sources</v>
      </c>
      <c r="B2699" t="str">
        <f>'Permitted Sources'!B1949</f>
        <v>56</v>
      </c>
      <c r="C2699" s="159">
        <f>'Permitted Sources'!D1949</f>
        <v>56019</v>
      </c>
      <c r="D2699" s="159" t="str">
        <f>'Permitted Sources'!E1949</f>
        <v>20200254</v>
      </c>
      <c r="E2699" t="str">
        <f>'Permitted Sources'!H1949</f>
        <v>Compressor Engines</v>
      </c>
      <c r="F2699" s="67">
        <f>'Permitted Sources'!I1949</f>
        <v>5.117</v>
      </c>
      <c r="G2699" s="67">
        <f>'Permitted Sources'!J1949</f>
        <v>5.117</v>
      </c>
      <c r="H2699" s="67">
        <f>'Permitted Sources'!K1949</f>
        <v>2.5579999999999998</v>
      </c>
      <c r="I2699" s="67">
        <f>'Permitted Sources'!L1949</f>
        <v>0</v>
      </c>
      <c r="J2699" s="67">
        <f>'Permitted Sources'!M1949</f>
        <v>0</v>
      </c>
      <c r="K2699" t="str">
        <f t="shared" si="42"/>
        <v>Compressor Engines</v>
      </c>
    </row>
    <row r="2700" spans="1:11" x14ac:dyDescent="0.2">
      <c r="A2700" s="159" t="str">
        <f>'Permitted Sources'!A1950</f>
        <v>WYDEQ Permitted Sources</v>
      </c>
      <c r="B2700" t="str">
        <f>'Permitted Sources'!B1950</f>
        <v>56</v>
      </c>
      <c r="C2700" s="159">
        <f>'Permitted Sources'!D1950</f>
        <v>56019</v>
      </c>
      <c r="D2700" s="159" t="str">
        <f>'Permitted Sources'!E1950</f>
        <v>20200254</v>
      </c>
      <c r="E2700" t="str">
        <f>'Permitted Sources'!H1950</f>
        <v>Compressor Engines</v>
      </c>
      <c r="F2700" s="67">
        <f>'Permitted Sources'!I1950</f>
        <v>5.117</v>
      </c>
      <c r="G2700" s="67">
        <f>'Permitted Sources'!J1950</f>
        <v>5.117</v>
      </c>
      <c r="H2700" s="67">
        <f>'Permitted Sources'!K1950</f>
        <v>2.5579999999999998</v>
      </c>
      <c r="I2700" s="67">
        <f>'Permitted Sources'!L1950</f>
        <v>0</v>
      </c>
      <c r="J2700" s="67">
        <f>'Permitted Sources'!M1950</f>
        <v>0</v>
      </c>
      <c r="K2700" t="str">
        <f t="shared" si="42"/>
        <v>Compressor Engines</v>
      </c>
    </row>
    <row r="2701" spans="1:11" x14ac:dyDescent="0.2">
      <c r="A2701" s="159" t="str">
        <f>'Permitted Sources'!A1951</f>
        <v>WYDEQ Permitted Sources</v>
      </c>
      <c r="B2701" t="str">
        <f>'Permitted Sources'!B1951</f>
        <v>56</v>
      </c>
      <c r="C2701" s="159">
        <f>'Permitted Sources'!D1951</f>
        <v>56019</v>
      </c>
      <c r="D2701" s="159" t="str">
        <f>'Permitted Sources'!E1951</f>
        <v>20200254</v>
      </c>
      <c r="E2701" t="str">
        <f>'Permitted Sources'!H1951</f>
        <v>Compressor Engines</v>
      </c>
      <c r="F2701" s="67">
        <f>'Permitted Sources'!I1951</f>
        <v>5.117</v>
      </c>
      <c r="G2701" s="67">
        <f>'Permitted Sources'!J1951</f>
        <v>5.117</v>
      </c>
      <c r="H2701" s="67">
        <f>'Permitted Sources'!K1951</f>
        <v>2.5579999999999998</v>
      </c>
      <c r="I2701" s="67">
        <f>'Permitted Sources'!L1951</f>
        <v>0</v>
      </c>
      <c r="J2701" s="67">
        <f>'Permitted Sources'!M1951</f>
        <v>0</v>
      </c>
      <c r="K2701" t="str">
        <f t="shared" si="42"/>
        <v>Compressor Engines</v>
      </c>
    </row>
    <row r="2702" spans="1:11" x14ac:dyDescent="0.2">
      <c r="A2702" s="159" t="str">
        <f>'Permitted Sources'!A1952</f>
        <v>WYDEQ Permitted Sources</v>
      </c>
      <c r="B2702" t="str">
        <f>'Permitted Sources'!B1952</f>
        <v>56</v>
      </c>
      <c r="C2702" s="159">
        <f>'Permitted Sources'!D1952</f>
        <v>56019</v>
      </c>
      <c r="D2702" s="159" t="str">
        <f>'Permitted Sources'!E1952</f>
        <v>20200254</v>
      </c>
      <c r="E2702" t="str">
        <f>'Permitted Sources'!H1952</f>
        <v>Compressor Engines</v>
      </c>
      <c r="F2702" s="67">
        <f>'Permitted Sources'!I1952</f>
        <v>5.117</v>
      </c>
      <c r="G2702" s="67">
        <f>'Permitted Sources'!J1952</f>
        <v>5.117</v>
      </c>
      <c r="H2702" s="67">
        <f>'Permitted Sources'!K1952</f>
        <v>2.5579999999999998</v>
      </c>
      <c r="I2702" s="67">
        <f>'Permitted Sources'!L1952</f>
        <v>0</v>
      </c>
      <c r="J2702" s="67">
        <f>'Permitted Sources'!M1952</f>
        <v>0</v>
      </c>
      <c r="K2702" t="str">
        <f t="shared" si="42"/>
        <v>Compressor Engines</v>
      </c>
    </row>
    <row r="2703" spans="1:11" x14ac:dyDescent="0.2">
      <c r="A2703" s="159" t="str">
        <f>'Permitted Sources'!A1953</f>
        <v>WYDEQ Permitted Sources</v>
      </c>
      <c r="B2703" t="str">
        <f>'Permitted Sources'!B1953</f>
        <v>56</v>
      </c>
      <c r="C2703" s="159">
        <f>'Permitted Sources'!D1953</f>
        <v>56019</v>
      </c>
      <c r="D2703" s="159" t="str">
        <f>'Permitted Sources'!E1953</f>
        <v>20200254</v>
      </c>
      <c r="E2703" t="str">
        <f>'Permitted Sources'!H1953</f>
        <v>Compressor Engines</v>
      </c>
      <c r="F2703" s="67">
        <f>'Permitted Sources'!I1953</f>
        <v>5.117</v>
      </c>
      <c r="G2703" s="67">
        <f>'Permitted Sources'!J1953</f>
        <v>5.117</v>
      </c>
      <c r="H2703" s="67">
        <f>'Permitted Sources'!K1953</f>
        <v>2.5579999999999998</v>
      </c>
      <c r="I2703" s="67">
        <f>'Permitted Sources'!L1953</f>
        <v>0</v>
      </c>
      <c r="J2703" s="67">
        <f>'Permitted Sources'!M1953</f>
        <v>0</v>
      </c>
      <c r="K2703" t="str">
        <f t="shared" si="42"/>
        <v>Compressor Engines</v>
      </c>
    </row>
    <row r="2704" spans="1:11" x14ac:dyDescent="0.2">
      <c r="A2704" s="159" t="str">
        <f>'Permitted Sources'!A1954</f>
        <v>WYDEQ Permitted Sources</v>
      </c>
      <c r="B2704" t="str">
        <f>'Permitted Sources'!B1954</f>
        <v>56</v>
      </c>
      <c r="C2704" s="159">
        <f>'Permitted Sources'!D1954</f>
        <v>56019</v>
      </c>
      <c r="D2704" s="159" t="str">
        <f>'Permitted Sources'!E1954</f>
        <v>20200254</v>
      </c>
      <c r="E2704" t="str">
        <f>'Permitted Sources'!H1954</f>
        <v>Compressor Engines</v>
      </c>
      <c r="F2704" s="67">
        <f>'Permitted Sources'!I1954</f>
        <v>5.117</v>
      </c>
      <c r="G2704" s="67">
        <f>'Permitted Sources'!J1954</f>
        <v>5.117</v>
      </c>
      <c r="H2704" s="67">
        <f>'Permitted Sources'!K1954</f>
        <v>2.5579999999999998</v>
      </c>
      <c r="I2704" s="67">
        <f>'Permitted Sources'!L1954</f>
        <v>0</v>
      </c>
      <c r="J2704" s="67">
        <f>'Permitted Sources'!M1954</f>
        <v>0</v>
      </c>
      <c r="K2704" t="str">
        <f t="shared" si="42"/>
        <v>Compressor Engines</v>
      </c>
    </row>
    <row r="2705" spans="1:11" x14ac:dyDescent="0.2">
      <c r="A2705" s="159" t="str">
        <f>'Permitted Sources'!A1955</f>
        <v>WYDEQ Permitted Sources</v>
      </c>
      <c r="B2705" t="str">
        <f>'Permitted Sources'!B1955</f>
        <v>56</v>
      </c>
      <c r="C2705" s="159">
        <f>'Permitted Sources'!D1955</f>
        <v>56019</v>
      </c>
      <c r="D2705" s="159" t="str">
        <f>'Permitted Sources'!E1955</f>
        <v>20200254</v>
      </c>
      <c r="E2705" t="str">
        <f>'Permitted Sources'!H1955</f>
        <v>Compressor Engines</v>
      </c>
      <c r="F2705" s="67">
        <f>'Permitted Sources'!I1955</f>
        <v>5.117</v>
      </c>
      <c r="G2705" s="67">
        <f>'Permitted Sources'!J1955</f>
        <v>5.117</v>
      </c>
      <c r="H2705" s="67">
        <f>'Permitted Sources'!K1955</f>
        <v>2.5579999999999998</v>
      </c>
      <c r="I2705" s="67">
        <f>'Permitted Sources'!L1955</f>
        <v>0</v>
      </c>
      <c r="J2705" s="67">
        <f>'Permitted Sources'!M1955</f>
        <v>0</v>
      </c>
      <c r="K2705" t="str">
        <f t="shared" si="42"/>
        <v>Compressor Engines</v>
      </c>
    </row>
    <row r="2706" spans="1:11" x14ac:dyDescent="0.2">
      <c r="A2706" s="159" t="str">
        <f>'Permitted Sources'!A1956</f>
        <v>WYDEQ Permitted Sources</v>
      </c>
      <c r="B2706" t="str">
        <f>'Permitted Sources'!B1956</f>
        <v>56</v>
      </c>
      <c r="C2706" s="159">
        <f>'Permitted Sources'!D1956</f>
        <v>56019</v>
      </c>
      <c r="D2706" s="159" t="str">
        <f>'Permitted Sources'!E1956</f>
        <v>20200254</v>
      </c>
      <c r="E2706" t="str">
        <f>'Permitted Sources'!H1956</f>
        <v>Compressor Engines</v>
      </c>
      <c r="F2706" s="67">
        <f>'Permitted Sources'!I1956</f>
        <v>5.117</v>
      </c>
      <c r="G2706" s="67">
        <f>'Permitted Sources'!J1956</f>
        <v>5.117</v>
      </c>
      <c r="H2706" s="67">
        <f>'Permitted Sources'!K1956</f>
        <v>2.5579999999999998</v>
      </c>
      <c r="I2706" s="67">
        <f>'Permitted Sources'!L1956</f>
        <v>0</v>
      </c>
      <c r="J2706" s="67">
        <f>'Permitted Sources'!M1956</f>
        <v>0</v>
      </c>
      <c r="K2706" t="str">
        <f t="shared" si="42"/>
        <v>Compressor Engines</v>
      </c>
    </row>
    <row r="2707" spans="1:11" x14ac:dyDescent="0.2">
      <c r="A2707" s="159" t="str">
        <f>'Permitted Sources'!A1957</f>
        <v>WYDEQ Permitted Sources</v>
      </c>
      <c r="B2707" t="str">
        <f>'Permitted Sources'!B1957</f>
        <v>56</v>
      </c>
      <c r="C2707" s="159">
        <f>'Permitted Sources'!D1957</f>
        <v>56019</v>
      </c>
      <c r="D2707" s="159" t="str">
        <f>'Permitted Sources'!E1957</f>
        <v>20200254</v>
      </c>
      <c r="E2707" t="str">
        <f>'Permitted Sources'!H1957</f>
        <v>Compressor Engines</v>
      </c>
      <c r="F2707" s="67">
        <f>'Permitted Sources'!I1957</f>
        <v>5.117</v>
      </c>
      <c r="G2707" s="67">
        <f>'Permitted Sources'!J1957</f>
        <v>5.117</v>
      </c>
      <c r="H2707" s="67">
        <f>'Permitted Sources'!K1957</f>
        <v>2.5579999999999998</v>
      </c>
      <c r="I2707" s="67">
        <f>'Permitted Sources'!L1957</f>
        <v>0</v>
      </c>
      <c r="J2707" s="67">
        <f>'Permitted Sources'!M1957</f>
        <v>0</v>
      </c>
      <c r="K2707" t="str">
        <f t="shared" si="42"/>
        <v>Compressor Engines</v>
      </c>
    </row>
    <row r="2708" spans="1:11" x14ac:dyDescent="0.2">
      <c r="A2708" s="159" t="str">
        <f>'Permitted Sources'!A1958</f>
        <v>WYDEQ Permitted Sources</v>
      </c>
      <c r="B2708" t="str">
        <f>'Permitted Sources'!B1958</f>
        <v>56</v>
      </c>
      <c r="C2708" s="159">
        <f>'Permitted Sources'!D1958</f>
        <v>56019</v>
      </c>
      <c r="D2708" s="159" t="str">
        <f>'Permitted Sources'!E1958</f>
        <v>20200254</v>
      </c>
      <c r="E2708" t="str">
        <f>'Permitted Sources'!H1958</f>
        <v>Compressor Engines</v>
      </c>
      <c r="F2708" s="67">
        <f>'Permitted Sources'!I1958</f>
        <v>5.117</v>
      </c>
      <c r="G2708" s="67">
        <f>'Permitted Sources'!J1958</f>
        <v>5.117</v>
      </c>
      <c r="H2708" s="67">
        <f>'Permitted Sources'!K1958</f>
        <v>2.5579999999999998</v>
      </c>
      <c r="I2708" s="67">
        <f>'Permitted Sources'!L1958</f>
        <v>0</v>
      </c>
      <c r="J2708" s="67">
        <f>'Permitted Sources'!M1958</f>
        <v>0</v>
      </c>
      <c r="K2708" t="str">
        <f t="shared" si="42"/>
        <v>Compressor Engines</v>
      </c>
    </row>
    <row r="2709" spans="1:11" x14ac:dyDescent="0.2">
      <c r="A2709" s="159" t="str">
        <f>'Permitted Sources'!A1959</f>
        <v>WYDEQ Permitted Sources</v>
      </c>
      <c r="B2709" t="str">
        <f>'Permitted Sources'!B1959</f>
        <v>56</v>
      </c>
      <c r="C2709" s="159">
        <f>'Permitted Sources'!D1959</f>
        <v>56019</v>
      </c>
      <c r="D2709" s="159" t="str">
        <f>'Permitted Sources'!E1959</f>
        <v>20200254</v>
      </c>
      <c r="E2709" t="str">
        <f>'Permitted Sources'!H1959</f>
        <v>Compressor Engines</v>
      </c>
      <c r="F2709" s="67">
        <f>'Permitted Sources'!I1959</f>
        <v>5.117</v>
      </c>
      <c r="G2709" s="67">
        <f>'Permitted Sources'!J1959</f>
        <v>5.117</v>
      </c>
      <c r="H2709" s="67">
        <f>'Permitted Sources'!K1959</f>
        <v>2.5579999999999998</v>
      </c>
      <c r="I2709" s="67">
        <f>'Permitted Sources'!L1959</f>
        <v>0</v>
      </c>
      <c r="J2709" s="67">
        <f>'Permitted Sources'!M1959</f>
        <v>0</v>
      </c>
      <c r="K2709" t="str">
        <f t="shared" si="42"/>
        <v>Compressor Engines</v>
      </c>
    </row>
    <row r="2710" spans="1:11" x14ac:dyDescent="0.2">
      <c r="A2710" s="159" t="str">
        <f>'Permitted Sources'!A1960</f>
        <v>WYDEQ Permitted Sources</v>
      </c>
      <c r="B2710" t="str">
        <f>'Permitted Sources'!B1960</f>
        <v>56</v>
      </c>
      <c r="C2710" s="159">
        <f>'Permitted Sources'!D1960</f>
        <v>56019</v>
      </c>
      <c r="D2710" s="159" t="str">
        <f>'Permitted Sources'!E1960</f>
        <v>20200254</v>
      </c>
      <c r="E2710" t="str">
        <f>'Permitted Sources'!H1960</f>
        <v>Compressor Engines</v>
      </c>
      <c r="F2710" s="67">
        <f>'Permitted Sources'!I1960</f>
        <v>5.117</v>
      </c>
      <c r="G2710" s="67">
        <f>'Permitted Sources'!J1960</f>
        <v>5.117</v>
      </c>
      <c r="H2710" s="67">
        <f>'Permitted Sources'!K1960</f>
        <v>2.5579999999999998</v>
      </c>
      <c r="I2710" s="67">
        <f>'Permitted Sources'!L1960</f>
        <v>0</v>
      </c>
      <c r="J2710" s="67">
        <f>'Permitted Sources'!M1960</f>
        <v>0</v>
      </c>
      <c r="K2710" t="str">
        <f t="shared" si="42"/>
        <v>Compressor Engines</v>
      </c>
    </row>
    <row r="2711" spans="1:11" x14ac:dyDescent="0.2">
      <c r="A2711" s="159" t="str">
        <f>'Permitted Sources'!A1961</f>
        <v>WYDEQ Permitted Sources</v>
      </c>
      <c r="B2711" t="str">
        <f>'Permitted Sources'!B1961</f>
        <v>56</v>
      </c>
      <c r="C2711" s="159">
        <f>'Permitted Sources'!D1961</f>
        <v>56019</v>
      </c>
      <c r="D2711" s="159" t="str">
        <f>'Permitted Sources'!E1961</f>
        <v>20200254</v>
      </c>
      <c r="E2711" t="str">
        <f>'Permitted Sources'!H1961</f>
        <v>Compressor Engines</v>
      </c>
      <c r="F2711" s="67">
        <f>'Permitted Sources'!I1961</f>
        <v>5.117</v>
      </c>
      <c r="G2711" s="67">
        <f>'Permitted Sources'!J1961</f>
        <v>5.117</v>
      </c>
      <c r="H2711" s="67">
        <f>'Permitted Sources'!K1961</f>
        <v>2.5579999999999998</v>
      </c>
      <c r="I2711" s="67">
        <f>'Permitted Sources'!L1961</f>
        <v>0</v>
      </c>
      <c r="J2711" s="67">
        <f>'Permitted Sources'!M1961</f>
        <v>0</v>
      </c>
      <c r="K2711" t="str">
        <f t="shared" si="42"/>
        <v>Compressor Engines</v>
      </c>
    </row>
    <row r="2712" spans="1:11" x14ac:dyDescent="0.2">
      <c r="A2712" s="159" t="str">
        <f>'Permitted Sources'!A1962</f>
        <v>WYDEQ Permitted Sources</v>
      </c>
      <c r="B2712" t="str">
        <f>'Permitted Sources'!B1962</f>
        <v>56</v>
      </c>
      <c r="C2712" s="159">
        <f>'Permitted Sources'!D1962</f>
        <v>56019</v>
      </c>
      <c r="D2712" s="159" t="str">
        <f>'Permitted Sources'!E1962</f>
        <v>20200254</v>
      </c>
      <c r="E2712" t="str">
        <f>'Permitted Sources'!H1962</f>
        <v>Compressor Engines</v>
      </c>
      <c r="F2712" s="67">
        <f>'Permitted Sources'!I1962</f>
        <v>5.117</v>
      </c>
      <c r="G2712" s="67">
        <f>'Permitted Sources'!J1962</f>
        <v>5.117</v>
      </c>
      <c r="H2712" s="67">
        <f>'Permitted Sources'!K1962</f>
        <v>2.5579999999999998</v>
      </c>
      <c r="I2712" s="67">
        <f>'Permitted Sources'!L1962</f>
        <v>0</v>
      </c>
      <c r="J2712" s="67">
        <f>'Permitted Sources'!M1962</f>
        <v>0</v>
      </c>
      <c r="K2712" t="str">
        <f t="shared" si="42"/>
        <v>Compressor Engines</v>
      </c>
    </row>
    <row r="2713" spans="1:11" x14ac:dyDescent="0.2">
      <c r="A2713" s="159" t="str">
        <f>'Permitted Sources'!A1963</f>
        <v>WYDEQ Permitted Sources</v>
      </c>
      <c r="B2713" t="str">
        <f>'Permitted Sources'!B1963</f>
        <v>56</v>
      </c>
      <c r="C2713" s="159">
        <f>'Permitted Sources'!D1963</f>
        <v>56019</v>
      </c>
      <c r="D2713" s="159" t="str">
        <f>'Permitted Sources'!E1963</f>
        <v>20200254</v>
      </c>
      <c r="E2713" t="str">
        <f>'Permitted Sources'!H1963</f>
        <v>Compressor Engines</v>
      </c>
      <c r="F2713" s="67">
        <f>'Permitted Sources'!I1963</f>
        <v>5.117</v>
      </c>
      <c r="G2713" s="67">
        <f>'Permitted Sources'!J1963</f>
        <v>5.117</v>
      </c>
      <c r="H2713" s="67">
        <f>'Permitted Sources'!K1963</f>
        <v>2.5579999999999998</v>
      </c>
      <c r="I2713" s="67">
        <f>'Permitted Sources'!L1963</f>
        <v>0</v>
      </c>
      <c r="J2713" s="67">
        <f>'Permitted Sources'!M1963</f>
        <v>0</v>
      </c>
      <c r="K2713" t="str">
        <f t="shared" si="42"/>
        <v>Compressor Engines</v>
      </c>
    </row>
    <row r="2714" spans="1:11" x14ac:dyDescent="0.2">
      <c r="A2714" s="159" t="str">
        <f>'Permitted Sources'!A1964</f>
        <v>WYDEQ Permitted Sources</v>
      </c>
      <c r="B2714" t="str">
        <f>'Permitted Sources'!B1964</f>
        <v>56</v>
      </c>
      <c r="C2714" s="159">
        <f>'Permitted Sources'!D1964</f>
        <v>56019</v>
      </c>
      <c r="D2714" s="159" t="str">
        <f>'Permitted Sources'!E1964</f>
        <v>20200254</v>
      </c>
      <c r="E2714" t="str">
        <f>'Permitted Sources'!H1964</f>
        <v>Compressor Engines</v>
      </c>
      <c r="F2714" s="67">
        <f>'Permitted Sources'!I1964</f>
        <v>5.117</v>
      </c>
      <c r="G2714" s="67">
        <f>'Permitted Sources'!J1964</f>
        <v>5.117</v>
      </c>
      <c r="H2714" s="67">
        <f>'Permitted Sources'!K1964</f>
        <v>2.5579999999999998</v>
      </c>
      <c r="I2714" s="67">
        <f>'Permitted Sources'!L1964</f>
        <v>0</v>
      </c>
      <c r="J2714" s="67">
        <f>'Permitted Sources'!M1964</f>
        <v>0</v>
      </c>
      <c r="K2714" t="str">
        <f t="shared" si="42"/>
        <v>Compressor Engines</v>
      </c>
    </row>
    <row r="2715" spans="1:11" x14ac:dyDescent="0.2">
      <c r="A2715" s="159" t="str">
        <f>'Permitted Sources'!A1965</f>
        <v>WYDEQ Permitted Sources</v>
      </c>
      <c r="B2715" t="str">
        <f>'Permitted Sources'!B1965</f>
        <v>56</v>
      </c>
      <c r="C2715" s="159">
        <f>'Permitted Sources'!D1965</f>
        <v>56019</v>
      </c>
      <c r="D2715" s="159" t="str">
        <f>'Permitted Sources'!E1965</f>
        <v>20200254</v>
      </c>
      <c r="E2715" t="str">
        <f>'Permitted Sources'!H1965</f>
        <v>Compressor Engines</v>
      </c>
      <c r="F2715" s="67">
        <f>'Permitted Sources'!I1965</f>
        <v>5.117</v>
      </c>
      <c r="G2715" s="67">
        <f>'Permitted Sources'!J1965</f>
        <v>5.117</v>
      </c>
      <c r="H2715" s="67">
        <f>'Permitted Sources'!K1965</f>
        <v>2.5579999999999998</v>
      </c>
      <c r="I2715" s="67">
        <f>'Permitted Sources'!L1965</f>
        <v>0</v>
      </c>
      <c r="J2715" s="67">
        <f>'Permitted Sources'!M1965</f>
        <v>0</v>
      </c>
      <c r="K2715" t="str">
        <f t="shared" si="42"/>
        <v>Compressor Engines</v>
      </c>
    </row>
    <row r="2716" spans="1:11" x14ac:dyDescent="0.2">
      <c r="A2716" s="159" t="str">
        <f>'Permitted Sources'!A1966</f>
        <v>WYDEQ Permitted Sources</v>
      </c>
      <c r="B2716" t="str">
        <f>'Permitted Sources'!B1966</f>
        <v>56</v>
      </c>
      <c r="C2716" s="159">
        <f>'Permitted Sources'!D1966</f>
        <v>56019</v>
      </c>
      <c r="D2716" s="159" t="str">
        <f>'Permitted Sources'!E1966</f>
        <v>20200254</v>
      </c>
      <c r="E2716" t="str">
        <f>'Permitted Sources'!H1966</f>
        <v>Compressor Engines</v>
      </c>
      <c r="F2716" s="67">
        <f>'Permitted Sources'!I1966</f>
        <v>5.6589999999999998</v>
      </c>
      <c r="G2716" s="67">
        <f>'Permitted Sources'!J1966</f>
        <v>5.6660000000000004</v>
      </c>
      <c r="H2716" s="67">
        <f>'Permitted Sources'!K1966</f>
        <v>2.8260000000000001</v>
      </c>
      <c r="I2716" s="67">
        <f>'Permitted Sources'!L1966</f>
        <v>0</v>
      </c>
      <c r="J2716" s="67">
        <f>'Permitted Sources'!M1966</f>
        <v>0</v>
      </c>
      <c r="K2716" t="str">
        <f t="shared" si="42"/>
        <v>Compressor Engines</v>
      </c>
    </row>
    <row r="2717" spans="1:11" x14ac:dyDescent="0.2">
      <c r="A2717" s="159" t="str">
        <f>'Permitted Sources'!A1967</f>
        <v>WYDEQ Permitted Sources</v>
      </c>
      <c r="B2717" t="str">
        <f>'Permitted Sources'!B1967</f>
        <v>56</v>
      </c>
      <c r="C2717" s="159">
        <f>'Permitted Sources'!D1967</f>
        <v>56019</v>
      </c>
      <c r="D2717" s="159" t="str">
        <f>'Permitted Sources'!E1967</f>
        <v>20200254</v>
      </c>
      <c r="E2717" t="str">
        <f>'Permitted Sources'!H1967</f>
        <v>Compressor Engines</v>
      </c>
      <c r="F2717" s="67">
        <f>'Permitted Sources'!I1967</f>
        <v>5.6589999999999998</v>
      </c>
      <c r="G2717" s="67">
        <f>'Permitted Sources'!J1967</f>
        <v>5.6660000000000004</v>
      </c>
      <c r="H2717" s="67">
        <f>'Permitted Sources'!K1967</f>
        <v>2.8260000000000001</v>
      </c>
      <c r="I2717" s="67">
        <f>'Permitted Sources'!L1967</f>
        <v>0</v>
      </c>
      <c r="J2717" s="67">
        <f>'Permitted Sources'!M1967</f>
        <v>0</v>
      </c>
      <c r="K2717" t="str">
        <f t="shared" si="42"/>
        <v>Compressor Engines</v>
      </c>
    </row>
    <row r="2718" spans="1:11" x14ac:dyDescent="0.2">
      <c r="A2718" s="159" t="str">
        <f>'Permitted Sources'!A1968</f>
        <v>WYDEQ Permitted Sources</v>
      </c>
      <c r="B2718" t="str">
        <f>'Permitted Sources'!B1968</f>
        <v>56</v>
      </c>
      <c r="C2718" s="159">
        <f>'Permitted Sources'!D1968</f>
        <v>56019</v>
      </c>
      <c r="D2718" s="159" t="str">
        <f>'Permitted Sources'!E1968</f>
        <v>20200254</v>
      </c>
      <c r="E2718" t="str">
        <f>'Permitted Sources'!H1968</f>
        <v>Compressor Engines</v>
      </c>
      <c r="F2718" s="67">
        <f>'Permitted Sources'!I1968</f>
        <v>5.6589999999999998</v>
      </c>
      <c r="G2718" s="67">
        <f>'Permitted Sources'!J1968</f>
        <v>5.6660000000000004</v>
      </c>
      <c r="H2718" s="67">
        <f>'Permitted Sources'!K1968</f>
        <v>2.8260000000000001</v>
      </c>
      <c r="I2718" s="67">
        <f>'Permitted Sources'!L1968</f>
        <v>0</v>
      </c>
      <c r="J2718" s="67">
        <f>'Permitted Sources'!M1968</f>
        <v>0</v>
      </c>
      <c r="K2718" t="str">
        <f t="shared" si="42"/>
        <v>Compressor Engines</v>
      </c>
    </row>
    <row r="2719" spans="1:11" x14ac:dyDescent="0.2">
      <c r="A2719" s="159" t="str">
        <f>'Permitted Sources'!A1969</f>
        <v>WYDEQ Permitted Sources</v>
      </c>
      <c r="B2719" t="str">
        <f>'Permitted Sources'!B1969</f>
        <v>56</v>
      </c>
      <c r="C2719" s="159">
        <f>'Permitted Sources'!D1969</f>
        <v>56019</v>
      </c>
      <c r="D2719" s="159" t="str">
        <f>'Permitted Sources'!E1969</f>
        <v>20200254</v>
      </c>
      <c r="E2719" t="str">
        <f>'Permitted Sources'!H1969</f>
        <v>Compressor Engines</v>
      </c>
      <c r="F2719" s="67">
        <f>'Permitted Sources'!I1969</f>
        <v>5.6589999999999998</v>
      </c>
      <c r="G2719" s="67">
        <f>'Permitted Sources'!J1969</f>
        <v>5.6660000000000004</v>
      </c>
      <c r="H2719" s="67">
        <f>'Permitted Sources'!K1969</f>
        <v>2.8260000000000001</v>
      </c>
      <c r="I2719" s="67">
        <f>'Permitted Sources'!L1969</f>
        <v>0</v>
      </c>
      <c r="J2719" s="67">
        <f>'Permitted Sources'!M1969</f>
        <v>0</v>
      </c>
      <c r="K2719" t="str">
        <f t="shared" si="42"/>
        <v>Compressor Engines</v>
      </c>
    </row>
    <row r="2720" spans="1:11" x14ac:dyDescent="0.2">
      <c r="A2720" s="159" t="str">
        <f>'Permitted Sources'!A1970</f>
        <v>WYDEQ Permitted Sources</v>
      </c>
      <c r="B2720" t="str">
        <f>'Permitted Sources'!B1970</f>
        <v>56</v>
      </c>
      <c r="C2720" s="159">
        <f>'Permitted Sources'!D1970</f>
        <v>56019</v>
      </c>
      <c r="D2720" s="159" t="str">
        <f>'Permitted Sources'!E1970</f>
        <v>20200254</v>
      </c>
      <c r="E2720" t="str">
        <f>'Permitted Sources'!H1970</f>
        <v>Compressor Engines</v>
      </c>
      <c r="F2720" s="67">
        <f>'Permitted Sources'!I1970</f>
        <v>5.6589999999999998</v>
      </c>
      <c r="G2720" s="67">
        <f>'Permitted Sources'!J1970</f>
        <v>5.6660000000000004</v>
      </c>
      <c r="H2720" s="67">
        <f>'Permitted Sources'!K1970</f>
        <v>2.8260000000000001</v>
      </c>
      <c r="I2720" s="67">
        <f>'Permitted Sources'!L1970</f>
        <v>0</v>
      </c>
      <c r="J2720" s="67">
        <f>'Permitted Sources'!M1970</f>
        <v>0</v>
      </c>
      <c r="K2720" t="str">
        <f t="shared" si="42"/>
        <v>Compressor Engines</v>
      </c>
    </row>
    <row r="2721" spans="1:11" x14ac:dyDescent="0.2">
      <c r="A2721" s="159" t="str">
        <f>'Permitted Sources'!A1971</f>
        <v>WYDEQ Permitted Sources</v>
      </c>
      <c r="B2721" t="str">
        <f>'Permitted Sources'!B1971</f>
        <v>56</v>
      </c>
      <c r="C2721" s="159">
        <f>'Permitted Sources'!D1971</f>
        <v>56019</v>
      </c>
      <c r="D2721" s="159" t="str">
        <f>'Permitted Sources'!E1971</f>
        <v>20200254</v>
      </c>
      <c r="E2721" t="str">
        <f>'Permitted Sources'!H1971</f>
        <v>Compressor Engines</v>
      </c>
      <c r="F2721" s="67">
        <f>'Permitted Sources'!I1971</f>
        <v>5.6589999999999998</v>
      </c>
      <c r="G2721" s="67">
        <f>'Permitted Sources'!J1971</f>
        <v>5.6660000000000004</v>
      </c>
      <c r="H2721" s="67">
        <f>'Permitted Sources'!K1971</f>
        <v>2.8260000000000001</v>
      </c>
      <c r="I2721" s="67">
        <f>'Permitted Sources'!L1971</f>
        <v>0</v>
      </c>
      <c r="J2721" s="67">
        <f>'Permitted Sources'!M1971</f>
        <v>0</v>
      </c>
      <c r="K2721" t="str">
        <f t="shared" si="42"/>
        <v>Compressor Engines</v>
      </c>
    </row>
    <row r="2722" spans="1:11" x14ac:dyDescent="0.2">
      <c r="A2722" s="159" t="str">
        <f>'Permitted Sources'!A1972</f>
        <v>WYDEQ Permitted Sources</v>
      </c>
      <c r="B2722" t="str">
        <f>'Permitted Sources'!B1972</f>
        <v>56</v>
      </c>
      <c r="C2722" s="159">
        <f>'Permitted Sources'!D1972</f>
        <v>56019</v>
      </c>
      <c r="D2722" s="159" t="str">
        <f>'Permitted Sources'!E1972</f>
        <v>20200254</v>
      </c>
      <c r="E2722" t="str">
        <f>'Permitted Sources'!H1972</f>
        <v>Compressor Engines</v>
      </c>
      <c r="F2722" s="67">
        <f>'Permitted Sources'!I1972</f>
        <v>5.6589999999999998</v>
      </c>
      <c r="G2722" s="67">
        <f>'Permitted Sources'!J1972</f>
        <v>5.6660000000000004</v>
      </c>
      <c r="H2722" s="67">
        <f>'Permitted Sources'!K1972</f>
        <v>2.8260000000000001</v>
      </c>
      <c r="I2722" s="67">
        <f>'Permitted Sources'!L1972</f>
        <v>0</v>
      </c>
      <c r="J2722" s="67">
        <f>'Permitted Sources'!M1972</f>
        <v>0</v>
      </c>
      <c r="K2722" t="str">
        <f t="shared" si="42"/>
        <v>Compressor Engines</v>
      </c>
    </row>
    <row r="2723" spans="1:11" x14ac:dyDescent="0.2">
      <c r="A2723" s="159" t="str">
        <f>'Permitted Sources'!A1973</f>
        <v>WYDEQ Permitted Sources</v>
      </c>
      <c r="B2723" t="str">
        <f>'Permitted Sources'!B1973</f>
        <v>56</v>
      </c>
      <c r="C2723" s="159">
        <f>'Permitted Sources'!D1973</f>
        <v>56019</v>
      </c>
      <c r="D2723" s="159" t="str">
        <f>'Permitted Sources'!E1973</f>
        <v>20200254</v>
      </c>
      <c r="E2723" t="str">
        <f>'Permitted Sources'!H1973</f>
        <v>Compressor Engines</v>
      </c>
      <c r="F2723" s="67">
        <f>'Permitted Sources'!I1973</f>
        <v>5.6589999999999998</v>
      </c>
      <c r="G2723" s="67">
        <f>'Permitted Sources'!J1973</f>
        <v>5.6660000000000004</v>
      </c>
      <c r="H2723" s="67">
        <f>'Permitted Sources'!K1973</f>
        <v>2.8260000000000001</v>
      </c>
      <c r="I2723" s="67">
        <f>'Permitted Sources'!L1973</f>
        <v>0</v>
      </c>
      <c r="J2723" s="67">
        <f>'Permitted Sources'!M1973</f>
        <v>0</v>
      </c>
      <c r="K2723" t="str">
        <f t="shared" si="42"/>
        <v>Compressor Engines</v>
      </c>
    </row>
    <row r="2724" spans="1:11" x14ac:dyDescent="0.2">
      <c r="A2724" s="159" t="str">
        <f>'Permitted Sources'!A1974</f>
        <v>WYDEQ Permitted Sources</v>
      </c>
      <c r="B2724" t="str">
        <f>'Permitted Sources'!B1974</f>
        <v>56</v>
      </c>
      <c r="C2724" s="159">
        <f>'Permitted Sources'!D1974</f>
        <v>56019</v>
      </c>
      <c r="D2724" s="159" t="str">
        <f>'Permitted Sources'!E1974</f>
        <v>20200253</v>
      </c>
      <c r="E2724" t="str">
        <f>'Permitted Sources'!H1974</f>
        <v>Compressor Engines</v>
      </c>
      <c r="F2724" s="67">
        <f>'Permitted Sources'!I1974</f>
        <v>1.9470000000000001</v>
      </c>
      <c r="G2724" s="67">
        <f>'Permitted Sources'!J1974</f>
        <v>1.9470000000000001</v>
      </c>
      <c r="H2724" s="67">
        <f>'Permitted Sources'!K1974</f>
        <v>5.8819999999999997</v>
      </c>
      <c r="I2724" s="67">
        <f>'Permitted Sources'!L1974</f>
        <v>0</v>
      </c>
      <c r="J2724" s="67">
        <f>'Permitted Sources'!M1974</f>
        <v>0</v>
      </c>
      <c r="K2724" t="str">
        <f t="shared" si="42"/>
        <v>Compressor Engines</v>
      </c>
    </row>
    <row r="2725" spans="1:11" x14ac:dyDescent="0.2">
      <c r="A2725" s="159" t="str">
        <f>'Permitted Sources'!A1975</f>
        <v>WYDEQ Permitted Sources</v>
      </c>
      <c r="B2725" t="str">
        <f>'Permitted Sources'!B1975</f>
        <v>56</v>
      </c>
      <c r="C2725" s="159">
        <f>'Permitted Sources'!D1975</f>
        <v>56019</v>
      </c>
      <c r="D2725" s="159" t="str">
        <f>'Permitted Sources'!E1975</f>
        <v>20200253</v>
      </c>
      <c r="E2725" t="str">
        <f>'Permitted Sources'!H1975</f>
        <v>Compressor Engines</v>
      </c>
      <c r="F2725" s="67">
        <f>'Permitted Sources'!I1975</f>
        <v>1.9470000000000001</v>
      </c>
      <c r="G2725" s="67">
        <f>'Permitted Sources'!J1975</f>
        <v>1.9470000000000001</v>
      </c>
      <c r="H2725" s="67">
        <f>'Permitted Sources'!K1975</f>
        <v>5.8819999999999997</v>
      </c>
      <c r="I2725" s="67">
        <f>'Permitted Sources'!L1975</f>
        <v>0</v>
      </c>
      <c r="J2725" s="67">
        <f>'Permitted Sources'!M1975</f>
        <v>0</v>
      </c>
      <c r="K2725" t="str">
        <f t="shared" si="42"/>
        <v>Compressor Engines</v>
      </c>
    </row>
    <row r="2726" spans="1:11" x14ac:dyDescent="0.2">
      <c r="A2726" s="159" t="str">
        <f>'Permitted Sources'!A1976</f>
        <v>WYDEQ Permitted Sources</v>
      </c>
      <c r="B2726" t="str">
        <f>'Permitted Sources'!B1976</f>
        <v>56</v>
      </c>
      <c r="C2726" s="159">
        <f>'Permitted Sources'!D1976</f>
        <v>56019</v>
      </c>
      <c r="D2726" s="159" t="str">
        <f>'Permitted Sources'!E1976</f>
        <v>20200254</v>
      </c>
      <c r="E2726" t="str">
        <f>'Permitted Sources'!H1976</f>
        <v>Compressor Engines</v>
      </c>
      <c r="F2726" s="67">
        <f>'Permitted Sources'!I1976</f>
        <v>5.117</v>
      </c>
      <c r="G2726" s="67">
        <f>'Permitted Sources'!J1976</f>
        <v>5.117</v>
      </c>
      <c r="H2726" s="67">
        <f>'Permitted Sources'!K1976</f>
        <v>2.5579999999999998</v>
      </c>
      <c r="I2726" s="67">
        <f>'Permitted Sources'!L1976</f>
        <v>0</v>
      </c>
      <c r="J2726" s="67">
        <f>'Permitted Sources'!M1976</f>
        <v>0</v>
      </c>
      <c r="K2726" t="str">
        <f t="shared" si="42"/>
        <v>Compressor Engines</v>
      </c>
    </row>
    <row r="2727" spans="1:11" x14ac:dyDescent="0.2">
      <c r="A2727" s="159" t="str">
        <f>'Permitted Sources'!A1977</f>
        <v>WYDEQ Permitted Sources</v>
      </c>
      <c r="B2727" t="str">
        <f>'Permitted Sources'!B1977</f>
        <v>56</v>
      </c>
      <c r="C2727" s="159">
        <f>'Permitted Sources'!D1977</f>
        <v>56019</v>
      </c>
      <c r="D2727" s="159" t="str">
        <f>'Permitted Sources'!E1977</f>
        <v>20200254</v>
      </c>
      <c r="E2727" t="str">
        <f>'Permitted Sources'!H1977</f>
        <v>Compressor Engines</v>
      </c>
      <c r="F2727" s="67">
        <f>'Permitted Sources'!I1977</f>
        <v>5.117</v>
      </c>
      <c r="G2727" s="67">
        <f>'Permitted Sources'!J1977</f>
        <v>5.117</v>
      </c>
      <c r="H2727" s="67">
        <f>'Permitted Sources'!K1977</f>
        <v>2.5579999999999998</v>
      </c>
      <c r="I2727" s="67">
        <f>'Permitted Sources'!L1977</f>
        <v>0</v>
      </c>
      <c r="J2727" s="67">
        <f>'Permitted Sources'!M1977</f>
        <v>0</v>
      </c>
      <c r="K2727" t="str">
        <f t="shared" si="42"/>
        <v>Compressor Engines</v>
      </c>
    </row>
    <row r="2728" spans="1:11" x14ac:dyDescent="0.2">
      <c r="A2728" s="159" t="str">
        <f>'Permitted Sources'!A1978</f>
        <v>WYDEQ Permitted Sources</v>
      </c>
      <c r="B2728" t="str">
        <f>'Permitted Sources'!B1978</f>
        <v>56</v>
      </c>
      <c r="C2728" s="159">
        <f>'Permitted Sources'!D1978</f>
        <v>56019</v>
      </c>
      <c r="D2728" s="159" t="str">
        <f>'Permitted Sources'!E1978</f>
        <v>20200254</v>
      </c>
      <c r="E2728" t="str">
        <f>'Permitted Sources'!H1978</f>
        <v>Compressor Engines</v>
      </c>
      <c r="F2728" s="67">
        <f>'Permitted Sources'!I1978</f>
        <v>5.117</v>
      </c>
      <c r="G2728" s="67">
        <f>'Permitted Sources'!J1978</f>
        <v>5.117</v>
      </c>
      <c r="H2728" s="67">
        <f>'Permitted Sources'!K1978</f>
        <v>2.5579999999999998</v>
      </c>
      <c r="I2728" s="67">
        <f>'Permitted Sources'!L1978</f>
        <v>0</v>
      </c>
      <c r="J2728" s="67">
        <f>'Permitted Sources'!M1978</f>
        <v>0</v>
      </c>
      <c r="K2728" t="str">
        <f t="shared" si="42"/>
        <v>Compressor Engines</v>
      </c>
    </row>
    <row r="2729" spans="1:11" x14ac:dyDescent="0.2">
      <c r="A2729" s="159" t="str">
        <f>'Permitted Sources'!A1979</f>
        <v>WYDEQ Permitted Sources</v>
      </c>
      <c r="B2729" t="str">
        <f>'Permitted Sources'!B1979</f>
        <v>56</v>
      </c>
      <c r="C2729" s="159">
        <f>'Permitted Sources'!D1979</f>
        <v>56019</v>
      </c>
      <c r="D2729" s="159" t="str">
        <f>'Permitted Sources'!E1979</f>
        <v>20200254</v>
      </c>
      <c r="E2729" t="str">
        <f>'Permitted Sources'!H1979</f>
        <v>Compressor Engines</v>
      </c>
      <c r="F2729" s="67">
        <f>'Permitted Sources'!I1979</f>
        <v>5.117</v>
      </c>
      <c r="G2729" s="67">
        <f>'Permitted Sources'!J1979</f>
        <v>5.117</v>
      </c>
      <c r="H2729" s="67">
        <f>'Permitted Sources'!K1979</f>
        <v>2.5579999999999998</v>
      </c>
      <c r="I2729" s="67">
        <f>'Permitted Sources'!L1979</f>
        <v>0</v>
      </c>
      <c r="J2729" s="67">
        <f>'Permitted Sources'!M1979</f>
        <v>0</v>
      </c>
      <c r="K2729" t="str">
        <f t="shared" si="42"/>
        <v>Compressor Engines</v>
      </c>
    </row>
    <row r="2730" spans="1:11" x14ac:dyDescent="0.2">
      <c r="A2730" s="159" t="str">
        <f>'Permitted Sources'!A1980</f>
        <v>WYDEQ Permitted Sources</v>
      </c>
      <c r="B2730" t="str">
        <f>'Permitted Sources'!B1980</f>
        <v>56</v>
      </c>
      <c r="C2730" s="159">
        <f>'Permitted Sources'!D1980</f>
        <v>56019</v>
      </c>
      <c r="D2730" s="159" t="str">
        <f>'Permitted Sources'!E1980</f>
        <v>20200254</v>
      </c>
      <c r="E2730" t="str">
        <f>'Permitted Sources'!H1980</f>
        <v>Compressor Engines</v>
      </c>
      <c r="F2730" s="67">
        <f>'Permitted Sources'!I1980</f>
        <v>5.117</v>
      </c>
      <c r="G2730" s="67">
        <f>'Permitted Sources'!J1980</f>
        <v>5.117</v>
      </c>
      <c r="H2730" s="67">
        <f>'Permitted Sources'!K1980</f>
        <v>2.5579999999999998</v>
      </c>
      <c r="I2730" s="67">
        <f>'Permitted Sources'!L1980</f>
        <v>0</v>
      </c>
      <c r="J2730" s="67">
        <f>'Permitted Sources'!M1980</f>
        <v>0</v>
      </c>
      <c r="K2730" t="str">
        <f t="shared" si="42"/>
        <v>Compressor Engines</v>
      </c>
    </row>
    <row r="2731" spans="1:11" x14ac:dyDescent="0.2">
      <c r="A2731" s="159" t="str">
        <f>'Permitted Sources'!A1981</f>
        <v>WYDEQ Permitted Sources</v>
      </c>
      <c r="B2731" t="str">
        <f>'Permitted Sources'!B1981</f>
        <v>56</v>
      </c>
      <c r="C2731" s="159">
        <f>'Permitted Sources'!D1981</f>
        <v>56019</v>
      </c>
      <c r="D2731" s="159" t="str">
        <f>'Permitted Sources'!E1981</f>
        <v>20200254</v>
      </c>
      <c r="E2731" t="str">
        <f>'Permitted Sources'!H1981</f>
        <v>Compressor Engines</v>
      </c>
      <c r="F2731" s="67">
        <f>'Permitted Sources'!I1981</f>
        <v>5.117</v>
      </c>
      <c r="G2731" s="67">
        <f>'Permitted Sources'!J1981</f>
        <v>5.117</v>
      </c>
      <c r="H2731" s="67">
        <f>'Permitted Sources'!K1981</f>
        <v>2.5579999999999998</v>
      </c>
      <c r="I2731" s="67">
        <f>'Permitted Sources'!L1981</f>
        <v>0</v>
      </c>
      <c r="J2731" s="67">
        <f>'Permitted Sources'!M1981</f>
        <v>0</v>
      </c>
      <c r="K2731" t="str">
        <f t="shared" si="42"/>
        <v>Compressor Engines</v>
      </c>
    </row>
    <row r="2732" spans="1:11" x14ac:dyDescent="0.2">
      <c r="A2732" s="159" t="str">
        <f>'Permitted Sources'!A1982</f>
        <v>WYDEQ Permitted Sources</v>
      </c>
      <c r="B2732" t="str">
        <f>'Permitted Sources'!B1982</f>
        <v>56</v>
      </c>
      <c r="C2732" s="159">
        <f>'Permitted Sources'!D1982</f>
        <v>56019</v>
      </c>
      <c r="D2732" s="159" t="str">
        <f>'Permitted Sources'!E1982</f>
        <v>20200254</v>
      </c>
      <c r="E2732" t="str">
        <f>'Permitted Sources'!H1982</f>
        <v>Compressor Engines</v>
      </c>
      <c r="F2732" s="67">
        <f>'Permitted Sources'!I1982</f>
        <v>5.117</v>
      </c>
      <c r="G2732" s="67">
        <f>'Permitted Sources'!J1982</f>
        <v>5.117</v>
      </c>
      <c r="H2732" s="67">
        <f>'Permitted Sources'!K1982</f>
        <v>2.5579999999999998</v>
      </c>
      <c r="I2732" s="67">
        <f>'Permitted Sources'!L1982</f>
        <v>0</v>
      </c>
      <c r="J2732" s="67">
        <f>'Permitted Sources'!M1982</f>
        <v>0</v>
      </c>
      <c r="K2732" t="str">
        <f t="shared" si="42"/>
        <v>Compressor Engines</v>
      </c>
    </row>
    <row r="2733" spans="1:11" x14ac:dyDescent="0.2">
      <c r="A2733" s="159" t="str">
        <f>'Permitted Sources'!A1983</f>
        <v>WYDEQ Permitted Sources</v>
      </c>
      <c r="B2733" t="str">
        <f>'Permitted Sources'!B1983</f>
        <v>56</v>
      </c>
      <c r="C2733" s="159">
        <f>'Permitted Sources'!D1983</f>
        <v>56019</v>
      </c>
      <c r="D2733" s="159" t="str">
        <f>'Permitted Sources'!E1983</f>
        <v>20200254</v>
      </c>
      <c r="E2733" t="str">
        <f>'Permitted Sources'!H1983</f>
        <v>Compressor Engines</v>
      </c>
      <c r="F2733" s="67">
        <f>'Permitted Sources'!I1983</f>
        <v>5.117</v>
      </c>
      <c r="G2733" s="67">
        <f>'Permitted Sources'!J1983</f>
        <v>5.117</v>
      </c>
      <c r="H2733" s="67">
        <f>'Permitted Sources'!K1983</f>
        <v>2.5579999999999998</v>
      </c>
      <c r="I2733" s="67">
        <f>'Permitted Sources'!L1983</f>
        <v>0</v>
      </c>
      <c r="J2733" s="67">
        <f>'Permitted Sources'!M1983</f>
        <v>0</v>
      </c>
      <c r="K2733" t="str">
        <f t="shared" si="42"/>
        <v>Compressor Engines</v>
      </c>
    </row>
    <row r="2734" spans="1:11" x14ac:dyDescent="0.2">
      <c r="A2734" s="159" t="str">
        <f>'Permitted Sources'!A1984</f>
        <v>WYDEQ Permitted Sources</v>
      </c>
      <c r="B2734" t="str">
        <f>'Permitted Sources'!B1984</f>
        <v>56</v>
      </c>
      <c r="C2734" s="159">
        <f>'Permitted Sources'!D1984</f>
        <v>56019</v>
      </c>
      <c r="D2734" s="159" t="str">
        <f>'Permitted Sources'!E1984</f>
        <v>20200254</v>
      </c>
      <c r="E2734" t="str">
        <f>'Permitted Sources'!H1984</f>
        <v>Compressor Engines</v>
      </c>
      <c r="F2734" s="67">
        <f>'Permitted Sources'!I1984</f>
        <v>5.117</v>
      </c>
      <c r="G2734" s="67">
        <f>'Permitted Sources'!J1984</f>
        <v>5.117</v>
      </c>
      <c r="H2734" s="67">
        <f>'Permitted Sources'!K1984</f>
        <v>2.5579999999999998</v>
      </c>
      <c r="I2734" s="67">
        <f>'Permitted Sources'!L1984</f>
        <v>0</v>
      </c>
      <c r="J2734" s="67">
        <f>'Permitted Sources'!M1984</f>
        <v>0</v>
      </c>
      <c r="K2734" t="str">
        <f t="shared" si="42"/>
        <v>Compressor Engines</v>
      </c>
    </row>
    <row r="2735" spans="1:11" x14ac:dyDescent="0.2">
      <c r="A2735" s="159" t="str">
        <f>'Permitted Sources'!A1985</f>
        <v>WYDEQ Permitted Sources</v>
      </c>
      <c r="B2735" t="str">
        <f>'Permitted Sources'!B1985</f>
        <v>56</v>
      </c>
      <c r="C2735" s="159">
        <f>'Permitted Sources'!D1985</f>
        <v>56019</v>
      </c>
      <c r="D2735" s="159" t="str">
        <f>'Permitted Sources'!E1985</f>
        <v>20200254</v>
      </c>
      <c r="E2735" t="str">
        <f>'Permitted Sources'!H1985</f>
        <v>Compressor Engines</v>
      </c>
      <c r="F2735" s="67">
        <f>'Permitted Sources'!I1985</f>
        <v>5.117</v>
      </c>
      <c r="G2735" s="67">
        <f>'Permitted Sources'!J1985</f>
        <v>5.117</v>
      </c>
      <c r="H2735" s="67">
        <f>'Permitted Sources'!K1985</f>
        <v>2.5579999999999998</v>
      </c>
      <c r="I2735" s="67">
        <f>'Permitted Sources'!L1985</f>
        <v>0</v>
      </c>
      <c r="J2735" s="67">
        <f>'Permitted Sources'!M1985</f>
        <v>0</v>
      </c>
      <c r="K2735" t="str">
        <f t="shared" si="42"/>
        <v>Compressor Engines</v>
      </c>
    </row>
    <row r="2736" spans="1:11" x14ac:dyDescent="0.2">
      <c r="A2736" s="159" t="str">
        <f>'Permitted Sources'!A1986</f>
        <v>WYDEQ Permitted Sources</v>
      </c>
      <c r="B2736" t="str">
        <f>'Permitted Sources'!B1986</f>
        <v>56</v>
      </c>
      <c r="C2736" s="159">
        <f>'Permitted Sources'!D1986</f>
        <v>56019</v>
      </c>
      <c r="D2736" s="159" t="str">
        <f>'Permitted Sources'!E1986</f>
        <v>20200254</v>
      </c>
      <c r="E2736" t="str">
        <f>'Permitted Sources'!H1986</f>
        <v>Compressor Engines</v>
      </c>
      <c r="F2736" s="67">
        <f>'Permitted Sources'!I1986</f>
        <v>5.117</v>
      </c>
      <c r="G2736" s="67">
        <f>'Permitted Sources'!J1986</f>
        <v>5.117</v>
      </c>
      <c r="H2736" s="67">
        <f>'Permitted Sources'!K1986</f>
        <v>2.5579999999999998</v>
      </c>
      <c r="I2736" s="67">
        <f>'Permitted Sources'!L1986</f>
        <v>0</v>
      </c>
      <c r="J2736" s="67">
        <f>'Permitted Sources'!M1986</f>
        <v>0</v>
      </c>
      <c r="K2736" t="str">
        <f t="shared" si="42"/>
        <v>Compressor Engines</v>
      </c>
    </row>
    <row r="2737" spans="1:11" x14ac:dyDescent="0.2">
      <c r="A2737" s="159" t="str">
        <f>'Permitted Sources'!A1987</f>
        <v>WYDEQ Permitted Sources</v>
      </c>
      <c r="B2737" t="str">
        <f>'Permitted Sources'!B1987</f>
        <v>56</v>
      </c>
      <c r="C2737" s="159">
        <f>'Permitted Sources'!D1987</f>
        <v>56019</v>
      </c>
      <c r="D2737" s="159" t="str">
        <f>'Permitted Sources'!E1987</f>
        <v>20200254</v>
      </c>
      <c r="E2737" t="str">
        <f>'Permitted Sources'!H1987</f>
        <v>Compressor Engines</v>
      </c>
      <c r="F2737" s="67">
        <f>'Permitted Sources'!I1987</f>
        <v>5.117</v>
      </c>
      <c r="G2737" s="67">
        <f>'Permitted Sources'!J1987</f>
        <v>5.117</v>
      </c>
      <c r="H2737" s="67">
        <f>'Permitted Sources'!K1987</f>
        <v>2.5579999999999998</v>
      </c>
      <c r="I2737" s="67">
        <f>'Permitted Sources'!L1987</f>
        <v>0</v>
      </c>
      <c r="J2737" s="67">
        <f>'Permitted Sources'!M1987</f>
        <v>0</v>
      </c>
      <c r="K2737" t="str">
        <f t="shared" si="42"/>
        <v>Compressor Engines</v>
      </c>
    </row>
    <row r="2738" spans="1:11" x14ac:dyDescent="0.2">
      <c r="A2738" s="159" t="str">
        <f>'Permitted Sources'!A1988</f>
        <v>WYDEQ Permitted Sources</v>
      </c>
      <c r="B2738" t="str">
        <f>'Permitted Sources'!B1988</f>
        <v>56</v>
      </c>
      <c r="C2738" s="159">
        <f>'Permitted Sources'!D1988</f>
        <v>56019</v>
      </c>
      <c r="D2738" s="159" t="str">
        <f>'Permitted Sources'!E1988</f>
        <v>20200254</v>
      </c>
      <c r="E2738" t="str">
        <f>'Permitted Sources'!H1988</f>
        <v>Compressor Engines</v>
      </c>
      <c r="F2738" s="67">
        <f>'Permitted Sources'!I1988</f>
        <v>5.117</v>
      </c>
      <c r="G2738" s="67">
        <f>'Permitted Sources'!J1988</f>
        <v>5.117</v>
      </c>
      <c r="H2738" s="67">
        <f>'Permitted Sources'!K1988</f>
        <v>2.5579999999999998</v>
      </c>
      <c r="I2738" s="67">
        <f>'Permitted Sources'!L1988</f>
        <v>0</v>
      </c>
      <c r="J2738" s="67">
        <f>'Permitted Sources'!M1988</f>
        <v>0</v>
      </c>
      <c r="K2738" t="str">
        <f t="shared" si="42"/>
        <v>Compressor Engines</v>
      </c>
    </row>
    <row r="2739" spans="1:11" x14ac:dyDescent="0.2">
      <c r="A2739" s="159" t="str">
        <f>'Permitted Sources'!A1989</f>
        <v>WYDEQ Permitted Sources</v>
      </c>
      <c r="B2739" t="str">
        <f>'Permitted Sources'!B1989</f>
        <v>56</v>
      </c>
      <c r="C2739" s="159">
        <f>'Permitted Sources'!D1989</f>
        <v>56019</v>
      </c>
      <c r="D2739" s="159" t="str">
        <f>'Permitted Sources'!E1989</f>
        <v>20200254</v>
      </c>
      <c r="E2739" t="str">
        <f>'Permitted Sources'!H1989</f>
        <v>Compressor Engines</v>
      </c>
      <c r="F2739" s="67">
        <f>'Permitted Sources'!I1989</f>
        <v>5.117</v>
      </c>
      <c r="G2739" s="67">
        <f>'Permitted Sources'!J1989</f>
        <v>5.117</v>
      </c>
      <c r="H2739" s="67">
        <f>'Permitted Sources'!K1989</f>
        <v>2.5579999999999998</v>
      </c>
      <c r="I2739" s="67">
        <f>'Permitted Sources'!L1989</f>
        <v>0</v>
      </c>
      <c r="J2739" s="67">
        <f>'Permitted Sources'!M1989</f>
        <v>0</v>
      </c>
      <c r="K2739" t="str">
        <f t="shared" si="42"/>
        <v>Compressor Engines</v>
      </c>
    </row>
    <row r="2740" spans="1:11" x14ac:dyDescent="0.2">
      <c r="A2740" s="159" t="str">
        <f>'Permitted Sources'!A1990</f>
        <v>WYDEQ Permitted Sources</v>
      </c>
      <c r="B2740" t="str">
        <f>'Permitted Sources'!B1990</f>
        <v>56</v>
      </c>
      <c r="C2740" s="159">
        <f>'Permitted Sources'!D1990</f>
        <v>56019</v>
      </c>
      <c r="D2740" s="159" t="str">
        <f>'Permitted Sources'!E1990</f>
        <v>20200254</v>
      </c>
      <c r="E2740" t="str">
        <f>'Permitted Sources'!H1990</f>
        <v>Compressor Engines</v>
      </c>
      <c r="F2740" s="67">
        <f>'Permitted Sources'!I1990</f>
        <v>5.117</v>
      </c>
      <c r="G2740" s="67">
        <f>'Permitted Sources'!J1990</f>
        <v>5.117</v>
      </c>
      <c r="H2740" s="67">
        <f>'Permitted Sources'!K1990</f>
        <v>2.5579999999999998</v>
      </c>
      <c r="I2740" s="67">
        <f>'Permitted Sources'!L1990</f>
        <v>0</v>
      </c>
      <c r="J2740" s="67">
        <f>'Permitted Sources'!M1990</f>
        <v>0</v>
      </c>
      <c r="K2740" t="str">
        <f t="shared" si="42"/>
        <v>Compressor Engines</v>
      </c>
    </row>
    <row r="2741" spans="1:11" x14ac:dyDescent="0.2">
      <c r="A2741" s="159" t="str">
        <f>'Permitted Sources'!A1991</f>
        <v>WYDEQ Permitted Sources</v>
      </c>
      <c r="B2741" t="str">
        <f>'Permitted Sources'!B1991</f>
        <v>56</v>
      </c>
      <c r="C2741" s="159">
        <f>'Permitted Sources'!D1991</f>
        <v>56019</v>
      </c>
      <c r="D2741" s="159" t="str">
        <f>'Permitted Sources'!E1991</f>
        <v>20200254</v>
      </c>
      <c r="E2741" t="str">
        <f>'Permitted Sources'!H1991</f>
        <v>Compressor Engines</v>
      </c>
      <c r="F2741" s="67">
        <f>'Permitted Sources'!I1991</f>
        <v>5.117</v>
      </c>
      <c r="G2741" s="67">
        <f>'Permitted Sources'!J1991</f>
        <v>5.117</v>
      </c>
      <c r="H2741" s="67">
        <f>'Permitted Sources'!K1991</f>
        <v>2.5579999999999998</v>
      </c>
      <c r="I2741" s="67">
        <f>'Permitted Sources'!L1991</f>
        <v>0</v>
      </c>
      <c r="J2741" s="67">
        <f>'Permitted Sources'!M1991</f>
        <v>0</v>
      </c>
      <c r="K2741" t="str">
        <f t="shared" si="42"/>
        <v>Compressor Engines</v>
      </c>
    </row>
    <row r="2742" spans="1:11" x14ac:dyDescent="0.2">
      <c r="A2742" s="159" t="str">
        <f>'Permitted Sources'!A1992</f>
        <v>WYDEQ Permitted Sources</v>
      </c>
      <c r="B2742" t="str">
        <f>'Permitted Sources'!B1992</f>
        <v>56</v>
      </c>
      <c r="C2742" s="159">
        <f>'Permitted Sources'!D1992</f>
        <v>56019</v>
      </c>
      <c r="D2742" s="159" t="str">
        <f>'Permitted Sources'!E1992</f>
        <v>20200254</v>
      </c>
      <c r="E2742" t="str">
        <f>'Permitted Sources'!H1992</f>
        <v>Compressor Engines</v>
      </c>
      <c r="F2742" s="67">
        <f>'Permitted Sources'!I1992</f>
        <v>5.117</v>
      </c>
      <c r="G2742" s="67">
        <f>'Permitted Sources'!J1992</f>
        <v>5.117</v>
      </c>
      <c r="H2742" s="67">
        <f>'Permitted Sources'!K1992</f>
        <v>2.5579999999999998</v>
      </c>
      <c r="I2742" s="67">
        <f>'Permitted Sources'!L1992</f>
        <v>0</v>
      </c>
      <c r="J2742" s="67">
        <f>'Permitted Sources'!M1992</f>
        <v>0</v>
      </c>
      <c r="K2742" t="str">
        <f t="shared" si="42"/>
        <v>Compressor Engines</v>
      </c>
    </row>
    <row r="2743" spans="1:11" x14ac:dyDescent="0.2">
      <c r="A2743" s="159" t="str">
        <f>'Permitted Sources'!A1993</f>
        <v>WYDEQ Permitted Sources</v>
      </c>
      <c r="B2743" t="str">
        <f>'Permitted Sources'!B1993</f>
        <v>56</v>
      </c>
      <c r="C2743" s="159">
        <f>'Permitted Sources'!D1993</f>
        <v>56019</v>
      </c>
      <c r="D2743" s="159" t="str">
        <f>'Permitted Sources'!E1993</f>
        <v>20200254</v>
      </c>
      <c r="E2743" t="str">
        <f>'Permitted Sources'!H1993</f>
        <v>Compressor Engines</v>
      </c>
      <c r="F2743" s="67">
        <f>'Permitted Sources'!I1993</f>
        <v>5.117</v>
      </c>
      <c r="G2743" s="67">
        <f>'Permitted Sources'!J1993</f>
        <v>5.117</v>
      </c>
      <c r="H2743" s="67">
        <f>'Permitted Sources'!K1993</f>
        <v>2.5579999999999998</v>
      </c>
      <c r="I2743" s="67">
        <f>'Permitted Sources'!L1993</f>
        <v>0</v>
      </c>
      <c r="J2743" s="67">
        <f>'Permitted Sources'!M1993</f>
        <v>0</v>
      </c>
      <c r="K2743" t="str">
        <f t="shared" si="42"/>
        <v>Compressor Engines</v>
      </c>
    </row>
    <row r="2744" spans="1:11" x14ac:dyDescent="0.2">
      <c r="A2744" s="159" t="str">
        <f>'Permitted Sources'!A1994</f>
        <v>WYDEQ Permitted Sources</v>
      </c>
      <c r="B2744" t="str">
        <f>'Permitted Sources'!B1994</f>
        <v>56</v>
      </c>
      <c r="C2744" s="159">
        <f>'Permitted Sources'!D1994</f>
        <v>56019</v>
      </c>
      <c r="D2744" s="159" t="str">
        <f>'Permitted Sources'!E1994</f>
        <v>20200254</v>
      </c>
      <c r="E2744" t="str">
        <f>'Permitted Sources'!H1994</f>
        <v>Compressor Engines</v>
      </c>
      <c r="F2744" s="67">
        <f>'Permitted Sources'!I1994</f>
        <v>5.117</v>
      </c>
      <c r="G2744" s="67">
        <f>'Permitted Sources'!J1994</f>
        <v>5.117</v>
      </c>
      <c r="H2744" s="67">
        <f>'Permitted Sources'!K1994</f>
        <v>2.5579999999999998</v>
      </c>
      <c r="I2744" s="67">
        <f>'Permitted Sources'!L1994</f>
        <v>0</v>
      </c>
      <c r="J2744" s="67">
        <f>'Permitted Sources'!M1994</f>
        <v>0</v>
      </c>
      <c r="K2744" t="str">
        <f t="shared" si="42"/>
        <v>Compressor Engines</v>
      </c>
    </row>
    <row r="2745" spans="1:11" x14ac:dyDescent="0.2">
      <c r="A2745" s="159" t="str">
        <f>'Permitted Sources'!A1995</f>
        <v>WYDEQ Permitted Sources</v>
      </c>
      <c r="B2745" t="str">
        <f>'Permitted Sources'!B1995</f>
        <v>56</v>
      </c>
      <c r="C2745" s="159">
        <f>'Permitted Sources'!D1995</f>
        <v>56019</v>
      </c>
      <c r="D2745" s="159" t="str">
        <f>'Permitted Sources'!E1995</f>
        <v>20200254</v>
      </c>
      <c r="E2745" t="str">
        <f>'Permitted Sources'!H1995</f>
        <v>Compressor Engines</v>
      </c>
      <c r="F2745" s="67">
        <f>'Permitted Sources'!I1995</f>
        <v>5.117</v>
      </c>
      <c r="G2745" s="67">
        <f>'Permitted Sources'!J1995</f>
        <v>5.117</v>
      </c>
      <c r="H2745" s="67">
        <f>'Permitted Sources'!K1995</f>
        <v>2.5579999999999998</v>
      </c>
      <c r="I2745" s="67">
        <f>'Permitted Sources'!L1995</f>
        <v>0</v>
      </c>
      <c r="J2745" s="67">
        <f>'Permitted Sources'!M1995</f>
        <v>0</v>
      </c>
      <c r="K2745" t="str">
        <f t="shared" si="42"/>
        <v>Compressor Engines</v>
      </c>
    </row>
    <row r="2746" spans="1:11" x14ac:dyDescent="0.2">
      <c r="A2746" s="159" t="str">
        <f>'Permitted Sources'!A1996</f>
        <v>WYDEQ Permitted Sources</v>
      </c>
      <c r="B2746" t="str">
        <f>'Permitted Sources'!B1996</f>
        <v>56</v>
      </c>
      <c r="C2746" s="159">
        <f>'Permitted Sources'!D1996</f>
        <v>56019</v>
      </c>
      <c r="D2746" s="159" t="str">
        <f>'Permitted Sources'!E1996</f>
        <v>20200254</v>
      </c>
      <c r="E2746" t="str">
        <f>'Permitted Sources'!H1996</f>
        <v>Compressor Engines</v>
      </c>
      <c r="F2746" s="67">
        <f>'Permitted Sources'!I1996</f>
        <v>5.117</v>
      </c>
      <c r="G2746" s="67">
        <f>'Permitted Sources'!J1996</f>
        <v>5.117</v>
      </c>
      <c r="H2746" s="67">
        <f>'Permitted Sources'!K1996</f>
        <v>2.5579999999999998</v>
      </c>
      <c r="I2746" s="67">
        <f>'Permitted Sources'!L1996</f>
        <v>0</v>
      </c>
      <c r="J2746" s="67">
        <f>'Permitted Sources'!M1996</f>
        <v>0</v>
      </c>
      <c r="K2746" t="str">
        <f t="shared" si="42"/>
        <v>Compressor Engines</v>
      </c>
    </row>
    <row r="2747" spans="1:11" x14ac:dyDescent="0.2">
      <c r="A2747" s="159" t="str">
        <f>'Permitted Sources'!A1997</f>
        <v>WYDEQ Permitted Sources</v>
      </c>
      <c r="B2747" t="str">
        <f>'Permitted Sources'!B1997</f>
        <v>56</v>
      </c>
      <c r="C2747" s="159">
        <f>'Permitted Sources'!D1997</f>
        <v>56019</v>
      </c>
      <c r="D2747" s="159" t="str">
        <f>'Permitted Sources'!E1997</f>
        <v>20200254</v>
      </c>
      <c r="E2747" t="str">
        <f>'Permitted Sources'!H1997</f>
        <v>Compressor Engines</v>
      </c>
      <c r="F2747" s="67">
        <f>'Permitted Sources'!I1997</f>
        <v>5.117</v>
      </c>
      <c r="G2747" s="67">
        <f>'Permitted Sources'!J1997</f>
        <v>5.117</v>
      </c>
      <c r="H2747" s="67">
        <f>'Permitted Sources'!K1997</f>
        <v>2.5579999999999998</v>
      </c>
      <c r="I2747" s="67">
        <f>'Permitted Sources'!L1997</f>
        <v>0</v>
      </c>
      <c r="J2747" s="67">
        <f>'Permitted Sources'!M1997</f>
        <v>0</v>
      </c>
      <c r="K2747" t="str">
        <f t="shared" si="42"/>
        <v>Compressor Engines</v>
      </c>
    </row>
    <row r="2748" spans="1:11" x14ac:dyDescent="0.2">
      <c r="A2748" s="159" t="str">
        <f>'Permitted Sources'!A1998</f>
        <v>WYDEQ Permitted Sources</v>
      </c>
      <c r="B2748" t="str">
        <f>'Permitted Sources'!B1998</f>
        <v>56</v>
      </c>
      <c r="C2748" s="159">
        <f>'Permitted Sources'!D1998</f>
        <v>56019</v>
      </c>
      <c r="D2748" s="159" t="str">
        <f>'Permitted Sources'!E1998</f>
        <v>20200254</v>
      </c>
      <c r="E2748" t="str">
        <f>'Permitted Sources'!H1998</f>
        <v>Compressor Engines</v>
      </c>
      <c r="F2748" s="67">
        <f>'Permitted Sources'!I1998</f>
        <v>5.117</v>
      </c>
      <c r="G2748" s="67">
        <f>'Permitted Sources'!J1998</f>
        <v>5.117</v>
      </c>
      <c r="H2748" s="67">
        <f>'Permitted Sources'!K1998</f>
        <v>2.5579999999999998</v>
      </c>
      <c r="I2748" s="67">
        <f>'Permitted Sources'!L1998</f>
        <v>0</v>
      </c>
      <c r="J2748" s="67">
        <f>'Permitted Sources'!M1998</f>
        <v>0</v>
      </c>
      <c r="K2748" t="str">
        <f t="shared" si="42"/>
        <v>Compressor Engines</v>
      </c>
    </row>
    <row r="2749" spans="1:11" x14ac:dyDescent="0.2">
      <c r="A2749" s="159" t="str">
        <f>'Permitted Sources'!A1999</f>
        <v>WYDEQ Permitted Sources</v>
      </c>
      <c r="B2749" t="str">
        <f>'Permitted Sources'!B1999</f>
        <v>56</v>
      </c>
      <c r="C2749" s="159">
        <f>'Permitted Sources'!D1999</f>
        <v>56019</v>
      </c>
      <c r="D2749" s="159" t="str">
        <f>'Permitted Sources'!E1999</f>
        <v>20200254</v>
      </c>
      <c r="E2749" t="str">
        <f>'Permitted Sources'!H1999</f>
        <v>Compressor Engines</v>
      </c>
      <c r="F2749" s="67">
        <f>'Permitted Sources'!I1999</f>
        <v>5.117</v>
      </c>
      <c r="G2749" s="67">
        <f>'Permitted Sources'!J1999</f>
        <v>5.117</v>
      </c>
      <c r="H2749" s="67">
        <f>'Permitted Sources'!K1999</f>
        <v>2.5579999999999998</v>
      </c>
      <c r="I2749" s="67">
        <f>'Permitted Sources'!L1999</f>
        <v>0</v>
      </c>
      <c r="J2749" s="67">
        <f>'Permitted Sources'!M1999</f>
        <v>0</v>
      </c>
      <c r="K2749" t="str">
        <f t="shared" si="42"/>
        <v>Compressor Engines</v>
      </c>
    </row>
    <row r="2750" spans="1:11" x14ac:dyDescent="0.2">
      <c r="A2750" s="159" t="str">
        <f>'Permitted Sources'!A2000</f>
        <v>WYDEQ Permitted Sources</v>
      </c>
      <c r="B2750" t="str">
        <f>'Permitted Sources'!B2000</f>
        <v>56</v>
      </c>
      <c r="C2750" s="159">
        <f>'Permitted Sources'!D2000</f>
        <v>56019</v>
      </c>
      <c r="D2750" s="159" t="str">
        <f>'Permitted Sources'!E2000</f>
        <v>20200254</v>
      </c>
      <c r="E2750" t="str">
        <f>'Permitted Sources'!H2000</f>
        <v>Compressor Engines</v>
      </c>
      <c r="F2750" s="67">
        <f>'Permitted Sources'!I2000</f>
        <v>19.399999999999999</v>
      </c>
      <c r="G2750" s="67">
        <f>'Permitted Sources'!J2000</f>
        <v>12.9</v>
      </c>
      <c r="H2750" s="67">
        <f>'Permitted Sources'!K2000</f>
        <v>6.5</v>
      </c>
      <c r="I2750" s="67">
        <f>'Permitted Sources'!L2000</f>
        <v>0</v>
      </c>
      <c r="J2750" s="67">
        <f>'Permitted Sources'!M2000</f>
        <v>0</v>
      </c>
      <c r="K2750" t="str">
        <f t="shared" si="42"/>
        <v>Compressor Engines</v>
      </c>
    </row>
    <row r="2751" spans="1:11" x14ac:dyDescent="0.2">
      <c r="A2751" s="159" t="str">
        <f>'Permitted Sources'!A2001</f>
        <v>WYDEQ Permitted Sources</v>
      </c>
      <c r="B2751" t="str">
        <f>'Permitted Sources'!B2001</f>
        <v>56</v>
      </c>
      <c r="C2751" s="159">
        <f>'Permitted Sources'!D2001</f>
        <v>56019</v>
      </c>
      <c r="D2751" s="159" t="str">
        <f>'Permitted Sources'!E2001</f>
        <v>20200254</v>
      </c>
      <c r="E2751" t="str">
        <f>'Permitted Sources'!H2001</f>
        <v>Compressor Engines</v>
      </c>
      <c r="F2751" s="67">
        <f>'Permitted Sources'!I2001</f>
        <v>19.399999999999999</v>
      </c>
      <c r="G2751" s="67">
        <f>'Permitted Sources'!J2001</f>
        <v>0</v>
      </c>
      <c r="H2751" s="67">
        <f>'Permitted Sources'!K2001</f>
        <v>6.5</v>
      </c>
      <c r="I2751" s="67">
        <f>'Permitted Sources'!L2001</f>
        <v>0</v>
      </c>
      <c r="J2751" s="67">
        <f>'Permitted Sources'!M2001</f>
        <v>0</v>
      </c>
      <c r="K2751" t="str">
        <f t="shared" si="42"/>
        <v>Compressor Engines</v>
      </c>
    </row>
    <row r="2752" spans="1:11" x14ac:dyDescent="0.2">
      <c r="A2752" s="159" t="str">
        <f>'Permitted Sources'!A2002</f>
        <v>WYDEQ Permitted Sources</v>
      </c>
      <c r="B2752" t="str">
        <f>'Permitted Sources'!B2002</f>
        <v>56</v>
      </c>
      <c r="C2752" s="159">
        <f>'Permitted Sources'!D2002</f>
        <v>56019</v>
      </c>
      <c r="D2752" s="159" t="str">
        <f>'Permitted Sources'!E2002</f>
        <v>20200254</v>
      </c>
      <c r="E2752" t="str">
        <f>'Permitted Sources'!H2002</f>
        <v>Compressor Engines</v>
      </c>
      <c r="F2752" s="67">
        <f>'Permitted Sources'!I2002</f>
        <v>19.399999999999999</v>
      </c>
      <c r="G2752" s="67">
        <f>'Permitted Sources'!J2002</f>
        <v>12.9</v>
      </c>
      <c r="H2752" s="67">
        <f>'Permitted Sources'!K2002</f>
        <v>6.5</v>
      </c>
      <c r="I2752" s="67">
        <f>'Permitted Sources'!L2002</f>
        <v>0</v>
      </c>
      <c r="J2752" s="67">
        <f>'Permitted Sources'!M2002</f>
        <v>0</v>
      </c>
      <c r="K2752" t="str">
        <f t="shared" si="42"/>
        <v>Compressor Engines</v>
      </c>
    </row>
    <row r="2753" spans="1:11" x14ac:dyDescent="0.2">
      <c r="A2753" s="159" t="str">
        <f>'Permitted Sources'!A2003</f>
        <v>WYDEQ Permitted Sources</v>
      </c>
      <c r="B2753" t="str">
        <f>'Permitted Sources'!B2003</f>
        <v>56</v>
      </c>
      <c r="C2753" s="159">
        <f>'Permitted Sources'!D2003</f>
        <v>56019</v>
      </c>
      <c r="D2753" s="159" t="str">
        <f>'Permitted Sources'!E2003</f>
        <v>20200254</v>
      </c>
      <c r="E2753" t="str">
        <f>'Permitted Sources'!H2003</f>
        <v>Compressor Engines</v>
      </c>
      <c r="F2753" s="67">
        <f>'Permitted Sources'!I2003</f>
        <v>19.399999999999999</v>
      </c>
      <c r="G2753" s="67">
        <f>'Permitted Sources'!J2003</f>
        <v>12.9</v>
      </c>
      <c r="H2753" s="67">
        <f>'Permitted Sources'!K2003</f>
        <v>6.5</v>
      </c>
      <c r="I2753" s="67">
        <f>'Permitted Sources'!L2003</f>
        <v>0</v>
      </c>
      <c r="J2753" s="67">
        <f>'Permitted Sources'!M2003</f>
        <v>0</v>
      </c>
      <c r="K2753" t="str">
        <f t="shared" si="42"/>
        <v>Compressor Engines</v>
      </c>
    </row>
    <row r="2754" spans="1:11" x14ac:dyDescent="0.2">
      <c r="A2754" s="159" t="str">
        <f>'Permitted Sources'!A2004</f>
        <v>WYDEQ Permitted Sources</v>
      </c>
      <c r="B2754" t="str">
        <f>'Permitted Sources'!B2004</f>
        <v>56</v>
      </c>
      <c r="C2754" s="159">
        <f>'Permitted Sources'!D2004</f>
        <v>56019</v>
      </c>
      <c r="D2754" s="159" t="str">
        <f>'Permitted Sources'!E2004</f>
        <v>20200254</v>
      </c>
      <c r="E2754" t="str">
        <f>'Permitted Sources'!H2004</f>
        <v>Compressor Engines</v>
      </c>
      <c r="F2754" s="67">
        <f>'Permitted Sources'!I2004</f>
        <v>19.421190969327814</v>
      </c>
      <c r="G2754" s="67">
        <f>'Permitted Sources'!J2004</f>
        <v>12.9</v>
      </c>
      <c r="H2754" s="67">
        <f>'Permitted Sources'!K2004</f>
        <v>6.5</v>
      </c>
      <c r="I2754" s="67">
        <f>'Permitted Sources'!L2004</f>
        <v>0</v>
      </c>
      <c r="J2754" s="67">
        <f>'Permitted Sources'!M2004</f>
        <v>0</v>
      </c>
      <c r="K2754" t="str">
        <f t="shared" si="42"/>
        <v>Compressor Engines</v>
      </c>
    </row>
    <row r="2755" spans="1:11" x14ac:dyDescent="0.2">
      <c r="A2755" s="159" t="str">
        <f>'Permitted Sources'!A2005</f>
        <v>WYDEQ Permitted Sources</v>
      </c>
      <c r="B2755" t="str">
        <f>'Permitted Sources'!B2005</f>
        <v>56</v>
      </c>
      <c r="C2755" s="159">
        <f>'Permitted Sources'!D2005</f>
        <v>56019</v>
      </c>
      <c r="D2755" s="159" t="str">
        <f>'Permitted Sources'!E2005</f>
        <v>20200254</v>
      </c>
      <c r="E2755" t="str">
        <f>'Permitted Sources'!H2005</f>
        <v>Compressor Engines</v>
      </c>
      <c r="F2755" s="67">
        <f>'Permitted Sources'!I2005</f>
        <v>19.421190969327814</v>
      </c>
      <c r="G2755" s="67">
        <f>'Permitted Sources'!J2005</f>
        <v>12.9</v>
      </c>
      <c r="H2755" s="67">
        <f>'Permitted Sources'!K2005</f>
        <v>6.5</v>
      </c>
      <c r="I2755" s="67">
        <f>'Permitted Sources'!L2005</f>
        <v>0</v>
      </c>
      <c r="J2755" s="67">
        <f>'Permitted Sources'!M2005</f>
        <v>0</v>
      </c>
      <c r="K2755" t="str">
        <f t="shared" si="42"/>
        <v>Compressor Engines</v>
      </c>
    </row>
    <row r="2756" spans="1:11" x14ac:dyDescent="0.2">
      <c r="A2756" s="159" t="str">
        <f>'Permitted Sources'!A2006</f>
        <v>WYDEQ Permitted Sources</v>
      </c>
      <c r="B2756" t="str">
        <f>'Permitted Sources'!B2006</f>
        <v>56</v>
      </c>
      <c r="C2756" s="159">
        <f>'Permitted Sources'!D2006</f>
        <v>56019</v>
      </c>
      <c r="D2756" s="159" t="str">
        <f>'Permitted Sources'!E2006</f>
        <v>20200254</v>
      </c>
      <c r="E2756" t="str">
        <f>'Permitted Sources'!H2006</f>
        <v>Compressor Engines</v>
      </c>
      <c r="F2756" s="67">
        <f>'Permitted Sources'!I2006</f>
        <v>19.421190969327814</v>
      </c>
      <c r="G2756" s="67">
        <f>'Permitted Sources'!J2006</f>
        <v>12.9</v>
      </c>
      <c r="H2756" s="67">
        <f>'Permitted Sources'!K2006</f>
        <v>6.5</v>
      </c>
      <c r="I2756" s="67">
        <f>'Permitted Sources'!L2006</f>
        <v>0</v>
      </c>
      <c r="J2756" s="67">
        <f>'Permitted Sources'!M2006</f>
        <v>0</v>
      </c>
      <c r="K2756" t="str">
        <f t="shared" si="42"/>
        <v>Compressor Engines</v>
      </c>
    </row>
    <row r="2757" spans="1:11" x14ac:dyDescent="0.2">
      <c r="A2757" s="159" t="str">
        <f>'Permitted Sources'!A2007</f>
        <v>WYDEQ Permitted Sources</v>
      </c>
      <c r="B2757" t="str">
        <f>'Permitted Sources'!B2007</f>
        <v>56</v>
      </c>
      <c r="C2757" s="159">
        <f>'Permitted Sources'!D2007</f>
        <v>56019</v>
      </c>
      <c r="D2757" s="159" t="str">
        <f>'Permitted Sources'!E2007</f>
        <v>20200254</v>
      </c>
      <c r="E2757" t="str">
        <f>'Permitted Sources'!H2007</f>
        <v>Compressor Engines</v>
      </c>
      <c r="F2757" s="67">
        <f>'Permitted Sources'!I2007</f>
        <v>19.421190969327814</v>
      </c>
      <c r="G2757" s="67">
        <f>'Permitted Sources'!J2007</f>
        <v>12.9</v>
      </c>
      <c r="H2757" s="67">
        <f>'Permitted Sources'!K2007</f>
        <v>6.5</v>
      </c>
      <c r="I2757" s="67">
        <f>'Permitted Sources'!L2007</f>
        <v>0</v>
      </c>
      <c r="J2757" s="67">
        <f>'Permitted Sources'!M2007</f>
        <v>0</v>
      </c>
      <c r="K2757" t="str">
        <f t="shared" si="42"/>
        <v>Compressor Engines</v>
      </c>
    </row>
    <row r="2758" spans="1:11" x14ac:dyDescent="0.2">
      <c r="A2758" s="159" t="str">
        <f>'Permitted Sources'!A2008</f>
        <v>WYDEQ Permitted Sources</v>
      </c>
      <c r="B2758" t="str">
        <f>'Permitted Sources'!B2008</f>
        <v>56</v>
      </c>
      <c r="C2758" s="159">
        <f>'Permitted Sources'!D2008</f>
        <v>56019</v>
      </c>
      <c r="D2758" s="159" t="str">
        <f>'Permitted Sources'!E2008</f>
        <v>20200254</v>
      </c>
      <c r="E2758" t="str">
        <f>'Permitted Sources'!H2008</f>
        <v>Compressor Engines</v>
      </c>
      <c r="F2758" s="67">
        <f>'Permitted Sources'!I2008</f>
        <v>19.421190969327814</v>
      </c>
      <c r="G2758" s="67">
        <f>'Permitted Sources'!J2008</f>
        <v>12.9</v>
      </c>
      <c r="H2758" s="67">
        <f>'Permitted Sources'!K2008</f>
        <v>6.5</v>
      </c>
      <c r="I2758" s="67">
        <f>'Permitted Sources'!L2008</f>
        <v>0</v>
      </c>
      <c r="J2758" s="67">
        <f>'Permitted Sources'!M2008</f>
        <v>0</v>
      </c>
      <c r="K2758" t="str">
        <f t="shared" si="42"/>
        <v>Compressor Engines</v>
      </c>
    </row>
    <row r="2759" spans="1:11" x14ac:dyDescent="0.2">
      <c r="A2759" s="159" t="str">
        <f>'Permitted Sources'!A2009</f>
        <v>WYDEQ Permitted Sources</v>
      </c>
      <c r="B2759" t="str">
        <f>'Permitted Sources'!B2009</f>
        <v>56</v>
      </c>
      <c r="C2759" s="159">
        <f>'Permitted Sources'!D2009</f>
        <v>56019</v>
      </c>
      <c r="D2759" s="159" t="str">
        <f>'Permitted Sources'!E2009</f>
        <v>20200254</v>
      </c>
      <c r="E2759" t="str">
        <f>'Permitted Sources'!H2009</f>
        <v>Compressor Engines</v>
      </c>
      <c r="F2759" s="67">
        <f>'Permitted Sources'!I2009</f>
        <v>19.421190969327814</v>
      </c>
      <c r="G2759" s="67">
        <f>'Permitted Sources'!J2009</f>
        <v>12.9</v>
      </c>
      <c r="H2759" s="67">
        <f>'Permitted Sources'!K2009</f>
        <v>6.5</v>
      </c>
      <c r="I2759" s="67">
        <f>'Permitted Sources'!L2009</f>
        <v>0</v>
      </c>
      <c r="J2759" s="67">
        <f>'Permitted Sources'!M2009</f>
        <v>0</v>
      </c>
      <c r="K2759" t="str">
        <f t="shared" ref="K2759:K2822" si="43">IF(E2759="Unpermitted Fugitives","Fugitives",IF(E2759="Natural Gas Processing Facilities, Pump Seals","Fugitives",IF(E2759="Natural Gas Production, All Equipt Leak Fugitives","Fugitives",IF(E2759="External Combustion Boilers","Heaters",IF(E2759="Permitted Tank Losses","Condensate tank ",IF(E2759="Permitted Fugitives","Fugitives",IF(E2759="Process Heaters","Heaters",E2759)))))))</f>
        <v>Compressor Engines</v>
      </c>
    </row>
    <row r="2760" spans="1:11" x14ac:dyDescent="0.2">
      <c r="A2760" s="159" t="str">
        <f>'Permitted Sources'!A2010</f>
        <v>WYDEQ Permitted Sources</v>
      </c>
      <c r="B2760" t="str">
        <f>'Permitted Sources'!B2010</f>
        <v>56</v>
      </c>
      <c r="C2760" s="159">
        <f>'Permitted Sources'!D2010</f>
        <v>56019</v>
      </c>
      <c r="D2760" s="159" t="str">
        <f>'Permitted Sources'!E2010</f>
        <v>20200254</v>
      </c>
      <c r="E2760" t="str">
        <f>'Permitted Sources'!H2010</f>
        <v>Compressor Engines</v>
      </c>
      <c r="F2760" s="67">
        <f>'Permitted Sources'!I2010</f>
        <v>19.421190969327814</v>
      </c>
      <c r="G2760" s="67">
        <f>'Permitted Sources'!J2010</f>
        <v>12.9</v>
      </c>
      <c r="H2760" s="67">
        <f>'Permitted Sources'!K2010</f>
        <v>6.5</v>
      </c>
      <c r="I2760" s="67">
        <f>'Permitted Sources'!L2010</f>
        <v>0</v>
      </c>
      <c r="J2760" s="67">
        <f>'Permitted Sources'!M2010</f>
        <v>0</v>
      </c>
      <c r="K2760" t="str">
        <f t="shared" si="43"/>
        <v>Compressor Engines</v>
      </c>
    </row>
    <row r="2761" spans="1:11" x14ac:dyDescent="0.2">
      <c r="A2761" s="159" t="str">
        <f>'Permitted Sources'!A2011</f>
        <v>WYDEQ Permitted Sources</v>
      </c>
      <c r="B2761" t="str">
        <f>'Permitted Sources'!B2011</f>
        <v>56</v>
      </c>
      <c r="C2761" s="159">
        <f>'Permitted Sources'!D2011</f>
        <v>56019</v>
      </c>
      <c r="D2761" s="159" t="str">
        <f>'Permitted Sources'!E2011</f>
        <v>20200254</v>
      </c>
      <c r="E2761" t="str">
        <f>'Permitted Sources'!H2011</f>
        <v>Compressor Engines</v>
      </c>
      <c r="F2761" s="67">
        <f>'Permitted Sources'!I2011</f>
        <v>19.421190969327814</v>
      </c>
      <c r="G2761" s="67">
        <f>'Permitted Sources'!J2011</f>
        <v>12.9</v>
      </c>
      <c r="H2761" s="67">
        <f>'Permitted Sources'!K2011</f>
        <v>6.5</v>
      </c>
      <c r="I2761" s="67">
        <f>'Permitted Sources'!L2011</f>
        <v>0</v>
      </c>
      <c r="J2761" s="67">
        <f>'Permitted Sources'!M2011</f>
        <v>0</v>
      </c>
      <c r="K2761" t="str">
        <f t="shared" si="43"/>
        <v>Compressor Engines</v>
      </c>
    </row>
    <row r="2762" spans="1:11" x14ac:dyDescent="0.2">
      <c r="A2762" s="159" t="str">
        <f>'Permitted Sources'!A2012</f>
        <v>WYDEQ Permitted Sources</v>
      </c>
      <c r="B2762" t="str">
        <f>'Permitted Sources'!B2012</f>
        <v>56</v>
      </c>
      <c r="C2762" s="159">
        <f>'Permitted Sources'!D2012</f>
        <v>56019</v>
      </c>
      <c r="D2762" s="159" t="str">
        <f>'Permitted Sources'!E2012</f>
        <v>20200254</v>
      </c>
      <c r="E2762" t="str">
        <f>'Permitted Sources'!H2012</f>
        <v>Compressor Engines</v>
      </c>
      <c r="F2762" s="67">
        <f>'Permitted Sources'!I2012</f>
        <v>19.421190969327814</v>
      </c>
      <c r="G2762" s="67">
        <f>'Permitted Sources'!J2012</f>
        <v>12.9</v>
      </c>
      <c r="H2762" s="67">
        <f>'Permitted Sources'!K2012</f>
        <v>6.5</v>
      </c>
      <c r="I2762" s="67">
        <f>'Permitted Sources'!L2012</f>
        <v>0</v>
      </c>
      <c r="J2762" s="67">
        <f>'Permitted Sources'!M2012</f>
        <v>0</v>
      </c>
      <c r="K2762" t="str">
        <f t="shared" si="43"/>
        <v>Compressor Engines</v>
      </c>
    </row>
    <row r="2763" spans="1:11" x14ac:dyDescent="0.2">
      <c r="A2763" s="159" t="str">
        <f>'Permitted Sources'!A2013</f>
        <v>WYDEQ Permitted Sources</v>
      </c>
      <c r="B2763" t="str">
        <f>'Permitted Sources'!B2013</f>
        <v>56</v>
      </c>
      <c r="C2763" s="159">
        <f>'Permitted Sources'!D2013</f>
        <v>56019</v>
      </c>
      <c r="D2763" s="159" t="str">
        <f>'Permitted Sources'!E2013</f>
        <v>20200254</v>
      </c>
      <c r="E2763" t="str">
        <f>'Permitted Sources'!H2013</f>
        <v>Compressor Engines</v>
      </c>
      <c r="F2763" s="67">
        <f>'Permitted Sources'!I2013</f>
        <v>19.421190969327814</v>
      </c>
      <c r="G2763" s="67">
        <f>'Permitted Sources'!J2013</f>
        <v>12.9</v>
      </c>
      <c r="H2763" s="67">
        <f>'Permitted Sources'!K2013</f>
        <v>6.5</v>
      </c>
      <c r="I2763" s="67">
        <f>'Permitted Sources'!L2013</f>
        <v>0</v>
      </c>
      <c r="J2763" s="67">
        <f>'Permitted Sources'!M2013</f>
        <v>0</v>
      </c>
      <c r="K2763" t="str">
        <f t="shared" si="43"/>
        <v>Compressor Engines</v>
      </c>
    </row>
    <row r="2764" spans="1:11" x14ac:dyDescent="0.2">
      <c r="A2764" s="159" t="str">
        <f>'Permitted Sources'!A2014</f>
        <v>WYDEQ Permitted Sources</v>
      </c>
      <c r="B2764" t="str">
        <f>'Permitted Sources'!B2014</f>
        <v>56</v>
      </c>
      <c r="C2764" s="159">
        <f>'Permitted Sources'!D2014</f>
        <v>56019</v>
      </c>
      <c r="D2764" s="159" t="str">
        <f>'Permitted Sources'!E2014</f>
        <v>20200254</v>
      </c>
      <c r="E2764" t="str">
        <f>'Permitted Sources'!H2014</f>
        <v>Compressor Engines</v>
      </c>
      <c r="F2764" s="67">
        <f>'Permitted Sources'!I2014</f>
        <v>19.399999999999999</v>
      </c>
      <c r="G2764" s="67">
        <f>'Permitted Sources'!J2014</f>
        <v>12.9</v>
      </c>
      <c r="H2764" s="67">
        <f>'Permitted Sources'!K2014</f>
        <v>6.5</v>
      </c>
      <c r="I2764" s="67">
        <f>'Permitted Sources'!L2014</f>
        <v>0</v>
      </c>
      <c r="J2764" s="67">
        <f>'Permitted Sources'!M2014</f>
        <v>0</v>
      </c>
      <c r="K2764" t="str">
        <f t="shared" si="43"/>
        <v>Compressor Engines</v>
      </c>
    </row>
    <row r="2765" spans="1:11" x14ac:dyDescent="0.2">
      <c r="A2765" s="159" t="str">
        <f>'Permitted Sources'!A2015</f>
        <v>WYDEQ Permitted Sources</v>
      </c>
      <c r="B2765" t="str">
        <f>'Permitted Sources'!B2015</f>
        <v>56</v>
      </c>
      <c r="C2765" s="159">
        <f>'Permitted Sources'!D2015</f>
        <v>56019</v>
      </c>
      <c r="D2765" s="159" t="str">
        <f>'Permitted Sources'!E2015</f>
        <v>20200254</v>
      </c>
      <c r="E2765" t="str">
        <f>'Permitted Sources'!H2015</f>
        <v>Compressor Engines</v>
      </c>
      <c r="F2765" s="67">
        <f>'Permitted Sources'!I2015</f>
        <v>5.7</v>
      </c>
      <c r="G2765" s="67">
        <f>'Permitted Sources'!J2015</f>
        <v>5.7</v>
      </c>
      <c r="H2765" s="67">
        <f>'Permitted Sources'!K2015</f>
        <v>2.8</v>
      </c>
      <c r="I2765" s="67">
        <f>'Permitted Sources'!L2015</f>
        <v>0</v>
      </c>
      <c r="J2765" s="67">
        <f>'Permitted Sources'!M2015</f>
        <v>0</v>
      </c>
      <c r="K2765" t="str">
        <f t="shared" si="43"/>
        <v>Compressor Engines</v>
      </c>
    </row>
    <row r="2766" spans="1:11" x14ac:dyDescent="0.2">
      <c r="A2766" s="159" t="str">
        <f>'Permitted Sources'!A2016</f>
        <v>WYDEQ Permitted Sources</v>
      </c>
      <c r="B2766" t="str">
        <f>'Permitted Sources'!B2016</f>
        <v>56</v>
      </c>
      <c r="C2766" s="159">
        <f>'Permitted Sources'!D2016</f>
        <v>56019</v>
      </c>
      <c r="D2766" s="159" t="str">
        <f>'Permitted Sources'!E2016</f>
        <v>20200254</v>
      </c>
      <c r="E2766" t="str">
        <f>'Permitted Sources'!H2016</f>
        <v>Compressor Engines</v>
      </c>
      <c r="F2766" s="67">
        <f>'Permitted Sources'!I2016</f>
        <v>19.399999999999999</v>
      </c>
      <c r="G2766" s="67">
        <f>'Permitted Sources'!J2016</f>
        <v>12.9</v>
      </c>
      <c r="H2766" s="67">
        <f>'Permitted Sources'!K2016</f>
        <v>6.5</v>
      </c>
      <c r="I2766" s="67">
        <f>'Permitted Sources'!L2016</f>
        <v>0</v>
      </c>
      <c r="J2766" s="67">
        <f>'Permitted Sources'!M2016</f>
        <v>0</v>
      </c>
      <c r="K2766" t="str">
        <f t="shared" si="43"/>
        <v>Compressor Engines</v>
      </c>
    </row>
    <row r="2767" spans="1:11" x14ac:dyDescent="0.2">
      <c r="A2767" s="159" t="str">
        <f>'Permitted Sources'!A2017</f>
        <v>WYDEQ Permitted Sources</v>
      </c>
      <c r="B2767" t="str">
        <f>'Permitted Sources'!B2017</f>
        <v>56</v>
      </c>
      <c r="C2767" s="159">
        <f>'Permitted Sources'!D2017</f>
        <v>56019</v>
      </c>
      <c r="D2767" s="159" t="str">
        <f>'Permitted Sources'!E2017</f>
        <v>20200254</v>
      </c>
      <c r="E2767" t="str">
        <f>'Permitted Sources'!H2017</f>
        <v>Compressor Engines</v>
      </c>
      <c r="F2767" s="67">
        <f>'Permitted Sources'!I2017</f>
        <v>19.399999999999999</v>
      </c>
      <c r="G2767" s="67">
        <f>'Permitted Sources'!J2017</f>
        <v>12.9</v>
      </c>
      <c r="H2767" s="67">
        <f>'Permitted Sources'!K2017</f>
        <v>6.5</v>
      </c>
      <c r="I2767" s="67">
        <f>'Permitted Sources'!L2017</f>
        <v>0</v>
      </c>
      <c r="J2767" s="67">
        <f>'Permitted Sources'!M2017</f>
        <v>0</v>
      </c>
      <c r="K2767" t="str">
        <f t="shared" si="43"/>
        <v>Compressor Engines</v>
      </c>
    </row>
    <row r="2768" spans="1:11" x14ac:dyDescent="0.2">
      <c r="A2768" s="159" t="str">
        <f>'Permitted Sources'!A2018</f>
        <v>WYDEQ Permitted Sources</v>
      </c>
      <c r="B2768" t="str">
        <f>'Permitted Sources'!B2018</f>
        <v>56</v>
      </c>
      <c r="C2768" s="159">
        <f>'Permitted Sources'!D2018</f>
        <v>56019</v>
      </c>
      <c r="D2768" s="159" t="str">
        <f>'Permitted Sources'!E2018</f>
        <v>20200254</v>
      </c>
      <c r="E2768" t="str">
        <f>'Permitted Sources'!H2018</f>
        <v>Compressor Engines</v>
      </c>
      <c r="F2768" s="67">
        <f>'Permitted Sources'!I2018</f>
        <v>5.7</v>
      </c>
      <c r="G2768" s="67">
        <f>'Permitted Sources'!J2018</f>
        <v>5.7</v>
      </c>
      <c r="H2768" s="67">
        <f>'Permitted Sources'!K2018</f>
        <v>2.8</v>
      </c>
      <c r="I2768" s="67">
        <f>'Permitted Sources'!L2018</f>
        <v>0</v>
      </c>
      <c r="J2768" s="67">
        <f>'Permitted Sources'!M2018</f>
        <v>0</v>
      </c>
      <c r="K2768" t="str">
        <f t="shared" si="43"/>
        <v>Compressor Engines</v>
      </c>
    </row>
    <row r="2769" spans="1:11" x14ac:dyDescent="0.2">
      <c r="A2769" s="159" t="str">
        <f>'Permitted Sources'!A2019</f>
        <v>WYDEQ Permitted Sources</v>
      </c>
      <c r="B2769" t="str">
        <f>'Permitted Sources'!B2019</f>
        <v>56</v>
      </c>
      <c r="C2769" s="159">
        <f>'Permitted Sources'!D2019</f>
        <v>56019</v>
      </c>
      <c r="D2769" s="159" t="str">
        <f>'Permitted Sources'!E2019</f>
        <v>20200254</v>
      </c>
      <c r="E2769" t="str">
        <f>'Permitted Sources'!H2019</f>
        <v>Compressor Engines</v>
      </c>
      <c r="F2769" s="67">
        <f>'Permitted Sources'!I2019</f>
        <v>19.399999999999999</v>
      </c>
      <c r="G2769" s="67">
        <f>'Permitted Sources'!J2019</f>
        <v>12.9</v>
      </c>
      <c r="H2769" s="67">
        <f>'Permitted Sources'!K2019</f>
        <v>6.5</v>
      </c>
      <c r="I2769" s="67">
        <f>'Permitted Sources'!L2019</f>
        <v>0</v>
      </c>
      <c r="J2769" s="67">
        <f>'Permitted Sources'!M2019</f>
        <v>0</v>
      </c>
      <c r="K2769" t="str">
        <f t="shared" si="43"/>
        <v>Compressor Engines</v>
      </c>
    </row>
    <row r="2770" spans="1:11" x14ac:dyDescent="0.2">
      <c r="A2770" s="159" t="str">
        <f>'Permitted Sources'!A2020</f>
        <v>WYDEQ Permitted Sources</v>
      </c>
      <c r="B2770" t="str">
        <f>'Permitted Sources'!B2020</f>
        <v>56</v>
      </c>
      <c r="C2770" s="159">
        <f>'Permitted Sources'!D2020</f>
        <v>56019</v>
      </c>
      <c r="D2770" s="159" t="str">
        <f>'Permitted Sources'!E2020</f>
        <v>20200254</v>
      </c>
      <c r="E2770" t="str">
        <f>'Permitted Sources'!H2020</f>
        <v>Compressor Engines</v>
      </c>
      <c r="F2770" s="67">
        <f>'Permitted Sources'!I2020</f>
        <v>19.399999999999999</v>
      </c>
      <c r="G2770" s="67">
        <f>'Permitted Sources'!J2020</f>
        <v>12.9</v>
      </c>
      <c r="H2770" s="67">
        <f>'Permitted Sources'!K2020</f>
        <v>6.5</v>
      </c>
      <c r="I2770" s="67">
        <f>'Permitted Sources'!L2020</f>
        <v>0</v>
      </c>
      <c r="J2770" s="67">
        <f>'Permitted Sources'!M2020</f>
        <v>0</v>
      </c>
      <c r="K2770" t="str">
        <f t="shared" si="43"/>
        <v>Compressor Engines</v>
      </c>
    </row>
    <row r="2771" spans="1:11" x14ac:dyDescent="0.2">
      <c r="A2771" s="159" t="str">
        <f>'Permitted Sources'!A2021</f>
        <v>WYDEQ Permitted Sources</v>
      </c>
      <c r="B2771" t="str">
        <f>'Permitted Sources'!B2021</f>
        <v>56</v>
      </c>
      <c r="C2771" s="159">
        <f>'Permitted Sources'!D2021</f>
        <v>56019</v>
      </c>
      <c r="D2771" s="159" t="str">
        <f>'Permitted Sources'!E2021</f>
        <v>20200254</v>
      </c>
      <c r="E2771" t="str">
        <f>'Permitted Sources'!H2021</f>
        <v>Compressor Engines</v>
      </c>
      <c r="F2771" s="67">
        <f>'Permitted Sources'!I2021</f>
        <v>19.399999999999999</v>
      </c>
      <c r="G2771" s="67">
        <f>'Permitted Sources'!J2021</f>
        <v>12.9</v>
      </c>
      <c r="H2771" s="67">
        <f>'Permitted Sources'!K2021</f>
        <v>6.5</v>
      </c>
      <c r="I2771" s="67">
        <f>'Permitted Sources'!L2021</f>
        <v>0</v>
      </c>
      <c r="J2771" s="67">
        <f>'Permitted Sources'!M2021</f>
        <v>0</v>
      </c>
      <c r="K2771" t="str">
        <f t="shared" si="43"/>
        <v>Compressor Engines</v>
      </c>
    </row>
    <row r="2772" spans="1:11" x14ac:dyDescent="0.2">
      <c r="A2772" s="159" t="str">
        <f>'Permitted Sources'!A2022</f>
        <v>WYDEQ Permitted Sources</v>
      </c>
      <c r="B2772" t="str">
        <f>'Permitted Sources'!B2022</f>
        <v>56</v>
      </c>
      <c r="C2772" s="159">
        <f>'Permitted Sources'!D2022</f>
        <v>56019</v>
      </c>
      <c r="D2772" s="159" t="str">
        <f>'Permitted Sources'!E2022</f>
        <v>20200253</v>
      </c>
      <c r="E2772" t="str">
        <f>'Permitted Sources'!H2022</f>
        <v>Compressor Engines</v>
      </c>
      <c r="F2772" s="67">
        <f>'Permitted Sources'!I2022</f>
        <v>2</v>
      </c>
      <c r="G2772" s="67">
        <f>'Permitted Sources'!J2022</f>
        <v>2</v>
      </c>
      <c r="H2772" s="67">
        <f>'Permitted Sources'!K2022</f>
        <v>3.9</v>
      </c>
      <c r="I2772" s="67">
        <f>'Permitted Sources'!L2022</f>
        <v>0</v>
      </c>
      <c r="J2772" s="67">
        <f>'Permitted Sources'!M2022</f>
        <v>0</v>
      </c>
      <c r="K2772" t="str">
        <f t="shared" si="43"/>
        <v>Compressor Engines</v>
      </c>
    </row>
    <row r="2773" spans="1:11" x14ac:dyDescent="0.2">
      <c r="A2773" s="159" t="str">
        <f>'Permitted Sources'!A2023</f>
        <v>WYDEQ Permitted Sources</v>
      </c>
      <c r="B2773" t="str">
        <f>'Permitted Sources'!B2023</f>
        <v>56</v>
      </c>
      <c r="C2773" s="159">
        <f>'Permitted Sources'!D2023</f>
        <v>56019</v>
      </c>
      <c r="D2773" s="159" t="str">
        <f>'Permitted Sources'!E2023</f>
        <v>20200253</v>
      </c>
      <c r="E2773" t="str">
        <f>'Permitted Sources'!H2023</f>
        <v>Compressor Engines</v>
      </c>
      <c r="F2773" s="67">
        <f>'Permitted Sources'!I2023</f>
        <v>2</v>
      </c>
      <c r="G2773" s="67">
        <f>'Permitted Sources'!J2023</f>
        <v>2</v>
      </c>
      <c r="H2773" s="67">
        <f>'Permitted Sources'!K2023</f>
        <v>3.9</v>
      </c>
      <c r="I2773" s="67">
        <f>'Permitted Sources'!L2023</f>
        <v>0</v>
      </c>
      <c r="J2773" s="67">
        <f>'Permitted Sources'!M2023</f>
        <v>0</v>
      </c>
      <c r="K2773" t="str">
        <f t="shared" si="43"/>
        <v>Compressor Engines</v>
      </c>
    </row>
    <row r="2774" spans="1:11" x14ac:dyDescent="0.2">
      <c r="A2774" s="159" t="str">
        <f>'Permitted Sources'!A2024</f>
        <v>WYDEQ Permitted Sources</v>
      </c>
      <c r="B2774" t="str">
        <f>'Permitted Sources'!B2024</f>
        <v>56</v>
      </c>
      <c r="C2774" s="159">
        <f>'Permitted Sources'!D2024</f>
        <v>56019</v>
      </c>
      <c r="D2774" s="159" t="str">
        <f>'Permitted Sources'!E2024</f>
        <v>20200254</v>
      </c>
      <c r="E2774" t="str">
        <f>'Permitted Sources'!H2024</f>
        <v>Compressor Engines</v>
      </c>
      <c r="F2774" s="67">
        <f>'Permitted Sources'!I2024</f>
        <v>7.7</v>
      </c>
      <c r="G2774" s="67">
        <f>'Permitted Sources'!J2024</f>
        <v>7.7</v>
      </c>
      <c r="H2774" s="67">
        <f>'Permitted Sources'!K2024</f>
        <v>3.9</v>
      </c>
      <c r="I2774" s="67">
        <f>'Permitted Sources'!L2024</f>
        <v>0</v>
      </c>
      <c r="J2774" s="67">
        <f>'Permitted Sources'!M2024</f>
        <v>0</v>
      </c>
      <c r="K2774" t="str">
        <f t="shared" si="43"/>
        <v>Compressor Engines</v>
      </c>
    </row>
    <row r="2775" spans="1:11" x14ac:dyDescent="0.2">
      <c r="A2775" s="159" t="str">
        <f>'Permitted Sources'!A2025</f>
        <v>WYDEQ Permitted Sources</v>
      </c>
      <c r="B2775" t="str">
        <f>'Permitted Sources'!B2025</f>
        <v>56</v>
      </c>
      <c r="C2775" s="159">
        <f>'Permitted Sources'!D2025</f>
        <v>56019</v>
      </c>
      <c r="D2775" s="159" t="str">
        <f>'Permitted Sources'!E2025</f>
        <v>20200254</v>
      </c>
      <c r="E2775" t="str">
        <f>'Permitted Sources'!H2025</f>
        <v>Compressor Engines</v>
      </c>
      <c r="F2775" s="67">
        <f>'Permitted Sources'!I2025</f>
        <v>7.7</v>
      </c>
      <c r="G2775" s="67">
        <f>'Permitted Sources'!J2025</f>
        <v>7.7</v>
      </c>
      <c r="H2775" s="67">
        <f>'Permitted Sources'!K2025</f>
        <v>3.9</v>
      </c>
      <c r="I2775" s="67">
        <f>'Permitted Sources'!L2025</f>
        <v>0</v>
      </c>
      <c r="J2775" s="67">
        <f>'Permitted Sources'!M2025</f>
        <v>0</v>
      </c>
      <c r="K2775" t="str">
        <f t="shared" si="43"/>
        <v>Compressor Engines</v>
      </c>
    </row>
    <row r="2776" spans="1:11" x14ac:dyDescent="0.2">
      <c r="A2776" s="159" t="str">
        <f>'Permitted Sources'!A2026</f>
        <v>WYDEQ Permitted Sources</v>
      </c>
      <c r="B2776" t="str">
        <f>'Permitted Sources'!B2026</f>
        <v>56</v>
      </c>
      <c r="C2776" s="159">
        <f>'Permitted Sources'!D2026</f>
        <v>56019</v>
      </c>
      <c r="D2776" s="159" t="str">
        <f>'Permitted Sources'!E2026</f>
        <v>20200254</v>
      </c>
      <c r="E2776" t="str">
        <f>'Permitted Sources'!H2026</f>
        <v>Compressor Engines</v>
      </c>
      <c r="F2776" s="67">
        <f>'Permitted Sources'!I2026</f>
        <v>7.7</v>
      </c>
      <c r="G2776" s="67">
        <f>'Permitted Sources'!J2026</f>
        <v>7.7</v>
      </c>
      <c r="H2776" s="67">
        <f>'Permitted Sources'!K2026</f>
        <v>3.9</v>
      </c>
      <c r="I2776" s="67">
        <f>'Permitted Sources'!L2026</f>
        <v>0</v>
      </c>
      <c r="J2776" s="67">
        <f>'Permitted Sources'!M2026</f>
        <v>0</v>
      </c>
      <c r="K2776" t="str">
        <f t="shared" si="43"/>
        <v>Compressor Engines</v>
      </c>
    </row>
    <row r="2777" spans="1:11" x14ac:dyDescent="0.2">
      <c r="A2777" s="159" t="str">
        <f>'Permitted Sources'!A2027</f>
        <v>WYDEQ Permitted Sources</v>
      </c>
      <c r="B2777" t="str">
        <f>'Permitted Sources'!B2027</f>
        <v>56</v>
      </c>
      <c r="C2777" s="159">
        <f>'Permitted Sources'!D2027</f>
        <v>56019</v>
      </c>
      <c r="D2777" s="159" t="str">
        <f>'Permitted Sources'!E2027</f>
        <v>20200254</v>
      </c>
      <c r="E2777" t="str">
        <f>'Permitted Sources'!H2027</f>
        <v>Compressor Engines</v>
      </c>
      <c r="F2777" s="67">
        <f>'Permitted Sources'!I2027</f>
        <v>7.7</v>
      </c>
      <c r="G2777" s="67">
        <f>'Permitted Sources'!J2027</f>
        <v>7.7</v>
      </c>
      <c r="H2777" s="67">
        <f>'Permitted Sources'!K2027</f>
        <v>3.9</v>
      </c>
      <c r="I2777" s="67">
        <f>'Permitted Sources'!L2027</f>
        <v>0</v>
      </c>
      <c r="J2777" s="67">
        <f>'Permitted Sources'!M2027</f>
        <v>0</v>
      </c>
      <c r="K2777" t="str">
        <f t="shared" si="43"/>
        <v>Compressor Engines</v>
      </c>
    </row>
    <row r="2778" spans="1:11" x14ac:dyDescent="0.2">
      <c r="A2778" s="159" t="str">
        <f>'Permitted Sources'!A2028</f>
        <v>WYDEQ Permitted Sources</v>
      </c>
      <c r="B2778" t="str">
        <f>'Permitted Sources'!B2028</f>
        <v>56</v>
      </c>
      <c r="C2778" s="159">
        <f>'Permitted Sources'!D2028</f>
        <v>56019</v>
      </c>
      <c r="D2778" s="159" t="str">
        <f>'Permitted Sources'!E2028</f>
        <v>20200254</v>
      </c>
      <c r="E2778" t="str">
        <f>'Permitted Sources'!H2028</f>
        <v>Compressor Engines</v>
      </c>
      <c r="F2778" s="67">
        <f>'Permitted Sources'!I2028</f>
        <v>7.7</v>
      </c>
      <c r="G2778" s="67">
        <f>'Permitted Sources'!J2028</f>
        <v>7.7</v>
      </c>
      <c r="H2778" s="67">
        <f>'Permitted Sources'!K2028</f>
        <v>3.9</v>
      </c>
      <c r="I2778" s="67">
        <f>'Permitted Sources'!L2028</f>
        <v>0</v>
      </c>
      <c r="J2778" s="67">
        <f>'Permitted Sources'!M2028</f>
        <v>0</v>
      </c>
      <c r="K2778" t="str">
        <f t="shared" si="43"/>
        <v>Compressor Engines</v>
      </c>
    </row>
    <row r="2779" spans="1:11" x14ac:dyDescent="0.2">
      <c r="A2779" s="159" t="str">
        <f>'Permitted Sources'!A2029</f>
        <v>WYDEQ Permitted Sources</v>
      </c>
      <c r="B2779" t="str">
        <f>'Permitted Sources'!B2029</f>
        <v>56</v>
      </c>
      <c r="C2779" s="159">
        <f>'Permitted Sources'!D2029</f>
        <v>56019</v>
      </c>
      <c r="D2779" s="159" t="str">
        <f>'Permitted Sources'!E2029</f>
        <v>20200254</v>
      </c>
      <c r="E2779" t="str">
        <f>'Permitted Sources'!H2029</f>
        <v>Compressor Engines</v>
      </c>
      <c r="F2779" s="67">
        <f>'Permitted Sources'!I2029</f>
        <v>7.7</v>
      </c>
      <c r="G2779" s="67">
        <f>'Permitted Sources'!J2029</f>
        <v>7.7</v>
      </c>
      <c r="H2779" s="67">
        <f>'Permitted Sources'!K2029</f>
        <v>3.9</v>
      </c>
      <c r="I2779" s="67">
        <f>'Permitted Sources'!L2029</f>
        <v>0</v>
      </c>
      <c r="J2779" s="67">
        <f>'Permitted Sources'!M2029</f>
        <v>0</v>
      </c>
      <c r="K2779" t="str">
        <f t="shared" si="43"/>
        <v>Compressor Engines</v>
      </c>
    </row>
    <row r="2780" spans="1:11" x14ac:dyDescent="0.2">
      <c r="A2780" s="159" t="str">
        <f>'Permitted Sources'!A2030</f>
        <v>WYDEQ Permitted Sources</v>
      </c>
      <c r="B2780" t="str">
        <f>'Permitted Sources'!B2030</f>
        <v>56</v>
      </c>
      <c r="C2780" s="159">
        <f>'Permitted Sources'!D2030</f>
        <v>56019</v>
      </c>
      <c r="D2780" s="159" t="str">
        <f>'Permitted Sources'!E2030</f>
        <v>20200253</v>
      </c>
      <c r="E2780" t="str">
        <f>'Permitted Sources'!H2030</f>
        <v>Compressor Engines</v>
      </c>
      <c r="F2780" s="67">
        <f>'Permitted Sources'!I2030</f>
        <v>3.8620000000000001</v>
      </c>
      <c r="G2780" s="67">
        <f>'Permitted Sources'!J2030</f>
        <v>0.83399999999999996</v>
      </c>
      <c r="H2780" s="67">
        <f>'Permitted Sources'!K2030</f>
        <v>3.859</v>
      </c>
      <c r="I2780" s="67">
        <f>'Permitted Sources'!L2030</f>
        <v>0</v>
      </c>
      <c r="J2780" s="67">
        <f>'Permitted Sources'!M2030</f>
        <v>0</v>
      </c>
      <c r="K2780" t="str">
        <f t="shared" si="43"/>
        <v>Compressor Engines</v>
      </c>
    </row>
    <row r="2781" spans="1:11" x14ac:dyDescent="0.2">
      <c r="A2781" s="159" t="str">
        <f>'Permitted Sources'!A2031</f>
        <v>WYDEQ Permitted Sources</v>
      </c>
      <c r="B2781" t="str">
        <f>'Permitted Sources'!B2031</f>
        <v>56</v>
      </c>
      <c r="C2781" s="159">
        <f>'Permitted Sources'!D2031</f>
        <v>56019</v>
      </c>
      <c r="D2781" s="159" t="str">
        <f>'Permitted Sources'!E2031</f>
        <v>20200253</v>
      </c>
      <c r="E2781" t="str">
        <f>'Permitted Sources'!H2031</f>
        <v>Compressor Engines</v>
      </c>
      <c r="F2781" s="67">
        <f>'Permitted Sources'!I2031</f>
        <v>3.8620000000000001</v>
      </c>
      <c r="G2781" s="67">
        <f>'Permitted Sources'!J2031</f>
        <v>0.83399999999999996</v>
      </c>
      <c r="H2781" s="67">
        <f>'Permitted Sources'!K2031</f>
        <v>3.859</v>
      </c>
      <c r="I2781" s="67">
        <f>'Permitted Sources'!L2031</f>
        <v>0</v>
      </c>
      <c r="J2781" s="67">
        <f>'Permitted Sources'!M2031</f>
        <v>0</v>
      </c>
      <c r="K2781" t="str">
        <f t="shared" si="43"/>
        <v>Compressor Engines</v>
      </c>
    </row>
    <row r="2782" spans="1:11" x14ac:dyDescent="0.2">
      <c r="A2782" s="159" t="str">
        <f>'Permitted Sources'!A2032</f>
        <v>WYDEQ Permitted Sources</v>
      </c>
      <c r="B2782" t="str">
        <f>'Permitted Sources'!B2032</f>
        <v>56</v>
      </c>
      <c r="C2782" s="159">
        <f>'Permitted Sources'!D2032</f>
        <v>56019</v>
      </c>
      <c r="D2782" s="159" t="str">
        <f>'Permitted Sources'!E2032</f>
        <v>20200253</v>
      </c>
      <c r="E2782" t="str">
        <f>'Permitted Sources'!H2032</f>
        <v>Compressor Engines</v>
      </c>
      <c r="F2782" s="67">
        <f>'Permitted Sources'!I2032</f>
        <v>3.8620000000000001</v>
      </c>
      <c r="G2782" s="67">
        <f>'Permitted Sources'!J2032</f>
        <v>0.83399999999999996</v>
      </c>
      <c r="H2782" s="67">
        <f>'Permitted Sources'!K2032</f>
        <v>3.859</v>
      </c>
      <c r="I2782" s="67">
        <f>'Permitted Sources'!L2032</f>
        <v>0</v>
      </c>
      <c r="J2782" s="67">
        <f>'Permitted Sources'!M2032</f>
        <v>0</v>
      </c>
      <c r="K2782" t="str">
        <f t="shared" si="43"/>
        <v>Compressor Engines</v>
      </c>
    </row>
    <row r="2783" spans="1:11" x14ac:dyDescent="0.2">
      <c r="A2783" s="159" t="str">
        <f>'Permitted Sources'!A2033</f>
        <v>WYDEQ Permitted Sources</v>
      </c>
      <c r="B2783" t="str">
        <f>'Permitted Sources'!B2033</f>
        <v>56</v>
      </c>
      <c r="C2783" s="159">
        <f>'Permitted Sources'!D2033</f>
        <v>56019</v>
      </c>
      <c r="D2783" s="159" t="str">
        <f>'Permitted Sources'!E2033</f>
        <v>20200253</v>
      </c>
      <c r="E2783" t="str">
        <f>'Permitted Sources'!H2033</f>
        <v>Compressor Engines</v>
      </c>
      <c r="F2783" s="67">
        <f>'Permitted Sources'!I2033</f>
        <v>3.8620000000000001</v>
      </c>
      <c r="G2783" s="67">
        <f>'Permitted Sources'!J2033</f>
        <v>0.83399999999999996</v>
      </c>
      <c r="H2783" s="67">
        <f>'Permitted Sources'!K2033</f>
        <v>3.859</v>
      </c>
      <c r="I2783" s="67">
        <f>'Permitted Sources'!L2033</f>
        <v>0</v>
      </c>
      <c r="J2783" s="67">
        <f>'Permitted Sources'!M2033</f>
        <v>0</v>
      </c>
      <c r="K2783" t="str">
        <f t="shared" si="43"/>
        <v>Compressor Engines</v>
      </c>
    </row>
    <row r="2784" spans="1:11" x14ac:dyDescent="0.2">
      <c r="A2784" s="159" t="str">
        <f>'Permitted Sources'!A2034</f>
        <v>WYDEQ Permitted Sources</v>
      </c>
      <c r="B2784" t="str">
        <f>'Permitted Sources'!B2034</f>
        <v>56</v>
      </c>
      <c r="C2784" s="159">
        <f>'Permitted Sources'!D2034</f>
        <v>56019</v>
      </c>
      <c r="D2784" s="159" t="str">
        <f>'Permitted Sources'!E2034</f>
        <v>20200253</v>
      </c>
      <c r="E2784" t="str">
        <f>'Permitted Sources'!H2034</f>
        <v>Compressor Engines</v>
      </c>
      <c r="F2784" s="67">
        <f>'Permitted Sources'!I2034</f>
        <v>3.8620000000000001</v>
      </c>
      <c r="G2784" s="67">
        <f>'Permitted Sources'!J2034</f>
        <v>0.83399999999999996</v>
      </c>
      <c r="H2784" s="67">
        <f>'Permitted Sources'!K2034</f>
        <v>3.859</v>
      </c>
      <c r="I2784" s="67">
        <f>'Permitted Sources'!L2034</f>
        <v>0</v>
      </c>
      <c r="J2784" s="67">
        <f>'Permitted Sources'!M2034</f>
        <v>0</v>
      </c>
      <c r="K2784" t="str">
        <f t="shared" si="43"/>
        <v>Compressor Engines</v>
      </c>
    </row>
    <row r="2785" spans="1:11" x14ac:dyDescent="0.2">
      <c r="A2785" s="159" t="str">
        <f>'Permitted Sources'!A2035</f>
        <v>WYDEQ Permitted Sources</v>
      </c>
      <c r="B2785" t="str">
        <f>'Permitted Sources'!B2035</f>
        <v>56</v>
      </c>
      <c r="C2785" s="159">
        <f>'Permitted Sources'!D2035</f>
        <v>56019</v>
      </c>
      <c r="D2785" s="159" t="str">
        <f>'Permitted Sources'!E2035</f>
        <v>20200253</v>
      </c>
      <c r="E2785" t="str">
        <f>'Permitted Sources'!H2035</f>
        <v>Compressor Engines</v>
      </c>
      <c r="F2785" s="67">
        <f>'Permitted Sources'!I2035</f>
        <v>3.8620000000000001</v>
      </c>
      <c r="G2785" s="67">
        <f>'Permitted Sources'!J2035</f>
        <v>0.83399999999999996</v>
      </c>
      <c r="H2785" s="67">
        <f>'Permitted Sources'!K2035</f>
        <v>3.859</v>
      </c>
      <c r="I2785" s="67">
        <f>'Permitted Sources'!L2035</f>
        <v>0</v>
      </c>
      <c r="J2785" s="67">
        <f>'Permitted Sources'!M2035</f>
        <v>0</v>
      </c>
      <c r="K2785" t="str">
        <f t="shared" si="43"/>
        <v>Compressor Engines</v>
      </c>
    </row>
    <row r="2786" spans="1:11" x14ac:dyDescent="0.2">
      <c r="A2786" s="159" t="str">
        <f>'Permitted Sources'!A2036</f>
        <v>WYDEQ Permitted Sources</v>
      </c>
      <c r="B2786" t="str">
        <f>'Permitted Sources'!B2036</f>
        <v>56</v>
      </c>
      <c r="C2786" s="159">
        <f>'Permitted Sources'!D2036</f>
        <v>56019</v>
      </c>
      <c r="D2786" s="159" t="str">
        <f>'Permitted Sources'!E2036</f>
        <v>20200253</v>
      </c>
      <c r="E2786" t="str">
        <f>'Permitted Sources'!H2036</f>
        <v>Compressor Engines</v>
      </c>
      <c r="F2786" s="67">
        <f>'Permitted Sources'!I2036</f>
        <v>16.222999999999999</v>
      </c>
      <c r="G2786" s="67">
        <f>'Permitted Sources'!J2036</f>
        <v>1.46</v>
      </c>
      <c r="H2786" s="67">
        <f>'Permitted Sources'!K2036</f>
        <v>16.059999999999999</v>
      </c>
      <c r="I2786" s="67">
        <f>'Permitted Sources'!L2036</f>
        <v>0</v>
      </c>
      <c r="J2786" s="67">
        <f>'Permitted Sources'!M2036</f>
        <v>0</v>
      </c>
      <c r="K2786" t="str">
        <f t="shared" si="43"/>
        <v>Compressor Engines</v>
      </c>
    </row>
    <row r="2787" spans="1:11" x14ac:dyDescent="0.2">
      <c r="A2787" s="159" t="str">
        <f>'Permitted Sources'!A2037</f>
        <v>WYDEQ Permitted Sources</v>
      </c>
      <c r="B2787" t="str">
        <f>'Permitted Sources'!B2037</f>
        <v>56</v>
      </c>
      <c r="C2787" s="159">
        <f>'Permitted Sources'!D2037</f>
        <v>56019</v>
      </c>
      <c r="D2787" s="159" t="str">
        <f>'Permitted Sources'!E2037</f>
        <v>20200253</v>
      </c>
      <c r="E2787" t="str">
        <f>'Permitted Sources'!H2037</f>
        <v>Compressor Engines</v>
      </c>
      <c r="F2787" s="67">
        <f>'Permitted Sources'!I2037</f>
        <v>16.222999999999999</v>
      </c>
      <c r="G2787" s="67">
        <f>'Permitted Sources'!J2037</f>
        <v>1.46</v>
      </c>
      <c r="H2787" s="67">
        <f>'Permitted Sources'!K2037</f>
        <v>16.059999999999999</v>
      </c>
      <c r="I2787" s="67">
        <f>'Permitted Sources'!L2037</f>
        <v>0</v>
      </c>
      <c r="J2787" s="67">
        <f>'Permitted Sources'!M2037</f>
        <v>0</v>
      </c>
      <c r="K2787" t="str">
        <f t="shared" si="43"/>
        <v>Compressor Engines</v>
      </c>
    </row>
    <row r="2788" spans="1:11" x14ac:dyDescent="0.2">
      <c r="A2788" s="159" t="str">
        <f>'Permitted Sources'!A2038</f>
        <v>WYDEQ Permitted Sources</v>
      </c>
      <c r="B2788" t="str">
        <f>'Permitted Sources'!B2038</f>
        <v>56</v>
      </c>
      <c r="C2788" s="159">
        <f>'Permitted Sources'!D2038</f>
        <v>56019</v>
      </c>
      <c r="D2788" s="159" t="str">
        <f>'Permitted Sources'!E2038</f>
        <v>20200253</v>
      </c>
      <c r="E2788" t="str">
        <f>'Permitted Sources'!H2038</f>
        <v>Compressor Engines</v>
      </c>
      <c r="F2788" s="67">
        <f>'Permitted Sources'!I2038</f>
        <v>16.222999999999999</v>
      </c>
      <c r="G2788" s="67">
        <f>'Permitted Sources'!J2038</f>
        <v>1.46</v>
      </c>
      <c r="H2788" s="67">
        <f>'Permitted Sources'!K2038</f>
        <v>16.059999999999999</v>
      </c>
      <c r="I2788" s="67">
        <f>'Permitted Sources'!L2038</f>
        <v>0</v>
      </c>
      <c r="J2788" s="67">
        <f>'Permitted Sources'!M2038</f>
        <v>0</v>
      </c>
      <c r="K2788" t="str">
        <f t="shared" si="43"/>
        <v>Compressor Engines</v>
      </c>
    </row>
    <row r="2789" spans="1:11" x14ac:dyDescent="0.2">
      <c r="A2789" s="159" t="str">
        <f>'Permitted Sources'!A2039</f>
        <v>WYDEQ Permitted Sources</v>
      </c>
      <c r="B2789" t="str">
        <f>'Permitted Sources'!B2039</f>
        <v>56</v>
      </c>
      <c r="C2789" s="159">
        <f>'Permitted Sources'!D2039</f>
        <v>56019</v>
      </c>
      <c r="D2789" s="159" t="str">
        <f>'Permitted Sources'!E2039</f>
        <v>20200253</v>
      </c>
      <c r="E2789" t="str">
        <f>'Permitted Sources'!H2039</f>
        <v>Compressor Engines</v>
      </c>
      <c r="F2789" s="67">
        <f>'Permitted Sources'!I2039</f>
        <v>16.222999999999999</v>
      </c>
      <c r="G2789" s="67">
        <f>'Permitted Sources'!J2039</f>
        <v>1.46</v>
      </c>
      <c r="H2789" s="67">
        <f>'Permitted Sources'!K2039</f>
        <v>16.059999999999999</v>
      </c>
      <c r="I2789" s="67">
        <f>'Permitted Sources'!L2039</f>
        <v>0</v>
      </c>
      <c r="J2789" s="67">
        <f>'Permitted Sources'!M2039</f>
        <v>0</v>
      </c>
      <c r="K2789" t="str">
        <f t="shared" si="43"/>
        <v>Compressor Engines</v>
      </c>
    </row>
    <row r="2790" spans="1:11" x14ac:dyDescent="0.2">
      <c r="A2790" s="159" t="str">
        <f>'Permitted Sources'!A2040</f>
        <v>WYDEQ Permitted Sources</v>
      </c>
      <c r="B2790" t="str">
        <f>'Permitted Sources'!B2040</f>
        <v>56</v>
      </c>
      <c r="C2790" s="159">
        <f>'Permitted Sources'!D2040</f>
        <v>56019</v>
      </c>
      <c r="D2790" s="159" t="str">
        <f>'Permitted Sources'!E2040</f>
        <v>20200253</v>
      </c>
      <c r="E2790" t="str">
        <f>'Permitted Sources'!H2040</f>
        <v>Compressor Engines</v>
      </c>
      <c r="F2790" s="67">
        <f>'Permitted Sources'!I2040</f>
        <v>3.8620000000000001</v>
      </c>
      <c r="G2790" s="67">
        <f>'Permitted Sources'!J2040</f>
        <v>0.83399999999999996</v>
      </c>
      <c r="H2790" s="67">
        <f>'Permitted Sources'!K2040</f>
        <v>3.859</v>
      </c>
      <c r="I2790" s="67">
        <f>'Permitted Sources'!L2040</f>
        <v>0</v>
      </c>
      <c r="J2790" s="67">
        <f>'Permitted Sources'!M2040</f>
        <v>0</v>
      </c>
      <c r="K2790" t="str">
        <f t="shared" si="43"/>
        <v>Compressor Engines</v>
      </c>
    </row>
    <row r="2791" spans="1:11" x14ac:dyDescent="0.2">
      <c r="A2791" s="159" t="str">
        <f>'Permitted Sources'!A2041</f>
        <v>WYDEQ Permitted Sources</v>
      </c>
      <c r="B2791" t="str">
        <f>'Permitted Sources'!B2041</f>
        <v>56</v>
      </c>
      <c r="C2791" s="159">
        <f>'Permitted Sources'!D2041</f>
        <v>56019</v>
      </c>
      <c r="D2791" s="159" t="str">
        <f>'Permitted Sources'!E2041</f>
        <v>20200253</v>
      </c>
      <c r="E2791" t="str">
        <f>'Permitted Sources'!H2041</f>
        <v>Compressor Engines</v>
      </c>
      <c r="F2791" s="67">
        <f>'Permitted Sources'!I2041</f>
        <v>3.8620000000000001</v>
      </c>
      <c r="G2791" s="67">
        <f>'Permitted Sources'!J2041</f>
        <v>0.83399999999999996</v>
      </c>
      <c r="H2791" s="67">
        <f>'Permitted Sources'!K2041</f>
        <v>3.859</v>
      </c>
      <c r="I2791" s="67">
        <f>'Permitted Sources'!L2041</f>
        <v>0</v>
      </c>
      <c r="J2791" s="67">
        <f>'Permitted Sources'!M2041</f>
        <v>0</v>
      </c>
      <c r="K2791" t="str">
        <f t="shared" si="43"/>
        <v>Compressor Engines</v>
      </c>
    </row>
    <row r="2792" spans="1:11" x14ac:dyDescent="0.2">
      <c r="A2792" s="159" t="str">
        <f>'Permitted Sources'!A2042</f>
        <v>WYDEQ Permitted Sources</v>
      </c>
      <c r="B2792" t="str">
        <f>'Permitted Sources'!B2042</f>
        <v>56</v>
      </c>
      <c r="C2792" s="159">
        <f>'Permitted Sources'!D2042</f>
        <v>56019</v>
      </c>
      <c r="D2792" s="159" t="str">
        <f>'Permitted Sources'!E2042</f>
        <v>20200253</v>
      </c>
      <c r="E2792" t="str">
        <f>'Permitted Sources'!H2042</f>
        <v>Compressor Engines</v>
      </c>
      <c r="F2792" s="67">
        <f>'Permitted Sources'!I2042</f>
        <v>3.8620000000000001</v>
      </c>
      <c r="G2792" s="67">
        <f>'Permitted Sources'!J2042</f>
        <v>0.83399999999999996</v>
      </c>
      <c r="H2792" s="67">
        <f>'Permitted Sources'!K2042</f>
        <v>3.859</v>
      </c>
      <c r="I2792" s="67">
        <f>'Permitted Sources'!L2042</f>
        <v>0</v>
      </c>
      <c r="J2792" s="67">
        <f>'Permitted Sources'!M2042</f>
        <v>0</v>
      </c>
      <c r="K2792" t="str">
        <f t="shared" si="43"/>
        <v>Compressor Engines</v>
      </c>
    </row>
    <row r="2793" spans="1:11" x14ac:dyDescent="0.2">
      <c r="A2793" s="159" t="str">
        <f>'Permitted Sources'!A2043</f>
        <v>WYDEQ Permitted Sources</v>
      </c>
      <c r="B2793" t="str">
        <f>'Permitted Sources'!B2043</f>
        <v>56</v>
      </c>
      <c r="C2793" s="159">
        <f>'Permitted Sources'!D2043</f>
        <v>56019</v>
      </c>
      <c r="D2793" s="159" t="str">
        <f>'Permitted Sources'!E2043</f>
        <v>20200254</v>
      </c>
      <c r="E2793" t="str">
        <f>'Permitted Sources'!H2043</f>
        <v>Compressor Engines</v>
      </c>
      <c r="F2793" s="67">
        <f>'Permitted Sources'!I2043</f>
        <v>8.3347973423803428</v>
      </c>
      <c r="G2793" s="67">
        <f>'Permitted Sources'!J2043</f>
        <v>11.7</v>
      </c>
      <c r="H2793" s="67">
        <f>'Permitted Sources'!K2043</f>
        <v>8.3000000000000007</v>
      </c>
      <c r="I2793" s="67">
        <f>'Permitted Sources'!L2043</f>
        <v>0</v>
      </c>
      <c r="J2793" s="67">
        <f>'Permitted Sources'!M2043</f>
        <v>0</v>
      </c>
      <c r="K2793" t="str">
        <f t="shared" si="43"/>
        <v>Compressor Engines</v>
      </c>
    </row>
    <row r="2794" spans="1:11" x14ac:dyDescent="0.2">
      <c r="A2794" s="159" t="str">
        <f>'Permitted Sources'!A2044</f>
        <v>WYDEQ Permitted Sources</v>
      </c>
      <c r="B2794" t="str">
        <f>'Permitted Sources'!B2044</f>
        <v>56</v>
      </c>
      <c r="C2794" s="159">
        <f>'Permitted Sources'!D2044</f>
        <v>56019</v>
      </c>
      <c r="D2794" s="159" t="str">
        <f>'Permitted Sources'!E2044</f>
        <v>20200254</v>
      </c>
      <c r="E2794" t="str">
        <f>'Permitted Sources'!H2044</f>
        <v>Compressor Engines</v>
      </c>
      <c r="F2794" s="67">
        <f>'Permitted Sources'!I2044</f>
        <v>8.3347973423803428</v>
      </c>
      <c r="G2794" s="67">
        <f>'Permitted Sources'!J2044</f>
        <v>11.7</v>
      </c>
      <c r="H2794" s="67">
        <f>'Permitted Sources'!K2044</f>
        <v>8.3000000000000007</v>
      </c>
      <c r="I2794" s="67">
        <f>'Permitted Sources'!L2044</f>
        <v>0</v>
      </c>
      <c r="J2794" s="67">
        <f>'Permitted Sources'!M2044</f>
        <v>0</v>
      </c>
      <c r="K2794" t="str">
        <f t="shared" si="43"/>
        <v>Compressor Engines</v>
      </c>
    </row>
    <row r="2795" spans="1:11" x14ac:dyDescent="0.2">
      <c r="A2795" s="159" t="str">
        <f>'Permitted Sources'!A2045</f>
        <v>WYDEQ Permitted Sources</v>
      </c>
      <c r="B2795" t="str">
        <f>'Permitted Sources'!B2045</f>
        <v>56</v>
      </c>
      <c r="C2795" s="159">
        <f>'Permitted Sources'!D2045</f>
        <v>56019</v>
      </c>
      <c r="D2795" s="159" t="str">
        <f>'Permitted Sources'!E2045</f>
        <v>20200254</v>
      </c>
      <c r="E2795" t="str">
        <f>'Permitted Sources'!H2045</f>
        <v>Compressor Engines</v>
      </c>
      <c r="F2795" s="67">
        <f>'Permitted Sources'!I2045</f>
        <v>8.3347973423803428</v>
      </c>
      <c r="G2795" s="67">
        <f>'Permitted Sources'!J2045</f>
        <v>11.7</v>
      </c>
      <c r="H2795" s="67">
        <f>'Permitted Sources'!K2045</f>
        <v>8.3000000000000007</v>
      </c>
      <c r="I2795" s="67">
        <f>'Permitted Sources'!L2045</f>
        <v>0</v>
      </c>
      <c r="J2795" s="67">
        <f>'Permitted Sources'!M2045</f>
        <v>0</v>
      </c>
      <c r="K2795" t="str">
        <f t="shared" si="43"/>
        <v>Compressor Engines</v>
      </c>
    </row>
    <row r="2796" spans="1:11" x14ac:dyDescent="0.2">
      <c r="A2796" s="159" t="str">
        <f>'Permitted Sources'!A2046</f>
        <v>WYDEQ Permitted Sources</v>
      </c>
      <c r="B2796" t="str">
        <f>'Permitted Sources'!B2046</f>
        <v>56</v>
      </c>
      <c r="C2796" s="159">
        <f>'Permitted Sources'!D2046</f>
        <v>56019</v>
      </c>
      <c r="D2796" s="159" t="str">
        <f>'Permitted Sources'!E2046</f>
        <v>20200254</v>
      </c>
      <c r="E2796" t="str">
        <f>'Permitted Sources'!H2046</f>
        <v>Compressor Engines</v>
      </c>
      <c r="F2796" s="67">
        <f>'Permitted Sources'!I2046</f>
        <v>8.3347973423803428</v>
      </c>
      <c r="G2796" s="67">
        <f>'Permitted Sources'!J2046</f>
        <v>11.7</v>
      </c>
      <c r="H2796" s="67">
        <f>'Permitted Sources'!K2046</f>
        <v>8.3000000000000007</v>
      </c>
      <c r="I2796" s="67">
        <f>'Permitted Sources'!L2046</f>
        <v>0</v>
      </c>
      <c r="J2796" s="67">
        <f>'Permitted Sources'!M2046</f>
        <v>0</v>
      </c>
      <c r="K2796" t="str">
        <f t="shared" si="43"/>
        <v>Compressor Engines</v>
      </c>
    </row>
    <row r="2797" spans="1:11" x14ac:dyDescent="0.2">
      <c r="A2797" s="159" t="str">
        <f>'Permitted Sources'!A2047</f>
        <v>WYDEQ Permitted Sources</v>
      </c>
      <c r="B2797" t="str">
        <f>'Permitted Sources'!B2047</f>
        <v>56</v>
      </c>
      <c r="C2797" s="159">
        <f>'Permitted Sources'!D2047</f>
        <v>56019</v>
      </c>
      <c r="D2797" s="159" t="str">
        <f>'Permitted Sources'!E2047</f>
        <v>20200254</v>
      </c>
      <c r="E2797" t="str">
        <f>'Permitted Sources'!H2047</f>
        <v>Compressor Engines</v>
      </c>
      <c r="F2797" s="67">
        <f>'Permitted Sources'!I2047</f>
        <v>19.421190969327814</v>
      </c>
      <c r="G2797" s="67">
        <f>'Permitted Sources'!J2047</f>
        <v>9.1</v>
      </c>
      <c r="H2797" s="67">
        <f>'Permitted Sources'!K2047</f>
        <v>6.5</v>
      </c>
      <c r="I2797" s="67">
        <f>'Permitted Sources'!L2047</f>
        <v>0</v>
      </c>
      <c r="J2797" s="67">
        <f>'Permitted Sources'!M2047</f>
        <v>0</v>
      </c>
      <c r="K2797" t="str">
        <f t="shared" si="43"/>
        <v>Compressor Engines</v>
      </c>
    </row>
    <row r="2798" spans="1:11" x14ac:dyDescent="0.2">
      <c r="A2798" s="159" t="str">
        <f>'Permitted Sources'!A2048</f>
        <v>WYDEQ Permitted Sources</v>
      </c>
      <c r="B2798" t="str">
        <f>'Permitted Sources'!B2048</f>
        <v>56</v>
      </c>
      <c r="C2798" s="159">
        <f>'Permitted Sources'!D2048</f>
        <v>56019</v>
      </c>
      <c r="D2798" s="159" t="str">
        <f>'Permitted Sources'!E2048</f>
        <v>20200254</v>
      </c>
      <c r="E2798" t="str">
        <f>'Permitted Sources'!H2048</f>
        <v>Compressor Engines</v>
      </c>
      <c r="F2798" s="67">
        <f>'Permitted Sources'!I2048</f>
        <v>19.421190969327814</v>
      </c>
      <c r="G2798" s="67">
        <f>'Permitted Sources'!J2048</f>
        <v>9.1</v>
      </c>
      <c r="H2798" s="67">
        <f>'Permitted Sources'!K2048</f>
        <v>6.5</v>
      </c>
      <c r="I2798" s="67">
        <f>'Permitted Sources'!L2048</f>
        <v>0</v>
      </c>
      <c r="J2798" s="67">
        <f>'Permitted Sources'!M2048</f>
        <v>0</v>
      </c>
      <c r="K2798" t="str">
        <f t="shared" si="43"/>
        <v>Compressor Engines</v>
      </c>
    </row>
    <row r="2799" spans="1:11" x14ac:dyDescent="0.2">
      <c r="A2799" s="159" t="str">
        <f>'Permitted Sources'!A2049</f>
        <v>WYDEQ Permitted Sources</v>
      </c>
      <c r="B2799" t="str">
        <f>'Permitted Sources'!B2049</f>
        <v>56</v>
      </c>
      <c r="C2799" s="159">
        <f>'Permitted Sources'!D2049</f>
        <v>56019</v>
      </c>
      <c r="D2799" s="159" t="str">
        <f>'Permitted Sources'!E2049</f>
        <v>20200254</v>
      </c>
      <c r="E2799" t="str">
        <f>'Permitted Sources'!H2049</f>
        <v>Compressor Engines</v>
      </c>
      <c r="F2799" s="67">
        <f>'Permitted Sources'!I2049</f>
        <v>6.1536963683934998</v>
      </c>
      <c r="G2799" s="67">
        <f>'Permitted Sources'!J2049</f>
        <v>4.3</v>
      </c>
      <c r="H2799" s="67">
        <f>'Permitted Sources'!K2049</f>
        <v>3.1</v>
      </c>
      <c r="I2799" s="67">
        <f>'Permitted Sources'!L2049</f>
        <v>0</v>
      </c>
      <c r="J2799" s="67">
        <f>'Permitted Sources'!M2049</f>
        <v>0</v>
      </c>
      <c r="K2799" t="str">
        <f t="shared" si="43"/>
        <v>Compressor Engines</v>
      </c>
    </row>
    <row r="2800" spans="1:11" x14ac:dyDescent="0.2">
      <c r="A2800" s="159" t="str">
        <f>'Permitted Sources'!A2050</f>
        <v>WYDEQ Permitted Sources</v>
      </c>
      <c r="B2800" t="str">
        <f>'Permitted Sources'!B2050</f>
        <v>56</v>
      </c>
      <c r="C2800" s="159">
        <f>'Permitted Sources'!D2050</f>
        <v>56019</v>
      </c>
      <c r="D2800" s="159" t="str">
        <f>'Permitted Sources'!E2050</f>
        <v>20200254</v>
      </c>
      <c r="E2800" t="str">
        <f>'Permitted Sources'!H2050</f>
        <v>Compressor Engines</v>
      </c>
      <c r="F2800" s="67">
        <f>'Permitted Sources'!I2050</f>
        <v>6.1536963683934998</v>
      </c>
      <c r="G2800" s="67">
        <f>'Permitted Sources'!J2050</f>
        <v>4.3</v>
      </c>
      <c r="H2800" s="67">
        <f>'Permitted Sources'!K2050</f>
        <v>3.1</v>
      </c>
      <c r="I2800" s="67">
        <f>'Permitted Sources'!L2050</f>
        <v>0</v>
      </c>
      <c r="J2800" s="67">
        <f>'Permitted Sources'!M2050</f>
        <v>0</v>
      </c>
      <c r="K2800" t="str">
        <f t="shared" si="43"/>
        <v>Compressor Engines</v>
      </c>
    </row>
    <row r="2801" spans="1:11" x14ac:dyDescent="0.2">
      <c r="A2801" s="159" t="str">
        <f>'Permitted Sources'!A2051</f>
        <v>WYDEQ Permitted Sources</v>
      </c>
      <c r="B2801" t="str">
        <f>'Permitted Sources'!B2051</f>
        <v>56</v>
      </c>
      <c r="C2801" s="159">
        <f>'Permitted Sources'!D2051</f>
        <v>56019</v>
      </c>
      <c r="D2801" s="159" t="str">
        <f>'Permitted Sources'!E2051</f>
        <v>20200254</v>
      </c>
      <c r="E2801" t="str">
        <f>'Permitted Sources'!H2051</f>
        <v>Compressor Engines</v>
      </c>
      <c r="F2801" s="67">
        <f>'Permitted Sources'!I2051</f>
        <v>6.1536963683934998</v>
      </c>
      <c r="G2801" s="67">
        <f>'Permitted Sources'!J2051</f>
        <v>4.3</v>
      </c>
      <c r="H2801" s="67">
        <f>'Permitted Sources'!K2051</f>
        <v>3.1</v>
      </c>
      <c r="I2801" s="67">
        <f>'Permitted Sources'!L2051</f>
        <v>0</v>
      </c>
      <c r="J2801" s="67">
        <f>'Permitted Sources'!M2051</f>
        <v>0</v>
      </c>
      <c r="K2801" t="str">
        <f t="shared" si="43"/>
        <v>Compressor Engines</v>
      </c>
    </row>
    <row r="2802" spans="1:11" x14ac:dyDescent="0.2">
      <c r="A2802" s="159" t="str">
        <f>'Permitted Sources'!A2052</f>
        <v>WYDEQ Permitted Sources</v>
      </c>
      <c r="B2802" t="str">
        <f>'Permitted Sources'!B2052</f>
        <v>56</v>
      </c>
      <c r="C2802" s="159">
        <f>'Permitted Sources'!D2052</f>
        <v>56019</v>
      </c>
      <c r="D2802" s="159" t="str">
        <f>'Permitted Sources'!E2052</f>
        <v>20200254</v>
      </c>
      <c r="E2802" t="str">
        <f>'Permitted Sources'!H2052</f>
        <v>Compressor Engines</v>
      </c>
      <c r="F2802" s="67">
        <f>'Permitted Sources'!I2052</f>
        <v>6.1536963683934998</v>
      </c>
      <c r="G2802" s="67">
        <f>'Permitted Sources'!J2052</f>
        <v>4.3</v>
      </c>
      <c r="H2802" s="67">
        <f>'Permitted Sources'!K2052</f>
        <v>3.1</v>
      </c>
      <c r="I2802" s="67">
        <f>'Permitted Sources'!L2052</f>
        <v>0</v>
      </c>
      <c r="J2802" s="67">
        <f>'Permitted Sources'!M2052</f>
        <v>0</v>
      </c>
      <c r="K2802" t="str">
        <f t="shared" si="43"/>
        <v>Compressor Engines</v>
      </c>
    </row>
    <row r="2803" spans="1:11" x14ac:dyDescent="0.2">
      <c r="A2803" s="159" t="str">
        <f>'Permitted Sources'!A2053</f>
        <v>WYDEQ Permitted Sources</v>
      </c>
      <c r="B2803" t="str">
        <f>'Permitted Sources'!B2053</f>
        <v>56</v>
      </c>
      <c r="C2803" s="159">
        <f>'Permitted Sources'!D2053</f>
        <v>56019</v>
      </c>
      <c r="D2803" s="159" t="str">
        <f>'Permitted Sources'!E2053</f>
        <v>20200254</v>
      </c>
      <c r="E2803" t="str">
        <f>'Permitted Sources'!H2053</f>
        <v>Compressor Engines</v>
      </c>
      <c r="F2803" s="67">
        <f>'Permitted Sources'!I2053</f>
        <v>19.399999999999999</v>
      </c>
      <c r="G2803" s="67">
        <f>'Permitted Sources'!J2053</f>
        <v>5.2</v>
      </c>
      <c r="H2803" s="67">
        <f>'Permitted Sources'!K2053</f>
        <v>5.2</v>
      </c>
      <c r="I2803" s="67">
        <f>'Permitted Sources'!L2053</f>
        <v>0</v>
      </c>
      <c r="J2803" s="67">
        <f>'Permitted Sources'!M2053</f>
        <v>0</v>
      </c>
      <c r="K2803" t="str">
        <f t="shared" si="43"/>
        <v>Compressor Engines</v>
      </c>
    </row>
    <row r="2804" spans="1:11" x14ac:dyDescent="0.2">
      <c r="A2804" s="159" t="str">
        <f>'Permitted Sources'!A2054</f>
        <v>WYDEQ Permitted Sources</v>
      </c>
      <c r="B2804" t="str">
        <f>'Permitted Sources'!B2054</f>
        <v>56</v>
      </c>
      <c r="C2804" s="159">
        <f>'Permitted Sources'!D2054</f>
        <v>56019</v>
      </c>
      <c r="D2804" s="159" t="str">
        <f>'Permitted Sources'!E2054</f>
        <v>20200254</v>
      </c>
      <c r="E2804" t="str">
        <f>'Permitted Sources'!H2054</f>
        <v>Compressor Engines</v>
      </c>
      <c r="F2804" s="67">
        <f>'Permitted Sources'!I2054</f>
        <v>19.399999999999999</v>
      </c>
      <c r="G2804" s="67">
        <f>'Permitted Sources'!J2054</f>
        <v>5.2</v>
      </c>
      <c r="H2804" s="67">
        <f>'Permitted Sources'!K2054</f>
        <v>5.2</v>
      </c>
      <c r="I2804" s="67">
        <f>'Permitted Sources'!L2054</f>
        <v>0</v>
      </c>
      <c r="J2804" s="67">
        <f>'Permitted Sources'!M2054</f>
        <v>0</v>
      </c>
      <c r="K2804" t="str">
        <f t="shared" si="43"/>
        <v>Compressor Engines</v>
      </c>
    </row>
    <row r="2805" spans="1:11" x14ac:dyDescent="0.2">
      <c r="A2805" s="159" t="str">
        <f>'Permitted Sources'!A2055</f>
        <v>WYDEQ Permitted Sources</v>
      </c>
      <c r="B2805" t="str">
        <f>'Permitted Sources'!B2055</f>
        <v>56</v>
      </c>
      <c r="C2805" s="159">
        <f>'Permitted Sources'!D2055</f>
        <v>56019</v>
      </c>
      <c r="D2805" s="159" t="str">
        <f>'Permitted Sources'!E2055</f>
        <v>20200254</v>
      </c>
      <c r="E2805" t="str">
        <f>'Permitted Sources'!H2055</f>
        <v>Compressor Engines</v>
      </c>
      <c r="F2805" s="67">
        <f>'Permitted Sources'!I2055</f>
        <v>19.399999999999999</v>
      </c>
      <c r="G2805" s="67">
        <f>'Permitted Sources'!J2055</f>
        <v>5.2</v>
      </c>
      <c r="H2805" s="67">
        <f>'Permitted Sources'!K2055</f>
        <v>5.2</v>
      </c>
      <c r="I2805" s="67">
        <f>'Permitted Sources'!L2055</f>
        <v>0</v>
      </c>
      <c r="J2805" s="67">
        <f>'Permitted Sources'!M2055</f>
        <v>0</v>
      </c>
      <c r="K2805" t="str">
        <f t="shared" si="43"/>
        <v>Compressor Engines</v>
      </c>
    </row>
    <row r="2806" spans="1:11" x14ac:dyDescent="0.2">
      <c r="A2806" s="159" t="str">
        <f>'Permitted Sources'!A2056</f>
        <v>WYDEQ Permitted Sources</v>
      </c>
      <c r="B2806" t="str">
        <f>'Permitted Sources'!B2056</f>
        <v>56</v>
      </c>
      <c r="C2806" s="159">
        <f>'Permitted Sources'!D2056</f>
        <v>56019</v>
      </c>
      <c r="D2806" s="159" t="str">
        <f>'Permitted Sources'!E2056</f>
        <v>20200254</v>
      </c>
      <c r="E2806" t="str">
        <f>'Permitted Sources'!H2056</f>
        <v>Compressor Engines</v>
      </c>
      <c r="F2806" s="67">
        <f>'Permitted Sources'!I2056</f>
        <v>19.399999999999999</v>
      </c>
      <c r="G2806" s="67">
        <f>'Permitted Sources'!J2056</f>
        <v>5.2</v>
      </c>
      <c r="H2806" s="67">
        <f>'Permitted Sources'!K2056</f>
        <v>5.2</v>
      </c>
      <c r="I2806" s="67">
        <f>'Permitted Sources'!L2056</f>
        <v>0</v>
      </c>
      <c r="J2806" s="67">
        <f>'Permitted Sources'!M2056</f>
        <v>0</v>
      </c>
      <c r="K2806" t="str">
        <f t="shared" si="43"/>
        <v>Compressor Engines</v>
      </c>
    </row>
    <row r="2807" spans="1:11" x14ac:dyDescent="0.2">
      <c r="A2807" s="159" t="str">
        <f>'Permitted Sources'!A2057</f>
        <v>WYDEQ Permitted Sources</v>
      </c>
      <c r="B2807" t="str">
        <f>'Permitted Sources'!B2057</f>
        <v>56</v>
      </c>
      <c r="C2807" s="159">
        <f>'Permitted Sources'!D2057</f>
        <v>56019</v>
      </c>
      <c r="D2807" s="159" t="str">
        <f>'Permitted Sources'!E2057</f>
        <v>20200254</v>
      </c>
      <c r="E2807" t="str">
        <f>'Permitted Sources'!H2057</f>
        <v>Compressor Engines</v>
      </c>
      <c r="F2807" s="67">
        <f>'Permitted Sources'!I2057</f>
        <v>6.2</v>
      </c>
      <c r="G2807" s="67">
        <f>'Permitted Sources'!J2057</f>
        <v>6.2</v>
      </c>
      <c r="H2807" s="67">
        <f>'Permitted Sources'!K2057</f>
        <v>3.1</v>
      </c>
      <c r="I2807" s="67">
        <f>'Permitted Sources'!L2057</f>
        <v>0</v>
      </c>
      <c r="J2807" s="67">
        <f>'Permitted Sources'!M2057</f>
        <v>0</v>
      </c>
      <c r="K2807" t="str">
        <f t="shared" si="43"/>
        <v>Compressor Engines</v>
      </c>
    </row>
    <row r="2808" spans="1:11" x14ac:dyDescent="0.2">
      <c r="A2808" s="159" t="str">
        <f>'Permitted Sources'!A2058</f>
        <v>WYDEQ Permitted Sources</v>
      </c>
      <c r="B2808" t="str">
        <f>'Permitted Sources'!B2058</f>
        <v>56</v>
      </c>
      <c r="C2808" s="159">
        <f>'Permitted Sources'!D2058</f>
        <v>56019</v>
      </c>
      <c r="D2808" s="159" t="str">
        <f>'Permitted Sources'!E2058</f>
        <v>20200254</v>
      </c>
      <c r="E2808" t="str">
        <f>'Permitted Sources'!H2058</f>
        <v>Compressor Engines</v>
      </c>
      <c r="F2808" s="67">
        <f>'Permitted Sources'!I2058</f>
        <v>6.2</v>
      </c>
      <c r="G2808" s="67">
        <f>'Permitted Sources'!J2058</f>
        <v>6.2</v>
      </c>
      <c r="H2808" s="67">
        <f>'Permitted Sources'!K2058</f>
        <v>3.1</v>
      </c>
      <c r="I2808" s="67">
        <f>'Permitted Sources'!L2058</f>
        <v>0</v>
      </c>
      <c r="J2808" s="67">
        <f>'Permitted Sources'!M2058</f>
        <v>0</v>
      </c>
      <c r="K2808" t="str">
        <f t="shared" si="43"/>
        <v>Compressor Engines</v>
      </c>
    </row>
    <row r="2809" spans="1:11" x14ac:dyDescent="0.2">
      <c r="A2809" s="159" t="str">
        <f>'Permitted Sources'!A2059</f>
        <v>WYDEQ Permitted Sources</v>
      </c>
      <c r="B2809" t="str">
        <f>'Permitted Sources'!B2059</f>
        <v>56</v>
      </c>
      <c r="C2809" s="159">
        <f>'Permitted Sources'!D2059</f>
        <v>56019</v>
      </c>
      <c r="D2809" s="159" t="str">
        <f>'Permitted Sources'!E2059</f>
        <v>20200254</v>
      </c>
      <c r="E2809" t="str">
        <f>'Permitted Sources'!H2059</f>
        <v>Compressor Engines</v>
      </c>
      <c r="F2809" s="67">
        <f>'Permitted Sources'!I2059</f>
        <v>19.399999999999999</v>
      </c>
      <c r="G2809" s="67">
        <f>'Permitted Sources'!J2059</f>
        <v>12.9</v>
      </c>
      <c r="H2809" s="67">
        <f>'Permitted Sources'!K2059</f>
        <v>6.5</v>
      </c>
      <c r="I2809" s="67">
        <f>'Permitted Sources'!L2059</f>
        <v>0</v>
      </c>
      <c r="J2809" s="67">
        <f>'Permitted Sources'!M2059</f>
        <v>0</v>
      </c>
      <c r="K2809" t="str">
        <f t="shared" si="43"/>
        <v>Compressor Engines</v>
      </c>
    </row>
    <row r="2810" spans="1:11" x14ac:dyDescent="0.2">
      <c r="A2810" s="159" t="str">
        <f>'Permitted Sources'!A2060</f>
        <v>WYDEQ Permitted Sources</v>
      </c>
      <c r="B2810" t="str">
        <f>'Permitted Sources'!B2060</f>
        <v>56</v>
      </c>
      <c r="C2810" s="159">
        <f>'Permitted Sources'!D2060</f>
        <v>56019</v>
      </c>
      <c r="D2810" s="159" t="str">
        <f>'Permitted Sources'!E2060</f>
        <v>20200254</v>
      </c>
      <c r="E2810" t="str">
        <f>'Permitted Sources'!H2060</f>
        <v>Compressor Engines</v>
      </c>
      <c r="F2810" s="67">
        <f>'Permitted Sources'!I2060</f>
        <v>19.399999999999999</v>
      </c>
      <c r="G2810" s="67">
        <f>'Permitted Sources'!J2060</f>
        <v>12.9</v>
      </c>
      <c r="H2810" s="67">
        <f>'Permitted Sources'!K2060</f>
        <v>6.5</v>
      </c>
      <c r="I2810" s="67">
        <f>'Permitted Sources'!L2060</f>
        <v>0</v>
      </c>
      <c r="J2810" s="67">
        <f>'Permitted Sources'!M2060</f>
        <v>0</v>
      </c>
      <c r="K2810" t="str">
        <f t="shared" si="43"/>
        <v>Compressor Engines</v>
      </c>
    </row>
    <row r="2811" spans="1:11" x14ac:dyDescent="0.2">
      <c r="A2811" s="159" t="str">
        <f>'Permitted Sources'!A2061</f>
        <v>WYDEQ Permitted Sources</v>
      </c>
      <c r="B2811" t="str">
        <f>'Permitted Sources'!B2061</f>
        <v>56</v>
      </c>
      <c r="C2811" s="159">
        <f>'Permitted Sources'!D2061</f>
        <v>56019</v>
      </c>
      <c r="D2811" s="159" t="str">
        <f>'Permitted Sources'!E2061</f>
        <v>20200254</v>
      </c>
      <c r="E2811" t="str">
        <f>'Permitted Sources'!H2061</f>
        <v>Compressor Engines</v>
      </c>
      <c r="F2811" s="67">
        <f>'Permitted Sources'!I2061</f>
        <v>19.399999999999999</v>
      </c>
      <c r="G2811" s="67">
        <f>'Permitted Sources'!J2061</f>
        <v>12.9</v>
      </c>
      <c r="H2811" s="67">
        <f>'Permitted Sources'!K2061</f>
        <v>6.5</v>
      </c>
      <c r="I2811" s="67">
        <f>'Permitted Sources'!L2061</f>
        <v>0</v>
      </c>
      <c r="J2811" s="67">
        <f>'Permitted Sources'!M2061</f>
        <v>0</v>
      </c>
      <c r="K2811" t="str">
        <f t="shared" si="43"/>
        <v>Compressor Engines</v>
      </c>
    </row>
    <row r="2812" spans="1:11" x14ac:dyDescent="0.2">
      <c r="A2812" s="159" t="str">
        <f>'Permitted Sources'!A2062</f>
        <v>WYDEQ Permitted Sources</v>
      </c>
      <c r="B2812" t="str">
        <f>'Permitted Sources'!B2062</f>
        <v>56</v>
      </c>
      <c r="C2812" s="159">
        <f>'Permitted Sources'!D2062</f>
        <v>56019</v>
      </c>
      <c r="D2812" s="159" t="str">
        <f>'Permitted Sources'!E2062</f>
        <v>20200254</v>
      </c>
      <c r="E2812" t="str">
        <f>'Permitted Sources'!H2062</f>
        <v>Compressor Engines</v>
      </c>
      <c r="F2812" s="67">
        <f>'Permitted Sources'!I2062</f>
        <v>19.399999999999999</v>
      </c>
      <c r="G2812" s="67">
        <f>'Permitted Sources'!J2062</f>
        <v>12.9</v>
      </c>
      <c r="H2812" s="67">
        <f>'Permitted Sources'!K2062</f>
        <v>6.5</v>
      </c>
      <c r="I2812" s="67">
        <f>'Permitted Sources'!L2062</f>
        <v>0</v>
      </c>
      <c r="J2812" s="67">
        <f>'Permitted Sources'!M2062</f>
        <v>0</v>
      </c>
      <c r="K2812" t="str">
        <f t="shared" si="43"/>
        <v>Compressor Engines</v>
      </c>
    </row>
    <row r="2813" spans="1:11" x14ac:dyDescent="0.2">
      <c r="A2813" s="159" t="str">
        <f>'Permitted Sources'!A2063</f>
        <v>WYDEQ Permitted Sources</v>
      </c>
      <c r="B2813" t="str">
        <f>'Permitted Sources'!B2063</f>
        <v>56</v>
      </c>
      <c r="C2813" s="159">
        <f>'Permitted Sources'!D2063</f>
        <v>56019</v>
      </c>
      <c r="D2813" s="159" t="str">
        <f>'Permitted Sources'!E2063</f>
        <v>20200254</v>
      </c>
      <c r="E2813" t="str">
        <f>'Permitted Sources'!H2063</f>
        <v>Compressor Engines</v>
      </c>
      <c r="F2813" s="67">
        <f>'Permitted Sources'!I2063</f>
        <v>19.399999999999999</v>
      </c>
      <c r="G2813" s="67">
        <f>'Permitted Sources'!J2063</f>
        <v>12.9</v>
      </c>
      <c r="H2813" s="67">
        <f>'Permitted Sources'!K2063</f>
        <v>6.5</v>
      </c>
      <c r="I2813" s="67">
        <f>'Permitted Sources'!L2063</f>
        <v>0</v>
      </c>
      <c r="J2813" s="67">
        <f>'Permitted Sources'!M2063</f>
        <v>0</v>
      </c>
      <c r="K2813" t="str">
        <f t="shared" si="43"/>
        <v>Compressor Engines</v>
      </c>
    </row>
    <row r="2814" spans="1:11" x14ac:dyDescent="0.2">
      <c r="A2814" s="159" t="str">
        <f>'Permitted Sources'!A2064</f>
        <v>WYDEQ Permitted Sources</v>
      </c>
      <c r="B2814" t="str">
        <f>'Permitted Sources'!B2064</f>
        <v>56</v>
      </c>
      <c r="C2814" s="159">
        <f>'Permitted Sources'!D2064</f>
        <v>56019</v>
      </c>
      <c r="D2814" s="159" t="str">
        <f>'Permitted Sources'!E2064</f>
        <v>20200254</v>
      </c>
      <c r="E2814" t="str">
        <f>'Permitted Sources'!H2064</f>
        <v>Compressor Engines</v>
      </c>
      <c r="F2814" s="67">
        <f>'Permitted Sources'!I2064</f>
        <v>19.399999999999999</v>
      </c>
      <c r="G2814" s="67">
        <f>'Permitted Sources'!J2064</f>
        <v>12.9</v>
      </c>
      <c r="H2814" s="67">
        <f>'Permitted Sources'!K2064</f>
        <v>6.5</v>
      </c>
      <c r="I2814" s="67">
        <f>'Permitted Sources'!L2064</f>
        <v>0</v>
      </c>
      <c r="J2814" s="67">
        <f>'Permitted Sources'!M2064</f>
        <v>0</v>
      </c>
      <c r="K2814" t="str">
        <f t="shared" si="43"/>
        <v>Compressor Engines</v>
      </c>
    </row>
    <row r="2815" spans="1:11" x14ac:dyDescent="0.2">
      <c r="A2815" s="159" t="str">
        <f>'Permitted Sources'!A2065</f>
        <v>WYDEQ Permitted Sources</v>
      </c>
      <c r="B2815" t="str">
        <f>'Permitted Sources'!B2065</f>
        <v>56</v>
      </c>
      <c r="C2815" s="159">
        <f>'Permitted Sources'!D2065</f>
        <v>56019</v>
      </c>
      <c r="D2815" s="159" t="str">
        <f>'Permitted Sources'!E2065</f>
        <v>20200254</v>
      </c>
      <c r="E2815" t="str">
        <f>'Permitted Sources'!H2065</f>
        <v>Compressor Engines</v>
      </c>
      <c r="F2815" s="67">
        <f>'Permitted Sources'!I2065</f>
        <v>6.1536963683934998</v>
      </c>
      <c r="G2815" s="67">
        <f>'Permitted Sources'!J2065</f>
        <v>2.5</v>
      </c>
      <c r="H2815" s="67">
        <f>'Permitted Sources'!K2065</f>
        <v>1.5</v>
      </c>
      <c r="I2815" s="67">
        <f>'Permitted Sources'!L2065</f>
        <v>0</v>
      </c>
      <c r="J2815" s="67">
        <f>'Permitted Sources'!M2065</f>
        <v>0</v>
      </c>
      <c r="K2815" t="str">
        <f t="shared" si="43"/>
        <v>Compressor Engines</v>
      </c>
    </row>
    <row r="2816" spans="1:11" x14ac:dyDescent="0.2">
      <c r="A2816" s="159" t="str">
        <f>'Permitted Sources'!A2066</f>
        <v>WYDEQ Permitted Sources</v>
      </c>
      <c r="B2816" t="str">
        <f>'Permitted Sources'!B2066</f>
        <v>56</v>
      </c>
      <c r="C2816" s="159">
        <f>'Permitted Sources'!D2066</f>
        <v>56019</v>
      </c>
      <c r="D2816" s="159" t="str">
        <f>'Permitted Sources'!E2066</f>
        <v>20200254</v>
      </c>
      <c r="E2816" t="str">
        <f>'Permitted Sources'!H2066</f>
        <v>Compressor Engines</v>
      </c>
      <c r="F2816" s="67">
        <f>'Permitted Sources'!I2066</f>
        <v>6.1536963683934998</v>
      </c>
      <c r="G2816" s="67">
        <f>'Permitted Sources'!J2066</f>
        <v>2.5</v>
      </c>
      <c r="H2816" s="67">
        <f>'Permitted Sources'!K2066</f>
        <v>1.5</v>
      </c>
      <c r="I2816" s="67">
        <f>'Permitted Sources'!L2066</f>
        <v>0</v>
      </c>
      <c r="J2816" s="67">
        <f>'Permitted Sources'!M2066</f>
        <v>0</v>
      </c>
      <c r="K2816" t="str">
        <f t="shared" si="43"/>
        <v>Compressor Engines</v>
      </c>
    </row>
    <row r="2817" spans="1:11" x14ac:dyDescent="0.2">
      <c r="A2817" s="159" t="str">
        <f>'Permitted Sources'!A2067</f>
        <v>WYDEQ Permitted Sources</v>
      </c>
      <c r="B2817" t="str">
        <f>'Permitted Sources'!B2067</f>
        <v>56</v>
      </c>
      <c r="C2817" s="159">
        <f>'Permitted Sources'!D2067</f>
        <v>56019</v>
      </c>
      <c r="D2817" s="159" t="str">
        <f>'Permitted Sources'!E2067</f>
        <v>20200254</v>
      </c>
      <c r="E2817" t="str">
        <f>'Permitted Sources'!H2067</f>
        <v>Compressor Engines</v>
      </c>
      <c r="F2817" s="67">
        <f>'Permitted Sources'!I2067</f>
        <v>6.1536963683934998</v>
      </c>
      <c r="G2817" s="67">
        <f>'Permitted Sources'!J2067</f>
        <v>2.5</v>
      </c>
      <c r="H2817" s="67">
        <f>'Permitted Sources'!K2067</f>
        <v>1.5</v>
      </c>
      <c r="I2817" s="67">
        <f>'Permitted Sources'!L2067</f>
        <v>0</v>
      </c>
      <c r="J2817" s="67">
        <f>'Permitted Sources'!M2067</f>
        <v>0</v>
      </c>
      <c r="K2817" t="str">
        <f t="shared" si="43"/>
        <v>Compressor Engines</v>
      </c>
    </row>
    <row r="2818" spans="1:11" x14ac:dyDescent="0.2">
      <c r="A2818" s="159" t="str">
        <f>'Permitted Sources'!A2068</f>
        <v>WYDEQ Permitted Sources</v>
      </c>
      <c r="B2818" t="str">
        <f>'Permitted Sources'!B2068</f>
        <v>56</v>
      </c>
      <c r="C2818" s="159">
        <f>'Permitted Sources'!D2068</f>
        <v>56019</v>
      </c>
      <c r="D2818" s="159" t="str">
        <f>'Permitted Sources'!E2068</f>
        <v>20200254</v>
      </c>
      <c r="E2818" t="str">
        <f>'Permitted Sources'!H2068</f>
        <v>Compressor Engines</v>
      </c>
      <c r="F2818" s="67">
        <f>'Permitted Sources'!I2068</f>
        <v>6.1536963683934998</v>
      </c>
      <c r="G2818" s="67">
        <f>'Permitted Sources'!J2068</f>
        <v>2.5</v>
      </c>
      <c r="H2818" s="67">
        <f>'Permitted Sources'!K2068</f>
        <v>1.5</v>
      </c>
      <c r="I2818" s="67">
        <f>'Permitted Sources'!L2068</f>
        <v>0</v>
      </c>
      <c r="J2818" s="67">
        <f>'Permitted Sources'!M2068</f>
        <v>0</v>
      </c>
      <c r="K2818" t="str">
        <f t="shared" si="43"/>
        <v>Compressor Engines</v>
      </c>
    </row>
    <row r="2819" spans="1:11" x14ac:dyDescent="0.2">
      <c r="A2819" s="159" t="str">
        <f>'Permitted Sources'!A2069</f>
        <v>WYDEQ Permitted Sources</v>
      </c>
      <c r="B2819" t="str">
        <f>'Permitted Sources'!B2069</f>
        <v>56</v>
      </c>
      <c r="C2819" s="159">
        <f>'Permitted Sources'!D2069</f>
        <v>56019</v>
      </c>
      <c r="D2819" s="159" t="str">
        <f>'Permitted Sources'!E2069</f>
        <v>20200254</v>
      </c>
      <c r="E2819" t="str">
        <f>'Permitted Sources'!H2069</f>
        <v>Compressor Engines</v>
      </c>
      <c r="F2819" s="67">
        <f>'Permitted Sources'!I2069</f>
        <v>6.1536963683934998</v>
      </c>
      <c r="G2819" s="67">
        <f>'Permitted Sources'!J2069</f>
        <v>2.5</v>
      </c>
      <c r="H2819" s="67">
        <f>'Permitted Sources'!K2069</f>
        <v>1.5</v>
      </c>
      <c r="I2819" s="67">
        <f>'Permitted Sources'!L2069</f>
        <v>0</v>
      </c>
      <c r="J2819" s="67">
        <f>'Permitted Sources'!M2069</f>
        <v>0</v>
      </c>
      <c r="K2819" t="str">
        <f t="shared" si="43"/>
        <v>Compressor Engines</v>
      </c>
    </row>
    <row r="2820" spans="1:11" x14ac:dyDescent="0.2">
      <c r="A2820" s="159" t="str">
        <f>'Permitted Sources'!A2070</f>
        <v>WYDEQ Permitted Sources</v>
      </c>
      <c r="B2820" t="str">
        <f>'Permitted Sources'!B2070</f>
        <v>56</v>
      </c>
      <c r="C2820" s="159">
        <f>'Permitted Sources'!D2070</f>
        <v>56019</v>
      </c>
      <c r="D2820" s="159" t="str">
        <f>'Permitted Sources'!E2070</f>
        <v>20200254</v>
      </c>
      <c r="E2820" t="str">
        <f>'Permitted Sources'!H2070</f>
        <v>Compressor Engines</v>
      </c>
      <c r="F2820" s="67">
        <f>'Permitted Sources'!I2070</f>
        <v>6.1536963683934998</v>
      </c>
      <c r="G2820" s="67">
        <f>'Permitted Sources'!J2070</f>
        <v>2.5</v>
      </c>
      <c r="H2820" s="67">
        <f>'Permitted Sources'!K2070</f>
        <v>1.5</v>
      </c>
      <c r="I2820" s="67">
        <f>'Permitted Sources'!L2070</f>
        <v>0</v>
      </c>
      <c r="J2820" s="67">
        <f>'Permitted Sources'!M2070</f>
        <v>0</v>
      </c>
      <c r="K2820" t="str">
        <f t="shared" si="43"/>
        <v>Compressor Engines</v>
      </c>
    </row>
    <row r="2821" spans="1:11" x14ac:dyDescent="0.2">
      <c r="A2821" s="159" t="str">
        <f>'Permitted Sources'!A2071</f>
        <v>WYDEQ Permitted Sources</v>
      </c>
      <c r="B2821" t="str">
        <f>'Permitted Sources'!B2071</f>
        <v>56</v>
      </c>
      <c r="C2821" s="159">
        <f>'Permitted Sources'!D2071</f>
        <v>56019</v>
      </c>
      <c r="D2821" s="159" t="str">
        <f>'Permitted Sources'!E2071</f>
        <v>20200254</v>
      </c>
      <c r="E2821" t="str">
        <f>'Permitted Sources'!H2071</f>
        <v>Compressor Engines</v>
      </c>
      <c r="F2821" s="67">
        <f>'Permitted Sources'!I2071</f>
        <v>6.1536963683934998</v>
      </c>
      <c r="G2821" s="67">
        <f>'Permitted Sources'!J2071</f>
        <v>2.5</v>
      </c>
      <c r="H2821" s="67">
        <f>'Permitted Sources'!K2071</f>
        <v>1.5</v>
      </c>
      <c r="I2821" s="67">
        <f>'Permitted Sources'!L2071</f>
        <v>0</v>
      </c>
      <c r="J2821" s="67">
        <f>'Permitted Sources'!M2071</f>
        <v>0</v>
      </c>
      <c r="K2821" t="str">
        <f t="shared" si="43"/>
        <v>Compressor Engines</v>
      </c>
    </row>
    <row r="2822" spans="1:11" x14ac:dyDescent="0.2">
      <c r="A2822" s="159" t="str">
        <f>'Permitted Sources'!A2072</f>
        <v>WYDEQ Permitted Sources</v>
      </c>
      <c r="B2822" t="str">
        <f>'Permitted Sources'!B2072</f>
        <v>56</v>
      </c>
      <c r="C2822" s="159">
        <f>'Permitted Sources'!D2072</f>
        <v>56019</v>
      </c>
      <c r="D2822" s="159" t="str">
        <f>'Permitted Sources'!E2072</f>
        <v>20200254</v>
      </c>
      <c r="E2822" t="str">
        <f>'Permitted Sources'!H2072</f>
        <v>Compressor Engines</v>
      </c>
      <c r="F2822" s="67">
        <f>'Permitted Sources'!I2072</f>
        <v>6.1536963683934998</v>
      </c>
      <c r="G2822" s="67">
        <f>'Permitted Sources'!J2072</f>
        <v>6.2</v>
      </c>
      <c r="H2822" s="67">
        <f>'Permitted Sources'!K2072</f>
        <v>3.1</v>
      </c>
      <c r="I2822" s="67">
        <f>'Permitted Sources'!L2072</f>
        <v>0</v>
      </c>
      <c r="J2822" s="67">
        <f>'Permitted Sources'!M2072</f>
        <v>0</v>
      </c>
      <c r="K2822" t="str">
        <f t="shared" si="43"/>
        <v>Compressor Engines</v>
      </c>
    </row>
    <row r="2823" spans="1:11" x14ac:dyDescent="0.2">
      <c r="A2823" s="159" t="str">
        <f>'Permitted Sources'!A2073</f>
        <v>WYDEQ Permitted Sources</v>
      </c>
      <c r="B2823" t="str">
        <f>'Permitted Sources'!B2073</f>
        <v>56</v>
      </c>
      <c r="C2823" s="159">
        <f>'Permitted Sources'!D2073</f>
        <v>56019</v>
      </c>
      <c r="D2823" s="159" t="str">
        <f>'Permitted Sources'!E2073</f>
        <v>20200254</v>
      </c>
      <c r="E2823" t="str">
        <f>'Permitted Sources'!H2073</f>
        <v>Compressor Engines</v>
      </c>
      <c r="F2823" s="67">
        <f>'Permitted Sources'!I2073</f>
        <v>6.1536963683934998</v>
      </c>
      <c r="G2823" s="67">
        <f>'Permitted Sources'!J2073</f>
        <v>6.2</v>
      </c>
      <c r="H2823" s="67">
        <f>'Permitted Sources'!K2073</f>
        <v>3.1</v>
      </c>
      <c r="I2823" s="67">
        <f>'Permitted Sources'!L2073</f>
        <v>0</v>
      </c>
      <c r="J2823" s="67">
        <f>'Permitted Sources'!M2073</f>
        <v>0</v>
      </c>
      <c r="K2823" t="str">
        <f t="shared" ref="K2823:K2886" si="44">IF(E2823="Unpermitted Fugitives","Fugitives",IF(E2823="Natural Gas Processing Facilities, Pump Seals","Fugitives",IF(E2823="Natural Gas Production, All Equipt Leak Fugitives","Fugitives",IF(E2823="External Combustion Boilers","Heaters",IF(E2823="Permitted Tank Losses","Condensate tank ",IF(E2823="Permitted Fugitives","Fugitives",IF(E2823="Process Heaters","Heaters",E2823)))))))</f>
        <v>Compressor Engines</v>
      </c>
    </row>
    <row r="2824" spans="1:11" x14ac:dyDescent="0.2">
      <c r="A2824" s="159" t="str">
        <f>'Permitted Sources'!A2074</f>
        <v>WYDEQ Permitted Sources</v>
      </c>
      <c r="B2824" t="str">
        <f>'Permitted Sources'!B2074</f>
        <v>56</v>
      </c>
      <c r="C2824" s="159">
        <f>'Permitted Sources'!D2074</f>
        <v>56019</v>
      </c>
      <c r="D2824" s="159" t="str">
        <f>'Permitted Sources'!E2074</f>
        <v>20200254</v>
      </c>
      <c r="E2824" t="str">
        <f>'Permitted Sources'!H2074</f>
        <v>Compressor Engines</v>
      </c>
      <c r="F2824" s="67">
        <f>'Permitted Sources'!I2074</f>
        <v>6.1536963683934998</v>
      </c>
      <c r="G2824" s="67">
        <f>'Permitted Sources'!J2074</f>
        <v>6.2</v>
      </c>
      <c r="H2824" s="67">
        <f>'Permitted Sources'!K2074</f>
        <v>3.1</v>
      </c>
      <c r="I2824" s="67">
        <f>'Permitted Sources'!L2074</f>
        <v>0</v>
      </c>
      <c r="J2824" s="67">
        <f>'Permitted Sources'!M2074</f>
        <v>0</v>
      </c>
      <c r="K2824" t="str">
        <f t="shared" si="44"/>
        <v>Compressor Engines</v>
      </c>
    </row>
    <row r="2825" spans="1:11" x14ac:dyDescent="0.2">
      <c r="A2825" s="159" t="str">
        <f>'Permitted Sources'!A2075</f>
        <v>WYDEQ Permitted Sources</v>
      </c>
      <c r="B2825" t="str">
        <f>'Permitted Sources'!B2075</f>
        <v>56</v>
      </c>
      <c r="C2825" s="159">
        <f>'Permitted Sources'!D2075</f>
        <v>56019</v>
      </c>
      <c r="D2825" s="159" t="str">
        <f>'Permitted Sources'!E2075</f>
        <v>20200254</v>
      </c>
      <c r="E2825" t="str">
        <f>'Permitted Sources'!H2075</f>
        <v>Compressor Engines</v>
      </c>
      <c r="F2825" s="67">
        <f>'Permitted Sources'!I2075</f>
        <v>6.1536963683934998</v>
      </c>
      <c r="G2825" s="67">
        <f>'Permitted Sources'!J2075</f>
        <v>6.2</v>
      </c>
      <c r="H2825" s="67">
        <f>'Permitted Sources'!K2075</f>
        <v>3.1</v>
      </c>
      <c r="I2825" s="67">
        <f>'Permitted Sources'!L2075</f>
        <v>0</v>
      </c>
      <c r="J2825" s="67">
        <f>'Permitted Sources'!M2075</f>
        <v>0</v>
      </c>
      <c r="K2825" t="str">
        <f t="shared" si="44"/>
        <v>Compressor Engines</v>
      </c>
    </row>
    <row r="2826" spans="1:11" x14ac:dyDescent="0.2">
      <c r="A2826" s="159" t="str">
        <f>'Permitted Sources'!A2076</f>
        <v>WYDEQ Permitted Sources</v>
      </c>
      <c r="B2826" t="str">
        <f>'Permitted Sources'!B2076</f>
        <v>56</v>
      </c>
      <c r="C2826" s="159">
        <f>'Permitted Sources'!D2076</f>
        <v>56019</v>
      </c>
      <c r="D2826" s="159" t="str">
        <f>'Permitted Sources'!E2076</f>
        <v>20200254</v>
      </c>
      <c r="E2826" t="str">
        <f>'Permitted Sources'!H2076</f>
        <v>Compressor Engines</v>
      </c>
      <c r="F2826" s="67">
        <f>'Permitted Sources'!I2076</f>
        <v>19.421190969327814</v>
      </c>
      <c r="G2826" s="67">
        <f>'Permitted Sources'!J2076</f>
        <v>5.2</v>
      </c>
      <c r="H2826" s="67">
        <f>'Permitted Sources'!K2076</f>
        <v>5.2</v>
      </c>
      <c r="I2826" s="67">
        <f>'Permitted Sources'!L2076</f>
        <v>0</v>
      </c>
      <c r="J2826" s="67">
        <f>'Permitted Sources'!M2076</f>
        <v>0</v>
      </c>
      <c r="K2826" t="str">
        <f t="shared" si="44"/>
        <v>Compressor Engines</v>
      </c>
    </row>
    <row r="2827" spans="1:11" x14ac:dyDescent="0.2">
      <c r="A2827" s="159" t="str">
        <f>'Permitted Sources'!A2077</f>
        <v>WYDEQ Permitted Sources</v>
      </c>
      <c r="B2827" t="str">
        <f>'Permitted Sources'!B2077</f>
        <v>56</v>
      </c>
      <c r="C2827" s="159">
        <f>'Permitted Sources'!D2077</f>
        <v>56019</v>
      </c>
      <c r="D2827" s="159" t="str">
        <f>'Permitted Sources'!E2077</f>
        <v>20200254</v>
      </c>
      <c r="E2827" t="str">
        <f>'Permitted Sources'!H2077</f>
        <v>Compressor Engines</v>
      </c>
      <c r="F2827" s="67">
        <f>'Permitted Sources'!I2077</f>
        <v>19.421190969327814</v>
      </c>
      <c r="G2827" s="67">
        <f>'Permitted Sources'!J2077</f>
        <v>5.2</v>
      </c>
      <c r="H2827" s="67">
        <f>'Permitted Sources'!K2077</f>
        <v>5.2</v>
      </c>
      <c r="I2827" s="67">
        <f>'Permitted Sources'!L2077</f>
        <v>0</v>
      </c>
      <c r="J2827" s="67">
        <f>'Permitted Sources'!M2077</f>
        <v>0</v>
      </c>
      <c r="K2827" t="str">
        <f t="shared" si="44"/>
        <v>Compressor Engines</v>
      </c>
    </row>
    <row r="2828" spans="1:11" x14ac:dyDescent="0.2">
      <c r="A2828" s="159" t="str">
        <f>'Permitted Sources'!A2078</f>
        <v>WYDEQ Permitted Sources</v>
      </c>
      <c r="B2828" t="str">
        <f>'Permitted Sources'!B2078</f>
        <v>56</v>
      </c>
      <c r="C2828" s="159">
        <f>'Permitted Sources'!D2078</f>
        <v>56019</v>
      </c>
      <c r="D2828" s="159" t="str">
        <f>'Permitted Sources'!E2078</f>
        <v>20200252</v>
      </c>
      <c r="E2828" t="str">
        <f>'Permitted Sources'!H2078</f>
        <v>Compressor Engines</v>
      </c>
      <c r="F2828" s="67">
        <f>'Permitted Sources'!I2078</f>
        <v>3.0716302392829054</v>
      </c>
      <c r="G2828" s="67">
        <f>'Permitted Sources'!J2078</f>
        <v>1.7</v>
      </c>
      <c r="H2828" s="67">
        <f>'Permitted Sources'!K2078</f>
        <v>5.2</v>
      </c>
      <c r="I2828" s="67">
        <f>'Permitted Sources'!L2078</f>
        <v>0</v>
      </c>
      <c r="J2828" s="67">
        <f>'Permitted Sources'!M2078</f>
        <v>0</v>
      </c>
      <c r="K2828" t="str">
        <f t="shared" si="44"/>
        <v>Compressor Engines</v>
      </c>
    </row>
    <row r="2829" spans="1:11" x14ac:dyDescent="0.2">
      <c r="A2829" s="159" t="str">
        <f>'Permitted Sources'!A2079</f>
        <v>WYDEQ Permitted Sources</v>
      </c>
      <c r="B2829" t="str">
        <f>'Permitted Sources'!B2079</f>
        <v>56</v>
      </c>
      <c r="C2829" s="159">
        <f>'Permitted Sources'!D2079</f>
        <v>56019</v>
      </c>
      <c r="D2829" s="159" t="str">
        <f>'Permitted Sources'!E2079</f>
        <v>20200254</v>
      </c>
      <c r="E2829" t="str">
        <f>'Permitted Sources'!H2079</f>
        <v>Compressor Engines</v>
      </c>
      <c r="F2829" s="67">
        <f>'Permitted Sources'!I2079</f>
        <v>6.2</v>
      </c>
      <c r="G2829" s="67">
        <f>'Permitted Sources'!J2079</f>
        <v>2.5</v>
      </c>
      <c r="H2829" s="67">
        <f>'Permitted Sources'!K2079</f>
        <v>1.5</v>
      </c>
      <c r="I2829" s="67">
        <f>'Permitted Sources'!L2079</f>
        <v>0</v>
      </c>
      <c r="J2829" s="67">
        <f>'Permitted Sources'!M2079</f>
        <v>0</v>
      </c>
      <c r="K2829" t="str">
        <f t="shared" si="44"/>
        <v>Compressor Engines</v>
      </c>
    </row>
    <row r="2830" spans="1:11" x14ac:dyDescent="0.2">
      <c r="A2830" s="159" t="str">
        <f>'Permitted Sources'!A2080</f>
        <v>WYDEQ Permitted Sources</v>
      </c>
      <c r="B2830" t="str">
        <f>'Permitted Sources'!B2080</f>
        <v>56</v>
      </c>
      <c r="C2830" s="159">
        <f>'Permitted Sources'!D2080</f>
        <v>56019</v>
      </c>
      <c r="D2830" s="159" t="str">
        <f>'Permitted Sources'!E2080</f>
        <v>20200254</v>
      </c>
      <c r="E2830" t="str">
        <f>'Permitted Sources'!H2080</f>
        <v>Compressor Engines</v>
      </c>
      <c r="F2830" s="67">
        <f>'Permitted Sources'!I2080</f>
        <v>6.2</v>
      </c>
      <c r="G2830" s="67">
        <f>'Permitted Sources'!J2080</f>
        <v>2.5</v>
      </c>
      <c r="H2830" s="67">
        <f>'Permitted Sources'!K2080</f>
        <v>1.5</v>
      </c>
      <c r="I2830" s="67">
        <f>'Permitted Sources'!L2080</f>
        <v>0</v>
      </c>
      <c r="J2830" s="67">
        <f>'Permitted Sources'!M2080</f>
        <v>0</v>
      </c>
      <c r="K2830" t="str">
        <f t="shared" si="44"/>
        <v>Compressor Engines</v>
      </c>
    </row>
    <row r="2831" spans="1:11" x14ac:dyDescent="0.2">
      <c r="A2831" s="159" t="str">
        <f>'Permitted Sources'!A2081</f>
        <v>WYDEQ Permitted Sources</v>
      </c>
      <c r="B2831" t="str">
        <f>'Permitted Sources'!B2081</f>
        <v>56</v>
      </c>
      <c r="C2831" s="159">
        <f>'Permitted Sources'!D2081</f>
        <v>56019</v>
      </c>
      <c r="D2831" s="159" t="str">
        <f>'Permitted Sources'!E2081</f>
        <v>20200254</v>
      </c>
      <c r="E2831" t="str">
        <f>'Permitted Sources'!H2081</f>
        <v>Compressor Engines</v>
      </c>
      <c r="F2831" s="67">
        <f>'Permitted Sources'!I2081</f>
        <v>6.2</v>
      </c>
      <c r="G2831" s="67">
        <f>'Permitted Sources'!J2081</f>
        <v>2.5</v>
      </c>
      <c r="H2831" s="67">
        <f>'Permitted Sources'!K2081</f>
        <v>1.5</v>
      </c>
      <c r="I2831" s="67">
        <f>'Permitted Sources'!L2081</f>
        <v>0</v>
      </c>
      <c r="J2831" s="67">
        <f>'Permitted Sources'!M2081</f>
        <v>0</v>
      </c>
      <c r="K2831" t="str">
        <f t="shared" si="44"/>
        <v>Compressor Engines</v>
      </c>
    </row>
    <row r="2832" spans="1:11" x14ac:dyDescent="0.2">
      <c r="A2832" s="159" t="str">
        <f>'Permitted Sources'!A2082</f>
        <v>WYDEQ Permitted Sources</v>
      </c>
      <c r="B2832" t="str">
        <f>'Permitted Sources'!B2082</f>
        <v>56</v>
      </c>
      <c r="C2832" s="159">
        <f>'Permitted Sources'!D2082</f>
        <v>56019</v>
      </c>
      <c r="D2832" s="159" t="str">
        <f>'Permitted Sources'!E2082</f>
        <v>20200254</v>
      </c>
      <c r="E2832" t="str">
        <f>'Permitted Sources'!H2082</f>
        <v>Compressor Engines</v>
      </c>
      <c r="F2832" s="67">
        <f>'Permitted Sources'!I2082</f>
        <v>19.399999999999999</v>
      </c>
      <c r="G2832" s="67">
        <f>'Permitted Sources'!J2082</f>
        <v>5.2</v>
      </c>
      <c r="H2832" s="67">
        <f>'Permitted Sources'!K2082</f>
        <v>5.2</v>
      </c>
      <c r="I2832" s="67">
        <f>'Permitted Sources'!L2082</f>
        <v>0</v>
      </c>
      <c r="J2832" s="67">
        <f>'Permitted Sources'!M2082</f>
        <v>0</v>
      </c>
      <c r="K2832" t="str">
        <f t="shared" si="44"/>
        <v>Compressor Engines</v>
      </c>
    </row>
    <row r="2833" spans="1:11" x14ac:dyDescent="0.2">
      <c r="A2833" s="159" t="str">
        <f>'Permitted Sources'!A2083</f>
        <v>WYDEQ Permitted Sources</v>
      </c>
      <c r="B2833" t="str">
        <f>'Permitted Sources'!B2083</f>
        <v>56</v>
      </c>
      <c r="C2833" s="159">
        <f>'Permitted Sources'!D2083</f>
        <v>56019</v>
      </c>
      <c r="D2833" s="159" t="str">
        <f>'Permitted Sources'!E2083</f>
        <v>20200254</v>
      </c>
      <c r="E2833" t="str">
        <f>'Permitted Sources'!H2083</f>
        <v>Compressor Engines</v>
      </c>
      <c r="F2833" s="67">
        <f>'Permitted Sources'!I2083</f>
        <v>19.399999999999999</v>
      </c>
      <c r="G2833" s="67">
        <f>'Permitted Sources'!J2083</f>
        <v>5.2</v>
      </c>
      <c r="H2833" s="67">
        <f>'Permitted Sources'!K2083</f>
        <v>5.2</v>
      </c>
      <c r="I2833" s="67">
        <f>'Permitted Sources'!L2083</f>
        <v>0</v>
      </c>
      <c r="J2833" s="67">
        <f>'Permitted Sources'!M2083</f>
        <v>0</v>
      </c>
      <c r="K2833" t="str">
        <f t="shared" si="44"/>
        <v>Compressor Engines</v>
      </c>
    </row>
    <row r="2834" spans="1:11" x14ac:dyDescent="0.2">
      <c r="A2834" s="159" t="str">
        <f>'Permitted Sources'!A2084</f>
        <v>WYDEQ Permitted Sources</v>
      </c>
      <c r="B2834" t="str">
        <f>'Permitted Sources'!B2084</f>
        <v>56</v>
      </c>
      <c r="C2834" s="159">
        <f>'Permitted Sources'!D2084</f>
        <v>56019</v>
      </c>
      <c r="D2834" s="159" t="str">
        <f>'Permitted Sources'!E2084</f>
        <v>20200254</v>
      </c>
      <c r="E2834" t="str">
        <f>'Permitted Sources'!H2084</f>
        <v>Compressor Engines</v>
      </c>
      <c r="F2834" s="67">
        <f>'Permitted Sources'!I2084</f>
        <v>19.399999999999999</v>
      </c>
      <c r="G2834" s="67">
        <f>'Permitted Sources'!J2084</f>
        <v>5.2</v>
      </c>
      <c r="H2834" s="67">
        <f>'Permitted Sources'!K2084</f>
        <v>5.2</v>
      </c>
      <c r="I2834" s="67">
        <f>'Permitted Sources'!L2084</f>
        <v>0</v>
      </c>
      <c r="J2834" s="67">
        <f>'Permitted Sources'!M2084</f>
        <v>0</v>
      </c>
      <c r="K2834" t="str">
        <f t="shared" si="44"/>
        <v>Compressor Engines</v>
      </c>
    </row>
    <row r="2835" spans="1:11" x14ac:dyDescent="0.2">
      <c r="A2835" s="159" t="str">
        <f>'Permitted Sources'!A2085</f>
        <v>WYDEQ Permitted Sources</v>
      </c>
      <c r="B2835" t="str">
        <f>'Permitted Sources'!B2085</f>
        <v>56</v>
      </c>
      <c r="C2835" s="159">
        <f>'Permitted Sources'!D2085</f>
        <v>56019</v>
      </c>
      <c r="D2835" s="159" t="str">
        <f>'Permitted Sources'!E2085</f>
        <v>20200254</v>
      </c>
      <c r="E2835" t="str">
        <f>'Permitted Sources'!H2085</f>
        <v>Compressor Engines</v>
      </c>
      <c r="F2835" s="67">
        <f>'Permitted Sources'!I2085</f>
        <v>19.399999999999999</v>
      </c>
      <c r="G2835" s="67">
        <f>'Permitted Sources'!J2085</f>
        <v>5.2</v>
      </c>
      <c r="H2835" s="67">
        <f>'Permitted Sources'!K2085</f>
        <v>5.2</v>
      </c>
      <c r="I2835" s="67">
        <f>'Permitted Sources'!L2085</f>
        <v>0</v>
      </c>
      <c r="J2835" s="67">
        <f>'Permitted Sources'!M2085</f>
        <v>0</v>
      </c>
      <c r="K2835" t="str">
        <f t="shared" si="44"/>
        <v>Compressor Engines</v>
      </c>
    </row>
    <row r="2836" spans="1:11" x14ac:dyDescent="0.2">
      <c r="A2836" s="159" t="str">
        <f>'Permitted Sources'!A2086</f>
        <v>WYDEQ Permitted Sources</v>
      </c>
      <c r="B2836" t="str">
        <f>'Permitted Sources'!B2086</f>
        <v>56</v>
      </c>
      <c r="C2836" s="159">
        <f>'Permitted Sources'!D2086</f>
        <v>56019</v>
      </c>
      <c r="D2836" s="159" t="str">
        <f>'Permitted Sources'!E2086</f>
        <v>20200254</v>
      </c>
      <c r="E2836" t="str">
        <f>'Permitted Sources'!H2086</f>
        <v>Compressor Engines</v>
      </c>
      <c r="F2836" s="67">
        <f>'Permitted Sources'!I2086</f>
        <v>6.2</v>
      </c>
      <c r="G2836" s="67">
        <f>'Permitted Sources'!J2086</f>
        <v>6.2</v>
      </c>
      <c r="H2836" s="67">
        <f>'Permitted Sources'!K2086</f>
        <v>3.1</v>
      </c>
      <c r="I2836" s="67">
        <f>'Permitted Sources'!L2086</f>
        <v>0</v>
      </c>
      <c r="J2836" s="67">
        <f>'Permitted Sources'!M2086</f>
        <v>0</v>
      </c>
      <c r="K2836" t="str">
        <f t="shared" si="44"/>
        <v>Compressor Engines</v>
      </c>
    </row>
    <row r="2837" spans="1:11" x14ac:dyDescent="0.2">
      <c r="A2837" s="159" t="str">
        <f>'Permitted Sources'!A2087</f>
        <v>WYDEQ Permitted Sources</v>
      </c>
      <c r="B2837" t="str">
        <f>'Permitted Sources'!B2087</f>
        <v>56</v>
      </c>
      <c r="C2837" s="159">
        <f>'Permitted Sources'!D2087</f>
        <v>56019</v>
      </c>
      <c r="D2837" s="159" t="str">
        <f>'Permitted Sources'!E2087</f>
        <v>20200254</v>
      </c>
      <c r="E2837" t="str">
        <f>'Permitted Sources'!H2087</f>
        <v>Compressor Engines</v>
      </c>
      <c r="F2837" s="67">
        <f>'Permitted Sources'!I2087</f>
        <v>6.2</v>
      </c>
      <c r="G2837" s="67">
        <f>'Permitted Sources'!J2087</f>
        <v>6.2</v>
      </c>
      <c r="H2837" s="67">
        <f>'Permitted Sources'!K2087</f>
        <v>3.1</v>
      </c>
      <c r="I2837" s="67">
        <f>'Permitted Sources'!L2087</f>
        <v>0</v>
      </c>
      <c r="J2837" s="67">
        <f>'Permitted Sources'!M2087</f>
        <v>0</v>
      </c>
      <c r="K2837" t="str">
        <f t="shared" si="44"/>
        <v>Compressor Engines</v>
      </c>
    </row>
    <row r="2838" spans="1:11" x14ac:dyDescent="0.2">
      <c r="A2838" s="159" t="str">
        <f>'Permitted Sources'!A2088</f>
        <v>WYDEQ Permitted Sources</v>
      </c>
      <c r="B2838" t="str">
        <f>'Permitted Sources'!B2088</f>
        <v>56</v>
      </c>
      <c r="C2838" s="159">
        <f>'Permitted Sources'!D2088</f>
        <v>56019</v>
      </c>
      <c r="D2838" s="159" t="str">
        <f>'Permitted Sources'!E2088</f>
        <v>20200254</v>
      </c>
      <c r="E2838" t="str">
        <f>'Permitted Sources'!H2088</f>
        <v>Compressor Engines</v>
      </c>
      <c r="F2838" s="67">
        <f>'Permitted Sources'!I2088</f>
        <v>6.2</v>
      </c>
      <c r="G2838" s="67">
        <f>'Permitted Sources'!J2088</f>
        <v>6.2</v>
      </c>
      <c r="H2838" s="67">
        <f>'Permitted Sources'!K2088</f>
        <v>3.1</v>
      </c>
      <c r="I2838" s="67">
        <f>'Permitted Sources'!L2088</f>
        <v>0</v>
      </c>
      <c r="J2838" s="67">
        <f>'Permitted Sources'!M2088</f>
        <v>0</v>
      </c>
      <c r="K2838" t="str">
        <f t="shared" si="44"/>
        <v>Compressor Engines</v>
      </c>
    </row>
    <row r="2839" spans="1:11" x14ac:dyDescent="0.2">
      <c r="A2839" s="159" t="str">
        <f>'Permitted Sources'!A2089</f>
        <v>WYDEQ Permitted Sources</v>
      </c>
      <c r="B2839" t="str">
        <f>'Permitted Sources'!B2089</f>
        <v>56</v>
      </c>
      <c r="C2839" s="159">
        <f>'Permitted Sources'!D2089</f>
        <v>56019</v>
      </c>
      <c r="D2839" s="159" t="str">
        <f>'Permitted Sources'!E2089</f>
        <v>20200254</v>
      </c>
      <c r="E2839" t="str">
        <f>'Permitted Sources'!H2089</f>
        <v>Compressor Engines</v>
      </c>
      <c r="F2839" s="67">
        <f>'Permitted Sources'!I2089</f>
        <v>6.2</v>
      </c>
      <c r="G2839" s="67">
        <f>'Permitted Sources'!J2089</f>
        <v>6.2</v>
      </c>
      <c r="H2839" s="67">
        <f>'Permitted Sources'!K2089</f>
        <v>3.1</v>
      </c>
      <c r="I2839" s="67">
        <f>'Permitted Sources'!L2089</f>
        <v>0</v>
      </c>
      <c r="J2839" s="67">
        <f>'Permitted Sources'!M2089</f>
        <v>0</v>
      </c>
      <c r="K2839" t="str">
        <f t="shared" si="44"/>
        <v>Compressor Engines</v>
      </c>
    </row>
    <row r="2840" spans="1:11" x14ac:dyDescent="0.2">
      <c r="A2840" s="159" t="str">
        <f>'Permitted Sources'!A2090</f>
        <v>WYDEQ Permitted Sources</v>
      </c>
      <c r="B2840" t="str">
        <f>'Permitted Sources'!B2090</f>
        <v>56</v>
      </c>
      <c r="C2840" s="159">
        <f>'Permitted Sources'!D2090</f>
        <v>56019</v>
      </c>
      <c r="D2840" s="159" t="str">
        <f>'Permitted Sources'!E2090</f>
        <v>20200254</v>
      </c>
      <c r="E2840" t="str">
        <f>'Permitted Sources'!H2090</f>
        <v>Compressor Engines</v>
      </c>
      <c r="F2840" s="67">
        <f>'Permitted Sources'!I2090</f>
        <v>6.2</v>
      </c>
      <c r="G2840" s="67">
        <f>'Permitted Sources'!J2090</f>
        <v>6.2</v>
      </c>
      <c r="H2840" s="67">
        <f>'Permitted Sources'!K2090</f>
        <v>3.1</v>
      </c>
      <c r="I2840" s="67">
        <f>'Permitted Sources'!L2090</f>
        <v>0</v>
      </c>
      <c r="J2840" s="67">
        <f>'Permitted Sources'!M2090</f>
        <v>0</v>
      </c>
      <c r="K2840" t="str">
        <f t="shared" si="44"/>
        <v>Compressor Engines</v>
      </c>
    </row>
    <row r="2841" spans="1:11" x14ac:dyDescent="0.2">
      <c r="A2841" s="159" t="str">
        <f>'Permitted Sources'!A2091</f>
        <v>WYDEQ Permitted Sources</v>
      </c>
      <c r="B2841" t="str">
        <f>'Permitted Sources'!B2091</f>
        <v>56</v>
      </c>
      <c r="C2841" s="159">
        <f>'Permitted Sources'!D2091</f>
        <v>56019</v>
      </c>
      <c r="D2841" s="159" t="str">
        <f>'Permitted Sources'!E2091</f>
        <v>20200254</v>
      </c>
      <c r="E2841" t="str">
        <f>'Permitted Sources'!H2091</f>
        <v>Compressor Engines</v>
      </c>
      <c r="F2841" s="67">
        <f>'Permitted Sources'!I2091</f>
        <v>6.2</v>
      </c>
      <c r="G2841" s="67">
        <f>'Permitted Sources'!J2091</f>
        <v>6.2</v>
      </c>
      <c r="H2841" s="67">
        <f>'Permitted Sources'!K2091</f>
        <v>3.1</v>
      </c>
      <c r="I2841" s="67">
        <f>'Permitted Sources'!L2091</f>
        <v>0</v>
      </c>
      <c r="J2841" s="67">
        <f>'Permitted Sources'!M2091</f>
        <v>0</v>
      </c>
      <c r="K2841" t="str">
        <f t="shared" si="44"/>
        <v>Compressor Engines</v>
      </c>
    </row>
    <row r="2842" spans="1:11" x14ac:dyDescent="0.2">
      <c r="A2842" s="159" t="str">
        <f>'Permitted Sources'!A2092</f>
        <v>WYDEQ Permitted Sources</v>
      </c>
      <c r="B2842" t="str">
        <f>'Permitted Sources'!B2092</f>
        <v>56</v>
      </c>
      <c r="C2842" s="159">
        <f>'Permitted Sources'!D2092</f>
        <v>56019</v>
      </c>
      <c r="D2842" s="159" t="str">
        <f>'Permitted Sources'!E2092</f>
        <v>20200254</v>
      </c>
      <c r="E2842" t="str">
        <f>'Permitted Sources'!H2092</f>
        <v>Compressor Engines</v>
      </c>
      <c r="F2842" s="67">
        <f>'Permitted Sources'!I2092</f>
        <v>6.2</v>
      </c>
      <c r="G2842" s="67">
        <f>'Permitted Sources'!J2092</f>
        <v>6.2</v>
      </c>
      <c r="H2842" s="67">
        <f>'Permitted Sources'!K2092</f>
        <v>3.1</v>
      </c>
      <c r="I2842" s="67">
        <f>'Permitted Sources'!L2092</f>
        <v>0</v>
      </c>
      <c r="J2842" s="67">
        <f>'Permitted Sources'!M2092</f>
        <v>0</v>
      </c>
      <c r="K2842" t="str">
        <f t="shared" si="44"/>
        <v>Compressor Engines</v>
      </c>
    </row>
    <row r="2843" spans="1:11" x14ac:dyDescent="0.2">
      <c r="A2843" s="159" t="str">
        <f>'Permitted Sources'!A2093</f>
        <v>WYDEQ Permitted Sources</v>
      </c>
      <c r="B2843" t="str">
        <f>'Permitted Sources'!B2093</f>
        <v>56</v>
      </c>
      <c r="C2843" s="159">
        <f>'Permitted Sources'!D2093</f>
        <v>56019</v>
      </c>
      <c r="D2843" s="159" t="str">
        <f>'Permitted Sources'!E2093</f>
        <v>20200254</v>
      </c>
      <c r="E2843" t="str">
        <f>'Permitted Sources'!H2093</f>
        <v>Compressor Engines</v>
      </c>
      <c r="F2843" s="67">
        <f>'Permitted Sources'!I2093</f>
        <v>6.2</v>
      </c>
      <c r="G2843" s="67">
        <f>'Permitted Sources'!J2093</f>
        <v>6.2</v>
      </c>
      <c r="H2843" s="67">
        <f>'Permitted Sources'!K2093</f>
        <v>3.1</v>
      </c>
      <c r="I2843" s="67">
        <f>'Permitted Sources'!L2093</f>
        <v>0</v>
      </c>
      <c r="J2843" s="67">
        <f>'Permitted Sources'!M2093</f>
        <v>0</v>
      </c>
      <c r="K2843" t="str">
        <f t="shared" si="44"/>
        <v>Compressor Engines</v>
      </c>
    </row>
    <row r="2844" spans="1:11" x14ac:dyDescent="0.2">
      <c r="A2844" s="159" t="str">
        <f>'Permitted Sources'!A2094</f>
        <v>WYDEQ Permitted Sources</v>
      </c>
      <c r="B2844" t="str">
        <f>'Permitted Sources'!B2094</f>
        <v>56</v>
      </c>
      <c r="C2844" s="159">
        <f>'Permitted Sources'!D2094</f>
        <v>56019</v>
      </c>
      <c r="D2844" s="159" t="str">
        <f>'Permitted Sources'!E2094</f>
        <v>20200254</v>
      </c>
      <c r="E2844" t="str">
        <f>'Permitted Sources'!H2094</f>
        <v>Compressor Engines</v>
      </c>
      <c r="F2844" s="67">
        <f>'Permitted Sources'!I2094</f>
        <v>7.7</v>
      </c>
      <c r="G2844" s="67">
        <f>'Permitted Sources'!J2094</f>
        <v>5.4</v>
      </c>
      <c r="H2844" s="67">
        <f>'Permitted Sources'!K2094</f>
        <v>3.9</v>
      </c>
      <c r="I2844" s="67">
        <f>'Permitted Sources'!L2094</f>
        <v>0</v>
      </c>
      <c r="J2844" s="67">
        <f>'Permitted Sources'!M2094</f>
        <v>0</v>
      </c>
      <c r="K2844" t="str">
        <f t="shared" si="44"/>
        <v>Compressor Engines</v>
      </c>
    </row>
    <row r="2845" spans="1:11" x14ac:dyDescent="0.2">
      <c r="A2845" s="159" t="str">
        <f>'Permitted Sources'!A2095</f>
        <v>WYDEQ Permitted Sources</v>
      </c>
      <c r="B2845" t="str">
        <f>'Permitted Sources'!B2095</f>
        <v>56</v>
      </c>
      <c r="C2845" s="159">
        <f>'Permitted Sources'!D2095</f>
        <v>56019</v>
      </c>
      <c r="D2845" s="159" t="str">
        <f>'Permitted Sources'!E2095</f>
        <v>20200254</v>
      </c>
      <c r="E2845" t="str">
        <f>'Permitted Sources'!H2095</f>
        <v>Compressor Engines</v>
      </c>
      <c r="F2845" s="67">
        <f>'Permitted Sources'!I2095</f>
        <v>6.2</v>
      </c>
      <c r="G2845" s="67">
        <f>'Permitted Sources'!J2095</f>
        <v>4.3</v>
      </c>
      <c r="H2845" s="67">
        <f>'Permitted Sources'!K2095</f>
        <v>3.1</v>
      </c>
      <c r="I2845" s="67">
        <f>'Permitted Sources'!L2095</f>
        <v>0</v>
      </c>
      <c r="J2845" s="67">
        <f>'Permitted Sources'!M2095</f>
        <v>0</v>
      </c>
      <c r="K2845" t="str">
        <f t="shared" si="44"/>
        <v>Compressor Engines</v>
      </c>
    </row>
    <row r="2846" spans="1:11" x14ac:dyDescent="0.2">
      <c r="A2846" s="159" t="str">
        <f>'Permitted Sources'!A2096</f>
        <v>WYDEQ Permitted Sources</v>
      </c>
      <c r="B2846" t="str">
        <f>'Permitted Sources'!B2096</f>
        <v>56</v>
      </c>
      <c r="C2846" s="159">
        <f>'Permitted Sources'!D2096</f>
        <v>56019</v>
      </c>
      <c r="D2846" s="159" t="str">
        <f>'Permitted Sources'!E2096</f>
        <v>20200254</v>
      </c>
      <c r="E2846" t="str">
        <f>'Permitted Sources'!H2096</f>
        <v>Compressor Engines</v>
      </c>
      <c r="F2846" s="67">
        <f>'Permitted Sources'!I2096</f>
        <v>6.2</v>
      </c>
      <c r="G2846" s="67">
        <f>'Permitted Sources'!J2096</f>
        <v>4.3</v>
      </c>
      <c r="H2846" s="67">
        <f>'Permitted Sources'!K2096</f>
        <v>3.1</v>
      </c>
      <c r="I2846" s="67">
        <f>'Permitted Sources'!L2096</f>
        <v>0</v>
      </c>
      <c r="J2846" s="67">
        <f>'Permitted Sources'!M2096</f>
        <v>0</v>
      </c>
      <c r="K2846" t="str">
        <f t="shared" si="44"/>
        <v>Compressor Engines</v>
      </c>
    </row>
    <row r="2847" spans="1:11" x14ac:dyDescent="0.2">
      <c r="A2847" s="159" t="str">
        <f>'Permitted Sources'!A2097</f>
        <v>WYDEQ Permitted Sources</v>
      </c>
      <c r="B2847" t="str">
        <f>'Permitted Sources'!B2097</f>
        <v>56</v>
      </c>
      <c r="C2847" s="159">
        <f>'Permitted Sources'!D2097</f>
        <v>56019</v>
      </c>
      <c r="D2847" s="159" t="str">
        <f>'Permitted Sources'!E2097</f>
        <v>20200254</v>
      </c>
      <c r="E2847" t="str">
        <f>'Permitted Sources'!H2097</f>
        <v>Compressor Engines</v>
      </c>
      <c r="F2847" s="67">
        <f>'Permitted Sources'!I2097</f>
        <v>6.2</v>
      </c>
      <c r="G2847" s="67">
        <f>'Permitted Sources'!J2097</f>
        <v>4.3</v>
      </c>
      <c r="H2847" s="67">
        <f>'Permitted Sources'!K2097</f>
        <v>3.1</v>
      </c>
      <c r="I2847" s="67">
        <f>'Permitted Sources'!L2097</f>
        <v>0</v>
      </c>
      <c r="J2847" s="67">
        <f>'Permitted Sources'!M2097</f>
        <v>0</v>
      </c>
      <c r="K2847" t="str">
        <f t="shared" si="44"/>
        <v>Compressor Engines</v>
      </c>
    </row>
    <row r="2848" spans="1:11" x14ac:dyDescent="0.2">
      <c r="A2848" s="159" t="str">
        <f>'Permitted Sources'!A2098</f>
        <v>WYDEQ Permitted Sources</v>
      </c>
      <c r="B2848" t="str">
        <f>'Permitted Sources'!B2098</f>
        <v>56</v>
      </c>
      <c r="C2848" s="159">
        <f>'Permitted Sources'!D2098</f>
        <v>56019</v>
      </c>
      <c r="D2848" s="159" t="str">
        <f>'Permitted Sources'!E2098</f>
        <v>20200254</v>
      </c>
      <c r="E2848" t="str">
        <f>'Permitted Sources'!H2098</f>
        <v>Compressor Engines</v>
      </c>
      <c r="F2848" s="67">
        <f>'Permitted Sources'!I2098</f>
        <v>6.2</v>
      </c>
      <c r="G2848" s="67">
        <f>'Permitted Sources'!J2098</f>
        <v>4.3</v>
      </c>
      <c r="H2848" s="67">
        <f>'Permitted Sources'!K2098</f>
        <v>3.1</v>
      </c>
      <c r="I2848" s="67">
        <f>'Permitted Sources'!L2098</f>
        <v>0</v>
      </c>
      <c r="J2848" s="67">
        <f>'Permitted Sources'!M2098</f>
        <v>0</v>
      </c>
      <c r="K2848" t="str">
        <f t="shared" si="44"/>
        <v>Compressor Engines</v>
      </c>
    </row>
    <row r="2849" spans="1:11" x14ac:dyDescent="0.2">
      <c r="A2849" s="159" t="str">
        <f>'Permitted Sources'!A2099</f>
        <v>WYDEQ Permitted Sources</v>
      </c>
      <c r="B2849" t="str">
        <f>'Permitted Sources'!B2099</f>
        <v>56</v>
      </c>
      <c r="C2849" s="159">
        <f>'Permitted Sources'!D2099</f>
        <v>56019</v>
      </c>
      <c r="D2849" s="159" t="str">
        <f>'Permitted Sources'!E2099</f>
        <v>20200254</v>
      </c>
      <c r="E2849" t="str">
        <f>'Permitted Sources'!H2099</f>
        <v>Compressor Engines</v>
      </c>
      <c r="F2849" s="67">
        <f>'Permitted Sources'!I2099</f>
        <v>6.2</v>
      </c>
      <c r="G2849" s="67">
        <f>'Permitted Sources'!J2099</f>
        <v>4.3</v>
      </c>
      <c r="H2849" s="67">
        <f>'Permitted Sources'!K2099</f>
        <v>3.1</v>
      </c>
      <c r="I2849" s="67">
        <f>'Permitted Sources'!L2099</f>
        <v>0</v>
      </c>
      <c r="J2849" s="67">
        <f>'Permitted Sources'!M2099</f>
        <v>0</v>
      </c>
      <c r="K2849" t="str">
        <f t="shared" si="44"/>
        <v>Compressor Engines</v>
      </c>
    </row>
    <row r="2850" spans="1:11" x14ac:dyDescent="0.2">
      <c r="A2850" s="159" t="str">
        <f>'Permitted Sources'!A2100</f>
        <v>WYDEQ Permitted Sources</v>
      </c>
      <c r="B2850" t="str">
        <f>'Permitted Sources'!B2100</f>
        <v>56</v>
      </c>
      <c r="C2850" s="159">
        <f>'Permitted Sources'!D2100</f>
        <v>56019</v>
      </c>
      <c r="D2850" s="159" t="str">
        <f>'Permitted Sources'!E2100</f>
        <v>20200254</v>
      </c>
      <c r="E2850" t="str">
        <f>'Permitted Sources'!H2100</f>
        <v>Compressor Engines</v>
      </c>
      <c r="F2850" s="67">
        <f>'Permitted Sources'!I2100</f>
        <v>6.2</v>
      </c>
      <c r="G2850" s="67">
        <f>'Permitted Sources'!J2100</f>
        <v>4.3</v>
      </c>
      <c r="H2850" s="67">
        <f>'Permitted Sources'!K2100</f>
        <v>3.1</v>
      </c>
      <c r="I2850" s="67">
        <f>'Permitted Sources'!L2100</f>
        <v>0</v>
      </c>
      <c r="J2850" s="67">
        <f>'Permitted Sources'!M2100</f>
        <v>0</v>
      </c>
      <c r="K2850" t="str">
        <f t="shared" si="44"/>
        <v>Compressor Engines</v>
      </c>
    </row>
    <row r="2851" spans="1:11" x14ac:dyDescent="0.2">
      <c r="A2851" s="159" t="str">
        <f>'Permitted Sources'!A2101</f>
        <v>WYDEQ Permitted Sources</v>
      </c>
      <c r="B2851" t="str">
        <f>'Permitted Sources'!B2101</f>
        <v>56</v>
      </c>
      <c r="C2851" s="159">
        <f>'Permitted Sources'!D2101</f>
        <v>56019</v>
      </c>
      <c r="D2851" s="159" t="str">
        <f>'Permitted Sources'!E2101</f>
        <v>20200252</v>
      </c>
      <c r="E2851" t="str">
        <f>'Permitted Sources'!H2101</f>
        <v>Compressor Engines</v>
      </c>
      <c r="F2851" s="67">
        <f>'Permitted Sources'!I2101</f>
        <v>4.992</v>
      </c>
      <c r="G2851" s="67">
        <f>'Permitted Sources'!J2101</f>
        <v>2.746</v>
      </c>
      <c r="H2851" s="67">
        <f>'Permitted Sources'!K2101</f>
        <v>8.4849999999999994</v>
      </c>
      <c r="I2851" s="67">
        <f>'Permitted Sources'!L2101</f>
        <v>0</v>
      </c>
      <c r="J2851" s="67">
        <f>'Permitted Sources'!M2101</f>
        <v>0</v>
      </c>
      <c r="K2851" t="str">
        <f t="shared" si="44"/>
        <v>Compressor Engines</v>
      </c>
    </row>
    <row r="2852" spans="1:11" x14ac:dyDescent="0.2">
      <c r="A2852" s="159" t="str">
        <f>'Permitted Sources'!A2102</f>
        <v>WYDEQ Permitted Sources</v>
      </c>
      <c r="B2852" t="str">
        <f>'Permitted Sources'!B2102</f>
        <v>56</v>
      </c>
      <c r="C2852" s="159">
        <f>'Permitted Sources'!D2102</f>
        <v>56019</v>
      </c>
      <c r="D2852" s="159" t="str">
        <f>'Permitted Sources'!E2102</f>
        <v>20200254</v>
      </c>
      <c r="E2852" t="str">
        <f>'Permitted Sources'!H2102</f>
        <v>Compressor Engines</v>
      </c>
      <c r="F2852" s="67">
        <f>'Permitted Sources'!I2102</f>
        <v>6.149</v>
      </c>
      <c r="G2852" s="67">
        <f>'Permitted Sources'!J2102</f>
        <v>2.4609999999999999</v>
      </c>
      <c r="H2852" s="67">
        <f>'Permitted Sources'!K2102</f>
        <v>1.536</v>
      </c>
      <c r="I2852" s="67">
        <f>'Permitted Sources'!L2102</f>
        <v>0</v>
      </c>
      <c r="J2852" s="67">
        <f>'Permitted Sources'!M2102</f>
        <v>0</v>
      </c>
      <c r="K2852" t="str">
        <f t="shared" si="44"/>
        <v>Compressor Engines</v>
      </c>
    </row>
    <row r="2853" spans="1:11" x14ac:dyDescent="0.2">
      <c r="A2853" s="159" t="str">
        <f>'Permitted Sources'!A2103</f>
        <v>WYDEQ Permitted Sources</v>
      </c>
      <c r="B2853" t="str">
        <f>'Permitted Sources'!B2103</f>
        <v>56</v>
      </c>
      <c r="C2853" s="159">
        <f>'Permitted Sources'!D2103</f>
        <v>56019</v>
      </c>
      <c r="D2853" s="159" t="str">
        <f>'Permitted Sources'!E2103</f>
        <v>20200254</v>
      </c>
      <c r="E2853" t="str">
        <f>'Permitted Sources'!H2103</f>
        <v>Compressor Engines</v>
      </c>
      <c r="F2853" s="67">
        <f>'Permitted Sources'!I2103</f>
        <v>19.399999999999999</v>
      </c>
      <c r="G2853" s="67">
        <f>'Permitted Sources'!J2103</f>
        <v>12.9</v>
      </c>
      <c r="H2853" s="67">
        <f>'Permitted Sources'!K2103</f>
        <v>6.5</v>
      </c>
      <c r="I2853" s="67">
        <f>'Permitted Sources'!L2103</f>
        <v>0</v>
      </c>
      <c r="J2853" s="67">
        <f>'Permitted Sources'!M2103</f>
        <v>0</v>
      </c>
      <c r="K2853" t="str">
        <f t="shared" si="44"/>
        <v>Compressor Engines</v>
      </c>
    </row>
    <row r="2854" spans="1:11" x14ac:dyDescent="0.2">
      <c r="A2854" s="159" t="str">
        <f>'Permitted Sources'!A2104</f>
        <v>WYDEQ Permitted Sources</v>
      </c>
      <c r="B2854" t="str">
        <f>'Permitted Sources'!B2104</f>
        <v>56</v>
      </c>
      <c r="C2854" s="159">
        <f>'Permitted Sources'!D2104</f>
        <v>56019</v>
      </c>
      <c r="D2854" s="159" t="str">
        <f>'Permitted Sources'!E2104</f>
        <v>20200254</v>
      </c>
      <c r="E2854" t="str">
        <f>'Permitted Sources'!H2104</f>
        <v>Compressor Engines</v>
      </c>
      <c r="F2854" s="67">
        <f>'Permitted Sources'!I2104</f>
        <v>19.399999999999999</v>
      </c>
      <c r="G2854" s="67">
        <f>'Permitted Sources'!J2104</f>
        <v>12.9</v>
      </c>
      <c r="H2854" s="67">
        <f>'Permitted Sources'!K2104</f>
        <v>6.5</v>
      </c>
      <c r="I2854" s="67">
        <f>'Permitted Sources'!L2104</f>
        <v>0</v>
      </c>
      <c r="J2854" s="67">
        <f>'Permitted Sources'!M2104</f>
        <v>0</v>
      </c>
      <c r="K2854" t="str">
        <f t="shared" si="44"/>
        <v>Compressor Engines</v>
      </c>
    </row>
    <row r="2855" spans="1:11" x14ac:dyDescent="0.2">
      <c r="A2855" s="159" t="str">
        <f>'Permitted Sources'!A2105</f>
        <v>WYDEQ Permitted Sources</v>
      </c>
      <c r="B2855" t="str">
        <f>'Permitted Sources'!B2105</f>
        <v>56</v>
      </c>
      <c r="C2855" s="159">
        <f>'Permitted Sources'!D2105</f>
        <v>56019</v>
      </c>
      <c r="D2855" s="159" t="str">
        <f>'Permitted Sources'!E2105</f>
        <v>20200254</v>
      </c>
      <c r="E2855" t="str">
        <f>'Permitted Sources'!H2105</f>
        <v>Compressor Engines</v>
      </c>
      <c r="F2855" s="67">
        <f>'Permitted Sources'!I2105</f>
        <v>19.399999999999999</v>
      </c>
      <c r="G2855" s="67">
        <f>'Permitted Sources'!J2105</f>
        <v>12.9</v>
      </c>
      <c r="H2855" s="67">
        <f>'Permitted Sources'!K2105</f>
        <v>6.5</v>
      </c>
      <c r="I2855" s="67">
        <f>'Permitted Sources'!L2105</f>
        <v>0</v>
      </c>
      <c r="J2855" s="67">
        <f>'Permitted Sources'!M2105</f>
        <v>0</v>
      </c>
      <c r="K2855" t="str">
        <f t="shared" si="44"/>
        <v>Compressor Engines</v>
      </c>
    </row>
    <row r="2856" spans="1:11" x14ac:dyDescent="0.2">
      <c r="A2856" s="159" t="str">
        <f>'Permitted Sources'!A2106</f>
        <v>WYDEQ Permitted Sources</v>
      </c>
      <c r="B2856" t="str">
        <f>'Permitted Sources'!B2106</f>
        <v>56</v>
      </c>
      <c r="C2856" s="159">
        <f>'Permitted Sources'!D2106</f>
        <v>56019</v>
      </c>
      <c r="D2856" s="159" t="str">
        <f>'Permitted Sources'!E2106</f>
        <v>20200254</v>
      </c>
      <c r="E2856" t="str">
        <f>'Permitted Sources'!H2106</f>
        <v>Compressor Engines</v>
      </c>
      <c r="F2856" s="67">
        <f>'Permitted Sources'!I2106</f>
        <v>19.399999999999999</v>
      </c>
      <c r="G2856" s="67">
        <f>'Permitted Sources'!J2106</f>
        <v>12.9</v>
      </c>
      <c r="H2856" s="67">
        <f>'Permitted Sources'!K2106</f>
        <v>6.5</v>
      </c>
      <c r="I2856" s="67">
        <f>'Permitted Sources'!L2106</f>
        <v>0</v>
      </c>
      <c r="J2856" s="67">
        <f>'Permitted Sources'!M2106</f>
        <v>0</v>
      </c>
      <c r="K2856" t="str">
        <f t="shared" si="44"/>
        <v>Compressor Engines</v>
      </c>
    </row>
    <row r="2857" spans="1:11" x14ac:dyDescent="0.2">
      <c r="A2857" s="159" t="str">
        <f>'Permitted Sources'!A2107</f>
        <v>WYDEQ Permitted Sources</v>
      </c>
      <c r="B2857" t="str">
        <f>'Permitted Sources'!B2107</f>
        <v>56</v>
      </c>
      <c r="C2857" s="159">
        <f>'Permitted Sources'!D2107</f>
        <v>56019</v>
      </c>
      <c r="D2857" s="159" t="str">
        <f>'Permitted Sources'!E2107</f>
        <v>20200254</v>
      </c>
      <c r="E2857" t="str">
        <f>'Permitted Sources'!H2107</f>
        <v>Compressor Engines</v>
      </c>
      <c r="F2857" s="67">
        <f>'Permitted Sources'!I2107</f>
        <v>19.399999999999999</v>
      </c>
      <c r="G2857" s="67">
        <f>'Permitted Sources'!J2107</f>
        <v>5.2</v>
      </c>
      <c r="H2857" s="67">
        <f>'Permitted Sources'!K2107</f>
        <v>5.2</v>
      </c>
      <c r="I2857" s="67">
        <f>'Permitted Sources'!L2107</f>
        <v>0</v>
      </c>
      <c r="J2857" s="67">
        <f>'Permitted Sources'!M2107</f>
        <v>0</v>
      </c>
      <c r="K2857" t="str">
        <f t="shared" si="44"/>
        <v>Compressor Engines</v>
      </c>
    </row>
    <row r="2858" spans="1:11" x14ac:dyDescent="0.2">
      <c r="A2858" s="159" t="str">
        <f>'Permitted Sources'!A2108</f>
        <v>WYDEQ Permitted Sources</v>
      </c>
      <c r="B2858" t="str">
        <f>'Permitted Sources'!B2108</f>
        <v>56</v>
      </c>
      <c r="C2858" s="159">
        <f>'Permitted Sources'!D2108</f>
        <v>56019</v>
      </c>
      <c r="D2858" s="159" t="str">
        <f>'Permitted Sources'!E2108</f>
        <v>20200254</v>
      </c>
      <c r="E2858" t="str">
        <f>'Permitted Sources'!H2108</f>
        <v>Compressor Engines</v>
      </c>
      <c r="F2858" s="67">
        <f>'Permitted Sources'!I2108</f>
        <v>19.421190969327814</v>
      </c>
      <c r="G2858" s="67">
        <f>'Permitted Sources'!J2108</f>
        <v>5.2</v>
      </c>
      <c r="H2858" s="67">
        <f>'Permitted Sources'!K2108</f>
        <v>5.2</v>
      </c>
      <c r="I2858" s="67">
        <f>'Permitted Sources'!L2108</f>
        <v>0</v>
      </c>
      <c r="J2858" s="67">
        <f>'Permitted Sources'!M2108</f>
        <v>0</v>
      </c>
      <c r="K2858" t="str">
        <f t="shared" si="44"/>
        <v>Compressor Engines</v>
      </c>
    </row>
    <row r="2859" spans="1:11" x14ac:dyDescent="0.2">
      <c r="A2859" s="159" t="str">
        <f>'Permitted Sources'!A2109</f>
        <v>WYDEQ Permitted Sources</v>
      </c>
      <c r="B2859" t="str">
        <f>'Permitted Sources'!B2109</f>
        <v>56</v>
      </c>
      <c r="C2859" s="159">
        <f>'Permitted Sources'!D2109</f>
        <v>56019</v>
      </c>
      <c r="D2859" s="159" t="str">
        <f>'Permitted Sources'!E2109</f>
        <v>20200254</v>
      </c>
      <c r="E2859" t="str">
        <f>'Permitted Sources'!H2109</f>
        <v>Compressor Engines</v>
      </c>
      <c r="F2859" s="67">
        <f>'Permitted Sources'!I2109</f>
        <v>6.2</v>
      </c>
      <c r="G2859" s="67">
        <f>'Permitted Sources'!J2109</f>
        <v>6.2</v>
      </c>
      <c r="H2859" s="67">
        <f>'Permitted Sources'!K2109</f>
        <v>12.3</v>
      </c>
      <c r="I2859" s="67">
        <f>'Permitted Sources'!L2109</f>
        <v>0</v>
      </c>
      <c r="J2859" s="67">
        <f>'Permitted Sources'!M2109</f>
        <v>0</v>
      </c>
      <c r="K2859" t="str">
        <f t="shared" si="44"/>
        <v>Compressor Engines</v>
      </c>
    </row>
    <row r="2860" spans="1:11" x14ac:dyDescent="0.2">
      <c r="A2860" s="159" t="str">
        <f>'Permitted Sources'!A2110</f>
        <v>WYDEQ Permitted Sources</v>
      </c>
      <c r="B2860" t="str">
        <f>'Permitted Sources'!B2110</f>
        <v>56</v>
      </c>
      <c r="C2860" s="159">
        <f>'Permitted Sources'!D2110</f>
        <v>56019</v>
      </c>
      <c r="D2860" s="159" t="str">
        <f>'Permitted Sources'!E2110</f>
        <v>20200254</v>
      </c>
      <c r="E2860" t="str">
        <f>'Permitted Sources'!H2110</f>
        <v>Compressor Engines</v>
      </c>
      <c r="F2860" s="67">
        <f>'Permitted Sources'!I2110</f>
        <v>6.2</v>
      </c>
      <c r="G2860" s="67">
        <f>'Permitted Sources'!J2110</f>
        <v>6.2</v>
      </c>
      <c r="H2860" s="67">
        <f>'Permitted Sources'!K2110</f>
        <v>12.3</v>
      </c>
      <c r="I2860" s="67">
        <f>'Permitted Sources'!L2110</f>
        <v>0</v>
      </c>
      <c r="J2860" s="67">
        <f>'Permitted Sources'!M2110</f>
        <v>0</v>
      </c>
      <c r="K2860" t="str">
        <f t="shared" si="44"/>
        <v>Compressor Engines</v>
      </c>
    </row>
    <row r="2861" spans="1:11" x14ac:dyDescent="0.2">
      <c r="A2861" s="159" t="str">
        <f>'Permitted Sources'!A2111</f>
        <v>WYDEQ Permitted Sources</v>
      </c>
      <c r="B2861" t="str">
        <f>'Permitted Sources'!B2111</f>
        <v>56</v>
      </c>
      <c r="C2861" s="159">
        <f>'Permitted Sources'!D2111</f>
        <v>56019</v>
      </c>
      <c r="D2861" s="159" t="str">
        <f>'Permitted Sources'!E2111</f>
        <v>20200254</v>
      </c>
      <c r="E2861" t="str">
        <f>'Permitted Sources'!H2111</f>
        <v>Compressor Engines</v>
      </c>
      <c r="F2861" s="67">
        <f>'Permitted Sources'!I2111</f>
        <v>11.3</v>
      </c>
      <c r="G2861" s="67">
        <f>'Permitted Sources'!J2111</f>
        <v>6.4</v>
      </c>
      <c r="H2861" s="67">
        <f>'Permitted Sources'!K2111</f>
        <v>4</v>
      </c>
      <c r="I2861" s="67">
        <f>'Permitted Sources'!L2111</f>
        <v>0</v>
      </c>
      <c r="J2861" s="67">
        <f>'Permitted Sources'!M2111</f>
        <v>0</v>
      </c>
      <c r="K2861" t="str">
        <f t="shared" si="44"/>
        <v>Compressor Engines</v>
      </c>
    </row>
    <row r="2862" spans="1:11" x14ac:dyDescent="0.2">
      <c r="A2862" s="159" t="str">
        <f>'Permitted Sources'!A2112</f>
        <v>WYDEQ Permitted Sources</v>
      </c>
      <c r="B2862" t="str">
        <f>'Permitted Sources'!B2112</f>
        <v>56</v>
      </c>
      <c r="C2862" s="159">
        <f>'Permitted Sources'!D2112</f>
        <v>56019</v>
      </c>
      <c r="D2862" s="159" t="str">
        <f>'Permitted Sources'!E2112</f>
        <v>20200254</v>
      </c>
      <c r="E2862" t="str">
        <f>'Permitted Sources'!H2112</f>
        <v>Compressor Engines</v>
      </c>
      <c r="F2862" s="67">
        <f>'Permitted Sources'!I2112</f>
        <v>19.399999999999999</v>
      </c>
      <c r="G2862" s="67">
        <f>'Permitted Sources'!J2112</f>
        <v>5.2</v>
      </c>
      <c r="H2862" s="67">
        <f>'Permitted Sources'!K2112</f>
        <v>5.2</v>
      </c>
      <c r="I2862" s="67">
        <f>'Permitted Sources'!L2112</f>
        <v>0</v>
      </c>
      <c r="J2862" s="67">
        <f>'Permitted Sources'!M2112</f>
        <v>0</v>
      </c>
      <c r="K2862" t="str">
        <f t="shared" si="44"/>
        <v>Compressor Engines</v>
      </c>
    </row>
    <row r="2863" spans="1:11" x14ac:dyDescent="0.2">
      <c r="A2863" s="159" t="str">
        <f>'Permitted Sources'!A2113</f>
        <v>WYDEQ Permitted Sources</v>
      </c>
      <c r="B2863" t="str">
        <f>'Permitted Sources'!B2113</f>
        <v>56</v>
      </c>
      <c r="C2863" s="159">
        <f>'Permitted Sources'!D2113</f>
        <v>56019</v>
      </c>
      <c r="D2863" s="159" t="str">
        <f>'Permitted Sources'!E2113</f>
        <v>20200254</v>
      </c>
      <c r="E2863" t="str">
        <f>'Permitted Sources'!H2113</f>
        <v>Compressor Engines</v>
      </c>
      <c r="F2863" s="67">
        <f>'Permitted Sources'!I2113</f>
        <v>19.421190969327814</v>
      </c>
      <c r="G2863" s="67">
        <f>'Permitted Sources'!J2113</f>
        <v>12.9</v>
      </c>
      <c r="H2863" s="67">
        <f>'Permitted Sources'!K2113</f>
        <v>6.5</v>
      </c>
      <c r="I2863" s="67">
        <f>'Permitted Sources'!L2113</f>
        <v>0</v>
      </c>
      <c r="J2863" s="67">
        <f>'Permitted Sources'!M2113</f>
        <v>0</v>
      </c>
      <c r="K2863" t="str">
        <f t="shared" si="44"/>
        <v>Compressor Engines</v>
      </c>
    </row>
    <row r="2864" spans="1:11" x14ac:dyDescent="0.2">
      <c r="A2864" s="159" t="str">
        <f>'Permitted Sources'!A2114</f>
        <v>WYDEQ Permitted Sources</v>
      </c>
      <c r="B2864" t="str">
        <f>'Permitted Sources'!B2114</f>
        <v>56</v>
      </c>
      <c r="C2864" s="159">
        <f>'Permitted Sources'!D2114</f>
        <v>56019</v>
      </c>
      <c r="D2864" s="159" t="str">
        <f>'Permitted Sources'!E2114</f>
        <v>20200254</v>
      </c>
      <c r="E2864" t="str">
        <f>'Permitted Sources'!H2114</f>
        <v>Compressor Engines</v>
      </c>
      <c r="F2864" s="67">
        <f>'Permitted Sources'!I2114</f>
        <v>19.421190969327814</v>
      </c>
      <c r="G2864" s="67">
        <f>'Permitted Sources'!J2114</f>
        <v>12.9</v>
      </c>
      <c r="H2864" s="67">
        <f>'Permitted Sources'!K2114</f>
        <v>6.5</v>
      </c>
      <c r="I2864" s="67">
        <f>'Permitted Sources'!L2114</f>
        <v>0</v>
      </c>
      <c r="J2864" s="67">
        <f>'Permitted Sources'!M2114</f>
        <v>0</v>
      </c>
      <c r="K2864" t="str">
        <f t="shared" si="44"/>
        <v>Compressor Engines</v>
      </c>
    </row>
    <row r="2865" spans="1:11" x14ac:dyDescent="0.2">
      <c r="A2865" s="159" t="str">
        <f>'Permitted Sources'!A2115</f>
        <v>WYDEQ Permitted Sources</v>
      </c>
      <c r="B2865" t="str">
        <f>'Permitted Sources'!B2115</f>
        <v>56</v>
      </c>
      <c r="C2865" s="159">
        <f>'Permitted Sources'!D2115</f>
        <v>56019</v>
      </c>
      <c r="D2865" s="159" t="str">
        <f>'Permitted Sources'!E2115</f>
        <v>20200254</v>
      </c>
      <c r="E2865" t="str">
        <f>'Permitted Sources'!H2115</f>
        <v>Compressor Engines</v>
      </c>
      <c r="F2865" s="67">
        <f>'Permitted Sources'!I2115</f>
        <v>19.421190969327814</v>
      </c>
      <c r="G2865" s="67">
        <f>'Permitted Sources'!J2115</f>
        <v>12.9</v>
      </c>
      <c r="H2865" s="67">
        <f>'Permitted Sources'!K2115</f>
        <v>6.5</v>
      </c>
      <c r="I2865" s="67">
        <f>'Permitted Sources'!L2115</f>
        <v>0</v>
      </c>
      <c r="J2865" s="67">
        <f>'Permitted Sources'!M2115</f>
        <v>0</v>
      </c>
      <c r="K2865" t="str">
        <f t="shared" si="44"/>
        <v>Compressor Engines</v>
      </c>
    </row>
    <row r="2866" spans="1:11" x14ac:dyDescent="0.2">
      <c r="A2866" s="159" t="str">
        <f>'Permitted Sources'!A2116</f>
        <v>WYDEQ Permitted Sources</v>
      </c>
      <c r="B2866" t="str">
        <f>'Permitted Sources'!B2116</f>
        <v>56</v>
      </c>
      <c r="C2866" s="159">
        <f>'Permitted Sources'!D2116</f>
        <v>56019</v>
      </c>
      <c r="D2866" s="159" t="str">
        <f>'Permitted Sources'!E2116</f>
        <v>20200254</v>
      </c>
      <c r="E2866" t="str">
        <f>'Permitted Sources'!H2116</f>
        <v>Compressor Engines</v>
      </c>
      <c r="F2866" s="67">
        <f>'Permitted Sources'!I2116</f>
        <v>19.421190969327814</v>
      </c>
      <c r="G2866" s="67">
        <f>'Permitted Sources'!J2116</f>
        <v>12.9</v>
      </c>
      <c r="H2866" s="67">
        <f>'Permitted Sources'!K2116</f>
        <v>6.5</v>
      </c>
      <c r="I2866" s="67">
        <f>'Permitted Sources'!L2116</f>
        <v>0</v>
      </c>
      <c r="J2866" s="67">
        <f>'Permitted Sources'!M2116</f>
        <v>0</v>
      </c>
      <c r="K2866" t="str">
        <f t="shared" si="44"/>
        <v>Compressor Engines</v>
      </c>
    </row>
    <row r="2867" spans="1:11" x14ac:dyDescent="0.2">
      <c r="A2867" s="159" t="str">
        <f>'Permitted Sources'!A2117</f>
        <v>WYDEQ Permitted Sources</v>
      </c>
      <c r="B2867" t="str">
        <f>'Permitted Sources'!B2117</f>
        <v>56</v>
      </c>
      <c r="C2867" s="159">
        <f>'Permitted Sources'!D2117</f>
        <v>56019</v>
      </c>
      <c r="D2867" s="159" t="str">
        <f>'Permitted Sources'!E2117</f>
        <v>20200254</v>
      </c>
      <c r="E2867" t="str">
        <f>'Permitted Sources'!H2117</f>
        <v>Compressor Engines</v>
      </c>
      <c r="F2867" s="67">
        <f>'Permitted Sources'!I2117</f>
        <v>19.399999999999999</v>
      </c>
      <c r="G2867" s="67">
        <f>'Permitted Sources'!J2117</f>
        <v>5.2</v>
      </c>
      <c r="H2867" s="67">
        <f>'Permitted Sources'!K2117</f>
        <v>5.2</v>
      </c>
      <c r="I2867" s="67">
        <f>'Permitted Sources'!L2117</f>
        <v>0</v>
      </c>
      <c r="J2867" s="67">
        <f>'Permitted Sources'!M2117</f>
        <v>0</v>
      </c>
      <c r="K2867" t="str">
        <f t="shared" si="44"/>
        <v>Compressor Engines</v>
      </c>
    </row>
    <row r="2868" spans="1:11" x14ac:dyDescent="0.2">
      <c r="A2868" s="159" t="str">
        <f>'Permitted Sources'!A2118</f>
        <v>WYDEQ Permitted Sources</v>
      </c>
      <c r="B2868" t="str">
        <f>'Permitted Sources'!B2118</f>
        <v>56</v>
      </c>
      <c r="C2868" s="159">
        <f>'Permitted Sources'!D2118</f>
        <v>56019</v>
      </c>
      <c r="D2868" s="159" t="str">
        <f>'Permitted Sources'!E2118</f>
        <v>20200254</v>
      </c>
      <c r="E2868" t="str">
        <f>'Permitted Sources'!H2118</f>
        <v>Compressor Engines</v>
      </c>
      <c r="F2868" s="67">
        <f>'Permitted Sources'!I2118</f>
        <v>19.399999999999999</v>
      </c>
      <c r="G2868" s="67">
        <f>'Permitted Sources'!J2118</f>
        <v>5.2</v>
      </c>
      <c r="H2868" s="67">
        <f>'Permitted Sources'!K2118</f>
        <v>5.2</v>
      </c>
      <c r="I2868" s="67">
        <f>'Permitted Sources'!L2118</f>
        <v>0</v>
      </c>
      <c r="J2868" s="67">
        <f>'Permitted Sources'!M2118</f>
        <v>0</v>
      </c>
      <c r="K2868" t="str">
        <f t="shared" si="44"/>
        <v>Compressor Engines</v>
      </c>
    </row>
    <row r="2869" spans="1:11" x14ac:dyDescent="0.2">
      <c r="A2869" s="159" t="str">
        <f>'Permitted Sources'!A2119</f>
        <v>WYDEQ Permitted Sources</v>
      </c>
      <c r="B2869" t="str">
        <f>'Permitted Sources'!B2119</f>
        <v>56</v>
      </c>
      <c r="C2869" s="159">
        <f>'Permitted Sources'!D2119</f>
        <v>56019</v>
      </c>
      <c r="D2869" s="159" t="str">
        <f>'Permitted Sources'!E2119</f>
        <v>20200254</v>
      </c>
      <c r="E2869" t="str">
        <f>'Permitted Sources'!H2119</f>
        <v>Compressor Engines</v>
      </c>
      <c r="F2869" s="67">
        <f>'Permitted Sources'!I2119</f>
        <v>19.399999999999999</v>
      </c>
      <c r="G2869" s="67">
        <f>'Permitted Sources'!J2119</f>
        <v>5.2</v>
      </c>
      <c r="H2869" s="67">
        <f>'Permitted Sources'!K2119</f>
        <v>5.2</v>
      </c>
      <c r="I2869" s="67">
        <f>'Permitted Sources'!L2119</f>
        <v>0</v>
      </c>
      <c r="J2869" s="67">
        <f>'Permitted Sources'!M2119</f>
        <v>0</v>
      </c>
      <c r="K2869" t="str">
        <f t="shared" si="44"/>
        <v>Compressor Engines</v>
      </c>
    </row>
    <row r="2870" spans="1:11" x14ac:dyDescent="0.2">
      <c r="A2870" s="159" t="str">
        <f>'Permitted Sources'!A2120</f>
        <v>WYDEQ Permitted Sources</v>
      </c>
      <c r="B2870" t="str">
        <f>'Permitted Sources'!B2120</f>
        <v>56</v>
      </c>
      <c r="C2870" s="159">
        <f>'Permitted Sources'!D2120</f>
        <v>56019</v>
      </c>
      <c r="D2870" s="159" t="str">
        <f>'Permitted Sources'!E2120</f>
        <v>20200254</v>
      </c>
      <c r="E2870" t="str">
        <f>'Permitted Sources'!H2120</f>
        <v>Compressor Engines</v>
      </c>
      <c r="F2870" s="67">
        <f>'Permitted Sources'!I2120</f>
        <v>19.399999999999999</v>
      </c>
      <c r="G2870" s="67">
        <f>'Permitted Sources'!J2120</f>
        <v>5.2</v>
      </c>
      <c r="H2870" s="67">
        <f>'Permitted Sources'!K2120</f>
        <v>5.2</v>
      </c>
      <c r="I2870" s="67">
        <f>'Permitted Sources'!L2120</f>
        <v>0</v>
      </c>
      <c r="J2870" s="67">
        <f>'Permitted Sources'!M2120</f>
        <v>0</v>
      </c>
      <c r="K2870" t="str">
        <f t="shared" si="44"/>
        <v>Compressor Engines</v>
      </c>
    </row>
    <row r="2871" spans="1:11" x14ac:dyDescent="0.2">
      <c r="A2871" s="159" t="str">
        <f>'Permitted Sources'!A2121</f>
        <v>WYDEQ Permitted Sources</v>
      </c>
      <c r="B2871" t="str">
        <f>'Permitted Sources'!B2121</f>
        <v>56</v>
      </c>
      <c r="C2871" s="159">
        <f>'Permitted Sources'!D2121</f>
        <v>56019</v>
      </c>
      <c r="D2871" s="159" t="str">
        <f>'Permitted Sources'!E2121</f>
        <v>20200254</v>
      </c>
      <c r="E2871" t="str">
        <f>'Permitted Sources'!H2121</f>
        <v>Compressor Engines</v>
      </c>
      <c r="F2871" s="67">
        <f>'Permitted Sources'!I2121</f>
        <v>6.2</v>
      </c>
      <c r="G2871" s="67">
        <f>'Permitted Sources'!J2121</f>
        <v>6.2</v>
      </c>
      <c r="H2871" s="67">
        <f>'Permitted Sources'!K2121</f>
        <v>3.1</v>
      </c>
      <c r="I2871" s="67">
        <f>'Permitted Sources'!L2121</f>
        <v>0</v>
      </c>
      <c r="J2871" s="67">
        <f>'Permitted Sources'!M2121</f>
        <v>0</v>
      </c>
      <c r="K2871" t="str">
        <f t="shared" si="44"/>
        <v>Compressor Engines</v>
      </c>
    </row>
    <row r="2872" spans="1:11" x14ac:dyDescent="0.2">
      <c r="A2872" s="159" t="str">
        <f>'Permitted Sources'!A2122</f>
        <v>WYDEQ Permitted Sources</v>
      </c>
      <c r="B2872" t="str">
        <f>'Permitted Sources'!B2122</f>
        <v>56</v>
      </c>
      <c r="C2872" s="159">
        <f>'Permitted Sources'!D2122</f>
        <v>56019</v>
      </c>
      <c r="D2872" s="159" t="str">
        <f>'Permitted Sources'!E2122</f>
        <v>20200254</v>
      </c>
      <c r="E2872" t="str">
        <f>'Permitted Sources'!H2122</f>
        <v>Compressor Engines</v>
      </c>
      <c r="F2872" s="67">
        <f>'Permitted Sources'!I2122</f>
        <v>6.2</v>
      </c>
      <c r="G2872" s="67">
        <f>'Permitted Sources'!J2122</f>
        <v>6.2</v>
      </c>
      <c r="H2872" s="67">
        <f>'Permitted Sources'!K2122</f>
        <v>3.1</v>
      </c>
      <c r="I2872" s="67">
        <f>'Permitted Sources'!L2122</f>
        <v>0</v>
      </c>
      <c r="J2872" s="67">
        <f>'Permitted Sources'!M2122</f>
        <v>0</v>
      </c>
      <c r="K2872" t="str">
        <f t="shared" si="44"/>
        <v>Compressor Engines</v>
      </c>
    </row>
    <row r="2873" spans="1:11" x14ac:dyDescent="0.2">
      <c r="A2873" s="159" t="str">
        <f>'Permitted Sources'!A2123</f>
        <v>WYDEQ Permitted Sources</v>
      </c>
      <c r="B2873" t="str">
        <f>'Permitted Sources'!B2123</f>
        <v>56</v>
      </c>
      <c r="C2873" s="159">
        <f>'Permitted Sources'!D2123</f>
        <v>56019</v>
      </c>
      <c r="D2873" s="159" t="str">
        <f>'Permitted Sources'!E2123</f>
        <v>20200254</v>
      </c>
      <c r="E2873" t="str">
        <f>'Permitted Sources'!H2123</f>
        <v>Compressor Engines</v>
      </c>
      <c r="F2873" s="67">
        <f>'Permitted Sources'!I2123</f>
        <v>6.149</v>
      </c>
      <c r="G2873" s="67">
        <f>'Permitted Sources'!J2123</f>
        <v>2.4609999999999999</v>
      </c>
      <c r="H2873" s="67">
        <f>'Permitted Sources'!K2123</f>
        <v>1.536</v>
      </c>
      <c r="I2873" s="67">
        <f>'Permitted Sources'!L2123</f>
        <v>0</v>
      </c>
      <c r="J2873" s="67">
        <f>'Permitted Sources'!M2123</f>
        <v>0</v>
      </c>
      <c r="K2873" t="str">
        <f t="shared" si="44"/>
        <v>Compressor Engines</v>
      </c>
    </row>
    <row r="2874" spans="1:11" x14ac:dyDescent="0.2">
      <c r="A2874" s="159" t="str">
        <f>'Permitted Sources'!A2124</f>
        <v>WYDEQ Permitted Sources</v>
      </c>
      <c r="B2874" t="str">
        <f>'Permitted Sources'!B2124</f>
        <v>56</v>
      </c>
      <c r="C2874" s="159">
        <f>'Permitted Sources'!D2124</f>
        <v>56019</v>
      </c>
      <c r="D2874" s="159" t="str">
        <f>'Permitted Sources'!E2124</f>
        <v>20200254</v>
      </c>
      <c r="E2874" t="str">
        <f>'Permitted Sources'!H2124</f>
        <v>Compressor Engines</v>
      </c>
      <c r="F2874" s="67">
        <f>'Permitted Sources'!I2124</f>
        <v>6.149</v>
      </c>
      <c r="G2874" s="67">
        <f>'Permitted Sources'!J2124</f>
        <v>2.4609999999999999</v>
      </c>
      <c r="H2874" s="67">
        <f>'Permitted Sources'!K2124</f>
        <v>1.536</v>
      </c>
      <c r="I2874" s="67">
        <f>'Permitted Sources'!L2124</f>
        <v>0</v>
      </c>
      <c r="J2874" s="67">
        <f>'Permitted Sources'!M2124</f>
        <v>0</v>
      </c>
      <c r="K2874" t="str">
        <f t="shared" si="44"/>
        <v>Compressor Engines</v>
      </c>
    </row>
    <row r="2875" spans="1:11" x14ac:dyDescent="0.2">
      <c r="A2875" s="159" t="str">
        <f>'Permitted Sources'!A2125</f>
        <v>WYDEQ Permitted Sources</v>
      </c>
      <c r="B2875" t="str">
        <f>'Permitted Sources'!B2125</f>
        <v>56</v>
      </c>
      <c r="C2875" s="159">
        <f>'Permitted Sources'!D2125</f>
        <v>56019</v>
      </c>
      <c r="D2875" s="159" t="str">
        <f>'Permitted Sources'!E2125</f>
        <v>20200254</v>
      </c>
      <c r="E2875" t="str">
        <f>'Permitted Sources'!H2125</f>
        <v>Compressor Engines</v>
      </c>
      <c r="F2875" s="67">
        <f>'Permitted Sources'!I2125</f>
        <v>6.149</v>
      </c>
      <c r="G2875" s="67">
        <f>'Permitted Sources'!J2125</f>
        <v>2.4609999999999999</v>
      </c>
      <c r="H2875" s="67">
        <f>'Permitted Sources'!K2125</f>
        <v>1.536</v>
      </c>
      <c r="I2875" s="67">
        <f>'Permitted Sources'!L2125</f>
        <v>0</v>
      </c>
      <c r="J2875" s="67">
        <f>'Permitted Sources'!M2125</f>
        <v>0</v>
      </c>
      <c r="K2875" t="str">
        <f t="shared" si="44"/>
        <v>Compressor Engines</v>
      </c>
    </row>
    <row r="2876" spans="1:11" x14ac:dyDescent="0.2">
      <c r="A2876" s="159" t="str">
        <f>'Permitted Sources'!A2126</f>
        <v>WYDEQ Permitted Sources</v>
      </c>
      <c r="B2876" t="str">
        <f>'Permitted Sources'!B2126</f>
        <v>56</v>
      </c>
      <c r="C2876" s="159">
        <f>'Permitted Sources'!D2126</f>
        <v>56019</v>
      </c>
      <c r="D2876" s="159" t="str">
        <f>'Permitted Sources'!E2126</f>
        <v>20200254</v>
      </c>
      <c r="E2876" t="str">
        <f>'Permitted Sources'!H2126</f>
        <v>Compressor Engines</v>
      </c>
      <c r="F2876" s="67">
        <f>'Permitted Sources'!I2126</f>
        <v>6.149</v>
      </c>
      <c r="G2876" s="67">
        <f>'Permitted Sources'!J2126</f>
        <v>2.4609999999999999</v>
      </c>
      <c r="H2876" s="67">
        <f>'Permitted Sources'!K2126</f>
        <v>1.536</v>
      </c>
      <c r="I2876" s="67">
        <f>'Permitted Sources'!L2126</f>
        <v>0</v>
      </c>
      <c r="J2876" s="67">
        <f>'Permitted Sources'!M2126</f>
        <v>0</v>
      </c>
      <c r="K2876" t="str">
        <f t="shared" si="44"/>
        <v>Compressor Engines</v>
      </c>
    </row>
    <row r="2877" spans="1:11" x14ac:dyDescent="0.2">
      <c r="A2877" s="159" t="str">
        <f>'Permitted Sources'!A2127</f>
        <v>WYDEQ Permitted Sources</v>
      </c>
      <c r="B2877" t="str">
        <f>'Permitted Sources'!B2127</f>
        <v>56</v>
      </c>
      <c r="C2877" s="159">
        <f>'Permitted Sources'!D2127</f>
        <v>56019</v>
      </c>
      <c r="D2877" s="159" t="str">
        <f>'Permitted Sources'!E2127</f>
        <v>31000203</v>
      </c>
      <c r="E2877" t="str">
        <f>'Permitted Sources'!H2127</f>
        <v>Compressor Engines</v>
      </c>
      <c r="F2877" s="67">
        <f>'Permitted Sources'!I2127</f>
        <v>19.417712339385254</v>
      </c>
      <c r="G2877" s="67">
        <f>'Permitted Sources'!J2127</f>
        <v>0</v>
      </c>
      <c r="H2877" s="67">
        <f>'Permitted Sources'!K2127</f>
        <v>0</v>
      </c>
      <c r="I2877" s="67">
        <f>'Permitted Sources'!L2127</f>
        <v>0</v>
      </c>
      <c r="J2877" s="67">
        <f>'Permitted Sources'!M2127</f>
        <v>0</v>
      </c>
      <c r="K2877" t="str">
        <f t="shared" si="44"/>
        <v>Compressor Engines</v>
      </c>
    </row>
    <row r="2878" spans="1:11" x14ac:dyDescent="0.2">
      <c r="A2878" s="159" t="str">
        <f>'Permitted Sources'!A2128</f>
        <v>WYDEQ Permitted Sources</v>
      </c>
      <c r="B2878" t="str">
        <f>'Permitted Sources'!B2128</f>
        <v>56</v>
      </c>
      <c r="C2878" s="159">
        <f>'Permitted Sources'!D2128</f>
        <v>56019</v>
      </c>
      <c r="D2878" s="159" t="str">
        <f>'Permitted Sources'!E2128</f>
        <v>31000203</v>
      </c>
      <c r="E2878" t="str">
        <f>'Permitted Sources'!H2128</f>
        <v>Compressor Engines</v>
      </c>
      <c r="F2878" s="67">
        <f>'Permitted Sources'!I2128</f>
        <v>19.417712339385254</v>
      </c>
      <c r="G2878" s="67">
        <f>'Permitted Sources'!J2128</f>
        <v>0</v>
      </c>
      <c r="H2878" s="67">
        <f>'Permitted Sources'!K2128</f>
        <v>0</v>
      </c>
      <c r="I2878" s="67">
        <f>'Permitted Sources'!L2128</f>
        <v>0</v>
      </c>
      <c r="J2878" s="67">
        <f>'Permitted Sources'!M2128</f>
        <v>0</v>
      </c>
      <c r="K2878" t="str">
        <f t="shared" si="44"/>
        <v>Compressor Engines</v>
      </c>
    </row>
    <row r="2879" spans="1:11" x14ac:dyDescent="0.2">
      <c r="A2879" s="159" t="str">
        <f>'Permitted Sources'!A2129</f>
        <v>WYDEQ Permitted Sources</v>
      </c>
      <c r="B2879" t="str">
        <f>'Permitted Sources'!B2129</f>
        <v>56</v>
      </c>
      <c r="C2879" s="159">
        <f>'Permitted Sources'!D2129</f>
        <v>56019</v>
      </c>
      <c r="D2879" s="159" t="str">
        <f>'Permitted Sources'!E2129</f>
        <v>31000203</v>
      </c>
      <c r="E2879" t="str">
        <f>'Permitted Sources'!H2129</f>
        <v>Compressor Engines</v>
      </c>
      <c r="F2879" s="67">
        <f>'Permitted Sources'!I2129</f>
        <v>19.417712339385254</v>
      </c>
      <c r="G2879" s="67">
        <f>'Permitted Sources'!J2129</f>
        <v>0</v>
      </c>
      <c r="H2879" s="67">
        <f>'Permitted Sources'!K2129</f>
        <v>0</v>
      </c>
      <c r="I2879" s="67">
        <f>'Permitted Sources'!L2129</f>
        <v>0</v>
      </c>
      <c r="J2879" s="67">
        <f>'Permitted Sources'!M2129</f>
        <v>0</v>
      </c>
      <c r="K2879" t="str">
        <f t="shared" si="44"/>
        <v>Compressor Engines</v>
      </c>
    </row>
    <row r="2880" spans="1:11" x14ac:dyDescent="0.2">
      <c r="A2880" s="159" t="str">
        <f>'Permitted Sources'!A2130</f>
        <v>WYDEQ Permitted Sources</v>
      </c>
      <c r="B2880" t="str">
        <f>'Permitted Sources'!B2130</f>
        <v>56</v>
      </c>
      <c r="C2880" s="159">
        <f>'Permitted Sources'!D2130</f>
        <v>56019</v>
      </c>
      <c r="D2880" s="159" t="str">
        <f>'Permitted Sources'!E2130</f>
        <v>31000203</v>
      </c>
      <c r="E2880" t="str">
        <f>'Permitted Sources'!H2130</f>
        <v>Compressor Engines</v>
      </c>
      <c r="F2880" s="67">
        <f>'Permitted Sources'!I2130</f>
        <v>19.417712339385254</v>
      </c>
      <c r="G2880" s="67">
        <f>'Permitted Sources'!J2130</f>
        <v>0</v>
      </c>
      <c r="H2880" s="67">
        <f>'Permitted Sources'!K2130</f>
        <v>0</v>
      </c>
      <c r="I2880" s="67">
        <f>'Permitted Sources'!L2130</f>
        <v>0</v>
      </c>
      <c r="J2880" s="67">
        <f>'Permitted Sources'!M2130</f>
        <v>0</v>
      </c>
      <c r="K2880" t="str">
        <f t="shared" si="44"/>
        <v>Compressor Engines</v>
      </c>
    </row>
    <row r="2881" spans="1:11" x14ac:dyDescent="0.2">
      <c r="A2881" s="159" t="str">
        <f>'Permitted Sources'!A2131</f>
        <v>WYDEQ Permitted Sources</v>
      </c>
      <c r="B2881" t="str">
        <f>'Permitted Sources'!B2131</f>
        <v>56</v>
      </c>
      <c r="C2881" s="159">
        <f>'Permitted Sources'!D2131</f>
        <v>56019</v>
      </c>
      <c r="D2881" s="159" t="str">
        <f>'Permitted Sources'!E2131</f>
        <v>31000203</v>
      </c>
      <c r="E2881" t="str">
        <f>'Permitted Sources'!H2131</f>
        <v>Compressor Engines</v>
      </c>
      <c r="F2881" s="67">
        <f>'Permitted Sources'!I2131</f>
        <v>6.2</v>
      </c>
      <c r="G2881" s="67">
        <f>'Permitted Sources'!J2131</f>
        <v>0</v>
      </c>
      <c r="H2881" s="67">
        <f>'Permitted Sources'!K2131</f>
        <v>0</v>
      </c>
      <c r="I2881" s="67">
        <f>'Permitted Sources'!L2131</f>
        <v>0</v>
      </c>
      <c r="J2881" s="67">
        <f>'Permitted Sources'!M2131</f>
        <v>0</v>
      </c>
      <c r="K2881" t="str">
        <f t="shared" si="44"/>
        <v>Compressor Engines</v>
      </c>
    </row>
    <row r="2882" spans="1:11" x14ac:dyDescent="0.2">
      <c r="A2882" s="159" t="str">
        <f>'Permitted Sources'!A2132</f>
        <v>WYDEQ Permitted Sources</v>
      </c>
      <c r="B2882" t="str">
        <f>'Permitted Sources'!B2132</f>
        <v>56</v>
      </c>
      <c r="C2882" s="159">
        <f>'Permitted Sources'!D2132</f>
        <v>56019</v>
      </c>
      <c r="D2882" s="159" t="str">
        <f>'Permitted Sources'!E2132</f>
        <v>31000203</v>
      </c>
      <c r="E2882" t="str">
        <f>'Permitted Sources'!H2132</f>
        <v>Compressor Engines</v>
      </c>
      <c r="F2882" s="67">
        <f>'Permitted Sources'!I2132</f>
        <v>6.2</v>
      </c>
      <c r="G2882" s="67">
        <f>'Permitted Sources'!J2132</f>
        <v>0</v>
      </c>
      <c r="H2882" s="67">
        <f>'Permitted Sources'!K2132</f>
        <v>0</v>
      </c>
      <c r="I2882" s="67">
        <f>'Permitted Sources'!L2132</f>
        <v>0</v>
      </c>
      <c r="J2882" s="67">
        <f>'Permitted Sources'!M2132</f>
        <v>0</v>
      </c>
      <c r="K2882" t="str">
        <f t="shared" si="44"/>
        <v>Compressor Engines</v>
      </c>
    </row>
    <row r="2883" spans="1:11" x14ac:dyDescent="0.2">
      <c r="A2883" s="159" t="str">
        <f>'Permitted Sources'!A2133</f>
        <v>WYDEQ Permitted Sources</v>
      </c>
      <c r="B2883" t="str">
        <f>'Permitted Sources'!B2133</f>
        <v>56</v>
      </c>
      <c r="C2883" s="159">
        <f>'Permitted Sources'!D2133</f>
        <v>56019</v>
      </c>
      <c r="D2883" s="159" t="str">
        <f>'Permitted Sources'!E2133</f>
        <v>31000203</v>
      </c>
      <c r="E2883" t="str">
        <f>'Permitted Sources'!H2133</f>
        <v>Compressor Engines</v>
      </c>
      <c r="F2883" s="67">
        <f>'Permitted Sources'!I2133</f>
        <v>0.2400254660368295</v>
      </c>
      <c r="G2883" s="67">
        <f>'Permitted Sources'!J2133</f>
        <v>0</v>
      </c>
      <c r="H2883" s="67">
        <f>'Permitted Sources'!K2133</f>
        <v>0</v>
      </c>
      <c r="I2883" s="67">
        <f>'Permitted Sources'!L2133</f>
        <v>0</v>
      </c>
      <c r="J2883" s="67">
        <f>'Permitted Sources'!M2133</f>
        <v>0</v>
      </c>
      <c r="K2883" t="str">
        <f t="shared" si="44"/>
        <v>Compressor Engines</v>
      </c>
    </row>
    <row r="2884" spans="1:11" x14ac:dyDescent="0.2">
      <c r="A2884" s="159" t="str">
        <f>'Permitted Sources'!A2134</f>
        <v>WYDEQ Permitted Sources</v>
      </c>
      <c r="B2884" t="str">
        <f>'Permitted Sources'!B2134</f>
        <v>56</v>
      </c>
      <c r="C2884" s="159">
        <f>'Permitted Sources'!D2134</f>
        <v>56019</v>
      </c>
      <c r="D2884" s="159" t="str">
        <f>'Permitted Sources'!E2134</f>
        <v>31000203</v>
      </c>
      <c r="E2884" t="str">
        <f>'Permitted Sources'!H2134</f>
        <v>Compressor Engines</v>
      </c>
      <c r="F2884" s="67">
        <f>'Permitted Sources'!I2134</f>
        <v>0.36177751402652564</v>
      </c>
      <c r="G2884" s="67">
        <f>'Permitted Sources'!J2134</f>
        <v>0</v>
      </c>
      <c r="H2884" s="67">
        <f>'Permitted Sources'!K2134</f>
        <v>0</v>
      </c>
      <c r="I2884" s="67">
        <f>'Permitted Sources'!L2134</f>
        <v>0</v>
      </c>
      <c r="J2884" s="67">
        <f>'Permitted Sources'!M2134</f>
        <v>0</v>
      </c>
      <c r="K2884" t="str">
        <f t="shared" si="44"/>
        <v>Compressor Engines</v>
      </c>
    </row>
    <row r="2885" spans="1:11" x14ac:dyDescent="0.2">
      <c r="A2885" s="159" t="str">
        <f>'Permitted Sources'!A2135</f>
        <v>WYDEQ Permitted Sources</v>
      </c>
      <c r="B2885" t="str">
        <f>'Permitted Sources'!B2135</f>
        <v>56</v>
      </c>
      <c r="C2885" s="159">
        <f>'Permitted Sources'!D2135</f>
        <v>56019</v>
      </c>
      <c r="D2885" s="159" t="str">
        <f>'Permitted Sources'!E2135</f>
        <v>20200254</v>
      </c>
      <c r="E2885" t="str">
        <f>'Permitted Sources'!H2135</f>
        <v>Compressor Engines</v>
      </c>
      <c r="F2885" s="67">
        <f>'Permitted Sources'!I2135</f>
        <v>6.149</v>
      </c>
      <c r="G2885" s="67">
        <f>'Permitted Sources'!J2135</f>
        <v>2.4609999999999999</v>
      </c>
      <c r="H2885" s="67">
        <f>'Permitted Sources'!K2135</f>
        <v>1.536</v>
      </c>
      <c r="I2885" s="67">
        <f>'Permitted Sources'!L2135</f>
        <v>0</v>
      </c>
      <c r="J2885" s="67">
        <f>'Permitted Sources'!M2135</f>
        <v>0</v>
      </c>
      <c r="K2885" t="str">
        <f t="shared" si="44"/>
        <v>Compressor Engines</v>
      </c>
    </row>
    <row r="2886" spans="1:11" x14ac:dyDescent="0.2">
      <c r="A2886" s="159" t="str">
        <f>'Permitted Sources'!A2136</f>
        <v>WYDEQ Permitted Sources</v>
      </c>
      <c r="B2886" t="str">
        <f>'Permitted Sources'!B2136</f>
        <v>56</v>
      </c>
      <c r="C2886" s="159">
        <f>'Permitted Sources'!D2136</f>
        <v>56019</v>
      </c>
      <c r="D2886" s="159" t="str">
        <f>'Permitted Sources'!E2136</f>
        <v>20200254</v>
      </c>
      <c r="E2886" t="str">
        <f>'Permitted Sources'!H2136</f>
        <v>Compressor Engines</v>
      </c>
      <c r="F2886" s="67">
        <f>'Permitted Sources'!I2136</f>
        <v>6.149</v>
      </c>
      <c r="G2886" s="67">
        <f>'Permitted Sources'!J2136</f>
        <v>2.4609999999999999</v>
      </c>
      <c r="H2886" s="67">
        <f>'Permitted Sources'!K2136</f>
        <v>1.536</v>
      </c>
      <c r="I2886" s="67">
        <f>'Permitted Sources'!L2136</f>
        <v>0</v>
      </c>
      <c r="J2886" s="67">
        <f>'Permitted Sources'!M2136</f>
        <v>0</v>
      </c>
      <c r="K2886" t="str">
        <f t="shared" si="44"/>
        <v>Compressor Engines</v>
      </c>
    </row>
    <row r="2887" spans="1:11" x14ac:dyDescent="0.2">
      <c r="A2887" s="159" t="str">
        <f>'Permitted Sources'!A2137</f>
        <v>WYDEQ Permitted Sources</v>
      </c>
      <c r="B2887" t="str">
        <f>'Permitted Sources'!B2137</f>
        <v>56</v>
      </c>
      <c r="C2887" s="159">
        <f>'Permitted Sources'!D2137</f>
        <v>56019</v>
      </c>
      <c r="D2887" s="159" t="str">
        <f>'Permitted Sources'!E2137</f>
        <v>20200254</v>
      </c>
      <c r="E2887" t="str">
        <f>'Permitted Sources'!H2137</f>
        <v>Compressor Engines</v>
      </c>
      <c r="F2887" s="67">
        <f>'Permitted Sources'!I2137</f>
        <v>6.149</v>
      </c>
      <c r="G2887" s="67">
        <f>'Permitted Sources'!J2137</f>
        <v>2.4609999999999999</v>
      </c>
      <c r="H2887" s="67">
        <f>'Permitted Sources'!K2137</f>
        <v>1.536</v>
      </c>
      <c r="I2887" s="67">
        <f>'Permitted Sources'!L2137</f>
        <v>0</v>
      </c>
      <c r="J2887" s="67">
        <f>'Permitted Sources'!M2137</f>
        <v>0</v>
      </c>
      <c r="K2887" t="str">
        <f t="shared" ref="K2887:K2950" si="45">IF(E2887="Unpermitted Fugitives","Fugitives",IF(E2887="Natural Gas Processing Facilities, Pump Seals","Fugitives",IF(E2887="Natural Gas Production, All Equipt Leak Fugitives","Fugitives",IF(E2887="External Combustion Boilers","Heaters",IF(E2887="Permitted Tank Losses","Condensate tank ",IF(E2887="Permitted Fugitives","Fugitives",IF(E2887="Process Heaters","Heaters",E2887)))))))</f>
        <v>Compressor Engines</v>
      </c>
    </row>
    <row r="2888" spans="1:11" x14ac:dyDescent="0.2">
      <c r="A2888" s="159" t="str">
        <f>'Permitted Sources'!A2138</f>
        <v>WYDEQ Permitted Sources</v>
      </c>
      <c r="B2888" t="str">
        <f>'Permitted Sources'!B2138</f>
        <v>56</v>
      </c>
      <c r="C2888" s="159">
        <f>'Permitted Sources'!D2138</f>
        <v>56019</v>
      </c>
      <c r="D2888" s="159" t="str">
        <f>'Permitted Sources'!E2138</f>
        <v>20200254</v>
      </c>
      <c r="E2888" t="str">
        <f>'Permitted Sources'!H2138</f>
        <v>Compressor Engines</v>
      </c>
      <c r="F2888" s="67">
        <f>'Permitted Sources'!I2138</f>
        <v>6.149</v>
      </c>
      <c r="G2888" s="67">
        <f>'Permitted Sources'!J2138</f>
        <v>2.4609999999999999</v>
      </c>
      <c r="H2888" s="67">
        <f>'Permitted Sources'!K2138</f>
        <v>1.536</v>
      </c>
      <c r="I2888" s="67">
        <f>'Permitted Sources'!L2138</f>
        <v>0</v>
      </c>
      <c r="J2888" s="67">
        <f>'Permitted Sources'!M2138</f>
        <v>0</v>
      </c>
      <c r="K2888" t="str">
        <f t="shared" si="45"/>
        <v>Compressor Engines</v>
      </c>
    </row>
    <row r="2889" spans="1:11" x14ac:dyDescent="0.2">
      <c r="A2889" s="159" t="str">
        <f>'Permitted Sources'!A2139</f>
        <v>WYDEQ Permitted Sources</v>
      </c>
      <c r="B2889" t="str">
        <f>'Permitted Sources'!B2139</f>
        <v>56</v>
      </c>
      <c r="C2889" s="159">
        <f>'Permitted Sources'!D2139</f>
        <v>56019</v>
      </c>
      <c r="D2889" s="159" t="str">
        <f>'Permitted Sources'!E2139</f>
        <v>20200254</v>
      </c>
      <c r="E2889" t="str">
        <f>'Permitted Sources'!H2139</f>
        <v>Compressor Engines</v>
      </c>
      <c r="F2889" s="67">
        <f>'Permitted Sources'!I2139</f>
        <v>6.2</v>
      </c>
      <c r="G2889" s="67">
        <f>'Permitted Sources'!J2139</f>
        <v>4.3</v>
      </c>
      <c r="H2889" s="67">
        <f>'Permitted Sources'!K2139</f>
        <v>3.1</v>
      </c>
      <c r="I2889" s="67">
        <f>'Permitted Sources'!L2139</f>
        <v>0</v>
      </c>
      <c r="J2889" s="67">
        <f>'Permitted Sources'!M2139</f>
        <v>0</v>
      </c>
      <c r="K2889" t="str">
        <f t="shared" si="45"/>
        <v>Compressor Engines</v>
      </c>
    </row>
    <row r="2890" spans="1:11" x14ac:dyDescent="0.2">
      <c r="A2890" s="159" t="str">
        <f>'Permitted Sources'!A2140</f>
        <v>WYDEQ Permitted Sources</v>
      </c>
      <c r="B2890" t="str">
        <f>'Permitted Sources'!B2140</f>
        <v>56</v>
      </c>
      <c r="C2890" s="159">
        <f>'Permitted Sources'!D2140</f>
        <v>56019</v>
      </c>
      <c r="D2890" s="159" t="str">
        <f>'Permitted Sources'!E2140</f>
        <v>20200254</v>
      </c>
      <c r="E2890" t="str">
        <f>'Permitted Sources'!H2140</f>
        <v>Compressor Engines</v>
      </c>
      <c r="F2890" s="67">
        <f>'Permitted Sources'!I2140</f>
        <v>6.2</v>
      </c>
      <c r="G2890" s="67">
        <f>'Permitted Sources'!J2140</f>
        <v>4.3</v>
      </c>
      <c r="H2890" s="67">
        <f>'Permitted Sources'!K2140</f>
        <v>3.1</v>
      </c>
      <c r="I2890" s="67">
        <f>'Permitted Sources'!L2140</f>
        <v>0</v>
      </c>
      <c r="J2890" s="67">
        <f>'Permitted Sources'!M2140</f>
        <v>0</v>
      </c>
      <c r="K2890" t="str">
        <f t="shared" si="45"/>
        <v>Compressor Engines</v>
      </c>
    </row>
    <row r="2891" spans="1:11" x14ac:dyDescent="0.2">
      <c r="A2891" s="159" t="str">
        <f>'Permitted Sources'!A2141</f>
        <v>WYDEQ Permitted Sources</v>
      </c>
      <c r="B2891" t="str">
        <f>'Permitted Sources'!B2141</f>
        <v>56</v>
      </c>
      <c r="C2891" s="159">
        <f>'Permitted Sources'!D2141</f>
        <v>56019</v>
      </c>
      <c r="D2891" s="159" t="str">
        <f>'Permitted Sources'!E2141</f>
        <v>20200254</v>
      </c>
      <c r="E2891" t="str">
        <f>'Permitted Sources'!H2141</f>
        <v>Compressor Engines</v>
      </c>
      <c r="F2891" s="67">
        <f>'Permitted Sources'!I2141</f>
        <v>6.2</v>
      </c>
      <c r="G2891" s="67">
        <f>'Permitted Sources'!J2141</f>
        <v>4.3</v>
      </c>
      <c r="H2891" s="67">
        <f>'Permitted Sources'!K2141</f>
        <v>3.1</v>
      </c>
      <c r="I2891" s="67">
        <f>'Permitted Sources'!L2141</f>
        <v>0</v>
      </c>
      <c r="J2891" s="67">
        <f>'Permitted Sources'!M2141</f>
        <v>0</v>
      </c>
      <c r="K2891" t="str">
        <f t="shared" si="45"/>
        <v>Compressor Engines</v>
      </c>
    </row>
    <row r="2892" spans="1:11" x14ac:dyDescent="0.2">
      <c r="A2892" s="159" t="str">
        <f>'Permitted Sources'!A2142</f>
        <v>WYDEQ Permitted Sources</v>
      </c>
      <c r="B2892" t="str">
        <f>'Permitted Sources'!B2142</f>
        <v>56</v>
      </c>
      <c r="C2892" s="159">
        <f>'Permitted Sources'!D2142</f>
        <v>56019</v>
      </c>
      <c r="D2892" s="159" t="str">
        <f>'Permitted Sources'!E2142</f>
        <v>20200254</v>
      </c>
      <c r="E2892" t="str">
        <f>'Permitted Sources'!H2142</f>
        <v>Compressor Engines</v>
      </c>
      <c r="F2892" s="67">
        <f>'Permitted Sources'!I2142</f>
        <v>6.2</v>
      </c>
      <c r="G2892" s="67">
        <f>'Permitted Sources'!J2142</f>
        <v>4.3</v>
      </c>
      <c r="H2892" s="67">
        <f>'Permitted Sources'!K2142</f>
        <v>3.1</v>
      </c>
      <c r="I2892" s="67">
        <f>'Permitted Sources'!L2142</f>
        <v>0</v>
      </c>
      <c r="J2892" s="67">
        <f>'Permitted Sources'!M2142</f>
        <v>0</v>
      </c>
      <c r="K2892" t="str">
        <f t="shared" si="45"/>
        <v>Compressor Engines</v>
      </c>
    </row>
    <row r="2893" spans="1:11" x14ac:dyDescent="0.2">
      <c r="A2893" s="159" t="str">
        <f>'Permitted Sources'!A2143</f>
        <v>WYDEQ Permitted Sources</v>
      </c>
      <c r="B2893" t="str">
        <f>'Permitted Sources'!B2143</f>
        <v>56</v>
      </c>
      <c r="C2893" s="159">
        <f>'Permitted Sources'!D2143</f>
        <v>56019</v>
      </c>
      <c r="D2893" s="159" t="str">
        <f>'Permitted Sources'!E2143</f>
        <v>20200254</v>
      </c>
      <c r="E2893" t="str">
        <f>'Permitted Sources'!H2143</f>
        <v>Compressor Engines</v>
      </c>
      <c r="F2893" s="67">
        <f>'Permitted Sources'!I2143</f>
        <v>6.2</v>
      </c>
      <c r="G2893" s="67">
        <f>'Permitted Sources'!J2143</f>
        <v>4.3</v>
      </c>
      <c r="H2893" s="67">
        <f>'Permitted Sources'!K2143</f>
        <v>3.1</v>
      </c>
      <c r="I2893" s="67">
        <f>'Permitted Sources'!L2143</f>
        <v>0</v>
      </c>
      <c r="J2893" s="67">
        <f>'Permitted Sources'!M2143</f>
        <v>0</v>
      </c>
      <c r="K2893" t="str">
        <f t="shared" si="45"/>
        <v>Compressor Engines</v>
      </c>
    </row>
    <row r="2894" spans="1:11" x14ac:dyDescent="0.2">
      <c r="A2894" s="159" t="str">
        <f>'Permitted Sources'!A2144</f>
        <v>WYDEQ Permitted Sources</v>
      </c>
      <c r="B2894" t="str">
        <f>'Permitted Sources'!B2144</f>
        <v>56</v>
      </c>
      <c r="C2894" s="159">
        <f>'Permitted Sources'!D2144</f>
        <v>56019</v>
      </c>
      <c r="D2894" s="159" t="str">
        <f>'Permitted Sources'!E2144</f>
        <v>20200254</v>
      </c>
      <c r="E2894" t="str">
        <f>'Permitted Sources'!H2144</f>
        <v>Compressor Engines</v>
      </c>
      <c r="F2894" s="67">
        <f>'Permitted Sources'!I2144</f>
        <v>6.2</v>
      </c>
      <c r="G2894" s="67">
        <f>'Permitted Sources'!J2144</f>
        <v>4.3</v>
      </c>
      <c r="H2894" s="67">
        <f>'Permitted Sources'!K2144</f>
        <v>3.1</v>
      </c>
      <c r="I2894" s="67">
        <f>'Permitted Sources'!L2144</f>
        <v>0</v>
      </c>
      <c r="J2894" s="67">
        <f>'Permitted Sources'!M2144</f>
        <v>0</v>
      </c>
      <c r="K2894" t="str">
        <f t="shared" si="45"/>
        <v>Compressor Engines</v>
      </c>
    </row>
    <row r="2895" spans="1:11" x14ac:dyDescent="0.2">
      <c r="A2895" s="159" t="str">
        <f>'Permitted Sources'!A2145</f>
        <v>WYDEQ Permitted Sources</v>
      </c>
      <c r="B2895" t="str">
        <f>'Permitted Sources'!B2145</f>
        <v>56</v>
      </c>
      <c r="C2895" s="159">
        <f>'Permitted Sources'!D2145</f>
        <v>56019</v>
      </c>
      <c r="D2895" s="159" t="str">
        <f>'Permitted Sources'!E2145</f>
        <v>20200254</v>
      </c>
      <c r="E2895" t="str">
        <f>'Permitted Sources'!H2145</f>
        <v>Compressor Engines</v>
      </c>
      <c r="F2895" s="67">
        <f>'Permitted Sources'!I2145</f>
        <v>6.2</v>
      </c>
      <c r="G2895" s="67">
        <f>'Permitted Sources'!J2145</f>
        <v>4.3</v>
      </c>
      <c r="H2895" s="67">
        <f>'Permitted Sources'!K2145</f>
        <v>3.1</v>
      </c>
      <c r="I2895" s="67">
        <f>'Permitted Sources'!L2145</f>
        <v>0</v>
      </c>
      <c r="J2895" s="67">
        <f>'Permitted Sources'!M2145</f>
        <v>0</v>
      </c>
      <c r="K2895" t="str">
        <f t="shared" si="45"/>
        <v>Compressor Engines</v>
      </c>
    </row>
    <row r="2896" spans="1:11" x14ac:dyDescent="0.2">
      <c r="A2896" s="159" t="str">
        <f>'Permitted Sources'!A2146</f>
        <v>WYDEQ Permitted Sources</v>
      </c>
      <c r="B2896" t="str">
        <f>'Permitted Sources'!B2146</f>
        <v>56</v>
      </c>
      <c r="C2896" s="159">
        <f>'Permitted Sources'!D2146</f>
        <v>56019</v>
      </c>
      <c r="D2896" s="159" t="str">
        <f>'Permitted Sources'!E2146</f>
        <v>20200254</v>
      </c>
      <c r="E2896" t="str">
        <f>'Permitted Sources'!H2146</f>
        <v>Compressor Engines</v>
      </c>
      <c r="F2896" s="67">
        <f>'Permitted Sources'!I2146</f>
        <v>6.2</v>
      </c>
      <c r="G2896" s="67">
        <f>'Permitted Sources'!J2146</f>
        <v>4.3</v>
      </c>
      <c r="H2896" s="67">
        <f>'Permitted Sources'!K2146</f>
        <v>3.1</v>
      </c>
      <c r="I2896" s="67">
        <f>'Permitted Sources'!L2146</f>
        <v>0</v>
      </c>
      <c r="J2896" s="67">
        <f>'Permitted Sources'!M2146</f>
        <v>0</v>
      </c>
      <c r="K2896" t="str">
        <f t="shared" si="45"/>
        <v>Compressor Engines</v>
      </c>
    </row>
    <row r="2897" spans="1:11" x14ac:dyDescent="0.2">
      <c r="A2897" s="159" t="str">
        <f>'Permitted Sources'!A2147</f>
        <v>WYDEQ Permitted Sources</v>
      </c>
      <c r="B2897" t="str">
        <f>'Permitted Sources'!B2147</f>
        <v>56</v>
      </c>
      <c r="C2897" s="159">
        <f>'Permitted Sources'!D2147</f>
        <v>56019</v>
      </c>
      <c r="D2897" s="159" t="str">
        <f>'Permitted Sources'!E2147</f>
        <v>20200254</v>
      </c>
      <c r="E2897" t="str">
        <f>'Permitted Sources'!H2147</f>
        <v>Compressor Engines</v>
      </c>
      <c r="F2897" s="67">
        <f>'Permitted Sources'!I2147</f>
        <v>19.399999999999999</v>
      </c>
      <c r="G2897" s="67">
        <f>'Permitted Sources'!J2147</f>
        <v>5.2</v>
      </c>
      <c r="H2897" s="67">
        <f>'Permitted Sources'!K2147</f>
        <v>5.2</v>
      </c>
      <c r="I2897" s="67">
        <f>'Permitted Sources'!L2147</f>
        <v>0</v>
      </c>
      <c r="J2897" s="67">
        <f>'Permitted Sources'!M2147</f>
        <v>0</v>
      </c>
      <c r="K2897" t="str">
        <f t="shared" si="45"/>
        <v>Compressor Engines</v>
      </c>
    </row>
    <row r="2898" spans="1:11" x14ac:dyDescent="0.2">
      <c r="A2898" s="159" t="str">
        <f>'Permitted Sources'!A2148</f>
        <v>WYDEQ Permitted Sources</v>
      </c>
      <c r="B2898" t="str">
        <f>'Permitted Sources'!B2148</f>
        <v>56</v>
      </c>
      <c r="C2898" s="159">
        <f>'Permitted Sources'!D2148</f>
        <v>56019</v>
      </c>
      <c r="D2898" s="159" t="str">
        <f>'Permitted Sources'!E2148</f>
        <v>20200254</v>
      </c>
      <c r="E2898" t="str">
        <f>'Permitted Sources'!H2148</f>
        <v>Compressor Engines</v>
      </c>
      <c r="F2898" s="67">
        <f>'Permitted Sources'!I2148</f>
        <v>19.399999999999999</v>
      </c>
      <c r="G2898" s="67">
        <f>'Permitted Sources'!J2148</f>
        <v>5.2</v>
      </c>
      <c r="H2898" s="67">
        <f>'Permitted Sources'!K2148</f>
        <v>5.2</v>
      </c>
      <c r="I2898" s="67">
        <f>'Permitted Sources'!L2148</f>
        <v>0</v>
      </c>
      <c r="J2898" s="67">
        <f>'Permitted Sources'!M2148</f>
        <v>0</v>
      </c>
      <c r="K2898" t="str">
        <f t="shared" si="45"/>
        <v>Compressor Engines</v>
      </c>
    </row>
    <row r="2899" spans="1:11" x14ac:dyDescent="0.2">
      <c r="A2899" s="159" t="str">
        <f>'Permitted Sources'!A2149</f>
        <v>WYDEQ Permitted Sources</v>
      </c>
      <c r="B2899" t="str">
        <f>'Permitted Sources'!B2149</f>
        <v>56</v>
      </c>
      <c r="C2899" s="159">
        <f>'Permitted Sources'!D2149</f>
        <v>56019</v>
      </c>
      <c r="D2899" s="159" t="str">
        <f>'Permitted Sources'!E2149</f>
        <v>20200254</v>
      </c>
      <c r="E2899" t="str">
        <f>'Permitted Sources'!H2149</f>
        <v>Compressor Engines</v>
      </c>
      <c r="F2899" s="67">
        <f>'Permitted Sources'!I2149</f>
        <v>19.399999999999999</v>
      </c>
      <c r="G2899" s="67">
        <f>'Permitted Sources'!J2149</f>
        <v>5.2</v>
      </c>
      <c r="H2899" s="67">
        <f>'Permitted Sources'!K2149</f>
        <v>5.2</v>
      </c>
      <c r="I2899" s="67">
        <f>'Permitted Sources'!L2149</f>
        <v>0</v>
      </c>
      <c r="J2899" s="67">
        <f>'Permitted Sources'!M2149</f>
        <v>0</v>
      </c>
      <c r="K2899" t="str">
        <f t="shared" si="45"/>
        <v>Compressor Engines</v>
      </c>
    </row>
    <row r="2900" spans="1:11" x14ac:dyDescent="0.2">
      <c r="A2900" s="159" t="str">
        <f>'Permitted Sources'!A2150</f>
        <v>WYDEQ Permitted Sources</v>
      </c>
      <c r="B2900" t="str">
        <f>'Permitted Sources'!B2150</f>
        <v>56</v>
      </c>
      <c r="C2900" s="159">
        <f>'Permitted Sources'!D2150</f>
        <v>56019</v>
      </c>
      <c r="D2900" s="159" t="str">
        <f>'Permitted Sources'!E2150</f>
        <v>20200254</v>
      </c>
      <c r="E2900" t="str">
        <f>'Permitted Sources'!H2150</f>
        <v>Compressor Engines</v>
      </c>
      <c r="F2900" s="67">
        <f>'Permitted Sources'!I2150</f>
        <v>19.399999999999999</v>
      </c>
      <c r="G2900" s="67">
        <f>'Permitted Sources'!J2150</f>
        <v>5.2</v>
      </c>
      <c r="H2900" s="67">
        <f>'Permitted Sources'!K2150</f>
        <v>5.2</v>
      </c>
      <c r="I2900" s="67">
        <f>'Permitted Sources'!L2150</f>
        <v>0</v>
      </c>
      <c r="J2900" s="67">
        <f>'Permitted Sources'!M2150</f>
        <v>0</v>
      </c>
      <c r="K2900" t="str">
        <f t="shared" si="45"/>
        <v>Compressor Engines</v>
      </c>
    </row>
    <row r="2901" spans="1:11" x14ac:dyDescent="0.2">
      <c r="A2901" s="159" t="str">
        <f>'Permitted Sources'!A2151</f>
        <v>WYDEQ Permitted Sources</v>
      </c>
      <c r="B2901" t="str">
        <f>'Permitted Sources'!B2151</f>
        <v>56</v>
      </c>
      <c r="C2901" s="159">
        <f>'Permitted Sources'!D2151</f>
        <v>56019</v>
      </c>
      <c r="D2901" s="159" t="str">
        <f>'Permitted Sources'!E2151</f>
        <v>20200254</v>
      </c>
      <c r="E2901" t="str">
        <f>'Permitted Sources'!H2151</f>
        <v>Compressor Engines</v>
      </c>
      <c r="F2901" s="67">
        <f>'Permitted Sources'!I2151</f>
        <v>6.2</v>
      </c>
      <c r="G2901" s="67">
        <f>'Permitted Sources'!J2151</f>
        <v>6.2</v>
      </c>
      <c r="H2901" s="67">
        <f>'Permitted Sources'!K2151</f>
        <v>12.3</v>
      </c>
      <c r="I2901" s="67">
        <f>'Permitted Sources'!L2151</f>
        <v>0</v>
      </c>
      <c r="J2901" s="67">
        <f>'Permitted Sources'!M2151</f>
        <v>0</v>
      </c>
      <c r="K2901" t="str">
        <f t="shared" si="45"/>
        <v>Compressor Engines</v>
      </c>
    </row>
    <row r="2902" spans="1:11" x14ac:dyDescent="0.2">
      <c r="A2902" s="159" t="str">
        <f>'Permitted Sources'!A2152</f>
        <v>WYDEQ Permitted Sources</v>
      </c>
      <c r="B2902" t="str">
        <f>'Permitted Sources'!B2152</f>
        <v>56</v>
      </c>
      <c r="C2902" s="159">
        <f>'Permitted Sources'!D2152</f>
        <v>56019</v>
      </c>
      <c r="D2902" s="159" t="str">
        <f>'Permitted Sources'!E2152</f>
        <v>20200254</v>
      </c>
      <c r="E2902" t="str">
        <f>'Permitted Sources'!H2152</f>
        <v>Compressor Engines</v>
      </c>
      <c r="F2902" s="67">
        <f>'Permitted Sources'!I2152</f>
        <v>6.2</v>
      </c>
      <c r="G2902" s="67">
        <f>'Permitted Sources'!J2152</f>
        <v>6.2</v>
      </c>
      <c r="H2902" s="67">
        <f>'Permitted Sources'!K2152</f>
        <v>12.3</v>
      </c>
      <c r="I2902" s="67">
        <f>'Permitted Sources'!L2152</f>
        <v>0</v>
      </c>
      <c r="J2902" s="67">
        <f>'Permitted Sources'!M2152</f>
        <v>0</v>
      </c>
      <c r="K2902" t="str">
        <f t="shared" si="45"/>
        <v>Compressor Engines</v>
      </c>
    </row>
    <row r="2903" spans="1:11" x14ac:dyDescent="0.2">
      <c r="A2903" s="159" t="str">
        <f>'Permitted Sources'!A2153</f>
        <v>WYDEQ Permitted Sources</v>
      </c>
      <c r="B2903" t="str">
        <f>'Permitted Sources'!B2153</f>
        <v>56</v>
      </c>
      <c r="C2903" s="159">
        <f>'Permitted Sources'!D2153</f>
        <v>56019</v>
      </c>
      <c r="D2903" s="159" t="str">
        <f>'Permitted Sources'!E2153</f>
        <v>20200254</v>
      </c>
      <c r="E2903" t="str">
        <f>'Permitted Sources'!H2153</f>
        <v>Compressor Engines</v>
      </c>
      <c r="F2903" s="67">
        <f>'Permitted Sources'!I2153</f>
        <v>6.2</v>
      </c>
      <c r="G2903" s="67">
        <f>'Permitted Sources'!J2153</f>
        <v>6.2</v>
      </c>
      <c r="H2903" s="67">
        <f>'Permitted Sources'!K2153</f>
        <v>12.3</v>
      </c>
      <c r="I2903" s="67">
        <f>'Permitted Sources'!L2153</f>
        <v>0</v>
      </c>
      <c r="J2903" s="67">
        <f>'Permitted Sources'!M2153</f>
        <v>0</v>
      </c>
      <c r="K2903" t="str">
        <f t="shared" si="45"/>
        <v>Compressor Engines</v>
      </c>
    </row>
    <row r="2904" spans="1:11" x14ac:dyDescent="0.2">
      <c r="A2904" s="159" t="str">
        <f>'Permitted Sources'!A2154</f>
        <v>WYDEQ Permitted Sources</v>
      </c>
      <c r="B2904" t="str">
        <f>'Permitted Sources'!B2154</f>
        <v>56</v>
      </c>
      <c r="C2904" s="159">
        <f>'Permitted Sources'!D2154</f>
        <v>56019</v>
      </c>
      <c r="D2904" s="159" t="str">
        <f>'Permitted Sources'!E2154</f>
        <v>20200252</v>
      </c>
      <c r="E2904" t="str">
        <f>'Permitted Sources'!H2154</f>
        <v>Compressor Engines</v>
      </c>
      <c r="F2904" s="67">
        <f>'Permitted Sources'!I2154</f>
        <v>3.1</v>
      </c>
      <c r="G2904" s="67">
        <f>'Permitted Sources'!J2154</f>
        <v>5.2</v>
      </c>
      <c r="H2904" s="67">
        <f>'Permitted Sources'!K2154</f>
        <v>6.1</v>
      </c>
      <c r="I2904" s="67">
        <f>'Permitted Sources'!L2154</f>
        <v>0</v>
      </c>
      <c r="J2904" s="67">
        <f>'Permitted Sources'!M2154</f>
        <v>0</v>
      </c>
      <c r="K2904" t="str">
        <f t="shared" si="45"/>
        <v>Compressor Engines</v>
      </c>
    </row>
    <row r="2905" spans="1:11" x14ac:dyDescent="0.2">
      <c r="A2905" s="159" t="str">
        <f>'Permitted Sources'!A2155</f>
        <v>WYDEQ Permitted Sources</v>
      </c>
      <c r="B2905" t="str">
        <f>'Permitted Sources'!B2155</f>
        <v>56</v>
      </c>
      <c r="C2905" s="159">
        <f>'Permitted Sources'!D2155</f>
        <v>56019</v>
      </c>
      <c r="D2905" s="159" t="str">
        <f>'Permitted Sources'!E2155</f>
        <v>20200254</v>
      </c>
      <c r="E2905" t="str">
        <f>'Permitted Sources'!H2155</f>
        <v>Compressor Engines</v>
      </c>
      <c r="F2905" s="67">
        <f>'Permitted Sources'!I2155</f>
        <v>6.2</v>
      </c>
      <c r="G2905" s="67">
        <f>'Permitted Sources'!J2155</f>
        <v>2.5</v>
      </c>
      <c r="H2905" s="67">
        <f>'Permitted Sources'!K2155</f>
        <v>1.5</v>
      </c>
      <c r="I2905" s="67">
        <f>'Permitted Sources'!L2155</f>
        <v>0</v>
      </c>
      <c r="J2905" s="67">
        <f>'Permitted Sources'!M2155</f>
        <v>0</v>
      </c>
      <c r="K2905" t="str">
        <f t="shared" si="45"/>
        <v>Compressor Engines</v>
      </c>
    </row>
    <row r="2906" spans="1:11" x14ac:dyDescent="0.2">
      <c r="A2906" s="159" t="str">
        <f>'Permitted Sources'!A2156</f>
        <v>WYDEQ Permitted Sources</v>
      </c>
      <c r="B2906" t="str">
        <f>'Permitted Sources'!B2156</f>
        <v>56</v>
      </c>
      <c r="C2906" s="159">
        <f>'Permitted Sources'!D2156</f>
        <v>56019</v>
      </c>
      <c r="D2906" s="159" t="str">
        <f>'Permitted Sources'!E2156</f>
        <v>20200254</v>
      </c>
      <c r="E2906" t="str">
        <f>'Permitted Sources'!H2156</f>
        <v>Compressor Engines</v>
      </c>
      <c r="F2906" s="67">
        <f>'Permitted Sources'!I2156</f>
        <v>6.2</v>
      </c>
      <c r="G2906" s="67">
        <f>'Permitted Sources'!J2156</f>
        <v>0.4</v>
      </c>
      <c r="H2906" s="67">
        <f>'Permitted Sources'!K2156</f>
        <v>1.5</v>
      </c>
      <c r="I2906" s="67">
        <f>'Permitted Sources'!L2156</f>
        <v>0</v>
      </c>
      <c r="J2906" s="67">
        <f>'Permitted Sources'!M2156</f>
        <v>0</v>
      </c>
      <c r="K2906" t="str">
        <f t="shared" si="45"/>
        <v>Compressor Engines</v>
      </c>
    </row>
    <row r="2907" spans="1:11" x14ac:dyDescent="0.2">
      <c r="A2907" s="159" t="str">
        <f>'Permitted Sources'!A2157</f>
        <v>WYDEQ Permitted Sources</v>
      </c>
      <c r="B2907" t="str">
        <f>'Permitted Sources'!B2157</f>
        <v>56</v>
      </c>
      <c r="C2907" s="159">
        <f>'Permitted Sources'!D2157</f>
        <v>56019</v>
      </c>
      <c r="D2907" s="159" t="str">
        <f>'Permitted Sources'!E2157</f>
        <v>20200254</v>
      </c>
      <c r="E2907" t="str">
        <f>'Permitted Sources'!H2157</f>
        <v>Compressor Engines</v>
      </c>
      <c r="F2907" s="67">
        <f>'Permitted Sources'!I2157</f>
        <v>6.2</v>
      </c>
      <c r="G2907" s="67">
        <f>'Permitted Sources'!J2157</f>
        <v>2.5</v>
      </c>
      <c r="H2907" s="67">
        <f>'Permitted Sources'!K2157</f>
        <v>1.5</v>
      </c>
      <c r="I2907" s="67">
        <f>'Permitted Sources'!L2157</f>
        <v>0</v>
      </c>
      <c r="J2907" s="67">
        <f>'Permitted Sources'!M2157</f>
        <v>0</v>
      </c>
      <c r="K2907" t="str">
        <f t="shared" si="45"/>
        <v>Compressor Engines</v>
      </c>
    </row>
    <row r="2908" spans="1:11" x14ac:dyDescent="0.2">
      <c r="A2908" s="159" t="str">
        <f>'Permitted Sources'!A2158</f>
        <v>WYDEQ Permitted Sources</v>
      </c>
      <c r="B2908" t="str">
        <f>'Permitted Sources'!B2158</f>
        <v>56</v>
      </c>
      <c r="C2908" s="159">
        <f>'Permitted Sources'!D2158</f>
        <v>56019</v>
      </c>
      <c r="D2908" s="159" t="str">
        <f>'Permitted Sources'!E2158</f>
        <v>20200254</v>
      </c>
      <c r="E2908" t="str">
        <f>'Permitted Sources'!H2158</f>
        <v>Compressor Engines</v>
      </c>
      <c r="F2908" s="67">
        <f>'Permitted Sources'!I2158</f>
        <v>19.399999999999999</v>
      </c>
      <c r="G2908" s="67">
        <f>'Permitted Sources'!J2158</f>
        <v>5.2</v>
      </c>
      <c r="H2908" s="67">
        <f>'Permitted Sources'!K2158</f>
        <v>5.2</v>
      </c>
      <c r="I2908" s="67">
        <f>'Permitted Sources'!L2158</f>
        <v>0</v>
      </c>
      <c r="J2908" s="67">
        <f>'Permitted Sources'!M2158</f>
        <v>0</v>
      </c>
      <c r="K2908" t="str">
        <f t="shared" si="45"/>
        <v>Compressor Engines</v>
      </c>
    </row>
    <row r="2909" spans="1:11" x14ac:dyDescent="0.2">
      <c r="A2909" s="159" t="str">
        <f>'Permitted Sources'!A2159</f>
        <v>WYDEQ Permitted Sources</v>
      </c>
      <c r="B2909" t="str">
        <f>'Permitted Sources'!B2159</f>
        <v>56</v>
      </c>
      <c r="C2909" s="159">
        <f>'Permitted Sources'!D2159</f>
        <v>56019</v>
      </c>
      <c r="D2909" s="159" t="str">
        <f>'Permitted Sources'!E2159</f>
        <v>20200254</v>
      </c>
      <c r="E2909" t="str">
        <f>'Permitted Sources'!H2159</f>
        <v>Compressor Engines</v>
      </c>
      <c r="F2909" s="67">
        <f>'Permitted Sources'!I2159</f>
        <v>19.399999999999999</v>
      </c>
      <c r="G2909" s="67">
        <f>'Permitted Sources'!J2159</f>
        <v>5.2</v>
      </c>
      <c r="H2909" s="67">
        <f>'Permitted Sources'!K2159</f>
        <v>5.2</v>
      </c>
      <c r="I2909" s="67">
        <f>'Permitted Sources'!L2159</f>
        <v>0</v>
      </c>
      <c r="J2909" s="67">
        <f>'Permitted Sources'!M2159</f>
        <v>0</v>
      </c>
      <c r="K2909" t="str">
        <f t="shared" si="45"/>
        <v>Compressor Engines</v>
      </c>
    </row>
    <row r="2910" spans="1:11" x14ac:dyDescent="0.2">
      <c r="A2910" s="159" t="str">
        <f>'Permitted Sources'!A2160</f>
        <v>WYDEQ Permitted Sources</v>
      </c>
      <c r="B2910" t="str">
        <f>'Permitted Sources'!B2160</f>
        <v>56</v>
      </c>
      <c r="C2910" s="159">
        <f>'Permitted Sources'!D2160</f>
        <v>56019</v>
      </c>
      <c r="D2910" s="159" t="str">
        <f>'Permitted Sources'!E2160</f>
        <v>20200254</v>
      </c>
      <c r="E2910" t="str">
        <f>'Permitted Sources'!H2160</f>
        <v>Compressor Engines</v>
      </c>
      <c r="F2910" s="67">
        <f>'Permitted Sources'!I2160</f>
        <v>19.399999999999999</v>
      </c>
      <c r="G2910" s="67">
        <f>'Permitted Sources'!J2160</f>
        <v>5.2</v>
      </c>
      <c r="H2910" s="67">
        <f>'Permitted Sources'!K2160</f>
        <v>5.2</v>
      </c>
      <c r="I2910" s="67">
        <f>'Permitted Sources'!L2160</f>
        <v>0</v>
      </c>
      <c r="J2910" s="67">
        <f>'Permitted Sources'!M2160</f>
        <v>0</v>
      </c>
      <c r="K2910" t="str">
        <f t="shared" si="45"/>
        <v>Compressor Engines</v>
      </c>
    </row>
    <row r="2911" spans="1:11" x14ac:dyDescent="0.2">
      <c r="A2911" s="159" t="str">
        <f>'Permitted Sources'!A2161</f>
        <v>WYDEQ Permitted Sources</v>
      </c>
      <c r="B2911" t="str">
        <f>'Permitted Sources'!B2161</f>
        <v>56</v>
      </c>
      <c r="C2911" s="159">
        <f>'Permitted Sources'!D2161</f>
        <v>56019</v>
      </c>
      <c r="D2911" s="159" t="str">
        <f>'Permitted Sources'!E2161</f>
        <v>20200254</v>
      </c>
      <c r="E2911" t="str">
        <f>'Permitted Sources'!H2161</f>
        <v>Compressor Engines</v>
      </c>
      <c r="F2911" s="67">
        <f>'Permitted Sources'!I2161</f>
        <v>19.399999999999999</v>
      </c>
      <c r="G2911" s="67">
        <f>'Permitted Sources'!J2161</f>
        <v>5.2</v>
      </c>
      <c r="H2911" s="67">
        <f>'Permitted Sources'!K2161</f>
        <v>5.2</v>
      </c>
      <c r="I2911" s="67">
        <f>'Permitted Sources'!L2161</f>
        <v>0</v>
      </c>
      <c r="J2911" s="67">
        <f>'Permitted Sources'!M2161</f>
        <v>0</v>
      </c>
      <c r="K2911" t="str">
        <f t="shared" si="45"/>
        <v>Compressor Engines</v>
      </c>
    </row>
    <row r="2912" spans="1:11" x14ac:dyDescent="0.2">
      <c r="A2912" s="159" t="str">
        <f>'Permitted Sources'!A2162</f>
        <v>WYDEQ Permitted Sources</v>
      </c>
      <c r="B2912" t="str">
        <f>'Permitted Sources'!B2162</f>
        <v>56</v>
      </c>
      <c r="C2912" s="159">
        <f>'Permitted Sources'!D2162</f>
        <v>56019</v>
      </c>
      <c r="D2912" s="159" t="str">
        <f>'Permitted Sources'!E2162</f>
        <v>20200254</v>
      </c>
      <c r="E2912" t="str">
        <f>'Permitted Sources'!H2162</f>
        <v>Compressor Engines</v>
      </c>
      <c r="F2912" s="67">
        <f>'Permitted Sources'!I2162</f>
        <v>6.1</v>
      </c>
      <c r="G2912" s="67">
        <f>'Permitted Sources'!J2162</f>
        <v>2.46</v>
      </c>
      <c r="H2912" s="67">
        <f>'Permitted Sources'!K2162</f>
        <v>1.23</v>
      </c>
      <c r="I2912" s="67">
        <f>'Permitted Sources'!L2162</f>
        <v>0</v>
      </c>
      <c r="J2912" s="67">
        <f>'Permitted Sources'!M2162</f>
        <v>0</v>
      </c>
      <c r="K2912" t="str">
        <f t="shared" si="45"/>
        <v>Compressor Engines</v>
      </c>
    </row>
    <row r="2913" spans="1:11" x14ac:dyDescent="0.2">
      <c r="A2913" s="159" t="str">
        <f>'Permitted Sources'!A2163</f>
        <v>WYDEQ Permitted Sources</v>
      </c>
      <c r="B2913" t="str">
        <f>'Permitted Sources'!B2163</f>
        <v>56</v>
      </c>
      <c r="C2913" s="159">
        <f>'Permitted Sources'!D2163</f>
        <v>56019</v>
      </c>
      <c r="D2913" s="159" t="str">
        <f>'Permitted Sources'!E2163</f>
        <v>20200252</v>
      </c>
      <c r="E2913" t="str">
        <f>'Permitted Sources'!H2163</f>
        <v>Compressor Engines</v>
      </c>
      <c r="F2913" s="67">
        <f>'Permitted Sources'!I2163</f>
        <v>5</v>
      </c>
      <c r="G2913" s="67">
        <f>'Permitted Sources'!J2163</f>
        <v>2.75</v>
      </c>
      <c r="H2913" s="67">
        <f>'Permitted Sources'!K2163</f>
        <v>8.5</v>
      </c>
      <c r="I2913" s="67">
        <f>'Permitted Sources'!L2163</f>
        <v>0</v>
      </c>
      <c r="J2913" s="67">
        <f>'Permitted Sources'!M2163</f>
        <v>0</v>
      </c>
      <c r="K2913" t="str">
        <f t="shared" si="45"/>
        <v>Compressor Engines</v>
      </c>
    </row>
    <row r="2914" spans="1:11" x14ac:dyDescent="0.2">
      <c r="A2914" s="159" t="str">
        <f>'Permitted Sources'!A2164</f>
        <v>WYDEQ Permitted Sources</v>
      </c>
      <c r="B2914" t="str">
        <f>'Permitted Sources'!B2164</f>
        <v>56</v>
      </c>
      <c r="C2914" s="159">
        <f>'Permitted Sources'!D2164</f>
        <v>56019</v>
      </c>
      <c r="D2914" s="159" t="str">
        <f>'Permitted Sources'!E2164</f>
        <v>20200254</v>
      </c>
      <c r="E2914" t="str">
        <f>'Permitted Sources'!H2164</f>
        <v>Compressor Engines</v>
      </c>
      <c r="F2914" s="67">
        <f>'Permitted Sources'!I2164</f>
        <v>19.399999999999999</v>
      </c>
      <c r="G2914" s="67">
        <f>'Permitted Sources'!J2164</f>
        <v>12.9</v>
      </c>
      <c r="H2914" s="67">
        <f>'Permitted Sources'!K2164</f>
        <v>6.5</v>
      </c>
      <c r="I2914" s="67">
        <f>'Permitted Sources'!L2164</f>
        <v>0</v>
      </c>
      <c r="J2914" s="67">
        <f>'Permitted Sources'!M2164</f>
        <v>0</v>
      </c>
      <c r="K2914" t="str">
        <f t="shared" si="45"/>
        <v>Compressor Engines</v>
      </c>
    </row>
    <row r="2915" spans="1:11" x14ac:dyDescent="0.2">
      <c r="A2915" s="159" t="str">
        <f>'Permitted Sources'!A2165</f>
        <v>WYDEQ Permitted Sources</v>
      </c>
      <c r="B2915" t="str">
        <f>'Permitted Sources'!B2165</f>
        <v>56</v>
      </c>
      <c r="C2915" s="159">
        <f>'Permitted Sources'!D2165</f>
        <v>56019</v>
      </c>
      <c r="D2915" s="159" t="str">
        <f>'Permitted Sources'!E2165</f>
        <v>20200254</v>
      </c>
      <c r="E2915" t="str">
        <f>'Permitted Sources'!H2165</f>
        <v>Compressor Engines</v>
      </c>
      <c r="F2915" s="67">
        <f>'Permitted Sources'!I2165</f>
        <v>19.399999999999999</v>
      </c>
      <c r="G2915" s="67">
        <f>'Permitted Sources'!J2165</f>
        <v>12.9</v>
      </c>
      <c r="H2915" s="67">
        <f>'Permitted Sources'!K2165</f>
        <v>6.5</v>
      </c>
      <c r="I2915" s="67">
        <f>'Permitted Sources'!L2165</f>
        <v>0</v>
      </c>
      <c r="J2915" s="67">
        <f>'Permitted Sources'!M2165</f>
        <v>0</v>
      </c>
      <c r="K2915" t="str">
        <f t="shared" si="45"/>
        <v>Compressor Engines</v>
      </c>
    </row>
    <row r="2916" spans="1:11" x14ac:dyDescent="0.2">
      <c r="A2916" s="159" t="str">
        <f>'Permitted Sources'!A2166</f>
        <v>WYDEQ Permitted Sources</v>
      </c>
      <c r="B2916" t="str">
        <f>'Permitted Sources'!B2166</f>
        <v>56</v>
      </c>
      <c r="C2916" s="159">
        <f>'Permitted Sources'!D2166</f>
        <v>56019</v>
      </c>
      <c r="D2916" s="159" t="str">
        <f>'Permitted Sources'!E2166</f>
        <v>20200254</v>
      </c>
      <c r="E2916" t="str">
        <f>'Permitted Sources'!H2166</f>
        <v>Compressor Engines</v>
      </c>
      <c r="F2916" s="67">
        <f>'Permitted Sources'!I2166</f>
        <v>19.399999999999999</v>
      </c>
      <c r="G2916" s="67">
        <f>'Permitted Sources'!J2166</f>
        <v>12.9</v>
      </c>
      <c r="H2916" s="67">
        <f>'Permitted Sources'!K2166</f>
        <v>6.5</v>
      </c>
      <c r="I2916" s="67">
        <f>'Permitted Sources'!L2166</f>
        <v>0</v>
      </c>
      <c r="J2916" s="67">
        <f>'Permitted Sources'!M2166</f>
        <v>0</v>
      </c>
      <c r="K2916" t="str">
        <f t="shared" si="45"/>
        <v>Compressor Engines</v>
      </c>
    </row>
    <row r="2917" spans="1:11" x14ac:dyDescent="0.2">
      <c r="A2917" s="159" t="str">
        <f>'Permitted Sources'!A2167</f>
        <v>WYDEQ Permitted Sources</v>
      </c>
      <c r="B2917" t="str">
        <f>'Permitted Sources'!B2167</f>
        <v>56</v>
      </c>
      <c r="C2917" s="159">
        <f>'Permitted Sources'!D2167</f>
        <v>56019</v>
      </c>
      <c r="D2917" s="159" t="str">
        <f>'Permitted Sources'!E2167</f>
        <v>31000227</v>
      </c>
      <c r="E2917" t="str">
        <f>'Permitted Sources'!H2167</f>
        <v>Dehydrator</v>
      </c>
      <c r="F2917" s="67">
        <f>'Permitted Sources'!I2167</f>
        <v>0.43135011287778052</v>
      </c>
      <c r="G2917" s="67">
        <f>'Permitted Sources'!J2167</f>
        <v>0</v>
      </c>
      <c r="H2917" s="67">
        <f>'Permitted Sources'!K2167</f>
        <v>0.4</v>
      </c>
      <c r="I2917" s="67">
        <f>'Permitted Sources'!L2167</f>
        <v>0</v>
      </c>
      <c r="J2917" s="67">
        <f>'Permitted Sources'!M2167</f>
        <v>0</v>
      </c>
      <c r="K2917" t="str">
        <f t="shared" si="45"/>
        <v>Dehydrator</v>
      </c>
    </row>
    <row r="2918" spans="1:11" x14ac:dyDescent="0.2">
      <c r="A2918" s="159" t="str">
        <f>'Permitted Sources'!A2168</f>
        <v>WYDEQ Permitted Sources</v>
      </c>
      <c r="B2918" t="str">
        <f>'Permitted Sources'!B2168</f>
        <v>56</v>
      </c>
      <c r="C2918" s="159">
        <f>'Permitted Sources'!D2168</f>
        <v>56019</v>
      </c>
      <c r="D2918" s="159" t="str">
        <f>'Permitted Sources'!E2168</f>
        <v>31000227</v>
      </c>
      <c r="E2918" t="str">
        <f>'Permitted Sources'!H2168</f>
        <v>Dehydrator</v>
      </c>
      <c r="F2918" s="67">
        <f>'Permitted Sources'!I2168</f>
        <v>0.43135011287778052</v>
      </c>
      <c r="G2918" s="67">
        <f>'Permitted Sources'!J2168</f>
        <v>0</v>
      </c>
      <c r="H2918" s="67">
        <f>'Permitted Sources'!K2168</f>
        <v>0.4</v>
      </c>
      <c r="I2918" s="67">
        <f>'Permitted Sources'!L2168</f>
        <v>0</v>
      </c>
      <c r="J2918" s="67">
        <f>'Permitted Sources'!M2168</f>
        <v>0</v>
      </c>
      <c r="K2918" t="str">
        <f t="shared" si="45"/>
        <v>Dehydrator</v>
      </c>
    </row>
    <row r="2919" spans="1:11" x14ac:dyDescent="0.2">
      <c r="A2919" s="159" t="str">
        <f>'Permitted Sources'!A2169</f>
        <v>WYDEQ Permitted Sources</v>
      </c>
      <c r="B2919" t="str">
        <f>'Permitted Sources'!B2169</f>
        <v>56</v>
      </c>
      <c r="C2919" s="159">
        <f>'Permitted Sources'!D2169</f>
        <v>56019</v>
      </c>
      <c r="D2919" s="159" t="str">
        <f>'Permitted Sources'!E2169</f>
        <v>20200254</v>
      </c>
      <c r="E2919" t="str">
        <f>'Permitted Sources'!H2169</f>
        <v>Compressor Engines</v>
      </c>
      <c r="F2919" s="67">
        <f>'Permitted Sources'!I2169</f>
        <v>19.421190969327814</v>
      </c>
      <c r="G2919" s="67">
        <f>'Permitted Sources'!J2169</f>
        <v>9.1</v>
      </c>
      <c r="H2919" s="67">
        <f>'Permitted Sources'!K2169</f>
        <v>6.5</v>
      </c>
      <c r="I2919" s="67">
        <f>'Permitted Sources'!L2169</f>
        <v>0</v>
      </c>
      <c r="J2919" s="67">
        <f>'Permitted Sources'!M2169</f>
        <v>0</v>
      </c>
      <c r="K2919" t="str">
        <f t="shared" si="45"/>
        <v>Compressor Engines</v>
      </c>
    </row>
    <row r="2920" spans="1:11" x14ac:dyDescent="0.2">
      <c r="A2920" s="159" t="str">
        <f>'Permitted Sources'!A2170</f>
        <v>WYDEQ Permitted Sources</v>
      </c>
      <c r="B2920" t="str">
        <f>'Permitted Sources'!B2170</f>
        <v>56</v>
      </c>
      <c r="C2920" s="159">
        <f>'Permitted Sources'!D2170</f>
        <v>56019</v>
      </c>
      <c r="D2920" s="159" t="str">
        <f>'Permitted Sources'!E2170</f>
        <v>20200254</v>
      </c>
      <c r="E2920" t="str">
        <f>'Permitted Sources'!H2170</f>
        <v>Compressor Engines</v>
      </c>
      <c r="F2920" s="67">
        <f>'Permitted Sources'!I2170</f>
        <v>19.421190969327814</v>
      </c>
      <c r="G2920" s="67">
        <f>'Permitted Sources'!J2170</f>
        <v>9.1</v>
      </c>
      <c r="H2920" s="67">
        <f>'Permitted Sources'!K2170</f>
        <v>6.5</v>
      </c>
      <c r="I2920" s="67">
        <f>'Permitted Sources'!L2170</f>
        <v>0</v>
      </c>
      <c r="J2920" s="67">
        <f>'Permitted Sources'!M2170</f>
        <v>0</v>
      </c>
      <c r="K2920" t="str">
        <f t="shared" si="45"/>
        <v>Compressor Engines</v>
      </c>
    </row>
    <row r="2921" spans="1:11" x14ac:dyDescent="0.2">
      <c r="A2921" s="159" t="str">
        <f>'Permitted Sources'!A2171</f>
        <v>WYDEQ Permitted Sources</v>
      </c>
      <c r="B2921" t="str">
        <f>'Permitted Sources'!B2171</f>
        <v>56</v>
      </c>
      <c r="C2921" s="159">
        <f>'Permitted Sources'!D2171</f>
        <v>56019</v>
      </c>
      <c r="D2921" s="159" t="str">
        <f>'Permitted Sources'!E2171</f>
        <v>20200254</v>
      </c>
      <c r="E2921" t="str">
        <f>'Permitted Sources'!H2171</f>
        <v>Compressor Engines</v>
      </c>
      <c r="F2921" s="67">
        <f>'Permitted Sources'!I2171</f>
        <v>19.421190969327814</v>
      </c>
      <c r="G2921" s="67">
        <f>'Permitted Sources'!J2171</f>
        <v>9.1</v>
      </c>
      <c r="H2921" s="67">
        <f>'Permitted Sources'!K2171</f>
        <v>6.5</v>
      </c>
      <c r="I2921" s="67">
        <f>'Permitted Sources'!L2171</f>
        <v>0</v>
      </c>
      <c r="J2921" s="67">
        <f>'Permitted Sources'!M2171</f>
        <v>0</v>
      </c>
      <c r="K2921" t="str">
        <f t="shared" si="45"/>
        <v>Compressor Engines</v>
      </c>
    </row>
    <row r="2922" spans="1:11" x14ac:dyDescent="0.2">
      <c r="A2922" s="159" t="str">
        <f>'Permitted Sources'!A2172</f>
        <v>WYDEQ Permitted Sources</v>
      </c>
      <c r="B2922" t="str">
        <f>'Permitted Sources'!B2172</f>
        <v>56</v>
      </c>
      <c r="C2922" s="159">
        <f>'Permitted Sources'!D2172</f>
        <v>56019</v>
      </c>
      <c r="D2922" s="159" t="str">
        <f>'Permitted Sources'!E2172</f>
        <v>20200254</v>
      </c>
      <c r="E2922" t="str">
        <f>'Permitted Sources'!H2172</f>
        <v>Compressor Engines</v>
      </c>
      <c r="F2922" s="67">
        <f>'Permitted Sources'!I2172</f>
        <v>19.421190969327814</v>
      </c>
      <c r="G2922" s="67">
        <f>'Permitted Sources'!J2172</f>
        <v>9.1</v>
      </c>
      <c r="H2922" s="67">
        <f>'Permitted Sources'!K2172</f>
        <v>6.5</v>
      </c>
      <c r="I2922" s="67">
        <f>'Permitted Sources'!L2172</f>
        <v>0</v>
      </c>
      <c r="J2922" s="67">
        <f>'Permitted Sources'!M2172</f>
        <v>0</v>
      </c>
      <c r="K2922" t="str">
        <f t="shared" si="45"/>
        <v>Compressor Engines</v>
      </c>
    </row>
    <row r="2923" spans="1:11" x14ac:dyDescent="0.2">
      <c r="A2923" s="159" t="str">
        <f>'Permitted Sources'!A2173</f>
        <v>WYDEQ Permitted Sources</v>
      </c>
      <c r="B2923" t="str">
        <f>'Permitted Sources'!B2173</f>
        <v>56</v>
      </c>
      <c r="C2923" s="159">
        <f>'Permitted Sources'!D2173</f>
        <v>56019</v>
      </c>
      <c r="D2923" s="159" t="str">
        <f>'Permitted Sources'!E2173</f>
        <v>20200254</v>
      </c>
      <c r="E2923" t="str">
        <f>'Permitted Sources'!H2173</f>
        <v>Compressor Engines</v>
      </c>
      <c r="F2923" s="67">
        <f>'Permitted Sources'!I2173</f>
        <v>6.1536963683934998</v>
      </c>
      <c r="G2923" s="67">
        <f>'Permitted Sources'!J2173</f>
        <v>4.3</v>
      </c>
      <c r="H2923" s="67">
        <f>'Permitted Sources'!K2173</f>
        <v>3.1</v>
      </c>
      <c r="I2923" s="67">
        <f>'Permitted Sources'!L2173</f>
        <v>0</v>
      </c>
      <c r="J2923" s="67">
        <f>'Permitted Sources'!M2173</f>
        <v>0</v>
      </c>
      <c r="K2923" t="str">
        <f t="shared" si="45"/>
        <v>Compressor Engines</v>
      </c>
    </row>
    <row r="2924" spans="1:11" x14ac:dyDescent="0.2">
      <c r="A2924" s="159" t="str">
        <f>'Permitted Sources'!A2174</f>
        <v>WYDEQ Permitted Sources</v>
      </c>
      <c r="B2924" t="str">
        <f>'Permitted Sources'!B2174</f>
        <v>56</v>
      </c>
      <c r="C2924" s="159">
        <f>'Permitted Sources'!D2174</f>
        <v>56019</v>
      </c>
      <c r="D2924" s="159" t="str">
        <f>'Permitted Sources'!E2174</f>
        <v>20200254</v>
      </c>
      <c r="E2924" t="str">
        <f>'Permitted Sources'!H2174</f>
        <v>Compressor Engines</v>
      </c>
      <c r="F2924" s="67">
        <f>'Permitted Sources'!I2174</f>
        <v>6.1536963683934998</v>
      </c>
      <c r="G2924" s="67">
        <f>'Permitted Sources'!J2174</f>
        <v>4.3</v>
      </c>
      <c r="H2924" s="67">
        <f>'Permitted Sources'!K2174</f>
        <v>3.1</v>
      </c>
      <c r="I2924" s="67">
        <f>'Permitted Sources'!L2174</f>
        <v>0</v>
      </c>
      <c r="J2924" s="67">
        <f>'Permitted Sources'!M2174</f>
        <v>0</v>
      </c>
      <c r="K2924" t="str">
        <f t="shared" si="45"/>
        <v>Compressor Engines</v>
      </c>
    </row>
    <row r="2925" spans="1:11" x14ac:dyDescent="0.2">
      <c r="A2925" s="159" t="str">
        <f>'Permitted Sources'!A2175</f>
        <v>WYDEQ Permitted Sources</v>
      </c>
      <c r="B2925" t="str">
        <f>'Permitted Sources'!B2175</f>
        <v>56</v>
      </c>
      <c r="C2925" s="159">
        <f>'Permitted Sources'!D2175</f>
        <v>56019</v>
      </c>
      <c r="D2925" s="159" t="str">
        <f>'Permitted Sources'!E2175</f>
        <v>20200254</v>
      </c>
      <c r="E2925" t="str">
        <f>'Permitted Sources'!H2175</f>
        <v>Compressor Engines</v>
      </c>
      <c r="F2925" s="67">
        <f>'Permitted Sources'!I2175</f>
        <v>6.1536963683934998</v>
      </c>
      <c r="G2925" s="67">
        <f>'Permitted Sources'!J2175</f>
        <v>4.3</v>
      </c>
      <c r="H2925" s="67">
        <f>'Permitted Sources'!K2175</f>
        <v>3.1</v>
      </c>
      <c r="I2925" s="67">
        <f>'Permitted Sources'!L2175</f>
        <v>0</v>
      </c>
      <c r="J2925" s="67">
        <f>'Permitted Sources'!M2175</f>
        <v>0</v>
      </c>
      <c r="K2925" t="str">
        <f t="shared" si="45"/>
        <v>Compressor Engines</v>
      </c>
    </row>
    <row r="2926" spans="1:11" x14ac:dyDescent="0.2">
      <c r="A2926" s="159" t="str">
        <f>'Permitted Sources'!A2176</f>
        <v>WYDEQ Permitted Sources</v>
      </c>
      <c r="B2926" t="str">
        <f>'Permitted Sources'!B2176</f>
        <v>56</v>
      </c>
      <c r="C2926" s="159">
        <f>'Permitted Sources'!D2176</f>
        <v>56019</v>
      </c>
      <c r="D2926" s="159" t="str">
        <f>'Permitted Sources'!E2176</f>
        <v>20200254</v>
      </c>
      <c r="E2926" t="str">
        <f>'Permitted Sources'!H2176</f>
        <v>Compressor Engines</v>
      </c>
      <c r="F2926" s="67">
        <f>'Permitted Sources'!I2176</f>
        <v>6.1536963683934998</v>
      </c>
      <c r="G2926" s="67">
        <f>'Permitted Sources'!J2176</f>
        <v>4.3</v>
      </c>
      <c r="H2926" s="67">
        <f>'Permitted Sources'!K2176</f>
        <v>3.1</v>
      </c>
      <c r="I2926" s="67">
        <f>'Permitted Sources'!L2176</f>
        <v>0</v>
      </c>
      <c r="J2926" s="67">
        <f>'Permitted Sources'!M2176</f>
        <v>0</v>
      </c>
      <c r="K2926" t="str">
        <f t="shared" si="45"/>
        <v>Compressor Engines</v>
      </c>
    </row>
    <row r="2927" spans="1:11" x14ac:dyDescent="0.2">
      <c r="A2927" s="159" t="str">
        <f>'Permitted Sources'!A2177</f>
        <v>WYDEQ Permitted Sources</v>
      </c>
      <c r="B2927" t="str">
        <f>'Permitted Sources'!B2177</f>
        <v>56</v>
      </c>
      <c r="C2927" s="159">
        <f>'Permitted Sources'!D2177</f>
        <v>56019</v>
      </c>
      <c r="D2927" s="159" t="str">
        <f>'Permitted Sources'!E2177</f>
        <v>20200254</v>
      </c>
      <c r="E2927" t="str">
        <f>'Permitted Sources'!H2177</f>
        <v>Compressor Engines</v>
      </c>
      <c r="F2927" s="67">
        <f>'Permitted Sources'!I2177</f>
        <v>6.1536963683934998</v>
      </c>
      <c r="G2927" s="67">
        <f>'Permitted Sources'!J2177</f>
        <v>4.3</v>
      </c>
      <c r="H2927" s="67">
        <f>'Permitted Sources'!K2177</f>
        <v>3.1</v>
      </c>
      <c r="I2927" s="67">
        <f>'Permitted Sources'!L2177</f>
        <v>0</v>
      </c>
      <c r="J2927" s="67">
        <f>'Permitted Sources'!M2177</f>
        <v>0</v>
      </c>
      <c r="K2927" t="str">
        <f t="shared" si="45"/>
        <v>Compressor Engines</v>
      </c>
    </row>
    <row r="2928" spans="1:11" x14ac:dyDescent="0.2">
      <c r="A2928" s="159" t="str">
        <f>'Permitted Sources'!A2178</f>
        <v>WYDEQ Permitted Sources</v>
      </c>
      <c r="B2928" t="str">
        <f>'Permitted Sources'!B2178</f>
        <v>56</v>
      </c>
      <c r="C2928" s="159">
        <f>'Permitted Sources'!D2178</f>
        <v>56019</v>
      </c>
      <c r="D2928" s="159" t="str">
        <f>'Permitted Sources'!E2178</f>
        <v>20200254</v>
      </c>
      <c r="E2928" t="str">
        <f>'Permitted Sources'!H2178</f>
        <v>Compressor Engines</v>
      </c>
      <c r="F2928" s="67">
        <f>'Permitted Sources'!I2178</f>
        <v>6.1536963683934998</v>
      </c>
      <c r="G2928" s="67">
        <f>'Permitted Sources'!J2178</f>
        <v>4.3</v>
      </c>
      <c r="H2928" s="67">
        <f>'Permitted Sources'!K2178</f>
        <v>3.1</v>
      </c>
      <c r="I2928" s="67">
        <f>'Permitted Sources'!L2178</f>
        <v>0</v>
      </c>
      <c r="J2928" s="67">
        <f>'Permitted Sources'!M2178</f>
        <v>0</v>
      </c>
      <c r="K2928" t="str">
        <f t="shared" si="45"/>
        <v>Compressor Engines</v>
      </c>
    </row>
    <row r="2929" spans="1:11" x14ac:dyDescent="0.2">
      <c r="A2929" s="159" t="str">
        <f>'Permitted Sources'!A2179</f>
        <v>WYDEQ Permitted Sources</v>
      </c>
      <c r="B2929" t="str">
        <f>'Permitted Sources'!B2179</f>
        <v>56</v>
      </c>
      <c r="C2929" s="159">
        <f>'Permitted Sources'!D2179</f>
        <v>56019</v>
      </c>
      <c r="D2929" s="159" t="str">
        <f>'Permitted Sources'!E2179</f>
        <v>20200254</v>
      </c>
      <c r="E2929" t="str">
        <f>'Permitted Sources'!H2179</f>
        <v>Compressor Engines</v>
      </c>
      <c r="F2929" s="67">
        <f>'Permitted Sources'!I2179</f>
        <v>19.399999999999999</v>
      </c>
      <c r="G2929" s="67">
        <f>'Permitted Sources'!J2179</f>
        <v>12.9</v>
      </c>
      <c r="H2929" s="67">
        <f>'Permitted Sources'!K2179</f>
        <v>6.5</v>
      </c>
      <c r="I2929" s="67">
        <f>'Permitted Sources'!L2179</f>
        <v>0</v>
      </c>
      <c r="J2929" s="67">
        <f>'Permitted Sources'!M2179</f>
        <v>0</v>
      </c>
      <c r="K2929" t="str">
        <f t="shared" si="45"/>
        <v>Compressor Engines</v>
      </c>
    </row>
    <row r="2930" spans="1:11" x14ac:dyDescent="0.2">
      <c r="A2930" s="159" t="str">
        <f>'Permitted Sources'!A2180</f>
        <v>WYDEQ Permitted Sources</v>
      </c>
      <c r="B2930" t="str">
        <f>'Permitted Sources'!B2180</f>
        <v>56</v>
      </c>
      <c r="C2930" s="159">
        <f>'Permitted Sources'!D2180</f>
        <v>56019</v>
      </c>
      <c r="D2930" s="159" t="str">
        <f>'Permitted Sources'!E2180</f>
        <v>20200254</v>
      </c>
      <c r="E2930" t="str">
        <f>'Permitted Sources'!H2180</f>
        <v>Compressor Engines</v>
      </c>
      <c r="F2930" s="67">
        <f>'Permitted Sources'!I2180</f>
        <v>19.421190969327814</v>
      </c>
      <c r="G2930" s="67">
        <f>'Permitted Sources'!J2180</f>
        <v>12.9</v>
      </c>
      <c r="H2930" s="67">
        <f>'Permitted Sources'!K2180</f>
        <v>6.5</v>
      </c>
      <c r="I2930" s="67">
        <f>'Permitted Sources'!L2180</f>
        <v>0</v>
      </c>
      <c r="J2930" s="67">
        <f>'Permitted Sources'!M2180</f>
        <v>0</v>
      </c>
      <c r="K2930" t="str">
        <f t="shared" si="45"/>
        <v>Compressor Engines</v>
      </c>
    </row>
    <row r="2931" spans="1:11" x14ac:dyDescent="0.2">
      <c r="A2931" s="159" t="str">
        <f>'Permitted Sources'!A2181</f>
        <v>WYDEQ Permitted Sources</v>
      </c>
      <c r="B2931" t="str">
        <f>'Permitted Sources'!B2181</f>
        <v>56</v>
      </c>
      <c r="C2931" s="159">
        <f>'Permitted Sources'!D2181</f>
        <v>56019</v>
      </c>
      <c r="D2931" s="159" t="str">
        <f>'Permitted Sources'!E2181</f>
        <v>20200254</v>
      </c>
      <c r="E2931" t="str">
        <f>'Permitted Sources'!H2181</f>
        <v>Compressor Engines</v>
      </c>
      <c r="F2931" s="67">
        <f>'Permitted Sources'!I2181</f>
        <v>19.421190969327814</v>
      </c>
      <c r="G2931" s="67">
        <f>'Permitted Sources'!J2181</f>
        <v>12.9</v>
      </c>
      <c r="H2931" s="67">
        <f>'Permitted Sources'!K2181</f>
        <v>6.5</v>
      </c>
      <c r="I2931" s="67">
        <f>'Permitted Sources'!L2181</f>
        <v>0</v>
      </c>
      <c r="J2931" s="67">
        <f>'Permitted Sources'!M2181</f>
        <v>0</v>
      </c>
      <c r="K2931" t="str">
        <f t="shared" si="45"/>
        <v>Compressor Engines</v>
      </c>
    </row>
    <row r="2932" spans="1:11" x14ac:dyDescent="0.2">
      <c r="A2932" s="159" t="str">
        <f>'Permitted Sources'!A2182</f>
        <v>WYDEQ Permitted Sources</v>
      </c>
      <c r="B2932" t="str">
        <f>'Permitted Sources'!B2182</f>
        <v>56</v>
      </c>
      <c r="C2932" s="159">
        <f>'Permitted Sources'!D2182</f>
        <v>56019</v>
      </c>
      <c r="D2932" s="159" t="str">
        <f>'Permitted Sources'!E2182</f>
        <v>20200254</v>
      </c>
      <c r="E2932" t="str">
        <f>'Permitted Sources'!H2182</f>
        <v>Compressor Engines</v>
      </c>
      <c r="F2932" s="67">
        <f>'Permitted Sources'!I2182</f>
        <v>19.421190969327814</v>
      </c>
      <c r="G2932" s="67">
        <f>'Permitted Sources'!J2182</f>
        <v>9.1</v>
      </c>
      <c r="H2932" s="67">
        <f>'Permitted Sources'!K2182</f>
        <v>6.5</v>
      </c>
      <c r="I2932" s="67">
        <f>'Permitted Sources'!L2182</f>
        <v>0</v>
      </c>
      <c r="J2932" s="67">
        <f>'Permitted Sources'!M2182</f>
        <v>0</v>
      </c>
      <c r="K2932" t="str">
        <f t="shared" si="45"/>
        <v>Compressor Engines</v>
      </c>
    </row>
    <row r="2933" spans="1:11" x14ac:dyDescent="0.2">
      <c r="A2933" s="159" t="str">
        <f>'Permitted Sources'!A2183</f>
        <v>WYDEQ Permitted Sources</v>
      </c>
      <c r="B2933" t="str">
        <f>'Permitted Sources'!B2183</f>
        <v>56</v>
      </c>
      <c r="C2933" s="159">
        <f>'Permitted Sources'!D2183</f>
        <v>56019</v>
      </c>
      <c r="D2933" s="159" t="str">
        <f>'Permitted Sources'!E2183</f>
        <v>20200254</v>
      </c>
      <c r="E2933" t="str">
        <f>'Permitted Sources'!H2183</f>
        <v>Compressor Engines</v>
      </c>
      <c r="F2933" s="67">
        <f>'Permitted Sources'!I2183</f>
        <v>5.6632095464921512</v>
      </c>
      <c r="G2933" s="67">
        <f>'Permitted Sources'!J2183</f>
        <v>4</v>
      </c>
      <c r="H2933" s="67">
        <f>'Permitted Sources'!K2183</f>
        <v>2.8</v>
      </c>
      <c r="I2933" s="67">
        <f>'Permitted Sources'!L2183</f>
        <v>0</v>
      </c>
      <c r="J2933" s="67">
        <f>'Permitted Sources'!M2183</f>
        <v>0</v>
      </c>
      <c r="K2933" t="str">
        <f t="shared" si="45"/>
        <v>Compressor Engines</v>
      </c>
    </row>
    <row r="2934" spans="1:11" x14ac:dyDescent="0.2">
      <c r="A2934" s="159" t="str">
        <f>'Permitted Sources'!A2184</f>
        <v>WYDEQ Permitted Sources</v>
      </c>
      <c r="B2934" t="str">
        <f>'Permitted Sources'!B2184</f>
        <v>56</v>
      </c>
      <c r="C2934" s="159">
        <f>'Permitted Sources'!D2184</f>
        <v>56019</v>
      </c>
      <c r="D2934" s="159" t="str">
        <f>'Permitted Sources'!E2184</f>
        <v>20200254</v>
      </c>
      <c r="E2934" t="str">
        <f>'Permitted Sources'!H2184</f>
        <v>Compressor Engines</v>
      </c>
      <c r="F2934" s="67">
        <f>'Permitted Sources'!I2184</f>
        <v>5.6632095464921512</v>
      </c>
      <c r="G2934" s="67">
        <f>'Permitted Sources'!J2184</f>
        <v>4</v>
      </c>
      <c r="H2934" s="67">
        <f>'Permitted Sources'!K2184</f>
        <v>2.8</v>
      </c>
      <c r="I2934" s="67">
        <f>'Permitted Sources'!L2184</f>
        <v>0</v>
      </c>
      <c r="J2934" s="67">
        <f>'Permitted Sources'!M2184</f>
        <v>0</v>
      </c>
      <c r="K2934" t="str">
        <f t="shared" si="45"/>
        <v>Compressor Engines</v>
      </c>
    </row>
    <row r="2935" spans="1:11" x14ac:dyDescent="0.2">
      <c r="A2935" s="159" t="str">
        <f>'Permitted Sources'!A2185</f>
        <v>WYDEQ Permitted Sources</v>
      </c>
      <c r="B2935" t="str">
        <f>'Permitted Sources'!B2185</f>
        <v>56</v>
      </c>
      <c r="C2935" s="159">
        <f>'Permitted Sources'!D2185</f>
        <v>56019</v>
      </c>
      <c r="D2935" s="159" t="str">
        <f>'Permitted Sources'!E2185</f>
        <v>20200254</v>
      </c>
      <c r="E2935" t="str">
        <f>'Permitted Sources'!H2185</f>
        <v>Compressor Engines</v>
      </c>
      <c r="F2935" s="67">
        <f>'Permitted Sources'!I2185</f>
        <v>19.399999999999999</v>
      </c>
      <c r="G2935" s="67">
        <f>'Permitted Sources'!J2185</f>
        <v>12.9</v>
      </c>
      <c r="H2935" s="67">
        <f>'Permitted Sources'!K2185</f>
        <v>6.5</v>
      </c>
      <c r="I2935" s="67">
        <f>'Permitted Sources'!L2185</f>
        <v>0</v>
      </c>
      <c r="J2935" s="67">
        <f>'Permitted Sources'!M2185</f>
        <v>0</v>
      </c>
      <c r="K2935" t="str">
        <f t="shared" si="45"/>
        <v>Compressor Engines</v>
      </c>
    </row>
    <row r="2936" spans="1:11" x14ac:dyDescent="0.2">
      <c r="A2936" s="159" t="str">
        <f>'Permitted Sources'!A2186</f>
        <v>WYDEQ Permitted Sources</v>
      </c>
      <c r="B2936" t="str">
        <f>'Permitted Sources'!B2186</f>
        <v>56</v>
      </c>
      <c r="C2936" s="159">
        <f>'Permitted Sources'!D2186</f>
        <v>56019</v>
      </c>
      <c r="D2936" s="159" t="str">
        <f>'Permitted Sources'!E2186</f>
        <v>20200254</v>
      </c>
      <c r="E2936" t="str">
        <f>'Permitted Sources'!H2186</f>
        <v>Compressor Engines</v>
      </c>
      <c r="F2936" s="67">
        <f>'Permitted Sources'!I2186</f>
        <v>19.399999999999999</v>
      </c>
      <c r="G2936" s="67">
        <f>'Permitted Sources'!J2186</f>
        <v>12.9</v>
      </c>
      <c r="H2936" s="67">
        <f>'Permitted Sources'!K2186</f>
        <v>6.5</v>
      </c>
      <c r="I2936" s="67">
        <f>'Permitted Sources'!L2186</f>
        <v>0</v>
      </c>
      <c r="J2936" s="67">
        <f>'Permitted Sources'!M2186</f>
        <v>0</v>
      </c>
      <c r="K2936" t="str">
        <f t="shared" si="45"/>
        <v>Compressor Engines</v>
      </c>
    </row>
    <row r="2937" spans="1:11" x14ac:dyDescent="0.2">
      <c r="A2937" s="159" t="str">
        <f>'Permitted Sources'!A2187</f>
        <v>WYDEQ Permitted Sources</v>
      </c>
      <c r="B2937" t="str">
        <f>'Permitted Sources'!B2187</f>
        <v>56</v>
      </c>
      <c r="C2937" s="159">
        <f>'Permitted Sources'!D2187</f>
        <v>56019</v>
      </c>
      <c r="D2937" s="159" t="str">
        <f>'Permitted Sources'!E2187</f>
        <v>20200254</v>
      </c>
      <c r="E2937" t="str">
        <f>'Permitted Sources'!H2187</f>
        <v>Compressor Engines</v>
      </c>
      <c r="F2937" s="67">
        <f>'Permitted Sources'!I2187</f>
        <v>19.399999999999999</v>
      </c>
      <c r="G2937" s="67">
        <f>'Permitted Sources'!J2187</f>
        <v>12.9</v>
      </c>
      <c r="H2937" s="67">
        <f>'Permitted Sources'!K2187</f>
        <v>6.5</v>
      </c>
      <c r="I2937" s="67">
        <f>'Permitted Sources'!L2187</f>
        <v>0</v>
      </c>
      <c r="J2937" s="67">
        <f>'Permitted Sources'!M2187</f>
        <v>0</v>
      </c>
      <c r="K2937" t="str">
        <f t="shared" si="45"/>
        <v>Compressor Engines</v>
      </c>
    </row>
    <row r="2938" spans="1:11" x14ac:dyDescent="0.2">
      <c r="A2938" s="159" t="str">
        <f>'Permitted Sources'!A2188</f>
        <v>WYDEQ Permitted Sources</v>
      </c>
      <c r="B2938" t="str">
        <f>'Permitted Sources'!B2188</f>
        <v>56</v>
      </c>
      <c r="C2938" s="159">
        <f>'Permitted Sources'!D2188</f>
        <v>56019</v>
      </c>
      <c r="D2938" s="159" t="str">
        <f>'Permitted Sources'!E2188</f>
        <v>20200254</v>
      </c>
      <c r="E2938" t="str">
        <f>'Permitted Sources'!H2188</f>
        <v>Compressor Engines</v>
      </c>
      <c r="F2938" s="67">
        <f>'Permitted Sources'!I2188</f>
        <v>6.1</v>
      </c>
      <c r="G2938" s="67">
        <f>'Permitted Sources'!J2188</f>
        <v>6.1</v>
      </c>
      <c r="H2938" s="67">
        <f>'Permitted Sources'!K2188</f>
        <v>3.1</v>
      </c>
      <c r="I2938" s="67">
        <f>'Permitted Sources'!L2188</f>
        <v>0</v>
      </c>
      <c r="J2938" s="67">
        <f>'Permitted Sources'!M2188</f>
        <v>0</v>
      </c>
      <c r="K2938" t="str">
        <f t="shared" si="45"/>
        <v>Compressor Engines</v>
      </c>
    </row>
    <row r="2939" spans="1:11" x14ac:dyDescent="0.2">
      <c r="A2939" s="159" t="str">
        <f>'Permitted Sources'!A2189</f>
        <v>WYDEQ Permitted Sources</v>
      </c>
      <c r="B2939" t="str">
        <f>'Permitted Sources'!B2189</f>
        <v>56</v>
      </c>
      <c r="C2939" s="159">
        <f>'Permitted Sources'!D2189</f>
        <v>56019</v>
      </c>
      <c r="D2939" s="159" t="str">
        <f>'Permitted Sources'!E2189</f>
        <v>20200254</v>
      </c>
      <c r="E2939" t="str">
        <f>'Permitted Sources'!H2189</f>
        <v>Compressor Engines</v>
      </c>
      <c r="F2939" s="67">
        <f>'Permitted Sources'!I2189</f>
        <v>6.1</v>
      </c>
      <c r="G2939" s="67">
        <f>'Permitted Sources'!J2189</f>
        <v>6.1</v>
      </c>
      <c r="H2939" s="67">
        <f>'Permitted Sources'!K2189</f>
        <v>3.1</v>
      </c>
      <c r="I2939" s="67">
        <f>'Permitted Sources'!L2189</f>
        <v>0</v>
      </c>
      <c r="J2939" s="67">
        <f>'Permitted Sources'!M2189</f>
        <v>0</v>
      </c>
      <c r="K2939" t="str">
        <f t="shared" si="45"/>
        <v>Compressor Engines</v>
      </c>
    </row>
    <row r="2940" spans="1:11" x14ac:dyDescent="0.2">
      <c r="A2940" s="159" t="str">
        <f>'Permitted Sources'!A2190</f>
        <v>WYDEQ Permitted Sources</v>
      </c>
      <c r="B2940" t="str">
        <f>'Permitted Sources'!B2190</f>
        <v>56</v>
      </c>
      <c r="C2940" s="159">
        <f>'Permitted Sources'!D2190</f>
        <v>56019</v>
      </c>
      <c r="D2940" s="159" t="str">
        <f>'Permitted Sources'!E2190</f>
        <v>20200254</v>
      </c>
      <c r="E2940" t="str">
        <f>'Permitted Sources'!H2190</f>
        <v>Compressor Engines</v>
      </c>
      <c r="F2940" s="67">
        <f>'Permitted Sources'!I2190</f>
        <v>6.1</v>
      </c>
      <c r="G2940" s="67">
        <f>'Permitted Sources'!J2190</f>
        <v>6.1</v>
      </c>
      <c r="H2940" s="67">
        <f>'Permitted Sources'!K2190</f>
        <v>3.1</v>
      </c>
      <c r="I2940" s="67">
        <f>'Permitted Sources'!L2190</f>
        <v>0</v>
      </c>
      <c r="J2940" s="67">
        <f>'Permitted Sources'!M2190</f>
        <v>0</v>
      </c>
      <c r="K2940" t="str">
        <f t="shared" si="45"/>
        <v>Compressor Engines</v>
      </c>
    </row>
    <row r="2941" spans="1:11" x14ac:dyDescent="0.2">
      <c r="A2941" s="159" t="str">
        <f>'Permitted Sources'!A2191</f>
        <v>WYDEQ Permitted Sources</v>
      </c>
      <c r="B2941" t="str">
        <f>'Permitted Sources'!B2191</f>
        <v>56</v>
      </c>
      <c r="C2941" s="159">
        <f>'Permitted Sources'!D2191</f>
        <v>56019</v>
      </c>
      <c r="D2941" s="159" t="str">
        <f>'Permitted Sources'!E2191</f>
        <v>20200254</v>
      </c>
      <c r="E2941" t="str">
        <f>'Permitted Sources'!H2191</f>
        <v>Compressor Engines</v>
      </c>
      <c r="F2941" s="67">
        <f>'Permitted Sources'!I2191</f>
        <v>6.1</v>
      </c>
      <c r="G2941" s="67">
        <f>'Permitted Sources'!J2191</f>
        <v>6.1</v>
      </c>
      <c r="H2941" s="67">
        <f>'Permitted Sources'!K2191</f>
        <v>3.1</v>
      </c>
      <c r="I2941" s="67">
        <f>'Permitted Sources'!L2191</f>
        <v>0</v>
      </c>
      <c r="J2941" s="67">
        <f>'Permitted Sources'!M2191</f>
        <v>0</v>
      </c>
      <c r="K2941" t="str">
        <f t="shared" si="45"/>
        <v>Compressor Engines</v>
      </c>
    </row>
    <row r="2942" spans="1:11" x14ac:dyDescent="0.2">
      <c r="A2942" s="159" t="str">
        <f>'Permitted Sources'!A2192</f>
        <v>WYDEQ Permitted Sources</v>
      </c>
      <c r="B2942" t="str">
        <f>'Permitted Sources'!B2192</f>
        <v>56</v>
      </c>
      <c r="C2942" s="159">
        <f>'Permitted Sources'!D2192</f>
        <v>56019</v>
      </c>
      <c r="D2942" s="159" t="str">
        <f>'Permitted Sources'!E2192</f>
        <v>20200254</v>
      </c>
      <c r="E2942" t="str">
        <f>'Permitted Sources'!H2192</f>
        <v>Compressor Engines</v>
      </c>
      <c r="F2942" s="67">
        <f>'Permitted Sources'!I2192</f>
        <v>19.410755079500127</v>
      </c>
      <c r="G2942" s="67">
        <f>'Permitted Sources'!J2192</f>
        <v>9.1</v>
      </c>
      <c r="H2942" s="67">
        <f>'Permitted Sources'!K2192</f>
        <v>6.5</v>
      </c>
      <c r="I2942" s="67">
        <f>'Permitted Sources'!L2192</f>
        <v>0</v>
      </c>
      <c r="J2942" s="67">
        <f>'Permitted Sources'!M2192</f>
        <v>0</v>
      </c>
      <c r="K2942" t="str">
        <f t="shared" si="45"/>
        <v>Compressor Engines</v>
      </c>
    </row>
    <row r="2943" spans="1:11" x14ac:dyDescent="0.2">
      <c r="A2943" s="159" t="str">
        <f>'Permitted Sources'!A2193</f>
        <v>WYDEQ Permitted Sources</v>
      </c>
      <c r="B2943" t="str">
        <f>'Permitted Sources'!B2193</f>
        <v>56</v>
      </c>
      <c r="C2943" s="159">
        <f>'Permitted Sources'!D2193</f>
        <v>56019</v>
      </c>
      <c r="D2943" s="159" t="str">
        <f>'Permitted Sources'!E2193</f>
        <v>31000228</v>
      </c>
      <c r="E2943" t="str">
        <f>'Permitted Sources'!H2193</f>
        <v>Dehydrator</v>
      </c>
      <c r="F2943" s="67">
        <f>'Permitted Sources'!I2193</f>
        <v>0.5</v>
      </c>
      <c r="G2943" s="67">
        <f>'Permitted Sources'!J2193</f>
        <v>0</v>
      </c>
      <c r="H2943" s="67">
        <f>'Permitted Sources'!K2193</f>
        <v>0.4</v>
      </c>
      <c r="I2943" s="67">
        <f>'Permitted Sources'!L2193</f>
        <v>0</v>
      </c>
      <c r="J2943" s="67">
        <f>'Permitted Sources'!M2193</f>
        <v>0</v>
      </c>
      <c r="K2943" t="str">
        <f t="shared" si="45"/>
        <v>Dehydrator</v>
      </c>
    </row>
    <row r="2944" spans="1:11" x14ac:dyDescent="0.2">
      <c r="A2944" s="159" t="str">
        <f>'Permitted Sources'!A2194</f>
        <v>WYDEQ Permitted Sources</v>
      </c>
      <c r="B2944" t="str">
        <f>'Permitted Sources'!B2194</f>
        <v>56</v>
      </c>
      <c r="C2944" s="159">
        <f>'Permitted Sources'!D2194</f>
        <v>56019</v>
      </c>
      <c r="D2944" s="159" t="str">
        <f>'Permitted Sources'!E2194</f>
        <v>20200202</v>
      </c>
      <c r="E2944" t="str">
        <f>'Permitted Sources'!H2194</f>
        <v>Compressor Engines</v>
      </c>
      <c r="F2944" s="67">
        <f>'Permitted Sources'!I2194</f>
        <v>42</v>
      </c>
      <c r="G2944" s="67">
        <f>'Permitted Sources'!J2194</f>
        <v>1</v>
      </c>
      <c r="H2944" s="67">
        <f>'Permitted Sources'!K2194</f>
        <v>30</v>
      </c>
      <c r="I2944" s="67">
        <f>'Permitted Sources'!L2194</f>
        <v>0</v>
      </c>
      <c r="J2944" s="67">
        <f>'Permitted Sources'!M2194</f>
        <v>0</v>
      </c>
      <c r="K2944" t="str">
        <f t="shared" si="45"/>
        <v>Compressor Engines</v>
      </c>
    </row>
    <row r="2945" spans="1:11" x14ac:dyDescent="0.2">
      <c r="A2945" s="159" t="str">
        <f>'Permitted Sources'!A2195</f>
        <v>WYDEQ Permitted Sources</v>
      </c>
      <c r="B2945" t="str">
        <f>'Permitted Sources'!B2195</f>
        <v>56</v>
      </c>
      <c r="C2945" s="159">
        <f>'Permitted Sources'!D2195</f>
        <v>56019</v>
      </c>
      <c r="D2945" s="159" t="str">
        <f>'Permitted Sources'!E2195</f>
        <v>20200202</v>
      </c>
      <c r="E2945" t="str">
        <f>'Permitted Sources'!H2195</f>
        <v>Compressor Engines</v>
      </c>
      <c r="F2945" s="67">
        <f>'Permitted Sources'!I2195</f>
        <v>42</v>
      </c>
      <c r="G2945" s="67">
        <f>'Permitted Sources'!J2195</f>
        <v>1</v>
      </c>
      <c r="H2945" s="67">
        <f>'Permitted Sources'!K2195</f>
        <v>30</v>
      </c>
      <c r="I2945" s="67">
        <f>'Permitted Sources'!L2195</f>
        <v>0</v>
      </c>
      <c r="J2945" s="67">
        <f>'Permitted Sources'!M2195</f>
        <v>0</v>
      </c>
      <c r="K2945" t="str">
        <f t="shared" si="45"/>
        <v>Compressor Engines</v>
      </c>
    </row>
    <row r="2946" spans="1:11" x14ac:dyDescent="0.2">
      <c r="A2946" s="159" t="str">
        <f>'Permitted Sources'!A2196</f>
        <v>WYDEQ Permitted Sources</v>
      </c>
      <c r="B2946" t="str">
        <f>'Permitted Sources'!B2196</f>
        <v>56</v>
      </c>
      <c r="C2946" s="159">
        <f>'Permitted Sources'!D2196</f>
        <v>56019</v>
      </c>
      <c r="D2946" s="159" t="str">
        <f>'Permitted Sources'!E2196</f>
        <v>20200253</v>
      </c>
      <c r="E2946" t="str">
        <f>'Permitted Sources'!H2196</f>
        <v>Compressor Engines</v>
      </c>
      <c r="F2946" s="67">
        <f>'Permitted Sources'!I2196</f>
        <v>14</v>
      </c>
      <c r="G2946" s="67">
        <f>'Permitted Sources'!J2196</f>
        <v>7</v>
      </c>
      <c r="H2946" s="67">
        <f>'Permitted Sources'!K2196</f>
        <v>36</v>
      </c>
      <c r="I2946" s="67">
        <f>'Permitted Sources'!L2196</f>
        <v>0</v>
      </c>
      <c r="J2946" s="67">
        <f>'Permitted Sources'!M2196</f>
        <v>0</v>
      </c>
      <c r="K2946" t="str">
        <f t="shared" si="45"/>
        <v>Compressor Engines</v>
      </c>
    </row>
    <row r="2947" spans="1:11" x14ac:dyDescent="0.2">
      <c r="A2947" s="159" t="str">
        <f>'Permitted Sources'!A2197</f>
        <v>WYDEQ Permitted Sources</v>
      </c>
      <c r="B2947" t="str">
        <f>'Permitted Sources'!B2197</f>
        <v>56</v>
      </c>
      <c r="C2947" s="159">
        <f>'Permitted Sources'!D2197</f>
        <v>56019</v>
      </c>
      <c r="D2947" s="159" t="str">
        <f>'Permitted Sources'!E2197</f>
        <v>31000404</v>
      </c>
      <c r="E2947" t="str">
        <f>'Permitted Sources'!H2197</f>
        <v>Process Heaters</v>
      </c>
      <c r="F2947" s="67">
        <f>'Permitted Sources'!I2197</f>
        <v>0.04</v>
      </c>
      <c r="G2947" s="67">
        <f>'Permitted Sources'!J2197</f>
        <v>0</v>
      </c>
      <c r="H2947" s="67">
        <f>'Permitted Sources'!K2197</f>
        <v>0.01</v>
      </c>
      <c r="I2947" s="67">
        <f>'Permitted Sources'!L2197</f>
        <v>0</v>
      </c>
      <c r="J2947" s="67">
        <f>'Permitted Sources'!M2197</f>
        <v>0</v>
      </c>
      <c r="K2947" t="str">
        <f t="shared" si="45"/>
        <v>Heaters</v>
      </c>
    </row>
    <row r="2948" spans="1:11" x14ac:dyDescent="0.2">
      <c r="A2948" s="159" t="str">
        <f>'Permitted Sources'!A2198</f>
        <v>WYDEQ Permitted Sources</v>
      </c>
      <c r="B2948" t="str">
        <f>'Permitted Sources'!B2198</f>
        <v>56</v>
      </c>
      <c r="C2948" s="159">
        <f>'Permitted Sources'!D2198</f>
        <v>56019</v>
      </c>
      <c r="D2948" s="159" t="str">
        <f>'Permitted Sources'!E2198</f>
        <v>31000404</v>
      </c>
      <c r="E2948" t="str">
        <f>'Permitted Sources'!H2198</f>
        <v>Process Heaters</v>
      </c>
      <c r="F2948" s="67">
        <f>'Permitted Sources'!I2198</f>
        <v>0</v>
      </c>
      <c r="G2948" s="67">
        <f>'Permitted Sources'!J2198</f>
        <v>3.3</v>
      </c>
      <c r="H2948" s="67">
        <f>'Permitted Sources'!K2198</f>
        <v>0</v>
      </c>
      <c r="I2948" s="67">
        <f>'Permitted Sources'!L2198</f>
        <v>0</v>
      </c>
      <c r="J2948" s="67">
        <f>'Permitted Sources'!M2198</f>
        <v>0</v>
      </c>
      <c r="K2948" t="str">
        <f t="shared" si="45"/>
        <v>Heaters</v>
      </c>
    </row>
    <row r="2949" spans="1:11" x14ac:dyDescent="0.2">
      <c r="A2949" s="159" t="str">
        <f>'Permitted Sources'!A2199</f>
        <v>WYDEQ Permitted Sources</v>
      </c>
      <c r="B2949" t="str">
        <f>'Permitted Sources'!B2199</f>
        <v>56</v>
      </c>
      <c r="C2949" s="159">
        <f>'Permitted Sources'!D2199</f>
        <v>56019</v>
      </c>
      <c r="D2949" s="159" t="str">
        <f>'Permitted Sources'!E2199</f>
        <v>31000404</v>
      </c>
      <c r="E2949" t="str">
        <f>'Permitted Sources'!H2199</f>
        <v>Process Heaters</v>
      </c>
      <c r="F2949" s="67">
        <f>'Permitted Sources'!I2199</f>
        <v>0.21</v>
      </c>
      <c r="G2949" s="67">
        <f>'Permitted Sources'!J2199</f>
        <v>0.01</v>
      </c>
      <c r="H2949" s="67">
        <f>'Permitted Sources'!K2199</f>
        <v>0.04</v>
      </c>
      <c r="I2949" s="67">
        <f>'Permitted Sources'!L2199</f>
        <v>0</v>
      </c>
      <c r="J2949" s="67">
        <f>'Permitted Sources'!M2199</f>
        <v>0</v>
      </c>
      <c r="K2949" t="str">
        <f t="shared" si="45"/>
        <v>Heaters</v>
      </c>
    </row>
    <row r="2950" spans="1:11" x14ac:dyDescent="0.2">
      <c r="A2950" s="159" t="str">
        <f>'Permitted Sources'!A2200</f>
        <v>WYDEQ Permitted Sources</v>
      </c>
      <c r="B2950" t="str">
        <f>'Permitted Sources'!B2200</f>
        <v>56</v>
      </c>
      <c r="C2950" s="159">
        <f>'Permitted Sources'!D2200</f>
        <v>56019</v>
      </c>
      <c r="D2950" s="159" t="str">
        <f>'Permitted Sources'!E2200</f>
        <v>20200254</v>
      </c>
      <c r="E2950" t="str">
        <f>'Permitted Sources'!H2200</f>
        <v>Compressor Engines</v>
      </c>
      <c r="F2950" s="67">
        <f>'Permitted Sources'!I2200</f>
        <v>14.3</v>
      </c>
      <c r="G2950" s="67">
        <f>'Permitted Sources'!J2200</f>
        <v>14.3</v>
      </c>
      <c r="H2950" s="67">
        <f>'Permitted Sources'!K2200</f>
        <v>7.1</v>
      </c>
      <c r="I2950" s="67">
        <f>'Permitted Sources'!L2200</f>
        <v>0</v>
      </c>
      <c r="J2950" s="67">
        <f>'Permitted Sources'!M2200</f>
        <v>0</v>
      </c>
      <c r="K2950" t="str">
        <f t="shared" si="45"/>
        <v>Compressor Engines</v>
      </c>
    </row>
    <row r="2951" spans="1:11" x14ac:dyDescent="0.2">
      <c r="A2951" s="159" t="str">
        <f>'Permitted Sources'!A2201</f>
        <v>WYDEQ Permitted Sources</v>
      </c>
      <c r="B2951" t="str">
        <f>'Permitted Sources'!B2201</f>
        <v>56</v>
      </c>
      <c r="C2951" s="159">
        <f>'Permitted Sources'!D2201</f>
        <v>56005</v>
      </c>
      <c r="D2951" s="159">
        <f>'Permitted Sources'!E2201</f>
        <v>20200200</v>
      </c>
      <c r="E2951" t="str">
        <f>'Permitted Sources'!H2201</f>
        <v>Compressor Engines</v>
      </c>
      <c r="F2951" s="67">
        <f>'Permitted Sources'!I2201</f>
        <v>25.650392708131402</v>
      </c>
      <c r="G2951" s="67">
        <f>'Permitted Sources'!J2201</f>
        <v>5.3010811596804901</v>
      </c>
      <c r="H2951" s="67">
        <f>'Permitted Sources'!K2201</f>
        <v>6.4980994860599557</v>
      </c>
      <c r="I2951" s="67">
        <f>'Permitted Sources'!L2201</f>
        <v>3.4200523610841874E-2</v>
      </c>
      <c r="J2951" s="67">
        <f>'Permitted Sources'!M2201</f>
        <v>0.51300785416262806</v>
      </c>
      <c r="K2951" t="str">
        <f t="shared" ref="K2951:K3014" si="46">IF(E2951="Unpermitted Fugitives","Fugitives",IF(E2951="Natural Gas Processing Facilities, Pump Seals","Fugitives",IF(E2951="Natural Gas Production, All Equipt Leak Fugitives","Fugitives",IF(E2951="External Combustion Boilers","Heaters",IF(E2951="Permitted Tank Losses","Condensate tank ",IF(E2951="Permitted Fugitives","Fugitives",IF(E2951="Process Heaters","Heaters",E2951)))))))</f>
        <v>Compressor Engines</v>
      </c>
    </row>
    <row r="2952" spans="1:11" x14ac:dyDescent="0.2">
      <c r="A2952" s="159" t="str">
        <f>'Permitted Sources'!A2202</f>
        <v>WYDEQ Permitted Sources</v>
      </c>
      <c r="B2952" t="str">
        <f>'Permitted Sources'!B2202</f>
        <v>56</v>
      </c>
      <c r="C2952" s="159">
        <f>'Permitted Sources'!D2202</f>
        <v>56005</v>
      </c>
      <c r="D2952" s="159">
        <f>'Permitted Sources'!E2202</f>
        <v>20200200</v>
      </c>
      <c r="E2952" t="str">
        <f>'Permitted Sources'!H2202</f>
        <v>Compressor Engines</v>
      </c>
      <c r="F2952" s="67">
        <f>'Permitted Sources'!I2202</f>
        <v>25.650392708131402</v>
      </c>
      <c r="G2952" s="67">
        <f>'Permitted Sources'!J2202</f>
        <v>5.3010811596804901</v>
      </c>
      <c r="H2952" s="67">
        <f>'Permitted Sources'!K2202</f>
        <v>6.4980994860599557</v>
      </c>
      <c r="I2952" s="67">
        <f>'Permitted Sources'!L2202</f>
        <v>3.4200523610841874E-2</v>
      </c>
      <c r="J2952" s="67">
        <f>'Permitted Sources'!M2202</f>
        <v>0.51300785416262806</v>
      </c>
      <c r="K2952" t="str">
        <f t="shared" si="46"/>
        <v>Compressor Engines</v>
      </c>
    </row>
    <row r="2953" spans="1:11" x14ac:dyDescent="0.2">
      <c r="A2953" s="159" t="str">
        <f>'Permitted Sources'!A2203</f>
        <v>WYDEQ Permitted Sources</v>
      </c>
      <c r="B2953" t="str">
        <f>'Permitted Sources'!B2203</f>
        <v>56</v>
      </c>
      <c r="C2953" s="159">
        <f>'Permitted Sources'!D2203</f>
        <v>56005</v>
      </c>
      <c r="D2953" s="159">
        <f>'Permitted Sources'!E2203</f>
        <v>20200200</v>
      </c>
      <c r="E2953" t="str">
        <f>'Permitted Sources'!H2203</f>
        <v>Compressor Engines</v>
      </c>
      <c r="F2953" s="67">
        <f>'Permitted Sources'!I2203</f>
        <v>25.650392708131402</v>
      </c>
      <c r="G2953" s="67">
        <f>'Permitted Sources'!J2203</f>
        <v>5.3010811596804901</v>
      </c>
      <c r="H2953" s="67">
        <f>'Permitted Sources'!K2203</f>
        <v>6.4980994860599557</v>
      </c>
      <c r="I2953" s="67">
        <f>'Permitted Sources'!L2203</f>
        <v>3.4200523610841874E-2</v>
      </c>
      <c r="J2953" s="67">
        <f>'Permitted Sources'!M2203</f>
        <v>0.51300785416262806</v>
      </c>
      <c r="K2953" t="str">
        <f t="shared" si="46"/>
        <v>Compressor Engines</v>
      </c>
    </row>
    <row r="2954" spans="1:11" x14ac:dyDescent="0.2">
      <c r="A2954" s="159" t="str">
        <f>'Permitted Sources'!A2204</f>
        <v>WYDEQ Permitted Sources</v>
      </c>
      <c r="B2954" t="str">
        <f>'Permitted Sources'!B2204</f>
        <v>56</v>
      </c>
      <c r="C2954" s="159">
        <f>'Permitted Sources'!D2204</f>
        <v>56005</v>
      </c>
      <c r="D2954" s="159">
        <f>'Permitted Sources'!E2204</f>
        <v>20200200</v>
      </c>
      <c r="E2954" t="str">
        <f>'Permitted Sources'!H2204</f>
        <v>Compressor Engines</v>
      </c>
      <c r="F2954" s="67">
        <f>'Permitted Sources'!I2204</f>
        <v>25.650392708131402</v>
      </c>
      <c r="G2954" s="67">
        <f>'Permitted Sources'!J2204</f>
        <v>5.3010811596804901</v>
      </c>
      <c r="H2954" s="67">
        <f>'Permitted Sources'!K2204</f>
        <v>6.4980994860599557</v>
      </c>
      <c r="I2954" s="67">
        <f>'Permitted Sources'!L2204</f>
        <v>3.4200523610841874E-2</v>
      </c>
      <c r="J2954" s="67">
        <f>'Permitted Sources'!M2204</f>
        <v>0.51300785416262806</v>
      </c>
      <c r="K2954" t="str">
        <f t="shared" si="46"/>
        <v>Compressor Engines</v>
      </c>
    </row>
    <row r="2955" spans="1:11" x14ac:dyDescent="0.2">
      <c r="A2955" s="159" t="str">
        <f>'Permitted Sources'!A2205</f>
        <v>WYDEQ Permitted Sources</v>
      </c>
      <c r="B2955" t="str">
        <f>'Permitted Sources'!B2205</f>
        <v>56</v>
      </c>
      <c r="C2955" s="159">
        <f>'Permitted Sources'!D2205</f>
        <v>56005</v>
      </c>
      <c r="D2955" s="159">
        <f>'Permitted Sources'!E2205</f>
        <v>20200200</v>
      </c>
      <c r="E2955" t="str">
        <f>'Permitted Sources'!H2205</f>
        <v>Compressor Engines</v>
      </c>
      <c r="F2955" s="67">
        <f>'Permitted Sources'!I2205</f>
        <v>25.650392708131402</v>
      </c>
      <c r="G2955" s="67">
        <f>'Permitted Sources'!J2205</f>
        <v>5.3010811596804901</v>
      </c>
      <c r="H2955" s="67">
        <f>'Permitted Sources'!K2205</f>
        <v>6.4980994860599557</v>
      </c>
      <c r="I2955" s="67">
        <f>'Permitted Sources'!L2205</f>
        <v>3.4200523610841874E-2</v>
      </c>
      <c r="J2955" s="67">
        <f>'Permitted Sources'!M2205</f>
        <v>0.51300785416262806</v>
      </c>
      <c r="K2955" t="str">
        <f t="shared" si="46"/>
        <v>Compressor Engines</v>
      </c>
    </row>
    <row r="2956" spans="1:11" x14ac:dyDescent="0.2">
      <c r="A2956" s="159" t="str">
        <f>'Permitted Sources'!A2206</f>
        <v>WYDEQ Permitted Sources</v>
      </c>
      <c r="B2956" t="str">
        <f>'Permitted Sources'!B2206</f>
        <v>56</v>
      </c>
      <c r="C2956" s="159">
        <f>'Permitted Sources'!D2206</f>
        <v>56005</v>
      </c>
      <c r="D2956" s="159">
        <f>'Permitted Sources'!E2206</f>
        <v>20200200</v>
      </c>
      <c r="E2956" t="str">
        <f>'Permitted Sources'!H2206</f>
        <v>Compressor Engines</v>
      </c>
      <c r="F2956" s="67">
        <f>'Permitted Sources'!I2206</f>
        <v>2.7806512674901875</v>
      </c>
      <c r="G2956" s="67">
        <f>'Permitted Sources'!J2206</f>
        <v>9.9627612257669806E-2</v>
      </c>
      <c r="H2956" s="67">
        <f>'Permitted Sources'!K2206</f>
        <v>2.3345574812618151</v>
      </c>
      <c r="I2956" s="67">
        <f>'Permitted Sources'!L2206</f>
        <v>2.9739585748558154E-3</v>
      </c>
      <c r="J2956" s="67">
        <f>'Permitted Sources'!M2206</f>
        <v>4.4609378622837224E-2</v>
      </c>
      <c r="K2956" t="str">
        <f t="shared" si="46"/>
        <v>Compressor Engines</v>
      </c>
    </row>
    <row r="2957" spans="1:11" x14ac:dyDescent="0.2">
      <c r="A2957" s="159" t="str">
        <f>'Permitted Sources'!A2207</f>
        <v>WYDEQ Permitted Sources</v>
      </c>
      <c r="B2957" t="str">
        <f>'Permitted Sources'!B2207</f>
        <v>56</v>
      </c>
      <c r="C2957" s="159">
        <f>'Permitted Sources'!D2207</f>
        <v>56005</v>
      </c>
      <c r="D2957" s="159" t="str">
        <f>'Permitted Sources'!E2207</f>
        <v>31000400</v>
      </c>
      <c r="E2957" t="str">
        <f>'Permitted Sources'!H2207</f>
        <v>Process Heaters</v>
      </c>
      <c r="F2957" s="67">
        <f>'Permitted Sources'!I2207</f>
        <v>0.59041824647872798</v>
      </c>
      <c r="G2957" s="67">
        <f>'Permitted Sources'!J2207</f>
        <v>3.2473003556330038E-2</v>
      </c>
      <c r="H2957" s="67">
        <f>'Permitted Sources'!K2207</f>
        <v>0.49595132704213152</v>
      </c>
      <c r="I2957" s="67">
        <f>'Permitted Sources'!L2207</f>
        <v>3.5425094788723677E-3</v>
      </c>
      <c r="J2957" s="67">
        <f>'Permitted Sources'!M2207</f>
        <v>4.4871786732383324E-2</v>
      </c>
      <c r="K2957" t="str">
        <f t="shared" si="46"/>
        <v>Heaters</v>
      </c>
    </row>
    <row r="2958" spans="1:11" x14ac:dyDescent="0.2">
      <c r="A2958" s="159" t="str">
        <f>'Permitted Sources'!A2208</f>
        <v>WYDEQ Permitted Sources</v>
      </c>
      <c r="B2958" t="str">
        <f>'Permitted Sources'!B2208</f>
        <v>56</v>
      </c>
      <c r="C2958" s="159">
        <f>'Permitted Sources'!D2208</f>
        <v>56005</v>
      </c>
      <c r="D2958" s="159" t="str">
        <f>'Permitted Sources'!E2208</f>
        <v>31000400</v>
      </c>
      <c r="E2958" t="str">
        <f>'Permitted Sources'!H2208</f>
        <v>Process Heaters</v>
      </c>
      <c r="F2958" s="67">
        <f>'Permitted Sources'!I2208</f>
        <v>0.59041824647872798</v>
      </c>
      <c r="G2958" s="67">
        <f>'Permitted Sources'!J2208</f>
        <v>3.2473003556330038E-2</v>
      </c>
      <c r="H2958" s="67">
        <f>'Permitted Sources'!K2208</f>
        <v>0.49595132704213152</v>
      </c>
      <c r="I2958" s="67">
        <f>'Permitted Sources'!L2208</f>
        <v>3.5425094788723677E-3</v>
      </c>
      <c r="J2958" s="67">
        <f>'Permitted Sources'!M2208</f>
        <v>4.4871786732383324E-2</v>
      </c>
      <c r="K2958" t="str">
        <f t="shared" si="46"/>
        <v>Heaters</v>
      </c>
    </row>
    <row r="2959" spans="1:11" x14ac:dyDescent="0.2">
      <c r="A2959" s="159" t="str">
        <f>'Permitted Sources'!A2209</f>
        <v>WYDEQ Permitted Sources</v>
      </c>
      <c r="B2959" t="str">
        <f>'Permitted Sources'!B2209</f>
        <v>56</v>
      </c>
      <c r="C2959" s="159">
        <f>'Permitted Sources'!D2209</f>
        <v>56005</v>
      </c>
      <c r="D2959" s="159" t="str">
        <f>'Permitted Sources'!E2209</f>
        <v>31000400</v>
      </c>
      <c r="E2959" t="str">
        <f>'Permitted Sources'!H2209</f>
        <v>Process Heaters</v>
      </c>
      <c r="F2959" s="67">
        <f>'Permitted Sources'!I2209</f>
        <v>0.59041824647872798</v>
      </c>
      <c r="G2959" s="67">
        <f>'Permitted Sources'!J2209</f>
        <v>3.2473003556330038E-2</v>
      </c>
      <c r="H2959" s="67">
        <f>'Permitted Sources'!K2209</f>
        <v>0.49595132704213152</v>
      </c>
      <c r="I2959" s="67">
        <f>'Permitted Sources'!L2209</f>
        <v>3.5425094788723677E-3</v>
      </c>
      <c r="J2959" s="67">
        <f>'Permitted Sources'!M2209</f>
        <v>4.4871786732383324E-2</v>
      </c>
      <c r="K2959" t="str">
        <f t="shared" si="46"/>
        <v>Heaters</v>
      </c>
    </row>
    <row r="2960" spans="1:11" x14ac:dyDescent="0.2">
      <c r="A2960" s="159" t="str">
        <f>'Permitted Sources'!A2210</f>
        <v>WYDEQ Permitted Sources</v>
      </c>
      <c r="B2960" t="str">
        <f>'Permitted Sources'!B2210</f>
        <v>56</v>
      </c>
      <c r="C2960" s="159">
        <f>'Permitted Sources'!D2210</f>
        <v>56005</v>
      </c>
      <c r="D2960" s="159" t="str">
        <f>'Permitted Sources'!E2210</f>
        <v>31000400</v>
      </c>
      <c r="E2960" t="str">
        <f>'Permitted Sources'!H2210</f>
        <v>Process Heaters</v>
      </c>
      <c r="F2960" s="67">
        <f>'Permitted Sources'!I2210</f>
        <v>0.59041824647872798</v>
      </c>
      <c r="G2960" s="67">
        <f>'Permitted Sources'!J2210</f>
        <v>3.2473003556330038E-2</v>
      </c>
      <c r="H2960" s="67">
        <f>'Permitted Sources'!K2210</f>
        <v>0.49595132704213152</v>
      </c>
      <c r="I2960" s="67">
        <f>'Permitted Sources'!L2210</f>
        <v>3.5425094788723677E-3</v>
      </c>
      <c r="J2960" s="67">
        <f>'Permitted Sources'!M2210</f>
        <v>4.4871786732383324E-2</v>
      </c>
      <c r="K2960" t="str">
        <f t="shared" si="46"/>
        <v>Heaters</v>
      </c>
    </row>
    <row r="2961" spans="1:11" x14ac:dyDescent="0.2">
      <c r="A2961" s="159" t="str">
        <f>'Permitted Sources'!A2211</f>
        <v>WYDEQ Permitted Sources</v>
      </c>
      <c r="B2961" t="str">
        <f>'Permitted Sources'!B2211</f>
        <v>56</v>
      </c>
      <c r="C2961" s="159">
        <f>'Permitted Sources'!D2211</f>
        <v>56005</v>
      </c>
      <c r="D2961" s="159" t="str">
        <f>'Permitted Sources'!E2211</f>
        <v>31000400</v>
      </c>
      <c r="E2961" t="str">
        <f>'Permitted Sources'!H2211</f>
        <v>Process Heaters</v>
      </c>
      <c r="F2961" s="67">
        <f>'Permitted Sources'!I2211</f>
        <v>0.59041824647872798</v>
      </c>
      <c r="G2961" s="67">
        <f>'Permitted Sources'!J2211</f>
        <v>3.2473003556330038E-2</v>
      </c>
      <c r="H2961" s="67">
        <f>'Permitted Sources'!K2211</f>
        <v>0.49595132704213152</v>
      </c>
      <c r="I2961" s="67">
        <f>'Permitted Sources'!L2211</f>
        <v>3.5425094788723677E-3</v>
      </c>
      <c r="J2961" s="67">
        <f>'Permitted Sources'!M2211</f>
        <v>4.4871786732383324E-2</v>
      </c>
      <c r="K2961" t="str">
        <f t="shared" si="46"/>
        <v>Heaters</v>
      </c>
    </row>
    <row r="2962" spans="1:11" x14ac:dyDescent="0.2">
      <c r="A2962" s="159" t="str">
        <f>'Permitted Sources'!A2212</f>
        <v>WYDEQ Permitted Sources</v>
      </c>
      <c r="B2962" t="str">
        <f>'Permitted Sources'!B2212</f>
        <v>56</v>
      </c>
      <c r="C2962" s="159">
        <f>'Permitted Sources'!D2212</f>
        <v>56005</v>
      </c>
      <c r="D2962" s="159" t="str">
        <f>'Permitted Sources'!E2212</f>
        <v>31000400</v>
      </c>
      <c r="E2962" t="str">
        <f>'Permitted Sources'!H2212</f>
        <v>Process Heaters</v>
      </c>
      <c r="F2962" s="67">
        <f>'Permitted Sources'!I2212</f>
        <v>0.5262203720756472</v>
      </c>
      <c r="G2962" s="67">
        <f>'Permitted Sources'!J2212</f>
        <v>2.8942120464160594E-2</v>
      </c>
      <c r="H2962" s="67">
        <f>'Permitted Sources'!K2212</f>
        <v>0.44202511254354365</v>
      </c>
      <c r="I2962" s="67">
        <f>'Permitted Sources'!L2212</f>
        <v>3.1573222324538823E-3</v>
      </c>
      <c r="J2962" s="67">
        <f>'Permitted Sources'!M2212</f>
        <v>3.9992748277749186E-2</v>
      </c>
      <c r="K2962" t="str">
        <f t="shared" si="46"/>
        <v>Heaters</v>
      </c>
    </row>
    <row r="2963" spans="1:11" x14ac:dyDescent="0.2">
      <c r="A2963" s="159" t="str">
        <f>'Permitted Sources'!A2213</f>
        <v>WYDEQ Permitted Sources</v>
      </c>
      <c r="B2963" t="str">
        <f>'Permitted Sources'!B2213</f>
        <v>56</v>
      </c>
      <c r="C2963" s="159">
        <f>'Permitted Sources'!D2213</f>
        <v>56005</v>
      </c>
      <c r="D2963" s="159" t="str">
        <f>'Permitted Sources'!E2213</f>
        <v>31000400</v>
      </c>
      <c r="E2963" t="str">
        <f>'Permitted Sources'!H2213</f>
        <v>Process Heaters</v>
      </c>
      <c r="F2963" s="67">
        <f>'Permitted Sources'!I2213</f>
        <v>0.44281368485904604</v>
      </c>
      <c r="G2963" s="67">
        <f>'Permitted Sources'!J2213</f>
        <v>2.4354752667247528E-2</v>
      </c>
      <c r="H2963" s="67">
        <f>'Permitted Sources'!K2213</f>
        <v>0.37196349528159872</v>
      </c>
      <c r="I2963" s="67">
        <f>'Permitted Sources'!L2213</f>
        <v>2.6568821091542761E-3</v>
      </c>
      <c r="J2963" s="67">
        <f>'Permitted Sources'!M2213</f>
        <v>3.3653840049287502E-2</v>
      </c>
      <c r="K2963" t="str">
        <f t="shared" si="46"/>
        <v>Heaters</v>
      </c>
    </row>
    <row r="2964" spans="1:11" x14ac:dyDescent="0.2">
      <c r="A2964" s="159" t="str">
        <f>'Permitted Sources'!A2214</f>
        <v>WYDEQ Permitted Sources</v>
      </c>
      <c r="B2964" t="str">
        <f>'Permitted Sources'!B2214</f>
        <v>56</v>
      </c>
      <c r="C2964" s="159">
        <f>'Permitted Sources'!D2214</f>
        <v>56005</v>
      </c>
      <c r="D2964" s="159" t="str">
        <f>'Permitted Sources'!E2214</f>
        <v>31000400</v>
      </c>
      <c r="E2964" t="str">
        <f>'Permitted Sources'!H2214</f>
        <v>Process Heaters</v>
      </c>
      <c r="F2964" s="67">
        <f>'Permitted Sources'!I2214</f>
        <v>0.44281368485904604</v>
      </c>
      <c r="G2964" s="67">
        <f>'Permitted Sources'!J2214</f>
        <v>2.4354752667247528E-2</v>
      </c>
      <c r="H2964" s="67">
        <f>'Permitted Sources'!K2214</f>
        <v>0.37196349528159872</v>
      </c>
      <c r="I2964" s="67">
        <f>'Permitted Sources'!L2214</f>
        <v>2.6568821091542761E-3</v>
      </c>
      <c r="J2964" s="67">
        <f>'Permitted Sources'!M2214</f>
        <v>3.3653840049287502E-2</v>
      </c>
      <c r="K2964" t="str">
        <f t="shared" si="46"/>
        <v>Heaters</v>
      </c>
    </row>
    <row r="2965" spans="1:11" x14ac:dyDescent="0.2">
      <c r="A2965" s="159" t="str">
        <f>'Permitted Sources'!A2215</f>
        <v>WYDEQ Permitted Sources</v>
      </c>
      <c r="B2965" t="str">
        <f>'Permitted Sources'!B2215</f>
        <v>56</v>
      </c>
      <c r="C2965" s="159">
        <f>'Permitted Sources'!D2215</f>
        <v>56005</v>
      </c>
      <c r="D2965" s="159" t="str">
        <f>'Permitted Sources'!E2215</f>
        <v>31000400</v>
      </c>
      <c r="E2965" t="str">
        <f>'Permitted Sources'!H2215</f>
        <v>Process Heaters</v>
      </c>
      <c r="F2965" s="67">
        <f>'Permitted Sources'!I2215</f>
        <v>0.44281368485904604</v>
      </c>
      <c r="G2965" s="67">
        <f>'Permitted Sources'!J2215</f>
        <v>2.4354752667247528E-2</v>
      </c>
      <c r="H2965" s="67">
        <f>'Permitted Sources'!K2215</f>
        <v>0.37196349528159872</v>
      </c>
      <c r="I2965" s="67">
        <f>'Permitted Sources'!L2215</f>
        <v>2.6568821091542761E-3</v>
      </c>
      <c r="J2965" s="67">
        <f>'Permitted Sources'!M2215</f>
        <v>3.3653840049287502E-2</v>
      </c>
      <c r="K2965" t="str">
        <f t="shared" si="46"/>
        <v>Heaters</v>
      </c>
    </row>
    <row r="2966" spans="1:11" x14ac:dyDescent="0.2">
      <c r="A2966" s="159" t="str">
        <f>'Permitted Sources'!A2216</f>
        <v>WYDEQ Permitted Sources</v>
      </c>
      <c r="B2966" t="str">
        <f>'Permitted Sources'!B2216</f>
        <v>56</v>
      </c>
      <c r="C2966" s="159">
        <f>'Permitted Sources'!D2216</f>
        <v>56005</v>
      </c>
      <c r="D2966" s="159">
        <f>'Permitted Sources'!E2216</f>
        <v>40400300</v>
      </c>
      <c r="E2966" t="str">
        <f>'Permitted Sources'!H2216</f>
        <v>Permitted Tank Losses</v>
      </c>
      <c r="F2966" s="67" t="str">
        <f>'Permitted Sources'!I2216</f>
        <v>-</v>
      </c>
      <c r="G2966" s="67">
        <f>'Permitted Sources'!J2216</f>
        <v>5.4997864055552747E-3</v>
      </c>
      <c r="H2966" s="67" t="str">
        <f>'Permitted Sources'!K2216</f>
        <v>-</v>
      </c>
      <c r="I2966" s="67" t="str">
        <f>'Permitted Sources'!L2216</f>
        <v>-</v>
      </c>
      <c r="J2966" s="67">
        <f>'Permitted Sources'!M2216</f>
        <v>0</v>
      </c>
      <c r="K2966" t="str">
        <f t="shared" si="46"/>
        <v xml:space="preserve">Condensate tank </v>
      </c>
    </row>
    <row r="2967" spans="1:11" x14ac:dyDescent="0.2">
      <c r="A2967" s="159" t="str">
        <f>'Permitted Sources'!A2217</f>
        <v>WYDEQ Permitted Sources</v>
      </c>
      <c r="B2967" t="str">
        <f>'Permitted Sources'!B2217</f>
        <v>56</v>
      </c>
      <c r="C2967" s="159">
        <f>'Permitted Sources'!D2217</f>
        <v>56005</v>
      </c>
      <c r="D2967" s="159">
        <f>'Permitted Sources'!E2217</f>
        <v>40400300</v>
      </c>
      <c r="E2967" t="str">
        <f>'Permitted Sources'!H2217</f>
        <v>Permitted Tank Losses</v>
      </c>
      <c r="F2967" s="67" t="str">
        <f>'Permitted Sources'!I2217</f>
        <v>-</v>
      </c>
      <c r="G2967" s="67">
        <f>'Permitted Sources'!J2217</f>
        <v>5.4997864055552747E-3</v>
      </c>
      <c r="H2967" s="67" t="str">
        <f>'Permitted Sources'!K2217</f>
        <v>-</v>
      </c>
      <c r="I2967" s="67" t="str">
        <f>'Permitted Sources'!L2217</f>
        <v>-</v>
      </c>
      <c r="J2967" s="67">
        <f>'Permitted Sources'!M2217</f>
        <v>0</v>
      </c>
      <c r="K2967" t="str">
        <f t="shared" si="46"/>
        <v xml:space="preserve">Condensate tank </v>
      </c>
    </row>
    <row r="2968" spans="1:11" x14ac:dyDescent="0.2">
      <c r="A2968" s="159" t="str">
        <f>'Permitted Sources'!A2218</f>
        <v>WYDEQ Permitted Sources</v>
      </c>
      <c r="B2968" t="str">
        <f>'Permitted Sources'!B2218</f>
        <v>56</v>
      </c>
      <c r="C2968" s="159">
        <f>'Permitted Sources'!D2218</f>
        <v>56005</v>
      </c>
      <c r="D2968" s="159">
        <f>'Permitted Sources'!E2218</f>
        <v>40400300</v>
      </c>
      <c r="E2968" t="str">
        <f>'Permitted Sources'!H2218</f>
        <v>Permitted Tank Losses</v>
      </c>
      <c r="F2968" s="67" t="str">
        <f>'Permitted Sources'!I2218</f>
        <v>-</v>
      </c>
      <c r="G2968" s="67">
        <f>'Permitted Sources'!J2218</f>
        <v>5.4997864055552747E-3</v>
      </c>
      <c r="H2968" s="67" t="str">
        <f>'Permitted Sources'!K2218</f>
        <v>-</v>
      </c>
      <c r="I2968" s="67" t="str">
        <f>'Permitted Sources'!L2218</f>
        <v>-</v>
      </c>
      <c r="J2968" s="67">
        <f>'Permitted Sources'!M2218</f>
        <v>0</v>
      </c>
      <c r="K2968" t="str">
        <f t="shared" si="46"/>
        <v xml:space="preserve">Condensate tank </v>
      </c>
    </row>
    <row r="2969" spans="1:11" x14ac:dyDescent="0.2">
      <c r="A2969" s="159" t="str">
        <f>'Permitted Sources'!A2219</f>
        <v>WYDEQ Permitted Sources</v>
      </c>
      <c r="B2969" t="str">
        <f>'Permitted Sources'!B2219</f>
        <v>56</v>
      </c>
      <c r="C2969" s="159">
        <f>'Permitted Sources'!D2219</f>
        <v>56005</v>
      </c>
      <c r="D2969" s="159">
        <f>'Permitted Sources'!E2219</f>
        <v>40400300</v>
      </c>
      <c r="E2969" t="str">
        <f>'Permitted Sources'!H2219</f>
        <v>Permitted Tank Losses</v>
      </c>
      <c r="F2969" s="67" t="str">
        <f>'Permitted Sources'!I2219</f>
        <v>-</v>
      </c>
      <c r="G2969" s="67">
        <f>'Permitted Sources'!J2219</f>
        <v>5.4997864055552747E-3</v>
      </c>
      <c r="H2969" s="67" t="str">
        <f>'Permitted Sources'!K2219</f>
        <v>-</v>
      </c>
      <c r="I2969" s="67" t="str">
        <f>'Permitted Sources'!L2219</f>
        <v>-</v>
      </c>
      <c r="J2969" s="67">
        <f>'Permitted Sources'!M2219</f>
        <v>0</v>
      </c>
      <c r="K2969" t="str">
        <f t="shared" si="46"/>
        <v xml:space="preserve">Condensate tank </v>
      </c>
    </row>
    <row r="2970" spans="1:11" x14ac:dyDescent="0.2">
      <c r="A2970" s="159" t="str">
        <f>'Permitted Sources'!A2220</f>
        <v>WYDEQ Permitted Sources</v>
      </c>
      <c r="B2970" t="str">
        <f>'Permitted Sources'!B2220</f>
        <v>56</v>
      </c>
      <c r="C2970" s="159">
        <f>'Permitted Sources'!D2220</f>
        <v>56005</v>
      </c>
      <c r="D2970" s="159">
        <f>'Permitted Sources'!E2220</f>
        <v>40400300</v>
      </c>
      <c r="E2970" t="str">
        <f>'Permitted Sources'!H2220</f>
        <v>Permitted Tank Losses</v>
      </c>
      <c r="F2970" s="67" t="str">
        <f>'Permitted Sources'!I2220</f>
        <v>-</v>
      </c>
      <c r="G2970" s="67">
        <f>'Permitted Sources'!J2220</f>
        <v>5.4997864055552747E-3</v>
      </c>
      <c r="H2970" s="67" t="str">
        <f>'Permitted Sources'!K2220</f>
        <v>-</v>
      </c>
      <c r="I2970" s="67" t="str">
        <f>'Permitted Sources'!L2220</f>
        <v>-</v>
      </c>
      <c r="J2970" s="67">
        <f>'Permitted Sources'!M2220</f>
        <v>0</v>
      </c>
      <c r="K2970" t="str">
        <f t="shared" si="46"/>
        <v xml:space="preserve">Condensate tank </v>
      </c>
    </row>
    <row r="2971" spans="1:11" x14ac:dyDescent="0.2">
      <c r="A2971" s="159" t="str">
        <f>'Permitted Sources'!A2221</f>
        <v>WYDEQ Permitted Sources</v>
      </c>
      <c r="B2971" t="str">
        <f>'Permitted Sources'!B2221</f>
        <v>56</v>
      </c>
      <c r="C2971" s="159">
        <f>'Permitted Sources'!D2221</f>
        <v>56005</v>
      </c>
      <c r="D2971" s="159">
        <f>'Permitted Sources'!E2221</f>
        <v>40400300</v>
      </c>
      <c r="E2971" t="str">
        <f>'Permitted Sources'!H2221</f>
        <v>Permitted Tank Losses</v>
      </c>
      <c r="F2971" s="67" t="str">
        <f>'Permitted Sources'!I2221</f>
        <v>-</v>
      </c>
      <c r="G2971" s="67">
        <f>'Permitted Sources'!J2221</f>
        <v>5.4997864055552747E-3</v>
      </c>
      <c r="H2971" s="67" t="str">
        <f>'Permitted Sources'!K2221</f>
        <v>-</v>
      </c>
      <c r="I2971" s="67" t="str">
        <f>'Permitted Sources'!L2221</f>
        <v>-</v>
      </c>
      <c r="J2971" s="67">
        <f>'Permitted Sources'!M2221</f>
        <v>0</v>
      </c>
      <c r="K2971" t="str">
        <f t="shared" si="46"/>
        <v xml:space="preserve">Condensate tank </v>
      </c>
    </row>
    <row r="2972" spans="1:11" x14ac:dyDescent="0.2">
      <c r="A2972" s="159" t="str">
        <f>'Permitted Sources'!A2222</f>
        <v>WYDEQ Permitted Sources</v>
      </c>
      <c r="B2972" t="str">
        <f>'Permitted Sources'!B2222</f>
        <v>56</v>
      </c>
      <c r="C2972" s="159">
        <f>'Permitted Sources'!D2222</f>
        <v>56005</v>
      </c>
      <c r="D2972" s="159">
        <f>'Permitted Sources'!E2222</f>
        <v>40400300</v>
      </c>
      <c r="E2972" t="str">
        <f>'Permitted Sources'!H2222</f>
        <v>Permitted Tank Losses</v>
      </c>
      <c r="F2972" s="67" t="str">
        <f>'Permitted Sources'!I2222</f>
        <v>-</v>
      </c>
      <c r="G2972" s="67">
        <f>'Permitted Sources'!J2222</f>
        <v>5.4997864055552747E-3</v>
      </c>
      <c r="H2972" s="67" t="str">
        <f>'Permitted Sources'!K2222</f>
        <v>-</v>
      </c>
      <c r="I2972" s="67" t="str">
        <f>'Permitted Sources'!L2222</f>
        <v>-</v>
      </c>
      <c r="J2972" s="67">
        <f>'Permitted Sources'!M2222</f>
        <v>0</v>
      </c>
      <c r="K2972" t="str">
        <f t="shared" si="46"/>
        <v xml:space="preserve">Condensate tank </v>
      </c>
    </row>
    <row r="2973" spans="1:11" x14ac:dyDescent="0.2">
      <c r="A2973" s="159" t="str">
        <f>'Permitted Sources'!A2223</f>
        <v>WYDEQ Permitted Sources</v>
      </c>
      <c r="B2973" t="str">
        <f>'Permitted Sources'!B2223</f>
        <v>56</v>
      </c>
      <c r="C2973" s="159">
        <f>'Permitted Sources'!D2223</f>
        <v>56005</v>
      </c>
      <c r="D2973" s="159">
        <f>'Permitted Sources'!E2223</f>
        <v>40400300</v>
      </c>
      <c r="E2973" t="str">
        <f>'Permitted Sources'!H2223</f>
        <v>Permitted Tank Losses</v>
      </c>
      <c r="F2973" s="67" t="str">
        <f>'Permitted Sources'!I2223</f>
        <v>-</v>
      </c>
      <c r="G2973" s="67">
        <f>'Permitted Sources'!J2223</f>
        <v>5.4997864055552747E-3</v>
      </c>
      <c r="H2973" s="67" t="str">
        <f>'Permitted Sources'!K2223</f>
        <v>-</v>
      </c>
      <c r="I2973" s="67" t="str">
        <f>'Permitted Sources'!L2223</f>
        <v>-</v>
      </c>
      <c r="J2973" s="67">
        <f>'Permitted Sources'!M2223</f>
        <v>0</v>
      </c>
      <c r="K2973" t="str">
        <f t="shared" si="46"/>
        <v xml:space="preserve">Condensate tank </v>
      </c>
    </row>
    <row r="2974" spans="1:11" x14ac:dyDescent="0.2">
      <c r="A2974" s="159" t="str">
        <f>'Permitted Sources'!A2224</f>
        <v>WYDEQ Permitted Sources</v>
      </c>
      <c r="B2974" t="str">
        <f>'Permitted Sources'!B2224</f>
        <v>56</v>
      </c>
      <c r="C2974" s="159">
        <f>'Permitted Sources'!D2224</f>
        <v>56005</v>
      </c>
      <c r="D2974" s="159" t="str">
        <f>'Permitted Sources'!E2224</f>
        <v>31000300</v>
      </c>
      <c r="E2974" t="str">
        <f>'Permitted Sources'!H2224</f>
        <v>Dehydrator</v>
      </c>
      <c r="F2974" s="67" t="str">
        <f>'Permitted Sources'!I2224</f>
        <v>-</v>
      </c>
      <c r="G2974" s="67">
        <f>'Permitted Sources'!J2224</f>
        <v>3.8498504838886923E-3</v>
      </c>
      <c r="H2974" s="67" t="str">
        <f>'Permitted Sources'!K2224</f>
        <v>-</v>
      </c>
      <c r="I2974" s="67">
        <f>'Permitted Sources'!L2224</f>
        <v>0</v>
      </c>
      <c r="J2974" s="67">
        <f>'Permitted Sources'!M2224</f>
        <v>0</v>
      </c>
      <c r="K2974" t="str">
        <f t="shared" si="46"/>
        <v>Dehydrator</v>
      </c>
    </row>
    <row r="2975" spans="1:11" x14ac:dyDescent="0.2">
      <c r="A2975" s="159" t="str">
        <f>'Permitted Sources'!A2225</f>
        <v>WYDEQ Permitted Sources</v>
      </c>
      <c r="B2975" t="str">
        <f>'Permitted Sources'!B2225</f>
        <v>56</v>
      </c>
      <c r="C2975" s="159">
        <f>'Permitted Sources'!D2225</f>
        <v>56005</v>
      </c>
      <c r="D2975" s="159" t="str">
        <f>'Permitted Sources'!E2225</f>
        <v>31000300</v>
      </c>
      <c r="E2975" t="str">
        <f>'Permitted Sources'!H2225</f>
        <v>Dehydrator</v>
      </c>
      <c r="F2975" s="67" t="str">
        <f>'Permitted Sources'!I2225</f>
        <v>-</v>
      </c>
      <c r="G2975" s="67">
        <f>'Permitted Sources'!J2225</f>
        <v>3.8498504838886923E-3</v>
      </c>
      <c r="H2975" s="67" t="str">
        <f>'Permitted Sources'!K2225</f>
        <v>-</v>
      </c>
      <c r="I2975" s="67">
        <f>'Permitted Sources'!L2225</f>
        <v>0</v>
      </c>
      <c r="J2975" s="67">
        <f>'Permitted Sources'!M2225</f>
        <v>0</v>
      </c>
      <c r="K2975" t="str">
        <f t="shared" si="46"/>
        <v>Dehydrator</v>
      </c>
    </row>
    <row r="2976" spans="1:11" x14ac:dyDescent="0.2">
      <c r="A2976" s="159" t="str">
        <f>'Permitted Sources'!A2226</f>
        <v>WYDEQ Permitted Sources</v>
      </c>
      <c r="B2976" t="str">
        <f>'Permitted Sources'!B2226</f>
        <v>56</v>
      </c>
      <c r="C2976" s="159">
        <f>'Permitted Sources'!D2226</f>
        <v>56005</v>
      </c>
      <c r="D2976" s="159" t="str">
        <f>'Permitted Sources'!E2226</f>
        <v>31000300</v>
      </c>
      <c r="E2976" t="str">
        <f>'Permitted Sources'!H2226</f>
        <v>Dehydrator</v>
      </c>
      <c r="F2976" s="67" t="str">
        <f>'Permitted Sources'!I2226</f>
        <v>-</v>
      </c>
      <c r="G2976" s="67">
        <f>'Permitted Sources'!J2226</f>
        <v>3.8498504838886923E-3</v>
      </c>
      <c r="H2976" s="67" t="str">
        <f>'Permitted Sources'!K2226</f>
        <v>-</v>
      </c>
      <c r="I2976" s="67">
        <f>'Permitted Sources'!L2226</f>
        <v>0</v>
      </c>
      <c r="J2976" s="67">
        <f>'Permitted Sources'!M2226</f>
        <v>0</v>
      </c>
      <c r="K2976" t="str">
        <f t="shared" si="46"/>
        <v>Dehydrator</v>
      </c>
    </row>
    <row r="2977" spans="1:11" x14ac:dyDescent="0.2">
      <c r="A2977" s="159" t="str">
        <f>'Permitted Sources'!A2227</f>
        <v>WYDEQ Permitted Sources</v>
      </c>
      <c r="B2977" t="str">
        <f>'Permitted Sources'!B2227</f>
        <v>56</v>
      </c>
      <c r="C2977" s="159">
        <f>'Permitted Sources'!D2227</f>
        <v>56005</v>
      </c>
      <c r="D2977" s="159" t="str">
        <f>'Permitted Sources'!E2227</f>
        <v>31000300</v>
      </c>
      <c r="E2977" t="str">
        <f>'Permitted Sources'!H2227</f>
        <v>Dehydrator</v>
      </c>
      <c r="F2977" s="67" t="str">
        <f>'Permitted Sources'!I2227</f>
        <v>-</v>
      </c>
      <c r="G2977" s="67">
        <f>'Permitted Sources'!J2227</f>
        <v>3.8498504838886923E-3</v>
      </c>
      <c r="H2977" s="67" t="str">
        <f>'Permitted Sources'!K2227</f>
        <v>-</v>
      </c>
      <c r="I2977" s="67">
        <f>'Permitted Sources'!L2227</f>
        <v>0</v>
      </c>
      <c r="J2977" s="67">
        <f>'Permitted Sources'!M2227</f>
        <v>0</v>
      </c>
      <c r="K2977" t="str">
        <f t="shared" si="46"/>
        <v>Dehydrator</v>
      </c>
    </row>
    <row r="2978" spans="1:11" x14ac:dyDescent="0.2">
      <c r="A2978" s="159" t="str">
        <f>'Permitted Sources'!A2228</f>
        <v>WYDEQ Permitted Sources</v>
      </c>
      <c r="B2978" t="str">
        <f>'Permitted Sources'!B2228</f>
        <v>56</v>
      </c>
      <c r="C2978" s="159">
        <f>'Permitted Sources'!D2228</f>
        <v>56005</v>
      </c>
      <c r="D2978" s="159" t="str">
        <f>'Permitted Sources'!E2228</f>
        <v>31000300</v>
      </c>
      <c r="E2978" t="str">
        <f>'Permitted Sources'!H2228</f>
        <v>Dehydrator</v>
      </c>
      <c r="F2978" s="67" t="str">
        <f>'Permitted Sources'!I2228</f>
        <v>-</v>
      </c>
      <c r="G2978" s="67">
        <f>'Permitted Sources'!J2228</f>
        <v>3.8498504838886923E-3</v>
      </c>
      <c r="H2978" s="67" t="str">
        <f>'Permitted Sources'!K2228</f>
        <v>-</v>
      </c>
      <c r="I2978" s="67">
        <f>'Permitted Sources'!L2228</f>
        <v>0</v>
      </c>
      <c r="J2978" s="67">
        <f>'Permitted Sources'!M2228</f>
        <v>0</v>
      </c>
      <c r="K2978" t="str">
        <f t="shared" si="46"/>
        <v>Dehydrator</v>
      </c>
    </row>
    <row r="2979" spans="1:11" x14ac:dyDescent="0.2">
      <c r="A2979" s="159" t="str">
        <f>'Permitted Sources'!A2229</f>
        <v>WYDEQ Permitted Sources</v>
      </c>
      <c r="B2979" t="str">
        <f>'Permitted Sources'!B2229</f>
        <v>56</v>
      </c>
      <c r="C2979" s="159">
        <f>'Permitted Sources'!D2229</f>
        <v>56005</v>
      </c>
      <c r="D2979" s="159" t="str">
        <f>'Permitted Sources'!E2229</f>
        <v>31000299</v>
      </c>
      <c r="E2979" t="str">
        <f>'Permitted Sources'!H2229</f>
        <v>Natural Gas Production, Other Not Classified</v>
      </c>
      <c r="F2979" s="67" t="str">
        <f>'Permitted Sources'!I2229</f>
        <v>-</v>
      </c>
      <c r="G2979" s="67">
        <f>'Permitted Sources'!J2229</f>
        <v>7.2267193368996319</v>
      </c>
      <c r="H2979" s="67" t="str">
        <f>'Permitted Sources'!K2229</f>
        <v>-</v>
      </c>
      <c r="I2979" s="67">
        <f>'Permitted Sources'!L2229</f>
        <v>0</v>
      </c>
      <c r="J2979" s="67">
        <f>'Permitted Sources'!M2229</f>
        <v>0</v>
      </c>
      <c r="K2979" t="str">
        <f t="shared" si="46"/>
        <v>Natural Gas Production, Other Not Classified</v>
      </c>
    </row>
    <row r="2980" spans="1:11" x14ac:dyDescent="0.2">
      <c r="A2980" s="159" t="str">
        <f>'Permitted Sources'!A2230</f>
        <v>WYDEQ Permitted Sources</v>
      </c>
      <c r="B2980" t="str">
        <f>'Permitted Sources'!B2230</f>
        <v>56</v>
      </c>
      <c r="C2980" s="159">
        <f>'Permitted Sources'!D2230</f>
        <v>56005</v>
      </c>
      <c r="D2980" s="159" t="str">
        <f>'Permitted Sources'!E2230</f>
        <v>31000299</v>
      </c>
      <c r="E2980" t="str">
        <f>'Permitted Sources'!H2230</f>
        <v>Natural Gas Production, Other Not Classified</v>
      </c>
      <c r="F2980" s="67" t="str">
        <f>'Permitted Sources'!I2230</f>
        <v>-</v>
      </c>
      <c r="G2980" s="67">
        <f>'Permitted Sources'!J2230</f>
        <v>7.2267193368996319</v>
      </c>
      <c r="H2980" s="67" t="str">
        <f>'Permitted Sources'!K2230</f>
        <v>-</v>
      </c>
      <c r="I2980" s="67">
        <f>'Permitted Sources'!L2230</f>
        <v>0</v>
      </c>
      <c r="J2980" s="67">
        <f>'Permitted Sources'!M2230</f>
        <v>0</v>
      </c>
      <c r="K2980" t="str">
        <f t="shared" si="46"/>
        <v>Natural Gas Production, Other Not Classified</v>
      </c>
    </row>
    <row r="2981" spans="1:11" x14ac:dyDescent="0.2">
      <c r="A2981" s="159" t="str">
        <f>'Permitted Sources'!A2231</f>
        <v>WYDEQ Permitted Sources</v>
      </c>
      <c r="B2981" t="str">
        <f>'Permitted Sources'!B2231</f>
        <v>56</v>
      </c>
      <c r="C2981" s="159">
        <f>'Permitted Sources'!D2231</f>
        <v>56005</v>
      </c>
      <c r="D2981" s="159" t="str">
        <f>'Permitted Sources'!E2231</f>
        <v>31000299</v>
      </c>
      <c r="E2981" t="str">
        <f>'Permitted Sources'!H2231</f>
        <v>Natural Gas Production, Other Not Classified</v>
      </c>
      <c r="F2981" s="67" t="str">
        <f>'Permitted Sources'!I2231</f>
        <v>-</v>
      </c>
      <c r="G2981" s="67">
        <f>'Permitted Sources'!J2231</f>
        <v>7.2267193368996319</v>
      </c>
      <c r="H2981" s="67" t="str">
        <f>'Permitted Sources'!K2231</f>
        <v>-</v>
      </c>
      <c r="I2981" s="67">
        <f>'Permitted Sources'!L2231</f>
        <v>0</v>
      </c>
      <c r="J2981" s="67">
        <f>'Permitted Sources'!M2231</f>
        <v>0</v>
      </c>
      <c r="K2981" t="str">
        <f t="shared" si="46"/>
        <v>Natural Gas Production, Other Not Classified</v>
      </c>
    </row>
    <row r="2982" spans="1:11" x14ac:dyDescent="0.2">
      <c r="A2982" s="159" t="str">
        <f>'Permitted Sources'!A2232</f>
        <v>WYDEQ Permitted Sources</v>
      </c>
      <c r="B2982" t="str">
        <f>'Permitted Sources'!B2232</f>
        <v>56</v>
      </c>
      <c r="C2982" s="159">
        <f>'Permitted Sources'!D2232</f>
        <v>56005</v>
      </c>
      <c r="D2982" s="159" t="str">
        <f>'Permitted Sources'!E2232</f>
        <v>31000299</v>
      </c>
      <c r="E2982" t="str">
        <f>'Permitted Sources'!H2232</f>
        <v>Natural Gas Production, Other Not Classified</v>
      </c>
      <c r="F2982" s="67" t="str">
        <f>'Permitted Sources'!I2232</f>
        <v>-</v>
      </c>
      <c r="G2982" s="67">
        <f>'Permitted Sources'!J2232</f>
        <v>7.2267193368996319</v>
      </c>
      <c r="H2982" s="67" t="str">
        <f>'Permitted Sources'!K2232</f>
        <v>-</v>
      </c>
      <c r="I2982" s="67">
        <f>'Permitted Sources'!L2232</f>
        <v>0</v>
      </c>
      <c r="J2982" s="67">
        <f>'Permitted Sources'!M2232</f>
        <v>0</v>
      </c>
      <c r="K2982" t="str">
        <f t="shared" si="46"/>
        <v>Natural Gas Production, Other Not Classified</v>
      </c>
    </row>
    <row r="2983" spans="1:11" x14ac:dyDescent="0.2">
      <c r="A2983" s="159" t="str">
        <f>'Permitted Sources'!A2233</f>
        <v>WYDEQ Permitted Sources</v>
      </c>
      <c r="B2983" t="str">
        <f>'Permitted Sources'!B2233</f>
        <v>56</v>
      </c>
      <c r="C2983" s="159">
        <f>'Permitted Sources'!D2233</f>
        <v>56005</v>
      </c>
      <c r="D2983" s="159" t="str">
        <f>'Permitted Sources'!E2233</f>
        <v>31000299</v>
      </c>
      <c r="E2983" t="str">
        <f>'Permitted Sources'!H2233</f>
        <v>Natural Gas Production, Other Not Classified</v>
      </c>
      <c r="F2983" s="67" t="str">
        <f>'Permitted Sources'!I2233</f>
        <v>-</v>
      </c>
      <c r="G2983" s="67">
        <f>'Permitted Sources'!J2233</f>
        <v>7.2267193368996319</v>
      </c>
      <c r="H2983" s="67" t="str">
        <f>'Permitted Sources'!K2233</f>
        <v>-</v>
      </c>
      <c r="I2983" s="67">
        <f>'Permitted Sources'!L2233</f>
        <v>0</v>
      </c>
      <c r="J2983" s="67">
        <f>'Permitted Sources'!M2233</f>
        <v>0</v>
      </c>
      <c r="K2983" t="str">
        <f t="shared" si="46"/>
        <v>Natural Gas Production, Other Not Classified</v>
      </c>
    </row>
    <row r="2984" spans="1:11" x14ac:dyDescent="0.2">
      <c r="A2984" s="159" t="str">
        <f>'Permitted Sources'!A2234</f>
        <v>WYDEQ Permitted Sources</v>
      </c>
      <c r="B2984" t="str">
        <f>'Permitted Sources'!B2234</f>
        <v>56</v>
      </c>
      <c r="C2984" s="159">
        <f>'Permitted Sources'!D2234</f>
        <v>56005</v>
      </c>
      <c r="D2984" s="159" t="str">
        <f>'Permitted Sources'!E2234</f>
        <v>31000299</v>
      </c>
      <c r="E2984" t="str">
        <f>'Permitted Sources'!H2234</f>
        <v>Natural Gas Production, Other Not Classified</v>
      </c>
      <c r="F2984" s="67" t="str">
        <f>'Permitted Sources'!I2234</f>
        <v>-</v>
      </c>
      <c r="G2984" s="67">
        <f>'Permitted Sources'!J2234</f>
        <v>7.2267193368996319</v>
      </c>
      <c r="H2984" s="67" t="str">
        <f>'Permitted Sources'!K2234</f>
        <v>-</v>
      </c>
      <c r="I2984" s="67">
        <f>'Permitted Sources'!L2234</f>
        <v>0</v>
      </c>
      <c r="J2984" s="67">
        <f>'Permitted Sources'!M2234</f>
        <v>0</v>
      </c>
      <c r="K2984" t="str">
        <f t="shared" si="46"/>
        <v>Natural Gas Production, Other Not Classified</v>
      </c>
    </row>
    <row r="2985" spans="1:11" x14ac:dyDescent="0.2">
      <c r="A2985" s="159" t="str">
        <f>'Permitted Sources'!A2235</f>
        <v>WYDEQ Permitted Sources</v>
      </c>
      <c r="B2985" t="str">
        <f>'Permitted Sources'!B2235</f>
        <v>56</v>
      </c>
      <c r="C2985" s="159">
        <f>'Permitted Sources'!D2235</f>
        <v>56005</v>
      </c>
      <c r="D2985" s="159" t="str">
        <f>'Permitted Sources'!E2235</f>
        <v>31000299</v>
      </c>
      <c r="E2985" t="str">
        <f>'Permitted Sources'!H2235</f>
        <v>Natural Gas Production, Other Not Classified</v>
      </c>
      <c r="F2985" s="67" t="str">
        <f>'Permitted Sources'!I2235</f>
        <v>-</v>
      </c>
      <c r="G2985" s="67">
        <f>'Permitted Sources'!J2235</f>
        <v>7.2267193368996319</v>
      </c>
      <c r="H2985" s="67" t="str">
        <f>'Permitted Sources'!K2235</f>
        <v>-</v>
      </c>
      <c r="I2985" s="67">
        <f>'Permitted Sources'!L2235</f>
        <v>0</v>
      </c>
      <c r="J2985" s="67">
        <f>'Permitted Sources'!M2235</f>
        <v>0</v>
      </c>
      <c r="K2985" t="str">
        <f t="shared" si="46"/>
        <v>Natural Gas Production, Other Not Classified</v>
      </c>
    </row>
    <row r="2986" spans="1:11" x14ac:dyDescent="0.2">
      <c r="A2986" s="159" t="str">
        <f>'Permitted Sources'!A2236</f>
        <v>WYDEQ Permitted Sources</v>
      </c>
      <c r="B2986" t="str">
        <f>'Permitted Sources'!B2236</f>
        <v>56</v>
      </c>
      <c r="C2986" s="159">
        <f>'Permitted Sources'!D2236</f>
        <v>56005</v>
      </c>
      <c r="D2986" s="159" t="str">
        <f>'Permitted Sources'!E2236</f>
        <v>31000299</v>
      </c>
      <c r="E2986" t="str">
        <f>'Permitted Sources'!H2236</f>
        <v>Natural Gas Production, Other Not Classified</v>
      </c>
      <c r="F2986" s="67" t="str">
        <f>'Permitted Sources'!I2236</f>
        <v>-</v>
      </c>
      <c r="G2986" s="67">
        <f>'Permitted Sources'!J2236</f>
        <v>7.2267193368996319</v>
      </c>
      <c r="H2986" s="67" t="str">
        <f>'Permitted Sources'!K2236</f>
        <v>-</v>
      </c>
      <c r="I2986" s="67">
        <f>'Permitted Sources'!L2236</f>
        <v>0</v>
      </c>
      <c r="J2986" s="67">
        <f>'Permitted Sources'!M2236</f>
        <v>0</v>
      </c>
      <c r="K2986" t="str">
        <f t="shared" si="46"/>
        <v>Natural Gas Production, Other Not Classified</v>
      </c>
    </row>
    <row r="2987" spans="1:11" x14ac:dyDescent="0.2">
      <c r="A2987" s="159" t="str">
        <f>'Permitted Sources'!A2237</f>
        <v>WYDEQ Permitted Sources</v>
      </c>
      <c r="B2987" t="str">
        <f>'Permitted Sources'!B2237</f>
        <v>56</v>
      </c>
      <c r="C2987" s="159">
        <f>'Permitted Sources'!D2237</f>
        <v>56005</v>
      </c>
      <c r="D2987" s="159" t="str">
        <f>'Permitted Sources'!E2237</f>
        <v>31000299</v>
      </c>
      <c r="E2987" t="str">
        <f>'Permitted Sources'!H2237</f>
        <v>Natural Gas Production, Other Not Classified</v>
      </c>
      <c r="F2987" s="67" t="str">
        <f>'Permitted Sources'!I2237</f>
        <v>-</v>
      </c>
      <c r="G2987" s="67">
        <f>'Permitted Sources'!J2237</f>
        <v>7.2267193368996319</v>
      </c>
      <c r="H2987" s="67" t="str">
        <f>'Permitted Sources'!K2237</f>
        <v>-</v>
      </c>
      <c r="I2987" s="67">
        <f>'Permitted Sources'!L2237</f>
        <v>0</v>
      </c>
      <c r="J2987" s="67">
        <f>'Permitted Sources'!M2237</f>
        <v>0</v>
      </c>
      <c r="K2987" t="str">
        <f t="shared" si="46"/>
        <v>Natural Gas Production, Other Not Classified</v>
      </c>
    </row>
    <row r="2988" spans="1:11" x14ac:dyDescent="0.2">
      <c r="A2988" s="159" t="str">
        <f>'Permitted Sources'!A2238</f>
        <v>WYDEQ Permitted Sources</v>
      </c>
      <c r="B2988" t="str">
        <f>'Permitted Sources'!B2238</f>
        <v>56</v>
      </c>
      <c r="C2988" s="159">
        <f>'Permitted Sources'!D2238</f>
        <v>56005</v>
      </c>
      <c r="D2988" s="159" t="str">
        <f>'Permitted Sources'!E2238</f>
        <v>31088800</v>
      </c>
      <c r="E2988" t="str">
        <f>'Permitted Sources'!H2238</f>
        <v>Permitted Fugitives</v>
      </c>
      <c r="F2988" s="67">
        <f>'Permitted Sources'!I2238</f>
        <v>0</v>
      </c>
      <c r="G2988" s="67">
        <f>'Permitted Sources'!J2238</f>
        <v>1.0810580581749531E-3</v>
      </c>
      <c r="H2988" s="67">
        <f>'Permitted Sources'!K2238</f>
        <v>0</v>
      </c>
      <c r="I2988" s="67">
        <f>'Permitted Sources'!L2238</f>
        <v>0</v>
      </c>
      <c r="J2988" s="67">
        <f>'Permitted Sources'!M2238</f>
        <v>0</v>
      </c>
      <c r="K2988" t="str">
        <f t="shared" si="46"/>
        <v>Fugitives</v>
      </c>
    </row>
    <row r="2989" spans="1:11" x14ac:dyDescent="0.2">
      <c r="A2989" s="159" t="str">
        <f>'Permitted Sources'!A2239</f>
        <v>WYDEQ Permitted Sources</v>
      </c>
      <c r="B2989" t="str">
        <f>'Permitted Sources'!B2239</f>
        <v>56</v>
      </c>
      <c r="C2989" s="159">
        <f>'Permitted Sources'!D2239</f>
        <v>56005</v>
      </c>
      <c r="D2989" s="159" t="str">
        <f>'Permitted Sources'!E2239</f>
        <v>31088800</v>
      </c>
      <c r="E2989" t="str">
        <f>'Permitted Sources'!H2239</f>
        <v>Permitted Fugitives</v>
      </c>
      <c r="F2989" s="67">
        <f>'Permitted Sources'!I2239</f>
        <v>0</v>
      </c>
      <c r="G2989" s="67">
        <f>'Permitted Sources'!J2239</f>
        <v>1.0810580581749531E-3</v>
      </c>
      <c r="H2989" s="67">
        <f>'Permitted Sources'!K2239</f>
        <v>0</v>
      </c>
      <c r="I2989" s="67">
        <f>'Permitted Sources'!L2239</f>
        <v>0</v>
      </c>
      <c r="J2989" s="67">
        <f>'Permitted Sources'!M2239</f>
        <v>0</v>
      </c>
      <c r="K2989" t="str">
        <f t="shared" si="46"/>
        <v>Fugitives</v>
      </c>
    </row>
    <row r="2990" spans="1:11" x14ac:dyDescent="0.2">
      <c r="A2990" s="159" t="str">
        <f>'Permitted Sources'!A2240</f>
        <v>WYDEQ Permitted Sources</v>
      </c>
      <c r="B2990" t="str">
        <f>'Permitted Sources'!B2240</f>
        <v>56</v>
      </c>
      <c r="C2990" s="159">
        <f>'Permitted Sources'!D2240</f>
        <v>56005</v>
      </c>
      <c r="D2990" s="159" t="str">
        <f>'Permitted Sources'!E2240</f>
        <v>31088800</v>
      </c>
      <c r="E2990" t="str">
        <f>'Permitted Sources'!H2240</f>
        <v>Permitted Fugitives</v>
      </c>
      <c r="F2990" s="67">
        <f>'Permitted Sources'!I2240</f>
        <v>0</v>
      </c>
      <c r="G2990" s="67">
        <f>'Permitted Sources'!J2240</f>
        <v>1.0810580581749531E-3</v>
      </c>
      <c r="H2990" s="67">
        <f>'Permitted Sources'!K2240</f>
        <v>0</v>
      </c>
      <c r="I2990" s="67">
        <f>'Permitted Sources'!L2240</f>
        <v>0</v>
      </c>
      <c r="J2990" s="67">
        <f>'Permitted Sources'!M2240</f>
        <v>0</v>
      </c>
      <c r="K2990" t="str">
        <f t="shared" si="46"/>
        <v>Fugitives</v>
      </c>
    </row>
    <row r="2991" spans="1:11" x14ac:dyDescent="0.2">
      <c r="A2991" s="159" t="str">
        <f>'Permitted Sources'!A2241</f>
        <v>WYDEQ Permitted Sources</v>
      </c>
      <c r="B2991" t="str">
        <f>'Permitted Sources'!B2241</f>
        <v>56</v>
      </c>
      <c r="C2991" s="159">
        <f>'Permitted Sources'!D2241</f>
        <v>56005</v>
      </c>
      <c r="D2991" s="159" t="str">
        <f>'Permitted Sources'!E2241</f>
        <v>31088800</v>
      </c>
      <c r="E2991" t="str">
        <f>'Permitted Sources'!H2241</f>
        <v>Permitted Fugitives</v>
      </c>
      <c r="F2991" s="67">
        <f>'Permitted Sources'!I2241</f>
        <v>0</v>
      </c>
      <c r="G2991" s="67">
        <f>'Permitted Sources'!J2241</f>
        <v>1.0810580581749531E-3</v>
      </c>
      <c r="H2991" s="67">
        <f>'Permitted Sources'!K2241</f>
        <v>0</v>
      </c>
      <c r="I2991" s="67">
        <f>'Permitted Sources'!L2241</f>
        <v>0</v>
      </c>
      <c r="J2991" s="67">
        <f>'Permitted Sources'!M2241</f>
        <v>0</v>
      </c>
      <c r="K2991" t="str">
        <f t="shared" si="46"/>
        <v>Fugitives</v>
      </c>
    </row>
    <row r="2992" spans="1:11" x14ac:dyDescent="0.2">
      <c r="A2992" s="159" t="str">
        <f>'Permitted Sources'!A2242</f>
        <v>WYDEQ Permitted Sources</v>
      </c>
      <c r="B2992" t="str">
        <f>'Permitted Sources'!B2242</f>
        <v>56</v>
      </c>
      <c r="C2992" s="159">
        <f>'Permitted Sources'!D2242</f>
        <v>56005</v>
      </c>
      <c r="D2992" s="159" t="str">
        <f>'Permitted Sources'!E2242</f>
        <v>31088800</v>
      </c>
      <c r="E2992" t="str">
        <f>'Permitted Sources'!H2242</f>
        <v>Permitted Fugitives</v>
      </c>
      <c r="F2992" s="67">
        <f>'Permitted Sources'!I2242</f>
        <v>0</v>
      </c>
      <c r="G2992" s="67">
        <f>'Permitted Sources'!J2242</f>
        <v>1.0810580581749531E-3</v>
      </c>
      <c r="H2992" s="67">
        <f>'Permitted Sources'!K2242</f>
        <v>0</v>
      </c>
      <c r="I2992" s="67">
        <f>'Permitted Sources'!L2242</f>
        <v>0</v>
      </c>
      <c r="J2992" s="67">
        <f>'Permitted Sources'!M2242</f>
        <v>0</v>
      </c>
      <c r="K2992" t="str">
        <f t="shared" si="46"/>
        <v>Fugitives</v>
      </c>
    </row>
    <row r="2993" spans="1:11" x14ac:dyDescent="0.2">
      <c r="A2993" s="159" t="str">
        <f>'Permitted Sources'!A2243</f>
        <v>WYDEQ Permitted Sources</v>
      </c>
      <c r="B2993" t="str">
        <f>'Permitted Sources'!B2243</f>
        <v>56</v>
      </c>
      <c r="C2993" s="159">
        <f>'Permitted Sources'!D2243</f>
        <v>56005</v>
      </c>
      <c r="D2993" s="159" t="str">
        <f>'Permitted Sources'!E2243</f>
        <v>31000299</v>
      </c>
      <c r="E2993" t="str">
        <f>'Permitted Sources'!H2243</f>
        <v>Natural Gas Production, Other Not Classified</v>
      </c>
      <c r="F2993" s="67" t="str">
        <f>'Permitted Sources'!I2243</f>
        <v>-</v>
      </c>
      <c r="G2993" s="67">
        <f>'Permitted Sources'!J2243</f>
        <v>6.8747330069440934E-2</v>
      </c>
      <c r="H2993" s="67" t="str">
        <f>'Permitted Sources'!K2243</f>
        <v>-</v>
      </c>
      <c r="I2993" s="67">
        <f>'Permitted Sources'!L2243</f>
        <v>0</v>
      </c>
      <c r="J2993" s="67">
        <f>'Permitted Sources'!M2243</f>
        <v>0</v>
      </c>
      <c r="K2993" t="str">
        <f t="shared" si="46"/>
        <v>Natural Gas Production, Other Not Classified</v>
      </c>
    </row>
    <row r="2994" spans="1:11" x14ac:dyDescent="0.2">
      <c r="A2994" s="159" t="str">
        <f>'Permitted Sources'!A2244</f>
        <v>WYDEQ Permitted Sources</v>
      </c>
      <c r="B2994" t="str">
        <f>'Permitted Sources'!B2244</f>
        <v>56</v>
      </c>
      <c r="C2994" s="159">
        <f>'Permitted Sources'!D2244</f>
        <v>56005</v>
      </c>
      <c r="D2994" s="159" t="str">
        <f>'Permitted Sources'!E2244</f>
        <v>31000299</v>
      </c>
      <c r="E2994" t="str">
        <f>'Permitted Sources'!H2244</f>
        <v>Natural Gas Production, Other Not Classified</v>
      </c>
      <c r="F2994" s="67" t="str">
        <f>'Permitted Sources'!I2244</f>
        <v>-</v>
      </c>
      <c r="G2994" s="67">
        <f>'Permitted Sources'!J2244</f>
        <v>6.8747330069440934E-2</v>
      </c>
      <c r="H2994" s="67" t="str">
        <f>'Permitted Sources'!K2244</f>
        <v>-</v>
      </c>
      <c r="I2994" s="67">
        <f>'Permitted Sources'!L2244</f>
        <v>0</v>
      </c>
      <c r="J2994" s="67">
        <f>'Permitted Sources'!M2244</f>
        <v>0</v>
      </c>
      <c r="K2994" t="str">
        <f t="shared" si="46"/>
        <v>Natural Gas Production, Other Not Classified</v>
      </c>
    </row>
    <row r="2995" spans="1:11" x14ac:dyDescent="0.2">
      <c r="A2995" s="159" t="str">
        <f>'Permitted Sources'!A2245</f>
        <v>WYDEQ Permitted Sources</v>
      </c>
      <c r="B2995" t="str">
        <f>'Permitted Sources'!B2245</f>
        <v>56</v>
      </c>
      <c r="C2995" s="159">
        <f>'Permitted Sources'!D2245</f>
        <v>56005</v>
      </c>
      <c r="D2995" s="159" t="str">
        <f>'Permitted Sources'!E2245</f>
        <v>31000299</v>
      </c>
      <c r="E2995" t="str">
        <f>'Permitted Sources'!H2245</f>
        <v>Natural Gas Production, Other Not Classified</v>
      </c>
      <c r="F2995" s="67" t="str">
        <f>'Permitted Sources'!I2245</f>
        <v>-</v>
      </c>
      <c r="G2995" s="67">
        <f>'Permitted Sources'!J2245</f>
        <v>6.8747330069440934E-2</v>
      </c>
      <c r="H2995" s="67" t="str">
        <f>'Permitted Sources'!K2245</f>
        <v>-</v>
      </c>
      <c r="I2995" s="67">
        <f>'Permitted Sources'!L2245</f>
        <v>0</v>
      </c>
      <c r="J2995" s="67">
        <f>'Permitted Sources'!M2245</f>
        <v>0</v>
      </c>
      <c r="K2995" t="str">
        <f t="shared" si="46"/>
        <v>Natural Gas Production, Other Not Classified</v>
      </c>
    </row>
    <row r="2996" spans="1:11" x14ac:dyDescent="0.2">
      <c r="A2996" s="159" t="str">
        <f>'Permitted Sources'!A2246</f>
        <v>WYDEQ Permitted Sources</v>
      </c>
      <c r="B2996" t="str">
        <f>'Permitted Sources'!B2246</f>
        <v>56</v>
      </c>
      <c r="C2996" s="159">
        <f>'Permitted Sources'!D2246</f>
        <v>56005</v>
      </c>
      <c r="D2996" s="159" t="str">
        <f>'Permitted Sources'!E2246</f>
        <v>31000299</v>
      </c>
      <c r="E2996" t="str">
        <f>'Permitted Sources'!H2246</f>
        <v>Natural Gas Production, Other Not Classified</v>
      </c>
      <c r="F2996" s="67" t="str">
        <f>'Permitted Sources'!I2246</f>
        <v>-</v>
      </c>
      <c r="G2996" s="67">
        <f>'Permitted Sources'!J2246</f>
        <v>6.8747330069440934E-2</v>
      </c>
      <c r="H2996" s="67" t="str">
        <f>'Permitted Sources'!K2246</f>
        <v>-</v>
      </c>
      <c r="I2996" s="67">
        <f>'Permitted Sources'!L2246</f>
        <v>0</v>
      </c>
      <c r="J2996" s="67">
        <f>'Permitted Sources'!M2246</f>
        <v>0</v>
      </c>
      <c r="K2996" t="str">
        <f t="shared" si="46"/>
        <v>Natural Gas Production, Other Not Classified</v>
      </c>
    </row>
    <row r="2997" spans="1:11" x14ac:dyDescent="0.2">
      <c r="A2997" s="159" t="str">
        <f>'Permitted Sources'!A2247</f>
        <v>WYDEQ Permitted Sources</v>
      </c>
      <c r="B2997" t="str">
        <f>'Permitted Sources'!B2247</f>
        <v>56</v>
      </c>
      <c r="C2997" s="159">
        <f>'Permitted Sources'!D2247</f>
        <v>56005</v>
      </c>
      <c r="D2997" s="159" t="str">
        <f>'Permitted Sources'!E2247</f>
        <v>31000299</v>
      </c>
      <c r="E2997" t="str">
        <f>'Permitted Sources'!H2247</f>
        <v>Natural Gas Production, Other Not Classified</v>
      </c>
      <c r="F2997" s="67" t="str">
        <f>'Permitted Sources'!I2247</f>
        <v>-</v>
      </c>
      <c r="G2997" s="67">
        <f>'Permitted Sources'!J2247</f>
        <v>6.8747330069440934E-2</v>
      </c>
      <c r="H2997" s="67" t="str">
        <f>'Permitted Sources'!K2247</f>
        <v>-</v>
      </c>
      <c r="I2997" s="67">
        <f>'Permitted Sources'!L2247</f>
        <v>0</v>
      </c>
      <c r="J2997" s="67">
        <f>'Permitted Sources'!M2247</f>
        <v>0</v>
      </c>
      <c r="K2997" t="str">
        <f t="shared" si="46"/>
        <v>Natural Gas Production, Other Not Classified</v>
      </c>
    </row>
    <row r="2998" spans="1:11" x14ac:dyDescent="0.2">
      <c r="A2998" s="159" t="str">
        <f>'Permitted Sources'!A2248</f>
        <v>MTDEQ Permitted Sources</v>
      </c>
      <c r="B2998" t="str">
        <f>'Permitted Sources'!B2248</f>
        <v>30</v>
      </c>
      <c r="C2998" s="159">
        <f>'Permitted Sources'!D2248</f>
        <v>30003</v>
      </c>
      <c r="D2998" s="159">
        <f>'Permitted Sources'!E2248</f>
        <v>20200253</v>
      </c>
      <c r="E2998" t="str">
        <f>'Permitted Sources'!H2248</f>
        <v>Compressor Engines</v>
      </c>
      <c r="F2998" s="67">
        <f>'Permitted Sources'!I2248</f>
        <v>0</v>
      </c>
      <c r="G2998" s="67">
        <f>'Permitted Sources'!J2248</f>
        <v>0</v>
      </c>
      <c r="H2998" s="67">
        <f>'Permitted Sources'!K2248</f>
        <v>0</v>
      </c>
      <c r="I2998" s="67">
        <f>'Permitted Sources'!L2248</f>
        <v>0</v>
      </c>
      <c r="J2998" s="67">
        <f>'Permitted Sources'!M2248</f>
        <v>0</v>
      </c>
      <c r="K2998" t="str">
        <f t="shared" si="46"/>
        <v>Compressor Engines</v>
      </c>
    </row>
    <row r="2999" spans="1:11" x14ac:dyDescent="0.2">
      <c r="A2999" s="159" t="str">
        <f>'Permitted Sources'!A2249</f>
        <v>MTDEQ Permitted Sources</v>
      </c>
      <c r="B2999" t="str">
        <f>'Permitted Sources'!B2249</f>
        <v>30</v>
      </c>
      <c r="C2999" s="159">
        <f>'Permitted Sources'!D2249</f>
        <v>30003</v>
      </c>
      <c r="D2999" s="159">
        <f>'Permitted Sources'!E2249</f>
        <v>20200253</v>
      </c>
      <c r="E2999" t="str">
        <f>'Permitted Sources'!H2249</f>
        <v>Compressor Engines</v>
      </c>
      <c r="F2999" s="67">
        <f>'Permitted Sources'!I2249</f>
        <v>0</v>
      </c>
      <c r="G2999" s="67">
        <f>'Permitted Sources'!J2249</f>
        <v>0</v>
      </c>
      <c r="H2999" s="67">
        <f>'Permitted Sources'!K2249</f>
        <v>0</v>
      </c>
      <c r="I2999" s="67">
        <f>'Permitted Sources'!L2249</f>
        <v>0</v>
      </c>
      <c r="J2999" s="67">
        <f>'Permitted Sources'!M2249</f>
        <v>0</v>
      </c>
      <c r="K2999" t="str">
        <f t="shared" si="46"/>
        <v>Compressor Engines</v>
      </c>
    </row>
    <row r="3000" spans="1:11" x14ac:dyDescent="0.2">
      <c r="A3000" s="159" t="str">
        <f>'Permitted Sources'!A2250</f>
        <v>MTDEQ Permitted Sources</v>
      </c>
      <c r="B3000" t="str">
        <f>'Permitted Sources'!B2250</f>
        <v>30</v>
      </c>
      <c r="C3000" s="159">
        <f>'Permitted Sources'!D2250</f>
        <v>30003</v>
      </c>
      <c r="D3000" s="159">
        <f>'Permitted Sources'!E2250</f>
        <v>20200253</v>
      </c>
      <c r="E3000" t="str">
        <f>'Permitted Sources'!H2250</f>
        <v>Compressor Engines</v>
      </c>
      <c r="F3000" s="67">
        <f>'Permitted Sources'!I2250</f>
        <v>0</v>
      </c>
      <c r="G3000" s="67">
        <f>'Permitted Sources'!J2250</f>
        <v>0</v>
      </c>
      <c r="H3000" s="67">
        <f>'Permitted Sources'!K2250</f>
        <v>0</v>
      </c>
      <c r="I3000" s="67">
        <f>'Permitted Sources'!L2250</f>
        <v>0</v>
      </c>
      <c r="J3000" s="67">
        <f>'Permitted Sources'!M2250</f>
        <v>0</v>
      </c>
      <c r="K3000" t="str">
        <f t="shared" si="46"/>
        <v>Compressor Engines</v>
      </c>
    </row>
    <row r="3001" spans="1:11" x14ac:dyDescent="0.2">
      <c r="A3001" s="159" t="str">
        <f>'Permitted Sources'!A2251</f>
        <v>MTDEQ Permitted Sources</v>
      </c>
      <c r="B3001" t="str">
        <f>'Permitted Sources'!B2251</f>
        <v>30</v>
      </c>
      <c r="C3001" s="159">
        <f>'Permitted Sources'!D2251</f>
        <v>30003</v>
      </c>
      <c r="D3001" s="159">
        <f>'Permitted Sources'!E2251</f>
        <v>20200253</v>
      </c>
      <c r="E3001" t="str">
        <f>'Permitted Sources'!H2251</f>
        <v>Compressor Engines</v>
      </c>
      <c r="F3001" s="67">
        <f>'Permitted Sources'!I2251</f>
        <v>0</v>
      </c>
      <c r="G3001" s="67">
        <f>'Permitted Sources'!J2251</f>
        <v>0</v>
      </c>
      <c r="H3001" s="67">
        <f>'Permitted Sources'!K2251</f>
        <v>0</v>
      </c>
      <c r="I3001" s="67">
        <f>'Permitted Sources'!L2251</f>
        <v>0</v>
      </c>
      <c r="J3001" s="67">
        <f>'Permitted Sources'!M2251</f>
        <v>0</v>
      </c>
      <c r="K3001" t="str">
        <f t="shared" si="46"/>
        <v>Compressor Engines</v>
      </c>
    </row>
    <row r="3002" spans="1:11" x14ac:dyDescent="0.2">
      <c r="A3002" s="159" t="str">
        <f>'Permitted Sources'!A2252</f>
        <v>MTDEQ Permitted Sources</v>
      </c>
      <c r="B3002" t="str">
        <f>'Permitted Sources'!B2252</f>
        <v>30</v>
      </c>
      <c r="C3002" s="159">
        <f>'Permitted Sources'!D2252</f>
        <v>30003</v>
      </c>
      <c r="D3002" s="159">
        <f>'Permitted Sources'!E2252</f>
        <v>20200254</v>
      </c>
      <c r="E3002" t="str">
        <f>'Permitted Sources'!H2252</f>
        <v>Compressor Engines</v>
      </c>
      <c r="F3002" s="67">
        <f>'Permitted Sources'!I2252</f>
        <v>0</v>
      </c>
      <c r="G3002" s="67">
        <f>'Permitted Sources'!J2252</f>
        <v>0</v>
      </c>
      <c r="H3002" s="67">
        <f>'Permitted Sources'!K2252</f>
        <v>0</v>
      </c>
      <c r="I3002" s="67">
        <f>'Permitted Sources'!L2252</f>
        <v>1.0174604850277259E-2</v>
      </c>
      <c r="J3002" s="67">
        <f>'Permitted Sources'!M2252</f>
        <v>0</v>
      </c>
      <c r="K3002" t="str">
        <f t="shared" si="46"/>
        <v>Compressor Engines</v>
      </c>
    </row>
    <row r="3003" spans="1:11" x14ac:dyDescent="0.2">
      <c r="A3003" s="159" t="str">
        <f>'Permitted Sources'!A2253</f>
        <v>MTDEQ Permitted Sources</v>
      </c>
      <c r="B3003" t="str">
        <f>'Permitted Sources'!B2253</f>
        <v>30</v>
      </c>
      <c r="C3003" s="159">
        <f>'Permitted Sources'!D2253</f>
        <v>30003</v>
      </c>
      <c r="D3003" s="159">
        <f>'Permitted Sources'!E2253</f>
        <v>20200254</v>
      </c>
      <c r="E3003" t="str">
        <f>'Permitted Sources'!H2253</f>
        <v>Compressor Engines</v>
      </c>
      <c r="F3003" s="67">
        <f>'Permitted Sources'!I2253</f>
        <v>0</v>
      </c>
      <c r="G3003" s="67">
        <f>'Permitted Sources'!J2253</f>
        <v>0</v>
      </c>
      <c r="H3003" s="67">
        <f>'Permitted Sources'!K2253</f>
        <v>0</v>
      </c>
      <c r="I3003" s="67">
        <f>'Permitted Sources'!L2253</f>
        <v>0</v>
      </c>
      <c r="J3003" s="67">
        <f>'Permitted Sources'!M2253</f>
        <v>0.17874305818054645</v>
      </c>
      <c r="K3003" t="str">
        <f t="shared" si="46"/>
        <v>Compressor Engines</v>
      </c>
    </row>
    <row r="3004" spans="1:11" x14ac:dyDescent="0.2">
      <c r="A3004" s="159" t="str">
        <f>'Permitted Sources'!A2254</f>
        <v>MTDEQ Permitted Sources</v>
      </c>
      <c r="B3004" t="str">
        <f>'Permitted Sources'!B2254</f>
        <v>30</v>
      </c>
      <c r="C3004" s="159">
        <f>'Permitted Sources'!D2254</f>
        <v>30003</v>
      </c>
      <c r="D3004" s="159">
        <f>'Permitted Sources'!E2254</f>
        <v>20200254</v>
      </c>
      <c r="E3004" t="str">
        <f>'Permitted Sources'!H2254</f>
        <v>Compressor Engines</v>
      </c>
      <c r="F3004" s="67">
        <f>'Permitted Sources'!I2254</f>
        <v>0</v>
      </c>
      <c r="G3004" s="67">
        <f>'Permitted Sources'!J2254</f>
        <v>2.6213356955477831</v>
      </c>
      <c r="H3004" s="67">
        <f>'Permitted Sources'!K2254</f>
        <v>0</v>
      </c>
      <c r="I3004" s="67">
        <f>'Permitted Sources'!L2254</f>
        <v>0</v>
      </c>
      <c r="J3004" s="67">
        <f>'Permitted Sources'!M2254</f>
        <v>0</v>
      </c>
      <c r="K3004" t="str">
        <f t="shared" si="46"/>
        <v>Compressor Engines</v>
      </c>
    </row>
    <row r="3005" spans="1:11" x14ac:dyDescent="0.2">
      <c r="A3005" s="159" t="str">
        <f>'Permitted Sources'!A2255</f>
        <v>MTDEQ Permitted Sources</v>
      </c>
      <c r="B3005" t="str">
        <f>'Permitted Sources'!B2255</f>
        <v>30</v>
      </c>
      <c r="C3005" s="159">
        <f>'Permitted Sources'!D2255</f>
        <v>30003</v>
      </c>
      <c r="D3005" s="159">
        <f>'Permitted Sources'!E2255</f>
        <v>20200254</v>
      </c>
      <c r="E3005" t="str">
        <f>'Permitted Sources'!H2255</f>
        <v>Compressor Engines</v>
      </c>
      <c r="F3005" s="67">
        <f>'Permitted Sources'!I2255</f>
        <v>10.485480276851272</v>
      </c>
      <c r="G3005" s="67">
        <f>'Permitted Sources'!J2255</f>
        <v>0</v>
      </c>
      <c r="H3005" s="67">
        <f>'Permitted Sources'!K2255</f>
        <v>10.485480276851272</v>
      </c>
      <c r="I3005" s="67">
        <f>'Permitted Sources'!L2255</f>
        <v>0</v>
      </c>
      <c r="J3005" s="67">
        <f>'Permitted Sources'!M2255</f>
        <v>0</v>
      </c>
      <c r="K3005" t="str">
        <f t="shared" si="46"/>
        <v>Compressor Engines</v>
      </c>
    </row>
    <row r="3006" spans="1:11" x14ac:dyDescent="0.2">
      <c r="A3006" s="159" t="str">
        <f>'Permitted Sources'!A2256</f>
        <v>MTDEQ Permitted Sources</v>
      </c>
      <c r="B3006" t="str">
        <f>'Permitted Sources'!B2256</f>
        <v>30</v>
      </c>
      <c r="C3006" s="159">
        <f>'Permitted Sources'!D2256</f>
        <v>30003</v>
      </c>
      <c r="D3006" s="159">
        <f>'Permitted Sources'!E2256</f>
        <v>20200253</v>
      </c>
      <c r="E3006" t="str">
        <f>'Permitted Sources'!H2256</f>
        <v>Compressor Engines</v>
      </c>
      <c r="F3006" s="67">
        <f>'Permitted Sources'!I2256</f>
        <v>0</v>
      </c>
      <c r="G3006" s="67">
        <f>'Permitted Sources'!J2256</f>
        <v>0</v>
      </c>
      <c r="H3006" s="67">
        <f>'Permitted Sources'!K2256</f>
        <v>0</v>
      </c>
      <c r="I3006" s="67">
        <f>'Permitted Sources'!L2256</f>
        <v>0</v>
      </c>
      <c r="J3006" s="67">
        <f>'Permitted Sources'!M2256</f>
        <v>0</v>
      </c>
      <c r="K3006" t="str">
        <f t="shared" si="46"/>
        <v>Compressor Engines</v>
      </c>
    </row>
    <row r="3007" spans="1:11" x14ac:dyDescent="0.2">
      <c r="A3007" s="159" t="str">
        <f>'Permitted Sources'!A2257</f>
        <v>MTDEQ Permitted Sources</v>
      </c>
      <c r="B3007" t="str">
        <f>'Permitted Sources'!B2257</f>
        <v>30</v>
      </c>
      <c r="C3007" s="159">
        <f>'Permitted Sources'!D2257</f>
        <v>30003</v>
      </c>
      <c r="D3007" s="159">
        <f>'Permitted Sources'!E2257</f>
        <v>20200253</v>
      </c>
      <c r="E3007" t="str">
        <f>'Permitted Sources'!H2257</f>
        <v>Compressor Engines</v>
      </c>
      <c r="F3007" s="67">
        <f>'Permitted Sources'!I2257</f>
        <v>0</v>
      </c>
      <c r="G3007" s="67">
        <f>'Permitted Sources'!J2257</f>
        <v>0</v>
      </c>
      <c r="H3007" s="67">
        <f>'Permitted Sources'!K2257</f>
        <v>0</v>
      </c>
      <c r="I3007" s="67">
        <f>'Permitted Sources'!L2257</f>
        <v>0</v>
      </c>
      <c r="J3007" s="67">
        <f>'Permitted Sources'!M2257</f>
        <v>0</v>
      </c>
      <c r="K3007" t="str">
        <f t="shared" si="46"/>
        <v>Compressor Engines</v>
      </c>
    </row>
    <row r="3008" spans="1:11" x14ac:dyDescent="0.2">
      <c r="A3008" s="159" t="str">
        <f>'Permitted Sources'!A2258</f>
        <v>MTDEQ Permitted Sources</v>
      </c>
      <c r="B3008" t="str">
        <f>'Permitted Sources'!B2258</f>
        <v>30</v>
      </c>
      <c r="C3008" s="159">
        <f>'Permitted Sources'!D2258</f>
        <v>30003</v>
      </c>
      <c r="D3008" s="159">
        <f>'Permitted Sources'!E2258</f>
        <v>20200253</v>
      </c>
      <c r="E3008" t="str">
        <f>'Permitted Sources'!H2258</f>
        <v>Compressor Engines</v>
      </c>
      <c r="F3008" s="67">
        <f>'Permitted Sources'!I2258</f>
        <v>0</v>
      </c>
      <c r="G3008" s="67">
        <f>'Permitted Sources'!J2258</f>
        <v>0</v>
      </c>
      <c r="H3008" s="67">
        <f>'Permitted Sources'!K2258</f>
        <v>0</v>
      </c>
      <c r="I3008" s="67">
        <f>'Permitted Sources'!L2258</f>
        <v>0</v>
      </c>
      <c r="J3008" s="67">
        <f>'Permitted Sources'!M2258</f>
        <v>0</v>
      </c>
      <c r="K3008" t="str">
        <f t="shared" si="46"/>
        <v>Compressor Engines</v>
      </c>
    </row>
    <row r="3009" spans="1:11" x14ac:dyDescent="0.2">
      <c r="A3009" s="159" t="str">
        <f>'Permitted Sources'!A2259</f>
        <v>MTDEQ Permitted Sources</v>
      </c>
      <c r="B3009" t="str">
        <f>'Permitted Sources'!B2259</f>
        <v>30</v>
      </c>
      <c r="C3009" s="159">
        <f>'Permitted Sources'!D2259</f>
        <v>30003</v>
      </c>
      <c r="D3009" s="159">
        <f>'Permitted Sources'!E2259</f>
        <v>20200253</v>
      </c>
      <c r="E3009" t="str">
        <f>'Permitted Sources'!H2259</f>
        <v>Compressor Engines</v>
      </c>
      <c r="F3009" s="67">
        <f>'Permitted Sources'!I2259</f>
        <v>0</v>
      </c>
      <c r="G3009" s="67">
        <f>'Permitted Sources'!J2259</f>
        <v>0</v>
      </c>
      <c r="H3009" s="67">
        <f>'Permitted Sources'!K2259</f>
        <v>0</v>
      </c>
      <c r="I3009" s="67">
        <f>'Permitted Sources'!L2259</f>
        <v>0</v>
      </c>
      <c r="J3009" s="67">
        <f>'Permitted Sources'!M2259</f>
        <v>0</v>
      </c>
      <c r="K3009" t="str">
        <f t="shared" si="46"/>
        <v>Compressor Engines</v>
      </c>
    </row>
    <row r="3010" spans="1:11" x14ac:dyDescent="0.2">
      <c r="A3010" s="159" t="str">
        <f>'Permitted Sources'!A2260</f>
        <v>MTDEQ Permitted Sources</v>
      </c>
      <c r="B3010" t="str">
        <f>'Permitted Sources'!B2260</f>
        <v>30</v>
      </c>
      <c r="C3010" s="159">
        <f>'Permitted Sources'!D2260</f>
        <v>30003</v>
      </c>
      <c r="D3010" s="159">
        <f>'Permitted Sources'!E2260</f>
        <v>20200253</v>
      </c>
      <c r="E3010" t="str">
        <f>'Permitted Sources'!H2260</f>
        <v>Compressor Engines</v>
      </c>
      <c r="F3010" s="67">
        <f>'Permitted Sources'!I2260</f>
        <v>0</v>
      </c>
      <c r="G3010" s="67">
        <f>'Permitted Sources'!J2260</f>
        <v>0</v>
      </c>
      <c r="H3010" s="67">
        <f>'Permitted Sources'!K2260</f>
        <v>0</v>
      </c>
      <c r="I3010" s="67">
        <f>'Permitted Sources'!L2260</f>
        <v>0</v>
      </c>
      <c r="J3010" s="67">
        <f>'Permitted Sources'!M2260</f>
        <v>0</v>
      </c>
      <c r="K3010" t="str">
        <f t="shared" si="46"/>
        <v>Compressor Engines</v>
      </c>
    </row>
    <row r="3011" spans="1:11" x14ac:dyDescent="0.2">
      <c r="A3011" s="159" t="str">
        <f>'Permitted Sources'!A2261</f>
        <v>MTDEQ Permitted Sources</v>
      </c>
      <c r="B3011" t="str">
        <f>'Permitted Sources'!B2261</f>
        <v>30</v>
      </c>
      <c r="C3011" s="159">
        <f>'Permitted Sources'!D2261</f>
        <v>30003</v>
      </c>
      <c r="D3011" s="159">
        <f>'Permitted Sources'!E2261</f>
        <v>20200253</v>
      </c>
      <c r="E3011" t="str">
        <f>'Permitted Sources'!H2261</f>
        <v>Compressor Engines</v>
      </c>
      <c r="F3011" s="67">
        <f>'Permitted Sources'!I2261</f>
        <v>0</v>
      </c>
      <c r="G3011" s="67">
        <f>'Permitted Sources'!J2261</f>
        <v>0</v>
      </c>
      <c r="H3011" s="67">
        <f>'Permitted Sources'!K2261</f>
        <v>0</v>
      </c>
      <c r="I3011" s="67">
        <f>'Permitted Sources'!L2261</f>
        <v>0</v>
      </c>
      <c r="J3011" s="67">
        <f>'Permitted Sources'!M2261</f>
        <v>0</v>
      </c>
      <c r="K3011" t="str">
        <f t="shared" si="46"/>
        <v>Compressor Engines</v>
      </c>
    </row>
    <row r="3012" spans="1:11" x14ac:dyDescent="0.2">
      <c r="A3012" s="159" t="str">
        <f>'Permitted Sources'!A2262</f>
        <v>MTDEQ Permitted Sources</v>
      </c>
      <c r="B3012" t="str">
        <f>'Permitted Sources'!B2262</f>
        <v>30</v>
      </c>
      <c r="C3012" s="159">
        <f>'Permitted Sources'!D2262</f>
        <v>30003</v>
      </c>
      <c r="D3012" s="159">
        <f>'Permitted Sources'!E2262</f>
        <v>20200253</v>
      </c>
      <c r="E3012" t="str">
        <f>'Permitted Sources'!H2262</f>
        <v>Compressor Engines</v>
      </c>
      <c r="F3012" s="67">
        <f>'Permitted Sources'!I2262</f>
        <v>0</v>
      </c>
      <c r="G3012" s="67">
        <f>'Permitted Sources'!J2262</f>
        <v>0</v>
      </c>
      <c r="H3012" s="67">
        <f>'Permitted Sources'!K2262</f>
        <v>0</v>
      </c>
      <c r="I3012" s="67">
        <f>'Permitted Sources'!L2262</f>
        <v>0</v>
      </c>
      <c r="J3012" s="67">
        <f>'Permitted Sources'!M2262</f>
        <v>0</v>
      </c>
      <c r="K3012" t="str">
        <f t="shared" si="46"/>
        <v>Compressor Engines</v>
      </c>
    </row>
    <row r="3013" spans="1:11" x14ac:dyDescent="0.2">
      <c r="A3013" s="159" t="str">
        <f>'Permitted Sources'!A2263</f>
        <v>MTDEQ Permitted Sources</v>
      </c>
      <c r="B3013" t="str">
        <f>'Permitted Sources'!B2263</f>
        <v>30</v>
      </c>
      <c r="C3013" s="159">
        <f>'Permitted Sources'!D2263</f>
        <v>30003</v>
      </c>
      <c r="D3013" s="159">
        <f>'Permitted Sources'!E2263</f>
        <v>20200253</v>
      </c>
      <c r="E3013" t="str">
        <f>'Permitted Sources'!H2263</f>
        <v>Compressor Engines</v>
      </c>
      <c r="F3013" s="67">
        <f>'Permitted Sources'!I2263</f>
        <v>0</v>
      </c>
      <c r="G3013" s="67">
        <f>'Permitted Sources'!J2263</f>
        <v>0</v>
      </c>
      <c r="H3013" s="67">
        <f>'Permitted Sources'!K2263</f>
        <v>0</v>
      </c>
      <c r="I3013" s="67">
        <f>'Permitted Sources'!L2263</f>
        <v>0</v>
      </c>
      <c r="J3013" s="67">
        <f>'Permitted Sources'!M2263</f>
        <v>0</v>
      </c>
      <c r="K3013" t="str">
        <f t="shared" si="46"/>
        <v>Compressor Engines</v>
      </c>
    </row>
    <row r="3014" spans="1:11" x14ac:dyDescent="0.2">
      <c r="A3014" s="159" t="str">
        <f>'Permitted Sources'!A2264</f>
        <v>MTDEQ Permitted Sources</v>
      </c>
      <c r="B3014" t="str">
        <f>'Permitted Sources'!B2264</f>
        <v>30</v>
      </c>
      <c r="C3014" s="159">
        <f>'Permitted Sources'!D2264</f>
        <v>30003</v>
      </c>
      <c r="D3014" s="159">
        <f>'Permitted Sources'!E2264</f>
        <v>20200253</v>
      </c>
      <c r="E3014" t="str">
        <f>'Permitted Sources'!H2264</f>
        <v>Compressor Engines</v>
      </c>
      <c r="F3014" s="67">
        <f>'Permitted Sources'!I2264</f>
        <v>0</v>
      </c>
      <c r="G3014" s="67">
        <f>'Permitted Sources'!J2264</f>
        <v>0</v>
      </c>
      <c r="H3014" s="67">
        <f>'Permitted Sources'!K2264</f>
        <v>0</v>
      </c>
      <c r="I3014" s="67">
        <f>'Permitted Sources'!L2264</f>
        <v>0</v>
      </c>
      <c r="J3014" s="67">
        <f>'Permitted Sources'!M2264</f>
        <v>0</v>
      </c>
      <c r="K3014" t="str">
        <f t="shared" si="46"/>
        <v>Compressor Engines</v>
      </c>
    </row>
    <row r="3015" spans="1:11" x14ac:dyDescent="0.2">
      <c r="A3015" s="159" t="str">
        <f>'Permitted Sources'!A2265</f>
        <v>MTDEQ Permitted Sources</v>
      </c>
      <c r="B3015" t="str">
        <f>'Permitted Sources'!B2265</f>
        <v>30</v>
      </c>
      <c r="C3015" s="159">
        <f>'Permitted Sources'!D2265</f>
        <v>30003</v>
      </c>
      <c r="D3015" s="159">
        <f>'Permitted Sources'!E2265</f>
        <v>20200253</v>
      </c>
      <c r="E3015" t="str">
        <f>'Permitted Sources'!H2265</f>
        <v>Compressor Engines</v>
      </c>
      <c r="F3015" s="67">
        <f>'Permitted Sources'!I2265</f>
        <v>0</v>
      </c>
      <c r="G3015" s="67">
        <f>'Permitted Sources'!J2265</f>
        <v>0</v>
      </c>
      <c r="H3015" s="67">
        <f>'Permitted Sources'!K2265</f>
        <v>0</v>
      </c>
      <c r="I3015" s="67">
        <f>'Permitted Sources'!L2265</f>
        <v>0</v>
      </c>
      <c r="J3015" s="67">
        <f>'Permitted Sources'!M2265</f>
        <v>0</v>
      </c>
      <c r="K3015" t="str">
        <f t="shared" ref="K3015:K3078" si="47">IF(E3015="Unpermitted Fugitives","Fugitives",IF(E3015="Natural Gas Processing Facilities, Pump Seals","Fugitives",IF(E3015="Natural Gas Production, All Equipt Leak Fugitives","Fugitives",IF(E3015="External Combustion Boilers","Heaters",IF(E3015="Permitted Tank Losses","Condensate tank ",IF(E3015="Permitted Fugitives","Fugitives",IF(E3015="Process Heaters","Heaters",E3015)))))))</f>
        <v>Compressor Engines</v>
      </c>
    </row>
    <row r="3016" spans="1:11" x14ac:dyDescent="0.2">
      <c r="A3016" s="159" t="str">
        <f>'Permitted Sources'!A2266</f>
        <v>MTDEQ Permitted Sources</v>
      </c>
      <c r="B3016" t="str">
        <f>'Permitted Sources'!B2266</f>
        <v>30</v>
      </c>
      <c r="C3016" s="159">
        <f>'Permitted Sources'!D2266</f>
        <v>30003</v>
      </c>
      <c r="D3016" s="159">
        <f>'Permitted Sources'!E2266</f>
        <v>20200253</v>
      </c>
      <c r="E3016" t="str">
        <f>'Permitted Sources'!H2266</f>
        <v>Compressor Engines</v>
      </c>
      <c r="F3016" s="67">
        <f>'Permitted Sources'!I2266</f>
        <v>0</v>
      </c>
      <c r="G3016" s="67">
        <f>'Permitted Sources'!J2266</f>
        <v>0</v>
      </c>
      <c r="H3016" s="67">
        <f>'Permitted Sources'!K2266</f>
        <v>0</v>
      </c>
      <c r="I3016" s="67">
        <f>'Permitted Sources'!L2266</f>
        <v>0</v>
      </c>
      <c r="J3016" s="67">
        <f>'Permitted Sources'!M2266</f>
        <v>0</v>
      </c>
      <c r="K3016" t="str">
        <f t="shared" si="47"/>
        <v>Compressor Engines</v>
      </c>
    </row>
    <row r="3017" spans="1:11" x14ac:dyDescent="0.2">
      <c r="A3017" s="159" t="str">
        <f>'Permitted Sources'!A2267</f>
        <v>MTDEQ Permitted Sources</v>
      </c>
      <c r="B3017" t="str">
        <f>'Permitted Sources'!B2267</f>
        <v>30</v>
      </c>
      <c r="C3017" s="159">
        <f>'Permitted Sources'!D2267</f>
        <v>30003</v>
      </c>
      <c r="D3017" s="159">
        <f>'Permitted Sources'!E2267</f>
        <v>20200253</v>
      </c>
      <c r="E3017" t="str">
        <f>'Permitted Sources'!H2267</f>
        <v>Compressor Engines</v>
      </c>
      <c r="F3017" s="67">
        <f>'Permitted Sources'!I2267</f>
        <v>0</v>
      </c>
      <c r="G3017" s="67">
        <f>'Permitted Sources'!J2267</f>
        <v>0</v>
      </c>
      <c r="H3017" s="67">
        <f>'Permitted Sources'!K2267</f>
        <v>0</v>
      </c>
      <c r="I3017" s="67">
        <f>'Permitted Sources'!L2267</f>
        <v>0</v>
      </c>
      <c r="J3017" s="67">
        <f>'Permitted Sources'!M2267</f>
        <v>0</v>
      </c>
      <c r="K3017" t="str">
        <f t="shared" si="47"/>
        <v>Compressor Engines</v>
      </c>
    </row>
    <row r="3018" spans="1:11" x14ac:dyDescent="0.2">
      <c r="A3018" s="159" t="str">
        <f>'Permitted Sources'!A2268</f>
        <v>MTDEQ Permitted Sources</v>
      </c>
      <c r="B3018" t="str">
        <f>'Permitted Sources'!B2268</f>
        <v>30</v>
      </c>
      <c r="C3018" s="159">
        <f>'Permitted Sources'!D2268</f>
        <v>30003</v>
      </c>
      <c r="D3018" s="159">
        <f>'Permitted Sources'!E2268</f>
        <v>20200253</v>
      </c>
      <c r="E3018" t="str">
        <f>'Permitted Sources'!H2268</f>
        <v>Compressor Engines</v>
      </c>
      <c r="F3018" s="67">
        <f>'Permitted Sources'!I2268</f>
        <v>0</v>
      </c>
      <c r="G3018" s="67">
        <f>'Permitted Sources'!J2268</f>
        <v>0</v>
      </c>
      <c r="H3018" s="67">
        <f>'Permitted Sources'!K2268</f>
        <v>0</v>
      </c>
      <c r="I3018" s="67">
        <f>'Permitted Sources'!L2268</f>
        <v>0</v>
      </c>
      <c r="J3018" s="67">
        <f>'Permitted Sources'!M2268</f>
        <v>0</v>
      </c>
      <c r="K3018" t="str">
        <f t="shared" si="47"/>
        <v>Compressor Engines</v>
      </c>
    </row>
    <row r="3019" spans="1:11" x14ac:dyDescent="0.2">
      <c r="A3019" s="159" t="str">
        <f>'Permitted Sources'!A2269</f>
        <v>MTDEQ Permitted Sources</v>
      </c>
      <c r="B3019" t="str">
        <f>'Permitted Sources'!B2269</f>
        <v>30</v>
      </c>
      <c r="C3019" s="159">
        <f>'Permitted Sources'!D2269</f>
        <v>30003</v>
      </c>
      <c r="D3019" s="159">
        <f>'Permitted Sources'!E2269</f>
        <v>20200253</v>
      </c>
      <c r="E3019" t="str">
        <f>'Permitted Sources'!H2269</f>
        <v>Compressor Engines</v>
      </c>
      <c r="F3019" s="67">
        <f>'Permitted Sources'!I2269</f>
        <v>0</v>
      </c>
      <c r="G3019" s="67">
        <f>'Permitted Sources'!J2269</f>
        <v>0</v>
      </c>
      <c r="H3019" s="67">
        <f>'Permitted Sources'!K2269</f>
        <v>0</v>
      </c>
      <c r="I3019" s="67">
        <f>'Permitted Sources'!L2269</f>
        <v>0</v>
      </c>
      <c r="J3019" s="67">
        <f>'Permitted Sources'!M2269</f>
        <v>0</v>
      </c>
      <c r="K3019" t="str">
        <f t="shared" si="47"/>
        <v>Compressor Engines</v>
      </c>
    </row>
    <row r="3020" spans="1:11" x14ac:dyDescent="0.2">
      <c r="A3020" s="159" t="str">
        <f>'Permitted Sources'!A2270</f>
        <v>MTDEQ Permitted Sources</v>
      </c>
      <c r="B3020" t="str">
        <f>'Permitted Sources'!B2270</f>
        <v>30</v>
      </c>
      <c r="C3020" s="159">
        <f>'Permitted Sources'!D2270</f>
        <v>30003</v>
      </c>
      <c r="D3020" s="159">
        <f>'Permitted Sources'!E2270</f>
        <v>20200253</v>
      </c>
      <c r="E3020" t="str">
        <f>'Permitted Sources'!H2270</f>
        <v>Compressor Engines</v>
      </c>
      <c r="F3020" s="67">
        <f>'Permitted Sources'!I2270</f>
        <v>0</v>
      </c>
      <c r="G3020" s="67">
        <f>'Permitted Sources'!J2270</f>
        <v>0</v>
      </c>
      <c r="H3020" s="67">
        <f>'Permitted Sources'!K2270</f>
        <v>0</v>
      </c>
      <c r="I3020" s="67">
        <f>'Permitted Sources'!L2270</f>
        <v>0</v>
      </c>
      <c r="J3020" s="67">
        <f>'Permitted Sources'!M2270</f>
        <v>0</v>
      </c>
      <c r="K3020" t="str">
        <f t="shared" si="47"/>
        <v>Compressor Engines</v>
      </c>
    </row>
    <row r="3021" spans="1:11" x14ac:dyDescent="0.2">
      <c r="A3021" s="159" t="str">
        <f>'Permitted Sources'!A2271</f>
        <v>MTDEQ Permitted Sources</v>
      </c>
      <c r="B3021" t="str">
        <f>'Permitted Sources'!B2271</f>
        <v>30</v>
      </c>
      <c r="C3021" s="159">
        <f>'Permitted Sources'!D2271</f>
        <v>30003</v>
      </c>
      <c r="D3021" s="159">
        <f>'Permitted Sources'!E2271</f>
        <v>20200253</v>
      </c>
      <c r="E3021" t="str">
        <f>'Permitted Sources'!H2271</f>
        <v>Compressor Engines</v>
      </c>
      <c r="F3021" s="67">
        <f>'Permitted Sources'!I2271</f>
        <v>0</v>
      </c>
      <c r="G3021" s="67">
        <f>'Permitted Sources'!J2271</f>
        <v>0</v>
      </c>
      <c r="H3021" s="67">
        <f>'Permitted Sources'!K2271</f>
        <v>0</v>
      </c>
      <c r="I3021" s="67">
        <f>'Permitted Sources'!L2271</f>
        <v>0</v>
      </c>
      <c r="J3021" s="67">
        <f>'Permitted Sources'!M2271</f>
        <v>0</v>
      </c>
      <c r="K3021" t="str">
        <f t="shared" si="47"/>
        <v>Compressor Engines</v>
      </c>
    </row>
    <row r="3022" spans="1:11" x14ac:dyDescent="0.2">
      <c r="A3022" s="159" t="str">
        <f>'Permitted Sources'!A2272</f>
        <v>MTDEQ Permitted Sources</v>
      </c>
      <c r="B3022" t="str">
        <f>'Permitted Sources'!B2272</f>
        <v>30</v>
      </c>
      <c r="C3022" s="159">
        <f>'Permitted Sources'!D2272</f>
        <v>30003</v>
      </c>
      <c r="D3022" s="159">
        <f>'Permitted Sources'!E2272</f>
        <v>20200253</v>
      </c>
      <c r="E3022" t="str">
        <f>'Permitted Sources'!H2272</f>
        <v>Compressor Engines</v>
      </c>
      <c r="F3022" s="67">
        <f>'Permitted Sources'!I2272</f>
        <v>0</v>
      </c>
      <c r="G3022" s="67">
        <f>'Permitted Sources'!J2272</f>
        <v>0</v>
      </c>
      <c r="H3022" s="67">
        <f>'Permitted Sources'!K2272</f>
        <v>0</v>
      </c>
      <c r="I3022" s="67">
        <f>'Permitted Sources'!L2272</f>
        <v>0</v>
      </c>
      <c r="J3022" s="67">
        <f>'Permitted Sources'!M2272</f>
        <v>0</v>
      </c>
      <c r="K3022" t="str">
        <f t="shared" si="47"/>
        <v>Compressor Engines</v>
      </c>
    </row>
    <row r="3023" spans="1:11" x14ac:dyDescent="0.2">
      <c r="A3023" s="159" t="str">
        <f>'Permitted Sources'!A2273</f>
        <v>MTDEQ Permitted Sources</v>
      </c>
      <c r="B3023" t="str">
        <f>'Permitted Sources'!B2273</f>
        <v>30</v>
      </c>
      <c r="C3023" s="159">
        <f>'Permitted Sources'!D2273</f>
        <v>30003</v>
      </c>
      <c r="D3023" s="159">
        <f>'Permitted Sources'!E2273</f>
        <v>20200253</v>
      </c>
      <c r="E3023" t="str">
        <f>'Permitted Sources'!H2273</f>
        <v>Compressor Engines</v>
      </c>
      <c r="F3023" s="67">
        <f>'Permitted Sources'!I2273</f>
        <v>0</v>
      </c>
      <c r="G3023" s="67">
        <f>'Permitted Sources'!J2273</f>
        <v>0</v>
      </c>
      <c r="H3023" s="67">
        <f>'Permitted Sources'!K2273</f>
        <v>0</v>
      </c>
      <c r="I3023" s="67">
        <f>'Permitted Sources'!L2273</f>
        <v>0</v>
      </c>
      <c r="J3023" s="67">
        <f>'Permitted Sources'!M2273</f>
        <v>0</v>
      </c>
      <c r="K3023" t="str">
        <f t="shared" si="47"/>
        <v>Compressor Engines</v>
      </c>
    </row>
    <row r="3024" spans="1:11" x14ac:dyDescent="0.2">
      <c r="A3024" s="159" t="str">
        <f>'Permitted Sources'!A2274</f>
        <v>MTDEQ Permitted Sources</v>
      </c>
      <c r="B3024" t="str">
        <f>'Permitted Sources'!B2274</f>
        <v>30</v>
      </c>
      <c r="C3024" s="159">
        <f>'Permitted Sources'!D2274</f>
        <v>30003</v>
      </c>
      <c r="D3024" s="159">
        <f>'Permitted Sources'!E2274</f>
        <v>20200253</v>
      </c>
      <c r="E3024" t="str">
        <f>'Permitted Sources'!H2274</f>
        <v>Compressor Engines</v>
      </c>
      <c r="F3024" s="67">
        <f>'Permitted Sources'!I2274</f>
        <v>0</v>
      </c>
      <c r="G3024" s="67">
        <f>'Permitted Sources'!J2274</f>
        <v>0</v>
      </c>
      <c r="H3024" s="67">
        <f>'Permitted Sources'!K2274</f>
        <v>0</v>
      </c>
      <c r="I3024" s="67">
        <f>'Permitted Sources'!L2274</f>
        <v>0</v>
      </c>
      <c r="J3024" s="67">
        <f>'Permitted Sources'!M2274</f>
        <v>0</v>
      </c>
      <c r="K3024" t="str">
        <f t="shared" si="47"/>
        <v>Compressor Engines</v>
      </c>
    </row>
    <row r="3025" spans="1:11" x14ac:dyDescent="0.2">
      <c r="A3025" s="159" t="str">
        <f>'Permitted Sources'!A2275</f>
        <v>MTDEQ Permitted Sources</v>
      </c>
      <c r="B3025" t="str">
        <f>'Permitted Sources'!B2275</f>
        <v>30</v>
      </c>
      <c r="C3025" s="159">
        <f>'Permitted Sources'!D2275</f>
        <v>30003</v>
      </c>
      <c r="D3025" s="159">
        <f>'Permitted Sources'!E2275</f>
        <v>20200253</v>
      </c>
      <c r="E3025" t="str">
        <f>'Permitted Sources'!H2275</f>
        <v>Compressor Engines</v>
      </c>
      <c r="F3025" s="67">
        <f>'Permitted Sources'!I2275</f>
        <v>0</v>
      </c>
      <c r="G3025" s="67">
        <f>'Permitted Sources'!J2275</f>
        <v>1.3749466013888187E-3</v>
      </c>
      <c r="H3025" s="67">
        <f>'Permitted Sources'!K2275</f>
        <v>0</v>
      </c>
      <c r="I3025" s="67">
        <f>'Permitted Sources'!L2275</f>
        <v>0</v>
      </c>
      <c r="J3025" s="67">
        <f>'Permitted Sources'!M2275</f>
        <v>0</v>
      </c>
      <c r="K3025" t="str">
        <f t="shared" si="47"/>
        <v>Compressor Engines</v>
      </c>
    </row>
    <row r="3026" spans="1:11" x14ac:dyDescent="0.2">
      <c r="A3026" s="159" t="str">
        <f>'Permitted Sources'!A2276</f>
        <v>MTDEQ Permitted Sources</v>
      </c>
      <c r="B3026" t="str">
        <f>'Permitted Sources'!B2276</f>
        <v>30</v>
      </c>
      <c r="C3026" s="159">
        <f>'Permitted Sources'!D2276</f>
        <v>30003</v>
      </c>
      <c r="D3026" s="159">
        <f>'Permitted Sources'!E2276</f>
        <v>20200253</v>
      </c>
      <c r="E3026" t="str">
        <f>'Permitted Sources'!H2276</f>
        <v>Compressor Engines</v>
      </c>
      <c r="F3026" s="67">
        <f>'Permitted Sources'!I2276</f>
        <v>0</v>
      </c>
      <c r="G3026" s="67">
        <f>'Permitted Sources'!J2276</f>
        <v>0</v>
      </c>
      <c r="H3026" s="67">
        <f>'Permitted Sources'!K2276</f>
        <v>0</v>
      </c>
      <c r="I3026" s="67">
        <f>'Permitted Sources'!L2276</f>
        <v>0</v>
      </c>
      <c r="J3026" s="67">
        <f>'Permitted Sources'!M2276</f>
        <v>8.2496796083329129E-3</v>
      </c>
      <c r="K3026" t="str">
        <f t="shared" si="47"/>
        <v>Compressor Engines</v>
      </c>
    </row>
    <row r="3027" spans="1:11" x14ac:dyDescent="0.2">
      <c r="A3027" s="159" t="str">
        <f>'Permitted Sources'!A2277</f>
        <v>MTDEQ Permitted Sources</v>
      </c>
      <c r="B3027" t="str">
        <f>'Permitted Sources'!B2277</f>
        <v>30</v>
      </c>
      <c r="C3027" s="159">
        <f>'Permitted Sources'!D2277</f>
        <v>30003</v>
      </c>
      <c r="D3027" s="159">
        <f>'Permitted Sources'!E2277</f>
        <v>20200253</v>
      </c>
      <c r="E3027" t="str">
        <f>'Permitted Sources'!H2277</f>
        <v>Compressor Engines</v>
      </c>
      <c r="F3027" s="67">
        <f>'Permitted Sources'!I2277</f>
        <v>5.499786405555275E-2</v>
      </c>
      <c r="G3027" s="67">
        <f>'Permitted Sources'!J2277</f>
        <v>0</v>
      </c>
      <c r="H3027" s="67">
        <f>'Permitted Sources'!K2277</f>
        <v>5.499786405555275E-2</v>
      </c>
      <c r="I3027" s="67">
        <f>'Permitted Sources'!L2277</f>
        <v>0</v>
      </c>
      <c r="J3027" s="67">
        <f>'Permitted Sources'!M2277</f>
        <v>0</v>
      </c>
      <c r="K3027" t="str">
        <f t="shared" si="47"/>
        <v>Compressor Engines</v>
      </c>
    </row>
    <row r="3028" spans="1:11" x14ac:dyDescent="0.2">
      <c r="A3028" s="159" t="str">
        <f>'Permitted Sources'!A2278</f>
        <v>MTDEQ Permitted Sources</v>
      </c>
      <c r="B3028" t="str">
        <f>'Permitted Sources'!B2278</f>
        <v>30</v>
      </c>
      <c r="C3028" s="159">
        <f>'Permitted Sources'!D2278</f>
        <v>30003</v>
      </c>
      <c r="D3028" s="159">
        <f>'Permitted Sources'!E2278</f>
        <v>20200253</v>
      </c>
      <c r="E3028" t="str">
        <f>'Permitted Sources'!H2278</f>
        <v>Compressor Engines</v>
      </c>
      <c r="F3028" s="67">
        <f>'Permitted Sources'!I2278</f>
        <v>0</v>
      </c>
      <c r="G3028" s="67">
        <f>'Permitted Sources'!J2278</f>
        <v>0</v>
      </c>
      <c r="H3028" s="67">
        <f>'Permitted Sources'!K2278</f>
        <v>0</v>
      </c>
      <c r="I3028" s="67">
        <f>'Permitted Sources'!L2278</f>
        <v>0</v>
      </c>
      <c r="J3028" s="67">
        <f>'Permitted Sources'!M2278</f>
        <v>0</v>
      </c>
      <c r="K3028" t="str">
        <f t="shared" si="47"/>
        <v>Compressor Engines</v>
      </c>
    </row>
    <row r="3029" spans="1:11" x14ac:dyDescent="0.2">
      <c r="A3029" s="159" t="str">
        <f>'Permitted Sources'!A2279</f>
        <v>MTDEQ Permitted Sources</v>
      </c>
      <c r="B3029" t="str">
        <f>'Permitted Sources'!B2279</f>
        <v>30</v>
      </c>
      <c r="C3029" s="159">
        <f>'Permitted Sources'!D2279</f>
        <v>30003</v>
      </c>
      <c r="D3029" s="159">
        <f>'Permitted Sources'!E2279</f>
        <v>20200253</v>
      </c>
      <c r="E3029" t="str">
        <f>'Permitted Sources'!H2279</f>
        <v>Compressor Engines</v>
      </c>
      <c r="F3029" s="67">
        <f>'Permitted Sources'!I2279</f>
        <v>0</v>
      </c>
      <c r="G3029" s="67">
        <f>'Permitted Sources'!J2279</f>
        <v>0</v>
      </c>
      <c r="H3029" s="67">
        <f>'Permitted Sources'!K2279</f>
        <v>0</v>
      </c>
      <c r="I3029" s="67">
        <f>'Permitted Sources'!L2279</f>
        <v>0</v>
      </c>
      <c r="J3029" s="67">
        <f>'Permitted Sources'!M2279</f>
        <v>0</v>
      </c>
      <c r="K3029" t="str">
        <f t="shared" si="47"/>
        <v>Compressor Engines</v>
      </c>
    </row>
    <row r="3030" spans="1:11" x14ac:dyDescent="0.2">
      <c r="A3030" s="159" t="str">
        <f>'Permitted Sources'!A2280</f>
        <v>MTDEQ Permitted Sources</v>
      </c>
      <c r="B3030" t="str">
        <f>'Permitted Sources'!B2280</f>
        <v>30</v>
      </c>
      <c r="C3030" s="159">
        <f>'Permitted Sources'!D2280</f>
        <v>30003</v>
      </c>
      <c r="D3030" s="159">
        <f>'Permitted Sources'!E2280</f>
        <v>20200253</v>
      </c>
      <c r="E3030" t="str">
        <f>'Permitted Sources'!H2280</f>
        <v>Compressor Engines</v>
      </c>
      <c r="F3030" s="67">
        <f>'Permitted Sources'!I2280</f>
        <v>0</v>
      </c>
      <c r="G3030" s="67">
        <f>'Permitted Sources'!J2280</f>
        <v>0</v>
      </c>
      <c r="H3030" s="67">
        <f>'Permitted Sources'!K2280</f>
        <v>0</v>
      </c>
      <c r="I3030" s="67">
        <f>'Permitted Sources'!L2280</f>
        <v>0</v>
      </c>
      <c r="J3030" s="67">
        <f>'Permitted Sources'!M2280</f>
        <v>0</v>
      </c>
      <c r="K3030" t="str">
        <f t="shared" si="47"/>
        <v>Compressor Engines</v>
      </c>
    </row>
    <row r="3031" spans="1:11" x14ac:dyDescent="0.2">
      <c r="A3031" s="159" t="str">
        <f>'Permitted Sources'!A2281</f>
        <v>MTDEQ Permitted Sources</v>
      </c>
      <c r="B3031" t="str">
        <f>'Permitted Sources'!B2281</f>
        <v>30</v>
      </c>
      <c r="C3031" s="159">
        <f>'Permitted Sources'!D2281</f>
        <v>30003</v>
      </c>
      <c r="D3031" s="159">
        <f>'Permitted Sources'!E2281</f>
        <v>20200253</v>
      </c>
      <c r="E3031" t="str">
        <f>'Permitted Sources'!H2281</f>
        <v>Compressor Engines</v>
      </c>
      <c r="F3031" s="67">
        <f>'Permitted Sources'!I2281</f>
        <v>0</v>
      </c>
      <c r="G3031" s="67">
        <f>'Permitted Sources'!J2281</f>
        <v>0</v>
      </c>
      <c r="H3031" s="67">
        <f>'Permitted Sources'!K2281</f>
        <v>0</v>
      </c>
      <c r="I3031" s="67">
        <f>'Permitted Sources'!L2281</f>
        <v>0</v>
      </c>
      <c r="J3031" s="67">
        <f>'Permitted Sources'!M2281</f>
        <v>0</v>
      </c>
      <c r="K3031" t="str">
        <f t="shared" si="47"/>
        <v>Compressor Engines</v>
      </c>
    </row>
    <row r="3032" spans="1:11" x14ac:dyDescent="0.2">
      <c r="A3032" s="159" t="str">
        <f>'Permitted Sources'!A2282</f>
        <v>MTDEQ Permitted Sources</v>
      </c>
      <c r="B3032" t="str">
        <f>'Permitted Sources'!B2282</f>
        <v>30</v>
      </c>
      <c r="C3032" s="159">
        <f>'Permitted Sources'!D2282</f>
        <v>30003</v>
      </c>
      <c r="D3032" s="159">
        <f>'Permitted Sources'!E2282</f>
        <v>20200253</v>
      </c>
      <c r="E3032" t="str">
        <f>'Permitted Sources'!H2282</f>
        <v>Compressor Engines</v>
      </c>
      <c r="F3032" s="67">
        <f>'Permitted Sources'!I2282</f>
        <v>0</v>
      </c>
      <c r="G3032" s="67">
        <f>'Permitted Sources'!J2282</f>
        <v>0</v>
      </c>
      <c r="H3032" s="67">
        <f>'Permitted Sources'!K2282</f>
        <v>0</v>
      </c>
      <c r="I3032" s="67">
        <f>'Permitted Sources'!L2282</f>
        <v>0</v>
      </c>
      <c r="J3032" s="67">
        <f>'Permitted Sources'!M2282</f>
        <v>0</v>
      </c>
      <c r="K3032" t="str">
        <f t="shared" si="47"/>
        <v>Compressor Engines</v>
      </c>
    </row>
    <row r="3033" spans="1:11" x14ac:dyDescent="0.2">
      <c r="A3033" s="159" t="str">
        <f>'Permitted Sources'!A2283</f>
        <v>MTDEQ Permitted Sources</v>
      </c>
      <c r="B3033" t="str">
        <f>'Permitted Sources'!B2283</f>
        <v>30</v>
      </c>
      <c r="C3033" s="159">
        <f>'Permitted Sources'!D2283</f>
        <v>30003</v>
      </c>
      <c r="D3033" s="159">
        <f>'Permitted Sources'!E2283</f>
        <v>20200253</v>
      </c>
      <c r="E3033" t="str">
        <f>'Permitted Sources'!H2283</f>
        <v>Compressor Engines</v>
      </c>
      <c r="F3033" s="67">
        <f>'Permitted Sources'!I2283</f>
        <v>0</v>
      </c>
      <c r="G3033" s="67">
        <f>'Permitted Sources'!J2283</f>
        <v>0</v>
      </c>
      <c r="H3033" s="67">
        <f>'Permitted Sources'!K2283</f>
        <v>0</v>
      </c>
      <c r="I3033" s="67">
        <f>'Permitted Sources'!L2283</f>
        <v>0</v>
      </c>
      <c r="J3033" s="67">
        <f>'Permitted Sources'!M2283</f>
        <v>0</v>
      </c>
      <c r="K3033" t="str">
        <f t="shared" si="47"/>
        <v>Compressor Engines</v>
      </c>
    </row>
    <row r="3034" spans="1:11" x14ac:dyDescent="0.2">
      <c r="A3034" s="159" t="str">
        <f>'Permitted Sources'!A2284</f>
        <v>MTDEQ Permitted Sources</v>
      </c>
      <c r="B3034" t="str">
        <f>'Permitted Sources'!B2284</f>
        <v>30</v>
      </c>
      <c r="C3034" s="159">
        <f>'Permitted Sources'!D2284</f>
        <v>30003</v>
      </c>
      <c r="D3034" s="159">
        <f>'Permitted Sources'!E2284</f>
        <v>20200253</v>
      </c>
      <c r="E3034" t="str">
        <f>'Permitted Sources'!H2284</f>
        <v>Compressor Engines</v>
      </c>
      <c r="F3034" s="67">
        <f>'Permitted Sources'!I2284</f>
        <v>0</v>
      </c>
      <c r="G3034" s="67">
        <f>'Permitted Sources'!J2284</f>
        <v>0</v>
      </c>
      <c r="H3034" s="67">
        <f>'Permitted Sources'!K2284</f>
        <v>0</v>
      </c>
      <c r="I3034" s="67">
        <f>'Permitted Sources'!L2284</f>
        <v>0</v>
      </c>
      <c r="J3034" s="67">
        <f>'Permitted Sources'!M2284</f>
        <v>0</v>
      </c>
      <c r="K3034" t="str">
        <f t="shared" si="47"/>
        <v>Compressor Engines</v>
      </c>
    </row>
    <row r="3035" spans="1:11" x14ac:dyDescent="0.2">
      <c r="A3035" s="159" t="str">
        <f>'Permitted Sources'!A2285</f>
        <v>MTDEQ Permitted Sources</v>
      </c>
      <c r="B3035" t="str">
        <f>'Permitted Sources'!B2285</f>
        <v>30</v>
      </c>
      <c r="C3035" s="159">
        <f>'Permitted Sources'!D2285</f>
        <v>30003</v>
      </c>
      <c r="D3035" s="159">
        <f>'Permitted Sources'!E2285</f>
        <v>20200253</v>
      </c>
      <c r="E3035" t="str">
        <f>'Permitted Sources'!H2285</f>
        <v>Compressor Engines</v>
      </c>
      <c r="F3035" s="67">
        <f>'Permitted Sources'!I2285</f>
        <v>0</v>
      </c>
      <c r="G3035" s="67">
        <f>'Permitted Sources'!J2285</f>
        <v>0</v>
      </c>
      <c r="H3035" s="67">
        <f>'Permitted Sources'!K2285</f>
        <v>0</v>
      </c>
      <c r="I3035" s="67">
        <f>'Permitted Sources'!L2285</f>
        <v>0</v>
      </c>
      <c r="J3035" s="67">
        <f>'Permitted Sources'!M2285</f>
        <v>0</v>
      </c>
      <c r="K3035" t="str">
        <f t="shared" si="47"/>
        <v>Compressor Engines</v>
      </c>
    </row>
    <row r="3036" spans="1:11" x14ac:dyDescent="0.2">
      <c r="A3036" s="159" t="str">
        <f>'Permitted Sources'!A2286</f>
        <v>MTDEQ Permitted Sources</v>
      </c>
      <c r="B3036" t="str">
        <f>'Permitted Sources'!B2286</f>
        <v>30</v>
      </c>
      <c r="C3036" s="159">
        <f>'Permitted Sources'!D2286</f>
        <v>30003</v>
      </c>
      <c r="D3036" s="159">
        <f>'Permitted Sources'!E2286</f>
        <v>20200253</v>
      </c>
      <c r="E3036" t="str">
        <f>'Permitted Sources'!H2286</f>
        <v>Compressor Engines</v>
      </c>
      <c r="F3036" s="67">
        <f>'Permitted Sources'!I2286</f>
        <v>0</v>
      </c>
      <c r="G3036" s="67">
        <f>'Permitted Sources'!J2286</f>
        <v>0</v>
      </c>
      <c r="H3036" s="67">
        <f>'Permitted Sources'!K2286</f>
        <v>0</v>
      </c>
      <c r="I3036" s="67">
        <f>'Permitted Sources'!L2286</f>
        <v>0</v>
      </c>
      <c r="J3036" s="67">
        <f>'Permitted Sources'!M2286</f>
        <v>0</v>
      </c>
      <c r="K3036" t="str">
        <f t="shared" si="47"/>
        <v>Compressor Engines</v>
      </c>
    </row>
    <row r="3037" spans="1:11" x14ac:dyDescent="0.2">
      <c r="A3037" s="159" t="str">
        <f>'Permitted Sources'!A2287</f>
        <v>MTDEQ Permitted Sources</v>
      </c>
      <c r="B3037" t="str">
        <f>'Permitted Sources'!B2287</f>
        <v>30</v>
      </c>
      <c r="C3037" s="159">
        <f>'Permitted Sources'!D2287</f>
        <v>30003</v>
      </c>
      <c r="D3037" s="159">
        <f>'Permitted Sources'!E2287</f>
        <v>20200253</v>
      </c>
      <c r="E3037" t="str">
        <f>'Permitted Sources'!H2287</f>
        <v>Compressor Engines</v>
      </c>
      <c r="F3037" s="67">
        <f>'Permitted Sources'!I2287</f>
        <v>0</v>
      </c>
      <c r="G3037" s="67">
        <f>'Permitted Sources'!J2287</f>
        <v>0</v>
      </c>
      <c r="H3037" s="67">
        <f>'Permitted Sources'!K2287</f>
        <v>0</v>
      </c>
      <c r="I3037" s="67">
        <f>'Permitted Sources'!L2287</f>
        <v>0</v>
      </c>
      <c r="J3037" s="67">
        <f>'Permitted Sources'!M2287</f>
        <v>0</v>
      </c>
      <c r="K3037" t="str">
        <f t="shared" si="47"/>
        <v>Compressor Engines</v>
      </c>
    </row>
    <row r="3038" spans="1:11" x14ac:dyDescent="0.2">
      <c r="A3038" s="159" t="str">
        <f>'Permitted Sources'!A2288</f>
        <v>MTDEQ Permitted Sources</v>
      </c>
      <c r="B3038" t="str">
        <f>'Permitted Sources'!B2288</f>
        <v>30</v>
      </c>
      <c r="C3038" s="159">
        <f>'Permitted Sources'!D2288</f>
        <v>30003</v>
      </c>
      <c r="D3038" s="159">
        <f>'Permitted Sources'!E2288</f>
        <v>20200253</v>
      </c>
      <c r="E3038" t="str">
        <f>'Permitted Sources'!H2288</f>
        <v>Compressor Engines</v>
      </c>
      <c r="F3038" s="67">
        <f>'Permitted Sources'!I2288</f>
        <v>0</v>
      </c>
      <c r="G3038" s="67">
        <f>'Permitted Sources'!J2288</f>
        <v>0</v>
      </c>
      <c r="H3038" s="67">
        <f>'Permitted Sources'!K2288</f>
        <v>0</v>
      </c>
      <c r="I3038" s="67">
        <f>'Permitted Sources'!L2288</f>
        <v>0</v>
      </c>
      <c r="J3038" s="67">
        <f>'Permitted Sources'!M2288</f>
        <v>0</v>
      </c>
      <c r="K3038" t="str">
        <f t="shared" si="47"/>
        <v>Compressor Engines</v>
      </c>
    </row>
    <row r="3039" spans="1:11" x14ac:dyDescent="0.2">
      <c r="A3039" s="159" t="str">
        <f>'Permitted Sources'!A2289</f>
        <v>MTDEQ Permitted Sources</v>
      </c>
      <c r="B3039" t="str">
        <f>'Permitted Sources'!B2289</f>
        <v>30</v>
      </c>
      <c r="C3039" s="159">
        <f>'Permitted Sources'!D2289</f>
        <v>30003</v>
      </c>
      <c r="D3039" s="159">
        <f>'Permitted Sources'!E2289</f>
        <v>20200253</v>
      </c>
      <c r="E3039" t="str">
        <f>'Permitted Sources'!H2289</f>
        <v>Compressor Engines</v>
      </c>
      <c r="F3039" s="67">
        <f>'Permitted Sources'!I2289</f>
        <v>0</v>
      </c>
      <c r="G3039" s="67">
        <f>'Permitted Sources'!J2289</f>
        <v>0</v>
      </c>
      <c r="H3039" s="67">
        <f>'Permitted Sources'!K2289</f>
        <v>0</v>
      </c>
      <c r="I3039" s="67">
        <f>'Permitted Sources'!L2289</f>
        <v>0</v>
      </c>
      <c r="J3039" s="67">
        <f>'Permitted Sources'!M2289</f>
        <v>0</v>
      </c>
      <c r="K3039" t="str">
        <f t="shared" si="47"/>
        <v>Compressor Engines</v>
      </c>
    </row>
    <row r="3040" spans="1:11" x14ac:dyDescent="0.2">
      <c r="A3040" s="159" t="str">
        <f>'Permitted Sources'!A2290</f>
        <v>MTDEQ Permitted Sources</v>
      </c>
      <c r="B3040" t="str">
        <f>'Permitted Sources'!B2290</f>
        <v>30</v>
      </c>
      <c r="C3040" s="159">
        <f>'Permitted Sources'!D2290</f>
        <v>30003</v>
      </c>
      <c r="D3040" s="159">
        <f>'Permitted Sources'!E2290</f>
        <v>20200253</v>
      </c>
      <c r="E3040" t="str">
        <f>'Permitted Sources'!H2290</f>
        <v>Compressor Engines</v>
      </c>
      <c r="F3040" s="67">
        <f>'Permitted Sources'!I2290</f>
        <v>0</v>
      </c>
      <c r="G3040" s="67">
        <f>'Permitted Sources'!J2290</f>
        <v>0</v>
      </c>
      <c r="H3040" s="67">
        <f>'Permitted Sources'!K2290</f>
        <v>0</v>
      </c>
      <c r="I3040" s="67">
        <f>'Permitted Sources'!L2290</f>
        <v>0</v>
      </c>
      <c r="J3040" s="67">
        <f>'Permitted Sources'!M2290</f>
        <v>0</v>
      </c>
      <c r="K3040" t="str">
        <f t="shared" si="47"/>
        <v>Compressor Engines</v>
      </c>
    </row>
    <row r="3041" spans="1:11" x14ac:dyDescent="0.2">
      <c r="A3041" s="159" t="str">
        <f>'Permitted Sources'!A2291</f>
        <v>MTDEQ Permitted Sources</v>
      </c>
      <c r="B3041" t="str">
        <f>'Permitted Sources'!B2291</f>
        <v>30</v>
      </c>
      <c r="C3041" s="159">
        <f>'Permitted Sources'!D2291</f>
        <v>30003</v>
      </c>
      <c r="D3041" s="159">
        <f>'Permitted Sources'!E2291</f>
        <v>20200253</v>
      </c>
      <c r="E3041" t="str">
        <f>'Permitted Sources'!H2291</f>
        <v>Compressor Engines</v>
      </c>
      <c r="F3041" s="67">
        <f>'Permitted Sources'!I2291</f>
        <v>0</v>
      </c>
      <c r="G3041" s="67">
        <f>'Permitted Sources'!J2291</f>
        <v>0</v>
      </c>
      <c r="H3041" s="67">
        <f>'Permitted Sources'!K2291</f>
        <v>0</v>
      </c>
      <c r="I3041" s="67">
        <f>'Permitted Sources'!L2291</f>
        <v>0</v>
      </c>
      <c r="J3041" s="67">
        <f>'Permitted Sources'!M2291</f>
        <v>0</v>
      </c>
      <c r="K3041" t="str">
        <f t="shared" si="47"/>
        <v>Compressor Engines</v>
      </c>
    </row>
    <row r="3042" spans="1:11" x14ac:dyDescent="0.2">
      <c r="A3042" s="159" t="str">
        <f>'Permitted Sources'!A2292</f>
        <v>MTDEQ Permitted Sources</v>
      </c>
      <c r="B3042" t="str">
        <f>'Permitted Sources'!B2292</f>
        <v>30</v>
      </c>
      <c r="C3042" s="159">
        <f>'Permitted Sources'!D2292</f>
        <v>30003</v>
      </c>
      <c r="D3042" s="159">
        <f>'Permitted Sources'!E2292</f>
        <v>20200253</v>
      </c>
      <c r="E3042" t="str">
        <f>'Permitted Sources'!H2292</f>
        <v>Compressor Engines</v>
      </c>
      <c r="F3042" s="67">
        <f>'Permitted Sources'!I2292</f>
        <v>0</v>
      </c>
      <c r="G3042" s="67">
        <f>'Permitted Sources'!J2292</f>
        <v>0</v>
      </c>
      <c r="H3042" s="67">
        <f>'Permitted Sources'!K2292</f>
        <v>0</v>
      </c>
      <c r="I3042" s="67">
        <f>'Permitted Sources'!L2292</f>
        <v>0</v>
      </c>
      <c r="J3042" s="67">
        <f>'Permitted Sources'!M2292</f>
        <v>0</v>
      </c>
      <c r="K3042" t="str">
        <f t="shared" si="47"/>
        <v>Compressor Engines</v>
      </c>
    </row>
    <row r="3043" spans="1:11" x14ac:dyDescent="0.2">
      <c r="A3043" s="159" t="str">
        <f>'Permitted Sources'!A2293</f>
        <v>MTDEQ Permitted Sources</v>
      </c>
      <c r="B3043" t="str">
        <f>'Permitted Sources'!B2293</f>
        <v>30</v>
      </c>
      <c r="C3043" s="159">
        <f>'Permitted Sources'!D2293</f>
        <v>30003</v>
      </c>
      <c r="D3043" s="159">
        <f>'Permitted Sources'!E2293</f>
        <v>20200253</v>
      </c>
      <c r="E3043" t="str">
        <f>'Permitted Sources'!H2293</f>
        <v>Compressor Engines</v>
      </c>
      <c r="F3043" s="67">
        <f>'Permitted Sources'!I2293</f>
        <v>0</v>
      </c>
      <c r="G3043" s="67">
        <f>'Permitted Sources'!J2293</f>
        <v>0</v>
      </c>
      <c r="H3043" s="67">
        <f>'Permitted Sources'!K2293</f>
        <v>0</v>
      </c>
      <c r="I3043" s="67">
        <f>'Permitted Sources'!L2293</f>
        <v>0</v>
      </c>
      <c r="J3043" s="67">
        <f>'Permitted Sources'!M2293</f>
        <v>0</v>
      </c>
      <c r="K3043" t="str">
        <f t="shared" si="47"/>
        <v>Compressor Engines</v>
      </c>
    </row>
    <row r="3044" spans="1:11" x14ac:dyDescent="0.2">
      <c r="A3044" s="159" t="str">
        <f>'Permitted Sources'!A2294</f>
        <v>MTDEQ Permitted Sources</v>
      </c>
      <c r="B3044" t="str">
        <f>'Permitted Sources'!B2294</f>
        <v>30</v>
      </c>
      <c r="C3044" s="159">
        <f>'Permitted Sources'!D2294</f>
        <v>30003</v>
      </c>
      <c r="D3044" s="159">
        <f>'Permitted Sources'!E2294</f>
        <v>20200253</v>
      </c>
      <c r="E3044" t="str">
        <f>'Permitted Sources'!H2294</f>
        <v>Compressor Engines</v>
      </c>
      <c r="F3044" s="67">
        <f>'Permitted Sources'!I2294</f>
        <v>0</v>
      </c>
      <c r="G3044" s="67">
        <f>'Permitted Sources'!J2294</f>
        <v>0</v>
      </c>
      <c r="H3044" s="67">
        <f>'Permitted Sources'!K2294</f>
        <v>0</v>
      </c>
      <c r="I3044" s="67">
        <f>'Permitted Sources'!L2294</f>
        <v>0</v>
      </c>
      <c r="J3044" s="67">
        <f>'Permitted Sources'!M2294</f>
        <v>0</v>
      </c>
      <c r="K3044" t="str">
        <f t="shared" si="47"/>
        <v>Compressor Engines</v>
      </c>
    </row>
    <row r="3045" spans="1:11" x14ac:dyDescent="0.2">
      <c r="A3045" s="159" t="str">
        <f>'Permitted Sources'!A2295</f>
        <v>MTDEQ Permitted Sources</v>
      </c>
      <c r="B3045" t="str">
        <f>'Permitted Sources'!B2295</f>
        <v>30</v>
      </c>
      <c r="C3045" s="159">
        <f>'Permitted Sources'!D2295</f>
        <v>30003</v>
      </c>
      <c r="D3045" s="159">
        <f>'Permitted Sources'!E2295</f>
        <v>20200253</v>
      </c>
      <c r="E3045" t="str">
        <f>'Permitted Sources'!H2295</f>
        <v>Compressor Engines</v>
      </c>
      <c r="F3045" s="67">
        <f>'Permitted Sources'!I2295</f>
        <v>0</v>
      </c>
      <c r="G3045" s="67">
        <f>'Permitted Sources'!J2295</f>
        <v>0</v>
      </c>
      <c r="H3045" s="67">
        <f>'Permitted Sources'!K2295</f>
        <v>0</v>
      </c>
      <c r="I3045" s="67">
        <f>'Permitted Sources'!L2295</f>
        <v>0</v>
      </c>
      <c r="J3045" s="67">
        <f>'Permitted Sources'!M2295</f>
        <v>0</v>
      </c>
      <c r="K3045" t="str">
        <f t="shared" si="47"/>
        <v>Compressor Engines</v>
      </c>
    </row>
    <row r="3046" spans="1:11" x14ac:dyDescent="0.2">
      <c r="A3046" s="159" t="str">
        <f>'Permitted Sources'!A2296</f>
        <v>MTDEQ Permitted Sources</v>
      </c>
      <c r="B3046" t="str">
        <f>'Permitted Sources'!B2296</f>
        <v>30</v>
      </c>
      <c r="C3046" s="159">
        <f>'Permitted Sources'!D2296</f>
        <v>30003</v>
      </c>
      <c r="D3046" s="159">
        <f>'Permitted Sources'!E2296</f>
        <v>20200253</v>
      </c>
      <c r="E3046" t="str">
        <f>'Permitted Sources'!H2296</f>
        <v>Compressor Engines</v>
      </c>
      <c r="F3046" s="67">
        <f>'Permitted Sources'!I2296</f>
        <v>0</v>
      </c>
      <c r="G3046" s="67">
        <f>'Permitted Sources'!J2296</f>
        <v>0</v>
      </c>
      <c r="H3046" s="67">
        <f>'Permitted Sources'!K2296</f>
        <v>0</v>
      </c>
      <c r="I3046" s="67">
        <f>'Permitted Sources'!L2296</f>
        <v>0</v>
      </c>
      <c r="J3046" s="67">
        <f>'Permitted Sources'!M2296</f>
        <v>0</v>
      </c>
      <c r="K3046" t="str">
        <f t="shared" si="47"/>
        <v>Compressor Engines</v>
      </c>
    </row>
    <row r="3047" spans="1:11" x14ac:dyDescent="0.2">
      <c r="A3047" s="159" t="str">
        <f>'Permitted Sources'!A2297</f>
        <v>MTDEQ Permitted Sources</v>
      </c>
      <c r="B3047" t="str">
        <f>'Permitted Sources'!B2297</f>
        <v>30</v>
      </c>
      <c r="C3047" s="159">
        <f>'Permitted Sources'!D2297</f>
        <v>30003</v>
      </c>
      <c r="D3047" s="159">
        <f>'Permitted Sources'!E2297</f>
        <v>20200253</v>
      </c>
      <c r="E3047" t="str">
        <f>'Permitted Sources'!H2297</f>
        <v>Compressor Engines</v>
      </c>
      <c r="F3047" s="67">
        <f>'Permitted Sources'!I2297</f>
        <v>0</v>
      </c>
      <c r="G3047" s="67">
        <f>'Permitted Sources'!J2297</f>
        <v>0</v>
      </c>
      <c r="H3047" s="67">
        <f>'Permitted Sources'!K2297</f>
        <v>0</v>
      </c>
      <c r="I3047" s="67">
        <f>'Permitted Sources'!L2297</f>
        <v>0</v>
      </c>
      <c r="J3047" s="67">
        <f>'Permitted Sources'!M2297</f>
        <v>0</v>
      </c>
      <c r="K3047" t="str">
        <f t="shared" si="47"/>
        <v>Compressor Engines</v>
      </c>
    </row>
    <row r="3048" spans="1:11" x14ac:dyDescent="0.2">
      <c r="A3048" s="159" t="str">
        <f>'Permitted Sources'!A2298</f>
        <v>MTDEQ Permitted Sources</v>
      </c>
      <c r="B3048" t="str">
        <f>'Permitted Sources'!B2298</f>
        <v>30</v>
      </c>
      <c r="C3048" s="159">
        <f>'Permitted Sources'!D2298</f>
        <v>30003</v>
      </c>
      <c r="D3048" s="159">
        <f>'Permitted Sources'!E2298</f>
        <v>20200253</v>
      </c>
      <c r="E3048" t="str">
        <f>'Permitted Sources'!H2298</f>
        <v>Compressor Engines</v>
      </c>
      <c r="F3048" s="67">
        <f>'Permitted Sources'!I2298</f>
        <v>0</v>
      </c>
      <c r="G3048" s="67">
        <f>'Permitted Sources'!J2298</f>
        <v>0</v>
      </c>
      <c r="H3048" s="67">
        <f>'Permitted Sources'!K2298</f>
        <v>0</v>
      </c>
      <c r="I3048" s="67">
        <f>'Permitted Sources'!L2298</f>
        <v>0</v>
      </c>
      <c r="J3048" s="67">
        <f>'Permitted Sources'!M2298</f>
        <v>0</v>
      </c>
      <c r="K3048" t="str">
        <f t="shared" si="47"/>
        <v>Compressor Engines</v>
      </c>
    </row>
    <row r="3049" spans="1:11" x14ac:dyDescent="0.2">
      <c r="A3049" s="159" t="str">
        <f>'Permitted Sources'!A2299</f>
        <v>MTDEQ Permitted Sources</v>
      </c>
      <c r="B3049" t="str">
        <f>'Permitted Sources'!B2299</f>
        <v>30</v>
      </c>
      <c r="C3049" s="159">
        <f>'Permitted Sources'!D2299</f>
        <v>30003</v>
      </c>
      <c r="D3049" s="159">
        <f>'Permitted Sources'!E2299</f>
        <v>20200253</v>
      </c>
      <c r="E3049" t="str">
        <f>'Permitted Sources'!H2299</f>
        <v>Compressor Engines</v>
      </c>
      <c r="F3049" s="67">
        <f>'Permitted Sources'!I2299</f>
        <v>0</v>
      </c>
      <c r="G3049" s="67">
        <f>'Permitted Sources'!J2299</f>
        <v>0</v>
      </c>
      <c r="H3049" s="67">
        <f>'Permitted Sources'!K2299</f>
        <v>0</v>
      </c>
      <c r="I3049" s="67">
        <f>'Permitted Sources'!L2299</f>
        <v>0</v>
      </c>
      <c r="J3049" s="67">
        <f>'Permitted Sources'!M2299</f>
        <v>0</v>
      </c>
      <c r="K3049" t="str">
        <f t="shared" si="47"/>
        <v>Compressor Engines</v>
      </c>
    </row>
    <row r="3050" spans="1:11" x14ac:dyDescent="0.2">
      <c r="A3050" s="159" t="str">
        <f>'Permitted Sources'!A2300</f>
        <v>MTDEQ Permitted Sources</v>
      </c>
      <c r="B3050" t="str">
        <f>'Permitted Sources'!B2300</f>
        <v>30</v>
      </c>
      <c r="C3050" s="159">
        <f>'Permitted Sources'!D2300</f>
        <v>30003</v>
      </c>
      <c r="D3050" s="159">
        <f>'Permitted Sources'!E2300</f>
        <v>31000404</v>
      </c>
      <c r="E3050" t="str">
        <f>'Permitted Sources'!H2300</f>
        <v>Process Heaters</v>
      </c>
      <c r="F3050" s="67">
        <f>'Permitted Sources'!I2300</f>
        <v>0</v>
      </c>
      <c r="G3050" s="67">
        <f>'Permitted Sources'!J2300</f>
        <v>0</v>
      </c>
      <c r="H3050" s="67">
        <f>'Permitted Sources'!K2300</f>
        <v>0</v>
      </c>
      <c r="I3050" s="67">
        <f>'Permitted Sources'!L2300</f>
        <v>6.5997436866663296E-3</v>
      </c>
      <c r="J3050" s="67">
        <f>'Permitted Sources'!M2300</f>
        <v>0</v>
      </c>
      <c r="K3050" t="str">
        <f t="shared" si="47"/>
        <v>Heaters</v>
      </c>
    </row>
    <row r="3051" spans="1:11" x14ac:dyDescent="0.2">
      <c r="A3051" s="159" t="str">
        <f>'Permitted Sources'!A2301</f>
        <v>MTDEQ Permitted Sources</v>
      </c>
      <c r="B3051" t="str">
        <f>'Permitted Sources'!B2301</f>
        <v>30</v>
      </c>
      <c r="C3051" s="159">
        <f>'Permitted Sources'!D2301</f>
        <v>30003</v>
      </c>
      <c r="D3051" s="159">
        <f>'Permitted Sources'!E2301</f>
        <v>31000404</v>
      </c>
      <c r="E3051" t="str">
        <f>'Permitted Sources'!H2301</f>
        <v>Process Heaters</v>
      </c>
      <c r="F3051" s="67">
        <f>'Permitted Sources'!I2301</f>
        <v>0</v>
      </c>
      <c r="G3051" s="67">
        <f>'Permitted Sources'!J2301</f>
        <v>3.4373665034720467E-2</v>
      </c>
      <c r="H3051" s="67">
        <f>'Permitted Sources'!K2301</f>
        <v>0</v>
      </c>
      <c r="I3051" s="67">
        <f>'Permitted Sources'!L2301</f>
        <v>0</v>
      </c>
      <c r="J3051" s="67">
        <f>'Permitted Sources'!M2301</f>
        <v>0</v>
      </c>
      <c r="K3051" t="str">
        <f t="shared" si="47"/>
        <v>Heaters</v>
      </c>
    </row>
    <row r="3052" spans="1:11" x14ac:dyDescent="0.2">
      <c r="A3052" s="159" t="str">
        <f>'Permitted Sources'!A2302</f>
        <v>MTDEQ Permitted Sources</v>
      </c>
      <c r="B3052" t="str">
        <f>'Permitted Sources'!B2302</f>
        <v>30</v>
      </c>
      <c r="C3052" s="159">
        <f>'Permitted Sources'!D2302</f>
        <v>30003</v>
      </c>
      <c r="D3052" s="159">
        <f>'Permitted Sources'!E2302</f>
        <v>31000404</v>
      </c>
      <c r="E3052" t="str">
        <f>'Permitted Sources'!H2302</f>
        <v>Process Heaters</v>
      </c>
      <c r="F3052" s="67">
        <f>'Permitted Sources'!I2302</f>
        <v>0</v>
      </c>
      <c r="G3052" s="67">
        <f>'Permitted Sources'!J2302</f>
        <v>0</v>
      </c>
      <c r="H3052" s="67">
        <f>'Permitted Sources'!K2302</f>
        <v>0</v>
      </c>
      <c r="I3052" s="67">
        <f>'Permitted Sources'!L2302</f>
        <v>0</v>
      </c>
      <c r="J3052" s="67">
        <f>'Permitted Sources'!M2302</f>
        <v>4.8123131048608658E-2</v>
      </c>
      <c r="K3052" t="str">
        <f t="shared" si="47"/>
        <v>Heaters</v>
      </c>
    </row>
    <row r="3053" spans="1:11" x14ac:dyDescent="0.2">
      <c r="A3053" s="159" t="str">
        <f>'Permitted Sources'!A2303</f>
        <v>MTDEQ Permitted Sources</v>
      </c>
      <c r="B3053" t="str">
        <f>'Permitted Sources'!B2303</f>
        <v>30</v>
      </c>
      <c r="C3053" s="159">
        <f>'Permitted Sources'!D2303</f>
        <v>30003</v>
      </c>
      <c r="D3053" s="159">
        <f>'Permitted Sources'!E2303</f>
        <v>31000404</v>
      </c>
      <c r="E3053" t="str">
        <f>'Permitted Sources'!H2303</f>
        <v>Process Heaters</v>
      </c>
      <c r="F3053" s="67">
        <f>'Permitted Sources'!I2303</f>
        <v>0</v>
      </c>
      <c r="G3053" s="67">
        <f>'Permitted Sources'!J2303</f>
        <v>0</v>
      </c>
      <c r="H3053" s="67">
        <f>'Permitted Sources'!K2303</f>
        <v>0.50584285465094647</v>
      </c>
      <c r="I3053" s="67">
        <f>'Permitted Sources'!L2303</f>
        <v>0</v>
      </c>
      <c r="J3053" s="67">
        <f>'Permitted Sources'!M2303</f>
        <v>0</v>
      </c>
      <c r="K3053" t="str">
        <f t="shared" si="47"/>
        <v>Heaters</v>
      </c>
    </row>
    <row r="3054" spans="1:11" x14ac:dyDescent="0.2">
      <c r="A3054" s="159" t="str">
        <f>'Permitted Sources'!A2304</f>
        <v>MTDEQ Permitted Sources</v>
      </c>
      <c r="B3054" t="str">
        <f>'Permitted Sources'!B2304</f>
        <v>30</v>
      </c>
      <c r="C3054" s="159">
        <f>'Permitted Sources'!D2304</f>
        <v>30003</v>
      </c>
      <c r="D3054" s="159">
        <f>'Permitted Sources'!E2304</f>
        <v>31000404</v>
      </c>
      <c r="E3054" t="str">
        <f>'Permitted Sources'!H2304</f>
        <v>Process Heaters</v>
      </c>
      <c r="F3054" s="67">
        <f>'Permitted Sources'!I2304</f>
        <v>0.60222661140830258</v>
      </c>
      <c r="G3054" s="67">
        <f>'Permitted Sources'!J2304</f>
        <v>0</v>
      </c>
      <c r="H3054" s="67">
        <f>'Permitted Sources'!K2304</f>
        <v>0</v>
      </c>
      <c r="I3054" s="67">
        <f>'Permitted Sources'!L2304</f>
        <v>0</v>
      </c>
      <c r="J3054" s="67">
        <f>'Permitted Sources'!M2304</f>
        <v>0</v>
      </c>
      <c r="K3054" t="str">
        <f t="shared" si="47"/>
        <v>Heaters</v>
      </c>
    </row>
    <row r="3055" spans="1:11" x14ac:dyDescent="0.2">
      <c r="A3055" s="159" t="str">
        <f>'Permitted Sources'!A2305</f>
        <v>MTDEQ Permitted Sources</v>
      </c>
      <c r="B3055" t="str">
        <f>'Permitted Sources'!B2305</f>
        <v>30</v>
      </c>
      <c r="C3055" s="159">
        <f>'Permitted Sources'!D2305</f>
        <v>30003</v>
      </c>
      <c r="D3055" s="159">
        <f>'Permitted Sources'!E2305</f>
        <v>31000227</v>
      </c>
      <c r="E3055" t="str">
        <f>'Permitted Sources'!H2305</f>
        <v>Dehydrator</v>
      </c>
      <c r="F3055" s="67">
        <f>'Permitted Sources'!I2305</f>
        <v>0</v>
      </c>
      <c r="G3055" s="67">
        <f>'Permitted Sources'!J2305</f>
        <v>2.7100197513373621</v>
      </c>
      <c r="H3055" s="67">
        <f>'Permitted Sources'!K2305</f>
        <v>0</v>
      </c>
      <c r="I3055" s="67">
        <f>'Permitted Sources'!L2305</f>
        <v>0</v>
      </c>
      <c r="J3055" s="67">
        <f>'Permitted Sources'!M2305</f>
        <v>0</v>
      </c>
      <c r="K3055" t="str">
        <f t="shared" si="47"/>
        <v>Dehydrator</v>
      </c>
    </row>
    <row r="3056" spans="1:11" x14ac:dyDescent="0.2">
      <c r="A3056" s="159" t="str">
        <f>'Permitted Sources'!A2306</f>
        <v>MTDEQ Permitted Sources</v>
      </c>
      <c r="B3056" t="str">
        <f>'Permitted Sources'!B2306</f>
        <v>30</v>
      </c>
      <c r="C3056" s="159">
        <f>'Permitted Sources'!D2306</f>
        <v>30003</v>
      </c>
      <c r="D3056" s="159">
        <f>'Permitted Sources'!E2306</f>
        <v>20200102</v>
      </c>
      <c r="E3056" t="str">
        <f>'Permitted Sources'!H2306</f>
        <v>Compressor Engines</v>
      </c>
      <c r="F3056" s="67">
        <f>'Permitted Sources'!I2306</f>
        <v>0</v>
      </c>
      <c r="G3056" s="67">
        <f>'Permitted Sources'!J2306</f>
        <v>0</v>
      </c>
      <c r="H3056" s="67">
        <f>'Permitted Sources'!K2306</f>
        <v>0</v>
      </c>
      <c r="I3056" s="67">
        <f>'Permitted Sources'!L2306</f>
        <v>4.812313104860866E-3</v>
      </c>
      <c r="J3056" s="67">
        <f>'Permitted Sources'!M2306</f>
        <v>0</v>
      </c>
      <c r="K3056" t="str">
        <f t="shared" si="47"/>
        <v>Compressor Engines</v>
      </c>
    </row>
    <row r="3057" spans="1:11" x14ac:dyDescent="0.2">
      <c r="A3057" s="159" t="str">
        <f>'Permitted Sources'!A2307</f>
        <v>MTDEQ Permitted Sources</v>
      </c>
      <c r="B3057" t="str">
        <f>'Permitted Sources'!B2307</f>
        <v>30</v>
      </c>
      <c r="C3057" s="159">
        <f>'Permitted Sources'!D2307</f>
        <v>30003</v>
      </c>
      <c r="D3057" s="159">
        <f>'Permitted Sources'!E2307</f>
        <v>20200102</v>
      </c>
      <c r="E3057" t="str">
        <f>'Permitted Sources'!H2307</f>
        <v>Compressor Engines</v>
      </c>
      <c r="F3057" s="67">
        <f>'Permitted Sources'!I2307</f>
        <v>0</v>
      </c>
      <c r="G3057" s="67">
        <f>'Permitted Sources'!J2307</f>
        <v>0</v>
      </c>
      <c r="H3057" s="67">
        <f>'Permitted Sources'!K2307</f>
        <v>0</v>
      </c>
      <c r="I3057" s="67">
        <f>'Permitted Sources'!L2307</f>
        <v>0</v>
      </c>
      <c r="J3057" s="67">
        <f>'Permitted Sources'!M2307</f>
        <v>5.0873024251386293E-3</v>
      </c>
      <c r="K3057" t="str">
        <f t="shared" si="47"/>
        <v>Compressor Engines</v>
      </c>
    </row>
    <row r="3058" spans="1:11" x14ac:dyDescent="0.2">
      <c r="A3058" s="159" t="str">
        <f>'Permitted Sources'!A2308</f>
        <v>MTDEQ Permitted Sources</v>
      </c>
      <c r="B3058" t="str">
        <f>'Permitted Sources'!B2308</f>
        <v>30</v>
      </c>
      <c r="C3058" s="159">
        <f>'Permitted Sources'!D2308</f>
        <v>30003</v>
      </c>
      <c r="D3058" s="159">
        <f>'Permitted Sources'!E2308</f>
        <v>20200102</v>
      </c>
      <c r="E3058" t="str">
        <f>'Permitted Sources'!H2308</f>
        <v>Compressor Engines</v>
      </c>
      <c r="F3058" s="67">
        <f>'Permitted Sources'!I2308</f>
        <v>0</v>
      </c>
      <c r="G3058" s="67">
        <f>'Permitted Sources'!J2308</f>
        <v>5.9122703859719209E-3</v>
      </c>
      <c r="H3058" s="67">
        <f>'Permitted Sources'!K2308</f>
        <v>0</v>
      </c>
      <c r="I3058" s="67">
        <f>'Permitted Sources'!L2308</f>
        <v>0</v>
      </c>
      <c r="J3058" s="67">
        <f>'Permitted Sources'!M2308</f>
        <v>0</v>
      </c>
      <c r="K3058" t="str">
        <f t="shared" si="47"/>
        <v>Compressor Engines</v>
      </c>
    </row>
    <row r="3059" spans="1:11" x14ac:dyDescent="0.2">
      <c r="A3059" s="159" t="str">
        <f>'Permitted Sources'!A2309</f>
        <v>MTDEQ Permitted Sources</v>
      </c>
      <c r="B3059" t="str">
        <f>'Permitted Sources'!B2309</f>
        <v>30</v>
      </c>
      <c r="C3059" s="159">
        <f>'Permitted Sources'!D2309</f>
        <v>30003</v>
      </c>
      <c r="D3059" s="159">
        <f>'Permitted Sources'!E2309</f>
        <v>20200102</v>
      </c>
      <c r="E3059" t="str">
        <f>'Permitted Sources'!H2309</f>
        <v>Compressor Engines</v>
      </c>
      <c r="F3059" s="67">
        <f>'Permitted Sources'!I2309</f>
        <v>0</v>
      </c>
      <c r="G3059" s="67">
        <f>'Permitted Sources'!J2309</f>
        <v>0</v>
      </c>
      <c r="H3059" s="67">
        <f>'Permitted Sources'!K2309</f>
        <v>1.5674391255832535E-2</v>
      </c>
      <c r="I3059" s="67">
        <f>'Permitted Sources'!L2309</f>
        <v>0</v>
      </c>
      <c r="J3059" s="67">
        <f>'Permitted Sources'!M2309</f>
        <v>0</v>
      </c>
      <c r="K3059" t="str">
        <f t="shared" si="47"/>
        <v>Compressor Engines</v>
      </c>
    </row>
    <row r="3060" spans="1:11" x14ac:dyDescent="0.2">
      <c r="A3060" s="159" t="str">
        <f>'Permitted Sources'!A2310</f>
        <v>MTDEQ Permitted Sources</v>
      </c>
      <c r="B3060" t="str">
        <f>'Permitted Sources'!B2310</f>
        <v>30</v>
      </c>
      <c r="C3060" s="159">
        <f>'Permitted Sources'!D2310</f>
        <v>30003</v>
      </c>
      <c r="D3060" s="159">
        <f>'Permitted Sources'!E2310</f>
        <v>20200102</v>
      </c>
      <c r="E3060" t="str">
        <f>'Permitted Sources'!H2310</f>
        <v>Compressor Engines</v>
      </c>
      <c r="F3060" s="67">
        <f>'Permitted Sources'!I2310</f>
        <v>7.2734675213468519E-2</v>
      </c>
      <c r="G3060" s="67">
        <f>'Permitted Sources'!J2310</f>
        <v>0</v>
      </c>
      <c r="H3060" s="67">
        <f>'Permitted Sources'!K2310</f>
        <v>0</v>
      </c>
      <c r="I3060" s="67">
        <f>'Permitted Sources'!L2310</f>
        <v>0</v>
      </c>
      <c r="J3060" s="67">
        <f>'Permitted Sources'!M2310</f>
        <v>0</v>
      </c>
      <c r="K3060" t="str">
        <f t="shared" si="47"/>
        <v>Compressor Engines</v>
      </c>
    </row>
    <row r="3061" spans="1:11" x14ac:dyDescent="0.2">
      <c r="A3061" s="159" t="str">
        <f>'Permitted Sources'!A2311</f>
        <v>MTDEQ Permitted Sources</v>
      </c>
      <c r="B3061" t="str">
        <f>'Permitted Sources'!B2311</f>
        <v>30</v>
      </c>
      <c r="C3061" s="159">
        <f>'Permitted Sources'!D2311</f>
        <v>30003</v>
      </c>
      <c r="D3061" s="159">
        <f>'Permitted Sources'!E2311</f>
        <v>31000404</v>
      </c>
      <c r="E3061" t="str">
        <f>'Permitted Sources'!H2311</f>
        <v>Process Heaters</v>
      </c>
      <c r="F3061" s="67">
        <f>'Permitted Sources'!I2311</f>
        <v>0</v>
      </c>
      <c r="G3061" s="67">
        <f>'Permitted Sources'!J2311</f>
        <v>0</v>
      </c>
      <c r="H3061" s="67">
        <f>'Permitted Sources'!K2311</f>
        <v>0</v>
      </c>
      <c r="I3061" s="67">
        <f>'Permitted Sources'!L2311</f>
        <v>5.4997864055552758E-4</v>
      </c>
      <c r="J3061" s="67">
        <f>'Permitted Sources'!M2311</f>
        <v>0</v>
      </c>
      <c r="K3061" t="str">
        <f t="shared" si="47"/>
        <v>Heaters</v>
      </c>
    </row>
    <row r="3062" spans="1:11" x14ac:dyDescent="0.2">
      <c r="A3062" s="159" t="str">
        <f>'Permitted Sources'!A2312</f>
        <v>MTDEQ Permitted Sources</v>
      </c>
      <c r="B3062" t="str">
        <f>'Permitted Sources'!B2312</f>
        <v>30</v>
      </c>
      <c r="C3062" s="159">
        <f>'Permitted Sources'!D2312</f>
        <v>30003</v>
      </c>
      <c r="D3062" s="159">
        <f>'Permitted Sources'!E2312</f>
        <v>31000404</v>
      </c>
      <c r="E3062" t="str">
        <f>'Permitted Sources'!H2312</f>
        <v>Process Heaters</v>
      </c>
      <c r="F3062" s="67">
        <f>'Permitted Sources'!I2312</f>
        <v>0</v>
      </c>
      <c r="G3062" s="67">
        <f>'Permitted Sources'!J2312</f>
        <v>2.7636426687915258E-2</v>
      </c>
      <c r="H3062" s="67">
        <f>'Permitted Sources'!K2312</f>
        <v>0</v>
      </c>
      <c r="I3062" s="67">
        <f>'Permitted Sources'!L2312</f>
        <v>0</v>
      </c>
      <c r="J3062" s="67">
        <f>'Permitted Sources'!M2312</f>
        <v>0</v>
      </c>
      <c r="K3062" t="str">
        <f t="shared" si="47"/>
        <v>Heaters</v>
      </c>
    </row>
    <row r="3063" spans="1:11" x14ac:dyDescent="0.2">
      <c r="A3063" s="159" t="str">
        <f>'Permitted Sources'!A2313</f>
        <v>MTDEQ Permitted Sources</v>
      </c>
      <c r="B3063" t="str">
        <f>'Permitted Sources'!B2313</f>
        <v>30</v>
      </c>
      <c r="C3063" s="159">
        <f>'Permitted Sources'!D2313</f>
        <v>30003</v>
      </c>
      <c r="D3063" s="159">
        <f>'Permitted Sources'!E2313</f>
        <v>31000404</v>
      </c>
      <c r="E3063" t="str">
        <f>'Permitted Sources'!H2313</f>
        <v>Process Heaters</v>
      </c>
      <c r="F3063" s="67">
        <f>'Permitted Sources'!I2313</f>
        <v>0</v>
      </c>
      <c r="G3063" s="67">
        <f>'Permitted Sources'!J2313</f>
        <v>0</v>
      </c>
      <c r="H3063" s="67">
        <f>'Permitted Sources'!K2313</f>
        <v>0</v>
      </c>
      <c r="I3063" s="67">
        <f>'Permitted Sources'!L2313</f>
        <v>0</v>
      </c>
      <c r="J3063" s="67">
        <f>'Permitted Sources'!M2313</f>
        <v>4.09734087213868E-2</v>
      </c>
      <c r="K3063" t="str">
        <f t="shared" si="47"/>
        <v>Heaters</v>
      </c>
    </row>
    <row r="3064" spans="1:11" x14ac:dyDescent="0.2">
      <c r="A3064" s="159" t="str">
        <f>'Permitted Sources'!A2314</f>
        <v>MTDEQ Permitted Sources</v>
      </c>
      <c r="B3064" t="str">
        <f>'Permitted Sources'!B2314</f>
        <v>30</v>
      </c>
      <c r="C3064" s="159">
        <f>'Permitted Sources'!D2314</f>
        <v>30003</v>
      </c>
      <c r="D3064" s="159">
        <f>'Permitted Sources'!E2314</f>
        <v>31000404</v>
      </c>
      <c r="E3064" t="str">
        <f>'Permitted Sources'!H2314</f>
        <v>Process Heaters</v>
      </c>
      <c r="F3064" s="67">
        <f>'Permitted Sources'!I2314</f>
        <v>0</v>
      </c>
      <c r="G3064" s="67">
        <f>'Permitted Sources'!J2314</f>
        <v>0</v>
      </c>
      <c r="H3064" s="67">
        <f>'Permitted Sources'!K2314</f>
        <v>0.38484755372873036</v>
      </c>
      <c r="I3064" s="67">
        <f>'Permitted Sources'!L2314</f>
        <v>0</v>
      </c>
      <c r="J3064" s="67">
        <f>'Permitted Sources'!M2314</f>
        <v>0</v>
      </c>
      <c r="K3064" t="str">
        <f t="shared" si="47"/>
        <v>Heaters</v>
      </c>
    </row>
    <row r="3065" spans="1:11" x14ac:dyDescent="0.2">
      <c r="A3065" s="159" t="str">
        <f>'Permitted Sources'!A2315</f>
        <v>MTDEQ Permitted Sources</v>
      </c>
      <c r="B3065" t="str">
        <f>'Permitted Sources'!B2315</f>
        <v>30</v>
      </c>
      <c r="C3065" s="159">
        <f>'Permitted Sources'!D2315</f>
        <v>30003</v>
      </c>
      <c r="D3065" s="159">
        <f>'Permitted Sources'!E2315</f>
        <v>31000404</v>
      </c>
      <c r="E3065" t="str">
        <f>'Permitted Sources'!H2315</f>
        <v>Process Heaters</v>
      </c>
      <c r="F3065" s="67">
        <f>'Permitted Sources'!I2315</f>
        <v>0.45345738913803241</v>
      </c>
      <c r="G3065" s="67">
        <f>'Permitted Sources'!J2315</f>
        <v>0</v>
      </c>
      <c r="H3065" s="67">
        <f>'Permitted Sources'!K2315</f>
        <v>0</v>
      </c>
      <c r="I3065" s="67">
        <f>'Permitted Sources'!L2315</f>
        <v>0</v>
      </c>
      <c r="J3065" s="67">
        <f>'Permitted Sources'!M2315</f>
        <v>0</v>
      </c>
      <c r="K3065" t="str">
        <f t="shared" si="47"/>
        <v>Heaters</v>
      </c>
    </row>
    <row r="3066" spans="1:11" x14ac:dyDescent="0.2">
      <c r="A3066" s="159" t="str">
        <f>'Permitted Sources'!A2316</f>
        <v>MTDEQ Permitted Sources</v>
      </c>
      <c r="B3066" t="str">
        <f>'Permitted Sources'!B2316</f>
        <v>30</v>
      </c>
      <c r="C3066" s="159">
        <f>'Permitted Sources'!D2316</f>
        <v>30003</v>
      </c>
      <c r="D3066" s="159">
        <f>'Permitted Sources'!E2316</f>
        <v>20200301</v>
      </c>
      <c r="E3066" t="str">
        <f>'Permitted Sources'!H2316</f>
        <v>Compressor Engines</v>
      </c>
      <c r="F3066" s="67">
        <f>'Permitted Sources'!I2316</f>
        <v>0</v>
      </c>
      <c r="G3066" s="67">
        <f>'Permitted Sources'!J2316</f>
        <v>0</v>
      </c>
      <c r="H3066" s="67">
        <f>'Permitted Sources'!K2316</f>
        <v>0</v>
      </c>
      <c r="I3066" s="67">
        <f>'Permitted Sources'!L2316</f>
        <v>0</v>
      </c>
      <c r="J3066" s="67">
        <f>'Permitted Sources'!M2316</f>
        <v>0</v>
      </c>
      <c r="K3066" t="str">
        <f t="shared" si="47"/>
        <v>Compressor Engines</v>
      </c>
    </row>
    <row r="3067" spans="1:11" x14ac:dyDescent="0.2">
      <c r="A3067" s="159" t="str">
        <f>'Permitted Sources'!A2317</f>
        <v>MTDEQ Permitted Sources</v>
      </c>
      <c r="B3067" t="str">
        <f>'Permitted Sources'!B2317</f>
        <v>30</v>
      </c>
      <c r="C3067" s="159">
        <f>'Permitted Sources'!D2317</f>
        <v>30003</v>
      </c>
      <c r="D3067" s="159">
        <f>'Permitted Sources'!E2317</f>
        <v>20200301</v>
      </c>
      <c r="E3067" t="str">
        <f>'Permitted Sources'!H2317</f>
        <v>Compressor Engines</v>
      </c>
      <c r="F3067" s="67">
        <f>'Permitted Sources'!I2317</f>
        <v>0</v>
      </c>
      <c r="G3067" s="67">
        <f>'Permitted Sources'!J2317</f>
        <v>0</v>
      </c>
      <c r="H3067" s="67">
        <f>'Permitted Sources'!K2317</f>
        <v>0</v>
      </c>
      <c r="I3067" s="67">
        <f>'Permitted Sources'!L2317</f>
        <v>0</v>
      </c>
      <c r="J3067" s="67">
        <f>'Permitted Sources'!M2317</f>
        <v>0</v>
      </c>
      <c r="K3067" t="str">
        <f t="shared" si="47"/>
        <v>Compressor Engines</v>
      </c>
    </row>
    <row r="3068" spans="1:11" x14ac:dyDescent="0.2">
      <c r="A3068" s="159" t="str">
        <f>'Permitted Sources'!A2318</f>
        <v>MTDEQ Permitted Sources</v>
      </c>
      <c r="B3068" t="str">
        <f>'Permitted Sources'!B2318</f>
        <v>30</v>
      </c>
      <c r="C3068" s="159">
        <f>'Permitted Sources'!D2318</f>
        <v>30003</v>
      </c>
      <c r="D3068" s="159">
        <f>'Permitted Sources'!E2318</f>
        <v>20200301</v>
      </c>
      <c r="E3068" t="str">
        <f>'Permitted Sources'!H2318</f>
        <v>Compressor Engines</v>
      </c>
      <c r="F3068" s="67">
        <f>'Permitted Sources'!I2318</f>
        <v>0</v>
      </c>
      <c r="G3068" s="67">
        <f>'Permitted Sources'!J2318</f>
        <v>0</v>
      </c>
      <c r="H3068" s="67">
        <f>'Permitted Sources'!K2318</f>
        <v>0</v>
      </c>
      <c r="I3068" s="67">
        <f>'Permitted Sources'!L2318</f>
        <v>0</v>
      </c>
      <c r="J3068" s="67">
        <f>'Permitted Sources'!M2318</f>
        <v>0</v>
      </c>
      <c r="K3068" t="str">
        <f t="shared" si="47"/>
        <v>Compressor Engines</v>
      </c>
    </row>
    <row r="3069" spans="1:11" x14ac:dyDescent="0.2">
      <c r="A3069" s="159" t="str">
        <f>'Permitted Sources'!A2319</f>
        <v>MTDEQ Permitted Sources</v>
      </c>
      <c r="B3069" t="str">
        <f>'Permitted Sources'!B2319</f>
        <v>30</v>
      </c>
      <c r="C3069" s="159">
        <f>'Permitted Sources'!D2319</f>
        <v>30003</v>
      </c>
      <c r="D3069" s="159">
        <f>'Permitted Sources'!E2319</f>
        <v>20200301</v>
      </c>
      <c r="E3069" t="str">
        <f>'Permitted Sources'!H2319</f>
        <v>Compressor Engines</v>
      </c>
      <c r="F3069" s="67">
        <f>'Permitted Sources'!I2319</f>
        <v>0</v>
      </c>
      <c r="G3069" s="67">
        <f>'Permitted Sources'!J2319</f>
        <v>0</v>
      </c>
      <c r="H3069" s="67">
        <f>'Permitted Sources'!K2319</f>
        <v>0</v>
      </c>
      <c r="I3069" s="67">
        <f>'Permitted Sources'!L2319</f>
        <v>0</v>
      </c>
      <c r="J3069" s="67">
        <f>'Permitted Sources'!M2319</f>
        <v>0</v>
      </c>
      <c r="K3069" t="str">
        <f t="shared" si="47"/>
        <v>Compressor Engines</v>
      </c>
    </row>
    <row r="3070" spans="1:11" x14ac:dyDescent="0.2">
      <c r="A3070" s="159" t="str">
        <f>'Permitted Sources'!A2320</f>
        <v>MTDEQ Permitted Sources</v>
      </c>
      <c r="B3070" t="str">
        <f>'Permitted Sources'!B2320</f>
        <v>30</v>
      </c>
      <c r="C3070" s="159">
        <f>'Permitted Sources'!D2320</f>
        <v>30003</v>
      </c>
      <c r="D3070" s="159">
        <f>'Permitted Sources'!E2320</f>
        <v>20200301</v>
      </c>
      <c r="E3070" t="str">
        <f>'Permitted Sources'!H2320</f>
        <v>Compressor Engines</v>
      </c>
      <c r="F3070" s="67">
        <f>'Permitted Sources'!I2320</f>
        <v>0</v>
      </c>
      <c r="G3070" s="67">
        <f>'Permitted Sources'!J2320</f>
        <v>0</v>
      </c>
      <c r="H3070" s="67">
        <f>'Permitted Sources'!K2320</f>
        <v>0</v>
      </c>
      <c r="I3070" s="67">
        <f>'Permitted Sources'!L2320</f>
        <v>0</v>
      </c>
      <c r="J3070" s="67">
        <f>'Permitted Sources'!M2320</f>
        <v>0</v>
      </c>
      <c r="K3070" t="str">
        <f t="shared" si="47"/>
        <v>Compressor Engines</v>
      </c>
    </row>
    <row r="3071" spans="1:11" x14ac:dyDescent="0.2">
      <c r="A3071" s="159" t="str">
        <f>'Permitted Sources'!A2321</f>
        <v>MTDEQ Permitted Sources</v>
      </c>
      <c r="B3071" t="str">
        <f>'Permitted Sources'!B2321</f>
        <v>30</v>
      </c>
      <c r="C3071" s="159">
        <f>'Permitted Sources'!D2321</f>
        <v>30003</v>
      </c>
      <c r="D3071" s="159">
        <f>'Permitted Sources'!E2321</f>
        <v>20200301</v>
      </c>
      <c r="E3071" t="str">
        <f>'Permitted Sources'!H2321</f>
        <v>Compressor Engines</v>
      </c>
      <c r="F3071" s="67">
        <f>'Permitted Sources'!I2321</f>
        <v>0</v>
      </c>
      <c r="G3071" s="67">
        <f>'Permitted Sources'!J2321</f>
        <v>0</v>
      </c>
      <c r="H3071" s="67">
        <f>'Permitted Sources'!K2321</f>
        <v>0</v>
      </c>
      <c r="I3071" s="67">
        <f>'Permitted Sources'!L2321</f>
        <v>0.29148867949442958</v>
      </c>
      <c r="J3071" s="67">
        <f>'Permitted Sources'!M2321</f>
        <v>0</v>
      </c>
      <c r="K3071" t="str">
        <f t="shared" si="47"/>
        <v>Compressor Engines</v>
      </c>
    </row>
    <row r="3072" spans="1:11" x14ac:dyDescent="0.2">
      <c r="A3072" s="159" t="str">
        <f>'Permitted Sources'!A2322</f>
        <v>MTDEQ Permitted Sources</v>
      </c>
      <c r="B3072" t="str">
        <f>'Permitted Sources'!B2322</f>
        <v>30</v>
      </c>
      <c r="C3072" s="159">
        <f>'Permitted Sources'!D2322</f>
        <v>30003</v>
      </c>
      <c r="D3072" s="159">
        <f>'Permitted Sources'!E2322</f>
        <v>20200301</v>
      </c>
      <c r="E3072" t="str">
        <f>'Permitted Sources'!H2322</f>
        <v>Compressor Engines</v>
      </c>
      <c r="F3072" s="67">
        <f>'Permitted Sources'!I2322</f>
        <v>0</v>
      </c>
      <c r="G3072" s="67">
        <f>'Permitted Sources'!J2322</f>
        <v>0</v>
      </c>
      <c r="H3072" s="67">
        <f>'Permitted Sources'!K2322</f>
        <v>0</v>
      </c>
      <c r="I3072" s="67">
        <f>'Permitted Sources'!L2322</f>
        <v>0</v>
      </c>
      <c r="J3072" s="67">
        <f>'Permitted Sources'!M2322</f>
        <v>0.34648654354998232</v>
      </c>
      <c r="K3072" t="str">
        <f t="shared" si="47"/>
        <v>Compressor Engines</v>
      </c>
    </row>
    <row r="3073" spans="1:11" x14ac:dyDescent="0.2">
      <c r="A3073" s="159" t="str">
        <f>'Permitted Sources'!A2323</f>
        <v>MTDEQ Permitted Sources</v>
      </c>
      <c r="B3073" t="str">
        <f>'Permitted Sources'!B2323</f>
        <v>30</v>
      </c>
      <c r="C3073" s="159">
        <f>'Permitted Sources'!D2323</f>
        <v>30003</v>
      </c>
      <c r="D3073" s="159">
        <f>'Permitted Sources'!E2323</f>
        <v>20200301</v>
      </c>
      <c r="E3073" t="str">
        <f>'Permitted Sources'!H2323</f>
        <v>Compressor Engines</v>
      </c>
      <c r="F3073" s="67">
        <f>'Permitted Sources'!I2323</f>
        <v>5.6372810656941565</v>
      </c>
      <c r="G3073" s="67">
        <f>'Permitted Sources'!J2323</f>
        <v>0</v>
      </c>
      <c r="H3073" s="67">
        <f>'Permitted Sources'!K2323</f>
        <v>0</v>
      </c>
      <c r="I3073" s="67">
        <f>'Permitted Sources'!L2323</f>
        <v>0</v>
      </c>
      <c r="J3073" s="67">
        <f>'Permitted Sources'!M2323</f>
        <v>0</v>
      </c>
      <c r="K3073" t="str">
        <f t="shared" si="47"/>
        <v>Compressor Engines</v>
      </c>
    </row>
    <row r="3074" spans="1:11" x14ac:dyDescent="0.2">
      <c r="A3074" s="159" t="str">
        <f>'Permitted Sources'!A2324</f>
        <v>MTDEQ Permitted Sources</v>
      </c>
      <c r="B3074" t="str">
        <f>'Permitted Sources'!B2324</f>
        <v>30</v>
      </c>
      <c r="C3074" s="159">
        <f>'Permitted Sources'!D2324</f>
        <v>30003</v>
      </c>
      <c r="D3074" s="159">
        <f>'Permitted Sources'!E2324</f>
        <v>20200301</v>
      </c>
      <c r="E3074" t="str">
        <f>'Permitted Sources'!H2324</f>
        <v>Compressor Engines</v>
      </c>
      <c r="F3074" s="67">
        <f>'Permitted Sources'!I2324</f>
        <v>0</v>
      </c>
      <c r="G3074" s="67">
        <f>'Permitted Sources'!J2324</f>
        <v>10.504592034610575</v>
      </c>
      <c r="H3074" s="67">
        <f>'Permitted Sources'!K2324</f>
        <v>0</v>
      </c>
      <c r="I3074" s="67">
        <f>'Permitted Sources'!L2324</f>
        <v>0</v>
      </c>
      <c r="J3074" s="67">
        <f>'Permitted Sources'!M2324</f>
        <v>0</v>
      </c>
      <c r="K3074" t="str">
        <f t="shared" si="47"/>
        <v>Compressor Engines</v>
      </c>
    </row>
    <row r="3075" spans="1:11" x14ac:dyDescent="0.2">
      <c r="A3075" s="159" t="str">
        <f>'Permitted Sources'!A2325</f>
        <v>MTDEQ Permitted Sources</v>
      </c>
      <c r="B3075" t="str">
        <f>'Permitted Sources'!B2325</f>
        <v>30</v>
      </c>
      <c r="C3075" s="159">
        <f>'Permitted Sources'!D2325</f>
        <v>30003</v>
      </c>
      <c r="D3075" s="159">
        <f>'Permitted Sources'!E2325</f>
        <v>20200301</v>
      </c>
      <c r="E3075" t="str">
        <f>'Permitted Sources'!H2325</f>
        <v>Compressor Engines</v>
      </c>
      <c r="F3075" s="67">
        <f>'Permitted Sources'!I2325</f>
        <v>0</v>
      </c>
      <c r="G3075" s="67">
        <f>'Permitted Sources'!J2325</f>
        <v>0</v>
      </c>
      <c r="H3075" s="67">
        <f>'Permitted Sources'!K2325</f>
        <v>217.24156301943336</v>
      </c>
      <c r="I3075" s="67">
        <f>'Permitted Sources'!L2325</f>
        <v>0</v>
      </c>
      <c r="J3075" s="67">
        <f>'Permitted Sources'!M2325</f>
        <v>0</v>
      </c>
      <c r="K3075" t="str">
        <f t="shared" si="47"/>
        <v>Compressor Engines</v>
      </c>
    </row>
    <row r="3076" spans="1:11" x14ac:dyDescent="0.2">
      <c r="A3076" s="159" t="str">
        <f>'Permitted Sources'!A2326</f>
        <v>MTDEQ Permitted Sources</v>
      </c>
      <c r="B3076" t="str">
        <f>'Permitted Sources'!B2326</f>
        <v>30</v>
      </c>
      <c r="C3076" s="159">
        <f>'Permitted Sources'!D2326</f>
        <v>30003</v>
      </c>
      <c r="D3076" s="159">
        <f>'Permitted Sources'!E2326</f>
        <v>20200301</v>
      </c>
      <c r="E3076" t="str">
        <f>'Permitted Sources'!H2326</f>
        <v>Compressor Engines</v>
      </c>
      <c r="F3076" s="67">
        <f>'Permitted Sources'!I2326</f>
        <v>0</v>
      </c>
      <c r="G3076" s="67">
        <f>'Permitted Sources'!J2326</f>
        <v>0</v>
      </c>
      <c r="H3076" s="67">
        <f>'Permitted Sources'!K2326</f>
        <v>0</v>
      </c>
      <c r="I3076" s="67">
        <f>'Permitted Sources'!L2326</f>
        <v>0.55382849103941623</v>
      </c>
      <c r="J3076" s="67">
        <f>'Permitted Sources'!M2326</f>
        <v>0</v>
      </c>
      <c r="K3076" t="str">
        <f t="shared" si="47"/>
        <v>Compressor Engines</v>
      </c>
    </row>
    <row r="3077" spans="1:11" x14ac:dyDescent="0.2">
      <c r="A3077" s="159" t="str">
        <f>'Permitted Sources'!A2327</f>
        <v>MTDEQ Permitted Sources</v>
      </c>
      <c r="B3077" t="str">
        <f>'Permitted Sources'!B2327</f>
        <v>30</v>
      </c>
      <c r="C3077" s="159">
        <f>'Permitted Sources'!D2327</f>
        <v>30003</v>
      </c>
      <c r="D3077" s="159">
        <f>'Permitted Sources'!E2327</f>
        <v>20200301</v>
      </c>
      <c r="E3077" t="str">
        <f>'Permitted Sources'!H2327</f>
        <v>Compressor Engines</v>
      </c>
      <c r="F3077" s="67">
        <f>'Permitted Sources'!I2327</f>
        <v>0</v>
      </c>
      <c r="G3077" s="67">
        <f>'Permitted Sources'!J2327</f>
        <v>0</v>
      </c>
      <c r="H3077" s="67">
        <f>'Permitted Sources'!K2327</f>
        <v>0</v>
      </c>
      <c r="I3077" s="67">
        <f>'Permitted Sources'!L2327</f>
        <v>0</v>
      </c>
      <c r="J3077" s="67">
        <f>'Permitted Sources'!M2327</f>
        <v>0.65832443274496644</v>
      </c>
      <c r="K3077" t="str">
        <f t="shared" si="47"/>
        <v>Compressor Engines</v>
      </c>
    </row>
    <row r="3078" spans="1:11" x14ac:dyDescent="0.2">
      <c r="A3078" s="159" t="str">
        <f>'Permitted Sources'!A2328</f>
        <v>MTDEQ Permitted Sources</v>
      </c>
      <c r="B3078" t="str">
        <f>'Permitted Sources'!B2328</f>
        <v>30</v>
      </c>
      <c r="C3078" s="159">
        <f>'Permitted Sources'!D2328</f>
        <v>30003</v>
      </c>
      <c r="D3078" s="159">
        <f>'Permitted Sources'!E2328</f>
        <v>20200301</v>
      </c>
      <c r="E3078" t="str">
        <f>'Permitted Sources'!H2328</f>
        <v>Compressor Engines</v>
      </c>
      <c r="F3078" s="67">
        <f>'Permitted Sources'!I2328</f>
        <v>10.710834024818897</v>
      </c>
      <c r="G3078" s="67">
        <f>'Permitted Sources'!J2328</f>
        <v>0</v>
      </c>
      <c r="H3078" s="67">
        <f>'Permitted Sources'!K2328</f>
        <v>0</v>
      </c>
      <c r="I3078" s="67">
        <f>'Permitted Sources'!L2328</f>
        <v>0</v>
      </c>
      <c r="J3078" s="67">
        <f>'Permitted Sources'!M2328</f>
        <v>0</v>
      </c>
      <c r="K3078" t="str">
        <f t="shared" si="47"/>
        <v>Compressor Engines</v>
      </c>
    </row>
    <row r="3079" spans="1:11" x14ac:dyDescent="0.2">
      <c r="A3079" s="159" t="str">
        <f>'Permitted Sources'!A2329</f>
        <v>MTDEQ Permitted Sources</v>
      </c>
      <c r="B3079" t="str">
        <f>'Permitted Sources'!B2329</f>
        <v>30</v>
      </c>
      <c r="C3079" s="159">
        <f>'Permitted Sources'!D2329</f>
        <v>30003</v>
      </c>
      <c r="D3079" s="159">
        <f>'Permitted Sources'!E2329</f>
        <v>20200301</v>
      </c>
      <c r="E3079" t="str">
        <f>'Permitted Sources'!H2329</f>
        <v>Compressor Engines</v>
      </c>
      <c r="F3079" s="67">
        <f>'Permitted Sources'!I2329</f>
        <v>0</v>
      </c>
      <c r="G3079" s="67">
        <f>'Permitted Sources'!J2329</f>
        <v>19.958724865760093</v>
      </c>
      <c r="H3079" s="67">
        <f>'Permitted Sources'!K2329</f>
        <v>0</v>
      </c>
      <c r="I3079" s="67">
        <f>'Permitted Sources'!L2329</f>
        <v>0</v>
      </c>
      <c r="J3079" s="67">
        <f>'Permitted Sources'!M2329</f>
        <v>0</v>
      </c>
      <c r="K3079" t="str">
        <f t="shared" ref="K3079:K3142" si="48">IF(E3079="Unpermitted Fugitives","Fugitives",IF(E3079="Natural Gas Processing Facilities, Pump Seals","Fugitives",IF(E3079="Natural Gas Production, All Equipt Leak Fugitives","Fugitives",IF(E3079="External Combustion Boilers","Heaters",IF(E3079="Permitted Tank Losses","Condensate tank ",IF(E3079="Permitted Fugitives","Fugitives",IF(E3079="Process Heaters","Heaters",E3079)))))))</f>
        <v>Compressor Engines</v>
      </c>
    </row>
    <row r="3080" spans="1:11" x14ac:dyDescent="0.2">
      <c r="A3080" s="159" t="str">
        <f>'Permitted Sources'!A2330</f>
        <v>MTDEQ Permitted Sources</v>
      </c>
      <c r="B3080" t="str">
        <f>'Permitted Sources'!B2330</f>
        <v>30</v>
      </c>
      <c r="C3080" s="159">
        <f>'Permitted Sources'!D2330</f>
        <v>30003</v>
      </c>
      <c r="D3080" s="159">
        <f>'Permitted Sources'!E2330</f>
        <v>20200301</v>
      </c>
      <c r="E3080" t="str">
        <f>'Permitted Sources'!H2330</f>
        <v>Compressor Engines</v>
      </c>
      <c r="F3080" s="67">
        <f>'Permitted Sources'!I2330</f>
        <v>0</v>
      </c>
      <c r="G3080" s="67">
        <f>'Permitted Sources'!J2330</f>
        <v>0</v>
      </c>
      <c r="H3080" s="67">
        <f>'Permitted Sources'!K2330</f>
        <v>412.75896973692335</v>
      </c>
      <c r="I3080" s="67">
        <f>'Permitted Sources'!L2330</f>
        <v>0</v>
      </c>
      <c r="J3080" s="67">
        <f>'Permitted Sources'!M2330</f>
        <v>0</v>
      </c>
      <c r="K3080" t="str">
        <f t="shared" si="48"/>
        <v>Compressor Engines</v>
      </c>
    </row>
    <row r="3081" spans="1:11" x14ac:dyDescent="0.2">
      <c r="A3081" s="159" t="str">
        <f>'Permitted Sources'!A2331</f>
        <v>MTDEQ Permitted Sources</v>
      </c>
      <c r="B3081" t="str">
        <f>'Permitted Sources'!B2331</f>
        <v>30</v>
      </c>
      <c r="C3081" s="159">
        <f>'Permitted Sources'!D2331</f>
        <v>30003</v>
      </c>
      <c r="D3081" s="159">
        <f>'Permitted Sources'!E2331</f>
        <v>20200301</v>
      </c>
      <c r="E3081" t="str">
        <f>'Permitted Sources'!H2331</f>
        <v>Compressor Engines</v>
      </c>
      <c r="F3081" s="67">
        <f>'Permitted Sources'!I2331</f>
        <v>0</v>
      </c>
      <c r="G3081" s="67">
        <f>'Permitted Sources'!J2331</f>
        <v>0</v>
      </c>
      <c r="H3081" s="67">
        <f>'Permitted Sources'!K2331</f>
        <v>0</v>
      </c>
      <c r="I3081" s="67">
        <f>'Permitted Sources'!L2331</f>
        <v>0.34249919840595472</v>
      </c>
      <c r="J3081" s="67">
        <f>'Permitted Sources'!M2331</f>
        <v>0</v>
      </c>
      <c r="K3081" t="str">
        <f t="shared" si="48"/>
        <v>Compressor Engines</v>
      </c>
    </row>
    <row r="3082" spans="1:11" x14ac:dyDescent="0.2">
      <c r="A3082" s="159" t="str">
        <f>'Permitted Sources'!A2332</f>
        <v>MTDEQ Permitted Sources</v>
      </c>
      <c r="B3082" t="str">
        <f>'Permitted Sources'!B2332</f>
        <v>30</v>
      </c>
      <c r="C3082" s="159">
        <f>'Permitted Sources'!D2332</f>
        <v>30003</v>
      </c>
      <c r="D3082" s="159">
        <f>'Permitted Sources'!E2332</f>
        <v>20200301</v>
      </c>
      <c r="E3082" t="str">
        <f>'Permitted Sources'!H2332</f>
        <v>Compressor Engines</v>
      </c>
      <c r="F3082" s="67">
        <f>'Permitted Sources'!I2332</f>
        <v>0</v>
      </c>
      <c r="G3082" s="67">
        <f>'Permitted Sources'!J2332</f>
        <v>0</v>
      </c>
      <c r="H3082" s="67">
        <f>'Permitted Sources'!K2332</f>
        <v>0</v>
      </c>
      <c r="I3082" s="67">
        <f>'Permitted Sources'!L2332</f>
        <v>0</v>
      </c>
      <c r="J3082" s="67">
        <f>'Permitted Sources'!M2332</f>
        <v>0</v>
      </c>
      <c r="K3082" t="str">
        <f t="shared" si="48"/>
        <v>Compressor Engines</v>
      </c>
    </row>
    <row r="3083" spans="1:11" x14ac:dyDescent="0.2">
      <c r="A3083" s="159" t="str">
        <f>'Permitted Sources'!A2333</f>
        <v>MTDEQ Permitted Sources</v>
      </c>
      <c r="B3083" t="str">
        <f>'Permitted Sources'!B2333</f>
        <v>30</v>
      </c>
      <c r="C3083" s="159">
        <f>'Permitted Sources'!D2333</f>
        <v>30003</v>
      </c>
      <c r="D3083" s="159">
        <f>'Permitted Sources'!E2333</f>
        <v>20200301</v>
      </c>
      <c r="E3083" t="str">
        <f>'Permitted Sources'!H2333</f>
        <v>Compressor Engines</v>
      </c>
      <c r="F3083" s="67">
        <f>'Permitted Sources'!I2333</f>
        <v>0</v>
      </c>
      <c r="G3083" s="67">
        <f>'Permitted Sources'!J2333</f>
        <v>0</v>
      </c>
      <c r="H3083" s="67">
        <f>'Permitted Sources'!K2333</f>
        <v>0</v>
      </c>
      <c r="I3083" s="67">
        <f>'Permitted Sources'!L2333</f>
        <v>0</v>
      </c>
      <c r="J3083" s="67">
        <f>'Permitted Sources'!M2333</f>
        <v>0.40712168867122922</v>
      </c>
      <c r="K3083" t="str">
        <f t="shared" si="48"/>
        <v>Compressor Engines</v>
      </c>
    </row>
    <row r="3084" spans="1:11" x14ac:dyDescent="0.2">
      <c r="A3084" s="159" t="str">
        <f>'Permitted Sources'!A2334</f>
        <v>MTDEQ Permitted Sources</v>
      </c>
      <c r="B3084" t="str">
        <f>'Permitted Sources'!B2334</f>
        <v>30</v>
      </c>
      <c r="C3084" s="159">
        <f>'Permitted Sources'!D2334</f>
        <v>30003</v>
      </c>
      <c r="D3084" s="159">
        <f>'Permitted Sources'!E2334</f>
        <v>20200301</v>
      </c>
      <c r="E3084" t="str">
        <f>'Permitted Sources'!H2334</f>
        <v>Compressor Engines</v>
      </c>
      <c r="F3084" s="67">
        <f>'Permitted Sources'!I2334</f>
        <v>6.6238052521906345</v>
      </c>
      <c r="G3084" s="67">
        <f>'Permitted Sources'!J2334</f>
        <v>0</v>
      </c>
      <c r="H3084" s="67">
        <f>'Permitted Sources'!K2334</f>
        <v>0</v>
      </c>
      <c r="I3084" s="67">
        <f>'Permitted Sources'!L2334</f>
        <v>0</v>
      </c>
      <c r="J3084" s="67">
        <f>'Permitted Sources'!M2334</f>
        <v>0</v>
      </c>
      <c r="K3084" t="str">
        <f t="shared" si="48"/>
        <v>Compressor Engines</v>
      </c>
    </row>
    <row r="3085" spans="1:11" x14ac:dyDescent="0.2">
      <c r="A3085" s="159" t="str">
        <f>'Permitted Sources'!A2335</f>
        <v>MTDEQ Permitted Sources</v>
      </c>
      <c r="B3085" t="str">
        <f>'Permitted Sources'!B2335</f>
        <v>30</v>
      </c>
      <c r="C3085" s="159">
        <f>'Permitted Sources'!D2335</f>
        <v>30003</v>
      </c>
      <c r="D3085" s="159">
        <f>'Permitted Sources'!E2335</f>
        <v>20200301</v>
      </c>
      <c r="E3085" t="str">
        <f>'Permitted Sources'!H2335</f>
        <v>Compressor Engines</v>
      </c>
      <c r="F3085" s="67">
        <f>'Permitted Sources'!I2335</f>
        <v>0</v>
      </c>
      <c r="G3085" s="67">
        <f>'Permitted Sources'!J2335</f>
        <v>12.342895640667427</v>
      </c>
      <c r="H3085" s="67">
        <f>'Permitted Sources'!K2335</f>
        <v>0</v>
      </c>
      <c r="I3085" s="67">
        <f>'Permitted Sources'!L2335</f>
        <v>0</v>
      </c>
      <c r="J3085" s="67">
        <f>'Permitted Sources'!M2335</f>
        <v>0</v>
      </c>
      <c r="K3085" t="str">
        <f t="shared" si="48"/>
        <v>Compressor Engines</v>
      </c>
    </row>
    <row r="3086" spans="1:11" x14ac:dyDescent="0.2">
      <c r="A3086" s="159" t="str">
        <f>'Permitted Sources'!A2336</f>
        <v>MTDEQ Permitted Sources</v>
      </c>
      <c r="B3086" t="str">
        <f>'Permitted Sources'!B2336</f>
        <v>30</v>
      </c>
      <c r="C3086" s="159">
        <f>'Permitted Sources'!D2336</f>
        <v>30003</v>
      </c>
      <c r="D3086" s="159">
        <f>'Permitted Sources'!E2336</f>
        <v>20200301</v>
      </c>
      <c r="E3086" t="str">
        <f>'Permitted Sources'!H2336</f>
        <v>Compressor Engines</v>
      </c>
      <c r="F3086" s="67">
        <f>'Permitted Sources'!I2336</f>
        <v>0</v>
      </c>
      <c r="G3086" s="67">
        <f>'Permitted Sources'!J2336</f>
        <v>0</v>
      </c>
      <c r="H3086" s="67">
        <f>'Permitted Sources'!K2336</f>
        <v>255.25883654783422</v>
      </c>
      <c r="I3086" s="67">
        <f>'Permitted Sources'!L2336</f>
        <v>0</v>
      </c>
      <c r="J3086" s="67">
        <f>'Permitted Sources'!M2336</f>
        <v>0</v>
      </c>
      <c r="K3086" t="str">
        <f t="shared" si="48"/>
        <v>Compressor Engines</v>
      </c>
    </row>
    <row r="3087" spans="1:11" x14ac:dyDescent="0.2">
      <c r="A3087" s="159" t="str">
        <f>'Permitted Sources'!A2337</f>
        <v>MTDEQ Permitted Sources</v>
      </c>
      <c r="B3087" t="str">
        <f>'Permitted Sources'!B2337</f>
        <v>30</v>
      </c>
      <c r="C3087" s="159">
        <f>'Permitted Sources'!D2337</f>
        <v>30003</v>
      </c>
      <c r="D3087" s="159">
        <f>'Permitted Sources'!E2337</f>
        <v>20200253</v>
      </c>
      <c r="E3087" t="str">
        <f>'Permitted Sources'!H2337</f>
        <v>Compressor Engines</v>
      </c>
      <c r="F3087" s="67">
        <f>'Permitted Sources'!I2337</f>
        <v>0</v>
      </c>
      <c r="G3087" s="67">
        <f>'Permitted Sources'!J2337</f>
        <v>0</v>
      </c>
      <c r="H3087" s="67">
        <f>'Permitted Sources'!K2337</f>
        <v>0</v>
      </c>
      <c r="I3087" s="67">
        <f>'Permitted Sources'!L2337</f>
        <v>4.6335700466803194E-2</v>
      </c>
      <c r="J3087" s="67">
        <f>'Permitted Sources'!M2337</f>
        <v>0</v>
      </c>
      <c r="K3087" t="str">
        <f t="shared" si="48"/>
        <v>Compressor Engines</v>
      </c>
    </row>
    <row r="3088" spans="1:11" x14ac:dyDescent="0.2">
      <c r="A3088" s="159" t="str">
        <f>'Permitted Sources'!A2338</f>
        <v>MTDEQ Permitted Sources</v>
      </c>
      <c r="B3088" t="str">
        <f>'Permitted Sources'!B2338</f>
        <v>30</v>
      </c>
      <c r="C3088" s="159">
        <f>'Permitted Sources'!D2338</f>
        <v>30003</v>
      </c>
      <c r="D3088" s="159">
        <f>'Permitted Sources'!E2338</f>
        <v>20200253</v>
      </c>
      <c r="E3088" t="str">
        <f>'Permitted Sources'!H2338</f>
        <v>Compressor Engines</v>
      </c>
      <c r="F3088" s="67">
        <f>'Permitted Sources'!I2338</f>
        <v>0</v>
      </c>
      <c r="G3088" s="67">
        <f>'Permitted Sources'!J2338</f>
        <v>0</v>
      </c>
      <c r="H3088" s="67">
        <f>'Permitted Sources'!K2338</f>
        <v>0</v>
      </c>
      <c r="I3088" s="67">
        <f>'Permitted Sources'!L2338</f>
        <v>0</v>
      </c>
      <c r="J3088" s="67">
        <f>'Permitted Sources'!M2338</f>
        <v>0.77134504337912735</v>
      </c>
      <c r="K3088" t="str">
        <f t="shared" si="48"/>
        <v>Compressor Engines</v>
      </c>
    </row>
    <row r="3089" spans="1:11" x14ac:dyDescent="0.2">
      <c r="A3089" s="159" t="str">
        <f>'Permitted Sources'!A2339</f>
        <v>MTDEQ Permitted Sources</v>
      </c>
      <c r="B3089" t="str">
        <f>'Permitted Sources'!B2339</f>
        <v>30</v>
      </c>
      <c r="C3089" s="159">
        <f>'Permitted Sources'!D2339</f>
        <v>30003</v>
      </c>
      <c r="D3089" s="159">
        <f>'Permitted Sources'!E2339</f>
        <v>20200253</v>
      </c>
      <c r="E3089" t="str">
        <f>'Permitted Sources'!H2339</f>
        <v>Compressor Engines</v>
      </c>
      <c r="F3089" s="67">
        <f>'Permitted Sources'!I2339</f>
        <v>0</v>
      </c>
      <c r="G3089" s="67">
        <f>'Permitted Sources'!J2339</f>
        <v>10.977161181507912</v>
      </c>
      <c r="H3089" s="67">
        <f>'Permitted Sources'!K2339</f>
        <v>0</v>
      </c>
      <c r="I3089" s="67">
        <f>'Permitted Sources'!L2339</f>
        <v>0</v>
      </c>
      <c r="J3089" s="67">
        <f>'Permitted Sources'!M2339</f>
        <v>0</v>
      </c>
      <c r="K3089" t="str">
        <f t="shared" si="48"/>
        <v>Compressor Engines</v>
      </c>
    </row>
    <row r="3090" spans="1:11" x14ac:dyDescent="0.2">
      <c r="A3090" s="159" t="str">
        <f>'Permitted Sources'!A2340</f>
        <v>MTDEQ Permitted Sources</v>
      </c>
      <c r="B3090" t="str">
        <f>'Permitted Sources'!B2340</f>
        <v>30</v>
      </c>
      <c r="C3090" s="159">
        <f>'Permitted Sources'!D2340</f>
        <v>30003</v>
      </c>
      <c r="D3090" s="159">
        <f>'Permitted Sources'!E2340</f>
        <v>20200253</v>
      </c>
      <c r="E3090" t="str">
        <f>'Permitted Sources'!H2340</f>
        <v>Compressor Engines</v>
      </c>
      <c r="F3090" s="67">
        <f>'Permitted Sources'!I2340</f>
        <v>0</v>
      </c>
      <c r="G3090" s="67">
        <f>'Permitted Sources'!J2340</f>
        <v>0</v>
      </c>
      <c r="H3090" s="67">
        <f>'Permitted Sources'!K2340</f>
        <v>14.181199246724276</v>
      </c>
      <c r="I3090" s="67">
        <f>'Permitted Sources'!L2340</f>
        <v>0</v>
      </c>
      <c r="J3090" s="67">
        <f>'Permitted Sources'!M2340</f>
        <v>0</v>
      </c>
      <c r="K3090" t="str">
        <f t="shared" si="48"/>
        <v>Compressor Engines</v>
      </c>
    </row>
    <row r="3091" spans="1:11" x14ac:dyDescent="0.2">
      <c r="A3091" s="159" t="str">
        <f>'Permitted Sources'!A2341</f>
        <v>MTDEQ Permitted Sources</v>
      </c>
      <c r="B3091" t="str">
        <f>'Permitted Sources'!B2341</f>
        <v>30</v>
      </c>
      <c r="C3091" s="159">
        <f>'Permitted Sources'!D2341</f>
        <v>30003</v>
      </c>
      <c r="D3091" s="159">
        <f>'Permitted Sources'!E2341</f>
        <v>20200253</v>
      </c>
      <c r="E3091" t="str">
        <f>'Permitted Sources'!H2341</f>
        <v>Compressor Engines</v>
      </c>
      <c r="F3091" s="67">
        <f>'Permitted Sources'!I2341</f>
        <v>15.78328702666253</v>
      </c>
      <c r="G3091" s="67">
        <f>'Permitted Sources'!J2341</f>
        <v>0</v>
      </c>
      <c r="H3091" s="67">
        <f>'Permitted Sources'!K2341</f>
        <v>0</v>
      </c>
      <c r="I3091" s="67">
        <f>'Permitted Sources'!L2341</f>
        <v>0</v>
      </c>
      <c r="J3091" s="67">
        <f>'Permitted Sources'!M2341</f>
        <v>0</v>
      </c>
      <c r="K3091" t="str">
        <f t="shared" si="48"/>
        <v>Compressor Engines</v>
      </c>
    </row>
    <row r="3092" spans="1:11" x14ac:dyDescent="0.2">
      <c r="A3092" s="159" t="str">
        <f>'Permitted Sources'!A2342</f>
        <v>MTDEQ Permitted Sources</v>
      </c>
      <c r="B3092" t="str">
        <f>'Permitted Sources'!B2342</f>
        <v>30</v>
      </c>
      <c r="C3092" s="159">
        <f>'Permitted Sources'!D2342</f>
        <v>30003</v>
      </c>
      <c r="D3092" s="159">
        <f>'Permitted Sources'!E2342</f>
        <v>20200253</v>
      </c>
      <c r="E3092" t="str">
        <f>'Permitted Sources'!H2342</f>
        <v>Compressor Engines</v>
      </c>
      <c r="F3092" s="67">
        <f>'Permitted Sources'!I2342</f>
        <v>0</v>
      </c>
      <c r="G3092" s="67">
        <f>'Permitted Sources'!J2342</f>
        <v>0</v>
      </c>
      <c r="H3092" s="67">
        <f>'Permitted Sources'!K2342</f>
        <v>0</v>
      </c>
      <c r="I3092" s="67">
        <f>'Permitted Sources'!L2342</f>
        <v>4.2760839303192265E-2</v>
      </c>
      <c r="J3092" s="67">
        <f>'Permitted Sources'!M2342</f>
        <v>0</v>
      </c>
      <c r="K3092" t="str">
        <f t="shared" si="48"/>
        <v>Compressor Engines</v>
      </c>
    </row>
    <row r="3093" spans="1:11" x14ac:dyDescent="0.2">
      <c r="A3093" s="159" t="str">
        <f>'Permitted Sources'!A2343</f>
        <v>MTDEQ Permitted Sources</v>
      </c>
      <c r="B3093" t="str">
        <f>'Permitted Sources'!B2343</f>
        <v>30</v>
      </c>
      <c r="C3093" s="159">
        <f>'Permitted Sources'!D2343</f>
        <v>30003</v>
      </c>
      <c r="D3093" s="159">
        <f>'Permitted Sources'!E2343</f>
        <v>20200253</v>
      </c>
      <c r="E3093" t="str">
        <f>'Permitted Sources'!H2343</f>
        <v>Compressor Engines</v>
      </c>
      <c r="F3093" s="67">
        <f>'Permitted Sources'!I2343</f>
        <v>0</v>
      </c>
      <c r="G3093" s="67">
        <f>'Permitted Sources'!J2343</f>
        <v>0</v>
      </c>
      <c r="H3093" s="67">
        <f>'Permitted Sources'!K2343</f>
        <v>0</v>
      </c>
      <c r="I3093" s="67">
        <f>'Permitted Sources'!L2343</f>
        <v>0</v>
      </c>
      <c r="J3093" s="67">
        <f>'Permitted Sources'!M2343</f>
        <v>0.71208484485926926</v>
      </c>
      <c r="K3093" t="str">
        <f t="shared" si="48"/>
        <v>Compressor Engines</v>
      </c>
    </row>
    <row r="3094" spans="1:11" x14ac:dyDescent="0.2">
      <c r="A3094" s="159" t="str">
        <f>'Permitted Sources'!A2344</f>
        <v>MTDEQ Permitted Sources</v>
      </c>
      <c r="B3094" t="str">
        <f>'Permitted Sources'!B2344</f>
        <v>30</v>
      </c>
      <c r="C3094" s="159">
        <f>'Permitted Sources'!D2344</f>
        <v>30003</v>
      </c>
      <c r="D3094" s="159">
        <f>'Permitted Sources'!E2344</f>
        <v>20200253</v>
      </c>
      <c r="E3094" t="str">
        <f>'Permitted Sources'!H2344</f>
        <v>Compressor Engines</v>
      </c>
      <c r="F3094" s="67">
        <f>'Permitted Sources'!I2344</f>
        <v>0</v>
      </c>
      <c r="G3094" s="67">
        <f>'Permitted Sources'!J2344</f>
        <v>10.13390643087615</v>
      </c>
      <c r="H3094" s="67">
        <f>'Permitted Sources'!K2344</f>
        <v>0</v>
      </c>
      <c r="I3094" s="67">
        <f>'Permitted Sources'!L2344</f>
        <v>0</v>
      </c>
      <c r="J3094" s="67">
        <f>'Permitted Sources'!M2344</f>
        <v>0</v>
      </c>
      <c r="K3094" t="str">
        <f t="shared" si="48"/>
        <v>Compressor Engines</v>
      </c>
    </row>
    <row r="3095" spans="1:11" x14ac:dyDescent="0.2">
      <c r="A3095" s="159" t="str">
        <f>'Permitted Sources'!A2345</f>
        <v>MTDEQ Permitted Sources</v>
      </c>
      <c r="B3095" t="str">
        <f>'Permitted Sources'!B2345</f>
        <v>30</v>
      </c>
      <c r="C3095" s="159">
        <f>'Permitted Sources'!D2345</f>
        <v>30003</v>
      </c>
      <c r="D3095" s="159">
        <f>'Permitted Sources'!E2345</f>
        <v>20200253</v>
      </c>
      <c r="E3095" t="str">
        <f>'Permitted Sources'!H2345</f>
        <v>Compressor Engines</v>
      </c>
      <c r="F3095" s="67">
        <f>'Permitted Sources'!I2345</f>
        <v>12.215438090718681</v>
      </c>
      <c r="G3095" s="67">
        <f>'Permitted Sources'!J2345</f>
        <v>0</v>
      </c>
      <c r="H3095" s="67">
        <f>'Permitted Sources'!K2345</f>
        <v>0</v>
      </c>
      <c r="I3095" s="67">
        <f>'Permitted Sources'!L2345</f>
        <v>0</v>
      </c>
      <c r="J3095" s="67">
        <f>'Permitted Sources'!M2345</f>
        <v>0</v>
      </c>
      <c r="K3095" t="str">
        <f t="shared" si="48"/>
        <v>Compressor Engines</v>
      </c>
    </row>
    <row r="3096" spans="1:11" x14ac:dyDescent="0.2">
      <c r="A3096" s="159" t="str">
        <f>'Permitted Sources'!A2346</f>
        <v>MTDEQ Permitted Sources</v>
      </c>
      <c r="B3096" t="str">
        <f>'Permitted Sources'!B2346</f>
        <v>30</v>
      </c>
      <c r="C3096" s="159">
        <f>'Permitted Sources'!D2346</f>
        <v>30003</v>
      </c>
      <c r="D3096" s="159">
        <f>'Permitted Sources'!E2346</f>
        <v>20200253</v>
      </c>
      <c r="E3096" t="str">
        <f>'Permitted Sources'!H2346</f>
        <v>Compressor Engines</v>
      </c>
      <c r="F3096" s="67">
        <f>'Permitted Sources'!I2346</f>
        <v>0</v>
      </c>
      <c r="G3096" s="67">
        <f>'Permitted Sources'!J2346</f>
        <v>0</v>
      </c>
      <c r="H3096" s="67">
        <f>'Permitted Sources'!K2346</f>
        <v>15.995166297936546</v>
      </c>
      <c r="I3096" s="67">
        <f>'Permitted Sources'!L2346</f>
        <v>0</v>
      </c>
      <c r="J3096" s="67">
        <f>'Permitted Sources'!M2346</f>
        <v>0</v>
      </c>
      <c r="K3096" t="str">
        <f t="shared" si="48"/>
        <v>Compressor Engines</v>
      </c>
    </row>
    <row r="3097" spans="1:11" x14ac:dyDescent="0.2">
      <c r="A3097" s="159" t="str">
        <f>'Permitted Sources'!A2347</f>
        <v>MTDEQ Permitted Sources</v>
      </c>
      <c r="B3097" t="str">
        <f>'Permitted Sources'!B2347</f>
        <v>30</v>
      </c>
      <c r="C3097" s="159">
        <f>'Permitted Sources'!D2347</f>
        <v>30003</v>
      </c>
      <c r="D3097" s="159">
        <f>'Permitted Sources'!E2347</f>
        <v>20200253</v>
      </c>
      <c r="E3097" t="str">
        <f>'Permitted Sources'!H2347</f>
        <v>Compressor Engines</v>
      </c>
      <c r="F3097" s="67">
        <f>'Permitted Sources'!I2347</f>
        <v>0</v>
      </c>
      <c r="G3097" s="67">
        <f>'Permitted Sources'!J2347</f>
        <v>0</v>
      </c>
      <c r="H3097" s="67">
        <f>'Permitted Sources'!K2347</f>
        <v>0</v>
      </c>
      <c r="I3097" s="67">
        <f>'Permitted Sources'!L2347</f>
        <v>2.3374092223609915E-3</v>
      </c>
      <c r="J3097" s="67">
        <f>'Permitted Sources'!M2347</f>
        <v>0</v>
      </c>
      <c r="K3097" t="str">
        <f t="shared" si="48"/>
        <v>Compressor Engines</v>
      </c>
    </row>
    <row r="3098" spans="1:11" x14ac:dyDescent="0.2">
      <c r="A3098" s="159" t="str">
        <f>'Permitted Sources'!A2348</f>
        <v>MTDEQ Permitted Sources</v>
      </c>
      <c r="B3098" t="str">
        <f>'Permitted Sources'!B2348</f>
        <v>30</v>
      </c>
      <c r="C3098" s="159">
        <f>'Permitted Sources'!D2348</f>
        <v>30003</v>
      </c>
      <c r="D3098" s="159">
        <f>'Permitted Sources'!E2348</f>
        <v>20200253</v>
      </c>
      <c r="E3098" t="str">
        <f>'Permitted Sources'!H2348</f>
        <v>Compressor Engines</v>
      </c>
      <c r="F3098" s="67">
        <f>'Permitted Sources'!I2348</f>
        <v>0</v>
      </c>
      <c r="G3098" s="67">
        <f>'Permitted Sources'!J2348</f>
        <v>0</v>
      </c>
      <c r="H3098" s="67">
        <f>'Permitted Sources'!K2348</f>
        <v>0</v>
      </c>
      <c r="I3098" s="67">
        <f>'Permitted Sources'!L2348</f>
        <v>0</v>
      </c>
      <c r="J3098" s="67">
        <f>'Permitted Sources'!M2348</f>
        <v>3.9735956780136861E-2</v>
      </c>
      <c r="K3098" t="str">
        <f t="shared" si="48"/>
        <v>Compressor Engines</v>
      </c>
    </row>
    <row r="3099" spans="1:11" x14ac:dyDescent="0.2">
      <c r="A3099" s="159" t="str">
        <f>'Permitted Sources'!A2349</f>
        <v>MTDEQ Permitted Sources</v>
      </c>
      <c r="B3099" t="str">
        <f>'Permitted Sources'!B2349</f>
        <v>30</v>
      </c>
      <c r="C3099" s="159">
        <f>'Permitted Sources'!D2349</f>
        <v>30003</v>
      </c>
      <c r="D3099" s="159">
        <f>'Permitted Sources'!E2349</f>
        <v>20200253</v>
      </c>
      <c r="E3099" t="str">
        <f>'Permitted Sources'!H2349</f>
        <v>Compressor Engines</v>
      </c>
      <c r="F3099" s="67">
        <f>'Permitted Sources'!I2349</f>
        <v>0</v>
      </c>
      <c r="G3099" s="67">
        <f>'Permitted Sources'!J2349</f>
        <v>3.9735956780136861E-2</v>
      </c>
      <c r="H3099" s="67">
        <f>'Permitted Sources'!K2349</f>
        <v>0</v>
      </c>
      <c r="I3099" s="67">
        <f>'Permitted Sources'!L2349</f>
        <v>0</v>
      </c>
      <c r="J3099" s="67">
        <f>'Permitted Sources'!M2349</f>
        <v>0</v>
      </c>
      <c r="K3099" t="str">
        <f t="shared" si="48"/>
        <v>Compressor Engines</v>
      </c>
    </row>
    <row r="3100" spans="1:11" x14ac:dyDescent="0.2">
      <c r="A3100" s="159" t="str">
        <f>'Permitted Sources'!A2350</f>
        <v>MTDEQ Permitted Sources</v>
      </c>
      <c r="B3100" t="str">
        <f>'Permitted Sources'!B2350</f>
        <v>30</v>
      </c>
      <c r="C3100" s="159">
        <f>'Permitted Sources'!D2350</f>
        <v>30003</v>
      </c>
      <c r="D3100" s="159">
        <f>'Permitted Sources'!E2350</f>
        <v>20200253</v>
      </c>
      <c r="E3100" t="str">
        <f>'Permitted Sources'!H2350</f>
        <v>Compressor Engines</v>
      </c>
      <c r="F3100" s="67">
        <f>'Permitted Sources'!I2350</f>
        <v>0.64553742935205038</v>
      </c>
      <c r="G3100" s="67">
        <f>'Permitted Sources'!J2350</f>
        <v>0</v>
      </c>
      <c r="H3100" s="67">
        <f>'Permitted Sources'!K2350</f>
        <v>0</v>
      </c>
      <c r="I3100" s="67">
        <f>'Permitted Sources'!L2350</f>
        <v>0</v>
      </c>
      <c r="J3100" s="67">
        <f>'Permitted Sources'!M2350</f>
        <v>0</v>
      </c>
      <c r="K3100" t="str">
        <f t="shared" si="48"/>
        <v>Compressor Engines</v>
      </c>
    </row>
    <row r="3101" spans="1:11" x14ac:dyDescent="0.2">
      <c r="A3101" s="159" t="str">
        <f>'Permitted Sources'!A2351</f>
        <v>MTDEQ Permitted Sources</v>
      </c>
      <c r="B3101" t="str">
        <f>'Permitted Sources'!B2351</f>
        <v>30</v>
      </c>
      <c r="C3101" s="159">
        <f>'Permitted Sources'!D2351</f>
        <v>30003</v>
      </c>
      <c r="D3101" s="159">
        <f>'Permitted Sources'!E2351</f>
        <v>20200253</v>
      </c>
      <c r="E3101" t="str">
        <f>'Permitted Sources'!H2351</f>
        <v>Compressor Engines</v>
      </c>
      <c r="F3101" s="67">
        <f>'Permitted Sources'!I2351</f>
        <v>0</v>
      </c>
      <c r="G3101" s="67">
        <f>'Permitted Sources'!J2351</f>
        <v>0</v>
      </c>
      <c r="H3101" s="67">
        <f>'Permitted Sources'!K2351</f>
        <v>0.85961661518828947</v>
      </c>
      <c r="I3101" s="67">
        <f>'Permitted Sources'!L2351</f>
        <v>0</v>
      </c>
      <c r="J3101" s="67">
        <f>'Permitted Sources'!M2351</f>
        <v>0</v>
      </c>
      <c r="K3101" t="str">
        <f t="shared" si="48"/>
        <v>Compressor Engines</v>
      </c>
    </row>
    <row r="3102" spans="1:11" x14ac:dyDescent="0.2">
      <c r="A3102" s="159" t="str">
        <f>'Permitted Sources'!A2352</f>
        <v>MTDEQ Permitted Sources</v>
      </c>
      <c r="B3102" t="str">
        <f>'Permitted Sources'!B2352</f>
        <v>30</v>
      </c>
      <c r="C3102" s="159">
        <f>'Permitted Sources'!D2352</f>
        <v>30003</v>
      </c>
      <c r="D3102" s="159">
        <f>'Permitted Sources'!E2352</f>
        <v>20200253</v>
      </c>
      <c r="E3102" t="str">
        <f>'Permitted Sources'!H2352</f>
        <v>Compressor Engines</v>
      </c>
      <c r="F3102" s="67">
        <f>'Permitted Sources'!I2352</f>
        <v>0</v>
      </c>
      <c r="G3102" s="67">
        <f>'Permitted Sources'!J2352</f>
        <v>0</v>
      </c>
      <c r="H3102" s="67">
        <f>'Permitted Sources'!K2352</f>
        <v>0</v>
      </c>
      <c r="I3102" s="67">
        <f>'Permitted Sources'!L2352</f>
        <v>4.6060711146525428E-2</v>
      </c>
      <c r="J3102" s="67">
        <f>'Permitted Sources'!M2352</f>
        <v>0</v>
      </c>
      <c r="K3102" t="str">
        <f t="shared" si="48"/>
        <v>Compressor Engines</v>
      </c>
    </row>
    <row r="3103" spans="1:11" x14ac:dyDescent="0.2">
      <c r="A3103" s="159" t="str">
        <f>'Permitted Sources'!A2353</f>
        <v>MTDEQ Permitted Sources</v>
      </c>
      <c r="B3103" t="str">
        <f>'Permitted Sources'!B2353</f>
        <v>30</v>
      </c>
      <c r="C3103" s="159">
        <f>'Permitted Sources'!D2353</f>
        <v>30003</v>
      </c>
      <c r="D3103" s="159">
        <f>'Permitted Sources'!E2353</f>
        <v>20200253</v>
      </c>
      <c r="E3103" t="str">
        <f>'Permitted Sources'!H2353</f>
        <v>Compressor Engines</v>
      </c>
      <c r="F3103" s="67">
        <f>'Permitted Sources'!I2353</f>
        <v>0</v>
      </c>
      <c r="G3103" s="67">
        <f>'Permitted Sources'!J2353</f>
        <v>0</v>
      </c>
      <c r="H3103" s="67">
        <f>'Permitted Sources'!K2353</f>
        <v>0</v>
      </c>
      <c r="I3103" s="67">
        <f>'Permitted Sources'!L2353</f>
        <v>0</v>
      </c>
      <c r="J3103" s="67">
        <f>'Permitted Sources'!M2353</f>
        <v>0.76790767687565531</v>
      </c>
      <c r="K3103" t="str">
        <f t="shared" si="48"/>
        <v>Compressor Engines</v>
      </c>
    </row>
    <row r="3104" spans="1:11" x14ac:dyDescent="0.2">
      <c r="A3104" s="159" t="str">
        <f>'Permitted Sources'!A2354</f>
        <v>MTDEQ Permitted Sources</v>
      </c>
      <c r="B3104" t="str">
        <f>'Permitted Sources'!B2354</f>
        <v>30</v>
      </c>
      <c r="C3104" s="159">
        <f>'Permitted Sources'!D2354</f>
        <v>30003</v>
      </c>
      <c r="D3104" s="159">
        <f>'Permitted Sources'!E2354</f>
        <v>20200253</v>
      </c>
      <c r="E3104" t="str">
        <f>'Permitted Sources'!H2354</f>
        <v>Compressor Engines</v>
      </c>
      <c r="F3104" s="67">
        <f>'Permitted Sources'!I2354</f>
        <v>0</v>
      </c>
      <c r="G3104" s="67">
        <f>'Permitted Sources'!J2354</f>
        <v>10.927525609197776</v>
      </c>
      <c r="H3104" s="67">
        <f>'Permitted Sources'!K2354</f>
        <v>0</v>
      </c>
      <c r="I3104" s="67">
        <f>'Permitted Sources'!L2354</f>
        <v>0</v>
      </c>
      <c r="J3104" s="67">
        <f>'Permitted Sources'!M2354</f>
        <v>0</v>
      </c>
      <c r="K3104" t="str">
        <f t="shared" si="48"/>
        <v>Compressor Engines</v>
      </c>
    </row>
    <row r="3105" spans="1:11" x14ac:dyDescent="0.2">
      <c r="A3105" s="159" t="str">
        <f>'Permitted Sources'!A2355</f>
        <v>MTDEQ Permitted Sources</v>
      </c>
      <c r="B3105" t="str">
        <f>'Permitted Sources'!B2355</f>
        <v>30</v>
      </c>
      <c r="C3105" s="159">
        <f>'Permitted Sources'!D2355</f>
        <v>30003</v>
      </c>
      <c r="D3105" s="159">
        <f>'Permitted Sources'!E2355</f>
        <v>20200253</v>
      </c>
      <c r="E3105" t="str">
        <f>'Permitted Sources'!H2355</f>
        <v>Compressor Engines</v>
      </c>
      <c r="F3105" s="67">
        <f>'Permitted Sources'!I2355</f>
        <v>21.855051218395552</v>
      </c>
      <c r="G3105" s="67">
        <f>'Permitted Sources'!J2355</f>
        <v>0</v>
      </c>
      <c r="H3105" s="67">
        <f>'Permitted Sources'!K2355</f>
        <v>0</v>
      </c>
      <c r="I3105" s="67">
        <f>'Permitted Sources'!L2355</f>
        <v>0</v>
      </c>
      <c r="J3105" s="67">
        <f>'Permitted Sources'!M2355</f>
        <v>0</v>
      </c>
      <c r="K3105" t="str">
        <f t="shared" si="48"/>
        <v>Compressor Engines</v>
      </c>
    </row>
    <row r="3106" spans="1:11" x14ac:dyDescent="0.2">
      <c r="A3106" s="159" t="str">
        <f>'Permitted Sources'!A2356</f>
        <v>MTDEQ Permitted Sources</v>
      </c>
      <c r="B3106" t="str">
        <f>'Permitted Sources'!B2356</f>
        <v>30</v>
      </c>
      <c r="C3106" s="159">
        <f>'Permitted Sources'!D2356</f>
        <v>30003</v>
      </c>
      <c r="D3106" s="159">
        <f>'Permitted Sources'!E2356</f>
        <v>20200253</v>
      </c>
      <c r="E3106" t="str">
        <f>'Permitted Sources'!H2356</f>
        <v>Compressor Engines</v>
      </c>
      <c r="F3106" s="67">
        <f>'Permitted Sources'!I2356</f>
        <v>0</v>
      </c>
      <c r="G3106" s="67">
        <f>'Permitted Sources'!J2356</f>
        <v>0</v>
      </c>
      <c r="H3106" s="67">
        <f>'Permitted Sources'!K2356</f>
        <v>43.769225140650825</v>
      </c>
      <c r="I3106" s="67">
        <f>'Permitted Sources'!L2356</f>
        <v>0</v>
      </c>
      <c r="J3106" s="67">
        <f>'Permitted Sources'!M2356</f>
        <v>0</v>
      </c>
      <c r="K3106" t="str">
        <f t="shared" si="48"/>
        <v>Compressor Engines</v>
      </c>
    </row>
    <row r="3107" spans="1:11" x14ac:dyDescent="0.2">
      <c r="A3107" s="159" t="str">
        <f>'Permitted Sources'!A2357</f>
        <v>MTDEQ Permitted Sources</v>
      </c>
      <c r="B3107" t="str">
        <f>'Permitted Sources'!B2357</f>
        <v>30</v>
      </c>
      <c r="C3107" s="159">
        <f>'Permitted Sources'!D2357</f>
        <v>30003</v>
      </c>
      <c r="D3107" s="159">
        <f>'Permitted Sources'!E2357</f>
        <v>20200253</v>
      </c>
      <c r="E3107" t="str">
        <f>'Permitted Sources'!H2357</f>
        <v>Compressor Engines</v>
      </c>
      <c r="F3107" s="67">
        <f>'Permitted Sources'!I2357</f>
        <v>0</v>
      </c>
      <c r="G3107" s="67">
        <f>'Permitted Sources'!J2357</f>
        <v>0</v>
      </c>
      <c r="H3107" s="67">
        <f>'Permitted Sources'!K2357</f>
        <v>0</v>
      </c>
      <c r="I3107" s="67">
        <f>'Permitted Sources'!L2357</f>
        <v>2.7498932027776373E-3</v>
      </c>
      <c r="J3107" s="67">
        <f>'Permitted Sources'!M2357</f>
        <v>0</v>
      </c>
      <c r="K3107" t="str">
        <f t="shared" si="48"/>
        <v>Compressor Engines</v>
      </c>
    </row>
    <row r="3108" spans="1:11" x14ac:dyDescent="0.2">
      <c r="A3108" s="159" t="str">
        <f>'Permitted Sources'!A2358</f>
        <v>MTDEQ Permitted Sources</v>
      </c>
      <c r="B3108" t="str">
        <f>'Permitted Sources'!B2358</f>
        <v>30</v>
      </c>
      <c r="C3108" s="159">
        <f>'Permitted Sources'!D2358</f>
        <v>30003</v>
      </c>
      <c r="D3108" s="159">
        <f>'Permitted Sources'!E2358</f>
        <v>20200253</v>
      </c>
      <c r="E3108" t="str">
        <f>'Permitted Sources'!H2358</f>
        <v>Compressor Engines</v>
      </c>
      <c r="F3108" s="67">
        <f>'Permitted Sources'!I2358</f>
        <v>0</v>
      </c>
      <c r="G3108" s="67">
        <f>'Permitted Sources'!J2358</f>
        <v>0</v>
      </c>
      <c r="H3108" s="67">
        <f>'Permitted Sources'!K2358</f>
        <v>1.6499359216665826E-2</v>
      </c>
      <c r="I3108" s="67">
        <f>'Permitted Sources'!L2358</f>
        <v>0</v>
      </c>
      <c r="J3108" s="67">
        <f>'Permitted Sources'!M2358</f>
        <v>0</v>
      </c>
      <c r="K3108" t="str">
        <f t="shared" si="48"/>
        <v>Compressor Engines</v>
      </c>
    </row>
    <row r="3109" spans="1:11" x14ac:dyDescent="0.2">
      <c r="A3109" s="159" t="str">
        <f>'Permitted Sources'!A2359</f>
        <v>MTDEQ Permitted Sources</v>
      </c>
      <c r="B3109" t="str">
        <f>'Permitted Sources'!B2359</f>
        <v>30</v>
      </c>
      <c r="C3109" s="159">
        <f>'Permitted Sources'!D2359</f>
        <v>30003</v>
      </c>
      <c r="D3109" s="159">
        <f>'Permitted Sources'!E2359</f>
        <v>20200253</v>
      </c>
      <c r="E3109" t="str">
        <f>'Permitted Sources'!H2359</f>
        <v>Compressor Engines</v>
      </c>
      <c r="F3109" s="67">
        <f>'Permitted Sources'!I2359</f>
        <v>0</v>
      </c>
      <c r="G3109" s="67">
        <f>'Permitted Sources'!J2359</f>
        <v>0</v>
      </c>
      <c r="H3109" s="67">
        <f>'Permitted Sources'!K2359</f>
        <v>0</v>
      </c>
      <c r="I3109" s="67">
        <f>'Permitted Sources'!L2359</f>
        <v>0</v>
      </c>
      <c r="J3109" s="67">
        <f>'Permitted Sources'!M2359</f>
        <v>4.9635572310136357E-2</v>
      </c>
      <c r="K3109" t="str">
        <f t="shared" si="48"/>
        <v>Compressor Engines</v>
      </c>
    </row>
    <row r="3110" spans="1:11" x14ac:dyDescent="0.2">
      <c r="A3110" s="159" t="str">
        <f>'Permitted Sources'!A2360</f>
        <v>MTDEQ Permitted Sources</v>
      </c>
      <c r="B3110" t="str">
        <f>'Permitted Sources'!B2360</f>
        <v>30</v>
      </c>
      <c r="C3110" s="159">
        <f>'Permitted Sources'!D2360</f>
        <v>30003</v>
      </c>
      <c r="D3110" s="159">
        <f>'Permitted Sources'!E2360</f>
        <v>20200253</v>
      </c>
      <c r="E3110" t="str">
        <f>'Permitted Sources'!H2360</f>
        <v>Compressor Engines</v>
      </c>
      <c r="F3110" s="67">
        <f>'Permitted Sources'!I2360</f>
        <v>0.66189929390857738</v>
      </c>
      <c r="G3110" s="67">
        <f>'Permitted Sources'!J2360</f>
        <v>0</v>
      </c>
      <c r="H3110" s="67">
        <f>'Permitted Sources'!K2360</f>
        <v>0</v>
      </c>
      <c r="I3110" s="67">
        <f>'Permitted Sources'!L2360</f>
        <v>0</v>
      </c>
      <c r="J3110" s="67">
        <f>'Permitted Sources'!M2360</f>
        <v>0</v>
      </c>
      <c r="K3110" t="str">
        <f t="shared" si="48"/>
        <v>Compressor Engines</v>
      </c>
    </row>
    <row r="3111" spans="1:11" x14ac:dyDescent="0.2">
      <c r="A3111" s="159" t="str">
        <f>'Permitted Sources'!A2361</f>
        <v>MTDEQ Permitted Sources</v>
      </c>
      <c r="B3111" t="str">
        <f>'Permitted Sources'!B2361</f>
        <v>30</v>
      </c>
      <c r="C3111" s="159">
        <f>'Permitted Sources'!D2361</f>
        <v>30003</v>
      </c>
      <c r="D3111" s="159">
        <f>'Permitted Sources'!E2361</f>
        <v>20200253</v>
      </c>
      <c r="E3111" t="str">
        <f>'Permitted Sources'!H2361</f>
        <v>Compressor Engines</v>
      </c>
      <c r="F3111" s="67">
        <f>'Permitted Sources'!I2361</f>
        <v>0</v>
      </c>
      <c r="G3111" s="67">
        <f>'Permitted Sources'!J2361</f>
        <v>0.72803422543537943</v>
      </c>
      <c r="H3111" s="67">
        <f>'Permitted Sources'!K2361</f>
        <v>0</v>
      </c>
      <c r="I3111" s="67">
        <f>'Permitted Sources'!L2361</f>
        <v>0</v>
      </c>
      <c r="J3111" s="67">
        <f>'Permitted Sources'!M2361</f>
        <v>0</v>
      </c>
      <c r="K3111" t="str">
        <f t="shared" si="48"/>
        <v>Compressor Engines</v>
      </c>
    </row>
    <row r="3112" spans="1:11" x14ac:dyDescent="0.2">
      <c r="A3112" s="159" t="str">
        <f>'Permitted Sources'!A2362</f>
        <v>MTDEQ Permitted Sources</v>
      </c>
      <c r="B3112" t="str">
        <f>'Permitted Sources'!B2362</f>
        <v>30</v>
      </c>
      <c r="C3112" s="159">
        <f>'Permitted Sources'!D2362</f>
        <v>30003</v>
      </c>
      <c r="D3112" s="159">
        <f>'Permitted Sources'!E2362</f>
        <v>20200253</v>
      </c>
      <c r="E3112" t="str">
        <f>'Permitted Sources'!H2362</f>
        <v>Compressor Engines</v>
      </c>
      <c r="F3112" s="67">
        <f>'Permitted Sources'!I2362</f>
        <v>0</v>
      </c>
      <c r="G3112" s="67">
        <f>'Permitted Sources'!J2362</f>
        <v>0</v>
      </c>
      <c r="H3112" s="67">
        <f>'Permitted Sources'!K2362</f>
        <v>0</v>
      </c>
      <c r="I3112" s="67">
        <f>'Permitted Sources'!L2362</f>
        <v>5.9122703859719209E-3</v>
      </c>
      <c r="J3112" s="67">
        <f>'Permitted Sources'!M2362</f>
        <v>0</v>
      </c>
      <c r="K3112" t="str">
        <f t="shared" si="48"/>
        <v>Compressor Engines</v>
      </c>
    </row>
    <row r="3113" spans="1:11" x14ac:dyDescent="0.2">
      <c r="A3113" s="159" t="str">
        <f>'Permitted Sources'!A2363</f>
        <v>MTDEQ Permitted Sources</v>
      </c>
      <c r="B3113" t="str">
        <f>'Permitted Sources'!B2363</f>
        <v>30</v>
      </c>
      <c r="C3113" s="159">
        <f>'Permitted Sources'!D2363</f>
        <v>30003</v>
      </c>
      <c r="D3113" s="159">
        <f>'Permitted Sources'!E2363</f>
        <v>20200253</v>
      </c>
      <c r="E3113" t="str">
        <f>'Permitted Sources'!H2363</f>
        <v>Compressor Engines</v>
      </c>
      <c r="F3113" s="67">
        <f>'Permitted Sources'!I2363</f>
        <v>0</v>
      </c>
      <c r="G3113" s="67">
        <f>'Permitted Sources'!J2363</f>
        <v>0</v>
      </c>
      <c r="H3113" s="67">
        <f>'Permitted Sources'!K2363</f>
        <v>0</v>
      </c>
      <c r="I3113" s="67">
        <f>'Permitted Sources'!L2363</f>
        <v>0</v>
      </c>
      <c r="J3113" s="67">
        <f>'Permitted Sources'!M2363</f>
        <v>0.10408345772513358</v>
      </c>
      <c r="K3113" t="str">
        <f t="shared" si="48"/>
        <v>Compressor Engines</v>
      </c>
    </row>
    <row r="3114" spans="1:11" x14ac:dyDescent="0.2">
      <c r="A3114" s="159" t="str">
        <f>'Permitted Sources'!A2364</f>
        <v>MTDEQ Permitted Sources</v>
      </c>
      <c r="B3114" t="str">
        <f>'Permitted Sources'!B2364</f>
        <v>30</v>
      </c>
      <c r="C3114" s="159">
        <f>'Permitted Sources'!D2364</f>
        <v>30003</v>
      </c>
      <c r="D3114" s="159">
        <f>'Permitted Sources'!E2364</f>
        <v>20200253</v>
      </c>
      <c r="E3114" t="str">
        <f>'Permitted Sources'!H2364</f>
        <v>Compressor Engines</v>
      </c>
      <c r="F3114" s="67">
        <f>'Permitted Sources'!I2364</f>
        <v>0</v>
      </c>
      <c r="G3114" s="67">
        <f>'Permitted Sources'!J2364</f>
        <v>0</v>
      </c>
      <c r="H3114" s="67">
        <f>'Permitted Sources'!K2364</f>
        <v>0.17351826109526894</v>
      </c>
      <c r="I3114" s="67">
        <f>'Permitted Sources'!L2364</f>
        <v>0</v>
      </c>
      <c r="J3114" s="67">
        <f>'Permitted Sources'!M2364</f>
        <v>0</v>
      </c>
      <c r="K3114" t="str">
        <f t="shared" si="48"/>
        <v>Compressor Engines</v>
      </c>
    </row>
    <row r="3115" spans="1:11" x14ac:dyDescent="0.2">
      <c r="A3115" s="159" t="str">
        <f>'Permitted Sources'!A2365</f>
        <v>MTDEQ Permitted Sources</v>
      </c>
      <c r="B3115" t="str">
        <f>'Permitted Sources'!B2365</f>
        <v>30</v>
      </c>
      <c r="C3115" s="159">
        <f>'Permitted Sources'!D2365</f>
        <v>30003</v>
      </c>
      <c r="D3115" s="159">
        <f>'Permitted Sources'!E2365</f>
        <v>20200253</v>
      </c>
      <c r="E3115" t="str">
        <f>'Permitted Sources'!H2365</f>
        <v>Compressor Engines</v>
      </c>
      <c r="F3115" s="67">
        <f>'Permitted Sources'!I2365</f>
        <v>0</v>
      </c>
      <c r="G3115" s="67">
        <f>'Permitted Sources'!J2365</f>
        <v>1.5266032115220056</v>
      </c>
      <c r="H3115" s="67">
        <f>'Permitted Sources'!K2365</f>
        <v>0</v>
      </c>
      <c r="I3115" s="67">
        <f>'Permitted Sources'!L2365</f>
        <v>0</v>
      </c>
      <c r="J3115" s="67">
        <f>'Permitted Sources'!M2365</f>
        <v>0</v>
      </c>
      <c r="K3115" t="str">
        <f t="shared" si="48"/>
        <v>Compressor Engines</v>
      </c>
    </row>
    <row r="3116" spans="1:11" x14ac:dyDescent="0.2">
      <c r="A3116" s="159" t="str">
        <f>'Permitted Sources'!A2366</f>
        <v>MTDEQ Permitted Sources</v>
      </c>
      <c r="B3116" t="str">
        <f>'Permitted Sources'!B2366</f>
        <v>30</v>
      </c>
      <c r="C3116" s="159">
        <f>'Permitted Sources'!D2366</f>
        <v>30003</v>
      </c>
      <c r="D3116" s="159">
        <f>'Permitted Sources'!E2366</f>
        <v>20200253</v>
      </c>
      <c r="E3116" t="str">
        <f>'Permitted Sources'!H2366</f>
        <v>Compressor Engines</v>
      </c>
      <c r="F3116" s="67">
        <f>'Permitted Sources'!I2366</f>
        <v>2.7063073955136119</v>
      </c>
      <c r="G3116" s="67">
        <f>'Permitted Sources'!J2366</f>
        <v>0</v>
      </c>
      <c r="H3116" s="67">
        <f>'Permitted Sources'!K2366</f>
        <v>0</v>
      </c>
      <c r="I3116" s="67">
        <f>'Permitted Sources'!L2366</f>
        <v>0</v>
      </c>
      <c r="J3116" s="67">
        <f>'Permitted Sources'!M2366</f>
        <v>0</v>
      </c>
      <c r="K3116" t="str">
        <f t="shared" si="48"/>
        <v>Compressor Engines</v>
      </c>
    </row>
    <row r="3117" spans="1:11" x14ac:dyDescent="0.2">
      <c r="A3117" s="159" t="str">
        <f>'Permitted Sources'!A2367</f>
        <v>MTDEQ Permitted Sources</v>
      </c>
      <c r="B3117" t="str">
        <f>'Permitted Sources'!B2367</f>
        <v>30</v>
      </c>
      <c r="C3117" s="159">
        <f>'Permitted Sources'!D2367</f>
        <v>30003</v>
      </c>
      <c r="D3117" s="159">
        <f>'Permitted Sources'!E2367</f>
        <v>20200254</v>
      </c>
      <c r="E3117" t="str">
        <f>'Permitted Sources'!H2367</f>
        <v>Compressor Engines</v>
      </c>
      <c r="F3117" s="67">
        <f>'Permitted Sources'!I2367</f>
        <v>0</v>
      </c>
      <c r="G3117" s="67">
        <f>'Permitted Sources'!J2367</f>
        <v>0</v>
      </c>
      <c r="H3117" s="67">
        <f>'Permitted Sources'!K2367</f>
        <v>0</v>
      </c>
      <c r="I3117" s="67">
        <f>'Permitted Sources'!L2367</f>
        <v>1.3749466013888187E-3</v>
      </c>
      <c r="J3117" s="67">
        <f>'Permitted Sources'!M2367</f>
        <v>0</v>
      </c>
      <c r="K3117" t="str">
        <f t="shared" si="48"/>
        <v>Compressor Engines</v>
      </c>
    </row>
    <row r="3118" spans="1:11" x14ac:dyDescent="0.2">
      <c r="A3118" s="159" t="str">
        <f>'Permitted Sources'!A2368</f>
        <v>MTDEQ Permitted Sources</v>
      </c>
      <c r="B3118" t="str">
        <f>'Permitted Sources'!B2368</f>
        <v>30</v>
      </c>
      <c r="C3118" s="159">
        <f>'Permitted Sources'!D2368</f>
        <v>30003</v>
      </c>
      <c r="D3118" s="159">
        <f>'Permitted Sources'!E2368</f>
        <v>20200254</v>
      </c>
      <c r="E3118" t="str">
        <f>'Permitted Sources'!H2368</f>
        <v>Compressor Engines</v>
      </c>
      <c r="F3118" s="67">
        <f>'Permitted Sources'!I2368</f>
        <v>0</v>
      </c>
      <c r="G3118" s="67">
        <f>'Permitted Sources'!J2368</f>
        <v>0</v>
      </c>
      <c r="H3118" s="67">
        <f>'Permitted Sources'!K2368</f>
        <v>0</v>
      </c>
      <c r="I3118" s="67">
        <f>'Permitted Sources'!L2368</f>
        <v>0</v>
      </c>
      <c r="J3118" s="67">
        <f>'Permitted Sources'!M2368</f>
        <v>2.4199060184443212E-2</v>
      </c>
      <c r="K3118" t="str">
        <f t="shared" si="48"/>
        <v>Compressor Engines</v>
      </c>
    </row>
    <row r="3119" spans="1:11" x14ac:dyDescent="0.2">
      <c r="A3119" s="159" t="str">
        <f>'Permitted Sources'!A2369</f>
        <v>MTDEQ Permitted Sources</v>
      </c>
      <c r="B3119" t="str">
        <f>'Permitted Sources'!B2369</f>
        <v>30</v>
      </c>
      <c r="C3119" s="159">
        <f>'Permitted Sources'!D2369</f>
        <v>30003</v>
      </c>
      <c r="D3119" s="159">
        <f>'Permitted Sources'!E2369</f>
        <v>20200254</v>
      </c>
      <c r="E3119" t="str">
        <f>'Permitted Sources'!H2369</f>
        <v>Compressor Engines</v>
      </c>
      <c r="F3119" s="67">
        <f>'Permitted Sources'!I2369</f>
        <v>0</v>
      </c>
      <c r="G3119" s="67">
        <f>'Permitted Sources'!J2369</f>
        <v>0.35569868577928737</v>
      </c>
      <c r="H3119" s="67">
        <f>'Permitted Sources'!K2369</f>
        <v>0</v>
      </c>
      <c r="I3119" s="67">
        <f>'Permitted Sources'!L2369</f>
        <v>0</v>
      </c>
      <c r="J3119" s="67">
        <f>'Permitted Sources'!M2369</f>
        <v>0</v>
      </c>
      <c r="K3119" t="str">
        <f t="shared" si="48"/>
        <v>Compressor Engines</v>
      </c>
    </row>
    <row r="3120" spans="1:11" x14ac:dyDescent="0.2">
      <c r="A3120" s="159" t="str">
        <f>'Permitted Sources'!A2370</f>
        <v>MTDEQ Permitted Sources</v>
      </c>
      <c r="B3120" t="str">
        <f>'Permitted Sources'!B2370</f>
        <v>30</v>
      </c>
      <c r="C3120" s="159">
        <f>'Permitted Sources'!D2370</f>
        <v>30003</v>
      </c>
      <c r="D3120" s="159">
        <f>'Permitted Sources'!E2370</f>
        <v>20200254</v>
      </c>
      <c r="E3120" t="str">
        <f>'Permitted Sources'!H2370</f>
        <v>Compressor Engines</v>
      </c>
      <c r="F3120" s="67">
        <f>'Permitted Sources'!I2370</f>
        <v>1.4229322377772884</v>
      </c>
      <c r="G3120" s="67">
        <f>'Permitted Sources'!J2370</f>
        <v>0</v>
      </c>
      <c r="H3120" s="67">
        <f>'Permitted Sources'!K2370</f>
        <v>1.4229322377772884</v>
      </c>
      <c r="I3120" s="67">
        <f>'Permitted Sources'!L2370</f>
        <v>0</v>
      </c>
      <c r="J3120" s="67">
        <f>'Permitted Sources'!M2370</f>
        <v>0</v>
      </c>
      <c r="K3120" t="str">
        <f t="shared" si="48"/>
        <v>Compressor Engines</v>
      </c>
    </row>
    <row r="3121" spans="1:11" x14ac:dyDescent="0.2">
      <c r="A3121" s="159" t="str">
        <f>'Permitted Sources'!A2371</f>
        <v>MTDEQ Permitted Sources</v>
      </c>
      <c r="B3121" t="str">
        <f>'Permitted Sources'!B2371</f>
        <v>30</v>
      </c>
      <c r="C3121" s="159">
        <f>'Permitted Sources'!D2371</f>
        <v>30003</v>
      </c>
      <c r="D3121" s="159">
        <f>'Permitted Sources'!E2371</f>
        <v>20200254</v>
      </c>
      <c r="E3121" t="str">
        <f>'Permitted Sources'!H2371</f>
        <v>Compressor Engines</v>
      </c>
      <c r="F3121" s="67">
        <f>'Permitted Sources'!I2371</f>
        <v>0</v>
      </c>
      <c r="G3121" s="67">
        <f>'Permitted Sources'!J2371</f>
        <v>0</v>
      </c>
      <c r="H3121" s="67">
        <f>'Permitted Sources'!K2371</f>
        <v>0</v>
      </c>
      <c r="I3121" s="67">
        <f>'Permitted Sources'!L2371</f>
        <v>8.3871742684717941E-3</v>
      </c>
      <c r="J3121" s="67">
        <f>'Permitted Sources'!M2371</f>
        <v>0</v>
      </c>
      <c r="K3121" t="str">
        <f t="shared" si="48"/>
        <v>Compressor Engines</v>
      </c>
    </row>
    <row r="3122" spans="1:11" x14ac:dyDescent="0.2">
      <c r="A3122" s="159" t="str">
        <f>'Permitted Sources'!A2372</f>
        <v>MTDEQ Permitted Sources</v>
      </c>
      <c r="B3122" t="str">
        <f>'Permitted Sources'!B2372</f>
        <v>30</v>
      </c>
      <c r="C3122" s="159">
        <f>'Permitted Sources'!D2372</f>
        <v>30003</v>
      </c>
      <c r="D3122" s="159">
        <f>'Permitted Sources'!E2372</f>
        <v>20200254</v>
      </c>
      <c r="E3122" t="str">
        <f>'Permitted Sources'!H2372</f>
        <v>Compressor Engines</v>
      </c>
      <c r="F3122" s="67">
        <f>'Permitted Sources'!I2372</f>
        <v>0</v>
      </c>
      <c r="G3122" s="67">
        <f>'Permitted Sources'!J2372</f>
        <v>0</v>
      </c>
      <c r="H3122" s="67">
        <f>'Permitted Sources'!K2372</f>
        <v>0</v>
      </c>
      <c r="I3122" s="67">
        <f>'Permitted Sources'!L2372</f>
        <v>0</v>
      </c>
      <c r="J3122" s="67">
        <f>'Permitted Sources'!M2372</f>
        <v>0.14794425430943689</v>
      </c>
      <c r="K3122" t="str">
        <f t="shared" si="48"/>
        <v>Compressor Engines</v>
      </c>
    </row>
    <row r="3123" spans="1:11" x14ac:dyDescent="0.2">
      <c r="A3123" s="159" t="str">
        <f>'Permitted Sources'!A2373</f>
        <v>MTDEQ Permitted Sources</v>
      </c>
      <c r="B3123" t="str">
        <f>'Permitted Sources'!B2373</f>
        <v>30</v>
      </c>
      <c r="C3123" s="159">
        <f>'Permitted Sources'!D2373</f>
        <v>30003</v>
      </c>
      <c r="D3123" s="159">
        <f>'Permitted Sources'!E2373</f>
        <v>20200254</v>
      </c>
      <c r="E3123" t="str">
        <f>'Permitted Sources'!H2373</f>
        <v>Compressor Engines</v>
      </c>
      <c r="F3123" s="67">
        <f>'Permitted Sources'!I2373</f>
        <v>0</v>
      </c>
      <c r="G3123" s="67">
        <f>'Permitted Sources'!J2373</f>
        <v>2.1700782209719729</v>
      </c>
      <c r="H3123" s="67">
        <f>'Permitted Sources'!K2373</f>
        <v>0</v>
      </c>
      <c r="I3123" s="67">
        <f>'Permitted Sources'!L2373</f>
        <v>0</v>
      </c>
      <c r="J3123" s="67">
        <f>'Permitted Sources'!M2373</f>
        <v>0</v>
      </c>
      <c r="K3123" t="str">
        <f t="shared" si="48"/>
        <v>Compressor Engines</v>
      </c>
    </row>
    <row r="3124" spans="1:11" x14ac:dyDescent="0.2">
      <c r="A3124" s="159" t="str">
        <f>'Permitted Sources'!A2374</f>
        <v>MTDEQ Permitted Sources</v>
      </c>
      <c r="B3124" t="str">
        <f>'Permitted Sources'!B2374</f>
        <v>30</v>
      </c>
      <c r="C3124" s="159">
        <f>'Permitted Sources'!D2374</f>
        <v>30003</v>
      </c>
      <c r="D3124" s="159">
        <f>'Permitted Sources'!E2374</f>
        <v>20200254</v>
      </c>
      <c r="E3124" t="str">
        <f>'Permitted Sources'!H2374</f>
        <v>Compressor Engines</v>
      </c>
      <c r="F3124" s="67">
        <f>'Permitted Sources'!I2374</f>
        <v>8.6801753892277524</v>
      </c>
      <c r="G3124" s="67">
        <f>'Permitted Sources'!J2374</f>
        <v>0</v>
      </c>
      <c r="H3124" s="67">
        <f>'Permitted Sources'!K2374</f>
        <v>8.6801753892277524</v>
      </c>
      <c r="I3124" s="67">
        <f>'Permitted Sources'!L2374</f>
        <v>0</v>
      </c>
      <c r="J3124" s="67">
        <f>'Permitted Sources'!M2374</f>
        <v>0</v>
      </c>
      <c r="K3124" t="str">
        <f t="shared" si="48"/>
        <v>Compressor Engines</v>
      </c>
    </row>
    <row r="3125" spans="1:11" x14ac:dyDescent="0.2">
      <c r="A3125" s="159" t="str">
        <f>'Permitted Sources'!A2375</f>
        <v>MTDEQ Permitted Sources</v>
      </c>
      <c r="B3125" t="str">
        <f>'Permitted Sources'!B2375</f>
        <v>30</v>
      </c>
      <c r="C3125" s="159">
        <f>'Permitted Sources'!D2375</f>
        <v>30003</v>
      </c>
      <c r="D3125" s="159">
        <f>'Permitted Sources'!E2375</f>
        <v>20200254</v>
      </c>
      <c r="E3125" t="str">
        <f>'Permitted Sources'!H2375</f>
        <v>Compressor Engines</v>
      </c>
      <c r="F3125" s="67">
        <f>'Permitted Sources'!I2375</f>
        <v>0</v>
      </c>
      <c r="G3125" s="67">
        <f>'Permitted Sources'!J2375</f>
        <v>0</v>
      </c>
      <c r="H3125" s="67">
        <f>'Permitted Sources'!K2375</f>
        <v>0</v>
      </c>
      <c r="I3125" s="67">
        <f>'Permitted Sources'!L2375</f>
        <v>4.3998291244442206E-3</v>
      </c>
      <c r="J3125" s="67">
        <f>'Permitted Sources'!M2375</f>
        <v>0</v>
      </c>
      <c r="K3125" t="str">
        <f t="shared" si="48"/>
        <v>Compressor Engines</v>
      </c>
    </row>
    <row r="3126" spans="1:11" x14ac:dyDescent="0.2">
      <c r="A3126" s="159" t="str">
        <f>'Permitted Sources'!A2376</f>
        <v>MTDEQ Permitted Sources</v>
      </c>
      <c r="B3126" t="str">
        <f>'Permitted Sources'!B2376</f>
        <v>30</v>
      </c>
      <c r="C3126" s="159">
        <f>'Permitted Sources'!D2376</f>
        <v>30003</v>
      </c>
      <c r="D3126" s="159">
        <f>'Permitted Sources'!E2376</f>
        <v>20200254</v>
      </c>
      <c r="E3126" t="str">
        <f>'Permitted Sources'!H2376</f>
        <v>Compressor Engines</v>
      </c>
      <c r="F3126" s="67">
        <f>'Permitted Sources'!I2376</f>
        <v>0</v>
      </c>
      <c r="G3126" s="67">
        <f>'Permitted Sources'!J2376</f>
        <v>0</v>
      </c>
      <c r="H3126" s="67">
        <f>'Permitted Sources'!K2376</f>
        <v>5.2247970852775112E-2</v>
      </c>
      <c r="I3126" s="67">
        <f>'Permitted Sources'!L2376</f>
        <v>0</v>
      </c>
      <c r="J3126" s="67">
        <f>'Permitted Sources'!M2376</f>
        <v>0</v>
      </c>
      <c r="K3126" t="str">
        <f t="shared" si="48"/>
        <v>Compressor Engines</v>
      </c>
    </row>
    <row r="3127" spans="1:11" x14ac:dyDescent="0.2">
      <c r="A3127" s="159" t="str">
        <f>'Permitted Sources'!A2377</f>
        <v>MTDEQ Permitted Sources</v>
      </c>
      <c r="B3127" t="str">
        <f>'Permitted Sources'!B2377</f>
        <v>30</v>
      </c>
      <c r="C3127" s="159">
        <f>'Permitted Sources'!D2377</f>
        <v>30003</v>
      </c>
      <c r="D3127" s="159">
        <f>'Permitted Sources'!E2377</f>
        <v>20200254</v>
      </c>
      <c r="E3127" t="str">
        <f>'Permitted Sources'!H2377</f>
        <v>Compressor Engines</v>
      </c>
      <c r="F3127" s="67">
        <f>'Permitted Sources'!I2377</f>
        <v>0</v>
      </c>
      <c r="G3127" s="67">
        <f>'Permitted Sources'!J2377</f>
        <v>0</v>
      </c>
      <c r="H3127" s="67">
        <f>'Permitted Sources'!K2377</f>
        <v>0</v>
      </c>
      <c r="I3127" s="67">
        <f>'Permitted Sources'!L2377</f>
        <v>0</v>
      </c>
      <c r="J3127" s="67">
        <f>'Permitted Sources'!M2377</f>
        <v>7.8371956279162672E-2</v>
      </c>
      <c r="K3127" t="str">
        <f t="shared" si="48"/>
        <v>Compressor Engines</v>
      </c>
    </row>
    <row r="3128" spans="1:11" x14ac:dyDescent="0.2">
      <c r="A3128" s="159" t="str">
        <f>'Permitted Sources'!A2378</f>
        <v>MTDEQ Permitted Sources</v>
      </c>
      <c r="B3128" t="str">
        <f>'Permitted Sources'!B2378</f>
        <v>30</v>
      </c>
      <c r="C3128" s="159">
        <f>'Permitted Sources'!D2378</f>
        <v>30003</v>
      </c>
      <c r="D3128" s="159">
        <f>'Permitted Sources'!E2378</f>
        <v>20200254</v>
      </c>
      <c r="E3128" t="str">
        <f>'Permitted Sources'!H2378</f>
        <v>Compressor Engines</v>
      </c>
      <c r="F3128" s="67">
        <f>'Permitted Sources'!I2378</f>
        <v>0</v>
      </c>
      <c r="G3128" s="67">
        <f>'Permitted Sources'!J2378</f>
        <v>1.1497303480813303</v>
      </c>
      <c r="H3128" s="67">
        <f>'Permitted Sources'!K2378</f>
        <v>0</v>
      </c>
      <c r="I3128" s="67">
        <f>'Permitted Sources'!L2378</f>
        <v>0</v>
      </c>
      <c r="J3128" s="67">
        <f>'Permitted Sources'!M2378</f>
        <v>0</v>
      </c>
      <c r="K3128" t="str">
        <f t="shared" si="48"/>
        <v>Compressor Engines</v>
      </c>
    </row>
    <row r="3129" spans="1:11" x14ac:dyDescent="0.2">
      <c r="A3129" s="159" t="str">
        <f>'Permitted Sources'!A2379</f>
        <v>MTDEQ Permitted Sources</v>
      </c>
      <c r="B3129" t="str">
        <f>'Permitted Sources'!B2379</f>
        <v>30</v>
      </c>
      <c r="C3129" s="159">
        <f>'Permitted Sources'!D2379</f>
        <v>30003</v>
      </c>
      <c r="D3129" s="159">
        <f>'Permitted Sources'!E2379</f>
        <v>20200254</v>
      </c>
      <c r="E3129" t="str">
        <f>'Permitted Sources'!H2379</f>
        <v>Compressor Engines</v>
      </c>
      <c r="F3129" s="67">
        <f>'Permitted Sources'!I2379</f>
        <v>1.2803502752132681</v>
      </c>
      <c r="G3129" s="67">
        <f>'Permitted Sources'!J2379</f>
        <v>0</v>
      </c>
      <c r="H3129" s="67">
        <f>'Permitted Sources'!K2379</f>
        <v>0</v>
      </c>
      <c r="I3129" s="67">
        <f>'Permitted Sources'!L2379</f>
        <v>0</v>
      </c>
      <c r="J3129" s="67">
        <f>'Permitted Sources'!M2379</f>
        <v>0</v>
      </c>
      <c r="K3129" t="str">
        <f t="shared" si="48"/>
        <v>Compressor Engines</v>
      </c>
    </row>
    <row r="3130" spans="1:11" x14ac:dyDescent="0.2">
      <c r="A3130" s="159" t="str">
        <f>'Permitted Sources'!A2380</f>
        <v>MTDEQ Permitted Sources</v>
      </c>
      <c r="B3130" t="str">
        <f>'Permitted Sources'!B2380</f>
        <v>30</v>
      </c>
      <c r="C3130" s="159">
        <f>'Permitted Sources'!D2380</f>
        <v>30003</v>
      </c>
      <c r="D3130" s="159">
        <f>'Permitted Sources'!E2380</f>
        <v>20200254</v>
      </c>
      <c r="E3130" t="str">
        <f>'Permitted Sources'!H2380</f>
        <v>Compressor Engines</v>
      </c>
      <c r="F3130" s="67">
        <f>'Permitted Sources'!I2380</f>
        <v>0</v>
      </c>
      <c r="G3130" s="67">
        <f>'Permitted Sources'!J2380</f>
        <v>0</v>
      </c>
      <c r="H3130" s="67">
        <f>'Permitted Sources'!K2380</f>
        <v>0</v>
      </c>
      <c r="I3130" s="67">
        <f>'Permitted Sources'!L2380</f>
        <v>6.4622490265274484E-3</v>
      </c>
      <c r="J3130" s="67">
        <f>'Permitted Sources'!M2380</f>
        <v>0</v>
      </c>
      <c r="K3130" t="str">
        <f t="shared" si="48"/>
        <v>Compressor Engines</v>
      </c>
    </row>
    <row r="3131" spans="1:11" x14ac:dyDescent="0.2">
      <c r="A3131" s="159" t="str">
        <f>'Permitted Sources'!A2381</f>
        <v>MTDEQ Permitted Sources</v>
      </c>
      <c r="B3131" t="str">
        <f>'Permitted Sources'!B2381</f>
        <v>30</v>
      </c>
      <c r="C3131" s="159">
        <f>'Permitted Sources'!D2381</f>
        <v>30003</v>
      </c>
      <c r="D3131" s="159">
        <f>'Permitted Sources'!E2381</f>
        <v>20200254</v>
      </c>
      <c r="E3131" t="str">
        <f>'Permitted Sources'!H2381</f>
        <v>Compressor Engines</v>
      </c>
      <c r="F3131" s="67">
        <f>'Permitted Sources'!I2381</f>
        <v>0</v>
      </c>
      <c r="G3131" s="67">
        <f>'Permitted Sources'!J2381</f>
        <v>0</v>
      </c>
      <c r="H3131" s="67">
        <f>'Permitted Sources'!K2381</f>
        <v>0</v>
      </c>
      <c r="I3131" s="67">
        <f>'Permitted Sources'!L2381</f>
        <v>0</v>
      </c>
      <c r="J3131" s="67">
        <f>'Permitted Sources'!M2381</f>
        <v>0.11288311597402202</v>
      </c>
      <c r="K3131" t="str">
        <f t="shared" si="48"/>
        <v>Compressor Engines</v>
      </c>
    </row>
    <row r="3132" spans="1:11" x14ac:dyDescent="0.2">
      <c r="A3132" s="159" t="str">
        <f>'Permitted Sources'!A2382</f>
        <v>MTDEQ Permitted Sources</v>
      </c>
      <c r="B3132" t="str">
        <f>'Permitted Sources'!B2382</f>
        <v>30</v>
      </c>
      <c r="C3132" s="159">
        <f>'Permitted Sources'!D2382</f>
        <v>30003</v>
      </c>
      <c r="D3132" s="159">
        <f>'Permitted Sources'!E2382</f>
        <v>20200254</v>
      </c>
      <c r="E3132" t="str">
        <f>'Permitted Sources'!H2382</f>
        <v>Compressor Engines</v>
      </c>
      <c r="F3132" s="67">
        <f>'Permitted Sources'!I2382</f>
        <v>0</v>
      </c>
      <c r="G3132" s="67">
        <f>'Permitted Sources'!J2382</f>
        <v>0</v>
      </c>
      <c r="H3132" s="67">
        <f>'Permitted Sources'!K2382</f>
        <v>0.18809269506999041</v>
      </c>
      <c r="I3132" s="67">
        <f>'Permitted Sources'!L2382</f>
        <v>0</v>
      </c>
      <c r="J3132" s="67">
        <f>'Permitted Sources'!M2382</f>
        <v>0</v>
      </c>
      <c r="K3132" t="str">
        <f t="shared" si="48"/>
        <v>Compressor Engines</v>
      </c>
    </row>
    <row r="3133" spans="1:11" x14ac:dyDescent="0.2">
      <c r="A3133" s="159" t="str">
        <f>'Permitted Sources'!A2383</f>
        <v>MTDEQ Permitted Sources</v>
      </c>
      <c r="B3133" t="str">
        <f>'Permitted Sources'!B2383</f>
        <v>30</v>
      </c>
      <c r="C3133" s="159">
        <f>'Permitted Sources'!D2383</f>
        <v>30003</v>
      </c>
      <c r="D3133" s="159">
        <f>'Permitted Sources'!E2383</f>
        <v>20200254</v>
      </c>
      <c r="E3133" t="str">
        <f>'Permitted Sources'!H2383</f>
        <v>Compressor Engines</v>
      </c>
      <c r="F3133" s="67">
        <f>'Permitted Sources'!I2383</f>
        <v>0</v>
      </c>
      <c r="G3133" s="67">
        <f>'Permitted Sources'!J2383</f>
        <v>1.6548857294315822</v>
      </c>
      <c r="H3133" s="67">
        <f>'Permitted Sources'!K2383</f>
        <v>0</v>
      </c>
      <c r="I3133" s="67">
        <f>'Permitted Sources'!L2383</f>
        <v>0</v>
      </c>
      <c r="J3133" s="67">
        <f>'Permitted Sources'!M2383</f>
        <v>0</v>
      </c>
      <c r="K3133" t="str">
        <f t="shared" si="48"/>
        <v>Compressor Engines</v>
      </c>
    </row>
    <row r="3134" spans="1:11" x14ac:dyDescent="0.2">
      <c r="A3134" s="159" t="str">
        <f>'Permitted Sources'!A2384</f>
        <v>MTDEQ Permitted Sources</v>
      </c>
      <c r="B3134" t="str">
        <f>'Permitted Sources'!B2384</f>
        <v>30</v>
      </c>
      <c r="C3134" s="159">
        <f>'Permitted Sources'!D2384</f>
        <v>30003</v>
      </c>
      <c r="D3134" s="159">
        <f>'Permitted Sources'!E2384</f>
        <v>20200254</v>
      </c>
      <c r="E3134" t="str">
        <f>'Permitted Sources'!H2384</f>
        <v>Compressor Engines</v>
      </c>
      <c r="F3134" s="67">
        <f>'Permitted Sources'!I2384</f>
        <v>2.6328852469994493</v>
      </c>
      <c r="G3134" s="67">
        <f>'Permitted Sources'!J2384</f>
        <v>0</v>
      </c>
      <c r="H3134" s="67">
        <f>'Permitted Sources'!K2384</f>
        <v>0</v>
      </c>
      <c r="I3134" s="67">
        <f>'Permitted Sources'!L2384</f>
        <v>0</v>
      </c>
      <c r="J3134" s="67">
        <f>'Permitted Sources'!M2384</f>
        <v>0</v>
      </c>
      <c r="K3134" t="str">
        <f t="shared" si="48"/>
        <v>Compressor Engines</v>
      </c>
    </row>
    <row r="3135" spans="1:11" x14ac:dyDescent="0.2">
      <c r="A3135" s="159" t="str">
        <f>'Permitted Sources'!A2385</f>
        <v>MTDEQ Permitted Sources</v>
      </c>
      <c r="B3135" t="str">
        <f>'Permitted Sources'!B2385</f>
        <v>30</v>
      </c>
      <c r="C3135" s="159">
        <f>'Permitted Sources'!D2385</f>
        <v>30003</v>
      </c>
      <c r="D3135" s="159">
        <f>'Permitted Sources'!E2385</f>
        <v>20200254</v>
      </c>
      <c r="E3135" t="str">
        <f>'Permitted Sources'!H2385</f>
        <v>Compressor Engines</v>
      </c>
      <c r="F3135" s="67">
        <f>'Permitted Sources'!I2385</f>
        <v>0</v>
      </c>
      <c r="G3135" s="67">
        <f>'Permitted Sources'!J2385</f>
        <v>0</v>
      </c>
      <c r="H3135" s="67">
        <f>'Permitted Sources'!K2385</f>
        <v>0</v>
      </c>
      <c r="I3135" s="67">
        <f>'Permitted Sources'!L2385</f>
        <v>8.7996582488884412E-3</v>
      </c>
      <c r="J3135" s="67">
        <f>'Permitted Sources'!M2385</f>
        <v>0</v>
      </c>
      <c r="K3135" t="str">
        <f t="shared" si="48"/>
        <v>Compressor Engines</v>
      </c>
    </row>
    <row r="3136" spans="1:11" x14ac:dyDescent="0.2">
      <c r="A3136" s="159" t="str">
        <f>'Permitted Sources'!A2386</f>
        <v>MTDEQ Permitted Sources</v>
      </c>
      <c r="B3136" t="str">
        <f>'Permitted Sources'!B2386</f>
        <v>30</v>
      </c>
      <c r="C3136" s="159">
        <f>'Permitted Sources'!D2386</f>
        <v>30003</v>
      </c>
      <c r="D3136" s="159">
        <f>'Permitted Sources'!E2386</f>
        <v>20200254</v>
      </c>
      <c r="E3136" t="str">
        <f>'Permitted Sources'!H2386</f>
        <v>Compressor Engines</v>
      </c>
      <c r="F3136" s="67">
        <f>'Permitted Sources'!I2386</f>
        <v>0</v>
      </c>
      <c r="G3136" s="67">
        <f>'Permitted Sources'!J2386</f>
        <v>0</v>
      </c>
      <c r="H3136" s="67">
        <f>'Permitted Sources'!K2386</f>
        <v>0</v>
      </c>
      <c r="I3136" s="67">
        <f>'Permitted Sources'!L2386</f>
        <v>0</v>
      </c>
      <c r="J3136" s="67">
        <f>'Permitted Sources'!M2386</f>
        <v>0.15440650333596434</v>
      </c>
      <c r="K3136" t="str">
        <f t="shared" si="48"/>
        <v>Compressor Engines</v>
      </c>
    </row>
    <row r="3137" spans="1:11" x14ac:dyDescent="0.2">
      <c r="A3137" s="159" t="str">
        <f>'Permitted Sources'!A2387</f>
        <v>MTDEQ Permitted Sources</v>
      </c>
      <c r="B3137" t="str">
        <f>'Permitted Sources'!B2387</f>
        <v>30</v>
      </c>
      <c r="C3137" s="159">
        <f>'Permitted Sources'!D2387</f>
        <v>30003</v>
      </c>
      <c r="D3137" s="159">
        <f>'Permitted Sources'!E2387</f>
        <v>20200254</v>
      </c>
      <c r="E3137" t="str">
        <f>'Permitted Sources'!H2387</f>
        <v>Compressor Engines</v>
      </c>
      <c r="F3137" s="67">
        <f>'Permitted Sources'!I2387</f>
        <v>0</v>
      </c>
      <c r="G3137" s="67">
        <f>'Permitted Sources'!J2387</f>
        <v>2.2643995578272458</v>
      </c>
      <c r="H3137" s="67">
        <f>'Permitted Sources'!K2387</f>
        <v>0</v>
      </c>
      <c r="I3137" s="67">
        <f>'Permitted Sources'!L2387</f>
        <v>0</v>
      </c>
      <c r="J3137" s="67">
        <f>'Permitted Sources'!M2387</f>
        <v>0</v>
      </c>
      <c r="K3137" t="str">
        <f t="shared" si="48"/>
        <v>Compressor Engines</v>
      </c>
    </row>
    <row r="3138" spans="1:11" x14ac:dyDescent="0.2">
      <c r="A3138" s="159" t="str">
        <f>'Permitted Sources'!A2388</f>
        <v>MTDEQ Permitted Sources</v>
      </c>
      <c r="B3138" t="str">
        <f>'Permitted Sources'!B2388</f>
        <v>30</v>
      </c>
      <c r="C3138" s="159">
        <f>'Permitted Sources'!D2388</f>
        <v>30003</v>
      </c>
      <c r="D3138" s="159">
        <f>'Permitted Sources'!E2388</f>
        <v>20200254</v>
      </c>
      <c r="E3138" t="str">
        <f>'Permitted Sources'!H2388</f>
        <v>Compressor Engines</v>
      </c>
      <c r="F3138" s="67">
        <f>'Permitted Sources'!I2388</f>
        <v>9.0577357259691205</v>
      </c>
      <c r="G3138" s="67">
        <f>'Permitted Sources'!J2388</f>
        <v>0</v>
      </c>
      <c r="H3138" s="67">
        <f>'Permitted Sources'!K2388</f>
        <v>9.0577357259691205</v>
      </c>
      <c r="I3138" s="67">
        <f>'Permitted Sources'!L2388</f>
        <v>0</v>
      </c>
      <c r="J3138" s="67">
        <f>'Permitted Sources'!M2388</f>
        <v>0</v>
      </c>
      <c r="K3138" t="str">
        <f t="shared" si="48"/>
        <v>Compressor Engines</v>
      </c>
    </row>
    <row r="3139" spans="1:11" x14ac:dyDescent="0.2">
      <c r="A3139" s="159" t="str">
        <f>'Permitted Sources'!A2389</f>
        <v>MTDEQ Permitted Sources</v>
      </c>
      <c r="B3139" t="str">
        <f>'Permitted Sources'!B2389</f>
        <v>30</v>
      </c>
      <c r="C3139" s="159">
        <f>'Permitted Sources'!D2389</f>
        <v>30003</v>
      </c>
      <c r="D3139" s="159">
        <f>'Permitted Sources'!E2389</f>
        <v>20200253</v>
      </c>
      <c r="E3139" t="str">
        <f>'Permitted Sources'!H2389</f>
        <v>Compressor Engines</v>
      </c>
      <c r="F3139" s="67">
        <f>'Permitted Sources'!I2389</f>
        <v>0</v>
      </c>
      <c r="G3139" s="67">
        <f>'Permitted Sources'!J2389</f>
        <v>0</v>
      </c>
      <c r="H3139" s="67">
        <f>'Permitted Sources'!K2389</f>
        <v>0</v>
      </c>
      <c r="I3139" s="67">
        <f>'Permitted Sources'!L2389</f>
        <v>4.3998291244442206E-3</v>
      </c>
      <c r="J3139" s="67">
        <f>'Permitted Sources'!M2389</f>
        <v>0</v>
      </c>
      <c r="K3139" t="str">
        <f t="shared" si="48"/>
        <v>Compressor Engines</v>
      </c>
    </row>
    <row r="3140" spans="1:11" x14ac:dyDescent="0.2">
      <c r="A3140" s="159" t="str">
        <f>'Permitted Sources'!A2390</f>
        <v>MTDEQ Permitted Sources</v>
      </c>
      <c r="B3140" t="str">
        <f>'Permitted Sources'!B2390</f>
        <v>30</v>
      </c>
      <c r="C3140" s="159">
        <f>'Permitted Sources'!D2390</f>
        <v>30003</v>
      </c>
      <c r="D3140" s="159">
        <f>'Permitted Sources'!E2390</f>
        <v>20200253</v>
      </c>
      <c r="E3140" t="str">
        <f>'Permitted Sources'!H2390</f>
        <v>Compressor Engines</v>
      </c>
      <c r="F3140" s="67">
        <f>'Permitted Sources'!I2390</f>
        <v>0</v>
      </c>
      <c r="G3140" s="67">
        <f>'Permitted Sources'!J2390</f>
        <v>0</v>
      </c>
      <c r="H3140" s="67">
        <f>'Permitted Sources'!K2390</f>
        <v>5.2247970852775112E-2</v>
      </c>
      <c r="I3140" s="67">
        <f>'Permitted Sources'!L2390</f>
        <v>0</v>
      </c>
      <c r="J3140" s="67">
        <f>'Permitted Sources'!M2390</f>
        <v>0</v>
      </c>
      <c r="K3140" t="str">
        <f t="shared" si="48"/>
        <v>Compressor Engines</v>
      </c>
    </row>
    <row r="3141" spans="1:11" x14ac:dyDescent="0.2">
      <c r="A3141" s="159" t="str">
        <f>'Permitted Sources'!A2391</f>
        <v>MTDEQ Permitted Sources</v>
      </c>
      <c r="B3141" t="str">
        <f>'Permitted Sources'!B2391</f>
        <v>30</v>
      </c>
      <c r="C3141" s="159">
        <f>'Permitted Sources'!D2391</f>
        <v>30003</v>
      </c>
      <c r="D3141" s="159">
        <f>'Permitted Sources'!E2391</f>
        <v>20200253</v>
      </c>
      <c r="E3141" t="str">
        <f>'Permitted Sources'!H2391</f>
        <v>Compressor Engines</v>
      </c>
      <c r="F3141" s="67">
        <f>'Permitted Sources'!I2391</f>
        <v>0</v>
      </c>
      <c r="G3141" s="67">
        <f>'Permitted Sources'!J2391</f>
        <v>0</v>
      </c>
      <c r="H3141" s="67">
        <f>'Permitted Sources'!K2391</f>
        <v>0</v>
      </c>
      <c r="I3141" s="67">
        <f>'Permitted Sources'!L2391</f>
        <v>0</v>
      </c>
      <c r="J3141" s="67">
        <f>'Permitted Sources'!M2391</f>
        <v>7.8371956279162672E-2</v>
      </c>
      <c r="K3141" t="str">
        <f t="shared" si="48"/>
        <v>Compressor Engines</v>
      </c>
    </row>
    <row r="3142" spans="1:11" x14ac:dyDescent="0.2">
      <c r="A3142" s="159" t="str">
        <f>'Permitted Sources'!A2392</f>
        <v>MTDEQ Permitted Sources</v>
      </c>
      <c r="B3142" t="str">
        <f>'Permitted Sources'!B2392</f>
        <v>30</v>
      </c>
      <c r="C3142" s="159">
        <f>'Permitted Sources'!D2392</f>
        <v>30003</v>
      </c>
      <c r="D3142" s="159">
        <f>'Permitted Sources'!E2392</f>
        <v>20200253</v>
      </c>
      <c r="E3142" t="str">
        <f>'Permitted Sources'!H2392</f>
        <v>Compressor Engines</v>
      </c>
      <c r="F3142" s="67">
        <f>'Permitted Sources'!I2392</f>
        <v>0</v>
      </c>
      <c r="G3142" s="67">
        <f>'Permitted Sources'!J2392</f>
        <v>1.1497303480813303</v>
      </c>
      <c r="H3142" s="67">
        <f>'Permitted Sources'!K2392</f>
        <v>0</v>
      </c>
      <c r="I3142" s="67">
        <f>'Permitted Sources'!L2392</f>
        <v>0</v>
      </c>
      <c r="J3142" s="67">
        <f>'Permitted Sources'!M2392</f>
        <v>0</v>
      </c>
      <c r="K3142" t="str">
        <f t="shared" si="48"/>
        <v>Compressor Engines</v>
      </c>
    </row>
    <row r="3143" spans="1:11" x14ac:dyDescent="0.2">
      <c r="A3143" s="159" t="str">
        <f>'Permitted Sources'!A2393</f>
        <v>MTDEQ Permitted Sources</v>
      </c>
      <c r="B3143" t="str">
        <f>'Permitted Sources'!B2393</f>
        <v>30</v>
      </c>
      <c r="C3143" s="159">
        <f>'Permitted Sources'!D2393</f>
        <v>30003</v>
      </c>
      <c r="D3143" s="159">
        <f>'Permitted Sources'!E2393</f>
        <v>20200253</v>
      </c>
      <c r="E3143" t="str">
        <f>'Permitted Sources'!H2393</f>
        <v>Compressor Engines</v>
      </c>
      <c r="F3143" s="67">
        <f>'Permitted Sources'!I2393</f>
        <v>1.8292289584876844</v>
      </c>
      <c r="G3143" s="67">
        <f>'Permitted Sources'!J2393</f>
        <v>0</v>
      </c>
      <c r="H3143" s="67">
        <f>'Permitted Sources'!K2393</f>
        <v>0</v>
      </c>
      <c r="I3143" s="67">
        <f>'Permitted Sources'!L2393</f>
        <v>0</v>
      </c>
      <c r="J3143" s="67">
        <f>'Permitted Sources'!M2393</f>
        <v>0</v>
      </c>
      <c r="K3143" t="str">
        <f t="shared" ref="K3143:K3206" si="49">IF(E3143="Unpermitted Fugitives","Fugitives",IF(E3143="Natural Gas Processing Facilities, Pump Seals","Fugitives",IF(E3143="Natural Gas Production, All Equipt Leak Fugitives","Fugitives",IF(E3143="External Combustion Boilers","Heaters",IF(E3143="Permitted Tank Losses","Condensate tank ",IF(E3143="Permitted Fugitives","Fugitives",IF(E3143="Process Heaters","Heaters",E3143)))))))</f>
        <v>Compressor Engines</v>
      </c>
    </row>
    <row r="3144" spans="1:11" x14ac:dyDescent="0.2">
      <c r="A3144" s="159" t="str">
        <f>'Permitted Sources'!A2394</f>
        <v>MTDEQ Permitted Sources</v>
      </c>
      <c r="B3144" t="str">
        <f>'Permitted Sources'!B2394</f>
        <v>30</v>
      </c>
      <c r="C3144" s="159">
        <f>'Permitted Sources'!D2394</f>
        <v>30003</v>
      </c>
      <c r="D3144" s="159">
        <f>'Permitted Sources'!E2394</f>
        <v>20200254</v>
      </c>
      <c r="E3144" t="str">
        <f>'Permitted Sources'!H2394</f>
        <v>Compressor Engines</v>
      </c>
      <c r="F3144" s="67">
        <f>'Permitted Sources'!I2394</f>
        <v>0</v>
      </c>
      <c r="G3144" s="67">
        <f>'Permitted Sources'!J2394</f>
        <v>0</v>
      </c>
      <c r="H3144" s="67">
        <f>'Permitted Sources'!K2394</f>
        <v>0</v>
      </c>
      <c r="I3144" s="67">
        <f>'Permitted Sources'!L2394</f>
        <v>2.887387862916519E-3</v>
      </c>
      <c r="J3144" s="67">
        <f>'Permitted Sources'!M2394</f>
        <v>0</v>
      </c>
      <c r="K3144" t="str">
        <f t="shared" si="49"/>
        <v>Compressor Engines</v>
      </c>
    </row>
    <row r="3145" spans="1:11" x14ac:dyDescent="0.2">
      <c r="A3145" s="159" t="str">
        <f>'Permitted Sources'!A2395</f>
        <v>MTDEQ Permitted Sources</v>
      </c>
      <c r="B3145" t="str">
        <f>'Permitted Sources'!B2395</f>
        <v>30</v>
      </c>
      <c r="C3145" s="159">
        <f>'Permitted Sources'!D2395</f>
        <v>30003</v>
      </c>
      <c r="D3145" s="159">
        <f>'Permitted Sources'!E2395</f>
        <v>20200254</v>
      </c>
      <c r="E3145" t="str">
        <f>'Permitted Sources'!H2395</f>
        <v>Compressor Engines</v>
      </c>
      <c r="F3145" s="67">
        <f>'Permitted Sources'!I2395</f>
        <v>0</v>
      </c>
      <c r="G3145" s="67">
        <f>'Permitted Sources'!J2395</f>
        <v>0</v>
      </c>
      <c r="H3145" s="67">
        <f>'Permitted Sources'!K2395</f>
        <v>1.6636853876804705E-2</v>
      </c>
      <c r="I3145" s="67">
        <f>'Permitted Sources'!L2395</f>
        <v>0</v>
      </c>
      <c r="J3145" s="67">
        <f>'Permitted Sources'!M2395</f>
        <v>0</v>
      </c>
      <c r="K3145" t="str">
        <f t="shared" si="49"/>
        <v>Compressor Engines</v>
      </c>
    </row>
    <row r="3146" spans="1:11" x14ac:dyDescent="0.2">
      <c r="A3146" s="159" t="str">
        <f>'Permitted Sources'!A2396</f>
        <v>MTDEQ Permitted Sources</v>
      </c>
      <c r="B3146" t="str">
        <f>'Permitted Sources'!B2396</f>
        <v>30</v>
      </c>
      <c r="C3146" s="159">
        <f>'Permitted Sources'!D2396</f>
        <v>30003</v>
      </c>
      <c r="D3146" s="159">
        <f>'Permitted Sources'!E2396</f>
        <v>20200254</v>
      </c>
      <c r="E3146" t="str">
        <f>'Permitted Sources'!H2396</f>
        <v>Compressor Engines</v>
      </c>
      <c r="F3146" s="67">
        <f>'Permitted Sources'!I2396</f>
        <v>0</v>
      </c>
      <c r="G3146" s="67">
        <f>'Permitted Sources'!J2396</f>
        <v>0</v>
      </c>
      <c r="H3146" s="67">
        <f>'Permitted Sources'!K2396</f>
        <v>0</v>
      </c>
      <c r="I3146" s="67">
        <f>'Permitted Sources'!L2396</f>
        <v>0</v>
      </c>
      <c r="J3146" s="67">
        <f>'Permitted Sources'!M2396</f>
        <v>4.977306697027524E-2</v>
      </c>
      <c r="K3146" t="str">
        <f t="shared" si="49"/>
        <v>Compressor Engines</v>
      </c>
    </row>
    <row r="3147" spans="1:11" x14ac:dyDescent="0.2">
      <c r="A3147" s="159" t="str">
        <f>'Permitted Sources'!A2397</f>
        <v>MTDEQ Permitted Sources</v>
      </c>
      <c r="B3147" t="str">
        <f>'Permitted Sources'!B2397</f>
        <v>30</v>
      </c>
      <c r="C3147" s="159">
        <f>'Permitted Sources'!D2397</f>
        <v>30003</v>
      </c>
      <c r="D3147" s="159">
        <f>'Permitted Sources'!E2397</f>
        <v>20200254</v>
      </c>
      <c r="E3147" t="str">
        <f>'Permitted Sources'!H2397</f>
        <v>Compressor Engines</v>
      </c>
      <c r="F3147" s="67">
        <f>'Permitted Sources'!I2397</f>
        <v>0</v>
      </c>
      <c r="G3147" s="67">
        <f>'Permitted Sources'!J2397</f>
        <v>0.73078411863815718</v>
      </c>
      <c r="H3147" s="67">
        <f>'Permitted Sources'!K2397</f>
        <v>0</v>
      </c>
      <c r="I3147" s="67">
        <f>'Permitted Sources'!L2397</f>
        <v>0</v>
      </c>
      <c r="J3147" s="67">
        <f>'Permitted Sources'!M2397</f>
        <v>0</v>
      </c>
      <c r="K3147" t="str">
        <f t="shared" si="49"/>
        <v>Compressor Engines</v>
      </c>
    </row>
    <row r="3148" spans="1:11" x14ac:dyDescent="0.2">
      <c r="A3148" s="159" t="str">
        <f>'Permitted Sources'!A2398</f>
        <v>MTDEQ Permitted Sources</v>
      </c>
      <c r="B3148" t="str">
        <f>'Permitted Sources'!B2398</f>
        <v>30</v>
      </c>
      <c r="C3148" s="159">
        <f>'Permitted Sources'!D2398</f>
        <v>30003</v>
      </c>
      <c r="D3148" s="159">
        <f>'Permitted Sources'!E2398</f>
        <v>20200254</v>
      </c>
      <c r="E3148" t="str">
        <f>'Permitted Sources'!H2398</f>
        <v>Compressor Engines</v>
      </c>
      <c r="F3148" s="67">
        <f>'Permitted Sources'!I2398</f>
        <v>1.1128817791641099</v>
      </c>
      <c r="G3148" s="67">
        <f>'Permitted Sources'!J2398</f>
        <v>0</v>
      </c>
      <c r="H3148" s="67">
        <f>'Permitted Sources'!K2398</f>
        <v>0</v>
      </c>
      <c r="I3148" s="67">
        <f>'Permitted Sources'!L2398</f>
        <v>0</v>
      </c>
      <c r="J3148" s="67">
        <f>'Permitted Sources'!M2398</f>
        <v>0</v>
      </c>
      <c r="K3148" t="str">
        <f t="shared" si="49"/>
        <v>Compressor Engines</v>
      </c>
    </row>
    <row r="3149" spans="1:11" x14ac:dyDescent="0.2">
      <c r="A3149" s="159" t="str">
        <f>'Permitted Sources'!A2399</f>
        <v>MTDEQ Permitted Sources</v>
      </c>
      <c r="B3149" t="str">
        <f>'Permitted Sources'!B2399</f>
        <v>30</v>
      </c>
      <c r="C3149" s="159">
        <f>'Permitted Sources'!D2399</f>
        <v>30003</v>
      </c>
      <c r="D3149" s="159">
        <f>'Permitted Sources'!E2399</f>
        <v>20200254</v>
      </c>
      <c r="E3149" t="str">
        <f>'Permitted Sources'!H2399</f>
        <v>Compressor Engines</v>
      </c>
      <c r="F3149" s="67">
        <f>'Permitted Sources'!I2399</f>
        <v>0</v>
      </c>
      <c r="G3149" s="67">
        <f>'Permitted Sources'!J2399</f>
        <v>0</v>
      </c>
      <c r="H3149" s="67">
        <f>'Permitted Sources'!K2399</f>
        <v>0</v>
      </c>
      <c r="I3149" s="67">
        <f>'Permitted Sources'!L2399</f>
        <v>1.0037110190138377E-2</v>
      </c>
      <c r="J3149" s="67">
        <f>'Permitted Sources'!M2399</f>
        <v>0</v>
      </c>
      <c r="K3149" t="str">
        <f t="shared" si="49"/>
        <v>Compressor Engines</v>
      </c>
    </row>
    <row r="3150" spans="1:11" x14ac:dyDescent="0.2">
      <c r="A3150" s="159" t="str">
        <f>'Permitted Sources'!A2400</f>
        <v>MTDEQ Permitted Sources</v>
      </c>
      <c r="B3150" t="str">
        <f>'Permitted Sources'!B2400</f>
        <v>30</v>
      </c>
      <c r="C3150" s="159">
        <f>'Permitted Sources'!D2400</f>
        <v>30003</v>
      </c>
      <c r="D3150" s="159">
        <f>'Permitted Sources'!E2400</f>
        <v>20200254</v>
      </c>
      <c r="E3150" t="str">
        <f>'Permitted Sources'!H2400</f>
        <v>Compressor Engines</v>
      </c>
      <c r="F3150" s="67">
        <f>'Permitted Sources'!I2400</f>
        <v>0</v>
      </c>
      <c r="G3150" s="67">
        <f>'Permitted Sources'!J2400</f>
        <v>0</v>
      </c>
      <c r="H3150" s="67">
        <f>'Permitted Sources'!K2400</f>
        <v>0</v>
      </c>
      <c r="I3150" s="67">
        <f>'Permitted Sources'!L2400</f>
        <v>0</v>
      </c>
      <c r="J3150" s="67">
        <f>'Permitted Sources'!M2400</f>
        <v>0.17805558487985204</v>
      </c>
      <c r="K3150" t="str">
        <f t="shared" si="49"/>
        <v>Compressor Engines</v>
      </c>
    </row>
    <row r="3151" spans="1:11" x14ac:dyDescent="0.2">
      <c r="A3151" s="159" t="str">
        <f>'Permitted Sources'!A2401</f>
        <v>MTDEQ Permitted Sources</v>
      </c>
      <c r="B3151" t="str">
        <f>'Permitted Sources'!B2401</f>
        <v>30</v>
      </c>
      <c r="C3151" s="159">
        <f>'Permitted Sources'!D2401</f>
        <v>30003</v>
      </c>
      <c r="D3151" s="159">
        <f>'Permitted Sources'!E2401</f>
        <v>20200254</v>
      </c>
      <c r="E3151" t="str">
        <f>'Permitted Sources'!H2401</f>
        <v>Compressor Engines</v>
      </c>
      <c r="F3151" s="67">
        <f>'Permitted Sources'!I2401</f>
        <v>1.6022252745983905</v>
      </c>
      <c r="G3151" s="67">
        <f>'Permitted Sources'!J2401</f>
        <v>0</v>
      </c>
      <c r="H3151" s="67">
        <f>'Permitted Sources'!K2401</f>
        <v>0</v>
      </c>
      <c r="I3151" s="67">
        <f>'Permitted Sources'!L2401</f>
        <v>0</v>
      </c>
      <c r="J3151" s="67">
        <f>'Permitted Sources'!M2401</f>
        <v>0</v>
      </c>
      <c r="K3151" t="str">
        <f t="shared" si="49"/>
        <v>Compressor Engines</v>
      </c>
    </row>
    <row r="3152" spans="1:11" x14ac:dyDescent="0.2">
      <c r="A3152" s="159" t="str">
        <f>'Permitted Sources'!A2402</f>
        <v>MTDEQ Permitted Sources</v>
      </c>
      <c r="B3152" t="str">
        <f>'Permitted Sources'!B2402</f>
        <v>30</v>
      </c>
      <c r="C3152" s="159">
        <f>'Permitted Sources'!D2402</f>
        <v>30003</v>
      </c>
      <c r="D3152" s="159">
        <f>'Permitted Sources'!E2402</f>
        <v>20200254</v>
      </c>
      <c r="E3152" t="str">
        <f>'Permitted Sources'!H2402</f>
        <v>Compressor Engines</v>
      </c>
      <c r="F3152" s="67">
        <f>'Permitted Sources'!I2402</f>
        <v>0</v>
      </c>
      <c r="G3152" s="67">
        <f>'Permitted Sources'!J2402</f>
        <v>2.6110235960373669</v>
      </c>
      <c r="H3152" s="67">
        <f>'Permitted Sources'!K2402</f>
        <v>0</v>
      </c>
      <c r="I3152" s="67">
        <f>'Permitted Sources'!L2402</f>
        <v>0</v>
      </c>
      <c r="J3152" s="67">
        <f>'Permitted Sources'!M2402</f>
        <v>0</v>
      </c>
      <c r="K3152" t="str">
        <f t="shared" si="49"/>
        <v>Compressor Engines</v>
      </c>
    </row>
    <row r="3153" spans="1:11" x14ac:dyDescent="0.2">
      <c r="A3153" s="159" t="str">
        <f>'Permitted Sources'!A2403</f>
        <v>MTDEQ Permitted Sources</v>
      </c>
      <c r="B3153" t="str">
        <f>'Permitted Sources'!B2403</f>
        <v>30</v>
      </c>
      <c r="C3153" s="159">
        <f>'Permitted Sources'!D2403</f>
        <v>30003</v>
      </c>
      <c r="D3153" s="159">
        <f>'Permitted Sources'!E2403</f>
        <v>20200254</v>
      </c>
      <c r="E3153" t="str">
        <f>'Permitted Sources'!H2403</f>
        <v>Compressor Engines</v>
      </c>
      <c r="F3153" s="67">
        <f>'Permitted Sources'!I2403</f>
        <v>0</v>
      </c>
      <c r="G3153" s="67">
        <f>'Permitted Sources'!J2403</f>
        <v>0</v>
      </c>
      <c r="H3153" s="67">
        <f>'Permitted Sources'!K2403</f>
        <v>7.2991790227928224</v>
      </c>
      <c r="I3153" s="67">
        <f>'Permitted Sources'!L2403</f>
        <v>0</v>
      </c>
      <c r="J3153" s="67">
        <f>'Permitted Sources'!M2403</f>
        <v>0</v>
      </c>
      <c r="K3153" t="str">
        <f t="shared" si="49"/>
        <v>Compressor Engines</v>
      </c>
    </row>
    <row r="3154" spans="1:11" x14ac:dyDescent="0.2">
      <c r="A3154" s="159" t="str">
        <f>'Permitted Sources'!A2404</f>
        <v>MTDEQ Permitted Sources</v>
      </c>
      <c r="B3154" t="str">
        <f>'Permitted Sources'!B2404</f>
        <v>30</v>
      </c>
      <c r="C3154" s="159">
        <f>'Permitted Sources'!D2404</f>
        <v>30003</v>
      </c>
      <c r="D3154" s="159">
        <f>'Permitted Sources'!E2404</f>
        <v>20200254</v>
      </c>
      <c r="E3154" t="str">
        <f>'Permitted Sources'!H2404</f>
        <v>Compressor Engines</v>
      </c>
      <c r="F3154" s="67">
        <f>'Permitted Sources'!I2404</f>
        <v>0</v>
      </c>
      <c r="G3154" s="67">
        <f>'Permitted Sources'!J2404</f>
        <v>0</v>
      </c>
      <c r="H3154" s="67">
        <f>'Permitted Sources'!K2404</f>
        <v>0</v>
      </c>
      <c r="I3154" s="67">
        <f>'Permitted Sources'!L2404</f>
        <v>1.0174604850277259E-2</v>
      </c>
      <c r="J3154" s="67">
        <f>'Permitted Sources'!M2404</f>
        <v>0</v>
      </c>
      <c r="K3154" t="str">
        <f t="shared" si="49"/>
        <v>Compressor Engines</v>
      </c>
    </row>
    <row r="3155" spans="1:11" x14ac:dyDescent="0.2">
      <c r="A3155" s="159" t="str">
        <f>'Permitted Sources'!A2405</f>
        <v>MTDEQ Permitted Sources</v>
      </c>
      <c r="B3155" t="str">
        <f>'Permitted Sources'!B2405</f>
        <v>30</v>
      </c>
      <c r="C3155" s="159">
        <f>'Permitted Sources'!D2405</f>
        <v>30003</v>
      </c>
      <c r="D3155" s="159">
        <f>'Permitted Sources'!E2405</f>
        <v>20200254</v>
      </c>
      <c r="E3155" t="str">
        <f>'Permitted Sources'!H2405</f>
        <v>Compressor Engines</v>
      </c>
      <c r="F3155" s="67">
        <f>'Permitted Sources'!I2405</f>
        <v>0</v>
      </c>
      <c r="G3155" s="67">
        <f>'Permitted Sources'!J2405</f>
        <v>0</v>
      </c>
      <c r="H3155" s="67">
        <f>'Permitted Sources'!K2405</f>
        <v>5.9810177160413612E-2</v>
      </c>
      <c r="I3155" s="67">
        <f>'Permitted Sources'!L2405</f>
        <v>0</v>
      </c>
      <c r="J3155" s="67">
        <f>'Permitted Sources'!M2405</f>
        <v>0</v>
      </c>
      <c r="K3155" t="str">
        <f t="shared" si="49"/>
        <v>Compressor Engines</v>
      </c>
    </row>
    <row r="3156" spans="1:11" x14ac:dyDescent="0.2">
      <c r="A3156" s="159" t="str">
        <f>'Permitted Sources'!A2406</f>
        <v>MTDEQ Permitted Sources</v>
      </c>
      <c r="B3156" t="str">
        <f>'Permitted Sources'!B2406</f>
        <v>30</v>
      </c>
      <c r="C3156" s="159">
        <f>'Permitted Sources'!D2406</f>
        <v>30003</v>
      </c>
      <c r="D3156" s="159">
        <f>'Permitted Sources'!E2406</f>
        <v>20200254</v>
      </c>
      <c r="E3156" t="str">
        <f>'Permitted Sources'!H2406</f>
        <v>Compressor Engines</v>
      </c>
      <c r="F3156" s="67">
        <f>'Permitted Sources'!I2406</f>
        <v>0</v>
      </c>
      <c r="G3156" s="67">
        <f>'Permitted Sources'!J2406</f>
        <v>0</v>
      </c>
      <c r="H3156" s="67">
        <f>'Permitted Sources'!K2406</f>
        <v>0</v>
      </c>
      <c r="I3156" s="67">
        <f>'Permitted Sources'!L2406</f>
        <v>0</v>
      </c>
      <c r="J3156" s="67">
        <f>'Permitted Sources'!M2406</f>
        <v>0.17929303682110195</v>
      </c>
      <c r="K3156" t="str">
        <f t="shared" si="49"/>
        <v>Compressor Engines</v>
      </c>
    </row>
    <row r="3157" spans="1:11" x14ac:dyDescent="0.2">
      <c r="A3157" s="159" t="str">
        <f>'Permitted Sources'!A2407</f>
        <v>MTDEQ Permitted Sources</v>
      </c>
      <c r="B3157" t="str">
        <f>'Permitted Sources'!B2407</f>
        <v>30</v>
      </c>
      <c r="C3157" s="159">
        <f>'Permitted Sources'!D2407</f>
        <v>30003</v>
      </c>
      <c r="D3157" s="159">
        <f>'Permitted Sources'!E2407</f>
        <v>20200254</v>
      </c>
      <c r="E3157" t="str">
        <f>'Permitted Sources'!H2407</f>
        <v>Compressor Engines</v>
      </c>
      <c r="F3157" s="67">
        <f>'Permitted Sources'!I2407</f>
        <v>0</v>
      </c>
      <c r="G3157" s="67">
        <f>'Permitted Sources'!J2407</f>
        <v>2.630410343116949</v>
      </c>
      <c r="H3157" s="67">
        <f>'Permitted Sources'!K2407</f>
        <v>0</v>
      </c>
      <c r="I3157" s="67">
        <f>'Permitted Sources'!L2407</f>
        <v>0</v>
      </c>
      <c r="J3157" s="67">
        <f>'Permitted Sources'!M2407</f>
        <v>0</v>
      </c>
      <c r="K3157" t="str">
        <f t="shared" si="49"/>
        <v>Compressor Engines</v>
      </c>
    </row>
    <row r="3158" spans="1:11" x14ac:dyDescent="0.2">
      <c r="A3158" s="159" t="str">
        <f>'Permitted Sources'!A2408</f>
        <v>MTDEQ Permitted Sources</v>
      </c>
      <c r="B3158" t="str">
        <f>'Permitted Sources'!B2408</f>
        <v>30</v>
      </c>
      <c r="C3158" s="159">
        <f>'Permitted Sources'!D2408</f>
        <v>30003</v>
      </c>
      <c r="D3158" s="159">
        <f>'Permitted Sources'!E2408</f>
        <v>20200254</v>
      </c>
      <c r="E3158" t="str">
        <f>'Permitted Sources'!H2408</f>
        <v>Compressor Engines</v>
      </c>
      <c r="F3158" s="67">
        <f>'Permitted Sources'!I2408</f>
        <v>3.5271505165427368</v>
      </c>
      <c r="G3158" s="67">
        <f>'Permitted Sources'!J2408</f>
        <v>0</v>
      </c>
      <c r="H3158" s="67">
        <f>'Permitted Sources'!K2408</f>
        <v>0</v>
      </c>
      <c r="I3158" s="67">
        <f>'Permitted Sources'!L2408</f>
        <v>0</v>
      </c>
      <c r="J3158" s="67">
        <f>'Permitted Sources'!M2408</f>
        <v>0</v>
      </c>
      <c r="K3158" t="str">
        <f t="shared" si="49"/>
        <v>Compressor Engines</v>
      </c>
    </row>
    <row r="3159" spans="1:11" x14ac:dyDescent="0.2">
      <c r="A3159" s="159" t="str">
        <f>'Permitted Sources'!A2409</f>
        <v>MTDEQ Permitted Sources</v>
      </c>
      <c r="B3159" t="str">
        <f>'Permitted Sources'!B2409</f>
        <v>30</v>
      </c>
      <c r="C3159" s="159">
        <f>'Permitted Sources'!D2409</f>
        <v>30003</v>
      </c>
      <c r="D3159" s="159">
        <f>'Permitted Sources'!E2409</f>
        <v>20200253</v>
      </c>
      <c r="E3159" t="str">
        <f>'Permitted Sources'!H2409</f>
        <v>Compressor Engines</v>
      </c>
      <c r="F3159" s="67">
        <f>'Permitted Sources'!I2409</f>
        <v>0</v>
      </c>
      <c r="G3159" s="67">
        <f>'Permitted Sources'!J2409</f>
        <v>0</v>
      </c>
      <c r="H3159" s="67">
        <f>'Permitted Sources'!K2409</f>
        <v>0</v>
      </c>
      <c r="I3159" s="67">
        <f>'Permitted Sources'!L2409</f>
        <v>5.774775725833038E-3</v>
      </c>
      <c r="J3159" s="67">
        <f>'Permitted Sources'!M2409</f>
        <v>0</v>
      </c>
      <c r="K3159" t="str">
        <f t="shared" si="49"/>
        <v>Compressor Engines</v>
      </c>
    </row>
    <row r="3160" spans="1:11" x14ac:dyDescent="0.2">
      <c r="A3160" s="159" t="str">
        <f>'Permitted Sources'!A2410</f>
        <v>MTDEQ Permitted Sources</v>
      </c>
      <c r="B3160" t="str">
        <f>'Permitted Sources'!B2410</f>
        <v>30</v>
      </c>
      <c r="C3160" s="159">
        <f>'Permitted Sources'!D2410</f>
        <v>30003</v>
      </c>
      <c r="D3160" s="159">
        <f>'Permitted Sources'!E2410</f>
        <v>20200253</v>
      </c>
      <c r="E3160" t="str">
        <f>'Permitted Sources'!H2410</f>
        <v>Compressor Engines</v>
      </c>
      <c r="F3160" s="67">
        <f>'Permitted Sources'!I2410</f>
        <v>0</v>
      </c>
      <c r="G3160" s="67">
        <f>'Permitted Sources'!J2410</f>
        <v>0</v>
      </c>
      <c r="H3160" s="67">
        <f>'Permitted Sources'!K2410</f>
        <v>3.4236170374581584E-2</v>
      </c>
      <c r="I3160" s="67">
        <f>'Permitted Sources'!L2410</f>
        <v>0</v>
      </c>
      <c r="J3160" s="67">
        <f>'Permitted Sources'!M2410</f>
        <v>0</v>
      </c>
      <c r="K3160" t="str">
        <f t="shared" si="49"/>
        <v>Compressor Engines</v>
      </c>
    </row>
    <row r="3161" spans="1:11" x14ac:dyDescent="0.2">
      <c r="A3161" s="159" t="str">
        <f>'Permitted Sources'!A2411</f>
        <v>MTDEQ Permitted Sources</v>
      </c>
      <c r="B3161" t="str">
        <f>'Permitted Sources'!B2411</f>
        <v>30</v>
      </c>
      <c r="C3161" s="159">
        <f>'Permitted Sources'!D2411</f>
        <v>30003</v>
      </c>
      <c r="D3161" s="159">
        <f>'Permitted Sources'!E2411</f>
        <v>20200253</v>
      </c>
      <c r="E3161" t="str">
        <f>'Permitted Sources'!H2411</f>
        <v>Compressor Engines</v>
      </c>
      <c r="F3161" s="67">
        <f>'Permitted Sources'!I2411</f>
        <v>0</v>
      </c>
      <c r="G3161" s="67">
        <f>'Permitted Sources'!J2411</f>
        <v>0</v>
      </c>
      <c r="H3161" s="67">
        <f>'Permitted Sources'!K2411</f>
        <v>0</v>
      </c>
      <c r="I3161" s="67">
        <f>'Permitted Sources'!L2411</f>
        <v>0</v>
      </c>
      <c r="J3161" s="67">
        <f>'Permitted Sources'!M2411</f>
        <v>0.10257101646360588</v>
      </c>
      <c r="K3161" t="str">
        <f t="shared" si="49"/>
        <v>Compressor Engines</v>
      </c>
    </row>
    <row r="3162" spans="1:11" x14ac:dyDescent="0.2">
      <c r="A3162" s="159" t="str">
        <f>'Permitted Sources'!A2412</f>
        <v>MTDEQ Permitted Sources</v>
      </c>
      <c r="B3162" t="str">
        <f>'Permitted Sources'!B2412</f>
        <v>30</v>
      </c>
      <c r="C3162" s="159">
        <f>'Permitted Sources'!D2412</f>
        <v>30003</v>
      </c>
      <c r="D3162" s="159">
        <f>'Permitted Sources'!E2412</f>
        <v>20200253</v>
      </c>
      <c r="E3162" t="str">
        <f>'Permitted Sources'!H2412</f>
        <v>Compressor Engines</v>
      </c>
      <c r="F3162" s="67">
        <f>'Permitted Sources'!I2412</f>
        <v>1.0936325267446665</v>
      </c>
      <c r="G3162" s="67">
        <f>'Permitted Sources'!J2412</f>
        <v>0</v>
      </c>
      <c r="H3162" s="67">
        <f>'Permitted Sources'!K2412</f>
        <v>0</v>
      </c>
      <c r="I3162" s="67">
        <f>'Permitted Sources'!L2412</f>
        <v>0</v>
      </c>
      <c r="J3162" s="67">
        <f>'Permitted Sources'!M2412</f>
        <v>0</v>
      </c>
      <c r="K3162" t="str">
        <f t="shared" si="49"/>
        <v>Compressor Engines</v>
      </c>
    </row>
    <row r="3163" spans="1:11" x14ac:dyDescent="0.2">
      <c r="A3163" s="159" t="str">
        <f>'Permitted Sources'!A2413</f>
        <v>MTDEQ Permitted Sources</v>
      </c>
      <c r="B3163" t="str">
        <f>'Permitted Sources'!B2413</f>
        <v>30</v>
      </c>
      <c r="C3163" s="159">
        <f>'Permitted Sources'!D2413</f>
        <v>30003</v>
      </c>
      <c r="D3163" s="159">
        <f>'Permitted Sources'!E2413</f>
        <v>20200253</v>
      </c>
      <c r="E3163" t="str">
        <f>'Permitted Sources'!H2413</f>
        <v>Compressor Engines</v>
      </c>
      <c r="F3163" s="67">
        <f>'Permitted Sources'!I2413</f>
        <v>0</v>
      </c>
      <c r="G3163" s="67">
        <f>'Permitted Sources'!J2413</f>
        <v>1.503641603278812</v>
      </c>
      <c r="H3163" s="67">
        <f>'Permitted Sources'!K2413</f>
        <v>0</v>
      </c>
      <c r="I3163" s="67">
        <f>'Permitted Sources'!L2413</f>
        <v>0</v>
      </c>
      <c r="J3163" s="67">
        <f>'Permitted Sources'!M2413</f>
        <v>0</v>
      </c>
      <c r="K3163" t="str">
        <f t="shared" si="49"/>
        <v>Compressor Engines</v>
      </c>
    </row>
    <row r="3164" spans="1:11" x14ac:dyDescent="0.2">
      <c r="A3164" s="159" t="str">
        <f>'Permitted Sources'!A2414</f>
        <v>MTDEQ Permitted Sources</v>
      </c>
      <c r="B3164" t="str">
        <f>'Permitted Sources'!B2414</f>
        <v>30</v>
      </c>
      <c r="C3164" s="159">
        <f>'Permitted Sources'!D2414</f>
        <v>30003</v>
      </c>
      <c r="D3164" s="159">
        <f>'Permitted Sources'!E2414</f>
        <v>20200254</v>
      </c>
      <c r="E3164" t="str">
        <f>'Permitted Sources'!H2414</f>
        <v>Compressor Engines</v>
      </c>
      <c r="F3164" s="67">
        <f>'Permitted Sources'!I2414</f>
        <v>0</v>
      </c>
      <c r="G3164" s="67">
        <f>'Permitted Sources'!J2414</f>
        <v>0</v>
      </c>
      <c r="H3164" s="67">
        <f>'Permitted Sources'!K2414</f>
        <v>0</v>
      </c>
      <c r="I3164" s="67">
        <f>'Permitted Sources'!L2414</f>
        <v>9.8996155299994944E-3</v>
      </c>
      <c r="J3164" s="67">
        <f>'Permitted Sources'!M2414</f>
        <v>0</v>
      </c>
      <c r="K3164" t="str">
        <f t="shared" si="49"/>
        <v>Compressor Engines</v>
      </c>
    </row>
    <row r="3165" spans="1:11" x14ac:dyDescent="0.2">
      <c r="A3165" s="159" t="str">
        <f>'Permitted Sources'!A2415</f>
        <v>MTDEQ Permitted Sources</v>
      </c>
      <c r="B3165" t="str">
        <f>'Permitted Sources'!B2415</f>
        <v>30</v>
      </c>
      <c r="C3165" s="159">
        <f>'Permitted Sources'!D2415</f>
        <v>30003</v>
      </c>
      <c r="D3165" s="159">
        <f>'Permitted Sources'!E2415</f>
        <v>20200254</v>
      </c>
      <c r="E3165" t="str">
        <f>'Permitted Sources'!H2415</f>
        <v>Compressor Engines</v>
      </c>
      <c r="F3165" s="67">
        <f>'Permitted Sources'!I2415</f>
        <v>0</v>
      </c>
      <c r="G3165" s="67">
        <f>'Permitted Sources'!J2415</f>
        <v>0</v>
      </c>
      <c r="H3165" s="67">
        <f>'Permitted Sources'!K2415</f>
        <v>0</v>
      </c>
      <c r="I3165" s="67">
        <f>'Permitted Sources'!L2415</f>
        <v>0</v>
      </c>
      <c r="J3165" s="67">
        <f>'Permitted Sources'!M2415</f>
        <v>0.17516819701693553</v>
      </c>
      <c r="K3165" t="str">
        <f t="shared" si="49"/>
        <v>Compressor Engines</v>
      </c>
    </row>
    <row r="3166" spans="1:11" x14ac:dyDescent="0.2">
      <c r="A3166" s="159" t="str">
        <f>'Permitted Sources'!A2416</f>
        <v>MTDEQ Permitted Sources</v>
      </c>
      <c r="B3166" t="str">
        <f>'Permitted Sources'!B2416</f>
        <v>30</v>
      </c>
      <c r="C3166" s="159">
        <f>'Permitted Sources'!D2416</f>
        <v>30003</v>
      </c>
      <c r="D3166" s="159">
        <f>'Permitted Sources'!E2416</f>
        <v>20200254</v>
      </c>
      <c r="E3166" t="str">
        <f>'Permitted Sources'!H2416</f>
        <v>Compressor Engines</v>
      </c>
      <c r="F3166" s="67">
        <f>'Permitted Sources'!I2416</f>
        <v>0</v>
      </c>
      <c r="G3166" s="67">
        <f>'Permitted Sources'!J2416</f>
        <v>0</v>
      </c>
      <c r="H3166" s="67">
        <f>'Permitted Sources'!K2416</f>
        <v>0.23346593291582143</v>
      </c>
      <c r="I3166" s="67">
        <f>'Permitted Sources'!L2416</f>
        <v>0</v>
      </c>
      <c r="J3166" s="67">
        <f>'Permitted Sources'!M2416</f>
        <v>0</v>
      </c>
      <c r="K3166" t="str">
        <f t="shared" si="49"/>
        <v>Compressor Engines</v>
      </c>
    </row>
    <row r="3167" spans="1:11" x14ac:dyDescent="0.2">
      <c r="A3167" s="159" t="str">
        <f>'Permitted Sources'!A2417</f>
        <v>MTDEQ Permitted Sources</v>
      </c>
      <c r="B3167" t="str">
        <f>'Permitted Sources'!B2417</f>
        <v>30</v>
      </c>
      <c r="C3167" s="159">
        <f>'Permitted Sources'!D2417</f>
        <v>30003</v>
      </c>
      <c r="D3167" s="159">
        <f>'Permitted Sources'!E2417</f>
        <v>20200254</v>
      </c>
      <c r="E3167" t="str">
        <f>'Permitted Sources'!H2417</f>
        <v>Compressor Engines</v>
      </c>
      <c r="F3167" s="67">
        <f>'Permitted Sources'!I2417</f>
        <v>0</v>
      </c>
      <c r="G3167" s="67">
        <f>'Permitted Sources'!J2417</f>
        <v>2.5681252620740356</v>
      </c>
      <c r="H3167" s="67">
        <f>'Permitted Sources'!K2417</f>
        <v>0</v>
      </c>
      <c r="I3167" s="67">
        <f>'Permitted Sources'!L2417</f>
        <v>0</v>
      </c>
      <c r="J3167" s="67">
        <f>'Permitted Sources'!M2417</f>
        <v>0</v>
      </c>
      <c r="K3167" t="str">
        <f t="shared" si="49"/>
        <v>Compressor Engines</v>
      </c>
    </row>
    <row r="3168" spans="1:11" x14ac:dyDescent="0.2">
      <c r="A3168" s="159" t="str">
        <f>'Permitted Sources'!A2418</f>
        <v>MTDEQ Permitted Sources</v>
      </c>
      <c r="B3168" t="str">
        <f>'Permitted Sources'!B2418</f>
        <v>30</v>
      </c>
      <c r="C3168" s="159">
        <f>'Permitted Sources'!D2418</f>
        <v>30003</v>
      </c>
      <c r="D3168" s="159">
        <f>'Permitted Sources'!E2418</f>
        <v>20200254</v>
      </c>
      <c r="E3168" t="str">
        <f>'Permitted Sources'!H2418</f>
        <v>Compressor Engines</v>
      </c>
      <c r="F3168" s="67">
        <f>'Permitted Sources'!I2418</f>
        <v>3.9106231236700779</v>
      </c>
      <c r="G3168" s="67">
        <f>'Permitted Sources'!J2418</f>
        <v>0</v>
      </c>
      <c r="H3168" s="67">
        <f>'Permitted Sources'!K2418</f>
        <v>0</v>
      </c>
      <c r="I3168" s="67">
        <f>'Permitted Sources'!L2418</f>
        <v>0</v>
      </c>
      <c r="J3168" s="67">
        <f>'Permitted Sources'!M2418</f>
        <v>0</v>
      </c>
      <c r="K3168" t="str">
        <f t="shared" si="49"/>
        <v>Compressor Engines</v>
      </c>
    </row>
    <row r="3169" spans="1:11" x14ac:dyDescent="0.2">
      <c r="A3169" s="159" t="str">
        <f>'Permitted Sources'!A2419</f>
        <v>MTDEQ Permitted Sources</v>
      </c>
      <c r="B3169" t="str">
        <f>'Permitted Sources'!B2419</f>
        <v>30</v>
      </c>
      <c r="C3169" s="159">
        <f>'Permitted Sources'!D2419</f>
        <v>30003</v>
      </c>
      <c r="D3169" s="159">
        <f>'Permitted Sources'!E2419</f>
        <v>20200254</v>
      </c>
      <c r="E3169" t="str">
        <f>'Permitted Sources'!H2419</f>
        <v>Compressor Engines</v>
      </c>
      <c r="F3169" s="67">
        <f>'Permitted Sources'!I2419</f>
        <v>0</v>
      </c>
      <c r="G3169" s="67">
        <f>'Permitted Sources'!J2419</f>
        <v>0</v>
      </c>
      <c r="H3169" s="67">
        <f>'Permitted Sources'!K2419</f>
        <v>0</v>
      </c>
      <c r="I3169" s="67">
        <f>'Permitted Sources'!L2419</f>
        <v>1.0037110190138377E-2</v>
      </c>
      <c r="J3169" s="67">
        <f>'Permitted Sources'!M2419</f>
        <v>0</v>
      </c>
      <c r="K3169" t="str">
        <f t="shared" si="49"/>
        <v>Compressor Engines</v>
      </c>
    </row>
    <row r="3170" spans="1:11" x14ac:dyDescent="0.2">
      <c r="A3170" s="159" t="str">
        <f>'Permitted Sources'!A2420</f>
        <v>MTDEQ Permitted Sources</v>
      </c>
      <c r="B3170" t="str">
        <f>'Permitted Sources'!B2420</f>
        <v>30</v>
      </c>
      <c r="C3170" s="159">
        <f>'Permitted Sources'!D2420</f>
        <v>30003</v>
      </c>
      <c r="D3170" s="159">
        <f>'Permitted Sources'!E2420</f>
        <v>20200254</v>
      </c>
      <c r="E3170" t="str">
        <f>'Permitted Sources'!H2420</f>
        <v>Compressor Engines</v>
      </c>
      <c r="F3170" s="67">
        <f>'Permitted Sources'!I2420</f>
        <v>0</v>
      </c>
      <c r="G3170" s="67">
        <f>'Permitted Sources'!J2420</f>
        <v>0</v>
      </c>
      <c r="H3170" s="67">
        <f>'Permitted Sources'!K2420</f>
        <v>0</v>
      </c>
      <c r="I3170" s="67">
        <f>'Permitted Sources'!L2420</f>
        <v>0</v>
      </c>
      <c r="J3170" s="67">
        <f>'Permitted Sources'!M2420</f>
        <v>0.17668063827846323</v>
      </c>
      <c r="K3170" t="str">
        <f t="shared" si="49"/>
        <v>Compressor Engines</v>
      </c>
    </row>
    <row r="3171" spans="1:11" x14ac:dyDescent="0.2">
      <c r="A3171" s="159" t="str">
        <f>'Permitted Sources'!A2421</f>
        <v>MTDEQ Permitted Sources</v>
      </c>
      <c r="B3171" t="str">
        <f>'Permitted Sources'!B2421</f>
        <v>30</v>
      </c>
      <c r="C3171" s="159">
        <f>'Permitted Sources'!D2421</f>
        <v>30003</v>
      </c>
      <c r="D3171" s="159">
        <f>'Permitted Sources'!E2421</f>
        <v>20200254</v>
      </c>
      <c r="E3171" t="str">
        <f>'Permitted Sources'!H2421</f>
        <v>Compressor Engines</v>
      </c>
      <c r="F3171" s="67">
        <f>'Permitted Sources'!I2421</f>
        <v>0</v>
      </c>
      <c r="G3171" s="67">
        <f>'Permitted Sources'!J2421</f>
        <v>2.5913618596375065</v>
      </c>
      <c r="H3171" s="67">
        <f>'Permitted Sources'!K2421</f>
        <v>0</v>
      </c>
      <c r="I3171" s="67">
        <f>'Permitted Sources'!L2421</f>
        <v>0</v>
      </c>
      <c r="J3171" s="67">
        <f>'Permitted Sources'!M2421</f>
        <v>0</v>
      </c>
      <c r="K3171" t="str">
        <f t="shared" si="49"/>
        <v>Compressor Engines</v>
      </c>
    </row>
    <row r="3172" spans="1:11" x14ac:dyDescent="0.2">
      <c r="A3172" s="159" t="str">
        <f>'Permitted Sources'!A2422</f>
        <v>MTDEQ Permitted Sources</v>
      </c>
      <c r="B3172" t="str">
        <f>'Permitted Sources'!B2422</f>
        <v>30</v>
      </c>
      <c r="C3172" s="159">
        <f>'Permitted Sources'!D2422</f>
        <v>30003</v>
      </c>
      <c r="D3172" s="159">
        <f>'Permitted Sources'!E2422</f>
        <v>20200254</v>
      </c>
      <c r="E3172" t="str">
        <f>'Permitted Sources'!H2422</f>
        <v>Compressor Engines</v>
      </c>
      <c r="F3172" s="67">
        <f>'Permitted Sources'!I2422</f>
        <v>10.365722427870304</v>
      </c>
      <c r="G3172" s="67">
        <f>'Permitted Sources'!J2422</f>
        <v>0</v>
      </c>
      <c r="H3172" s="67">
        <f>'Permitted Sources'!K2422</f>
        <v>10.365722427870304</v>
      </c>
      <c r="I3172" s="67">
        <f>'Permitted Sources'!L2422</f>
        <v>0</v>
      </c>
      <c r="J3172" s="67">
        <f>'Permitted Sources'!M2422</f>
        <v>0</v>
      </c>
      <c r="K3172" t="str">
        <f t="shared" si="49"/>
        <v>Compressor Engines</v>
      </c>
    </row>
    <row r="3173" spans="1:11" x14ac:dyDescent="0.2">
      <c r="A3173" s="159" t="str">
        <f>'Permitted Sources'!A2423</f>
        <v>MTDEQ Permitted Sources</v>
      </c>
      <c r="B3173" t="str">
        <f>'Permitted Sources'!B2423</f>
        <v>30</v>
      </c>
      <c r="C3173" s="159">
        <f>'Permitted Sources'!D2423</f>
        <v>30003</v>
      </c>
      <c r="D3173" s="159">
        <f>'Permitted Sources'!E2423</f>
        <v>20200254</v>
      </c>
      <c r="E3173" t="str">
        <f>'Permitted Sources'!H2423</f>
        <v>Compressor Engines</v>
      </c>
      <c r="F3173" s="67">
        <f>'Permitted Sources'!I2423</f>
        <v>0</v>
      </c>
      <c r="G3173" s="67">
        <f>'Permitted Sources'!J2423</f>
        <v>0</v>
      </c>
      <c r="H3173" s="67">
        <f>'Permitted Sources'!K2423</f>
        <v>0</v>
      </c>
      <c r="I3173" s="67">
        <f>'Permitted Sources'!L2423</f>
        <v>1.0037110190138377E-2</v>
      </c>
      <c r="J3173" s="67">
        <f>'Permitted Sources'!M2423</f>
        <v>0</v>
      </c>
      <c r="K3173" t="str">
        <f t="shared" si="49"/>
        <v>Compressor Engines</v>
      </c>
    </row>
    <row r="3174" spans="1:11" x14ac:dyDescent="0.2">
      <c r="A3174" s="159" t="str">
        <f>'Permitted Sources'!A2424</f>
        <v>MTDEQ Permitted Sources</v>
      </c>
      <c r="B3174" t="str">
        <f>'Permitted Sources'!B2424</f>
        <v>30</v>
      </c>
      <c r="C3174" s="159">
        <f>'Permitted Sources'!D2424</f>
        <v>30003</v>
      </c>
      <c r="D3174" s="159">
        <f>'Permitted Sources'!E2424</f>
        <v>20200254</v>
      </c>
      <c r="E3174" t="str">
        <f>'Permitted Sources'!H2424</f>
        <v>Compressor Engines</v>
      </c>
      <c r="F3174" s="67">
        <f>'Permitted Sources'!I2424</f>
        <v>0</v>
      </c>
      <c r="G3174" s="67">
        <f>'Permitted Sources'!J2424</f>
        <v>0</v>
      </c>
      <c r="H3174" s="67">
        <f>'Permitted Sources'!K2424</f>
        <v>0</v>
      </c>
      <c r="I3174" s="67">
        <f>'Permitted Sources'!L2424</f>
        <v>0</v>
      </c>
      <c r="J3174" s="67">
        <f>'Permitted Sources'!M2424</f>
        <v>0.17791809021971314</v>
      </c>
      <c r="K3174" t="str">
        <f t="shared" si="49"/>
        <v>Compressor Engines</v>
      </c>
    </row>
    <row r="3175" spans="1:11" x14ac:dyDescent="0.2">
      <c r="A3175" s="159" t="str">
        <f>'Permitted Sources'!A2425</f>
        <v>MTDEQ Permitted Sources</v>
      </c>
      <c r="B3175" t="str">
        <f>'Permitted Sources'!B2425</f>
        <v>30</v>
      </c>
      <c r="C3175" s="159">
        <f>'Permitted Sources'!D2425</f>
        <v>30003</v>
      </c>
      <c r="D3175" s="159">
        <f>'Permitted Sources'!E2425</f>
        <v>20200254</v>
      </c>
      <c r="E3175" t="str">
        <f>'Permitted Sources'!H2425</f>
        <v>Compressor Engines</v>
      </c>
      <c r="F3175" s="67">
        <f>'Permitted Sources'!I2425</f>
        <v>0</v>
      </c>
      <c r="G3175" s="67">
        <f>'Permitted Sources'!J2425</f>
        <v>0</v>
      </c>
      <c r="H3175" s="67">
        <f>'Permitted Sources'!K2425</f>
        <v>0.29657598191956819</v>
      </c>
      <c r="I3175" s="67">
        <f>'Permitted Sources'!L2425</f>
        <v>0</v>
      </c>
      <c r="J3175" s="67">
        <f>'Permitted Sources'!M2425</f>
        <v>0</v>
      </c>
      <c r="K3175" t="str">
        <f t="shared" si="49"/>
        <v>Compressor Engines</v>
      </c>
    </row>
    <row r="3176" spans="1:11" x14ac:dyDescent="0.2">
      <c r="A3176" s="159" t="str">
        <f>'Permitted Sources'!A2426</f>
        <v>MTDEQ Permitted Sources</v>
      </c>
      <c r="B3176" t="str">
        <f>'Permitted Sources'!B2426</f>
        <v>30</v>
      </c>
      <c r="C3176" s="159">
        <f>'Permitted Sources'!D2426</f>
        <v>30003</v>
      </c>
      <c r="D3176" s="159">
        <f>'Permitted Sources'!E2426</f>
        <v>20200254</v>
      </c>
      <c r="E3176" t="str">
        <f>'Permitted Sources'!H2426</f>
        <v>Compressor Engines</v>
      </c>
      <c r="F3176" s="67">
        <f>'Permitted Sources'!I2426</f>
        <v>0</v>
      </c>
      <c r="G3176" s="67">
        <f>'Permitted Sources'!J2426</f>
        <v>2.6101986280765335</v>
      </c>
      <c r="H3176" s="67">
        <f>'Permitted Sources'!K2426</f>
        <v>0</v>
      </c>
      <c r="I3176" s="67">
        <f>'Permitted Sources'!L2426</f>
        <v>0</v>
      </c>
      <c r="J3176" s="67">
        <f>'Permitted Sources'!M2426</f>
        <v>0</v>
      </c>
      <c r="K3176" t="str">
        <f t="shared" si="49"/>
        <v>Compressor Engines</v>
      </c>
    </row>
    <row r="3177" spans="1:11" x14ac:dyDescent="0.2">
      <c r="A3177" s="159" t="str">
        <f>'Permitted Sources'!A2427</f>
        <v>MTDEQ Permitted Sources</v>
      </c>
      <c r="B3177" t="str">
        <f>'Permitted Sources'!B2427</f>
        <v>30</v>
      </c>
      <c r="C3177" s="159">
        <f>'Permitted Sources'!D2427</f>
        <v>30003</v>
      </c>
      <c r="D3177" s="159">
        <f>'Permitted Sources'!E2427</f>
        <v>20200254</v>
      </c>
      <c r="E3177" t="str">
        <f>'Permitted Sources'!H2427</f>
        <v>Compressor Engines</v>
      </c>
      <c r="F3177" s="67">
        <f>'Permitted Sources'!I2427</f>
        <v>3.559324267015235</v>
      </c>
      <c r="G3177" s="67">
        <f>'Permitted Sources'!J2427</f>
        <v>0</v>
      </c>
      <c r="H3177" s="67">
        <f>'Permitted Sources'!K2427</f>
        <v>0</v>
      </c>
      <c r="I3177" s="67">
        <f>'Permitted Sources'!L2427</f>
        <v>0</v>
      </c>
      <c r="J3177" s="67">
        <f>'Permitted Sources'!M2427</f>
        <v>0</v>
      </c>
      <c r="K3177" t="str">
        <f t="shared" si="49"/>
        <v>Compressor Engines</v>
      </c>
    </row>
    <row r="3178" spans="1:11" x14ac:dyDescent="0.2">
      <c r="A3178" s="159" t="str">
        <f>'Permitted Sources'!A2428</f>
        <v>MTDEQ Permitted Sources</v>
      </c>
      <c r="B3178" t="str">
        <f>'Permitted Sources'!B2428</f>
        <v>30</v>
      </c>
      <c r="C3178" s="159">
        <f>'Permitted Sources'!D2428</f>
        <v>30003</v>
      </c>
      <c r="D3178" s="159">
        <f>'Permitted Sources'!E2428</f>
        <v>20200254</v>
      </c>
      <c r="E3178" t="str">
        <f>'Permitted Sources'!H2428</f>
        <v>Compressor Engines</v>
      </c>
      <c r="F3178" s="67">
        <f>'Permitted Sources'!I2428</f>
        <v>0</v>
      </c>
      <c r="G3178" s="67">
        <f>'Permitted Sources'!J2428</f>
        <v>0</v>
      </c>
      <c r="H3178" s="67">
        <f>'Permitted Sources'!K2428</f>
        <v>0</v>
      </c>
      <c r="I3178" s="67">
        <f>'Permitted Sources'!L2428</f>
        <v>1.0174604850277259E-2</v>
      </c>
      <c r="J3178" s="67">
        <f>'Permitted Sources'!M2428</f>
        <v>0</v>
      </c>
      <c r="K3178" t="str">
        <f t="shared" si="49"/>
        <v>Compressor Engines</v>
      </c>
    </row>
    <row r="3179" spans="1:11" x14ac:dyDescent="0.2">
      <c r="A3179" s="159" t="str">
        <f>'Permitted Sources'!A2429</f>
        <v>MTDEQ Permitted Sources</v>
      </c>
      <c r="B3179" t="str">
        <f>'Permitted Sources'!B2429</f>
        <v>30</v>
      </c>
      <c r="C3179" s="159">
        <f>'Permitted Sources'!D2429</f>
        <v>30003</v>
      </c>
      <c r="D3179" s="159">
        <f>'Permitted Sources'!E2429</f>
        <v>20200254</v>
      </c>
      <c r="E3179" t="str">
        <f>'Permitted Sources'!H2429</f>
        <v>Compressor Engines</v>
      </c>
      <c r="F3179" s="67">
        <f>'Permitted Sources'!I2429</f>
        <v>0</v>
      </c>
      <c r="G3179" s="67">
        <f>'Permitted Sources'!J2429</f>
        <v>0</v>
      </c>
      <c r="H3179" s="67">
        <f>'Permitted Sources'!K2429</f>
        <v>0</v>
      </c>
      <c r="I3179" s="67">
        <f>'Permitted Sources'!L2429</f>
        <v>0</v>
      </c>
      <c r="J3179" s="67">
        <f>'Permitted Sources'!M2429</f>
        <v>0.17860556352040755</v>
      </c>
      <c r="K3179" t="str">
        <f t="shared" si="49"/>
        <v>Compressor Engines</v>
      </c>
    </row>
    <row r="3180" spans="1:11" x14ac:dyDescent="0.2">
      <c r="A3180" s="159" t="str">
        <f>'Permitted Sources'!A2430</f>
        <v>MTDEQ Permitted Sources</v>
      </c>
      <c r="B3180" t="str">
        <f>'Permitted Sources'!B2430</f>
        <v>30</v>
      </c>
      <c r="C3180" s="159">
        <f>'Permitted Sources'!D2430</f>
        <v>30003</v>
      </c>
      <c r="D3180" s="159">
        <f>'Permitted Sources'!E2430</f>
        <v>20200254</v>
      </c>
      <c r="E3180" t="str">
        <f>'Permitted Sources'!H2430</f>
        <v>Compressor Engines</v>
      </c>
      <c r="F3180" s="67">
        <f>'Permitted Sources'!I2430</f>
        <v>0</v>
      </c>
      <c r="G3180" s="67">
        <f>'Permitted Sources'!J2430</f>
        <v>2.6192732756456998</v>
      </c>
      <c r="H3180" s="67">
        <f>'Permitted Sources'!K2430</f>
        <v>0</v>
      </c>
      <c r="I3180" s="67">
        <f>'Permitted Sources'!L2430</f>
        <v>0</v>
      </c>
      <c r="J3180" s="67">
        <f>'Permitted Sources'!M2430</f>
        <v>0</v>
      </c>
      <c r="K3180" t="str">
        <f t="shared" si="49"/>
        <v>Compressor Engines</v>
      </c>
    </row>
    <row r="3181" spans="1:11" x14ac:dyDescent="0.2">
      <c r="A3181" s="159" t="str">
        <f>'Permitted Sources'!A2431</f>
        <v>MTDEQ Permitted Sources</v>
      </c>
      <c r="B3181" t="str">
        <f>'Permitted Sources'!B2431</f>
        <v>30</v>
      </c>
      <c r="C3181" s="159">
        <f>'Permitted Sources'!D2431</f>
        <v>30003</v>
      </c>
      <c r="D3181" s="159">
        <f>'Permitted Sources'!E2431</f>
        <v>20200254</v>
      </c>
      <c r="E3181" t="str">
        <f>'Permitted Sources'!H2431</f>
        <v>Compressor Engines</v>
      </c>
      <c r="F3181" s="67">
        <f>'Permitted Sources'!I2431</f>
        <v>10.47695560792266</v>
      </c>
      <c r="G3181" s="67">
        <f>'Permitted Sources'!J2431</f>
        <v>0</v>
      </c>
      <c r="H3181" s="67">
        <f>'Permitted Sources'!K2431</f>
        <v>10.47695560792266</v>
      </c>
      <c r="I3181" s="67">
        <f>'Permitted Sources'!L2431</f>
        <v>0</v>
      </c>
      <c r="J3181" s="67">
        <f>'Permitted Sources'!M2431</f>
        <v>0</v>
      </c>
      <c r="K3181" t="str">
        <f t="shared" si="49"/>
        <v>Compressor Engines</v>
      </c>
    </row>
    <row r="3182" spans="1:11" x14ac:dyDescent="0.2">
      <c r="A3182" s="159" t="str">
        <f>'Permitted Sources'!A2432</f>
        <v>MTDEQ Permitted Sources</v>
      </c>
      <c r="B3182" t="str">
        <f>'Permitted Sources'!B2432</f>
        <v>30</v>
      </c>
      <c r="C3182" s="159">
        <f>'Permitted Sources'!D2432</f>
        <v>30003</v>
      </c>
      <c r="D3182" s="159">
        <f>'Permitted Sources'!E2432</f>
        <v>20200254</v>
      </c>
      <c r="E3182" t="str">
        <f>'Permitted Sources'!H2432</f>
        <v>Compressor Engines</v>
      </c>
      <c r="F3182" s="67">
        <f>'Permitted Sources'!I2432</f>
        <v>0</v>
      </c>
      <c r="G3182" s="67">
        <f>'Permitted Sources'!J2432</f>
        <v>0</v>
      </c>
      <c r="H3182" s="67">
        <f>'Permitted Sources'!K2432</f>
        <v>0</v>
      </c>
      <c r="I3182" s="67">
        <f>'Permitted Sources'!L2432</f>
        <v>1.0037110190138377E-2</v>
      </c>
      <c r="J3182" s="67">
        <f>'Permitted Sources'!M2432</f>
        <v>0</v>
      </c>
      <c r="K3182" t="str">
        <f t="shared" si="49"/>
        <v>Compressor Engines</v>
      </c>
    </row>
    <row r="3183" spans="1:11" x14ac:dyDescent="0.2">
      <c r="A3183" s="159" t="str">
        <f>'Permitted Sources'!A2433</f>
        <v>MTDEQ Permitted Sources</v>
      </c>
      <c r="B3183" t="str">
        <f>'Permitted Sources'!B2433</f>
        <v>30</v>
      </c>
      <c r="C3183" s="159">
        <f>'Permitted Sources'!D2433</f>
        <v>30003</v>
      </c>
      <c r="D3183" s="159">
        <f>'Permitted Sources'!E2433</f>
        <v>20200254</v>
      </c>
      <c r="E3183" t="str">
        <f>'Permitted Sources'!H2433</f>
        <v>Compressor Engines</v>
      </c>
      <c r="F3183" s="67">
        <f>'Permitted Sources'!I2433</f>
        <v>0</v>
      </c>
      <c r="G3183" s="67">
        <f>'Permitted Sources'!J2433</f>
        <v>0</v>
      </c>
      <c r="H3183" s="67">
        <f>'Permitted Sources'!K2433</f>
        <v>0</v>
      </c>
      <c r="I3183" s="67">
        <f>'Permitted Sources'!L2433</f>
        <v>0</v>
      </c>
      <c r="J3183" s="67">
        <f>'Permitted Sources'!M2433</f>
        <v>0.17681813293860207</v>
      </c>
      <c r="K3183" t="str">
        <f t="shared" si="49"/>
        <v>Compressor Engines</v>
      </c>
    </row>
    <row r="3184" spans="1:11" x14ac:dyDescent="0.2">
      <c r="A3184" s="159" t="str">
        <f>'Permitted Sources'!A2434</f>
        <v>MTDEQ Permitted Sources</v>
      </c>
      <c r="B3184" t="str">
        <f>'Permitted Sources'!B2434</f>
        <v>30</v>
      </c>
      <c r="C3184" s="159">
        <f>'Permitted Sources'!D2434</f>
        <v>30003</v>
      </c>
      <c r="D3184" s="159">
        <f>'Permitted Sources'!E2434</f>
        <v>20200254</v>
      </c>
      <c r="E3184" t="str">
        <f>'Permitted Sources'!H2434</f>
        <v>Compressor Engines</v>
      </c>
      <c r="F3184" s="67">
        <f>'Permitted Sources'!I2434</f>
        <v>0</v>
      </c>
      <c r="G3184" s="67">
        <f>'Permitted Sources'!J2434</f>
        <v>0</v>
      </c>
      <c r="H3184" s="67">
        <f>'Permitted Sources'!K2434</f>
        <v>0.23566584747804353</v>
      </c>
      <c r="I3184" s="67">
        <f>'Permitted Sources'!L2434</f>
        <v>0</v>
      </c>
      <c r="J3184" s="67">
        <f>'Permitted Sources'!M2434</f>
        <v>0</v>
      </c>
      <c r="K3184" t="str">
        <f t="shared" si="49"/>
        <v>Compressor Engines</v>
      </c>
    </row>
    <row r="3185" spans="1:11" x14ac:dyDescent="0.2">
      <c r="A3185" s="159" t="str">
        <f>'Permitted Sources'!A2435</f>
        <v>MTDEQ Permitted Sources</v>
      </c>
      <c r="B3185" t="str">
        <f>'Permitted Sources'!B2435</f>
        <v>30</v>
      </c>
      <c r="C3185" s="159">
        <f>'Permitted Sources'!D2435</f>
        <v>30003</v>
      </c>
      <c r="D3185" s="159">
        <f>'Permitted Sources'!E2435</f>
        <v>20200254</v>
      </c>
      <c r="E3185" t="str">
        <f>'Permitted Sources'!H2435</f>
        <v>Compressor Engines</v>
      </c>
      <c r="F3185" s="67">
        <f>'Permitted Sources'!I2435</f>
        <v>0</v>
      </c>
      <c r="G3185" s="67">
        <f>'Permitted Sources'!J2435</f>
        <v>2.5928743008990343</v>
      </c>
      <c r="H3185" s="67">
        <f>'Permitted Sources'!K2435</f>
        <v>0</v>
      </c>
      <c r="I3185" s="67">
        <f>'Permitted Sources'!L2435</f>
        <v>0</v>
      </c>
      <c r="J3185" s="67">
        <f>'Permitted Sources'!M2435</f>
        <v>0</v>
      </c>
      <c r="K3185" t="str">
        <f t="shared" si="49"/>
        <v>Compressor Engines</v>
      </c>
    </row>
    <row r="3186" spans="1:11" x14ac:dyDescent="0.2">
      <c r="A3186" s="159" t="str">
        <f>'Permitted Sources'!A2436</f>
        <v>MTDEQ Permitted Sources</v>
      </c>
      <c r="B3186" t="str">
        <f>'Permitted Sources'!B2436</f>
        <v>30</v>
      </c>
      <c r="C3186" s="159">
        <f>'Permitted Sources'!D2436</f>
        <v>30003</v>
      </c>
      <c r="D3186" s="159">
        <f>'Permitted Sources'!E2436</f>
        <v>20200254</v>
      </c>
      <c r="E3186" t="str">
        <f>'Permitted Sources'!H2436</f>
        <v>Compressor Engines</v>
      </c>
      <c r="F3186" s="67">
        <f>'Permitted Sources'!I2436</f>
        <v>4.2429477172257561</v>
      </c>
      <c r="G3186" s="67">
        <f>'Permitted Sources'!J2436</f>
        <v>0</v>
      </c>
      <c r="H3186" s="67">
        <f>'Permitted Sources'!K2436</f>
        <v>0</v>
      </c>
      <c r="I3186" s="67">
        <f>'Permitted Sources'!L2436</f>
        <v>0</v>
      </c>
      <c r="J3186" s="67">
        <f>'Permitted Sources'!M2436</f>
        <v>0</v>
      </c>
      <c r="K3186" t="str">
        <f t="shared" si="49"/>
        <v>Compressor Engines</v>
      </c>
    </row>
    <row r="3187" spans="1:11" x14ac:dyDescent="0.2">
      <c r="A3187" s="159" t="str">
        <f>'Permitted Sources'!A2437</f>
        <v>MTDEQ Permitted Sources</v>
      </c>
      <c r="B3187" t="str">
        <f>'Permitted Sources'!B2437</f>
        <v>30</v>
      </c>
      <c r="C3187" s="159">
        <f>'Permitted Sources'!D2437</f>
        <v>30003</v>
      </c>
      <c r="D3187" s="159">
        <f>'Permitted Sources'!E2437</f>
        <v>20200254</v>
      </c>
      <c r="E3187" t="str">
        <f>'Permitted Sources'!H2437</f>
        <v>Compressor Engines</v>
      </c>
      <c r="F3187" s="67">
        <f>'Permitted Sources'!I2437</f>
        <v>0</v>
      </c>
      <c r="G3187" s="67">
        <f>'Permitted Sources'!J2437</f>
        <v>0</v>
      </c>
      <c r="H3187" s="67">
        <f>'Permitted Sources'!K2437</f>
        <v>0</v>
      </c>
      <c r="I3187" s="67">
        <f>'Permitted Sources'!L2437</f>
        <v>1.0037110190138377E-2</v>
      </c>
      <c r="J3187" s="67">
        <f>'Permitted Sources'!M2437</f>
        <v>0</v>
      </c>
      <c r="K3187" t="str">
        <f t="shared" si="49"/>
        <v>Compressor Engines</v>
      </c>
    </row>
    <row r="3188" spans="1:11" x14ac:dyDescent="0.2">
      <c r="A3188" s="159" t="str">
        <f>'Permitted Sources'!A2438</f>
        <v>MTDEQ Permitted Sources</v>
      </c>
      <c r="B3188" t="str">
        <f>'Permitted Sources'!B2438</f>
        <v>30</v>
      </c>
      <c r="C3188" s="159">
        <f>'Permitted Sources'!D2438</f>
        <v>30003</v>
      </c>
      <c r="D3188" s="159">
        <f>'Permitted Sources'!E2438</f>
        <v>20200254</v>
      </c>
      <c r="E3188" t="str">
        <f>'Permitted Sources'!H2438</f>
        <v>Compressor Engines</v>
      </c>
      <c r="F3188" s="67">
        <f>'Permitted Sources'!I2438</f>
        <v>0</v>
      </c>
      <c r="G3188" s="67">
        <f>'Permitted Sources'!J2438</f>
        <v>0</v>
      </c>
      <c r="H3188" s="67">
        <f>'Permitted Sources'!K2438</f>
        <v>0</v>
      </c>
      <c r="I3188" s="67">
        <f>'Permitted Sources'!L2438</f>
        <v>0</v>
      </c>
      <c r="J3188" s="67">
        <f>'Permitted Sources'!M2438</f>
        <v>0.17819307953999089</v>
      </c>
      <c r="K3188" t="str">
        <f t="shared" si="49"/>
        <v>Compressor Engines</v>
      </c>
    </row>
    <row r="3189" spans="1:11" x14ac:dyDescent="0.2">
      <c r="A3189" s="159" t="str">
        <f>'Permitted Sources'!A2439</f>
        <v>MTDEQ Permitted Sources</v>
      </c>
      <c r="B3189" t="str">
        <f>'Permitted Sources'!B2439</f>
        <v>30</v>
      </c>
      <c r="C3189" s="159">
        <f>'Permitted Sources'!D2439</f>
        <v>30003</v>
      </c>
      <c r="D3189" s="159">
        <f>'Permitted Sources'!E2439</f>
        <v>20200254</v>
      </c>
      <c r="E3189" t="str">
        <f>'Permitted Sources'!H2439</f>
        <v>Compressor Engines</v>
      </c>
      <c r="F3189" s="67">
        <f>'Permitted Sources'!I2439</f>
        <v>0</v>
      </c>
      <c r="G3189" s="67">
        <f>'Permitted Sources'!J2439</f>
        <v>0</v>
      </c>
      <c r="H3189" s="67">
        <f>'Permitted Sources'!K2439</f>
        <v>0.17819307953999089</v>
      </c>
      <c r="I3189" s="67">
        <f>'Permitted Sources'!L2439</f>
        <v>0</v>
      </c>
      <c r="J3189" s="67">
        <f>'Permitted Sources'!M2439</f>
        <v>0</v>
      </c>
      <c r="K3189" t="str">
        <f t="shared" si="49"/>
        <v>Compressor Engines</v>
      </c>
    </row>
    <row r="3190" spans="1:11" x14ac:dyDescent="0.2">
      <c r="A3190" s="159" t="str">
        <f>'Permitted Sources'!A2440</f>
        <v>MTDEQ Permitted Sources</v>
      </c>
      <c r="B3190" t="str">
        <f>'Permitted Sources'!B2440</f>
        <v>30</v>
      </c>
      <c r="C3190" s="159">
        <f>'Permitted Sources'!D2440</f>
        <v>30003</v>
      </c>
      <c r="D3190" s="159">
        <f>'Permitted Sources'!E2440</f>
        <v>20200254</v>
      </c>
      <c r="E3190" t="str">
        <f>'Permitted Sources'!H2440</f>
        <v>Compressor Engines</v>
      </c>
      <c r="F3190" s="67">
        <f>'Permitted Sources'!I2440</f>
        <v>0</v>
      </c>
      <c r="G3190" s="67">
        <f>'Permitted Sources'!J2440</f>
        <v>2.6134984999198667</v>
      </c>
      <c r="H3190" s="67">
        <f>'Permitted Sources'!K2440</f>
        <v>0</v>
      </c>
      <c r="I3190" s="67">
        <f>'Permitted Sources'!L2440</f>
        <v>0</v>
      </c>
      <c r="J3190" s="67">
        <f>'Permitted Sources'!M2440</f>
        <v>0</v>
      </c>
      <c r="K3190" t="str">
        <f t="shared" si="49"/>
        <v>Compressor Engines</v>
      </c>
    </row>
    <row r="3191" spans="1:11" x14ac:dyDescent="0.2">
      <c r="A3191" s="159" t="str">
        <f>'Permitted Sources'!A2441</f>
        <v>MTDEQ Permitted Sources</v>
      </c>
      <c r="B3191" t="str">
        <f>'Permitted Sources'!B2441</f>
        <v>30</v>
      </c>
      <c r="C3191" s="159">
        <f>'Permitted Sources'!D2441</f>
        <v>30003</v>
      </c>
      <c r="D3191" s="159">
        <f>'Permitted Sources'!E2441</f>
        <v>20200254</v>
      </c>
      <c r="E3191" t="str">
        <f>'Permitted Sources'!H2441</f>
        <v>Compressor Engines</v>
      </c>
      <c r="F3191" s="67">
        <f>'Permitted Sources'!I2441</f>
        <v>2.791691579459858</v>
      </c>
      <c r="G3191" s="67">
        <f>'Permitted Sources'!J2441</f>
        <v>0</v>
      </c>
      <c r="H3191" s="67">
        <f>'Permitted Sources'!K2441</f>
        <v>0</v>
      </c>
      <c r="I3191" s="67">
        <f>'Permitted Sources'!L2441</f>
        <v>0</v>
      </c>
      <c r="J3191" s="67">
        <f>'Permitted Sources'!M2441</f>
        <v>0</v>
      </c>
      <c r="K3191" t="str">
        <f t="shared" si="49"/>
        <v>Compressor Engines</v>
      </c>
    </row>
    <row r="3192" spans="1:11" x14ac:dyDescent="0.2">
      <c r="A3192" s="159" t="str">
        <f>'Permitted Sources'!A2442</f>
        <v>MTDEQ Permitted Sources</v>
      </c>
      <c r="B3192" t="str">
        <f>'Permitted Sources'!B2442</f>
        <v>30</v>
      </c>
      <c r="C3192" s="159">
        <f>'Permitted Sources'!D2442</f>
        <v>30003</v>
      </c>
      <c r="D3192" s="159">
        <f>'Permitted Sources'!E2442</f>
        <v>20200254</v>
      </c>
      <c r="E3192" t="str">
        <f>'Permitted Sources'!H2442</f>
        <v>Compressor Engines</v>
      </c>
      <c r="F3192" s="67">
        <f>'Permitted Sources'!I2442</f>
        <v>0</v>
      </c>
      <c r="G3192" s="67">
        <f>'Permitted Sources'!J2442</f>
        <v>0</v>
      </c>
      <c r="H3192" s="67">
        <f>'Permitted Sources'!K2442</f>
        <v>0</v>
      </c>
      <c r="I3192" s="67">
        <f>'Permitted Sources'!L2442</f>
        <v>1.0037110190138377E-2</v>
      </c>
      <c r="J3192" s="67">
        <f>'Permitted Sources'!M2442</f>
        <v>0</v>
      </c>
      <c r="K3192" t="str">
        <f t="shared" si="49"/>
        <v>Compressor Engines</v>
      </c>
    </row>
    <row r="3193" spans="1:11" x14ac:dyDescent="0.2">
      <c r="A3193" s="159" t="str">
        <f>'Permitted Sources'!A2443</f>
        <v>MTDEQ Permitted Sources</v>
      </c>
      <c r="B3193" t="str">
        <f>'Permitted Sources'!B2443</f>
        <v>30</v>
      </c>
      <c r="C3193" s="159">
        <f>'Permitted Sources'!D2443</f>
        <v>30003</v>
      </c>
      <c r="D3193" s="159">
        <f>'Permitted Sources'!E2443</f>
        <v>20200254</v>
      </c>
      <c r="E3193" t="str">
        <f>'Permitted Sources'!H2443</f>
        <v>Compressor Engines</v>
      </c>
      <c r="F3193" s="67">
        <f>'Permitted Sources'!I2443</f>
        <v>0</v>
      </c>
      <c r="G3193" s="67">
        <f>'Permitted Sources'!J2443</f>
        <v>0</v>
      </c>
      <c r="H3193" s="67">
        <f>'Permitted Sources'!K2443</f>
        <v>0</v>
      </c>
      <c r="I3193" s="67">
        <f>'Permitted Sources'!L2443</f>
        <v>0</v>
      </c>
      <c r="J3193" s="67">
        <f>'Permitted Sources'!M2443</f>
        <v>0.17750560623929648</v>
      </c>
      <c r="K3193" t="str">
        <f t="shared" si="49"/>
        <v>Compressor Engines</v>
      </c>
    </row>
    <row r="3194" spans="1:11" x14ac:dyDescent="0.2">
      <c r="A3194" s="159" t="str">
        <f>'Permitted Sources'!A2444</f>
        <v>MTDEQ Permitted Sources</v>
      </c>
      <c r="B3194" t="str">
        <f>'Permitted Sources'!B2444</f>
        <v>30</v>
      </c>
      <c r="C3194" s="159">
        <f>'Permitted Sources'!D2444</f>
        <v>30003</v>
      </c>
      <c r="D3194" s="159">
        <f>'Permitted Sources'!E2444</f>
        <v>20200254</v>
      </c>
      <c r="E3194" t="str">
        <f>'Permitted Sources'!H2444</f>
        <v>Compressor Engines</v>
      </c>
      <c r="F3194" s="67">
        <f>'Permitted Sources'!I2444</f>
        <v>0</v>
      </c>
      <c r="G3194" s="67">
        <f>'Permitted Sources'!J2444</f>
        <v>0</v>
      </c>
      <c r="H3194" s="67">
        <f>'Permitted Sources'!K2444</f>
        <v>0.41413391633831226</v>
      </c>
      <c r="I3194" s="67">
        <f>'Permitted Sources'!L2444</f>
        <v>0</v>
      </c>
      <c r="J3194" s="67">
        <f>'Permitted Sources'!M2444</f>
        <v>0</v>
      </c>
      <c r="K3194" t="str">
        <f t="shared" si="49"/>
        <v>Compressor Engines</v>
      </c>
    </row>
    <row r="3195" spans="1:11" x14ac:dyDescent="0.2">
      <c r="A3195" s="159" t="str">
        <f>'Permitted Sources'!A2445</f>
        <v>MTDEQ Permitted Sources</v>
      </c>
      <c r="B3195" t="str">
        <f>'Permitted Sources'!B2445</f>
        <v>30</v>
      </c>
      <c r="C3195" s="159">
        <f>'Permitted Sources'!D2445</f>
        <v>30003</v>
      </c>
      <c r="D3195" s="159">
        <f>'Permitted Sources'!E2445</f>
        <v>20200254</v>
      </c>
      <c r="E3195" t="str">
        <f>'Permitted Sources'!H2445</f>
        <v>Compressor Engines</v>
      </c>
      <c r="F3195" s="67">
        <f>'Permitted Sources'!I2445</f>
        <v>0</v>
      </c>
      <c r="G3195" s="67">
        <f>'Permitted Sources'!J2445</f>
        <v>2.6029114110891727</v>
      </c>
      <c r="H3195" s="67">
        <f>'Permitted Sources'!K2445</f>
        <v>0</v>
      </c>
      <c r="I3195" s="67">
        <f>'Permitted Sources'!L2445</f>
        <v>0</v>
      </c>
      <c r="J3195" s="67">
        <f>'Permitted Sources'!M2445</f>
        <v>0</v>
      </c>
      <c r="K3195" t="str">
        <f t="shared" si="49"/>
        <v>Compressor Engines</v>
      </c>
    </row>
    <row r="3196" spans="1:11" x14ac:dyDescent="0.2">
      <c r="A3196" s="159" t="str">
        <f>'Permitted Sources'!A2446</f>
        <v>MTDEQ Permitted Sources</v>
      </c>
      <c r="B3196" t="str">
        <f>'Permitted Sources'!B2446</f>
        <v>30</v>
      </c>
      <c r="C3196" s="159">
        <f>'Permitted Sources'!D2446</f>
        <v>30003</v>
      </c>
      <c r="D3196" s="159">
        <f>'Permitted Sources'!E2446</f>
        <v>20200254</v>
      </c>
      <c r="E3196" t="str">
        <f>'Permitted Sources'!H2446</f>
        <v>Compressor Engines</v>
      </c>
      <c r="F3196" s="67">
        <f>'Permitted Sources'!I2446</f>
        <v>3.8451756654439708</v>
      </c>
      <c r="G3196" s="67">
        <f>'Permitted Sources'!J2446</f>
        <v>0</v>
      </c>
      <c r="H3196" s="67">
        <f>'Permitted Sources'!K2446</f>
        <v>0</v>
      </c>
      <c r="I3196" s="67">
        <f>'Permitted Sources'!L2446</f>
        <v>0</v>
      </c>
      <c r="J3196" s="67">
        <f>'Permitted Sources'!M2446</f>
        <v>0</v>
      </c>
      <c r="K3196" t="str">
        <f t="shared" si="49"/>
        <v>Compressor Engines</v>
      </c>
    </row>
    <row r="3197" spans="1:11" x14ac:dyDescent="0.2">
      <c r="A3197" s="159" t="str">
        <f>'Permitted Sources'!A2447</f>
        <v>MTDEQ Permitted Sources</v>
      </c>
      <c r="B3197" t="str">
        <f>'Permitted Sources'!B2447</f>
        <v>30</v>
      </c>
      <c r="C3197" s="159">
        <f>'Permitted Sources'!D2447</f>
        <v>30003</v>
      </c>
      <c r="D3197" s="159">
        <f>'Permitted Sources'!E2447</f>
        <v>20200254</v>
      </c>
      <c r="E3197" t="str">
        <f>'Permitted Sources'!H2447</f>
        <v>Compressor Engines</v>
      </c>
      <c r="F3197" s="67">
        <f>'Permitted Sources'!I2447</f>
        <v>0</v>
      </c>
      <c r="G3197" s="67">
        <f>'Permitted Sources'!J2447</f>
        <v>0</v>
      </c>
      <c r="H3197" s="67">
        <f>'Permitted Sources'!K2447</f>
        <v>0</v>
      </c>
      <c r="I3197" s="67">
        <f>'Permitted Sources'!L2447</f>
        <v>1.0174604850277259E-2</v>
      </c>
      <c r="J3197" s="67">
        <f>'Permitted Sources'!M2447</f>
        <v>0</v>
      </c>
      <c r="K3197" t="str">
        <f t="shared" si="49"/>
        <v>Compressor Engines</v>
      </c>
    </row>
    <row r="3198" spans="1:11" x14ac:dyDescent="0.2">
      <c r="A3198" s="159" t="str">
        <f>'Permitted Sources'!A2448</f>
        <v>MTDEQ Permitted Sources</v>
      </c>
      <c r="B3198" t="str">
        <f>'Permitted Sources'!B2448</f>
        <v>30</v>
      </c>
      <c r="C3198" s="159">
        <f>'Permitted Sources'!D2448</f>
        <v>30003</v>
      </c>
      <c r="D3198" s="159">
        <f>'Permitted Sources'!E2448</f>
        <v>20200254</v>
      </c>
      <c r="E3198" t="str">
        <f>'Permitted Sources'!H2448</f>
        <v>Compressor Engines</v>
      </c>
      <c r="F3198" s="67">
        <f>'Permitted Sources'!I2448</f>
        <v>0</v>
      </c>
      <c r="G3198" s="67">
        <f>'Permitted Sources'!J2448</f>
        <v>0</v>
      </c>
      <c r="H3198" s="67">
        <f>'Permitted Sources'!K2448</f>
        <v>0.11907037568027169</v>
      </c>
      <c r="I3198" s="67">
        <f>'Permitted Sources'!L2448</f>
        <v>0</v>
      </c>
      <c r="J3198" s="67">
        <f>'Permitted Sources'!M2448</f>
        <v>0</v>
      </c>
      <c r="K3198" t="str">
        <f t="shared" si="49"/>
        <v>Compressor Engines</v>
      </c>
    </row>
    <row r="3199" spans="1:11" x14ac:dyDescent="0.2">
      <c r="A3199" s="159" t="str">
        <f>'Permitted Sources'!A2449</f>
        <v>MTDEQ Permitted Sources</v>
      </c>
      <c r="B3199" t="str">
        <f>'Permitted Sources'!B2449</f>
        <v>30</v>
      </c>
      <c r="C3199" s="159">
        <f>'Permitted Sources'!D2449</f>
        <v>30003</v>
      </c>
      <c r="D3199" s="159">
        <f>'Permitted Sources'!E2449</f>
        <v>20200254</v>
      </c>
      <c r="E3199" t="str">
        <f>'Permitted Sources'!H2449</f>
        <v>Compressor Engines</v>
      </c>
      <c r="F3199" s="67">
        <f>'Permitted Sources'!I2449</f>
        <v>0</v>
      </c>
      <c r="G3199" s="67">
        <f>'Permitted Sources'!J2449</f>
        <v>0</v>
      </c>
      <c r="H3199" s="67">
        <f>'Permitted Sources'!K2449</f>
        <v>0</v>
      </c>
      <c r="I3199" s="67">
        <f>'Permitted Sources'!L2449</f>
        <v>0</v>
      </c>
      <c r="J3199" s="67">
        <f>'Permitted Sources'!M2449</f>
        <v>0.17860556352040755</v>
      </c>
      <c r="K3199" t="str">
        <f t="shared" si="49"/>
        <v>Compressor Engines</v>
      </c>
    </row>
    <row r="3200" spans="1:11" x14ac:dyDescent="0.2">
      <c r="A3200" s="159" t="str">
        <f>'Permitted Sources'!A2450</f>
        <v>MTDEQ Permitted Sources</v>
      </c>
      <c r="B3200" t="str">
        <f>'Permitted Sources'!B2450</f>
        <v>30</v>
      </c>
      <c r="C3200" s="159">
        <f>'Permitted Sources'!D2450</f>
        <v>30003</v>
      </c>
      <c r="D3200" s="159">
        <f>'Permitted Sources'!E2450</f>
        <v>20200254</v>
      </c>
      <c r="E3200" t="str">
        <f>'Permitted Sources'!H2450</f>
        <v>Compressor Engines</v>
      </c>
      <c r="F3200" s="67">
        <f>'Permitted Sources'!I2450</f>
        <v>0</v>
      </c>
      <c r="G3200" s="67">
        <f>'Permitted Sources'!J2450</f>
        <v>2.6195482649659776</v>
      </c>
      <c r="H3200" s="67">
        <f>'Permitted Sources'!K2450</f>
        <v>0</v>
      </c>
      <c r="I3200" s="67">
        <f>'Permitted Sources'!L2450</f>
        <v>0</v>
      </c>
      <c r="J3200" s="67">
        <f>'Permitted Sources'!M2450</f>
        <v>0</v>
      </c>
      <c r="K3200" t="str">
        <f t="shared" si="49"/>
        <v>Compressor Engines</v>
      </c>
    </row>
    <row r="3201" spans="1:11" x14ac:dyDescent="0.2">
      <c r="A3201" s="159" t="str">
        <f>'Permitted Sources'!A2451</f>
        <v>MTDEQ Permitted Sources</v>
      </c>
      <c r="B3201" t="str">
        <f>'Permitted Sources'!B2451</f>
        <v>30</v>
      </c>
      <c r="C3201" s="159">
        <f>'Permitted Sources'!D2451</f>
        <v>30003</v>
      </c>
      <c r="D3201" s="159">
        <f>'Permitted Sources'!E2451</f>
        <v>20200254</v>
      </c>
      <c r="E3201" t="str">
        <f>'Permitted Sources'!H2451</f>
        <v>Compressor Engines</v>
      </c>
      <c r="F3201" s="67">
        <f>'Permitted Sources'!I2451</f>
        <v>4.1079279609693735</v>
      </c>
      <c r="G3201" s="67">
        <f>'Permitted Sources'!J2451</f>
        <v>0</v>
      </c>
      <c r="H3201" s="67">
        <f>'Permitted Sources'!K2451</f>
        <v>0</v>
      </c>
      <c r="I3201" s="67">
        <f>'Permitted Sources'!L2451</f>
        <v>0</v>
      </c>
      <c r="J3201" s="67">
        <f>'Permitted Sources'!M2451</f>
        <v>0</v>
      </c>
      <c r="K3201" t="str">
        <f t="shared" si="49"/>
        <v>Compressor Engines</v>
      </c>
    </row>
    <row r="3202" spans="1:11" x14ac:dyDescent="0.2">
      <c r="A3202" s="159" t="str">
        <f>'Permitted Sources'!A2452</f>
        <v>MTDEQ Permitted Sources</v>
      </c>
      <c r="B3202" t="str">
        <f>'Permitted Sources'!B2452</f>
        <v>30</v>
      </c>
      <c r="C3202" s="159">
        <f>'Permitted Sources'!D2452</f>
        <v>30003</v>
      </c>
      <c r="D3202" s="159">
        <f>'Permitted Sources'!E2452</f>
        <v>20200254</v>
      </c>
      <c r="E3202" t="str">
        <f>'Permitted Sources'!H2452</f>
        <v>Compressor Engines</v>
      </c>
      <c r="F3202" s="67">
        <f>'Permitted Sources'!I2452</f>
        <v>0</v>
      </c>
      <c r="G3202" s="67">
        <f>'Permitted Sources'!J2452</f>
        <v>0</v>
      </c>
      <c r="H3202" s="67">
        <f>'Permitted Sources'!K2452</f>
        <v>0</v>
      </c>
      <c r="I3202" s="67">
        <f>'Permitted Sources'!L2452</f>
        <v>1.0174604850277259E-2</v>
      </c>
      <c r="J3202" s="67">
        <f>'Permitted Sources'!M2452</f>
        <v>0</v>
      </c>
      <c r="K3202" t="str">
        <f t="shared" si="49"/>
        <v>Compressor Engines</v>
      </c>
    </row>
    <row r="3203" spans="1:11" x14ac:dyDescent="0.2">
      <c r="A3203" s="159" t="str">
        <f>'Permitted Sources'!A2453</f>
        <v>MTDEQ Permitted Sources</v>
      </c>
      <c r="B3203" t="str">
        <f>'Permitted Sources'!B2453</f>
        <v>30</v>
      </c>
      <c r="C3203" s="159">
        <f>'Permitted Sources'!D2453</f>
        <v>30003</v>
      </c>
      <c r="D3203" s="159">
        <f>'Permitted Sources'!E2453</f>
        <v>20200254</v>
      </c>
      <c r="E3203" t="str">
        <f>'Permitted Sources'!H2453</f>
        <v>Compressor Engines</v>
      </c>
      <c r="F3203" s="67">
        <f>'Permitted Sources'!I2453</f>
        <v>0</v>
      </c>
      <c r="G3203" s="67">
        <f>'Permitted Sources'!J2453</f>
        <v>0</v>
      </c>
      <c r="H3203" s="67">
        <f>'Permitted Sources'!K2453</f>
        <v>0</v>
      </c>
      <c r="I3203" s="67">
        <f>'Permitted Sources'!L2453</f>
        <v>0</v>
      </c>
      <c r="J3203" s="67">
        <f>'Permitted Sources'!M2453</f>
        <v>0.17929303682110195</v>
      </c>
      <c r="K3203" t="str">
        <f t="shared" si="49"/>
        <v>Compressor Engines</v>
      </c>
    </row>
    <row r="3204" spans="1:11" x14ac:dyDescent="0.2">
      <c r="A3204" s="159" t="str">
        <f>'Permitted Sources'!A2454</f>
        <v>MTDEQ Permitted Sources</v>
      </c>
      <c r="B3204" t="str">
        <f>'Permitted Sources'!B2454</f>
        <v>30</v>
      </c>
      <c r="C3204" s="159">
        <f>'Permitted Sources'!D2454</f>
        <v>30003</v>
      </c>
      <c r="D3204" s="159">
        <f>'Permitted Sources'!E2454</f>
        <v>20200254</v>
      </c>
      <c r="E3204" t="str">
        <f>'Permitted Sources'!H2454</f>
        <v>Compressor Engines</v>
      </c>
      <c r="F3204" s="67">
        <f>'Permitted Sources'!I2454</f>
        <v>0</v>
      </c>
      <c r="G3204" s="67">
        <f>'Permitted Sources'!J2454</f>
        <v>0</v>
      </c>
      <c r="H3204" s="67">
        <f>'Permitted Sources'!K2454</f>
        <v>0.29877589648179032</v>
      </c>
      <c r="I3204" s="67">
        <f>'Permitted Sources'!L2454</f>
        <v>0</v>
      </c>
      <c r="J3204" s="67">
        <f>'Permitted Sources'!M2454</f>
        <v>0</v>
      </c>
      <c r="K3204" t="str">
        <f t="shared" si="49"/>
        <v>Compressor Engines</v>
      </c>
    </row>
    <row r="3205" spans="1:11" x14ac:dyDescent="0.2">
      <c r="A3205" s="159" t="str">
        <f>'Permitted Sources'!A2455</f>
        <v>MTDEQ Permitted Sources</v>
      </c>
      <c r="B3205" t="str">
        <f>'Permitted Sources'!B2455</f>
        <v>30</v>
      </c>
      <c r="C3205" s="159">
        <f>'Permitted Sources'!D2455</f>
        <v>30003</v>
      </c>
      <c r="D3205" s="159">
        <f>'Permitted Sources'!E2455</f>
        <v>20200254</v>
      </c>
      <c r="E3205" t="str">
        <f>'Permitted Sources'!H2455</f>
        <v>Compressor Engines</v>
      </c>
      <c r="F3205" s="67">
        <f>'Permitted Sources'!I2455</f>
        <v>0</v>
      </c>
      <c r="G3205" s="67">
        <f>'Permitted Sources'!J2455</f>
        <v>2.6291728911756991</v>
      </c>
      <c r="H3205" s="67">
        <f>'Permitted Sources'!K2455</f>
        <v>0</v>
      </c>
      <c r="I3205" s="67">
        <f>'Permitted Sources'!L2455</f>
        <v>0</v>
      </c>
      <c r="J3205" s="67">
        <f>'Permitted Sources'!M2455</f>
        <v>0</v>
      </c>
      <c r="K3205" t="str">
        <f t="shared" si="49"/>
        <v>Compressor Engines</v>
      </c>
    </row>
    <row r="3206" spans="1:11" x14ac:dyDescent="0.2">
      <c r="A3206" s="159" t="str">
        <f>'Permitted Sources'!A2456</f>
        <v>MTDEQ Permitted Sources</v>
      </c>
      <c r="B3206" t="str">
        <f>'Permitted Sources'!B2456</f>
        <v>30</v>
      </c>
      <c r="C3206" s="159">
        <f>'Permitted Sources'!D2456</f>
        <v>30003</v>
      </c>
      <c r="D3206" s="159">
        <f>'Permitted Sources'!E2456</f>
        <v>20200254</v>
      </c>
      <c r="E3206" t="str">
        <f>'Permitted Sources'!H2456</f>
        <v>Compressor Engines</v>
      </c>
      <c r="F3206" s="67">
        <f>'Permitted Sources'!I2456</f>
        <v>3.8242764771028606</v>
      </c>
      <c r="G3206" s="67">
        <f>'Permitted Sources'!J2456</f>
        <v>0</v>
      </c>
      <c r="H3206" s="67">
        <f>'Permitted Sources'!K2456</f>
        <v>0</v>
      </c>
      <c r="I3206" s="67">
        <f>'Permitted Sources'!L2456</f>
        <v>0</v>
      </c>
      <c r="J3206" s="67">
        <f>'Permitted Sources'!M2456</f>
        <v>0</v>
      </c>
      <c r="K3206" t="str">
        <f t="shared" si="49"/>
        <v>Compressor Engines</v>
      </c>
    </row>
    <row r="3207" spans="1:11" x14ac:dyDescent="0.2">
      <c r="A3207" s="159" t="str">
        <f>'Permitted Sources'!A2457</f>
        <v>MTDEQ Permitted Sources</v>
      </c>
      <c r="B3207" t="str">
        <f>'Permitted Sources'!B2457</f>
        <v>30</v>
      </c>
      <c r="C3207" s="159">
        <f>'Permitted Sources'!D2457</f>
        <v>30003</v>
      </c>
      <c r="D3207" s="159">
        <f>'Permitted Sources'!E2457</f>
        <v>20200254</v>
      </c>
      <c r="E3207" t="str">
        <f>'Permitted Sources'!H2457</f>
        <v>Compressor Engines</v>
      </c>
      <c r="F3207" s="67">
        <f>'Permitted Sources'!I2457</f>
        <v>0</v>
      </c>
      <c r="G3207" s="67">
        <f>'Permitted Sources'!J2457</f>
        <v>0</v>
      </c>
      <c r="H3207" s="67">
        <f>'Permitted Sources'!K2457</f>
        <v>0</v>
      </c>
      <c r="I3207" s="67">
        <f>'Permitted Sources'!L2457</f>
        <v>9.8996155299994944E-3</v>
      </c>
      <c r="J3207" s="67">
        <f>'Permitted Sources'!M2457</f>
        <v>0</v>
      </c>
      <c r="K3207" t="str">
        <f t="shared" ref="K3207:K3270" si="50">IF(E3207="Unpermitted Fugitives","Fugitives",IF(E3207="Natural Gas Processing Facilities, Pump Seals","Fugitives",IF(E3207="Natural Gas Production, All Equipt Leak Fugitives","Fugitives",IF(E3207="External Combustion Boilers","Heaters",IF(E3207="Permitted Tank Losses","Condensate tank ",IF(E3207="Permitted Fugitives","Fugitives",IF(E3207="Process Heaters","Heaters",E3207)))))))</f>
        <v>Compressor Engines</v>
      </c>
    </row>
    <row r="3208" spans="1:11" x14ac:dyDescent="0.2">
      <c r="A3208" s="159" t="str">
        <f>'Permitted Sources'!A2458</f>
        <v>MTDEQ Permitted Sources</v>
      </c>
      <c r="B3208" t="str">
        <f>'Permitted Sources'!B2458</f>
        <v>30</v>
      </c>
      <c r="C3208" s="159">
        <f>'Permitted Sources'!D2458</f>
        <v>30003</v>
      </c>
      <c r="D3208" s="159">
        <f>'Permitted Sources'!E2458</f>
        <v>20200254</v>
      </c>
      <c r="E3208" t="str">
        <f>'Permitted Sources'!H2458</f>
        <v>Compressor Engines</v>
      </c>
      <c r="F3208" s="67">
        <f>'Permitted Sources'!I2458</f>
        <v>0</v>
      </c>
      <c r="G3208" s="67">
        <f>'Permitted Sources'!J2458</f>
        <v>0</v>
      </c>
      <c r="H3208" s="67">
        <f>'Permitted Sources'!K2458</f>
        <v>5.8572725219163679E-2</v>
      </c>
      <c r="I3208" s="67">
        <f>'Permitted Sources'!L2458</f>
        <v>0</v>
      </c>
      <c r="J3208" s="67">
        <f>'Permitted Sources'!M2458</f>
        <v>0</v>
      </c>
      <c r="K3208" t="str">
        <f t="shared" si="50"/>
        <v>Compressor Engines</v>
      </c>
    </row>
    <row r="3209" spans="1:11" x14ac:dyDescent="0.2">
      <c r="A3209" s="159" t="str">
        <f>'Permitted Sources'!A2459</f>
        <v>MTDEQ Permitted Sources</v>
      </c>
      <c r="B3209" t="str">
        <f>'Permitted Sources'!B2459</f>
        <v>30</v>
      </c>
      <c r="C3209" s="159">
        <f>'Permitted Sources'!D2459</f>
        <v>30003</v>
      </c>
      <c r="D3209" s="159">
        <f>'Permitted Sources'!E2459</f>
        <v>20200254</v>
      </c>
      <c r="E3209" t="str">
        <f>'Permitted Sources'!H2459</f>
        <v>Compressor Engines</v>
      </c>
      <c r="F3209" s="67">
        <f>'Permitted Sources'!I2459</f>
        <v>0</v>
      </c>
      <c r="G3209" s="67">
        <f>'Permitted Sources'!J2459</f>
        <v>0</v>
      </c>
      <c r="H3209" s="67">
        <f>'Permitted Sources'!K2459</f>
        <v>0</v>
      </c>
      <c r="I3209" s="67">
        <f>'Permitted Sources'!L2459</f>
        <v>0</v>
      </c>
      <c r="J3209" s="67">
        <f>'Permitted Sources'!M2459</f>
        <v>0.17571817565749104</v>
      </c>
      <c r="K3209" t="str">
        <f t="shared" si="50"/>
        <v>Compressor Engines</v>
      </c>
    </row>
    <row r="3210" spans="1:11" x14ac:dyDescent="0.2">
      <c r="A3210" s="159" t="str">
        <f>'Permitted Sources'!A2460</f>
        <v>MTDEQ Permitted Sources</v>
      </c>
      <c r="B3210" t="str">
        <f>'Permitted Sources'!B2460</f>
        <v>30</v>
      </c>
      <c r="C3210" s="159">
        <f>'Permitted Sources'!D2460</f>
        <v>30003</v>
      </c>
      <c r="D3210" s="159">
        <f>'Permitted Sources'!E2460</f>
        <v>20200254</v>
      </c>
      <c r="E3210" t="str">
        <f>'Permitted Sources'!H2460</f>
        <v>Compressor Engines</v>
      </c>
      <c r="F3210" s="67">
        <f>'Permitted Sources'!I2460</f>
        <v>0</v>
      </c>
      <c r="G3210" s="67">
        <f>'Permitted Sources'!J2460</f>
        <v>2.5774748989634797</v>
      </c>
      <c r="H3210" s="67">
        <f>'Permitted Sources'!K2460</f>
        <v>0</v>
      </c>
      <c r="I3210" s="67">
        <f>'Permitted Sources'!L2460</f>
        <v>0</v>
      </c>
      <c r="J3210" s="67">
        <f>'Permitted Sources'!M2460</f>
        <v>0</v>
      </c>
      <c r="K3210" t="str">
        <f t="shared" si="50"/>
        <v>Compressor Engines</v>
      </c>
    </row>
    <row r="3211" spans="1:11" x14ac:dyDescent="0.2">
      <c r="A3211" s="159" t="str">
        <f>'Permitted Sources'!A2461</f>
        <v>MTDEQ Permitted Sources</v>
      </c>
      <c r="B3211" t="str">
        <f>'Permitted Sources'!B2461</f>
        <v>30</v>
      </c>
      <c r="C3211" s="159">
        <f>'Permitted Sources'!D2461</f>
        <v>30003</v>
      </c>
      <c r="D3211" s="159">
        <f>'Permitted Sources'!E2461</f>
        <v>20200254</v>
      </c>
      <c r="E3211" t="str">
        <f>'Permitted Sources'!H2461</f>
        <v>Compressor Engines</v>
      </c>
      <c r="F3211" s="67">
        <f>'Permitted Sources'!I2461</f>
        <v>3.1047669205960919</v>
      </c>
      <c r="G3211" s="67">
        <f>'Permitted Sources'!J2461</f>
        <v>0</v>
      </c>
      <c r="H3211" s="67">
        <f>'Permitted Sources'!K2461</f>
        <v>0</v>
      </c>
      <c r="I3211" s="67">
        <f>'Permitted Sources'!L2461</f>
        <v>0</v>
      </c>
      <c r="J3211" s="67">
        <f>'Permitted Sources'!M2461</f>
        <v>0</v>
      </c>
      <c r="K3211" t="str">
        <f t="shared" si="50"/>
        <v>Compressor Engines</v>
      </c>
    </row>
    <row r="3212" spans="1:11" x14ac:dyDescent="0.2">
      <c r="A3212" s="159" t="str">
        <f>'Permitted Sources'!A2462</f>
        <v>MTDEQ Permitted Sources</v>
      </c>
      <c r="B3212" t="str">
        <f>'Permitted Sources'!B2462</f>
        <v>30</v>
      </c>
      <c r="C3212" s="159">
        <f>'Permitted Sources'!D2462</f>
        <v>30003</v>
      </c>
      <c r="D3212" s="159">
        <f>'Permitted Sources'!E2462</f>
        <v>20200254</v>
      </c>
      <c r="E3212" t="str">
        <f>'Permitted Sources'!H2462</f>
        <v>Compressor Engines</v>
      </c>
      <c r="F3212" s="67">
        <f>'Permitted Sources'!I2462</f>
        <v>0</v>
      </c>
      <c r="G3212" s="67">
        <f>'Permitted Sources'!J2462</f>
        <v>0</v>
      </c>
      <c r="H3212" s="67">
        <f>'Permitted Sources'!K2462</f>
        <v>0</v>
      </c>
      <c r="I3212" s="67">
        <f>'Permitted Sources'!L2462</f>
        <v>1.0037110190138377E-2</v>
      </c>
      <c r="J3212" s="67">
        <f>'Permitted Sources'!M2462</f>
        <v>0</v>
      </c>
      <c r="K3212" t="str">
        <f t="shared" si="50"/>
        <v>Compressor Engines</v>
      </c>
    </row>
    <row r="3213" spans="1:11" x14ac:dyDescent="0.2">
      <c r="A3213" s="159" t="str">
        <f>'Permitted Sources'!A2463</f>
        <v>MTDEQ Permitted Sources</v>
      </c>
      <c r="B3213" t="str">
        <f>'Permitted Sources'!B2463</f>
        <v>30</v>
      </c>
      <c r="C3213" s="159">
        <f>'Permitted Sources'!D2463</f>
        <v>30003</v>
      </c>
      <c r="D3213" s="159">
        <f>'Permitted Sources'!E2463</f>
        <v>20200254</v>
      </c>
      <c r="E3213" t="str">
        <f>'Permitted Sources'!H2463</f>
        <v>Compressor Engines</v>
      </c>
      <c r="F3213" s="67">
        <f>'Permitted Sources'!I2463</f>
        <v>0</v>
      </c>
      <c r="G3213" s="67">
        <f>'Permitted Sources'!J2463</f>
        <v>0</v>
      </c>
      <c r="H3213" s="67">
        <f>'Permitted Sources'!K2463</f>
        <v>5.8985209199580328E-2</v>
      </c>
      <c r="I3213" s="67">
        <f>'Permitted Sources'!L2463</f>
        <v>0</v>
      </c>
      <c r="J3213" s="67">
        <f>'Permitted Sources'!M2463</f>
        <v>0</v>
      </c>
      <c r="K3213" t="str">
        <f t="shared" si="50"/>
        <v>Compressor Engines</v>
      </c>
    </row>
    <row r="3214" spans="1:11" x14ac:dyDescent="0.2">
      <c r="A3214" s="159" t="str">
        <f>'Permitted Sources'!A2464</f>
        <v>MTDEQ Permitted Sources</v>
      </c>
      <c r="B3214" t="str">
        <f>'Permitted Sources'!B2464</f>
        <v>30</v>
      </c>
      <c r="C3214" s="159">
        <f>'Permitted Sources'!D2464</f>
        <v>30003</v>
      </c>
      <c r="D3214" s="159">
        <f>'Permitted Sources'!E2464</f>
        <v>20200254</v>
      </c>
      <c r="E3214" t="str">
        <f>'Permitted Sources'!H2464</f>
        <v>Compressor Engines</v>
      </c>
      <c r="F3214" s="67">
        <f>'Permitted Sources'!I2464</f>
        <v>0</v>
      </c>
      <c r="G3214" s="67">
        <f>'Permitted Sources'!J2464</f>
        <v>0</v>
      </c>
      <c r="H3214" s="67">
        <f>'Permitted Sources'!K2464</f>
        <v>0</v>
      </c>
      <c r="I3214" s="67">
        <f>'Permitted Sources'!L2464</f>
        <v>0</v>
      </c>
      <c r="J3214" s="67">
        <f>'Permitted Sources'!M2464</f>
        <v>0.17681813293860207</v>
      </c>
      <c r="K3214" t="str">
        <f t="shared" si="50"/>
        <v>Compressor Engines</v>
      </c>
    </row>
    <row r="3215" spans="1:11" x14ac:dyDescent="0.2">
      <c r="A3215" s="159" t="str">
        <f>'Permitted Sources'!A2465</f>
        <v>MTDEQ Permitted Sources</v>
      </c>
      <c r="B3215" t="str">
        <f>'Permitted Sources'!B2465</f>
        <v>30</v>
      </c>
      <c r="C3215" s="159">
        <f>'Permitted Sources'!D2465</f>
        <v>30003</v>
      </c>
      <c r="D3215" s="159">
        <f>'Permitted Sources'!E2465</f>
        <v>20200254</v>
      </c>
      <c r="E3215" t="str">
        <f>'Permitted Sources'!H2465</f>
        <v>Compressor Engines</v>
      </c>
      <c r="F3215" s="67">
        <f>'Permitted Sources'!I2465</f>
        <v>0</v>
      </c>
      <c r="G3215" s="67">
        <f>'Permitted Sources'!J2465</f>
        <v>2.5932867848794512</v>
      </c>
      <c r="H3215" s="67">
        <f>'Permitted Sources'!K2465</f>
        <v>0</v>
      </c>
      <c r="I3215" s="67">
        <f>'Permitted Sources'!L2465</f>
        <v>0</v>
      </c>
      <c r="J3215" s="67">
        <f>'Permitted Sources'!M2465</f>
        <v>0</v>
      </c>
      <c r="K3215" t="str">
        <f t="shared" si="50"/>
        <v>Compressor Engines</v>
      </c>
    </row>
    <row r="3216" spans="1:11" x14ac:dyDescent="0.2">
      <c r="A3216" s="159" t="str">
        <f>'Permitted Sources'!A2466</f>
        <v>MTDEQ Permitted Sources</v>
      </c>
      <c r="B3216" t="str">
        <f>'Permitted Sources'!B2466</f>
        <v>30</v>
      </c>
      <c r="C3216" s="159">
        <f>'Permitted Sources'!D2466</f>
        <v>30003</v>
      </c>
      <c r="D3216" s="159">
        <f>'Permitted Sources'!E2466</f>
        <v>20200254</v>
      </c>
      <c r="E3216" t="str">
        <f>'Permitted Sources'!H2466</f>
        <v>Compressor Engines</v>
      </c>
      <c r="F3216" s="67">
        <f>'Permitted Sources'!I2466</f>
        <v>4.5381487525439352</v>
      </c>
      <c r="G3216" s="67">
        <f>'Permitted Sources'!J2466</f>
        <v>0</v>
      </c>
      <c r="H3216" s="67">
        <f>'Permitted Sources'!K2466</f>
        <v>0</v>
      </c>
      <c r="I3216" s="67">
        <f>'Permitted Sources'!L2466</f>
        <v>0</v>
      </c>
      <c r="J3216" s="67">
        <f>'Permitted Sources'!M2466</f>
        <v>0</v>
      </c>
      <c r="K3216" t="str">
        <f t="shared" si="50"/>
        <v>Compressor Engines</v>
      </c>
    </row>
    <row r="3217" spans="1:11" x14ac:dyDescent="0.2">
      <c r="A3217" s="159" t="str">
        <f>'Permitted Sources'!A2467</f>
        <v>MTDEQ Permitted Sources</v>
      </c>
      <c r="B3217" t="str">
        <f>'Permitted Sources'!B2467</f>
        <v>30</v>
      </c>
      <c r="C3217" s="159">
        <f>'Permitted Sources'!D2467</f>
        <v>30003</v>
      </c>
      <c r="D3217" s="159">
        <f>'Permitted Sources'!E2467</f>
        <v>20200254</v>
      </c>
      <c r="E3217" t="str">
        <f>'Permitted Sources'!H2467</f>
        <v>Compressor Engines</v>
      </c>
      <c r="F3217" s="67">
        <f>'Permitted Sources'!I2467</f>
        <v>0</v>
      </c>
      <c r="G3217" s="67">
        <f>'Permitted Sources'!J2467</f>
        <v>0</v>
      </c>
      <c r="H3217" s="67">
        <f>'Permitted Sources'!K2467</f>
        <v>0</v>
      </c>
      <c r="I3217" s="67">
        <f>'Permitted Sources'!L2467</f>
        <v>1.0037110190138377E-2</v>
      </c>
      <c r="J3217" s="67">
        <f>'Permitted Sources'!M2467</f>
        <v>0</v>
      </c>
      <c r="K3217" t="str">
        <f t="shared" si="50"/>
        <v>Compressor Engines</v>
      </c>
    </row>
    <row r="3218" spans="1:11" x14ac:dyDescent="0.2">
      <c r="A3218" s="159" t="str">
        <f>'Permitted Sources'!A2468</f>
        <v>MTDEQ Permitted Sources</v>
      </c>
      <c r="B3218" t="str">
        <f>'Permitted Sources'!B2468</f>
        <v>30</v>
      </c>
      <c r="C3218" s="159">
        <f>'Permitted Sources'!D2468</f>
        <v>30003</v>
      </c>
      <c r="D3218" s="159">
        <f>'Permitted Sources'!E2468</f>
        <v>20200254</v>
      </c>
      <c r="E3218" t="str">
        <f>'Permitted Sources'!H2468</f>
        <v>Compressor Engines</v>
      </c>
      <c r="F3218" s="67">
        <f>'Permitted Sources'!I2468</f>
        <v>0</v>
      </c>
      <c r="G3218" s="67">
        <f>'Permitted Sources'!J2468</f>
        <v>0</v>
      </c>
      <c r="H3218" s="67">
        <f>'Permitted Sources'!K2468</f>
        <v>0</v>
      </c>
      <c r="I3218" s="67">
        <f>'Permitted Sources'!L2468</f>
        <v>0</v>
      </c>
      <c r="J3218" s="67">
        <f>'Permitted Sources'!M2468</f>
        <v>0.17819307953999089</v>
      </c>
      <c r="K3218" t="str">
        <f t="shared" si="50"/>
        <v>Compressor Engines</v>
      </c>
    </row>
    <row r="3219" spans="1:11" x14ac:dyDescent="0.2">
      <c r="A3219" s="159" t="str">
        <f>'Permitted Sources'!A2469</f>
        <v>MTDEQ Permitted Sources</v>
      </c>
      <c r="B3219" t="str">
        <f>'Permitted Sources'!B2469</f>
        <v>30</v>
      </c>
      <c r="C3219" s="159">
        <f>'Permitted Sources'!D2469</f>
        <v>30003</v>
      </c>
      <c r="D3219" s="159">
        <f>'Permitted Sources'!E2469</f>
        <v>20200254</v>
      </c>
      <c r="E3219" t="str">
        <f>'Permitted Sources'!H2469</f>
        <v>Compressor Engines</v>
      </c>
      <c r="F3219" s="67">
        <f>'Permitted Sources'!I2469</f>
        <v>0</v>
      </c>
      <c r="G3219" s="67">
        <f>'Permitted Sources'!J2469</f>
        <v>0</v>
      </c>
      <c r="H3219" s="67">
        <f>'Permitted Sources'!K2469</f>
        <v>0.23759077271998788</v>
      </c>
      <c r="I3219" s="67">
        <f>'Permitted Sources'!L2469</f>
        <v>0</v>
      </c>
      <c r="J3219" s="67">
        <f>'Permitted Sources'!M2469</f>
        <v>0</v>
      </c>
      <c r="K3219" t="str">
        <f t="shared" si="50"/>
        <v>Compressor Engines</v>
      </c>
    </row>
    <row r="3220" spans="1:11" x14ac:dyDescent="0.2">
      <c r="A3220" s="159" t="str">
        <f>'Permitted Sources'!A2470</f>
        <v>MTDEQ Permitted Sources</v>
      </c>
      <c r="B3220" t="str">
        <f>'Permitted Sources'!B2470</f>
        <v>30</v>
      </c>
      <c r="C3220" s="159">
        <f>'Permitted Sources'!D2470</f>
        <v>30003</v>
      </c>
      <c r="D3220" s="159">
        <f>'Permitted Sources'!E2470</f>
        <v>20200254</v>
      </c>
      <c r="E3220" t="str">
        <f>'Permitted Sources'!H2470</f>
        <v>Compressor Engines</v>
      </c>
      <c r="F3220" s="67">
        <f>'Permitted Sources'!I2470</f>
        <v>0</v>
      </c>
      <c r="G3220" s="67">
        <f>'Permitted Sources'!J2470</f>
        <v>2.6140484785604223</v>
      </c>
      <c r="H3220" s="67">
        <f>'Permitted Sources'!K2470</f>
        <v>0</v>
      </c>
      <c r="I3220" s="67">
        <f>'Permitted Sources'!L2470</f>
        <v>0</v>
      </c>
      <c r="J3220" s="67">
        <f>'Permitted Sources'!M2470</f>
        <v>0</v>
      </c>
      <c r="K3220" t="str">
        <f t="shared" si="50"/>
        <v>Compressor Engines</v>
      </c>
    </row>
    <row r="3221" spans="1:11" x14ac:dyDescent="0.2">
      <c r="A3221" s="159" t="str">
        <f>'Permitted Sources'!A2471</f>
        <v>MTDEQ Permitted Sources</v>
      </c>
      <c r="B3221" t="str">
        <f>'Permitted Sources'!B2471</f>
        <v>30</v>
      </c>
      <c r="C3221" s="159">
        <f>'Permitted Sources'!D2471</f>
        <v>30003</v>
      </c>
      <c r="D3221" s="159">
        <f>'Permitted Sources'!E2471</f>
        <v>20200254</v>
      </c>
      <c r="E3221" t="str">
        <f>'Permitted Sources'!H2471</f>
        <v>Compressor Engines</v>
      </c>
      <c r="F3221" s="67">
        <f>'Permitted Sources'!I2471</f>
        <v>3.6834819451206453</v>
      </c>
      <c r="G3221" s="67">
        <f>'Permitted Sources'!J2471</f>
        <v>0</v>
      </c>
      <c r="H3221" s="67">
        <f>'Permitted Sources'!K2471</f>
        <v>0</v>
      </c>
      <c r="I3221" s="67">
        <f>'Permitted Sources'!L2471</f>
        <v>0</v>
      </c>
      <c r="J3221" s="67">
        <f>'Permitted Sources'!M2471</f>
        <v>0</v>
      </c>
      <c r="K3221" t="str">
        <f t="shared" si="50"/>
        <v>Compressor Engines</v>
      </c>
    </row>
    <row r="3222" spans="1:11" x14ac:dyDescent="0.2">
      <c r="A3222" s="159" t="str">
        <f>'Permitted Sources'!A2472</f>
        <v>MTDEQ Permitted Sources</v>
      </c>
      <c r="B3222" t="str">
        <f>'Permitted Sources'!B2472</f>
        <v>30</v>
      </c>
      <c r="C3222" s="159">
        <f>'Permitted Sources'!D2472</f>
        <v>30003</v>
      </c>
      <c r="D3222" s="159">
        <f>'Permitted Sources'!E2472</f>
        <v>20200254</v>
      </c>
      <c r="E3222" t="str">
        <f>'Permitted Sources'!H2472</f>
        <v>Compressor Engines</v>
      </c>
      <c r="F3222" s="67">
        <f>'Permitted Sources'!I2472</f>
        <v>0</v>
      </c>
      <c r="G3222" s="67">
        <f>'Permitted Sources'!J2472</f>
        <v>0</v>
      </c>
      <c r="H3222" s="67">
        <f>'Permitted Sources'!K2472</f>
        <v>0</v>
      </c>
      <c r="I3222" s="67">
        <f>'Permitted Sources'!L2472</f>
        <v>8.2496796083329129E-3</v>
      </c>
      <c r="J3222" s="67">
        <f>'Permitted Sources'!M2472</f>
        <v>0</v>
      </c>
      <c r="K3222" t="str">
        <f t="shared" si="50"/>
        <v>Compressor Engines</v>
      </c>
    </row>
    <row r="3223" spans="1:11" x14ac:dyDescent="0.2">
      <c r="A3223" s="159" t="str">
        <f>'Permitted Sources'!A2473</f>
        <v>MTDEQ Permitted Sources</v>
      </c>
      <c r="B3223" t="str">
        <f>'Permitted Sources'!B2473</f>
        <v>30</v>
      </c>
      <c r="C3223" s="159">
        <f>'Permitted Sources'!D2473</f>
        <v>30003</v>
      </c>
      <c r="D3223" s="159">
        <f>'Permitted Sources'!E2473</f>
        <v>20200254</v>
      </c>
      <c r="E3223" t="str">
        <f>'Permitted Sources'!H2473</f>
        <v>Compressor Engines</v>
      </c>
      <c r="F3223" s="67">
        <f>'Permitted Sources'!I2473</f>
        <v>0</v>
      </c>
      <c r="G3223" s="67">
        <f>'Permitted Sources'!J2473</f>
        <v>0</v>
      </c>
      <c r="H3223" s="67">
        <f>'Permitted Sources'!K2473</f>
        <v>4.8398120368886424E-2</v>
      </c>
      <c r="I3223" s="67">
        <f>'Permitted Sources'!L2473</f>
        <v>0</v>
      </c>
      <c r="J3223" s="67">
        <f>'Permitted Sources'!M2473</f>
        <v>0</v>
      </c>
      <c r="K3223" t="str">
        <f t="shared" si="50"/>
        <v>Compressor Engines</v>
      </c>
    </row>
    <row r="3224" spans="1:11" x14ac:dyDescent="0.2">
      <c r="A3224" s="159" t="str">
        <f>'Permitted Sources'!A2474</f>
        <v>MTDEQ Permitted Sources</v>
      </c>
      <c r="B3224" t="str">
        <f>'Permitted Sources'!B2474</f>
        <v>30</v>
      </c>
      <c r="C3224" s="159">
        <f>'Permitted Sources'!D2474</f>
        <v>30003</v>
      </c>
      <c r="D3224" s="159">
        <f>'Permitted Sources'!E2474</f>
        <v>20200254</v>
      </c>
      <c r="E3224" t="str">
        <f>'Permitted Sources'!H2474</f>
        <v>Compressor Engines</v>
      </c>
      <c r="F3224" s="67">
        <f>'Permitted Sources'!I2474</f>
        <v>0</v>
      </c>
      <c r="G3224" s="67">
        <f>'Permitted Sources'!J2474</f>
        <v>0</v>
      </c>
      <c r="H3224" s="67">
        <f>'Permitted Sources'!K2474</f>
        <v>0</v>
      </c>
      <c r="I3224" s="67">
        <f>'Permitted Sources'!L2474</f>
        <v>0</v>
      </c>
      <c r="J3224" s="67">
        <f>'Permitted Sources'!M2474</f>
        <v>0.14505686644652038</v>
      </c>
      <c r="K3224" t="str">
        <f t="shared" si="50"/>
        <v>Compressor Engines</v>
      </c>
    </row>
    <row r="3225" spans="1:11" x14ac:dyDescent="0.2">
      <c r="A3225" s="159" t="str">
        <f>'Permitted Sources'!A2475</f>
        <v>MTDEQ Permitted Sources</v>
      </c>
      <c r="B3225" t="str">
        <f>'Permitted Sources'!B2475</f>
        <v>30</v>
      </c>
      <c r="C3225" s="159">
        <f>'Permitted Sources'!D2475</f>
        <v>30003</v>
      </c>
      <c r="D3225" s="159">
        <f>'Permitted Sources'!E2475</f>
        <v>20200254</v>
      </c>
      <c r="E3225" t="str">
        <f>'Permitted Sources'!H2475</f>
        <v>Compressor Engines</v>
      </c>
      <c r="F3225" s="67">
        <f>'Permitted Sources'!I2475</f>
        <v>0</v>
      </c>
      <c r="G3225" s="67">
        <f>'Permitted Sources'!J2475</f>
        <v>2.1270423923485025</v>
      </c>
      <c r="H3225" s="67">
        <f>'Permitted Sources'!K2475</f>
        <v>0</v>
      </c>
      <c r="I3225" s="67">
        <f>'Permitted Sources'!L2475</f>
        <v>0</v>
      </c>
      <c r="J3225" s="67">
        <f>'Permitted Sources'!M2475</f>
        <v>0</v>
      </c>
      <c r="K3225" t="str">
        <f t="shared" si="50"/>
        <v>Compressor Engines</v>
      </c>
    </row>
    <row r="3226" spans="1:11" x14ac:dyDescent="0.2">
      <c r="A3226" s="159" t="str">
        <f>'Permitted Sources'!A2476</f>
        <v>MTDEQ Permitted Sources</v>
      </c>
      <c r="B3226" t="str">
        <f>'Permitted Sources'!B2476</f>
        <v>30</v>
      </c>
      <c r="C3226" s="159">
        <f>'Permitted Sources'!D2476</f>
        <v>30003</v>
      </c>
      <c r="D3226" s="159">
        <f>'Permitted Sources'!E2476</f>
        <v>20200254</v>
      </c>
      <c r="E3226" t="str">
        <f>'Permitted Sources'!H2476</f>
        <v>Compressor Engines</v>
      </c>
      <c r="F3226" s="67">
        <f>'Permitted Sources'!I2476</f>
        <v>2.3204973791639092</v>
      </c>
      <c r="G3226" s="67">
        <f>'Permitted Sources'!J2476</f>
        <v>0</v>
      </c>
      <c r="H3226" s="67">
        <f>'Permitted Sources'!K2476</f>
        <v>0</v>
      </c>
      <c r="I3226" s="67">
        <f>'Permitted Sources'!L2476</f>
        <v>0</v>
      </c>
      <c r="J3226" s="67">
        <f>'Permitted Sources'!M2476</f>
        <v>0</v>
      </c>
      <c r="K3226" t="str">
        <f t="shared" si="50"/>
        <v>Compressor Engines</v>
      </c>
    </row>
    <row r="3227" spans="1:11" x14ac:dyDescent="0.2">
      <c r="A3227" s="159" t="str">
        <f>'Permitted Sources'!A2477</f>
        <v>MTDEQ Permitted Sources</v>
      </c>
      <c r="B3227" t="str">
        <f>'Permitted Sources'!B2477</f>
        <v>30</v>
      </c>
      <c r="C3227" s="159">
        <f>'Permitted Sources'!D2477</f>
        <v>30003</v>
      </c>
      <c r="D3227" s="159">
        <f>'Permitted Sources'!E2477</f>
        <v>20200254</v>
      </c>
      <c r="E3227" t="str">
        <f>'Permitted Sources'!H2477</f>
        <v>Compressor Engines</v>
      </c>
      <c r="F3227" s="67">
        <f>'Permitted Sources'!I2477</f>
        <v>0</v>
      </c>
      <c r="G3227" s="67">
        <f>'Permitted Sources'!J2477</f>
        <v>0</v>
      </c>
      <c r="H3227" s="67">
        <f>'Permitted Sources'!K2477</f>
        <v>0</v>
      </c>
      <c r="I3227" s="67">
        <f>'Permitted Sources'!L2477</f>
        <v>4.124839804166456E-4</v>
      </c>
      <c r="J3227" s="67">
        <f>'Permitted Sources'!M2477</f>
        <v>0</v>
      </c>
      <c r="K3227" t="str">
        <f t="shared" si="50"/>
        <v>Compressor Engines</v>
      </c>
    </row>
    <row r="3228" spans="1:11" x14ac:dyDescent="0.2">
      <c r="A3228" s="159" t="str">
        <f>'Permitted Sources'!A2478</f>
        <v>MTDEQ Permitted Sources</v>
      </c>
      <c r="B3228" t="str">
        <f>'Permitted Sources'!B2478</f>
        <v>30</v>
      </c>
      <c r="C3228" s="159">
        <f>'Permitted Sources'!D2478</f>
        <v>30003</v>
      </c>
      <c r="D3228" s="159">
        <f>'Permitted Sources'!E2478</f>
        <v>20200254</v>
      </c>
      <c r="E3228" t="str">
        <f>'Permitted Sources'!H2478</f>
        <v>Compressor Engines</v>
      </c>
      <c r="F3228" s="67">
        <f>'Permitted Sources'!I2478</f>
        <v>0</v>
      </c>
      <c r="G3228" s="67">
        <f>'Permitted Sources'!J2478</f>
        <v>0</v>
      </c>
      <c r="H3228" s="67">
        <f>'Permitted Sources'!K2478</f>
        <v>0</v>
      </c>
      <c r="I3228" s="67">
        <f>'Permitted Sources'!L2478</f>
        <v>0</v>
      </c>
      <c r="J3228" s="67">
        <f>'Permitted Sources'!M2478</f>
        <v>8.3871742684717941E-3</v>
      </c>
      <c r="K3228" t="str">
        <f t="shared" si="50"/>
        <v>Compressor Engines</v>
      </c>
    </row>
    <row r="3229" spans="1:11" x14ac:dyDescent="0.2">
      <c r="A3229" s="159" t="str">
        <f>'Permitted Sources'!A2479</f>
        <v>MTDEQ Permitted Sources</v>
      </c>
      <c r="B3229" t="str">
        <f>'Permitted Sources'!B2479</f>
        <v>30</v>
      </c>
      <c r="C3229" s="159">
        <f>'Permitted Sources'!D2479</f>
        <v>30003</v>
      </c>
      <c r="D3229" s="159">
        <f>'Permitted Sources'!E2479</f>
        <v>20200254</v>
      </c>
      <c r="E3229" t="str">
        <f>'Permitted Sources'!H2479</f>
        <v>Compressor Engines</v>
      </c>
      <c r="F3229" s="67">
        <f>'Permitted Sources'!I2479</f>
        <v>0</v>
      </c>
      <c r="G3229" s="67">
        <f>'Permitted Sources'!J2479</f>
        <v>0.12347020480471593</v>
      </c>
      <c r="H3229" s="67">
        <f>'Permitted Sources'!K2479</f>
        <v>0.12347020480471593</v>
      </c>
      <c r="I3229" s="67">
        <f>'Permitted Sources'!L2479</f>
        <v>0</v>
      </c>
      <c r="J3229" s="67">
        <f>'Permitted Sources'!M2479</f>
        <v>0</v>
      </c>
      <c r="K3229" t="str">
        <f t="shared" si="50"/>
        <v>Compressor Engines</v>
      </c>
    </row>
    <row r="3230" spans="1:11" x14ac:dyDescent="0.2">
      <c r="A3230" s="159" t="str">
        <f>'Permitted Sources'!A2480</f>
        <v>MTDEQ Permitted Sources</v>
      </c>
      <c r="B3230" t="str">
        <f>'Permitted Sources'!B2480</f>
        <v>30</v>
      </c>
      <c r="C3230" s="159">
        <f>'Permitted Sources'!D2480</f>
        <v>30003</v>
      </c>
      <c r="D3230" s="159">
        <f>'Permitted Sources'!E2480</f>
        <v>20200254</v>
      </c>
      <c r="E3230" t="str">
        <f>'Permitted Sources'!H2480</f>
        <v>Compressor Engines</v>
      </c>
      <c r="F3230" s="67">
        <f>'Permitted Sources'!I2480</f>
        <v>0.24680291494929296</v>
      </c>
      <c r="G3230" s="67">
        <f>'Permitted Sources'!J2480</f>
        <v>0</v>
      </c>
      <c r="H3230" s="67">
        <f>'Permitted Sources'!K2480</f>
        <v>0</v>
      </c>
      <c r="I3230" s="67">
        <f>'Permitted Sources'!L2480</f>
        <v>0</v>
      </c>
      <c r="J3230" s="67">
        <f>'Permitted Sources'!M2480</f>
        <v>0</v>
      </c>
      <c r="K3230" t="str">
        <f t="shared" si="50"/>
        <v>Compressor Engines</v>
      </c>
    </row>
    <row r="3231" spans="1:11" x14ac:dyDescent="0.2">
      <c r="A3231" s="159" t="str">
        <f>'Permitted Sources'!A2481</f>
        <v>WYDEQ Title V</v>
      </c>
      <c r="B3231" t="str">
        <f>'Permitted Sources'!B2481</f>
        <v>56</v>
      </c>
      <c r="C3231" s="159">
        <f>'Permitted Sources'!D2481</f>
        <v>56033</v>
      </c>
      <c r="D3231" s="159" t="str">
        <f>'Permitted Sources'!E2481</f>
        <v>20200253</v>
      </c>
      <c r="E3231" t="str">
        <f>'Permitted Sources'!H2481</f>
        <v>Compressor Engines</v>
      </c>
      <c r="F3231" s="67">
        <f>'Permitted Sources'!I2481</f>
        <v>11.92</v>
      </c>
      <c r="G3231" s="67">
        <f>'Permitted Sources'!J2481</f>
        <v>11.92</v>
      </c>
      <c r="H3231" s="67">
        <f>'Permitted Sources'!K2481</f>
        <v>14.81</v>
      </c>
      <c r="I3231" s="67">
        <f>'Permitted Sources'!L2481</f>
        <v>0</v>
      </c>
      <c r="J3231" s="67">
        <f>'Permitted Sources'!M2481</f>
        <v>0</v>
      </c>
      <c r="K3231" t="str">
        <f t="shared" si="50"/>
        <v>Compressor Engines</v>
      </c>
    </row>
    <row r="3232" spans="1:11" x14ac:dyDescent="0.2">
      <c r="A3232" s="159" t="str">
        <f>'Permitted Sources'!A2482</f>
        <v>WYDEQ Title V</v>
      </c>
      <c r="B3232" t="str">
        <f>'Permitted Sources'!B2482</f>
        <v>56</v>
      </c>
      <c r="C3232" s="159">
        <f>'Permitted Sources'!D2482</f>
        <v>56033</v>
      </c>
      <c r="D3232" s="159" t="str">
        <f>'Permitted Sources'!E2482</f>
        <v>20200253</v>
      </c>
      <c r="E3232" t="str">
        <f>'Permitted Sources'!H2482</f>
        <v>Compressor Engines</v>
      </c>
      <c r="F3232" s="67">
        <f>'Permitted Sources'!I2482</f>
        <v>14.1</v>
      </c>
      <c r="G3232" s="67">
        <f>'Permitted Sources'!J2482</f>
        <v>14.1</v>
      </c>
      <c r="H3232" s="67">
        <f>'Permitted Sources'!K2482</f>
        <v>17.53</v>
      </c>
      <c r="I3232" s="67">
        <f>'Permitted Sources'!L2482</f>
        <v>0</v>
      </c>
      <c r="J3232" s="67">
        <f>'Permitted Sources'!M2482</f>
        <v>0</v>
      </c>
      <c r="K3232" t="str">
        <f t="shared" si="50"/>
        <v>Compressor Engines</v>
      </c>
    </row>
    <row r="3233" spans="1:11" x14ac:dyDescent="0.2">
      <c r="A3233" s="159" t="str">
        <f>'Permitted Sources'!A2483</f>
        <v>WYDEQ Title V</v>
      </c>
      <c r="B3233" t="str">
        <f>'Permitted Sources'!B2483</f>
        <v>56</v>
      </c>
      <c r="C3233" s="159">
        <f>'Permitted Sources'!D2483</f>
        <v>56033</v>
      </c>
      <c r="D3233" s="159" t="str">
        <f>'Permitted Sources'!E2483</f>
        <v>20200253</v>
      </c>
      <c r="E3233" t="str">
        <f>'Permitted Sources'!H2483</f>
        <v>Compressor Engines</v>
      </c>
      <c r="F3233" s="67">
        <f>'Permitted Sources'!I2483</f>
        <v>11.86</v>
      </c>
      <c r="G3233" s="67">
        <f>'Permitted Sources'!J2483</f>
        <v>11.86</v>
      </c>
      <c r="H3233" s="67">
        <f>'Permitted Sources'!K2483</f>
        <v>14.74</v>
      </c>
      <c r="I3233" s="67">
        <f>'Permitted Sources'!L2483</f>
        <v>0</v>
      </c>
      <c r="J3233" s="67">
        <f>'Permitted Sources'!M2483</f>
        <v>0</v>
      </c>
      <c r="K3233" t="str">
        <f t="shared" si="50"/>
        <v>Compressor Engines</v>
      </c>
    </row>
    <row r="3234" spans="1:11" x14ac:dyDescent="0.2">
      <c r="A3234" s="159" t="str">
        <f>'Permitted Sources'!A2484</f>
        <v>WYDEQ Title V</v>
      </c>
      <c r="B3234" t="str">
        <f>'Permitted Sources'!B2484</f>
        <v>56</v>
      </c>
      <c r="C3234" s="159">
        <f>'Permitted Sources'!D2484</f>
        <v>56033</v>
      </c>
      <c r="D3234" s="159" t="str">
        <f>'Permitted Sources'!E2484</f>
        <v>20200253</v>
      </c>
      <c r="E3234" t="str">
        <f>'Permitted Sources'!H2484</f>
        <v>Compressor Engines</v>
      </c>
      <c r="F3234" s="67">
        <f>'Permitted Sources'!I2484</f>
        <v>12.88</v>
      </c>
      <c r="G3234" s="67">
        <f>'Permitted Sources'!J2484</f>
        <v>12.88</v>
      </c>
      <c r="H3234" s="67">
        <f>'Permitted Sources'!K2484</f>
        <v>16.010000000000002</v>
      </c>
      <c r="I3234" s="67">
        <f>'Permitted Sources'!L2484</f>
        <v>0</v>
      </c>
      <c r="J3234" s="67">
        <f>'Permitted Sources'!M2484</f>
        <v>0</v>
      </c>
      <c r="K3234" t="str">
        <f t="shared" si="50"/>
        <v>Compressor Engines</v>
      </c>
    </row>
    <row r="3235" spans="1:11" x14ac:dyDescent="0.2">
      <c r="A3235" s="159" t="str">
        <f>'Permitted Sources'!A2485</f>
        <v>WYDEQ Title V</v>
      </c>
      <c r="B3235" t="str">
        <f>'Permitted Sources'!B2485</f>
        <v>56</v>
      </c>
      <c r="C3235" s="159">
        <f>'Permitted Sources'!D2485</f>
        <v>56033</v>
      </c>
      <c r="D3235" s="159" t="str">
        <f>'Permitted Sources'!E2485</f>
        <v>20200253</v>
      </c>
      <c r="E3235" t="str">
        <f>'Permitted Sources'!H2485</f>
        <v>Compressor Engines</v>
      </c>
      <c r="F3235" s="67">
        <f>'Permitted Sources'!I2485</f>
        <v>2.5299999999999998</v>
      </c>
      <c r="G3235" s="67">
        <f>'Permitted Sources'!J2485</f>
        <v>2.5299999999999998</v>
      </c>
      <c r="H3235" s="67">
        <f>'Permitted Sources'!K2485</f>
        <v>3.15</v>
      </c>
      <c r="I3235" s="67">
        <f>'Permitted Sources'!L2485</f>
        <v>0</v>
      </c>
      <c r="J3235" s="67">
        <f>'Permitted Sources'!M2485</f>
        <v>0</v>
      </c>
      <c r="K3235" t="str">
        <f t="shared" si="50"/>
        <v>Compressor Engines</v>
      </c>
    </row>
    <row r="3236" spans="1:11" x14ac:dyDescent="0.2">
      <c r="A3236" s="159" t="str">
        <f>'Permitted Sources'!A2486</f>
        <v>WYDEQ Title V</v>
      </c>
      <c r="B3236" t="str">
        <f>'Permitted Sources'!B2486</f>
        <v>56</v>
      </c>
      <c r="C3236" s="159">
        <f>'Permitted Sources'!D2486</f>
        <v>56033</v>
      </c>
      <c r="D3236" s="159" t="str">
        <f>'Permitted Sources'!E2486</f>
        <v>20200253</v>
      </c>
      <c r="E3236" t="str">
        <f>'Permitted Sources'!H2486</f>
        <v>Compressor Engines</v>
      </c>
      <c r="F3236" s="67">
        <f>'Permitted Sources'!I2486</f>
        <v>8.8699999999999992</v>
      </c>
      <c r="G3236" s="67">
        <f>'Permitted Sources'!J2486</f>
        <v>8.8699999999999992</v>
      </c>
      <c r="H3236" s="67">
        <f>'Permitted Sources'!K2486</f>
        <v>11.02</v>
      </c>
      <c r="I3236" s="67">
        <f>'Permitted Sources'!L2486</f>
        <v>0</v>
      </c>
      <c r="J3236" s="67">
        <f>'Permitted Sources'!M2486</f>
        <v>0</v>
      </c>
      <c r="K3236" t="str">
        <f t="shared" si="50"/>
        <v>Compressor Engines</v>
      </c>
    </row>
    <row r="3237" spans="1:11" x14ac:dyDescent="0.2">
      <c r="A3237" s="159" t="str">
        <f>'Permitted Sources'!A2487</f>
        <v>WYDEQ Title V</v>
      </c>
      <c r="B3237" t="str">
        <f>'Permitted Sources'!B2487</f>
        <v>56</v>
      </c>
      <c r="C3237" s="159">
        <f>'Permitted Sources'!D2487</f>
        <v>56033</v>
      </c>
      <c r="D3237" s="159" t="str">
        <f>'Permitted Sources'!E2487</f>
        <v>20200253</v>
      </c>
      <c r="E3237" t="str">
        <f>'Permitted Sources'!H2487</f>
        <v>Compressor Engines</v>
      </c>
      <c r="F3237" s="67">
        <f>'Permitted Sources'!I2487</f>
        <v>11.2</v>
      </c>
      <c r="G3237" s="67">
        <f>'Permitted Sources'!J2487</f>
        <v>11.2</v>
      </c>
      <c r="H3237" s="67">
        <f>'Permitted Sources'!K2487</f>
        <v>13.92</v>
      </c>
      <c r="I3237" s="67">
        <f>'Permitted Sources'!L2487</f>
        <v>0</v>
      </c>
      <c r="J3237" s="67">
        <f>'Permitted Sources'!M2487</f>
        <v>0</v>
      </c>
      <c r="K3237" t="str">
        <f t="shared" si="50"/>
        <v>Compressor Engines</v>
      </c>
    </row>
    <row r="3238" spans="1:11" x14ac:dyDescent="0.2">
      <c r="A3238" s="159" t="str">
        <f>'Permitted Sources'!A2488</f>
        <v>WYDEQ Title V</v>
      </c>
      <c r="B3238" t="str">
        <f>'Permitted Sources'!B2488</f>
        <v>56</v>
      </c>
      <c r="C3238" s="159">
        <f>'Permitted Sources'!D2488</f>
        <v>56033</v>
      </c>
      <c r="D3238" s="159" t="str">
        <f>'Permitted Sources'!E2488</f>
        <v>20200253</v>
      </c>
      <c r="E3238" t="str">
        <f>'Permitted Sources'!H2488</f>
        <v>Compressor Engines</v>
      </c>
      <c r="F3238" s="67">
        <f>'Permitted Sources'!I2488</f>
        <v>11.75</v>
      </c>
      <c r="G3238" s="67">
        <f>'Permitted Sources'!J2488</f>
        <v>11.75</v>
      </c>
      <c r="H3238" s="67">
        <f>'Permitted Sources'!K2488</f>
        <v>14.61</v>
      </c>
      <c r="I3238" s="67">
        <f>'Permitted Sources'!L2488</f>
        <v>0</v>
      </c>
      <c r="J3238" s="67">
        <f>'Permitted Sources'!M2488</f>
        <v>0</v>
      </c>
      <c r="K3238" t="str">
        <f t="shared" si="50"/>
        <v>Compressor Engines</v>
      </c>
    </row>
    <row r="3239" spans="1:11" x14ac:dyDescent="0.2">
      <c r="A3239" s="159" t="str">
        <f>'Permitted Sources'!A2489</f>
        <v>WYDEQ Title V</v>
      </c>
      <c r="B3239" t="str">
        <f>'Permitted Sources'!B2489</f>
        <v>56</v>
      </c>
      <c r="C3239" s="159">
        <f>'Permitted Sources'!D2489</f>
        <v>56033</v>
      </c>
      <c r="D3239" s="159" t="str">
        <f>'Permitted Sources'!E2489</f>
        <v>20200253</v>
      </c>
      <c r="E3239" t="str">
        <f>'Permitted Sources'!H2489</f>
        <v>Compressor Engines</v>
      </c>
      <c r="F3239" s="67">
        <f>'Permitted Sources'!I2489</f>
        <v>11.47</v>
      </c>
      <c r="G3239" s="67">
        <f>'Permitted Sources'!J2489</f>
        <v>11.47</v>
      </c>
      <c r="H3239" s="67">
        <f>'Permitted Sources'!K2489</f>
        <v>14.26</v>
      </c>
      <c r="I3239" s="67">
        <f>'Permitted Sources'!L2489</f>
        <v>0</v>
      </c>
      <c r="J3239" s="67">
        <f>'Permitted Sources'!M2489</f>
        <v>0</v>
      </c>
      <c r="K3239" t="str">
        <f t="shared" si="50"/>
        <v>Compressor Engines</v>
      </c>
    </row>
    <row r="3240" spans="1:11" x14ac:dyDescent="0.2">
      <c r="A3240" s="159" t="str">
        <f>'Permitted Sources'!A2490</f>
        <v>WYDEQ Title V</v>
      </c>
      <c r="B3240" t="str">
        <f>'Permitted Sources'!B2490</f>
        <v>56</v>
      </c>
      <c r="C3240" s="159">
        <f>'Permitted Sources'!D2490</f>
        <v>56033</v>
      </c>
      <c r="D3240" s="159" t="str">
        <f>'Permitted Sources'!E2490</f>
        <v>20200253</v>
      </c>
      <c r="E3240" t="str">
        <f>'Permitted Sources'!H2490</f>
        <v>Compressor Engines</v>
      </c>
      <c r="F3240" s="67">
        <f>'Permitted Sources'!I2490</f>
        <v>5.05</v>
      </c>
      <c r="G3240" s="67">
        <f>'Permitted Sources'!J2490</f>
        <v>5.05</v>
      </c>
      <c r="H3240" s="67">
        <f>'Permitted Sources'!K2490</f>
        <v>6.27</v>
      </c>
      <c r="I3240" s="67">
        <f>'Permitted Sources'!L2490</f>
        <v>0</v>
      </c>
      <c r="J3240" s="67">
        <f>'Permitted Sources'!M2490</f>
        <v>0</v>
      </c>
      <c r="K3240" t="str">
        <f t="shared" si="50"/>
        <v>Compressor Engines</v>
      </c>
    </row>
    <row r="3241" spans="1:11" x14ac:dyDescent="0.2">
      <c r="A3241" s="159" t="str">
        <f>'Permitted Sources'!A2491</f>
        <v>WYDEQ Title V</v>
      </c>
      <c r="B3241" t="str">
        <f>'Permitted Sources'!B2491</f>
        <v>56</v>
      </c>
      <c r="C3241" s="159">
        <f>'Permitted Sources'!D2491</f>
        <v>56033</v>
      </c>
      <c r="D3241" s="159" t="str">
        <f>'Permitted Sources'!E2491</f>
        <v>20200253</v>
      </c>
      <c r="E3241" t="str">
        <f>'Permitted Sources'!H2491</f>
        <v>Compressor Engines</v>
      </c>
      <c r="F3241" s="67">
        <f>'Permitted Sources'!I2491</f>
        <v>0.46</v>
      </c>
      <c r="G3241" s="67">
        <f>'Permitted Sources'!J2491</f>
        <v>0.03</v>
      </c>
      <c r="H3241" s="67">
        <f>'Permitted Sources'!K2491</f>
        <v>0.39</v>
      </c>
      <c r="I3241" s="67">
        <f>'Permitted Sources'!L2491</f>
        <v>0</v>
      </c>
      <c r="J3241" s="67">
        <f>'Permitted Sources'!M2491</f>
        <v>0</v>
      </c>
      <c r="K3241" t="str">
        <f t="shared" si="50"/>
        <v>Compressor Engines</v>
      </c>
    </row>
    <row r="3242" spans="1:11" x14ac:dyDescent="0.2">
      <c r="A3242" s="159" t="str">
        <f>'Permitted Sources'!A2492</f>
        <v>WYDEQ Title V</v>
      </c>
      <c r="B3242" t="str">
        <f>'Permitted Sources'!B2492</f>
        <v>56</v>
      </c>
      <c r="C3242" s="159">
        <f>'Permitted Sources'!D2492</f>
        <v>56033</v>
      </c>
      <c r="D3242" s="159" t="str">
        <f>'Permitted Sources'!E2492</f>
        <v>20200253</v>
      </c>
      <c r="E3242" t="str">
        <f>'Permitted Sources'!H2492</f>
        <v>Compressor Engines</v>
      </c>
      <c r="F3242" s="67">
        <f>'Permitted Sources'!I2492</f>
        <v>0.49</v>
      </c>
      <c r="G3242" s="67">
        <f>'Permitted Sources'!J2492</f>
        <v>0.03</v>
      </c>
      <c r="H3242" s="67">
        <f>'Permitted Sources'!K2492</f>
        <v>0.39</v>
      </c>
      <c r="I3242" s="67">
        <f>'Permitted Sources'!L2492</f>
        <v>0</v>
      </c>
      <c r="J3242" s="67">
        <f>'Permitted Sources'!M2492</f>
        <v>0</v>
      </c>
      <c r="K3242" t="str">
        <f t="shared" si="50"/>
        <v>Compressor Engines</v>
      </c>
    </row>
    <row r="3243" spans="1:11" x14ac:dyDescent="0.2">
      <c r="A3243" s="159" t="str">
        <f>'Permitted Sources'!A2493</f>
        <v>WYDEQ Title V</v>
      </c>
      <c r="B3243" t="str">
        <f>'Permitted Sources'!B2493</f>
        <v>56</v>
      </c>
      <c r="C3243" s="159">
        <f>'Permitted Sources'!D2493</f>
        <v>56033</v>
      </c>
      <c r="D3243" s="159" t="str">
        <f>'Permitted Sources'!E2493</f>
        <v>31000228</v>
      </c>
      <c r="E3243" t="str">
        <f>'Permitted Sources'!H2493</f>
        <v>Dehydrator</v>
      </c>
      <c r="F3243" s="67">
        <f>'Permitted Sources'!I2493</f>
        <v>0.8</v>
      </c>
      <c r="G3243" s="67">
        <f>'Permitted Sources'!J2493</f>
        <v>0.04</v>
      </c>
      <c r="H3243" s="67">
        <f>'Permitted Sources'!K2493</f>
        <v>0.5</v>
      </c>
      <c r="I3243" s="67">
        <f>'Permitted Sources'!L2493</f>
        <v>0</v>
      </c>
      <c r="J3243" s="67">
        <f>'Permitted Sources'!M2493</f>
        <v>0</v>
      </c>
      <c r="K3243" t="str">
        <f t="shared" si="50"/>
        <v>Dehydrator</v>
      </c>
    </row>
    <row r="3244" spans="1:11" x14ac:dyDescent="0.2">
      <c r="A3244" s="159" t="str">
        <f>'Permitted Sources'!A2494</f>
        <v>WYDEQ Title V</v>
      </c>
      <c r="B3244" t="str">
        <f>'Permitted Sources'!B2494</f>
        <v>56</v>
      </c>
      <c r="C3244" s="159">
        <f>'Permitted Sources'!D2494</f>
        <v>56033</v>
      </c>
      <c r="D3244" s="159" t="str">
        <f>'Permitted Sources'!E2494</f>
        <v>30600103</v>
      </c>
      <c r="E3244" t="str">
        <f>'Permitted Sources'!H2494</f>
        <v>Process Heaters</v>
      </c>
      <c r="F3244" s="67">
        <f>'Permitted Sources'!I2494</f>
        <v>0.2</v>
      </c>
      <c r="G3244" s="67">
        <f>'Permitted Sources'!J2494</f>
        <v>0.02</v>
      </c>
      <c r="H3244" s="67">
        <f>'Permitted Sources'!K2494</f>
        <v>0.2</v>
      </c>
      <c r="I3244" s="67">
        <f>'Permitted Sources'!L2494</f>
        <v>0</v>
      </c>
      <c r="J3244" s="67">
        <f>'Permitted Sources'!M2494</f>
        <v>0</v>
      </c>
      <c r="K3244" t="str">
        <f t="shared" si="50"/>
        <v>Heaters</v>
      </c>
    </row>
    <row r="3245" spans="1:11" x14ac:dyDescent="0.2">
      <c r="A3245" s="159" t="str">
        <f>'Permitted Sources'!A2495</f>
        <v>WYDEQ Title V</v>
      </c>
      <c r="B3245" t="str">
        <f>'Permitted Sources'!B2495</f>
        <v>56</v>
      </c>
      <c r="C3245" s="159">
        <f>'Permitted Sources'!D2495</f>
        <v>56033</v>
      </c>
      <c r="D3245" s="159" t="str">
        <f>'Permitted Sources'!E2495</f>
        <v>20200254</v>
      </c>
      <c r="E3245" t="str">
        <f>'Permitted Sources'!H2495</f>
        <v>Compressor Engines</v>
      </c>
      <c r="F3245" s="67">
        <f>'Permitted Sources'!I2495</f>
        <v>19.11</v>
      </c>
      <c r="G3245" s="67">
        <f>'Permitted Sources'!J2495</f>
        <v>9.1199999999999992</v>
      </c>
      <c r="H3245" s="67">
        <f>'Permitted Sources'!K2495</f>
        <v>6.51</v>
      </c>
      <c r="I3245" s="67">
        <f>'Permitted Sources'!L2495</f>
        <v>0</v>
      </c>
      <c r="J3245" s="67">
        <f>'Permitted Sources'!M2495</f>
        <v>0</v>
      </c>
      <c r="K3245" t="str">
        <f t="shared" si="50"/>
        <v>Compressor Engines</v>
      </c>
    </row>
    <row r="3246" spans="1:11" x14ac:dyDescent="0.2">
      <c r="A3246" s="159" t="str">
        <f>'Permitted Sources'!A2496</f>
        <v>WYDEQ Title V</v>
      </c>
      <c r="B3246" t="str">
        <f>'Permitted Sources'!B2496</f>
        <v>56</v>
      </c>
      <c r="C3246" s="159">
        <f>'Permitted Sources'!D2496</f>
        <v>56033</v>
      </c>
      <c r="D3246" s="159" t="str">
        <f>'Permitted Sources'!E2496</f>
        <v>20200254</v>
      </c>
      <c r="E3246" t="str">
        <f>'Permitted Sources'!H2496</f>
        <v>Compressor Engines</v>
      </c>
      <c r="F3246" s="67">
        <f>'Permitted Sources'!I2496</f>
        <v>19.07</v>
      </c>
      <c r="G3246" s="67">
        <f>'Permitted Sources'!J2496</f>
        <v>9.1</v>
      </c>
      <c r="H3246" s="67">
        <f>'Permitted Sources'!K2496</f>
        <v>6.5</v>
      </c>
      <c r="I3246" s="67">
        <f>'Permitted Sources'!L2496</f>
        <v>0</v>
      </c>
      <c r="J3246" s="67">
        <f>'Permitted Sources'!M2496</f>
        <v>0</v>
      </c>
      <c r="K3246" t="str">
        <f t="shared" si="50"/>
        <v>Compressor Engines</v>
      </c>
    </row>
    <row r="3247" spans="1:11" x14ac:dyDescent="0.2">
      <c r="A3247" s="159" t="str">
        <f>'Permitted Sources'!A2497</f>
        <v>WYDEQ Title V</v>
      </c>
      <c r="B3247" t="str">
        <f>'Permitted Sources'!B2497</f>
        <v>56</v>
      </c>
      <c r="C3247" s="159">
        <f>'Permitted Sources'!D2497</f>
        <v>56033</v>
      </c>
      <c r="D3247" s="159" t="str">
        <f>'Permitted Sources'!E2497</f>
        <v>20200254</v>
      </c>
      <c r="E3247" t="str">
        <f>'Permitted Sources'!H2497</f>
        <v>Compressor Engines</v>
      </c>
      <c r="F3247" s="67">
        <f>'Permitted Sources'!I2497</f>
        <v>11.61</v>
      </c>
      <c r="G3247" s="67">
        <f>'Permitted Sources'!J2497</f>
        <v>3.01</v>
      </c>
      <c r="H3247" s="67">
        <f>'Permitted Sources'!K2497</f>
        <v>5.59</v>
      </c>
      <c r="I3247" s="67">
        <f>'Permitted Sources'!L2497</f>
        <v>0</v>
      </c>
      <c r="J3247" s="67">
        <f>'Permitted Sources'!M2497</f>
        <v>0</v>
      </c>
      <c r="K3247" t="str">
        <f t="shared" si="50"/>
        <v>Compressor Engines</v>
      </c>
    </row>
    <row r="3248" spans="1:11" x14ac:dyDescent="0.2">
      <c r="A3248" s="159" t="str">
        <f>'Permitted Sources'!A2498</f>
        <v>WYDEQ Title V</v>
      </c>
      <c r="B3248" t="str">
        <f>'Permitted Sources'!B2498</f>
        <v>56</v>
      </c>
      <c r="C3248" s="159">
        <f>'Permitted Sources'!D2498</f>
        <v>56033</v>
      </c>
      <c r="D3248" s="159" t="str">
        <f>'Permitted Sources'!E2498</f>
        <v>20200254</v>
      </c>
      <c r="E3248" t="str">
        <f>'Permitted Sources'!H2498</f>
        <v>Compressor Engines</v>
      </c>
      <c r="F3248" s="67">
        <f>'Permitted Sources'!I2498</f>
        <v>11.7</v>
      </c>
      <c r="G3248" s="67">
        <f>'Permitted Sources'!J2498</f>
        <v>3.03</v>
      </c>
      <c r="H3248" s="67">
        <f>'Permitted Sources'!K2498</f>
        <v>5.63</v>
      </c>
      <c r="I3248" s="67">
        <f>'Permitted Sources'!L2498</f>
        <v>0</v>
      </c>
      <c r="J3248" s="67">
        <f>'Permitted Sources'!M2498</f>
        <v>0</v>
      </c>
      <c r="K3248" t="str">
        <f t="shared" si="50"/>
        <v>Compressor Engines</v>
      </c>
    </row>
    <row r="3249" spans="1:11" x14ac:dyDescent="0.2">
      <c r="A3249" s="159" t="str">
        <f>'Permitted Sources'!A2499</f>
        <v>WYDEQ Title V</v>
      </c>
      <c r="B3249" t="str">
        <f>'Permitted Sources'!B2499</f>
        <v>56</v>
      </c>
      <c r="C3249" s="159">
        <f>'Permitted Sources'!D2499</f>
        <v>56033</v>
      </c>
      <c r="D3249" s="159" t="str">
        <f>'Permitted Sources'!E2499</f>
        <v>20200254</v>
      </c>
      <c r="E3249" t="str">
        <f>'Permitted Sources'!H2499</f>
        <v>Compressor Engines</v>
      </c>
      <c r="F3249" s="67">
        <f>'Permitted Sources'!I2499</f>
        <v>3.85</v>
      </c>
      <c r="G3249" s="67">
        <f>'Permitted Sources'!J2499</f>
        <v>1.71</v>
      </c>
      <c r="H3249" s="67">
        <f>'Permitted Sources'!K2499</f>
        <v>7.69</v>
      </c>
      <c r="I3249" s="67">
        <f>'Permitted Sources'!L2499</f>
        <v>0</v>
      </c>
      <c r="J3249" s="67">
        <f>'Permitted Sources'!M2499</f>
        <v>0</v>
      </c>
      <c r="K3249" t="str">
        <f t="shared" si="50"/>
        <v>Compressor Engines</v>
      </c>
    </row>
    <row r="3250" spans="1:11" x14ac:dyDescent="0.2">
      <c r="A3250" s="159" t="str">
        <f>'Permitted Sources'!A2500</f>
        <v>WYDEQ Title V</v>
      </c>
      <c r="B3250" t="str">
        <f>'Permitted Sources'!B2500</f>
        <v>56</v>
      </c>
      <c r="C3250" s="159">
        <f>'Permitted Sources'!D2500</f>
        <v>56033</v>
      </c>
      <c r="D3250" s="159" t="str">
        <f>'Permitted Sources'!E2500</f>
        <v>20200254</v>
      </c>
      <c r="E3250" t="str">
        <f>'Permitted Sources'!H2500</f>
        <v>Compressor Engines</v>
      </c>
      <c r="F3250" s="67">
        <f>'Permitted Sources'!I2500</f>
        <v>3.88</v>
      </c>
      <c r="G3250" s="67">
        <f>'Permitted Sources'!J2500</f>
        <v>1.72</v>
      </c>
      <c r="H3250" s="67">
        <f>'Permitted Sources'!K2500</f>
        <v>7.76</v>
      </c>
      <c r="I3250" s="67">
        <f>'Permitted Sources'!L2500</f>
        <v>0</v>
      </c>
      <c r="J3250" s="67">
        <f>'Permitted Sources'!M2500</f>
        <v>0</v>
      </c>
      <c r="K3250" t="str">
        <f t="shared" si="50"/>
        <v>Compressor Engines</v>
      </c>
    </row>
    <row r="3251" spans="1:11" x14ac:dyDescent="0.2">
      <c r="A3251" s="159" t="str">
        <f>'Permitted Sources'!A2501</f>
        <v>WYDEQ Title V</v>
      </c>
      <c r="B3251" t="str">
        <f>'Permitted Sources'!B2501</f>
        <v>56</v>
      </c>
      <c r="C3251" s="159">
        <f>'Permitted Sources'!D2501</f>
        <v>56033</v>
      </c>
      <c r="D3251" s="159" t="str">
        <f>'Permitted Sources'!E2501</f>
        <v>20200254</v>
      </c>
      <c r="E3251" t="str">
        <f>'Permitted Sources'!H2501</f>
        <v>Compressor Engines</v>
      </c>
      <c r="F3251" s="67">
        <f>'Permitted Sources'!I2501</f>
        <v>5.21</v>
      </c>
      <c r="G3251" s="67">
        <f>'Permitted Sources'!J2501</f>
        <v>3.47</v>
      </c>
      <c r="H3251" s="67">
        <f>'Permitted Sources'!K2501</f>
        <v>2.6</v>
      </c>
      <c r="I3251" s="67">
        <f>'Permitted Sources'!L2501</f>
        <v>0</v>
      </c>
      <c r="J3251" s="67">
        <f>'Permitted Sources'!M2501</f>
        <v>0</v>
      </c>
      <c r="K3251" t="str">
        <f t="shared" si="50"/>
        <v>Compressor Engines</v>
      </c>
    </row>
    <row r="3252" spans="1:11" x14ac:dyDescent="0.2">
      <c r="A3252" s="159" t="str">
        <f>'Permitted Sources'!A2502</f>
        <v>WYDEQ Title V</v>
      </c>
      <c r="B3252" t="str">
        <f>'Permitted Sources'!B2502</f>
        <v>56</v>
      </c>
      <c r="C3252" s="159">
        <f>'Permitted Sources'!D2502</f>
        <v>56033</v>
      </c>
      <c r="D3252" s="159" t="str">
        <f>'Permitted Sources'!E2502</f>
        <v>20200253</v>
      </c>
      <c r="E3252" t="str">
        <f>'Permitted Sources'!H2502</f>
        <v>Compressor Engines</v>
      </c>
      <c r="F3252" s="67">
        <f>'Permitted Sources'!I2502</f>
        <v>5.18</v>
      </c>
      <c r="G3252" s="67">
        <f>'Permitted Sources'!J2502</f>
        <v>3.45</v>
      </c>
      <c r="H3252" s="67">
        <f>'Permitted Sources'!K2502</f>
        <v>2.59</v>
      </c>
      <c r="I3252" s="67">
        <f>'Permitted Sources'!L2502</f>
        <v>0</v>
      </c>
      <c r="J3252" s="67">
        <f>'Permitted Sources'!M2502</f>
        <v>0</v>
      </c>
      <c r="K3252" t="str">
        <f t="shared" si="50"/>
        <v>Compressor Engines</v>
      </c>
    </row>
    <row r="3253" spans="1:11" x14ac:dyDescent="0.2">
      <c r="A3253" s="159" t="str">
        <f>'Permitted Sources'!A2503</f>
        <v>WYDEQ Title V</v>
      </c>
      <c r="B3253" t="str">
        <f>'Permitted Sources'!B2503</f>
        <v>56</v>
      </c>
      <c r="C3253" s="159">
        <f>'Permitted Sources'!D2503</f>
        <v>56033</v>
      </c>
      <c r="D3253" s="159" t="str">
        <f>'Permitted Sources'!E2503</f>
        <v>20200253</v>
      </c>
      <c r="E3253" t="str">
        <f>'Permitted Sources'!H2503</f>
        <v>Compressor Engines</v>
      </c>
      <c r="F3253" s="67">
        <f>'Permitted Sources'!I2503</f>
        <v>5.21</v>
      </c>
      <c r="G3253" s="67">
        <f>'Permitted Sources'!J2503</f>
        <v>3.47</v>
      </c>
      <c r="H3253" s="67">
        <f>'Permitted Sources'!K2503</f>
        <v>2.61</v>
      </c>
      <c r="I3253" s="67">
        <f>'Permitted Sources'!L2503</f>
        <v>0</v>
      </c>
      <c r="J3253" s="67">
        <f>'Permitted Sources'!M2503</f>
        <v>0</v>
      </c>
      <c r="K3253" t="str">
        <f t="shared" si="50"/>
        <v>Compressor Engines</v>
      </c>
    </row>
    <row r="3254" spans="1:11" x14ac:dyDescent="0.2">
      <c r="A3254" s="159" t="str">
        <f>'Permitted Sources'!A2504</f>
        <v>WYDEQ Title V</v>
      </c>
      <c r="B3254" t="str">
        <f>'Permitted Sources'!B2504</f>
        <v>56</v>
      </c>
      <c r="C3254" s="159">
        <f>'Permitted Sources'!D2504</f>
        <v>56033</v>
      </c>
      <c r="D3254" s="159" t="str">
        <f>'Permitted Sources'!E2504</f>
        <v>20200254</v>
      </c>
      <c r="E3254" t="str">
        <f>'Permitted Sources'!H2504</f>
        <v>Compressor Engines</v>
      </c>
      <c r="F3254" s="67">
        <f>'Permitted Sources'!I2504</f>
        <v>1.34</v>
      </c>
      <c r="G3254" s="67">
        <f>'Permitted Sources'!J2504</f>
        <v>0.89</v>
      </c>
      <c r="H3254" s="67">
        <f>'Permitted Sources'!K2504</f>
        <v>0.67</v>
      </c>
      <c r="I3254" s="67">
        <f>'Permitted Sources'!L2504</f>
        <v>0</v>
      </c>
      <c r="J3254" s="67">
        <f>'Permitted Sources'!M2504</f>
        <v>0</v>
      </c>
      <c r="K3254" t="str">
        <f t="shared" si="50"/>
        <v>Compressor Engines</v>
      </c>
    </row>
    <row r="3255" spans="1:11" x14ac:dyDescent="0.2">
      <c r="A3255" s="159" t="str">
        <f>'Permitted Sources'!A2505</f>
        <v>WYDEQ Title V</v>
      </c>
      <c r="B3255" t="str">
        <f>'Permitted Sources'!B2505</f>
        <v>56</v>
      </c>
      <c r="C3255" s="159">
        <f>'Permitted Sources'!D2505</f>
        <v>56033</v>
      </c>
      <c r="D3255" s="159" t="str">
        <f>'Permitted Sources'!E2505</f>
        <v>20200254</v>
      </c>
      <c r="E3255" t="str">
        <f>'Permitted Sources'!H2505</f>
        <v>Compressor Engines</v>
      </c>
      <c r="F3255" s="67">
        <f>'Permitted Sources'!I2505</f>
        <v>18.66</v>
      </c>
      <c r="G3255" s="67">
        <f>'Permitted Sources'!J2505</f>
        <v>8.91</v>
      </c>
      <c r="H3255" s="67">
        <f>'Permitted Sources'!K2505</f>
        <v>6.36</v>
      </c>
      <c r="I3255" s="67">
        <f>'Permitted Sources'!L2505</f>
        <v>0</v>
      </c>
      <c r="J3255" s="67">
        <f>'Permitted Sources'!M2505</f>
        <v>0</v>
      </c>
      <c r="K3255" t="str">
        <f t="shared" si="50"/>
        <v>Compressor Engines</v>
      </c>
    </row>
    <row r="3256" spans="1:11" x14ac:dyDescent="0.2">
      <c r="A3256" s="159" t="str">
        <f>'Permitted Sources'!A2506</f>
        <v>WYDEQ Title V</v>
      </c>
      <c r="B3256" t="str">
        <f>'Permitted Sources'!B2506</f>
        <v>56</v>
      </c>
      <c r="C3256" s="159">
        <f>'Permitted Sources'!D2506</f>
        <v>56033</v>
      </c>
      <c r="D3256" s="159" t="str">
        <f>'Permitted Sources'!E2506</f>
        <v>20200254</v>
      </c>
      <c r="E3256" t="str">
        <f>'Permitted Sources'!H2506</f>
        <v>Compressor Engines</v>
      </c>
      <c r="F3256" s="67">
        <f>'Permitted Sources'!I2506</f>
        <v>19.18</v>
      </c>
      <c r="G3256" s="67">
        <f>'Permitted Sources'!J2506</f>
        <v>9.15</v>
      </c>
      <c r="H3256" s="67">
        <f>'Permitted Sources'!K2506</f>
        <v>6.54</v>
      </c>
      <c r="I3256" s="67">
        <f>'Permitted Sources'!L2506</f>
        <v>0</v>
      </c>
      <c r="J3256" s="67">
        <f>'Permitted Sources'!M2506</f>
        <v>0</v>
      </c>
      <c r="K3256" t="str">
        <f t="shared" si="50"/>
        <v>Compressor Engines</v>
      </c>
    </row>
    <row r="3257" spans="1:11" x14ac:dyDescent="0.2">
      <c r="A3257" s="159" t="str">
        <f>'Permitted Sources'!A2507</f>
        <v>WYDEQ Title V</v>
      </c>
      <c r="B3257" t="str">
        <f>'Permitted Sources'!B2507</f>
        <v>56</v>
      </c>
      <c r="C3257" s="159">
        <f>'Permitted Sources'!D2507</f>
        <v>56033</v>
      </c>
      <c r="D3257" s="159" t="str">
        <f>'Permitted Sources'!E2507</f>
        <v>20200254</v>
      </c>
      <c r="E3257" t="str">
        <f>'Permitted Sources'!H2507</f>
        <v>Compressor Engines</v>
      </c>
      <c r="F3257" s="67">
        <f>'Permitted Sources'!I2507</f>
        <v>10.16</v>
      </c>
      <c r="G3257" s="67">
        <f>'Permitted Sources'!J2507</f>
        <v>2.63</v>
      </c>
      <c r="H3257" s="67">
        <f>'Permitted Sources'!K2507</f>
        <v>4.8899999999999997</v>
      </c>
      <c r="I3257" s="67">
        <f>'Permitted Sources'!L2507</f>
        <v>0</v>
      </c>
      <c r="J3257" s="67">
        <f>'Permitted Sources'!M2507</f>
        <v>0</v>
      </c>
      <c r="K3257" t="str">
        <f t="shared" si="50"/>
        <v>Compressor Engines</v>
      </c>
    </row>
    <row r="3258" spans="1:11" x14ac:dyDescent="0.2">
      <c r="A3258" s="159" t="str">
        <f>'Permitted Sources'!A2508</f>
        <v>WYDEQ Title V</v>
      </c>
      <c r="B3258" t="str">
        <f>'Permitted Sources'!B2508</f>
        <v>56</v>
      </c>
      <c r="C3258" s="159">
        <f>'Permitted Sources'!D2508</f>
        <v>56045</v>
      </c>
      <c r="D3258" s="159" t="str">
        <f>'Permitted Sources'!E2508</f>
        <v>40400312</v>
      </c>
      <c r="E3258" t="str">
        <f>'Permitted Sources'!H2508</f>
        <v>Permitted Tank Losses</v>
      </c>
      <c r="F3258" s="67">
        <f>'Permitted Sources'!I2508</f>
        <v>0</v>
      </c>
      <c r="G3258" s="67">
        <f>'Permitted Sources'!J2508</f>
        <v>145.9</v>
      </c>
      <c r="H3258" s="67">
        <f>'Permitted Sources'!K2508</f>
        <v>0</v>
      </c>
      <c r="I3258" s="67">
        <f>'Permitted Sources'!L2508</f>
        <v>0</v>
      </c>
      <c r="J3258" s="67">
        <f>'Permitted Sources'!M2508</f>
        <v>0</v>
      </c>
      <c r="K3258" t="str">
        <f t="shared" si="50"/>
        <v xml:space="preserve">Condensate tank </v>
      </c>
    </row>
    <row r="3259" spans="1:11" x14ac:dyDescent="0.2">
      <c r="A3259" s="159" t="str">
        <f>'Permitted Sources'!A2509</f>
        <v>WYDEQ Title V</v>
      </c>
      <c r="B3259" t="str">
        <f>'Permitted Sources'!B2509</f>
        <v>56</v>
      </c>
      <c r="C3259" s="159">
        <f>'Permitted Sources'!D2509</f>
        <v>56045</v>
      </c>
      <c r="D3259" s="159" t="str">
        <f>'Permitted Sources'!E2509</f>
        <v>40400312</v>
      </c>
      <c r="E3259" t="str">
        <f>'Permitted Sources'!H2509</f>
        <v>Permitted Tank Losses</v>
      </c>
      <c r="F3259" s="67">
        <f>'Permitted Sources'!I2509</f>
        <v>0</v>
      </c>
      <c r="G3259" s="67">
        <f>'Permitted Sources'!J2509</f>
        <v>0.94</v>
      </c>
      <c r="H3259" s="67">
        <f>'Permitted Sources'!K2509</f>
        <v>0</v>
      </c>
      <c r="I3259" s="67">
        <f>'Permitted Sources'!L2509</f>
        <v>0</v>
      </c>
      <c r="J3259" s="67">
        <f>'Permitted Sources'!M2509</f>
        <v>0</v>
      </c>
      <c r="K3259" t="str">
        <f t="shared" si="50"/>
        <v xml:space="preserve">Condensate tank </v>
      </c>
    </row>
    <row r="3260" spans="1:11" x14ac:dyDescent="0.2">
      <c r="A3260" s="159" t="str">
        <f>'Permitted Sources'!A2510</f>
        <v>WYDEQ Title V</v>
      </c>
      <c r="B3260" t="str">
        <f>'Permitted Sources'!B2510</f>
        <v>56</v>
      </c>
      <c r="C3260" s="159">
        <f>'Permitted Sources'!D2510</f>
        <v>56045</v>
      </c>
      <c r="D3260" s="159" t="str">
        <f>'Permitted Sources'!E2510</f>
        <v>40400312</v>
      </c>
      <c r="E3260" t="str">
        <f>'Permitted Sources'!H2510</f>
        <v>Permitted Tank Losses</v>
      </c>
      <c r="F3260" s="67">
        <f>'Permitted Sources'!I2510</f>
        <v>0</v>
      </c>
      <c r="G3260" s="67">
        <f>'Permitted Sources'!J2510</f>
        <v>0.86</v>
      </c>
      <c r="H3260" s="67">
        <f>'Permitted Sources'!K2510</f>
        <v>0</v>
      </c>
      <c r="I3260" s="67">
        <f>'Permitted Sources'!L2510</f>
        <v>0</v>
      </c>
      <c r="J3260" s="67">
        <f>'Permitted Sources'!M2510</f>
        <v>0</v>
      </c>
      <c r="K3260" t="str">
        <f t="shared" si="50"/>
        <v xml:space="preserve">Condensate tank </v>
      </c>
    </row>
    <row r="3261" spans="1:11" x14ac:dyDescent="0.2">
      <c r="A3261" s="159" t="str">
        <f>'Permitted Sources'!A2511</f>
        <v>WYDEQ Title V</v>
      </c>
      <c r="B3261" t="str">
        <f>'Permitted Sources'!B2511</f>
        <v>56</v>
      </c>
      <c r="C3261" s="159">
        <f>'Permitted Sources'!D2511</f>
        <v>56045</v>
      </c>
      <c r="D3261" s="159" t="str">
        <f>'Permitted Sources'!E2511</f>
        <v>40400312</v>
      </c>
      <c r="E3261" t="str">
        <f>'Permitted Sources'!H2511</f>
        <v>Permitted Tank Losses</v>
      </c>
      <c r="F3261" s="67">
        <f>'Permitted Sources'!I2511</f>
        <v>0</v>
      </c>
      <c r="G3261" s="67">
        <f>'Permitted Sources'!J2511</f>
        <v>0.01</v>
      </c>
      <c r="H3261" s="67">
        <f>'Permitted Sources'!K2511</f>
        <v>0</v>
      </c>
      <c r="I3261" s="67">
        <f>'Permitted Sources'!L2511</f>
        <v>0</v>
      </c>
      <c r="J3261" s="67">
        <f>'Permitted Sources'!M2511</f>
        <v>0</v>
      </c>
      <c r="K3261" t="str">
        <f t="shared" si="50"/>
        <v xml:space="preserve">Condensate tank </v>
      </c>
    </row>
    <row r="3262" spans="1:11" x14ac:dyDescent="0.2">
      <c r="A3262" s="159" t="str">
        <f>'Permitted Sources'!A2512</f>
        <v>WYDEQ Title V</v>
      </c>
      <c r="B3262" t="str">
        <f>'Permitted Sources'!B2512</f>
        <v>56</v>
      </c>
      <c r="C3262" s="159">
        <f>'Permitted Sources'!D2512</f>
        <v>56045</v>
      </c>
      <c r="D3262" s="159" t="str">
        <f>'Permitted Sources'!E2512</f>
        <v>40400312</v>
      </c>
      <c r="E3262" t="str">
        <f>'Permitted Sources'!H2512</f>
        <v>Permitted Tank Losses</v>
      </c>
      <c r="F3262" s="67">
        <f>'Permitted Sources'!I2512</f>
        <v>0</v>
      </c>
      <c r="G3262" s="67">
        <f>'Permitted Sources'!J2512</f>
        <v>0.35</v>
      </c>
      <c r="H3262" s="67">
        <f>'Permitted Sources'!K2512</f>
        <v>0</v>
      </c>
      <c r="I3262" s="67">
        <f>'Permitted Sources'!L2512</f>
        <v>0</v>
      </c>
      <c r="J3262" s="67">
        <f>'Permitted Sources'!M2512</f>
        <v>0</v>
      </c>
      <c r="K3262" t="str">
        <f t="shared" si="50"/>
        <v xml:space="preserve">Condensate tank </v>
      </c>
    </row>
    <row r="3263" spans="1:11" x14ac:dyDescent="0.2">
      <c r="A3263" s="159" t="str">
        <f>'Permitted Sources'!A2513</f>
        <v>WYDEQ Title V</v>
      </c>
      <c r="B3263" t="str">
        <f>'Permitted Sources'!B2513</f>
        <v>56</v>
      </c>
      <c r="C3263" s="159">
        <f>'Permitted Sources'!D2513</f>
        <v>56025</v>
      </c>
      <c r="D3263" s="159" t="str">
        <f>'Permitted Sources'!E2513</f>
        <v>20200252</v>
      </c>
      <c r="E3263" t="str">
        <f>'Permitted Sources'!H2513</f>
        <v>Compressor Engines</v>
      </c>
      <c r="F3263" s="67">
        <f>'Permitted Sources'!I2513</f>
        <v>3.6</v>
      </c>
      <c r="G3263" s="67">
        <f>'Permitted Sources'!J2513</f>
        <v>1.8</v>
      </c>
      <c r="H3263" s="67">
        <f>'Permitted Sources'!K2513</f>
        <v>2.9</v>
      </c>
      <c r="I3263" s="67">
        <f>'Permitted Sources'!L2513</f>
        <v>0</v>
      </c>
      <c r="J3263" s="67">
        <f>'Permitted Sources'!M2513</f>
        <v>0</v>
      </c>
      <c r="K3263" t="str">
        <f t="shared" si="50"/>
        <v>Compressor Engines</v>
      </c>
    </row>
    <row r="3264" spans="1:11" x14ac:dyDescent="0.2">
      <c r="A3264" s="159" t="str">
        <f>'Permitted Sources'!A2514</f>
        <v>WYDEQ Title V</v>
      </c>
      <c r="B3264" t="str">
        <f>'Permitted Sources'!B2514</f>
        <v>56</v>
      </c>
      <c r="C3264" s="159">
        <f>'Permitted Sources'!D2514</f>
        <v>56025</v>
      </c>
      <c r="D3264" s="159" t="str">
        <f>'Permitted Sources'!E2514</f>
        <v>31000220</v>
      </c>
      <c r="E3264" t="str">
        <f>'Permitted Sources'!H2514</f>
        <v>Fugitives</v>
      </c>
      <c r="F3264" s="67">
        <f>'Permitted Sources'!I2514</f>
        <v>0</v>
      </c>
      <c r="G3264" s="67">
        <f>'Permitted Sources'!J2514</f>
        <v>4.7</v>
      </c>
      <c r="H3264" s="67">
        <f>'Permitted Sources'!K2514</f>
        <v>0</v>
      </c>
      <c r="I3264" s="67">
        <f>'Permitted Sources'!L2514</f>
        <v>0</v>
      </c>
      <c r="J3264" s="67">
        <f>'Permitted Sources'!M2514</f>
        <v>0</v>
      </c>
      <c r="K3264" t="str">
        <f t="shared" si="50"/>
        <v>Fugitives</v>
      </c>
    </row>
    <row r="3265" spans="1:11" x14ac:dyDescent="0.2">
      <c r="A3265" s="159" t="str">
        <f>'Permitted Sources'!A2515</f>
        <v>WYDEQ Title V</v>
      </c>
      <c r="B3265" t="str">
        <f>'Permitted Sources'!B2515</f>
        <v>56</v>
      </c>
      <c r="C3265" s="159">
        <f>'Permitted Sources'!D2515</f>
        <v>56025</v>
      </c>
      <c r="D3265" s="159" t="str">
        <f>'Permitted Sources'!E2515</f>
        <v>31000220</v>
      </c>
      <c r="E3265" t="str">
        <f>'Permitted Sources'!H2515</f>
        <v>Fugitives</v>
      </c>
      <c r="F3265" s="67">
        <f>'Permitted Sources'!I2515</f>
        <v>0</v>
      </c>
      <c r="G3265" s="67">
        <f>'Permitted Sources'!J2515</f>
        <v>4.7</v>
      </c>
      <c r="H3265" s="67">
        <f>'Permitted Sources'!K2515</f>
        <v>0</v>
      </c>
      <c r="I3265" s="67">
        <f>'Permitted Sources'!L2515</f>
        <v>0</v>
      </c>
      <c r="J3265" s="67">
        <f>'Permitted Sources'!M2515</f>
        <v>0</v>
      </c>
      <c r="K3265" t="str">
        <f t="shared" si="50"/>
        <v>Fugitives</v>
      </c>
    </row>
    <row r="3266" spans="1:11" x14ac:dyDescent="0.2">
      <c r="A3266" s="159" t="str">
        <f>'Permitted Sources'!A2516</f>
        <v>WYDEQ Title V</v>
      </c>
      <c r="B3266" t="str">
        <f>'Permitted Sources'!B2516</f>
        <v>56</v>
      </c>
      <c r="C3266" s="159">
        <f>'Permitted Sources'!D2516</f>
        <v>56025</v>
      </c>
      <c r="D3266" s="159" t="str">
        <f>'Permitted Sources'!E2516</f>
        <v>31000220</v>
      </c>
      <c r="E3266" t="str">
        <f>'Permitted Sources'!H2516</f>
        <v>Fugitives</v>
      </c>
      <c r="F3266" s="67">
        <f>'Permitted Sources'!I2516</f>
        <v>0</v>
      </c>
      <c r="G3266" s="67">
        <f>'Permitted Sources'!J2516</f>
        <v>4.7</v>
      </c>
      <c r="H3266" s="67">
        <f>'Permitted Sources'!K2516</f>
        <v>0</v>
      </c>
      <c r="I3266" s="67">
        <f>'Permitted Sources'!L2516</f>
        <v>0</v>
      </c>
      <c r="J3266" s="67">
        <f>'Permitted Sources'!M2516</f>
        <v>0</v>
      </c>
      <c r="K3266" t="str">
        <f t="shared" si="50"/>
        <v>Fugitives</v>
      </c>
    </row>
    <row r="3267" spans="1:11" x14ac:dyDescent="0.2">
      <c r="A3267" s="159" t="str">
        <f>'Permitted Sources'!A2517</f>
        <v>WYDEQ Title V</v>
      </c>
      <c r="B3267" t="str">
        <f>'Permitted Sources'!B2517</f>
        <v>56</v>
      </c>
      <c r="C3267" s="159">
        <f>'Permitted Sources'!D2517</f>
        <v>56025</v>
      </c>
      <c r="D3267" s="159" t="str">
        <f>'Permitted Sources'!E2517</f>
        <v>40400311</v>
      </c>
      <c r="E3267" t="str">
        <f>'Permitted Sources'!H2517</f>
        <v>Permitted Tank Losses</v>
      </c>
      <c r="F3267" s="67">
        <f>'Permitted Sources'!I2517</f>
        <v>0</v>
      </c>
      <c r="G3267" s="67">
        <f>'Permitted Sources'!J2517</f>
        <v>2.7</v>
      </c>
      <c r="H3267" s="67">
        <f>'Permitted Sources'!K2517</f>
        <v>0</v>
      </c>
      <c r="I3267" s="67">
        <f>'Permitted Sources'!L2517</f>
        <v>0</v>
      </c>
      <c r="J3267" s="67">
        <f>'Permitted Sources'!M2517</f>
        <v>0</v>
      </c>
      <c r="K3267" t="str">
        <f t="shared" si="50"/>
        <v xml:space="preserve">Condensate tank </v>
      </c>
    </row>
    <row r="3268" spans="1:11" x14ac:dyDescent="0.2">
      <c r="A3268" s="159" t="str">
        <f>'Permitted Sources'!A2518</f>
        <v>WYDEQ Title V</v>
      </c>
      <c r="B3268" t="str">
        <f>'Permitted Sources'!B2518</f>
        <v>56</v>
      </c>
      <c r="C3268" s="159">
        <f>'Permitted Sources'!D2518</f>
        <v>56025</v>
      </c>
      <c r="D3268" s="159" t="str">
        <f>'Permitted Sources'!E2518</f>
        <v>31000304</v>
      </c>
      <c r="E3268" t="str">
        <f>'Permitted Sources'!H2518</f>
        <v>Dehydrator</v>
      </c>
      <c r="F3268" s="67">
        <f>'Permitted Sources'!I2518</f>
        <v>0</v>
      </c>
      <c r="G3268" s="67">
        <f>'Permitted Sources'!J2518</f>
        <v>1.7</v>
      </c>
      <c r="H3268" s="67">
        <f>'Permitted Sources'!K2518</f>
        <v>0</v>
      </c>
      <c r="I3268" s="67">
        <f>'Permitted Sources'!L2518</f>
        <v>0</v>
      </c>
      <c r="J3268" s="67">
        <f>'Permitted Sources'!M2518</f>
        <v>0</v>
      </c>
      <c r="K3268" t="str">
        <f t="shared" si="50"/>
        <v>Dehydrator</v>
      </c>
    </row>
    <row r="3269" spans="1:11" x14ac:dyDescent="0.2">
      <c r="A3269" s="159" t="str">
        <f>'Permitted Sources'!A2519</f>
        <v>WYDEQ Title V</v>
      </c>
      <c r="B3269" t="str">
        <f>'Permitted Sources'!B2519</f>
        <v>56</v>
      </c>
      <c r="C3269" s="159">
        <f>'Permitted Sources'!D2519</f>
        <v>56025</v>
      </c>
      <c r="D3269" s="159" t="str">
        <f>'Permitted Sources'!E2519</f>
        <v>20200201</v>
      </c>
      <c r="E3269" t="str">
        <f>'Permitted Sources'!H2519</f>
        <v>Compressor Engines</v>
      </c>
      <c r="F3269" s="67">
        <f>'Permitted Sources'!I2519</f>
        <v>7.7</v>
      </c>
      <c r="G3269" s="67">
        <f>'Permitted Sources'!J2519</f>
        <v>0.4</v>
      </c>
      <c r="H3269" s="67">
        <f>'Permitted Sources'!K2519</f>
        <v>1.9</v>
      </c>
      <c r="I3269" s="67">
        <f>'Permitted Sources'!L2519</f>
        <v>0</v>
      </c>
      <c r="J3269" s="67">
        <f>'Permitted Sources'!M2519</f>
        <v>0</v>
      </c>
      <c r="K3269" t="str">
        <f t="shared" si="50"/>
        <v>Compressor Engines</v>
      </c>
    </row>
    <row r="3270" spans="1:11" x14ac:dyDescent="0.2">
      <c r="A3270" s="159" t="str">
        <f>'Permitted Sources'!A2520</f>
        <v>WYDEQ Title V</v>
      </c>
      <c r="B3270" t="str">
        <f>'Permitted Sources'!B2520</f>
        <v>56</v>
      </c>
      <c r="C3270" s="159">
        <f>'Permitted Sources'!D2520</f>
        <v>56025</v>
      </c>
      <c r="D3270" s="159" t="str">
        <f>'Permitted Sources'!E2520</f>
        <v>20200201</v>
      </c>
      <c r="E3270" t="str">
        <f>'Permitted Sources'!H2520</f>
        <v>Compressor Engines</v>
      </c>
      <c r="F3270" s="67">
        <f>'Permitted Sources'!I2520</f>
        <v>7.1</v>
      </c>
      <c r="G3270" s="67">
        <f>'Permitted Sources'!J2520</f>
        <v>0.4</v>
      </c>
      <c r="H3270" s="67">
        <f>'Permitted Sources'!K2520</f>
        <v>1.7</v>
      </c>
      <c r="I3270" s="67">
        <f>'Permitted Sources'!L2520</f>
        <v>0</v>
      </c>
      <c r="J3270" s="67">
        <f>'Permitted Sources'!M2520</f>
        <v>0</v>
      </c>
      <c r="K3270" t="str">
        <f t="shared" si="50"/>
        <v>Compressor Engines</v>
      </c>
    </row>
    <row r="3271" spans="1:11" x14ac:dyDescent="0.2">
      <c r="A3271" s="159" t="str">
        <f>'Permitted Sources'!A2521</f>
        <v>WYDEQ Title V</v>
      </c>
      <c r="B3271" t="str">
        <f>'Permitted Sources'!B2521</f>
        <v>56</v>
      </c>
      <c r="C3271" s="159">
        <f>'Permitted Sources'!D2521</f>
        <v>56025</v>
      </c>
      <c r="D3271" s="159" t="str">
        <f>'Permitted Sources'!E2521</f>
        <v>20200253</v>
      </c>
      <c r="E3271" t="str">
        <f>'Permitted Sources'!H2521</f>
        <v>Compressor Engines</v>
      </c>
      <c r="F3271" s="67">
        <f>'Permitted Sources'!I2521</f>
        <v>8.1999999999999993</v>
      </c>
      <c r="G3271" s="67">
        <f>'Permitted Sources'!J2521</f>
        <v>0.1</v>
      </c>
      <c r="H3271" s="67">
        <f>'Permitted Sources'!K2521</f>
        <v>10.9</v>
      </c>
      <c r="I3271" s="67">
        <f>'Permitted Sources'!L2521</f>
        <v>0</v>
      </c>
      <c r="J3271" s="67">
        <f>'Permitted Sources'!M2521</f>
        <v>0</v>
      </c>
      <c r="K3271" t="str">
        <f t="shared" ref="K3271:K3334" si="51">IF(E3271="Unpermitted Fugitives","Fugitives",IF(E3271="Natural Gas Processing Facilities, Pump Seals","Fugitives",IF(E3271="Natural Gas Production, All Equipt Leak Fugitives","Fugitives",IF(E3271="External Combustion Boilers","Heaters",IF(E3271="Permitted Tank Losses","Condensate tank ",IF(E3271="Permitted Fugitives","Fugitives",IF(E3271="Process Heaters","Heaters",E3271)))))))</f>
        <v>Compressor Engines</v>
      </c>
    </row>
    <row r="3272" spans="1:11" x14ac:dyDescent="0.2">
      <c r="A3272" s="159" t="str">
        <f>'Permitted Sources'!A2522</f>
        <v>WYDEQ Title V</v>
      </c>
      <c r="B3272" t="str">
        <f>'Permitted Sources'!B2522</f>
        <v>56</v>
      </c>
      <c r="C3272" s="159">
        <f>'Permitted Sources'!D2522</f>
        <v>56025</v>
      </c>
      <c r="D3272" s="159" t="str">
        <f>'Permitted Sources'!E2522</f>
        <v>20200253</v>
      </c>
      <c r="E3272" t="str">
        <f>'Permitted Sources'!H2522</f>
        <v>Compressor Engines</v>
      </c>
      <c r="F3272" s="67">
        <f>'Permitted Sources'!I2522</f>
        <v>51.7</v>
      </c>
      <c r="G3272" s="67">
        <f>'Permitted Sources'!J2522</f>
        <v>19.600000000000001</v>
      </c>
      <c r="H3272" s="67">
        <f>'Permitted Sources'!K2522</f>
        <v>12.9</v>
      </c>
      <c r="I3272" s="67">
        <f>'Permitted Sources'!L2522</f>
        <v>0</v>
      </c>
      <c r="J3272" s="67">
        <f>'Permitted Sources'!M2522</f>
        <v>0</v>
      </c>
      <c r="K3272" t="str">
        <f t="shared" si="51"/>
        <v>Compressor Engines</v>
      </c>
    </row>
    <row r="3273" spans="1:11" x14ac:dyDescent="0.2">
      <c r="A3273" s="159" t="str">
        <f>'Permitted Sources'!A2523</f>
        <v>WYDEQ Title V</v>
      </c>
      <c r="B3273" t="str">
        <f>'Permitted Sources'!B2523</f>
        <v>56</v>
      </c>
      <c r="C3273" s="159">
        <f>'Permitted Sources'!D2523</f>
        <v>56025</v>
      </c>
      <c r="D3273" s="159" t="str">
        <f>'Permitted Sources'!E2523</f>
        <v>20200253</v>
      </c>
      <c r="E3273" t="str">
        <f>'Permitted Sources'!H2523</f>
        <v>Compressor Engines</v>
      </c>
      <c r="F3273" s="67">
        <f>'Permitted Sources'!I2523</f>
        <v>9.4</v>
      </c>
      <c r="G3273" s="67">
        <f>'Permitted Sources'!J2523</f>
        <v>2.8</v>
      </c>
      <c r="H3273" s="67">
        <f>'Permitted Sources'!K2523</f>
        <v>11.7</v>
      </c>
      <c r="I3273" s="67">
        <f>'Permitted Sources'!L2523</f>
        <v>0</v>
      </c>
      <c r="J3273" s="67">
        <f>'Permitted Sources'!M2523</f>
        <v>0</v>
      </c>
      <c r="K3273" t="str">
        <f t="shared" si="51"/>
        <v>Compressor Engines</v>
      </c>
    </row>
    <row r="3274" spans="1:11" x14ac:dyDescent="0.2">
      <c r="A3274" s="159" t="str">
        <f>'Permitted Sources'!A2524</f>
        <v>WYDEQ Title V</v>
      </c>
      <c r="B3274" t="str">
        <f>'Permitted Sources'!B2524</f>
        <v>56</v>
      </c>
      <c r="C3274" s="159">
        <f>'Permitted Sources'!D2524</f>
        <v>56025</v>
      </c>
      <c r="D3274" s="159" t="str">
        <f>'Permitted Sources'!E2524</f>
        <v>20200253</v>
      </c>
      <c r="E3274" t="str">
        <f>'Permitted Sources'!H2524</f>
        <v>Compressor Engines</v>
      </c>
      <c r="F3274" s="67">
        <f>'Permitted Sources'!I2524</f>
        <v>38.6</v>
      </c>
      <c r="G3274" s="67">
        <f>'Permitted Sources'!J2524</f>
        <v>1.5</v>
      </c>
      <c r="H3274" s="67">
        <f>'Permitted Sources'!K2524</f>
        <v>2.4</v>
      </c>
      <c r="I3274" s="67">
        <f>'Permitted Sources'!L2524</f>
        <v>0</v>
      </c>
      <c r="J3274" s="67">
        <f>'Permitted Sources'!M2524</f>
        <v>0</v>
      </c>
      <c r="K3274" t="str">
        <f t="shared" si="51"/>
        <v>Compressor Engines</v>
      </c>
    </row>
    <row r="3275" spans="1:11" x14ac:dyDescent="0.2">
      <c r="A3275" s="159" t="str">
        <f>'Permitted Sources'!A2525</f>
        <v>WYDEQ Title V</v>
      </c>
      <c r="B3275" t="str">
        <f>'Permitted Sources'!B2525</f>
        <v>56</v>
      </c>
      <c r="C3275" s="159">
        <f>'Permitted Sources'!D2525</f>
        <v>56025</v>
      </c>
      <c r="D3275" s="159" t="str">
        <f>'Permitted Sources'!E2525</f>
        <v>20200253</v>
      </c>
      <c r="E3275" t="str">
        <f>'Permitted Sources'!H2525</f>
        <v>Compressor Engines</v>
      </c>
      <c r="F3275" s="67">
        <f>'Permitted Sources'!I2525</f>
        <v>36</v>
      </c>
      <c r="G3275" s="67">
        <f>'Permitted Sources'!J2525</f>
        <v>1.4</v>
      </c>
      <c r="H3275" s="67">
        <f>'Permitted Sources'!K2525</f>
        <v>2.2999999999999998</v>
      </c>
      <c r="I3275" s="67">
        <f>'Permitted Sources'!L2525</f>
        <v>0</v>
      </c>
      <c r="J3275" s="67">
        <f>'Permitted Sources'!M2525</f>
        <v>0</v>
      </c>
      <c r="K3275" t="str">
        <f t="shared" si="51"/>
        <v>Compressor Engines</v>
      </c>
    </row>
    <row r="3276" spans="1:11" x14ac:dyDescent="0.2">
      <c r="A3276" s="159" t="str">
        <f>'Permitted Sources'!A2526</f>
        <v>WYDEQ Title V</v>
      </c>
      <c r="B3276" t="str">
        <f>'Permitted Sources'!B2526</f>
        <v>56</v>
      </c>
      <c r="C3276" s="159">
        <f>'Permitted Sources'!D2526</f>
        <v>56025</v>
      </c>
      <c r="D3276" s="159" t="str">
        <f>'Permitted Sources'!E2526</f>
        <v>31000404</v>
      </c>
      <c r="E3276" t="str">
        <f>'Permitted Sources'!H2526</f>
        <v>Process Heaters</v>
      </c>
      <c r="F3276" s="67">
        <f>'Permitted Sources'!I2526</f>
        <v>7.6</v>
      </c>
      <c r="G3276" s="67">
        <f>'Permitted Sources'!J2526</f>
        <v>0.7</v>
      </c>
      <c r="H3276" s="67">
        <f>'Permitted Sources'!K2526</f>
        <v>10</v>
      </c>
      <c r="I3276" s="67">
        <f>'Permitted Sources'!L2526</f>
        <v>0</v>
      </c>
      <c r="J3276" s="67">
        <f>'Permitted Sources'!M2526</f>
        <v>0</v>
      </c>
      <c r="K3276" t="str">
        <f t="shared" si="51"/>
        <v>Heaters</v>
      </c>
    </row>
    <row r="3277" spans="1:11" x14ac:dyDescent="0.2">
      <c r="A3277" s="159" t="str">
        <f>'Permitted Sources'!A2527</f>
        <v>WYDEQ Title V</v>
      </c>
      <c r="B3277" t="str">
        <f>'Permitted Sources'!B2527</f>
        <v>56</v>
      </c>
      <c r="C3277" s="159">
        <f>'Permitted Sources'!D2527</f>
        <v>56025</v>
      </c>
      <c r="D3277" s="159" t="str">
        <f>'Permitted Sources'!E2527</f>
        <v>31000404</v>
      </c>
      <c r="E3277" t="str">
        <f>'Permitted Sources'!H2527</f>
        <v>Process Heaters</v>
      </c>
      <c r="F3277" s="67">
        <f>'Permitted Sources'!I2527</f>
        <v>0.7</v>
      </c>
      <c r="G3277" s="67">
        <f>'Permitted Sources'!J2527</f>
        <v>0</v>
      </c>
      <c r="H3277" s="67">
        <f>'Permitted Sources'!K2527</f>
        <v>0.6</v>
      </c>
      <c r="I3277" s="67">
        <f>'Permitted Sources'!L2527</f>
        <v>0</v>
      </c>
      <c r="J3277" s="67">
        <f>'Permitted Sources'!M2527</f>
        <v>0</v>
      </c>
      <c r="K3277" t="str">
        <f t="shared" si="51"/>
        <v>Heaters</v>
      </c>
    </row>
    <row r="3278" spans="1:11" x14ac:dyDescent="0.2">
      <c r="A3278" s="159" t="str">
        <f>'Permitted Sources'!A2528</f>
        <v>WYDEQ Title V</v>
      </c>
      <c r="B3278" t="str">
        <f>'Permitted Sources'!B2528</f>
        <v>56</v>
      </c>
      <c r="C3278" s="159">
        <f>'Permitted Sources'!D2528</f>
        <v>56025</v>
      </c>
      <c r="D3278" s="159" t="str">
        <f>'Permitted Sources'!E2528</f>
        <v>31000404</v>
      </c>
      <c r="E3278" t="str">
        <f>'Permitted Sources'!H2528</f>
        <v>Process Heaters</v>
      </c>
      <c r="F3278" s="67">
        <f>'Permitted Sources'!I2528</f>
        <v>0.2</v>
      </c>
      <c r="G3278" s="67">
        <f>'Permitted Sources'!J2528</f>
        <v>0</v>
      </c>
      <c r="H3278" s="67">
        <f>'Permitted Sources'!K2528</f>
        <v>0.2</v>
      </c>
      <c r="I3278" s="67">
        <f>'Permitted Sources'!L2528</f>
        <v>0</v>
      </c>
      <c r="J3278" s="67">
        <f>'Permitted Sources'!M2528</f>
        <v>0</v>
      </c>
      <c r="K3278" t="str">
        <f t="shared" si="51"/>
        <v>Heaters</v>
      </c>
    </row>
    <row r="3279" spans="1:11" x14ac:dyDescent="0.2">
      <c r="A3279" s="159" t="str">
        <f>'Permitted Sources'!A2529</f>
        <v>WYDEQ Title V</v>
      </c>
      <c r="B3279" t="str">
        <f>'Permitted Sources'!B2529</f>
        <v>56</v>
      </c>
      <c r="C3279" s="159">
        <f>'Permitted Sources'!D2529</f>
        <v>56025</v>
      </c>
      <c r="D3279" s="159" t="str">
        <f>'Permitted Sources'!E2529</f>
        <v>31000404</v>
      </c>
      <c r="E3279" t="str">
        <f>'Permitted Sources'!H2529</f>
        <v>Process Heaters</v>
      </c>
      <c r="F3279" s="67">
        <f>'Permitted Sources'!I2529</f>
        <v>0.3</v>
      </c>
      <c r="G3279" s="67">
        <f>'Permitted Sources'!J2529</f>
        <v>0</v>
      </c>
      <c r="H3279" s="67">
        <f>'Permitted Sources'!K2529</f>
        <v>0.3</v>
      </c>
      <c r="I3279" s="67">
        <f>'Permitted Sources'!L2529</f>
        <v>0</v>
      </c>
      <c r="J3279" s="67">
        <f>'Permitted Sources'!M2529</f>
        <v>0</v>
      </c>
      <c r="K3279" t="str">
        <f t="shared" si="51"/>
        <v>Heaters</v>
      </c>
    </row>
    <row r="3280" spans="1:11" x14ac:dyDescent="0.2">
      <c r="A3280" s="159" t="str">
        <f>'Permitted Sources'!A2530</f>
        <v>WYDEQ Title V</v>
      </c>
      <c r="B3280" t="str">
        <f>'Permitted Sources'!B2530</f>
        <v>56</v>
      </c>
      <c r="C3280" s="159">
        <f>'Permitted Sources'!D2530</f>
        <v>56025</v>
      </c>
      <c r="D3280" s="159" t="str">
        <f>'Permitted Sources'!E2530</f>
        <v>31000205</v>
      </c>
      <c r="E3280" t="str">
        <f>'Permitted Sources'!H2530</f>
        <v>Flares</v>
      </c>
      <c r="F3280" s="67">
        <f>'Permitted Sources'!I2530</f>
        <v>2</v>
      </c>
      <c r="G3280" s="67">
        <f>'Permitted Sources'!J2530</f>
        <v>7.3</v>
      </c>
      <c r="H3280" s="67">
        <f>'Permitted Sources'!K2530</f>
        <v>0.7</v>
      </c>
      <c r="I3280" s="67">
        <f>'Permitted Sources'!L2530</f>
        <v>0</v>
      </c>
      <c r="J3280" s="67">
        <f>'Permitted Sources'!M2530</f>
        <v>0</v>
      </c>
      <c r="K3280" t="str">
        <f t="shared" si="51"/>
        <v>Flares</v>
      </c>
    </row>
    <row r="3281" spans="1:11" x14ac:dyDescent="0.2">
      <c r="A3281" s="159" t="str">
        <f>'Permitted Sources'!A2531</f>
        <v>WYDEQ Title V</v>
      </c>
      <c r="B3281" t="str">
        <f>'Permitted Sources'!B2531</f>
        <v>56</v>
      </c>
      <c r="C3281" s="159">
        <f>'Permitted Sources'!D2531</f>
        <v>56025</v>
      </c>
      <c r="D3281" s="159" t="str">
        <f>'Permitted Sources'!E2531</f>
        <v>31000205</v>
      </c>
      <c r="E3281" t="str">
        <f>'Permitted Sources'!H2531</f>
        <v>Flares</v>
      </c>
      <c r="F3281" s="67">
        <f>'Permitted Sources'!I2531</f>
        <v>4.8</v>
      </c>
      <c r="G3281" s="67">
        <f>'Permitted Sources'!J2531</f>
        <v>19.8</v>
      </c>
      <c r="H3281" s="67">
        <f>'Permitted Sources'!K2531</f>
        <v>1.4</v>
      </c>
      <c r="I3281" s="67">
        <f>'Permitted Sources'!L2531</f>
        <v>0</v>
      </c>
      <c r="J3281" s="67">
        <f>'Permitted Sources'!M2531</f>
        <v>0</v>
      </c>
      <c r="K3281" t="str">
        <f t="shared" si="51"/>
        <v>Flares</v>
      </c>
    </row>
    <row r="3282" spans="1:11" x14ac:dyDescent="0.2">
      <c r="A3282" s="159" t="str">
        <f>'Permitted Sources'!A2532</f>
        <v>WYDEQ Title V</v>
      </c>
      <c r="B3282" t="str">
        <f>'Permitted Sources'!B2532</f>
        <v>56</v>
      </c>
      <c r="C3282" s="159">
        <f>'Permitted Sources'!D2532</f>
        <v>56005</v>
      </c>
      <c r="D3282" s="159" t="str">
        <f>'Permitted Sources'!E2532</f>
        <v>31000299</v>
      </c>
      <c r="E3282" t="str">
        <f>'Permitted Sources'!H2532</f>
        <v>Other Not Classified</v>
      </c>
      <c r="F3282" s="67">
        <f>'Permitted Sources'!I2532</f>
        <v>0</v>
      </c>
      <c r="G3282" s="67">
        <f>'Permitted Sources'!J2532</f>
        <v>3.55</v>
      </c>
      <c r="H3282" s="67">
        <f>'Permitted Sources'!K2532</f>
        <v>0</v>
      </c>
      <c r="I3282" s="67">
        <f>'Permitted Sources'!L2532</f>
        <v>0</v>
      </c>
      <c r="J3282" s="67">
        <f>'Permitted Sources'!M2532</f>
        <v>0</v>
      </c>
      <c r="K3282" t="str">
        <f t="shared" si="51"/>
        <v>Other Not Classified</v>
      </c>
    </row>
    <row r="3283" spans="1:11" x14ac:dyDescent="0.2">
      <c r="A3283" s="159" t="str">
        <f>'Permitted Sources'!A2533</f>
        <v>WYDEQ Title V</v>
      </c>
      <c r="B3283" t="str">
        <f>'Permitted Sources'!B2533</f>
        <v>56</v>
      </c>
      <c r="C3283" s="159">
        <f>'Permitted Sources'!D2533</f>
        <v>56005</v>
      </c>
      <c r="D3283" s="159" t="str">
        <f>'Permitted Sources'!E2533</f>
        <v>31000299</v>
      </c>
      <c r="E3283" t="str">
        <f>'Permitted Sources'!H2533</f>
        <v>Other Not Classified</v>
      </c>
      <c r="F3283" s="67">
        <f>'Permitted Sources'!I2533</f>
        <v>0</v>
      </c>
      <c r="G3283" s="67">
        <f>'Permitted Sources'!J2533</f>
        <v>0.19</v>
      </c>
      <c r="H3283" s="67">
        <f>'Permitted Sources'!K2533</f>
        <v>0</v>
      </c>
      <c r="I3283" s="67">
        <f>'Permitted Sources'!L2533</f>
        <v>0</v>
      </c>
      <c r="J3283" s="67">
        <f>'Permitted Sources'!M2533</f>
        <v>0</v>
      </c>
      <c r="K3283" t="str">
        <f t="shared" si="51"/>
        <v>Other Not Classified</v>
      </c>
    </row>
    <row r="3284" spans="1:11" x14ac:dyDescent="0.2">
      <c r="A3284" s="159" t="str">
        <f>'Permitted Sources'!A2534</f>
        <v>WYDEQ Title V</v>
      </c>
      <c r="B3284" t="str">
        <f>'Permitted Sources'!B2534</f>
        <v>56</v>
      </c>
      <c r="C3284" s="159">
        <f>'Permitted Sources'!D2534</f>
        <v>56005</v>
      </c>
      <c r="D3284" s="159" t="str">
        <f>'Permitted Sources'!E2534</f>
        <v>20200201</v>
      </c>
      <c r="E3284" t="str">
        <f>'Permitted Sources'!H2534</f>
        <v>Compressor Engines</v>
      </c>
      <c r="F3284" s="67">
        <f>'Permitted Sources'!I2534</f>
        <v>0.48</v>
      </c>
      <c r="G3284" s="67">
        <f>'Permitted Sources'!J2534</f>
        <v>0.01</v>
      </c>
      <c r="H3284" s="67">
        <f>'Permitted Sources'!K2534</f>
        <v>0.14000000000000001</v>
      </c>
      <c r="I3284" s="67">
        <f>'Permitted Sources'!L2534</f>
        <v>0</v>
      </c>
      <c r="J3284" s="67">
        <f>'Permitted Sources'!M2534</f>
        <v>0</v>
      </c>
      <c r="K3284" t="str">
        <f t="shared" si="51"/>
        <v>Compressor Engines</v>
      </c>
    </row>
    <row r="3285" spans="1:11" x14ac:dyDescent="0.2">
      <c r="A3285" s="159" t="str">
        <f>'Permitted Sources'!A2535</f>
        <v>WYDEQ Title V</v>
      </c>
      <c r="B3285" t="str">
        <f>'Permitted Sources'!B2535</f>
        <v>56</v>
      </c>
      <c r="C3285" s="159">
        <f>'Permitted Sources'!D2535</f>
        <v>56005</v>
      </c>
      <c r="D3285" s="159" t="str">
        <f>'Permitted Sources'!E2535</f>
        <v>30100999</v>
      </c>
      <c r="E3285" t="str">
        <f>'Permitted Sources'!H2535</f>
        <v>Other Not Classified</v>
      </c>
      <c r="F3285" s="67">
        <f>'Permitted Sources'!I2535</f>
        <v>0</v>
      </c>
      <c r="G3285" s="67">
        <f>'Permitted Sources'!J2535</f>
        <v>3.32</v>
      </c>
      <c r="H3285" s="67">
        <f>'Permitted Sources'!K2535</f>
        <v>0</v>
      </c>
      <c r="I3285" s="67">
        <f>'Permitted Sources'!L2535</f>
        <v>0</v>
      </c>
      <c r="J3285" s="67">
        <f>'Permitted Sources'!M2535</f>
        <v>0</v>
      </c>
      <c r="K3285" t="str">
        <f t="shared" si="51"/>
        <v>Other Not Classified</v>
      </c>
    </row>
    <row r="3286" spans="1:11" x14ac:dyDescent="0.2">
      <c r="A3286" s="159" t="str">
        <f>'Permitted Sources'!A2536</f>
        <v>WYDEQ Title V</v>
      </c>
      <c r="B3286" t="str">
        <f>'Permitted Sources'!B2536</f>
        <v>56</v>
      </c>
      <c r="C3286" s="159">
        <f>'Permitted Sources'!D2536</f>
        <v>56005</v>
      </c>
      <c r="D3286" s="159" t="str">
        <f>'Permitted Sources'!E2536</f>
        <v>20200201</v>
      </c>
      <c r="E3286" t="str">
        <f>'Permitted Sources'!H2536</f>
        <v>Compressor Engines</v>
      </c>
      <c r="F3286" s="67">
        <f>'Permitted Sources'!I2536</f>
        <v>52.08</v>
      </c>
      <c r="G3286" s="67">
        <f>'Permitted Sources'!J2536</f>
        <v>4.33</v>
      </c>
      <c r="H3286" s="67">
        <f>'Permitted Sources'!K2536</f>
        <v>52.08</v>
      </c>
      <c r="I3286" s="67">
        <f>'Permitted Sources'!L2536</f>
        <v>0</v>
      </c>
      <c r="J3286" s="67">
        <f>'Permitted Sources'!M2536</f>
        <v>0</v>
      </c>
      <c r="K3286" t="str">
        <f t="shared" si="51"/>
        <v>Compressor Engines</v>
      </c>
    </row>
    <row r="3287" spans="1:11" x14ac:dyDescent="0.2">
      <c r="A3287" s="159" t="str">
        <f>'Permitted Sources'!A2537</f>
        <v>WYDEQ Title V</v>
      </c>
      <c r="B3287" t="str">
        <f>'Permitted Sources'!B2537</f>
        <v>56</v>
      </c>
      <c r="C3287" s="159">
        <f>'Permitted Sources'!D2537</f>
        <v>56005</v>
      </c>
      <c r="D3287" s="159" t="str">
        <f>'Permitted Sources'!E2537</f>
        <v>20200253</v>
      </c>
      <c r="E3287" t="str">
        <f>'Permitted Sources'!H2537</f>
        <v>Compressor Engines</v>
      </c>
      <c r="F3287" s="67">
        <f>'Permitted Sources'!I2537</f>
        <v>49.87</v>
      </c>
      <c r="G3287" s="67">
        <f>'Permitted Sources'!J2537</f>
        <v>5.73</v>
      </c>
      <c r="H3287" s="67">
        <f>'Permitted Sources'!K2537</f>
        <v>96.77</v>
      </c>
      <c r="I3287" s="67">
        <f>'Permitted Sources'!L2537</f>
        <v>0</v>
      </c>
      <c r="J3287" s="67">
        <f>'Permitted Sources'!M2537</f>
        <v>0</v>
      </c>
      <c r="K3287" t="str">
        <f t="shared" si="51"/>
        <v>Compressor Engines</v>
      </c>
    </row>
    <row r="3288" spans="1:11" x14ac:dyDescent="0.2">
      <c r="A3288" s="159" t="str">
        <f>'Permitted Sources'!A2538</f>
        <v>WYDEQ Title V</v>
      </c>
      <c r="B3288" t="str">
        <f>'Permitted Sources'!B2538</f>
        <v>56</v>
      </c>
      <c r="C3288" s="159">
        <f>'Permitted Sources'!D2538</f>
        <v>56005</v>
      </c>
      <c r="D3288" s="159" t="str">
        <f>'Permitted Sources'!E2538</f>
        <v>31000220</v>
      </c>
      <c r="E3288" t="str">
        <f>'Permitted Sources'!H2538</f>
        <v>Fugitives</v>
      </c>
      <c r="F3288" s="67">
        <f>'Permitted Sources'!I2538</f>
        <v>0</v>
      </c>
      <c r="G3288" s="67">
        <f>'Permitted Sources'!J2538</f>
        <v>33.35</v>
      </c>
      <c r="H3288" s="67">
        <f>'Permitted Sources'!K2538</f>
        <v>0</v>
      </c>
      <c r="I3288" s="67">
        <f>'Permitted Sources'!L2538</f>
        <v>0</v>
      </c>
      <c r="J3288" s="67">
        <f>'Permitted Sources'!M2538</f>
        <v>0</v>
      </c>
      <c r="K3288" t="str">
        <f t="shared" si="51"/>
        <v>Fugitives</v>
      </c>
    </row>
    <row r="3289" spans="1:11" x14ac:dyDescent="0.2">
      <c r="A3289" s="159" t="str">
        <f>'Permitted Sources'!A2539</f>
        <v>WYDEQ Title V</v>
      </c>
      <c r="B3289" t="str">
        <f>'Permitted Sources'!B2539</f>
        <v>56</v>
      </c>
      <c r="C3289" s="159">
        <f>'Permitted Sources'!D2539</f>
        <v>56005</v>
      </c>
      <c r="D3289" s="159" t="str">
        <f>'Permitted Sources'!E2539</f>
        <v>31000299</v>
      </c>
      <c r="E3289" t="str">
        <f>'Permitted Sources'!H2539</f>
        <v>Other Not Classified</v>
      </c>
      <c r="F3289" s="67">
        <f>'Permitted Sources'!I2539</f>
        <v>0</v>
      </c>
      <c r="G3289" s="67">
        <f>'Permitted Sources'!J2539</f>
        <v>0.32</v>
      </c>
      <c r="H3289" s="67">
        <f>'Permitted Sources'!K2539</f>
        <v>0</v>
      </c>
      <c r="I3289" s="67">
        <f>'Permitted Sources'!L2539</f>
        <v>0</v>
      </c>
      <c r="J3289" s="67">
        <f>'Permitted Sources'!M2539</f>
        <v>0</v>
      </c>
      <c r="K3289" t="str">
        <f t="shared" si="51"/>
        <v>Other Not Classified</v>
      </c>
    </row>
    <row r="3290" spans="1:11" x14ac:dyDescent="0.2">
      <c r="A3290" s="159" t="str">
        <f>'Permitted Sources'!A2540</f>
        <v>WYDEQ Title V</v>
      </c>
      <c r="B3290" t="str">
        <f>'Permitted Sources'!B2540</f>
        <v>56</v>
      </c>
      <c r="C3290" s="159">
        <f>'Permitted Sources'!D2540</f>
        <v>56005</v>
      </c>
      <c r="D3290" s="159" t="str">
        <f>'Permitted Sources'!E2540</f>
        <v>31000220</v>
      </c>
      <c r="E3290" t="str">
        <f>'Permitted Sources'!H2540</f>
        <v>Fugitives</v>
      </c>
      <c r="F3290" s="67">
        <f>'Permitted Sources'!I2540</f>
        <v>0</v>
      </c>
      <c r="G3290" s="67">
        <f>'Permitted Sources'!J2540</f>
        <v>6.84</v>
      </c>
      <c r="H3290" s="67">
        <f>'Permitted Sources'!K2540</f>
        <v>0</v>
      </c>
      <c r="I3290" s="67">
        <f>'Permitted Sources'!L2540</f>
        <v>0</v>
      </c>
      <c r="J3290" s="67">
        <f>'Permitted Sources'!M2540</f>
        <v>0</v>
      </c>
      <c r="K3290" t="str">
        <f t="shared" si="51"/>
        <v>Fugitives</v>
      </c>
    </row>
    <row r="3291" spans="1:11" x14ac:dyDescent="0.2">
      <c r="A3291" s="159" t="str">
        <f>'Permitted Sources'!A2541</f>
        <v>WYDEQ Title V</v>
      </c>
      <c r="B3291" t="str">
        <f>'Permitted Sources'!B2541</f>
        <v>56</v>
      </c>
      <c r="C3291" s="159">
        <f>'Permitted Sources'!D2541</f>
        <v>56005</v>
      </c>
      <c r="D3291" s="159" t="str">
        <f>'Permitted Sources'!E2541</f>
        <v>20200201</v>
      </c>
      <c r="E3291" t="str">
        <f>'Permitted Sources'!H2541</f>
        <v>Compressor Engines</v>
      </c>
      <c r="F3291" s="67">
        <f>'Permitted Sources'!I2541</f>
        <v>46.85</v>
      </c>
      <c r="G3291" s="67">
        <f>'Permitted Sources'!J2541</f>
        <v>4.5199999999999996</v>
      </c>
      <c r="H3291" s="67">
        <f>'Permitted Sources'!K2541</f>
        <v>84.56</v>
      </c>
      <c r="I3291" s="67">
        <f>'Permitted Sources'!L2541</f>
        <v>0</v>
      </c>
      <c r="J3291" s="67">
        <f>'Permitted Sources'!M2541</f>
        <v>0</v>
      </c>
      <c r="K3291" t="str">
        <f t="shared" si="51"/>
        <v>Compressor Engines</v>
      </c>
    </row>
    <row r="3292" spans="1:11" x14ac:dyDescent="0.2">
      <c r="A3292" s="159" t="str">
        <f>'Permitted Sources'!A2542</f>
        <v>WYDEQ Title V</v>
      </c>
      <c r="B3292" t="str">
        <f>'Permitted Sources'!B2542</f>
        <v>56</v>
      </c>
      <c r="C3292" s="159">
        <f>'Permitted Sources'!D2542</f>
        <v>56005</v>
      </c>
      <c r="D3292" s="159" t="str">
        <f>'Permitted Sources'!E2542</f>
        <v>20200201</v>
      </c>
      <c r="E3292" t="str">
        <f>'Permitted Sources'!H2542</f>
        <v>Compressor Engines</v>
      </c>
      <c r="F3292" s="67">
        <f>'Permitted Sources'!I2542</f>
        <v>9.0399999999999991</v>
      </c>
      <c r="G3292" s="67">
        <f>'Permitted Sources'!J2542</f>
        <v>5.45</v>
      </c>
      <c r="H3292" s="67">
        <f>'Permitted Sources'!K2542</f>
        <v>20.05</v>
      </c>
      <c r="I3292" s="67">
        <f>'Permitted Sources'!L2542</f>
        <v>0</v>
      </c>
      <c r="J3292" s="67">
        <f>'Permitted Sources'!M2542</f>
        <v>0</v>
      </c>
      <c r="K3292" t="str">
        <f t="shared" si="51"/>
        <v>Compressor Engines</v>
      </c>
    </row>
    <row r="3293" spans="1:11" x14ac:dyDescent="0.2">
      <c r="A3293" s="159" t="str">
        <f>'Permitted Sources'!A2543</f>
        <v>WYDEQ Title V</v>
      </c>
      <c r="B3293" t="str">
        <f>'Permitted Sources'!B2543</f>
        <v>56</v>
      </c>
      <c r="C3293" s="159">
        <f>'Permitted Sources'!D2543</f>
        <v>56005</v>
      </c>
      <c r="D3293" s="159" t="str">
        <f>'Permitted Sources'!E2543</f>
        <v>20200201</v>
      </c>
      <c r="E3293" t="str">
        <f>'Permitted Sources'!H2543</f>
        <v>Compressor Engines</v>
      </c>
      <c r="F3293" s="67">
        <f>'Permitted Sources'!I2543</f>
        <v>10.71</v>
      </c>
      <c r="G3293" s="67">
        <f>'Permitted Sources'!J2543</f>
        <v>6.46</v>
      </c>
      <c r="H3293" s="67">
        <f>'Permitted Sources'!K2543</f>
        <v>23.77</v>
      </c>
      <c r="I3293" s="67">
        <f>'Permitted Sources'!L2543</f>
        <v>0</v>
      </c>
      <c r="J3293" s="67">
        <f>'Permitted Sources'!M2543</f>
        <v>0</v>
      </c>
      <c r="K3293" t="str">
        <f t="shared" si="51"/>
        <v>Compressor Engines</v>
      </c>
    </row>
    <row r="3294" spans="1:11" x14ac:dyDescent="0.2">
      <c r="A3294" s="159" t="str">
        <f>'Permitted Sources'!A2544</f>
        <v>WYDEQ Title V</v>
      </c>
      <c r="B3294" t="str">
        <f>'Permitted Sources'!B2544</f>
        <v>56</v>
      </c>
      <c r="C3294" s="159">
        <f>'Permitted Sources'!D2544</f>
        <v>56005</v>
      </c>
      <c r="D3294" s="159" t="str">
        <f>'Permitted Sources'!E2544</f>
        <v>20200201</v>
      </c>
      <c r="E3294" t="str">
        <f>'Permitted Sources'!H2544</f>
        <v>Compressor Engines</v>
      </c>
      <c r="F3294" s="67">
        <f>'Permitted Sources'!I2544</f>
        <v>10.029999999999999</v>
      </c>
      <c r="G3294" s="67">
        <f>'Permitted Sources'!J2544</f>
        <v>6.05</v>
      </c>
      <c r="H3294" s="67">
        <f>'Permitted Sources'!K2544</f>
        <v>22.25</v>
      </c>
      <c r="I3294" s="67">
        <f>'Permitted Sources'!L2544</f>
        <v>0</v>
      </c>
      <c r="J3294" s="67">
        <f>'Permitted Sources'!M2544</f>
        <v>0</v>
      </c>
      <c r="K3294" t="str">
        <f t="shared" si="51"/>
        <v>Compressor Engines</v>
      </c>
    </row>
    <row r="3295" spans="1:11" x14ac:dyDescent="0.2">
      <c r="A3295" s="159" t="str">
        <f>'Permitted Sources'!A2545</f>
        <v>WYDEQ Title V</v>
      </c>
      <c r="B3295" t="str">
        <f>'Permitted Sources'!B2545</f>
        <v>56</v>
      </c>
      <c r="C3295" s="159">
        <f>'Permitted Sources'!D2545</f>
        <v>56005</v>
      </c>
      <c r="D3295" s="159" t="str">
        <f>'Permitted Sources'!E2545</f>
        <v>20200202</v>
      </c>
      <c r="E3295" t="str">
        <f>'Permitted Sources'!H2545</f>
        <v>Compressor Engines</v>
      </c>
      <c r="F3295" s="67">
        <f>'Permitted Sources'!I2545</f>
        <v>0.17</v>
      </c>
      <c r="G3295" s="67">
        <f>'Permitted Sources'!J2545</f>
        <v>0.01</v>
      </c>
      <c r="H3295" s="67">
        <f>'Permitted Sources'!K2545</f>
        <v>0.14000000000000001</v>
      </c>
      <c r="I3295" s="67">
        <f>'Permitted Sources'!L2545</f>
        <v>0</v>
      </c>
      <c r="J3295" s="67">
        <f>'Permitted Sources'!M2545</f>
        <v>0</v>
      </c>
      <c r="K3295" t="str">
        <f t="shared" si="51"/>
        <v>Compressor Engines</v>
      </c>
    </row>
    <row r="3296" spans="1:11" x14ac:dyDescent="0.2">
      <c r="A3296" s="159" t="str">
        <f>'Permitted Sources'!A2546</f>
        <v>WYDEQ Title V</v>
      </c>
      <c r="B3296" t="str">
        <f>'Permitted Sources'!B2546</f>
        <v>56</v>
      </c>
      <c r="C3296" s="159">
        <f>'Permitted Sources'!D2546</f>
        <v>56005</v>
      </c>
      <c r="D3296" s="159" t="str">
        <f>'Permitted Sources'!E2546</f>
        <v>31000228</v>
      </c>
      <c r="E3296" t="str">
        <f>'Permitted Sources'!H2546</f>
        <v>Dehydrator</v>
      </c>
      <c r="F3296" s="67">
        <f>'Permitted Sources'!I2546</f>
        <v>0.55000000000000004</v>
      </c>
      <c r="G3296" s="67">
        <f>'Permitted Sources'!J2546</f>
        <v>0.03</v>
      </c>
      <c r="H3296" s="67">
        <f>'Permitted Sources'!K2546</f>
        <v>0.46</v>
      </c>
      <c r="I3296" s="67">
        <f>'Permitted Sources'!L2546</f>
        <v>0</v>
      </c>
      <c r="J3296" s="67">
        <f>'Permitted Sources'!M2546</f>
        <v>0</v>
      </c>
      <c r="K3296" t="str">
        <f t="shared" si="51"/>
        <v>Dehydrator</v>
      </c>
    </row>
    <row r="3297" spans="1:11" x14ac:dyDescent="0.2">
      <c r="A3297" s="159" t="str">
        <f>'Permitted Sources'!A2547</f>
        <v>WYDEQ Title V</v>
      </c>
      <c r="B3297" t="str">
        <f>'Permitted Sources'!B2547</f>
        <v>56</v>
      </c>
      <c r="C3297" s="159">
        <f>'Permitted Sources'!D2547</f>
        <v>56005</v>
      </c>
      <c r="D3297" s="159" t="str">
        <f>'Permitted Sources'!E2547</f>
        <v>31000228</v>
      </c>
      <c r="E3297" t="str">
        <f>'Permitted Sources'!H2547</f>
        <v>Dehydrator</v>
      </c>
      <c r="F3297" s="67">
        <f>'Permitted Sources'!I2547</f>
        <v>0.55000000000000004</v>
      </c>
      <c r="G3297" s="67">
        <f>'Permitted Sources'!J2547</f>
        <v>0.03</v>
      </c>
      <c r="H3297" s="67">
        <f>'Permitted Sources'!K2547</f>
        <v>0.46</v>
      </c>
      <c r="I3297" s="67">
        <f>'Permitted Sources'!L2547</f>
        <v>0</v>
      </c>
      <c r="J3297" s="67">
        <f>'Permitted Sources'!M2547</f>
        <v>0</v>
      </c>
      <c r="K3297" t="str">
        <f t="shared" si="51"/>
        <v>Dehydrator</v>
      </c>
    </row>
    <row r="3298" spans="1:11" x14ac:dyDescent="0.2">
      <c r="A3298" s="159" t="str">
        <f>'Permitted Sources'!A2548</f>
        <v>WYDEQ Title V</v>
      </c>
      <c r="B3298" t="str">
        <f>'Permitted Sources'!B2548</f>
        <v>56</v>
      </c>
      <c r="C3298" s="159">
        <f>'Permitted Sources'!D2548</f>
        <v>56005</v>
      </c>
      <c r="D3298" s="159" t="str">
        <f>'Permitted Sources'!E2548</f>
        <v>31000228</v>
      </c>
      <c r="E3298" t="str">
        <f>'Permitted Sources'!H2548</f>
        <v>Dehydrator</v>
      </c>
      <c r="F3298" s="67">
        <f>'Permitted Sources'!I2548</f>
        <v>0.55000000000000004</v>
      </c>
      <c r="G3298" s="67">
        <f>'Permitted Sources'!J2548</f>
        <v>0.03</v>
      </c>
      <c r="H3298" s="67">
        <f>'Permitted Sources'!K2548</f>
        <v>0.46</v>
      </c>
      <c r="I3298" s="67">
        <f>'Permitted Sources'!L2548</f>
        <v>0</v>
      </c>
      <c r="J3298" s="67">
        <f>'Permitted Sources'!M2548</f>
        <v>0</v>
      </c>
      <c r="K3298" t="str">
        <f t="shared" si="51"/>
        <v>Dehydrator</v>
      </c>
    </row>
    <row r="3299" spans="1:11" x14ac:dyDescent="0.2">
      <c r="A3299" s="159" t="str">
        <f>'Permitted Sources'!A2549</f>
        <v>WYDEQ Title V</v>
      </c>
      <c r="B3299" t="str">
        <f>'Permitted Sources'!B2549</f>
        <v>56</v>
      </c>
      <c r="C3299" s="159">
        <f>'Permitted Sources'!D2549</f>
        <v>56005</v>
      </c>
      <c r="D3299" s="159" t="str">
        <f>'Permitted Sources'!E2549</f>
        <v>31088811</v>
      </c>
      <c r="E3299" t="str">
        <f>'Permitted Sources'!H2549</f>
        <v>Fugitives</v>
      </c>
      <c r="F3299" s="67">
        <f>'Permitted Sources'!I2549</f>
        <v>0</v>
      </c>
      <c r="G3299" s="67">
        <f>'Permitted Sources'!J2549</f>
        <v>0.46</v>
      </c>
      <c r="H3299" s="67">
        <f>'Permitted Sources'!K2549</f>
        <v>0</v>
      </c>
      <c r="I3299" s="67">
        <f>'Permitted Sources'!L2549</f>
        <v>0</v>
      </c>
      <c r="J3299" s="67">
        <f>'Permitted Sources'!M2549</f>
        <v>0</v>
      </c>
      <c r="K3299" t="str">
        <f t="shared" si="51"/>
        <v>Fugitives</v>
      </c>
    </row>
    <row r="3300" spans="1:11" x14ac:dyDescent="0.2">
      <c r="A3300" s="159" t="str">
        <f>'Permitted Sources'!A2550</f>
        <v>WYDEQ Title V</v>
      </c>
      <c r="B3300" t="str">
        <f>'Permitted Sources'!B2550</f>
        <v>56</v>
      </c>
      <c r="C3300" s="159">
        <f>'Permitted Sources'!D2550</f>
        <v>56005</v>
      </c>
      <c r="D3300" s="159" t="str">
        <f>'Permitted Sources'!E2550</f>
        <v>40400311</v>
      </c>
      <c r="E3300" t="str">
        <f>'Permitted Sources'!H2550</f>
        <v>Permitted Tank Losses</v>
      </c>
      <c r="F3300" s="67">
        <f>'Permitted Sources'!I2550</f>
        <v>0</v>
      </c>
      <c r="G3300" s="67">
        <f>'Permitted Sources'!J2550</f>
        <v>0.3</v>
      </c>
      <c r="H3300" s="67">
        <f>'Permitted Sources'!K2550</f>
        <v>0</v>
      </c>
      <c r="I3300" s="67">
        <f>'Permitted Sources'!L2550</f>
        <v>0</v>
      </c>
      <c r="J3300" s="67">
        <f>'Permitted Sources'!M2550</f>
        <v>0</v>
      </c>
      <c r="K3300" t="str">
        <f t="shared" si="51"/>
        <v xml:space="preserve">Condensate tank </v>
      </c>
    </row>
    <row r="3301" spans="1:11" x14ac:dyDescent="0.2">
      <c r="A3301" s="159" t="str">
        <f>'Permitted Sources'!A2551</f>
        <v>WYDEQ Title V</v>
      </c>
      <c r="B3301" t="str">
        <f>'Permitted Sources'!B2551</f>
        <v>56</v>
      </c>
      <c r="C3301" s="159">
        <f>'Permitted Sources'!D2551</f>
        <v>56005</v>
      </c>
      <c r="D3301" s="159" t="str">
        <f>'Permitted Sources'!E2551</f>
        <v>20200254</v>
      </c>
      <c r="E3301" t="str">
        <f>'Permitted Sources'!H2551</f>
        <v>Compressor Engines</v>
      </c>
      <c r="F3301" s="67">
        <f>'Permitted Sources'!I2551</f>
        <v>9.2200000000000006</v>
      </c>
      <c r="G3301" s="67">
        <f>'Permitted Sources'!J2551</f>
        <v>1.89</v>
      </c>
      <c r="H3301" s="67">
        <f>'Permitted Sources'!K2551</f>
        <v>2.36</v>
      </c>
      <c r="I3301" s="67">
        <f>'Permitted Sources'!L2551</f>
        <v>0</v>
      </c>
      <c r="J3301" s="67">
        <f>'Permitted Sources'!M2551</f>
        <v>0</v>
      </c>
      <c r="K3301" t="str">
        <f t="shared" si="51"/>
        <v>Compressor Engines</v>
      </c>
    </row>
    <row r="3302" spans="1:11" x14ac:dyDescent="0.2">
      <c r="A3302" s="159" t="str">
        <f>'Permitted Sources'!A2552</f>
        <v>WYDEQ Title V</v>
      </c>
      <c r="B3302" t="str">
        <f>'Permitted Sources'!B2552</f>
        <v>56</v>
      </c>
      <c r="C3302" s="159">
        <f>'Permitted Sources'!D2552</f>
        <v>56005</v>
      </c>
      <c r="D3302" s="159" t="str">
        <f>'Permitted Sources'!E2552</f>
        <v>20200254</v>
      </c>
      <c r="E3302" t="str">
        <f>'Permitted Sources'!H2552</f>
        <v>Compressor Engines</v>
      </c>
      <c r="F3302" s="67">
        <f>'Permitted Sources'!I2552</f>
        <v>12.44</v>
      </c>
      <c r="G3302" s="67">
        <f>'Permitted Sources'!J2552</f>
        <v>2.54</v>
      </c>
      <c r="H3302" s="67">
        <f>'Permitted Sources'!K2552</f>
        <v>3.18</v>
      </c>
      <c r="I3302" s="67">
        <f>'Permitted Sources'!L2552</f>
        <v>0</v>
      </c>
      <c r="J3302" s="67">
        <f>'Permitted Sources'!M2552</f>
        <v>0</v>
      </c>
      <c r="K3302" t="str">
        <f t="shared" si="51"/>
        <v>Compressor Engines</v>
      </c>
    </row>
    <row r="3303" spans="1:11" x14ac:dyDescent="0.2">
      <c r="A3303" s="159" t="str">
        <f>'Permitted Sources'!A2553</f>
        <v>WYDEQ Title V</v>
      </c>
      <c r="B3303" t="str">
        <f>'Permitted Sources'!B2553</f>
        <v>56</v>
      </c>
      <c r="C3303" s="159">
        <f>'Permitted Sources'!D2553</f>
        <v>56005</v>
      </c>
      <c r="D3303" s="159" t="str">
        <f>'Permitted Sources'!E2553</f>
        <v>20200254</v>
      </c>
      <c r="E3303" t="str">
        <f>'Permitted Sources'!H2553</f>
        <v>Compressor Engines</v>
      </c>
      <c r="F3303" s="67">
        <f>'Permitted Sources'!I2553</f>
        <v>9.5299999999999994</v>
      </c>
      <c r="G3303" s="67">
        <f>'Permitted Sources'!J2553</f>
        <v>1.95</v>
      </c>
      <c r="H3303" s="67">
        <f>'Permitted Sources'!K2553</f>
        <v>2.44</v>
      </c>
      <c r="I3303" s="67">
        <f>'Permitted Sources'!L2553</f>
        <v>0</v>
      </c>
      <c r="J3303" s="67">
        <f>'Permitted Sources'!M2553</f>
        <v>0</v>
      </c>
      <c r="K3303" t="str">
        <f t="shared" si="51"/>
        <v>Compressor Engines</v>
      </c>
    </row>
    <row r="3304" spans="1:11" x14ac:dyDescent="0.2">
      <c r="A3304" s="159" t="str">
        <f>'Permitted Sources'!A2554</f>
        <v>WYDEQ Title V</v>
      </c>
      <c r="B3304" t="str">
        <f>'Permitted Sources'!B2554</f>
        <v>56</v>
      </c>
      <c r="C3304" s="159">
        <f>'Permitted Sources'!D2554</f>
        <v>56005</v>
      </c>
      <c r="D3304" s="159" t="str">
        <f>'Permitted Sources'!E2554</f>
        <v>20200254</v>
      </c>
      <c r="E3304" t="str">
        <f>'Permitted Sources'!H2554</f>
        <v>Compressor Engines</v>
      </c>
      <c r="F3304" s="67">
        <f>'Permitted Sources'!I2554</f>
        <v>11.84</v>
      </c>
      <c r="G3304" s="67">
        <f>'Permitted Sources'!J2554</f>
        <v>2.42</v>
      </c>
      <c r="H3304" s="67">
        <f>'Permitted Sources'!K2554</f>
        <v>3.03</v>
      </c>
      <c r="I3304" s="67">
        <f>'Permitted Sources'!L2554</f>
        <v>0</v>
      </c>
      <c r="J3304" s="67">
        <f>'Permitted Sources'!M2554</f>
        <v>0</v>
      </c>
      <c r="K3304" t="str">
        <f t="shared" si="51"/>
        <v>Compressor Engines</v>
      </c>
    </row>
    <row r="3305" spans="1:11" x14ac:dyDescent="0.2">
      <c r="A3305" s="159" t="str">
        <f>'Permitted Sources'!A2555</f>
        <v>WYDEQ Title V</v>
      </c>
      <c r="B3305" t="str">
        <f>'Permitted Sources'!B2555</f>
        <v>56</v>
      </c>
      <c r="C3305" s="159">
        <f>'Permitted Sources'!D2555</f>
        <v>56005</v>
      </c>
      <c r="D3305" s="159" t="str">
        <f>'Permitted Sources'!E2555</f>
        <v>20200254</v>
      </c>
      <c r="E3305" t="str">
        <f>'Permitted Sources'!H2555</f>
        <v>Compressor Engines</v>
      </c>
      <c r="F3305" s="67">
        <f>'Permitted Sources'!I2555</f>
        <v>6.94</v>
      </c>
      <c r="G3305" s="67">
        <f>'Permitted Sources'!J2555</f>
        <v>1.42</v>
      </c>
      <c r="H3305" s="67">
        <f>'Permitted Sources'!K2555</f>
        <v>1.78</v>
      </c>
      <c r="I3305" s="67">
        <f>'Permitted Sources'!L2555</f>
        <v>0</v>
      </c>
      <c r="J3305" s="67">
        <f>'Permitted Sources'!M2555</f>
        <v>0</v>
      </c>
      <c r="K3305" t="str">
        <f t="shared" si="51"/>
        <v>Compressor Engines</v>
      </c>
    </row>
    <row r="3306" spans="1:11" x14ac:dyDescent="0.2">
      <c r="A3306" s="159" t="str">
        <f>'Permitted Sources'!A2556</f>
        <v>WYDEQ Title V</v>
      </c>
      <c r="B3306" t="str">
        <f>'Permitted Sources'!B2556</f>
        <v>56</v>
      </c>
      <c r="C3306" s="159">
        <f>'Permitted Sources'!D2556</f>
        <v>56005</v>
      </c>
      <c r="D3306" s="159" t="str">
        <f>'Permitted Sources'!E2556</f>
        <v>20200254</v>
      </c>
      <c r="E3306" t="str">
        <f>'Permitted Sources'!H2556</f>
        <v>Compressor Engines</v>
      </c>
      <c r="F3306" s="67">
        <f>'Permitted Sources'!I2556</f>
        <v>13.2</v>
      </c>
      <c r="G3306" s="67">
        <f>'Permitted Sources'!J2556</f>
        <v>2.7</v>
      </c>
      <c r="H3306" s="67">
        <f>'Permitted Sources'!K2556</f>
        <v>3.38</v>
      </c>
      <c r="I3306" s="67">
        <f>'Permitted Sources'!L2556</f>
        <v>0</v>
      </c>
      <c r="J3306" s="67">
        <f>'Permitted Sources'!M2556</f>
        <v>0</v>
      </c>
      <c r="K3306" t="str">
        <f t="shared" si="51"/>
        <v>Compressor Engines</v>
      </c>
    </row>
    <row r="3307" spans="1:11" x14ac:dyDescent="0.2">
      <c r="A3307" s="159" t="str">
        <f>'Permitted Sources'!A2557</f>
        <v>WYDEQ Title V</v>
      </c>
      <c r="B3307" t="str">
        <f>'Permitted Sources'!B2557</f>
        <v>56</v>
      </c>
      <c r="C3307" s="159">
        <f>'Permitted Sources'!D2557</f>
        <v>56005</v>
      </c>
      <c r="D3307" s="159" t="str">
        <f>'Permitted Sources'!E2557</f>
        <v>20200254</v>
      </c>
      <c r="E3307" t="str">
        <f>'Permitted Sources'!H2557</f>
        <v>Compressor Engines</v>
      </c>
      <c r="F3307" s="67">
        <f>'Permitted Sources'!I2557</f>
        <v>2.37</v>
      </c>
      <c r="G3307" s="67">
        <f>'Permitted Sources'!J2557</f>
        <v>0.5</v>
      </c>
      <c r="H3307" s="67">
        <f>'Permitted Sources'!K2557</f>
        <v>0.63</v>
      </c>
      <c r="I3307" s="67">
        <f>'Permitted Sources'!L2557</f>
        <v>3.0000000000000001E-3</v>
      </c>
      <c r="J3307" s="67">
        <f>'Permitted Sources'!M2557</f>
        <v>0.05</v>
      </c>
      <c r="K3307" t="str">
        <f t="shared" si="51"/>
        <v>Compressor Engines</v>
      </c>
    </row>
    <row r="3308" spans="1:11" x14ac:dyDescent="0.2">
      <c r="A3308" s="159" t="str">
        <f>'Permitted Sources'!A2558</f>
        <v>WYDEQ Title V</v>
      </c>
      <c r="B3308" t="str">
        <f>'Permitted Sources'!B2558</f>
        <v>56</v>
      </c>
      <c r="C3308" s="159">
        <f>'Permitted Sources'!D2558</f>
        <v>56005</v>
      </c>
      <c r="D3308" s="159" t="str">
        <f>'Permitted Sources'!E2558</f>
        <v>20200254</v>
      </c>
      <c r="E3308" t="str">
        <f>'Permitted Sources'!H2558</f>
        <v>Compressor Engines</v>
      </c>
      <c r="F3308" s="67">
        <f>'Permitted Sources'!I2558</f>
        <v>2.37</v>
      </c>
      <c r="G3308" s="67">
        <f>'Permitted Sources'!J2558</f>
        <v>0.5</v>
      </c>
      <c r="H3308" s="67">
        <f>'Permitted Sources'!K2558</f>
        <v>0.63</v>
      </c>
      <c r="I3308" s="67">
        <f>'Permitted Sources'!L2558</f>
        <v>3.0000000000000001E-3</v>
      </c>
      <c r="J3308" s="67">
        <f>'Permitted Sources'!M2558</f>
        <v>0</v>
      </c>
      <c r="K3308" t="str">
        <f t="shared" si="51"/>
        <v>Compressor Engines</v>
      </c>
    </row>
    <row r="3309" spans="1:11" x14ac:dyDescent="0.2">
      <c r="A3309" s="159" t="str">
        <f>'Permitted Sources'!A2559</f>
        <v>WYDEQ Title V</v>
      </c>
      <c r="B3309" t="str">
        <f>'Permitted Sources'!B2559</f>
        <v>56</v>
      </c>
      <c r="C3309" s="159">
        <f>'Permitted Sources'!D2559</f>
        <v>56005</v>
      </c>
      <c r="D3309" s="159" t="str">
        <f>'Permitted Sources'!E2559</f>
        <v>20200253</v>
      </c>
      <c r="E3309" t="str">
        <f>'Permitted Sources'!H2559</f>
        <v>Compressor Engines</v>
      </c>
      <c r="F3309" s="67">
        <f>'Permitted Sources'!I2559</f>
        <v>15.32</v>
      </c>
      <c r="G3309" s="67">
        <f>'Permitted Sources'!J2559</f>
        <v>15.32</v>
      </c>
      <c r="H3309" s="67">
        <f>'Permitted Sources'!K2559</f>
        <v>30.63</v>
      </c>
      <c r="I3309" s="67">
        <f>'Permitted Sources'!L2559</f>
        <v>0</v>
      </c>
      <c r="J3309" s="67">
        <f>'Permitted Sources'!M2559</f>
        <v>0</v>
      </c>
      <c r="K3309" t="str">
        <f t="shared" si="51"/>
        <v>Compressor Engines</v>
      </c>
    </row>
    <row r="3310" spans="1:11" x14ac:dyDescent="0.2">
      <c r="A3310" s="159" t="str">
        <f>'Permitted Sources'!A2560</f>
        <v>WYDEQ Title V</v>
      </c>
      <c r="B3310" t="str">
        <f>'Permitted Sources'!B2560</f>
        <v>56</v>
      </c>
      <c r="C3310" s="159">
        <f>'Permitted Sources'!D2560</f>
        <v>56005</v>
      </c>
      <c r="D3310" s="159" t="str">
        <f>'Permitted Sources'!E2560</f>
        <v>20200253</v>
      </c>
      <c r="E3310" t="str">
        <f>'Permitted Sources'!H2560</f>
        <v>Compressor Engines</v>
      </c>
      <c r="F3310" s="67">
        <f>'Permitted Sources'!I2560</f>
        <v>15.29</v>
      </c>
      <c r="G3310" s="67">
        <f>'Permitted Sources'!J2560</f>
        <v>15.29</v>
      </c>
      <c r="H3310" s="67">
        <f>'Permitted Sources'!K2560</f>
        <v>30.58</v>
      </c>
      <c r="I3310" s="67">
        <f>'Permitted Sources'!L2560</f>
        <v>0</v>
      </c>
      <c r="J3310" s="67">
        <f>'Permitted Sources'!M2560</f>
        <v>0</v>
      </c>
      <c r="K3310" t="str">
        <f t="shared" si="51"/>
        <v>Compressor Engines</v>
      </c>
    </row>
    <row r="3311" spans="1:11" x14ac:dyDescent="0.2">
      <c r="A3311" s="159" t="str">
        <f>'Permitted Sources'!A2561</f>
        <v>WYDEQ Title V</v>
      </c>
      <c r="B3311" t="str">
        <f>'Permitted Sources'!B2561</f>
        <v>56</v>
      </c>
      <c r="C3311" s="159">
        <f>'Permitted Sources'!D2561</f>
        <v>56005</v>
      </c>
      <c r="D3311" s="159" t="str">
        <f>'Permitted Sources'!E2561</f>
        <v>20200253</v>
      </c>
      <c r="E3311" t="str">
        <f>'Permitted Sources'!H2561</f>
        <v>Compressor Engines</v>
      </c>
      <c r="F3311" s="67">
        <f>'Permitted Sources'!I2561</f>
        <v>11.18</v>
      </c>
      <c r="G3311" s="67">
        <f>'Permitted Sources'!J2561</f>
        <v>11.18</v>
      </c>
      <c r="H3311" s="67">
        <f>'Permitted Sources'!K2561</f>
        <v>22.36</v>
      </c>
      <c r="I3311" s="67">
        <f>'Permitted Sources'!L2561</f>
        <v>0</v>
      </c>
      <c r="J3311" s="67">
        <f>'Permitted Sources'!M2561</f>
        <v>0</v>
      </c>
      <c r="K3311" t="str">
        <f t="shared" si="51"/>
        <v>Compressor Engines</v>
      </c>
    </row>
    <row r="3312" spans="1:11" x14ac:dyDescent="0.2">
      <c r="A3312" s="159" t="str">
        <f>'Permitted Sources'!A2562</f>
        <v>WYDEQ Title V</v>
      </c>
      <c r="B3312" t="str">
        <f>'Permitted Sources'!B2562</f>
        <v>56</v>
      </c>
      <c r="C3312" s="159">
        <f>'Permitted Sources'!D2562</f>
        <v>56005</v>
      </c>
      <c r="D3312" s="159" t="str">
        <f>'Permitted Sources'!E2562</f>
        <v>20200253</v>
      </c>
      <c r="E3312" t="str">
        <f>'Permitted Sources'!H2562</f>
        <v>Compressor Engines</v>
      </c>
      <c r="F3312" s="67">
        <f>'Permitted Sources'!I2562</f>
        <v>7.3</v>
      </c>
      <c r="G3312" s="67">
        <f>'Permitted Sources'!J2562</f>
        <v>7.11</v>
      </c>
      <c r="H3312" s="67">
        <f>'Permitted Sources'!K2562</f>
        <v>14.22</v>
      </c>
      <c r="I3312" s="67">
        <f>'Permitted Sources'!L2562</f>
        <v>0</v>
      </c>
      <c r="J3312" s="67">
        <f>'Permitted Sources'!M2562</f>
        <v>0</v>
      </c>
      <c r="K3312" t="str">
        <f t="shared" si="51"/>
        <v>Compressor Engines</v>
      </c>
    </row>
    <row r="3313" spans="1:11" x14ac:dyDescent="0.2">
      <c r="A3313" s="159" t="str">
        <f>'Permitted Sources'!A2563</f>
        <v>WYDEQ Title V</v>
      </c>
      <c r="B3313" t="str">
        <f>'Permitted Sources'!B2563</f>
        <v>56</v>
      </c>
      <c r="C3313" s="159">
        <f>'Permitted Sources'!D2563</f>
        <v>56005</v>
      </c>
      <c r="D3313" s="159" t="str">
        <f>'Permitted Sources'!E2563</f>
        <v>20200253</v>
      </c>
      <c r="E3313" t="str">
        <f>'Permitted Sources'!H2563</f>
        <v>Compressor Engines</v>
      </c>
      <c r="F3313" s="67">
        <f>'Permitted Sources'!I2563</f>
        <v>6.26</v>
      </c>
      <c r="G3313" s="67">
        <f>'Permitted Sources'!J2563</f>
        <v>6.09</v>
      </c>
      <c r="H3313" s="67">
        <f>'Permitted Sources'!K2563</f>
        <v>12.19</v>
      </c>
      <c r="I3313" s="67">
        <f>'Permitted Sources'!L2563</f>
        <v>0</v>
      </c>
      <c r="J3313" s="67">
        <f>'Permitted Sources'!M2563</f>
        <v>0</v>
      </c>
      <c r="K3313" t="str">
        <f t="shared" si="51"/>
        <v>Compressor Engines</v>
      </c>
    </row>
    <row r="3314" spans="1:11" x14ac:dyDescent="0.2">
      <c r="A3314" s="159" t="str">
        <f>'Permitted Sources'!A2564</f>
        <v>WYDEQ Title V</v>
      </c>
      <c r="B3314" t="str">
        <f>'Permitted Sources'!B2564</f>
        <v>56</v>
      </c>
      <c r="C3314" s="159">
        <f>'Permitted Sources'!D2564</f>
        <v>56005</v>
      </c>
      <c r="D3314" s="159" t="str">
        <f>'Permitted Sources'!E2564</f>
        <v>20200253</v>
      </c>
      <c r="E3314" t="str">
        <f>'Permitted Sources'!H2564</f>
        <v>Compressor Engines</v>
      </c>
      <c r="F3314" s="67">
        <f>'Permitted Sources'!I2564</f>
        <v>2.83</v>
      </c>
      <c r="G3314" s="67">
        <f>'Permitted Sources'!J2564</f>
        <v>2.75</v>
      </c>
      <c r="H3314" s="67">
        <f>'Permitted Sources'!K2564</f>
        <v>5.51</v>
      </c>
      <c r="I3314" s="67">
        <f>'Permitted Sources'!L2564</f>
        <v>0</v>
      </c>
      <c r="J3314" s="67">
        <f>'Permitted Sources'!M2564</f>
        <v>0</v>
      </c>
      <c r="K3314" t="str">
        <f t="shared" si="51"/>
        <v>Compressor Engines</v>
      </c>
    </row>
    <row r="3315" spans="1:11" x14ac:dyDescent="0.2">
      <c r="A3315" s="159" t="str">
        <f>'Permitted Sources'!A2565</f>
        <v>WYDEQ Title V</v>
      </c>
      <c r="B3315" t="str">
        <f>'Permitted Sources'!B2565</f>
        <v>56</v>
      </c>
      <c r="C3315" s="159">
        <f>'Permitted Sources'!D2565</f>
        <v>56005</v>
      </c>
      <c r="D3315" s="159" t="str">
        <f>'Permitted Sources'!E2565</f>
        <v>31000404</v>
      </c>
      <c r="E3315" t="str">
        <f>'Permitted Sources'!H2565</f>
        <v>Process Heaters</v>
      </c>
      <c r="F3315" s="67">
        <f>'Permitted Sources'!I2565</f>
        <v>0.39</v>
      </c>
      <c r="G3315" s="67">
        <f>'Permitted Sources'!J2565</f>
        <v>0.02</v>
      </c>
      <c r="H3315" s="67">
        <f>'Permitted Sources'!K2565</f>
        <v>0.33</v>
      </c>
      <c r="I3315" s="67">
        <f>'Permitted Sources'!L2565</f>
        <v>0</v>
      </c>
      <c r="J3315" s="67">
        <f>'Permitted Sources'!M2565</f>
        <v>0</v>
      </c>
      <c r="K3315" t="str">
        <f t="shared" si="51"/>
        <v>Heaters</v>
      </c>
    </row>
    <row r="3316" spans="1:11" x14ac:dyDescent="0.2">
      <c r="A3316" s="159" t="str">
        <f>'Permitted Sources'!A2566</f>
        <v>WYDEQ Title V</v>
      </c>
      <c r="B3316" t="str">
        <f>'Permitted Sources'!B2566</f>
        <v>56</v>
      </c>
      <c r="C3316" s="159">
        <f>'Permitted Sources'!D2566</f>
        <v>56005</v>
      </c>
      <c r="D3316" s="159" t="str">
        <f>'Permitted Sources'!E2566</f>
        <v>20200253</v>
      </c>
      <c r="E3316" t="str">
        <f>'Permitted Sources'!H2566</f>
        <v>Compressor Engines</v>
      </c>
      <c r="F3316" s="67">
        <f>'Permitted Sources'!I2566</f>
        <v>6.63</v>
      </c>
      <c r="G3316" s="67">
        <f>'Permitted Sources'!J2566</f>
        <v>6.63</v>
      </c>
      <c r="H3316" s="67">
        <f>'Permitted Sources'!K2566</f>
        <v>13.25</v>
      </c>
      <c r="I3316" s="67">
        <f>'Permitted Sources'!L2566</f>
        <v>0</v>
      </c>
      <c r="J3316" s="67">
        <f>'Permitted Sources'!M2566</f>
        <v>0</v>
      </c>
      <c r="K3316" t="str">
        <f t="shared" si="51"/>
        <v>Compressor Engines</v>
      </c>
    </row>
    <row r="3317" spans="1:11" x14ac:dyDescent="0.2">
      <c r="A3317" s="159" t="str">
        <f>'Permitted Sources'!A2567</f>
        <v>WYDEQ Title V</v>
      </c>
      <c r="B3317" t="str">
        <f>'Permitted Sources'!B2567</f>
        <v>56</v>
      </c>
      <c r="C3317" s="159">
        <f>'Permitted Sources'!D2567</f>
        <v>56005</v>
      </c>
      <c r="D3317" s="159" t="str">
        <f>'Permitted Sources'!E2567</f>
        <v>20200254</v>
      </c>
      <c r="E3317" t="str">
        <f>'Permitted Sources'!H2567</f>
        <v>Compressor Engines</v>
      </c>
      <c r="F3317" s="67">
        <f>'Permitted Sources'!I2567</f>
        <v>13.01</v>
      </c>
      <c r="G3317" s="67">
        <f>'Permitted Sources'!J2567</f>
        <v>8.76</v>
      </c>
      <c r="H3317" s="67">
        <f>'Permitted Sources'!K2567</f>
        <v>4.34</v>
      </c>
      <c r="I3317" s="67">
        <f>'Permitted Sources'!L2567</f>
        <v>0</v>
      </c>
      <c r="J3317" s="67">
        <f>'Permitted Sources'!M2567</f>
        <v>0</v>
      </c>
      <c r="K3317" t="str">
        <f t="shared" si="51"/>
        <v>Compressor Engines</v>
      </c>
    </row>
    <row r="3318" spans="1:11" x14ac:dyDescent="0.2">
      <c r="A3318" s="159" t="str">
        <f>'Permitted Sources'!A2568</f>
        <v>WYDEQ Title V</v>
      </c>
      <c r="B3318" t="str">
        <f>'Permitted Sources'!B2568</f>
        <v>56</v>
      </c>
      <c r="C3318" s="159">
        <f>'Permitted Sources'!D2568</f>
        <v>56005</v>
      </c>
      <c r="D3318" s="159" t="str">
        <f>'Permitted Sources'!E2568</f>
        <v>20200254</v>
      </c>
      <c r="E3318" t="str">
        <f>'Permitted Sources'!H2568</f>
        <v>Compressor Engines</v>
      </c>
      <c r="F3318" s="67">
        <f>'Permitted Sources'!I2568</f>
        <v>12.95</v>
      </c>
      <c r="G3318" s="67">
        <f>'Permitted Sources'!J2568</f>
        <v>8.7200000000000006</v>
      </c>
      <c r="H3318" s="67">
        <f>'Permitted Sources'!K2568</f>
        <v>4.32</v>
      </c>
      <c r="I3318" s="67">
        <f>'Permitted Sources'!L2568</f>
        <v>0</v>
      </c>
      <c r="J3318" s="67">
        <f>'Permitted Sources'!M2568</f>
        <v>0</v>
      </c>
      <c r="K3318" t="str">
        <f t="shared" si="51"/>
        <v>Compressor Engines</v>
      </c>
    </row>
    <row r="3319" spans="1:11" x14ac:dyDescent="0.2">
      <c r="A3319" s="159" t="str">
        <f>'Permitted Sources'!A2569</f>
        <v>WYDEQ Title V</v>
      </c>
      <c r="B3319" t="str">
        <f>'Permitted Sources'!B2569</f>
        <v>56</v>
      </c>
      <c r="C3319" s="159">
        <f>'Permitted Sources'!D2569</f>
        <v>56005</v>
      </c>
      <c r="D3319" s="159" t="str">
        <f>'Permitted Sources'!E2569</f>
        <v>31000228</v>
      </c>
      <c r="E3319" t="str">
        <f>'Permitted Sources'!H2569</f>
        <v>Dehydrator</v>
      </c>
      <c r="F3319" s="67">
        <f>'Permitted Sources'!I2569</f>
        <v>0.5</v>
      </c>
      <c r="G3319" s="67">
        <f>'Permitted Sources'!J2569</f>
        <v>0.03</v>
      </c>
      <c r="H3319" s="67">
        <f>'Permitted Sources'!K2569</f>
        <v>0.42</v>
      </c>
      <c r="I3319" s="67">
        <f>'Permitted Sources'!L2569</f>
        <v>0</v>
      </c>
      <c r="J3319" s="67">
        <f>'Permitted Sources'!M2569</f>
        <v>0</v>
      </c>
      <c r="K3319" t="str">
        <f t="shared" si="51"/>
        <v>Dehydrator</v>
      </c>
    </row>
    <row r="3320" spans="1:11" x14ac:dyDescent="0.2">
      <c r="A3320" s="159" t="str">
        <f>'Permitted Sources'!A2570</f>
        <v>WYDEQ Title V</v>
      </c>
      <c r="B3320" t="str">
        <f>'Permitted Sources'!B2570</f>
        <v>56</v>
      </c>
      <c r="C3320" s="159">
        <f>'Permitted Sources'!D2570</f>
        <v>56005</v>
      </c>
      <c r="D3320" s="159" t="str">
        <f>'Permitted Sources'!E2570</f>
        <v>31000228</v>
      </c>
      <c r="E3320" t="str">
        <f>'Permitted Sources'!H2570</f>
        <v>Dehydrator</v>
      </c>
      <c r="F3320" s="67">
        <f>'Permitted Sources'!I2570</f>
        <v>0.5</v>
      </c>
      <c r="G3320" s="67">
        <f>'Permitted Sources'!J2570</f>
        <v>0.03</v>
      </c>
      <c r="H3320" s="67">
        <f>'Permitted Sources'!K2570</f>
        <v>0.42</v>
      </c>
      <c r="I3320" s="67">
        <f>'Permitted Sources'!L2570</f>
        <v>0</v>
      </c>
      <c r="J3320" s="67">
        <f>'Permitted Sources'!M2570</f>
        <v>0</v>
      </c>
      <c r="K3320" t="str">
        <f t="shared" si="51"/>
        <v>Dehydrator</v>
      </c>
    </row>
    <row r="3321" spans="1:11" x14ac:dyDescent="0.2">
      <c r="A3321" s="159" t="str">
        <f>'Permitted Sources'!A2571</f>
        <v>WYDEQ Title V</v>
      </c>
      <c r="B3321" t="str">
        <f>'Permitted Sources'!B2571</f>
        <v>56</v>
      </c>
      <c r="C3321" s="159">
        <f>'Permitted Sources'!D2571</f>
        <v>56005</v>
      </c>
      <c r="D3321" s="159" t="str">
        <f>'Permitted Sources'!E2571</f>
        <v>20200254</v>
      </c>
      <c r="E3321" t="str">
        <f>'Permitted Sources'!H2571</f>
        <v>Compressor Engines</v>
      </c>
      <c r="F3321" s="67">
        <f>'Permitted Sources'!I2571</f>
        <v>10.96</v>
      </c>
      <c r="G3321" s="67">
        <f>'Permitted Sources'!J2571</f>
        <v>15.87</v>
      </c>
      <c r="H3321" s="67">
        <f>'Permitted Sources'!K2571</f>
        <v>4.0599999999999996</v>
      </c>
      <c r="I3321" s="67">
        <f>'Permitted Sources'!L2571</f>
        <v>0</v>
      </c>
      <c r="J3321" s="67">
        <f>'Permitted Sources'!M2571</f>
        <v>0</v>
      </c>
      <c r="K3321" t="str">
        <f t="shared" si="51"/>
        <v>Compressor Engines</v>
      </c>
    </row>
    <row r="3322" spans="1:11" x14ac:dyDescent="0.2">
      <c r="A3322" s="159" t="str">
        <f>'Permitted Sources'!A2572</f>
        <v>WYDEQ Title V</v>
      </c>
      <c r="B3322" t="str">
        <f>'Permitted Sources'!B2572</f>
        <v>56</v>
      </c>
      <c r="C3322" s="159">
        <f>'Permitted Sources'!D2572</f>
        <v>56005</v>
      </c>
      <c r="D3322" s="159" t="str">
        <f>'Permitted Sources'!E2572</f>
        <v>20200254</v>
      </c>
      <c r="E3322" t="str">
        <f>'Permitted Sources'!H2572</f>
        <v>Compressor Engines</v>
      </c>
      <c r="F3322" s="67">
        <f>'Permitted Sources'!I2572</f>
        <v>9.1300000000000008</v>
      </c>
      <c r="G3322" s="67">
        <f>'Permitted Sources'!J2572</f>
        <v>13.22</v>
      </c>
      <c r="H3322" s="67">
        <f>'Permitted Sources'!K2572</f>
        <v>3.38</v>
      </c>
      <c r="I3322" s="67">
        <f>'Permitted Sources'!L2572</f>
        <v>0</v>
      </c>
      <c r="J3322" s="67">
        <f>'Permitted Sources'!M2572</f>
        <v>0</v>
      </c>
      <c r="K3322" t="str">
        <f t="shared" si="51"/>
        <v>Compressor Engines</v>
      </c>
    </row>
    <row r="3323" spans="1:11" x14ac:dyDescent="0.2">
      <c r="A3323" s="159" t="str">
        <f>'Permitted Sources'!A2573</f>
        <v>WYDEQ Title V</v>
      </c>
      <c r="B3323" t="str">
        <f>'Permitted Sources'!B2573</f>
        <v>56</v>
      </c>
      <c r="C3323" s="159">
        <f>'Permitted Sources'!D2573</f>
        <v>56005</v>
      </c>
      <c r="D3323" s="159" t="str">
        <f>'Permitted Sources'!E2573</f>
        <v>20200253</v>
      </c>
      <c r="E3323" t="str">
        <f>'Permitted Sources'!H2573</f>
        <v>Compressor Engines</v>
      </c>
      <c r="F3323" s="67">
        <f>'Permitted Sources'!I2573</f>
        <v>11.71</v>
      </c>
      <c r="G3323" s="67">
        <f>'Permitted Sources'!J2573</f>
        <v>16.96</v>
      </c>
      <c r="H3323" s="67">
        <f>'Permitted Sources'!K2573</f>
        <v>4.34</v>
      </c>
      <c r="I3323" s="67">
        <f>'Permitted Sources'!L2573</f>
        <v>0</v>
      </c>
      <c r="J3323" s="67">
        <f>'Permitted Sources'!M2573</f>
        <v>0</v>
      </c>
      <c r="K3323" t="str">
        <f t="shared" si="51"/>
        <v>Compressor Engines</v>
      </c>
    </row>
    <row r="3324" spans="1:11" x14ac:dyDescent="0.2">
      <c r="A3324" s="159" t="str">
        <f>'Permitted Sources'!A2574</f>
        <v>WYDEQ Title V</v>
      </c>
      <c r="B3324" t="str">
        <f>'Permitted Sources'!B2574</f>
        <v>56</v>
      </c>
      <c r="C3324" s="159">
        <f>'Permitted Sources'!D2574</f>
        <v>56005</v>
      </c>
      <c r="D3324" s="159" t="str">
        <f>'Permitted Sources'!E2574</f>
        <v>20200253</v>
      </c>
      <c r="E3324" t="str">
        <f>'Permitted Sources'!H2574</f>
        <v>Compressor Engines</v>
      </c>
      <c r="F3324" s="67">
        <f>'Permitted Sources'!I2574</f>
        <v>5.76</v>
      </c>
      <c r="G3324" s="67">
        <f>'Permitted Sources'!J2574</f>
        <v>4.3899999999999997</v>
      </c>
      <c r="H3324" s="67">
        <f>'Permitted Sources'!K2574</f>
        <v>0</v>
      </c>
      <c r="I3324" s="67">
        <f>'Permitted Sources'!L2574</f>
        <v>0</v>
      </c>
      <c r="J3324" s="67">
        <f>'Permitted Sources'!M2574</f>
        <v>0</v>
      </c>
      <c r="K3324" t="str">
        <f t="shared" si="51"/>
        <v>Compressor Engines</v>
      </c>
    </row>
    <row r="3325" spans="1:11" x14ac:dyDescent="0.2">
      <c r="A3325" s="159" t="str">
        <f>'Permitted Sources'!A2575</f>
        <v>WYDEQ Title V</v>
      </c>
      <c r="B3325" t="str">
        <f>'Permitted Sources'!B2575</f>
        <v>56</v>
      </c>
      <c r="C3325" s="159">
        <f>'Permitted Sources'!D2575</f>
        <v>56005</v>
      </c>
      <c r="D3325" s="159" t="str">
        <f>'Permitted Sources'!E2575</f>
        <v>20200202</v>
      </c>
      <c r="E3325" t="str">
        <f>'Permitted Sources'!H2575</f>
        <v>Compressor Engines</v>
      </c>
      <c r="F3325" s="67">
        <f>'Permitted Sources'!I2575</f>
        <v>54.22</v>
      </c>
      <c r="G3325" s="67">
        <f>'Permitted Sources'!J2575</f>
        <v>2.46</v>
      </c>
      <c r="H3325" s="67">
        <f>'Permitted Sources'!K2575</f>
        <v>54.22</v>
      </c>
      <c r="I3325" s="67">
        <f>'Permitted Sources'!L2575</f>
        <v>0</v>
      </c>
      <c r="J3325" s="67">
        <f>'Permitted Sources'!M2575</f>
        <v>0</v>
      </c>
      <c r="K3325" t="str">
        <f t="shared" si="51"/>
        <v>Compressor Engines</v>
      </c>
    </row>
    <row r="3326" spans="1:11" x14ac:dyDescent="0.2">
      <c r="A3326" s="159" t="str">
        <f>'Permitted Sources'!A2576</f>
        <v>WYDEQ Title V</v>
      </c>
      <c r="B3326" t="str">
        <f>'Permitted Sources'!B2576</f>
        <v>56</v>
      </c>
      <c r="C3326" s="159">
        <f>'Permitted Sources'!D2576</f>
        <v>56005</v>
      </c>
      <c r="D3326" s="159" t="str">
        <f>'Permitted Sources'!E2576</f>
        <v>20200202</v>
      </c>
      <c r="E3326" t="str">
        <f>'Permitted Sources'!H2576</f>
        <v>Compressor Engines</v>
      </c>
      <c r="F3326" s="67">
        <f>'Permitted Sources'!I2576</f>
        <v>202.63</v>
      </c>
      <c r="G3326" s="67">
        <f>'Permitted Sources'!J2576</f>
        <v>9.2100000000000009</v>
      </c>
      <c r="H3326" s="67">
        <f>'Permitted Sources'!K2576</f>
        <v>25.78</v>
      </c>
      <c r="I3326" s="67">
        <f>'Permitted Sources'!L2576</f>
        <v>0</v>
      </c>
      <c r="J3326" s="67">
        <f>'Permitted Sources'!M2576</f>
        <v>0</v>
      </c>
      <c r="K3326" t="str">
        <f t="shared" si="51"/>
        <v>Compressor Engines</v>
      </c>
    </row>
    <row r="3327" spans="1:11" x14ac:dyDescent="0.2">
      <c r="A3327" s="159" t="str">
        <f>'Permitted Sources'!A2577</f>
        <v>WYDEQ Title V</v>
      </c>
      <c r="B3327" t="str">
        <f>'Permitted Sources'!B2577</f>
        <v>56</v>
      </c>
      <c r="C3327" s="159">
        <f>'Permitted Sources'!D2577</f>
        <v>56005</v>
      </c>
      <c r="D3327" s="159" t="str">
        <f>'Permitted Sources'!E2577</f>
        <v>20200202</v>
      </c>
      <c r="E3327" t="str">
        <f>'Permitted Sources'!H2577</f>
        <v>Compressor Engines</v>
      </c>
      <c r="F3327" s="67">
        <f>'Permitted Sources'!I2577</f>
        <v>211.34</v>
      </c>
      <c r="G3327" s="67">
        <f>'Permitted Sources'!J2577</f>
        <v>9.61</v>
      </c>
      <c r="H3327" s="67">
        <f>'Permitted Sources'!K2577</f>
        <v>26.89</v>
      </c>
      <c r="I3327" s="67">
        <f>'Permitted Sources'!L2577</f>
        <v>0</v>
      </c>
      <c r="J3327" s="67">
        <f>'Permitted Sources'!M2577</f>
        <v>0</v>
      </c>
      <c r="K3327" t="str">
        <f t="shared" si="51"/>
        <v>Compressor Engines</v>
      </c>
    </row>
    <row r="3328" spans="1:11" x14ac:dyDescent="0.2">
      <c r="A3328" s="159" t="str">
        <f>'Permitted Sources'!A2578</f>
        <v>WYDEQ Title V</v>
      </c>
      <c r="B3328" t="str">
        <f>'Permitted Sources'!B2578</f>
        <v>56</v>
      </c>
      <c r="C3328" s="159">
        <f>'Permitted Sources'!D2578</f>
        <v>56005</v>
      </c>
      <c r="D3328" s="159" t="str">
        <f>'Permitted Sources'!E2578</f>
        <v>20200202</v>
      </c>
      <c r="E3328" t="str">
        <f>'Permitted Sources'!H2578</f>
        <v>Compressor Engines</v>
      </c>
      <c r="F3328" s="67">
        <f>'Permitted Sources'!I2578</f>
        <v>209.33</v>
      </c>
      <c r="G3328" s="67">
        <f>'Permitted Sources'!J2578</f>
        <v>9.52</v>
      </c>
      <c r="H3328" s="67">
        <f>'Permitted Sources'!K2578</f>
        <v>26.63</v>
      </c>
      <c r="I3328" s="67">
        <f>'Permitted Sources'!L2578</f>
        <v>0</v>
      </c>
      <c r="J3328" s="67">
        <f>'Permitted Sources'!M2578</f>
        <v>0</v>
      </c>
      <c r="K3328" t="str">
        <f t="shared" si="51"/>
        <v>Compressor Engines</v>
      </c>
    </row>
    <row r="3329" spans="1:11" x14ac:dyDescent="0.2">
      <c r="A3329" s="159" t="str">
        <f>'Permitted Sources'!A2579</f>
        <v>WYDEQ Title V</v>
      </c>
      <c r="B3329" t="str">
        <f>'Permitted Sources'!B2579</f>
        <v>56</v>
      </c>
      <c r="C3329" s="159">
        <f>'Permitted Sources'!D2579</f>
        <v>56005</v>
      </c>
      <c r="D3329" s="159" t="str">
        <f>'Permitted Sources'!E2579</f>
        <v>20200202</v>
      </c>
      <c r="E3329" t="str">
        <f>'Permitted Sources'!H2579</f>
        <v>Compressor Engines</v>
      </c>
      <c r="F3329" s="67">
        <f>'Permitted Sources'!I2579</f>
        <v>142.80000000000001</v>
      </c>
      <c r="G3329" s="67">
        <f>'Permitted Sources'!J2579</f>
        <v>6.49</v>
      </c>
      <c r="H3329" s="67">
        <f>'Permitted Sources'!K2579</f>
        <v>18.05</v>
      </c>
      <c r="I3329" s="67">
        <f>'Permitted Sources'!L2579</f>
        <v>0</v>
      </c>
      <c r="J3329" s="67">
        <f>'Permitted Sources'!M2579</f>
        <v>0</v>
      </c>
      <c r="K3329" t="str">
        <f t="shared" si="51"/>
        <v>Compressor Engines</v>
      </c>
    </row>
    <row r="3330" spans="1:11" x14ac:dyDescent="0.2">
      <c r="A3330" s="159" t="str">
        <f>'Permitted Sources'!A2580</f>
        <v>WYDEQ Title V</v>
      </c>
      <c r="B3330" t="str">
        <f>'Permitted Sources'!B2580</f>
        <v>56</v>
      </c>
      <c r="C3330" s="159">
        <f>'Permitted Sources'!D2580</f>
        <v>56005</v>
      </c>
      <c r="D3330" s="159" t="str">
        <f>'Permitted Sources'!E2580</f>
        <v>20200202</v>
      </c>
      <c r="E3330" t="str">
        <f>'Permitted Sources'!H2580</f>
        <v>Compressor Engines</v>
      </c>
      <c r="F3330" s="67">
        <f>'Permitted Sources'!I2580</f>
        <v>11.58</v>
      </c>
      <c r="G3330" s="67">
        <f>'Permitted Sources'!J2580</f>
        <v>5.79</v>
      </c>
      <c r="H3330" s="67">
        <f>'Permitted Sources'!K2580</f>
        <v>11.58</v>
      </c>
      <c r="I3330" s="67">
        <f>'Permitted Sources'!L2580</f>
        <v>0</v>
      </c>
      <c r="J3330" s="67">
        <f>'Permitted Sources'!M2580</f>
        <v>0</v>
      </c>
      <c r="K3330" t="str">
        <f t="shared" si="51"/>
        <v>Compressor Engines</v>
      </c>
    </row>
    <row r="3331" spans="1:11" x14ac:dyDescent="0.2">
      <c r="A3331" s="159" t="str">
        <f>'Permitted Sources'!A2581</f>
        <v>WYDEQ Title V</v>
      </c>
      <c r="B3331" t="str">
        <f>'Permitted Sources'!B2581</f>
        <v>56</v>
      </c>
      <c r="C3331" s="159">
        <f>'Permitted Sources'!D2581</f>
        <v>56005</v>
      </c>
      <c r="D3331" s="159" t="str">
        <f>'Permitted Sources'!E2581</f>
        <v>20200202</v>
      </c>
      <c r="E3331" t="str">
        <f>'Permitted Sources'!H2581</f>
        <v>Compressor Engines</v>
      </c>
      <c r="F3331" s="67">
        <f>'Permitted Sources'!I2581</f>
        <v>9.83</v>
      </c>
      <c r="G3331" s="67">
        <f>'Permitted Sources'!J2581</f>
        <v>4.91</v>
      </c>
      <c r="H3331" s="67">
        <f>'Permitted Sources'!K2581</f>
        <v>9.83</v>
      </c>
      <c r="I3331" s="67">
        <f>'Permitted Sources'!L2581</f>
        <v>0</v>
      </c>
      <c r="J3331" s="67">
        <f>'Permitted Sources'!M2581</f>
        <v>0</v>
      </c>
      <c r="K3331" t="str">
        <f t="shared" si="51"/>
        <v>Compressor Engines</v>
      </c>
    </row>
    <row r="3332" spans="1:11" x14ac:dyDescent="0.2">
      <c r="A3332" s="159" t="str">
        <f>'Permitted Sources'!A2582</f>
        <v>WYDEQ Title V</v>
      </c>
      <c r="B3332" t="str">
        <f>'Permitted Sources'!B2582</f>
        <v>56</v>
      </c>
      <c r="C3332" s="159">
        <f>'Permitted Sources'!D2582</f>
        <v>56005</v>
      </c>
      <c r="D3332" s="159" t="str">
        <f>'Permitted Sources'!E2582</f>
        <v>20200202</v>
      </c>
      <c r="E3332" t="str">
        <f>'Permitted Sources'!H2582</f>
        <v>Compressor Engines</v>
      </c>
      <c r="F3332" s="67">
        <f>'Permitted Sources'!I2582</f>
        <v>0.34</v>
      </c>
      <c r="G3332" s="67">
        <f>'Permitted Sources'!J2582</f>
        <v>0.17</v>
      </c>
      <c r="H3332" s="67">
        <f>'Permitted Sources'!K2582</f>
        <v>0.34</v>
      </c>
      <c r="I3332" s="67">
        <f>'Permitted Sources'!L2582</f>
        <v>0</v>
      </c>
      <c r="J3332" s="67">
        <f>'Permitted Sources'!M2582</f>
        <v>0</v>
      </c>
      <c r="K3332" t="str">
        <f t="shared" si="51"/>
        <v>Compressor Engines</v>
      </c>
    </row>
    <row r="3333" spans="1:11" x14ac:dyDescent="0.2">
      <c r="A3333" s="159" t="str">
        <f>'Permitted Sources'!A2583</f>
        <v>WYDEQ Title V</v>
      </c>
      <c r="B3333" t="str">
        <f>'Permitted Sources'!B2583</f>
        <v>56</v>
      </c>
      <c r="C3333" s="159">
        <f>'Permitted Sources'!D2583</f>
        <v>56005</v>
      </c>
      <c r="D3333" s="159" t="str">
        <f>'Permitted Sources'!E2583</f>
        <v>20200202</v>
      </c>
      <c r="E3333" t="str">
        <f>'Permitted Sources'!H2583</f>
        <v>Compressor Engines</v>
      </c>
      <c r="F3333" s="67">
        <f>'Permitted Sources'!I2583</f>
        <v>10.23</v>
      </c>
      <c r="G3333" s="67">
        <f>'Permitted Sources'!J2583</f>
        <v>5.1100000000000003</v>
      </c>
      <c r="H3333" s="67">
        <f>'Permitted Sources'!K2583</f>
        <v>10.23</v>
      </c>
      <c r="I3333" s="67">
        <f>'Permitted Sources'!L2583</f>
        <v>0</v>
      </c>
      <c r="J3333" s="67">
        <f>'Permitted Sources'!M2583</f>
        <v>0</v>
      </c>
      <c r="K3333" t="str">
        <f t="shared" si="51"/>
        <v>Compressor Engines</v>
      </c>
    </row>
    <row r="3334" spans="1:11" x14ac:dyDescent="0.2">
      <c r="A3334" s="159" t="str">
        <f>'Permitted Sources'!A2584</f>
        <v>WYDEQ Title V</v>
      </c>
      <c r="B3334" t="str">
        <f>'Permitted Sources'!B2584</f>
        <v>56</v>
      </c>
      <c r="C3334" s="159">
        <f>'Permitted Sources'!D2584</f>
        <v>56005</v>
      </c>
      <c r="D3334" s="159" t="str">
        <f>'Permitted Sources'!E2584</f>
        <v>20200202</v>
      </c>
      <c r="E3334" t="str">
        <f>'Permitted Sources'!H2584</f>
        <v>Compressor Engines</v>
      </c>
      <c r="F3334" s="67">
        <f>'Permitted Sources'!I2584</f>
        <v>11.17</v>
      </c>
      <c r="G3334" s="67">
        <f>'Permitted Sources'!J2584</f>
        <v>5.58</v>
      </c>
      <c r="H3334" s="67">
        <f>'Permitted Sources'!K2584</f>
        <v>11.17</v>
      </c>
      <c r="I3334" s="67">
        <f>'Permitted Sources'!L2584</f>
        <v>0</v>
      </c>
      <c r="J3334" s="67">
        <f>'Permitted Sources'!M2584</f>
        <v>0</v>
      </c>
      <c r="K3334" t="str">
        <f t="shared" si="51"/>
        <v>Compressor Engines</v>
      </c>
    </row>
    <row r="3335" spans="1:11" x14ac:dyDescent="0.2">
      <c r="A3335" s="159" t="str">
        <f>'Permitted Sources'!A2585</f>
        <v>WYDEQ Title V</v>
      </c>
      <c r="B3335" t="str">
        <f>'Permitted Sources'!B2585</f>
        <v>56</v>
      </c>
      <c r="C3335" s="159">
        <f>'Permitted Sources'!D2585</f>
        <v>56005</v>
      </c>
      <c r="D3335" s="159" t="str">
        <f>'Permitted Sources'!E2585</f>
        <v>20200202</v>
      </c>
      <c r="E3335" t="str">
        <f>'Permitted Sources'!H2585</f>
        <v>Compressor Engines</v>
      </c>
      <c r="F3335" s="67">
        <f>'Permitted Sources'!I2585</f>
        <v>0.02</v>
      </c>
      <c r="G3335" s="67">
        <f>'Permitted Sources'!J2585</f>
        <v>0.01</v>
      </c>
      <c r="H3335" s="67">
        <f>'Permitted Sources'!K2585</f>
        <v>0.02</v>
      </c>
      <c r="I3335" s="67">
        <f>'Permitted Sources'!L2585</f>
        <v>0</v>
      </c>
      <c r="J3335" s="67">
        <f>'Permitted Sources'!M2585</f>
        <v>0</v>
      </c>
      <c r="K3335" t="str">
        <f t="shared" ref="K3335:K3398" si="52">IF(E3335="Unpermitted Fugitives","Fugitives",IF(E3335="Natural Gas Processing Facilities, Pump Seals","Fugitives",IF(E3335="Natural Gas Production, All Equipt Leak Fugitives","Fugitives",IF(E3335="External Combustion Boilers","Heaters",IF(E3335="Permitted Tank Losses","Condensate tank ",IF(E3335="Permitted Fugitives","Fugitives",IF(E3335="Process Heaters","Heaters",E3335)))))))</f>
        <v>Compressor Engines</v>
      </c>
    </row>
    <row r="3336" spans="1:11" x14ac:dyDescent="0.2">
      <c r="A3336" s="159" t="str">
        <f>'Permitted Sources'!A2586</f>
        <v>WYDEQ Title V</v>
      </c>
      <c r="B3336" t="str">
        <f>'Permitted Sources'!B2586</f>
        <v>56</v>
      </c>
      <c r="C3336" s="159">
        <f>'Permitted Sources'!D2586</f>
        <v>56005</v>
      </c>
      <c r="D3336" s="159" t="str">
        <f>'Permitted Sources'!E2586</f>
        <v>20200202</v>
      </c>
      <c r="E3336" t="str">
        <f>'Permitted Sources'!H2586</f>
        <v>Compressor Engines</v>
      </c>
      <c r="F3336" s="67">
        <f>'Permitted Sources'!I2586</f>
        <v>15.76</v>
      </c>
      <c r="G3336" s="67">
        <f>'Permitted Sources'!J2586</f>
        <v>7.9</v>
      </c>
      <c r="H3336" s="67">
        <f>'Permitted Sources'!K2586</f>
        <v>15.76</v>
      </c>
      <c r="I3336" s="67">
        <f>'Permitted Sources'!L2586</f>
        <v>0</v>
      </c>
      <c r="J3336" s="67">
        <f>'Permitted Sources'!M2586</f>
        <v>0</v>
      </c>
      <c r="K3336" t="str">
        <f t="shared" si="52"/>
        <v>Compressor Engines</v>
      </c>
    </row>
    <row r="3337" spans="1:11" x14ac:dyDescent="0.2">
      <c r="A3337" s="159" t="str">
        <f>'Permitted Sources'!A2587</f>
        <v>WYDEQ Title V</v>
      </c>
      <c r="B3337" t="str">
        <f>'Permitted Sources'!B2587</f>
        <v>56</v>
      </c>
      <c r="C3337" s="159">
        <f>'Permitted Sources'!D2587</f>
        <v>56005</v>
      </c>
      <c r="D3337" s="159" t="str">
        <f>'Permitted Sources'!E2587</f>
        <v>20200202</v>
      </c>
      <c r="E3337" t="str">
        <f>'Permitted Sources'!H2587</f>
        <v>Compressor Engines</v>
      </c>
      <c r="F3337" s="67">
        <f>'Permitted Sources'!I2587</f>
        <v>13.22</v>
      </c>
      <c r="G3337" s="67">
        <f>'Permitted Sources'!J2587</f>
        <v>6.63</v>
      </c>
      <c r="H3337" s="67">
        <f>'Permitted Sources'!K2587</f>
        <v>13.22</v>
      </c>
      <c r="I3337" s="67">
        <f>'Permitted Sources'!L2587</f>
        <v>0</v>
      </c>
      <c r="J3337" s="67">
        <f>'Permitted Sources'!M2587</f>
        <v>0</v>
      </c>
      <c r="K3337" t="str">
        <f t="shared" si="52"/>
        <v>Compressor Engines</v>
      </c>
    </row>
    <row r="3338" spans="1:11" x14ac:dyDescent="0.2">
      <c r="A3338" s="159" t="str">
        <f>'Permitted Sources'!A2588</f>
        <v>WYDEQ Title V</v>
      </c>
      <c r="B3338" t="str">
        <f>'Permitted Sources'!B2588</f>
        <v>56</v>
      </c>
      <c r="C3338" s="159">
        <f>'Permitted Sources'!D2588</f>
        <v>56005</v>
      </c>
      <c r="D3338" s="159" t="str">
        <f>'Permitted Sources'!E2588</f>
        <v>20200202</v>
      </c>
      <c r="E3338" t="str">
        <f>'Permitted Sources'!H2588</f>
        <v>Compressor Engines</v>
      </c>
      <c r="F3338" s="67">
        <f>'Permitted Sources'!I2588</f>
        <v>13.41</v>
      </c>
      <c r="G3338" s="67">
        <f>'Permitted Sources'!J2588</f>
        <v>12.33</v>
      </c>
      <c r="H3338" s="67">
        <f>'Permitted Sources'!K2588</f>
        <v>27.2</v>
      </c>
      <c r="I3338" s="67">
        <f>'Permitted Sources'!L2588</f>
        <v>0</v>
      </c>
      <c r="J3338" s="67">
        <f>'Permitted Sources'!M2588</f>
        <v>0</v>
      </c>
      <c r="K3338" t="str">
        <f t="shared" si="52"/>
        <v>Compressor Engines</v>
      </c>
    </row>
    <row r="3339" spans="1:11" x14ac:dyDescent="0.2">
      <c r="A3339" s="159" t="str">
        <f>'Permitted Sources'!A2589</f>
        <v>WYDEQ Title V</v>
      </c>
      <c r="B3339" t="str">
        <f>'Permitted Sources'!B2589</f>
        <v>56</v>
      </c>
      <c r="C3339" s="159">
        <f>'Permitted Sources'!D2589</f>
        <v>56005</v>
      </c>
      <c r="D3339" s="159" t="str">
        <f>'Permitted Sources'!E2589</f>
        <v>20200202</v>
      </c>
      <c r="E3339" t="str">
        <f>'Permitted Sources'!H2589</f>
        <v>Compressor Engines</v>
      </c>
      <c r="F3339" s="67">
        <f>'Permitted Sources'!I2589</f>
        <v>10.3</v>
      </c>
      <c r="G3339" s="67">
        <f>'Permitted Sources'!J2589</f>
        <v>10.41</v>
      </c>
      <c r="H3339" s="67">
        <f>'Permitted Sources'!K2589</f>
        <v>20.88</v>
      </c>
      <c r="I3339" s="67">
        <f>'Permitted Sources'!L2589</f>
        <v>0</v>
      </c>
      <c r="J3339" s="67">
        <f>'Permitted Sources'!M2589</f>
        <v>0</v>
      </c>
      <c r="K3339" t="str">
        <f t="shared" si="52"/>
        <v>Compressor Engines</v>
      </c>
    </row>
    <row r="3340" spans="1:11" x14ac:dyDescent="0.2">
      <c r="A3340" s="159" t="str">
        <f>'Permitted Sources'!A2590</f>
        <v>WYDEQ Title V</v>
      </c>
      <c r="B3340" t="str">
        <f>'Permitted Sources'!B2590</f>
        <v>56</v>
      </c>
      <c r="C3340" s="159">
        <f>'Permitted Sources'!D2590</f>
        <v>56005</v>
      </c>
      <c r="D3340" s="159" t="str">
        <f>'Permitted Sources'!E2590</f>
        <v>31000404</v>
      </c>
      <c r="E3340" t="str">
        <f>'Permitted Sources'!H2590</f>
        <v>Process Heaters</v>
      </c>
      <c r="F3340" s="67">
        <f>'Permitted Sources'!I2590</f>
        <v>12.51</v>
      </c>
      <c r="G3340" s="67">
        <f>'Permitted Sources'!J2590</f>
        <v>0.69</v>
      </c>
      <c r="H3340" s="67">
        <f>'Permitted Sources'!K2590</f>
        <v>10.51</v>
      </c>
      <c r="I3340" s="67">
        <f>'Permitted Sources'!L2590</f>
        <v>0</v>
      </c>
      <c r="J3340" s="67">
        <f>'Permitted Sources'!M2590</f>
        <v>0</v>
      </c>
      <c r="K3340" t="str">
        <f t="shared" si="52"/>
        <v>Heaters</v>
      </c>
    </row>
    <row r="3341" spans="1:11" x14ac:dyDescent="0.2">
      <c r="A3341" s="159" t="str">
        <f>'Permitted Sources'!A2591</f>
        <v>WYDEQ Title V</v>
      </c>
      <c r="B3341" t="str">
        <f>'Permitted Sources'!B2591</f>
        <v>56</v>
      </c>
      <c r="C3341" s="159">
        <f>'Permitted Sources'!D2591</f>
        <v>56005</v>
      </c>
      <c r="D3341" s="159" t="str">
        <f>'Permitted Sources'!E2591</f>
        <v>31000404</v>
      </c>
      <c r="E3341" t="str">
        <f>'Permitted Sources'!H2591</f>
        <v>Process Heaters</v>
      </c>
      <c r="F3341" s="67">
        <f>'Permitted Sources'!I2591</f>
        <v>7.51</v>
      </c>
      <c r="G3341" s="67">
        <f>'Permitted Sources'!J2591</f>
        <v>0.41</v>
      </c>
      <c r="H3341" s="67">
        <f>'Permitted Sources'!K2591</f>
        <v>6.31</v>
      </c>
      <c r="I3341" s="67">
        <f>'Permitted Sources'!L2591</f>
        <v>0</v>
      </c>
      <c r="J3341" s="67">
        <f>'Permitted Sources'!M2591</f>
        <v>0</v>
      </c>
      <c r="K3341" t="str">
        <f t="shared" si="52"/>
        <v>Heaters</v>
      </c>
    </row>
    <row r="3342" spans="1:11" x14ac:dyDescent="0.2">
      <c r="A3342" s="159" t="str">
        <f>'Permitted Sources'!A2592</f>
        <v>WYDEQ Title V</v>
      </c>
      <c r="B3342" t="str">
        <f>'Permitted Sources'!B2592</f>
        <v>56</v>
      </c>
      <c r="C3342" s="159">
        <f>'Permitted Sources'!D2592</f>
        <v>56005</v>
      </c>
      <c r="D3342" s="159" t="str">
        <f>'Permitted Sources'!E2592</f>
        <v>31000404</v>
      </c>
      <c r="E3342" t="str">
        <f>'Permitted Sources'!H2592</f>
        <v>Process Heaters</v>
      </c>
      <c r="F3342" s="67">
        <f>'Permitted Sources'!I2592</f>
        <v>0.94</v>
      </c>
      <c r="G3342" s="67">
        <f>'Permitted Sources'!J2592</f>
        <v>0.05</v>
      </c>
      <c r="H3342" s="67">
        <f>'Permitted Sources'!K2592</f>
        <v>0.79</v>
      </c>
      <c r="I3342" s="67">
        <f>'Permitted Sources'!L2592</f>
        <v>0</v>
      </c>
      <c r="J3342" s="67">
        <f>'Permitted Sources'!M2592</f>
        <v>0</v>
      </c>
      <c r="K3342" t="str">
        <f t="shared" si="52"/>
        <v>Heaters</v>
      </c>
    </row>
    <row r="3343" spans="1:11" x14ac:dyDescent="0.2">
      <c r="A3343" s="159" t="str">
        <f>'Permitted Sources'!A2593</f>
        <v>WYDEQ Title V</v>
      </c>
      <c r="B3343" t="str">
        <f>'Permitted Sources'!B2593</f>
        <v>56</v>
      </c>
      <c r="C3343" s="159">
        <f>'Permitted Sources'!D2593</f>
        <v>56005</v>
      </c>
      <c r="D3343" s="159" t="str">
        <f>'Permitted Sources'!E2593</f>
        <v>10500106</v>
      </c>
      <c r="E3343" t="str">
        <f>'Permitted Sources'!H2593</f>
        <v>Process Heaters</v>
      </c>
      <c r="F3343" s="67">
        <f>'Permitted Sources'!I2593</f>
        <v>0.16</v>
      </c>
      <c r="G3343" s="67">
        <f>'Permitted Sources'!J2593</f>
        <v>0.01</v>
      </c>
      <c r="H3343" s="67">
        <f>'Permitted Sources'!K2593</f>
        <v>0.13</v>
      </c>
      <c r="I3343" s="67">
        <f>'Permitted Sources'!L2593</f>
        <v>0</v>
      </c>
      <c r="J3343" s="67">
        <f>'Permitted Sources'!M2593</f>
        <v>0</v>
      </c>
      <c r="K3343" t="str">
        <f t="shared" si="52"/>
        <v>Heaters</v>
      </c>
    </row>
    <row r="3344" spans="1:11" x14ac:dyDescent="0.2">
      <c r="A3344" s="159" t="str">
        <f>'Permitted Sources'!A2594</f>
        <v>WYDEQ Title V</v>
      </c>
      <c r="B3344" t="str">
        <f>'Permitted Sources'!B2594</f>
        <v>56</v>
      </c>
      <c r="C3344" s="159">
        <f>'Permitted Sources'!D2594</f>
        <v>56005</v>
      </c>
      <c r="D3344" s="159" t="str">
        <f>'Permitted Sources'!E2594</f>
        <v>31000228</v>
      </c>
      <c r="E3344" t="str">
        <f>'Permitted Sources'!H2594</f>
        <v>Dehydrator</v>
      </c>
      <c r="F3344" s="67">
        <f>'Permitted Sources'!I2594</f>
        <v>0.49</v>
      </c>
      <c r="G3344" s="67">
        <f>'Permitted Sources'!J2594</f>
        <v>0.03</v>
      </c>
      <c r="H3344" s="67">
        <f>'Permitted Sources'!K2594</f>
        <v>0.41</v>
      </c>
      <c r="I3344" s="67">
        <f>'Permitted Sources'!L2594</f>
        <v>0</v>
      </c>
      <c r="J3344" s="67">
        <f>'Permitted Sources'!M2594</f>
        <v>0</v>
      </c>
      <c r="K3344" t="str">
        <f t="shared" si="52"/>
        <v>Dehydrator</v>
      </c>
    </row>
    <row r="3345" spans="1:11" x14ac:dyDescent="0.2">
      <c r="A3345" s="159" t="str">
        <f>'Permitted Sources'!A2595</f>
        <v>WYDEQ Title V</v>
      </c>
      <c r="B3345" t="str">
        <f>'Permitted Sources'!B2595</f>
        <v>56</v>
      </c>
      <c r="C3345" s="159">
        <f>'Permitted Sources'!D2595</f>
        <v>56005</v>
      </c>
      <c r="D3345" s="159" t="str">
        <f>'Permitted Sources'!E2595</f>
        <v>20200253</v>
      </c>
      <c r="E3345" t="str">
        <f>'Permitted Sources'!H2595</f>
        <v>Compressor Engines</v>
      </c>
      <c r="F3345" s="67">
        <f>'Permitted Sources'!I2595</f>
        <v>14.32</v>
      </c>
      <c r="G3345" s="67">
        <f>'Permitted Sources'!J2595</f>
        <v>14.32</v>
      </c>
      <c r="H3345" s="67">
        <f>'Permitted Sources'!K2595</f>
        <v>28.65</v>
      </c>
      <c r="I3345" s="67">
        <f>'Permitted Sources'!L2595</f>
        <v>0</v>
      </c>
      <c r="J3345" s="67">
        <f>'Permitted Sources'!M2595</f>
        <v>0</v>
      </c>
      <c r="K3345" t="str">
        <f t="shared" si="52"/>
        <v>Compressor Engines</v>
      </c>
    </row>
    <row r="3346" spans="1:11" x14ac:dyDescent="0.2">
      <c r="A3346" s="159" t="str">
        <f>'Permitted Sources'!A2596</f>
        <v>WYDEQ Title V</v>
      </c>
      <c r="B3346" t="str">
        <f>'Permitted Sources'!B2596</f>
        <v>56</v>
      </c>
      <c r="C3346" s="159">
        <f>'Permitted Sources'!D2596</f>
        <v>56005</v>
      </c>
      <c r="D3346" s="159" t="str">
        <f>'Permitted Sources'!E2596</f>
        <v>20200253</v>
      </c>
      <c r="E3346" t="str">
        <f>'Permitted Sources'!H2596</f>
        <v>Compressor Engines</v>
      </c>
      <c r="F3346" s="67">
        <f>'Permitted Sources'!I2596</f>
        <v>7.24</v>
      </c>
      <c r="G3346" s="67">
        <f>'Permitted Sources'!J2596</f>
        <v>7.24</v>
      </c>
      <c r="H3346" s="67">
        <f>'Permitted Sources'!K2596</f>
        <v>14.49</v>
      </c>
      <c r="I3346" s="67">
        <f>'Permitted Sources'!L2596</f>
        <v>0</v>
      </c>
      <c r="J3346" s="67">
        <f>'Permitted Sources'!M2596</f>
        <v>0</v>
      </c>
      <c r="K3346" t="str">
        <f t="shared" si="52"/>
        <v>Compressor Engines</v>
      </c>
    </row>
    <row r="3347" spans="1:11" x14ac:dyDescent="0.2">
      <c r="A3347" s="159" t="str">
        <f>'Permitted Sources'!A2597</f>
        <v>WYDEQ Title V</v>
      </c>
      <c r="B3347" t="str">
        <f>'Permitted Sources'!B2597</f>
        <v>56</v>
      </c>
      <c r="C3347" s="159">
        <f>'Permitted Sources'!D2597</f>
        <v>56005</v>
      </c>
      <c r="D3347" s="159" t="str">
        <f>'Permitted Sources'!E2597</f>
        <v>20200253</v>
      </c>
      <c r="E3347" t="str">
        <f>'Permitted Sources'!H2597</f>
        <v>Compressor Engines</v>
      </c>
      <c r="F3347" s="67">
        <f>'Permitted Sources'!I2597</f>
        <v>0.66</v>
      </c>
      <c r="G3347" s="67">
        <f>'Permitted Sources'!J2597</f>
        <v>0.64</v>
      </c>
      <c r="H3347" s="67">
        <f>'Permitted Sources'!K2597</f>
        <v>1.28</v>
      </c>
      <c r="I3347" s="67">
        <f>'Permitted Sources'!L2597</f>
        <v>0</v>
      </c>
      <c r="J3347" s="67">
        <f>'Permitted Sources'!M2597</f>
        <v>0</v>
      </c>
      <c r="K3347" t="str">
        <f t="shared" si="52"/>
        <v>Compressor Engines</v>
      </c>
    </row>
    <row r="3348" spans="1:11" x14ac:dyDescent="0.2">
      <c r="A3348" s="159" t="str">
        <f>'Permitted Sources'!A2598</f>
        <v>WYDEQ Title V</v>
      </c>
      <c r="B3348" t="str">
        <f>'Permitted Sources'!B2598</f>
        <v>56</v>
      </c>
      <c r="C3348" s="159">
        <f>'Permitted Sources'!D2598</f>
        <v>56005</v>
      </c>
      <c r="D3348" s="159" t="str">
        <f>'Permitted Sources'!E2598</f>
        <v>20200253</v>
      </c>
      <c r="E3348" t="str">
        <f>'Permitted Sources'!H2598</f>
        <v>Compressor Engines</v>
      </c>
      <c r="F3348" s="67">
        <f>'Permitted Sources'!I2598</f>
        <v>12.69</v>
      </c>
      <c r="G3348" s="67">
        <f>'Permitted Sources'!J2598</f>
        <v>12.69</v>
      </c>
      <c r="H3348" s="67">
        <f>'Permitted Sources'!K2598</f>
        <v>25.37</v>
      </c>
      <c r="I3348" s="67">
        <f>'Permitted Sources'!L2598</f>
        <v>0</v>
      </c>
      <c r="J3348" s="67">
        <f>'Permitted Sources'!M2598</f>
        <v>0</v>
      </c>
      <c r="K3348" t="str">
        <f t="shared" si="52"/>
        <v>Compressor Engines</v>
      </c>
    </row>
    <row r="3349" spans="1:11" x14ac:dyDescent="0.2">
      <c r="A3349" s="159" t="str">
        <f>'Permitted Sources'!A2599</f>
        <v>WYDEQ Title V</v>
      </c>
      <c r="B3349" t="str">
        <f>'Permitted Sources'!B2599</f>
        <v>56</v>
      </c>
      <c r="C3349" s="159">
        <f>'Permitted Sources'!D2599</f>
        <v>56005</v>
      </c>
      <c r="D3349" s="159" t="str">
        <f>'Permitted Sources'!E2599</f>
        <v>20200253</v>
      </c>
      <c r="E3349" t="str">
        <f>'Permitted Sources'!H2599</f>
        <v>Compressor Engines</v>
      </c>
      <c r="F3349" s="67">
        <f>'Permitted Sources'!I2599</f>
        <v>9.8699999999999992</v>
      </c>
      <c r="G3349" s="67">
        <f>'Permitted Sources'!J2599</f>
        <v>9.8699999999999992</v>
      </c>
      <c r="H3349" s="67">
        <f>'Permitted Sources'!K2599</f>
        <v>19.739999999999998</v>
      </c>
      <c r="I3349" s="67">
        <f>'Permitted Sources'!L2599</f>
        <v>0</v>
      </c>
      <c r="J3349" s="67">
        <f>'Permitted Sources'!M2599</f>
        <v>0</v>
      </c>
      <c r="K3349" t="str">
        <f t="shared" si="52"/>
        <v>Compressor Engines</v>
      </c>
    </row>
    <row r="3350" spans="1:11" x14ac:dyDescent="0.2">
      <c r="A3350" s="159" t="str">
        <f>'Permitted Sources'!A2600</f>
        <v>WYDEQ Title V</v>
      </c>
      <c r="B3350" t="str">
        <f>'Permitted Sources'!B2600</f>
        <v>56</v>
      </c>
      <c r="C3350" s="159">
        <f>'Permitted Sources'!D2600</f>
        <v>56005</v>
      </c>
      <c r="D3350" s="159" t="str">
        <f>'Permitted Sources'!E2600</f>
        <v>31000302</v>
      </c>
      <c r="E3350" t="str">
        <f>'Permitted Sources'!H2600</f>
        <v>Dehydrator</v>
      </c>
      <c r="F3350" s="67">
        <f>'Permitted Sources'!I2600</f>
        <v>0.49</v>
      </c>
      <c r="G3350" s="67">
        <f>'Permitted Sources'!J2600</f>
        <v>0.03</v>
      </c>
      <c r="H3350" s="67">
        <f>'Permitted Sources'!K2600</f>
        <v>0.41</v>
      </c>
      <c r="I3350" s="67">
        <f>'Permitted Sources'!L2600</f>
        <v>0</v>
      </c>
      <c r="J3350" s="67">
        <f>'Permitted Sources'!M2600</f>
        <v>0</v>
      </c>
      <c r="K3350" t="str">
        <f t="shared" si="52"/>
        <v>Dehydrator</v>
      </c>
    </row>
    <row r="3351" spans="1:11" x14ac:dyDescent="0.2">
      <c r="A3351" s="159" t="str">
        <f>'Permitted Sources'!A2601</f>
        <v>WYDEQ Title V</v>
      </c>
      <c r="B3351" t="str">
        <f>'Permitted Sources'!B2601</f>
        <v>56</v>
      </c>
      <c r="C3351" s="159">
        <f>'Permitted Sources'!D2601</f>
        <v>56005</v>
      </c>
      <c r="D3351" s="159" t="str">
        <f>'Permitted Sources'!E2601</f>
        <v>20200253</v>
      </c>
      <c r="E3351" t="str">
        <f>'Permitted Sources'!H2601</f>
        <v>Compressor Engines</v>
      </c>
      <c r="F3351" s="67">
        <f>'Permitted Sources'!I2601</f>
        <v>5.56</v>
      </c>
      <c r="G3351" s="67">
        <f>'Permitted Sources'!J2601</f>
        <v>0</v>
      </c>
      <c r="H3351" s="67">
        <f>'Permitted Sources'!K2601</f>
        <v>11.12</v>
      </c>
      <c r="I3351" s="67">
        <f>'Permitted Sources'!L2601</f>
        <v>0</v>
      </c>
      <c r="J3351" s="67">
        <f>'Permitted Sources'!M2601</f>
        <v>0</v>
      </c>
      <c r="K3351" t="str">
        <f t="shared" si="52"/>
        <v>Compressor Engines</v>
      </c>
    </row>
    <row r="3352" spans="1:11" x14ac:dyDescent="0.2">
      <c r="A3352" s="159" t="str">
        <f>'Permitted Sources'!A2602</f>
        <v>WYDEQ Title V</v>
      </c>
      <c r="B3352" t="str">
        <f>'Permitted Sources'!B2602</f>
        <v>56</v>
      </c>
      <c r="C3352" s="159">
        <f>'Permitted Sources'!D2602</f>
        <v>56005</v>
      </c>
      <c r="D3352" s="159" t="str">
        <f>'Permitted Sources'!E2602</f>
        <v>20200253</v>
      </c>
      <c r="E3352" t="str">
        <f>'Permitted Sources'!H2602</f>
        <v>Compressor Engines</v>
      </c>
      <c r="F3352" s="67">
        <f>'Permitted Sources'!I2602</f>
        <v>6.23</v>
      </c>
      <c r="G3352" s="67">
        <f>'Permitted Sources'!J2602</f>
        <v>0</v>
      </c>
      <c r="H3352" s="67">
        <f>'Permitted Sources'!K2602</f>
        <v>12.45</v>
      </c>
      <c r="I3352" s="67">
        <f>'Permitted Sources'!L2602</f>
        <v>0</v>
      </c>
      <c r="J3352" s="67">
        <f>'Permitted Sources'!M2602</f>
        <v>0</v>
      </c>
      <c r="K3352" t="str">
        <f t="shared" si="52"/>
        <v>Compressor Engines</v>
      </c>
    </row>
    <row r="3353" spans="1:11" x14ac:dyDescent="0.2">
      <c r="A3353" s="159" t="str">
        <f>'Permitted Sources'!A2603</f>
        <v>WYDEQ Title V</v>
      </c>
      <c r="B3353" t="str">
        <f>'Permitted Sources'!B2603</f>
        <v>56</v>
      </c>
      <c r="C3353" s="159">
        <f>'Permitted Sources'!D2603</f>
        <v>56005</v>
      </c>
      <c r="D3353" s="159" t="str">
        <f>'Permitted Sources'!E2603</f>
        <v>20200254</v>
      </c>
      <c r="E3353" t="str">
        <f>'Permitted Sources'!H2603</f>
        <v>Compressor Engines</v>
      </c>
      <c r="F3353" s="67">
        <f>'Permitted Sources'!I2603</f>
        <v>3.12</v>
      </c>
      <c r="G3353" s="67">
        <f>'Permitted Sources'!J2603</f>
        <v>6.4</v>
      </c>
      <c r="H3353" s="67">
        <f>'Permitted Sources'!K2603</f>
        <v>0.32</v>
      </c>
      <c r="I3353" s="67">
        <f>'Permitted Sources'!L2603</f>
        <v>0</v>
      </c>
      <c r="J3353" s="67">
        <f>'Permitted Sources'!M2603</f>
        <v>0</v>
      </c>
      <c r="K3353" t="str">
        <f t="shared" si="52"/>
        <v>Compressor Engines</v>
      </c>
    </row>
    <row r="3354" spans="1:11" x14ac:dyDescent="0.2">
      <c r="A3354" s="159" t="str">
        <f>'Permitted Sources'!A2604</f>
        <v>WYDEQ Title V</v>
      </c>
      <c r="B3354" t="str">
        <f>'Permitted Sources'!B2604</f>
        <v>56</v>
      </c>
      <c r="C3354" s="159">
        <f>'Permitted Sources'!D2604</f>
        <v>56005</v>
      </c>
      <c r="D3354" s="159" t="str">
        <f>'Permitted Sources'!E2604</f>
        <v>20200254</v>
      </c>
      <c r="E3354" t="str">
        <f>'Permitted Sources'!H2604</f>
        <v>Compressor Engines</v>
      </c>
      <c r="F3354" s="67">
        <f>'Permitted Sources'!I2604</f>
        <v>15.47</v>
      </c>
      <c r="G3354" s="67">
        <f>'Permitted Sources'!J2604</f>
        <v>10.039999999999999</v>
      </c>
      <c r="H3354" s="67">
        <f>'Permitted Sources'!K2604</f>
        <v>5.0199999999999996</v>
      </c>
      <c r="I3354" s="67">
        <f>'Permitted Sources'!L2604</f>
        <v>0</v>
      </c>
      <c r="J3354" s="67">
        <f>'Permitted Sources'!M2604</f>
        <v>0</v>
      </c>
      <c r="K3354" t="str">
        <f t="shared" si="52"/>
        <v>Compressor Engines</v>
      </c>
    </row>
    <row r="3355" spans="1:11" x14ac:dyDescent="0.2">
      <c r="A3355" s="159" t="str">
        <f>'Permitted Sources'!A2605</f>
        <v>WYDEQ Title V</v>
      </c>
      <c r="B3355" t="str">
        <f>'Permitted Sources'!B2605</f>
        <v>56</v>
      </c>
      <c r="C3355" s="159">
        <f>'Permitted Sources'!D2605</f>
        <v>56005</v>
      </c>
      <c r="D3355" s="159" t="str">
        <f>'Permitted Sources'!E2605</f>
        <v>31000228</v>
      </c>
      <c r="E3355" t="str">
        <f>'Permitted Sources'!H2605</f>
        <v>Dehydrator</v>
      </c>
      <c r="F3355" s="67">
        <f>'Permitted Sources'!I2605</f>
        <v>0.5</v>
      </c>
      <c r="G3355" s="67">
        <f>'Permitted Sources'!J2605</f>
        <v>0.03</v>
      </c>
      <c r="H3355" s="67">
        <f>'Permitted Sources'!K2605</f>
        <v>0.42</v>
      </c>
      <c r="I3355" s="67">
        <f>'Permitted Sources'!L2605</f>
        <v>0</v>
      </c>
      <c r="J3355" s="67">
        <f>'Permitted Sources'!M2605</f>
        <v>0</v>
      </c>
      <c r="K3355" t="str">
        <f t="shared" si="52"/>
        <v>Dehydrator</v>
      </c>
    </row>
    <row r="3356" spans="1:11" x14ac:dyDescent="0.2">
      <c r="A3356" s="159" t="str">
        <f>'Permitted Sources'!A2606</f>
        <v>WYDEQ Title V</v>
      </c>
      <c r="B3356" t="str">
        <f>'Permitted Sources'!B2606</f>
        <v>56</v>
      </c>
      <c r="C3356" s="159">
        <f>'Permitted Sources'!D2606</f>
        <v>56005</v>
      </c>
      <c r="D3356" s="159" t="str">
        <f>'Permitted Sources'!E2606</f>
        <v>31000299</v>
      </c>
      <c r="E3356" t="str">
        <f>'Permitted Sources'!H2606</f>
        <v>Other Not Classified</v>
      </c>
      <c r="F3356" s="67">
        <f>'Permitted Sources'!I2606</f>
        <v>0.5</v>
      </c>
      <c r="G3356" s="67">
        <f>'Permitted Sources'!J2606</f>
        <v>0.03</v>
      </c>
      <c r="H3356" s="67">
        <f>'Permitted Sources'!K2606</f>
        <v>0.42</v>
      </c>
      <c r="I3356" s="67">
        <f>'Permitted Sources'!L2606</f>
        <v>0</v>
      </c>
      <c r="J3356" s="67">
        <f>'Permitted Sources'!M2606</f>
        <v>0</v>
      </c>
      <c r="K3356" t="str">
        <f t="shared" si="52"/>
        <v>Other Not Classified</v>
      </c>
    </row>
    <row r="3357" spans="1:11" x14ac:dyDescent="0.2">
      <c r="A3357" s="159" t="str">
        <f>'Permitted Sources'!A2607</f>
        <v>WYDEQ Title V</v>
      </c>
      <c r="B3357" t="str">
        <f>'Permitted Sources'!B2607</f>
        <v>56</v>
      </c>
      <c r="C3357" s="159">
        <f>'Permitted Sources'!D2607</f>
        <v>56005</v>
      </c>
      <c r="D3357" s="159" t="str">
        <f>'Permitted Sources'!E2607</f>
        <v>20200253</v>
      </c>
      <c r="E3357" t="str">
        <f>'Permitted Sources'!H2607</f>
        <v>Compressor Engines</v>
      </c>
      <c r="F3357" s="67">
        <f>'Permitted Sources'!I2607</f>
        <v>6.98</v>
      </c>
      <c r="G3357" s="67">
        <f>'Permitted Sources'!J2607</f>
        <v>0</v>
      </c>
      <c r="H3357" s="67">
        <f>'Permitted Sources'!K2607</f>
        <v>13.95</v>
      </c>
      <c r="I3357" s="67">
        <f>'Permitted Sources'!L2607</f>
        <v>0</v>
      </c>
      <c r="J3357" s="67">
        <f>'Permitted Sources'!M2607</f>
        <v>0</v>
      </c>
      <c r="K3357" t="str">
        <f t="shared" si="52"/>
        <v>Compressor Engines</v>
      </c>
    </row>
    <row r="3358" spans="1:11" x14ac:dyDescent="0.2">
      <c r="A3358" s="159" t="str">
        <f>'Permitted Sources'!A2608</f>
        <v>WYDEQ Title V</v>
      </c>
      <c r="B3358" t="str">
        <f>'Permitted Sources'!B2608</f>
        <v>56</v>
      </c>
      <c r="C3358" s="159">
        <f>'Permitted Sources'!D2608</f>
        <v>56005</v>
      </c>
      <c r="D3358" s="159" t="str">
        <f>'Permitted Sources'!E2608</f>
        <v>20200254</v>
      </c>
      <c r="E3358" t="str">
        <f>'Permitted Sources'!H2608</f>
        <v>Compressor Engines</v>
      </c>
      <c r="F3358" s="67">
        <f>'Permitted Sources'!I2608</f>
        <v>10.62</v>
      </c>
      <c r="G3358" s="67">
        <f>'Permitted Sources'!J2608</f>
        <v>15.38</v>
      </c>
      <c r="H3358" s="67">
        <f>'Permitted Sources'!K2608</f>
        <v>3.93</v>
      </c>
      <c r="I3358" s="67">
        <f>'Permitted Sources'!L2608</f>
        <v>0</v>
      </c>
      <c r="J3358" s="67">
        <f>'Permitted Sources'!M2608</f>
        <v>0</v>
      </c>
      <c r="K3358" t="str">
        <f t="shared" si="52"/>
        <v>Compressor Engines</v>
      </c>
    </row>
    <row r="3359" spans="1:11" x14ac:dyDescent="0.2">
      <c r="A3359" s="159" t="str">
        <f>'Permitted Sources'!A2609</f>
        <v>WYDEQ Title V</v>
      </c>
      <c r="B3359" t="str">
        <f>'Permitted Sources'!B2609</f>
        <v>56</v>
      </c>
      <c r="C3359" s="159">
        <f>'Permitted Sources'!D2609</f>
        <v>56005</v>
      </c>
      <c r="D3359" s="159" t="str">
        <f>'Permitted Sources'!E2609</f>
        <v>20200254</v>
      </c>
      <c r="E3359" t="str">
        <f>'Permitted Sources'!H2609</f>
        <v>Compressor Engines</v>
      </c>
      <c r="F3359" s="67">
        <f>'Permitted Sources'!I2609</f>
        <v>9.6300000000000008</v>
      </c>
      <c r="G3359" s="67">
        <f>'Permitted Sources'!J2609</f>
        <v>13.94</v>
      </c>
      <c r="H3359" s="67">
        <f>'Permitted Sources'!K2609</f>
        <v>3.57</v>
      </c>
      <c r="I3359" s="67">
        <f>'Permitted Sources'!L2609</f>
        <v>0</v>
      </c>
      <c r="J3359" s="67">
        <f>'Permitted Sources'!M2609</f>
        <v>0</v>
      </c>
      <c r="K3359" t="str">
        <f t="shared" si="52"/>
        <v>Compressor Engines</v>
      </c>
    </row>
    <row r="3360" spans="1:11" x14ac:dyDescent="0.2">
      <c r="A3360" s="159" t="str">
        <f>'Permitted Sources'!A2610</f>
        <v>WYDEQ Title V</v>
      </c>
      <c r="B3360" t="str">
        <f>'Permitted Sources'!B2610</f>
        <v>56</v>
      </c>
      <c r="C3360" s="159">
        <f>'Permitted Sources'!D2610</f>
        <v>56005</v>
      </c>
      <c r="D3360" s="159" t="str">
        <f>'Permitted Sources'!E2610</f>
        <v>20200254</v>
      </c>
      <c r="E3360" t="str">
        <f>'Permitted Sources'!H2610</f>
        <v>Compressor Engines</v>
      </c>
      <c r="F3360" s="67">
        <f>'Permitted Sources'!I2610</f>
        <v>12.84</v>
      </c>
      <c r="G3360" s="67">
        <f>'Permitted Sources'!J2610</f>
        <v>8.56</v>
      </c>
      <c r="H3360" s="67">
        <f>'Permitted Sources'!K2610</f>
        <v>4.28</v>
      </c>
      <c r="I3360" s="67">
        <f>'Permitted Sources'!L2610</f>
        <v>0</v>
      </c>
      <c r="J3360" s="67">
        <f>'Permitted Sources'!M2610</f>
        <v>0</v>
      </c>
      <c r="K3360" t="str">
        <f t="shared" si="52"/>
        <v>Compressor Engines</v>
      </c>
    </row>
    <row r="3361" spans="1:11" x14ac:dyDescent="0.2">
      <c r="A3361" s="159" t="str">
        <f>'Permitted Sources'!A2611</f>
        <v>WYDEQ Title V</v>
      </c>
      <c r="B3361" t="str">
        <f>'Permitted Sources'!B2611</f>
        <v>56</v>
      </c>
      <c r="C3361" s="159">
        <f>'Permitted Sources'!D2611</f>
        <v>56005</v>
      </c>
      <c r="D3361" s="159" t="str">
        <f>'Permitted Sources'!E2611</f>
        <v>20200254</v>
      </c>
      <c r="E3361" t="str">
        <f>'Permitted Sources'!H2611</f>
        <v>Compressor Engines</v>
      </c>
      <c r="F3361" s="67">
        <f>'Permitted Sources'!I2611</f>
        <v>5.54</v>
      </c>
      <c r="G3361" s="67">
        <f>'Permitted Sources'!J2611</f>
        <v>3.69</v>
      </c>
      <c r="H3361" s="67">
        <f>'Permitted Sources'!K2611</f>
        <v>1.85</v>
      </c>
      <c r="I3361" s="67">
        <f>'Permitted Sources'!L2611</f>
        <v>0</v>
      </c>
      <c r="J3361" s="67">
        <f>'Permitted Sources'!M2611</f>
        <v>0</v>
      </c>
      <c r="K3361" t="str">
        <f t="shared" si="52"/>
        <v>Compressor Engines</v>
      </c>
    </row>
    <row r="3362" spans="1:11" x14ac:dyDescent="0.2">
      <c r="A3362" s="159" t="str">
        <f>'Permitted Sources'!A2612</f>
        <v>WYDEQ Title V</v>
      </c>
      <c r="B3362" t="str">
        <f>'Permitted Sources'!B2612</f>
        <v>56</v>
      </c>
      <c r="C3362" s="159">
        <f>'Permitted Sources'!D2612</f>
        <v>56005</v>
      </c>
      <c r="D3362" s="159" t="str">
        <f>'Permitted Sources'!E2612</f>
        <v>20200254</v>
      </c>
      <c r="E3362" t="str">
        <f>'Permitted Sources'!H2612</f>
        <v>Compressor Engines</v>
      </c>
      <c r="F3362" s="67">
        <f>'Permitted Sources'!I2612</f>
        <v>8.25</v>
      </c>
      <c r="G3362" s="67">
        <f>'Permitted Sources'!J2612</f>
        <v>5.5</v>
      </c>
      <c r="H3362" s="67">
        <f>'Permitted Sources'!K2612</f>
        <v>2.75</v>
      </c>
      <c r="I3362" s="67">
        <f>'Permitted Sources'!L2612</f>
        <v>0</v>
      </c>
      <c r="J3362" s="67">
        <f>'Permitted Sources'!M2612</f>
        <v>0</v>
      </c>
      <c r="K3362" t="str">
        <f t="shared" si="52"/>
        <v>Compressor Engines</v>
      </c>
    </row>
    <row r="3363" spans="1:11" x14ac:dyDescent="0.2">
      <c r="A3363" s="159" t="str">
        <f>'Permitted Sources'!A2613</f>
        <v>WYDEQ Title V</v>
      </c>
      <c r="B3363" t="str">
        <f>'Permitted Sources'!B2613</f>
        <v>56</v>
      </c>
      <c r="C3363" s="159">
        <f>'Permitted Sources'!D2613</f>
        <v>56005</v>
      </c>
      <c r="D3363" s="159" t="str">
        <f>'Permitted Sources'!E2613</f>
        <v>20200254</v>
      </c>
      <c r="E3363" t="str">
        <f>'Permitted Sources'!H2613</f>
        <v>Compressor Engines</v>
      </c>
      <c r="F3363" s="67">
        <f>'Permitted Sources'!I2613</f>
        <v>12.84</v>
      </c>
      <c r="G3363" s="67">
        <f>'Permitted Sources'!J2613</f>
        <v>8.33</v>
      </c>
      <c r="H3363" s="67">
        <f>'Permitted Sources'!K2613</f>
        <v>4.16</v>
      </c>
      <c r="I3363" s="67">
        <f>'Permitted Sources'!L2613</f>
        <v>0</v>
      </c>
      <c r="J3363" s="67">
        <f>'Permitted Sources'!M2613</f>
        <v>0</v>
      </c>
      <c r="K3363" t="str">
        <f t="shared" si="52"/>
        <v>Compressor Engines</v>
      </c>
    </row>
    <row r="3364" spans="1:11" x14ac:dyDescent="0.2">
      <c r="A3364" s="159" t="str">
        <f>'Permitted Sources'!A2614</f>
        <v>WYDEQ Title V</v>
      </c>
      <c r="B3364" t="str">
        <f>'Permitted Sources'!B2614</f>
        <v>56</v>
      </c>
      <c r="C3364" s="159">
        <f>'Permitted Sources'!D2614</f>
        <v>56005</v>
      </c>
      <c r="D3364" s="159" t="str">
        <f>'Permitted Sources'!E2614</f>
        <v>20200254</v>
      </c>
      <c r="E3364" t="str">
        <f>'Permitted Sources'!H2614</f>
        <v>Compressor Engines</v>
      </c>
      <c r="F3364" s="67">
        <f>'Permitted Sources'!I2614</f>
        <v>12.84</v>
      </c>
      <c r="G3364" s="67">
        <f>'Permitted Sources'!J2614</f>
        <v>8.33</v>
      </c>
      <c r="H3364" s="67">
        <f>'Permitted Sources'!K2614</f>
        <v>4.16</v>
      </c>
      <c r="I3364" s="67">
        <f>'Permitted Sources'!L2614</f>
        <v>0</v>
      </c>
      <c r="J3364" s="67">
        <f>'Permitted Sources'!M2614</f>
        <v>0</v>
      </c>
      <c r="K3364" t="str">
        <f t="shared" si="52"/>
        <v>Compressor Engines</v>
      </c>
    </row>
    <row r="3365" spans="1:11" x14ac:dyDescent="0.2">
      <c r="A3365" s="159" t="str">
        <f>'Permitted Sources'!A2615</f>
        <v>WYDEQ Title V</v>
      </c>
      <c r="B3365" t="str">
        <f>'Permitted Sources'!B2615</f>
        <v>56</v>
      </c>
      <c r="C3365" s="159">
        <f>'Permitted Sources'!D2615</f>
        <v>56005</v>
      </c>
      <c r="D3365" s="159" t="str">
        <f>'Permitted Sources'!E2615</f>
        <v>20200254</v>
      </c>
      <c r="E3365" t="str">
        <f>'Permitted Sources'!H2615</f>
        <v>Compressor Engines</v>
      </c>
      <c r="F3365" s="67">
        <f>'Permitted Sources'!I2615</f>
        <v>8.64</v>
      </c>
      <c r="G3365" s="67">
        <f>'Permitted Sources'!J2615</f>
        <v>5.76</v>
      </c>
      <c r="H3365" s="67">
        <f>'Permitted Sources'!K2615</f>
        <v>2.88</v>
      </c>
      <c r="I3365" s="67">
        <f>'Permitted Sources'!L2615</f>
        <v>0</v>
      </c>
      <c r="J3365" s="67">
        <f>'Permitted Sources'!M2615</f>
        <v>0</v>
      </c>
      <c r="K3365" t="str">
        <f t="shared" si="52"/>
        <v>Compressor Engines</v>
      </c>
    </row>
    <row r="3366" spans="1:11" x14ac:dyDescent="0.2">
      <c r="A3366" s="159" t="str">
        <f>'Permitted Sources'!A2616</f>
        <v>WYDEQ Title V</v>
      </c>
      <c r="B3366" t="str">
        <f>'Permitted Sources'!B2616</f>
        <v>56</v>
      </c>
      <c r="C3366" s="159">
        <f>'Permitted Sources'!D2616</f>
        <v>56005</v>
      </c>
      <c r="D3366" s="159" t="str">
        <f>'Permitted Sources'!E2616</f>
        <v>20200202</v>
      </c>
      <c r="E3366" t="str">
        <f>'Permitted Sources'!H2616</f>
        <v>Compressor Engines</v>
      </c>
      <c r="F3366" s="67">
        <f>'Permitted Sources'!I2616</f>
        <v>11.54</v>
      </c>
      <c r="G3366" s="67">
        <f>'Permitted Sources'!J2616</f>
        <v>16.97</v>
      </c>
      <c r="H3366" s="67">
        <f>'Permitted Sources'!K2616</f>
        <v>4.28</v>
      </c>
      <c r="I3366" s="67">
        <f>'Permitted Sources'!L2616</f>
        <v>0</v>
      </c>
      <c r="J3366" s="67">
        <f>'Permitted Sources'!M2616</f>
        <v>0</v>
      </c>
      <c r="K3366" t="str">
        <f t="shared" si="52"/>
        <v>Compressor Engines</v>
      </c>
    </row>
    <row r="3367" spans="1:11" x14ac:dyDescent="0.2">
      <c r="A3367" s="159" t="str">
        <f>'Permitted Sources'!A2617</f>
        <v>WYDEQ Title V</v>
      </c>
      <c r="B3367" t="str">
        <f>'Permitted Sources'!B2617</f>
        <v>56</v>
      </c>
      <c r="C3367" s="159">
        <f>'Permitted Sources'!D2617</f>
        <v>56005</v>
      </c>
      <c r="D3367" s="159" t="str">
        <f>'Permitted Sources'!E2617</f>
        <v>31000404</v>
      </c>
      <c r="E3367" t="str">
        <f>'Permitted Sources'!H2617</f>
        <v>Process Heaters</v>
      </c>
      <c r="F3367" s="67">
        <f>'Permitted Sources'!I2617</f>
        <v>0.49</v>
      </c>
      <c r="G3367" s="67">
        <f>'Permitted Sources'!J2617</f>
        <v>0.03</v>
      </c>
      <c r="H3367" s="67">
        <f>'Permitted Sources'!K2617</f>
        <v>0.41</v>
      </c>
      <c r="I3367" s="67">
        <f>'Permitted Sources'!L2617</f>
        <v>0</v>
      </c>
      <c r="J3367" s="67">
        <f>'Permitted Sources'!M2617</f>
        <v>0</v>
      </c>
      <c r="K3367" t="str">
        <f t="shared" si="52"/>
        <v>Heaters</v>
      </c>
    </row>
    <row r="3368" spans="1:11" x14ac:dyDescent="0.2">
      <c r="A3368" s="159" t="str">
        <f>'Permitted Sources'!A2618</f>
        <v>WYDEQ Title V</v>
      </c>
      <c r="B3368" t="str">
        <f>'Permitted Sources'!B2618</f>
        <v>56</v>
      </c>
      <c r="C3368" s="159">
        <f>'Permitted Sources'!D2618</f>
        <v>56005</v>
      </c>
      <c r="D3368" s="159" t="str">
        <f>'Permitted Sources'!E2618</f>
        <v>20200253</v>
      </c>
      <c r="E3368" t="str">
        <f>'Permitted Sources'!H2618</f>
        <v>Compressor Engines</v>
      </c>
      <c r="F3368" s="67">
        <f>'Permitted Sources'!I2618</f>
        <v>14.04</v>
      </c>
      <c r="G3368" s="67">
        <f>'Permitted Sources'!J2618</f>
        <v>15.75</v>
      </c>
      <c r="H3368" s="67">
        <f>'Permitted Sources'!K2618</f>
        <v>31.49</v>
      </c>
      <c r="I3368" s="67">
        <f>'Permitted Sources'!L2618</f>
        <v>0</v>
      </c>
      <c r="J3368" s="67">
        <f>'Permitted Sources'!M2618</f>
        <v>0</v>
      </c>
      <c r="K3368" t="str">
        <f t="shared" si="52"/>
        <v>Compressor Engines</v>
      </c>
    </row>
    <row r="3369" spans="1:11" x14ac:dyDescent="0.2">
      <c r="A3369" s="159" t="str">
        <f>'Permitted Sources'!A2619</f>
        <v>WYDEQ Title V</v>
      </c>
      <c r="B3369" t="str">
        <f>'Permitted Sources'!B2619</f>
        <v>56</v>
      </c>
      <c r="C3369" s="159">
        <f>'Permitted Sources'!D2619</f>
        <v>56005</v>
      </c>
      <c r="D3369" s="159" t="str">
        <f>'Permitted Sources'!E2619</f>
        <v>20200253</v>
      </c>
      <c r="E3369" t="str">
        <f>'Permitted Sources'!H2619</f>
        <v>Compressor Engines</v>
      </c>
      <c r="F3369" s="67">
        <f>'Permitted Sources'!I2619</f>
        <v>15.67</v>
      </c>
      <c r="G3369" s="67">
        <f>'Permitted Sources'!J2619</f>
        <v>15.67</v>
      </c>
      <c r="H3369" s="67">
        <f>'Permitted Sources'!K2619</f>
        <v>31.34</v>
      </c>
      <c r="I3369" s="67">
        <f>'Permitted Sources'!L2619</f>
        <v>0</v>
      </c>
      <c r="J3369" s="67">
        <f>'Permitted Sources'!M2619</f>
        <v>0</v>
      </c>
      <c r="K3369" t="str">
        <f t="shared" si="52"/>
        <v>Compressor Engines</v>
      </c>
    </row>
    <row r="3370" spans="1:11" x14ac:dyDescent="0.2">
      <c r="A3370" s="159" t="str">
        <f>'Permitted Sources'!A2620</f>
        <v>WYDEQ Title V</v>
      </c>
      <c r="B3370" t="str">
        <f>'Permitted Sources'!B2620</f>
        <v>56</v>
      </c>
      <c r="C3370" s="159">
        <f>'Permitted Sources'!D2620</f>
        <v>56005</v>
      </c>
      <c r="D3370" s="159" t="str">
        <f>'Permitted Sources'!E2620</f>
        <v>20200253</v>
      </c>
      <c r="E3370" t="str">
        <f>'Permitted Sources'!H2620</f>
        <v>Compressor Engines</v>
      </c>
      <c r="F3370" s="67">
        <f>'Permitted Sources'!I2620</f>
        <v>13.65</v>
      </c>
      <c r="G3370" s="67">
        <f>'Permitted Sources'!J2620</f>
        <v>13.65</v>
      </c>
      <c r="H3370" s="67">
        <f>'Permitted Sources'!K2620</f>
        <v>27.3</v>
      </c>
      <c r="I3370" s="67">
        <f>'Permitted Sources'!L2620</f>
        <v>0</v>
      </c>
      <c r="J3370" s="67">
        <f>'Permitted Sources'!M2620</f>
        <v>0</v>
      </c>
      <c r="K3370" t="str">
        <f t="shared" si="52"/>
        <v>Compressor Engines</v>
      </c>
    </row>
    <row r="3371" spans="1:11" x14ac:dyDescent="0.2">
      <c r="A3371" s="159" t="str">
        <f>'Permitted Sources'!A2621</f>
        <v>WYDEQ Title V</v>
      </c>
      <c r="B3371" t="str">
        <f>'Permitted Sources'!B2621</f>
        <v>56</v>
      </c>
      <c r="C3371" s="159">
        <f>'Permitted Sources'!D2621</f>
        <v>56005</v>
      </c>
      <c r="D3371" s="159" t="str">
        <f>'Permitted Sources'!E2621</f>
        <v>20200253</v>
      </c>
      <c r="E3371" t="str">
        <f>'Permitted Sources'!H2621</f>
        <v>Compressor Engines</v>
      </c>
      <c r="F3371" s="67">
        <f>'Permitted Sources'!I2621</f>
        <v>10.57</v>
      </c>
      <c r="G3371" s="67">
        <f>'Permitted Sources'!J2621</f>
        <v>10.57</v>
      </c>
      <c r="H3371" s="67">
        <f>'Permitted Sources'!K2621</f>
        <v>21.13</v>
      </c>
      <c r="I3371" s="67">
        <f>'Permitted Sources'!L2621</f>
        <v>0</v>
      </c>
      <c r="J3371" s="67">
        <f>'Permitted Sources'!M2621</f>
        <v>0</v>
      </c>
      <c r="K3371" t="str">
        <f t="shared" si="52"/>
        <v>Compressor Engines</v>
      </c>
    </row>
    <row r="3372" spans="1:11" x14ac:dyDescent="0.2">
      <c r="A3372" s="159" t="str">
        <f>'Permitted Sources'!A2622</f>
        <v>WYDEQ Title V</v>
      </c>
      <c r="B3372" t="str">
        <f>'Permitted Sources'!B2622</f>
        <v>56</v>
      </c>
      <c r="C3372" s="159">
        <f>'Permitted Sources'!D2622</f>
        <v>56005</v>
      </c>
      <c r="D3372" s="159" t="str">
        <f>'Permitted Sources'!E2622</f>
        <v>31000228</v>
      </c>
      <c r="E3372" t="str">
        <f>'Permitted Sources'!H2622</f>
        <v>Dehydrator</v>
      </c>
      <c r="F3372" s="67">
        <f>'Permitted Sources'!I2622</f>
        <v>0.52</v>
      </c>
      <c r="G3372" s="67">
        <f>'Permitted Sources'!J2622</f>
        <v>0.03</v>
      </c>
      <c r="H3372" s="67">
        <f>'Permitted Sources'!K2622</f>
        <v>0.44</v>
      </c>
      <c r="I3372" s="67">
        <f>'Permitted Sources'!L2622</f>
        <v>0</v>
      </c>
      <c r="J3372" s="67">
        <f>'Permitted Sources'!M2622</f>
        <v>0</v>
      </c>
      <c r="K3372" t="str">
        <f t="shared" si="52"/>
        <v>Dehydrator</v>
      </c>
    </row>
    <row r="3373" spans="1:11" x14ac:dyDescent="0.2">
      <c r="A3373" s="159" t="str">
        <f>'Permitted Sources'!A2623</f>
        <v>WYDEQ Title V</v>
      </c>
      <c r="B3373" t="str">
        <f>'Permitted Sources'!B2623</f>
        <v>56</v>
      </c>
      <c r="C3373" s="159">
        <f>'Permitted Sources'!D2623</f>
        <v>56005</v>
      </c>
      <c r="D3373" s="159" t="str">
        <f>'Permitted Sources'!E2623</f>
        <v>20200253</v>
      </c>
      <c r="E3373" t="str">
        <f>'Permitted Sources'!H2623</f>
        <v>Compressor Engines</v>
      </c>
      <c r="F3373" s="67">
        <f>'Permitted Sources'!I2623</f>
        <v>6.73</v>
      </c>
      <c r="G3373" s="67">
        <f>'Permitted Sources'!J2623</f>
        <v>6.73</v>
      </c>
      <c r="H3373" s="67">
        <f>'Permitted Sources'!K2623</f>
        <v>13.11</v>
      </c>
      <c r="I3373" s="67">
        <f>'Permitted Sources'!L2623</f>
        <v>0</v>
      </c>
      <c r="J3373" s="67">
        <f>'Permitted Sources'!M2623</f>
        <v>0</v>
      </c>
      <c r="K3373" t="str">
        <f t="shared" si="52"/>
        <v>Compressor Engines</v>
      </c>
    </row>
    <row r="3374" spans="1:11" x14ac:dyDescent="0.2">
      <c r="A3374" s="159" t="str">
        <f>'Permitted Sources'!A2624</f>
        <v>WYDEQ Title V</v>
      </c>
      <c r="B3374" t="str">
        <f>'Permitted Sources'!B2624</f>
        <v>56</v>
      </c>
      <c r="C3374" s="159">
        <f>'Permitted Sources'!D2624</f>
        <v>56005</v>
      </c>
      <c r="D3374" s="159" t="str">
        <f>'Permitted Sources'!E2624</f>
        <v>20200253</v>
      </c>
      <c r="E3374" t="str">
        <f>'Permitted Sources'!H2624</f>
        <v>Compressor Engines</v>
      </c>
      <c r="F3374" s="67">
        <f>'Permitted Sources'!I2624</f>
        <v>4.82</v>
      </c>
      <c r="G3374" s="67">
        <f>'Permitted Sources'!J2624</f>
        <v>4.82</v>
      </c>
      <c r="H3374" s="67">
        <f>'Permitted Sources'!K2624</f>
        <v>9.3800000000000008</v>
      </c>
      <c r="I3374" s="67">
        <f>'Permitted Sources'!L2624</f>
        <v>0</v>
      </c>
      <c r="J3374" s="67">
        <f>'Permitted Sources'!M2624</f>
        <v>0</v>
      </c>
      <c r="K3374" t="str">
        <f t="shared" si="52"/>
        <v>Compressor Engines</v>
      </c>
    </row>
    <row r="3375" spans="1:11" x14ac:dyDescent="0.2">
      <c r="A3375" s="159" t="str">
        <f>'Permitted Sources'!A2625</f>
        <v>WYDEQ Title V</v>
      </c>
      <c r="B3375" t="str">
        <f>'Permitted Sources'!B2625</f>
        <v>56</v>
      </c>
      <c r="C3375" s="159">
        <f>'Permitted Sources'!D2625</f>
        <v>56005</v>
      </c>
      <c r="D3375" s="159" t="str">
        <f>'Permitted Sources'!E2625</f>
        <v>20200254</v>
      </c>
      <c r="E3375" t="str">
        <f>'Permitted Sources'!H2625</f>
        <v>Compressor Engines</v>
      </c>
      <c r="F3375" s="67">
        <f>'Permitted Sources'!I2625</f>
        <v>4.32</v>
      </c>
      <c r="G3375" s="67">
        <f>'Permitted Sources'!J2625</f>
        <v>4.32</v>
      </c>
      <c r="H3375" s="67">
        <f>'Permitted Sources'!K2625</f>
        <v>8.42</v>
      </c>
      <c r="I3375" s="67">
        <f>'Permitted Sources'!L2625</f>
        <v>0</v>
      </c>
      <c r="J3375" s="67">
        <f>'Permitted Sources'!M2625</f>
        <v>0</v>
      </c>
      <c r="K3375" t="str">
        <f t="shared" si="52"/>
        <v>Compressor Engines</v>
      </c>
    </row>
    <row r="3376" spans="1:11" x14ac:dyDescent="0.2">
      <c r="A3376" s="159" t="str">
        <f>'Permitted Sources'!A2626</f>
        <v>WYDEQ Title V</v>
      </c>
      <c r="B3376" t="str">
        <f>'Permitted Sources'!B2626</f>
        <v>56</v>
      </c>
      <c r="C3376" s="159">
        <f>'Permitted Sources'!D2626</f>
        <v>56005</v>
      </c>
      <c r="D3376" s="159" t="str">
        <f>'Permitted Sources'!E2626</f>
        <v>20200253</v>
      </c>
      <c r="E3376" t="str">
        <f>'Permitted Sources'!H2626</f>
        <v>Compressor Engines</v>
      </c>
      <c r="F3376" s="67">
        <f>'Permitted Sources'!I2626</f>
        <v>6.67</v>
      </c>
      <c r="G3376" s="67">
        <f>'Permitted Sources'!J2626</f>
        <v>6.67</v>
      </c>
      <c r="H3376" s="67">
        <f>'Permitted Sources'!K2626</f>
        <v>13.33</v>
      </c>
      <c r="I3376" s="67">
        <f>'Permitted Sources'!L2626</f>
        <v>0</v>
      </c>
      <c r="J3376" s="67">
        <f>'Permitted Sources'!M2626</f>
        <v>0</v>
      </c>
      <c r="K3376" t="str">
        <f t="shared" si="52"/>
        <v>Compressor Engines</v>
      </c>
    </row>
    <row r="3377" spans="1:11" x14ac:dyDescent="0.2">
      <c r="A3377" s="159" t="str">
        <f>'Permitted Sources'!A2627</f>
        <v>WYDEQ Title V</v>
      </c>
      <c r="B3377" t="str">
        <f>'Permitted Sources'!B2627</f>
        <v>56</v>
      </c>
      <c r="C3377" s="159">
        <f>'Permitted Sources'!D2627</f>
        <v>56005</v>
      </c>
      <c r="D3377" s="159" t="str">
        <f>'Permitted Sources'!E2627</f>
        <v>20200254</v>
      </c>
      <c r="E3377" t="str">
        <f>'Permitted Sources'!H2627</f>
        <v>Compressor Engines</v>
      </c>
      <c r="F3377" s="67">
        <f>'Permitted Sources'!I2627</f>
        <v>3.23</v>
      </c>
      <c r="G3377" s="67">
        <f>'Permitted Sources'!J2627</f>
        <v>2.1800000000000002</v>
      </c>
      <c r="H3377" s="67">
        <f>'Permitted Sources'!K2627</f>
        <v>1.08</v>
      </c>
      <c r="I3377" s="67">
        <f>'Permitted Sources'!L2627</f>
        <v>0</v>
      </c>
      <c r="J3377" s="67">
        <f>'Permitted Sources'!M2627</f>
        <v>0</v>
      </c>
      <c r="K3377" t="str">
        <f t="shared" si="52"/>
        <v>Compressor Engines</v>
      </c>
    </row>
    <row r="3378" spans="1:11" x14ac:dyDescent="0.2">
      <c r="A3378" s="159" t="str">
        <f>'Permitted Sources'!A2628</f>
        <v>WYDEQ Title V</v>
      </c>
      <c r="B3378" t="str">
        <f>'Permitted Sources'!B2628</f>
        <v>56</v>
      </c>
      <c r="C3378" s="159">
        <f>'Permitted Sources'!D2628</f>
        <v>56005</v>
      </c>
      <c r="D3378" s="159" t="str">
        <f>'Permitted Sources'!E2628</f>
        <v>20200254</v>
      </c>
      <c r="E3378" t="str">
        <f>'Permitted Sources'!H2628</f>
        <v>Compressor Engines</v>
      </c>
      <c r="F3378" s="67">
        <f>'Permitted Sources'!I2628</f>
        <v>11.28</v>
      </c>
      <c r="G3378" s="67">
        <f>'Permitted Sources'!J2628</f>
        <v>7.6</v>
      </c>
      <c r="H3378" s="67">
        <f>'Permitted Sources'!K2628</f>
        <v>3.76</v>
      </c>
      <c r="I3378" s="67">
        <f>'Permitted Sources'!L2628</f>
        <v>0</v>
      </c>
      <c r="J3378" s="67">
        <f>'Permitted Sources'!M2628</f>
        <v>0</v>
      </c>
      <c r="K3378" t="str">
        <f t="shared" si="52"/>
        <v>Compressor Engines</v>
      </c>
    </row>
    <row r="3379" spans="1:11" x14ac:dyDescent="0.2">
      <c r="A3379" s="159" t="str">
        <f>'Permitted Sources'!A2629</f>
        <v>WYDEQ Title V</v>
      </c>
      <c r="B3379" t="str">
        <f>'Permitted Sources'!B2629</f>
        <v>56</v>
      </c>
      <c r="C3379" s="159">
        <f>'Permitted Sources'!D2629</f>
        <v>56005</v>
      </c>
      <c r="D3379" s="159" t="str">
        <f>'Permitted Sources'!E2629</f>
        <v>20200254</v>
      </c>
      <c r="E3379" t="str">
        <f>'Permitted Sources'!H2629</f>
        <v>Compressor Engines</v>
      </c>
      <c r="F3379" s="67">
        <f>'Permitted Sources'!I2629</f>
        <v>13.01</v>
      </c>
      <c r="G3379" s="67">
        <f>'Permitted Sources'!J2629</f>
        <v>8.76</v>
      </c>
      <c r="H3379" s="67">
        <f>'Permitted Sources'!K2629</f>
        <v>4.34</v>
      </c>
      <c r="I3379" s="67">
        <f>'Permitted Sources'!L2629</f>
        <v>0</v>
      </c>
      <c r="J3379" s="67">
        <f>'Permitted Sources'!M2629</f>
        <v>0</v>
      </c>
      <c r="K3379" t="str">
        <f t="shared" si="52"/>
        <v>Compressor Engines</v>
      </c>
    </row>
    <row r="3380" spans="1:11" x14ac:dyDescent="0.2">
      <c r="A3380" s="159" t="str">
        <f>'Permitted Sources'!A2630</f>
        <v>WYDEQ Title V</v>
      </c>
      <c r="B3380" t="str">
        <f>'Permitted Sources'!B2630</f>
        <v>56</v>
      </c>
      <c r="C3380" s="159">
        <f>'Permitted Sources'!D2630</f>
        <v>56005</v>
      </c>
      <c r="D3380" s="159" t="str">
        <f>'Permitted Sources'!E2630</f>
        <v>20200254</v>
      </c>
      <c r="E3380" t="str">
        <f>'Permitted Sources'!H2630</f>
        <v>Compressor Engines</v>
      </c>
      <c r="F3380" s="67">
        <f>'Permitted Sources'!I2630</f>
        <v>1.55</v>
      </c>
      <c r="G3380" s="67">
        <f>'Permitted Sources'!J2630</f>
        <v>1.04</v>
      </c>
      <c r="H3380" s="67">
        <f>'Permitted Sources'!K2630</f>
        <v>0.52</v>
      </c>
      <c r="I3380" s="67">
        <f>'Permitted Sources'!L2630</f>
        <v>0</v>
      </c>
      <c r="J3380" s="67">
        <f>'Permitted Sources'!M2630</f>
        <v>0</v>
      </c>
      <c r="K3380" t="str">
        <f t="shared" si="52"/>
        <v>Compressor Engines</v>
      </c>
    </row>
    <row r="3381" spans="1:11" x14ac:dyDescent="0.2">
      <c r="A3381" s="159" t="str">
        <f>'Permitted Sources'!A2631</f>
        <v>WYDEQ Title V</v>
      </c>
      <c r="B3381" t="str">
        <f>'Permitted Sources'!B2631</f>
        <v>56</v>
      </c>
      <c r="C3381" s="159">
        <f>'Permitted Sources'!D2631</f>
        <v>56005</v>
      </c>
      <c r="D3381" s="159" t="str">
        <f>'Permitted Sources'!E2631</f>
        <v>20200253</v>
      </c>
      <c r="E3381" t="str">
        <f>'Permitted Sources'!H2631</f>
        <v>Compressor Engines</v>
      </c>
      <c r="F3381" s="67">
        <f>'Permitted Sources'!I2631</f>
        <v>11.42</v>
      </c>
      <c r="G3381" s="67">
        <f>'Permitted Sources'!J2631</f>
        <v>16.53</v>
      </c>
      <c r="H3381" s="67">
        <f>'Permitted Sources'!K2631</f>
        <v>4.2300000000000004</v>
      </c>
      <c r="I3381" s="67">
        <f>'Permitted Sources'!L2631</f>
        <v>0</v>
      </c>
      <c r="J3381" s="67">
        <f>'Permitted Sources'!M2631</f>
        <v>0</v>
      </c>
      <c r="K3381" t="str">
        <f t="shared" si="52"/>
        <v>Compressor Engines</v>
      </c>
    </row>
    <row r="3382" spans="1:11" x14ac:dyDescent="0.2">
      <c r="A3382" s="159" t="str">
        <f>'Permitted Sources'!A2632</f>
        <v>WYDEQ Title V</v>
      </c>
      <c r="B3382" t="str">
        <f>'Permitted Sources'!B2632</f>
        <v>56</v>
      </c>
      <c r="C3382" s="159">
        <f>'Permitted Sources'!D2632</f>
        <v>56005</v>
      </c>
      <c r="D3382" s="159" t="str">
        <f>'Permitted Sources'!E2632</f>
        <v>20200253</v>
      </c>
      <c r="E3382" t="str">
        <f>'Permitted Sources'!H2632</f>
        <v>Compressor Engines</v>
      </c>
      <c r="F3382" s="67">
        <f>'Permitted Sources'!I2632</f>
        <v>15.09</v>
      </c>
      <c r="G3382" s="67">
        <f>'Permitted Sources'!J2632</f>
        <v>15.09</v>
      </c>
      <c r="H3382" s="67">
        <f>'Permitted Sources'!K2632</f>
        <v>30.18</v>
      </c>
      <c r="I3382" s="67">
        <f>'Permitted Sources'!L2632</f>
        <v>0</v>
      </c>
      <c r="J3382" s="67">
        <f>'Permitted Sources'!M2632</f>
        <v>0</v>
      </c>
      <c r="K3382" t="str">
        <f t="shared" si="52"/>
        <v>Compressor Engines</v>
      </c>
    </row>
    <row r="3383" spans="1:11" x14ac:dyDescent="0.2">
      <c r="A3383" s="159" t="str">
        <f>'Permitted Sources'!A2633</f>
        <v>WYDEQ Title V</v>
      </c>
      <c r="B3383" t="str">
        <f>'Permitted Sources'!B2633</f>
        <v>56</v>
      </c>
      <c r="C3383" s="159">
        <f>'Permitted Sources'!D2633</f>
        <v>56005</v>
      </c>
      <c r="D3383" s="159" t="str">
        <f>'Permitted Sources'!E2633</f>
        <v>20200253</v>
      </c>
      <c r="E3383" t="str">
        <f>'Permitted Sources'!H2633</f>
        <v>Compressor Engines</v>
      </c>
      <c r="F3383" s="67">
        <f>'Permitted Sources'!I2633</f>
        <v>0.02</v>
      </c>
      <c r="G3383" s="67">
        <f>'Permitted Sources'!J2633</f>
        <v>0.03</v>
      </c>
      <c r="H3383" s="67">
        <f>'Permitted Sources'!K2633</f>
        <v>0.01</v>
      </c>
      <c r="I3383" s="67">
        <f>'Permitted Sources'!L2633</f>
        <v>0</v>
      </c>
      <c r="J3383" s="67">
        <f>'Permitted Sources'!M2633</f>
        <v>0</v>
      </c>
      <c r="K3383" t="str">
        <f t="shared" si="52"/>
        <v>Compressor Engines</v>
      </c>
    </row>
    <row r="3384" spans="1:11" x14ac:dyDescent="0.2">
      <c r="A3384" s="159" t="str">
        <f>'Permitted Sources'!A2634</f>
        <v>WYDEQ Title V</v>
      </c>
      <c r="B3384" t="str">
        <f>'Permitted Sources'!B2634</f>
        <v>56</v>
      </c>
      <c r="C3384" s="159">
        <f>'Permitted Sources'!D2634</f>
        <v>56005</v>
      </c>
      <c r="D3384" s="159" t="str">
        <f>'Permitted Sources'!E2634</f>
        <v>31000228</v>
      </c>
      <c r="E3384" t="str">
        <f>'Permitted Sources'!H2634</f>
        <v>Dehydrator</v>
      </c>
      <c r="F3384" s="67">
        <f>'Permitted Sources'!I2634</f>
        <v>0.51</v>
      </c>
      <c r="G3384" s="67">
        <f>'Permitted Sources'!J2634</f>
        <v>0</v>
      </c>
      <c r="H3384" s="67">
        <f>'Permitted Sources'!K2634</f>
        <v>0.39</v>
      </c>
      <c r="I3384" s="67">
        <f>'Permitted Sources'!L2634</f>
        <v>0</v>
      </c>
      <c r="J3384" s="67">
        <f>'Permitted Sources'!M2634</f>
        <v>0</v>
      </c>
      <c r="K3384" t="str">
        <f t="shared" si="52"/>
        <v>Dehydrator</v>
      </c>
    </row>
    <row r="3385" spans="1:11" x14ac:dyDescent="0.2">
      <c r="A3385" s="159" t="str">
        <f>'Permitted Sources'!A2635</f>
        <v>WYDEQ Title V</v>
      </c>
      <c r="B3385" t="str">
        <f>'Permitted Sources'!B2635</f>
        <v>56</v>
      </c>
      <c r="C3385" s="159">
        <f>'Permitted Sources'!D2635</f>
        <v>56005</v>
      </c>
      <c r="D3385" s="159" t="str">
        <f>'Permitted Sources'!E2635</f>
        <v>20200254</v>
      </c>
      <c r="E3385" t="str">
        <f>'Permitted Sources'!H2635</f>
        <v>Compressor Engines</v>
      </c>
      <c r="F3385" s="67">
        <f>'Permitted Sources'!I2635</f>
        <v>8.5399999999999991</v>
      </c>
      <c r="G3385" s="67">
        <f>'Permitted Sources'!J2635</f>
        <v>5.75</v>
      </c>
      <c r="H3385" s="67">
        <f>'Permitted Sources'!K2635</f>
        <v>2.85</v>
      </c>
      <c r="I3385" s="67">
        <f>'Permitted Sources'!L2635</f>
        <v>0</v>
      </c>
      <c r="J3385" s="67">
        <f>'Permitted Sources'!M2635</f>
        <v>0</v>
      </c>
      <c r="K3385" t="str">
        <f t="shared" si="52"/>
        <v>Compressor Engines</v>
      </c>
    </row>
    <row r="3386" spans="1:11" x14ac:dyDescent="0.2">
      <c r="A3386" s="159" t="str">
        <f>'Permitted Sources'!A2636</f>
        <v>WYDEQ Title V</v>
      </c>
      <c r="B3386" t="str">
        <f>'Permitted Sources'!B2636</f>
        <v>56</v>
      </c>
      <c r="C3386" s="159">
        <f>'Permitted Sources'!D2636</f>
        <v>56005</v>
      </c>
      <c r="D3386" s="159" t="str">
        <f>'Permitted Sources'!E2636</f>
        <v>20200254</v>
      </c>
      <c r="E3386" t="str">
        <f>'Permitted Sources'!H2636</f>
        <v>Compressor Engines</v>
      </c>
      <c r="F3386" s="67">
        <f>'Permitted Sources'!I2636</f>
        <v>4.5</v>
      </c>
      <c r="G3386" s="67">
        <f>'Permitted Sources'!J2636</f>
        <v>3.6</v>
      </c>
      <c r="H3386" s="67">
        <f>'Permitted Sources'!K2636</f>
        <v>0.6</v>
      </c>
      <c r="I3386" s="67">
        <f>'Permitted Sources'!L2636</f>
        <v>0</v>
      </c>
      <c r="J3386" s="67">
        <f>'Permitted Sources'!M2636</f>
        <v>0</v>
      </c>
      <c r="K3386" t="str">
        <f t="shared" si="52"/>
        <v>Compressor Engines</v>
      </c>
    </row>
    <row r="3387" spans="1:11" x14ac:dyDescent="0.2">
      <c r="A3387" s="159" t="str">
        <f>'Permitted Sources'!A2637</f>
        <v>WYDEQ Title V</v>
      </c>
      <c r="B3387" t="str">
        <f>'Permitted Sources'!B2637</f>
        <v>56</v>
      </c>
      <c r="C3387" s="159">
        <f>'Permitted Sources'!D2637</f>
        <v>56005</v>
      </c>
      <c r="D3387" s="159" t="str">
        <f>'Permitted Sources'!E2637</f>
        <v>20200254</v>
      </c>
      <c r="E3387" t="str">
        <f>'Permitted Sources'!H2637</f>
        <v>Compressor Engines</v>
      </c>
      <c r="F3387" s="67">
        <f>'Permitted Sources'!I2637</f>
        <v>4.7</v>
      </c>
      <c r="G3387" s="67">
        <f>'Permitted Sources'!J2637</f>
        <v>3.6</v>
      </c>
      <c r="H3387" s="67">
        <f>'Permitted Sources'!K2637</f>
        <v>0.9</v>
      </c>
      <c r="I3387" s="67">
        <f>'Permitted Sources'!L2637</f>
        <v>0</v>
      </c>
      <c r="J3387" s="67">
        <f>'Permitted Sources'!M2637</f>
        <v>0</v>
      </c>
      <c r="K3387" t="str">
        <f t="shared" si="52"/>
        <v>Compressor Engines</v>
      </c>
    </row>
    <row r="3388" spans="1:11" x14ac:dyDescent="0.2">
      <c r="A3388" s="159" t="str">
        <f>'Permitted Sources'!A2638</f>
        <v>WYDEQ Title V</v>
      </c>
      <c r="B3388" t="str">
        <f>'Permitted Sources'!B2638</f>
        <v>56</v>
      </c>
      <c r="C3388" s="159">
        <f>'Permitted Sources'!D2638</f>
        <v>56005</v>
      </c>
      <c r="D3388" s="159" t="str">
        <f>'Permitted Sources'!E2638</f>
        <v>20200254</v>
      </c>
      <c r="E3388" t="str">
        <f>'Permitted Sources'!H2638</f>
        <v>Compressor Engines</v>
      </c>
      <c r="F3388" s="67">
        <f>'Permitted Sources'!I2638</f>
        <v>0.2</v>
      </c>
      <c r="G3388" s="67">
        <f>'Permitted Sources'!J2638</f>
        <v>0.1</v>
      </c>
      <c r="H3388" s="67">
        <f>'Permitted Sources'!K2638</f>
        <v>6</v>
      </c>
      <c r="I3388" s="67">
        <f>'Permitted Sources'!L2638</f>
        <v>0</v>
      </c>
      <c r="J3388" s="67">
        <f>'Permitted Sources'!M2638</f>
        <v>0</v>
      </c>
      <c r="K3388" t="str">
        <f t="shared" si="52"/>
        <v>Compressor Engines</v>
      </c>
    </row>
    <row r="3389" spans="1:11" x14ac:dyDescent="0.2">
      <c r="A3389" s="159" t="str">
        <f>'Permitted Sources'!A2639</f>
        <v>WYDEQ Title V</v>
      </c>
      <c r="B3389" t="str">
        <f>'Permitted Sources'!B2639</f>
        <v>56</v>
      </c>
      <c r="C3389" s="159">
        <f>'Permitted Sources'!D2639</f>
        <v>56005</v>
      </c>
      <c r="D3389" s="159" t="str">
        <f>'Permitted Sources'!E2639</f>
        <v>20200253</v>
      </c>
      <c r="E3389" t="str">
        <f>'Permitted Sources'!H2639</f>
        <v>Compressor Engines</v>
      </c>
      <c r="F3389" s="67">
        <f>'Permitted Sources'!I2639</f>
        <v>2</v>
      </c>
      <c r="G3389" s="67">
        <f>'Permitted Sources'!J2639</f>
        <v>1.9</v>
      </c>
      <c r="H3389" s="67">
        <f>'Permitted Sources'!K2639</f>
        <v>0.2</v>
      </c>
      <c r="I3389" s="67">
        <f>'Permitted Sources'!L2639</f>
        <v>0</v>
      </c>
      <c r="J3389" s="67">
        <f>'Permitted Sources'!M2639</f>
        <v>0</v>
      </c>
      <c r="K3389" t="str">
        <f t="shared" si="52"/>
        <v>Compressor Engines</v>
      </c>
    </row>
    <row r="3390" spans="1:11" x14ac:dyDescent="0.2">
      <c r="A3390" s="159" t="str">
        <f>'Permitted Sources'!A2640</f>
        <v>WYDEQ Title V</v>
      </c>
      <c r="B3390" t="str">
        <f>'Permitted Sources'!B2640</f>
        <v>56</v>
      </c>
      <c r="C3390" s="159">
        <f>'Permitted Sources'!D2640</f>
        <v>56005</v>
      </c>
      <c r="D3390" s="159" t="str">
        <f>'Permitted Sources'!E2640</f>
        <v>20200253</v>
      </c>
      <c r="E3390" t="str">
        <f>'Permitted Sources'!H2640</f>
        <v>Compressor Engines</v>
      </c>
      <c r="F3390" s="67">
        <f>'Permitted Sources'!I2640</f>
        <v>2.7</v>
      </c>
      <c r="G3390" s="67">
        <f>'Permitted Sources'!J2640</f>
        <v>1.8</v>
      </c>
      <c r="H3390" s="67">
        <f>'Permitted Sources'!K2640</f>
        <v>0.3</v>
      </c>
      <c r="I3390" s="67">
        <f>'Permitted Sources'!L2640</f>
        <v>0</v>
      </c>
      <c r="J3390" s="67">
        <f>'Permitted Sources'!M2640</f>
        <v>0</v>
      </c>
      <c r="K3390" t="str">
        <f t="shared" si="52"/>
        <v>Compressor Engines</v>
      </c>
    </row>
    <row r="3391" spans="1:11" x14ac:dyDescent="0.2">
      <c r="A3391" s="159" t="str">
        <f>'Permitted Sources'!A2641</f>
        <v>WYDEQ Title V</v>
      </c>
      <c r="B3391" t="str">
        <f>'Permitted Sources'!B2641</f>
        <v>56</v>
      </c>
      <c r="C3391" s="159">
        <f>'Permitted Sources'!D2641</f>
        <v>56005</v>
      </c>
      <c r="D3391" s="159" t="str">
        <f>'Permitted Sources'!E2641</f>
        <v>20200254</v>
      </c>
      <c r="E3391" t="str">
        <f>'Permitted Sources'!H2641</f>
        <v>Compressor Engines</v>
      </c>
      <c r="F3391" s="67">
        <f>'Permitted Sources'!I2641</f>
        <v>8.1999999999999993</v>
      </c>
      <c r="G3391" s="67">
        <f>'Permitted Sources'!J2641</f>
        <v>1.3</v>
      </c>
      <c r="H3391" s="67">
        <f>'Permitted Sources'!K2641</f>
        <v>0.5</v>
      </c>
      <c r="I3391" s="67">
        <f>'Permitted Sources'!L2641</f>
        <v>0</v>
      </c>
      <c r="J3391" s="67">
        <f>'Permitted Sources'!M2641</f>
        <v>0</v>
      </c>
      <c r="K3391" t="str">
        <f t="shared" si="52"/>
        <v>Compressor Engines</v>
      </c>
    </row>
    <row r="3392" spans="1:11" x14ac:dyDescent="0.2">
      <c r="A3392" s="159" t="str">
        <f>'Permitted Sources'!A2642</f>
        <v>WYDEQ Title V</v>
      </c>
      <c r="B3392" t="str">
        <f>'Permitted Sources'!B2642</f>
        <v>56</v>
      </c>
      <c r="C3392" s="159">
        <f>'Permitted Sources'!D2642</f>
        <v>56005</v>
      </c>
      <c r="D3392" s="159" t="str">
        <f>'Permitted Sources'!E2642</f>
        <v>20200254</v>
      </c>
      <c r="E3392" t="str">
        <f>'Permitted Sources'!H2642</f>
        <v>Compressor Engines</v>
      </c>
      <c r="F3392" s="67">
        <f>'Permitted Sources'!I2642</f>
        <v>6.3</v>
      </c>
      <c r="G3392" s="67">
        <f>'Permitted Sources'!J2642</f>
        <v>0.8</v>
      </c>
      <c r="H3392" s="67">
        <f>'Permitted Sources'!K2642</f>
        <v>0.1</v>
      </c>
      <c r="I3392" s="67">
        <f>'Permitted Sources'!L2642</f>
        <v>0</v>
      </c>
      <c r="J3392" s="67">
        <f>'Permitted Sources'!M2642</f>
        <v>0</v>
      </c>
      <c r="K3392" t="str">
        <f t="shared" si="52"/>
        <v>Compressor Engines</v>
      </c>
    </row>
    <row r="3393" spans="1:11" x14ac:dyDescent="0.2">
      <c r="A3393" s="159" t="str">
        <f>'Permitted Sources'!A2643</f>
        <v>WYDEQ Title V</v>
      </c>
      <c r="B3393" t="str">
        <f>'Permitted Sources'!B2643</f>
        <v>56</v>
      </c>
      <c r="C3393" s="159">
        <f>'Permitted Sources'!D2643</f>
        <v>56005</v>
      </c>
      <c r="D3393" s="159" t="str">
        <f>'Permitted Sources'!E2643</f>
        <v>20200254</v>
      </c>
      <c r="E3393" t="str">
        <f>'Permitted Sources'!H2643</f>
        <v>Compressor Engines</v>
      </c>
      <c r="F3393" s="67">
        <f>'Permitted Sources'!I2643</f>
        <v>2.2000000000000002</v>
      </c>
      <c r="G3393" s="67">
        <f>'Permitted Sources'!J2643</f>
        <v>0.5</v>
      </c>
      <c r="H3393" s="67">
        <f>'Permitted Sources'!K2643</f>
        <v>0</v>
      </c>
      <c r="I3393" s="67">
        <f>'Permitted Sources'!L2643</f>
        <v>0</v>
      </c>
      <c r="J3393" s="67">
        <f>'Permitted Sources'!M2643</f>
        <v>0</v>
      </c>
      <c r="K3393" t="str">
        <f t="shared" si="52"/>
        <v>Compressor Engines</v>
      </c>
    </row>
    <row r="3394" spans="1:11" x14ac:dyDescent="0.2">
      <c r="A3394" s="159" t="str">
        <f>'Permitted Sources'!A2644</f>
        <v>WYDEQ Title V</v>
      </c>
      <c r="B3394" t="str">
        <f>'Permitted Sources'!B2644</f>
        <v>56</v>
      </c>
      <c r="C3394" s="159">
        <f>'Permitted Sources'!D2644</f>
        <v>56005</v>
      </c>
      <c r="D3394" s="159" t="str">
        <f>'Permitted Sources'!E2644</f>
        <v>20200254</v>
      </c>
      <c r="E3394" t="str">
        <f>'Permitted Sources'!H2644</f>
        <v>Compressor Engines</v>
      </c>
      <c r="F3394" s="67">
        <f>'Permitted Sources'!I2644</f>
        <v>1</v>
      </c>
      <c r="G3394" s="67">
        <f>'Permitted Sources'!J2644</f>
        <v>0.1</v>
      </c>
      <c r="H3394" s="67">
        <f>'Permitted Sources'!K2644</f>
        <v>1.9</v>
      </c>
      <c r="I3394" s="67">
        <f>'Permitted Sources'!L2644</f>
        <v>0</v>
      </c>
      <c r="J3394" s="67">
        <f>'Permitted Sources'!M2644</f>
        <v>0</v>
      </c>
      <c r="K3394" t="str">
        <f t="shared" si="52"/>
        <v>Compressor Engines</v>
      </c>
    </row>
    <row r="3395" spans="1:11" x14ac:dyDescent="0.2">
      <c r="A3395" s="159" t="str">
        <f>'Permitted Sources'!A2645</f>
        <v>WYDEQ Title V</v>
      </c>
      <c r="B3395" t="str">
        <f>'Permitted Sources'!B2645</f>
        <v>56</v>
      </c>
      <c r="C3395" s="159">
        <f>'Permitted Sources'!D2645</f>
        <v>56005</v>
      </c>
      <c r="D3395" s="159" t="str">
        <f>'Permitted Sources'!E2645</f>
        <v>10200603</v>
      </c>
      <c r="E3395" t="str">
        <f>'Permitted Sources'!H2645</f>
        <v>Process Heaters</v>
      </c>
      <c r="F3395" s="67">
        <f>'Permitted Sources'!I2645</f>
        <v>0.49</v>
      </c>
      <c r="G3395" s="67">
        <f>'Permitted Sources'!J2645</f>
        <v>0.03</v>
      </c>
      <c r="H3395" s="67">
        <f>'Permitted Sources'!K2645</f>
        <v>0.41</v>
      </c>
      <c r="I3395" s="67">
        <f>'Permitted Sources'!L2645</f>
        <v>0</v>
      </c>
      <c r="J3395" s="67">
        <f>'Permitted Sources'!M2645</f>
        <v>0</v>
      </c>
      <c r="K3395" t="str">
        <f t="shared" si="52"/>
        <v>Heaters</v>
      </c>
    </row>
    <row r="3396" spans="1:11" x14ac:dyDescent="0.2">
      <c r="A3396" s="159" t="str">
        <f>'Permitted Sources'!A2646</f>
        <v>WYDEQ Title V</v>
      </c>
      <c r="B3396" t="str">
        <f>'Permitted Sources'!B2646</f>
        <v>56</v>
      </c>
      <c r="C3396" s="159">
        <f>'Permitted Sources'!D2646</f>
        <v>56005</v>
      </c>
      <c r="D3396" s="159" t="str">
        <f>'Permitted Sources'!E2646</f>
        <v>10200603</v>
      </c>
      <c r="E3396" t="str">
        <f>'Permitted Sources'!H2646</f>
        <v>Process Heaters</v>
      </c>
      <c r="F3396" s="67">
        <f>'Permitted Sources'!I2646</f>
        <v>0.33</v>
      </c>
      <c r="G3396" s="67">
        <f>'Permitted Sources'!J2646</f>
        <v>0.02</v>
      </c>
      <c r="H3396" s="67">
        <f>'Permitted Sources'!K2646</f>
        <v>0.28000000000000003</v>
      </c>
      <c r="I3396" s="67">
        <f>'Permitted Sources'!L2646</f>
        <v>0</v>
      </c>
      <c r="J3396" s="67">
        <f>'Permitted Sources'!M2646</f>
        <v>0</v>
      </c>
      <c r="K3396" t="str">
        <f t="shared" si="52"/>
        <v>Heaters</v>
      </c>
    </row>
    <row r="3397" spans="1:11" x14ac:dyDescent="0.2">
      <c r="A3397" s="159" t="str">
        <f>'Permitted Sources'!A2647</f>
        <v>WYDEQ Title V</v>
      </c>
      <c r="B3397" t="str">
        <f>'Permitted Sources'!B2647</f>
        <v>56</v>
      </c>
      <c r="C3397" s="159">
        <f>'Permitted Sources'!D2647</f>
        <v>56009</v>
      </c>
      <c r="D3397" s="159" t="str">
        <f>'Permitted Sources'!E2647</f>
        <v>20200253</v>
      </c>
      <c r="E3397" t="str">
        <f>'Permitted Sources'!H2647</f>
        <v>Compressor Engines</v>
      </c>
      <c r="F3397" s="67">
        <f>'Permitted Sources'!I2647</f>
        <v>66.099999999999994</v>
      </c>
      <c r="G3397" s="67">
        <f>'Permitted Sources'!J2647</f>
        <v>7.6</v>
      </c>
      <c r="H3397" s="67">
        <f>'Permitted Sources'!K2647</f>
        <v>128.30000000000001</v>
      </c>
      <c r="I3397" s="67">
        <f>'Permitted Sources'!L2647</f>
        <v>0</v>
      </c>
      <c r="J3397" s="67">
        <f>'Permitted Sources'!M2647</f>
        <v>0</v>
      </c>
      <c r="K3397" t="str">
        <f t="shared" si="52"/>
        <v>Compressor Engines</v>
      </c>
    </row>
    <row r="3398" spans="1:11" x14ac:dyDescent="0.2">
      <c r="A3398" s="159" t="str">
        <f>'Permitted Sources'!A2648</f>
        <v>WYDEQ Title V</v>
      </c>
      <c r="B3398" t="str">
        <f>'Permitted Sources'!B2648</f>
        <v>56</v>
      </c>
      <c r="C3398" s="159">
        <f>'Permitted Sources'!D2648</f>
        <v>56009</v>
      </c>
      <c r="D3398" s="159" t="str">
        <f>'Permitted Sources'!E2648</f>
        <v>20200253</v>
      </c>
      <c r="E3398" t="str">
        <f>'Permitted Sources'!H2648</f>
        <v>Compressor Engines</v>
      </c>
      <c r="F3398" s="67">
        <f>'Permitted Sources'!I2648</f>
        <v>13.5</v>
      </c>
      <c r="G3398" s="67">
        <f>'Permitted Sources'!J2648</f>
        <v>1</v>
      </c>
      <c r="H3398" s="67">
        <f>'Permitted Sources'!K2648</f>
        <v>13.5</v>
      </c>
      <c r="I3398" s="67">
        <f>'Permitted Sources'!L2648</f>
        <v>0</v>
      </c>
      <c r="J3398" s="67">
        <f>'Permitted Sources'!M2648</f>
        <v>0</v>
      </c>
      <c r="K3398" t="str">
        <f t="shared" si="52"/>
        <v>Compressor Engines</v>
      </c>
    </row>
    <row r="3399" spans="1:11" x14ac:dyDescent="0.2">
      <c r="A3399" s="159" t="str">
        <f>'Permitted Sources'!A2649</f>
        <v>WYDEQ Title V</v>
      </c>
      <c r="B3399" t="str">
        <f>'Permitted Sources'!B2649</f>
        <v>56</v>
      </c>
      <c r="C3399" s="159">
        <f>'Permitted Sources'!D2649</f>
        <v>56009</v>
      </c>
      <c r="D3399" s="159" t="str">
        <f>'Permitted Sources'!E2649</f>
        <v>20200253</v>
      </c>
      <c r="E3399" t="str">
        <f>'Permitted Sources'!H2649</f>
        <v>Compressor Engines</v>
      </c>
      <c r="F3399" s="67">
        <f>'Permitted Sources'!I2649</f>
        <v>0.8</v>
      </c>
      <c r="G3399" s="67">
        <f>'Permitted Sources'!J2649</f>
        <v>0.1</v>
      </c>
      <c r="H3399" s="67">
        <f>'Permitted Sources'!K2649</f>
        <v>0.8</v>
      </c>
      <c r="I3399" s="67">
        <f>'Permitted Sources'!L2649</f>
        <v>0</v>
      </c>
      <c r="J3399" s="67">
        <f>'Permitted Sources'!M2649</f>
        <v>0</v>
      </c>
      <c r="K3399" t="str">
        <f t="shared" ref="K3399:K3462" si="53">IF(E3399="Unpermitted Fugitives","Fugitives",IF(E3399="Natural Gas Processing Facilities, Pump Seals","Fugitives",IF(E3399="Natural Gas Production, All Equipt Leak Fugitives","Fugitives",IF(E3399="External Combustion Boilers","Heaters",IF(E3399="Permitted Tank Losses","Condensate tank ",IF(E3399="Permitted Fugitives","Fugitives",IF(E3399="Process Heaters","Heaters",E3399)))))))</f>
        <v>Compressor Engines</v>
      </c>
    </row>
    <row r="3400" spans="1:11" x14ac:dyDescent="0.2">
      <c r="A3400" s="159" t="str">
        <f>'Permitted Sources'!A2650</f>
        <v>WYDEQ Title V</v>
      </c>
      <c r="B3400" t="str">
        <f>'Permitted Sources'!B2650</f>
        <v>56</v>
      </c>
      <c r="C3400" s="159">
        <f>'Permitted Sources'!D2650</f>
        <v>56009</v>
      </c>
      <c r="D3400" s="159" t="str">
        <f>'Permitted Sources'!E2650</f>
        <v>31000220</v>
      </c>
      <c r="E3400" t="str">
        <f>'Permitted Sources'!H2650</f>
        <v>Fugitives</v>
      </c>
      <c r="F3400" s="67">
        <f>'Permitted Sources'!I2650</f>
        <v>0</v>
      </c>
      <c r="G3400" s="67">
        <f>'Permitted Sources'!J2650</f>
        <v>11.7</v>
      </c>
      <c r="H3400" s="67">
        <f>'Permitted Sources'!K2650</f>
        <v>0</v>
      </c>
      <c r="I3400" s="67">
        <f>'Permitted Sources'!L2650</f>
        <v>0</v>
      </c>
      <c r="J3400" s="67">
        <f>'Permitted Sources'!M2650</f>
        <v>0</v>
      </c>
      <c r="K3400" t="str">
        <f t="shared" si="53"/>
        <v>Fugitives</v>
      </c>
    </row>
    <row r="3401" spans="1:11" x14ac:dyDescent="0.2">
      <c r="A3401" s="159" t="str">
        <f>'Permitted Sources'!A2651</f>
        <v>WYDEQ Title V</v>
      </c>
      <c r="B3401" t="str">
        <f>'Permitted Sources'!B2651</f>
        <v>56</v>
      </c>
      <c r="C3401" s="159">
        <f>'Permitted Sources'!D2651</f>
        <v>56009</v>
      </c>
      <c r="D3401" s="159" t="str">
        <f>'Permitted Sources'!E2651</f>
        <v>31000220</v>
      </c>
      <c r="E3401" t="str">
        <f>'Permitted Sources'!H2651</f>
        <v>Fugitives</v>
      </c>
      <c r="F3401" s="67">
        <f>'Permitted Sources'!I2651</f>
        <v>0</v>
      </c>
      <c r="G3401" s="67">
        <f>'Permitted Sources'!J2651</f>
        <v>1.8</v>
      </c>
      <c r="H3401" s="67">
        <f>'Permitted Sources'!K2651</f>
        <v>0</v>
      </c>
      <c r="I3401" s="67">
        <f>'Permitted Sources'!L2651</f>
        <v>0</v>
      </c>
      <c r="J3401" s="67">
        <f>'Permitted Sources'!M2651</f>
        <v>0</v>
      </c>
      <c r="K3401" t="str">
        <f t="shared" si="53"/>
        <v>Fugitives</v>
      </c>
    </row>
    <row r="3402" spans="1:11" x14ac:dyDescent="0.2">
      <c r="A3402" s="159" t="str">
        <f>'Permitted Sources'!A2652</f>
        <v>WYDEQ Title V</v>
      </c>
      <c r="B3402" t="str">
        <f>'Permitted Sources'!B2652</f>
        <v>56</v>
      </c>
      <c r="C3402" s="159">
        <f>'Permitted Sources'!D2652</f>
        <v>56009</v>
      </c>
      <c r="D3402" s="159" t="str">
        <f>'Permitted Sources'!E2652</f>
        <v>31000302</v>
      </c>
      <c r="E3402" t="str">
        <f>'Permitted Sources'!H2652</f>
        <v>Dehydrator</v>
      </c>
      <c r="F3402" s="67">
        <f>'Permitted Sources'!I2652</f>
        <v>0.56000000000000005</v>
      </c>
      <c r="G3402" s="67">
        <f>'Permitted Sources'!J2652</f>
        <v>3.1E-2</v>
      </c>
      <c r="H3402" s="67">
        <f>'Permitted Sources'!K2652</f>
        <v>0.47</v>
      </c>
      <c r="I3402" s="67">
        <f>'Permitted Sources'!L2652</f>
        <v>0</v>
      </c>
      <c r="J3402" s="67">
        <f>'Permitted Sources'!M2652</f>
        <v>0</v>
      </c>
      <c r="K3402" t="str">
        <f t="shared" si="53"/>
        <v>Dehydrator</v>
      </c>
    </row>
    <row r="3403" spans="1:11" x14ac:dyDescent="0.2">
      <c r="A3403" s="159" t="str">
        <f>'Permitted Sources'!A2653</f>
        <v>WYDEQ Title V</v>
      </c>
      <c r="B3403" t="str">
        <f>'Permitted Sources'!B2653</f>
        <v>56</v>
      </c>
      <c r="C3403" s="159">
        <f>'Permitted Sources'!D2653</f>
        <v>56009</v>
      </c>
      <c r="D3403" s="159" t="str">
        <f>'Permitted Sources'!E2653</f>
        <v>31000299</v>
      </c>
      <c r="E3403" t="str">
        <f>'Permitted Sources'!H2653</f>
        <v>Other Not Classified</v>
      </c>
      <c r="F3403" s="67">
        <f>'Permitted Sources'!I2653</f>
        <v>0</v>
      </c>
      <c r="G3403" s="67">
        <f>'Permitted Sources'!J2653</f>
        <v>1.1000000000000001</v>
      </c>
      <c r="H3403" s="67">
        <f>'Permitted Sources'!K2653</f>
        <v>0</v>
      </c>
      <c r="I3403" s="67">
        <f>'Permitted Sources'!L2653</f>
        <v>0</v>
      </c>
      <c r="J3403" s="67">
        <f>'Permitted Sources'!M2653</f>
        <v>0</v>
      </c>
      <c r="K3403" t="str">
        <f t="shared" si="53"/>
        <v>Other Not Classified</v>
      </c>
    </row>
    <row r="3404" spans="1:11" x14ac:dyDescent="0.2">
      <c r="A3404" s="159" t="str">
        <f>'Permitted Sources'!A2654</f>
        <v>WYDEQ Title V</v>
      </c>
      <c r="B3404" t="str">
        <f>'Permitted Sources'!B2654</f>
        <v>56</v>
      </c>
      <c r="C3404" s="159">
        <f>'Permitted Sources'!D2654</f>
        <v>56009</v>
      </c>
      <c r="D3404" s="159" t="str">
        <f>'Permitted Sources'!E2654</f>
        <v>20200253</v>
      </c>
      <c r="E3404" t="str">
        <f>'Permitted Sources'!H2654</f>
        <v>Compressor Engines</v>
      </c>
      <c r="F3404" s="67">
        <f>'Permitted Sources'!I2654</f>
        <v>70.099999999999994</v>
      </c>
      <c r="G3404" s="67">
        <f>'Permitted Sources'!J2654</f>
        <v>8.1</v>
      </c>
      <c r="H3404" s="67">
        <f>'Permitted Sources'!K2654</f>
        <v>136.1</v>
      </c>
      <c r="I3404" s="67">
        <f>'Permitted Sources'!L2654</f>
        <v>0</v>
      </c>
      <c r="J3404" s="67">
        <f>'Permitted Sources'!M2654</f>
        <v>0</v>
      </c>
      <c r="K3404" t="str">
        <f t="shared" si="53"/>
        <v>Compressor Engines</v>
      </c>
    </row>
    <row r="3405" spans="1:11" x14ac:dyDescent="0.2">
      <c r="A3405" s="159" t="str">
        <f>'Permitted Sources'!A2655</f>
        <v>WYDEQ Title V</v>
      </c>
      <c r="B3405" t="str">
        <f>'Permitted Sources'!B2655</f>
        <v>56</v>
      </c>
      <c r="C3405" s="159">
        <f>'Permitted Sources'!D2655</f>
        <v>56009</v>
      </c>
      <c r="D3405" s="159" t="str">
        <f>'Permitted Sources'!E2655</f>
        <v>31000220</v>
      </c>
      <c r="E3405" t="str">
        <f>'Permitted Sources'!H2655</f>
        <v>Fugitives</v>
      </c>
      <c r="F3405" s="67">
        <f>'Permitted Sources'!I2655</f>
        <v>0</v>
      </c>
      <c r="G3405" s="67">
        <f>'Permitted Sources'!J2655</f>
        <v>15.76</v>
      </c>
      <c r="H3405" s="67">
        <f>'Permitted Sources'!K2655</f>
        <v>0</v>
      </c>
      <c r="I3405" s="67">
        <f>'Permitted Sources'!L2655</f>
        <v>0</v>
      </c>
      <c r="J3405" s="67">
        <f>'Permitted Sources'!M2655</f>
        <v>0</v>
      </c>
      <c r="K3405" t="str">
        <f t="shared" si="53"/>
        <v>Fugitives</v>
      </c>
    </row>
    <row r="3406" spans="1:11" x14ac:dyDescent="0.2">
      <c r="A3406" s="159" t="str">
        <f>'Permitted Sources'!A2656</f>
        <v>WYDEQ Title V</v>
      </c>
      <c r="B3406" t="str">
        <f>'Permitted Sources'!B2656</f>
        <v>56</v>
      </c>
      <c r="C3406" s="159">
        <f>'Permitted Sources'!D2656</f>
        <v>56009</v>
      </c>
      <c r="D3406" s="159" t="str">
        <f>'Permitted Sources'!E2656</f>
        <v>31000220</v>
      </c>
      <c r="E3406" t="str">
        <f>'Permitted Sources'!H2656</f>
        <v>Fugitives</v>
      </c>
      <c r="F3406" s="67">
        <f>'Permitted Sources'!I2656</f>
        <v>0</v>
      </c>
      <c r="G3406" s="67">
        <f>'Permitted Sources'!J2656</f>
        <v>2.08</v>
      </c>
      <c r="H3406" s="67">
        <f>'Permitted Sources'!K2656</f>
        <v>0</v>
      </c>
      <c r="I3406" s="67">
        <f>'Permitted Sources'!L2656</f>
        <v>0</v>
      </c>
      <c r="J3406" s="67">
        <f>'Permitted Sources'!M2656</f>
        <v>0</v>
      </c>
      <c r="K3406" t="str">
        <f t="shared" si="53"/>
        <v>Fugitives</v>
      </c>
    </row>
    <row r="3407" spans="1:11" x14ac:dyDescent="0.2">
      <c r="A3407" s="159" t="str">
        <f>'Permitted Sources'!A2657</f>
        <v>WYDEQ Title V</v>
      </c>
      <c r="B3407" t="str">
        <f>'Permitted Sources'!B2657</f>
        <v>56</v>
      </c>
      <c r="C3407" s="159">
        <f>'Permitted Sources'!D2657</f>
        <v>56009</v>
      </c>
      <c r="D3407" s="159" t="str">
        <f>'Permitted Sources'!E2657</f>
        <v>31000302</v>
      </c>
      <c r="E3407" t="str">
        <f>'Permitted Sources'!H2657</f>
        <v>Dehydrator</v>
      </c>
      <c r="F3407" s="67">
        <f>'Permitted Sources'!I2657</f>
        <v>0.3</v>
      </c>
      <c r="G3407" s="67">
        <f>'Permitted Sources'!J2657</f>
        <v>1.7000000000000001E-2</v>
      </c>
      <c r="H3407" s="67">
        <f>'Permitted Sources'!K2657</f>
        <v>0.3</v>
      </c>
      <c r="I3407" s="67">
        <f>'Permitted Sources'!L2657</f>
        <v>0</v>
      </c>
      <c r="J3407" s="67">
        <f>'Permitted Sources'!M2657</f>
        <v>0</v>
      </c>
      <c r="K3407" t="str">
        <f t="shared" si="53"/>
        <v>Dehydrator</v>
      </c>
    </row>
    <row r="3408" spans="1:11" x14ac:dyDescent="0.2">
      <c r="A3408" s="159" t="str">
        <f>'Permitted Sources'!A2658</f>
        <v>WYDEQ Title V</v>
      </c>
      <c r="B3408" t="str">
        <f>'Permitted Sources'!B2658</f>
        <v>56</v>
      </c>
      <c r="C3408" s="159">
        <f>'Permitted Sources'!D2658</f>
        <v>56009</v>
      </c>
      <c r="D3408" s="159" t="str">
        <f>'Permitted Sources'!E2658</f>
        <v>31000299</v>
      </c>
      <c r="E3408" t="str">
        <f>'Permitted Sources'!H2658</f>
        <v>Other Not Classified</v>
      </c>
      <c r="F3408" s="67">
        <f>'Permitted Sources'!I2658</f>
        <v>0</v>
      </c>
      <c r="G3408" s="67">
        <f>'Permitted Sources'!J2658</f>
        <v>1.1000000000000001</v>
      </c>
      <c r="H3408" s="67">
        <f>'Permitted Sources'!K2658</f>
        <v>0</v>
      </c>
      <c r="I3408" s="67">
        <f>'Permitted Sources'!L2658</f>
        <v>0</v>
      </c>
      <c r="J3408" s="67">
        <f>'Permitted Sources'!M2658</f>
        <v>0</v>
      </c>
      <c r="K3408" t="str">
        <f t="shared" si="53"/>
        <v>Other Not Classified</v>
      </c>
    </row>
    <row r="3409" spans="1:11" x14ac:dyDescent="0.2">
      <c r="A3409" s="159" t="str">
        <f>'Permitted Sources'!A2659</f>
        <v>WYDEQ Title V</v>
      </c>
      <c r="B3409" t="str">
        <f>'Permitted Sources'!B2659</f>
        <v>56</v>
      </c>
      <c r="C3409" s="159">
        <f>'Permitted Sources'!D2659</f>
        <v>56009</v>
      </c>
      <c r="D3409" s="159" t="str">
        <f>'Permitted Sources'!E2659</f>
        <v>20200253</v>
      </c>
      <c r="E3409" t="str">
        <f>'Permitted Sources'!H2659</f>
        <v>Compressor Engines</v>
      </c>
      <c r="F3409" s="67">
        <f>'Permitted Sources'!I2659</f>
        <v>70.849999999999994</v>
      </c>
      <c r="G3409" s="67">
        <f>'Permitted Sources'!J2659</f>
        <v>0.69</v>
      </c>
      <c r="H3409" s="67">
        <f>'Permitted Sources'!K2659</f>
        <v>137.49</v>
      </c>
      <c r="I3409" s="67">
        <f>'Permitted Sources'!L2659</f>
        <v>0</v>
      </c>
      <c r="J3409" s="67">
        <f>'Permitted Sources'!M2659</f>
        <v>0</v>
      </c>
      <c r="K3409" t="str">
        <f t="shared" si="53"/>
        <v>Compressor Engines</v>
      </c>
    </row>
    <row r="3410" spans="1:11" x14ac:dyDescent="0.2">
      <c r="A3410" s="159" t="str">
        <f>'Permitted Sources'!A2660</f>
        <v>WYDEQ Title V</v>
      </c>
      <c r="B3410" t="str">
        <f>'Permitted Sources'!B2660</f>
        <v>56</v>
      </c>
      <c r="C3410" s="159">
        <f>'Permitted Sources'!D2660</f>
        <v>56009</v>
      </c>
      <c r="D3410" s="159" t="str">
        <f>'Permitted Sources'!E2660</f>
        <v>20200253</v>
      </c>
      <c r="E3410" t="str">
        <f>'Permitted Sources'!H2660</f>
        <v>Compressor Engines</v>
      </c>
      <c r="F3410" s="67">
        <f>'Permitted Sources'!I2660</f>
        <v>8.69</v>
      </c>
      <c r="G3410" s="67">
        <f>'Permitted Sources'!J2660</f>
        <v>0.11</v>
      </c>
      <c r="H3410" s="67">
        <f>'Permitted Sources'!K2660</f>
        <v>13.44</v>
      </c>
      <c r="I3410" s="67">
        <f>'Permitted Sources'!L2660</f>
        <v>0</v>
      </c>
      <c r="J3410" s="67">
        <f>'Permitted Sources'!M2660</f>
        <v>0</v>
      </c>
      <c r="K3410" t="str">
        <f t="shared" si="53"/>
        <v>Compressor Engines</v>
      </c>
    </row>
    <row r="3411" spans="1:11" x14ac:dyDescent="0.2">
      <c r="A3411" s="159" t="str">
        <f>'Permitted Sources'!A2661</f>
        <v>WYDEQ Title V</v>
      </c>
      <c r="B3411" t="str">
        <f>'Permitted Sources'!B2661</f>
        <v>56</v>
      </c>
      <c r="C3411" s="159">
        <f>'Permitted Sources'!D2661</f>
        <v>56009</v>
      </c>
      <c r="D3411" s="159" t="str">
        <f>'Permitted Sources'!E2661</f>
        <v>20200253</v>
      </c>
      <c r="E3411" t="str">
        <f>'Permitted Sources'!H2661</f>
        <v>Compressor Engines</v>
      </c>
      <c r="F3411" s="67">
        <f>'Permitted Sources'!I2661</f>
        <v>0.39</v>
      </c>
      <c r="G3411" s="67">
        <f>'Permitted Sources'!J2661</f>
        <v>0.01</v>
      </c>
      <c r="H3411" s="67">
        <f>'Permitted Sources'!K2661</f>
        <v>0.61</v>
      </c>
      <c r="I3411" s="67">
        <f>'Permitted Sources'!L2661</f>
        <v>0</v>
      </c>
      <c r="J3411" s="67">
        <f>'Permitted Sources'!M2661</f>
        <v>0</v>
      </c>
      <c r="K3411" t="str">
        <f t="shared" si="53"/>
        <v>Compressor Engines</v>
      </c>
    </row>
    <row r="3412" spans="1:11" x14ac:dyDescent="0.2">
      <c r="A3412" s="159" t="str">
        <f>'Permitted Sources'!A2662</f>
        <v>WYDEQ Title V</v>
      </c>
      <c r="B3412" t="str">
        <f>'Permitted Sources'!B2662</f>
        <v>56</v>
      </c>
      <c r="C3412" s="159">
        <f>'Permitted Sources'!D2662</f>
        <v>56009</v>
      </c>
      <c r="D3412" s="159" t="str">
        <f>'Permitted Sources'!E2662</f>
        <v>31000220</v>
      </c>
      <c r="E3412" t="str">
        <f>'Permitted Sources'!H2662</f>
        <v>Fugitives</v>
      </c>
      <c r="F3412" s="67">
        <f>'Permitted Sources'!I2662</f>
        <v>0</v>
      </c>
      <c r="G3412" s="67">
        <f>'Permitted Sources'!J2662</f>
        <v>20.010000000000002</v>
      </c>
      <c r="H3412" s="67">
        <f>'Permitted Sources'!K2662</f>
        <v>0</v>
      </c>
      <c r="I3412" s="67">
        <f>'Permitted Sources'!L2662</f>
        <v>0</v>
      </c>
      <c r="J3412" s="67">
        <f>'Permitted Sources'!M2662</f>
        <v>0</v>
      </c>
      <c r="K3412" t="str">
        <f t="shared" si="53"/>
        <v>Fugitives</v>
      </c>
    </row>
    <row r="3413" spans="1:11" x14ac:dyDescent="0.2">
      <c r="A3413" s="159" t="str">
        <f>'Permitted Sources'!A2663</f>
        <v>WYDEQ Title V</v>
      </c>
      <c r="B3413" t="str">
        <f>'Permitted Sources'!B2663</f>
        <v>56</v>
      </c>
      <c r="C3413" s="159">
        <f>'Permitted Sources'!D2663</f>
        <v>56009</v>
      </c>
      <c r="D3413" s="159" t="str">
        <f>'Permitted Sources'!E2663</f>
        <v>31000220</v>
      </c>
      <c r="E3413" t="str">
        <f>'Permitted Sources'!H2663</f>
        <v>Fugitives</v>
      </c>
      <c r="F3413" s="67">
        <f>'Permitted Sources'!I2663</f>
        <v>0</v>
      </c>
      <c r="G3413" s="67">
        <f>'Permitted Sources'!J2663</f>
        <v>2.73</v>
      </c>
      <c r="H3413" s="67">
        <f>'Permitted Sources'!K2663</f>
        <v>0</v>
      </c>
      <c r="I3413" s="67">
        <f>'Permitted Sources'!L2663</f>
        <v>0</v>
      </c>
      <c r="J3413" s="67">
        <f>'Permitted Sources'!M2663</f>
        <v>0</v>
      </c>
      <c r="K3413" t="str">
        <f t="shared" si="53"/>
        <v>Fugitives</v>
      </c>
    </row>
    <row r="3414" spans="1:11" x14ac:dyDescent="0.2">
      <c r="A3414" s="159" t="str">
        <f>'Permitted Sources'!A2664</f>
        <v>WYDEQ Title V</v>
      </c>
      <c r="B3414" t="str">
        <f>'Permitted Sources'!B2664</f>
        <v>56</v>
      </c>
      <c r="C3414" s="159">
        <f>'Permitted Sources'!D2664</f>
        <v>56009</v>
      </c>
      <c r="D3414" s="159" t="str">
        <f>'Permitted Sources'!E2664</f>
        <v>31000302</v>
      </c>
      <c r="E3414" t="str">
        <f>'Permitted Sources'!H2664</f>
        <v>Dehydrator</v>
      </c>
      <c r="F3414" s="67">
        <f>'Permitted Sources'!I2664</f>
        <v>0.24</v>
      </c>
      <c r="G3414" s="67">
        <f>'Permitted Sources'!J2664</f>
        <v>0.01</v>
      </c>
      <c r="H3414" s="67">
        <f>'Permitted Sources'!K2664</f>
        <v>0.2</v>
      </c>
      <c r="I3414" s="67">
        <f>'Permitted Sources'!L2664</f>
        <v>0</v>
      </c>
      <c r="J3414" s="67">
        <f>'Permitted Sources'!M2664</f>
        <v>0</v>
      </c>
      <c r="K3414" t="str">
        <f t="shared" si="53"/>
        <v>Dehydrator</v>
      </c>
    </row>
    <row r="3415" spans="1:11" x14ac:dyDescent="0.2">
      <c r="A3415" s="159" t="str">
        <f>'Permitted Sources'!A2665</f>
        <v>WYDEQ Title V</v>
      </c>
      <c r="B3415" t="str">
        <f>'Permitted Sources'!B2665</f>
        <v>56</v>
      </c>
      <c r="C3415" s="159">
        <f>'Permitted Sources'!D2665</f>
        <v>56009</v>
      </c>
      <c r="D3415" s="159" t="str">
        <f>'Permitted Sources'!E2665</f>
        <v>40400312</v>
      </c>
      <c r="E3415" t="str">
        <f>'Permitted Sources'!H2665</f>
        <v>Permitted Tank Losses</v>
      </c>
      <c r="F3415" s="67">
        <f>'Permitted Sources'!I2665</f>
        <v>0</v>
      </c>
      <c r="G3415" s="67">
        <f>'Permitted Sources'!J2665</f>
        <v>0.35</v>
      </c>
      <c r="H3415" s="67">
        <f>'Permitted Sources'!K2665</f>
        <v>0</v>
      </c>
      <c r="I3415" s="67">
        <f>'Permitted Sources'!L2665</f>
        <v>0</v>
      </c>
      <c r="J3415" s="67">
        <f>'Permitted Sources'!M2665</f>
        <v>0</v>
      </c>
      <c r="K3415" t="str">
        <f t="shared" si="53"/>
        <v xml:space="preserve">Condensate tank </v>
      </c>
    </row>
    <row r="3416" spans="1:11" x14ac:dyDescent="0.2">
      <c r="A3416" s="159" t="str">
        <f>'Permitted Sources'!A2666</f>
        <v>WYDEQ Title V</v>
      </c>
      <c r="B3416" t="str">
        <f>'Permitted Sources'!B2666</f>
        <v>56</v>
      </c>
      <c r="C3416" s="159">
        <f>'Permitted Sources'!D2666</f>
        <v>56009</v>
      </c>
      <c r="D3416" s="159" t="str">
        <f>'Permitted Sources'!E2666</f>
        <v>20200253</v>
      </c>
      <c r="E3416" t="str">
        <f>'Permitted Sources'!H2666</f>
        <v>Compressor Engines</v>
      </c>
      <c r="F3416" s="67">
        <f>'Permitted Sources'!I2666</f>
        <v>5.0999999999999996</v>
      </c>
      <c r="G3416" s="67">
        <f>'Permitted Sources'!J2666</f>
        <v>0.09</v>
      </c>
      <c r="H3416" s="67">
        <f>'Permitted Sources'!K2666</f>
        <v>12.4</v>
      </c>
      <c r="I3416" s="67">
        <f>'Permitted Sources'!L2666</f>
        <v>0</v>
      </c>
      <c r="J3416" s="67">
        <f>'Permitted Sources'!M2666</f>
        <v>0</v>
      </c>
      <c r="K3416" t="str">
        <f t="shared" si="53"/>
        <v>Compressor Engines</v>
      </c>
    </row>
    <row r="3417" spans="1:11" x14ac:dyDescent="0.2">
      <c r="A3417" s="159" t="str">
        <f>'Permitted Sources'!A2667</f>
        <v>WYDEQ Title V</v>
      </c>
      <c r="B3417" t="str">
        <f>'Permitted Sources'!B2667</f>
        <v>56</v>
      </c>
      <c r="C3417" s="159">
        <f>'Permitted Sources'!D2667</f>
        <v>56009</v>
      </c>
      <c r="D3417" s="159" t="str">
        <f>'Permitted Sources'!E2667</f>
        <v>20200253</v>
      </c>
      <c r="E3417" t="str">
        <f>'Permitted Sources'!H2667</f>
        <v>Compressor Engines</v>
      </c>
      <c r="F3417" s="67">
        <f>'Permitted Sources'!I2667</f>
        <v>46.6</v>
      </c>
      <c r="G3417" s="67">
        <f>'Permitted Sources'!J2667</f>
        <v>2.4</v>
      </c>
      <c r="H3417" s="67">
        <f>'Permitted Sources'!K2667</f>
        <v>11.9</v>
      </c>
      <c r="I3417" s="67">
        <f>'Permitted Sources'!L2667</f>
        <v>0</v>
      </c>
      <c r="J3417" s="67">
        <f>'Permitted Sources'!M2667</f>
        <v>0</v>
      </c>
      <c r="K3417" t="str">
        <f t="shared" si="53"/>
        <v>Compressor Engines</v>
      </c>
    </row>
    <row r="3418" spans="1:11" x14ac:dyDescent="0.2">
      <c r="A3418" s="159" t="str">
        <f>'Permitted Sources'!A2668</f>
        <v>WYDEQ Title V</v>
      </c>
      <c r="B3418" t="str">
        <f>'Permitted Sources'!B2668</f>
        <v>56</v>
      </c>
      <c r="C3418" s="159">
        <f>'Permitted Sources'!D2668</f>
        <v>56009</v>
      </c>
      <c r="D3418" s="159" t="str">
        <f>'Permitted Sources'!E2668</f>
        <v>20200253</v>
      </c>
      <c r="E3418" t="str">
        <f>'Permitted Sources'!H2668</f>
        <v>Compressor Engines</v>
      </c>
      <c r="F3418" s="67">
        <f>'Permitted Sources'!I2668</f>
        <v>35.9</v>
      </c>
      <c r="G3418" s="67">
        <f>'Permitted Sources'!J2668</f>
        <v>1.5</v>
      </c>
      <c r="H3418" s="67">
        <f>'Permitted Sources'!K2668</f>
        <v>7.5</v>
      </c>
      <c r="I3418" s="67">
        <f>'Permitted Sources'!L2668</f>
        <v>0</v>
      </c>
      <c r="J3418" s="67">
        <f>'Permitted Sources'!M2668</f>
        <v>0</v>
      </c>
      <c r="K3418" t="str">
        <f t="shared" si="53"/>
        <v>Compressor Engines</v>
      </c>
    </row>
    <row r="3419" spans="1:11" x14ac:dyDescent="0.2">
      <c r="A3419" s="159" t="str">
        <f>'Permitted Sources'!A2669</f>
        <v>WYDEQ Title V</v>
      </c>
      <c r="B3419" t="str">
        <f>'Permitted Sources'!B2669</f>
        <v>56</v>
      </c>
      <c r="C3419" s="159">
        <f>'Permitted Sources'!D2669</f>
        <v>56009</v>
      </c>
      <c r="D3419" s="159" t="str">
        <f>'Permitted Sources'!E2669</f>
        <v>20200253</v>
      </c>
      <c r="E3419" t="str">
        <f>'Permitted Sources'!H2669</f>
        <v>Compressor Engines</v>
      </c>
      <c r="F3419" s="67">
        <f>'Permitted Sources'!I2669</f>
        <v>85.5</v>
      </c>
      <c r="G3419" s="67">
        <f>'Permitted Sources'!J2669</f>
        <v>4.4000000000000004</v>
      </c>
      <c r="H3419" s="67">
        <f>'Permitted Sources'!K2669</f>
        <v>21.9</v>
      </c>
      <c r="I3419" s="67">
        <f>'Permitted Sources'!L2669</f>
        <v>0</v>
      </c>
      <c r="J3419" s="67">
        <f>'Permitted Sources'!M2669</f>
        <v>0</v>
      </c>
      <c r="K3419" t="str">
        <f t="shared" si="53"/>
        <v>Compressor Engines</v>
      </c>
    </row>
    <row r="3420" spans="1:11" x14ac:dyDescent="0.2">
      <c r="A3420" s="159" t="str">
        <f>'Permitted Sources'!A2670</f>
        <v>WYDEQ Title V</v>
      </c>
      <c r="B3420" t="str">
        <f>'Permitted Sources'!B2670</f>
        <v>56</v>
      </c>
      <c r="C3420" s="159">
        <f>'Permitted Sources'!D2670</f>
        <v>56009</v>
      </c>
      <c r="D3420" s="159" t="str">
        <f>'Permitted Sources'!E2670</f>
        <v>20200253</v>
      </c>
      <c r="E3420" t="str">
        <f>'Permitted Sources'!H2670</f>
        <v>Compressor Engines</v>
      </c>
      <c r="F3420" s="67">
        <f>'Permitted Sources'!I2670</f>
        <v>58.6</v>
      </c>
      <c r="G3420" s="67">
        <f>'Permitted Sources'!J2670</f>
        <v>3</v>
      </c>
      <c r="H3420" s="67">
        <f>'Permitted Sources'!K2670</f>
        <v>15</v>
      </c>
      <c r="I3420" s="67">
        <f>'Permitted Sources'!L2670</f>
        <v>0</v>
      </c>
      <c r="J3420" s="67">
        <f>'Permitted Sources'!M2670</f>
        <v>0</v>
      </c>
      <c r="K3420" t="str">
        <f t="shared" si="53"/>
        <v>Compressor Engines</v>
      </c>
    </row>
    <row r="3421" spans="1:11" x14ac:dyDescent="0.2">
      <c r="A3421" s="159" t="str">
        <f>'Permitted Sources'!A2671</f>
        <v>WYDEQ Title V</v>
      </c>
      <c r="B3421" t="str">
        <f>'Permitted Sources'!B2671</f>
        <v>56</v>
      </c>
      <c r="C3421" s="159">
        <f>'Permitted Sources'!D2671</f>
        <v>56009</v>
      </c>
      <c r="D3421" s="159" t="str">
        <f>'Permitted Sources'!E2671</f>
        <v>20200253</v>
      </c>
      <c r="E3421" t="str">
        <f>'Permitted Sources'!H2671</f>
        <v>Compressor Engines</v>
      </c>
      <c r="F3421" s="67">
        <f>'Permitted Sources'!I2671</f>
        <v>86.6</v>
      </c>
      <c r="G3421" s="67">
        <f>'Permitted Sources'!J2671</f>
        <v>3.6</v>
      </c>
      <c r="H3421" s="67">
        <f>'Permitted Sources'!K2671</f>
        <v>18</v>
      </c>
      <c r="I3421" s="67">
        <f>'Permitted Sources'!L2671</f>
        <v>0</v>
      </c>
      <c r="J3421" s="67">
        <f>'Permitted Sources'!M2671</f>
        <v>0</v>
      </c>
      <c r="K3421" t="str">
        <f t="shared" si="53"/>
        <v>Compressor Engines</v>
      </c>
    </row>
    <row r="3422" spans="1:11" x14ac:dyDescent="0.2">
      <c r="A3422" s="159" t="str">
        <f>'Permitted Sources'!A2672</f>
        <v>WYDEQ Title V</v>
      </c>
      <c r="B3422" t="str">
        <f>'Permitted Sources'!B2672</f>
        <v>56</v>
      </c>
      <c r="C3422" s="159">
        <f>'Permitted Sources'!D2672</f>
        <v>56009</v>
      </c>
      <c r="D3422" s="159" t="str">
        <f>'Permitted Sources'!E2672</f>
        <v>20200253</v>
      </c>
      <c r="E3422" t="str">
        <f>'Permitted Sources'!H2672</f>
        <v>Compressor Engines</v>
      </c>
      <c r="F3422" s="67">
        <f>'Permitted Sources'!I2672</f>
        <v>46.3</v>
      </c>
      <c r="G3422" s="67">
        <f>'Permitted Sources'!J2672</f>
        <v>2.4</v>
      </c>
      <c r="H3422" s="67">
        <f>'Permitted Sources'!K2672</f>
        <v>11.9</v>
      </c>
      <c r="I3422" s="67">
        <f>'Permitted Sources'!L2672</f>
        <v>0</v>
      </c>
      <c r="J3422" s="67">
        <f>'Permitted Sources'!M2672</f>
        <v>0</v>
      </c>
      <c r="K3422" t="str">
        <f t="shared" si="53"/>
        <v>Compressor Engines</v>
      </c>
    </row>
    <row r="3423" spans="1:11" x14ac:dyDescent="0.2">
      <c r="A3423" s="159" t="str">
        <f>'Permitted Sources'!A2673</f>
        <v>WYDEQ Title V</v>
      </c>
      <c r="B3423" t="str">
        <f>'Permitted Sources'!B2673</f>
        <v>56</v>
      </c>
      <c r="C3423" s="159">
        <f>'Permitted Sources'!D2673</f>
        <v>56009</v>
      </c>
      <c r="D3423" s="159" t="str">
        <f>'Permitted Sources'!E2673</f>
        <v>31000299</v>
      </c>
      <c r="E3423" t="str">
        <f>'Permitted Sources'!H2673</f>
        <v>Other Not Classified</v>
      </c>
      <c r="F3423" s="67">
        <f>'Permitted Sources'!I2673</f>
        <v>0</v>
      </c>
      <c r="G3423" s="67">
        <f>'Permitted Sources'!J2673</f>
        <v>0</v>
      </c>
      <c r="H3423" s="67">
        <f>'Permitted Sources'!K2673</f>
        <v>0</v>
      </c>
      <c r="I3423" s="67">
        <f>'Permitted Sources'!L2673</f>
        <v>0</v>
      </c>
      <c r="J3423" s="67">
        <f>'Permitted Sources'!M2673</f>
        <v>0</v>
      </c>
      <c r="K3423" t="str">
        <f t="shared" si="53"/>
        <v>Other Not Classified</v>
      </c>
    </row>
    <row r="3424" spans="1:11" x14ac:dyDescent="0.2">
      <c r="A3424" s="159" t="str">
        <f>'Permitted Sources'!A2674</f>
        <v>WYDEQ Title V</v>
      </c>
      <c r="B3424" t="str">
        <f>'Permitted Sources'!B2674</f>
        <v>56</v>
      </c>
      <c r="C3424" s="159">
        <f>'Permitted Sources'!D2674</f>
        <v>56009</v>
      </c>
      <c r="D3424" s="159" t="str">
        <f>'Permitted Sources'!E2674</f>
        <v>31000404</v>
      </c>
      <c r="E3424" t="str">
        <f>'Permitted Sources'!H2674</f>
        <v>Process Heaters</v>
      </c>
      <c r="F3424" s="67">
        <f>'Permitted Sources'!I2674</f>
        <v>0</v>
      </c>
      <c r="G3424" s="67">
        <f>'Permitted Sources'!J2674</f>
        <v>1</v>
      </c>
      <c r="H3424" s="67">
        <f>'Permitted Sources'!K2674</f>
        <v>0</v>
      </c>
      <c r="I3424" s="67">
        <f>'Permitted Sources'!L2674</f>
        <v>0</v>
      </c>
      <c r="J3424" s="67">
        <f>'Permitted Sources'!M2674</f>
        <v>0</v>
      </c>
      <c r="K3424" t="str">
        <f t="shared" si="53"/>
        <v>Heaters</v>
      </c>
    </row>
    <row r="3425" spans="1:11" x14ac:dyDescent="0.2">
      <c r="A3425" s="159" t="str">
        <f>'Permitted Sources'!A2675</f>
        <v>WYDEQ Title V</v>
      </c>
      <c r="B3425" t="str">
        <f>'Permitted Sources'!B2675</f>
        <v>56</v>
      </c>
      <c r="C3425" s="159">
        <f>'Permitted Sources'!D2675</f>
        <v>56009</v>
      </c>
      <c r="D3425" s="159" t="str">
        <f>'Permitted Sources'!E2675</f>
        <v>20200253</v>
      </c>
      <c r="E3425" t="str">
        <f>'Permitted Sources'!H2675</f>
        <v>Compressor Engines</v>
      </c>
      <c r="F3425" s="67">
        <f>'Permitted Sources'!I2675</f>
        <v>7.8</v>
      </c>
      <c r="G3425" s="67">
        <f>'Permitted Sources'!J2675</f>
        <v>1.4</v>
      </c>
      <c r="H3425" s="67">
        <f>'Permitted Sources'!K2675</f>
        <v>19.100000000000001</v>
      </c>
      <c r="I3425" s="67">
        <f>'Permitted Sources'!L2675</f>
        <v>0</v>
      </c>
      <c r="J3425" s="67">
        <f>'Permitted Sources'!M2675</f>
        <v>0</v>
      </c>
      <c r="K3425" t="str">
        <f t="shared" si="53"/>
        <v>Compressor Engines</v>
      </c>
    </row>
    <row r="3426" spans="1:11" x14ac:dyDescent="0.2">
      <c r="A3426" s="159" t="str">
        <f>'Permitted Sources'!A2676</f>
        <v>WYDEQ Title V</v>
      </c>
      <c r="B3426" t="str">
        <f>'Permitted Sources'!B2676</f>
        <v>56</v>
      </c>
      <c r="C3426" s="159">
        <f>'Permitted Sources'!D2676</f>
        <v>56009</v>
      </c>
      <c r="D3426" s="159" t="str">
        <f>'Permitted Sources'!E2676</f>
        <v>20200253</v>
      </c>
      <c r="E3426" t="str">
        <f>'Permitted Sources'!H2676</f>
        <v>Compressor Engines</v>
      </c>
      <c r="F3426" s="67">
        <f>'Permitted Sources'!I2676</f>
        <v>5.3</v>
      </c>
      <c r="G3426" s="67">
        <f>'Permitted Sources'!J2676</f>
        <v>0.9</v>
      </c>
      <c r="H3426" s="67">
        <f>'Permitted Sources'!K2676</f>
        <v>12.9</v>
      </c>
      <c r="I3426" s="67">
        <f>'Permitted Sources'!L2676</f>
        <v>0</v>
      </c>
      <c r="J3426" s="67">
        <f>'Permitted Sources'!M2676</f>
        <v>0</v>
      </c>
      <c r="K3426" t="str">
        <f t="shared" si="53"/>
        <v>Compressor Engines</v>
      </c>
    </row>
    <row r="3427" spans="1:11" x14ac:dyDescent="0.2">
      <c r="A3427" s="159" t="str">
        <f>'Permitted Sources'!A2677</f>
        <v>WYDEQ Title V</v>
      </c>
      <c r="B3427" t="str">
        <f>'Permitted Sources'!B2677</f>
        <v>56</v>
      </c>
      <c r="C3427" s="159">
        <f>'Permitted Sources'!D2677</f>
        <v>56009</v>
      </c>
      <c r="D3427" s="159" t="str">
        <f>'Permitted Sources'!E2677</f>
        <v>20200253</v>
      </c>
      <c r="E3427" t="str">
        <f>'Permitted Sources'!H2677</f>
        <v>Compressor Engines</v>
      </c>
      <c r="F3427" s="67">
        <f>'Permitted Sources'!I2677</f>
        <v>6.2</v>
      </c>
      <c r="G3427" s="67">
        <f>'Permitted Sources'!J2677</f>
        <v>1.1000000000000001</v>
      </c>
      <c r="H3427" s="67">
        <f>'Permitted Sources'!K2677</f>
        <v>15.1</v>
      </c>
      <c r="I3427" s="67">
        <f>'Permitted Sources'!L2677</f>
        <v>0</v>
      </c>
      <c r="J3427" s="67">
        <f>'Permitted Sources'!M2677</f>
        <v>0</v>
      </c>
      <c r="K3427" t="str">
        <f t="shared" si="53"/>
        <v>Compressor Engines</v>
      </c>
    </row>
    <row r="3428" spans="1:11" x14ac:dyDescent="0.2">
      <c r="A3428" s="159" t="str">
        <f>'Permitted Sources'!A2678</f>
        <v>WYDEQ Title V</v>
      </c>
      <c r="B3428" t="str">
        <f>'Permitted Sources'!B2678</f>
        <v>56</v>
      </c>
      <c r="C3428" s="159">
        <f>'Permitted Sources'!D2678</f>
        <v>56009</v>
      </c>
      <c r="D3428" s="159" t="str">
        <f>'Permitted Sources'!E2678</f>
        <v>20200253</v>
      </c>
      <c r="E3428" t="str">
        <f>'Permitted Sources'!H2678</f>
        <v>Compressor Engines</v>
      </c>
      <c r="F3428" s="67">
        <f>'Permitted Sources'!I2678</f>
        <v>4.9000000000000004</v>
      </c>
      <c r="G3428" s="67">
        <f>'Permitted Sources'!J2678</f>
        <v>0.9</v>
      </c>
      <c r="H3428" s="67">
        <f>'Permitted Sources'!K2678</f>
        <v>12</v>
      </c>
      <c r="I3428" s="67">
        <f>'Permitted Sources'!L2678</f>
        <v>0</v>
      </c>
      <c r="J3428" s="67">
        <f>'Permitted Sources'!M2678</f>
        <v>0</v>
      </c>
      <c r="K3428" t="str">
        <f t="shared" si="53"/>
        <v>Compressor Engines</v>
      </c>
    </row>
    <row r="3429" spans="1:11" x14ac:dyDescent="0.2">
      <c r="A3429" s="159" t="str">
        <f>'Permitted Sources'!A2679</f>
        <v>WYDEQ Title V</v>
      </c>
      <c r="B3429" t="str">
        <f>'Permitted Sources'!B2679</f>
        <v>56</v>
      </c>
      <c r="C3429" s="159">
        <f>'Permitted Sources'!D2679</f>
        <v>56009</v>
      </c>
      <c r="D3429" s="159" t="str">
        <f>'Permitted Sources'!E2679</f>
        <v>20200253</v>
      </c>
      <c r="E3429" t="str">
        <f>'Permitted Sources'!H2679</f>
        <v>Compressor Engines</v>
      </c>
      <c r="F3429" s="67">
        <f>'Permitted Sources'!I2679</f>
        <v>100.2</v>
      </c>
      <c r="G3429" s="67">
        <f>'Permitted Sources'!J2679</f>
        <v>5.0999999999999996</v>
      </c>
      <c r="H3429" s="67">
        <f>'Permitted Sources'!K2679</f>
        <v>25.7</v>
      </c>
      <c r="I3429" s="67">
        <f>'Permitted Sources'!L2679</f>
        <v>0</v>
      </c>
      <c r="J3429" s="67">
        <f>'Permitted Sources'!M2679</f>
        <v>0</v>
      </c>
      <c r="K3429" t="str">
        <f t="shared" si="53"/>
        <v>Compressor Engines</v>
      </c>
    </row>
    <row r="3430" spans="1:11" x14ac:dyDescent="0.2">
      <c r="A3430" s="159" t="str">
        <f>'Permitted Sources'!A2680</f>
        <v>WYDEQ Title V</v>
      </c>
      <c r="B3430" t="str">
        <f>'Permitted Sources'!B2680</f>
        <v>56</v>
      </c>
      <c r="C3430" s="159">
        <f>'Permitted Sources'!D2680</f>
        <v>56009</v>
      </c>
      <c r="D3430" s="159" t="str">
        <f>'Permitted Sources'!E2680</f>
        <v>20200253</v>
      </c>
      <c r="E3430" t="str">
        <f>'Permitted Sources'!H2680</f>
        <v>Compressor Engines</v>
      </c>
      <c r="F3430" s="67">
        <f>'Permitted Sources'!I2680</f>
        <v>8</v>
      </c>
      <c r="G3430" s="67">
        <f>'Permitted Sources'!J2680</f>
        <v>1.4</v>
      </c>
      <c r="H3430" s="67">
        <f>'Permitted Sources'!K2680</f>
        <v>19.600000000000001</v>
      </c>
      <c r="I3430" s="67">
        <f>'Permitted Sources'!L2680</f>
        <v>0</v>
      </c>
      <c r="J3430" s="67">
        <f>'Permitted Sources'!M2680</f>
        <v>0</v>
      </c>
      <c r="K3430" t="str">
        <f t="shared" si="53"/>
        <v>Compressor Engines</v>
      </c>
    </row>
    <row r="3431" spans="1:11" x14ac:dyDescent="0.2">
      <c r="A3431" s="159" t="str">
        <f>'Permitted Sources'!A2681</f>
        <v>WYDEQ Title V</v>
      </c>
      <c r="B3431" t="str">
        <f>'Permitted Sources'!B2681</f>
        <v>56</v>
      </c>
      <c r="C3431" s="159">
        <f>'Permitted Sources'!D2681</f>
        <v>56009</v>
      </c>
      <c r="D3431" s="159" t="str">
        <f>'Permitted Sources'!E2681</f>
        <v>20200253</v>
      </c>
      <c r="E3431" t="str">
        <f>'Permitted Sources'!H2681</f>
        <v>Compressor Engines</v>
      </c>
      <c r="F3431" s="67">
        <f>'Permitted Sources'!I2681</f>
        <v>47.6</v>
      </c>
      <c r="G3431" s="67">
        <f>'Permitted Sources'!J2681</f>
        <v>2.4</v>
      </c>
      <c r="H3431" s="67">
        <f>'Permitted Sources'!K2681</f>
        <v>12.2</v>
      </c>
      <c r="I3431" s="67">
        <f>'Permitted Sources'!L2681</f>
        <v>0</v>
      </c>
      <c r="J3431" s="67">
        <f>'Permitted Sources'!M2681</f>
        <v>0</v>
      </c>
      <c r="K3431" t="str">
        <f t="shared" si="53"/>
        <v>Compressor Engines</v>
      </c>
    </row>
    <row r="3432" spans="1:11" x14ac:dyDescent="0.2">
      <c r="A3432" s="159" t="str">
        <f>'Permitted Sources'!A2682</f>
        <v>WYDEQ Title V</v>
      </c>
      <c r="B3432" t="str">
        <f>'Permitted Sources'!B2682</f>
        <v>56</v>
      </c>
      <c r="C3432" s="159">
        <f>'Permitted Sources'!D2682</f>
        <v>56009</v>
      </c>
      <c r="D3432" s="159" t="str">
        <f>'Permitted Sources'!E2682</f>
        <v>20200253</v>
      </c>
      <c r="E3432" t="str">
        <f>'Permitted Sources'!H2682</f>
        <v>Compressor Engines</v>
      </c>
      <c r="F3432" s="67">
        <f>'Permitted Sources'!I2682</f>
        <v>69.099999999999994</v>
      </c>
      <c r="G3432" s="67">
        <f>'Permitted Sources'!J2682</f>
        <v>2.9</v>
      </c>
      <c r="H3432" s="67">
        <f>'Permitted Sources'!K2682</f>
        <v>14.4</v>
      </c>
      <c r="I3432" s="67">
        <f>'Permitted Sources'!L2682</f>
        <v>0</v>
      </c>
      <c r="J3432" s="67">
        <f>'Permitted Sources'!M2682</f>
        <v>0</v>
      </c>
      <c r="K3432" t="str">
        <f t="shared" si="53"/>
        <v>Compressor Engines</v>
      </c>
    </row>
    <row r="3433" spans="1:11" x14ac:dyDescent="0.2">
      <c r="A3433" s="159" t="str">
        <f>'Permitted Sources'!A2683</f>
        <v>WYDEQ Title V</v>
      </c>
      <c r="B3433" t="str">
        <f>'Permitted Sources'!B2683</f>
        <v>56</v>
      </c>
      <c r="C3433" s="159">
        <f>'Permitted Sources'!D2683</f>
        <v>56009</v>
      </c>
      <c r="D3433" s="159" t="str">
        <f>'Permitted Sources'!E2683</f>
        <v>20200253</v>
      </c>
      <c r="E3433" t="str">
        <f>'Permitted Sources'!H2683</f>
        <v>Compressor Engines</v>
      </c>
      <c r="F3433" s="67">
        <f>'Permitted Sources'!I2683</f>
        <v>41.6</v>
      </c>
      <c r="G3433" s="67">
        <f>'Permitted Sources'!J2683</f>
        <v>2.1</v>
      </c>
      <c r="H3433" s="67">
        <f>'Permitted Sources'!K2683</f>
        <v>10.7</v>
      </c>
      <c r="I3433" s="67">
        <f>'Permitted Sources'!L2683</f>
        <v>0</v>
      </c>
      <c r="J3433" s="67">
        <f>'Permitted Sources'!M2683</f>
        <v>0</v>
      </c>
      <c r="K3433" t="str">
        <f t="shared" si="53"/>
        <v>Compressor Engines</v>
      </c>
    </row>
    <row r="3434" spans="1:11" x14ac:dyDescent="0.2">
      <c r="A3434" s="159" t="str">
        <f>'Permitted Sources'!A2684</f>
        <v>WYDEQ Title V</v>
      </c>
      <c r="B3434" t="str">
        <f>'Permitted Sources'!B2684</f>
        <v>56</v>
      </c>
      <c r="C3434" s="159">
        <f>'Permitted Sources'!D2684</f>
        <v>56009</v>
      </c>
      <c r="D3434" s="159" t="str">
        <f>'Permitted Sources'!E2684</f>
        <v>20200253</v>
      </c>
      <c r="E3434" t="str">
        <f>'Permitted Sources'!H2684</f>
        <v>Compressor Engines</v>
      </c>
      <c r="F3434" s="67">
        <f>'Permitted Sources'!I2684</f>
        <v>0</v>
      </c>
      <c r="G3434" s="67">
        <f>'Permitted Sources'!J2684</f>
        <v>0</v>
      </c>
      <c r="H3434" s="67">
        <f>'Permitted Sources'!K2684</f>
        <v>0</v>
      </c>
      <c r="I3434" s="67">
        <f>'Permitted Sources'!L2684</f>
        <v>0</v>
      </c>
      <c r="J3434" s="67">
        <f>'Permitted Sources'!M2684</f>
        <v>0</v>
      </c>
      <c r="K3434" t="str">
        <f t="shared" si="53"/>
        <v>Compressor Engines</v>
      </c>
    </row>
    <row r="3435" spans="1:11" x14ac:dyDescent="0.2">
      <c r="A3435" s="159" t="str">
        <f>'Permitted Sources'!A2685</f>
        <v>WYDEQ Title V</v>
      </c>
      <c r="B3435" t="str">
        <f>'Permitted Sources'!B2685</f>
        <v>56</v>
      </c>
      <c r="C3435" s="159">
        <f>'Permitted Sources'!D2685</f>
        <v>56009</v>
      </c>
      <c r="D3435" s="159" t="str">
        <f>'Permitted Sources'!E2685</f>
        <v>20200253</v>
      </c>
      <c r="E3435" t="str">
        <f>'Permitted Sources'!H2685</f>
        <v>Compressor Engines</v>
      </c>
      <c r="F3435" s="67">
        <f>'Permitted Sources'!I2685</f>
        <v>75</v>
      </c>
      <c r="G3435" s="67">
        <f>'Permitted Sources'!J2685</f>
        <v>3.8</v>
      </c>
      <c r="H3435" s="67">
        <f>'Permitted Sources'!K2685</f>
        <v>19.2</v>
      </c>
      <c r="I3435" s="67">
        <f>'Permitted Sources'!L2685</f>
        <v>0</v>
      </c>
      <c r="J3435" s="67">
        <f>'Permitted Sources'!M2685</f>
        <v>0</v>
      </c>
      <c r="K3435" t="str">
        <f t="shared" si="53"/>
        <v>Compressor Engines</v>
      </c>
    </row>
    <row r="3436" spans="1:11" x14ac:dyDescent="0.2">
      <c r="A3436" s="159" t="str">
        <f>'Permitted Sources'!A2686</f>
        <v>WYDEQ Title V</v>
      </c>
      <c r="B3436" t="str">
        <f>'Permitted Sources'!B2686</f>
        <v>56</v>
      </c>
      <c r="C3436" s="159">
        <f>'Permitted Sources'!D2686</f>
        <v>56009</v>
      </c>
      <c r="D3436" s="159" t="str">
        <f>'Permitted Sources'!E2686</f>
        <v>20200253</v>
      </c>
      <c r="E3436" t="str">
        <f>'Permitted Sources'!H2686</f>
        <v>Compressor Engines</v>
      </c>
      <c r="F3436" s="67">
        <f>'Permitted Sources'!I2686</f>
        <v>34</v>
      </c>
      <c r="G3436" s="67">
        <f>'Permitted Sources'!J2686</f>
        <v>1.7</v>
      </c>
      <c r="H3436" s="67">
        <f>'Permitted Sources'!K2686</f>
        <v>8.6999999999999993</v>
      </c>
      <c r="I3436" s="67">
        <f>'Permitted Sources'!L2686</f>
        <v>0</v>
      </c>
      <c r="J3436" s="67">
        <f>'Permitted Sources'!M2686</f>
        <v>0</v>
      </c>
      <c r="K3436" t="str">
        <f t="shared" si="53"/>
        <v>Compressor Engines</v>
      </c>
    </row>
    <row r="3437" spans="1:11" x14ac:dyDescent="0.2">
      <c r="A3437" s="159" t="str">
        <f>'Permitted Sources'!A2687</f>
        <v>WYDEQ Title V</v>
      </c>
      <c r="B3437" t="str">
        <f>'Permitted Sources'!B2687</f>
        <v>56</v>
      </c>
      <c r="C3437" s="159">
        <f>'Permitted Sources'!D2687</f>
        <v>56009</v>
      </c>
      <c r="D3437" s="159" t="str">
        <f>'Permitted Sources'!E2687</f>
        <v>20200253</v>
      </c>
      <c r="E3437" t="str">
        <f>'Permitted Sources'!H2687</f>
        <v>Compressor Engines</v>
      </c>
      <c r="F3437" s="67">
        <f>'Permitted Sources'!I2687</f>
        <v>83</v>
      </c>
      <c r="G3437" s="67">
        <f>'Permitted Sources'!J2687</f>
        <v>3.5</v>
      </c>
      <c r="H3437" s="67">
        <f>'Permitted Sources'!K2687</f>
        <v>17.3</v>
      </c>
      <c r="I3437" s="67">
        <f>'Permitted Sources'!L2687</f>
        <v>0</v>
      </c>
      <c r="J3437" s="67">
        <f>'Permitted Sources'!M2687</f>
        <v>0</v>
      </c>
      <c r="K3437" t="str">
        <f t="shared" si="53"/>
        <v>Compressor Engines</v>
      </c>
    </row>
    <row r="3438" spans="1:11" x14ac:dyDescent="0.2">
      <c r="A3438" s="159" t="str">
        <f>'Permitted Sources'!A2688</f>
        <v>WYDEQ Title V</v>
      </c>
      <c r="B3438" t="str">
        <f>'Permitted Sources'!B2688</f>
        <v>56</v>
      </c>
      <c r="C3438" s="159">
        <f>'Permitted Sources'!D2688</f>
        <v>56009</v>
      </c>
      <c r="D3438" s="159" t="str">
        <f>'Permitted Sources'!E2688</f>
        <v>20200253</v>
      </c>
      <c r="E3438" t="str">
        <f>'Permitted Sources'!H2688</f>
        <v>Compressor Engines</v>
      </c>
      <c r="F3438" s="67">
        <f>'Permitted Sources'!I2688</f>
        <v>8.1999999999999993</v>
      </c>
      <c r="G3438" s="67">
        <f>'Permitted Sources'!J2688</f>
        <v>1.4</v>
      </c>
      <c r="H3438" s="67">
        <f>'Permitted Sources'!K2688</f>
        <v>13.2</v>
      </c>
      <c r="I3438" s="67">
        <f>'Permitted Sources'!L2688</f>
        <v>0</v>
      </c>
      <c r="J3438" s="67">
        <f>'Permitted Sources'!M2688</f>
        <v>0</v>
      </c>
      <c r="K3438" t="str">
        <f t="shared" si="53"/>
        <v>Compressor Engines</v>
      </c>
    </row>
    <row r="3439" spans="1:11" x14ac:dyDescent="0.2">
      <c r="A3439" s="159" t="str">
        <f>'Permitted Sources'!A2689</f>
        <v>WYDEQ Title V</v>
      </c>
      <c r="B3439" t="str">
        <f>'Permitted Sources'!B2689</f>
        <v>56</v>
      </c>
      <c r="C3439" s="159">
        <f>'Permitted Sources'!D2689</f>
        <v>56009</v>
      </c>
      <c r="D3439" s="159" t="str">
        <f>'Permitted Sources'!E2689</f>
        <v>20201702</v>
      </c>
      <c r="E3439" t="str">
        <f>'Permitted Sources'!H2689</f>
        <v>Compressor Engines</v>
      </c>
      <c r="F3439" s="67">
        <f>'Permitted Sources'!I2689</f>
        <v>0</v>
      </c>
      <c r="G3439" s="67">
        <f>'Permitted Sources'!J2689</f>
        <v>0</v>
      </c>
      <c r="H3439" s="67">
        <f>'Permitted Sources'!K2689</f>
        <v>0</v>
      </c>
      <c r="I3439" s="67">
        <f>'Permitted Sources'!L2689</f>
        <v>0</v>
      </c>
      <c r="J3439" s="67">
        <f>'Permitted Sources'!M2689</f>
        <v>0</v>
      </c>
      <c r="K3439" t="str">
        <f t="shared" si="53"/>
        <v>Compressor Engines</v>
      </c>
    </row>
    <row r="3440" spans="1:11" x14ac:dyDescent="0.2">
      <c r="A3440" s="159" t="str">
        <f>'Permitted Sources'!A2690</f>
        <v>WYDEQ Title V</v>
      </c>
      <c r="B3440" t="str">
        <f>'Permitted Sources'!B2690</f>
        <v>56</v>
      </c>
      <c r="C3440" s="159">
        <f>'Permitted Sources'!D2690</f>
        <v>56009</v>
      </c>
      <c r="D3440" s="159" t="str">
        <f>'Permitted Sources'!E2690</f>
        <v>20200401</v>
      </c>
      <c r="E3440" t="str">
        <f>'Permitted Sources'!H2690</f>
        <v>Compressor Engines</v>
      </c>
      <c r="F3440" s="67">
        <f>'Permitted Sources'!I2690</f>
        <v>0</v>
      </c>
      <c r="G3440" s="67">
        <f>'Permitted Sources'!J2690</f>
        <v>0</v>
      </c>
      <c r="H3440" s="67">
        <f>'Permitted Sources'!K2690</f>
        <v>0</v>
      </c>
      <c r="I3440" s="67">
        <f>'Permitted Sources'!L2690</f>
        <v>0</v>
      </c>
      <c r="J3440" s="67">
        <f>'Permitted Sources'!M2690</f>
        <v>0</v>
      </c>
      <c r="K3440" t="str">
        <f t="shared" si="53"/>
        <v>Compressor Engines</v>
      </c>
    </row>
    <row r="3441" spans="1:11" x14ac:dyDescent="0.2">
      <c r="A3441" s="159" t="str">
        <f>'Permitted Sources'!A2691</f>
        <v>WYDEQ Title V</v>
      </c>
      <c r="B3441" t="str">
        <f>'Permitted Sources'!B2691</f>
        <v>56</v>
      </c>
      <c r="C3441" s="159">
        <f>'Permitted Sources'!D2691</f>
        <v>56009</v>
      </c>
      <c r="D3441" s="159" t="str">
        <f>'Permitted Sources'!E2691</f>
        <v>10500110</v>
      </c>
      <c r="E3441" t="str">
        <f>'Permitted Sources'!H2691</f>
        <v>Process Heaters</v>
      </c>
      <c r="F3441" s="67">
        <f>'Permitted Sources'!I2691</f>
        <v>30.221</v>
      </c>
      <c r="G3441" s="67">
        <f>'Permitted Sources'!J2691</f>
        <v>0.72</v>
      </c>
      <c r="H3441" s="67">
        <f>'Permitted Sources'!K2691</f>
        <v>11.04</v>
      </c>
      <c r="I3441" s="67">
        <f>'Permitted Sources'!L2691</f>
        <v>0</v>
      </c>
      <c r="J3441" s="67">
        <f>'Permitted Sources'!M2691</f>
        <v>0</v>
      </c>
      <c r="K3441" t="str">
        <f t="shared" si="53"/>
        <v>Heaters</v>
      </c>
    </row>
    <row r="3442" spans="1:11" x14ac:dyDescent="0.2">
      <c r="A3442" s="159" t="str">
        <f>'Permitted Sources'!A2692</f>
        <v>WYDEQ Title V</v>
      </c>
      <c r="B3442" t="str">
        <f>'Permitted Sources'!B2692</f>
        <v>56</v>
      </c>
      <c r="C3442" s="159">
        <f>'Permitted Sources'!D2692</f>
        <v>56009</v>
      </c>
      <c r="D3442" s="159" t="str">
        <f>'Permitted Sources'!E2692</f>
        <v>10500210</v>
      </c>
      <c r="E3442" t="str">
        <f>'Permitted Sources'!H2692</f>
        <v>Process Heaters</v>
      </c>
      <c r="F3442" s="67">
        <f>'Permitted Sources'!I2692</f>
        <v>8.57</v>
      </c>
      <c r="G3442" s="67">
        <f>'Permitted Sources'!J2692</f>
        <v>26.29</v>
      </c>
      <c r="H3442" s="67">
        <f>'Permitted Sources'!K2692</f>
        <v>47</v>
      </c>
      <c r="I3442" s="67">
        <f>'Permitted Sources'!L2692</f>
        <v>0</v>
      </c>
      <c r="J3442" s="67">
        <f>'Permitted Sources'!M2692</f>
        <v>0</v>
      </c>
      <c r="K3442" t="str">
        <f t="shared" si="53"/>
        <v>Heaters</v>
      </c>
    </row>
    <row r="3443" spans="1:11" x14ac:dyDescent="0.2">
      <c r="A3443" s="159" t="str">
        <f>'Permitted Sources'!A2693</f>
        <v>WYDEQ Title V</v>
      </c>
      <c r="B3443" t="str">
        <f>'Permitted Sources'!B2693</f>
        <v>56</v>
      </c>
      <c r="C3443" s="159">
        <f>'Permitted Sources'!D2693</f>
        <v>56009</v>
      </c>
      <c r="D3443" s="159" t="str">
        <f>'Permitted Sources'!E2693</f>
        <v>10201701</v>
      </c>
      <c r="E3443" t="str">
        <f>'Permitted Sources'!H2693</f>
        <v>Process Heaters</v>
      </c>
      <c r="F3443" s="67">
        <f>'Permitted Sources'!I2693</f>
        <v>0</v>
      </c>
      <c r="G3443" s="67">
        <f>'Permitted Sources'!J2693</f>
        <v>0</v>
      </c>
      <c r="H3443" s="67">
        <f>'Permitted Sources'!K2693</f>
        <v>0</v>
      </c>
      <c r="I3443" s="67">
        <f>'Permitted Sources'!L2693</f>
        <v>0</v>
      </c>
      <c r="J3443" s="67">
        <f>'Permitted Sources'!M2693</f>
        <v>0</v>
      </c>
      <c r="K3443" t="str">
        <f t="shared" si="53"/>
        <v>Heaters</v>
      </c>
    </row>
    <row r="3444" spans="1:11" x14ac:dyDescent="0.2">
      <c r="A3444" s="159" t="str">
        <f>'Permitted Sources'!A2694</f>
        <v>WYDEQ Title V</v>
      </c>
      <c r="B3444" t="str">
        <f>'Permitted Sources'!B2694</f>
        <v>56</v>
      </c>
      <c r="C3444" s="159">
        <f>'Permitted Sources'!D2694</f>
        <v>56009</v>
      </c>
      <c r="D3444" s="159" t="str">
        <f>'Permitted Sources'!E2694</f>
        <v>10500110</v>
      </c>
      <c r="E3444" t="str">
        <f>'Permitted Sources'!H2694</f>
        <v>Process Heaters</v>
      </c>
      <c r="F3444" s="67">
        <f>'Permitted Sources'!I2694</f>
        <v>15.11</v>
      </c>
      <c r="G3444" s="67">
        <f>'Permitted Sources'!J2694</f>
        <v>0.36</v>
      </c>
      <c r="H3444" s="67">
        <f>'Permitted Sources'!K2694</f>
        <v>5.52</v>
      </c>
      <c r="I3444" s="67">
        <f>'Permitted Sources'!L2694</f>
        <v>0</v>
      </c>
      <c r="J3444" s="67">
        <f>'Permitted Sources'!M2694</f>
        <v>0</v>
      </c>
      <c r="K3444" t="str">
        <f t="shared" si="53"/>
        <v>Heaters</v>
      </c>
    </row>
    <row r="3445" spans="1:11" x14ac:dyDescent="0.2">
      <c r="A3445" s="159" t="str">
        <f>'Permitted Sources'!A2695</f>
        <v>WYDEQ Title V</v>
      </c>
      <c r="B3445" t="str">
        <f>'Permitted Sources'!B2695</f>
        <v>56</v>
      </c>
      <c r="C3445" s="159">
        <f>'Permitted Sources'!D2695</f>
        <v>56009</v>
      </c>
      <c r="D3445" s="159" t="str">
        <f>'Permitted Sources'!E2695</f>
        <v>31000128</v>
      </c>
      <c r="E3445" t="str">
        <f>'Permitted Sources'!H2695</f>
        <v>Other Not Classified</v>
      </c>
      <c r="F3445" s="67">
        <f>'Permitted Sources'!I2695</f>
        <v>0.66</v>
      </c>
      <c r="G3445" s="67">
        <f>'Permitted Sources'!J2695</f>
        <v>0.02</v>
      </c>
      <c r="H3445" s="67">
        <f>'Permitted Sources'!K2695</f>
        <v>0.28000000000000003</v>
      </c>
      <c r="I3445" s="67">
        <f>'Permitted Sources'!L2695</f>
        <v>0</v>
      </c>
      <c r="J3445" s="67">
        <f>'Permitted Sources'!M2695</f>
        <v>0</v>
      </c>
      <c r="K3445" t="str">
        <f t="shared" si="53"/>
        <v>Other Not Classified</v>
      </c>
    </row>
    <row r="3446" spans="1:11" x14ac:dyDescent="0.2">
      <c r="A3446" s="159" t="str">
        <f>'Permitted Sources'!A2696</f>
        <v>WYDEQ Title V</v>
      </c>
      <c r="B3446" t="str">
        <f>'Permitted Sources'!B2696</f>
        <v>56</v>
      </c>
      <c r="C3446" s="159">
        <f>'Permitted Sources'!D2696</f>
        <v>56009</v>
      </c>
      <c r="D3446" s="159" t="str">
        <f>'Permitted Sources'!E2696</f>
        <v>31000402</v>
      </c>
      <c r="E3446" t="str">
        <f>'Permitted Sources'!H2696</f>
        <v>Process Heaters</v>
      </c>
      <c r="F3446" s="67">
        <f>'Permitted Sources'!I2696</f>
        <v>0.66</v>
      </c>
      <c r="G3446" s="67">
        <f>'Permitted Sources'!J2696</f>
        <v>0.2</v>
      </c>
      <c r="H3446" s="67">
        <f>'Permitted Sources'!K2696</f>
        <v>0.28000000000000003</v>
      </c>
      <c r="I3446" s="67">
        <f>'Permitted Sources'!L2696</f>
        <v>0</v>
      </c>
      <c r="J3446" s="67">
        <f>'Permitted Sources'!M2696</f>
        <v>0</v>
      </c>
      <c r="K3446" t="str">
        <f t="shared" si="53"/>
        <v>Heaters</v>
      </c>
    </row>
    <row r="3447" spans="1:11" x14ac:dyDescent="0.2">
      <c r="A3447" s="159" t="str">
        <f>'Permitted Sources'!A2697</f>
        <v>WYDEQ Title V</v>
      </c>
      <c r="B3447" t="str">
        <f>'Permitted Sources'!B2697</f>
        <v>56</v>
      </c>
      <c r="C3447" s="159">
        <f>'Permitted Sources'!D2697</f>
        <v>56009</v>
      </c>
      <c r="D3447" s="159" t="str">
        <f>'Permitted Sources'!E2697</f>
        <v>31000299</v>
      </c>
      <c r="E3447" t="str">
        <f>'Permitted Sources'!H2697</f>
        <v>Other Not Classified</v>
      </c>
      <c r="F3447" s="67">
        <f>'Permitted Sources'!I2697</f>
        <v>0</v>
      </c>
      <c r="G3447" s="67">
        <f>'Permitted Sources'!J2697</f>
        <v>36.700000000000003</v>
      </c>
      <c r="H3447" s="67">
        <f>'Permitted Sources'!K2697</f>
        <v>0</v>
      </c>
      <c r="I3447" s="67">
        <f>'Permitted Sources'!L2697</f>
        <v>0</v>
      </c>
      <c r="J3447" s="67">
        <f>'Permitted Sources'!M2697</f>
        <v>0</v>
      </c>
      <c r="K3447" t="str">
        <f t="shared" si="53"/>
        <v>Other Not Classified</v>
      </c>
    </row>
    <row r="3448" spans="1:11" x14ac:dyDescent="0.2">
      <c r="A3448" s="159" t="str">
        <f>'Permitted Sources'!A2698</f>
        <v>WYDEQ Title V</v>
      </c>
      <c r="B3448" t="str">
        <f>'Permitted Sources'!B2698</f>
        <v>56</v>
      </c>
      <c r="C3448" s="159">
        <f>'Permitted Sources'!D2698</f>
        <v>56009</v>
      </c>
      <c r="D3448" s="159" t="str">
        <f>'Permitted Sources'!E2698</f>
        <v>31088811</v>
      </c>
      <c r="E3448" t="str">
        <f>'Permitted Sources'!H2698</f>
        <v>Fugitives</v>
      </c>
      <c r="F3448" s="67">
        <f>'Permitted Sources'!I2698</f>
        <v>0</v>
      </c>
      <c r="G3448" s="67">
        <f>'Permitted Sources'!J2698</f>
        <v>3</v>
      </c>
      <c r="H3448" s="67">
        <f>'Permitted Sources'!K2698</f>
        <v>0</v>
      </c>
      <c r="I3448" s="67">
        <f>'Permitted Sources'!L2698</f>
        <v>0</v>
      </c>
      <c r="J3448" s="67">
        <f>'Permitted Sources'!M2698</f>
        <v>0</v>
      </c>
      <c r="K3448" t="str">
        <f t="shared" si="53"/>
        <v>Fugitives</v>
      </c>
    </row>
    <row r="3449" spans="1:11" x14ac:dyDescent="0.2">
      <c r="A3449" s="159" t="str">
        <f>'Permitted Sources'!A2699</f>
        <v>WYDEQ Title V</v>
      </c>
      <c r="B3449" t="str">
        <f>'Permitted Sources'!B2699</f>
        <v>56</v>
      </c>
      <c r="C3449" s="159">
        <f>'Permitted Sources'!D2699</f>
        <v>56009</v>
      </c>
      <c r="D3449" s="159" t="str">
        <f>'Permitted Sources'!E2699</f>
        <v>20200209</v>
      </c>
      <c r="E3449" t="str">
        <f>'Permitted Sources'!H2699</f>
        <v>Compressor Engines</v>
      </c>
      <c r="F3449" s="67">
        <f>'Permitted Sources'!I2699</f>
        <v>5.3</v>
      </c>
      <c r="G3449" s="67">
        <f>'Permitted Sources'!J2699</f>
        <v>1.7</v>
      </c>
      <c r="H3449" s="67">
        <f>'Permitted Sources'!K2699</f>
        <v>5.8</v>
      </c>
      <c r="I3449" s="67">
        <f>'Permitted Sources'!L2699</f>
        <v>0</v>
      </c>
      <c r="J3449" s="67">
        <f>'Permitted Sources'!M2699</f>
        <v>0</v>
      </c>
      <c r="K3449" t="str">
        <f t="shared" si="53"/>
        <v>Compressor Engines</v>
      </c>
    </row>
    <row r="3450" spans="1:11" x14ac:dyDescent="0.2">
      <c r="A3450" s="159" t="str">
        <f>'Permitted Sources'!A2700</f>
        <v>WYDEQ Title V</v>
      </c>
      <c r="B3450" t="str">
        <f>'Permitted Sources'!B2700</f>
        <v>56</v>
      </c>
      <c r="C3450" s="159">
        <f>'Permitted Sources'!D2700</f>
        <v>56009</v>
      </c>
      <c r="D3450" s="159" t="str">
        <f>'Permitted Sources'!E2700</f>
        <v>20200209</v>
      </c>
      <c r="E3450" t="str">
        <f>'Permitted Sources'!H2700</f>
        <v>Compressor Engines</v>
      </c>
      <c r="F3450" s="67">
        <f>'Permitted Sources'!I2700</f>
        <v>5.2</v>
      </c>
      <c r="G3450" s="67">
        <f>'Permitted Sources'!J2700</f>
        <v>1.6</v>
      </c>
      <c r="H3450" s="67">
        <f>'Permitted Sources'!K2700</f>
        <v>5.7</v>
      </c>
      <c r="I3450" s="67">
        <f>'Permitted Sources'!L2700</f>
        <v>0</v>
      </c>
      <c r="J3450" s="67">
        <f>'Permitted Sources'!M2700</f>
        <v>0</v>
      </c>
      <c r="K3450" t="str">
        <f t="shared" si="53"/>
        <v>Compressor Engines</v>
      </c>
    </row>
    <row r="3451" spans="1:11" x14ac:dyDescent="0.2">
      <c r="A3451" s="159" t="str">
        <f>'Permitted Sources'!A2701</f>
        <v>WYDEQ Title V</v>
      </c>
      <c r="B3451" t="str">
        <f>'Permitted Sources'!B2701</f>
        <v>56</v>
      </c>
      <c r="C3451" s="159">
        <f>'Permitted Sources'!D2701</f>
        <v>56009</v>
      </c>
      <c r="D3451" s="159" t="str">
        <f>'Permitted Sources'!E2701</f>
        <v>20200209</v>
      </c>
      <c r="E3451" t="str">
        <f>'Permitted Sources'!H2701</f>
        <v>Compressor Engines</v>
      </c>
      <c r="F3451" s="67">
        <f>'Permitted Sources'!I2701</f>
        <v>6.1</v>
      </c>
      <c r="G3451" s="67">
        <f>'Permitted Sources'!J2701</f>
        <v>2</v>
      </c>
      <c r="H3451" s="67">
        <f>'Permitted Sources'!K2701</f>
        <v>6.8</v>
      </c>
      <c r="I3451" s="67">
        <f>'Permitted Sources'!L2701</f>
        <v>0</v>
      </c>
      <c r="J3451" s="67">
        <f>'Permitted Sources'!M2701</f>
        <v>0</v>
      </c>
      <c r="K3451" t="str">
        <f t="shared" si="53"/>
        <v>Compressor Engines</v>
      </c>
    </row>
    <row r="3452" spans="1:11" x14ac:dyDescent="0.2">
      <c r="A3452" s="159" t="str">
        <f>'Permitted Sources'!A2702</f>
        <v>WYDEQ Title V</v>
      </c>
      <c r="B3452" t="str">
        <f>'Permitted Sources'!B2702</f>
        <v>56</v>
      </c>
      <c r="C3452" s="159">
        <f>'Permitted Sources'!D2702</f>
        <v>56009</v>
      </c>
      <c r="D3452" s="159" t="str">
        <f>'Permitted Sources'!E2702</f>
        <v>31000404</v>
      </c>
      <c r="E3452" t="str">
        <f>'Permitted Sources'!H2702</f>
        <v>Process Heaters</v>
      </c>
      <c r="F3452" s="67">
        <f>'Permitted Sources'!I2702</f>
        <v>0.2</v>
      </c>
      <c r="G3452" s="67">
        <f>'Permitted Sources'!J2702</f>
        <v>0</v>
      </c>
      <c r="H3452" s="67">
        <f>'Permitted Sources'!K2702</f>
        <v>0</v>
      </c>
      <c r="I3452" s="67">
        <f>'Permitted Sources'!L2702</f>
        <v>0</v>
      </c>
      <c r="J3452" s="67">
        <f>'Permitted Sources'!M2702</f>
        <v>0</v>
      </c>
      <c r="K3452" t="str">
        <f t="shared" si="53"/>
        <v>Heaters</v>
      </c>
    </row>
    <row r="3453" spans="1:11" x14ac:dyDescent="0.2">
      <c r="A3453" s="159" t="str">
        <f>'Permitted Sources'!A2703</f>
        <v>WYDEQ Title V</v>
      </c>
      <c r="B3453" t="str">
        <f>'Permitted Sources'!B2703</f>
        <v>56</v>
      </c>
      <c r="C3453" s="159">
        <f>'Permitted Sources'!D2703</f>
        <v>56009</v>
      </c>
      <c r="D3453" s="159" t="str">
        <f>'Permitted Sources'!E2703</f>
        <v>20200201</v>
      </c>
      <c r="E3453" t="str">
        <f>'Permitted Sources'!H2703</f>
        <v>Compressor Engines</v>
      </c>
      <c r="F3453" s="67">
        <f>'Permitted Sources'!I2703</f>
        <v>73.7</v>
      </c>
      <c r="G3453" s="67">
        <f>'Permitted Sources'!J2703</f>
        <v>15.5</v>
      </c>
      <c r="H3453" s="67">
        <f>'Permitted Sources'!K2703</f>
        <v>49.6</v>
      </c>
      <c r="I3453" s="67">
        <f>'Permitted Sources'!L2703</f>
        <v>0</v>
      </c>
      <c r="J3453" s="67">
        <f>'Permitted Sources'!M2703</f>
        <v>0</v>
      </c>
      <c r="K3453" t="str">
        <f t="shared" si="53"/>
        <v>Compressor Engines</v>
      </c>
    </row>
    <row r="3454" spans="1:11" x14ac:dyDescent="0.2">
      <c r="A3454" s="159" t="str">
        <f>'Permitted Sources'!A2704</f>
        <v>WYDEQ Title V</v>
      </c>
      <c r="B3454" t="str">
        <f>'Permitted Sources'!B2704</f>
        <v>56</v>
      </c>
      <c r="C3454" s="159">
        <f>'Permitted Sources'!D2704</f>
        <v>56019</v>
      </c>
      <c r="D3454" s="159" t="str">
        <f>'Permitted Sources'!E2704</f>
        <v>31000228</v>
      </c>
      <c r="E3454" t="str">
        <f>'Permitted Sources'!H2704</f>
        <v>Dehydrator</v>
      </c>
      <c r="F3454" s="67">
        <f>'Permitted Sources'!I2704</f>
        <v>0.35</v>
      </c>
      <c r="G3454" s="67">
        <f>'Permitted Sources'!J2704</f>
        <v>0.02</v>
      </c>
      <c r="H3454" s="67">
        <f>'Permitted Sources'!K2704</f>
        <v>0.28999999999999998</v>
      </c>
      <c r="I3454" s="67">
        <f>'Permitted Sources'!L2704</f>
        <v>0</v>
      </c>
      <c r="J3454" s="67">
        <f>'Permitted Sources'!M2704</f>
        <v>0</v>
      </c>
      <c r="K3454" t="str">
        <f t="shared" si="53"/>
        <v>Dehydrator</v>
      </c>
    </row>
    <row r="3455" spans="1:11" x14ac:dyDescent="0.2">
      <c r="A3455" s="159" t="str">
        <f>'Permitted Sources'!A2705</f>
        <v>WYDEQ Title V</v>
      </c>
      <c r="B3455" t="str">
        <f>'Permitted Sources'!B2705</f>
        <v>56</v>
      </c>
      <c r="C3455" s="159">
        <f>'Permitted Sources'!D2705</f>
        <v>56019</v>
      </c>
      <c r="D3455" s="159" t="str">
        <f>'Permitted Sources'!E2705</f>
        <v>31000228</v>
      </c>
      <c r="E3455" t="str">
        <f>'Permitted Sources'!H2705</f>
        <v>Dehydrator</v>
      </c>
      <c r="F3455" s="67">
        <f>'Permitted Sources'!I2705</f>
        <v>0.23</v>
      </c>
      <c r="G3455" s="67">
        <f>'Permitted Sources'!J2705</f>
        <v>0.01</v>
      </c>
      <c r="H3455" s="67">
        <f>'Permitted Sources'!K2705</f>
        <v>0.19</v>
      </c>
      <c r="I3455" s="67">
        <f>'Permitted Sources'!L2705</f>
        <v>0</v>
      </c>
      <c r="J3455" s="67">
        <f>'Permitted Sources'!M2705</f>
        <v>0</v>
      </c>
      <c r="K3455" t="str">
        <f t="shared" si="53"/>
        <v>Dehydrator</v>
      </c>
    </row>
    <row r="3456" spans="1:11" x14ac:dyDescent="0.2">
      <c r="A3456" s="159" t="str">
        <f>'Permitted Sources'!A2706</f>
        <v>WYDEQ Title V</v>
      </c>
      <c r="B3456" t="str">
        <f>'Permitted Sources'!B2706</f>
        <v>56</v>
      </c>
      <c r="C3456" s="159">
        <f>'Permitted Sources'!D2706</f>
        <v>56019</v>
      </c>
      <c r="D3456" s="159" t="str">
        <f>'Permitted Sources'!E2706</f>
        <v>20200254</v>
      </c>
      <c r="E3456" t="str">
        <f>'Permitted Sources'!H2706</f>
        <v>Compressor Engines</v>
      </c>
      <c r="F3456" s="67">
        <f>'Permitted Sources'!I2706</f>
        <v>13.52</v>
      </c>
      <c r="G3456" s="67">
        <f>'Permitted Sources'!J2706</f>
        <v>13.52</v>
      </c>
      <c r="H3456" s="67">
        <f>'Permitted Sources'!K2706</f>
        <v>20.47</v>
      </c>
      <c r="I3456" s="67">
        <f>'Permitted Sources'!L2706</f>
        <v>0</v>
      </c>
      <c r="J3456" s="67">
        <f>'Permitted Sources'!M2706</f>
        <v>0</v>
      </c>
      <c r="K3456" t="str">
        <f t="shared" si="53"/>
        <v>Compressor Engines</v>
      </c>
    </row>
    <row r="3457" spans="1:11" x14ac:dyDescent="0.2">
      <c r="A3457" s="159" t="str">
        <f>'Permitted Sources'!A2707</f>
        <v>WYDEQ Title V</v>
      </c>
      <c r="B3457" t="str">
        <f>'Permitted Sources'!B2707</f>
        <v>56</v>
      </c>
      <c r="C3457" s="159">
        <f>'Permitted Sources'!D2707</f>
        <v>56019</v>
      </c>
      <c r="D3457" s="159" t="str">
        <f>'Permitted Sources'!E2707</f>
        <v>31000228</v>
      </c>
      <c r="E3457" t="str">
        <f>'Permitted Sources'!H2707</f>
        <v>Dehydrator</v>
      </c>
      <c r="F3457" s="67">
        <f>'Permitted Sources'!I2707</f>
        <v>0.34</v>
      </c>
      <c r="G3457" s="67">
        <f>'Permitted Sources'!J2707</f>
        <v>0.02</v>
      </c>
      <c r="H3457" s="67">
        <f>'Permitted Sources'!K2707</f>
        <v>0.28000000000000003</v>
      </c>
      <c r="I3457" s="67">
        <f>'Permitted Sources'!L2707</f>
        <v>0</v>
      </c>
      <c r="J3457" s="67">
        <f>'Permitted Sources'!M2707</f>
        <v>0</v>
      </c>
      <c r="K3457" t="str">
        <f t="shared" si="53"/>
        <v>Dehydrator</v>
      </c>
    </row>
    <row r="3458" spans="1:11" x14ac:dyDescent="0.2">
      <c r="A3458" s="159" t="str">
        <f>'Permitted Sources'!A2708</f>
        <v>WYDEQ Title V</v>
      </c>
      <c r="B3458" t="str">
        <f>'Permitted Sources'!B2708</f>
        <v>56</v>
      </c>
      <c r="C3458" s="159">
        <f>'Permitted Sources'!D2708</f>
        <v>56019</v>
      </c>
      <c r="D3458" s="159" t="str">
        <f>'Permitted Sources'!E2708</f>
        <v>20200254</v>
      </c>
      <c r="E3458" t="str">
        <f>'Permitted Sources'!H2708</f>
        <v>Compressor Engines</v>
      </c>
      <c r="F3458" s="67">
        <f>'Permitted Sources'!I2708</f>
        <v>11.1</v>
      </c>
      <c r="G3458" s="67">
        <f>'Permitted Sources'!J2708</f>
        <v>11.1</v>
      </c>
      <c r="H3458" s="67">
        <f>'Permitted Sources'!K2708</f>
        <v>16.79</v>
      </c>
      <c r="I3458" s="67">
        <f>'Permitted Sources'!L2708</f>
        <v>0</v>
      </c>
      <c r="J3458" s="67">
        <f>'Permitted Sources'!M2708</f>
        <v>0</v>
      </c>
      <c r="K3458" t="str">
        <f t="shared" si="53"/>
        <v>Compressor Engines</v>
      </c>
    </row>
    <row r="3459" spans="1:11" x14ac:dyDescent="0.2">
      <c r="A3459" s="159" t="str">
        <f>'Permitted Sources'!A2709</f>
        <v>WYDEQ Title V</v>
      </c>
      <c r="B3459" t="str">
        <f>'Permitted Sources'!B2709</f>
        <v>56</v>
      </c>
      <c r="C3459" s="159">
        <f>'Permitted Sources'!D2709</f>
        <v>56019</v>
      </c>
      <c r="D3459" s="159" t="str">
        <f>'Permitted Sources'!E2709</f>
        <v>20200254</v>
      </c>
      <c r="E3459" t="str">
        <f>'Permitted Sources'!H2709</f>
        <v>Compressor Engines</v>
      </c>
      <c r="F3459" s="67">
        <f>'Permitted Sources'!I2709</f>
        <v>1.93</v>
      </c>
      <c r="G3459" s="67">
        <f>'Permitted Sources'!J2709</f>
        <v>1.93</v>
      </c>
      <c r="H3459" s="67">
        <f>'Permitted Sources'!K2709</f>
        <v>2.92</v>
      </c>
      <c r="I3459" s="67">
        <f>'Permitted Sources'!L2709</f>
        <v>0</v>
      </c>
      <c r="J3459" s="67">
        <f>'Permitted Sources'!M2709</f>
        <v>0</v>
      </c>
      <c r="K3459" t="str">
        <f t="shared" si="53"/>
        <v>Compressor Engines</v>
      </c>
    </row>
    <row r="3460" spans="1:11" x14ac:dyDescent="0.2">
      <c r="A3460" s="159" t="str">
        <f>'Permitted Sources'!A2710</f>
        <v>WYDEQ Title V</v>
      </c>
      <c r="B3460" t="str">
        <f>'Permitted Sources'!B2710</f>
        <v>56</v>
      </c>
      <c r="C3460" s="159">
        <f>'Permitted Sources'!D2710</f>
        <v>56019</v>
      </c>
      <c r="D3460" s="159" t="str">
        <f>'Permitted Sources'!E2710</f>
        <v>20200254</v>
      </c>
      <c r="E3460" t="str">
        <f>'Permitted Sources'!H2710</f>
        <v>Compressor Engines</v>
      </c>
      <c r="F3460" s="67">
        <f>'Permitted Sources'!I2710</f>
        <v>1.81</v>
      </c>
      <c r="G3460" s="67">
        <f>'Permitted Sources'!J2710</f>
        <v>1.81</v>
      </c>
      <c r="H3460" s="67">
        <f>'Permitted Sources'!K2710</f>
        <v>2.74</v>
      </c>
      <c r="I3460" s="67">
        <f>'Permitted Sources'!L2710</f>
        <v>0</v>
      </c>
      <c r="J3460" s="67">
        <f>'Permitted Sources'!M2710</f>
        <v>0</v>
      </c>
      <c r="K3460" t="str">
        <f t="shared" si="53"/>
        <v>Compressor Engines</v>
      </c>
    </row>
    <row r="3461" spans="1:11" x14ac:dyDescent="0.2">
      <c r="A3461" s="159" t="str">
        <f>'Permitted Sources'!A2711</f>
        <v>WYDEQ Title V</v>
      </c>
      <c r="B3461" t="str">
        <f>'Permitted Sources'!B2711</f>
        <v>56</v>
      </c>
      <c r="C3461" s="159">
        <f>'Permitted Sources'!D2711</f>
        <v>56019</v>
      </c>
      <c r="D3461" s="159" t="str">
        <f>'Permitted Sources'!E2711</f>
        <v>20200254</v>
      </c>
      <c r="E3461" t="str">
        <f>'Permitted Sources'!H2711</f>
        <v>Compressor Engines</v>
      </c>
      <c r="F3461" s="67">
        <f>'Permitted Sources'!I2711</f>
        <v>9</v>
      </c>
      <c r="G3461" s="67">
        <f>'Permitted Sources'!J2711</f>
        <v>9</v>
      </c>
      <c r="H3461" s="67">
        <f>'Permitted Sources'!K2711</f>
        <v>13.62</v>
      </c>
      <c r="I3461" s="67">
        <f>'Permitted Sources'!L2711</f>
        <v>0</v>
      </c>
      <c r="J3461" s="67">
        <f>'Permitted Sources'!M2711</f>
        <v>0</v>
      </c>
      <c r="K3461" t="str">
        <f t="shared" si="53"/>
        <v>Compressor Engines</v>
      </c>
    </row>
    <row r="3462" spans="1:11" x14ac:dyDescent="0.2">
      <c r="A3462" s="159" t="str">
        <f>'Permitted Sources'!A2712</f>
        <v>WYDEQ Title V</v>
      </c>
      <c r="B3462" t="str">
        <f>'Permitted Sources'!B2712</f>
        <v>56</v>
      </c>
      <c r="C3462" s="159">
        <f>'Permitted Sources'!D2712</f>
        <v>56019</v>
      </c>
      <c r="D3462" s="159" t="str">
        <f>'Permitted Sources'!E2712</f>
        <v>20200254</v>
      </c>
      <c r="E3462" t="str">
        <f>'Permitted Sources'!H2712</f>
        <v>Compressor Engines</v>
      </c>
      <c r="F3462" s="67">
        <f>'Permitted Sources'!I2712</f>
        <v>14.45</v>
      </c>
      <c r="G3462" s="67">
        <f>'Permitted Sources'!J2712</f>
        <v>14.45</v>
      </c>
      <c r="H3462" s="67">
        <f>'Permitted Sources'!K2712</f>
        <v>21.87</v>
      </c>
      <c r="I3462" s="67">
        <f>'Permitted Sources'!L2712</f>
        <v>0</v>
      </c>
      <c r="J3462" s="67">
        <f>'Permitted Sources'!M2712</f>
        <v>0</v>
      </c>
      <c r="K3462" t="str">
        <f t="shared" si="53"/>
        <v>Compressor Engines</v>
      </c>
    </row>
    <row r="3463" spans="1:11" x14ac:dyDescent="0.2">
      <c r="A3463" s="159" t="str">
        <f>'Permitted Sources'!A2713</f>
        <v>WYDEQ Title V</v>
      </c>
      <c r="B3463" t="str">
        <f>'Permitted Sources'!B2713</f>
        <v>56</v>
      </c>
      <c r="C3463" s="159">
        <f>'Permitted Sources'!D2713</f>
        <v>56019</v>
      </c>
      <c r="D3463" s="159" t="str">
        <f>'Permitted Sources'!E2713</f>
        <v>20200254</v>
      </c>
      <c r="E3463" t="str">
        <f>'Permitted Sources'!H2713</f>
        <v>Compressor Engines</v>
      </c>
      <c r="F3463" s="67">
        <f>'Permitted Sources'!I2713</f>
        <v>14.52</v>
      </c>
      <c r="G3463" s="67">
        <f>'Permitted Sources'!J2713</f>
        <v>14.52</v>
      </c>
      <c r="H3463" s="67">
        <f>'Permitted Sources'!K2713</f>
        <v>21.97</v>
      </c>
      <c r="I3463" s="67">
        <f>'Permitted Sources'!L2713</f>
        <v>0</v>
      </c>
      <c r="J3463" s="67">
        <f>'Permitted Sources'!M2713</f>
        <v>0</v>
      </c>
      <c r="K3463" t="str">
        <f t="shared" ref="K3463:K3526" si="54">IF(E3463="Unpermitted Fugitives","Fugitives",IF(E3463="Natural Gas Processing Facilities, Pump Seals","Fugitives",IF(E3463="Natural Gas Production, All Equipt Leak Fugitives","Fugitives",IF(E3463="External Combustion Boilers","Heaters",IF(E3463="Permitted Tank Losses","Condensate tank ",IF(E3463="Permitted Fugitives","Fugitives",IF(E3463="Process Heaters","Heaters",E3463)))))))</f>
        <v>Compressor Engines</v>
      </c>
    </row>
    <row r="3464" spans="1:11" x14ac:dyDescent="0.2">
      <c r="A3464" s="159" t="str">
        <f>'Permitted Sources'!A2714</f>
        <v>WYDEQ Title V</v>
      </c>
      <c r="B3464" t="str">
        <f>'Permitted Sources'!B2714</f>
        <v>56</v>
      </c>
      <c r="C3464" s="159">
        <f>'Permitted Sources'!D2714</f>
        <v>56019</v>
      </c>
      <c r="D3464" s="159" t="str">
        <f>'Permitted Sources'!E2714</f>
        <v>31000228</v>
      </c>
      <c r="E3464" t="str">
        <f>'Permitted Sources'!H2714</f>
        <v>Dehydrator</v>
      </c>
      <c r="F3464" s="67">
        <f>'Permitted Sources'!I2714</f>
        <v>0.45</v>
      </c>
      <c r="G3464" s="67">
        <f>'Permitted Sources'!J2714</f>
        <v>0.02</v>
      </c>
      <c r="H3464" s="67">
        <f>'Permitted Sources'!K2714</f>
        <v>0.38</v>
      </c>
      <c r="I3464" s="67">
        <f>'Permitted Sources'!L2714</f>
        <v>0</v>
      </c>
      <c r="J3464" s="67">
        <f>'Permitted Sources'!M2714</f>
        <v>0</v>
      </c>
      <c r="K3464" t="str">
        <f t="shared" si="54"/>
        <v>Dehydrator</v>
      </c>
    </row>
    <row r="3465" spans="1:11" x14ac:dyDescent="0.2">
      <c r="A3465" s="159" t="str">
        <f>'Permitted Sources'!A2715</f>
        <v>WYDEQ Title V</v>
      </c>
      <c r="B3465" t="str">
        <f>'Permitted Sources'!B2715</f>
        <v>56</v>
      </c>
      <c r="C3465" s="159">
        <f>'Permitted Sources'!D2715</f>
        <v>56019</v>
      </c>
      <c r="D3465" s="159" t="str">
        <f>'Permitted Sources'!E2715</f>
        <v>31000228</v>
      </c>
      <c r="E3465" t="str">
        <f>'Permitted Sources'!H2715</f>
        <v>Dehydrator</v>
      </c>
      <c r="F3465" s="67">
        <f>'Permitted Sources'!I2715</f>
        <v>0.45</v>
      </c>
      <c r="G3465" s="67">
        <f>'Permitted Sources'!J2715</f>
        <v>0.02</v>
      </c>
      <c r="H3465" s="67">
        <f>'Permitted Sources'!K2715</f>
        <v>0.38</v>
      </c>
      <c r="I3465" s="67">
        <f>'Permitted Sources'!L2715</f>
        <v>0</v>
      </c>
      <c r="J3465" s="67">
        <f>'Permitted Sources'!M2715</f>
        <v>0</v>
      </c>
      <c r="K3465" t="str">
        <f t="shared" si="54"/>
        <v>Dehydrator</v>
      </c>
    </row>
    <row r="3466" spans="1:11" x14ac:dyDescent="0.2">
      <c r="A3466" s="159" t="str">
        <f>'Permitted Sources'!A2716</f>
        <v>WYDEQ Title V</v>
      </c>
      <c r="B3466" t="str">
        <f>'Permitted Sources'!B2716</f>
        <v>56</v>
      </c>
      <c r="C3466" s="159">
        <f>'Permitted Sources'!D2716</f>
        <v>56019</v>
      </c>
      <c r="D3466" s="159" t="str">
        <f>'Permitted Sources'!E2716</f>
        <v>20200254</v>
      </c>
      <c r="E3466" t="str">
        <f>'Permitted Sources'!H2716</f>
        <v>Compressor Engines</v>
      </c>
      <c r="F3466" s="67">
        <f>'Permitted Sources'!I2716</f>
        <v>6.8</v>
      </c>
      <c r="G3466" s="67">
        <f>'Permitted Sources'!J2716</f>
        <v>4.6399999999999997</v>
      </c>
      <c r="H3466" s="67">
        <f>'Permitted Sources'!K2716</f>
        <v>2.3199999999999998</v>
      </c>
      <c r="I3466" s="67">
        <f>'Permitted Sources'!L2716</f>
        <v>0</v>
      </c>
      <c r="J3466" s="67">
        <f>'Permitted Sources'!M2716</f>
        <v>0</v>
      </c>
      <c r="K3466" t="str">
        <f t="shared" si="54"/>
        <v>Compressor Engines</v>
      </c>
    </row>
    <row r="3467" spans="1:11" x14ac:dyDescent="0.2">
      <c r="A3467" s="159" t="str">
        <f>'Permitted Sources'!A2717</f>
        <v>WYDEQ Title V</v>
      </c>
      <c r="B3467" t="str">
        <f>'Permitted Sources'!B2717</f>
        <v>56</v>
      </c>
      <c r="C3467" s="159">
        <f>'Permitted Sources'!D2717</f>
        <v>56019</v>
      </c>
      <c r="D3467" s="159" t="str">
        <f>'Permitted Sources'!E2717</f>
        <v>20200254</v>
      </c>
      <c r="E3467" t="str">
        <f>'Permitted Sources'!H2717</f>
        <v>Compressor Engines</v>
      </c>
      <c r="F3467" s="67">
        <f>'Permitted Sources'!I2717</f>
        <v>9.26</v>
      </c>
      <c r="G3467" s="67">
        <f>'Permitted Sources'!J2717</f>
        <v>6.32</v>
      </c>
      <c r="H3467" s="67">
        <f>'Permitted Sources'!K2717</f>
        <v>3.16</v>
      </c>
      <c r="I3467" s="67">
        <f>'Permitted Sources'!L2717</f>
        <v>0</v>
      </c>
      <c r="J3467" s="67">
        <f>'Permitted Sources'!M2717</f>
        <v>0</v>
      </c>
      <c r="K3467" t="str">
        <f t="shared" si="54"/>
        <v>Compressor Engines</v>
      </c>
    </row>
    <row r="3468" spans="1:11" x14ac:dyDescent="0.2">
      <c r="A3468" s="159" t="str">
        <f>'Permitted Sources'!A2718</f>
        <v>WYDEQ Title V</v>
      </c>
      <c r="B3468" t="str">
        <f>'Permitted Sources'!B2718</f>
        <v>56</v>
      </c>
      <c r="C3468" s="159">
        <f>'Permitted Sources'!D2718</f>
        <v>56019</v>
      </c>
      <c r="D3468" s="159" t="str">
        <f>'Permitted Sources'!E2718</f>
        <v>20200254</v>
      </c>
      <c r="E3468" t="str">
        <f>'Permitted Sources'!H2718</f>
        <v>Compressor Engines</v>
      </c>
      <c r="F3468" s="67">
        <f>'Permitted Sources'!I2718</f>
        <v>11.54</v>
      </c>
      <c r="G3468" s="67">
        <f>'Permitted Sources'!J2718</f>
        <v>7.87</v>
      </c>
      <c r="H3468" s="67">
        <f>'Permitted Sources'!K2718</f>
        <v>3.93</v>
      </c>
      <c r="I3468" s="67">
        <f>'Permitted Sources'!L2718</f>
        <v>0</v>
      </c>
      <c r="J3468" s="67">
        <f>'Permitted Sources'!M2718</f>
        <v>0</v>
      </c>
      <c r="K3468" t="str">
        <f t="shared" si="54"/>
        <v>Compressor Engines</v>
      </c>
    </row>
    <row r="3469" spans="1:11" x14ac:dyDescent="0.2">
      <c r="A3469" s="159" t="str">
        <f>'Permitted Sources'!A2719</f>
        <v>WYDEQ Title V</v>
      </c>
      <c r="B3469" t="str">
        <f>'Permitted Sources'!B2719</f>
        <v>56</v>
      </c>
      <c r="C3469" s="159">
        <f>'Permitted Sources'!D2719</f>
        <v>56019</v>
      </c>
      <c r="D3469" s="159" t="str">
        <f>'Permitted Sources'!E2719</f>
        <v>20200254</v>
      </c>
      <c r="E3469" t="str">
        <f>'Permitted Sources'!H2719</f>
        <v>Compressor Engines</v>
      </c>
      <c r="F3469" s="67">
        <f>'Permitted Sources'!I2719</f>
        <v>9.08</v>
      </c>
      <c r="G3469" s="67">
        <f>'Permitted Sources'!J2719</f>
        <v>6.19</v>
      </c>
      <c r="H3469" s="67">
        <f>'Permitted Sources'!K2719</f>
        <v>3.1</v>
      </c>
      <c r="I3469" s="67">
        <f>'Permitted Sources'!L2719</f>
        <v>0</v>
      </c>
      <c r="J3469" s="67">
        <f>'Permitted Sources'!M2719</f>
        <v>0</v>
      </c>
      <c r="K3469" t="str">
        <f t="shared" si="54"/>
        <v>Compressor Engines</v>
      </c>
    </row>
    <row r="3470" spans="1:11" x14ac:dyDescent="0.2">
      <c r="A3470" s="159" t="str">
        <f>'Permitted Sources'!A2720</f>
        <v>WYDEQ Title V</v>
      </c>
      <c r="B3470" t="str">
        <f>'Permitted Sources'!B2720</f>
        <v>56</v>
      </c>
      <c r="C3470" s="159">
        <f>'Permitted Sources'!D2720</f>
        <v>56019</v>
      </c>
      <c r="D3470" s="159" t="str">
        <f>'Permitted Sources'!E2720</f>
        <v>20200254</v>
      </c>
      <c r="E3470" t="str">
        <f>'Permitted Sources'!H2720</f>
        <v>Compressor Engines</v>
      </c>
      <c r="F3470" s="67">
        <f>'Permitted Sources'!I2720</f>
        <v>18.54</v>
      </c>
      <c r="G3470" s="67">
        <f>'Permitted Sources'!J2720</f>
        <v>12.64</v>
      </c>
      <c r="H3470" s="67">
        <f>'Permitted Sources'!K2720</f>
        <v>6.32</v>
      </c>
      <c r="I3470" s="67">
        <f>'Permitted Sources'!L2720</f>
        <v>0</v>
      </c>
      <c r="J3470" s="67">
        <f>'Permitted Sources'!M2720</f>
        <v>0</v>
      </c>
      <c r="K3470" t="str">
        <f t="shared" si="54"/>
        <v>Compressor Engines</v>
      </c>
    </row>
    <row r="3471" spans="1:11" x14ac:dyDescent="0.2">
      <c r="A3471" s="159" t="str">
        <f>'Permitted Sources'!A2721</f>
        <v>WYDEQ Title V</v>
      </c>
      <c r="B3471" t="str">
        <f>'Permitted Sources'!B2721</f>
        <v>56</v>
      </c>
      <c r="C3471" s="159">
        <f>'Permitted Sources'!D2721</f>
        <v>56019</v>
      </c>
      <c r="D3471" s="159" t="str">
        <f>'Permitted Sources'!E2721</f>
        <v>20200254</v>
      </c>
      <c r="E3471" t="str">
        <f>'Permitted Sources'!H2721</f>
        <v>Compressor Engines</v>
      </c>
      <c r="F3471" s="67">
        <f>'Permitted Sources'!I2721</f>
        <v>16.39</v>
      </c>
      <c r="G3471" s="67">
        <f>'Permitted Sources'!J2721</f>
        <v>11.18</v>
      </c>
      <c r="H3471" s="67">
        <f>'Permitted Sources'!K2721</f>
        <v>5.59</v>
      </c>
      <c r="I3471" s="67">
        <f>'Permitted Sources'!L2721</f>
        <v>0</v>
      </c>
      <c r="J3471" s="67">
        <f>'Permitted Sources'!M2721</f>
        <v>0</v>
      </c>
      <c r="K3471" t="str">
        <f t="shared" si="54"/>
        <v>Compressor Engines</v>
      </c>
    </row>
    <row r="3472" spans="1:11" x14ac:dyDescent="0.2">
      <c r="A3472" s="159" t="str">
        <f>'Permitted Sources'!A2722</f>
        <v>WYDEQ Title V</v>
      </c>
      <c r="B3472" t="str">
        <f>'Permitted Sources'!B2722</f>
        <v>56</v>
      </c>
      <c r="C3472" s="159">
        <f>'Permitted Sources'!D2722</f>
        <v>56019</v>
      </c>
      <c r="D3472" s="159" t="str">
        <f>'Permitted Sources'!E2722</f>
        <v>20200254</v>
      </c>
      <c r="E3472" t="str">
        <f>'Permitted Sources'!H2722</f>
        <v>Compressor Engines</v>
      </c>
      <c r="F3472" s="67">
        <f>'Permitted Sources'!I2722</f>
        <v>15.46</v>
      </c>
      <c r="G3472" s="67">
        <f>'Permitted Sources'!J2722</f>
        <v>10.54</v>
      </c>
      <c r="H3472" s="67">
        <f>'Permitted Sources'!K2722</f>
        <v>5.27</v>
      </c>
      <c r="I3472" s="67">
        <f>'Permitted Sources'!L2722</f>
        <v>0</v>
      </c>
      <c r="J3472" s="67">
        <f>'Permitted Sources'!M2722</f>
        <v>0</v>
      </c>
      <c r="K3472" t="str">
        <f t="shared" si="54"/>
        <v>Compressor Engines</v>
      </c>
    </row>
    <row r="3473" spans="1:11" x14ac:dyDescent="0.2">
      <c r="A3473" s="159" t="str">
        <f>'Permitted Sources'!A2723</f>
        <v>WYDEQ Title V</v>
      </c>
      <c r="B3473" t="str">
        <f>'Permitted Sources'!B2723</f>
        <v>56</v>
      </c>
      <c r="C3473" s="159">
        <f>'Permitted Sources'!D2723</f>
        <v>56019</v>
      </c>
      <c r="D3473" s="159" t="str">
        <f>'Permitted Sources'!E2723</f>
        <v>20200254</v>
      </c>
      <c r="E3473" t="str">
        <f>'Permitted Sources'!H2723</f>
        <v>Compressor Engines</v>
      </c>
      <c r="F3473" s="67">
        <f>'Permitted Sources'!I2723</f>
        <v>10.06</v>
      </c>
      <c r="G3473" s="67">
        <f>'Permitted Sources'!J2723</f>
        <v>6.86</v>
      </c>
      <c r="H3473" s="67">
        <f>'Permitted Sources'!K2723</f>
        <v>3.43</v>
      </c>
      <c r="I3473" s="67">
        <f>'Permitted Sources'!L2723</f>
        <v>0</v>
      </c>
      <c r="J3473" s="67">
        <f>'Permitted Sources'!M2723</f>
        <v>0</v>
      </c>
      <c r="K3473" t="str">
        <f t="shared" si="54"/>
        <v>Compressor Engines</v>
      </c>
    </row>
    <row r="3474" spans="1:11" x14ac:dyDescent="0.2">
      <c r="A3474" s="159" t="str">
        <f>'Permitted Sources'!A2724</f>
        <v>WYDEQ Title V</v>
      </c>
      <c r="B3474" t="str">
        <f>'Permitted Sources'!B2724</f>
        <v>56</v>
      </c>
      <c r="C3474" s="159">
        <f>'Permitted Sources'!D2724</f>
        <v>56019</v>
      </c>
      <c r="D3474" s="159" t="str">
        <f>'Permitted Sources'!E2724</f>
        <v>20200254</v>
      </c>
      <c r="E3474" t="str">
        <f>'Permitted Sources'!H2724</f>
        <v>Compressor Engines</v>
      </c>
      <c r="F3474" s="67">
        <f>'Permitted Sources'!I2724</f>
        <v>13.83</v>
      </c>
      <c r="G3474" s="67">
        <f>'Permitted Sources'!J2724</f>
        <v>9.43</v>
      </c>
      <c r="H3474" s="67">
        <f>'Permitted Sources'!K2724</f>
        <v>4.71</v>
      </c>
      <c r="I3474" s="67">
        <f>'Permitted Sources'!L2724</f>
        <v>0</v>
      </c>
      <c r="J3474" s="67">
        <f>'Permitted Sources'!M2724</f>
        <v>0</v>
      </c>
      <c r="K3474" t="str">
        <f t="shared" si="54"/>
        <v>Compressor Engines</v>
      </c>
    </row>
    <row r="3475" spans="1:11" x14ac:dyDescent="0.2">
      <c r="A3475" s="159" t="str">
        <f>'Permitted Sources'!A2725</f>
        <v>WYDEQ Title V</v>
      </c>
      <c r="B3475" t="str">
        <f>'Permitted Sources'!B2725</f>
        <v>56</v>
      </c>
      <c r="C3475" s="159">
        <f>'Permitted Sources'!D2725</f>
        <v>56019</v>
      </c>
      <c r="D3475" s="159" t="str">
        <f>'Permitted Sources'!E2725</f>
        <v>20200254</v>
      </c>
      <c r="E3475" t="str">
        <f>'Permitted Sources'!H2725</f>
        <v>Compressor Engines</v>
      </c>
      <c r="F3475" s="67">
        <f>'Permitted Sources'!I2725</f>
        <v>17.57</v>
      </c>
      <c r="G3475" s="67">
        <f>'Permitted Sources'!J2725</f>
        <v>11.98</v>
      </c>
      <c r="H3475" s="67">
        <f>'Permitted Sources'!K2725</f>
        <v>5.99</v>
      </c>
      <c r="I3475" s="67">
        <f>'Permitted Sources'!L2725</f>
        <v>0</v>
      </c>
      <c r="J3475" s="67">
        <f>'Permitted Sources'!M2725</f>
        <v>0</v>
      </c>
      <c r="K3475" t="str">
        <f t="shared" si="54"/>
        <v>Compressor Engines</v>
      </c>
    </row>
    <row r="3476" spans="1:11" x14ac:dyDescent="0.2">
      <c r="A3476" s="159" t="str">
        <f>'Permitted Sources'!A2726</f>
        <v>WYDEQ Title V</v>
      </c>
      <c r="B3476" t="str">
        <f>'Permitted Sources'!B2726</f>
        <v>56</v>
      </c>
      <c r="C3476" s="159">
        <f>'Permitted Sources'!D2726</f>
        <v>56019</v>
      </c>
      <c r="D3476" s="159" t="str">
        <f>'Permitted Sources'!E2726</f>
        <v>31000228</v>
      </c>
      <c r="E3476" t="str">
        <f>'Permitted Sources'!H2726</f>
        <v>Dehydrator</v>
      </c>
      <c r="F3476" s="67">
        <f>'Permitted Sources'!I2726</f>
        <v>0.67</v>
      </c>
      <c r="G3476" s="67">
        <f>'Permitted Sources'!J2726</f>
        <v>0.04</v>
      </c>
      <c r="H3476" s="67">
        <f>'Permitted Sources'!K2726</f>
        <v>0.56000000000000005</v>
      </c>
      <c r="I3476" s="67">
        <f>'Permitted Sources'!L2726</f>
        <v>0</v>
      </c>
      <c r="J3476" s="67">
        <f>'Permitted Sources'!M2726</f>
        <v>0</v>
      </c>
      <c r="K3476" t="str">
        <f t="shared" si="54"/>
        <v>Dehydrator</v>
      </c>
    </row>
    <row r="3477" spans="1:11" x14ac:dyDescent="0.2">
      <c r="A3477" s="159" t="str">
        <f>'Permitted Sources'!A2727</f>
        <v>WYDEQ Title V</v>
      </c>
      <c r="B3477" t="str">
        <f>'Permitted Sources'!B2727</f>
        <v>56</v>
      </c>
      <c r="C3477" s="159">
        <f>'Permitted Sources'!D2727</f>
        <v>56019</v>
      </c>
      <c r="D3477" s="159" t="str">
        <f>'Permitted Sources'!E2727</f>
        <v>20200254</v>
      </c>
      <c r="E3477" t="str">
        <f>'Permitted Sources'!H2727</f>
        <v>Compressor Engines</v>
      </c>
      <c r="F3477" s="67">
        <f>'Permitted Sources'!I2727</f>
        <v>18.32</v>
      </c>
      <c r="G3477" s="67">
        <f>'Permitted Sources'!J2727</f>
        <v>12.49</v>
      </c>
      <c r="H3477" s="67">
        <f>'Permitted Sources'!K2727</f>
        <v>6.25</v>
      </c>
      <c r="I3477" s="67">
        <f>'Permitted Sources'!L2727</f>
        <v>0</v>
      </c>
      <c r="J3477" s="67">
        <f>'Permitted Sources'!M2727</f>
        <v>0</v>
      </c>
      <c r="K3477" t="str">
        <f t="shared" si="54"/>
        <v>Compressor Engines</v>
      </c>
    </row>
    <row r="3478" spans="1:11" x14ac:dyDescent="0.2">
      <c r="A3478" s="159" t="str">
        <f>'Permitted Sources'!A2728</f>
        <v>WYDEQ Title V</v>
      </c>
      <c r="B3478" t="str">
        <f>'Permitted Sources'!B2728</f>
        <v>56</v>
      </c>
      <c r="C3478" s="159">
        <f>'Permitted Sources'!D2728</f>
        <v>56019</v>
      </c>
      <c r="D3478" s="159" t="str">
        <f>'Permitted Sources'!E2728</f>
        <v>20200254</v>
      </c>
      <c r="E3478" t="str">
        <f>'Permitted Sources'!H2728</f>
        <v>Compressor Engines</v>
      </c>
      <c r="F3478" s="67">
        <f>'Permitted Sources'!I2728</f>
        <v>17.89</v>
      </c>
      <c r="G3478" s="67">
        <f>'Permitted Sources'!J2728</f>
        <v>12.2</v>
      </c>
      <c r="H3478" s="67">
        <f>'Permitted Sources'!K2728</f>
        <v>6.1</v>
      </c>
      <c r="I3478" s="67">
        <f>'Permitted Sources'!L2728</f>
        <v>0</v>
      </c>
      <c r="J3478" s="67">
        <f>'Permitted Sources'!M2728</f>
        <v>0</v>
      </c>
      <c r="K3478" t="str">
        <f t="shared" si="54"/>
        <v>Compressor Engines</v>
      </c>
    </row>
    <row r="3479" spans="1:11" x14ac:dyDescent="0.2">
      <c r="A3479" s="159" t="str">
        <f>'Permitted Sources'!A2729</f>
        <v>WYDEQ Title V</v>
      </c>
      <c r="B3479" t="str">
        <f>'Permitted Sources'!B2729</f>
        <v>56</v>
      </c>
      <c r="C3479" s="159">
        <f>'Permitted Sources'!D2729</f>
        <v>56019</v>
      </c>
      <c r="D3479" s="159" t="str">
        <f>'Permitted Sources'!E2729</f>
        <v>20200254</v>
      </c>
      <c r="E3479" t="str">
        <f>'Permitted Sources'!H2729</f>
        <v>Compressor Engines</v>
      </c>
      <c r="F3479" s="67">
        <f>'Permitted Sources'!I2729</f>
        <v>18.84</v>
      </c>
      <c r="G3479" s="67">
        <f>'Permitted Sources'!J2729</f>
        <v>12.84</v>
      </c>
      <c r="H3479" s="67">
        <f>'Permitted Sources'!K2729</f>
        <v>6.42</v>
      </c>
      <c r="I3479" s="67">
        <f>'Permitted Sources'!L2729</f>
        <v>0</v>
      </c>
      <c r="J3479" s="67">
        <f>'Permitted Sources'!M2729</f>
        <v>0</v>
      </c>
      <c r="K3479" t="str">
        <f t="shared" si="54"/>
        <v>Compressor Engines</v>
      </c>
    </row>
    <row r="3480" spans="1:11" x14ac:dyDescent="0.2">
      <c r="A3480" s="159" t="str">
        <f>'Permitted Sources'!A2730</f>
        <v>WYDEQ Title V</v>
      </c>
      <c r="B3480" t="str">
        <f>'Permitted Sources'!B2730</f>
        <v>56</v>
      </c>
      <c r="C3480" s="159">
        <f>'Permitted Sources'!D2730</f>
        <v>56019</v>
      </c>
      <c r="D3480" s="159" t="str">
        <f>'Permitted Sources'!E2730</f>
        <v>20200254</v>
      </c>
      <c r="E3480" t="str">
        <f>'Permitted Sources'!H2730</f>
        <v>Compressor Engines</v>
      </c>
      <c r="F3480" s="67">
        <f>'Permitted Sources'!I2730</f>
        <v>18.84</v>
      </c>
      <c r="G3480" s="67">
        <f>'Permitted Sources'!J2730</f>
        <v>12.85</v>
      </c>
      <c r="H3480" s="67">
        <f>'Permitted Sources'!K2730</f>
        <v>6.42</v>
      </c>
      <c r="I3480" s="67">
        <f>'Permitted Sources'!L2730</f>
        <v>0</v>
      </c>
      <c r="J3480" s="67">
        <f>'Permitted Sources'!M2730</f>
        <v>0</v>
      </c>
      <c r="K3480" t="str">
        <f t="shared" si="54"/>
        <v>Compressor Engines</v>
      </c>
    </row>
    <row r="3481" spans="1:11" x14ac:dyDescent="0.2">
      <c r="A3481" s="159" t="str">
        <f>'Permitted Sources'!A2731</f>
        <v>WYDEQ Title V</v>
      </c>
      <c r="B3481" t="str">
        <f>'Permitted Sources'!B2731</f>
        <v>56</v>
      </c>
      <c r="C3481" s="159">
        <f>'Permitted Sources'!D2731</f>
        <v>56019</v>
      </c>
      <c r="D3481" s="159" t="str">
        <f>'Permitted Sources'!E2731</f>
        <v>20200254</v>
      </c>
      <c r="E3481" t="str">
        <f>'Permitted Sources'!H2731</f>
        <v>Compressor Engines</v>
      </c>
      <c r="F3481" s="67">
        <f>'Permitted Sources'!I2731</f>
        <v>18.73</v>
      </c>
      <c r="G3481" s="67">
        <f>'Permitted Sources'!J2731</f>
        <v>12.77</v>
      </c>
      <c r="H3481" s="67">
        <f>'Permitted Sources'!K2731</f>
        <v>6.38</v>
      </c>
      <c r="I3481" s="67">
        <f>'Permitted Sources'!L2731</f>
        <v>0</v>
      </c>
      <c r="J3481" s="67">
        <f>'Permitted Sources'!M2731</f>
        <v>0</v>
      </c>
      <c r="K3481" t="str">
        <f t="shared" si="54"/>
        <v>Compressor Engines</v>
      </c>
    </row>
    <row r="3482" spans="1:11" x14ac:dyDescent="0.2">
      <c r="A3482" s="159" t="str">
        <f>'Permitted Sources'!A2732</f>
        <v>WYDEQ Title V</v>
      </c>
      <c r="B3482" t="str">
        <f>'Permitted Sources'!B2732</f>
        <v>56</v>
      </c>
      <c r="C3482" s="159">
        <f>'Permitted Sources'!D2732</f>
        <v>56019</v>
      </c>
      <c r="D3482" s="159" t="str">
        <f>'Permitted Sources'!E2732</f>
        <v>20200254</v>
      </c>
      <c r="E3482" t="str">
        <f>'Permitted Sources'!H2732</f>
        <v>Compressor Engines</v>
      </c>
      <c r="F3482" s="67">
        <f>'Permitted Sources'!I2732</f>
        <v>16.690000000000001</v>
      </c>
      <c r="G3482" s="67">
        <f>'Permitted Sources'!J2732</f>
        <v>11.38</v>
      </c>
      <c r="H3482" s="67">
        <f>'Permitted Sources'!K2732</f>
        <v>5.69</v>
      </c>
      <c r="I3482" s="67">
        <f>'Permitted Sources'!L2732</f>
        <v>0</v>
      </c>
      <c r="J3482" s="67">
        <f>'Permitted Sources'!M2732</f>
        <v>0</v>
      </c>
      <c r="K3482" t="str">
        <f t="shared" si="54"/>
        <v>Compressor Engines</v>
      </c>
    </row>
    <row r="3483" spans="1:11" x14ac:dyDescent="0.2">
      <c r="A3483" s="159" t="str">
        <f>'Permitted Sources'!A2733</f>
        <v>WYDEQ Title V</v>
      </c>
      <c r="B3483" t="str">
        <f>'Permitted Sources'!B2733</f>
        <v>56</v>
      </c>
      <c r="C3483" s="159">
        <f>'Permitted Sources'!D2733</f>
        <v>56019</v>
      </c>
      <c r="D3483" s="159" t="str">
        <f>'Permitted Sources'!E2733</f>
        <v>31000228</v>
      </c>
      <c r="E3483" t="str">
        <f>'Permitted Sources'!H2733</f>
        <v>Dehydrator</v>
      </c>
      <c r="F3483" s="67">
        <f>'Permitted Sources'!I2733</f>
        <v>0.45</v>
      </c>
      <c r="G3483" s="67">
        <f>'Permitted Sources'!J2733</f>
        <v>0</v>
      </c>
      <c r="H3483" s="67">
        <f>'Permitted Sources'!K2733</f>
        <v>0.38</v>
      </c>
      <c r="I3483" s="67">
        <f>'Permitted Sources'!L2733</f>
        <v>0</v>
      </c>
      <c r="J3483" s="67">
        <f>'Permitted Sources'!M2733</f>
        <v>0</v>
      </c>
      <c r="K3483" t="str">
        <f t="shared" si="54"/>
        <v>Dehydrator</v>
      </c>
    </row>
    <row r="3484" spans="1:11" x14ac:dyDescent="0.2">
      <c r="A3484" s="159" t="str">
        <f>'Permitted Sources'!A2734</f>
        <v>WYDEQ Title V</v>
      </c>
      <c r="B3484" t="str">
        <f>'Permitted Sources'!B2734</f>
        <v>56</v>
      </c>
      <c r="C3484" s="159">
        <f>'Permitted Sources'!D2734</f>
        <v>56019</v>
      </c>
      <c r="D3484" s="159" t="str">
        <f>'Permitted Sources'!E2734</f>
        <v>31000228</v>
      </c>
      <c r="E3484" t="str">
        <f>'Permitted Sources'!H2734</f>
        <v>Dehydrator</v>
      </c>
      <c r="F3484" s="67">
        <f>'Permitted Sources'!I2734</f>
        <v>0.45</v>
      </c>
      <c r="G3484" s="67">
        <f>'Permitted Sources'!J2734</f>
        <v>0.02</v>
      </c>
      <c r="H3484" s="67">
        <f>'Permitted Sources'!K2734</f>
        <v>0.38</v>
      </c>
      <c r="I3484" s="67">
        <f>'Permitted Sources'!L2734</f>
        <v>0</v>
      </c>
      <c r="J3484" s="67">
        <f>'Permitted Sources'!M2734</f>
        <v>0</v>
      </c>
      <c r="K3484" t="str">
        <f t="shared" si="54"/>
        <v>Dehydrator</v>
      </c>
    </row>
    <row r="3485" spans="1:11" x14ac:dyDescent="0.2">
      <c r="A3485" s="159" t="str">
        <f>'Permitted Sources'!A2735</f>
        <v>WYDEQ Title V</v>
      </c>
      <c r="B3485" t="str">
        <f>'Permitted Sources'!B2735</f>
        <v>56</v>
      </c>
      <c r="C3485" s="159">
        <f>'Permitted Sources'!D2735</f>
        <v>56019</v>
      </c>
      <c r="D3485" s="159" t="str">
        <f>'Permitted Sources'!E2735</f>
        <v>20200254</v>
      </c>
      <c r="E3485" t="str">
        <f>'Permitted Sources'!H2735</f>
        <v>Compressor Engines</v>
      </c>
      <c r="F3485" s="67">
        <f>'Permitted Sources'!I2735</f>
        <v>16.079999999999998</v>
      </c>
      <c r="G3485" s="67">
        <f>'Permitted Sources'!J2735</f>
        <v>10.96</v>
      </c>
      <c r="H3485" s="67">
        <f>'Permitted Sources'!K2735</f>
        <v>5.48</v>
      </c>
      <c r="I3485" s="67">
        <f>'Permitted Sources'!L2735</f>
        <v>0</v>
      </c>
      <c r="J3485" s="67">
        <f>'Permitted Sources'!M2735</f>
        <v>0</v>
      </c>
      <c r="K3485" t="str">
        <f t="shared" si="54"/>
        <v>Compressor Engines</v>
      </c>
    </row>
    <row r="3486" spans="1:11" x14ac:dyDescent="0.2">
      <c r="A3486" s="159" t="str">
        <f>'Permitted Sources'!A2736</f>
        <v>WYDEQ Title V</v>
      </c>
      <c r="B3486" t="str">
        <f>'Permitted Sources'!B2736</f>
        <v>56</v>
      </c>
      <c r="C3486" s="159">
        <f>'Permitted Sources'!D2736</f>
        <v>56019</v>
      </c>
      <c r="D3486" s="159" t="str">
        <f>'Permitted Sources'!E2736</f>
        <v>20200254</v>
      </c>
      <c r="E3486" t="str">
        <f>'Permitted Sources'!H2736</f>
        <v>Compressor Engines</v>
      </c>
      <c r="F3486" s="67">
        <f>'Permitted Sources'!I2736</f>
        <v>12.74</v>
      </c>
      <c r="G3486" s="67">
        <f>'Permitted Sources'!J2736</f>
        <v>8.68</v>
      </c>
      <c r="H3486" s="67">
        <f>'Permitted Sources'!K2736</f>
        <v>4.34</v>
      </c>
      <c r="I3486" s="67">
        <f>'Permitted Sources'!L2736</f>
        <v>0</v>
      </c>
      <c r="J3486" s="67">
        <f>'Permitted Sources'!M2736</f>
        <v>0</v>
      </c>
      <c r="K3486" t="str">
        <f t="shared" si="54"/>
        <v>Compressor Engines</v>
      </c>
    </row>
    <row r="3487" spans="1:11" x14ac:dyDescent="0.2">
      <c r="A3487" s="159" t="str">
        <f>'Permitted Sources'!A2737</f>
        <v>WYDEQ Title V</v>
      </c>
      <c r="B3487" t="str">
        <f>'Permitted Sources'!B2737</f>
        <v>56</v>
      </c>
      <c r="C3487" s="159">
        <f>'Permitted Sources'!D2737</f>
        <v>56019</v>
      </c>
      <c r="D3487" s="159" t="str">
        <f>'Permitted Sources'!E2737</f>
        <v>20200254</v>
      </c>
      <c r="E3487" t="str">
        <f>'Permitted Sources'!H2737</f>
        <v>Compressor Engines</v>
      </c>
      <c r="F3487" s="67">
        <f>'Permitted Sources'!I2737</f>
        <v>14.14</v>
      </c>
      <c r="G3487" s="67">
        <f>'Permitted Sources'!J2737</f>
        <v>9.64</v>
      </c>
      <c r="H3487" s="67">
        <f>'Permitted Sources'!K2737</f>
        <v>4.82</v>
      </c>
      <c r="I3487" s="67">
        <f>'Permitted Sources'!L2737</f>
        <v>0</v>
      </c>
      <c r="J3487" s="67">
        <f>'Permitted Sources'!M2737</f>
        <v>0</v>
      </c>
      <c r="K3487" t="str">
        <f t="shared" si="54"/>
        <v>Compressor Engines</v>
      </c>
    </row>
    <row r="3488" spans="1:11" x14ac:dyDescent="0.2">
      <c r="A3488" s="159" t="str">
        <f>'Permitted Sources'!A2738</f>
        <v>WYDEQ Title V</v>
      </c>
      <c r="B3488" t="str">
        <f>'Permitted Sources'!B2738</f>
        <v>56</v>
      </c>
      <c r="C3488" s="159">
        <f>'Permitted Sources'!D2738</f>
        <v>56019</v>
      </c>
      <c r="D3488" s="159" t="str">
        <f>'Permitted Sources'!E2738</f>
        <v>20200254</v>
      </c>
      <c r="E3488" t="str">
        <f>'Permitted Sources'!H2738</f>
        <v>Compressor Engines</v>
      </c>
      <c r="F3488" s="67">
        <f>'Permitted Sources'!I2738</f>
        <v>18.54</v>
      </c>
      <c r="G3488" s="67">
        <f>'Permitted Sources'!J2738</f>
        <v>12.64</v>
      </c>
      <c r="H3488" s="67">
        <f>'Permitted Sources'!K2738</f>
        <v>6.32</v>
      </c>
      <c r="I3488" s="67">
        <f>'Permitted Sources'!L2738</f>
        <v>0</v>
      </c>
      <c r="J3488" s="67">
        <f>'Permitted Sources'!M2738</f>
        <v>0</v>
      </c>
      <c r="K3488" t="str">
        <f t="shared" si="54"/>
        <v>Compressor Engines</v>
      </c>
    </row>
    <row r="3489" spans="1:11" x14ac:dyDescent="0.2">
      <c r="A3489" s="159" t="str">
        <f>'Permitted Sources'!A2739</f>
        <v>WYDEQ Title V</v>
      </c>
      <c r="B3489" t="str">
        <f>'Permitted Sources'!B2739</f>
        <v>56</v>
      </c>
      <c r="C3489" s="159">
        <f>'Permitted Sources'!D2739</f>
        <v>56019</v>
      </c>
      <c r="D3489" s="159" t="str">
        <f>'Permitted Sources'!E2739</f>
        <v>20200254</v>
      </c>
      <c r="E3489" t="str">
        <f>'Permitted Sources'!H2739</f>
        <v>Compressor Engines</v>
      </c>
      <c r="F3489" s="67">
        <f>'Permitted Sources'!I2739</f>
        <v>16.22</v>
      </c>
      <c r="G3489" s="67">
        <f>'Permitted Sources'!J2739</f>
        <v>11.06</v>
      </c>
      <c r="H3489" s="67">
        <f>'Permitted Sources'!K2739</f>
        <v>5.53</v>
      </c>
      <c r="I3489" s="67">
        <f>'Permitted Sources'!L2739</f>
        <v>0</v>
      </c>
      <c r="J3489" s="67">
        <f>'Permitted Sources'!M2739</f>
        <v>0</v>
      </c>
      <c r="K3489" t="str">
        <f t="shared" si="54"/>
        <v>Compressor Engines</v>
      </c>
    </row>
    <row r="3490" spans="1:11" x14ac:dyDescent="0.2">
      <c r="A3490" s="159" t="str">
        <f>'Permitted Sources'!A2740</f>
        <v>WYDEQ Title V</v>
      </c>
      <c r="B3490" t="str">
        <f>'Permitted Sources'!B2740</f>
        <v>56</v>
      </c>
      <c r="C3490" s="159">
        <f>'Permitted Sources'!D2740</f>
        <v>56019</v>
      </c>
      <c r="D3490" s="159" t="str">
        <f>'Permitted Sources'!E2740</f>
        <v>20200254</v>
      </c>
      <c r="E3490" t="str">
        <f>'Permitted Sources'!H2740</f>
        <v>Compressor Engines</v>
      </c>
      <c r="F3490" s="67">
        <f>'Permitted Sources'!I2740</f>
        <v>17.32</v>
      </c>
      <c r="G3490" s="67">
        <f>'Permitted Sources'!J2740</f>
        <v>11.81</v>
      </c>
      <c r="H3490" s="67">
        <f>'Permitted Sources'!K2740</f>
        <v>5.91</v>
      </c>
      <c r="I3490" s="67">
        <f>'Permitted Sources'!L2740</f>
        <v>0</v>
      </c>
      <c r="J3490" s="67">
        <f>'Permitted Sources'!M2740</f>
        <v>0</v>
      </c>
      <c r="K3490" t="str">
        <f t="shared" si="54"/>
        <v>Compressor Engines</v>
      </c>
    </row>
    <row r="3491" spans="1:11" x14ac:dyDescent="0.2">
      <c r="A3491" s="159" t="str">
        <f>'Permitted Sources'!A2741</f>
        <v>WYDEQ Title V</v>
      </c>
      <c r="B3491" t="str">
        <f>'Permitted Sources'!B2741</f>
        <v>56</v>
      </c>
      <c r="C3491" s="159">
        <f>'Permitted Sources'!D2741</f>
        <v>56019</v>
      </c>
      <c r="D3491" s="159" t="str">
        <f>'Permitted Sources'!E2741</f>
        <v>31000228</v>
      </c>
      <c r="E3491" t="str">
        <f>'Permitted Sources'!H2741</f>
        <v>Dehydrator</v>
      </c>
      <c r="F3491" s="67">
        <f>'Permitted Sources'!I2741</f>
        <v>0.45</v>
      </c>
      <c r="G3491" s="67">
        <f>'Permitted Sources'!J2741</f>
        <v>0.02</v>
      </c>
      <c r="H3491" s="67">
        <f>'Permitted Sources'!K2741</f>
        <v>0.38</v>
      </c>
      <c r="I3491" s="67">
        <f>'Permitted Sources'!L2741</f>
        <v>0</v>
      </c>
      <c r="J3491" s="67">
        <f>'Permitted Sources'!M2741</f>
        <v>0</v>
      </c>
      <c r="K3491" t="str">
        <f t="shared" si="54"/>
        <v>Dehydrator</v>
      </c>
    </row>
    <row r="3492" spans="1:11" x14ac:dyDescent="0.2">
      <c r="A3492" s="159" t="str">
        <f>'Permitted Sources'!A2742</f>
        <v>WYDEQ Title V</v>
      </c>
      <c r="B3492" t="str">
        <f>'Permitted Sources'!B2742</f>
        <v>56</v>
      </c>
      <c r="C3492" s="159">
        <f>'Permitted Sources'!D2742</f>
        <v>56019</v>
      </c>
      <c r="D3492" s="159" t="str">
        <f>'Permitted Sources'!E2742</f>
        <v>31000228</v>
      </c>
      <c r="E3492" t="str">
        <f>'Permitted Sources'!H2742</f>
        <v>Dehydrator</v>
      </c>
      <c r="F3492" s="67">
        <f>'Permitted Sources'!I2742</f>
        <v>0.45</v>
      </c>
      <c r="G3492" s="67">
        <f>'Permitted Sources'!J2742</f>
        <v>0.02</v>
      </c>
      <c r="H3492" s="67">
        <f>'Permitted Sources'!K2742</f>
        <v>0.38</v>
      </c>
      <c r="I3492" s="67">
        <f>'Permitted Sources'!L2742</f>
        <v>0</v>
      </c>
      <c r="J3492" s="67">
        <f>'Permitted Sources'!M2742</f>
        <v>0</v>
      </c>
      <c r="K3492" t="str">
        <f t="shared" si="54"/>
        <v>Dehydrator</v>
      </c>
    </row>
    <row r="3493" spans="1:11" x14ac:dyDescent="0.2">
      <c r="A3493" s="159" t="str">
        <f>'Permitted Sources'!A2743</f>
        <v>WYDEQ Title V</v>
      </c>
      <c r="B3493" t="str">
        <f>'Permitted Sources'!B2743</f>
        <v>56</v>
      </c>
      <c r="C3493" s="159">
        <f>'Permitted Sources'!D2743</f>
        <v>56019</v>
      </c>
      <c r="D3493" s="159" t="str">
        <f>'Permitted Sources'!E2743</f>
        <v>20200254</v>
      </c>
      <c r="E3493" t="str">
        <f>'Permitted Sources'!H2743</f>
        <v>Compressor Engines</v>
      </c>
      <c r="F3493" s="67">
        <f>'Permitted Sources'!I2743</f>
        <v>5.49</v>
      </c>
      <c r="G3493" s="67">
        <f>'Permitted Sources'!J2743</f>
        <v>5.49</v>
      </c>
      <c r="H3493" s="67">
        <f>'Permitted Sources'!K2743</f>
        <v>2.5299999999999998</v>
      </c>
      <c r="I3493" s="67">
        <f>'Permitted Sources'!L2743</f>
        <v>0</v>
      </c>
      <c r="J3493" s="67">
        <f>'Permitted Sources'!M2743</f>
        <v>0</v>
      </c>
      <c r="K3493" t="str">
        <f t="shared" si="54"/>
        <v>Compressor Engines</v>
      </c>
    </row>
    <row r="3494" spans="1:11" x14ac:dyDescent="0.2">
      <c r="A3494" s="159" t="str">
        <f>'Permitted Sources'!A2744</f>
        <v>WYDEQ Title V</v>
      </c>
      <c r="B3494" t="str">
        <f>'Permitted Sources'!B2744</f>
        <v>56</v>
      </c>
      <c r="C3494" s="159">
        <f>'Permitted Sources'!D2744</f>
        <v>56019</v>
      </c>
      <c r="D3494" s="159" t="str">
        <f>'Permitted Sources'!E2744</f>
        <v>20200254</v>
      </c>
      <c r="E3494" t="str">
        <f>'Permitted Sources'!H2744</f>
        <v>Compressor Engines</v>
      </c>
      <c r="F3494" s="67">
        <f>'Permitted Sources'!I2744</f>
        <v>5.31</v>
      </c>
      <c r="G3494" s="67">
        <f>'Permitted Sources'!J2744</f>
        <v>5.31</v>
      </c>
      <c r="H3494" s="67">
        <f>'Permitted Sources'!K2744</f>
        <v>2.4500000000000002</v>
      </c>
      <c r="I3494" s="67">
        <f>'Permitted Sources'!L2744</f>
        <v>0</v>
      </c>
      <c r="J3494" s="67">
        <f>'Permitted Sources'!M2744</f>
        <v>0</v>
      </c>
      <c r="K3494" t="str">
        <f t="shared" si="54"/>
        <v>Compressor Engines</v>
      </c>
    </row>
    <row r="3495" spans="1:11" x14ac:dyDescent="0.2">
      <c r="A3495" s="159" t="str">
        <f>'Permitted Sources'!A2745</f>
        <v>WYDEQ Title V</v>
      </c>
      <c r="B3495" t="str">
        <f>'Permitted Sources'!B2745</f>
        <v>56</v>
      </c>
      <c r="C3495" s="159">
        <f>'Permitted Sources'!D2745</f>
        <v>56019</v>
      </c>
      <c r="D3495" s="159" t="str">
        <f>'Permitted Sources'!E2745</f>
        <v>20200253</v>
      </c>
      <c r="E3495" t="str">
        <f>'Permitted Sources'!H2745</f>
        <v>Compressor Engines</v>
      </c>
      <c r="F3495" s="67">
        <f>'Permitted Sources'!I2745</f>
        <v>13.65</v>
      </c>
      <c r="G3495" s="67">
        <f>'Permitted Sources'!J2745</f>
        <v>13.65</v>
      </c>
      <c r="H3495" s="67">
        <f>'Permitted Sources'!K2745</f>
        <v>27.3</v>
      </c>
      <c r="I3495" s="67">
        <f>'Permitted Sources'!L2745</f>
        <v>0</v>
      </c>
      <c r="J3495" s="67">
        <f>'Permitted Sources'!M2745</f>
        <v>0</v>
      </c>
      <c r="K3495" t="str">
        <f t="shared" si="54"/>
        <v>Compressor Engines</v>
      </c>
    </row>
    <row r="3496" spans="1:11" x14ac:dyDescent="0.2">
      <c r="A3496" s="159" t="str">
        <f>'Permitted Sources'!A2746</f>
        <v>WYDEQ Title V</v>
      </c>
      <c r="B3496" t="str">
        <f>'Permitted Sources'!B2746</f>
        <v>56</v>
      </c>
      <c r="C3496" s="159">
        <f>'Permitted Sources'!D2746</f>
        <v>56019</v>
      </c>
      <c r="D3496" s="159" t="str">
        <f>'Permitted Sources'!E2746</f>
        <v>20200254</v>
      </c>
      <c r="E3496" t="str">
        <f>'Permitted Sources'!H2746</f>
        <v>Compressor Engines</v>
      </c>
      <c r="F3496" s="67">
        <f>'Permitted Sources'!I2746</f>
        <v>18.22</v>
      </c>
      <c r="G3496" s="67">
        <f>'Permitted Sources'!J2746</f>
        <v>12.43</v>
      </c>
      <c r="H3496" s="67">
        <f>'Permitted Sources'!K2746</f>
        <v>6.21</v>
      </c>
      <c r="I3496" s="67">
        <f>'Permitted Sources'!L2746</f>
        <v>0</v>
      </c>
      <c r="J3496" s="67">
        <f>'Permitted Sources'!M2746</f>
        <v>0</v>
      </c>
      <c r="K3496" t="str">
        <f t="shared" si="54"/>
        <v>Compressor Engines</v>
      </c>
    </row>
    <row r="3497" spans="1:11" x14ac:dyDescent="0.2">
      <c r="A3497" s="159" t="str">
        <f>'Permitted Sources'!A2747</f>
        <v>WYDEQ Title V</v>
      </c>
      <c r="B3497" t="str">
        <f>'Permitted Sources'!B2747</f>
        <v>56</v>
      </c>
      <c r="C3497" s="159">
        <f>'Permitted Sources'!D2747</f>
        <v>56019</v>
      </c>
      <c r="D3497" s="159" t="str">
        <f>'Permitted Sources'!E2747</f>
        <v>20200254</v>
      </c>
      <c r="E3497" t="str">
        <f>'Permitted Sources'!H2747</f>
        <v>Compressor Engines</v>
      </c>
      <c r="F3497" s="67">
        <f>'Permitted Sources'!I2747</f>
        <v>17.62</v>
      </c>
      <c r="G3497" s="67">
        <f>'Permitted Sources'!J2747</f>
        <v>12.01</v>
      </c>
      <c r="H3497" s="67">
        <f>'Permitted Sources'!K2747</f>
        <v>6.01</v>
      </c>
      <c r="I3497" s="67">
        <f>'Permitted Sources'!L2747</f>
        <v>0</v>
      </c>
      <c r="J3497" s="67">
        <f>'Permitted Sources'!M2747</f>
        <v>0</v>
      </c>
      <c r="K3497" t="str">
        <f t="shared" si="54"/>
        <v>Compressor Engines</v>
      </c>
    </row>
    <row r="3498" spans="1:11" x14ac:dyDescent="0.2">
      <c r="A3498" s="159" t="str">
        <f>'Permitted Sources'!A2748</f>
        <v>WYDEQ Title V</v>
      </c>
      <c r="B3498" t="str">
        <f>'Permitted Sources'!B2748</f>
        <v>56</v>
      </c>
      <c r="C3498" s="159">
        <f>'Permitted Sources'!D2748</f>
        <v>56019</v>
      </c>
      <c r="D3498" s="159" t="str">
        <f>'Permitted Sources'!E2748</f>
        <v>20200254</v>
      </c>
      <c r="E3498" t="str">
        <f>'Permitted Sources'!H2748</f>
        <v>Compressor Engines</v>
      </c>
      <c r="F3498" s="67">
        <f>'Permitted Sources'!I2748</f>
        <v>13.72</v>
      </c>
      <c r="G3498" s="67">
        <f>'Permitted Sources'!J2748</f>
        <v>13.72</v>
      </c>
      <c r="H3498" s="67">
        <f>'Permitted Sources'!K2748</f>
        <v>27.45</v>
      </c>
      <c r="I3498" s="67">
        <f>'Permitted Sources'!L2748</f>
        <v>0</v>
      </c>
      <c r="J3498" s="67">
        <f>'Permitted Sources'!M2748</f>
        <v>0</v>
      </c>
      <c r="K3498" t="str">
        <f t="shared" si="54"/>
        <v>Compressor Engines</v>
      </c>
    </row>
    <row r="3499" spans="1:11" x14ac:dyDescent="0.2">
      <c r="A3499" s="159" t="str">
        <f>'Permitted Sources'!A2749</f>
        <v>WYDEQ Title V</v>
      </c>
      <c r="B3499" t="str">
        <f>'Permitted Sources'!B2749</f>
        <v>56</v>
      </c>
      <c r="C3499" s="159">
        <f>'Permitted Sources'!D2749</f>
        <v>56019</v>
      </c>
      <c r="D3499" s="159" t="str">
        <f>'Permitted Sources'!E2749</f>
        <v>20200254</v>
      </c>
      <c r="E3499" t="str">
        <f>'Permitted Sources'!H2749</f>
        <v>Compressor Engines</v>
      </c>
      <c r="F3499" s="67">
        <f>'Permitted Sources'!I2749</f>
        <v>13.44</v>
      </c>
      <c r="G3499" s="67">
        <f>'Permitted Sources'!J2749</f>
        <v>13.44</v>
      </c>
      <c r="H3499" s="67">
        <f>'Permitted Sources'!K2749</f>
        <v>26.88</v>
      </c>
      <c r="I3499" s="67">
        <f>'Permitted Sources'!L2749</f>
        <v>0</v>
      </c>
      <c r="J3499" s="67">
        <f>'Permitted Sources'!M2749</f>
        <v>0</v>
      </c>
      <c r="K3499" t="str">
        <f t="shared" si="54"/>
        <v>Compressor Engines</v>
      </c>
    </row>
    <row r="3500" spans="1:11" x14ac:dyDescent="0.2">
      <c r="A3500" s="159" t="str">
        <f>'Permitted Sources'!A2750</f>
        <v>WYDEQ Title V</v>
      </c>
      <c r="B3500" t="str">
        <f>'Permitted Sources'!B2750</f>
        <v>56</v>
      </c>
      <c r="C3500" s="159">
        <f>'Permitted Sources'!D2750</f>
        <v>56019</v>
      </c>
      <c r="D3500" s="159" t="str">
        <f>'Permitted Sources'!E2750</f>
        <v>20200254</v>
      </c>
      <c r="E3500" t="str">
        <f>'Permitted Sources'!H2750</f>
        <v>Compressor Engines</v>
      </c>
      <c r="F3500" s="67">
        <f>'Permitted Sources'!I2750</f>
        <v>18.46</v>
      </c>
      <c r="G3500" s="67">
        <f>'Permitted Sources'!J2750</f>
        <v>12.59</v>
      </c>
      <c r="H3500" s="67">
        <f>'Permitted Sources'!K2750</f>
        <v>6.29</v>
      </c>
      <c r="I3500" s="67">
        <f>'Permitted Sources'!L2750</f>
        <v>0</v>
      </c>
      <c r="J3500" s="67">
        <f>'Permitted Sources'!M2750</f>
        <v>0</v>
      </c>
      <c r="K3500" t="str">
        <f t="shared" si="54"/>
        <v>Compressor Engines</v>
      </c>
    </row>
    <row r="3501" spans="1:11" x14ac:dyDescent="0.2">
      <c r="A3501" s="159" t="str">
        <f>'Permitted Sources'!A2751</f>
        <v>WYDEQ Title V</v>
      </c>
      <c r="B3501" t="str">
        <f>'Permitted Sources'!B2751</f>
        <v>56</v>
      </c>
      <c r="C3501" s="159">
        <f>'Permitted Sources'!D2751</f>
        <v>56019</v>
      </c>
      <c r="D3501" s="159" t="str">
        <f>'Permitted Sources'!E2751</f>
        <v>10200603</v>
      </c>
      <c r="E3501" t="str">
        <f>'Permitted Sources'!H2751</f>
        <v>Process Heaters</v>
      </c>
      <c r="F3501" s="67">
        <f>'Permitted Sources'!I2751</f>
        <v>0.46</v>
      </c>
      <c r="G3501" s="67">
        <f>'Permitted Sources'!J2751</f>
        <v>0.03</v>
      </c>
      <c r="H3501" s="67">
        <f>'Permitted Sources'!K2751</f>
        <v>0.39</v>
      </c>
      <c r="I3501" s="67">
        <f>'Permitted Sources'!L2751</f>
        <v>0</v>
      </c>
      <c r="J3501" s="67">
        <f>'Permitted Sources'!M2751</f>
        <v>0</v>
      </c>
      <c r="K3501" t="str">
        <f t="shared" si="54"/>
        <v>Heaters</v>
      </c>
    </row>
    <row r="3502" spans="1:11" x14ac:dyDescent="0.2">
      <c r="A3502" s="159" t="str">
        <f>'Permitted Sources'!A2752</f>
        <v>WYDEQ Title V</v>
      </c>
      <c r="B3502" t="str">
        <f>'Permitted Sources'!B2752</f>
        <v>56</v>
      </c>
      <c r="C3502" s="159">
        <f>'Permitted Sources'!D2752</f>
        <v>56019</v>
      </c>
      <c r="D3502" s="159" t="str">
        <f>'Permitted Sources'!E2752</f>
        <v>10200603</v>
      </c>
      <c r="E3502" t="str">
        <f>'Permitted Sources'!H2752</f>
        <v>Process Heaters</v>
      </c>
      <c r="F3502" s="67">
        <f>'Permitted Sources'!I2752</f>
        <v>0.28000000000000003</v>
      </c>
      <c r="G3502" s="67">
        <f>'Permitted Sources'!J2752</f>
        <v>0.02</v>
      </c>
      <c r="H3502" s="67">
        <f>'Permitted Sources'!K2752</f>
        <v>0.24</v>
      </c>
      <c r="I3502" s="67">
        <f>'Permitted Sources'!L2752</f>
        <v>0</v>
      </c>
      <c r="J3502" s="67">
        <f>'Permitted Sources'!M2752</f>
        <v>0</v>
      </c>
      <c r="K3502" t="str">
        <f t="shared" si="54"/>
        <v>Heaters</v>
      </c>
    </row>
    <row r="3503" spans="1:11" x14ac:dyDescent="0.2">
      <c r="A3503" s="159" t="str">
        <f>'Permitted Sources'!A2753</f>
        <v>WYDEQ Title V</v>
      </c>
      <c r="B3503" t="str">
        <f>'Permitted Sources'!B2753</f>
        <v>56</v>
      </c>
      <c r="C3503" s="159">
        <f>'Permitted Sources'!D2753</f>
        <v>56019</v>
      </c>
      <c r="D3503" s="159" t="str">
        <f>'Permitted Sources'!E2753</f>
        <v>20200254</v>
      </c>
      <c r="E3503" t="str">
        <f>'Permitted Sources'!H2753</f>
        <v>Compressor Engines</v>
      </c>
      <c r="F3503" s="67">
        <f>'Permitted Sources'!I2753</f>
        <v>7.5</v>
      </c>
      <c r="G3503" s="67">
        <f>'Permitted Sources'!J2753</f>
        <v>7.5</v>
      </c>
      <c r="H3503" s="67">
        <f>'Permitted Sources'!K2753</f>
        <v>0.6</v>
      </c>
      <c r="I3503" s="67">
        <f>'Permitted Sources'!L2753</f>
        <v>0</v>
      </c>
      <c r="J3503" s="67">
        <f>'Permitted Sources'!M2753</f>
        <v>0</v>
      </c>
      <c r="K3503" t="str">
        <f t="shared" si="54"/>
        <v>Compressor Engines</v>
      </c>
    </row>
    <row r="3504" spans="1:11" x14ac:dyDescent="0.2">
      <c r="A3504" s="159" t="str">
        <f>'Permitted Sources'!A2754</f>
        <v>WYDEQ Title V</v>
      </c>
      <c r="B3504" t="str">
        <f>'Permitted Sources'!B2754</f>
        <v>56</v>
      </c>
      <c r="C3504" s="159">
        <f>'Permitted Sources'!D2754</f>
        <v>56019</v>
      </c>
      <c r="D3504" s="159" t="str">
        <f>'Permitted Sources'!E2754</f>
        <v>20200253</v>
      </c>
      <c r="E3504" t="str">
        <f>'Permitted Sources'!H2754</f>
        <v>Compressor Engines</v>
      </c>
      <c r="F3504" s="67">
        <f>'Permitted Sources'!I2754</f>
        <v>0.4</v>
      </c>
      <c r="G3504" s="67">
        <f>'Permitted Sources'!J2754</f>
        <v>0.1</v>
      </c>
      <c r="H3504" s="67">
        <f>'Permitted Sources'!K2754</f>
        <v>9.5</v>
      </c>
      <c r="I3504" s="67">
        <f>'Permitted Sources'!L2754</f>
        <v>0</v>
      </c>
      <c r="J3504" s="67">
        <f>'Permitted Sources'!M2754</f>
        <v>0</v>
      </c>
      <c r="K3504" t="str">
        <f t="shared" si="54"/>
        <v>Compressor Engines</v>
      </c>
    </row>
    <row r="3505" spans="1:11" x14ac:dyDescent="0.2">
      <c r="A3505" s="159" t="str">
        <f>'Permitted Sources'!A2755</f>
        <v>WYDEQ Title V</v>
      </c>
      <c r="B3505" t="str">
        <f>'Permitted Sources'!B2755</f>
        <v>56</v>
      </c>
      <c r="C3505" s="159">
        <f>'Permitted Sources'!D2755</f>
        <v>56019</v>
      </c>
      <c r="D3505" s="159" t="str">
        <f>'Permitted Sources'!E2755</f>
        <v>20200253</v>
      </c>
      <c r="E3505" t="str">
        <f>'Permitted Sources'!H2755</f>
        <v>Compressor Engines</v>
      </c>
      <c r="F3505" s="67">
        <f>'Permitted Sources'!I2755</f>
        <v>0.4</v>
      </c>
      <c r="G3505" s="67">
        <f>'Permitted Sources'!J2755</f>
        <v>0</v>
      </c>
      <c r="H3505" s="67">
        <f>'Permitted Sources'!K2755</f>
        <v>1</v>
      </c>
      <c r="I3505" s="67">
        <f>'Permitted Sources'!L2755</f>
        <v>0</v>
      </c>
      <c r="J3505" s="67">
        <f>'Permitted Sources'!M2755</f>
        <v>0</v>
      </c>
      <c r="K3505" t="str">
        <f t="shared" si="54"/>
        <v>Compressor Engines</v>
      </c>
    </row>
    <row r="3506" spans="1:11" x14ac:dyDescent="0.2">
      <c r="A3506" s="159" t="str">
        <f>'Permitted Sources'!A2756</f>
        <v>WYDEQ Title V</v>
      </c>
      <c r="B3506" t="str">
        <f>'Permitted Sources'!B2756</f>
        <v>56</v>
      </c>
      <c r="C3506" s="159">
        <f>'Permitted Sources'!D2756</f>
        <v>56019</v>
      </c>
      <c r="D3506" s="159" t="str">
        <f>'Permitted Sources'!E2756</f>
        <v>20200254</v>
      </c>
      <c r="E3506" t="str">
        <f>'Permitted Sources'!H2756</f>
        <v>Compressor Engines</v>
      </c>
      <c r="F3506" s="67">
        <f>'Permitted Sources'!I2756</f>
        <v>3.1</v>
      </c>
      <c r="G3506" s="67">
        <f>'Permitted Sources'!J2756</f>
        <v>2.4</v>
      </c>
      <c r="H3506" s="67">
        <f>'Permitted Sources'!K2756</f>
        <v>0.5</v>
      </c>
      <c r="I3506" s="67">
        <f>'Permitted Sources'!L2756</f>
        <v>0</v>
      </c>
      <c r="J3506" s="67">
        <f>'Permitted Sources'!M2756</f>
        <v>0</v>
      </c>
      <c r="K3506" t="str">
        <f t="shared" si="54"/>
        <v>Compressor Engines</v>
      </c>
    </row>
    <row r="3507" spans="1:11" x14ac:dyDescent="0.2">
      <c r="A3507" s="159" t="str">
        <f>'Permitted Sources'!A2757</f>
        <v>WYDEQ Title V</v>
      </c>
      <c r="B3507" t="str">
        <f>'Permitted Sources'!B2757</f>
        <v>56</v>
      </c>
      <c r="C3507" s="159">
        <f>'Permitted Sources'!D2757</f>
        <v>56019</v>
      </c>
      <c r="D3507" s="159" t="str">
        <f>'Permitted Sources'!E2757</f>
        <v>20200254</v>
      </c>
      <c r="E3507" t="str">
        <f>'Permitted Sources'!H2757</f>
        <v>Compressor Engines</v>
      </c>
      <c r="F3507" s="67">
        <f>'Permitted Sources'!I2757</f>
        <v>2.9</v>
      </c>
      <c r="G3507" s="67">
        <f>'Permitted Sources'!J2757</f>
        <v>2.1</v>
      </c>
      <c r="H3507" s="67">
        <f>'Permitted Sources'!K2757</f>
        <v>0.6</v>
      </c>
      <c r="I3507" s="67">
        <f>'Permitted Sources'!L2757</f>
        <v>0</v>
      </c>
      <c r="J3507" s="67">
        <f>'Permitted Sources'!M2757</f>
        <v>0</v>
      </c>
      <c r="K3507" t="str">
        <f t="shared" si="54"/>
        <v>Compressor Engines</v>
      </c>
    </row>
    <row r="3508" spans="1:11" x14ac:dyDescent="0.2">
      <c r="A3508" s="159" t="str">
        <f>'Permitted Sources'!A2758</f>
        <v>WYDEQ Title V</v>
      </c>
      <c r="B3508" t="str">
        <f>'Permitted Sources'!B2758</f>
        <v>56</v>
      </c>
      <c r="C3508" s="159">
        <f>'Permitted Sources'!D2758</f>
        <v>56019</v>
      </c>
      <c r="D3508" s="159" t="str">
        <f>'Permitted Sources'!E2758</f>
        <v>20200253</v>
      </c>
      <c r="E3508" t="str">
        <f>'Permitted Sources'!H2758</f>
        <v>Compressor Engines</v>
      </c>
      <c r="F3508" s="67">
        <f>'Permitted Sources'!I2758</f>
        <v>0.9</v>
      </c>
      <c r="G3508" s="67">
        <f>'Permitted Sources'!J2758</f>
        <v>0.2</v>
      </c>
      <c r="H3508" s="67">
        <f>'Permitted Sources'!K2758</f>
        <v>8</v>
      </c>
      <c r="I3508" s="67">
        <f>'Permitted Sources'!L2758</f>
        <v>0</v>
      </c>
      <c r="J3508" s="67">
        <f>'Permitted Sources'!M2758</f>
        <v>0</v>
      </c>
      <c r="K3508" t="str">
        <f t="shared" si="54"/>
        <v>Compressor Engines</v>
      </c>
    </row>
    <row r="3509" spans="1:11" x14ac:dyDescent="0.2">
      <c r="A3509" s="159" t="str">
        <f>'Permitted Sources'!A2759</f>
        <v>WYDEQ Title V</v>
      </c>
      <c r="B3509" t="str">
        <f>'Permitted Sources'!B2759</f>
        <v>56</v>
      </c>
      <c r="C3509" s="159">
        <f>'Permitted Sources'!D2759</f>
        <v>56019</v>
      </c>
      <c r="D3509" s="159" t="str">
        <f>'Permitted Sources'!E2759</f>
        <v>20200253</v>
      </c>
      <c r="E3509" t="str">
        <f>'Permitted Sources'!H2759</f>
        <v>Compressor Engines</v>
      </c>
      <c r="F3509" s="67">
        <f>'Permitted Sources'!I2759</f>
        <v>0.2</v>
      </c>
      <c r="G3509" s="67">
        <f>'Permitted Sources'!J2759</f>
        <v>0.5</v>
      </c>
      <c r="H3509" s="67">
        <f>'Permitted Sources'!K2759</f>
        <v>5.5</v>
      </c>
      <c r="I3509" s="67">
        <f>'Permitted Sources'!L2759</f>
        <v>0</v>
      </c>
      <c r="J3509" s="67">
        <f>'Permitted Sources'!M2759</f>
        <v>0</v>
      </c>
      <c r="K3509" t="str">
        <f t="shared" si="54"/>
        <v>Compressor Engines</v>
      </c>
    </row>
    <row r="3510" spans="1:11" x14ac:dyDescent="0.2">
      <c r="A3510" s="159" t="str">
        <f>'Permitted Sources'!A2760</f>
        <v>WYDEQ Title V</v>
      </c>
      <c r="B3510" t="str">
        <f>'Permitted Sources'!B2760</f>
        <v>56</v>
      </c>
      <c r="C3510" s="159">
        <f>'Permitted Sources'!D2760</f>
        <v>56019</v>
      </c>
      <c r="D3510" s="159" t="str">
        <f>'Permitted Sources'!E2760</f>
        <v>20200254</v>
      </c>
      <c r="E3510" t="str">
        <f>'Permitted Sources'!H2760</f>
        <v>Compressor Engines</v>
      </c>
      <c r="F3510" s="67">
        <f>'Permitted Sources'!I2760</f>
        <v>6.2</v>
      </c>
      <c r="G3510" s="67">
        <f>'Permitted Sources'!J2760</f>
        <v>0.5</v>
      </c>
      <c r="H3510" s="67">
        <f>'Permitted Sources'!K2760</f>
        <v>0.1</v>
      </c>
      <c r="I3510" s="67">
        <f>'Permitted Sources'!L2760</f>
        <v>0</v>
      </c>
      <c r="J3510" s="67">
        <f>'Permitted Sources'!M2760</f>
        <v>0</v>
      </c>
      <c r="K3510" t="str">
        <f t="shared" si="54"/>
        <v>Compressor Engines</v>
      </c>
    </row>
    <row r="3511" spans="1:11" x14ac:dyDescent="0.2">
      <c r="A3511" s="159" t="str">
        <f>'Permitted Sources'!A2761</f>
        <v>WYDEQ Title V</v>
      </c>
      <c r="B3511" t="str">
        <f>'Permitted Sources'!B2761</f>
        <v>56</v>
      </c>
      <c r="C3511" s="159">
        <f>'Permitted Sources'!D2761</f>
        <v>56019</v>
      </c>
      <c r="D3511" s="159" t="str">
        <f>'Permitted Sources'!E2761</f>
        <v>20200254</v>
      </c>
      <c r="E3511" t="str">
        <f>'Permitted Sources'!H2761</f>
        <v>Compressor Engines</v>
      </c>
      <c r="F3511" s="67">
        <f>'Permitted Sources'!I2761</f>
        <v>7.1</v>
      </c>
      <c r="G3511" s="67">
        <f>'Permitted Sources'!J2761</f>
        <v>0.5</v>
      </c>
      <c r="H3511" s="67">
        <f>'Permitted Sources'!K2761</f>
        <v>0.1</v>
      </c>
      <c r="I3511" s="67">
        <f>'Permitted Sources'!L2761</f>
        <v>0</v>
      </c>
      <c r="J3511" s="67">
        <f>'Permitted Sources'!M2761</f>
        <v>0</v>
      </c>
      <c r="K3511" t="str">
        <f t="shared" si="54"/>
        <v>Compressor Engines</v>
      </c>
    </row>
    <row r="3512" spans="1:11" x14ac:dyDescent="0.2">
      <c r="A3512" s="159" t="str">
        <f>'Permitted Sources'!A2762</f>
        <v>WYDEQ Title V</v>
      </c>
      <c r="B3512" t="str">
        <f>'Permitted Sources'!B2762</f>
        <v>56</v>
      </c>
      <c r="C3512" s="159">
        <f>'Permitted Sources'!D2762</f>
        <v>56019</v>
      </c>
      <c r="D3512" s="159" t="str">
        <f>'Permitted Sources'!E2762</f>
        <v>20200254</v>
      </c>
      <c r="E3512" t="str">
        <f>'Permitted Sources'!H2762</f>
        <v>Compressor Engines</v>
      </c>
      <c r="F3512" s="67">
        <f>'Permitted Sources'!I2762</f>
        <v>3.7</v>
      </c>
      <c r="G3512" s="67">
        <f>'Permitted Sources'!J2762</f>
        <v>0.3</v>
      </c>
      <c r="H3512" s="67">
        <f>'Permitted Sources'!K2762</f>
        <v>0</v>
      </c>
      <c r="I3512" s="67">
        <f>'Permitted Sources'!L2762</f>
        <v>0</v>
      </c>
      <c r="J3512" s="67">
        <f>'Permitted Sources'!M2762</f>
        <v>0</v>
      </c>
      <c r="K3512" t="str">
        <f t="shared" si="54"/>
        <v>Compressor Engines</v>
      </c>
    </row>
    <row r="3513" spans="1:11" x14ac:dyDescent="0.2">
      <c r="A3513" s="159" t="str">
        <f>'Permitted Sources'!A2763</f>
        <v>WYDEQ Title V</v>
      </c>
      <c r="B3513" t="str">
        <f>'Permitted Sources'!B2763</f>
        <v>56</v>
      </c>
      <c r="C3513" s="159">
        <f>'Permitted Sources'!D2763</f>
        <v>56019</v>
      </c>
      <c r="D3513" s="159" t="str">
        <f>'Permitted Sources'!E2763</f>
        <v>20200254</v>
      </c>
      <c r="E3513" t="str">
        <f>'Permitted Sources'!H2763</f>
        <v>Compressor Engines</v>
      </c>
      <c r="F3513" s="67">
        <f>'Permitted Sources'!I2763</f>
        <v>2</v>
      </c>
      <c r="G3513" s="67">
        <f>'Permitted Sources'!J2763</f>
        <v>0.3</v>
      </c>
      <c r="H3513" s="67">
        <f>'Permitted Sources'!K2763</f>
        <v>0</v>
      </c>
      <c r="I3513" s="67">
        <f>'Permitted Sources'!L2763</f>
        <v>0</v>
      </c>
      <c r="J3513" s="67">
        <f>'Permitted Sources'!M2763</f>
        <v>0</v>
      </c>
      <c r="K3513" t="str">
        <f t="shared" si="54"/>
        <v>Compressor Engines</v>
      </c>
    </row>
    <row r="3514" spans="1:11" x14ac:dyDescent="0.2">
      <c r="A3514" s="159" t="str">
        <f>'Permitted Sources'!A2764</f>
        <v>WYDEQ Title V</v>
      </c>
      <c r="B3514" t="str">
        <f>'Permitted Sources'!B2764</f>
        <v>56</v>
      </c>
      <c r="C3514" s="159">
        <f>'Permitted Sources'!D2764</f>
        <v>56019</v>
      </c>
      <c r="D3514" s="159" t="str">
        <f>'Permitted Sources'!E2764</f>
        <v>20200253</v>
      </c>
      <c r="E3514" t="str">
        <f>'Permitted Sources'!H2764</f>
        <v>Compressor Engines</v>
      </c>
      <c r="F3514" s="67">
        <f>'Permitted Sources'!I2764</f>
        <v>0.2</v>
      </c>
      <c r="G3514" s="67">
        <f>'Permitted Sources'!J2764</f>
        <v>0.1</v>
      </c>
      <c r="H3514" s="67">
        <f>'Permitted Sources'!K2764</f>
        <v>2.6</v>
      </c>
      <c r="I3514" s="67">
        <f>'Permitted Sources'!L2764</f>
        <v>0</v>
      </c>
      <c r="J3514" s="67">
        <f>'Permitted Sources'!M2764</f>
        <v>0</v>
      </c>
      <c r="K3514" t="str">
        <f t="shared" si="54"/>
        <v>Compressor Engines</v>
      </c>
    </row>
    <row r="3515" spans="1:11" x14ac:dyDescent="0.2">
      <c r="A3515" s="159" t="str">
        <f>'Permitted Sources'!A2765</f>
        <v>WYDEQ Title V</v>
      </c>
      <c r="B3515" t="str">
        <f>'Permitted Sources'!B2765</f>
        <v>56</v>
      </c>
      <c r="C3515" s="159">
        <f>'Permitted Sources'!D2765</f>
        <v>56019</v>
      </c>
      <c r="D3515" s="159" t="str">
        <f>'Permitted Sources'!E2765</f>
        <v>20200253</v>
      </c>
      <c r="E3515" t="str">
        <f>'Permitted Sources'!H2765</f>
        <v>Compressor Engines</v>
      </c>
      <c r="F3515" s="67">
        <f>'Permitted Sources'!I2765</f>
        <v>0.1</v>
      </c>
      <c r="G3515" s="67">
        <f>'Permitted Sources'!J2765</f>
        <v>0.1</v>
      </c>
      <c r="H3515" s="67">
        <f>'Permitted Sources'!K2765</f>
        <v>1.7</v>
      </c>
      <c r="I3515" s="67">
        <f>'Permitted Sources'!L2765</f>
        <v>0</v>
      </c>
      <c r="J3515" s="67">
        <f>'Permitted Sources'!M2765</f>
        <v>0</v>
      </c>
      <c r="K3515" t="str">
        <f t="shared" si="54"/>
        <v>Compressor Engines</v>
      </c>
    </row>
    <row r="3516" spans="1:11" x14ac:dyDescent="0.2">
      <c r="A3516" s="159" t="str">
        <f>'Permitted Sources'!A2766</f>
        <v>WYDEQ Title V</v>
      </c>
      <c r="B3516" t="str">
        <f>'Permitted Sources'!B2766</f>
        <v>56</v>
      </c>
      <c r="C3516" s="159">
        <f>'Permitted Sources'!D2766</f>
        <v>56019</v>
      </c>
      <c r="D3516" s="159" t="str">
        <f>'Permitted Sources'!E2766</f>
        <v>20200253</v>
      </c>
      <c r="E3516" t="str">
        <f>'Permitted Sources'!H2766</f>
        <v>Compressor Engines</v>
      </c>
      <c r="F3516" s="67">
        <f>'Permitted Sources'!I2766</f>
        <v>0.2</v>
      </c>
      <c r="G3516" s="67">
        <f>'Permitted Sources'!J2766</f>
        <v>0.1</v>
      </c>
      <c r="H3516" s="67">
        <f>'Permitted Sources'!K2766</f>
        <v>2.6</v>
      </c>
      <c r="I3516" s="67">
        <f>'Permitted Sources'!L2766</f>
        <v>0</v>
      </c>
      <c r="J3516" s="67">
        <f>'Permitted Sources'!M2766</f>
        <v>0</v>
      </c>
      <c r="K3516" t="str">
        <f t="shared" si="54"/>
        <v>Compressor Engines</v>
      </c>
    </row>
    <row r="3517" spans="1:11" x14ac:dyDescent="0.2">
      <c r="A3517" s="159" t="str">
        <f>'Permitted Sources'!A2767</f>
        <v>WYDEQ Title V</v>
      </c>
      <c r="B3517" t="str">
        <f>'Permitted Sources'!B2767</f>
        <v>56</v>
      </c>
      <c r="C3517" s="159">
        <f>'Permitted Sources'!D2767</f>
        <v>56019</v>
      </c>
      <c r="D3517" s="159" t="str">
        <f>'Permitted Sources'!E2767</f>
        <v>20200253</v>
      </c>
      <c r="E3517" t="str">
        <f>'Permitted Sources'!H2767</f>
        <v>Compressor Engines</v>
      </c>
      <c r="F3517" s="67">
        <f>'Permitted Sources'!I2767</f>
        <v>1.2</v>
      </c>
      <c r="G3517" s="67">
        <f>'Permitted Sources'!J2767</f>
        <v>0</v>
      </c>
      <c r="H3517" s="67">
        <f>'Permitted Sources'!K2767</f>
        <v>6.4</v>
      </c>
      <c r="I3517" s="67">
        <f>'Permitted Sources'!L2767</f>
        <v>0</v>
      </c>
      <c r="J3517" s="67">
        <f>'Permitted Sources'!M2767</f>
        <v>0</v>
      </c>
      <c r="K3517" t="str">
        <f t="shared" si="54"/>
        <v>Compressor Engines</v>
      </c>
    </row>
    <row r="3518" spans="1:11" x14ac:dyDescent="0.2">
      <c r="A3518" s="159" t="str">
        <f>'Permitted Sources'!A2768</f>
        <v>WYDEQ Title V</v>
      </c>
      <c r="B3518" t="str">
        <f>'Permitted Sources'!B2768</f>
        <v>56</v>
      </c>
      <c r="C3518" s="159">
        <f>'Permitted Sources'!D2768</f>
        <v>56019</v>
      </c>
      <c r="D3518" s="159" t="str">
        <f>'Permitted Sources'!E2768</f>
        <v>20200253</v>
      </c>
      <c r="E3518" t="str">
        <f>'Permitted Sources'!H2768</f>
        <v>Compressor Engines</v>
      </c>
      <c r="F3518" s="67">
        <f>'Permitted Sources'!I2768</f>
        <v>0.2</v>
      </c>
      <c r="G3518" s="67">
        <f>'Permitted Sources'!J2768</f>
        <v>0.1</v>
      </c>
      <c r="H3518" s="67">
        <f>'Permitted Sources'!K2768</f>
        <v>4.9000000000000004</v>
      </c>
      <c r="I3518" s="67">
        <f>'Permitted Sources'!L2768</f>
        <v>0</v>
      </c>
      <c r="J3518" s="67">
        <f>'Permitted Sources'!M2768</f>
        <v>0</v>
      </c>
      <c r="K3518" t="str">
        <f t="shared" si="54"/>
        <v>Compressor Engines</v>
      </c>
    </row>
    <row r="3519" spans="1:11" x14ac:dyDescent="0.2">
      <c r="A3519" s="159" t="str">
        <f>'Permitted Sources'!A2769</f>
        <v>WYDEQ Title V</v>
      </c>
      <c r="B3519" t="str">
        <f>'Permitted Sources'!B2769</f>
        <v>56</v>
      </c>
      <c r="C3519" s="159">
        <f>'Permitted Sources'!D2769</f>
        <v>56019</v>
      </c>
      <c r="D3519" s="159" t="str">
        <f>'Permitted Sources'!E2769</f>
        <v>20200253</v>
      </c>
      <c r="E3519" t="str">
        <f>'Permitted Sources'!H2769</f>
        <v>Compressor Engines</v>
      </c>
      <c r="F3519" s="67">
        <f>'Permitted Sources'!I2769</f>
        <v>0.4</v>
      </c>
      <c r="G3519" s="67">
        <f>'Permitted Sources'!J2769</f>
        <v>0</v>
      </c>
      <c r="H3519" s="67">
        <f>'Permitted Sources'!K2769</f>
        <v>1.6</v>
      </c>
      <c r="I3519" s="67">
        <f>'Permitted Sources'!L2769</f>
        <v>0</v>
      </c>
      <c r="J3519" s="67">
        <f>'Permitted Sources'!M2769</f>
        <v>0</v>
      </c>
      <c r="K3519" t="str">
        <f t="shared" si="54"/>
        <v>Compressor Engines</v>
      </c>
    </row>
    <row r="3520" spans="1:11" x14ac:dyDescent="0.2">
      <c r="A3520" s="159" t="str">
        <f>'Permitted Sources'!A2770</f>
        <v>WYDEQ Title V</v>
      </c>
      <c r="B3520" t="str">
        <f>'Permitted Sources'!B2770</f>
        <v>56</v>
      </c>
      <c r="C3520" s="159">
        <f>'Permitted Sources'!D2770</f>
        <v>56019</v>
      </c>
      <c r="D3520" s="159" t="str">
        <f>'Permitted Sources'!E2770</f>
        <v>20200254</v>
      </c>
      <c r="E3520" t="str">
        <f>'Permitted Sources'!H2770</f>
        <v>Compressor Engines</v>
      </c>
      <c r="F3520" s="67">
        <f>'Permitted Sources'!I2770</f>
        <v>2.2999999999999998</v>
      </c>
      <c r="G3520" s="67">
        <f>'Permitted Sources'!J2770</f>
        <v>0.5</v>
      </c>
      <c r="H3520" s="67">
        <f>'Permitted Sources'!K2770</f>
        <v>0</v>
      </c>
      <c r="I3520" s="67">
        <f>'Permitted Sources'!L2770</f>
        <v>0</v>
      </c>
      <c r="J3520" s="67">
        <f>'Permitted Sources'!M2770</f>
        <v>0</v>
      </c>
      <c r="K3520" t="str">
        <f t="shared" si="54"/>
        <v>Compressor Engines</v>
      </c>
    </row>
    <row r="3521" spans="1:11" x14ac:dyDescent="0.2">
      <c r="A3521" s="159" t="str">
        <f>'Permitted Sources'!A2771</f>
        <v>WYDEQ Title V</v>
      </c>
      <c r="B3521" t="str">
        <f>'Permitted Sources'!B2771</f>
        <v>56</v>
      </c>
      <c r="C3521" s="159">
        <f>'Permitted Sources'!D2771</f>
        <v>56019</v>
      </c>
      <c r="D3521" s="159" t="str">
        <f>'Permitted Sources'!E2771</f>
        <v>31000228</v>
      </c>
      <c r="E3521" t="str">
        <f>'Permitted Sources'!H2771</f>
        <v>Dehydrator</v>
      </c>
      <c r="F3521" s="67">
        <f>'Permitted Sources'!I2771</f>
        <v>0.5</v>
      </c>
      <c r="G3521" s="67">
        <f>'Permitted Sources'!J2771</f>
        <v>0.03</v>
      </c>
      <c r="H3521" s="67">
        <f>'Permitted Sources'!K2771</f>
        <v>0.42</v>
      </c>
      <c r="I3521" s="67">
        <f>'Permitted Sources'!L2771</f>
        <v>0</v>
      </c>
      <c r="J3521" s="67">
        <f>'Permitted Sources'!M2771</f>
        <v>0</v>
      </c>
      <c r="K3521" t="str">
        <f t="shared" si="54"/>
        <v>Dehydrator</v>
      </c>
    </row>
    <row r="3522" spans="1:11" x14ac:dyDescent="0.2">
      <c r="A3522" s="159" t="str">
        <f>'Permitted Sources'!A2772</f>
        <v>WYDEQ Title V</v>
      </c>
      <c r="B3522" t="str">
        <f>'Permitted Sources'!B2772</f>
        <v>56</v>
      </c>
      <c r="C3522" s="159">
        <f>'Permitted Sources'!D2772</f>
        <v>56019</v>
      </c>
      <c r="D3522" s="159" t="str">
        <f>'Permitted Sources'!E2772</f>
        <v>31000228</v>
      </c>
      <c r="E3522" t="str">
        <f>'Permitted Sources'!H2772</f>
        <v>Dehydrator</v>
      </c>
      <c r="F3522" s="67">
        <f>'Permitted Sources'!I2772</f>
        <v>0.5</v>
      </c>
      <c r="G3522" s="67">
        <f>'Permitted Sources'!J2772</f>
        <v>0.03</v>
      </c>
      <c r="H3522" s="67">
        <f>'Permitted Sources'!K2772</f>
        <v>0.42</v>
      </c>
      <c r="I3522" s="67">
        <f>'Permitted Sources'!L2772</f>
        <v>0</v>
      </c>
      <c r="J3522" s="67">
        <f>'Permitted Sources'!M2772</f>
        <v>0</v>
      </c>
      <c r="K3522" t="str">
        <f t="shared" si="54"/>
        <v>Dehydrator</v>
      </c>
    </row>
    <row r="3523" spans="1:11" x14ac:dyDescent="0.2">
      <c r="A3523" s="159" t="str">
        <f>'Permitted Sources'!A2773</f>
        <v>WYDEQ Title V</v>
      </c>
      <c r="B3523" t="str">
        <f>'Permitted Sources'!B2773</f>
        <v>56</v>
      </c>
      <c r="C3523" s="159">
        <f>'Permitted Sources'!D2773</f>
        <v>56019</v>
      </c>
      <c r="D3523" s="159" t="str">
        <f>'Permitted Sources'!E2773</f>
        <v>31000228</v>
      </c>
      <c r="E3523" t="str">
        <f>'Permitted Sources'!H2773</f>
        <v>Dehydrator</v>
      </c>
      <c r="F3523" s="67">
        <f>'Permitted Sources'!I2773</f>
        <v>0.5</v>
      </c>
      <c r="G3523" s="67">
        <f>'Permitted Sources'!J2773</f>
        <v>0.03</v>
      </c>
      <c r="H3523" s="67">
        <f>'Permitted Sources'!K2773</f>
        <v>0.42</v>
      </c>
      <c r="I3523" s="67">
        <f>'Permitted Sources'!L2773</f>
        <v>0</v>
      </c>
      <c r="J3523" s="67">
        <f>'Permitted Sources'!M2773</f>
        <v>0</v>
      </c>
      <c r="K3523" t="str">
        <f t="shared" si="54"/>
        <v>Dehydrator</v>
      </c>
    </row>
    <row r="3524" spans="1:11" x14ac:dyDescent="0.2">
      <c r="A3524" s="159" t="str">
        <f>'Permitted Sources'!A2774</f>
        <v>WYDEQ Title V</v>
      </c>
      <c r="B3524" t="str">
        <f>'Permitted Sources'!B2774</f>
        <v>56</v>
      </c>
      <c r="C3524" s="159">
        <f>'Permitted Sources'!D2774</f>
        <v>56019</v>
      </c>
      <c r="D3524" s="159" t="str">
        <f>'Permitted Sources'!E2774</f>
        <v>20200254</v>
      </c>
      <c r="E3524" t="str">
        <f>'Permitted Sources'!H2774</f>
        <v>Compressor Engines</v>
      </c>
      <c r="F3524" s="67">
        <f>'Permitted Sources'!I2774</f>
        <v>0.69</v>
      </c>
      <c r="G3524" s="67">
        <f>'Permitted Sources'!J2774</f>
        <v>0.15</v>
      </c>
      <c r="H3524" s="67">
        <f>'Permitted Sources'!K2774</f>
        <v>5.9</v>
      </c>
      <c r="I3524" s="67">
        <f>'Permitted Sources'!L2774</f>
        <v>0</v>
      </c>
      <c r="J3524" s="67">
        <f>'Permitted Sources'!M2774</f>
        <v>0</v>
      </c>
      <c r="K3524" t="str">
        <f t="shared" si="54"/>
        <v>Compressor Engines</v>
      </c>
    </row>
    <row r="3525" spans="1:11" x14ac:dyDescent="0.2">
      <c r="A3525" s="159" t="str">
        <f>'Permitted Sources'!A2775</f>
        <v>WYDEQ Title V</v>
      </c>
      <c r="B3525" t="str">
        <f>'Permitted Sources'!B2775</f>
        <v>56</v>
      </c>
      <c r="C3525" s="159">
        <f>'Permitted Sources'!D2775</f>
        <v>56019</v>
      </c>
      <c r="D3525" s="159" t="str">
        <f>'Permitted Sources'!E2775</f>
        <v>20200253</v>
      </c>
      <c r="E3525" t="str">
        <f>'Permitted Sources'!H2775</f>
        <v>Compressor Engines</v>
      </c>
      <c r="F3525" s="67">
        <f>'Permitted Sources'!I2775</f>
        <v>2.93</v>
      </c>
      <c r="G3525" s="67">
        <f>'Permitted Sources'!J2775</f>
        <v>1.76</v>
      </c>
      <c r="H3525" s="67">
        <f>'Permitted Sources'!K2775</f>
        <v>0.33</v>
      </c>
      <c r="I3525" s="67">
        <f>'Permitted Sources'!L2775</f>
        <v>0</v>
      </c>
      <c r="J3525" s="67">
        <f>'Permitted Sources'!M2775</f>
        <v>0</v>
      </c>
      <c r="K3525" t="str">
        <f t="shared" si="54"/>
        <v>Compressor Engines</v>
      </c>
    </row>
    <row r="3526" spans="1:11" x14ac:dyDescent="0.2">
      <c r="A3526" s="159" t="str">
        <f>'Permitted Sources'!A2776</f>
        <v>WYDEQ Title V</v>
      </c>
      <c r="B3526" t="str">
        <f>'Permitted Sources'!B2776</f>
        <v>56</v>
      </c>
      <c r="C3526" s="159">
        <f>'Permitted Sources'!D2776</f>
        <v>56019</v>
      </c>
      <c r="D3526" s="159" t="str">
        <f>'Permitted Sources'!E2776</f>
        <v>20200254</v>
      </c>
      <c r="E3526" t="str">
        <f>'Permitted Sources'!H2776</f>
        <v>Compressor Engines</v>
      </c>
      <c r="F3526" s="67">
        <f>'Permitted Sources'!I2776</f>
        <v>11.57</v>
      </c>
      <c r="G3526" s="67">
        <f>'Permitted Sources'!J2776</f>
        <v>7.79</v>
      </c>
      <c r="H3526" s="67">
        <f>'Permitted Sources'!K2776</f>
        <v>3.86</v>
      </c>
      <c r="I3526" s="67">
        <f>'Permitted Sources'!L2776</f>
        <v>0</v>
      </c>
      <c r="J3526" s="67">
        <f>'Permitted Sources'!M2776</f>
        <v>0</v>
      </c>
      <c r="K3526" t="str">
        <f t="shared" si="54"/>
        <v>Compressor Engines</v>
      </c>
    </row>
    <row r="3527" spans="1:11" x14ac:dyDescent="0.2">
      <c r="A3527" s="159" t="str">
        <f>'Permitted Sources'!A2777</f>
        <v>WYDEQ Title V</v>
      </c>
      <c r="B3527" t="str">
        <f>'Permitted Sources'!B2777</f>
        <v>56</v>
      </c>
      <c r="C3527" s="159">
        <f>'Permitted Sources'!D2777</f>
        <v>56019</v>
      </c>
      <c r="D3527" s="159" t="str">
        <f>'Permitted Sources'!E2777</f>
        <v>20200253</v>
      </c>
      <c r="E3527" t="str">
        <f>'Permitted Sources'!H2777</f>
        <v>Compressor Engines</v>
      </c>
      <c r="F3527" s="67">
        <f>'Permitted Sources'!I2777</f>
        <v>0.04</v>
      </c>
      <c r="G3527" s="67">
        <f>'Permitted Sources'!J2777</f>
        <v>0.34</v>
      </c>
      <c r="H3527" s="67">
        <f>'Permitted Sources'!K2777</f>
        <v>7.75</v>
      </c>
      <c r="I3527" s="67">
        <f>'Permitted Sources'!L2777</f>
        <v>0</v>
      </c>
      <c r="J3527" s="67">
        <f>'Permitted Sources'!M2777</f>
        <v>0</v>
      </c>
      <c r="K3527" t="str">
        <f t="shared" ref="K3527:K3590" si="55">IF(E3527="Unpermitted Fugitives","Fugitives",IF(E3527="Natural Gas Processing Facilities, Pump Seals","Fugitives",IF(E3527="Natural Gas Production, All Equipt Leak Fugitives","Fugitives",IF(E3527="External Combustion Boilers","Heaters",IF(E3527="Permitted Tank Losses","Condensate tank ",IF(E3527="Permitted Fugitives","Fugitives",IF(E3527="Process Heaters","Heaters",E3527)))))))</f>
        <v>Compressor Engines</v>
      </c>
    </row>
    <row r="3528" spans="1:11" x14ac:dyDescent="0.2">
      <c r="A3528" s="159" t="str">
        <f>'Permitted Sources'!A2778</f>
        <v>WYDEQ Title V</v>
      </c>
      <c r="B3528" t="str">
        <f>'Permitted Sources'!B2778</f>
        <v>56</v>
      </c>
      <c r="C3528" s="159">
        <f>'Permitted Sources'!D2778</f>
        <v>56019</v>
      </c>
      <c r="D3528" s="159" t="str">
        <f>'Permitted Sources'!E2778</f>
        <v>20200254</v>
      </c>
      <c r="E3528" t="str">
        <f>'Permitted Sources'!H2778</f>
        <v>Compressor Engines</v>
      </c>
      <c r="F3528" s="67">
        <f>'Permitted Sources'!I2778</f>
        <v>5.18</v>
      </c>
      <c r="G3528" s="67">
        <f>'Permitted Sources'!J2778</f>
        <v>3.59</v>
      </c>
      <c r="H3528" s="67">
        <f>'Permitted Sources'!K2778</f>
        <v>0.31</v>
      </c>
      <c r="I3528" s="67">
        <f>'Permitted Sources'!L2778</f>
        <v>0</v>
      </c>
      <c r="J3528" s="67">
        <f>'Permitted Sources'!M2778</f>
        <v>0</v>
      </c>
      <c r="K3528" t="str">
        <f t="shared" si="55"/>
        <v>Compressor Engines</v>
      </c>
    </row>
    <row r="3529" spans="1:11" x14ac:dyDescent="0.2">
      <c r="A3529" s="159" t="str">
        <f>'Permitted Sources'!A2779</f>
        <v>WYDEQ Title V</v>
      </c>
      <c r="B3529" t="str">
        <f>'Permitted Sources'!B2779</f>
        <v>56</v>
      </c>
      <c r="C3529" s="159">
        <f>'Permitted Sources'!D2779</f>
        <v>56019</v>
      </c>
      <c r="D3529" s="159" t="str">
        <f>'Permitted Sources'!E2779</f>
        <v>20200254</v>
      </c>
      <c r="E3529" t="str">
        <f>'Permitted Sources'!H2779</f>
        <v>Compressor Engines</v>
      </c>
      <c r="F3529" s="67">
        <f>'Permitted Sources'!I2779</f>
        <v>9.0500000000000007</v>
      </c>
      <c r="G3529" s="67">
        <f>'Permitted Sources'!J2779</f>
        <v>12.87</v>
      </c>
      <c r="H3529" s="67">
        <f>'Permitted Sources'!K2779</f>
        <v>25.74</v>
      </c>
      <c r="I3529" s="67">
        <f>'Permitted Sources'!L2779</f>
        <v>0</v>
      </c>
      <c r="J3529" s="67">
        <f>'Permitted Sources'!M2779</f>
        <v>0</v>
      </c>
      <c r="K3529" t="str">
        <f t="shared" si="55"/>
        <v>Compressor Engines</v>
      </c>
    </row>
    <row r="3530" spans="1:11" x14ac:dyDescent="0.2">
      <c r="A3530" s="159" t="str">
        <f>'Permitted Sources'!A2780</f>
        <v>WYDEQ Title V</v>
      </c>
      <c r="B3530" t="str">
        <f>'Permitted Sources'!B2780</f>
        <v>56</v>
      </c>
      <c r="C3530" s="159">
        <f>'Permitted Sources'!D2780</f>
        <v>56019</v>
      </c>
      <c r="D3530" s="159" t="str">
        <f>'Permitted Sources'!E2780</f>
        <v>20200254</v>
      </c>
      <c r="E3530" t="str">
        <f>'Permitted Sources'!H2780</f>
        <v>Compressor Engines</v>
      </c>
      <c r="F3530" s="67">
        <f>'Permitted Sources'!I2780</f>
        <v>4.0999999999999996</v>
      </c>
      <c r="G3530" s="67">
        <f>'Permitted Sources'!J2780</f>
        <v>5.4</v>
      </c>
      <c r="H3530" s="67">
        <f>'Permitted Sources'!K2780</f>
        <v>0.18</v>
      </c>
      <c r="I3530" s="67">
        <f>'Permitted Sources'!L2780</f>
        <v>0</v>
      </c>
      <c r="J3530" s="67">
        <f>'Permitted Sources'!M2780</f>
        <v>0</v>
      </c>
      <c r="K3530" t="str">
        <f t="shared" si="55"/>
        <v>Compressor Engines</v>
      </c>
    </row>
    <row r="3531" spans="1:11" x14ac:dyDescent="0.2">
      <c r="A3531" s="159" t="str">
        <f>'Permitted Sources'!A2781</f>
        <v>WYDEQ Title V</v>
      </c>
      <c r="B3531" t="str">
        <f>'Permitted Sources'!B2781</f>
        <v>56</v>
      </c>
      <c r="C3531" s="159">
        <f>'Permitted Sources'!D2781</f>
        <v>56019</v>
      </c>
      <c r="D3531" s="159" t="str">
        <f>'Permitted Sources'!E2781</f>
        <v>20200254</v>
      </c>
      <c r="E3531" t="str">
        <f>'Permitted Sources'!H2781</f>
        <v>Compressor Engines</v>
      </c>
      <c r="F3531" s="67">
        <f>'Permitted Sources'!I2781</f>
        <v>3.58</v>
      </c>
      <c r="G3531" s="67">
        <f>'Permitted Sources'!J2781</f>
        <v>8.73</v>
      </c>
      <c r="H3531" s="67">
        <f>'Permitted Sources'!K2781</f>
        <v>0.04</v>
      </c>
      <c r="I3531" s="67">
        <f>'Permitted Sources'!L2781</f>
        <v>0</v>
      </c>
      <c r="J3531" s="67">
        <f>'Permitted Sources'!M2781</f>
        <v>0</v>
      </c>
      <c r="K3531" t="str">
        <f t="shared" si="55"/>
        <v>Compressor Engines</v>
      </c>
    </row>
    <row r="3532" spans="1:11" x14ac:dyDescent="0.2">
      <c r="A3532" s="159" t="str">
        <f>'Permitted Sources'!A2782</f>
        <v>WYDEQ Title V</v>
      </c>
      <c r="B3532" t="str">
        <f>'Permitted Sources'!B2782</f>
        <v>56</v>
      </c>
      <c r="C3532" s="159">
        <f>'Permitted Sources'!D2782</f>
        <v>56019</v>
      </c>
      <c r="D3532" s="159" t="str">
        <f>'Permitted Sources'!E2782</f>
        <v>20200253</v>
      </c>
      <c r="E3532" t="str">
        <f>'Permitted Sources'!H2782</f>
        <v>Compressor Engines</v>
      </c>
      <c r="F3532" s="67">
        <f>'Permitted Sources'!I2782</f>
        <v>1.96</v>
      </c>
      <c r="G3532" s="67">
        <f>'Permitted Sources'!J2782</f>
        <v>0.09</v>
      </c>
      <c r="H3532" s="67">
        <f>'Permitted Sources'!K2782</f>
        <v>6.83</v>
      </c>
      <c r="I3532" s="67">
        <f>'Permitted Sources'!L2782</f>
        <v>0</v>
      </c>
      <c r="J3532" s="67">
        <f>'Permitted Sources'!M2782</f>
        <v>0</v>
      </c>
      <c r="K3532" t="str">
        <f t="shared" si="55"/>
        <v>Compressor Engines</v>
      </c>
    </row>
    <row r="3533" spans="1:11" x14ac:dyDescent="0.2">
      <c r="A3533" s="159" t="str">
        <f>'Permitted Sources'!A2783</f>
        <v>WYDEQ Title V</v>
      </c>
      <c r="B3533" t="str">
        <f>'Permitted Sources'!B2783</f>
        <v>56</v>
      </c>
      <c r="C3533" s="159">
        <f>'Permitted Sources'!D2783</f>
        <v>56019</v>
      </c>
      <c r="D3533" s="159" t="str">
        <f>'Permitted Sources'!E2783</f>
        <v>20200253</v>
      </c>
      <c r="E3533" t="str">
        <f>'Permitted Sources'!H2783</f>
        <v>Compressor Engines</v>
      </c>
      <c r="F3533" s="67">
        <f>'Permitted Sources'!I2783</f>
        <v>1.76</v>
      </c>
      <c r="G3533" s="67">
        <f>'Permitted Sources'!J2783</f>
        <v>0.09</v>
      </c>
      <c r="H3533" s="67">
        <f>'Permitted Sources'!K2783</f>
        <v>10.07</v>
      </c>
      <c r="I3533" s="67">
        <f>'Permitted Sources'!L2783</f>
        <v>0</v>
      </c>
      <c r="J3533" s="67">
        <f>'Permitted Sources'!M2783</f>
        <v>0</v>
      </c>
      <c r="K3533" t="str">
        <f t="shared" si="55"/>
        <v>Compressor Engines</v>
      </c>
    </row>
    <row r="3534" spans="1:11" x14ac:dyDescent="0.2">
      <c r="A3534" s="159" t="str">
        <f>'Permitted Sources'!A2784</f>
        <v>WYDEQ Title V</v>
      </c>
      <c r="B3534" t="str">
        <f>'Permitted Sources'!B2784</f>
        <v>56</v>
      </c>
      <c r="C3534" s="159">
        <f>'Permitted Sources'!D2784</f>
        <v>56019</v>
      </c>
      <c r="D3534" s="159" t="str">
        <f>'Permitted Sources'!E2784</f>
        <v>20200254</v>
      </c>
      <c r="E3534" t="str">
        <f>'Permitted Sources'!H2784</f>
        <v>Compressor Engines</v>
      </c>
      <c r="F3534" s="67">
        <f>'Permitted Sources'!I2784</f>
        <v>3.35</v>
      </c>
      <c r="G3534" s="67">
        <f>'Permitted Sources'!J2784</f>
        <v>3.1</v>
      </c>
      <c r="H3534" s="67">
        <f>'Permitted Sources'!K2784</f>
        <v>7.0000000000000007E-2</v>
      </c>
      <c r="I3534" s="67">
        <f>'Permitted Sources'!L2784</f>
        <v>0</v>
      </c>
      <c r="J3534" s="67">
        <f>'Permitted Sources'!M2784</f>
        <v>0</v>
      </c>
      <c r="K3534" t="str">
        <f t="shared" si="55"/>
        <v>Compressor Engines</v>
      </c>
    </row>
    <row r="3535" spans="1:11" x14ac:dyDescent="0.2">
      <c r="A3535" s="159" t="str">
        <f>'Permitted Sources'!A2785</f>
        <v>WYDEQ Title V</v>
      </c>
      <c r="B3535" t="str">
        <f>'Permitted Sources'!B2785</f>
        <v>56</v>
      </c>
      <c r="C3535" s="159">
        <f>'Permitted Sources'!D2785</f>
        <v>56019</v>
      </c>
      <c r="D3535" s="159" t="str">
        <f>'Permitted Sources'!E2785</f>
        <v>20200254</v>
      </c>
      <c r="E3535" t="str">
        <f>'Permitted Sources'!H2785</f>
        <v>Compressor Engines</v>
      </c>
      <c r="F3535" s="67">
        <f>'Permitted Sources'!I2785</f>
        <v>12.99</v>
      </c>
      <c r="G3535" s="67">
        <f>'Permitted Sources'!J2785</f>
        <v>8.75</v>
      </c>
      <c r="H3535" s="67">
        <f>'Permitted Sources'!K2785</f>
        <v>4.33</v>
      </c>
      <c r="I3535" s="67">
        <f>'Permitted Sources'!L2785</f>
        <v>0</v>
      </c>
      <c r="J3535" s="67">
        <f>'Permitted Sources'!M2785</f>
        <v>0</v>
      </c>
      <c r="K3535" t="str">
        <f t="shared" si="55"/>
        <v>Compressor Engines</v>
      </c>
    </row>
    <row r="3536" spans="1:11" x14ac:dyDescent="0.2">
      <c r="A3536" s="159" t="str">
        <f>'Permitted Sources'!A2786</f>
        <v>WYDEQ Title V</v>
      </c>
      <c r="B3536" t="str">
        <f>'Permitted Sources'!B2786</f>
        <v>56</v>
      </c>
      <c r="C3536" s="159">
        <f>'Permitted Sources'!D2786</f>
        <v>56019</v>
      </c>
      <c r="D3536" s="159" t="str">
        <f>'Permitted Sources'!E2786</f>
        <v>20200254</v>
      </c>
      <c r="E3536" t="str">
        <f>'Permitted Sources'!H2786</f>
        <v>Compressor Engines</v>
      </c>
      <c r="F3536" s="67">
        <f>'Permitted Sources'!I2786</f>
        <v>1.04</v>
      </c>
      <c r="G3536" s="67">
        <f>'Permitted Sources'!J2786</f>
        <v>0.26</v>
      </c>
      <c r="H3536" s="67">
        <f>'Permitted Sources'!K2786</f>
        <v>5.26</v>
      </c>
      <c r="I3536" s="67">
        <f>'Permitted Sources'!L2786</f>
        <v>0</v>
      </c>
      <c r="J3536" s="67">
        <f>'Permitted Sources'!M2786</f>
        <v>0</v>
      </c>
      <c r="K3536" t="str">
        <f t="shared" si="55"/>
        <v>Compressor Engines</v>
      </c>
    </row>
    <row r="3537" spans="1:11" x14ac:dyDescent="0.2">
      <c r="A3537" s="159" t="str">
        <f>'Permitted Sources'!A2787</f>
        <v>WYDEQ Title V</v>
      </c>
      <c r="B3537" t="str">
        <f>'Permitted Sources'!B2787</f>
        <v>56</v>
      </c>
      <c r="C3537" s="159">
        <f>'Permitted Sources'!D2787</f>
        <v>56019</v>
      </c>
      <c r="D3537" s="159" t="str">
        <f>'Permitted Sources'!E2787</f>
        <v>20200254</v>
      </c>
      <c r="E3537" t="str">
        <f>'Permitted Sources'!H2787</f>
        <v>Compressor Engines</v>
      </c>
      <c r="F3537" s="67">
        <f>'Permitted Sources'!I2787</f>
        <v>13.04</v>
      </c>
      <c r="G3537" s="67">
        <f>'Permitted Sources'!J2787</f>
        <v>8.7799999999999994</v>
      </c>
      <c r="H3537" s="67">
        <f>'Permitted Sources'!K2787</f>
        <v>4.3499999999999996</v>
      </c>
      <c r="I3537" s="67">
        <f>'Permitted Sources'!L2787</f>
        <v>0</v>
      </c>
      <c r="J3537" s="67">
        <f>'Permitted Sources'!M2787</f>
        <v>0</v>
      </c>
      <c r="K3537" t="str">
        <f t="shared" si="55"/>
        <v>Compressor Engines</v>
      </c>
    </row>
    <row r="3538" spans="1:11" x14ac:dyDescent="0.2">
      <c r="A3538" s="159" t="str">
        <f>'Permitted Sources'!A2788</f>
        <v>WYDEQ Title V</v>
      </c>
      <c r="B3538" t="str">
        <f>'Permitted Sources'!B2788</f>
        <v>56</v>
      </c>
      <c r="C3538" s="159">
        <f>'Permitted Sources'!D2788</f>
        <v>56019</v>
      </c>
      <c r="D3538" s="159" t="str">
        <f>'Permitted Sources'!E2788</f>
        <v>20200253</v>
      </c>
      <c r="E3538" t="str">
        <f>'Permitted Sources'!H2788</f>
        <v>Compressor Engines</v>
      </c>
      <c r="F3538" s="67">
        <f>'Permitted Sources'!I2788</f>
        <v>1.48</v>
      </c>
      <c r="G3538" s="67">
        <f>'Permitted Sources'!J2788</f>
        <v>0.61</v>
      </c>
      <c r="H3538" s="67">
        <f>'Permitted Sources'!K2788</f>
        <v>9.0500000000000007</v>
      </c>
      <c r="I3538" s="67">
        <f>'Permitted Sources'!L2788</f>
        <v>0</v>
      </c>
      <c r="J3538" s="67">
        <f>'Permitted Sources'!M2788</f>
        <v>0</v>
      </c>
      <c r="K3538" t="str">
        <f t="shared" si="55"/>
        <v>Compressor Engines</v>
      </c>
    </row>
    <row r="3539" spans="1:11" x14ac:dyDescent="0.2">
      <c r="A3539" s="159" t="str">
        <f>'Permitted Sources'!A2789</f>
        <v>WYDEQ Title V</v>
      </c>
      <c r="B3539" t="str">
        <f>'Permitted Sources'!B2789</f>
        <v>56</v>
      </c>
      <c r="C3539" s="159">
        <f>'Permitted Sources'!D2789</f>
        <v>56019</v>
      </c>
      <c r="D3539" s="159" t="str">
        <f>'Permitted Sources'!E2789</f>
        <v>20200253</v>
      </c>
      <c r="E3539" t="str">
        <f>'Permitted Sources'!H2789</f>
        <v>Compressor Engines</v>
      </c>
      <c r="F3539" s="67">
        <f>'Permitted Sources'!I2789</f>
        <v>4.96</v>
      </c>
      <c r="G3539" s="67">
        <f>'Permitted Sources'!J2789</f>
        <v>1.1000000000000001</v>
      </c>
      <c r="H3539" s="67">
        <f>'Permitted Sources'!K2789</f>
        <v>7.0000000000000007E-2</v>
      </c>
      <c r="I3539" s="67">
        <f>'Permitted Sources'!L2789</f>
        <v>0</v>
      </c>
      <c r="J3539" s="67">
        <f>'Permitted Sources'!M2789</f>
        <v>0</v>
      </c>
      <c r="K3539" t="str">
        <f t="shared" si="55"/>
        <v>Compressor Engines</v>
      </c>
    </row>
    <row r="3540" spans="1:11" x14ac:dyDescent="0.2">
      <c r="A3540" s="159" t="str">
        <f>'Permitted Sources'!A2790</f>
        <v>WYDEQ Title V</v>
      </c>
      <c r="B3540" t="str">
        <f>'Permitted Sources'!B2790</f>
        <v>56</v>
      </c>
      <c r="C3540" s="159">
        <f>'Permitted Sources'!D2790</f>
        <v>56019</v>
      </c>
      <c r="D3540" s="159" t="str">
        <f>'Permitted Sources'!E2790</f>
        <v>20200253</v>
      </c>
      <c r="E3540" t="str">
        <f>'Permitted Sources'!H2790</f>
        <v>Compressor Engines</v>
      </c>
      <c r="F3540" s="67">
        <f>'Permitted Sources'!I2790</f>
        <v>0.09</v>
      </c>
      <c r="G3540" s="67">
        <f>'Permitted Sources'!J2790</f>
        <v>0.04</v>
      </c>
      <c r="H3540" s="67">
        <f>'Permitted Sources'!K2790</f>
        <v>3.01</v>
      </c>
      <c r="I3540" s="67">
        <f>'Permitted Sources'!L2790</f>
        <v>0</v>
      </c>
      <c r="J3540" s="67">
        <f>'Permitted Sources'!M2790</f>
        <v>0</v>
      </c>
      <c r="K3540" t="str">
        <f t="shared" si="55"/>
        <v>Compressor Engines</v>
      </c>
    </row>
    <row r="3541" spans="1:11" x14ac:dyDescent="0.2">
      <c r="A3541" s="159" t="str">
        <f>'Permitted Sources'!A2791</f>
        <v>WYDEQ Title V</v>
      </c>
      <c r="B3541" t="str">
        <f>'Permitted Sources'!B2791</f>
        <v>56</v>
      </c>
      <c r="C3541" s="159">
        <f>'Permitted Sources'!D2791</f>
        <v>56019</v>
      </c>
      <c r="D3541" s="159" t="str">
        <f>'Permitted Sources'!E2791</f>
        <v>20200254</v>
      </c>
      <c r="E3541" t="str">
        <f>'Permitted Sources'!H2791</f>
        <v>Compressor Engines</v>
      </c>
      <c r="F3541" s="67">
        <f>'Permitted Sources'!I2791</f>
        <v>1.02</v>
      </c>
      <c r="G3541" s="67">
        <f>'Permitted Sources'!J2791</f>
        <v>0.76</v>
      </c>
      <c r="H3541" s="67">
        <f>'Permitted Sources'!K2791</f>
        <v>0.33</v>
      </c>
      <c r="I3541" s="67">
        <f>'Permitted Sources'!L2791</f>
        <v>0</v>
      </c>
      <c r="J3541" s="67">
        <f>'Permitted Sources'!M2791</f>
        <v>0</v>
      </c>
      <c r="K3541" t="str">
        <f t="shared" si="55"/>
        <v>Compressor Engines</v>
      </c>
    </row>
    <row r="3542" spans="1:11" x14ac:dyDescent="0.2">
      <c r="A3542" s="159" t="str">
        <f>'Permitted Sources'!A2792</f>
        <v>WYDEQ Title V</v>
      </c>
      <c r="B3542" t="str">
        <f>'Permitted Sources'!B2792</f>
        <v>56</v>
      </c>
      <c r="C3542" s="159">
        <f>'Permitted Sources'!D2792</f>
        <v>56019</v>
      </c>
      <c r="D3542" s="159" t="str">
        <f>'Permitted Sources'!E2792</f>
        <v>20200254</v>
      </c>
      <c r="E3542" t="str">
        <f>'Permitted Sources'!H2792</f>
        <v>Compressor Engines</v>
      </c>
      <c r="F3542" s="67">
        <f>'Permitted Sources'!I2792</f>
        <v>4.93</v>
      </c>
      <c r="G3542" s="67">
        <f>'Permitted Sources'!J2792</f>
        <v>3.32</v>
      </c>
      <c r="H3542" s="67">
        <f>'Permitted Sources'!K2792</f>
        <v>1.64</v>
      </c>
      <c r="I3542" s="67">
        <f>'Permitted Sources'!L2792</f>
        <v>0</v>
      </c>
      <c r="J3542" s="67">
        <f>'Permitted Sources'!M2792</f>
        <v>0</v>
      </c>
      <c r="K3542" t="str">
        <f t="shared" si="55"/>
        <v>Compressor Engines</v>
      </c>
    </row>
    <row r="3543" spans="1:11" x14ac:dyDescent="0.2">
      <c r="A3543" s="159" t="str">
        <f>'Permitted Sources'!A2793</f>
        <v>WYDEQ Title V</v>
      </c>
      <c r="B3543" t="str">
        <f>'Permitted Sources'!B2793</f>
        <v>56</v>
      </c>
      <c r="C3543" s="159">
        <f>'Permitted Sources'!D2793</f>
        <v>56019</v>
      </c>
      <c r="D3543" s="159" t="str">
        <f>'Permitted Sources'!E2793</f>
        <v>20200254</v>
      </c>
      <c r="E3543" t="str">
        <f>'Permitted Sources'!H2793</f>
        <v>Compressor Engines</v>
      </c>
      <c r="F3543" s="67">
        <f>'Permitted Sources'!I2793</f>
        <v>0.34</v>
      </c>
      <c r="G3543" s="67">
        <f>'Permitted Sources'!J2793</f>
        <v>0.23</v>
      </c>
      <c r="H3543" s="67">
        <f>'Permitted Sources'!K2793</f>
        <v>0.11</v>
      </c>
      <c r="I3543" s="67">
        <f>'Permitted Sources'!L2793</f>
        <v>0</v>
      </c>
      <c r="J3543" s="67">
        <f>'Permitted Sources'!M2793</f>
        <v>0</v>
      </c>
      <c r="K3543" t="str">
        <f t="shared" si="55"/>
        <v>Compressor Engines</v>
      </c>
    </row>
    <row r="3544" spans="1:11" x14ac:dyDescent="0.2">
      <c r="A3544" s="159" t="str">
        <f>'Permitted Sources'!A2794</f>
        <v>WYDEQ Title V</v>
      </c>
      <c r="B3544" t="str">
        <f>'Permitted Sources'!B2794</f>
        <v>56</v>
      </c>
      <c r="C3544" s="159">
        <f>'Permitted Sources'!D2794</f>
        <v>56019</v>
      </c>
      <c r="D3544" s="159" t="str">
        <f>'Permitted Sources'!E2794</f>
        <v>20200254</v>
      </c>
      <c r="E3544" t="str">
        <f>'Permitted Sources'!H2794</f>
        <v>Compressor Engines</v>
      </c>
      <c r="F3544" s="67">
        <f>'Permitted Sources'!I2794</f>
        <v>12.75</v>
      </c>
      <c r="G3544" s="67">
        <f>'Permitted Sources'!J2794</f>
        <v>8.59</v>
      </c>
      <c r="H3544" s="67">
        <f>'Permitted Sources'!K2794</f>
        <v>4.25</v>
      </c>
      <c r="I3544" s="67">
        <f>'Permitted Sources'!L2794</f>
        <v>0</v>
      </c>
      <c r="J3544" s="67">
        <f>'Permitted Sources'!M2794</f>
        <v>0</v>
      </c>
      <c r="K3544" t="str">
        <f t="shared" si="55"/>
        <v>Compressor Engines</v>
      </c>
    </row>
    <row r="3545" spans="1:11" x14ac:dyDescent="0.2">
      <c r="A3545" s="159" t="str">
        <f>'Permitted Sources'!A2795</f>
        <v>WYDEQ Title V</v>
      </c>
      <c r="B3545" t="str">
        <f>'Permitted Sources'!B2795</f>
        <v>56</v>
      </c>
      <c r="C3545" s="159">
        <f>'Permitted Sources'!D2795</f>
        <v>56019</v>
      </c>
      <c r="D3545" s="159" t="str">
        <f>'Permitted Sources'!E2795</f>
        <v>20200254</v>
      </c>
      <c r="E3545" t="str">
        <f>'Permitted Sources'!H2795</f>
        <v>Compressor Engines</v>
      </c>
      <c r="F3545" s="67">
        <f>'Permitted Sources'!I2795</f>
        <v>9.93</v>
      </c>
      <c r="G3545" s="67">
        <f>'Permitted Sources'!J2795</f>
        <v>6.68</v>
      </c>
      <c r="H3545" s="67">
        <f>'Permitted Sources'!K2795</f>
        <v>3.31</v>
      </c>
      <c r="I3545" s="67">
        <f>'Permitted Sources'!L2795</f>
        <v>0</v>
      </c>
      <c r="J3545" s="67">
        <f>'Permitted Sources'!M2795</f>
        <v>0</v>
      </c>
      <c r="K3545" t="str">
        <f t="shared" si="55"/>
        <v>Compressor Engines</v>
      </c>
    </row>
    <row r="3546" spans="1:11" x14ac:dyDescent="0.2">
      <c r="A3546" s="159" t="str">
        <f>'Permitted Sources'!A2796</f>
        <v>WYDEQ Title V</v>
      </c>
      <c r="B3546" t="str">
        <f>'Permitted Sources'!B2796</f>
        <v>56</v>
      </c>
      <c r="C3546" s="159">
        <f>'Permitted Sources'!D2796</f>
        <v>56019</v>
      </c>
      <c r="D3546" s="159" t="str">
        <f>'Permitted Sources'!E2796</f>
        <v>20200254</v>
      </c>
      <c r="E3546" t="str">
        <f>'Permitted Sources'!H2796</f>
        <v>Compressor Engines</v>
      </c>
      <c r="F3546" s="67">
        <f>'Permitted Sources'!I2796</f>
        <v>8.59</v>
      </c>
      <c r="G3546" s="67">
        <f>'Permitted Sources'!J2796</f>
        <v>5.78</v>
      </c>
      <c r="H3546" s="67">
        <f>'Permitted Sources'!K2796</f>
        <v>2.86</v>
      </c>
      <c r="I3546" s="67">
        <f>'Permitted Sources'!L2796</f>
        <v>0</v>
      </c>
      <c r="J3546" s="67">
        <f>'Permitted Sources'!M2796</f>
        <v>0</v>
      </c>
      <c r="K3546" t="str">
        <f t="shared" si="55"/>
        <v>Compressor Engines</v>
      </c>
    </row>
    <row r="3547" spans="1:11" x14ac:dyDescent="0.2">
      <c r="A3547" s="159" t="str">
        <f>'Permitted Sources'!A2797</f>
        <v>WYDEQ Title V</v>
      </c>
      <c r="B3547" t="str">
        <f>'Permitted Sources'!B2797</f>
        <v>56</v>
      </c>
      <c r="C3547" s="159">
        <f>'Permitted Sources'!D2797</f>
        <v>56019</v>
      </c>
      <c r="D3547" s="159" t="str">
        <f>'Permitted Sources'!E2797</f>
        <v>20200254</v>
      </c>
      <c r="E3547" t="str">
        <f>'Permitted Sources'!H2797</f>
        <v>Compressor Engines</v>
      </c>
      <c r="F3547" s="67">
        <f>'Permitted Sources'!I2797</f>
        <v>11.83</v>
      </c>
      <c r="G3547" s="67">
        <f>'Permitted Sources'!J2797</f>
        <v>7.8</v>
      </c>
      <c r="H3547" s="67">
        <f>'Permitted Sources'!K2797</f>
        <v>3.84</v>
      </c>
      <c r="I3547" s="67">
        <f>'Permitted Sources'!L2797</f>
        <v>0</v>
      </c>
      <c r="J3547" s="67">
        <f>'Permitted Sources'!M2797</f>
        <v>0</v>
      </c>
      <c r="K3547" t="str">
        <f t="shared" si="55"/>
        <v>Compressor Engines</v>
      </c>
    </row>
    <row r="3548" spans="1:11" x14ac:dyDescent="0.2">
      <c r="A3548" s="159" t="str">
        <f>'Permitted Sources'!A2798</f>
        <v>WYDEQ Title V</v>
      </c>
      <c r="B3548" t="str">
        <f>'Permitted Sources'!B2798</f>
        <v>56</v>
      </c>
      <c r="C3548" s="159">
        <f>'Permitted Sources'!D2798</f>
        <v>56019</v>
      </c>
      <c r="D3548" s="159" t="str">
        <f>'Permitted Sources'!E2798</f>
        <v>20200254</v>
      </c>
      <c r="E3548" t="str">
        <f>'Permitted Sources'!H2798</f>
        <v>Compressor Engines</v>
      </c>
      <c r="F3548" s="67">
        <f>'Permitted Sources'!I2798</f>
        <v>13.21</v>
      </c>
      <c r="G3548" s="67">
        <f>'Permitted Sources'!J2798</f>
        <v>8.7100000000000009</v>
      </c>
      <c r="H3548" s="67">
        <f>'Permitted Sources'!K2798</f>
        <v>4.29</v>
      </c>
      <c r="I3548" s="67">
        <f>'Permitted Sources'!L2798</f>
        <v>0</v>
      </c>
      <c r="J3548" s="67">
        <f>'Permitted Sources'!M2798</f>
        <v>0</v>
      </c>
      <c r="K3548" t="str">
        <f t="shared" si="55"/>
        <v>Compressor Engines</v>
      </c>
    </row>
    <row r="3549" spans="1:11" x14ac:dyDescent="0.2">
      <c r="A3549" s="159" t="str">
        <f>'Permitted Sources'!A2799</f>
        <v>WYDEQ Title V</v>
      </c>
      <c r="B3549" t="str">
        <f>'Permitted Sources'!B2799</f>
        <v>56</v>
      </c>
      <c r="C3549" s="159">
        <f>'Permitted Sources'!D2799</f>
        <v>56019</v>
      </c>
      <c r="D3549" s="159" t="str">
        <f>'Permitted Sources'!E2799</f>
        <v>20200254</v>
      </c>
      <c r="E3549" t="str">
        <f>'Permitted Sources'!H2799</f>
        <v>Compressor Engines</v>
      </c>
      <c r="F3549" s="67">
        <f>'Permitted Sources'!I2799</f>
        <v>13.48</v>
      </c>
      <c r="G3549" s="67">
        <f>'Permitted Sources'!J2799</f>
        <v>8.89</v>
      </c>
      <c r="H3549" s="67">
        <f>'Permitted Sources'!K2799</f>
        <v>4.37</v>
      </c>
      <c r="I3549" s="67">
        <f>'Permitted Sources'!L2799</f>
        <v>0</v>
      </c>
      <c r="J3549" s="67">
        <f>'Permitted Sources'!M2799</f>
        <v>0</v>
      </c>
      <c r="K3549" t="str">
        <f t="shared" si="55"/>
        <v>Compressor Engines</v>
      </c>
    </row>
    <row r="3550" spans="1:11" x14ac:dyDescent="0.2">
      <c r="A3550" s="159" t="str">
        <f>'Permitted Sources'!A2800</f>
        <v>WYDEQ Title V</v>
      </c>
      <c r="B3550" t="str">
        <f>'Permitted Sources'!B2800</f>
        <v>56</v>
      </c>
      <c r="C3550" s="159">
        <f>'Permitted Sources'!D2800</f>
        <v>56019</v>
      </c>
      <c r="D3550" s="159" t="str">
        <f>'Permitted Sources'!E2800</f>
        <v>20200254</v>
      </c>
      <c r="E3550" t="str">
        <f>'Permitted Sources'!H2800</f>
        <v>Compressor Engines</v>
      </c>
      <c r="F3550" s="67">
        <f>'Permitted Sources'!I2800</f>
        <v>5.49</v>
      </c>
      <c r="G3550" s="67">
        <f>'Permitted Sources'!J2800</f>
        <v>3.7</v>
      </c>
      <c r="H3550" s="67">
        <f>'Permitted Sources'!K2800</f>
        <v>1.83</v>
      </c>
      <c r="I3550" s="67">
        <f>'Permitted Sources'!L2800</f>
        <v>0</v>
      </c>
      <c r="J3550" s="67">
        <f>'Permitted Sources'!M2800</f>
        <v>0</v>
      </c>
      <c r="K3550" t="str">
        <f t="shared" si="55"/>
        <v>Compressor Engines</v>
      </c>
    </row>
    <row r="3551" spans="1:11" x14ac:dyDescent="0.2">
      <c r="A3551" s="159" t="str">
        <f>'Permitted Sources'!A2801</f>
        <v>WYDEQ Title V</v>
      </c>
      <c r="B3551" t="str">
        <f>'Permitted Sources'!B2801</f>
        <v>56</v>
      </c>
      <c r="C3551" s="159">
        <f>'Permitted Sources'!D2801</f>
        <v>56019</v>
      </c>
      <c r="D3551" s="159" t="str">
        <f>'Permitted Sources'!E2801</f>
        <v>10200603</v>
      </c>
      <c r="E3551" t="str">
        <f>'Permitted Sources'!H2801</f>
        <v>Process Heaters</v>
      </c>
      <c r="F3551" s="67">
        <f>'Permitted Sources'!I2801</f>
        <v>0.4</v>
      </c>
      <c r="G3551" s="67">
        <f>'Permitted Sources'!J2801</f>
        <v>0.02</v>
      </c>
      <c r="H3551" s="67">
        <f>'Permitted Sources'!K2801</f>
        <v>0.33</v>
      </c>
      <c r="I3551" s="67">
        <f>'Permitted Sources'!L2801</f>
        <v>0</v>
      </c>
      <c r="J3551" s="67">
        <f>'Permitted Sources'!M2801</f>
        <v>0</v>
      </c>
      <c r="K3551" t="str">
        <f t="shared" si="55"/>
        <v>Heaters</v>
      </c>
    </row>
    <row r="3552" spans="1:11" x14ac:dyDescent="0.2">
      <c r="A3552" s="159" t="str">
        <f>'Permitted Sources'!A2802</f>
        <v>WYDEQ Title V</v>
      </c>
      <c r="B3552" t="str">
        <f>'Permitted Sources'!B2802</f>
        <v>56</v>
      </c>
      <c r="C3552" s="159">
        <f>'Permitted Sources'!D2802</f>
        <v>56019</v>
      </c>
      <c r="D3552" s="159" t="str">
        <f>'Permitted Sources'!E2802</f>
        <v>10200603</v>
      </c>
      <c r="E3552" t="str">
        <f>'Permitted Sources'!H2802</f>
        <v>Process Heaters</v>
      </c>
      <c r="F3552" s="67">
        <f>'Permitted Sources'!I2802</f>
        <v>0.27</v>
      </c>
      <c r="G3552" s="67">
        <f>'Permitted Sources'!J2802</f>
        <v>0.02</v>
      </c>
      <c r="H3552" s="67">
        <f>'Permitted Sources'!K2802</f>
        <v>0.23</v>
      </c>
      <c r="I3552" s="67">
        <f>'Permitted Sources'!L2802</f>
        <v>0</v>
      </c>
      <c r="J3552" s="67">
        <f>'Permitted Sources'!M2802</f>
        <v>0</v>
      </c>
      <c r="K3552" t="str">
        <f t="shared" si="55"/>
        <v>Heaters</v>
      </c>
    </row>
    <row r="3553" spans="1:11" x14ac:dyDescent="0.2">
      <c r="A3553" s="159" t="str">
        <f>'Permitted Sources'!A2803</f>
        <v>WYDEQ Title V</v>
      </c>
      <c r="B3553" t="str">
        <f>'Permitted Sources'!B2803</f>
        <v>56</v>
      </c>
      <c r="C3553" s="159">
        <f>'Permitted Sources'!D2803</f>
        <v>56019</v>
      </c>
      <c r="D3553" s="159" t="str">
        <f>'Permitted Sources'!E2803</f>
        <v>20200254</v>
      </c>
      <c r="E3553" t="str">
        <f>'Permitted Sources'!H2803</f>
        <v>Compressor Engines</v>
      </c>
      <c r="F3553" s="67">
        <f>'Permitted Sources'!I2803</f>
        <v>3.3</v>
      </c>
      <c r="G3553" s="67">
        <f>'Permitted Sources'!J2803</f>
        <v>0.8</v>
      </c>
      <c r="H3553" s="67">
        <f>'Permitted Sources'!K2803</f>
        <v>0.1</v>
      </c>
      <c r="I3553" s="67">
        <f>'Permitted Sources'!L2803</f>
        <v>0</v>
      </c>
      <c r="J3553" s="67">
        <f>'Permitted Sources'!M2803</f>
        <v>0</v>
      </c>
      <c r="K3553" t="str">
        <f t="shared" si="55"/>
        <v>Compressor Engines</v>
      </c>
    </row>
    <row r="3554" spans="1:11" x14ac:dyDescent="0.2">
      <c r="A3554" s="159" t="str">
        <f>'Permitted Sources'!A2804</f>
        <v>WYDEQ Title V</v>
      </c>
      <c r="B3554" t="str">
        <f>'Permitted Sources'!B2804</f>
        <v>56</v>
      </c>
      <c r="C3554" s="159">
        <f>'Permitted Sources'!D2804</f>
        <v>56019</v>
      </c>
      <c r="D3554" s="159" t="str">
        <f>'Permitted Sources'!E2804</f>
        <v>20200253</v>
      </c>
      <c r="E3554" t="str">
        <f>'Permitted Sources'!H2804</f>
        <v>Compressor Engines</v>
      </c>
      <c r="F3554" s="67">
        <f>'Permitted Sources'!I2804</f>
        <v>1.5</v>
      </c>
      <c r="G3554" s="67">
        <f>'Permitted Sources'!J2804</f>
        <v>1.5</v>
      </c>
      <c r="H3554" s="67">
        <f>'Permitted Sources'!K2804</f>
        <v>4.2</v>
      </c>
      <c r="I3554" s="67">
        <f>'Permitted Sources'!L2804</f>
        <v>0</v>
      </c>
      <c r="J3554" s="67">
        <f>'Permitted Sources'!M2804</f>
        <v>0</v>
      </c>
      <c r="K3554" t="str">
        <f t="shared" si="55"/>
        <v>Compressor Engines</v>
      </c>
    </row>
    <row r="3555" spans="1:11" x14ac:dyDescent="0.2">
      <c r="A3555" s="159" t="str">
        <f>'Permitted Sources'!A2805</f>
        <v>WYDEQ Title V</v>
      </c>
      <c r="B3555" t="str">
        <f>'Permitted Sources'!B2805</f>
        <v>56</v>
      </c>
      <c r="C3555" s="159">
        <f>'Permitted Sources'!D2805</f>
        <v>56019</v>
      </c>
      <c r="D3555" s="159" t="str">
        <f>'Permitted Sources'!E2805</f>
        <v>20200254</v>
      </c>
      <c r="E3555" t="str">
        <f>'Permitted Sources'!H2805</f>
        <v>Compressor Engines</v>
      </c>
      <c r="F3555" s="67">
        <f>'Permitted Sources'!I2805</f>
        <v>1.7</v>
      </c>
      <c r="G3555" s="67">
        <f>'Permitted Sources'!J2805</f>
        <v>2.9</v>
      </c>
      <c r="H3555" s="67">
        <f>'Permitted Sources'!K2805</f>
        <v>0.1</v>
      </c>
      <c r="I3555" s="67">
        <f>'Permitted Sources'!L2805</f>
        <v>0</v>
      </c>
      <c r="J3555" s="67">
        <f>'Permitted Sources'!M2805</f>
        <v>0</v>
      </c>
      <c r="K3555" t="str">
        <f t="shared" si="55"/>
        <v>Compressor Engines</v>
      </c>
    </row>
    <row r="3556" spans="1:11" x14ac:dyDescent="0.2">
      <c r="A3556" s="159" t="str">
        <f>'Permitted Sources'!A2806</f>
        <v>WYDEQ Title V</v>
      </c>
      <c r="B3556" t="str">
        <f>'Permitted Sources'!B2806</f>
        <v>56</v>
      </c>
      <c r="C3556" s="159">
        <f>'Permitted Sources'!D2806</f>
        <v>56019</v>
      </c>
      <c r="D3556" s="159" t="str">
        <f>'Permitted Sources'!E2806</f>
        <v>20200254</v>
      </c>
      <c r="E3556" t="str">
        <f>'Permitted Sources'!H2806</f>
        <v>Compressor Engines</v>
      </c>
      <c r="F3556" s="67">
        <f>'Permitted Sources'!I2806</f>
        <v>5.3</v>
      </c>
      <c r="G3556" s="67">
        <f>'Permitted Sources'!J2806</f>
        <v>7</v>
      </c>
      <c r="H3556" s="67">
        <f>'Permitted Sources'!K2806</f>
        <v>0.2</v>
      </c>
      <c r="I3556" s="67">
        <f>'Permitted Sources'!L2806</f>
        <v>0</v>
      </c>
      <c r="J3556" s="67">
        <f>'Permitted Sources'!M2806</f>
        <v>0</v>
      </c>
      <c r="K3556" t="str">
        <f t="shared" si="55"/>
        <v>Compressor Engines</v>
      </c>
    </row>
    <row r="3557" spans="1:11" x14ac:dyDescent="0.2">
      <c r="A3557" s="159" t="str">
        <f>'Permitted Sources'!A2807</f>
        <v>WYDEQ Title V</v>
      </c>
      <c r="B3557" t="str">
        <f>'Permitted Sources'!B2807</f>
        <v>56</v>
      </c>
      <c r="C3557" s="159">
        <f>'Permitted Sources'!D2807</f>
        <v>56019</v>
      </c>
      <c r="D3557" s="159" t="str">
        <f>'Permitted Sources'!E2807</f>
        <v>20200253</v>
      </c>
      <c r="E3557" t="str">
        <f>'Permitted Sources'!H2807</f>
        <v>Compressor Engines</v>
      </c>
      <c r="F3557" s="67">
        <f>'Permitted Sources'!I2807</f>
        <v>1.2</v>
      </c>
      <c r="G3557" s="67">
        <f>'Permitted Sources'!J2807</f>
        <v>0.2</v>
      </c>
      <c r="H3557" s="67">
        <f>'Permitted Sources'!K2807</f>
        <v>5.4</v>
      </c>
      <c r="I3557" s="67">
        <f>'Permitted Sources'!L2807</f>
        <v>0</v>
      </c>
      <c r="J3557" s="67">
        <f>'Permitted Sources'!M2807</f>
        <v>0</v>
      </c>
      <c r="K3557" t="str">
        <f t="shared" si="55"/>
        <v>Compressor Engines</v>
      </c>
    </row>
    <row r="3558" spans="1:11" x14ac:dyDescent="0.2">
      <c r="A3558" s="159" t="str">
        <f>'Permitted Sources'!A2808</f>
        <v>WYDEQ Title V</v>
      </c>
      <c r="B3558" t="str">
        <f>'Permitted Sources'!B2808</f>
        <v>56</v>
      </c>
      <c r="C3558" s="159">
        <f>'Permitted Sources'!D2808</f>
        <v>56019</v>
      </c>
      <c r="D3558" s="159" t="str">
        <f>'Permitted Sources'!E2808</f>
        <v>20200253</v>
      </c>
      <c r="E3558" t="str">
        <f>'Permitted Sources'!H2808</f>
        <v>Compressor Engines</v>
      </c>
      <c r="F3558" s="67">
        <f>'Permitted Sources'!I2808</f>
        <v>1.3</v>
      </c>
      <c r="G3558" s="67">
        <f>'Permitted Sources'!J2808</f>
        <v>0.1</v>
      </c>
      <c r="H3558" s="67">
        <f>'Permitted Sources'!K2808</f>
        <v>3.8</v>
      </c>
      <c r="I3558" s="67">
        <f>'Permitted Sources'!L2808</f>
        <v>0</v>
      </c>
      <c r="J3558" s="67">
        <f>'Permitted Sources'!M2808</f>
        <v>0</v>
      </c>
      <c r="K3558" t="str">
        <f t="shared" si="55"/>
        <v>Compressor Engines</v>
      </c>
    </row>
    <row r="3559" spans="1:11" x14ac:dyDescent="0.2">
      <c r="A3559" s="159" t="str">
        <f>'Permitted Sources'!A2809</f>
        <v>WYDEQ Title V</v>
      </c>
      <c r="B3559" t="str">
        <f>'Permitted Sources'!B2809</f>
        <v>56</v>
      </c>
      <c r="C3559" s="159">
        <f>'Permitted Sources'!D2809</f>
        <v>56019</v>
      </c>
      <c r="D3559" s="159" t="str">
        <f>'Permitted Sources'!E2809</f>
        <v>20200253</v>
      </c>
      <c r="E3559" t="str">
        <f>'Permitted Sources'!H2809</f>
        <v>Compressor Engines</v>
      </c>
      <c r="F3559" s="67">
        <f>'Permitted Sources'!I2809</f>
        <v>0</v>
      </c>
      <c r="G3559" s="67">
        <f>'Permitted Sources'!J2809</f>
        <v>0.1</v>
      </c>
      <c r="H3559" s="67">
        <f>'Permitted Sources'!K2809</f>
        <v>1.9</v>
      </c>
      <c r="I3559" s="67">
        <f>'Permitted Sources'!L2809</f>
        <v>0</v>
      </c>
      <c r="J3559" s="67">
        <f>'Permitted Sources'!M2809</f>
        <v>0</v>
      </c>
      <c r="K3559" t="str">
        <f t="shared" si="55"/>
        <v>Compressor Engines</v>
      </c>
    </row>
    <row r="3560" spans="1:11" x14ac:dyDescent="0.2">
      <c r="A3560" s="159" t="str">
        <f>'Permitted Sources'!A2810</f>
        <v>WYDEQ Title V</v>
      </c>
      <c r="B3560" t="str">
        <f>'Permitted Sources'!B2810</f>
        <v>56</v>
      </c>
      <c r="C3560" s="159">
        <f>'Permitted Sources'!D2810</f>
        <v>56019</v>
      </c>
      <c r="D3560" s="159" t="str">
        <f>'Permitted Sources'!E2810</f>
        <v>20200253</v>
      </c>
      <c r="E3560" t="str">
        <f>'Permitted Sources'!H2810</f>
        <v>Compressor Engines</v>
      </c>
      <c r="F3560" s="67">
        <f>'Permitted Sources'!I2810</f>
        <v>0.3</v>
      </c>
      <c r="G3560" s="67">
        <f>'Permitted Sources'!J2810</f>
        <v>0.4</v>
      </c>
      <c r="H3560" s="67">
        <f>'Permitted Sources'!K2810</f>
        <v>9.1999999999999993</v>
      </c>
      <c r="I3560" s="67">
        <f>'Permitted Sources'!L2810</f>
        <v>0</v>
      </c>
      <c r="J3560" s="67">
        <f>'Permitted Sources'!M2810</f>
        <v>0</v>
      </c>
      <c r="K3560" t="str">
        <f t="shared" si="55"/>
        <v>Compressor Engines</v>
      </c>
    </row>
    <row r="3561" spans="1:11" x14ac:dyDescent="0.2">
      <c r="A3561" s="159" t="str">
        <f>'Permitted Sources'!A2811</f>
        <v>WYDEQ Title V</v>
      </c>
      <c r="B3561" t="str">
        <f>'Permitted Sources'!B2811</f>
        <v>56</v>
      </c>
      <c r="C3561" s="159">
        <f>'Permitted Sources'!D2811</f>
        <v>56019</v>
      </c>
      <c r="D3561" s="159" t="str">
        <f>'Permitted Sources'!E2811</f>
        <v>20200253</v>
      </c>
      <c r="E3561" t="str">
        <f>'Permitted Sources'!H2811</f>
        <v>Compressor Engines</v>
      </c>
      <c r="F3561" s="67">
        <f>'Permitted Sources'!I2811</f>
        <v>12.94</v>
      </c>
      <c r="G3561" s="67">
        <f>'Permitted Sources'!J2811</f>
        <v>12.94</v>
      </c>
      <c r="H3561" s="67">
        <f>'Permitted Sources'!K2811</f>
        <v>25.88</v>
      </c>
      <c r="I3561" s="67">
        <f>'Permitted Sources'!L2811</f>
        <v>0</v>
      </c>
      <c r="J3561" s="67">
        <f>'Permitted Sources'!M2811</f>
        <v>0</v>
      </c>
      <c r="K3561" t="str">
        <f t="shared" si="55"/>
        <v>Compressor Engines</v>
      </c>
    </row>
    <row r="3562" spans="1:11" x14ac:dyDescent="0.2">
      <c r="A3562" s="159" t="str">
        <f>'Permitted Sources'!A2812</f>
        <v>WYDEQ Title V</v>
      </c>
      <c r="B3562" t="str">
        <f>'Permitted Sources'!B2812</f>
        <v>56</v>
      </c>
      <c r="C3562" s="159">
        <f>'Permitted Sources'!D2812</f>
        <v>56019</v>
      </c>
      <c r="D3562" s="159" t="str">
        <f>'Permitted Sources'!E2812</f>
        <v>20200254</v>
      </c>
      <c r="E3562" t="str">
        <f>'Permitted Sources'!H2812</f>
        <v>Compressor Engines</v>
      </c>
      <c r="F3562" s="67">
        <f>'Permitted Sources'!I2812</f>
        <v>7.94</v>
      </c>
      <c r="G3562" s="67">
        <f>'Permitted Sources'!J2812</f>
        <v>0.14000000000000001</v>
      </c>
      <c r="H3562" s="67">
        <f>'Permitted Sources'!K2812</f>
        <v>2.94</v>
      </c>
      <c r="I3562" s="67">
        <f>'Permitted Sources'!L2812</f>
        <v>0</v>
      </c>
      <c r="J3562" s="67">
        <f>'Permitted Sources'!M2812</f>
        <v>0</v>
      </c>
      <c r="K3562" t="str">
        <f t="shared" si="55"/>
        <v>Compressor Engines</v>
      </c>
    </row>
    <row r="3563" spans="1:11" x14ac:dyDescent="0.2">
      <c r="A3563" s="159" t="str">
        <f>'Permitted Sources'!A2813</f>
        <v>WYDEQ Title V</v>
      </c>
      <c r="B3563" t="str">
        <f>'Permitted Sources'!B2813</f>
        <v>56</v>
      </c>
      <c r="C3563" s="159">
        <f>'Permitted Sources'!D2813</f>
        <v>56019</v>
      </c>
      <c r="D3563" s="159" t="str">
        <f>'Permitted Sources'!E2813</f>
        <v>20200254</v>
      </c>
      <c r="E3563" t="str">
        <f>'Permitted Sources'!H2813</f>
        <v>Compressor Engines</v>
      </c>
      <c r="F3563" s="67">
        <f>'Permitted Sources'!I2813</f>
        <v>3.82</v>
      </c>
      <c r="G3563" s="67">
        <f>'Permitted Sources'!J2813</f>
        <v>0.72</v>
      </c>
      <c r="H3563" s="67">
        <f>'Permitted Sources'!K2813</f>
        <v>0.72</v>
      </c>
      <c r="I3563" s="67">
        <f>'Permitted Sources'!L2813</f>
        <v>0</v>
      </c>
      <c r="J3563" s="67">
        <f>'Permitted Sources'!M2813</f>
        <v>0</v>
      </c>
      <c r="K3563" t="str">
        <f t="shared" si="55"/>
        <v>Compressor Engines</v>
      </c>
    </row>
    <row r="3564" spans="1:11" x14ac:dyDescent="0.2">
      <c r="A3564" s="159" t="str">
        <f>'Permitted Sources'!A2814</f>
        <v>WYDEQ Title V</v>
      </c>
      <c r="B3564" t="str">
        <f>'Permitted Sources'!B2814</f>
        <v>56</v>
      </c>
      <c r="C3564" s="159">
        <f>'Permitted Sources'!D2814</f>
        <v>56019</v>
      </c>
      <c r="D3564" s="159" t="str">
        <f>'Permitted Sources'!E2814</f>
        <v>31000228</v>
      </c>
      <c r="E3564" t="str">
        <f>'Permitted Sources'!H2814</f>
        <v>Dehydrator</v>
      </c>
      <c r="F3564" s="67">
        <f>'Permitted Sources'!I2814</f>
        <v>0.51</v>
      </c>
      <c r="G3564" s="67">
        <f>'Permitted Sources'!J2814</f>
        <v>0.03</v>
      </c>
      <c r="H3564" s="67">
        <f>'Permitted Sources'!K2814</f>
        <v>0.43</v>
      </c>
      <c r="I3564" s="67">
        <f>'Permitted Sources'!L2814</f>
        <v>0</v>
      </c>
      <c r="J3564" s="67">
        <f>'Permitted Sources'!M2814</f>
        <v>0</v>
      </c>
      <c r="K3564" t="str">
        <f t="shared" si="55"/>
        <v>Dehydrator</v>
      </c>
    </row>
    <row r="3565" spans="1:11" x14ac:dyDescent="0.2">
      <c r="A3565" s="159" t="str">
        <f>'Permitted Sources'!A2815</f>
        <v>WYDEQ Title V</v>
      </c>
      <c r="B3565" t="str">
        <f>'Permitted Sources'!B2815</f>
        <v>56</v>
      </c>
      <c r="C3565" s="159">
        <f>'Permitted Sources'!D2815</f>
        <v>56019</v>
      </c>
      <c r="D3565" s="159" t="str">
        <f>'Permitted Sources'!E2815</f>
        <v>20200253</v>
      </c>
      <c r="E3565" t="str">
        <f>'Permitted Sources'!H2815</f>
        <v>Compressor Engines</v>
      </c>
      <c r="F3565" s="67">
        <f>'Permitted Sources'!I2815</f>
        <v>2.8</v>
      </c>
      <c r="G3565" s="67">
        <f>'Permitted Sources'!J2815</f>
        <v>13.63</v>
      </c>
      <c r="H3565" s="67">
        <f>'Permitted Sources'!K2815</f>
        <v>2.98</v>
      </c>
      <c r="I3565" s="67">
        <f>'Permitted Sources'!L2815</f>
        <v>0</v>
      </c>
      <c r="J3565" s="67">
        <f>'Permitted Sources'!M2815</f>
        <v>0</v>
      </c>
      <c r="K3565" t="str">
        <f t="shared" si="55"/>
        <v>Compressor Engines</v>
      </c>
    </row>
    <row r="3566" spans="1:11" x14ac:dyDescent="0.2">
      <c r="A3566" s="159" t="str">
        <f>'Permitted Sources'!A2816</f>
        <v>WYDEQ Title V</v>
      </c>
      <c r="B3566" t="str">
        <f>'Permitted Sources'!B2816</f>
        <v>56</v>
      </c>
      <c r="C3566" s="159">
        <f>'Permitted Sources'!D2816</f>
        <v>56019</v>
      </c>
      <c r="D3566" s="159" t="str">
        <f>'Permitted Sources'!E2816</f>
        <v>20200253</v>
      </c>
      <c r="E3566" t="str">
        <f>'Permitted Sources'!H2816</f>
        <v>Compressor Engines</v>
      </c>
      <c r="F3566" s="67">
        <f>'Permitted Sources'!I2816</f>
        <v>11.09</v>
      </c>
      <c r="G3566" s="67">
        <f>'Permitted Sources'!J2816</f>
        <v>11.09</v>
      </c>
      <c r="H3566" s="67">
        <f>'Permitted Sources'!K2816</f>
        <v>22.19</v>
      </c>
      <c r="I3566" s="67">
        <f>'Permitted Sources'!L2816</f>
        <v>0</v>
      </c>
      <c r="J3566" s="67">
        <f>'Permitted Sources'!M2816</f>
        <v>0</v>
      </c>
      <c r="K3566" t="str">
        <f t="shared" si="55"/>
        <v>Compressor Engines</v>
      </c>
    </row>
    <row r="3567" spans="1:11" x14ac:dyDescent="0.2">
      <c r="A3567" s="159" t="str">
        <f>'Permitted Sources'!A2817</f>
        <v>WYDEQ Title V</v>
      </c>
      <c r="B3567" t="str">
        <f>'Permitted Sources'!B2817</f>
        <v>56</v>
      </c>
      <c r="C3567" s="159">
        <f>'Permitted Sources'!D2817</f>
        <v>56019</v>
      </c>
      <c r="D3567" s="159" t="str">
        <f>'Permitted Sources'!E2817</f>
        <v>20200253</v>
      </c>
      <c r="E3567" t="str">
        <f>'Permitted Sources'!H2817</f>
        <v>Compressor Engines</v>
      </c>
      <c r="F3567" s="67">
        <f>'Permitted Sources'!I2817</f>
        <v>7.98</v>
      </c>
      <c r="G3567" s="67">
        <f>'Permitted Sources'!J2817</f>
        <v>14.99</v>
      </c>
      <c r="H3567" s="67">
        <f>'Permitted Sources'!K2817</f>
        <v>18.11</v>
      </c>
      <c r="I3567" s="67">
        <f>'Permitted Sources'!L2817</f>
        <v>0</v>
      </c>
      <c r="J3567" s="67">
        <f>'Permitted Sources'!M2817</f>
        <v>0</v>
      </c>
      <c r="K3567" t="str">
        <f t="shared" si="55"/>
        <v>Compressor Engines</v>
      </c>
    </row>
    <row r="3568" spans="1:11" x14ac:dyDescent="0.2">
      <c r="A3568" s="159" t="str">
        <f>'Permitted Sources'!A2818</f>
        <v>WYDEQ Title V</v>
      </c>
      <c r="B3568" t="str">
        <f>'Permitted Sources'!B2818</f>
        <v>56</v>
      </c>
      <c r="C3568" s="159">
        <f>'Permitted Sources'!D2818</f>
        <v>56019</v>
      </c>
      <c r="D3568" s="159" t="str">
        <f>'Permitted Sources'!E2818</f>
        <v>20200253</v>
      </c>
      <c r="E3568" t="str">
        <f>'Permitted Sources'!H2818</f>
        <v>Compressor Engines</v>
      </c>
      <c r="F3568" s="67">
        <f>'Permitted Sources'!I2818</f>
        <v>6.64</v>
      </c>
      <c r="G3568" s="67">
        <f>'Permitted Sources'!J2818</f>
        <v>11.33</v>
      </c>
      <c r="H3568" s="67">
        <f>'Permitted Sources'!K2818</f>
        <v>6.58</v>
      </c>
      <c r="I3568" s="67">
        <f>'Permitted Sources'!L2818</f>
        <v>0</v>
      </c>
      <c r="J3568" s="67">
        <f>'Permitted Sources'!M2818</f>
        <v>0</v>
      </c>
      <c r="K3568" t="str">
        <f t="shared" si="55"/>
        <v>Compressor Engines</v>
      </c>
    </row>
    <row r="3569" spans="1:11" x14ac:dyDescent="0.2">
      <c r="A3569" s="159" t="str">
        <f>'Permitted Sources'!A2819</f>
        <v>WYDEQ Title V</v>
      </c>
      <c r="B3569" t="str">
        <f>'Permitted Sources'!B2819</f>
        <v>56</v>
      </c>
      <c r="C3569" s="159">
        <f>'Permitted Sources'!D2819</f>
        <v>56019</v>
      </c>
      <c r="D3569" s="159" t="str">
        <f>'Permitted Sources'!E2819</f>
        <v>20200253</v>
      </c>
      <c r="E3569" t="str">
        <f>'Permitted Sources'!H2819</f>
        <v>Compressor Engines</v>
      </c>
      <c r="F3569" s="67">
        <f>'Permitted Sources'!I2819</f>
        <v>13.88</v>
      </c>
      <c r="G3569" s="67">
        <f>'Permitted Sources'!J2819</f>
        <v>13.88</v>
      </c>
      <c r="H3569" s="67">
        <f>'Permitted Sources'!K2819</f>
        <v>27.76</v>
      </c>
      <c r="I3569" s="67">
        <f>'Permitted Sources'!L2819</f>
        <v>0</v>
      </c>
      <c r="J3569" s="67">
        <f>'Permitted Sources'!M2819</f>
        <v>0</v>
      </c>
      <c r="K3569" t="str">
        <f t="shared" si="55"/>
        <v>Compressor Engines</v>
      </c>
    </row>
    <row r="3570" spans="1:11" x14ac:dyDescent="0.2">
      <c r="A3570" s="159" t="str">
        <f>'Permitted Sources'!A2820</f>
        <v>WYDEQ Title V</v>
      </c>
      <c r="B3570" t="str">
        <f>'Permitted Sources'!B2820</f>
        <v>56</v>
      </c>
      <c r="C3570" s="159">
        <f>'Permitted Sources'!D2820</f>
        <v>56019</v>
      </c>
      <c r="D3570" s="159" t="str">
        <f>'Permitted Sources'!E2820</f>
        <v>20200254</v>
      </c>
      <c r="E3570" t="str">
        <f>'Permitted Sources'!H2820</f>
        <v>Compressor Engines</v>
      </c>
      <c r="F3570" s="67">
        <f>'Permitted Sources'!I2820</f>
        <v>2.4300000000000002</v>
      </c>
      <c r="G3570" s="67">
        <f>'Permitted Sources'!J2820</f>
        <v>0</v>
      </c>
      <c r="H3570" s="67">
        <f>'Permitted Sources'!K2820</f>
        <v>0</v>
      </c>
      <c r="I3570" s="67">
        <f>'Permitted Sources'!L2820</f>
        <v>0</v>
      </c>
      <c r="J3570" s="67">
        <f>'Permitted Sources'!M2820</f>
        <v>0</v>
      </c>
      <c r="K3570" t="str">
        <f t="shared" si="55"/>
        <v>Compressor Engines</v>
      </c>
    </row>
    <row r="3571" spans="1:11" x14ac:dyDescent="0.2">
      <c r="A3571" s="159" t="str">
        <f>'Permitted Sources'!A2821</f>
        <v>WYDEQ Title V</v>
      </c>
      <c r="B3571" t="str">
        <f>'Permitted Sources'!B2821</f>
        <v>56</v>
      </c>
      <c r="C3571" s="159">
        <f>'Permitted Sources'!D2821</f>
        <v>56019</v>
      </c>
      <c r="D3571" s="159" t="str">
        <f>'Permitted Sources'!E2821</f>
        <v>10200603</v>
      </c>
      <c r="E3571" t="str">
        <f>'Permitted Sources'!H2821</f>
        <v>Process Heaters</v>
      </c>
      <c r="F3571" s="67">
        <f>'Permitted Sources'!I2821</f>
        <v>0.51</v>
      </c>
      <c r="G3571" s="67">
        <f>'Permitted Sources'!J2821</f>
        <v>0.03</v>
      </c>
      <c r="H3571" s="67">
        <f>'Permitted Sources'!K2821</f>
        <v>0.43</v>
      </c>
      <c r="I3571" s="67">
        <f>'Permitted Sources'!L2821</f>
        <v>0</v>
      </c>
      <c r="J3571" s="67">
        <f>'Permitted Sources'!M2821</f>
        <v>0</v>
      </c>
      <c r="K3571" t="str">
        <f t="shared" si="55"/>
        <v>Heaters</v>
      </c>
    </row>
    <row r="3572" spans="1:11" x14ac:dyDescent="0.2">
      <c r="A3572" s="159" t="str">
        <f>'Permitted Sources'!A2822</f>
        <v>WYDEQ Title V</v>
      </c>
      <c r="B3572" t="str">
        <f>'Permitted Sources'!B2822</f>
        <v>56</v>
      </c>
      <c r="C3572" s="159">
        <f>'Permitted Sources'!D2822</f>
        <v>56019</v>
      </c>
      <c r="D3572" s="159" t="str">
        <f>'Permitted Sources'!E2822</f>
        <v>10200603</v>
      </c>
      <c r="E3572" t="str">
        <f>'Permitted Sources'!H2822</f>
        <v>Process Heaters</v>
      </c>
      <c r="F3572" s="67">
        <f>'Permitted Sources'!I2822</f>
        <v>0.51</v>
      </c>
      <c r="G3572" s="67">
        <f>'Permitted Sources'!J2822</f>
        <v>0.03</v>
      </c>
      <c r="H3572" s="67">
        <f>'Permitted Sources'!K2822</f>
        <v>0.43</v>
      </c>
      <c r="I3572" s="67">
        <f>'Permitted Sources'!L2822</f>
        <v>0</v>
      </c>
      <c r="J3572" s="67">
        <f>'Permitted Sources'!M2822</f>
        <v>0</v>
      </c>
      <c r="K3572" t="str">
        <f t="shared" si="55"/>
        <v>Heaters</v>
      </c>
    </row>
    <row r="3573" spans="1:11" x14ac:dyDescent="0.2">
      <c r="A3573" s="159" t="str">
        <f>'Permitted Sources'!A2823</f>
        <v>WYDEQ Title V</v>
      </c>
      <c r="B3573" t="str">
        <f>'Permitted Sources'!B2823</f>
        <v>56</v>
      </c>
      <c r="C3573" s="159">
        <f>'Permitted Sources'!D2823</f>
        <v>56019</v>
      </c>
      <c r="D3573" s="159" t="str">
        <f>'Permitted Sources'!E2823</f>
        <v>20200253</v>
      </c>
      <c r="E3573" t="str">
        <f>'Permitted Sources'!H2823</f>
        <v>Compressor Engines</v>
      </c>
      <c r="F3573" s="67">
        <f>'Permitted Sources'!I2823</f>
        <v>5.55</v>
      </c>
      <c r="G3573" s="67">
        <f>'Permitted Sources'!J2823</f>
        <v>7.91</v>
      </c>
      <c r="H3573" s="67">
        <f>'Permitted Sources'!K2823</f>
        <v>15.81</v>
      </c>
      <c r="I3573" s="67">
        <f>'Permitted Sources'!L2823</f>
        <v>0</v>
      </c>
      <c r="J3573" s="67">
        <f>'Permitted Sources'!M2823</f>
        <v>0</v>
      </c>
      <c r="K3573" t="str">
        <f t="shared" si="55"/>
        <v>Compressor Engines</v>
      </c>
    </row>
    <row r="3574" spans="1:11" x14ac:dyDescent="0.2">
      <c r="A3574" s="159" t="str">
        <f>'Permitted Sources'!A2824</f>
        <v>WYDEQ Title V</v>
      </c>
      <c r="B3574" t="str">
        <f>'Permitted Sources'!B2824</f>
        <v>56</v>
      </c>
      <c r="C3574" s="159">
        <f>'Permitted Sources'!D2824</f>
        <v>56019</v>
      </c>
      <c r="D3574" s="159" t="str">
        <f>'Permitted Sources'!E2824</f>
        <v>20200253</v>
      </c>
      <c r="E3574" t="str">
        <f>'Permitted Sources'!H2824</f>
        <v>Compressor Engines</v>
      </c>
      <c r="F3574" s="67">
        <f>'Permitted Sources'!I2824</f>
        <v>5.51</v>
      </c>
      <c r="G3574" s="67">
        <f>'Permitted Sources'!J2824</f>
        <v>7.84</v>
      </c>
      <c r="H3574" s="67">
        <f>'Permitted Sources'!K2824</f>
        <v>15.69</v>
      </c>
      <c r="I3574" s="67">
        <f>'Permitted Sources'!L2824</f>
        <v>0</v>
      </c>
      <c r="J3574" s="67">
        <f>'Permitted Sources'!M2824</f>
        <v>0</v>
      </c>
      <c r="K3574" t="str">
        <f t="shared" si="55"/>
        <v>Compressor Engines</v>
      </c>
    </row>
    <row r="3575" spans="1:11" x14ac:dyDescent="0.2">
      <c r="A3575" s="159" t="str">
        <f>'Permitted Sources'!A2825</f>
        <v>WYDEQ Title V</v>
      </c>
      <c r="B3575" t="str">
        <f>'Permitted Sources'!B2825</f>
        <v>56</v>
      </c>
      <c r="C3575" s="159">
        <f>'Permitted Sources'!D2825</f>
        <v>56019</v>
      </c>
      <c r="D3575" s="159" t="str">
        <f>'Permitted Sources'!E2825</f>
        <v>20200253</v>
      </c>
      <c r="E3575" t="str">
        <f>'Permitted Sources'!H2825</f>
        <v>Compressor Engines</v>
      </c>
      <c r="F3575" s="67">
        <f>'Permitted Sources'!I2825</f>
        <v>10.119999999999999</v>
      </c>
      <c r="G3575" s="67">
        <f>'Permitted Sources'!J2825</f>
        <v>14.4</v>
      </c>
      <c r="H3575" s="67">
        <f>'Permitted Sources'!K2825</f>
        <v>28.79</v>
      </c>
      <c r="I3575" s="67">
        <f>'Permitted Sources'!L2825</f>
        <v>0</v>
      </c>
      <c r="J3575" s="67">
        <f>'Permitted Sources'!M2825</f>
        <v>0</v>
      </c>
      <c r="K3575" t="str">
        <f t="shared" si="55"/>
        <v>Compressor Engines</v>
      </c>
    </row>
    <row r="3576" spans="1:11" x14ac:dyDescent="0.2">
      <c r="A3576" s="159" t="str">
        <f>'Permitted Sources'!A2826</f>
        <v>WYDEQ Title V</v>
      </c>
      <c r="B3576" t="str">
        <f>'Permitted Sources'!B2826</f>
        <v>56</v>
      </c>
      <c r="C3576" s="159">
        <f>'Permitted Sources'!D2826</f>
        <v>56019</v>
      </c>
      <c r="D3576" s="159" t="str">
        <f>'Permitted Sources'!E2826</f>
        <v>20200254</v>
      </c>
      <c r="E3576" t="str">
        <f>'Permitted Sources'!H2826</f>
        <v>Compressor Engines</v>
      </c>
      <c r="F3576" s="67">
        <f>'Permitted Sources'!I2826</f>
        <v>11.48</v>
      </c>
      <c r="G3576" s="67">
        <f>'Permitted Sources'!J2826</f>
        <v>16.63</v>
      </c>
      <c r="H3576" s="67">
        <f>'Permitted Sources'!K2826</f>
        <v>4.25</v>
      </c>
      <c r="I3576" s="67">
        <f>'Permitted Sources'!L2826</f>
        <v>0</v>
      </c>
      <c r="J3576" s="67">
        <f>'Permitted Sources'!M2826</f>
        <v>0</v>
      </c>
      <c r="K3576" t="str">
        <f t="shared" si="55"/>
        <v>Compressor Engines</v>
      </c>
    </row>
    <row r="3577" spans="1:11" x14ac:dyDescent="0.2">
      <c r="A3577" s="159" t="str">
        <f>'Permitted Sources'!A2827</f>
        <v>WYDEQ Title V</v>
      </c>
      <c r="B3577" t="str">
        <f>'Permitted Sources'!B2827</f>
        <v>56</v>
      </c>
      <c r="C3577" s="159">
        <f>'Permitted Sources'!D2827</f>
        <v>56019</v>
      </c>
      <c r="D3577" s="159" t="str">
        <f>'Permitted Sources'!E2827</f>
        <v>31000228</v>
      </c>
      <c r="E3577" t="str">
        <f>'Permitted Sources'!H2827</f>
        <v>Dehydrator</v>
      </c>
      <c r="F3577" s="67">
        <f>'Permitted Sources'!I2827</f>
        <v>0.5</v>
      </c>
      <c r="G3577" s="67">
        <f>'Permitted Sources'!J2827</f>
        <v>0.03</v>
      </c>
      <c r="H3577" s="67">
        <f>'Permitted Sources'!K2827</f>
        <v>0.42</v>
      </c>
      <c r="I3577" s="67">
        <f>'Permitted Sources'!L2827</f>
        <v>0</v>
      </c>
      <c r="J3577" s="67">
        <f>'Permitted Sources'!M2827</f>
        <v>0</v>
      </c>
      <c r="K3577" t="str">
        <f t="shared" si="55"/>
        <v>Dehydrator</v>
      </c>
    </row>
    <row r="3578" spans="1:11" x14ac:dyDescent="0.2">
      <c r="A3578" s="159" t="str">
        <f>'Permitted Sources'!A2828</f>
        <v>WYDEQ Title V</v>
      </c>
      <c r="B3578" t="str">
        <f>'Permitted Sources'!B2828</f>
        <v>56</v>
      </c>
      <c r="C3578" s="159">
        <f>'Permitted Sources'!D2828</f>
        <v>56019</v>
      </c>
      <c r="D3578" s="159" t="str">
        <f>'Permitted Sources'!E2828</f>
        <v>20200254</v>
      </c>
      <c r="E3578" t="str">
        <f>'Permitted Sources'!H2828</f>
        <v>Compressor Engines</v>
      </c>
      <c r="F3578" s="67">
        <f>'Permitted Sources'!I2828</f>
        <v>12.91</v>
      </c>
      <c r="G3578" s="67">
        <f>'Permitted Sources'!J2828</f>
        <v>8.6999999999999993</v>
      </c>
      <c r="H3578" s="67">
        <f>'Permitted Sources'!K2828</f>
        <v>4.3</v>
      </c>
      <c r="I3578" s="67">
        <f>'Permitted Sources'!L2828</f>
        <v>0</v>
      </c>
      <c r="J3578" s="67">
        <f>'Permitted Sources'!M2828</f>
        <v>0</v>
      </c>
      <c r="K3578" t="str">
        <f t="shared" si="55"/>
        <v>Compressor Engines</v>
      </c>
    </row>
    <row r="3579" spans="1:11" x14ac:dyDescent="0.2">
      <c r="A3579" s="159" t="str">
        <f>'Permitted Sources'!A2829</f>
        <v>WYDEQ Title V</v>
      </c>
      <c r="B3579" t="str">
        <f>'Permitted Sources'!B2829</f>
        <v>56</v>
      </c>
      <c r="C3579" s="159">
        <f>'Permitted Sources'!D2829</f>
        <v>56019</v>
      </c>
      <c r="D3579" s="159" t="str">
        <f>'Permitted Sources'!E2829</f>
        <v>20200254</v>
      </c>
      <c r="E3579" t="str">
        <f>'Permitted Sources'!H2829</f>
        <v>Compressor Engines</v>
      </c>
      <c r="F3579" s="67">
        <f>'Permitted Sources'!I2829</f>
        <v>12.97</v>
      </c>
      <c r="G3579" s="67">
        <f>'Permitted Sources'!J2829</f>
        <v>8.74</v>
      </c>
      <c r="H3579" s="67">
        <f>'Permitted Sources'!K2829</f>
        <v>4.32</v>
      </c>
      <c r="I3579" s="67">
        <f>'Permitted Sources'!L2829</f>
        <v>0</v>
      </c>
      <c r="J3579" s="67">
        <f>'Permitted Sources'!M2829</f>
        <v>0</v>
      </c>
      <c r="K3579" t="str">
        <f t="shared" si="55"/>
        <v>Compressor Engines</v>
      </c>
    </row>
    <row r="3580" spans="1:11" x14ac:dyDescent="0.2">
      <c r="A3580" s="159" t="str">
        <f>'Permitted Sources'!A2830</f>
        <v>WYDEQ Title V</v>
      </c>
      <c r="B3580" t="str">
        <f>'Permitted Sources'!B2830</f>
        <v>56</v>
      </c>
      <c r="C3580" s="159">
        <f>'Permitted Sources'!D2830</f>
        <v>56019</v>
      </c>
      <c r="D3580" s="159" t="str">
        <f>'Permitted Sources'!E2830</f>
        <v>20200254</v>
      </c>
      <c r="E3580" t="str">
        <f>'Permitted Sources'!H2830</f>
        <v>Compressor Engines</v>
      </c>
      <c r="F3580" s="67">
        <f>'Permitted Sources'!I2830</f>
        <v>12.98</v>
      </c>
      <c r="G3580" s="67">
        <f>'Permitted Sources'!J2830</f>
        <v>8.74</v>
      </c>
      <c r="H3580" s="67">
        <f>'Permitted Sources'!K2830</f>
        <v>4.33</v>
      </c>
      <c r="I3580" s="67">
        <f>'Permitted Sources'!L2830</f>
        <v>0</v>
      </c>
      <c r="J3580" s="67">
        <f>'Permitted Sources'!M2830</f>
        <v>0</v>
      </c>
      <c r="K3580" t="str">
        <f t="shared" si="55"/>
        <v>Compressor Engines</v>
      </c>
    </row>
    <row r="3581" spans="1:11" x14ac:dyDescent="0.2">
      <c r="A3581" s="159" t="str">
        <f>'Permitted Sources'!A2831</f>
        <v>WYDEQ Title V</v>
      </c>
      <c r="B3581" t="str">
        <f>'Permitted Sources'!B2831</f>
        <v>56</v>
      </c>
      <c r="C3581" s="159">
        <f>'Permitted Sources'!D2831</f>
        <v>56019</v>
      </c>
      <c r="D3581" s="159" t="str">
        <f>'Permitted Sources'!E2831</f>
        <v>20200254</v>
      </c>
      <c r="E3581" t="str">
        <f>'Permitted Sources'!H2831</f>
        <v>Compressor Engines</v>
      </c>
      <c r="F3581" s="67">
        <f>'Permitted Sources'!I2831</f>
        <v>15.95</v>
      </c>
      <c r="G3581" s="67">
        <f>'Permitted Sources'!J2831</f>
        <v>10.52</v>
      </c>
      <c r="H3581" s="67">
        <f>'Permitted Sources'!K2831</f>
        <v>5.17</v>
      </c>
      <c r="I3581" s="67">
        <f>'Permitted Sources'!L2831</f>
        <v>0</v>
      </c>
      <c r="J3581" s="67">
        <f>'Permitted Sources'!M2831</f>
        <v>0</v>
      </c>
      <c r="K3581" t="str">
        <f t="shared" si="55"/>
        <v>Compressor Engines</v>
      </c>
    </row>
    <row r="3582" spans="1:11" x14ac:dyDescent="0.2">
      <c r="A3582" s="159" t="str">
        <f>'Permitted Sources'!A2832</f>
        <v>WYDEQ Title V</v>
      </c>
      <c r="B3582" t="str">
        <f>'Permitted Sources'!B2832</f>
        <v>56</v>
      </c>
      <c r="C3582" s="159">
        <f>'Permitted Sources'!D2832</f>
        <v>56019</v>
      </c>
      <c r="D3582" s="159" t="str">
        <f>'Permitted Sources'!E2832</f>
        <v>20200253</v>
      </c>
      <c r="E3582" t="str">
        <f>'Permitted Sources'!H2832</f>
        <v>Compressor Engines</v>
      </c>
      <c r="F3582" s="67">
        <f>'Permitted Sources'!I2832</f>
        <v>5.51</v>
      </c>
      <c r="G3582" s="67">
        <f>'Permitted Sources'!J2832</f>
        <v>7.85</v>
      </c>
      <c r="H3582" s="67">
        <f>'Permitted Sources'!K2832</f>
        <v>15.69</v>
      </c>
      <c r="I3582" s="67">
        <f>'Permitted Sources'!L2832</f>
        <v>0</v>
      </c>
      <c r="J3582" s="67">
        <f>'Permitted Sources'!M2832</f>
        <v>0</v>
      </c>
      <c r="K3582" t="str">
        <f t="shared" si="55"/>
        <v>Compressor Engines</v>
      </c>
    </row>
    <row r="3583" spans="1:11" x14ac:dyDescent="0.2">
      <c r="A3583" s="159" t="str">
        <f>'Permitted Sources'!A2833</f>
        <v>WYDEQ Title V</v>
      </c>
      <c r="B3583" t="str">
        <f>'Permitted Sources'!B2833</f>
        <v>56</v>
      </c>
      <c r="C3583" s="159">
        <f>'Permitted Sources'!D2833</f>
        <v>56019</v>
      </c>
      <c r="D3583" s="159" t="str">
        <f>'Permitted Sources'!E2833</f>
        <v>20200253</v>
      </c>
      <c r="E3583" t="str">
        <f>'Permitted Sources'!H2833</f>
        <v>Compressor Engines</v>
      </c>
      <c r="F3583" s="67">
        <f>'Permitted Sources'!I2833</f>
        <v>5.61</v>
      </c>
      <c r="G3583" s="67">
        <f>'Permitted Sources'!J2833</f>
        <v>7.99</v>
      </c>
      <c r="H3583" s="67">
        <f>'Permitted Sources'!K2833</f>
        <v>15.97</v>
      </c>
      <c r="I3583" s="67">
        <f>'Permitted Sources'!L2833</f>
        <v>0</v>
      </c>
      <c r="J3583" s="67">
        <f>'Permitted Sources'!M2833</f>
        <v>0</v>
      </c>
      <c r="K3583" t="str">
        <f t="shared" si="55"/>
        <v>Compressor Engines</v>
      </c>
    </row>
    <row r="3584" spans="1:11" x14ac:dyDescent="0.2">
      <c r="A3584" s="159" t="str">
        <f>'Permitted Sources'!A2834</f>
        <v>WYDEQ Title V</v>
      </c>
      <c r="B3584" t="str">
        <f>'Permitted Sources'!B2834</f>
        <v>56</v>
      </c>
      <c r="C3584" s="159">
        <f>'Permitted Sources'!D2834</f>
        <v>56019</v>
      </c>
      <c r="D3584" s="159" t="str">
        <f>'Permitted Sources'!E2834</f>
        <v>20200253</v>
      </c>
      <c r="E3584" t="str">
        <f>'Permitted Sources'!H2834</f>
        <v>Compressor Engines</v>
      </c>
      <c r="F3584" s="67">
        <f>'Permitted Sources'!I2834</f>
        <v>11.26</v>
      </c>
      <c r="G3584" s="67">
        <f>'Permitted Sources'!J2834</f>
        <v>16.3</v>
      </c>
      <c r="H3584" s="67">
        <f>'Permitted Sources'!K2834</f>
        <v>4.17</v>
      </c>
      <c r="I3584" s="67">
        <f>'Permitted Sources'!L2834</f>
        <v>0</v>
      </c>
      <c r="J3584" s="67">
        <f>'Permitted Sources'!M2834</f>
        <v>0</v>
      </c>
      <c r="K3584" t="str">
        <f t="shared" si="55"/>
        <v>Compressor Engines</v>
      </c>
    </row>
    <row r="3585" spans="1:11" x14ac:dyDescent="0.2">
      <c r="A3585" s="159" t="str">
        <f>'Permitted Sources'!A2835</f>
        <v>WYDEQ Title V</v>
      </c>
      <c r="B3585" t="str">
        <f>'Permitted Sources'!B2835</f>
        <v>56</v>
      </c>
      <c r="C3585" s="159">
        <f>'Permitted Sources'!D2835</f>
        <v>56019</v>
      </c>
      <c r="D3585" s="159" t="str">
        <f>'Permitted Sources'!E2835</f>
        <v>20200253</v>
      </c>
      <c r="E3585" t="str">
        <f>'Permitted Sources'!H2835</f>
        <v>Compressor Engines</v>
      </c>
      <c r="F3585" s="67">
        <f>'Permitted Sources'!I2835</f>
        <v>11.68</v>
      </c>
      <c r="G3585" s="67">
        <f>'Permitted Sources'!J2835</f>
        <v>16.91</v>
      </c>
      <c r="H3585" s="67">
        <f>'Permitted Sources'!K2835</f>
        <v>4.33</v>
      </c>
      <c r="I3585" s="67">
        <f>'Permitted Sources'!L2835</f>
        <v>0</v>
      </c>
      <c r="J3585" s="67">
        <f>'Permitted Sources'!M2835</f>
        <v>0</v>
      </c>
      <c r="K3585" t="str">
        <f t="shared" si="55"/>
        <v>Compressor Engines</v>
      </c>
    </row>
    <row r="3586" spans="1:11" x14ac:dyDescent="0.2">
      <c r="A3586" s="159" t="str">
        <f>'Permitted Sources'!A2836</f>
        <v>WYDEQ Title V</v>
      </c>
      <c r="B3586" t="str">
        <f>'Permitted Sources'!B2836</f>
        <v>56</v>
      </c>
      <c r="C3586" s="159">
        <f>'Permitted Sources'!D2836</f>
        <v>56019</v>
      </c>
      <c r="D3586" s="159" t="str">
        <f>'Permitted Sources'!E2836</f>
        <v>20200253</v>
      </c>
      <c r="E3586" t="str">
        <f>'Permitted Sources'!H2836</f>
        <v>Compressor Engines</v>
      </c>
      <c r="F3586" s="67">
        <f>'Permitted Sources'!I2836</f>
        <v>9.44</v>
      </c>
      <c r="G3586" s="67">
        <f>'Permitted Sources'!J2836</f>
        <v>13.43</v>
      </c>
      <c r="H3586" s="67">
        <f>'Permitted Sources'!K2836</f>
        <v>26.87</v>
      </c>
      <c r="I3586" s="67">
        <f>'Permitted Sources'!L2836</f>
        <v>0</v>
      </c>
      <c r="J3586" s="67">
        <f>'Permitted Sources'!M2836</f>
        <v>0</v>
      </c>
      <c r="K3586" t="str">
        <f t="shared" si="55"/>
        <v>Compressor Engines</v>
      </c>
    </row>
    <row r="3587" spans="1:11" x14ac:dyDescent="0.2">
      <c r="A3587" s="159" t="str">
        <f>'Permitted Sources'!A2837</f>
        <v>WYDEQ Title V</v>
      </c>
      <c r="B3587" t="str">
        <f>'Permitted Sources'!B2837</f>
        <v>56</v>
      </c>
      <c r="C3587" s="159">
        <f>'Permitted Sources'!D2837</f>
        <v>56019</v>
      </c>
      <c r="D3587" s="159" t="str">
        <f>'Permitted Sources'!E2837</f>
        <v>20200253</v>
      </c>
      <c r="E3587" t="str">
        <f>'Permitted Sources'!H2837</f>
        <v>Compressor Engines</v>
      </c>
      <c r="F3587" s="67">
        <f>'Permitted Sources'!I2837</f>
        <v>10.71</v>
      </c>
      <c r="G3587" s="67">
        <f>'Permitted Sources'!J2837</f>
        <v>15.51</v>
      </c>
      <c r="H3587" s="67">
        <f>'Permitted Sources'!K2837</f>
        <v>3.97</v>
      </c>
      <c r="I3587" s="67">
        <f>'Permitted Sources'!L2837</f>
        <v>0</v>
      </c>
      <c r="J3587" s="67">
        <f>'Permitted Sources'!M2837</f>
        <v>0</v>
      </c>
      <c r="K3587" t="str">
        <f t="shared" si="55"/>
        <v>Compressor Engines</v>
      </c>
    </row>
    <row r="3588" spans="1:11" x14ac:dyDescent="0.2">
      <c r="A3588" s="159" t="str">
        <f>'Permitted Sources'!A2838</f>
        <v>WYDEQ Title V</v>
      </c>
      <c r="B3588" t="str">
        <f>'Permitted Sources'!B2838</f>
        <v>56</v>
      </c>
      <c r="C3588" s="159">
        <f>'Permitted Sources'!D2838</f>
        <v>56019</v>
      </c>
      <c r="D3588" s="159" t="str">
        <f>'Permitted Sources'!E2838</f>
        <v>31000228</v>
      </c>
      <c r="E3588" t="str">
        <f>'Permitted Sources'!H2838</f>
        <v>Dehydrator</v>
      </c>
      <c r="F3588" s="67">
        <f>'Permitted Sources'!I2838</f>
        <v>0.5</v>
      </c>
      <c r="G3588" s="67">
        <f>'Permitted Sources'!J2838</f>
        <v>0.03</v>
      </c>
      <c r="H3588" s="67">
        <f>'Permitted Sources'!K2838</f>
        <v>0.42</v>
      </c>
      <c r="I3588" s="67">
        <f>'Permitted Sources'!L2838</f>
        <v>0</v>
      </c>
      <c r="J3588" s="67">
        <f>'Permitted Sources'!M2838</f>
        <v>0</v>
      </c>
      <c r="K3588" t="str">
        <f t="shared" si="55"/>
        <v>Dehydrator</v>
      </c>
    </row>
    <row r="3589" spans="1:11" x14ac:dyDescent="0.2">
      <c r="A3589" s="159" t="str">
        <f>'Permitted Sources'!A2839</f>
        <v>WYDEQ Title V</v>
      </c>
      <c r="B3589" t="str">
        <f>'Permitted Sources'!B2839</f>
        <v>56</v>
      </c>
      <c r="C3589" s="159">
        <f>'Permitted Sources'!D2839</f>
        <v>56019</v>
      </c>
      <c r="D3589" s="159" t="str">
        <f>'Permitted Sources'!E2839</f>
        <v>10200603</v>
      </c>
      <c r="E3589" t="str">
        <f>'Permitted Sources'!H2839</f>
        <v>Process Heaters</v>
      </c>
      <c r="F3589" s="67">
        <f>'Permitted Sources'!I2839</f>
        <v>0.49</v>
      </c>
      <c r="G3589" s="67">
        <f>'Permitted Sources'!J2839</f>
        <v>0.03</v>
      </c>
      <c r="H3589" s="67">
        <f>'Permitted Sources'!K2839</f>
        <v>0.41</v>
      </c>
      <c r="I3589" s="67">
        <f>'Permitted Sources'!L2839</f>
        <v>0</v>
      </c>
      <c r="J3589" s="67">
        <f>'Permitted Sources'!M2839</f>
        <v>0</v>
      </c>
      <c r="K3589" t="str">
        <f t="shared" si="55"/>
        <v>Heaters</v>
      </c>
    </row>
    <row r="3590" spans="1:11" x14ac:dyDescent="0.2">
      <c r="A3590" s="159" t="str">
        <f>'Permitted Sources'!A2840</f>
        <v>WYDEQ Title V</v>
      </c>
      <c r="B3590" t="str">
        <f>'Permitted Sources'!B2840</f>
        <v>56</v>
      </c>
      <c r="C3590" s="159">
        <f>'Permitted Sources'!D2840</f>
        <v>56019</v>
      </c>
      <c r="D3590" s="159" t="str">
        <f>'Permitted Sources'!E2840</f>
        <v>20200254</v>
      </c>
      <c r="E3590" t="str">
        <f>'Permitted Sources'!H2840</f>
        <v>Compressor Engines</v>
      </c>
      <c r="F3590" s="67">
        <f>'Permitted Sources'!I2840</f>
        <v>6.47</v>
      </c>
      <c r="G3590" s="67">
        <f>'Permitted Sources'!J2840</f>
        <v>0.09</v>
      </c>
      <c r="H3590" s="67">
        <f>'Permitted Sources'!K2840</f>
        <v>0.57999999999999996</v>
      </c>
      <c r="I3590" s="67">
        <f>'Permitted Sources'!L2840</f>
        <v>0</v>
      </c>
      <c r="J3590" s="67">
        <f>'Permitted Sources'!M2840</f>
        <v>0</v>
      </c>
      <c r="K3590" t="str">
        <f t="shared" si="55"/>
        <v>Compressor Engines</v>
      </c>
    </row>
    <row r="3591" spans="1:11" x14ac:dyDescent="0.2">
      <c r="A3591" s="159" t="str">
        <f>'Permitted Sources'!A2841</f>
        <v>WYDEQ Title V</v>
      </c>
      <c r="B3591" t="str">
        <f>'Permitted Sources'!B2841</f>
        <v>56</v>
      </c>
      <c r="C3591" s="159">
        <f>'Permitted Sources'!D2841</f>
        <v>56019</v>
      </c>
      <c r="D3591" s="159" t="str">
        <f>'Permitted Sources'!E2841</f>
        <v>20200253</v>
      </c>
      <c r="E3591" t="str">
        <f>'Permitted Sources'!H2841</f>
        <v>Compressor Engines</v>
      </c>
      <c r="F3591" s="67">
        <f>'Permitted Sources'!I2841</f>
        <v>0.69</v>
      </c>
      <c r="G3591" s="67">
        <f>'Permitted Sources'!J2841</f>
        <v>0.22</v>
      </c>
      <c r="H3591" s="67">
        <f>'Permitted Sources'!K2841</f>
        <v>11.17</v>
      </c>
      <c r="I3591" s="67">
        <f>'Permitted Sources'!L2841</f>
        <v>0</v>
      </c>
      <c r="J3591" s="67">
        <f>'Permitted Sources'!M2841</f>
        <v>0</v>
      </c>
      <c r="K3591" t="str">
        <f t="shared" ref="K3591:K3654" si="56">IF(E3591="Unpermitted Fugitives","Fugitives",IF(E3591="Natural Gas Processing Facilities, Pump Seals","Fugitives",IF(E3591="Natural Gas Production, All Equipt Leak Fugitives","Fugitives",IF(E3591="External Combustion Boilers","Heaters",IF(E3591="Permitted Tank Losses","Condensate tank ",IF(E3591="Permitted Fugitives","Fugitives",IF(E3591="Process Heaters","Heaters",E3591)))))))</f>
        <v>Compressor Engines</v>
      </c>
    </row>
    <row r="3592" spans="1:11" x14ac:dyDescent="0.2">
      <c r="A3592" s="159" t="str">
        <f>'Permitted Sources'!A2842</f>
        <v>WYDEQ Title V</v>
      </c>
      <c r="B3592" t="str">
        <f>'Permitted Sources'!B2842</f>
        <v>56</v>
      </c>
      <c r="C3592" s="159">
        <f>'Permitted Sources'!D2842</f>
        <v>56019</v>
      </c>
      <c r="D3592" s="159" t="str">
        <f>'Permitted Sources'!E2842</f>
        <v>20200254</v>
      </c>
      <c r="E3592" t="str">
        <f>'Permitted Sources'!H2842</f>
        <v>Compressor Engines</v>
      </c>
      <c r="F3592" s="67">
        <f>'Permitted Sources'!I2842</f>
        <v>1.1200000000000001</v>
      </c>
      <c r="G3592" s="67">
        <f>'Permitted Sources'!J2842</f>
        <v>0.12</v>
      </c>
      <c r="H3592" s="67">
        <f>'Permitted Sources'!K2842</f>
        <v>3.82</v>
      </c>
      <c r="I3592" s="67">
        <f>'Permitted Sources'!L2842</f>
        <v>0</v>
      </c>
      <c r="J3592" s="67">
        <f>'Permitted Sources'!M2842</f>
        <v>0</v>
      </c>
      <c r="K3592" t="str">
        <f t="shared" si="56"/>
        <v>Compressor Engines</v>
      </c>
    </row>
    <row r="3593" spans="1:11" x14ac:dyDescent="0.2">
      <c r="A3593" s="159" t="str">
        <f>'Permitted Sources'!A2843</f>
        <v>WYDEQ Title V</v>
      </c>
      <c r="B3593" t="str">
        <f>'Permitted Sources'!B2843</f>
        <v>56</v>
      </c>
      <c r="C3593" s="159">
        <f>'Permitted Sources'!D2843</f>
        <v>56019</v>
      </c>
      <c r="D3593" s="159" t="str">
        <f>'Permitted Sources'!E2843</f>
        <v>20200253</v>
      </c>
      <c r="E3593" t="str">
        <f>'Permitted Sources'!H2843</f>
        <v>Compressor Engines</v>
      </c>
      <c r="F3593" s="67">
        <f>'Permitted Sources'!I2843</f>
        <v>1.67</v>
      </c>
      <c r="G3593" s="67">
        <f>'Permitted Sources'!J2843</f>
        <v>0.17</v>
      </c>
      <c r="H3593" s="67">
        <f>'Permitted Sources'!K2843</f>
        <v>2.91</v>
      </c>
      <c r="I3593" s="67">
        <f>'Permitted Sources'!L2843</f>
        <v>0</v>
      </c>
      <c r="J3593" s="67">
        <f>'Permitted Sources'!M2843</f>
        <v>0</v>
      </c>
      <c r="K3593" t="str">
        <f t="shared" si="56"/>
        <v>Compressor Engines</v>
      </c>
    </row>
    <row r="3594" spans="1:11" x14ac:dyDescent="0.2">
      <c r="A3594" s="159" t="str">
        <f>'Permitted Sources'!A2844</f>
        <v>WYDEQ Title V</v>
      </c>
      <c r="B3594" t="str">
        <f>'Permitted Sources'!B2844</f>
        <v>56</v>
      </c>
      <c r="C3594" s="159">
        <f>'Permitted Sources'!D2844</f>
        <v>56019</v>
      </c>
      <c r="D3594" s="159" t="str">
        <f>'Permitted Sources'!E2844</f>
        <v>20200254</v>
      </c>
      <c r="E3594" t="str">
        <f>'Permitted Sources'!H2844</f>
        <v>Compressor Engines</v>
      </c>
      <c r="F3594" s="67">
        <f>'Permitted Sources'!I2844</f>
        <v>5.79</v>
      </c>
      <c r="G3594" s="67">
        <f>'Permitted Sources'!J2844</f>
        <v>0.84</v>
      </c>
      <c r="H3594" s="67">
        <f>'Permitted Sources'!K2844</f>
        <v>0.15</v>
      </c>
      <c r="I3594" s="67">
        <f>'Permitted Sources'!L2844</f>
        <v>0</v>
      </c>
      <c r="J3594" s="67">
        <f>'Permitted Sources'!M2844</f>
        <v>0</v>
      </c>
      <c r="K3594" t="str">
        <f t="shared" si="56"/>
        <v>Compressor Engines</v>
      </c>
    </row>
    <row r="3595" spans="1:11" x14ac:dyDescent="0.2">
      <c r="A3595" s="159" t="str">
        <f>'Permitted Sources'!A2845</f>
        <v>WYDEQ Title V</v>
      </c>
      <c r="B3595" t="str">
        <f>'Permitted Sources'!B2845</f>
        <v>56</v>
      </c>
      <c r="C3595" s="159">
        <f>'Permitted Sources'!D2845</f>
        <v>56019</v>
      </c>
      <c r="D3595" s="159" t="str">
        <f>'Permitted Sources'!E2845</f>
        <v>20200254</v>
      </c>
      <c r="E3595" t="str">
        <f>'Permitted Sources'!H2845</f>
        <v>Compressor Engines</v>
      </c>
      <c r="F3595" s="67">
        <f>'Permitted Sources'!I2845</f>
        <v>3.93</v>
      </c>
      <c r="G3595" s="67">
        <f>'Permitted Sources'!J2845</f>
        <v>0.51</v>
      </c>
      <c r="H3595" s="67">
        <f>'Permitted Sources'!K2845</f>
        <v>0</v>
      </c>
      <c r="I3595" s="67">
        <f>'Permitted Sources'!L2845</f>
        <v>0</v>
      </c>
      <c r="J3595" s="67">
        <f>'Permitted Sources'!M2845</f>
        <v>0</v>
      </c>
      <c r="K3595" t="str">
        <f t="shared" si="56"/>
        <v>Compressor Engines</v>
      </c>
    </row>
    <row r="3596" spans="1:11" x14ac:dyDescent="0.2">
      <c r="A3596" s="159" t="str">
        <f>'Permitted Sources'!A2846</f>
        <v>WYDEQ Title V</v>
      </c>
      <c r="B3596" t="str">
        <f>'Permitted Sources'!B2846</f>
        <v>56</v>
      </c>
      <c r="C3596" s="159">
        <f>'Permitted Sources'!D2846</f>
        <v>56019</v>
      </c>
      <c r="D3596" s="159" t="str">
        <f>'Permitted Sources'!E2846</f>
        <v>20200254</v>
      </c>
      <c r="E3596" t="str">
        <f>'Permitted Sources'!H2846</f>
        <v>Compressor Engines</v>
      </c>
      <c r="F3596" s="67">
        <f>'Permitted Sources'!I2846</f>
        <v>5.45</v>
      </c>
      <c r="G3596" s="67">
        <f>'Permitted Sources'!J2846</f>
        <v>0.47</v>
      </c>
      <c r="H3596" s="67">
        <f>'Permitted Sources'!K2846</f>
        <v>0.06</v>
      </c>
      <c r="I3596" s="67">
        <f>'Permitted Sources'!L2846</f>
        <v>0</v>
      </c>
      <c r="J3596" s="67">
        <f>'Permitted Sources'!M2846</f>
        <v>0</v>
      </c>
      <c r="K3596" t="str">
        <f t="shared" si="56"/>
        <v>Compressor Engines</v>
      </c>
    </row>
    <row r="3597" spans="1:11" x14ac:dyDescent="0.2">
      <c r="A3597" s="159" t="str">
        <f>'Permitted Sources'!A2847</f>
        <v>WYDEQ Title V</v>
      </c>
      <c r="B3597" t="str">
        <f>'Permitted Sources'!B2847</f>
        <v>56</v>
      </c>
      <c r="C3597" s="159">
        <f>'Permitted Sources'!D2847</f>
        <v>56019</v>
      </c>
      <c r="D3597" s="159" t="str">
        <f>'Permitted Sources'!E2847</f>
        <v>20200253</v>
      </c>
      <c r="E3597" t="str">
        <f>'Permitted Sources'!H2847</f>
        <v>Compressor Engines</v>
      </c>
      <c r="F3597" s="67">
        <f>'Permitted Sources'!I2847</f>
        <v>0.83</v>
      </c>
      <c r="G3597" s="67">
        <f>'Permitted Sources'!J2847</f>
        <v>0.14000000000000001</v>
      </c>
      <c r="H3597" s="67">
        <f>'Permitted Sources'!K2847</f>
        <v>2.4500000000000002</v>
      </c>
      <c r="I3597" s="67">
        <f>'Permitted Sources'!L2847</f>
        <v>0</v>
      </c>
      <c r="J3597" s="67">
        <f>'Permitted Sources'!M2847</f>
        <v>0</v>
      </c>
      <c r="K3597" t="str">
        <f t="shared" si="56"/>
        <v>Compressor Engines</v>
      </c>
    </row>
    <row r="3598" spans="1:11" x14ac:dyDescent="0.2">
      <c r="A3598" s="159" t="str">
        <f>'Permitted Sources'!A2848</f>
        <v>WYDEQ Title V</v>
      </c>
      <c r="B3598" t="str">
        <f>'Permitted Sources'!B2848</f>
        <v>56</v>
      </c>
      <c r="C3598" s="159">
        <f>'Permitted Sources'!D2848</f>
        <v>56019</v>
      </c>
      <c r="D3598" s="159" t="str">
        <f>'Permitted Sources'!E2848</f>
        <v>20200253</v>
      </c>
      <c r="E3598" t="str">
        <f>'Permitted Sources'!H2848</f>
        <v>Compressor Engines</v>
      </c>
      <c r="F3598" s="67">
        <f>'Permitted Sources'!I2848</f>
        <v>0.11</v>
      </c>
      <c r="G3598" s="67">
        <f>'Permitted Sources'!J2848</f>
        <v>0.11</v>
      </c>
      <c r="H3598" s="67">
        <f>'Permitted Sources'!K2848</f>
        <v>0.33</v>
      </c>
      <c r="I3598" s="67">
        <f>'Permitted Sources'!L2848</f>
        <v>0</v>
      </c>
      <c r="J3598" s="67">
        <f>'Permitted Sources'!M2848</f>
        <v>0</v>
      </c>
      <c r="K3598" t="str">
        <f t="shared" si="56"/>
        <v>Compressor Engines</v>
      </c>
    </row>
    <row r="3599" spans="1:11" x14ac:dyDescent="0.2">
      <c r="A3599" s="159" t="str">
        <f>'Permitted Sources'!A2849</f>
        <v>WYDEQ Title V</v>
      </c>
      <c r="B3599" t="str">
        <f>'Permitted Sources'!B2849</f>
        <v>56</v>
      </c>
      <c r="C3599" s="159">
        <f>'Permitted Sources'!D2849</f>
        <v>56019</v>
      </c>
      <c r="D3599" s="159" t="str">
        <f>'Permitted Sources'!E2849</f>
        <v>20200254</v>
      </c>
      <c r="E3599" t="str">
        <f>'Permitted Sources'!H2849</f>
        <v>Compressor Engines</v>
      </c>
      <c r="F3599" s="67">
        <f>'Permitted Sources'!I2849</f>
        <v>0.44</v>
      </c>
      <c r="G3599" s="67">
        <f>'Permitted Sources'!J2849</f>
        <v>0.18</v>
      </c>
      <c r="H3599" s="67">
        <f>'Permitted Sources'!K2849</f>
        <v>6.54</v>
      </c>
      <c r="I3599" s="67">
        <f>'Permitted Sources'!L2849</f>
        <v>0</v>
      </c>
      <c r="J3599" s="67">
        <f>'Permitted Sources'!M2849</f>
        <v>0</v>
      </c>
      <c r="K3599" t="str">
        <f t="shared" si="56"/>
        <v>Compressor Engines</v>
      </c>
    </row>
    <row r="3600" spans="1:11" x14ac:dyDescent="0.2">
      <c r="A3600" s="159" t="str">
        <f>'Permitted Sources'!A2850</f>
        <v>WYDEQ Title V</v>
      </c>
      <c r="B3600" t="str">
        <f>'Permitted Sources'!B2850</f>
        <v>56</v>
      </c>
      <c r="C3600" s="159">
        <f>'Permitted Sources'!D2850</f>
        <v>56019</v>
      </c>
      <c r="D3600" s="159" t="str">
        <f>'Permitted Sources'!E2850</f>
        <v>20200254</v>
      </c>
      <c r="E3600" t="str">
        <f>'Permitted Sources'!H2850</f>
        <v>Compressor Engines</v>
      </c>
      <c r="F3600" s="67">
        <f>'Permitted Sources'!I2850</f>
        <v>1.1200000000000001</v>
      </c>
      <c r="G3600" s="67">
        <f>'Permitted Sources'!J2850</f>
        <v>0.21</v>
      </c>
      <c r="H3600" s="67">
        <f>'Permitted Sources'!K2850</f>
        <v>8.41</v>
      </c>
      <c r="I3600" s="67">
        <f>'Permitted Sources'!L2850</f>
        <v>0</v>
      </c>
      <c r="J3600" s="67">
        <f>'Permitted Sources'!M2850</f>
        <v>0</v>
      </c>
      <c r="K3600" t="str">
        <f t="shared" si="56"/>
        <v>Compressor Engines</v>
      </c>
    </row>
    <row r="3601" spans="1:11" x14ac:dyDescent="0.2">
      <c r="A3601" s="159" t="str">
        <f>'Permitted Sources'!A2851</f>
        <v>WYDEQ Title V</v>
      </c>
      <c r="B3601" t="str">
        <f>'Permitted Sources'!B2851</f>
        <v>56</v>
      </c>
      <c r="C3601" s="159">
        <f>'Permitted Sources'!D2851</f>
        <v>56019</v>
      </c>
      <c r="D3601" s="159" t="str">
        <f>'Permitted Sources'!E2851</f>
        <v>20200253</v>
      </c>
      <c r="E3601" t="str">
        <f>'Permitted Sources'!H2851</f>
        <v>Compressor Engines</v>
      </c>
      <c r="F3601" s="67">
        <f>'Permitted Sources'!I2851</f>
        <v>0.51</v>
      </c>
      <c r="G3601" s="67">
        <f>'Permitted Sources'!J2851</f>
        <v>0.15</v>
      </c>
      <c r="H3601" s="67">
        <f>'Permitted Sources'!K2851</f>
        <v>7.08</v>
      </c>
      <c r="I3601" s="67">
        <f>'Permitted Sources'!L2851</f>
        <v>0</v>
      </c>
      <c r="J3601" s="67">
        <f>'Permitted Sources'!M2851</f>
        <v>0</v>
      </c>
      <c r="K3601" t="str">
        <f t="shared" si="56"/>
        <v>Compressor Engines</v>
      </c>
    </row>
    <row r="3602" spans="1:11" x14ac:dyDescent="0.2">
      <c r="A3602" s="159" t="str">
        <f>'Permitted Sources'!A2852</f>
        <v>WYDEQ Title V</v>
      </c>
      <c r="B3602" t="str">
        <f>'Permitted Sources'!B2852</f>
        <v>56</v>
      </c>
      <c r="C3602" s="159">
        <f>'Permitted Sources'!D2852</f>
        <v>56019</v>
      </c>
      <c r="D3602" s="159" t="str">
        <f>'Permitted Sources'!E2852</f>
        <v>20200254</v>
      </c>
      <c r="E3602" t="str">
        <f>'Permitted Sources'!H2852</f>
        <v>Compressor Engines</v>
      </c>
      <c r="F3602" s="67">
        <f>'Permitted Sources'!I2852</f>
        <v>3.26</v>
      </c>
      <c r="G3602" s="67">
        <f>'Permitted Sources'!J2852</f>
        <v>0.56000000000000005</v>
      </c>
      <c r="H3602" s="67">
        <f>'Permitted Sources'!K2852</f>
        <v>0.05</v>
      </c>
      <c r="I3602" s="67">
        <f>'Permitted Sources'!L2852</f>
        <v>0</v>
      </c>
      <c r="J3602" s="67">
        <f>'Permitted Sources'!M2852</f>
        <v>0</v>
      </c>
      <c r="K3602" t="str">
        <f t="shared" si="56"/>
        <v>Compressor Engines</v>
      </c>
    </row>
    <row r="3603" spans="1:11" x14ac:dyDescent="0.2">
      <c r="A3603" s="159" t="str">
        <f>'Permitted Sources'!A2853</f>
        <v>WYDEQ Title V</v>
      </c>
      <c r="B3603" t="str">
        <f>'Permitted Sources'!B2853</f>
        <v>56</v>
      </c>
      <c r="C3603" s="159">
        <f>'Permitted Sources'!D2853</f>
        <v>56019</v>
      </c>
      <c r="D3603" s="159" t="str">
        <f>'Permitted Sources'!E2853</f>
        <v>20200254</v>
      </c>
      <c r="E3603" t="str">
        <f>'Permitted Sources'!H2853</f>
        <v>Compressor Engines</v>
      </c>
      <c r="F3603" s="67">
        <f>'Permitted Sources'!I2853</f>
        <v>1.2</v>
      </c>
      <c r="G3603" s="67">
        <f>'Permitted Sources'!J2853</f>
        <v>0.14000000000000001</v>
      </c>
      <c r="H3603" s="67">
        <f>'Permitted Sources'!K2853</f>
        <v>0.01</v>
      </c>
      <c r="I3603" s="67">
        <f>'Permitted Sources'!L2853</f>
        <v>0</v>
      </c>
      <c r="J3603" s="67">
        <f>'Permitted Sources'!M2853</f>
        <v>0</v>
      </c>
      <c r="K3603" t="str">
        <f t="shared" si="56"/>
        <v>Compressor Engines</v>
      </c>
    </row>
    <row r="3604" spans="1:11" x14ac:dyDescent="0.2">
      <c r="A3604" s="159" t="str">
        <f>'Permitted Sources'!A2854</f>
        <v>WYDEQ Title V</v>
      </c>
      <c r="B3604" t="str">
        <f>'Permitted Sources'!B2854</f>
        <v>56</v>
      </c>
      <c r="C3604" s="159">
        <f>'Permitted Sources'!D2854</f>
        <v>56019</v>
      </c>
      <c r="D3604" s="159" t="str">
        <f>'Permitted Sources'!E2854</f>
        <v>20200253</v>
      </c>
      <c r="E3604" t="str">
        <f>'Permitted Sources'!H2854</f>
        <v>Compressor Engines</v>
      </c>
      <c r="F3604" s="67">
        <f>'Permitted Sources'!I2854</f>
        <v>1.76</v>
      </c>
      <c r="G3604" s="67">
        <f>'Permitted Sources'!J2854</f>
        <v>0.19</v>
      </c>
      <c r="H3604" s="67">
        <f>'Permitted Sources'!K2854</f>
        <v>0.01</v>
      </c>
      <c r="I3604" s="67">
        <f>'Permitted Sources'!L2854</f>
        <v>0</v>
      </c>
      <c r="J3604" s="67">
        <f>'Permitted Sources'!M2854</f>
        <v>0</v>
      </c>
      <c r="K3604" t="str">
        <f t="shared" si="56"/>
        <v>Compressor Engines</v>
      </c>
    </row>
    <row r="3605" spans="1:11" x14ac:dyDescent="0.2">
      <c r="A3605" s="159" t="str">
        <f>'Permitted Sources'!A2855</f>
        <v>WYDEQ Title V</v>
      </c>
      <c r="B3605" t="str">
        <f>'Permitted Sources'!B2855</f>
        <v>56</v>
      </c>
      <c r="C3605" s="159">
        <f>'Permitted Sources'!D2855</f>
        <v>56019</v>
      </c>
      <c r="D3605" s="159" t="str">
        <f>'Permitted Sources'!E2855</f>
        <v>20200253</v>
      </c>
      <c r="E3605" t="str">
        <f>'Permitted Sources'!H2855</f>
        <v>Compressor Engines</v>
      </c>
      <c r="F3605" s="67">
        <f>'Permitted Sources'!I2855</f>
        <v>1.17</v>
      </c>
      <c r="G3605" s="67">
        <f>'Permitted Sources'!J2855</f>
        <v>0.18</v>
      </c>
      <c r="H3605" s="67">
        <f>'Permitted Sources'!K2855</f>
        <v>0</v>
      </c>
      <c r="I3605" s="67">
        <f>'Permitted Sources'!L2855</f>
        <v>0</v>
      </c>
      <c r="J3605" s="67">
        <f>'Permitted Sources'!M2855</f>
        <v>0</v>
      </c>
      <c r="K3605" t="str">
        <f t="shared" si="56"/>
        <v>Compressor Engines</v>
      </c>
    </row>
    <row r="3606" spans="1:11" x14ac:dyDescent="0.2">
      <c r="A3606" s="159" t="str">
        <f>'Permitted Sources'!A2856</f>
        <v>WYDEQ Title V</v>
      </c>
      <c r="B3606" t="str">
        <f>'Permitted Sources'!B2856</f>
        <v>56</v>
      </c>
      <c r="C3606" s="159">
        <f>'Permitted Sources'!D2856</f>
        <v>56019</v>
      </c>
      <c r="D3606" s="159" t="str">
        <f>'Permitted Sources'!E2856</f>
        <v>20200253</v>
      </c>
      <c r="E3606" t="str">
        <f>'Permitted Sources'!H2856</f>
        <v>Compressor Engines</v>
      </c>
      <c r="F3606" s="67">
        <f>'Permitted Sources'!I2856</f>
        <v>2.91</v>
      </c>
      <c r="G3606" s="67">
        <f>'Permitted Sources'!J2856</f>
        <v>0.21</v>
      </c>
      <c r="H3606" s="67">
        <f>'Permitted Sources'!K2856</f>
        <v>0.02</v>
      </c>
      <c r="I3606" s="67">
        <f>'Permitted Sources'!L2856</f>
        <v>0</v>
      </c>
      <c r="J3606" s="67">
        <f>'Permitted Sources'!M2856</f>
        <v>0</v>
      </c>
      <c r="K3606" t="str">
        <f t="shared" si="56"/>
        <v>Compressor Engines</v>
      </c>
    </row>
    <row r="3607" spans="1:11" x14ac:dyDescent="0.2">
      <c r="A3607" s="159" t="str">
        <f>'Permitted Sources'!A2857</f>
        <v>WYDEQ Title V</v>
      </c>
      <c r="B3607" t="str">
        <f>'Permitted Sources'!B2857</f>
        <v>56</v>
      </c>
      <c r="C3607" s="159">
        <f>'Permitted Sources'!D2857</f>
        <v>56019</v>
      </c>
      <c r="D3607" s="159" t="str">
        <f>'Permitted Sources'!E2857</f>
        <v>20200254</v>
      </c>
      <c r="E3607" t="str">
        <f>'Permitted Sources'!H2857</f>
        <v>Compressor Engines</v>
      </c>
      <c r="F3607" s="67">
        <f>'Permitted Sources'!I2857</f>
        <v>0.21</v>
      </c>
      <c r="G3607" s="67">
        <f>'Permitted Sources'!J2857</f>
        <v>0.02</v>
      </c>
      <c r="H3607" s="67">
        <f>'Permitted Sources'!K2857</f>
        <v>0.24</v>
      </c>
      <c r="I3607" s="67">
        <f>'Permitted Sources'!L2857</f>
        <v>0</v>
      </c>
      <c r="J3607" s="67">
        <f>'Permitted Sources'!M2857</f>
        <v>0</v>
      </c>
      <c r="K3607" t="str">
        <f t="shared" si="56"/>
        <v>Compressor Engines</v>
      </c>
    </row>
    <row r="3608" spans="1:11" x14ac:dyDescent="0.2">
      <c r="A3608" s="159" t="str">
        <f>'Permitted Sources'!A2858</f>
        <v>WYDEQ Title V</v>
      </c>
      <c r="B3608" t="str">
        <f>'Permitted Sources'!B2858</f>
        <v>56</v>
      </c>
      <c r="C3608" s="159">
        <f>'Permitted Sources'!D2858</f>
        <v>56019</v>
      </c>
      <c r="D3608" s="159" t="str">
        <f>'Permitted Sources'!E2858</f>
        <v>20200253</v>
      </c>
      <c r="E3608" t="str">
        <f>'Permitted Sources'!H2858</f>
        <v>Compressor Engines</v>
      </c>
      <c r="F3608" s="67">
        <f>'Permitted Sources'!I2858</f>
        <v>0.2</v>
      </c>
      <c r="G3608" s="67">
        <f>'Permitted Sources'!J2858</f>
        <v>0.09</v>
      </c>
      <c r="H3608" s="67">
        <f>'Permitted Sources'!K2858</f>
        <v>2.93</v>
      </c>
      <c r="I3608" s="67">
        <f>'Permitted Sources'!L2858</f>
        <v>0</v>
      </c>
      <c r="J3608" s="67">
        <f>'Permitted Sources'!M2858</f>
        <v>0</v>
      </c>
      <c r="K3608" t="str">
        <f t="shared" si="56"/>
        <v>Compressor Engines</v>
      </c>
    </row>
    <row r="3609" spans="1:11" x14ac:dyDescent="0.2">
      <c r="A3609" s="159" t="str">
        <f>'Permitted Sources'!A2859</f>
        <v>WYDEQ Title V</v>
      </c>
      <c r="B3609" t="str">
        <f>'Permitted Sources'!B2859</f>
        <v>56</v>
      </c>
      <c r="C3609" s="159">
        <f>'Permitted Sources'!D2859</f>
        <v>56019</v>
      </c>
      <c r="D3609" s="159" t="str">
        <f>'Permitted Sources'!E2859</f>
        <v>20200254</v>
      </c>
      <c r="E3609" t="str">
        <f>'Permitted Sources'!H2859</f>
        <v>Compressor Engines</v>
      </c>
      <c r="F3609" s="67">
        <f>'Permitted Sources'!I2859</f>
        <v>0.02</v>
      </c>
      <c r="G3609" s="67">
        <f>'Permitted Sources'!J2859</f>
        <v>0.01</v>
      </c>
      <c r="H3609" s="67">
        <f>'Permitted Sources'!K2859</f>
        <v>0.35</v>
      </c>
      <c r="I3609" s="67">
        <f>'Permitted Sources'!L2859</f>
        <v>0</v>
      </c>
      <c r="J3609" s="67">
        <f>'Permitted Sources'!M2859</f>
        <v>0</v>
      </c>
      <c r="K3609" t="str">
        <f t="shared" si="56"/>
        <v>Compressor Engines</v>
      </c>
    </row>
    <row r="3610" spans="1:11" x14ac:dyDescent="0.2">
      <c r="A3610" s="159" t="str">
        <f>'Permitted Sources'!A2860</f>
        <v>WYDEQ Title V</v>
      </c>
      <c r="B3610" t="str">
        <f>'Permitted Sources'!B2860</f>
        <v>56</v>
      </c>
      <c r="C3610" s="159">
        <f>'Permitted Sources'!D2860</f>
        <v>56019</v>
      </c>
      <c r="D3610" s="159" t="str">
        <f>'Permitted Sources'!E2860</f>
        <v>20200254</v>
      </c>
      <c r="E3610" t="str">
        <f>'Permitted Sources'!H2860</f>
        <v>Compressor Engines</v>
      </c>
      <c r="F3610" s="67">
        <f>'Permitted Sources'!I2860</f>
        <v>0.06</v>
      </c>
      <c r="G3610" s="67">
        <f>'Permitted Sources'!J2860</f>
        <v>0.06</v>
      </c>
      <c r="H3610" s="67">
        <f>'Permitted Sources'!K2860</f>
        <v>0.84</v>
      </c>
      <c r="I3610" s="67">
        <f>'Permitted Sources'!L2860</f>
        <v>0</v>
      </c>
      <c r="J3610" s="67">
        <f>'Permitted Sources'!M2860</f>
        <v>0</v>
      </c>
      <c r="K3610" t="str">
        <f t="shared" si="56"/>
        <v>Compressor Engines</v>
      </c>
    </row>
    <row r="3611" spans="1:11" x14ac:dyDescent="0.2">
      <c r="A3611" s="159" t="str">
        <f>'Permitted Sources'!A2861</f>
        <v>WYDEQ Title V</v>
      </c>
      <c r="B3611" t="str">
        <f>'Permitted Sources'!B2861</f>
        <v>56</v>
      </c>
      <c r="C3611" s="159">
        <f>'Permitted Sources'!D2861</f>
        <v>56019</v>
      </c>
      <c r="D3611" s="159" t="str">
        <f>'Permitted Sources'!E2861</f>
        <v>10200603</v>
      </c>
      <c r="E3611" t="str">
        <f>'Permitted Sources'!H2861</f>
        <v>Process Heaters</v>
      </c>
      <c r="F3611" s="67">
        <f>'Permitted Sources'!I2861</f>
        <v>0.49</v>
      </c>
      <c r="G3611" s="67">
        <f>'Permitted Sources'!J2861</f>
        <v>0.03</v>
      </c>
      <c r="H3611" s="67">
        <f>'Permitted Sources'!K2861</f>
        <v>0.41</v>
      </c>
      <c r="I3611" s="67">
        <f>'Permitted Sources'!L2861</f>
        <v>0</v>
      </c>
      <c r="J3611" s="67">
        <f>'Permitted Sources'!M2861</f>
        <v>0</v>
      </c>
      <c r="K3611" t="str">
        <f t="shared" si="56"/>
        <v>Heaters</v>
      </c>
    </row>
    <row r="3612" spans="1:11" x14ac:dyDescent="0.2">
      <c r="A3612" s="159" t="str">
        <f>'Permitted Sources'!A2862</f>
        <v>WYDEQ Title V</v>
      </c>
      <c r="B3612" t="str">
        <f>'Permitted Sources'!B2862</f>
        <v>56</v>
      </c>
      <c r="C3612" s="159">
        <f>'Permitted Sources'!D2862</f>
        <v>56019</v>
      </c>
      <c r="D3612" s="159" t="str">
        <f>'Permitted Sources'!E2862</f>
        <v>20200253</v>
      </c>
      <c r="E3612" t="str">
        <f>'Permitted Sources'!H2862</f>
        <v>Compressor Engines</v>
      </c>
      <c r="F3612" s="67">
        <f>'Permitted Sources'!I2862</f>
        <v>4.1100000000000003</v>
      </c>
      <c r="G3612" s="67">
        <f>'Permitted Sources'!J2862</f>
        <v>5.17</v>
      </c>
      <c r="H3612" s="67">
        <f>'Permitted Sources'!K2862</f>
        <v>0.33</v>
      </c>
      <c r="I3612" s="67">
        <f>'Permitted Sources'!L2862</f>
        <v>0</v>
      </c>
      <c r="J3612" s="67">
        <f>'Permitted Sources'!M2862</f>
        <v>0</v>
      </c>
      <c r="K3612" t="str">
        <f t="shared" si="56"/>
        <v>Compressor Engines</v>
      </c>
    </row>
    <row r="3613" spans="1:11" x14ac:dyDescent="0.2">
      <c r="A3613" s="159" t="str">
        <f>'Permitted Sources'!A2863</f>
        <v>WYDEQ Title V</v>
      </c>
      <c r="B3613" t="str">
        <f>'Permitted Sources'!B2863</f>
        <v>56</v>
      </c>
      <c r="C3613" s="159">
        <f>'Permitted Sources'!D2863</f>
        <v>56019</v>
      </c>
      <c r="D3613" s="159" t="str">
        <f>'Permitted Sources'!E2863</f>
        <v>31000228</v>
      </c>
      <c r="E3613" t="str">
        <f>'Permitted Sources'!H2863</f>
        <v>Dehydrator</v>
      </c>
      <c r="F3613" s="67">
        <f>'Permitted Sources'!I2863</f>
        <v>0.5</v>
      </c>
      <c r="G3613" s="67">
        <f>'Permitted Sources'!J2863</f>
        <v>0.03</v>
      </c>
      <c r="H3613" s="67">
        <f>'Permitted Sources'!K2863</f>
        <v>0.42</v>
      </c>
      <c r="I3613" s="67">
        <f>'Permitted Sources'!L2863</f>
        <v>0</v>
      </c>
      <c r="J3613" s="67">
        <f>'Permitted Sources'!M2863</f>
        <v>0</v>
      </c>
      <c r="K3613" t="str">
        <f t="shared" si="56"/>
        <v>Dehydrator</v>
      </c>
    </row>
    <row r="3614" spans="1:11" x14ac:dyDescent="0.2">
      <c r="A3614" s="159" t="str">
        <f>'Permitted Sources'!A2864</f>
        <v>WYDEQ Title V</v>
      </c>
      <c r="B3614" t="str">
        <f>'Permitted Sources'!B2864</f>
        <v>56</v>
      </c>
      <c r="C3614" s="159">
        <f>'Permitted Sources'!D2864</f>
        <v>56019</v>
      </c>
      <c r="D3614" s="159" t="str">
        <f>'Permitted Sources'!E2864</f>
        <v>31000228</v>
      </c>
      <c r="E3614" t="str">
        <f>'Permitted Sources'!H2864</f>
        <v>Dehydrator</v>
      </c>
      <c r="F3614" s="67">
        <f>'Permitted Sources'!I2864</f>
        <v>0.5</v>
      </c>
      <c r="G3614" s="67">
        <f>'Permitted Sources'!J2864</f>
        <v>0.03</v>
      </c>
      <c r="H3614" s="67">
        <f>'Permitted Sources'!K2864</f>
        <v>0.42</v>
      </c>
      <c r="I3614" s="67">
        <f>'Permitted Sources'!L2864</f>
        <v>0</v>
      </c>
      <c r="J3614" s="67">
        <f>'Permitted Sources'!M2864</f>
        <v>0</v>
      </c>
      <c r="K3614" t="str">
        <f t="shared" si="56"/>
        <v>Dehydrator</v>
      </c>
    </row>
    <row r="3615" spans="1:11" x14ac:dyDescent="0.2">
      <c r="A3615" s="159" t="str">
        <f>'Permitted Sources'!A2865</f>
        <v>WYDEQ Title V</v>
      </c>
      <c r="B3615" t="str">
        <f>'Permitted Sources'!B2865</f>
        <v>56</v>
      </c>
      <c r="C3615" s="159">
        <f>'Permitted Sources'!D2865</f>
        <v>56019</v>
      </c>
      <c r="D3615" s="159" t="str">
        <f>'Permitted Sources'!E2865</f>
        <v>20200253</v>
      </c>
      <c r="E3615" t="str">
        <f>'Permitted Sources'!H2865</f>
        <v>Compressor Engines</v>
      </c>
      <c r="F3615" s="67">
        <f>'Permitted Sources'!I2865</f>
        <v>3.89</v>
      </c>
      <c r="G3615" s="67">
        <f>'Permitted Sources'!J2865</f>
        <v>16.190000000000001</v>
      </c>
      <c r="H3615" s="67">
        <f>'Permitted Sources'!K2865</f>
        <v>0.17</v>
      </c>
      <c r="I3615" s="67">
        <f>'Permitted Sources'!L2865</f>
        <v>0</v>
      </c>
      <c r="J3615" s="67">
        <f>'Permitted Sources'!M2865</f>
        <v>0</v>
      </c>
      <c r="K3615" t="str">
        <f t="shared" si="56"/>
        <v>Compressor Engines</v>
      </c>
    </row>
    <row r="3616" spans="1:11" x14ac:dyDescent="0.2">
      <c r="A3616" s="159" t="str">
        <f>'Permitted Sources'!A2866</f>
        <v>WYDEQ Title V</v>
      </c>
      <c r="B3616" t="str">
        <f>'Permitted Sources'!B2866</f>
        <v>56</v>
      </c>
      <c r="C3616" s="159">
        <f>'Permitted Sources'!D2866</f>
        <v>56019</v>
      </c>
      <c r="D3616" s="159" t="str">
        <f>'Permitted Sources'!E2866</f>
        <v>20200253</v>
      </c>
      <c r="E3616" t="str">
        <f>'Permitted Sources'!H2866</f>
        <v>Compressor Engines</v>
      </c>
      <c r="F3616" s="67">
        <f>'Permitted Sources'!I2866</f>
        <v>5.44</v>
      </c>
      <c r="G3616" s="67">
        <f>'Permitted Sources'!J2866</f>
        <v>16.75</v>
      </c>
      <c r="H3616" s="67">
        <f>'Permitted Sources'!K2866</f>
        <v>0.4</v>
      </c>
      <c r="I3616" s="67">
        <f>'Permitted Sources'!L2866</f>
        <v>0</v>
      </c>
      <c r="J3616" s="67">
        <f>'Permitted Sources'!M2866</f>
        <v>0</v>
      </c>
      <c r="K3616" t="str">
        <f t="shared" si="56"/>
        <v>Compressor Engines</v>
      </c>
    </row>
    <row r="3617" spans="1:11" x14ac:dyDescent="0.2">
      <c r="A3617" s="159" t="str">
        <f>'Permitted Sources'!A2867</f>
        <v>WYDEQ Title V</v>
      </c>
      <c r="B3617" t="str">
        <f>'Permitted Sources'!B2867</f>
        <v>56</v>
      </c>
      <c r="C3617" s="159">
        <f>'Permitted Sources'!D2867</f>
        <v>56019</v>
      </c>
      <c r="D3617" s="159" t="str">
        <f>'Permitted Sources'!E2867</f>
        <v>20200253</v>
      </c>
      <c r="E3617" t="str">
        <f>'Permitted Sources'!H2867</f>
        <v>Compressor Engines</v>
      </c>
      <c r="F3617" s="67">
        <f>'Permitted Sources'!I2867</f>
        <v>7</v>
      </c>
      <c r="G3617" s="67">
        <f>'Permitted Sources'!J2867</f>
        <v>16.79</v>
      </c>
      <c r="H3617" s="67">
        <f>'Permitted Sources'!K2867</f>
        <v>0.23</v>
      </c>
      <c r="I3617" s="67">
        <f>'Permitted Sources'!L2867</f>
        <v>0</v>
      </c>
      <c r="J3617" s="67">
        <f>'Permitted Sources'!M2867</f>
        <v>0</v>
      </c>
      <c r="K3617" t="str">
        <f t="shared" si="56"/>
        <v>Compressor Engines</v>
      </c>
    </row>
    <row r="3618" spans="1:11" x14ac:dyDescent="0.2">
      <c r="A3618" s="159" t="str">
        <f>'Permitted Sources'!A2868</f>
        <v>WYDEQ Title V</v>
      </c>
      <c r="B3618" t="str">
        <f>'Permitted Sources'!B2868</f>
        <v>56</v>
      </c>
      <c r="C3618" s="159">
        <f>'Permitted Sources'!D2868</f>
        <v>56019</v>
      </c>
      <c r="D3618" s="159" t="str">
        <f>'Permitted Sources'!E2868</f>
        <v>20200253</v>
      </c>
      <c r="E3618" t="str">
        <f>'Permitted Sources'!H2868</f>
        <v>Compressor Engines</v>
      </c>
      <c r="F3618" s="67">
        <f>'Permitted Sources'!I2868</f>
        <v>3.83</v>
      </c>
      <c r="G3618" s="67">
        <f>'Permitted Sources'!J2868</f>
        <v>15.46</v>
      </c>
      <c r="H3618" s="67">
        <f>'Permitted Sources'!K2868</f>
        <v>0.25</v>
      </c>
      <c r="I3618" s="67">
        <f>'Permitted Sources'!L2868</f>
        <v>0</v>
      </c>
      <c r="J3618" s="67">
        <f>'Permitted Sources'!M2868</f>
        <v>0</v>
      </c>
      <c r="K3618" t="str">
        <f t="shared" si="56"/>
        <v>Compressor Engines</v>
      </c>
    </row>
    <row r="3619" spans="1:11" x14ac:dyDescent="0.2">
      <c r="A3619" s="159" t="str">
        <f>'Permitted Sources'!A2869</f>
        <v>WYDEQ Title V</v>
      </c>
      <c r="B3619" t="str">
        <f>'Permitted Sources'!B2869</f>
        <v>56</v>
      </c>
      <c r="C3619" s="159">
        <f>'Permitted Sources'!D2869</f>
        <v>56019</v>
      </c>
      <c r="D3619" s="159" t="str">
        <f>'Permitted Sources'!E2869</f>
        <v>20200253</v>
      </c>
      <c r="E3619" t="str">
        <f>'Permitted Sources'!H2869</f>
        <v>Compressor Engines</v>
      </c>
      <c r="F3619" s="67">
        <f>'Permitted Sources'!I2869</f>
        <v>10.26</v>
      </c>
      <c r="G3619" s="67">
        <f>'Permitted Sources'!J2869</f>
        <v>14.86</v>
      </c>
      <c r="H3619" s="67">
        <f>'Permitted Sources'!K2869</f>
        <v>3.8</v>
      </c>
      <c r="I3619" s="67">
        <f>'Permitted Sources'!L2869</f>
        <v>0</v>
      </c>
      <c r="J3619" s="67">
        <f>'Permitted Sources'!M2869</f>
        <v>0</v>
      </c>
      <c r="K3619" t="str">
        <f t="shared" si="56"/>
        <v>Compressor Engines</v>
      </c>
    </row>
    <row r="3620" spans="1:11" x14ac:dyDescent="0.2">
      <c r="A3620" s="159" t="str">
        <f>'Permitted Sources'!A2870</f>
        <v>WYDEQ Title V</v>
      </c>
      <c r="B3620" t="str">
        <f>'Permitted Sources'!B2870</f>
        <v>56</v>
      </c>
      <c r="C3620" s="159">
        <f>'Permitted Sources'!D2870</f>
        <v>56019</v>
      </c>
      <c r="D3620" s="159" t="str">
        <f>'Permitted Sources'!E2870</f>
        <v>20200253</v>
      </c>
      <c r="E3620" t="str">
        <f>'Permitted Sources'!H2870</f>
        <v>Compressor Engines</v>
      </c>
      <c r="F3620" s="67">
        <f>'Permitted Sources'!I2870</f>
        <v>11.1</v>
      </c>
      <c r="G3620" s="67">
        <f>'Permitted Sources'!J2870</f>
        <v>16.079999999999998</v>
      </c>
      <c r="H3620" s="67">
        <f>'Permitted Sources'!K2870</f>
        <v>4.1100000000000003</v>
      </c>
      <c r="I3620" s="67">
        <f>'Permitted Sources'!L2870</f>
        <v>0</v>
      </c>
      <c r="J3620" s="67">
        <f>'Permitted Sources'!M2870</f>
        <v>0</v>
      </c>
      <c r="K3620" t="str">
        <f t="shared" si="56"/>
        <v>Compressor Engines</v>
      </c>
    </row>
    <row r="3621" spans="1:11" x14ac:dyDescent="0.2">
      <c r="A3621" s="159" t="str">
        <f>'Permitted Sources'!A2871</f>
        <v>WYDEQ Title V</v>
      </c>
      <c r="B3621" t="str">
        <f>'Permitted Sources'!B2871</f>
        <v>56</v>
      </c>
      <c r="C3621" s="159">
        <f>'Permitted Sources'!D2871</f>
        <v>56019</v>
      </c>
      <c r="D3621" s="159" t="str">
        <f>'Permitted Sources'!E2871</f>
        <v>31000228</v>
      </c>
      <c r="E3621" t="str">
        <f>'Permitted Sources'!H2871</f>
        <v>Dehydrator</v>
      </c>
      <c r="F3621" s="67">
        <f>'Permitted Sources'!I2871</f>
        <v>0.5</v>
      </c>
      <c r="G3621" s="67">
        <f>'Permitted Sources'!J2871</f>
        <v>0.03</v>
      </c>
      <c r="H3621" s="67">
        <f>'Permitted Sources'!K2871</f>
        <v>0.42</v>
      </c>
      <c r="I3621" s="67">
        <f>'Permitted Sources'!L2871</f>
        <v>0</v>
      </c>
      <c r="J3621" s="67">
        <f>'Permitted Sources'!M2871</f>
        <v>0</v>
      </c>
      <c r="K3621" t="str">
        <f t="shared" si="56"/>
        <v>Dehydrator</v>
      </c>
    </row>
    <row r="3622" spans="1:11" x14ac:dyDescent="0.2">
      <c r="A3622" s="159" t="str">
        <f>'Permitted Sources'!A2872</f>
        <v>WYDEQ Title V</v>
      </c>
      <c r="B3622" t="str">
        <f>'Permitted Sources'!B2872</f>
        <v>56</v>
      </c>
      <c r="C3622" s="159">
        <f>'Permitted Sources'!D2872</f>
        <v>56019</v>
      </c>
      <c r="D3622" s="159" t="str">
        <f>'Permitted Sources'!E2872</f>
        <v>31000228</v>
      </c>
      <c r="E3622" t="str">
        <f>'Permitted Sources'!H2872</f>
        <v>Dehydrator</v>
      </c>
      <c r="F3622" s="67">
        <f>'Permitted Sources'!I2872</f>
        <v>0.5</v>
      </c>
      <c r="G3622" s="67">
        <f>'Permitted Sources'!J2872</f>
        <v>0.03</v>
      </c>
      <c r="H3622" s="67">
        <f>'Permitted Sources'!K2872</f>
        <v>0.42</v>
      </c>
      <c r="I3622" s="67">
        <f>'Permitted Sources'!L2872</f>
        <v>0</v>
      </c>
      <c r="J3622" s="67">
        <f>'Permitted Sources'!M2872</f>
        <v>0</v>
      </c>
      <c r="K3622" t="str">
        <f t="shared" si="56"/>
        <v>Dehydrator</v>
      </c>
    </row>
    <row r="3623" spans="1:11" x14ac:dyDescent="0.2">
      <c r="A3623" s="159" t="str">
        <f>'Permitted Sources'!A2873</f>
        <v>WYDEQ Title V</v>
      </c>
      <c r="B3623" t="str">
        <f>'Permitted Sources'!B2873</f>
        <v>56</v>
      </c>
      <c r="C3623" s="159">
        <f>'Permitted Sources'!D2873</f>
        <v>56019</v>
      </c>
      <c r="D3623" s="159" t="str">
        <f>'Permitted Sources'!E2873</f>
        <v>20200254</v>
      </c>
      <c r="E3623" t="str">
        <f>'Permitted Sources'!H2873</f>
        <v>Compressor Engines</v>
      </c>
      <c r="F3623" s="67">
        <f>'Permitted Sources'!I2873</f>
        <v>11.4</v>
      </c>
      <c r="G3623" s="67">
        <f>'Permitted Sources'!J2873</f>
        <v>16.510000000000002</v>
      </c>
      <c r="H3623" s="67">
        <f>'Permitted Sources'!K2873</f>
        <v>4.22</v>
      </c>
      <c r="I3623" s="67">
        <f>'Permitted Sources'!L2873</f>
        <v>0</v>
      </c>
      <c r="J3623" s="67">
        <f>'Permitted Sources'!M2873</f>
        <v>0</v>
      </c>
      <c r="K3623" t="str">
        <f t="shared" si="56"/>
        <v>Compressor Engines</v>
      </c>
    </row>
    <row r="3624" spans="1:11" x14ac:dyDescent="0.2">
      <c r="A3624" s="159" t="str">
        <f>'Permitted Sources'!A2874</f>
        <v>WYDEQ Title V</v>
      </c>
      <c r="B3624" t="str">
        <f>'Permitted Sources'!B2874</f>
        <v>56</v>
      </c>
      <c r="C3624" s="159">
        <f>'Permitted Sources'!D2874</f>
        <v>56019</v>
      </c>
      <c r="D3624" s="159" t="str">
        <f>'Permitted Sources'!E2874</f>
        <v>20200254</v>
      </c>
      <c r="E3624" t="str">
        <f>'Permitted Sources'!H2874</f>
        <v>Compressor Engines</v>
      </c>
      <c r="F3624" s="67">
        <f>'Permitted Sources'!I2874</f>
        <v>7.47</v>
      </c>
      <c r="G3624" s="67">
        <f>'Permitted Sources'!J2874</f>
        <v>10.82</v>
      </c>
      <c r="H3624" s="67">
        <f>'Permitted Sources'!K2874</f>
        <v>2.77</v>
      </c>
      <c r="I3624" s="67">
        <f>'Permitted Sources'!L2874</f>
        <v>0</v>
      </c>
      <c r="J3624" s="67">
        <f>'Permitted Sources'!M2874</f>
        <v>0</v>
      </c>
      <c r="K3624" t="str">
        <f t="shared" si="56"/>
        <v>Compressor Engines</v>
      </c>
    </row>
    <row r="3625" spans="1:11" x14ac:dyDescent="0.2">
      <c r="A3625" s="159" t="str">
        <f>'Permitted Sources'!A2875</f>
        <v>WYDEQ Title V</v>
      </c>
      <c r="B3625" t="str">
        <f>'Permitted Sources'!B2875</f>
        <v>56</v>
      </c>
      <c r="C3625" s="159">
        <f>'Permitted Sources'!D2875</f>
        <v>56019</v>
      </c>
      <c r="D3625" s="159" t="str">
        <f>'Permitted Sources'!E2875</f>
        <v>20200253</v>
      </c>
      <c r="E3625" t="str">
        <f>'Permitted Sources'!H2875</f>
        <v>Compressor Engines</v>
      </c>
      <c r="F3625" s="67">
        <f>'Permitted Sources'!I2875</f>
        <v>13.95</v>
      </c>
      <c r="G3625" s="67">
        <f>'Permitted Sources'!J2875</f>
        <v>13.95</v>
      </c>
      <c r="H3625" s="67">
        <f>'Permitted Sources'!K2875</f>
        <v>27.89</v>
      </c>
      <c r="I3625" s="67">
        <f>'Permitted Sources'!L2875</f>
        <v>0</v>
      </c>
      <c r="J3625" s="67">
        <f>'Permitted Sources'!M2875</f>
        <v>0</v>
      </c>
      <c r="K3625" t="str">
        <f t="shared" si="56"/>
        <v>Compressor Engines</v>
      </c>
    </row>
    <row r="3626" spans="1:11" x14ac:dyDescent="0.2">
      <c r="A3626" s="159" t="str">
        <f>'Permitted Sources'!A2876</f>
        <v>WYDEQ Title V</v>
      </c>
      <c r="B3626" t="str">
        <f>'Permitted Sources'!B2876</f>
        <v>56</v>
      </c>
      <c r="C3626" s="159">
        <f>'Permitted Sources'!D2876</f>
        <v>56019</v>
      </c>
      <c r="D3626" s="159" t="str">
        <f>'Permitted Sources'!E2876</f>
        <v>20200254</v>
      </c>
      <c r="E3626" t="str">
        <f>'Permitted Sources'!H2876</f>
        <v>Compressor Engines</v>
      </c>
      <c r="F3626" s="67">
        <f>'Permitted Sources'!I2876</f>
        <v>11.31</v>
      </c>
      <c r="G3626" s="67">
        <f>'Permitted Sources'!J2876</f>
        <v>16.38</v>
      </c>
      <c r="H3626" s="67">
        <f>'Permitted Sources'!K2876</f>
        <v>4.1900000000000004</v>
      </c>
      <c r="I3626" s="67">
        <f>'Permitted Sources'!L2876</f>
        <v>0</v>
      </c>
      <c r="J3626" s="67">
        <f>'Permitted Sources'!M2876</f>
        <v>0</v>
      </c>
      <c r="K3626" t="str">
        <f t="shared" si="56"/>
        <v>Compressor Engines</v>
      </c>
    </row>
    <row r="3627" spans="1:11" x14ac:dyDescent="0.2">
      <c r="A3627" s="159" t="str">
        <f>'Permitted Sources'!A2877</f>
        <v>WYDEQ Title V</v>
      </c>
      <c r="B3627" t="str">
        <f>'Permitted Sources'!B2877</f>
        <v>56</v>
      </c>
      <c r="C3627" s="159">
        <f>'Permitted Sources'!D2877</f>
        <v>56019</v>
      </c>
      <c r="D3627" s="159" t="str">
        <f>'Permitted Sources'!E2877</f>
        <v>20200254</v>
      </c>
      <c r="E3627" t="str">
        <f>'Permitted Sources'!H2877</f>
        <v>Compressor Engines</v>
      </c>
      <c r="F3627" s="67">
        <f>'Permitted Sources'!I2877</f>
        <v>10.83</v>
      </c>
      <c r="G3627" s="67">
        <f>'Permitted Sources'!J2877</f>
        <v>15.68</v>
      </c>
      <c r="H3627" s="67">
        <f>'Permitted Sources'!K2877</f>
        <v>4.01</v>
      </c>
      <c r="I3627" s="67">
        <f>'Permitted Sources'!L2877</f>
        <v>0</v>
      </c>
      <c r="J3627" s="67">
        <f>'Permitted Sources'!M2877</f>
        <v>0</v>
      </c>
      <c r="K3627" t="str">
        <f t="shared" si="56"/>
        <v>Compressor Engines</v>
      </c>
    </row>
    <row r="3628" spans="1:11" x14ac:dyDescent="0.2">
      <c r="A3628" s="159" t="str">
        <f>'Permitted Sources'!A2878</f>
        <v>WYDEQ Title V</v>
      </c>
      <c r="B3628" t="str">
        <f>'Permitted Sources'!B2878</f>
        <v>56</v>
      </c>
      <c r="C3628" s="159">
        <f>'Permitted Sources'!D2878</f>
        <v>56019</v>
      </c>
      <c r="D3628" s="159" t="str">
        <f>'Permitted Sources'!E2878</f>
        <v>20200254</v>
      </c>
      <c r="E3628" t="str">
        <f>'Permitted Sources'!H2878</f>
        <v>Compressor Engines</v>
      </c>
      <c r="F3628" s="67">
        <f>'Permitted Sources'!I2878</f>
        <v>11.43</v>
      </c>
      <c r="G3628" s="67">
        <f>'Permitted Sources'!J2878</f>
        <v>16.55</v>
      </c>
      <c r="H3628" s="67">
        <f>'Permitted Sources'!K2878</f>
        <v>4.2300000000000004</v>
      </c>
      <c r="I3628" s="67">
        <f>'Permitted Sources'!L2878</f>
        <v>0</v>
      </c>
      <c r="J3628" s="67">
        <f>'Permitted Sources'!M2878</f>
        <v>0</v>
      </c>
      <c r="K3628" t="str">
        <f t="shared" si="56"/>
        <v>Compressor Engines</v>
      </c>
    </row>
    <row r="3629" spans="1:11" x14ac:dyDescent="0.2">
      <c r="A3629" s="159" t="str">
        <f>'Permitted Sources'!A2879</f>
        <v>WYDEQ Title V</v>
      </c>
      <c r="B3629" t="str">
        <f>'Permitted Sources'!B2879</f>
        <v>56</v>
      </c>
      <c r="C3629" s="159">
        <f>'Permitted Sources'!D2879</f>
        <v>56019</v>
      </c>
      <c r="D3629" s="159" t="str">
        <f>'Permitted Sources'!E2879</f>
        <v>20200253</v>
      </c>
      <c r="E3629" t="str">
        <f>'Permitted Sources'!H2879</f>
        <v>Compressor Engines</v>
      </c>
      <c r="F3629" s="67">
        <f>'Permitted Sources'!I2879</f>
        <v>7</v>
      </c>
      <c r="G3629" s="67">
        <f>'Permitted Sources'!J2879</f>
        <v>6.82</v>
      </c>
      <c r="H3629" s="67">
        <f>'Permitted Sources'!K2879</f>
        <v>13.64</v>
      </c>
      <c r="I3629" s="67">
        <f>'Permitted Sources'!L2879</f>
        <v>0</v>
      </c>
      <c r="J3629" s="67">
        <f>'Permitted Sources'!M2879</f>
        <v>0</v>
      </c>
      <c r="K3629" t="str">
        <f t="shared" si="56"/>
        <v>Compressor Engines</v>
      </c>
    </row>
    <row r="3630" spans="1:11" x14ac:dyDescent="0.2">
      <c r="A3630" s="159" t="str">
        <f>'Permitted Sources'!A2880</f>
        <v>WYDEQ Title V</v>
      </c>
      <c r="B3630" t="str">
        <f>'Permitted Sources'!B2880</f>
        <v>56</v>
      </c>
      <c r="C3630" s="159">
        <f>'Permitted Sources'!D2880</f>
        <v>56019</v>
      </c>
      <c r="D3630" s="159" t="str">
        <f>'Permitted Sources'!E2880</f>
        <v>20200254</v>
      </c>
      <c r="E3630" t="str">
        <f>'Permitted Sources'!H2880</f>
        <v>Compressor Engines</v>
      </c>
      <c r="F3630" s="67">
        <f>'Permitted Sources'!I2880</f>
        <v>12.54</v>
      </c>
      <c r="G3630" s="67">
        <f>'Permitted Sources'!J2880</f>
        <v>8.44</v>
      </c>
      <c r="H3630" s="67">
        <f>'Permitted Sources'!K2880</f>
        <v>4.18</v>
      </c>
      <c r="I3630" s="67">
        <f>'Permitted Sources'!L2880</f>
        <v>0</v>
      </c>
      <c r="J3630" s="67">
        <f>'Permitted Sources'!M2880</f>
        <v>0</v>
      </c>
      <c r="K3630" t="str">
        <f t="shared" si="56"/>
        <v>Compressor Engines</v>
      </c>
    </row>
    <row r="3631" spans="1:11" x14ac:dyDescent="0.2">
      <c r="A3631" s="159" t="str">
        <f>'Permitted Sources'!A2881</f>
        <v>WYDEQ Title V</v>
      </c>
      <c r="B3631" t="str">
        <f>'Permitted Sources'!B2881</f>
        <v>56</v>
      </c>
      <c r="C3631" s="159">
        <f>'Permitted Sources'!D2881</f>
        <v>56019</v>
      </c>
      <c r="D3631" s="159" t="str">
        <f>'Permitted Sources'!E2881</f>
        <v>20200253</v>
      </c>
      <c r="E3631" t="str">
        <f>'Permitted Sources'!H2881</f>
        <v>Compressor Engines</v>
      </c>
      <c r="F3631" s="67">
        <f>'Permitted Sources'!I2881</f>
        <v>4.5199999999999996</v>
      </c>
      <c r="G3631" s="67">
        <f>'Permitted Sources'!J2881</f>
        <v>4.4000000000000004</v>
      </c>
      <c r="H3631" s="67">
        <f>'Permitted Sources'!K2881</f>
        <v>8.8000000000000007</v>
      </c>
      <c r="I3631" s="67">
        <f>'Permitted Sources'!L2881</f>
        <v>0</v>
      </c>
      <c r="J3631" s="67">
        <f>'Permitted Sources'!M2881</f>
        <v>0</v>
      </c>
      <c r="K3631" t="str">
        <f t="shared" si="56"/>
        <v>Compressor Engines</v>
      </c>
    </row>
    <row r="3632" spans="1:11" x14ac:dyDescent="0.2">
      <c r="A3632" s="159" t="str">
        <f>'Permitted Sources'!A2882</f>
        <v>WYDEQ Title V</v>
      </c>
      <c r="B3632" t="str">
        <f>'Permitted Sources'!B2882</f>
        <v>56</v>
      </c>
      <c r="C3632" s="159">
        <f>'Permitted Sources'!D2882</f>
        <v>56019</v>
      </c>
      <c r="D3632" s="159" t="str">
        <f>'Permitted Sources'!E2882</f>
        <v>20200253</v>
      </c>
      <c r="E3632" t="str">
        <f>'Permitted Sources'!H2882</f>
        <v>Compressor Engines</v>
      </c>
      <c r="F3632" s="67">
        <f>'Permitted Sources'!I2882</f>
        <v>3.59</v>
      </c>
      <c r="G3632" s="67">
        <f>'Permitted Sources'!J2882</f>
        <v>3.49</v>
      </c>
      <c r="H3632" s="67">
        <f>'Permitted Sources'!K2882</f>
        <v>6.98</v>
      </c>
      <c r="I3632" s="67">
        <f>'Permitted Sources'!L2882</f>
        <v>0</v>
      </c>
      <c r="J3632" s="67">
        <f>'Permitted Sources'!M2882</f>
        <v>0</v>
      </c>
      <c r="K3632" t="str">
        <f t="shared" si="56"/>
        <v>Compressor Engines</v>
      </c>
    </row>
    <row r="3633" spans="1:11" x14ac:dyDescent="0.2">
      <c r="A3633" s="159" t="str">
        <f>'Permitted Sources'!A2883</f>
        <v>WYDEQ Title V</v>
      </c>
      <c r="B3633" t="str">
        <f>'Permitted Sources'!B2883</f>
        <v>56</v>
      </c>
      <c r="C3633" s="159">
        <f>'Permitted Sources'!D2883</f>
        <v>56019</v>
      </c>
      <c r="D3633" s="159" t="str">
        <f>'Permitted Sources'!E2883</f>
        <v>20200254</v>
      </c>
      <c r="E3633" t="str">
        <f>'Permitted Sources'!H2883</f>
        <v>Compressor Engines</v>
      </c>
      <c r="F3633" s="67">
        <f>'Permitted Sources'!I2883</f>
        <v>9.76</v>
      </c>
      <c r="G3633" s="67">
        <f>'Permitted Sources'!J2883</f>
        <v>6.57</v>
      </c>
      <c r="H3633" s="67">
        <f>'Permitted Sources'!K2883</f>
        <v>3.25</v>
      </c>
      <c r="I3633" s="67">
        <f>'Permitted Sources'!L2883</f>
        <v>0</v>
      </c>
      <c r="J3633" s="67">
        <f>'Permitted Sources'!M2883</f>
        <v>0</v>
      </c>
      <c r="K3633" t="str">
        <f t="shared" si="56"/>
        <v>Compressor Engines</v>
      </c>
    </row>
    <row r="3634" spans="1:11" x14ac:dyDescent="0.2">
      <c r="A3634" s="159" t="str">
        <f>'Permitted Sources'!A2884</f>
        <v>WYDEQ Title V</v>
      </c>
      <c r="B3634" t="str">
        <f>'Permitted Sources'!B2884</f>
        <v>56</v>
      </c>
      <c r="C3634" s="159">
        <f>'Permitted Sources'!D2884</f>
        <v>56019</v>
      </c>
      <c r="D3634" s="159" t="str">
        <f>'Permitted Sources'!E2884</f>
        <v>20200254</v>
      </c>
      <c r="E3634" t="str">
        <f>'Permitted Sources'!H2884</f>
        <v>Compressor Engines</v>
      </c>
      <c r="F3634" s="67">
        <f>'Permitted Sources'!I2884</f>
        <v>12.26</v>
      </c>
      <c r="G3634" s="67">
        <f>'Permitted Sources'!J2884</f>
        <v>8.26</v>
      </c>
      <c r="H3634" s="67">
        <f>'Permitted Sources'!K2884</f>
        <v>4.09</v>
      </c>
      <c r="I3634" s="67">
        <f>'Permitted Sources'!L2884</f>
        <v>0</v>
      </c>
      <c r="J3634" s="67">
        <f>'Permitted Sources'!M2884</f>
        <v>0</v>
      </c>
      <c r="K3634" t="str">
        <f t="shared" si="56"/>
        <v>Compressor Engines</v>
      </c>
    </row>
    <row r="3635" spans="1:11" x14ac:dyDescent="0.2">
      <c r="A3635" s="159" t="str">
        <f>'Permitted Sources'!A2885</f>
        <v>WYDEQ Title V</v>
      </c>
      <c r="B3635" t="str">
        <f>'Permitted Sources'!B2885</f>
        <v>56</v>
      </c>
      <c r="C3635" s="159">
        <f>'Permitted Sources'!D2885</f>
        <v>56019</v>
      </c>
      <c r="D3635" s="159" t="str">
        <f>'Permitted Sources'!E2885</f>
        <v>20200254</v>
      </c>
      <c r="E3635" t="str">
        <f>'Permitted Sources'!H2885</f>
        <v>Compressor Engines</v>
      </c>
      <c r="F3635" s="67">
        <f>'Permitted Sources'!I2885</f>
        <v>15.63</v>
      </c>
      <c r="G3635" s="67">
        <f>'Permitted Sources'!J2885</f>
        <v>10.31</v>
      </c>
      <c r="H3635" s="67">
        <f>'Permitted Sources'!K2885</f>
        <v>5.07</v>
      </c>
      <c r="I3635" s="67">
        <f>'Permitted Sources'!L2885</f>
        <v>0</v>
      </c>
      <c r="J3635" s="67">
        <f>'Permitted Sources'!M2885</f>
        <v>0</v>
      </c>
      <c r="K3635" t="str">
        <f t="shared" si="56"/>
        <v>Compressor Engines</v>
      </c>
    </row>
    <row r="3636" spans="1:11" x14ac:dyDescent="0.2">
      <c r="A3636" s="159" t="str">
        <f>'Permitted Sources'!A2886</f>
        <v>WYDEQ Title V</v>
      </c>
      <c r="B3636" t="str">
        <f>'Permitted Sources'!B2886</f>
        <v>56</v>
      </c>
      <c r="C3636" s="159">
        <f>'Permitted Sources'!D2886</f>
        <v>56019</v>
      </c>
      <c r="D3636" s="159" t="str">
        <f>'Permitted Sources'!E2886</f>
        <v>20200254</v>
      </c>
      <c r="E3636" t="str">
        <f>'Permitted Sources'!H2886</f>
        <v>Compressor Engines</v>
      </c>
      <c r="F3636" s="67">
        <f>'Permitted Sources'!I2886</f>
        <v>15.94</v>
      </c>
      <c r="G3636" s="67">
        <f>'Permitted Sources'!J2886</f>
        <v>10.51</v>
      </c>
      <c r="H3636" s="67">
        <f>'Permitted Sources'!K2886</f>
        <v>5.17</v>
      </c>
      <c r="I3636" s="67">
        <f>'Permitted Sources'!L2886</f>
        <v>0</v>
      </c>
      <c r="J3636" s="67">
        <f>'Permitted Sources'!M2886</f>
        <v>0</v>
      </c>
      <c r="K3636" t="str">
        <f t="shared" si="56"/>
        <v>Compressor Engines</v>
      </c>
    </row>
    <row r="3637" spans="1:11" x14ac:dyDescent="0.2">
      <c r="A3637" s="159" t="str">
        <f>'Permitted Sources'!A2887</f>
        <v>WYDEQ Title V</v>
      </c>
      <c r="B3637" t="str">
        <f>'Permitted Sources'!B2887</f>
        <v>56</v>
      </c>
      <c r="C3637" s="159">
        <f>'Permitted Sources'!D2887</f>
        <v>56019</v>
      </c>
      <c r="D3637" s="159" t="str">
        <f>'Permitted Sources'!E2887</f>
        <v>20200253</v>
      </c>
      <c r="E3637" t="str">
        <f>'Permitted Sources'!H2887</f>
        <v>Compressor Engines</v>
      </c>
      <c r="F3637" s="67">
        <f>'Permitted Sources'!I2887</f>
        <v>1.1000000000000001</v>
      </c>
      <c r="G3637" s="67">
        <f>'Permitted Sources'!J2887</f>
        <v>1.57</v>
      </c>
      <c r="H3637" s="67">
        <f>'Permitted Sources'!K2887</f>
        <v>3.14</v>
      </c>
      <c r="I3637" s="67">
        <f>'Permitted Sources'!L2887</f>
        <v>0</v>
      </c>
      <c r="J3637" s="67">
        <f>'Permitted Sources'!M2887</f>
        <v>0</v>
      </c>
      <c r="K3637" t="str">
        <f t="shared" si="56"/>
        <v>Compressor Engines</v>
      </c>
    </row>
    <row r="3638" spans="1:11" x14ac:dyDescent="0.2">
      <c r="A3638" s="159" t="str">
        <f>'Permitted Sources'!A2888</f>
        <v>WYDEQ Title V</v>
      </c>
      <c r="B3638" t="str">
        <f>'Permitted Sources'!B2888</f>
        <v>56</v>
      </c>
      <c r="C3638" s="159">
        <f>'Permitted Sources'!D2888</f>
        <v>56019</v>
      </c>
      <c r="D3638" s="159" t="str">
        <f>'Permitted Sources'!E2888</f>
        <v>31000228</v>
      </c>
      <c r="E3638" t="str">
        <f>'Permitted Sources'!H2888</f>
        <v>Dehydrator</v>
      </c>
      <c r="F3638" s="67">
        <f>'Permitted Sources'!I2888</f>
        <v>0.49</v>
      </c>
      <c r="G3638" s="67">
        <f>'Permitted Sources'!J2888</f>
        <v>0.03</v>
      </c>
      <c r="H3638" s="67">
        <f>'Permitted Sources'!K2888</f>
        <v>0.41</v>
      </c>
      <c r="I3638" s="67">
        <f>'Permitted Sources'!L2888</f>
        <v>0</v>
      </c>
      <c r="J3638" s="67">
        <f>'Permitted Sources'!M2888</f>
        <v>0</v>
      </c>
      <c r="K3638" t="str">
        <f t="shared" si="56"/>
        <v>Dehydrator</v>
      </c>
    </row>
    <row r="3639" spans="1:11" x14ac:dyDescent="0.2">
      <c r="A3639" s="159" t="str">
        <f>'Permitted Sources'!A2889</f>
        <v>WYDEQ Title V</v>
      </c>
      <c r="B3639" t="str">
        <f>'Permitted Sources'!B2889</f>
        <v>56</v>
      </c>
      <c r="C3639" s="159">
        <f>'Permitted Sources'!D2889</f>
        <v>56019</v>
      </c>
      <c r="D3639" s="159" t="str">
        <f>'Permitted Sources'!E2889</f>
        <v>31000228</v>
      </c>
      <c r="E3639" t="str">
        <f>'Permitted Sources'!H2889</f>
        <v>Dehydrator</v>
      </c>
      <c r="F3639" s="67">
        <f>'Permitted Sources'!I2889</f>
        <v>0.49</v>
      </c>
      <c r="G3639" s="67">
        <f>'Permitted Sources'!J2889</f>
        <v>0.03</v>
      </c>
      <c r="H3639" s="67">
        <f>'Permitted Sources'!K2889</f>
        <v>0.41</v>
      </c>
      <c r="I3639" s="67">
        <f>'Permitted Sources'!L2889</f>
        <v>0</v>
      </c>
      <c r="J3639" s="67">
        <f>'Permitted Sources'!M2889</f>
        <v>0</v>
      </c>
      <c r="K3639" t="str">
        <f t="shared" si="56"/>
        <v>Dehydrator</v>
      </c>
    </row>
    <row r="3640" spans="1:11" x14ac:dyDescent="0.2">
      <c r="A3640" s="159" t="str">
        <f>'Permitted Sources'!A2890</f>
        <v>WYDEQ Title V</v>
      </c>
      <c r="B3640" t="str">
        <f>'Permitted Sources'!B2890</f>
        <v>56</v>
      </c>
      <c r="C3640" s="159">
        <f>'Permitted Sources'!D2890</f>
        <v>56019</v>
      </c>
      <c r="D3640" s="159" t="str">
        <f>'Permitted Sources'!E2890</f>
        <v>31000228</v>
      </c>
      <c r="E3640" t="str">
        <f>'Permitted Sources'!H2890</f>
        <v>Dehydrator</v>
      </c>
      <c r="F3640" s="67">
        <f>'Permitted Sources'!I2890</f>
        <v>0.49</v>
      </c>
      <c r="G3640" s="67">
        <f>'Permitted Sources'!J2890</f>
        <v>0.03</v>
      </c>
      <c r="H3640" s="67">
        <f>'Permitted Sources'!K2890</f>
        <v>0.41</v>
      </c>
      <c r="I3640" s="67">
        <f>'Permitted Sources'!L2890</f>
        <v>0</v>
      </c>
      <c r="J3640" s="67">
        <f>'Permitted Sources'!M2890</f>
        <v>0</v>
      </c>
      <c r="K3640" t="str">
        <f t="shared" si="56"/>
        <v>Dehydrator</v>
      </c>
    </row>
    <row r="3641" spans="1:11" x14ac:dyDescent="0.2">
      <c r="A3641" s="159" t="str">
        <f>'Permitted Sources'!A2891</f>
        <v>WYDEQ Title V</v>
      </c>
      <c r="B3641" t="str">
        <f>'Permitted Sources'!B2891</f>
        <v>56</v>
      </c>
      <c r="C3641" s="159">
        <f>'Permitted Sources'!D2891</f>
        <v>56019</v>
      </c>
      <c r="D3641" s="159" t="str">
        <f>'Permitted Sources'!E2891</f>
        <v>20200254</v>
      </c>
      <c r="E3641" t="str">
        <f>'Permitted Sources'!H2891</f>
        <v>Compressor Engines</v>
      </c>
      <c r="F3641" s="67">
        <f>'Permitted Sources'!I2891</f>
        <v>6.64</v>
      </c>
      <c r="G3641" s="67">
        <f>'Permitted Sources'!J2891</f>
        <v>0.64</v>
      </c>
      <c r="H3641" s="67">
        <f>'Permitted Sources'!K2891</f>
        <v>0.11</v>
      </c>
      <c r="I3641" s="67">
        <f>'Permitted Sources'!L2891</f>
        <v>0</v>
      </c>
      <c r="J3641" s="67">
        <f>'Permitted Sources'!M2891</f>
        <v>0</v>
      </c>
      <c r="K3641" t="str">
        <f t="shared" si="56"/>
        <v>Compressor Engines</v>
      </c>
    </row>
    <row r="3642" spans="1:11" x14ac:dyDescent="0.2">
      <c r="A3642" s="159" t="str">
        <f>'Permitted Sources'!A2892</f>
        <v>WYDEQ Title V</v>
      </c>
      <c r="B3642" t="str">
        <f>'Permitted Sources'!B2892</f>
        <v>56</v>
      </c>
      <c r="C3642" s="159">
        <f>'Permitted Sources'!D2892</f>
        <v>56019</v>
      </c>
      <c r="D3642" s="159" t="str">
        <f>'Permitted Sources'!E2892</f>
        <v>20200254</v>
      </c>
      <c r="E3642" t="str">
        <f>'Permitted Sources'!H2892</f>
        <v>Compressor Engines</v>
      </c>
      <c r="F3642" s="67">
        <f>'Permitted Sources'!I2892</f>
        <v>12.88</v>
      </c>
      <c r="G3642" s="67">
        <f>'Permitted Sources'!J2892</f>
        <v>8.67</v>
      </c>
      <c r="H3642" s="67">
        <f>'Permitted Sources'!K2892</f>
        <v>4.29</v>
      </c>
      <c r="I3642" s="67">
        <f>'Permitted Sources'!L2892</f>
        <v>0</v>
      </c>
      <c r="J3642" s="67">
        <f>'Permitted Sources'!M2892</f>
        <v>0</v>
      </c>
      <c r="K3642" t="str">
        <f t="shared" si="56"/>
        <v>Compressor Engines</v>
      </c>
    </row>
    <row r="3643" spans="1:11" x14ac:dyDescent="0.2">
      <c r="A3643" s="159" t="str">
        <f>'Permitted Sources'!A2893</f>
        <v>WYDEQ Title V</v>
      </c>
      <c r="B3643" t="str">
        <f>'Permitted Sources'!B2893</f>
        <v>56</v>
      </c>
      <c r="C3643" s="159">
        <f>'Permitted Sources'!D2893</f>
        <v>56019</v>
      </c>
      <c r="D3643" s="159" t="str">
        <f>'Permitted Sources'!E2893</f>
        <v>20200254</v>
      </c>
      <c r="E3643" t="str">
        <f>'Permitted Sources'!H2893</f>
        <v>Compressor Engines</v>
      </c>
      <c r="F3643" s="67">
        <f>'Permitted Sources'!I2893</f>
        <v>0</v>
      </c>
      <c r="G3643" s="67">
        <f>'Permitted Sources'!J2893</f>
        <v>7.0000000000000007E-2</v>
      </c>
      <c r="H3643" s="67">
        <f>'Permitted Sources'!K2893</f>
        <v>6.56</v>
      </c>
      <c r="I3643" s="67">
        <f>'Permitted Sources'!L2893</f>
        <v>0</v>
      </c>
      <c r="J3643" s="67">
        <f>'Permitted Sources'!M2893</f>
        <v>0</v>
      </c>
      <c r="K3643" t="str">
        <f t="shared" si="56"/>
        <v>Compressor Engines</v>
      </c>
    </row>
    <row r="3644" spans="1:11" x14ac:dyDescent="0.2">
      <c r="A3644" s="159" t="str">
        <f>'Permitted Sources'!A2894</f>
        <v>WYDEQ Title V</v>
      </c>
      <c r="B3644" t="str">
        <f>'Permitted Sources'!B2894</f>
        <v>56</v>
      </c>
      <c r="C3644" s="159">
        <f>'Permitted Sources'!D2894</f>
        <v>56019</v>
      </c>
      <c r="D3644" s="159" t="str">
        <f>'Permitted Sources'!E2894</f>
        <v>20200254</v>
      </c>
      <c r="E3644" t="str">
        <f>'Permitted Sources'!H2894</f>
        <v>Compressor Engines</v>
      </c>
      <c r="F3644" s="67">
        <f>'Permitted Sources'!I2894</f>
        <v>3.47</v>
      </c>
      <c r="G3644" s="67">
        <f>'Permitted Sources'!J2894</f>
        <v>2.83</v>
      </c>
      <c r="H3644" s="67">
        <f>'Permitted Sources'!K2894</f>
        <v>0.21</v>
      </c>
      <c r="I3644" s="67">
        <f>'Permitted Sources'!L2894</f>
        <v>0</v>
      </c>
      <c r="J3644" s="67">
        <f>'Permitted Sources'!M2894</f>
        <v>0</v>
      </c>
      <c r="K3644" t="str">
        <f t="shared" si="56"/>
        <v>Compressor Engines</v>
      </c>
    </row>
    <row r="3645" spans="1:11" x14ac:dyDescent="0.2">
      <c r="A3645" s="159" t="str">
        <f>'Permitted Sources'!A2895</f>
        <v>WYDEQ Title V</v>
      </c>
      <c r="B3645" t="str">
        <f>'Permitted Sources'!B2895</f>
        <v>56</v>
      </c>
      <c r="C3645" s="159">
        <f>'Permitted Sources'!D2895</f>
        <v>56019</v>
      </c>
      <c r="D3645" s="159" t="str">
        <f>'Permitted Sources'!E2895</f>
        <v>20200254</v>
      </c>
      <c r="E3645" t="str">
        <f>'Permitted Sources'!H2895</f>
        <v>Compressor Engines</v>
      </c>
      <c r="F3645" s="67">
        <f>'Permitted Sources'!I2895</f>
        <v>2.8</v>
      </c>
      <c r="G3645" s="67">
        <f>'Permitted Sources'!J2895</f>
        <v>4.05</v>
      </c>
      <c r="H3645" s="67">
        <f>'Permitted Sources'!K2895</f>
        <v>1.04</v>
      </c>
      <c r="I3645" s="67">
        <f>'Permitted Sources'!L2895</f>
        <v>0</v>
      </c>
      <c r="J3645" s="67">
        <f>'Permitted Sources'!M2895</f>
        <v>0</v>
      </c>
      <c r="K3645" t="str">
        <f t="shared" si="56"/>
        <v>Compressor Engines</v>
      </c>
    </row>
    <row r="3646" spans="1:11" x14ac:dyDescent="0.2">
      <c r="A3646" s="159" t="str">
        <f>'Permitted Sources'!A2896</f>
        <v>WYDEQ Title V</v>
      </c>
      <c r="B3646" t="str">
        <f>'Permitted Sources'!B2896</f>
        <v>56</v>
      </c>
      <c r="C3646" s="159">
        <f>'Permitted Sources'!D2896</f>
        <v>56019</v>
      </c>
      <c r="D3646" s="159" t="str">
        <f>'Permitted Sources'!E2896</f>
        <v>20200254</v>
      </c>
      <c r="E3646" t="str">
        <f>'Permitted Sources'!H2896</f>
        <v>Compressor Engines</v>
      </c>
      <c r="F3646" s="67">
        <f>'Permitted Sources'!I2896</f>
        <v>1.71</v>
      </c>
      <c r="G3646" s="67">
        <f>'Permitted Sources'!J2896</f>
        <v>2.44</v>
      </c>
      <c r="H3646" s="67">
        <f>'Permitted Sources'!K2896</f>
        <v>4.87</v>
      </c>
      <c r="I3646" s="67">
        <f>'Permitted Sources'!L2896</f>
        <v>0</v>
      </c>
      <c r="J3646" s="67">
        <f>'Permitted Sources'!M2896</f>
        <v>0</v>
      </c>
      <c r="K3646" t="str">
        <f t="shared" si="56"/>
        <v>Compressor Engines</v>
      </c>
    </row>
    <row r="3647" spans="1:11" x14ac:dyDescent="0.2">
      <c r="A3647" s="159" t="str">
        <f>'Permitted Sources'!A2897</f>
        <v>WYDEQ Title V</v>
      </c>
      <c r="B3647" t="str">
        <f>'Permitted Sources'!B2897</f>
        <v>56</v>
      </c>
      <c r="C3647" s="159">
        <f>'Permitted Sources'!D2897</f>
        <v>56019</v>
      </c>
      <c r="D3647" s="159" t="str">
        <f>'Permitted Sources'!E2897</f>
        <v>20200254</v>
      </c>
      <c r="E3647" t="str">
        <f>'Permitted Sources'!H2897</f>
        <v>Compressor Engines</v>
      </c>
      <c r="F3647" s="67">
        <f>'Permitted Sources'!I2897</f>
        <v>2.17</v>
      </c>
      <c r="G3647" s="67">
        <f>'Permitted Sources'!J2897</f>
        <v>4.76</v>
      </c>
      <c r="H3647" s="67">
        <f>'Permitted Sources'!K2897</f>
        <v>4.32</v>
      </c>
      <c r="I3647" s="67">
        <f>'Permitted Sources'!L2897</f>
        <v>0</v>
      </c>
      <c r="J3647" s="67">
        <f>'Permitted Sources'!M2897</f>
        <v>0</v>
      </c>
      <c r="K3647" t="str">
        <f t="shared" si="56"/>
        <v>Compressor Engines</v>
      </c>
    </row>
    <row r="3648" spans="1:11" x14ac:dyDescent="0.2">
      <c r="A3648" s="159" t="str">
        <f>'Permitted Sources'!A2898</f>
        <v>WYDEQ Title V</v>
      </c>
      <c r="B3648" t="str">
        <f>'Permitted Sources'!B2898</f>
        <v>56</v>
      </c>
      <c r="C3648" s="159">
        <f>'Permitted Sources'!D2898</f>
        <v>56019</v>
      </c>
      <c r="D3648" s="159" t="str">
        <f>'Permitted Sources'!E2898</f>
        <v>20200254</v>
      </c>
      <c r="E3648" t="str">
        <f>'Permitted Sources'!H2898</f>
        <v>Compressor Engines</v>
      </c>
      <c r="F3648" s="67">
        <f>'Permitted Sources'!I2898</f>
        <v>3.96</v>
      </c>
      <c r="G3648" s="67">
        <f>'Permitted Sources'!J2898</f>
        <v>3.84</v>
      </c>
      <c r="H3648" s="67">
        <f>'Permitted Sources'!K2898</f>
        <v>0.14000000000000001</v>
      </c>
      <c r="I3648" s="67">
        <f>'Permitted Sources'!L2898</f>
        <v>0</v>
      </c>
      <c r="J3648" s="67">
        <f>'Permitted Sources'!M2898</f>
        <v>0</v>
      </c>
      <c r="K3648" t="str">
        <f t="shared" si="56"/>
        <v>Compressor Engines</v>
      </c>
    </row>
    <row r="3649" spans="1:11" x14ac:dyDescent="0.2">
      <c r="A3649" s="159" t="str">
        <f>'Permitted Sources'!A2899</f>
        <v>WYDEQ Title V</v>
      </c>
      <c r="B3649" t="str">
        <f>'Permitted Sources'!B2899</f>
        <v>56</v>
      </c>
      <c r="C3649" s="159">
        <f>'Permitted Sources'!D2899</f>
        <v>56019</v>
      </c>
      <c r="D3649" s="159" t="str">
        <f>'Permitted Sources'!E2899</f>
        <v>20200253</v>
      </c>
      <c r="E3649" t="str">
        <f>'Permitted Sources'!H2899</f>
        <v>Compressor Engines</v>
      </c>
      <c r="F3649" s="67">
        <f>'Permitted Sources'!I2899</f>
        <v>0.17</v>
      </c>
      <c r="G3649" s="67">
        <f>'Permitted Sources'!J2899</f>
        <v>0.17</v>
      </c>
      <c r="H3649" s="67">
        <f>'Permitted Sources'!K2899</f>
        <v>5.29</v>
      </c>
      <c r="I3649" s="67">
        <f>'Permitted Sources'!L2899</f>
        <v>0</v>
      </c>
      <c r="J3649" s="67">
        <f>'Permitted Sources'!M2899</f>
        <v>0</v>
      </c>
      <c r="K3649" t="str">
        <f t="shared" si="56"/>
        <v>Compressor Engines</v>
      </c>
    </row>
    <row r="3650" spans="1:11" x14ac:dyDescent="0.2">
      <c r="A3650" s="159" t="str">
        <f>'Permitted Sources'!A2900</f>
        <v>WYDEQ Title V</v>
      </c>
      <c r="B3650" t="str">
        <f>'Permitted Sources'!B2900</f>
        <v>56</v>
      </c>
      <c r="C3650" s="159">
        <f>'Permitted Sources'!D2900</f>
        <v>56019</v>
      </c>
      <c r="D3650" s="159" t="str">
        <f>'Permitted Sources'!E2900</f>
        <v>20200253</v>
      </c>
      <c r="E3650" t="str">
        <f>'Permitted Sources'!H2900</f>
        <v>Compressor Engines</v>
      </c>
      <c r="F3650" s="67">
        <f>'Permitted Sources'!I2900</f>
        <v>4.1900000000000004</v>
      </c>
      <c r="G3650" s="67">
        <f>'Permitted Sources'!J2900</f>
        <v>2.35</v>
      </c>
      <c r="H3650" s="67">
        <f>'Permitted Sources'!K2900</f>
        <v>0.13</v>
      </c>
      <c r="I3650" s="67">
        <f>'Permitted Sources'!L2900</f>
        <v>0</v>
      </c>
      <c r="J3650" s="67">
        <f>'Permitted Sources'!M2900</f>
        <v>0</v>
      </c>
      <c r="K3650" t="str">
        <f t="shared" si="56"/>
        <v>Compressor Engines</v>
      </c>
    </row>
    <row r="3651" spans="1:11" x14ac:dyDescent="0.2">
      <c r="A3651" s="159" t="str">
        <f>'Permitted Sources'!A2901</f>
        <v>WYDEQ Title V</v>
      </c>
      <c r="B3651" t="str">
        <f>'Permitted Sources'!B2901</f>
        <v>56</v>
      </c>
      <c r="C3651" s="159">
        <f>'Permitted Sources'!D2901</f>
        <v>56019</v>
      </c>
      <c r="D3651" s="159" t="str">
        <f>'Permitted Sources'!E2901</f>
        <v>20200253</v>
      </c>
      <c r="E3651" t="str">
        <f>'Permitted Sources'!H2901</f>
        <v>Compressor Engines</v>
      </c>
      <c r="F3651" s="67">
        <f>'Permitted Sources'!I2901</f>
        <v>3.8</v>
      </c>
      <c r="G3651" s="67">
        <f>'Permitted Sources'!J2901</f>
        <v>2.2200000000000002</v>
      </c>
      <c r="H3651" s="67">
        <f>'Permitted Sources'!K2901</f>
        <v>0.2</v>
      </c>
      <c r="I3651" s="67">
        <f>'Permitted Sources'!L2901</f>
        <v>0</v>
      </c>
      <c r="J3651" s="67">
        <f>'Permitted Sources'!M2901</f>
        <v>0</v>
      </c>
      <c r="K3651" t="str">
        <f t="shared" si="56"/>
        <v>Compressor Engines</v>
      </c>
    </row>
    <row r="3652" spans="1:11" x14ac:dyDescent="0.2">
      <c r="A3652" s="159" t="str">
        <f>'Permitted Sources'!A2902</f>
        <v>WYDEQ Title V</v>
      </c>
      <c r="B3652" t="str">
        <f>'Permitted Sources'!B2902</f>
        <v>56</v>
      </c>
      <c r="C3652" s="159">
        <f>'Permitted Sources'!D2902</f>
        <v>56019</v>
      </c>
      <c r="D3652" s="159" t="str">
        <f>'Permitted Sources'!E2902</f>
        <v>31000404</v>
      </c>
      <c r="E3652" t="str">
        <f>'Permitted Sources'!H2902</f>
        <v>Process Heaters</v>
      </c>
      <c r="F3652" s="67">
        <f>'Permitted Sources'!I2902</f>
        <v>0.52</v>
      </c>
      <c r="G3652" s="67">
        <f>'Permitted Sources'!J2902</f>
        <v>0.03</v>
      </c>
      <c r="H3652" s="67">
        <f>'Permitted Sources'!K2902</f>
        <v>0.44</v>
      </c>
      <c r="I3652" s="67">
        <f>'Permitted Sources'!L2902</f>
        <v>0</v>
      </c>
      <c r="J3652" s="67">
        <f>'Permitted Sources'!M2902</f>
        <v>0</v>
      </c>
      <c r="K3652" t="str">
        <f t="shared" si="56"/>
        <v>Heaters</v>
      </c>
    </row>
    <row r="3653" spans="1:11" x14ac:dyDescent="0.2">
      <c r="A3653" s="159" t="str">
        <f>'Permitted Sources'!A2903</f>
        <v>WYDEQ Title V</v>
      </c>
      <c r="B3653" t="str">
        <f>'Permitted Sources'!B2903</f>
        <v>56</v>
      </c>
      <c r="C3653" s="159">
        <f>'Permitted Sources'!D2903</f>
        <v>56019</v>
      </c>
      <c r="D3653" s="159" t="str">
        <f>'Permitted Sources'!E2903</f>
        <v>31000404</v>
      </c>
      <c r="E3653" t="str">
        <f>'Permitted Sources'!H2903</f>
        <v>Process Heaters</v>
      </c>
      <c r="F3653" s="67">
        <f>'Permitted Sources'!I2903</f>
        <v>0.52</v>
      </c>
      <c r="G3653" s="67">
        <f>'Permitted Sources'!J2903</f>
        <v>0.03</v>
      </c>
      <c r="H3653" s="67">
        <f>'Permitted Sources'!K2903</f>
        <v>0.44</v>
      </c>
      <c r="I3653" s="67">
        <f>'Permitted Sources'!L2903</f>
        <v>0</v>
      </c>
      <c r="J3653" s="67">
        <f>'Permitted Sources'!M2903</f>
        <v>0</v>
      </c>
      <c r="K3653" t="str">
        <f t="shared" si="56"/>
        <v>Heaters</v>
      </c>
    </row>
    <row r="3654" spans="1:11" x14ac:dyDescent="0.2">
      <c r="A3654" s="159" t="str">
        <f>'Permitted Sources'!A2904</f>
        <v>WYDEQ Title V</v>
      </c>
      <c r="B3654" t="str">
        <f>'Permitted Sources'!B2904</f>
        <v>56</v>
      </c>
      <c r="C3654" s="159">
        <f>'Permitted Sources'!D2904</f>
        <v>56019</v>
      </c>
      <c r="D3654" s="159" t="str">
        <f>'Permitted Sources'!E2904</f>
        <v>20200254</v>
      </c>
      <c r="E3654" t="str">
        <f>'Permitted Sources'!H2904</f>
        <v>Compressor Engines</v>
      </c>
      <c r="F3654" s="67">
        <f>'Permitted Sources'!I2904</f>
        <v>9.1</v>
      </c>
      <c r="G3654" s="67">
        <f>'Permitted Sources'!J2904</f>
        <v>12.9</v>
      </c>
      <c r="H3654" s="67">
        <f>'Permitted Sources'!K2904</f>
        <v>3.9</v>
      </c>
      <c r="I3654" s="67">
        <f>'Permitted Sources'!L2904</f>
        <v>0</v>
      </c>
      <c r="J3654" s="67">
        <f>'Permitted Sources'!M2904</f>
        <v>0</v>
      </c>
      <c r="K3654" t="str">
        <f t="shared" si="56"/>
        <v>Compressor Engines</v>
      </c>
    </row>
    <row r="3655" spans="1:11" x14ac:dyDescent="0.2">
      <c r="A3655" s="159" t="str">
        <f>'Permitted Sources'!A2905</f>
        <v>WYDEQ Title V</v>
      </c>
      <c r="B3655" t="str">
        <f>'Permitted Sources'!B2905</f>
        <v>56</v>
      </c>
      <c r="C3655" s="159">
        <f>'Permitted Sources'!D2905</f>
        <v>56019</v>
      </c>
      <c r="D3655" s="159" t="str">
        <f>'Permitted Sources'!E2905</f>
        <v>20200254</v>
      </c>
      <c r="E3655" t="str">
        <f>'Permitted Sources'!H2905</f>
        <v>Compressor Engines</v>
      </c>
      <c r="F3655" s="67">
        <f>'Permitted Sources'!I2905</f>
        <v>7.37</v>
      </c>
      <c r="G3655" s="67">
        <f>'Permitted Sources'!J2905</f>
        <v>10.45</v>
      </c>
      <c r="H3655" s="67">
        <f>'Permitted Sources'!K2905</f>
        <v>2.63</v>
      </c>
      <c r="I3655" s="67">
        <f>'Permitted Sources'!L2905</f>
        <v>0</v>
      </c>
      <c r="J3655" s="67">
        <f>'Permitted Sources'!M2905</f>
        <v>0</v>
      </c>
      <c r="K3655" t="str">
        <f t="shared" ref="K3655:K3718" si="57">IF(E3655="Unpermitted Fugitives","Fugitives",IF(E3655="Natural Gas Processing Facilities, Pump Seals","Fugitives",IF(E3655="Natural Gas Production, All Equipt Leak Fugitives","Fugitives",IF(E3655="External Combustion Boilers","Heaters",IF(E3655="Permitted Tank Losses","Condensate tank ",IF(E3655="Permitted Fugitives","Fugitives",IF(E3655="Process Heaters","Heaters",E3655)))))))</f>
        <v>Compressor Engines</v>
      </c>
    </row>
    <row r="3656" spans="1:11" x14ac:dyDescent="0.2">
      <c r="A3656" s="159" t="str">
        <f>'Permitted Sources'!A2906</f>
        <v>WYDEQ Title V</v>
      </c>
      <c r="B3656" t="str">
        <f>'Permitted Sources'!B2906</f>
        <v>56</v>
      </c>
      <c r="C3656" s="159">
        <f>'Permitted Sources'!D2906</f>
        <v>56019</v>
      </c>
      <c r="D3656" s="159" t="str">
        <f>'Permitted Sources'!E2906</f>
        <v>20200254</v>
      </c>
      <c r="E3656" t="str">
        <f>'Permitted Sources'!H2906</f>
        <v>Compressor Engines</v>
      </c>
      <c r="F3656" s="67">
        <f>'Permitted Sources'!I2906</f>
        <v>9.98</v>
      </c>
      <c r="G3656" s="67">
        <f>'Permitted Sources'!J2906</f>
        <v>14.16</v>
      </c>
      <c r="H3656" s="67">
        <f>'Permitted Sources'!K2906</f>
        <v>3.57</v>
      </c>
      <c r="I3656" s="67">
        <f>'Permitted Sources'!L2906</f>
        <v>0</v>
      </c>
      <c r="J3656" s="67">
        <f>'Permitted Sources'!M2906</f>
        <v>0</v>
      </c>
      <c r="K3656" t="str">
        <f t="shared" si="57"/>
        <v>Compressor Engines</v>
      </c>
    </row>
    <row r="3657" spans="1:11" x14ac:dyDescent="0.2">
      <c r="A3657" s="159" t="str">
        <f>'Permitted Sources'!A2907</f>
        <v>WYDEQ Title V</v>
      </c>
      <c r="B3657" t="str">
        <f>'Permitted Sources'!B2907</f>
        <v>56</v>
      </c>
      <c r="C3657" s="159">
        <f>'Permitted Sources'!D2907</f>
        <v>56019</v>
      </c>
      <c r="D3657" s="159" t="str">
        <f>'Permitted Sources'!E2907</f>
        <v>20200253</v>
      </c>
      <c r="E3657" t="str">
        <f>'Permitted Sources'!H2907</f>
        <v>Compressor Engines</v>
      </c>
      <c r="F3657" s="67">
        <f>'Permitted Sources'!I2907</f>
        <v>13.16</v>
      </c>
      <c r="G3657" s="67">
        <f>'Permitted Sources'!J2907</f>
        <v>13.16</v>
      </c>
      <c r="H3657" s="67">
        <f>'Permitted Sources'!K2907</f>
        <v>26.33</v>
      </c>
      <c r="I3657" s="67">
        <f>'Permitted Sources'!L2907</f>
        <v>0</v>
      </c>
      <c r="J3657" s="67">
        <f>'Permitted Sources'!M2907</f>
        <v>0</v>
      </c>
      <c r="K3657" t="str">
        <f t="shared" si="57"/>
        <v>Compressor Engines</v>
      </c>
    </row>
    <row r="3658" spans="1:11" x14ac:dyDescent="0.2">
      <c r="A3658" s="159" t="str">
        <f>'Permitted Sources'!A2908</f>
        <v>WYDEQ Title V</v>
      </c>
      <c r="B3658" t="str">
        <f>'Permitted Sources'!B2908</f>
        <v>56</v>
      </c>
      <c r="C3658" s="159">
        <f>'Permitted Sources'!D2908</f>
        <v>56019</v>
      </c>
      <c r="D3658" s="159" t="str">
        <f>'Permitted Sources'!E2908</f>
        <v>20200253</v>
      </c>
      <c r="E3658" t="str">
        <f>'Permitted Sources'!H2908</f>
        <v>Compressor Engines</v>
      </c>
      <c r="F3658" s="67">
        <f>'Permitted Sources'!I2908</f>
        <v>9.7200000000000006</v>
      </c>
      <c r="G3658" s="67">
        <f>'Permitted Sources'!J2908</f>
        <v>9.7200000000000006</v>
      </c>
      <c r="H3658" s="67">
        <f>'Permitted Sources'!K2908</f>
        <v>19.440000000000001</v>
      </c>
      <c r="I3658" s="67">
        <f>'Permitted Sources'!L2908</f>
        <v>0</v>
      </c>
      <c r="J3658" s="67">
        <f>'Permitted Sources'!M2908</f>
        <v>0</v>
      </c>
      <c r="K3658" t="str">
        <f t="shared" si="57"/>
        <v>Compressor Engines</v>
      </c>
    </row>
    <row r="3659" spans="1:11" x14ac:dyDescent="0.2">
      <c r="A3659" s="159" t="str">
        <f>'Permitted Sources'!A2909</f>
        <v>WYDEQ Title V</v>
      </c>
      <c r="B3659" t="str">
        <f>'Permitted Sources'!B2909</f>
        <v>56</v>
      </c>
      <c r="C3659" s="159">
        <f>'Permitted Sources'!D2909</f>
        <v>56019</v>
      </c>
      <c r="D3659" s="159" t="str">
        <f>'Permitted Sources'!E2909</f>
        <v>20200253</v>
      </c>
      <c r="E3659" t="str">
        <f>'Permitted Sources'!H2909</f>
        <v>Compressor Engines</v>
      </c>
      <c r="F3659" s="67">
        <f>'Permitted Sources'!I2909</f>
        <v>7.22</v>
      </c>
      <c r="G3659" s="67">
        <f>'Permitted Sources'!J2909</f>
        <v>7.22</v>
      </c>
      <c r="H3659" s="67">
        <f>'Permitted Sources'!K2909</f>
        <v>14.43</v>
      </c>
      <c r="I3659" s="67">
        <f>'Permitted Sources'!L2909</f>
        <v>0</v>
      </c>
      <c r="J3659" s="67">
        <f>'Permitted Sources'!M2909</f>
        <v>0</v>
      </c>
      <c r="K3659" t="str">
        <f t="shared" si="57"/>
        <v>Compressor Engines</v>
      </c>
    </row>
    <row r="3660" spans="1:11" x14ac:dyDescent="0.2">
      <c r="A3660" s="159" t="str">
        <f>'Permitted Sources'!A2910</f>
        <v>WYDEQ Title V</v>
      </c>
      <c r="B3660" t="str">
        <f>'Permitted Sources'!B2910</f>
        <v>56</v>
      </c>
      <c r="C3660" s="159">
        <f>'Permitted Sources'!D2910</f>
        <v>56019</v>
      </c>
      <c r="D3660" s="159" t="str">
        <f>'Permitted Sources'!E2910</f>
        <v>20200253</v>
      </c>
      <c r="E3660" t="str">
        <f>'Permitted Sources'!H2910</f>
        <v>Compressor Engines</v>
      </c>
      <c r="F3660" s="67">
        <f>'Permitted Sources'!I2910</f>
        <v>12.8</v>
      </c>
      <c r="G3660" s="67">
        <f>'Permitted Sources'!J2910</f>
        <v>12.8</v>
      </c>
      <c r="H3660" s="67">
        <f>'Permitted Sources'!K2910</f>
        <v>25.6</v>
      </c>
      <c r="I3660" s="67">
        <f>'Permitted Sources'!L2910</f>
        <v>0</v>
      </c>
      <c r="J3660" s="67">
        <f>'Permitted Sources'!M2910</f>
        <v>0</v>
      </c>
      <c r="K3660" t="str">
        <f t="shared" si="57"/>
        <v>Compressor Engines</v>
      </c>
    </row>
    <row r="3661" spans="1:11" x14ac:dyDescent="0.2">
      <c r="A3661" s="159" t="str">
        <f>'Permitted Sources'!A2911</f>
        <v>WYDEQ Title V</v>
      </c>
      <c r="B3661" t="str">
        <f>'Permitted Sources'!B2911</f>
        <v>56</v>
      </c>
      <c r="C3661" s="159">
        <f>'Permitted Sources'!D2911</f>
        <v>56019</v>
      </c>
      <c r="D3661" s="159" t="str">
        <f>'Permitted Sources'!E2911</f>
        <v>20200253</v>
      </c>
      <c r="E3661" t="str">
        <f>'Permitted Sources'!H2911</f>
        <v>Compressor Engines</v>
      </c>
      <c r="F3661" s="67">
        <f>'Permitted Sources'!I2911</f>
        <v>14.13</v>
      </c>
      <c r="G3661" s="67">
        <f>'Permitted Sources'!J2911</f>
        <v>14.13</v>
      </c>
      <c r="H3661" s="67">
        <f>'Permitted Sources'!K2911</f>
        <v>28.27</v>
      </c>
      <c r="I3661" s="67">
        <f>'Permitted Sources'!L2911</f>
        <v>0</v>
      </c>
      <c r="J3661" s="67">
        <f>'Permitted Sources'!M2911</f>
        <v>0</v>
      </c>
      <c r="K3661" t="str">
        <f t="shared" si="57"/>
        <v>Compressor Engines</v>
      </c>
    </row>
    <row r="3662" spans="1:11" x14ac:dyDescent="0.2">
      <c r="A3662" s="159" t="str">
        <f>'Permitted Sources'!A2912</f>
        <v>WYDEQ Title V</v>
      </c>
      <c r="B3662" t="str">
        <f>'Permitted Sources'!B2912</f>
        <v>56</v>
      </c>
      <c r="C3662" s="159">
        <f>'Permitted Sources'!D2912</f>
        <v>56019</v>
      </c>
      <c r="D3662" s="159" t="str">
        <f>'Permitted Sources'!E2912</f>
        <v>20200253</v>
      </c>
      <c r="E3662" t="str">
        <f>'Permitted Sources'!H2912</f>
        <v>Compressor Engines</v>
      </c>
      <c r="F3662" s="67">
        <f>'Permitted Sources'!I2912</f>
        <v>8.64</v>
      </c>
      <c r="G3662" s="67">
        <f>'Permitted Sources'!J2912</f>
        <v>8.64</v>
      </c>
      <c r="H3662" s="67">
        <f>'Permitted Sources'!K2912</f>
        <v>17.29</v>
      </c>
      <c r="I3662" s="67">
        <f>'Permitted Sources'!L2912</f>
        <v>0</v>
      </c>
      <c r="J3662" s="67">
        <f>'Permitted Sources'!M2912</f>
        <v>0</v>
      </c>
      <c r="K3662" t="str">
        <f t="shared" si="57"/>
        <v>Compressor Engines</v>
      </c>
    </row>
    <row r="3663" spans="1:11" x14ac:dyDescent="0.2">
      <c r="A3663" s="159" t="str">
        <f>'Permitted Sources'!A2913</f>
        <v>WYDEQ Title V</v>
      </c>
      <c r="B3663" t="str">
        <f>'Permitted Sources'!B2913</f>
        <v>56</v>
      </c>
      <c r="C3663" s="159">
        <f>'Permitted Sources'!D2913</f>
        <v>56019</v>
      </c>
      <c r="D3663" s="159" t="str">
        <f>'Permitted Sources'!E2913</f>
        <v>20200253</v>
      </c>
      <c r="E3663" t="str">
        <f>'Permitted Sources'!H2913</f>
        <v>Compressor Engines</v>
      </c>
      <c r="F3663" s="67">
        <f>'Permitted Sources'!I2913</f>
        <v>7.99</v>
      </c>
      <c r="G3663" s="67">
        <f>'Permitted Sources'!J2913</f>
        <v>7.78</v>
      </c>
      <c r="H3663" s="67">
        <f>'Permitted Sources'!K2913</f>
        <v>15.56</v>
      </c>
      <c r="I3663" s="67">
        <f>'Permitted Sources'!L2913</f>
        <v>0</v>
      </c>
      <c r="J3663" s="67">
        <f>'Permitted Sources'!M2913</f>
        <v>0</v>
      </c>
      <c r="K3663" t="str">
        <f t="shared" si="57"/>
        <v>Compressor Engines</v>
      </c>
    </row>
    <row r="3664" spans="1:11" x14ac:dyDescent="0.2">
      <c r="A3664" s="159" t="str">
        <f>'Permitted Sources'!A2914</f>
        <v>WYDEQ Title V</v>
      </c>
      <c r="B3664" t="str">
        <f>'Permitted Sources'!B2914</f>
        <v>56</v>
      </c>
      <c r="C3664" s="159">
        <f>'Permitted Sources'!D2914</f>
        <v>56019</v>
      </c>
      <c r="D3664" s="159" t="str">
        <f>'Permitted Sources'!E2914</f>
        <v>20200254</v>
      </c>
      <c r="E3664" t="str">
        <f>'Permitted Sources'!H2914</f>
        <v>Compressor Engines</v>
      </c>
      <c r="F3664" s="67">
        <f>'Permitted Sources'!I2914</f>
        <v>10.52</v>
      </c>
      <c r="G3664" s="67">
        <f>'Permitted Sources'!J2914</f>
        <v>7.12</v>
      </c>
      <c r="H3664" s="67">
        <f>'Permitted Sources'!K2914</f>
        <v>3.51</v>
      </c>
      <c r="I3664" s="67">
        <f>'Permitted Sources'!L2914</f>
        <v>0</v>
      </c>
      <c r="J3664" s="67">
        <f>'Permitted Sources'!M2914</f>
        <v>0</v>
      </c>
      <c r="K3664" t="str">
        <f t="shared" si="57"/>
        <v>Compressor Engines</v>
      </c>
    </row>
    <row r="3665" spans="1:11" x14ac:dyDescent="0.2">
      <c r="A3665" s="159" t="str">
        <f>'Permitted Sources'!A2915</f>
        <v>WYDEQ Title V</v>
      </c>
      <c r="B3665" t="str">
        <f>'Permitted Sources'!B2915</f>
        <v>56</v>
      </c>
      <c r="C3665" s="159">
        <f>'Permitted Sources'!D2915</f>
        <v>56019</v>
      </c>
      <c r="D3665" s="159" t="str">
        <f>'Permitted Sources'!E2915</f>
        <v>20200254</v>
      </c>
      <c r="E3665" t="str">
        <f>'Permitted Sources'!H2915</f>
        <v>Compressor Engines</v>
      </c>
      <c r="F3665" s="67">
        <f>'Permitted Sources'!I2915</f>
        <v>2.82</v>
      </c>
      <c r="G3665" s="67">
        <f>'Permitted Sources'!J2915</f>
        <v>1.91</v>
      </c>
      <c r="H3665" s="67">
        <f>'Permitted Sources'!K2915</f>
        <v>0.94</v>
      </c>
      <c r="I3665" s="67">
        <f>'Permitted Sources'!L2915</f>
        <v>0</v>
      </c>
      <c r="J3665" s="67">
        <f>'Permitted Sources'!M2915</f>
        <v>0</v>
      </c>
      <c r="K3665" t="str">
        <f t="shared" si="57"/>
        <v>Compressor Engines</v>
      </c>
    </row>
    <row r="3666" spans="1:11" x14ac:dyDescent="0.2">
      <c r="A3666" s="159" t="str">
        <f>'Permitted Sources'!A2916</f>
        <v>WYDEQ Title V</v>
      </c>
      <c r="B3666" t="str">
        <f>'Permitted Sources'!B2916</f>
        <v>56</v>
      </c>
      <c r="C3666" s="159">
        <f>'Permitted Sources'!D2916</f>
        <v>56019</v>
      </c>
      <c r="D3666" s="159" t="str">
        <f>'Permitted Sources'!E2916</f>
        <v>20200253</v>
      </c>
      <c r="E3666" t="str">
        <f>'Permitted Sources'!H2916</f>
        <v>Compressor Engines</v>
      </c>
      <c r="F3666" s="67">
        <f>'Permitted Sources'!I2916</f>
        <v>7.49</v>
      </c>
      <c r="G3666" s="67">
        <f>'Permitted Sources'!J2916</f>
        <v>7.29</v>
      </c>
      <c r="H3666" s="67">
        <f>'Permitted Sources'!K2916</f>
        <v>14.58</v>
      </c>
      <c r="I3666" s="67">
        <f>'Permitted Sources'!L2916</f>
        <v>0</v>
      </c>
      <c r="J3666" s="67">
        <f>'Permitted Sources'!M2916</f>
        <v>0</v>
      </c>
      <c r="K3666" t="str">
        <f t="shared" si="57"/>
        <v>Compressor Engines</v>
      </c>
    </row>
    <row r="3667" spans="1:11" x14ac:dyDescent="0.2">
      <c r="A3667" s="159" t="str">
        <f>'Permitted Sources'!A2917</f>
        <v>WYDEQ Title V</v>
      </c>
      <c r="B3667" t="str">
        <f>'Permitted Sources'!B2917</f>
        <v>56</v>
      </c>
      <c r="C3667" s="159">
        <f>'Permitted Sources'!D2917</f>
        <v>56019</v>
      </c>
      <c r="D3667" s="159" t="str">
        <f>'Permitted Sources'!E2917</f>
        <v>20200253</v>
      </c>
      <c r="E3667" t="str">
        <f>'Permitted Sources'!H2917</f>
        <v>Compressor Engines</v>
      </c>
      <c r="F3667" s="67">
        <f>'Permitted Sources'!I2917</f>
        <v>7.17</v>
      </c>
      <c r="G3667" s="67">
        <f>'Permitted Sources'!J2917</f>
        <v>6.99</v>
      </c>
      <c r="H3667" s="67">
        <f>'Permitted Sources'!K2917</f>
        <v>13.97</v>
      </c>
      <c r="I3667" s="67">
        <f>'Permitted Sources'!L2917</f>
        <v>0</v>
      </c>
      <c r="J3667" s="67">
        <f>'Permitted Sources'!M2917</f>
        <v>0</v>
      </c>
      <c r="K3667" t="str">
        <f t="shared" si="57"/>
        <v>Compressor Engines</v>
      </c>
    </row>
    <row r="3668" spans="1:11" x14ac:dyDescent="0.2">
      <c r="A3668" s="159" t="str">
        <f>'Permitted Sources'!A2918</f>
        <v>WYDEQ Title V</v>
      </c>
      <c r="B3668" t="str">
        <f>'Permitted Sources'!B2918</f>
        <v>56</v>
      </c>
      <c r="C3668" s="159">
        <f>'Permitted Sources'!D2918</f>
        <v>56019</v>
      </c>
      <c r="D3668" s="159" t="str">
        <f>'Permitted Sources'!E2918</f>
        <v>20200253</v>
      </c>
      <c r="E3668" t="str">
        <f>'Permitted Sources'!H2918</f>
        <v>Compressor Engines</v>
      </c>
      <c r="F3668" s="67">
        <f>'Permitted Sources'!I2918</f>
        <v>7.36</v>
      </c>
      <c r="G3668" s="67">
        <f>'Permitted Sources'!J2918</f>
        <v>7.17</v>
      </c>
      <c r="H3668" s="67">
        <f>'Permitted Sources'!K2918</f>
        <v>14.34</v>
      </c>
      <c r="I3668" s="67">
        <f>'Permitted Sources'!L2918</f>
        <v>0</v>
      </c>
      <c r="J3668" s="67">
        <f>'Permitted Sources'!M2918</f>
        <v>0</v>
      </c>
      <c r="K3668" t="str">
        <f t="shared" si="57"/>
        <v>Compressor Engines</v>
      </c>
    </row>
    <row r="3669" spans="1:11" x14ac:dyDescent="0.2">
      <c r="A3669" s="159" t="str">
        <f>'Permitted Sources'!A2919</f>
        <v>WYDEQ Title V</v>
      </c>
      <c r="B3669" t="str">
        <f>'Permitted Sources'!B2919</f>
        <v>56</v>
      </c>
      <c r="C3669" s="159">
        <f>'Permitted Sources'!D2919</f>
        <v>56019</v>
      </c>
      <c r="D3669" s="159" t="str">
        <f>'Permitted Sources'!E2919</f>
        <v>20200253</v>
      </c>
      <c r="E3669" t="str">
        <f>'Permitted Sources'!H2919</f>
        <v>Compressor Engines</v>
      </c>
      <c r="F3669" s="67">
        <f>'Permitted Sources'!I2919</f>
        <v>3.37</v>
      </c>
      <c r="G3669" s="67">
        <f>'Permitted Sources'!J2919</f>
        <v>3.28</v>
      </c>
      <c r="H3669" s="67">
        <f>'Permitted Sources'!K2919</f>
        <v>6.57</v>
      </c>
      <c r="I3669" s="67">
        <f>'Permitted Sources'!L2919</f>
        <v>0</v>
      </c>
      <c r="J3669" s="67">
        <f>'Permitted Sources'!M2919</f>
        <v>0</v>
      </c>
      <c r="K3669" t="str">
        <f t="shared" si="57"/>
        <v>Compressor Engines</v>
      </c>
    </row>
    <row r="3670" spans="1:11" x14ac:dyDescent="0.2">
      <c r="A3670" s="159" t="str">
        <f>'Permitted Sources'!A2920</f>
        <v>WYDEQ Title V</v>
      </c>
      <c r="B3670" t="str">
        <f>'Permitted Sources'!B2920</f>
        <v>56</v>
      </c>
      <c r="C3670" s="159">
        <f>'Permitted Sources'!D2920</f>
        <v>56019</v>
      </c>
      <c r="D3670" s="159" t="str">
        <f>'Permitted Sources'!E2920</f>
        <v>20200253</v>
      </c>
      <c r="E3670" t="str">
        <f>'Permitted Sources'!H2920</f>
        <v>Compressor Engines</v>
      </c>
      <c r="F3670" s="67">
        <f>'Permitted Sources'!I2920</f>
        <v>3.67</v>
      </c>
      <c r="G3670" s="67">
        <f>'Permitted Sources'!J2920</f>
        <v>3.58</v>
      </c>
      <c r="H3670" s="67">
        <f>'Permitted Sources'!K2920</f>
        <v>7.15</v>
      </c>
      <c r="I3670" s="67">
        <f>'Permitted Sources'!L2920</f>
        <v>0</v>
      </c>
      <c r="J3670" s="67">
        <f>'Permitted Sources'!M2920</f>
        <v>0</v>
      </c>
      <c r="K3670" t="str">
        <f t="shared" si="57"/>
        <v>Compressor Engines</v>
      </c>
    </row>
    <row r="3671" spans="1:11" x14ac:dyDescent="0.2">
      <c r="A3671" s="159" t="str">
        <f>'Permitted Sources'!A2921</f>
        <v>WYDEQ Title V</v>
      </c>
      <c r="B3671" t="str">
        <f>'Permitted Sources'!B2921</f>
        <v>56</v>
      </c>
      <c r="C3671" s="159">
        <f>'Permitted Sources'!D2921</f>
        <v>56019</v>
      </c>
      <c r="D3671" s="159" t="str">
        <f>'Permitted Sources'!E2921</f>
        <v>20200253</v>
      </c>
      <c r="E3671" t="str">
        <f>'Permitted Sources'!H2921</f>
        <v>Compressor Engines</v>
      </c>
      <c r="F3671" s="67">
        <f>'Permitted Sources'!I2921</f>
        <v>4.67</v>
      </c>
      <c r="G3671" s="67">
        <f>'Permitted Sources'!J2921</f>
        <v>4.54</v>
      </c>
      <c r="H3671" s="67">
        <f>'Permitted Sources'!K2921</f>
        <v>9.09</v>
      </c>
      <c r="I3671" s="67">
        <f>'Permitted Sources'!L2921</f>
        <v>0</v>
      </c>
      <c r="J3671" s="67">
        <f>'Permitted Sources'!M2921</f>
        <v>0</v>
      </c>
      <c r="K3671" t="str">
        <f t="shared" si="57"/>
        <v>Compressor Engines</v>
      </c>
    </row>
    <row r="3672" spans="1:11" x14ac:dyDescent="0.2">
      <c r="A3672" s="159" t="str">
        <f>'Permitted Sources'!A2922</f>
        <v>WYDEQ Title V</v>
      </c>
      <c r="B3672" t="str">
        <f>'Permitted Sources'!B2922</f>
        <v>56</v>
      </c>
      <c r="C3672" s="159">
        <f>'Permitted Sources'!D2922</f>
        <v>56019</v>
      </c>
      <c r="D3672" s="159" t="str">
        <f>'Permitted Sources'!E2922</f>
        <v>20200253</v>
      </c>
      <c r="E3672" t="str">
        <f>'Permitted Sources'!H2922</f>
        <v>Compressor Engines</v>
      </c>
      <c r="F3672" s="67">
        <f>'Permitted Sources'!I2922</f>
        <v>4.08</v>
      </c>
      <c r="G3672" s="67">
        <f>'Permitted Sources'!J2922</f>
        <v>3.98</v>
      </c>
      <c r="H3672" s="67">
        <f>'Permitted Sources'!K2922</f>
        <v>7.95</v>
      </c>
      <c r="I3672" s="67">
        <f>'Permitted Sources'!L2922</f>
        <v>0</v>
      </c>
      <c r="J3672" s="67">
        <f>'Permitted Sources'!M2922</f>
        <v>0</v>
      </c>
      <c r="K3672" t="str">
        <f t="shared" si="57"/>
        <v>Compressor Engines</v>
      </c>
    </row>
    <row r="3673" spans="1:11" x14ac:dyDescent="0.2">
      <c r="A3673" s="159" t="str">
        <f>'Permitted Sources'!A2923</f>
        <v>WYDEQ Title V</v>
      </c>
      <c r="B3673" t="str">
        <f>'Permitted Sources'!B2923</f>
        <v>56</v>
      </c>
      <c r="C3673" s="159">
        <f>'Permitted Sources'!D2923</f>
        <v>56019</v>
      </c>
      <c r="D3673" s="159" t="str">
        <f>'Permitted Sources'!E2923</f>
        <v>20200254</v>
      </c>
      <c r="E3673" t="str">
        <f>'Permitted Sources'!H2923</f>
        <v>Compressor Engines</v>
      </c>
      <c r="F3673" s="67">
        <f>'Permitted Sources'!I2923</f>
        <v>6.75</v>
      </c>
      <c r="G3673" s="67">
        <f>'Permitted Sources'!J2923</f>
        <v>4.57</v>
      </c>
      <c r="H3673" s="67">
        <f>'Permitted Sources'!K2923</f>
        <v>2.25</v>
      </c>
      <c r="I3673" s="67">
        <f>'Permitted Sources'!L2923</f>
        <v>0</v>
      </c>
      <c r="J3673" s="67">
        <f>'Permitted Sources'!M2923</f>
        <v>0</v>
      </c>
      <c r="K3673" t="str">
        <f t="shared" si="57"/>
        <v>Compressor Engines</v>
      </c>
    </row>
    <row r="3674" spans="1:11" x14ac:dyDescent="0.2">
      <c r="A3674" s="159" t="str">
        <f>'Permitted Sources'!A2924</f>
        <v>WYDEQ Title V</v>
      </c>
      <c r="B3674" t="str">
        <f>'Permitted Sources'!B2924</f>
        <v>56</v>
      </c>
      <c r="C3674" s="159">
        <f>'Permitted Sources'!D2924</f>
        <v>56019</v>
      </c>
      <c r="D3674" s="159" t="str">
        <f>'Permitted Sources'!E2924</f>
        <v>31000404</v>
      </c>
      <c r="E3674" t="str">
        <f>'Permitted Sources'!H2924</f>
        <v>Process Heaters</v>
      </c>
      <c r="F3674" s="67">
        <f>'Permitted Sources'!I2924</f>
        <v>0.52</v>
      </c>
      <c r="G3674" s="67">
        <f>'Permitted Sources'!J2924</f>
        <v>0.03</v>
      </c>
      <c r="H3674" s="67">
        <f>'Permitted Sources'!K2924</f>
        <v>0.44</v>
      </c>
      <c r="I3674" s="67">
        <f>'Permitted Sources'!L2924</f>
        <v>0</v>
      </c>
      <c r="J3674" s="67">
        <f>'Permitted Sources'!M2924</f>
        <v>0</v>
      </c>
      <c r="K3674" t="str">
        <f t="shared" si="57"/>
        <v>Heaters</v>
      </c>
    </row>
    <row r="3675" spans="1:11" x14ac:dyDescent="0.2">
      <c r="A3675" s="159" t="str">
        <f>'Permitted Sources'!A2925</f>
        <v>WYDEQ Title V</v>
      </c>
      <c r="B3675" t="str">
        <f>'Permitted Sources'!B2925</f>
        <v>56</v>
      </c>
      <c r="C3675" s="159">
        <f>'Permitted Sources'!D2925</f>
        <v>56019</v>
      </c>
      <c r="D3675" s="159" t="str">
        <f>'Permitted Sources'!E2925</f>
        <v>31000228</v>
      </c>
      <c r="E3675" t="str">
        <f>'Permitted Sources'!H2925</f>
        <v>Dehydrator</v>
      </c>
      <c r="F3675" s="67">
        <f>'Permitted Sources'!I2925</f>
        <v>0.39</v>
      </c>
      <c r="G3675" s="67">
        <f>'Permitted Sources'!J2925</f>
        <v>0.02</v>
      </c>
      <c r="H3675" s="67">
        <f>'Permitted Sources'!K2925</f>
        <v>0.32</v>
      </c>
      <c r="I3675" s="67">
        <f>'Permitted Sources'!L2925</f>
        <v>0</v>
      </c>
      <c r="J3675" s="67">
        <f>'Permitted Sources'!M2925</f>
        <v>0</v>
      </c>
      <c r="K3675" t="str">
        <f t="shared" si="57"/>
        <v>Dehydrator</v>
      </c>
    </row>
    <row r="3676" spans="1:11" x14ac:dyDescent="0.2">
      <c r="A3676" s="159" t="str">
        <f>'Permitted Sources'!A2926</f>
        <v>WYDEQ Title V</v>
      </c>
      <c r="B3676" t="str">
        <f>'Permitted Sources'!B2926</f>
        <v>56</v>
      </c>
      <c r="C3676" s="159">
        <f>'Permitted Sources'!D2926</f>
        <v>56019</v>
      </c>
      <c r="D3676" s="159" t="str">
        <f>'Permitted Sources'!E2926</f>
        <v>31000228</v>
      </c>
      <c r="E3676" t="str">
        <f>'Permitted Sources'!H2926</f>
        <v>Dehydrator</v>
      </c>
      <c r="F3676" s="67">
        <f>'Permitted Sources'!I2926</f>
        <v>0.39</v>
      </c>
      <c r="G3676" s="67">
        <f>'Permitted Sources'!J2926</f>
        <v>0.02</v>
      </c>
      <c r="H3676" s="67">
        <f>'Permitted Sources'!K2926</f>
        <v>0.32</v>
      </c>
      <c r="I3676" s="67">
        <f>'Permitted Sources'!L2926</f>
        <v>0</v>
      </c>
      <c r="J3676" s="67">
        <f>'Permitted Sources'!M2926</f>
        <v>0</v>
      </c>
      <c r="K3676" t="str">
        <f t="shared" si="57"/>
        <v>Dehydrator</v>
      </c>
    </row>
    <row r="3677" spans="1:11" x14ac:dyDescent="0.2">
      <c r="A3677" s="159" t="str">
        <f>'Permitted Sources'!A2927</f>
        <v>WYDEQ Title V</v>
      </c>
      <c r="B3677" t="str">
        <f>'Permitted Sources'!B2927</f>
        <v>56</v>
      </c>
      <c r="C3677" s="159">
        <f>'Permitted Sources'!D2927</f>
        <v>56019</v>
      </c>
      <c r="D3677" s="159" t="str">
        <f>'Permitted Sources'!E2927</f>
        <v>20200254</v>
      </c>
      <c r="E3677" t="str">
        <f>'Permitted Sources'!H2927</f>
        <v>Compressor Engines</v>
      </c>
      <c r="F3677" s="67">
        <f>'Permitted Sources'!I2927</f>
        <v>10.62</v>
      </c>
      <c r="G3677" s="67">
        <f>'Permitted Sources'!J2927</f>
        <v>15.38</v>
      </c>
      <c r="H3677" s="67">
        <f>'Permitted Sources'!K2927</f>
        <v>3.93</v>
      </c>
      <c r="I3677" s="67">
        <f>'Permitted Sources'!L2927</f>
        <v>0</v>
      </c>
      <c r="J3677" s="67">
        <f>'Permitted Sources'!M2927</f>
        <v>0</v>
      </c>
      <c r="K3677" t="str">
        <f t="shared" si="57"/>
        <v>Compressor Engines</v>
      </c>
    </row>
    <row r="3678" spans="1:11" x14ac:dyDescent="0.2">
      <c r="A3678" s="159" t="str">
        <f>'Permitted Sources'!A2928</f>
        <v>WYDEQ Title V</v>
      </c>
      <c r="B3678" t="str">
        <f>'Permitted Sources'!B2928</f>
        <v>56</v>
      </c>
      <c r="C3678" s="159">
        <f>'Permitted Sources'!D2928</f>
        <v>56019</v>
      </c>
      <c r="D3678" s="159" t="str">
        <f>'Permitted Sources'!E2928</f>
        <v>20200254</v>
      </c>
      <c r="E3678" t="str">
        <f>'Permitted Sources'!H2928</f>
        <v>Compressor Engines</v>
      </c>
      <c r="F3678" s="67">
        <f>'Permitted Sources'!I2928</f>
        <v>8.91</v>
      </c>
      <c r="G3678" s="67">
        <f>'Permitted Sources'!J2928</f>
        <v>12.9</v>
      </c>
      <c r="H3678" s="67">
        <f>'Permitted Sources'!K2928</f>
        <v>3.3</v>
      </c>
      <c r="I3678" s="67">
        <f>'Permitted Sources'!L2928</f>
        <v>0</v>
      </c>
      <c r="J3678" s="67">
        <f>'Permitted Sources'!M2928</f>
        <v>0</v>
      </c>
      <c r="K3678" t="str">
        <f t="shared" si="57"/>
        <v>Compressor Engines</v>
      </c>
    </row>
    <row r="3679" spans="1:11" x14ac:dyDescent="0.2">
      <c r="A3679" s="159" t="str">
        <f>'Permitted Sources'!A2929</f>
        <v>WYDEQ Title V</v>
      </c>
      <c r="B3679" t="str">
        <f>'Permitted Sources'!B2929</f>
        <v>56</v>
      </c>
      <c r="C3679" s="159">
        <f>'Permitted Sources'!D2929</f>
        <v>56019</v>
      </c>
      <c r="D3679" s="159" t="str">
        <f>'Permitted Sources'!E2929</f>
        <v>20200254</v>
      </c>
      <c r="E3679" t="str">
        <f>'Permitted Sources'!H2929</f>
        <v>Compressor Engines</v>
      </c>
      <c r="F3679" s="67">
        <f>'Permitted Sources'!I2929</f>
        <v>10.4</v>
      </c>
      <c r="G3679" s="67">
        <f>'Permitted Sources'!J2929</f>
        <v>15.06</v>
      </c>
      <c r="H3679" s="67">
        <f>'Permitted Sources'!K2929</f>
        <v>3.85</v>
      </c>
      <c r="I3679" s="67">
        <f>'Permitted Sources'!L2929</f>
        <v>0</v>
      </c>
      <c r="J3679" s="67">
        <f>'Permitted Sources'!M2929</f>
        <v>0</v>
      </c>
      <c r="K3679" t="str">
        <f t="shared" si="57"/>
        <v>Compressor Engines</v>
      </c>
    </row>
    <row r="3680" spans="1:11" x14ac:dyDescent="0.2">
      <c r="A3680" s="159" t="str">
        <f>'Permitted Sources'!A2930</f>
        <v>WYDEQ Title V</v>
      </c>
      <c r="B3680" t="str">
        <f>'Permitted Sources'!B2930</f>
        <v>56</v>
      </c>
      <c r="C3680" s="159">
        <f>'Permitted Sources'!D2930</f>
        <v>56019</v>
      </c>
      <c r="D3680" s="159" t="str">
        <f>'Permitted Sources'!E2930</f>
        <v>20200253</v>
      </c>
      <c r="E3680" t="str">
        <f>'Permitted Sources'!H2930</f>
        <v>Compressor Engines</v>
      </c>
      <c r="F3680" s="67">
        <f>'Permitted Sources'!I2930</f>
        <v>10.42</v>
      </c>
      <c r="G3680" s="67">
        <f>'Permitted Sources'!J2930</f>
        <v>15.08</v>
      </c>
      <c r="H3680" s="67">
        <f>'Permitted Sources'!K2930</f>
        <v>3.86</v>
      </c>
      <c r="I3680" s="67">
        <f>'Permitted Sources'!L2930</f>
        <v>0</v>
      </c>
      <c r="J3680" s="67">
        <f>'Permitted Sources'!M2930</f>
        <v>0</v>
      </c>
      <c r="K3680" t="str">
        <f t="shared" si="57"/>
        <v>Compressor Engines</v>
      </c>
    </row>
    <row r="3681" spans="1:11" x14ac:dyDescent="0.2">
      <c r="A3681" s="159" t="str">
        <f>'Permitted Sources'!A2931</f>
        <v>WYDEQ Title V</v>
      </c>
      <c r="B3681" t="str">
        <f>'Permitted Sources'!B2931</f>
        <v>56</v>
      </c>
      <c r="C3681" s="159">
        <f>'Permitted Sources'!D2931</f>
        <v>56019</v>
      </c>
      <c r="D3681" s="159" t="str">
        <f>'Permitted Sources'!E2931</f>
        <v>20200253</v>
      </c>
      <c r="E3681" t="str">
        <f>'Permitted Sources'!H2931</f>
        <v>Compressor Engines</v>
      </c>
      <c r="F3681" s="67">
        <f>'Permitted Sources'!I2931</f>
        <v>14.35</v>
      </c>
      <c r="G3681" s="67">
        <f>'Permitted Sources'!J2931</f>
        <v>14.35</v>
      </c>
      <c r="H3681" s="67">
        <f>'Permitted Sources'!K2931</f>
        <v>28.7</v>
      </c>
      <c r="I3681" s="67">
        <f>'Permitted Sources'!L2931</f>
        <v>0</v>
      </c>
      <c r="J3681" s="67">
        <f>'Permitted Sources'!M2931</f>
        <v>0</v>
      </c>
      <c r="K3681" t="str">
        <f t="shared" si="57"/>
        <v>Compressor Engines</v>
      </c>
    </row>
    <row r="3682" spans="1:11" x14ac:dyDescent="0.2">
      <c r="A3682" s="159" t="str">
        <f>'Permitted Sources'!A2932</f>
        <v>WYDEQ Title V</v>
      </c>
      <c r="B3682" t="str">
        <f>'Permitted Sources'!B2932</f>
        <v>56</v>
      </c>
      <c r="C3682" s="159">
        <f>'Permitted Sources'!D2932</f>
        <v>56019</v>
      </c>
      <c r="D3682" s="159" t="str">
        <f>'Permitted Sources'!E2932</f>
        <v>20200253</v>
      </c>
      <c r="E3682" t="str">
        <f>'Permitted Sources'!H2932</f>
        <v>Compressor Engines</v>
      </c>
      <c r="F3682" s="67">
        <f>'Permitted Sources'!I2932</f>
        <v>14.11</v>
      </c>
      <c r="G3682" s="67">
        <f>'Permitted Sources'!J2932</f>
        <v>14.11</v>
      </c>
      <c r="H3682" s="67">
        <f>'Permitted Sources'!K2932</f>
        <v>28.22</v>
      </c>
      <c r="I3682" s="67">
        <f>'Permitted Sources'!L2932</f>
        <v>0</v>
      </c>
      <c r="J3682" s="67">
        <f>'Permitted Sources'!M2932</f>
        <v>0</v>
      </c>
      <c r="K3682" t="str">
        <f t="shared" si="57"/>
        <v>Compressor Engines</v>
      </c>
    </row>
    <row r="3683" spans="1:11" x14ac:dyDescent="0.2">
      <c r="A3683" s="159" t="str">
        <f>'Permitted Sources'!A2933</f>
        <v>WYDEQ Title V</v>
      </c>
      <c r="B3683" t="str">
        <f>'Permitted Sources'!B2933</f>
        <v>56</v>
      </c>
      <c r="C3683" s="159">
        <f>'Permitted Sources'!D2933</f>
        <v>56019</v>
      </c>
      <c r="D3683" s="159" t="str">
        <f>'Permitted Sources'!E2933</f>
        <v>20200254</v>
      </c>
      <c r="E3683" t="str">
        <f>'Permitted Sources'!H2933</f>
        <v>Compressor Engines</v>
      </c>
      <c r="F3683" s="67">
        <f>'Permitted Sources'!I2933</f>
        <v>11.91</v>
      </c>
      <c r="G3683" s="67">
        <f>'Permitted Sources'!J2933</f>
        <v>8.02</v>
      </c>
      <c r="H3683" s="67">
        <f>'Permitted Sources'!K2933</f>
        <v>3.97</v>
      </c>
      <c r="I3683" s="67">
        <f>'Permitted Sources'!L2933</f>
        <v>0</v>
      </c>
      <c r="J3683" s="67">
        <f>'Permitted Sources'!M2933</f>
        <v>0</v>
      </c>
      <c r="K3683" t="str">
        <f t="shared" si="57"/>
        <v>Compressor Engines</v>
      </c>
    </row>
    <row r="3684" spans="1:11" x14ac:dyDescent="0.2">
      <c r="A3684" s="159" t="str">
        <f>'Permitted Sources'!A2934</f>
        <v>WYDEQ Title V</v>
      </c>
      <c r="B3684" t="str">
        <f>'Permitted Sources'!B2934</f>
        <v>56</v>
      </c>
      <c r="C3684" s="159">
        <f>'Permitted Sources'!D2934</f>
        <v>56019</v>
      </c>
      <c r="D3684" s="159" t="str">
        <f>'Permitted Sources'!E2934</f>
        <v>20200254</v>
      </c>
      <c r="E3684" t="str">
        <f>'Permitted Sources'!H2934</f>
        <v>Compressor Engines</v>
      </c>
      <c r="F3684" s="67">
        <f>'Permitted Sources'!I2934</f>
        <v>11.98</v>
      </c>
      <c r="G3684" s="67">
        <f>'Permitted Sources'!J2934</f>
        <v>8.06</v>
      </c>
      <c r="H3684" s="67">
        <f>'Permitted Sources'!K2934</f>
        <v>3.99</v>
      </c>
      <c r="I3684" s="67">
        <f>'Permitted Sources'!L2934</f>
        <v>0</v>
      </c>
      <c r="J3684" s="67">
        <f>'Permitted Sources'!M2934</f>
        <v>0</v>
      </c>
      <c r="K3684" t="str">
        <f t="shared" si="57"/>
        <v>Compressor Engines</v>
      </c>
    </row>
    <row r="3685" spans="1:11" x14ac:dyDescent="0.2">
      <c r="A3685" s="159" t="str">
        <f>'Permitted Sources'!A2935</f>
        <v>WYDEQ Title V</v>
      </c>
      <c r="B3685" t="str">
        <f>'Permitted Sources'!B2935</f>
        <v>56</v>
      </c>
      <c r="C3685" s="159">
        <f>'Permitted Sources'!D2935</f>
        <v>56019</v>
      </c>
      <c r="D3685" s="159" t="str">
        <f>'Permitted Sources'!E2935</f>
        <v>20200254</v>
      </c>
      <c r="E3685" t="str">
        <f>'Permitted Sources'!H2935</f>
        <v>Compressor Engines</v>
      </c>
      <c r="F3685" s="67">
        <f>'Permitted Sources'!I2935</f>
        <v>11.43</v>
      </c>
      <c r="G3685" s="67">
        <f>'Permitted Sources'!J2935</f>
        <v>7.7</v>
      </c>
      <c r="H3685" s="67">
        <f>'Permitted Sources'!K2935</f>
        <v>3.81</v>
      </c>
      <c r="I3685" s="67">
        <f>'Permitted Sources'!L2935</f>
        <v>0</v>
      </c>
      <c r="J3685" s="67">
        <f>'Permitted Sources'!M2935</f>
        <v>0</v>
      </c>
      <c r="K3685" t="str">
        <f t="shared" si="57"/>
        <v>Compressor Engines</v>
      </c>
    </row>
    <row r="3686" spans="1:11" x14ac:dyDescent="0.2">
      <c r="A3686" s="159" t="str">
        <f>'Permitted Sources'!A2936</f>
        <v>WYDEQ Title V</v>
      </c>
      <c r="B3686" t="str">
        <f>'Permitted Sources'!B2936</f>
        <v>56</v>
      </c>
      <c r="C3686" s="159">
        <f>'Permitted Sources'!D2936</f>
        <v>56019</v>
      </c>
      <c r="D3686" s="159" t="str">
        <f>'Permitted Sources'!E2936</f>
        <v>20200254</v>
      </c>
      <c r="E3686" t="str">
        <f>'Permitted Sources'!H2936</f>
        <v>Compressor Engines</v>
      </c>
      <c r="F3686" s="67">
        <f>'Permitted Sources'!I2936</f>
        <v>11.92</v>
      </c>
      <c r="G3686" s="67">
        <f>'Permitted Sources'!J2936</f>
        <v>8.02</v>
      </c>
      <c r="H3686" s="67">
        <f>'Permitted Sources'!K2936</f>
        <v>3.97</v>
      </c>
      <c r="I3686" s="67">
        <f>'Permitted Sources'!L2936</f>
        <v>0</v>
      </c>
      <c r="J3686" s="67">
        <f>'Permitted Sources'!M2936</f>
        <v>0</v>
      </c>
      <c r="K3686" t="str">
        <f t="shared" si="57"/>
        <v>Compressor Engines</v>
      </c>
    </row>
    <row r="3687" spans="1:11" x14ac:dyDescent="0.2">
      <c r="A3687" s="159" t="str">
        <f>'Permitted Sources'!A2937</f>
        <v>WYDEQ Title V</v>
      </c>
      <c r="B3687" t="str">
        <f>'Permitted Sources'!B2937</f>
        <v>56</v>
      </c>
      <c r="C3687" s="159">
        <f>'Permitted Sources'!D2937</f>
        <v>56019</v>
      </c>
      <c r="D3687" s="159" t="str">
        <f>'Permitted Sources'!E2937</f>
        <v>20200254</v>
      </c>
      <c r="E3687" t="str">
        <f>'Permitted Sources'!H2937</f>
        <v>Compressor Engines</v>
      </c>
      <c r="F3687" s="67">
        <f>'Permitted Sources'!I2937</f>
        <v>11.14</v>
      </c>
      <c r="G3687" s="67">
        <f>'Permitted Sources'!J2937</f>
        <v>7.5</v>
      </c>
      <c r="H3687" s="67">
        <f>'Permitted Sources'!K2937</f>
        <v>3.71</v>
      </c>
      <c r="I3687" s="67">
        <f>'Permitted Sources'!L2937</f>
        <v>0</v>
      </c>
      <c r="J3687" s="67">
        <f>'Permitted Sources'!M2937</f>
        <v>0</v>
      </c>
      <c r="K3687" t="str">
        <f t="shared" si="57"/>
        <v>Compressor Engines</v>
      </c>
    </row>
    <row r="3688" spans="1:11" x14ac:dyDescent="0.2">
      <c r="A3688" s="159" t="str">
        <f>'Permitted Sources'!A2938</f>
        <v>WYDEQ Title V</v>
      </c>
      <c r="B3688" t="str">
        <f>'Permitted Sources'!B2938</f>
        <v>56</v>
      </c>
      <c r="C3688" s="159">
        <f>'Permitted Sources'!D2938</f>
        <v>56019</v>
      </c>
      <c r="D3688" s="159" t="str">
        <f>'Permitted Sources'!E2938</f>
        <v>20200254</v>
      </c>
      <c r="E3688" t="str">
        <f>'Permitted Sources'!H2938</f>
        <v>Compressor Engines</v>
      </c>
      <c r="F3688" s="67">
        <f>'Permitted Sources'!I2938</f>
        <v>11.77</v>
      </c>
      <c r="G3688" s="67">
        <f>'Permitted Sources'!J2938</f>
        <v>7.93</v>
      </c>
      <c r="H3688" s="67">
        <f>'Permitted Sources'!K2938</f>
        <v>3.92</v>
      </c>
      <c r="I3688" s="67">
        <f>'Permitted Sources'!L2938</f>
        <v>0</v>
      </c>
      <c r="J3688" s="67">
        <f>'Permitted Sources'!M2938</f>
        <v>0</v>
      </c>
      <c r="K3688" t="str">
        <f t="shared" si="57"/>
        <v>Compressor Engines</v>
      </c>
    </row>
    <row r="3689" spans="1:11" x14ac:dyDescent="0.2">
      <c r="A3689" s="159" t="str">
        <f>'Permitted Sources'!A2939</f>
        <v>WYDEQ Title V</v>
      </c>
      <c r="B3689" t="str">
        <f>'Permitted Sources'!B2939</f>
        <v>56</v>
      </c>
      <c r="C3689" s="159">
        <f>'Permitted Sources'!D2939</f>
        <v>56019</v>
      </c>
      <c r="D3689" s="159" t="str">
        <f>'Permitted Sources'!E2939</f>
        <v>20200254</v>
      </c>
      <c r="E3689" t="str">
        <f>'Permitted Sources'!H2939</f>
        <v>Compressor Engines</v>
      </c>
      <c r="F3689" s="67">
        <f>'Permitted Sources'!I2939</f>
        <v>7.45</v>
      </c>
      <c r="G3689" s="67">
        <f>'Permitted Sources'!J2939</f>
        <v>7.26</v>
      </c>
      <c r="H3689" s="67">
        <f>'Permitted Sources'!K2939</f>
        <v>14.51</v>
      </c>
      <c r="I3689" s="67">
        <f>'Permitted Sources'!L2939</f>
        <v>0</v>
      </c>
      <c r="J3689" s="67">
        <f>'Permitted Sources'!M2939</f>
        <v>0</v>
      </c>
      <c r="K3689" t="str">
        <f t="shared" si="57"/>
        <v>Compressor Engines</v>
      </c>
    </row>
    <row r="3690" spans="1:11" x14ac:dyDescent="0.2">
      <c r="A3690" s="159" t="str">
        <f>'Permitted Sources'!A2940</f>
        <v>WYDEQ Title V</v>
      </c>
      <c r="B3690" t="str">
        <f>'Permitted Sources'!B2940</f>
        <v>56</v>
      </c>
      <c r="C3690" s="159">
        <f>'Permitted Sources'!D2940</f>
        <v>56019</v>
      </c>
      <c r="D3690" s="159" t="str">
        <f>'Permitted Sources'!E2940</f>
        <v>20200253</v>
      </c>
      <c r="E3690" t="str">
        <f>'Permitted Sources'!H2940</f>
        <v>Compressor Engines</v>
      </c>
      <c r="F3690" s="67">
        <f>'Permitted Sources'!I2940</f>
        <v>6.09</v>
      </c>
      <c r="G3690" s="67">
        <f>'Permitted Sources'!J2940</f>
        <v>5.93</v>
      </c>
      <c r="H3690" s="67">
        <f>'Permitted Sources'!K2940</f>
        <v>11.85</v>
      </c>
      <c r="I3690" s="67">
        <f>'Permitted Sources'!L2940</f>
        <v>0</v>
      </c>
      <c r="J3690" s="67">
        <f>'Permitted Sources'!M2940</f>
        <v>0</v>
      </c>
      <c r="K3690" t="str">
        <f t="shared" si="57"/>
        <v>Compressor Engines</v>
      </c>
    </row>
    <row r="3691" spans="1:11" x14ac:dyDescent="0.2">
      <c r="A3691" s="159" t="str">
        <f>'Permitted Sources'!A2941</f>
        <v>WYDEQ Title V</v>
      </c>
      <c r="B3691" t="str">
        <f>'Permitted Sources'!B2941</f>
        <v>56</v>
      </c>
      <c r="C3691" s="159">
        <f>'Permitted Sources'!D2941</f>
        <v>56019</v>
      </c>
      <c r="D3691" s="159" t="str">
        <f>'Permitted Sources'!E2941</f>
        <v>20200253</v>
      </c>
      <c r="E3691" t="str">
        <f>'Permitted Sources'!H2941</f>
        <v>Compressor Engines</v>
      </c>
      <c r="F3691" s="67">
        <f>'Permitted Sources'!I2941</f>
        <v>7.01</v>
      </c>
      <c r="G3691" s="67">
        <f>'Permitted Sources'!J2941</f>
        <v>6.82</v>
      </c>
      <c r="H3691" s="67">
        <f>'Permitted Sources'!K2941</f>
        <v>13.64</v>
      </c>
      <c r="I3691" s="67">
        <f>'Permitted Sources'!L2941</f>
        <v>0</v>
      </c>
      <c r="J3691" s="67">
        <f>'Permitted Sources'!M2941</f>
        <v>0</v>
      </c>
      <c r="K3691" t="str">
        <f t="shared" si="57"/>
        <v>Compressor Engines</v>
      </c>
    </row>
    <row r="3692" spans="1:11" x14ac:dyDescent="0.2">
      <c r="A3692" s="159" t="str">
        <f>'Permitted Sources'!A2942</f>
        <v>WYDEQ Title V</v>
      </c>
      <c r="B3692" t="str">
        <f>'Permitted Sources'!B2942</f>
        <v>56</v>
      </c>
      <c r="C3692" s="159">
        <f>'Permitted Sources'!D2942</f>
        <v>56019</v>
      </c>
      <c r="D3692" s="159" t="str">
        <f>'Permitted Sources'!E2942</f>
        <v>20200253</v>
      </c>
      <c r="E3692" t="str">
        <f>'Permitted Sources'!H2942</f>
        <v>Compressor Engines</v>
      </c>
      <c r="F3692" s="67">
        <f>'Permitted Sources'!I2942</f>
        <v>11.84</v>
      </c>
      <c r="G3692" s="67">
        <f>'Permitted Sources'!J2942</f>
        <v>7.97</v>
      </c>
      <c r="H3692" s="67">
        <f>'Permitted Sources'!K2942</f>
        <v>3.95</v>
      </c>
      <c r="I3692" s="67">
        <f>'Permitted Sources'!L2942</f>
        <v>0</v>
      </c>
      <c r="J3692" s="67">
        <f>'Permitted Sources'!M2942</f>
        <v>0</v>
      </c>
      <c r="K3692" t="str">
        <f t="shared" si="57"/>
        <v>Compressor Engines</v>
      </c>
    </row>
    <row r="3693" spans="1:11" x14ac:dyDescent="0.2">
      <c r="A3693" s="159" t="str">
        <f>'Permitted Sources'!A2943</f>
        <v>WYDEQ Title V</v>
      </c>
      <c r="B3693" t="str">
        <f>'Permitted Sources'!B2943</f>
        <v>56</v>
      </c>
      <c r="C3693" s="159">
        <f>'Permitted Sources'!D2943</f>
        <v>56019</v>
      </c>
      <c r="D3693" s="159" t="str">
        <f>'Permitted Sources'!E2943</f>
        <v>31000228</v>
      </c>
      <c r="E3693" t="str">
        <f>'Permitted Sources'!H2943</f>
        <v>Dehydrator</v>
      </c>
      <c r="F3693" s="67">
        <f>'Permitted Sources'!I2943</f>
        <v>0.5</v>
      </c>
      <c r="G3693" s="67">
        <f>'Permitted Sources'!J2943</f>
        <v>0.03</v>
      </c>
      <c r="H3693" s="67">
        <f>'Permitted Sources'!K2943</f>
        <v>0.42</v>
      </c>
      <c r="I3693" s="67">
        <f>'Permitted Sources'!L2943</f>
        <v>0</v>
      </c>
      <c r="J3693" s="67">
        <f>'Permitted Sources'!M2943</f>
        <v>0</v>
      </c>
      <c r="K3693" t="str">
        <f t="shared" si="57"/>
        <v>Dehydrator</v>
      </c>
    </row>
    <row r="3694" spans="1:11" x14ac:dyDescent="0.2">
      <c r="A3694" s="159" t="str">
        <f>'Permitted Sources'!A2944</f>
        <v>WYDEQ Title V</v>
      </c>
      <c r="B3694" t="str">
        <f>'Permitted Sources'!B2944</f>
        <v>56</v>
      </c>
      <c r="C3694" s="159">
        <f>'Permitted Sources'!D2944</f>
        <v>56019</v>
      </c>
      <c r="D3694" s="159" t="str">
        <f>'Permitted Sources'!E2944</f>
        <v>31000228</v>
      </c>
      <c r="E3694" t="str">
        <f>'Permitted Sources'!H2944</f>
        <v>Dehydrator</v>
      </c>
      <c r="F3694" s="67">
        <f>'Permitted Sources'!I2944</f>
        <v>0.5</v>
      </c>
      <c r="G3694" s="67">
        <f>'Permitted Sources'!J2944</f>
        <v>0.03</v>
      </c>
      <c r="H3694" s="67">
        <f>'Permitted Sources'!K2944</f>
        <v>0.42</v>
      </c>
      <c r="I3694" s="67">
        <f>'Permitted Sources'!L2944</f>
        <v>0</v>
      </c>
      <c r="J3694" s="67">
        <f>'Permitted Sources'!M2944</f>
        <v>0</v>
      </c>
      <c r="K3694" t="str">
        <f t="shared" si="57"/>
        <v>Dehydrator</v>
      </c>
    </row>
    <row r="3695" spans="1:11" x14ac:dyDescent="0.2">
      <c r="A3695" s="159" t="str">
        <f>'Permitted Sources'!A2945</f>
        <v>WYDEQ Title V</v>
      </c>
      <c r="B3695" t="str">
        <f>'Permitted Sources'!B2945</f>
        <v>56</v>
      </c>
      <c r="C3695" s="159">
        <f>'Permitted Sources'!D2945</f>
        <v>56019</v>
      </c>
      <c r="D3695" s="159" t="str">
        <f>'Permitted Sources'!E2945</f>
        <v>31000228</v>
      </c>
      <c r="E3695" t="str">
        <f>'Permitted Sources'!H2945</f>
        <v>Dehydrator</v>
      </c>
      <c r="F3695" s="67">
        <f>'Permitted Sources'!I2945</f>
        <v>0.5</v>
      </c>
      <c r="G3695" s="67">
        <f>'Permitted Sources'!J2945</f>
        <v>0.03</v>
      </c>
      <c r="H3695" s="67">
        <f>'Permitted Sources'!K2945</f>
        <v>0.42</v>
      </c>
      <c r="I3695" s="67">
        <f>'Permitted Sources'!L2945</f>
        <v>0</v>
      </c>
      <c r="J3695" s="67">
        <f>'Permitted Sources'!M2945</f>
        <v>0</v>
      </c>
      <c r="K3695" t="str">
        <f t="shared" si="57"/>
        <v>Dehydrator</v>
      </c>
    </row>
    <row r="3696" spans="1:11" x14ac:dyDescent="0.2">
      <c r="A3696" s="159" t="str">
        <f>'Permitted Sources'!A2946</f>
        <v>WYDEQ Title V</v>
      </c>
      <c r="B3696" t="str">
        <f>'Permitted Sources'!B2946</f>
        <v>56</v>
      </c>
      <c r="C3696" s="159">
        <f>'Permitted Sources'!D2946</f>
        <v>56019</v>
      </c>
      <c r="D3696" s="159" t="str">
        <f>'Permitted Sources'!E2946</f>
        <v>31000228</v>
      </c>
      <c r="E3696" t="str">
        <f>'Permitted Sources'!H2946</f>
        <v>Dehydrator</v>
      </c>
      <c r="F3696" s="67">
        <f>'Permitted Sources'!I2946</f>
        <v>0.5</v>
      </c>
      <c r="G3696" s="67">
        <f>'Permitted Sources'!J2946</f>
        <v>0.03</v>
      </c>
      <c r="H3696" s="67">
        <f>'Permitted Sources'!K2946</f>
        <v>0.42</v>
      </c>
      <c r="I3696" s="67">
        <f>'Permitted Sources'!L2946</f>
        <v>0</v>
      </c>
      <c r="J3696" s="67">
        <f>'Permitted Sources'!M2946</f>
        <v>0</v>
      </c>
      <c r="K3696" t="str">
        <f t="shared" si="57"/>
        <v>Dehydrator</v>
      </c>
    </row>
    <row r="3697" spans="1:11" x14ac:dyDescent="0.2">
      <c r="A3697" s="159" t="str">
        <f>'Permitted Sources'!A2947</f>
        <v>WYDEQ Title V</v>
      </c>
      <c r="B3697" t="str">
        <f>'Permitted Sources'!B2947</f>
        <v>56</v>
      </c>
      <c r="C3697" s="159">
        <f>'Permitted Sources'!D2947</f>
        <v>56019</v>
      </c>
      <c r="D3697" s="159" t="str">
        <f>'Permitted Sources'!E2947</f>
        <v>20200254</v>
      </c>
      <c r="E3697" t="str">
        <f>'Permitted Sources'!H2947</f>
        <v>Compressor Engines</v>
      </c>
      <c r="F3697" s="67">
        <f>'Permitted Sources'!I2947</f>
        <v>3.08</v>
      </c>
      <c r="G3697" s="67">
        <f>'Permitted Sources'!J2947</f>
        <v>1.64</v>
      </c>
      <c r="H3697" s="67">
        <f>'Permitted Sources'!K2947</f>
        <v>7.0000000000000007E-2</v>
      </c>
      <c r="I3697" s="67">
        <f>'Permitted Sources'!L2947</f>
        <v>0</v>
      </c>
      <c r="J3697" s="67">
        <f>'Permitted Sources'!M2947</f>
        <v>0</v>
      </c>
      <c r="K3697" t="str">
        <f t="shared" si="57"/>
        <v>Compressor Engines</v>
      </c>
    </row>
    <row r="3698" spans="1:11" x14ac:dyDescent="0.2">
      <c r="A3698" s="159" t="str">
        <f>'Permitted Sources'!A2948</f>
        <v>WYDEQ Title V</v>
      </c>
      <c r="B3698" t="str">
        <f>'Permitted Sources'!B2948</f>
        <v>56</v>
      </c>
      <c r="C3698" s="159">
        <f>'Permitted Sources'!D2948</f>
        <v>56019</v>
      </c>
      <c r="D3698" s="159" t="str">
        <f>'Permitted Sources'!E2948</f>
        <v>20200254</v>
      </c>
      <c r="E3698" t="str">
        <f>'Permitted Sources'!H2948</f>
        <v>Compressor Engines</v>
      </c>
      <c r="F3698" s="67">
        <f>'Permitted Sources'!I2948</f>
        <v>1.78</v>
      </c>
      <c r="G3698" s="67">
        <f>'Permitted Sources'!J2948</f>
        <v>1.86</v>
      </c>
      <c r="H3698" s="67">
        <f>'Permitted Sources'!K2948</f>
        <v>0.23</v>
      </c>
      <c r="I3698" s="67">
        <f>'Permitted Sources'!L2948</f>
        <v>0</v>
      </c>
      <c r="J3698" s="67">
        <f>'Permitted Sources'!M2948</f>
        <v>0</v>
      </c>
      <c r="K3698" t="str">
        <f t="shared" si="57"/>
        <v>Compressor Engines</v>
      </c>
    </row>
    <row r="3699" spans="1:11" x14ac:dyDescent="0.2">
      <c r="A3699" s="159" t="str">
        <f>'Permitted Sources'!A2949</f>
        <v>WYDEQ Title V</v>
      </c>
      <c r="B3699" t="str">
        <f>'Permitted Sources'!B2949</f>
        <v>56</v>
      </c>
      <c r="C3699" s="159">
        <f>'Permitted Sources'!D2949</f>
        <v>56019</v>
      </c>
      <c r="D3699" s="159" t="str">
        <f>'Permitted Sources'!E2949</f>
        <v>20200254</v>
      </c>
      <c r="E3699" t="str">
        <f>'Permitted Sources'!H2949</f>
        <v>Compressor Engines</v>
      </c>
      <c r="F3699" s="67">
        <f>'Permitted Sources'!I2949</f>
        <v>5.81</v>
      </c>
      <c r="G3699" s="67">
        <f>'Permitted Sources'!J2949</f>
        <v>16.21</v>
      </c>
      <c r="H3699" s="67">
        <f>'Permitted Sources'!K2949</f>
        <v>0.87</v>
      </c>
      <c r="I3699" s="67">
        <f>'Permitted Sources'!L2949</f>
        <v>0</v>
      </c>
      <c r="J3699" s="67">
        <f>'Permitted Sources'!M2949</f>
        <v>0</v>
      </c>
      <c r="K3699" t="str">
        <f t="shared" si="57"/>
        <v>Compressor Engines</v>
      </c>
    </row>
    <row r="3700" spans="1:11" x14ac:dyDescent="0.2">
      <c r="A3700" s="159" t="str">
        <f>'Permitted Sources'!A2950</f>
        <v>WYDEQ Title V</v>
      </c>
      <c r="B3700" t="str">
        <f>'Permitted Sources'!B2950</f>
        <v>56</v>
      </c>
      <c r="C3700" s="159">
        <f>'Permitted Sources'!D2950</f>
        <v>56019</v>
      </c>
      <c r="D3700" s="159" t="str">
        <f>'Permitted Sources'!E2950</f>
        <v>20200253</v>
      </c>
      <c r="E3700" t="str">
        <f>'Permitted Sources'!H2950</f>
        <v>Compressor Engines</v>
      </c>
      <c r="F3700" s="67">
        <f>'Permitted Sources'!I2950</f>
        <v>0.55000000000000004</v>
      </c>
      <c r="G3700" s="67">
        <f>'Permitted Sources'!J2950</f>
        <v>0.15</v>
      </c>
      <c r="H3700" s="67">
        <f>'Permitted Sources'!K2950</f>
        <v>12.59</v>
      </c>
      <c r="I3700" s="67">
        <f>'Permitted Sources'!L2950</f>
        <v>0</v>
      </c>
      <c r="J3700" s="67">
        <f>'Permitted Sources'!M2950</f>
        <v>0</v>
      </c>
      <c r="K3700" t="str">
        <f t="shared" si="57"/>
        <v>Compressor Engines</v>
      </c>
    </row>
    <row r="3701" spans="1:11" x14ac:dyDescent="0.2">
      <c r="A3701" s="159" t="str">
        <f>'Permitted Sources'!A2951</f>
        <v>WYDEQ Title V</v>
      </c>
      <c r="B3701" t="str">
        <f>'Permitted Sources'!B2951</f>
        <v>56</v>
      </c>
      <c r="C3701" s="159">
        <f>'Permitted Sources'!D2951</f>
        <v>56019</v>
      </c>
      <c r="D3701" s="159" t="str">
        <f>'Permitted Sources'!E2951</f>
        <v>20200254</v>
      </c>
      <c r="E3701" t="str">
        <f>'Permitted Sources'!H2951</f>
        <v>Compressor Engines</v>
      </c>
      <c r="F3701" s="67">
        <f>'Permitted Sources'!I2951</f>
        <v>7.06</v>
      </c>
      <c r="G3701" s="67">
        <f>'Permitted Sources'!J2951</f>
        <v>16.940000000000001</v>
      </c>
      <c r="H3701" s="67">
        <f>'Permitted Sources'!K2951</f>
        <v>0.35</v>
      </c>
      <c r="I3701" s="67">
        <f>'Permitted Sources'!L2951</f>
        <v>0</v>
      </c>
      <c r="J3701" s="67">
        <f>'Permitted Sources'!M2951</f>
        <v>0</v>
      </c>
      <c r="K3701" t="str">
        <f t="shared" si="57"/>
        <v>Compressor Engines</v>
      </c>
    </row>
    <row r="3702" spans="1:11" x14ac:dyDescent="0.2">
      <c r="A3702" s="159" t="str">
        <f>'Permitted Sources'!A2952</f>
        <v>WYDEQ Title V</v>
      </c>
      <c r="B3702" t="str">
        <f>'Permitted Sources'!B2952</f>
        <v>56</v>
      </c>
      <c r="C3702" s="159">
        <f>'Permitted Sources'!D2952</f>
        <v>56019</v>
      </c>
      <c r="D3702" s="159" t="str">
        <f>'Permitted Sources'!E2952</f>
        <v>20200254</v>
      </c>
      <c r="E3702" t="str">
        <f>'Permitted Sources'!H2952</f>
        <v>Compressor Engines</v>
      </c>
      <c r="F3702" s="67">
        <f>'Permitted Sources'!I2952</f>
        <v>6.1</v>
      </c>
      <c r="G3702" s="67">
        <f>'Permitted Sources'!J2952</f>
        <v>15.2</v>
      </c>
      <c r="H3702" s="67">
        <f>'Permitted Sources'!K2952</f>
        <v>0.93</v>
      </c>
      <c r="I3702" s="67">
        <f>'Permitted Sources'!L2952</f>
        <v>0</v>
      </c>
      <c r="J3702" s="67">
        <f>'Permitted Sources'!M2952</f>
        <v>0</v>
      </c>
      <c r="K3702" t="str">
        <f t="shared" si="57"/>
        <v>Compressor Engines</v>
      </c>
    </row>
    <row r="3703" spans="1:11" x14ac:dyDescent="0.2">
      <c r="A3703" s="159" t="str">
        <f>'Permitted Sources'!A2953</f>
        <v>WYDEQ Title V</v>
      </c>
      <c r="B3703" t="str">
        <f>'Permitted Sources'!B2953</f>
        <v>56</v>
      </c>
      <c r="C3703" s="159">
        <f>'Permitted Sources'!D2953</f>
        <v>56019</v>
      </c>
      <c r="D3703" s="159" t="str">
        <f>'Permitted Sources'!E2953</f>
        <v>20200254</v>
      </c>
      <c r="E3703" t="str">
        <f>'Permitted Sources'!H2953</f>
        <v>Compressor Engines</v>
      </c>
      <c r="F3703" s="67">
        <f>'Permitted Sources'!I2953</f>
        <v>6.21</v>
      </c>
      <c r="G3703" s="67">
        <f>'Permitted Sources'!J2953</f>
        <v>4.01</v>
      </c>
      <c r="H3703" s="67">
        <f>'Permitted Sources'!K2953</f>
        <v>0.6</v>
      </c>
      <c r="I3703" s="67">
        <f>'Permitted Sources'!L2953</f>
        <v>0</v>
      </c>
      <c r="J3703" s="67">
        <f>'Permitted Sources'!M2953</f>
        <v>0</v>
      </c>
      <c r="K3703" t="str">
        <f t="shared" si="57"/>
        <v>Compressor Engines</v>
      </c>
    </row>
    <row r="3704" spans="1:11" x14ac:dyDescent="0.2">
      <c r="A3704" s="159" t="str">
        <f>'Permitted Sources'!A2954</f>
        <v>WYDEQ Title V</v>
      </c>
      <c r="B3704" t="str">
        <f>'Permitted Sources'!B2954</f>
        <v>56</v>
      </c>
      <c r="C3704" s="159">
        <f>'Permitted Sources'!D2954</f>
        <v>56019</v>
      </c>
      <c r="D3704" s="159" t="str">
        <f>'Permitted Sources'!E2954</f>
        <v>20200254</v>
      </c>
      <c r="E3704" t="str">
        <f>'Permitted Sources'!H2954</f>
        <v>Compressor Engines</v>
      </c>
      <c r="F3704" s="67">
        <f>'Permitted Sources'!I2954</f>
        <v>5.84</v>
      </c>
      <c r="G3704" s="67">
        <f>'Permitted Sources'!J2954</f>
        <v>3.68</v>
      </c>
      <c r="H3704" s="67">
        <f>'Permitted Sources'!K2954</f>
        <v>0.54</v>
      </c>
      <c r="I3704" s="67">
        <f>'Permitted Sources'!L2954</f>
        <v>0</v>
      </c>
      <c r="J3704" s="67">
        <f>'Permitted Sources'!M2954</f>
        <v>0</v>
      </c>
      <c r="K3704" t="str">
        <f t="shared" si="57"/>
        <v>Compressor Engines</v>
      </c>
    </row>
    <row r="3705" spans="1:11" x14ac:dyDescent="0.2">
      <c r="A3705" s="159" t="str">
        <f>'Permitted Sources'!A2955</f>
        <v>WYDEQ Title V</v>
      </c>
      <c r="B3705" t="str">
        <f>'Permitted Sources'!B2955</f>
        <v>56</v>
      </c>
      <c r="C3705" s="159">
        <f>'Permitted Sources'!D2955</f>
        <v>56019</v>
      </c>
      <c r="D3705" s="159" t="str">
        <f>'Permitted Sources'!E2955</f>
        <v>20200253</v>
      </c>
      <c r="E3705" t="str">
        <f>'Permitted Sources'!H2955</f>
        <v>Compressor Engines</v>
      </c>
      <c r="F3705" s="67">
        <f>'Permitted Sources'!I2955</f>
        <v>1.68</v>
      </c>
      <c r="G3705" s="67">
        <f>'Permitted Sources'!J2955</f>
        <v>0.02</v>
      </c>
      <c r="H3705" s="67">
        <f>'Permitted Sources'!K2955</f>
        <v>12.21</v>
      </c>
      <c r="I3705" s="67">
        <f>'Permitted Sources'!L2955</f>
        <v>0</v>
      </c>
      <c r="J3705" s="67">
        <f>'Permitted Sources'!M2955</f>
        <v>0</v>
      </c>
      <c r="K3705" t="str">
        <f t="shared" si="57"/>
        <v>Compressor Engines</v>
      </c>
    </row>
    <row r="3706" spans="1:11" x14ac:dyDescent="0.2">
      <c r="A3706" s="159" t="str">
        <f>'Permitted Sources'!A2956</f>
        <v>WYDEQ Title V</v>
      </c>
      <c r="B3706" t="str">
        <f>'Permitted Sources'!B2956</f>
        <v>56</v>
      </c>
      <c r="C3706" s="159">
        <f>'Permitted Sources'!D2956</f>
        <v>56019</v>
      </c>
      <c r="D3706" s="159" t="str">
        <f>'Permitted Sources'!E2956</f>
        <v>20200253</v>
      </c>
      <c r="E3706" t="str">
        <f>'Permitted Sources'!H2956</f>
        <v>Compressor Engines</v>
      </c>
      <c r="F3706" s="67">
        <f>'Permitted Sources'!I2956</f>
        <v>1.89</v>
      </c>
      <c r="G3706" s="67">
        <f>'Permitted Sources'!J2956</f>
        <v>0.05</v>
      </c>
      <c r="H3706" s="67">
        <f>'Permitted Sources'!K2956</f>
        <v>15.71</v>
      </c>
      <c r="I3706" s="67">
        <f>'Permitted Sources'!L2956</f>
        <v>0</v>
      </c>
      <c r="J3706" s="67">
        <f>'Permitted Sources'!M2956</f>
        <v>0</v>
      </c>
      <c r="K3706" t="str">
        <f t="shared" si="57"/>
        <v>Compressor Engines</v>
      </c>
    </row>
    <row r="3707" spans="1:11" x14ac:dyDescent="0.2">
      <c r="A3707" s="159" t="str">
        <f>'Permitted Sources'!A2957</f>
        <v>WYDEQ Title V</v>
      </c>
      <c r="B3707" t="str">
        <f>'Permitted Sources'!B2957</f>
        <v>56</v>
      </c>
      <c r="C3707" s="159">
        <f>'Permitted Sources'!D2957</f>
        <v>56019</v>
      </c>
      <c r="D3707" s="159" t="str">
        <f>'Permitted Sources'!E2957</f>
        <v>20200253</v>
      </c>
      <c r="E3707" t="str">
        <f>'Permitted Sources'!H2957</f>
        <v>Compressor Engines</v>
      </c>
      <c r="F3707" s="67">
        <f>'Permitted Sources'!I2957</f>
        <v>0</v>
      </c>
      <c r="G3707" s="67">
        <f>'Permitted Sources'!J2957</f>
        <v>0.02</v>
      </c>
      <c r="H3707" s="67">
        <f>'Permitted Sources'!K2957</f>
        <v>8.58</v>
      </c>
      <c r="I3707" s="67">
        <f>'Permitted Sources'!L2957</f>
        <v>0</v>
      </c>
      <c r="J3707" s="67">
        <f>'Permitted Sources'!M2957</f>
        <v>0</v>
      </c>
      <c r="K3707" t="str">
        <f t="shared" si="57"/>
        <v>Compressor Engines</v>
      </c>
    </row>
    <row r="3708" spans="1:11" x14ac:dyDescent="0.2">
      <c r="A3708" s="159" t="str">
        <f>'Permitted Sources'!A2958</f>
        <v>WYDEQ Title V</v>
      </c>
      <c r="B3708" t="str">
        <f>'Permitted Sources'!B2958</f>
        <v>56</v>
      </c>
      <c r="C3708" s="159">
        <f>'Permitted Sources'!D2958</f>
        <v>56019</v>
      </c>
      <c r="D3708" s="159" t="str">
        <f>'Permitted Sources'!E2958</f>
        <v>20200254</v>
      </c>
      <c r="E3708" t="str">
        <f>'Permitted Sources'!H2958</f>
        <v>Compressor Engines</v>
      </c>
      <c r="F3708" s="67">
        <f>'Permitted Sources'!I2958</f>
        <v>0.6</v>
      </c>
      <c r="G3708" s="67">
        <f>'Permitted Sources'!J2958</f>
        <v>0.01</v>
      </c>
      <c r="H3708" s="67">
        <f>'Permitted Sources'!K2958</f>
        <v>1.3</v>
      </c>
      <c r="I3708" s="67">
        <f>'Permitted Sources'!L2958</f>
        <v>0</v>
      </c>
      <c r="J3708" s="67">
        <f>'Permitted Sources'!M2958</f>
        <v>0</v>
      </c>
      <c r="K3708" t="str">
        <f t="shared" si="57"/>
        <v>Compressor Engines</v>
      </c>
    </row>
    <row r="3709" spans="1:11" x14ac:dyDescent="0.2">
      <c r="A3709" s="159" t="str">
        <f>'Permitted Sources'!A2959</f>
        <v>WYDEQ Title V</v>
      </c>
      <c r="B3709" t="str">
        <f>'Permitted Sources'!B2959</f>
        <v>56</v>
      </c>
      <c r="C3709" s="159">
        <f>'Permitted Sources'!D2959</f>
        <v>56019</v>
      </c>
      <c r="D3709" s="159" t="str">
        <f>'Permitted Sources'!E2959</f>
        <v>20200254</v>
      </c>
      <c r="E3709" t="str">
        <f>'Permitted Sources'!H2959</f>
        <v>Compressor Engines</v>
      </c>
      <c r="F3709" s="67">
        <f>'Permitted Sources'!I2959</f>
        <v>2.06</v>
      </c>
      <c r="G3709" s="67">
        <f>'Permitted Sources'!J2959</f>
        <v>0</v>
      </c>
      <c r="H3709" s="67">
        <f>'Permitted Sources'!K2959</f>
        <v>0.03</v>
      </c>
      <c r="I3709" s="67">
        <f>'Permitted Sources'!L2959</f>
        <v>0</v>
      </c>
      <c r="J3709" s="67">
        <f>'Permitted Sources'!M2959</f>
        <v>0</v>
      </c>
      <c r="K3709" t="str">
        <f t="shared" si="57"/>
        <v>Compressor Engines</v>
      </c>
    </row>
    <row r="3710" spans="1:11" x14ac:dyDescent="0.2">
      <c r="A3710" s="159" t="str">
        <f>'Permitted Sources'!A2960</f>
        <v>WYDEQ Title V</v>
      </c>
      <c r="B3710" t="str">
        <f>'Permitted Sources'!B2960</f>
        <v>56</v>
      </c>
      <c r="C3710" s="159">
        <f>'Permitted Sources'!D2960</f>
        <v>56019</v>
      </c>
      <c r="D3710" s="159" t="str">
        <f>'Permitted Sources'!E2960</f>
        <v>20200254</v>
      </c>
      <c r="E3710" t="str">
        <f>'Permitted Sources'!H2960</f>
        <v>Compressor Engines</v>
      </c>
      <c r="F3710" s="67">
        <f>'Permitted Sources'!I2960</f>
        <v>0.77</v>
      </c>
      <c r="G3710" s="67">
        <f>'Permitted Sources'!J2960</f>
        <v>0.77</v>
      </c>
      <c r="H3710" s="67">
        <f>'Permitted Sources'!K2960</f>
        <v>2.19</v>
      </c>
      <c r="I3710" s="67">
        <f>'Permitted Sources'!L2960</f>
        <v>0</v>
      </c>
      <c r="J3710" s="67">
        <f>'Permitted Sources'!M2960</f>
        <v>0</v>
      </c>
      <c r="K3710" t="str">
        <f t="shared" si="57"/>
        <v>Compressor Engines</v>
      </c>
    </row>
    <row r="3711" spans="1:11" x14ac:dyDescent="0.2">
      <c r="A3711" s="159" t="str">
        <f>'Permitted Sources'!A2961</f>
        <v>WYDEQ Permitted Sources</v>
      </c>
      <c r="B3711">
        <f>'Permitted Sources'!B2961</f>
        <v>56</v>
      </c>
      <c r="C3711" s="159">
        <f>'Permitted Sources'!D2961</f>
        <v>56005</v>
      </c>
      <c r="D3711" s="159">
        <f>'Permitted Sources'!E2961</f>
        <v>20200253</v>
      </c>
      <c r="E3711" t="str">
        <f>'Permitted Sources'!H2961</f>
        <v>Compressor Engines</v>
      </c>
      <c r="F3711" s="67">
        <f>'Permitted Sources'!I2961</f>
        <v>3.8723897624707551</v>
      </c>
      <c r="G3711" s="67">
        <f>'Permitted Sources'!J2961</f>
        <v>5.4107589598131396</v>
      </c>
      <c r="H3711" s="67">
        <f>'Permitted Sources'!K2961</f>
        <v>0.10821517919626279</v>
      </c>
      <c r="I3711" s="67">
        <f>'Permitted Sources'!L2961</f>
        <v>0</v>
      </c>
      <c r="J3711" s="67">
        <f>'Permitted Sources'!M2961</f>
        <v>4.8209862331935059E-4</v>
      </c>
      <c r="K3711" t="str">
        <f t="shared" si="57"/>
        <v>Compressor Engines</v>
      </c>
    </row>
    <row r="3712" spans="1:11" x14ac:dyDescent="0.2">
      <c r="A3712" s="159" t="str">
        <f>'Permitted Sources'!A2962</f>
        <v>WYDEQ Permitted Sources</v>
      </c>
      <c r="B3712">
        <f>'Permitted Sources'!B2962</f>
        <v>56</v>
      </c>
      <c r="C3712" s="159">
        <f>'Permitted Sources'!D2962</f>
        <v>56005</v>
      </c>
      <c r="D3712" s="159">
        <f>'Permitted Sources'!E2962</f>
        <v>20200253</v>
      </c>
      <c r="E3712" t="str">
        <f>'Permitted Sources'!H2962</f>
        <v>Compressor Engines</v>
      </c>
      <c r="F3712" s="67">
        <f>'Permitted Sources'!I2962</f>
        <v>6.4373844587612332</v>
      </c>
      <c r="G3712" s="67">
        <f>'Permitted Sources'!J2962</f>
        <v>7.7354756328999139</v>
      </c>
      <c r="H3712" s="67">
        <f>'Permitted Sources'!K2962</f>
        <v>15.470951265799828</v>
      </c>
      <c r="I3712" s="67">
        <f>'Permitted Sources'!L2962</f>
        <v>0</v>
      </c>
      <c r="J3712" s="67">
        <f>'Permitted Sources'!M2962</f>
        <v>6.8923087889138229E-4</v>
      </c>
      <c r="K3712" t="str">
        <f t="shared" si="57"/>
        <v>Compressor Engines</v>
      </c>
    </row>
    <row r="3713" spans="1:11" x14ac:dyDescent="0.2">
      <c r="A3713" s="159" t="str">
        <f>'Permitted Sources'!A2963</f>
        <v>WYDEQ Permitted Sources</v>
      </c>
      <c r="B3713">
        <f>'Permitted Sources'!B2963</f>
        <v>56</v>
      </c>
      <c r="C3713" s="159">
        <f>'Permitted Sources'!D2963</f>
        <v>56005</v>
      </c>
      <c r="D3713" s="159">
        <f>'Permitted Sources'!E2963</f>
        <v>20200253</v>
      </c>
      <c r="E3713" t="str">
        <f>'Permitted Sources'!H2963</f>
        <v>Compressor Engines</v>
      </c>
      <c r="F3713" s="67">
        <f>'Permitted Sources'!I2963</f>
        <v>6.4121688975172377</v>
      </c>
      <c r="G3713" s="67">
        <f>'Permitted Sources'!J2963</f>
        <v>7.7051753827249607</v>
      </c>
      <c r="H3713" s="67">
        <f>'Permitted Sources'!K2963</f>
        <v>15.410350765449921</v>
      </c>
      <c r="I3713" s="67">
        <f>'Permitted Sources'!L2963</f>
        <v>0</v>
      </c>
      <c r="J3713" s="67">
        <f>'Permitted Sources'!M2963</f>
        <v>6.8653112660079407E-4</v>
      </c>
      <c r="K3713" t="str">
        <f t="shared" si="57"/>
        <v>Compressor Engines</v>
      </c>
    </row>
    <row r="3714" spans="1:11" x14ac:dyDescent="0.2">
      <c r="A3714" s="159" t="str">
        <f>'Permitted Sources'!A2964</f>
        <v>WYDEQ Permitted Sources</v>
      </c>
      <c r="B3714">
        <f>'Permitted Sources'!B2964</f>
        <v>56</v>
      </c>
      <c r="C3714" s="159">
        <f>'Permitted Sources'!D2964</f>
        <v>56005</v>
      </c>
      <c r="D3714" s="159">
        <f>'Permitted Sources'!E2964</f>
        <v>20200253</v>
      </c>
      <c r="E3714" t="str">
        <f>'Permitted Sources'!H2964</f>
        <v>Compressor Engines</v>
      </c>
      <c r="F3714" s="67">
        <f>'Permitted Sources'!I2964</f>
        <v>4.7003734407608828</v>
      </c>
      <c r="G3714" s="67">
        <f>'Permitted Sources'!J2964</f>
        <v>7.7372580005572642</v>
      </c>
      <c r="H3714" s="67">
        <f>'Permitted Sources'!K2964</f>
        <v>14.700790201058799</v>
      </c>
      <c r="I3714" s="67">
        <f>'Permitted Sources'!L2964</f>
        <v>0</v>
      </c>
      <c r="J3714" s="67">
        <f>'Permitted Sources'!M2964</f>
        <v>6.8938968784965223E-4</v>
      </c>
      <c r="K3714" t="str">
        <f t="shared" si="57"/>
        <v>Compressor Engines</v>
      </c>
    </row>
    <row r="3715" spans="1:11" x14ac:dyDescent="0.2">
      <c r="A3715" s="159" t="str">
        <f>'Permitted Sources'!A2965</f>
        <v>WYDEQ Permitted Sources</v>
      </c>
      <c r="B3715">
        <f>'Permitted Sources'!B2965</f>
        <v>56</v>
      </c>
      <c r="C3715" s="159">
        <f>'Permitted Sources'!D2965</f>
        <v>56005</v>
      </c>
      <c r="D3715" s="159">
        <f>'Permitted Sources'!E2965</f>
        <v>20200253</v>
      </c>
      <c r="E3715" t="str">
        <f>'Permitted Sources'!H2965</f>
        <v>Compressor Engines</v>
      </c>
      <c r="F3715" s="67">
        <f>'Permitted Sources'!I2965</f>
        <v>6.4388677270697032</v>
      </c>
      <c r="G3715" s="67">
        <f>'Permitted Sources'!J2965</f>
        <v>7.7372580005572642</v>
      </c>
      <c r="H3715" s="67">
        <f>'Permitted Sources'!K2965</f>
        <v>15.474516001114528</v>
      </c>
      <c r="I3715" s="67">
        <f>'Permitted Sources'!L2965</f>
        <v>0</v>
      </c>
      <c r="J3715" s="67">
        <f>'Permitted Sources'!M2965</f>
        <v>6.8938968784965223E-4</v>
      </c>
      <c r="K3715" t="str">
        <f t="shared" si="57"/>
        <v>Compressor Engines</v>
      </c>
    </row>
    <row r="3716" spans="1:11" x14ac:dyDescent="0.2">
      <c r="A3716" s="159" t="str">
        <f>'Permitted Sources'!A2966</f>
        <v>WYDEQ Permitted Sources</v>
      </c>
      <c r="B3716">
        <f>'Permitted Sources'!B2966</f>
        <v>56</v>
      </c>
      <c r="C3716" s="159">
        <f>'Permitted Sources'!D2966</f>
        <v>56005</v>
      </c>
      <c r="D3716" s="159">
        <f>'Permitted Sources'!E2966</f>
        <v>20200253</v>
      </c>
      <c r="E3716" t="str">
        <f>'Permitted Sources'!H2966</f>
        <v>Compressor Engines</v>
      </c>
      <c r="F3716" s="67">
        <f>'Permitted Sources'!I2966</f>
        <v>0</v>
      </c>
      <c r="G3716" s="67">
        <f>'Permitted Sources'!J2966</f>
        <v>0</v>
      </c>
      <c r="H3716" s="67">
        <f>'Permitted Sources'!K2966</f>
        <v>0</v>
      </c>
      <c r="I3716" s="67">
        <f>'Permitted Sources'!L2966</f>
        <v>0</v>
      </c>
      <c r="J3716" s="67">
        <f>'Permitted Sources'!M2966</f>
        <v>0</v>
      </c>
      <c r="K3716" t="str">
        <f t="shared" si="57"/>
        <v>Compressor Engines</v>
      </c>
    </row>
    <row r="3717" spans="1:11" x14ac:dyDescent="0.2">
      <c r="A3717" s="159" t="str">
        <f>'Permitted Sources'!A2967</f>
        <v>WYDEQ Permitted Sources</v>
      </c>
      <c r="B3717">
        <f>'Permitted Sources'!B2967</f>
        <v>56</v>
      </c>
      <c r="C3717" s="159">
        <f>'Permitted Sources'!D2967</f>
        <v>56005</v>
      </c>
      <c r="D3717" s="159">
        <f>'Permitted Sources'!E2967</f>
        <v>20200253</v>
      </c>
      <c r="E3717" t="str">
        <f>'Permitted Sources'!H2967</f>
        <v>Compressor Engines</v>
      </c>
      <c r="F3717" s="67">
        <f>'Permitted Sources'!I2967</f>
        <v>0</v>
      </c>
      <c r="G3717" s="67">
        <f>'Permitted Sources'!J2967</f>
        <v>0</v>
      </c>
      <c r="H3717" s="67">
        <f>'Permitted Sources'!K2967</f>
        <v>0</v>
      </c>
      <c r="I3717" s="67">
        <f>'Permitted Sources'!L2967</f>
        <v>0</v>
      </c>
      <c r="J3717" s="67">
        <f>'Permitted Sources'!M2967</f>
        <v>0</v>
      </c>
      <c r="K3717" t="str">
        <f t="shared" si="57"/>
        <v>Compressor Engines</v>
      </c>
    </row>
    <row r="3718" spans="1:11" x14ac:dyDescent="0.2">
      <c r="A3718" s="159" t="str">
        <f>'Permitted Sources'!A2968</f>
        <v>WYDEQ Permitted Sources</v>
      </c>
      <c r="B3718">
        <f>'Permitted Sources'!B2968</f>
        <v>56</v>
      </c>
      <c r="C3718" s="159">
        <f>'Permitted Sources'!D2968</f>
        <v>56005</v>
      </c>
      <c r="D3718" s="159">
        <f>'Permitted Sources'!E2968</f>
        <v>20200253</v>
      </c>
      <c r="E3718" t="str">
        <f>'Permitted Sources'!H2968</f>
        <v>Compressor Engines</v>
      </c>
      <c r="F3718" s="67">
        <f>'Permitted Sources'!I2968</f>
        <v>0</v>
      </c>
      <c r="G3718" s="67">
        <f>'Permitted Sources'!J2968</f>
        <v>0</v>
      </c>
      <c r="H3718" s="67">
        <f>'Permitted Sources'!K2968</f>
        <v>0</v>
      </c>
      <c r="I3718" s="67">
        <f>'Permitted Sources'!L2968</f>
        <v>0</v>
      </c>
      <c r="J3718" s="67">
        <f>'Permitted Sources'!M2968</f>
        <v>0</v>
      </c>
      <c r="K3718" t="str">
        <f t="shared" si="57"/>
        <v>Compressor Engines</v>
      </c>
    </row>
    <row r="3719" spans="1:11" x14ac:dyDescent="0.2">
      <c r="A3719" s="159" t="str">
        <f>'Permitted Sources'!A2969</f>
        <v>WYDEQ Permitted Sources</v>
      </c>
      <c r="B3719">
        <f>'Permitted Sources'!B2969</f>
        <v>56</v>
      </c>
      <c r="C3719" s="159">
        <f>'Permitted Sources'!D2969</f>
        <v>56005</v>
      </c>
      <c r="D3719" s="159">
        <f>'Permitted Sources'!E2969</f>
        <v>20200253</v>
      </c>
      <c r="E3719" t="str">
        <f>'Permitted Sources'!H2969</f>
        <v>Compressor Engines</v>
      </c>
      <c r="F3719" s="67">
        <f>'Permitted Sources'!I2969</f>
        <v>0</v>
      </c>
      <c r="G3719" s="67">
        <f>'Permitted Sources'!J2969</f>
        <v>0</v>
      </c>
      <c r="H3719" s="67">
        <f>'Permitted Sources'!K2969</f>
        <v>0</v>
      </c>
      <c r="I3719" s="67">
        <f>'Permitted Sources'!L2969</f>
        <v>0</v>
      </c>
      <c r="J3719" s="67">
        <f>'Permitted Sources'!M2969</f>
        <v>0</v>
      </c>
      <c r="K3719" t="str">
        <f t="shared" ref="K3719:K3782" si="58">IF(E3719="Unpermitted Fugitives","Fugitives",IF(E3719="Natural Gas Processing Facilities, Pump Seals","Fugitives",IF(E3719="Natural Gas Production, All Equipt Leak Fugitives","Fugitives",IF(E3719="External Combustion Boilers","Heaters",IF(E3719="Permitted Tank Losses","Condensate tank ",IF(E3719="Permitted Fugitives","Fugitives",IF(E3719="Process Heaters","Heaters",E3719)))))))</f>
        <v>Compressor Engines</v>
      </c>
    </row>
    <row r="3720" spans="1:11" x14ac:dyDescent="0.2">
      <c r="A3720" s="159" t="str">
        <f>'Permitted Sources'!A2970</f>
        <v>WYDEQ Permitted Sources</v>
      </c>
      <c r="B3720">
        <f>'Permitted Sources'!B2970</f>
        <v>56</v>
      </c>
      <c r="C3720" s="159">
        <f>'Permitted Sources'!D2970</f>
        <v>56005</v>
      </c>
      <c r="D3720" s="159">
        <f>'Permitted Sources'!E2970</f>
        <v>20200253</v>
      </c>
      <c r="E3720" t="str">
        <f>'Permitted Sources'!H2970</f>
        <v>Compressor Engines</v>
      </c>
      <c r="F3720" s="67">
        <f>'Permitted Sources'!I2970</f>
        <v>0</v>
      </c>
      <c r="G3720" s="67">
        <f>'Permitted Sources'!J2970</f>
        <v>0</v>
      </c>
      <c r="H3720" s="67">
        <f>'Permitted Sources'!K2970</f>
        <v>0</v>
      </c>
      <c r="I3720" s="67">
        <f>'Permitted Sources'!L2970</f>
        <v>0</v>
      </c>
      <c r="J3720" s="67">
        <f>'Permitted Sources'!M2970</f>
        <v>0</v>
      </c>
      <c r="K3720" t="str">
        <f t="shared" si="58"/>
        <v>Compressor Engines</v>
      </c>
    </row>
    <row r="3721" spans="1:11" x14ac:dyDescent="0.2">
      <c r="A3721" s="159" t="str">
        <f>'Permitted Sources'!A2971</f>
        <v>WYDEQ Permitted Sources</v>
      </c>
      <c r="B3721">
        <f>'Permitted Sources'!B2971</f>
        <v>56</v>
      </c>
      <c r="C3721" s="159">
        <f>'Permitted Sources'!D2971</f>
        <v>56005</v>
      </c>
      <c r="D3721" s="159">
        <f>'Permitted Sources'!E2971</f>
        <v>20200253</v>
      </c>
      <c r="E3721" t="str">
        <f>'Permitted Sources'!H2971</f>
        <v>Compressor Engines</v>
      </c>
      <c r="F3721" s="67">
        <f>'Permitted Sources'!I2971</f>
        <v>6.913453990178529</v>
      </c>
      <c r="G3721" s="67">
        <f>'Permitted Sources'!J2971</f>
        <v>16.289302035143329</v>
      </c>
      <c r="H3721" s="67">
        <f>'Permitted Sources'!K2971</f>
        <v>3.4207534273800997</v>
      </c>
      <c r="I3721" s="67">
        <f>'Permitted Sources'!L2971</f>
        <v>0</v>
      </c>
      <c r="J3721" s="67">
        <f>'Permitted Sources'!M2971</f>
        <v>1.4513768113312705E-3</v>
      </c>
      <c r="K3721" t="str">
        <f t="shared" si="58"/>
        <v>Compressor Engines</v>
      </c>
    </row>
    <row r="3722" spans="1:11" x14ac:dyDescent="0.2">
      <c r="A3722" s="159" t="str">
        <f>'Permitted Sources'!A2972</f>
        <v>WYDEQ Permitted Sources</v>
      </c>
      <c r="B3722">
        <f>'Permitted Sources'!B2972</f>
        <v>56</v>
      </c>
      <c r="C3722" s="159">
        <f>'Permitted Sources'!D2972</f>
        <v>56005</v>
      </c>
      <c r="D3722" s="159">
        <f>'Permitted Sources'!E2972</f>
        <v>20200253</v>
      </c>
      <c r="E3722" t="str">
        <f>'Permitted Sources'!H2972</f>
        <v>Compressor Engines</v>
      </c>
      <c r="F3722" s="67">
        <f>'Permitted Sources'!I2972</f>
        <v>3.3314206208243617</v>
      </c>
      <c r="G3722" s="67">
        <f>'Permitted Sources'!J2972</f>
        <v>4.0031977584085734</v>
      </c>
      <c r="H3722" s="67">
        <f>'Permitted Sources'!K2972</f>
        <v>8.0063955168171468</v>
      </c>
      <c r="I3722" s="67">
        <f>'Permitted Sources'!L2972</f>
        <v>0</v>
      </c>
      <c r="J3722" s="67">
        <f>'Permitted Sources'!M2972</f>
        <v>3.5668492027420386E-4</v>
      </c>
      <c r="K3722" t="str">
        <f t="shared" si="58"/>
        <v>Compressor Engines</v>
      </c>
    </row>
    <row r="3723" spans="1:11" x14ac:dyDescent="0.2">
      <c r="A3723" s="159" t="str">
        <f>'Permitted Sources'!A2973</f>
        <v>WYDEQ Permitted Sources</v>
      </c>
      <c r="B3723">
        <f>'Permitted Sources'!B2973</f>
        <v>56</v>
      </c>
      <c r="C3723" s="159">
        <f>'Permitted Sources'!D2973</f>
        <v>56005</v>
      </c>
      <c r="D3723" s="159">
        <f>'Permitted Sources'!E2973</f>
        <v>20200253</v>
      </c>
      <c r="E3723" t="str">
        <f>'Permitted Sources'!H2973</f>
        <v>Compressor Engines</v>
      </c>
      <c r="F3723" s="67">
        <f>'Permitted Sources'!I2973</f>
        <v>0.26587584429330668</v>
      </c>
      <c r="G3723" s="67">
        <f>'Permitted Sources'!J2973</f>
        <v>5.3248233763337547</v>
      </c>
      <c r="H3723" s="67">
        <f>'Permitted Sources'!K2973</f>
        <v>2.8754046232202266</v>
      </c>
      <c r="I3723" s="67">
        <f>'Permitted Sources'!L2973</f>
        <v>0</v>
      </c>
      <c r="J3723" s="67">
        <f>'Permitted Sources'!M2973</f>
        <v>4.7444176283133752E-4</v>
      </c>
      <c r="K3723" t="str">
        <f t="shared" si="58"/>
        <v>Compressor Engines</v>
      </c>
    </row>
    <row r="3724" spans="1:11" x14ac:dyDescent="0.2">
      <c r="A3724" s="159" t="str">
        <f>'Permitted Sources'!A2974</f>
        <v>WYDEQ Permitted Sources</v>
      </c>
      <c r="B3724">
        <f>'Permitted Sources'!B2974</f>
        <v>56</v>
      </c>
      <c r="C3724" s="159">
        <f>'Permitted Sources'!D2974</f>
        <v>56005</v>
      </c>
      <c r="D3724" s="159">
        <f>'Permitted Sources'!E2974</f>
        <v>20200253</v>
      </c>
      <c r="E3724" t="str">
        <f>'Permitted Sources'!H2974</f>
        <v>Compressor Engines</v>
      </c>
      <c r="F3724" s="67">
        <f>'Permitted Sources'!I2974</f>
        <v>6.4099439950545323</v>
      </c>
      <c r="G3724" s="67">
        <f>'Permitted Sources'!J2974</f>
        <v>7.7025018312389353</v>
      </c>
      <c r="H3724" s="67">
        <f>'Permitted Sources'!K2974</f>
        <v>15.405003662477871</v>
      </c>
      <c r="I3724" s="67">
        <f>'Permitted Sources'!L2974</f>
        <v>0</v>
      </c>
      <c r="J3724" s="67">
        <f>'Permitted Sources'!M2974</f>
        <v>6.86292913163389E-4</v>
      </c>
      <c r="K3724" t="str">
        <f t="shared" si="58"/>
        <v>Compressor Engines</v>
      </c>
    </row>
    <row r="3725" spans="1:11" x14ac:dyDescent="0.2">
      <c r="A3725" s="159" t="str">
        <f>'Permitted Sources'!A2975</f>
        <v>WYDEQ Permitted Sources</v>
      </c>
      <c r="B3725">
        <f>'Permitted Sources'!B2975</f>
        <v>56</v>
      </c>
      <c r="C3725" s="159">
        <f>'Permitted Sources'!D2975</f>
        <v>56005</v>
      </c>
      <c r="D3725" s="159">
        <f>'Permitted Sources'!E2975</f>
        <v>20200253</v>
      </c>
      <c r="E3725" t="str">
        <f>'Permitted Sources'!H2975</f>
        <v>Compressor Engines</v>
      </c>
      <c r="F3725" s="67">
        <f>'Permitted Sources'!I2975</f>
        <v>6.4537004101544069</v>
      </c>
      <c r="G3725" s="67">
        <f>'Permitted Sources'!J2975</f>
        <v>7.7550816771307662</v>
      </c>
      <c r="H3725" s="67">
        <f>'Permitted Sources'!K2975</f>
        <v>15.510163354261532</v>
      </c>
      <c r="I3725" s="67">
        <f>'Permitted Sources'!L2975</f>
        <v>0</v>
      </c>
      <c r="J3725" s="67">
        <f>'Permitted Sources'!M2975</f>
        <v>6.9097777743235109E-4</v>
      </c>
      <c r="K3725" t="str">
        <f t="shared" si="58"/>
        <v>Compressor Engines</v>
      </c>
    </row>
    <row r="3726" spans="1:11" x14ac:dyDescent="0.2">
      <c r="A3726" s="159" t="str">
        <f>'Permitted Sources'!A2976</f>
        <v>WYDEQ Permitted Sources</v>
      </c>
      <c r="B3726">
        <f>'Permitted Sources'!B2976</f>
        <v>56</v>
      </c>
      <c r="C3726" s="159">
        <f>'Permitted Sources'!D2976</f>
        <v>56005</v>
      </c>
      <c r="D3726" s="159">
        <f>'Permitted Sources'!E2976</f>
        <v>20200253</v>
      </c>
      <c r="E3726" t="str">
        <f>'Permitted Sources'!H2976</f>
        <v>Compressor Engines</v>
      </c>
      <c r="F3726" s="67">
        <f>'Permitted Sources'!I2976</f>
        <v>6.423293409830765</v>
      </c>
      <c r="G3726" s="67">
        <f>'Permitted Sources'!J2976</f>
        <v>7.718543140155087</v>
      </c>
      <c r="H3726" s="67">
        <f>'Permitted Sources'!K2976</f>
        <v>15.437086280310174</v>
      </c>
      <c r="I3726" s="67">
        <f>'Permitted Sources'!L2976</f>
        <v>0</v>
      </c>
      <c r="J3726" s="67">
        <f>'Permitted Sources'!M2976</f>
        <v>6.8772219378781835E-4</v>
      </c>
      <c r="K3726" t="str">
        <f t="shared" si="58"/>
        <v>Compressor Engines</v>
      </c>
    </row>
    <row r="3727" spans="1:11" x14ac:dyDescent="0.2">
      <c r="A3727" s="159" t="str">
        <f>'Permitted Sources'!A2977</f>
        <v>WYDEQ Permitted Sources</v>
      </c>
      <c r="B3727">
        <f>'Permitted Sources'!B2977</f>
        <v>56</v>
      </c>
      <c r="C3727" s="159">
        <f>'Permitted Sources'!D2977</f>
        <v>56005</v>
      </c>
      <c r="D3727" s="159">
        <f>'Permitted Sources'!E2977</f>
        <v>20200253</v>
      </c>
      <c r="E3727" t="str">
        <f>'Permitted Sources'!H2977</f>
        <v>Compressor Engines</v>
      </c>
      <c r="F3727" s="67">
        <f>'Permitted Sources'!I2977</f>
        <v>6.4470257027662914</v>
      </c>
      <c r="G3727" s="67">
        <f>'Permitted Sources'!J2977</f>
        <v>7.7470610226726908</v>
      </c>
      <c r="H3727" s="67">
        <f>'Permitted Sources'!K2977</f>
        <v>15.494122045345382</v>
      </c>
      <c r="I3727" s="67">
        <f>'Permitted Sources'!L2977</f>
        <v>0</v>
      </c>
      <c r="J3727" s="67">
        <f>'Permitted Sources'!M2977</f>
        <v>6.9026313712013674E-4</v>
      </c>
      <c r="K3727" t="str">
        <f t="shared" si="58"/>
        <v>Compressor Engines</v>
      </c>
    </row>
    <row r="3728" spans="1:11" x14ac:dyDescent="0.2">
      <c r="A3728" s="159" t="str">
        <f>'Permitted Sources'!A2978</f>
        <v>WYDEQ Permitted Sources</v>
      </c>
      <c r="B3728">
        <f>'Permitted Sources'!B2978</f>
        <v>56</v>
      </c>
      <c r="C3728" s="159">
        <f>'Permitted Sources'!D2978</f>
        <v>56005</v>
      </c>
      <c r="D3728" s="159">
        <f>'Permitted Sources'!E2978</f>
        <v>20200253</v>
      </c>
      <c r="E3728" t="str">
        <f>'Permitted Sources'!H2978</f>
        <v>Compressor Engines</v>
      </c>
      <c r="F3728" s="67">
        <f>'Permitted Sources'!I2978</f>
        <v>0</v>
      </c>
      <c r="G3728" s="67">
        <f>'Permitted Sources'!J2978</f>
        <v>0</v>
      </c>
      <c r="H3728" s="67">
        <f>'Permitted Sources'!K2978</f>
        <v>0</v>
      </c>
      <c r="I3728" s="67">
        <f>'Permitted Sources'!L2978</f>
        <v>0</v>
      </c>
      <c r="J3728" s="67">
        <f>'Permitted Sources'!M2978</f>
        <v>0</v>
      </c>
      <c r="K3728" t="str">
        <f t="shared" si="58"/>
        <v>Compressor Engines</v>
      </c>
    </row>
    <row r="3729" spans="1:11" x14ac:dyDescent="0.2">
      <c r="A3729" s="159" t="str">
        <f>'Permitted Sources'!A2979</f>
        <v>WYDEQ Permitted Sources</v>
      </c>
      <c r="B3729">
        <f>'Permitted Sources'!B2979</f>
        <v>56</v>
      </c>
      <c r="C3729" s="159">
        <f>'Permitted Sources'!D2979</f>
        <v>56005</v>
      </c>
      <c r="D3729" s="159">
        <f>'Permitted Sources'!E2979</f>
        <v>20200253</v>
      </c>
      <c r="E3729" t="str">
        <f>'Permitted Sources'!H2979</f>
        <v>Compressor Engines</v>
      </c>
      <c r="F3729" s="67">
        <f>'Permitted Sources'!I2979</f>
        <v>2.386529266051812</v>
      </c>
      <c r="G3729" s="67">
        <f>'Permitted Sources'!J2979</f>
        <v>1.720662089052746</v>
      </c>
      <c r="H3729" s="67">
        <f>'Permitted Sources'!K2979</f>
        <v>5.7355402968424869</v>
      </c>
      <c r="I3729" s="67">
        <f>'Permitted Sources'!L2979</f>
        <v>0</v>
      </c>
      <c r="J3729" s="67">
        <f>'Permitted Sources'!M2979</f>
        <v>2.5551832022433282E-4</v>
      </c>
      <c r="K3729" t="str">
        <f t="shared" si="58"/>
        <v>Compressor Engines</v>
      </c>
    </row>
    <row r="3730" spans="1:11" x14ac:dyDescent="0.2">
      <c r="A3730" s="159" t="str">
        <f>'Permitted Sources'!A2980</f>
        <v>WYDEQ Permitted Sources</v>
      </c>
      <c r="B3730">
        <f>'Permitted Sources'!B2980</f>
        <v>56</v>
      </c>
      <c r="C3730" s="159">
        <f>'Permitted Sources'!D2980</f>
        <v>56005</v>
      </c>
      <c r="D3730" s="159">
        <f>'Permitted Sources'!E2980</f>
        <v>20200253</v>
      </c>
      <c r="E3730" t="str">
        <f>'Permitted Sources'!H2980</f>
        <v>Compressor Engines</v>
      </c>
      <c r="F3730" s="67">
        <f>'Permitted Sources'!I2980</f>
        <v>0.87158258442200853</v>
      </c>
      <c r="G3730" s="67">
        <f>'Permitted Sources'!J2980</f>
        <v>0.62840172623343216</v>
      </c>
      <c r="H3730" s="67">
        <f>'Permitted Sources'!K2980</f>
        <v>2.0946724207781071</v>
      </c>
      <c r="I3730" s="67">
        <f>'Permitted Sources'!L2980</f>
        <v>0</v>
      </c>
      <c r="J3730" s="67">
        <f>'Permitted Sources'!M2980</f>
        <v>9.3317656345664682E-5</v>
      </c>
      <c r="K3730" t="str">
        <f t="shared" si="58"/>
        <v>Compressor Engines</v>
      </c>
    </row>
    <row r="3731" spans="1:11" x14ac:dyDescent="0.2">
      <c r="A3731" s="159" t="str">
        <f>'Permitted Sources'!A2981</f>
        <v>WYDEQ Permitted Sources</v>
      </c>
      <c r="B3731">
        <f>'Permitted Sources'!B2981</f>
        <v>56</v>
      </c>
      <c r="C3731" s="159">
        <f>'Permitted Sources'!D2981</f>
        <v>56005</v>
      </c>
      <c r="D3731" s="159">
        <f>'Permitted Sources'!E2981</f>
        <v>20200253</v>
      </c>
      <c r="E3731" t="str">
        <f>'Permitted Sources'!H2981</f>
        <v>Compressor Engines</v>
      </c>
      <c r="F3731" s="67">
        <f>'Permitted Sources'!I2981</f>
        <v>8.4987714231409583</v>
      </c>
      <c r="G3731" s="67">
        <f>'Permitted Sources'!J2981</f>
        <v>14.800781026636148</v>
      </c>
      <c r="H3731" s="67">
        <f>'Permitted Sources'!K2981</f>
        <v>12.432656062374365</v>
      </c>
      <c r="I3731" s="67">
        <f>'Permitted Sources'!L2981</f>
        <v>0</v>
      </c>
      <c r="J3731" s="67">
        <f>'Permitted Sources'!M2981</f>
        <v>1.3187495894732807E-3</v>
      </c>
      <c r="K3731" t="str">
        <f t="shared" si="58"/>
        <v>Compressor Engines</v>
      </c>
    </row>
    <row r="3732" spans="1:11" x14ac:dyDescent="0.2">
      <c r="A3732" s="159" t="str">
        <f>'Permitted Sources'!A2982</f>
        <v>WYDEQ Permitted Sources</v>
      </c>
      <c r="B3732">
        <f>'Permitted Sources'!B2982</f>
        <v>56</v>
      </c>
      <c r="C3732" s="159">
        <f>'Permitted Sources'!D2982</f>
        <v>56005</v>
      </c>
      <c r="D3732" s="159">
        <f>'Permitted Sources'!E2982</f>
        <v>20200253</v>
      </c>
      <c r="E3732" t="str">
        <f>'Permitted Sources'!H2982</f>
        <v>Compressor Engines</v>
      </c>
      <c r="F3732" s="67">
        <f>'Permitted Sources'!I2982</f>
        <v>0.70158590990646619</v>
      </c>
      <c r="G3732" s="67">
        <f>'Permitted Sources'!J2982</f>
        <v>0.84305990192664959</v>
      </c>
      <c r="H3732" s="67">
        <f>'Permitted Sources'!K2982</f>
        <v>1.6861198038532992</v>
      </c>
      <c r="I3732" s="67">
        <f>'Permitted Sources'!L2982</f>
        <v>0</v>
      </c>
      <c r="J3732" s="67">
        <f>'Permitted Sources'!M2982</f>
        <v>7.5116637261664462E-5</v>
      </c>
      <c r="K3732" t="str">
        <f t="shared" si="58"/>
        <v>Compressor Engines</v>
      </c>
    </row>
    <row r="3733" spans="1:11" x14ac:dyDescent="0.2">
      <c r="A3733" s="159" t="str">
        <f>'Permitted Sources'!A2983</f>
        <v>WYDEQ Permitted Sources</v>
      </c>
      <c r="B3733">
        <f>'Permitted Sources'!B2983</f>
        <v>56</v>
      </c>
      <c r="C3733" s="159">
        <f>'Permitted Sources'!D2983</f>
        <v>56005</v>
      </c>
      <c r="D3733" s="159">
        <f>'Permitted Sources'!E2983</f>
        <v>20200253</v>
      </c>
      <c r="E3733" t="str">
        <f>'Permitted Sources'!H2983</f>
        <v>Compressor Engines</v>
      </c>
      <c r="F3733" s="67">
        <f>'Permitted Sources'!I2983</f>
        <v>3.8679484333642491</v>
      </c>
      <c r="G3733" s="67">
        <f>'Permitted Sources'!J2983</f>
        <v>14.993276733629973</v>
      </c>
      <c r="H3733" s="67">
        <f>'Permitted Sources'!K2983</f>
        <v>15.143209500966273</v>
      </c>
      <c r="I3733" s="67">
        <f>'Permitted Sources'!L2983</f>
        <v>0</v>
      </c>
      <c r="J3733" s="67">
        <f>'Permitted Sources'!M2983</f>
        <v>1.3359009569664305E-3</v>
      </c>
      <c r="K3733" t="str">
        <f t="shared" si="58"/>
        <v>Compressor Engines</v>
      </c>
    </row>
    <row r="3734" spans="1:11" x14ac:dyDescent="0.2">
      <c r="A3734" s="159" t="str">
        <f>'Permitted Sources'!A2984</f>
        <v>WYDEQ Permitted Sources</v>
      </c>
      <c r="B3734">
        <f>'Permitted Sources'!B2984</f>
        <v>56</v>
      </c>
      <c r="C3734" s="159">
        <f>'Permitted Sources'!D2984</f>
        <v>56005</v>
      </c>
      <c r="D3734" s="159">
        <f>'Permitted Sources'!E2984</f>
        <v>20200253</v>
      </c>
      <c r="E3734" t="str">
        <f>'Permitted Sources'!H2984</f>
        <v>Compressor Engines</v>
      </c>
      <c r="F3734" s="67">
        <f>'Permitted Sources'!I2984</f>
        <v>0</v>
      </c>
      <c r="G3734" s="67">
        <f>'Permitted Sources'!J2984</f>
        <v>0</v>
      </c>
      <c r="H3734" s="67">
        <f>'Permitted Sources'!K2984</f>
        <v>0</v>
      </c>
      <c r="I3734" s="67">
        <f>'Permitted Sources'!L2984</f>
        <v>0</v>
      </c>
      <c r="J3734" s="67">
        <f>'Permitted Sources'!M2984</f>
        <v>0</v>
      </c>
      <c r="K3734" t="str">
        <f t="shared" si="58"/>
        <v>Compressor Engines</v>
      </c>
    </row>
    <row r="3735" spans="1:11" x14ac:dyDescent="0.2">
      <c r="A3735" s="159" t="str">
        <f>'Permitted Sources'!A2985</f>
        <v>WYDEQ Permitted Sources</v>
      </c>
      <c r="B3735">
        <f>'Permitted Sources'!B2985</f>
        <v>56</v>
      </c>
      <c r="C3735" s="159">
        <f>'Permitted Sources'!D2985</f>
        <v>56005</v>
      </c>
      <c r="D3735" s="159">
        <f>'Permitted Sources'!E2985</f>
        <v>20200253</v>
      </c>
      <c r="E3735" t="str">
        <f>'Permitted Sources'!H2985</f>
        <v>Compressor Engines</v>
      </c>
      <c r="F3735" s="67">
        <f>'Permitted Sources'!I2985</f>
        <v>11.450301602709354</v>
      </c>
      <c r="G3735" s="67">
        <f>'Permitted Sources'!J2985</f>
        <v>13.759241754866002</v>
      </c>
      <c r="H3735" s="67">
        <f>'Permitted Sources'!K2985</f>
        <v>27.518483509732004</v>
      </c>
      <c r="I3735" s="67">
        <f>'Permitted Sources'!L2985</f>
        <v>0</v>
      </c>
      <c r="J3735" s="67">
        <f>'Permitted Sources'!M2985</f>
        <v>1.2259484403585607E-3</v>
      </c>
      <c r="K3735" t="str">
        <f t="shared" si="58"/>
        <v>Compressor Engines</v>
      </c>
    </row>
    <row r="3736" spans="1:11" x14ac:dyDescent="0.2">
      <c r="A3736" s="159" t="str">
        <f>'Permitted Sources'!A2986</f>
        <v>WYDEQ Permitted Sources</v>
      </c>
      <c r="B3736">
        <f>'Permitted Sources'!B2986</f>
        <v>56</v>
      </c>
      <c r="C3736" s="159">
        <f>'Permitted Sources'!D2986</f>
        <v>56027</v>
      </c>
      <c r="D3736" s="159">
        <f>'Permitted Sources'!E2986</f>
        <v>20200253</v>
      </c>
      <c r="E3736" t="str">
        <f>'Permitted Sources'!H2986</f>
        <v>Compressor Engines</v>
      </c>
      <c r="F3736" s="67">
        <f>'Permitted Sources'!I2986</f>
        <v>42.876342570182352</v>
      </c>
      <c r="G3736" s="67">
        <f>'Permitted Sources'!J2986</f>
        <v>0.72131230847858119</v>
      </c>
      <c r="H3736" s="67">
        <f>'Permitted Sources'!K2986</f>
        <v>51.522307748470091</v>
      </c>
      <c r="I3736" s="67">
        <f>'Permitted Sources'!L2986</f>
        <v>0</v>
      </c>
      <c r="J3736" s="67">
        <f>'Permitted Sources'!M2986</f>
        <v>4.5906376203886843E-4</v>
      </c>
      <c r="K3736" t="str">
        <f t="shared" si="58"/>
        <v>Compressor Engines</v>
      </c>
    </row>
    <row r="3737" spans="1:11" x14ac:dyDescent="0.2">
      <c r="A3737" s="159" t="str">
        <f>'Permitted Sources'!A2987</f>
        <v>WYDEQ Permitted Sources</v>
      </c>
      <c r="B3737">
        <f>'Permitted Sources'!B2987</f>
        <v>56</v>
      </c>
      <c r="C3737" s="159">
        <f>'Permitted Sources'!D2987</f>
        <v>56005</v>
      </c>
      <c r="D3737" s="159">
        <f>'Permitted Sources'!E2987</f>
        <v>20200253</v>
      </c>
      <c r="E3737" t="str">
        <f>'Permitted Sources'!H2987</f>
        <v>Compressor Engines</v>
      </c>
      <c r="F3737" s="67">
        <f>'Permitted Sources'!I2987</f>
        <v>11.357597333429958</v>
      </c>
      <c r="G3737" s="67">
        <f>'Permitted Sources'!J2987</f>
        <v>13.647843776281613</v>
      </c>
      <c r="H3737" s="67">
        <f>'Permitted Sources'!K2987</f>
        <v>27.295687552563226</v>
      </c>
      <c r="I3737" s="67">
        <f>'Permitted Sources'!L2987</f>
        <v>0</v>
      </c>
      <c r="J3737" s="67">
        <f>'Permitted Sources'!M2987</f>
        <v>1.2160228804666915E-3</v>
      </c>
      <c r="K3737" t="str">
        <f t="shared" si="58"/>
        <v>Compressor Engines</v>
      </c>
    </row>
    <row r="3738" spans="1:11" x14ac:dyDescent="0.2">
      <c r="A3738" s="159" t="str">
        <f>'Permitted Sources'!A2988</f>
        <v>WYDEQ Permitted Sources</v>
      </c>
      <c r="B3738">
        <f>'Permitted Sources'!B2988</f>
        <v>56</v>
      </c>
      <c r="C3738" s="159">
        <f>'Permitted Sources'!D2988</f>
        <v>56009</v>
      </c>
      <c r="D3738" s="159">
        <f>'Permitted Sources'!E2988</f>
        <v>20200253</v>
      </c>
      <c r="E3738" t="str">
        <f>'Permitted Sources'!H2988</f>
        <v>Compressor Engines</v>
      </c>
      <c r="F3738" s="67">
        <f>'Permitted Sources'!I2988</f>
        <v>4.0175190906356715</v>
      </c>
      <c r="G3738" s="67">
        <f>'Permitted Sources'!J2988</f>
        <v>10.728104879451058</v>
      </c>
      <c r="H3738" s="67">
        <f>'Permitted Sources'!K2988</f>
        <v>4.505804049369444</v>
      </c>
      <c r="I3738" s="67">
        <f>'Permitted Sources'!L2988</f>
        <v>0</v>
      </c>
      <c r="J3738" s="67">
        <f>'Permitted Sources'!M2988</f>
        <v>9.5587414475908927E-4</v>
      </c>
      <c r="K3738" t="str">
        <f t="shared" si="58"/>
        <v>Compressor Engines</v>
      </c>
    </row>
    <row r="3739" spans="1:11" x14ac:dyDescent="0.2">
      <c r="A3739" s="159" t="str">
        <f>'Permitted Sources'!A2989</f>
        <v>WYDEQ Permitted Sources</v>
      </c>
      <c r="B3739">
        <f>'Permitted Sources'!B2989</f>
        <v>56</v>
      </c>
      <c r="C3739" s="159">
        <f>'Permitted Sources'!D2989</f>
        <v>56005</v>
      </c>
      <c r="D3739" s="159">
        <f>'Permitted Sources'!E2989</f>
        <v>20200253</v>
      </c>
      <c r="E3739" t="str">
        <f>'Permitted Sources'!H2989</f>
        <v>Compressor Engines</v>
      </c>
      <c r="F3739" s="67">
        <f>'Permitted Sources'!I2989</f>
        <v>3.2359352234665844</v>
      </c>
      <c r="G3739" s="67">
        <f>'Permitted Sources'!J2989</f>
        <v>12.543412388602107</v>
      </c>
      <c r="H3739" s="67">
        <f>'Permitted Sources'!K2989</f>
        <v>12.167110016944042</v>
      </c>
      <c r="I3739" s="67">
        <f>'Permitted Sources'!L2989</f>
        <v>0</v>
      </c>
      <c r="J3739" s="67">
        <f>'Permitted Sources'!M2989</f>
        <v>1.1176180438244477E-3</v>
      </c>
      <c r="K3739" t="str">
        <f t="shared" si="58"/>
        <v>Compressor Engines</v>
      </c>
    </row>
    <row r="3740" spans="1:11" x14ac:dyDescent="0.2">
      <c r="A3740" s="159" t="str">
        <f>'Permitted Sources'!A2990</f>
        <v>WYDEQ Permitted Sources</v>
      </c>
      <c r="B3740">
        <f>'Permitted Sources'!B2990</f>
        <v>56</v>
      </c>
      <c r="C3740" s="159">
        <f>'Permitted Sources'!D2990</f>
        <v>56005</v>
      </c>
      <c r="D3740" s="159">
        <f>'Permitted Sources'!E2990</f>
        <v>20200253</v>
      </c>
      <c r="E3740" t="str">
        <f>'Permitted Sources'!H2990</f>
        <v>Compressor Engines</v>
      </c>
      <c r="F3740" s="67">
        <f>'Permitted Sources'!I2990</f>
        <v>4.4254199944197383</v>
      </c>
      <c r="G3740" s="67">
        <f>'Permitted Sources'!J2990</f>
        <v>7.706957750382311</v>
      </c>
      <c r="H3740" s="67">
        <f>'Permitted Sources'!K2990</f>
        <v>5.5490095802752624</v>
      </c>
      <c r="I3740" s="67">
        <f>'Permitted Sources'!L2990</f>
        <v>0</v>
      </c>
      <c r="J3740" s="67">
        <f>'Permitted Sources'!M2990</f>
        <v>6.866899355590638E-4</v>
      </c>
      <c r="K3740" t="str">
        <f t="shared" si="58"/>
        <v>Compressor Engines</v>
      </c>
    </row>
    <row r="3741" spans="1:11" x14ac:dyDescent="0.2">
      <c r="A3741" s="159" t="str">
        <f>'Permitted Sources'!A2991</f>
        <v>WYDEQ Permitted Sources</v>
      </c>
      <c r="B3741">
        <f>'Permitted Sources'!B2991</f>
        <v>56</v>
      </c>
      <c r="C3741" s="159">
        <f>'Permitted Sources'!D2991</f>
        <v>56005</v>
      </c>
      <c r="D3741" s="159">
        <f>'Permitted Sources'!E2991</f>
        <v>20200253</v>
      </c>
      <c r="E3741" t="str">
        <f>'Permitted Sources'!H2991</f>
        <v>Compressor Engines</v>
      </c>
      <c r="F3741" s="67">
        <f>'Permitted Sources'!I2991</f>
        <v>3.2943685784787728</v>
      </c>
      <c r="G3741" s="67">
        <f>'Permitted Sources'!J2991</f>
        <v>7.3308781746814162</v>
      </c>
      <c r="H3741" s="67">
        <f>'Permitted Sources'!K2991</f>
        <v>8.2105835556431863</v>
      </c>
      <c r="I3741" s="67">
        <f>'Permitted Sources'!L2991</f>
        <v>0</v>
      </c>
      <c r="J3741" s="67">
        <f>'Permitted Sources'!M2991</f>
        <v>6.5318124536411419E-4</v>
      </c>
      <c r="K3741" t="str">
        <f t="shared" si="58"/>
        <v>Compressor Engines</v>
      </c>
    </row>
    <row r="3742" spans="1:11" x14ac:dyDescent="0.2">
      <c r="A3742" s="159" t="str">
        <f>'Permitted Sources'!A2992</f>
        <v>WYDEQ Permitted Sources</v>
      </c>
      <c r="B3742">
        <f>'Permitted Sources'!B2992</f>
        <v>56</v>
      </c>
      <c r="C3742" s="159">
        <f>'Permitted Sources'!D2992</f>
        <v>56019</v>
      </c>
      <c r="D3742" s="159">
        <f>'Permitted Sources'!E2992</f>
        <v>20200253</v>
      </c>
      <c r="E3742" t="str">
        <f>'Permitted Sources'!H2992</f>
        <v>Compressor Engines</v>
      </c>
      <c r="F3742" s="67">
        <f>'Permitted Sources'!I2992</f>
        <v>6.6317175048888828</v>
      </c>
      <c r="G3742" s="67">
        <f>'Permitted Sources'!J2992</f>
        <v>6.0371179653992719</v>
      </c>
      <c r="H3742" s="67">
        <f>'Permitted Sources'!K2992</f>
        <v>0</v>
      </c>
      <c r="I3742" s="67">
        <f>'Permitted Sources'!L2992</f>
        <v>0</v>
      </c>
      <c r="J3742" s="67">
        <f>'Permitted Sources'!M2992</f>
        <v>5.3790721071707509E-4</v>
      </c>
      <c r="K3742" t="str">
        <f t="shared" si="58"/>
        <v>Compressor Engines</v>
      </c>
    </row>
    <row r="3743" spans="1:11" x14ac:dyDescent="0.2">
      <c r="A3743" s="159" t="str">
        <f>'Permitted Sources'!A2993</f>
        <v>WYDEQ Permitted Sources</v>
      </c>
      <c r="B3743">
        <f>'Permitted Sources'!B2993</f>
        <v>56</v>
      </c>
      <c r="C3743" s="159">
        <f>'Permitted Sources'!D2993</f>
        <v>56019</v>
      </c>
      <c r="D3743" s="159">
        <f>'Permitted Sources'!E2993</f>
        <v>20200253</v>
      </c>
      <c r="E3743" t="str">
        <f>'Permitted Sources'!H2993</f>
        <v>Compressor Engines</v>
      </c>
      <c r="F3743" s="67">
        <f>'Permitted Sources'!I2993</f>
        <v>1.1626598635944685</v>
      </c>
      <c r="G3743" s="67">
        <f>'Permitted Sources'!J2993</f>
        <v>2.2903424396950207</v>
      </c>
      <c r="H3743" s="67">
        <f>'Permitted Sources'!K2993</f>
        <v>2.6338938056492731</v>
      </c>
      <c r="I3743" s="67">
        <f>'Permitted Sources'!L2993</f>
        <v>0</v>
      </c>
      <c r="J3743" s="67">
        <f>'Permitted Sources'!M2993</f>
        <v>2.0406951137682633E-4</v>
      </c>
      <c r="K3743" t="str">
        <f t="shared" si="58"/>
        <v>Compressor Engines</v>
      </c>
    </row>
    <row r="3744" spans="1:11" x14ac:dyDescent="0.2">
      <c r="A3744" s="159" t="str">
        <f>'Permitted Sources'!A2994</f>
        <v>WYDEQ Permitted Sources</v>
      </c>
      <c r="B3744">
        <f>'Permitted Sources'!B2994</f>
        <v>56</v>
      </c>
      <c r="C3744" s="159">
        <f>'Permitted Sources'!D2994</f>
        <v>56019</v>
      </c>
      <c r="D3744" s="159">
        <f>'Permitted Sources'!E2994</f>
        <v>20200253</v>
      </c>
      <c r="E3744" t="str">
        <f>'Permitted Sources'!H2994</f>
        <v>Compressor Engines</v>
      </c>
      <c r="F3744" s="67">
        <f>'Permitted Sources'!I2994</f>
        <v>5.7775357325350658</v>
      </c>
      <c r="G3744" s="67">
        <f>'Permitted Sources'!J2994</f>
        <v>6.2545668195959978</v>
      </c>
      <c r="H3744" s="67">
        <f>'Permitted Sources'!K2994</f>
        <v>0.25018267278383993</v>
      </c>
      <c r="I3744" s="67">
        <f>'Permitted Sources'!L2994</f>
        <v>0</v>
      </c>
      <c r="J3744" s="67">
        <f>'Permitted Sources'!M2994</f>
        <v>5.5728190362600342E-4</v>
      </c>
      <c r="K3744" t="str">
        <f t="shared" si="58"/>
        <v>Compressor Engines</v>
      </c>
    </row>
    <row r="3745" spans="1:11" x14ac:dyDescent="0.2">
      <c r="A3745" s="159" t="str">
        <f>'Permitted Sources'!A2995</f>
        <v>WYDEQ Permitted Sources</v>
      </c>
      <c r="B3745">
        <f>'Permitted Sources'!B2995</f>
        <v>56</v>
      </c>
      <c r="C3745" s="159">
        <f>'Permitted Sources'!D2995</f>
        <v>56019</v>
      </c>
      <c r="D3745" s="159">
        <f>'Permitted Sources'!E2995</f>
        <v>20200253</v>
      </c>
      <c r="E3745" t="str">
        <f>'Permitted Sources'!H2995</f>
        <v>Compressor Engines</v>
      </c>
      <c r="F3745" s="67">
        <f>'Permitted Sources'!I2995</f>
        <v>2.7828464182302977</v>
      </c>
      <c r="G3745" s="67">
        <f>'Permitted Sources'!J2995</f>
        <v>4.4586722648462551</v>
      </c>
      <c r="H3745" s="67">
        <f>'Permitted Sources'!K2995</f>
        <v>4.458672264846255E-2</v>
      </c>
      <c r="I3745" s="67">
        <f>'Permitted Sources'!L2995</f>
        <v>0</v>
      </c>
      <c r="J3745" s="67">
        <f>'Permitted Sources'!M2995</f>
        <v>3.9726769879780128E-4</v>
      </c>
      <c r="K3745" t="str">
        <f t="shared" si="58"/>
        <v>Compressor Engines</v>
      </c>
    </row>
    <row r="3746" spans="1:11" x14ac:dyDescent="0.2">
      <c r="A3746" s="159" t="str">
        <f>'Permitted Sources'!A2996</f>
        <v>WYDEQ Permitted Sources</v>
      </c>
      <c r="B3746">
        <f>'Permitted Sources'!B2996</f>
        <v>56</v>
      </c>
      <c r="C3746" s="159">
        <f>'Permitted Sources'!D2996</f>
        <v>56019</v>
      </c>
      <c r="D3746" s="159">
        <f>'Permitted Sources'!E2996</f>
        <v>20200253</v>
      </c>
      <c r="E3746" t="str">
        <f>'Permitted Sources'!H2996</f>
        <v>Compressor Engines</v>
      </c>
      <c r="F3746" s="67">
        <f>'Permitted Sources'!I2996</f>
        <v>3.6183668211781712</v>
      </c>
      <c r="G3746" s="67">
        <f>'Permitted Sources'!J2996</f>
        <v>2.8986708867474231</v>
      </c>
      <c r="H3746" s="67">
        <f>'Permitted Sources'!K2996</f>
        <v>1.4493354433737116</v>
      </c>
      <c r="I3746" s="67">
        <f>'Permitted Sources'!L2996</f>
        <v>0</v>
      </c>
      <c r="J3746" s="67">
        <f>'Permitted Sources'!M2996</f>
        <v>2.5827157600919544E-4</v>
      </c>
      <c r="K3746" t="str">
        <f t="shared" si="58"/>
        <v>Compressor Engines</v>
      </c>
    </row>
    <row r="3747" spans="1:11" x14ac:dyDescent="0.2">
      <c r="A3747" s="159" t="str">
        <f>'Permitted Sources'!A2997</f>
        <v>WYDEQ Permitted Sources</v>
      </c>
      <c r="B3747">
        <f>'Permitted Sources'!B2997</f>
        <v>56</v>
      </c>
      <c r="C3747" s="159">
        <f>'Permitted Sources'!D2997</f>
        <v>56019</v>
      </c>
      <c r="D3747" s="159">
        <f>'Permitted Sources'!E2997</f>
        <v>20200253</v>
      </c>
      <c r="E3747" t="str">
        <f>'Permitted Sources'!H2997</f>
        <v>Compressor Engines</v>
      </c>
      <c r="F3747" s="67">
        <f>'Permitted Sources'!I2997</f>
        <v>3.6183668211781712</v>
      </c>
      <c r="G3747" s="67">
        <f>'Permitted Sources'!J2997</f>
        <v>2.8986708867474231</v>
      </c>
      <c r="H3747" s="67">
        <f>'Permitted Sources'!K2997</f>
        <v>1.4493354433737116</v>
      </c>
      <c r="I3747" s="67">
        <f>'Permitted Sources'!L2997</f>
        <v>0</v>
      </c>
      <c r="J3747" s="67">
        <f>'Permitted Sources'!M2997</f>
        <v>2.5827157600919544E-4</v>
      </c>
      <c r="K3747" t="str">
        <f t="shared" si="58"/>
        <v>Compressor Engines</v>
      </c>
    </row>
    <row r="3748" spans="1:11" x14ac:dyDescent="0.2">
      <c r="A3748" s="159" t="str">
        <f>'Permitted Sources'!A2998</f>
        <v>WYDEQ Permitted Sources</v>
      </c>
      <c r="B3748">
        <f>'Permitted Sources'!B2998</f>
        <v>56</v>
      </c>
      <c r="C3748" s="159">
        <f>'Permitted Sources'!D2998</f>
        <v>56019</v>
      </c>
      <c r="D3748" s="159">
        <f>'Permitted Sources'!E2998</f>
        <v>20200253</v>
      </c>
      <c r="E3748" t="str">
        <f>'Permitted Sources'!H2998</f>
        <v>Compressor Engines</v>
      </c>
      <c r="F3748" s="67">
        <f>'Permitted Sources'!I2998</f>
        <v>2.0575447697221065</v>
      </c>
      <c r="G3748" s="67">
        <f>'Permitted Sources'!J2998</f>
        <v>1.648297537791076</v>
      </c>
      <c r="H3748" s="67">
        <f>'Permitted Sources'!K2998</f>
        <v>0.82414876889553801</v>
      </c>
      <c r="I3748" s="67">
        <f>'Permitted Sources'!L2998</f>
        <v>0</v>
      </c>
      <c r="J3748" s="67">
        <f>'Permitted Sources'!M2998</f>
        <v>1.4686331061718487E-4</v>
      </c>
      <c r="K3748" t="str">
        <f t="shared" si="58"/>
        <v>Compressor Engines</v>
      </c>
    </row>
    <row r="3749" spans="1:11" x14ac:dyDescent="0.2">
      <c r="A3749" s="159" t="str">
        <f>'Permitted Sources'!A2999</f>
        <v>WYDEQ Permitted Sources</v>
      </c>
      <c r="B3749">
        <f>'Permitted Sources'!B2999</f>
        <v>56</v>
      </c>
      <c r="C3749" s="159">
        <f>'Permitted Sources'!D2999</f>
        <v>56005</v>
      </c>
      <c r="D3749" s="159">
        <f>'Permitted Sources'!E2999</f>
        <v>20200253</v>
      </c>
      <c r="E3749" t="str">
        <f>'Permitted Sources'!H2999</f>
        <v>Compressor Engines</v>
      </c>
      <c r="F3749" s="67">
        <f>'Permitted Sources'!I2999</f>
        <v>2.3906873615432245</v>
      </c>
      <c r="G3749" s="67">
        <f>'Permitted Sources'!J2999</f>
        <v>7.5599124186509181</v>
      </c>
      <c r="H3749" s="67">
        <f>'Permitted Sources'!K2999</f>
        <v>7.4087141702779</v>
      </c>
      <c r="I3749" s="67">
        <f>'Permitted Sources'!L2999</f>
        <v>0</v>
      </c>
      <c r="J3749" s="67">
        <f>'Permitted Sources'!M2999</f>
        <v>6.7358819650179685E-4</v>
      </c>
      <c r="K3749" t="str">
        <f t="shared" si="58"/>
        <v>Compressor Engines</v>
      </c>
    </row>
    <row r="3750" spans="1:11" x14ac:dyDescent="0.2">
      <c r="A3750" s="159" t="str">
        <f>'Permitted Sources'!A3000</f>
        <v>WYDEQ Permitted Sources</v>
      </c>
      <c r="B3750">
        <f>'Permitted Sources'!B3000</f>
        <v>56</v>
      </c>
      <c r="C3750" s="159">
        <f>'Permitted Sources'!D3000</f>
        <v>56005</v>
      </c>
      <c r="D3750" s="159">
        <f>'Permitted Sources'!E3000</f>
        <v>20200253</v>
      </c>
      <c r="E3750" t="str">
        <f>'Permitted Sources'!H3000</f>
        <v>Compressor Engines</v>
      </c>
      <c r="F3750" s="67">
        <f>'Permitted Sources'!I3000</f>
        <v>2.7864530116092778</v>
      </c>
      <c r="G3750" s="67">
        <f>'Permitted Sources'!J3000</f>
        <v>7.1241235264287921</v>
      </c>
      <c r="H3750" s="67">
        <f>'Permitted Sources'!K3000</f>
        <v>2.422201998985789</v>
      </c>
      <c r="I3750" s="67">
        <f>'Permitted Sources'!L3000</f>
        <v>0</v>
      </c>
      <c r="J3750" s="67">
        <f>'Permitted Sources'!M3000</f>
        <v>6.3475940620480518E-4</v>
      </c>
      <c r="K3750" t="str">
        <f t="shared" si="58"/>
        <v>Compressor Engines</v>
      </c>
    </row>
    <row r="3751" spans="1:11" x14ac:dyDescent="0.2">
      <c r="A3751" s="159" t="str">
        <f>'Permitted Sources'!A3001</f>
        <v>WYDEQ Permitted Sources</v>
      </c>
      <c r="B3751">
        <f>'Permitted Sources'!B3001</f>
        <v>56</v>
      </c>
      <c r="C3751" s="159">
        <f>'Permitted Sources'!D3001</f>
        <v>56005</v>
      </c>
      <c r="D3751" s="159">
        <f>'Permitted Sources'!E3001</f>
        <v>20200253</v>
      </c>
      <c r="E3751" t="str">
        <f>'Permitted Sources'!H3001</f>
        <v>Compressor Engines</v>
      </c>
      <c r="F3751" s="67">
        <f>'Permitted Sources'!I3001</f>
        <v>0.6800340213843924</v>
      </c>
      <c r="G3751" s="67">
        <f>'Permitted Sources'!J3001</f>
        <v>2.1504265785930294</v>
      </c>
      <c r="H3751" s="67">
        <f>'Permitted Sources'!K3001</f>
        <v>0.86017063143721162</v>
      </c>
      <c r="I3751" s="67">
        <f>'Permitted Sources'!L3001</f>
        <v>0</v>
      </c>
      <c r="J3751" s="67">
        <f>'Permitted Sources'!M3001</f>
        <v>1.9160300815263887E-4</v>
      </c>
      <c r="K3751" t="str">
        <f t="shared" si="58"/>
        <v>Compressor Engines</v>
      </c>
    </row>
    <row r="3752" spans="1:11" x14ac:dyDescent="0.2">
      <c r="A3752" s="159" t="str">
        <f>'Permitted Sources'!A3002</f>
        <v>WYDEQ Permitted Sources</v>
      </c>
      <c r="B3752">
        <f>'Permitted Sources'!B3002</f>
        <v>56</v>
      </c>
      <c r="C3752" s="159">
        <f>'Permitted Sources'!D3002</f>
        <v>56005</v>
      </c>
      <c r="D3752" s="159">
        <f>'Permitted Sources'!E3002</f>
        <v>20200253</v>
      </c>
      <c r="E3752" t="str">
        <f>'Permitted Sources'!H3002</f>
        <v>Compressor Engines</v>
      </c>
      <c r="F3752" s="67">
        <f>'Permitted Sources'!I3002</f>
        <v>3.854967010392166</v>
      </c>
      <c r="G3752" s="67">
        <f>'Permitted Sources'!J3002</f>
        <v>13.624460810110184</v>
      </c>
      <c r="H3752" s="67">
        <f>'Permitted Sources'!K3002</f>
        <v>2.4524029458198329</v>
      </c>
      <c r="I3752" s="67">
        <f>'Permitted Sources'!L3002</f>
        <v>0</v>
      </c>
      <c r="J3752" s="67">
        <f>'Permitted Sources'!M3002</f>
        <v>1.2139394581808175E-3</v>
      </c>
      <c r="K3752" t="str">
        <f t="shared" si="58"/>
        <v>Compressor Engines</v>
      </c>
    </row>
    <row r="3753" spans="1:11" x14ac:dyDescent="0.2">
      <c r="A3753" s="159" t="str">
        <f>'Permitted Sources'!A3003</f>
        <v>WYDEQ Permitted Sources</v>
      </c>
      <c r="B3753">
        <f>'Permitted Sources'!B3003</f>
        <v>56</v>
      </c>
      <c r="C3753" s="159">
        <f>'Permitted Sources'!D3003</f>
        <v>56005</v>
      </c>
      <c r="D3753" s="159">
        <f>'Permitted Sources'!E3003</f>
        <v>20200253</v>
      </c>
      <c r="E3753" t="str">
        <f>'Permitted Sources'!H3003</f>
        <v>Compressor Engines</v>
      </c>
      <c r="F3753" s="67">
        <f>'Permitted Sources'!I3003</f>
        <v>0.54935091427799865</v>
      </c>
      <c r="G3753" s="67">
        <f>'Permitted Sources'!J3003</f>
        <v>2.8701169325034219</v>
      </c>
      <c r="H3753" s="67">
        <f>'Permitted Sources'!K3003</f>
        <v>3.9033590282046533</v>
      </c>
      <c r="I3753" s="67">
        <f>'Permitted Sources'!L3003</f>
        <v>0</v>
      </c>
      <c r="J3753" s="67">
        <f>'Permitted Sources'!M3003</f>
        <v>2.5572741868605487E-4</v>
      </c>
      <c r="K3753" t="str">
        <f t="shared" si="58"/>
        <v>Compressor Engines</v>
      </c>
    </row>
    <row r="3754" spans="1:11" x14ac:dyDescent="0.2">
      <c r="A3754" s="159" t="str">
        <f>'Permitted Sources'!A3004</f>
        <v>WYDEQ Permitted Sources</v>
      </c>
      <c r="B3754">
        <f>'Permitted Sources'!B3004</f>
        <v>56</v>
      </c>
      <c r="C3754" s="159">
        <f>'Permitted Sources'!D3004</f>
        <v>56005</v>
      </c>
      <c r="D3754" s="159">
        <f>'Permitted Sources'!E3004</f>
        <v>20200253</v>
      </c>
      <c r="E3754" t="str">
        <f>'Permitted Sources'!H3004</f>
        <v>Compressor Engines</v>
      </c>
      <c r="F3754" s="67">
        <f>'Permitted Sources'!I3004</f>
        <v>9.2946377514841316</v>
      </c>
      <c r="G3754" s="67">
        <f>'Permitted Sources'!J3004</f>
        <v>8.5258708142843815</v>
      </c>
      <c r="H3754" s="67">
        <f>'Permitted Sources'!K3004</f>
        <v>0.51155224885706285</v>
      </c>
      <c r="I3754" s="67">
        <f>'Permitted Sources'!L3004</f>
        <v>0</v>
      </c>
      <c r="J3754" s="67">
        <f>'Permitted Sources'!M3004</f>
        <v>7.5965508955273841E-4</v>
      </c>
      <c r="K3754" t="str">
        <f t="shared" si="58"/>
        <v>Compressor Engines</v>
      </c>
    </row>
    <row r="3755" spans="1:11" x14ac:dyDescent="0.2">
      <c r="A3755" s="159" t="str">
        <f>'Permitted Sources'!A3005</f>
        <v>WYDEQ Permitted Sources</v>
      </c>
      <c r="B3755">
        <f>'Permitted Sources'!B3005</f>
        <v>56</v>
      </c>
      <c r="C3755" s="159">
        <f>'Permitted Sources'!D3005</f>
        <v>56005</v>
      </c>
      <c r="D3755" s="159">
        <f>'Permitted Sources'!E3005</f>
        <v>20200253</v>
      </c>
      <c r="E3755" t="str">
        <f>'Permitted Sources'!H3005</f>
        <v>Compressor Engines</v>
      </c>
      <c r="F3755" s="67">
        <f>'Permitted Sources'!I3005</f>
        <v>6.4366428246069978</v>
      </c>
      <c r="G3755" s="67">
        <f>'Permitted Sources'!J3005</f>
        <v>7.7345844490712388</v>
      </c>
      <c r="H3755" s="67">
        <f>'Permitted Sources'!K3005</f>
        <v>15.469168898142478</v>
      </c>
      <c r="I3755" s="67">
        <f>'Permitted Sources'!L3005</f>
        <v>0</v>
      </c>
      <c r="J3755" s="67">
        <f>'Permitted Sources'!M3005</f>
        <v>6.8915147441224749E-4</v>
      </c>
      <c r="K3755" t="str">
        <f t="shared" si="58"/>
        <v>Compressor Engines</v>
      </c>
    </row>
    <row r="3756" spans="1:11" x14ac:dyDescent="0.2">
      <c r="A3756" s="159" t="str">
        <f>'Permitted Sources'!A3006</f>
        <v>WYDEQ Permitted Sources</v>
      </c>
      <c r="B3756">
        <f>'Permitted Sources'!B3006</f>
        <v>56</v>
      </c>
      <c r="C3756" s="159">
        <f>'Permitted Sources'!D3006</f>
        <v>56005</v>
      </c>
      <c r="D3756" s="159">
        <f>'Permitted Sources'!E3006</f>
        <v>20200253</v>
      </c>
      <c r="E3756" t="str">
        <f>'Permitted Sources'!H3006</f>
        <v>Compressor Engines</v>
      </c>
      <c r="F3756" s="67">
        <f>'Permitted Sources'!I3006</f>
        <v>5.273790136132428</v>
      </c>
      <c r="G3756" s="67">
        <f>'Permitted Sources'!J3006</f>
        <v>15.421463023801412</v>
      </c>
      <c r="H3756" s="67">
        <f>'Permitted Sources'!K3006</f>
        <v>30.295116956100411</v>
      </c>
      <c r="I3756" s="67">
        <f>'Permitted Sources'!L3006</f>
        <v>0</v>
      </c>
      <c r="J3756" s="67">
        <f>'Permitted Sources'!M3006</f>
        <v>1.3771912861166057E-3</v>
      </c>
      <c r="K3756" t="str">
        <f t="shared" si="58"/>
        <v>Compressor Engines</v>
      </c>
    </row>
    <row r="3757" spans="1:11" x14ac:dyDescent="0.2">
      <c r="A3757" s="159" t="str">
        <f>'Permitted Sources'!A3007</f>
        <v>WYDEQ Permitted Sources</v>
      </c>
      <c r="B3757">
        <f>'Permitted Sources'!B3007</f>
        <v>56</v>
      </c>
      <c r="C3757" s="159">
        <f>'Permitted Sources'!D3007</f>
        <v>56005</v>
      </c>
      <c r="D3757" s="159">
        <f>'Permitted Sources'!E3007</f>
        <v>20200253</v>
      </c>
      <c r="E3757" t="str">
        <f>'Permitted Sources'!H3007</f>
        <v>Compressor Engines</v>
      </c>
      <c r="F3757" s="67">
        <f>'Permitted Sources'!I3007</f>
        <v>3.8731102070777261</v>
      </c>
      <c r="G3757" s="67">
        <f>'Permitted Sources'!J3007</f>
        <v>15.478368791416917</v>
      </c>
      <c r="H3757" s="67">
        <f>'Permitted Sources'!K3007</f>
        <v>18.151061864804195</v>
      </c>
      <c r="I3757" s="67">
        <f>'Permitted Sources'!L3007</f>
        <v>0</v>
      </c>
      <c r="J3757" s="67">
        <f>'Permitted Sources'!M3007</f>
        <v>1.3822731727812418E-3</v>
      </c>
      <c r="K3757" t="str">
        <f t="shared" si="58"/>
        <v>Compressor Engines</v>
      </c>
    </row>
    <row r="3758" spans="1:11" x14ac:dyDescent="0.2">
      <c r="A3758" s="159" t="str">
        <f>'Permitted Sources'!A3008</f>
        <v>WYDEQ Permitted Sources</v>
      </c>
      <c r="B3758">
        <f>'Permitted Sources'!B3008</f>
        <v>56</v>
      </c>
      <c r="C3758" s="159">
        <f>'Permitted Sources'!D3008</f>
        <v>56005</v>
      </c>
      <c r="D3758" s="159">
        <f>'Permitted Sources'!E3008</f>
        <v>20200253</v>
      </c>
      <c r="E3758" t="str">
        <f>'Permitted Sources'!H3008</f>
        <v>Compressor Engines</v>
      </c>
      <c r="F3758" s="67">
        <f>'Permitted Sources'!I3008</f>
        <v>4.9771958051707008</v>
      </c>
      <c r="G3758" s="67">
        <f>'Permitted Sources'!J3008</f>
        <v>15.300538267618464</v>
      </c>
      <c r="H3758" s="67">
        <f>'Permitted Sources'!K3008</f>
        <v>14.415361844410736</v>
      </c>
      <c r="I3758" s="67">
        <f>'Permitted Sources'!L3008</f>
        <v>0</v>
      </c>
      <c r="J3758" s="67">
        <f>'Permitted Sources'!M3008</f>
        <v>1.3663922769542518E-3</v>
      </c>
      <c r="K3758" t="str">
        <f t="shared" si="58"/>
        <v>Compressor Engines</v>
      </c>
    </row>
    <row r="3759" spans="1:11" x14ac:dyDescent="0.2">
      <c r="A3759" s="159" t="str">
        <f>'Permitted Sources'!A3009</f>
        <v>WYDEQ Permitted Sources</v>
      </c>
      <c r="B3759">
        <f>'Permitted Sources'!B3009</f>
        <v>56</v>
      </c>
      <c r="C3759" s="159">
        <f>'Permitted Sources'!D3009</f>
        <v>56005</v>
      </c>
      <c r="D3759" s="159">
        <f>'Permitted Sources'!E3009</f>
        <v>20200253</v>
      </c>
      <c r="E3759" t="str">
        <f>'Permitted Sources'!H3009</f>
        <v>Compressor Engines</v>
      </c>
      <c r="F3759" s="67">
        <f>'Permitted Sources'!I3009</f>
        <v>0</v>
      </c>
      <c r="G3759" s="67">
        <f>'Permitted Sources'!J3009</f>
        <v>0</v>
      </c>
      <c r="H3759" s="67">
        <f>'Permitted Sources'!K3009</f>
        <v>0</v>
      </c>
      <c r="I3759" s="67">
        <f>'Permitted Sources'!L3009</f>
        <v>0</v>
      </c>
      <c r="J3759" s="67">
        <f>'Permitted Sources'!M3009</f>
        <v>0</v>
      </c>
      <c r="K3759" t="str">
        <f t="shared" si="58"/>
        <v>Compressor Engines</v>
      </c>
    </row>
    <row r="3760" spans="1:11" x14ac:dyDescent="0.2">
      <c r="A3760" s="159" t="str">
        <f>'Permitted Sources'!A3010</f>
        <v>WYDEQ Permitted Sources</v>
      </c>
      <c r="B3760">
        <f>'Permitted Sources'!B3010</f>
        <v>56</v>
      </c>
      <c r="C3760" s="159">
        <f>'Permitted Sources'!D3010</f>
        <v>56005</v>
      </c>
      <c r="D3760" s="159">
        <f>'Permitted Sources'!E3010</f>
        <v>20200253</v>
      </c>
      <c r="E3760" t="str">
        <f>'Permitted Sources'!H3010</f>
        <v>Compressor Engines</v>
      </c>
      <c r="F3760" s="67">
        <f>'Permitted Sources'!I3010</f>
        <v>2.701521068266266</v>
      </c>
      <c r="G3760" s="67">
        <f>'Permitted Sources'!J3010</f>
        <v>7.7292373460991888</v>
      </c>
      <c r="H3760" s="67">
        <f>'Permitted Sources'!K3010</f>
        <v>4.6375424076595131</v>
      </c>
      <c r="I3760" s="67">
        <f>'Permitted Sources'!L3010</f>
        <v>0</v>
      </c>
      <c r="J3760" s="67">
        <f>'Permitted Sources'!M3010</f>
        <v>6.8867504753743756E-4</v>
      </c>
      <c r="K3760" t="str">
        <f t="shared" si="58"/>
        <v>Compressor Engines</v>
      </c>
    </row>
    <row r="3761" spans="1:11" x14ac:dyDescent="0.2">
      <c r="A3761" s="159" t="str">
        <f>'Permitted Sources'!A3011</f>
        <v>WYDEQ Permitted Sources</v>
      </c>
      <c r="B3761">
        <f>'Permitted Sources'!B3011</f>
        <v>56</v>
      </c>
      <c r="C3761" s="159">
        <f>'Permitted Sources'!D3011</f>
        <v>56005</v>
      </c>
      <c r="D3761" s="159">
        <f>'Permitted Sources'!E3011</f>
        <v>20200253</v>
      </c>
      <c r="E3761" t="str">
        <f>'Permitted Sources'!H3011</f>
        <v>Compressor Engines</v>
      </c>
      <c r="F3761" s="67">
        <f>'Permitted Sources'!I3011</f>
        <v>4.736224035776611</v>
      </c>
      <c r="G3761" s="67">
        <f>'Permitted Sources'!J3011</f>
        <v>7.6909164414661593</v>
      </c>
      <c r="H3761" s="67">
        <f>'Permitted Sources'!K3011</f>
        <v>7.229461454978189</v>
      </c>
      <c r="I3761" s="67">
        <f>'Permitted Sources'!L3011</f>
        <v>0</v>
      </c>
      <c r="J3761" s="67">
        <f>'Permitted Sources'!M3011</f>
        <v>6.8526065493463466E-4</v>
      </c>
      <c r="K3761" t="str">
        <f t="shared" si="58"/>
        <v>Compressor Engines</v>
      </c>
    </row>
    <row r="3762" spans="1:11" x14ac:dyDescent="0.2">
      <c r="A3762" s="159" t="str">
        <f>'Permitted Sources'!A3012</f>
        <v>WYDEQ Permitted Sources</v>
      </c>
      <c r="B3762">
        <f>'Permitted Sources'!B3012</f>
        <v>56</v>
      </c>
      <c r="C3762" s="159">
        <f>'Permitted Sources'!D3012</f>
        <v>56005</v>
      </c>
      <c r="D3762" s="159">
        <f>'Permitted Sources'!E3012</f>
        <v>20200253</v>
      </c>
      <c r="E3762" t="str">
        <f>'Permitted Sources'!H3012</f>
        <v>Compressor Engines</v>
      </c>
      <c r="F3762" s="67">
        <f>'Permitted Sources'!I3012</f>
        <v>3.248357595550023</v>
      </c>
      <c r="G3762" s="67">
        <f>'Permitted Sources'!J3012</f>
        <v>3.903385169596961</v>
      </c>
      <c r="H3762" s="67">
        <f>'Permitted Sources'!K3012</f>
        <v>7.806770339193922</v>
      </c>
      <c r="I3762" s="67">
        <f>'Permitted Sources'!L3012</f>
        <v>0</v>
      </c>
      <c r="J3762" s="67">
        <f>'Permitted Sources'!M3012</f>
        <v>3.4779161861108918E-4</v>
      </c>
      <c r="K3762" t="str">
        <f t="shared" si="58"/>
        <v>Compressor Engines</v>
      </c>
    </row>
    <row r="3763" spans="1:11" x14ac:dyDescent="0.2">
      <c r="A3763" s="159" t="str">
        <f>'Permitted Sources'!A3013</f>
        <v>WYDEQ Permitted Sources</v>
      </c>
      <c r="B3763">
        <f>'Permitted Sources'!B3013</f>
        <v>56</v>
      </c>
      <c r="C3763" s="159">
        <f>'Permitted Sources'!D3013</f>
        <v>56005</v>
      </c>
      <c r="D3763" s="159">
        <f>'Permitted Sources'!E3013</f>
        <v>20200253</v>
      </c>
      <c r="E3763" t="str">
        <f>'Permitted Sources'!H3013</f>
        <v>Compressor Engines</v>
      </c>
      <c r="F3763" s="67">
        <f>'Permitted Sources'!I3013</f>
        <v>2.3003195930087905</v>
      </c>
      <c r="G3763" s="67">
        <f>'Permitted Sources'!J3013</f>
        <v>1.8237864867210154</v>
      </c>
      <c r="H3763" s="67">
        <f>'Permitted Sources'!K3013</f>
        <v>5.7848227625682211</v>
      </c>
      <c r="I3763" s="67">
        <f>'Permitted Sources'!L3013</f>
        <v>0</v>
      </c>
      <c r="J3763" s="67">
        <f>'Permitted Sources'!M3013</f>
        <v>2.5390527494819135E-4</v>
      </c>
      <c r="K3763" t="str">
        <f t="shared" si="58"/>
        <v>Compressor Engines</v>
      </c>
    </row>
    <row r="3764" spans="1:11" x14ac:dyDescent="0.2">
      <c r="A3764" s="159" t="str">
        <f>'Permitted Sources'!A3014</f>
        <v>WYDEQ Permitted Sources</v>
      </c>
      <c r="B3764">
        <f>'Permitted Sources'!B3014</f>
        <v>56</v>
      </c>
      <c r="C3764" s="159">
        <f>'Permitted Sources'!D3014</f>
        <v>56005</v>
      </c>
      <c r="D3764" s="159">
        <f>'Permitted Sources'!E3014</f>
        <v>20200253</v>
      </c>
      <c r="E3764" t="str">
        <f>'Permitted Sources'!H3014</f>
        <v>Compressor Engines</v>
      </c>
      <c r="F3764" s="67">
        <f>'Permitted Sources'!I3014</f>
        <v>6.1531266822165271</v>
      </c>
      <c r="G3764" s="67">
        <f>'Permitted Sources'!J3014</f>
        <v>13.692402967715367</v>
      </c>
      <c r="H3764" s="67">
        <f>'Permitted Sources'!K3014</f>
        <v>13.281630878683902</v>
      </c>
      <c r="I3764" s="67">
        <f>'Permitted Sources'!L3014</f>
        <v>0</v>
      </c>
      <c r="J3764" s="67">
        <f>'Permitted Sources'!M3014</f>
        <v>1.2199931044234395E-3</v>
      </c>
      <c r="K3764" t="str">
        <f t="shared" si="58"/>
        <v>Compressor Engines</v>
      </c>
    </row>
    <row r="3765" spans="1:11" x14ac:dyDescent="0.2">
      <c r="A3765" s="159" t="str">
        <f>'Permitted Sources'!A3015</f>
        <v>WYDEQ Permitted Sources</v>
      </c>
      <c r="B3765">
        <f>'Permitted Sources'!B3015</f>
        <v>56</v>
      </c>
      <c r="C3765" s="159">
        <f>'Permitted Sources'!D3015</f>
        <v>56005</v>
      </c>
      <c r="D3765" s="159">
        <f>'Permitted Sources'!E3015</f>
        <v>20200253</v>
      </c>
      <c r="E3765" t="str">
        <f>'Permitted Sources'!H3015</f>
        <v>Compressor Engines</v>
      </c>
      <c r="F3765" s="67">
        <f>'Permitted Sources'!I3015</f>
        <v>8.5668677414441508</v>
      </c>
      <c r="G3765" s="67">
        <f>'Permitted Sources'!J3015</f>
        <v>13.725822361290685</v>
      </c>
      <c r="H3765" s="67">
        <f>'Permitted Sources'!K3015</f>
        <v>22.647606896129627</v>
      </c>
      <c r="I3765" s="67">
        <f>'Permitted Sources'!L3015</f>
        <v>0</v>
      </c>
      <c r="J3765" s="67">
        <f>'Permitted Sources'!M3015</f>
        <v>1.222970772391E-3</v>
      </c>
      <c r="K3765" t="str">
        <f t="shared" si="58"/>
        <v>Compressor Engines</v>
      </c>
    </row>
    <row r="3766" spans="1:11" x14ac:dyDescent="0.2">
      <c r="A3766" s="159" t="str">
        <f>'Permitted Sources'!A3016</f>
        <v>WYDEQ Permitted Sources</v>
      </c>
      <c r="B3766">
        <f>'Permitted Sources'!B3016</f>
        <v>56</v>
      </c>
      <c r="C3766" s="159">
        <f>'Permitted Sources'!D3016</f>
        <v>56019</v>
      </c>
      <c r="D3766" s="159">
        <f>'Permitted Sources'!E3016</f>
        <v>20200253</v>
      </c>
      <c r="E3766" t="str">
        <f>'Permitted Sources'!H3016</f>
        <v>Compressor Engines</v>
      </c>
      <c r="F3766" s="67">
        <f>'Permitted Sources'!I3016</f>
        <v>9.3961047814549374</v>
      </c>
      <c r="G3766" s="67">
        <f>'Permitted Sources'!J3016</f>
        <v>7.5272123377373186</v>
      </c>
      <c r="H3766" s="67">
        <f>'Permitted Sources'!K3016</f>
        <v>3.7636061688686593</v>
      </c>
      <c r="I3766" s="67">
        <f>'Permitted Sources'!L3016</f>
        <v>0</v>
      </c>
      <c r="J3766" s="67">
        <f>'Permitted Sources'!M3016</f>
        <v>6.7067461929239515E-4</v>
      </c>
      <c r="K3766" t="str">
        <f t="shared" si="58"/>
        <v>Compressor Engines</v>
      </c>
    </row>
    <row r="3767" spans="1:11" x14ac:dyDescent="0.2">
      <c r="A3767" s="159" t="str">
        <f>'Permitted Sources'!A3017</f>
        <v>WYDEQ Permitted Sources</v>
      </c>
      <c r="B3767">
        <f>'Permitted Sources'!B3017</f>
        <v>56</v>
      </c>
      <c r="C3767" s="159">
        <f>'Permitted Sources'!D3017</f>
        <v>56019</v>
      </c>
      <c r="D3767" s="159">
        <f>'Permitted Sources'!E3017</f>
        <v>20200253</v>
      </c>
      <c r="E3767" t="str">
        <f>'Permitted Sources'!H3017</f>
        <v>Compressor Engines</v>
      </c>
      <c r="F3767" s="67">
        <f>'Permitted Sources'!I3017</f>
        <v>9.2922892433290531</v>
      </c>
      <c r="G3767" s="67">
        <f>'Permitted Sources'!J3017</f>
        <v>7.4440457897256014</v>
      </c>
      <c r="H3767" s="67">
        <f>'Permitted Sources'!K3017</f>
        <v>3.7220228948628007</v>
      </c>
      <c r="I3767" s="67">
        <f>'Permitted Sources'!L3017</f>
        <v>0</v>
      </c>
      <c r="J3767" s="67">
        <f>'Permitted Sources'!M3017</f>
        <v>6.6326447986455098E-4</v>
      </c>
      <c r="K3767" t="str">
        <f t="shared" si="58"/>
        <v>Compressor Engines</v>
      </c>
    </row>
    <row r="3768" spans="1:11" x14ac:dyDescent="0.2">
      <c r="A3768" s="159" t="str">
        <f>'Permitted Sources'!A3018</f>
        <v>WYDEQ Permitted Sources</v>
      </c>
      <c r="B3768">
        <f>'Permitted Sources'!B3018</f>
        <v>56</v>
      </c>
      <c r="C3768" s="159">
        <f>'Permitted Sources'!D3018</f>
        <v>56019</v>
      </c>
      <c r="D3768" s="159">
        <f>'Permitted Sources'!E3018</f>
        <v>20200253</v>
      </c>
      <c r="E3768" t="str">
        <f>'Permitted Sources'!H3018</f>
        <v>Compressor Engines</v>
      </c>
      <c r="F3768" s="67">
        <f>'Permitted Sources'!I3018</f>
        <v>8.0049765705681022</v>
      </c>
      <c r="G3768" s="67">
        <f>'Permitted Sources'!J3018</f>
        <v>6.4127805943803224</v>
      </c>
      <c r="H3768" s="67">
        <f>'Permitted Sources'!K3018</f>
        <v>3.2063902971901612</v>
      </c>
      <c r="I3768" s="67">
        <f>'Permitted Sources'!L3018</f>
        <v>0</v>
      </c>
      <c r="J3768" s="67">
        <f>'Permitted Sources'!M3018</f>
        <v>5.7137875095928682E-4</v>
      </c>
      <c r="K3768" t="str">
        <f t="shared" si="58"/>
        <v>Compressor Engines</v>
      </c>
    </row>
    <row r="3769" spans="1:11" x14ac:dyDescent="0.2">
      <c r="A3769" s="159" t="str">
        <f>'Permitted Sources'!A3019</f>
        <v>WYDEQ Permitted Sources</v>
      </c>
      <c r="B3769">
        <f>'Permitted Sources'!B3019</f>
        <v>56</v>
      </c>
      <c r="C3769" s="159">
        <f>'Permitted Sources'!D3019</f>
        <v>56019</v>
      </c>
      <c r="D3769" s="159">
        <f>'Permitted Sources'!E3019</f>
        <v>20200253</v>
      </c>
      <c r="E3769" t="str">
        <f>'Permitted Sources'!H3019</f>
        <v>Compressor Engines</v>
      </c>
      <c r="F3769" s="67">
        <f>'Permitted Sources'!I3019</f>
        <v>13.575878062615494</v>
      </c>
      <c r="G3769" s="67">
        <f>'Permitted Sources'!J3019</f>
        <v>10.87562550922441</v>
      </c>
      <c r="H3769" s="67">
        <f>'Permitted Sources'!K3019</f>
        <v>5.4378127546122048</v>
      </c>
      <c r="I3769" s="67">
        <f>'Permitted Sources'!L3019</f>
        <v>0</v>
      </c>
      <c r="J3769" s="67">
        <f>'Permitted Sources'!M3019</f>
        <v>9.6901823287189493E-4</v>
      </c>
      <c r="K3769" t="str">
        <f t="shared" si="58"/>
        <v>Compressor Engines</v>
      </c>
    </row>
    <row r="3770" spans="1:11" x14ac:dyDescent="0.2">
      <c r="A3770" s="159" t="str">
        <f>'Permitted Sources'!A3020</f>
        <v>WYDEQ Permitted Sources</v>
      </c>
      <c r="B3770">
        <f>'Permitted Sources'!B3020</f>
        <v>56</v>
      </c>
      <c r="C3770" s="159">
        <f>'Permitted Sources'!D3020</f>
        <v>56019</v>
      </c>
      <c r="D3770" s="159">
        <f>'Permitted Sources'!E3020</f>
        <v>20200253</v>
      </c>
      <c r="E3770" t="str">
        <f>'Permitted Sources'!H3020</f>
        <v>Compressor Engines</v>
      </c>
      <c r="F3770" s="67">
        <f>'Permitted Sources'!I3020</f>
        <v>13.248459826987711</v>
      </c>
      <c r="G3770" s="67">
        <f>'Permitted Sources'!J3020</f>
        <v>4.8821322653585391</v>
      </c>
      <c r="H3770" s="67">
        <f>'Permitted Sources'!K3020</f>
        <v>5.3066655058244985</v>
      </c>
      <c r="I3770" s="67">
        <f>'Permitted Sources'!L3020</f>
        <v>0</v>
      </c>
      <c r="J3770" s="67">
        <f>'Permitted Sources'!M3020</f>
        <v>9.4564779313792565E-4</v>
      </c>
      <c r="K3770" t="str">
        <f t="shared" si="58"/>
        <v>Compressor Engines</v>
      </c>
    </row>
    <row r="3771" spans="1:11" x14ac:dyDescent="0.2">
      <c r="A3771" s="159" t="str">
        <f>'Permitted Sources'!A3021</f>
        <v>WYDEQ Permitted Sources</v>
      </c>
      <c r="B3771">
        <f>'Permitted Sources'!B3021</f>
        <v>56</v>
      </c>
      <c r="C3771" s="159">
        <f>'Permitted Sources'!D3021</f>
        <v>56019</v>
      </c>
      <c r="D3771" s="159">
        <f>'Permitted Sources'!E3021</f>
        <v>20200253</v>
      </c>
      <c r="E3771" t="str">
        <f>'Permitted Sources'!H3021</f>
        <v>Compressor Engines</v>
      </c>
      <c r="F3771" s="67">
        <f>'Permitted Sources'!I3021</f>
        <v>13.505602929114898</v>
      </c>
      <c r="G3771" s="67">
        <f>'Permitted Sources'!J3021</f>
        <v>4.9768909506777348</v>
      </c>
      <c r="H3771" s="67">
        <f>'Permitted Sources'!K3021</f>
        <v>5.4096640768236242</v>
      </c>
      <c r="I3771" s="67">
        <f>'Permitted Sources'!L3021</f>
        <v>0</v>
      </c>
      <c r="J3771" s="67">
        <f>'Permitted Sources'!M3021</f>
        <v>9.6400213848996986E-4</v>
      </c>
      <c r="K3771" t="str">
        <f t="shared" si="58"/>
        <v>Compressor Engines</v>
      </c>
    </row>
    <row r="3772" spans="1:11" x14ac:dyDescent="0.2">
      <c r="A3772" s="159" t="str">
        <f>'Permitted Sources'!A3022</f>
        <v>WYDEQ Permitted Sources</v>
      </c>
      <c r="B3772">
        <f>'Permitted Sources'!B3022</f>
        <v>56</v>
      </c>
      <c r="C3772" s="159">
        <f>'Permitted Sources'!D3022</f>
        <v>56019</v>
      </c>
      <c r="D3772" s="159">
        <f>'Permitted Sources'!E3022</f>
        <v>20200253</v>
      </c>
      <c r="E3772" t="str">
        <f>'Permitted Sources'!H3022</f>
        <v>Compressor Engines</v>
      </c>
      <c r="F3772" s="67">
        <f>'Permitted Sources'!I3022</f>
        <v>13.582266711115551</v>
      </c>
      <c r="G3772" s="67">
        <f>'Permitted Sources'!J3022</f>
        <v>5.0051419872946372</v>
      </c>
      <c r="H3772" s="67">
        <f>'Permitted Sources'!K3022</f>
        <v>5.4403717253202579</v>
      </c>
      <c r="I3772" s="67">
        <f>'Permitted Sources'!L3022</f>
        <v>0</v>
      </c>
      <c r="J3772" s="67">
        <f>'Permitted Sources'!M3022</f>
        <v>9.6947424145207004E-4</v>
      </c>
      <c r="K3772" t="str">
        <f t="shared" si="58"/>
        <v>Compressor Engines</v>
      </c>
    </row>
    <row r="3773" spans="1:11" x14ac:dyDescent="0.2">
      <c r="A3773" s="159" t="str">
        <f>'Permitted Sources'!A3023</f>
        <v>WYDEQ Permitted Sources</v>
      </c>
      <c r="B3773">
        <f>'Permitted Sources'!B3023</f>
        <v>56</v>
      </c>
      <c r="C3773" s="159">
        <f>'Permitted Sources'!D3023</f>
        <v>56019</v>
      </c>
      <c r="D3773" s="159">
        <f>'Permitted Sources'!E3023</f>
        <v>20200253</v>
      </c>
      <c r="E3773" t="str">
        <f>'Permitted Sources'!H3023</f>
        <v>Compressor Engines</v>
      </c>
      <c r="F3773" s="67">
        <f>'Permitted Sources'!I3023</f>
        <v>13.432133471364272</v>
      </c>
      <c r="G3773" s="67">
        <f>'Permitted Sources'!J3023</f>
        <v>4.9498170405865354</v>
      </c>
      <c r="H3773" s="67">
        <f>'Permitted Sources'!K3023</f>
        <v>5.3802359136810169</v>
      </c>
      <c r="I3773" s="67">
        <f>'Permitted Sources'!L3023</f>
        <v>0</v>
      </c>
      <c r="J3773" s="67">
        <f>'Permitted Sources'!M3023</f>
        <v>9.5875803981795708E-4</v>
      </c>
      <c r="K3773" t="str">
        <f t="shared" si="58"/>
        <v>Compressor Engines</v>
      </c>
    </row>
    <row r="3774" spans="1:11" x14ac:dyDescent="0.2">
      <c r="A3774" s="159" t="str">
        <f>'Permitted Sources'!A3024</f>
        <v>WYDEQ Permitted Sources</v>
      </c>
      <c r="B3774">
        <f>'Permitted Sources'!B3024</f>
        <v>56</v>
      </c>
      <c r="C3774" s="159">
        <f>'Permitted Sources'!D3024</f>
        <v>56019</v>
      </c>
      <c r="D3774" s="159">
        <f>'Permitted Sources'!E3024</f>
        <v>20200253</v>
      </c>
      <c r="E3774" t="str">
        <f>'Permitted Sources'!H3024</f>
        <v>Compressor Engines</v>
      </c>
      <c r="F3774" s="67">
        <f>'Permitted Sources'!I3024</f>
        <v>4.7264591860791816</v>
      </c>
      <c r="G3774" s="67">
        <f>'Permitted Sources'!J3024</f>
        <v>2.5557949108233307</v>
      </c>
      <c r="H3774" s="67">
        <f>'Permitted Sources'!K3024</f>
        <v>2.8397721231370339</v>
      </c>
      <c r="I3774" s="67">
        <f>'Permitted Sources'!L3024</f>
        <v>0</v>
      </c>
      <c r="J3774" s="67">
        <f>'Permitted Sources'!M3024</f>
        <v>5.0604739234301954E-4</v>
      </c>
      <c r="K3774" t="str">
        <f t="shared" si="58"/>
        <v>Compressor Engines</v>
      </c>
    </row>
    <row r="3775" spans="1:11" x14ac:dyDescent="0.2">
      <c r="A3775" s="159" t="str">
        <f>'Permitted Sources'!A3025</f>
        <v>WYDEQ Permitted Sources</v>
      </c>
      <c r="B3775">
        <f>'Permitted Sources'!B3025</f>
        <v>56</v>
      </c>
      <c r="C3775" s="159">
        <f>'Permitted Sources'!D3025</f>
        <v>56019</v>
      </c>
      <c r="D3775" s="159">
        <f>'Permitted Sources'!E3025</f>
        <v>20200253</v>
      </c>
      <c r="E3775" t="str">
        <f>'Permitted Sources'!H3025</f>
        <v>Compressor Engines</v>
      </c>
      <c r="F3775" s="67">
        <f>'Permitted Sources'!I3025</f>
        <v>13.575878062615494</v>
      </c>
      <c r="G3775" s="67">
        <f>'Permitted Sources'!J3025</f>
        <v>5.0027877342432285</v>
      </c>
      <c r="H3775" s="67">
        <f>'Permitted Sources'!K3025</f>
        <v>5.4378127546122048</v>
      </c>
      <c r="I3775" s="67">
        <f>'Permitted Sources'!L3025</f>
        <v>0</v>
      </c>
      <c r="J3775" s="67">
        <f>'Permitted Sources'!M3025</f>
        <v>9.6901823287189493E-4</v>
      </c>
      <c r="K3775" t="str">
        <f t="shared" si="58"/>
        <v>Compressor Engines</v>
      </c>
    </row>
    <row r="3776" spans="1:11" x14ac:dyDescent="0.2">
      <c r="A3776" s="159" t="str">
        <f>'Permitted Sources'!A3026</f>
        <v>WYDEQ Permitted Sources</v>
      </c>
      <c r="B3776">
        <f>'Permitted Sources'!B3026</f>
        <v>56</v>
      </c>
      <c r="C3776" s="159">
        <f>'Permitted Sources'!D3026</f>
        <v>56005</v>
      </c>
      <c r="D3776" s="159">
        <f>'Permitted Sources'!E3026</f>
        <v>20200253</v>
      </c>
      <c r="E3776" t="str">
        <f>'Permitted Sources'!H3026</f>
        <v>Compressor Engines</v>
      </c>
      <c r="F3776" s="67">
        <f>'Permitted Sources'!I3026</f>
        <v>3.2732320050830706</v>
      </c>
      <c r="G3776" s="67">
        <f>'Permitted Sources'!J3026</f>
        <v>7.7123048533543619</v>
      </c>
      <c r="H3776" s="67">
        <f>'Permitted Sources'!K3026</f>
        <v>5.3214903488145087</v>
      </c>
      <c r="I3776" s="67">
        <f>'Permitted Sources'!L3026</f>
        <v>0</v>
      </c>
      <c r="J3776" s="67">
        <f>'Permitted Sources'!M3026</f>
        <v>6.8716636243387351E-4</v>
      </c>
      <c r="K3776" t="str">
        <f t="shared" si="58"/>
        <v>Compressor Engines</v>
      </c>
    </row>
    <row r="3777" spans="1:11" x14ac:dyDescent="0.2">
      <c r="A3777" s="159" t="str">
        <f>'Permitted Sources'!A3027</f>
        <v>WYDEQ Permitted Sources</v>
      </c>
      <c r="B3777">
        <f>'Permitted Sources'!B3027</f>
        <v>56</v>
      </c>
      <c r="C3777" s="159">
        <f>'Permitted Sources'!D3027</f>
        <v>56005</v>
      </c>
      <c r="D3777" s="159">
        <f>'Permitted Sources'!E3027</f>
        <v>20200253</v>
      </c>
      <c r="E3777" t="str">
        <f>'Permitted Sources'!H3027</f>
        <v>Compressor Engines</v>
      </c>
      <c r="F3777" s="67">
        <f>'Permitted Sources'!I3027</f>
        <v>22.644054293512706</v>
      </c>
      <c r="G3777" s="67">
        <f>'Permitted Sources'!J3027</f>
        <v>13.605100902365347</v>
      </c>
      <c r="H3777" s="67">
        <f>'Permitted Sources'!K3027</f>
        <v>40.815302707096045</v>
      </c>
      <c r="I3777" s="67">
        <f>'Permitted Sources'!L3027</f>
        <v>0</v>
      </c>
      <c r="J3777" s="67">
        <f>'Permitted Sources'!M3027</f>
        <v>1.2122144904007522E-3</v>
      </c>
      <c r="K3777" t="str">
        <f t="shared" si="58"/>
        <v>Compressor Engines</v>
      </c>
    </row>
    <row r="3778" spans="1:11" x14ac:dyDescent="0.2">
      <c r="A3778" s="159" t="str">
        <f>'Permitted Sources'!A3028</f>
        <v>WYDEQ Permitted Sources</v>
      </c>
      <c r="B3778">
        <f>'Permitted Sources'!B3028</f>
        <v>56</v>
      </c>
      <c r="C3778" s="159">
        <f>'Permitted Sources'!D3028</f>
        <v>56005</v>
      </c>
      <c r="D3778" s="159">
        <f>'Permitted Sources'!E3028</f>
        <v>20200253</v>
      </c>
      <c r="E3778" t="str">
        <f>'Permitted Sources'!H3028</f>
        <v>Compressor Engines</v>
      </c>
      <c r="F3778" s="67">
        <f>'Permitted Sources'!I3028</f>
        <v>5.4598661454300323</v>
      </c>
      <c r="G3778" s="67">
        <f>'Permitted Sources'!J3028</f>
        <v>7.5411975582487409</v>
      </c>
      <c r="H3778" s="67">
        <f>'Permitted Sources'!K3028</f>
        <v>11.085560410625648</v>
      </c>
      <c r="I3778" s="67">
        <f>'Permitted Sources'!L3028</f>
        <v>0</v>
      </c>
      <c r="J3778" s="67">
        <f>'Permitted Sources'!M3028</f>
        <v>6.7192070243996286E-4</v>
      </c>
      <c r="K3778" t="str">
        <f t="shared" si="58"/>
        <v>Compressor Engines</v>
      </c>
    </row>
    <row r="3779" spans="1:11" x14ac:dyDescent="0.2">
      <c r="A3779" s="159" t="str">
        <f>'Permitted Sources'!A3029</f>
        <v>WYDEQ Permitted Sources</v>
      </c>
      <c r="B3779">
        <f>'Permitted Sources'!B3029</f>
        <v>56</v>
      </c>
      <c r="C3779" s="159">
        <f>'Permitted Sources'!D3029</f>
        <v>56005</v>
      </c>
      <c r="D3779" s="159">
        <f>'Permitted Sources'!E3029</f>
        <v>20200253</v>
      </c>
      <c r="E3779" t="str">
        <f>'Permitted Sources'!H3029</f>
        <v>Compressor Engines</v>
      </c>
      <c r="F3779" s="67">
        <f>'Permitted Sources'!I3029</f>
        <v>1.5431923481325316</v>
      </c>
      <c r="G3779" s="67">
        <f>'Permitted Sources'!J3029</f>
        <v>3.6360300209944296</v>
      </c>
      <c r="H3779" s="67">
        <f>'Permitted Sources'!K3029</f>
        <v>3.5269491203645957</v>
      </c>
      <c r="I3779" s="67">
        <f>'Permitted Sources'!L3029</f>
        <v>0</v>
      </c>
      <c r="J3779" s="67">
        <f>'Permitted Sources'!M3029</f>
        <v>3.2397027487060368E-4</v>
      </c>
      <c r="K3779" t="str">
        <f t="shared" si="58"/>
        <v>Compressor Engines</v>
      </c>
    </row>
    <row r="3780" spans="1:11" x14ac:dyDescent="0.2">
      <c r="A3780" s="159" t="str">
        <f>'Permitted Sources'!A3030</f>
        <v>WYDEQ Permitted Sources</v>
      </c>
      <c r="B3780">
        <f>'Permitted Sources'!B3030</f>
        <v>56</v>
      </c>
      <c r="C3780" s="159">
        <f>'Permitted Sources'!D3030</f>
        <v>56005</v>
      </c>
      <c r="D3780" s="159">
        <f>'Permitted Sources'!E3030</f>
        <v>20200253</v>
      </c>
      <c r="E3780" t="str">
        <f>'Permitted Sources'!H3030</f>
        <v>Compressor Engines</v>
      </c>
      <c r="F3780" s="67">
        <f>'Permitted Sources'!I3030</f>
        <v>0.28631713566941347</v>
      </c>
      <c r="G3780" s="67">
        <f>'Permitted Sources'!J3030</f>
        <v>0.49150379551126122</v>
      </c>
      <c r="H3780" s="67">
        <f>'Permitted Sources'!K3030</f>
        <v>0.12287594887781531</v>
      </c>
      <c r="I3780" s="67">
        <f>'Permitted Sources'!L3030</f>
        <v>0</v>
      </c>
      <c r="J3780" s="67">
        <f>'Permitted Sources'!M3030</f>
        <v>4.3792988180053373E-5</v>
      </c>
      <c r="K3780" t="str">
        <f t="shared" si="58"/>
        <v>Compressor Engines</v>
      </c>
    </row>
    <row r="3781" spans="1:11" x14ac:dyDescent="0.2">
      <c r="A3781" s="159" t="str">
        <f>'Permitted Sources'!A3031</f>
        <v>WYDEQ Permitted Sources</v>
      </c>
      <c r="B3781">
        <f>'Permitted Sources'!B3031</f>
        <v>56</v>
      </c>
      <c r="C3781" s="159">
        <f>'Permitted Sources'!D3031</f>
        <v>56005</v>
      </c>
      <c r="D3781" s="159">
        <f>'Permitted Sources'!E3031</f>
        <v>20200253</v>
      </c>
      <c r="E3781" t="str">
        <f>'Permitted Sources'!H3031</f>
        <v>Compressor Engines</v>
      </c>
      <c r="F3781" s="67">
        <f>'Permitted Sources'!I3031</f>
        <v>1.8755927760607327</v>
      </c>
      <c r="G3781" s="67">
        <f>'Permitted Sources'!J3031</f>
        <v>2.2538039027193411</v>
      </c>
      <c r="H3781" s="67">
        <f>'Permitted Sources'!K3031</f>
        <v>4.5076078054386821</v>
      </c>
      <c r="I3781" s="67">
        <f>'Permitted Sources'!L3031</f>
        <v>0</v>
      </c>
      <c r="J3781" s="67">
        <f>'Permitted Sources'!M3031</f>
        <v>2.0081392773229327E-4</v>
      </c>
      <c r="K3781" t="str">
        <f t="shared" si="58"/>
        <v>Compressor Engines</v>
      </c>
    </row>
    <row r="3782" spans="1:11" x14ac:dyDescent="0.2">
      <c r="A3782" s="159" t="str">
        <f>'Permitted Sources'!A3032</f>
        <v>WYDEQ Permitted Sources</v>
      </c>
      <c r="B3782">
        <f>'Permitted Sources'!B3032</f>
        <v>56</v>
      </c>
      <c r="C3782" s="159">
        <f>'Permitted Sources'!D3032</f>
        <v>56005</v>
      </c>
      <c r="D3782" s="159">
        <f>'Permitted Sources'!E3032</f>
        <v>20200253</v>
      </c>
      <c r="E3782" t="str">
        <f>'Permitted Sources'!H3032</f>
        <v>Compressor Engines</v>
      </c>
      <c r="F3782" s="67">
        <f>'Permitted Sources'!I3032</f>
        <v>9.0505853750769969</v>
      </c>
      <c r="G3782" s="67">
        <f>'Permitted Sources'!J3032</f>
        <v>10.87562550922441</v>
      </c>
      <c r="H3782" s="67">
        <f>'Permitted Sources'!K3032</f>
        <v>5.4378127546122048</v>
      </c>
      <c r="I3782" s="67">
        <f>'Permitted Sources'!L3032</f>
        <v>0</v>
      </c>
      <c r="J3782" s="67">
        <f>'Permitted Sources'!M3032</f>
        <v>9.6901823287189493E-4</v>
      </c>
      <c r="K3782" t="str">
        <f t="shared" si="58"/>
        <v>Compressor Engines</v>
      </c>
    </row>
    <row r="3783" spans="1:11" x14ac:dyDescent="0.2">
      <c r="A3783" s="159" t="str">
        <f>'Permitted Sources'!A3033</f>
        <v>WYDEQ Permitted Sources</v>
      </c>
      <c r="B3783">
        <f>'Permitted Sources'!B3033</f>
        <v>56</v>
      </c>
      <c r="C3783" s="159">
        <f>'Permitted Sources'!D3033</f>
        <v>56005</v>
      </c>
      <c r="D3783" s="159">
        <f>'Permitted Sources'!E3033</f>
        <v>20200253</v>
      </c>
      <c r="E3783" t="str">
        <f>'Permitted Sources'!H3033</f>
        <v>Compressor Engines</v>
      </c>
      <c r="F3783" s="67">
        <f>'Permitted Sources'!I3033</f>
        <v>9.0505853750769969</v>
      </c>
      <c r="G3783" s="67">
        <f>'Permitted Sources'!J3033</f>
        <v>10.87562550922441</v>
      </c>
      <c r="H3783" s="67">
        <f>'Permitted Sources'!K3033</f>
        <v>5.4378127546122048</v>
      </c>
      <c r="I3783" s="67">
        <f>'Permitted Sources'!L3033</f>
        <v>0</v>
      </c>
      <c r="J3783" s="67">
        <f>'Permitted Sources'!M3033</f>
        <v>9.6901823287189493E-4</v>
      </c>
      <c r="K3783" t="str">
        <f t="shared" ref="K3783:K3846" si="59">IF(E3783="Unpermitted Fugitives","Fugitives",IF(E3783="Natural Gas Processing Facilities, Pump Seals","Fugitives",IF(E3783="Natural Gas Production, All Equipt Leak Fugitives","Fugitives",IF(E3783="External Combustion Boilers","Heaters",IF(E3783="Permitted Tank Losses","Condensate tank ",IF(E3783="Permitted Fugitives","Fugitives",IF(E3783="Process Heaters","Heaters",E3783)))))))</f>
        <v>Compressor Engines</v>
      </c>
    </row>
    <row r="3784" spans="1:11" x14ac:dyDescent="0.2">
      <c r="A3784" s="159" t="str">
        <f>'Permitted Sources'!A3034</f>
        <v>WYDEQ Permitted Sources</v>
      </c>
      <c r="B3784">
        <f>'Permitted Sources'!B3034</f>
        <v>56</v>
      </c>
      <c r="C3784" s="159">
        <f>'Permitted Sources'!D3034</f>
        <v>56005</v>
      </c>
      <c r="D3784" s="159">
        <f>'Permitted Sources'!E3034</f>
        <v>20200253</v>
      </c>
      <c r="E3784" t="str">
        <f>'Permitted Sources'!H3034</f>
        <v>Compressor Engines</v>
      </c>
      <c r="F3784" s="67">
        <f>'Permitted Sources'!I3034</f>
        <v>4.7407911863869261</v>
      </c>
      <c r="G3784" s="67">
        <f>'Permitted Sources'!J3034</f>
        <v>5.6967662779643442</v>
      </c>
      <c r="H3784" s="67">
        <f>'Permitted Sources'!K3034</f>
        <v>11.6737013892712</v>
      </c>
      <c r="I3784" s="67">
        <f>'Permitted Sources'!L3034</f>
        <v>0</v>
      </c>
      <c r="J3784" s="67">
        <f>'Permitted Sources'!M3034</f>
        <v>5.2227350859596327E-4</v>
      </c>
      <c r="K3784" t="str">
        <f t="shared" si="59"/>
        <v>Compressor Engines</v>
      </c>
    </row>
    <row r="3785" spans="1:11" x14ac:dyDescent="0.2">
      <c r="A3785" s="159" t="str">
        <f>'Permitted Sources'!A3035</f>
        <v>WYDEQ Permitted Sources</v>
      </c>
      <c r="B3785">
        <f>'Permitted Sources'!B3035</f>
        <v>56</v>
      </c>
      <c r="C3785" s="159">
        <f>'Permitted Sources'!D3035</f>
        <v>56005</v>
      </c>
      <c r="D3785" s="159">
        <f>'Permitted Sources'!E3035</f>
        <v>20200253</v>
      </c>
      <c r="E3785" t="str">
        <f>'Permitted Sources'!H3035</f>
        <v>Compressor Engines</v>
      </c>
      <c r="F3785" s="67">
        <f>'Permitted Sources'!I3035</f>
        <v>6.221065668131283</v>
      </c>
      <c r="G3785" s="67">
        <f>'Permitted Sources'!J3035</f>
        <v>13.843585938651325</v>
      </c>
      <c r="H3785" s="67">
        <f>'Permitted Sources'!K3035</f>
        <v>9.9673818758289539</v>
      </c>
      <c r="I3785" s="67">
        <f>'Permitted Sources'!L3035</f>
        <v>0</v>
      </c>
      <c r="J3785" s="67">
        <f>'Permitted Sources'!M3035</f>
        <v>1.2334635071338327E-3</v>
      </c>
      <c r="K3785" t="str">
        <f t="shared" si="59"/>
        <v>Compressor Engines</v>
      </c>
    </row>
    <row r="3786" spans="1:11" x14ac:dyDescent="0.2">
      <c r="A3786" s="159" t="str">
        <f>'Permitted Sources'!A3036</f>
        <v>WYDEQ Permitted Sources</v>
      </c>
      <c r="B3786">
        <f>'Permitted Sources'!B3036</f>
        <v>56</v>
      </c>
      <c r="C3786" s="159">
        <f>'Permitted Sources'!D3036</f>
        <v>56005</v>
      </c>
      <c r="D3786" s="159">
        <f>'Permitted Sources'!E3036</f>
        <v>20200253</v>
      </c>
      <c r="E3786" t="str">
        <f>'Permitted Sources'!H3036</f>
        <v>Compressor Engines</v>
      </c>
      <c r="F3786" s="67">
        <f>'Permitted Sources'!I3036</f>
        <v>0</v>
      </c>
      <c r="G3786" s="67">
        <f>'Permitted Sources'!J3036</f>
        <v>0</v>
      </c>
      <c r="H3786" s="67">
        <f>'Permitted Sources'!K3036</f>
        <v>0</v>
      </c>
      <c r="I3786" s="67">
        <f>'Permitted Sources'!L3036</f>
        <v>0</v>
      </c>
      <c r="J3786" s="67">
        <f>'Permitted Sources'!M3036</f>
        <v>0</v>
      </c>
      <c r="K3786" t="str">
        <f t="shared" si="59"/>
        <v>Compressor Engines</v>
      </c>
    </row>
    <row r="3787" spans="1:11" x14ac:dyDescent="0.2">
      <c r="A3787" s="159" t="str">
        <f>'Permitted Sources'!A3037</f>
        <v>WYDEQ Permitted Sources</v>
      </c>
      <c r="B3787">
        <f>'Permitted Sources'!B3037</f>
        <v>56</v>
      </c>
      <c r="C3787" s="159">
        <f>'Permitted Sources'!D3037</f>
        <v>56005</v>
      </c>
      <c r="D3787" s="159">
        <f>'Permitted Sources'!E3037</f>
        <v>20200253</v>
      </c>
      <c r="E3787" t="str">
        <f>'Permitted Sources'!H3037</f>
        <v>Compressor Engines</v>
      </c>
      <c r="F3787" s="67">
        <f>'Permitted Sources'!I3037</f>
        <v>5.663965983630276</v>
      </c>
      <c r="G3787" s="67">
        <f>'Permitted Sources'!J3037</f>
        <v>4.5373988077115364</v>
      </c>
      <c r="H3787" s="67">
        <f>'Permitted Sources'!K3037</f>
        <v>2.2686994038557682</v>
      </c>
      <c r="I3787" s="67">
        <f>'Permitted Sources'!L3037</f>
        <v>0</v>
      </c>
      <c r="J3787" s="67">
        <f>'Permitted Sources'!M3037</f>
        <v>4.0428223376709786E-4</v>
      </c>
      <c r="K3787" t="str">
        <f t="shared" si="59"/>
        <v>Compressor Engines</v>
      </c>
    </row>
    <row r="3788" spans="1:11" x14ac:dyDescent="0.2">
      <c r="A3788" s="159" t="str">
        <f>'Permitted Sources'!A3038</f>
        <v>WYDEQ Permitted Sources</v>
      </c>
      <c r="B3788">
        <f>'Permitted Sources'!B3038</f>
        <v>56</v>
      </c>
      <c r="C3788" s="159">
        <f>'Permitted Sources'!D3038</f>
        <v>56005</v>
      </c>
      <c r="D3788" s="159">
        <f>'Permitted Sources'!E3038</f>
        <v>20200253</v>
      </c>
      <c r="E3788" t="str">
        <f>'Permitted Sources'!H3038</f>
        <v>Compressor Engines</v>
      </c>
      <c r="F3788" s="67">
        <f>'Permitted Sources'!I3038</f>
        <v>3.9506851396107248</v>
      </c>
      <c r="G3788" s="67">
        <f>'Permitted Sources'!J3038</f>
        <v>4.7473362553522866</v>
      </c>
      <c r="H3788" s="67">
        <f>'Permitted Sources'!K3038</f>
        <v>9.4946725107045733</v>
      </c>
      <c r="I3788" s="67">
        <f>'Permitted Sources'!L3038</f>
        <v>0</v>
      </c>
      <c r="J3788" s="67">
        <f>'Permitted Sources'!M3038</f>
        <v>4.2298766035188867E-4</v>
      </c>
      <c r="K3788" t="str">
        <f t="shared" si="59"/>
        <v>Compressor Engines</v>
      </c>
    </row>
    <row r="3789" spans="1:11" x14ac:dyDescent="0.2">
      <c r="A3789" s="159" t="str">
        <f>'Permitted Sources'!A3039</f>
        <v>WYDEQ Permitted Sources</v>
      </c>
      <c r="B3789">
        <f>'Permitted Sources'!B3039</f>
        <v>56</v>
      </c>
      <c r="C3789" s="159">
        <f>'Permitted Sources'!D3039</f>
        <v>56005</v>
      </c>
      <c r="D3789" s="159">
        <f>'Permitted Sources'!E3039</f>
        <v>20200253</v>
      </c>
      <c r="E3789" t="str">
        <f>'Permitted Sources'!H3039</f>
        <v>Compressor Engines</v>
      </c>
      <c r="F3789" s="67">
        <f>'Permitted Sources'!I3039</f>
        <v>3.724316764741987</v>
      </c>
      <c r="G3789" s="67">
        <f>'Permitted Sources'!J3039</f>
        <v>6.3933156542556784</v>
      </c>
      <c r="H3789" s="67">
        <f>'Permitted Sources'!K3039</f>
        <v>1.5983289135639196</v>
      </c>
      <c r="I3789" s="67">
        <f>'Permitted Sources'!L3039</f>
        <v>0</v>
      </c>
      <c r="J3789" s="67">
        <f>'Permitted Sources'!M3039</f>
        <v>5.6964442479418085E-4</v>
      </c>
      <c r="K3789" t="str">
        <f t="shared" si="59"/>
        <v>Compressor Engines</v>
      </c>
    </row>
    <row r="3790" spans="1:11" x14ac:dyDescent="0.2">
      <c r="A3790" s="159" t="str">
        <f>'Permitted Sources'!A3040</f>
        <v>WYDEQ Permitted Sources</v>
      </c>
      <c r="B3790">
        <f>'Permitted Sources'!B3040</f>
        <v>56</v>
      </c>
      <c r="C3790" s="159">
        <f>'Permitted Sources'!D3040</f>
        <v>56019</v>
      </c>
      <c r="D3790" s="159">
        <f>'Permitted Sources'!E3040</f>
        <v>20200253</v>
      </c>
      <c r="E3790" t="str">
        <f>'Permitted Sources'!H3040</f>
        <v>Compressor Engines</v>
      </c>
      <c r="F3790" s="67">
        <f>'Permitted Sources'!I3040</f>
        <v>12.056976881727573</v>
      </c>
      <c r="G3790" s="67">
        <f>'Permitted Sources'!J3040</f>
        <v>4.346475721895386</v>
      </c>
      <c r="H3790" s="67">
        <f>'Permitted Sources'!K3040</f>
        <v>4.8294174687726512</v>
      </c>
      <c r="I3790" s="67">
        <f>'Permitted Sources'!L3040</f>
        <v>0</v>
      </c>
      <c r="J3790" s="67">
        <f>'Permitted Sources'!M3040</f>
        <v>8.6060219293528626E-4</v>
      </c>
      <c r="K3790" t="str">
        <f t="shared" si="59"/>
        <v>Compressor Engines</v>
      </c>
    </row>
    <row r="3791" spans="1:11" x14ac:dyDescent="0.2">
      <c r="A3791" s="159" t="str">
        <f>'Permitted Sources'!A3041</f>
        <v>WYDEQ Permitted Sources</v>
      </c>
      <c r="B3791">
        <f>'Permitted Sources'!B3041</f>
        <v>56</v>
      </c>
      <c r="C3791" s="159">
        <f>'Permitted Sources'!D3041</f>
        <v>56005</v>
      </c>
      <c r="D3791" s="159">
        <f>'Permitted Sources'!E3041</f>
        <v>20200253</v>
      </c>
      <c r="E3791" t="str">
        <f>'Permitted Sources'!H3041</f>
        <v>Compressor Engines</v>
      </c>
      <c r="F3791" s="67">
        <f>'Permitted Sources'!I3041</f>
        <v>5.648582372316711</v>
      </c>
      <c r="G3791" s="67">
        <f>'Permitted Sources'!J3041</f>
        <v>7.713196037183037</v>
      </c>
      <c r="H3791" s="67">
        <f>'Permitted Sources'!K3041</f>
        <v>13.575225025442142</v>
      </c>
      <c r="I3791" s="67">
        <f>'Permitted Sources'!L3041</f>
        <v>0</v>
      </c>
      <c r="J3791" s="67">
        <f>'Permitted Sources'!M3041</f>
        <v>6.8724576691300853E-4</v>
      </c>
      <c r="K3791" t="str">
        <f t="shared" si="59"/>
        <v>Compressor Engines</v>
      </c>
    </row>
    <row r="3792" spans="1:11" x14ac:dyDescent="0.2">
      <c r="A3792" s="159" t="str">
        <f>'Permitted Sources'!A3042</f>
        <v>WYDEQ Permitted Sources</v>
      </c>
      <c r="B3792">
        <f>'Permitted Sources'!B3042</f>
        <v>56</v>
      </c>
      <c r="C3792" s="159">
        <f>'Permitted Sources'!D3042</f>
        <v>56005</v>
      </c>
      <c r="D3792" s="159">
        <f>'Permitted Sources'!E3042</f>
        <v>20200253</v>
      </c>
      <c r="E3792" t="str">
        <f>'Permitted Sources'!H3042</f>
        <v>Compressor Engines</v>
      </c>
      <c r="F3792" s="67">
        <f>'Permitted Sources'!I3042</f>
        <v>10.503685065630403</v>
      </c>
      <c r="G3792" s="67">
        <f>'Permitted Sources'!J3042</f>
        <v>8.4144940543625815</v>
      </c>
      <c r="H3792" s="67">
        <f>'Permitted Sources'!K3042</f>
        <v>4.2072470271812907</v>
      </c>
      <c r="I3792" s="67">
        <f>'Permitted Sources'!L3042</f>
        <v>0</v>
      </c>
      <c r="J3792" s="67">
        <f>'Permitted Sources'!M3042</f>
        <v>7.4973142024370605E-4</v>
      </c>
      <c r="K3792" t="str">
        <f t="shared" si="59"/>
        <v>Compressor Engines</v>
      </c>
    </row>
    <row r="3793" spans="1:11" x14ac:dyDescent="0.2">
      <c r="A3793" s="159" t="str">
        <f>'Permitted Sources'!A3043</f>
        <v>WYDEQ Permitted Sources</v>
      </c>
      <c r="B3793">
        <f>'Permitted Sources'!B3043</f>
        <v>56</v>
      </c>
      <c r="C3793" s="159">
        <f>'Permitted Sources'!D3043</f>
        <v>56005</v>
      </c>
      <c r="D3793" s="159">
        <f>'Permitted Sources'!E3043</f>
        <v>20200253</v>
      </c>
      <c r="E3793" t="str">
        <f>'Permitted Sources'!H3043</f>
        <v>Compressor Engines</v>
      </c>
      <c r="F3793" s="67">
        <f>'Permitted Sources'!I3043</f>
        <v>1.3534081680637529</v>
      </c>
      <c r="G3793" s="67">
        <f>'Permitted Sources'!J3043</f>
        <v>7.7443874711866654</v>
      </c>
      <c r="H3793" s="67">
        <f>'Permitted Sources'!K3043</f>
        <v>6.5052854757967991</v>
      </c>
      <c r="I3793" s="67">
        <f>'Permitted Sources'!L3043</f>
        <v>0</v>
      </c>
      <c r="J3793" s="67">
        <f>'Permitted Sources'!M3043</f>
        <v>6.9002492368273188E-4</v>
      </c>
      <c r="K3793" t="str">
        <f t="shared" si="59"/>
        <v>Compressor Engines</v>
      </c>
    </row>
    <row r="3794" spans="1:11" x14ac:dyDescent="0.2">
      <c r="A3794" s="159" t="str">
        <f>'Permitted Sources'!A3044</f>
        <v>WYDEQ Permitted Sources</v>
      </c>
      <c r="B3794">
        <f>'Permitted Sources'!B3044</f>
        <v>56</v>
      </c>
      <c r="C3794" s="159">
        <f>'Permitted Sources'!D3044</f>
        <v>56005</v>
      </c>
      <c r="D3794" s="159">
        <f>'Permitted Sources'!E3044</f>
        <v>20200253</v>
      </c>
      <c r="E3794" t="str">
        <f>'Permitted Sources'!H3044</f>
        <v>Compressor Engines</v>
      </c>
      <c r="F3794" s="67">
        <f>'Permitted Sources'!I3044</f>
        <v>9.1452094173384992</v>
      </c>
      <c r="G3794" s="67">
        <f>'Permitted Sources'!J3044</f>
        <v>15.053877233979879</v>
      </c>
      <c r="H3794" s="67">
        <f>'Permitted Sources'!K3044</f>
        <v>15.806571095678875</v>
      </c>
      <c r="I3794" s="67">
        <f>'Permitted Sources'!L3044</f>
        <v>0</v>
      </c>
      <c r="J3794" s="67">
        <f>'Permitted Sources'!M3044</f>
        <v>1.3413004615476071E-3</v>
      </c>
      <c r="K3794" t="str">
        <f t="shared" si="59"/>
        <v>Compressor Engines</v>
      </c>
    </row>
    <row r="3795" spans="1:11" x14ac:dyDescent="0.2">
      <c r="A3795" s="159" t="str">
        <f>'Permitted Sources'!A3045</f>
        <v>WYDEQ Permitted Sources</v>
      </c>
      <c r="B3795">
        <f>'Permitted Sources'!B3045</f>
        <v>56</v>
      </c>
      <c r="C3795" s="159">
        <f>'Permitted Sources'!D3045</f>
        <v>56005</v>
      </c>
      <c r="D3795" s="159">
        <f>'Permitted Sources'!E3045</f>
        <v>20200253</v>
      </c>
      <c r="E3795" t="str">
        <f>'Permitted Sources'!H3045</f>
        <v>Compressor Engines</v>
      </c>
      <c r="F3795" s="67">
        <f>'Permitted Sources'!I3045</f>
        <v>8.374322828236231</v>
      </c>
      <c r="G3795" s="67">
        <f>'Permitted Sources'!J3045</f>
        <v>16.230637737754535</v>
      </c>
      <c r="H3795" s="67">
        <f>'Permitted Sources'!K3045</f>
        <v>0.97383826426527187</v>
      </c>
      <c r="I3795" s="67">
        <f>'Permitted Sources'!L3045</f>
        <v>0</v>
      </c>
      <c r="J3795" s="67">
        <f>'Permitted Sources'!M3045</f>
        <v>1.446149822433929E-3</v>
      </c>
      <c r="K3795" t="str">
        <f t="shared" si="59"/>
        <v>Compressor Engines</v>
      </c>
    </row>
    <row r="3796" spans="1:11" x14ac:dyDescent="0.2">
      <c r="A3796" s="159" t="str">
        <f>'Permitted Sources'!A3046</f>
        <v>WYDEQ Permitted Sources</v>
      </c>
      <c r="B3796">
        <f>'Permitted Sources'!B3046</f>
        <v>56</v>
      </c>
      <c r="C3796" s="159">
        <f>'Permitted Sources'!D3046</f>
        <v>56005</v>
      </c>
      <c r="D3796" s="159">
        <f>'Permitted Sources'!E3046</f>
        <v>20200253</v>
      </c>
      <c r="E3796" t="str">
        <f>'Permitted Sources'!H3046</f>
        <v>Compressor Engines</v>
      </c>
      <c r="F3796" s="67">
        <f>'Permitted Sources'!I3046</f>
        <v>5.8148270843300667</v>
      </c>
      <c r="G3796" s="67">
        <f>'Permitted Sources'!J3046</f>
        <v>13.437269768763239</v>
      </c>
      <c r="H3796" s="67">
        <f>'Permitted Sources'!K3046</f>
        <v>8.5998526520084724</v>
      </c>
      <c r="I3796" s="67">
        <f>'Permitted Sources'!L3046</f>
        <v>0</v>
      </c>
      <c r="J3796" s="67">
        <f>'Permitted Sources'!M3046</f>
        <v>1.1972607363968046E-3</v>
      </c>
      <c r="K3796" t="str">
        <f t="shared" si="59"/>
        <v>Compressor Engines</v>
      </c>
    </row>
    <row r="3797" spans="1:11" x14ac:dyDescent="0.2">
      <c r="A3797" s="159" t="str">
        <f>'Permitted Sources'!A3047</f>
        <v>WYDEQ Permitted Sources</v>
      </c>
      <c r="B3797">
        <f>'Permitted Sources'!B3047</f>
        <v>56</v>
      </c>
      <c r="C3797" s="159">
        <f>'Permitted Sources'!D3047</f>
        <v>56005</v>
      </c>
      <c r="D3797" s="159">
        <f>'Permitted Sources'!E3047</f>
        <v>20200253</v>
      </c>
      <c r="E3797" t="str">
        <f>'Permitted Sources'!H3047</f>
        <v>Compressor Engines</v>
      </c>
      <c r="F3797" s="67">
        <f>'Permitted Sources'!I3047</f>
        <v>5.1987011347974921</v>
      </c>
      <c r="G3797" s="67">
        <f>'Permitted Sources'!J3047</f>
        <v>15.236617660849097</v>
      </c>
      <c r="H3797" s="67">
        <f>'Permitted Sources'!K3047</f>
        <v>0.60946470643396389</v>
      </c>
      <c r="I3797" s="67">
        <f>'Permitted Sources'!L3047</f>
        <v>0</v>
      </c>
      <c r="J3797" s="67">
        <f>'Permitted Sources'!M3047</f>
        <v>1.3575826335816543E-3</v>
      </c>
      <c r="K3797" t="str">
        <f t="shared" si="59"/>
        <v>Compressor Engines</v>
      </c>
    </row>
    <row r="3798" spans="1:11" x14ac:dyDescent="0.2">
      <c r="A3798" s="159" t="str">
        <f>'Permitted Sources'!A3048</f>
        <v>WYDEQ Permitted Sources</v>
      </c>
      <c r="B3798">
        <f>'Permitted Sources'!B3048</f>
        <v>56</v>
      </c>
      <c r="C3798" s="159">
        <f>'Permitted Sources'!D3048</f>
        <v>56005</v>
      </c>
      <c r="D3798" s="159">
        <f>'Permitted Sources'!E3048</f>
        <v>20200253</v>
      </c>
      <c r="E3798" t="str">
        <f>'Permitted Sources'!H3048</f>
        <v>Compressor Engines</v>
      </c>
      <c r="F3798" s="67">
        <f>'Permitted Sources'!I3048</f>
        <v>2.4933740265386253</v>
      </c>
      <c r="G3798" s="67">
        <f>'Permitted Sources'!J3048</f>
        <v>2.996160032005704</v>
      </c>
      <c r="H3798" s="67">
        <f>'Permitted Sources'!K3048</f>
        <v>5.992320064011408</v>
      </c>
      <c r="I3798" s="67">
        <f>'Permitted Sources'!L3048</f>
        <v>0</v>
      </c>
      <c r="J3798" s="67">
        <f>'Permitted Sources'!M3048</f>
        <v>2.6695785885170824E-4</v>
      </c>
      <c r="K3798" t="str">
        <f t="shared" si="59"/>
        <v>Compressor Engines</v>
      </c>
    </row>
    <row r="3799" spans="1:11" x14ac:dyDescent="0.2">
      <c r="A3799" s="159" t="str">
        <f>'Permitted Sources'!A3049</f>
        <v>WYDEQ Permitted Sources</v>
      </c>
      <c r="B3799">
        <f>'Permitted Sources'!B3049</f>
        <v>56</v>
      </c>
      <c r="C3799" s="159">
        <f>'Permitted Sources'!D3049</f>
        <v>56005</v>
      </c>
      <c r="D3799" s="159">
        <f>'Permitted Sources'!E3049</f>
        <v>20200253</v>
      </c>
      <c r="E3799" t="str">
        <f>'Permitted Sources'!H3049</f>
        <v>Compressor Engines</v>
      </c>
      <c r="F3799" s="67">
        <f>'Permitted Sources'!I3049</f>
        <v>1.2290361203985156</v>
      </c>
      <c r="G3799" s="67">
        <f>'Permitted Sources'!J3049</f>
        <v>7.3843492044019223</v>
      </c>
      <c r="H3799" s="67">
        <f>'Permitted Sources'!K3049</f>
        <v>2.067617777232539</v>
      </c>
      <c r="I3799" s="67">
        <f>'Permitted Sources'!L3049</f>
        <v>0</v>
      </c>
      <c r="J3799" s="67">
        <f>'Permitted Sources'!M3049</f>
        <v>6.5794551411221119E-4</v>
      </c>
      <c r="K3799" t="str">
        <f t="shared" si="59"/>
        <v>Compressor Engines</v>
      </c>
    </row>
    <row r="3800" spans="1:11" x14ac:dyDescent="0.2">
      <c r="A3800" s="159" t="str">
        <f>'Permitted Sources'!A3050</f>
        <v>WYDEQ Permitted Sources</v>
      </c>
      <c r="B3800">
        <f>'Permitted Sources'!B3050</f>
        <v>56</v>
      </c>
      <c r="C3800" s="159">
        <f>'Permitted Sources'!D3050</f>
        <v>56005</v>
      </c>
      <c r="D3800" s="159">
        <f>'Permitted Sources'!E3050</f>
        <v>20200253</v>
      </c>
      <c r="E3800" t="str">
        <f>'Permitted Sources'!H3050</f>
        <v>Compressor Engines</v>
      </c>
      <c r="F3800" s="67">
        <f>'Permitted Sources'!I3050</f>
        <v>3.5361760106430804</v>
      </c>
      <c r="G3800" s="67">
        <f>'Permitted Sources'!J3050</f>
        <v>7.3262790295655753</v>
      </c>
      <c r="H3800" s="67">
        <f>'Permitted Sources'!K3050</f>
        <v>0.21978837088696723</v>
      </c>
      <c r="I3800" s="67">
        <f>'Permitted Sources'!L3050</f>
        <v>0</v>
      </c>
      <c r="J3800" s="67">
        <f>'Permitted Sources'!M3050</f>
        <v>6.5277146153429279E-4</v>
      </c>
      <c r="K3800" t="str">
        <f t="shared" si="59"/>
        <v>Compressor Engines</v>
      </c>
    </row>
    <row r="3801" spans="1:11" x14ac:dyDescent="0.2">
      <c r="A3801" s="159" t="str">
        <f>'Permitted Sources'!A3051</f>
        <v>WYDEQ Permitted Sources</v>
      </c>
      <c r="B3801">
        <f>'Permitted Sources'!B3051</f>
        <v>56</v>
      </c>
      <c r="C3801" s="159">
        <f>'Permitted Sources'!D3051</f>
        <v>56005</v>
      </c>
      <c r="D3801" s="159">
        <f>'Permitted Sources'!E3051</f>
        <v>20200253</v>
      </c>
      <c r="E3801" t="str">
        <f>'Permitted Sources'!H3051</f>
        <v>Compressor Engines</v>
      </c>
      <c r="F3801" s="67">
        <f>'Permitted Sources'!I3051</f>
        <v>7.2921845685911437</v>
      </c>
      <c r="G3801" s="67">
        <f>'Permitted Sources'!J3051</f>
        <v>8.1135603722153284</v>
      </c>
      <c r="H3801" s="67">
        <f>'Permitted Sources'!K3051</f>
        <v>0.40567801861076641</v>
      </c>
      <c r="I3801" s="67">
        <f>'Permitted Sources'!L3051</f>
        <v>0</v>
      </c>
      <c r="J3801" s="67">
        <f>'Permitted Sources'!M3051</f>
        <v>7.2291822916438562E-4</v>
      </c>
      <c r="K3801" t="str">
        <f t="shared" si="59"/>
        <v>Compressor Engines</v>
      </c>
    </row>
    <row r="3802" spans="1:11" x14ac:dyDescent="0.2">
      <c r="A3802" s="159" t="str">
        <f>'Permitted Sources'!A3052</f>
        <v>WYDEQ Permitted Sources</v>
      </c>
      <c r="B3802">
        <f>'Permitted Sources'!B3052</f>
        <v>56</v>
      </c>
      <c r="C3802" s="159">
        <f>'Permitted Sources'!D3052</f>
        <v>56005</v>
      </c>
      <c r="D3802" s="159">
        <f>'Permitted Sources'!E3052</f>
        <v>20200253</v>
      </c>
      <c r="E3802" t="str">
        <f>'Permitted Sources'!H3052</f>
        <v>Compressor Engines</v>
      </c>
      <c r="F3802" s="67">
        <f>'Permitted Sources'!I3052</f>
        <v>2.0813001062902807</v>
      </c>
      <c r="G3802" s="67">
        <f>'Permitted Sources'!J3052</f>
        <v>2.1375998970588839</v>
      </c>
      <c r="H3802" s="67">
        <f>'Permitted Sources'!K3052</f>
        <v>6.4127996911766516E-2</v>
      </c>
      <c r="I3802" s="67">
        <f>'Permitted Sources'!L3052</f>
        <v>0</v>
      </c>
      <c r="J3802" s="67">
        <f>'Permitted Sources'!M3052</f>
        <v>1.9046015082794653E-4</v>
      </c>
      <c r="K3802" t="str">
        <f t="shared" si="59"/>
        <v>Compressor Engines</v>
      </c>
    </row>
    <row r="3803" spans="1:11" x14ac:dyDescent="0.2">
      <c r="A3803" s="159" t="str">
        <f>'Permitted Sources'!A3053</f>
        <v>WYDEQ Permitted Sources</v>
      </c>
      <c r="B3803">
        <f>'Permitted Sources'!B3053</f>
        <v>56</v>
      </c>
      <c r="C3803" s="159">
        <f>'Permitted Sources'!D3053</f>
        <v>56005</v>
      </c>
      <c r="D3803" s="159">
        <f>'Permitted Sources'!E3053</f>
        <v>20200253</v>
      </c>
      <c r="E3803" t="str">
        <f>'Permitted Sources'!H3053</f>
        <v>Compressor Engines</v>
      </c>
      <c r="F3803" s="67">
        <f>'Permitted Sources'!I3053</f>
        <v>0</v>
      </c>
      <c r="G3803" s="67">
        <f>'Permitted Sources'!J3053</f>
        <v>0</v>
      </c>
      <c r="H3803" s="67">
        <f>'Permitted Sources'!K3053</f>
        <v>0</v>
      </c>
      <c r="I3803" s="67">
        <f>'Permitted Sources'!L3053</f>
        <v>0</v>
      </c>
      <c r="J3803" s="67">
        <f>'Permitted Sources'!M3053</f>
        <v>0</v>
      </c>
      <c r="K3803" t="str">
        <f t="shared" si="59"/>
        <v>Compressor Engines</v>
      </c>
    </row>
    <row r="3804" spans="1:11" x14ac:dyDescent="0.2">
      <c r="A3804" s="159" t="str">
        <f>'Permitted Sources'!A3054</f>
        <v>WYDEQ Permitted Sources</v>
      </c>
      <c r="B3804">
        <f>'Permitted Sources'!B3054</f>
        <v>56</v>
      </c>
      <c r="C3804" s="159">
        <f>'Permitted Sources'!D3054</f>
        <v>56005</v>
      </c>
      <c r="D3804" s="159">
        <f>'Permitted Sources'!E3054</f>
        <v>20200253</v>
      </c>
      <c r="E3804" t="str">
        <f>'Permitted Sources'!H3054</f>
        <v>Compressor Engines</v>
      </c>
      <c r="F3804" s="67">
        <f>'Permitted Sources'!I3054</f>
        <v>4.0518143728822311</v>
      </c>
      <c r="G3804" s="67">
        <f>'Permitted Sources'!J3054</f>
        <v>7.7283461622705136</v>
      </c>
      <c r="H3804" s="67">
        <f>'Permitted Sources'!K3054</f>
        <v>11.824369628273885</v>
      </c>
      <c r="I3804" s="67">
        <f>'Permitted Sources'!L3054</f>
        <v>0</v>
      </c>
      <c r="J3804" s="67">
        <f>'Permitted Sources'!M3054</f>
        <v>6.8859564305830286E-4</v>
      </c>
      <c r="K3804" t="str">
        <f t="shared" si="59"/>
        <v>Compressor Engines</v>
      </c>
    </row>
    <row r="3805" spans="1:11" x14ac:dyDescent="0.2">
      <c r="A3805" s="159" t="str">
        <f>'Permitted Sources'!A3055</f>
        <v>WYDEQ Permitted Sources</v>
      </c>
      <c r="B3805">
        <f>'Permitted Sources'!B3055</f>
        <v>56</v>
      </c>
      <c r="C3805" s="159">
        <f>'Permitted Sources'!D3055</f>
        <v>56005</v>
      </c>
      <c r="D3805" s="159">
        <f>'Permitted Sources'!E3055</f>
        <v>20200253</v>
      </c>
      <c r="E3805" t="str">
        <f>'Permitted Sources'!H3055</f>
        <v>Compressor Engines</v>
      </c>
      <c r="F3805" s="67">
        <f>'Permitted Sources'!I3055</f>
        <v>0</v>
      </c>
      <c r="G3805" s="67">
        <f>'Permitted Sources'!J3055</f>
        <v>0</v>
      </c>
      <c r="H3805" s="67">
        <f>'Permitted Sources'!K3055</f>
        <v>0</v>
      </c>
      <c r="I3805" s="67">
        <f>'Permitted Sources'!L3055</f>
        <v>0</v>
      </c>
      <c r="J3805" s="67">
        <f>'Permitted Sources'!M3055</f>
        <v>0</v>
      </c>
      <c r="K3805" t="str">
        <f t="shared" si="59"/>
        <v>Compressor Engines</v>
      </c>
    </row>
    <row r="3806" spans="1:11" x14ac:dyDescent="0.2">
      <c r="A3806" s="159" t="str">
        <f>'Permitted Sources'!A3056</f>
        <v>WYDEQ Permitted Sources</v>
      </c>
      <c r="B3806">
        <f>'Permitted Sources'!B3056</f>
        <v>56</v>
      </c>
      <c r="C3806" s="159">
        <f>'Permitted Sources'!D3056</f>
        <v>56005</v>
      </c>
      <c r="D3806" s="159">
        <f>'Permitted Sources'!E3056</f>
        <v>20200253</v>
      </c>
      <c r="E3806" t="str">
        <f>'Permitted Sources'!H3056</f>
        <v>Compressor Engines</v>
      </c>
      <c r="F3806" s="67">
        <f>'Permitted Sources'!I3056</f>
        <v>3.5369274449629251</v>
      </c>
      <c r="G3806" s="67">
        <f>'Permitted Sources'!J3056</f>
        <v>12.127025548632448</v>
      </c>
      <c r="H3806" s="67">
        <f>'Permitted Sources'!K3056</f>
        <v>13.600463351470223</v>
      </c>
      <c r="I3806" s="67">
        <f>'Permitted Sources'!L3056</f>
        <v>0</v>
      </c>
      <c r="J3806" s="67">
        <f>'Permitted Sources'!M3056</f>
        <v>1.0819654326928543E-3</v>
      </c>
      <c r="K3806" t="str">
        <f t="shared" si="59"/>
        <v>Compressor Engines</v>
      </c>
    </row>
    <row r="3807" spans="1:11" x14ac:dyDescent="0.2">
      <c r="A3807" s="159" t="str">
        <f>'Permitted Sources'!A3057</f>
        <v>WYDEQ Permitted Sources</v>
      </c>
      <c r="B3807">
        <f>'Permitted Sources'!B3057</f>
        <v>56</v>
      </c>
      <c r="C3807" s="159">
        <f>'Permitted Sources'!D3057</f>
        <v>56005</v>
      </c>
      <c r="D3807" s="159">
        <f>'Permitted Sources'!E3057</f>
        <v>20200253</v>
      </c>
      <c r="E3807" t="str">
        <f>'Permitted Sources'!H3057</f>
        <v>Compressor Engines</v>
      </c>
      <c r="F3807" s="67">
        <f>'Permitted Sources'!I3057</f>
        <v>5.3382826421847192</v>
      </c>
      <c r="G3807" s="67">
        <f>'Permitted Sources'!J3057</f>
        <v>12.829482397606817</v>
      </c>
      <c r="H3807" s="67">
        <f>'Permitted Sources'!K3057</f>
        <v>14.369020285319637</v>
      </c>
      <c r="I3807" s="67">
        <f>'Permitted Sources'!L3057</f>
        <v>0</v>
      </c>
      <c r="J3807" s="67">
        <f>'Permitted Sources'!M3057</f>
        <v>1.1431068816267671E-3</v>
      </c>
      <c r="K3807" t="str">
        <f t="shared" si="59"/>
        <v>Compressor Engines</v>
      </c>
    </row>
    <row r="3808" spans="1:11" x14ac:dyDescent="0.2">
      <c r="A3808" s="159" t="str">
        <f>'Permitted Sources'!A3058</f>
        <v>WYDEQ Permitted Sources</v>
      </c>
      <c r="B3808">
        <f>'Permitted Sources'!B3058</f>
        <v>56</v>
      </c>
      <c r="C3808" s="159">
        <f>'Permitted Sources'!D3058</f>
        <v>56005</v>
      </c>
      <c r="D3808" s="159">
        <f>'Permitted Sources'!E3058</f>
        <v>20200253</v>
      </c>
      <c r="E3808" t="str">
        <f>'Permitted Sources'!H3058</f>
        <v>Compressor Engines</v>
      </c>
      <c r="F3808" s="67">
        <f>'Permitted Sources'!I3058</f>
        <v>7.2912723585814323</v>
      </c>
      <c r="G3808" s="67">
        <f>'Permitted Sources'!J3058</f>
        <v>15.371138676988217</v>
      </c>
      <c r="H3808" s="67">
        <f>'Permitted Sources'!K3058</f>
        <v>18.291655025615977</v>
      </c>
      <c r="I3808" s="67">
        <f>'Permitted Sources'!L3058</f>
        <v>0</v>
      </c>
      <c r="J3808" s="67">
        <f>'Permitted Sources'!M3058</f>
        <v>1.3695684561196497E-3</v>
      </c>
      <c r="K3808" t="str">
        <f t="shared" si="59"/>
        <v>Compressor Engines</v>
      </c>
    </row>
    <row r="3809" spans="1:11" x14ac:dyDescent="0.2">
      <c r="A3809" s="159" t="str">
        <f>'Permitted Sources'!A3059</f>
        <v>WYDEQ Permitted Sources</v>
      </c>
      <c r="B3809">
        <f>'Permitted Sources'!B3059</f>
        <v>56</v>
      </c>
      <c r="C3809" s="159">
        <f>'Permitted Sources'!D3059</f>
        <v>56005</v>
      </c>
      <c r="D3809" s="159">
        <f>'Permitted Sources'!E3059</f>
        <v>20200253</v>
      </c>
      <c r="E3809" t="str">
        <f>'Permitted Sources'!H3059</f>
        <v>Compressor Engines</v>
      </c>
      <c r="F3809" s="67">
        <f>'Permitted Sources'!I3059</f>
        <v>4.8992352228775014</v>
      </c>
      <c r="G3809" s="67">
        <f>'Permitted Sources'!J3059</f>
        <v>7.8495471629703273</v>
      </c>
      <c r="H3809" s="67">
        <f>'Permitted Sources'!K3059</f>
        <v>7.5355652764515142</v>
      </c>
      <c r="I3809" s="67">
        <f>'Permitted Sources'!L3059</f>
        <v>0</v>
      </c>
      <c r="J3809" s="67">
        <f>'Permitted Sources'!M3059</f>
        <v>6.9939465222065616E-4</v>
      </c>
      <c r="K3809" t="str">
        <f t="shared" si="59"/>
        <v>Compressor Engines</v>
      </c>
    </row>
    <row r="3810" spans="1:11" x14ac:dyDescent="0.2">
      <c r="A3810" s="159" t="str">
        <f>'Permitted Sources'!A3060</f>
        <v>WYDEQ Permitted Sources</v>
      </c>
      <c r="B3810">
        <f>'Permitted Sources'!B3060</f>
        <v>56</v>
      </c>
      <c r="C3810" s="159">
        <f>'Permitted Sources'!D3060</f>
        <v>56005</v>
      </c>
      <c r="D3810" s="159">
        <f>'Permitted Sources'!E3060</f>
        <v>20200253</v>
      </c>
      <c r="E3810" t="str">
        <f>'Permitted Sources'!H3060</f>
        <v>Compressor Engines</v>
      </c>
      <c r="F3810" s="67">
        <f>'Permitted Sources'!I3060</f>
        <v>0.43846894466691422</v>
      </c>
      <c r="G3810" s="67">
        <f>'Permitted Sources'!J3060</f>
        <v>1.2850870809495019</v>
      </c>
      <c r="H3810" s="67">
        <f>'Permitted Sources'!K3060</f>
        <v>0.43692960752283067</v>
      </c>
      <c r="I3810" s="67">
        <f>'Permitted Sources'!L3060</f>
        <v>0</v>
      </c>
      <c r="J3810" s="67">
        <f>'Permitted Sources'!M3060</f>
        <v>1.1450125891260061E-4</v>
      </c>
      <c r="K3810" t="str">
        <f t="shared" si="59"/>
        <v>Compressor Engines</v>
      </c>
    </row>
    <row r="3811" spans="1:11" x14ac:dyDescent="0.2">
      <c r="A3811" s="159" t="str">
        <f>'Permitted Sources'!A3061</f>
        <v>WYDEQ Permitted Sources</v>
      </c>
      <c r="B3811">
        <f>'Permitted Sources'!B3061</f>
        <v>56</v>
      </c>
      <c r="C3811" s="159">
        <f>'Permitted Sources'!D3061</f>
        <v>56005</v>
      </c>
      <c r="D3811" s="159">
        <f>'Permitted Sources'!E3061</f>
        <v>20200253</v>
      </c>
      <c r="E3811" t="str">
        <f>'Permitted Sources'!H3061</f>
        <v>Compressor Engines</v>
      </c>
      <c r="F3811" s="67">
        <f>'Permitted Sources'!I3061</f>
        <v>0.26641578927350196</v>
      </c>
      <c r="G3811" s="67">
        <f>'Permitted Sources'!J3061</f>
        <v>1.7462085100615956</v>
      </c>
      <c r="H3811" s="67">
        <f>'Permitted Sources'!K3061</f>
        <v>3.9580726228062844</v>
      </c>
      <c r="I3811" s="67">
        <f>'Permitted Sources'!L3061</f>
        <v>0</v>
      </c>
      <c r="J3811" s="67">
        <f>'Permitted Sources'!M3061</f>
        <v>2.5931196374414701E-4</v>
      </c>
      <c r="K3811" t="str">
        <f t="shared" si="59"/>
        <v>Compressor Engines</v>
      </c>
    </row>
    <row r="3812" spans="1:11" x14ac:dyDescent="0.2">
      <c r="A3812" s="159" t="str">
        <f>'Permitted Sources'!A3062</f>
        <v>WYDEQ Permitted Sources</v>
      </c>
      <c r="B3812">
        <f>'Permitted Sources'!B3062</f>
        <v>56</v>
      </c>
      <c r="C3812" s="159">
        <f>'Permitted Sources'!D3062</f>
        <v>56005</v>
      </c>
      <c r="D3812" s="159">
        <f>'Permitted Sources'!E3062</f>
        <v>20200253</v>
      </c>
      <c r="E3812" t="str">
        <f>'Permitted Sources'!H3062</f>
        <v>Compressor Engines</v>
      </c>
      <c r="F3812" s="67">
        <f>'Permitted Sources'!I3062</f>
        <v>6.4077190925918268</v>
      </c>
      <c r="G3812" s="67">
        <f>'Permitted Sources'!J3062</f>
        <v>7.6998282797529098</v>
      </c>
      <c r="H3812" s="67">
        <f>'Permitted Sources'!K3062</f>
        <v>15.39965655950582</v>
      </c>
      <c r="I3812" s="67">
        <f>'Permitted Sources'!L3062</f>
        <v>0</v>
      </c>
      <c r="J3812" s="67">
        <f>'Permitted Sources'!M3062</f>
        <v>6.8605469972598425E-4</v>
      </c>
      <c r="K3812" t="str">
        <f t="shared" si="59"/>
        <v>Compressor Engines</v>
      </c>
    </row>
    <row r="3813" spans="1:11" x14ac:dyDescent="0.2">
      <c r="A3813" s="159" t="str">
        <f>'Permitted Sources'!A3063</f>
        <v>WYDEQ Permitted Sources</v>
      </c>
      <c r="B3813">
        <f>'Permitted Sources'!B3063</f>
        <v>56</v>
      </c>
      <c r="C3813" s="159">
        <f>'Permitted Sources'!D3063</f>
        <v>56005</v>
      </c>
      <c r="D3813" s="159">
        <f>'Permitted Sources'!E3063</f>
        <v>20200253</v>
      </c>
      <c r="E3813" t="str">
        <f>'Permitted Sources'!H3063</f>
        <v>Compressor Engines</v>
      </c>
      <c r="F3813" s="67">
        <f>'Permitted Sources'!I3063</f>
        <v>2.27787633086515</v>
      </c>
      <c r="G3813" s="67">
        <f>'Permitted Sources'!J3063</f>
        <v>2.7372074737878234</v>
      </c>
      <c r="H3813" s="67">
        <f>'Permitted Sources'!K3063</f>
        <v>1.3686037368939117</v>
      </c>
      <c r="I3813" s="67">
        <f>'Permitted Sources'!L3063</f>
        <v>0</v>
      </c>
      <c r="J3813" s="67">
        <f>'Permitted Sources'!M3063</f>
        <v>2.4388518591449504E-4</v>
      </c>
      <c r="K3813" t="str">
        <f t="shared" si="59"/>
        <v>Compressor Engines</v>
      </c>
    </row>
    <row r="3814" spans="1:11" x14ac:dyDescent="0.2">
      <c r="A3814" s="159" t="str">
        <f>'Permitted Sources'!A3064</f>
        <v>WYDEQ Permitted Sources</v>
      </c>
      <c r="B3814">
        <f>'Permitted Sources'!B3064</f>
        <v>56</v>
      </c>
      <c r="C3814" s="159">
        <f>'Permitted Sources'!D3064</f>
        <v>56005</v>
      </c>
      <c r="D3814" s="159">
        <f>'Permitted Sources'!E3064</f>
        <v>20200253</v>
      </c>
      <c r="E3814" t="str">
        <f>'Permitted Sources'!H3064</f>
        <v>Compressor Engines</v>
      </c>
      <c r="F3814" s="67">
        <f>'Permitted Sources'!I3064</f>
        <v>1.8806782674040594</v>
      </c>
      <c r="G3814" s="67">
        <f>'Permitted Sources'!J3064</f>
        <v>1.5066099183630279</v>
      </c>
      <c r="H3814" s="67">
        <f>'Permitted Sources'!K3064</f>
        <v>0.75330495918151397</v>
      </c>
      <c r="I3814" s="67">
        <f>'Permitted Sources'!L3064</f>
        <v>0</v>
      </c>
      <c r="J3814" s="67">
        <f>'Permitted Sources'!M3064</f>
        <v>1.342389437261458E-4</v>
      </c>
      <c r="K3814" t="str">
        <f t="shared" si="59"/>
        <v>Compressor Engines</v>
      </c>
    </row>
    <row r="3815" spans="1:11" x14ac:dyDescent="0.2">
      <c r="A3815" s="159" t="str">
        <f>'Permitted Sources'!A3065</f>
        <v>WYDEQ Permitted Sources</v>
      </c>
      <c r="B3815">
        <f>'Permitted Sources'!B3065</f>
        <v>56</v>
      </c>
      <c r="C3815" s="159">
        <f>'Permitted Sources'!D3065</f>
        <v>56005</v>
      </c>
      <c r="D3815" s="159">
        <f>'Permitted Sources'!E3065</f>
        <v>20200253</v>
      </c>
      <c r="E3815" t="str">
        <f>'Permitted Sources'!H3065</f>
        <v>Compressor Engines</v>
      </c>
      <c r="F3815" s="67">
        <f>'Permitted Sources'!I3065</f>
        <v>6.3203876978905233</v>
      </c>
      <c r="G3815" s="67">
        <f>'Permitted Sources'!J3065</f>
        <v>8.4387628996970374</v>
      </c>
      <c r="H3815" s="67">
        <f>'Permitted Sources'!K3065</f>
        <v>4.2193814498485187</v>
      </c>
      <c r="I3815" s="67">
        <f>'Permitted Sources'!L3065</f>
        <v>0</v>
      </c>
      <c r="J3815" s="67">
        <f>'Permitted Sources'!M3065</f>
        <v>7.5189377436300591E-4</v>
      </c>
      <c r="K3815" t="str">
        <f t="shared" si="59"/>
        <v>Compressor Engines</v>
      </c>
    </row>
    <row r="3816" spans="1:11" x14ac:dyDescent="0.2">
      <c r="A3816" s="159" t="str">
        <f>'Permitted Sources'!A3066</f>
        <v>WYDEQ Permitted Sources</v>
      </c>
      <c r="B3816">
        <f>'Permitted Sources'!B3066</f>
        <v>56</v>
      </c>
      <c r="C3816" s="159">
        <f>'Permitted Sources'!D3066</f>
        <v>56005</v>
      </c>
      <c r="D3816" s="159">
        <f>'Permitted Sources'!E3066</f>
        <v>20200253</v>
      </c>
      <c r="E3816" t="str">
        <f>'Permitted Sources'!H3066</f>
        <v>Compressor Engines</v>
      </c>
      <c r="F3816" s="67">
        <f>'Permitted Sources'!I3066</f>
        <v>8.9344110335094662</v>
      </c>
      <c r="G3816" s="67">
        <f>'Permitted Sources'!J3066</f>
        <v>16.266704159487642</v>
      </c>
      <c r="H3816" s="67">
        <f>'Permitted Sources'!K3066</f>
        <v>1.138669291164135</v>
      </c>
      <c r="I3816" s="67">
        <f>'Permitted Sources'!L3066</f>
        <v>0</v>
      </c>
      <c r="J3816" s="67">
        <f>'Permitted Sources'!M3066</f>
        <v>1.4493633406103487E-3</v>
      </c>
      <c r="K3816" t="str">
        <f t="shared" si="59"/>
        <v>Compressor Engines</v>
      </c>
    </row>
    <row r="3817" spans="1:11" x14ac:dyDescent="0.2">
      <c r="A3817" s="159" t="str">
        <f>'Permitted Sources'!A3067</f>
        <v>WYDEQ Permitted Sources</v>
      </c>
      <c r="B3817">
        <f>'Permitted Sources'!B3067</f>
        <v>56</v>
      </c>
      <c r="C3817" s="159">
        <f>'Permitted Sources'!D3067</f>
        <v>56005</v>
      </c>
      <c r="D3817" s="159">
        <f>'Permitted Sources'!E3067</f>
        <v>20200253</v>
      </c>
      <c r="E3817" t="str">
        <f>'Permitted Sources'!H3067</f>
        <v>Compressor Engines</v>
      </c>
      <c r="F3817" s="67">
        <f>'Permitted Sources'!I3067</f>
        <v>7.6186686100539323</v>
      </c>
      <c r="G3817" s="67">
        <f>'Permitted Sources'!J3067</f>
        <v>13.078520535730686</v>
      </c>
      <c r="H3817" s="67">
        <f>'Permitted Sources'!K3067</f>
        <v>3.2696301339326714</v>
      </c>
      <c r="I3817" s="67">
        <f>'Permitted Sources'!L3067</f>
        <v>0</v>
      </c>
      <c r="J3817" s="67">
        <f>'Permitted Sources'!M3067</f>
        <v>1.165296179733604E-3</v>
      </c>
      <c r="K3817" t="str">
        <f t="shared" si="59"/>
        <v>Compressor Engines</v>
      </c>
    </row>
    <row r="3818" spans="1:11" x14ac:dyDescent="0.2">
      <c r="A3818" s="159" t="str">
        <f>'Permitted Sources'!A3068</f>
        <v>WYDEQ Permitted Sources</v>
      </c>
      <c r="B3818">
        <f>'Permitted Sources'!B3068</f>
        <v>56</v>
      </c>
      <c r="C3818" s="159">
        <f>'Permitted Sources'!D3068</f>
        <v>56005</v>
      </c>
      <c r="D3818" s="159">
        <f>'Permitted Sources'!E3068</f>
        <v>20200253</v>
      </c>
      <c r="E3818" t="str">
        <f>'Permitted Sources'!H3068</f>
        <v>Compressor Engines</v>
      </c>
      <c r="F3818" s="67">
        <f>'Permitted Sources'!I3068</f>
        <v>6.3891782387359486</v>
      </c>
      <c r="G3818" s="67">
        <f>'Permitted Sources'!J3068</f>
        <v>7.677548684036033</v>
      </c>
      <c r="H3818" s="67">
        <f>'Permitted Sources'!K3068</f>
        <v>15.355097368072066</v>
      </c>
      <c r="I3818" s="67">
        <f>'Permitted Sources'!L3068</f>
        <v>0</v>
      </c>
      <c r="J3818" s="67">
        <f>'Permitted Sources'!M3068</f>
        <v>6.840695877476105E-4</v>
      </c>
      <c r="K3818" t="str">
        <f t="shared" si="59"/>
        <v>Compressor Engines</v>
      </c>
    </row>
    <row r="3819" spans="1:11" x14ac:dyDescent="0.2">
      <c r="A3819" s="159" t="str">
        <f>'Permitted Sources'!A3069</f>
        <v>WYDEQ Permitted Sources</v>
      </c>
      <c r="B3819">
        <f>'Permitted Sources'!B3069</f>
        <v>56</v>
      </c>
      <c r="C3819" s="159">
        <f>'Permitted Sources'!D3069</f>
        <v>56005</v>
      </c>
      <c r="D3819" s="159">
        <f>'Permitted Sources'!E3069</f>
        <v>20200253</v>
      </c>
      <c r="E3819" t="str">
        <f>'Permitted Sources'!H3069</f>
        <v>Compressor Engines</v>
      </c>
      <c r="F3819" s="67">
        <f>'Permitted Sources'!I3069</f>
        <v>0.38947800507462355</v>
      </c>
      <c r="G3819" s="67">
        <f>'Permitted Sources'!J3069</f>
        <v>0.2808094781760152</v>
      </c>
      <c r="H3819" s="67">
        <f>'Permitted Sources'!K3069</f>
        <v>0.93603159392005042</v>
      </c>
      <c r="I3819" s="67">
        <f>'Permitted Sources'!L3069</f>
        <v>0</v>
      </c>
      <c r="J3819" s="67">
        <f>'Permitted Sources'!M3069</f>
        <v>4.1700207509138254E-5</v>
      </c>
      <c r="K3819" t="str">
        <f t="shared" si="59"/>
        <v>Compressor Engines</v>
      </c>
    </row>
    <row r="3820" spans="1:11" x14ac:dyDescent="0.2">
      <c r="A3820" s="159" t="str">
        <f>'Permitted Sources'!A3070</f>
        <v>WYDEQ Permitted Sources</v>
      </c>
      <c r="B3820">
        <f>'Permitted Sources'!B3070</f>
        <v>56</v>
      </c>
      <c r="C3820" s="159">
        <f>'Permitted Sources'!D3070</f>
        <v>56005</v>
      </c>
      <c r="D3820" s="159">
        <f>'Permitted Sources'!E3070</f>
        <v>20200253</v>
      </c>
      <c r="E3820" t="str">
        <f>'Permitted Sources'!H3070</f>
        <v>Compressor Engines</v>
      </c>
      <c r="F3820" s="67">
        <f>'Permitted Sources'!I3070</f>
        <v>2.2656292669694071</v>
      </c>
      <c r="G3820" s="67">
        <f>'Permitted Sources'!J3070</f>
        <v>3.0410801528900726</v>
      </c>
      <c r="H3820" s="67">
        <f>'Permitted Sources'!K3070</f>
        <v>5.2422429302200308</v>
      </c>
      <c r="I3820" s="67">
        <f>'Permitted Sources'!L3070</f>
        <v>0</v>
      </c>
      <c r="J3820" s="67">
        <f>'Permitted Sources'!M3070</f>
        <v>2.5805737297381471E-4</v>
      </c>
      <c r="K3820" t="str">
        <f t="shared" si="59"/>
        <v>Compressor Engines</v>
      </c>
    </row>
    <row r="3821" spans="1:11" x14ac:dyDescent="0.2">
      <c r="A3821" s="159" t="str">
        <f>'Permitted Sources'!A3071</f>
        <v>WYDEQ Permitted Sources</v>
      </c>
      <c r="B3821">
        <f>'Permitted Sources'!B3071</f>
        <v>56</v>
      </c>
      <c r="C3821" s="159">
        <f>'Permitted Sources'!D3071</f>
        <v>56005</v>
      </c>
      <c r="D3821" s="159">
        <f>'Permitted Sources'!E3071</f>
        <v>20200253</v>
      </c>
      <c r="E3821" t="str">
        <f>'Permitted Sources'!H3071</f>
        <v>Compressor Engines</v>
      </c>
      <c r="F3821" s="67">
        <f>'Permitted Sources'!I3071</f>
        <v>1.7818855348775144</v>
      </c>
      <c r="G3821" s="67">
        <f>'Permitted Sources'!J3071</f>
        <v>2.0721297136451446</v>
      </c>
      <c r="H3821" s="67">
        <f>'Permitted Sources'!K3071</f>
        <v>9.0137642543563796</v>
      </c>
      <c r="I3821" s="67">
        <f>'Permitted Sources'!L3071</f>
        <v>0</v>
      </c>
      <c r="J3821" s="67">
        <f>'Permitted Sources'!M3071</f>
        <v>3.0771126247630399E-4</v>
      </c>
      <c r="K3821" t="str">
        <f t="shared" si="59"/>
        <v>Compressor Engines</v>
      </c>
    </row>
    <row r="3822" spans="1:11" x14ac:dyDescent="0.2">
      <c r="A3822" s="159" t="str">
        <f>'Permitted Sources'!A3072</f>
        <v>WYDEQ Permitted Sources</v>
      </c>
      <c r="B3822">
        <f>'Permitted Sources'!B3072</f>
        <v>56</v>
      </c>
      <c r="C3822" s="159">
        <f>'Permitted Sources'!D3072</f>
        <v>56005</v>
      </c>
      <c r="D3822" s="159">
        <f>'Permitted Sources'!E3072</f>
        <v>20200253</v>
      </c>
      <c r="E3822" t="str">
        <f>'Permitted Sources'!H3072</f>
        <v>Compressor Engines</v>
      </c>
      <c r="F3822" s="67">
        <f>'Permitted Sources'!I3072</f>
        <v>4.7974459352087244</v>
      </c>
      <c r="G3822" s="67">
        <f>'Permitted Sources'!J3072</f>
        <v>7.763325127546012</v>
      </c>
      <c r="H3822" s="67">
        <f>'Permitted Sources'!K3072</f>
        <v>5.5342515760724043</v>
      </c>
      <c r="I3822" s="67">
        <f>'Permitted Sources'!L3072</f>
        <v>0</v>
      </c>
      <c r="J3822" s="67">
        <f>'Permitted Sources'!M3072</f>
        <v>6.8486363253895998E-4</v>
      </c>
      <c r="K3822" t="str">
        <f t="shared" si="59"/>
        <v>Compressor Engines</v>
      </c>
    </row>
    <row r="3823" spans="1:11" x14ac:dyDescent="0.2">
      <c r="A3823" s="159" t="str">
        <f>'Permitted Sources'!A3073</f>
        <v>WYDEQ Permitted Sources</v>
      </c>
      <c r="B3823">
        <f>'Permitted Sources'!B3073</f>
        <v>56</v>
      </c>
      <c r="C3823" s="159">
        <f>'Permitted Sources'!D3073</f>
        <v>56005</v>
      </c>
      <c r="D3823" s="159">
        <f>'Permitted Sources'!E3073</f>
        <v>20200253</v>
      </c>
      <c r="E3823" t="str">
        <f>'Permitted Sources'!H3073</f>
        <v>Compressor Engines</v>
      </c>
      <c r="F3823" s="67">
        <f>'Permitted Sources'!I3073</f>
        <v>4.3694711138242379</v>
      </c>
      <c r="G3823" s="67">
        <f>'Permitted Sources'!J3073</f>
        <v>11.414282477670747</v>
      </c>
      <c r="H3823" s="67">
        <f>'Permitted Sources'!K3073</f>
        <v>15.066852870525388</v>
      </c>
      <c r="I3823" s="67">
        <f>'Permitted Sources'!L3073</f>
        <v>0</v>
      </c>
      <c r="J3823" s="67">
        <f>'Permitted Sources'!M3073</f>
        <v>1.0170125687604637E-3</v>
      </c>
      <c r="K3823" t="str">
        <f t="shared" si="59"/>
        <v>Compressor Engines</v>
      </c>
    </row>
    <row r="3824" spans="1:11" x14ac:dyDescent="0.2">
      <c r="A3824" s="159" t="str">
        <f>'Permitted Sources'!A3074</f>
        <v>WYDEQ Permitted Sources</v>
      </c>
      <c r="B3824">
        <f>'Permitted Sources'!B3074</f>
        <v>56</v>
      </c>
      <c r="C3824" s="159">
        <f>'Permitted Sources'!D3074</f>
        <v>56005</v>
      </c>
      <c r="D3824" s="159">
        <f>'Permitted Sources'!E3074</f>
        <v>20200253</v>
      </c>
      <c r="E3824" t="str">
        <f>'Permitted Sources'!H3074</f>
        <v>Compressor Engines</v>
      </c>
      <c r="F3824" s="67">
        <f>'Permitted Sources'!I3074</f>
        <v>10.353806100446295</v>
      </c>
      <c r="G3824" s="67">
        <f>'Permitted Sources'!J3074</f>
        <v>14.81147523258025</v>
      </c>
      <c r="H3824" s="67">
        <f>'Permitted Sources'!K3074</f>
        <v>22.513442353521977</v>
      </c>
      <c r="I3824" s="67">
        <f>'Permitted Sources'!L3074</f>
        <v>0</v>
      </c>
      <c r="J3824" s="67">
        <f>'Permitted Sources'!M3074</f>
        <v>1.3197024432229001E-3</v>
      </c>
      <c r="K3824" t="str">
        <f t="shared" si="59"/>
        <v>Compressor Engines</v>
      </c>
    </row>
    <row r="3825" spans="1:11" x14ac:dyDescent="0.2">
      <c r="A3825" s="159" t="str">
        <f>'Permitted Sources'!A3075</f>
        <v>WYDEQ Permitted Sources</v>
      </c>
      <c r="B3825">
        <f>'Permitted Sources'!B3075</f>
        <v>56</v>
      </c>
      <c r="C3825" s="159">
        <f>'Permitted Sources'!D3075</f>
        <v>56005</v>
      </c>
      <c r="D3825" s="159">
        <f>'Permitted Sources'!E3075</f>
        <v>20200253</v>
      </c>
      <c r="E3825" t="str">
        <f>'Permitted Sources'!H3075</f>
        <v>Compressor Engines</v>
      </c>
      <c r="F3825" s="67">
        <f>'Permitted Sources'!I3075</f>
        <v>2.8064919664567118</v>
      </c>
      <c r="G3825" s="67">
        <f>'Permitted Sources'!J3075</f>
        <v>11.241392814907778</v>
      </c>
      <c r="H3825" s="67">
        <f>'Permitted Sources'!K3075</f>
        <v>6.295179976348356</v>
      </c>
      <c r="I3825" s="67">
        <f>'Permitted Sources'!L3075</f>
        <v>0</v>
      </c>
      <c r="J3825" s="67">
        <f>'Permitted Sources'!M3075</f>
        <v>1.0016080998082831E-3</v>
      </c>
      <c r="K3825" t="str">
        <f t="shared" si="59"/>
        <v>Compressor Engines</v>
      </c>
    </row>
    <row r="3826" spans="1:11" x14ac:dyDescent="0.2">
      <c r="A3826" s="159" t="str">
        <f>'Permitted Sources'!A3076</f>
        <v>WYDEQ Permitted Sources</v>
      </c>
      <c r="B3826">
        <f>'Permitted Sources'!B3076</f>
        <v>56</v>
      </c>
      <c r="C3826" s="159">
        <f>'Permitted Sources'!D3076</f>
        <v>56005</v>
      </c>
      <c r="D3826" s="159">
        <f>'Permitted Sources'!E3076</f>
        <v>20200253</v>
      </c>
      <c r="E3826" t="str">
        <f>'Permitted Sources'!H3076</f>
        <v>Compressor Engines</v>
      </c>
      <c r="F3826" s="67">
        <f>'Permitted Sources'!I3076</f>
        <v>10.474602412010753</v>
      </c>
      <c r="G3826" s="67">
        <f>'Permitted Sources'!J3076</f>
        <v>8.391195962841504</v>
      </c>
      <c r="H3826" s="67">
        <f>'Permitted Sources'!K3076</f>
        <v>4.195597981420752</v>
      </c>
      <c r="I3826" s="67">
        <f>'Permitted Sources'!L3076</f>
        <v>0</v>
      </c>
      <c r="J3826" s="67">
        <f>'Permitted Sources'!M3076</f>
        <v>7.4765556028917786E-4</v>
      </c>
      <c r="K3826" t="str">
        <f t="shared" si="59"/>
        <v>Compressor Engines</v>
      </c>
    </row>
    <row r="3827" spans="1:11" x14ac:dyDescent="0.2">
      <c r="A3827" s="159" t="str">
        <f>'Permitted Sources'!A3077</f>
        <v>WYDEQ Permitted Sources</v>
      </c>
      <c r="B3827">
        <f>'Permitted Sources'!B3077</f>
        <v>56</v>
      </c>
      <c r="C3827" s="159">
        <f>'Permitted Sources'!D3077</f>
        <v>56005</v>
      </c>
      <c r="D3827" s="159">
        <f>'Permitted Sources'!E3077</f>
        <v>20200253</v>
      </c>
      <c r="E3827" t="str">
        <f>'Permitted Sources'!H3077</f>
        <v>Compressor Engines</v>
      </c>
      <c r="F3827" s="67">
        <f>'Permitted Sources'!I3077</f>
        <v>1.5894385350359101</v>
      </c>
      <c r="G3827" s="67">
        <f>'Permitted Sources'!J3077</f>
        <v>1.1459681928142968</v>
      </c>
      <c r="H3827" s="67">
        <f>'Permitted Sources'!K3077</f>
        <v>3.8198939760476565</v>
      </c>
      <c r="I3827" s="67">
        <f>'Permitted Sources'!L3077</f>
        <v>0</v>
      </c>
      <c r="J3827" s="67">
        <f>'Permitted Sources'!M3077</f>
        <v>1.7017627663292308E-4</v>
      </c>
      <c r="K3827" t="str">
        <f t="shared" si="59"/>
        <v>Compressor Engines</v>
      </c>
    </row>
    <row r="3828" spans="1:11" x14ac:dyDescent="0.2">
      <c r="A3828" s="159" t="str">
        <f>'Permitted Sources'!A3078</f>
        <v>WYDEQ Permitted Sources</v>
      </c>
      <c r="B3828">
        <f>'Permitted Sources'!B3078</f>
        <v>56</v>
      </c>
      <c r="C3828" s="159">
        <f>'Permitted Sources'!D3078</f>
        <v>56019</v>
      </c>
      <c r="D3828" s="159">
        <f>'Permitted Sources'!E3078</f>
        <v>20200253</v>
      </c>
      <c r="E3828" t="str">
        <f>'Permitted Sources'!H3078</f>
        <v>Compressor Engines</v>
      </c>
      <c r="F3828" s="67">
        <f>'Permitted Sources'!I3078</f>
        <v>4.3770506148805204</v>
      </c>
      <c r="G3828" s="67">
        <f>'Permitted Sources'!J3078</f>
        <v>5.2596778384576037</v>
      </c>
      <c r="H3828" s="67">
        <f>'Permitted Sources'!K3078</f>
        <v>2.6298389192288019</v>
      </c>
      <c r="I3828" s="67">
        <f>'Permitted Sources'!L3078</f>
        <v>0</v>
      </c>
      <c r="J3828" s="67">
        <f>'Permitted Sources'!M3078</f>
        <v>4.6863729540657246E-4</v>
      </c>
      <c r="K3828" t="str">
        <f t="shared" si="59"/>
        <v>Compressor Engines</v>
      </c>
    </row>
    <row r="3829" spans="1:11" x14ac:dyDescent="0.2">
      <c r="A3829" s="159" t="str">
        <f>'Permitted Sources'!A3079</f>
        <v>WYDEQ Permitted Sources</v>
      </c>
      <c r="B3829">
        <f>'Permitted Sources'!B3079</f>
        <v>56</v>
      </c>
      <c r="C3829" s="159">
        <f>'Permitted Sources'!D3079</f>
        <v>56005</v>
      </c>
      <c r="D3829" s="159">
        <f>'Permitted Sources'!E3079</f>
        <v>20200253</v>
      </c>
      <c r="E3829" t="str">
        <f>'Permitted Sources'!H3079</f>
        <v>Compressor Engines</v>
      </c>
      <c r="F3829" s="67">
        <f>'Permitted Sources'!I3079</f>
        <v>1.1980570022987493</v>
      </c>
      <c r="G3829" s="67">
        <f>'Permitted Sources'!J3079</f>
        <v>0.71982190961843495</v>
      </c>
      <c r="H3829" s="67">
        <f>'Permitted Sources'!K3079</f>
        <v>1.4396438192368699</v>
      </c>
      <c r="I3829" s="67">
        <f>'Permitted Sources'!L3079</f>
        <v>0</v>
      </c>
      <c r="J3829" s="67">
        <f>'Permitted Sources'!M3079</f>
        <v>6.4136132147002553E-5</v>
      </c>
      <c r="K3829" t="str">
        <f t="shared" si="59"/>
        <v>Compressor Engines</v>
      </c>
    </row>
    <row r="3830" spans="1:11" x14ac:dyDescent="0.2">
      <c r="A3830" s="159" t="str">
        <f>'Permitted Sources'!A3080</f>
        <v>WYDEQ Permitted Sources</v>
      </c>
      <c r="B3830">
        <f>'Permitted Sources'!B3080</f>
        <v>56</v>
      </c>
      <c r="C3830" s="159">
        <f>'Permitted Sources'!D3080</f>
        <v>56005</v>
      </c>
      <c r="D3830" s="159">
        <f>'Permitted Sources'!E3080</f>
        <v>20200253</v>
      </c>
      <c r="E3830" t="str">
        <f>'Permitted Sources'!H3080</f>
        <v>Compressor Engines</v>
      </c>
      <c r="F3830" s="67">
        <f>'Permitted Sources'!I3080</f>
        <v>3.1458531606610918</v>
      </c>
      <c r="G3830" s="67">
        <f>'Permitted Sources'!J3080</f>
        <v>12.600702777588364</v>
      </c>
      <c r="H3830" s="67">
        <f>'Permitted Sources'!K3080</f>
        <v>7.5604216665530179</v>
      </c>
      <c r="I3830" s="67">
        <f>'Permitted Sources'!L3080</f>
        <v>0</v>
      </c>
      <c r="J3830" s="67">
        <f>'Permitted Sources'!M3080</f>
        <v>1.1227226174831231E-3</v>
      </c>
      <c r="K3830" t="str">
        <f t="shared" si="59"/>
        <v>Compressor Engines</v>
      </c>
    </row>
    <row r="3831" spans="1:11" x14ac:dyDescent="0.2">
      <c r="A3831" s="159" t="str">
        <f>'Permitted Sources'!A3081</f>
        <v>WYDEQ Permitted Sources</v>
      </c>
      <c r="B3831">
        <f>'Permitted Sources'!B3081</f>
        <v>56</v>
      </c>
      <c r="C3831" s="159">
        <f>'Permitted Sources'!D3081</f>
        <v>56005</v>
      </c>
      <c r="D3831" s="159">
        <f>'Permitted Sources'!E3081</f>
        <v>20200253</v>
      </c>
      <c r="E3831" t="str">
        <f>'Permitted Sources'!H3081</f>
        <v>Compressor Engines</v>
      </c>
      <c r="F3831" s="67">
        <f>'Permitted Sources'!I3081</f>
        <v>0.52758308661134989</v>
      </c>
      <c r="G3831" s="67">
        <f>'Permitted Sources'!J3081</f>
        <v>0.53274757091571923</v>
      </c>
      <c r="H3831" s="67">
        <f>'Permitted Sources'!K3081</f>
        <v>1.0068929090307093</v>
      </c>
      <c r="I3831" s="67">
        <f>'Permitted Sources'!L3081</f>
        <v>0</v>
      </c>
      <c r="J3831" s="67">
        <f>'Permitted Sources'!M3081</f>
        <v>4.746780856859058E-5</v>
      </c>
      <c r="K3831" t="str">
        <f t="shared" si="59"/>
        <v>Compressor Engines</v>
      </c>
    </row>
    <row r="3832" spans="1:11" x14ac:dyDescent="0.2">
      <c r="A3832" s="159" t="str">
        <f>'Permitted Sources'!A3082</f>
        <v>WYDEQ Permitted Sources</v>
      </c>
      <c r="B3832">
        <f>'Permitted Sources'!B3082</f>
        <v>56</v>
      </c>
      <c r="C3832" s="159">
        <f>'Permitted Sources'!D3082</f>
        <v>56005</v>
      </c>
      <c r="D3832" s="159">
        <f>'Permitted Sources'!E3082</f>
        <v>20200253</v>
      </c>
      <c r="E3832" t="str">
        <f>'Permitted Sources'!H3082</f>
        <v>Compressor Engines</v>
      </c>
      <c r="F3832" s="67">
        <f>'Permitted Sources'!I3082</f>
        <v>0</v>
      </c>
      <c r="G3832" s="67">
        <f>'Permitted Sources'!J3082</f>
        <v>0</v>
      </c>
      <c r="H3832" s="67">
        <f>'Permitted Sources'!K3082</f>
        <v>0</v>
      </c>
      <c r="I3832" s="67">
        <f>'Permitted Sources'!L3082</f>
        <v>0</v>
      </c>
      <c r="J3832" s="67">
        <f>'Permitted Sources'!M3082</f>
        <v>0</v>
      </c>
      <c r="K3832" t="str">
        <f t="shared" si="59"/>
        <v>Compressor Engines</v>
      </c>
    </row>
    <row r="3833" spans="1:11" x14ac:dyDescent="0.2">
      <c r="A3833" s="159" t="str">
        <f>'Permitted Sources'!A3083</f>
        <v>WYDEQ Permitted Sources</v>
      </c>
      <c r="B3833">
        <f>'Permitted Sources'!B3083</f>
        <v>56</v>
      </c>
      <c r="C3833" s="159">
        <f>'Permitted Sources'!D3083</f>
        <v>56005</v>
      </c>
      <c r="D3833" s="159">
        <f>'Permitted Sources'!E3083</f>
        <v>20200253</v>
      </c>
      <c r="E3833" t="str">
        <f>'Permitted Sources'!H3083</f>
        <v>Compressor Engines</v>
      </c>
      <c r="F3833" s="67">
        <f>'Permitted Sources'!I3083</f>
        <v>2.0257207184251937</v>
      </c>
      <c r="G3833" s="67">
        <f>'Permitted Sources'!J3083</f>
        <v>2.4342049720382879</v>
      </c>
      <c r="H3833" s="67">
        <f>'Permitted Sources'!K3083</f>
        <v>7.3026149161148632</v>
      </c>
      <c r="I3833" s="67">
        <f>'Permitted Sources'!L3083</f>
        <v>0</v>
      </c>
      <c r="J3833" s="67">
        <f>'Permitted Sources'!M3083</f>
        <v>2.1688766300861139E-4</v>
      </c>
      <c r="K3833" t="str">
        <f t="shared" si="59"/>
        <v>Compressor Engines</v>
      </c>
    </row>
    <row r="3834" spans="1:11" x14ac:dyDescent="0.2">
      <c r="A3834" s="159" t="str">
        <f>'Permitted Sources'!A3084</f>
        <v>WYDEQ Permitted Sources</v>
      </c>
      <c r="B3834">
        <f>'Permitted Sources'!B3084</f>
        <v>56</v>
      </c>
      <c r="C3834" s="159">
        <f>'Permitted Sources'!D3084</f>
        <v>56005</v>
      </c>
      <c r="D3834" s="159">
        <f>'Permitted Sources'!E3084</f>
        <v>20200253</v>
      </c>
      <c r="E3834" t="str">
        <f>'Permitted Sources'!H3084</f>
        <v>Compressor Engines</v>
      </c>
      <c r="F3834" s="67">
        <f>'Permitted Sources'!I3084</f>
        <v>4.1441329924014259</v>
      </c>
      <c r="G3834" s="67">
        <f>'Permitted Sources'!J3084</f>
        <v>7.7809260081623446</v>
      </c>
      <c r="H3834" s="67">
        <f>'Permitted Sources'!K3084</f>
        <v>6.8472148871828624</v>
      </c>
      <c r="I3834" s="67">
        <f>'Permitted Sources'!L3084</f>
        <v>0</v>
      </c>
      <c r="J3834" s="67">
        <f>'Permitted Sources'!M3084</f>
        <v>6.9328050732726495E-4</v>
      </c>
      <c r="K3834" t="str">
        <f t="shared" si="59"/>
        <v>Compressor Engines</v>
      </c>
    </row>
    <row r="3835" spans="1:11" x14ac:dyDescent="0.2">
      <c r="A3835" s="159" t="str">
        <f>'Permitted Sources'!A3085</f>
        <v>WYDEQ Permitted Sources</v>
      </c>
      <c r="B3835">
        <f>'Permitted Sources'!B3085</f>
        <v>56</v>
      </c>
      <c r="C3835" s="159">
        <f>'Permitted Sources'!D3085</f>
        <v>56005</v>
      </c>
      <c r="D3835" s="159">
        <f>'Permitted Sources'!E3085</f>
        <v>20200253</v>
      </c>
      <c r="E3835" t="str">
        <f>'Permitted Sources'!H3085</f>
        <v>Compressor Engines</v>
      </c>
      <c r="F3835" s="67">
        <f>'Permitted Sources'!I3085</f>
        <v>2.7932202466871132</v>
      </c>
      <c r="G3835" s="67">
        <f>'Permitted Sources'!J3085</f>
        <v>3.648336845295181</v>
      </c>
      <c r="H3835" s="67">
        <f>'Permitted Sources'!K3085</f>
        <v>9.6680926400322296</v>
      </c>
      <c r="I3835" s="67">
        <f>'Permitted Sources'!L3085</f>
        <v>0</v>
      </c>
      <c r="J3835" s="67">
        <f>'Permitted Sources'!M3085</f>
        <v>3.2506681291580053E-4</v>
      </c>
      <c r="K3835" t="str">
        <f t="shared" si="59"/>
        <v>Compressor Engines</v>
      </c>
    </row>
    <row r="3836" spans="1:11" x14ac:dyDescent="0.2">
      <c r="A3836" s="159" t="str">
        <f>'Permitted Sources'!A3086</f>
        <v>WYDEQ Permitted Sources</v>
      </c>
      <c r="B3836">
        <f>'Permitted Sources'!B3086</f>
        <v>56</v>
      </c>
      <c r="C3836" s="159">
        <f>'Permitted Sources'!D3086</f>
        <v>56005</v>
      </c>
      <c r="D3836" s="159">
        <f>'Permitted Sources'!E3086</f>
        <v>20200253</v>
      </c>
      <c r="E3836" t="str">
        <f>'Permitted Sources'!H3086</f>
        <v>Compressor Engines</v>
      </c>
      <c r="F3836" s="67">
        <f>'Permitted Sources'!I3086</f>
        <v>1.5009262645235484</v>
      </c>
      <c r="G3836" s="67">
        <f>'Permitted Sources'!J3086</f>
        <v>1.8035863199377131</v>
      </c>
      <c r="H3836" s="67">
        <f>'Permitted Sources'!K3086</f>
        <v>5.4107589598131396</v>
      </c>
      <c r="I3836" s="67">
        <f>'Permitted Sources'!L3086</f>
        <v>0</v>
      </c>
      <c r="J3836" s="67">
        <f>'Permitted Sources'!M3086</f>
        <v>1.6069954110645024E-4</v>
      </c>
      <c r="K3836" t="str">
        <f t="shared" si="59"/>
        <v>Compressor Engines</v>
      </c>
    </row>
    <row r="3837" spans="1:11" x14ac:dyDescent="0.2">
      <c r="A3837" s="159" t="str">
        <f>'Permitted Sources'!A3087</f>
        <v>WYDEQ Permitted Sources</v>
      </c>
      <c r="B3837">
        <f>'Permitted Sources'!B3087</f>
        <v>56</v>
      </c>
      <c r="C3837" s="159">
        <f>'Permitted Sources'!D3087</f>
        <v>56005</v>
      </c>
      <c r="D3837" s="159">
        <f>'Permitted Sources'!E3087</f>
        <v>20200253</v>
      </c>
      <c r="E3837" t="str">
        <f>'Permitted Sources'!H3087</f>
        <v>Compressor Engines</v>
      </c>
      <c r="F3837" s="67">
        <f>'Permitted Sources'!I3087</f>
        <v>1.6231193204118188</v>
      </c>
      <c r="G3837" s="67">
        <f>'Permitted Sources'!J3087</f>
        <v>1.9504194650432307</v>
      </c>
      <c r="H3837" s="67">
        <f>'Permitted Sources'!K3087</f>
        <v>5.8512583951296913</v>
      </c>
      <c r="I3837" s="67">
        <f>'Permitted Sources'!L3087</f>
        <v>0</v>
      </c>
      <c r="J3837" s="67">
        <f>'Permitted Sources'!M3087</f>
        <v>1.7378237433535179E-4</v>
      </c>
      <c r="K3837" t="str">
        <f t="shared" si="59"/>
        <v>Compressor Engines</v>
      </c>
    </row>
    <row r="3838" spans="1:11" x14ac:dyDescent="0.2">
      <c r="A3838" s="159" t="str">
        <f>'Permitted Sources'!A3088</f>
        <v>WYDEQ Permitted Sources</v>
      </c>
      <c r="B3838">
        <f>'Permitted Sources'!B3088</f>
        <v>56</v>
      </c>
      <c r="C3838" s="159">
        <f>'Permitted Sources'!D3088</f>
        <v>56005</v>
      </c>
      <c r="D3838" s="159">
        <f>'Permitted Sources'!E3088</f>
        <v>20200253</v>
      </c>
      <c r="E3838" t="str">
        <f>'Permitted Sources'!H3088</f>
        <v>Compressor Engines</v>
      </c>
      <c r="F3838" s="67">
        <f>'Permitted Sources'!I3088</f>
        <v>3.0021350563439486</v>
      </c>
      <c r="G3838" s="67">
        <f>'Permitted Sources'!J3088</f>
        <v>3.6075121384768267</v>
      </c>
      <c r="H3838" s="67">
        <f>'Permitted Sources'!K3088</f>
        <v>7.2150242769536534</v>
      </c>
      <c r="I3838" s="67">
        <f>'Permitted Sources'!L3088</f>
        <v>0</v>
      </c>
      <c r="J3838" s="67">
        <f>'Permitted Sources'!M3088</f>
        <v>3.2142933153828519E-4</v>
      </c>
      <c r="K3838" t="str">
        <f t="shared" si="59"/>
        <v>Compressor Engines</v>
      </c>
    </row>
    <row r="3839" spans="1:11" x14ac:dyDescent="0.2">
      <c r="A3839" s="159" t="str">
        <f>'Permitted Sources'!A3089</f>
        <v>WYDEQ Permitted Sources</v>
      </c>
      <c r="B3839">
        <f>'Permitted Sources'!B3089</f>
        <v>56</v>
      </c>
      <c r="C3839" s="159">
        <f>'Permitted Sources'!D3089</f>
        <v>56005</v>
      </c>
      <c r="D3839" s="159">
        <f>'Permitted Sources'!E3089</f>
        <v>20200253</v>
      </c>
      <c r="E3839" t="str">
        <f>'Permitted Sources'!H3089</f>
        <v>Compressor Engines</v>
      </c>
      <c r="F3839" s="67">
        <f>'Permitted Sources'!I3089</f>
        <v>2.4180557807892282</v>
      </c>
      <c r="G3839" s="67">
        <f>'Permitted Sources'!J3089</f>
        <v>1.7433923691629825</v>
      </c>
      <c r="H3839" s="67">
        <f>'Permitted Sources'!K3089</f>
        <v>5.8113078972099421</v>
      </c>
      <c r="I3839" s="67">
        <f>'Permitted Sources'!L3089</f>
        <v>0</v>
      </c>
      <c r="J3839" s="67">
        <f>'Permitted Sources'!M3089</f>
        <v>2.5889376682070297E-4</v>
      </c>
      <c r="K3839" t="str">
        <f t="shared" si="59"/>
        <v>Compressor Engines</v>
      </c>
    </row>
    <row r="3840" spans="1:11" x14ac:dyDescent="0.2">
      <c r="A3840" s="159" t="str">
        <f>'Permitted Sources'!A3090</f>
        <v>WYDEQ Permitted Sources</v>
      </c>
      <c r="B3840">
        <f>'Permitted Sources'!B3090</f>
        <v>56</v>
      </c>
      <c r="C3840" s="159">
        <f>'Permitted Sources'!D3090</f>
        <v>56005</v>
      </c>
      <c r="D3840" s="159">
        <f>'Permitted Sources'!E3090</f>
        <v>20200253</v>
      </c>
      <c r="E3840" t="str">
        <f>'Permitted Sources'!H3090</f>
        <v>Compressor Engines</v>
      </c>
      <c r="F3840" s="67">
        <f>'Permitted Sources'!I3090</f>
        <v>3.3389605680590857</v>
      </c>
      <c r="G3840" s="67">
        <f>'Permitted Sources'!J3090</f>
        <v>2.0061290636667182</v>
      </c>
      <c r="H3840" s="67">
        <f>'Permitted Sources'!K3090</f>
        <v>6.0183871910001541</v>
      </c>
      <c r="I3840" s="67">
        <f>'Permitted Sources'!L3090</f>
        <v>0</v>
      </c>
      <c r="J3840" s="67">
        <f>'Permitted Sources'!M3090</f>
        <v>1.787460995727046E-4</v>
      </c>
      <c r="K3840" t="str">
        <f t="shared" si="59"/>
        <v>Compressor Engines</v>
      </c>
    </row>
    <row r="3841" spans="1:11" x14ac:dyDescent="0.2">
      <c r="A3841" s="159" t="str">
        <f>'Permitted Sources'!A3091</f>
        <v>WYDEQ Permitted Sources</v>
      </c>
      <c r="B3841">
        <f>'Permitted Sources'!B3091</f>
        <v>56</v>
      </c>
      <c r="C3841" s="159">
        <f>'Permitted Sources'!D3091</f>
        <v>56005</v>
      </c>
      <c r="D3841" s="159">
        <f>'Permitted Sources'!E3091</f>
        <v>20200253</v>
      </c>
      <c r="E3841" t="str">
        <f>'Permitted Sources'!H3091</f>
        <v>Compressor Engines</v>
      </c>
      <c r="F3841" s="67">
        <f>'Permitted Sources'!I3091</f>
        <v>6.0205455390719287</v>
      </c>
      <c r="G3841" s="67">
        <f>'Permitted Sources'!J3091</f>
        <v>6.509996751398706</v>
      </c>
      <c r="H3841" s="67">
        <f>'Permitted Sources'!K3091</f>
        <v>0.39105846618129003</v>
      </c>
      <c r="I3841" s="67">
        <f>'Permitted Sources'!L3091</f>
        <v>0</v>
      </c>
      <c r="J3841" s="67">
        <f>'Permitted Sources'!M3091</f>
        <v>5.8072182227921572E-4</v>
      </c>
      <c r="K3841" t="str">
        <f t="shared" si="59"/>
        <v>Compressor Engines</v>
      </c>
    </row>
    <row r="3842" spans="1:11" x14ac:dyDescent="0.2">
      <c r="A3842" s="159" t="str">
        <f>'Permitted Sources'!A3092</f>
        <v>WYDEQ Permitted Sources</v>
      </c>
      <c r="B3842">
        <f>'Permitted Sources'!B3092</f>
        <v>56</v>
      </c>
      <c r="C3842" s="159">
        <f>'Permitted Sources'!D3092</f>
        <v>56005</v>
      </c>
      <c r="D3842" s="159">
        <f>'Permitted Sources'!E3092</f>
        <v>20200253</v>
      </c>
      <c r="E3842" t="str">
        <f>'Permitted Sources'!H3092</f>
        <v>Compressor Engines</v>
      </c>
      <c r="F3842" s="67">
        <f>'Permitted Sources'!I3092</f>
        <v>3.8397989144322318</v>
      </c>
      <c r="G3842" s="67">
        <f>'Permitted Sources'!J3092</f>
        <v>4.1897074713723272</v>
      </c>
      <c r="H3842" s="67">
        <f>'Permitted Sources'!K3092</f>
        <v>1.0486568069018434</v>
      </c>
      <c r="I3842" s="67">
        <f>'Permitted Sources'!L3092</f>
        <v>0</v>
      </c>
      <c r="J3842" s="67">
        <f>'Permitted Sources'!M3092</f>
        <v>3.7374128597981695E-4</v>
      </c>
      <c r="K3842" t="str">
        <f t="shared" si="59"/>
        <v>Compressor Engines</v>
      </c>
    </row>
    <row r="3843" spans="1:11" x14ac:dyDescent="0.2">
      <c r="A3843" s="159" t="str">
        <f>'Permitted Sources'!A3093</f>
        <v>WYDEQ Permitted Sources</v>
      </c>
      <c r="B3843">
        <f>'Permitted Sources'!B3093</f>
        <v>56</v>
      </c>
      <c r="C3843" s="159">
        <f>'Permitted Sources'!D3093</f>
        <v>56019</v>
      </c>
      <c r="D3843" s="159">
        <f>'Permitted Sources'!E3093</f>
        <v>20200253</v>
      </c>
      <c r="E3843" t="str">
        <f>'Permitted Sources'!H3093</f>
        <v>Compressor Engines</v>
      </c>
      <c r="F3843" s="67">
        <f>'Permitted Sources'!I3093</f>
        <v>2.9994704707755178</v>
      </c>
      <c r="G3843" s="67">
        <f>'Permitted Sources'!J3093</f>
        <v>2.4028734948615811</v>
      </c>
      <c r="H3843" s="67">
        <f>'Permitted Sources'!K3093</f>
        <v>1.2014367474307905</v>
      </c>
      <c r="I3843" s="67">
        <f>'Permitted Sources'!L3093</f>
        <v>0</v>
      </c>
      <c r="J3843" s="67">
        <f>'Permitted Sources'!M3093</f>
        <v>2.1409602839216689E-4</v>
      </c>
      <c r="K3843" t="str">
        <f t="shared" si="59"/>
        <v>Compressor Engines</v>
      </c>
    </row>
    <row r="3844" spans="1:11" x14ac:dyDescent="0.2">
      <c r="A3844" s="159" t="str">
        <f>'Permitted Sources'!A3094</f>
        <v>WYDEQ Permitted Sources</v>
      </c>
      <c r="B3844">
        <f>'Permitted Sources'!B3094</f>
        <v>56</v>
      </c>
      <c r="C3844" s="159">
        <f>'Permitted Sources'!D3094</f>
        <v>56019</v>
      </c>
      <c r="D3844" s="159">
        <f>'Permitted Sources'!E3094</f>
        <v>20200253</v>
      </c>
      <c r="E3844" t="str">
        <f>'Permitted Sources'!H3094</f>
        <v>Compressor Engines</v>
      </c>
      <c r="F3844" s="67">
        <f>'Permitted Sources'!I3094</f>
        <v>3.5244154587525167</v>
      </c>
      <c r="G3844" s="67">
        <f>'Permitted Sources'!J3094</f>
        <v>6.050156833559293</v>
      </c>
      <c r="H3844" s="67">
        <f>'Permitted Sources'!K3094</f>
        <v>1.815047050067788</v>
      </c>
      <c r="I3844" s="67">
        <f>'Permitted Sources'!L3094</f>
        <v>0</v>
      </c>
      <c r="J3844" s="67">
        <f>'Permitted Sources'!M3094</f>
        <v>5.3906897387013294E-4</v>
      </c>
      <c r="K3844" t="str">
        <f t="shared" si="59"/>
        <v>Compressor Engines</v>
      </c>
    </row>
    <row r="3845" spans="1:11" x14ac:dyDescent="0.2">
      <c r="A3845" s="159" t="str">
        <f>'Permitted Sources'!A3095</f>
        <v>WYDEQ Permitted Sources</v>
      </c>
      <c r="B3845">
        <f>'Permitted Sources'!B3095</f>
        <v>56</v>
      </c>
      <c r="C3845" s="159">
        <f>'Permitted Sources'!D3095</f>
        <v>56019</v>
      </c>
      <c r="D3845" s="159">
        <f>'Permitted Sources'!E3095</f>
        <v>20200253</v>
      </c>
      <c r="E3845" t="str">
        <f>'Permitted Sources'!H3095</f>
        <v>Compressor Engines</v>
      </c>
      <c r="F3845" s="67">
        <f>'Permitted Sources'!I3095</f>
        <v>0.48873161025415784</v>
      </c>
      <c r="G3845" s="67">
        <f>'Permitted Sources'!J3095</f>
        <v>0.39152251833207874</v>
      </c>
      <c r="H3845" s="67">
        <f>'Permitted Sources'!K3095</f>
        <v>0.19576125916603937</v>
      </c>
      <c r="I3845" s="67">
        <f>'Permitted Sources'!L3095</f>
        <v>0</v>
      </c>
      <c r="J3845" s="67">
        <f>'Permitted Sources'!M3095</f>
        <v>3.4884656383388214E-5</v>
      </c>
      <c r="K3845" t="str">
        <f t="shared" si="59"/>
        <v>Compressor Engines</v>
      </c>
    </row>
    <row r="3846" spans="1:11" x14ac:dyDescent="0.2">
      <c r="A3846" s="159" t="str">
        <f>'Permitted Sources'!A3096</f>
        <v>WYDEQ Permitted Sources</v>
      </c>
      <c r="B3846">
        <f>'Permitted Sources'!B3096</f>
        <v>56</v>
      </c>
      <c r="C3846" s="159">
        <f>'Permitted Sources'!D3096</f>
        <v>56005</v>
      </c>
      <c r="D3846" s="159">
        <f>'Permitted Sources'!E3096</f>
        <v>20200253</v>
      </c>
      <c r="E3846" t="str">
        <f>'Permitted Sources'!H3096</f>
        <v>Compressor Engines</v>
      </c>
      <c r="F3846" s="67">
        <f>'Permitted Sources'!I3096</f>
        <v>4.8947854179520887</v>
      </c>
      <c r="G3846" s="67">
        <f>'Permitted Sources'!J3096</f>
        <v>5.8818132692556944</v>
      </c>
      <c r="H3846" s="67">
        <f>'Permitted Sources'!K3096</f>
        <v>11.763626538511389</v>
      </c>
      <c r="I3846" s="67">
        <f>'Permitted Sources'!L3096</f>
        <v>0</v>
      </c>
      <c r="J3846" s="67">
        <f>'Permitted Sources'!M3096</f>
        <v>5.2406956229068249E-4</v>
      </c>
      <c r="K3846" t="str">
        <f t="shared" si="59"/>
        <v>Compressor Engines</v>
      </c>
    </row>
    <row r="3847" spans="1:11" x14ac:dyDescent="0.2">
      <c r="A3847" s="159" t="str">
        <f>'Permitted Sources'!A3097</f>
        <v>WYDEQ Permitted Sources</v>
      </c>
      <c r="B3847">
        <f>'Permitted Sources'!B3097</f>
        <v>56</v>
      </c>
      <c r="C3847" s="159">
        <f>'Permitted Sources'!D3097</f>
        <v>56005</v>
      </c>
      <c r="D3847" s="159">
        <f>'Permitted Sources'!E3097</f>
        <v>20200253</v>
      </c>
      <c r="E3847" t="str">
        <f>'Permitted Sources'!H3097</f>
        <v>Compressor Engines</v>
      </c>
      <c r="F3847" s="67">
        <f>'Permitted Sources'!I3097</f>
        <v>0.16315951393173631</v>
      </c>
      <c r="G3847" s="67">
        <f>'Permitted Sources'!J3097</f>
        <v>0.19606044230852315</v>
      </c>
      <c r="H3847" s="67">
        <f>'Permitted Sources'!K3097</f>
        <v>0.39212088461704631</v>
      </c>
      <c r="I3847" s="67">
        <f>'Permitted Sources'!L3097</f>
        <v>0</v>
      </c>
      <c r="J3847" s="67">
        <f>'Permitted Sources'!M3097</f>
        <v>1.746898540968941E-5</v>
      </c>
      <c r="K3847" t="str">
        <f t="shared" ref="K3847:K3910" si="60">IF(E3847="Unpermitted Fugitives","Fugitives",IF(E3847="Natural Gas Processing Facilities, Pump Seals","Fugitives",IF(E3847="Natural Gas Production, All Equipt Leak Fugitives","Fugitives",IF(E3847="External Combustion Boilers","Heaters",IF(E3847="Permitted Tank Losses","Condensate tank ",IF(E3847="Permitted Fugitives","Fugitives",IF(E3847="Process Heaters","Heaters",E3847)))))))</f>
        <v>Compressor Engines</v>
      </c>
    </row>
    <row r="3848" spans="1:11" x14ac:dyDescent="0.2">
      <c r="A3848" s="159" t="str">
        <f>'Permitted Sources'!A3098</f>
        <v>WYDEQ Permitted Sources</v>
      </c>
      <c r="B3848">
        <f>'Permitted Sources'!B3098</f>
        <v>56</v>
      </c>
      <c r="C3848" s="159">
        <f>'Permitted Sources'!D3098</f>
        <v>56005</v>
      </c>
      <c r="D3848" s="159">
        <f>'Permitted Sources'!E3098</f>
        <v>20200253</v>
      </c>
      <c r="E3848" t="str">
        <f>'Permitted Sources'!H3098</f>
        <v>Compressor Engines</v>
      </c>
      <c r="F3848" s="67">
        <f>'Permitted Sources'!I3098</f>
        <v>4.1014148651174791</v>
      </c>
      <c r="G3848" s="67">
        <f>'Permitted Sources'!J3098</f>
        <v>7.700719463581585</v>
      </c>
      <c r="H3848" s="67">
        <f>'Permitted Sources'!K3098</f>
        <v>11.85910797391564</v>
      </c>
      <c r="I3848" s="67">
        <f>'Permitted Sources'!L3098</f>
        <v>0</v>
      </c>
      <c r="J3848" s="67">
        <f>'Permitted Sources'!M3098</f>
        <v>6.8613410420511917E-4</v>
      </c>
      <c r="K3848" t="str">
        <f t="shared" si="60"/>
        <v>Compressor Engines</v>
      </c>
    </row>
    <row r="3849" spans="1:11" x14ac:dyDescent="0.2">
      <c r="A3849" s="159" t="str">
        <f>'Permitted Sources'!A3099</f>
        <v>WYDEQ Permitted Sources</v>
      </c>
      <c r="B3849">
        <f>'Permitted Sources'!B3099</f>
        <v>56</v>
      </c>
      <c r="C3849" s="159">
        <f>'Permitted Sources'!D3099</f>
        <v>56005</v>
      </c>
      <c r="D3849" s="159">
        <f>'Permitted Sources'!E3099</f>
        <v>20200253</v>
      </c>
      <c r="E3849" t="str">
        <f>'Permitted Sources'!H3099</f>
        <v>Compressor Engines</v>
      </c>
      <c r="F3849" s="67">
        <f>'Permitted Sources'!I3099</f>
        <v>7.690229154465424</v>
      </c>
      <c r="G3849" s="67">
        <f>'Permitted Sources'!J3099</f>
        <v>8.3251847035317841</v>
      </c>
      <c r="H3849" s="67">
        <f>'Permitted Sources'!K3099</f>
        <v>0.3330073881412714</v>
      </c>
      <c r="I3849" s="67">
        <f>'Permitted Sources'!L3099</f>
        <v>0</v>
      </c>
      <c r="J3849" s="67">
        <f>'Permitted Sources'!M3099</f>
        <v>7.4177395708468184E-4</v>
      </c>
      <c r="K3849" t="str">
        <f t="shared" si="60"/>
        <v>Compressor Engines</v>
      </c>
    </row>
    <row r="3850" spans="1:11" x14ac:dyDescent="0.2">
      <c r="A3850" s="159" t="str">
        <f>'Permitted Sources'!A3100</f>
        <v>WYDEQ Permitted Sources</v>
      </c>
      <c r="B3850">
        <f>'Permitted Sources'!B3100</f>
        <v>56</v>
      </c>
      <c r="C3850" s="159">
        <f>'Permitted Sources'!D3100</f>
        <v>56005</v>
      </c>
      <c r="D3850" s="159">
        <f>'Permitted Sources'!E3100</f>
        <v>20200253</v>
      </c>
      <c r="E3850" t="str">
        <f>'Permitted Sources'!H3100</f>
        <v>Compressor Engines</v>
      </c>
      <c r="F3850" s="67">
        <f>'Permitted Sources'!I3100</f>
        <v>0.54443363262403477</v>
      </c>
      <c r="G3850" s="67">
        <f>'Permitted Sources'!J3100</f>
        <v>6.5421804863039474</v>
      </c>
      <c r="H3850" s="67">
        <f>'Permitted Sources'!K3100</f>
        <v>7.1963985349343433</v>
      </c>
      <c r="I3850" s="67">
        <f>'Permitted Sources'!L3100</f>
        <v>0</v>
      </c>
      <c r="J3850" s="67">
        <f>'Permitted Sources'!M3100</f>
        <v>5.829082813296817E-4</v>
      </c>
      <c r="K3850" t="str">
        <f t="shared" si="60"/>
        <v>Compressor Engines</v>
      </c>
    </row>
    <row r="3851" spans="1:11" x14ac:dyDescent="0.2">
      <c r="A3851" s="159" t="str">
        <f>'Permitted Sources'!A3101</f>
        <v>WYDEQ Permitted Sources</v>
      </c>
      <c r="B3851">
        <f>'Permitted Sources'!B3101</f>
        <v>56</v>
      </c>
      <c r="C3851" s="159">
        <f>'Permitted Sources'!D3101</f>
        <v>56005</v>
      </c>
      <c r="D3851" s="159">
        <f>'Permitted Sources'!E3101</f>
        <v>20200253</v>
      </c>
      <c r="E3851" t="str">
        <f>'Permitted Sources'!H3101</f>
        <v>Compressor Engines</v>
      </c>
      <c r="F3851" s="67">
        <f>'Permitted Sources'!I3101</f>
        <v>8.5450160208282941</v>
      </c>
      <c r="G3851" s="67">
        <f>'Permitted Sources'!J3101</f>
        <v>6.8454057840106524</v>
      </c>
      <c r="H3851" s="67">
        <f>'Permitted Sources'!K3101</f>
        <v>13.622357510181198</v>
      </c>
      <c r="I3851" s="67">
        <f>'Permitted Sources'!L3101</f>
        <v>0</v>
      </c>
      <c r="J3851" s="67">
        <f>'Permitted Sources'!M3101</f>
        <v>6.0992565535534918E-4</v>
      </c>
      <c r="K3851" t="str">
        <f t="shared" si="60"/>
        <v>Compressor Engines</v>
      </c>
    </row>
    <row r="3852" spans="1:11" x14ac:dyDescent="0.2">
      <c r="A3852" s="159" t="str">
        <f>'Permitted Sources'!A3102</f>
        <v>WYDEQ Permitted Sources</v>
      </c>
      <c r="B3852">
        <f>'Permitted Sources'!B3102</f>
        <v>56</v>
      </c>
      <c r="C3852" s="159">
        <f>'Permitted Sources'!D3102</f>
        <v>56005</v>
      </c>
      <c r="D3852" s="159">
        <f>'Permitted Sources'!E3102</f>
        <v>20200253</v>
      </c>
      <c r="E3852" t="str">
        <f>'Permitted Sources'!H3102</f>
        <v>Compressor Engines</v>
      </c>
      <c r="F3852" s="67">
        <f>'Permitted Sources'!I3102</f>
        <v>2.0572180975351224</v>
      </c>
      <c r="G3852" s="67">
        <f>'Permitted Sources'!J3102</f>
        <v>0.22473216012988595</v>
      </c>
      <c r="H3852" s="67">
        <f>'Permitted Sources'!K3102</f>
        <v>4.0451788823379466</v>
      </c>
      <c r="I3852" s="67">
        <f>'Permitted Sources'!L3102</f>
        <v>0</v>
      </c>
      <c r="J3852" s="67">
        <f>'Permitted Sources'!M3102</f>
        <v>2.0023635467572836E-4</v>
      </c>
      <c r="K3852" t="str">
        <f t="shared" si="60"/>
        <v>Compressor Engines</v>
      </c>
    </row>
    <row r="3853" spans="1:11" x14ac:dyDescent="0.2">
      <c r="A3853" s="159" t="str">
        <f>'Permitted Sources'!A3103</f>
        <v>WYDEQ Permitted Sources</v>
      </c>
      <c r="B3853">
        <f>'Permitted Sources'!B3103</f>
        <v>56</v>
      </c>
      <c r="C3853" s="159">
        <f>'Permitted Sources'!D3103</f>
        <v>56005</v>
      </c>
      <c r="D3853" s="159">
        <f>'Permitted Sources'!E3103</f>
        <v>20200253</v>
      </c>
      <c r="E3853" t="str">
        <f>'Permitted Sources'!H3103</f>
        <v>Compressor Engines</v>
      </c>
      <c r="F3853" s="67">
        <f>'Permitted Sources'!I3103</f>
        <v>0.58143376057882701</v>
      </c>
      <c r="G3853" s="67">
        <f>'Permitted Sources'!J3103</f>
        <v>7.7703069058300347</v>
      </c>
      <c r="H3853" s="67">
        <f>'Permitted Sources'!K3103</f>
        <v>5.046016515532747</v>
      </c>
      <c r="I3853" s="67">
        <f>'Permitted Sources'!L3103</f>
        <v>0</v>
      </c>
      <c r="J3853" s="67">
        <f>'Permitted Sources'!M3103</f>
        <v>6.9169241774456566E-4</v>
      </c>
      <c r="K3853" t="str">
        <f t="shared" si="60"/>
        <v>Compressor Engines</v>
      </c>
    </row>
    <row r="3854" spans="1:11" x14ac:dyDescent="0.2">
      <c r="A3854" s="159" t="str">
        <f>'Permitted Sources'!A3104</f>
        <v>WYDEQ Permitted Sources</v>
      </c>
      <c r="B3854">
        <f>'Permitted Sources'!B3104</f>
        <v>56</v>
      </c>
      <c r="C3854" s="159">
        <f>'Permitted Sources'!D3104</f>
        <v>56009</v>
      </c>
      <c r="D3854" s="159">
        <f>'Permitted Sources'!E3104</f>
        <v>20200253</v>
      </c>
      <c r="E3854" t="str">
        <f>'Permitted Sources'!H3104</f>
        <v>Compressor Engines</v>
      </c>
      <c r="F3854" s="67">
        <f>'Permitted Sources'!I3104</f>
        <v>13.776364313120366</v>
      </c>
      <c r="G3854" s="67">
        <f>'Permitted Sources'!J3104</f>
        <v>8.2771761681142095</v>
      </c>
      <c r="H3854" s="67">
        <f>'Permitted Sources'!K3104</f>
        <v>16.554352336228419</v>
      </c>
      <c r="I3854" s="67">
        <f>'Permitted Sources'!L3104</f>
        <v>0</v>
      </c>
      <c r="J3854" s="67">
        <f>'Permitted Sources'!M3104</f>
        <v>7.3681259507587485E-4</v>
      </c>
      <c r="K3854" t="str">
        <f t="shared" si="60"/>
        <v>Compressor Engines</v>
      </c>
    </row>
    <row r="3855" spans="1:11" x14ac:dyDescent="0.2">
      <c r="A3855" s="159" t="str">
        <f>'Permitted Sources'!A3105</f>
        <v>WYDEQ Permitted Sources</v>
      </c>
      <c r="B3855">
        <f>'Permitted Sources'!B3105</f>
        <v>56</v>
      </c>
      <c r="C3855" s="159">
        <f>'Permitted Sources'!D3105</f>
        <v>56009</v>
      </c>
      <c r="D3855" s="159">
        <f>'Permitted Sources'!E3105</f>
        <v>20200253</v>
      </c>
      <c r="E3855" t="str">
        <f>'Permitted Sources'!H3105</f>
        <v>Compressor Engines</v>
      </c>
      <c r="F3855" s="67">
        <f>'Permitted Sources'!I3105</f>
        <v>13.776364313120366</v>
      </c>
      <c r="G3855" s="67">
        <f>'Permitted Sources'!J3105</f>
        <v>8.2771761681142095</v>
      </c>
      <c r="H3855" s="67">
        <f>'Permitted Sources'!K3105</f>
        <v>16.554352336228419</v>
      </c>
      <c r="I3855" s="67">
        <f>'Permitted Sources'!L3105</f>
        <v>0</v>
      </c>
      <c r="J3855" s="67">
        <f>'Permitted Sources'!M3105</f>
        <v>7.3909689178813212E-4</v>
      </c>
      <c r="K3855" t="str">
        <f t="shared" si="60"/>
        <v>Compressor Engines</v>
      </c>
    </row>
    <row r="3856" spans="1:11" x14ac:dyDescent="0.2">
      <c r="A3856" s="159" t="str">
        <f>'Permitted Sources'!A3106</f>
        <v>WYDEQ Permitted Sources</v>
      </c>
      <c r="B3856">
        <f>'Permitted Sources'!B3106</f>
        <v>56</v>
      </c>
      <c r="C3856" s="159">
        <f>'Permitted Sources'!D3106</f>
        <v>56009</v>
      </c>
      <c r="D3856" s="159">
        <f>'Permitted Sources'!E3106</f>
        <v>20200253</v>
      </c>
      <c r="E3856" t="str">
        <f>'Permitted Sources'!H3106</f>
        <v>Compressor Engines</v>
      </c>
      <c r="F3856" s="67">
        <f>'Permitted Sources'!I3106</f>
        <v>11.293414931104486</v>
      </c>
      <c r="G3856" s="67">
        <f>'Permitted Sources'!J3106</f>
        <v>1.3474472831813828</v>
      </c>
      <c r="H3856" s="67">
        <f>'Permitted Sources'!K3106</f>
        <v>13.570719066326786</v>
      </c>
      <c r="I3856" s="67">
        <f>'Permitted Sources'!L3106</f>
        <v>0</v>
      </c>
      <c r="J3856" s="67">
        <f>'Permitted Sources'!M3106</f>
        <v>1.2117690690844622E-4</v>
      </c>
      <c r="K3856" t="str">
        <f t="shared" si="60"/>
        <v>Compressor Engines</v>
      </c>
    </row>
    <row r="3857" spans="1:11" x14ac:dyDescent="0.2">
      <c r="A3857" s="159" t="str">
        <f>'Permitted Sources'!A3107</f>
        <v>WYDEQ Permitted Sources</v>
      </c>
      <c r="B3857">
        <f>'Permitted Sources'!B3107</f>
        <v>56</v>
      </c>
      <c r="C3857" s="159">
        <f>'Permitted Sources'!D3107</f>
        <v>56005</v>
      </c>
      <c r="D3857" s="159">
        <f>'Permitted Sources'!E3107</f>
        <v>20200253</v>
      </c>
      <c r="E3857" t="str">
        <f>'Permitted Sources'!H3107</f>
        <v>Compressor Engines</v>
      </c>
      <c r="F3857" s="67">
        <f>'Permitted Sources'!I3107</f>
        <v>0.89811896077878506</v>
      </c>
      <c r="G3857" s="67">
        <f>'Permitted Sources'!J3107</f>
        <v>3.6333861756360264</v>
      </c>
      <c r="H3857" s="67">
        <f>'Permitted Sources'!K3107</f>
        <v>2.1944213536019568</v>
      </c>
      <c r="I3857" s="67">
        <f>'Permitted Sources'!L3107</f>
        <v>0</v>
      </c>
      <c r="J3857" s="67">
        <f>'Permitted Sources'!M3107</f>
        <v>3.2052941410808903E-4</v>
      </c>
      <c r="K3857" t="str">
        <f t="shared" si="60"/>
        <v>Compressor Engines</v>
      </c>
    </row>
    <row r="3858" spans="1:11" x14ac:dyDescent="0.2">
      <c r="A3858" s="159" t="str">
        <f>'Permitted Sources'!A3108</f>
        <v>WYDEQ Permitted Sources</v>
      </c>
      <c r="B3858">
        <f>'Permitted Sources'!B3108</f>
        <v>56</v>
      </c>
      <c r="C3858" s="159">
        <f>'Permitted Sources'!D3108</f>
        <v>56005</v>
      </c>
      <c r="D3858" s="159">
        <f>'Permitted Sources'!E3108</f>
        <v>20200253</v>
      </c>
      <c r="E3858" t="str">
        <f>'Permitted Sources'!H3108</f>
        <v>Compressor Engines</v>
      </c>
      <c r="F3858" s="67">
        <f>'Permitted Sources'!I3108</f>
        <v>0.9018567969161303</v>
      </c>
      <c r="G3858" s="67">
        <f>'Permitted Sources'!J3108</f>
        <v>7.7408227358719648</v>
      </c>
      <c r="H3858" s="67">
        <f>'Permitted Sources'!K3108</f>
        <v>8.3600885547417221</v>
      </c>
      <c r="I3858" s="67">
        <f>'Permitted Sources'!L3108</f>
        <v>0</v>
      </c>
      <c r="J3858" s="67">
        <f>'Permitted Sources'!M3108</f>
        <v>6.8970730576619211E-4</v>
      </c>
      <c r="K3858" t="str">
        <f t="shared" si="60"/>
        <v>Compressor Engines</v>
      </c>
    </row>
    <row r="3859" spans="1:11" x14ac:dyDescent="0.2">
      <c r="A3859" s="159" t="str">
        <f>'Permitted Sources'!A3109</f>
        <v>WYDEQ Permitted Sources</v>
      </c>
      <c r="B3859">
        <f>'Permitted Sources'!B3109</f>
        <v>56</v>
      </c>
      <c r="C3859" s="159">
        <f>'Permitted Sources'!D3109</f>
        <v>56005</v>
      </c>
      <c r="D3859" s="159">
        <f>'Permitted Sources'!E3109</f>
        <v>20200253</v>
      </c>
      <c r="E3859" t="str">
        <f>'Permitted Sources'!H3109</f>
        <v>Compressor Engines</v>
      </c>
      <c r="F3859" s="67">
        <f>'Permitted Sources'!I3109</f>
        <v>4.781624494874821</v>
      </c>
      <c r="G3859" s="67">
        <f>'Permitted Sources'!J3109</f>
        <v>5.0848084744752198</v>
      </c>
      <c r="H3859" s="67">
        <f>'Permitted Sources'!K3109</f>
        <v>5.0848084744752199E-2</v>
      </c>
      <c r="I3859" s="67">
        <f>'Permitted Sources'!L3109</f>
        <v>0</v>
      </c>
      <c r="J3859" s="67">
        <f>'Permitted Sources'!M3109</f>
        <v>4.53056435075742E-4</v>
      </c>
      <c r="K3859" t="str">
        <f t="shared" si="60"/>
        <v>Compressor Engines</v>
      </c>
    </row>
    <row r="3860" spans="1:11" x14ac:dyDescent="0.2">
      <c r="A3860" s="159" t="str">
        <f>'Permitted Sources'!A3110</f>
        <v>WYDEQ Permitted Sources</v>
      </c>
      <c r="B3860">
        <f>'Permitted Sources'!B3110</f>
        <v>56</v>
      </c>
      <c r="C3860" s="159">
        <f>'Permitted Sources'!D3110</f>
        <v>56019</v>
      </c>
      <c r="D3860" s="159">
        <f>'Permitted Sources'!E3110</f>
        <v>20200253</v>
      </c>
      <c r="E3860" t="str">
        <f>'Permitted Sources'!H3110</f>
        <v>Compressor Engines</v>
      </c>
      <c r="F3860" s="67">
        <f>'Permitted Sources'!I3110</f>
        <v>4.3158366615286319</v>
      </c>
      <c r="G3860" s="67">
        <f>'Permitted Sources'!J3110</f>
        <v>5.4454261698885711</v>
      </c>
      <c r="H3860" s="67">
        <f>'Permitted Sources'!K3110</f>
        <v>2.5930600808993192</v>
      </c>
      <c r="I3860" s="67">
        <f>'Permitted Sources'!L3110</f>
        <v>0</v>
      </c>
      <c r="J3860" s="67">
        <f>'Permitted Sources'!M3110</f>
        <v>4.620833064162587E-4</v>
      </c>
      <c r="K3860" t="str">
        <f t="shared" si="60"/>
        <v>Compressor Engines</v>
      </c>
    </row>
    <row r="3861" spans="1:11" x14ac:dyDescent="0.2">
      <c r="A3861" s="159" t="str">
        <f>'Permitted Sources'!A3111</f>
        <v>WYDEQ Permitted Sources</v>
      </c>
      <c r="B3861">
        <f>'Permitted Sources'!B3111</f>
        <v>56</v>
      </c>
      <c r="C3861" s="159">
        <f>'Permitted Sources'!D3111</f>
        <v>56019</v>
      </c>
      <c r="D3861" s="159">
        <f>'Permitted Sources'!E3111</f>
        <v>20200253</v>
      </c>
      <c r="E3861" t="str">
        <f>'Permitted Sources'!H3111</f>
        <v>Compressor Engines</v>
      </c>
      <c r="F3861" s="67">
        <f>'Permitted Sources'!I3111</f>
        <v>1.576891674362296</v>
      </c>
      <c r="G3861" s="67">
        <f>'Permitted Sources'!J3111</f>
        <v>1.9896135706883922</v>
      </c>
      <c r="H3861" s="67">
        <f>'Permitted Sources'!K3111</f>
        <v>0.94743503366113913</v>
      </c>
      <c r="I3861" s="67">
        <f>'Permitted Sources'!L3111</f>
        <v>0</v>
      </c>
      <c r="J3861" s="67">
        <f>'Permitted Sources'!M3111</f>
        <v>1.68832922998415E-4</v>
      </c>
      <c r="K3861" t="str">
        <f t="shared" si="60"/>
        <v>Compressor Engines</v>
      </c>
    </row>
    <row r="3862" spans="1:11" x14ac:dyDescent="0.2">
      <c r="A3862" s="159" t="str">
        <f>'Permitted Sources'!A3112</f>
        <v>WYDEQ Permitted Sources</v>
      </c>
      <c r="B3862">
        <f>'Permitted Sources'!B3112</f>
        <v>56</v>
      </c>
      <c r="C3862" s="159">
        <f>'Permitted Sources'!D3112</f>
        <v>56045</v>
      </c>
      <c r="D3862" s="159">
        <f>'Permitted Sources'!E3112</f>
        <v>20200253</v>
      </c>
      <c r="E3862" t="str">
        <f>'Permitted Sources'!H3112</f>
        <v>Compressor Engines</v>
      </c>
      <c r="F3862" s="67">
        <f>'Permitted Sources'!I3112</f>
        <v>15.418927225670148</v>
      </c>
      <c r="G3862" s="67">
        <f>'Permitted Sources'!J3112</f>
        <v>9.2640680857035953</v>
      </c>
      <c r="H3862" s="67">
        <f>'Permitted Sources'!K3112</f>
        <v>18.528136171407191</v>
      </c>
      <c r="I3862" s="67">
        <f>'Permitted Sources'!L3112</f>
        <v>0</v>
      </c>
      <c r="J3862" s="67">
        <f>'Permitted Sources'!M3112</f>
        <v>8.2542846643619025E-4</v>
      </c>
      <c r="K3862" t="str">
        <f t="shared" si="60"/>
        <v>Compressor Engines</v>
      </c>
    </row>
    <row r="3863" spans="1:11" x14ac:dyDescent="0.2">
      <c r="A3863" s="159" t="str">
        <f>'Permitted Sources'!A3113</f>
        <v>WYDEQ Permitted Sources</v>
      </c>
      <c r="B3863">
        <f>'Permitted Sources'!B3113</f>
        <v>56</v>
      </c>
      <c r="C3863" s="159">
        <f>'Permitted Sources'!D3113</f>
        <v>56045</v>
      </c>
      <c r="D3863" s="159">
        <f>'Permitted Sources'!E3113</f>
        <v>20200253</v>
      </c>
      <c r="E3863" t="str">
        <f>'Permitted Sources'!H3113</f>
        <v>Compressor Engines</v>
      </c>
      <c r="F3863" s="67">
        <f>'Permitted Sources'!I3113</f>
        <v>6.1633329808152864</v>
      </c>
      <c r="G3863" s="67">
        <f>'Permitted Sources'!J3113</f>
        <v>3.7030809947709376</v>
      </c>
      <c r="H3863" s="67">
        <f>'Permitted Sources'!K3113</f>
        <v>7.4061619895418751</v>
      </c>
      <c r="I3863" s="67">
        <f>'Permitted Sources'!L3113</f>
        <v>0</v>
      </c>
      <c r="J3863" s="67">
        <f>'Permitted Sources'!M3113</f>
        <v>3.2994451663409058E-4</v>
      </c>
      <c r="K3863" t="str">
        <f t="shared" si="60"/>
        <v>Compressor Engines</v>
      </c>
    </row>
    <row r="3864" spans="1:11" x14ac:dyDescent="0.2">
      <c r="A3864" s="159" t="str">
        <f>'Permitted Sources'!A3114</f>
        <v>WYDEQ Permitted Sources</v>
      </c>
      <c r="B3864">
        <f>'Permitted Sources'!B3114</f>
        <v>56</v>
      </c>
      <c r="C3864" s="159">
        <f>'Permitted Sources'!D3114</f>
        <v>56045</v>
      </c>
      <c r="D3864" s="159">
        <f>'Permitted Sources'!E3114</f>
        <v>20200253</v>
      </c>
      <c r="E3864" t="str">
        <f>'Permitted Sources'!H3114</f>
        <v>Compressor Engines</v>
      </c>
      <c r="F3864" s="67">
        <f>'Permitted Sources'!I3114</f>
        <v>6.1612140260888992</v>
      </c>
      <c r="G3864" s="67">
        <f>'Permitted Sources'!J3114</f>
        <v>3.7018078750156871</v>
      </c>
      <c r="H3864" s="67">
        <f>'Permitted Sources'!K3114</f>
        <v>7.4036157500313742</v>
      </c>
      <c r="I3864" s="67">
        <f>'Permitted Sources'!L3114</f>
        <v>0</v>
      </c>
      <c r="J3864" s="67">
        <f>'Permitted Sources'!M3114</f>
        <v>3.2983108166389775E-4</v>
      </c>
      <c r="K3864" t="str">
        <f t="shared" si="60"/>
        <v>Compressor Engines</v>
      </c>
    </row>
    <row r="3865" spans="1:11" x14ac:dyDescent="0.2">
      <c r="A3865" s="159" t="str">
        <f>'Permitted Sources'!A3115</f>
        <v>WYDEQ Permitted Sources</v>
      </c>
      <c r="B3865">
        <f>'Permitted Sources'!B3115</f>
        <v>56</v>
      </c>
      <c r="C3865" s="159">
        <f>'Permitted Sources'!D3115</f>
        <v>56045</v>
      </c>
      <c r="D3865" s="159">
        <f>'Permitted Sources'!E3115</f>
        <v>20200253</v>
      </c>
      <c r="E3865" t="str">
        <f>'Permitted Sources'!H3115</f>
        <v>Compressor Engines</v>
      </c>
      <c r="F3865" s="67">
        <f>'Permitted Sources'!I3115</f>
        <v>11.256946983926614</v>
      </c>
      <c r="G3865" s="67">
        <f>'Permitted Sources'!J3115</f>
        <v>2.7053794799065698</v>
      </c>
      <c r="H3865" s="67">
        <f>'Permitted Sources'!K3115</f>
        <v>13.526897399532849</v>
      </c>
      <c r="I3865" s="67">
        <f>'Permitted Sources'!L3115</f>
        <v>0</v>
      </c>
      <c r="J3865" s="67">
        <f>'Permitted Sources'!M3115</f>
        <v>1.2052465582983765E-4</v>
      </c>
      <c r="K3865" t="str">
        <f t="shared" si="60"/>
        <v>Compressor Engines</v>
      </c>
    </row>
    <row r="3866" spans="1:11" x14ac:dyDescent="0.2">
      <c r="A3866" s="159" t="str">
        <f>'Permitted Sources'!A3116</f>
        <v>WYDEQ Permitted Sources</v>
      </c>
      <c r="B3866">
        <f>'Permitted Sources'!B3116</f>
        <v>56</v>
      </c>
      <c r="C3866" s="159">
        <f>'Permitted Sources'!D3116</f>
        <v>56045</v>
      </c>
      <c r="D3866" s="159">
        <f>'Permitted Sources'!E3116</f>
        <v>20200253</v>
      </c>
      <c r="E3866" t="str">
        <f>'Permitted Sources'!H3116</f>
        <v>Compressor Engines</v>
      </c>
      <c r="F3866" s="67">
        <f>'Permitted Sources'!I3116</f>
        <v>11.256946983926614</v>
      </c>
      <c r="G3866" s="67">
        <f>'Permitted Sources'!J3116</f>
        <v>2.7053794799065698</v>
      </c>
      <c r="H3866" s="67">
        <f>'Permitted Sources'!K3116</f>
        <v>13.526897399532849</v>
      </c>
      <c r="I3866" s="67">
        <f>'Permitted Sources'!L3116</f>
        <v>0</v>
      </c>
      <c r="J3866" s="67">
        <f>'Permitted Sources'!M3116</f>
        <v>1.2052465582983765E-4</v>
      </c>
      <c r="K3866" t="str">
        <f t="shared" si="60"/>
        <v>Compressor Engines</v>
      </c>
    </row>
    <row r="3867" spans="1:11" x14ac:dyDescent="0.2">
      <c r="A3867" s="159" t="str">
        <f>'Permitted Sources'!A3117</f>
        <v>WYDEQ Permitted Sources</v>
      </c>
      <c r="B3867">
        <f>'Permitted Sources'!B3117</f>
        <v>56</v>
      </c>
      <c r="C3867" s="159">
        <f>'Permitted Sources'!D3117</f>
        <v>56019</v>
      </c>
      <c r="D3867" s="159">
        <f>'Permitted Sources'!E3117</f>
        <v>20200253</v>
      </c>
      <c r="E3867" t="str">
        <f>'Permitted Sources'!H3117</f>
        <v>Compressor Engines</v>
      </c>
      <c r="F3867" s="67">
        <f>'Permitted Sources'!I3117</f>
        <v>4.8030002452852649</v>
      </c>
      <c r="G3867" s="67">
        <f>'Permitted Sources'!J3117</f>
        <v>6.4127996911766507</v>
      </c>
      <c r="H3867" s="67">
        <f>'Permitted Sources'!K3117</f>
        <v>1.6031999227941627</v>
      </c>
      <c r="I3867" s="67">
        <f>'Permitted Sources'!L3117</f>
        <v>0</v>
      </c>
      <c r="J3867" s="67">
        <f>'Permitted Sources'!M3117</f>
        <v>5.7138045248383948E-4</v>
      </c>
      <c r="K3867" t="str">
        <f t="shared" si="60"/>
        <v>Compressor Engines</v>
      </c>
    </row>
    <row r="3868" spans="1:11" x14ac:dyDescent="0.2">
      <c r="A3868" s="159" t="str">
        <f>'Permitted Sources'!A3118</f>
        <v>WYDEQ Permitted Sources</v>
      </c>
      <c r="B3868">
        <f>'Permitted Sources'!B3118</f>
        <v>56</v>
      </c>
      <c r="C3868" s="159">
        <f>'Permitted Sources'!D3118</f>
        <v>56019</v>
      </c>
      <c r="D3868" s="159">
        <f>'Permitted Sources'!E3118</f>
        <v>20200253</v>
      </c>
      <c r="E3868" t="str">
        <f>'Permitted Sources'!H3118</f>
        <v>Compressor Engines</v>
      </c>
      <c r="F3868" s="67">
        <f>'Permitted Sources'!I3118</f>
        <v>1.3777422441415719</v>
      </c>
      <c r="G3868" s="67">
        <f>'Permitted Sources'!J3118</f>
        <v>2.4346505639526255</v>
      </c>
      <c r="H3868" s="67">
        <f>'Permitted Sources'!K3118</f>
        <v>2.4346505639526252E-2</v>
      </c>
      <c r="I3868" s="67">
        <f>'Permitted Sources'!L3118</f>
        <v>0</v>
      </c>
      <c r="J3868" s="67">
        <f>'Permitted Sources'!M3118</f>
        <v>2.169273652481789E-4</v>
      </c>
      <c r="K3868" t="str">
        <f t="shared" si="60"/>
        <v>Compressor Engines</v>
      </c>
    </row>
    <row r="3869" spans="1:11" x14ac:dyDescent="0.2">
      <c r="A3869" s="159" t="str">
        <f>'Permitted Sources'!A3119</f>
        <v>WYDEQ Permitted Sources</v>
      </c>
      <c r="B3869">
        <f>'Permitted Sources'!B3119</f>
        <v>56</v>
      </c>
      <c r="C3869" s="159">
        <f>'Permitted Sources'!D3119</f>
        <v>56005</v>
      </c>
      <c r="D3869" s="159">
        <f>'Permitted Sources'!E3119</f>
        <v>20200253</v>
      </c>
      <c r="E3869" t="str">
        <f>'Permitted Sources'!H3119</f>
        <v>Compressor Engines</v>
      </c>
      <c r="F3869" s="67">
        <f>'Permitted Sources'!I3119</f>
        <v>1.9211644290428782</v>
      </c>
      <c r="G3869" s="67">
        <f>'Permitted Sources'!J3119</f>
        <v>1.1542825135625838</v>
      </c>
      <c r="H3869" s="67">
        <f>'Permitted Sources'!K3119</f>
        <v>4.6171300542503353</v>
      </c>
      <c r="I3869" s="67">
        <f>'Permitted Sources'!L3119</f>
        <v>0</v>
      </c>
      <c r="J3869" s="67">
        <f>'Permitted Sources'!M3119</f>
        <v>2.056931439168524E-4</v>
      </c>
      <c r="K3869" t="str">
        <f t="shared" si="60"/>
        <v>Compressor Engines</v>
      </c>
    </row>
    <row r="3870" spans="1:11" x14ac:dyDescent="0.2">
      <c r="A3870" s="159" t="str">
        <f>'Permitted Sources'!A3120</f>
        <v>WYDEQ Permitted Sources</v>
      </c>
      <c r="B3870">
        <f>'Permitted Sources'!B3120</f>
        <v>56</v>
      </c>
      <c r="C3870" s="159">
        <f>'Permitted Sources'!D3120</f>
        <v>56005</v>
      </c>
      <c r="D3870" s="159">
        <f>'Permitted Sources'!E3120</f>
        <v>20200253</v>
      </c>
      <c r="E3870" t="str">
        <f>'Permitted Sources'!H3120</f>
        <v>Compressor Engines</v>
      </c>
      <c r="F3870" s="67">
        <f>'Permitted Sources'!I3120</f>
        <v>1.7841775375732221</v>
      </c>
      <c r="G3870" s="67">
        <f>'Permitted Sources'!J3120</f>
        <v>1.0719774432519205</v>
      </c>
      <c r="H3870" s="67">
        <f>'Permitted Sources'!K3120</f>
        <v>4.2879097730076818</v>
      </c>
      <c r="I3870" s="67">
        <f>'Permitted Sources'!L3120</f>
        <v>0</v>
      </c>
      <c r="J3870" s="67">
        <f>'Permitted Sources'!M3120</f>
        <v>1.9102638038749219E-4</v>
      </c>
      <c r="K3870" t="str">
        <f t="shared" si="60"/>
        <v>Compressor Engines</v>
      </c>
    </row>
    <row r="3871" spans="1:11" x14ac:dyDescent="0.2">
      <c r="A3871" s="159" t="str">
        <f>'Permitted Sources'!A3121</f>
        <v>WYDEQ Permitted Sources</v>
      </c>
      <c r="B3871">
        <f>'Permitted Sources'!B3121</f>
        <v>56</v>
      </c>
      <c r="C3871" s="159">
        <f>'Permitted Sources'!D3121</f>
        <v>56005</v>
      </c>
      <c r="D3871" s="159">
        <f>'Permitted Sources'!E3121</f>
        <v>20200253</v>
      </c>
      <c r="E3871" t="str">
        <f>'Permitted Sources'!H3121</f>
        <v>Compressor Engines</v>
      </c>
      <c r="F3871" s="67">
        <f>'Permitted Sources'!I3121</f>
        <v>7.5063136843807117</v>
      </c>
      <c r="G3871" s="67">
        <f>'Permitted Sources'!J3121</f>
        <v>8.199957461605992</v>
      </c>
      <c r="H3871" s="67">
        <f>'Permitted Sources'!K3121</f>
        <v>0.57399702231241945</v>
      </c>
      <c r="I3871" s="67">
        <f>'Permitted Sources'!L3121</f>
        <v>0</v>
      </c>
      <c r="J3871" s="67">
        <f>'Permitted Sources'!M3121</f>
        <v>7.3061620982909367E-4</v>
      </c>
      <c r="K3871" t="str">
        <f t="shared" si="60"/>
        <v>Compressor Engines</v>
      </c>
    </row>
    <row r="3872" spans="1:11" x14ac:dyDescent="0.2">
      <c r="A3872" s="159" t="str">
        <f>'Permitted Sources'!A3122</f>
        <v>WYDEQ Permitted Sources</v>
      </c>
      <c r="B3872">
        <f>'Permitted Sources'!B3122</f>
        <v>56</v>
      </c>
      <c r="C3872" s="159">
        <f>'Permitted Sources'!D3122</f>
        <v>56005</v>
      </c>
      <c r="D3872" s="159">
        <f>'Permitted Sources'!E3122</f>
        <v>20200253</v>
      </c>
      <c r="E3872" t="str">
        <f>'Permitted Sources'!H3122</f>
        <v>Compressor Engines</v>
      </c>
      <c r="F3872" s="67">
        <f>'Permitted Sources'!I3122</f>
        <v>3.7585128975653088</v>
      </c>
      <c r="G3872" s="67">
        <f>'Permitted Sources'!J3122</f>
        <v>7.4039552486327747</v>
      </c>
      <c r="H3872" s="67">
        <f>'Permitted Sources'!K3122</f>
        <v>11.846328397812439</v>
      </c>
      <c r="I3872" s="67">
        <f>'Permitted Sources'!L3122</f>
        <v>0</v>
      </c>
      <c r="J3872" s="67">
        <f>'Permitted Sources'!M3122</f>
        <v>6.5969241265318021E-4</v>
      </c>
      <c r="K3872" t="str">
        <f t="shared" si="60"/>
        <v>Compressor Engines</v>
      </c>
    </row>
    <row r="3873" spans="1:11" x14ac:dyDescent="0.2">
      <c r="A3873" s="159" t="str">
        <f>'Permitted Sources'!A3123</f>
        <v>WYDEQ Permitted Sources</v>
      </c>
      <c r="B3873">
        <f>'Permitted Sources'!B3123</f>
        <v>56</v>
      </c>
      <c r="C3873" s="159">
        <f>'Permitted Sources'!D3123</f>
        <v>56005</v>
      </c>
      <c r="D3873" s="159">
        <f>'Permitted Sources'!E3123</f>
        <v>20200253</v>
      </c>
      <c r="E3873" t="str">
        <f>'Permitted Sources'!H3123</f>
        <v>Compressor Engines</v>
      </c>
      <c r="F3873" s="67">
        <f>'Permitted Sources'!I3123</f>
        <v>1.983863946237524</v>
      </c>
      <c r="G3873" s="67">
        <f>'Permitted Sources'!J3123</f>
        <v>7.6900252576374841</v>
      </c>
      <c r="H3873" s="67">
        <f>'Permitted Sources'!K3123</f>
        <v>9.0742298040122282</v>
      </c>
      <c r="I3873" s="67">
        <f>'Permitted Sources'!L3123</f>
        <v>0</v>
      </c>
      <c r="J3873" s="67">
        <f>'Permitted Sources'!M3123</f>
        <v>6.8518125045549975E-4</v>
      </c>
      <c r="K3873" t="str">
        <f t="shared" si="60"/>
        <v>Compressor Engines</v>
      </c>
    </row>
    <row r="3874" spans="1:11" x14ac:dyDescent="0.2">
      <c r="A3874" s="159" t="str">
        <f>'Permitted Sources'!A3124</f>
        <v>WYDEQ Permitted Sources</v>
      </c>
      <c r="B3874">
        <f>'Permitted Sources'!B3124</f>
        <v>56</v>
      </c>
      <c r="C3874" s="159">
        <f>'Permitted Sources'!D3124</f>
        <v>56005</v>
      </c>
      <c r="D3874" s="159">
        <f>'Permitted Sources'!E3124</f>
        <v>20200253</v>
      </c>
      <c r="E3874" t="str">
        <f>'Permitted Sources'!H3124</f>
        <v>Compressor Engines</v>
      </c>
      <c r="F3874" s="67">
        <f>'Permitted Sources'!I3124</f>
        <v>4.4180347750249309</v>
      </c>
      <c r="G3874" s="67">
        <f>'Permitted Sources'!J3124</f>
        <v>6.3962968763492221</v>
      </c>
      <c r="H3874" s="67">
        <f>'Permitted Sources'!K3124</f>
        <v>0</v>
      </c>
      <c r="I3874" s="67">
        <f>'Permitted Sources'!L3124</f>
        <v>0</v>
      </c>
      <c r="J3874" s="67">
        <f>'Permitted Sources'!M3124</f>
        <v>5.6991005168271559E-4</v>
      </c>
      <c r="K3874" t="str">
        <f t="shared" si="60"/>
        <v>Compressor Engines</v>
      </c>
    </row>
    <row r="3875" spans="1:11" x14ac:dyDescent="0.2">
      <c r="A3875" s="159" t="str">
        <f>'Permitted Sources'!A3125</f>
        <v>WYDEQ Permitted Sources</v>
      </c>
      <c r="B3875">
        <f>'Permitted Sources'!B3125</f>
        <v>56</v>
      </c>
      <c r="C3875" s="159">
        <f>'Permitted Sources'!D3125</f>
        <v>56005</v>
      </c>
      <c r="D3875" s="159">
        <f>'Permitted Sources'!E3125</f>
        <v>20200253</v>
      </c>
      <c r="E3875" t="str">
        <f>'Permitted Sources'!H3125</f>
        <v>Compressor Engines</v>
      </c>
      <c r="F3875" s="67">
        <f>'Permitted Sources'!I3125</f>
        <v>8.0402412746019838</v>
      </c>
      <c r="G3875" s="67">
        <f>'Permitted Sources'!J3125</f>
        <v>1.9323093365247972</v>
      </c>
      <c r="H3875" s="67">
        <f>'Permitted Sources'!K3125</f>
        <v>11.593856019148781</v>
      </c>
      <c r="I3875" s="67">
        <f>'Permitted Sources'!L3125</f>
        <v>0</v>
      </c>
      <c r="J3875" s="67">
        <f>'Permitted Sources'!M3125</f>
        <v>1.2297768706025672E-3</v>
      </c>
      <c r="K3875" t="str">
        <f t="shared" si="60"/>
        <v>Compressor Engines</v>
      </c>
    </row>
    <row r="3876" spans="1:11" x14ac:dyDescent="0.2">
      <c r="A3876" s="159" t="str">
        <f>'Permitted Sources'!A3126</f>
        <v>WYDEQ Permitted Sources</v>
      </c>
      <c r="B3876">
        <f>'Permitted Sources'!B3126</f>
        <v>56</v>
      </c>
      <c r="C3876" s="159">
        <f>'Permitted Sources'!D3126</f>
        <v>56005</v>
      </c>
      <c r="D3876" s="159">
        <f>'Permitted Sources'!E3126</f>
        <v>20200253</v>
      </c>
      <c r="E3876" t="str">
        <f>'Permitted Sources'!H3126</f>
        <v>Compressor Engines</v>
      </c>
      <c r="F3876" s="67">
        <f>'Permitted Sources'!I3126</f>
        <v>11.48605896371712</v>
      </c>
      <c r="G3876" s="67">
        <f>'Permitted Sources'!J3126</f>
        <v>1.9323093365247972</v>
      </c>
      <c r="H3876" s="67">
        <f>'Permitted Sources'!K3126</f>
        <v>41.406628639817079</v>
      </c>
      <c r="I3876" s="67">
        <f>'Permitted Sources'!L3126</f>
        <v>0</v>
      </c>
      <c r="J3876" s="67">
        <f>'Permitted Sources'!M3126</f>
        <v>1.2297768706025672E-3</v>
      </c>
      <c r="K3876" t="str">
        <f t="shared" si="60"/>
        <v>Compressor Engines</v>
      </c>
    </row>
    <row r="3877" spans="1:11" x14ac:dyDescent="0.2">
      <c r="A3877" s="159" t="str">
        <f>'Permitted Sources'!A3127</f>
        <v>WYDEQ Permitted Sources</v>
      </c>
      <c r="B3877">
        <f>'Permitted Sources'!B3127</f>
        <v>56</v>
      </c>
      <c r="C3877" s="159">
        <f>'Permitted Sources'!D3127</f>
        <v>56005</v>
      </c>
      <c r="D3877" s="159">
        <f>'Permitted Sources'!E3127</f>
        <v>20200253</v>
      </c>
      <c r="E3877" t="str">
        <f>'Permitted Sources'!H3127</f>
        <v>Compressor Engines</v>
      </c>
      <c r="F3877" s="67">
        <f>'Permitted Sources'!I3127</f>
        <v>74.640180236953398</v>
      </c>
      <c r="G3877" s="67">
        <f>'Permitted Sources'!J3127</f>
        <v>1.2556780146032236</v>
      </c>
      <c r="H3877" s="67">
        <f>'Permitted Sources'!K3127</f>
        <v>89.691286757373092</v>
      </c>
      <c r="I3877" s="67">
        <f>'Permitted Sources'!L3127</f>
        <v>0</v>
      </c>
      <c r="J3877" s="67">
        <f>'Permitted Sources'!M3127</f>
        <v>7.9914936500819443E-4</v>
      </c>
      <c r="K3877" t="str">
        <f t="shared" si="60"/>
        <v>Compressor Engines</v>
      </c>
    </row>
    <row r="3878" spans="1:11" x14ac:dyDescent="0.2">
      <c r="A3878" s="159" t="str">
        <f>'Permitted Sources'!A3128</f>
        <v>WYDEQ Permitted Sources</v>
      </c>
      <c r="B3878">
        <f>'Permitted Sources'!B3128</f>
        <v>56</v>
      </c>
      <c r="C3878" s="159">
        <f>'Permitted Sources'!D3128</f>
        <v>56005</v>
      </c>
      <c r="D3878" s="159">
        <f>'Permitted Sources'!E3128</f>
        <v>20200253</v>
      </c>
      <c r="E3878" t="str">
        <f>'Permitted Sources'!H3128</f>
        <v>Compressor Engines</v>
      </c>
      <c r="F3878" s="67">
        <f>'Permitted Sources'!I3128</f>
        <v>6.7733150652635929</v>
      </c>
      <c r="G3878" s="67">
        <f>'Permitted Sources'!J3128</f>
        <v>15.356879735729416</v>
      </c>
      <c r="H3878" s="67">
        <f>'Permitted Sources'!K3128</f>
        <v>15.97115492515859</v>
      </c>
      <c r="I3878" s="67">
        <f>'Permitted Sources'!L3128</f>
        <v>0</v>
      </c>
      <c r="J3878" s="67">
        <f>'Permitted Sources'!M3128</f>
        <v>1.3682979844534908E-3</v>
      </c>
      <c r="K3878" t="str">
        <f t="shared" si="60"/>
        <v>Compressor Engines</v>
      </c>
    </row>
    <row r="3879" spans="1:11" x14ac:dyDescent="0.2">
      <c r="A3879" s="159" t="str">
        <f>'Permitted Sources'!A3129</f>
        <v>WYDEQ Permitted Sources</v>
      </c>
      <c r="B3879">
        <f>'Permitted Sources'!B3129</f>
        <v>56</v>
      </c>
      <c r="C3879" s="159">
        <f>'Permitted Sources'!D3129</f>
        <v>56005</v>
      </c>
      <c r="D3879" s="159">
        <f>'Permitted Sources'!E3129</f>
        <v>20200253</v>
      </c>
      <c r="E3879" t="str">
        <f>'Permitted Sources'!H3129</f>
        <v>Compressor Engines</v>
      </c>
      <c r="F3879" s="67">
        <f>'Permitted Sources'!I3129</f>
        <v>7.177980325180469</v>
      </c>
      <c r="G3879" s="67">
        <f>'Permitted Sources'!J3129</f>
        <v>15.132301410903288</v>
      </c>
      <c r="H3879" s="67">
        <f>'Permitted Sources'!K3129</f>
        <v>17.099500594320713</v>
      </c>
      <c r="I3879" s="67">
        <f>'Permitted Sources'!L3129</f>
        <v>0</v>
      </c>
      <c r="J3879" s="67">
        <f>'Permitted Sources'!M3129</f>
        <v>1.348288055711483E-3</v>
      </c>
      <c r="K3879" t="str">
        <f t="shared" si="60"/>
        <v>Compressor Engines</v>
      </c>
    </row>
    <row r="3880" spans="1:11" x14ac:dyDescent="0.2">
      <c r="A3880" s="159" t="str">
        <f>'Permitted Sources'!A3130</f>
        <v>WYDEQ Permitted Sources</v>
      </c>
      <c r="B3880">
        <f>'Permitted Sources'!B3130</f>
        <v>56</v>
      </c>
      <c r="C3880" s="159">
        <f>'Permitted Sources'!D3130</f>
        <v>56005</v>
      </c>
      <c r="D3880" s="159">
        <f>'Permitted Sources'!E3130</f>
        <v>20200253</v>
      </c>
      <c r="E3880" t="str">
        <f>'Permitted Sources'!H3130</f>
        <v>Compressor Engines</v>
      </c>
      <c r="F3880" s="67">
        <f>'Permitted Sources'!I3130</f>
        <v>0.20918321058884429</v>
      </c>
      <c r="G3880" s="67">
        <f>'Permitted Sources'!J3130</f>
        <v>1.0473531853191238</v>
      </c>
      <c r="H3880" s="67">
        <f>'Permitted Sources'!K3130</f>
        <v>1.0787737808786975</v>
      </c>
      <c r="I3880" s="67">
        <f>'Permitted Sources'!L3130</f>
        <v>0</v>
      </c>
      <c r="J3880" s="67">
        <f>'Permitted Sources'!M3130</f>
        <v>9.3319168811933906E-5</v>
      </c>
      <c r="K3880" t="str">
        <f t="shared" si="60"/>
        <v>Compressor Engines</v>
      </c>
    </row>
    <row r="3881" spans="1:11" x14ac:dyDescent="0.2">
      <c r="A3881" s="159" t="str">
        <f>'Permitted Sources'!A3131</f>
        <v>WYDEQ Permitted Sources</v>
      </c>
      <c r="B3881">
        <f>'Permitted Sources'!B3131</f>
        <v>56</v>
      </c>
      <c r="C3881" s="159">
        <f>'Permitted Sources'!D3131</f>
        <v>56005</v>
      </c>
      <c r="D3881" s="159">
        <f>'Permitted Sources'!E3131</f>
        <v>20200253</v>
      </c>
      <c r="E3881" t="str">
        <f>'Permitted Sources'!H3131</f>
        <v>Compressor Engines</v>
      </c>
      <c r="F3881" s="67">
        <f>'Permitted Sources'!I3131</f>
        <v>0.51225730510386047</v>
      </c>
      <c r="G3881" s="67">
        <f>'Permitted Sources'!J3131</f>
        <v>1.2187957352936265</v>
      </c>
      <c r="H3881" s="67">
        <f>'Permitted Sources'!K3131</f>
        <v>0.83715262626228881</v>
      </c>
      <c r="I3881" s="67">
        <f>'Permitted Sources'!L3131</f>
        <v>0</v>
      </c>
      <c r="J3881" s="67">
        <f>'Permitted Sources'!M3131</f>
        <v>1.096916161764264E-4</v>
      </c>
      <c r="K3881" t="str">
        <f t="shared" si="60"/>
        <v>Compressor Engines</v>
      </c>
    </row>
    <row r="3882" spans="1:11" x14ac:dyDescent="0.2">
      <c r="A3882" s="159" t="str">
        <f>'Permitted Sources'!A3132</f>
        <v>WYDEQ Permitted Sources</v>
      </c>
      <c r="B3882">
        <f>'Permitted Sources'!B3132</f>
        <v>56</v>
      </c>
      <c r="C3882" s="159">
        <f>'Permitted Sources'!D3132</f>
        <v>56005</v>
      </c>
      <c r="D3882" s="159">
        <f>'Permitted Sources'!E3132</f>
        <v>20200253</v>
      </c>
      <c r="E3882" t="str">
        <f>'Permitted Sources'!H3132</f>
        <v>Compressor Engines</v>
      </c>
      <c r="F3882" s="67">
        <f>'Permitted Sources'!I3132</f>
        <v>0.32200568362244086</v>
      </c>
      <c r="G3882" s="67">
        <f>'Permitted Sources'!J3132</f>
        <v>0.41457617086014847</v>
      </c>
      <c r="H3882" s="67">
        <f>'Permitted Sources'!K3132</f>
        <v>0.69096028476691407</v>
      </c>
      <c r="I3882" s="67">
        <f>'Permitted Sources'!L3132</f>
        <v>0</v>
      </c>
      <c r="J3882" s="67">
        <f>'Permitted Sources'!M3132</f>
        <v>6.1564561372732054E-5</v>
      </c>
      <c r="K3882" t="str">
        <f t="shared" si="60"/>
        <v>Compressor Engines</v>
      </c>
    </row>
    <row r="3883" spans="1:11" x14ac:dyDescent="0.2">
      <c r="A3883" s="159" t="str">
        <f>'Permitted Sources'!A3133</f>
        <v>WYDEQ Permitted Sources</v>
      </c>
      <c r="B3883">
        <f>'Permitted Sources'!B3133</f>
        <v>56</v>
      </c>
      <c r="C3883" s="159">
        <f>'Permitted Sources'!D3133</f>
        <v>56005</v>
      </c>
      <c r="D3883" s="159">
        <f>'Permitted Sources'!E3133</f>
        <v>20200253</v>
      </c>
      <c r="E3883" t="str">
        <f>'Permitted Sources'!H3133</f>
        <v>Compressor Engines</v>
      </c>
      <c r="F3883" s="67">
        <f>'Permitted Sources'!I3133</f>
        <v>1.29649304411302</v>
      </c>
      <c r="G3883" s="67">
        <f>'Permitted Sources'!J3133</f>
        <v>1.5579293756971615</v>
      </c>
      <c r="H3883" s="67">
        <f>'Permitted Sources'!K3133</f>
        <v>4.4920296999268157</v>
      </c>
      <c r="I3883" s="67">
        <f>'Permitted Sources'!L3133</f>
        <v>0</v>
      </c>
      <c r="J3883" s="67">
        <f>'Permitted Sources'!M3133</f>
        <v>2.3135251229102844E-4</v>
      </c>
      <c r="K3883" t="str">
        <f t="shared" si="60"/>
        <v>Compressor Engines</v>
      </c>
    </row>
    <row r="3884" spans="1:11" x14ac:dyDescent="0.2">
      <c r="A3884" s="159" t="str">
        <f>'Permitted Sources'!A3134</f>
        <v>WYDEQ Permitted Sources</v>
      </c>
      <c r="B3884">
        <f>'Permitted Sources'!B3134</f>
        <v>56</v>
      </c>
      <c r="C3884" s="159">
        <f>'Permitted Sources'!D3134</f>
        <v>56005</v>
      </c>
      <c r="D3884" s="159">
        <f>'Permitted Sources'!E3134</f>
        <v>20200253</v>
      </c>
      <c r="E3884" t="str">
        <f>'Permitted Sources'!H3134</f>
        <v>Compressor Engines</v>
      </c>
      <c r="F3884" s="67">
        <f>'Permitted Sources'!I3134</f>
        <v>6.4077190925918268</v>
      </c>
      <c r="G3884" s="67">
        <f>'Permitted Sources'!J3134</f>
        <v>7.6998282797529098</v>
      </c>
      <c r="H3884" s="67">
        <f>'Permitted Sources'!K3134</f>
        <v>15.39965655950582</v>
      </c>
      <c r="I3884" s="67">
        <f>'Permitted Sources'!L3134</f>
        <v>0</v>
      </c>
      <c r="J3884" s="67">
        <f>'Permitted Sources'!M3134</f>
        <v>6.8605469972598425E-4</v>
      </c>
      <c r="K3884" t="str">
        <f t="shared" si="60"/>
        <v>Compressor Engines</v>
      </c>
    </row>
    <row r="3885" spans="1:11" x14ac:dyDescent="0.2">
      <c r="A3885" s="159" t="str">
        <f>'Permitted Sources'!A3135</f>
        <v>WYDEQ Permitted Sources</v>
      </c>
      <c r="B3885">
        <f>'Permitted Sources'!B3135</f>
        <v>56</v>
      </c>
      <c r="C3885" s="159">
        <f>'Permitted Sources'!D3135</f>
        <v>56009</v>
      </c>
      <c r="D3885" s="159">
        <f>'Permitted Sources'!E3135</f>
        <v>20200201</v>
      </c>
      <c r="E3885" t="str">
        <f>'Permitted Sources'!H3135</f>
        <v>Compressor Engines</v>
      </c>
      <c r="F3885" s="67">
        <f>'Permitted Sources'!I3135</f>
        <v>19.777263938725465</v>
      </c>
      <c r="G3885" s="67">
        <f>'Permitted Sources'!J3135</f>
        <v>0.297066580890682</v>
      </c>
      <c r="H3885" s="67">
        <f>'Permitted Sources'!K3135</f>
        <v>20.794660662347738</v>
      </c>
      <c r="I3885" s="67">
        <f>'Permitted Sources'!L3135</f>
        <v>0</v>
      </c>
      <c r="J3885" s="67">
        <f>'Permitted Sources'!M3135</f>
        <v>2.646863235735976E-3</v>
      </c>
      <c r="K3885" t="str">
        <f t="shared" si="60"/>
        <v>Compressor Engines</v>
      </c>
    </row>
    <row r="3886" spans="1:11" x14ac:dyDescent="0.2">
      <c r="A3886" s="159" t="str">
        <f>'Permitted Sources'!A3136</f>
        <v>WYDEQ Permitted Sources</v>
      </c>
      <c r="B3886">
        <f>'Permitted Sources'!B3136</f>
        <v>56</v>
      </c>
      <c r="C3886" s="159">
        <f>'Permitted Sources'!D3136</f>
        <v>56005</v>
      </c>
      <c r="D3886" s="159">
        <f>'Permitted Sources'!E3136</f>
        <v>20200253</v>
      </c>
      <c r="E3886" t="str">
        <f>'Permitted Sources'!H3136</f>
        <v>Compressor Engines</v>
      </c>
      <c r="F3886" s="67">
        <f>'Permitted Sources'!I3136</f>
        <v>3.2885329771623053</v>
      </c>
      <c r="G3886" s="67">
        <f>'Permitted Sources'!J3136</f>
        <v>5.4884192648833983</v>
      </c>
      <c r="H3886" s="67">
        <f>'Permitted Sources'!K3136</f>
        <v>0.1646525779465019</v>
      </c>
      <c r="I3886" s="67">
        <f>'Permitted Sources'!L3136</f>
        <v>0</v>
      </c>
      <c r="J3886" s="67">
        <f>'Permitted Sources'!M3136</f>
        <v>4.8901815650111071E-4</v>
      </c>
      <c r="K3886" t="str">
        <f t="shared" si="60"/>
        <v>Compressor Engines</v>
      </c>
    </row>
    <row r="3887" spans="1:11" x14ac:dyDescent="0.2">
      <c r="A3887" s="159" t="str">
        <f>'Permitted Sources'!A3137</f>
        <v>WYDEQ Permitted Sources</v>
      </c>
      <c r="B3887">
        <f>'Permitted Sources'!B3137</f>
        <v>56</v>
      </c>
      <c r="C3887" s="159">
        <f>'Permitted Sources'!D3137</f>
        <v>56005</v>
      </c>
      <c r="D3887" s="159">
        <f>'Permitted Sources'!E3137</f>
        <v>20200253</v>
      </c>
      <c r="E3887" t="str">
        <f>'Permitted Sources'!H3137</f>
        <v>Compressor Engines</v>
      </c>
      <c r="F3887" s="67">
        <f>'Permitted Sources'!I3137</f>
        <v>6.8495211530433471</v>
      </c>
      <c r="G3887" s="67">
        <f>'Permitted Sources'!J3137</f>
        <v>9.1452435752135806</v>
      </c>
      <c r="H3887" s="67">
        <f>'Permitted Sources'!K3137</f>
        <v>14.266579977333185</v>
      </c>
      <c r="I3887" s="67">
        <f>'Permitted Sources'!L3137</f>
        <v>0</v>
      </c>
      <c r="J3887" s="67">
        <f>'Permitted Sources'!M3137</f>
        <v>8.148412025515302E-4</v>
      </c>
      <c r="K3887" t="str">
        <f t="shared" si="60"/>
        <v>Compressor Engines</v>
      </c>
    </row>
    <row r="3888" spans="1:11" x14ac:dyDescent="0.2">
      <c r="A3888" s="159" t="str">
        <f>'Permitted Sources'!A3138</f>
        <v>WYDEQ Permitted Sources</v>
      </c>
      <c r="B3888">
        <f>'Permitted Sources'!B3138</f>
        <v>56</v>
      </c>
      <c r="C3888" s="159">
        <f>'Permitted Sources'!D3138</f>
        <v>56005</v>
      </c>
      <c r="D3888" s="159">
        <f>'Permitted Sources'!E3138</f>
        <v>20200253</v>
      </c>
      <c r="E3888" t="str">
        <f>'Permitted Sources'!H3138</f>
        <v>Compressor Engines</v>
      </c>
      <c r="F3888" s="67">
        <f>'Permitted Sources'!I3138</f>
        <v>1.1927066416146241</v>
      </c>
      <c r="G3888" s="67">
        <f>'Permitted Sources'!J3138</f>
        <v>0.859928738683714</v>
      </c>
      <c r="H3888" s="67">
        <f>'Permitted Sources'!K3138</f>
        <v>2.8664291289457133</v>
      </c>
      <c r="I3888" s="67">
        <f>'Permitted Sources'!L3138</f>
        <v>0</v>
      </c>
      <c r="J3888" s="67">
        <f>'Permitted Sources'!M3138</f>
        <v>1.2769941769453155E-4</v>
      </c>
      <c r="K3888" t="str">
        <f t="shared" si="60"/>
        <v>Compressor Engines</v>
      </c>
    </row>
    <row r="3889" spans="1:11" x14ac:dyDescent="0.2">
      <c r="A3889" s="159" t="str">
        <f>'Permitted Sources'!A3139</f>
        <v>WYDEQ Permitted Sources</v>
      </c>
      <c r="B3889">
        <f>'Permitted Sources'!B3139</f>
        <v>56</v>
      </c>
      <c r="C3889" s="159">
        <f>'Permitted Sources'!D3139</f>
        <v>56005</v>
      </c>
      <c r="D3889" s="159">
        <f>'Permitted Sources'!E3139</f>
        <v>20200253</v>
      </c>
      <c r="E3889" t="str">
        <f>'Permitted Sources'!H3139</f>
        <v>Compressor Engines</v>
      </c>
      <c r="F3889" s="67">
        <f>'Permitted Sources'!I3139</f>
        <v>6.0633783547804398</v>
      </c>
      <c r="G3889" s="67">
        <f>'Permitted Sources'!J3139</f>
        <v>7.6695280295779567</v>
      </c>
      <c r="H3889" s="67">
        <f>'Permitted Sources'!K3139</f>
        <v>13.881845733536101</v>
      </c>
      <c r="I3889" s="67">
        <f>'Permitted Sources'!L3139</f>
        <v>0</v>
      </c>
      <c r="J3889" s="67">
        <f>'Permitted Sources'!M3139</f>
        <v>6.8335494743539593E-4</v>
      </c>
      <c r="K3889" t="str">
        <f t="shared" si="60"/>
        <v>Compressor Engines</v>
      </c>
    </row>
    <row r="3890" spans="1:11" x14ac:dyDescent="0.2">
      <c r="A3890" s="159" t="str">
        <f>'Permitted Sources'!A3140</f>
        <v>WYDEQ Permitted Sources</v>
      </c>
      <c r="B3890">
        <f>'Permitted Sources'!B3140</f>
        <v>56</v>
      </c>
      <c r="C3890" s="159">
        <f>'Permitted Sources'!D3140</f>
        <v>56005</v>
      </c>
      <c r="D3890" s="159">
        <f>'Permitted Sources'!E3140</f>
        <v>20200253</v>
      </c>
      <c r="E3890" t="str">
        <f>'Permitted Sources'!H3140</f>
        <v>Compressor Engines</v>
      </c>
      <c r="F3890" s="67">
        <f>'Permitted Sources'!I3140</f>
        <v>5.7424732562428833</v>
      </c>
      <c r="G3890" s="67">
        <f>'Permitted Sources'!J3140</f>
        <v>6.9004363854313402</v>
      </c>
      <c r="H3890" s="67">
        <f>'Permitted Sources'!K3140</f>
        <v>13.80087277086268</v>
      </c>
      <c r="I3890" s="67">
        <f>'Permitted Sources'!L3140</f>
        <v>0</v>
      </c>
      <c r="J3890" s="67">
        <f>'Permitted Sources'!M3140</f>
        <v>6.1482888194193234E-4</v>
      </c>
      <c r="K3890" t="str">
        <f t="shared" si="60"/>
        <v>Compressor Engines</v>
      </c>
    </row>
    <row r="3891" spans="1:11" x14ac:dyDescent="0.2">
      <c r="A3891" s="159" t="str">
        <f>'Permitted Sources'!A3141</f>
        <v>WYDEQ Permitted Sources</v>
      </c>
      <c r="B3891">
        <f>'Permitted Sources'!B3141</f>
        <v>56</v>
      </c>
      <c r="C3891" s="159">
        <f>'Permitted Sources'!D3141</f>
        <v>56005</v>
      </c>
      <c r="D3891" s="159">
        <f>'Permitted Sources'!E3141</f>
        <v>20200253</v>
      </c>
      <c r="E3891" t="str">
        <f>'Permitted Sources'!H3141</f>
        <v>Compressor Engines</v>
      </c>
      <c r="F3891" s="67">
        <f>'Permitted Sources'!I3141</f>
        <v>6.2126693100279793</v>
      </c>
      <c r="G3891" s="67">
        <f>'Permitted Sources'!J3141</f>
        <v>7.465446932811358</v>
      </c>
      <c r="H3891" s="67">
        <f>'Permitted Sources'!K3141</f>
        <v>14.930893865622716</v>
      </c>
      <c r="I3891" s="67">
        <f>'Permitted Sources'!L3141</f>
        <v>0</v>
      </c>
      <c r="J3891" s="67">
        <f>'Permitted Sources'!M3141</f>
        <v>6.6517132171349188E-4</v>
      </c>
      <c r="K3891" t="str">
        <f t="shared" si="60"/>
        <v>Compressor Engines</v>
      </c>
    </row>
    <row r="3892" spans="1:11" x14ac:dyDescent="0.2">
      <c r="A3892" s="159" t="str">
        <f>'Permitted Sources'!A3142</f>
        <v>WYDEQ Permitted Sources</v>
      </c>
      <c r="B3892">
        <f>'Permitted Sources'!B3142</f>
        <v>56</v>
      </c>
      <c r="C3892" s="159">
        <f>'Permitted Sources'!D3142</f>
        <v>56005</v>
      </c>
      <c r="D3892" s="159">
        <f>'Permitted Sources'!E3142</f>
        <v>20200253</v>
      </c>
      <c r="E3892" t="str">
        <f>'Permitted Sources'!H3142</f>
        <v>Compressor Engines</v>
      </c>
      <c r="F3892" s="67">
        <f>'Permitted Sources'!I3142</f>
        <v>4.2184150692896187</v>
      </c>
      <c r="G3892" s="67">
        <f>'Permitted Sources'!J3142</f>
        <v>5.0690536175039984</v>
      </c>
      <c r="H3892" s="67">
        <f>'Permitted Sources'!K3142</f>
        <v>10.138107235007997</v>
      </c>
      <c r="I3892" s="67">
        <f>'Permitted Sources'!L3142</f>
        <v>0</v>
      </c>
      <c r="J3892" s="67">
        <f>'Permitted Sources'!M3142</f>
        <v>4.516526773196062E-4</v>
      </c>
      <c r="K3892" t="str">
        <f t="shared" si="60"/>
        <v>Compressor Engines</v>
      </c>
    </row>
    <row r="3893" spans="1:11" x14ac:dyDescent="0.2">
      <c r="A3893" s="159" t="str">
        <f>'Permitted Sources'!A3143</f>
        <v>WYDEQ Permitted Sources</v>
      </c>
      <c r="B3893">
        <f>'Permitted Sources'!B3143</f>
        <v>56</v>
      </c>
      <c r="C3893" s="159">
        <f>'Permitted Sources'!D3143</f>
        <v>56005</v>
      </c>
      <c r="D3893" s="159">
        <f>'Permitted Sources'!E3143</f>
        <v>20200253</v>
      </c>
      <c r="E3893" t="str">
        <f>'Permitted Sources'!H3143</f>
        <v>Compressor Engines</v>
      </c>
      <c r="F3893" s="67">
        <f>'Permitted Sources'!I3143</f>
        <v>2.364615742589768</v>
      </c>
      <c r="G3893" s="67">
        <f>'Permitted Sources'!J3143</f>
        <v>3.4234190218676543</v>
      </c>
      <c r="H3893" s="67">
        <f>'Permitted Sources'!K3143</f>
        <v>8.7639526959811942</v>
      </c>
      <c r="I3893" s="67">
        <f>'Permitted Sources'!L3143</f>
        <v>0</v>
      </c>
      <c r="J3893" s="67">
        <f>'Permitted Sources'!M3143</f>
        <v>3.0502663484840802E-4</v>
      </c>
      <c r="K3893" t="str">
        <f t="shared" si="60"/>
        <v>Compressor Engines</v>
      </c>
    </row>
    <row r="3894" spans="1:11" x14ac:dyDescent="0.2">
      <c r="A3894" s="159" t="str">
        <f>'Permitted Sources'!A3144</f>
        <v>WYDEQ Permitted Sources</v>
      </c>
      <c r="B3894">
        <f>'Permitted Sources'!B3144</f>
        <v>56</v>
      </c>
      <c r="C3894" s="159">
        <f>'Permitted Sources'!D3144</f>
        <v>56005</v>
      </c>
      <c r="D3894" s="159">
        <f>'Permitted Sources'!E3144</f>
        <v>20200253</v>
      </c>
      <c r="E3894" t="str">
        <f>'Permitted Sources'!H3144</f>
        <v>Compressor Engines</v>
      </c>
      <c r="F3894" s="67">
        <f>'Permitted Sources'!I3144</f>
        <v>0.73739624478239285</v>
      </c>
      <c r="G3894" s="67">
        <f>'Permitted Sources'!J3144</f>
        <v>0.88609134965410474</v>
      </c>
      <c r="H3894" s="67">
        <f>'Permitted Sources'!K3144</f>
        <v>2.6582740489623142</v>
      </c>
      <c r="I3894" s="67">
        <f>'Permitted Sources'!L3144</f>
        <v>0</v>
      </c>
      <c r="J3894" s="67">
        <f>'Permitted Sources'!M3144</f>
        <v>7.8950739254180719E-5</v>
      </c>
      <c r="K3894" t="str">
        <f t="shared" si="60"/>
        <v>Compressor Engines</v>
      </c>
    </row>
    <row r="3895" spans="1:11" x14ac:dyDescent="0.2">
      <c r="A3895" s="159" t="str">
        <f>'Permitted Sources'!A3145</f>
        <v>WYDEQ Permitted Sources</v>
      </c>
      <c r="B3895">
        <f>'Permitted Sources'!B3145</f>
        <v>56</v>
      </c>
      <c r="C3895" s="159">
        <f>'Permitted Sources'!D3145</f>
        <v>56005</v>
      </c>
      <c r="D3895" s="159">
        <f>'Permitted Sources'!E3145</f>
        <v>20200253</v>
      </c>
      <c r="E3895" t="str">
        <f>'Permitted Sources'!H3145</f>
        <v>Compressor Engines</v>
      </c>
      <c r="F3895" s="67">
        <f>'Permitted Sources'!I3145</f>
        <v>1.0595252515699094</v>
      </c>
      <c r="G3895" s="67">
        <f>'Permitted Sources'!J3145</f>
        <v>1.7361508639951195</v>
      </c>
      <c r="H3895" s="67">
        <f>'Permitted Sources'!K3145</f>
        <v>3.4433658802569873</v>
      </c>
      <c r="I3895" s="67">
        <f>'Permitted Sources'!L3145</f>
        <v>0</v>
      </c>
      <c r="J3895" s="67">
        <f>'Permitted Sources'!M3145</f>
        <v>2.5781840330327526E-4</v>
      </c>
      <c r="K3895" t="str">
        <f t="shared" si="60"/>
        <v>Compressor Engines</v>
      </c>
    </row>
    <row r="3896" spans="1:11" x14ac:dyDescent="0.2">
      <c r="A3896" s="159" t="str">
        <f>'Permitted Sources'!A3146</f>
        <v>WYDEQ Permitted Sources</v>
      </c>
      <c r="B3896">
        <f>'Permitted Sources'!B3146</f>
        <v>56</v>
      </c>
      <c r="C3896" s="159">
        <f>'Permitted Sources'!D3146</f>
        <v>56005</v>
      </c>
      <c r="D3896" s="159">
        <f>'Permitted Sources'!E3146</f>
        <v>20200253</v>
      </c>
      <c r="E3896" t="str">
        <f>'Permitted Sources'!H3146</f>
        <v>Compressor Engines</v>
      </c>
      <c r="F3896" s="67">
        <f>'Permitted Sources'!I3146</f>
        <v>1.6615719918315486</v>
      </c>
      <c r="G3896" s="67">
        <f>'Permitted Sources'!J3146</f>
        <v>7.6793310516933833</v>
      </c>
      <c r="H3896" s="67">
        <f>'Permitted Sources'!K3146</f>
        <v>9.2919905725489915</v>
      </c>
      <c r="I3896" s="67">
        <f>'Permitted Sources'!L3146</f>
        <v>0</v>
      </c>
      <c r="J3896" s="67">
        <f>'Permitted Sources'!M3146</f>
        <v>6.8422839670588033E-4</v>
      </c>
      <c r="K3896" t="str">
        <f t="shared" si="60"/>
        <v>Compressor Engines</v>
      </c>
    </row>
    <row r="3897" spans="1:11" x14ac:dyDescent="0.2">
      <c r="A3897" s="159" t="str">
        <f>'Permitted Sources'!A3147</f>
        <v>WYDEQ Permitted Sources</v>
      </c>
      <c r="B3897">
        <f>'Permitted Sources'!B3147</f>
        <v>56</v>
      </c>
      <c r="C3897" s="159">
        <f>'Permitted Sources'!D3147</f>
        <v>56005</v>
      </c>
      <c r="D3897" s="159">
        <f>'Permitted Sources'!E3147</f>
        <v>20200253</v>
      </c>
      <c r="E3897" t="str">
        <f>'Permitted Sources'!H3147</f>
        <v>Compressor Engines</v>
      </c>
      <c r="F3897" s="67">
        <f>'Permitted Sources'!I3147</f>
        <v>1.0219866972191425</v>
      </c>
      <c r="G3897" s="67">
        <f>'Permitted Sources'!J3147</f>
        <v>7.223936115240404</v>
      </c>
      <c r="H3897" s="67">
        <f>'Permitted Sources'!K3147</f>
        <v>11.486058423232242</v>
      </c>
      <c r="I3897" s="67">
        <f>'Permitted Sources'!L3147</f>
        <v>0</v>
      </c>
      <c r="J3897" s="67">
        <f>'Permitted Sources'!M3147</f>
        <v>6.4365270786791997E-4</v>
      </c>
      <c r="K3897" t="str">
        <f t="shared" si="60"/>
        <v>Compressor Engines</v>
      </c>
    </row>
    <row r="3898" spans="1:11" x14ac:dyDescent="0.2">
      <c r="A3898" s="159" t="str">
        <f>'Permitted Sources'!A3148</f>
        <v>WYDEQ Permitted Sources</v>
      </c>
      <c r="B3898">
        <f>'Permitted Sources'!B3148</f>
        <v>56</v>
      </c>
      <c r="C3898" s="159">
        <f>'Permitted Sources'!D3148</f>
        <v>56005</v>
      </c>
      <c r="D3898" s="159">
        <f>'Permitted Sources'!E3148</f>
        <v>20200253</v>
      </c>
      <c r="E3898" t="str">
        <f>'Permitted Sources'!H3148</f>
        <v>Compressor Engines</v>
      </c>
      <c r="F3898" s="67">
        <f>'Permitted Sources'!I3148</f>
        <v>1.0336526024652615</v>
      </c>
      <c r="G3898" s="67">
        <f>'Permitted Sources'!J3148</f>
        <v>4.9683498448637122</v>
      </c>
      <c r="H3898" s="67">
        <f>'Permitted Sources'!K3148</f>
        <v>5.7136023215932683</v>
      </c>
      <c r="I3898" s="67">
        <f>'Permitted Sources'!L3148</f>
        <v>0</v>
      </c>
      <c r="J3898" s="67">
        <f>'Permitted Sources'!M3148</f>
        <v>4.4267997117735671E-4</v>
      </c>
      <c r="K3898" t="str">
        <f t="shared" si="60"/>
        <v>Compressor Engines</v>
      </c>
    </row>
    <row r="3899" spans="1:11" x14ac:dyDescent="0.2">
      <c r="A3899" s="159" t="str">
        <f>'Permitted Sources'!A3149</f>
        <v>WYDEQ Permitted Sources</v>
      </c>
      <c r="B3899">
        <f>'Permitted Sources'!B3149</f>
        <v>56</v>
      </c>
      <c r="C3899" s="159">
        <f>'Permitted Sources'!D3149</f>
        <v>56005</v>
      </c>
      <c r="D3899" s="159">
        <f>'Permitted Sources'!E3149</f>
        <v>20200253</v>
      </c>
      <c r="E3899" t="str">
        <f>'Permitted Sources'!H3149</f>
        <v>Compressor Engines</v>
      </c>
      <c r="F3899" s="67">
        <f>'Permitted Sources'!I3149</f>
        <v>17.925597693116845</v>
      </c>
      <c r="G3899" s="67">
        <f>'Permitted Sources'!J3149</f>
        <v>10.770136928170642</v>
      </c>
      <c r="H3899" s="67">
        <f>'Permitted Sources'!K3149</f>
        <v>32.310410784511923</v>
      </c>
      <c r="I3899" s="67">
        <f>'Permitted Sources'!L3149</f>
        <v>0</v>
      </c>
      <c r="J3899" s="67">
        <f>'Permitted Sources'!M3149</f>
        <v>9.5961920030000411E-4</v>
      </c>
      <c r="K3899" t="str">
        <f t="shared" si="60"/>
        <v>Compressor Engines</v>
      </c>
    </row>
    <row r="3900" spans="1:11" x14ac:dyDescent="0.2">
      <c r="A3900" s="159" t="str">
        <f>'Permitted Sources'!A3150</f>
        <v>WYDEQ Permitted Sources</v>
      </c>
      <c r="B3900">
        <f>'Permitted Sources'!B3150</f>
        <v>56</v>
      </c>
      <c r="C3900" s="159">
        <f>'Permitted Sources'!D3150</f>
        <v>56005</v>
      </c>
      <c r="D3900" s="159">
        <f>'Permitted Sources'!E3150</f>
        <v>20200253</v>
      </c>
      <c r="E3900" t="str">
        <f>'Permitted Sources'!H3150</f>
        <v>Compressor Engines</v>
      </c>
      <c r="F3900" s="67">
        <f>'Permitted Sources'!I3150</f>
        <v>6.452217141845936</v>
      </c>
      <c r="G3900" s="67">
        <f>'Permitted Sources'!J3150</f>
        <v>7.7532993094734159</v>
      </c>
      <c r="H3900" s="67">
        <f>'Permitted Sources'!K3150</f>
        <v>15.506598618946832</v>
      </c>
      <c r="I3900" s="67">
        <f>'Permitted Sources'!L3150</f>
        <v>0</v>
      </c>
      <c r="J3900" s="67">
        <f>'Permitted Sources'!M3150</f>
        <v>6.9081896847408126E-4</v>
      </c>
      <c r="K3900" t="str">
        <f t="shared" si="60"/>
        <v>Compressor Engines</v>
      </c>
    </row>
    <row r="3901" spans="1:11" x14ac:dyDescent="0.2">
      <c r="A3901" s="159" t="str">
        <f>'Permitted Sources'!A3151</f>
        <v>WYDEQ Permitted Sources</v>
      </c>
      <c r="B3901">
        <f>'Permitted Sources'!B3151</f>
        <v>56</v>
      </c>
      <c r="C3901" s="159">
        <f>'Permitted Sources'!D3151</f>
        <v>56005</v>
      </c>
      <c r="D3901" s="159">
        <f>'Permitted Sources'!E3151</f>
        <v>20200253</v>
      </c>
      <c r="E3901" t="str">
        <f>'Permitted Sources'!H3151</f>
        <v>Compressor Engines</v>
      </c>
      <c r="F3901" s="67">
        <f>'Permitted Sources'!I3151</f>
        <v>0.66524583634894319</v>
      </c>
      <c r="G3901" s="67">
        <f>'Permitted Sources'!J3151</f>
        <v>0.79939189432156954</v>
      </c>
      <c r="H3901" s="67">
        <f>'Permitted Sources'!K3151</f>
        <v>1.5987837886431391</v>
      </c>
      <c r="I3901" s="67">
        <f>'Permitted Sources'!L3151</f>
        <v>0</v>
      </c>
      <c r="J3901" s="67">
        <f>'Permitted Sources'!M3151</f>
        <v>7.1225817784051831E-5</v>
      </c>
      <c r="K3901" t="str">
        <f t="shared" si="60"/>
        <v>Compressor Engines</v>
      </c>
    </row>
    <row r="3902" spans="1:11" x14ac:dyDescent="0.2">
      <c r="A3902" s="159" t="str">
        <f>'Permitted Sources'!A3152</f>
        <v>WYDEQ Permitted Sources</v>
      </c>
      <c r="B3902">
        <f>'Permitted Sources'!B3152</f>
        <v>56</v>
      </c>
      <c r="C3902" s="159">
        <f>'Permitted Sources'!D3152</f>
        <v>56005</v>
      </c>
      <c r="D3902" s="159">
        <f>'Permitted Sources'!E3152</f>
        <v>20200253</v>
      </c>
      <c r="E3902" t="str">
        <f>'Permitted Sources'!H3152</f>
        <v>Compressor Engines</v>
      </c>
      <c r="F3902" s="67">
        <f>'Permitted Sources'!I3152</f>
        <v>6.3483883602530131</v>
      </c>
      <c r="G3902" s="67">
        <f>'Permitted Sources'!J3152</f>
        <v>7.6285335734589008</v>
      </c>
      <c r="H3902" s="67">
        <f>'Permitted Sources'!K3152</f>
        <v>15.257067146917802</v>
      </c>
      <c r="I3902" s="67">
        <f>'Permitted Sources'!L3152</f>
        <v>0</v>
      </c>
      <c r="J3902" s="67">
        <f>'Permitted Sources'!M3152</f>
        <v>6.7970234139518796E-4</v>
      </c>
      <c r="K3902" t="str">
        <f t="shared" si="60"/>
        <v>Compressor Engines</v>
      </c>
    </row>
    <row r="3903" spans="1:11" x14ac:dyDescent="0.2">
      <c r="A3903" s="159" t="str">
        <f>'Permitted Sources'!A3153</f>
        <v>WYDEQ Permitted Sources</v>
      </c>
      <c r="B3903">
        <f>'Permitted Sources'!B3153</f>
        <v>56</v>
      </c>
      <c r="C3903" s="159">
        <f>'Permitted Sources'!D3153</f>
        <v>56005</v>
      </c>
      <c r="D3903" s="159">
        <f>'Permitted Sources'!E3153</f>
        <v>20200253</v>
      </c>
      <c r="E3903" t="str">
        <f>'Permitted Sources'!H3153</f>
        <v>Compressor Engines</v>
      </c>
      <c r="F3903" s="67">
        <f>'Permitted Sources'!I3153</f>
        <v>5.213079964266738</v>
      </c>
      <c r="G3903" s="67">
        <f>'Permitted Sources'!J3153</f>
        <v>7.7336932652425636</v>
      </c>
      <c r="H3903" s="67">
        <f>'Permitted Sources'!K3153</f>
        <v>12.451246157040528</v>
      </c>
      <c r="I3903" s="67">
        <f>'Permitted Sources'!L3153</f>
        <v>0</v>
      </c>
      <c r="J3903" s="67">
        <f>'Permitted Sources'!M3153</f>
        <v>6.8907206993311246E-4</v>
      </c>
      <c r="K3903" t="str">
        <f t="shared" si="60"/>
        <v>Compressor Engines</v>
      </c>
    </row>
    <row r="3904" spans="1:11" x14ac:dyDescent="0.2">
      <c r="A3904" s="159" t="str">
        <f>'Permitted Sources'!A3154</f>
        <v>WYDEQ Permitted Sources</v>
      </c>
      <c r="B3904">
        <f>'Permitted Sources'!B3154</f>
        <v>56</v>
      </c>
      <c r="C3904" s="159">
        <f>'Permitted Sources'!D3154</f>
        <v>56009</v>
      </c>
      <c r="D3904" s="159">
        <f>'Permitted Sources'!E3154</f>
        <v>20200253</v>
      </c>
      <c r="E3904" t="str">
        <f>'Permitted Sources'!H3154</f>
        <v>Compressor Engines</v>
      </c>
      <c r="F3904" s="67">
        <f>'Permitted Sources'!I3154</f>
        <v>0</v>
      </c>
      <c r="G3904" s="67">
        <f>'Permitted Sources'!J3154</f>
        <v>0</v>
      </c>
      <c r="H3904" s="67">
        <f>'Permitted Sources'!K3154</f>
        <v>0</v>
      </c>
      <c r="I3904" s="67">
        <f>'Permitted Sources'!L3154</f>
        <v>0</v>
      </c>
      <c r="J3904" s="67">
        <f>'Permitted Sources'!M3154</f>
        <v>0</v>
      </c>
      <c r="K3904" t="str">
        <f t="shared" si="60"/>
        <v>Compressor Engines</v>
      </c>
    </row>
    <row r="3905" spans="1:11" x14ac:dyDescent="0.2">
      <c r="A3905" s="159" t="str">
        <f>'Permitted Sources'!A3155</f>
        <v>WYDEQ Permitted Sources</v>
      </c>
      <c r="B3905">
        <f>'Permitted Sources'!B3155</f>
        <v>56</v>
      </c>
      <c r="C3905" s="159">
        <f>'Permitted Sources'!D3155</f>
        <v>56009</v>
      </c>
      <c r="D3905" s="159">
        <f>'Permitted Sources'!E3155</f>
        <v>20200253</v>
      </c>
      <c r="E3905" t="str">
        <f>'Permitted Sources'!H3155</f>
        <v>Compressor Engines</v>
      </c>
      <c r="F3905" s="67">
        <f>'Permitted Sources'!I3155</f>
        <v>0</v>
      </c>
      <c r="G3905" s="67">
        <f>'Permitted Sources'!J3155</f>
        <v>0</v>
      </c>
      <c r="H3905" s="67">
        <f>'Permitted Sources'!K3155</f>
        <v>0</v>
      </c>
      <c r="I3905" s="67">
        <f>'Permitted Sources'!L3155</f>
        <v>0</v>
      </c>
      <c r="J3905" s="67">
        <f>'Permitted Sources'!M3155</f>
        <v>0</v>
      </c>
      <c r="K3905" t="str">
        <f t="shared" si="60"/>
        <v>Compressor Engines</v>
      </c>
    </row>
    <row r="3906" spans="1:11" x14ac:dyDescent="0.2">
      <c r="A3906" s="159" t="str">
        <f>'Permitted Sources'!A3156</f>
        <v>WYDEQ Permitted Sources</v>
      </c>
      <c r="B3906">
        <f>'Permitted Sources'!B3156</f>
        <v>56</v>
      </c>
      <c r="C3906" s="159">
        <f>'Permitted Sources'!D3156</f>
        <v>56009</v>
      </c>
      <c r="D3906" s="159">
        <f>'Permitted Sources'!E3156</f>
        <v>20200253</v>
      </c>
      <c r="E3906" t="str">
        <f>'Permitted Sources'!H3156</f>
        <v>Compressor Engines</v>
      </c>
      <c r="F3906" s="67">
        <f>'Permitted Sources'!I3156</f>
        <v>0</v>
      </c>
      <c r="G3906" s="67">
        <f>'Permitted Sources'!J3156</f>
        <v>0</v>
      </c>
      <c r="H3906" s="67">
        <f>'Permitted Sources'!K3156</f>
        <v>0</v>
      </c>
      <c r="I3906" s="67">
        <f>'Permitted Sources'!L3156</f>
        <v>0</v>
      </c>
      <c r="J3906" s="67">
        <f>'Permitted Sources'!M3156</f>
        <v>0</v>
      </c>
      <c r="K3906" t="str">
        <f t="shared" si="60"/>
        <v>Compressor Engines</v>
      </c>
    </row>
    <row r="3907" spans="1:11" x14ac:dyDescent="0.2">
      <c r="A3907" s="159" t="str">
        <f>'Permitted Sources'!A3157</f>
        <v>WYDEQ Permitted Sources</v>
      </c>
      <c r="B3907">
        <f>'Permitted Sources'!B3157</f>
        <v>56</v>
      </c>
      <c r="C3907" s="159">
        <f>'Permitted Sources'!D3157</f>
        <v>56019</v>
      </c>
      <c r="D3907" s="159">
        <f>'Permitted Sources'!E3157</f>
        <v>20200253</v>
      </c>
      <c r="E3907" t="str">
        <f>'Permitted Sources'!H3157</f>
        <v>Compressor Engines</v>
      </c>
      <c r="F3907" s="67">
        <f>'Permitted Sources'!I3157</f>
        <v>4.3163505080497808</v>
      </c>
      <c r="G3907" s="67">
        <f>'Permitted Sources'!J3157</f>
        <v>3.4578250832532897</v>
      </c>
      <c r="H3907" s="67">
        <f>'Permitted Sources'!K3157</f>
        <v>1.7289125416266449</v>
      </c>
      <c r="I3907" s="67">
        <f>'Permitted Sources'!L3157</f>
        <v>0</v>
      </c>
      <c r="J3907" s="67">
        <f>'Permitted Sources'!M3157</f>
        <v>3.0809221491786811E-4</v>
      </c>
      <c r="K3907" t="str">
        <f t="shared" si="60"/>
        <v>Compressor Engines</v>
      </c>
    </row>
    <row r="3908" spans="1:11" x14ac:dyDescent="0.2">
      <c r="A3908" s="159" t="str">
        <f>'Permitted Sources'!A3158</f>
        <v>WYDEQ Permitted Sources</v>
      </c>
      <c r="B3908">
        <f>'Permitted Sources'!B3158</f>
        <v>56</v>
      </c>
      <c r="C3908" s="159">
        <f>'Permitted Sources'!D3158</f>
        <v>56019</v>
      </c>
      <c r="D3908" s="159">
        <f>'Permitted Sources'!E3158</f>
        <v>20200253</v>
      </c>
      <c r="E3908" t="str">
        <f>'Permitted Sources'!H3158</f>
        <v>Compressor Engines</v>
      </c>
      <c r="F3908" s="67">
        <f>'Permitted Sources'!I3158</f>
        <v>3.4507045284528641</v>
      </c>
      <c r="G3908" s="67">
        <f>'Permitted Sources'!J3158</f>
        <v>2.7643567525685331</v>
      </c>
      <c r="H3908" s="67">
        <f>'Permitted Sources'!K3158</f>
        <v>1.3821783762842665</v>
      </c>
      <c r="I3908" s="67">
        <f>'Permitted Sources'!L3158</f>
        <v>0</v>
      </c>
      <c r="J3908" s="67">
        <f>'Permitted Sources'!M3158</f>
        <v>2.4630418665385625E-4</v>
      </c>
      <c r="K3908" t="str">
        <f t="shared" si="60"/>
        <v>Compressor Engines</v>
      </c>
    </row>
    <row r="3909" spans="1:11" x14ac:dyDescent="0.2">
      <c r="A3909" s="159" t="str">
        <f>'Permitted Sources'!A3159</f>
        <v>WYDEQ Permitted Sources</v>
      </c>
      <c r="B3909">
        <f>'Permitted Sources'!B3159</f>
        <v>56</v>
      </c>
      <c r="C3909" s="159">
        <f>'Permitted Sources'!D3159</f>
        <v>56019</v>
      </c>
      <c r="D3909" s="159">
        <f>'Permitted Sources'!E3159</f>
        <v>20200253</v>
      </c>
      <c r="E3909" t="str">
        <f>'Permitted Sources'!H3159</f>
        <v>Compressor Engines</v>
      </c>
      <c r="F3909" s="67">
        <f>'Permitted Sources'!I3159</f>
        <v>2.6125917168319277</v>
      </c>
      <c r="G3909" s="67">
        <f>'Permitted Sources'!J3159</f>
        <v>2.0929452216434852</v>
      </c>
      <c r="H3909" s="67">
        <f>'Permitted Sources'!K3159</f>
        <v>1.0464726108217426</v>
      </c>
      <c r="I3909" s="67">
        <f>'Permitted Sources'!L3159</f>
        <v>0</v>
      </c>
      <c r="J3909" s="67">
        <f>'Permitted Sources'!M3159</f>
        <v>1.8648141924843448E-4</v>
      </c>
      <c r="K3909" t="str">
        <f t="shared" si="60"/>
        <v>Compressor Engines</v>
      </c>
    </row>
    <row r="3910" spans="1:11" x14ac:dyDescent="0.2">
      <c r="A3910" s="159" t="str">
        <f>'Permitted Sources'!A3160</f>
        <v>WYDEQ Permitted Sources</v>
      </c>
      <c r="B3910">
        <f>'Permitted Sources'!B3160</f>
        <v>56</v>
      </c>
      <c r="C3910" s="159">
        <f>'Permitted Sources'!D3160</f>
        <v>56019</v>
      </c>
      <c r="D3910" s="159">
        <f>'Permitted Sources'!E3160</f>
        <v>20200253</v>
      </c>
      <c r="E3910" t="str">
        <f>'Permitted Sources'!H3160</f>
        <v>Compressor Engines</v>
      </c>
      <c r="F3910" s="67">
        <f>'Permitted Sources'!I3160</f>
        <v>0.34828993968268945</v>
      </c>
      <c r="G3910" s="67">
        <f>'Permitted Sources'!J3160</f>
        <v>0.27901480369436421</v>
      </c>
      <c r="H3910" s="67">
        <f>'Permitted Sources'!K3160</f>
        <v>0.13950740184718211</v>
      </c>
      <c r="I3910" s="67">
        <f>'Permitted Sources'!L3160</f>
        <v>0</v>
      </c>
      <c r="J3910" s="67">
        <f>'Permitted Sources'!M3160</f>
        <v>2.4860219009167849E-5</v>
      </c>
      <c r="K3910" t="str">
        <f t="shared" si="60"/>
        <v>Compressor Engines</v>
      </c>
    </row>
    <row r="3911" spans="1:11" x14ac:dyDescent="0.2">
      <c r="A3911" s="159" t="str">
        <f>'Permitted Sources'!A3161</f>
        <v>WYDEQ Permitted Sources</v>
      </c>
      <c r="B3911">
        <f>'Permitted Sources'!B3161</f>
        <v>56</v>
      </c>
      <c r="C3911" s="159">
        <f>'Permitted Sources'!D3161</f>
        <v>56019</v>
      </c>
      <c r="D3911" s="159">
        <f>'Permitted Sources'!E3161</f>
        <v>20200253</v>
      </c>
      <c r="E3911" t="str">
        <f>'Permitted Sources'!H3161</f>
        <v>Compressor Engines</v>
      </c>
      <c r="F3911" s="67">
        <f>'Permitted Sources'!I3161</f>
        <v>1.2395024324001593</v>
      </c>
      <c r="G3911" s="67">
        <f>'Permitted Sources'!J3161</f>
        <v>0.99296444844170795</v>
      </c>
      <c r="H3911" s="67">
        <f>'Permitted Sources'!K3161</f>
        <v>0.49648222422085397</v>
      </c>
      <c r="I3911" s="67">
        <f>'Permitted Sources'!L3161</f>
        <v>0</v>
      </c>
      <c r="J3911" s="67">
        <f>'Permitted Sources'!M3161</f>
        <v>8.8473132356156164E-5</v>
      </c>
      <c r="K3911" t="str">
        <f t="shared" ref="K3911:K3974" si="61">IF(E3911="Unpermitted Fugitives","Fugitives",IF(E3911="Natural Gas Processing Facilities, Pump Seals","Fugitives",IF(E3911="Natural Gas Production, All Equipt Leak Fugitives","Fugitives",IF(E3911="External Combustion Boilers","Heaters",IF(E3911="Permitted Tank Losses","Condensate tank ",IF(E3911="Permitted Fugitives","Fugitives",IF(E3911="Process Heaters","Heaters",E3911)))))))</f>
        <v>Compressor Engines</v>
      </c>
    </row>
    <row r="3912" spans="1:11" x14ac:dyDescent="0.2">
      <c r="A3912" s="159" t="str">
        <f>'Permitted Sources'!A3162</f>
        <v>WYDEQ Permitted Sources</v>
      </c>
      <c r="B3912">
        <f>'Permitted Sources'!B3162</f>
        <v>56</v>
      </c>
      <c r="C3912" s="159">
        <f>'Permitted Sources'!D3162</f>
        <v>56005</v>
      </c>
      <c r="D3912" s="159">
        <f>'Permitted Sources'!E3162</f>
        <v>20200253</v>
      </c>
      <c r="E3912" t="str">
        <f>'Permitted Sources'!H3162</f>
        <v>Compressor Engines</v>
      </c>
      <c r="F3912" s="67">
        <f>'Permitted Sources'!I3162</f>
        <v>5.6667550577888814</v>
      </c>
      <c r="G3912" s="67">
        <f>'Permitted Sources'!J3162</f>
        <v>7.5660552214700001</v>
      </c>
      <c r="H3912" s="67">
        <f>'Permitted Sources'!K3162</f>
        <v>0.30264220885879994</v>
      </c>
      <c r="I3912" s="67">
        <f>'Permitted Sources'!L3162</f>
        <v>0</v>
      </c>
      <c r="J3912" s="67">
        <f>'Permitted Sources'!M3162</f>
        <v>6.7413552023297711E-4</v>
      </c>
      <c r="K3912" t="str">
        <f t="shared" si="61"/>
        <v>Compressor Engines</v>
      </c>
    </row>
    <row r="3913" spans="1:11" x14ac:dyDescent="0.2">
      <c r="A3913" s="159" t="str">
        <f>'Permitted Sources'!A3163</f>
        <v>WYDEQ Permitted Sources</v>
      </c>
      <c r="B3913">
        <f>'Permitted Sources'!B3163</f>
        <v>56</v>
      </c>
      <c r="C3913" s="159">
        <f>'Permitted Sources'!D3163</f>
        <v>56005</v>
      </c>
      <c r="D3913" s="159">
        <f>'Permitted Sources'!E3163</f>
        <v>20200253</v>
      </c>
      <c r="E3913" t="str">
        <f>'Permitted Sources'!H3163</f>
        <v>Compressor Engines</v>
      </c>
      <c r="F3913" s="67">
        <f>'Permitted Sources'!I3163</f>
        <v>1.13664704563467</v>
      </c>
      <c r="G3913" s="67">
        <f>'Permitted Sources'!J3163</f>
        <v>0.91056707694878891</v>
      </c>
      <c r="H3913" s="67">
        <f>'Permitted Sources'!K3163</f>
        <v>0.45528353847439446</v>
      </c>
      <c r="I3913" s="67">
        <f>'Permitted Sources'!L3163</f>
        <v>0</v>
      </c>
      <c r="J3913" s="67">
        <f>'Permitted Sources'!M3163</f>
        <v>8.1131526556137064E-5</v>
      </c>
      <c r="K3913" t="str">
        <f t="shared" si="61"/>
        <v>Compressor Engines</v>
      </c>
    </row>
    <row r="3914" spans="1:11" x14ac:dyDescent="0.2">
      <c r="A3914" s="159" t="str">
        <f>'Permitted Sources'!A3164</f>
        <v>WYDEQ Permitted Sources</v>
      </c>
      <c r="B3914">
        <f>'Permitted Sources'!B3164</f>
        <v>56</v>
      </c>
      <c r="C3914" s="159">
        <f>'Permitted Sources'!D3164</f>
        <v>56005</v>
      </c>
      <c r="D3914" s="159">
        <f>'Permitted Sources'!E3164</f>
        <v>20200253</v>
      </c>
      <c r="E3914" t="str">
        <f>'Permitted Sources'!H3164</f>
        <v>Compressor Engines</v>
      </c>
      <c r="F3914" s="67">
        <f>'Permitted Sources'!I3164</f>
        <v>5.1018496738145487</v>
      </c>
      <c r="G3914" s="67">
        <f>'Permitted Sources'!J3164</f>
        <v>7.6632897427772297</v>
      </c>
      <c r="H3914" s="67">
        <f>'Permitted Sources'!K3164</f>
        <v>0.53643028199440612</v>
      </c>
      <c r="I3914" s="67">
        <f>'Permitted Sources'!L3164</f>
        <v>0</v>
      </c>
      <c r="J3914" s="67">
        <f>'Permitted Sources'!M3164</f>
        <v>6.827991160814513E-4</v>
      </c>
      <c r="K3914" t="str">
        <f t="shared" si="61"/>
        <v>Compressor Engines</v>
      </c>
    </row>
    <row r="3915" spans="1:11" x14ac:dyDescent="0.2">
      <c r="A3915" s="159" t="str">
        <f>'Permitted Sources'!A3165</f>
        <v>WYDEQ Permitted Sources</v>
      </c>
      <c r="B3915">
        <f>'Permitted Sources'!B3165</f>
        <v>56</v>
      </c>
      <c r="C3915" s="159">
        <f>'Permitted Sources'!D3165</f>
        <v>56005</v>
      </c>
      <c r="D3915" s="159">
        <f>'Permitted Sources'!E3165</f>
        <v>20200253</v>
      </c>
      <c r="E3915" t="str">
        <f>'Permitted Sources'!H3165</f>
        <v>Compressor Engines</v>
      </c>
      <c r="F3915" s="67">
        <f>'Permitted Sources'!I3165</f>
        <v>0.99027512710228893</v>
      </c>
      <c r="G3915" s="67">
        <f>'Permitted Sources'!J3165</f>
        <v>7.069779985302687</v>
      </c>
      <c r="H3915" s="67">
        <f>'Permitted Sources'!K3165</f>
        <v>2.7299150438297501</v>
      </c>
      <c r="I3915" s="67">
        <f>'Permitted Sources'!L3165</f>
        <v>0</v>
      </c>
      <c r="J3915" s="67">
        <f>'Permitted Sources'!M3165</f>
        <v>6.236805907826429E-4</v>
      </c>
      <c r="K3915" t="str">
        <f t="shared" si="61"/>
        <v>Compressor Engines</v>
      </c>
    </row>
    <row r="3916" spans="1:11" x14ac:dyDescent="0.2">
      <c r="A3916" s="159" t="str">
        <f>'Permitted Sources'!A3166</f>
        <v>WYDEQ Permitted Sources</v>
      </c>
      <c r="B3916">
        <f>'Permitted Sources'!B3166</f>
        <v>56</v>
      </c>
      <c r="C3916" s="159">
        <f>'Permitted Sources'!D3166</f>
        <v>56005</v>
      </c>
      <c r="D3916" s="159">
        <f>'Permitted Sources'!E3166</f>
        <v>20200253</v>
      </c>
      <c r="E3916" t="str">
        <f>'Permitted Sources'!H3166</f>
        <v>Compressor Engines</v>
      </c>
      <c r="F3916" s="67">
        <f>'Permitted Sources'!I3166</f>
        <v>8.7490316305781644</v>
      </c>
      <c r="G3916" s="67">
        <f>'Permitted Sources'!J3166</f>
        <v>8.4106110391090692</v>
      </c>
      <c r="H3916" s="67">
        <f>'Permitted Sources'!K3166</f>
        <v>0</v>
      </c>
      <c r="I3916" s="67">
        <f>'Permitted Sources'!L3166</f>
        <v>0</v>
      </c>
      <c r="J3916" s="67">
        <f>'Permitted Sources'!M3166</f>
        <v>7.493854435846178E-4</v>
      </c>
      <c r="K3916" t="str">
        <f t="shared" si="61"/>
        <v>Compressor Engines</v>
      </c>
    </row>
    <row r="3917" spans="1:11" x14ac:dyDescent="0.2">
      <c r="A3917" s="159" t="str">
        <f>'Permitted Sources'!A3167</f>
        <v>WYDEQ Permitted Sources</v>
      </c>
      <c r="B3917">
        <f>'Permitted Sources'!B3167</f>
        <v>56</v>
      </c>
      <c r="C3917" s="159">
        <f>'Permitted Sources'!D3167</f>
        <v>56005</v>
      </c>
      <c r="D3917" s="159">
        <f>'Permitted Sources'!E3167</f>
        <v>20200253</v>
      </c>
      <c r="E3917" t="str">
        <f>'Permitted Sources'!H3167</f>
        <v>Compressor Engines</v>
      </c>
      <c r="F3917" s="67">
        <f>'Permitted Sources'!I3167</f>
        <v>13.114210801604106</v>
      </c>
      <c r="G3917" s="67">
        <f>'Permitted Sources'!J3167</f>
        <v>10.505784220324243</v>
      </c>
      <c r="H3917" s="67">
        <f>'Permitted Sources'!K3167</f>
        <v>5.2528921101621213</v>
      </c>
      <c r="I3917" s="67">
        <f>'Permitted Sources'!L3167</f>
        <v>0</v>
      </c>
      <c r="J3917" s="67">
        <f>'Permitted Sources'!M3167</f>
        <v>9.3606537403088984E-4</v>
      </c>
      <c r="K3917" t="str">
        <f t="shared" si="61"/>
        <v>Compressor Engines</v>
      </c>
    </row>
    <row r="3918" spans="1:11" x14ac:dyDescent="0.2">
      <c r="A3918" s="159" t="str">
        <f>'Permitted Sources'!A3168</f>
        <v>WYDEQ Permitted Sources</v>
      </c>
      <c r="B3918">
        <f>'Permitted Sources'!B3168</f>
        <v>56</v>
      </c>
      <c r="C3918" s="159">
        <f>'Permitted Sources'!D3168</f>
        <v>56005</v>
      </c>
      <c r="D3918" s="159">
        <f>'Permitted Sources'!E3168</f>
        <v>20200253</v>
      </c>
      <c r="E3918" t="str">
        <f>'Permitted Sources'!H3168</f>
        <v>Compressor Engines</v>
      </c>
      <c r="F3918" s="67">
        <f>'Permitted Sources'!I3168</f>
        <v>4.8569027453537563</v>
      </c>
      <c r="G3918" s="67">
        <f>'Permitted Sources'!J3168</f>
        <v>15.358662103386767</v>
      </c>
      <c r="H3918" s="67">
        <f>'Permitted Sources'!K3168</f>
        <v>12.286929682709411</v>
      </c>
      <c r="I3918" s="67">
        <f>'Permitted Sources'!L3168</f>
        <v>0</v>
      </c>
      <c r="J3918" s="67">
        <f>'Permitted Sources'!M3168</f>
        <v>1.3684567934117607E-3</v>
      </c>
      <c r="K3918" t="str">
        <f t="shared" si="61"/>
        <v>Compressor Engines</v>
      </c>
    </row>
    <row r="3919" spans="1:11" x14ac:dyDescent="0.2">
      <c r="A3919" s="159" t="str">
        <f>'Permitted Sources'!A3169</f>
        <v>WYDEQ Permitted Sources</v>
      </c>
      <c r="B3919">
        <f>'Permitted Sources'!B3169</f>
        <v>56</v>
      </c>
      <c r="C3919" s="159">
        <f>'Permitted Sources'!D3169</f>
        <v>56005</v>
      </c>
      <c r="D3919" s="159">
        <f>'Permitted Sources'!E3169</f>
        <v>20200253</v>
      </c>
      <c r="E3919" t="str">
        <f>'Permitted Sources'!H3169</f>
        <v>Compressor Engines</v>
      </c>
      <c r="F3919" s="67">
        <f>'Permitted Sources'!I3169</f>
        <v>4.066765717431613</v>
      </c>
      <c r="G3919" s="67">
        <f>'Permitted Sources'!J3169</f>
        <v>15.271326088176604</v>
      </c>
      <c r="H3919" s="67">
        <f>'Permitted Sources'!K3169</f>
        <v>9.9263619573147928</v>
      </c>
      <c r="I3919" s="67">
        <f>'Permitted Sources'!L3169</f>
        <v>0</v>
      </c>
      <c r="J3919" s="67">
        <f>'Permitted Sources'!M3169</f>
        <v>1.3606751544565352E-3</v>
      </c>
      <c r="K3919" t="str">
        <f t="shared" si="61"/>
        <v>Compressor Engines</v>
      </c>
    </row>
    <row r="3920" spans="1:11" x14ac:dyDescent="0.2">
      <c r="A3920" s="159" t="str">
        <f>'Permitted Sources'!A3170</f>
        <v>WYDEQ Permitted Sources</v>
      </c>
      <c r="B3920">
        <f>'Permitted Sources'!B3170</f>
        <v>56</v>
      </c>
      <c r="C3920" s="159">
        <f>'Permitted Sources'!D3170</f>
        <v>56005</v>
      </c>
      <c r="D3920" s="159">
        <f>'Permitted Sources'!E3170</f>
        <v>20200253</v>
      </c>
      <c r="E3920" t="str">
        <f>'Permitted Sources'!H3170</f>
        <v>Compressor Engines</v>
      </c>
      <c r="F3920" s="67">
        <f>'Permitted Sources'!I3170</f>
        <v>0</v>
      </c>
      <c r="G3920" s="67">
        <f>'Permitted Sources'!J3170</f>
        <v>0</v>
      </c>
      <c r="H3920" s="67">
        <f>'Permitted Sources'!K3170</f>
        <v>0</v>
      </c>
      <c r="I3920" s="67">
        <f>'Permitted Sources'!L3170</f>
        <v>0</v>
      </c>
      <c r="J3920" s="67">
        <f>'Permitted Sources'!M3170</f>
        <v>0</v>
      </c>
      <c r="K3920" t="str">
        <f t="shared" si="61"/>
        <v>Compressor Engines</v>
      </c>
    </row>
    <row r="3921" spans="1:11" x14ac:dyDescent="0.2">
      <c r="A3921" s="159" t="str">
        <f>'Permitted Sources'!A3171</f>
        <v>WYDEQ Permitted Sources</v>
      </c>
      <c r="B3921">
        <f>'Permitted Sources'!B3171</f>
        <v>56</v>
      </c>
      <c r="C3921" s="159">
        <f>'Permitted Sources'!D3171</f>
        <v>56005</v>
      </c>
      <c r="D3921" s="159">
        <f>'Permitted Sources'!E3171</f>
        <v>20200253</v>
      </c>
      <c r="E3921" t="str">
        <f>'Permitted Sources'!H3171</f>
        <v>Compressor Engines</v>
      </c>
      <c r="F3921" s="67">
        <f>'Permitted Sources'!I3171</f>
        <v>26.637806215313425</v>
      </c>
      <c r="G3921" s="67">
        <f>'Permitted Sources'!J3171</f>
        <v>0.93893915014186113</v>
      </c>
      <c r="H3921" s="67">
        <f>'Permitted Sources'!K3171</f>
        <v>8.1943780376016964</v>
      </c>
      <c r="I3921" s="67">
        <f>'Permitted Sources'!L3171</f>
        <v>0</v>
      </c>
      <c r="J3921" s="67">
        <f>'Permitted Sources'!M3171</f>
        <v>4.296221881710393E-4</v>
      </c>
      <c r="K3921" t="str">
        <f t="shared" si="61"/>
        <v>Compressor Engines</v>
      </c>
    </row>
    <row r="3922" spans="1:11" x14ac:dyDescent="0.2">
      <c r="A3922" s="159" t="str">
        <f>'Permitted Sources'!A3172</f>
        <v>WYDEQ Permitted Sources</v>
      </c>
      <c r="B3922">
        <f>'Permitted Sources'!B3172</f>
        <v>56</v>
      </c>
      <c r="C3922" s="159">
        <f>'Permitted Sources'!D3172</f>
        <v>56005</v>
      </c>
      <c r="D3922" s="159">
        <f>'Permitted Sources'!E3172</f>
        <v>20200253</v>
      </c>
      <c r="E3922" t="str">
        <f>'Permitted Sources'!H3172</f>
        <v>Compressor Engines</v>
      </c>
      <c r="F3922" s="67">
        <f>'Permitted Sources'!I3172</f>
        <v>3.964034554386958</v>
      </c>
      <c r="G3922" s="67">
        <f>'Permitted Sources'!J3172</f>
        <v>13.60965018362411</v>
      </c>
      <c r="H3922" s="67">
        <f>'Permitted Sources'!K3172</f>
        <v>13.201360678115385</v>
      </c>
      <c r="I3922" s="67">
        <f>'Permitted Sources'!L3172</f>
        <v>0</v>
      </c>
      <c r="J3922" s="67">
        <f>'Permitted Sources'!M3172</f>
        <v>1.2126198313609079E-3</v>
      </c>
      <c r="K3922" t="str">
        <f t="shared" si="61"/>
        <v>Compressor Engines</v>
      </c>
    </row>
    <row r="3923" spans="1:11" x14ac:dyDescent="0.2">
      <c r="A3923" s="159" t="str">
        <f>'Permitted Sources'!A3173</f>
        <v>WYDEQ Permitted Sources</v>
      </c>
      <c r="B3923">
        <f>'Permitted Sources'!B3173</f>
        <v>56</v>
      </c>
      <c r="C3923" s="159">
        <f>'Permitted Sources'!D3173</f>
        <v>56005</v>
      </c>
      <c r="D3923" s="159">
        <f>'Permitted Sources'!E3173</f>
        <v>20200253</v>
      </c>
      <c r="E3923" t="str">
        <f>'Permitted Sources'!H3173</f>
        <v>Compressor Engines</v>
      </c>
      <c r="F3923" s="67">
        <f>'Permitted Sources'!I3173</f>
        <v>12.314155299766865</v>
      </c>
      <c r="G3923" s="67">
        <f>'Permitted Sources'!J3173</f>
        <v>10.569493254743218</v>
      </c>
      <c r="H3923" s="67">
        <f>'Permitted Sources'!K3173</f>
        <v>0.31708479764229652</v>
      </c>
      <c r="I3923" s="67">
        <f>'Permitted Sources'!L3173</f>
        <v>0</v>
      </c>
      <c r="J3923" s="67">
        <f>'Permitted Sources'!M3173</f>
        <v>9.4174184899762042E-4</v>
      </c>
      <c r="K3923" t="str">
        <f t="shared" si="61"/>
        <v>Compressor Engines</v>
      </c>
    </row>
    <row r="3924" spans="1:11" x14ac:dyDescent="0.2">
      <c r="A3924" s="159" t="str">
        <f>'Permitted Sources'!A3174</f>
        <v>WYDEQ Permitted Sources</v>
      </c>
      <c r="B3924">
        <f>'Permitted Sources'!B3174</f>
        <v>56</v>
      </c>
      <c r="C3924" s="159">
        <f>'Permitted Sources'!D3174</f>
        <v>56005</v>
      </c>
      <c r="D3924" s="159">
        <f>'Permitted Sources'!E3174</f>
        <v>20200253</v>
      </c>
      <c r="E3924" t="str">
        <f>'Permitted Sources'!H3174</f>
        <v>Compressor Engines</v>
      </c>
      <c r="F3924" s="67">
        <f>'Permitted Sources'!I3174</f>
        <v>0.40300399941138865</v>
      </c>
      <c r="G3924" s="67">
        <f>'Permitted Sources'!J3174</f>
        <v>4.8426929250205228</v>
      </c>
      <c r="H3924" s="67">
        <f>'Permitted Sources'!K3174</f>
        <v>4.8426929250205228</v>
      </c>
      <c r="I3924" s="67">
        <f>'Permitted Sources'!L3174</f>
        <v>0</v>
      </c>
      <c r="J3924" s="67">
        <f>'Permitted Sources'!M3174</f>
        <v>4.314839396193285E-4</v>
      </c>
      <c r="K3924" t="str">
        <f t="shared" si="61"/>
        <v>Compressor Engines</v>
      </c>
    </row>
    <row r="3925" spans="1:11" x14ac:dyDescent="0.2">
      <c r="A3925" s="159" t="str">
        <f>'Permitted Sources'!A3175</f>
        <v>WYDEQ Permitted Sources</v>
      </c>
      <c r="B3925">
        <f>'Permitted Sources'!B3175</f>
        <v>56</v>
      </c>
      <c r="C3925" s="159">
        <f>'Permitted Sources'!D3175</f>
        <v>56005</v>
      </c>
      <c r="D3925" s="159">
        <f>'Permitted Sources'!E3175</f>
        <v>20200253</v>
      </c>
      <c r="E3925" t="str">
        <f>'Permitted Sources'!H3175</f>
        <v>Compressor Engines</v>
      </c>
      <c r="F3925" s="67">
        <f>'Permitted Sources'!I3175</f>
        <v>0.73174569884536289</v>
      </c>
      <c r="G3925" s="67">
        <f>'Permitted Sources'!J3175</f>
        <v>0.87930137762610394</v>
      </c>
      <c r="H3925" s="67">
        <f>'Permitted Sources'!K3175</f>
        <v>2.6379041328783117</v>
      </c>
      <c r="I3925" s="67">
        <f>'Permitted Sources'!L3175</f>
        <v>0</v>
      </c>
      <c r="J3925" s="67">
        <f>'Permitted Sources'!M3175</f>
        <v>7.8345752746485867E-5</v>
      </c>
      <c r="K3925" t="str">
        <f t="shared" si="61"/>
        <v>Compressor Engines</v>
      </c>
    </row>
    <row r="3926" spans="1:11" x14ac:dyDescent="0.2">
      <c r="A3926" s="159" t="str">
        <f>'Permitted Sources'!A3176</f>
        <v>WYDEQ Permitted Sources</v>
      </c>
      <c r="B3926">
        <f>'Permitted Sources'!B3176</f>
        <v>56</v>
      </c>
      <c r="C3926" s="159">
        <f>'Permitted Sources'!D3176</f>
        <v>56005</v>
      </c>
      <c r="D3926" s="159">
        <f>'Permitted Sources'!E3176</f>
        <v>20200253</v>
      </c>
      <c r="E3926" t="str">
        <f>'Permitted Sources'!H3176</f>
        <v>Compressor Engines</v>
      </c>
      <c r="F3926" s="67">
        <f>'Permitted Sources'!I3176</f>
        <v>3.5708413153587371</v>
      </c>
      <c r="G3926" s="67">
        <f>'Permitted Sources'!J3176</f>
        <v>5.5011504624359002</v>
      </c>
      <c r="H3926" s="67">
        <f>'Permitted Sources'!K3176</f>
        <v>0</v>
      </c>
      <c r="I3926" s="67">
        <f>'Permitted Sources'!L3176</f>
        <v>0</v>
      </c>
      <c r="J3926" s="67">
        <f>'Permitted Sources'!M3176</f>
        <v>4.9015250620303868E-4</v>
      </c>
      <c r="K3926" t="str">
        <f t="shared" si="61"/>
        <v>Compressor Engines</v>
      </c>
    </row>
    <row r="3927" spans="1:11" x14ac:dyDescent="0.2">
      <c r="A3927" s="159" t="str">
        <f>'Permitted Sources'!A3177</f>
        <v>WYDEQ Permitted Sources</v>
      </c>
      <c r="B3927">
        <f>'Permitted Sources'!B3177</f>
        <v>56</v>
      </c>
      <c r="C3927" s="159">
        <f>'Permitted Sources'!D3177</f>
        <v>56005</v>
      </c>
      <c r="D3927" s="159">
        <f>'Permitted Sources'!E3177</f>
        <v>20200253</v>
      </c>
      <c r="E3927" t="str">
        <f>'Permitted Sources'!H3177</f>
        <v>Compressor Engines</v>
      </c>
      <c r="F3927" s="67">
        <f>'Permitted Sources'!I3177</f>
        <v>2.4253096691358902</v>
      </c>
      <c r="G3927" s="67">
        <f>'Permitted Sources'!J3177</f>
        <v>3.689076677463186</v>
      </c>
      <c r="H3927" s="67">
        <f>'Permitted Sources'!K3177</f>
        <v>5.5705057829694109</v>
      </c>
      <c r="I3927" s="67">
        <f>'Permitted Sources'!L3177</f>
        <v>0</v>
      </c>
      <c r="J3927" s="67">
        <f>'Permitted Sources'!M3177</f>
        <v>3.2869673196196989E-4</v>
      </c>
      <c r="K3927" t="str">
        <f t="shared" si="61"/>
        <v>Compressor Engines</v>
      </c>
    </row>
    <row r="3928" spans="1:11" x14ac:dyDescent="0.2">
      <c r="A3928" s="159" t="str">
        <f>'Permitted Sources'!A3178</f>
        <v>WYDEQ Permitted Sources</v>
      </c>
      <c r="B3928">
        <f>'Permitted Sources'!B3178</f>
        <v>56</v>
      </c>
      <c r="C3928" s="159">
        <f>'Permitted Sources'!D3178</f>
        <v>56005</v>
      </c>
      <c r="D3928" s="159">
        <f>'Permitted Sources'!E3178</f>
        <v>20200253</v>
      </c>
      <c r="E3928" t="str">
        <f>'Permitted Sources'!H3178</f>
        <v>Compressor Engines</v>
      </c>
      <c r="F3928" s="67">
        <f>'Permitted Sources'!I3178</f>
        <v>3.2932783762720463</v>
      </c>
      <c r="G3928" s="67">
        <f>'Permitted Sources'!J3178</f>
        <v>7.759537596274142</v>
      </c>
      <c r="H3928" s="67">
        <f>'Permitted Sources'!K3178</f>
        <v>14.122358425218936</v>
      </c>
      <c r="I3928" s="67">
        <f>'Permitted Sources'!L3178</f>
        <v>0</v>
      </c>
      <c r="J3928" s="67">
        <f>'Permitted Sources'!M3178</f>
        <v>6.9137479982802599E-4</v>
      </c>
      <c r="K3928" t="str">
        <f t="shared" si="61"/>
        <v>Compressor Engines</v>
      </c>
    </row>
    <row r="3929" spans="1:11" x14ac:dyDescent="0.2">
      <c r="A3929" s="159" t="str">
        <f>'Permitted Sources'!A3179</f>
        <v>WYDEQ Permitted Sources</v>
      </c>
      <c r="B3929">
        <f>'Permitted Sources'!B3179</f>
        <v>56</v>
      </c>
      <c r="C3929" s="159">
        <f>'Permitted Sources'!D3179</f>
        <v>56019</v>
      </c>
      <c r="D3929" s="159">
        <f>'Permitted Sources'!E3179</f>
        <v>20200253</v>
      </c>
      <c r="E3929" t="str">
        <f>'Permitted Sources'!H3179</f>
        <v>Compressor Engines</v>
      </c>
      <c r="F3929" s="67">
        <f>'Permitted Sources'!I3179</f>
        <v>4.1301711997092667</v>
      </c>
      <c r="G3929" s="67">
        <f>'Permitted Sources'!J3179</f>
        <v>4.9630154730892144</v>
      </c>
      <c r="H3929" s="67">
        <f>'Permitted Sources'!K3179</f>
        <v>2.4815077365446072</v>
      </c>
      <c r="I3929" s="67">
        <f>'Permitted Sources'!L3179</f>
        <v>0</v>
      </c>
      <c r="J3929" s="67">
        <f>'Permitted Sources'!M3179</f>
        <v>4.4220467865224895E-4</v>
      </c>
      <c r="K3929" t="str">
        <f t="shared" si="61"/>
        <v>Compressor Engines</v>
      </c>
    </row>
    <row r="3930" spans="1:11" x14ac:dyDescent="0.2">
      <c r="A3930" s="159" t="str">
        <f>'Permitted Sources'!A3180</f>
        <v>WYDEQ Permitted Sources</v>
      </c>
      <c r="B3930">
        <f>'Permitted Sources'!B3180</f>
        <v>56</v>
      </c>
      <c r="C3930" s="159">
        <f>'Permitted Sources'!D3180</f>
        <v>56019</v>
      </c>
      <c r="D3930" s="159">
        <f>'Permitted Sources'!E3180</f>
        <v>20200253</v>
      </c>
      <c r="E3930" t="str">
        <f>'Permitted Sources'!H3180</f>
        <v>Compressor Engines</v>
      </c>
      <c r="F3930" s="67">
        <f>'Permitted Sources'!I3180</f>
        <v>4.3097658562375365</v>
      </c>
      <c r="G3930" s="67">
        <f>'Permitted Sources'!J3180</f>
        <v>5.1788251856010552</v>
      </c>
      <c r="H3930" s="67">
        <f>'Permitted Sources'!K3180</f>
        <v>2.5894125928005276</v>
      </c>
      <c r="I3930" s="67">
        <f>'Permitted Sources'!L3180</f>
        <v>0</v>
      </c>
      <c r="J3930" s="67">
        <f>'Permitted Sources'!M3180</f>
        <v>4.61433324037054E-4</v>
      </c>
      <c r="K3930" t="str">
        <f t="shared" si="61"/>
        <v>Compressor Engines</v>
      </c>
    </row>
    <row r="3931" spans="1:11" x14ac:dyDescent="0.2">
      <c r="A3931" s="159" t="str">
        <f>'Permitted Sources'!A3181</f>
        <v>WYDEQ Permitted Sources</v>
      </c>
      <c r="B3931">
        <f>'Permitted Sources'!B3181</f>
        <v>56</v>
      </c>
      <c r="C3931" s="159">
        <f>'Permitted Sources'!D3181</f>
        <v>56005</v>
      </c>
      <c r="D3931" s="159">
        <f>'Permitted Sources'!E3181</f>
        <v>20200253</v>
      </c>
      <c r="E3931" t="str">
        <f>'Permitted Sources'!H3181</f>
        <v>Compressor Engines</v>
      </c>
      <c r="F3931" s="67">
        <f>'Permitted Sources'!I3181</f>
        <v>0.89856394127132611</v>
      </c>
      <c r="G3931" s="67">
        <f>'Permitted Sources'!J3181</f>
        <v>4.1529166416259908</v>
      </c>
      <c r="H3931" s="67">
        <f>'Permitted Sources'!K3181</f>
        <v>3.5715083117983517</v>
      </c>
      <c r="I3931" s="67">
        <f>'Permitted Sources'!L3181</f>
        <v>0</v>
      </c>
      <c r="J3931" s="67">
        <f>'Permitted Sources'!M3181</f>
        <v>3.7002487276887577E-4</v>
      </c>
      <c r="K3931" t="str">
        <f t="shared" si="61"/>
        <v>Compressor Engines</v>
      </c>
    </row>
    <row r="3932" spans="1:11" x14ac:dyDescent="0.2">
      <c r="A3932" s="159" t="str">
        <f>'Permitted Sources'!A3182</f>
        <v>WYDEQ Permitted Sources</v>
      </c>
      <c r="B3932">
        <f>'Permitted Sources'!B3182</f>
        <v>56</v>
      </c>
      <c r="C3932" s="159">
        <f>'Permitted Sources'!D3182</f>
        <v>56005</v>
      </c>
      <c r="D3932" s="159">
        <f>'Permitted Sources'!E3182</f>
        <v>20200253</v>
      </c>
      <c r="E3932" t="str">
        <f>'Permitted Sources'!H3182</f>
        <v>Compressor Engines</v>
      </c>
      <c r="F3932" s="67">
        <f>'Permitted Sources'!I3182</f>
        <v>5.9352981363440263</v>
      </c>
      <c r="G3932" s="67">
        <f>'Permitted Sources'!J3182</f>
        <v>7.1321441808868675</v>
      </c>
      <c r="H3932" s="67">
        <f>'Permitted Sources'!K3182</f>
        <v>14.264288361773735</v>
      </c>
      <c r="I3932" s="67">
        <f>'Permitted Sources'!L3182</f>
        <v>0</v>
      </c>
      <c r="J3932" s="67">
        <f>'Permitted Sources'!M3182</f>
        <v>6.3547404651701986E-4</v>
      </c>
      <c r="K3932" t="str">
        <f t="shared" si="61"/>
        <v>Compressor Engines</v>
      </c>
    </row>
    <row r="3933" spans="1:11" x14ac:dyDescent="0.2">
      <c r="A3933" s="159" t="str">
        <f>'Permitted Sources'!A3183</f>
        <v>WYDEQ Permitted Sources</v>
      </c>
      <c r="B3933">
        <f>'Permitted Sources'!B3183</f>
        <v>56</v>
      </c>
      <c r="C3933" s="159">
        <f>'Permitted Sources'!D3183</f>
        <v>56005</v>
      </c>
      <c r="D3933" s="159">
        <f>'Permitted Sources'!E3183</f>
        <v>20200253</v>
      </c>
      <c r="E3933" t="str">
        <f>'Permitted Sources'!H3183</f>
        <v>Compressor Engines</v>
      </c>
      <c r="F3933" s="67">
        <f>'Permitted Sources'!I3183</f>
        <v>6.4396093612239387</v>
      </c>
      <c r="G3933" s="67">
        <f>'Permitted Sources'!J3183</f>
        <v>7.7381491843859393</v>
      </c>
      <c r="H3933" s="67">
        <f>'Permitted Sources'!K3183</f>
        <v>15.476298368771879</v>
      </c>
      <c r="I3933" s="67">
        <f>'Permitted Sources'!L3183</f>
        <v>0</v>
      </c>
      <c r="J3933" s="67">
        <f>'Permitted Sources'!M3183</f>
        <v>6.8946909232878715E-4</v>
      </c>
      <c r="K3933" t="str">
        <f t="shared" si="61"/>
        <v>Compressor Engines</v>
      </c>
    </row>
    <row r="3934" spans="1:11" x14ac:dyDescent="0.2">
      <c r="A3934" s="159" t="str">
        <f>'Permitted Sources'!A3184</f>
        <v>WYDEQ Permitted Sources</v>
      </c>
      <c r="B3934">
        <f>'Permitted Sources'!B3184</f>
        <v>56</v>
      </c>
      <c r="C3934" s="159">
        <f>'Permitted Sources'!D3184</f>
        <v>56005</v>
      </c>
      <c r="D3934" s="159">
        <f>'Permitted Sources'!E3184</f>
        <v>20200253</v>
      </c>
      <c r="E3934" t="str">
        <f>'Permitted Sources'!H3184</f>
        <v>Compressor Engines</v>
      </c>
      <c r="F3934" s="67">
        <f>'Permitted Sources'!I3184</f>
        <v>6.4277432147561759</v>
      </c>
      <c r="G3934" s="67">
        <f>'Permitted Sources'!J3184</f>
        <v>7.7238902431271379</v>
      </c>
      <c r="H3934" s="67">
        <f>'Permitted Sources'!K3184</f>
        <v>15.447780486254276</v>
      </c>
      <c r="I3934" s="67">
        <f>'Permitted Sources'!L3184</f>
        <v>0</v>
      </c>
      <c r="J3934" s="67">
        <f>'Permitted Sources'!M3184</f>
        <v>6.8819862066262795E-4</v>
      </c>
      <c r="K3934" t="str">
        <f t="shared" si="61"/>
        <v>Compressor Engines</v>
      </c>
    </row>
    <row r="3935" spans="1:11" x14ac:dyDescent="0.2">
      <c r="A3935" s="159" t="str">
        <f>'Permitted Sources'!A3185</f>
        <v>WYDEQ Permitted Sources</v>
      </c>
      <c r="B3935">
        <f>'Permitted Sources'!B3185</f>
        <v>56</v>
      </c>
      <c r="C3935" s="159">
        <f>'Permitted Sources'!D3185</f>
        <v>56005</v>
      </c>
      <c r="D3935" s="159">
        <f>'Permitted Sources'!E3185</f>
        <v>20200253</v>
      </c>
      <c r="E3935" t="str">
        <f>'Permitted Sources'!H3185</f>
        <v>Compressor Engines</v>
      </c>
      <c r="F3935" s="67">
        <f>'Permitted Sources'!I3185</f>
        <v>11.399976427957681</v>
      </c>
      <c r="G3935" s="67">
        <f>'Permitted Sources'!J3185</f>
        <v>13.698768566491619</v>
      </c>
      <c r="H3935" s="67">
        <f>'Permitted Sources'!K3185</f>
        <v>27.397537132983238</v>
      </c>
      <c r="I3935" s="67">
        <f>'Permitted Sources'!L3185</f>
        <v>0</v>
      </c>
      <c r="J3935" s="67">
        <f>'Permitted Sources'!M3185</f>
        <v>1.2205602792744032E-3</v>
      </c>
      <c r="K3935" t="str">
        <f t="shared" si="61"/>
        <v>Compressor Engines</v>
      </c>
    </row>
    <row r="3936" spans="1:11" x14ac:dyDescent="0.2">
      <c r="A3936" s="159" t="str">
        <f>'Permitted Sources'!A3186</f>
        <v>WYDEQ Permitted Sources</v>
      </c>
      <c r="B3936">
        <f>'Permitted Sources'!B3186</f>
        <v>56</v>
      </c>
      <c r="C3936" s="159">
        <f>'Permitted Sources'!D3186</f>
        <v>56005</v>
      </c>
      <c r="D3936" s="159">
        <f>'Permitted Sources'!E3186</f>
        <v>20200253</v>
      </c>
      <c r="E3936" t="str">
        <f>'Permitted Sources'!H3186</f>
        <v>Compressor Engines</v>
      </c>
      <c r="F3936" s="67">
        <f>'Permitted Sources'!I3186</f>
        <v>3.5401535535338495</v>
      </c>
      <c r="G3936" s="67">
        <f>'Permitted Sources'!J3186</f>
        <v>7.7345844490712388</v>
      </c>
      <c r="H3936" s="67">
        <f>'Permitted Sources'!K3186</f>
        <v>9.8229222503204721</v>
      </c>
      <c r="I3936" s="67">
        <f>'Permitted Sources'!L3186</f>
        <v>0</v>
      </c>
      <c r="J3936" s="67">
        <f>'Permitted Sources'!M3186</f>
        <v>6.8915147441224749E-4</v>
      </c>
      <c r="K3936" t="str">
        <f t="shared" si="61"/>
        <v>Compressor Engines</v>
      </c>
    </row>
    <row r="3937" spans="1:11" x14ac:dyDescent="0.2">
      <c r="A3937" s="159" t="str">
        <f>'Permitted Sources'!A3187</f>
        <v>EPA Permitted Sources</v>
      </c>
      <c r="B3937">
        <f>'Permitted Sources'!B3187</f>
        <v>30</v>
      </c>
      <c r="C3937" s="159">
        <f>'Permitted Sources'!D3187</f>
        <v>30003</v>
      </c>
      <c r="D3937" s="159">
        <f>'Permitted Sources'!E3187</f>
        <v>20200202</v>
      </c>
      <c r="E3937" t="str">
        <f>'Permitted Sources'!H3187</f>
        <v>Generator</v>
      </c>
      <c r="F3937" s="67">
        <f>'Permitted Sources'!I3187</f>
        <v>45.221993719678252</v>
      </c>
      <c r="G3937" s="67">
        <f>'Permitted Sources'!J3187</f>
        <v>1.5811885915971415</v>
      </c>
      <c r="H3937" s="67">
        <f>'Permitted Sources'!K3187</f>
        <v>4.6885679107358724</v>
      </c>
      <c r="I3937" s="67">
        <f>'Permitted Sources'!L3187</f>
        <v>1.3749466013888188E-2</v>
      </c>
      <c r="J3937" s="67">
        <f>'Permitted Sources'!M3187</f>
        <v>0.1099957281111055</v>
      </c>
      <c r="K3937" t="str">
        <f t="shared" si="61"/>
        <v>Generator</v>
      </c>
    </row>
    <row r="3938" spans="1:11" x14ac:dyDescent="0.2">
      <c r="A3938" s="159" t="str">
        <f>'Permitted Sources'!A3188</f>
        <v>EPA Permitted Sources</v>
      </c>
      <c r="B3938">
        <f>'Permitted Sources'!B3188</f>
        <v>30</v>
      </c>
      <c r="C3938" s="159">
        <f>'Permitted Sources'!D3188</f>
        <v>30003</v>
      </c>
      <c r="D3938" s="159">
        <f>'Permitted Sources'!E3188</f>
        <v>20200202</v>
      </c>
      <c r="E3938" t="str">
        <f>'Permitted Sources'!H3188</f>
        <v>Generator</v>
      </c>
      <c r="F3938" s="67">
        <f>'Permitted Sources'!I3188</f>
        <v>59.328945849927528</v>
      </c>
      <c r="G3938" s="67">
        <f>'Permitted Sources'!J3188</f>
        <v>1.7324327177499117</v>
      </c>
      <c r="H3938" s="67">
        <f>'Permitted Sources'!K3188</f>
        <v>2.3786576204026564</v>
      </c>
      <c r="I3938" s="67">
        <f>'Permitted Sources'!L3188</f>
        <v>1.3749466013888188E-2</v>
      </c>
      <c r="J3938" s="67">
        <f>'Permitted Sources'!M3188</f>
        <v>0.13749466013888187</v>
      </c>
      <c r="K3938" t="str">
        <f t="shared" si="61"/>
        <v>Generator</v>
      </c>
    </row>
    <row r="3939" spans="1:11" x14ac:dyDescent="0.2">
      <c r="A3939" s="159" t="str">
        <f>'Permitted Sources'!A3189</f>
        <v>EPA Permitted Sources</v>
      </c>
      <c r="B3939">
        <f>'Permitted Sources'!B3189</f>
        <v>30</v>
      </c>
      <c r="C3939" s="159">
        <f>'Permitted Sources'!D3189</f>
        <v>30003</v>
      </c>
      <c r="D3939" s="159">
        <f>'Permitted Sources'!E3189</f>
        <v>20200202</v>
      </c>
      <c r="E3939" t="str">
        <f>'Permitted Sources'!H3189</f>
        <v>Generator</v>
      </c>
      <c r="F3939" s="67">
        <f>'Permitted Sources'!I3189</f>
        <v>59.328945849927528</v>
      </c>
      <c r="G3939" s="67">
        <f>'Permitted Sources'!J3189</f>
        <v>1.7186832517360235</v>
      </c>
      <c r="H3939" s="67">
        <f>'Permitted Sources'!K3189</f>
        <v>21.22917552544336</v>
      </c>
      <c r="I3939" s="67">
        <f>'Permitted Sources'!L3189</f>
        <v>1.3749466013888188E-2</v>
      </c>
      <c r="J3939" s="67">
        <f>'Permitted Sources'!M3189</f>
        <v>0.17874305818054645</v>
      </c>
      <c r="K3939" t="str">
        <f t="shared" si="61"/>
        <v>Generator</v>
      </c>
    </row>
    <row r="3940" spans="1:11" x14ac:dyDescent="0.2">
      <c r="A3940" s="159" t="str">
        <f>'Permitted Sources'!A3190</f>
        <v>EPA Permitted Sources</v>
      </c>
      <c r="B3940">
        <f>'Permitted Sources'!B3190</f>
        <v>30</v>
      </c>
      <c r="C3940" s="159">
        <f>'Permitted Sources'!D3190</f>
        <v>30003</v>
      </c>
      <c r="D3940" s="159">
        <f>'Permitted Sources'!E3190</f>
        <v>20200202</v>
      </c>
      <c r="E3940" t="str">
        <f>'Permitted Sources'!H3190</f>
        <v>Generator</v>
      </c>
      <c r="F3940" s="67">
        <f>'Permitted Sources'!I3190</f>
        <v>52.261720318788996</v>
      </c>
      <c r="G3940" s="67">
        <f>'Permitted Sources'!J3190</f>
        <v>1.5261907275415889</v>
      </c>
      <c r="H3940" s="67">
        <f>'Permitted Sources'!K3190</f>
        <v>87.102867197981666</v>
      </c>
      <c r="I3940" s="67">
        <f>'Permitted Sources'!L3190</f>
        <v>1.3749466013888188E-2</v>
      </c>
      <c r="J3940" s="67">
        <f>'Permitted Sources'!M3190</f>
        <v>0.15124412615277005</v>
      </c>
      <c r="K3940" t="str">
        <f t="shared" si="61"/>
        <v>Generator</v>
      </c>
    </row>
    <row r="3941" spans="1:11" x14ac:dyDescent="0.2">
      <c r="A3941" s="159" t="str">
        <f>'Permitted Sources'!A3191</f>
        <v>EPA Permitted Sources</v>
      </c>
      <c r="B3941">
        <f>'Permitted Sources'!B3191</f>
        <v>30</v>
      </c>
      <c r="C3941" s="159">
        <f>'Permitted Sources'!D3191</f>
        <v>30003</v>
      </c>
      <c r="D3941" s="159">
        <f>'Permitted Sources'!E3191</f>
        <v>20200202</v>
      </c>
      <c r="E3941" t="str">
        <f>'Permitted Sources'!H3191</f>
        <v>Generator</v>
      </c>
      <c r="F3941" s="67">
        <f>'Permitted Sources'!I3191</f>
        <v>0</v>
      </c>
      <c r="G3941" s="67">
        <f>'Permitted Sources'!J3191</f>
        <v>0</v>
      </c>
      <c r="H3941" s="67">
        <f>'Permitted Sources'!K3191</f>
        <v>2.7498932027776375E-2</v>
      </c>
      <c r="I3941" s="67">
        <f>'Permitted Sources'!L3191</f>
        <v>0</v>
      </c>
      <c r="J3941" s="67">
        <f>'Permitted Sources'!M3191</f>
        <v>0</v>
      </c>
      <c r="K3941" t="str">
        <f t="shared" si="61"/>
        <v>Generator</v>
      </c>
    </row>
    <row r="3942" spans="1:11" x14ac:dyDescent="0.2">
      <c r="A3942" s="159" t="str">
        <f>'Permitted Sources'!A3192</f>
        <v>EPA Permitted Sources</v>
      </c>
      <c r="B3942">
        <f>'Permitted Sources'!B3192</f>
        <v>30</v>
      </c>
      <c r="C3942" s="159">
        <f>'Permitted Sources'!D3192</f>
        <v>30003</v>
      </c>
      <c r="D3942" s="159" t="str">
        <f>'Permitted Sources'!E3192</f>
        <v>31088800</v>
      </c>
      <c r="E3942" t="str">
        <f>'Permitted Sources'!H3192</f>
        <v>Permitted Fugitives</v>
      </c>
      <c r="F3942" s="67">
        <f>'Permitted Sources'!I3192</f>
        <v>0</v>
      </c>
      <c r="G3942" s="67">
        <f>'Permitted Sources'!J3192</f>
        <v>0.26123985426387558</v>
      </c>
      <c r="H3942" s="67">
        <f>'Permitted Sources'!K3192</f>
        <v>0</v>
      </c>
      <c r="I3942" s="67">
        <f>'Permitted Sources'!L3192</f>
        <v>0</v>
      </c>
      <c r="J3942" s="67">
        <f>'Permitted Sources'!M3192</f>
        <v>0</v>
      </c>
      <c r="K3942" t="str">
        <f t="shared" si="61"/>
        <v>Fugitives</v>
      </c>
    </row>
    <row r="3943" spans="1:11" s="203" customFormat="1" x14ac:dyDescent="0.2">
      <c r="A3943" s="202" t="str">
        <f>'Permitted Sources'!A3193</f>
        <v>WYDEQ Permitted Sources</v>
      </c>
      <c r="B3943" s="203" t="str">
        <f>'Permitted Sources'!B3193</f>
        <v>56</v>
      </c>
      <c r="C3943" s="202" t="str">
        <f>'Permitted Sources'!D3193</f>
        <v>5602702</v>
      </c>
      <c r="D3943" s="202" t="str">
        <f>'Permitted Sources'!E3193</f>
        <v>20200254</v>
      </c>
      <c r="E3943" s="203" t="str">
        <f>'Permitted Sources'!H3193</f>
        <v>Compressor Engines</v>
      </c>
      <c r="F3943" s="204">
        <f>'Permitted Sources'!I3193</f>
        <v>5.3</v>
      </c>
      <c r="G3943" s="204">
        <f>'Permitted Sources'!J3193</f>
        <v>0.8</v>
      </c>
      <c r="H3943" s="204">
        <f>'Permitted Sources'!K3193</f>
        <v>0.7</v>
      </c>
      <c r="I3943" s="204">
        <f>'Permitted Sources'!L3193</f>
        <v>0</v>
      </c>
      <c r="J3943" s="204">
        <f>'Permitted Sources'!M3193</f>
        <v>0</v>
      </c>
      <c r="K3943" s="203" t="str">
        <f t="shared" si="61"/>
        <v>Compressor Engines</v>
      </c>
    </row>
    <row r="3944" spans="1:11" s="203" customFormat="1" x14ac:dyDescent="0.2">
      <c r="A3944" s="202" t="str">
        <f>'Permitted Sources'!A3194</f>
        <v>WYDEQ Permitted Sources</v>
      </c>
      <c r="B3944" s="203" t="str">
        <f>'Permitted Sources'!B3194</f>
        <v>56</v>
      </c>
      <c r="C3944" s="202" t="str">
        <f>'Permitted Sources'!D3194</f>
        <v>5602702</v>
      </c>
      <c r="D3944" s="202" t="str">
        <f>'Permitted Sources'!E3194</f>
        <v>20200253</v>
      </c>
      <c r="E3944" s="203" t="str">
        <f>'Permitted Sources'!H3194</f>
        <v>Compressor Engines</v>
      </c>
      <c r="F3944" s="204">
        <f>'Permitted Sources'!I3194</f>
        <v>1.1000000000000001</v>
      </c>
      <c r="G3944" s="204">
        <f>'Permitted Sources'!J3194</f>
        <v>0.6</v>
      </c>
      <c r="H3944" s="204">
        <f>'Permitted Sources'!K3194</f>
        <v>1.1000000000000001</v>
      </c>
      <c r="I3944" s="204">
        <f>'Permitted Sources'!L3194</f>
        <v>0</v>
      </c>
      <c r="J3944" s="204">
        <f>'Permitted Sources'!M3194</f>
        <v>0</v>
      </c>
      <c r="K3944" s="203" t="str">
        <f t="shared" si="61"/>
        <v>Compressor Engines</v>
      </c>
    </row>
    <row r="3945" spans="1:11" s="203" customFormat="1" x14ac:dyDescent="0.2">
      <c r="A3945" s="202" t="str">
        <f>'Permitted Sources'!A3195</f>
        <v>WYDEQ Permitted Sources</v>
      </c>
      <c r="B3945" s="203" t="str">
        <f>'Permitted Sources'!B3195</f>
        <v>56</v>
      </c>
      <c r="C3945" s="202" t="str">
        <f>'Permitted Sources'!D3195</f>
        <v>5602702</v>
      </c>
      <c r="D3945" s="202" t="str">
        <f>'Permitted Sources'!E3195</f>
        <v>40400312</v>
      </c>
      <c r="E3945" s="203" t="str">
        <f>'Permitted Sources'!H3195</f>
        <v>Permitted Tank Losses</v>
      </c>
      <c r="F3945" s="204">
        <f>'Permitted Sources'!I3195</f>
        <v>0</v>
      </c>
      <c r="G3945" s="204">
        <f>'Permitted Sources'!J3195</f>
        <v>0.5</v>
      </c>
      <c r="H3945" s="204">
        <f>'Permitted Sources'!K3195</f>
        <v>0</v>
      </c>
      <c r="I3945" s="204">
        <f>'Permitted Sources'!L3195</f>
        <v>0</v>
      </c>
      <c r="J3945" s="204">
        <f>'Permitted Sources'!M3195</f>
        <v>0</v>
      </c>
      <c r="K3945" s="203" t="str">
        <f t="shared" si="61"/>
        <v xml:space="preserve">Condensate tank </v>
      </c>
    </row>
    <row r="3946" spans="1:11" s="203" customFormat="1" x14ac:dyDescent="0.2">
      <c r="A3946" s="202" t="str">
        <f>'Permitted Sources'!A3196</f>
        <v>WYDEQ Permitted Sources</v>
      </c>
      <c r="B3946" s="203" t="str">
        <f>'Permitted Sources'!B3196</f>
        <v>56</v>
      </c>
      <c r="C3946" s="202" t="str">
        <f>'Permitted Sources'!D3196</f>
        <v>5602702</v>
      </c>
      <c r="D3946" s="202" t="str">
        <f>'Permitted Sources'!E3196</f>
        <v>31000220</v>
      </c>
      <c r="E3946" s="203" t="str">
        <f>'Permitted Sources'!H3196</f>
        <v>Fugitives</v>
      </c>
      <c r="F3946" s="204">
        <f>'Permitted Sources'!I3196</f>
        <v>0</v>
      </c>
      <c r="G3946" s="204">
        <f>'Permitted Sources'!J3196</f>
        <v>19.600000000000001</v>
      </c>
      <c r="H3946" s="204">
        <f>'Permitted Sources'!K3196</f>
        <v>0</v>
      </c>
      <c r="I3946" s="204">
        <f>'Permitted Sources'!L3196</f>
        <v>0</v>
      </c>
      <c r="J3946" s="204">
        <f>'Permitted Sources'!M3196</f>
        <v>0</v>
      </c>
      <c r="K3946" s="203" t="str">
        <f t="shared" si="61"/>
        <v>Fugitives</v>
      </c>
    </row>
    <row r="3947" spans="1:11" s="203" customFormat="1" x14ac:dyDescent="0.2">
      <c r="A3947" s="202" t="str">
        <f>'Permitted Sources'!A3197</f>
        <v>WYDEQ Permitted Sources</v>
      </c>
      <c r="B3947" s="203" t="str">
        <f>'Permitted Sources'!B3197</f>
        <v>56</v>
      </c>
      <c r="C3947" s="202" t="str">
        <f>'Permitted Sources'!D3197</f>
        <v>5602702</v>
      </c>
      <c r="D3947" s="202" t="str">
        <f>'Permitted Sources'!E3197</f>
        <v>31000228</v>
      </c>
      <c r="E3947" s="203" t="str">
        <f>'Permitted Sources'!H3197</f>
        <v>Dehydrator</v>
      </c>
      <c r="F3947" s="204">
        <f>'Permitted Sources'!I3197</f>
        <v>0.2</v>
      </c>
      <c r="G3947" s="204">
        <f>'Permitted Sources'!J3197</f>
        <v>0</v>
      </c>
      <c r="H3947" s="204">
        <f>'Permitted Sources'!K3197</f>
        <v>4.3799999999999999E-2</v>
      </c>
      <c r="I3947" s="204">
        <f>'Permitted Sources'!L3197</f>
        <v>0</v>
      </c>
      <c r="J3947" s="204">
        <f>'Permitted Sources'!M3197</f>
        <v>0</v>
      </c>
      <c r="K3947" s="203" t="str">
        <f t="shared" si="61"/>
        <v>Dehydrator</v>
      </c>
    </row>
    <row r="3948" spans="1:11" s="203" customFormat="1" x14ac:dyDescent="0.2">
      <c r="A3948" s="202" t="str">
        <f>'Permitted Sources'!A3198</f>
        <v>WYDEQ Permitted Sources</v>
      </c>
      <c r="B3948" s="203" t="str">
        <f>'Permitted Sources'!B3198</f>
        <v>56</v>
      </c>
      <c r="C3948" s="202" t="str">
        <f>'Permitted Sources'!D3198</f>
        <v>5602702</v>
      </c>
      <c r="D3948" s="202" t="str">
        <f>'Permitted Sources'!E3198</f>
        <v>31000299</v>
      </c>
      <c r="E3948" s="203" t="str">
        <f>'Permitted Sources'!H3198</f>
        <v>Other Not Classified</v>
      </c>
      <c r="F3948" s="204">
        <f>'Permitted Sources'!I3198</f>
        <v>0</v>
      </c>
      <c r="G3948" s="204">
        <f>'Permitted Sources'!J3198</f>
        <v>4</v>
      </c>
      <c r="H3948" s="204">
        <f>'Permitted Sources'!K3198</f>
        <v>0</v>
      </c>
      <c r="I3948" s="204">
        <f>'Permitted Sources'!L3198</f>
        <v>0</v>
      </c>
      <c r="J3948" s="204">
        <f>'Permitted Sources'!M3198</f>
        <v>0</v>
      </c>
      <c r="K3948" s="203" t="str">
        <f t="shared" si="61"/>
        <v>Other Not Classified</v>
      </c>
    </row>
    <row r="3949" spans="1:11" s="203" customFormat="1" x14ac:dyDescent="0.2">
      <c r="A3949" s="202" t="str">
        <f>'Permitted Sources'!A3199</f>
        <v>WYDEQ Permitted Sources</v>
      </c>
      <c r="B3949" s="203" t="str">
        <f>'Permitted Sources'!B3199</f>
        <v>56</v>
      </c>
      <c r="C3949" s="202" t="str">
        <f>'Permitted Sources'!D3199</f>
        <v>5602702</v>
      </c>
      <c r="D3949" s="202" t="str">
        <f>'Permitted Sources'!E3199</f>
        <v>20200254</v>
      </c>
      <c r="E3949" s="203" t="str">
        <f>'Permitted Sources'!H3199</f>
        <v>Compressor Engines</v>
      </c>
      <c r="F3949" s="204">
        <f>'Permitted Sources'!I3199</f>
        <v>5.117</v>
      </c>
      <c r="G3949" s="204">
        <f>'Permitted Sources'!J3199</f>
        <v>0</v>
      </c>
      <c r="H3949" s="204">
        <f>'Permitted Sources'!K3199</f>
        <v>0</v>
      </c>
      <c r="I3949" s="204">
        <f>'Permitted Sources'!L3199</f>
        <v>0</v>
      </c>
      <c r="J3949" s="204">
        <f>'Permitted Sources'!M3199</f>
        <v>0</v>
      </c>
      <c r="K3949" s="203" t="str">
        <f t="shared" si="61"/>
        <v>Compressor Engines</v>
      </c>
    </row>
    <row r="3950" spans="1:11" s="203" customFormat="1" x14ac:dyDescent="0.2">
      <c r="A3950" s="202" t="str">
        <f>'Permitted Sources'!A3200</f>
        <v>WYDEQ Permitted Sources</v>
      </c>
      <c r="B3950" s="203" t="str">
        <f>'Permitted Sources'!B3200</f>
        <v>56</v>
      </c>
      <c r="C3950" s="202" t="str">
        <f>'Permitted Sources'!D3200</f>
        <v>5603302</v>
      </c>
      <c r="D3950" s="202" t="str">
        <f>'Permitted Sources'!E3200</f>
        <v>20200254</v>
      </c>
      <c r="E3950" s="203" t="str">
        <f>'Permitted Sources'!H3200</f>
        <v>Compressor Engines</v>
      </c>
      <c r="F3950" s="204">
        <f>'Permitted Sources'!I3200</f>
        <v>5.117</v>
      </c>
      <c r="G3950" s="204">
        <f>'Permitted Sources'!J3200</f>
        <v>0</v>
      </c>
      <c r="H3950" s="204">
        <f>'Permitted Sources'!K3200</f>
        <v>0</v>
      </c>
      <c r="I3950" s="204">
        <f>'Permitted Sources'!L3200</f>
        <v>0</v>
      </c>
      <c r="J3950" s="204">
        <f>'Permitted Sources'!M3200</f>
        <v>0</v>
      </c>
      <c r="K3950" s="203" t="str">
        <f t="shared" si="61"/>
        <v>Compressor Engines</v>
      </c>
    </row>
    <row r="3951" spans="1:11" s="203" customFormat="1" x14ac:dyDescent="0.2">
      <c r="A3951" s="202" t="str">
        <f>'Permitted Sources'!A3201</f>
        <v>WYDEQ Permitted Sources</v>
      </c>
      <c r="B3951" s="203" t="str">
        <f>'Permitted Sources'!B3201</f>
        <v>56</v>
      </c>
      <c r="C3951" s="202" t="str">
        <f>'Permitted Sources'!D3201</f>
        <v>5603302</v>
      </c>
      <c r="D3951" s="202" t="str">
        <f>'Permitted Sources'!E3201</f>
        <v>20200254</v>
      </c>
      <c r="E3951" s="203" t="str">
        <f>'Permitted Sources'!H3201</f>
        <v>Compressor Engines</v>
      </c>
      <c r="F3951" s="204">
        <f>'Permitted Sources'!I3201</f>
        <v>5.117</v>
      </c>
      <c r="G3951" s="204">
        <f>'Permitted Sources'!J3201</f>
        <v>0</v>
      </c>
      <c r="H3951" s="204">
        <f>'Permitted Sources'!K3201</f>
        <v>0</v>
      </c>
      <c r="I3951" s="204">
        <f>'Permitted Sources'!L3201</f>
        <v>0</v>
      </c>
      <c r="J3951" s="204">
        <f>'Permitted Sources'!M3201</f>
        <v>0</v>
      </c>
      <c r="K3951" s="203" t="str">
        <f t="shared" si="61"/>
        <v>Compressor Engines</v>
      </c>
    </row>
    <row r="3952" spans="1:11" s="203" customFormat="1" x14ac:dyDescent="0.2">
      <c r="A3952" s="202" t="str">
        <f>'Permitted Sources'!A3202</f>
        <v>WYDEQ Permitted Sources</v>
      </c>
      <c r="B3952" s="203" t="str">
        <f>'Permitted Sources'!B3202</f>
        <v>56</v>
      </c>
      <c r="C3952" s="202" t="str">
        <f>'Permitted Sources'!D3202</f>
        <v>5603302</v>
      </c>
      <c r="D3952" s="202" t="str">
        <f>'Permitted Sources'!E3202</f>
        <v>20200254</v>
      </c>
      <c r="E3952" s="203" t="str">
        <f>'Permitted Sources'!H3202</f>
        <v>Compressor Engines</v>
      </c>
      <c r="F3952" s="204">
        <f>'Permitted Sources'!I3202</f>
        <v>5.117</v>
      </c>
      <c r="G3952" s="204">
        <f>'Permitted Sources'!J3202</f>
        <v>0</v>
      </c>
      <c r="H3952" s="204">
        <f>'Permitted Sources'!K3202</f>
        <v>0</v>
      </c>
      <c r="I3952" s="204">
        <f>'Permitted Sources'!L3202</f>
        <v>0</v>
      </c>
      <c r="J3952" s="204">
        <f>'Permitted Sources'!M3202</f>
        <v>0</v>
      </c>
      <c r="K3952" s="203" t="str">
        <f t="shared" si="61"/>
        <v>Compressor Engines</v>
      </c>
    </row>
    <row r="3953" spans="1:11" s="203" customFormat="1" x14ac:dyDescent="0.2">
      <c r="A3953" s="202" t="str">
        <f>'Permitted Sources'!A3203</f>
        <v>WYDEQ Permitted Sources</v>
      </c>
      <c r="B3953" s="203" t="str">
        <f>'Permitted Sources'!B3203</f>
        <v>56</v>
      </c>
      <c r="C3953" s="202" t="str">
        <f>'Permitted Sources'!D3203</f>
        <v>5603302</v>
      </c>
      <c r="D3953" s="202" t="str">
        <f>'Permitted Sources'!E3203</f>
        <v>20200254</v>
      </c>
      <c r="E3953" s="203" t="str">
        <f>'Permitted Sources'!H3203</f>
        <v>Compressor Engines</v>
      </c>
      <c r="F3953" s="204">
        <f>'Permitted Sources'!I3203</f>
        <v>5.117</v>
      </c>
      <c r="G3953" s="204">
        <f>'Permitted Sources'!J3203</f>
        <v>0</v>
      </c>
      <c r="H3953" s="204">
        <f>'Permitted Sources'!K3203</f>
        <v>0</v>
      </c>
      <c r="I3953" s="204">
        <f>'Permitted Sources'!L3203</f>
        <v>0</v>
      </c>
      <c r="J3953" s="204">
        <f>'Permitted Sources'!M3203</f>
        <v>0</v>
      </c>
      <c r="K3953" s="203" t="str">
        <f t="shared" si="61"/>
        <v>Compressor Engines</v>
      </c>
    </row>
    <row r="3954" spans="1:11" s="203" customFormat="1" x14ac:dyDescent="0.2">
      <c r="A3954" s="202" t="str">
        <f>'Permitted Sources'!A3204</f>
        <v>WYDEQ Permitted Sources</v>
      </c>
      <c r="B3954" s="203" t="str">
        <f>'Permitted Sources'!B3204</f>
        <v>56</v>
      </c>
      <c r="C3954" s="202" t="str">
        <f>'Permitted Sources'!D3204</f>
        <v>5603302</v>
      </c>
      <c r="D3954" s="202" t="str">
        <f>'Permitted Sources'!E3204</f>
        <v>20200254</v>
      </c>
      <c r="E3954" s="203" t="str">
        <f>'Permitted Sources'!H3204</f>
        <v>Compressor Engines</v>
      </c>
      <c r="F3954" s="204">
        <f>'Permitted Sources'!I3204</f>
        <v>5.117</v>
      </c>
      <c r="G3954" s="204">
        <f>'Permitted Sources'!J3204</f>
        <v>0</v>
      </c>
      <c r="H3954" s="204">
        <f>'Permitted Sources'!K3204</f>
        <v>0</v>
      </c>
      <c r="I3954" s="204">
        <f>'Permitted Sources'!L3204</f>
        <v>0</v>
      </c>
      <c r="J3954" s="204">
        <f>'Permitted Sources'!M3204</f>
        <v>0</v>
      </c>
      <c r="K3954" s="203" t="str">
        <f t="shared" si="61"/>
        <v>Compressor Engines</v>
      </c>
    </row>
    <row r="3955" spans="1:11" s="203" customFormat="1" x14ac:dyDescent="0.2">
      <c r="A3955" s="202" t="str">
        <f>'Permitted Sources'!A3205</f>
        <v>WYDEQ Permitted Sources</v>
      </c>
      <c r="B3955" s="203" t="str">
        <f>'Permitted Sources'!B3205</f>
        <v>56</v>
      </c>
      <c r="C3955" s="202" t="str">
        <f>'Permitted Sources'!D3205</f>
        <v>5603302</v>
      </c>
      <c r="D3955" s="202" t="str">
        <f>'Permitted Sources'!E3205</f>
        <v>20200254</v>
      </c>
      <c r="E3955" s="203" t="str">
        <f>'Permitted Sources'!H3205</f>
        <v>Compressor Engines</v>
      </c>
      <c r="F3955" s="204">
        <f>'Permitted Sources'!I3205</f>
        <v>5.117</v>
      </c>
      <c r="G3955" s="204">
        <f>'Permitted Sources'!J3205</f>
        <v>0</v>
      </c>
      <c r="H3955" s="204">
        <f>'Permitted Sources'!K3205</f>
        <v>0</v>
      </c>
      <c r="I3955" s="204">
        <f>'Permitted Sources'!L3205</f>
        <v>0</v>
      </c>
      <c r="J3955" s="204">
        <f>'Permitted Sources'!M3205</f>
        <v>0</v>
      </c>
      <c r="K3955" s="203" t="str">
        <f t="shared" si="61"/>
        <v>Compressor Engines</v>
      </c>
    </row>
    <row r="3956" spans="1:11" s="203" customFormat="1" x14ac:dyDescent="0.2">
      <c r="A3956" s="202" t="str">
        <f>'Permitted Sources'!A3206</f>
        <v>WYDEQ Permitted Sources</v>
      </c>
      <c r="B3956" s="203" t="str">
        <f>'Permitted Sources'!B3206</f>
        <v>56</v>
      </c>
      <c r="C3956" s="202" t="str">
        <f>'Permitted Sources'!D3206</f>
        <v>5603302</v>
      </c>
      <c r="D3956" s="202" t="str">
        <f>'Permitted Sources'!E3206</f>
        <v>20200254</v>
      </c>
      <c r="E3956" s="203" t="str">
        <f>'Permitted Sources'!H3206</f>
        <v>Compressor Engines</v>
      </c>
      <c r="F3956" s="204">
        <f>'Permitted Sources'!I3206</f>
        <v>3.8620000000000001</v>
      </c>
      <c r="G3956" s="204">
        <f>'Permitted Sources'!J3206</f>
        <v>0</v>
      </c>
      <c r="H3956" s="204">
        <f>'Permitted Sources'!K3206</f>
        <v>0</v>
      </c>
      <c r="I3956" s="204">
        <f>'Permitted Sources'!L3206</f>
        <v>0</v>
      </c>
      <c r="J3956" s="204">
        <f>'Permitted Sources'!M3206</f>
        <v>0</v>
      </c>
      <c r="K3956" s="203" t="str">
        <f t="shared" si="61"/>
        <v>Compressor Engines</v>
      </c>
    </row>
    <row r="3957" spans="1:11" s="203" customFormat="1" x14ac:dyDescent="0.2">
      <c r="A3957" s="202" t="str">
        <f>'Permitted Sources'!A3207</f>
        <v>WYDEQ Permitted Sources</v>
      </c>
      <c r="B3957" s="203" t="str">
        <f>'Permitted Sources'!B3207</f>
        <v>56</v>
      </c>
      <c r="C3957" s="202" t="str">
        <f>'Permitted Sources'!D3207</f>
        <v>5603302</v>
      </c>
      <c r="D3957" s="202" t="str">
        <f>'Permitted Sources'!E3207</f>
        <v>20200254</v>
      </c>
      <c r="E3957" s="203" t="str">
        <f>'Permitted Sources'!H3207</f>
        <v>Compressor Engines</v>
      </c>
      <c r="F3957" s="204">
        <f>'Permitted Sources'!I3207</f>
        <v>3.8620000000000001</v>
      </c>
      <c r="G3957" s="204">
        <f>'Permitted Sources'!J3207</f>
        <v>0</v>
      </c>
      <c r="H3957" s="204">
        <f>'Permitted Sources'!K3207</f>
        <v>0</v>
      </c>
      <c r="I3957" s="204">
        <f>'Permitted Sources'!L3207</f>
        <v>0</v>
      </c>
      <c r="J3957" s="204">
        <f>'Permitted Sources'!M3207</f>
        <v>0</v>
      </c>
      <c r="K3957" s="203" t="str">
        <f t="shared" si="61"/>
        <v>Compressor Engines</v>
      </c>
    </row>
    <row r="3958" spans="1:11" s="203" customFormat="1" x14ac:dyDescent="0.2">
      <c r="A3958" s="202" t="str">
        <f>'Permitted Sources'!A3208</f>
        <v>WYDEQ Permitted Sources</v>
      </c>
      <c r="B3958" s="203" t="str">
        <f>'Permitted Sources'!B3208</f>
        <v>56</v>
      </c>
      <c r="C3958" s="202" t="str">
        <f>'Permitted Sources'!D3208</f>
        <v>5603302</v>
      </c>
      <c r="D3958" s="202" t="str">
        <f>'Permitted Sources'!E3208</f>
        <v>20200254</v>
      </c>
      <c r="E3958" s="203" t="str">
        <f>'Permitted Sources'!H3208</f>
        <v>Compressor Engines</v>
      </c>
      <c r="F3958" s="204">
        <f>'Permitted Sources'!I3208</f>
        <v>3.8620000000000001</v>
      </c>
      <c r="G3958" s="204">
        <f>'Permitted Sources'!J3208</f>
        <v>0</v>
      </c>
      <c r="H3958" s="204">
        <f>'Permitted Sources'!K3208</f>
        <v>0</v>
      </c>
      <c r="I3958" s="204">
        <f>'Permitted Sources'!L3208</f>
        <v>0</v>
      </c>
      <c r="J3958" s="204">
        <f>'Permitted Sources'!M3208</f>
        <v>0</v>
      </c>
      <c r="K3958" s="203" t="str">
        <f t="shared" si="61"/>
        <v>Compressor Engines</v>
      </c>
    </row>
    <row r="3959" spans="1:11" s="203" customFormat="1" x14ac:dyDescent="0.2">
      <c r="A3959" s="202" t="str">
        <f>'Permitted Sources'!A3209</f>
        <v>WYDEQ Permitted Sources</v>
      </c>
      <c r="B3959" s="203" t="str">
        <f>'Permitted Sources'!B3209</f>
        <v>56</v>
      </c>
      <c r="C3959" s="202" t="str">
        <f>'Permitted Sources'!D3209</f>
        <v>5603302</v>
      </c>
      <c r="D3959" s="202" t="str">
        <f>'Permitted Sources'!E3209</f>
        <v>20200254</v>
      </c>
      <c r="E3959" s="203" t="str">
        <f>'Permitted Sources'!H3209</f>
        <v>Compressor Engines</v>
      </c>
      <c r="F3959" s="204">
        <f>'Permitted Sources'!I3209</f>
        <v>3.8620000000000001</v>
      </c>
      <c r="G3959" s="204">
        <f>'Permitted Sources'!J3209</f>
        <v>0</v>
      </c>
      <c r="H3959" s="204">
        <f>'Permitted Sources'!K3209</f>
        <v>0</v>
      </c>
      <c r="I3959" s="204">
        <f>'Permitted Sources'!L3209</f>
        <v>0</v>
      </c>
      <c r="J3959" s="204">
        <f>'Permitted Sources'!M3209</f>
        <v>0</v>
      </c>
      <c r="K3959" s="203" t="str">
        <f t="shared" si="61"/>
        <v>Compressor Engines</v>
      </c>
    </row>
    <row r="3960" spans="1:11" s="203" customFormat="1" x14ac:dyDescent="0.2">
      <c r="A3960" s="202" t="str">
        <f>'Permitted Sources'!A3210</f>
        <v>WYDEQ Permitted Sources</v>
      </c>
      <c r="B3960" s="203" t="str">
        <f>'Permitted Sources'!B3210</f>
        <v>56</v>
      </c>
      <c r="C3960" s="202" t="str">
        <f>'Permitted Sources'!D3210</f>
        <v>5603302</v>
      </c>
      <c r="D3960" s="202" t="str">
        <f>'Permitted Sources'!E3210</f>
        <v>20200254</v>
      </c>
      <c r="E3960" s="203" t="str">
        <f>'Permitted Sources'!H3210</f>
        <v>Compressor Engines</v>
      </c>
      <c r="F3960" s="204">
        <f>'Permitted Sources'!I3210</f>
        <v>3.8620000000000001</v>
      </c>
      <c r="G3960" s="204">
        <f>'Permitted Sources'!J3210</f>
        <v>0</v>
      </c>
      <c r="H3960" s="204">
        <f>'Permitted Sources'!K3210</f>
        <v>0</v>
      </c>
      <c r="I3960" s="204">
        <f>'Permitted Sources'!L3210</f>
        <v>0</v>
      </c>
      <c r="J3960" s="204">
        <f>'Permitted Sources'!M3210</f>
        <v>0</v>
      </c>
      <c r="K3960" s="203" t="str">
        <f t="shared" si="61"/>
        <v>Compressor Engines</v>
      </c>
    </row>
    <row r="3961" spans="1:11" s="203" customFormat="1" x14ac:dyDescent="0.2">
      <c r="A3961" s="202" t="str">
        <f>'Permitted Sources'!A3211</f>
        <v>WYDEQ Permitted Sources</v>
      </c>
      <c r="B3961" s="203" t="str">
        <f>'Permitted Sources'!B3211</f>
        <v>56</v>
      </c>
      <c r="C3961" s="202" t="str">
        <f>'Permitted Sources'!D3211</f>
        <v>5603302</v>
      </c>
      <c r="D3961" s="202" t="str">
        <f>'Permitted Sources'!E3211</f>
        <v>20200254</v>
      </c>
      <c r="E3961" s="203" t="str">
        <f>'Permitted Sources'!H3211</f>
        <v>Compressor Engines</v>
      </c>
      <c r="F3961" s="204">
        <f>'Permitted Sources'!I3211</f>
        <v>3.8620000000000001</v>
      </c>
      <c r="G3961" s="204">
        <f>'Permitted Sources'!J3211</f>
        <v>0</v>
      </c>
      <c r="H3961" s="204">
        <f>'Permitted Sources'!K3211</f>
        <v>0</v>
      </c>
      <c r="I3961" s="204">
        <f>'Permitted Sources'!L3211</f>
        <v>0</v>
      </c>
      <c r="J3961" s="204">
        <f>'Permitted Sources'!M3211</f>
        <v>0</v>
      </c>
      <c r="K3961" s="203" t="str">
        <f t="shared" si="61"/>
        <v>Compressor Engines</v>
      </c>
    </row>
    <row r="3962" spans="1:11" s="203" customFormat="1" x14ac:dyDescent="0.2">
      <c r="A3962" s="202" t="str">
        <f>'Permitted Sources'!A3212</f>
        <v>WYDEQ Permitted Sources</v>
      </c>
      <c r="B3962" s="203" t="str">
        <f>'Permitted Sources'!B3212</f>
        <v>56</v>
      </c>
      <c r="C3962" s="202" t="str">
        <f>'Permitted Sources'!D3212</f>
        <v>5603302</v>
      </c>
      <c r="D3962" s="202" t="str">
        <f>'Permitted Sources'!E3212</f>
        <v>20200254</v>
      </c>
      <c r="E3962" s="203" t="str">
        <f>'Permitted Sources'!H3212</f>
        <v>Compressor Engines</v>
      </c>
      <c r="F3962" s="204">
        <f>'Permitted Sources'!I3212</f>
        <v>3.8620000000000001</v>
      </c>
      <c r="G3962" s="204">
        <f>'Permitted Sources'!J3212</f>
        <v>0</v>
      </c>
      <c r="H3962" s="204">
        <f>'Permitted Sources'!K3212</f>
        <v>0</v>
      </c>
      <c r="I3962" s="204">
        <f>'Permitted Sources'!L3212</f>
        <v>0</v>
      </c>
      <c r="J3962" s="204">
        <f>'Permitted Sources'!M3212</f>
        <v>0</v>
      </c>
      <c r="K3962" s="203" t="str">
        <f t="shared" si="61"/>
        <v>Compressor Engines</v>
      </c>
    </row>
    <row r="3963" spans="1:11" s="203" customFormat="1" x14ac:dyDescent="0.2">
      <c r="A3963" s="202" t="str">
        <f>'Permitted Sources'!A3213</f>
        <v>WYDEQ Permitted Sources</v>
      </c>
      <c r="B3963" s="203" t="str">
        <f>'Permitted Sources'!B3213</f>
        <v>56</v>
      </c>
      <c r="C3963" s="202" t="str">
        <f>'Permitted Sources'!D3213</f>
        <v>5603302</v>
      </c>
      <c r="D3963" s="202" t="str">
        <f>'Permitted Sources'!E3213</f>
        <v>20200254</v>
      </c>
      <c r="E3963" s="203" t="str">
        <f>'Permitted Sources'!H3213</f>
        <v>Compressor Engines</v>
      </c>
      <c r="F3963" s="204">
        <f>'Permitted Sources'!I3213</f>
        <v>3.8620000000000001</v>
      </c>
      <c r="G3963" s="204">
        <f>'Permitted Sources'!J3213</f>
        <v>0</v>
      </c>
      <c r="H3963" s="204">
        <f>'Permitted Sources'!K3213</f>
        <v>0</v>
      </c>
      <c r="I3963" s="204">
        <f>'Permitted Sources'!L3213</f>
        <v>0</v>
      </c>
      <c r="J3963" s="204">
        <f>'Permitted Sources'!M3213</f>
        <v>0</v>
      </c>
      <c r="K3963" s="203" t="str">
        <f t="shared" si="61"/>
        <v>Compressor Engines</v>
      </c>
    </row>
    <row r="3964" spans="1:11" s="203" customFormat="1" x14ac:dyDescent="0.2">
      <c r="A3964" s="202" t="str">
        <f>'Permitted Sources'!A3214</f>
        <v>WYDEQ Permitted Sources</v>
      </c>
      <c r="B3964" s="203" t="str">
        <f>'Permitted Sources'!B3214</f>
        <v>56</v>
      </c>
      <c r="C3964" s="202" t="str">
        <f>'Permitted Sources'!D3214</f>
        <v>5603302</v>
      </c>
      <c r="D3964" s="202" t="str">
        <f>'Permitted Sources'!E3214</f>
        <v>20200254</v>
      </c>
      <c r="E3964" s="203" t="str">
        <f>'Permitted Sources'!H3214</f>
        <v>Compressor Engines</v>
      </c>
      <c r="F3964" s="204">
        <f>'Permitted Sources'!I3214</f>
        <v>3.8620000000000001</v>
      </c>
      <c r="G3964" s="204">
        <f>'Permitted Sources'!J3214</f>
        <v>0</v>
      </c>
      <c r="H3964" s="204">
        <f>'Permitted Sources'!K3214</f>
        <v>0</v>
      </c>
      <c r="I3964" s="204">
        <f>'Permitted Sources'!L3214</f>
        <v>0</v>
      </c>
      <c r="J3964" s="204">
        <f>'Permitted Sources'!M3214</f>
        <v>0</v>
      </c>
      <c r="K3964" s="203" t="str">
        <f t="shared" si="61"/>
        <v>Compressor Engines</v>
      </c>
    </row>
    <row r="3965" spans="1:11" s="203" customFormat="1" x14ac:dyDescent="0.2">
      <c r="A3965" s="202" t="str">
        <f>'Permitted Sources'!A3215</f>
        <v>WYDEQ Permitted Sources</v>
      </c>
      <c r="B3965" s="203" t="str">
        <f>'Permitted Sources'!B3215</f>
        <v>56</v>
      </c>
      <c r="C3965" s="202" t="str">
        <f>'Permitted Sources'!D3215</f>
        <v>5603302</v>
      </c>
      <c r="D3965" s="202" t="str">
        <f>'Permitted Sources'!E3215</f>
        <v>20200254</v>
      </c>
      <c r="E3965" s="203" t="str">
        <f>'Permitted Sources'!H3215</f>
        <v>Compressor Engines</v>
      </c>
      <c r="F3965" s="204">
        <f>'Permitted Sources'!I3215</f>
        <v>3.8620000000000001</v>
      </c>
      <c r="G3965" s="204">
        <f>'Permitted Sources'!J3215</f>
        <v>0</v>
      </c>
      <c r="H3965" s="204">
        <f>'Permitted Sources'!K3215</f>
        <v>0</v>
      </c>
      <c r="I3965" s="204">
        <f>'Permitted Sources'!L3215</f>
        <v>0</v>
      </c>
      <c r="J3965" s="204">
        <f>'Permitted Sources'!M3215</f>
        <v>0</v>
      </c>
      <c r="K3965" s="203" t="str">
        <f t="shared" si="61"/>
        <v>Compressor Engines</v>
      </c>
    </row>
    <row r="3966" spans="1:11" s="203" customFormat="1" x14ac:dyDescent="0.2">
      <c r="A3966" s="202" t="str">
        <f>'Permitted Sources'!A3216</f>
        <v>WYDEQ Permitted Sources</v>
      </c>
      <c r="B3966" s="203" t="str">
        <f>'Permitted Sources'!B3216</f>
        <v>56</v>
      </c>
      <c r="C3966" s="202" t="str">
        <f>'Permitted Sources'!D3216</f>
        <v>5603302</v>
      </c>
      <c r="D3966" s="202" t="str">
        <f>'Permitted Sources'!E3216</f>
        <v>20200254</v>
      </c>
      <c r="E3966" s="203" t="str">
        <f>'Permitted Sources'!H3216</f>
        <v>Compressor Engines</v>
      </c>
      <c r="F3966" s="204">
        <f>'Permitted Sources'!I3216</f>
        <v>3.8620000000000001</v>
      </c>
      <c r="G3966" s="204">
        <f>'Permitted Sources'!J3216</f>
        <v>0</v>
      </c>
      <c r="H3966" s="204">
        <f>'Permitted Sources'!K3216</f>
        <v>0</v>
      </c>
      <c r="I3966" s="204">
        <f>'Permitted Sources'!L3216</f>
        <v>0</v>
      </c>
      <c r="J3966" s="204">
        <f>'Permitted Sources'!M3216</f>
        <v>0</v>
      </c>
      <c r="K3966" s="203" t="str">
        <f t="shared" si="61"/>
        <v>Compressor Engines</v>
      </c>
    </row>
    <row r="3967" spans="1:11" s="203" customFormat="1" x14ac:dyDescent="0.2">
      <c r="A3967" s="202" t="str">
        <f>'Permitted Sources'!A3217</f>
        <v>WYDEQ Permitted Sources</v>
      </c>
      <c r="B3967" s="203" t="str">
        <f>'Permitted Sources'!B3217</f>
        <v>56</v>
      </c>
      <c r="C3967" s="202" t="str">
        <f>'Permitted Sources'!D3217</f>
        <v>5603302</v>
      </c>
      <c r="D3967" s="202" t="str">
        <f>'Permitted Sources'!E3217</f>
        <v>20200254</v>
      </c>
      <c r="E3967" s="203" t="str">
        <f>'Permitted Sources'!H3217</f>
        <v>Compressor Engines</v>
      </c>
      <c r="F3967" s="204">
        <f>'Permitted Sources'!I3217</f>
        <v>3.8620000000000001</v>
      </c>
      <c r="G3967" s="204">
        <f>'Permitted Sources'!J3217</f>
        <v>0</v>
      </c>
      <c r="H3967" s="204">
        <f>'Permitted Sources'!K3217</f>
        <v>0</v>
      </c>
      <c r="I3967" s="204">
        <f>'Permitted Sources'!L3217</f>
        <v>0</v>
      </c>
      <c r="J3967" s="204">
        <f>'Permitted Sources'!M3217</f>
        <v>0</v>
      </c>
      <c r="K3967" s="203" t="str">
        <f t="shared" si="61"/>
        <v>Compressor Engines</v>
      </c>
    </row>
    <row r="3968" spans="1:11" s="203" customFormat="1" x14ac:dyDescent="0.2">
      <c r="A3968" s="202" t="str">
        <f>'Permitted Sources'!A3218</f>
        <v>WYDEQ Permitted Sources</v>
      </c>
      <c r="B3968" s="203" t="str">
        <f>'Permitted Sources'!B3218</f>
        <v>56</v>
      </c>
      <c r="C3968" s="202" t="str">
        <f>'Permitted Sources'!D3218</f>
        <v>5603302</v>
      </c>
      <c r="D3968" s="202" t="str">
        <f>'Permitted Sources'!E3218</f>
        <v>20200254</v>
      </c>
      <c r="E3968" s="203" t="str">
        <f>'Permitted Sources'!H3218</f>
        <v>Compressor Engines</v>
      </c>
      <c r="F3968" s="204">
        <f>'Permitted Sources'!I3218</f>
        <v>3.8620000000000001</v>
      </c>
      <c r="G3968" s="204">
        <f>'Permitted Sources'!J3218</f>
        <v>0</v>
      </c>
      <c r="H3968" s="204">
        <f>'Permitted Sources'!K3218</f>
        <v>0</v>
      </c>
      <c r="I3968" s="204">
        <f>'Permitted Sources'!L3218</f>
        <v>0</v>
      </c>
      <c r="J3968" s="204">
        <f>'Permitted Sources'!M3218</f>
        <v>0</v>
      </c>
      <c r="K3968" s="203" t="str">
        <f t="shared" si="61"/>
        <v>Compressor Engines</v>
      </c>
    </row>
    <row r="3969" spans="1:11" s="203" customFormat="1" x14ac:dyDescent="0.2">
      <c r="A3969" s="202" t="str">
        <f>'Permitted Sources'!A3219</f>
        <v>WYDEQ Permitted Sources</v>
      </c>
      <c r="B3969" s="203" t="str">
        <f>'Permitted Sources'!B3219</f>
        <v>56</v>
      </c>
      <c r="C3969" s="202" t="str">
        <f>'Permitted Sources'!D3219</f>
        <v>5603302</v>
      </c>
      <c r="D3969" s="202" t="str">
        <f>'Permitted Sources'!E3219</f>
        <v>20200254</v>
      </c>
      <c r="E3969" s="203" t="str">
        <f>'Permitted Sources'!H3219</f>
        <v>Compressor Engines</v>
      </c>
      <c r="F3969" s="204">
        <f>'Permitted Sources'!I3219</f>
        <v>3.8620000000000001</v>
      </c>
      <c r="G3969" s="204">
        <f>'Permitted Sources'!J3219</f>
        <v>0</v>
      </c>
      <c r="H3969" s="204">
        <f>'Permitted Sources'!K3219</f>
        <v>0</v>
      </c>
      <c r="I3969" s="204">
        <f>'Permitted Sources'!L3219</f>
        <v>0</v>
      </c>
      <c r="J3969" s="204">
        <f>'Permitted Sources'!M3219</f>
        <v>0</v>
      </c>
      <c r="K3969" s="203" t="str">
        <f t="shared" si="61"/>
        <v>Compressor Engines</v>
      </c>
    </row>
    <row r="3970" spans="1:11" s="203" customFormat="1" x14ac:dyDescent="0.2">
      <c r="A3970" s="202" t="str">
        <f>'Permitted Sources'!A3220</f>
        <v>WYDEQ Permitted Sources</v>
      </c>
      <c r="B3970" s="203" t="str">
        <f>'Permitted Sources'!B3220</f>
        <v>56</v>
      </c>
      <c r="C3970" s="202" t="str">
        <f>'Permitted Sources'!D3220</f>
        <v>5603302</v>
      </c>
      <c r="D3970" s="202" t="str">
        <f>'Permitted Sources'!E3220</f>
        <v>20200253</v>
      </c>
      <c r="E3970" s="203" t="str">
        <f>'Permitted Sources'!H3220</f>
        <v>Compressor Engines</v>
      </c>
      <c r="F3970" s="204">
        <f>'Permitted Sources'!I3220</f>
        <v>3.9</v>
      </c>
      <c r="G3970" s="204">
        <f>'Permitted Sources'!J3220</f>
        <v>3.9</v>
      </c>
      <c r="H3970" s="204">
        <f>'Permitted Sources'!K3220</f>
        <v>7.7</v>
      </c>
      <c r="I3970" s="204">
        <f>'Permitted Sources'!L3220</f>
        <v>0</v>
      </c>
      <c r="J3970" s="204">
        <f>'Permitted Sources'!M3220</f>
        <v>0</v>
      </c>
      <c r="K3970" s="203" t="str">
        <f t="shared" si="61"/>
        <v>Compressor Engines</v>
      </c>
    </row>
    <row r="3971" spans="1:11" s="203" customFormat="1" x14ac:dyDescent="0.2">
      <c r="A3971" s="202" t="str">
        <f>'Permitted Sources'!A3221</f>
        <v>WYDEQ Permitted Sources</v>
      </c>
      <c r="B3971" s="203" t="str">
        <f>'Permitted Sources'!B3221</f>
        <v>56</v>
      </c>
      <c r="C3971" s="202" t="str">
        <f>'Permitted Sources'!D3221</f>
        <v>5603302</v>
      </c>
      <c r="D3971" s="202" t="str">
        <f>'Permitted Sources'!E3221</f>
        <v>20200253</v>
      </c>
      <c r="E3971" s="203" t="str">
        <f>'Permitted Sources'!H3221</f>
        <v>Compressor Engines</v>
      </c>
      <c r="F3971" s="204">
        <f>'Permitted Sources'!I3221</f>
        <v>3.9</v>
      </c>
      <c r="G3971" s="204">
        <f>'Permitted Sources'!J3221</f>
        <v>3.9</v>
      </c>
      <c r="H3971" s="204">
        <f>'Permitted Sources'!K3221</f>
        <v>7.7</v>
      </c>
      <c r="I3971" s="204">
        <f>'Permitted Sources'!L3221</f>
        <v>0</v>
      </c>
      <c r="J3971" s="204">
        <f>'Permitted Sources'!M3221</f>
        <v>0</v>
      </c>
      <c r="K3971" s="203" t="str">
        <f t="shared" si="61"/>
        <v>Compressor Engines</v>
      </c>
    </row>
    <row r="3972" spans="1:11" s="203" customFormat="1" x14ac:dyDescent="0.2">
      <c r="A3972" s="202" t="str">
        <f>'Permitted Sources'!A3222</f>
        <v>WYDEQ Permitted Sources</v>
      </c>
      <c r="B3972" s="203" t="str">
        <f>'Permitted Sources'!B3222</f>
        <v>56</v>
      </c>
      <c r="C3972" s="202" t="str">
        <f>'Permitted Sources'!D3222</f>
        <v>5603302</v>
      </c>
      <c r="D3972" s="202" t="str">
        <f>'Permitted Sources'!E3222</f>
        <v>20200253</v>
      </c>
      <c r="E3972" s="203" t="str">
        <f>'Permitted Sources'!H3222</f>
        <v>Compressor Engines</v>
      </c>
      <c r="F3972" s="204">
        <f>'Permitted Sources'!I3222</f>
        <v>3.9</v>
      </c>
      <c r="G3972" s="204">
        <f>'Permitted Sources'!J3222</f>
        <v>3.9</v>
      </c>
      <c r="H3972" s="204">
        <f>'Permitted Sources'!K3222</f>
        <v>7.7</v>
      </c>
      <c r="I3972" s="204">
        <f>'Permitted Sources'!L3222</f>
        <v>0</v>
      </c>
      <c r="J3972" s="204">
        <f>'Permitted Sources'!M3222</f>
        <v>0</v>
      </c>
      <c r="K3972" s="203" t="str">
        <f t="shared" si="61"/>
        <v>Compressor Engines</v>
      </c>
    </row>
    <row r="3973" spans="1:11" s="203" customFormat="1" x14ac:dyDescent="0.2">
      <c r="A3973" s="202" t="str">
        <f>'Permitted Sources'!A3223</f>
        <v>WYDEQ Permitted Sources</v>
      </c>
      <c r="B3973" s="203" t="str">
        <f>'Permitted Sources'!B3223</f>
        <v>56</v>
      </c>
      <c r="C3973" s="202" t="str">
        <f>'Permitted Sources'!D3223</f>
        <v>5603302</v>
      </c>
      <c r="D3973" s="202" t="str">
        <f>'Permitted Sources'!E3223</f>
        <v>20200253</v>
      </c>
      <c r="E3973" s="203" t="str">
        <f>'Permitted Sources'!H3223</f>
        <v>Compressor Engines</v>
      </c>
      <c r="F3973" s="204">
        <f>'Permitted Sources'!I3223</f>
        <v>3.8620000000000001</v>
      </c>
      <c r="G3973" s="204">
        <f>'Permitted Sources'!J3223</f>
        <v>3.9</v>
      </c>
      <c r="H3973" s="204">
        <f>'Permitted Sources'!K3223</f>
        <v>7.7</v>
      </c>
      <c r="I3973" s="204">
        <f>'Permitted Sources'!L3223</f>
        <v>0</v>
      </c>
      <c r="J3973" s="204">
        <f>'Permitted Sources'!M3223</f>
        <v>0</v>
      </c>
      <c r="K3973" s="203" t="str">
        <f t="shared" si="61"/>
        <v>Compressor Engines</v>
      </c>
    </row>
    <row r="3974" spans="1:11" s="203" customFormat="1" x14ac:dyDescent="0.2">
      <c r="A3974" s="202" t="str">
        <f>'Permitted Sources'!A3224</f>
        <v>WYDEQ Permitted Sources</v>
      </c>
      <c r="B3974" s="203" t="str">
        <f>'Permitted Sources'!B3224</f>
        <v>56</v>
      </c>
      <c r="C3974" s="202" t="str">
        <f>'Permitted Sources'!D3224</f>
        <v>5603302</v>
      </c>
      <c r="D3974" s="202" t="str">
        <f>'Permitted Sources'!E3224</f>
        <v>20200253</v>
      </c>
      <c r="E3974" s="203" t="str">
        <f>'Permitted Sources'!H3224</f>
        <v>Compressor Engines</v>
      </c>
      <c r="F3974" s="204">
        <f>'Permitted Sources'!I3224</f>
        <v>3.8620000000000001</v>
      </c>
      <c r="G3974" s="204">
        <f>'Permitted Sources'!J3224</f>
        <v>3.9</v>
      </c>
      <c r="H3974" s="204">
        <f>'Permitted Sources'!K3224</f>
        <v>7.7</v>
      </c>
      <c r="I3974" s="204">
        <f>'Permitted Sources'!L3224</f>
        <v>0</v>
      </c>
      <c r="J3974" s="204">
        <f>'Permitted Sources'!M3224</f>
        <v>0</v>
      </c>
      <c r="K3974" s="203" t="str">
        <f t="shared" si="61"/>
        <v>Compressor Engines</v>
      </c>
    </row>
    <row r="3975" spans="1:11" s="203" customFormat="1" x14ac:dyDescent="0.2">
      <c r="A3975" s="202" t="str">
        <f>'Permitted Sources'!A3225</f>
        <v>WYDEQ Permitted Sources</v>
      </c>
      <c r="B3975" s="203" t="str">
        <f>'Permitted Sources'!B3225</f>
        <v>56</v>
      </c>
      <c r="C3975" s="202" t="str">
        <f>'Permitted Sources'!D3225</f>
        <v>5603302</v>
      </c>
      <c r="D3975" s="202" t="str">
        <f>'Permitted Sources'!E3225</f>
        <v>20200253</v>
      </c>
      <c r="E3975" s="203" t="str">
        <f>'Permitted Sources'!H3225</f>
        <v>Compressor Engines</v>
      </c>
      <c r="F3975" s="204">
        <f>'Permitted Sources'!I3225</f>
        <v>3.8620000000000001</v>
      </c>
      <c r="G3975" s="204">
        <f>'Permitted Sources'!J3225</f>
        <v>3.9</v>
      </c>
      <c r="H3975" s="204">
        <f>'Permitted Sources'!K3225</f>
        <v>11.6</v>
      </c>
      <c r="I3975" s="204">
        <f>'Permitted Sources'!L3225</f>
        <v>0</v>
      </c>
      <c r="J3975" s="204">
        <f>'Permitted Sources'!M3225</f>
        <v>0</v>
      </c>
      <c r="K3975" s="203" t="str">
        <f t="shared" ref="K3975:K4038" si="62">IF(E3975="Unpermitted Fugitives","Fugitives",IF(E3975="Natural Gas Processing Facilities, Pump Seals","Fugitives",IF(E3975="Natural Gas Production, All Equipt Leak Fugitives","Fugitives",IF(E3975="External Combustion Boilers","Heaters",IF(E3975="Permitted Tank Losses","Condensate tank ",IF(E3975="Permitted Fugitives","Fugitives",IF(E3975="Process Heaters","Heaters",E3975)))))))</f>
        <v>Compressor Engines</v>
      </c>
    </row>
    <row r="3976" spans="1:11" s="203" customFormat="1" x14ac:dyDescent="0.2">
      <c r="A3976" s="202" t="str">
        <f>'Permitted Sources'!A3226</f>
        <v>WYDEQ Permitted Sources</v>
      </c>
      <c r="B3976" s="203" t="str">
        <f>'Permitted Sources'!B3226</f>
        <v>56</v>
      </c>
      <c r="C3976" s="202" t="str">
        <f>'Permitted Sources'!D3226</f>
        <v>5603302</v>
      </c>
      <c r="D3976" s="202" t="str">
        <f>'Permitted Sources'!E3226</f>
        <v>20200253</v>
      </c>
      <c r="E3976" s="203" t="str">
        <f>'Permitted Sources'!H3226</f>
        <v>Compressor Engines</v>
      </c>
      <c r="F3976" s="204">
        <f>'Permitted Sources'!I3226</f>
        <v>3.8620000000000001</v>
      </c>
      <c r="G3976" s="204">
        <f>'Permitted Sources'!J3226</f>
        <v>3.9</v>
      </c>
      <c r="H3976" s="204">
        <f>'Permitted Sources'!K3226</f>
        <v>7.7</v>
      </c>
      <c r="I3976" s="204">
        <f>'Permitted Sources'!L3226</f>
        <v>0</v>
      </c>
      <c r="J3976" s="204">
        <f>'Permitted Sources'!M3226</f>
        <v>0</v>
      </c>
      <c r="K3976" s="203" t="str">
        <f t="shared" si="62"/>
        <v>Compressor Engines</v>
      </c>
    </row>
    <row r="3977" spans="1:11" s="203" customFormat="1" x14ac:dyDescent="0.2">
      <c r="A3977" s="202" t="str">
        <f>'Permitted Sources'!A3227</f>
        <v>WYDEQ Permitted Sources</v>
      </c>
      <c r="B3977" s="203" t="str">
        <f>'Permitted Sources'!B3227</f>
        <v>56</v>
      </c>
      <c r="C3977" s="202" t="str">
        <f>'Permitted Sources'!D3227</f>
        <v>5603302</v>
      </c>
      <c r="D3977" s="202" t="str">
        <f>'Permitted Sources'!E3227</f>
        <v>20200253</v>
      </c>
      <c r="E3977" s="203" t="str">
        <f>'Permitted Sources'!H3227</f>
        <v>Compressor Engines</v>
      </c>
      <c r="F3977" s="204">
        <f>'Permitted Sources'!I3227</f>
        <v>3.9</v>
      </c>
      <c r="G3977" s="204">
        <f>'Permitted Sources'!J3227</f>
        <v>3.9</v>
      </c>
      <c r="H3977" s="204">
        <f>'Permitted Sources'!K3227</f>
        <v>7.7</v>
      </c>
      <c r="I3977" s="204">
        <f>'Permitted Sources'!L3227</f>
        <v>0</v>
      </c>
      <c r="J3977" s="204">
        <f>'Permitted Sources'!M3227</f>
        <v>0</v>
      </c>
      <c r="K3977" s="203" t="str">
        <f t="shared" si="62"/>
        <v>Compressor Engines</v>
      </c>
    </row>
    <row r="3978" spans="1:11" s="203" customFormat="1" x14ac:dyDescent="0.2">
      <c r="A3978" s="202" t="str">
        <f>'Permitted Sources'!A3228</f>
        <v>WYDEQ Permitted Sources</v>
      </c>
      <c r="B3978" s="203" t="str">
        <f>'Permitted Sources'!B3228</f>
        <v>56</v>
      </c>
      <c r="C3978" s="202" t="str">
        <f>'Permitted Sources'!D3228</f>
        <v>5603302</v>
      </c>
      <c r="D3978" s="202" t="str">
        <f>'Permitted Sources'!E3228</f>
        <v>20200253</v>
      </c>
      <c r="E3978" s="203" t="str">
        <f>'Permitted Sources'!H3228</f>
        <v>Compressor Engines</v>
      </c>
      <c r="F3978" s="204">
        <f>'Permitted Sources'!I3228</f>
        <v>3.9</v>
      </c>
      <c r="G3978" s="204">
        <f>'Permitted Sources'!J3228</f>
        <v>3.9</v>
      </c>
      <c r="H3978" s="204">
        <f>'Permitted Sources'!K3228</f>
        <v>7.7</v>
      </c>
      <c r="I3978" s="204">
        <f>'Permitted Sources'!L3228</f>
        <v>0</v>
      </c>
      <c r="J3978" s="204">
        <f>'Permitted Sources'!M3228</f>
        <v>0</v>
      </c>
      <c r="K3978" s="203" t="str">
        <f t="shared" si="62"/>
        <v>Compressor Engines</v>
      </c>
    </row>
    <row r="3979" spans="1:11" s="203" customFormat="1" x14ac:dyDescent="0.2">
      <c r="A3979" s="202" t="str">
        <f>'Permitted Sources'!A3229</f>
        <v>WYDEQ Permitted Sources</v>
      </c>
      <c r="B3979" s="203" t="str">
        <f>'Permitted Sources'!B3229</f>
        <v>56</v>
      </c>
      <c r="C3979" s="202" t="str">
        <f>'Permitted Sources'!D3229</f>
        <v>5603302</v>
      </c>
      <c r="D3979" s="202" t="str">
        <f>'Permitted Sources'!E3229</f>
        <v>20200253</v>
      </c>
      <c r="E3979" s="203" t="str">
        <f>'Permitted Sources'!H3229</f>
        <v>Compressor Engines</v>
      </c>
      <c r="F3979" s="204">
        <f>'Permitted Sources'!I3229</f>
        <v>3.9</v>
      </c>
      <c r="G3979" s="204">
        <f>'Permitted Sources'!J3229</f>
        <v>3.9</v>
      </c>
      <c r="H3979" s="204">
        <f>'Permitted Sources'!K3229</f>
        <v>7.7</v>
      </c>
      <c r="I3979" s="204">
        <f>'Permitted Sources'!L3229</f>
        <v>0</v>
      </c>
      <c r="J3979" s="204">
        <f>'Permitted Sources'!M3229</f>
        <v>0</v>
      </c>
      <c r="K3979" s="203" t="str">
        <f t="shared" si="62"/>
        <v>Compressor Engines</v>
      </c>
    </row>
    <row r="3980" spans="1:11" s="203" customFormat="1" x14ac:dyDescent="0.2">
      <c r="A3980" s="202" t="str">
        <f>'Permitted Sources'!A3230</f>
        <v>WYDEQ Permitted Sources</v>
      </c>
      <c r="B3980" s="203" t="str">
        <f>'Permitted Sources'!B3230</f>
        <v>56</v>
      </c>
      <c r="C3980" s="202" t="str">
        <f>'Permitted Sources'!D3230</f>
        <v>5603302</v>
      </c>
      <c r="D3980" s="202" t="str">
        <f>'Permitted Sources'!E3230</f>
        <v>20200253</v>
      </c>
      <c r="E3980" s="203" t="str">
        <f>'Permitted Sources'!H3230</f>
        <v>Compressor Engines</v>
      </c>
      <c r="F3980" s="204">
        <f>'Permitted Sources'!I3230</f>
        <v>3.9</v>
      </c>
      <c r="G3980" s="204">
        <f>'Permitted Sources'!J3230</f>
        <v>3.9</v>
      </c>
      <c r="H3980" s="204">
        <f>'Permitted Sources'!K3230</f>
        <v>7.7</v>
      </c>
      <c r="I3980" s="204">
        <f>'Permitted Sources'!L3230</f>
        <v>0</v>
      </c>
      <c r="J3980" s="204">
        <f>'Permitted Sources'!M3230</f>
        <v>0</v>
      </c>
      <c r="K3980" s="203" t="str">
        <f t="shared" si="62"/>
        <v>Compressor Engines</v>
      </c>
    </row>
    <row r="3981" spans="1:11" s="203" customFormat="1" x14ac:dyDescent="0.2">
      <c r="A3981" s="202" t="str">
        <f>'Permitted Sources'!A3231</f>
        <v>WYDEQ Permitted Sources</v>
      </c>
      <c r="B3981" s="203" t="str">
        <f>'Permitted Sources'!B3231</f>
        <v>56</v>
      </c>
      <c r="C3981" s="202" t="str">
        <f>'Permitted Sources'!D3231</f>
        <v>5603302</v>
      </c>
      <c r="D3981" s="202" t="str">
        <f>'Permitted Sources'!E3231</f>
        <v>20200253</v>
      </c>
      <c r="E3981" s="203" t="str">
        <f>'Permitted Sources'!H3231</f>
        <v>Compressor Engines</v>
      </c>
      <c r="F3981" s="204">
        <f>'Permitted Sources'!I3231</f>
        <v>3.9</v>
      </c>
      <c r="G3981" s="204">
        <f>'Permitted Sources'!J3231</f>
        <v>3.9</v>
      </c>
      <c r="H3981" s="204">
        <f>'Permitted Sources'!K3231</f>
        <v>7.7</v>
      </c>
      <c r="I3981" s="204">
        <f>'Permitted Sources'!L3231</f>
        <v>0</v>
      </c>
      <c r="J3981" s="204">
        <f>'Permitted Sources'!M3231</f>
        <v>0</v>
      </c>
      <c r="K3981" s="203" t="str">
        <f t="shared" si="62"/>
        <v>Compressor Engines</v>
      </c>
    </row>
    <row r="3982" spans="1:11" s="203" customFormat="1" x14ac:dyDescent="0.2">
      <c r="A3982" s="202" t="str">
        <f>'Permitted Sources'!A3232</f>
        <v>WYDEQ Permitted Sources</v>
      </c>
      <c r="B3982" s="203" t="str">
        <f>'Permitted Sources'!B3232</f>
        <v>56</v>
      </c>
      <c r="C3982" s="202" t="str">
        <f>'Permitted Sources'!D3232</f>
        <v>5603302</v>
      </c>
      <c r="D3982" s="202" t="str">
        <f>'Permitted Sources'!E3232</f>
        <v>20200253</v>
      </c>
      <c r="E3982" s="203" t="str">
        <f>'Permitted Sources'!H3232</f>
        <v>Compressor Engines</v>
      </c>
      <c r="F3982" s="204">
        <f>'Permitted Sources'!I3232</f>
        <v>3.9</v>
      </c>
      <c r="G3982" s="204">
        <f>'Permitted Sources'!J3232</f>
        <v>3.9</v>
      </c>
      <c r="H3982" s="204">
        <f>'Permitted Sources'!K3232</f>
        <v>7.7</v>
      </c>
      <c r="I3982" s="204">
        <f>'Permitted Sources'!L3232</f>
        <v>0</v>
      </c>
      <c r="J3982" s="204">
        <f>'Permitted Sources'!M3232</f>
        <v>0</v>
      </c>
      <c r="K3982" s="203" t="str">
        <f t="shared" si="62"/>
        <v>Compressor Engines</v>
      </c>
    </row>
    <row r="3983" spans="1:11" s="203" customFormat="1" x14ac:dyDescent="0.2">
      <c r="A3983" s="202" t="str">
        <f>'Permitted Sources'!A3233</f>
        <v>WYDEQ Permitted Sources</v>
      </c>
      <c r="B3983" s="203" t="str">
        <f>'Permitted Sources'!B3233</f>
        <v>56</v>
      </c>
      <c r="C3983" s="202" t="str">
        <f>'Permitted Sources'!D3233</f>
        <v>5603302</v>
      </c>
      <c r="D3983" s="202" t="str">
        <f>'Permitted Sources'!E3233</f>
        <v>20200253</v>
      </c>
      <c r="E3983" s="203" t="str">
        <f>'Permitted Sources'!H3233</f>
        <v>Compressor Engines</v>
      </c>
      <c r="F3983" s="204">
        <f>'Permitted Sources'!I3233</f>
        <v>3.9</v>
      </c>
      <c r="G3983" s="204">
        <f>'Permitted Sources'!J3233</f>
        <v>3.9</v>
      </c>
      <c r="H3983" s="204">
        <f>'Permitted Sources'!K3233</f>
        <v>7.7</v>
      </c>
      <c r="I3983" s="204">
        <f>'Permitted Sources'!L3233</f>
        <v>0</v>
      </c>
      <c r="J3983" s="204">
        <f>'Permitted Sources'!M3233</f>
        <v>0</v>
      </c>
      <c r="K3983" s="203" t="str">
        <f t="shared" si="62"/>
        <v>Compressor Engines</v>
      </c>
    </row>
    <row r="3984" spans="1:11" s="203" customFormat="1" x14ac:dyDescent="0.2">
      <c r="A3984" s="202" t="str">
        <f>'Permitted Sources'!A3234</f>
        <v>WYDEQ Permitted Sources</v>
      </c>
      <c r="B3984" s="203" t="str">
        <f>'Permitted Sources'!B3234</f>
        <v>56</v>
      </c>
      <c r="C3984" s="202" t="str">
        <f>'Permitted Sources'!D3234</f>
        <v>5603302</v>
      </c>
      <c r="D3984" s="202" t="str">
        <f>'Permitted Sources'!E3234</f>
        <v>20200253</v>
      </c>
      <c r="E3984" s="203" t="str">
        <f>'Permitted Sources'!H3234</f>
        <v>Compressor Engines</v>
      </c>
      <c r="F3984" s="204">
        <f>'Permitted Sources'!I3234</f>
        <v>3.9</v>
      </c>
      <c r="G3984" s="204">
        <f>'Permitted Sources'!J3234</f>
        <v>3.9</v>
      </c>
      <c r="H3984" s="204">
        <f>'Permitted Sources'!K3234</f>
        <v>7.7</v>
      </c>
      <c r="I3984" s="204">
        <f>'Permitted Sources'!L3234</f>
        <v>0</v>
      </c>
      <c r="J3984" s="204">
        <f>'Permitted Sources'!M3234</f>
        <v>0</v>
      </c>
      <c r="K3984" s="203" t="str">
        <f t="shared" si="62"/>
        <v>Compressor Engines</v>
      </c>
    </row>
    <row r="3985" spans="1:11" s="203" customFormat="1" x14ac:dyDescent="0.2">
      <c r="A3985" s="202" t="str">
        <f>'Permitted Sources'!A3235</f>
        <v>WYDEQ Permitted Sources</v>
      </c>
      <c r="B3985" s="203" t="str">
        <f>'Permitted Sources'!B3235</f>
        <v>56</v>
      </c>
      <c r="C3985" s="202" t="str">
        <f>'Permitted Sources'!D3235</f>
        <v>5603302</v>
      </c>
      <c r="D3985" s="202" t="str">
        <f>'Permitted Sources'!E3235</f>
        <v>20200253</v>
      </c>
      <c r="E3985" s="203" t="str">
        <f>'Permitted Sources'!H3235</f>
        <v>Compressor Engines</v>
      </c>
      <c r="F3985" s="204">
        <f>'Permitted Sources'!I3235</f>
        <v>3.9</v>
      </c>
      <c r="G3985" s="204">
        <f>'Permitted Sources'!J3235</f>
        <v>3.9</v>
      </c>
      <c r="H3985" s="204">
        <f>'Permitted Sources'!K3235</f>
        <v>7.7</v>
      </c>
      <c r="I3985" s="204">
        <f>'Permitted Sources'!L3235</f>
        <v>0</v>
      </c>
      <c r="J3985" s="204">
        <f>'Permitted Sources'!M3235</f>
        <v>0</v>
      </c>
      <c r="K3985" s="203" t="str">
        <f t="shared" si="62"/>
        <v>Compressor Engines</v>
      </c>
    </row>
    <row r="3986" spans="1:11" s="203" customFormat="1" x14ac:dyDescent="0.2">
      <c r="A3986" s="202" t="str">
        <f>'Permitted Sources'!A3236</f>
        <v>WYDEQ Permitted Sources</v>
      </c>
      <c r="B3986" s="203" t="str">
        <f>'Permitted Sources'!B3236</f>
        <v>56</v>
      </c>
      <c r="C3986" s="202" t="str">
        <f>'Permitted Sources'!D3236</f>
        <v>5603302</v>
      </c>
      <c r="D3986" s="202" t="str">
        <f>'Permitted Sources'!E3236</f>
        <v>20200253</v>
      </c>
      <c r="E3986" s="203" t="str">
        <f>'Permitted Sources'!H3236</f>
        <v>Compressor Engines</v>
      </c>
      <c r="F3986" s="204">
        <f>'Permitted Sources'!I3236</f>
        <v>3.9</v>
      </c>
      <c r="G3986" s="204">
        <f>'Permitted Sources'!J3236</f>
        <v>3.9</v>
      </c>
      <c r="H3986" s="204">
        <f>'Permitted Sources'!K3236</f>
        <v>7.7</v>
      </c>
      <c r="I3986" s="204">
        <f>'Permitted Sources'!L3236</f>
        <v>0</v>
      </c>
      <c r="J3986" s="204">
        <f>'Permitted Sources'!M3236</f>
        <v>0</v>
      </c>
      <c r="K3986" s="203" t="str">
        <f t="shared" si="62"/>
        <v>Compressor Engines</v>
      </c>
    </row>
    <row r="3987" spans="1:11" s="203" customFormat="1" x14ac:dyDescent="0.2">
      <c r="A3987" s="202" t="str">
        <f>'Permitted Sources'!A3237</f>
        <v>WYDEQ Permitted Sources</v>
      </c>
      <c r="B3987" s="203" t="str">
        <f>'Permitted Sources'!B3237</f>
        <v>56</v>
      </c>
      <c r="C3987" s="202" t="str">
        <f>'Permitted Sources'!D3237</f>
        <v>5603302</v>
      </c>
      <c r="D3987" s="202" t="str">
        <f>'Permitted Sources'!E3237</f>
        <v>20200253</v>
      </c>
      <c r="E3987" s="203" t="str">
        <f>'Permitted Sources'!H3237</f>
        <v>Compressor Engines</v>
      </c>
      <c r="F3987" s="204">
        <f>'Permitted Sources'!I3237</f>
        <v>3.8620000000000001</v>
      </c>
      <c r="G3987" s="204">
        <f>'Permitted Sources'!J3237</f>
        <v>3.8620000000000001</v>
      </c>
      <c r="H3987" s="204">
        <f>'Permitted Sources'!K3237</f>
        <v>11.586</v>
      </c>
      <c r="I3987" s="204">
        <f>'Permitted Sources'!L3237</f>
        <v>0</v>
      </c>
      <c r="J3987" s="204">
        <f>'Permitted Sources'!M3237</f>
        <v>0</v>
      </c>
      <c r="K3987" s="203" t="str">
        <f t="shared" si="62"/>
        <v>Compressor Engines</v>
      </c>
    </row>
    <row r="3988" spans="1:11" s="203" customFormat="1" x14ac:dyDescent="0.2">
      <c r="A3988" s="202" t="str">
        <f>'Permitted Sources'!A3238</f>
        <v>WYDEQ Permitted Sources</v>
      </c>
      <c r="B3988" s="203" t="str">
        <f>'Permitted Sources'!B3238</f>
        <v>56</v>
      </c>
      <c r="C3988" s="202" t="str">
        <f>'Permitted Sources'!D3238</f>
        <v>5603302</v>
      </c>
      <c r="D3988" s="202" t="str">
        <f>'Permitted Sources'!E3238</f>
        <v>20200253</v>
      </c>
      <c r="E3988" s="203" t="str">
        <f>'Permitted Sources'!H3238</f>
        <v>Compressor Engines</v>
      </c>
      <c r="F3988" s="204">
        <f>'Permitted Sources'!I3238</f>
        <v>3.8620000000000001</v>
      </c>
      <c r="G3988" s="204">
        <f>'Permitted Sources'!J3238</f>
        <v>3.8620000000000001</v>
      </c>
      <c r="H3988" s="204">
        <f>'Permitted Sources'!K3238</f>
        <v>11.586</v>
      </c>
      <c r="I3988" s="204">
        <f>'Permitted Sources'!L3238</f>
        <v>0</v>
      </c>
      <c r="J3988" s="204">
        <f>'Permitted Sources'!M3238</f>
        <v>0</v>
      </c>
      <c r="K3988" s="203" t="str">
        <f t="shared" si="62"/>
        <v>Compressor Engines</v>
      </c>
    </row>
    <row r="3989" spans="1:11" s="203" customFormat="1" x14ac:dyDescent="0.2">
      <c r="A3989" s="202" t="str">
        <f>'Permitted Sources'!A3239</f>
        <v>WYDEQ Permitted Sources</v>
      </c>
      <c r="B3989" s="203" t="str">
        <f>'Permitted Sources'!B3239</f>
        <v>56</v>
      </c>
      <c r="C3989" s="202" t="str">
        <f>'Permitted Sources'!D3239</f>
        <v>5603302</v>
      </c>
      <c r="D3989" s="202" t="str">
        <f>'Permitted Sources'!E3239</f>
        <v>20200253</v>
      </c>
      <c r="E3989" s="203" t="str">
        <f>'Permitted Sources'!H3239</f>
        <v>Compressor Engines</v>
      </c>
      <c r="F3989" s="204">
        <f>'Permitted Sources'!I3239</f>
        <v>3.8620000000000001</v>
      </c>
      <c r="G3989" s="204">
        <f>'Permitted Sources'!J3239</f>
        <v>3.8620000000000001</v>
      </c>
      <c r="H3989" s="204">
        <f>'Permitted Sources'!K3239</f>
        <v>11.586</v>
      </c>
      <c r="I3989" s="204">
        <f>'Permitted Sources'!L3239</f>
        <v>0</v>
      </c>
      <c r="J3989" s="204">
        <f>'Permitted Sources'!M3239</f>
        <v>0</v>
      </c>
      <c r="K3989" s="203" t="str">
        <f t="shared" si="62"/>
        <v>Compressor Engines</v>
      </c>
    </row>
    <row r="3990" spans="1:11" s="203" customFormat="1" x14ac:dyDescent="0.2">
      <c r="A3990" s="202" t="str">
        <f>'Permitted Sources'!A3240</f>
        <v>WYDEQ Permitted Sources</v>
      </c>
      <c r="B3990" s="203" t="str">
        <f>'Permitted Sources'!B3240</f>
        <v>56</v>
      </c>
      <c r="C3990" s="202" t="str">
        <f>'Permitted Sources'!D3240</f>
        <v>5603302</v>
      </c>
      <c r="D3990" s="202" t="str">
        <f>'Permitted Sources'!E3240</f>
        <v>20200253</v>
      </c>
      <c r="E3990" s="203" t="str">
        <f>'Permitted Sources'!H3240</f>
        <v>Compressor Engines</v>
      </c>
      <c r="F3990" s="204">
        <f>'Permitted Sources'!I3240</f>
        <v>3.8620000000000001</v>
      </c>
      <c r="G3990" s="204">
        <f>'Permitted Sources'!J3240</f>
        <v>3.8620000000000001</v>
      </c>
      <c r="H3990" s="204">
        <f>'Permitted Sources'!K3240</f>
        <v>11.586</v>
      </c>
      <c r="I3990" s="204">
        <f>'Permitted Sources'!L3240</f>
        <v>0</v>
      </c>
      <c r="J3990" s="204">
        <f>'Permitted Sources'!M3240</f>
        <v>0</v>
      </c>
      <c r="K3990" s="203" t="str">
        <f t="shared" si="62"/>
        <v>Compressor Engines</v>
      </c>
    </row>
    <row r="3991" spans="1:11" s="203" customFormat="1" x14ac:dyDescent="0.2">
      <c r="A3991" s="202" t="str">
        <f>'Permitted Sources'!A3241</f>
        <v>WYDEQ Permitted Sources</v>
      </c>
      <c r="B3991" s="203" t="str">
        <f>'Permitted Sources'!B3241</f>
        <v>56</v>
      </c>
      <c r="C3991" s="202" t="str">
        <f>'Permitted Sources'!D3241</f>
        <v>5603302</v>
      </c>
      <c r="D3991" s="202" t="str">
        <f>'Permitted Sources'!E3241</f>
        <v>20200253</v>
      </c>
      <c r="E3991" s="203" t="str">
        <f>'Permitted Sources'!H3241</f>
        <v>Compressor Engines</v>
      </c>
      <c r="F3991" s="204">
        <f>'Permitted Sources'!I3241</f>
        <v>3.8620000000000001</v>
      </c>
      <c r="G3991" s="204">
        <f>'Permitted Sources'!J3241</f>
        <v>3.8620000000000001</v>
      </c>
      <c r="H3991" s="204">
        <f>'Permitted Sources'!K3241</f>
        <v>11.586</v>
      </c>
      <c r="I3991" s="204">
        <f>'Permitted Sources'!L3241</f>
        <v>0</v>
      </c>
      <c r="J3991" s="204">
        <f>'Permitted Sources'!M3241</f>
        <v>0</v>
      </c>
      <c r="K3991" s="203" t="str">
        <f t="shared" si="62"/>
        <v>Compressor Engines</v>
      </c>
    </row>
    <row r="3992" spans="1:11" s="203" customFormat="1" x14ac:dyDescent="0.2">
      <c r="A3992" s="202" t="str">
        <f>'Permitted Sources'!A3242</f>
        <v>WYDEQ Permitted Sources</v>
      </c>
      <c r="B3992" s="203" t="str">
        <f>'Permitted Sources'!B3242</f>
        <v>56</v>
      </c>
      <c r="C3992" s="202" t="str">
        <f>'Permitted Sources'!D3242</f>
        <v>5603302</v>
      </c>
      <c r="D3992" s="202" t="str">
        <f>'Permitted Sources'!E3242</f>
        <v>20200253</v>
      </c>
      <c r="E3992" s="203" t="str">
        <f>'Permitted Sources'!H3242</f>
        <v>Compressor Engines</v>
      </c>
      <c r="F3992" s="204">
        <f>'Permitted Sources'!I3242</f>
        <v>3.8620000000000001</v>
      </c>
      <c r="G3992" s="204">
        <f>'Permitted Sources'!J3242</f>
        <v>3.8620000000000001</v>
      </c>
      <c r="H3992" s="204">
        <f>'Permitted Sources'!K3242</f>
        <v>11.586</v>
      </c>
      <c r="I3992" s="204">
        <f>'Permitted Sources'!L3242</f>
        <v>0</v>
      </c>
      <c r="J3992" s="204">
        <f>'Permitted Sources'!M3242</f>
        <v>0</v>
      </c>
      <c r="K3992" s="203" t="str">
        <f t="shared" si="62"/>
        <v>Compressor Engines</v>
      </c>
    </row>
    <row r="3993" spans="1:11" s="203" customFormat="1" x14ac:dyDescent="0.2">
      <c r="A3993" s="202" t="str">
        <f>'Permitted Sources'!A3243</f>
        <v>WYDEQ Permitted Sources</v>
      </c>
      <c r="B3993" s="203" t="str">
        <f>'Permitted Sources'!B3243</f>
        <v>56</v>
      </c>
      <c r="C3993" s="202" t="str">
        <f>'Permitted Sources'!D3243</f>
        <v>5603302</v>
      </c>
      <c r="D3993" s="202" t="str">
        <f>'Permitted Sources'!E3243</f>
        <v>20200253</v>
      </c>
      <c r="E3993" s="203" t="str">
        <f>'Permitted Sources'!H3243</f>
        <v>Compressor Engines</v>
      </c>
      <c r="F3993" s="204">
        <f>'Permitted Sources'!I3243</f>
        <v>3.8620000000000001</v>
      </c>
      <c r="G3993" s="204">
        <f>'Permitted Sources'!J3243</f>
        <v>3.8620000000000001</v>
      </c>
      <c r="H3993" s="204">
        <f>'Permitted Sources'!K3243</f>
        <v>11.586</v>
      </c>
      <c r="I3993" s="204">
        <f>'Permitted Sources'!L3243</f>
        <v>0</v>
      </c>
      <c r="J3993" s="204">
        <f>'Permitted Sources'!M3243</f>
        <v>0</v>
      </c>
      <c r="K3993" s="203" t="str">
        <f t="shared" si="62"/>
        <v>Compressor Engines</v>
      </c>
    </row>
    <row r="3994" spans="1:11" s="203" customFormat="1" x14ac:dyDescent="0.2">
      <c r="A3994" s="202" t="str">
        <f>'Permitted Sources'!A3244</f>
        <v>WYDEQ Permitted Sources</v>
      </c>
      <c r="B3994" s="203" t="str">
        <f>'Permitted Sources'!B3244</f>
        <v>56</v>
      </c>
      <c r="C3994" s="202" t="str">
        <f>'Permitted Sources'!D3244</f>
        <v>5603302</v>
      </c>
      <c r="D3994" s="202" t="str">
        <f>'Permitted Sources'!E3244</f>
        <v>20200253</v>
      </c>
      <c r="E3994" s="203" t="str">
        <f>'Permitted Sources'!H3244</f>
        <v>Compressor Engines</v>
      </c>
      <c r="F3994" s="204">
        <f>'Permitted Sources'!I3244</f>
        <v>3.8620000000000001</v>
      </c>
      <c r="G3994" s="204">
        <f>'Permitted Sources'!J3244</f>
        <v>3.8620000000000001</v>
      </c>
      <c r="H3994" s="204">
        <f>'Permitted Sources'!K3244</f>
        <v>11.586</v>
      </c>
      <c r="I3994" s="204">
        <f>'Permitted Sources'!L3244</f>
        <v>0</v>
      </c>
      <c r="J3994" s="204">
        <f>'Permitted Sources'!M3244</f>
        <v>0</v>
      </c>
      <c r="K3994" s="203" t="str">
        <f t="shared" si="62"/>
        <v>Compressor Engines</v>
      </c>
    </row>
    <row r="3995" spans="1:11" s="203" customFormat="1" x14ac:dyDescent="0.2">
      <c r="A3995" s="202" t="str">
        <f>'Permitted Sources'!A3245</f>
        <v>WYDEQ Permitted Sources</v>
      </c>
      <c r="B3995" s="203" t="str">
        <f>'Permitted Sources'!B3245</f>
        <v>56</v>
      </c>
      <c r="C3995" s="202" t="str">
        <f>'Permitted Sources'!D3245</f>
        <v>5603302</v>
      </c>
      <c r="D3995" s="202" t="str">
        <f>'Permitted Sources'!E3245</f>
        <v>20200253</v>
      </c>
      <c r="E3995" s="203" t="str">
        <f>'Permitted Sources'!H3245</f>
        <v>Compressor Engines</v>
      </c>
      <c r="F3995" s="204">
        <f>'Permitted Sources'!I3245</f>
        <v>3.8620000000000001</v>
      </c>
      <c r="G3995" s="204">
        <f>'Permitted Sources'!J3245</f>
        <v>3.8620000000000001</v>
      </c>
      <c r="H3995" s="204">
        <f>'Permitted Sources'!K3245</f>
        <v>11.586</v>
      </c>
      <c r="I3995" s="204">
        <f>'Permitted Sources'!L3245</f>
        <v>0</v>
      </c>
      <c r="J3995" s="204">
        <f>'Permitted Sources'!M3245</f>
        <v>0</v>
      </c>
      <c r="K3995" s="203" t="str">
        <f t="shared" si="62"/>
        <v>Compressor Engines</v>
      </c>
    </row>
    <row r="3996" spans="1:11" s="203" customFormat="1" x14ac:dyDescent="0.2">
      <c r="A3996" s="202" t="str">
        <f>'Permitted Sources'!A3246</f>
        <v>WYDEQ Permitted Sources</v>
      </c>
      <c r="B3996" s="203" t="str">
        <f>'Permitted Sources'!B3246</f>
        <v>56</v>
      </c>
      <c r="C3996" s="202" t="str">
        <f>'Permitted Sources'!D3246</f>
        <v>5603302</v>
      </c>
      <c r="D3996" s="202" t="str">
        <f>'Permitted Sources'!E3246</f>
        <v>20200253</v>
      </c>
      <c r="E3996" s="203" t="str">
        <f>'Permitted Sources'!H3246</f>
        <v>Compressor Engines</v>
      </c>
      <c r="F3996" s="204">
        <f>'Permitted Sources'!I3246</f>
        <v>3.8620000000000001</v>
      </c>
      <c r="G3996" s="204">
        <f>'Permitted Sources'!J3246</f>
        <v>3.8620000000000001</v>
      </c>
      <c r="H3996" s="204">
        <f>'Permitted Sources'!K3246</f>
        <v>11.586</v>
      </c>
      <c r="I3996" s="204">
        <f>'Permitted Sources'!L3246</f>
        <v>0</v>
      </c>
      <c r="J3996" s="204">
        <f>'Permitted Sources'!M3246</f>
        <v>0</v>
      </c>
      <c r="K3996" s="203" t="str">
        <f t="shared" si="62"/>
        <v>Compressor Engines</v>
      </c>
    </row>
    <row r="3997" spans="1:11" s="203" customFormat="1" x14ac:dyDescent="0.2">
      <c r="A3997" s="202" t="str">
        <f>'Permitted Sources'!A3247</f>
        <v>WYDEQ Permitted Sources</v>
      </c>
      <c r="B3997" s="203" t="str">
        <f>'Permitted Sources'!B3247</f>
        <v>56</v>
      </c>
      <c r="C3997" s="202" t="str">
        <f>'Permitted Sources'!D3247</f>
        <v>5603302</v>
      </c>
      <c r="D3997" s="202" t="str">
        <f>'Permitted Sources'!E3247</f>
        <v>20200253</v>
      </c>
      <c r="E3997" s="203" t="str">
        <f>'Permitted Sources'!H3247</f>
        <v>Compressor Engines</v>
      </c>
      <c r="F3997" s="204">
        <f>'Permitted Sources'!I3247</f>
        <v>3.8620000000000001</v>
      </c>
      <c r="G3997" s="204">
        <f>'Permitted Sources'!J3247</f>
        <v>3.8620000000000001</v>
      </c>
      <c r="H3997" s="204">
        <f>'Permitted Sources'!K3247</f>
        <v>11.586</v>
      </c>
      <c r="I3997" s="204">
        <f>'Permitted Sources'!L3247</f>
        <v>0</v>
      </c>
      <c r="J3997" s="204">
        <f>'Permitted Sources'!M3247</f>
        <v>0</v>
      </c>
      <c r="K3997" s="203" t="str">
        <f t="shared" si="62"/>
        <v>Compressor Engines</v>
      </c>
    </row>
    <row r="3998" spans="1:11" s="203" customFormat="1" x14ac:dyDescent="0.2">
      <c r="A3998" s="202" t="str">
        <f>'Permitted Sources'!A3248</f>
        <v>WYDEQ Permitted Sources</v>
      </c>
      <c r="B3998" s="203" t="str">
        <f>'Permitted Sources'!B3248</f>
        <v>56</v>
      </c>
      <c r="C3998" s="202" t="str">
        <f>'Permitted Sources'!D3248</f>
        <v>5603302</v>
      </c>
      <c r="D3998" s="202" t="str">
        <f>'Permitted Sources'!E3248</f>
        <v>20200253</v>
      </c>
      <c r="E3998" s="203" t="str">
        <f>'Permitted Sources'!H3248</f>
        <v>Compressor Engines</v>
      </c>
      <c r="F3998" s="204">
        <f>'Permitted Sources'!I3248</f>
        <v>3.8620000000000001</v>
      </c>
      <c r="G3998" s="204">
        <f>'Permitted Sources'!J3248</f>
        <v>3.8620000000000001</v>
      </c>
      <c r="H3998" s="204">
        <f>'Permitted Sources'!K3248</f>
        <v>11.586</v>
      </c>
      <c r="I3998" s="204">
        <f>'Permitted Sources'!L3248</f>
        <v>0</v>
      </c>
      <c r="J3998" s="204">
        <f>'Permitted Sources'!M3248</f>
        <v>0</v>
      </c>
      <c r="K3998" s="203" t="str">
        <f t="shared" si="62"/>
        <v>Compressor Engines</v>
      </c>
    </row>
    <row r="3999" spans="1:11" s="203" customFormat="1" x14ac:dyDescent="0.2">
      <c r="A3999" s="202" t="str">
        <f>'Permitted Sources'!A3249</f>
        <v>WYDEQ Permitted Sources</v>
      </c>
      <c r="B3999" s="203" t="str">
        <f>'Permitted Sources'!B3249</f>
        <v>56</v>
      </c>
      <c r="C3999" s="202" t="str">
        <f>'Permitted Sources'!D3249</f>
        <v>5603302</v>
      </c>
      <c r="D3999" s="202" t="str">
        <f>'Permitted Sources'!E3249</f>
        <v>20200253</v>
      </c>
      <c r="E3999" s="203" t="str">
        <f>'Permitted Sources'!H3249</f>
        <v>Compressor Engines</v>
      </c>
      <c r="F3999" s="204">
        <f>'Permitted Sources'!I3249</f>
        <v>3.8620000000000001</v>
      </c>
      <c r="G3999" s="204">
        <f>'Permitted Sources'!J3249</f>
        <v>3.8620000000000001</v>
      </c>
      <c r="H3999" s="204">
        <f>'Permitted Sources'!K3249</f>
        <v>11.586</v>
      </c>
      <c r="I3999" s="204">
        <f>'Permitted Sources'!L3249</f>
        <v>0</v>
      </c>
      <c r="J3999" s="204">
        <f>'Permitted Sources'!M3249</f>
        <v>0</v>
      </c>
      <c r="K3999" s="203" t="str">
        <f t="shared" si="62"/>
        <v>Compressor Engines</v>
      </c>
    </row>
    <row r="4000" spans="1:11" s="203" customFormat="1" x14ac:dyDescent="0.2">
      <c r="A4000" s="202" t="str">
        <f>'Permitted Sources'!A3250</f>
        <v>WYDEQ Permitted Sources</v>
      </c>
      <c r="B4000" s="203" t="str">
        <f>'Permitted Sources'!B3250</f>
        <v>56</v>
      </c>
      <c r="C4000" s="202" t="str">
        <f>'Permitted Sources'!D3250</f>
        <v>5603302</v>
      </c>
      <c r="D4000" s="202" t="str">
        <f>'Permitted Sources'!E3250</f>
        <v>20200254</v>
      </c>
      <c r="E4000" s="203" t="str">
        <f>'Permitted Sources'!H3250</f>
        <v>Compressor Engines</v>
      </c>
      <c r="F4000" s="204">
        <f>'Permitted Sources'!I3250</f>
        <v>3.8620000000000001</v>
      </c>
      <c r="G4000" s="204">
        <f>'Permitted Sources'!J3250</f>
        <v>3.8620000000000001</v>
      </c>
      <c r="H4000" s="204">
        <f>'Permitted Sources'!K3250</f>
        <v>5.7949999999999999</v>
      </c>
      <c r="I4000" s="204">
        <f>'Permitted Sources'!L3250</f>
        <v>0</v>
      </c>
      <c r="J4000" s="204">
        <f>'Permitted Sources'!M3250</f>
        <v>0</v>
      </c>
      <c r="K4000" s="203" t="str">
        <f t="shared" si="62"/>
        <v>Compressor Engines</v>
      </c>
    </row>
    <row r="4001" spans="1:11" s="203" customFormat="1" x14ac:dyDescent="0.2">
      <c r="A4001" s="202" t="str">
        <f>'Permitted Sources'!A3251</f>
        <v>WYDEQ Permitted Sources</v>
      </c>
      <c r="B4001" s="203" t="str">
        <f>'Permitted Sources'!B3251</f>
        <v>56</v>
      </c>
      <c r="C4001" s="202" t="str">
        <f>'Permitted Sources'!D3251</f>
        <v>5603302</v>
      </c>
      <c r="D4001" s="202" t="str">
        <f>'Permitted Sources'!E3251</f>
        <v>20200254</v>
      </c>
      <c r="E4001" s="203" t="str">
        <f>'Permitted Sources'!H3251</f>
        <v>Compressor Engines</v>
      </c>
      <c r="F4001" s="204">
        <f>'Permitted Sources'!I3251</f>
        <v>3.8620000000000001</v>
      </c>
      <c r="G4001" s="204">
        <f>'Permitted Sources'!J3251</f>
        <v>3.8620000000000001</v>
      </c>
      <c r="H4001" s="204">
        <f>'Permitted Sources'!K3251</f>
        <v>1.9330000000000001</v>
      </c>
      <c r="I4001" s="204">
        <f>'Permitted Sources'!L3251</f>
        <v>0</v>
      </c>
      <c r="J4001" s="204">
        <f>'Permitted Sources'!M3251</f>
        <v>0</v>
      </c>
      <c r="K4001" s="203" t="str">
        <f t="shared" si="62"/>
        <v>Compressor Engines</v>
      </c>
    </row>
    <row r="4002" spans="1:11" s="203" customFormat="1" x14ac:dyDescent="0.2">
      <c r="A4002" s="202" t="str">
        <f>'Permitted Sources'!A3252</f>
        <v>WYDEQ Permitted Sources</v>
      </c>
      <c r="B4002" s="203" t="str">
        <f>'Permitted Sources'!B3252</f>
        <v>56</v>
      </c>
      <c r="C4002" s="202" t="str">
        <f>'Permitted Sources'!D3252</f>
        <v>5603302</v>
      </c>
      <c r="D4002" s="202" t="str">
        <f>'Permitted Sources'!E3252</f>
        <v>20200254</v>
      </c>
      <c r="E4002" s="203" t="str">
        <f>'Permitted Sources'!H3252</f>
        <v>Compressor Engines</v>
      </c>
      <c r="F4002" s="204">
        <f>'Permitted Sources'!I3252</f>
        <v>3.8620000000000001</v>
      </c>
      <c r="G4002" s="204">
        <f>'Permitted Sources'!J3252</f>
        <v>3.8620000000000001</v>
      </c>
      <c r="H4002" s="204">
        <f>'Permitted Sources'!K3252</f>
        <v>5.7949999999999999</v>
      </c>
      <c r="I4002" s="204">
        <f>'Permitted Sources'!L3252</f>
        <v>0</v>
      </c>
      <c r="J4002" s="204">
        <f>'Permitted Sources'!M3252</f>
        <v>0</v>
      </c>
      <c r="K4002" s="203" t="str">
        <f t="shared" si="62"/>
        <v>Compressor Engines</v>
      </c>
    </row>
    <row r="4003" spans="1:11" s="203" customFormat="1" x14ac:dyDescent="0.2">
      <c r="A4003" s="202" t="str">
        <f>'Permitted Sources'!A3253</f>
        <v>WYDEQ Permitted Sources</v>
      </c>
      <c r="B4003" s="203" t="str">
        <f>'Permitted Sources'!B3253</f>
        <v>56</v>
      </c>
      <c r="C4003" s="202" t="str">
        <f>'Permitted Sources'!D3253</f>
        <v>5603302</v>
      </c>
      <c r="D4003" s="202" t="str">
        <f>'Permitted Sources'!E3253</f>
        <v>20200254</v>
      </c>
      <c r="E4003" s="203" t="str">
        <f>'Permitted Sources'!H3253</f>
        <v>Compressor Engines</v>
      </c>
      <c r="F4003" s="204">
        <f>'Permitted Sources'!I3253</f>
        <v>3.8620000000000001</v>
      </c>
      <c r="G4003" s="204">
        <f>'Permitted Sources'!J3253</f>
        <v>3.8620000000000001</v>
      </c>
      <c r="H4003" s="204">
        <f>'Permitted Sources'!K3253</f>
        <v>5.7949999999999999</v>
      </c>
      <c r="I4003" s="204">
        <f>'Permitted Sources'!L3253</f>
        <v>0</v>
      </c>
      <c r="J4003" s="204">
        <f>'Permitted Sources'!M3253</f>
        <v>0</v>
      </c>
      <c r="K4003" s="203" t="str">
        <f t="shared" si="62"/>
        <v>Compressor Engines</v>
      </c>
    </row>
    <row r="4004" spans="1:11" s="203" customFormat="1" x14ac:dyDescent="0.2">
      <c r="A4004" s="202" t="str">
        <f>'Permitted Sources'!A3254</f>
        <v>WYDEQ Permitted Sources</v>
      </c>
      <c r="B4004" s="203" t="str">
        <f>'Permitted Sources'!B3254</f>
        <v>56</v>
      </c>
      <c r="C4004" s="202" t="str">
        <f>'Permitted Sources'!D3254</f>
        <v>5603302</v>
      </c>
      <c r="D4004" s="202" t="str">
        <f>'Permitted Sources'!E3254</f>
        <v>20200254</v>
      </c>
      <c r="E4004" s="203" t="str">
        <f>'Permitted Sources'!H3254</f>
        <v>Compressor Engines</v>
      </c>
      <c r="F4004" s="204">
        <f>'Permitted Sources'!I3254</f>
        <v>3.8620000000000001</v>
      </c>
      <c r="G4004" s="204">
        <f>'Permitted Sources'!J3254</f>
        <v>3.8620000000000001</v>
      </c>
      <c r="H4004" s="204">
        <f>'Permitted Sources'!K3254</f>
        <v>5.7949999999999999</v>
      </c>
      <c r="I4004" s="204">
        <f>'Permitted Sources'!L3254</f>
        <v>0</v>
      </c>
      <c r="J4004" s="204">
        <f>'Permitted Sources'!M3254</f>
        <v>0</v>
      </c>
      <c r="K4004" s="203" t="str">
        <f t="shared" si="62"/>
        <v>Compressor Engines</v>
      </c>
    </row>
    <row r="4005" spans="1:11" s="203" customFormat="1" x14ac:dyDescent="0.2">
      <c r="A4005" s="202" t="str">
        <f>'Permitted Sources'!A3255</f>
        <v>WYDEQ Permitted Sources</v>
      </c>
      <c r="B4005" s="203" t="str">
        <f>'Permitted Sources'!B3255</f>
        <v>56</v>
      </c>
      <c r="C4005" s="202" t="str">
        <f>'Permitted Sources'!D3255</f>
        <v>5603302</v>
      </c>
      <c r="D4005" s="202" t="str">
        <f>'Permitted Sources'!E3255</f>
        <v>20200254</v>
      </c>
      <c r="E4005" s="203" t="str">
        <f>'Permitted Sources'!H3255</f>
        <v>Compressor Engines</v>
      </c>
      <c r="F4005" s="204">
        <f>'Permitted Sources'!I3255</f>
        <v>3.8620000000000001</v>
      </c>
      <c r="G4005" s="204">
        <f>'Permitted Sources'!J3255</f>
        <v>3.8620000000000001</v>
      </c>
      <c r="H4005" s="204">
        <f>'Permitted Sources'!K3255</f>
        <v>5.7949999999999999</v>
      </c>
      <c r="I4005" s="204">
        <f>'Permitted Sources'!L3255</f>
        <v>0</v>
      </c>
      <c r="J4005" s="204">
        <f>'Permitted Sources'!M3255</f>
        <v>0</v>
      </c>
      <c r="K4005" s="203" t="str">
        <f t="shared" si="62"/>
        <v>Compressor Engines</v>
      </c>
    </row>
    <row r="4006" spans="1:11" s="203" customFormat="1" x14ac:dyDescent="0.2">
      <c r="A4006" s="202" t="str">
        <f>'Permitted Sources'!A3256</f>
        <v>WYDEQ Permitted Sources</v>
      </c>
      <c r="B4006" s="203" t="str">
        <f>'Permitted Sources'!B3256</f>
        <v>56</v>
      </c>
      <c r="C4006" s="202" t="str">
        <f>'Permitted Sources'!D3256</f>
        <v>5603302</v>
      </c>
      <c r="D4006" s="202" t="str">
        <f>'Permitted Sources'!E3256</f>
        <v>20200254</v>
      </c>
      <c r="E4006" s="203" t="str">
        <f>'Permitted Sources'!H3256</f>
        <v>Compressor Engines</v>
      </c>
      <c r="F4006" s="204">
        <f>'Permitted Sources'!I3256</f>
        <v>3.8620000000000001</v>
      </c>
      <c r="G4006" s="204">
        <f>'Permitted Sources'!J3256</f>
        <v>3.8620000000000001</v>
      </c>
      <c r="H4006" s="204">
        <f>'Permitted Sources'!K3256</f>
        <v>5.7949999999999999</v>
      </c>
      <c r="I4006" s="204">
        <f>'Permitted Sources'!L3256</f>
        <v>0</v>
      </c>
      <c r="J4006" s="204">
        <f>'Permitted Sources'!M3256</f>
        <v>0</v>
      </c>
      <c r="K4006" s="203" t="str">
        <f t="shared" si="62"/>
        <v>Compressor Engines</v>
      </c>
    </row>
    <row r="4007" spans="1:11" s="203" customFormat="1" x14ac:dyDescent="0.2">
      <c r="A4007" s="202" t="str">
        <f>'Permitted Sources'!A3257</f>
        <v>WYDEQ Permitted Sources</v>
      </c>
      <c r="B4007" s="203" t="str">
        <f>'Permitted Sources'!B3257</f>
        <v>56</v>
      </c>
      <c r="C4007" s="202" t="str">
        <f>'Permitted Sources'!D3257</f>
        <v>5603302</v>
      </c>
      <c r="D4007" s="202" t="str">
        <f>'Permitted Sources'!E3257</f>
        <v>20200254</v>
      </c>
      <c r="E4007" s="203" t="str">
        <f>'Permitted Sources'!H3257</f>
        <v>Compressor Engines</v>
      </c>
      <c r="F4007" s="204">
        <f>'Permitted Sources'!I3257</f>
        <v>3.8620000000000001</v>
      </c>
      <c r="G4007" s="204">
        <f>'Permitted Sources'!J3257</f>
        <v>3.8620000000000001</v>
      </c>
      <c r="H4007" s="204">
        <f>'Permitted Sources'!K3257</f>
        <v>5.7949999999999999</v>
      </c>
      <c r="I4007" s="204">
        <f>'Permitted Sources'!L3257</f>
        <v>0</v>
      </c>
      <c r="J4007" s="204">
        <f>'Permitted Sources'!M3257</f>
        <v>0</v>
      </c>
      <c r="K4007" s="203" t="str">
        <f t="shared" si="62"/>
        <v>Compressor Engines</v>
      </c>
    </row>
    <row r="4008" spans="1:11" s="203" customFormat="1" x14ac:dyDescent="0.2">
      <c r="A4008" s="202" t="str">
        <f>'Permitted Sources'!A3258</f>
        <v>WYDEQ Permitted Sources</v>
      </c>
      <c r="B4008" s="203" t="str">
        <f>'Permitted Sources'!B3258</f>
        <v>56</v>
      </c>
      <c r="C4008" s="202" t="str">
        <f>'Permitted Sources'!D3258</f>
        <v>5603302</v>
      </c>
      <c r="D4008" s="202" t="str">
        <f>'Permitted Sources'!E3258</f>
        <v>20200254</v>
      </c>
      <c r="E4008" s="203" t="str">
        <f>'Permitted Sources'!H3258</f>
        <v>Compressor Engines</v>
      </c>
      <c r="F4008" s="204">
        <f>'Permitted Sources'!I3258</f>
        <v>3.8620000000000001</v>
      </c>
      <c r="G4008" s="204">
        <f>'Permitted Sources'!J3258</f>
        <v>3.8620000000000001</v>
      </c>
      <c r="H4008" s="204">
        <f>'Permitted Sources'!K3258</f>
        <v>1.9330000000000001</v>
      </c>
      <c r="I4008" s="204">
        <f>'Permitted Sources'!L3258</f>
        <v>0</v>
      </c>
      <c r="J4008" s="204">
        <f>'Permitted Sources'!M3258</f>
        <v>0</v>
      </c>
      <c r="K4008" s="203" t="str">
        <f t="shared" si="62"/>
        <v>Compressor Engines</v>
      </c>
    </row>
    <row r="4009" spans="1:11" s="203" customFormat="1" x14ac:dyDescent="0.2">
      <c r="A4009" s="202" t="str">
        <f>'Permitted Sources'!A3259</f>
        <v>WYDEQ Permitted Sources</v>
      </c>
      <c r="B4009" s="203" t="str">
        <f>'Permitted Sources'!B3259</f>
        <v>56</v>
      </c>
      <c r="C4009" s="202" t="str">
        <f>'Permitted Sources'!D3259</f>
        <v>5603302</v>
      </c>
      <c r="D4009" s="202" t="str">
        <f>'Permitted Sources'!E3259</f>
        <v>20200253</v>
      </c>
      <c r="E4009" s="203" t="str">
        <f>'Permitted Sources'!H3259</f>
        <v>Compressor Engines</v>
      </c>
      <c r="F4009" s="204">
        <f>'Permitted Sources'!I3259</f>
        <v>3.8620000000000001</v>
      </c>
      <c r="G4009" s="204">
        <f>'Permitted Sources'!J3259</f>
        <v>3.8620000000000001</v>
      </c>
      <c r="H4009" s="204">
        <f>'Permitted Sources'!K3259</f>
        <v>11.586</v>
      </c>
      <c r="I4009" s="204">
        <f>'Permitted Sources'!L3259</f>
        <v>0</v>
      </c>
      <c r="J4009" s="204">
        <f>'Permitted Sources'!M3259</f>
        <v>0</v>
      </c>
      <c r="K4009" s="203" t="str">
        <f t="shared" si="62"/>
        <v>Compressor Engines</v>
      </c>
    </row>
    <row r="4010" spans="1:11" s="203" customFormat="1" x14ac:dyDescent="0.2">
      <c r="A4010" s="202" t="str">
        <f>'Permitted Sources'!A3260</f>
        <v>WYDEQ Permitted Sources</v>
      </c>
      <c r="B4010" s="203" t="str">
        <f>'Permitted Sources'!B3260</f>
        <v>56</v>
      </c>
      <c r="C4010" s="202" t="str">
        <f>'Permitted Sources'!D3260</f>
        <v>5603302</v>
      </c>
      <c r="D4010" s="202" t="str">
        <f>'Permitted Sources'!E3260</f>
        <v>20200253</v>
      </c>
      <c r="E4010" s="203" t="str">
        <f>'Permitted Sources'!H3260</f>
        <v>Compressor Engines</v>
      </c>
      <c r="F4010" s="204">
        <f>'Permitted Sources'!I3260</f>
        <v>3.8620000000000001</v>
      </c>
      <c r="G4010" s="204">
        <f>'Permitted Sources'!J3260</f>
        <v>3.8620000000000001</v>
      </c>
      <c r="H4010" s="204">
        <f>'Permitted Sources'!K3260</f>
        <v>11.586</v>
      </c>
      <c r="I4010" s="204">
        <f>'Permitted Sources'!L3260</f>
        <v>0</v>
      </c>
      <c r="J4010" s="204">
        <f>'Permitted Sources'!M3260</f>
        <v>0</v>
      </c>
      <c r="K4010" s="203" t="str">
        <f t="shared" si="62"/>
        <v>Compressor Engines</v>
      </c>
    </row>
    <row r="4011" spans="1:11" s="203" customFormat="1" x14ac:dyDescent="0.2">
      <c r="A4011" s="202" t="str">
        <f>'Permitted Sources'!A3261</f>
        <v>WYDEQ Permitted Sources</v>
      </c>
      <c r="B4011" s="203" t="str">
        <f>'Permitted Sources'!B3261</f>
        <v>56</v>
      </c>
      <c r="C4011" s="202" t="str">
        <f>'Permitted Sources'!D3261</f>
        <v>5603302</v>
      </c>
      <c r="D4011" s="202" t="str">
        <f>'Permitted Sources'!E3261</f>
        <v>20200253</v>
      </c>
      <c r="E4011" s="203" t="str">
        <f>'Permitted Sources'!H3261</f>
        <v>Compressor Engines</v>
      </c>
      <c r="F4011" s="204">
        <f>'Permitted Sources'!I3261</f>
        <v>3.8620000000000001</v>
      </c>
      <c r="G4011" s="204">
        <f>'Permitted Sources'!J3261</f>
        <v>3.8620000000000001</v>
      </c>
      <c r="H4011" s="204">
        <f>'Permitted Sources'!K3261</f>
        <v>11.586</v>
      </c>
      <c r="I4011" s="204">
        <f>'Permitted Sources'!L3261</f>
        <v>0</v>
      </c>
      <c r="J4011" s="204">
        <f>'Permitted Sources'!M3261</f>
        <v>0</v>
      </c>
      <c r="K4011" s="203" t="str">
        <f t="shared" si="62"/>
        <v>Compressor Engines</v>
      </c>
    </row>
    <row r="4012" spans="1:11" s="203" customFormat="1" x14ac:dyDescent="0.2">
      <c r="A4012" s="202" t="str">
        <f>'Permitted Sources'!A3262</f>
        <v>WYDEQ Permitted Sources</v>
      </c>
      <c r="B4012" s="203" t="str">
        <f>'Permitted Sources'!B3262</f>
        <v>56</v>
      </c>
      <c r="C4012" s="202" t="str">
        <f>'Permitted Sources'!D3262</f>
        <v>5603302</v>
      </c>
      <c r="D4012" s="202" t="str">
        <f>'Permitted Sources'!E3262</f>
        <v>20200253</v>
      </c>
      <c r="E4012" s="203" t="str">
        <f>'Permitted Sources'!H3262</f>
        <v>Compressor Engines</v>
      </c>
      <c r="F4012" s="204">
        <f>'Permitted Sources'!I3262</f>
        <v>3.8620000000000001</v>
      </c>
      <c r="G4012" s="204">
        <f>'Permitted Sources'!J3262</f>
        <v>3.8620000000000001</v>
      </c>
      <c r="H4012" s="204">
        <f>'Permitted Sources'!K3262</f>
        <v>11.586</v>
      </c>
      <c r="I4012" s="204">
        <f>'Permitted Sources'!L3262</f>
        <v>0</v>
      </c>
      <c r="J4012" s="204">
        <f>'Permitted Sources'!M3262</f>
        <v>0</v>
      </c>
      <c r="K4012" s="203" t="str">
        <f t="shared" si="62"/>
        <v>Compressor Engines</v>
      </c>
    </row>
    <row r="4013" spans="1:11" s="203" customFormat="1" x14ac:dyDescent="0.2">
      <c r="A4013" s="202" t="str">
        <f>'Permitted Sources'!A3263</f>
        <v>WYDEQ Permitted Sources</v>
      </c>
      <c r="B4013" s="203" t="str">
        <f>'Permitted Sources'!B3263</f>
        <v>56</v>
      </c>
      <c r="C4013" s="202" t="str">
        <f>'Permitted Sources'!D3263</f>
        <v>5603302</v>
      </c>
      <c r="D4013" s="202" t="str">
        <f>'Permitted Sources'!E3263</f>
        <v>20200254</v>
      </c>
      <c r="E4013" s="203" t="str">
        <f>'Permitted Sources'!H3263</f>
        <v>Compressor Engines</v>
      </c>
      <c r="F4013" s="204">
        <f>'Permitted Sources'!I3263</f>
        <v>5.117</v>
      </c>
      <c r="G4013" s="204">
        <f>'Permitted Sources'!J3263</f>
        <v>5.117</v>
      </c>
      <c r="H4013" s="204">
        <f>'Permitted Sources'!K3263</f>
        <v>2.5579999999999998</v>
      </c>
      <c r="I4013" s="204">
        <f>'Permitted Sources'!L3263</f>
        <v>0</v>
      </c>
      <c r="J4013" s="204">
        <f>'Permitted Sources'!M3263</f>
        <v>0</v>
      </c>
      <c r="K4013" s="203" t="str">
        <f t="shared" si="62"/>
        <v>Compressor Engines</v>
      </c>
    </row>
    <row r="4014" spans="1:11" s="203" customFormat="1" x14ac:dyDescent="0.2">
      <c r="A4014" s="202" t="str">
        <f>'Permitted Sources'!A3264</f>
        <v>WYDEQ Permitted Sources</v>
      </c>
      <c r="B4014" s="203" t="str">
        <f>'Permitted Sources'!B3264</f>
        <v>56</v>
      </c>
      <c r="C4014" s="202" t="str">
        <f>'Permitted Sources'!D3264</f>
        <v>5603302</v>
      </c>
      <c r="D4014" s="202" t="str">
        <f>'Permitted Sources'!E3264</f>
        <v>20200254</v>
      </c>
      <c r="E4014" s="203" t="str">
        <f>'Permitted Sources'!H3264</f>
        <v>Compressor Engines</v>
      </c>
      <c r="F4014" s="204">
        <f>'Permitted Sources'!I3264</f>
        <v>5.117</v>
      </c>
      <c r="G4014" s="204">
        <f>'Permitted Sources'!J3264</f>
        <v>5.117</v>
      </c>
      <c r="H4014" s="204">
        <f>'Permitted Sources'!K3264</f>
        <v>2.5579999999999998</v>
      </c>
      <c r="I4014" s="204">
        <f>'Permitted Sources'!L3264</f>
        <v>0</v>
      </c>
      <c r="J4014" s="204">
        <f>'Permitted Sources'!M3264</f>
        <v>0</v>
      </c>
      <c r="K4014" s="203" t="str">
        <f t="shared" si="62"/>
        <v>Compressor Engines</v>
      </c>
    </row>
    <row r="4015" spans="1:11" s="203" customFormat="1" x14ac:dyDescent="0.2">
      <c r="A4015" s="202" t="str">
        <f>'Permitted Sources'!A3265</f>
        <v>WYDEQ Permitted Sources</v>
      </c>
      <c r="B4015" s="203" t="str">
        <f>'Permitted Sources'!B3265</f>
        <v>56</v>
      </c>
      <c r="C4015" s="202" t="str">
        <f>'Permitted Sources'!D3265</f>
        <v>5603302</v>
      </c>
      <c r="D4015" s="202" t="str">
        <f>'Permitted Sources'!E3265</f>
        <v>20200254</v>
      </c>
      <c r="E4015" s="203" t="str">
        <f>'Permitted Sources'!H3265</f>
        <v>Compressor Engines</v>
      </c>
      <c r="F4015" s="204">
        <f>'Permitted Sources'!I3265</f>
        <v>5.117</v>
      </c>
      <c r="G4015" s="204">
        <f>'Permitted Sources'!J3265</f>
        <v>5.117</v>
      </c>
      <c r="H4015" s="204">
        <f>'Permitted Sources'!K3265</f>
        <v>2.5579999999999998</v>
      </c>
      <c r="I4015" s="204">
        <f>'Permitted Sources'!L3265</f>
        <v>0</v>
      </c>
      <c r="J4015" s="204">
        <f>'Permitted Sources'!M3265</f>
        <v>0</v>
      </c>
      <c r="K4015" s="203" t="str">
        <f t="shared" si="62"/>
        <v>Compressor Engines</v>
      </c>
    </row>
    <row r="4016" spans="1:11" s="203" customFormat="1" x14ac:dyDescent="0.2">
      <c r="A4016" s="202" t="str">
        <f>'Permitted Sources'!A3266</f>
        <v>WYDEQ Permitted Sources</v>
      </c>
      <c r="B4016" s="203" t="str">
        <f>'Permitted Sources'!B3266</f>
        <v>56</v>
      </c>
      <c r="C4016" s="202" t="str">
        <f>'Permitted Sources'!D3266</f>
        <v>5603302</v>
      </c>
      <c r="D4016" s="202" t="str">
        <f>'Permitted Sources'!E3266</f>
        <v>20200254</v>
      </c>
      <c r="E4016" s="203" t="str">
        <f>'Permitted Sources'!H3266</f>
        <v>Compressor Engines</v>
      </c>
      <c r="F4016" s="204">
        <f>'Permitted Sources'!I3266</f>
        <v>5.117</v>
      </c>
      <c r="G4016" s="204">
        <f>'Permitted Sources'!J3266</f>
        <v>5.117</v>
      </c>
      <c r="H4016" s="204">
        <f>'Permitted Sources'!K3266</f>
        <v>2.5579999999999998</v>
      </c>
      <c r="I4016" s="204">
        <f>'Permitted Sources'!L3266</f>
        <v>0</v>
      </c>
      <c r="J4016" s="204">
        <f>'Permitted Sources'!M3266</f>
        <v>0</v>
      </c>
      <c r="K4016" s="203" t="str">
        <f t="shared" si="62"/>
        <v>Compressor Engines</v>
      </c>
    </row>
    <row r="4017" spans="1:11" s="203" customFormat="1" x14ac:dyDescent="0.2">
      <c r="A4017" s="202" t="str">
        <f>'Permitted Sources'!A3267</f>
        <v>WYDEQ Permitted Sources</v>
      </c>
      <c r="B4017" s="203" t="str">
        <f>'Permitted Sources'!B3267</f>
        <v>56</v>
      </c>
      <c r="C4017" s="202" t="str">
        <f>'Permitted Sources'!D3267</f>
        <v>5603302</v>
      </c>
      <c r="D4017" s="202" t="str">
        <f>'Permitted Sources'!E3267</f>
        <v>20200253</v>
      </c>
      <c r="E4017" s="203" t="str">
        <f>'Permitted Sources'!H3267</f>
        <v>Compressor Engines</v>
      </c>
      <c r="F4017" s="204">
        <f>'Permitted Sources'!I3267</f>
        <v>3.8620000000000001</v>
      </c>
      <c r="G4017" s="204">
        <f>'Permitted Sources'!J3267</f>
        <v>3.8620000000000001</v>
      </c>
      <c r="H4017" s="204">
        <f>'Permitted Sources'!K3267</f>
        <v>7.7240000000000002</v>
      </c>
      <c r="I4017" s="204">
        <f>'Permitted Sources'!L3267</f>
        <v>0</v>
      </c>
      <c r="J4017" s="204">
        <f>'Permitted Sources'!M3267</f>
        <v>0</v>
      </c>
      <c r="K4017" s="203" t="str">
        <f t="shared" si="62"/>
        <v>Compressor Engines</v>
      </c>
    </row>
    <row r="4018" spans="1:11" s="203" customFormat="1" x14ac:dyDescent="0.2">
      <c r="A4018" s="202" t="str">
        <f>'Permitted Sources'!A3268</f>
        <v>WYDEQ Permitted Sources</v>
      </c>
      <c r="B4018" s="203" t="str">
        <f>'Permitted Sources'!B3268</f>
        <v>56</v>
      </c>
      <c r="C4018" s="202" t="str">
        <f>'Permitted Sources'!D3268</f>
        <v>5603302</v>
      </c>
      <c r="D4018" s="202" t="str">
        <f>'Permitted Sources'!E3268</f>
        <v>20200253</v>
      </c>
      <c r="E4018" s="203" t="str">
        <f>'Permitted Sources'!H3268</f>
        <v>Compressor Engines</v>
      </c>
      <c r="F4018" s="204">
        <f>'Permitted Sources'!I3268</f>
        <v>3.8620000000000001</v>
      </c>
      <c r="G4018" s="204">
        <f>'Permitted Sources'!J3268</f>
        <v>3.8620000000000001</v>
      </c>
      <c r="H4018" s="204">
        <f>'Permitted Sources'!K3268</f>
        <v>7.7240000000000002</v>
      </c>
      <c r="I4018" s="204">
        <f>'Permitted Sources'!L3268</f>
        <v>0</v>
      </c>
      <c r="J4018" s="204">
        <f>'Permitted Sources'!M3268</f>
        <v>0</v>
      </c>
      <c r="K4018" s="203" t="str">
        <f t="shared" si="62"/>
        <v>Compressor Engines</v>
      </c>
    </row>
    <row r="4019" spans="1:11" s="203" customFormat="1" x14ac:dyDescent="0.2">
      <c r="A4019" s="202" t="str">
        <f>'Permitted Sources'!A3269</f>
        <v>WYDEQ Permitted Sources</v>
      </c>
      <c r="B4019" s="203" t="str">
        <f>'Permitted Sources'!B3269</f>
        <v>56</v>
      </c>
      <c r="C4019" s="202" t="str">
        <f>'Permitted Sources'!D3269</f>
        <v>5603302</v>
      </c>
      <c r="D4019" s="202" t="str">
        <f>'Permitted Sources'!E3269</f>
        <v>20200253</v>
      </c>
      <c r="E4019" s="203" t="str">
        <f>'Permitted Sources'!H3269</f>
        <v>Compressor Engines</v>
      </c>
      <c r="F4019" s="204">
        <f>'Permitted Sources'!I3269</f>
        <v>3.8620000000000001</v>
      </c>
      <c r="G4019" s="204">
        <f>'Permitted Sources'!J3269</f>
        <v>3.8620000000000001</v>
      </c>
      <c r="H4019" s="204">
        <f>'Permitted Sources'!K3269</f>
        <v>7.7240000000000002</v>
      </c>
      <c r="I4019" s="204">
        <f>'Permitted Sources'!L3269</f>
        <v>0</v>
      </c>
      <c r="J4019" s="204">
        <f>'Permitted Sources'!M3269</f>
        <v>0</v>
      </c>
      <c r="K4019" s="203" t="str">
        <f t="shared" si="62"/>
        <v>Compressor Engines</v>
      </c>
    </row>
    <row r="4020" spans="1:11" s="203" customFormat="1" x14ac:dyDescent="0.2">
      <c r="A4020" s="202" t="str">
        <f>'Permitted Sources'!A3270</f>
        <v>WYDEQ Permitted Sources</v>
      </c>
      <c r="B4020" s="203" t="str">
        <f>'Permitted Sources'!B3270</f>
        <v>56</v>
      </c>
      <c r="C4020" s="202" t="str">
        <f>'Permitted Sources'!D3270</f>
        <v>5603302</v>
      </c>
      <c r="D4020" s="202" t="str">
        <f>'Permitted Sources'!E3270</f>
        <v>20200253</v>
      </c>
      <c r="E4020" s="203" t="str">
        <f>'Permitted Sources'!H3270</f>
        <v>Compressor Engines</v>
      </c>
      <c r="F4020" s="204">
        <f>'Permitted Sources'!I3270</f>
        <v>3.8620000000000001</v>
      </c>
      <c r="G4020" s="204">
        <f>'Permitted Sources'!J3270</f>
        <v>3.8620000000000001</v>
      </c>
      <c r="H4020" s="204">
        <f>'Permitted Sources'!K3270</f>
        <v>7.7240000000000002</v>
      </c>
      <c r="I4020" s="204">
        <f>'Permitted Sources'!L3270</f>
        <v>0</v>
      </c>
      <c r="J4020" s="204">
        <f>'Permitted Sources'!M3270</f>
        <v>0</v>
      </c>
      <c r="K4020" s="203" t="str">
        <f t="shared" si="62"/>
        <v>Compressor Engines</v>
      </c>
    </row>
    <row r="4021" spans="1:11" s="203" customFormat="1" x14ac:dyDescent="0.2">
      <c r="A4021" s="202" t="str">
        <f>'Permitted Sources'!A3271</f>
        <v>WYDEQ Permitted Sources</v>
      </c>
      <c r="B4021" s="203" t="str">
        <f>'Permitted Sources'!B3271</f>
        <v>56</v>
      </c>
      <c r="C4021" s="202" t="str">
        <f>'Permitted Sources'!D3271</f>
        <v>5603302</v>
      </c>
      <c r="D4021" s="202" t="str">
        <f>'Permitted Sources'!E3271</f>
        <v>20200253</v>
      </c>
      <c r="E4021" s="203" t="str">
        <f>'Permitted Sources'!H3271</f>
        <v>Compressor Engines</v>
      </c>
      <c r="F4021" s="204">
        <f>'Permitted Sources'!I3271</f>
        <v>3.8620000000000001</v>
      </c>
      <c r="G4021" s="204">
        <f>'Permitted Sources'!J3271</f>
        <v>3.8620000000000001</v>
      </c>
      <c r="H4021" s="204">
        <f>'Permitted Sources'!K3271</f>
        <v>7.7240000000000002</v>
      </c>
      <c r="I4021" s="204">
        <f>'Permitted Sources'!L3271</f>
        <v>0</v>
      </c>
      <c r="J4021" s="204">
        <f>'Permitted Sources'!M3271</f>
        <v>0</v>
      </c>
      <c r="K4021" s="203" t="str">
        <f t="shared" si="62"/>
        <v>Compressor Engines</v>
      </c>
    </row>
    <row r="4022" spans="1:11" s="203" customFormat="1" x14ac:dyDescent="0.2">
      <c r="A4022" s="202" t="str">
        <f>'Permitted Sources'!A3272</f>
        <v>WYDEQ Permitted Sources</v>
      </c>
      <c r="B4022" s="203" t="str">
        <f>'Permitted Sources'!B3272</f>
        <v>56</v>
      </c>
      <c r="C4022" s="202" t="str">
        <f>'Permitted Sources'!D3272</f>
        <v>5603302</v>
      </c>
      <c r="D4022" s="202" t="str">
        <f>'Permitted Sources'!E3272</f>
        <v>20200253</v>
      </c>
      <c r="E4022" s="203" t="str">
        <f>'Permitted Sources'!H3272</f>
        <v>Compressor Engines</v>
      </c>
      <c r="F4022" s="204">
        <f>'Permitted Sources'!I3272</f>
        <v>3.8620000000000001</v>
      </c>
      <c r="G4022" s="204">
        <f>'Permitted Sources'!J3272</f>
        <v>3.8620000000000001</v>
      </c>
      <c r="H4022" s="204">
        <f>'Permitted Sources'!K3272</f>
        <v>7.7240000000000002</v>
      </c>
      <c r="I4022" s="204">
        <f>'Permitted Sources'!L3272</f>
        <v>0</v>
      </c>
      <c r="J4022" s="204">
        <f>'Permitted Sources'!M3272</f>
        <v>0</v>
      </c>
      <c r="K4022" s="203" t="str">
        <f t="shared" si="62"/>
        <v>Compressor Engines</v>
      </c>
    </row>
    <row r="4023" spans="1:11" s="203" customFormat="1" x14ac:dyDescent="0.2">
      <c r="A4023" s="202" t="str">
        <f>'Permitted Sources'!A3273</f>
        <v>WYDEQ Permitted Sources</v>
      </c>
      <c r="B4023" s="203" t="str">
        <f>'Permitted Sources'!B3273</f>
        <v>56</v>
      </c>
      <c r="C4023" s="202" t="str">
        <f>'Permitted Sources'!D3273</f>
        <v>5603302</v>
      </c>
      <c r="D4023" s="202" t="str">
        <f>'Permitted Sources'!E3273</f>
        <v>20200253</v>
      </c>
      <c r="E4023" s="203" t="str">
        <f>'Permitted Sources'!H3273</f>
        <v>Compressor Engines</v>
      </c>
      <c r="F4023" s="204">
        <f>'Permitted Sources'!I3273</f>
        <v>3.8620000000000001</v>
      </c>
      <c r="G4023" s="204">
        <f>'Permitted Sources'!J3273</f>
        <v>3.8620000000000001</v>
      </c>
      <c r="H4023" s="204">
        <f>'Permitted Sources'!K3273</f>
        <v>11.586</v>
      </c>
      <c r="I4023" s="204">
        <f>'Permitted Sources'!L3273</f>
        <v>0</v>
      </c>
      <c r="J4023" s="204">
        <f>'Permitted Sources'!M3273</f>
        <v>0</v>
      </c>
      <c r="K4023" s="203" t="str">
        <f t="shared" si="62"/>
        <v>Compressor Engines</v>
      </c>
    </row>
    <row r="4024" spans="1:11" s="203" customFormat="1" x14ac:dyDescent="0.2">
      <c r="A4024" s="202" t="str">
        <f>'Permitted Sources'!A3274</f>
        <v>WYDEQ Permitted Sources</v>
      </c>
      <c r="B4024" s="203" t="str">
        <f>'Permitted Sources'!B3274</f>
        <v>56</v>
      </c>
      <c r="C4024" s="202" t="str">
        <f>'Permitted Sources'!D3274</f>
        <v>5603302</v>
      </c>
      <c r="D4024" s="202" t="str">
        <f>'Permitted Sources'!E3274</f>
        <v>20200253</v>
      </c>
      <c r="E4024" s="203" t="str">
        <f>'Permitted Sources'!H3274</f>
        <v>Compressor Engines</v>
      </c>
      <c r="F4024" s="204">
        <f>'Permitted Sources'!I3274</f>
        <v>3.8620000000000001</v>
      </c>
      <c r="G4024" s="204">
        <f>'Permitted Sources'!J3274</f>
        <v>3.8620000000000001</v>
      </c>
      <c r="H4024" s="204">
        <f>'Permitted Sources'!K3274</f>
        <v>11.586</v>
      </c>
      <c r="I4024" s="204">
        <f>'Permitted Sources'!L3274</f>
        <v>0</v>
      </c>
      <c r="J4024" s="204">
        <f>'Permitted Sources'!M3274</f>
        <v>0</v>
      </c>
      <c r="K4024" s="203" t="str">
        <f t="shared" si="62"/>
        <v>Compressor Engines</v>
      </c>
    </row>
    <row r="4025" spans="1:11" s="203" customFormat="1" x14ac:dyDescent="0.2">
      <c r="A4025" s="202" t="str">
        <f>'Permitted Sources'!A3275</f>
        <v>WYDEQ Permitted Sources</v>
      </c>
      <c r="B4025" s="203" t="str">
        <f>'Permitted Sources'!B3275</f>
        <v>56</v>
      </c>
      <c r="C4025" s="202" t="str">
        <f>'Permitted Sources'!D3275</f>
        <v>5603302</v>
      </c>
      <c r="D4025" s="202" t="str">
        <f>'Permitted Sources'!E3275</f>
        <v>20200253</v>
      </c>
      <c r="E4025" s="203" t="str">
        <f>'Permitted Sources'!H3275</f>
        <v>Compressor Engines</v>
      </c>
      <c r="F4025" s="204">
        <f>'Permitted Sources'!I3275</f>
        <v>3.8620000000000001</v>
      </c>
      <c r="G4025" s="204">
        <f>'Permitted Sources'!J3275</f>
        <v>3.8620000000000001</v>
      </c>
      <c r="H4025" s="204">
        <f>'Permitted Sources'!K3275</f>
        <v>11.586</v>
      </c>
      <c r="I4025" s="204">
        <f>'Permitted Sources'!L3275</f>
        <v>0</v>
      </c>
      <c r="J4025" s="204">
        <f>'Permitted Sources'!M3275</f>
        <v>0</v>
      </c>
      <c r="K4025" s="203" t="str">
        <f t="shared" si="62"/>
        <v>Compressor Engines</v>
      </c>
    </row>
    <row r="4026" spans="1:11" s="203" customFormat="1" x14ac:dyDescent="0.2">
      <c r="A4026" s="202" t="str">
        <f>'Permitted Sources'!A3276</f>
        <v>WYDEQ Permitted Sources</v>
      </c>
      <c r="B4026" s="203" t="str">
        <f>'Permitted Sources'!B3276</f>
        <v>56</v>
      </c>
      <c r="C4026" s="202" t="str">
        <f>'Permitted Sources'!D3276</f>
        <v>5603302</v>
      </c>
      <c r="D4026" s="202" t="str">
        <f>'Permitted Sources'!E3276</f>
        <v>20200253</v>
      </c>
      <c r="E4026" s="203" t="str">
        <f>'Permitted Sources'!H3276</f>
        <v>Compressor Engines</v>
      </c>
      <c r="F4026" s="204">
        <f>'Permitted Sources'!I3276</f>
        <v>3.8620000000000001</v>
      </c>
      <c r="G4026" s="204">
        <f>'Permitted Sources'!J3276</f>
        <v>3.8620000000000001</v>
      </c>
      <c r="H4026" s="204">
        <f>'Permitted Sources'!K3276</f>
        <v>11.586</v>
      </c>
      <c r="I4026" s="204">
        <f>'Permitted Sources'!L3276</f>
        <v>0</v>
      </c>
      <c r="J4026" s="204">
        <f>'Permitted Sources'!M3276</f>
        <v>0</v>
      </c>
      <c r="K4026" s="203" t="str">
        <f t="shared" si="62"/>
        <v>Compressor Engines</v>
      </c>
    </row>
    <row r="4027" spans="1:11" s="203" customFormat="1" x14ac:dyDescent="0.2">
      <c r="A4027" s="202" t="str">
        <f>'Permitted Sources'!A3277</f>
        <v>WYDEQ Permitted Sources</v>
      </c>
      <c r="B4027" s="203" t="str">
        <f>'Permitted Sources'!B3277</f>
        <v>56</v>
      </c>
      <c r="C4027" s="202" t="str">
        <f>'Permitted Sources'!D3277</f>
        <v>5603302</v>
      </c>
      <c r="D4027" s="202" t="str">
        <f>'Permitted Sources'!E3277</f>
        <v>20200253</v>
      </c>
      <c r="E4027" s="203" t="str">
        <f>'Permitted Sources'!H3277</f>
        <v>Compressor Engines</v>
      </c>
      <c r="F4027" s="204">
        <f>'Permitted Sources'!I3277</f>
        <v>3.8620000000000001</v>
      </c>
      <c r="G4027" s="204">
        <f>'Permitted Sources'!J3277</f>
        <v>3.8620000000000001</v>
      </c>
      <c r="H4027" s="204">
        <f>'Permitted Sources'!K3277</f>
        <v>11.586</v>
      </c>
      <c r="I4027" s="204">
        <f>'Permitted Sources'!L3277</f>
        <v>0</v>
      </c>
      <c r="J4027" s="204">
        <f>'Permitted Sources'!M3277</f>
        <v>0</v>
      </c>
      <c r="K4027" s="203" t="str">
        <f t="shared" si="62"/>
        <v>Compressor Engines</v>
      </c>
    </row>
    <row r="4028" spans="1:11" s="203" customFormat="1" x14ac:dyDescent="0.2">
      <c r="A4028" s="202" t="str">
        <f>'Permitted Sources'!A3278</f>
        <v>WYDEQ Permitted Sources</v>
      </c>
      <c r="B4028" s="203" t="str">
        <f>'Permitted Sources'!B3278</f>
        <v>56</v>
      </c>
      <c r="C4028" s="202" t="str">
        <f>'Permitted Sources'!D3278</f>
        <v>5603302</v>
      </c>
      <c r="D4028" s="202" t="str">
        <f>'Permitted Sources'!E3278</f>
        <v>20200253</v>
      </c>
      <c r="E4028" s="203" t="str">
        <f>'Permitted Sources'!H3278</f>
        <v>Compressor Engines</v>
      </c>
      <c r="F4028" s="204">
        <f>'Permitted Sources'!I3278</f>
        <v>3.8620000000000001</v>
      </c>
      <c r="G4028" s="204">
        <f>'Permitted Sources'!J3278</f>
        <v>3.8620000000000001</v>
      </c>
      <c r="H4028" s="204">
        <f>'Permitted Sources'!K3278</f>
        <v>11.586</v>
      </c>
      <c r="I4028" s="204">
        <f>'Permitted Sources'!L3278</f>
        <v>0</v>
      </c>
      <c r="J4028" s="204">
        <f>'Permitted Sources'!M3278</f>
        <v>0</v>
      </c>
      <c r="K4028" s="203" t="str">
        <f t="shared" si="62"/>
        <v>Compressor Engines</v>
      </c>
    </row>
    <row r="4029" spans="1:11" s="203" customFormat="1" x14ac:dyDescent="0.2">
      <c r="A4029" s="202" t="str">
        <f>'Permitted Sources'!A3279</f>
        <v>WYDEQ Permitted Sources</v>
      </c>
      <c r="B4029" s="203" t="str">
        <f>'Permitted Sources'!B3279</f>
        <v>56</v>
      </c>
      <c r="C4029" s="202" t="str">
        <f>'Permitted Sources'!D3279</f>
        <v>5603302</v>
      </c>
      <c r="D4029" s="202" t="str">
        <f>'Permitted Sources'!E3279</f>
        <v>20200253</v>
      </c>
      <c r="E4029" s="203" t="str">
        <f>'Permitted Sources'!H3279</f>
        <v>Compressor Engines</v>
      </c>
      <c r="F4029" s="204">
        <f>'Permitted Sources'!I3279</f>
        <v>3.8620000000000001</v>
      </c>
      <c r="G4029" s="204">
        <f>'Permitted Sources'!J3279</f>
        <v>3.8620000000000001</v>
      </c>
      <c r="H4029" s="204">
        <f>'Permitted Sources'!K3279</f>
        <v>11.586</v>
      </c>
      <c r="I4029" s="204">
        <f>'Permitted Sources'!L3279</f>
        <v>0</v>
      </c>
      <c r="J4029" s="204">
        <f>'Permitted Sources'!M3279</f>
        <v>0</v>
      </c>
      <c r="K4029" s="203" t="str">
        <f t="shared" si="62"/>
        <v>Compressor Engines</v>
      </c>
    </row>
    <row r="4030" spans="1:11" s="203" customFormat="1" x14ac:dyDescent="0.2">
      <c r="A4030" s="202" t="str">
        <f>'Permitted Sources'!A3280</f>
        <v>WYDEQ Permitted Sources</v>
      </c>
      <c r="B4030" s="203" t="str">
        <f>'Permitted Sources'!B3280</f>
        <v>56</v>
      </c>
      <c r="C4030" s="202" t="str">
        <f>'Permitted Sources'!D3280</f>
        <v>5603302</v>
      </c>
      <c r="D4030" s="202" t="str">
        <f>'Permitted Sources'!E3280</f>
        <v>20200253</v>
      </c>
      <c r="E4030" s="203" t="str">
        <f>'Permitted Sources'!H3280</f>
        <v>Compressor Engines</v>
      </c>
      <c r="F4030" s="204">
        <f>'Permitted Sources'!I3280</f>
        <v>3.8620000000000001</v>
      </c>
      <c r="G4030" s="204">
        <f>'Permitted Sources'!J3280</f>
        <v>3.8620000000000001</v>
      </c>
      <c r="H4030" s="204">
        <f>'Permitted Sources'!K3280</f>
        <v>11.586</v>
      </c>
      <c r="I4030" s="204">
        <f>'Permitted Sources'!L3280</f>
        <v>0</v>
      </c>
      <c r="J4030" s="204">
        <f>'Permitted Sources'!M3280</f>
        <v>0</v>
      </c>
      <c r="K4030" s="203" t="str">
        <f t="shared" si="62"/>
        <v>Compressor Engines</v>
      </c>
    </row>
    <row r="4031" spans="1:11" s="203" customFormat="1" x14ac:dyDescent="0.2">
      <c r="A4031" s="202" t="str">
        <f>'Permitted Sources'!A3281</f>
        <v>WYDEQ Permitted Sources</v>
      </c>
      <c r="B4031" s="203" t="str">
        <f>'Permitted Sources'!B3281</f>
        <v>56</v>
      </c>
      <c r="C4031" s="202" t="str">
        <f>'Permitted Sources'!D3281</f>
        <v>5603302</v>
      </c>
      <c r="D4031" s="202" t="str">
        <f>'Permitted Sources'!E3281</f>
        <v>20200253</v>
      </c>
      <c r="E4031" s="203" t="str">
        <f>'Permitted Sources'!H3281</f>
        <v>Compressor Engines</v>
      </c>
      <c r="F4031" s="204">
        <f>'Permitted Sources'!I3281</f>
        <v>3.8620000000000001</v>
      </c>
      <c r="G4031" s="204">
        <f>'Permitted Sources'!J3281</f>
        <v>3.8620000000000001</v>
      </c>
      <c r="H4031" s="204">
        <f>'Permitted Sources'!K3281</f>
        <v>11.586</v>
      </c>
      <c r="I4031" s="204">
        <f>'Permitted Sources'!L3281</f>
        <v>0</v>
      </c>
      <c r="J4031" s="204">
        <f>'Permitted Sources'!M3281</f>
        <v>0</v>
      </c>
      <c r="K4031" s="203" t="str">
        <f t="shared" si="62"/>
        <v>Compressor Engines</v>
      </c>
    </row>
    <row r="4032" spans="1:11" s="203" customFormat="1" x14ac:dyDescent="0.2">
      <c r="A4032" s="202" t="str">
        <f>'Permitted Sources'!A3282</f>
        <v>WYDEQ Permitted Sources</v>
      </c>
      <c r="B4032" s="203" t="str">
        <f>'Permitted Sources'!B3282</f>
        <v>56</v>
      </c>
      <c r="C4032" s="202" t="str">
        <f>'Permitted Sources'!D3282</f>
        <v>5603302</v>
      </c>
      <c r="D4032" s="202" t="str">
        <f>'Permitted Sources'!E3282</f>
        <v>20200253</v>
      </c>
      <c r="E4032" s="203" t="str">
        <f>'Permitted Sources'!H3282</f>
        <v>Compressor Engines</v>
      </c>
      <c r="F4032" s="204">
        <f>'Permitted Sources'!I3282</f>
        <v>3.8620000000000001</v>
      </c>
      <c r="G4032" s="204">
        <f>'Permitted Sources'!J3282</f>
        <v>3.8620000000000001</v>
      </c>
      <c r="H4032" s="204">
        <f>'Permitted Sources'!K3282</f>
        <v>11.586</v>
      </c>
      <c r="I4032" s="204">
        <f>'Permitted Sources'!L3282</f>
        <v>0</v>
      </c>
      <c r="J4032" s="204">
        <f>'Permitted Sources'!M3282</f>
        <v>0</v>
      </c>
      <c r="K4032" s="203" t="str">
        <f t="shared" si="62"/>
        <v>Compressor Engines</v>
      </c>
    </row>
    <row r="4033" spans="1:11" s="203" customFormat="1" x14ac:dyDescent="0.2">
      <c r="A4033" s="202" t="str">
        <f>'Permitted Sources'!A3283</f>
        <v>WYDEQ Permitted Sources</v>
      </c>
      <c r="B4033" s="203" t="str">
        <f>'Permitted Sources'!B3283</f>
        <v>56</v>
      </c>
      <c r="C4033" s="202" t="str">
        <f>'Permitted Sources'!D3283</f>
        <v>5603302</v>
      </c>
      <c r="D4033" s="202" t="str">
        <f>'Permitted Sources'!E3283</f>
        <v>20200253</v>
      </c>
      <c r="E4033" s="203" t="str">
        <f>'Permitted Sources'!H3283</f>
        <v>Compressor Engines</v>
      </c>
      <c r="F4033" s="204">
        <f>'Permitted Sources'!I3283</f>
        <v>3.8620000000000001</v>
      </c>
      <c r="G4033" s="204">
        <f>'Permitted Sources'!J3283</f>
        <v>3.8620000000000001</v>
      </c>
      <c r="H4033" s="204">
        <f>'Permitted Sources'!K3283</f>
        <v>11.586</v>
      </c>
      <c r="I4033" s="204">
        <f>'Permitted Sources'!L3283</f>
        <v>0</v>
      </c>
      <c r="J4033" s="204">
        <f>'Permitted Sources'!M3283</f>
        <v>0</v>
      </c>
      <c r="K4033" s="203" t="str">
        <f t="shared" si="62"/>
        <v>Compressor Engines</v>
      </c>
    </row>
    <row r="4034" spans="1:11" s="203" customFormat="1" x14ac:dyDescent="0.2">
      <c r="A4034" s="202" t="str">
        <f>'Permitted Sources'!A3284</f>
        <v>WYDEQ Permitted Sources</v>
      </c>
      <c r="B4034" s="203" t="str">
        <f>'Permitted Sources'!B3284</f>
        <v>56</v>
      </c>
      <c r="C4034" s="202" t="str">
        <f>'Permitted Sources'!D3284</f>
        <v>5603302</v>
      </c>
      <c r="D4034" s="202" t="str">
        <f>'Permitted Sources'!E3284</f>
        <v>20200253</v>
      </c>
      <c r="E4034" s="203" t="str">
        <f>'Permitted Sources'!H3284</f>
        <v>Compressor Engines</v>
      </c>
      <c r="F4034" s="204">
        <f>'Permitted Sources'!I3284</f>
        <v>3.8620000000000001</v>
      </c>
      <c r="G4034" s="204">
        <f>'Permitted Sources'!J3284</f>
        <v>3.8620000000000001</v>
      </c>
      <c r="H4034" s="204">
        <f>'Permitted Sources'!K3284</f>
        <v>11.586</v>
      </c>
      <c r="I4034" s="204">
        <f>'Permitted Sources'!L3284</f>
        <v>0</v>
      </c>
      <c r="J4034" s="204">
        <f>'Permitted Sources'!M3284</f>
        <v>0</v>
      </c>
      <c r="K4034" s="203" t="str">
        <f t="shared" si="62"/>
        <v>Compressor Engines</v>
      </c>
    </row>
    <row r="4035" spans="1:11" s="203" customFormat="1" x14ac:dyDescent="0.2">
      <c r="A4035" s="202" t="str">
        <f>'Permitted Sources'!A3285</f>
        <v>WYDEQ Permitted Sources</v>
      </c>
      <c r="B4035" s="203" t="str">
        <f>'Permitted Sources'!B3285</f>
        <v>56</v>
      </c>
      <c r="C4035" s="202" t="str">
        <f>'Permitted Sources'!D3285</f>
        <v>5603302</v>
      </c>
      <c r="D4035" s="202" t="str">
        <f>'Permitted Sources'!E3285</f>
        <v>20200253</v>
      </c>
      <c r="E4035" s="203" t="str">
        <f>'Permitted Sources'!H3285</f>
        <v>Compressor Engines</v>
      </c>
      <c r="F4035" s="204">
        <f>'Permitted Sources'!I3285</f>
        <v>3.8620000000000001</v>
      </c>
      <c r="G4035" s="204">
        <f>'Permitted Sources'!J3285</f>
        <v>3.8620000000000001</v>
      </c>
      <c r="H4035" s="204">
        <f>'Permitted Sources'!K3285</f>
        <v>11.586</v>
      </c>
      <c r="I4035" s="204">
        <f>'Permitted Sources'!L3285</f>
        <v>0</v>
      </c>
      <c r="J4035" s="204">
        <f>'Permitted Sources'!M3285</f>
        <v>0</v>
      </c>
      <c r="K4035" s="203" t="str">
        <f t="shared" si="62"/>
        <v>Compressor Engines</v>
      </c>
    </row>
    <row r="4036" spans="1:11" s="203" customFormat="1" x14ac:dyDescent="0.2">
      <c r="A4036" s="202" t="str">
        <f>'Permitted Sources'!A3286</f>
        <v>WYDEQ Permitted Sources</v>
      </c>
      <c r="B4036" s="203" t="str">
        <f>'Permitted Sources'!B3286</f>
        <v>56</v>
      </c>
      <c r="C4036" s="202" t="str">
        <f>'Permitted Sources'!D3286</f>
        <v>5603302</v>
      </c>
      <c r="D4036" s="202" t="str">
        <f>'Permitted Sources'!E3286</f>
        <v>20200253</v>
      </c>
      <c r="E4036" s="203" t="str">
        <f>'Permitted Sources'!H3286</f>
        <v>Compressor Engines</v>
      </c>
      <c r="F4036" s="204">
        <f>'Permitted Sources'!I3286</f>
        <v>3.8620000000000001</v>
      </c>
      <c r="G4036" s="204">
        <f>'Permitted Sources'!J3286</f>
        <v>3.8620000000000001</v>
      </c>
      <c r="H4036" s="204">
        <f>'Permitted Sources'!K3286</f>
        <v>11.586</v>
      </c>
      <c r="I4036" s="204">
        <f>'Permitted Sources'!L3286</f>
        <v>0</v>
      </c>
      <c r="J4036" s="204">
        <f>'Permitted Sources'!M3286</f>
        <v>0</v>
      </c>
      <c r="K4036" s="203" t="str">
        <f t="shared" si="62"/>
        <v>Compressor Engines</v>
      </c>
    </row>
    <row r="4037" spans="1:11" s="203" customFormat="1" x14ac:dyDescent="0.2">
      <c r="A4037" s="202" t="str">
        <f>'Permitted Sources'!A3287</f>
        <v>WYDEQ Permitted Sources</v>
      </c>
      <c r="B4037" s="203" t="str">
        <f>'Permitted Sources'!B3287</f>
        <v>56</v>
      </c>
      <c r="C4037" s="202" t="str">
        <f>'Permitted Sources'!D3287</f>
        <v>5603302</v>
      </c>
      <c r="D4037" s="202" t="str">
        <f>'Permitted Sources'!E3287</f>
        <v>20200253</v>
      </c>
      <c r="E4037" s="203" t="str">
        <f>'Permitted Sources'!H3287</f>
        <v>Compressor Engines</v>
      </c>
      <c r="F4037" s="204">
        <f>'Permitted Sources'!I3287</f>
        <v>3.8620000000000001</v>
      </c>
      <c r="G4037" s="204">
        <f>'Permitted Sources'!J3287</f>
        <v>3.8620000000000001</v>
      </c>
      <c r="H4037" s="204">
        <f>'Permitted Sources'!K3287</f>
        <v>11.586</v>
      </c>
      <c r="I4037" s="204">
        <f>'Permitted Sources'!L3287</f>
        <v>0</v>
      </c>
      <c r="J4037" s="204">
        <f>'Permitted Sources'!M3287</f>
        <v>0</v>
      </c>
      <c r="K4037" s="203" t="str">
        <f t="shared" si="62"/>
        <v>Compressor Engines</v>
      </c>
    </row>
    <row r="4038" spans="1:11" s="203" customFormat="1" x14ac:dyDescent="0.2">
      <c r="A4038" s="202" t="str">
        <f>'Permitted Sources'!A3288</f>
        <v>WYDEQ Permitted Sources</v>
      </c>
      <c r="B4038" s="203" t="str">
        <f>'Permitted Sources'!B3288</f>
        <v>56</v>
      </c>
      <c r="C4038" s="202" t="str">
        <f>'Permitted Sources'!D3288</f>
        <v>5603302</v>
      </c>
      <c r="D4038" s="202" t="str">
        <f>'Permitted Sources'!E3288</f>
        <v>20200253</v>
      </c>
      <c r="E4038" s="203" t="str">
        <f>'Permitted Sources'!H3288</f>
        <v>Compressor Engines</v>
      </c>
      <c r="F4038" s="204">
        <f>'Permitted Sources'!I3288</f>
        <v>3.8620000000000001</v>
      </c>
      <c r="G4038" s="204">
        <f>'Permitted Sources'!J3288</f>
        <v>3.8620000000000001</v>
      </c>
      <c r="H4038" s="204">
        <f>'Permitted Sources'!K3288</f>
        <v>11.586</v>
      </c>
      <c r="I4038" s="204">
        <f>'Permitted Sources'!L3288</f>
        <v>0</v>
      </c>
      <c r="J4038" s="204">
        <f>'Permitted Sources'!M3288</f>
        <v>0</v>
      </c>
      <c r="K4038" s="203" t="str">
        <f t="shared" si="62"/>
        <v>Compressor Engines</v>
      </c>
    </row>
    <row r="4039" spans="1:11" s="203" customFormat="1" x14ac:dyDescent="0.2">
      <c r="A4039" s="202" t="str">
        <f>'Permitted Sources'!A3289</f>
        <v>WYDEQ Permitted Sources</v>
      </c>
      <c r="B4039" s="203" t="str">
        <f>'Permitted Sources'!B3289</f>
        <v>56</v>
      </c>
      <c r="C4039" s="202" t="str">
        <f>'Permitted Sources'!D3289</f>
        <v>5603302</v>
      </c>
      <c r="D4039" s="202" t="str">
        <f>'Permitted Sources'!E3289</f>
        <v>20200253</v>
      </c>
      <c r="E4039" s="203" t="str">
        <f>'Permitted Sources'!H3289</f>
        <v>Compressor Engines</v>
      </c>
      <c r="F4039" s="204">
        <f>'Permitted Sources'!I3289</f>
        <v>3.8620000000000001</v>
      </c>
      <c r="G4039" s="204">
        <f>'Permitted Sources'!J3289</f>
        <v>3.8620000000000001</v>
      </c>
      <c r="H4039" s="204">
        <f>'Permitted Sources'!K3289</f>
        <v>11.586</v>
      </c>
      <c r="I4039" s="204">
        <f>'Permitted Sources'!L3289</f>
        <v>0</v>
      </c>
      <c r="J4039" s="204">
        <f>'Permitted Sources'!M3289</f>
        <v>0</v>
      </c>
      <c r="K4039" s="203" t="str">
        <f t="shared" ref="K4039:K4102" si="63">IF(E4039="Unpermitted Fugitives","Fugitives",IF(E4039="Natural Gas Processing Facilities, Pump Seals","Fugitives",IF(E4039="Natural Gas Production, All Equipt Leak Fugitives","Fugitives",IF(E4039="External Combustion Boilers","Heaters",IF(E4039="Permitted Tank Losses","Condensate tank ",IF(E4039="Permitted Fugitives","Fugitives",IF(E4039="Process Heaters","Heaters",E4039)))))))</f>
        <v>Compressor Engines</v>
      </c>
    </row>
    <row r="4040" spans="1:11" s="203" customFormat="1" x14ac:dyDescent="0.2">
      <c r="A4040" s="202" t="str">
        <f>'Permitted Sources'!A3290</f>
        <v>WYDEQ Permitted Sources</v>
      </c>
      <c r="B4040" s="203" t="str">
        <f>'Permitted Sources'!B3290</f>
        <v>56</v>
      </c>
      <c r="C4040" s="202" t="str">
        <f>'Permitted Sources'!D3290</f>
        <v>5603302</v>
      </c>
      <c r="D4040" s="202" t="str">
        <f>'Permitted Sources'!E3290</f>
        <v>20200253</v>
      </c>
      <c r="E4040" s="203" t="str">
        <f>'Permitted Sources'!H3290</f>
        <v>Compressor Engines</v>
      </c>
      <c r="F4040" s="204">
        <f>'Permitted Sources'!I3290</f>
        <v>3.8620000000000001</v>
      </c>
      <c r="G4040" s="204">
        <f>'Permitted Sources'!J3290</f>
        <v>3.8620000000000001</v>
      </c>
      <c r="H4040" s="204">
        <f>'Permitted Sources'!K3290</f>
        <v>11.586</v>
      </c>
      <c r="I4040" s="204">
        <f>'Permitted Sources'!L3290</f>
        <v>0</v>
      </c>
      <c r="J4040" s="204">
        <f>'Permitted Sources'!M3290</f>
        <v>0</v>
      </c>
      <c r="K4040" s="203" t="str">
        <f t="shared" si="63"/>
        <v>Compressor Engines</v>
      </c>
    </row>
    <row r="4041" spans="1:11" s="203" customFormat="1" x14ac:dyDescent="0.2">
      <c r="A4041" s="202" t="str">
        <f>'Permitted Sources'!A3291</f>
        <v>WYDEQ Permitted Sources</v>
      </c>
      <c r="B4041" s="203" t="str">
        <f>'Permitted Sources'!B3291</f>
        <v>56</v>
      </c>
      <c r="C4041" s="202" t="str">
        <f>'Permitted Sources'!D3291</f>
        <v>5603302</v>
      </c>
      <c r="D4041" s="202" t="str">
        <f>'Permitted Sources'!E3291</f>
        <v>20200253</v>
      </c>
      <c r="E4041" s="203" t="str">
        <f>'Permitted Sources'!H3291</f>
        <v>Compressor Engines</v>
      </c>
      <c r="F4041" s="204">
        <f>'Permitted Sources'!I3291</f>
        <v>3.8620000000000001</v>
      </c>
      <c r="G4041" s="204">
        <f>'Permitted Sources'!J3291</f>
        <v>3.8620000000000001</v>
      </c>
      <c r="H4041" s="204">
        <f>'Permitted Sources'!K3291</f>
        <v>11.586</v>
      </c>
      <c r="I4041" s="204">
        <f>'Permitted Sources'!L3291</f>
        <v>0</v>
      </c>
      <c r="J4041" s="204">
        <f>'Permitted Sources'!M3291</f>
        <v>0</v>
      </c>
      <c r="K4041" s="203" t="str">
        <f t="shared" si="63"/>
        <v>Compressor Engines</v>
      </c>
    </row>
    <row r="4042" spans="1:11" s="203" customFormat="1" x14ac:dyDescent="0.2">
      <c r="A4042" s="202" t="str">
        <f>'Permitted Sources'!A3292</f>
        <v>WYDEQ Permitted Sources</v>
      </c>
      <c r="B4042" s="203" t="str">
        <f>'Permitted Sources'!B3292</f>
        <v>56</v>
      </c>
      <c r="C4042" s="202" t="str">
        <f>'Permitted Sources'!D3292</f>
        <v>5603302</v>
      </c>
      <c r="D4042" s="202" t="str">
        <f>'Permitted Sources'!E3292</f>
        <v>20200253</v>
      </c>
      <c r="E4042" s="203" t="str">
        <f>'Permitted Sources'!H3292</f>
        <v>Compressor Engines</v>
      </c>
      <c r="F4042" s="204">
        <f>'Permitted Sources'!I3292</f>
        <v>3.8620000000000001</v>
      </c>
      <c r="G4042" s="204">
        <f>'Permitted Sources'!J3292</f>
        <v>3.8620000000000001</v>
      </c>
      <c r="H4042" s="204">
        <f>'Permitted Sources'!K3292</f>
        <v>11.586</v>
      </c>
      <c r="I4042" s="204">
        <f>'Permitted Sources'!L3292</f>
        <v>0</v>
      </c>
      <c r="J4042" s="204">
        <f>'Permitted Sources'!M3292</f>
        <v>0</v>
      </c>
      <c r="K4042" s="203" t="str">
        <f t="shared" si="63"/>
        <v>Compressor Engines</v>
      </c>
    </row>
    <row r="4043" spans="1:11" s="203" customFormat="1" x14ac:dyDescent="0.2">
      <c r="A4043" s="202" t="str">
        <f>'Permitted Sources'!A3293</f>
        <v>WYDEQ Permitted Sources</v>
      </c>
      <c r="B4043" s="203" t="str">
        <f>'Permitted Sources'!B3293</f>
        <v>56</v>
      </c>
      <c r="C4043" s="202" t="str">
        <f>'Permitted Sources'!D3293</f>
        <v>5603302</v>
      </c>
      <c r="D4043" s="202" t="str">
        <f>'Permitted Sources'!E3293</f>
        <v>20200253</v>
      </c>
      <c r="E4043" s="203" t="str">
        <f>'Permitted Sources'!H3293</f>
        <v>Compressor Engines</v>
      </c>
      <c r="F4043" s="204">
        <f>'Permitted Sources'!I3293</f>
        <v>3.8620000000000001</v>
      </c>
      <c r="G4043" s="204">
        <f>'Permitted Sources'!J3293</f>
        <v>3.8620000000000001</v>
      </c>
      <c r="H4043" s="204">
        <f>'Permitted Sources'!K3293</f>
        <v>11.586</v>
      </c>
      <c r="I4043" s="204">
        <f>'Permitted Sources'!L3293</f>
        <v>0</v>
      </c>
      <c r="J4043" s="204">
        <f>'Permitted Sources'!M3293</f>
        <v>0</v>
      </c>
      <c r="K4043" s="203" t="str">
        <f t="shared" si="63"/>
        <v>Compressor Engines</v>
      </c>
    </row>
    <row r="4044" spans="1:11" s="203" customFormat="1" x14ac:dyDescent="0.2">
      <c r="A4044" s="202" t="str">
        <f>'Permitted Sources'!A3294</f>
        <v>WYDEQ Permitted Sources</v>
      </c>
      <c r="B4044" s="203" t="str">
        <f>'Permitted Sources'!B3294</f>
        <v>56</v>
      </c>
      <c r="C4044" s="202" t="str">
        <f>'Permitted Sources'!D3294</f>
        <v>5603302</v>
      </c>
      <c r="D4044" s="202" t="str">
        <f>'Permitted Sources'!E3294</f>
        <v>20200253</v>
      </c>
      <c r="E4044" s="203" t="str">
        <f>'Permitted Sources'!H3294</f>
        <v>Compressor Engines</v>
      </c>
      <c r="F4044" s="204">
        <f>'Permitted Sources'!I3294</f>
        <v>3.8620000000000001</v>
      </c>
      <c r="G4044" s="204">
        <f>'Permitted Sources'!J3294</f>
        <v>3.8620000000000001</v>
      </c>
      <c r="H4044" s="204">
        <f>'Permitted Sources'!K3294</f>
        <v>11.586</v>
      </c>
      <c r="I4044" s="204">
        <f>'Permitted Sources'!L3294</f>
        <v>0</v>
      </c>
      <c r="J4044" s="204">
        <f>'Permitted Sources'!M3294</f>
        <v>0</v>
      </c>
      <c r="K4044" s="203" t="str">
        <f t="shared" si="63"/>
        <v>Compressor Engines</v>
      </c>
    </row>
    <row r="4045" spans="1:11" s="203" customFormat="1" x14ac:dyDescent="0.2">
      <c r="A4045" s="202" t="str">
        <f>'Permitted Sources'!A3295</f>
        <v>WYDEQ Permitted Sources</v>
      </c>
      <c r="B4045" s="203" t="str">
        <f>'Permitted Sources'!B3295</f>
        <v>56</v>
      </c>
      <c r="C4045" s="202" t="str">
        <f>'Permitted Sources'!D3295</f>
        <v>5603302</v>
      </c>
      <c r="D4045" s="202" t="str">
        <f>'Permitted Sources'!E3295</f>
        <v>20200253</v>
      </c>
      <c r="E4045" s="203" t="str">
        <f>'Permitted Sources'!H3295</f>
        <v>Compressor Engines</v>
      </c>
      <c r="F4045" s="204">
        <f>'Permitted Sources'!I3295</f>
        <v>3.8620000000000001</v>
      </c>
      <c r="G4045" s="204">
        <f>'Permitted Sources'!J3295</f>
        <v>3.8620000000000001</v>
      </c>
      <c r="H4045" s="204">
        <f>'Permitted Sources'!K3295</f>
        <v>11.586</v>
      </c>
      <c r="I4045" s="204">
        <f>'Permitted Sources'!L3295</f>
        <v>0</v>
      </c>
      <c r="J4045" s="204">
        <f>'Permitted Sources'!M3295</f>
        <v>0</v>
      </c>
      <c r="K4045" s="203" t="str">
        <f t="shared" si="63"/>
        <v>Compressor Engines</v>
      </c>
    </row>
    <row r="4046" spans="1:11" s="203" customFormat="1" x14ac:dyDescent="0.2">
      <c r="A4046" s="202" t="str">
        <f>'Permitted Sources'!A3296</f>
        <v>WYDEQ Permitted Sources</v>
      </c>
      <c r="B4046" s="203" t="str">
        <f>'Permitted Sources'!B3296</f>
        <v>56</v>
      </c>
      <c r="C4046" s="202" t="str">
        <f>'Permitted Sources'!D3296</f>
        <v>5603302</v>
      </c>
      <c r="D4046" s="202" t="str">
        <f>'Permitted Sources'!E3296</f>
        <v>20200254</v>
      </c>
      <c r="E4046" s="203" t="str">
        <f>'Permitted Sources'!H3296</f>
        <v>Compressor Engines</v>
      </c>
      <c r="F4046" s="204">
        <f>'Permitted Sources'!I3296</f>
        <v>5.7</v>
      </c>
      <c r="G4046" s="204">
        <f>'Permitted Sources'!J3296</f>
        <v>5.7</v>
      </c>
      <c r="H4046" s="204">
        <f>'Permitted Sources'!K3296</f>
        <v>2.8</v>
      </c>
      <c r="I4046" s="204">
        <f>'Permitted Sources'!L3296</f>
        <v>0</v>
      </c>
      <c r="J4046" s="204">
        <f>'Permitted Sources'!M3296</f>
        <v>0</v>
      </c>
      <c r="K4046" s="203" t="str">
        <f t="shared" si="63"/>
        <v>Compressor Engines</v>
      </c>
    </row>
    <row r="4047" spans="1:11" s="203" customFormat="1" x14ac:dyDescent="0.2">
      <c r="A4047" s="202" t="str">
        <f>'Permitted Sources'!A3297</f>
        <v>WYDEQ Permitted Sources</v>
      </c>
      <c r="B4047" s="203" t="str">
        <f>'Permitted Sources'!B3297</f>
        <v>56</v>
      </c>
      <c r="C4047" s="202" t="str">
        <f>'Permitted Sources'!D3297</f>
        <v>5603302</v>
      </c>
      <c r="D4047" s="202" t="str">
        <f>'Permitted Sources'!E3297</f>
        <v>20200254</v>
      </c>
      <c r="E4047" s="203" t="str">
        <f>'Permitted Sources'!H3297</f>
        <v>Compressor Engines</v>
      </c>
      <c r="F4047" s="204">
        <f>'Permitted Sources'!I3297</f>
        <v>5.7</v>
      </c>
      <c r="G4047" s="204">
        <f>'Permitted Sources'!J3297</f>
        <v>5.7</v>
      </c>
      <c r="H4047" s="204">
        <f>'Permitted Sources'!K3297</f>
        <v>2.8</v>
      </c>
      <c r="I4047" s="204">
        <f>'Permitted Sources'!L3297</f>
        <v>0</v>
      </c>
      <c r="J4047" s="204">
        <f>'Permitted Sources'!M3297</f>
        <v>0</v>
      </c>
      <c r="K4047" s="203" t="str">
        <f t="shared" si="63"/>
        <v>Compressor Engines</v>
      </c>
    </row>
    <row r="4048" spans="1:11" s="203" customFormat="1" x14ac:dyDescent="0.2">
      <c r="A4048" s="202" t="str">
        <f>'Permitted Sources'!A3298</f>
        <v>WYDEQ Permitted Sources</v>
      </c>
      <c r="B4048" s="203" t="str">
        <f>'Permitted Sources'!B3298</f>
        <v>56</v>
      </c>
      <c r="C4048" s="202" t="str">
        <f>'Permitted Sources'!D3298</f>
        <v>5603302</v>
      </c>
      <c r="D4048" s="202" t="str">
        <f>'Permitted Sources'!E3298</f>
        <v>20200254</v>
      </c>
      <c r="E4048" s="203" t="str">
        <f>'Permitted Sources'!H3298</f>
        <v>Compressor Engines</v>
      </c>
      <c r="F4048" s="204">
        <f>'Permitted Sources'!I3298</f>
        <v>5.7</v>
      </c>
      <c r="G4048" s="204">
        <f>'Permitted Sources'!J3298</f>
        <v>5.7</v>
      </c>
      <c r="H4048" s="204">
        <f>'Permitted Sources'!K3298</f>
        <v>2.8</v>
      </c>
      <c r="I4048" s="204">
        <f>'Permitted Sources'!L3298</f>
        <v>0</v>
      </c>
      <c r="J4048" s="204">
        <f>'Permitted Sources'!M3298</f>
        <v>0</v>
      </c>
      <c r="K4048" s="203" t="str">
        <f t="shared" si="63"/>
        <v>Compressor Engines</v>
      </c>
    </row>
    <row r="4049" spans="1:11" s="203" customFormat="1" x14ac:dyDescent="0.2">
      <c r="A4049" s="202" t="str">
        <f>'Permitted Sources'!A3299</f>
        <v>WYDEQ Permitted Sources</v>
      </c>
      <c r="B4049" s="203" t="str">
        <f>'Permitted Sources'!B3299</f>
        <v>56</v>
      </c>
      <c r="C4049" s="202" t="str">
        <f>'Permitted Sources'!D3299</f>
        <v>5603302</v>
      </c>
      <c r="D4049" s="202" t="str">
        <f>'Permitted Sources'!E3299</f>
        <v>20200254</v>
      </c>
      <c r="E4049" s="203" t="str">
        <f>'Permitted Sources'!H3299</f>
        <v>Compressor Engines</v>
      </c>
      <c r="F4049" s="204">
        <f>'Permitted Sources'!I3299</f>
        <v>5.7</v>
      </c>
      <c r="G4049" s="204">
        <f>'Permitted Sources'!J3299</f>
        <v>5.7</v>
      </c>
      <c r="H4049" s="204">
        <f>'Permitted Sources'!K3299</f>
        <v>2.8</v>
      </c>
      <c r="I4049" s="204">
        <f>'Permitted Sources'!L3299</f>
        <v>0</v>
      </c>
      <c r="J4049" s="204">
        <f>'Permitted Sources'!M3299</f>
        <v>0</v>
      </c>
      <c r="K4049" s="203" t="str">
        <f t="shared" si="63"/>
        <v>Compressor Engines</v>
      </c>
    </row>
    <row r="4050" spans="1:11" s="203" customFormat="1" x14ac:dyDescent="0.2">
      <c r="A4050" s="202" t="str">
        <f>'Permitted Sources'!A3300</f>
        <v>WYDEQ Permitted Sources</v>
      </c>
      <c r="B4050" s="203" t="str">
        <f>'Permitted Sources'!B3300</f>
        <v>56</v>
      </c>
      <c r="C4050" s="202" t="str">
        <f>'Permitted Sources'!D3300</f>
        <v>5603302</v>
      </c>
      <c r="D4050" s="202" t="str">
        <f>'Permitted Sources'!E3300</f>
        <v>20200254</v>
      </c>
      <c r="E4050" s="203" t="str">
        <f>'Permitted Sources'!H3300</f>
        <v>Compressor Engines</v>
      </c>
      <c r="F4050" s="204">
        <f>'Permitted Sources'!I3300</f>
        <v>5.7</v>
      </c>
      <c r="G4050" s="204">
        <f>'Permitted Sources'!J3300</f>
        <v>5.7</v>
      </c>
      <c r="H4050" s="204">
        <f>'Permitted Sources'!K3300</f>
        <v>2.8</v>
      </c>
      <c r="I4050" s="204">
        <f>'Permitted Sources'!L3300</f>
        <v>0</v>
      </c>
      <c r="J4050" s="204">
        <f>'Permitted Sources'!M3300</f>
        <v>0</v>
      </c>
      <c r="K4050" s="203" t="str">
        <f t="shared" si="63"/>
        <v>Compressor Engines</v>
      </c>
    </row>
    <row r="4051" spans="1:11" s="203" customFormat="1" x14ac:dyDescent="0.2">
      <c r="A4051" s="202" t="str">
        <f>'Permitted Sources'!A3301</f>
        <v>WYDEQ Permitted Sources</v>
      </c>
      <c r="B4051" s="203" t="str">
        <f>'Permitted Sources'!B3301</f>
        <v>56</v>
      </c>
      <c r="C4051" s="202" t="str">
        <f>'Permitted Sources'!D3301</f>
        <v>5603302</v>
      </c>
      <c r="D4051" s="202" t="str">
        <f>'Permitted Sources'!E3301</f>
        <v>20200254</v>
      </c>
      <c r="E4051" s="203" t="str">
        <f>'Permitted Sources'!H3301</f>
        <v>Compressor Engines</v>
      </c>
      <c r="F4051" s="204">
        <f>'Permitted Sources'!I3301</f>
        <v>5.7</v>
      </c>
      <c r="G4051" s="204">
        <f>'Permitted Sources'!J3301</f>
        <v>5.7</v>
      </c>
      <c r="H4051" s="204">
        <f>'Permitted Sources'!K3301</f>
        <v>2.8</v>
      </c>
      <c r="I4051" s="204">
        <f>'Permitted Sources'!L3301</f>
        <v>0</v>
      </c>
      <c r="J4051" s="204">
        <f>'Permitted Sources'!M3301</f>
        <v>0</v>
      </c>
      <c r="K4051" s="203" t="str">
        <f t="shared" si="63"/>
        <v>Compressor Engines</v>
      </c>
    </row>
    <row r="4052" spans="1:11" s="203" customFormat="1" x14ac:dyDescent="0.2">
      <c r="A4052" s="202" t="str">
        <f>'Permitted Sources'!A3302</f>
        <v>WYDEQ Permitted Sources</v>
      </c>
      <c r="B4052" s="203" t="str">
        <f>'Permitted Sources'!B3302</f>
        <v>56</v>
      </c>
      <c r="C4052" s="202" t="str">
        <f>'Permitted Sources'!D3302</f>
        <v>5603302</v>
      </c>
      <c r="D4052" s="202" t="str">
        <f>'Permitted Sources'!E3302</f>
        <v>20200254</v>
      </c>
      <c r="E4052" s="203" t="str">
        <f>'Permitted Sources'!H3302</f>
        <v>Compressor Engines</v>
      </c>
      <c r="F4052" s="204">
        <f>'Permitted Sources'!I3302</f>
        <v>5.7</v>
      </c>
      <c r="G4052" s="204">
        <f>'Permitted Sources'!J3302</f>
        <v>5.7</v>
      </c>
      <c r="H4052" s="204">
        <f>'Permitted Sources'!K3302</f>
        <v>2.8</v>
      </c>
      <c r="I4052" s="204">
        <f>'Permitted Sources'!L3302</f>
        <v>0</v>
      </c>
      <c r="J4052" s="204">
        <f>'Permitted Sources'!M3302</f>
        <v>0</v>
      </c>
      <c r="K4052" s="203" t="str">
        <f t="shared" si="63"/>
        <v>Compressor Engines</v>
      </c>
    </row>
    <row r="4053" spans="1:11" s="203" customFormat="1" x14ac:dyDescent="0.2">
      <c r="A4053" s="202" t="str">
        <f>'Permitted Sources'!A3303</f>
        <v>WYDEQ Permitted Sources</v>
      </c>
      <c r="B4053" s="203" t="str">
        <f>'Permitted Sources'!B3303</f>
        <v>56</v>
      </c>
      <c r="C4053" s="202" t="str">
        <f>'Permitted Sources'!D3303</f>
        <v>5603302</v>
      </c>
      <c r="D4053" s="202" t="str">
        <f>'Permitted Sources'!E3303</f>
        <v>20200254</v>
      </c>
      <c r="E4053" s="203" t="str">
        <f>'Permitted Sources'!H3303</f>
        <v>Compressor Engines</v>
      </c>
      <c r="F4053" s="204">
        <f>'Permitted Sources'!I3303</f>
        <v>5.7</v>
      </c>
      <c r="G4053" s="204">
        <f>'Permitted Sources'!J3303</f>
        <v>5.7</v>
      </c>
      <c r="H4053" s="204">
        <f>'Permitted Sources'!K3303</f>
        <v>2.8</v>
      </c>
      <c r="I4053" s="204">
        <f>'Permitted Sources'!L3303</f>
        <v>0</v>
      </c>
      <c r="J4053" s="204">
        <f>'Permitted Sources'!M3303</f>
        <v>0</v>
      </c>
      <c r="K4053" s="203" t="str">
        <f t="shared" si="63"/>
        <v>Compressor Engines</v>
      </c>
    </row>
    <row r="4054" spans="1:11" s="203" customFormat="1" x14ac:dyDescent="0.2">
      <c r="A4054" s="202" t="str">
        <f>'Permitted Sources'!A3304</f>
        <v>WYDEQ Permitted Sources</v>
      </c>
      <c r="B4054" s="203" t="str">
        <f>'Permitted Sources'!B3304</f>
        <v>56</v>
      </c>
      <c r="C4054" s="202" t="str">
        <f>'Permitted Sources'!D3304</f>
        <v>5603302</v>
      </c>
      <c r="D4054" s="202" t="str">
        <f>'Permitted Sources'!E3304</f>
        <v>20200253</v>
      </c>
      <c r="E4054" s="203" t="str">
        <f>'Permitted Sources'!H3304</f>
        <v>Compressor Engines</v>
      </c>
      <c r="F4054" s="204">
        <f>'Permitted Sources'!I3304</f>
        <v>3.8620000000000001</v>
      </c>
      <c r="G4054" s="204">
        <f>'Permitted Sources'!J3304</f>
        <v>3.8620000000000001</v>
      </c>
      <c r="H4054" s="204">
        <f>'Permitted Sources'!K3304</f>
        <v>7.7240000000000002</v>
      </c>
      <c r="I4054" s="204">
        <f>'Permitted Sources'!L3304</f>
        <v>0</v>
      </c>
      <c r="J4054" s="204">
        <f>'Permitted Sources'!M3304</f>
        <v>0</v>
      </c>
      <c r="K4054" s="203" t="str">
        <f t="shared" si="63"/>
        <v>Compressor Engines</v>
      </c>
    </row>
    <row r="4055" spans="1:11" s="203" customFormat="1" x14ac:dyDescent="0.2">
      <c r="A4055" s="202" t="str">
        <f>'Permitted Sources'!A3305</f>
        <v>WYDEQ Permitted Sources</v>
      </c>
      <c r="B4055" s="203" t="str">
        <f>'Permitted Sources'!B3305</f>
        <v>56</v>
      </c>
      <c r="C4055" s="202" t="str">
        <f>'Permitted Sources'!D3305</f>
        <v>5603302</v>
      </c>
      <c r="D4055" s="202" t="str">
        <f>'Permitted Sources'!E3305</f>
        <v>20200253</v>
      </c>
      <c r="E4055" s="203" t="str">
        <f>'Permitted Sources'!H3305</f>
        <v>Compressor Engines</v>
      </c>
      <c r="F4055" s="204">
        <f>'Permitted Sources'!I3305</f>
        <v>3.8620000000000001</v>
      </c>
      <c r="G4055" s="204">
        <f>'Permitted Sources'!J3305</f>
        <v>3.8620000000000001</v>
      </c>
      <c r="H4055" s="204">
        <f>'Permitted Sources'!K3305</f>
        <v>7.7240000000000002</v>
      </c>
      <c r="I4055" s="204">
        <f>'Permitted Sources'!L3305</f>
        <v>0</v>
      </c>
      <c r="J4055" s="204">
        <f>'Permitted Sources'!M3305</f>
        <v>0</v>
      </c>
      <c r="K4055" s="203" t="str">
        <f t="shared" si="63"/>
        <v>Compressor Engines</v>
      </c>
    </row>
    <row r="4056" spans="1:11" s="203" customFormat="1" x14ac:dyDescent="0.2">
      <c r="A4056" s="202" t="str">
        <f>'Permitted Sources'!A3306</f>
        <v>WYDEQ Permitted Sources</v>
      </c>
      <c r="B4056" s="203" t="str">
        <f>'Permitted Sources'!B3306</f>
        <v>56</v>
      </c>
      <c r="C4056" s="202" t="str">
        <f>'Permitted Sources'!D3306</f>
        <v>5603302</v>
      </c>
      <c r="D4056" s="202" t="str">
        <f>'Permitted Sources'!E3306</f>
        <v>20200253</v>
      </c>
      <c r="E4056" s="203" t="str">
        <f>'Permitted Sources'!H3306</f>
        <v>Compressor Engines</v>
      </c>
      <c r="F4056" s="204">
        <f>'Permitted Sources'!I3306</f>
        <v>3.8620000000000001</v>
      </c>
      <c r="G4056" s="204">
        <f>'Permitted Sources'!J3306</f>
        <v>3.8620000000000001</v>
      </c>
      <c r="H4056" s="204">
        <f>'Permitted Sources'!K3306</f>
        <v>7.7240000000000002</v>
      </c>
      <c r="I4056" s="204">
        <f>'Permitted Sources'!L3306</f>
        <v>0</v>
      </c>
      <c r="J4056" s="204">
        <f>'Permitted Sources'!M3306</f>
        <v>0</v>
      </c>
      <c r="K4056" s="203" t="str">
        <f t="shared" si="63"/>
        <v>Compressor Engines</v>
      </c>
    </row>
    <row r="4057" spans="1:11" s="203" customFormat="1" x14ac:dyDescent="0.2">
      <c r="A4057" s="202" t="str">
        <f>'Permitted Sources'!A3307</f>
        <v>WYDEQ Permitted Sources</v>
      </c>
      <c r="B4057" s="203" t="str">
        <f>'Permitted Sources'!B3307</f>
        <v>56</v>
      </c>
      <c r="C4057" s="202" t="str">
        <f>'Permitted Sources'!D3307</f>
        <v>5603302</v>
      </c>
      <c r="D4057" s="202" t="str">
        <f>'Permitted Sources'!E3307</f>
        <v>20200253</v>
      </c>
      <c r="E4057" s="203" t="str">
        <f>'Permitted Sources'!H3307</f>
        <v>Compressor Engines</v>
      </c>
      <c r="F4057" s="204">
        <f>'Permitted Sources'!I3307</f>
        <v>3.8620000000000001</v>
      </c>
      <c r="G4057" s="204">
        <f>'Permitted Sources'!J3307</f>
        <v>3.8620000000000001</v>
      </c>
      <c r="H4057" s="204">
        <f>'Permitted Sources'!K3307</f>
        <v>7.7240000000000002</v>
      </c>
      <c r="I4057" s="204">
        <f>'Permitted Sources'!L3307</f>
        <v>0</v>
      </c>
      <c r="J4057" s="204">
        <f>'Permitted Sources'!M3307</f>
        <v>0</v>
      </c>
      <c r="K4057" s="203" t="str">
        <f t="shared" si="63"/>
        <v>Compressor Engines</v>
      </c>
    </row>
    <row r="4058" spans="1:11" s="203" customFormat="1" x14ac:dyDescent="0.2">
      <c r="A4058" s="202" t="str">
        <f>'Permitted Sources'!A3308</f>
        <v>WYDEQ Permitted Sources</v>
      </c>
      <c r="B4058" s="203" t="str">
        <f>'Permitted Sources'!B3308</f>
        <v>56</v>
      </c>
      <c r="C4058" s="202" t="str">
        <f>'Permitted Sources'!D3308</f>
        <v>5603302</v>
      </c>
      <c r="D4058" s="202" t="str">
        <f>'Permitted Sources'!E3308</f>
        <v>20200253</v>
      </c>
      <c r="E4058" s="203" t="str">
        <f>'Permitted Sources'!H3308</f>
        <v>Compressor Engines</v>
      </c>
      <c r="F4058" s="204">
        <f>'Permitted Sources'!I3308</f>
        <v>3.8620000000000001</v>
      </c>
      <c r="G4058" s="204">
        <f>'Permitted Sources'!J3308</f>
        <v>3.8620000000000001</v>
      </c>
      <c r="H4058" s="204">
        <f>'Permitted Sources'!K3308</f>
        <v>7.7240000000000002</v>
      </c>
      <c r="I4058" s="204">
        <f>'Permitted Sources'!L3308</f>
        <v>0</v>
      </c>
      <c r="J4058" s="204">
        <f>'Permitted Sources'!M3308</f>
        <v>0</v>
      </c>
      <c r="K4058" s="203" t="str">
        <f t="shared" si="63"/>
        <v>Compressor Engines</v>
      </c>
    </row>
    <row r="4059" spans="1:11" s="203" customFormat="1" x14ac:dyDescent="0.2">
      <c r="A4059" s="202" t="str">
        <f>'Permitted Sources'!A3309</f>
        <v>WYDEQ Permitted Sources</v>
      </c>
      <c r="B4059" s="203" t="str">
        <f>'Permitted Sources'!B3309</f>
        <v>56</v>
      </c>
      <c r="C4059" s="202" t="str">
        <f>'Permitted Sources'!D3309</f>
        <v>5603302</v>
      </c>
      <c r="D4059" s="202" t="str">
        <f>'Permitted Sources'!E3309</f>
        <v>20200253</v>
      </c>
      <c r="E4059" s="203" t="str">
        <f>'Permitted Sources'!H3309</f>
        <v>Compressor Engines</v>
      </c>
      <c r="F4059" s="204">
        <f>'Permitted Sources'!I3309</f>
        <v>3.8620000000000001</v>
      </c>
      <c r="G4059" s="204">
        <f>'Permitted Sources'!J3309</f>
        <v>3.8620000000000001</v>
      </c>
      <c r="H4059" s="204">
        <f>'Permitted Sources'!K3309</f>
        <v>7.7240000000000002</v>
      </c>
      <c r="I4059" s="204">
        <f>'Permitted Sources'!L3309</f>
        <v>0</v>
      </c>
      <c r="J4059" s="204">
        <f>'Permitted Sources'!M3309</f>
        <v>0</v>
      </c>
      <c r="K4059" s="203" t="str">
        <f t="shared" si="63"/>
        <v>Compressor Engines</v>
      </c>
    </row>
    <row r="4060" spans="1:11" s="203" customFormat="1" x14ac:dyDescent="0.2">
      <c r="A4060" s="202" t="str">
        <f>'Permitted Sources'!A3310</f>
        <v>WYDEQ Permitted Sources</v>
      </c>
      <c r="B4060" s="203" t="str">
        <f>'Permitted Sources'!B3310</f>
        <v>56</v>
      </c>
      <c r="C4060" s="202" t="str">
        <f>'Permitted Sources'!D3310</f>
        <v>5603302</v>
      </c>
      <c r="D4060" s="202" t="str">
        <f>'Permitted Sources'!E3310</f>
        <v>20200253</v>
      </c>
      <c r="E4060" s="203" t="str">
        <f>'Permitted Sources'!H3310</f>
        <v>Compressor Engines</v>
      </c>
      <c r="F4060" s="204">
        <f>'Permitted Sources'!I3310</f>
        <v>16.22</v>
      </c>
      <c r="G4060" s="204">
        <f>'Permitted Sources'!J3310</f>
        <v>16.22</v>
      </c>
      <c r="H4060" s="204">
        <f>'Permitted Sources'!K3310</f>
        <v>16.22</v>
      </c>
      <c r="I4060" s="204">
        <f>'Permitted Sources'!L3310</f>
        <v>0</v>
      </c>
      <c r="J4060" s="204">
        <f>'Permitted Sources'!M3310</f>
        <v>0</v>
      </c>
      <c r="K4060" s="203" t="str">
        <f t="shared" si="63"/>
        <v>Compressor Engines</v>
      </c>
    </row>
    <row r="4061" spans="1:11" s="203" customFormat="1" x14ac:dyDescent="0.2">
      <c r="A4061" s="202" t="str">
        <f>'Permitted Sources'!A3311</f>
        <v>WYDEQ Permitted Sources</v>
      </c>
      <c r="B4061" s="203" t="str">
        <f>'Permitted Sources'!B3311</f>
        <v>56</v>
      </c>
      <c r="C4061" s="202" t="str">
        <f>'Permitted Sources'!D3311</f>
        <v>5603302</v>
      </c>
      <c r="D4061" s="202" t="str">
        <f>'Permitted Sources'!E3311</f>
        <v>20200253</v>
      </c>
      <c r="E4061" s="203" t="str">
        <f>'Permitted Sources'!H3311</f>
        <v>Compressor Engines</v>
      </c>
      <c r="F4061" s="204">
        <f>'Permitted Sources'!I3311</f>
        <v>16.22</v>
      </c>
      <c r="G4061" s="204">
        <f>'Permitted Sources'!J3311</f>
        <v>16.22</v>
      </c>
      <c r="H4061" s="204">
        <f>'Permitted Sources'!K3311</f>
        <v>16.22</v>
      </c>
      <c r="I4061" s="204">
        <f>'Permitted Sources'!L3311</f>
        <v>0</v>
      </c>
      <c r="J4061" s="204">
        <f>'Permitted Sources'!M3311</f>
        <v>0</v>
      </c>
      <c r="K4061" s="203" t="str">
        <f t="shared" si="63"/>
        <v>Compressor Engines</v>
      </c>
    </row>
    <row r="4062" spans="1:11" s="203" customFormat="1" x14ac:dyDescent="0.2">
      <c r="A4062" s="202" t="str">
        <f>'Permitted Sources'!A3312</f>
        <v>WYDEQ Permitted Sources</v>
      </c>
      <c r="B4062" s="203" t="str">
        <f>'Permitted Sources'!B3312</f>
        <v>56</v>
      </c>
      <c r="C4062" s="202" t="str">
        <f>'Permitted Sources'!D3312</f>
        <v>5603302</v>
      </c>
      <c r="D4062" s="202" t="str">
        <f>'Permitted Sources'!E3312</f>
        <v>20200253</v>
      </c>
      <c r="E4062" s="203" t="str">
        <f>'Permitted Sources'!H3312</f>
        <v>Compressor Engines</v>
      </c>
      <c r="F4062" s="204">
        <f>'Permitted Sources'!I3312</f>
        <v>3.9</v>
      </c>
      <c r="G4062" s="204">
        <f>'Permitted Sources'!J3312</f>
        <v>3.9</v>
      </c>
      <c r="H4062" s="204">
        <f>'Permitted Sources'!K3312</f>
        <v>7.7</v>
      </c>
      <c r="I4062" s="204">
        <f>'Permitted Sources'!L3312</f>
        <v>0</v>
      </c>
      <c r="J4062" s="204">
        <f>'Permitted Sources'!M3312</f>
        <v>0</v>
      </c>
      <c r="K4062" s="203" t="str">
        <f t="shared" si="63"/>
        <v>Compressor Engines</v>
      </c>
    </row>
    <row r="4063" spans="1:11" s="203" customFormat="1" x14ac:dyDescent="0.2">
      <c r="A4063" s="202" t="str">
        <f>'Permitted Sources'!A3313</f>
        <v>WYDEQ Permitted Sources</v>
      </c>
      <c r="B4063" s="203" t="str">
        <f>'Permitted Sources'!B3313</f>
        <v>56</v>
      </c>
      <c r="C4063" s="202" t="str">
        <f>'Permitted Sources'!D3313</f>
        <v>5603302</v>
      </c>
      <c r="D4063" s="202" t="str">
        <f>'Permitted Sources'!E3313</f>
        <v>20200253</v>
      </c>
      <c r="E4063" s="203" t="str">
        <f>'Permitted Sources'!H3313</f>
        <v>Compressor Engines</v>
      </c>
      <c r="F4063" s="204">
        <f>'Permitted Sources'!I3313</f>
        <v>3.9</v>
      </c>
      <c r="G4063" s="204">
        <f>'Permitted Sources'!J3313</f>
        <v>3.9</v>
      </c>
      <c r="H4063" s="204">
        <f>'Permitted Sources'!K3313</f>
        <v>7.7</v>
      </c>
      <c r="I4063" s="204">
        <f>'Permitted Sources'!L3313</f>
        <v>0</v>
      </c>
      <c r="J4063" s="204">
        <f>'Permitted Sources'!M3313</f>
        <v>0</v>
      </c>
      <c r="K4063" s="203" t="str">
        <f t="shared" si="63"/>
        <v>Compressor Engines</v>
      </c>
    </row>
    <row r="4064" spans="1:11" s="203" customFormat="1" x14ac:dyDescent="0.2">
      <c r="A4064" s="202" t="str">
        <f>'Permitted Sources'!A3314</f>
        <v>WYDEQ Permitted Sources</v>
      </c>
      <c r="B4064" s="203" t="str">
        <f>'Permitted Sources'!B3314</f>
        <v>56</v>
      </c>
      <c r="C4064" s="202" t="str">
        <f>'Permitted Sources'!D3314</f>
        <v>5603302</v>
      </c>
      <c r="D4064" s="202" t="str">
        <f>'Permitted Sources'!E3314</f>
        <v>20200253</v>
      </c>
      <c r="E4064" s="203" t="str">
        <f>'Permitted Sources'!H3314</f>
        <v>Compressor Engines</v>
      </c>
      <c r="F4064" s="204">
        <f>'Permitted Sources'!I3314</f>
        <v>3.9</v>
      </c>
      <c r="G4064" s="204">
        <f>'Permitted Sources'!J3314</f>
        <v>3.9</v>
      </c>
      <c r="H4064" s="204">
        <f>'Permitted Sources'!K3314</f>
        <v>7.7</v>
      </c>
      <c r="I4064" s="204">
        <f>'Permitted Sources'!L3314</f>
        <v>0</v>
      </c>
      <c r="J4064" s="204">
        <f>'Permitted Sources'!M3314</f>
        <v>0</v>
      </c>
      <c r="K4064" s="203" t="str">
        <f t="shared" si="63"/>
        <v>Compressor Engines</v>
      </c>
    </row>
    <row r="4065" spans="1:11" s="203" customFormat="1" x14ac:dyDescent="0.2">
      <c r="A4065" s="202" t="str">
        <f>'Permitted Sources'!A3315</f>
        <v>WYDEQ Permitted Sources</v>
      </c>
      <c r="B4065" s="203" t="str">
        <f>'Permitted Sources'!B3315</f>
        <v>56</v>
      </c>
      <c r="C4065" s="202" t="str">
        <f>'Permitted Sources'!D3315</f>
        <v>5603302</v>
      </c>
      <c r="D4065" s="202" t="str">
        <f>'Permitted Sources'!E3315</f>
        <v>20200253</v>
      </c>
      <c r="E4065" s="203" t="str">
        <f>'Permitted Sources'!H3315</f>
        <v>Compressor Engines</v>
      </c>
      <c r="F4065" s="204">
        <f>'Permitted Sources'!I3315</f>
        <v>3.9</v>
      </c>
      <c r="G4065" s="204">
        <f>'Permitted Sources'!J3315</f>
        <v>3.9</v>
      </c>
      <c r="H4065" s="204">
        <f>'Permitted Sources'!K3315</f>
        <v>7.7</v>
      </c>
      <c r="I4065" s="204">
        <f>'Permitted Sources'!L3315</f>
        <v>0</v>
      </c>
      <c r="J4065" s="204">
        <f>'Permitted Sources'!M3315</f>
        <v>0</v>
      </c>
      <c r="K4065" s="203" t="str">
        <f t="shared" si="63"/>
        <v>Compressor Engines</v>
      </c>
    </row>
    <row r="4066" spans="1:11" s="203" customFormat="1" x14ac:dyDescent="0.2">
      <c r="A4066" s="202" t="str">
        <f>'Permitted Sources'!A3316</f>
        <v>WYDEQ Permitted Sources</v>
      </c>
      <c r="B4066" s="203" t="str">
        <f>'Permitted Sources'!B3316</f>
        <v>56</v>
      </c>
      <c r="C4066" s="202" t="str">
        <f>'Permitted Sources'!D3316</f>
        <v>5603302</v>
      </c>
      <c r="D4066" s="202" t="str">
        <f>'Permitted Sources'!E3316</f>
        <v>20200253</v>
      </c>
      <c r="E4066" s="203" t="str">
        <f>'Permitted Sources'!H3316</f>
        <v>Compressor Engines</v>
      </c>
      <c r="F4066" s="204">
        <f>'Permitted Sources'!I3316</f>
        <v>3.9</v>
      </c>
      <c r="G4066" s="204">
        <f>'Permitted Sources'!J3316</f>
        <v>3.9</v>
      </c>
      <c r="H4066" s="204">
        <f>'Permitted Sources'!K3316</f>
        <v>7.7</v>
      </c>
      <c r="I4066" s="204">
        <f>'Permitted Sources'!L3316</f>
        <v>0</v>
      </c>
      <c r="J4066" s="204">
        <f>'Permitted Sources'!M3316</f>
        <v>0</v>
      </c>
      <c r="K4066" s="203" t="str">
        <f t="shared" si="63"/>
        <v>Compressor Engines</v>
      </c>
    </row>
    <row r="4067" spans="1:11" s="203" customFormat="1" x14ac:dyDescent="0.2">
      <c r="A4067" s="202" t="str">
        <f>'Permitted Sources'!A3317</f>
        <v>WYDEQ Permitted Sources</v>
      </c>
      <c r="B4067" s="203" t="str">
        <f>'Permitted Sources'!B3317</f>
        <v>56</v>
      </c>
      <c r="C4067" s="202" t="str">
        <f>'Permitted Sources'!D3317</f>
        <v>5603302</v>
      </c>
      <c r="D4067" s="202" t="str">
        <f>'Permitted Sources'!E3317</f>
        <v>20200253</v>
      </c>
      <c r="E4067" s="203" t="str">
        <f>'Permitted Sources'!H3317</f>
        <v>Compressor Engines</v>
      </c>
      <c r="F4067" s="204">
        <f>'Permitted Sources'!I3317</f>
        <v>3.9</v>
      </c>
      <c r="G4067" s="204">
        <f>'Permitted Sources'!J3317</f>
        <v>3.9</v>
      </c>
      <c r="H4067" s="204">
        <f>'Permitted Sources'!K3317</f>
        <v>7.7</v>
      </c>
      <c r="I4067" s="204">
        <f>'Permitted Sources'!L3317</f>
        <v>0</v>
      </c>
      <c r="J4067" s="204">
        <f>'Permitted Sources'!M3317</f>
        <v>0</v>
      </c>
      <c r="K4067" s="203" t="str">
        <f t="shared" si="63"/>
        <v>Compressor Engines</v>
      </c>
    </row>
    <row r="4068" spans="1:11" s="203" customFormat="1" x14ac:dyDescent="0.2">
      <c r="A4068" s="202" t="str">
        <f>'Permitted Sources'!A3318</f>
        <v>WYDEQ Permitted Sources</v>
      </c>
      <c r="B4068" s="203" t="str">
        <f>'Permitted Sources'!B3318</f>
        <v>56</v>
      </c>
      <c r="C4068" s="202" t="str">
        <f>'Permitted Sources'!D3318</f>
        <v>5603302</v>
      </c>
      <c r="D4068" s="202" t="str">
        <f>'Permitted Sources'!E3318</f>
        <v>20200253</v>
      </c>
      <c r="E4068" s="203" t="str">
        <f>'Permitted Sources'!H3318</f>
        <v>Compressor Engines</v>
      </c>
      <c r="F4068" s="204">
        <f>'Permitted Sources'!I3318</f>
        <v>3.9</v>
      </c>
      <c r="G4068" s="204">
        <f>'Permitted Sources'!J3318</f>
        <v>3.9</v>
      </c>
      <c r="H4068" s="204">
        <f>'Permitted Sources'!K3318</f>
        <v>7.7</v>
      </c>
      <c r="I4068" s="204">
        <f>'Permitted Sources'!L3318</f>
        <v>0</v>
      </c>
      <c r="J4068" s="204">
        <f>'Permitted Sources'!M3318</f>
        <v>0</v>
      </c>
      <c r="K4068" s="203" t="str">
        <f t="shared" si="63"/>
        <v>Compressor Engines</v>
      </c>
    </row>
    <row r="4069" spans="1:11" s="203" customFormat="1" x14ac:dyDescent="0.2">
      <c r="A4069" s="202" t="str">
        <f>'Permitted Sources'!A3319</f>
        <v>WYDEQ Permitted Sources</v>
      </c>
      <c r="B4069" s="203" t="str">
        <f>'Permitted Sources'!B3319</f>
        <v>56</v>
      </c>
      <c r="C4069" s="202" t="str">
        <f>'Permitted Sources'!D3319</f>
        <v>5603302</v>
      </c>
      <c r="D4069" s="202" t="str">
        <f>'Permitted Sources'!E3319</f>
        <v>20200253</v>
      </c>
      <c r="E4069" s="203" t="str">
        <f>'Permitted Sources'!H3319</f>
        <v>Compressor Engines</v>
      </c>
      <c r="F4069" s="204">
        <f>'Permitted Sources'!I3319</f>
        <v>3.9</v>
      </c>
      <c r="G4069" s="204">
        <f>'Permitted Sources'!J3319</f>
        <v>3.9</v>
      </c>
      <c r="H4069" s="204">
        <f>'Permitted Sources'!K3319</f>
        <v>7.7</v>
      </c>
      <c r="I4069" s="204">
        <f>'Permitted Sources'!L3319</f>
        <v>0</v>
      </c>
      <c r="J4069" s="204">
        <f>'Permitted Sources'!M3319</f>
        <v>0</v>
      </c>
      <c r="K4069" s="203" t="str">
        <f t="shared" si="63"/>
        <v>Compressor Engines</v>
      </c>
    </row>
    <row r="4070" spans="1:11" s="203" customFormat="1" x14ac:dyDescent="0.2">
      <c r="A4070" s="202" t="str">
        <f>'Permitted Sources'!A3320</f>
        <v>WYDEQ Permitted Sources</v>
      </c>
      <c r="B4070" s="203" t="str">
        <f>'Permitted Sources'!B3320</f>
        <v>56</v>
      </c>
      <c r="C4070" s="202" t="str">
        <f>'Permitted Sources'!D3320</f>
        <v>5603302</v>
      </c>
      <c r="D4070" s="202" t="str">
        <f>'Permitted Sources'!E3320</f>
        <v>20200253</v>
      </c>
      <c r="E4070" s="203" t="str">
        <f>'Permitted Sources'!H3320</f>
        <v>Compressor Engines</v>
      </c>
      <c r="F4070" s="204">
        <f>'Permitted Sources'!I3320</f>
        <v>3.9</v>
      </c>
      <c r="G4070" s="204">
        <f>'Permitted Sources'!J3320</f>
        <v>3.9</v>
      </c>
      <c r="H4070" s="204">
        <f>'Permitted Sources'!K3320</f>
        <v>7.7</v>
      </c>
      <c r="I4070" s="204">
        <f>'Permitted Sources'!L3320</f>
        <v>0</v>
      </c>
      <c r="J4070" s="204">
        <f>'Permitted Sources'!M3320</f>
        <v>0</v>
      </c>
      <c r="K4070" s="203" t="str">
        <f t="shared" si="63"/>
        <v>Compressor Engines</v>
      </c>
    </row>
    <row r="4071" spans="1:11" s="203" customFormat="1" x14ac:dyDescent="0.2">
      <c r="A4071" s="202" t="str">
        <f>'Permitted Sources'!A3321</f>
        <v>WYDEQ Permitted Sources</v>
      </c>
      <c r="B4071" s="203" t="str">
        <f>'Permitted Sources'!B3321</f>
        <v>56</v>
      </c>
      <c r="C4071" s="202" t="str">
        <f>'Permitted Sources'!D3321</f>
        <v>5603302</v>
      </c>
      <c r="D4071" s="202" t="str">
        <f>'Permitted Sources'!E3321</f>
        <v>20200253</v>
      </c>
      <c r="E4071" s="203" t="str">
        <f>'Permitted Sources'!H3321</f>
        <v>Compressor Engines</v>
      </c>
      <c r="F4071" s="204">
        <f>'Permitted Sources'!I3321</f>
        <v>3.9</v>
      </c>
      <c r="G4071" s="204">
        <f>'Permitted Sources'!J3321</f>
        <v>3.9</v>
      </c>
      <c r="H4071" s="204">
        <f>'Permitted Sources'!K3321</f>
        <v>7.7</v>
      </c>
      <c r="I4071" s="204">
        <f>'Permitted Sources'!L3321</f>
        <v>0</v>
      </c>
      <c r="J4071" s="204">
        <f>'Permitted Sources'!M3321</f>
        <v>0</v>
      </c>
      <c r="K4071" s="203" t="str">
        <f t="shared" si="63"/>
        <v>Compressor Engines</v>
      </c>
    </row>
    <row r="4072" spans="1:11" s="203" customFormat="1" x14ac:dyDescent="0.2">
      <c r="A4072" s="202" t="str">
        <f>'Permitted Sources'!A3322</f>
        <v>WYDEQ Permitted Sources</v>
      </c>
      <c r="B4072" s="203" t="str">
        <f>'Permitted Sources'!B3322</f>
        <v>56</v>
      </c>
      <c r="C4072" s="202" t="str">
        <f>'Permitted Sources'!D3322</f>
        <v>5603302</v>
      </c>
      <c r="D4072" s="202" t="str">
        <f>'Permitted Sources'!E3322</f>
        <v>20200253</v>
      </c>
      <c r="E4072" s="203" t="str">
        <f>'Permitted Sources'!H3322</f>
        <v>Compressor Engines</v>
      </c>
      <c r="F4072" s="204">
        <f>'Permitted Sources'!I3322</f>
        <v>3.9</v>
      </c>
      <c r="G4072" s="204">
        <f>'Permitted Sources'!J3322</f>
        <v>3.9</v>
      </c>
      <c r="H4072" s="204">
        <f>'Permitted Sources'!K3322</f>
        <v>7.7</v>
      </c>
      <c r="I4072" s="204">
        <f>'Permitted Sources'!L3322</f>
        <v>0</v>
      </c>
      <c r="J4072" s="204">
        <f>'Permitted Sources'!M3322</f>
        <v>0</v>
      </c>
      <c r="K4072" s="203" t="str">
        <f t="shared" si="63"/>
        <v>Compressor Engines</v>
      </c>
    </row>
    <row r="4073" spans="1:11" s="203" customFormat="1" x14ac:dyDescent="0.2">
      <c r="A4073" s="202" t="str">
        <f>'Permitted Sources'!A3323</f>
        <v>WYDEQ Permitted Sources</v>
      </c>
      <c r="B4073" s="203" t="str">
        <f>'Permitted Sources'!B3323</f>
        <v>56</v>
      </c>
      <c r="C4073" s="202" t="str">
        <f>'Permitted Sources'!D3323</f>
        <v>5603302</v>
      </c>
      <c r="D4073" s="202" t="str">
        <f>'Permitted Sources'!E3323</f>
        <v>20200253</v>
      </c>
      <c r="E4073" s="203" t="str">
        <f>'Permitted Sources'!H3323</f>
        <v>Compressor Engines</v>
      </c>
      <c r="F4073" s="204">
        <f>'Permitted Sources'!I3323</f>
        <v>3.9</v>
      </c>
      <c r="G4073" s="204">
        <f>'Permitted Sources'!J3323</f>
        <v>3.9</v>
      </c>
      <c r="H4073" s="204">
        <f>'Permitted Sources'!K3323</f>
        <v>7.7</v>
      </c>
      <c r="I4073" s="204">
        <f>'Permitted Sources'!L3323</f>
        <v>0</v>
      </c>
      <c r="J4073" s="204">
        <f>'Permitted Sources'!M3323</f>
        <v>0</v>
      </c>
      <c r="K4073" s="203" t="str">
        <f t="shared" si="63"/>
        <v>Compressor Engines</v>
      </c>
    </row>
    <row r="4074" spans="1:11" s="203" customFormat="1" x14ac:dyDescent="0.2">
      <c r="A4074" s="202" t="str">
        <f>'Permitted Sources'!A3324</f>
        <v>WYDEQ Permitted Sources</v>
      </c>
      <c r="B4074" s="203" t="str">
        <f>'Permitted Sources'!B3324</f>
        <v>56</v>
      </c>
      <c r="C4074" s="202" t="str">
        <f>'Permitted Sources'!D3324</f>
        <v>5603302</v>
      </c>
      <c r="D4074" s="202" t="str">
        <f>'Permitted Sources'!E3324</f>
        <v>20200253</v>
      </c>
      <c r="E4074" s="203" t="str">
        <f>'Permitted Sources'!H3324</f>
        <v>Compressor Engines</v>
      </c>
      <c r="F4074" s="204">
        <f>'Permitted Sources'!I3324</f>
        <v>3.9</v>
      </c>
      <c r="G4074" s="204">
        <f>'Permitted Sources'!J3324</f>
        <v>3.9</v>
      </c>
      <c r="H4074" s="204">
        <f>'Permitted Sources'!K3324</f>
        <v>7.7</v>
      </c>
      <c r="I4074" s="204">
        <f>'Permitted Sources'!L3324</f>
        <v>0</v>
      </c>
      <c r="J4074" s="204">
        <f>'Permitted Sources'!M3324</f>
        <v>0</v>
      </c>
      <c r="K4074" s="203" t="str">
        <f t="shared" si="63"/>
        <v>Compressor Engines</v>
      </c>
    </row>
    <row r="4075" spans="1:11" s="203" customFormat="1" x14ac:dyDescent="0.2">
      <c r="A4075" s="202" t="str">
        <f>'Permitted Sources'!A3325</f>
        <v>WYDEQ Permitted Sources</v>
      </c>
      <c r="B4075" s="203" t="str">
        <f>'Permitted Sources'!B3325</f>
        <v>56</v>
      </c>
      <c r="C4075" s="202" t="str">
        <f>'Permitted Sources'!D3325</f>
        <v>5603302</v>
      </c>
      <c r="D4075" s="202" t="str">
        <f>'Permitted Sources'!E3325</f>
        <v>20200253</v>
      </c>
      <c r="E4075" s="203" t="str">
        <f>'Permitted Sources'!H3325</f>
        <v>Compressor Engines</v>
      </c>
      <c r="F4075" s="204">
        <f>'Permitted Sources'!I3325</f>
        <v>3.9</v>
      </c>
      <c r="G4075" s="204">
        <f>'Permitted Sources'!J3325</f>
        <v>3.9</v>
      </c>
      <c r="H4075" s="204">
        <f>'Permitted Sources'!K3325</f>
        <v>7.7</v>
      </c>
      <c r="I4075" s="204">
        <f>'Permitted Sources'!L3325</f>
        <v>0</v>
      </c>
      <c r="J4075" s="204">
        <f>'Permitted Sources'!M3325</f>
        <v>0</v>
      </c>
      <c r="K4075" s="203" t="str">
        <f t="shared" si="63"/>
        <v>Compressor Engines</v>
      </c>
    </row>
    <row r="4076" spans="1:11" s="203" customFormat="1" x14ac:dyDescent="0.2">
      <c r="A4076" s="202" t="str">
        <f>'Permitted Sources'!A3326</f>
        <v>WYDEQ Permitted Sources</v>
      </c>
      <c r="B4076" s="203" t="str">
        <f>'Permitted Sources'!B3326</f>
        <v>56</v>
      </c>
      <c r="C4076" s="202" t="str">
        <f>'Permitted Sources'!D3326</f>
        <v>5603302</v>
      </c>
      <c r="D4076" s="202" t="str">
        <f>'Permitted Sources'!E3326</f>
        <v>20200253</v>
      </c>
      <c r="E4076" s="203" t="str">
        <f>'Permitted Sources'!H3326</f>
        <v>Compressor Engines</v>
      </c>
      <c r="F4076" s="204">
        <f>'Permitted Sources'!I3326</f>
        <v>3.9</v>
      </c>
      <c r="G4076" s="204">
        <f>'Permitted Sources'!J3326</f>
        <v>3.9</v>
      </c>
      <c r="H4076" s="204">
        <f>'Permitted Sources'!K3326</f>
        <v>7.7</v>
      </c>
      <c r="I4076" s="204">
        <f>'Permitted Sources'!L3326</f>
        <v>0</v>
      </c>
      <c r="J4076" s="204">
        <f>'Permitted Sources'!M3326</f>
        <v>0</v>
      </c>
      <c r="K4076" s="203" t="str">
        <f t="shared" si="63"/>
        <v>Compressor Engines</v>
      </c>
    </row>
    <row r="4077" spans="1:11" s="203" customFormat="1" x14ac:dyDescent="0.2">
      <c r="A4077" s="202" t="str">
        <f>'Permitted Sources'!A3327</f>
        <v>WYDEQ Permitted Sources</v>
      </c>
      <c r="B4077" s="203" t="str">
        <f>'Permitted Sources'!B3327</f>
        <v>56</v>
      </c>
      <c r="C4077" s="202" t="str">
        <f>'Permitted Sources'!D3327</f>
        <v>5603302</v>
      </c>
      <c r="D4077" s="202" t="str">
        <f>'Permitted Sources'!E3327</f>
        <v>20200253</v>
      </c>
      <c r="E4077" s="203" t="str">
        <f>'Permitted Sources'!H3327</f>
        <v>Compressor Engines</v>
      </c>
      <c r="F4077" s="204">
        <f>'Permitted Sources'!I3327</f>
        <v>3.9</v>
      </c>
      <c r="G4077" s="204">
        <f>'Permitted Sources'!J3327</f>
        <v>3.9</v>
      </c>
      <c r="H4077" s="204">
        <f>'Permitted Sources'!K3327</f>
        <v>7.7</v>
      </c>
      <c r="I4077" s="204">
        <f>'Permitted Sources'!L3327</f>
        <v>0</v>
      </c>
      <c r="J4077" s="204">
        <f>'Permitted Sources'!M3327</f>
        <v>0</v>
      </c>
      <c r="K4077" s="203" t="str">
        <f t="shared" si="63"/>
        <v>Compressor Engines</v>
      </c>
    </row>
    <row r="4078" spans="1:11" s="203" customFormat="1" x14ac:dyDescent="0.2">
      <c r="A4078" s="202" t="str">
        <f>'Permitted Sources'!A3328</f>
        <v>WYDEQ Permitted Sources</v>
      </c>
      <c r="B4078" s="203" t="str">
        <f>'Permitted Sources'!B3328</f>
        <v>56</v>
      </c>
      <c r="C4078" s="202" t="str">
        <f>'Permitted Sources'!D3328</f>
        <v>5603302</v>
      </c>
      <c r="D4078" s="202" t="str">
        <f>'Permitted Sources'!E3328</f>
        <v>20200253</v>
      </c>
      <c r="E4078" s="203" t="str">
        <f>'Permitted Sources'!H3328</f>
        <v>Compressor Engines</v>
      </c>
      <c r="F4078" s="204">
        <f>'Permitted Sources'!I3328</f>
        <v>3.9</v>
      </c>
      <c r="G4078" s="204">
        <f>'Permitted Sources'!J3328</f>
        <v>3.9</v>
      </c>
      <c r="H4078" s="204">
        <f>'Permitted Sources'!K3328</f>
        <v>7.7</v>
      </c>
      <c r="I4078" s="204">
        <f>'Permitted Sources'!L3328</f>
        <v>0</v>
      </c>
      <c r="J4078" s="204">
        <f>'Permitted Sources'!M3328</f>
        <v>0</v>
      </c>
      <c r="K4078" s="203" t="str">
        <f t="shared" si="63"/>
        <v>Compressor Engines</v>
      </c>
    </row>
    <row r="4079" spans="1:11" s="203" customFormat="1" x14ac:dyDescent="0.2">
      <c r="A4079" s="202" t="str">
        <f>'Permitted Sources'!A3329</f>
        <v>WYDEQ Permitted Sources</v>
      </c>
      <c r="B4079" s="203" t="str">
        <f>'Permitted Sources'!B3329</f>
        <v>56</v>
      </c>
      <c r="C4079" s="202" t="str">
        <f>'Permitted Sources'!D3329</f>
        <v>5603302</v>
      </c>
      <c r="D4079" s="202" t="str">
        <f>'Permitted Sources'!E3329</f>
        <v>20200253</v>
      </c>
      <c r="E4079" s="203" t="str">
        <f>'Permitted Sources'!H3329</f>
        <v>Compressor Engines</v>
      </c>
      <c r="F4079" s="204">
        <f>'Permitted Sources'!I3329</f>
        <v>3.9</v>
      </c>
      <c r="G4079" s="204">
        <f>'Permitted Sources'!J3329</f>
        <v>3.9</v>
      </c>
      <c r="H4079" s="204">
        <f>'Permitted Sources'!K3329</f>
        <v>7.7</v>
      </c>
      <c r="I4079" s="204">
        <f>'Permitted Sources'!L3329</f>
        <v>0</v>
      </c>
      <c r="J4079" s="204">
        <f>'Permitted Sources'!M3329</f>
        <v>0</v>
      </c>
      <c r="K4079" s="203" t="str">
        <f t="shared" si="63"/>
        <v>Compressor Engines</v>
      </c>
    </row>
    <row r="4080" spans="1:11" s="203" customFormat="1" x14ac:dyDescent="0.2">
      <c r="A4080" s="202" t="str">
        <f>'Permitted Sources'!A3330</f>
        <v>WYDEQ Permitted Sources</v>
      </c>
      <c r="B4080" s="203" t="str">
        <f>'Permitted Sources'!B3330</f>
        <v>56</v>
      </c>
      <c r="C4080" s="202" t="str">
        <f>'Permitted Sources'!D3330</f>
        <v>5603302</v>
      </c>
      <c r="D4080" s="202" t="str">
        <f>'Permitted Sources'!E3330</f>
        <v>20200253</v>
      </c>
      <c r="E4080" s="203" t="str">
        <f>'Permitted Sources'!H3330</f>
        <v>Compressor Engines</v>
      </c>
      <c r="F4080" s="204">
        <f>'Permitted Sources'!I3330</f>
        <v>3.9</v>
      </c>
      <c r="G4080" s="204">
        <f>'Permitted Sources'!J3330</f>
        <v>3.9</v>
      </c>
      <c r="H4080" s="204">
        <f>'Permitted Sources'!K3330</f>
        <v>7.7</v>
      </c>
      <c r="I4080" s="204">
        <f>'Permitted Sources'!L3330</f>
        <v>0</v>
      </c>
      <c r="J4080" s="204">
        <f>'Permitted Sources'!M3330</f>
        <v>0</v>
      </c>
      <c r="K4080" s="203" t="str">
        <f t="shared" si="63"/>
        <v>Compressor Engines</v>
      </c>
    </row>
    <row r="4081" spans="1:11" s="203" customFormat="1" x14ac:dyDescent="0.2">
      <c r="A4081" s="202" t="str">
        <f>'Permitted Sources'!A3331</f>
        <v>WYDEQ Permitted Sources</v>
      </c>
      <c r="B4081" s="203" t="str">
        <f>'Permitted Sources'!B3331</f>
        <v>56</v>
      </c>
      <c r="C4081" s="202" t="str">
        <f>'Permitted Sources'!D3331</f>
        <v>5603302</v>
      </c>
      <c r="D4081" s="202" t="str">
        <f>'Permitted Sources'!E3331</f>
        <v>20200253</v>
      </c>
      <c r="E4081" s="203" t="str">
        <f>'Permitted Sources'!H3331</f>
        <v>Compressor Engines</v>
      </c>
      <c r="F4081" s="204">
        <f>'Permitted Sources'!I3331</f>
        <v>16.2</v>
      </c>
      <c r="G4081" s="204">
        <f>'Permitted Sources'!J3331</f>
        <v>16.2</v>
      </c>
      <c r="H4081" s="204">
        <f>'Permitted Sources'!K3331</f>
        <v>16.2</v>
      </c>
      <c r="I4081" s="204">
        <f>'Permitted Sources'!L3331</f>
        <v>0</v>
      </c>
      <c r="J4081" s="204">
        <f>'Permitted Sources'!M3331</f>
        <v>0</v>
      </c>
      <c r="K4081" s="203" t="str">
        <f t="shared" si="63"/>
        <v>Compressor Engines</v>
      </c>
    </row>
    <row r="4082" spans="1:11" s="203" customFormat="1" x14ac:dyDescent="0.2">
      <c r="A4082" s="202" t="str">
        <f>'Permitted Sources'!A3332</f>
        <v>WYDEQ Permitted Sources</v>
      </c>
      <c r="B4082" s="203" t="str">
        <f>'Permitted Sources'!B3332</f>
        <v>56</v>
      </c>
      <c r="C4082" s="202" t="str">
        <f>'Permitted Sources'!D3332</f>
        <v>5603302</v>
      </c>
      <c r="D4082" s="202" t="str">
        <f>'Permitted Sources'!E3332</f>
        <v>20200253</v>
      </c>
      <c r="E4082" s="203" t="str">
        <f>'Permitted Sources'!H3332</f>
        <v>Compressor Engines</v>
      </c>
      <c r="F4082" s="204">
        <f>'Permitted Sources'!I3332</f>
        <v>3.9</v>
      </c>
      <c r="G4082" s="204">
        <f>'Permitted Sources'!J3332</f>
        <v>1.9</v>
      </c>
      <c r="H4082" s="204">
        <f>'Permitted Sources'!K3332</f>
        <v>7.7</v>
      </c>
      <c r="I4082" s="204">
        <f>'Permitted Sources'!L3332</f>
        <v>0</v>
      </c>
      <c r="J4082" s="204">
        <f>'Permitted Sources'!M3332</f>
        <v>0</v>
      </c>
      <c r="K4082" s="203" t="str">
        <f t="shared" si="63"/>
        <v>Compressor Engines</v>
      </c>
    </row>
    <row r="4083" spans="1:11" s="203" customFormat="1" x14ac:dyDescent="0.2">
      <c r="A4083" s="202" t="str">
        <f>'Permitted Sources'!A3333</f>
        <v>WYDEQ Permitted Sources</v>
      </c>
      <c r="B4083" s="203" t="str">
        <f>'Permitted Sources'!B3333</f>
        <v>56</v>
      </c>
      <c r="C4083" s="202" t="str">
        <f>'Permitted Sources'!D3333</f>
        <v>5603302</v>
      </c>
      <c r="D4083" s="202" t="str">
        <f>'Permitted Sources'!E3333</f>
        <v>20200253</v>
      </c>
      <c r="E4083" s="203" t="str">
        <f>'Permitted Sources'!H3333</f>
        <v>Compressor Engines</v>
      </c>
      <c r="F4083" s="204">
        <f>'Permitted Sources'!I3333</f>
        <v>3.9</v>
      </c>
      <c r="G4083" s="204">
        <f>'Permitted Sources'!J3333</f>
        <v>1.9</v>
      </c>
      <c r="H4083" s="204">
        <f>'Permitted Sources'!K3333</f>
        <v>7.7</v>
      </c>
      <c r="I4083" s="204">
        <f>'Permitted Sources'!L3333</f>
        <v>0</v>
      </c>
      <c r="J4083" s="204">
        <f>'Permitted Sources'!M3333</f>
        <v>0</v>
      </c>
      <c r="K4083" s="203" t="str">
        <f t="shared" si="63"/>
        <v>Compressor Engines</v>
      </c>
    </row>
    <row r="4084" spans="1:11" s="203" customFormat="1" x14ac:dyDescent="0.2">
      <c r="A4084" s="202" t="str">
        <f>'Permitted Sources'!A3334</f>
        <v>WYDEQ Permitted Sources</v>
      </c>
      <c r="B4084" s="203" t="str">
        <f>'Permitted Sources'!B3334</f>
        <v>56</v>
      </c>
      <c r="C4084" s="202" t="str">
        <f>'Permitted Sources'!D3334</f>
        <v>5603302</v>
      </c>
      <c r="D4084" s="202" t="str">
        <f>'Permitted Sources'!E3334</f>
        <v>20200253</v>
      </c>
      <c r="E4084" s="203" t="str">
        <f>'Permitted Sources'!H3334</f>
        <v>Compressor Engines</v>
      </c>
      <c r="F4084" s="204">
        <f>'Permitted Sources'!I3334</f>
        <v>3.9</v>
      </c>
      <c r="G4084" s="204">
        <f>'Permitted Sources'!J3334</f>
        <v>1.9</v>
      </c>
      <c r="H4084" s="204">
        <f>'Permitted Sources'!K3334</f>
        <v>7.7</v>
      </c>
      <c r="I4084" s="204">
        <f>'Permitted Sources'!L3334</f>
        <v>0</v>
      </c>
      <c r="J4084" s="204">
        <f>'Permitted Sources'!M3334</f>
        <v>0</v>
      </c>
      <c r="K4084" s="203" t="str">
        <f t="shared" si="63"/>
        <v>Compressor Engines</v>
      </c>
    </row>
    <row r="4085" spans="1:11" s="203" customFormat="1" x14ac:dyDescent="0.2">
      <c r="A4085" s="202" t="str">
        <f>'Permitted Sources'!A3335</f>
        <v>WYDEQ Permitted Sources</v>
      </c>
      <c r="B4085" s="203" t="str">
        <f>'Permitted Sources'!B3335</f>
        <v>56</v>
      </c>
      <c r="C4085" s="202" t="str">
        <f>'Permitted Sources'!D3335</f>
        <v>5603302</v>
      </c>
      <c r="D4085" s="202" t="str">
        <f>'Permitted Sources'!E3335</f>
        <v>20200254</v>
      </c>
      <c r="E4085" s="203" t="str">
        <f>'Permitted Sources'!H3335</f>
        <v>Compressor Engines</v>
      </c>
      <c r="F4085" s="204">
        <f>'Permitted Sources'!I3335</f>
        <v>3.9</v>
      </c>
      <c r="G4085" s="204">
        <f>'Permitted Sources'!J3335</f>
        <v>1.9</v>
      </c>
      <c r="H4085" s="204">
        <f>'Permitted Sources'!K3335</f>
        <v>7.7</v>
      </c>
      <c r="I4085" s="204">
        <f>'Permitted Sources'!L3335</f>
        <v>0</v>
      </c>
      <c r="J4085" s="204">
        <f>'Permitted Sources'!M3335</f>
        <v>0</v>
      </c>
      <c r="K4085" s="203" t="str">
        <f t="shared" si="63"/>
        <v>Compressor Engines</v>
      </c>
    </row>
    <row r="4086" spans="1:11" s="203" customFormat="1" x14ac:dyDescent="0.2">
      <c r="A4086" s="202" t="str">
        <f>'Permitted Sources'!A3336</f>
        <v>WYDEQ Permitted Sources</v>
      </c>
      <c r="B4086" s="203" t="str">
        <f>'Permitted Sources'!B3336</f>
        <v>56</v>
      </c>
      <c r="C4086" s="202" t="str">
        <f>'Permitted Sources'!D3336</f>
        <v>5603302</v>
      </c>
      <c r="D4086" s="202" t="str">
        <f>'Permitted Sources'!E3336</f>
        <v>20200253</v>
      </c>
      <c r="E4086" s="203" t="str">
        <f>'Permitted Sources'!H3336</f>
        <v>Compressor Engines</v>
      </c>
      <c r="F4086" s="204">
        <f>'Permitted Sources'!I3336</f>
        <v>16.2</v>
      </c>
      <c r="G4086" s="204">
        <f>'Permitted Sources'!J3336</f>
        <v>8.1</v>
      </c>
      <c r="H4086" s="204">
        <f>'Permitted Sources'!K3336</f>
        <v>26</v>
      </c>
      <c r="I4086" s="204">
        <f>'Permitted Sources'!L3336</f>
        <v>0</v>
      </c>
      <c r="J4086" s="204">
        <f>'Permitted Sources'!M3336</f>
        <v>0</v>
      </c>
      <c r="K4086" s="203" t="str">
        <f t="shared" si="63"/>
        <v>Compressor Engines</v>
      </c>
    </row>
    <row r="4087" spans="1:11" s="203" customFormat="1" x14ac:dyDescent="0.2">
      <c r="A4087" s="202" t="str">
        <f>'Permitted Sources'!A3337</f>
        <v>WYDEQ Permitted Sources</v>
      </c>
      <c r="B4087" s="203" t="str">
        <f>'Permitted Sources'!B3337</f>
        <v>56</v>
      </c>
      <c r="C4087" s="202" t="str">
        <f>'Permitted Sources'!D3337</f>
        <v>5603302</v>
      </c>
      <c r="D4087" s="202" t="str">
        <f>'Permitted Sources'!E3337</f>
        <v>20200253</v>
      </c>
      <c r="E4087" s="203" t="str">
        <f>'Permitted Sources'!H3337</f>
        <v>Compressor Engines</v>
      </c>
      <c r="F4087" s="204">
        <f>'Permitted Sources'!I3337</f>
        <v>16.2</v>
      </c>
      <c r="G4087" s="204">
        <f>'Permitted Sources'!J3337</f>
        <v>8.1</v>
      </c>
      <c r="H4087" s="204">
        <f>'Permitted Sources'!K3337</f>
        <v>26</v>
      </c>
      <c r="I4087" s="204">
        <f>'Permitted Sources'!L3337</f>
        <v>0</v>
      </c>
      <c r="J4087" s="204">
        <f>'Permitted Sources'!M3337</f>
        <v>0</v>
      </c>
      <c r="K4087" s="203" t="str">
        <f t="shared" si="63"/>
        <v>Compressor Engines</v>
      </c>
    </row>
    <row r="4088" spans="1:11" s="203" customFormat="1" x14ac:dyDescent="0.2">
      <c r="A4088" s="202" t="str">
        <f>'Permitted Sources'!A3338</f>
        <v>WYDEQ Permitted Sources</v>
      </c>
      <c r="B4088" s="203" t="str">
        <f>'Permitted Sources'!B3338</f>
        <v>56</v>
      </c>
      <c r="C4088" s="202" t="str">
        <f>'Permitted Sources'!D3338</f>
        <v>5603302</v>
      </c>
      <c r="D4088" s="202" t="str">
        <f>'Permitted Sources'!E3338</f>
        <v>20200253</v>
      </c>
      <c r="E4088" s="203" t="str">
        <f>'Permitted Sources'!H3338</f>
        <v>Compressor Engines</v>
      </c>
      <c r="F4088" s="204">
        <f>'Permitted Sources'!I3338</f>
        <v>16.2</v>
      </c>
      <c r="G4088" s="204">
        <f>'Permitted Sources'!J3338</f>
        <v>8.1</v>
      </c>
      <c r="H4088" s="204">
        <f>'Permitted Sources'!K3338</f>
        <v>26</v>
      </c>
      <c r="I4088" s="204">
        <f>'Permitted Sources'!L3338</f>
        <v>0</v>
      </c>
      <c r="J4088" s="204">
        <f>'Permitted Sources'!M3338</f>
        <v>0</v>
      </c>
      <c r="K4088" s="203" t="str">
        <f t="shared" si="63"/>
        <v>Compressor Engines</v>
      </c>
    </row>
    <row r="4089" spans="1:11" s="203" customFormat="1" x14ac:dyDescent="0.2">
      <c r="A4089" s="202" t="str">
        <f>'Permitted Sources'!A3339</f>
        <v>WYDEQ Permitted Sources</v>
      </c>
      <c r="B4089" s="203" t="str">
        <f>'Permitted Sources'!B3339</f>
        <v>56</v>
      </c>
      <c r="C4089" s="202" t="str">
        <f>'Permitted Sources'!D3339</f>
        <v>5603302</v>
      </c>
      <c r="D4089" s="202" t="str">
        <f>'Permitted Sources'!E3339</f>
        <v>20200253</v>
      </c>
      <c r="E4089" s="203" t="str">
        <f>'Permitted Sources'!H3339</f>
        <v>Compressor Engines</v>
      </c>
      <c r="F4089" s="204">
        <f>'Permitted Sources'!I3339</f>
        <v>16.2</v>
      </c>
      <c r="G4089" s="204">
        <f>'Permitted Sources'!J3339</f>
        <v>8.1</v>
      </c>
      <c r="H4089" s="204">
        <f>'Permitted Sources'!K3339</f>
        <v>26</v>
      </c>
      <c r="I4089" s="204">
        <f>'Permitted Sources'!L3339</f>
        <v>0</v>
      </c>
      <c r="J4089" s="204">
        <f>'Permitted Sources'!M3339</f>
        <v>0</v>
      </c>
      <c r="K4089" s="203" t="str">
        <f t="shared" si="63"/>
        <v>Compressor Engines</v>
      </c>
    </row>
    <row r="4090" spans="1:11" s="203" customFormat="1" x14ac:dyDescent="0.2">
      <c r="A4090" s="202" t="str">
        <f>'Permitted Sources'!A3340</f>
        <v>WYDEQ Permitted Sources</v>
      </c>
      <c r="B4090" s="203" t="str">
        <f>'Permitted Sources'!B3340</f>
        <v>56</v>
      </c>
      <c r="C4090" s="202" t="str">
        <f>'Permitted Sources'!D3340</f>
        <v>5603302</v>
      </c>
      <c r="D4090" s="202" t="str">
        <f>'Permitted Sources'!E3340</f>
        <v>20200253</v>
      </c>
      <c r="E4090" s="203" t="str">
        <f>'Permitted Sources'!H3340</f>
        <v>Compressor Engines</v>
      </c>
      <c r="F4090" s="204">
        <f>'Permitted Sources'!I3340</f>
        <v>16.2</v>
      </c>
      <c r="G4090" s="204">
        <f>'Permitted Sources'!J3340</f>
        <v>8.1</v>
      </c>
      <c r="H4090" s="204">
        <f>'Permitted Sources'!K3340</f>
        <v>26</v>
      </c>
      <c r="I4090" s="204">
        <f>'Permitted Sources'!L3340</f>
        <v>0</v>
      </c>
      <c r="J4090" s="204">
        <f>'Permitted Sources'!M3340</f>
        <v>0</v>
      </c>
      <c r="K4090" s="203" t="str">
        <f t="shared" si="63"/>
        <v>Compressor Engines</v>
      </c>
    </row>
    <row r="4091" spans="1:11" s="203" customFormat="1" x14ac:dyDescent="0.2">
      <c r="A4091" s="202" t="str">
        <f>'Permitted Sources'!A3341</f>
        <v>WYDEQ Permitted Sources</v>
      </c>
      <c r="B4091" s="203" t="str">
        <f>'Permitted Sources'!B3341</f>
        <v>56</v>
      </c>
      <c r="C4091" s="202" t="str">
        <f>'Permitted Sources'!D3341</f>
        <v>5603302</v>
      </c>
      <c r="D4091" s="202" t="str">
        <f>'Permitted Sources'!E3341</f>
        <v>20200253</v>
      </c>
      <c r="E4091" s="203" t="str">
        <f>'Permitted Sources'!H3341</f>
        <v>Compressor Engines</v>
      </c>
      <c r="F4091" s="204">
        <f>'Permitted Sources'!I3341</f>
        <v>11.351969998647199</v>
      </c>
      <c r="G4091" s="204">
        <f>'Permitted Sources'!J3341</f>
        <v>8.1</v>
      </c>
      <c r="H4091" s="204">
        <f>'Permitted Sources'!K3341</f>
        <v>32.4</v>
      </c>
      <c r="I4091" s="204">
        <f>'Permitted Sources'!L3341</f>
        <v>0</v>
      </c>
      <c r="J4091" s="204">
        <f>'Permitted Sources'!M3341</f>
        <v>0</v>
      </c>
      <c r="K4091" s="203" t="str">
        <f t="shared" si="63"/>
        <v>Compressor Engines</v>
      </c>
    </row>
    <row r="4092" spans="1:11" s="203" customFormat="1" x14ac:dyDescent="0.2">
      <c r="A4092" s="202" t="str">
        <f>'Permitted Sources'!A3342</f>
        <v>WYDEQ Permitted Sources</v>
      </c>
      <c r="B4092" s="203" t="str">
        <f>'Permitted Sources'!B3342</f>
        <v>56</v>
      </c>
      <c r="C4092" s="202" t="str">
        <f>'Permitted Sources'!D3342</f>
        <v>5603302</v>
      </c>
      <c r="D4092" s="202" t="str">
        <f>'Permitted Sources'!E3342</f>
        <v>20200253</v>
      </c>
      <c r="E4092" s="203" t="str">
        <f>'Permitted Sources'!H3342</f>
        <v>Compressor Engines</v>
      </c>
      <c r="F4092" s="204">
        <f>'Permitted Sources'!I3342</f>
        <v>11.351969998647199</v>
      </c>
      <c r="G4092" s="204">
        <f>'Permitted Sources'!J3342</f>
        <v>8.1</v>
      </c>
      <c r="H4092" s="204">
        <f>'Permitted Sources'!K3342</f>
        <v>32.4</v>
      </c>
      <c r="I4092" s="204">
        <f>'Permitted Sources'!L3342</f>
        <v>0</v>
      </c>
      <c r="J4092" s="204">
        <f>'Permitted Sources'!M3342</f>
        <v>0</v>
      </c>
      <c r="K4092" s="203" t="str">
        <f t="shared" si="63"/>
        <v>Compressor Engines</v>
      </c>
    </row>
    <row r="4093" spans="1:11" s="203" customFormat="1" x14ac:dyDescent="0.2">
      <c r="A4093" s="202" t="str">
        <f>'Permitted Sources'!A3343</f>
        <v>WYDEQ Permitted Sources</v>
      </c>
      <c r="B4093" s="203" t="str">
        <f>'Permitted Sources'!B3343</f>
        <v>56</v>
      </c>
      <c r="C4093" s="202" t="str">
        <f>'Permitted Sources'!D3343</f>
        <v>5603302</v>
      </c>
      <c r="D4093" s="202" t="str">
        <f>'Permitted Sources'!E3343</f>
        <v>20200253</v>
      </c>
      <c r="E4093" s="203" t="str">
        <f>'Permitted Sources'!H3343</f>
        <v>Compressor Engines</v>
      </c>
      <c r="F4093" s="204">
        <f>'Permitted Sources'!I3343</f>
        <v>11.351969998647199</v>
      </c>
      <c r="G4093" s="204">
        <f>'Permitted Sources'!J3343</f>
        <v>8.1</v>
      </c>
      <c r="H4093" s="204">
        <f>'Permitted Sources'!K3343</f>
        <v>32.4</v>
      </c>
      <c r="I4093" s="204">
        <f>'Permitted Sources'!L3343</f>
        <v>0</v>
      </c>
      <c r="J4093" s="204">
        <f>'Permitted Sources'!M3343</f>
        <v>0</v>
      </c>
      <c r="K4093" s="203" t="str">
        <f t="shared" si="63"/>
        <v>Compressor Engines</v>
      </c>
    </row>
    <row r="4094" spans="1:11" s="203" customFormat="1" x14ac:dyDescent="0.2">
      <c r="A4094" s="202" t="str">
        <f>'Permitted Sources'!A3344</f>
        <v>WYDEQ Permitted Sources</v>
      </c>
      <c r="B4094" s="203" t="str">
        <f>'Permitted Sources'!B3344</f>
        <v>56</v>
      </c>
      <c r="C4094" s="202" t="str">
        <f>'Permitted Sources'!D3344</f>
        <v>5603302</v>
      </c>
      <c r="D4094" s="202" t="str">
        <f>'Permitted Sources'!E3344</f>
        <v>20200253</v>
      </c>
      <c r="E4094" s="203" t="str">
        <f>'Permitted Sources'!H3344</f>
        <v>Compressor Engines</v>
      </c>
      <c r="F4094" s="204">
        <f>'Permitted Sources'!I3344</f>
        <v>11.351969998647199</v>
      </c>
      <c r="G4094" s="204">
        <f>'Permitted Sources'!J3344</f>
        <v>8.1</v>
      </c>
      <c r="H4094" s="204">
        <f>'Permitted Sources'!K3344</f>
        <v>32.4</v>
      </c>
      <c r="I4094" s="204">
        <f>'Permitted Sources'!L3344</f>
        <v>0</v>
      </c>
      <c r="J4094" s="204">
        <f>'Permitted Sources'!M3344</f>
        <v>0</v>
      </c>
      <c r="K4094" s="203" t="str">
        <f t="shared" si="63"/>
        <v>Compressor Engines</v>
      </c>
    </row>
    <row r="4095" spans="1:11" s="203" customFormat="1" x14ac:dyDescent="0.2">
      <c r="A4095" s="202" t="str">
        <f>'Permitted Sources'!A3345</f>
        <v>WYDEQ Permitted Sources</v>
      </c>
      <c r="B4095" s="203" t="str">
        <f>'Permitted Sources'!B3345</f>
        <v>56</v>
      </c>
      <c r="C4095" s="202" t="str">
        <f>'Permitted Sources'!D3345</f>
        <v>5603302</v>
      </c>
      <c r="D4095" s="202" t="str">
        <f>'Permitted Sources'!E3345</f>
        <v>20200254</v>
      </c>
      <c r="E4095" s="203" t="str">
        <f>'Permitted Sources'!H3345</f>
        <v>Compressor Engines</v>
      </c>
      <c r="F4095" s="204">
        <f>'Permitted Sources'!I3345</f>
        <v>12.4648136995845</v>
      </c>
      <c r="G4095" s="204">
        <f>'Permitted Sources'!J3345</f>
        <v>4.2</v>
      </c>
      <c r="H4095" s="204">
        <f>'Permitted Sources'!K3345</f>
        <v>4.2</v>
      </c>
      <c r="I4095" s="204">
        <f>'Permitted Sources'!L3345</f>
        <v>0</v>
      </c>
      <c r="J4095" s="204">
        <f>'Permitted Sources'!M3345</f>
        <v>0</v>
      </c>
      <c r="K4095" s="203" t="str">
        <f t="shared" si="63"/>
        <v>Compressor Engines</v>
      </c>
    </row>
    <row r="4096" spans="1:11" s="203" customFormat="1" x14ac:dyDescent="0.2">
      <c r="A4096" s="202" t="str">
        <f>'Permitted Sources'!A3346</f>
        <v>WYDEQ Permitted Sources</v>
      </c>
      <c r="B4096" s="203" t="str">
        <f>'Permitted Sources'!B3346</f>
        <v>56</v>
      </c>
      <c r="C4096" s="202" t="str">
        <f>'Permitted Sources'!D3346</f>
        <v>5603302</v>
      </c>
      <c r="D4096" s="202" t="str">
        <f>'Permitted Sources'!E3346</f>
        <v>20200254</v>
      </c>
      <c r="E4096" s="203" t="str">
        <f>'Permitted Sources'!H3346</f>
        <v>Compressor Engines</v>
      </c>
      <c r="F4096" s="204">
        <f>'Permitted Sources'!I3346</f>
        <v>12.4648136995845</v>
      </c>
      <c r="G4096" s="204">
        <f>'Permitted Sources'!J3346</f>
        <v>4.2</v>
      </c>
      <c r="H4096" s="204">
        <f>'Permitted Sources'!K3346</f>
        <v>4.2</v>
      </c>
      <c r="I4096" s="204">
        <f>'Permitted Sources'!L3346</f>
        <v>0</v>
      </c>
      <c r="J4096" s="204">
        <f>'Permitted Sources'!M3346</f>
        <v>0</v>
      </c>
      <c r="K4096" s="203" t="str">
        <f t="shared" si="63"/>
        <v>Compressor Engines</v>
      </c>
    </row>
    <row r="4097" spans="1:11" s="203" customFormat="1" x14ac:dyDescent="0.2">
      <c r="A4097" s="202" t="str">
        <f>'Permitted Sources'!A3347</f>
        <v>WYDEQ Permitted Sources</v>
      </c>
      <c r="B4097" s="203" t="str">
        <f>'Permitted Sources'!B3347</f>
        <v>56</v>
      </c>
      <c r="C4097" s="202" t="str">
        <f>'Permitted Sources'!D3347</f>
        <v>5603302</v>
      </c>
      <c r="D4097" s="202" t="str">
        <f>'Permitted Sources'!E3347</f>
        <v>20200254</v>
      </c>
      <c r="E4097" s="203" t="str">
        <f>'Permitted Sources'!H3347</f>
        <v>Compressor Engines</v>
      </c>
      <c r="F4097" s="204">
        <f>'Permitted Sources'!I3347</f>
        <v>12.4648136995845</v>
      </c>
      <c r="G4097" s="204">
        <f>'Permitted Sources'!J3347</f>
        <v>4.2</v>
      </c>
      <c r="H4097" s="204">
        <f>'Permitted Sources'!K3347</f>
        <v>4.2</v>
      </c>
      <c r="I4097" s="204">
        <f>'Permitted Sources'!L3347</f>
        <v>0</v>
      </c>
      <c r="J4097" s="204">
        <f>'Permitted Sources'!M3347</f>
        <v>0</v>
      </c>
      <c r="K4097" s="203" t="str">
        <f t="shared" si="63"/>
        <v>Compressor Engines</v>
      </c>
    </row>
    <row r="4098" spans="1:11" s="203" customFormat="1" x14ac:dyDescent="0.2">
      <c r="A4098" s="202" t="str">
        <f>'Permitted Sources'!A3348</f>
        <v>WYDEQ Permitted Sources</v>
      </c>
      <c r="B4098" s="203" t="str">
        <f>'Permitted Sources'!B3348</f>
        <v>56</v>
      </c>
      <c r="C4098" s="202" t="str">
        <f>'Permitted Sources'!D3348</f>
        <v>5603302</v>
      </c>
      <c r="D4098" s="202" t="str">
        <f>'Permitted Sources'!E3348</f>
        <v>20200253</v>
      </c>
      <c r="E4098" s="203" t="str">
        <f>'Permitted Sources'!H3348</f>
        <v>Compressor Engines</v>
      </c>
      <c r="F4098" s="204">
        <f>'Permitted Sources'!I3348</f>
        <v>16.2</v>
      </c>
      <c r="G4098" s="204">
        <f>'Permitted Sources'!J3348</f>
        <v>8.1</v>
      </c>
      <c r="H4098" s="204">
        <f>'Permitted Sources'!K3348</f>
        <v>26</v>
      </c>
      <c r="I4098" s="204">
        <f>'Permitted Sources'!L3348</f>
        <v>0</v>
      </c>
      <c r="J4098" s="204">
        <f>'Permitted Sources'!M3348</f>
        <v>0</v>
      </c>
      <c r="K4098" s="203" t="str">
        <f t="shared" si="63"/>
        <v>Compressor Engines</v>
      </c>
    </row>
    <row r="4099" spans="1:11" s="203" customFormat="1" x14ac:dyDescent="0.2">
      <c r="A4099" s="202" t="str">
        <f>'Permitted Sources'!A3349</f>
        <v>WYDEQ Permitted Sources</v>
      </c>
      <c r="B4099" s="203" t="str">
        <f>'Permitted Sources'!B3349</f>
        <v>56</v>
      </c>
      <c r="C4099" s="202" t="str">
        <f>'Permitted Sources'!D3349</f>
        <v>5603302</v>
      </c>
      <c r="D4099" s="202" t="str">
        <f>'Permitted Sources'!E3349</f>
        <v>20200253</v>
      </c>
      <c r="E4099" s="203" t="str">
        <f>'Permitted Sources'!H3349</f>
        <v>Compressor Engines</v>
      </c>
      <c r="F4099" s="204">
        <f>'Permitted Sources'!I3349</f>
        <v>16.2</v>
      </c>
      <c r="G4099" s="204">
        <f>'Permitted Sources'!J3349</f>
        <v>8.1</v>
      </c>
      <c r="H4099" s="204">
        <f>'Permitted Sources'!K3349</f>
        <v>26</v>
      </c>
      <c r="I4099" s="204">
        <f>'Permitted Sources'!L3349</f>
        <v>0</v>
      </c>
      <c r="J4099" s="204">
        <f>'Permitted Sources'!M3349</f>
        <v>0</v>
      </c>
      <c r="K4099" s="203" t="str">
        <f t="shared" si="63"/>
        <v>Compressor Engines</v>
      </c>
    </row>
    <row r="4100" spans="1:11" s="203" customFormat="1" x14ac:dyDescent="0.2">
      <c r="A4100" s="202" t="str">
        <f>'Permitted Sources'!A3350</f>
        <v>WYDEQ Permitted Sources</v>
      </c>
      <c r="B4100" s="203" t="str">
        <f>'Permitted Sources'!B3350</f>
        <v>56</v>
      </c>
      <c r="C4100" s="202" t="str">
        <f>'Permitted Sources'!D3350</f>
        <v>5603302</v>
      </c>
      <c r="D4100" s="202" t="str">
        <f>'Permitted Sources'!E3350</f>
        <v>20200253</v>
      </c>
      <c r="E4100" s="203" t="str">
        <f>'Permitted Sources'!H3350</f>
        <v>Compressor Engines</v>
      </c>
      <c r="F4100" s="204">
        <f>'Permitted Sources'!I3350</f>
        <v>16.2</v>
      </c>
      <c r="G4100" s="204">
        <f>'Permitted Sources'!J3350</f>
        <v>8.1</v>
      </c>
      <c r="H4100" s="204">
        <f>'Permitted Sources'!K3350</f>
        <v>26</v>
      </c>
      <c r="I4100" s="204">
        <f>'Permitted Sources'!L3350</f>
        <v>0</v>
      </c>
      <c r="J4100" s="204">
        <f>'Permitted Sources'!M3350</f>
        <v>0</v>
      </c>
      <c r="K4100" s="203" t="str">
        <f t="shared" si="63"/>
        <v>Compressor Engines</v>
      </c>
    </row>
    <row r="4101" spans="1:11" s="203" customFormat="1" x14ac:dyDescent="0.2">
      <c r="A4101" s="202" t="str">
        <f>'Permitted Sources'!A3351</f>
        <v>WYDEQ Permitted Sources</v>
      </c>
      <c r="B4101" s="203" t="str">
        <f>'Permitted Sources'!B3351</f>
        <v>56</v>
      </c>
      <c r="C4101" s="202" t="str">
        <f>'Permitted Sources'!D3351</f>
        <v>5603302</v>
      </c>
      <c r="D4101" s="202" t="str">
        <f>'Permitted Sources'!E3351</f>
        <v>20200254</v>
      </c>
      <c r="E4101" s="203" t="str">
        <f>'Permitted Sources'!H3351</f>
        <v>Compressor Engines</v>
      </c>
      <c r="F4101" s="204">
        <f>'Permitted Sources'!I3351</f>
        <v>12.5</v>
      </c>
      <c r="G4101" s="204">
        <f>'Permitted Sources'!J3351</f>
        <v>4.2</v>
      </c>
      <c r="H4101" s="204">
        <f>'Permitted Sources'!K3351</f>
        <v>4.2</v>
      </c>
      <c r="I4101" s="204">
        <f>'Permitted Sources'!L3351</f>
        <v>0</v>
      </c>
      <c r="J4101" s="204">
        <f>'Permitted Sources'!M3351</f>
        <v>0</v>
      </c>
      <c r="K4101" s="203" t="str">
        <f t="shared" si="63"/>
        <v>Compressor Engines</v>
      </c>
    </row>
    <row r="4102" spans="1:11" s="203" customFormat="1" x14ac:dyDescent="0.2">
      <c r="A4102" s="202" t="str">
        <f>'Permitted Sources'!A3352</f>
        <v>WYDEQ Permitted Sources</v>
      </c>
      <c r="B4102" s="203" t="str">
        <f>'Permitted Sources'!B3352</f>
        <v>56</v>
      </c>
      <c r="C4102" s="202" t="str">
        <f>'Permitted Sources'!D3352</f>
        <v>5603302</v>
      </c>
      <c r="D4102" s="202" t="str">
        <f>'Permitted Sources'!E3352</f>
        <v>20200254</v>
      </c>
      <c r="E4102" s="203" t="str">
        <f>'Permitted Sources'!H3352</f>
        <v>Compressor Engines</v>
      </c>
      <c r="F4102" s="204">
        <f>'Permitted Sources'!I3352</f>
        <v>12.5</v>
      </c>
      <c r="G4102" s="204">
        <f>'Permitted Sources'!J3352</f>
        <v>4.2</v>
      </c>
      <c r="H4102" s="204">
        <f>'Permitted Sources'!K3352</f>
        <v>4.2</v>
      </c>
      <c r="I4102" s="204">
        <f>'Permitted Sources'!L3352</f>
        <v>0</v>
      </c>
      <c r="J4102" s="204">
        <f>'Permitted Sources'!M3352</f>
        <v>0</v>
      </c>
      <c r="K4102" s="203" t="str">
        <f t="shared" si="63"/>
        <v>Compressor Engines</v>
      </c>
    </row>
    <row r="4103" spans="1:11" s="203" customFormat="1" x14ac:dyDescent="0.2">
      <c r="A4103" s="202" t="str">
        <f>'Permitted Sources'!A3353</f>
        <v>WYDEQ Permitted Sources</v>
      </c>
      <c r="B4103" s="203" t="str">
        <f>'Permitted Sources'!B3353</f>
        <v>56</v>
      </c>
      <c r="C4103" s="202" t="str">
        <f>'Permitted Sources'!D3353</f>
        <v>5603302</v>
      </c>
      <c r="D4103" s="202" t="str">
        <f>'Permitted Sources'!E3353</f>
        <v>20200254</v>
      </c>
      <c r="E4103" s="203" t="str">
        <f>'Permitted Sources'!H3353</f>
        <v>Compressor Engines</v>
      </c>
      <c r="F4103" s="204">
        <f>'Permitted Sources'!I3353</f>
        <v>12.5</v>
      </c>
      <c r="G4103" s="204">
        <f>'Permitted Sources'!J3353</f>
        <v>4.2</v>
      </c>
      <c r="H4103" s="204">
        <f>'Permitted Sources'!K3353</f>
        <v>4.2</v>
      </c>
      <c r="I4103" s="204">
        <f>'Permitted Sources'!L3353</f>
        <v>0</v>
      </c>
      <c r="J4103" s="204">
        <f>'Permitted Sources'!M3353</f>
        <v>0</v>
      </c>
      <c r="K4103" s="203" t="str">
        <f t="shared" ref="K4103:K4166" si="64">IF(E4103="Unpermitted Fugitives","Fugitives",IF(E4103="Natural Gas Processing Facilities, Pump Seals","Fugitives",IF(E4103="Natural Gas Production, All Equipt Leak Fugitives","Fugitives",IF(E4103="External Combustion Boilers","Heaters",IF(E4103="Permitted Tank Losses","Condensate tank ",IF(E4103="Permitted Fugitives","Fugitives",IF(E4103="Process Heaters","Heaters",E4103)))))))</f>
        <v>Compressor Engines</v>
      </c>
    </row>
    <row r="4104" spans="1:11" s="203" customFormat="1" x14ac:dyDescent="0.2">
      <c r="A4104" s="202" t="str">
        <f>'Permitted Sources'!A3354</f>
        <v>WYDEQ Permitted Sources</v>
      </c>
      <c r="B4104" s="203" t="str">
        <f>'Permitted Sources'!B3354</f>
        <v>56</v>
      </c>
      <c r="C4104" s="202" t="str">
        <f>'Permitted Sources'!D3354</f>
        <v>5603302</v>
      </c>
      <c r="D4104" s="202" t="str">
        <f>'Permitted Sources'!E3354</f>
        <v>20200254</v>
      </c>
      <c r="E4104" s="203" t="str">
        <f>'Permitted Sources'!H3354</f>
        <v>Compressor Engines</v>
      </c>
      <c r="F4104" s="204">
        <f>'Permitted Sources'!I3354</f>
        <v>12.5</v>
      </c>
      <c r="G4104" s="204">
        <f>'Permitted Sources'!J3354</f>
        <v>4.2</v>
      </c>
      <c r="H4104" s="204">
        <f>'Permitted Sources'!K3354</f>
        <v>4.2</v>
      </c>
      <c r="I4104" s="204">
        <f>'Permitted Sources'!L3354</f>
        <v>0</v>
      </c>
      <c r="J4104" s="204">
        <f>'Permitted Sources'!M3354</f>
        <v>0</v>
      </c>
      <c r="K4104" s="203" t="str">
        <f t="shared" si="64"/>
        <v>Compressor Engines</v>
      </c>
    </row>
    <row r="4105" spans="1:11" s="203" customFormat="1" x14ac:dyDescent="0.2">
      <c r="A4105" s="202" t="str">
        <f>'Permitted Sources'!A3355</f>
        <v>WYDEQ Permitted Sources</v>
      </c>
      <c r="B4105" s="203" t="str">
        <f>'Permitted Sources'!B3355</f>
        <v>56</v>
      </c>
      <c r="C4105" s="202" t="str">
        <f>'Permitted Sources'!D3355</f>
        <v>5603302</v>
      </c>
      <c r="D4105" s="202" t="str">
        <f>'Permitted Sources'!E3355</f>
        <v>20200253</v>
      </c>
      <c r="E4105" s="203" t="str">
        <f>'Permitted Sources'!H3355</f>
        <v>Compressor Engines</v>
      </c>
      <c r="F4105" s="204">
        <f>'Permitted Sources'!I3355</f>
        <v>2.6</v>
      </c>
      <c r="G4105" s="204">
        <f>'Permitted Sources'!J3355</f>
        <v>8.1</v>
      </c>
      <c r="H4105" s="204">
        <f>'Permitted Sources'!K3355</f>
        <v>32.4</v>
      </c>
      <c r="I4105" s="204">
        <f>'Permitted Sources'!L3355</f>
        <v>0</v>
      </c>
      <c r="J4105" s="204">
        <f>'Permitted Sources'!M3355</f>
        <v>0</v>
      </c>
      <c r="K4105" s="203" t="str">
        <f t="shared" si="64"/>
        <v>Compressor Engines</v>
      </c>
    </row>
    <row r="4106" spans="1:11" s="203" customFormat="1" x14ac:dyDescent="0.2">
      <c r="A4106" s="202" t="str">
        <f>'Permitted Sources'!A3356</f>
        <v>WYDEQ Permitted Sources</v>
      </c>
      <c r="B4106" s="203" t="str">
        <f>'Permitted Sources'!B3356</f>
        <v>56</v>
      </c>
      <c r="C4106" s="202" t="str">
        <f>'Permitted Sources'!D3356</f>
        <v>5603302</v>
      </c>
      <c r="D4106" s="202" t="str">
        <f>'Permitted Sources'!E3356</f>
        <v>20200253</v>
      </c>
      <c r="E4106" s="203" t="str">
        <f>'Permitted Sources'!H3356</f>
        <v>Compressor Engines</v>
      </c>
      <c r="F4106" s="204">
        <f>'Permitted Sources'!I3356</f>
        <v>11.4</v>
      </c>
      <c r="G4106" s="204">
        <f>'Permitted Sources'!J3356</f>
        <v>8.1</v>
      </c>
      <c r="H4106" s="204">
        <f>'Permitted Sources'!K3356</f>
        <v>32.4</v>
      </c>
      <c r="I4106" s="204">
        <f>'Permitted Sources'!L3356</f>
        <v>0</v>
      </c>
      <c r="J4106" s="204">
        <f>'Permitted Sources'!M3356</f>
        <v>0</v>
      </c>
      <c r="K4106" s="203" t="str">
        <f t="shared" si="64"/>
        <v>Compressor Engines</v>
      </c>
    </row>
    <row r="4107" spans="1:11" s="203" customFormat="1" x14ac:dyDescent="0.2">
      <c r="A4107" s="202" t="str">
        <f>'Permitted Sources'!A3357</f>
        <v>WYDEQ Permitted Sources</v>
      </c>
      <c r="B4107" s="203" t="str">
        <f>'Permitted Sources'!B3357</f>
        <v>56</v>
      </c>
      <c r="C4107" s="202" t="str">
        <f>'Permitted Sources'!D3357</f>
        <v>5603302</v>
      </c>
      <c r="D4107" s="202" t="str">
        <f>'Permitted Sources'!E3357</f>
        <v>20200253</v>
      </c>
      <c r="E4107" s="203" t="str">
        <f>'Permitted Sources'!H3357</f>
        <v>Compressor Engines</v>
      </c>
      <c r="F4107" s="204">
        <f>'Permitted Sources'!I3357</f>
        <v>11.4</v>
      </c>
      <c r="G4107" s="204">
        <f>'Permitted Sources'!J3357</f>
        <v>8.1</v>
      </c>
      <c r="H4107" s="204">
        <f>'Permitted Sources'!K3357</f>
        <v>32.4</v>
      </c>
      <c r="I4107" s="204">
        <f>'Permitted Sources'!L3357</f>
        <v>0</v>
      </c>
      <c r="J4107" s="204">
        <f>'Permitted Sources'!M3357</f>
        <v>0</v>
      </c>
      <c r="K4107" s="203" t="str">
        <f t="shared" si="64"/>
        <v>Compressor Engines</v>
      </c>
    </row>
    <row r="4108" spans="1:11" s="203" customFormat="1" x14ac:dyDescent="0.2">
      <c r="A4108" s="202" t="str">
        <f>'Permitted Sources'!A3358</f>
        <v>WYDEQ Permitted Sources</v>
      </c>
      <c r="B4108" s="203" t="str">
        <f>'Permitted Sources'!B3358</f>
        <v>56</v>
      </c>
      <c r="C4108" s="202" t="str">
        <f>'Permitted Sources'!D3358</f>
        <v>5603302</v>
      </c>
      <c r="D4108" s="202" t="str">
        <f>'Permitted Sources'!E3358</f>
        <v>20200253</v>
      </c>
      <c r="E4108" s="203" t="str">
        <f>'Permitted Sources'!H3358</f>
        <v>Compressor Engines</v>
      </c>
      <c r="F4108" s="204">
        <f>'Permitted Sources'!I3358</f>
        <v>11.4</v>
      </c>
      <c r="G4108" s="204">
        <f>'Permitted Sources'!J3358</f>
        <v>8.1</v>
      </c>
      <c r="H4108" s="204">
        <f>'Permitted Sources'!K3358</f>
        <v>32.4</v>
      </c>
      <c r="I4108" s="204">
        <f>'Permitted Sources'!L3358</f>
        <v>0</v>
      </c>
      <c r="J4108" s="204">
        <f>'Permitted Sources'!M3358</f>
        <v>0</v>
      </c>
      <c r="K4108" s="203" t="str">
        <f t="shared" si="64"/>
        <v>Compressor Engines</v>
      </c>
    </row>
    <row r="4109" spans="1:11" s="203" customFormat="1" x14ac:dyDescent="0.2">
      <c r="A4109" s="202" t="str">
        <f>'Permitted Sources'!A3359</f>
        <v>WYDEQ Permitted Sources</v>
      </c>
      <c r="B4109" s="203" t="str">
        <f>'Permitted Sources'!B3359</f>
        <v>56</v>
      </c>
      <c r="C4109" s="202" t="str">
        <f>'Permitted Sources'!D3359</f>
        <v>5603302</v>
      </c>
      <c r="D4109" s="202" t="str">
        <f>'Permitted Sources'!E3359</f>
        <v>20200254</v>
      </c>
      <c r="E4109" s="203" t="str">
        <f>'Permitted Sources'!H3359</f>
        <v>Compressor Engines</v>
      </c>
      <c r="F4109" s="204">
        <f>'Permitted Sources'!I3359</f>
        <v>3.8620000000000001</v>
      </c>
      <c r="G4109" s="204">
        <f>'Permitted Sources'!J3359</f>
        <v>0</v>
      </c>
      <c r="H4109" s="204">
        <f>'Permitted Sources'!K3359</f>
        <v>0</v>
      </c>
      <c r="I4109" s="204">
        <f>'Permitted Sources'!L3359</f>
        <v>0</v>
      </c>
      <c r="J4109" s="204">
        <f>'Permitted Sources'!M3359</f>
        <v>0</v>
      </c>
      <c r="K4109" s="203" t="str">
        <f t="shared" si="64"/>
        <v>Compressor Engines</v>
      </c>
    </row>
    <row r="4110" spans="1:11" s="203" customFormat="1" x14ac:dyDescent="0.2">
      <c r="A4110" s="202" t="str">
        <f>'Permitted Sources'!A3360</f>
        <v>WYDEQ Permitted Sources</v>
      </c>
      <c r="B4110" s="203" t="str">
        <f>'Permitted Sources'!B3360</f>
        <v>56</v>
      </c>
      <c r="C4110" s="202" t="str">
        <f>'Permitted Sources'!D3360</f>
        <v>5603302</v>
      </c>
      <c r="D4110" s="202" t="str">
        <f>'Permitted Sources'!E3360</f>
        <v>20200254</v>
      </c>
      <c r="E4110" s="203" t="str">
        <f>'Permitted Sources'!H3360</f>
        <v>Compressor Engines</v>
      </c>
      <c r="F4110" s="204">
        <f>'Permitted Sources'!I3360</f>
        <v>3.8620000000000001</v>
      </c>
      <c r="G4110" s="204">
        <f>'Permitted Sources'!J3360</f>
        <v>0</v>
      </c>
      <c r="H4110" s="204">
        <f>'Permitted Sources'!K3360</f>
        <v>0</v>
      </c>
      <c r="I4110" s="204">
        <f>'Permitted Sources'!L3360</f>
        <v>0</v>
      </c>
      <c r="J4110" s="204">
        <f>'Permitted Sources'!M3360</f>
        <v>0</v>
      </c>
      <c r="K4110" s="203" t="str">
        <f t="shared" si="64"/>
        <v>Compressor Engines</v>
      </c>
    </row>
    <row r="4111" spans="1:11" s="203" customFormat="1" x14ac:dyDescent="0.2">
      <c r="A4111" s="202" t="str">
        <f>'Permitted Sources'!A3361</f>
        <v>WYDEQ Permitted Sources</v>
      </c>
      <c r="B4111" s="203" t="str">
        <f>'Permitted Sources'!B3361</f>
        <v>56</v>
      </c>
      <c r="C4111" s="202" t="str">
        <f>'Permitted Sources'!D3361</f>
        <v>5603302</v>
      </c>
      <c r="D4111" s="202" t="str">
        <f>'Permitted Sources'!E3361</f>
        <v>20200254</v>
      </c>
      <c r="E4111" s="203" t="str">
        <f>'Permitted Sources'!H3361</f>
        <v>Compressor Engines</v>
      </c>
      <c r="F4111" s="204">
        <f>'Permitted Sources'!I3361</f>
        <v>3.8620000000000001</v>
      </c>
      <c r="G4111" s="204">
        <f>'Permitted Sources'!J3361</f>
        <v>0</v>
      </c>
      <c r="H4111" s="204">
        <f>'Permitted Sources'!K3361</f>
        <v>0</v>
      </c>
      <c r="I4111" s="204">
        <f>'Permitted Sources'!L3361</f>
        <v>0</v>
      </c>
      <c r="J4111" s="204">
        <f>'Permitted Sources'!M3361</f>
        <v>0</v>
      </c>
      <c r="K4111" s="203" t="str">
        <f t="shared" si="64"/>
        <v>Compressor Engines</v>
      </c>
    </row>
    <row r="4112" spans="1:11" s="203" customFormat="1" x14ac:dyDescent="0.2">
      <c r="A4112" s="202" t="str">
        <f>'Permitted Sources'!A3362</f>
        <v>WYDEQ Permitted Sources</v>
      </c>
      <c r="B4112" s="203" t="str">
        <f>'Permitted Sources'!B3362</f>
        <v>56</v>
      </c>
      <c r="C4112" s="202" t="str">
        <f>'Permitted Sources'!D3362</f>
        <v>5603302</v>
      </c>
      <c r="D4112" s="202" t="str">
        <f>'Permitted Sources'!E3362</f>
        <v>20200254</v>
      </c>
      <c r="E4112" s="203" t="str">
        <f>'Permitted Sources'!H3362</f>
        <v>Compressor Engines</v>
      </c>
      <c r="F4112" s="204">
        <f>'Permitted Sources'!I3362</f>
        <v>3.8620000000000001</v>
      </c>
      <c r="G4112" s="204">
        <f>'Permitted Sources'!J3362</f>
        <v>0</v>
      </c>
      <c r="H4112" s="204">
        <f>'Permitted Sources'!K3362</f>
        <v>0</v>
      </c>
      <c r="I4112" s="204">
        <f>'Permitted Sources'!L3362</f>
        <v>0</v>
      </c>
      <c r="J4112" s="204">
        <f>'Permitted Sources'!M3362</f>
        <v>0</v>
      </c>
      <c r="K4112" s="203" t="str">
        <f t="shared" si="64"/>
        <v>Compressor Engines</v>
      </c>
    </row>
    <row r="4113" spans="1:11" s="203" customFormat="1" x14ac:dyDescent="0.2">
      <c r="A4113" s="202" t="str">
        <f>'Permitted Sources'!A3363</f>
        <v>WYDEQ Permitted Sources</v>
      </c>
      <c r="B4113" s="203" t="str">
        <f>'Permitted Sources'!B3363</f>
        <v>56</v>
      </c>
      <c r="C4113" s="202" t="str">
        <f>'Permitted Sources'!D3363</f>
        <v>5603302</v>
      </c>
      <c r="D4113" s="202" t="str">
        <f>'Permitted Sources'!E3363</f>
        <v>20200254</v>
      </c>
      <c r="E4113" s="203" t="str">
        <f>'Permitted Sources'!H3363</f>
        <v>Compressor Engines</v>
      </c>
      <c r="F4113" s="204">
        <f>'Permitted Sources'!I3363</f>
        <v>3.8620000000000001</v>
      </c>
      <c r="G4113" s="204">
        <f>'Permitted Sources'!J3363</f>
        <v>0</v>
      </c>
      <c r="H4113" s="204">
        <f>'Permitted Sources'!K3363</f>
        <v>0</v>
      </c>
      <c r="I4113" s="204">
        <f>'Permitted Sources'!L3363</f>
        <v>0</v>
      </c>
      <c r="J4113" s="204">
        <f>'Permitted Sources'!M3363</f>
        <v>0</v>
      </c>
      <c r="K4113" s="203" t="str">
        <f t="shared" si="64"/>
        <v>Compressor Engines</v>
      </c>
    </row>
    <row r="4114" spans="1:11" s="203" customFormat="1" x14ac:dyDescent="0.2">
      <c r="A4114" s="202" t="str">
        <f>'Permitted Sources'!A3364</f>
        <v>WYDEQ Permitted Sources</v>
      </c>
      <c r="B4114" s="203" t="str">
        <f>'Permitted Sources'!B3364</f>
        <v>56</v>
      </c>
      <c r="C4114" s="202" t="str">
        <f>'Permitted Sources'!D3364</f>
        <v>5603302</v>
      </c>
      <c r="D4114" s="202" t="str">
        <f>'Permitted Sources'!E3364</f>
        <v>20200254</v>
      </c>
      <c r="E4114" s="203" t="str">
        <f>'Permitted Sources'!H3364</f>
        <v>Compressor Engines</v>
      </c>
      <c r="F4114" s="204">
        <f>'Permitted Sources'!I3364</f>
        <v>3.8620000000000001</v>
      </c>
      <c r="G4114" s="204">
        <f>'Permitted Sources'!J3364</f>
        <v>0</v>
      </c>
      <c r="H4114" s="204">
        <f>'Permitted Sources'!K3364</f>
        <v>0</v>
      </c>
      <c r="I4114" s="204">
        <f>'Permitted Sources'!L3364</f>
        <v>0</v>
      </c>
      <c r="J4114" s="204">
        <f>'Permitted Sources'!M3364</f>
        <v>0</v>
      </c>
      <c r="K4114" s="203" t="str">
        <f t="shared" si="64"/>
        <v>Compressor Engines</v>
      </c>
    </row>
    <row r="4115" spans="1:11" s="203" customFormat="1" x14ac:dyDescent="0.2">
      <c r="A4115" s="202" t="str">
        <f>'Permitted Sources'!A3365</f>
        <v>WYDEQ Permitted Sources</v>
      </c>
      <c r="B4115" s="203" t="str">
        <f>'Permitted Sources'!B3365</f>
        <v>56</v>
      </c>
      <c r="C4115" s="202" t="str">
        <f>'Permitted Sources'!D3365</f>
        <v>5603302</v>
      </c>
      <c r="D4115" s="202" t="str">
        <f>'Permitted Sources'!E3365</f>
        <v>20200254</v>
      </c>
      <c r="E4115" s="203" t="str">
        <f>'Permitted Sources'!H3365</f>
        <v>Compressor Engines</v>
      </c>
      <c r="F4115" s="204">
        <f>'Permitted Sources'!I3365</f>
        <v>3.8620000000000001</v>
      </c>
      <c r="G4115" s="204">
        <f>'Permitted Sources'!J3365</f>
        <v>1.9330000000000001</v>
      </c>
      <c r="H4115" s="204">
        <f>'Permitted Sources'!K3365</f>
        <v>5.7949999999999999</v>
      </c>
      <c r="I4115" s="204">
        <f>'Permitted Sources'!L3365</f>
        <v>0</v>
      </c>
      <c r="J4115" s="204">
        <f>'Permitted Sources'!M3365</f>
        <v>0</v>
      </c>
      <c r="K4115" s="203" t="str">
        <f t="shared" si="64"/>
        <v>Compressor Engines</v>
      </c>
    </row>
    <row r="4116" spans="1:11" s="203" customFormat="1" x14ac:dyDescent="0.2">
      <c r="A4116" s="202" t="str">
        <f>'Permitted Sources'!A3366</f>
        <v>WYDEQ Permitted Sources</v>
      </c>
      <c r="B4116" s="203" t="str">
        <f>'Permitted Sources'!B3366</f>
        <v>56</v>
      </c>
      <c r="C4116" s="202" t="str">
        <f>'Permitted Sources'!D3366</f>
        <v>5603302</v>
      </c>
      <c r="D4116" s="202" t="str">
        <f>'Permitted Sources'!E3366</f>
        <v>20200254</v>
      </c>
      <c r="E4116" s="203" t="str">
        <f>'Permitted Sources'!H3366</f>
        <v>Compressor Engines</v>
      </c>
      <c r="F4116" s="204">
        <f>'Permitted Sources'!I3366</f>
        <v>3.8620000000000001</v>
      </c>
      <c r="G4116" s="204">
        <f>'Permitted Sources'!J3366</f>
        <v>1.9330000000000001</v>
      </c>
      <c r="H4116" s="204">
        <f>'Permitted Sources'!K3366</f>
        <v>5.7949999999999999</v>
      </c>
      <c r="I4116" s="204">
        <f>'Permitted Sources'!L3366</f>
        <v>0</v>
      </c>
      <c r="J4116" s="204">
        <f>'Permitted Sources'!M3366</f>
        <v>0</v>
      </c>
      <c r="K4116" s="203" t="str">
        <f t="shared" si="64"/>
        <v>Compressor Engines</v>
      </c>
    </row>
    <row r="4117" spans="1:11" s="203" customFormat="1" x14ac:dyDescent="0.2">
      <c r="A4117" s="202" t="str">
        <f>'Permitted Sources'!A3367</f>
        <v>WYDEQ Permitted Sources</v>
      </c>
      <c r="B4117" s="203" t="str">
        <f>'Permitted Sources'!B3367</f>
        <v>56</v>
      </c>
      <c r="C4117" s="202" t="str">
        <f>'Permitted Sources'!D3367</f>
        <v>5603302</v>
      </c>
      <c r="D4117" s="202" t="str">
        <f>'Permitted Sources'!E3367</f>
        <v>20200254</v>
      </c>
      <c r="E4117" s="203" t="str">
        <f>'Permitted Sources'!H3367</f>
        <v>Compressor Engines</v>
      </c>
      <c r="F4117" s="204">
        <f>'Permitted Sources'!I3367</f>
        <v>3.8620000000000001</v>
      </c>
      <c r="G4117" s="204">
        <f>'Permitted Sources'!J3367</f>
        <v>1.9330000000000001</v>
      </c>
      <c r="H4117" s="204">
        <f>'Permitted Sources'!K3367</f>
        <v>5.7949999999999999</v>
      </c>
      <c r="I4117" s="204">
        <f>'Permitted Sources'!L3367</f>
        <v>0</v>
      </c>
      <c r="J4117" s="204">
        <f>'Permitted Sources'!M3367</f>
        <v>0</v>
      </c>
      <c r="K4117" s="203" t="str">
        <f t="shared" si="64"/>
        <v>Compressor Engines</v>
      </c>
    </row>
    <row r="4118" spans="1:11" s="203" customFormat="1" x14ac:dyDescent="0.2">
      <c r="A4118" s="202" t="str">
        <f>'Permitted Sources'!A3368</f>
        <v>WYDEQ Permitted Sources</v>
      </c>
      <c r="B4118" s="203" t="str">
        <f>'Permitted Sources'!B3368</f>
        <v>56</v>
      </c>
      <c r="C4118" s="202" t="str">
        <f>'Permitted Sources'!D3368</f>
        <v>5603302</v>
      </c>
      <c r="D4118" s="202" t="str">
        <f>'Permitted Sources'!E3368</f>
        <v>20200253</v>
      </c>
      <c r="E4118" s="203" t="str">
        <f>'Permitted Sources'!H3368</f>
        <v>Compressor Engines</v>
      </c>
      <c r="F4118" s="204">
        <f>'Permitted Sources'!I3368</f>
        <v>8.1029999999999998</v>
      </c>
      <c r="G4118" s="204">
        <f>'Permitted Sources'!J3368</f>
        <v>8.11</v>
      </c>
      <c r="H4118" s="204">
        <f>'Permitted Sources'!K3368</f>
        <v>12.977</v>
      </c>
      <c r="I4118" s="204">
        <f>'Permitted Sources'!L3368</f>
        <v>0</v>
      </c>
      <c r="J4118" s="204">
        <f>'Permitted Sources'!M3368</f>
        <v>0</v>
      </c>
      <c r="K4118" s="203" t="str">
        <f t="shared" si="64"/>
        <v>Compressor Engines</v>
      </c>
    </row>
    <row r="4119" spans="1:11" s="203" customFormat="1" x14ac:dyDescent="0.2">
      <c r="A4119" s="202" t="str">
        <f>'Permitted Sources'!A3369</f>
        <v>WYDEQ Permitted Sources</v>
      </c>
      <c r="B4119" s="203" t="str">
        <f>'Permitted Sources'!B3369</f>
        <v>56</v>
      </c>
      <c r="C4119" s="202" t="str">
        <f>'Permitted Sources'!D3369</f>
        <v>5603302</v>
      </c>
      <c r="D4119" s="202" t="str">
        <f>'Permitted Sources'!E3369</f>
        <v>20200253</v>
      </c>
      <c r="E4119" s="203" t="str">
        <f>'Permitted Sources'!H3369</f>
        <v>Compressor Engines</v>
      </c>
      <c r="F4119" s="204">
        <f>'Permitted Sources'!I3369</f>
        <v>8.1029999999999998</v>
      </c>
      <c r="G4119" s="204">
        <f>'Permitted Sources'!J3369</f>
        <v>8.11</v>
      </c>
      <c r="H4119" s="204">
        <f>'Permitted Sources'!K3369</f>
        <v>12.977</v>
      </c>
      <c r="I4119" s="204">
        <f>'Permitted Sources'!L3369</f>
        <v>0</v>
      </c>
      <c r="J4119" s="204">
        <f>'Permitted Sources'!M3369</f>
        <v>0</v>
      </c>
      <c r="K4119" s="203" t="str">
        <f t="shared" si="64"/>
        <v>Compressor Engines</v>
      </c>
    </row>
    <row r="4120" spans="1:11" s="203" customFormat="1" x14ac:dyDescent="0.2">
      <c r="A4120" s="202" t="str">
        <f>'Permitted Sources'!A3370</f>
        <v>WYDEQ Permitted Sources</v>
      </c>
      <c r="B4120" s="203" t="str">
        <f>'Permitted Sources'!B3370</f>
        <v>56</v>
      </c>
      <c r="C4120" s="202" t="str">
        <f>'Permitted Sources'!D3370</f>
        <v>5603302</v>
      </c>
      <c r="D4120" s="202" t="str">
        <f>'Permitted Sources'!E3370</f>
        <v>20200252</v>
      </c>
      <c r="E4120" s="203" t="str">
        <f>'Permitted Sources'!H3370</f>
        <v>Compressor Engines</v>
      </c>
      <c r="F4120" s="204">
        <f>'Permitted Sources'!I3370</f>
        <v>0</v>
      </c>
      <c r="G4120" s="204">
        <f>'Permitted Sources'!J3370</f>
        <v>0</v>
      </c>
      <c r="H4120" s="204">
        <f>'Permitted Sources'!K3370</f>
        <v>0</v>
      </c>
      <c r="I4120" s="204">
        <f>'Permitted Sources'!L3370</f>
        <v>0</v>
      </c>
      <c r="J4120" s="204">
        <f>'Permitted Sources'!M3370</f>
        <v>0</v>
      </c>
      <c r="K4120" s="203" t="str">
        <f t="shared" si="64"/>
        <v>Compressor Engines</v>
      </c>
    </row>
    <row r="4121" spans="1:11" s="203" customFormat="1" x14ac:dyDescent="0.2">
      <c r="A4121" s="202" t="str">
        <f>'Permitted Sources'!A3371</f>
        <v>WYDEQ Permitted Sources</v>
      </c>
      <c r="B4121" s="203" t="str">
        <f>'Permitted Sources'!B3371</f>
        <v>56</v>
      </c>
      <c r="C4121" s="202" t="str">
        <f>'Permitted Sources'!D3371</f>
        <v>5603302</v>
      </c>
      <c r="D4121" s="202" t="str">
        <f>'Permitted Sources'!E3371</f>
        <v>20200252</v>
      </c>
      <c r="E4121" s="203" t="str">
        <f>'Permitted Sources'!H3371</f>
        <v>Compressor Engines</v>
      </c>
      <c r="F4121" s="204">
        <f>'Permitted Sources'!I3371</f>
        <v>0</v>
      </c>
      <c r="G4121" s="204">
        <f>'Permitted Sources'!J3371</f>
        <v>0</v>
      </c>
      <c r="H4121" s="204">
        <f>'Permitted Sources'!K3371</f>
        <v>0</v>
      </c>
      <c r="I4121" s="204">
        <f>'Permitted Sources'!L3371</f>
        <v>0</v>
      </c>
      <c r="J4121" s="204">
        <f>'Permitted Sources'!M3371</f>
        <v>0</v>
      </c>
      <c r="K4121" s="203" t="str">
        <f t="shared" si="64"/>
        <v>Compressor Engines</v>
      </c>
    </row>
    <row r="4122" spans="1:11" s="203" customFormat="1" x14ac:dyDescent="0.2">
      <c r="A4122" s="202" t="str">
        <f>'Permitted Sources'!A3372</f>
        <v>WYDEQ Permitted Sources</v>
      </c>
      <c r="B4122" s="203" t="str">
        <f>'Permitted Sources'!B3372</f>
        <v>56</v>
      </c>
      <c r="C4122" s="202" t="str">
        <f>'Permitted Sources'!D3372</f>
        <v>5603302</v>
      </c>
      <c r="D4122" s="202" t="str">
        <f>'Permitted Sources'!E3372</f>
        <v>20200254</v>
      </c>
      <c r="E4122" s="203" t="str">
        <f>'Permitted Sources'!H3372</f>
        <v>Compressor Engines</v>
      </c>
      <c r="F4122" s="204">
        <f>'Permitted Sources'!I3372</f>
        <v>3.8620000000000001</v>
      </c>
      <c r="G4122" s="204">
        <f>'Permitted Sources'!J3372</f>
        <v>1.9330000000000001</v>
      </c>
      <c r="H4122" s="204">
        <f>'Permitted Sources'!K3372</f>
        <v>5.7949999999999999</v>
      </c>
      <c r="I4122" s="204">
        <f>'Permitted Sources'!L3372</f>
        <v>0</v>
      </c>
      <c r="J4122" s="204">
        <f>'Permitted Sources'!M3372</f>
        <v>0</v>
      </c>
      <c r="K4122" s="203" t="str">
        <f t="shared" si="64"/>
        <v>Compressor Engines</v>
      </c>
    </row>
    <row r="4123" spans="1:11" s="203" customFormat="1" x14ac:dyDescent="0.2">
      <c r="A4123" s="202" t="str">
        <f>'Permitted Sources'!A3373</f>
        <v>WYDEQ Permitted Sources</v>
      </c>
      <c r="B4123" s="203" t="str">
        <f>'Permitted Sources'!B3373</f>
        <v>56</v>
      </c>
      <c r="C4123" s="202" t="str">
        <f>'Permitted Sources'!D3373</f>
        <v>5603302</v>
      </c>
      <c r="D4123" s="202" t="str">
        <f>'Permitted Sources'!E3373</f>
        <v>20200254</v>
      </c>
      <c r="E4123" s="203" t="str">
        <f>'Permitted Sources'!H3373</f>
        <v>Compressor Engines</v>
      </c>
      <c r="F4123" s="204">
        <f>'Permitted Sources'!I3373</f>
        <v>3.8620000000000001</v>
      </c>
      <c r="G4123" s="204">
        <f>'Permitted Sources'!J3373</f>
        <v>1.9330000000000001</v>
      </c>
      <c r="H4123" s="204">
        <f>'Permitted Sources'!K3373</f>
        <v>5.7949999999999999</v>
      </c>
      <c r="I4123" s="204">
        <f>'Permitted Sources'!L3373</f>
        <v>0</v>
      </c>
      <c r="J4123" s="204">
        <f>'Permitted Sources'!M3373</f>
        <v>0</v>
      </c>
      <c r="K4123" s="203" t="str">
        <f t="shared" si="64"/>
        <v>Compressor Engines</v>
      </c>
    </row>
    <row r="4124" spans="1:11" s="203" customFormat="1" x14ac:dyDescent="0.2">
      <c r="A4124" s="202" t="str">
        <f>'Permitted Sources'!A3374</f>
        <v>WYDEQ Permitted Sources</v>
      </c>
      <c r="B4124" s="203" t="str">
        <f>'Permitted Sources'!B3374</f>
        <v>56</v>
      </c>
      <c r="C4124" s="202" t="str">
        <f>'Permitted Sources'!D3374</f>
        <v>5603302</v>
      </c>
      <c r="D4124" s="202" t="str">
        <f>'Permitted Sources'!E3374</f>
        <v>20200254</v>
      </c>
      <c r="E4124" s="203" t="str">
        <f>'Permitted Sources'!H3374</f>
        <v>Compressor Engines</v>
      </c>
      <c r="F4124" s="204">
        <f>'Permitted Sources'!I3374</f>
        <v>3.8620000000000001</v>
      </c>
      <c r="G4124" s="204">
        <f>'Permitted Sources'!J3374</f>
        <v>1.9330000000000001</v>
      </c>
      <c r="H4124" s="204">
        <f>'Permitted Sources'!K3374</f>
        <v>5.7949999999999999</v>
      </c>
      <c r="I4124" s="204">
        <f>'Permitted Sources'!L3374</f>
        <v>0</v>
      </c>
      <c r="J4124" s="204">
        <f>'Permitted Sources'!M3374</f>
        <v>0</v>
      </c>
      <c r="K4124" s="203" t="str">
        <f t="shared" si="64"/>
        <v>Compressor Engines</v>
      </c>
    </row>
    <row r="4125" spans="1:11" s="203" customFormat="1" x14ac:dyDescent="0.2">
      <c r="A4125" s="202" t="str">
        <f>'Permitted Sources'!A3375</f>
        <v>WYDEQ Permitted Sources</v>
      </c>
      <c r="B4125" s="203" t="str">
        <f>'Permitted Sources'!B3375</f>
        <v>56</v>
      </c>
      <c r="C4125" s="202" t="str">
        <f>'Permitted Sources'!D3375</f>
        <v>5603302</v>
      </c>
      <c r="D4125" s="202" t="str">
        <f>'Permitted Sources'!E3375</f>
        <v>20200253</v>
      </c>
      <c r="E4125" s="203" t="str">
        <f>'Permitted Sources'!H3375</f>
        <v>Compressor Engines</v>
      </c>
      <c r="F4125" s="204">
        <f>'Permitted Sources'!I3375</f>
        <v>8.1029999999999998</v>
      </c>
      <c r="G4125" s="204">
        <f>'Permitted Sources'!J3375</f>
        <v>8.11</v>
      </c>
      <c r="H4125" s="204">
        <f>'Permitted Sources'!K3375</f>
        <v>12.977</v>
      </c>
      <c r="I4125" s="204">
        <f>'Permitted Sources'!L3375</f>
        <v>0</v>
      </c>
      <c r="J4125" s="204">
        <f>'Permitted Sources'!M3375</f>
        <v>0</v>
      </c>
      <c r="K4125" s="203" t="str">
        <f t="shared" si="64"/>
        <v>Compressor Engines</v>
      </c>
    </row>
    <row r="4126" spans="1:11" s="203" customFormat="1" x14ac:dyDescent="0.2">
      <c r="A4126" s="202" t="str">
        <f>'Permitted Sources'!A3376</f>
        <v>WYDEQ Permitted Sources</v>
      </c>
      <c r="B4126" s="203" t="str">
        <f>'Permitted Sources'!B3376</f>
        <v>56</v>
      </c>
      <c r="C4126" s="202" t="str">
        <f>'Permitted Sources'!D3376</f>
        <v>5603302</v>
      </c>
      <c r="D4126" s="202" t="str">
        <f>'Permitted Sources'!E3376</f>
        <v>20200253</v>
      </c>
      <c r="E4126" s="203" t="str">
        <f>'Permitted Sources'!H3376</f>
        <v>Compressor Engines</v>
      </c>
      <c r="F4126" s="204">
        <f>'Permitted Sources'!I3376</f>
        <v>8.1029999999999998</v>
      </c>
      <c r="G4126" s="204">
        <f>'Permitted Sources'!J3376</f>
        <v>8.11</v>
      </c>
      <c r="H4126" s="204">
        <f>'Permitted Sources'!K3376</f>
        <v>12.977</v>
      </c>
      <c r="I4126" s="204">
        <f>'Permitted Sources'!L3376</f>
        <v>0</v>
      </c>
      <c r="J4126" s="204">
        <f>'Permitted Sources'!M3376</f>
        <v>0</v>
      </c>
      <c r="K4126" s="203" t="str">
        <f t="shared" si="64"/>
        <v>Compressor Engines</v>
      </c>
    </row>
    <row r="4127" spans="1:11" s="203" customFormat="1" x14ac:dyDescent="0.2">
      <c r="A4127" s="202" t="str">
        <f>'Permitted Sources'!A3377</f>
        <v>WYDEQ Permitted Sources</v>
      </c>
      <c r="B4127" s="203" t="str">
        <f>'Permitted Sources'!B3377</f>
        <v>56</v>
      </c>
      <c r="C4127" s="202" t="str">
        <f>'Permitted Sources'!D3377</f>
        <v>5603302</v>
      </c>
      <c r="D4127" s="202" t="str">
        <f>'Permitted Sources'!E3377</f>
        <v>20200252</v>
      </c>
      <c r="E4127" s="203" t="str">
        <f>'Permitted Sources'!H3377</f>
        <v>Compressor Engines</v>
      </c>
      <c r="F4127" s="204">
        <f>'Permitted Sources'!I3377</f>
        <v>0</v>
      </c>
      <c r="G4127" s="204">
        <f>'Permitted Sources'!J3377</f>
        <v>0</v>
      </c>
      <c r="H4127" s="204">
        <f>'Permitted Sources'!K3377</f>
        <v>0</v>
      </c>
      <c r="I4127" s="204">
        <f>'Permitted Sources'!L3377</f>
        <v>0</v>
      </c>
      <c r="J4127" s="204">
        <f>'Permitted Sources'!M3377</f>
        <v>0</v>
      </c>
      <c r="K4127" s="203" t="str">
        <f t="shared" si="64"/>
        <v>Compressor Engines</v>
      </c>
    </row>
    <row r="4128" spans="1:11" s="203" customFormat="1" x14ac:dyDescent="0.2">
      <c r="A4128" s="202" t="str">
        <f>'Permitted Sources'!A3378</f>
        <v>WYDEQ Permitted Sources</v>
      </c>
      <c r="B4128" s="203" t="str">
        <f>'Permitted Sources'!B3378</f>
        <v>56</v>
      </c>
      <c r="C4128" s="202" t="str">
        <f>'Permitted Sources'!D3378</f>
        <v>5603302</v>
      </c>
      <c r="D4128" s="202" t="str">
        <f>'Permitted Sources'!E3378</f>
        <v>20200252</v>
      </c>
      <c r="E4128" s="203" t="str">
        <f>'Permitted Sources'!H3378</f>
        <v>Compressor Engines</v>
      </c>
      <c r="F4128" s="204">
        <f>'Permitted Sources'!I3378</f>
        <v>0</v>
      </c>
      <c r="G4128" s="204">
        <f>'Permitted Sources'!J3378</f>
        <v>0</v>
      </c>
      <c r="H4128" s="204">
        <f>'Permitted Sources'!K3378</f>
        <v>0</v>
      </c>
      <c r="I4128" s="204">
        <f>'Permitted Sources'!L3378</f>
        <v>0</v>
      </c>
      <c r="J4128" s="204">
        <f>'Permitted Sources'!M3378</f>
        <v>0</v>
      </c>
      <c r="K4128" s="203" t="str">
        <f t="shared" si="64"/>
        <v>Compressor Engines</v>
      </c>
    </row>
    <row r="4129" spans="1:11" s="203" customFormat="1" x14ac:dyDescent="0.2">
      <c r="A4129" s="202" t="str">
        <f>'Permitted Sources'!A3379</f>
        <v>WYDEQ Permitted Sources</v>
      </c>
      <c r="B4129" s="203" t="str">
        <f>'Permitted Sources'!B3379</f>
        <v>56</v>
      </c>
      <c r="C4129" s="202" t="str">
        <f>'Permitted Sources'!D3379</f>
        <v>5603302</v>
      </c>
      <c r="D4129" s="202" t="str">
        <f>'Permitted Sources'!E3379</f>
        <v>20200254</v>
      </c>
      <c r="E4129" s="203" t="str">
        <f>'Permitted Sources'!H3379</f>
        <v>Compressor Engines</v>
      </c>
      <c r="F4129" s="204">
        <f>'Permitted Sources'!I3379</f>
        <v>3.8620000000000001</v>
      </c>
      <c r="G4129" s="204">
        <f>'Permitted Sources'!J3379</f>
        <v>1.9330000000000001</v>
      </c>
      <c r="H4129" s="204">
        <f>'Permitted Sources'!K3379</f>
        <v>5.7949999999999999</v>
      </c>
      <c r="I4129" s="204">
        <f>'Permitted Sources'!L3379</f>
        <v>0</v>
      </c>
      <c r="J4129" s="204">
        <f>'Permitted Sources'!M3379</f>
        <v>0</v>
      </c>
      <c r="K4129" s="203" t="str">
        <f t="shared" si="64"/>
        <v>Compressor Engines</v>
      </c>
    </row>
    <row r="4130" spans="1:11" s="203" customFormat="1" x14ac:dyDescent="0.2">
      <c r="A4130" s="202" t="str">
        <f>'Permitted Sources'!A3380</f>
        <v>WYDEQ Permitted Sources</v>
      </c>
      <c r="B4130" s="203" t="str">
        <f>'Permitted Sources'!B3380</f>
        <v>56</v>
      </c>
      <c r="C4130" s="202" t="str">
        <f>'Permitted Sources'!D3380</f>
        <v>5603302</v>
      </c>
      <c r="D4130" s="202" t="str">
        <f>'Permitted Sources'!E3380</f>
        <v>20200254</v>
      </c>
      <c r="E4130" s="203" t="str">
        <f>'Permitted Sources'!H3380</f>
        <v>Compressor Engines</v>
      </c>
      <c r="F4130" s="204">
        <f>'Permitted Sources'!I3380</f>
        <v>3.8620000000000001</v>
      </c>
      <c r="G4130" s="204">
        <f>'Permitted Sources'!J3380</f>
        <v>1.9330000000000001</v>
      </c>
      <c r="H4130" s="204">
        <f>'Permitted Sources'!K3380</f>
        <v>5.7949999999999999</v>
      </c>
      <c r="I4130" s="204">
        <f>'Permitted Sources'!L3380</f>
        <v>0</v>
      </c>
      <c r="J4130" s="204">
        <f>'Permitted Sources'!M3380</f>
        <v>0</v>
      </c>
      <c r="K4130" s="203" t="str">
        <f t="shared" si="64"/>
        <v>Compressor Engines</v>
      </c>
    </row>
    <row r="4131" spans="1:11" s="203" customFormat="1" x14ac:dyDescent="0.2">
      <c r="A4131" s="202" t="str">
        <f>'Permitted Sources'!A3381</f>
        <v>WYDEQ Permitted Sources</v>
      </c>
      <c r="B4131" s="203" t="str">
        <f>'Permitted Sources'!B3381</f>
        <v>56</v>
      </c>
      <c r="C4131" s="202" t="str">
        <f>'Permitted Sources'!D3381</f>
        <v>5603302</v>
      </c>
      <c r="D4131" s="202" t="str">
        <f>'Permitted Sources'!E3381</f>
        <v>20200253</v>
      </c>
      <c r="E4131" s="203" t="str">
        <f>'Permitted Sources'!H3381</f>
        <v>Compressor Engines</v>
      </c>
      <c r="F4131" s="204">
        <f>'Permitted Sources'!I3381</f>
        <v>8.1029999999999998</v>
      </c>
      <c r="G4131" s="204">
        <f>'Permitted Sources'!J3381</f>
        <v>8.11</v>
      </c>
      <c r="H4131" s="204">
        <f>'Permitted Sources'!K3381</f>
        <v>12.977</v>
      </c>
      <c r="I4131" s="204">
        <f>'Permitted Sources'!L3381</f>
        <v>0</v>
      </c>
      <c r="J4131" s="204">
        <f>'Permitted Sources'!M3381</f>
        <v>0</v>
      </c>
      <c r="K4131" s="203" t="str">
        <f t="shared" si="64"/>
        <v>Compressor Engines</v>
      </c>
    </row>
    <row r="4132" spans="1:11" s="203" customFormat="1" x14ac:dyDescent="0.2">
      <c r="A4132" s="202" t="str">
        <f>'Permitted Sources'!A3382</f>
        <v>WYDEQ Permitted Sources</v>
      </c>
      <c r="B4132" s="203" t="str">
        <f>'Permitted Sources'!B3382</f>
        <v>56</v>
      </c>
      <c r="C4132" s="202" t="str">
        <f>'Permitted Sources'!D3382</f>
        <v>5603302</v>
      </c>
      <c r="D4132" s="202" t="str">
        <f>'Permitted Sources'!E3382</f>
        <v>20200253</v>
      </c>
      <c r="E4132" s="203" t="str">
        <f>'Permitted Sources'!H3382</f>
        <v>Compressor Engines</v>
      </c>
      <c r="F4132" s="204">
        <f>'Permitted Sources'!I3382</f>
        <v>8.1029999999999998</v>
      </c>
      <c r="G4132" s="204">
        <f>'Permitted Sources'!J3382</f>
        <v>8.11</v>
      </c>
      <c r="H4132" s="204">
        <f>'Permitted Sources'!K3382</f>
        <v>12.977</v>
      </c>
      <c r="I4132" s="204">
        <f>'Permitted Sources'!L3382</f>
        <v>0</v>
      </c>
      <c r="J4132" s="204">
        <f>'Permitted Sources'!M3382</f>
        <v>0</v>
      </c>
      <c r="K4132" s="203" t="str">
        <f t="shared" si="64"/>
        <v>Compressor Engines</v>
      </c>
    </row>
    <row r="4133" spans="1:11" s="203" customFormat="1" x14ac:dyDescent="0.2">
      <c r="A4133" s="202" t="str">
        <f>'Permitted Sources'!A3383</f>
        <v>WYDEQ Permitted Sources</v>
      </c>
      <c r="B4133" s="203" t="str">
        <f>'Permitted Sources'!B3383</f>
        <v>56</v>
      </c>
      <c r="C4133" s="202" t="str">
        <f>'Permitted Sources'!D3383</f>
        <v>5603302</v>
      </c>
      <c r="D4133" s="202" t="str">
        <f>'Permitted Sources'!E3383</f>
        <v>20200252</v>
      </c>
      <c r="E4133" s="203" t="str">
        <f>'Permitted Sources'!H3383</f>
        <v>Compressor Engines</v>
      </c>
      <c r="F4133" s="204">
        <f>'Permitted Sources'!I3383</f>
        <v>0</v>
      </c>
      <c r="G4133" s="204">
        <f>'Permitted Sources'!J3383</f>
        <v>0</v>
      </c>
      <c r="H4133" s="204">
        <f>'Permitted Sources'!K3383</f>
        <v>0</v>
      </c>
      <c r="I4133" s="204">
        <f>'Permitted Sources'!L3383</f>
        <v>0</v>
      </c>
      <c r="J4133" s="204">
        <f>'Permitted Sources'!M3383</f>
        <v>0</v>
      </c>
      <c r="K4133" s="203" t="str">
        <f t="shared" si="64"/>
        <v>Compressor Engines</v>
      </c>
    </row>
    <row r="4134" spans="1:11" s="203" customFormat="1" x14ac:dyDescent="0.2">
      <c r="A4134" s="202" t="str">
        <f>'Permitted Sources'!A3384</f>
        <v>WYDEQ Permitted Sources</v>
      </c>
      <c r="B4134" s="203" t="str">
        <f>'Permitted Sources'!B3384</f>
        <v>56</v>
      </c>
      <c r="C4134" s="202" t="str">
        <f>'Permitted Sources'!D3384</f>
        <v>5603302</v>
      </c>
      <c r="D4134" s="202" t="str">
        <f>'Permitted Sources'!E3384</f>
        <v>20200252</v>
      </c>
      <c r="E4134" s="203" t="str">
        <f>'Permitted Sources'!H3384</f>
        <v>Compressor Engines</v>
      </c>
      <c r="F4134" s="204">
        <f>'Permitted Sources'!I3384</f>
        <v>0</v>
      </c>
      <c r="G4134" s="204">
        <f>'Permitted Sources'!J3384</f>
        <v>0</v>
      </c>
      <c r="H4134" s="204">
        <f>'Permitted Sources'!K3384</f>
        <v>0</v>
      </c>
      <c r="I4134" s="204">
        <f>'Permitted Sources'!L3384</f>
        <v>0</v>
      </c>
      <c r="J4134" s="204">
        <f>'Permitted Sources'!M3384</f>
        <v>0</v>
      </c>
      <c r="K4134" s="203" t="str">
        <f t="shared" si="64"/>
        <v>Compressor Engines</v>
      </c>
    </row>
    <row r="4135" spans="1:11" s="203" customFormat="1" x14ac:dyDescent="0.2">
      <c r="A4135" s="202" t="str">
        <f>'Permitted Sources'!A3385</f>
        <v>WYDEQ Permitted Sources</v>
      </c>
      <c r="B4135" s="203" t="str">
        <f>'Permitted Sources'!B3385</f>
        <v>56</v>
      </c>
      <c r="C4135" s="202" t="str">
        <f>'Permitted Sources'!D3385</f>
        <v>5603302</v>
      </c>
      <c r="D4135" s="202" t="str">
        <f>'Permitted Sources'!E3385</f>
        <v>20200254</v>
      </c>
      <c r="E4135" s="203" t="str">
        <f>'Permitted Sources'!H3385</f>
        <v>Compressor Engines</v>
      </c>
      <c r="F4135" s="204">
        <f>'Permitted Sources'!I3385</f>
        <v>3.8620000000000001</v>
      </c>
      <c r="G4135" s="204">
        <f>'Permitted Sources'!J3385</f>
        <v>1.9330000000000001</v>
      </c>
      <c r="H4135" s="204">
        <f>'Permitted Sources'!K3385</f>
        <v>5.7949999999999999</v>
      </c>
      <c r="I4135" s="204">
        <f>'Permitted Sources'!L3385</f>
        <v>0</v>
      </c>
      <c r="J4135" s="204">
        <f>'Permitted Sources'!M3385</f>
        <v>0</v>
      </c>
      <c r="K4135" s="203" t="str">
        <f t="shared" si="64"/>
        <v>Compressor Engines</v>
      </c>
    </row>
    <row r="4136" spans="1:11" s="203" customFormat="1" x14ac:dyDescent="0.2">
      <c r="A4136" s="202" t="str">
        <f>'Permitted Sources'!A3386</f>
        <v>WYDEQ Permitted Sources</v>
      </c>
      <c r="B4136" s="203" t="str">
        <f>'Permitted Sources'!B3386</f>
        <v>56</v>
      </c>
      <c r="C4136" s="202" t="str">
        <f>'Permitted Sources'!D3386</f>
        <v>5603302</v>
      </c>
      <c r="D4136" s="202" t="str">
        <f>'Permitted Sources'!E3386</f>
        <v>20200254</v>
      </c>
      <c r="E4136" s="203" t="str">
        <f>'Permitted Sources'!H3386</f>
        <v>Compressor Engines</v>
      </c>
      <c r="F4136" s="204">
        <f>'Permitted Sources'!I3386</f>
        <v>3.8620000000000001</v>
      </c>
      <c r="G4136" s="204">
        <f>'Permitted Sources'!J3386</f>
        <v>1.9330000000000001</v>
      </c>
      <c r="H4136" s="204">
        <f>'Permitted Sources'!K3386</f>
        <v>5.7949999999999999</v>
      </c>
      <c r="I4136" s="204">
        <f>'Permitted Sources'!L3386</f>
        <v>0</v>
      </c>
      <c r="J4136" s="204">
        <f>'Permitted Sources'!M3386</f>
        <v>0</v>
      </c>
      <c r="K4136" s="203" t="str">
        <f t="shared" si="64"/>
        <v>Compressor Engines</v>
      </c>
    </row>
    <row r="4137" spans="1:11" s="203" customFormat="1" x14ac:dyDescent="0.2">
      <c r="A4137" s="202" t="str">
        <f>'Permitted Sources'!A3387</f>
        <v>WYDEQ Permitted Sources</v>
      </c>
      <c r="B4137" s="203" t="str">
        <f>'Permitted Sources'!B3387</f>
        <v>56</v>
      </c>
      <c r="C4137" s="202" t="str">
        <f>'Permitted Sources'!D3387</f>
        <v>5603302</v>
      </c>
      <c r="D4137" s="202" t="str">
        <f>'Permitted Sources'!E3387</f>
        <v>20200253</v>
      </c>
      <c r="E4137" s="203" t="str">
        <f>'Permitted Sources'!H3387</f>
        <v>Compressor Engines</v>
      </c>
      <c r="F4137" s="204">
        <f>'Permitted Sources'!I3387</f>
        <v>8.1029999999999998</v>
      </c>
      <c r="G4137" s="204">
        <f>'Permitted Sources'!J3387</f>
        <v>8.11</v>
      </c>
      <c r="H4137" s="204">
        <f>'Permitted Sources'!K3387</f>
        <v>12.977</v>
      </c>
      <c r="I4137" s="204">
        <f>'Permitted Sources'!L3387</f>
        <v>0</v>
      </c>
      <c r="J4137" s="204">
        <f>'Permitted Sources'!M3387</f>
        <v>0</v>
      </c>
      <c r="K4137" s="203" t="str">
        <f t="shared" si="64"/>
        <v>Compressor Engines</v>
      </c>
    </row>
    <row r="4138" spans="1:11" s="203" customFormat="1" x14ac:dyDescent="0.2">
      <c r="A4138" s="202" t="str">
        <f>'Permitted Sources'!A3388</f>
        <v>WYDEQ Permitted Sources</v>
      </c>
      <c r="B4138" s="203" t="str">
        <f>'Permitted Sources'!B3388</f>
        <v>56</v>
      </c>
      <c r="C4138" s="202" t="str">
        <f>'Permitted Sources'!D3388</f>
        <v>5603302</v>
      </c>
      <c r="D4138" s="202" t="str">
        <f>'Permitted Sources'!E3388</f>
        <v>20200253</v>
      </c>
      <c r="E4138" s="203" t="str">
        <f>'Permitted Sources'!H3388</f>
        <v>Compressor Engines</v>
      </c>
      <c r="F4138" s="204">
        <f>'Permitted Sources'!I3388</f>
        <v>8.1029999999999998</v>
      </c>
      <c r="G4138" s="204">
        <f>'Permitted Sources'!J3388</f>
        <v>8.11</v>
      </c>
      <c r="H4138" s="204">
        <f>'Permitted Sources'!K3388</f>
        <v>12.977</v>
      </c>
      <c r="I4138" s="204">
        <f>'Permitted Sources'!L3388</f>
        <v>0</v>
      </c>
      <c r="J4138" s="204">
        <f>'Permitted Sources'!M3388</f>
        <v>0</v>
      </c>
      <c r="K4138" s="203" t="str">
        <f t="shared" si="64"/>
        <v>Compressor Engines</v>
      </c>
    </row>
    <row r="4139" spans="1:11" s="203" customFormat="1" x14ac:dyDescent="0.2">
      <c r="A4139" s="202" t="str">
        <f>'Permitted Sources'!A3389</f>
        <v>WYDEQ Permitted Sources</v>
      </c>
      <c r="B4139" s="203" t="str">
        <f>'Permitted Sources'!B3389</f>
        <v>56</v>
      </c>
      <c r="C4139" s="202" t="str">
        <f>'Permitted Sources'!D3389</f>
        <v>5603302</v>
      </c>
      <c r="D4139" s="202" t="str">
        <f>'Permitted Sources'!E3389</f>
        <v>20200253</v>
      </c>
      <c r="E4139" s="203" t="str">
        <f>'Permitted Sources'!H3389</f>
        <v>Compressor Engines</v>
      </c>
      <c r="F4139" s="204">
        <f>'Permitted Sources'!I3389</f>
        <v>8.1029999999999998</v>
      </c>
      <c r="G4139" s="204">
        <f>'Permitted Sources'!J3389</f>
        <v>8.11</v>
      </c>
      <c r="H4139" s="204">
        <f>'Permitted Sources'!K3389</f>
        <v>12.977</v>
      </c>
      <c r="I4139" s="204">
        <f>'Permitted Sources'!L3389</f>
        <v>0</v>
      </c>
      <c r="J4139" s="204">
        <f>'Permitted Sources'!M3389</f>
        <v>0</v>
      </c>
      <c r="K4139" s="203" t="str">
        <f t="shared" si="64"/>
        <v>Compressor Engines</v>
      </c>
    </row>
    <row r="4140" spans="1:11" s="203" customFormat="1" x14ac:dyDescent="0.2">
      <c r="A4140" s="202" t="str">
        <f>'Permitted Sources'!A3390</f>
        <v>WYDEQ Permitted Sources</v>
      </c>
      <c r="B4140" s="203" t="str">
        <f>'Permitted Sources'!B3390</f>
        <v>56</v>
      </c>
      <c r="C4140" s="202" t="str">
        <f>'Permitted Sources'!D3390</f>
        <v>5603302</v>
      </c>
      <c r="D4140" s="202" t="str">
        <f>'Permitted Sources'!E3390</f>
        <v>20200252</v>
      </c>
      <c r="E4140" s="203" t="str">
        <f>'Permitted Sources'!H3390</f>
        <v>Compressor Engines</v>
      </c>
      <c r="F4140" s="204">
        <f>'Permitted Sources'!I3390</f>
        <v>0</v>
      </c>
      <c r="G4140" s="204">
        <f>'Permitted Sources'!J3390</f>
        <v>0</v>
      </c>
      <c r="H4140" s="204">
        <f>'Permitted Sources'!K3390</f>
        <v>0</v>
      </c>
      <c r="I4140" s="204">
        <f>'Permitted Sources'!L3390</f>
        <v>0</v>
      </c>
      <c r="J4140" s="204">
        <f>'Permitted Sources'!M3390</f>
        <v>0</v>
      </c>
      <c r="K4140" s="203" t="str">
        <f t="shared" si="64"/>
        <v>Compressor Engines</v>
      </c>
    </row>
    <row r="4141" spans="1:11" s="203" customFormat="1" x14ac:dyDescent="0.2">
      <c r="A4141" s="202" t="str">
        <f>'Permitted Sources'!A3391</f>
        <v>WYDEQ Permitted Sources</v>
      </c>
      <c r="B4141" s="203" t="str">
        <f>'Permitted Sources'!B3391</f>
        <v>56</v>
      </c>
      <c r="C4141" s="202" t="str">
        <f>'Permitted Sources'!D3391</f>
        <v>5603302</v>
      </c>
      <c r="D4141" s="202" t="str">
        <f>'Permitted Sources'!E3391</f>
        <v>20200252</v>
      </c>
      <c r="E4141" s="203" t="str">
        <f>'Permitted Sources'!H3391</f>
        <v>Compressor Engines</v>
      </c>
      <c r="F4141" s="204">
        <f>'Permitted Sources'!I3391</f>
        <v>0</v>
      </c>
      <c r="G4141" s="204">
        <f>'Permitted Sources'!J3391</f>
        <v>0</v>
      </c>
      <c r="H4141" s="204">
        <f>'Permitted Sources'!K3391</f>
        <v>0</v>
      </c>
      <c r="I4141" s="204">
        <f>'Permitted Sources'!L3391</f>
        <v>0</v>
      </c>
      <c r="J4141" s="204">
        <f>'Permitted Sources'!M3391</f>
        <v>0</v>
      </c>
      <c r="K4141" s="203" t="str">
        <f t="shared" si="64"/>
        <v>Compressor Engines</v>
      </c>
    </row>
    <row r="4142" spans="1:11" s="203" customFormat="1" x14ac:dyDescent="0.2">
      <c r="A4142" s="202" t="str">
        <f>'Permitted Sources'!A3392</f>
        <v>WYDEQ Permitted Sources</v>
      </c>
      <c r="B4142" s="203" t="str">
        <f>'Permitted Sources'!B3392</f>
        <v>56</v>
      </c>
      <c r="C4142" s="202" t="str">
        <f>'Permitted Sources'!D3392</f>
        <v>5603302</v>
      </c>
      <c r="D4142" s="202" t="str">
        <f>'Permitted Sources'!E3392</f>
        <v>20200252</v>
      </c>
      <c r="E4142" s="203" t="str">
        <f>'Permitted Sources'!H3392</f>
        <v>Compressor Engines</v>
      </c>
      <c r="F4142" s="204">
        <f>'Permitted Sources'!I3392</f>
        <v>0</v>
      </c>
      <c r="G4142" s="204">
        <f>'Permitted Sources'!J3392</f>
        <v>0</v>
      </c>
      <c r="H4142" s="204">
        <f>'Permitted Sources'!K3392</f>
        <v>0</v>
      </c>
      <c r="I4142" s="204">
        <f>'Permitted Sources'!L3392</f>
        <v>0</v>
      </c>
      <c r="J4142" s="204">
        <f>'Permitted Sources'!M3392</f>
        <v>0</v>
      </c>
      <c r="K4142" s="203" t="str">
        <f t="shared" si="64"/>
        <v>Compressor Engines</v>
      </c>
    </row>
    <row r="4143" spans="1:11" s="203" customFormat="1" x14ac:dyDescent="0.2">
      <c r="A4143" s="202" t="str">
        <f>'Permitted Sources'!A3393</f>
        <v>WYDEQ Permitted Sources</v>
      </c>
      <c r="B4143" s="203" t="str">
        <f>'Permitted Sources'!B3393</f>
        <v>56</v>
      </c>
      <c r="C4143" s="202" t="str">
        <f>'Permitted Sources'!D3393</f>
        <v>5603302</v>
      </c>
      <c r="D4143" s="202" t="str">
        <f>'Permitted Sources'!E3393</f>
        <v>20200253</v>
      </c>
      <c r="E4143" s="203" t="str">
        <f>'Permitted Sources'!H3393</f>
        <v>Compressor Engines</v>
      </c>
      <c r="F4143" s="204">
        <f>'Permitted Sources'!I3393</f>
        <v>16.222999999999999</v>
      </c>
      <c r="G4143" s="204">
        <f>'Permitted Sources'!J3393</f>
        <v>6.0140000000000002</v>
      </c>
      <c r="H4143" s="204">
        <f>'Permitted Sources'!K3393</f>
        <v>19.466999999999999</v>
      </c>
      <c r="I4143" s="204">
        <f>'Permitted Sources'!L3393</f>
        <v>0</v>
      </c>
      <c r="J4143" s="204">
        <f>'Permitted Sources'!M3393</f>
        <v>0</v>
      </c>
      <c r="K4143" s="203" t="str">
        <f t="shared" si="64"/>
        <v>Compressor Engines</v>
      </c>
    </row>
    <row r="4144" spans="1:11" s="203" customFormat="1" x14ac:dyDescent="0.2">
      <c r="A4144" s="202" t="str">
        <f>'Permitted Sources'!A3394</f>
        <v>WYDEQ Permitted Sources</v>
      </c>
      <c r="B4144" s="203" t="str">
        <f>'Permitted Sources'!B3394</f>
        <v>56</v>
      </c>
      <c r="C4144" s="202" t="str">
        <f>'Permitted Sources'!D3394</f>
        <v>5603302</v>
      </c>
      <c r="D4144" s="202" t="str">
        <f>'Permitted Sources'!E3394</f>
        <v>20200253</v>
      </c>
      <c r="E4144" s="203" t="str">
        <f>'Permitted Sources'!H3394</f>
        <v>Compressor Engines</v>
      </c>
      <c r="F4144" s="204">
        <f>'Permitted Sources'!I3394</f>
        <v>16.222999999999999</v>
      </c>
      <c r="G4144" s="204">
        <f>'Permitted Sources'!J3394</f>
        <v>6.0140000000000002</v>
      </c>
      <c r="H4144" s="204">
        <f>'Permitted Sources'!K3394</f>
        <v>19.466999999999999</v>
      </c>
      <c r="I4144" s="204">
        <f>'Permitted Sources'!L3394</f>
        <v>0</v>
      </c>
      <c r="J4144" s="204">
        <f>'Permitted Sources'!M3394</f>
        <v>0</v>
      </c>
      <c r="K4144" s="203" t="str">
        <f t="shared" si="64"/>
        <v>Compressor Engines</v>
      </c>
    </row>
    <row r="4145" spans="1:11" s="203" customFormat="1" x14ac:dyDescent="0.2">
      <c r="A4145" s="202" t="str">
        <f>'Permitted Sources'!A3395</f>
        <v>WYDEQ Permitted Sources</v>
      </c>
      <c r="B4145" s="203" t="str">
        <f>'Permitted Sources'!B3395</f>
        <v>56</v>
      </c>
      <c r="C4145" s="202" t="str">
        <f>'Permitted Sources'!D3395</f>
        <v>5603302</v>
      </c>
      <c r="D4145" s="202" t="str">
        <f>'Permitted Sources'!E3395</f>
        <v>20200253</v>
      </c>
      <c r="E4145" s="203" t="str">
        <f>'Permitted Sources'!H3395</f>
        <v>Compressor Engines</v>
      </c>
      <c r="F4145" s="204">
        <f>'Permitted Sources'!I3395</f>
        <v>16.222999999999999</v>
      </c>
      <c r="G4145" s="204">
        <f>'Permitted Sources'!J3395</f>
        <v>6.0140000000000002</v>
      </c>
      <c r="H4145" s="204">
        <f>'Permitted Sources'!K3395</f>
        <v>19.466999999999999</v>
      </c>
      <c r="I4145" s="204">
        <f>'Permitted Sources'!L3395</f>
        <v>0</v>
      </c>
      <c r="J4145" s="204">
        <f>'Permitted Sources'!M3395</f>
        <v>0</v>
      </c>
      <c r="K4145" s="203" t="str">
        <f t="shared" si="64"/>
        <v>Compressor Engines</v>
      </c>
    </row>
    <row r="4146" spans="1:11" s="203" customFormat="1" x14ac:dyDescent="0.2">
      <c r="A4146" s="202" t="str">
        <f>'Permitted Sources'!A3396</f>
        <v>WYDEQ Permitted Sources</v>
      </c>
      <c r="B4146" s="203" t="str">
        <f>'Permitted Sources'!B3396</f>
        <v>56</v>
      </c>
      <c r="C4146" s="202" t="str">
        <f>'Permitted Sources'!D3396</f>
        <v>5603302</v>
      </c>
      <c r="D4146" s="202" t="str">
        <f>'Permitted Sources'!E3396</f>
        <v>20200253</v>
      </c>
      <c r="E4146" s="203" t="str">
        <f>'Permitted Sources'!H3396</f>
        <v>Compressor Engines</v>
      </c>
      <c r="F4146" s="204">
        <f>'Permitted Sources'!I3396</f>
        <v>16.222999999999999</v>
      </c>
      <c r="G4146" s="204">
        <f>'Permitted Sources'!J3396</f>
        <v>6.0140000000000002</v>
      </c>
      <c r="H4146" s="204">
        <f>'Permitted Sources'!K3396</f>
        <v>19.466999999999999</v>
      </c>
      <c r="I4146" s="204">
        <f>'Permitted Sources'!L3396</f>
        <v>0</v>
      </c>
      <c r="J4146" s="204">
        <f>'Permitted Sources'!M3396</f>
        <v>0</v>
      </c>
      <c r="K4146" s="203" t="str">
        <f t="shared" si="64"/>
        <v>Compressor Engines</v>
      </c>
    </row>
    <row r="4147" spans="1:11" s="203" customFormat="1" x14ac:dyDescent="0.2">
      <c r="A4147" s="202" t="str">
        <f>'Permitted Sources'!A3397</f>
        <v>WYDEQ Permitted Sources</v>
      </c>
      <c r="B4147" s="203" t="str">
        <f>'Permitted Sources'!B3397</f>
        <v>56</v>
      </c>
      <c r="C4147" s="202" t="str">
        <f>'Permitted Sources'!D3397</f>
        <v>5603302</v>
      </c>
      <c r="D4147" s="202" t="str">
        <f>'Permitted Sources'!E3397</f>
        <v>20200254</v>
      </c>
      <c r="E4147" s="203" t="str">
        <f>'Permitted Sources'!H3397</f>
        <v>Compressor Engines</v>
      </c>
      <c r="F4147" s="204">
        <f>'Permitted Sources'!I3397</f>
        <v>12.523067793225886</v>
      </c>
      <c r="G4147" s="204">
        <f>'Permitted Sources'!J3397</f>
        <v>4.2</v>
      </c>
      <c r="H4147" s="204">
        <f>'Permitted Sources'!K3397</f>
        <v>4.2</v>
      </c>
      <c r="I4147" s="204">
        <f>'Permitted Sources'!L3397</f>
        <v>0</v>
      </c>
      <c r="J4147" s="204">
        <f>'Permitted Sources'!M3397</f>
        <v>0</v>
      </c>
      <c r="K4147" s="203" t="str">
        <f t="shared" si="64"/>
        <v>Compressor Engines</v>
      </c>
    </row>
    <row r="4148" spans="1:11" s="203" customFormat="1" x14ac:dyDescent="0.2">
      <c r="A4148" s="202" t="str">
        <f>'Permitted Sources'!A3398</f>
        <v>WYDEQ Permitted Sources</v>
      </c>
      <c r="B4148" s="203" t="str">
        <f>'Permitted Sources'!B3398</f>
        <v>56</v>
      </c>
      <c r="C4148" s="202" t="str">
        <f>'Permitted Sources'!D3398</f>
        <v>5603302</v>
      </c>
      <c r="D4148" s="202" t="str">
        <f>'Permitted Sources'!E3398</f>
        <v>20200254</v>
      </c>
      <c r="E4148" s="203" t="str">
        <f>'Permitted Sources'!H3398</f>
        <v>Compressor Engines</v>
      </c>
      <c r="F4148" s="204">
        <f>'Permitted Sources'!I3398</f>
        <v>12.523067793225886</v>
      </c>
      <c r="G4148" s="204">
        <f>'Permitted Sources'!J3398</f>
        <v>4.2</v>
      </c>
      <c r="H4148" s="204">
        <f>'Permitted Sources'!K3398</f>
        <v>4.2</v>
      </c>
      <c r="I4148" s="204">
        <f>'Permitted Sources'!L3398</f>
        <v>0</v>
      </c>
      <c r="J4148" s="204">
        <f>'Permitted Sources'!M3398</f>
        <v>0</v>
      </c>
      <c r="K4148" s="203" t="str">
        <f t="shared" si="64"/>
        <v>Compressor Engines</v>
      </c>
    </row>
    <row r="4149" spans="1:11" s="203" customFormat="1" x14ac:dyDescent="0.2">
      <c r="A4149" s="202" t="str">
        <f>'Permitted Sources'!A3399</f>
        <v>WYDEQ Permitted Sources</v>
      </c>
      <c r="B4149" s="203" t="str">
        <f>'Permitted Sources'!B3399</f>
        <v>56</v>
      </c>
      <c r="C4149" s="202" t="str">
        <f>'Permitted Sources'!D3399</f>
        <v>5603302</v>
      </c>
      <c r="D4149" s="202" t="str">
        <f>'Permitted Sources'!E3399</f>
        <v>20200254</v>
      </c>
      <c r="E4149" s="203" t="str">
        <f>'Permitted Sources'!H3399</f>
        <v>Compressor Engines</v>
      </c>
      <c r="F4149" s="204">
        <f>'Permitted Sources'!I3399</f>
        <v>12.523067793225886</v>
      </c>
      <c r="G4149" s="204">
        <f>'Permitted Sources'!J3399</f>
        <v>4.2</v>
      </c>
      <c r="H4149" s="204">
        <f>'Permitted Sources'!K3399</f>
        <v>4.2</v>
      </c>
      <c r="I4149" s="204">
        <f>'Permitted Sources'!L3399</f>
        <v>0</v>
      </c>
      <c r="J4149" s="204">
        <f>'Permitted Sources'!M3399</f>
        <v>0</v>
      </c>
      <c r="K4149" s="203" t="str">
        <f t="shared" si="64"/>
        <v>Compressor Engines</v>
      </c>
    </row>
    <row r="4150" spans="1:11" s="203" customFormat="1" x14ac:dyDescent="0.2">
      <c r="A4150" s="202" t="str">
        <f>'Permitted Sources'!A3400</f>
        <v>WYDEQ Permitted Sources</v>
      </c>
      <c r="B4150" s="203" t="str">
        <f>'Permitted Sources'!B3400</f>
        <v>56</v>
      </c>
      <c r="C4150" s="202" t="str">
        <f>'Permitted Sources'!D3400</f>
        <v>5603302</v>
      </c>
      <c r="D4150" s="202" t="str">
        <f>'Permitted Sources'!E3400</f>
        <v>20200254</v>
      </c>
      <c r="E4150" s="203" t="str">
        <f>'Permitted Sources'!H3400</f>
        <v>Compressor Engines</v>
      </c>
      <c r="F4150" s="204">
        <f>'Permitted Sources'!I3400</f>
        <v>12.523067793225886</v>
      </c>
      <c r="G4150" s="204">
        <f>'Permitted Sources'!J3400</f>
        <v>4.2</v>
      </c>
      <c r="H4150" s="204">
        <f>'Permitted Sources'!K3400</f>
        <v>4.2</v>
      </c>
      <c r="I4150" s="204">
        <f>'Permitted Sources'!L3400</f>
        <v>0</v>
      </c>
      <c r="J4150" s="204">
        <f>'Permitted Sources'!M3400</f>
        <v>0</v>
      </c>
      <c r="K4150" s="203" t="str">
        <f t="shared" si="64"/>
        <v>Compressor Engines</v>
      </c>
    </row>
    <row r="4151" spans="1:11" s="203" customFormat="1" x14ac:dyDescent="0.2">
      <c r="A4151" s="202" t="str">
        <f>'Permitted Sources'!A3401</f>
        <v>WYDEQ Permitted Sources</v>
      </c>
      <c r="B4151" s="203" t="str">
        <f>'Permitted Sources'!B3401</f>
        <v>56</v>
      </c>
      <c r="C4151" s="202" t="str">
        <f>'Permitted Sources'!D3401</f>
        <v>5603302</v>
      </c>
      <c r="D4151" s="202" t="str">
        <f>'Permitted Sources'!E3401</f>
        <v>20200254</v>
      </c>
      <c r="E4151" s="203" t="str">
        <f>'Permitted Sources'!H3401</f>
        <v>Compressor Engines</v>
      </c>
      <c r="F4151" s="204">
        <f>'Permitted Sources'!I3401</f>
        <v>12.4648136995845</v>
      </c>
      <c r="G4151" s="204">
        <f>'Permitted Sources'!J3401</f>
        <v>4.2</v>
      </c>
      <c r="H4151" s="204">
        <f>'Permitted Sources'!K3401</f>
        <v>4.2</v>
      </c>
      <c r="I4151" s="204">
        <f>'Permitted Sources'!L3401</f>
        <v>0</v>
      </c>
      <c r="J4151" s="204">
        <f>'Permitted Sources'!M3401</f>
        <v>0</v>
      </c>
      <c r="K4151" s="203" t="str">
        <f t="shared" si="64"/>
        <v>Compressor Engines</v>
      </c>
    </row>
    <row r="4152" spans="1:11" s="203" customFormat="1" x14ac:dyDescent="0.2">
      <c r="A4152" s="202" t="str">
        <f>'Permitted Sources'!A3402</f>
        <v>WYDEQ Permitted Sources</v>
      </c>
      <c r="B4152" s="203" t="str">
        <f>'Permitted Sources'!B3402</f>
        <v>56</v>
      </c>
      <c r="C4152" s="202" t="str">
        <f>'Permitted Sources'!D3402</f>
        <v>5603302</v>
      </c>
      <c r="D4152" s="202" t="str">
        <f>'Permitted Sources'!E3402</f>
        <v>20200254</v>
      </c>
      <c r="E4152" s="203" t="str">
        <f>'Permitted Sources'!H3402</f>
        <v>Compressor Engines</v>
      </c>
      <c r="F4152" s="204">
        <f>'Permitted Sources'!I3402</f>
        <v>12.4648136995845</v>
      </c>
      <c r="G4152" s="204">
        <f>'Permitted Sources'!J3402</f>
        <v>4.2</v>
      </c>
      <c r="H4152" s="204">
        <f>'Permitted Sources'!K3402</f>
        <v>4.2</v>
      </c>
      <c r="I4152" s="204">
        <f>'Permitted Sources'!L3402</f>
        <v>0</v>
      </c>
      <c r="J4152" s="204">
        <f>'Permitted Sources'!M3402</f>
        <v>0</v>
      </c>
      <c r="K4152" s="203" t="str">
        <f t="shared" si="64"/>
        <v>Compressor Engines</v>
      </c>
    </row>
    <row r="4153" spans="1:11" s="203" customFormat="1" x14ac:dyDescent="0.2">
      <c r="A4153" s="202" t="str">
        <f>'Permitted Sources'!A3403</f>
        <v>WYDEQ Permitted Sources</v>
      </c>
      <c r="B4153" s="203" t="str">
        <f>'Permitted Sources'!B3403</f>
        <v>56</v>
      </c>
      <c r="C4153" s="202" t="str">
        <f>'Permitted Sources'!D3403</f>
        <v>5603302</v>
      </c>
      <c r="D4153" s="202" t="str">
        <f>'Permitted Sources'!E3403</f>
        <v>20200254</v>
      </c>
      <c r="E4153" s="203" t="str">
        <f>'Permitted Sources'!H3403</f>
        <v>Compressor Engines</v>
      </c>
      <c r="F4153" s="204">
        <f>'Permitted Sources'!I3403</f>
        <v>12.4648136995845</v>
      </c>
      <c r="G4153" s="204">
        <f>'Permitted Sources'!J3403</f>
        <v>4.2</v>
      </c>
      <c r="H4153" s="204">
        <f>'Permitted Sources'!K3403</f>
        <v>4.2</v>
      </c>
      <c r="I4153" s="204">
        <f>'Permitted Sources'!L3403</f>
        <v>0</v>
      </c>
      <c r="J4153" s="204">
        <f>'Permitted Sources'!M3403</f>
        <v>0</v>
      </c>
      <c r="K4153" s="203" t="str">
        <f t="shared" si="64"/>
        <v>Compressor Engines</v>
      </c>
    </row>
    <row r="4154" spans="1:11" s="203" customFormat="1" x14ac:dyDescent="0.2">
      <c r="A4154" s="202" t="str">
        <f>'Permitted Sources'!A3404</f>
        <v>WYDEQ Permitted Sources</v>
      </c>
      <c r="B4154" s="203" t="str">
        <f>'Permitted Sources'!B3404</f>
        <v>56</v>
      </c>
      <c r="C4154" s="202" t="str">
        <f>'Permitted Sources'!D3404</f>
        <v>5603302</v>
      </c>
      <c r="D4154" s="202" t="str">
        <f>'Permitted Sources'!E3404</f>
        <v>20200254</v>
      </c>
      <c r="E4154" s="203" t="str">
        <f>'Permitted Sources'!H3404</f>
        <v>Compressor Engines</v>
      </c>
      <c r="F4154" s="204">
        <f>'Permitted Sources'!I3404</f>
        <v>3.8620000000000001</v>
      </c>
      <c r="G4154" s="204">
        <f>'Permitted Sources'!J3404</f>
        <v>0.96599999999999997</v>
      </c>
      <c r="H4154" s="204">
        <f>'Permitted Sources'!K3404</f>
        <v>1.9330000000000001</v>
      </c>
      <c r="I4154" s="204">
        <f>'Permitted Sources'!L3404</f>
        <v>0</v>
      </c>
      <c r="J4154" s="204">
        <f>'Permitted Sources'!M3404</f>
        <v>0</v>
      </c>
      <c r="K4154" s="203" t="str">
        <f t="shared" si="64"/>
        <v>Compressor Engines</v>
      </c>
    </row>
    <row r="4155" spans="1:11" s="203" customFormat="1" x14ac:dyDescent="0.2">
      <c r="A4155" s="202" t="str">
        <f>'Permitted Sources'!A3405</f>
        <v>WYDEQ Permitted Sources</v>
      </c>
      <c r="B4155" s="203" t="str">
        <f>'Permitted Sources'!B3405</f>
        <v>56</v>
      </c>
      <c r="C4155" s="202" t="str">
        <f>'Permitted Sources'!D3405</f>
        <v>5603302</v>
      </c>
      <c r="D4155" s="202" t="str">
        <f>'Permitted Sources'!E3405</f>
        <v>20200254</v>
      </c>
      <c r="E4155" s="203" t="str">
        <f>'Permitted Sources'!H3405</f>
        <v>Compressor Engines</v>
      </c>
      <c r="F4155" s="204">
        <f>'Permitted Sources'!I3405</f>
        <v>3.8620000000000001</v>
      </c>
      <c r="G4155" s="204">
        <f>'Permitted Sources'!J3405</f>
        <v>0.96599999999999997</v>
      </c>
      <c r="H4155" s="204">
        <f>'Permitted Sources'!K3405</f>
        <v>1.9330000000000001</v>
      </c>
      <c r="I4155" s="204">
        <f>'Permitted Sources'!L3405</f>
        <v>0</v>
      </c>
      <c r="J4155" s="204">
        <f>'Permitted Sources'!M3405</f>
        <v>0</v>
      </c>
      <c r="K4155" s="203" t="str">
        <f t="shared" si="64"/>
        <v>Compressor Engines</v>
      </c>
    </row>
    <row r="4156" spans="1:11" s="203" customFormat="1" x14ac:dyDescent="0.2">
      <c r="A4156" s="202" t="str">
        <f>'Permitted Sources'!A3406</f>
        <v>WYDEQ Permitted Sources</v>
      </c>
      <c r="B4156" s="203" t="str">
        <f>'Permitted Sources'!B3406</f>
        <v>56</v>
      </c>
      <c r="C4156" s="202" t="str">
        <f>'Permitted Sources'!D3406</f>
        <v>5603302</v>
      </c>
      <c r="D4156" s="202" t="str">
        <f>'Permitted Sources'!E3406</f>
        <v>20200254</v>
      </c>
      <c r="E4156" s="203" t="str">
        <f>'Permitted Sources'!H3406</f>
        <v>Compressor Engines</v>
      </c>
      <c r="F4156" s="204">
        <f>'Permitted Sources'!I3406</f>
        <v>3.8620000000000001</v>
      </c>
      <c r="G4156" s="204">
        <f>'Permitted Sources'!J3406</f>
        <v>0.96599999999999997</v>
      </c>
      <c r="H4156" s="204">
        <f>'Permitted Sources'!K3406</f>
        <v>1.9330000000000001</v>
      </c>
      <c r="I4156" s="204">
        <f>'Permitted Sources'!L3406</f>
        <v>0</v>
      </c>
      <c r="J4156" s="204">
        <f>'Permitted Sources'!M3406</f>
        <v>0</v>
      </c>
      <c r="K4156" s="203" t="str">
        <f t="shared" si="64"/>
        <v>Compressor Engines</v>
      </c>
    </row>
    <row r="4157" spans="1:11" s="203" customFormat="1" x14ac:dyDescent="0.2">
      <c r="A4157" s="202" t="str">
        <f>'Permitted Sources'!A3407</f>
        <v>WYDEQ Permitted Sources</v>
      </c>
      <c r="B4157" s="203" t="str">
        <f>'Permitted Sources'!B3407</f>
        <v>56</v>
      </c>
      <c r="C4157" s="202" t="str">
        <f>'Permitted Sources'!D3407</f>
        <v>5603302</v>
      </c>
      <c r="D4157" s="202" t="str">
        <f>'Permitted Sources'!E3407</f>
        <v>20200254</v>
      </c>
      <c r="E4157" s="203" t="str">
        <f>'Permitted Sources'!H3407</f>
        <v>Compressor Engines</v>
      </c>
      <c r="F4157" s="204">
        <f>'Permitted Sources'!I3407</f>
        <v>3.8620000000000001</v>
      </c>
      <c r="G4157" s="204">
        <f>'Permitted Sources'!J3407</f>
        <v>1.9</v>
      </c>
      <c r="H4157" s="204">
        <f>'Permitted Sources'!K3407</f>
        <v>1.9</v>
      </c>
      <c r="I4157" s="204">
        <f>'Permitted Sources'!L3407</f>
        <v>0</v>
      </c>
      <c r="J4157" s="204">
        <f>'Permitted Sources'!M3407</f>
        <v>0</v>
      </c>
      <c r="K4157" s="203" t="str">
        <f t="shared" si="64"/>
        <v>Compressor Engines</v>
      </c>
    </row>
    <row r="4158" spans="1:11" s="203" customFormat="1" x14ac:dyDescent="0.2">
      <c r="A4158" s="202" t="str">
        <f>'Permitted Sources'!A3408</f>
        <v>WYDEQ Permitted Sources</v>
      </c>
      <c r="B4158" s="203" t="str">
        <f>'Permitted Sources'!B3408</f>
        <v>56</v>
      </c>
      <c r="C4158" s="202" t="str">
        <f>'Permitted Sources'!D3408</f>
        <v>5603302</v>
      </c>
      <c r="D4158" s="202" t="str">
        <f>'Permitted Sources'!E3408</f>
        <v>20200254</v>
      </c>
      <c r="E4158" s="203" t="str">
        <f>'Permitted Sources'!H3408</f>
        <v>Compressor Engines</v>
      </c>
      <c r="F4158" s="204">
        <f>'Permitted Sources'!I3408</f>
        <v>3.9</v>
      </c>
      <c r="G4158" s="204">
        <f>'Permitted Sources'!J3408</f>
        <v>1.9</v>
      </c>
      <c r="H4158" s="204">
        <f>'Permitted Sources'!K3408</f>
        <v>1.9</v>
      </c>
      <c r="I4158" s="204">
        <f>'Permitted Sources'!L3408</f>
        <v>0</v>
      </c>
      <c r="J4158" s="204">
        <f>'Permitted Sources'!M3408</f>
        <v>0</v>
      </c>
      <c r="K4158" s="203" t="str">
        <f t="shared" si="64"/>
        <v>Compressor Engines</v>
      </c>
    </row>
    <row r="4159" spans="1:11" s="203" customFormat="1" x14ac:dyDescent="0.2">
      <c r="A4159" s="202" t="str">
        <f>'Permitted Sources'!A3409</f>
        <v>WYDEQ Permitted Sources</v>
      </c>
      <c r="B4159" s="203" t="str">
        <f>'Permitted Sources'!B3409</f>
        <v>56</v>
      </c>
      <c r="C4159" s="202" t="str">
        <f>'Permitted Sources'!D3409</f>
        <v>5603302</v>
      </c>
      <c r="D4159" s="202" t="str">
        <f>'Permitted Sources'!E3409</f>
        <v>20200254</v>
      </c>
      <c r="E4159" s="203" t="str">
        <f>'Permitted Sources'!H3409</f>
        <v>Compressor Engines</v>
      </c>
      <c r="F4159" s="204">
        <f>'Permitted Sources'!I3409</f>
        <v>3.9</v>
      </c>
      <c r="G4159" s="204">
        <f>'Permitted Sources'!J3409</f>
        <v>1.9</v>
      </c>
      <c r="H4159" s="204">
        <f>'Permitted Sources'!K3409</f>
        <v>1.9</v>
      </c>
      <c r="I4159" s="204">
        <f>'Permitted Sources'!L3409</f>
        <v>0</v>
      </c>
      <c r="J4159" s="204">
        <f>'Permitted Sources'!M3409</f>
        <v>0</v>
      </c>
      <c r="K4159" s="203" t="str">
        <f t="shared" si="64"/>
        <v>Compressor Engines</v>
      </c>
    </row>
    <row r="4160" spans="1:11" s="203" customFormat="1" x14ac:dyDescent="0.2">
      <c r="A4160" s="202" t="str">
        <f>'Permitted Sources'!A3410</f>
        <v>WYDEQ Permitted Sources</v>
      </c>
      <c r="B4160" s="203" t="str">
        <f>'Permitted Sources'!B3410</f>
        <v>56</v>
      </c>
      <c r="C4160" s="202" t="str">
        <f>'Permitted Sources'!D3410</f>
        <v>5603302</v>
      </c>
      <c r="D4160" s="202" t="str">
        <f>'Permitted Sources'!E3410</f>
        <v>20200254</v>
      </c>
      <c r="E4160" s="203" t="str">
        <f>'Permitted Sources'!H3410</f>
        <v>Compressor Engines</v>
      </c>
      <c r="F4160" s="204">
        <f>'Permitted Sources'!I3410</f>
        <v>3.8620000000000001</v>
      </c>
      <c r="G4160" s="204">
        <f>'Permitted Sources'!J3410</f>
        <v>1.9330000000000001</v>
      </c>
      <c r="H4160" s="204">
        <f>'Permitted Sources'!K3410</f>
        <v>5.7949999999999999</v>
      </c>
      <c r="I4160" s="204">
        <f>'Permitted Sources'!L3410</f>
        <v>0</v>
      </c>
      <c r="J4160" s="204">
        <f>'Permitted Sources'!M3410</f>
        <v>0</v>
      </c>
      <c r="K4160" s="203" t="str">
        <f t="shared" si="64"/>
        <v>Compressor Engines</v>
      </c>
    </row>
    <row r="4161" spans="1:11" s="203" customFormat="1" x14ac:dyDescent="0.2">
      <c r="A4161" s="202" t="str">
        <f>'Permitted Sources'!A3411</f>
        <v>WYDEQ Permitted Sources</v>
      </c>
      <c r="B4161" s="203" t="str">
        <f>'Permitted Sources'!B3411</f>
        <v>56</v>
      </c>
      <c r="C4161" s="202" t="str">
        <f>'Permitted Sources'!D3411</f>
        <v>5603302</v>
      </c>
      <c r="D4161" s="202" t="str">
        <f>'Permitted Sources'!E3411</f>
        <v>20200253</v>
      </c>
      <c r="E4161" s="203" t="str">
        <f>'Permitted Sources'!H3411</f>
        <v>Compressor Engines</v>
      </c>
      <c r="F4161" s="204">
        <f>'Permitted Sources'!I3411</f>
        <v>8.1029999999999998</v>
      </c>
      <c r="G4161" s="204">
        <f>'Permitted Sources'!J3411</f>
        <v>8.11</v>
      </c>
      <c r="H4161" s="204">
        <f>'Permitted Sources'!K3411</f>
        <v>12.977</v>
      </c>
      <c r="I4161" s="204">
        <f>'Permitted Sources'!L3411</f>
        <v>0</v>
      </c>
      <c r="J4161" s="204">
        <f>'Permitted Sources'!M3411</f>
        <v>0</v>
      </c>
      <c r="K4161" s="203" t="str">
        <f t="shared" si="64"/>
        <v>Compressor Engines</v>
      </c>
    </row>
    <row r="4162" spans="1:11" s="203" customFormat="1" x14ac:dyDescent="0.2">
      <c r="A4162" s="202" t="str">
        <f>'Permitted Sources'!A3412</f>
        <v>WYDEQ Permitted Sources</v>
      </c>
      <c r="B4162" s="203" t="str">
        <f>'Permitted Sources'!B3412</f>
        <v>56</v>
      </c>
      <c r="C4162" s="202" t="str">
        <f>'Permitted Sources'!D3412</f>
        <v>5603302</v>
      </c>
      <c r="D4162" s="202" t="str">
        <f>'Permitted Sources'!E3412</f>
        <v>20200253</v>
      </c>
      <c r="E4162" s="203" t="str">
        <f>'Permitted Sources'!H3412</f>
        <v>Compressor Engines</v>
      </c>
      <c r="F4162" s="204">
        <f>'Permitted Sources'!I3412</f>
        <v>8.1029999999999998</v>
      </c>
      <c r="G4162" s="204">
        <f>'Permitted Sources'!J3412</f>
        <v>8.11</v>
      </c>
      <c r="H4162" s="204">
        <f>'Permitted Sources'!K3412</f>
        <v>12.977</v>
      </c>
      <c r="I4162" s="204">
        <f>'Permitted Sources'!L3412</f>
        <v>0</v>
      </c>
      <c r="J4162" s="204">
        <f>'Permitted Sources'!M3412</f>
        <v>0</v>
      </c>
      <c r="K4162" s="203" t="str">
        <f t="shared" si="64"/>
        <v>Compressor Engines</v>
      </c>
    </row>
    <row r="4163" spans="1:11" s="203" customFormat="1" x14ac:dyDescent="0.2">
      <c r="A4163" s="202" t="str">
        <f>'Permitted Sources'!A3413</f>
        <v>WYDEQ Permitted Sources</v>
      </c>
      <c r="B4163" s="203" t="str">
        <f>'Permitted Sources'!B3413</f>
        <v>56</v>
      </c>
      <c r="C4163" s="202" t="str">
        <f>'Permitted Sources'!D3413</f>
        <v>5603302</v>
      </c>
      <c r="D4163" s="202" t="str">
        <f>'Permitted Sources'!E3413</f>
        <v>20200254</v>
      </c>
      <c r="E4163" s="203" t="str">
        <f>'Permitted Sources'!H3413</f>
        <v>Compressor Engines</v>
      </c>
      <c r="F4163" s="204">
        <f>'Permitted Sources'!I3413</f>
        <v>12.4648136995845</v>
      </c>
      <c r="G4163" s="204">
        <f>'Permitted Sources'!J3413</f>
        <v>4.2</v>
      </c>
      <c r="H4163" s="204">
        <f>'Permitted Sources'!K3413</f>
        <v>4.2</v>
      </c>
      <c r="I4163" s="204">
        <f>'Permitted Sources'!L3413</f>
        <v>0</v>
      </c>
      <c r="J4163" s="204">
        <f>'Permitted Sources'!M3413</f>
        <v>0</v>
      </c>
      <c r="K4163" s="203" t="str">
        <f t="shared" si="64"/>
        <v>Compressor Engines</v>
      </c>
    </row>
    <row r="4164" spans="1:11" s="203" customFormat="1" x14ac:dyDescent="0.2">
      <c r="A4164" s="202" t="str">
        <f>'Permitted Sources'!A3414</f>
        <v>WYDEQ Permitted Sources</v>
      </c>
      <c r="B4164" s="203" t="str">
        <f>'Permitted Sources'!B3414</f>
        <v>56</v>
      </c>
      <c r="C4164" s="202" t="str">
        <f>'Permitted Sources'!D3414</f>
        <v>5603302</v>
      </c>
      <c r="D4164" s="202" t="str">
        <f>'Permitted Sources'!E3414</f>
        <v>20200254</v>
      </c>
      <c r="E4164" s="203" t="str">
        <f>'Permitted Sources'!H3414</f>
        <v>Compressor Engines</v>
      </c>
      <c r="F4164" s="204">
        <f>'Permitted Sources'!I3414</f>
        <v>12.4648136995845</v>
      </c>
      <c r="G4164" s="204">
        <f>'Permitted Sources'!J3414</f>
        <v>4.2</v>
      </c>
      <c r="H4164" s="204">
        <f>'Permitted Sources'!K3414</f>
        <v>4.2</v>
      </c>
      <c r="I4164" s="204">
        <f>'Permitted Sources'!L3414</f>
        <v>0</v>
      </c>
      <c r="J4164" s="204">
        <f>'Permitted Sources'!M3414</f>
        <v>0</v>
      </c>
      <c r="K4164" s="203" t="str">
        <f t="shared" si="64"/>
        <v>Compressor Engines</v>
      </c>
    </row>
    <row r="4165" spans="1:11" s="203" customFormat="1" x14ac:dyDescent="0.2">
      <c r="A4165" s="202" t="str">
        <f>'Permitted Sources'!A3415</f>
        <v>WYDEQ Permitted Sources</v>
      </c>
      <c r="B4165" s="203" t="str">
        <f>'Permitted Sources'!B3415</f>
        <v>56</v>
      </c>
      <c r="C4165" s="202" t="str">
        <f>'Permitted Sources'!D3415</f>
        <v>5603302</v>
      </c>
      <c r="D4165" s="202" t="str">
        <f>'Permitted Sources'!E3415</f>
        <v>20200254</v>
      </c>
      <c r="E4165" s="203" t="str">
        <f>'Permitted Sources'!H3415</f>
        <v>Compressor Engines</v>
      </c>
      <c r="F4165" s="204">
        <f>'Permitted Sources'!I3415</f>
        <v>12.4648136995845</v>
      </c>
      <c r="G4165" s="204">
        <f>'Permitted Sources'!J3415</f>
        <v>4.2</v>
      </c>
      <c r="H4165" s="204">
        <f>'Permitted Sources'!K3415</f>
        <v>4.2</v>
      </c>
      <c r="I4165" s="204">
        <f>'Permitted Sources'!L3415</f>
        <v>0</v>
      </c>
      <c r="J4165" s="204">
        <f>'Permitted Sources'!M3415</f>
        <v>0</v>
      </c>
      <c r="K4165" s="203" t="str">
        <f t="shared" si="64"/>
        <v>Compressor Engines</v>
      </c>
    </row>
    <row r="4166" spans="1:11" s="203" customFormat="1" x14ac:dyDescent="0.2">
      <c r="A4166" s="202" t="str">
        <f>'Permitted Sources'!A3416</f>
        <v>WYDEQ Permitted Sources</v>
      </c>
      <c r="B4166" s="203" t="str">
        <f>'Permitted Sources'!B3416</f>
        <v>56</v>
      </c>
      <c r="C4166" s="202" t="str">
        <f>'Permitted Sources'!D3416</f>
        <v>5603302</v>
      </c>
      <c r="D4166" s="202" t="str">
        <f>'Permitted Sources'!E3416</f>
        <v>20200254</v>
      </c>
      <c r="E4166" s="203" t="str">
        <f>'Permitted Sources'!H3416</f>
        <v>Compressor Engines</v>
      </c>
      <c r="F4166" s="204">
        <f>'Permitted Sources'!I3416</f>
        <v>12.4648136995845</v>
      </c>
      <c r="G4166" s="204">
        <f>'Permitted Sources'!J3416</f>
        <v>4.2</v>
      </c>
      <c r="H4166" s="204">
        <f>'Permitted Sources'!K3416</f>
        <v>4.2</v>
      </c>
      <c r="I4166" s="204">
        <f>'Permitted Sources'!L3416</f>
        <v>0</v>
      </c>
      <c r="J4166" s="204">
        <f>'Permitted Sources'!M3416</f>
        <v>0</v>
      </c>
      <c r="K4166" s="203" t="str">
        <f t="shared" si="64"/>
        <v>Compressor Engines</v>
      </c>
    </row>
    <row r="4167" spans="1:11" s="203" customFormat="1" x14ac:dyDescent="0.2">
      <c r="A4167" s="202" t="str">
        <f>'Permitted Sources'!A3417</f>
        <v>WYDEQ Permitted Sources</v>
      </c>
      <c r="B4167" s="203" t="str">
        <f>'Permitted Sources'!B3417</f>
        <v>56</v>
      </c>
      <c r="C4167" s="202" t="str">
        <f>'Permitted Sources'!D3417</f>
        <v>5603302</v>
      </c>
      <c r="D4167" s="202" t="str">
        <f>'Permitted Sources'!E3417</f>
        <v>20200254</v>
      </c>
      <c r="E4167" s="203" t="str">
        <f>'Permitted Sources'!H3417</f>
        <v>Compressor Engines</v>
      </c>
      <c r="F4167" s="204">
        <f>'Permitted Sources'!I3417</f>
        <v>12.4648136995845</v>
      </c>
      <c r="G4167" s="204">
        <f>'Permitted Sources'!J3417</f>
        <v>4.2</v>
      </c>
      <c r="H4167" s="204">
        <f>'Permitted Sources'!K3417</f>
        <v>4.2</v>
      </c>
      <c r="I4167" s="204">
        <f>'Permitted Sources'!L3417</f>
        <v>0</v>
      </c>
      <c r="J4167" s="204">
        <f>'Permitted Sources'!M3417</f>
        <v>0</v>
      </c>
      <c r="K4167" s="203" t="str">
        <f t="shared" ref="K4167:K4230" si="65">IF(E4167="Unpermitted Fugitives","Fugitives",IF(E4167="Natural Gas Processing Facilities, Pump Seals","Fugitives",IF(E4167="Natural Gas Production, All Equipt Leak Fugitives","Fugitives",IF(E4167="External Combustion Boilers","Heaters",IF(E4167="Permitted Tank Losses","Condensate tank ",IF(E4167="Permitted Fugitives","Fugitives",IF(E4167="Process Heaters","Heaters",E4167)))))))</f>
        <v>Compressor Engines</v>
      </c>
    </row>
    <row r="4168" spans="1:11" s="203" customFormat="1" x14ac:dyDescent="0.2">
      <c r="A4168" s="202" t="str">
        <f>'Permitted Sources'!A3418</f>
        <v>WYDEQ Permitted Sources</v>
      </c>
      <c r="B4168" s="203" t="str">
        <f>'Permitted Sources'!B3418</f>
        <v>56</v>
      </c>
      <c r="C4168" s="202" t="str">
        <f>'Permitted Sources'!D3418</f>
        <v>5603302</v>
      </c>
      <c r="D4168" s="202" t="str">
        <f>'Permitted Sources'!E3418</f>
        <v>20200254</v>
      </c>
      <c r="E4168" s="203" t="str">
        <f>'Permitted Sources'!H3418</f>
        <v>Compressor Engines</v>
      </c>
      <c r="F4168" s="204">
        <f>'Permitted Sources'!I3418</f>
        <v>12.4648136995845</v>
      </c>
      <c r="G4168" s="204">
        <f>'Permitted Sources'!J3418</f>
        <v>4.2</v>
      </c>
      <c r="H4168" s="204">
        <f>'Permitted Sources'!K3418</f>
        <v>4.2</v>
      </c>
      <c r="I4168" s="204">
        <f>'Permitted Sources'!L3418</f>
        <v>0</v>
      </c>
      <c r="J4168" s="204">
        <f>'Permitted Sources'!M3418</f>
        <v>0</v>
      </c>
      <c r="K4168" s="203" t="str">
        <f t="shared" si="65"/>
        <v>Compressor Engines</v>
      </c>
    </row>
    <row r="4169" spans="1:11" s="203" customFormat="1" x14ac:dyDescent="0.2">
      <c r="A4169" s="202" t="str">
        <f>'Permitted Sources'!A3419</f>
        <v>WYDEQ Permitted Sources</v>
      </c>
      <c r="B4169" s="203" t="str">
        <f>'Permitted Sources'!B3419</f>
        <v>56</v>
      </c>
      <c r="C4169" s="202" t="str">
        <f>'Permitted Sources'!D3419</f>
        <v>5603302</v>
      </c>
      <c r="D4169" s="202" t="str">
        <f>'Permitted Sources'!E3419</f>
        <v>20200254</v>
      </c>
      <c r="E4169" s="203" t="str">
        <f>'Permitted Sources'!H3419</f>
        <v>Compressor Engines</v>
      </c>
      <c r="F4169" s="204">
        <f>'Permitted Sources'!I3419</f>
        <v>12.4648136995845</v>
      </c>
      <c r="G4169" s="204">
        <f>'Permitted Sources'!J3419</f>
        <v>4.2</v>
      </c>
      <c r="H4169" s="204">
        <f>'Permitted Sources'!K3419</f>
        <v>4.2</v>
      </c>
      <c r="I4169" s="204">
        <f>'Permitted Sources'!L3419</f>
        <v>0</v>
      </c>
      <c r="J4169" s="204">
        <f>'Permitted Sources'!M3419</f>
        <v>0</v>
      </c>
      <c r="K4169" s="203" t="str">
        <f t="shared" si="65"/>
        <v>Compressor Engines</v>
      </c>
    </row>
    <row r="4170" spans="1:11" s="203" customFormat="1" x14ac:dyDescent="0.2">
      <c r="A4170" s="202" t="str">
        <f>'Permitted Sources'!A3420</f>
        <v>WYDEQ Permitted Sources</v>
      </c>
      <c r="B4170" s="203" t="str">
        <f>'Permitted Sources'!B3420</f>
        <v>56</v>
      </c>
      <c r="C4170" s="202" t="str">
        <f>'Permitted Sources'!D3420</f>
        <v>5603302</v>
      </c>
      <c r="D4170" s="202" t="str">
        <f>'Permitted Sources'!E3420</f>
        <v>20200254</v>
      </c>
      <c r="E4170" s="203" t="str">
        <f>'Permitted Sources'!H3420</f>
        <v>Compressor Engines</v>
      </c>
      <c r="F4170" s="204">
        <f>'Permitted Sources'!I3420</f>
        <v>12.4648136995845</v>
      </c>
      <c r="G4170" s="204">
        <f>'Permitted Sources'!J3420</f>
        <v>4.2</v>
      </c>
      <c r="H4170" s="204">
        <f>'Permitted Sources'!K3420</f>
        <v>4.2</v>
      </c>
      <c r="I4170" s="204">
        <f>'Permitted Sources'!L3420</f>
        <v>0</v>
      </c>
      <c r="J4170" s="204">
        <f>'Permitted Sources'!M3420</f>
        <v>0</v>
      </c>
      <c r="K4170" s="203" t="str">
        <f t="shared" si="65"/>
        <v>Compressor Engines</v>
      </c>
    </row>
    <row r="4171" spans="1:11" s="203" customFormat="1" x14ac:dyDescent="0.2">
      <c r="A4171" s="202" t="str">
        <f>'Permitted Sources'!A3421</f>
        <v>WYDEQ Permitted Sources</v>
      </c>
      <c r="B4171" s="203" t="str">
        <f>'Permitted Sources'!B3421</f>
        <v>56</v>
      </c>
      <c r="C4171" s="202" t="str">
        <f>'Permitted Sources'!D3421</f>
        <v>5603302</v>
      </c>
      <c r="D4171" s="202" t="str">
        <f>'Permitted Sources'!E3421</f>
        <v>20200254</v>
      </c>
      <c r="E4171" s="203" t="str">
        <f>'Permitted Sources'!H3421</f>
        <v>Compressor Engines</v>
      </c>
      <c r="F4171" s="204">
        <f>'Permitted Sources'!I3421</f>
        <v>3.9</v>
      </c>
      <c r="G4171" s="204">
        <f>'Permitted Sources'!J3421</f>
        <v>3.9</v>
      </c>
      <c r="H4171" s="204">
        <f>'Permitted Sources'!K3421</f>
        <v>1.9</v>
      </c>
      <c r="I4171" s="204">
        <f>'Permitted Sources'!L3421</f>
        <v>0</v>
      </c>
      <c r="J4171" s="204">
        <f>'Permitted Sources'!M3421</f>
        <v>0</v>
      </c>
      <c r="K4171" s="203" t="str">
        <f t="shared" si="65"/>
        <v>Compressor Engines</v>
      </c>
    </row>
    <row r="4172" spans="1:11" s="203" customFormat="1" x14ac:dyDescent="0.2">
      <c r="A4172" s="202" t="str">
        <f>'Permitted Sources'!A3422</f>
        <v>WYDEQ Permitted Sources</v>
      </c>
      <c r="B4172" s="203" t="str">
        <f>'Permitted Sources'!B3422</f>
        <v>56</v>
      </c>
      <c r="C4172" s="202" t="str">
        <f>'Permitted Sources'!D3422</f>
        <v>5603302</v>
      </c>
      <c r="D4172" s="202" t="str">
        <f>'Permitted Sources'!E3422</f>
        <v>20200254</v>
      </c>
      <c r="E4172" s="203" t="str">
        <f>'Permitted Sources'!H3422</f>
        <v>Compressor Engines</v>
      </c>
      <c r="F4172" s="204">
        <f>'Permitted Sources'!I3422</f>
        <v>3.9</v>
      </c>
      <c r="G4172" s="204">
        <f>'Permitted Sources'!J3422</f>
        <v>3.9</v>
      </c>
      <c r="H4172" s="204">
        <f>'Permitted Sources'!K3422</f>
        <v>1.9</v>
      </c>
      <c r="I4172" s="204">
        <f>'Permitted Sources'!L3422</f>
        <v>0</v>
      </c>
      <c r="J4172" s="204">
        <f>'Permitted Sources'!M3422</f>
        <v>0</v>
      </c>
      <c r="K4172" s="203" t="str">
        <f t="shared" si="65"/>
        <v>Compressor Engines</v>
      </c>
    </row>
    <row r="4173" spans="1:11" s="203" customFormat="1" x14ac:dyDescent="0.2">
      <c r="A4173" s="202" t="str">
        <f>'Permitted Sources'!A3423</f>
        <v>WYDEQ Permitted Sources</v>
      </c>
      <c r="B4173" s="203" t="str">
        <f>'Permitted Sources'!B3423</f>
        <v>56</v>
      </c>
      <c r="C4173" s="202" t="str">
        <f>'Permitted Sources'!D3423</f>
        <v>5603302</v>
      </c>
      <c r="D4173" s="202" t="str">
        <f>'Permitted Sources'!E3423</f>
        <v>20200254</v>
      </c>
      <c r="E4173" s="203" t="str">
        <f>'Permitted Sources'!H3423</f>
        <v>Compressor Engines</v>
      </c>
      <c r="F4173" s="204">
        <f>'Permitted Sources'!I3423</f>
        <v>3.9</v>
      </c>
      <c r="G4173" s="204">
        <f>'Permitted Sources'!J3423</f>
        <v>3.9</v>
      </c>
      <c r="H4173" s="204">
        <f>'Permitted Sources'!K3423</f>
        <v>1.9</v>
      </c>
      <c r="I4173" s="204">
        <f>'Permitted Sources'!L3423</f>
        <v>0</v>
      </c>
      <c r="J4173" s="204">
        <f>'Permitted Sources'!M3423</f>
        <v>0</v>
      </c>
      <c r="K4173" s="203" t="str">
        <f t="shared" si="65"/>
        <v>Compressor Engines</v>
      </c>
    </row>
    <row r="4174" spans="1:11" s="203" customFormat="1" x14ac:dyDescent="0.2">
      <c r="A4174" s="202" t="str">
        <f>'Permitted Sources'!A3424</f>
        <v>WYDEQ Permitted Sources</v>
      </c>
      <c r="B4174" s="203" t="str">
        <f>'Permitted Sources'!B3424</f>
        <v>56</v>
      </c>
      <c r="C4174" s="202" t="str">
        <f>'Permitted Sources'!D3424</f>
        <v>5603302</v>
      </c>
      <c r="D4174" s="202" t="str">
        <f>'Permitted Sources'!E3424</f>
        <v>20200254</v>
      </c>
      <c r="E4174" s="203" t="str">
        <f>'Permitted Sources'!H3424</f>
        <v>Compressor Engines</v>
      </c>
      <c r="F4174" s="204">
        <f>'Permitted Sources'!I3424</f>
        <v>3.8620000000000001</v>
      </c>
      <c r="G4174" s="204">
        <f>'Permitted Sources'!J3424</f>
        <v>0</v>
      </c>
      <c r="H4174" s="204">
        <f>'Permitted Sources'!K3424</f>
        <v>0</v>
      </c>
      <c r="I4174" s="204">
        <f>'Permitted Sources'!L3424</f>
        <v>0</v>
      </c>
      <c r="J4174" s="204">
        <f>'Permitted Sources'!M3424</f>
        <v>0</v>
      </c>
      <c r="K4174" s="203" t="str">
        <f t="shared" si="65"/>
        <v>Compressor Engines</v>
      </c>
    </row>
    <row r="4175" spans="1:11" s="203" customFormat="1" x14ac:dyDescent="0.2">
      <c r="A4175" s="202" t="str">
        <f>'Permitted Sources'!A3425</f>
        <v>WYDEQ Permitted Sources</v>
      </c>
      <c r="B4175" s="203" t="str">
        <f>'Permitted Sources'!B3425</f>
        <v>56</v>
      </c>
      <c r="C4175" s="202" t="str">
        <f>'Permitted Sources'!D3425</f>
        <v>5603302</v>
      </c>
      <c r="D4175" s="202" t="str">
        <f>'Permitted Sources'!E3425</f>
        <v>20200254</v>
      </c>
      <c r="E4175" s="203" t="str">
        <f>'Permitted Sources'!H3425</f>
        <v>Compressor Engines</v>
      </c>
      <c r="F4175" s="204">
        <f>'Permitted Sources'!I3425</f>
        <v>3.8620000000000001</v>
      </c>
      <c r="G4175" s="204">
        <f>'Permitted Sources'!J3425</f>
        <v>0</v>
      </c>
      <c r="H4175" s="204">
        <f>'Permitted Sources'!K3425</f>
        <v>0</v>
      </c>
      <c r="I4175" s="204">
        <f>'Permitted Sources'!L3425</f>
        <v>0</v>
      </c>
      <c r="J4175" s="204">
        <f>'Permitted Sources'!M3425</f>
        <v>0</v>
      </c>
      <c r="K4175" s="203" t="str">
        <f t="shared" si="65"/>
        <v>Compressor Engines</v>
      </c>
    </row>
    <row r="4176" spans="1:11" s="203" customFormat="1" x14ac:dyDescent="0.2">
      <c r="A4176" s="202" t="str">
        <f>'Permitted Sources'!A3426</f>
        <v>WYDEQ Permitted Sources</v>
      </c>
      <c r="B4176" s="203" t="str">
        <f>'Permitted Sources'!B3426</f>
        <v>56</v>
      </c>
      <c r="C4176" s="202" t="str">
        <f>'Permitted Sources'!D3426</f>
        <v>5603302</v>
      </c>
      <c r="D4176" s="202" t="str">
        <f>'Permitted Sources'!E3426</f>
        <v>20200254</v>
      </c>
      <c r="E4176" s="203" t="str">
        <f>'Permitted Sources'!H3426</f>
        <v>Compressor Engines</v>
      </c>
      <c r="F4176" s="204">
        <f>'Permitted Sources'!I3426</f>
        <v>3.8620000000000001</v>
      </c>
      <c r="G4176" s="204">
        <f>'Permitted Sources'!J3426</f>
        <v>0</v>
      </c>
      <c r="H4176" s="204">
        <f>'Permitted Sources'!K3426</f>
        <v>0</v>
      </c>
      <c r="I4176" s="204">
        <f>'Permitted Sources'!L3426</f>
        <v>0</v>
      </c>
      <c r="J4176" s="204">
        <f>'Permitted Sources'!M3426</f>
        <v>0</v>
      </c>
      <c r="K4176" s="203" t="str">
        <f t="shared" si="65"/>
        <v>Compressor Engines</v>
      </c>
    </row>
    <row r="4177" spans="1:11" s="203" customFormat="1" x14ac:dyDescent="0.2">
      <c r="A4177" s="202" t="str">
        <f>'Permitted Sources'!A3427</f>
        <v>WYDEQ Permitted Sources</v>
      </c>
      <c r="B4177" s="203" t="str">
        <f>'Permitted Sources'!B3427</f>
        <v>56</v>
      </c>
      <c r="C4177" s="202" t="str">
        <f>'Permitted Sources'!D3427</f>
        <v>5603302</v>
      </c>
      <c r="D4177" s="202" t="str">
        <f>'Permitted Sources'!E3427</f>
        <v>20200254</v>
      </c>
      <c r="E4177" s="203" t="str">
        <f>'Permitted Sources'!H3427</f>
        <v>Compressor Engines</v>
      </c>
      <c r="F4177" s="204">
        <f>'Permitted Sources'!I3427</f>
        <v>3.8620000000000001</v>
      </c>
      <c r="G4177" s="204">
        <f>'Permitted Sources'!J3427</f>
        <v>0</v>
      </c>
      <c r="H4177" s="204">
        <f>'Permitted Sources'!K3427</f>
        <v>0</v>
      </c>
      <c r="I4177" s="204">
        <f>'Permitted Sources'!L3427</f>
        <v>0</v>
      </c>
      <c r="J4177" s="204">
        <f>'Permitted Sources'!M3427</f>
        <v>0</v>
      </c>
      <c r="K4177" s="203" t="str">
        <f t="shared" si="65"/>
        <v>Compressor Engines</v>
      </c>
    </row>
    <row r="4178" spans="1:11" s="203" customFormat="1" x14ac:dyDescent="0.2">
      <c r="A4178" s="202" t="str">
        <f>'Permitted Sources'!A3428</f>
        <v>WYDEQ Permitted Sources</v>
      </c>
      <c r="B4178" s="203" t="str">
        <f>'Permitted Sources'!B3428</f>
        <v>56</v>
      </c>
      <c r="C4178" s="202" t="str">
        <f>'Permitted Sources'!D3428</f>
        <v>5603302</v>
      </c>
      <c r="D4178" s="202" t="str">
        <f>'Permitted Sources'!E3428</f>
        <v>20200254</v>
      </c>
      <c r="E4178" s="203" t="str">
        <f>'Permitted Sources'!H3428</f>
        <v>Compressor Engines</v>
      </c>
      <c r="F4178" s="204">
        <f>'Permitted Sources'!I3428</f>
        <v>3.9</v>
      </c>
      <c r="G4178" s="204">
        <f>'Permitted Sources'!J3428</f>
        <v>3.9</v>
      </c>
      <c r="H4178" s="204">
        <f>'Permitted Sources'!K3428</f>
        <v>1.9</v>
      </c>
      <c r="I4178" s="204">
        <f>'Permitted Sources'!L3428</f>
        <v>0</v>
      </c>
      <c r="J4178" s="204">
        <f>'Permitted Sources'!M3428</f>
        <v>0</v>
      </c>
      <c r="K4178" s="203" t="str">
        <f t="shared" si="65"/>
        <v>Compressor Engines</v>
      </c>
    </row>
    <row r="4179" spans="1:11" s="203" customFormat="1" x14ac:dyDescent="0.2">
      <c r="A4179" s="202" t="str">
        <f>'Permitted Sources'!A3429</f>
        <v>WYDEQ Permitted Sources</v>
      </c>
      <c r="B4179" s="203" t="str">
        <f>'Permitted Sources'!B3429</f>
        <v>56</v>
      </c>
      <c r="C4179" s="202" t="str">
        <f>'Permitted Sources'!D3429</f>
        <v>5603302</v>
      </c>
      <c r="D4179" s="202" t="str">
        <f>'Permitted Sources'!E3429</f>
        <v>20200254</v>
      </c>
      <c r="E4179" s="203" t="str">
        <f>'Permitted Sources'!H3429</f>
        <v>Compressor Engines</v>
      </c>
      <c r="F4179" s="204">
        <f>'Permitted Sources'!I3429</f>
        <v>3.9</v>
      </c>
      <c r="G4179" s="204">
        <f>'Permitted Sources'!J3429</f>
        <v>3.9</v>
      </c>
      <c r="H4179" s="204">
        <f>'Permitted Sources'!K3429</f>
        <v>1.9</v>
      </c>
      <c r="I4179" s="204">
        <f>'Permitted Sources'!L3429</f>
        <v>0</v>
      </c>
      <c r="J4179" s="204">
        <f>'Permitted Sources'!M3429</f>
        <v>0</v>
      </c>
      <c r="K4179" s="203" t="str">
        <f t="shared" si="65"/>
        <v>Compressor Engines</v>
      </c>
    </row>
    <row r="4180" spans="1:11" s="203" customFormat="1" x14ac:dyDescent="0.2">
      <c r="A4180" s="202" t="str">
        <f>'Permitted Sources'!A3430</f>
        <v>WYDEQ Permitted Sources</v>
      </c>
      <c r="B4180" s="203" t="str">
        <f>'Permitted Sources'!B3430</f>
        <v>56</v>
      </c>
      <c r="C4180" s="202" t="str">
        <f>'Permitted Sources'!D3430</f>
        <v>5603302</v>
      </c>
      <c r="D4180" s="202" t="str">
        <f>'Permitted Sources'!E3430</f>
        <v>20200254</v>
      </c>
      <c r="E4180" s="203" t="str">
        <f>'Permitted Sources'!H3430</f>
        <v>Compressor Engines</v>
      </c>
      <c r="F4180" s="204">
        <f>'Permitted Sources'!I3430</f>
        <v>3.9</v>
      </c>
      <c r="G4180" s="204">
        <f>'Permitted Sources'!J3430</f>
        <v>3.9</v>
      </c>
      <c r="H4180" s="204">
        <f>'Permitted Sources'!K3430</f>
        <v>1.9</v>
      </c>
      <c r="I4180" s="204">
        <f>'Permitted Sources'!L3430</f>
        <v>0</v>
      </c>
      <c r="J4180" s="204">
        <f>'Permitted Sources'!M3430</f>
        <v>0</v>
      </c>
      <c r="K4180" s="203" t="str">
        <f t="shared" si="65"/>
        <v>Compressor Engines</v>
      </c>
    </row>
    <row r="4181" spans="1:11" s="203" customFormat="1" x14ac:dyDescent="0.2">
      <c r="A4181" s="202" t="str">
        <f>'Permitted Sources'!A3431</f>
        <v>WYDEQ Permitted Sources</v>
      </c>
      <c r="B4181" s="203" t="str">
        <f>'Permitted Sources'!B3431</f>
        <v>56</v>
      </c>
      <c r="C4181" s="202" t="str">
        <f>'Permitted Sources'!D3431</f>
        <v>5603302</v>
      </c>
      <c r="D4181" s="202" t="str">
        <f>'Permitted Sources'!E3431</f>
        <v>20200254</v>
      </c>
      <c r="E4181" s="203" t="str">
        <f>'Permitted Sources'!H3431</f>
        <v>Compressor Engines</v>
      </c>
      <c r="F4181" s="204">
        <f>'Permitted Sources'!I3431</f>
        <v>12.5</v>
      </c>
      <c r="G4181" s="204">
        <f>'Permitted Sources'!J3431</f>
        <v>4.2</v>
      </c>
      <c r="H4181" s="204">
        <f>'Permitted Sources'!K3431</f>
        <v>4.2</v>
      </c>
      <c r="I4181" s="204">
        <f>'Permitted Sources'!L3431</f>
        <v>0</v>
      </c>
      <c r="J4181" s="204">
        <f>'Permitted Sources'!M3431</f>
        <v>0</v>
      </c>
      <c r="K4181" s="203" t="str">
        <f t="shared" si="65"/>
        <v>Compressor Engines</v>
      </c>
    </row>
    <row r="4182" spans="1:11" s="203" customFormat="1" x14ac:dyDescent="0.2">
      <c r="A4182" s="202" t="str">
        <f>'Permitted Sources'!A3432</f>
        <v>WYDEQ Permitted Sources</v>
      </c>
      <c r="B4182" s="203" t="str">
        <f>'Permitted Sources'!B3432</f>
        <v>56</v>
      </c>
      <c r="C4182" s="202" t="str">
        <f>'Permitted Sources'!D3432</f>
        <v>5603302</v>
      </c>
      <c r="D4182" s="202" t="str">
        <f>'Permitted Sources'!E3432</f>
        <v>20200254</v>
      </c>
      <c r="E4182" s="203" t="str">
        <f>'Permitted Sources'!H3432</f>
        <v>Compressor Engines</v>
      </c>
      <c r="F4182" s="204">
        <f>'Permitted Sources'!I3432</f>
        <v>12.5</v>
      </c>
      <c r="G4182" s="204">
        <f>'Permitted Sources'!J3432</f>
        <v>4.2</v>
      </c>
      <c r="H4182" s="204">
        <f>'Permitted Sources'!K3432</f>
        <v>4.2</v>
      </c>
      <c r="I4182" s="204">
        <f>'Permitted Sources'!L3432</f>
        <v>0</v>
      </c>
      <c r="J4182" s="204">
        <f>'Permitted Sources'!M3432</f>
        <v>0</v>
      </c>
      <c r="K4182" s="203" t="str">
        <f t="shared" si="65"/>
        <v>Compressor Engines</v>
      </c>
    </row>
    <row r="4183" spans="1:11" s="203" customFormat="1" x14ac:dyDescent="0.2">
      <c r="A4183" s="202" t="str">
        <f>'Permitted Sources'!A3433</f>
        <v>WYDEQ Permitted Sources</v>
      </c>
      <c r="B4183" s="203" t="str">
        <f>'Permitted Sources'!B3433</f>
        <v>56</v>
      </c>
      <c r="C4183" s="202" t="str">
        <f>'Permitted Sources'!D3433</f>
        <v>5603302</v>
      </c>
      <c r="D4183" s="202" t="str">
        <f>'Permitted Sources'!E3433</f>
        <v>20200252</v>
      </c>
      <c r="E4183" s="203" t="str">
        <f>'Permitted Sources'!H3433</f>
        <v>Compressor Engines</v>
      </c>
      <c r="F4183" s="204">
        <f>'Permitted Sources'!I3433</f>
        <v>0</v>
      </c>
      <c r="G4183" s="204">
        <f>'Permitted Sources'!J3433</f>
        <v>0</v>
      </c>
      <c r="H4183" s="204">
        <f>'Permitted Sources'!K3433</f>
        <v>0</v>
      </c>
      <c r="I4183" s="204">
        <f>'Permitted Sources'!L3433</f>
        <v>0</v>
      </c>
      <c r="J4183" s="204">
        <f>'Permitted Sources'!M3433</f>
        <v>0</v>
      </c>
      <c r="K4183" s="203" t="str">
        <f t="shared" si="65"/>
        <v>Compressor Engines</v>
      </c>
    </row>
    <row r="4184" spans="1:11" s="203" customFormat="1" x14ac:dyDescent="0.2">
      <c r="A4184" s="202" t="str">
        <f>'Permitted Sources'!A3434</f>
        <v>WYDEQ Permitted Sources</v>
      </c>
      <c r="B4184" s="203" t="str">
        <f>'Permitted Sources'!B3434</f>
        <v>56</v>
      </c>
      <c r="C4184" s="202" t="str">
        <f>'Permitted Sources'!D3434</f>
        <v>5603302</v>
      </c>
      <c r="D4184" s="202" t="str">
        <f>'Permitted Sources'!E3434</f>
        <v>20200252</v>
      </c>
      <c r="E4184" s="203" t="str">
        <f>'Permitted Sources'!H3434</f>
        <v>Compressor Engines</v>
      </c>
      <c r="F4184" s="204">
        <f>'Permitted Sources'!I3434</f>
        <v>0</v>
      </c>
      <c r="G4184" s="204">
        <f>'Permitted Sources'!J3434</f>
        <v>0</v>
      </c>
      <c r="H4184" s="204">
        <f>'Permitted Sources'!K3434</f>
        <v>0</v>
      </c>
      <c r="I4184" s="204">
        <f>'Permitted Sources'!L3434</f>
        <v>0</v>
      </c>
      <c r="J4184" s="204">
        <f>'Permitted Sources'!M3434</f>
        <v>0</v>
      </c>
      <c r="K4184" s="203" t="str">
        <f t="shared" si="65"/>
        <v>Compressor Engines</v>
      </c>
    </row>
    <row r="4185" spans="1:11" s="203" customFormat="1" x14ac:dyDescent="0.2">
      <c r="A4185" s="202" t="str">
        <f>'Permitted Sources'!A3435</f>
        <v>WYDEQ Permitted Sources</v>
      </c>
      <c r="B4185" s="203" t="str">
        <f>'Permitted Sources'!B3435</f>
        <v>56</v>
      </c>
      <c r="C4185" s="202" t="str">
        <f>'Permitted Sources'!D3435</f>
        <v>5603302</v>
      </c>
      <c r="D4185" s="202" t="str">
        <f>'Permitted Sources'!E3435</f>
        <v>20200253</v>
      </c>
      <c r="E4185" s="203" t="str">
        <f>'Permitted Sources'!H3435</f>
        <v>Compressor Engines</v>
      </c>
      <c r="F4185" s="204">
        <f>'Permitted Sources'!I3435</f>
        <v>3.9</v>
      </c>
      <c r="G4185" s="204">
        <f>'Permitted Sources'!J3435</f>
        <v>1.9</v>
      </c>
      <c r="H4185" s="204">
        <f>'Permitted Sources'!K3435</f>
        <v>7.7</v>
      </c>
      <c r="I4185" s="204">
        <f>'Permitted Sources'!L3435</f>
        <v>0</v>
      </c>
      <c r="J4185" s="204">
        <f>'Permitted Sources'!M3435</f>
        <v>0</v>
      </c>
      <c r="K4185" s="203" t="str">
        <f t="shared" si="65"/>
        <v>Compressor Engines</v>
      </c>
    </row>
    <row r="4186" spans="1:11" s="203" customFormat="1" x14ac:dyDescent="0.2">
      <c r="A4186" s="202" t="str">
        <f>'Permitted Sources'!A3436</f>
        <v>WYDEQ Permitted Sources</v>
      </c>
      <c r="B4186" s="203" t="str">
        <f>'Permitted Sources'!B3436</f>
        <v>56</v>
      </c>
      <c r="C4186" s="202" t="str">
        <f>'Permitted Sources'!D3436</f>
        <v>5603302</v>
      </c>
      <c r="D4186" s="202" t="str">
        <f>'Permitted Sources'!E3436</f>
        <v>20200254</v>
      </c>
      <c r="E4186" s="203" t="str">
        <f>'Permitted Sources'!H3436</f>
        <v>Compressor Engines</v>
      </c>
      <c r="F4186" s="204">
        <f>'Permitted Sources'!I3436</f>
        <v>3.8620000000000001</v>
      </c>
      <c r="G4186" s="204">
        <f>'Permitted Sources'!J3436</f>
        <v>1.9330000000000001</v>
      </c>
      <c r="H4186" s="204">
        <f>'Permitted Sources'!K3436</f>
        <v>5.7949999999999999</v>
      </c>
      <c r="I4186" s="204">
        <f>'Permitted Sources'!L3436</f>
        <v>0</v>
      </c>
      <c r="J4186" s="204">
        <f>'Permitted Sources'!M3436</f>
        <v>0</v>
      </c>
      <c r="K4186" s="203" t="str">
        <f t="shared" si="65"/>
        <v>Compressor Engines</v>
      </c>
    </row>
    <row r="4187" spans="1:11" s="203" customFormat="1" x14ac:dyDescent="0.2">
      <c r="A4187" s="202" t="str">
        <f>'Permitted Sources'!A3437</f>
        <v>WYDEQ Permitted Sources</v>
      </c>
      <c r="B4187" s="203" t="str">
        <f>'Permitted Sources'!B3437</f>
        <v>56</v>
      </c>
      <c r="C4187" s="202" t="str">
        <f>'Permitted Sources'!D3437</f>
        <v>5603302</v>
      </c>
      <c r="D4187" s="202" t="str">
        <f>'Permitted Sources'!E3437</f>
        <v>20200254</v>
      </c>
      <c r="E4187" s="203" t="str">
        <f>'Permitted Sources'!H3437</f>
        <v>Compressor Engines</v>
      </c>
      <c r="F4187" s="204">
        <f>'Permitted Sources'!I3437</f>
        <v>3.8620000000000001</v>
      </c>
      <c r="G4187" s="204">
        <f>'Permitted Sources'!J3437</f>
        <v>1.9330000000000001</v>
      </c>
      <c r="H4187" s="204">
        <f>'Permitted Sources'!K3437</f>
        <v>5.7949999999999999</v>
      </c>
      <c r="I4187" s="204">
        <f>'Permitted Sources'!L3437</f>
        <v>0</v>
      </c>
      <c r="J4187" s="204">
        <f>'Permitted Sources'!M3437</f>
        <v>0</v>
      </c>
      <c r="K4187" s="203" t="str">
        <f t="shared" si="65"/>
        <v>Compressor Engines</v>
      </c>
    </row>
    <row r="4188" spans="1:11" s="203" customFormat="1" x14ac:dyDescent="0.2">
      <c r="A4188" s="202" t="str">
        <f>'Permitted Sources'!A3438</f>
        <v>WYDEQ Permitted Sources</v>
      </c>
      <c r="B4188" s="203" t="str">
        <f>'Permitted Sources'!B3438</f>
        <v>56</v>
      </c>
      <c r="C4188" s="202" t="str">
        <f>'Permitted Sources'!D3438</f>
        <v>5603302</v>
      </c>
      <c r="D4188" s="202" t="str">
        <f>'Permitted Sources'!E3438</f>
        <v>20200254</v>
      </c>
      <c r="E4188" s="203" t="str">
        <f>'Permitted Sources'!H3438</f>
        <v>Compressor Engines</v>
      </c>
      <c r="F4188" s="204">
        <f>'Permitted Sources'!I3438</f>
        <v>3.8620000000000001</v>
      </c>
      <c r="G4188" s="204">
        <f>'Permitted Sources'!J3438</f>
        <v>1.9330000000000001</v>
      </c>
      <c r="H4188" s="204">
        <f>'Permitted Sources'!K3438</f>
        <v>5.7949999999999999</v>
      </c>
      <c r="I4188" s="204">
        <f>'Permitted Sources'!L3438</f>
        <v>0</v>
      </c>
      <c r="J4188" s="204">
        <f>'Permitted Sources'!M3438</f>
        <v>0</v>
      </c>
      <c r="K4188" s="203" t="str">
        <f t="shared" si="65"/>
        <v>Compressor Engines</v>
      </c>
    </row>
    <row r="4189" spans="1:11" s="203" customFormat="1" x14ac:dyDescent="0.2">
      <c r="A4189" s="202" t="str">
        <f>'Permitted Sources'!A3439</f>
        <v>WYDEQ Permitted Sources</v>
      </c>
      <c r="B4189" s="203" t="str">
        <f>'Permitted Sources'!B3439</f>
        <v>56</v>
      </c>
      <c r="C4189" s="202" t="str">
        <f>'Permitted Sources'!D3439</f>
        <v>5603302</v>
      </c>
      <c r="D4189" s="202" t="str">
        <f>'Permitted Sources'!E3439</f>
        <v>20200254</v>
      </c>
      <c r="E4189" s="203" t="str">
        <f>'Permitted Sources'!H3439</f>
        <v>Compressor Engines</v>
      </c>
      <c r="F4189" s="204">
        <f>'Permitted Sources'!I3439</f>
        <v>3.8620000000000001</v>
      </c>
      <c r="G4189" s="204">
        <f>'Permitted Sources'!J3439</f>
        <v>1.9330000000000001</v>
      </c>
      <c r="H4189" s="204">
        <f>'Permitted Sources'!K3439</f>
        <v>5.7949999999999999</v>
      </c>
      <c r="I4189" s="204">
        <f>'Permitted Sources'!L3439</f>
        <v>0</v>
      </c>
      <c r="J4189" s="204">
        <f>'Permitted Sources'!M3439</f>
        <v>0</v>
      </c>
      <c r="K4189" s="203" t="str">
        <f t="shared" si="65"/>
        <v>Compressor Engines</v>
      </c>
    </row>
    <row r="4190" spans="1:11" s="203" customFormat="1" x14ac:dyDescent="0.2">
      <c r="A4190" s="202" t="str">
        <f>'Permitted Sources'!A3440</f>
        <v>WYDEQ Permitted Sources</v>
      </c>
      <c r="B4190" s="203" t="str">
        <f>'Permitted Sources'!B3440</f>
        <v>56</v>
      </c>
      <c r="C4190" s="202" t="str">
        <f>'Permitted Sources'!D3440</f>
        <v>5603302</v>
      </c>
      <c r="D4190" s="202" t="str">
        <f>'Permitted Sources'!E3440</f>
        <v>20200254</v>
      </c>
      <c r="E4190" s="203" t="str">
        <f>'Permitted Sources'!H3440</f>
        <v>Compressor Engines</v>
      </c>
      <c r="F4190" s="204">
        <f>'Permitted Sources'!I3440</f>
        <v>3.8620000000000001</v>
      </c>
      <c r="G4190" s="204">
        <f>'Permitted Sources'!J3440</f>
        <v>1.9330000000000001</v>
      </c>
      <c r="H4190" s="204">
        <f>'Permitted Sources'!K3440</f>
        <v>5.7949999999999999</v>
      </c>
      <c r="I4190" s="204">
        <f>'Permitted Sources'!L3440</f>
        <v>0</v>
      </c>
      <c r="J4190" s="204">
        <f>'Permitted Sources'!M3440</f>
        <v>0</v>
      </c>
      <c r="K4190" s="203" t="str">
        <f t="shared" si="65"/>
        <v>Compressor Engines</v>
      </c>
    </row>
    <row r="4191" spans="1:11" s="203" customFormat="1" x14ac:dyDescent="0.2">
      <c r="A4191" s="202" t="str">
        <f>'Permitted Sources'!A3441</f>
        <v>WYDEQ Permitted Sources</v>
      </c>
      <c r="B4191" s="203" t="str">
        <f>'Permitted Sources'!B3441</f>
        <v>56</v>
      </c>
      <c r="C4191" s="202" t="str">
        <f>'Permitted Sources'!D3441</f>
        <v>5603302</v>
      </c>
      <c r="D4191" s="202" t="str">
        <f>'Permitted Sources'!E3441</f>
        <v>20200254</v>
      </c>
      <c r="E4191" s="203" t="str">
        <f>'Permitted Sources'!H3441</f>
        <v>Compressor Engines</v>
      </c>
      <c r="F4191" s="204">
        <f>'Permitted Sources'!I3441</f>
        <v>3.8620000000000001</v>
      </c>
      <c r="G4191" s="204">
        <f>'Permitted Sources'!J3441</f>
        <v>1.9330000000000001</v>
      </c>
      <c r="H4191" s="204">
        <f>'Permitted Sources'!K3441</f>
        <v>5.7949999999999999</v>
      </c>
      <c r="I4191" s="204">
        <f>'Permitted Sources'!L3441</f>
        <v>0</v>
      </c>
      <c r="J4191" s="204">
        <f>'Permitted Sources'!M3441</f>
        <v>0</v>
      </c>
      <c r="K4191" s="203" t="str">
        <f t="shared" si="65"/>
        <v>Compressor Engines</v>
      </c>
    </row>
    <row r="4192" spans="1:11" s="203" customFormat="1" x14ac:dyDescent="0.2">
      <c r="A4192" s="202" t="str">
        <f>'Permitted Sources'!A3442</f>
        <v>WYDEQ Permitted Sources</v>
      </c>
      <c r="B4192" s="203" t="str">
        <f>'Permitted Sources'!B3442</f>
        <v>56</v>
      </c>
      <c r="C4192" s="202" t="str">
        <f>'Permitted Sources'!D3442</f>
        <v>5603302</v>
      </c>
      <c r="D4192" s="202" t="str">
        <f>'Permitted Sources'!E3442</f>
        <v>20200254</v>
      </c>
      <c r="E4192" s="203" t="str">
        <f>'Permitted Sources'!H3442</f>
        <v>Compressor Engines</v>
      </c>
      <c r="F4192" s="204">
        <f>'Permitted Sources'!I3442</f>
        <v>3.8620000000000001</v>
      </c>
      <c r="G4192" s="204">
        <f>'Permitted Sources'!J3442</f>
        <v>1.9330000000000001</v>
      </c>
      <c r="H4192" s="204">
        <f>'Permitted Sources'!K3442</f>
        <v>5.7949999999999999</v>
      </c>
      <c r="I4192" s="204">
        <f>'Permitted Sources'!L3442</f>
        <v>0</v>
      </c>
      <c r="J4192" s="204">
        <f>'Permitted Sources'!M3442</f>
        <v>0</v>
      </c>
      <c r="K4192" s="203" t="str">
        <f t="shared" si="65"/>
        <v>Compressor Engines</v>
      </c>
    </row>
    <row r="4193" spans="1:11" s="203" customFormat="1" x14ac:dyDescent="0.2">
      <c r="A4193" s="202" t="str">
        <f>'Permitted Sources'!A3443</f>
        <v>WYDEQ Permitted Sources</v>
      </c>
      <c r="B4193" s="203" t="str">
        <f>'Permitted Sources'!B3443</f>
        <v>56</v>
      </c>
      <c r="C4193" s="202" t="str">
        <f>'Permitted Sources'!D3443</f>
        <v>5603302</v>
      </c>
      <c r="D4193" s="202" t="str">
        <f>'Permitted Sources'!E3443</f>
        <v>20200254</v>
      </c>
      <c r="E4193" s="203" t="str">
        <f>'Permitted Sources'!H3443</f>
        <v>Compressor Engines</v>
      </c>
      <c r="F4193" s="204">
        <f>'Permitted Sources'!I3443</f>
        <v>3.8620000000000001</v>
      </c>
      <c r="G4193" s="204">
        <f>'Permitted Sources'!J3443</f>
        <v>1.9330000000000001</v>
      </c>
      <c r="H4193" s="204">
        <f>'Permitted Sources'!K3443</f>
        <v>5.7949999999999999</v>
      </c>
      <c r="I4193" s="204">
        <f>'Permitted Sources'!L3443</f>
        <v>0</v>
      </c>
      <c r="J4193" s="204">
        <f>'Permitted Sources'!M3443</f>
        <v>0</v>
      </c>
      <c r="K4193" s="203" t="str">
        <f t="shared" si="65"/>
        <v>Compressor Engines</v>
      </c>
    </row>
    <row r="4194" spans="1:11" s="203" customFormat="1" x14ac:dyDescent="0.2">
      <c r="A4194" s="202" t="str">
        <f>'Permitted Sources'!A3444</f>
        <v>WYDEQ Permitted Sources</v>
      </c>
      <c r="B4194" s="203" t="str">
        <f>'Permitted Sources'!B3444</f>
        <v>56</v>
      </c>
      <c r="C4194" s="202" t="str">
        <f>'Permitted Sources'!D3444</f>
        <v>5603302</v>
      </c>
      <c r="D4194" s="202" t="str">
        <f>'Permitted Sources'!E3444</f>
        <v>20200253</v>
      </c>
      <c r="E4194" s="203" t="str">
        <f>'Permitted Sources'!H3444</f>
        <v>Compressor Engines</v>
      </c>
      <c r="F4194" s="204">
        <f>'Permitted Sources'!I3444</f>
        <v>8.1029999999999998</v>
      </c>
      <c r="G4194" s="204">
        <f>'Permitted Sources'!J3444</f>
        <v>8.11</v>
      </c>
      <c r="H4194" s="204">
        <f>'Permitted Sources'!K3444</f>
        <v>12.977</v>
      </c>
      <c r="I4194" s="204">
        <f>'Permitted Sources'!L3444</f>
        <v>0</v>
      </c>
      <c r="J4194" s="204">
        <f>'Permitted Sources'!M3444</f>
        <v>0</v>
      </c>
      <c r="K4194" s="203" t="str">
        <f t="shared" si="65"/>
        <v>Compressor Engines</v>
      </c>
    </row>
    <row r="4195" spans="1:11" s="203" customFormat="1" x14ac:dyDescent="0.2">
      <c r="A4195" s="202" t="str">
        <f>'Permitted Sources'!A3445</f>
        <v>WYDEQ Permitted Sources</v>
      </c>
      <c r="B4195" s="203" t="str">
        <f>'Permitted Sources'!B3445</f>
        <v>56</v>
      </c>
      <c r="C4195" s="202" t="str">
        <f>'Permitted Sources'!D3445</f>
        <v>5603302</v>
      </c>
      <c r="D4195" s="202" t="str">
        <f>'Permitted Sources'!E3445</f>
        <v>20200253</v>
      </c>
      <c r="E4195" s="203" t="str">
        <f>'Permitted Sources'!H3445</f>
        <v>Compressor Engines</v>
      </c>
      <c r="F4195" s="204">
        <f>'Permitted Sources'!I3445</f>
        <v>8.1029999999999998</v>
      </c>
      <c r="G4195" s="204">
        <f>'Permitted Sources'!J3445</f>
        <v>8.11</v>
      </c>
      <c r="H4195" s="204">
        <f>'Permitted Sources'!K3445</f>
        <v>12.977</v>
      </c>
      <c r="I4195" s="204">
        <f>'Permitted Sources'!L3445</f>
        <v>0</v>
      </c>
      <c r="J4195" s="204">
        <f>'Permitted Sources'!M3445</f>
        <v>0</v>
      </c>
      <c r="K4195" s="203" t="str">
        <f t="shared" si="65"/>
        <v>Compressor Engines</v>
      </c>
    </row>
    <row r="4196" spans="1:11" s="203" customFormat="1" x14ac:dyDescent="0.2">
      <c r="A4196" s="202" t="str">
        <f>'Permitted Sources'!A3446</f>
        <v>WYDEQ Permitted Sources</v>
      </c>
      <c r="B4196" s="203" t="str">
        <f>'Permitted Sources'!B3446</f>
        <v>56</v>
      </c>
      <c r="C4196" s="202" t="str">
        <f>'Permitted Sources'!D3446</f>
        <v>5603302</v>
      </c>
      <c r="D4196" s="202" t="str">
        <f>'Permitted Sources'!E3446</f>
        <v>20200252</v>
      </c>
      <c r="E4196" s="203" t="str">
        <f>'Permitted Sources'!H3446</f>
        <v>Compressor Engines</v>
      </c>
      <c r="F4196" s="204">
        <f>'Permitted Sources'!I3446</f>
        <v>0</v>
      </c>
      <c r="G4196" s="204">
        <f>'Permitted Sources'!J3446</f>
        <v>0</v>
      </c>
      <c r="H4196" s="204">
        <f>'Permitted Sources'!K3446</f>
        <v>0</v>
      </c>
      <c r="I4196" s="204">
        <f>'Permitted Sources'!L3446</f>
        <v>0</v>
      </c>
      <c r="J4196" s="204">
        <f>'Permitted Sources'!M3446</f>
        <v>0</v>
      </c>
      <c r="K4196" s="203" t="str">
        <f t="shared" si="65"/>
        <v>Compressor Engines</v>
      </c>
    </row>
    <row r="4197" spans="1:11" s="203" customFormat="1" x14ac:dyDescent="0.2">
      <c r="A4197" s="202" t="str">
        <f>'Permitted Sources'!A3447</f>
        <v>WYDEQ Permitted Sources</v>
      </c>
      <c r="B4197" s="203" t="str">
        <f>'Permitted Sources'!B3447</f>
        <v>56</v>
      </c>
      <c r="C4197" s="202" t="str">
        <f>'Permitted Sources'!D3447</f>
        <v>5603302</v>
      </c>
      <c r="D4197" s="202" t="str">
        <f>'Permitted Sources'!E3447</f>
        <v>20200252</v>
      </c>
      <c r="E4197" s="203" t="str">
        <f>'Permitted Sources'!H3447</f>
        <v>Compressor Engines</v>
      </c>
      <c r="F4197" s="204">
        <f>'Permitted Sources'!I3447</f>
        <v>0</v>
      </c>
      <c r="G4197" s="204">
        <f>'Permitted Sources'!J3447</f>
        <v>0</v>
      </c>
      <c r="H4197" s="204">
        <f>'Permitted Sources'!K3447</f>
        <v>0</v>
      </c>
      <c r="I4197" s="204">
        <f>'Permitted Sources'!L3447</f>
        <v>0</v>
      </c>
      <c r="J4197" s="204">
        <f>'Permitted Sources'!M3447</f>
        <v>0</v>
      </c>
      <c r="K4197" s="203" t="str">
        <f t="shared" si="65"/>
        <v>Compressor Engines</v>
      </c>
    </row>
    <row r="4198" spans="1:11" s="203" customFormat="1" x14ac:dyDescent="0.2">
      <c r="A4198" s="202" t="str">
        <f>'Permitted Sources'!A3448</f>
        <v>WYDEQ Permitted Sources</v>
      </c>
      <c r="B4198" s="203" t="str">
        <f>'Permitted Sources'!B3448</f>
        <v>56</v>
      </c>
      <c r="C4198" s="202" t="str">
        <f>'Permitted Sources'!D3448</f>
        <v>5603302</v>
      </c>
      <c r="D4198" s="202" t="str">
        <f>'Permitted Sources'!E3448</f>
        <v>20200253</v>
      </c>
      <c r="E4198" s="203" t="str">
        <f>'Permitted Sources'!H3448</f>
        <v>Compressor Engines</v>
      </c>
      <c r="F4198" s="204">
        <f>'Permitted Sources'!I3448</f>
        <v>8.1</v>
      </c>
      <c r="G4198" s="204">
        <f>'Permitted Sources'!J3448</f>
        <v>4.0999999999999996</v>
      </c>
      <c r="H4198" s="204">
        <f>'Permitted Sources'!K3448</f>
        <v>13</v>
      </c>
      <c r="I4198" s="204">
        <f>'Permitted Sources'!L3448</f>
        <v>0</v>
      </c>
      <c r="J4198" s="204">
        <f>'Permitted Sources'!M3448</f>
        <v>0</v>
      </c>
      <c r="K4198" s="203" t="str">
        <f t="shared" si="65"/>
        <v>Compressor Engines</v>
      </c>
    </row>
    <row r="4199" spans="1:11" s="203" customFormat="1" x14ac:dyDescent="0.2">
      <c r="A4199" s="202" t="str">
        <f>'Permitted Sources'!A3449</f>
        <v>WYDEQ Permitted Sources</v>
      </c>
      <c r="B4199" s="203" t="str">
        <f>'Permitted Sources'!B3449</f>
        <v>56</v>
      </c>
      <c r="C4199" s="202" t="str">
        <f>'Permitted Sources'!D3449</f>
        <v>5603302</v>
      </c>
      <c r="D4199" s="202" t="str">
        <f>'Permitted Sources'!E3449</f>
        <v>20200253</v>
      </c>
      <c r="E4199" s="203" t="str">
        <f>'Permitted Sources'!H3449</f>
        <v>Compressor Engines</v>
      </c>
      <c r="F4199" s="204">
        <f>'Permitted Sources'!I3449</f>
        <v>8.1</v>
      </c>
      <c r="G4199" s="204">
        <f>'Permitted Sources'!J3449</f>
        <v>4.0999999999999996</v>
      </c>
      <c r="H4199" s="204">
        <f>'Permitted Sources'!K3449</f>
        <v>13</v>
      </c>
      <c r="I4199" s="204">
        <f>'Permitted Sources'!L3449</f>
        <v>0</v>
      </c>
      <c r="J4199" s="204">
        <f>'Permitted Sources'!M3449</f>
        <v>0</v>
      </c>
      <c r="K4199" s="203" t="str">
        <f t="shared" si="65"/>
        <v>Compressor Engines</v>
      </c>
    </row>
    <row r="4200" spans="1:11" s="203" customFormat="1" x14ac:dyDescent="0.2">
      <c r="A4200" s="202" t="str">
        <f>'Permitted Sources'!A3450</f>
        <v>WYDEQ Permitted Sources</v>
      </c>
      <c r="B4200" s="203" t="str">
        <f>'Permitted Sources'!B3450</f>
        <v>56</v>
      </c>
      <c r="C4200" s="202" t="str">
        <f>'Permitted Sources'!D3450</f>
        <v>5603302</v>
      </c>
      <c r="D4200" s="202" t="str">
        <f>'Permitted Sources'!E3450</f>
        <v>20200254</v>
      </c>
      <c r="E4200" s="203" t="str">
        <f>'Permitted Sources'!H3450</f>
        <v>Compressor Engines</v>
      </c>
      <c r="F4200" s="204">
        <f>'Permitted Sources'!I3450</f>
        <v>3.8620000000000001</v>
      </c>
      <c r="G4200" s="204">
        <f>'Permitted Sources'!J3450</f>
        <v>1.9330000000000001</v>
      </c>
      <c r="H4200" s="204">
        <f>'Permitted Sources'!K3450</f>
        <v>5.7949999999999999</v>
      </c>
      <c r="I4200" s="204">
        <f>'Permitted Sources'!L3450</f>
        <v>0</v>
      </c>
      <c r="J4200" s="204">
        <f>'Permitted Sources'!M3450</f>
        <v>0</v>
      </c>
      <c r="K4200" s="203" t="str">
        <f t="shared" si="65"/>
        <v>Compressor Engines</v>
      </c>
    </row>
    <row r="4201" spans="1:11" s="203" customFormat="1" x14ac:dyDescent="0.2">
      <c r="A4201" s="202" t="str">
        <f>'Permitted Sources'!A3451</f>
        <v>WYDEQ Permitted Sources</v>
      </c>
      <c r="B4201" s="203" t="str">
        <f>'Permitted Sources'!B3451</f>
        <v>56</v>
      </c>
      <c r="C4201" s="202" t="str">
        <f>'Permitted Sources'!D3451</f>
        <v>5603302</v>
      </c>
      <c r="D4201" s="202" t="str">
        <f>'Permitted Sources'!E3451</f>
        <v>20200254</v>
      </c>
      <c r="E4201" s="203" t="str">
        <f>'Permitted Sources'!H3451</f>
        <v>Compressor Engines</v>
      </c>
      <c r="F4201" s="204">
        <f>'Permitted Sources'!I3451</f>
        <v>3.8620000000000001</v>
      </c>
      <c r="G4201" s="204">
        <f>'Permitted Sources'!J3451</f>
        <v>1.9330000000000001</v>
      </c>
      <c r="H4201" s="204">
        <f>'Permitted Sources'!K3451</f>
        <v>5.7949999999999999</v>
      </c>
      <c r="I4201" s="204">
        <f>'Permitted Sources'!L3451</f>
        <v>0</v>
      </c>
      <c r="J4201" s="204">
        <f>'Permitted Sources'!M3451</f>
        <v>0</v>
      </c>
      <c r="K4201" s="203" t="str">
        <f t="shared" si="65"/>
        <v>Compressor Engines</v>
      </c>
    </row>
    <row r="4202" spans="1:11" s="203" customFormat="1" x14ac:dyDescent="0.2">
      <c r="A4202" s="202" t="str">
        <f>'Permitted Sources'!A3452</f>
        <v>WYDEQ Permitted Sources</v>
      </c>
      <c r="B4202" s="203" t="str">
        <f>'Permitted Sources'!B3452</f>
        <v>56</v>
      </c>
      <c r="C4202" s="202" t="str">
        <f>'Permitted Sources'!D3452</f>
        <v>5603302</v>
      </c>
      <c r="D4202" s="202" t="str">
        <f>'Permitted Sources'!E3452</f>
        <v>20200254</v>
      </c>
      <c r="E4202" s="203" t="str">
        <f>'Permitted Sources'!H3452</f>
        <v>Compressor Engines</v>
      </c>
      <c r="F4202" s="204">
        <f>'Permitted Sources'!I3452</f>
        <v>3.8620000000000001</v>
      </c>
      <c r="G4202" s="204">
        <f>'Permitted Sources'!J3452</f>
        <v>1.9330000000000001</v>
      </c>
      <c r="H4202" s="204">
        <f>'Permitted Sources'!K3452</f>
        <v>5.7949999999999999</v>
      </c>
      <c r="I4202" s="204">
        <f>'Permitted Sources'!L3452</f>
        <v>0</v>
      </c>
      <c r="J4202" s="204">
        <f>'Permitted Sources'!M3452</f>
        <v>0</v>
      </c>
      <c r="K4202" s="203" t="str">
        <f t="shared" si="65"/>
        <v>Compressor Engines</v>
      </c>
    </row>
    <row r="4203" spans="1:11" s="203" customFormat="1" x14ac:dyDescent="0.2">
      <c r="A4203" s="202" t="str">
        <f>'Permitted Sources'!A3453</f>
        <v>WYDEQ Permitted Sources</v>
      </c>
      <c r="B4203" s="203" t="str">
        <f>'Permitted Sources'!B3453</f>
        <v>56</v>
      </c>
      <c r="C4203" s="202" t="str">
        <f>'Permitted Sources'!D3453</f>
        <v>5603302</v>
      </c>
      <c r="D4203" s="202" t="str">
        <f>'Permitted Sources'!E3453</f>
        <v>20200254</v>
      </c>
      <c r="E4203" s="203" t="str">
        <f>'Permitted Sources'!H3453</f>
        <v>Compressor Engines</v>
      </c>
      <c r="F4203" s="204">
        <f>'Permitted Sources'!I3453</f>
        <v>3.8620000000000001</v>
      </c>
      <c r="G4203" s="204">
        <f>'Permitted Sources'!J3453</f>
        <v>1.9330000000000001</v>
      </c>
      <c r="H4203" s="204">
        <f>'Permitted Sources'!K3453</f>
        <v>5.7949999999999999</v>
      </c>
      <c r="I4203" s="204">
        <f>'Permitted Sources'!L3453</f>
        <v>0</v>
      </c>
      <c r="J4203" s="204">
        <f>'Permitted Sources'!M3453</f>
        <v>0</v>
      </c>
      <c r="K4203" s="203" t="str">
        <f t="shared" si="65"/>
        <v>Compressor Engines</v>
      </c>
    </row>
    <row r="4204" spans="1:11" s="203" customFormat="1" x14ac:dyDescent="0.2">
      <c r="A4204" s="202" t="str">
        <f>'Permitted Sources'!A3454</f>
        <v>WYDEQ Permitted Sources</v>
      </c>
      <c r="B4204" s="203" t="str">
        <f>'Permitted Sources'!B3454</f>
        <v>56</v>
      </c>
      <c r="C4204" s="202" t="str">
        <f>'Permitted Sources'!D3454</f>
        <v>5603302</v>
      </c>
      <c r="D4204" s="202" t="str">
        <f>'Permitted Sources'!E3454</f>
        <v>20200254</v>
      </c>
      <c r="E4204" s="203" t="str">
        <f>'Permitted Sources'!H3454</f>
        <v>Compressor Engines</v>
      </c>
      <c r="F4204" s="204">
        <f>'Permitted Sources'!I3454</f>
        <v>3.8620000000000001</v>
      </c>
      <c r="G4204" s="204">
        <f>'Permitted Sources'!J3454</f>
        <v>1.9330000000000001</v>
      </c>
      <c r="H4204" s="204">
        <f>'Permitted Sources'!K3454</f>
        <v>5.7949999999999999</v>
      </c>
      <c r="I4204" s="204">
        <f>'Permitted Sources'!L3454</f>
        <v>0</v>
      </c>
      <c r="J4204" s="204">
        <f>'Permitted Sources'!M3454</f>
        <v>0</v>
      </c>
      <c r="K4204" s="203" t="str">
        <f t="shared" si="65"/>
        <v>Compressor Engines</v>
      </c>
    </row>
    <row r="4205" spans="1:11" s="203" customFormat="1" x14ac:dyDescent="0.2">
      <c r="A4205" s="202" t="str">
        <f>'Permitted Sources'!A3455</f>
        <v>WYDEQ Permitted Sources</v>
      </c>
      <c r="B4205" s="203" t="str">
        <f>'Permitted Sources'!B3455</f>
        <v>56</v>
      </c>
      <c r="C4205" s="202" t="str">
        <f>'Permitted Sources'!D3455</f>
        <v>5603302</v>
      </c>
      <c r="D4205" s="202" t="str">
        <f>'Permitted Sources'!E3455</f>
        <v>20200254</v>
      </c>
      <c r="E4205" s="203" t="str">
        <f>'Permitted Sources'!H3455</f>
        <v>Compressor Engines</v>
      </c>
      <c r="F4205" s="204">
        <f>'Permitted Sources'!I3455</f>
        <v>3.8620000000000001</v>
      </c>
      <c r="G4205" s="204">
        <f>'Permitted Sources'!J3455</f>
        <v>1.9330000000000001</v>
      </c>
      <c r="H4205" s="204">
        <f>'Permitted Sources'!K3455</f>
        <v>5.7949999999999999</v>
      </c>
      <c r="I4205" s="204">
        <f>'Permitted Sources'!L3455</f>
        <v>0</v>
      </c>
      <c r="J4205" s="204">
        <f>'Permitted Sources'!M3455</f>
        <v>0</v>
      </c>
      <c r="K4205" s="203" t="str">
        <f t="shared" si="65"/>
        <v>Compressor Engines</v>
      </c>
    </row>
    <row r="4206" spans="1:11" s="203" customFormat="1" x14ac:dyDescent="0.2">
      <c r="A4206" s="202" t="str">
        <f>'Permitted Sources'!A3456</f>
        <v>WYDEQ Permitted Sources</v>
      </c>
      <c r="B4206" s="203" t="str">
        <f>'Permitted Sources'!B3456</f>
        <v>56</v>
      </c>
      <c r="C4206" s="202" t="str">
        <f>'Permitted Sources'!D3456</f>
        <v>5603302</v>
      </c>
      <c r="D4206" s="202" t="str">
        <f>'Permitted Sources'!E3456</f>
        <v>20200254</v>
      </c>
      <c r="E4206" s="203" t="str">
        <f>'Permitted Sources'!H3456</f>
        <v>Compressor Engines</v>
      </c>
      <c r="F4206" s="204">
        <f>'Permitted Sources'!I3456</f>
        <v>3.8620000000000001</v>
      </c>
      <c r="G4206" s="204">
        <f>'Permitted Sources'!J3456</f>
        <v>1.9330000000000001</v>
      </c>
      <c r="H4206" s="204">
        <f>'Permitted Sources'!K3456</f>
        <v>5.7949999999999999</v>
      </c>
      <c r="I4206" s="204">
        <f>'Permitted Sources'!L3456</f>
        <v>0</v>
      </c>
      <c r="J4206" s="204">
        <f>'Permitted Sources'!M3456</f>
        <v>0</v>
      </c>
      <c r="K4206" s="203" t="str">
        <f t="shared" si="65"/>
        <v>Compressor Engines</v>
      </c>
    </row>
    <row r="4207" spans="1:11" s="203" customFormat="1" x14ac:dyDescent="0.2">
      <c r="A4207" s="202" t="str">
        <f>'Permitted Sources'!A3457</f>
        <v>WYDEQ Permitted Sources</v>
      </c>
      <c r="B4207" s="203" t="str">
        <f>'Permitted Sources'!B3457</f>
        <v>56</v>
      </c>
      <c r="C4207" s="202" t="str">
        <f>'Permitted Sources'!D3457</f>
        <v>5603302</v>
      </c>
      <c r="D4207" s="202" t="str">
        <f>'Permitted Sources'!E3457</f>
        <v>20200254</v>
      </c>
      <c r="E4207" s="203" t="str">
        <f>'Permitted Sources'!H3457</f>
        <v>Compressor Engines</v>
      </c>
      <c r="F4207" s="204">
        <f>'Permitted Sources'!I3457</f>
        <v>3.8620000000000001</v>
      </c>
      <c r="G4207" s="204">
        <f>'Permitted Sources'!J3457</f>
        <v>1.9330000000000001</v>
      </c>
      <c r="H4207" s="204">
        <f>'Permitted Sources'!K3457</f>
        <v>5.7949999999999999</v>
      </c>
      <c r="I4207" s="204">
        <f>'Permitted Sources'!L3457</f>
        <v>0</v>
      </c>
      <c r="J4207" s="204">
        <f>'Permitted Sources'!M3457</f>
        <v>0</v>
      </c>
      <c r="K4207" s="203" t="str">
        <f t="shared" si="65"/>
        <v>Compressor Engines</v>
      </c>
    </row>
    <row r="4208" spans="1:11" s="203" customFormat="1" x14ac:dyDescent="0.2">
      <c r="A4208" s="202" t="str">
        <f>'Permitted Sources'!A3458</f>
        <v>WYDEQ Permitted Sources</v>
      </c>
      <c r="B4208" s="203" t="str">
        <f>'Permitted Sources'!B3458</f>
        <v>56</v>
      </c>
      <c r="C4208" s="202" t="str">
        <f>'Permitted Sources'!D3458</f>
        <v>5603302</v>
      </c>
      <c r="D4208" s="202" t="str">
        <f>'Permitted Sources'!E3458</f>
        <v>20200254</v>
      </c>
      <c r="E4208" s="203" t="str">
        <f>'Permitted Sources'!H3458</f>
        <v>Compressor Engines</v>
      </c>
      <c r="F4208" s="204">
        <f>'Permitted Sources'!I3458</f>
        <v>3.8620000000000001</v>
      </c>
      <c r="G4208" s="204">
        <f>'Permitted Sources'!J3458</f>
        <v>1.9330000000000001</v>
      </c>
      <c r="H4208" s="204">
        <f>'Permitted Sources'!K3458</f>
        <v>5.7949999999999999</v>
      </c>
      <c r="I4208" s="204">
        <f>'Permitted Sources'!L3458</f>
        <v>0</v>
      </c>
      <c r="J4208" s="204">
        <f>'Permitted Sources'!M3458</f>
        <v>0</v>
      </c>
      <c r="K4208" s="203" t="str">
        <f t="shared" si="65"/>
        <v>Compressor Engines</v>
      </c>
    </row>
    <row r="4209" spans="1:11" s="203" customFormat="1" x14ac:dyDescent="0.2">
      <c r="A4209" s="202" t="str">
        <f>'Permitted Sources'!A3459</f>
        <v>WYDEQ Permitted Sources</v>
      </c>
      <c r="B4209" s="203" t="str">
        <f>'Permitted Sources'!B3459</f>
        <v>56</v>
      </c>
      <c r="C4209" s="202" t="str">
        <f>'Permitted Sources'!D3459</f>
        <v>5603302</v>
      </c>
      <c r="D4209" s="202" t="str">
        <f>'Permitted Sources'!E3459</f>
        <v>20200254</v>
      </c>
      <c r="E4209" s="203" t="str">
        <f>'Permitted Sources'!H3459</f>
        <v>Compressor Engines</v>
      </c>
      <c r="F4209" s="204">
        <f>'Permitted Sources'!I3459</f>
        <v>3.8620000000000001</v>
      </c>
      <c r="G4209" s="204">
        <f>'Permitted Sources'!J3459</f>
        <v>1.9330000000000001</v>
      </c>
      <c r="H4209" s="204">
        <f>'Permitted Sources'!K3459</f>
        <v>5.7949999999999999</v>
      </c>
      <c r="I4209" s="204">
        <f>'Permitted Sources'!L3459</f>
        <v>0</v>
      </c>
      <c r="J4209" s="204">
        <f>'Permitted Sources'!M3459</f>
        <v>0</v>
      </c>
      <c r="K4209" s="203" t="str">
        <f t="shared" si="65"/>
        <v>Compressor Engines</v>
      </c>
    </row>
    <row r="4210" spans="1:11" s="203" customFormat="1" x14ac:dyDescent="0.2">
      <c r="A4210" s="202" t="str">
        <f>'Permitted Sources'!A3460</f>
        <v>WYDEQ Permitted Sources</v>
      </c>
      <c r="B4210" s="203" t="str">
        <f>'Permitted Sources'!B3460</f>
        <v>56</v>
      </c>
      <c r="C4210" s="202" t="str">
        <f>'Permitted Sources'!D3460</f>
        <v>5603302</v>
      </c>
      <c r="D4210" s="202" t="str">
        <f>'Permitted Sources'!E3460</f>
        <v>20200254</v>
      </c>
      <c r="E4210" s="203" t="str">
        <f>'Permitted Sources'!H3460</f>
        <v>Compressor Engines</v>
      </c>
      <c r="F4210" s="204">
        <f>'Permitted Sources'!I3460</f>
        <v>11.731999999999999</v>
      </c>
      <c r="G4210" s="204">
        <f>'Permitted Sources'!J3460</f>
        <v>2.92</v>
      </c>
      <c r="H4210" s="204">
        <f>'Permitted Sources'!K3460</f>
        <v>5.875</v>
      </c>
      <c r="I4210" s="204">
        <f>'Permitted Sources'!L3460</f>
        <v>0</v>
      </c>
      <c r="J4210" s="204">
        <f>'Permitted Sources'!M3460</f>
        <v>0</v>
      </c>
      <c r="K4210" s="203" t="str">
        <f t="shared" si="65"/>
        <v>Compressor Engines</v>
      </c>
    </row>
    <row r="4211" spans="1:11" s="203" customFormat="1" x14ac:dyDescent="0.2">
      <c r="A4211" s="202" t="str">
        <f>'Permitted Sources'!A3461</f>
        <v>WYDEQ Permitted Sources</v>
      </c>
      <c r="B4211" s="203" t="str">
        <f>'Permitted Sources'!B3461</f>
        <v>56</v>
      </c>
      <c r="C4211" s="202" t="str">
        <f>'Permitted Sources'!D3461</f>
        <v>5603302</v>
      </c>
      <c r="D4211" s="202" t="str">
        <f>'Permitted Sources'!E3461</f>
        <v>20200254</v>
      </c>
      <c r="E4211" s="203" t="str">
        <f>'Permitted Sources'!H3461</f>
        <v>Compressor Engines</v>
      </c>
      <c r="F4211" s="204">
        <f>'Permitted Sources'!I3461</f>
        <v>11.731999999999999</v>
      </c>
      <c r="G4211" s="204">
        <f>'Permitted Sources'!J3461</f>
        <v>2.92</v>
      </c>
      <c r="H4211" s="204">
        <f>'Permitted Sources'!K3461</f>
        <v>5.875</v>
      </c>
      <c r="I4211" s="204">
        <f>'Permitted Sources'!L3461</f>
        <v>0</v>
      </c>
      <c r="J4211" s="204">
        <f>'Permitted Sources'!M3461</f>
        <v>0</v>
      </c>
      <c r="K4211" s="203" t="str">
        <f t="shared" si="65"/>
        <v>Compressor Engines</v>
      </c>
    </row>
    <row r="4212" spans="1:11" s="203" customFormat="1" x14ac:dyDescent="0.2">
      <c r="A4212" s="202" t="str">
        <f>'Permitted Sources'!A3462</f>
        <v>WYDEQ Permitted Sources</v>
      </c>
      <c r="B4212" s="203" t="str">
        <f>'Permitted Sources'!B3462</f>
        <v>56</v>
      </c>
      <c r="C4212" s="202" t="str">
        <f>'Permitted Sources'!D3462</f>
        <v>5603302</v>
      </c>
      <c r="D4212" s="202" t="str">
        <f>'Permitted Sources'!E3462</f>
        <v>20200254</v>
      </c>
      <c r="E4212" s="203" t="str">
        <f>'Permitted Sources'!H3462</f>
        <v>Compressor Engines</v>
      </c>
      <c r="F4212" s="204">
        <f>'Permitted Sources'!I3462</f>
        <v>5.117</v>
      </c>
      <c r="G4212" s="204">
        <f>'Permitted Sources'!J3462</f>
        <v>1.286</v>
      </c>
      <c r="H4212" s="204">
        <f>'Permitted Sources'!K3462</f>
        <v>2.5720000000000001</v>
      </c>
      <c r="I4212" s="204">
        <f>'Permitted Sources'!L3462</f>
        <v>0</v>
      </c>
      <c r="J4212" s="204">
        <f>'Permitted Sources'!M3462</f>
        <v>0</v>
      </c>
      <c r="K4212" s="203" t="str">
        <f t="shared" si="65"/>
        <v>Compressor Engines</v>
      </c>
    </row>
    <row r="4213" spans="1:11" s="203" customFormat="1" x14ac:dyDescent="0.2">
      <c r="A4213" s="202" t="str">
        <f>'Permitted Sources'!A3463</f>
        <v>WYDEQ Permitted Sources</v>
      </c>
      <c r="B4213" s="203" t="str">
        <f>'Permitted Sources'!B3463</f>
        <v>56</v>
      </c>
      <c r="C4213" s="202" t="str">
        <f>'Permitted Sources'!D3463</f>
        <v>5603302</v>
      </c>
      <c r="D4213" s="202" t="str">
        <f>'Permitted Sources'!E3463</f>
        <v>20200254</v>
      </c>
      <c r="E4213" s="203" t="str">
        <f>'Permitted Sources'!H3463</f>
        <v>Compressor Engines</v>
      </c>
      <c r="F4213" s="204">
        <f>'Permitted Sources'!I3463</f>
        <v>5.117</v>
      </c>
      <c r="G4213" s="204">
        <f>'Permitted Sources'!J3463</f>
        <v>1.286</v>
      </c>
      <c r="H4213" s="204">
        <f>'Permitted Sources'!K3463</f>
        <v>2.5720000000000001</v>
      </c>
      <c r="I4213" s="204">
        <f>'Permitted Sources'!L3463</f>
        <v>0</v>
      </c>
      <c r="J4213" s="204">
        <f>'Permitted Sources'!M3463</f>
        <v>0</v>
      </c>
      <c r="K4213" s="203" t="str">
        <f t="shared" si="65"/>
        <v>Compressor Engines</v>
      </c>
    </row>
    <row r="4214" spans="1:11" s="203" customFormat="1" x14ac:dyDescent="0.2">
      <c r="A4214" s="202" t="str">
        <f>'Permitted Sources'!A3464</f>
        <v>WYDEQ Permitted Sources</v>
      </c>
      <c r="B4214" s="203" t="str">
        <f>'Permitted Sources'!B3464</f>
        <v>56</v>
      </c>
      <c r="C4214" s="202" t="str">
        <f>'Permitted Sources'!D3464</f>
        <v>5603302</v>
      </c>
      <c r="D4214" s="202" t="str">
        <f>'Permitted Sources'!E3464</f>
        <v>20200254</v>
      </c>
      <c r="E4214" s="203" t="str">
        <f>'Permitted Sources'!H3464</f>
        <v>Compressor Engines</v>
      </c>
      <c r="F4214" s="204">
        <f>'Permitted Sources'!I3464</f>
        <v>5.117</v>
      </c>
      <c r="G4214" s="204">
        <f>'Permitted Sources'!J3464</f>
        <v>1.286</v>
      </c>
      <c r="H4214" s="204">
        <f>'Permitted Sources'!K3464</f>
        <v>2.5720000000000001</v>
      </c>
      <c r="I4214" s="204">
        <f>'Permitted Sources'!L3464</f>
        <v>0</v>
      </c>
      <c r="J4214" s="204">
        <f>'Permitted Sources'!M3464</f>
        <v>0</v>
      </c>
      <c r="K4214" s="203" t="str">
        <f t="shared" si="65"/>
        <v>Compressor Engines</v>
      </c>
    </row>
    <row r="4215" spans="1:11" s="203" customFormat="1" x14ac:dyDescent="0.2">
      <c r="A4215" s="202" t="str">
        <f>'Permitted Sources'!A3465</f>
        <v>WYDEQ Permitted Sources</v>
      </c>
      <c r="B4215" s="203" t="str">
        <f>'Permitted Sources'!B3465</f>
        <v>56</v>
      </c>
      <c r="C4215" s="202" t="str">
        <f>'Permitted Sources'!D3465</f>
        <v>5603302</v>
      </c>
      <c r="D4215" s="202" t="str">
        <f>'Permitted Sources'!E3465</f>
        <v>20200254</v>
      </c>
      <c r="E4215" s="203" t="str">
        <f>'Permitted Sources'!H3465</f>
        <v>Compressor Engines</v>
      </c>
      <c r="F4215" s="204">
        <f>'Permitted Sources'!I3465</f>
        <v>5.117</v>
      </c>
      <c r="G4215" s="204">
        <f>'Permitted Sources'!J3465</f>
        <v>1.286</v>
      </c>
      <c r="H4215" s="204">
        <f>'Permitted Sources'!K3465</f>
        <v>2.5720000000000001</v>
      </c>
      <c r="I4215" s="204">
        <f>'Permitted Sources'!L3465</f>
        <v>0</v>
      </c>
      <c r="J4215" s="204">
        <f>'Permitted Sources'!M3465</f>
        <v>0</v>
      </c>
      <c r="K4215" s="203" t="str">
        <f t="shared" si="65"/>
        <v>Compressor Engines</v>
      </c>
    </row>
    <row r="4216" spans="1:11" s="203" customFormat="1" x14ac:dyDescent="0.2">
      <c r="A4216" s="202" t="str">
        <f>'Permitted Sources'!A3466</f>
        <v>WYDEQ Permitted Sources</v>
      </c>
      <c r="B4216" s="203" t="str">
        <f>'Permitted Sources'!B3466</f>
        <v>56</v>
      </c>
      <c r="C4216" s="202" t="str">
        <f>'Permitted Sources'!D3466</f>
        <v>5603302</v>
      </c>
      <c r="D4216" s="202" t="str">
        <f>'Permitted Sources'!E3466</f>
        <v>20200254</v>
      </c>
      <c r="E4216" s="203" t="str">
        <f>'Permitted Sources'!H3466</f>
        <v>Compressor Engines</v>
      </c>
      <c r="F4216" s="204">
        <f>'Permitted Sources'!I3466</f>
        <v>5.0999999999999996</v>
      </c>
      <c r="G4216" s="204">
        <f>'Permitted Sources'!J3466</f>
        <v>1.3</v>
      </c>
      <c r="H4216" s="204">
        <f>'Permitted Sources'!K3466</f>
        <v>2.6</v>
      </c>
      <c r="I4216" s="204">
        <f>'Permitted Sources'!L3466</f>
        <v>0</v>
      </c>
      <c r="J4216" s="204">
        <f>'Permitted Sources'!M3466</f>
        <v>0</v>
      </c>
      <c r="K4216" s="203" t="str">
        <f t="shared" si="65"/>
        <v>Compressor Engines</v>
      </c>
    </row>
    <row r="4217" spans="1:11" s="203" customFormat="1" x14ac:dyDescent="0.2">
      <c r="A4217" s="202" t="str">
        <f>'Permitted Sources'!A3467</f>
        <v>WYDEQ Permitted Sources</v>
      </c>
      <c r="B4217" s="203" t="str">
        <f>'Permitted Sources'!B3467</f>
        <v>56</v>
      </c>
      <c r="C4217" s="202" t="str">
        <f>'Permitted Sources'!D3467</f>
        <v>5603302</v>
      </c>
      <c r="D4217" s="202" t="str">
        <f>'Permitted Sources'!E3467</f>
        <v>20200254</v>
      </c>
      <c r="E4217" s="203" t="str">
        <f>'Permitted Sources'!H3467</f>
        <v>Compressor Engines</v>
      </c>
      <c r="F4217" s="204">
        <f>'Permitted Sources'!I3467</f>
        <v>5.0999999999999996</v>
      </c>
      <c r="G4217" s="204">
        <f>'Permitted Sources'!J3467</f>
        <v>1.3</v>
      </c>
      <c r="H4217" s="204">
        <f>'Permitted Sources'!K3467</f>
        <v>2.6</v>
      </c>
      <c r="I4217" s="204">
        <f>'Permitted Sources'!L3467</f>
        <v>0</v>
      </c>
      <c r="J4217" s="204">
        <f>'Permitted Sources'!M3467</f>
        <v>0</v>
      </c>
      <c r="K4217" s="203" t="str">
        <f t="shared" si="65"/>
        <v>Compressor Engines</v>
      </c>
    </row>
    <row r="4218" spans="1:11" s="203" customFormat="1" x14ac:dyDescent="0.2">
      <c r="A4218" s="202" t="str">
        <f>'Permitted Sources'!A3468</f>
        <v>WYDEQ Permitted Sources</v>
      </c>
      <c r="B4218" s="203" t="str">
        <f>'Permitted Sources'!B3468</f>
        <v>56</v>
      </c>
      <c r="C4218" s="202" t="str">
        <f>'Permitted Sources'!D3468</f>
        <v>5603302</v>
      </c>
      <c r="D4218" s="202" t="str">
        <f>'Permitted Sources'!E3468</f>
        <v>20200254</v>
      </c>
      <c r="E4218" s="203" t="str">
        <f>'Permitted Sources'!H3468</f>
        <v>Compressor Engines</v>
      </c>
      <c r="F4218" s="204">
        <f>'Permitted Sources'!I3468</f>
        <v>5.0999999999999996</v>
      </c>
      <c r="G4218" s="204">
        <f>'Permitted Sources'!J3468</f>
        <v>1.3</v>
      </c>
      <c r="H4218" s="204">
        <f>'Permitted Sources'!K3468</f>
        <v>2.6</v>
      </c>
      <c r="I4218" s="204">
        <f>'Permitted Sources'!L3468</f>
        <v>0</v>
      </c>
      <c r="J4218" s="204">
        <f>'Permitted Sources'!M3468</f>
        <v>0</v>
      </c>
      <c r="K4218" s="203" t="str">
        <f t="shared" si="65"/>
        <v>Compressor Engines</v>
      </c>
    </row>
    <row r="4219" spans="1:11" s="203" customFormat="1" x14ac:dyDescent="0.2">
      <c r="A4219" s="202" t="str">
        <f>'Permitted Sources'!A3469</f>
        <v>WYDEQ Permitted Sources</v>
      </c>
      <c r="B4219" s="203" t="str">
        <f>'Permitted Sources'!B3469</f>
        <v>56</v>
      </c>
      <c r="C4219" s="202" t="str">
        <f>'Permitted Sources'!D3469</f>
        <v>5603302</v>
      </c>
      <c r="D4219" s="202" t="str">
        <f>'Permitted Sources'!E3469</f>
        <v>20200254</v>
      </c>
      <c r="E4219" s="203" t="str">
        <f>'Permitted Sources'!H3469</f>
        <v>Compressor Engines</v>
      </c>
      <c r="F4219" s="204">
        <f>'Permitted Sources'!I3469</f>
        <v>19.399999999999999</v>
      </c>
      <c r="G4219" s="204">
        <f>'Permitted Sources'!J3469</f>
        <v>12.9</v>
      </c>
      <c r="H4219" s="204">
        <f>'Permitted Sources'!K3469</f>
        <v>6.5</v>
      </c>
      <c r="I4219" s="204">
        <f>'Permitted Sources'!L3469</f>
        <v>0</v>
      </c>
      <c r="J4219" s="204">
        <f>'Permitted Sources'!M3469</f>
        <v>0</v>
      </c>
      <c r="K4219" s="203" t="str">
        <f t="shared" si="65"/>
        <v>Compressor Engines</v>
      </c>
    </row>
    <row r="4220" spans="1:11" s="203" customFormat="1" x14ac:dyDescent="0.2">
      <c r="A4220" s="202" t="str">
        <f>'Permitted Sources'!A3470</f>
        <v>WYDEQ Permitted Sources</v>
      </c>
      <c r="B4220" s="203" t="str">
        <f>'Permitted Sources'!B3470</f>
        <v>56</v>
      </c>
      <c r="C4220" s="202" t="str">
        <f>'Permitted Sources'!D3470</f>
        <v>5603302</v>
      </c>
      <c r="D4220" s="202" t="str">
        <f>'Permitted Sources'!E3470</f>
        <v>20200254</v>
      </c>
      <c r="E4220" s="203" t="str">
        <f>'Permitted Sources'!H3470</f>
        <v>Compressor Engines</v>
      </c>
      <c r="F4220" s="204">
        <f>'Permitted Sources'!I3470</f>
        <v>19.399999999999999</v>
      </c>
      <c r="G4220" s="204">
        <f>'Permitted Sources'!J3470</f>
        <v>12.9</v>
      </c>
      <c r="H4220" s="204">
        <f>'Permitted Sources'!K3470</f>
        <v>6.5</v>
      </c>
      <c r="I4220" s="204">
        <f>'Permitted Sources'!L3470</f>
        <v>0</v>
      </c>
      <c r="J4220" s="204">
        <f>'Permitted Sources'!M3470</f>
        <v>0</v>
      </c>
      <c r="K4220" s="203" t="str">
        <f t="shared" si="65"/>
        <v>Compressor Engines</v>
      </c>
    </row>
    <row r="4221" spans="1:11" s="203" customFormat="1" x14ac:dyDescent="0.2">
      <c r="A4221" s="202" t="str">
        <f>'Permitted Sources'!A3471</f>
        <v>WYDEQ Permitted Sources</v>
      </c>
      <c r="B4221" s="203" t="str">
        <f>'Permitted Sources'!B3471</f>
        <v>56</v>
      </c>
      <c r="C4221" s="202" t="str">
        <f>'Permitted Sources'!D3471</f>
        <v>5603302</v>
      </c>
      <c r="D4221" s="202" t="str">
        <f>'Permitted Sources'!E3471</f>
        <v>20200254</v>
      </c>
      <c r="E4221" s="203" t="str">
        <f>'Permitted Sources'!H3471</f>
        <v>Compressor Engines</v>
      </c>
      <c r="F4221" s="204">
        <f>'Permitted Sources'!I3471</f>
        <v>19.399999999999999</v>
      </c>
      <c r="G4221" s="204">
        <f>'Permitted Sources'!J3471</f>
        <v>12.9</v>
      </c>
      <c r="H4221" s="204">
        <f>'Permitted Sources'!K3471</f>
        <v>6.5</v>
      </c>
      <c r="I4221" s="204">
        <f>'Permitted Sources'!L3471</f>
        <v>0</v>
      </c>
      <c r="J4221" s="204">
        <f>'Permitted Sources'!M3471</f>
        <v>0</v>
      </c>
      <c r="K4221" s="203" t="str">
        <f t="shared" si="65"/>
        <v>Compressor Engines</v>
      </c>
    </row>
    <row r="4222" spans="1:11" s="203" customFormat="1" x14ac:dyDescent="0.2">
      <c r="A4222" s="202" t="str">
        <f>'Permitted Sources'!A3472</f>
        <v>WYDEQ Permitted Sources</v>
      </c>
      <c r="B4222" s="203" t="str">
        <f>'Permitted Sources'!B3472</f>
        <v>56</v>
      </c>
      <c r="C4222" s="202" t="str">
        <f>'Permitted Sources'!D3472</f>
        <v>5603302</v>
      </c>
      <c r="D4222" s="202" t="str">
        <f>'Permitted Sources'!E3472</f>
        <v>20200254</v>
      </c>
      <c r="E4222" s="203" t="str">
        <f>'Permitted Sources'!H3472</f>
        <v>Compressor Engines</v>
      </c>
      <c r="F4222" s="204">
        <f>'Permitted Sources'!I3472</f>
        <v>19.399999999999999</v>
      </c>
      <c r="G4222" s="204">
        <f>'Permitted Sources'!J3472</f>
        <v>12.9</v>
      </c>
      <c r="H4222" s="204">
        <f>'Permitted Sources'!K3472</f>
        <v>6.5</v>
      </c>
      <c r="I4222" s="204">
        <f>'Permitted Sources'!L3472</f>
        <v>0</v>
      </c>
      <c r="J4222" s="204">
        <f>'Permitted Sources'!M3472</f>
        <v>0</v>
      </c>
      <c r="K4222" s="203" t="str">
        <f t="shared" si="65"/>
        <v>Compressor Engines</v>
      </c>
    </row>
    <row r="4223" spans="1:11" s="203" customFormat="1" x14ac:dyDescent="0.2">
      <c r="A4223" s="202" t="str">
        <f>'Permitted Sources'!A3473</f>
        <v>WYDEQ Permitted Sources</v>
      </c>
      <c r="B4223" s="203" t="str">
        <f>'Permitted Sources'!B3473</f>
        <v>56</v>
      </c>
      <c r="C4223" s="202" t="str">
        <f>'Permitted Sources'!D3473</f>
        <v>5603302</v>
      </c>
      <c r="D4223" s="202" t="str">
        <f>'Permitted Sources'!E3473</f>
        <v>40400402</v>
      </c>
      <c r="E4223" s="203" t="str">
        <f>'Permitted Sources'!H3473</f>
        <v>Permitted Tank Losses</v>
      </c>
      <c r="F4223" s="204">
        <f>'Permitted Sources'!I3473</f>
        <v>0</v>
      </c>
      <c r="G4223" s="204">
        <f>'Permitted Sources'!J3473</f>
        <v>9.1</v>
      </c>
      <c r="H4223" s="204">
        <f>'Permitted Sources'!K3473</f>
        <v>0</v>
      </c>
      <c r="I4223" s="204">
        <f>'Permitted Sources'!L3473</f>
        <v>0</v>
      </c>
      <c r="J4223" s="204">
        <f>'Permitted Sources'!M3473</f>
        <v>0</v>
      </c>
      <c r="K4223" s="203" t="str">
        <f t="shared" si="65"/>
        <v xml:space="preserve">Condensate tank </v>
      </c>
    </row>
    <row r="4224" spans="1:11" s="203" customFormat="1" x14ac:dyDescent="0.2">
      <c r="A4224" s="202" t="str">
        <f>'Permitted Sources'!A3474</f>
        <v>WYDEQ Permitted Sources</v>
      </c>
      <c r="B4224" s="203" t="str">
        <f>'Permitted Sources'!B3474</f>
        <v>56</v>
      </c>
      <c r="C4224" s="202" t="str">
        <f>'Permitted Sources'!D3474</f>
        <v>5603302</v>
      </c>
      <c r="D4224" s="202" t="str">
        <f>'Permitted Sources'!E3474</f>
        <v>40400402</v>
      </c>
      <c r="E4224" s="203" t="str">
        <f>'Permitted Sources'!H3474</f>
        <v>Permitted Tank Losses</v>
      </c>
      <c r="F4224" s="204">
        <f>'Permitted Sources'!I3474</f>
        <v>0</v>
      </c>
      <c r="G4224" s="204">
        <f>'Permitted Sources'!J3474</f>
        <v>8.4</v>
      </c>
      <c r="H4224" s="204">
        <f>'Permitted Sources'!K3474</f>
        <v>0</v>
      </c>
      <c r="I4224" s="204">
        <f>'Permitted Sources'!L3474</f>
        <v>0</v>
      </c>
      <c r="J4224" s="204">
        <f>'Permitted Sources'!M3474</f>
        <v>0</v>
      </c>
      <c r="K4224" s="203" t="str">
        <f t="shared" si="65"/>
        <v xml:space="preserve">Condensate tank </v>
      </c>
    </row>
    <row r="4225" spans="1:11" s="203" customFormat="1" x14ac:dyDescent="0.2">
      <c r="A4225" s="202" t="str">
        <f>'Permitted Sources'!A3475</f>
        <v>WYDEQ Permitted Sources</v>
      </c>
      <c r="B4225" s="203" t="str">
        <f>'Permitted Sources'!B3475</f>
        <v>56</v>
      </c>
      <c r="C4225" s="202" t="str">
        <f>'Permitted Sources'!D3475</f>
        <v>5603302</v>
      </c>
      <c r="D4225" s="202" t="str">
        <f>'Permitted Sources'!E3475</f>
        <v>40400316</v>
      </c>
      <c r="E4225" s="203" t="str">
        <f>'Permitted Sources'!H3475</f>
        <v>Permitted Tank Losses</v>
      </c>
      <c r="F4225" s="204">
        <f>'Permitted Sources'!I3475</f>
        <v>0</v>
      </c>
      <c r="G4225" s="204">
        <f>'Permitted Sources'!J3475</f>
        <v>0.4</v>
      </c>
      <c r="H4225" s="204">
        <f>'Permitted Sources'!K3475</f>
        <v>0</v>
      </c>
      <c r="I4225" s="204">
        <f>'Permitted Sources'!L3475</f>
        <v>0</v>
      </c>
      <c r="J4225" s="204">
        <f>'Permitted Sources'!M3475</f>
        <v>0</v>
      </c>
      <c r="K4225" s="203" t="str">
        <f t="shared" si="65"/>
        <v xml:space="preserve">Condensate tank </v>
      </c>
    </row>
    <row r="4226" spans="1:11" s="203" customFormat="1" x14ac:dyDescent="0.2">
      <c r="A4226" s="202" t="str">
        <f>'Permitted Sources'!A3476</f>
        <v>WYDEQ Permitted Sources</v>
      </c>
      <c r="B4226" s="203" t="str">
        <f>'Permitted Sources'!B3476</f>
        <v>56</v>
      </c>
      <c r="C4226" s="202" t="str">
        <f>'Permitted Sources'!D3476</f>
        <v>5603302</v>
      </c>
      <c r="D4226" s="202" t="str">
        <f>'Permitted Sources'!E3476</f>
        <v>40400316</v>
      </c>
      <c r="E4226" s="203" t="str">
        <f>'Permitted Sources'!H3476</f>
        <v>Permitted Tank Losses</v>
      </c>
      <c r="F4226" s="204">
        <f>'Permitted Sources'!I3476</f>
        <v>0</v>
      </c>
      <c r="G4226" s="204">
        <f>'Permitted Sources'!J3476</f>
        <v>0.7</v>
      </c>
      <c r="H4226" s="204">
        <f>'Permitted Sources'!K3476</f>
        <v>0</v>
      </c>
      <c r="I4226" s="204">
        <f>'Permitted Sources'!L3476</f>
        <v>0</v>
      </c>
      <c r="J4226" s="204">
        <f>'Permitted Sources'!M3476</f>
        <v>0</v>
      </c>
      <c r="K4226" s="203" t="str">
        <f t="shared" si="65"/>
        <v xml:space="preserve">Condensate tank </v>
      </c>
    </row>
    <row r="4227" spans="1:11" s="203" customFormat="1" x14ac:dyDescent="0.2">
      <c r="A4227" s="202" t="str">
        <f>'Permitted Sources'!A3477</f>
        <v>WYDEQ Permitted Sources</v>
      </c>
      <c r="B4227" s="203" t="str">
        <f>'Permitted Sources'!B3477</f>
        <v>56</v>
      </c>
      <c r="C4227" s="202" t="str">
        <f>'Permitted Sources'!D3477</f>
        <v>5603302</v>
      </c>
      <c r="D4227" s="202" t="str">
        <f>'Permitted Sources'!E3477</f>
        <v>40400316</v>
      </c>
      <c r="E4227" s="203" t="str">
        <f>'Permitted Sources'!H3477</f>
        <v>Permitted Tank Losses</v>
      </c>
      <c r="F4227" s="204">
        <f>'Permitted Sources'!I3477</f>
        <v>0</v>
      </c>
      <c r="G4227" s="204">
        <f>'Permitted Sources'!J3477</f>
        <v>0.4</v>
      </c>
      <c r="H4227" s="204">
        <f>'Permitted Sources'!K3477</f>
        <v>0</v>
      </c>
      <c r="I4227" s="204">
        <f>'Permitted Sources'!L3477</f>
        <v>0</v>
      </c>
      <c r="J4227" s="204">
        <f>'Permitted Sources'!M3477</f>
        <v>0</v>
      </c>
      <c r="K4227" s="203" t="str">
        <f t="shared" si="65"/>
        <v xml:space="preserve">Condensate tank </v>
      </c>
    </row>
    <row r="4228" spans="1:11" s="203" customFormat="1" x14ac:dyDescent="0.2">
      <c r="A4228" s="202" t="str">
        <f>'Permitted Sources'!A3478</f>
        <v>WYDEQ Permitted Sources</v>
      </c>
      <c r="B4228" s="203" t="str">
        <f>'Permitted Sources'!B3478</f>
        <v>56</v>
      </c>
      <c r="C4228" s="202" t="str">
        <f>'Permitted Sources'!D3478</f>
        <v>5603302</v>
      </c>
      <c r="D4228" s="202" t="str">
        <f>'Permitted Sources'!E3478</f>
        <v>40400312</v>
      </c>
      <c r="E4228" s="203" t="str">
        <f>'Permitted Sources'!H3478</f>
        <v>Permitted Tank Losses</v>
      </c>
      <c r="F4228" s="204">
        <f>'Permitted Sources'!I3478</f>
        <v>0</v>
      </c>
      <c r="G4228" s="204">
        <f>'Permitted Sources'!J3478</f>
        <v>2.9</v>
      </c>
      <c r="H4228" s="204">
        <f>'Permitted Sources'!K3478</f>
        <v>0</v>
      </c>
      <c r="I4228" s="204">
        <f>'Permitted Sources'!L3478</f>
        <v>0</v>
      </c>
      <c r="J4228" s="204">
        <f>'Permitted Sources'!M3478</f>
        <v>0</v>
      </c>
      <c r="K4228" s="203" t="str">
        <f t="shared" si="65"/>
        <v xml:space="preserve">Condensate tank </v>
      </c>
    </row>
    <row r="4229" spans="1:11" s="203" customFormat="1" x14ac:dyDescent="0.2">
      <c r="A4229" s="202" t="str">
        <f>'Permitted Sources'!A3479</f>
        <v>WYDEQ Permitted Sources</v>
      </c>
      <c r="B4229" s="203" t="str">
        <f>'Permitted Sources'!B3479</f>
        <v>56</v>
      </c>
      <c r="C4229" s="202" t="str">
        <f>'Permitted Sources'!D3479</f>
        <v>5603302</v>
      </c>
      <c r="D4229" s="202" t="str">
        <f>'Permitted Sources'!E3479</f>
        <v>30600904</v>
      </c>
      <c r="E4229" s="203" t="str">
        <f>'Permitted Sources'!H3479</f>
        <v>Flares</v>
      </c>
      <c r="F4229" s="204">
        <f>'Permitted Sources'!I3479</f>
        <v>12.5</v>
      </c>
      <c r="G4229" s="204">
        <f>'Permitted Sources'!J3479</f>
        <v>61</v>
      </c>
      <c r="H4229" s="204">
        <f>'Permitted Sources'!K3479</f>
        <v>31.3</v>
      </c>
      <c r="I4229" s="204">
        <f>'Permitted Sources'!L3479</f>
        <v>0</v>
      </c>
      <c r="J4229" s="204">
        <f>'Permitted Sources'!M3479</f>
        <v>0</v>
      </c>
      <c r="K4229" s="203" t="str">
        <f t="shared" si="65"/>
        <v>Flares</v>
      </c>
    </row>
    <row r="4230" spans="1:11" s="203" customFormat="1" x14ac:dyDescent="0.2">
      <c r="A4230" s="202" t="str">
        <f>'Permitted Sources'!A3480</f>
        <v>WYDEQ Permitted Sources</v>
      </c>
      <c r="B4230" s="203" t="str">
        <f>'Permitted Sources'!B3480</f>
        <v>56</v>
      </c>
      <c r="C4230" s="202" t="str">
        <f>'Permitted Sources'!D3480</f>
        <v>5603302</v>
      </c>
      <c r="D4230" s="202" t="str">
        <f>'Permitted Sources'!E3480</f>
        <v>40400150</v>
      </c>
      <c r="E4230" s="203" t="str">
        <f>'Permitted Sources'!H3480</f>
        <v>Permitted Tank Losses</v>
      </c>
      <c r="F4230" s="204">
        <f>'Permitted Sources'!I3480</f>
        <v>0</v>
      </c>
      <c r="G4230" s="204">
        <f>'Permitted Sources'!J3480</f>
        <v>0.2</v>
      </c>
      <c r="H4230" s="204">
        <f>'Permitted Sources'!K3480</f>
        <v>0</v>
      </c>
      <c r="I4230" s="204">
        <f>'Permitted Sources'!L3480</f>
        <v>0</v>
      </c>
      <c r="J4230" s="204">
        <f>'Permitted Sources'!M3480</f>
        <v>0</v>
      </c>
      <c r="K4230" s="203" t="str">
        <f t="shared" si="65"/>
        <v xml:space="preserve">Condensate tank </v>
      </c>
    </row>
    <row r="4231" spans="1:11" s="203" customFormat="1" x14ac:dyDescent="0.2">
      <c r="A4231" s="202" t="str">
        <f>'Permitted Sources'!A3481</f>
        <v>WYDEQ Permitted Sources</v>
      </c>
      <c r="B4231" s="203" t="str">
        <f>'Permitted Sources'!B3481</f>
        <v>56</v>
      </c>
      <c r="C4231" s="202" t="str">
        <f>'Permitted Sources'!D3481</f>
        <v>5603302</v>
      </c>
      <c r="D4231" s="202" t="str">
        <f>'Permitted Sources'!E3481</f>
        <v>40400150</v>
      </c>
      <c r="E4231" s="203" t="str">
        <f>'Permitted Sources'!H3481</f>
        <v>Permitted Tank Losses</v>
      </c>
      <c r="F4231" s="204">
        <f>'Permitted Sources'!I3481</f>
        <v>0</v>
      </c>
      <c r="G4231" s="204">
        <f>'Permitted Sources'!J3481</f>
        <v>1.6</v>
      </c>
      <c r="H4231" s="204">
        <f>'Permitted Sources'!K3481</f>
        <v>0</v>
      </c>
      <c r="I4231" s="204">
        <f>'Permitted Sources'!L3481</f>
        <v>0</v>
      </c>
      <c r="J4231" s="204">
        <f>'Permitted Sources'!M3481</f>
        <v>0</v>
      </c>
      <c r="K4231" s="203" t="str">
        <f t="shared" ref="K4231:K4294" si="66">IF(E4231="Unpermitted Fugitives","Fugitives",IF(E4231="Natural Gas Processing Facilities, Pump Seals","Fugitives",IF(E4231="Natural Gas Production, All Equipt Leak Fugitives","Fugitives",IF(E4231="External Combustion Boilers","Heaters",IF(E4231="Permitted Tank Losses","Condensate tank ",IF(E4231="Permitted Fugitives","Fugitives",IF(E4231="Process Heaters","Heaters",E4231)))))))</f>
        <v xml:space="preserve">Condensate tank </v>
      </c>
    </row>
    <row r="4232" spans="1:11" s="203" customFormat="1" x14ac:dyDescent="0.2">
      <c r="A4232" s="202" t="str">
        <f>'Permitted Sources'!A3482</f>
        <v>WYDEQ Permitted Sources</v>
      </c>
      <c r="B4232" s="203" t="str">
        <f>'Permitted Sources'!B3482</f>
        <v>56</v>
      </c>
      <c r="C4232" s="202" t="str">
        <f>'Permitted Sources'!D3482</f>
        <v>5603302</v>
      </c>
      <c r="D4232" s="202" t="str">
        <f>'Permitted Sources'!E3482</f>
        <v>20200254</v>
      </c>
      <c r="E4232" s="203" t="str">
        <f>'Permitted Sources'!H3482</f>
        <v>Compressor Engines</v>
      </c>
      <c r="F4232" s="204">
        <f>'Permitted Sources'!I3482</f>
        <v>6.1571749983360604</v>
      </c>
      <c r="G4232" s="204">
        <f>'Permitted Sources'!J3482</f>
        <v>6.2</v>
      </c>
      <c r="H4232" s="204">
        <f>'Permitted Sources'!K3482</f>
        <v>3.1</v>
      </c>
      <c r="I4232" s="204">
        <f>'Permitted Sources'!L3482</f>
        <v>0</v>
      </c>
      <c r="J4232" s="204">
        <f>'Permitted Sources'!M3482</f>
        <v>0</v>
      </c>
      <c r="K4232" s="203" t="str">
        <f t="shared" si="66"/>
        <v>Compressor Engines</v>
      </c>
    </row>
    <row r="4233" spans="1:11" s="203" customFormat="1" x14ac:dyDescent="0.2">
      <c r="A4233" s="202" t="str">
        <f>'Permitted Sources'!A3483</f>
        <v>WYDEQ Permitted Sources</v>
      </c>
      <c r="B4233" s="203" t="str">
        <f>'Permitted Sources'!B3483</f>
        <v>56</v>
      </c>
      <c r="C4233" s="202" t="str">
        <f>'Permitted Sources'!D3483</f>
        <v>5603302</v>
      </c>
      <c r="D4233" s="202" t="str">
        <f>'Permitted Sources'!E3483</f>
        <v>20200254</v>
      </c>
      <c r="E4233" s="203" t="str">
        <f>'Permitted Sources'!H3483</f>
        <v>Compressor Engines</v>
      </c>
      <c r="F4233" s="204">
        <f>'Permitted Sources'!I3483</f>
        <v>6.1571749983360604</v>
      </c>
      <c r="G4233" s="204">
        <f>'Permitted Sources'!J3483</f>
        <v>6.2</v>
      </c>
      <c r="H4233" s="204">
        <f>'Permitted Sources'!K3483</f>
        <v>3.1</v>
      </c>
      <c r="I4233" s="204">
        <f>'Permitted Sources'!L3483</f>
        <v>0</v>
      </c>
      <c r="J4233" s="204">
        <f>'Permitted Sources'!M3483</f>
        <v>0</v>
      </c>
      <c r="K4233" s="203" t="str">
        <f t="shared" si="66"/>
        <v>Compressor Engines</v>
      </c>
    </row>
    <row r="4234" spans="1:11" s="203" customFormat="1" x14ac:dyDescent="0.2">
      <c r="A4234" s="202" t="str">
        <f>'Permitted Sources'!A3484</f>
        <v>WYDEQ Permitted Sources</v>
      </c>
      <c r="B4234" s="203" t="str">
        <f>'Permitted Sources'!B3484</f>
        <v>56</v>
      </c>
      <c r="C4234" s="202" t="str">
        <f>'Permitted Sources'!D3484</f>
        <v>5603302</v>
      </c>
      <c r="D4234" s="202" t="str">
        <f>'Permitted Sources'!E3484</f>
        <v>20200254</v>
      </c>
      <c r="E4234" s="203" t="str">
        <f>'Permitted Sources'!H3484</f>
        <v>Compressor Engines</v>
      </c>
      <c r="F4234" s="204">
        <f>'Permitted Sources'!I3484</f>
        <v>6.1571749983360604</v>
      </c>
      <c r="G4234" s="204">
        <f>'Permitted Sources'!J3484</f>
        <v>6.2</v>
      </c>
      <c r="H4234" s="204">
        <f>'Permitted Sources'!K3484</f>
        <v>3.1</v>
      </c>
      <c r="I4234" s="204">
        <f>'Permitted Sources'!L3484</f>
        <v>0</v>
      </c>
      <c r="J4234" s="204">
        <f>'Permitted Sources'!M3484</f>
        <v>0</v>
      </c>
      <c r="K4234" s="203" t="str">
        <f t="shared" si="66"/>
        <v>Compressor Engines</v>
      </c>
    </row>
    <row r="4235" spans="1:11" s="203" customFormat="1" x14ac:dyDescent="0.2">
      <c r="A4235" s="202" t="str">
        <f>'Permitted Sources'!A3485</f>
        <v>WYDEQ Permitted Sources</v>
      </c>
      <c r="B4235" s="203" t="str">
        <f>'Permitted Sources'!B3485</f>
        <v>56</v>
      </c>
      <c r="C4235" s="202" t="str">
        <f>'Permitted Sources'!D3485</f>
        <v>5603302</v>
      </c>
      <c r="D4235" s="202" t="str">
        <f>'Permitted Sources'!E3485</f>
        <v>20200254</v>
      </c>
      <c r="E4235" s="203" t="str">
        <f>'Permitted Sources'!H3485</f>
        <v>Compressor Engines</v>
      </c>
      <c r="F4235" s="204">
        <f>'Permitted Sources'!I3485</f>
        <v>6.1571749983360604</v>
      </c>
      <c r="G4235" s="204">
        <f>'Permitted Sources'!J3485</f>
        <v>6.2</v>
      </c>
      <c r="H4235" s="204">
        <f>'Permitted Sources'!K3485</f>
        <v>3.1</v>
      </c>
      <c r="I4235" s="204">
        <f>'Permitted Sources'!L3485</f>
        <v>0</v>
      </c>
      <c r="J4235" s="204">
        <f>'Permitted Sources'!M3485</f>
        <v>0</v>
      </c>
      <c r="K4235" s="203" t="str">
        <f t="shared" si="66"/>
        <v>Compressor Engines</v>
      </c>
    </row>
    <row r="4236" spans="1:11" s="203" customFormat="1" x14ac:dyDescent="0.2">
      <c r="A4236" s="202" t="str">
        <f>'Permitted Sources'!A3486</f>
        <v>WYDEQ Permitted Sources</v>
      </c>
      <c r="B4236" s="203" t="str">
        <f>'Permitted Sources'!B3486</f>
        <v>56</v>
      </c>
      <c r="C4236" s="202" t="str">
        <f>'Permitted Sources'!D3486</f>
        <v>5603302</v>
      </c>
      <c r="D4236" s="202" t="str">
        <f>'Permitted Sources'!E3486</f>
        <v>20200254</v>
      </c>
      <c r="E4236" s="203" t="str">
        <f>'Permitted Sources'!H3486</f>
        <v>Compressor Engines</v>
      </c>
      <c r="F4236" s="204">
        <f>'Permitted Sources'!I3486</f>
        <v>6.1571749983360604</v>
      </c>
      <c r="G4236" s="204">
        <f>'Permitted Sources'!J3486</f>
        <v>6.2</v>
      </c>
      <c r="H4236" s="204">
        <f>'Permitted Sources'!K3486</f>
        <v>3.1</v>
      </c>
      <c r="I4236" s="204">
        <f>'Permitted Sources'!L3486</f>
        <v>0</v>
      </c>
      <c r="J4236" s="204">
        <f>'Permitted Sources'!M3486</f>
        <v>0</v>
      </c>
      <c r="K4236" s="203" t="str">
        <f t="shared" si="66"/>
        <v>Compressor Engines</v>
      </c>
    </row>
    <row r="4237" spans="1:11" s="203" customFormat="1" x14ac:dyDescent="0.2">
      <c r="A4237" s="202" t="str">
        <f>'Permitted Sources'!A3487</f>
        <v>WYDEQ Permitted Sources</v>
      </c>
      <c r="B4237" s="203" t="str">
        <f>'Permitted Sources'!B3487</f>
        <v>56</v>
      </c>
      <c r="C4237" s="202" t="str">
        <f>'Permitted Sources'!D3487</f>
        <v>5603302</v>
      </c>
      <c r="D4237" s="202" t="str">
        <f>'Permitted Sources'!E3487</f>
        <v>20200254</v>
      </c>
      <c r="E4237" s="203" t="str">
        <f>'Permitted Sources'!H3487</f>
        <v>Compressor Engines</v>
      </c>
      <c r="F4237" s="204">
        <f>'Permitted Sources'!I3487</f>
        <v>6.1571749983360604</v>
      </c>
      <c r="G4237" s="204">
        <f>'Permitted Sources'!J3487</f>
        <v>6.2</v>
      </c>
      <c r="H4237" s="204">
        <f>'Permitted Sources'!K3487</f>
        <v>3.1</v>
      </c>
      <c r="I4237" s="204">
        <f>'Permitted Sources'!L3487</f>
        <v>0</v>
      </c>
      <c r="J4237" s="204">
        <f>'Permitted Sources'!M3487</f>
        <v>0</v>
      </c>
      <c r="K4237" s="203" t="str">
        <f t="shared" si="66"/>
        <v>Compressor Engines</v>
      </c>
    </row>
    <row r="4238" spans="1:11" s="203" customFormat="1" x14ac:dyDescent="0.2">
      <c r="A4238" s="202" t="str">
        <f>'Permitted Sources'!A3488</f>
        <v>WYDEQ Permitted Sources</v>
      </c>
      <c r="B4238" s="203" t="str">
        <f>'Permitted Sources'!B3488</f>
        <v>56</v>
      </c>
      <c r="C4238" s="202" t="str">
        <f>'Permitted Sources'!D3488</f>
        <v>5603302</v>
      </c>
      <c r="D4238" s="202" t="str">
        <f>'Permitted Sources'!E3488</f>
        <v>20200254</v>
      </c>
      <c r="E4238" s="203" t="str">
        <f>'Permitted Sources'!H3488</f>
        <v>Compressor Engines</v>
      </c>
      <c r="F4238" s="204">
        <f>'Permitted Sources'!I3488</f>
        <v>11.7</v>
      </c>
      <c r="G4238" s="204">
        <f>'Permitted Sources'!J3488</f>
        <v>2.9</v>
      </c>
      <c r="H4238" s="204">
        <f>'Permitted Sources'!K3488</f>
        <v>5.9</v>
      </c>
      <c r="I4238" s="204">
        <f>'Permitted Sources'!L3488</f>
        <v>0</v>
      </c>
      <c r="J4238" s="204">
        <f>'Permitted Sources'!M3488</f>
        <v>0</v>
      </c>
      <c r="K4238" s="203" t="str">
        <f t="shared" si="66"/>
        <v>Compressor Engines</v>
      </c>
    </row>
    <row r="4239" spans="1:11" s="203" customFormat="1" x14ac:dyDescent="0.2">
      <c r="A4239" s="202" t="str">
        <f>'Permitted Sources'!A3489</f>
        <v>WYDEQ Permitted Sources</v>
      </c>
      <c r="B4239" s="203" t="str">
        <f>'Permitted Sources'!B3489</f>
        <v>56</v>
      </c>
      <c r="C4239" s="202" t="str">
        <f>'Permitted Sources'!D3489</f>
        <v>5603302</v>
      </c>
      <c r="D4239" s="202" t="str">
        <f>'Permitted Sources'!E3489</f>
        <v>20200254</v>
      </c>
      <c r="E4239" s="203" t="str">
        <f>'Permitted Sources'!H3489</f>
        <v>Compressor Engines</v>
      </c>
      <c r="F4239" s="204">
        <f>'Permitted Sources'!I3489</f>
        <v>11.7</v>
      </c>
      <c r="G4239" s="204">
        <f>'Permitted Sources'!J3489</f>
        <v>2.9</v>
      </c>
      <c r="H4239" s="204">
        <f>'Permitted Sources'!K3489</f>
        <v>5.9</v>
      </c>
      <c r="I4239" s="204">
        <f>'Permitted Sources'!L3489</f>
        <v>0</v>
      </c>
      <c r="J4239" s="204">
        <f>'Permitted Sources'!M3489</f>
        <v>0</v>
      </c>
      <c r="K4239" s="203" t="str">
        <f t="shared" si="66"/>
        <v>Compressor Engines</v>
      </c>
    </row>
    <row r="4240" spans="1:11" s="203" customFormat="1" x14ac:dyDescent="0.2">
      <c r="A4240" s="202" t="str">
        <f>'Permitted Sources'!A3490</f>
        <v>WYDEQ Permitted Sources</v>
      </c>
      <c r="B4240" s="203" t="str">
        <f>'Permitted Sources'!B3490</f>
        <v>56</v>
      </c>
      <c r="C4240" s="202" t="str">
        <f>'Permitted Sources'!D3490</f>
        <v>5603302</v>
      </c>
      <c r="D4240" s="202" t="str">
        <f>'Permitted Sources'!E3490</f>
        <v>20200254</v>
      </c>
      <c r="E4240" s="203" t="str">
        <f>'Permitted Sources'!H3490</f>
        <v>Compressor Engines</v>
      </c>
      <c r="F4240" s="204">
        <f>'Permitted Sources'!I3490</f>
        <v>5.0999999999999996</v>
      </c>
      <c r="G4240" s="204">
        <f>'Permitted Sources'!J3490</f>
        <v>1.3</v>
      </c>
      <c r="H4240" s="204">
        <f>'Permitted Sources'!K3490</f>
        <v>2.6</v>
      </c>
      <c r="I4240" s="204">
        <f>'Permitted Sources'!L3490</f>
        <v>0</v>
      </c>
      <c r="J4240" s="204">
        <f>'Permitted Sources'!M3490</f>
        <v>0</v>
      </c>
      <c r="K4240" s="203" t="str">
        <f t="shared" si="66"/>
        <v>Compressor Engines</v>
      </c>
    </row>
    <row r="4241" spans="1:11" s="203" customFormat="1" x14ac:dyDescent="0.2">
      <c r="A4241" s="202" t="str">
        <f>'Permitted Sources'!A3491</f>
        <v>WYDEQ Permitted Sources</v>
      </c>
      <c r="B4241" s="203" t="str">
        <f>'Permitted Sources'!B3491</f>
        <v>56</v>
      </c>
      <c r="C4241" s="202" t="str">
        <f>'Permitted Sources'!D3491</f>
        <v>5603302</v>
      </c>
      <c r="D4241" s="202" t="str">
        <f>'Permitted Sources'!E3491</f>
        <v>20200254</v>
      </c>
      <c r="E4241" s="203" t="str">
        <f>'Permitted Sources'!H3491</f>
        <v>Compressor Engines</v>
      </c>
      <c r="F4241" s="204">
        <f>'Permitted Sources'!I3491</f>
        <v>5.0999999999999996</v>
      </c>
      <c r="G4241" s="204">
        <f>'Permitted Sources'!J3491</f>
        <v>1.3</v>
      </c>
      <c r="H4241" s="204">
        <f>'Permitted Sources'!K3491</f>
        <v>2.6</v>
      </c>
      <c r="I4241" s="204">
        <f>'Permitted Sources'!L3491</f>
        <v>0</v>
      </c>
      <c r="J4241" s="204">
        <f>'Permitted Sources'!M3491</f>
        <v>0</v>
      </c>
      <c r="K4241" s="203" t="str">
        <f t="shared" si="66"/>
        <v>Compressor Engines</v>
      </c>
    </row>
    <row r="4242" spans="1:11" s="203" customFormat="1" x14ac:dyDescent="0.2">
      <c r="A4242" s="202" t="str">
        <f>'Permitted Sources'!A3492</f>
        <v>WYDEQ Permitted Sources</v>
      </c>
      <c r="B4242" s="203" t="str">
        <f>'Permitted Sources'!B3492</f>
        <v>56</v>
      </c>
      <c r="C4242" s="202" t="str">
        <f>'Permitted Sources'!D3492</f>
        <v>5603302</v>
      </c>
      <c r="D4242" s="202" t="str">
        <f>'Permitted Sources'!E3492</f>
        <v>20200254</v>
      </c>
      <c r="E4242" s="203" t="str">
        <f>'Permitted Sources'!H3492</f>
        <v>Compressor Engines</v>
      </c>
      <c r="F4242" s="204">
        <f>'Permitted Sources'!I3492</f>
        <v>5.0999999999999996</v>
      </c>
      <c r="G4242" s="204">
        <f>'Permitted Sources'!J3492</f>
        <v>1.3</v>
      </c>
      <c r="H4242" s="204">
        <f>'Permitted Sources'!K3492</f>
        <v>2.6</v>
      </c>
      <c r="I4242" s="204">
        <f>'Permitted Sources'!L3492</f>
        <v>0</v>
      </c>
      <c r="J4242" s="204">
        <f>'Permitted Sources'!M3492</f>
        <v>0</v>
      </c>
      <c r="K4242" s="203" t="str">
        <f t="shared" si="66"/>
        <v>Compressor Engines</v>
      </c>
    </row>
    <row r="4243" spans="1:11" s="203" customFormat="1" x14ac:dyDescent="0.2">
      <c r="A4243" s="202" t="str">
        <f>'Permitted Sources'!A3493</f>
        <v>WYDEQ Permitted Sources</v>
      </c>
      <c r="B4243" s="203" t="str">
        <f>'Permitted Sources'!B3493</f>
        <v>56</v>
      </c>
      <c r="C4243" s="202" t="str">
        <f>'Permitted Sources'!D3493</f>
        <v>5603302</v>
      </c>
      <c r="D4243" s="202" t="str">
        <f>'Permitted Sources'!E3493</f>
        <v>20200254</v>
      </c>
      <c r="E4243" s="203" t="str">
        <f>'Permitted Sources'!H3493</f>
        <v>Compressor Engines</v>
      </c>
      <c r="F4243" s="204">
        <f>'Permitted Sources'!I3493</f>
        <v>11.73</v>
      </c>
      <c r="G4243" s="204">
        <f>'Permitted Sources'!J3493</f>
        <v>2.9340000000000002</v>
      </c>
      <c r="H4243" s="204">
        <f>'Permitted Sources'!K3493</f>
        <v>5.8680000000000003</v>
      </c>
      <c r="I4243" s="204">
        <f>'Permitted Sources'!L3493</f>
        <v>0</v>
      </c>
      <c r="J4243" s="204">
        <f>'Permitted Sources'!M3493</f>
        <v>0</v>
      </c>
      <c r="K4243" s="203" t="str">
        <f t="shared" si="66"/>
        <v>Compressor Engines</v>
      </c>
    </row>
    <row r="4244" spans="1:11" s="203" customFormat="1" x14ac:dyDescent="0.2">
      <c r="A4244" s="202" t="str">
        <f>'Permitted Sources'!A3494</f>
        <v>WYDEQ Permitted Sources</v>
      </c>
      <c r="B4244" s="203" t="str">
        <f>'Permitted Sources'!B3494</f>
        <v>56</v>
      </c>
      <c r="C4244" s="202" t="str">
        <f>'Permitted Sources'!D3494</f>
        <v>5603302</v>
      </c>
      <c r="D4244" s="202" t="str">
        <f>'Permitted Sources'!E3494</f>
        <v>20200254</v>
      </c>
      <c r="E4244" s="203" t="str">
        <f>'Permitted Sources'!H3494</f>
        <v>Compressor Engines</v>
      </c>
      <c r="F4244" s="204">
        <f>'Permitted Sources'!I3494</f>
        <v>11.73</v>
      </c>
      <c r="G4244" s="204">
        <f>'Permitted Sources'!J3494</f>
        <v>2.9340000000000002</v>
      </c>
      <c r="H4244" s="204">
        <f>'Permitted Sources'!K3494</f>
        <v>5.8680000000000003</v>
      </c>
      <c r="I4244" s="204">
        <f>'Permitted Sources'!L3494</f>
        <v>0</v>
      </c>
      <c r="J4244" s="204">
        <f>'Permitted Sources'!M3494</f>
        <v>0</v>
      </c>
      <c r="K4244" s="203" t="str">
        <f t="shared" si="66"/>
        <v>Compressor Engines</v>
      </c>
    </row>
    <row r="4245" spans="1:11" s="203" customFormat="1" x14ac:dyDescent="0.2">
      <c r="A4245" s="202" t="str">
        <f>'Permitted Sources'!A3495</f>
        <v>WYDEQ Permitted Sources</v>
      </c>
      <c r="B4245" s="203" t="str">
        <f>'Permitted Sources'!B3495</f>
        <v>56</v>
      </c>
      <c r="C4245" s="202" t="str">
        <f>'Permitted Sources'!D3495</f>
        <v>5603302</v>
      </c>
      <c r="D4245" s="202" t="str">
        <f>'Permitted Sources'!E3495</f>
        <v>20200254</v>
      </c>
      <c r="E4245" s="203" t="str">
        <f>'Permitted Sources'!H3495</f>
        <v>Compressor Engines</v>
      </c>
      <c r="F4245" s="204">
        <f>'Permitted Sources'!I3495</f>
        <v>11.7</v>
      </c>
      <c r="G4245" s="204">
        <f>'Permitted Sources'!J3495</f>
        <v>2.9</v>
      </c>
      <c r="H4245" s="204">
        <f>'Permitted Sources'!K3495</f>
        <v>5.9</v>
      </c>
      <c r="I4245" s="204">
        <f>'Permitted Sources'!L3495</f>
        <v>0</v>
      </c>
      <c r="J4245" s="204">
        <f>'Permitted Sources'!M3495</f>
        <v>0</v>
      </c>
      <c r="K4245" s="203" t="str">
        <f t="shared" si="66"/>
        <v>Compressor Engines</v>
      </c>
    </row>
    <row r="4246" spans="1:11" s="203" customFormat="1" x14ac:dyDescent="0.2">
      <c r="A4246" s="202" t="str">
        <f>'Permitted Sources'!A3496</f>
        <v>WYDEQ Permitted Sources</v>
      </c>
      <c r="B4246" s="203" t="str">
        <f>'Permitted Sources'!B3496</f>
        <v>56</v>
      </c>
      <c r="C4246" s="202" t="str">
        <f>'Permitted Sources'!D3496</f>
        <v>5603302</v>
      </c>
      <c r="D4246" s="202" t="str">
        <f>'Permitted Sources'!E3496</f>
        <v>20200254</v>
      </c>
      <c r="E4246" s="203" t="str">
        <f>'Permitted Sources'!H3496</f>
        <v>Compressor Engines</v>
      </c>
      <c r="F4246" s="204">
        <f>'Permitted Sources'!I3496</f>
        <v>6.2</v>
      </c>
      <c r="G4246" s="204">
        <f>'Permitted Sources'!J3496</f>
        <v>6.2</v>
      </c>
      <c r="H4246" s="204">
        <f>'Permitted Sources'!K3496</f>
        <v>3.1</v>
      </c>
      <c r="I4246" s="204">
        <f>'Permitted Sources'!L3496</f>
        <v>0</v>
      </c>
      <c r="J4246" s="204">
        <f>'Permitted Sources'!M3496</f>
        <v>0</v>
      </c>
      <c r="K4246" s="203" t="str">
        <f t="shared" si="66"/>
        <v>Compressor Engines</v>
      </c>
    </row>
    <row r="4247" spans="1:11" s="203" customFormat="1" x14ac:dyDescent="0.2">
      <c r="A4247" s="202" t="str">
        <f>'Permitted Sources'!A3497</f>
        <v>WYDEQ Permitted Sources</v>
      </c>
      <c r="B4247" s="203" t="str">
        <f>'Permitted Sources'!B3497</f>
        <v>56</v>
      </c>
      <c r="C4247" s="202" t="str">
        <f>'Permitted Sources'!D3497</f>
        <v>5603302</v>
      </c>
      <c r="D4247" s="202" t="str">
        <f>'Permitted Sources'!E3497</f>
        <v>20200254</v>
      </c>
      <c r="E4247" s="203" t="str">
        <f>'Permitted Sources'!H3497</f>
        <v>Compressor Engines</v>
      </c>
      <c r="F4247" s="204">
        <f>'Permitted Sources'!I3497</f>
        <v>6.2</v>
      </c>
      <c r="G4247" s="204">
        <f>'Permitted Sources'!J3497</f>
        <v>6.2</v>
      </c>
      <c r="H4247" s="204">
        <f>'Permitted Sources'!K3497</f>
        <v>3.1</v>
      </c>
      <c r="I4247" s="204">
        <f>'Permitted Sources'!L3497</f>
        <v>0</v>
      </c>
      <c r="J4247" s="204">
        <f>'Permitted Sources'!M3497</f>
        <v>0</v>
      </c>
      <c r="K4247" s="203" t="str">
        <f t="shared" si="66"/>
        <v>Compressor Engines</v>
      </c>
    </row>
    <row r="4248" spans="1:11" s="203" customFormat="1" x14ac:dyDescent="0.2">
      <c r="A4248" s="202" t="str">
        <f>'Permitted Sources'!A3498</f>
        <v>WYDEQ Permitted Sources</v>
      </c>
      <c r="B4248" s="203" t="str">
        <f>'Permitted Sources'!B3498</f>
        <v>56</v>
      </c>
      <c r="C4248" s="202" t="str">
        <f>'Permitted Sources'!D3498</f>
        <v>5603302</v>
      </c>
      <c r="D4248" s="202" t="str">
        <f>'Permitted Sources'!E3498</f>
        <v>20200253</v>
      </c>
      <c r="E4248" s="203" t="str">
        <f>'Permitted Sources'!H3498</f>
        <v>Compressor Engines</v>
      </c>
      <c r="F4248" s="204">
        <f>'Permitted Sources'!I3498</f>
        <v>3.9</v>
      </c>
      <c r="G4248" s="204">
        <f>'Permitted Sources'!J3498</f>
        <v>1</v>
      </c>
      <c r="H4248" s="204">
        <f>'Permitted Sources'!K3498</f>
        <v>7.8</v>
      </c>
      <c r="I4248" s="204">
        <f>'Permitted Sources'!L3498</f>
        <v>0</v>
      </c>
      <c r="J4248" s="204">
        <f>'Permitted Sources'!M3498</f>
        <v>0</v>
      </c>
      <c r="K4248" s="203" t="str">
        <f t="shared" si="66"/>
        <v>Compressor Engines</v>
      </c>
    </row>
    <row r="4249" spans="1:11" s="203" customFormat="1" x14ac:dyDescent="0.2">
      <c r="A4249" s="202" t="str">
        <f>'Permitted Sources'!A3499</f>
        <v>WYDEQ Permitted Sources</v>
      </c>
      <c r="B4249" s="203" t="str">
        <f>'Permitted Sources'!B3499</f>
        <v>56</v>
      </c>
      <c r="C4249" s="202" t="str">
        <f>'Permitted Sources'!D3499</f>
        <v>5603302</v>
      </c>
      <c r="D4249" s="202" t="str">
        <f>'Permitted Sources'!E3499</f>
        <v>20200253</v>
      </c>
      <c r="E4249" s="203" t="str">
        <f>'Permitted Sources'!H3499</f>
        <v>Compressor Engines</v>
      </c>
      <c r="F4249" s="204">
        <f>'Permitted Sources'!I3499</f>
        <v>3.9</v>
      </c>
      <c r="G4249" s="204">
        <f>'Permitted Sources'!J3499</f>
        <v>1</v>
      </c>
      <c r="H4249" s="204">
        <f>'Permitted Sources'!K3499</f>
        <v>7.8</v>
      </c>
      <c r="I4249" s="204">
        <f>'Permitted Sources'!L3499</f>
        <v>0</v>
      </c>
      <c r="J4249" s="204">
        <f>'Permitted Sources'!M3499</f>
        <v>0</v>
      </c>
      <c r="K4249" s="203" t="str">
        <f t="shared" si="66"/>
        <v>Compressor Engines</v>
      </c>
    </row>
    <row r="4250" spans="1:11" s="203" customFormat="1" x14ac:dyDescent="0.2">
      <c r="A4250" s="202" t="str">
        <f>'Permitted Sources'!A3500</f>
        <v>WYDEQ Permitted Sources</v>
      </c>
      <c r="B4250" s="203" t="str">
        <f>'Permitted Sources'!B3500</f>
        <v>56</v>
      </c>
      <c r="C4250" s="202" t="str">
        <f>'Permitted Sources'!D3500</f>
        <v>5603302</v>
      </c>
      <c r="D4250" s="202" t="str">
        <f>'Permitted Sources'!E3500</f>
        <v>20200254</v>
      </c>
      <c r="E4250" s="203" t="str">
        <f>'Permitted Sources'!H3500</f>
        <v>Compressor Engines</v>
      </c>
      <c r="F4250" s="204">
        <f>'Permitted Sources'!I3500</f>
        <v>6.2</v>
      </c>
      <c r="G4250" s="204">
        <f>'Permitted Sources'!J3500</f>
        <v>6.2</v>
      </c>
      <c r="H4250" s="204">
        <f>'Permitted Sources'!K3500</f>
        <v>3.1</v>
      </c>
      <c r="I4250" s="204">
        <f>'Permitted Sources'!L3500</f>
        <v>0</v>
      </c>
      <c r="J4250" s="204">
        <f>'Permitted Sources'!M3500</f>
        <v>0</v>
      </c>
      <c r="K4250" s="203" t="str">
        <f t="shared" si="66"/>
        <v>Compressor Engines</v>
      </c>
    </row>
    <row r="4251" spans="1:11" s="203" customFormat="1" x14ac:dyDescent="0.2">
      <c r="A4251" s="202" t="str">
        <f>'Permitted Sources'!A3501</f>
        <v>WYDEQ Permitted Sources</v>
      </c>
      <c r="B4251" s="203" t="str">
        <f>'Permitted Sources'!B3501</f>
        <v>56</v>
      </c>
      <c r="C4251" s="202" t="str">
        <f>'Permitted Sources'!D3501</f>
        <v>5603302</v>
      </c>
      <c r="D4251" s="202" t="str">
        <f>'Permitted Sources'!E3501</f>
        <v>20200254</v>
      </c>
      <c r="E4251" s="203" t="str">
        <f>'Permitted Sources'!H3501</f>
        <v>Compressor Engines</v>
      </c>
      <c r="F4251" s="204">
        <f>'Permitted Sources'!I3501</f>
        <v>6.2</v>
      </c>
      <c r="G4251" s="204">
        <f>'Permitted Sources'!J3501</f>
        <v>6.2</v>
      </c>
      <c r="H4251" s="204">
        <f>'Permitted Sources'!K3501</f>
        <v>3.1</v>
      </c>
      <c r="I4251" s="204">
        <f>'Permitted Sources'!L3501</f>
        <v>0</v>
      </c>
      <c r="J4251" s="204">
        <f>'Permitted Sources'!M3501</f>
        <v>0</v>
      </c>
      <c r="K4251" s="203" t="str">
        <f t="shared" si="66"/>
        <v>Compressor Engines</v>
      </c>
    </row>
    <row r="4252" spans="1:11" s="203" customFormat="1" x14ac:dyDescent="0.2">
      <c r="A4252" s="202" t="str">
        <f>'Permitted Sources'!A3502</f>
        <v>WYDEQ Permitted Sources</v>
      </c>
      <c r="B4252" s="203" t="str">
        <f>'Permitted Sources'!B3502</f>
        <v>56</v>
      </c>
      <c r="C4252" s="202" t="str">
        <f>'Permitted Sources'!D3502</f>
        <v>5603302</v>
      </c>
      <c r="D4252" s="202" t="str">
        <f>'Permitted Sources'!E3502</f>
        <v>20200254</v>
      </c>
      <c r="E4252" s="203" t="str">
        <f>'Permitted Sources'!H3502</f>
        <v>Compressor Engines</v>
      </c>
      <c r="F4252" s="204">
        <f>'Permitted Sources'!I3502</f>
        <v>6.2</v>
      </c>
      <c r="G4252" s="204">
        <f>'Permitted Sources'!J3502</f>
        <v>6.2</v>
      </c>
      <c r="H4252" s="204">
        <f>'Permitted Sources'!K3502</f>
        <v>3.1</v>
      </c>
      <c r="I4252" s="204">
        <f>'Permitted Sources'!L3502</f>
        <v>0</v>
      </c>
      <c r="J4252" s="204">
        <f>'Permitted Sources'!M3502</f>
        <v>0</v>
      </c>
      <c r="K4252" s="203" t="str">
        <f t="shared" si="66"/>
        <v>Compressor Engines</v>
      </c>
    </row>
    <row r="4253" spans="1:11" s="203" customFormat="1" x14ac:dyDescent="0.2">
      <c r="A4253" s="202" t="str">
        <f>'Permitted Sources'!A3503</f>
        <v>WYDEQ Permitted Sources</v>
      </c>
      <c r="B4253" s="203" t="str">
        <f>'Permitted Sources'!B3503</f>
        <v>56</v>
      </c>
      <c r="C4253" s="202" t="str">
        <f>'Permitted Sources'!D3503</f>
        <v>5603302</v>
      </c>
      <c r="D4253" s="202" t="str">
        <f>'Permitted Sources'!E3503</f>
        <v>20200254</v>
      </c>
      <c r="E4253" s="203" t="str">
        <f>'Permitted Sources'!H3503</f>
        <v>Compressor Engines</v>
      </c>
      <c r="F4253" s="204">
        <f>'Permitted Sources'!I3503</f>
        <v>6.2</v>
      </c>
      <c r="G4253" s="204">
        <f>'Permitted Sources'!J3503</f>
        <v>1.5</v>
      </c>
      <c r="H4253" s="204">
        <f>'Permitted Sources'!K3503</f>
        <v>12.3</v>
      </c>
      <c r="I4253" s="204">
        <f>'Permitted Sources'!L3503</f>
        <v>0</v>
      </c>
      <c r="J4253" s="204">
        <f>'Permitted Sources'!M3503</f>
        <v>0</v>
      </c>
      <c r="K4253" s="203" t="str">
        <f t="shared" si="66"/>
        <v>Compressor Engines</v>
      </c>
    </row>
    <row r="4254" spans="1:11" s="203" customFormat="1" x14ac:dyDescent="0.2">
      <c r="A4254" s="202" t="str">
        <f>'Permitted Sources'!A3504</f>
        <v>WYDEQ Permitted Sources</v>
      </c>
      <c r="B4254" s="203" t="str">
        <f>'Permitted Sources'!B3504</f>
        <v>56</v>
      </c>
      <c r="C4254" s="202" t="str">
        <f>'Permitted Sources'!D3504</f>
        <v>5603302</v>
      </c>
      <c r="D4254" s="202" t="str">
        <f>'Permitted Sources'!E3504</f>
        <v>20200254</v>
      </c>
      <c r="E4254" s="203" t="str">
        <f>'Permitted Sources'!H3504</f>
        <v>Compressor Engines</v>
      </c>
      <c r="F4254" s="204">
        <f>'Permitted Sources'!I3504</f>
        <v>6.2</v>
      </c>
      <c r="G4254" s="204">
        <f>'Permitted Sources'!J3504</f>
        <v>1.5</v>
      </c>
      <c r="H4254" s="204">
        <f>'Permitted Sources'!K3504</f>
        <v>12.3</v>
      </c>
      <c r="I4254" s="204">
        <f>'Permitted Sources'!L3504</f>
        <v>0</v>
      </c>
      <c r="J4254" s="204">
        <f>'Permitted Sources'!M3504</f>
        <v>0</v>
      </c>
      <c r="K4254" s="203" t="str">
        <f t="shared" si="66"/>
        <v>Compressor Engines</v>
      </c>
    </row>
    <row r="4255" spans="1:11" s="203" customFormat="1" x14ac:dyDescent="0.2">
      <c r="A4255" s="202" t="str">
        <f>'Permitted Sources'!A3505</f>
        <v>WYDEQ Permitted Sources</v>
      </c>
      <c r="B4255" s="203" t="str">
        <f>'Permitted Sources'!B3505</f>
        <v>56</v>
      </c>
      <c r="C4255" s="202" t="str">
        <f>'Permitted Sources'!D3505</f>
        <v>5603302</v>
      </c>
      <c r="D4255" s="202" t="str">
        <f>'Permitted Sources'!E3505</f>
        <v>20200254</v>
      </c>
      <c r="E4255" s="203" t="str">
        <f>'Permitted Sources'!H3505</f>
        <v>Compressor Engines</v>
      </c>
      <c r="F4255" s="204">
        <f>'Permitted Sources'!I3505</f>
        <v>5.0999999999999996</v>
      </c>
      <c r="G4255" s="204">
        <f>'Permitted Sources'!J3505</f>
        <v>1.3</v>
      </c>
      <c r="H4255" s="204">
        <f>'Permitted Sources'!K3505</f>
        <v>2.6</v>
      </c>
      <c r="I4255" s="204">
        <f>'Permitted Sources'!L3505</f>
        <v>0</v>
      </c>
      <c r="J4255" s="204">
        <f>'Permitted Sources'!M3505</f>
        <v>0</v>
      </c>
      <c r="K4255" s="203" t="str">
        <f t="shared" si="66"/>
        <v>Compressor Engines</v>
      </c>
    </row>
    <row r="4256" spans="1:11" s="203" customFormat="1" x14ac:dyDescent="0.2">
      <c r="A4256" s="202" t="str">
        <f>'Permitted Sources'!A3506</f>
        <v>WYDEQ Permitted Sources</v>
      </c>
      <c r="B4256" s="203" t="str">
        <f>'Permitted Sources'!B3506</f>
        <v>56</v>
      </c>
      <c r="C4256" s="202" t="str">
        <f>'Permitted Sources'!D3506</f>
        <v>5603302</v>
      </c>
      <c r="D4256" s="202" t="str">
        <f>'Permitted Sources'!E3506</f>
        <v>20200254</v>
      </c>
      <c r="E4256" s="203" t="str">
        <f>'Permitted Sources'!H3506</f>
        <v>Compressor Engines</v>
      </c>
      <c r="F4256" s="204">
        <f>'Permitted Sources'!I3506</f>
        <v>5.0999999999999996</v>
      </c>
      <c r="G4256" s="204">
        <f>'Permitted Sources'!J3506</f>
        <v>1.3</v>
      </c>
      <c r="H4256" s="204">
        <f>'Permitted Sources'!K3506</f>
        <v>2.6</v>
      </c>
      <c r="I4256" s="204">
        <f>'Permitted Sources'!L3506</f>
        <v>0</v>
      </c>
      <c r="J4256" s="204">
        <f>'Permitted Sources'!M3506</f>
        <v>0</v>
      </c>
      <c r="K4256" s="203" t="str">
        <f t="shared" si="66"/>
        <v>Compressor Engines</v>
      </c>
    </row>
    <row r="4257" spans="1:11" s="203" customFormat="1" x14ac:dyDescent="0.2">
      <c r="A4257" s="202" t="str">
        <f>'Permitted Sources'!A3507</f>
        <v>WYDEQ Permitted Sources</v>
      </c>
      <c r="B4257" s="203" t="str">
        <f>'Permitted Sources'!B3507</f>
        <v>56</v>
      </c>
      <c r="C4257" s="202" t="str">
        <f>'Permitted Sources'!D3507</f>
        <v>5603302</v>
      </c>
      <c r="D4257" s="202" t="str">
        <f>'Permitted Sources'!E3507</f>
        <v>20200254</v>
      </c>
      <c r="E4257" s="203" t="str">
        <f>'Permitted Sources'!H3507</f>
        <v>Compressor Engines</v>
      </c>
      <c r="F4257" s="204">
        <f>'Permitted Sources'!I3507</f>
        <v>5.0999999999999996</v>
      </c>
      <c r="G4257" s="204">
        <f>'Permitted Sources'!J3507</f>
        <v>1.3</v>
      </c>
      <c r="H4257" s="204">
        <f>'Permitted Sources'!K3507</f>
        <v>2.6</v>
      </c>
      <c r="I4257" s="204">
        <f>'Permitted Sources'!L3507</f>
        <v>0</v>
      </c>
      <c r="J4257" s="204">
        <f>'Permitted Sources'!M3507</f>
        <v>0</v>
      </c>
      <c r="K4257" s="203" t="str">
        <f t="shared" si="66"/>
        <v>Compressor Engines</v>
      </c>
    </row>
    <row r="4258" spans="1:11" s="203" customFormat="1" x14ac:dyDescent="0.2">
      <c r="A4258" s="202" t="str">
        <f>'Permitted Sources'!A3508</f>
        <v>WYDEQ Permitted Sources</v>
      </c>
      <c r="B4258" s="203" t="str">
        <f>'Permitted Sources'!B3508</f>
        <v>56</v>
      </c>
      <c r="C4258" s="202" t="str">
        <f>'Permitted Sources'!D3508</f>
        <v>5603302</v>
      </c>
      <c r="D4258" s="202" t="str">
        <f>'Permitted Sources'!E3508</f>
        <v>20200254</v>
      </c>
      <c r="E4258" s="203" t="str">
        <f>'Permitted Sources'!H3508</f>
        <v>Compressor Engines</v>
      </c>
      <c r="F4258" s="204">
        <f>'Permitted Sources'!I3508</f>
        <v>11.7</v>
      </c>
      <c r="G4258" s="204">
        <f>'Permitted Sources'!J3508</f>
        <v>2.9</v>
      </c>
      <c r="H4258" s="204">
        <f>'Permitted Sources'!K3508</f>
        <v>5.9</v>
      </c>
      <c r="I4258" s="204">
        <f>'Permitted Sources'!L3508</f>
        <v>0</v>
      </c>
      <c r="J4258" s="204">
        <f>'Permitted Sources'!M3508</f>
        <v>0</v>
      </c>
      <c r="K4258" s="203" t="str">
        <f t="shared" si="66"/>
        <v>Compressor Engines</v>
      </c>
    </row>
    <row r="4259" spans="1:11" s="203" customFormat="1" x14ac:dyDescent="0.2">
      <c r="A4259" s="202" t="str">
        <f>'Permitted Sources'!A3509</f>
        <v>WYDEQ Permitted Sources</v>
      </c>
      <c r="B4259" s="203" t="str">
        <f>'Permitted Sources'!B3509</f>
        <v>56</v>
      </c>
      <c r="C4259" s="202" t="str">
        <f>'Permitted Sources'!D3509</f>
        <v>5603302</v>
      </c>
      <c r="D4259" s="202" t="str">
        <f>'Permitted Sources'!E3509</f>
        <v>20200254</v>
      </c>
      <c r="E4259" s="203" t="str">
        <f>'Permitted Sources'!H3509</f>
        <v>Compressor Engines</v>
      </c>
      <c r="F4259" s="204">
        <f>'Permitted Sources'!I3509</f>
        <v>11.7</v>
      </c>
      <c r="G4259" s="204">
        <f>'Permitted Sources'!J3509</f>
        <v>2.9</v>
      </c>
      <c r="H4259" s="204">
        <f>'Permitted Sources'!K3509</f>
        <v>5.9</v>
      </c>
      <c r="I4259" s="204">
        <f>'Permitted Sources'!L3509</f>
        <v>0</v>
      </c>
      <c r="J4259" s="204">
        <f>'Permitted Sources'!M3509</f>
        <v>0</v>
      </c>
      <c r="K4259" s="203" t="str">
        <f t="shared" si="66"/>
        <v>Compressor Engines</v>
      </c>
    </row>
    <row r="4260" spans="1:11" s="203" customFormat="1" x14ac:dyDescent="0.2">
      <c r="A4260" s="202" t="str">
        <f>'Permitted Sources'!A3510</f>
        <v>WYDEQ Permitted Sources</v>
      </c>
      <c r="B4260" s="203" t="str">
        <f>'Permitted Sources'!B3510</f>
        <v>56</v>
      </c>
      <c r="C4260" s="202" t="str">
        <f>'Permitted Sources'!D3510</f>
        <v>5603302</v>
      </c>
      <c r="D4260" s="202" t="str">
        <f>'Permitted Sources'!E3510</f>
        <v>20200254</v>
      </c>
      <c r="E4260" s="203" t="str">
        <f>'Permitted Sources'!H3510</f>
        <v>Compressor Engines</v>
      </c>
      <c r="F4260" s="204">
        <f>'Permitted Sources'!I3510</f>
        <v>5.0999999999999996</v>
      </c>
      <c r="G4260" s="204">
        <f>'Permitted Sources'!J3510</f>
        <v>1.3</v>
      </c>
      <c r="H4260" s="204">
        <f>'Permitted Sources'!K3510</f>
        <v>2.6</v>
      </c>
      <c r="I4260" s="204">
        <f>'Permitted Sources'!L3510</f>
        <v>0</v>
      </c>
      <c r="J4260" s="204">
        <f>'Permitted Sources'!M3510</f>
        <v>0</v>
      </c>
      <c r="K4260" s="203" t="str">
        <f t="shared" si="66"/>
        <v>Compressor Engines</v>
      </c>
    </row>
    <row r="4261" spans="1:11" s="203" customFormat="1" x14ac:dyDescent="0.2">
      <c r="A4261" s="202" t="str">
        <f>'Permitted Sources'!A3511</f>
        <v>WYDEQ Permitted Sources</v>
      </c>
      <c r="B4261" s="203" t="str">
        <f>'Permitted Sources'!B3511</f>
        <v>56</v>
      </c>
      <c r="C4261" s="202" t="str">
        <f>'Permitted Sources'!D3511</f>
        <v>5603302</v>
      </c>
      <c r="D4261" s="202" t="str">
        <f>'Permitted Sources'!E3511</f>
        <v>20200254</v>
      </c>
      <c r="E4261" s="203" t="str">
        <f>'Permitted Sources'!H3511</f>
        <v>Compressor Engines</v>
      </c>
      <c r="F4261" s="204">
        <f>'Permitted Sources'!I3511</f>
        <v>5.0999999999999996</v>
      </c>
      <c r="G4261" s="204">
        <f>'Permitted Sources'!J3511</f>
        <v>1.3</v>
      </c>
      <c r="H4261" s="204">
        <f>'Permitted Sources'!K3511</f>
        <v>2.6</v>
      </c>
      <c r="I4261" s="204">
        <f>'Permitted Sources'!L3511</f>
        <v>0</v>
      </c>
      <c r="J4261" s="204">
        <f>'Permitted Sources'!M3511</f>
        <v>0</v>
      </c>
      <c r="K4261" s="203" t="str">
        <f t="shared" si="66"/>
        <v>Compressor Engines</v>
      </c>
    </row>
    <row r="4262" spans="1:11" s="203" customFormat="1" x14ac:dyDescent="0.2">
      <c r="A4262" s="202" t="str">
        <f>'Permitted Sources'!A3512</f>
        <v>WYDEQ Permitted Sources</v>
      </c>
      <c r="B4262" s="203" t="str">
        <f>'Permitted Sources'!B3512</f>
        <v>56</v>
      </c>
      <c r="C4262" s="202" t="str">
        <f>'Permitted Sources'!D3512</f>
        <v>5603302</v>
      </c>
      <c r="D4262" s="202" t="str">
        <f>'Permitted Sources'!E3512</f>
        <v>20200254</v>
      </c>
      <c r="E4262" s="203" t="str">
        <f>'Permitted Sources'!H3512</f>
        <v>Compressor Engines</v>
      </c>
      <c r="F4262" s="204">
        <f>'Permitted Sources'!I3512</f>
        <v>5.0999999999999996</v>
      </c>
      <c r="G4262" s="204">
        <f>'Permitted Sources'!J3512</f>
        <v>1.3</v>
      </c>
      <c r="H4262" s="204">
        <f>'Permitted Sources'!K3512</f>
        <v>2.6</v>
      </c>
      <c r="I4262" s="204">
        <f>'Permitted Sources'!L3512</f>
        <v>0</v>
      </c>
      <c r="J4262" s="204">
        <f>'Permitted Sources'!M3512</f>
        <v>0</v>
      </c>
      <c r="K4262" s="203" t="str">
        <f t="shared" si="66"/>
        <v>Compressor Engines</v>
      </c>
    </row>
    <row r="4263" spans="1:11" s="203" customFormat="1" x14ac:dyDescent="0.2">
      <c r="A4263" s="202" t="str">
        <f>'Permitted Sources'!A3513</f>
        <v>WYDEQ Permitted Sources</v>
      </c>
      <c r="B4263" s="203" t="str">
        <f>'Permitted Sources'!B3513</f>
        <v>56</v>
      </c>
      <c r="C4263" s="202" t="str">
        <f>'Permitted Sources'!D3513</f>
        <v>5603302</v>
      </c>
      <c r="D4263" s="202" t="str">
        <f>'Permitted Sources'!E3513</f>
        <v>20200254</v>
      </c>
      <c r="E4263" s="203" t="str">
        <f>'Permitted Sources'!H3513</f>
        <v>Compressor Engines</v>
      </c>
      <c r="F4263" s="204">
        <f>'Permitted Sources'!I3513</f>
        <v>16.7</v>
      </c>
      <c r="G4263" s="204">
        <f>'Permitted Sources'!J3513</f>
        <v>5.6</v>
      </c>
      <c r="H4263" s="204">
        <f>'Permitted Sources'!K3513</f>
        <v>5.6</v>
      </c>
      <c r="I4263" s="204">
        <f>'Permitted Sources'!L3513</f>
        <v>0</v>
      </c>
      <c r="J4263" s="204">
        <f>'Permitted Sources'!M3513</f>
        <v>0</v>
      </c>
      <c r="K4263" s="203" t="str">
        <f t="shared" si="66"/>
        <v>Compressor Engines</v>
      </c>
    </row>
    <row r="4264" spans="1:11" s="203" customFormat="1" x14ac:dyDescent="0.2">
      <c r="A4264" s="202" t="str">
        <f>'Permitted Sources'!A3514</f>
        <v>WYDEQ Permitted Sources</v>
      </c>
      <c r="B4264" s="203" t="str">
        <f>'Permitted Sources'!B3514</f>
        <v>56</v>
      </c>
      <c r="C4264" s="202" t="str">
        <f>'Permitted Sources'!D3514</f>
        <v>5603302</v>
      </c>
      <c r="D4264" s="202" t="str">
        <f>'Permitted Sources'!E3514</f>
        <v>20200254</v>
      </c>
      <c r="E4264" s="203" t="str">
        <f>'Permitted Sources'!H3514</f>
        <v>Compressor Engines</v>
      </c>
      <c r="F4264" s="204">
        <f>'Permitted Sources'!I3514</f>
        <v>5.0999999999999996</v>
      </c>
      <c r="G4264" s="204">
        <f>'Permitted Sources'!J3514</f>
        <v>1.3</v>
      </c>
      <c r="H4264" s="204">
        <f>'Permitted Sources'!K3514</f>
        <v>2.6</v>
      </c>
      <c r="I4264" s="204">
        <f>'Permitted Sources'!L3514</f>
        <v>0</v>
      </c>
      <c r="J4264" s="204">
        <f>'Permitted Sources'!M3514</f>
        <v>0</v>
      </c>
      <c r="K4264" s="203" t="str">
        <f t="shared" si="66"/>
        <v>Compressor Engines</v>
      </c>
    </row>
    <row r="4265" spans="1:11" s="203" customFormat="1" x14ac:dyDescent="0.2">
      <c r="A4265" s="202" t="str">
        <f>'Permitted Sources'!A3515</f>
        <v>WYDEQ Permitted Sources</v>
      </c>
      <c r="B4265" s="203" t="str">
        <f>'Permitted Sources'!B3515</f>
        <v>56</v>
      </c>
      <c r="C4265" s="202" t="str">
        <f>'Permitted Sources'!D3515</f>
        <v>5603302</v>
      </c>
      <c r="D4265" s="202" t="str">
        <f>'Permitted Sources'!E3515</f>
        <v>20200254</v>
      </c>
      <c r="E4265" s="203" t="str">
        <f>'Permitted Sources'!H3515</f>
        <v>Compressor Engines</v>
      </c>
      <c r="F4265" s="204">
        <f>'Permitted Sources'!I3515</f>
        <v>5.0999999999999996</v>
      </c>
      <c r="G4265" s="204">
        <f>'Permitted Sources'!J3515</f>
        <v>1.3</v>
      </c>
      <c r="H4265" s="204">
        <f>'Permitted Sources'!K3515</f>
        <v>2.6</v>
      </c>
      <c r="I4265" s="204">
        <f>'Permitted Sources'!L3515</f>
        <v>0</v>
      </c>
      <c r="J4265" s="204">
        <f>'Permitted Sources'!M3515</f>
        <v>0</v>
      </c>
      <c r="K4265" s="203" t="str">
        <f t="shared" si="66"/>
        <v>Compressor Engines</v>
      </c>
    </row>
    <row r="4266" spans="1:11" s="203" customFormat="1" x14ac:dyDescent="0.2">
      <c r="A4266" s="202" t="str">
        <f>'Permitted Sources'!A3516</f>
        <v>WYDEQ Permitted Sources</v>
      </c>
      <c r="B4266" s="203" t="str">
        <f>'Permitted Sources'!B3516</f>
        <v>56</v>
      </c>
      <c r="C4266" s="202" t="str">
        <f>'Permitted Sources'!D3516</f>
        <v>5603302</v>
      </c>
      <c r="D4266" s="202" t="str">
        <f>'Permitted Sources'!E3516</f>
        <v>20200254</v>
      </c>
      <c r="E4266" s="203" t="str">
        <f>'Permitted Sources'!H3516</f>
        <v>Compressor Engines</v>
      </c>
      <c r="F4266" s="204">
        <f>'Permitted Sources'!I3516</f>
        <v>11.740376056149271</v>
      </c>
      <c r="G4266" s="204">
        <f>'Permitted Sources'!J3516</f>
        <v>2.9</v>
      </c>
      <c r="H4266" s="204">
        <f>'Permitted Sources'!K3516</f>
        <v>5.9</v>
      </c>
      <c r="I4266" s="204">
        <f>'Permitted Sources'!L3516</f>
        <v>0</v>
      </c>
      <c r="J4266" s="204">
        <f>'Permitted Sources'!M3516</f>
        <v>0</v>
      </c>
      <c r="K4266" s="203" t="str">
        <f t="shared" si="66"/>
        <v>Compressor Engines</v>
      </c>
    </row>
    <row r="4267" spans="1:11" s="203" customFormat="1" x14ac:dyDescent="0.2">
      <c r="A4267" s="202" t="str">
        <f>'Permitted Sources'!A3517</f>
        <v>WYDEQ Permitted Sources</v>
      </c>
      <c r="B4267" s="203" t="str">
        <f>'Permitted Sources'!B3517</f>
        <v>56</v>
      </c>
      <c r="C4267" s="202" t="str">
        <f>'Permitted Sources'!D3517</f>
        <v>5603302</v>
      </c>
      <c r="D4267" s="202" t="str">
        <f>'Permitted Sources'!E3517</f>
        <v>20200254</v>
      </c>
      <c r="E4267" s="203" t="str">
        <f>'Permitted Sources'!H3517</f>
        <v>Compressor Engines</v>
      </c>
      <c r="F4267" s="204">
        <f>'Permitted Sources'!I3517</f>
        <v>11.740376056149271</v>
      </c>
      <c r="G4267" s="204">
        <f>'Permitted Sources'!J3517</f>
        <v>2.9</v>
      </c>
      <c r="H4267" s="204">
        <f>'Permitted Sources'!K3517</f>
        <v>5.9</v>
      </c>
      <c r="I4267" s="204">
        <f>'Permitted Sources'!L3517</f>
        <v>0</v>
      </c>
      <c r="J4267" s="204">
        <f>'Permitted Sources'!M3517</f>
        <v>0</v>
      </c>
      <c r="K4267" s="203" t="str">
        <f t="shared" si="66"/>
        <v>Compressor Engines</v>
      </c>
    </row>
    <row r="4268" spans="1:11" s="203" customFormat="1" x14ac:dyDescent="0.2">
      <c r="A4268" s="202" t="str">
        <f>'Permitted Sources'!A3518</f>
        <v>WYDEQ Permitted Sources</v>
      </c>
      <c r="B4268" s="203" t="str">
        <f>'Permitted Sources'!B3518</f>
        <v>56</v>
      </c>
      <c r="C4268" s="202" t="str">
        <f>'Permitted Sources'!D3518</f>
        <v>5603302</v>
      </c>
      <c r="D4268" s="202" t="str">
        <f>'Permitted Sources'!E3518</f>
        <v>20200254</v>
      </c>
      <c r="E4268" s="203" t="str">
        <f>'Permitted Sources'!H3518</f>
        <v>Compressor Engines</v>
      </c>
      <c r="F4268" s="204">
        <f>'Permitted Sources'!I3518</f>
        <v>19.421190969327814</v>
      </c>
      <c r="G4268" s="204">
        <f>'Permitted Sources'!J3518</f>
        <v>9.1</v>
      </c>
      <c r="H4268" s="204">
        <f>'Permitted Sources'!K3518</f>
        <v>6.5</v>
      </c>
      <c r="I4268" s="204">
        <f>'Permitted Sources'!L3518</f>
        <v>0</v>
      </c>
      <c r="J4268" s="204">
        <f>'Permitted Sources'!M3518</f>
        <v>0</v>
      </c>
      <c r="K4268" s="203" t="str">
        <f t="shared" si="66"/>
        <v>Compressor Engines</v>
      </c>
    </row>
    <row r="4269" spans="1:11" s="203" customFormat="1" x14ac:dyDescent="0.2">
      <c r="A4269" s="202" t="str">
        <f>'Permitted Sources'!A3519</f>
        <v>WYDEQ Permitted Sources</v>
      </c>
      <c r="B4269" s="203" t="str">
        <f>'Permitted Sources'!B3519</f>
        <v>56</v>
      </c>
      <c r="C4269" s="202" t="str">
        <f>'Permitted Sources'!D3519</f>
        <v>5603302</v>
      </c>
      <c r="D4269" s="202" t="str">
        <f>'Permitted Sources'!E3519</f>
        <v>20200253</v>
      </c>
      <c r="E4269" s="203" t="str">
        <f>'Permitted Sources'!H3519</f>
        <v>Compressor Engines</v>
      </c>
      <c r="F4269" s="204">
        <f>'Permitted Sources'!I3519</f>
        <v>3.9134586853830902</v>
      </c>
      <c r="G4269" s="204">
        <f>'Permitted Sources'!J3519</f>
        <v>1</v>
      </c>
      <c r="H4269" s="204">
        <f>'Permitted Sources'!K3519</f>
        <v>7.8</v>
      </c>
      <c r="I4269" s="204">
        <f>'Permitted Sources'!L3519</f>
        <v>0</v>
      </c>
      <c r="J4269" s="204">
        <f>'Permitted Sources'!M3519</f>
        <v>0</v>
      </c>
      <c r="K4269" s="203" t="str">
        <f t="shared" si="66"/>
        <v>Compressor Engines</v>
      </c>
    </row>
    <row r="4270" spans="1:11" s="203" customFormat="1" x14ac:dyDescent="0.2">
      <c r="A4270" s="202" t="str">
        <f>'Permitted Sources'!A3520</f>
        <v>WYDEQ Permitted Sources</v>
      </c>
      <c r="B4270" s="203" t="str">
        <f>'Permitted Sources'!B3520</f>
        <v>56</v>
      </c>
      <c r="C4270" s="202" t="str">
        <f>'Permitted Sources'!D3520</f>
        <v>5603302</v>
      </c>
      <c r="D4270" s="202" t="str">
        <f>'Permitted Sources'!E3520</f>
        <v>20200253</v>
      </c>
      <c r="E4270" s="203" t="str">
        <f>'Permitted Sources'!H3520</f>
        <v>Compressor Engines</v>
      </c>
      <c r="F4270" s="204">
        <f>'Permitted Sources'!I3520</f>
        <v>3.9134586853830902</v>
      </c>
      <c r="G4270" s="204">
        <f>'Permitted Sources'!J3520</f>
        <v>1</v>
      </c>
      <c r="H4270" s="204">
        <f>'Permitted Sources'!K3520</f>
        <v>7.8</v>
      </c>
      <c r="I4270" s="204">
        <f>'Permitted Sources'!L3520</f>
        <v>0</v>
      </c>
      <c r="J4270" s="204">
        <f>'Permitted Sources'!M3520</f>
        <v>0</v>
      </c>
      <c r="K4270" s="203" t="str">
        <f t="shared" si="66"/>
        <v>Compressor Engines</v>
      </c>
    </row>
    <row r="4271" spans="1:11" s="203" customFormat="1" x14ac:dyDescent="0.2">
      <c r="A4271" s="202" t="str">
        <f>'Permitted Sources'!A3521</f>
        <v>WYDEQ Permitted Sources</v>
      </c>
      <c r="B4271" s="203" t="str">
        <f>'Permitted Sources'!B3521</f>
        <v>56</v>
      </c>
      <c r="C4271" s="202" t="str">
        <f>'Permitted Sources'!D3521</f>
        <v>5603302</v>
      </c>
      <c r="D4271" s="202" t="str">
        <f>'Permitted Sources'!E3521</f>
        <v>20200253</v>
      </c>
      <c r="E4271" s="203" t="str">
        <f>'Permitted Sources'!H3521</f>
        <v>Compressor Engines</v>
      </c>
      <c r="F4271" s="204">
        <f>'Permitted Sources'!I3521</f>
        <v>3.9134586853830902</v>
      </c>
      <c r="G4271" s="204">
        <f>'Permitted Sources'!J3521</f>
        <v>1</v>
      </c>
      <c r="H4271" s="204">
        <f>'Permitted Sources'!K3521</f>
        <v>7.8</v>
      </c>
      <c r="I4271" s="204">
        <f>'Permitted Sources'!L3521</f>
        <v>0</v>
      </c>
      <c r="J4271" s="204">
        <f>'Permitted Sources'!M3521</f>
        <v>0</v>
      </c>
      <c r="K4271" s="203" t="str">
        <f t="shared" si="66"/>
        <v>Compressor Engines</v>
      </c>
    </row>
    <row r="4272" spans="1:11" s="203" customFormat="1" x14ac:dyDescent="0.2">
      <c r="A4272" s="202" t="str">
        <f>'Permitted Sources'!A3522</f>
        <v>WYDEQ Permitted Sources</v>
      </c>
      <c r="B4272" s="203" t="str">
        <f>'Permitted Sources'!B3522</f>
        <v>56</v>
      </c>
      <c r="C4272" s="202" t="str">
        <f>'Permitted Sources'!D3522</f>
        <v>5603302</v>
      </c>
      <c r="D4272" s="202" t="str">
        <f>'Permitted Sources'!E3522</f>
        <v>20200254</v>
      </c>
      <c r="E4272" s="203" t="str">
        <f>'Permitted Sources'!H3522</f>
        <v>Compressor Engines</v>
      </c>
      <c r="F4272" s="204">
        <f>'Permitted Sources'!I3522</f>
        <v>5.1205432754523628</v>
      </c>
      <c r="G4272" s="204">
        <f>'Permitted Sources'!J3522</f>
        <v>3.6</v>
      </c>
      <c r="H4272" s="204">
        <f>'Permitted Sources'!K3522</f>
        <v>2.6</v>
      </c>
      <c r="I4272" s="204">
        <f>'Permitted Sources'!L3522</f>
        <v>0</v>
      </c>
      <c r="J4272" s="204">
        <f>'Permitted Sources'!M3522</f>
        <v>0</v>
      </c>
      <c r="K4272" s="203" t="str">
        <f t="shared" si="66"/>
        <v>Compressor Engines</v>
      </c>
    </row>
    <row r="4273" spans="1:11" s="203" customFormat="1" x14ac:dyDescent="0.2">
      <c r="A4273" s="202" t="str">
        <f>'Permitted Sources'!A3523</f>
        <v>WYDEQ Permitted Sources</v>
      </c>
      <c r="B4273" s="203" t="str">
        <f>'Permitted Sources'!B3523</f>
        <v>56</v>
      </c>
      <c r="C4273" s="202" t="str">
        <f>'Permitted Sources'!D3523</f>
        <v>5603302</v>
      </c>
      <c r="D4273" s="202" t="str">
        <f>'Permitted Sources'!E3523</f>
        <v>20200254</v>
      </c>
      <c r="E4273" s="203" t="str">
        <f>'Permitted Sources'!H3523</f>
        <v>Compressor Engines</v>
      </c>
      <c r="F4273" s="204">
        <f>'Permitted Sources'!I3523</f>
        <v>5.1205432754523628</v>
      </c>
      <c r="G4273" s="204">
        <f>'Permitted Sources'!J3523</f>
        <v>3.6</v>
      </c>
      <c r="H4273" s="204">
        <f>'Permitted Sources'!K3523</f>
        <v>2.6</v>
      </c>
      <c r="I4273" s="204">
        <f>'Permitted Sources'!L3523</f>
        <v>0</v>
      </c>
      <c r="J4273" s="204">
        <f>'Permitted Sources'!M3523</f>
        <v>0</v>
      </c>
      <c r="K4273" s="203" t="str">
        <f t="shared" si="66"/>
        <v>Compressor Engines</v>
      </c>
    </row>
    <row r="4274" spans="1:11" s="203" customFormat="1" x14ac:dyDescent="0.2">
      <c r="A4274" s="202" t="str">
        <f>'Permitted Sources'!A3524</f>
        <v>WYDEQ Permitted Sources</v>
      </c>
      <c r="B4274" s="203" t="str">
        <f>'Permitted Sources'!B3524</f>
        <v>56</v>
      </c>
      <c r="C4274" s="202" t="str">
        <f>'Permitted Sources'!D3524</f>
        <v>5603302</v>
      </c>
      <c r="D4274" s="202" t="str">
        <f>'Permitted Sources'!E3524</f>
        <v>20200254</v>
      </c>
      <c r="E4274" s="203" t="str">
        <f>'Permitted Sources'!H3524</f>
        <v>Compressor Engines</v>
      </c>
      <c r="F4274" s="204">
        <f>'Permitted Sources'!I3524</f>
        <v>5.0999999999999996</v>
      </c>
      <c r="G4274" s="204">
        <f>'Permitted Sources'!J3524</f>
        <v>1.3</v>
      </c>
      <c r="H4274" s="204">
        <f>'Permitted Sources'!K3524</f>
        <v>2.6</v>
      </c>
      <c r="I4274" s="204">
        <f>'Permitted Sources'!L3524</f>
        <v>0</v>
      </c>
      <c r="J4274" s="204">
        <f>'Permitted Sources'!M3524</f>
        <v>0</v>
      </c>
      <c r="K4274" s="203" t="str">
        <f t="shared" si="66"/>
        <v>Compressor Engines</v>
      </c>
    </row>
    <row r="4275" spans="1:11" s="203" customFormat="1" x14ac:dyDescent="0.2">
      <c r="A4275" s="202" t="str">
        <f>'Permitted Sources'!A3525</f>
        <v>WYDEQ Permitted Sources</v>
      </c>
      <c r="B4275" s="203" t="str">
        <f>'Permitted Sources'!B3525</f>
        <v>56</v>
      </c>
      <c r="C4275" s="202" t="str">
        <f>'Permitted Sources'!D3525</f>
        <v>5603302</v>
      </c>
      <c r="D4275" s="202" t="str">
        <f>'Permitted Sources'!E3525</f>
        <v>20200254</v>
      </c>
      <c r="E4275" s="203" t="str">
        <f>'Permitted Sources'!H3525</f>
        <v>Compressor Engines</v>
      </c>
      <c r="F4275" s="204">
        <f>'Permitted Sources'!I3525</f>
        <v>5.0999999999999996</v>
      </c>
      <c r="G4275" s="204">
        <f>'Permitted Sources'!J3525</f>
        <v>1.3</v>
      </c>
      <c r="H4275" s="204">
        <f>'Permitted Sources'!K3525</f>
        <v>2.6</v>
      </c>
      <c r="I4275" s="204">
        <f>'Permitted Sources'!L3525</f>
        <v>0</v>
      </c>
      <c r="J4275" s="204">
        <f>'Permitted Sources'!M3525</f>
        <v>0</v>
      </c>
      <c r="K4275" s="203" t="str">
        <f t="shared" si="66"/>
        <v>Compressor Engines</v>
      </c>
    </row>
    <row r="4276" spans="1:11" s="203" customFormat="1" x14ac:dyDescent="0.2">
      <c r="A4276" s="202" t="str">
        <f>'Permitted Sources'!A3526</f>
        <v>WYDEQ Permitted Sources</v>
      </c>
      <c r="B4276" s="203" t="str">
        <f>'Permitted Sources'!B3526</f>
        <v>56</v>
      </c>
      <c r="C4276" s="202" t="str">
        <f>'Permitted Sources'!D3526</f>
        <v>5603302</v>
      </c>
      <c r="D4276" s="202" t="str">
        <f>'Permitted Sources'!E3526</f>
        <v>20200254</v>
      </c>
      <c r="E4276" s="203" t="str">
        <f>'Permitted Sources'!H3526</f>
        <v>Compressor Engines</v>
      </c>
      <c r="F4276" s="204">
        <f>'Permitted Sources'!I3526</f>
        <v>5.0999999999999996</v>
      </c>
      <c r="G4276" s="204">
        <f>'Permitted Sources'!J3526</f>
        <v>1.3</v>
      </c>
      <c r="H4276" s="204">
        <f>'Permitted Sources'!K3526</f>
        <v>2.6</v>
      </c>
      <c r="I4276" s="204">
        <f>'Permitted Sources'!L3526</f>
        <v>0</v>
      </c>
      <c r="J4276" s="204">
        <f>'Permitted Sources'!M3526</f>
        <v>0</v>
      </c>
      <c r="K4276" s="203" t="str">
        <f t="shared" si="66"/>
        <v>Compressor Engines</v>
      </c>
    </row>
    <row r="4277" spans="1:11" s="203" customFormat="1" x14ac:dyDescent="0.2">
      <c r="A4277" s="202" t="str">
        <f>'Permitted Sources'!A3527</f>
        <v>WYDEQ Permitted Sources</v>
      </c>
      <c r="B4277" s="203" t="str">
        <f>'Permitted Sources'!B3527</f>
        <v>56</v>
      </c>
      <c r="C4277" s="202" t="str">
        <f>'Permitted Sources'!D3527</f>
        <v>5603302</v>
      </c>
      <c r="D4277" s="202" t="str">
        <f>'Permitted Sources'!E3527</f>
        <v>20200254</v>
      </c>
      <c r="E4277" s="203" t="str">
        <f>'Permitted Sources'!H3527</f>
        <v>Compressor Engines</v>
      </c>
      <c r="F4277" s="204">
        <f>'Permitted Sources'!I3527</f>
        <v>6.2</v>
      </c>
      <c r="G4277" s="204">
        <f>'Permitted Sources'!J3527</f>
        <v>6.2</v>
      </c>
      <c r="H4277" s="204">
        <f>'Permitted Sources'!K3527</f>
        <v>3.1</v>
      </c>
      <c r="I4277" s="204">
        <f>'Permitted Sources'!L3527</f>
        <v>0</v>
      </c>
      <c r="J4277" s="204">
        <f>'Permitted Sources'!M3527</f>
        <v>0</v>
      </c>
      <c r="K4277" s="203" t="str">
        <f t="shared" si="66"/>
        <v>Compressor Engines</v>
      </c>
    </row>
    <row r="4278" spans="1:11" s="203" customFormat="1" x14ac:dyDescent="0.2">
      <c r="A4278" s="202" t="str">
        <f>'Permitted Sources'!A3528</f>
        <v>WYDEQ Permitted Sources</v>
      </c>
      <c r="B4278" s="203" t="str">
        <f>'Permitted Sources'!B3528</f>
        <v>56</v>
      </c>
      <c r="C4278" s="202" t="str">
        <f>'Permitted Sources'!D3528</f>
        <v>5603302</v>
      </c>
      <c r="D4278" s="202" t="str">
        <f>'Permitted Sources'!E3528</f>
        <v>20200254</v>
      </c>
      <c r="E4278" s="203" t="str">
        <f>'Permitted Sources'!H3528</f>
        <v>Compressor Engines</v>
      </c>
      <c r="F4278" s="204">
        <f>'Permitted Sources'!I3528</f>
        <v>6.2</v>
      </c>
      <c r="G4278" s="204">
        <f>'Permitted Sources'!J3528</f>
        <v>6.2</v>
      </c>
      <c r="H4278" s="204">
        <f>'Permitted Sources'!K3528</f>
        <v>3.1</v>
      </c>
      <c r="I4278" s="204">
        <f>'Permitted Sources'!L3528</f>
        <v>0</v>
      </c>
      <c r="J4278" s="204">
        <f>'Permitted Sources'!M3528</f>
        <v>0</v>
      </c>
      <c r="K4278" s="203" t="str">
        <f t="shared" si="66"/>
        <v>Compressor Engines</v>
      </c>
    </row>
    <row r="4279" spans="1:11" s="203" customFormat="1" x14ac:dyDescent="0.2">
      <c r="A4279" s="202" t="str">
        <f>'Permitted Sources'!A3529</f>
        <v>WYDEQ Permitted Sources</v>
      </c>
      <c r="B4279" s="203" t="str">
        <f>'Permitted Sources'!B3529</f>
        <v>56</v>
      </c>
      <c r="C4279" s="202" t="str">
        <f>'Permitted Sources'!D3529</f>
        <v>5603302</v>
      </c>
      <c r="D4279" s="202" t="str">
        <f>'Permitted Sources'!E3529</f>
        <v>20200254</v>
      </c>
      <c r="E4279" s="203" t="str">
        <f>'Permitted Sources'!H3529</f>
        <v>Compressor Engines</v>
      </c>
      <c r="F4279" s="204">
        <f>'Permitted Sources'!I3529</f>
        <v>11.7</v>
      </c>
      <c r="G4279" s="204">
        <f>'Permitted Sources'!J3529</f>
        <v>2.9</v>
      </c>
      <c r="H4279" s="204">
        <f>'Permitted Sources'!K3529</f>
        <v>5.9</v>
      </c>
      <c r="I4279" s="204">
        <f>'Permitted Sources'!L3529</f>
        <v>0</v>
      </c>
      <c r="J4279" s="204">
        <f>'Permitted Sources'!M3529</f>
        <v>0</v>
      </c>
      <c r="K4279" s="203" t="str">
        <f t="shared" si="66"/>
        <v>Compressor Engines</v>
      </c>
    </row>
    <row r="4280" spans="1:11" s="203" customFormat="1" x14ac:dyDescent="0.2">
      <c r="A4280" s="202" t="str">
        <f>'Permitted Sources'!A3530</f>
        <v>WYDEQ Permitted Sources</v>
      </c>
      <c r="B4280" s="203" t="str">
        <f>'Permitted Sources'!B3530</f>
        <v>56</v>
      </c>
      <c r="C4280" s="202" t="str">
        <f>'Permitted Sources'!D3530</f>
        <v>5603302</v>
      </c>
      <c r="D4280" s="202" t="str">
        <f>'Permitted Sources'!E3530</f>
        <v>20200254</v>
      </c>
      <c r="E4280" s="203" t="str">
        <f>'Permitted Sources'!H3530</f>
        <v>Compressor Engines</v>
      </c>
      <c r="F4280" s="204">
        <f>'Permitted Sources'!I3530</f>
        <v>11.7</v>
      </c>
      <c r="G4280" s="204">
        <f>'Permitted Sources'!J3530</f>
        <v>2.9</v>
      </c>
      <c r="H4280" s="204">
        <f>'Permitted Sources'!K3530</f>
        <v>5.9</v>
      </c>
      <c r="I4280" s="204">
        <f>'Permitted Sources'!L3530</f>
        <v>0</v>
      </c>
      <c r="J4280" s="204">
        <f>'Permitted Sources'!M3530</f>
        <v>0</v>
      </c>
      <c r="K4280" s="203" t="str">
        <f t="shared" si="66"/>
        <v>Compressor Engines</v>
      </c>
    </row>
    <row r="4281" spans="1:11" s="203" customFormat="1" x14ac:dyDescent="0.2">
      <c r="A4281" s="202" t="str">
        <f>'Permitted Sources'!A3531</f>
        <v>WYDEQ Permitted Sources</v>
      </c>
      <c r="B4281" s="203" t="str">
        <f>'Permitted Sources'!B3531</f>
        <v>56</v>
      </c>
      <c r="C4281" s="202" t="str">
        <f>'Permitted Sources'!D3531</f>
        <v>5603302</v>
      </c>
      <c r="D4281" s="202" t="str">
        <f>'Permitted Sources'!E3531</f>
        <v>20200254</v>
      </c>
      <c r="E4281" s="203" t="str">
        <f>'Permitted Sources'!H3531</f>
        <v>Compressor Engines</v>
      </c>
      <c r="F4281" s="204">
        <f>'Permitted Sources'!I3531</f>
        <v>5.0999999999999996</v>
      </c>
      <c r="G4281" s="204">
        <f>'Permitted Sources'!J3531</f>
        <v>1.3</v>
      </c>
      <c r="H4281" s="204">
        <f>'Permitted Sources'!K3531</f>
        <v>2.6</v>
      </c>
      <c r="I4281" s="204">
        <f>'Permitted Sources'!L3531</f>
        <v>0</v>
      </c>
      <c r="J4281" s="204">
        <f>'Permitted Sources'!M3531</f>
        <v>0</v>
      </c>
      <c r="K4281" s="203" t="str">
        <f t="shared" si="66"/>
        <v>Compressor Engines</v>
      </c>
    </row>
    <row r="4282" spans="1:11" s="203" customFormat="1" x14ac:dyDescent="0.2">
      <c r="A4282" s="202" t="str">
        <f>'Permitted Sources'!A3532</f>
        <v>WYDEQ Permitted Sources</v>
      </c>
      <c r="B4282" s="203" t="str">
        <f>'Permitted Sources'!B3532</f>
        <v>56</v>
      </c>
      <c r="C4282" s="202" t="str">
        <f>'Permitted Sources'!D3532</f>
        <v>5603302</v>
      </c>
      <c r="D4282" s="202" t="str">
        <f>'Permitted Sources'!E3532</f>
        <v>20200254</v>
      </c>
      <c r="E4282" s="203" t="str">
        <f>'Permitted Sources'!H3532</f>
        <v>Compressor Engines</v>
      </c>
      <c r="F4282" s="204">
        <f>'Permitted Sources'!I3532</f>
        <v>5.0999999999999996</v>
      </c>
      <c r="G4282" s="204">
        <f>'Permitted Sources'!J3532</f>
        <v>1.3</v>
      </c>
      <c r="H4282" s="204">
        <f>'Permitted Sources'!K3532</f>
        <v>2.6</v>
      </c>
      <c r="I4282" s="204">
        <f>'Permitted Sources'!L3532</f>
        <v>0</v>
      </c>
      <c r="J4282" s="204">
        <f>'Permitted Sources'!M3532</f>
        <v>0</v>
      </c>
      <c r="K4282" s="203" t="str">
        <f t="shared" si="66"/>
        <v>Compressor Engines</v>
      </c>
    </row>
    <row r="4283" spans="1:11" s="203" customFormat="1" x14ac:dyDescent="0.2">
      <c r="A4283" s="202" t="str">
        <f>'Permitted Sources'!A3533</f>
        <v>WYDEQ Permitted Sources</v>
      </c>
      <c r="B4283" s="203" t="str">
        <f>'Permitted Sources'!B3533</f>
        <v>56</v>
      </c>
      <c r="C4283" s="202" t="str">
        <f>'Permitted Sources'!D3533</f>
        <v>5603302</v>
      </c>
      <c r="D4283" s="202" t="str">
        <f>'Permitted Sources'!E3533</f>
        <v>20200254</v>
      </c>
      <c r="E4283" s="203" t="str">
        <f>'Permitted Sources'!H3533</f>
        <v>Compressor Engines</v>
      </c>
      <c r="F4283" s="204">
        <f>'Permitted Sources'!I3533</f>
        <v>5.0999999999999996</v>
      </c>
      <c r="G4283" s="204">
        <f>'Permitted Sources'!J3533</f>
        <v>1.3</v>
      </c>
      <c r="H4283" s="204">
        <f>'Permitted Sources'!K3533</f>
        <v>2.6</v>
      </c>
      <c r="I4283" s="204">
        <f>'Permitted Sources'!L3533</f>
        <v>0</v>
      </c>
      <c r="J4283" s="204">
        <f>'Permitted Sources'!M3533</f>
        <v>0</v>
      </c>
      <c r="K4283" s="203" t="str">
        <f t="shared" si="66"/>
        <v>Compressor Engines</v>
      </c>
    </row>
    <row r="4284" spans="1:11" s="203" customFormat="1" x14ac:dyDescent="0.2">
      <c r="A4284" s="202" t="str">
        <f>'Permitted Sources'!A3534</f>
        <v>WYDEQ Permitted Sources</v>
      </c>
      <c r="B4284" s="203" t="str">
        <f>'Permitted Sources'!B3534</f>
        <v>56</v>
      </c>
      <c r="C4284" s="202" t="str">
        <f>'Permitted Sources'!D3534</f>
        <v>5603302</v>
      </c>
      <c r="D4284" s="202" t="str">
        <f>'Permitted Sources'!E3534</f>
        <v>20200254</v>
      </c>
      <c r="E4284" s="203" t="str">
        <f>'Permitted Sources'!H3534</f>
        <v>Compressor Engines</v>
      </c>
      <c r="F4284" s="204">
        <f>'Permitted Sources'!I3534</f>
        <v>6.15</v>
      </c>
      <c r="G4284" s="204">
        <f>'Permitted Sources'!J3534</f>
        <v>6.1</v>
      </c>
      <c r="H4284" s="204">
        <f>'Permitted Sources'!K3534</f>
        <v>3.1</v>
      </c>
      <c r="I4284" s="204">
        <f>'Permitted Sources'!L3534</f>
        <v>0</v>
      </c>
      <c r="J4284" s="204">
        <f>'Permitted Sources'!M3534</f>
        <v>0</v>
      </c>
      <c r="K4284" s="203" t="str">
        <f t="shared" si="66"/>
        <v>Compressor Engines</v>
      </c>
    </row>
    <row r="4285" spans="1:11" s="203" customFormat="1" x14ac:dyDescent="0.2">
      <c r="A4285" s="202" t="str">
        <f>'Permitted Sources'!A3535</f>
        <v>WYDEQ Permitted Sources</v>
      </c>
      <c r="B4285" s="203" t="str">
        <f>'Permitted Sources'!B3535</f>
        <v>56</v>
      </c>
      <c r="C4285" s="202" t="str">
        <f>'Permitted Sources'!D3535</f>
        <v>5603302</v>
      </c>
      <c r="D4285" s="202" t="str">
        <f>'Permitted Sources'!E3535</f>
        <v>20200254</v>
      </c>
      <c r="E4285" s="203" t="str">
        <f>'Permitted Sources'!H3535</f>
        <v>Compressor Engines</v>
      </c>
      <c r="F4285" s="204">
        <f>'Permitted Sources'!I3535</f>
        <v>6.1</v>
      </c>
      <c r="G4285" s="204">
        <f>'Permitted Sources'!J3535</f>
        <v>6.1</v>
      </c>
      <c r="H4285" s="204">
        <f>'Permitted Sources'!K3535</f>
        <v>3.1</v>
      </c>
      <c r="I4285" s="204">
        <f>'Permitted Sources'!L3535</f>
        <v>0</v>
      </c>
      <c r="J4285" s="204">
        <f>'Permitted Sources'!M3535</f>
        <v>0</v>
      </c>
      <c r="K4285" s="203" t="str">
        <f t="shared" si="66"/>
        <v>Compressor Engines</v>
      </c>
    </row>
    <row r="4286" spans="1:11" s="203" customFormat="1" x14ac:dyDescent="0.2">
      <c r="A4286" s="202" t="str">
        <f>'Permitted Sources'!A3536</f>
        <v>WYDEQ Permitted Sources</v>
      </c>
      <c r="B4286" s="203" t="str">
        <f>'Permitted Sources'!B3536</f>
        <v>56</v>
      </c>
      <c r="C4286" s="202" t="str">
        <f>'Permitted Sources'!D3536</f>
        <v>5603302</v>
      </c>
      <c r="D4286" s="202" t="str">
        <f>'Permitted Sources'!E3536</f>
        <v>20200254</v>
      </c>
      <c r="E4286" s="203" t="str">
        <f>'Permitted Sources'!H3536</f>
        <v>Compressor Engines</v>
      </c>
      <c r="F4286" s="204">
        <f>'Permitted Sources'!I3536</f>
        <v>6.1</v>
      </c>
      <c r="G4286" s="204">
        <f>'Permitted Sources'!J3536</f>
        <v>6.1</v>
      </c>
      <c r="H4286" s="204">
        <f>'Permitted Sources'!K3536</f>
        <v>3.1</v>
      </c>
      <c r="I4286" s="204">
        <f>'Permitted Sources'!L3536</f>
        <v>0</v>
      </c>
      <c r="J4286" s="204">
        <f>'Permitted Sources'!M3536</f>
        <v>0</v>
      </c>
      <c r="K4286" s="203" t="str">
        <f t="shared" si="66"/>
        <v>Compressor Engines</v>
      </c>
    </row>
    <row r="4287" spans="1:11" s="203" customFormat="1" x14ac:dyDescent="0.2">
      <c r="A4287" s="202" t="str">
        <f>'Permitted Sources'!A3537</f>
        <v>WYDEQ Permitted Sources</v>
      </c>
      <c r="B4287" s="203" t="str">
        <f>'Permitted Sources'!B3537</f>
        <v>56</v>
      </c>
      <c r="C4287" s="202" t="str">
        <f>'Permitted Sources'!D3537</f>
        <v>5603302</v>
      </c>
      <c r="D4287" s="202" t="str">
        <f>'Permitted Sources'!E3537</f>
        <v>20200254</v>
      </c>
      <c r="E4287" s="203" t="str">
        <f>'Permitted Sources'!H3537</f>
        <v>Compressor Engines</v>
      </c>
      <c r="F4287" s="204">
        <f>'Permitted Sources'!I3537</f>
        <v>6.1</v>
      </c>
      <c r="G4287" s="204">
        <f>'Permitted Sources'!J3537</f>
        <v>6.1</v>
      </c>
      <c r="H4287" s="204">
        <f>'Permitted Sources'!K3537</f>
        <v>3.1</v>
      </c>
      <c r="I4287" s="204">
        <f>'Permitted Sources'!L3537</f>
        <v>0</v>
      </c>
      <c r="J4287" s="204">
        <f>'Permitted Sources'!M3537</f>
        <v>0</v>
      </c>
      <c r="K4287" s="203" t="str">
        <f t="shared" si="66"/>
        <v>Compressor Engines</v>
      </c>
    </row>
    <row r="4288" spans="1:11" s="203" customFormat="1" x14ac:dyDescent="0.2">
      <c r="A4288" s="202" t="str">
        <f>'Permitted Sources'!A3538</f>
        <v>WYDEQ Permitted Sources</v>
      </c>
      <c r="B4288" s="203" t="str">
        <f>'Permitted Sources'!B3538</f>
        <v>56</v>
      </c>
      <c r="C4288" s="202" t="str">
        <f>'Permitted Sources'!D3538</f>
        <v>5603302</v>
      </c>
      <c r="D4288" s="202" t="str">
        <f>'Permitted Sources'!E3538</f>
        <v>20200254</v>
      </c>
      <c r="E4288" s="203" t="str">
        <f>'Permitted Sources'!H3538</f>
        <v>Compressor Engines</v>
      </c>
      <c r="F4288" s="204">
        <f>'Permitted Sources'!I3538</f>
        <v>6.1</v>
      </c>
      <c r="G4288" s="204">
        <f>'Permitted Sources'!J3538</f>
        <v>6.1</v>
      </c>
      <c r="H4288" s="204">
        <f>'Permitted Sources'!K3538</f>
        <v>3.1</v>
      </c>
      <c r="I4288" s="204">
        <f>'Permitted Sources'!L3538</f>
        <v>0</v>
      </c>
      <c r="J4288" s="204">
        <f>'Permitted Sources'!M3538</f>
        <v>0</v>
      </c>
      <c r="K4288" s="203" t="str">
        <f t="shared" si="66"/>
        <v>Compressor Engines</v>
      </c>
    </row>
    <row r="4289" spans="1:11" s="203" customFormat="1" x14ac:dyDescent="0.2">
      <c r="A4289" s="202" t="str">
        <f>'Permitted Sources'!A3539</f>
        <v>WYDEQ Permitted Sources</v>
      </c>
      <c r="B4289" s="203" t="str">
        <f>'Permitted Sources'!B3539</f>
        <v>56</v>
      </c>
      <c r="C4289" s="202" t="str">
        <f>'Permitted Sources'!D3539</f>
        <v>5603302</v>
      </c>
      <c r="D4289" s="202" t="str">
        <f>'Permitted Sources'!E3539</f>
        <v>20200253</v>
      </c>
      <c r="E4289" s="203" t="str">
        <f>'Permitted Sources'!H3539</f>
        <v>Compressor Engines</v>
      </c>
      <c r="F4289" s="204">
        <f>'Permitted Sources'!I3539</f>
        <v>6.1</v>
      </c>
      <c r="G4289" s="204">
        <f>'Permitted Sources'!J3539</f>
        <v>6.1</v>
      </c>
      <c r="H4289" s="204">
        <f>'Permitted Sources'!K3539</f>
        <v>3.1</v>
      </c>
      <c r="I4289" s="204">
        <f>'Permitted Sources'!L3539</f>
        <v>0</v>
      </c>
      <c r="J4289" s="204">
        <f>'Permitted Sources'!M3539</f>
        <v>0</v>
      </c>
      <c r="K4289" s="203" t="str">
        <f t="shared" si="66"/>
        <v>Compressor Engines</v>
      </c>
    </row>
    <row r="4290" spans="1:11" s="203" customFormat="1" x14ac:dyDescent="0.2">
      <c r="A4290" s="202" t="str">
        <f>'Permitted Sources'!A3540</f>
        <v>WYDEQ Permitted Sources</v>
      </c>
      <c r="B4290" s="203" t="str">
        <f>'Permitted Sources'!B3540</f>
        <v>56</v>
      </c>
      <c r="C4290" s="202" t="str">
        <f>'Permitted Sources'!D3540</f>
        <v>5603302</v>
      </c>
      <c r="D4290" s="202" t="str">
        <f>'Permitted Sources'!E3540</f>
        <v>20200254</v>
      </c>
      <c r="E4290" s="203" t="str">
        <f>'Permitted Sources'!H3540</f>
        <v>Compressor Engines</v>
      </c>
      <c r="F4290" s="204">
        <f>'Permitted Sources'!I3540</f>
        <v>6.1571749983360604</v>
      </c>
      <c r="G4290" s="204">
        <f>'Permitted Sources'!J3540</f>
        <v>6.2</v>
      </c>
      <c r="H4290" s="204">
        <f>'Permitted Sources'!K3540</f>
        <v>3.1</v>
      </c>
      <c r="I4290" s="204">
        <f>'Permitted Sources'!L3540</f>
        <v>0</v>
      </c>
      <c r="J4290" s="204">
        <f>'Permitted Sources'!M3540</f>
        <v>0</v>
      </c>
      <c r="K4290" s="203" t="str">
        <f t="shared" si="66"/>
        <v>Compressor Engines</v>
      </c>
    </row>
    <row r="4291" spans="1:11" s="203" customFormat="1" x14ac:dyDescent="0.2">
      <c r="A4291" s="202" t="str">
        <f>'Permitted Sources'!A3541</f>
        <v>WYDEQ Permitted Sources</v>
      </c>
      <c r="B4291" s="203" t="str">
        <f>'Permitted Sources'!B3541</f>
        <v>56</v>
      </c>
      <c r="C4291" s="202" t="str">
        <f>'Permitted Sources'!D3541</f>
        <v>5603302</v>
      </c>
      <c r="D4291" s="202" t="str">
        <f>'Permitted Sources'!E3541</f>
        <v>20200254</v>
      </c>
      <c r="E4291" s="203" t="str">
        <f>'Permitted Sources'!H3541</f>
        <v>Compressor Engines</v>
      </c>
      <c r="F4291" s="204">
        <f>'Permitted Sources'!I3541</f>
        <v>6.1571749983360604</v>
      </c>
      <c r="G4291" s="204">
        <f>'Permitted Sources'!J3541</f>
        <v>6.2</v>
      </c>
      <c r="H4291" s="204">
        <f>'Permitted Sources'!K3541</f>
        <v>3.1</v>
      </c>
      <c r="I4291" s="204">
        <f>'Permitted Sources'!L3541</f>
        <v>0</v>
      </c>
      <c r="J4291" s="204">
        <f>'Permitted Sources'!M3541</f>
        <v>0</v>
      </c>
      <c r="K4291" s="203" t="str">
        <f t="shared" si="66"/>
        <v>Compressor Engines</v>
      </c>
    </row>
    <row r="4292" spans="1:11" s="203" customFormat="1" x14ac:dyDescent="0.2">
      <c r="A4292" s="202" t="str">
        <f>'Permitted Sources'!A3542</f>
        <v>WYDEQ Permitted Sources</v>
      </c>
      <c r="B4292" s="203" t="str">
        <f>'Permitted Sources'!B3542</f>
        <v>56</v>
      </c>
      <c r="C4292" s="202" t="str">
        <f>'Permitted Sources'!D3542</f>
        <v>5603302</v>
      </c>
      <c r="D4292" s="202" t="str">
        <f>'Permitted Sources'!E3542</f>
        <v>20200254</v>
      </c>
      <c r="E4292" s="203" t="str">
        <f>'Permitted Sources'!H3542</f>
        <v>Compressor Engines</v>
      </c>
      <c r="F4292" s="204">
        <f>'Permitted Sources'!I3542</f>
        <v>6.1571749983360604</v>
      </c>
      <c r="G4292" s="204">
        <f>'Permitted Sources'!J3542</f>
        <v>6.2</v>
      </c>
      <c r="H4292" s="204">
        <f>'Permitted Sources'!K3542</f>
        <v>3.1</v>
      </c>
      <c r="I4292" s="204">
        <f>'Permitted Sources'!L3542</f>
        <v>0</v>
      </c>
      <c r="J4292" s="204">
        <f>'Permitted Sources'!M3542</f>
        <v>0</v>
      </c>
      <c r="K4292" s="203" t="str">
        <f t="shared" si="66"/>
        <v>Compressor Engines</v>
      </c>
    </row>
    <row r="4293" spans="1:11" s="203" customFormat="1" x14ac:dyDescent="0.2">
      <c r="A4293" s="202" t="str">
        <f>'Permitted Sources'!A3543</f>
        <v>WYDEQ Permitted Sources</v>
      </c>
      <c r="B4293" s="203" t="str">
        <f>'Permitted Sources'!B3543</f>
        <v>56</v>
      </c>
      <c r="C4293" s="202" t="str">
        <f>'Permitted Sources'!D3543</f>
        <v>5603302</v>
      </c>
      <c r="D4293" s="202" t="str">
        <f>'Permitted Sources'!E3543</f>
        <v>20200254</v>
      </c>
      <c r="E4293" s="203" t="str">
        <f>'Permitted Sources'!H3543</f>
        <v>Compressor Engines</v>
      </c>
      <c r="F4293" s="204">
        <f>'Permitted Sources'!I3543</f>
        <v>6.1571749983360604</v>
      </c>
      <c r="G4293" s="204">
        <f>'Permitted Sources'!J3543</f>
        <v>6.2</v>
      </c>
      <c r="H4293" s="204">
        <f>'Permitted Sources'!K3543</f>
        <v>3.1</v>
      </c>
      <c r="I4293" s="204">
        <f>'Permitted Sources'!L3543</f>
        <v>0</v>
      </c>
      <c r="J4293" s="204">
        <f>'Permitted Sources'!M3543</f>
        <v>0</v>
      </c>
      <c r="K4293" s="203" t="str">
        <f t="shared" si="66"/>
        <v>Compressor Engines</v>
      </c>
    </row>
    <row r="4294" spans="1:11" s="203" customFormat="1" x14ac:dyDescent="0.2">
      <c r="A4294" s="202" t="str">
        <f>'Permitted Sources'!A3544</f>
        <v>WYDEQ Permitted Sources</v>
      </c>
      <c r="B4294" s="203" t="str">
        <f>'Permitted Sources'!B3544</f>
        <v>56</v>
      </c>
      <c r="C4294" s="202" t="str">
        <f>'Permitted Sources'!D3544</f>
        <v>5603302</v>
      </c>
      <c r="D4294" s="202" t="str">
        <f>'Permitted Sources'!E3544</f>
        <v>20200254</v>
      </c>
      <c r="E4294" s="203" t="str">
        <f>'Permitted Sources'!H3544</f>
        <v>Compressor Engines</v>
      </c>
      <c r="F4294" s="204">
        <f>'Permitted Sources'!I3544</f>
        <v>6.1571749983360604</v>
      </c>
      <c r="G4294" s="204">
        <f>'Permitted Sources'!J3544</f>
        <v>6.2</v>
      </c>
      <c r="H4294" s="204">
        <f>'Permitted Sources'!K3544</f>
        <v>3.1</v>
      </c>
      <c r="I4294" s="204">
        <f>'Permitted Sources'!L3544</f>
        <v>0</v>
      </c>
      <c r="J4294" s="204">
        <f>'Permitted Sources'!M3544</f>
        <v>0</v>
      </c>
      <c r="K4294" s="203" t="str">
        <f t="shared" si="66"/>
        <v>Compressor Engines</v>
      </c>
    </row>
    <row r="4295" spans="1:11" s="203" customFormat="1" x14ac:dyDescent="0.2">
      <c r="A4295" s="202" t="str">
        <f>'Permitted Sources'!A3545</f>
        <v>WYDEQ Permitted Sources</v>
      </c>
      <c r="B4295" s="203" t="str">
        <f>'Permitted Sources'!B3545</f>
        <v>56</v>
      </c>
      <c r="C4295" s="202" t="str">
        <f>'Permitted Sources'!D3545</f>
        <v>5603302</v>
      </c>
      <c r="D4295" s="202" t="str">
        <f>'Permitted Sources'!E3545</f>
        <v>20200254</v>
      </c>
      <c r="E4295" s="203" t="str">
        <f>'Permitted Sources'!H3545</f>
        <v>Compressor Engines</v>
      </c>
      <c r="F4295" s="204">
        <f>'Permitted Sources'!I3545</f>
        <v>6.1571749983360604</v>
      </c>
      <c r="G4295" s="204">
        <f>'Permitted Sources'!J3545</f>
        <v>6.2</v>
      </c>
      <c r="H4295" s="204">
        <f>'Permitted Sources'!K3545</f>
        <v>3.1</v>
      </c>
      <c r="I4295" s="204">
        <f>'Permitted Sources'!L3545</f>
        <v>0</v>
      </c>
      <c r="J4295" s="204">
        <f>'Permitted Sources'!M3545</f>
        <v>0</v>
      </c>
      <c r="K4295" s="203" t="str">
        <f t="shared" ref="K4295:K4358" si="67">IF(E4295="Unpermitted Fugitives","Fugitives",IF(E4295="Natural Gas Processing Facilities, Pump Seals","Fugitives",IF(E4295="Natural Gas Production, All Equipt Leak Fugitives","Fugitives",IF(E4295="External Combustion Boilers","Heaters",IF(E4295="Permitted Tank Losses","Condensate tank ",IF(E4295="Permitted Fugitives","Fugitives",IF(E4295="Process Heaters","Heaters",E4295)))))))</f>
        <v>Compressor Engines</v>
      </c>
    </row>
    <row r="4296" spans="1:11" s="203" customFormat="1" x14ac:dyDescent="0.2">
      <c r="A4296" s="202" t="str">
        <f>'Permitted Sources'!A3546</f>
        <v>WYDEQ Permitted Sources</v>
      </c>
      <c r="B4296" s="203" t="str">
        <f>'Permitted Sources'!B3546</f>
        <v>56</v>
      </c>
      <c r="C4296" s="202" t="str">
        <f>'Permitted Sources'!D3546</f>
        <v>5603302</v>
      </c>
      <c r="D4296" s="202" t="str">
        <f>'Permitted Sources'!E3546</f>
        <v>30190003</v>
      </c>
      <c r="E4296" s="203" t="str">
        <f>'Permitted Sources'!H3546</f>
        <v>Process Heaters</v>
      </c>
      <c r="F4296" s="204">
        <f>'Permitted Sources'!I3546</f>
        <v>8.6965748564068662E-2</v>
      </c>
      <c r="G4296" s="204">
        <f>'Permitted Sources'!J3546</f>
        <v>0</v>
      </c>
      <c r="H4296" s="204">
        <f>'Permitted Sources'!K3546</f>
        <v>0</v>
      </c>
      <c r="I4296" s="204">
        <f>'Permitted Sources'!L3546</f>
        <v>0</v>
      </c>
      <c r="J4296" s="204">
        <f>'Permitted Sources'!M3546</f>
        <v>0</v>
      </c>
      <c r="K4296" s="203" t="str">
        <f t="shared" si="67"/>
        <v>Heaters</v>
      </c>
    </row>
    <row r="4297" spans="1:11" s="203" customFormat="1" x14ac:dyDescent="0.2">
      <c r="A4297" s="202" t="str">
        <f>'Permitted Sources'!A3547</f>
        <v>WYDEQ Permitted Sources</v>
      </c>
      <c r="B4297" s="203" t="str">
        <f>'Permitted Sources'!B3547</f>
        <v>56</v>
      </c>
      <c r="C4297" s="202" t="str">
        <f>'Permitted Sources'!D3547</f>
        <v>5603302</v>
      </c>
      <c r="D4297" s="202" t="str">
        <f>'Permitted Sources'!E3547</f>
        <v>20200253</v>
      </c>
      <c r="E4297" s="203" t="str">
        <f>'Permitted Sources'!H3547</f>
        <v>Compressor Engines</v>
      </c>
      <c r="F4297" s="204">
        <f>'Permitted Sources'!I3547</f>
        <v>6.1536963683934998</v>
      </c>
      <c r="G4297" s="204">
        <f>'Permitted Sources'!J3547</f>
        <v>4.3</v>
      </c>
      <c r="H4297" s="204">
        <f>'Permitted Sources'!K3547</f>
        <v>12.3</v>
      </c>
      <c r="I4297" s="204">
        <f>'Permitted Sources'!L3547</f>
        <v>0</v>
      </c>
      <c r="J4297" s="204">
        <f>'Permitted Sources'!M3547</f>
        <v>0</v>
      </c>
      <c r="K4297" s="203" t="str">
        <f t="shared" si="67"/>
        <v>Compressor Engines</v>
      </c>
    </row>
    <row r="4298" spans="1:11" s="203" customFormat="1" x14ac:dyDescent="0.2">
      <c r="A4298" s="202" t="str">
        <f>'Permitted Sources'!A3548</f>
        <v>WYDEQ Permitted Sources</v>
      </c>
      <c r="B4298" s="203" t="str">
        <f>'Permitted Sources'!B3548</f>
        <v>56</v>
      </c>
      <c r="C4298" s="202" t="str">
        <f>'Permitted Sources'!D3548</f>
        <v>5603302</v>
      </c>
      <c r="D4298" s="202" t="str">
        <f>'Permitted Sources'!E3548</f>
        <v>20200253</v>
      </c>
      <c r="E4298" s="203" t="str">
        <f>'Permitted Sources'!H3548</f>
        <v>Compressor Engines</v>
      </c>
      <c r="F4298" s="204">
        <f>'Permitted Sources'!I3548</f>
        <v>3.9134586853830902</v>
      </c>
      <c r="G4298" s="204">
        <f>'Permitted Sources'!J3548</f>
        <v>2.8</v>
      </c>
      <c r="H4298" s="204">
        <f>'Permitted Sources'!K3548</f>
        <v>7.8</v>
      </c>
      <c r="I4298" s="204">
        <f>'Permitted Sources'!L3548</f>
        <v>0</v>
      </c>
      <c r="J4298" s="204">
        <f>'Permitted Sources'!M3548</f>
        <v>0</v>
      </c>
      <c r="K4298" s="203" t="str">
        <f t="shared" si="67"/>
        <v>Compressor Engines</v>
      </c>
    </row>
    <row r="4299" spans="1:11" s="203" customFormat="1" x14ac:dyDescent="0.2">
      <c r="A4299" s="202" t="str">
        <f>'Permitted Sources'!A3549</f>
        <v>WYDEQ Permitted Sources</v>
      </c>
      <c r="B4299" s="203" t="str">
        <f>'Permitted Sources'!B3549</f>
        <v>56</v>
      </c>
      <c r="C4299" s="202" t="str">
        <f>'Permitted Sources'!D3549</f>
        <v>5603302</v>
      </c>
      <c r="D4299" s="202" t="str">
        <f>'Permitted Sources'!E3549</f>
        <v>31000228</v>
      </c>
      <c r="E4299" s="203" t="str">
        <f>'Permitted Sources'!H3549</f>
        <v>Dehydrator</v>
      </c>
      <c r="F4299" s="204">
        <f>'Permitted Sources'!I3549</f>
        <v>0.43482874282034334</v>
      </c>
      <c r="G4299" s="204">
        <f>'Permitted Sources'!J3549</f>
        <v>0</v>
      </c>
      <c r="H4299" s="204">
        <f>'Permitted Sources'!K3549</f>
        <v>0</v>
      </c>
      <c r="I4299" s="204">
        <f>'Permitted Sources'!L3549</f>
        <v>0</v>
      </c>
      <c r="J4299" s="204">
        <f>'Permitted Sources'!M3549</f>
        <v>0</v>
      </c>
      <c r="K4299" s="203" t="str">
        <f t="shared" si="67"/>
        <v>Dehydrator</v>
      </c>
    </row>
    <row r="4300" spans="1:11" s="203" customFormat="1" x14ac:dyDescent="0.2">
      <c r="A4300" s="202" t="str">
        <f>'Permitted Sources'!A3550</f>
        <v>WYDEQ Permitted Sources</v>
      </c>
      <c r="B4300" s="203" t="str">
        <f>'Permitted Sources'!B3550</f>
        <v>56</v>
      </c>
      <c r="C4300" s="202" t="str">
        <f>'Permitted Sources'!D3550</f>
        <v>5603302</v>
      </c>
      <c r="D4300" s="202" t="str">
        <f>'Permitted Sources'!E3550</f>
        <v>20200254</v>
      </c>
      <c r="E4300" s="203" t="str">
        <f>'Permitted Sources'!H3550</f>
        <v>Compressor Engines</v>
      </c>
      <c r="F4300" s="204">
        <f>'Permitted Sources'!I3550</f>
        <v>19.421190969327814</v>
      </c>
      <c r="G4300" s="204">
        <f>'Permitted Sources'!J3550</f>
        <v>9.1</v>
      </c>
      <c r="H4300" s="204">
        <f>'Permitted Sources'!K3550</f>
        <v>6.5</v>
      </c>
      <c r="I4300" s="204">
        <f>'Permitted Sources'!L3550</f>
        <v>0</v>
      </c>
      <c r="J4300" s="204">
        <f>'Permitted Sources'!M3550</f>
        <v>0</v>
      </c>
      <c r="K4300" s="203" t="str">
        <f t="shared" si="67"/>
        <v>Compressor Engines</v>
      </c>
    </row>
    <row r="4301" spans="1:11" s="203" customFormat="1" x14ac:dyDescent="0.2">
      <c r="A4301" s="202" t="str">
        <f>'Permitted Sources'!A3551</f>
        <v>WYDEQ Permitted Sources</v>
      </c>
      <c r="B4301" s="203" t="str">
        <f>'Permitted Sources'!B3551</f>
        <v>56</v>
      </c>
      <c r="C4301" s="202" t="str">
        <f>'Permitted Sources'!D3551</f>
        <v>5603302</v>
      </c>
      <c r="D4301" s="202" t="str">
        <f>'Permitted Sources'!E3551</f>
        <v>20200254</v>
      </c>
      <c r="E4301" s="203" t="str">
        <f>'Permitted Sources'!H3551</f>
        <v>Compressor Engines</v>
      </c>
      <c r="F4301" s="204">
        <f>'Permitted Sources'!I3551</f>
        <v>5.1205432754523628</v>
      </c>
      <c r="G4301" s="204">
        <f>'Permitted Sources'!J3551</f>
        <v>2.6</v>
      </c>
      <c r="H4301" s="204">
        <f>'Permitted Sources'!K3551</f>
        <v>2.6</v>
      </c>
      <c r="I4301" s="204">
        <f>'Permitted Sources'!L3551</f>
        <v>0</v>
      </c>
      <c r="J4301" s="204">
        <f>'Permitted Sources'!M3551</f>
        <v>0</v>
      </c>
      <c r="K4301" s="203" t="str">
        <f t="shared" si="67"/>
        <v>Compressor Engines</v>
      </c>
    </row>
    <row r="4302" spans="1:11" s="203" customFormat="1" x14ac:dyDescent="0.2">
      <c r="A4302" s="202" t="str">
        <f>'Permitted Sources'!A3552</f>
        <v>WYDEQ Permitted Sources</v>
      </c>
      <c r="B4302" s="203" t="str">
        <f>'Permitted Sources'!B3552</f>
        <v>56</v>
      </c>
      <c r="C4302" s="202" t="str">
        <f>'Permitted Sources'!D3552</f>
        <v>5603302</v>
      </c>
      <c r="D4302" s="202" t="str">
        <f>'Permitted Sources'!E3552</f>
        <v>20200254</v>
      </c>
      <c r="E4302" s="203" t="str">
        <f>'Permitted Sources'!H3552</f>
        <v>Compressor Engines</v>
      </c>
      <c r="F4302" s="204">
        <f>'Permitted Sources'!I3552</f>
        <v>5.1205432754523628</v>
      </c>
      <c r="G4302" s="204">
        <f>'Permitted Sources'!J3552</f>
        <v>2.6</v>
      </c>
      <c r="H4302" s="204">
        <f>'Permitted Sources'!K3552</f>
        <v>2.6</v>
      </c>
      <c r="I4302" s="204">
        <f>'Permitted Sources'!L3552</f>
        <v>0</v>
      </c>
      <c r="J4302" s="204">
        <f>'Permitted Sources'!M3552</f>
        <v>0</v>
      </c>
      <c r="K4302" s="203" t="str">
        <f t="shared" si="67"/>
        <v>Compressor Engines</v>
      </c>
    </row>
    <row r="4303" spans="1:11" s="203" customFormat="1" x14ac:dyDescent="0.2">
      <c r="A4303" s="202" t="str">
        <f>'Permitted Sources'!A3553</f>
        <v>WYDEQ Permitted Sources</v>
      </c>
      <c r="B4303" s="203" t="str">
        <f>'Permitted Sources'!B3553</f>
        <v>56</v>
      </c>
      <c r="C4303" s="202" t="str">
        <f>'Permitted Sources'!D3553</f>
        <v>5603302</v>
      </c>
      <c r="D4303" s="202" t="str">
        <f>'Permitted Sources'!E3553</f>
        <v>20200254</v>
      </c>
      <c r="E4303" s="203" t="str">
        <f>'Permitted Sources'!H3553</f>
        <v>Compressor Engines</v>
      </c>
      <c r="F4303" s="204">
        <f>'Permitted Sources'!I3553</f>
        <v>5.1205432754523628</v>
      </c>
      <c r="G4303" s="204">
        <f>'Permitted Sources'!J3553</f>
        <v>2.6</v>
      </c>
      <c r="H4303" s="204">
        <f>'Permitted Sources'!K3553</f>
        <v>2.6</v>
      </c>
      <c r="I4303" s="204">
        <f>'Permitted Sources'!L3553</f>
        <v>0</v>
      </c>
      <c r="J4303" s="204">
        <f>'Permitted Sources'!M3553</f>
        <v>0</v>
      </c>
      <c r="K4303" s="203" t="str">
        <f t="shared" si="67"/>
        <v>Compressor Engines</v>
      </c>
    </row>
    <row r="4304" spans="1:11" s="203" customFormat="1" x14ac:dyDescent="0.2">
      <c r="A4304" s="202" t="str">
        <f>'Permitted Sources'!A3554</f>
        <v>WYDEQ Permitted Sources</v>
      </c>
      <c r="B4304" s="203" t="str">
        <f>'Permitted Sources'!B3554</f>
        <v>56</v>
      </c>
      <c r="C4304" s="202" t="str">
        <f>'Permitted Sources'!D3554</f>
        <v>5603302</v>
      </c>
      <c r="D4304" s="202" t="str">
        <f>'Permitted Sources'!E3554</f>
        <v>20200254</v>
      </c>
      <c r="E4304" s="203" t="str">
        <f>'Permitted Sources'!H3554</f>
        <v>Compressor Engines</v>
      </c>
      <c r="F4304" s="204">
        <f>'Permitted Sources'!I3554</f>
        <v>6.1571749983360604</v>
      </c>
      <c r="G4304" s="204">
        <f>'Permitted Sources'!J3554</f>
        <v>3.1</v>
      </c>
      <c r="H4304" s="204">
        <f>'Permitted Sources'!K3554</f>
        <v>3.1</v>
      </c>
      <c r="I4304" s="204">
        <f>'Permitted Sources'!L3554</f>
        <v>0</v>
      </c>
      <c r="J4304" s="204">
        <f>'Permitted Sources'!M3554</f>
        <v>0</v>
      </c>
      <c r="K4304" s="203" t="str">
        <f t="shared" si="67"/>
        <v>Compressor Engines</v>
      </c>
    </row>
    <row r="4305" spans="1:11" s="203" customFormat="1" x14ac:dyDescent="0.2">
      <c r="A4305" s="202" t="str">
        <f>'Permitted Sources'!A3555</f>
        <v>WYDEQ Permitted Sources</v>
      </c>
      <c r="B4305" s="203" t="str">
        <f>'Permitted Sources'!B3555</f>
        <v>56</v>
      </c>
      <c r="C4305" s="202" t="str">
        <f>'Permitted Sources'!D3555</f>
        <v>5603302</v>
      </c>
      <c r="D4305" s="202" t="str">
        <f>'Permitted Sources'!E3555</f>
        <v>20200254</v>
      </c>
      <c r="E4305" s="203" t="str">
        <f>'Permitted Sources'!H3555</f>
        <v>Compressor Engines</v>
      </c>
      <c r="F4305" s="204">
        <f>'Permitted Sources'!I3555</f>
        <v>5.1205432754523628</v>
      </c>
      <c r="G4305" s="204">
        <f>'Permitted Sources'!J3555</f>
        <v>2.6</v>
      </c>
      <c r="H4305" s="204">
        <f>'Permitted Sources'!K3555</f>
        <v>2.6</v>
      </c>
      <c r="I4305" s="204">
        <f>'Permitted Sources'!L3555</f>
        <v>0</v>
      </c>
      <c r="J4305" s="204">
        <f>'Permitted Sources'!M3555</f>
        <v>0</v>
      </c>
      <c r="K4305" s="203" t="str">
        <f t="shared" si="67"/>
        <v>Compressor Engines</v>
      </c>
    </row>
    <row r="4306" spans="1:11" s="203" customFormat="1" x14ac:dyDescent="0.2">
      <c r="A4306" s="202" t="str">
        <f>'Permitted Sources'!A3556</f>
        <v>WYDEQ Permitted Sources</v>
      </c>
      <c r="B4306" s="203" t="str">
        <f>'Permitted Sources'!B3556</f>
        <v>56</v>
      </c>
      <c r="C4306" s="202" t="str">
        <f>'Permitted Sources'!D3556</f>
        <v>5603302</v>
      </c>
      <c r="D4306" s="202" t="str">
        <f>'Permitted Sources'!E3556</f>
        <v>20200254</v>
      </c>
      <c r="E4306" s="203" t="str">
        <f>'Permitted Sources'!H3556</f>
        <v>Compressor Engines</v>
      </c>
      <c r="F4306" s="204">
        <f>'Permitted Sources'!I3556</f>
        <v>6.1571749983360604</v>
      </c>
      <c r="G4306" s="204">
        <f>'Permitted Sources'!J3556</f>
        <v>3.1</v>
      </c>
      <c r="H4306" s="204">
        <f>'Permitted Sources'!K3556</f>
        <v>3.1</v>
      </c>
      <c r="I4306" s="204">
        <f>'Permitted Sources'!L3556</f>
        <v>0</v>
      </c>
      <c r="J4306" s="204">
        <f>'Permitted Sources'!M3556</f>
        <v>0</v>
      </c>
      <c r="K4306" s="203" t="str">
        <f t="shared" si="67"/>
        <v>Compressor Engines</v>
      </c>
    </row>
    <row r="4307" spans="1:11" s="203" customFormat="1" x14ac:dyDescent="0.2">
      <c r="A4307" s="202" t="str">
        <f>'Permitted Sources'!A3557</f>
        <v>WYDEQ Permitted Sources</v>
      </c>
      <c r="B4307" s="203" t="str">
        <f>'Permitted Sources'!B3557</f>
        <v>56</v>
      </c>
      <c r="C4307" s="202" t="str">
        <f>'Permitted Sources'!D3557</f>
        <v>5603302</v>
      </c>
      <c r="D4307" s="202" t="str">
        <f>'Permitted Sources'!E3557</f>
        <v>20200254</v>
      </c>
      <c r="E4307" s="203" t="str">
        <f>'Permitted Sources'!H3557</f>
        <v>Compressor Engines</v>
      </c>
      <c r="F4307" s="204">
        <f>'Permitted Sources'!I3557</f>
        <v>6.1571749983360604</v>
      </c>
      <c r="G4307" s="204">
        <f>'Permitted Sources'!J3557</f>
        <v>3.1</v>
      </c>
      <c r="H4307" s="204">
        <f>'Permitted Sources'!K3557</f>
        <v>3.1</v>
      </c>
      <c r="I4307" s="204">
        <f>'Permitted Sources'!L3557</f>
        <v>0</v>
      </c>
      <c r="J4307" s="204">
        <f>'Permitted Sources'!M3557</f>
        <v>0</v>
      </c>
      <c r="K4307" s="203" t="str">
        <f t="shared" si="67"/>
        <v>Compressor Engines</v>
      </c>
    </row>
    <row r="4308" spans="1:11" s="203" customFormat="1" x14ac:dyDescent="0.2">
      <c r="A4308" s="202" t="str">
        <f>'Permitted Sources'!A3558</f>
        <v>WYDEQ Permitted Sources</v>
      </c>
      <c r="B4308" s="203" t="str">
        <f>'Permitted Sources'!B3558</f>
        <v>56</v>
      </c>
      <c r="C4308" s="202" t="str">
        <f>'Permitted Sources'!D3558</f>
        <v>5603302</v>
      </c>
      <c r="D4308" s="202" t="str">
        <f>'Permitted Sources'!E3558</f>
        <v>20200254</v>
      </c>
      <c r="E4308" s="203" t="str">
        <f>'Permitted Sources'!H3558</f>
        <v>Compressor Engines</v>
      </c>
      <c r="F4308" s="204">
        <f>'Permitted Sources'!I3558</f>
        <v>6.1571749983360604</v>
      </c>
      <c r="G4308" s="204">
        <f>'Permitted Sources'!J3558</f>
        <v>3.1</v>
      </c>
      <c r="H4308" s="204">
        <f>'Permitted Sources'!K3558</f>
        <v>3.1</v>
      </c>
      <c r="I4308" s="204">
        <f>'Permitted Sources'!L3558</f>
        <v>0</v>
      </c>
      <c r="J4308" s="204">
        <f>'Permitted Sources'!M3558</f>
        <v>0</v>
      </c>
      <c r="K4308" s="203" t="str">
        <f t="shared" si="67"/>
        <v>Compressor Engines</v>
      </c>
    </row>
    <row r="4309" spans="1:11" s="203" customFormat="1" x14ac:dyDescent="0.2">
      <c r="A4309" s="202" t="str">
        <f>'Permitted Sources'!A3559</f>
        <v>WYDEQ Permitted Sources</v>
      </c>
      <c r="B4309" s="203" t="str">
        <f>'Permitted Sources'!B3559</f>
        <v>56</v>
      </c>
      <c r="C4309" s="202" t="str">
        <f>'Permitted Sources'!D3559</f>
        <v>5603302</v>
      </c>
      <c r="D4309" s="202" t="str">
        <f>'Permitted Sources'!E3559</f>
        <v>20200254</v>
      </c>
      <c r="E4309" s="203" t="str">
        <f>'Permitted Sources'!H3559</f>
        <v>Compressor Engines</v>
      </c>
      <c r="F4309" s="204">
        <f>'Permitted Sources'!I3559</f>
        <v>6.1571749983360604</v>
      </c>
      <c r="G4309" s="204">
        <f>'Permitted Sources'!J3559</f>
        <v>3.1</v>
      </c>
      <c r="H4309" s="204">
        <f>'Permitted Sources'!K3559</f>
        <v>3.1</v>
      </c>
      <c r="I4309" s="204">
        <f>'Permitted Sources'!L3559</f>
        <v>0</v>
      </c>
      <c r="J4309" s="204">
        <f>'Permitted Sources'!M3559</f>
        <v>0</v>
      </c>
      <c r="K4309" s="203" t="str">
        <f t="shared" si="67"/>
        <v>Compressor Engines</v>
      </c>
    </row>
    <row r="4310" spans="1:11" s="203" customFormat="1" x14ac:dyDescent="0.2">
      <c r="A4310" s="202" t="str">
        <f>'Permitted Sources'!A3560</f>
        <v>WYDEQ Permitted Sources</v>
      </c>
      <c r="B4310" s="203" t="str">
        <f>'Permitted Sources'!B3560</f>
        <v>56</v>
      </c>
      <c r="C4310" s="202" t="str">
        <f>'Permitted Sources'!D3560</f>
        <v>5603302</v>
      </c>
      <c r="D4310" s="202" t="str">
        <f>'Permitted Sources'!E3560</f>
        <v>20200254</v>
      </c>
      <c r="E4310" s="203" t="str">
        <f>'Permitted Sources'!H3560</f>
        <v>Compressor Engines</v>
      </c>
      <c r="F4310" s="204">
        <f>'Permitted Sources'!I3560</f>
        <v>6.1571749983360604</v>
      </c>
      <c r="G4310" s="204">
        <f>'Permitted Sources'!J3560</f>
        <v>3.1</v>
      </c>
      <c r="H4310" s="204">
        <f>'Permitted Sources'!K3560</f>
        <v>3.1</v>
      </c>
      <c r="I4310" s="204">
        <f>'Permitted Sources'!L3560</f>
        <v>0</v>
      </c>
      <c r="J4310" s="204">
        <f>'Permitted Sources'!M3560</f>
        <v>0</v>
      </c>
      <c r="K4310" s="203" t="str">
        <f t="shared" si="67"/>
        <v>Compressor Engines</v>
      </c>
    </row>
    <row r="4311" spans="1:11" s="203" customFormat="1" x14ac:dyDescent="0.2">
      <c r="A4311" s="202" t="str">
        <f>'Permitted Sources'!A3561</f>
        <v>WYDEQ Permitted Sources</v>
      </c>
      <c r="B4311" s="203" t="str">
        <f>'Permitted Sources'!B3561</f>
        <v>56</v>
      </c>
      <c r="C4311" s="202" t="str">
        <f>'Permitted Sources'!D3561</f>
        <v>5603302</v>
      </c>
      <c r="D4311" s="202" t="str">
        <f>'Permitted Sources'!E3561</f>
        <v>20200254</v>
      </c>
      <c r="E4311" s="203" t="str">
        <f>'Permitted Sources'!H3561</f>
        <v>Compressor Engines</v>
      </c>
      <c r="F4311" s="204">
        <f>'Permitted Sources'!I3561</f>
        <v>6.1571749983360604</v>
      </c>
      <c r="G4311" s="204">
        <f>'Permitted Sources'!J3561</f>
        <v>3.1</v>
      </c>
      <c r="H4311" s="204">
        <f>'Permitted Sources'!K3561</f>
        <v>3.1</v>
      </c>
      <c r="I4311" s="204">
        <f>'Permitted Sources'!L3561</f>
        <v>0</v>
      </c>
      <c r="J4311" s="204">
        <f>'Permitted Sources'!M3561</f>
        <v>0</v>
      </c>
      <c r="K4311" s="203" t="str">
        <f t="shared" si="67"/>
        <v>Compressor Engines</v>
      </c>
    </row>
    <row r="4312" spans="1:11" s="203" customFormat="1" x14ac:dyDescent="0.2">
      <c r="A4312" s="202" t="str">
        <f>'Permitted Sources'!A3562</f>
        <v>WYDEQ Permitted Sources</v>
      </c>
      <c r="B4312" s="203" t="str">
        <f>'Permitted Sources'!B3562</f>
        <v>56</v>
      </c>
      <c r="C4312" s="202" t="str">
        <f>'Permitted Sources'!D3562</f>
        <v>5603302</v>
      </c>
      <c r="D4312" s="202" t="str">
        <f>'Permitted Sources'!E3562</f>
        <v>20200254</v>
      </c>
      <c r="E4312" s="203" t="str">
        <f>'Permitted Sources'!H3562</f>
        <v>Compressor Engines</v>
      </c>
      <c r="F4312" s="204">
        <f>'Permitted Sources'!I3562</f>
        <v>6.1571749983360604</v>
      </c>
      <c r="G4312" s="204">
        <f>'Permitted Sources'!J3562</f>
        <v>3.1</v>
      </c>
      <c r="H4312" s="204">
        <f>'Permitted Sources'!K3562</f>
        <v>3.1</v>
      </c>
      <c r="I4312" s="204">
        <f>'Permitted Sources'!L3562</f>
        <v>0</v>
      </c>
      <c r="J4312" s="204">
        <f>'Permitted Sources'!M3562</f>
        <v>0</v>
      </c>
      <c r="K4312" s="203" t="str">
        <f t="shared" si="67"/>
        <v>Compressor Engines</v>
      </c>
    </row>
    <row r="4313" spans="1:11" s="203" customFormat="1" x14ac:dyDescent="0.2">
      <c r="A4313" s="202" t="str">
        <f>'Permitted Sources'!A3563</f>
        <v>WYDEQ Permitted Sources</v>
      </c>
      <c r="B4313" s="203" t="str">
        <f>'Permitted Sources'!B3563</f>
        <v>56</v>
      </c>
      <c r="C4313" s="202" t="str">
        <f>'Permitted Sources'!D3563</f>
        <v>5603302</v>
      </c>
      <c r="D4313" s="202" t="str">
        <f>'Permitted Sources'!E3563</f>
        <v>20200254</v>
      </c>
      <c r="E4313" s="203" t="str">
        <f>'Permitted Sources'!H3563</f>
        <v>Compressor Engines</v>
      </c>
      <c r="F4313" s="204">
        <f>'Permitted Sources'!I3563</f>
        <v>6.1</v>
      </c>
      <c r="G4313" s="204">
        <f>'Permitted Sources'!J3563</f>
        <v>1.9</v>
      </c>
      <c r="H4313" s="204">
        <f>'Permitted Sources'!K3563</f>
        <v>3.1</v>
      </c>
      <c r="I4313" s="204">
        <f>'Permitted Sources'!L3563</f>
        <v>0</v>
      </c>
      <c r="J4313" s="204">
        <f>'Permitted Sources'!M3563</f>
        <v>0</v>
      </c>
      <c r="K4313" s="203" t="str">
        <f t="shared" si="67"/>
        <v>Compressor Engines</v>
      </c>
    </row>
    <row r="4314" spans="1:11" s="203" customFormat="1" x14ac:dyDescent="0.2">
      <c r="A4314" s="202" t="str">
        <f>'Permitted Sources'!A3564</f>
        <v>WYDEQ Permitted Sources</v>
      </c>
      <c r="B4314" s="203" t="str">
        <f>'Permitted Sources'!B3564</f>
        <v>56</v>
      </c>
      <c r="C4314" s="202" t="str">
        <f>'Permitted Sources'!D3564</f>
        <v>5603302</v>
      </c>
      <c r="D4314" s="202" t="str">
        <f>'Permitted Sources'!E3564</f>
        <v>20200254</v>
      </c>
      <c r="E4314" s="203" t="str">
        <f>'Permitted Sources'!H3564</f>
        <v>Compressor Engines</v>
      </c>
      <c r="F4314" s="204">
        <f>'Permitted Sources'!I3564</f>
        <v>6.1</v>
      </c>
      <c r="G4314" s="204">
        <f>'Permitted Sources'!J3564</f>
        <v>1.9</v>
      </c>
      <c r="H4314" s="204">
        <f>'Permitted Sources'!K3564</f>
        <v>3.1</v>
      </c>
      <c r="I4314" s="204">
        <f>'Permitted Sources'!L3564</f>
        <v>0</v>
      </c>
      <c r="J4314" s="204">
        <f>'Permitted Sources'!M3564</f>
        <v>0</v>
      </c>
      <c r="K4314" s="203" t="str">
        <f t="shared" si="67"/>
        <v>Compressor Engines</v>
      </c>
    </row>
    <row r="4315" spans="1:11" s="203" customFormat="1" x14ac:dyDescent="0.2">
      <c r="A4315" s="202" t="str">
        <f>'Permitted Sources'!A3565</f>
        <v>WYDEQ Permitted Sources</v>
      </c>
      <c r="B4315" s="203" t="str">
        <f>'Permitted Sources'!B3565</f>
        <v>56</v>
      </c>
      <c r="C4315" s="202" t="str">
        <f>'Permitted Sources'!D3565</f>
        <v>5603302</v>
      </c>
      <c r="D4315" s="202" t="str">
        <f>'Permitted Sources'!E3565</f>
        <v>20200254</v>
      </c>
      <c r="E4315" s="203" t="str">
        <f>'Permitted Sources'!H3565</f>
        <v>Compressor Engines</v>
      </c>
      <c r="F4315" s="204">
        <f>'Permitted Sources'!I3565</f>
        <v>6.1</v>
      </c>
      <c r="G4315" s="204">
        <f>'Permitted Sources'!J3565</f>
        <v>1.9</v>
      </c>
      <c r="H4315" s="204">
        <f>'Permitted Sources'!K3565</f>
        <v>3.1</v>
      </c>
      <c r="I4315" s="204">
        <f>'Permitted Sources'!L3565</f>
        <v>0</v>
      </c>
      <c r="J4315" s="204">
        <f>'Permitted Sources'!M3565</f>
        <v>0</v>
      </c>
      <c r="K4315" s="203" t="str">
        <f t="shared" si="67"/>
        <v>Compressor Engines</v>
      </c>
    </row>
    <row r="4316" spans="1:11" s="203" customFormat="1" x14ac:dyDescent="0.2">
      <c r="A4316" s="202" t="str">
        <f>'Permitted Sources'!A3566</f>
        <v>WYDEQ Permitted Sources</v>
      </c>
      <c r="B4316" s="203" t="str">
        <f>'Permitted Sources'!B3566</f>
        <v>56</v>
      </c>
      <c r="C4316" s="202" t="str">
        <f>'Permitted Sources'!D3566</f>
        <v>5603302</v>
      </c>
      <c r="D4316" s="202" t="str">
        <f>'Permitted Sources'!E3566</f>
        <v>20200254</v>
      </c>
      <c r="E4316" s="203" t="str">
        <f>'Permitted Sources'!H3566</f>
        <v>Compressor Engines</v>
      </c>
      <c r="F4316" s="204">
        <f>'Permitted Sources'!I3566</f>
        <v>6.1</v>
      </c>
      <c r="G4316" s="204">
        <f>'Permitted Sources'!J3566</f>
        <v>1.9</v>
      </c>
      <c r="H4316" s="204">
        <f>'Permitted Sources'!K3566</f>
        <v>3.1</v>
      </c>
      <c r="I4316" s="204">
        <f>'Permitted Sources'!L3566</f>
        <v>0</v>
      </c>
      <c r="J4316" s="204">
        <f>'Permitted Sources'!M3566</f>
        <v>0</v>
      </c>
      <c r="K4316" s="203" t="str">
        <f t="shared" si="67"/>
        <v>Compressor Engines</v>
      </c>
    </row>
    <row r="4317" spans="1:11" s="203" customFormat="1" x14ac:dyDescent="0.2">
      <c r="A4317" s="202" t="str">
        <f>'Permitted Sources'!A3567</f>
        <v>WYDEQ Permitted Sources</v>
      </c>
      <c r="B4317" s="203" t="str">
        <f>'Permitted Sources'!B3567</f>
        <v>56</v>
      </c>
      <c r="C4317" s="202" t="str">
        <f>'Permitted Sources'!D3567</f>
        <v>5603302</v>
      </c>
      <c r="D4317" s="202" t="str">
        <f>'Permitted Sources'!E3567</f>
        <v>20200254</v>
      </c>
      <c r="E4317" s="203" t="str">
        <f>'Permitted Sources'!H3567</f>
        <v>Compressor Engines</v>
      </c>
      <c r="F4317" s="204">
        <f>'Permitted Sources'!I3567</f>
        <v>6.1</v>
      </c>
      <c r="G4317" s="204">
        <f>'Permitted Sources'!J3567</f>
        <v>1.9</v>
      </c>
      <c r="H4317" s="204">
        <f>'Permitted Sources'!K3567</f>
        <v>3.1</v>
      </c>
      <c r="I4317" s="204">
        <f>'Permitted Sources'!L3567</f>
        <v>0</v>
      </c>
      <c r="J4317" s="204">
        <f>'Permitted Sources'!M3567</f>
        <v>0</v>
      </c>
      <c r="K4317" s="203" t="str">
        <f t="shared" si="67"/>
        <v>Compressor Engines</v>
      </c>
    </row>
    <row r="4318" spans="1:11" s="203" customFormat="1" x14ac:dyDescent="0.2">
      <c r="A4318" s="202" t="str">
        <f>'Permitted Sources'!A3568</f>
        <v>WYDEQ Permitted Sources</v>
      </c>
      <c r="B4318" s="203" t="str">
        <f>'Permitted Sources'!B3568</f>
        <v>56</v>
      </c>
      <c r="C4318" s="202" t="str">
        <f>'Permitted Sources'!D3568</f>
        <v>5603302</v>
      </c>
      <c r="D4318" s="202" t="str">
        <f>'Permitted Sources'!E3568</f>
        <v>20200254</v>
      </c>
      <c r="E4318" s="203" t="str">
        <f>'Permitted Sources'!H3568</f>
        <v>Compressor Engines</v>
      </c>
      <c r="F4318" s="204">
        <f>'Permitted Sources'!I3568</f>
        <v>6.1</v>
      </c>
      <c r="G4318" s="204">
        <f>'Permitted Sources'!J3568</f>
        <v>1.9</v>
      </c>
      <c r="H4318" s="204">
        <f>'Permitted Sources'!K3568</f>
        <v>3.1</v>
      </c>
      <c r="I4318" s="204">
        <f>'Permitted Sources'!L3568</f>
        <v>0</v>
      </c>
      <c r="J4318" s="204">
        <f>'Permitted Sources'!M3568</f>
        <v>0</v>
      </c>
      <c r="K4318" s="203" t="str">
        <f t="shared" si="67"/>
        <v>Compressor Engines</v>
      </c>
    </row>
    <row r="4319" spans="1:11" s="203" customFormat="1" x14ac:dyDescent="0.2">
      <c r="A4319" s="202" t="str">
        <f>'Permitted Sources'!A3569</f>
        <v>WYDEQ Permitted Sources</v>
      </c>
      <c r="B4319" s="203" t="str">
        <f>'Permitted Sources'!B3569</f>
        <v>56</v>
      </c>
      <c r="C4319" s="202" t="str">
        <f>'Permitted Sources'!D3569</f>
        <v>5603302</v>
      </c>
      <c r="D4319" s="202" t="str">
        <f>'Permitted Sources'!E3569</f>
        <v>20200254</v>
      </c>
      <c r="E4319" s="203" t="str">
        <f>'Permitted Sources'!H3569</f>
        <v>Compressor Engines</v>
      </c>
      <c r="F4319" s="204">
        <f>'Permitted Sources'!I3569</f>
        <v>11.73</v>
      </c>
      <c r="G4319" s="204">
        <f>'Permitted Sources'!J3569</f>
        <v>2.93</v>
      </c>
      <c r="H4319" s="204">
        <f>'Permitted Sources'!K3569</f>
        <v>5.87</v>
      </c>
      <c r="I4319" s="204">
        <f>'Permitted Sources'!L3569</f>
        <v>0</v>
      </c>
      <c r="J4319" s="204">
        <f>'Permitted Sources'!M3569</f>
        <v>0</v>
      </c>
      <c r="K4319" s="203" t="str">
        <f t="shared" si="67"/>
        <v>Compressor Engines</v>
      </c>
    </row>
    <row r="4320" spans="1:11" s="203" customFormat="1" x14ac:dyDescent="0.2">
      <c r="A4320" s="202" t="str">
        <f>'Permitted Sources'!A3570</f>
        <v>WYDEQ Permitted Sources</v>
      </c>
      <c r="B4320" s="203" t="str">
        <f>'Permitted Sources'!B3570</f>
        <v>56</v>
      </c>
      <c r="C4320" s="202" t="str">
        <f>'Permitted Sources'!D3570</f>
        <v>5603302</v>
      </c>
      <c r="D4320" s="202" t="str">
        <f>'Permitted Sources'!E3570</f>
        <v>20200254</v>
      </c>
      <c r="E4320" s="203" t="str">
        <f>'Permitted Sources'!H3570</f>
        <v>Compressor Engines</v>
      </c>
      <c r="F4320" s="204">
        <f>'Permitted Sources'!I3570</f>
        <v>11.73</v>
      </c>
      <c r="G4320" s="204">
        <f>'Permitted Sources'!J3570</f>
        <v>2.93</v>
      </c>
      <c r="H4320" s="204">
        <f>'Permitted Sources'!K3570</f>
        <v>5.87</v>
      </c>
      <c r="I4320" s="204">
        <f>'Permitted Sources'!L3570</f>
        <v>0</v>
      </c>
      <c r="J4320" s="204">
        <f>'Permitted Sources'!M3570</f>
        <v>0</v>
      </c>
      <c r="K4320" s="203" t="str">
        <f t="shared" si="67"/>
        <v>Compressor Engines</v>
      </c>
    </row>
    <row r="4321" spans="1:11" s="203" customFormat="1" x14ac:dyDescent="0.2">
      <c r="A4321" s="202" t="str">
        <f>'Permitted Sources'!A3571</f>
        <v>WYDEQ Permitted Sources</v>
      </c>
      <c r="B4321" s="203" t="str">
        <f>'Permitted Sources'!B3571</f>
        <v>56</v>
      </c>
      <c r="C4321" s="202" t="str">
        <f>'Permitted Sources'!D3571</f>
        <v>5603302</v>
      </c>
      <c r="D4321" s="202" t="str">
        <f>'Permitted Sources'!E3571</f>
        <v>20200254</v>
      </c>
      <c r="E4321" s="203" t="str">
        <f>'Permitted Sources'!H3571</f>
        <v>Compressor Engines</v>
      </c>
      <c r="F4321" s="204">
        <f>'Permitted Sources'!I3571</f>
        <v>5.12</v>
      </c>
      <c r="G4321" s="204">
        <f>'Permitted Sources'!J3571</f>
        <v>1.28</v>
      </c>
      <c r="H4321" s="204">
        <f>'Permitted Sources'!K3571</f>
        <v>2.56</v>
      </c>
      <c r="I4321" s="204">
        <f>'Permitted Sources'!L3571</f>
        <v>0</v>
      </c>
      <c r="J4321" s="204">
        <f>'Permitted Sources'!M3571</f>
        <v>0</v>
      </c>
      <c r="K4321" s="203" t="str">
        <f t="shared" si="67"/>
        <v>Compressor Engines</v>
      </c>
    </row>
    <row r="4322" spans="1:11" s="203" customFormat="1" x14ac:dyDescent="0.2">
      <c r="A4322" s="202" t="str">
        <f>'Permitted Sources'!A3572</f>
        <v>WYDEQ Permitted Sources</v>
      </c>
      <c r="B4322" s="203" t="str">
        <f>'Permitted Sources'!B3572</f>
        <v>56</v>
      </c>
      <c r="C4322" s="202" t="str">
        <f>'Permitted Sources'!D3572</f>
        <v>5603302</v>
      </c>
      <c r="D4322" s="202" t="str">
        <f>'Permitted Sources'!E3572</f>
        <v>20200254</v>
      </c>
      <c r="E4322" s="203" t="str">
        <f>'Permitted Sources'!H3572</f>
        <v>Compressor Engines</v>
      </c>
      <c r="F4322" s="204">
        <f>'Permitted Sources'!I3572</f>
        <v>5.12</v>
      </c>
      <c r="G4322" s="204">
        <f>'Permitted Sources'!J3572</f>
        <v>1.28</v>
      </c>
      <c r="H4322" s="204">
        <f>'Permitted Sources'!K3572</f>
        <v>2.56</v>
      </c>
      <c r="I4322" s="204">
        <f>'Permitted Sources'!L3572</f>
        <v>0</v>
      </c>
      <c r="J4322" s="204">
        <f>'Permitted Sources'!M3572</f>
        <v>0</v>
      </c>
      <c r="K4322" s="203" t="str">
        <f t="shared" si="67"/>
        <v>Compressor Engines</v>
      </c>
    </row>
    <row r="4323" spans="1:11" s="203" customFormat="1" x14ac:dyDescent="0.2">
      <c r="A4323" s="202" t="str">
        <f>'Permitted Sources'!A3573</f>
        <v>WYDEQ Permitted Sources</v>
      </c>
      <c r="B4323" s="203" t="str">
        <f>'Permitted Sources'!B3573</f>
        <v>56</v>
      </c>
      <c r="C4323" s="202" t="str">
        <f>'Permitted Sources'!D3573</f>
        <v>5603302</v>
      </c>
      <c r="D4323" s="202" t="str">
        <f>'Permitted Sources'!E3573</f>
        <v>20200254</v>
      </c>
      <c r="E4323" s="203" t="str">
        <f>'Permitted Sources'!H3573</f>
        <v>Compressor Engines</v>
      </c>
      <c r="F4323" s="204">
        <f>'Permitted Sources'!I3573</f>
        <v>5.12</v>
      </c>
      <c r="G4323" s="204">
        <f>'Permitted Sources'!J3573</f>
        <v>1.28</v>
      </c>
      <c r="H4323" s="204">
        <f>'Permitted Sources'!K3573</f>
        <v>2.56</v>
      </c>
      <c r="I4323" s="204">
        <f>'Permitted Sources'!L3573</f>
        <v>0</v>
      </c>
      <c r="J4323" s="204">
        <f>'Permitted Sources'!M3573</f>
        <v>0</v>
      </c>
      <c r="K4323" s="203" t="str">
        <f t="shared" si="67"/>
        <v>Compressor Engines</v>
      </c>
    </row>
    <row r="4324" spans="1:11" s="203" customFormat="1" x14ac:dyDescent="0.2">
      <c r="A4324" s="202" t="str">
        <f>'Permitted Sources'!A3574</f>
        <v>WYDEQ Permitted Sources</v>
      </c>
      <c r="B4324" s="203" t="str">
        <f>'Permitted Sources'!B3574</f>
        <v>56</v>
      </c>
      <c r="C4324" s="202" t="str">
        <f>'Permitted Sources'!D3574</f>
        <v>5603302</v>
      </c>
      <c r="D4324" s="202" t="str">
        <f>'Permitted Sources'!E3574</f>
        <v>20200254</v>
      </c>
      <c r="E4324" s="203" t="str">
        <f>'Permitted Sources'!H3574</f>
        <v>Compressor Engines</v>
      </c>
      <c r="F4324" s="204">
        <f>'Permitted Sources'!I3574</f>
        <v>5.12</v>
      </c>
      <c r="G4324" s="204">
        <f>'Permitted Sources'!J3574</f>
        <v>1.28</v>
      </c>
      <c r="H4324" s="204">
        <f>'Permitted Sources'!K3574</f>
        <v>2.56</v>
      </c>
      <c r="I4324" s="204">
        <f>'Permitted Sources'!L3574</f>
        <v>0</v>
      </c>
      <c r="J4324" s="204">
        <f>'Permitted Sources'!M3574</f>
        <v>0</v>
      </c>
      <c r="K4324" s="203" t="str">
        <f t="shared" si="67"/>
        <v>Compressor Engines</v>
      </c>
    </row>
    <row r="4325" spans="1:11" s="203" customFormat="1" x14ac:dyDescent="0.2">
      <c r="A4325" s="202" t="str">
        <f>'Permitted Sources'!A3575</f>
        <v>WYDEQ Permitted Sources</v>
      </c>
      <c r="B4325" s="203" t="str">
        <f>'Permitted Sources'!B3575</f>
        <v>56</v>
      </c>
      <c r="C4325" s="202" t="str">
        <f>'Permitted Sources'!D3575</f>
        <v>5603302</v>
      </c>
      <c r="D4325" s="202" t="str">
        <f>'Permitted Sources'!E3575</f>
        <v>20200254</v>
      </c>
      <c r="E4325" s="203" t="str">
        <f>'Permitted Sources'!H3575</f>
        <v>Compressor Engines</v>
      </c>
      <c r="F4325" s="204">
        <f>'Permitted Sources'!I3575</f>
        <v>11.7</v>
      </c>
      <c r="G4325" s="204">
        <f>'Permitted Sources'!J3575</f>
        <v>2.9</v>
      </c>
      <c r="H4325" s="204">
        <f>'Permitted Sources'!K3575</f>
        <v>5.9</v>
      </c>
      <c r="I4325" s="204">
        <f>'Permitted Sources'!L3575</f>
        <v>0</v>
      </c>
      <c r="J4325" s="204">
        <f>'Permitted Sources'!M3575</f>
        <v>0</v>
      </c>
      <c r="K4325" s="203" t="str">
        <f t="shared" si="67"/>
        <v>Compressor Engines</v>
      </c>
    </row>
    <row r="4326" spans="1:11" s="203" customFormat="1" x14ac:dyDescent="0.2">
      <c r="A4326" s="202" t="str">
        <f>'Permitted Sources'!A3576</f>
        <v>WYDEQ Permitted Sources</v>
      </c>
      <c r="B4326" s="203" t="str">
        <f>'Permitted Sources'!B3576</f>
        <v>56</v>
      </c>
      <c r="C4326" s="202" t="str">
        <f>'Permitted Sources'!D3576</f>
        <v>5603302</v>
      </c>
      <c r="D4326" s="202" t="str">
        <f>'Permitted Sources'!E3576</f>
        <v>20200254</v>
      </c>
      <c r="E4326" s="203" t="str">
        <f>'Permitted Sources'!H3576</f>
        <v>Compressor Engines</v>
      </c>
      <c r="F4326" s="204">
        <f>'Permitted Sources'!I3576</f>
        <v>11.7</v>
      </c>
      <c r="G4326" s="204">
        <f>'Permitted Sources'!J3576</f>
        <v>2.9</v>
      </c>
      <c r="H4326" s="204">
        <f>'Permitted Sources'!K3576</f>
        <v>5.9</v>
      </c>
      <c r="I4326" s="204">
        <f>'Permitted Sources'!L3576</f>
        <v>0</v>
      </c>
      <c r="J4326" s="204">
        <f>'Permitted Sources'!M3576</f>
        <v>0</v>
      </c>
      <c r="K4326" s="203" t="str">
        <f t="shared" si="67"/>
        <v>Compressor Engines</v>
      </c>
    </row>
    <row r="4327" spans="1:11" s="203" customFormat="1" x14ac:dyDescent="0.2">
      <c r="A4327" s="202" t="str">
        <f>'Permitted Sources'!A3577</f>
        <v>WYDEQ Permitted Sources</v>
      </c>
      <c r="B4327" s="203" t="str">
        <f>'Permitted Sources'!B3577</f>
        <v>56</v>
      </c>
      <c r="C4327" s="202" t="str">
        <f>'Permitted Sources'!D3577</f>
        <v>5603302</v>
      </c>
      <c r="D4327" s="202" t="str">
        <f>'Permitted Sources'!E3577</f>
        <v>20200254</v>
      </c>
      <c r="E4327" s="203" t="str">
        <f>'Permitted Sources'!H3577</f>
        <v>Compressor Engines</v>
      </c>
      <c r="F4327" s="204">
        <f>'Permitted Sources'!I3577</f>
        <v>16.7</v>
      </c>
      <c r="G4327" s="204">
        <f>'Permitted Sources'!J3577</f>
        <v>5.6</v>
      </c>
      <c r="H4327" s="204">
        <f>'Permitted Sources'!K3577</f>
        <v>5.6</v>
      </c>
      <c r="I4327" s="204">
        <f>'Permitted Sources'!L3577</f>
        <v>0</v>
      </c>
      <c r="J4327" s="204">
        <f>'Permitted Sources'!M3577</f>
        <v>0</v>
      </c>
      <c r="K4327" s="203" t="str">
        <f t="shared" si="67"/>
        <v>Compressor Engines</v>
      </c>
    </row>
    <row r="4328" spans="1:11" s="203" customFormat="1" x14ac:dyDescent="0.2">
      <c r="A4328" s="202" t="str">
        <f>'Permitted Sources'!A3578</f>
        <v>WYDEQ Permitted Sources</v>
      </c>
      <c r="B4328" s="203" t="str">
        <f>'Permitted Sources'!B3578</f>
        <v>56</v>
      </c>
      <c r="C4328" s="202" t="str">
        <f>'Permitted Sources'!D3578</f>
        <v>5603302</v>
      </c>
      <c r="D4328" s="202" t="str">
        <f>'Permitted Sources'!E3578</f>
        <v>20200254</v>
      </c>
      <c r="E4328" s="203" t="str">
        <f>'Permitted Sources'!H3578</f>
        <v>Compressor Engines</v>
      </c>
      <c r="F4328" s="204">
        <f>'Permitted Sources'!I3578</f>
        <v>16.7</v>
      </c>
      <c r="G4328" s="204">
        <f>'Permitted Sources'!J3578</f>
        <v>5.6</v>
      </c>
      <c r="H4328" s="204">
        <f>'Permitted Sources'!K3578</f>
        <v>5.6</v>
      </c>
      <c r="I4328" s="204">
        <f>'Permitted Sources'!L3578</f>
        <v>0</v>
      </c>
      <c r="J4328" s="204">
        <f>'Permitted Sources'!M3578</f>
        <v>0</v>
      </c>
      <c r="K4328" s="203" t="str">
        <f t="shared" si="67"/>
        <v>Compressor Engines</v>
      </c>
    </row>
    <row r="4329" spans="1:11" s="203" customFormat="1" x14ac:dyDescent="0.2">
      <c r="A4329" s="202" t="str">
        <f>'Permitted Sources'!A3579</f>
        <v>WYDEQ Permitted Sources</v>
      </c>
      <c r="B4329" s="203" t="str">
        <f>'Permitted Sources'!B3579</f>
        <v>56</v>
      </c>
      <c r="C4329" s="202" t="str">
        <f>'Permitted Sources'!D3579</f>
        <v>5603302</v>
      </c>
      <c r="D4329" s="202" t="str">
        <f>'Permitted Sources'!E3579</f>
        <v>20200254</v>
      </c>
      <c r="E4329" s="203" t="str">
        <f>'Permitted Sources'!H3579</f>
        <v>Compressor Engines</v>
      </c>
      <c r="F4329" s="204">
        <f>'Permitted Sources'!I3579</f>
        <v>16.7</v>
      </c>
      <c r="G4329" s="204">
        <f>'Permitted Sources'!J3579</f>
        <v>5.6</v>
      </c>
      <c r="H4329" s="204">
        <f>'Permitted Sources'!K3579</f>
        <v>5.6</v>
      </c>
      <c r="I4329" s="204">
        <f>'Permitted Sources'!L3579</f>
        <v>0</v>
      </c>
      <c r="J4329" s="204">
        <f>'Permitted Sources'!M3579</f>
        <v>0</v>
      </c>
      <c r="K4329" s="203" t="str">
        <f t="shared" si="67"/>
        <v>Compressor Engines</v>
      </c>
    </row>
    <row r="4330" spans="1:11" s="203" customFormat="1" x14ac:dyDescent="0.2">
      <c r="A4330" s="202" t="str">
        <f>'Permitted Sources'!A3580</f>
        <v>WYDEQ Permitted Sources</v>
      </c>
      <c r="B4330" s="203" t="str">
        <f>'Permitted Sources'!B3580</f>
        <v>56</v>
      </c>
      <c r="C4330" s="202" t="str">
        <f>'Permitted Sources'!D3580</f>
        <v>5603302</v>
      </c>
      <c r="D4330" s="202" t="str">
        <f>'Permitted Sources'!E3580</f>
        <v>20200253</v>
      </c>
      <c r="E4330" s="203" t="str">
        <f>'Permitted Sources'!H3580</f>
        <v>Compressor Engines</v>
      </c>
      <c r="F4330" s="204">
        <f>'Permitted Sources'!I3580</f>
        <v>3.9</v>
      </c>
      <c r="G4330" s="204">
        <f>'Permitted Sources'!J3580</f>
        <v>1</v>
      </c>
      <c r="H4330" s="204">
        <f>'Permitted Sources'!K3580</f>
        <v>7.8</v>
      </c>
      <c r="I4330" s="204">
        <f>'Permitted Sources'!L3580</f>
        <v>0</v>
      </c>
      <c r="J4330" s="204">
        <f>'Permitted Sources'!M3580</f>
        <v>0</v>
      </c>
      <c r="K4330" s="203" t="str">
        <f t="shared" si="67"/>
        <v>Compressor Engines</v>
      </c>
    </row>
    <row r="4331" spans="1:11" s="203" customFormat="1" x14ac:dyDescent="0.2">
      <c r="A4331" s="202" t="str">
        <f>'Permitted Sources'!A3581</f>
        <v>WYDEQ Permitted Sources</v>
      </c>
      <c r="B4331" s="203" t="str">
        <f>'Permitted Sources'!B3581</f>
        <v>56</v>
      </c>
      <c r="C4331" s="202" t="str">
        <f>'Permitted Sources'!D3581</f>
        <v>5603302</v>
      </c>
      <c r="D4331" s="202" t="str">
        <f>'Permitted Sources'!E3581</f>
        <v>20200253</v>
      </c>
      <c r="E4331" s="203" t="str">
        <f>'Permitted Sources'!H3581</f>
        <v>Compressor Engines</v>
      </c>
      <c r="F4331" s="204">
        <f>'Permitted Sources'!I3581</f>
        <v>3.9</v>
      </c>
      <c r="G4331" s="204">
        <f>'Permitted Sources'!J3581</f>
        <v>1</v>
      </c>
      <c r="H4331" s="204">
        <f>'Permitted Sources'!K3581</f>
        <v>7.8</v>
      </c>
      <c r="I4331" s="204">
        <f>'Permitted Sources'!L3581</f>
        <v>0</v>
      </c>
      <c r="J4331" s="204">
        <f>'Permitted Sources'!M3581</f>
        <v>0</v>
      </c>
      <c r="K4331" s="203" t="str">
        <f t="shared" si="67"/>
        <v>Compressor Engines</v>
      </c>
    </row>
    <row r="4332" spans="1:11" s="203" customFormat="1" x14ac:dyDescent="0.2">
      <c r="A4332" s="202" t="str">
        <f>'Permitted Sources'!A3582</f>
        <v>WYDEQ Permitted Sources</v>
      </c>
      <c r="B4332" s="203" t="str">
        <f>'Permitted Sources'!B3582</f>
        <v>56</v>
      </c>
      <c r="C4332" s="202" t="str">
        <f>'Permitted Sources'!D3582</f>
        <v>5603302</v>
      </c>
      <c r="D4332" s="202" t="str">
        <f>'Permitted Sources'!E3582</f>
        <v>20200254</v>
      </c>
      <c r="E4332" s="203" t="str">
        <f>'Permitted Sources'!H3582</f>
        <v>Compressor Engines</v>
      </c>
      <c r="F4332" s="204">
        <f>'Permitted Sources'!I3582</f>
        <v>5.0999999999999996</v>
      </c>
      <c r="G4332" s="204">
        <f>'Permitted Sources'!J3582</f>
        <v>5.0999999999999996</v>
      </c>
      <c r="H4332" s="204">
        <f>'Permitted Sources'!K3582</f>
        <v>2.6</v>
      </c>
      <c r="I4332" s="204">
        <f>'Permitted Sources'!L3582</f>
        <v>0</v>
      </c>
      <c r="J4332" s="204">
        <f>'Permitted Sources'!M3582</f>
        <v>0</v>
      </c>
      <c r="K4332" s="203" t="str">
        <f t="shared" si="67"/>
        <v>Compressor Engines</v>
      </c>
    </row>
    <row r="4333" spans="1:11" s="203" customFormat="1" x14ac:dyDescent="0.2">
      <c r="A4333" s="202" t="str">
        <f>'Permitted Sources'!A3583</f>
        <v>WYDEQ Permitted Sources</v>
      </c>
      <c r="B4333" s="203" t="str">
        <f>'Permitted Sources'!B3583</f>
        <v>56</v>
      </c>
      <c r="C4333" s="202" t="str">
        <f>'Permitted Sources'!D3583</f>
        <v>5603302</v>
      </c>
      <c r="D4333" s="202" t="str">
        <f>'Permitted Sources'!E3583</f>
        <v>20200254</v>
      </c>
      <c r="E4333" s="203" t="str">
        <f>'Permitted Sources'!H3583</f>
        <v>Compressor Engines</v>
      </c>
      <c r="F4333" s="204">
        <f>'Permitted Sources'!I3583</f>
        <v>6.2</v>
      </c>
      <c r="G4333" s="204">
        <f>'Permitted Sources'!J3583</f>
        <v>6.2</v>
      </c>
      <c r="H4333" s="204">
        <f>'Permitted Sources'!K3583</f>
        <v>3.1</v>
      </c>
      <c r="I4333" s="204">
        <f>'Permitted Sources'!L3583</f>
        <v>0</v>
      </c>
      <c r="J4333" s="204">
        <f>'Permitted Sources'!M3583</f>
        <v>0</v>
      </c>
      <c r="K4333" s="203" t="str">
        <f t="shared" si="67"/>
        <v>Compressor Engines</v>
      </c>
    </row>
    <row r="4334" spans="1:11" s="203" customFormat="1" x14ac:dyDescent="0.2">
      <c r="A4334" s="202" t="str">
        <f>'Permitted Sources'!A3584</f>
        <v>WYDEQ Permitted Sources</v>
      </c>
      <c r="B4334" s="203" t="str">
        <f>'Permitted Sources'!B3584</f>
        <v>56</v>
      </c>
      <c r="C4334" s="202" t="str">
        <f>'Permitted Sources'!D3584</f>
        <v>5603302</v>
      </c>
      <c r="D4334" s="202" t="str">
        <f>'Permitted Sources'!E3584</f>
        <v>20200254</v>
      </c>
      <c r="E4334" s="203" t="str">
        <f>'Permitted Sources'!H3584</f>
        <v>Compressor Engines</v>
      </c>
      <c r="F4334" s="204">
        <f>'Permitted Sources'!I3584</f>
        <v>6.2</v>
      </c>
      <c r="G4334" s="204">
        <f>'Permitted Sources'!J3584</f>
        <v>6.2</v>
      </c>
      <c r="H4334" s="204">
        <f>'Permitted Sources'!K3584</f>
        <v>3.1</v>
      </c>
      <c r="I4334" s="204">
        <f>'Permitted Sources'!L3584</f>
        <v>0</v>
      </c>
      <c r="J4334" s="204">
        <f>'Permitted Sources'!M3584</f>
        <v>0</v>
      </c>
      <c r="K4334" s="203" t="str">
        <f t="shared" si="67"/>
        <v>Compressor Engines</v>
      </c>
    </row>
    <row r="4335" spans="1:11" s="203" customFormat="1" x14ac:dyDescent="0.2">
      <c r="A4335" s="202" t="str">
        <f>'Permitted Sources'!A3585</f>
        <v>WYDEQ Permitted Sources</v>
      </c>
      <c r="B4335" s="203" t="str">
        <f>'Permitted Sources'!B3585</f>
        <v>56</v>
      </c>
      <c r="C4335" s="202" t="str">
        <f>'Permitted Sources'!D3585</f>
        <v>5603302</v>
      </c>
      <c r="D4335" s="202" t="str">
        <f>'Permitted Sources'!E3585</f>
        <v>20200254</v>
      </c>
      <c r="E4335" s="203" t="str">
        <f>'Permitted Sources'!H3585</f>
        <v>Compressor Engines</v>
      </c>
      <c r="F4335" s="204">
        <f>'Permitted Sources'!I3585</f>
        <v>11.7</v>
      </c>
      <c r="G4335" s="204">
        <f>'Permitted Sources'!J3585</f>
        <v>2.9</v>
      </c>
      <c r="H4335" s="204">
        <f>'Permitted Sources'!K3585</f>
        <v>5.9</v>
      </c>
      <c r="I4335" s="204">
        <f>'Permitted Sources'!L3585</f>
        <v>0</v>
      </c>
      <c r="J4335" s="204">
        <f>'Permitted Sources'!M3585</f>
        <v>0</v>
      </c>
      <c r="K4335" s="203" t="str">
        <f t="shared" si="67"/>
        <v>Compressor Engines</v>
      </c>
    </row>
    <row r="4336" spans="1:11" s="203" customFormat="1" x14ac:dyDescent="0.2">
      <c r="A4336" s="202" t="str">
        <f>'Permitted Sources'!A3586</f>
        <v>WYDEQ Permitted Sources</v>
      </c>
      <c r="B4336" s="203" t="str">
        <f>'Permitted Sources'!B3586</f>
        <v>56</v>
      </c>
      <c r="C4336" s="202" t="str">
        <f>'Permitted Sources'!D3586</f>
        <v>5603302</v>
      </c>
      <c r="D4336" s="202" t="str">
        <f>'Permitted Sources'!E3586</f>
        <v>20200254</v>
      </c>
      <c r="E4336" s="203" t="str">
        <f>'Permitted Sources'!H3586</f>
        <v>Compressor Engines</v>
      </c>
      <c r="F4336" s="204">
        <f>'Permitted Sources'!I3586</f>
        <v>11.7</v>
      </c>
      <c r="G4336" s="204">
        <f>'Permitted Sources'!J3586</f>
        <v>2.9</v>
      </c>
      <c r="H4336" s="204">
        <f>'Permitted Sources'!K3586</f>
        <v>5.9</v>
      </c>
      <c r="I4336" s="204">
        <f>'Permitted Sources'!L3586</f>
        <v>0</v>
      </c>
      <c r="J4336" s="204">
        <f>'Permitted Sources'!M3586</f>
        <v>0</v>
      </c>
      <c r="K4336" s="203" t="str">
        <f t="shared" si="67"/>
        <v>Compressor Engines</v>
      </c>
    </row>
    <row r="4337" spans="1:11" s="203" customFormat="1" x14ac:dyDescent="0.2">
      <c r="A4337" s="202" t="str">
        <f>'Permitted Sources'!A3587</f>
        <v>WYDEQ Permitted Sources</v>
      </c>
      <c r="B4337" s="203" t="str">
        <f>'Permitted Sources'!B3587</f>
        <v>56</v>
      </c>
      <c r="C4337" s="202" t="str">
        <f>'Permitted Sources'!D3587</f>
        <v>5603302</v>
      </c>
      <c r="D4337" s="202" t="str">
        <f>'Permitted Sources'!E3587</f>
        <v>20200254</v>
      </c>
      <c r="E4337" s="203" t="str">
        <f>'Permitted Sources'!H3587</f>
        <v>Compressor Engines</v>
      </c>
      <c r="F4337" s="204">
        <f>'Permitted Sources'!I3587</f>
        <v>5.0999999999999996</v>
      </c>
      <c r="G4337" s="204">
        <f>'Permitted Sources'!J3587</f>
        <v>1.3</v>
      </c>
      <c r="H4337" s="204">
        <f>'Permitted Sources'!K3587</f>
        <v>2.6</v>
      </c>
      <c r="I4337" s="204">
        <f>'Permitted Sources'!L3587</f>
        <v>0</v>
      </c>
      <c r="J4337" s="204">
        <f>'Permitted Sources'!M3587</f>
        <v>0</v>
      </c>
      <c r="K4337" s="203" t="str">
        <f t="shared" si="67"/>
        <v>Compressor Engines</v>
      </c>
    </row>
    <row r="4338" spans="1:11" s="203" customFormat="1" x14ac:dyDescent="0.2">
      <c r="A4338" s="202" t="str">
        <f>'Permitted Sources'!A3588</f>
        <v>WYDEQ Permitted Sources</v>
      </c>
      <c r="B4338" s="203" t="str">
        <f>'Permitted Sources'!B3588</f>
        <v>56</v>
      </c>
      <c r="C4338" s="202" t="str">
        <f>'Permitted Sources'!D3588</f>
        <v>5603302</v>
      </c>
      <c r="D4338" s="202" t="str">
        <f>'Permitted Sources'!E3588</f>
        <v>20200254</v>
      </c>
      <c r="E4338" s="203" t="str">
        <f>'Permitted Sources'!H3588</f>
        <v>Compressor Engines</v>
      </c>
      <c r="F4338" s="204">
        <f>'Permitted Sources'!I3588</f>
        <v>5.0999999999999996</v>
      </c>
      <c r="G4338" s="204">
        <f>'Permitted Sources'!J3588</f>
        <v>1.3</v>
      </c>
      <c r="H4338" s="204">
        <f>'Permitted Sources'!K3588</f>
        <v>2.6</v>
      </c>
      <c r="I4338" s="204">
        <f>'Permitted Sources'!L3588</f>
        <v>0</v>
      </c>
      <c r="J4338" s="204">
        <f>'Permitted Sources'!M3588</f>
        <v>0</v>
      </c>
      <c r="K4338" s="203" t="str">
        <f t="shared" si="67"/>
        <v>Compressor Engines</v>
      </c>
    </row>
    <row r="4339" spans="1:11" s="203" customFormat="1" x14ac:dyDescent="0.2">
      <c r="A4339" s="202" t="str">
        <f>'Permitted Sources'!A3589</f>
        <v>WYDEQ Permitted Sources</v>
      </c>
      <c r="B4339" s="203" t="str">
        <f>'Permitted Sources'!B3589</f>
        <v>56</v>
      </c>
      <c r="C4339" s="202" t="str">
        <f>'Permitted Sources'!D3589</f>
        <v>5603302</v>
      </c>
      <c r="D4339" s="202" t="str">
        <f>'Permitted Sources'!E3589</f>
        <v>20200254</v>
      </c>
      <c r="E4339" s="203" t="str">
        <f>'Permitted Sources'!H3589</f>
        <v>Compressor Engines</v>
      </c>
      <c r="F4339" s="204">
        <f>'Permitted Sources'!I3589</f>
        <v>5.0999999999999996</v>
      </c>
      <c r="G4339" s="204">
        <f>'Permitted Sources'!J3589</f>
        <v>1.3</v>
      </c>
      <c r="H4339" s="204">
        <f>'Permitted Sources'!K3589</f>
        <v>2.6</v>
      </c>
      <c r="I4339" s="204">
        <f>'Permitted Sources'!L3589</f>
        <v>0</v>
      </c>
      <c r="J4339" s="204">
        <f>'Permitted Sources'!M3589</f>
        <v>0</v>
      </c>
      <c r="K4339" s="203" t="str">
        <f t="shared" si="67"/>
        <v>Compressor Engines</v>
      </c>
    </row>
    <row r="4340" spans="1:11" s="203" customFormat="1" x14ac:dyDescent="0.2">
      <c r="A4340" s="202" t="str">
        <f>'Permitted Sources'!A3590</f>
        <v>WYDEQ Permitted Sources</v>
      </c>
      <c r="B4340" s="203" t="str">
        <f>'Permitted Sources'!B3590</f>
        <v>56</v>
      </c>
      <c r="C4340" s="202" t="str">
        <f>'Permitted Sources'!D3590</f>
        <v>5603302</v>
      </c>
      <c r="D4340" s="202" t="str">
        <f>'Permitted Sources'!E3590</f>
        <v>20200254</v>
      </c>
      <c r="E4340" s="203" t="str">
        <f>'Permitted Sources'!H3590</f>
        <v>Compressor Engines</v>
      </c>
      <c r="F4340" s="204">
        <f>'Permitted Sources'!I3590</f>
        <v>5.0999999999999996</v>
      </c>
      <c r="G4340" s="204">
        <f>'Permitted Sources'!J3590</f>
        <v>1.3</v>
      </c>
      <c r="H4340" s="204">
        <f>'Permitted Sources'!K3590</f>
        <v>2.6</v>
      </c>
      <c r="I4340" s="204">
        <f>'Permitted Sources'!L3590</f>
        <v>0</v>
      </c>
      <c r="J4340" s="204">
        <f>'Permitted Sources'!M3590</f>
        <v>0</v>
      </c>
      <c r="K4340" s="203" t="str">
        <f t="shared" si="67"/>
        <v>Compressor Engines</v>
      </c>
    </row>
    <row r="4341" spans="1:11" s="203" customFormat="1" x14ac:dyDescent="0.2">
      <c r="A4341" s="202" t="str">
        <f>'Permitted Sources'!A3591</f>
        <v>WYDEQ Permitted Sources</v>
      </c>
      <c r="B4341" s="203" t="str">
        <f>'Permitted Sources'!B3591</f>
        <v>56</v>
      </c>
      <c r="C4341" s="202" t="str">
        <f>'Permitted Sources'!D3591</f>
        <v>5603302</v>
      </c>
      <c r="D4341" s="202" t="str">
        <f>'Permitted Sources'!E3591</f>
        <v>20200254</v>
      </c>
      <c r="E4341" s="203" t="str">
        <f>'Permitted Sources'!H3591</f>
        <v>Compressor Engines</v>
      </c>
      <c r="F4341" s="204">
        <f>'Permitted Sources'!I3591</f>
        <v>5.117</v>
      </c>
      <c r="G4341" s="204">
        <f>'Permitted Sources'!J3591</f>
        <v>1.2789999999999999</v>
      </c>
      <c r="H4341" s="204">
        <f>'Permitted Sources'!K3591</f>
        <v>8.69</v>
      </c>
      <c r="I4341" s="204">
        <f>'Permitted Sources'!L3591</f>
        <v>0</v>
      </c>
      <c r="J4341" s="204">
        <f>'Permitted Sources'!M3591</f>
        <v>0</v>
      </c>
      <c r="K4341" s="203" t="str">
        <f t="shared" si="67"/>
        <v>Compressor Engines</v>
      </c>
    </row>
    <row r="4342" spans="1:11" s="203" customFormat="1" x14ac:dyDescent="0.2">
      <c r="A4342" s="202" t="str">
        <f>'Permitted Sources'!A3592</f>
        <v>WYDEQ Permitted Sources</v>
      </c>
      <c r="B4342" s="203" t="str">
        <f>'Permitted Sources'!B3592</f>
        <v>56</v>
      </c>
      <c r="C4342" s="202" t="str">
        <f>'Permitted Sources'!D3592</f>
        <v>5603302</v>
      </c>
      <c r="D4342" s="202" t="str">
        <f>'Permitted Sources'!E3592</f>
        <v>20200254</v>
      </c>
      <c r="E4342" s="203" t="str">
        <f>'Permitted Sources'!H3592</f>
        <v>Compressor Engines</v>
      </c>
      <c r="F4342" s="204">
        <f>'Permitted Sources'!I3592</f>
        <v>5.117</v>
      </c>
      <c r="G4342" s="204">
        <f>'Permitted Sources'!J3592</f>
        <v>1.2789999999999999</v>
      </c>
      <c r="H4342" s="204">
        <f>'Permitted Sources'!K3592</f>
        <v>8.69</v>
      </c>
      <c r="I4342" s="204">
        <f>'Permitted Sources'!L3592</f>
        <v>0</v>
      </c>
      <c r="J4342" s="204">
        <f>'Permitted Sources'!M3592</f>
        <v>0</v>
      </c>
      <c r="K4342" s="203" t="str">
        <f t="shared" si="67"/>
        <v>Compressor Engines</v>
      </c>
    </row>
    <row r="4343" spans="1:11" s="203" customFormat="1" x14ac:dyDescent="0.2">
      <c r="A4343" s="202" t="str">
        <f>'Permitted Sources'!A3593</f>
        <v>WYDEQ Permitted Sources</v>
      </c>
      <c r="B4343" s="203" t="str">
        <f>'Permitted Sources'!B3593</f>
        <v>56</v>
      </c>
      <c r="C4343" s="202" t="str">
        <f>'Permitted Sources'!D3593</f>
        <v>5603302</v>
      </c>
      <c r="D4343" s="202" t="str">
        <f>'Permitted Sources'!E3593</f>
        <v>20200254</v>
      </c>
      <c r="E4343" s="203" t="str">
        <f>'Permitted Sources'!H3593</f>
        <v>Compressor Engines</v>
      </c>
      <c r="F4343" s="204">
        <f>'Permitted Sources'!I3593</f>
        <v>5.117</v>
      </c>
      <c r="G4343" s="204">
        <f>'Permitted Sources'!J3593</f>
        <v>1.2789999999999999</v>
      </c>
      <c r="H4343" s="204">
        <f>'Permitted Sources'!K3593</f>
        <v>8.69</v>
      </c>
      <c r="I4343" s="204">
        <f>'Permitted Sources'!L3593</f>
        <v>0</v>
      </c>
      <c r="J4343" s="204">
        <f>'Permitted Sources'!M3593</f>
        <v>0</v>
      </c>
      <c r="K4343" s="203" t="str">
        <f t="shared" si="67"/>
        <v>Compressor Engines</v>
      </c>
    </row>
    <row r="4344" spans="1:11" s="203" customFormat="1" x14ac:dyDescent="0.2">
      <c r="A4344" s="202" t="str">
        <f>'Permitted Sources'!A3594</f>
        <v>WYDEQ Permitted Sources</v>
      </c>
      <c r="B4344" s="203" t="str">
        <f>'Permitted Sources'!B3594</f>
        <v>56</v>
      </c>
      <c r="C4344" s="202" t="str">
        <f>'Permitted Sources'!D3594</f>
        <v>5603302</v>
      </c>
      <c r="D4344" s="202" t="str">
        <f>'Permitted Sources'!E3594</f>
        <v>20200254</v>
      </c>
      <c r="E4344" s="203" t="str">
        <f>'Permitted Sources'!H3594</f>
        <v>Compressor Engines</v>
      </c>
      <c r="F4344" s="204">
        <f>'Permitted Sources'!I3594</f>
        <v>5.117</v>
      </c>
      <c r="G4344" s="204">
        <f>'Permitted Sources'!J3594</f>
        <v>1.2789999999999999</v>
      </c>
      <c r="H4344" s="204">
        <f>'Permitted Sources'!K3594</f>
        <v>8.69</v>
      </c>
      <c r="I4344" s="204">
        <f>'Permitted Sources'!L3594</f>
        <v>0</v>
      </c>
      <c r="J4344" s="204">
        <f>'Permitted Sources'!M3594</f>
        <v>0</v>
      </c>
      <c r="K4344" s="203" t="str">
        <f t="shared" si="67"/>
        <v>Compressor Engines</v>
      </c>
    </row>
    <row r="4345" spans="1:11" s="203" customFormat="1" x14ac:dyDescent="0.2">
      <c r="A4345" s="202" t="str">
        <f>'Permitted Sources'!A3595</f>
        <v>WYDEQ Permitted Sources</v>
      </c>
      <c r="B4345" s="203" t="str">
        <f>'Permitted Sources'!B3595</f>
        <v>56</v>
      </c>
      <c r="C4345" s="202" t="str">
        <f>'Permitted Sources'!D3595</f>
        <v>5603302</v>
      </c>
      <c r="D4345" s="202" t="str">
        <f>'Permitted Sources'!E3595</f>
        <v>20200254</v>
      </c>
      <c r="E4345" s="203" t="str">
        <f>'Permitted Sources'!H3595</f>
        <v>Compressor Engines</v>
      </c>
      <c r="F4345" s="204">
        <f>'Permitted Sources'!I3595</f>
        <v>11.731999999999999</v>
      </c>
      <c r="G4345" s="204">
        <f>'Permitted Sources'!J3595</f>
        <v>2.9</v>
      </c>
      <c r="H4345" s="204">
        <f>'Permitted Sources'!K3595</f>
        <v>5.9</v>
      </c>
      <c r="I4345" s="204">
        <f>'Permitted Sources'!L3595</f>
        <v>0</v>
      </c>
      <c r="J4345" s="204">
        <f>'Permitted Sources'!M3595</f>
        <v>0</v>
      </c>
      <c r="K4345" s="203" t="str">
        <f t="shared" si="67"/>
        <v>Compressor Engines</v>
      </c>
    </row>
    <row r="4346" spans="1:11" s="203" customFormat="1" x14ac:dyDescent="0.2">
      <c r="A4346" s="202" t="str">
        <f>'Permitted Sources'!A3596</f>
        <v>WYDEQ Permitted Sources</v>
      </c>
      <c r="B4346" s="203" t="str">
        <f>'Permitted Sources'!B3596</f>
        <v>56</v>
      </c>
      <c r="C4346" s="202" t="str">
        <f>'Permitted Sources'!D3596</f>
        <v>5603302</v>
      </c>
      <c r="D4346" s="202" t="str">
        <f>'Permitted Sources'!E3596</f>
        <v>20200254</v>
      </c>
      <c r="E4346" s="203" t="str">
        <f>'Permitted Sources'!H3596</f>
        <v>Compressor Engines</v>
      </c>
      <c r="F4346" s="204">
        <f>'Permitted Sources'!I3596</f>
        <v>11.731999999999999</v>
      </c>
      <c r="G4346" s="204">
        <f>'Permitted Sources'!J3596</f>
        <v>2.9</v>
      </c>
      <c r="H4346" s="204">
        <f>'Permitted Sources'!K3596</f>
        <v>5.9</v>
      </c>
      <c r="I4346" s="204">
        <f>'Permitted Sources'!L3596</f>
        <v>0</v>
      </c>
      <c r="J4346" s="204">
        <f>'Permitted Sources'!M3596</f>
        <v>0</v>
      </c>
      <c r="K4346" s="203" t="str">
        <f t="shared" si="67"/>
        <v>Compressor Engines</v>
      </c>
    </row>
    <row r="4347" spans="1:11" s="203" customFormat="1" x14ac:dyDescent="0.2">
      <c r="A4347" s="202" t="str">
        <f>'Permitted Sources'!A3597</f>
        <v>WYDEQ Permitted Sources</v>
      </c>
      <c r="B4347" s="203" t="str">
        <f>'Permitted Sources'!B3597</f>
        <v>56</v>
      </c>
      <c r="C4347" s="202" t="str">
        <f>'Permitted Sources'!D3597</f>
        <v>5603302</v>
      </c>
      <c r="D4347" s="202" t="str">
        <f>'Permitted Sources'!E3597</f>
        <v>20200254</v>
      </c>
      <c r="E4347" s="203" t="str">
        <f>'Permitted Sources'!H3597</f>
        <v>Compressor Engines</v>
      </c>
      <c r="F4347" s="204">
        <f>'Permitted Sources'!I3597</f>
        <v>5.117</v>
      </c>
      <c r="G4347" s="204">
        <f>'Permitted Sources'!J3597</f>
        <v>1.3</v>
      </c>
      <c r="H4347" s="204">
        <f>'Permitted Sources'!K3597</f>
        <v>2.6</v>
      </c>
      <c r="I4347" s="204">
        <f>'Permitted Sources'!L3597</f>
        <v>0</v>
      </c>
      <c r="J4347" s="204">
        <f>'Permitted Sources'!M3597</f>
        <v>0</v>
      </c>
      <c r="K4347" s="203" t="str">
        <f t="shared" si="67"/>
        <v>Compressor Engines</v>
      </c>
    </row>
    <row r="4348" spans="1:11" s="203" customFormat="1" x14ac:dyDescent="0.2">
      <c r="A4348" s="202" t="str">
        <f>'Permitted Sources'!A3598</f>
        <v>WYDEQ Permitted Sources</v>
      </c>
      <c r="B4348" s="203" t="str">
        <f>'Permitted Sources'!B3598</f>
        <v>56</v>
      </c>
      <c r="C4348" s="202" t="str">
        <f>'Permitted Sources'!D3598</f>
        <v>5603302</v>
      </c>
      <c r="D4348" s="202" t="str">
        <f>'Permitted Sources'!E3598</f>
        <v>20200254</v>
      </c>
      <c r="E4348" s="203" t="str">
        <f>'Permitted Sources'!H3598</f>
        <v>Compressor Engines</v>
      </c>
      <c r="F4348" s="204">
        <f>'Permitted Sources'!I3598</f>
        <v>5.117</v>
      </c>
      <c r="G4348" s="204">
        <f>'Permitted Sources'!J3598</f>
        <v>1.3</v>
      </c>
      <c r="H4348" s="204">
        <f>'Permitted Sources'!K3598</f>
        <v>2.6</v>
      </c>
      <c r="I4348" s="204">
        <f>'Permitted Sources'!L3598</f>
        <v>0</v>
      </c>
      <c r="J4348" s="204">
        <f>'Permitted Sources'!M3598</f>
        <v>0</v>
      </c>
      <c r="K4348" s="203" t="str">
        <f t="shared" si="67"/>
        <v>Compressor Engines</v>
      </c>
    </row>
    <row r="4349" spans="1:11" s="203" customFormat="1" x14ac:dyDescent="0.2">
      <c r="A4349" s="202" t="str">
        <f>'Permitted Sources'!A3599</f>
        <v>WYDEQ Permitted Sources</v>
      </c>
      <c r="B4349" s="203" t="str">
        <f>'Permitted Sources'!B3599</f>
        <v>56</v>
      </c>
      <c r="C4349" s="202" t="str">
        <f>'Permitted Sources'!D3599</f>
        <v>5603302</v>
      </c>
      <c r="D4349" s="202" t="str">
        <f>'Permitted Sources'!E3599</f>
        <v>20200254</v>
      </c>
      <c r="E4349" s="203" t="str">
        <f>'Permitted Sources'!H3599</f>
        <v>Compressor Engines</v>
      </c>
      <c r="F4349" s="204">
        <f>'Permitted Sources'!I3599</f>
        <v>5.117</v>
      </c>
      <c r="G4349" s="204">
        <f>'Permitted Sources'!J3599</f>
        <v>1.3</v>
      </c>
      <c r="H4349" s="204">
        <f>'Permitted Sources'!K3599</f>
        <v>2.6</v>
      </c>
      <c r="I4349" s="204">
        <f>'Permitted Sources'!L3599</f>
        <v>0</v>
      </c>
      <c r="J4349" s="204">
        <f>'Permitted Sources'!M3599</f>
        <v>0</v>
      </c>
      <c r="K4349" s="203" t="str">
        <f t="shared" si="67"/>
        <v>Compressor Engines</v>
      </c>
    </row>
    <row r="4350" spans="1:11" s="203" customFormat="1" x14ac:dyDescent="0.2">
      <c r="A4350" s="202" t="str">
        <f>'Permitted Sources'!A3600</f>
        <v>WYDEQ Permitted Sources</v>
      </c>
      <c r="B4350" s="203" t="str">
        <f>'Permitted Sources'!B3600</f>
        <v>56</v>
      </c>
      <c r="C4350" s="202" t="str">
        <f>'Permitted Sources'!D3600</f>
        <v>5603302</v>
      </c>
      <c r="D4350" s="202" t="str">
        <f>'Permitted Sources'!E3600</f>
        <v>20200254</v>
      </c>
      <c r="E4350" s="203" t="str">
        <f>'Permitted Sources'!H3600</f>
        <v>Compressor Engines</v>
      </c>
      <c r="F4350" s="204">
        <f>'Permitted Sources'!I3600</f>
        <v>5.117</v>
      </c>
      <c r="G4350" s="204">
        <f>'Permitted Sources'!J3600</f>
        <v>1.3</v>
      </c>
      <c r="H4350" s="204">
        <f>'Permitted Sources'!K3600</f>
        <v>2.6</v>
      </c>
      <c r="I4350" s="204">
        <f>'Permitted Sources'!L3600</f>
        <v>0</v>
      </c>
      <c r="J4350" s="204">
        <f>'Permitted Sources'!M3600</f>
        <v>0</v>
      </c>
      <c r="K4350" s="203" t="str">
        <f t="shared" si="67"/>
        <v>Compressor Engines</v>
      </c>
    </row>
    <row r="4351" spans="1:11" s="203" customFormat="1" x14ac:dyDescent="0.2">
      <c r="A4351" s="202" t="str">
        <f>'Permitted Sources'!A3601</f>
        <v>WYDEQ Permitted Sources</v>
      </c>
      <c r="B4351" s="203" t="str">
        <f>'Permitted Sources'!B3601</f>
        <v>56</v>
      </c>
      <c r="C4351" s="202" t="str">
        <f>'Permitted Sources'!D3601</f>
        <v>5603302</v>
      </c>
      <c r="D4351" s="202" t="str">
        <f>'Permitted Sources'!E3601</f>
        <v>20200254</v>
      </c>
      <c r="E4351" s="203" t="str">
        <f>'Permitted Sources'!H3601</f>
        <v>Compressor Engines</v>
      </c>
      <c r="F4351" s="204">
        <f>'Permitted Sources'!I3601</f>
        <v>6.1</v>
      </c>
      <c r="G4351" s="204">
        <f>'Permitted Sources'!J3601</f>
        <v>1.9</v>
      </c>
      <c r="H4351" s="204">
        <f>'Permitted Sources'!K3601</f>
        <v>3.1</v>
      </c>
      <c r="I4351" s="204">
        <f>'Permitted Sources'!L3601</f>
        <v>0</v>
      </c>
      <c r="J4351" s="204">
        <f>'Permitted Sources'!M3601</f>
        <v>0</v>
      </c>
      <c r="K4351" s="203" t="str">
        <f t="shared" si="67"/>
        <v>Compressor Engines</v>
      </c>
    </row>
    <row r="4352" spans="1:11" s="203" customFormat="1" x14ac:dyDescent="0.2">
      <c r="A4352" s="202" t="str">
        <f>'Permitted Sources'!A3602</f>
        <v>WYDEQ Permitted Sources</v>
      </c>
      <c r="B4352" s="203" t="str">
        <f>'Permitted Sources'!B3602</f>
        <v>56</v>
      </c>
      <c r="C4352" s="202" t="str">
        <f>'Permitted Sources'!D3602</f>
        <v>5603302</v>
      </c>
      <c r="D4352" s="202" t="str">
        <f>'Permitted Sources'!E3602</f>
        <v>20200254</v>
      </c>
      <c r="E4352" s="203" t="str">
        <f>'Permitted Sources'!H3602</f>
        <v>Compressor Engines</v>
      </c>
      <c r="F4352" s="204">
        <f>'Permitted Sources'!I3602</f>
        <v>6.1</v>
      </c>
      <c r="G4352" s="204">
        <f>'Permitted Sources'!J3602</f>
        <v>1.9</v>
      </c>
      <c r="H4352" s="204">
        <f>'Permitted Sources'!K3602</f>
        <v>3.1</v>
      </c>
      <c r="I4352" s="204">
        <f>'Permitted Sources'!L3602</f>
        <v>0</v>
      </c>
      <c r="J4352" s="204">
        <f>'Permitted Sources'!M3602</f>
        <v>0</v>
      </c>
      <c r="K4352" s="203" t="str">
        <f t="shared" si="67"/>
        <v>Compressor Engines</v>
      </c>
    </row>
    <row r="4353" spans="1:11" s="203" customFormat="1" x14ac:dyDescent="0.2">
      <c r="A4353" s="202" t="str">
        <f>'Permitted Sources'!A3603</f>
        <v>WYDEQ Permitted Sources</v>
      </c>
      <c r="B4353" s="203" t="str">
        <f>'Permitted Sources'!B3603</f>
        <v>56</v>
      </c>
      <c r="C4353" s="202" t="str">
        <f>'Permitted Sources'!D3603</f>
        <v>5603302</v>
      </c>
      <c r="D4353" s="202" t="str">
        <f>'Permitted Sources'!E3603</f>
        <v>20200254</v>
      </c>
      <c r="E4353" s="203" t="str">
        <f>'Permitted Sources'!H3603</f>
        <v>Compressor Engines</v>
      </c>
      <c r="F4353" s="204">
        <f>'Permitted Sources'!I3603</f>
        <v>6.1</v>
      </c>
      <c r="G4353" s="204">
        <f>'Permitted Sources'!J3603</f>
        <v>1.9</v>
      </c>
      <c r="H4353" s="204">
        <f>'Permitted Sources'!K3603</f>
        <v>3.1</v>
      </c>
      <c r="I4353" s="204">
        <f>'Permitted Sources'!L3603</f>
        <v>0</v>
      </c>
      <c r="J4353" s="204">
        <f>'Permitted Sources'!M3603</f>
        <v>0</v>
      </c>
      <c r="K4353" s="203" t="str">
        <f t="shared" si="67"/>
        <v>Compressor Engines</v>
      </c>
    </row>
    <row r="4354" spans="1:11" s="203" customFormat="1" x14ac:dyDescent="0.2">
      <c r="A4354" s="202" t="str">
        <f>'Permitted Sources'!A3604</f>
        <v>WYDEQ Permitted Sources</v>
      </c>
      <c r="B4354" s="203" t="str">
        <f>'Permitted Sources'!B3604</f>
        <v>56</v>
      </c>
      <c r="C4354" s="202" t="str">
        <f>'Permitted Sources'!D3604</f>
        <v>5603302</v>
      </c>
      <c r="D4354" s="202" t="str">
        <f>'Permitted Sources'!E3604</f>
        <v>20200254</v>
      </c>
      <c r="E4354" s="203" t="str">
        <f>'Permitted Sources'!H3604</f>
        <v>Compressor Engines</v>
      </c>
      <c r="F4354" s="204">
        <f>'Permitted Sources'!I3604</f>
        <v>6.1</v>
      </c>
      <c r="G4354" s="204">
        <f>'Permitted Sources'!J3604</f>
        <v>1.9</v>
      </c>
      <c r="H4354" s="204">
        <f>'Permitted Sources'!K3604</f>
        <v>3.1</v>
      </c>
      <c r="I4354" s="204">
        <f>'Permitted Sources'!L3604</f>
        <v>0</v>
      </c>
      <c r="J4354" s="204">
        <f>'Permitted Sources'!M3604</f>
        <v>0</v>
      </c>
      <c r="K4354" s="203" t="str">
        <f t="shared" si="67"/>
        <v>Compressor Engines</v>
      </c>
    </row>
    <row r="4355" spans="1:11" s="203" customFormat="1" x14ac:dyDescent="0.2">
      <c r="A4355" s="202" t="str">
        <f>'Permitted Sources'!A3605</f>
        <v>WYDEQ Permitted Sources</v>
      </c>
      <c r="B4355" s="203" t="str">
        <f>'Permitted Sources'!B3605</f>
        <v>56</v>
      </c>
      <c r="C4355" s="202" t="str">
        <f>'Permitted Sources'!D3605</f>
        <v>5603302</v>
      </c>
      <c r="D4355" s="202" t="str">
        <f>'Permitted Sources'!E3605</f>
        <v>20200254</v>
      </c>
      <c r="E4355" s="203" t="str">
        <f>'Permitted Sources'!H3605</f>
        <v>Compressor Engines</v>
      </c>
      <c r="F4355" s="204">
        <f>'Permitted Sources'!I3605</f>
        <v>6.1</v>
      </c>
      <c r="G4355" s="204">
        <f>'Permitted Sources'!J3605</f>
        <v>1.9</v>
      </c>
      <c r="H4355" s="204">
        <f>'Permitted Sources'!K3605</f>
        <v>3.1</v>
      </c>
      <c r="I4355" s="204">
        <f>'Permitted Sources'!L3605</f>
        <v>0</v>
      </c>
      <c r="J4355" s="204">
        <f>'Permitted Sources'!M3605</f>
        <v>0</v>
      </c>
      <c r="K4355" s="203" t="str">
        <f t="shared" si="67"/>
        <v>Compressor Engines</v>
      </c>
    </row>
    <row r="4356" spans="1:11" s="203" customFormat="1" x14ac:dyDescent="0.2">
      <c r="A4356" s="202" t="str">
        <f>'Permitted Sources'!A3606</f>
        <v>WYDEQ Permitted Sources</v>
      </c>
      <c r="B4356" s="203" t="str">
        <f>'Permitted Sources'!B3606</f>
        <v>56</v>
      </c>
      <c r="C4356" s="202" t="str">
        <f>'Permitted Sources'!D3606</f>
        <v>5603302</v>
      </c>
      <c r="D4356" s="202" t="str">
        <f>'Permitted Sources'!E3606</f>
        <v>20200254</v>
      </c>
      <c r="E4356" s="203" t="str">
        <f>'Permitted Sources'!H3606</f>
        <v>Compressor Engines</v>
      </c>
      <c r="F4356" s="204">
        <f>'Permitted Sources'!I3606</f>
        <v>6.1</v>
      </c>
      <c r="G4356" s="204">
        <f>'Permitted Sources'!J3606</f>
        <v>1.9</v>
      </c>
      <c r="H4356" s="204">
        <f>'Permitted Sources'!K3606</f>
        <v>3.1</v>
      </c>
      <c r="I4356" s="204">
        <f>'Permitted Sources'!L3606</f>
        <v>0</v>
      </c>
      <c r="J4356" s="204">
        <f>'Permitted Sources'!M3606</f>
        <v>0</v>
      </c>
      <c r="K4356" s="203" t="str">
        <f t="shared" si="67"/>
        <v>Compressor Engines</v>
      </c>
    </row>
    <row r="4357" spans="1:11" s="203" customFormat="1" x14ac:dyDescent="0.2">
      <c r="A4357" s="202" t="str">
        <f>'Permitted Sources'!A3607</f>
        <v>WYDEQ Permitted Sources</v>
      </c>
      <c r="B4357" s="203" t="str">
        <f>'Permitted Sources'!B3607</f>
        <v>56</v>
      </c>
      <c r="C4357" s="202" t="str">
        <f>'Permitted Sources'!D3607</f>
        <v>5603302</v>
      </c>
      <c r="D4357" s="202" t="str">
        <f>'Permitted Sources'!E3607</f>
        <v>20200254</v>
      </c>
      <c r="E4357" s="203" t="str">
        <f>'Permitted Sources'!H3607</f>
        <v>Compressor Engines</v>
      </c>
      <c r="F4357" s="204">
        <f>'Permitted Sources'!I3607</f>
        <v>6.1536963683934998</v>
      </c>
      <c r="G4357" s="204">
        <f>'Permitted Sources'!J3607</f>
        <v>4.3</v>
      </c>
      <c r="H4357" s="204">
        <f>'Permitted Sources'!K3607</f>
        <v>3.1</v>
      </c>
      <c r="I4357" s="204">
        <f>'Permitted Sources'!L3607</f>
        <v>0</v>
      </c>
      <c r="J4357" s="204">
        <f>'Permitted Sources'!M3607</f>
        <v>0</v>
      </c>
      <c r="K4357" s="203" t="str">
        <f t="shared" si="67"/>
        <v>Compressor Engines</v>
      </c>
    </row>
    <row r="4358" spans="1:11" s="203" customFormat="1" x14ac:dyDescent="0.2">
      <c r="A4358" s="202" t="str">
        <f>'Permitted Sources'!A3608</f>
        <v>WYDEQ Permitted Sources</v>
      </c>
      <c r="B4358" s="203" t="str">
        <f>'Permitted Sources'!B3608</f>
        <v>56</v>
      </c>
      <c r="C4358" s="202" t="str">
        <f>'Permitted Sources'!D3608</f>
        <v>5603302</v>
      </c>
      <c r="D4358" s="202" t="str">
        <f>'Permitted Sources'!E3608</f>
        <v>20200254</v>
      </c>
      <c r="E4358" s="203" t="str">
        <f>'Permitted Sources'!H3608</f>
        <v>Compressor Engines</v>
      </c>
      <c r="F4358" s="204">
        <f>'Permitted Sources'!I3608</f>
        <v>6.1536963683934998</v>
      </c>
      <c r="G4358" s="204">
        <f>'Permitted Sources'!J3608</f>
        <v>4.3</v>
      </c>
      <c r="H4358" s="204">
        <f>'Permitted Sources'!K3608</f>
        <v>3.1</v>
      </c>
      <c r="I4358" s="204">
        <f>'Permitted Sources'!L3608</f>
        <v>0</v>
      </c>
      <c r="J4358" s="204">
        <f>'Permitted Sources'!M3608</f>
        <v>0</v>
      </c>
      <c r="K4358" s="203" t="str">
        <f t="shared" si="67"/>
        <v>Compressor Engines</v>
      </c>
    </row>
    <row r="4359" spans="1:11" s="203" customFormat="1" x14ac:dyDescent="0.2">
      <c r="A4359" s="202" t="str">
        <f>'Permitted Sources'!A3609</f>
        <v>WYDEQ Permitted Sources</v>
      </c>
      <c r="B4359" s="203" t="str">
        <f>'Permitted Sources'!B3609</f>
        <v>56</v>
      </c>
      <c r="C4359" s="202" t="str">
        <f>'Permitted Sources'!D3609</f>
        <v>5603302</v>
      </c>
      <c r="D4359" s="202" t="str">
        <f>'Permitted Sources'!E3609</f>
        <v>20200254</v>
      </c>
      <c r="E4359" s="203" t="str">
        <f>'Permitted Sources'!H3609</f>
        <v>Compressor Engines</v>
      </c>
      <c r="F4359" s="204">
        <f>'Permitted Sources'!I3609</f>
        <v>6.1536963683934998</v>
      </c>
      <c r="G4359" s="204">
        <f>'Permitted Sources'!J3609</f>
        <v>4.3</v>
      </c>
      <c r="H4359" s="204">
        <f>'Permitted Sources'!K3609</f>
        <v>3.1</v>
      </c>
      <c r="I4359" s="204">
        <f>'Permitted Sources'!L3609</f>
        <v>0</v>
      </c>
      <c r="J4359" s="204">
        <f>'Permitted Sources'!M3609</f>
        <v>0</v>
      </c>
      <c r="K4359" s="203" t="str">
        <f t="shared" ref="K4359:K4422" si="68">IF(E4359="Unpermitted Fugitives","Fugitives",IF(E4359="Natural Gas Processing Facilities, Pump Seals","Fugitives",IF(E4359="Natural Gas Production, All Equipt Leak Fugitives","Fugitives",IF(E4359="External Combustion Boilers","Heaters",IF(E4359="Permitted Tank Losses","Condensate tank ",IF(E4359="Permitted Fugitives","Fugitives",IF(E4359="Process Heaters","Heaters",E4359)))))))</f>
        <v>Compressor Engines</v>
      </c>
    </row>
    <row r="4360" spans="1:11" s="203" customFormat="1" x14ac:dyDescent="0.2">
      <c r="A4360" s="202" t="str">
        <f>'Permitted Sources'!A3610</f>
        <v>WYDEQ Permitted Sources</v>
      </c>
      <c r="B4360" s="203" t="str">
        <f>'Permitted Sources'!B3610</f>
        <v>56</v>
      </c>
      <c r="C4360" s="202" t="str">
        <f>'Permitted Sources'!D3610</f>
        <v>5603302</v>
      </c>
      <c r="D4360" s="202" t="str">
        <f>'Permitted Sources'!E3610</f>
        <v>20200254</v>
      </c>
      <c r="E4360" s="203" t="str">
        <f>'Permitted Sources'!H3610</f>
        <v>Compressor Engines</v>
      </c>
      <c r="F4360" s="204">
        <f>'Permitted Sources'!I3610</f>
        <v>6.1536963683934998</v>
      </c>
      <c r="G4360" s="204">
        <f>'Permitted Sources'!J3610</f>
        <v>4.3</v>
      </c>
      <c r="H4360" s="204">
        <f>'Permitted Sources'!K3610</f>
        <v>3.1</v>
      </c>
      <c r="I4360" s="204">
        <f>'Permitted Sources'!L3610</f>
        <v>0</v>
      </c>
      <c r="J4360" s="204">
        <f>'Permitted Sources'!M3610</f>
        <v>0</v>
      </c>
      <c r="K4360" s="203" t="str">
        <f t="shared" si="68"/>
        <v>Compressor Engines</v>
      </c>
    </row>
    <row r="4361" spans="1:11" s="203" customFormat="1" x14ac:dyDescent="0.2">
      <c r="A4361" s="202" t="str">
        <f>'Permitted Sources'!A3611</f>
        <v>WYDEQ Permitted Sources</v>
      </c>
      <c r="B4361" s="203" t="str">
        <f>'Permitted Sources'!B3611</f>
        <v>56</v>
      </c>
      <c r="C4361" s="202" t="str">
        <f>'Permitted Sources'!D3611</f>
        <v>5603302</v>
      </c>
      <c r="D4361" s="202" t="str">
        <f>'Permitted Sources'!E3611</f>
        <v>20200254</v>
      </c>
      <c r="E4361" s="203" t="str">
        <f>'Permitted Sources'!H3611</f>
        <v>Compressor Engines</v>
      </c>
      <c r="F4361" s="204">
        <f>'Permitted Sources'!I3611</f>
        <v>6.1536963683934998</v>
      </c>
      <c r="G4361" s="204">
        <f>'Permitted Sources'!J3611</f>
        <v>4.3</v>
      </c>
      <c r="H4361" s="204">
        <f>'Permitted Sources'!K3611</f>
        <v>3.1</v>
      </c>
      <c r="I4361" s="204">
        <f>'Permitted Sources'!L3611</f>
        <v>0</v>
      </c>
      <c r="J4361" s="204">
        <f>'Permitted Sources'!M3611</f>
        <v>0</v>
      </c>
      <c r="K4361" s="203" t="str">
        <f t="shared" si="68"/>
        <v>Compressor Engines</v>
      </c>
    </row>
    <row r="4362" spans="1:11" s="203" customFormat="1" x14ac:dyDescent="0.2">
      <c r="A4362" s="202" t="str">
        <f>'Permitted Sources'!A3612</f>
        <v>WYDEQ Permitted Sources</v>
      </c>
      <c r="B4362" s="203" t="str">
        <f>'Permitted Sources'!B3612</f>
        <v>56</v>
      </c>
      <c r="C4362" s="202" t="str">
        <f>'Permitted Sources'!D3612</f>
        <v>5603302</v>
      </c>
      <c r="D4362" s="202" t="str">
        <f>'Permitted Sources'!E3612</f>
        <v>20200254</v>
      </c>
      <c r="E4362" s="203" t="str">
        <f>'Permitted Sources'!H3612</f>
        <v>Compressor Engines</v>
      </c>
      <c r="F4362" s="204">
        <f>'Permitted Sources'!I3612</f>
        <v>6.1536963683934998</v>
      </c>
      <c r="G4362" s="204">
        <f>'Permitted Sources'!J3612</f>
        <v>4.3</v>
      </c>
      <c r="H4362" s="204">
        <f>'Permitted Sources'!K3612</f>
        <v>3.1</v>
      </c>
      <c r="I4362" s="204">
        <f>'Permitted Sources'!L3612</f>
        <v>0</v>
      </c>
      <c r="J4362" s="204">
        <f>'Permitted Sources'!M3612</f>
        <v>0</v>
      </c>
      <c r="K4362" s="203" t="str">
        <f t="shared" si="68"/>
        <v>Compressor Engines</v>
      </c>
    </row>
    <row r="4363" spans="1:11" s="203" customFormat="1" x14ac:dyDescent="0.2">
      <c r="A4363" s="202" t="str">
        <f>'Permitted Sources'!A3613</f>
        <v>WYDEQ Permitted Sources</v>
      </c>
      <c r="B4363" s="203" t="str">
        <f>'Permitted Sources'!B3613</f>
        <v>56</v>
      </c>
      <c r="C4363" s="202" t="str">
        <f>'Permitted Sources'!D3613</f>
        <v>5603302</v>
      </c>
      <c r="D4363" s="202" t="str">
        <f>'Permitted Sources'!E3613</f>
        <v>20200254</v>
      </c>
      <c r="E4363" s="203" t="str">
        <f>'Permitted Sources'!H3613</f>
        <v>Compressor Engines</v>
      </c>
      <c r="F4363" s="204">
        <f>'Permitted Sources'!I3613</f>
        <v>19.421190969327814</v>
      </c>
      <c r="G4363" s="204">
        <f>'Permitted Sources'!J3613</f>
        <v>9.1</v>
      </c>
      <c r="H4363" s="204">
        <f>'Permitted Sources'!K3613</f>
        <v>6.5</v>
      </c>
      <c r="I4363" s="204">
        <f>'Permitted Sources'!L3613</f>
        <v>0</v>
      </c>
      <c r="J4363" s="204">
        <f>'Permitted Sources'!M3613</f>
        <v>0</v>
      </c>
      <c r="K4363" s="203" t="str">
        <f t="shared" si="68"/>
        <v>Compressor Engines</v>
      </c>
    </row>
    <row r="4364" spans="1:11" s="203" customFormat="1" x14ac:dyDescent="0.2">
      <c r="A4364" s="202" t="str">
        <f>'Permitted Sources'!A3614</f>
        <v>WYDEQ Permitted Sources</v>
      </c>
      <c r="B4364" s="203" t="str">
        <f>'Permitted Sources'!B3614</f>
        <v>56</v>
      </c>
      <c r="C4364" s="202" t="str">
        <f>'Permitted Sources'!D3614</f>
        <v>5603302</v>
      </c>
      <c r="D4364" s="202" t="str">
        <f>'Permitted Sources'!E3614</f>
        <v>20200254</v>
      </c>
      <c r="E4364" s="203" t="str">
        <f>'Permitted Sources'!H3614</f>
        <v>Compressor Engines</v>
      </c>
      <c r="F4364" s="204">
        <f>'Permitted Sources'!I3614</f>
        <v>19.421190969327814</v>
      </c>
      <c r="G4364" s="204">
        <f>'Permitted Sources'!J3614</f>
        <v>9.1</v>
      </c>
      <c r="H4364" s="204">
        <f>'Permitted Sources'!K3614</f>
        <v>6.5</v>
      </c>
      <c r="I4364" s="204">
        <f>'Permitted Sources'!L3614</f>
        <v>0</v>
      </c>
      <c r="J4364" s="204">
        <f>'Permitted Sources'!M3614</f>
        <v>0</v>
      </c>
      <c r="K4364" s="203" t="str">
        <f t="shared" si="68"/>
        <v>Compressor Engines</v>
      </c>
    </row>
    <row r="4365" spans="1:11" s="203" customFormat="1" x14ac:dyDescent="0.2">
      <c r="A4365" s="202" t="str">
        <f>'Permitted Sources'!A3615</f>
        <v>WYDEQ Permitted Sources</v>
      </c>
      <c r="B4365" s="203" t="str">
        <f>'Permitted Sources'!B3615</f>
        <v>56</v>
      </c>
      <c r="C4365" s="202" t="str">
        <f>'Permitted Sources'!D3615</f>
        <v>5603302</v>
      </c>
      <c r="D4365" s="202" t="str">
        <f>'Permitted Sources'!E3615</f>
        <v>20200254</v>
      </c>
      <c r="E4365" s="203" t="str">
        <f>'Permitted Sources'!H3615</f>
        <v>Compressor Engines</v>
      </c>
      <c r="F4365" s="204">
        <f>'Permitted Sources'!I3615</f>
        <v>19.421190969327814</v>
      </c>
      <c r="G4365" s="204">
        <f>'Permitted Sources'!J3615</f>
        <v>9.1</v>
      </c>
      <c r="H4365" s="204">
        <f>'Permitted Sources'!K3615</f>
        <v>6.5</v>
      </c>
      <c r="I4365" s="204">
        <f>'Permitted Sources'!L3615</f>
        <v>0</v>
      </c>
      <c r="J4365" s="204">
        <f>'Permitted Sources'!M3615</f>
        <v>0</v>
      </c>
      <c r="K4365" s="203" t="str">
        <f t="shared" si="68"/>
        <v>Compressor Engines</v>
      </c>
    </row>
    <row r="4366" spans="1:11" s="203" customFormat="1" x14ac:dyDescent="0.2">
      <c r="A4366" s="202" t="str">
        <f>'Permitted Sources'!A3616</f>
        <v>WYDEQ Permitted Sources</v>
      </c>
      <c r="B4366" s="203" t="str">
        <f>'Permitted Sources'!B3616</f>
        <v>56</v>
      </c>
      <c r="C4366" s="202" t="str">
        <f>'Permitted Sources'!D3616</f>
        <v>5603302</v>
      </c>
      <c r="D4366" s="202" t="str">
        <f>'Permitted Sources'!E3616</f>
        <v>20200254</v>
      </c>
      <c r="E4366" s="203" t="str">
        <f>'Permitted Sources'!H3616</f>
        <v>Compressor Engines</v>
      </c>
      <c r="F4366" s="204">
        <f>'Permitted Sources'!I3616</f>
        <v>11.731999999999999</v>
      </c>
      <c r="G4366" s="204">
        <f>'Permitted Sources'!J3616</f>
        <v>2.9340000000000002</v>
      </c>
      <c r="H4366" s="204">
        <f>'Permitted Sources'!K3616</f>
        <v>5.8680000000000003</v>
      </c>
      <c r="I4366" s="204">
        <f>'Permitted Sources'!L3616</f>
        <v>0</v>
      </c>
      <c r="J4366" s="204">
        <f>'Permitted Sources'!M3616</f>
        <v>0</v>
      </c>
      <c r="K4366" s="203" t="str">
        <f t="shared" si="68"/>
        <v>Compressor Engines</v>
      </c>
    </row>
    <row r="4367" spans="1:11" s="203" customFormat="1" x14ac:dyDescent="0.2">
      <c r="A4367" s="202" t="str">
        <f>'Permitted Sources'!A3617</f>
        <v>WYDEQ Permitted Sources</v>
      </c>
      <c r="B4367" s="203" t="str">
        <f>'Permitted Sources'!B3617</f>
        <v>56</v>
      </c>
      <c r="C4367" s="202" t="str">
        <f>'Permitted Sources'!D3617</f>
        <v>5603302</v>
      </c>
      <c r="D4367" s="202" t="str">
        <f>'Permitted Sources'!E3617</f>
        <v>20200254</v>
      </c>
      <c r="E4367" s="203" t="str">
        <f>'Permitted Sources'!H3617</f>
        <v>Compressor Engines</v>
      </c>
      <c r="F4367" s="204">
        <f>'Permitted Sources'!I3617</f>
        <v>11.731999999999999</v>
      </c>
      <c r="G4367" s="204">
        <f>'Permitted Sources'!J3617</f>
        <v>2.9340000000000002</v>
      </c>
      <c r="H4367" s="204">
        <f>'Permitted Sources'!K3617</f>
        <v>5.8680000000000003</v>
      </c>
      <c r="I4367" s="204">
        <f>'Permitted Sources'!L3617</f>
        <v>0</v>
      </c>
      <c r="J4367" s="204">
        <f>'Permitted Sources'!M3617</f>
        <v>0</v>
      </c>
      <c r="K4367" s="203" t="str">
        <f t="shared" si="68"/>
        <v>Compressor Engines</v>
      </c>
    </row>
    <row r="4368" spans="1:11" s="203" customFormat="1" x14ac:dyDescent="0.2">
      <c r="A4368" s="202" t="str">
        <f>'Permitted Sources'!A3618</f>
        <v>WYDEQ Permitted Sources</v>
      </c>
      <c r="B4368" s="203" t="str">
        <f>'Permitted Sources'!B3618</f>
        <v>56</v>
      </c>
      <c r="C4368" s="202" t="str">
        <f>'Permitted Sources'!D3618</f>
        <v>5603302</v>
      </c>
      <c r="D4368" s="202" t="str">
        <f>'Permitted Sources'!E3618</f>
        <v>20200254</v>
      </c>
      <c r="E4368" s="203" t="str">
        <f>'Permitted Sources'!H3618</f>
        <v>Compressor Engines</v>
      </c>
      <c r="F4368" s="204">
        <f>'Permitted Sources'!I3618</f>
        <v>5.117</v>
      </c>
      <c r="G4368" s="204">
        <f>'Permitted Sources'!J3618</f>
        <v>1.2789999999999999</v>
      </c>
      <c r="H4368" s="204">
        <f>'Permitted Sources'!K3618</f>
        <v>2.5579999999999998</v>
      </c>
      <c r="I4368" s="204">
        <f>'Permitted Sources'!L3618</f>
        <v>0</v>
      </c>
      <c r="J4368" s="204">
        <f>'Permitted Sources'!M3618</f>
        <v>0</v>
      </c>
      <c r="K4368" s="203" t="str">
        <f t="shared" si="68"/>
        <v>Compressor Engines</v>
      </c>
    </row>
    <row r="4369" spans="1:11" s="203" customFormat="1" x14ac:dyDescent="0.2">
      <c r="A4369" s="202" t="str">
        <f>'Permitted Sources'!A3619</f>
        <v>WYDEQ Permitted Sources</v>
      </c>
      <c r="B4369" s="203" t="str">
        <f>'Permitted Sources'!B3619</f>
        <v>56</v>
      </c>
      <c r="C4369" s="202" t="str">
        <f>'Permitted Sources'!D3619</f>
        <v>5603302</v>
      </c>
      <c r="D4369" s="202" t="str">
        <f>'Permitted Sources'!E3619</f>
        <v>20200254</v>
      </c>
      <c r="E4369" s="203" t="str">
        <f>'Permitted Sources'!H3619</f>
        <v>Compressor Engines</v>
      </c>
      <c r="F4369" s="204">
        <f>'Permitted Sources'!I3619</f>
        <v>5.117</v>
      </c>
      <c r="G4369" s="204">
        <f>'Permitted Sources'!J3619</f>
        <v>1.2789999999999999</v>
      </c>
      <c r="H4369" s="204">
        <f>'Permitted Sources'!K3619</f>
        <v>2.5579999999999998</v>
      </c>
      <c r="I4369" s="204">
        <f>'Permitted Sources'!L3619</f>
        <v>0</v>
      </c>
      <c r="J4369" s="204">
        <f>'Permitted Sources'!M3619</f>
        <v>0</v>
      </c>
      <c r="K4369" s="203" t="str">
        <f t="shared" si="68"/>
        <v>Compressor Engines</v>
      </c>
    </row>
    <row r="4370" spans="1:11" s="203" customFormat="1" x14ac:dyDescent="0.2">
      <c r="A4370" s="202" t="str">
        <f>'Permitted Sources'!A3620</f>
        <v>WYDEQ Permitted Sources</v>
      </c>
      <c r="B4370" s="203" t="str">
        <f>'Permitted Sources'!B3620</f>
        <v>56</v>
      </c>
      <c r="C4370" s="202" t="str">
        <f>'Permitted Sources'!D3620</f>
        <v>5603302</v>
      </c>
      <c r="D4370" s="202" t="str">
        <f>'Permitted Sources'!E3620</f>
        <v>20200254</v>
      </c>
      <c r="E4370" s="203" t="str">
        <f>'Permitted Sources'!H3620</f>
        <v>Compressor Engines</v>
      </c>
      <c r="F4370" s="204">
        <f>'Permitted Sources'!I3620</f>
        <v>5.117</v>
      </c>
      <c r="G4370" s="204">
        <f>'Permitted Sources'!J3620</f>
        <v>1.2789999999999999</v>
      </c>
      <c r="H4370" s="204">
        <f>'Permitted Sources'!K3620</f>
        <v>2.5579999999999998</v>
      </c>
      <c r="I4370" s="204">
        <f>'Permitted Sources'!L3620</f>
        <v>0</v>
      </c>
      <c r="J4370" s="204">
        <f>'Permitted Sources'!M3620</f>
        <v>0</v>
      </c>
      <c r="K4370" s="203" t="str">
        <f t="shared" si="68"/>
        <v>Compressor Engines</v>
      </c>
    </row>
    <row r="4371" spans="1:11" s="203" customFormat="1" x14ac:dyDescent="0.2">
      <c r="A4371" s="202" t="str">
        <f>'Permitted Sources'!A3621</f>
        <v>WYDEQ Permitted Sources</v>
      </c>
      <c r="B4371" s="203" t="str">
        <f>'Permitted Sources'!B3621</f>
        <v>56</v>
      </c>
      <c r="C4371" s="202" t="str">
        <f>'Permitted Sources'!D3621</f>
        <v>5603302</v>
      </c>
      <c r="D4371" s="202" t="str">
        <f>'Permitted Sources'!E3621</f>
        <v>20200254</v>
      </c>
      <c r="E4371" s="203" t="str">
        <f>'Permitted Sources'!H3621</f>
        <v>Compressor Engines</v>
      </c>
      <c r="F4371" s="204">
        <f>'Permitted Sources'!I3621</f>
        <v>5.117</v>
      </c>
      <c r="G4371" s="204">
        <f>'Permitted Sources'!J3621</f>
        <v>1.2789999999999999</v>
      </c>
      <c r="H4371" s="204">
        <f>'Permitted Sources'!K3621</f>
        <v>2.5579999999999998</v>
      </c>
      <c r="I4371" s="204">
        <f>'Permitted Sources'!L3621</f>
        <v>0</v>
      </c>
      <c r="J4371" s="204">
        <f>'Permitted Sources'!M3621</f>
        <v>0</v>
      </c>
      <c r="K4371" s="203" t="str">
        <f t="shared" si="68"/>
        <v>Compressor Engines</v>
      </c>
    </row>
    <row r="4372" spans="1:11" s="203" customFormat="1" x14ac:dyDescent="0.2">
      <c r="A4372" s="202" t="str">
        <f>'Permitted Sources'!A3622</f>
        <v>WYDEQ Permitted Sources</v>
      </c>
      <c r="B4372" s="203" t="str">
        <f>'Permitted Sources'!B3622</f>
        <v>56</v>
      </c>
      <c r="C4372" s="202" t="str">
        <f>'Permitted Sources'!D3622</f>
        <v>5603302</v>
      </c>
      <c r="D4372" s="202" t="str">
        <f>'Permitted Sources'!E3622</f>
        <v>20200254</v>
      </c>
      <c r="E4372" s="203" t="str">
        <f>'Permitted Sources'!H3622</f>
        <v>Compressor Engines</v>
      </c>
      <c r="F4372" s="204">
        <f>'Permitted Sources'!I3622</f>
        <v>16.683509204530935</v>
      </c>
      <c r="G4372" s="204">
        <f>'Permitted Sources'!J3622</f>
        <v>5.6</v>
      </c>
      <c r="H4372" s="204">
        <f>'Permitted Sources'!K3622</f>
        <v>5.6</v>
      </c>
      <c r="I4372" s="204">
        <f>'Permitted Sources'!L3622</f>
        <v>0</v>
      </c>
      <c r="J4372" s="204">
        <f>'Permitted Sources'!M3622</f>
        <v>0</v>
      </c>
      <c r="K4372" s="203" t="str">
        <f t="shared" si="68"/>
        <v>Compressor Engines</v>
      </c>
    </row>
    <row r="4373" spans="1:11" s="203" customFormat="1" x14ac:dyDescent="0.2">
      <c r="A4373" s="202" t="str">
        <f>'Permitted Sources'!A3623</f>
        <v>WYDEQ Permitted Sources</v>
      </c>
      <c r="B4373" s="203" t="str">
        <f>'Permitted Sources'!B3623</f>
        <v>56</v>
      </c>
      <c r="C4373" s="202" t="str">
        <f>'Permitted Sources'!D3623</f>
        <v>5603302</v>
      </c>
      <c r="D4373" s="202" t="str">
        <f>'Permitted Sources'!E3623</f>
        <v>20200254</v>
      </c>
      <c r="E4373" s="203" t="str">
        <f>'Permitted Sources'!H3623</f>
        <v>Compressor Engines</v>
      </c>
      <c r="F4373" s="204">
        <f>'Permitted Sources'!I3623</f>
        <v>16.683509204530935</v>
      </c>
      <c r="G4373" s="204">
        <f>'Permitted Sources'!J3623</f>
        <v>5.6</v>
      </c>
      <c r="H4373" s="204">
        <f>'Permitted Sources'!K3623</f>
        <v>5.6</v>
      </c>
      <c r="I4373" s="204">
        <f>'Permitted Sources'!L3623</f>
        <v>0</v>
      </c>
      <c r="J4373" s="204">
        <f>'Permitted Sources'!M3623</f>
        <v>0</v>
      </c>
      <c r="K4373" s="203" t="str">
        <f t="shared" si="68"/>
        <v>Compressor Engines</v>
      </c>
    </row>
    <row r="4374" spans="1:11" s="203" customFormat="1" x14ac:dyDescent="0.2">
      <c r="A4374" s="202" t="str">
        <f>'Permitted Sources'!A3624</f>
        <v>WYDEQ Permitted Sources</v>
      </c>
      <c r="B4374" s="203" t="str">
        <f>'Permitted Sources'!B3624</f>
        <v>56</v>
      </c>
      <c r="C4374" s="202" t="str">
        <f>'Permitted Sources'!D3624</f>
        <v>5603302</v>
      </c>
      <c r="D4374" s="202" t="str">
        <f>'Permitted Sources'!E3624</f>
        <v>20200254</v>
      </c>
      <c r="E4374" s="203" t="str">
        <f>'Permitted Sources'!H3624</f>
        <v>Compressor Engines</v>
      </c>
      <c r="F4374" s="204">
        <f>'Permitted Sources'!I3624</f>
        <v>16.683509204530935</v>
      </c>
      <c r="G4374" s="204">
        <f>'Permitted Sources'!J3624</f>
        <v>5.6</v>
      </c>
      <c r="H4374" s="204">
        <f>'Permitted Sources'!K3624</f>
        <v>5.6</v>
      </c>
      <c r="I4374" s="204">
        <f>'Permitted Sources'!L3624</f>
        <v>0</v>
      </c>
      <c r="J4374" s="204">
        <f>'Permitted Sources'!M3624</f>
        <v>0</v>
      </c>
      <c r="K4374" s="203" t="str">
        <f t="shared" si="68"/>
        <v>Compressor Engines</v>
      </c>
    </row>
    <row r="4375" spans="1:11" s="203" customFormat="1" x14ac:dyDescent="0.2">
      <c r="A4375" s="202" t="str">
        <f>'Permitted Sources'!A3625</f>
        <v>WYDEQ Permitted Sources</v>
      </c>
      <c r="B4375" s="203" t="str">
        <f>'Permitted Sources'!B3625</f>
        <v>56</v>
      </c>
      <c r="C4375" s="202" t="str">
        <f>'Permitted Sources'!D3625</f>
        <v>5603302</v>
      </c>
      <c r="D4375" s="202" t="str">
        <f>'Permitted Sources'!E3625</f>
        <v>20200254</v>
      </c>
      <c r="E4375" s="203" t="str">
        <f>'Permitted Sources'!H3625</f>
        <v>Compressor Engines</v>
      </c>
      <c r="F4375" s="204">
        <f>'Permitted Sources'!I3625</f>
        <v>16.683509204530935</v>
      </c>
      <c r="G4375" s="204">
        <f>'Permitted Sources'!J3625</f>
        <v>5.6</v>
      </c>
      <c r="H4375" s="204">
        <f>'Permitted Sources'!K3625</f>
        <v>5.6</v>
      </c>
      <c r="I4375" s="204">
        <f>'Permitted Sources'!L3625</f>
        <v>0</v>
      </c>
      <c r="J4375" s="204">
        <f>'Permitted Sources'!M3625</f>
        <v>0</v>
      </c>
      <c r="K4375" s="203" t="str">
        <f t="shared" si="68"/>
        <v>Compressor Engines</v>
      </c>
    </row>
    <row r="4376" spans="1:11" s="203" customFormat="1" x14ac:dyDescent="0.2">
      <c r="A4376" s="202" t="str">
        <f>'Permitted Sources'!A3626</f>
        <v>WYDEQ Permitted Sources</v>
      </c>
      <c r="B4376" s="203" t="str">
        <f>'Permitted Sources'!B3626</f>
        <v>56</v>
      </c>
      <c r="C4376" s="202" t="str">
        <f>'Permitted Sources'!D3626</f>
        <v>5603302</v>
      </c>
      <c r="D4376" s="202" t="str">
        <f>'Permitted Sources'!E3626</f>
        <v>20200254</v>
      </c>
      <c r="E4376" s="203" t="str">
        <f>'Permitted Sources'!H3626</f>
        <v>Compressor Engines</v>
      </c>
      <c r="F4376" s="204">
        <f>'Permitted Sources'!I3626</f>
        <v>16.683509204530935</v>
      </c>
      <c r="G4376" s="204">
        <f>'Permitted Sources'!J3626</f>
        <v>5.6</v>
      </c>
      <c r="H4376" s="204">
        <f>'Permitted Sources'!K3626</f>
        <v>5.6</v>
      </c>
      <c r="I4376" s="204">
        <f>'Permitted Sources'!L3626</f>
        <v>0</v>
      </c>
      <c r="J4376" s="204">
        <f>'Permitted Sources'!M3626</f>
        <v>0</v>
      </c>
      <c r="K4376" s="203" t="str">
        <f t="shared" si="68"/>
        <v>Compressor Engines</v>
      </c>
    </row>
    <row r="4377" spans="1:11" s="203" customFormat="1" x14ac:dyDescent="0.2">
      <c r="A4377" s="202" t="str">
        <f>'Permitted Sources'!A3627</f>
        <v>WYDEQ Permitted Sources</v>
      </c>
      <c r="B4377" s="203" t="str">
        <f>'Permitted Sources'!B3627</f>
        <v>56</v>
      </c>
      <c r="C4377" s="202" t="str">
        <f>'Permitted Sources'!D3627</f>
        <v>5603302</v>
      </c>
      <c r="D4377" s="202" t="str">
        <f>'Permitted Sources'!E3627</f>
        <v>20200254</v>
      </c>
      <c r="E4377" s="203" t="str">
        <f>'Permitted Sources'!H3627</f>
        <v>Compressor Engines</v>
      </c>
      <c r="F4377" s="204">
        <f>'Permitted Sources'!I3627</f>
        <v>6.1571749983360604</v>
      </c>
      <c r="G4377" s="204">
        <f>'Permitted Sources'!J3627</f>
        <v>3.1</v>
      </c>
      <c r="H4377" s="204">
        <f>'Permitted Sources'!K3627</f>
        <v>3.1</v>
      </c>
      <c r="I4377" s="204">
        <f>'Permitted Sources'!L3627</f>
        <v>0</v>
      </c>
      <c r="J4377" s="204">
        <f>'Permitted Sources'!M3627</f>
        <v>0</v>
      </c>
      <c r="K4377" s="203" t="str">
        <f t="shared" si="68"/>
        <v>Compressor Engines</v>
      </c>
    </row>
    <row r="4378" spans="1:11" s="203" customFormat="1" x14ac:dyDescent="0.2">
      <c r="A4378" s="202" t="str">
        <f>'Permitted Sources'!A3628</f>
        <v>WYDEQ Permitted Sources</v>
      </c>
      <c r="B4378" s="203" t="str">
        <f>'Permitted Sources'!B3628</f>
        <v>56</v>
      </c>
      <c r="C4378" s="202" t="str">
        <f>'Permitted Sources'!D3628</f>
        <v>5603302</v>
      </c>
      <c r="D4378" s="202" t="str">
        <f>'Permitted Sources'!E3628</f>
        <v>20200254</v>
      </c>
      <c r="E4378" s="203" t="str">
        <f>'Permitted Sources'!H3628</f>
        <v>Compressor Engines</v>
      </c>
      <c r="F4378" s="204">
        <f>'Permitted Sources'!I3628</f>
        <v>6.1571749983360604</v>
      </c>
      <c r="G4378" s="204">
        <f>'Permitted Sources'!J3628</f>
        <v>3.1</v>
      </c>
      <c r="H4378" s="204">
        <f>'Permitted Sources'!K3628</f>
        <v>3.1</v>
      </c>
      <c r="I4378" s="204">
        <f>'Permitted Sources'!L3628</f>
        <v>0</v>
      </c>
      <c r="J4378" s="204">
        <f>'Permitted Sources'!M3628</f>
        <v>0</v>
      </c>
      <c r="K4378" s="203" t="str">
        <f t="shared" si="68"/>
        <v>Compressor Engines</v>
      </c>
    </row>
    <row r="4379" spans="1:11" s="203" customFormat="1" x14ac:dyDescent="0.2">
      <c r="A4379" s="202" t="str">
        <f>'Permitted Sources'!A3629</f>
        <v>WYDEQ Permitted Sources</v>
      </c>
      <c r="B4379" s="203" t="str">
        <f>'Permitted Sources'!B3629</f>
        <v>56</v>
      </c>
      <c r="C4379" s="202" t="str">
        <f>'Permitted Sources'!D3629</f>
        <v>5603302</v>
      </c>
      <c r="D4379" s="202" t="str">
        <f>'Permitted Sources'!E3629</f>
        <v>20200254</v>
      </c>
      <c r="E4379" s="203" t="str">
        <f>'Permitted Sources'!H3629</f>
        <v>Compressor Engines</v>
      </c>
      <c r="F4379" s="204">
        <f>'Permitted Sources'!I3629</f>
        <v>6.1571749983360604</v>
      </c>
      <c r="G4379" s="204">
        <f>'Permitted Sources'!J3629</f>
        <v>3.1</v>
      </c>
      <c r="H4379" s="204">
        <f>'Permitted Sources'!K3629</f>
        <v>3.1</v>
      </c>
      <c r="I4379" s="204">
        <f>'Permitted Sources'!L3629</f>
        <v>0</v>
      </c>
      <c r="J4379" s="204">
        <f>'Permitted Sources'!M3629</f>
        <v>0</v>
      </c>
      <c r="K4379" s="203" t="str">
        <f t="shared" si="68"/>
        <v>Compressor Engines</v>
      </c>
    </row>
    <row r="4380" spans="1:11" s="203" customFormat="1" x14ac:dyDescent="0.2">
      <c r="A4380" s="202" t="str">
        <f>'Permitted Sources'!A3630</f>
        <v>WYDEQ Permitted Sources</v>
      </c>
      <c r="B4380" s="203" t="str">
        <f>'Permitted Sources'!B3630</f>
        <v>56</v>
      </c>
      <c r="C4380" s="202" t="str">
        <f>'Permitted Sources'!D3630</f>
        <v>5603302</v>
      </c>
      <c r="D4380" s="202" t="str">
        <f>'Permitted Sources'!E3630</f>
        <v>20200254</v>
      </c>
      <c r="E4380" s="203" t="str">
        <f>'Permitted Sources'!H3630</f>
        <v>Compressor Engines</v>
      </c>
      <c r="F4380" s="204">
        <f>'Permitted Sources'!I3630</f>
        <v>6.1571749983360604</v>
      </c>
      <c r="G4380" s="204">
        <f>'Permitted Sources'!J3630</f>
        <v>3.1</v>
      </c>
      <c r="H4380" s="204">
        <f>'Permitted Sources'!K3630</f>
        <v>3.1</v>
      </c>
      <c r="I4380" s="204">
        <f>'Permitted Sources'!L3630</f>
        <v>0</v>
      </c>
      <c r="J4380" s="204">
        <f>'Permitted Sources'!M3630</f>
        <v>0</v>
      </c>
      <c r="K4380" s="203" t="str">
        <f t="shared" si="68"/>
        <v>Compressor Engines</v>
      </c>
    </row>
    <row r="4381" spans="1:11" s="203" customFormat="1" x14ac:dyDescent="0.2">
      <c r="A4381" s="202" t="str">
        <f>'Permitted Sources'!A3631</f>
        <v>WYDEQ Permitted Sources</v>
      </c>
      <c r="B4381" s="203" t="str">
        <f>'Permitted Sources'!B3631</f>
        <v>56</v>
      </c>
      <c r="C4381" s="202" t="str">
        <f>'Permitted Sources'!D3631</f>
        <v>5603302</v>
      </c>
      <c r="D4381" s="202" t="str">
        <f>'Permitted Sources'!E3631</f>
        <v>20200254</v>
      </c>
      <c r="E4381" s="203" t="str">
        <f>'Permitted Sources'!H3631</f>
        <v>Compressor Engines</v>
      </c>
      <c r="F4381" s="204">
        <f>'Permitted Sources'!I3631</f>
        <v>6.1571749983360604</v>
      </c>
      <c r="G4381" s="204">
        <f>'Permitted Sources'!J3631</f>
        <v>3.1</v>
      </c>
      <c r="H4381" s="204">
        <f>'Permitted Sources'!K3631</f>
        <v>3.1</v>
      </c>
      <c r="I4381" s="204">
        <f>'Permitted Sources'!L3631</f>
        <v>0</v>
      </c>
      <c r="J4381" s="204">
        <f>'Permitted Sources'!M3631</f>
        <v>0</v>
      </c>
      <c r="K4381" s="203" t="str">
        <f t="shared" si="68"/>
        <v>Compressor Engines</v>
      </c>
    </row>
    <row r="4382" spans="1:11" s="203" customFormat="1" x14ac:dyDescent="0.2">
      <c r="A4382" s="202" t="str">
        <f>'Permitted Sources'!A3632</f>
        <v>WYDEQ Permitted Sources</v>
      </c>
      <c r="B4382" s="203" t="str">
        <f>'Permitted Sources'!B3632</f>
        <v>56</v>
      </c>
      <c r="C4382" s="202" t="str">
        <f>'Permitted Sources'!D3632</f>
        <v>5603302</v>
      </c>
      <c r="D4382" s="202" t="str">
        <f>'Permitted Sources'!E3632</f>
        <v>20200254</v>
      </c>
      <c r="E4382" s="203" t="str">
        <f>'Permitted Sources'!H3632</f>
        <v>Compressor Engines</v>
      </c>
      <c r="F4382" s="204">
        <f>'Permitted Sources'!I3632</f>
        <v>6.1571749983360604</v>
      </c>
      <c r="G4382" s="204">
        <f>'Permitted Sources'!J3632</f>
        <v>3.1</v>
      </c>
      <c r="H4382" s="204">
        <f>'Permitted Sources'!K3632</f>
        <v>3.1</v>
      </c>
      <c r="I4382" s="204">
        <f>'Permitted Sources'!L3632</f>
        <v>0</v>
      </c>
      <c r="J4382" s="204">
        <f>'Permitted Sources'!M3632</f>
        <v>0</v>
      </c>
      <c r="K4382" s="203" t="str">
        <f t="shared" si="68"/>
        <v>Compressor Engines</v>
      </c>
    </row>
    <row r="4383" spans="1:11" s="203" customFormat="1" x14ac:dyDescent="0.2">
      <c r="A4383" s="202" t="str">
        <f>'Permitted Sources'!A3633</f>
        <v>WYDEQ Permitted Sources</v>
      </c>
      <c r="B4383" s="203" t="str">
        <f>'Permitted Sources'!B3633</f>
        <v>56</v>
      </c>
      <c r="C4383" s="202" t="str">
        <f>'Permitted Sources'!D3633</f>
        <v>5603302</v>
      </c>
      <c r="D4383" s="202" t="str">
        <f>'Permitted Sources'!E3633</f>
        <v>20200254</v>
      </c>
      <c r="E4383" s="203" t="str">
        <f>'Permitted Sources'!H3633</f>
        <v>Compressor Engines</v>
      </c>
      <c r="F4383" s="204">
        <f>'Permitted Sources'!I3633</f>
        <v>6.2</v>
      </c>
      <c r="G4383" s="204">
        <f>'Permitted Sources'!J3633</f>
        <v>6.2</v>
      </c>
      <c r="H4383" s="204">
        <f>'Permitted Sources'!K3633</f>
        <v>3.1</v>
      </c>
      <c r="I4383" s="204">
        <f>'Permitted Sources'!L3633</f>
        <v>0</v>
      </c>
      <c r="J4383" s="204">
        <f>'Permitted Sources'!M3633</f>
        <v>0</v>
      </c>
      <c r="K4383" s="203" t="str">
        <f t="shared" si="68"/>
        <v>Compressor Engines</v>
      </c>
    </row>
    <row r="4384" spans="1:11" s="203" customFormat="1" x14ac:dyDescent="0.2">
      <c r="A4384" s="202" t="str">
        <f>'Permitted Sources'!A3634</f>
        <v>WYDEQ Permitted Sources</v>
      </c>
      <c r="B4384" s="203" t="str">
        <f>'Permitted Sources'!B3634</f>
        <v>56</v>
      </c>
      <c r="C4384" s="202" t="str">
        <f>'Permitted Sources'!D3634</f>
        <v>5603302</v>
      </c>
      <c r="D4384" s="202" t="str">
        <f>'Permitted Sources'!E3634</f>
        <v>20200254</v>
      </c>
      <c r="E4384" s="203" t="str">
        <f>'Permitted Sources'!H3634</f>
        <v>Compressor Engines</v>
      </c>
      <c r="F4384" s="204">
        <f>'Permitted Sources'!I3634</f>
        <v>6.2</v>
      </c>
      <c r="G4384" s="204">
        <f>'Permitted Sources'!J3634</f>
        <v>6.2</v>
      </c>
      <c r="H4384" s="204">
        <f>'Permitted Sources'!K3634</f>
        <v>3.1</v>
      </c>
      <c r="I4384" s="204">
        <f>'Permitted Sources'!L3634</f>
        <v>0</v>
      </c>
      <c r="J4384" s="204">
        <f>'Permitted Sources'!M3634</f>
        <v>0</v>
      </c>
      <c r="K4384" s="203" t="str">
        <f t="shared" si="68"/>
        <v>Compressor Engines</v>
      </c>
    </row>
    <row r="4385" spans="1:11" s="203" customFormat="1" x14ac:dyDescent="0.2">
      <c r="A4385" s="202" t="str">
        <f>'Permitted Sources'!A3635</f>
        <v>WYDEQ Permitted Sources</v>
      </c>
      <c r="B4385" s="203" t="str">
        <f>'Permitted Sources'!B3635</f>
        <v>56</v>
      </c>
      <c r="C4385" s="202" t="str">
        <f>'Permitted Sources'!D3635</f>
        <v>5603302</v>
      </c>
      <c r="D4385" s="202" t="str">
        <f>'Permitted Sources'!E3635</f>
        <v>20200254</v>
      </c>
      <c r="E4385" s="203" t="str">
        <f>'Permitted Sources'!H3635</f>
        <v>Compressor Engines</v>
      </c>
      <c r="F4385" s="204">
        <f>'Permitted Sources'!I3635</f>
        <v>6.2</v>
      </c>
      <c r="G4385" s="204">
        <f>'Permitted Sources'!J3635</f>
        <v>6.2</v>
      </c>
      <c r="H4385" s="204">
        <f>'Permitted Sources'!K3635</f>
        <v>3.1</v>
      </c>
      <c r="I4385" s="204">
        <f>'Permitted Sources'!L3635</f>
        <v>0</v>
      </c>
      <c r="J4385" s="204">
        <f>'Permitted Sources'!M3635</f>
        <v>0</v>
      </c>
      <c r="K4385" s="203" t="str">
        <f t="shared" si="68"/>
        <v>Compressor Engines</v>
      </c>
    </row>
    <row r="4386" spans="1:11" s="203" customFormat="1" x14ac:dyDescent="0.2">
      <c r="A4386" s="202" t="str">
        <f>'Permitted Sources'!A3636</f>
        <v>WYDEQ Permitted Sources</v>
      </c>
      <c r="B4386" s="203" t="str">
        <f>'Permitted Sources'!B3636</f>
        <v>56</v>
      </c>
      <c r="C4386" s="202" t="str">
        <f>'Permitted Sources'!D3636</f>
        <v>5603302</v>
      </c>
      <c r="D4386" s="202" t="str">
        <f>'Permitted Sources'!E3636</f>
        <v>20200254</v>
      </c>
      <c r="E4386" s="203" t="str">
        <f>'Permitted Sources'!H3636</f>
        <v>Compressor Engines</v>
      </c>
      <c r="F4386" s="204">
        <f>'Permitted Sources'!I3636</f>
        <v>6.2</v>
      </c>
      <c r="G4386" s="204">
        <f>'Permitted Sources'!J3636</f>
        <v>6.2</v>
      </c>
      <c r="H4386" s="204">
        <f>'Permitted Sources'!K3636</f>
        <v>3.1</v>
      </c>
      <c r="I4386" s="204">
        <f>'Permitted Sources'!L3636</f>
        <v>0</v>
      </c>
      <c r="J4386" s="204">
        <f>'Permitted Sources'!M3636</f>
        <v>0</v>
      </c>
      <c r="K4386" s="203" t="str">
        <f t="shared" si="68"/>
        <v>Compressor Engines</v>
      </c>
    </row>
    <row r="4387" spans="1:11" s="203" customFormat="1" x14ac:dyDescent="0.2">
      <c r="A4387" s="202" t="str">
        <f>'Permitted Sources'!A3637</f>
        <v>WYDEQ Permitted Sources</v>
      </c>
      <c r="B4387" s="203" t="str">
        <f>'Permitted Sources'!B3637</f>
        <v>56</v>
      </c>
      <c r="C4387" s="202" t="str">
        <f>'Permitted Sources'!D3637</f>
        <v>5603302</v>
      </c>
      <c r="D4387" s="202" t="str">
        <f>'Permitted Sources'!E3637</f>
        <v>20200254</v>
      </c>
      <c r="E4387" s="203" t="str">
        <f>'Permitted Sources'!H3637</f>
        <v>Compressor Engines</v>
      </c>
      <c r="F4387" s="204">
        <f>'Permitted Sources'!I3637</f>
        <v>6.2</v>
      </c>
      <c r="G4387" s="204">
        <f>'Permitted Sources'!J3637</f>
        <v>6.2</v>
      </c>
      <c r="H4387" s="204">
        <f>'Permitted Sources'!K3637</f>
        <v>3.1</v>
      </c>
      <c r="I4387" s="204">
        <f>'Permitted Sources'!L3637</f>
        <v>0</v>
      </c>
      <c r="J4387" s="204">
        <f>'Permitted Sources'!M3637</f>
        <v>0</v>
      </c>
      <c r="K4387" s="203" t="str">
        <f t="shared" si="68"/>
        <v>Compressor Engines</v>
      </c>
    </row>
    <row r="4388" spans="1:11" s="203" customFormat="1" x14ac:dyDescent="0.2">
      <c r="A4388" s="202" t="str">
        <f>'Permitted Sources'!A3638</f>
        <v>WYDEQ Permitted Sources</v>
      </c>
      <c r="B4388" s="203" t="str">
        <f>'Permitted Sources'!B3638</f>
        <v>56</v>
      </c>
      <c r="C4388" s="202" t="str">
        <f>'Permitted Sources'!D3638</f>
        <v>5603302</v>
      </c>
      <c r="D4388" s="202" t="str">
        <f>'Permitted Sources'!E3638</f>
        <v>20200254</v>
      </c>
      <c r="E4388" s="203" t="str">
        <f>'Permitted Sources'!H3638</f>
        <v>Compressor Engines</v>
      </c>
      <c r="F4388" s="204">
        <f>'Permitted Sources'!I3638</f>
        <v>6.2</v>
      </c>
      <c r="G4388" s="204">
        <f>'Permitted Sources'!J3638</f>
        <v>6.2</v>
      </c>
      <c r="H4388" s="204">
        <f>'Permitted Sources'!K3638</f>
        <v>3.1</v>
      </c>
      <c r="I4388" s="204">
        <f>'Permitted Sources'!L3638</f>
        <v>0</v>
      </c>
      <c r="J4388" s="204">
        <f>'Permitted Sources'!M3638</f>
        <v>0</v>
      </c>
      <c r="K4388" s="203" t="str">
        <f t="shared" si="68"/>
        <v>Compressor Engines</v>
      </c>
    </row>
    <row r="4389" spans="1:11" s="203" customFormat="1" x14ac:dyDescent="0.2">
      <c r="A4389" s="202" t="str">
        <f>'Permitted Sources'!A3639</f>
        <v>WYDEQ Permitted Sources</v>
      </c>
      <c r="B4389" s="203" t="str">
        <f>'Permitted Sources'!B3639</f>
        <v>56</v>
      </c>
      <c r="C4389" s="202" t="str">
        <f>'Permitted Sources'!D3639</f>
        <v>5603302</v>
      </c>
      <c r="D4389" s="202" t="str">
        <f>'Permitted Sources'!E3639</f>
        <v>20200254</v>
      </c>
      <c r="E4389" s="203" t="str">
        <f>'Permitted Sources'!H3639</f>
        <v>Compressor Engines</v>
      </c>
      <c r="F4389" s="204">
        <f>'Permitted Sources'!I3639</f>
        <v>16.697423724301181</v>
      </c>
      <c r="G4389" s="204">
        <f>'Permitted Sources'!J3639</f>
        <v>5.6</v>
      </c>
      <c r="H4389" s="204">
        <f>'Permitted Sources'!K3639</f>
        <v>5.6</v>
      </c>
      <c r="I4389" s="204">
        <f>'Permitted Sources'!L3639</f>
        <v>0</v>
      </c>
      <c r="J4389" s="204">
        <f>'Permitted Sources'!M3639</f>
        <v>0</v>
      </c>
      <c r="K4389" s="203" t="str">
        <f t="shared" si="68"/>
        <v>Compressor Engines</v>
      </c>
    </row>
    <row r="4390" spans="1:11" s="203" customFormat="1" x14ac:dyDescent="0.2">
      <c r="A4390" s="202" t="str">
        <f>'Permitted Sources'!A3640</f>
        <v>WYDEQ Permitted Sources</v>
      </c>
      <c r="B4390" s="203" t="str">
        <f>'Permitted Sources'!B3640</f>
        <v>56</v>
      </c>
      <c r="C4390" s="202" t="str">
        <f>'Permitted Sources'!D3640</f>
        <v>5603302</v>
      </c>
      <c r="D4390" s="202" t="str">
        <f>'Permitted Sources'!E3640</f>
        <v>20200254</v>
      </c>
      <c r="E4390" s="203" t="str">
        <f>'Permitted Sources'!H3640</f>
        <v>Compressor Engines</v>
      </c>
      <c r="F4390" s="204">
        <f>'Permitted Sources'!I3640</f>
        <v>16.697423724301181</v>
      </c>
      <c r="G4390" s="204">
        <f>'Permitted Sources'!J3640</f>
        <v>5.6</v>
      </c>
      <c r="H4390" s="204">
        <f>'Permitted Sources'!K3640</f>
        <v>5.6</v>
      </c>
      <c r="I4390" s="204">
        <f>'Permitted Sources'!L3640</f>
        <v>0</v>
      </c>
      <c r="J4390" s="204">
        <f>'Permitted Sources'!M3640</f>
        <v>0</v>
      </c>
      <c r="K4390" s="203" t="str">
        <f t="shared" si="68"/>
        <v>Compressor Engines</v>
      </c>
    </row>
    <row r="4391" spans="1:11" s="203" customFormat="1" x14ac:dyDescent="0.2">
      <c r="A4391" s="202" t="str">
        <f>'Permitted Sources'!A3641</f>
        <v>WYDEQ Permitted Sources</v>
      </c>
      <c r="B4391" s="203" t="str">
        <f>'Permitted Sources'!B3641</f>
        <v>56</v>
      </c>
      <c r="C4391" s="202" t="str">
        <f>'Permitted Sources'!D3641</f>
        <v>5603302</v>
      </c>
      <c r="D4391" s="202" t="str">
        <f>'Permitted Sources'!E3641</f>
        <v>20200254</v>
      </c>
      <c r="E4391" s="203" t="str">
        <f>'Permitted Sources'!H3641</f>
        <v>Compressor Engines</v>
      </c>
      <c r="F4391" s="204">
        <f>'Permitted Sources'!I3641</f>
        <v>16.697423724301181</v>
      </c>
      <c r="G4391" s="204">
        <f>'Permitted Sources'!J3641</f>
        <v>5.6</v>
      </c>
      <c r="H4391" s="204">
        <f>'Permitted Sources'!K3641</f>
        <v>5.6</v>
      </c>
      <c r="I4391" s="204">
        <f>'Permitted Sources'!L3641</f>
        <v>0</v>
      </c>
      <c r="J4391" s="204">
        <f>'Permitted Sources'!M3641</f>
        <v>0</v>
      </c>
      <c r="K4391" s="203" t="str">
        <f t="shared" si="68"/>
        <v>Compressor Engines</v>
      </c>
    </row>
    <row r="4392" spans="1:11" s="203" customFormat="1" x14ac:dyDescent="0.2">
      <c r="A4392" s="202" t="str">
        <f>'Permitted Sources'!A3642</f>
        <v>WYDEQ Permitted Sources</v>
      </c>
      <c r="B4392" s="203" t="str">
        <f>'Permitted Sources'!B3642</f>
        <v>56</v>
      </c>
      <c r="C4392" s="202" t="str">
        <f>'Permitted Sources'!D3642</f>
        <v>5603302</v>
      </c>
      <c r="D4392" s="202" t="str">
        <f>'Permitted Sources'!E3642</f>
        <v>20200254</v>
      </c>
      <c r="E4392" s="203" t="str">
        <f>'Permitted Sources'!H3642</f>
        <v>Compressor Engines</v>
      </c>
      <c r="F4392" s="204">
        <f>'Permitted Sources'!I3642</f>
        <v>5.1135860155672379</v>
      </c>
      <c r="G4392" s="204">
        <f>'Permitted Sources'!J3642</f>
        <v>5.0999999999999996</v>
      </c>
      <c r="H4392" s="204">
        <f>'Permitted Sources'!K3642</f>
        <v>2.6</v>
      </c>
      <c r="I4392" s="204">
        <f>'Permitted Sources'!L3642</f>
        <v>0</v>
      </c>
      <c r="J4392" s="204">
        <f>'Permitted Sources'!M3642</f>
        <v>0</v>
      </c>
      <c r="K4392" s="203" t="str">
        <f t="shared" si="68"/>
        <v>Compressor Engines</v>
      </c>
    </row>
    <row r="4393" spans="1:11" s="203" customFormat="1" x14ac:dyDescent="0.2">
      <c r="A4393" s="202" t="str">
        <f>'Permitted Sources'!A3643</f>
        <v>WYDEQ Permitted Sources</v>
      </c>
      <c r="B4393" s="203" t="str">
        <f>'Permitted Sources'!B3643</f>
        <v>56</v>
      </c>
      <c r="C4393" s="202" t="str">
        <f>'Permitted Sources'!D3643</f>
        <v>5603302</v>
      </c>
      <c r="D4393" s="202" t="str">
        <f>'Permitted Sources'!E3643</f>
        <v>20200254</v>
      </c>
      <c r="E4393" s="203" t="str">
        <f>'Permitted Sources'!H3643</f>
        <v>Compressor Engines</v>
      </c>
      <c r="F4393" s="204">
        <f>'Permitted Sources'!I3643</f>
        <v>5.1135860155672379</v>
      </c>
      <c r="G4393" s="204">
        <f>'Permitted Sources'!J3643</f>
        <v>5.0999999999999996</v>
      </c>
      <c r="H4393" s="204">
        <f>'Permitted Sources'!K3643</f>
        <v>2.6</v>
      </c>
      <c r="I4393" s="204">
        <f>'Permitted Sources'!L3643</f>
        <v>0</v>
      </c>
      <c r="J4393" s="204">
        <f>'Permitted Sources'!M3643</f>
        <v>0</v>
      </c>
      <c r="K4393" s="203" t="str">
        <f t="shared" si="68"/>
        <v>Compressor Engines</v>
      </c>
    </row>
    <row r="4394" spans="1:11" s="203" customFormat="1" x14ac:dyDescent="0.2">
      <c r="A4394" s="202" t="str">
        <f>'Permitted Sources'!A3644</f>
        <v>WYDEQ Permitted Sources</v>
      </c>
      <c r="B4394" s="203" t="str">
        <f>'Permitted Sources'!B3644</f>
        <v>56</v>
      </c>
      <c r="C4394" s="202" t="str">
        <f>'Permitted Sources'!D3644</f>
        <v>5603302</v>
      </c>
      <c r="D4394" s="202" t="str">
        <f>'Permitted Sources'!E3644</f>
        <v>20200254</v>
      </c>
      <c r="E4394" s="203" t="str">
        <f>'Permitted Sources'!H3644</f>
        <v>Compressor Engines</v>
      </c>
      <c r="F4394" s="204">
        <f>'Permitted Sources'!I3644</f>
        <v>5.1135860155672379</v>
      </c>
      <c r="G4394" s="204">
        <f>'Permitted Sources'!J3644</f>
        <v>5.0999999999999996</v>
      </c>
      <c r="H4394" s="204">
        <f>'Permitted Sources'!K3644</f>
        <v>2.6</v>
      </c>
      <c r="I4394" s="204">
        <f>'Permitted Sources'!L3644</f>
        <v>0</v>
      </c>
      <c r="J4394" s="204">
        <f>'Permitted Sources'!M3644</f>
        <v>0</v>
      </c>
      <c r="K4394" s="203" t="str">
        <f t="shared" si="68"/>
        <v>Compressor Engines</v>
      </c>
    </row>
    <row r="4395" spans="1:11" s="203" customFormat="1" x14ac:dyDescent="0.2">
      <c r="A4395" s="202" t="str">
        <f>'Permitted Sources'!A3645</f>
        <v>WYDEQ Permitted Sources</v>
      </c>
      <c r="B4395" s="203" t="str">
        <f>'Permitted Sources'!B3645</f>
        <v>56</v>
      </c>
      <c r="C4395" s="202" t="str">
        <f>'Permitted Sources'!D3645</f>
        <v>5603302</v>
      </c>
      <c r="D4395" s="202" t="str">
        <f>'Permitted Sources'!E3645</f>
        <v>20200254</v>
      </c>
      <c r="E4395" s="203" t="str">
        <f>'Permitted Sources'!H3645</f>
        <v>Compressor Engines</v>
      </c>
      <c r="F4395" s="204">
        <f>'Permitted Sources'!I3645</f>
        <v>5.1135860155672379</v>
      </c>
      <c r="G4395" s="204">
        <f>'Permitted Sources'!J3645</f>
        <v>5.0999999999999996</v>
      </c>
      <c r="H4395" s="204">
        <f>'Permitted Sources'!K3645</f>
        <v>2.6</v>
      </c>
      <c r="I4395" s="204">
        <f>'Permitted Sources'!L3645</f>
        <v>0</v>
      </c>
      <c r="J4395" s="204">
        <f>'Permitted Sources'!M3645</f>
        <v>0</v>
      </c>
      <c r="K4395" s="203" t="str">
        <f t="shared" si="68"/>
        <v>Compressor Engines</v>
      </c>
    </row>
    <row r="4396" spans="1:11" s="203" customFormat="1" x14ac:dyDescent="0.2">
      <c r="A4396" s="202" t="str">
        <f>'Permitted Sources'!A3646</f>
        <v>WYDEQ Permitted Sources</v>
      </c>
      <c r="B4396" s="203" t="str">
        <f>'Permitted Sources'!B3646</f>
        <v>56</v>
      </c>
      <c r="C4396" s="202" t="str">
        <f>'Permitted Sources'!D3646</f>
        <v>5603302</v>
      </c>
      <c r="D4396" s="202" t="str">
        <f>'Permitted Sources'!E3646</f>
        <v>20200254</v>
      </c>
      <c r="E4396" s="203" t="str">
        <f>'Permitted Sources'!H3646</f>
        <v>Compressor Engines</v>
      </c>
      <c r="F4396" s="204">
        <f>'Permitted Sources'!I3646</f>
        <v>5.1135860155672379</v>
      </c>
      <c r="G4396" s="204">
        <f>'Permitted Sources'!J3646</f>
        <v>5.0999999999999996</v>
      </c>
      <c r="H4396" s="204">
        <f>'Permitted Sources'!K3646</f>
        <v>2.6</v>
      </c>
      <c r="I4396" s="204">
        <f>'Permitted Sources'!L3646</f>
        <v>0</v>
      </c>
      <c r="J4396" s="204">
        <f>'Permitted Sources'!M3646</f>
        <v>0</v>
      </c>
      <c r="K4396" s="203" t="str">
        <f t="shared" si="68"/>
        <v>Compressor Engines</v>
      </c>
    </row>
    <row r="4397" spans="1:11" s="203" customFormat="1" x14ac:dyDescent="0.2">
      <c r="A4397" s="202" t="str">
        <f>'Permitted Sources'!A3647</f>
        <v>WYDEQ Permitted Sources</v>
      </c>
      <c r="B4397" s="203" t="str">
        <f>'Permitted Sources'!B3647</f>
        <v>56</v>
      </c>
      <c r="C4397" s="202" t="str">
        <f>'Permitted Sources'!D3647</f>
        <v>5603302</v>
      </c>
      <c r="D4397" s="202" t="str">
        <f>'Permitted Sources'!E3647</f>
        <v>20200254</v>
      </c>
      <c r="E4397" s="203" t="str">
        <f>'Permitted Sources'!H3647</f>
        <v>Compressor Engines</v>
      </c>
      <c r="F4397" s="204">
        <f>'Permitted Sources'!I3647</f>
        <v>5.1135860155672379</v>
      </c>
      <c r="G4397" s="204">
        <f>'Permitted Sources'!J3647</f>
        <v>5.0999999999999996</v>
      </c>
      <c r="H4397" s="204">
        <f>'Permitted Sources'!K3647</f>
        <v>2.6</v>
      </c>
      <c r="I4397" s="204">
        <f>'Permitted Sources'!L3647</f>
        <v>0</v>
      </c>
      <c r="J4397" s="204">
        <f>'Permitted Sources'!M3647</f>
        <v>0</v>
      </c>
      <c r="K4397" s="203" t="str">
        <f t="shared" si="68"/>
        <v>Compressor Engines</v>
      </c>
    </row>
    <row r="4398" spans="1:11" s="203" customFormat="1" x14ac:dyDescent="0.2">
      <c r="A4398" s="202" t="str">
        <f>'Permitted Sources'!A3648</f>
        <v>WYDEQ Permitted Sources</v>
      </c>
      <c r="B4398" s="203" t="str">
        <f>'Permitted Sources'!B3648</f>
        <v>56</v>
      </c>
      <c r="C4398" s="202" t="str">
        <f>'Permitted Sources'!D3648</f>
        <v>5603302</v>
      </c>
      <c r="D4398" s="202" t="str">
        <f>'Permitted Sources'!E3648</f>
        <v>20200254</v>
      </c>
      <c r="E4398" s="203" t="str">
        <f>'Permitted Sources'!H3648</f>
        <v>Compressor Engines</v>
      </c>
      <c r="F4398" s="204">
        <f>'Permitted Sources'!I3648</f>
        <v>11.740376056149271</v>
      </c>
      <c r="G4398" s="204">
        <f>'Permitted Sources'!J3648</f>
        <v>8.1999999999999993</v>
      </c>
      <c r="H4398" s="204">
        <f>'Permitted Sources'!K3648</f>
        <v>5.9</v>
      </c>
      <c r="I4398" s="204">
        <f>'Permitted Sources'!L3648</f>
        <v>0</v>
      </c>
      <c r="J4398" s="204">
        <f>'Permitted Sources'!M3648</f>
        <v>0</v>
      </c>
      <c r="K4398" s="203" t="str">
        <f t="shared" si="68"/>
        <v>Compressor Engines</v>
      </c>
    </row>
    <row r="4399" spans="1:11" s="203" customFormat="1" x14ac:dyDescent="0.2">
      <c r="A4399" s="202" t="str">
        <f>'Permitted Sources'!A3649</f>
        <v>WYDEQ Permitted Sources</v>
      </c>
      <c r="B4399" s="203" t="str">
        <f>'Permitted Sources'!B3649</f>
        <v>56</v>
      </c>
      <c r="C4399" s="202" t="str">
        <f>'Permitted Sources'!D3649</f>
        <v>5603302</v>
      </c>
      <c r="D4399" s="202" t="str">
        <f>'Permitted Sources'!E3649</f>
        <v>20200254</v>
      </c>
      <c r="E4399" s="203" t="str">
        <f>'Permitted Sources'!H3649</f>
        <v>Compressor Engines</v>
      </c>
      <c r="F4399" s="204">
        <f>'Permitted Sources'!I3649</f>
        <v>19.421190969327814</v>
      </c>
      <c r="G4399" s="204">
        <f>'Permitted Sources'!J3649</f>
        <v>9.1</v>
      </c>
      <c r="H4399" s="204">
        <f>'Permitted Sources'!K3649</f>
        <v>6.5</v>
      </c>
      <c r="I4399" s="204">
        <f>'Permitted Sources'!L3649</f>
        <v>0</v>
      </c>
      <c r="J4399" s="204">
        <f>'Permitted Sources'!M3649</f>
        <v>0</v>
      </c>
      <c r="K4399" s="203" t="str">
        <f t="shared" si="68"/>
        <v>Compressor Engines</v>
      </c>
    </row>
    <row r="4400" spans="1:11" s="203" customFormat="1" x14ac:dyDescent="0.2">
      <c r="A4400" s="202" t="str">
        <f>'Permitted Sources'!A3650</f>
        <v>WYDEQ Permitted Sources</v>
      </c>
      <c r="B4400" s="203" t="str">
        <f>'Permitted Sources'!B3650</f>
        <v>56</v>
      </c>
      <c r="C4400" s="202" t="str">
        <f>'Permitted Sources'!D3650</f>
        <v>5603302</v>
      </c>
      <c r="D4400" s="202" t="str">
        <f>'Permitted Sources'!E3650</f>
        <v>20200254</v>
      </c>
      <c r="E4400" s="203" t="str">
        <f>'Permitted Sources'!H3650</f>
        <v>Compressor Engines</v>
      </c>
      <c r="F4400" s="204">
        <f>'Permitted Sources'!I3650</f>
        <v>6.1571749983360604</v>
      </c>
      <c r="G4400" s="204">
        <f>'Permitted Sources'!J3650</f>
        <v>4.3</v>
      </c>
      <c r="H4400" s="204">
        <f>'Permitted Sources'!K3650</f>
        <v>3.1</v>
      </c>
      <c r="I4400" s="204">
        <f>'Permitted Sources'!L3650</f>
        <v>0</v>
      </c>
      <c r="J4400" s="204">
        <f>'Permitted Sources'!M3650</f>
        <v>0</v>
      </c>
      <c r="K4400" s="203" t="str">
        <f t="shared" si="68"/>
        <v>Compressor Engines</v>
      </c>
    </row>
    <row r="4401" spans="1:11" s="203" customFormat="1" x14ac:dyDescent="0.2">
      <c r="A4401" s="202" t="str">
        <f>'Permitted Sources'!A3651</f>
        <v>WYDEQ Permitted Sources</v>
      </c>
      <c r="B4401" s="203" t="str">
        <f>'Permitted Sources'!B3651</f>
        <v>56</v>
      </c>
      <c r="C4401" s="202" t="str">
        <f>'Permitted Sources'!D3651</f>
        <v>5603302</v>
      </c>
      <c r="D4401" s="202" t="str">
        <f>'Permitted Sources'!E3651</f>
        <v>20200254</v>
      </c>
      <c r="E4401" s="203" t="str">
        <f>'Permitted Sources'!H3651</f>
        <v>Compressor Engines</v>
      </c>
      <c r="F4401" s="204">
        <f>'Permitted Sources'!I3651</f>
        <v>16.711438355562553</v>
      </c>
      <c r="G4401" s="204">
        <f>'Permitted Sources'!J3651</f>
        <v>5.6</v>
      </c>
      <c r="H4401" s="204">
        <f>'Permitted Sources'!K3651</f>
        <v>5.6</v>
      </c>
      <c r="I4401" s="204">
        <f>'Permitted Sources'!L3651</f>
        <v>0</v>
      </c>
      <c r="J4401" s="204">
        <f>'Permitted Sources'!M3651</f>
        <v>0</v>
      </c>
      <c r="K4401" s="203" t="str">
        <f t="shared" si="68"/>
        <v>Compressor Engines</v>
      </c>
    </row>
    <row r="4402" spans="1:11" s="203" customFormat="1" x14ac:dyDescent="0.2">
      <c r="A4402" s="202" t="str">
        <f>'Permitted Sources'!A3652</f>
        <v>WYDEQ Permitted Sources</v>
      </c>
      <c r="B4402" s="203" t="str">
        <f>'Permitted Sources'!B3652</f>
        <v>56</v>
      </c>
      <c r="C4402" s="202" t="str">
        <f>'Permitted Sources'!D3652</f>
        <v>5603302</v>
      </c>
      <c r="D4402" s="202" t="str">
        <f>'Permitted Sources'!E3652</f>
        <v>20200254</v>
      </c>
      <c r="E4402" s="203" t="str">
        <f>'Permitted Sources'!H3652</f>
        <v>Compressor Engines</v>
      </c>
      <c r="F4402" s="204">
        <f>'Permitted Sources'!I3652</f>
        <v>16.711438355562553</v>
      </c>
      <c r="G4402" s="204">
        <f>'Permitted Sources'!J3652</f>
        <v>5.6</v>
      </c>
      <c r="H4402" s="204">
        <f>'Permitted Sources'!K3652</f>
        <v>5.6</v>
      </c>
      <c r="I4402" s="204">
        <f>'Permitted Sources'!L3652</f>
        <v>0</v>
      </c>
      <c r="J4402" s="204">
        <f>'Permitted Sources'!M3652</f>
        <v>0</v>
      </c>
      <c r="K4402" s="203" t="str">
        <f t="shared" si="68"/>
        <v>Compressor Engines</v>
      </c>
    </row>
    <row r="4403" spans="1:11" s="203" customFormat="1" x14ac:dyDescent="0.2">
      <c r="A4403" s="202" t="str">
        <f>'Permitted Sources'!A3653</f>
        <v>WYDEQ Permitted Sources</v>
      </c>
      <c r="B4403" s="203" t="str">
        <f>'Permitted Sources'!B3653</f>
        <v>56</v>
      </c>
      <c r="C4403" s="202" t="str">
        <f>'Permitted Sources'!D3653</f>
        <v>5603302</v>
      </c>
      <c r="D4403" s="202" t="str">
        <f>'Permitted Sources'!E3653</f>
        <v>20200254</v>
      </c>
      <c r="E4403" s="203" t="str">
        <f>'Permitted Sources'!H3653</f>
        <v>Compressor Engines</v>
      </c>
      <c r="F4403" s="204">
        <f>'Permitted Sources'!I3653</f>
        <v>16.711438355562553</v>
      </c>
      <c r="G4403" s="204">
        <f>'Permitted Sources'!J3653</f>
        <v>5.6</v>
      </c>
      <c r="H4403" s="204">
        <f>'Permitted Sources'!K3653</f>
        <v>5.6</v>
      </c>
      <c r="I4403" s="204">
        <f>'Permitted Sources'!L3653</f>
        <v>0</v>
      </c>
      <c r="J4403" s="204">
        <f>'Permitted Sources'!M3653</f>
        <v>0</v>
      </c>
      <c r="K4403" s="203" t="str">
        <f t="shared" si="68"/>
        <v>Compressor Engines</v>
      </c>
    </row>
    <row r="4404" spans="1:11" s="203" customFormat="1" x14ac:dyDescent="0.2">
      <c r="A4404" s="202" t="str">
        <f>'Permitted Sources'!A3654</f>
        <v>WYDEQ Permitted Sources</v>
      </c>
      <c r="B4404" s="203" t="str">
        <f>'Permitted Sources'!B3654</f>
        <v>56</v>
      </c>
      <c r="C4404" s="202" t="str">
        <f>'Permitted Sources'!D3654</f>
        <v>5603302</v>
      </c>
      <c r="D4404" s="202" t="str">
        <f>'Permitted Sources'!E3654</f>
        <v>20200254</v>
      </c>
      <c r="E4404" s="203" t="str">
        <f>'Permitted Sources'!H3654</f>
        <v>Compressor Engines</v>
      </c>
      <c r="F4404" s="204">
        <f>'Permitted Sources'!I3654</f>
        <v>16.711438355562553</v>
      </c>
      <c r="G4404" s="204">
        <f>'Permitted Sources'!J3654</f>
        <v>5.6</v>
      </c>
      <c r="H4404" s="204">
        <f>'Permitted Sources'!K3654</f>
        <v>5.6</v>
      </c>
      <c r="I4404" s="204">
        <f>'Permitted Sources'!L3654</f>
        <v>0</v>
      </c>
      <c r="J4404" s="204">
        <f>'Permitted Sources'!M3654</f>
        <v>0</v>
      </c>
      <c r="K4404" s="203" t="str">
        <f t="shared" si="68"/>
        <v>Compressor Engines</v>
      </c>
    </row>
    <row r="4405" spans="1:11" s="203" customFormat="1" x14ac:dyDescent="0.2">
      <c r="A4405" s="202" t="str">
        <f>'Permitted Sources'!A3655</f>
        <v>WYDEQ Permitted Sources</v>
      </c>
      <c r="B4405" s="203" t="str">
        <f>'Permitted Sources'!B3655</f>
        <v>56</v>
      </c>
      <c r="C4405" s="202" t="str">
        <f>'Permitted Sources'!D3655</f>
        <v>5603302</v>
      </c>
      <c r="D4405" s="202" t="str">
        <f>'Permitted Sources'!E3655</f>
        <v>20200254</v>
      </c>
      <c r="E4405" s="203" t="str">
        <f>'Permitted Sources'!H3655</f>
        <v>Compressor Engines</v>
      </c>
      <c r="F4405" s="204">
        <f>'Permitted Sources'!I3655</f>
        <v>16.711438355562553</v>
      </c>
      <c r="G4405" s="204">
        <f>'Permitted Sources'!J3655</f>
        <v>5.6</v>
      </c>
      <c r="H4405" s="204">
        <f>'Permitted Sources'!K3655</f>
        <v>5.6</v>
      </c>
      <c r="I4405" s="204">
        <f>'Permitted Sources'!L3655</f>
        <v>0</v>
      </c>
      <c r="J4405" s="204">
        <f>'Permitted Sources'!M3655</f>
        <v>0</v>
      </c>
      <c r="K4405" s="203" t="str">
        <f t="shared" si="68"/>
        <v>Compressor Engines</v>
      </c>
    </row>
    <row r="4406" spans="1:11" s="203" customFormat="1" x14ac:dyDescent="0.2">
      <c r="A4406" s="202" t="str">
        <f>'Permitted Sources'!A3656</f>
        <v>WYDEQ Permitted Sources</v>
      </c>
      <c r="B4406" s="203" t="str">
        <f>'Permitted Sources'!B3656</f>
        <v>56</v>
      </c>
      <c r="C4406" s="202" t="str">
        <f>'Permitted Sources'!D3656</f>
        <v>5603302</v>
      </c>
      <c r="D4406" s="202" t="str">
        <f>'Permitted Sources'!E3656</f>
        <v>20200253</v>
      </c>
      <c r="E4406" s="203" t="str">
        <f>'Permitted Sources'!H3656</f>
        <v>Compressor Engines</v>
      </c>
      <c r="F4406" s="204">
        <f>'Permitted Sources'!I3656</f>
        <v>3.9026712312988874</v>
      </c>
      <c r="G4406" s="204">
        <f>'Permitted Sources'!J3656</f>
        <v>2</v>
      </c>
      <c r="H4406" s="204">
        <f>'Permitted Sources'!K3656</f>
        <v>7.8</v>
      </c>
      <c r="I4406" s="204">
        <f>'Permitted Sources'!L3656</f>
        <v>0</v>
      </c>
      <c r="J4406" s="204">
        <f>'Permitted Sources'!M3656</f>
        <v>0</v>
      </c>
      <c r="K4406" s="203" t="str">
        <f t="shared" si="68"/>
        <v>Compressor Engines</v>
      </c>
    </row>
    <row r="4407" spans="1:11" s="203" customFormat="1" x14ac:dyDescent="0.2">
      <c r="A4407" s="202" t="str">
        <f>'Permitted Sources'!A3657</f>
        <v>WYDEQ Permitted Sources</v>
      </c>
      <c r="B4407" s="203" t="str">
        <f>'Permitted Sources'!B3657</f>
        <v>56</v>
      </c>
      <c r="C4407" s="202" t="str">
        <f>'Permitted Sources'!D3657</f>
        <v>5603302</v>
      </c>
      <c r="D4407" s="202" t="str">
        <f>'Permitted Sources'!E3657</f>
        <v>20200253</v>
      </c>
      <c r="E4407" s="203" t="str">
        <f>'Permitted Sources'!H3657</f>
        <v>Compressor Engines</v>
      </c>
      <c r="F4407" s="204">
        <f>'Permitted Sources'!I3657</f>
        <v>3.9026712312988874</v>
      </c>
      <c r="G4407" s="204">
        <f>'Permitted Sources'!J3657</f>
        <v>2</v>
      </c>
      <c r="H4407" s="204">
        <f>'Permitted Sources'!K3657</f>
        <v>7.8</v>
      </c>
      <c r="I4407" s="204">
        <f>'Permitted Sources'!L3657</f>
        <v>0</v>
      </c>
      <c r="J4407" s="204">
        <f>'Permitted Sources'!M3657</f>
        <v>0</v>
      </c>
      <c r="K4407" s="203" t="str">
        <f t="shared" si="68"/>
        <v>Compressor Engines</v>
      </c>
    </row>
    <row r="4408" spans="1:11" s="203" customFormat="1" x14ac:dyDescent="0.2">
      <c r="A4408" s="202" t="str">
        <f>'Permitted Sources'!A3658</f>
        <v>WYDEQ Permitted Sources</v>
      </c>
      <c r="B4408" s="203" t="str">
        <f>'Permitted Sources'!B3658</f>
        <v>56</v>
      </c>
      <c r="C4408" s="202" t="str">
        <f>'Permitted Sources'!D3658</f>
        <v>5603302</v>
      </c>
      <c r="D4408" s="202" t="str">
        <f>'Permitted Sources'!E3658</f>
        <v>20200254</v>
      </c>
      <c r="E4408" s="203" t="str">
        <f>'Permitted Sources'!H3658</f>
        <v>Compressor Engines</v>
      </c>
      <c r="F4408" s="204">
        <f>'Permitted Sources'!I3658</f>
        <v>5.1034931499595544</v>
      </c>
      <c r="G4408" s="204">
        <f>'Permitted Sources'!J3658</f>
        <v>2.6</v>
      </c>
      <c r="H4408" s="204">
        <f>'Permitted Sources'!K3658</f>
        <v>2.6</v>
      </c>
      <c r="I4408" s="204">
        <f>'Permitted Sources'!L3658</f>
        <v>0</v>
      </c>
      <c r="J4408" s="204">
        <f>'Permitted Sources'!M3658</f>
        <v>0</v>
      </c>
      <c r="K4408" s="203" t="str">
        <f t="shared" si="68"/>
        <v>Compressor Engines</v>
      </c>
    </row>
    <row r="4409" spans="1:11" s="203" customFormat="1" x14ac:dyDescent="0.2">
      <c r="A4409" s="202" t="str">
        <f>'Permitted Sources'!A3659</f>
        <v>WYDEQ Permitted Sources</v>
      </c>
      <c r="B4409" s="203" t="str">
        <f>'Permitted Sources'!B3659</f>
        <v>56</v>
      </c>
      <c r="C4409" s="202" t="str">
        <f>'Permitted Sources'!D3659</f>
        <v>5603302</v>
      </c>
      <c r="D4409" s="202" t="str">
        <f>'Permitted Sources'!E3659</f>
        <v>20200254</v>
      </c>
      <c r="E4409" s="203" t="str">
        <f>'Permitted Sources'!H3659</f>
        <v>Compressor Engines</v>
      </c>
      <c r="F4409" s="204">
        <f>'Permitted Sources'!I3659</f>
        <v>5.1034931499595544</v>
      </c>
      <c r="G4409" s="204">
        <f>'Permitted Sources'!J3659</f>
        <v>2.6</v>
      </c>
      <c r="H4409" s="204">
        <f>'Permitted Sources'!K3659</f>
        <v>2.6</v>
      </c>
      <c r="I4409" s="204">
        <f>'Permitted Sources'!L3659</f>
        <v>0</v>
      </c>
      <c r="J4409" s="204">
        <f>'Permitted Sources'!M3659</f>
        <v>0</v>
      </c>
      <c r="K4409" s="203" t="str">
        <f t="shared" si="68"/>
        <v>Compressor Engines</v>
      </c>
    </row>
    <row r="4410" spans="1:11" s="203" customFormat="1" x14ac:dyDescent="0.2">
      <c r="A4410" s="202" t="str">
        <f>'Permitted Sources'!A3660</f>
        <v>WYDEQ Permitted Sources</v>
      </c>
      <c r="B4410" s="203" t="str">
        <f>'Permitted Sources'!B3660</f>
        <v>56</v>
      </c>
      <c r="C4410" s="202" t="str">
        <f>'Permitted Sources'!D3660</f>
        <v>5603302</v>
      </c>
      <c r="D4410" s="202" t="str">
        <f>'Permitted Sources'!E3660</f>
        <v>20200254</v>
      </c>
      <c r="E4410" s="203" t="str">
        <f>'Permitted Sources'!H3660</f>
        <v>Compressor Engines</v>
      </c>
      <c r="F4410" s="204">
        <f>'Permitted Sources'!I3660</f>
        <v>6.2042465768479307</v>
      </c>
      <c r="G4410" s="204">
        <f>'Permitted Sources'!J3660</f>
        <v>3.1</v>
      </c>
      <c r="H4410" s="204">
        <f>'Permitted Sources'!K3660</f>
        <v>3.1</v>
      </c>
      <c r="I4410" s="204">
        <f>'Permitted Sources'!L3660</f>
        <v>0</v>
      </c>
      <c r="J4410" s="204">
        <f>'Permitted Sources'!M3660</f>
        <v>0</v>
      </c>
      <c r="K4410" s="203" t="str">
        <f t="shared" si="68"/>
        <v>Compressor Engines</v>
      </c>
    </row>
    <row r="4411" spans="1:11" s="203" customFormat="1" x14ac:dyDescent="0.2">
      <c r="A4411" s="202" t="str">
        <f>'Permitted Sources'!A3661</f>
        <v>WYDEQ Permitted Sources</v>
      </c>
      <c r="B4411" s="203" t="str">
        <f>'Permitted Sources'!B3661</f>
        <v>56</v>
      </c>
      <c r="C4411" s="202" t="str">
        <f>'Permitted Sources'!D3661</f>
        <v>5603302</v>
      </c>
      <c r="D4411" s="202" t="str">
        <f>'Permitted Sources'!E3661</f>
        <v>20200254</v>
      </c>
      <c r="E4411" s="203" t="str">
        <f>'Permitted Sources'!H3661</f>
        <v>Compressor Engines</v>
      </c>
      <c r="F4411" s="204">
        <f>'Permitted Sources'!I3661</f>
        <v>6.2042465768479307</v>
      </c>
      <c r="G4411" s="204">
        <f>'Permitted Sources'!J3661</f>
        <v>3.1</v>
      </c>
      <c r="H4411" s="204">
        <f>'Permitted Sources'!K3661</f>
        <v>3.1</v>
      </c>
      <c r="I4411" s="204">
        <f>'Permitted Sources'!L3661</f>
        <v>0</v>
      </c>
      <c r="J4411" s="204">
        <f>'Permitted Sources'!M3661</f>
        <v>0</v>
      </c>
      <c r="K4411" s="203" t="str">
        <f t="shared" si="68"/>
        <v>Compressor Engines</v>
      </c>
    </row>
    <row r="4412" spans="1:11" s="203" customFormat="1" x14ac:dyDescent="0.2">
      <c r="A4412" s="202" t="str">
        <f>'Permitted Sources'!A3662</f>
        <v>WYDEQ Permitted Sources</v>
      </c>
      <c r="B4412" s="203" t="str">
        <f>'Permitted Sources'!B3662</f>
        <v>56</v>
      </c>
      <c r="C4412" s="202" t="str">
        <f>'Permitted Sources'!D3662</f>
        <v>5603302</v>
      </c>
      <c r="D4412" s="202" t="str">
        <f>'Permitted Sources'!E3662</f>
        <v>30600105</v>
      </c>
      <c r="E4412" s="203" t="str">
        <f>'Permitted Sources'!H3662</f>
        <v>Process Heaters</v>
      </c>
      <c r="F4412" s="204">
        <f>'Permitted Sources'!I3662</f>
        <v>0.4</v>
      </c>
      <c r="G4412" s="204">
        <f>'Permitted Sources'!J3662</f>
        <v>0</v>
      </c>
      <c r="H4412" s="204">
        <f>'Permitted Sources'!K3662</f>
        <v>0.3</v>
      </c>
      <c r="I4412" s="204">
        <f>'Permitted Sources'!L3662</f>
        <v>0</v>
      </c>
      <c r="J4412" s="204">
        <f>'Permitted Sources'!M3662</f>
        <v>0</v>
      </c>
      <c r="K4412" s="203" t="str">
        <f t="shared" si="68"/>
        <v>Heaters</v>
      </c>
    </row>
    <row r="4413" spans="1:11" s="203" customFormat="1" x14ac:dyDescent="0.2">
      <c r="A4413" s="202" t="str">
        <f>'Permitted Sources'!A3663</f>
        <v>WYDEQ Permitted Sources</v>
      </c>
      <c r="B4413" s="203" t="str">
        <f>'Permitted Sources'!B3663</f>
        <v>56</v>
      </c>
      <c r="C4413" s="202" t="str">
        <f>'Permitted Sources'!D3663</f>
        <v>5603302</v>
      </c>
      <c r="D4413" s="202" t="str">
        <f>'Permitted Sources'!E3663</f>
        <v>30600105</v>
      </c>
      <c r="E4413" s="203" t="str">
        <f>'Permitted Sources'!H3663</f>
        <v>Process Heaters</v>
      </c>
      <c r="F4413" s="204">
        <f>'Permitted Sources'!I3663</f>
        <v>0.4</v>
      </c>
      <c r="G4413" s="204">
        <f>'Permitted Sources'!J3663</f>
        <v>0</v>
      </c>
      <c r="H4413" s="204">
        <f>'Permitted Sources'!K3663</f>
        <v>0.3</v>
      </c>
      <c r="I4413" s="204">
        <f>'Permitted Sources'!L3663</f>
        <v>0</v>
      </c>
      <c r="J4413" s="204">
        <f>'Permitted Sources'!M3663</f>
        <v>0</v>
      </c>
      <c r="K4413" s="203" t="str">
        <f t="shared" si="68"/>
        <v>Heaters</v>
      </c>
    </row>
    <row r="4414" spans="1:11" s="203" customFormat="1" x14ac:dyDescent="0.2">
      <c r="A4414" s="202" t="str">
        <f>'Permitted Sources'!A3664</f>
        <v>WYDEQ Permitted Sources</v>
      </c>
      <c r="B4414" s="203" t="str">
        <f>'Permitted Sources'!B3664</f>
        <v>56</v>
      </c>
      <c r="C4414" s="202" t="str">
        <f>'Permitted Sources'!D3664</f>
        <v>5603302</v>
      </c>
      <c r="D4414" s="202" t="str">
        <f>'Permitted Sources'!E3664</f>
        <v>20200254</v>
      </c>
      <c r="E4414" s="203" t="str">
        <f>'Permitted Sources'!H3664</f>
        <v>Compressor Engines</v>
      </c>
      <c r="F4414" s="204">
        <f>'Permitted Sources'!I3664</f>
        <v>6.1571749983360604</v>
      </c>
      <c r="G4414" s="204">
        <f>'Permitted Sources'!J3664</f>
        <v>4.3</v>
      </c>
      <c r="H4414" s="204">
        <f>'Permitted Sources'!K3664</f>
        <v>3.1</v>
      </c>
      <c r="I4414" s="204">
        <f>'Permitted Sources'!L3664</f>
        <v>0</v>
      </c>
      <c r="J4414" s="204">
        <f>'Permitted Sources'!M3664</f>
        <v>0</v>
      </c>
      <c r="K4414" s="203" t="str">
        <f t="shared" si="68"/>
        <v>Compressor Engines</v>
      </c>
    </row>
    <row r="4415" spans="1:11" s="203" customFormat="1" x14ac:dyDescent="0.2">
      <c r="A4415" s="202" t="str">
        <f>'Permitted Sources'!A3665</f>
        <v>WYDEQ Permitted Sources</v>
      </c>
      <c r="B4415" s="203" t="str">
        <f>'Permitted Sources'!B3665</f>
        <v>56</v>
      </c>
      <c r="C4415" s="202" t="str">
        <f>'Permitted Sources'!D3665</f>
        <v>5603302</v>
      </c>
      <c r="D4415" s="202" t="str">
        <f>'Permitted Sources'!E3665</f>
        <v>20200254</v>
      </c>
      <c r="E4415" s="203" t="str">
        <f>'Permitted Sources'!H3665</f>
        <v>Compressor Engines</v>
      </c>
      <c r="F4415" s="204">
        <f>'Permitted Sources'!I3665</f>
        <v>6.1571749983360604</v>
      </c>
      <c r="G4415" s="204">
        <f>'Permitted Sources'!J3665</f>
        <v>4.3</v>
      </c>
      <c r="H4415" s="204">
        <f>'Permitted Sources'!K3665</f>
        <v>3.1</v>
      </c>
      <c r="I4415" s="204">
        <f>'Permitted Sources'!L3665</f>
        <v>0</v>
      </c>
      <c r="J4415" s="204">
        <f>'Permitted Sources'!M3665</f>
        <v>0</v>
      </c>
      <c r="K4415" s="203" t="str">
        <f t="shared" si="68"/>
        <v>Compressor Engines</v>
      </c>
    </row>
    <row r="4416" spans="1:11" s="203" customFormat="1" x14ac:dyDescent="0.2">
      <c r="A4416" s="202" t="str">
        <f>'Permitted Sources'!A3666</f>
        <v>WYDEQ Permitted Sources</v>
      </c>
      <c r="B4416" s="203" t="str">
        <f>'Permitted Sources'!B3666</f>
        <v>56</v>
      </c>
      <c r="C4416" s="202" t="str">
        <f>'Permitted Sources'!D3666</f>
        <v>5603302</v>
      </c>
      <c r="D4416" s="202" t="str">
        <f>'Permitted Sources'!E3666</f>
        <v>20200254</v>
      </c>
      <c r="E4416" s="203" t="str">
        <f>'Permitted Sources'!H3666</f>
        <v>Compressor Engines</v>
      </c>
      <c r="F4416" s="204">
        <f>'Permitted Sources'!I3666</f>
        <v>6.1571749983360604</v>
      </c>
      <c r="G4416" s="204">
        <f>'Permitted Sources'!J3666</f>
        <v>4.3</v>
      </c>
      <c r="H4416" s="204">
        <f>'Permitted Sources'!K3666</f>
        <v>3.1</v>
      </c>
      <c r="I4416" s="204">
        <f>'Permitted Sources'!L3666</f>
        <v>0</v>
      </c>
      <c r="J4416" s="204">
        <f>'Permitted Sources'!M3666</f>
        <v>0</v>
      </c>
      <c r="K4416" s="203" t="str">
        <f t="shared" si="68"/>
        <v>Compressor Engines</v>
      </c>
    </row>
    <row r="4417" spans="1:11" s="203" customFormat="1" x14ac:dyDescent="0.2">
      <c r="A4417" s="202" t="str">
        <f>'Permitted Sources'!A3667</f>
        <v>WYDEQ Permitted Sources</v>
      </c>
      <c r="B4417" s="203" t="str">
        <f>'Permitted Sources'!B3667</f>
        <v>56</v>
      </c>
      <c r="C4417" s="202" t="str">
        <f>'Permitted Sources'!D3667</f>
        <v>5603302</v>
      </c>
      <c r="D4417" s="202" t="str">
        <f>'Permitted Sources'!E3667</f>
        <v>31000299</v>
      </c>
      <c r="E4417" s="203" t="str">
        <f>'Permitted Sources'!H3667</f>
        <v>Other Not Classified</v>
      </c>
      <c r="F4417" s="204">
        <f>'Permitted Sources'!I3667</f>
        <v>0.1</v>
      </c>
      <c r="G4417" s="204">
        <f>'Permitted Sources'!J3667</f>
        <v>0</v>
      </c>
      <c r="H4417" s="204">
        <f>'Permitted Sources'!K3667</f>
        <v>0.1</v>
      </c>
      <c r="I4417" s="204">
        <f>'Permitted Sources'!L3667</f>
        <v>0</v>
      </c>
      <c r="J4417" s="204">
        <f>'Permitted Sources'!M3667</f>
        <v>0</v>
      </c>
      <c r="K4417" s="203" t="str">
        <f t="shared" si="68"/>
        <v>Other Not Classified</v>
      </c>
    </row>
    <row r="4418" spans="1:11" s="203" customFormat="1" x14ac:dyDescent="0.2">
      <c r="A4418" s="202" t="str">
        <f>'Permitted Sources'!A3668</f>
        <v>WYDEQ Permitted Sources</v>
      </c>
      <c r="B4418" s="203" t="str">
        <f>'Permitted Sources'!B3668</f>
        <v>56</v>
      </c>
      <c r="C4418" s="202" t="str">
        <f>'Permitted Sources'!D3668</f>
        <v>5603302</v>
      </c>
      <c r="D4418" s="202" t="str">
        <f>'Permitted Sources'!E3668</f>
        <v>20200253</v>
      </c>
      <c r="E4418" s="203" t="str">
        <f>'Permitted Sources'!H3668</f>
        <v>Compressor Engines</v>
      </c>
      <c r="F4418" s="204">
        <f>'Permitted Sources'!I3668</f>
        <v>0.86965748564068668</v>
      </c>
      <c r="G4418" s="204">
        <f>'Permitted Sources'!J3668</f>
        <v>0.1</v>
      </c>
      <c r="H4418" s="204">
        <f>'Permitted Sources'!K3668</f>
        <v>0.7</v>
      </c>
      <c r="I4418" s="204">
        <f>'Permitted Sources'!L3668</f>
        <v>0</v>
      </c>
      <c r="J4418" s="204">
        <f>'Permitted Sources'!M3668</f>
        <v>0</v>
      </c>
      <c r="K4418" s="203" t="str">
        <f t="shared" si="68"/>
        <v>Compressor Engines</v>
      </c>
    </row>
    <row r="4419" spans="1:11" s="203" customFormat="1" x14ac:dyDescent="0.2">
      <c r="A4419" s="202" t="str">
        <f>'Permitted Sources'!A3669</f>
        <v>WYDEQ Permitted Sources</v>
      </c>
      <c r="B4419" s="203" t="str">
        <f>'Permitted Sources'!B3669</f>
        <v>56</v>
      </c>
      <c r="C4419" s="202" t="str">
        <f>'Permitted Sources'!D3669</f>
        <v>5603302</v>
      </c>
      <c r="D4419" s="202" t="str">
        <f>'Permitted Sources'!E3669</f>
        <v>20200254</v>
      </c>
      <c r="E4419" s="203" t="str">
        <f>'Permitted Sources'!H3669</f>
        <v>Compressor Engines</v>
      </c>
      <c r="F4419" s="204">
        <f>'Permitted Sources'!I3669</f>
        <v>5.117</v>
      </c>
      <c r="G4419" s="204">
        <f>'Permitted Sources'!J3669</f>
        <v>5.117</v>
      </c>
      <c r="H4419" s="204">
        <f>'Permitted Sources'!K3669</f>
        <v>2.5579999999999998</v>
      </c>
      <c r="I4419" s="204">
        <f>'Permitted Sources'!L3669</f>
        <v>0</v>
      </c>
      <c r="J4419" s="204">
        <f>'Permitted Sources'!M3669</f>
        <v>0</v>
      </c>
      <c r="K4419" s="203" t="str">
        <f t="shared" si="68"/>
        <v>Compressor Engines</v>
      </c>
    </row>
    <row r="4420" spans="1:11" s="203" customFormat="1" x14ac:dyDescent="0.2">
      <c r="A4420" s="202" t="str">
        <f>'Permitted Sources'!A3670</f>
        <v>WYDEQ Permitted Sources</v>
      </c>
      <c r="B4420" s="203" t="str">
        <f>'Permitted Sources'!B3670</f>
        <v>56</v>
      </c>
      <c r="C4420" s="202" t="str">
        <f>'Permitted Sources'!D3670</f>
        <v>5603302</v>
      </c>
      <c r="D4420" s="202" t="str">
        <f>'Permitted Sources'!E3670</f>
        <v>20200254</v>
      </c>
      <c r="E4420" s="203" t="str">
        <f>'Permitted Sources'!H3670</f>
        <v>Compressor Engines</v>
      </c>
      <c r="F4420" s="204">
        <f>'Permitted Sources'!I3670</f>
        <v>5.117</v>
      </c>
      <c r="G4420" s="204">
        <f>'Permitted Sources'!J3670</f>
        <v>5.117</v>
      </c>
      <c r="H4420" s="204">
        <f>'Permitted Sources'!K3670</f>
        <v>2.5579999999999998</v>
      </c>
      <c r="I4420" s="204">
        <f>'Permitted Sources'!L3670</f>
        <v>0</v>
      </c>
      <c r="J4420" s="204">
        <f>'Permitted Sources'!M3670</f>
        <v>0</v>
      </c>
      <c r="K4420" s="203" t="str">
        <f t="shared" si="68"/>
        <v>Compressor Engines</v>
      </c>
    </row>
    <row r="4421" spans="1:11" s="203" customFormat="1" x14ac:dyDescent="0.2">
      <c r="A4421" s="202" t="str">
        <f>'Permitted Sources'!A3671</f>
        <v>WYDEQ Permitted Sources</v>
      </c>
      <c r="B4421" s="203" t="str">
        <f>'Permitted Sources'!B3671</f>
        <v>56</v>
      </c>
      <c r="C4421" s="202" t="str">
        <f>'Permitted Sources'!D3671</f>
        <v>5603302</v>
      </c>
      <c r="D4421" s="202" t="str">
        <f>'Permitted Sources'!E3671</f>
        <v>20200254</v>
      </c>
      <c r="E4421" s="203" t="str">
        <f>'Permitted Sources'!H3671</f>
        <v>Compressor Engines</v>
      </c>
      <c r="F4421" s="204">
        <f>'Permitted Sources'!I3671</f>
        <v>5.117</v>
      </c>
      <c r="G4421" s="204">
        <f>'Permitted Sources'!J3671</f>
        <v>5.117</v>
      </c>
      <c r="H4421" s="204">
        <f>'Permitted Sources'!K3671</f>
        <v>2.5579999999999998</v>
      </c>
      <c r="I4421" s="204">
        <f>'Permitted Sources'!L3671</f>
        <v>0</v>
      </c>
      <c r="J4421" s="204">
        <f>'Permitted Sources'!M3671</f>
        <v>0</v>
      </c>
      <c r="K4421" s="203" t="str">
        <f t="shared" si="68"/>
        <v>Compressor Engines</v>
      </c>
    </row>
    <row r="4422" spans="1:11" s="203" customFormat="1" x14ac:dyDescent="0.2">
      <c r="A4422" s="202" t="str">
        <f>'Permitted Sources'!A3672</f>
        <v>WYDEQ Permitted Sources</v>
      </c>
      <c r="B4422" s="203" t="str">
        <f>'Permitted Sources'!B3672</f>
        <v>56</v>
      </c>
      <c r="C4422" s="202" t="str">
        <f>'Permitted Sources'!D3672</f>
        <v>5603302</v>
      </c>
      <c r="D4422" s="202" t="str">
        <f>'Permitted Sources'!E3672</f>
        <v>20200254</v>
      </c>
      <c r="E4422" s="203" t="str">
        <f>'Permitted Sources'!H3672</f>
        <v>Compressor Engines</v>
      </c>
      <c r="F4422" s="204">
        <f>'Permitted Sources'!I3672</f>
        <v>5.117</v>
      </c>
      <c r="G4422" s="204">
        <f>'Permitted Sources'!J3672</f>
        <v>5.117</v>
      </c>
      <c r="H4422" s="204">
        <f>'Permitted Sources'!K3672</f>
        <v>2.5579999999999998</v>
      </c>
      <c r="I4422" s="204">
        <f>'Permitted Sources'!L3672</f>
        <v>0</v>
      </c>
      <c r="J4422" s="204">
        <f>'Permitted Sources'!M3672</f>
        <v>0</v>
      </c>
      <c r="K4422" s="203" t="str">
        <f t="shared" si="68"/>
        <v>Compressor Engines</v>
      </c>
    </row>
    <row r="4423" spans="1:11" s="203" customFormat="1" x14ac:dyDescent="0.2">
      <c r="A4423" s="202" t="str">
        <f>'Permitted Sources'!A3673</f>
        <v>WYDEQ Permitted Sources</v>
      </c>
      <c r="B4423" s="203" t="str">
        <f>'Permitted Sources'!B3673</f>
        <v>56</v>
      </c>
      <c r="C4423" s="202" t="str">
        <f>'Permitted Sources'!D3673</f>
        <v>5603302</v>
      </c>
      <c r="D4423" s="202" t="str">
        <f>'Permitted Sources'!E3673</f>
        <v>20200254</v>
      </c>
      <c r="E4423" s="203" t="str">
        <f>'Permitted Sources'!H3673</f>
        <v>Compressor Engines</v>
      </c>
      <c r="F4423" s="204">
        <f>'Permitted Sources'!I3673</f>
        <v>5.117</v>
      </c>
      <c r="G4423" s="204">
        <f>'Permitted Sources'!J3673</f>
        <v>5.117</v>
      </c>
      <c r="H4423" s="204">
        <f>'Permitted Sources'!K3673</f>
        <v>2.5579999999999998</v>
      </c>
      <c r="I4423" s="204">
        <f>'Permitted Sources'!L3673</f>
        <v>0</v>
      </c>
      <c r="J4423" s="204">
        <f>'Permitted Sources'!M3673</f>
        <v>0</v>
      </c>
      <c r="K4423" s="203" t="str">
        <f t="shared" ref="K4423:K4486" si="69">IF(E4423="Unpermitted Fugitives","Fugitives",IF(E4423="Natural Gas Processing Facilities, Pump Seals","Fugitives",IF(E4423="Natural Gas Production, All Equipt Leak Fugitives","Fugitives",IF(E4423="External Combustion Boilers","Heaters",IF(E4423="Permitted Tank Losses","Condensate tank ",IF(E4423="Permitted Fugitives","Fugitives",IF(E4423="Process Heaters","Heaters",E4423)))))))</f>
        <v>Compressor Engines</v>
      </c>
    </row>
    <row r="4424" spans="1:11" s="203" customFormat="1" x14ac:dyDescent="0.2">
      <c r="A4424" s="202" t="str">
        <f>'Permitted Sources'!A3674</f>
        <v>WYDEQ Permitted Sources</v>
      </c>
      <c r="B4424" s="203" t="str">
        <f>'Permitted Sources'!B3674</f>
        <v>56</v>
      </c>
      <c r="C4424" s="202" t="str">
        <f>'Permitted Sources'!D3674</f>
        <v>5603302</v>
      </c>
      <c r="D4424" s="202" t="str">
        <f>'Permitted Sources'!E3674</f>
        <v>20200254</v>
      </c>
      <c r="E4424" s="203" t="str">
        <f>'Permitted Sources'!H3674</f>
        <v>Compressor Engines</v>
      </c>
      <c r="F4424" s="204">
        <f>'Permitted Sources'!I3674</f>
        <v>5.117</v>
      </c>
      <c r="G4424" s="204">
        <f>'Permitted Sources'!J3674</f>
        <v>5.117</v>
      </c>
      <c r="H4424" s="204">
        <f>'Permitted Sources'!K3674</f>
        <v>2.5579999999999998</v>
      </c>
      <c r="I4424" s="204">
        <f>'Permitted Sources'!L3674</f>
        <v>0</v>
      </c>
      <c r="J4424" s="204">
        <f>'Permitted Sources'!M3674</f>
        <v>0</v>
      </c>
      <c r="K4424" s="203" t="str">
        <f t="shared" si="69"/>
        <v>Compressor Engines</v>
      </c>
    </row>
    <row r="4425" spans="1:11" s="203" customFormat="1" x14ac:dyDescent="0.2">
      <c r="A4425" s="202" t="str">
        <f>'Permitted Sources'!A3675</f>
        <v>WYDEQ Permitted Sources</v>
      </c>
      <c r="B4425" s="203" t="str">
        <f>'Permitted Sources'!B3675</f>
        <v>56</v>
      </c>
      <c r="C4425" s="202" t="str">
        <f>'Permitted Sources'!D3675</f>
        <v>5603302</v>
      </c>
      <c r="D4425" s="202" t="str">
        <f>'Permitted Sources'!E3675</f>
        <v>20200254</v>
      </c>
      <c r="E4425" s="203" t="str">
        <f>'Permitted Sources'!H3675</f>
        <v>Compressor Engines</v>
      </c>
      <c r="F4425" s="204">
        <f>'Permitted Sources'!I3675</f>
        <v>5.6666881764347137</v>
      </c>
      <c r="G4425" s="204">
        <f>'Permitted Sources'!J3675</f>
        <v>5.7</v>
      </c>
      <c r="H4425" s="204">
        <f>'Permitted Sources'!K3675</f>
        <v>11.3</v>
      </c>
      <c r="I4425" s="204">
        <f>'Permitted Sources'!L3675</f>
        <v>0</v>
      </c>
      <c r="J4425" s="204">
        <f>'Permitted Sources'!M3675</f>
        <v>0</v>
      </c>
      <c r="K4425" s="203" t="str">
        <f t="shared" si="69"/>
        <v>Compressor Engines</v>
      </c>
    </row>
    <row r="4426" spans="1:11" s="203" customFormat="1" x14ac:dyDescent="0.2">
      <c r="A4426" s="202" t="str">
        <f>'Permitted Sources'!A3676</f>
        <v>WYDEQ Permitted Sources</v>
      </c>
      <c r="B4426" s="203" t="str">
        <f>'Permitted Sources'!B3676</f>
        <v>56</v>
      </c>
      <c r="C4426" s="202" t="str">
        <f>'Permitted Sources'!D3676</f>
        <v>5603302</v>
      </c>
      <c r="D4426" s="202" t="str">
        <f>'Permitted Sources'!E3676</f>
        <v>20200254</v>
      </c>
      <c r="E4426" s="203" t="str">
        <f>'Permitted Sources'!H3676</f>
        <v>Compressor Engines</v>
      </c>
      <c r="F4426" s="204">
        <f>'Permitted Sources'!I3676</f>
        <v>6.149</v>
      </c>
      <c r="G4426" s="204">
        <f>'Permitted Sources'!J3676</f>
        <v>2.4609999999999999</v>
      </c>
      <c r="H4426" s="204">
        <f>'Permitted Sources'!K3676</f>
        <v>1.536</v>
      </c>
      <c r="I4426" s="204">
        <f>'Permitted Sources'!L3676</f>
        <v>0</v>
      </c>
      <c r="J4426" s="204">
        <f>'Permitted Sources'!M3676</f>
        <v>0</v>
      </c>
      <c r="K4426" s="203" t="str">
        <f t="shared" si="69"/>
        <v>Compressor Engines</v>
      </c>
    </row>
    <row r="4427" spans="1:11" s="203" customFormat="1" x14ac:dyDescent="0.2">
      <c r="A4427" s="202" t="str">
        <f>'Permitted Sources'!A3677</f>
        <v>WYDEQ Permitted Sources</v>
      </c>
      <c r="B4427" s="203" t="str">
        <f>'Permitted Sources'!B3677</f>
        <v>56</v>
      </c>
      <c r="C4427" s="202" t="str">
        <f>'Permitted Sources'!D3677</f>
        <v>5603302</v>
      </c>
      <c r="D4427" s="202" t="str">
        <f>'Permitted Sources'!E3677</f>
        <v>20200252</v>
      </c>
      <c r="E4427" s="203" t="str">
        <f>'Permitted Sources'!H3677</f>
        <v>Compressor Engines</v>
      </c>
      <c r="F4427" s="204">
        <f>'Permitted Sources'!I3677</f>
        <v>4.992</v>
      </c>
      <c r="G4427" s="204">
        <f>'Permitted Sources'!J3677</f>
        <v>2.746</v>
      </c>
      <c r="H4427" s="204">
        <f>'Permitted Sources'!K3677</f>
        <v>8.4849999999999994</v>
      </c>
      <c r="I4427" s="204">
        <f>'Permitted Sources'!L3677</f>
        <v>0</v>
      </c>
      <c r="J4427" s="204">
        <f>'Permitted Sources'!M3677</f>
        <v>0</v>
      </c>
      <c r="K4427" s="203" t="str">
        <f t="shared" si="69"/>
        <v>Compressor Engines</v>
      </c>
    </row>
    <row r="4428" spans="1:11" s="203" customFormat="1" x14ac:dyDescent="0.2">
      <c r="A4428" s="202" t="str">
        <f>'Permitted Sources'!A3678</f>
        <v>WYDEQ Permitted Sources</v>
      </c>
      <c r="B4428" s="203" t="str">
        <f>'Permitted Sources'!B3678</f>
        <v>56</v>
      </c>
      <c r="C4428" s="202" t="str">
        <f>'Permitted Sources'!D3678</f>
        <v>5603302</v>
      </c>
      <c r="D4428" s="202" t="str">
        <f>'Permitted Sources'!E3678</f>
        <v>20200253</v>
      </c>
      <c r="E4428" s="203" t="str">
        <f>'Permitted Sources'!H3678</f>
        <v>Compressor Engines</v>
      </c>
      <c r="F4428" s="204">
        <f>'Permitted Sources'!I3678</f>
        <v>10.14</v>
      </c>
      <c r="G4428" s="204">
        <f>'Permitted Sources'!J3678</f>
        <v>1.4179999999999999</v>
      </c>
      <c r="H4428" s="204">
        <f>'Permitted Sources'!K3678</f>
        <v>10.14</v>
      </c>
      <c r="I4428" s="204">
        <f>'Permitted Sources'!L3678</f>
        <v>0</v>
      </c>
      <c r="J4428" s="204">
        <f>'Permitted Sources'!M3678</f>
        <v>0</v>
      </c>
      <c r="K4428" s="203" t="str">
        <f t="shared" si="69"/>
        <v>Compressor Engines</v>
      </c>
    </row>
    <row r="4429" spans="1:11" s="203" customFormat="1" x14ac:dyDescent="0.2">
      <c r="A4429" s="202" t="str">
        <f>'Permitted Sources'!A3679</f>
        <v>WYDEQ Permitted Sources</v>
      </c>
      <c r="B4429" s="203" t="str">
        <f>'Permitted Sources'!B3679</f>
        <v>56</v>
      </c>
      <c r="C4429" s="202" t="str">
        <f>'Permitted Sources'!D3679</f>
        <v>5603302</v>
      </c>
      <c r="D4429" s="202" t="str">
        <f>'Permitted Sources'!E3679</f>
        <v>20200253</v>
      </c>
      <c r="E4429" s="203" t="str">
        <f>'Permitted Sources'!H3679</f>
        <v>Compressor Engines</v>
      </c>
      <c r="F4429" s="204">
        <f>'Permitted Sources'!I3679</f>
        <v>10.14</v>
      </c>
      <c r="G4429" s="204">
        <f>'Permitted Sources'!J3679</f>
        <v>1.4179999999999999</v>
      </c>
      <c r="H4429" s="204">
        <f>'Permitted Sources'!K3679</f>
        <v>10.14</v>
      </c>
      <c r="I4429" s="204">
        <f>'Permitted Sources'!L3679</f>
        <v>0</v>
      </c>
      <c r="J4429" s="204">
        <f>'Permitted Sources'!M3679</f>
        <v>0</v>
      </c>
      <c r="K4429" s="203" t="str">
        <f t="shared" si="69"/>
        <v>Compressor Engines</v>
      </c>
    </row>
    <row r="4430" spans="1:11" s="203" customFormat="1" x14ac:dyDescent="0.2">
      <c r="A4430" s="202" t="str">
        <f>'Permitted Sources'!A3680</f>
        <v>WYDEQ Permitted Sources</v>
      </c>
      <c r="B4430" s="203" t="str">
        <f>'Permitted Sources'!B3680</f>
        <v>56</v>
      </c>
      <c r="C4430" s="202" t="str">
        <f>'Permitted Sources'!D3680</f>
        <v>5603302</v>
      </c>
      <c r="D4430" s="202" t="str">
        <f>'Permitted Sources'!E3680</f>
        <v>20200254</v>
      </c>
      <c r="E4430" s="203" t="str">
        <f>'Permitted Sources'!H3680</f>
        <v>Compressor Engines</v>
      </c>
      <c r="F4430" s="204">
        <f>'Permitted Sources'!I3680</f>
        <v>4.1159999999999997</v>
      </c>
      <c r="G4430" s="204">
        <f>'Permitted Sources'!J3680</f>
        <v>1.3939999999999999</v>
      </c>
      <c r="H4430" s="204">
        <f>'Permitted Sources'!K3680</f>
        <v>4.1159999999999997</v>
      </c>
      <c r="I4430" s="204">
        <f>'Permitted Sources'!L3680</f>
        <v>0</v>
      </c>
      <c r="J4430" s="204">
        <f>'Permitted Sources'!M3680</f>
        <v>0</v>
      </c>
      <c r="K4430" s="203" t="str">
        <f t="shared" si="69"/>
        <v>Compressor Engines</v>
      </c>
    </row>
    <row r="4431" spans="1:11" s="203" customFormat="1" x14ac:dyDescent="0.2">
      <c r="A4431" s="202" t="str">
        <f>'Permitted Sources'!A3681</f>
        <v>WYDEQ Permitted Sources</v>
      </c>
      <c r="B4431" s="203" t="str">
        <f>'Permitted Sources'!B3681</f>
        <v>56</v>
      </c>
      <c r="C4431" s="202" t="str">
        <f>'Permitted Sources'!D3681</f>
        <v>5603302</v>
      </c>
      <c r="D4431" s="202" t="str">
        <f>'Permitted Sources'!E3681</f>
        <v>20200254</v>
      </c>
      <c r="E4431" s="203" t="str">
        <f>'Permitted Sources'!H3681</f>
        <v>Compressor Engines</v>
      </c>
      <c r="F4431" s="204">
        <f>'Permitted Sources'!I3681</f>
        <v>6.149</v>
      </c>
      <c r="G4431" s="204">
        <f>'Permitted Sources'!J3681</f>
        <v>6.149</v>
      </c>
      <c r="H4431" s="204">
        <f>'Permitted Sources'!K3681</f>
        <v>3.0760000000000001</v>
      </c>
      <c r="I4431" s="204">
        <f>'Permitted Sources'!L3681</f>
        <v>0</v>
      </c>
      <c r="J4431" s="204">
        <f>'Permitted Sources'!M3681</f>
        <v>0</v>
      </c>
      <c r="K4431" s="203" t="str">
        <f t="shared" si="69"/>
        <v>Compressor Engines</v>
      </c>
    </row>
    <row r="4432" spans="1:11" s="203" customFormat="1" x14ac:dyDescent="0.2">
      <c r="A4432" s="202" t="str">
        <f>'Permitted Sources'!A3682</f>
        <v>WYDEQ Permitted Sources</v>
      </c>
      <c r="B4432" s="203" t="str">
        <f>'Permitted Sources'!B3682</f>
        <v>56</v>
      </c>
      <c r="C4432" s="202" t="str">
        <f>'Permitted Sources'!D3682</f>
        <v>5603302</v>
      </c>
      <c r="D4432" s="202" t="str">
        <f>'Permitted Sources'!E3682</f>
        <v>20200254</v>
      </c>
      <c r="E4432" s="203" t="str">
        <f>'Permitted Sources'!H3682</f>
        <v>Compressor Engines</v>
      </c>
      <c r="F4432" s="204">
        <f>'Permitted Sources'!I3682</f>
        <v>4.1159999999999997</v>
      </c>
      <c r="G4432" s="204">
        <f>'Permitted Sources'!J3682</f>
        <v>1.3939999999999999</v>
      </c>
      <c r="H4432" s="204">
        <f>'Permitted Sources'!K3682</f>
        <v>4.1159999999999997</v>
      </c>
      <c r="I4432" s="204">
        <f>'Permitted Sources'!L3682</f>
        <v>0</v>
      </c>
      <c r="J4432" s="204">
        <f>'Permitted Sources'!M3682</f>
        <v>0</v>
      </c>
      <c r="K4432" s="203" t="str">
        <f t="shared" si="69"/>
        <v>Compressor Engines</v>
      </c>
    </row>
    <row r="4433" spans="1:11" s="203" customFormat="1" x14ac:dyDescent="0.2">
      <c r="A4433" s="202" t="str">
        <f>'Permitted Sources'!A3683</f>
        <v>WYDEQ Permitted Sources</v>
      </c>
      <c r="B4433" s="203" t="str">
        <f>'Permitted Sources'!B3683</f>
        <v>56</v>
      </c>
      <c r="C4433" s="202" t="str">
        <f>'Permitted Sources'!D3683</f>
        <v>5603302</v>
      </c>
      <c r="D4433" s="202" t="str">
        <f>'Permitted Sources'!E3683</f>
        <v>20200254</v>
      </c>
      <c r="E4433" s="203" t="str">
        <f>'Permitted Sources'!H3683</f>
        <v>Compressor Engines</v>
      </c>
      <c r="F4433" s="204">
        <f>'Permitted Sources'!I3683</f>
        <v>4.1159999999999997</v>
      </c>
      <c r="G4433" s="204">
        <f>'Permitted Sources'!J3683</f>
        <v>1.3939999999999999</v>
      </c>
      <c r="H4433" s="204">
        <f>'Permitted Sources'!K3683</f>
        <v>4.1159999999999997</v>
      </c>
      <c r="I4433" s="204">
        <f>'Permitted Sources'!L3683</f>
        <v>0</v>
      </c>
      <c r="J4433" s="204">
        <f>'Permitted Sources'!M3683</f>
        <v>0</v>
      </c>
      <c r="K4433" s="203" t="str">
        <f t="shared" si="69"/>
        <v>Compressor Engines</v>
      </c>
    </row>
    <row r="4434" spans="1:11" s="203" customFormat="1" x14ac:dyDescent="0.2">
      <c r="A4434" s="202" t="str">
        <f>'Permitted Sources'!A3684</f>
        <v>WYDEQ Permitted Sources</v>
      </c>
      <c r="B4434" s="203" t="str">
        <f>'Permitted Sources'!B3684</f>
        <v>56</v>
      </c>
      <c r="C4434" s="202" t="str">
        <f>'Permitted Sources'!D3684</f>
        <v>5603302</v>
      </c>
      <c r="D4434" s="202" t="str">
        <f>'Permitted Sources'!E3684</f>
        <v>20200254</v>
      </c>
      <c r="E4434" s="203" t="str">
        <f>'Permitted Sources'!H3684</f>
        <v>Compressor Engines</v>
      </c>
      <c r="F4434" s="204">
        <f>'Permitted Sources'!I3684</f>
        <v>6.149</v>
      </c>
      <c r="G4434" s="204">
        <f>'Permitted Sources'!J3684</f>
        <v>6.149</v>
      </c>
      <c r="H4434" s="204">
        <f>'Permitted Sources'!K3684</f>
        <v>3.0760000000000001</v>
      </c>
      <c r="I4434" s="204">
        <f>'Permitted Sources'!L3684</f>
        <v>0</v>
      </c>
      <c r="J4434" s="204">
        <f>'Permitted Sources'!M3684</f>
        <v>0</v>
      </c>
      <c r="K4434" s="203" t="str">
        <f t="shared" si="69"/>
        <v>Compressor Engines</v>
      </c>
    </row>
    <row r="4435" spans="1:11" s="203" customFormat="1" x14ac:dyDescent="0.2">
      <c r="A4435" s="202" t="str">
        <f>'Permitted Sources'!A3685</f>
        <v>WYDEQ Permitted Sources</v>
      </c>
      <c r="B4435" s="203" t="str">
        <f>'Permitted Sources'!B3685</f>
        <v>56</v>
      </c>
      <c r="C4435" s="202" t="str">
        <f>'Permitted Sources'!D3685</f>
        <v>5603302</v>
      </c>
      <c r="D4435" s="202" t="str">
        <f>'Permitted Sources'!E3685</f>
        <v>20200254</v>
      </c>
      <c r="E4435" s="203" t="str">
        <f>'Permitted Sources'!H3685</f>
        <v>Compressor Engines</v>
      </c>
      <c r="F4435" s="204">
        <f>'Permitted Sources'!I3685</f>
        <v>5.7</v>
      </c>
      <c r="G4435" s="204">
        <f>'Permitted Sources'!J3685</f>
        <v>5.7</v>
      </c>
      <c r="H4435" s="204">
        <f>'Permitted Sources'!K3685</f>
        <v>2.8</v>
      </c>
      <c r="I4435" s="204">
        <f>'Permitted Sources'!L3685</f>
        <v>0</v>
      </c>
      <c r="J4435" s="204">
        <f>'Permitted Sources'!M3685</f>
        <v>0</v>
      </c>
      <c r="K4435" s="203" t="str">
        <f t="shared" si="69"/>
        <v>Compressor Engines</v>
      </c>
    </row>
    <row r="4436" spans="1:11" s="203" customFormat="1" x14ac:dyDescent="0.2">
      <c r="A4436" s="202" t="str">
        <f>'Permitted Sources'!A3686</f>
        <v>WYDEQ Permitted Sources</v>
      </c>
      <c r="B4436" s="203" t="str">
        <f>'Permitted Sources'!B3686</f>
        <v>56</v>
      </c>
      <c r="C4436" s="202" t="str">
        <f>'Permitted Sources'!D3686</f>
        <v>5603302</v>
      </c>
      <c r="D4436" s="202" t="str">
        <f>'Permitted Sources'!E3686</f>
        <v>20200254</v>
      </c>
      <c r="E4436" s="203" t="str">
        <f>'Permitted Sources'!H3686</f>
        <v>Compressor Engines</v>
      </c>
      <c r="F4436" s="204">
        <f>'Permitted Sources'!I3686</f>
        <v>6.2</v>
      </c>
      <c r="G4436" s="204">
        <f>'Permitted Sources'!J3686</f>
        <v>6.2</v>
      </c>
      <c r="H4436" s="204">
        <f>'Permitted Sources'!K3686</f>
        <v>3.1</v>
      </c>
      <c r="I4436" s="204">
        <f>'Permitted Sources'!L3686</f>
        <v>0</v>
      </c>
      <c r="J4436" s="204">
        <f>'Permitted Sources'!M3686</f>
        <v>0</v>
      </c>
      <c r="K4436" s="203" t="str">
        <f t="shared" si="69"/>
        <v>Compressor Engines</v>
      </c>
    </row>
    <row r="4437" spans="1:11" s="203" customFormat="1" x14ac:dyDescent="0.2">
      <c r="A4437" s="202" t="str">
        <f>'Permitted Sources'!A3687</f>
        <v>WYDEQ Permitted Sources</v>
      </c>
      <c r="B4437" s="203" t="str">
        <f>'Permitted Sources'!B3687</f>
        <v>56</v>
      </c>
      <c r="C4437" s="202" t="str">
        <f>'Permitted Sources'!D3687</f>
        <v>5603302</v>
      </c>
      <c r="D4437" s="202" t="str">
        <f>'Permitted Sources'!E3687</f>
        <v>20200254</v>
      </c>
      <c r="E4437" s="203" t="str">
        <f>'Permitted Sources'!H3687</f>
        <v>Compressor Engines</v>
      </c>
      <c r="F4437" s="204">
        <f>'Permitted Sources'!I3687</f>
        <v>6.2</v>
      </c>
      <c r="G4437" s="204">
        <f>'Permitted Sources'!J3687</f>
        <v>6.2</v>
      </c>
      <c r="H4437" s="204">
        <f>'Permitted Sources'!K3687</f>
        <v>3.1</v>
      </c>
      <c r="I4437" s="204">
        <f>'Permitted Sources'!L3687</f>
        <v>0</v>
      </c>
      <c r="J4437" s="204">
        <f>'Permitted Sources'!M3687</f>
        <v>0</v>
      </c>
      <c r="K4437" s="203" t="str">
        <f t="shared" si="69"/>
        <v>Compressor Engines</v>
      </c>
    </row>
    <row r="4438" spans="1:11" s="203" customFormat="1" x14ac:dyDescent="0.2">
      <c r="A4438" s="202" t="str">
        <f>'Permitted Sources'!A3688</f>
        <v>WYDEQ Permitted Sources</v>
      </c>
      <c r="B4438" s="203" t="str">
        <f>'Permitted Sources'!B3688</f>
        <v>56</v>
      </c>
      <c r="C4438" s="202" t="str">
        <f>'Permitted Sources'!D3688</f>
        <v>5603302</v>
      </c>
      <c r="D4438" s="202" t="str">
        <f>'Permitted Sources'!E3688</f>
        <v>20200253</v>
      </c>
      <c r="E4438" s="203" t="str">
        <f>'Permitted Sources'!H3688</f>
        <v>Compressor Engines</v>
      </c>
      <c r="F4438" s="204">
        <f>'Permitted Sources'!I3688</f>
        <v>3.1</v>
      </c>
      <c r="G4438" s="204">
        <f>'Permitted Sources'!J3688</f>
        <v>3.1</v>
      </c>
      <c r="H4438" s="204">
        <f>'Permitted Sources'!K3688</f>
        <v>6.3</v>
      </c>
      <c r="I4438" s="204">
        <f>'Permitted Sources'!L3688</f>
        <v>0</v>
      </c>
      <c r="J4438" s="204">
        <f>'Permitted Sources'!M3688</f>
        <v>0</v>
      </c>
      <c r="K4438" s="203" t="str">
        <f t="shared" si="69"/>
        <v>Compressor Engines</v>
      </c>
    </row>
    <row r="4439" spans="1:11" s="203" customFormat="1" x14ac:dyDescent="0.2">
      <c r="A4439" s="202" t="str">
        <f>'Permitted Sources'!A3689</f>
        <v>WYDEQ Permitted Sources</v>
      </c>
      <c r="B4439" s="203" t="str">
        <f>'Permitted Sources'!B3689</f>
        <v>56</v>
      </c>
      <c r="C4439" s="202" t="str">
        <f>'Permitted Sources'!D3689</f>
        <v>5603302</v>
      </c>
      <c r="D4439" s="202" t="str">
        <f>'Permitted Sources'!E3689</f>
        <v>20200253</v>
      </c>
      <c r="E4439" s="203" t="str">
        <f>'Permitted Sources'!H3689</f>
        <v>Compressor Engines</v>
      </c>
      <c r="F4439" s="204">
        <f>'Permitted Sources'!I3689</f>
        <v>3.1</v>
      </c>
      <c r="G4439" s="204">
        <f>'Permitted Sources'!J3689</f>
        <v>3.1</v>
      </c>
      <c r="H4439" s="204">
        <f>'Permitted Sources'!K3689</f>
        <v>6.2</v>
      </c>
      <c r="I4439" s="204">
        <f>'Permitted Sources'!L3689</f>
        <v>0</v>
      </c>
      <c r="J4439" s="204">
        <f>'Permitted Sources'!M3689</f>
        <v>0</v>
      </c>
      <c r="K4439" s="203" t="str">
        <f t="shared" si="69"/>
        <v>Compressor Engines</v>
      </c>
    </row>
    <row r="4440" spans="1:11" s="203" customFormat="1" x14ac:dyDescent="0.2">
      <c r="A4440" s="202" t="str">
        <f>'Permitted Sources'!A3690</f>
        <v>WYDEQ Permitted Sources</v>
      </c>
      <c r="B4440" s="203" t="str">
        <f>'Permitted Sources'!B3690</f>
        <v>56</v>
      </c>
      <c r="C4440" s="202" t="str">
        <f>'Permitted Sources'!D3690</f>
        <v>5603302</v>
      </c>
      <c r="D4440" s="202" t="str">
        <f>'Permitted Sources'!E3690</f>
        <v>20200254</v>
      </c>
      <c r="E4440" s="203" t="str">
        <f>'Permitted Sources'!H3690</f>
        <v>Compressor Engines</v>
      </c>
      <c r="F4440" s="204">
        <f>'Permitted Sources'!I3690</f>
        <v>6.2</v>
      </c>
      <c r="G4440" s="204">
        <f>'Permitted Sources'!J3690</f>
        <v>6.2</v>
      </c>
      <c r="H4440" s="204">
        <f>'Permitted Sources'!K3690</f>
        <v>3.1</v>
      </c>
      <c r="I4440" s="204">
        <f>'Permitted Sources'!L3690</f>
        <v>0</v>
      </c>
      <c r="J4440" s="204">
        <f>'Permitted Sources'!M3690</f>
        <v>0</v>
      </c>
      <c r="K4440" s="203" t="str">
        <f t="shared" si="69"/>
        <v>Compressor Engines</v>
      </c>
    </row>
    <row r="4441" spans="1:11" s="203" customFormat="1" x14ac:dyDescent="0.2">
      <c r="A4441" s="202" t="str">
        <f>'Permitted Sources'!A3691</f>
        <v>WYDEQ Permitted Sources</v>
      </c>
      <c r="B4441" s="203" t="str">
        <f>'Permitted Sources'!B3691</f>
        <v>56</v>
      </c>
      <c r="C4441" s="202" t="str">
        <f>'Permitted Sources'!D3691</f>
        <v>5603302</v>
      </c>
      <c r="D4441" s="202" t="str">
        <f>'Permitted Sources'!E3691</f>
        <v>20200254</v>
      </c>
      <c r="E4441" s="203" t="str">
        <f>'Permitted Sources'!H3691</f>
        <v>Compressor Engines</v>
      </c>
      <c r="F4441" s="204">
        <f>'Permitted Sources'!I3691</f>
        <v>6.2</v>
      </c>
      <c r="G4441" s="204">
        <f>'Permitted Sources'!J3691</f>
        <v>6.2</v>
      </c>
      <c r="H4441" s="204">
        <f>'Permitted Sources'!K3691</f>
        <v>3.1</v>
      </c>
      <c r="I4441" s="204">
        <f>'Permitted Sources'!L3691</f>
        <v>0</v>
      </c>
      <c r="J4441" s="204">
        <f>'Permitted Sources'!M3691</f>
        <v>0</v>
      </c>
      <c r="K4441" s="203" t="str">
        <f t="shared" si="69"/>
        <v>Compressor Engines</v>
      </c>
    </row>
    <row r="4442" spans="1:11" s="203" customFormat="1" x14ac:dyDescent="0.2">
      <c r="A4442" s="202" t="str">
        <f>'Permitted Sources'!A3692</f>
        <v>WYDEQ Permitted Sources</v>
      </c>
      <c r="B4442" s="203" t="str">
        <f>'Permitted Sources'!B3692</f>
        <v>56</v>
      </c>
      <c r="C4442" s="202" t="str">
        <f>'Permitted Sources'!D3692</f>
        <v>5603302</v>
      </c>
      <c r="D4442" s="202" t="str">
        <f>'Permitted Sources'!E3692</f>
        <v>20200254</v>
      </c>
      <c r="E4442" s="203" t="str">
        <f>'Permitted Sources'!H3692</f>
        <v>Compressor Engines</v>
      </c>
      <c r="F4442" s="204">
        <f>'Permitted Sources'!I3692</f>
        <v>3.1</v>
      </c>
      <c r="G4442" s="204">
        <f>'Permitted Sources'!J3692</f>
        <v>3.1</v>
      </c>
      <c r="H4442" s="204">
        <f>'Permitted Sources'!K3692</f>
        <v>6.2</v>
      </c>
      <c r="I4442" s="204">
        <f>'Permitted Sources'!L3692</f>
        <v>0</v>
      </c>
      <c r="J4442" s="204">
        <f>'Permitted Sources'!M3692</f>
        <v>0</v>
      </c>
      <c r="K4442" s="203" t="str">
        <f t="shared" si="69"/>
        <v>Compressor Engines</v>
      </c>
    </row>
    <row r="4443" spans="1:11" s="203" customFormat="1" x14ac:dyDescent="0.2">
      <c r="A4443" s="202" t="str">
        <f>'Permitted Sources'!A3693</f>
        <v>WYDEQ Permitted Sources</v>
      </c>
      <c r="B4443" s="203" t="str">
        <f>'Permitted Sources'!B3693</f>
        <v>56</v>
      </c>
      <c r="C4443" s="202" t="str">
        <f>'Permitted Sources'!D3693</f>
        <v>5603302</v>
      </c>
      <c r="D4443" s="202" t="str">
        <f>'Permitted Sources'!E3693</f>
        <v>20200254</v>
      </c>
      <c r="E4443" s="203" t="str">
        <f>'Permitted Sources'!H3693</f>
        <v>Compressor Engines</v>
      </c>
      <c r="F4443" s="204">
        <f>'Permitted Sources'!I3693</f>
        <v>3.1</v>
      </c>
      <c r="G4443" s="204">
        <f>'Permitted Sources'!J3693</f>
        <v>3.1</v>
      </c>
      <c r="H4443" s="204">
        <f>'Permitted Sources'!K3693</f>
        <v>6.2</v>
      </c>
      <c r="I4443" s="204">
        <f>'Permitted Sources'!L3693</f>
        <v>0</v>
      </c>
      <c r="J4443" s="204">
        <f>'Permitted Sources'!M3693</f>
        <v>0</v>
      </c>
      <c r="K4443" s="203" t="str">
        <f t="shared" si="69"/>
        <v>Compressor Engines</v>
      </c>
    </row>
    <row r="4444" spans="1:11" s="203" customFormat="1" x14ac:dyDescent="0.2">
      <c r="A4444" s="202" t="str">
        <f>'Permitted Sources'!A3694</f>
        <v>WYDEQ Permitted Sources</v>
      </c>
      <c r="B4444" s="203" t="str">
        <f>'Permitted Sources'!B3694</f>
        <v>56</v>
      </c>
      <c r="C4444" s="202" t="str">
        <f>'Permitted Sources'!D3694</f>
        <v>5603302</v>
      </c>
      <c r="D4444" s="202" t="str">
        <f>'Permitted Sources'!E3694</f>
        <v>20200254</v>
      </c>
      <c r="E4444" s="203" t="str">
        <f>'Permitted Sources'!H3694</f>
        <v>Compressor Engines</v>
      </c>
      <c r="F4444" s="204">
        <f>'Permitted Sources'!I3694</f>
        <v>19.399999999999999</v>
      </c>
      <c r="G4444" s="204">
        <f>'Permitted Sources'!J3694</f>
        <v>3</v>
      </c>
      <c r="H4444" s="204">
        <f>'Permitted Sources'!K3694</f>
        <v>6.5</v>
      </c>
      <c r="I4444" s="204">
        <f>'Permitted Sources'!L3694</f>
        <v>0</v>
      </c>
      <c r="J4444" s="204">
        <f>'Permitted Sources'!M3694</f>
        <v>0</v>
      </c>
      <c r="K4444" s="203" t="str">
        <f t="shared" si="69"/>
        <v>Compressor Engines</v>
      </c>
    </row>
    <row r="4445" spans="1:11" s="203" customFormat="1" x14ac:dyDescent="0.2">
      <c r="A4445" s="202" t="str">
        <f>'Permitted Sources'!A3695</f>
        <v>WYDEQ Permitted Sources</v>
      </c>
      <c r="B4445" s="203" t="str">
        <f>'Permitted Sources'!B3695</f>
        <v>56</v>
      </c>
      <c r="C4445" s="202" t="str">
        <f>'Permitted Sources'!D3695</f>
        <v>5603302</v>
      </c>
      <c r="D4445" s="202" t="str">
        <f>'Permitted Sources'!E3695</f>
        <v>20200254</v>
      </c>
      <c r="E4445" s="203" t="str">
        <f>'Permitted Sources'!H3695</f>
        <v>Compressor Engines</v>
      </c>
      <c r="F4445" s="204">
        <f>'Permitted Sources'!I3695</f>
        <v>12.5</v>
      </c>
      <c r="G4445" s="204">
        <f>'Permitted Sources'!J3695</f>
        <v>0.7</v>
      </c>
      <c r="H4445" s="204">
        <f>'Permitted Sources'!K3695</f>
        <v>4.2</v>
      </c>
      <c r="I4445" s="204">
        <f>'Permitted Sources'!L3695</f>
        <v>0</v>
      </c>
      <c r="J4445" s="204">
        <f>'Permitted Sources'!M3695</f>
        <v>0</v>
      </c>
      <c r="K4445" s="203" t="str">
        <f t="shared" si="69"/>
        <v>Compressor Engines</v>
      </c>
    </row>
    <row r="4446" spans="1:11" s="203" customFormat="1" x14ac:dyDescent="0.2">
      <c r="A4446" s="202" t="str">
        <f>'Permitted Sources'!A3696</f>
        <v>WYDEQ Permitted Sources</v>
      </c>
      <c r="B4446" s="203" t="str">
        <f>'Permitted Sources'!B3696</f>
        <v>56</v>
      </c>
      <c r="C4446" s="202" t="str">
        <f>'Permitted Sources'!D3696</f>
        <v>5603302</v>
      </c>
      <c r="D4446" s="202" t="str">
        <f>'Permitted Sources'!E3696</f>
        <v>20200254</v>
      </c>
      <c r="E4446" s="203" t="str">
        <f>'Permitted Sources'!H3696</f>
        <v>Compressor Engines</v>
      </c>
      <c r="F4446" s="204">
        <f>'Permitted Sources'!I3696</f>
        <v>6.2</v>
      </c>
      <c r="G4446" s="204">
        <f>'Permitted Sources'!J3696</f>
        <v>1.5</v>
      </c>
      <c r="H4446" s="204">
        <f>'Permitted Sources'!K3696</f>
        <v>3.1</v>
      </c>
      <c r="I4446" s="204">
        <f>'Permitted Sources'!L3696</f>
        <v>0</v>
      </c>
      <c r="J4446" s="204">
        <f>'Permitted Sources'!M3696</f>
        <v>0</v>
      </c>
      <c r="K4446" s="203" t="str">
        <f t="shared" si="69"/>
        <v>Compressor Engines</v>
      </c>
    </row>
    <row r="4447" spans="1:11" s="203" customFormat="1" x14ac:dyDescent="0.2">
      <c r="A4447" s="202" t="str">
        <f>'Permitted Sources'!A3697</f>
        <v>WYDEQ Permitted Sources</v>
      </c>
      <c r="B4447" s="203" t="str">
        <f>'Permitted Sources'!B3697</f>
        <v>56</v>
      </c>
      <c r="C4447" s="202" t="str">
        <f>'Permitted Sources'!D3697</f>
        <v>5603302</v>
      </c>
      <c r="D4447" s="202" t="str">
        <f>'Permitted Sources'!E3697</f>
        <v>20200254</v>
      </c>
      <c r="E4447" s="203" t="str">
        <f>'Permitted Sources'!H3697</f>
        <v>Compressor Engines</v>
      </c>
      <c r="F4447" s="204">
        <f>'Permitted Sources'!I3697</f>
        <v>4.0999999999999996</v>
      </c>
      <c r="G4447" s="204">
        <f>'Permitted Sources'!J3697</f>
        <v>1.7</v>
      </c>
      <c r="H4447" s="204">
        <f>'Permitted Sources'!K3697</f>
        <v>2.1</v>
      </c>
      <c r="I4447" s="204">
        <f>'Permitted Sources'!L3697</f>
        <v>0</v>
      </c>
      <c r="J4447" s="204">
        <f>'Permitted Sources'!M3697</f>
        <v>0</v>
      </c>
      <c r="K4447" s="203" t="str">
        <f t="shared" si="69"/>
        <v>Compressor Engines</v>
      </c>
    </row>
    <row r="4448" spans="1:11" s="203" customFormat="1" x14ac:dyDescent="0.2">
      <c r="A4448" s="202" t="str">
        <f>'Permitted Sources'!A3698</f>
        <v>WYDEQ Permitted Sources</v>
      </c>
      <c r="B4448" s="203" t="str">
        <f>'Permitted Sources'!B3698</f>
        <v>56</v>
      </c>
      <c r="C4448" s="202" t="str">
        <f>'Permitted Sources'!D3698</f>
        <v>5604502</v>
      </c>
      <c r="D4448" s="202" t="str">
        <f>'Permitted Sources'!E3698</f>
        <v>20200253</v>
      </c>
      <c r="E4448" s="203" t="str">
        <f>'Permitted Sources'!H3698</f>
        <v>Compressor Engines</v>
      </c>
      <c r="F4448" s="204">
        <f>'Permitted Sources'!I3698</f>
        <v>12.7</v>
      </c>
      <c r="G4448" s="204">
        <f>'Permitted Sources'!J3698</f>
        <v>8.5</v>
      </c>
      <c r="H4448" s="204">
        <f>'Permitted Sources'!K3698</f>
        <v>31.1</v>
      </c>
      <c r="I4448" s="204">
        <f>'Permitted Sources'!L3698</f>
        <v>0</v>
      </c>
      <c r="J4448" s="204">
        <f>'Permitted Sources'!M3698</f>
        <v>0</v>
      </c>
      <c r="K4448" s="203" t="str">
        <f t="shared" si="69"/>
        <v>Compressor Engines</v>
      </c>
    </row>
    <row r="4449" spans="1:11" s="203" customFormat="1" x14ac:dyDescent="0.2">
      <c r="A4449" s="202" t="str">
        <f>'Permitted Sources'!A3699</f>
        <v>WYDEQ Permitted Sources</v>
      </c>
      <c r="B4449" s="203" t="str">
        <f>'Permitted Sources'!B3699</f>
        <v>56</v>
      </c>
      <c r="C4449" s="202" t="str">
        <f>'Permitted Sources'!D3699</f>
        <v>5604502</v>
      </c>
      <c r="D4449" s="202" t="str">
        <f>'Permitted Sources'!E3699</f>
        <v>20200253</v>
      </c>
      <c r="E4449" s="203" t="str">
        <f>'Permitted Sources'!H3699</f>
        <v>Compressor Engines</v>
      </c>
      <c r="F4449" s="204">
        <f>'Permitted Sources'!I3699</f>
        <v>12.7</v>
      </c>
      <c r="G4449" s="204">
        <f>'Permitted Sources'!J3699</f>
        <v>8.5</v>
      </c>
      <c r="H4449" s="204">
        <f>'Permitted Sources'!K3699</f>
        <v>31.1</v>
      </c>
      <c r="I4449" s="204">
        <f>'Permitted Sources'!L3699</f>
        <v>0</v>
      </c>
      <c r="J4449" s="204">
        <f>'Permitted Sources'!M3699</f>
        <v>0</v>
      </c>
      <c r="K4449" s="203" t="str">
        <f t="shared" si="69"/>
        <v>Compressor Engines</v>
      </c>
    </row>
    <row r="4450" spans="1:11" s="203" customFormat="1" x14ac:dyDescent="0.2">
      <c r="A4450" s="202" t="str">
        <f>'Permitted Sources'!A3700</f>
        <v>WYDEQ Permitted Sources</v>
      </c>
      <c r="B4450" s="203" t="str">
        <f>'Permitted Sources'!B3700</f>
        <v>56</v>
      </c>
      <c r="C4450" s="202" t="str">
        <f>'Permitted Sources'!D3700</f>
        <v>5604502</v>
      </c>
      <c r="D4450" s="202" t="str">
        <f>'Permitted Sources'!E3700</f>
        <v>40400312</v>
      </c>
      <c r="E4450" s="203" t="str">
        <f>'Permitted Sources'!H3700</f>
        <v>Permitted Tank Losses</v>
      </c>
      <c r="F4450" s="204">
        <f>'Permitted Sources'!I3700</f>
        <v>0</v>
      </c>
      <c r="G4450" s="204">
        <f>'Permitted Sources'!J3700</f>
        <v>3.3</v>
      </c>
      <c r="H4450" s="204">
        <f>'Permitted Sources'!K3700</f>
        <v>0</v>
      </c>
      <c r="I4450" s="204">
        <f>'Permitted Sources'!L3700</f>
        <v>0</v>
      </c>
      <c r="J4450" s="204">
        <f>'Permitted Sources'!M3700</f>
        <v>0</v>
      </c>
      <c r="K4450" s="203" t="str">
        <f t="shared" si="69"/>
        <v xml:space="preserve">Condensate tank </v>
      </c>
    </row>
    <row r="4451" spans="1:11" s="203" customFormat="1" x14ac:dyDescent="0.2">
      <c r="A4451" s="202" t="str">
        <f>'Permitted Sources'!A3701</f>
        <v>WYDEQ Permitted Sources</v>
      </c>
      <c r="B4451" s="203" t="str">
        <f>'Permitted Sources'!B3701</f>
        <v>56</v>
      </c>
      <c r="C4451" s="202" t="str">
        <f>'Permitted Sources'!D3701</f>
        <v>5604502</v>
      </c>
      <c r="D4451" s="202" t="str">
        <f>'Permitted Sources'!E3701</f>
        <v>40400312</v>
      </c>
      <c r="E4451" s="203" t="str">
        <f>'Permitted Sources'!H3701</f>
        <v>Permitted Tank Losses</v>
      </c>
      <c r="F4451" s="204">
        <f>'Permitted Sources'!I3701</f>
        <v>0</v>
      </c>
      <c r="G4451" s="204">
        <f>'Permitted Sources'!J3701</f>
        <v>3.3</v>
      </c>
      <c r="H4451" s="204">
        <f>'Permitted Sources'!K3701</f>
        <v>0</v>
      </c>
      <c r="I4451" s="204">
        <f>'Permitted Sources'!L3701</f>
        <v>0</v>
      </c>
      <c r="J4451" s="204">
        <f>'Permitted Sources'!M3701</f>
        <v>0</v>
      </c>
      <c r="K4451" s="203" t="str">
        <f t="shared" si="69"/>
        <v xml:space="preserve">Condensate tank </v>
      </c>
    </row>
    <row r="4452" spans="1:11" s="203" customFormat="1" x14ac:dyDescent="0.2">
      <c r="A4452" s="202" t="str">
        <f>'Permitted Sources'!A3702</f>
        <v>WYDEQ Permitted Sources</v>
      </c>
      <c r="B4452" s="203" t="str">
        <f>'Permitted Sources'!B3702</f>
        <v>56</v>
      </c>
      <c r="C4452" s="202" t="str">
        <f>'Permitted Sources'!D3702</f>
        <v>5604502</v>
      </c>
      <c r="D4452" s="202" t="str">
        <f>'Permitted Sources'!E3702</f>
        <v>31000404</v>
      </c>
      <c r="E4452" s="203" t="str">
        <f>'Permitted Sources'!H3702</f>
        <v>Process Heaters</v>
      </c>
      <c r="F4452" s="204">
        <f>'Permitted Sources'!I3702</f>
        <v>1.752</v>
      </c>
      <c r="G4452" s="204">
        <f>'Permitted Sources'!J3702</f>
        <v>0.13139999999999999</v>
      </c>
      <c r="H4452" s="204">
        <f>'Permitted Sources'!K3702</f>
        <v>0.438</v>
      </c>
      <c r="I4452" s="204">
        <f>'Permitted Sources'!L3702</f>
        <v>0</v>
      </c>
      <c r="J4452" s="204">
        <f>'Permitted Sources'!M3702</f>
        <v>0</v>
      </c>
      <c r="K4452" s="203" t="str">
        <f t="shared" si="69"/>
        <v>Heaters</v>
      </c>
    </row>
    <row r="4453" spans="1:11" s="203" customFormat="1" x14ac:dyDescent="0.2">
      <c r="A4453" s="202" t="str">
        <f>'Permitted Sources'!A3703</f>
        <v>WYDEQ Permitted Sources</v>
      </c>
      <c r="B4453" s="203" t="str">
        <f>'Permitted Sources'!B3703</f>
        <v>56</v>
      </c>
      <c r="C4453" s="202" t="str">
        <f>'Permitted Sources'!D3703</f>
        <v>5604502</v>
      </c>
      <c r="D4453" s="202" t="str">
        <f>'Permitted Sources'!E3703</f>
        <v>31000299</v>
      </c>
      <c r="E4453" s="203" t="str">
        <f>'Permitted Sources'!H3703</f>
        <v>Other Not Classified</v>
      </c>
      <c r="F4453" s="204">
        <f>'Permitted Sources'!I3703</f>
        <v>0</v>
      </c>
      <c r="G4453" s="204">
        <f>'Permitted Sources'!J3703</f>
        <v>6.2</v>
      </c>
      <c r="H4453" s="204">
        <f>'Permitted Sources'!K3703</f>
        <v>0</v>
      </c>
      <c r="I4453" s="204">
        <f>'Permitted Sources'!L3703</f>
        <v>0</v>
      </c>
      <c r="J4453" s="204">
        <f>'Permitted Sources'!M3703</f>
        <v>0</v>
      </c>
      <c r="K4453" s="203" t="str">
        <f t="shared" si="69"/>
        <v>Other Not Classified</v>
      </c>
    </row>
    <row r="4454" spans="1:11" s="203" customFormat="1" x14ac:dyDescent="0.2">
      <c r="A4454" s="202" t="str">
        <f>'Permitted Sources'!A3704</f>
        <v>WYDEQ Permitted Sources</v>
      </c>
      <c r="B4454" s="203" t="str">
        <f>'Permitted Sources'!B3704</f>
        <v>56</v>
      </c>
      <c r="C4454" s="202" t="str">
        <f>'Permitted Sources'!D3704</f>
        <v>5604502</v>
      </c>
      <c r="D4454" s="202" t="str">
        <f>'Permitted Sources'!E3704</f>
        <v>31000299</v>
      </c>
      <c r="E4454" s="203" t="str">
        <f>'Permitted Sources'!H3704</f>
        <v>Other Not Classified</v>
      </c>
      <c r="F4454" s="204">
        <f>'Permitted Sources'!I3704</f>
        <v>0</v>
      </c>
      <c r="G4454" s="204">
        <f>'Permitted Sources'!J3704</f>
        <v>1.3</v>
      </c>
      <c r="H4454" s="204">
        <f>'Permitted Sources'!K3704</f>
        <v>0</v>
      </c>
      <c r="I4454" s="204">
        <f>'Permitted Sources'!L3704</f>
        <v>0</v>
      </c>
      <c r="J4454" s="204">
        <f>'Permitted Sources'!M3704</f>
        <v>0</v>
      </c>
      <c r="K4454" s="203" t="str">
        <f t="shared" si="69"/>
        <v>Other Not Classified</v>
      </c>
    </row>
    <row r="4455" spans="1:11" s="203" customFormat="1" x14ac:dyDescent="0.2">
      <c r="A4455" s="202" t="str">
        <f>'Permitted Sources'!A3705</f>
        <v>WYDEQ Permitted Sources</v>
      </c>
      <c r="B4455" s="203" t="str">
        <f>'Permitted Sources'!B3705</f>
        <v>56</v>
      </c>
      <c r="C4455" s="202" t="str">
        <f>'Permitted Sources'!D3705</f>
        <v>5602502</v>
      </c>
      <c r="D4455" s="202" t="str">
        <f>'Permitted Sources'!E3705</f>
        <v>20200254</v>
      </c>
      <c r="E4455" s="203" t="str">
        <f>'Permitted Sources'!H3705</f>
        <v>Compressor Engines</v>
      </c>
      <c r="F4455" s="204">
        <f>'Permitted Sources'!I3705</f>
        <v>19.399999999999999</v>
      </c>
      <c r="G4455" s="204">
        <f>'Permitted Sources'!J3705</f>
        <v>12.9</v>
      </c>
      <c r="H4455" s="204">
        <f>'Permitted Sources'!K3705</f>
        <v>6.5</v>
      </c>
      <c r="I4455" s="204">
        <f>'Permitted Sources'!L3705</f>
        <v>0</v>
      </c>
      <c r="J4455" s="204">
        <f>'Permitted Sources'!M3705</f>
        <v>0</v>
      </c>
      <c r="K4455" s="203" t="str">
        <f t="shared" si="69"/>
        <v>Compressor Engines</v>
      </c>
    </row>
    <row r="4456" spans="1:11" s="203" customFormat="1" x14ac:dyDescent="0.2">
      <c r="A4456" s="202" t="str">
        <f>'Permitted Sources'!A3706</f>
        <v>WYDEQ Permitted Sources</v>
      </c>
      <c r="B4456" s="203" t="str">
        <f>'Permitted Sources'!B3706</f>
        <v>56</v>
      </c>
      <c r="C4456" s="202" t="str">
        <f>'Permitted Sources'!D3706</f>
        <v>5602502</v>
      </c>
      <c r="D4456" s="202" t="str">
        <f>'Permitted Sources'!E3706</f>
        <v>20200254</v>
      </c>
      <c r="E4456" s="203" t="str">
        <f>'Permitted Sources'!H3706</f>
        <v>Compressor Engines</v>
      </c>
      <c r="F4456" s="204">
        <f>'Permitted Sources'!I3706</f>
        <v>19.399999999999999</v>
      </c>
      <c r="G4456" s="204">
        <f>'Permitted Sources'!J3706</f>
        <v>12.9</v>
      </c>
      <c r="H4456" s="204">
        <f>'Permitted Sources'!K3706</f>
        <v>6.5</v>
      </c>
      <c r="I4456" s="204">
        <f>'Permitted Sources'!L3706</f>
        <v>0</v>
      </c>
      <c r="J4456" s="204">
        <f>'Permitted Sources'!M3706</f>
        <v>0</v>
      </c>
      <c r="K4456" s="203" t="str">
        <f t="shared" si="69"/>
        <v>Compressor Engines</v>
      </c>
    </row>
    <row r="4457" spans="1:11" s="203" customFormat="1" x14ac:dyDescent="0.2">
      <c r="A4457" s="202" t="str">
        <f>'Permitted Sources'!A3707</f>
        <v>WYDEQ Permitted Sources</v>
      </c>
      <c r="B4457" s="203" t="str">
        <f>'Permitted Sources'!B3707</f>
        <v>56</v>
      </c>
      <c r="C4457" s="202" t="str">
        <f>'Permitted Sources'!D3707</f>
        <v>5602502</v>
      </c>
      <c r="D4457" s="202" t="str">
        <f>'Permitted Sources'!E3707</f>
        <v>20200201</v>
      </c>
      <c r="E4457" s="203" t="str">
        <f>'Permitted Sources'!H3707</f>
        <v>Compressor Engines</v>
      </c>
      <c r="F4457" s="204">
        <f>'Permitted Sources'!I3707</f>
        <v>16.199045399999999</v>
      </c>
      <c r="G4457" s="204">
        <f>'Permitted Sources'!J3707</f>
        <v>0</v>
      </c>
      <c r="H4457" s="204">
        <f>'Permitted Sources'!K3707</f>
        <v>0</v>
      </c>
      <c r="I4457" s="204">
        <f>'Permitted Sources'!L3707</f>
        <v>0</v>
      </c>
      <c r="J4457" s="204">
        <f>'Permitted Sources'!M3707</f>
        <v>0</v>
      </c>
      <c r="K4457" s="203" t="str">
        <f t="shared" si="69"/>
        <v>Compressor Engines</v>
      </c>
    </row>
    <row r="4458" spans="1:11" s="203" customFormat="1" x14ac:dyDescent="0.2">
      <c r="A4458" s="202" t="str">
        <f>'Permitted Sources'!A3708</f>
        <v>WYDEQ Permitted Sources</v>
      </c>
      <c r="B4458" s="203" t="str">
        <f>'Permitted Sources'!B3708</f>
        <v>56</v>
      </c>
      <c r="C4458" s="202" t="str">
        <f>'Permitted Sources'!D3708</f>
        <v>5602502</v>
      </c>
      <c r="D4458" s="202" t="str">
        <f>'Permitted Sources'!E3708</f>
        <v>20200254</v>
      </c>
      <c r="E4458" s="203" t="str">
        <f>'Permitted Sources'!H3708</f>
        <v>Compressor Engines</v>
      </c>
      <c r="F4458" s="204">
        <f>'Permitted Sources'!I3708</f>
        <v>6.45</v>
      </c>
      <c r="G4458" s="204">
        <f>'Permitted Sources'!J3708</f>
        <v>5.45</v>
      </c>
      <c r="H4458" s="204">
        <f>'Permitted Sources'!K3708</f>
        <v>5.45</v>
      </c>
      <c r="I4458" s="204">
        <f>'Permitted Sources'!L3708</f>
        <v>0</v>
      </c>
      <c r="J4458" s="204">
        <f>'Permitted Sources'!M3708</f>
        <v>0</v>
      </c>
      <c r="K4458" s="203" t="str">
        <f t="shared" si="69"/>
        <v>Compressor Engines</v>
      </c>
    </row>
    <row r="4459" spans="1:11" s="203" customFormat="1" x14ac:dyDescent="0.2">
      <c r="A4459" s="202" t="str">
        <f>'Permitted Sources'!A3709</f>
        <v>WYDEQ Permitted Sources</v>
      </c>
      <c r="B4459" s="203" t="str">
        <f>'Permitted Sources'!B3709</f>
        <v>56</v>
      </c>
      <c r="C4459" s="202" t="str">
        <f>'Permitted Sources'!D3709</f>
        <v>5602502</v>
      </c>
      <c r="D4459" s="202" t="str">
        <f>'Permitted Sources'!E3709</f>
        <v>20200254</v>
      </c>
      <c r="E4459" s="203" t="str">
        <f>'Permitted Sources'!H3709</f>
        <v>Compressor Engines</v>
      </c>
      <c r="F4459" s="204">
        <f>'Permitted Sources'!I3709</f>
        <v>6.45</v>
      </c>
      <c r="G4459" s="204">
        <f>'Permitted Sources'!J3709</f>
        <v>5.45</v>
      </c>
      <c r="H4459" s="204">
        <f>'Permitted Sources'!K3709</f>
        <v>5.45</v>
      </c>
      <c r="I4459" s="204">
        <f>'Permitted Sources'!L3709</f>
        <v>0</v>
      </c>
      <c r="J4459" s="204">
        <f>'Permitted Sources'!M3709</f>
        <v>0</v>
      </c>
      <c r="K4459" s="203" t="str">
        <f t="shared" si="69"/>
        <v>Compressor Engines</v>
      </c>
    </row>
    <row r="4460" spans="1:11" s="203" customFormat="1" x14ac:dyDescent="0.2">
      <c r="A4460" s="202" t="str">
        <f>'Permitted Sources'!A3710</f>
        <v>WYDEQ Permitted Sources</v>
      </c>
      <c r="B4460" s="203" t="str">
        <f>'Permitted Sources'!B3710</f>
        <v>56</v>
      </c>
      <c r="C4460" s="202" t="str">
        <f>'Permitted Sources'!D3710</f>
        <v>5602502</v>
      </c>
      <c r="D4460" s="202" t="str">
        <f>'Permitted Sources'!E3710</f>
        <v>20200254</v>
      </c>
      <c r="E4460" s="203" t="str">
        <f>'Permitted Sources'!H3710</f>
        <v>Compressor Engines</v>
      </c>
      <c r="F4460" s="204">
        <f>'Permitted Sources'!I3710</f>
        <v>6.45</v>
      </c>
      <c r="G4460" s="204">
        <f>'Permitted Sources'!J3710</f>
        <v>5.45</v>
      </c>
      <c r="H4460" s="204">
        <f>'Permitted Sources'!K3710</f>
        <v>5.45</v>
      </c>
      <c r="I4460" s="204">
        <f>'Permitted Sources'!L3710</f>
        <v>0</v>
      </c>
      <c r="J4460" s="204">
        <f>'Permitted Sources'!M3710</f>
        <v>0</v>
      </c>
      <c r="K4460" s="203" t="str">
        <f t="shared" si="69"/>
        <v>Compressor Engines</v>
      </c>
    </row>
    <row r="4461" spans="1:11" s="203" customFormat="1" x14ac:dyDescent="0.2">
      <c r="A4461" s="202" t="str">
        <f>'Permitted Sources'!A3711</f>
        <v>WYDEQ Permitted Sources</v>
      </c>
      <c r="B4461" s="203" t="str">
        <f>'Permitted Sources'!B3711</f>
        <v>56</v>
      </c>
      <c r="C4461" s="202" t="str">
        <f>'Permitted Sources'!D3711</f>
        <v>5602502</v>
      </c>
      <c r="D4461" s="202" t="str">
        <f>'Permitted Sources'!E3711</f>
        <v>20200254</v>
      </c>
      <c r="E4461" s="203" t="str">
        <f>'Permitted Sources'!H3711</f>
        <v>Compressor Engines</v>
      </c>
      <c r="F4461" s="204">
        <f>'Permitted Sources'!I3711</f>
        <v>6.45</v>
      </c>
      <c r="G4461" s="204">
        <f>'Permitted Sources'!J3711</f>
        <v>5.45</v>
      </c>
      <c r="H4461" s="204">
        <f>'Permitted Sources'!K3711</f>
        <v>5.45</v>
      </c>
      <c r="I4461" s="204">
        <f>'Permitted Sources'!L3711</f>
        <v>0</v>
      </c>
      <c r="J4461" s="204">
        <f>'Permitted Sources'!M3711</f>
        <v>0</v>
      </c>
      <c r="K4461" s="203" t="str">
        <f t="shared" si="69"/>
        <v>Compressor Engines</v>
      </c>
    </row>
    <row r="4462" spans="1:11" s="203" customFormat="1" x14ac:dyDescent="0.2">
      <c r="A4462" s="202" t="str">
        <f>'Permitted Sources'!A3712</f>
        <v>WYDEQ Permitted Sources</v>
      </c>
      <c r="B4462" s="203" t="str">
        <f>'Permitted Sources'!B3712</f>
        <v>56</v>
      </c>
      <c r="C4462" s="202" t="str">
        <f>'Permitted Sources'!D3712</f>
        <v>5602502</v>
      </c>
      <c r="D4462" s="202" t="str">
        <f>'Permitted Sources'!E3712</f>
        <v>20200253</v>
      </c>
      <c r="E4462" s="203" t="str">
        <f>'Permitted Sources'!H3712</f>
        <v>Compressor Engines</v>
      </c>
      <c r="F4462" s="204">
        <f>'Permitted Sources'!I3712</f>
        <v>14</v>
      </c>
      <c r="G4462" s="204">
        <f>'Permitted Sources'!J3712</f>
        <v>3.5</v>
      </c>
      <c r="H4462" s="204">
        <f>'Permitted Sources'!K3712</f>
        <v>17.5</v>
      </c>
      <c r="I4462" s="204">
        <f>'Permitted Sources'!L3712</f>
        <v>0</v>
      </c>
      <c r="J4462" s="204">
        <f>'Permitted Sources'!M3712</f>
        <v>0</v>
      </c>
      <c r="K4462" s="203" t="str">
        <f t="shared" si="69"/>
        <v>Compressor Engines</v>
      </c>
    </row>
    <row r="4463" spans="1:11" s="203" customFormat="1" x14ac:dyDescent="0.2">
      <c r="A4463" s="202" t="str">
        <f>'Permitted Sources'!A3713</f>
        <v>WYDEQ Permitted Sources</v>
      </c>
      <c r="B4463" s="203" t="str">
        <f>'Permitted Sources'!B3713</f>
        <v>56</v>
      </c>
      <c r="C4463" s="202" t="str">
        <f>'Permitted Sources'!D3713</f>
        <v>5602502</v>
      </c>
      <c r="D4463" s="202" t="str">
        <f>'Permitted Sources'!E3713</f>
        <v>20200253</v>
      </c>
      <c r="E4463" s="203" t="str">
        <f>'Permitted Sources'!H3713</f>
        <v>Compressor Engines</v>
      </c>
      <c r="F4463" s="204">
        <f>'Permitted Sources'!I3713</f>
        <v>13.2</v>
      </c>
      <c r="G4463" s="204">
        <f>'Permitted Sources'!J3713</f>
        <v>3.3</v>
      </c>
      <c r="H4463" s="204">
        <f>'Permitted Sources'!K3713</f>
        <v>16.5</v>
      </c>
      <c r="I4463" s="204">
        <f>'Permitted Sources'!L3713</f>
        <v>0</v>
      </c>
      <c r="J4463" s="204">
        <f>'Permitted Sources'!M3713</f>
        <v>0</v>
      </c>
      <c r="K4463" s="203" t="str">
        <f t="shared" si="69"/>
        <v>Compressor Engines</v>
      </c>
    </row>
    <row r="4464" spans="1:11" s="203" customFormat="1" x14ac:dyDescent="0.2">
      <c r="A4464" s="202" t="str">
        <f>'Permitted Sources'!A3714</f>
        <v>WYDEQ Permitted Sources</v>
      </c>
      <c r="B4464" s="203" t="str">
        <f>'Permitted Sources'!B3714</f>
        <v>56</v>
      </c>
      <c r="C4464" s="202" t="str">
        <f>'Permitted Sources'!D3714</f>
        <v>5602502</v>
      </c>
      <c r="D4464" s="202" t="str">
        <f>'Permitted Sources'!E3714</f>
        <v>20200253</v>
      </c>
      <c r="E4464" s="203" t="str">
        <f>'Permitted Sources'!H3714</f>
        <v>Compressor Engines</v>
      </c>
      <c r="F4464" s="204">
        <f>'Permitted Sources'!I3714</f>
        <v>14</v>
      </c>
      <c r="G4464" s="204">
        <f>'Permitted Sources'!J3714</f>
        <v>3.5</v>
      </c>
      <c r="H4464" s="204">
        <f>'Permitted Sources'!K3714</f>
        <v>17.5</v>
      </c>
      <c r="I4464" s="204">
        <f>'Permitted Sources'!L3714</f>
        <v>0</v>
      </c>
      <c r="J4464" s="204">
        <f>'Permitted Sources'!M3714</f>
        <v>0</v>
      </c>
      <c r="K4464" s="203" t="str">
        <f t="shared" si="69"/>
        <v>Compressor Engines</v>
      </c>
    </row>
    <row r="4465" spans="1:11" s="203" customFormat="1" x14ac:dyDescent="0.2">
      <c r="A4465" s="202" t="str">
        <f>'Permitted Sources'!A3715</f>
        <v>WYDEQ Permitted Sources</v>
      </c>
      <c r="B4465" s="203" t="str">
        <f>'Permitted Sources'!B3715</f>
        <v>56</v>
      </c>
      <c r="C4465" s="202" t="str">
        <f>'Permitted Sources'!D3715</f>
        <v>5602502</v>
      </c>
      <c r="D4465" s="202" t="str">
        <f>'Permitted Sources'!E3715</f>
        <v>20200253</v>
      </c>
      <c r="E4465" s="203" t="str">
        <f>'Permitted Sources'!H3715</f>
        <v>Compressor Engines</v>
      </c>
      <c r="F4465" s="204">
        <f>'Permitted Sources'!I3715</f>
        <v>14</v>
      </c>
      <c r="G4465" s="204">
        <f>'Permitted Sources'!J3715</f>
        <v>3.5</v>
      </c>
      <c r="H4465" s="204">
        <f>'Permitted Sources'!K3715</f>
        <v>17.5</v>
      </c>
      <c r="I4465" s="204">
        <f>'Permitted Sources'!L3715</f>
        <v>0</v>
      </c>
      <c r="J4465" s="204">
        <f>'Permitted Sources'!M3715</f>
        <v>0</v>
      </c>
      <c r="K4465" s="203" t="str">
        <f t="shared" si="69"/>
        <v>Compressor Engines</v>
      </c>
    </row>
    <row r="4466" spans="1:11" s="203" customFormat="1" x14ac:dyDescent="0.2">
      <c r="A4466" s="202" t="str">
        <f>'Permitted Sources'!A3716</f>
        <v>WYDEQ Permitted Sources</v>
      </c>
      <c r="B4466" s="203" t="str">
        <f>'Permitted Sources'!B3716</f>
        <v>56</v>
      </c>
      <c r="C4466" s="202" t="str">
        <f>'Permitted Sources'!D3716</f>
        <v>5602502</v>
      </c>
      <c r="D4466" s="202" t="str">
        <f>'Permitted Sources'!E3716</f>
        <v>31000205</v>
      </c>
      <c r="E4466" s="203" t="str">
        <f>'Permitted Sources'!H3716</f>
        <v>Flares</v>
      </c>
      <c r="F4466" s="204">
        <f>'Permitted Sources'!I3716</f>
        <v>0.8</v>
      </c>
      <c r="G4466" s="204">
        <f>'Permitted Sources'!J3716</f>
        <v>0</v>
      </c>
      <c r="H4466" s="204">
        <f>'Permitted Sources'!K3716</f>
        <v>4.5</v>
      </c>
      <c r="I4466" s="204">
        <f>'Permitted Sources'!L3716</f>
        <v>0</v>
      </c>
      <c r="J4466" s="204">
        <f>'Permitted Sources'!M3716</f>
        <v>0</v>
      </c>
      <c r="K4466" s="203" t="str">
        <f t="shared" si="69"/>
        <v>Flares</v>
      </c>
    </row>
    <row r="4467" spans="1:11" s="203" customFormat="1" x14ac:dyDescent="0.2">
      <c r="A4467" s="202" t="str">
        <f>'Permitted Sources'!A3717</f>
        <v>WYDEQ Permitted Sources</v>
      </c>
      <c r="B4467" s="203" t="str">
        <f>'Permitted Sources'!B3717</f>
        <v>56</v>
      </c>
      <c r="C4467" s="202" t="str">
        <f>'Permitted Sources'!D3717</f>
        <v>5602502</v>
      </c>
      <c r="D4467" s="202" t="str">
        <f>'Permitted Sources'!E3717</f>
        <v>20200254</v>
      </c>
      <c r="E4467" s="203" t="str">
        <f>'Permitted Sources'!H3717</f>
        <v>Compressor Engines</v>
      </c>
      <c r="F4467" s="204">
        <f>'Permitted Sources'!I3717</f>
        <v>19.399999999999999</v>
      </c>
      <c r="G4467" s="204">
        <f>'Permitted Sources'!J3717</f>
        <v>12.9</v>
      </c>
      <c r="H4467" s="204">
        <f>'Permitted Sources'!K3717</f>
        <v>6.5</v>
      </c>
      <c r="I4467" s="204">
        <f>'Permitted Sources'!L3717</f>
        <v>0</v>
      </c>
      <c r="J4467" s="204">
        <f>'Permitted Sources'!M3717</f>
        <v>0</v>
      </c>
      <c r="K4467" s="203" t="str">
        <f t="shared" si="69"/>
        <v>Compressor Engines</v>
      </c>
    </row>
    <row r="4468" spans="1:11" s="203" customFormat="1" x14ac:dyDescent="0.2">
      <c r="A4468" s="202" t="str">
        <f>'Permitted Sources'!A3718</f>
        <v>WYDEQ Permitted Sources</v>
      </c>
      <c r="B4468" s="203" t="str">
        <f>'Permitted Sources'!B3718</f>
        <v>56</v>
      </c>
      <c r="C4468" s="202" t="str">
        <f>'Permitted Sources'!D3718</f>
        <v>5602502</v>
      </c>
      <c r="D4468" s="202" t="str">
        <f>'Permitted Sources'!E3718</f>
        <v>20200254</v>
      </c>
      <c r="E4468" s="203" t="str">
        <f>'Permitted Sources'!H3718</f>
        <v>Compressor Engines</v>
      </c>
      <c r="F4468" s="204">
        <f>'Permitted Sources'!I3718</f>
        <v>19.399999999999999</v>
      </c>
      <c r="G4468" s="204">
        <f>'Permitted Sources'!J3718</f>
        <v>12.9</v>
      </c>
      <c r="H4468" s="204">
        <f>'Permitted Sources'!K3718</f>
        <v>6.5</v>
      </c>
      <c r="I4468" s="204">
        <f>'Permitted Sources'!L3718</f>
        <v>0</v>
      </c>
      <c r="J4468" s="204">
        <f>'Permitted Sources'!M3718</f>
        <v>0</v>
      </c>
      <c r="K4468" s="203" t="str">
        <f t="shared" si="69"/>
        <v>Compressor Engines</v>
      </c>
    </row>
    <row r="4469" spans="1:11" s="203" customFormat="1" x14ac:dyDescent="0.2">
      <c r="A4469" s="202" t="str">
        <f>'Permitted Sources'!A3719</f>
        <v>WYDEQ Permitted Sources</v>
      </c>
      <c r="B4469" s="203" t="str">
        <f>'Permitted Sources'!B3719</f>
        <v>56</v>
      </c>
      <c r="C4469" s="202" t="str">
        <f>'Permitted Sources'!D3719</f>
        <v>5602502</v>
      </c>
      <c r="D4469" s="202" t="str">
        <f>'Permitted Sources'!E3719</f>
        <v>31000228</v>
      </c>
      <c r="E4469" s="203" t="str">
        <f>'Permitted Sources'!H3719</f>
        <v>Dehydrator</v>
      </c>
      <c r="F4469" s="204">
        <f>'Permitted Sources'!I3719</f>
        <v>0.4</v>
      </c>
      <c r="G4469" s="204">
        <f>'Permitted Sources'!J3719</f>
        <v>0</v>
      </c>
      <c r="H4469" s="204">
        <f>'Permitted Sources'!K3719</f>
        <v>0.1</v>
      </c>
      <c r="I4469" s="204">
        <f>'Permitted Sources'!L3719</f>
        <v>0</v>
      </c>
      <c r="J4469" s="204">
        <f>'Permitted Sources'!M3719</f>
        <v>0</v>
      </c>
      <c r="K4469" s="203" t="str">
        <f t="shared" si="69"/>
        <v>Dehydrator</v>
      </c>
    </row>
    <row r="4470" spans="1:11" s="203" customFormat="1" x14ac:dyDescent="0.2">
      <c r="A4470" s="202" t="str">
        <f>'Permitted Sources'!A3720</f>
        <v>WYDEQ Permitted Sources</v>
      </c>
      <c r="B4470" s="203" t="str">
        <f>'Permitted Sources'!B3720</f>
        <v>56</v>
      </c>
      <c r="C4470" s="202" t="str">
        <f>'Permitted Sources'!D3720</f>
        <v>5602502</v>
      </c>
      <c r="D4470" s="202" t="str">
        <f>'Permitted Sources'!E3720</f>
        <v>40400312</v>
      </c>
      <c r="E4470" s="203" t="str">
        <f>'Permitted Sources'!H3720</f>
        <v>Permitted Tank Losses</v>
      </c>
      <c r="F4470" s="204">
        <f>'Permitted Sources'!I3720</f>
        <v>0</v>
      </c>
      <c r="G4470" s="204">
        <f>'Permitted Sources'!J3720</f>
        <v>4</v>
      </c>
      <c r="H4470" s="204">
        <f>'Permitted Sources'!K3720</f>
        <v>0</v>
      </c>
      <c r="I4470" s="204">
        <f>'Permitted Sources'!L3720</f>
        <v>0</v>
      </c>
      <c r="J4470" s="204">
        <f>'Permitted Sources'!M3720</f>
        <v>0</v>
      </c>
      <c r="K4470" s="203" t="str">
        <f t="shared" si="69"/>
        <v xml:space="preserve">Condensate tank </v>
      </c>
    </row>
    <row r="4471" spans="1:11" s="203" customFormat="1" x14ac:dyDescent="0.2">
      <c r="A4471" s="202" t="str">
        <f>'Permitted Sources'!A3721</f>
        <v>WYDEQ Permitted Sources</v>
      </c>
      <c r="B4471" s="203" t="str">
        <f>'Permitted Sources'!B3721</f>
        <v>56</v>
      </c>
      <c r="C4471" s="202" t="str">
        <f>'Permitted Sources'!D3721</f>
        <v>5602502</v>
      </c>
      <c r="D4471" s="202" t="str">
        <f>'Permitted Sources'!E3721</f>
        <v>20200253</v>
      </c>
      <c r="E4471" s="203" t="str">
        <f>'Permitted Sources'!H3721</f>
        <v>Compressor Engines</v>
      </c>
      <c r="F4471" s="204">
        <f>'Permitted Sources'!I3721</f>
        <v>24.4</v>
      </c>
      <c r="G4471" s="204">
        <f>'Permitted Sources'!J3721</f>
        <v>4.9000000000000004</v>
      </c>
      <c r="H4471" s="204">
        <f>'Permitted Sources'!K3721</f>
        <v>6.1</v>
      </c>
      <c r="I4471" s="204">
        <f>'Permitted Sources'!L3721</f>
        <v>0</v>
      </c>
      <c r="J4471" s="204">
        <f>'Permitted Sources'!M3721</f>
        <v>0</v>
      </c>
      <c r="K4471" s="203" t="str">
        <f t="shared" si="69"/>
        <v>Compressor Engines</v>
      </c>
    </row>
    <row r="4472" spans="1:11" s="203" customFormat="1" x14ac:dyDescent="0.2">
      <c r="A4472" s="202" t="str">
        <f>'Permitted Sources'!A3722</f>
        <v>WYDEQ Permitted Sources</v>
      </c>
      <c r="B4472" s="203" t="str">
        <f>'Permitted Sources'!B3722</f>
        <v>56</v>
      </c>
      <c r="C4472" s="202" t="str">
        <f>'Permitted Sources'!D3722</f>
        <v>5602502</v>
      </c>
      <c r="D4472" s="202" t="str">
        <f>'Permitted Sources'!E3722</f>
        <v>20200253</v>
      </c>
      <c r="E4472" s="203" t="str">
        <f>'Permitted Sources'!H3722</f>
        <v>Compressor Engines</v>
      </c>
      <c r="F4472" s="204">
        <f>'Permitted Sources'!I3722</f>
        <v>14</v>
      </c>
      <c r="G4472" s="204">
        <f>'Permitted Sources'!J3722</f>
        <v>14</v>
      </c>
      <c r="H4472" s="204">
        <f>'Permitted Sources'!K3722</f>
        <v>28</v>
      </c>
      <c r="I4472" s="204">
        <f>'Permitted Sources'!L3722</f>
        <v>0</v>
      </c>
      <c r="J4472" s="204">
        <f>'Permitted Sources'!M3722</f>
        <v>0</v>
      </c>
      <c r="K4472" s="203" t="str">
        <f t="shared" si="69"/>
        <v>Compressor Engines</v>
      </c>
    </row>
    <row r="4473" spans="1:11" s="203" customFormat="1" x14ac:dyDescent="0.2">
      <c r="A4473" s="202" t="str">
        <f>'Permitted Sources'!A3723</f>
        <v>WYDEQ Permitted Sources</v>
      </c>
      <c r="B4473" s="203" t="str">
        <f>'Permitted Sources'!B3723</f>
        <v>56</v>
      </c>
      <c r="C4473" s="202" t="str">
        <f>'Permitted Sources'!D3723</f>
        <v>5602502</v>
      </c>
      <c r="D4473" s="202" t="str">
        <f>'Permitted Sources'!E3723</f>
        <v>20200253</v>
      </c>
      <c r="E4473" s="203" t="str">
        <f>'Permitted Sources'!H3723</f>
        <v>Compressor Engines</v>
      </c>
      <c r="F4473" s="204">
        <f>'Permitted Sources'!I3723</f>
        <v>14</v>
      </c>
      <c r="G4473" s="204">
        <f>'Permitted Sources'!J3723</f>
        <v>14</v>
      </c>
      <c r="H4473" s="204">
        <f>'Permitted Sources'!K3723</f>
        <v>28</v>
      </c>
      <c r="I4473" s="204">
        <f>'Permitted Sources'!L3723</f>
        <v>0</v>
      </c>
      <c r="J4473" s="204">
        <f>'Permitted Sources'!M3723</f>
        <v>0</v>
      </c>
      <c r="K4473" s="203" t="str">
        <f t="shared" si="69"/>
        <v>Compressor Engines</v>
      </c>
    </row>
    <row r="4474" spans="1:11" s="203" customFormat="1" x14ac:dyDescent="0.2">
      <c r="A4474" s="202" t="str">
        <f>'Permitted Sources'!A3724</f>
        <v>WYDEQ Permitted Sources</v>
      </c>
      <c r="B4474" s="203" t="str">
        <f>'Permitted Sources'!B3724</f>
        <v>56</v>
      </c>
      <c r="C4474" s="202" t="str">
        <f>'Permitted Sources'!D3724</f>
        <v>5602502</v>
      </c>
      <c r="D4474" s="202" t="str">
        <f>'Permitted Sources'!E3724</f>
        <v>20200254</v>
      </c>
      <c r="E4474" s="203" t="str">
        <f>'Permitted Sources'!H3724</f>
        <v>Compressor Engines</v>
      </c>
      <c r="F4474" s="204">
        <f>'Permitted Sources'!I3724</f>
        <v>19.399999999999999</v>
      </c>
      <c r="G4474" s="204">
        <f>'Permitted Sources'!J3724</f>
        <v>12.9</v>
      </c>
      <c r="H4474" s="204">
        <f>'Permitted Sources'!K3724</f>
        <v>6.5</v>
      </c>
      <c r="I4474" s="204">
        <f>'Permitted Sources'!L3724</f>
        <v>0</v>
      </c>
      <c r="J4474" s="204">
        <f>'Permitted Sources'!M3724</f>
        <v>0</v>
      </c>
      <c r="K4474" s="203" t="str">
        <f t="shared" si="69"/>
        <v>Compressor Engines</v>
      </c>
    </row>
    <row r="4475" spans="1:11" s="203" customFormat="1" x14ac:dyDescent="0.2">
      <c r="A4475" s="202" t="str">
        <f>'Permitted Sources'!A3725</f>
        <v>WYDEQ Permitted Sources</v>
      </c>
      <c r="B4475" s="203" t="str">
        <f>'Permitted Sources'!B3725</f>
        <v>56</v>
      </c>
      <c r="C4475" s="202" t="str">
        <f>'Permitted Sources'!D3725</f>
        <v>5602502</v>
      </c>
      <c r="D4475" s="202" t="str">
        <f>'Permitted Sources'!E3725</f>
        <v>20200201</v>
      </c>
      <c r="E4475" s="203" t="str">
        <f>'Permitted Sources'!H3725</f>
        <v>Compressor Engines</v>
      </c>
      <c r="F4475" s="204">
        <f>'Permitted Sources'!I3725</f>
        <v>0.9</v>
      </c>
      <c r="G4475" s="204">
        <f>'Permitted Sources'!J3725</f>
        <v>14.9</v>
      </c>
      <c r="H4475" s="204">
        <f>'Permitted Sources'!K3725</f>
        <v>0.2</v>
      </c>
      <c r="I4475" s="204">
        <f>'Permitted Sources'!L3725</f>
        <v>0</v>
      </c>
      <c r="J4475" s="204">
        <f>'Permitted Sources'!M3725</f>
        <v>0</v>
      </c>
      <c r="K4475" s="203" t="str">
        <f t="shared" si="69"/>
        <v>Compressor Engines</v>
      </c>
    </row>
    <row r="4476" spans="1:11" s="203" customFormat="1" x14ac:dyDescent="0.2">
      <c r="A4476" s="202" t="str">
        <f>'Permitted Sources'!A3726</f>
        <v>WYDEQ Permitted Sources</v>
      </c>
      <c r="B4476" s="203" t="str">
        <f>'Permitted Sources'!B3726</f>
        <v>56</v>
      </c>
      <c r="C4476" s="202" t="str">
        <f>'Permitted Sources'!D3726</f>
        <v>5602502</v>
      </c>
      <c r="D4476" s="202" t="str">
        <f>'Permitted Sources'!E3726</f>
        <v>20200254</v>
      </c>
      <c r="E4476" s="203" t="str">
        <f>'Permitted Sources'!H3726</f>
        <v>Compressor Engines</v>
      </c>
      <c r="F4476" s="204">
        <f>'Permitted Sources'!I3726</f>
        <v>19.399999999999999</v>
      </c>
      <c r="G4476" s="204">
        <f>'Permitted Sources'!J3726</f>
        <v>12.9</v>
      </c>
      <c r="H4476" s="204">
        <f>'Permitted Sources'!K3726</f>
        <v>6.5</v>
      </c>
      <c r="I4476" s="204">
        <f>'Permitted Sources'!L3726</f>
        <v>0</v>
      </c>
      <c r="J4476" s="204">
        <f>'Permitted Sources'!M3726</f>
        <v>0</v>
      </c>
      <c r="K4476" s="203" t="str">
        <f t="shared" si="69"/>
        <v>Compressor Engines</v>
      </c>
    </row>
    <row r="4477" spans="1:11" s="203" customFormat="1" x14ac:dyDescent="0.2">
      <c r="A4477" s="202" t="str">
        <f>'Permitted Sources'!A3727</f>
        <v>WYDEQ Permitted Sources</v>
      </c>
      <c r="B4477" s="203" t="str">
        <f>'Permitted Sources'!B3727</f>
        <v>56</v>
      </c>
      <c r="C4477" s="202" t="str">
        <f>'Permitted Sources'!D3727</f>
        <v>5602502</v>
      </c>
      <c r="D4477" s="202" t="str">
        <f>'Permitted Sources'!E3727</f>
        <v>20200253</v>
      </c>
      <c r="E4477" s="203" t="str">
        <f>'Permitted Sources'!H3727</f>
        <v>Compressor Engines</v>
      </c>
      <c r="F4477" s="204">
        <f>'Permitted Sources'!I3727</f>
        <v>14.3</v>
      </c>
      <c r="G4477" s="204">
        <f>'Permitted Sources'!J3727</f>
        <v>16.2</v>
      </c>
      <c r="H4477" s="204">
        <f>'Permitted Sources'!K3727</f>
        <v>28.5</v>
      </c>
      <c r="I4477" s="204">
        <f>'Permitted Sources'!L3727</f>
        <v>0</v>
      </c>
      <c r="J4477" s="204">
        <f>'Permitted Sources'!M3727</f>
        <v>0</v>
      </c>
      <c r="K4477" s="203" t="str">
        <f t="shared" si="69"/>
        <v>Compressor Engines</v>
      </c>
    </row>
    <row r="4478" spans="1:11" s="203" customFormat="1" x14ac:dyDescent="0.2">
      <c r="A4478" s="202" t="str">
        <f>'Permitted Sources'!A3728</f>
        <v>WYDEQ Permitted Sources</v>
      </c>
      <c r="B4478" s="203" t="str">
        <f>'Permitted Sources'!B3728</f>
        <v>56</v>
      </c>
      <c r="C4478" s="202" t="str">
        <f>'Permitted Sources'!D3728</f>
        <v>5602502</v>
      </c>
      <c r="D4478" s="202" t="str">
        <f>'Permitted Sources'!E3728</f>
        <v>20200253</v>
      </c>
      <c r="E4478" s="203" t="str">
        <f>'Permitted Sources'!H3728</f>
        <v>Compressor Engines</v>
      </c>
      <c r="F4478" s="204">
        <f>'Permitted Sources'!I3728</f>
        <v>14.3</v>
      </c>
      <c r="G4478" s="204">
        <f>'Permitted Sources'!J3728</f>
        <v>14.3</v>
      </c>
      <c r="H4478" s="204">
        <f>'Permitted Sources'!K3728</f>
        <v>28.5</v>
      </c>
      <c r="I4478" s="204">
        <f>'Permitted Sources'!L3728</f>
        <v>0</v>
      </c>
      <c r="J4478" s="204">
        <f>'Permitted Sources'!M3728</f>
        <v>0</v>
      </c>
      <c r="K4478" s="203" t="str">
        <f t="shared" si="69"/>
        <v>Compressor Engines</v>
      </c>
    </row>
    <row r="4479" spans="1:11" s="203" customFormat="1" x14ac:dyDescent="0.2">
      <c r="A4479" s="202" t="str">
        <f>'Permitted Sources'!A3729</f>
        <v>WYDEQ Permitted Sources</v>
      </c>
      <c r="B4479" s="203" t="str">
        <f>'Permitted Sources'!B3729</f>
        <v>56</v>
      </c>
      <c r="C4479" s="202" t="str">
        <f>'Permitted Sources'!D3729</f>
        <v>5602502</v>
      </c>
      <c r="D4479" s="202" t="str">
        <f>'Permitted Sources'!E3729</f>
        <v>20200254</v>
      </c>
      <c r="E4479" s="203" t="str">
        <f>'Permitted Sources'!H3729</f>
        <v>Compressor Engines</v>
      </c>
      <c r="F4479" s="204">
        <f>'Permitted Sources'!I3729</f>
        <v>114.3</v>
      </c>
      <c r="G4479" s="204">
        <f>'Permitted Sources'!J3729</f>
        <v>12.9</v>
      </c>
      <c r="H4479" s="204">
        <f>'Permitted Sources'!K3729</f>
        <v>6.5</v>
      </c>
      <c r="I4479" s="204">
        <f>'Permitted Sources'!L3729</f>
        <v>0</v>
      </c>
      <c r="J4479" s="204">
        <f>'Permitted Sources'!M3729</f>
        <v>0</v>
      </c>
      <c r="K4479" s="203" t="str">
        <f t="shared" si="69"/>
        <v>Compressor Engines</v>
      </c>
    </row>
    <row r="4480" spans="1:11" s="203" customFormat="1" x14ac:dyDescent="0.2">
      <c r="A4480" s="202" t="str">
        <f>'Permitted Sources'!A3730</f>
        <v>WYDEQ Permitted Sources</v>
      </c>
      <c r="B4480" s="203" t="str">
        <f>'Permitted Sources'!B3730</f>
        <v>56</v>
      </c>
      <c r="C4480" s="202" t="str">
        <f>'Permitted Sources'!D3730</f>
        <v>5602502</v>
      </c>
      <c r="D4480" s="202" t="str">
        <f>'Permitted Sources'!E3730</f>
        <v>20200201</v>
      </c>
      <c r="E4480" s="203" t="str">
        <f>'Permitted Sources'!H3730</f>
        <v>Compressor Engines</v>
      </c>
      <c r="F4480" s="204">
        <f>'Permitted Sources'!I3730</f>
        <v>0.8</v>
      </c>
      <c r="G4480" s="204">
        <f>'Permitted Sources'!J3730</f>
        <v>7.1</v>
      </c>
      <c r="H4480" s="204">
        <f>'Permitted Sources'!K3730</f>
        <v>0.2</v>
      </c>
      <c r="I4480" s="204">
        <f>'Permitted Sources'!L3730</f>
        <v>0</v>
      </c>
      <c r="J4480" s="204">
        <f>'Permitted Sources'!M3730</f>
        <v>0</v>
      </c>
      <c r="K4480" s="203" t="str">
        <f t="shared" si="69"/>
        <v>Compressor Engines</v>
      </c>
    </row>
    <row r="4481" spans="1:11" s="203" customFormat="1" x14ac:dyDescent="0.2">
      <c r="A4481" s="202" t="str">
        <f>'Permitted Sources'!A3731</f>
        <v>WYDEQ Permitted Sources</v>
      </c>
      <c r="B4481" s="203" t="str">
        <f>'Permitted Sources'!B3731</f>
        <v>56</v>
      </c>
      <c r="C4481" s="202" t="str">
        <f>'Permitted Sources'!D3731</f>
        <v>5602502</v>
      </c>
      <c r="D4481" s="202" t="str">
        <f>'Permitted Sources'!E3731</f>
        <v>20200252</v>
      </c>
      <c r="E4481" s="203" t="str">
        <f>'Permitted Sources'!H3731</f>
        <v>Compressor Engines</v>
      </c>
      <c r="F4481" s="204">
        <f>'Permitted Sources'!I3731</f>
        <v>11.1</v>
      </c>
      <c r="G4481" s="204">
        <f>'Permitted Sources'!J3731</f>
        <v>2.2000000000000002</v>
      </c>
      <c r="H4481" s="204">
        <f>'Permitted Sources'!K3731</f>
        <v>6.7</v>
      </c>
      <c r="I4481" s="204">
        <f>'Permitted Sources'!L3731</f>
        <v>0</v>
      </c>
      <c r="J4481" s="204">
        <f>'Permitted Sources'!M3731</f>
        <v>0</v>
      </c>
      <c r="K4481" s="203" t="str">
        <f t="shared" si="69"/>
        <v>Compressor Engines</v>
      </c>
    </row>
    <row r="4482" spans="1:11" s="203" customFormat="1" x14ac:dyDescent="0.2">
      <c r="A4482" s="202" t="str">
        <f>'Permitted Sources'!A3732</f>
        <v>WYDEQ Permitted Sources</v>
      </c>
      <c r="B4482" s="203" t="str">
        <f>'Permitted Sources'!B3732</f>
        <v>56</v>
      </c>
      <c r="C4482" s="202" t="str">
        <f>'Permitted Sources'!D3732</f>
        <v>5602502</v>
      </c>
      <c r="D4482" s="202" t="str">
        <f>'Permitted Sources'!E3732</f>
        <v>20200253</v>
      </c>
      <c r="E4482" s="203" t="str">
        <f>'Permitted Sources'!H3732</f>
        <v>Compressor Engines</v>
      </c>
      <c r="F4482" s="204">
        <f>'Permitted Sources'!I3732</f>
        <v>1</v>
      </c>
      <c r="G4482" s="204">
        <f>'Permitted Sources'!J3732</f>
        <v>1</v>
      </c>
      <c r="H4482" s="204">
        <f>'Permitted Sources'!K3732</f>
        <v>1.9</v>
      </c>
      <c r="I4482" s="204">
        <f>'Permitted Sources'!L3732</f>
        <v>0</v>
      </c>
      <c r="J4482" s="204">
        <f>'Permitted Sources'!M3732</f>
        <v>0</v>
      </c>
      <c r="K4482" s="203" t="str">
        <f t="shared" si="69"/>
        <v>Compressor Engines</v>
      </c>
    </row>
    <row r="4483" spans="1:11" s="203" customFormat="1" x14ac:dyDescent="0.2">
      <c r="A4483" s="202" t="str">
        <f>'Permitted Sources'!A3733</f>
        <v>WYDEQ Permitted Sources</v>
      </c>
      <c r="B4483" s="203" t="str">
        <f>'Permitted Sources'!B3733</f>
        <v>56</v>
      </c>
      <c r="C4483" s="202" t="str">
        <f>'Permitted Sources'!D3733</f>
        <v>5602502</v>
      </c>
      <c r="D4483" s="202" t="str">
        <f>'Permitted Sources'!E3733</f>
        <v>20200254</v>
      </c>
      <c r="E4483" s="203" t="str">
        <f>'Permitted Sources'!H3733</f>
        <v>Compressor Engines</v>
      </c>
      <c r="F4483" s="204">
        <f>'Permitted Sources'!I3733</f>
        <v>0</v>
      </c>
      <c r="G4483" s="204">
        <f>'Permitted Sources'!J3733</f>
        <v>0</v>
      </c>
      <c r="H4483" s="204">
        <f>'Permitted Sources'!K3733</f>
        <v>0</v>
      </c>
      <c r="I4483" s="204">
        <f>'Permitted Sources'!L3733</f>
        <v>0</v>
      </c>
      <c r="J4483" s="204">
        <f>'Permitted Sources'!M3733</f>
        <v>0</v>
      </c>
      <c r="K4483" s="203" t="str">
        <f t="shared" si="69"/>
        <v>Compressor Engines</v>
      </c>
    </row>
    <row r="4484" spans="1:11" s="203" customFormat="1" x14ac:dyDescent="0.2">
      <c r="A4484" s="202" t="str">
        <f>'Permitted Sources'!A3734</f>
        <v>WYDEQ Permitted Sources</v>
      </c>
      <c r="B4484" s="203" t="str">
        <f>'Permitted Sources'!B3734</f>
        <v>56</v>
      </c>
      <c r="C4484" s="202" t="str">
        <f>'Permitted Sources'!D3734</f>
        <v>5602502</v>
      </c>
      <c r="D4484" s="202" t="str">
        <f>'Permitted Sources'!E3734</f>
        <v>20200254</v>
      </c>
      <c r="E4484" s="203" t="str">
        <f>'Permitted Sources'!H3734</f>
        <v>Compressor Engines</v>
      </c>
      <c r="F4484" s="204">
        <f>'Permitted Sources'!I3734</f>
        <v>0</v>
      </c>
      <c r="G4484" s="204">
        <f>'Permitted Sources'!J3734</f>
        <v>0</v>
      </c>
      <c r="H4484" s="204">
        <f>'Permitted Sources'!K3734</f>
        <v>0</v>
      </c>
      <c r="I4484" s="204">
        <f>'Permitted Sources'!L3734</f>
        <v>0</v>
      </c>
      <c r="J4484" s="204">
        <f>'Permitted Sources'!M3734</f>
        <v>0</v>
      </c>
      <c r="K4484" s="203" t="str">
        <f t="shared" si="69"/>
        <v>Compressor Engines</v>
      </c>
    </row>
    <row r="4485" spans="1:11" s="203" customFormat="1" x14ac:dyDescent="0.2">
      <c r="A4485" s="202" t="str">
        <f>'Permitted Sources'!A3735</f>
        <v>WYDEQ Permitted Sources</v>
      </c>
      <c r="B4485" s="203" t="str">
        <f>'Permitted Sources'!B3735</f>
        <v>56</v>
      </c>
      <c r="C4485" s="202" t="str">
        <f>'Permitted Sources'!D3735</f>
        <v>5602502</v>
      </c>
      <c r="D4485" s="202" t="str">
        <f>'Permitted Sources'!E3735</f>
        <v>20200254</v>
      </c>
      <c r="E4485" s="203" t="str">
        <f>'Permitted Sources'!H3735</f>
        <v>Compressor Engines</v>
      </c>
      <c r="F4485" s="204">
        <f>'Permitted Sources'!I3735</f>
        <v>0</v>
      </c>
      <c r="G4485" s="204">
        <f>'Permitted Sources'!J3735</f>
        <v>0</v>
      </c>
      <c r="H4485" s="204">
        <f>'Permitted Sources'!K3735</f>
        <v>0</v>
      </c>
      <c r="I4485" s="204">
        <f>'Permitted Sources'!L3735</f>
        <v>0</v>
      </c>
      <c r="J4485" s="204">
        <f>'Permitted Sources'!M3735</f>
        <v>0</v>
      </c>
      <c r="K4485" s="203" t="str">
        <f t="shared" si="69"/>
        <v>Compressor Engines</v>
      </c>
    </row>
    <row r="4486" spans="1:11" s="203" customFormat="1" x14ac:dyDescent="0.2">
      <c r="A4486" s="202" t="str">
        <f>'Permitted Sources'!A3736</f>
        <v>WYDEQ Permitted Sources</v>
      </c>
      <c r="B4486" s="203" t="str">
        <f>'Permitted Sources'!B3736</f>
        <v>56</v>
      </c>
      <c r="C4486" s="202" t="str">
        <f>'Permitted Sources'!D3736</f>
        <v>5602502</v>
      </c>
      <c r="D4486" s="202" t="str">
        <f>'Permitted Sources'!E3736</f>
        <v>20200254</v>
      </c>
      <c r="E4486" s="203" t="str">
        <f>'Permitted Sources'!H3736</f>
        <v>Compressor Engines</v>
      </c>
      <c r="F4486" s="204">
        <f>'Permitted Sources'!I3736</f>
        <v>0</v>
      </c>
      <c r="G4486" s="204">
        <f>'Permitted Sources'!J3736</f>
        <v>0</v>
      </c>
      <c r="H4486" s="204">
        <f>'Permitted Sources'!K3736</f>
        <v>0</v>
      </c>
      <c r="I4486" s="204">
        <f>'Permitted Sources'!L3736</f>
        <v>0</v>
      </c>
      <c r="J4486" s="204">
        <f>'Permitted Sources'!M3736</f>
        <v>0</v>
      </c>
      <c r="K4486" s="203" t="str">
        <f t="shared" si="69"/>
        <v>Compressor Engines</v>
      </c>
    </row>
    <row r="4487" spans="1:11" s="203" customFormat="1" x14ac:dyDescent="0.2">
      <c r="A4487" s="202" t="str">
        <f>'Permitted Sources'!A3737</f>
        <v>WYDEQ Permitted Sources</v>
      </c>
      <c r="B4487" s="203" t="str">
        <f>'Permitted Sources'!B3737</f>
        <v>56</v>
      </c>
      <c r="C4487" s="202" t="str">
        <f>'Permitted Sources'!D3737</f>
        <v>5602502</v>
      </c>
      <c r="D4487" s="202" t="str">
        <f>'Permitted Sources'!E3737</f>
        <v>20200201</v>
      </c>
      <c r="E4487" s="203" t="str">
        <f>'Permitted Sources'!H3737</f>
        <v>Compressor Engines</v>
      </c>
      <c r="F4487" s="204">
        <f>'Permitted Sources'!I3737</f>
        <v>21.969520799999998</v>
      </c>
      <c r="G4487" s="204">
        <f>'Permitted Sources'!J3737</f>
        <v>0</v>
      </c>
      <c r="H4487" s="204">
        <f>'Permitted Sources'!K3737</f>
        <v>0</v>
      </c>
      <c r="I4487" s="204">
        <f>'Permitted Sources'!L3737</f>
        <v>0</v>
      </c>
      <c r="J4487" s="204">
        <f>'Permitted Sources'!M3737</f>
        <v>0</v>
      </c>
      <c r="K4487" s="203" t="str">
        <f t="shared" ref="K4487:K4550" si="70">IF(E4487="Unpermitted Fugitives","Fugitives",IF(E4487="Natural Gas Processing Facilities, Pump Seals","Fugitives",IF(E4487="Natural Gas Production, All Equipt Leak Fugitives","Fugitives",IF(E4487="External Combustion Boilers","Heaters",IF(E4487="Permitted Tank Losses","Condensate tank ",IF(E4487="Permitted Fugitives","Fugitives",IF(E4487="Process Heaters","Heaters",E4487)))))))</f>
        <v>Compressor Engines</v>
      </c>
    </row>
    <row r="4488" spans="1:11" s="203" customFormat="1" x14ac:dyDescent="0.2">
      <c r="A4488" s="202" t="str">
        <f>'Permitted Sources'!A3738</f>
        <v>WYDEQ Permitted Sources</v>
      </c>
      <c r="B4488" s="203" t="str">
        <f>'Permitted Sources'!B3738</f>
        <v>56</v>
      </c>
      <c r="C4488" s="202" t="str">
        <f>'Permitted Sources'!D3738</f>
        <v>5602502</v>
      </c>
      <c r="D4488" s="202" t="str">
        <f>'Permitted Sources'!E3738</f>
        <v>20200201</v>
      </c>
      <c r="E4488" s="203" t="str">
        <f>'Permitted Sources'!H3738</f>
        <v>Compressor Engines</v>
      </c>
      <c r="F4488" s="204">
        <f>'Permitted Sources'!I3738</f>
        <v>14.912855099999998</v>
      </c>
      <c r="G4488" s="204">
        <f>'Permitted Sources'!J3738</f>
        <v>0</v>
      </c>
      <c r="H4488" s="204">
        <f>'Permitted Sources'!K3738</f>
        <v>0</v>
      </c>
      <c r="I4488" s="204">
        <f>'Permitted Sources'!L3738</f>
        <v>0</v>
      </c>
      <c r="J4488" s="204">
        <f>'Permitted Sources'!M3738</f>
        <v>0</v>
      </c>
      <c r="K4488" s="203" t="str">
        <f t="shared" si="70"/>
        <v>Compressor Engines</v>
      </c>
    </row>
    <row r="4489" spans="1:11" s="203" customFormat="1" x14ac:dyDescent="0.2">
      <c r="A4489" s="202" t="str">
        <f>'Permitted Sources'!A3739</f>
        <v>WYDEQ Permitted Sources</v>
      </c>
      <c r="B4489" s="203" t="str">
        <f>'Permitted Sources'!B3739</f>
        <v>56</v>
      </c>
      <c r="C4489" s="202" t="str">
        <f>'Permitted Sources'!D3739</f>
        <v>5602502</v>
      </c>
      <c r="D4489" s="202" t="str">
        <f>'Permitted Sources'!E3739</f>
        <v>20200201</v>
      </c>
      <c r="E4489" s="203" t="str">
        <f>'Permitted Sources'!H3739</f>
        <v>Compressor Engines</v>
      </c>
      <c r="F4489" s="204">
        <f>'Permitted Sources'!I3739</f>
        <v>14.912855099999998</v>
      </c>
      <c r="G4489" s="204">
        <f>'Permitted Sources'!J3739</f>
        <v>0</v>
      </c>
      <c r="H4489" s="204">
        <f>'Permitted Sources'!K3739</f>
        <v>0</v>
      </c>
      <c r="I4489" s="204">
        <f>'Permitted Sources'!L3739</f>
        <v>0</v>
      </c>
      <c r="J4489" s="204">
        <f>'Permitted Sources'!M3739</f>
        <v>0</v>
      </c>
      <c r="K4489" s="203" t="str">
        <f t="shared" si="70"/>
        <v>Compressor Engines</v>
      </c>
    </row>
    <row r="4490" spans="1:11" s="203" customFormat="1" x14ac:dyDescent="0.2">
      <c r="A4490" s="202" t="str">
        <f>'Permitted Sources'!A3740</f>
        <v>WYDEQ Permitted Sources</v>
      </c>
      <c r="B4490" s="203" t="str">
        <f>'Permitted Sources'!B3740</f>
        <v>56</v>
      </c>
      <c r="C4490" s="202" t="str">
        <f>'Permitted Sources'!D3740</f>
        <v>5602502</v>
      </c>
      <c r="D4490" s="202" t="str">
        <f>'Permitted Sources'!E3740</f>
        <v>20200201</v>
      </c>
      <c r="E4490" s="203" t="str">
        <f>'Permitted Sources'!H3740</f>
        <v>Compressor Engines</v>
      </c>
      <c r="F4490" s="204">
        <f>'Permitted Sources'!I3740</f>
        <v>9.0728559000000004</v>
      </c>
      <c r="G4490" s="204">
        <f>'Permitted Sources'!J3740</f>
        <v>0</v>
      </c>
      <c r="H4490" s="204">
        <f>'Permitted Sources'!K3740</f>
        <v>0</v>
      </c>
      <c r="I4490" s="204">
        <f>'Permitted Sources'!L3740</f>
        <v>0</v>
      </c>
      <c r="J4490" s="204">
        <f>'Permitted Sources'!M3740</f>
        <v>0</v>
      </c>
      <c r="K4490" s="203" t="str">
        <f t="shared" si="70"/>
        <v>Compressor Engines</v>
      </c>
    </row>
    <row r="4491" spans="1:11" s="203" customFormat="1" x14ac:dyDescent="0.2">
      <c r="A4491" s="202" t="str">
        <f>'Permitted Sources'!A3741</f>
        <v>WYDEQ Permitted Sources</v>
      </c>
      <c r="B4491" s="203" t="str">
        <f>'Permitted Sources'!B3741</f>
        <v>56</v>
      </c>
      <c r="C4491" s="202" t="str">
        <f>'Permitted Sources'!D3741</f>
        <v>5602502</v>
      </c>
      <c r="D4491" s="202" t="str">
        <f>'Permitted Sources'!E3741</f>
        <v>20200253</v>
      </c>
      <c r="E4491" s="203" t="str">
        <f>'Permitted Sources'!H3741</f>
        <v>Compressor Engines</v>
      </c>
      <c r="F4491" s="204">
        <f>'Permitted Sources'!I3741</f>
        <v>16.2</v>
      </c>
      <c r="G4491" s="204">
        <f>'Permitted Sources'!J3741</f>
        <v>8.1</v>
      </c>
      <c r="H4491" s="204">
        <f>'Permitted Sources'!K3741</f>
        <v>8.1</v>
      </c>
      <c r="I4491" s="204">
        <f>'Permitted Sources'!L3741</f>
        <v>0</v>
      </c>
      <c r="J4491" s="204">
        <f>'Permitted Sources'!M3741</f>
        <v>0</v>
      </c>
      <c r="K4491" s="203" t="str">
        <f t="shared" si="70"/>
        <v>Compressor Engines</v>
      </c>
    </row>
    <row r="4492" spans="1:11" s="203" customFormat="1" x14ac:dyDescent="0.2">
      <c r="A4492" s="202" t="str">
        <f>'Permitted Sources'!A3742</f>
        <v>WYDEQ Permitted Sources</v>
      </c>
      <c r="B4492" s="203" t="str">
        <f>'Permitted Sources'!B3742</f>
        <v>56</v>
      </c>
      <c r="C4492" s="202" t="str">
        <f>'Permitted Sources'!D3742</f>
        <v>5602502</v>
      </c>
      <c r="D4492" s="202" t="str">
        <f>'Permitted Sources'!E3742</f>
        <v>20200201</v>
      </c>
      <c r="E4492" s="203" t="str">
        <f>'Permitted Sources'!H3742</f>
        <v>Compressor Engines</v>
      </c>
      <c r="F4492" s="204">
        <f>'Permitted Sources'!I3742</f>
        <v>21.4</v>
      </c>
      <c r="G4492" s="204">
        <f>'Permitted Sources'!J3742</f>
        <v>0</v>
      </c>
      <c r="H4492" s="204">
        <f>'Permitted Sources'!K3742</f>
        <v>0</v>
      </c>
      <c r="I4492" s="204">
        <f>'Permitted Sources'!L3742</f>
        <v>0</v>
      </c>
      <c r="J4492" s="204">
        <f>'Permitted Sources'!M3742</f>
        <v>0</v>
      </c>
      <c r="K4492" s="203" t="str">
        <f t="shared" si="70"/>
        <v>Compressor Engines</v>
      </c>
    </row>
    <row r="4493" spans="1:11" s="203" customFormat="1" x14ac:dyDescent="0.2">
      <c r="A4493" s="202" t="str">
        <f>'Permitted Sources'!A3743</f>
        <v>WYDEQ Permitted Sources</v>
      </c>
      <c r="B4493" s="203" t="str">
        <f>'Permitted Sources'!B3743</f>
        <v>56</v>
      </c>
      <c r="C4493" s="202" t="str">
        <f>'Permitted Sources'!D3743</f>
        <v>5602502</v>
      </c>
      <c r="D4493" s="202" t="str">
        <f>'Permitted Sources'!E3743</f>
        <v>20200201</v>
      </c>
      <c r="E4493" s="203" t="str">
        <f>'Permitted Sources'!H3743</f>
        <v>Compressor Engines</v>
      </c>
      <c r="F4493" s="204">
        <f>'Permitted Sources'!I3743</f>
        <v>3.476</v>
      </c>
      <c r="G4493" s="204">
        <f>'Permitted Sources'!J3743</f>
        <v>0</v>
      </c>
      <c r="H4493" s="204">
        <f>'Permitted Sources'!K3743</f>
        <v>0</v>
      </c>
      <c r="I4493" s="204">
        <f>'Permitted Sources'!L3743</f>
        <v>0</v>
      </c>
      <c r="J4493" s="204">
        <f>'Permitted Sources'!M3743</f>
        <v>0</v>
      </c>
      <c r="K4493" s="203" t="str">
        <f t="shared" si="70"/>
        <v>Compressor Engines</v>
      </c>
    </row>
    <row r="4494" spans="1:11" s="203" customFormat="1" x14ac:dyDescent="0.2">
      <c r="A4494" s="202" t="str">
        <f>'Permitted Sources'!A3744</f>
        <v>WYDEQ Permitted Sources</v>
      </c>
      <c r="B4494" s="203" t="str">
        <f>'Permitted Sources'!B3744</f>
        <v>56</v>
      </c>
      <c r="C4494" s="202" t="str">
        <f>'Permitted Sources'!D3744</f>
        <v>5602502</v>
      </c>
      <c r="D4494" s="202" t="str">
        <f>'Permitted Sources'!E3744</f>
        <v>40400302</v>
      </c>
      <c r="E4494" s="203" t="str">
        <f>'Permitted Sources'!H3744</f>
        <v>Permitted Tank Losses</v>
      </c>
      <c r="F4494" s="204">
        <f>'Permitted Sources'!I3744</f>
        <v>0</v>
      </c>
      <c r="G4494" s="204">
        <f>'Permitted Sources'!J3744</f>
        <v>0.5</v>
      </c>
      <c r="H4494" s="204">
        <f>'Permitted Sources'!K3744</f>
        <v>0</v>
      </c>
      <c r="I4494" s="204">
        <f>'Permitted Sources'!L3744</f>
        <v>0</v>
      </c>
      <c r="J4494" s="204">
        <f>'Permitted Sources'!M3744</f>
        <v>0</v>
      </c>
      <c r="K4494" s="203" t="str">
        <f t="shared" si="70"/>
        <v xml:space="preserve">Condensate tank </v>
      </c>
    </row>
    <row r="4495" spans="1:11" s="203" customFormat="1" x14ac:dyDescent="0.2">
      <c r="A4495" s="202" t="str">
        <f>'Permitted Sources'!A3745</f>
        <v>WYDEQ Permitted Sources</v>
      </c>
      <c r="B4495" s="203" t="str">
        <f>'Permitted Sources'!B3745</f>
        <v>56</v>
      </c>
      <c r="C4495" s="202" t="str">
        <f>'Permitted Sources'!D3745</f>
        <v>5602502</v>
      </c>
      <c r="D4495" s="202" t="str">
        <f>'Permitted Sources'!E3745</f>
        <v>2501000000</v>
      </c>
      <c r="E4495" s="203" t="str">
        <f>'Permitted Sources'!H3745</f>
        <v>Permitted Tank Losses</v>
      </c>
      <c r="F4495" s="204">
        <f>'Permitted Sources'!I3745</f>
        <v>0</v>
      </c>
      <c r="G4495" s="204">
        <f>'Permitted Sources'!J3745</f>
        <v>0.5</v>
      </c>
      <c r="H4495" s="204">
        <f>'Permitted Sources'!K3745</f>
        <v>0</v>
      </c>
      <c r="I4495" s="204">
        <f>'Permitted Sources'!L3745</f>
        <v>0</v>
      </c>
      <c r="J4495" s="204">
        <f>'Permitted Sources'!M3745</f>
        <v>0</v>
      </c>
      <c r="K4495" s="203" t="str">
        <f t="shared" si="70"/>
        <v xml:space="preserve">Condensate tank </v>
      </c>
    </row>
    <row r="4496" spans="1:11" s="203" customFormat="1" x14ac:dyDescent="0.2">
      <c r="A4496" s="202" t="str">
        <f>'Permitted Sources'!A3746</f>
        <v>WYDEQ Permitted Sources</v>
      </c>
      <c r="B4496" s="203" t="str">
        <f>'Permitted Sources'!B3746</f>
        <v>56</v>
      </c>
      <c r="C4496" s="202" t="str">
        <f>'Permitted Sources'!D3746</f>
        <v>5602502</v>
      </c>
      <c r="D4496" s="202" t="str">
        <f>'Permitted Sources'!E3746</f>
        <v>2501000000</v>
      </c>
      <c r="E4496" s="203" t="str">
        <f>'Permitted Sources'!H3746</f>
        <v>Permitted Tank Losses</v>
      </c>
      <c r="F4496" s="204">
        <f>'Permitted Sources'!I3746</f>
        <v>0</v>
      </c>
      <c r="G4496" s="204">
        <f>'Permitted Sources'!J3746</f>
        <v>2.9</v>
      </c>
      <c r="H4496" s="204">
        <f>'Permitted Sources'!K3746</f>
        <v>0</v>
      </c>
      <c r="I4496" s="204">
        <f>'Permitted Sources'!L3746</f>
        <v>0</v>
      </c>
      <c r="J4496" s="204">
        <f>'Permitted Sources'!M3746</f>
        <v>0</v>
      </c>
      <c r="K4496" s="203" t="str">
        <f t="shared" si="70"/>
        <v xml:space="preserve">Condensate tank </v>
      </c>
    </row>
    <row r="4497" spans="1:11" s="203" customFormat="1" x14ac:dyDescent="0.2">
      <c r="A4497" s="202" t="str">
        <f>'Permitted Sources'!A3747</f>
        <v>WYDEQ Permitted Sources</v>
      </c>
      <c r="B4497" s="203" t="str">
        <f>'Permitted Sources'!B3747</f>
        <v>56</v>
      </c>
      <c r="C4497" s="202" t="str">
        <f>'Permitted Sources'!D3747</f>
        <v>5602502</v>
      </c>
      <c r="D4497" s="202" t="str">
        <f>'Permitted Sources'!E3747</f>
        <v>2501000000</v>
      </c>
      <c r="E4497" s="203" t="str">
        <f>'Permitted Sources'!H3747</f>
        <v>Permitted Tank Losses</v>
      </c>
      <c r="F4497" s="204">
        <f>'Permitted Sources'!I3747</f>
        <v>0</v>
      </c>
      <c r="G4497" s="204">
        <f>'Permitted Sources'!J3747</f>
        <v>15.7</v>
      </c>
      <c r="H4497" s="204">
        <f>'Permitted Sources'!K3747</f>
        <v>0</v>
      </c>
      <c r="I4497" s="204">
        <f>'Permitted Sources'!L3747</f>
        <v>0</v>
      </c>
      <c r="J4497" s="204">
        <f>'Permitted Sources'!M3747</f>
        <v>0</v>
      </c>
      <c r="K4497" s="203" t="str">
        <f t="shared" si="70"/>
        <v xml:space="preserve">Condensate tank </v>
      </c>
    </row>
    <row r="4498" spans="1:11" s="203" customFormat="1" x14ac:dyDescent="0.2">
      <c r="A4498" s="202" t="str">
        <f>'Permitted Sources'!A3748</f>
        <v>WYDEQ Permitted Sources</v>
      </c>
      <c r="B4498" s="203" t="str">
        <f>'Permitted Sources'!B3748</f>
        <v>56</v>
      </c>
      <c r="C4498" s="202" t="str">
        <f>'Permitted Sources'!D3748</f>
        <v>5602502</v>
      </c>
      <c r="D4498" s="202" t="str">
        <f>'Permitted Sources'!E3748</f>
        <v>2501000000</v>
      </c>
      <c r="E4498" s="203" t="str">
        <f>'Permitted Sources'!H3748</f>
        <v>Permitted Tank Losses</v>
      </c>
      <c r="F4498" s="204">
        <f>'Permitted Sources'!I3748</f>
        <v>0</v>
      </c>
      <c r="G4498" s="204">
        <f>'Permitted Sources'!J3748</f>
        <v>19.399999999999999</v>
      </c>
      <c r="H4498" s="204">
        <f>'Permitted Sources'!K3748</f>
        <v>0</v>
      </c>
      <c r="I4498" s="204">
        <f>'Permitted Sources'!L3748</f>
        <v>0</v>
      </c>
      <c r="J4498" s="204">
        <f>'Permitted Sources'!M3748</f>
        <v>0</v>
      </c>
      <c r="K4498" s="203" t="str">
        <f t="shared" si="70"/>
        <v xml:space="preserve">Condensate tank </v>
      </c>
    </row>
    <row r="4499" spans="1:11" s="203" customFormat="1" x14ac:dyDescent="0.2">
      <c r="A4499" s="202" t="str">
        <f>'Permitted Sources'!A3749</f>
        <v>WYDEQ Permitted Sources</v>
      </c>
      <c r="B4499" s="203" t="str">
        <f>'Permitted Sources'!B3749</f>
        <v>56</v>
      </c>
      <c r="C4499" s="202" t="str">
        <f>'Permitted Sources'!D3749</f>
        <v>5602502</v>
      </c>
      <c r="D4499" s="202" t="str">
        <f>'Permitted Sources'!E3749</f>
        <v>2501000000</v>
      </c>
      <c r="E4499" s="203" t="str">
        <f>'Permitted Sources'!H3749</f>
        <v>Permitted Tank Losses</v>
      </c>
      <c r="F4499" s="204">
        <f>'Permitted Sources'!I3749</f>
        <v>0</v>
      </c>
      <c r="G4499" s="204">
        <f>'Permitted Sources'!J3749</f>
        <v>0.8</v>
      </c>
      <c r="H4499" s="204">
        <f>'Permitted Sources'!K3749</f>
        <v>0</v>
      </c>
      <c r="I4499" s="204">
        <f>'Permitted Sources'!L3749</f>
        <v>0</v>
      </c>
      <c r="J4499" s="204">
        <f>'Permitted Sources'!M3749</f>
        <v>0</v>
      </c>
      <c r="K4499" s="203" t="str">
        <f t="shared" si="70"/>
        <v xml:space="preserve">Condensate tank </v>
      </c>
    </row>
    <row r="4500" spans="1:11" s="203" customFormat="1" x14ac:dyDescent="0.2">
      <c r="A4500" s="202" t="str">
        <f>'Permitted Sources'!A3750</f>
        <v>WYDEQ Permitted Sources</v>
      </c>
      <c r="B4500" s="203" t="str">
        <f>'Permitted Sources'!B3750</f>
        <v>56</v>
      </c>
      <c r="C4500" s="202" t="str">
        <f>'Permitted Sources'!D3750</f>
        <v>5602502</v>
      </c>
      <c r="D4500" s="202" t="str">
        <f>'Permitted Sources'!E3750</f>
        <v>2501000000</v>
      </c>
      <c r="E4500" s="203" t="str">
        <f>'Permitted Sources'!H3750</f>
        <v>Permitted Tank Losses</v>
      </c>
      <c r="F4500" s="204">
        <f>'Permitted Sources'!I3750</f>
        <v>0</v>
      </c>
      <c r="G4500" s="204">
        <f>'Permitted Sources'!J3750</f>
        <v>0.7</v>
      </c>
      <c r="H4500" s="204">
        <f>'Permitted Sources'!K3750</f>
        <v>0</v>
      </c>
      <c r="I4500" s="204">
        <f>'Permitted Sources'!L3750</f>
        <v>0</v>
      </c>
      <c r="J4500" s="204">
        <f>'Permitted Sources'!M3750</f>
        <v>0</v>
      </c>
      <c r="K4500" s="203" t="str">
        <f t="shared" si="70"/>
        <v xml:space="preserve">Condensate tank </v>
      </c>
    </row>
    <row r="4501" spans="1:11" s="203" customFormat="1" x14ac:dyDescent="0.2">
      <c r="A4501" s="202" t="str">
        <f>'Permitted Sources'!A3751</f>
        <v>WYDEQ Permitted Sources</v>
      </c>
      <c r="B4501" s="203" t="str">
        <f>'Permitted Sources'!B3751</f>
        <v>56</v>
      </c>
      <c r="C4501" s="202" t="str">
        <f>'Permitted Sources'!D3751</f>
        <v>5602502</v>
      </c>
      <c r="D4501" s="202" t="str">
        <f>'Permitted Sources'!E3751</f>
        <v>2501000000</v>
      </c>
      <c r="E4501" s="203" t="str">
        <f>'Permitted Sources'!H3751</f>
        <v>Permitted Tank Losses</v>
      </c>
      <c r="F4501" s="204">
        <f>'Permitted Sources'!I3751</f>
        <v>0</v>
      </c>
      <c r="G4501" s="204">
        <f>'Permitted Sources'!J3751</f>
        <v>9</v>
      </c>
      <c r="H4501" s="204">
        <f>'Permitted Sources'!K3751</f>
        <v>0</v>
      </c>
      <c r="I4501" s="204">
        <f>'Permitted Sources'!L3751</f>
        <v>0</v>
      </c>
      <c r="J4501" s="204">
        <f>'Permitted Sources'!M3751</f>
        <v>0</v>
      </c>
      <c r="K4501" s="203" t="str">
        <f t="shared" si="70"/>
        <v xml:space="preserve">Condensate tank </v>
      </c>
    </row>
    <row r="4502" spans="1:11" s="203" customFormat="1" x14ac:dyDescent="0.2">
      <c r="A4502" s="202" t="str">
        <f>'Permitted Sources'!A3752</f>
        <v>WYDEQ Permitted Sources</v>
      </c>
      <c r="B4502" s="203" t="str">
        <f>'Permitted Sources'!B3752</f>
        <v>56</v>
      </c>
      <c r="C4502" s="202" t="str">
        <f>'Permitted Sources'!D3752</f>
        <v>5602502</v>
      </c>
      <c r="D4502" s="202" t="str">
        <f>'Permitted Sources'!E3752</f>
        <v>2501000000</v>
      </c>
      <c r="E4502" s="203" t="str">
        <f>'Permitted Sources'!H3752</f>
        <v>Permitted Tank Losses</v>
      </c>
      <c r="F4502" s="204">
        <f>'Permitted Sources'!I3752</f>
        <v>0</v>
      </c>
      <c r="G4502" s="204">
        <f>'Permitted Sources'!J3752</f>
        <v>1.8</v>
      </c>
      <c r="H4502" s="204">
        <f>'Permitted Sources'!K3752</f>
        <v>0</v>
      </c>
      <c r="I4502" s="204">
        <f>'Permitted Sources'!L3752</f>
        <v>0</v>
      </c>
      <c r="J4502" s="204">
        <f>'Permitted Sources'!M3752</f>
        <v>0</v>
      </c>
      <c r="K4502" s="203" t="str">
        <f t="shared" si="70"/>
        <v xml:space="preserve">Condensate tank </v>
      </c>
    </row>
    <row r="4503" spans="1:11" s="203" customFormat="1" x14ac:dyDescent="0.2">
      <c r="A4503" s="202" t="str">
        <f>'Permitted Sources'!A3753</f>
        <v>WYDEQ Permitted Sources</v>
      </c>
      <c r="B4503" s="203" t="str">
        <f>'Permitted Sources'!B3753</f>
        <v>56</v>
      </c>
      <c r="C4503" s="202" t="str">
        <f>'Permitted Sources'!D3753</f>
        <v>5602502</v>
      </c>
      <c r="D4503" s="202" t="str">
        <f>'Permitted Sources'!E3753</f>
        <v>20200254</v>
      </c>
      <c r="E4503" s="203" t="str">
        <f>'Permitted Sources'!H3753</f>
        <v>Compressor Engines</v>
      </c>
      <c r="F4503" s="204">
        <f>'Permitted Sources'!I3753</f>
        <v>19.413287671679395</v>
      </c>
      <c r="G4503" s="204">
        <f>'Permitted Sources'!J3753</f>
        <v>6.5</v>
      </c>
      <c r="H4503" s="204">
        <f>'Permitted Sources'!K3753</f>
        <v>2.6</v>
      </c>
      <c r="I4503" s="204">
        <f>'Permitted Sources'!L3753</f>
        <v>0</v>
      </c>
      <c r="J4503" s="204">
        <f>'Permitted Sources'!M3753</f>
        <v>0</v>
      </c>
      <c r="K4503" s="203" t="str">
        <f t="shared" si="70"/>
        <v>Compressor Engines</v>
      </c>
    </row>
    <row r="4504" spans="1:11" s="203" customFormat="1" x14ac:dyDescent="0.2">
      <c r="A4504" s="202" t="str">
        <f>'Permitted Sources'!A3754</f>
        <v>WYDEQ Permitted Sources</v>
      </c>
      <c r="B4504" s="203" t="str">
        <f>'Permitted Sources'!B3754</f>
        <v>56</v>
      </c>
      <c r="C4504" s="202" t="str">
        <f>'Permitted Sources'!D3754</f>
        <v>5602502</v>
      </c>
      <c r="D4504" s="202" t="str">
        <f>'Permitted Sources'!E3754</f>
        <v>20200254</v>
      </c>
      <c r="E4504" s="203" t="str">
        <f>'Permitted Sources'!H3754</f>
        <v>Compressor Engines</v>
      </c>
      <c r="F4504" s="204">
        <f>'Permitted Sources'!I3754</f>
        <v>19.413287671679395</v>
      </c>
      <c r="G4504" s="204">
        <f>'Permitted Sources'!J3754</f>
        <v>9.1</v>
      </c>
      <c r="H4504" s="204">
        <f>'Permitted Sources'!K3754</f>
        <v>1.7</v>
      </c>
      <c r="I4504" s="204">
        <f>'Permitted Sources'!L3754</f>
        <v>0</v>
      </c>
      <c r="J4504" s="204">
        <f>'Permitted Sources'!M3754</f>
        <v>0</v>
      </c>
      <c r="K4504" s="203" t="str">
        <f t="shared" si="70"/>
        <v>Compressor Engines</v>
      </c>
    </row>
    <row r="4505" spans="1:11" s="203" customFormat="1" x14ac:dyDescent="0.2">
      <c r="A4505" s="202" t="str">
        <f>'Permitted Sources'!A3755</f>
        <v>WYDEQ Permitted Sources</v>
      </c>
      <c r="B4505" s="203" t="str">
        <f>'Permitted Sources'!B3755</f>
        <v>56</v>
      </c>
      <c r="C4505" s="202" t="str">
        <f>'Permitted Sources'!D3755</f>
        <v>5602502</v>
      </c>
      <c r="D4505" s="202" t="str">
        <f>'Permitted Sources'!E3755</f>
        <v>20200254</v>
      </c>
      <c r="E4505" s="203" t="str">
        <f>'Permitted Sources'!H3755</f>
        <v>Compressor Engines</v>
      </c>
      <c r="F4505" s="204">
        <f>'Permitted Sources'!I3755</f>
        <v>24</v>
      </c>
      <c r="G4505" s="204">
        <f>'Permitted Sources'!J3755</f>
        <v>17.100000000000001</v>
      </c>
      <c r="H4505" s="204">
        <f>'Permitted Sources'!K3755</f>
        <v>17.100000000000001</v>
      </c>
      <c r="I4505" s="204">
        <f>'Permitted Sources'!L3755</f>
        <v>0</v>
      </c>
      <c r="J4505" s="204">
        <f>'Permitted Sources'!M3755</f>
        <v>0</v>
      </c>
      <c r="K4505" s="203" t="str">
        <f t="shared" si="70"/>
        <v>Compressor Engines</v>
      </c>
    </row>
    <row r="4506" spans="1:11" s="203" customFormat="1" x14ac:dyDescent="0.2">
      <c r="A4506" s="202" t="str">
        <f>'Permitted Sources'!A3756</f>
        <v>WYDEQ Permitted Sources</v>
      </c>
      <c r="B4506" s="203" t="str">
        <f>'Permitted Sources'!B3756</f>
        <v>56</v>
      </c>
      <c r="C4506" s="202" t="str">
        <f>'Permitted Sources'!D3756</f>
        <v>5602502</v>
      </c>
      <c r="D4506" s="202" t="str">
        <f>'Permitted Sources'!E3756</f>
        <v>20200254</v>
      </c>
      <c r="E4506" s="203" t="str">
        <f>'Permitted Sources'!H3756</f>
        <v>Compressor Engines</v>
      </c>
      <c r="F4506" s="204">
        <f>'Permitted Sources'!I3756</f>
        <v>24</v>
      </c>
      <c r="G4506" s="204">
        <f>'Permitted Sources'!J3756</f>
        <v>17.100000000000001</v>
      </c>
      <c r="H4506" s="204">
        <f>'Permitted Sources'!K3756</f>
        <v>17.100000000000001</v>
      </c>
      <c r="I4506" s="204">
        <f>'Permitted Sources'!L3756</f>
        <v>0</v>
      </c>
      <c r="J4506" s="204">
        <f>'Permitted Sources'!M3756</f>
        <v>0</v>
      </c>
      <c r="K4506" s="203" t="str">
        <f t="shared" si="70"/>
        <v>Compressor Engines</v>
      </c>
    </row>
    <row r="4507" spans="1:11" s="203" customFormat="1" x14ac:dyDescent="0.2">
      <c r="A4507" s="202" t="str">
        <f>'Permitted Sources'!A3757</f>
        <v>WYDEQ Permitted Sources</v>
      </c>
      <c r="B4507" s="203" t="str">
        <f>'Permitted Sources'!B3757</f>
        <v>56</v>
      </c>
      <c r="C4507" s="202" t="str">
        <f>'Permitted Sources'!D3757</f>
        <v>5602502</v>
      </c>
      <c r="D4507" s="202" t="str">
        <f>'Permitted Sources'!E3757</f>
        <v>20200254</v>
      </c>
      <c r="E4507" s="203" t="str">
        <f>'Permitted Sources'!H3757</f>
        <v>Compressor Engines</v>
      </c>
      <c r="F4507" s="204">
        <f>'Permitted Sources'!I3757</f>
        <v>3.1</v>
      </c>
      <c r="G4507" s="204">
        <f>'Permitted Sources'!J3757</f>
        <v>6.1</v>
      </c>
      <c r="H4507" s="204">
        <f>'Permitted Sources'!K3757</f>
        <v>5.3</v>
      </c>
      <c r="I4507" s="204">
        <f>'Permitted Sources'!L3757</f>
        <v>0</v>
      </c>
      <c r="J4507" s="204">
        <f>'Permitted Sources'!M3757</f>
        <v>0</v>
      </c>
      <c r="K4507" s="203" t="str">
        <f t="shared" si="70"/>
        <v>Compressor Engines</v>
      </c>
    </row>
    <row r="4508" spans="1:11" s="203" customFormat="1" x14ac:dyDescent="0.2">
      <c r="A4508" s="202" t="str">
        <f>'Permitted Sources'!A3758</f>
        <v>WYDEQ Permitted Sources</v>
      </c>
      <c r="B4508" s="203" t="str">
        <f>'Permitted Sources'!B3758</f>
        <v>56</v>
      </c>
      <c r="C4508" s="202" t="str">
        <f>'Permitted Sources'!D3758</f>
        <v>5602502</v>
      </c>
      <c r="D4508" s="202" t="str">
        <f>'Permitted Sources'!E3758</f>
        <v>20200254</v>
      </c>
      <c r="E4508" s="203" t="str">
        <f>'Permitted Sources'!H3758</f>
        <v>Compressor Engines</v>
      </c>
      <c r="F4508" s="204">
        <f>'Permitted Sources'!I3758</f>
        <v>0.1</v>
      </c>
      <c r="G4508" s="204">
        <f>'Permitted Sources'!J3758</f>
        <v>0.6</v>
      </c>
      <c r="H4508" s="204">
        <f>'Permitted Sources'!K3758</f>
        <v>0.3</v>
      </c>
      <c r="I4508" s="204">
        <f>'Permitted Sources'!L3758</f>
        <v>0</v>
      </c>
      <c r="J4508" s="204">
        <f>'Permitted Sources'!M3758</f>
        <v>0</v>
      </c>
      <c r="K4508" s="203" t="str">
        <f t="shared" si="70"/>
        <v>Compressor Engines</v>
      </c>
    </row>
    <row r="4509" spans="1:11" s="203" customFormat="1" x14ac:dyDescent="0.2">
      <c r="A4509" s="202" t="str">
        <f>'Permitted Sources'!A3759</f>
        <v>WYDEQ Permitted Sources</v>
      </c>
      <c r="B4509" s="203" t="str">
        <f>'Permitted Sources'!B3759</f>
        <v>56</v>
      </c>
      <c r="C4509" s="202" t="str">
        <f>'Permitted Sources'!D3759</f>
        <v>5602502</v>
      </c>
      <c r="D4509" s="202" t="str">
        <f>'Permitted Sources'!E3759</f>
        <v>20200254</v>
      </c>
      <c r="E4509" s="203" t="str">
        <f>'Permitted Sources'!H3759</f>
        <v>Compressor Engines</v>
      </c>
      <c r="F4509" s="204">
        <f>'Permitted Sources'!I3759</f>
        <v>0</v>
      </c>
      <c r="G4509" s="204">
        <f>'Permitted Sources'!J3759</f>
        <v>0.4</v>
      </c>
      <c r="H4509" s="204">
        <f>'Permitted Sources'!K3759</f>
        <v>0</v>
      </c>
      <c r="I4509" s="204">
        <f>'Permitted Sources'!L3759</f>
        <v>0</v>
      </c>
      <c r="J4509" s="204">
        <f>'Permitted Sources'!M3759</f>
        <v>0</v>
      </c>
      <c r="K4509" s="203" t="str">
        <f t="shared" si="70"/>
        <v>Compressor Engines</v>
      </c>
    </row>
    <row r="4510" spans="1:11" s="203" customFormat="1" x14ac:dyDescent="0.2">
      <c r="A4510" s="202" t="str">
        <f>'Permitted Sources'!A3760</f>
        <v>WYDEQ Permitted Sources</v>
      </c>
      <c r="B4510" s="203" t="str">
        <f>'Permitted Sources'!B3760</f>
        <v>56</v>
      </c>
      <c r="C4510" s="202" t="str">
        <f>'Permitted Sources'!D3760</f>
        <v>5602502</v>
      </c>
      <c r="D4510" s="202" t="str">
        <f>'Permitted Sources'!E3760</f>
        <v>20200254</v>
      </c>
      <c r="E4510" s="203" t="str">
        <f>'Permitted Sources'!H3760</f>
        <v>Compressor Engines</v>
      </c>
      <c r="F4510" s="204">
        <f>'Permitted Sources'!I3760</f>
        <v>0.3</v>
      </c>
      <c r="G4510" s="204">
        <f>'Permitted Sources'!J3760</f>
        <v>0.1</v>
      </c>
      <c r="H4510" s="204">
        <f>'Permitted Sources'!K3760</f>
        <v>0.2</v>
      </c>
      <c r="I4510" s="204">
        <f>'Permitted Sources'!L3760</f>
        <v>0</v>
      </c>
      <c r="J4510" s="204">
        <f>'Permitted Sources'!M3760</f>
        <v>0</v>
      </c>
      <c r="K4510" s="203" t="str">
        <f t="shared" si="70"/>
        <v>Compressor Engines</v>
      </c>
    </row>
    <row r="4511" spans="1:11" s="203" customFormat="1" x14ac:dyDescent="0.2">
      <c r="A4511" s="202" t="str">
        <f>'Permitted Sources'!A3761</f>
        <v>WYDEQ Permitted Sources</v>
      </c>
      <c r="B4511" s="203" t="str">
        <f>'Permitted Sources'!B3761</f>
        <v>56</v>
      </c>
      <c r="C4511" s="202" t="str">
        <f>'Permitted Sources'!D3761</f>
        <v>5602502</v>
      </c>
      <c r="D4511" s="202" t="str">
        <f>'Permitted Sources'!E3761</f>
        <v>20200254</v>
      </c>
      <c r="E4511" s="203" t="str">
        <f>'Permitted Sources'!H3761</f>
        <v>Compressor Engines</v>
      </c>
      <c r="F4511" s="204">
        <f>'Permitted Sources'!I3761</f>
        <v>0.3</v>
      </c>
      <c r="G4511" s="204">
        <f>'Permitted Sources'!J3761</f>
        <v>0.1</v>
      </c>
      <c r="H4511" s="204">
        <f>'Permitted Sources'!K3761</f>
        <v>0.2</v>
      </c>
      <c r="I4511" s="204">
        <f>'Permitted Sources'!L3761</f>
        <v>0</v>
      </c>
      <c r="J4511" s="204">
        <f>'Permitted Sources'!M3761</f>
        <v>0</v>
      </c>
      <c r="K4511" s="203" t="str">
        <f t="shared" si="70"/>
        <v>Compressor Engines</v>
      </c>
    </row>
    <row r="4512" spans="1:11" s="203" customFormat="1" x14ac:dyDescent="0.2">
      <c r="A4512" s="202" t="str">
        <f>'Permitted Sources'!A3762</f>
        <v>WYDEQ Permitted Sources</v>
      </c>
      <c r="B4512" s="203" t="str">
        <f>'Permitted Sources'!B3762</f>
        <v>56</v>
      </c>
      <c r="C4512" s="202" t="str">
        <f>'Permitted Sources'!D3762</f>
        <v>5602502</v>
      </c>
      <c r="D4512" s="202" t="str">
        <f>'Permitted Sources'!E3762</f>
        <v>20200254</v>
      </c>
      <c r="E4512" s="203" t="str">
        <f>'Permitted Sources'!H3762</f>
        <v>Compressor Engines</v>
      </c>
      <c r="F4512" s="204">
        <f>'Permitted Sources'!I3762</f>
        <v>0.6</v>
      </c>
      <c r="G4512" s="204">
        <f>'Permitted Sources'!J3762</f>
        <v>0.1</v>
      </c>
      <c r="H4512" s="204">
        <f>'Permitted Sources'!K3762</f>
        <v>0.5</v>
      </c>
      <c r="I4512" s="204">
        <f>'Permitted Sources'!L3762</f>
        <v>0</v>
      </c>
      <c r="J4512" s="204">
        <f>'Permitted Sources'!M3762</f>
        <v>0</v>
      </c>
      <c r="K4512" s="203" t="str">
        <f t="shared" si="70"/>
        <v>Compressor Engines</v>
      </c>
    </row>
    <row r="4513" spans="1:11" s="203" customFormat="1" x14ac:dyDescent="0.2">
      <c r="A4513" s="202" t="str">
        <f>'Permitted Sources'!A3763</f>
        <v>WYDEQ Permitted Sources</v>
      </c>
      <c r="B4513" s="203" t="str">
        <f>'Permitted Sources'!B3763</f>
        <v>56</v>
      </c>
      <c r="C4513" s="202" t="str">
        <f>'Permitted Sources'!D3763</f>
        <v>5602502</v>
      </c>
      <c r="D4513" s="202" t="str">
        <f>'Permitted Sources'!E3763</f>
        <v>20200254</v>
      </c>
      <c r="E4513" s="203" t="str">
        <f>'Permitted Sources'!H3763</f>
        <v>Compressor Engines</v>
      </c>
      <c r="F4513" s="204">
        <f>'Permitted Sources'!I3763</f>
        <v>0</v>
      </c>
      <c r="G4513" s="204">
        <f>'Permitted Sources'!J3763</f>
        <v>1.6</v>
      </c>
      <c r="H4513" s="204">
        <f>'Permitted Sources'!K3763</f>
        <v>0</v>
      </c>
      <c r="I4513" s="204">
        <f>'Permitted Sources'!L3763</f>
        <v>0</v>
      </c>
      <c r="J4513" s="204">
        <f>'Permitted Sources'!M3763</f>
        <v>0</v>
      </c>
      <c r="K4513" s="203" t="str">
        <f t="shared" si="70"/>
        <v>Compressor Engines</v>
      </c>
    </row>
    <row r="4514" spans="1:11" s="203" customFormat="1" x14ac:dyDescent="0.2">
      <c r="A4514" s="202" t="str">
        <f>'Permitted Sources'!A3764</f>
        <v>WYDEQ Permitted Sources</v>
      </c>
      <c r="B4514" s="203" t="str">
        <f>'Permitted Sources'!B3764</f>
        <v>56</v>
      </c>
      <c r="C4514" s="202" t="str">
        <f>'Permitted Sources'!D3764</f>
        <v>5602502</v>
      </c>
      <c r="D4514" s="202" t="str">
        <f>'Permitted Sources'!E3764</f>
        <v>20200254</v>
      </c>
      <c r="E4514" s="203" t="str">
        <f>'Permitted Sources'!H3764</f>
        <v>Compressor Engines</v>
      </c>
      <c r="F4514" s="204">
        <f>'Permitted Sources'!I3764</f>
        <v>0</v>
      </c>
      <c r="G4514" s="204">
        <f>'Permitted Sources'!J3764</f>
        <v>1.6</v>
      </c>
      <c r="H4514" s="204">
        <f>'Permitted Sources'!K3764</f>
        <v>0</v>
      </c>
      <c r="I4514" s="204">
        <f>'Permitted Sources'!L3764</f>
        <v>0</v>
      </c>
      <c r="J4514" s="204">
        <f>'Permitted Sources'!M3764</f>
        <v>0</v>
      </c>
      <c r="K4514" s="203" t="str">
        <f t="shared" si="70"/>
        <v>Compressor Engines</v>
      </c>
    </row>
    <row r="4515" spans="1:11" s="203" customFormat="1" x14ac:dyDescent="0.2">
      <c r="A4515" s="202" t="str">
        <f>'Permitted Sources'!A3765</f>
        <v>WYDEQ Permitted Sources</v>
      </c>
      <c r="B4515" s="203" t="str">
        <f>'Permitted Sources'!B3765</f>
        <v>56</v>
      </c>
      <c r="C4515" s="202" t="str">
        <f>'Permitted Sources'!D3765</f>
        <v>5602502</v>
      </c>
      <c r="D4515" s="202" t="str">
        <f>'Permitted Sources'!E3765</f>
        <v>20200253</v>
      </c>
      <c r="E4515" s="203" t="str">
        <f>'Permitted Sources'!H3765</f>
        <v>Compressor Engines</v>
      </c>
      <c r="F4515" s="204">
        <f>'Permitted Sources'!I3765</f>
        <v>0.8</v>
      </c>
      <c r="G4515" s="204">
        <f>'Permitted Sources'!J3765</f>
        <v>0.4</v>
      </c>
      <c r="H4515" s="204">
        <f>'Permitted Sources'!K3765</f>
        <v>0.8</v>
      </c>
      <c r="I4515" s="204">
        <f>'Permitted Sources'!L3765</f>
        <v>0</v>
      </c>
      <c r="J4515" s="204">
        <f>'Permitted Sources'!M3765</f>
        <v>0</v>
      </c>
      <c r="K4515" s="203" t="str">
        <f t="shared" si="70"/>
        <v>Compressor Engines</v>
      </c>
    </row>
    <row r="4516" spans="1:11" s="203" customFormat="1" x14ac:dyDescent="0.2">
      <c r="A4516" s="202" t="str">
        <f>'Permitted Sources'!A3766</f>
        <v>WYDEQ Permitted Sources</v>
      </c>
      <c r="B4516" s="203" t="str">
        <f>'Permitted Sources'!B3766</f>
        <v>56</v>
      </c>
      <c r="C4516" s="202" t="str">
        <f>'Permitted Sources'!D3766</f>
        <v>5602502</v>
      </c>
      <c r="D4516" s="202" t="str">
        <f>'Permitted Sources'!E3766</f>
        <v>20200253</v>
      </c>
      <c r="E4516" s="203" t="str">
        <f>'Permitted Sources'!H3766</f>
        <v>Compressor Engines</v>
      </c>
      <c r="F4516" s="204">
        <f>'Permitted Sources'!I3766</f>
        <v>0.8</v>
      </c>
      <c r="G4516" s="204">
        <f>'Permitted Sources'!J3766</f>
        <v>0.4</v>
      </c>
      <c r="H4516" s="204">
        <f>'Permitted Sources'!K3766</f>
        <v>0.8</v>
      </c>
      <c r="I4516" s="204">
        <f>'Permitted Sources'!L3766</f>
        <v>0</v>
      </c>
      <c r="J4516" s="204">
        <f>'Permitted Sources'!M3766</f>
        <v>0</v>
      </c>
      <c r="K4516" s="203" t="str">
        <f t="shared" si="70"/>
        <v>Compressor Engines</v>
      </c>
    </row>
    <row r="4517" spans="1:11" s="203" customFormat="1" x14ac:dyDescent="0.2">
      <c r="A4517" s="202" t="str">
        <f>'Permitted Sources'!A3767</f>
        <v>WYDEQ Permitted Sources</v>
      </c>
      <c r="B4517" s="203" t="str">
        <f>'Permitted Sources'!B3767</f>
        <v>56</v>
      </c>
      <c r="C4517" s="202" t="str">
        <f>'Permitted Sources'!D3767</f>
        <v>5602502</v>
      </c>
      <c r="D4517" s="202" t="str">
        <f>'Permitted Sources'!E3767</f>
        <v>20200253</v>
      </c>
      <c r="E4517" s="203" t="str">
        <f>'Permitted Sources'!H3767</f>
        <v>Compressor Engines</v>
      </c>
      <c r="F4517" s="204">
        <f>'Permitted Sources'!I3767</f>
        <v>0.8</v>
      </c>
      <c r="G4517" s="204">
        <f>'Permitted Sources'!J3767</f>
        <v>0.4</v>
      </c>
      <c r="H4517" s="204">
        <f>'Permitted Sources'!K3767</f>
        <v>0.8</v>
      </c>
      <c r="I4517" s="204">
        <f>'Permitted Sources'!L3767</f>
        <v>0</v>
      </c>
      <c r="J4517" s="204">
        <f>'Permitted Sources'!M3767</f>
        <v>0</v>
      </c>
      <c r="K4517" s="203" t="str">
        <f t="shared" si="70"/>
        <v>Compressor Engines</v>
      </c>
    </row>
    <row r="4518" spans="1:11" s="203" customFormat="1" x14ac:dyDescent="0.2">
      <c r="A4518" s="202" t="str">
        <f>'Permitted Sources'!A3768</f>
        <v>WYDEQ Permitted Sources</v>
      </c>
      <c r="B4518" s="203" t="str">
        <f>'Permitted Sources'!B3768</f>
        <v>56</v>
      </c>
      <c r="C4518" s="202" t="str">
        <f>'Permitted Sources'!D3768</f>
        <v>5602502</v>
      </c>
      <c r="D4518" s="202" t="str">
        <f>'Permitted Sources'!E3768</f>
        <v>20200253</v>
      </c>
      <c r="E4518" s="203" t="str">
        <f>'Permitted Sources'!H3768</f>
        <v>Compressor Engines</v>
      </c>
      <c r="F4518" s="204">
        <f>'Permitted Sources'!I3768</f>
        <v>0.8</v>
      </c>
      <c r="G4518" s="204">
        <f>'Permitted Sources'!J3768</f>
        <v>0.4</v>
      </c>
      <c r="H4518" s="204">
        <f>'Permitted Sources'!K3768</f>
        <v>0.8</v>
      </c>
      <c r="I4518" s="204">
        <f>'Permitted Sources'!L3768</f>
        <v>0</v>
      </c>
      <c r="J4518" s="204">
        <f>'Permitted Sources'!M3768</f>
        <v>0</v>
      </c>
      <c r="K4518" s="203" t="str">
        <f t="shared" si="70"/>
        <v>Compressor Engines</v>
      </c>
    </row>
    <row r="4519" spans="1:11" s="203" customFormat="1" x14ac:dyDescent="0.2">
      <c r="A4519" s="202" t="str">
        <f>'Permitted Sources'!A3769</f>
        <v>WYDEQ Permitted Sources</v>
      </c>
      <c r="B4519" s="203" t="str">
        <f>'Permitted Sources'!B3769</f>
        <v>56</v>
      </c>
      <c r="C4519" s="202" t="str">
        <f>'Permitted Sources'!D3769</f>
        <v>5602502</v>
      </c>
      <c r="D4519" s="202" t="str">
        <f>'Permitted Sources'!E3769</f>
        <v>20200253</v>
      </c>
      <c r="E4519" s="203" t="str">
        <f>'Permitted Sources'!H3769</f>
        <v>Compressor Engines</v>
      </c>
      <c r="F4519" s="204">
        <f>'Permitted Sources'!I3769</f>
        <v>0.8</v>
      </c>
      <c r="G4519" s="204">
        <f>'Permitted Sources'!J3769</f>
        <v>0.4</v>
      </c>
      <c r="H4519" s="204">
        <f>'Permitted Sources'!K3769</f>
        <v>0.8</v>
      </c>
      <c r="I4519" s="204">
        <f>'Permitted Sources'!L3769</f>
        <v>0</v>
      </c>
      <c r="J4519" s="204">
        <f>'Permitted Sources'!M3769</f>
        <v>0</v>
      </c>
      <c r="K4519" s="203" t="str">
        <f t="shared" si="70"/>
        <v>Compressor Engines</v>
      </c>
    </row>
    <row r="4520" spans="1:11" s="203" customFormat="1" x14ac:dyDescent="0.2">
      <c r="A4520" s="202" t="str">
        <f>'Permitted Sources'!A3770</f>
        <v>WYDEQ Permitted Sources</v>
      </c>
      <c r="B4520" s="203" t="str">
        <f>'Permitted Sources'!B3770</f>
        <v>56</v>
      </c>
      <c r="C4520" s="202" t="str">
        <f>'Permitted Sources'!D3770</f>
        <v>5602502</v>
      </c>
      <c r="D4520" s="202" t="str">
        <f>'Permitted Sources'!E3770</f>
        <v>31000301</v>
      </c>
      <c r="E4520" s="203" t="str">
        <f>'Permitted Sources'!H3770</f>
        <v>Dehydrator</v>
      </c>
      <c r="F4520" s="204">
        <f>'Permitted Sources'!I3770</f>
        <v>0.2</v>
      </c>
      <c r="G4520" s="204">
        <f>'Permitted Sources'!J3770</f>
        <v>14.6</v>
      </c>
      <c r="H4520" s="204">
        <f>'Permitted Sources'!K3770</f>
        <v>0</v>
      </c>
      <c r="I4520" s="204">
        <f>'Permitted Sources'!L3770</f>
        <v>0</v>
      </c>
      <c r="J4520" s="204">
        <f>'Permitted Sources'!M3770</f>
        <v>0</v>
      </c>
      <c r="K4520" s="203" t="str">
        <f t="shared" si="70"/>
        <v>Dehydrator</v>
      </c>
    </row>
    <row r="4521" spans="1:11" s="203" customFormat="1" x14ac:dyDescent="0.2">
      <c r="A4521" s="202" t="str">
        <f>'Permitted Sources'!A3771</f>
        <v>WYDEQ Permitted Sources</v>
      </c>
      <c r="B4521" s="203" t="str">
        <f>'Permitted Sources'!B3771</f>
        <v>56</v>
      </c>
      <c r="C4521" s="202" t="str">
        <f>'Permitted Sources'!D3771</f>
        <v>5602502</v>
      </c>
      <c r="D4521" s="202" t="str">
        <f>'Permitted Sources'!E3771</f>
        <v>20200253</v>
      </c>
      <c r="E4521" s="203" t="str">
        <f>'Permitted Sources'!H3771</f>
        <v>Compressor Engines</v>
      </c>
      <c r="F4521" s="204">
        <f>'Permitted Sources'!I3771</f>
        <v>2.2000000000000002</v>
      </c>
      <c r="G4521" s="204">
        <f>'Permitted Sources'!J3771</f>
        <v>1.1000000000000001</v>
      </c>
      <c r="H4521" s="204">
        <f>'Permitted Sources'!K3771</f>
        <v>2.2000000000000002</v>
      </c>
      <c r="I4521" s="204">
        <f>'Permitted Sources'!L3771</f>
        <v>0</v>
      </c>
      <c r="J4521" s="204">
        <f>'Permitted Sources'!M3771</f>
        <v>0</v>
      </c>
      <c r="K4521" s="203" t="str">
        <f t="shared" si="70"/>
        <v>Compressor Engines</v>
      </c>
    </row>
    <row r="4522" spans="1:11" s="203" customFormat="1" x14ac:dyDescent="0.2">
      <c r="A4522" s="202" t="str">
        <f>'Permitted Sources'!A3772</f>
        <v>WYDEQ Permitted Sources</v>
      </c>
      <c r="B4522" s="203" t="str">
        <f>'Permitted Sources'!B3772</f>
        <v>56</v>
      </c>
      <c r="C4522" s="202" t="str">
        <f>'Permitted Sources'!D3772</f>
        <v>5602502</v>
      </c>
      <c r="D4522" s="202" t="str">
        <f>'Permitted Sources'!E3772</f>
        <v>31000299</v>
      </c>
      <c r="E4522" s="203" t="str">
        <f>'Permitted Sources'!H3772</f>
        <v>Other Not Classified</v>
      </c>
      <c r="F4522" s="204">
        <f>'Permitted Sources'!I3772</f>
        <v>0.1</v>
      </c>
      <c r="G4522" s="204">
        <f>'Permitted Sources'!J3772</f>
        <v>19.899999999999999</v>
      </c>
      <c r="H4522" s="204">
        <f>'Permitted Sources'!K3772</f>
        <v>0</v>
      </c>
      <c r="I4522" s="204">
        <f>'Permitted Sources'!L3772</f>
        <v>0</v>
      </c>
      <c r="J4522" s="204">
        <f>'Permitted Sources'!M3772</f>
        <v>0</v>
      </c>
      <c r="K4522" s="203" t="str">
        <f t="shared" si="70"/>
        <v>Other Not Classified</v>
      </c>
    </row>
    <row r="4523" spans="1:11" s="203" customFormat="1" x14ac:dyDescent="0.2">
      <c r="A4523" s="202" t="str">
        <f>'Permitted Sources'!A3773</f>
        <v>WYDEQ Permitted Sources</v>
      </c>
      <c r="B4523" s="203" t="str">
        <f>'Permitted Sources'!B3773</f>
        <v>56</v>
      </c>
      <c r="C4523" s="202" t="str">
        <f>'Permitted Sources'!D3773</f>
        <v>5602502</v>
      </c>
      <c r="D4523" s="202" t="str">
        <f>'Permitted Sources'!E3773</f>
        <v>30501199</v>
      </c>
      <c r="E4523" s="203" t="str">
        <f>'Permitted Sources'!H3773</f>
        <v>Other Not Classified</v>
      </c>
      <c r="F4523" s="204">
        <f>'Permitted Sources'!I3773</f>
        <v>0</v>
      </c>
      <c r="G4523" s="204">
        <f>'Permitted Sources'!J3773</f>
        <v>0</v>
      </c>
      <c r="H4523" s="204">
        <f>'Permitted Sources'!K3773</f>
        <v>0</v>
      </c>
      <c r="I4523" s="204">
        <f>'Permitted Sources'!L3773</f>
        <v>0</v>
      </c>
      <c r="J4523" s="204">
        <f>'Permitted Sources'!M3773</f>
        <v>0.2</v>
      </c>
      <c r="K4523" s="203" t="str">
        <f t="shared" si="70"/>
        <v>Other Not Classified</v>
      </c>
    </row>
    <row r="4524" spans="1:11" s="203" customFormat="1" x14ac:dyDescent="0.2">
      <c r="A4524" s="202" t="str">
        <f>'Permitted Sources'!A3774</f>
        <v>WYDEQ Permitted Sources</v>
      </c>
      <c r="B4524" s="203" t="str">
        <f>'Permitted Sources'!B3774</f>
        <v>56</v>
      </c>
      <c r="C4524" s="202" t="str">
        <f>'Permitted Sources'!D3774</f>
        <v>5602502</v>
      </c>
      <c r="D4524" s="202" t="str">
        <f>'Permitted Sources'!E3774</f>
        <v>30501199</v>
      </c>
      <c r="E4524" s="203" t="str">
        <f>'Permitted Sources'!H3774</f>
        <v>Other Not Classified</v>
      </c>
      <c r="F4524" s="204">
        <f>'Permitted Sources'!I3774</f>
        <v>0</v>
      </c>
      <c r="G4524" s="204">
        <f>'Permitted Sources'!J3774</f>
        <v>0</v>
      </c>
      <c r="H4524" s="204">
        <f>'Permitted Sources'!K3774</f>
        <v>0</v>
      </c>
      <c r="I4524" s="204">
        <f>'Permitted Sources'!L3774</f>
        <v>0</v>
      </c>
      <c r="J4524" s="204">
        <f>'Permitted Sources'!M3774</f>
        <v>0.8</v>
      </c>
      <c r="K4524" s="203" t="str">
        <f t="shared" si="70"/>
        <v>Other Not Classified</v>
      </c>
    </row>
    <row r="4525" spans="1:11" s="203" customFormat="1" x14ac:dyDescent="0.2">
      <c r="A4525" s="202" t="str">
        <f>'Permitted Sources'!A3775</f>
        <v>WYDEQ Permitted Sources</v>
      </c>
      <c r="B4525" s="203" t="str">
        <f>'Permitted Sources'!B3775</f>
        <v>56</v>
      </c>
      <c r="C4525" s="202" t="str">
        <f>'Permitted Sources'!D3775</f>
        <v>5602502</v>
      </c>
      <c r="D4525" s="202" t="str">
        <f>'Permitted Sources'!E3775</f>
        <v>31000205</v>
      </c>
      <c r="E4525" s="203" t="str">
        <f>'Permitted Sources'!H3775</f>
        <v>Flares</v>
      </c>
      <c r="F4525" s="204">
        <f>'Permitted Sources'!I3775</f>
        <v>0</v>
      </c>
      <c r="G4525" s="204">
        <f>'Permitted Sources'!J3775</f>
        <v>0.7</v>
      </c>
      <c r="H4525" s="204">
        <f>'Permitted Sources'!K3775</f>
        <v>0</v>
      </c>
      <c r="I4525" s="204">
        <f>'Permitted Sources'!L3775</f>
        <v>0</v>
      </c>
      <c r="J4525" s="204">
        <f>'Permitted Sources'!M3775</f>
        <v>0</v>
      </c>
      <c r="K4525" s="203" t="str">
        <f t="shared" si="70"/>
        <v>Flares</v>
      </c>
    </row>
    <row r="4526" spans="1:11" s="203" customFormat="1" x14ac:dyDescent="0.2">
      <c r="A4526" s="202" t="str">
        <f>'Permitted Sources'!A3776</f>
        <v>WYDEQ Permitted Sources</v>
      </c>
      <c r="B4526" s="203" t="str">
        <f>'Permitted Sources'!B3776</f>
        <v>56</v>
      </c>
      <c r="C4526" s="202" t="str">
        <f>'Permitted Sources'!D3776</f>
        <v>5602502</v>
      </c>
      <c r="D4526" s="202" t="str">
        <f>'Permitted Sources'!E3776</f>
        <v>31000220</v>
      </c>
      <c r="E4526" s="203" t="str">
        <f>'Permitted Sources'!H3776</f>
        <v>Fugitives</v>
      </c>
      <c r="F4526" s="204">
        <f>'Permitted Sources'!I3776</f>
        <v>0.2</v>
      </c>
      <c r="G4526" s="204">
        <f>'Permitted Sources'!J3776</f>
        <v>0.1</v>
      </c>
      <c r="H4526" s="204">
        <f>'Permitted Sources'!K3776</f>
        <v>0.1</v>
      </c>
      <c r="I4526" s="204">
        <f>'Permitted Sources'!L3776</f>
        <v>1.6</v>
      </c>
      <c r="J4526" s="204">
        <f>'Permitted Sources'!M3776</f>
        <v>0</v>
      </c>
      <c r="K4526" s="203" t="str">
        <f t="shared" si="70"/>
        <v>Fugitives</v>
      </c>
    </row>
    <row r="4527" spans="1:11" s="203" customFormat="1" x14ac:dyDescent="0.2">
      <c r="A4527" s="202" t="str">
        <f>'Permitted Sources'!A3777</f>
        <v>WYDEQ Permitted Sources</v>
      </c>
      <c r="B4527" s="203" t="str">
        <f>'Permitted Sources'!B3777</f>
        <v>56</v>
      </c>
      <c r="C4527" s="202" t="str">
        <f>'Permitted Sources'!D3777</f>
        <v>5602502</v>
      </c>
      <c r="D4527" s="202" t="str">
        <f>'Permitted Sources'!E3777</f>
        <v>20200253</v>
      </c>
      <c r="E4527" s="203" t="str">
        <f>'Permitted Sources'!H3777</f>
        <v>Compressor Engines</v>
      </c>
      <c r="F4527" s="204">
        <f>'Permitted Sources'!I3777</f>
        <v>2.2000000000000002</v>
      </c>
      <c r="G4527" s="204">
        <f>'Permitted Sources'!J3777</f>
        <v>1.1000000000000001</v>
      </c>
      <c r="H4527" s="204">
        <f>'Permitted Sources'!K3777</f>
        <v>2.2000000000000002</v>
      </c>
      <c r="I4527" s="204">
        <f>'Permitted Sources'!L3777</f>
        <v>0</v>
      </c>
      <c r="J4527" s="204">
        <f>'Permitted Sources'!M3777</f>
        <v>0</v>
      </c>
      <c r="K4527" s="203" t="str">
        <f t="shared" si="70"/>
        <v>Compressor Engines</v>
      </c>
    </row>
    <row r="4528" spans="1:11" s="203" customFormat="1" x14ac:dyDescent="0.2">
      <c r="A4528" s="202" t="str">
        <f>'Permitted Sources'!A3778</f>
        <v>WYDEQ Permitted Sources</v>
      </c>
      <c r="B4528" s="203" t="str">
        <f>'Permitted Sources'!B3778</f>
        <v>56</v>
      </c>
      <c r="C4528" s="202" t="str">
        <f>'Permitted Sources'!D3778</f>
        <v>5602502</v>
      </c>
      <c r="D4528" s="202" t="str">
        <f>'Permitted Sources'!E3778</f>
        <v>31000220</v>
      </c>
      <c r="E4528" s="203" t="str">
        <f>'Permitted Sources'!H3778</f>
        <v>Fugitives</v>
      </c>
      <c r="F4528" s="204">
        <f>'Permitted Sources'!I3778</f>
        <v>0</v>
      </c>
      <c r="G4528" s="204">
        <f>'Permitted Sources'!J3778</f>
        <v>7.1</v>
      </c>
      <c r="H4528" s="204">
        <f>'Permitted Sources'!K3778</f>
        <v>0</v>
      </c>
      <c r="I4528" s="204">
        <f>'Permitted Sources'!L3778</f>
        <v>0</v>
      </c>
      <c r="J4528" s="204">
        <f>'Permitted Sources'!M3778</f>
        <v>0</v>
      </c>
      <c r="K4528" s="203" t="str">
        <f t="shared" si="70"/>
        <v>Fugitives</v>
      </c>
    </row>
    <row r="4529" spans="1:11" s="203" customFormat="1" x14ac:dyDescent="0.2">
      <c r="A4529" s="202" t="str">
        <f>'Permitted Sources'!A3779</f>
        <v>WYDEQ Permitted Sources</v>
      </c>
      <c r="B4529" s="203" t="str">
        <f>'Permitted Sources'!B3779</f>
        <v>56</v>
      </c>
      <c r="C4529" s="202" t="str">
        <f>'Permitted Sources'!D3779</f>
        <v>5602502</v>
      </c>
      <c r="D4529" s="202" t="str">
        <f>'Permitted Sources'!E3779</f>
        <v>31000299</v>
      </c>
      <c r="E4529" s="203" t="str">
        <f>'Permitted Sources'!H3779</f>
        <v>Other Not Classified</v>
      </c>
      <c r="F4529" s="204">
        <f>'Permitted Sources'!I3779</f>
        <v>0</v>
      </c>
      <c r="G4529" s="204">
        <f>'Permitted Sources'!J3779</f>
        <v>15.6</v>
      </c>
      <c r="H4529" s="204">
        <f>'Permitted Sources'!K3779</f>
        <v>0</v>
      </c>
      <c r="I4529" s="204">
        <f>'Permitted Sources'!L3779</f>
        <v>0</v>
      </c>
      <c r="J4529" s="204">
        <f>'Permitted Sources'!M3779</f>
        <v>0</v>
      </c>
      <c r="K4529" s="203" t="str">
        <f t="shared" si="70"/>
        <v>Other Not Classified</v>
      </c>
    </row>
    <row r="4530" spans="1:11" s="203" customFormat="1" x14ac:dyDescent="0.2">
      <c r="A4530" s="202" t="str">
        <f>'Permitted Sources'!A3780</f>
        <v>WYDEQ Permitted Sources</v>
      </c>
      <c r="B4530" s="203" t="str">
        <f>'Permitted Sources'!B3780</f>
        <v>56</v>
      </c>
      <c r="C4530" s="202" t="str">
        <f>'Permitted Sources'!D3780</f>
        <v>5602502</v>
      </c>
      <c r="D4530" s="202" t="str">
        <f>'Permitted Sources'!E3780</f>
        <v>31000299</v>
      </c>
      <c r="E4530" s="203" t="str">
        <f>'Permitted Sources'!H3780</f>
        <v>Other Not Classified</v>
      </c>
      <c r="F4530" s="204">
        <f>'Permitted Sources'!I3780</f>
        <v>0.6</v>
      </c>
      <c r="G4530" s="204">
        <f>'Permitted Sources'!J3780</f>
        <v>0</v>
      </c>
      <c r="H4530" s="204">
        <f>'Permitted Sources'!K3780</f>
        <v>0.2</v>
      </c>
      <c r="I4530" s="204">
        <f>'Permitted Sources'!L3780</f>
        <v>0</v>
      </c>
      <c r="J4530" s="204">
        <f>'Permitted Sources'!M3780</f>
        <v>0</v>
      </c>
      <c r="K4530" s="203" t="str">
        <f t="shared" si="70"/>
        <v>Other Not Classified</v>
      </c>
    </row>
    <row r="4531" spans="1:11" s="203" customFormat="1" x14ac:dyDescent="0.2">
      <c r="A4531" s="202" t="str">
        <f>'Permitted Sources'!A3781</f>
        <v>WYDEQ Permitted Sources</v>
      </c>
      <c r="B4531" s="203" t="str">
        <f>'Permitted Sources'!B3781</f>
        <v>56</v>
      </c>
      <c r="C4531" s="202" t="str">
        <f>'Permitted Sources'!D3781</f>
        <v>5602502</v>
      </c>
      <c r="D4531" s="202" t="str">
        <f>'Permitted Sources'!E3781</f>
        <v>20200201</v>
      </c>
      <c r="E4531" s="203" t="str">
        <f>'Permitted Sources'!H3781</f>
        <v>Compressor Engines</v>
      </c>
      <c r="F4531" s="204">
        <f>'Permitted Sources'!I3781</f>
        <v>22.4909493</v>
      </c>
      <c r="G4531" s="204">
        <f>'Permitted Sources'!J3781</f>
        <v>0</v>
      </c>
      <c r="H4531" s="204">
        <f>'Permitted Sources'!K3781</f>
        <v>0</v>
      </c>
      <c r="I4531" s="204">
        <f>'Permitted Sources'!L3781</f>
        <v>0</v>
      </c>
      <c r="J4531" s="204">
        <f>'Permitted Sources'!M3781</f>
        <v>0</v>
      </c>
      <c r="K4531" s="203" t="str">
        <f t="shared" si="70"/>
        <v>Compressor Engines</v>
      </c>
    </row>
    <row r="4532" spans="1:11" s="203" customFormat="1" x14ac:dyDescent="0.2">
      <c r="A4532" s="202" t="str">
        <f>'Permitted Sources'!A3782</f>
        <v>WYDEQ Permitted Sources</v>
      </c>
      <c r="B4532" s="203" t="str">
        <f>'Permitted Sources'!B3782</f>
        <v>56</v>
      </c>
      <c r="C4532" s="202" t="str">
        <f>'Permitted Sources'!D3782</f>
        <v>5602502</v>
      </c>
      <c r="D4532" s="202" t="str">
        <f>'Permitted Sources'!E3782</f>
        <v>20200253</v>
      </c>
      <c r="E4532" s="203" t="str">
        <f>'Permitted Sources'!H3782</f>
        <v>Compressor Engines</v>
      </c>
      <c r="F4532" s="204">
        <f>'Permitted Sources'!I3782</f>
        <v>57.357142857142897</v>
      </c>
      <c r="G4532" s="204">
        <f>'Permitted Sources'!J3782</f>
        <v>5.55</v>
      </c>
      <c r="H4532" s="204">
        <f>'Permitted Sources'!K3782</f>
        <v>57.357142857142897</v>
      </c>
      <c r="I4532" s="204">
        <f>'Permitted Sources'!L3782</f>
        <v>0</v>
      </c>
      <c r="J4532" s="204">
        <f>'Permitted Sources'!M3782</f>
        <v>0</v>
      </c>
      <c r="K4532" s="203" t="str">
        <f t="shared" si="70"/>
        <v>Compressor Engines</v>
      </c>
    </row>
    <row r="4533" spans="1:11" s="203" customFormat="1" x14ac:dyDescent="0.2">
      <c r="A4533" s="202" t="str">
        <f>'Permitted Sources'!A3783</f>
        <v>WYDEQ Permitted Sources</v>
      </c>
      <c r="B4533" s="203" t="str">
        <f>'Permitted Sources'!B3783</f>
        <v>56</v>
      </c>
      <c r="C4533" s="202" t="str">
        <f>'Permitted Sources'!D3783</f>
        <v>5602502</v>
      </c>
      <c r="D4533" s="202" t="str">
        <f>'Permitted Sources'!E3783</f>
        <v>20200253</v>
      </c>
      <c r="E4533" s="203" t="str">
        <f>'Permitted Sources'!H3783</f>
        <v>Compressor Engines</v>
      </c>
      <c r="F4533" s="204">
        <f>'Permitted Sources'!I3783</f>
        <v>57.357142857142897</v>
      </c>
      <c r="G4533" s="204">
        <f>'Permitted Sources'!J3783</f>
        <v>5.55</v>
      </c>
      <c r="H4533" s="204">
        <f>'Permitted Sources'!K3783</f>
        <v>57.357142857142897</v>
      </c>
      <c r="I4533" s="204">
        <f>'Permitted Sources'!L3783</f>
        <v>0</v>
      </c>
      <c r="J4533" s="204">
        <f>'Permitted Sources'!M3783</f>
        <v>0</v>
      </c>
      <c r="K4533" s="203" t="str">
        <f t="shared" si="70"/>
        <v>Compressor Engines</v>
      </c>
    </row>
    <row r="4534" spans="1:11" s="203" customFormat="1" x14ac:dyDescent="0.2">
      <c r="A4534" s="202" t="str">
        <f>'Permitted Sources'!A3784</f>
        <v>WYDEQ Permitted Sources</v>
      </c>
      <c r="B4534" s="203" t="str">
        <f>'Permitted Sources'!B3784</f>
        <v>56</v>
      </c>
      <c r="C4534" s="202" t="str">
        <f>'Permitted Sources'!D3784</f>
        <v>5602502</v>
      </c>
      <c r="D4534" s="202" t="str">
        <f>'Permitted Sources'!E3784</f>
        <v>31000299</v>
      </c>
      <c r="E4534" s="203" t="str">
        <f>'Permitted Sources'!H3784</f>
        <v>Other Not Classified</v>
      </c>
      <c r="F4534" s="204">
        <f>'Permitted Sources'!I3784</f>
        <v>0</v>
      </c>
      <c r="G4534" s="204">
        <f>'Permitted Sources'!J3784</f>
        <v>12.9</v>
      </c>
      <c r="H4534" s="204">
        <f>'Permitted Sources'!K3784</f>
        <v>0</v>
      </c>
      <c r="I4534" s="204">
        <f>'Permitted Sources'!L3784</f>
        <v>0</v>
      </c>
      <c r="J4534" s="204">
        <f>'Permitted Sources'!M3784</f>
        <v>0</v>
      </c>
      <c r="K4534" s="203" t="str">
        <f t="shared" si="70"/>
        <v>Other Not Classified</v>
      </c>
    </row>
    <row r="4535" spans="1:11" s="203" customFormat="1" x14ac:dyDescent="0.2">
      <c r="A4535" s="202" t="str">
        <f>'Permitted Sources'!A3785</f>
        <v>WYDEQ Permitted Sources</v>
      </c>
      <c r="B4535" s="203" t="str">
        <f>'Permitted Sources'!B3785</f>
        <v>56</v>
      </c>
      <c r="C4535" s="202" t="str">
        <f>'Permitted Sources'!D3785</f>
        <v>5602502</v>
      </c>
      <c r="D4535" s="202" t="str">
        <f>'Permitted Sources'!E3785</f>
        <v>31000227</v>
      </c>
      <c r="E4535" s="203" t="str">
        <f>'Permitted Sources'!H3785</f>
        <v>Dehydrator</v>
      </c>
      <c r="F4535" s="204">
        <f>'Permitted Sources'!I3785</f>
        <v>0</v>
      </c>
      <c r="G4535" s="204">
        <f>'Permitted Sources'!J3785</f>
        <v>2.2000000000000002</v>
      </c>
      <c r="H4535" s="204">
        <f>'Permitted Sources'!K3785</f>
        <v>0</v>
      </c>
      <c r="I4535" s="204">
        <f>'Permitted Sources'!L3785</f>
        <v>0</v>
      </c>
      <c r="J4535" s="204">
        <f>'Permitted Sources'!M3785</f>
        <v>0</v>
      </c>
      <c r="K4535" s="203" t="str">
        <f t="shared" si="70"/>
        <v>Dehydrator</v>
      </c>
    </row>
    <row r="4536" spans="1:11" s="203" customFormat="1" x14ac:dyDescent="0.2">
      <c r="A4536" s="202" t="str">
        <f>'Permitted Sources'!A3786</f>
        <v>WYDEQ Permitted Sources</v>
      </c>
      <c r="B4536" s="203" t="str">
        <f>'Permitted Sources'!B3786</f>
        <v>56</v>
      </c>
      <c r="C4536" s="202" t="str">
        <f>'Permitted Sources'!D3786</f>
        <v>5602502</v>
      </c>
      <c r="D4536" s="202" t="str">
        <f>'Permitted Sources'!E3786</f>
        <v>20200202</v>
      </c>
      <c r="E4536" s="203" t="str">
        <f>'Permitted Sources'!H3786</f>
        <v>Compressor Engines</v>
      </c>
      <c r="F4536" s="204">
        <f>'Permitted Sources'!I3786</f>
        <v>6.7</v>
      </c>
      <c r="G4536" s="204">
        <f>'Permitted Sources'!J3786</f>
        <v>3.4</v>
      </c>
      <c r="H4536" s="204">
        <f>'Permitted Sources'!K3786</f>
        <v>10.1</v>
      </c>
      <c r="I4536" s="204">
        <f>'Permitted Sources'!L3786</f>
        <v>0</v>
      </c>
      <c r="J4536" s="204">
        <f>'Permitted Sources'!M3786</f>
        <v>0</v>
      </c>
      <c r="K4536" s="203" t="str">
        <f t="shared" si="70"/>
        <v>Compressor Engines</v>
      </c>
    </row>
    <row r="4537" spans="1:11" s="203" customFormat="1" x14ac:dyDescent="0.2">
      <c r="A4537" s="202" t="str">
        <f>'Permitted Sources'!A3787</f>
        <v>WYDEQ Permitted Sources</v>
      </c>
      <c r="B4537" s="203" t="str">
        <f>'Permitted Sources'!B3787</f>
        <v>56</v>
      </c>
      <c r="C4537" s="202" t="str">
        <f>'Permitted Sources'!D3787</f>
        <v>5602502</v>
      </c>
      <c r="D4537" s="202" t="str">
        <f>'Permitted Sources'!E3787</f>
        <v>20200202</v>
      </c>
      <c r="E4537" s="203" t="str">
        <f>'Permitted Sources'!H3787</f>
        <v>Compressor Engines</v>
      </c>
      <c r="F4537" s="204">
        <f>'Permitted Sources'!I3787</f>
        <v>2.4</v>
      </c>
      <c r="G4537" s="204">
        <f>'Permitted Sources'!J3787</f>
        <v>0.1</v>
      </c>
      <c r="H4537" s="204">
        <f>'Permitted Sources'!K3787</f>
        <v>0.3</v>
      </c>
      <c r="I4537" s="204">
        <f>'Permitted Sources'!L3787</f>
        <v>0</v>
      </c>
      <c r="J4537" s="204">
        <f>'Permitted Sources'!M3787</f>
        <v>0</v>
      </c>
      <c r="K4537" s="203" t="str">
        <f t="shared" si="70"/>
        <v>Compressor Engines</v>
      </c>
    </row>
    <row r="4538" spans="1:11" s="203" customFormat="1" x14ac:dyDescent="0.2">
      <c r="A4538" s="202" t="str">
        <f>'Permitted Sources'!A3788</f>
        <v>WYDEQ Permitted Sources</v>
      </c>
      <c r="B4538" s="203" t="str">
        <f>'Permitted Sources'!B3788</f>
        <v>56</v>
      </c>
      <c r="C4538" s="202" t="str">
        <f>'Permitted Sources'!D3788</f>
        <v>5602502</v>
      </c>
      <c r="D4538" s="202" t="str">
        <f>'Permitted Sources'!E3788</f>
        <v>31000220</v>
      </c>
      <c r="E4538" s="203" t="str">
        <f>'Permitted Sources'!H3788</f>
        <v>Fugitives</v>
      </c>
      <c r="F4538" s="204">
        <f>'Permitted Sources'!I3788</f>
        <v>0</v>
      </c>
      <c r="G4538" s="204">
        <f>'Permitted Sources'!J3788</f>
        <v>3.2</v>
      </c>
      <c r="H4538" s="204">
        <f>'Permitted Sources'!K3788</f>
        <v>0</v>
      </c>
      <c r="I4538" s="204">
        <f>'Permitted Sources'!L3788</f>
        <v>0</v>
      </c>
      <c r="J4538" s="204">
        <f>'Permitted Sources'!M3788</f>
        <v>0</v>
      </c>
      <c r="K4538" s="203" t="str">
        <f t="shared" si="70"/>
        <v>Fugitives</v>
      </c>
    </row>
    <row r="4539" spans="1:11" s="203" customFormat="1" x14ac:dyDescent="0.2">
      <c r="A4539" s="202" t="str">
        <f>'Permitted Sources'!A3789</f>
        <v>WYDEQ Permitted Sources</v>
      </c>
      <c r="B4539" s="203" t="str">
        <f>'Permitted Sources'!B3789</f>
        <v>56</v>
      </c>
      <c r="C4539" s="202" t="str">
        <f>'Permitted Sources'!D3789</f>
        <v>5602502</v>
      </c>
      <c r="D4539" s="202" t="str">
        <f>'Permitted Sources'!E3789</f>
        <v>31000404</v>
      </c>
      <c r="E4539" s="203" t="str">
        <f>'Permitted Sources'!H3789</f>
        <v>Process Heaters</v>
      </c>
      <c r="F4539" s="204">
        <f>'Permitted Sources'!I3789</f>
        <v>2.4500000000000002</v>
      </c>
      <c r="G4539" s="204">
        <f>'Permitted Sources'!J3789</f>
        <v>0.1</v>
      </c>
      <c r="H4539" s="204">
        <f>'Permitted Sources'!K3789</f>
        <v>0.5</v>
      </c>
      <c r="I4539" s="204">
        <f>'Permitted Sources'!L3789</f>
        <v>0</v>
      </c>
      <c r="J4539" s="204">
        <f>'Permitted Sources'!M3789</f>
        <v>0</v>
      </c>
      <c r="K4539" s="203" t="str">
        <f t="shared" si="70"/>
        <v>Heaters</v>
      </c>
    </row>
    <row r="4540" spans="1:11" s="203" customFormat="1" x14ac:dyDescent="0.2">
      <c r="A4540" s="202" t="str">
        <f>'Permitted Sources'!A3790</f>
        <v>WYDEQ Permitted Sources</v>
      </c>
      <c r="B4540" s="203" t="str">
        <f>'Permitted Sources'!B3790</f>
        <v>56</v>
      </c>
      <c r="C4540" s="202" t="str">
        <f>'Permitted Sources'!D3790</f>
        <v>5602502</v>
      </c>
      <c r="D4540" s="202" t="str">
        <f>'Permitted Sources'!E3790</f>
        <v>31000220</v>
      </c>
      <c r="E4540" s="203" t="str">
        <f>'Permitted Sources'!H3790</f>
        <v>Fugitives</v>
      </c>
      <c r="F4540" s="204">
        <f>'Permitted Sources'!I3790</f>
        <v>0.4</v>
      </c>
      <c r="G4540" s="204">
        <f>'Permitted Sources'!J3790</f>
        <v>0</v>
      </c>
      <c r="H4540" s="204">
        <f>'Permitted Sources'!K3790</f>
        <v>0.4</v>
      </c>
      <c r="I4540" s="204">
        <f>'Permitted Sources'!L3790</f>
        <v>0</v>
      </c>
      <c r="J4540" s="204">
        <f>'Permitted Sources'!M3790</f>
        <v>0</v>
      </c>
      <c r="K4540" s="203" t="str">
        <f t="shared" si="70"/>
        <v>Fugitives</v>
      </c>
    </row>
    <row r="4541" spans="1:11" s="203" customFormat="1" x14ac:dyDescent="0.2">
      <c r="A4541" s="202" t="str">
        <f>'Permitted Sources'!A3791</f>
        <v>WYDEQ Permitted Sources</v>
      </c>
      <c r="B4541" s="203" t="str">
        <f>'Permitted Sources'!B3791</f>
        <v>56</v>
      </c>
      <c r="C4541" s="202" t="str">
        <f>'Permitted Sources'!D3791</f>
        <v>5600502</v>
      </c>
      <c r="D4541" s="202" t="str">
        <f>'Permitted Sources'!E3791</f>
        <v>20200254</v>
      </c>
      <c r="E4541" s="203" t="str">
        <f>'Permitted Sources'!H3791</f>
        <v>Compressor Engines</v>
      </c>
      <c r="F4541" s="204">
        <f>'Permitted Sources'!I3791</f>
        <v>19.399999999999999</v>
      </c>
      <c r="G4541" s="204">
        <f>'Permitted Sources'!J3791</f>
        <v>12.9</v>
      </c>
      <c r="H4541" s="204">
        <f>'Permitted Sources'!K3791</f>
        <v>6.5</v>
      </c>
      <c r="I4541" s="204">
        <f>'Permitted Sources'!L3791</f>
        <v>0</v>
      </c>
      <c r="J4541" s="204">
        <f>'Permitted Sources'!M3791</f>
        <v>0</v>
      </c>
      <c r="K4541" s="203" t="str">
        <f t="shared" si="70"/>
        <v>Compressor Engines</v>
      </c>
    </row>
    <row r="4542" spans="1:11" s="203" customFormat="1" x14ac:dyDescent="0.2">
      <c r="A4542" s="202" t="str">
        <f>'Permitted Sources'!A3792</f>
        <v>WYDEQ Permitted Sources</v>
      </c>
      <c r="B4542" s="203" t="str">
        <f>'Permitted Sources'!B3792</f>
        <v>56</v>
      </c>
      <c r="C4542" s="202" t="str">
        <f>'Permitted Sources'!D3792</f>
        <v>5600502</v>
      </c>
      <c r="D4542" s="202" t="str">
        <f>'Permitted Sources'!E3792</f>
        <v>20200254</v>
      </c>
      <c r="E4542" s="203" t="str">
        <f>'Permitted Sources'!H3792</f>
        <v>Compressor Engines</v>
      </c>
      <c r="F4542" s="204">
        <f>'Permitted Sources'!I3792</f>
        <v>19.399999999999999</v>
      </c>
      <c r="G4542" s="204">
        <f>'Permitted Sources'!J3792</f>
        <v>12.9</v>
      </c>
      <c r="H4542" s="204">
        <f>'Permitted Sources'!K3792</f>
        <v>6.5</v>
      </c>
      <c r="I4542" s="204">
        <f>'Permitted Sources'!L3792</f>
        <v>0</v>
      </c>
      <c r="J4542" s="204">
        <f>'Permitted Sources'!M3792</f>
        <v>0</v>
      </c>
      <c r="K4542" s="203" t="str">
        <f t="shared" si="70"/>
        <v>Compressor Engines</v>
      </c>
    </row>
    <row r="4543" spans="1:11" s="203" customFormat="1" x14ac:dyDescent="0.2">
      <c r="A4543" s="202" t="str">
        <f>'Permitted Sources'!A3793</f>
        <v>WYDEQ Permitted Sources</v>
      </c>
      <c r="B4543" s="203" t="str">
        <f>'Permitted Sources'!B3793</f>
        <v>56</v>
      </c>
      <c r="C4543" s="202" t="str">
        <f>'Permitted Sources'!D3793</f>
        <v>5600502</v>
      </c>
      <c r="D4543" s="202" t="str">
        <f>'Permitted Sources'!E3793</f>
        <v>10200603</v>
      </c>
      <c r="E4543" s="203" t="str">
        <f>'Permitted Sources'!H3793</f>
        <v>Process Heaters</v>
      </c>
      <c r="F4543" s="204">
        <f>'Permitted Sources'!I3793</f>
        <v>0.2</v>
      </c>
      <c r="G4543" s="204">
        <f>'Permitted Sources'!J3793</f>
        <v>0</v>
      </c>
      <c r="H4543" s="204">
        <f>'Permitted Sources'!K3793</f>
        <v>0.2</v>
      </c>
      <c r="I4543" s="204">
        <f>'Permitted Sources'!L3793</f>
        <v>0</v>
      </c>
      <c r="J4543" s="204">
        <f>'Permitted Sources'!M3793</f>
        <v>0</v>
      </c>
      <c r="K4543" s="203" t="str">
        <f t="shared" si="70"/>
        <v>Heaters</v>
      </c>
    </row>
    <row r="4544" spans="1:11" s="203" customFormat="1" x14ac:dyDescent="0.2">
      <c r="A4544" s="202" t="str">
        <f>'Permitted Sources'!A3794</f>
        <v>WYDEQ Permitted Sources</v>
      </c>
      <c r="B4544" s="203" t="str">
        <f>'Permitted Sources'!B3794</f>
        <v>56</v>
      </c>
      <c r="C4544" s="202" t="str">
        <f>'Permitted Sources'!D3794</f>
        <v>5600502</v>
      </c>
      <c r="D4544" s="202" t="str">
        <f>'Permitted Sources'!E3794</f>
        <v>10200603</v>
      </c>
      <c r="E4544" s="203" t="str">
        <f>'Permitted Sources'!H3794</f>
        <v>Process Heaters</v>
      </c>
      <c r="F4544" s="204">
        <f>'Permitted Sources'!I3794</f>
        <v>0.2</v>
      </c>
      <c r="G4544" s="204">
        <f>'Permitted Sources'!J3794</f>
        <v>0</v>
      </c>
      <c r="H4544" s="204">
        <f>'Permitted Sources'!K3794</f>
        <v>0.2</v>
      </c>
      <c r="I4544" s="204">
        <f>'Permitted Sources'!L3794</f>
        <v>0</v>
      </c>
      <c r="J4544" s="204">
        <f>'Permitted Sources'!M3794</f>
        <v>0</v>
      </c>
      <c r="K4544" s="203" t="str">
        <f t="shared" si="70"/>
        <v>Heaters</v>
      </c>
    </row>
    <row r="4545" spans="1:11" s="203" customFormat="1" x14ac:dyDescent="0.2">
      <c r="A4545" s="202" t="str">
        <f>'Permitted Sources'!A3795</f>
        <v>WYDEQ Permitted Sources</v>
      </c>
      <c r="B4545" s="203" t="str">
        <f>'Permitted Sources'!B3795</f>
        <v>56</v>
      </c>
      <c r="C4545" s="202" t="str">
        <f>'Permitted Sources'!D3795</f>
        <v>5600502</v>
      </c>
      <c r="D4545" s="202" t="str">
        <f>'Permitted Sources'!E3795</f>
        <v>10200603</v>
      </c>
      <c r="E4545" s="203" t="str">
        <f>'Permitted Sources'!H3795</f>
        <v>Process Heaters</v>
      </c>
      <c r="F4545" s="204">
        <f>'Permitted Sources'!I3795</f>
        <v>0.2</v>
      </c>
      <c r="G4545" s="204">
        <f>'Permitted Sources'!J3795</f>
        <v>0</v>
      </c>
      <c r="H4545" s="204">
        <f>'Permitted Sources'!K3795</f>
        <v>0.2</v>
      </c>
      <c r="I4545" s="204">
        <f>'Permitted Sources'!L3795</f>
        <v>0</v>
      </c>
      <c r="J4545" s="204">
        <f>'Permitted Sources'!M3795</f>
        <v>0</v>
      </c>
      <c r="K4545" s="203" t="str">
        <f t="shared" si="70"/>
        <v>Heaters</v>
      </c>
    </row>
    <row r="4546" spans="1:11" s="203" customFormat="1" x14ac:dyDescent="0.2">
      <c r="A4546" s="202" t="str">
        <f>'Permitted Sources'!A3796</f>
        <v>WYDEQ Permitted Sources</v>
      </c>
      <c r="B4546" s="203" t="str">
        <f>'Permitted Sources'!B3796</f>
        <v>56</v>
      </c>
      <c r="C4546" s="202" t="str">
        <f>'Permitted Sources'!D3796</f>
        <v>5600502</v>
      </c>
      <c r="D4546" s="202" t="str">
        <f>'Permitted Sources'!E3796</f>
        <v>20200253</v>
      </c>
      <c r="E4546" s="203" t="str">
        <f>'Permitted Sources'!H3796</f>
        <v>Compressor Engines</v>
      </c>
      <c r="F4546" s="204">
        <f>'Permitted Sources'!I3796</f>
        <v>13.818</v>
      </c>
      <c r="G4546" s="204">
        <f>'Permitted Sources'!J3796</f>
        <v>13.818</v>
      </c>
      <c r="H4546" s="204">
        <f>'Permitted Sources'!K3796</f>
        <v>13.818</v>
      </c>
      <c r="I4546" s="204">
        <f>'Permitted Sources'!L3796</f>
        <v>0</v>
      </c>
      <c r="J4546" s="204">
        <f>'Permitted Sources'!M3796</f>
        <v>0</v>
      </c>
      <c r="K4546" s="203" t="str">
        <f t="shared" si="70"/>
        <v>Compressor Engines</v>
      </c>
    </row>
    <row r="4547" spans="1:11" s="203" customFormat="1" x14ac:dyDescent="0.2">
      <c r="A4547" s="202" t="str">
        <f>'Permitted Sources'!A3797</f>
        <v>WYDEQ Permitted Sources</v>
      </c>
      <c r="B4547" s="203" t="str">
        <f>'Permitted Sources'!B3797</f>
        <v>56</v>
      </c>
      <c r="C4547" s="202" t="str">
        <f>'Permitted Sources'!D3797</f>
        <v>5600502</v>
      </c>
      <c r="D4547" s="202" t="str">
        <f>'Permitted Sources'!E3797</f>
        <v>20200253</v>
      </c>
      <c r="E4547" s="203" t="str">
        <f>'Permitted Sources'!H3797</f>
        <v>Compressor Engines</v>
      </c>
      <c r="F4547" s="204">
        <f>'Permitted Sources'!I3797</f>
        <v>13.818</v>
      </c>
      <c r="G4547" s="204">
        <f>'Permitted Sources'!J3797</f>
        <v>13.818</v>
      </c>
      <c r="H4547" s="204">
        <f>'Permitted Sources'!K3797</f>
        <v>13.818</v>
      </c>
      <c r="I4547" s="204">
        <f>'Permitted Sources'!L3797</f>
        <v>0</v>
      </c>
      <c r="J4547" s="204">
        <f>'Permitted Sources'!M3797</f>
        <v>0</v>
      </c>
      <c r="K4547" s="203" t="str">
        <f t="shared" si="70"/>
        <v>Compressor Engines</v>
      </c>
    </row>
    <row r="4548" spans="1:11" s="203" customFormat="1" x14ac:dyDescent="0.2">
      <c r="A4548" s="202" t="str">
        <f>'Permitted Sources'!A3798</f>
        <v>WYDEQ Permitted Sources</v>
      </c>
      <c r="B4548" s="203" t="str">
        <f>'Permitted Sources'!B3798</f>
        <v>56</v>
      </c>
      <c r="C4548" s="202" t="str">
        <f>'Permitted Sources'!D3798</f>
        <v>5600502</v>
      </c>
      <c r="D4548" s="202" t="str">
        <f>'Permitted Sources'!E3798</f>
        <v>20200253</v>
      </c>
      <c r="E4548" s="203" t="str">
        <f>'Permitted Sources'!H3798</f>
        <v>Compressor Engines</v>
      </c>
      <c r="F4548" s="204">
        <f>'Permitted Sources'!I3798</f>
        <v>13.818</v>
      </c>
      <c r="G4548" s="204">
        <f>'Permitted Sources'!J3798</f>
        <v>13.818</v>
      </c>
      <c r="H4548" s="204">
        <f>'Permitted Sources'!K3798</f>
        <v>13.818</v>
      </c>
      <c r="I4548" s="204">
        <f>'Permitted Sources'!L3798</f>
        <v>0</v>
      </c>
      <c r="J4548" s="204">
        <f>'Permitted Sources'!M3798</f>
        <v>0</v>
      </c>
      <c r="K4548" s="203" t="str">
        <f t="shared" si="70"/>
        <v>Compressor Engines</v>
      </c>
    </row>
    <row r="4549" spans="1:11" s="203" customFormat="1" x14ac:dyDescent="0.2">
      <c r="A4549" s="202" t="str">
        <f>'Permitted Sources'!A3799</f>
        <v>WYDEQ Permitted Sources</v>
      </c>
      <c r="B4549" s="203" t="str">
        <f>'Permitted Sources'!B3799</f>
        <v>56</v>
      </c>
      <c r="C4549" s="202" t="str">
        <f>'Permitted Sources'!D3799</f>
        <v>5600502</v>
      </c>
      <c r="D4549" s="202" t="str">
        <f>'Permitted Sources'!E3799</f>
        <v>20200253</v>
      </c>
      <c r="E4549" s="203" t="str">
        <f>'Permitted Sources'!H3799</f>
        <v>Compressor Engines</v>
      </c>
      <c r="F4549" s="204">
        <f>'Permitted Sources'!I3799</f>
        <v>13.818</v>
      </c>
      <c r="G4549" s="204">
        <f>'Permitted Sources'!J3799</f>
        <v>13.818</v>
      </c>
      <c r="H4549" s="204">
        <f>'Permitted Sources'!K3799</f>
        <v>13.818</v>
      </c>
      <c r="I4549" s="204">
        <f>'Permitted Sources'!L3799</f>
        <v>0</v>
      </c>
      <c r="J4549" s="204">
        <f>'Permitted Sources'!M3799</f>
        <v>0</v>
      </c>
      <c r="K4549" s="203" t="str">
        <f t="shared" si="70"/>
        <v>Compressor Engines</v>
      </c>
    </row>
    <row r="4550" spans="1:11" s="203" customFormat="1" x14ac:dyDescent="0.2">
      <c r="A4550" s="202" t="str">
        <f>'Permitted Sources'!A3800</f>
        <v>WYDEQ Permitted Sources</v>
      </c>
      <c r="B4550" s="203" t="str">
        <f>'Permitted Sources'!B3800</f>
        <v>56</v>
      </c>
      <c r="C4550" s="202" t="str">
        <f>'Permitted Sources'!D3800</f>
        <v>5600502</v>
      </c>
      <c r="D4550" s="202" t="str">
        <f>'Permitted Sources'!E3800</f>
        <v>20200253</v>
      </c>
      <c r="E4550" s="203" t="str">
        <f>'Permitted Sources'!H3800</f>
        <v>Compressor Engines</v>
      </c>
      <c r="F4550" s="204">
        <f>'Permitted Sources'!I3800</f>
        <v>13.818</v>
      </c>
      <c r="G4550" s="204">
        <f>'Permitted Sources'!J3800</f>
        <v>13.818</v>
      </c>
      <c r="H4550" s="204">
        <f>'Permitted Sources'!K3800</f>
        <v>13.818</v>
      </c>
      <c r="I4550" s="204">
        <f>'Permitted Sources'!L3800</f>
        <v>0</v>
      </c>
      <c r="J4550" s="204">
        <f>'Permitted Sources'!M3800</f>
        <v>0</v>
      </c>
      <c r="K4550" s="203" t="str">
        <f t="shared" si="70"/>
        <v>Compressor Engines</v>
      </c>
    </row>
    <row r="4551" spans="1:11" s="203" customFormat="1" x14ac:dyDescent="0.2">
      <c r="A4551" s="202" t="str">
        <f>'Permitted Sources'!A3801</f>
        <v>WYDEQ Permitted Sources</v>
      </c>
      <c r="B4551" s="203" t="str">
        <f>'Permitted Sources'!B3801</f>
        <v>56</v>
      </c>
      <c r="C4551" s="202" t="str">
        <f>'Permitted Sources'!D3801</f>
        <v>5600502</v>
      </c>
      <c r="D4551" s="202" t="str">
        <f>'Permitted Sources'!E3801</f>
        <v>20200253</v>
      </c>
      <c r="E4551" s="203" t="str">
        <f>'Permitted Sources'!H3801</f>
        <v>Compressor Engines</v>
      </c>
      <c r="F4551" s="204">
        <f>'Permitted Sources'!I3801</f>
        <v>13.818</v>
      </c>
      <c r="G4551" s="204">
        <f>'Permitted Sources'!J3801</f>
        <v>13.818</v>
      </c>
      <c r="H4551" s="204">
        <f>'Permitted Sources'!K3801</f>
        <v>13.818</v>
      </c>
      <c r="I4551" s="204">
        <f>'Permitted Sources'!L3801</f>
        <v>0</v>
      </c>
      <c r="J4551" s="204">
        <f>'Permitted Sources'!M3801</f>
        <v>0</v>
      </c>
      <c r="K4551" s="203" t="str">
        <f t="shared" ref="K4551:K4614" si="71">IF(E4551="Unpermitted Fugitives","Fugitives",IF(E4551="Natural Gas Processing Facilities, Pump Seals","Fugitives",IF(E4551="Natural Gas Production, All Equipt Leak Fugitives","Fugitives",IF(E4551="External Combustion Boilers","Heaters",IF(E4551="Permitted Tank Losses","Condensate tank ",IF(E4551="Permitted Fugitives","Fugitives",IF(E4551="Process Heaters","Heaters",E4551)))))))</f>
        <v>Compressor Engines</v>
      </c>
    </row>
    <row r="4552" spans="1:11" s="203" customFormat="1" x14ac:dyDescent="0.2">
      <c r="A4552" s="202" t="str">
        <f>'Permitted Sources'!A3802</f>
        <v>WYDEQ Permitted Sources</v>
      </c>
      <c r="B4552" s="203" t="str">
        <f>'Permitted Sources'!B3802</f>
        <v>56</v>
      </c>
      <c r="C4552" s="202" t="str">
        <f>'Permitted Sources'!D3802</f>
        <v>5600502</v>
      </c>
      <c r="D4552" s="202" t="str">
        <f>'Permitted Sources'!E3802</f>
        <v>20200253</v>
      </c>
      <c r="E4552" s="203" t="str">
        <f>'Permitted Sources'!H3802</f>
        <v>Compressor Engines</v>
      </c>
      <c r="F4552" s="204">
        <f>'Permitted Sources'!I3802</f>
        <v>13.818</v>
      </c>
      <c r="G4552" s="204">
        <f>'Permitted Sources'!J3802</f>
        <v>13.818</v>
      </c>
      <c r="H4552" s="204">
        <f>'Permitted Sources'!K3802</f>
        <v>13.818</v>
      </c>
      <c r="I4552" s="204">
        <f>'Permitted Sources'!L3802</f>
        <v>0</v>
      </c>
      <c r="J4552" s="204">
        <f>'Permitted Sources'!M3802</f>
        <v>0</v>
      </c>
      <c r="K4552" s="203" t="str">
        <f t="shared" si="71"/>
        <v>Compressor Engines</v>
      </c>
    </row>
    <row r="4553" spans="1:11" s="203" customFormat="1" x14ac:dyDescent="0.2">
      <c r="A4553" s="202" t="str">
        <f>'Permitted Sources'!A3803</f>
        <v>WYDEQ Permitted Sources</v>
      </c>
      <c r="B4553" s="203" t="str">
        <f>'Permitted Sources'!B3803</f>
        <v>56</v>
      </c>
      <c r="C4553" s="202" t="str">
        <f>'Permitted Sources'!D3803</f>
        <v>5600502</v>
      </c>
      <c r="D4553" s="202" t="str">
        <f>'Permitted Sources'!E3803</f>
        <v>20200253</v>
      </c>
      <c r="E4553" s="203" t="str">
        <f>'Permitted Sources'!H3803</f>
        <v>Compressor Engines</v>
      </c>
      <c r="F4553" s="204">
        <f>'Permitted Sources'!I3803</f>
        <v>13.818</v>
      </c>
      <c r="G4553" s="204">
        <f>'Permitted Sources'!J3803</f>
        <v>13.818</v>
      </c>
      <c r="H4553" s="204">
        <f>'Permitted Sources'!K3803</f>
        <v>13.818</v>
      </c>
      <c r="I4553" s="204">
        <f>'Permitted Sources'!L3803</f>
        <v>0</v>
      </c>
      <c r="J4553" s="204">
        <f>'Permitted Sources'!M3803</f>
        <v>0</v>
      </c>
      <c r="K4553" s="203" t="str">
        <f t="shared" si="71"/>
        <v>Compressor Engines</v>
      </c>
    </row>
    <row r="4554" spans="1:11" s="203" customFormat="1" x14ac:dyDescent="0.2">
      <c r="A4554" s="202" t="str">
        <f>'Permitted Sources'!A3804</f>
        <v>WYDEQ Permitted Sources</v>
      </c>
      <c r="B4554" s="203" t="str">
        <f>'Permitted Sources'!B3804</f>
        <v>56</v>
      </c>
      <c r="C4554" s="202" t="str">
        <f>'Permitted Sources'!D3804</f>
        <v>5600502</v>
      </c>
      <c r="D4554" s="202" t="str">
        <f>'Permitted Sources'!E3804</f>
        <v>20200253</v>
      </c>
      <c r="E4554" s="203" t="str">
        <f>'Permitted Sources'!H3804</f>
        <v>Compressor Engines</v>
      </c>
      <c r="F4554" s="204">
        <f>'Permitted Sources'!I3804</f>
        <v>16.222999999999999</v>
      </c>
      <c r="G4554" s="204">
        <f>'Permitted Sources'!J3804</f>
        <v>16.222999999999999</v>
      </c>
      <c r="H4554" s="204">
        <f>'Permitted Sources'!K3804</f>
        <v>32.442999999999998</v>
      </c>
      <c r="I4554" s="204">
        <f>'Permitted Sources'!L3804</f>
        <v>0</v>
      </c>
      <c r="J4554" s="204">
        <f>'Permitted Sources'!M3804</f>
        <v>0</v>
      </c>
      <c r="K4554" s="203" t="str">
        <f t="shared" si="71"/>
        <v>Compressor Engines</v>
      </c>
    </row>
    <row r="4555" spans="1:11" s="203" customFormat="1" x14ac:dyDescent="0.2">
      <c r="A4555" s="202" t="str">
        <f>'Permitted Sources'!A3805</f>
        <v>WYDEQ Permitted Sources</v>
      </c>
      <c r="B4555" s="203" t="str">
        <f>'Permitted Sources'!B3805</f>
        <v>56</v>
      </c>
      <c r="C4555" s="202" t="str">
        <f>'Permitted Sources'!D3805</f>
        <v>5600502</v>
      </c>
      <c r="D4555" s="202" t="str">
        <f>'Permitted Sources'!E3805</f>
        <v>20200253</v>
      </c>
      <c r="E4555" s="203" t="str">
        <f>'Permitted Sources'!H3805</f>
        <v>Compressor Engines</v>
      </c>
      <c r="F4555" s="204">
        <f>'Permitted Sources'!I3805</f>
        <v>16.222999999999999</v>
      </c>
      <c r="G4555" s="204">
        <f>'Permitted Sources'!J3805</f>
        <v>16.222999999999999</v>
      </c>
      <c r="H4555" s="204">
        <f>'Permitted Sources'!K3805</f>
        <v>32.442999999999998</v>
      </c>
      <c r="I4555" s="204">
        <f>'Permitted Sources'!L3805</f>
        <v>0</v>
      </c>
      <c r="J4555" s="204">
        <f>'Permitted Sources'!M3805</f>
        <v>0</v>
      </c>
      <c r="K4555" s="203" t="str">
        <f t="shared" si="71"/>
        <v>Compressor Engines</v>
      </c>
    </row>
    <row r="4556" spans="1:11" s="203" customFormat="1" x14ac:dyDescent="0.2">
      <c r="A4556" s="202" t="str">
        <f>'Permitted Sources'!A3806</f>
        <v>WYDEQ Permitted Sources</v>
      </c>
      <c r="B4556" s="203" t="str">
        <f>'Permitted Sources'!B3806</f>
        <v>56</v>
      </c>
      <c r="C4556" s="202" t="str">
        <f>'Permitted Sources'!D3806</f>
        <v>5600502</v>
      </c>
      <c r="D4556" s="202" t="str">
        <f>'Permitted Sources'!E3806</f>
        <v>20200253</v>
      </c>
      <c r="E4556" s="203" t="str">
        <f>'Permitted Sources'!H3806</f>
        <v>Compressor Engines</v>
      </c>
      <c r="F4556" s="204">
        <f>'Permitted Sources'!I3806</f>
        <v>16.222999999999999</v>
      </c>
      <c r="G4556" s="204">
        <f>'Permitted Sources'!J3806</f>
        <v>16.222999999999999</v>
      </c>
      <c r="H4556" s="204">
        <f>'Permitted Sources'!K3806</f>
        <v>32.442999999999998</v>
      </c>
      <c r="I4556" s="204">
        <f>'Permitted Sources'!L3806</f>
        <v>0</v>
      </c>
      <c r="J4556" s="204">
        <f>'Permitted Sources'!M3806</f>
        <v>0</v>
      </c>
      <c r="K4556" s="203" t="str">
        <f t="shared" si="71"/>
        <v>Compressor Engines</v>
      </c>
    </row>
    <row r="4557" spans="1:11" s="203" customFormat="1" x14ac:dyDescent="0.2">
      <c r="A4557" s="202" t="str">
        <f>'Permitted Sources'!A3807</f>
        <v>WYDEQ Permitted Sources</v>
      </c>
      <c r="B4557" s="203" t="str">
        <f>'Permitted Sources'!B3807</f>
        <v>56</v>
      </c>
      <c r="C4557" s="202" t="str">
        <f>'Permitted Sources'!D3807</f>
        <v>5600502</v>
      </c>
      <c r="D4557" s="202" t="str">
        <f>'Permitted Sources'!E3807</f>
        <v>20200253</v>
      </c>
      <c r="E4557" s="203" t="str">
        <f>'Permitted Sources'!H3807</f>
        <v>Compressor Engines</v>
      </c>
      <c r="F4557" s="204">
        <f>'Permitted Sources'!I3807</f>
        <v>16.222999999999999</v>
      </c>
      <c r="G4557" s="204">
        <f>'Permitted Sources'!J3807</f>
        <v>16.222999999999999</v>
      </c>
      <c r="H4557" s="204">
        <f>'Permitted Sources'!K3807</f>
        <v>32.442999999999998</v>
      </c>
      <c r="I4557" s="204">
        <f>'Permitted Sources'!L3807</f>
        <v>0</v>
      </c>
      <c r="J4557" s="204">
        <f>'Permitted Sources'!M3807</f>
        <v>0</v>
      </c>
      <c r="K4557" s="203" t="str">
        <f t="shared" si="71"/>
        <v>Compressor Engines</v>
      </c>
    </row>
    <row r="4558" spans="1:11" s="203" customFormat="1" x14ac:dyDescent="0.2">
      <c r="A4558" s="202" t="str">
        <f>'Permitted Sources'!A3808</f>
        <v>WYDEQ Permitted Sources</v>
      </c>
      <c r="B4558" s="203" t="str">
        <f>'Permitted Sources'!B3808</f>
        <v>56</v>
      </c>
      <c r="C4558" s="202" t="str">
        <f>'Permitted Sources'!D3808</f>
        <v>5600502</v>
      </c>
      <c r="D4558" s="202" t="str">
        <f>'Permitted Sources'!E3808</f>
        <v>20200253</v>
      </c>
      <c r="E4558" s="203" t="str">
        <f>'Permitted Sources'!H3808</f>
        <v>Compressor Engines</v>
      </c>
      <c r="F4558" s="204">
        <f>'Permitted Sources'!I3808</f>
        <v>16.222999999999999</v>
      </c>
      <c r="G4558" s="204">
        <f>'Permitted Sources'!J3808</f>
        <v>16.222999999999999</v>
      </c>
      <c r="H4558" s="204">
        <f>'Permitted Sources'!K3808</f>
        <v>32.442999999999998</v>
      </c>
      <c r="I4558" s="204">
        <f>'Permitted Sources'!L3808</f>
        <v>0</v>
      </c>
      <c r="J4558" s="204">
        <f>'Permitted Sources'!M3808</f>
        <v>0</v>
      </c>
      <c r="K4558" s="203" t="str">
        <f t="shared" si="71"/>
        <v>Compressor Engines</v>
      </c>
    </row>
    <row r="4559" spans="1:11" s="203" customFormat="1" x14ac:dyDescent="0.2">
      <c r="A4559" s="202" t="str">
        <f>'Permitted Sources'!A3809</f>
        <v>WYDEQ Permitted Sources</v>
      </c>
      <c r="B4559" s="203" t="str">
        <f>'Permitted Sources'!B3809</f>
        <v>56</v>
      </c>
      <c r="C4559" s="202" t="str">
        <f>'Permitted Sources'!D3809</f>
        <v>5600502</v>
      </c>
      <c r="D4559" s="202" t="str">
        <f>'Permitted Sources'!E3809</f>
        <v>20200253</v>
      </c>
      <c r="E4559" s="203" t="str">
        <f>'Permitted Sources'!H3809</f>
        <v>Compressor Engines</v>
      </c>
      <c r="F4559" s="204">
        <f>'Permitted Sources'!I3809</f>
        <v>3.8620000000000001</v>
      </c>
      <c r="G4559" s="204">
        <f>'Permitted Sources'!J3809</f>
        <v>3.8620000000000001</v>
      </c>
      <c r="H4559" s="204">
        <f>'Permitted Sources'!K3809</f>
        <v>7.7240000000000002</v>
      </c>
      <c r="I4559" s="204">
        <f>'Permitted Sources'!L3809</f>
        <v>0</v>
      </c>
      <c r="J4559" s="204">
        <f>'Permitted Sources'!M3809</f>
        <v>0</v>
      </c>
      <c r="K4559" s="203" t="str">
        <f t="shared" si="71"/>
        <v>Compressor Engines</v>
      </c>
    </row>
    <row r="4560" spans="1:11" s="203" customFormat="1" x14ac:dyDescent="0.2">
      <c r="A4560" s="202" t="str">
        <f>'Permitted Sources'!A3810</f>
        <v>WYDEQ Permitted Sources</v>
      </c>
      <c r="B4560" s="203" t="str">
        <f>'Permitted Sources'!B3810</f>
        <v>56</v>
      </c>
      <c r="C4560" s="202" t="str">
        <f>'Permitted Sources'!D3810</f>
        <v>5600502</v>
      </c>
      <c r="D4560" s="202" t="str">
        <f>'Permitted Sources'!E3810</f>
        <v>20200253</v>
      </c>
      <c r="E4560" s="203" t="str">
        <f>'Permitted Sources'!H3810</f>
        <v>Compressor Engines</v>
      </c>
      <c r="F4560" s="204">
        <f>'Permitted Sources'!I3810</f>
        <v>3.8620000000000001</v>
      </c>
      <c r="G4560" s="204">
        <f>'Permitted Sources'!J3810</f>
        <v>3.8620000000000001</v>
      </c>
      <c r="H4560" s="204">
        <f>'Permitted Sources'!K3810</f>
        <v>7.7240000000000002</v>
      </c>
      <c r="I4560" s="204">
        <f>'Permitted Sources'!L3810</f>
        <v>0</v>
      </c>
      <c r="J4560" s="204">
        <f>'Permitted Sources'!M3810</f>
        <v>0</v>
      </c>
      <c r="K4560" s="203" t="str">
        <f t="shared" si="71"/>
        <v>Compressor Engines</v>
      </c>
    </row>
    <row r="4561" spans="1:11" s="203" customFormat="1" x14ac:dyDescent="0.2">
      <c r="A4561" s="202" t="str">
        <f>'Permitted Sources'!A3811</f>
        <v>WYDEQ Permitted Sources</v>
      </c>
      <c r="B4561" s="203" t="str">
        <f>'Permitted Sources'!B3811</f>
        <v>56</v>
      </c>
      <c r="C4561" s="202" t="str">
        <f>'Permitted Sources'!D3811</f>
        <v>5600502</v>
      </c>
      <c r="D4561" s="202" t="str">
        <f>'Permitted Sources'!E3811</f>
        <v>20200253</v>
      </c>
      <c r="E4561" s="203" t="str">
        <f>'Permitted Sources'!H3811</f>
        <v>Compressor Engines</v>
      </c>
      <c r="F4561" s="204">
        <f>'Permitted Sources'!I3811</f>
        <v>3.8620000000000001</v>
      </c>
      <c r="G4561" s="204">
        <f>'Permitted Sources'!J3811</f>
        <v>3.8620000000000001</v>
      </c>
      <c r="H4561" s="204">
        <f>'Permitted Sources'!K3811</f>
        <v>7.7240000000000002</v>
      </c>
      <c r="I4561" s="204">
        <f>'Permitted Sources'!L3811</f>
        <v>0</v>
      </c>
      <c r="J4561" s="204">
        <f>'Permitted Sources'!M3811</f>
        <v>0</v>
      </c>
      <c r="K4561" s="203" t="str">
        <f t="shared" si="71"/>
        <v>Compressor Engines</v>
      </c>
    </row>
    <row r="4562" spans="1:11" s="203" customFormat="1" x14ac:dyDescent="0.2">
      <c r="A4562" s="202" t="str">
        <f>'Permitted Sources'!A3812</f>
        <v>WYDEQ Permitted Sources</v>
      </c>
      <c r="B4562" s="203" t="str">
        <f>'Permitted Sources'!B3812</f>
        <v>56</v>
      </c>
      <c r="C4562" s="202" t="str">
        <f>'Permitted Sources'!D3812</f>
        <v>5600502</v>
      </c>
      <c r="D4562" s="202" t="str">
        <f>'Permitted Sources'!E3812</f>
        <v>20200253</v>
      </c>
      <c r="E4562" s="203" t="str">
        <f>'Permitted Sources'!H3812</f>
        <v>Compressor Engines</v>
      </c>
      <c r="F4562" s="204">
        <f>'Permitted Sources'!I3812</f>
        <v>3.8620000000000001</v>
      </c>
      <c r="G4562" s="204">
        <f>'Permitted Sources'!J3812</f>
        <v>3.8620000000000001</v>
      </c>
      <c r="H4562" s="204">
        <f>'Permitted Sources'!K3812</f>
        <v>7.7240000000000002</v>
      </c>
      <c r="I4562" s="204">
        <f>'Permitted Sources'!L3812</f>
        <v>0</v>
      </c>
      <c r="J4562" s="204">
        <f>'Permitted Sources'!M3812</f>
        <v>0</v>
      </c>
      <c r="K4562" s="203" t="str">
        <f t="shared" si="71"/>
        <v>Compressor Engines</v>
      </c>
    </row>
    <row r="4563" spans="1:11" s="203" customFormat="1" x14ac:dyDescent="0.2">
      <c r="A4563" s="202" t="str">
        <f>'Permitted Sources'!A3813</f>
        <v>WYDEQ Permitted Sources</v>
      </c>
      <c r="B4563" s="203" t="str">
        <f>'Permitted Sources'!B3813</f>
        <v>56</v>
      </c>
      <c r="C4563" s="202" t="str">
        <f>'Permitted Sources'!D3813</f>
        <v>5600502</v>
      </c>
      <c r="D4563" s="202" t="str">
        <f>'Permitted Sources'!E3813</f>
        <v>20200253</v>
      </c>
      <c r="E4563" s="203" t="str">
        <f>'Permitted Sources'!H3813</f>
        <v>Compressor Engines</v>
      </c>
      <c r="F4563" s="204">
        <f>'Permitted Sources'!I3813</f>
        <v>3.8620000000000001</v>
      </c>
      <c r="G4563" s="204">
        <f>'Permitted Sources'!J3813</f>
        <v>3.8620000000000001</v>
      </c>
      <c r="H4563" s="204">
        <f>'Permitted Sources'!K3813</f>
        <v>7.7240000000000002</v>
      </c>
      <c r="I4563" s="204">
        <f>'Permitted Sources'!L3813</f>
        <v>0</v>
      </c>
      <c r="J4563" s="204">
        <f>'Permitted Sources'!M3813</f>
        <v>0</v>
      </c>
      <c r="K4563" s="203" t="str">
        <f t="shared" si="71"/>
        <v>Compressor Engines</v>
      </c>
    </row>
    <row r="4564" spans="1:11" s="203" customFormat="1" x14ac:dyDescent="0.2">
      <c r="A4564" s="202" t="str">
        <f>'Permitted Sources'!A3814</f>
        <v>WYDEQ Permitted Sources</v>
      </c>
      <c r="B4564" s="203" t="str">
        <f>'Permitted Sources'!B3814</f>
        <v>56</v>
      </c>
      <c r="C4564" s="202" t="str">
        <f>'Permitted Sources'!D3814</f>
        <v>5600502</v>
      </c>
      <c r="D4564" s="202" t="str">
        <f>'Permitted Sources'!E3814</f>
        <v>20200253</v>
      </c>
      <c r="E4564" s="203" t="str">
        <f>'Permitted Sources'!H3814</f>
        <v>Compressor Engines</v>
      </c>
      <c r="F4564" s="204">
        <f>'Permitted Sources'!I3814</f>
        <v>3.8620000000000001</v>
      </c>
      <c r="G4564" s="204">
        <f>'Permitted Sources'!J3814</f>
        <v>3.8620000000000001</v>
      </c>
      <c r="H4564" s="204">
        <f>'Permitted Sources'!K3814</f>
        <v>7.7240000000000002</v>
      </c>
      <c r="I4564" s="204">
        <f>'Permitted Sources'!L3814</f>
        <v>0</v>
      </c>
      <c r="J4564" s="204">
        <f>'Permitted Sources'!M3814</f>
        <v>0</v>
      </c>
      <c r="K4564" s="203" t="str">
        <f t="shared" si="71"/>
        <v>Compressor Engines</v>
      </c>
    </row>
    <row r="4565" spans="1:11" s="203" customFormat="1" x14ac:dyDescent="0.2">
      <c r="A4565" s="202" t="str">
        <f>'Permitted Sources'!A3815</f>
        <v>WYDEQ Permitted Sources</v>
      </c>
      <c r="B4565" s="203" t="str">
        <f>'Permitted Sources'!B3815</f>
        <v>56</v>
      </c>
      <c r="C4565" s="202" t="str">
        <f>'Permitted Sources'!D3815</f>
        <v>5600502</v>
      </c>
      <c r="D4565" s="202" t="str">
        <f>'Permitted Sources'!E3815</f>
        <v>20200253</v>
      </c>
      <c r="E4565" s="203" t="str">
        <f>'Permitted Sources'!H3815</f>
        <v>Compressor Engines</v>
      </c>
      <c r="F4565" s="204">
        <f>'Permitted Sources'!I3815</f>
        <v>3.8620000000000001</v>
      </c>
      <c r="G4565" s="204">
        <f>'Permitted Sources'!J3815</f>
        <v>3.8620000000000001</v>
      </c>
      <c r="H4565" s="204">
        <f>'Permitted Sources'!K3815</f>
        <v>7.7240000000000002</v>
      </c>
      <c r="I4565" s="204">
        <f>'Permitted Sources'!L3815</f>
        <v>0</v>
      </c>
      <c r="J4565" s="204">
        <f>'Permitted Sources'!M3815</f>
        <v>0</v>
      </c>
      <c r="K4565" s="203" t="str">
        <f t="shared" si="71"/>
        <v>Compressor Engines</v>
      </c>
    </row>
    <row r="4566" spans="1:11" s="203" customFormat="1" x14ac:dyDescent="0.2">
      <c r="A4566" s="202" t="str">
        <f>'Permitted Sources'!A3816</f>
        <v>WYDEQ Permitted Sources</v>
      </c>
      <c r="B4566" s="203" t="str">
        <f>'Permitted Sources'!B3816</f>
        <v>56</v>
      </c>
      <c r="C4566" s="202" t="str">
        <f>'Permitted Sources'!D3816</f>
        <v>5600502</v>
      </c>
      <c r="D4566" s="202" t="str">
        <f>'Permitted Sources'!E3816</f>
        <v>20200253</v>
      </c>
      <c r="E4566" s="203" t="str">
        <f>'Permitted Sources'!H3816</f>
        <v>Compressor Engines</v>
      </c>
      <c r="F4566" s="204">
        <f>'Permitted Sources'!I3816</f>
        <v>3.8620000000000001</v>
      </c>
      <c r="G4566" s="204">
        <f>'Permitted Sources'!J3816</f>
        <v>3.8620000000000001</v>
      </c>
      <c r="H4566" s="204">
        <f>'Permitted Sources'!K3816</f>
        <v>7.7240000000000002</v>
      </c>
      <c r="I4566" s="204">
        <f>'Permitted Sources'!L3816</f>
        <v>0</v>
      </c>
      <c r="J4566" s="204">
        <f>'Permitted Sources'!M3816</f>
        <v>0</v>
      </c>
      <c r="K4566" s="203" t="str">
        <f t="shared" si="71"/>
        <v>Compressor Engines</v>
      </c>
    </row>
    <row r="4567" spans="1:11" s="203" customFormat="1" x14ac:dyDescent="0.2">
      <c r="A4567" s="202" t="str">
        <f>'Permitted Sources'!A3817</f>
        <v>WYDEQ Permitted Sources</v>
      </c>
      <c r="B4567" s="203" t="str">
        <f>'Permitted Sources'!B3817</f>
        <v>56</v>
      </c>
      <c r="C4567" s="202" t="str">
        <f>'Permitted Sources'!D3817</f>
        <v>5600502</v>
      </c>
      <c r="D4567" s="202" t="str">
        <f>'Permitted Sources'!E3817</f>
        <v>20200254</v>
      </c>
      <c r="E4567" s="203" t="str">
        <f>'Permitted Sources'!H3817</f>
        <v>Compressor Engines</v>
      </c>
      <c r="F4567" s="204">
        <f>'Permitted Sources'!I3817</f>
        <v>11.731999999999999</v>
      </c>
      <c r="G4567" s="204">
        <f>'Permitted Sources'!J3817</f>
        <v>2.9340000000000002</v>
      </c>
      <c r="H4567" s="204">
        <f>'Permitted Sources'!K3817</f>
        <v>31.091000000000001</v>
      </c>
      <c r="I4567" s="204">
        <f>'Permitted Sources'!L3817</f>
        <v>0</v>
      </c>
      <c r="J4567" s="204">
        <f>'Permitted Sources'!M3817</f>
        <v>0</v>
      </c>
      <c r="K4567" s="203" t="str">
        <f t="shared" si="71"/>
        <v>Compressor Engines</v>
      </c>
    </row>
    <row r="4568" spans="1:11" s="203" customFormat="1" x14ac:dyDescent="0.2">
      <c r="A4568" s="202" t="str">
        <f>'Permitted Sources'!A3818</f>
        <v>WYDEQ Permitted Sources</v>
      </c>
      <c r="B4568" s="203" t="str">
        <f>'Permitted Sources'!B3818</f>
        <v>56</v>
      </c>
      <c r="C4568" s="202" t="str">
        <f>'Permitted Sources'!D3818</f>
        <v>5600502</v>
      </c>
      <c r="D4568" s="202" t="str">
        <f>'Permitted Sources'!E3818</f>
        <v>20200254</v>
      </c>
      <c r="E4568" s="203" t="str">
        <f>'Permitted Sources'!H3818</f>
        <v>Compressor Engines</v>
      </c>
      <c r="F4568" s="204">
        <f>'Permitted Sources'!I3818</f>
        <v>11.731999999999999</v>
      </c>
      <c r="G4568" s="204">
        <f>'Permitted Sources'!J3818</f>
        <v>2.9340000000000002</v>
      </c>
      <c r="H4568" s="204">
        <f>'Permitted Sources'!K3818</f>
        <v>31.091000000000001</v>
      </c>
      <c r="I4568" s="204">
        <f>'Permitted Sources'!L3818</f>
        <v>0</v>
      </c>
      <c r="J4568" s="204">
        <f>'Permitted Sources'!M3818</f>
        <v>0</v>
      </c>
      <c r="K4568" s="203" t="str">
        <f t="shared" si="71"/>
        <v>Compressor Engines</v>
      </c>
    </row>
    <row r="4569" spans="1:11" s="203" customFormat="1" x14ac:dyDescent="0.2">
      <c r="A4569" s="202" t="str">
        <f>'Permitted Sources'!A3819</f>
        <v>WYDEQ Permitted Sources</v>
      </c>
      <c r="B4569" s="203" t="str">
        <f>'Permitted Sources'!B3819</f>
        <v>56</v>
      </c>
      <c r="C4569" s="202" t="str">
        <f>'Permitted Sources'!D3819</f>
        <v>5600502</v>
      </c>
      <c r="D4569" s="202" t="str">
        <f>'Permitted Sources'!E3819</f>
        <v>20200254</v>
      </c>
      <c r="E4569" s="203" t="str">
        <f>'Permitted Sources'!H3819</f>
        <v>Compressor Engines</v>
      </c>
      <c r="F4569" s="204">
        <f>'Permitted Sources'!I3819</f>
        <v>5.117</v>
      </c>
      <c r="G4569" s="204">
        <f>'Permitted Sources'!J3819</f>
        <v>1.2789999999999999</v>
      </c>
      <c r="H4569" s="204">
        <f>'Permitted Sources'!K3819</f>
        <v>8.7010000000000005</v>
      </c>
      <c r="I4569" s="204">
        <f>'Permitted Sources'!L3819</f>
        <v>0</v>
      </c>
      <c r="J4569" s="204">
        <f>'Permitted Sources'!M3819</f>
        <v>0</v>
      </c>
      <c r="K4569" s="203" t="str">
        <f t="shared" si="71"/>
        <v>Compressor Engines</v>
      </c>
    </row>
    <row r="4570" spans="1:11" s="203" customFormat="1" x14ac:dyDescent="0.2">
      <c r="A4570" s="202" t="str">
        <f>'Permitted Sources'!A3820</f>
        <v>WYDEQ Permitted Sources</v>
      </c>
      <c r="B4570" s="203" t="str">
        <f>'Permitted Sources'!B3820</f>
        <v>56</v>
      </c>
      <c r="C4570" s="202" t="str">
        <f>'Permitted Sources'!D3820</f>
        <v>5600502</v>
      </c>
      <c r="D4570" s="202" t="str">
        <f>'Permitted Sources'!E3820</f>
        <v>20200254</v>
      </c>
      <c r="E4570" s="203" t="str">
        <f>'Permitted Sources'!H3820</f>
        <v>Compressor Engines</v>
      </c>
      <c r="F4570" s="204">
        <f>'Permitted Sources'!I3820</f>
        <v>5.117</v>
      </c>
      <c r="G4570" s="204">
        <f>'Permitted Sources'!J3820</f>
        <v>1.2789999999999999</v>
      </c>
      <c r="H4570" s="204">
        <f>'Permitted Sources'!K3820</f>
        <v>8.7010000000000005</v>
      </c>
      <c r="I4570" s="204">
        <f>'Permitted Sources'!L3820</f>
        <v>0</v>
      </c>
      <c r="J4570" s="204">
        <f>'Permitted Sources'!M3820</f>
        <v>0</v>
      </c>
      <c r="K4570" s="203" t="str">
        <f t="shared" si="71"/>
        <v>Compressor Engines</v>
      </c>
    </row>
    <row r="4571" spans="1:11" s="203" customFormat="1" x14ac:dyDescent="0.2">
      <c r="A4571" s="202" t="str">
        <f>'Permitted Sources'!A3821</f>
        <v>WYDEQ Permitted Sources</v>
      </c>
      <c r="B4571" s="203" t="str">
        <f>'Permitted Sources'!B3821</f>
        <v>56</v>
      </c>
      <c r="C4571" s="202" t="str">
        <f>'Permitted Sources'!D3821</f>
        <v>5600502</v>
      </c>
      <c r="D4571" s="202" t="str">
        <f>'Permitted Sources'!E3821</f>
        <v>20200253</v>
      </c>
      <c r="E4571" s="203" t="str">
        <f>'Permitted Sources'!H3821</f>
        <v>Compressor Engines</v>
      </c>
      <c r="F4571" s="204">
        <f>'Permitted Sources'!I3821</f>
        <v>3.8620000000000001</v>
      </c>
      <c r="G4571" s="204">
        <f>'Permitted Sources'!J3821</f>
        <v>3.8620000000000001</v>
      </c>
      <c r="H4571" s="204">
        <f>'Permitted Sources'!K3821</f>
        <v>7.7240000000000002</v>
      </c>
      <c r="I4571" s="204">
        <f>'Permitted Sources'!L3821</f>
        <v>0</v>
      </c>
      <c r="J4571" s="204">
        <f>'Permitted Sources'!M3821</f>
        <v>0</v>
      </c>
      <c r="K4571" s="203" t="str">
        <f t="shared" si="71"/>
        <v>Compressor Engines</v>
      </c>
    </row>
    <row r="4572" spans="1:11" s="203" customFormat="1" x14ac:dyDescent="0.2">
      <c r="A4572" s="202" t="str">
        <f>'Permitted Sources'!A3822</f>
        <v>WYDEQ Permitted Sources</v>
      </c>
      <c r="B4572" s="203" t="str">
        <f>'Permitted Sources'!B3822</f>
        <v>56</v>
      </c>
      <c r="C4572" s="202" t="str">
        <f>'Permitted Sources'!D3822</f>
        <v>5600502</v>
      </c>
      <c r="D4572" s="202" t="str">
        <f>'Permitted Sources'!E3822</f>
        <v>20200253</v>
      </c>
      <c r="E4572" s="203" t="str">
        <f>'Permitted Sources'!H3822</f>
        <v>Compressor Engines</v>
      </c>
      <c r="F4572" s="204">
        <f>'Permitted Sources'!I3822</f>
        <v>3.8620000000000001</v>
      </c>
      <c r="G4572" s="204">
        <f>'Permitted Sources'!J3822</f>
        <v>3.8620000000000001</v>
      </c>
      <c r="H4572" s="204">
        <f>'Permitted Sources'!K3822</f>
        <v>7.7240000000000002</v>
      </c>
      <c r="I4572" s="204">
        <f>'Permitted Sources'!L3822</f>
        <v>0</v>
      </c>
      <c r="J4572" s="204">
        <f>'Permitted Sources'!M3822</f>
        <v>0</v>
      </c>
      <c r="K4572" s="203" t="str">
        <f t="shared" si="71"/>
        <v>Compressor Engines</v>
      </c>
    </row>
    <row r="4573" spans="1:11" s="203" customFormat="1" x14ac:dyDescent="0.2">
      <c r="A4573" s="202" t="str">
        <f>'Permitted Sources'!A3823</f>
        <v>WYDEQ Permitted Sources</v>
      </c>
      <c r="B4573" s="203" t="str">
        <f>'Permitted Sources'!B3823</f>
        <v>56</v>
      </c>
      <c r="C4573" s="202" t="str">
        <f>'Permitted Sources'!D3823</f>
        <v>5600502</v>
      </c>
      <c r="D4573" s="202" t="str">
        <f>'Permitted Sources'!E3823</f>
        <v>20200254</v>
      </c>
      <c r="E4573" s="203" t="str">
        <f>'Permitted Sources'!H3823</f>
        <v>Compressor Engines</v>
      </c>
      <c r="F4573" s="204">
        <f>'Permitted Sources'!I3823</f>
        <v>11.731999999999999</v>
      </c>
      <c r="G4573" s="204">
        <f>'Permitted Sources'!J3823</f>
        <v>2.9340000000000002</v>
      </c>
      <c r="H4573" s="204">
        <f>'Permitted Sources'!K3823</f>
        <v>31.091000000000001</v>
      </c>
      <c r="I4573" s="204">
        <f>'Permitted Sources'!L3823</f>
        <v>0</v>
      </c>
      <c r="J4573" s="204">
        <f>'Permitted Sources'!M3823</f>
        <v>0</v>
      </c>
      <c r="K4573" s="203" t="str">
        <f t="shared" si="71"/>
        <v>Compressor Engines</v>
      </c>
    </row>
    <row r="4574" spans="1:11" s="203" customFormat="1" x14ac:dyDescent="0.2">
      <c r="A4574" s="202" t="str">
        <f>'Permitted Sources'!A3824</f>
        <v>WYDEQ Permitted Sources</v>
      </c>
      <c r="B4574" s="203" t="str">
        <f>'Permitted Sources'!B3824</f>
        <v>56</v>
      </c>
      <c r="C4574" s="202" t="str">
        <f>'Permitted Sources'!D3824</f>
        <v>5600502</v>
      </c>
      <c r="D4574" s="202" t="str">
        <f>'Permitted Sources'!E3824</f>
        <v>20200253</v>
      </c>
      <c r="E4574" s="203" t="str">
        <f>'Permitted Sources'!H3824</f>
        <v>Compressor Engines</v>
      </c>
      <c r="F4574" s="204">
        <f>'Permitted Sources'!I3824</f>
        <v>16.222999999999999</v>
      </c>
      <c r="G4574" s="204">
        <f>'Permitted Sources'!J3824</f>
        <v>16.222999999999999</v>
      </c>
      <c r="H4574" s="204">
        <f>'Permitted Sources'!K3824</f>
        <v>24.332999999999998</v>
      </c>
      <c r="I4574" s="204">
        <f>'Permitted Sources'!L3824</f>
        <v>0</v>
      </c>
      <c r="J4574" s="204">
        <f>'Permitted Sources'!M3824</f>
        <v>0</v>
      </c>
      <c r="K4574" s="203" t="str">
        <f t="shared" si="71"/>
        <v>Compressor Engines</v>
      </c>
    </row>
    <row r="4575" spans="1:11" s="203" customFormat="1" x14ac:dyDescent="0.2">
      <c r="A4575" s="202" t="str">
        <f>'Permitted Sources'!A3825</f>
        <v>WYDEQ Permitted Sources</v>
      </c>
      <c r="B4575" s="203" t="str">
        <f>'Permitted Sources'!B3825</f>
        <v>56</v>
      </c>
      <c r="C4575" s="202" t="str">
        <f>'Permitted Sources'!D3825</f>
        <v>5600502</v>
      </c>
      <c r="D4575" s="202" t="str">
        <f>'Permitted Sources'!E3825</f>
        <v>20200254</v>
      </c>
      <c r="E4575" s="203" t="str">
        <f>'Permitted Sources'!H3825</f>
        <v>Compressor Engines</v>
      </c>
      <c r="F4575" s="204">
        <f>'Permitted Sources'!I3825</f>
        <v>5.117</v>
      </c>
      <c r="G4575" s="204">
        <f>'Permitted Sources'!J3825</f>
        <v>1.2789999999999999</v>
      </c>
      <c r="H4575" s="204">
        <f>'Permitted Sources'!K3825</f>
        <v>8.7010000000000005</v>
      </c>
      <c r="I4575" s="204">
        <f>'Permitted Sources'!L3825</f>
        <v>0</v>
      </c>
      <c r="J4575" s="204">
        <f>'Permitted Sources'!M3825</f>
        <v>0</v>
      </c>
      <c r="K4575" s="203" t="str">
        <f t="shared" si="71"/>
        <v>Compressor Engines</v>
      </c>
    </row>
    <row r="4576" spans="1:11" s="203" customFormat="1" x14ac:dyDescent="0.2">
      <c r="A4576" s="202" t="str">
        <f>'Permitted Sources'!A3826</f>
        <v>WYDEQ Permitted Sources</v>
      </c>
      <c r="B4576" s="203" t="str">
        <f>'Permitted Sources'!B3826</f>
        <v>56</v>
      </c>
      <c r="C4576" s="202" t="str">
        <f>'Permitted Sources'!D3826</f>
        <v>5600502</v>
      </c>
      <c r="D4576" s="202" t="str">
        <f>'Permitted Sources'!E3826</f>
        <v>20200253</v>
      </c>
      <c r="E4576" s="203" t="str">
        <f>'Permitted Sources'!H3826</f>
        <v>Compressor Engines</v>
      </c>
      <c r="F4576" s="204">
        <f>'Permitted Sources'!I3826</f>
        <v>3.8620000000000001</v>
      </c>
      <c r="G4576" s="204">
        <f>'Permitted Sources'!J3826</f>
        <v>3.8620000000000001</v>
      </c>
      <c r="H4576" s="204">
        <f>'Permitted Sources'!K3826</f>
        <v>7.7240000000000002</v>
      </c>
      <c r="I4576" s="204">
        <f>'Permitted Sources'!L3826</f>
        <v>0</v>
      </c>
      <c r="J4576" s="204">
        <f>'Permitted Sources'!M3826</f>
        <v>0</v>
      </c>
      <c r="K4576" s="203" t="str">
        <f t="shared" si="71"/>
        <v>Compressor Engines</v>
      </c>
    </row>
    <row r="4577" spans="1:11" s="203" customFormat="1" x14ac:dyDescent="0.2">
      <c r="A4577" s="202" t="str">
        <f>'Permitted Sources'!A3827</f>
        <v>WYDEQ Permitted Sources</v>
      </c>
      <c r="B4577" s="203" t="str">
        <f>'Permitted Sources'!B3827</f>
        <v>56</v>
      </c>
      <c r="C4577" s="202" t="str">
        <f>'Permitted Sources'!D3827</f>
        <v>5600502</v>
      </c>
      <c r="D4577" s="202" t="str">
        <f>'Permitted Sources'!E3827</f>
        <v>20200253</v>
      </c>
      <c r="E4577" s="203" t="str">
        <f>'Permitted Sources'!H3827</f>
        <v>Compressor Engines</v>
      </c>
      <c r="F4577" s="204">
        <f>'Permitted Sources'!I3827</f>
        <v>3.8620000000000001</v>
      </c>
      <c r="G4577" s="204">
        <f>'Permitted Sources'!J3827</f>
        <v>3.8620000000000001</v>
      </c>
      <c r="H4577" s="204">
        <f>'Permitted Sources'!K3827</f>
        <v>7.7240000000000002</v>
      </c>
      <c r="I4577" s="204">
        <f>'Permitted Sources'!L3827</f>
        <v>0</v>
      </c>
      <c r="J4577" s="204">
        <f>'Permitted Sources'!M3827</f>
        <v>0</v>
      </c>
      <c r="K4577" s="203" t="str">
        <f t="shared" si="71"/>
        <v>Compressor Engines</v>
      </c>
    </row>
    <row r="4578" spans="1:11" s="203" customFormat="1" x14ac:dyDescent="0.2">
      <c r="A4578" s="202" t="str">
        <f>'Permitted Sources'!A3828</f>
        <v>WYDEQ Permitted Sources</v>
      </c>
      <c r="B4578" s="203" t="str">
        <f>'Permitted Sources'!B3828</f>
        <v>56</v>
      </c>
      <c r="C4578" s="202" t="str">
        <f>'Permitted Sources'!D3828</f>
        <v>5600502</v>
      </c>
      <c r="D4578" s="202" t="str">
        <f>'Permitted Sources'!E3828</f>
        <v>20200253</v>
      </c>
      <c r="E4578" s="203" t="str">
        <f>'Permitted Sources'!H3828</f>
        <v>Compressor Engines</v>
      </c>
      <c r="F4578" s="204">
        <f>'Permitted Sources'!I3828</f>
        <v>15.200000000000001</v>
      </c>
      <c r="G4578" s="204">
        <f>'Permitted Sources'!J3828</f>
        <v>0</v>
      </c>
      <c r="H4578" s="204">
        <f>'Permitted Sources'!K3828</f>
        <v>0</v>
      </c>
      <c r="I4578" s="204">
        <f>'Permitted Sources'!L3828</f>
        <v>0</v>
      </c>
      <c r="J4578" s="204">
        <f>'Permitted Sources'!M3828</f>
        <v>0</v>
      </c>
      <c r="K4578" s="203" t="str">
        <f t="shared" si="71"/>
        <v>Compressor Engines</v>
      </c>
    </row>
    <row r="4579" spans="1:11" s="203" customFormat="1" x14ac:dyDescent="0.2">
      <c r="A4579" s="202" t="str">
        <f>'Permitted Sources'!A3829</f>
        <v>WYDEQ Permitted Sources</v>
      </c>
      <c r="B4579" s="203" t="str">
        <f>'Permitted Sources'!B3829</f>
        <v>56</v>
      </c>
      <c r="C4579" s="202" t="str">
        <f>'Permitted Sources'!D3829</f>
        <v>5600502</v>
      </c>
      <c r="D4579" s="202" t="str">
        <f>'Permitted Sources'!E3829</f>
        <v>20200253</v>
      </c>
      <c r="E4579" s="203" t="str">
        <f>'Permitted Sources'!H3829</f>
        <v>Compressor Engines</v>
      </c>
      <c r="F4579" s="204">
        <f>'Permitted Sources'!I3829</f>
        <v>15.200000000000001</v>
      </c>
      <c r="G4579" s="204">
        <f>'Permitted Sources'!J3829</f>
        <v>0</v>
      </c>
      <c r="H4579" s="204">
        <f>'Permitted Sources'!K3829</f>
        <v>0</v>
      </c>
      <c r="I4579" s="204">
        <f>'Permitted Sources'!L3829</f>
        <v>0</v>
      </c>
      <c r="J4579" s="204">
        <f>'Permitted Sources'!M3829</f>
        <v>0</v>
      </c>
      <c r="K4579" s="203" t="str">
        <f t="shared" si="71"/>
        <v>Compressor Engines</v>
      </c>
    </row>
    <row r="4580" spans="1:11" s="203" customFormat="1" x14ac:dyDescent="0.2">
      <c r="A4580" s="202" t="str">
        <f>'Permitted Sources'!A3830</f>
        <v>WYDEQ Permitted Sources</v>
      </c>
      <c r="B4580" s="203" t="str">
        <f>'Permitted Sources'!B3830</f>
        <v>56</v>
      </c>
      <c r="C4580" s="202" t="str">
        <f>'Permitted Sources'!D3830</f>
        <v>5600502</v>
      </c>
      <c r="D4580" s="202" t="str">
        <f>'Permitted Sources'!E3830</f>
        <v>20200253</v>
      </c>
      <c r="E4580" s="203" t="str">
        <f>'Permitted Sources'!H3830</f>
        <v>Compressor Engines</v>
      </c>
      <c r="F4580" s="204">
        <f>'Permitted Sources'!I3830</f>
        <v>15.200000000000001</v>
      </c>
      <c r="G4580" s="204">
        <f>'Permitted Sources'!J3830</f>
        <v>0</v>
      </c>
      <c r="H4580" s="204">
        <f>'Permitted Sources'!K3830</f>
        <v>0</v>
      </c>
      <c r="I4580" s="204">
        <f>'Permitted Sources'!L3830</f>
        <v>0</v>
      </c>
      <c r="J4580" s="204">
        <f>'Permitted Sources'!M3830</f>
        <v>0</v>
      </c>
      <c r="K4580" s="203" t="str">
        <f t="shared" si="71"/>
        <v>Compressor Engines</v>
      </c>
    </row>
    <row r="4581" spans="1:11" s="203" customFormat="1" x14ac:dyDescent="0.2">
      <c r="A4581" s="202" t="str">
        <f>'Permitted Sources'!A3831</f>
        <v>WYDEQ Permitted Sources</v>
      </c>
      <c r="B4581" s="203" t="str">
        <f>'Permitted Sources'!B3831</f>
        <v>56</v>
      </c>
      <c r="C4581" s="202" t="str">
        <f>'Permitted Sources'!D3831</f>
        <v>5600502</v>
      </c>
      <c r="D4581" s="202" t="str">
        <f>'Permitted Sources'!E3831</f>
        <v>20200253</v>
      </c>
      <c r="E4581" s="203" t="str">
        <f>'Permitted Sources'!H3831</f>
        <v>Compressor Engines</v>
      </c>
      <c r="F4581" s="204">
        <f>'Permitted Sources'!I3831</f>
        <v>15.200000000000001</v>
      </c>
      <c r="G4581" s="204">
        <f>'Permitted Sources'!J3831</f>
        <v>0</v>
      </c>
      <c r="H4581" s="204">
        <f>'Permitted Sources'!K3831</f>
        <v>0</v>
      </c>
      <c r="I4581" s="204">
        <f>'Permitted Sources'!L3831</f>
        <v>0</v>
      </c>
      <c r="J4581" s="204">
        <f>'Permitted Sources'!M3831</f>
        <v>0</v>
      </c>
      <c r="K4581" s="203" t="str">
        <f t="shared" si="71"/>
        <v>Compressor Engines</v>
      </c>
    </row>
    <row r="4582" spans="1:11" s="203" customFormat="1" x14ac:dyDescent="0.2">
      <c r="A4582" s="202" t="str">
        <f>'Permitted Sources'!A3832</f>
        <v>WYDEQ Permitted Sources</v>
      </c>
      <c r="B4582" s="203" t="str">
        <f>'Permitted Sources'!B3832</f>
        <v>56</v>
      </c>
      <c r="C4582" s="202" t="str">
        <f>'Permitted Sources'!D3832</f>
        <v>5600502</v>
      </c>
      <c r="D4582" s="202" t="str">
        <f>'Permitted Sources'!E3832</f>
        <v>20200253</v>
      </c>
      <c r="E4582" s="203" t="str">
        <f>'Permitted Sources'!H3832</f>
        <v>Compressor Engines</v>
      </c>
      <c r="F4582" s="204">
        <f>'Permitted Sources'!I3832</f>
        <v>15.200000000000001</v>
      </c>
      <c r="G4582" s="204">
        <f>'Permitted Sources'!J3832</f>
        <v>0</v>
      </c>
      <c r="H4582" s="204">
        <f>'Permitted Sources'!K3832</f>
        <v>0</v>
      </c>
      <c r="I4582" s="204">
        <f>'Permitted Sources'!L3832</f>
        <v>0</v>
      </c>
      <c r="J4582" s="204">
        <f>'Permitted Sources'!M3832</f>
        <v>0</v>
      </c>
      <c r="K4582" s="203" t="str">
        <f t="shared" si="71"/>
        <v>Compressor Engines</v>
      </c>
    </row>
    <row r="4583" spans="1:11" s="203" customFormat="1" x14ac:dyDescent="0.2">
      <c r="A4583" s="202" t="str">
        <f>'Permitted Sources'!A3833</f>
        <v>WYDEQ Permitted Sources</v>
      </c>
      <c r="B4583" s="203" t="str">
        <f>'Permitted Sources'!B3833</f>
        <v>56</v>
      </c>
      <c r="C4583" s="202" t="str">
        <f>'Permitted Sources'!D3833</f>
        <v>5600502</v>
      </c>
      <c r="D4583" s="202" t="str">
        <f>'Permitted Sources'!E3833</f>
        <v>20200253</v>
      </c>
      <c r="E4583" s="203" t="str">
        <f>'Permitted Sources'!H3833</f>
        <v>Compressor Engines</v>
      </c>
      <c r="F4583" s="204">
        <f>'Permitted Sources'!I3833</f>
        <v>15.200000000000001</v>
      </c>
      <c r="G4583" s="204">
        <f>'Permitted Sources'!J3833</f>
        <v>0</v>
      </c>
      <c r="H4583" s="204">
        <f>'Permitted Sources'!K3833</f>
        <v>0</v>
      </c>
      <c r="I4583" s="204">
        <f>'Permitted Sources'!L3833</f>
        <v>0</v>
      </c>
      <c r="J4583" s="204">
        <f>'Permitted Sources'!M3833</f>
        <v>0</v>
      </c>
      <c r="K4583" s="203" t="str">
        <f t="shared" si="71"/>
        <v>Compressor Engines</v>
      </c>
    </row>
    <row r="4584" spans="1:11" s="203" customFormat="1" x14ac:dyDescent="0.2">
      <c r="A4584" s="202" t="str">
        <f>'Permitted Sources'!A3834</f>
        <v>WYDEQ Permitted Sources</v>
      </c>
      <c r="B4584" s="203" t="str">
        <f>'Permitted Sources'!B3834</f>
        <v>56</v>
      </c>
      <c r="C4584" s="202" t="str">
        <f>'Permitted Sources'!D3834</f>
        <v>5600502</v>
      </c>
      <c r="D4584" s="202" t="str">
        <f>'Permitted Sources'!E3834</f>
        <v>20200253</v>
      </c>
      <c r="E4584" s="203" t="str">
        <f>'Permitted Sources'!H3834</f>
        <v>Compressor Engines</v>
      </c>
      <c r="F4584" s="204">
        <f>'Permitted Sources'!I3834</f>
        <v>3.7160000000000002</v>
      </c>
      <c r="G4584" s="204">
        <f>'Permitted Sources'!J3834</f>
        <v>0</v>
      </c>
      <c r="H4584" s="204">
        <f>'Permitted Sources'!K3834</f>
        <v>0</v>
      </c>
      <c r="I4584" s="204">
        <f>'Permitted Sources'!L3834</f>
        <v>0</v>
      </c>
      <c r="J4584" s="204">
        <f>'Permitted Sources'!M3834</f>
        <v>0</v>
      </c>
      <c r="K4584" s="203" t="str">
        <f t="shared" si="71"/>
        <v>Compressor Engines</v>
      </c>
    </row>
    <row r="4585" spans="1:11" s="203" customFormat="1" x14ac:dyDescent="0.2">
      <c r="A4585" s="202" t="str">
        <f>'Permitted Sources'!A3835</f>
        <v>WYDEQ Permitted Sources</v>
      </c>
      <c r="B4585" s="203" t="str">
        <f>'Permitted Sources'!B3835</f>
        <v>56</v>
      </c>
      <c r="C4585" s="202" t="str">
        <f>'Permitted Sources'!D3835</f>
        <v>5600502</v>
      </c>
      <c r="D4585" s="202" t="str">
        <f>'Permitted Sources'!E3835</f>
        <v>20200253</v>
      </c>
      <c r="E4585" s="203" t="str">
        <f>'Permitted Sources'!H3835</f>
        <v>Compressor Engines</v>
      </c>
      <c r="F4585" s="204">
        <f>'Permitted Sources'!I3835</f>
        <v>3.7160000000000002</v>
      </c>
      <c r="G4585" s="204">
        <f>'Permitted Sources'!J3835</f>
        <v>0</v>
      </c>
      <c r="H4585" s="204">
        <f>'Permitted Sources'!K3835</f>
        <v>0</v>
      </c>
      <c r="I4585" s="204">
        <f>'Permitted Sources'!L3835</f>
        <v>0</v>
      </c>
      <c r="J4585" s="204">
        <f>'Permitted Sources'!M3835</f>
        <v>0</v>
      </c>
      <c r="K4585" s="203" t="str">
        <f t="shared" si="71"/>
        <v>Compressor Engines</v>
      </c>
    </row>
    <row r="4586" spans="1:11" s="203" customFormat="1" x14ac:dyDescent="0.2">
      <c r="A4586" s="202" t="str">
        <f>'Permitted Sources'!A3836</f>
        <v>WYDEQ Permitted Sources</v>
      </c>
      <c r="B4586" s="203" t="str">
        <f>'Permitted Sources'!B3836</f>
        <v>56</v>
      </c>
      <c r="C4586" s="202" t="str">
        <f>'Permitted Sources'!D3836</f>
        <v>5600502</v>
      </c>
      <c r="D4586" s="202" t="str">
        <f>'Permitted Sources'!E3836</f>
        <v>20200253</v>
      </c>
      <c r="E4586" s="203" t="str">
        <f>'Permitted Sources'!H3836</f>
        <v>Compressor Engines</v>
      </c>
      <c r="F4586" s="204">
        <f>'Permitted Sources'!I3836</f>
        <v>3.7160000000000002</v>
      </c>
      <c r="G4586" s="204">
        <f>'Permitted Sources'!J3836</f>
        <v>0</v>
      </c>
      <c r="H4586" s="204">
        <f>'Permitted Sources'!K3836</f>
        <v>0</v>
      </c>
      <c r="I4586" s="204">
        <f>'Permitted Sources'!L3836</f>
        <v>0</v>
      </c>
      <c r="J4586" s="204">
        <f>'Permitted Sources'!M3836</f>
        <v>0</v>
      </c>
      <c r="K4586" s="203" t="str">
        <f t="shared" si="71"/>
        <v>Compressor Engines</v>
      </c>
    </row>
    <row r="4587" spans="1:11" s="203" customFormat="1" x14ac:dyDescent="0.2">
      <c r="A4587" s="202" t="str">
        <f>'Permitted Sources'!A3837</f>
        <v>WYDEQ Permitted Sources</v>
      </c>
      <c r="B4587" s="203" t="str">
        <f>'Permitted Sources'!B3837</f>
        <v>56</v>
      </c>
      <c r="C4587" s="202" t="str">
        <f>'Permitted Sources'!D3837</f>
        <v>5600502</v>
      </c>
      <c r="D4587" s="202" t="str">
        <f>'Permitted Sources'!E3837</f>
        <v>20200253</v>
      </c>
      <c r="E4587" s="203" t="str">
        <f>'Permitted Sources'!H3837</f>
        <v>Compressor Engines</v>
      </c>
      <c r="F4587" s="204">
        <f>'Permitted Sources'!I3837</f>
        <v>3.7160000000000002</v>
      </c>
      <c r="G4587" s="204">
        <f>'Permitted Sources'!J3837</f>
        <v>0</v>
      </c>
      <c r="H4587" s="204">
        <f>'Permitted Sources'!K3837</f>
        <v>0</v>
      </c>
      <c r="I4587" s="204">
        <f>'Permitted Sources'!L3837</f>
        <v>0</v>
      </c>
      <c r="J4587" s="204">
        <f>'Permitted Sources'!M3837</f>
        <v>0</v>
      </c>
      <c r="K4587" s="203" t="str">
        <f t="shared" si="71"/>
        <v>Compressor Engines</v>
      </c>
    </row>
    <row r="4588" spans="1:11" s="203" customFormat="1" x14ac:dyDescent="0.2">
      <c r="A4588" s="202" t="str">
        <f>'Permitted Sources'!A3838</f>
        <v>WYDEQ Permitted Sources</v>
      </c>
      <c r="B4588" s="203" t="str">
        <f>'Permitted Sources'!B3838</f>
        <v>56</v>
      </c>
      <c r="C4588" s="202" t="str">
        <f>'Permitted Sources'!D3838</f>
        <v>5600502</v>
      </c>
      <c r="D4588" s="202" t="str">
        <f>'Permitted Sources'!E3838</f>
        <v>20200253</v>
      </c>
      <c r="E4588" s="203" t="str">
        <f>'Permitted Sources'!H3838</f>
        <v>Compressor Engines</v>
      </c>
      <c r="F4588" s="204">
        <f>'Permitted Sources'!I3838</f>
        <v>3.7160000000000002</v>
      </c>
      <c r="G4588" s="204">
        <f>'Permitted Sources'!J3838</f>
        <v>0</v>
      </c>
      <c r="H4588" s="204">
        <f>'Permitted Sources'!K3838</f>
        <v>0</v>
      </c>
      <c r="I4588" s="204">
        <f>'Permitted Sources'!L3838</f>
        <v>0</v>
      </c>
      <c r="J4588" s="204">
        <f>'Permitted Sources'!M3838</f>
        <v>0</v>
      </c>
      <c r="K4588" s="203" t="str">
        <f t="shared" si="71"/>
        <v>Compressor Engines</v>
      </c>
    </row>
    <row r="4589" spans="1:11" s="203" customFormat="1" x14ac:dyDescent="0.2">
      <c r="A4589" s="202" t="str">
        <f>'Permitted Sources'!A3839</f>
        <v>WYDEQ Permitted Sources</v>
      </c>
      <c r="B4589" s="203" t="str">
        <f>'Permitted Sources'!B3839</f>
        <v>56</v>
      </c>
      <c r="C4589" s="202" t="str">
        <f>'Permitted Sources'!D3839</f>
        <v>5600502</v>
      </c>
      <c r="D4589" s="202" t="str">
        <f>'Permitted Sources'!E3839</f>
        <v>20200253</v>
      </c>
      <c r="E4589" s="203" t="str">
        <f>'Permitted Sources'!H3839</f>
        <v>Compressor Engines</v>
      </c>
      <c r="F4589" s="204">
        <f>'Permitted Sources'!I3839</f>
        <v>3.7160000000000002</v>
      </c>
      <c r="G4589" s="204">
        <f>'Permitted Sources'!J3839</f>
        <v>0</v>
      </c>
      <c r="H4589" s="204">
        <f>'Permitted Sources'!K3839</f>
        <v>0</v>
      </c>
      <c r="I4589" s="204">
        <f>'Permitted Sources'!L3839</f>
        <v>0</v>
      </c>
      <c r="J4589" s="204">
        <f>'Permitted Sources'!M3839</f>
        <v>0</v>
      </c>
      <c r="K4589" s="203" t="str">
        <f t="shared" si="71"/>
        <v>Compressor Engines</v>
      </c>
    </row>
    <row r="4590" spans="1:11" s="203" customFormat="1" x14ac:dyDescent="0.2">
      <c r="A4590" s="202" t="str">
        <f>'Permitted Sources'!A3840</f>
        <v>WYDEQ Permitted Sources</v>
      </c>
      <c r="B4590" s="203" t="str">
        <f>'Permitted Sources'!B3840</f>
        <v>56</v>
      </c>
      <c r="C4590" s="202" t="str">
        <f>'Permitted Sources'!D3840</f>
        <v>5600502</v>
      </c>
      <c r="D4590" s="202" t="str">
        <f>'Permitted Sources'!E3840</f>
        <v>20200253</v>
      </c>
      <c r="E4590" s="203" t="str">
        <f>'Permitted Sources'!H3840</f>
        <v>Compressor Engines</v>
      </c>
      <c r="F4590" s="204">
        <f>'Permitted Sources'!I3840</f>
        <v>2.3000000000000003</v>
      </c>
      <c r="G4590" s="204">
        <f>'Permitted Sources'!J3840</f>
        <v>0</v>
      </c>
      <c r="H4590" s="204">
        <f>'Permitted Sources'!K3840</f>
        <v>0</v>
      </c>
      <c r="I4590" s="204">
        <f>'Permitted Sources'!L3840</f>
        <v>0</v>
      </c>
      <c r="J4590" s="204">
        <f>'Permitted Sources'!M3840</f>
        <v>0</v>
      </c>
      <c r="K4590" s="203" t="str">
        <f t="shared" si="71"/>
        <v>Compressor Engines</v>
      </c>
    </row>
    <row r="4591" spans="1:11" s="203" customFormat="1" x14ac:dyDescent="0.2">
      <c r="A4591" s="202" t="str">
        <f>'Permitted Sources'!A3841</f>
        <v>WYDEQ Permitted Sources</v>
      </c>
      <c r="B4591" s="203" t="str">
        <f>'Permitted Sources'!B3841</f>
        <v>56</v>
      </c>
      <c r="C4591" s="202" t="str">
        <f>'Permitted Sources'!D3841</f>
        <v>5600502</v>
      </c>
      <c r="D4591" s="202" t="str">
        <f>'Permitted Sources'!E3841</f>
        <v>20200253</v>
      </c>
      <c r="E4591" s="203" t="str">
        <f>'Permitted Sources'!H3841</f>
        <v>Compressor Engines</v>
      </c>
      <c r="F4591" s="204">
        <f>'Permitted Sources'!I3841</f>
        <v>3.7160000000000002</v>
      </c>
      <c r="G4591" s="204">
        <f>'Permitted Sources'!J3841</f>
        <v>0</v>
      </c>
      <c r="H4591" s="204">
        <f>'Permitted Sources'!K3841</f>
        <v>0</v>
      </c>
      <c r="I4591" s="204">
        <f>'Permitted Sources'!L3841</f>
        <v>0</v>
      </c>
      <c r="J4591" s="204">
        <f>'Permitted Sources'!M3841</f>
        <v>0</v>
      </c>
      <c r="K4591" s="203" t="str">
        <f t="shared" si="71"/>
        <v>Compressor Engines</v>
      </c>
    </row>
    <row r="4592" spans="1:11" s="203" customFormat="1" x14ac:dyDescent="0.2">
      <c r="A4592" s="202" t="str">
        <f>'Permitted Sources'!A3842</f>
        <v>WYDEQ Permitted Sources</v>
      </c>
      <c r="B4592" s="203" t="str">
        <f>'Permitted Sources'!B3842</f>
        <v>56</v>
      </c>
      <c r="C4592" s="202" t="str">
        <f>'Permitted Sources'!D3842</f>
        <v>5600502</v>
      </c>
      <c r="D4592" s="202" t="str">
        <f>'Permitted Sources'!E3842</f>
        <v>20200253</v>
      </c>
      <c r="E4592" s="203" t="str">
        <f>'Permitted Sources'!H3842</f>
        <v>Compressor Engines</v>
      </c>
      <c r="F4592" s="204">
        <f>'Permitted Sources'!I3842</f>
        <v>3.7160000000000002</v>
      </c>
      <c r="G4592" s="204">
        <f>'Permitted Sources'!J3842</f>
        <v>0</v>
      </c>
      <c r="H4592" s="204">
        <f>'Permitted Sources'!K3842</f>
        <v>0</v>
      </c>
      <c r="I4592" s="204">
        <f>'Permitted Sources'!L3842</f>
        <v>0</v>
      </c>
      <c r="J4592" s="204">
        <f>'Permitted Sources'!M3842</f>
        <v>0</v>
      </c>
      <c r="K4592" s="203" t="str">
        <f t="shared" si="71"/>
        <v>Compressor Engines</v>
      </c>
    </row>
    <row r="4593" spans="1:11" s="203" customFormat="1" x14ac:dyDescent="0.2">
      <c r="A4593" s="202" t="str">
        <f>'Permitted Sources'!A3843</f>
        <v>WYDEQ Permitted Sources</v>
      </c>
      <c r="B4593" s="203" t="str">
        <f>'Permitted Sources'!B3843</f>
        <v>56</v>
      </c>
      <c r="C4593" s="202" t="str">
        <f>'Permitted Sources'!D3843</f>
        <v>5600502</v>
      </c>
      <c r="D4593" s="202" t="str">
        <f>'Permitted Sources'!E3843</f>
        <v>20200253</v>
      </c>
      <c r="E4593" s="203" t="str">
        <f>'Permitted Sources'!H3843</f>
        <v>Compressor Engines</v>
      </c>
      <c r="F4593" s="204">
        <f>'Permitted Sources'!I3843</f>
        <v>3.7160000000000002</v>
      </c>
      <c r="G4593" s="204">
        <f>'Permitted Sources'!J3843</f>
        <v>0</v>
      </c>
      <c r="H4593" s="204">
        <f>'Permitted Sources'!K3843</f>
        <v>0</v>
      </c>
      <c r="I4593" s="204">
        <f>'Permitted Sources'!L3843</f>
        <v>0</v>
      </c>
      <c r="J4593" s="204">
        <f>'Permitted Sources'!M3843</f>
        <v>0</v>
      </c>
      <c r="K4593" s="203" t="str">
        <f t="shared" si="71"/>
        <v>Compressor Engines</v>
      </c>
    </row>
    <row r="4594" spans="1:11" s="203" customFormat="1" x14ac:dyDescent="0.2">
      <c r="A4594" s="202" t="str">
        <f>'Permitted Sources'!A3844</f>
        <v>WYDEQ Permitted Sources</v>
      </c>
      <c r="B4594" s="203" t="str">
        <f>'Permitted Sources'!B3844</f>
        <v>56</v>
      </c>
      <c r="C4594" s="202" t="str">
        <f>'Permitted Sources'!D3844</f>
        <v>5600502</v>
      </c>
      <c r="D4594" s="202" t="str">
        <f>'Permitted Sources'!E3844</f>
        <v>20200253</v>
      </c>
      <c r="E4594" s="203" t="str">
        <f>'Permitted Sources'!H3844</f>
        <v>Compressor Engines</v>
      </c>
      <c r="F4594" s="204">
        <f>'Permitted Sources'!I3844</f>
        <v>7.4</v>
      </c>
      <c r="G4594" s="204">
        <f>'Permitted Sources'!J3844</f>
        <v>1.1579999999999999</v>
      </c>
      <c r="H4594" s="204">
        <f>'Permitted Sources'!K3844</f>
        <v>7.7240000000000002</v>
      </c>
      <c r="I4594" s="204">
        <f>'Permitted Sources'!L3844</f>
        <v>0</v>
      </c>
      <c r="J4594" s="204">
        <f>'Permitted Sources'!M3844</f>
        <v>0</v>
      </c>
      <c r="K4594" s="203" t="str">
        <f t="shared" si="71"/>
        <v>Compressor Engines</v>
      </c>
    </row>
    <row r="4595" spans="1:11" s="203" customFormat="1" x14ac:dyDescent="0.2">
      <c r="A4595" s="202" t="str">
        <f>'Permitted Sources'!A3845</f>
        <v>WYDEQ Permitted Sources</v>
      </c>
      <c r="B4595" s="203" t="str">
        <f>'Permitted Sources'!B3845</f>
        <v>56</v>
      </c>
      <c r="C4595" s="202" t="str">
        <f>'Permitted Sources'!D3845</f>
        <v>5600502</v>
      </c>
      <c r="D4595" s="202" t="str">
        <f>'Permitted Sources'!E3845</f>
        <v>20200253</v>
      </c>
      <c r="E4595" s="203" t="str">
        <f>'Permitted Sources'!H3845</f>
        <v>Compressor Engines</v>
      </c>
      <c r="F4595" s="204">
        <f>'Permitted Sources'!I3845</f>
        <v>3.7</v>
      </c>
      <c r="G4595" s="204">
        <f>'Permitted Sources'!J3845</f>
        <v>1.1579999999999999</v>
      </c>
      <c r="H4595" s="204">
        <f>'Permitted Sources'!K3845</f>
        <v>7.7240000000000002</v>
      </c>
      <c r="I4595" s="204">
        <f>'Permitted Sources'!L3845</f>
        <v>0</v>
      </c>
      <c r="J4595" s="204">
        <f>'Permitted Sources'!M3845</f>
        <v>0</v>
      </c>
      <c r="K4595" s="203" t="str">
        <f t="shared" si="71"/>
        <v>Compressor Engines</v>
      </c>
    </row>
    <row r="4596" spans="1:11" s="203" customFormat="1" x14ac:dyDescent="0.2">
      <c r="A4596" s="202" t="str">
        <f>'Permitted Sources'!A3846</f>
        <v>WYDEQ Permitted Sources</v>
      </c>
      <c r="B4596" s="203" t="str">
        <f>'Permitted Sources'!B3846</f>
        <v>56</v>
      </c>
      <c r="C4596" s="202" t="str">
        <f>'Permitted Sources'!D3846</f>
        <v>5600502</v>
      </c>
      <c r="D4596" s="202" t="str">
        <f>'Permitted Sources'!E3846</f>
        <v>20200253</v>
      </c>
      <c r="E4596" s="203" t="str">
        <f>'Permitted Sources'!H3846</f>
        <v>Compressor Engines</v>
      </c>
      <c r="F4596" s="204">
        <f>'Permitted Sources'!I3846</f>
        <v>3.7</v>
      </c>
      <c r="G4596" s="204">
        <f>'Permitted Sources'!J3846</f>
        <v>1.1579999999999999</v>
      </c>
      <c r="H4596" s="204">
        <f>'Permitted Sources'!K3846</f>
        <v>7.7240000000000002</v>
      </c>
      <c r="I4596" s="204">
        <f>'Permitted Sources'!L3846</f>
        <v>0</v>
      </c>
      <c r="J4596" s="204">
        <f>'Permitted Sources'!M3846</f>
        <v>0</v>
      </c>
      <c r="K4596" s="203" t="str">
        <f t="shared" si="71"/>
        <v>Compressor Engines</v>
      </c>
    </row>
    <row r="4597" spans="1:11" s="203" customFormat="1" x14ac:dyDescent="0.2">
      <c r="A4597" s="202" t="str">
        <f>'Permitted Sources'!A3847</f>
        <v>WYDEQ Permitted Sources</v>
      </c>
      <c r="B4597" s="203" t="str">
        <f>'Permitted Sources'!B3847</f>
        <v>56</v>
      </c>
      <c r="C4597" s="202" t="str">
        <f>'Permitted Sources'!D3847</f>
        <v>5600502</v>
      </c>
      <c r="D4597" s="202" t="str">
        <f>'Permitted Sources'!E3847</f>
        <v>20200253</v>
      </c>
      <c r="E4597" s="203" t="str">
        <f>'Permitted Sources'!H3847</f>
        <v>Compressor Engines</v>
      </c>
      <c r="F4597" s="204">
        <f>'Permitted Sources'!I3847</f>
        <v>7.4</v>
      </c>
      <c r="G4597" s="204">
        <f>'Permitted Sources'!J3847</f>
        <v>1.1579999999999999</v>
      </c>
      <c r="H4597" s="204">
        <f>'Permitted Sources'!K3847</f>
        <v>7.7240000000000002</v>
      </c>
      <c r="I4597" s="204">
        <f>'Permitted Sources'!L3847</f>
        <v>0</v>
      </c>
      <c r="J4597" s="204">
        <f>'Permitted Sources'!M3847</f>
        <v>0</v>
      </c>
      <c r="K4597" s="203" t="str">
        <f t="shared" si="71"/>
        <v>Compressor Engines</v>
      </c>
    </row>
    <row r="4598" spans="1:11" s="203" customFormat="1" x14ac:dyDescent="0.2">
      <c r="A4598" s="202" t="str">
        <f>'Permitted Sources'!A3848</f>
        <v>WYDEQ Permitted Sources</v>
      </c>
      <c r="B4598" s="203" t="str">
        <f>'Permitted Sources'!B3848</f>
        <v>56</v>
      </c>
      <c r="C4598" s="202" t="str">
        <f>'Permitted Sources'!D3848</f>
        <v>5600502</v>
      </c>
      <c r="D4598" s="202" t="str">
        <f>'Permitted Sources'!E3848</f>
        <v>20200253</v>
      </c>
      <c r="E4598" s="203" t="str">
        <f>'Permitted Sources'!H3848</f>
        <v>Compressor Engines</v>
      </c>
      <c r="F4598" s="204">
        <f>'Permitted Sources'!I3848</f>
        <v>3.7</v>
      </c>
      <c r="G4598" s="204">
        <f>'Permitted Sources'!J3848</f>
        <v>1.1579999999999999</v>
      </c>
      <c r="H4598" s="204">
        <f>'Permitted Sources'!K3848</f>
        <v>7.7240000000000002</v>
      </c>
      <c r="I4598" s="204">
        <f>'Permitted Sources'!L3848</f>
        <v>0</v>
      </c>
      <c r="J4598" s="204">
        <f>'Permitted Sources'!M3848</f>
        <v>0</v>
      </c>
      <c r="K4598" s="203" t="str">
        <f t="shared" si="71"/>
        <v>Compressor Engines</v>
      </c>
    </row>
    <row r="4599" spans="1:11" s="203" customFormat="1" x14ac:dyDescent="0.2">
      <c r="A4599" s="202" t="str">
        <f>'Permitted Sources'!A3849</f>
        <v>WYDEQ Permitted Sources</v>
      </c>
      <c r="B4599" s="203" t="str">
        <f>'Permitted Sources'!B3849</f>
        <v>56</v>
      </c>
      <c r="C4599" s="202" t="str">
        <f>'Permitted Sources'!D3849</f>
        <v>5600502</v>
      </c>
      <c r="D4599" s="202" t="str">
        <f>'Permitted Sources'!E3849</f>
        <v>20200253</v>
      </c>
      <c r="E4599" s="203" t="str">
        <f>'Permitted Sources'!H3849</f>
        <v>Compressor Engines</v>
      </c>
      <c r="F4599" s="204">
        <f>'Permitted Sources'!I3849</f>
        <v>3.7</v>
      </c>
      <c r="G4599" s="204">
        <f>'Permitted Sources'!J3849</f>
        <v>1.1579999999999999</v>
      </c>
      <c r="H4599" s="204">
        <f>'Permitted Sources'!K3849</f>
        <v>7.7240000000000002</v>
      </c>
      <c r="I4599" s="204">
        <f>'Permitted Sources'!L3849</f>
        <v>0</v>
      </c>
      <c r="J4599" s="204">
        <f>'Permitted Sources'!M3849</f>
        <v>0</v>
      </c>
      <c r="K4599" s="203" t="str">
        <f t="shared" si="71"/>
        <v>Compressor Engines</v>
      </c>
    </row>
    <row r="4600" spans="1:11" s="203" customFormat="1" x14ac:dyDescent="0.2">
      <c r="A4600" s="202" t="str">
        <f>'Permitted Sources'!A3850</f>
        <v>WYDEQ Permitted Sources</v>
      </c>
      <c r="B4600" s="203" t="str">
        <f>'Permitted Sources'!B3850</f>
        <v>56</v>
      </c>
      <c r="C4600" s="202" t="str">
        <f>'Permitted Sources'!D3850</f>
        <v>5600502</v>
      </c>
      <c r="D4600" s="202" t="str">
        <f>'Permitted Sources'!E3850</f>
        <v>20200253</v>
      </c>
      <c r="E4600" s="203" t="str">
        <f>'Permitted Sources'!H3850</f>
        <v>Compressor Engines</v>
      </c>
      <c r="F4600" s="204">
        <f>'Permitted Sources'!I3850</f>
        <v>3.7</v>
      </c>
      <c r="G4600" s="204">
        <f>'Permitted Sources'!J3850</f>
        <v>1.1579999999999999</v>
      </c>
      <c r="H4600" s="204">
        <f>'Permitted Sources'!K3850</f>
        <v>7.7240000000000002</v>
      </c>
      <c r="I4600" s="204">
        <f>'Permitted Sources'!L3850</f>
        <v>0</v>
      </c>
      <c r="J4600" s="204">
        <f>'Permitted Sources'!M3850</f>
        <v>0</v>
      </c>
      <c r="K4600" s="203" t="str">
        <f t="shared" si="71"/>
        <v>Compressor Engines</v>
      </c>
    </row>
    <row r="4601" spans="1:11" s="203" customFormat="1" x14ac:dyDescent="0.2">
      <c r="A4601" s="202" t="str">
        <f>'Permitted Sources'!A3851</f>
        <v>WYDEQ Permitted Sources</v>
      </c>
      <c r="B4601" s="203" t="str">
        <f>'Permitted Sources'!B3851</f>
        <v>56</v>
      </c>
      <c r="C4601" s="202" t="str">
        <f>'Permitted Sources'!D3851</f>
        <v>5600502</v>
      </c>
      <c r="D4601" s="202" t="str">
        <f>'Permitted Sources'!E3851</f>
        <v>20200253</v>
      </c>
      <c r="E4601" s="203" t="str">
        <f>'Permitted Sources'!H3851</f>
        <v>Compressor Engines</v>
      </c>
      <c r="F4601" s="204">
        <f>'Permitted Sources'!I3851</f>
        <v>16.222999999999999</v>
      </c>
      <c r="G4601" s="204">
        <f>'Permitted Sources'!J3851</f>
        <v>16.222999999999999</v>
      </c>
      <c r="H4601" s="204">
        <f>'Permitted Sources'!K3851</f>
        <v>20.277000000000001</v>
      </c>
      <c r="I4601" s="204">
        <f>'Permitted Sources'!L3851</f>
        <v>0</v>
      </c>
      <c r="J4601" s="204">
        <f>'Permitted Sources'!M3851</f>
        <v>0</v>
      </c>
      <c r="K4601" s="203" t="str">
        <f t="shared" si="71"/>
        <v>Compressor Engines</v>
      </c>
    </row>
    <row r="4602" spans="1:11" s="203" customFormat="1" x14ac:dyDescent="0.2">
      <c r="A4602" s="202" t="str">
        <f>'Permitted Sources'!A3852</f>
        <v>WYDEQ Permitted Sources</v>
      </c>
      <c r="B4602" s="203" t="str">
        <f>'Permitted Sources'!B3852</f>
        <v>56</v>
      </c>
      <c r="C4602" s="202" t="str">
        <f>'Permitted Sources'!D3852</f>
        <v>5600502</v>
      </c>
      <c r="D4602" s="202" t="str">
        <f>'Permitted Sources'!E3852</f>
        <v>20200253</v>
      </c>
      <c r="E4602" s="203" t="str">
        <f>'Permitted Sources'!H3852</f>
        <v>Compressor Engines</v>
      </c>
      <c r="F4602" s="204">
        <f>'Permitted Sources'!I3852</f>
        <v>16.222999999999999</v>
      </c>
      <c r="G4602" s="204">
        <f>'Permitted Sources'!J3852</f>
        <v>16.222999999999999</v>
      </c>
      <c r="H4602" s="204">
        <f>'Permitted Sources'!K3852</f>
        <v>20.277000000000001</v>
      </c>
      <c r="I4602" s="204">
        <f>'Permitted Sources'!L3852</f>
        <v>0</v>
      </c>
      <c r="J4602" s="204">
        <f>'Permitted Sources'!M3852</f>
        <v>0</v>
      </c>
      <c r="K4602" s="203" t="str">
        <f t="shared" si="71"/>
        <v>Compressor Engines</v>
      </c>
    </row>
    <row r="4603" spans="1:11" s="203" customFormat="1" x14ac:dyDescent="0.2">
      <c r="A4603" s="202" t="str">
        <f>'Permitted Sources'!A3853</f>
        <v>WYDEQ Permitted Sources</v>
      </c>
      <c r="B4603" s="203" t="str">
        <f>'Permitted Sources'!B3853</f>
        <v>56</v>
      </c>
      <c r="C4603" s="202" t="str">
        <f>'Permitted Sources'!D3853</f>
        <v>5600502</v>
      </c>
      <c r="D4603" s="202" t="str">
        <f>'Permitted Sources'!E3853</f>
        <v>20200253</v>
      </c>
      <c r="E4603" s="203" t="str">
        <f>'Permitted Sources'!H3853</f>
        <v>Compressor Engines</v>
      </c>
      <c r="F4603" s="204">
        <f>'Permitted Sources'!I3853</f>
        <v>16.222999999999999</v>
      </c>
      <c r="G4603" s="204">
        <f>'Permitted Sources'!J3853</f>
        <v>16.222999999999999</v>
      </c>
      <c r="H4603" s="204">
        <f>'Permitted Sources'!K3853</f>
        <v>20.3</v>
      </c>
      <c r="I4603" s="204">
        <f>'Permitted Sources'!L3853</f>
        <v>0</v>
      </c>
      <c r="J4603" s="204">
        <f>'Permitted Sources'!M3853</f>
        <v>0</v>
      </c>
      <c r="K4603" s="203" t="str">
        <f t="shared" si="71"/>
        <v>Compressor Engines</v>
      </c>
    </row>
    <row r="4604" spans="1:11" s="203" customFormat="1" x14ac:dyDescent="0.2">
      <c r="A4604" s="202" t="str">
        <f>'Permitted Sources'!A3854</f>
        <v>WYDEQ Permitted Sources</v>
      </c>
      <c r="B4604" s="203" t="str">
        <f>'Permitted Sources'!B3854</f>
        <v>56</v>
      </c>
      <c r="C4604" s="202" t="str">
        <f>'Permitted Sources'!D3854</f>
        <v>5600502</v>
      </c>
      <c r="D4604" s="202" t="str">
        <f>'Permitted Sources'!E3854</f>
        <v>20200253</v>
      </c>
      <c r="E4604" s="203" t="str">
        <f>'Permitted Sources'!H3854</f>
        <v>Compressor Engines</v>
      </c>
      <c r="F4604" s="204">
        <f>'Permitted Sources'!I3854</f>
        <v>16.222999999999999</v>
      </c>
      <c r="G4604" s="204">
        <f>'Permitted Sources'!J3854</f>
        <v>16.222999999999999</v>
      </c>
      <c r="H4604" s="204">
        <f>'Permitted Sources'!K3854</f>
        <v>20.222999999999999</v>
      </c>
      <c r="I4604" s="204">
        <f>'Permitted Sources'!L3854</f>
        <v>0</v>
      </c>
      <c r="J4604" s="204">
        <f>'Permitted Sources'!M3854</f>
        <v>0</v>
      </c>
      <c r="K4604" s="203" t="str">
        <f t="shared" si="71"/>
        <v>Compressor Engines</v>
      </c>
    </row>
    <row r="4605" spans="1:11" s="203" customFormat="1" x14ac:dyDescent="0.2">
      <c r="A4605" s="202" t="str">
        <f>'Permitted Sources'!A3855</f>
        <v>WYDEQ Permitted Sources</v>
      </c>
      <c r="B4605" s="203" t="str">
        <f>'Permitted Sources'!B3855</f>
        <v>56</v>
      </c>
      <c r="C4605" s="202" t="str">
        <f>'Permitted Sources'!D3855</f>
        <v>5600502</v>
      </c>
      <c r="D4605" s="202" t="str">
        <f>'Permitted Sources'!E3855</f>
        <v>20200253</v>
      </c>
      <c r="E4605" s="203" t="str">
        <f>'Permitted Sources'!H3855</f>
        <v>Compressor Engines</v>
      </c>
      <c r="F4605" s="204">
        <f>'Permitted Sources'!I3855</f>
        <v>3.7</v>
      </c>
      <c r="G4605" s="204">
        <f>'Permitted Sources'!J3855</f>
        <v>1.1160000000000001</v>
      </c>
      <c r="H4605" s="204">
        <f>'Permitted Sources'!K3855</f>
        <v>7.4359999999999999</v>
      </c>
      <c r="I4605" s="204">
        <f>'Permitted Sources'!L3855</f>
        <v>0</v>
      </c>
      <c r="J4605" s="204">
        <f>'Permitted Sources'!M3855</f>
        <v>0</v>
      </c>
      <c r="K4605" s="203" t="str">
        <f t="shared" si="71"/>
        <v>Compressor Engines</v>
      </c>
    </row>
    <row r="4606" spans="1:11" s="203" customFormat="1" x14ac:dyDescent="0.2">
      <c r="A4606" s="202" t="str">
        <f>'Permitted Sources'!A3856</f>
        <v>WYDEQ Permitted Sources</v>
      </c>
      <c r="B4606" s="203" t="str">
        <f>'Permitted Sources'!B3856</f>
        <v>56</v>
      </c>
      <c r="C4606" s="202" t="str">
        <f>'Permitted Sources'!D3856</f>
        <v>5600502</v>
      </c>
      <c r="D4606" s="202" t="str">
        <f>'Permitted Sources'!E3856</f>
        <v>20200253</v>
      </c>
      <c r="E4606" s="203" t="str">
        <f>'Permitted Sources'!H3856</f>
        <v>Compressor Engines</v>
      </c>
      <c r="F4606" s="204">
        <f>'Permitted Sources'!I3856</f>
        <v>3.7</v>
      </c>
      <c r="G4606" s="204">
        <f>'Permitted Sources'!J3856</f>
        <v>1.1160000000000001</v>
      </c>
      <c r="H4606" s="204">
        <f>'Permitted Sources'!K3856</f>
        <v>7.4359999999999999</v>
      </c>
      <c r="I4606" s="204">
        <f>'Permitted Sources'!L3856</f>
        <v>0</v>
      </c>
      <c r="J4606" s="204">
        <f>'Permitted Sources'!M3856</f>
        <v>0</v>
      </c>
      <c r="K4606" s="203" t="str">
        <f t="shared" si="71"/>
        <v>Compressor Engines</v>
      </c>
    </row>
    <row r="4607" spans="1:11" s="203" customFormat="1" x14ac:dyDescent="0.2">
      <c r="A4607" s="202" t="str">
        <f>'Permitted Sources'!A3857</f>
        <v>WYDEQ Permitted Sources</v>
      </c>
      <c r="B4607" s="203" t="str">
        <f>'Permitted Sources'!B3857</f>
        <v>56</v>
      </c>
      <c r="C4607" s="202" t="str">
        <f>'Permitted Sources'!D3857</f>
        <v>5600502</v>
      </c>
      <c r="D4607" s="202" t="str">
        <f>'Permitted Sources'!E3857</f>
        <v>20200253</v>
      </c>
      <c r="E4607" s="203" t="str">
        <f>'Permitted Sources'!H3857</f>
        <v>Compressor Engines</v>
      </c>
      <c r="F4607" s="204">
        <f>'Permitted Sources'!I3857</f>
        <v>3.7</v>
      </c>
      <c r="G4607" s="204">
        <f>'Permitted Sources'!J3857</f>
        <v>1.1160000000000001</v>
      </c>
      <c r="H4607" s="204">
        <f>'Permitted Sources'!K3857</f>
        <v>7.4359999999999999</v>
      </c>
      <c r="I4607" s="204">
        <f>'Permitted Sources'!L3857</f>
        <v>0</v>
      </c>
      <c r="J4607" s="204">
        <f>'Permitted Sources'!M3857</f>
        <v>0</v>
      </c>
      <c r="K4607" s="203" t="str">
        <f t="shared" si="71"/>
        <v>Compressor Engines</v>
      </c>
    </row>
    <row r="4608" spans="1:11" s="203" customFormat="1" x14ac:dyDescent="0.2">
      <c r="A4608" s="202" t="str">
        <f>'Permitted Sources'!A3858</f>
        <v>WYDEQ Permitted Sources</v>
      </c>
      <c r="B4608" s="203" t="str">
        <f>'Permitted Sources'!B3858</f>
        <v>56</v>
      </c>
      <c r="C4608" s="202" t="str">
        <f>'Permitted Sources'!D3858</f>
        <v>5600502</v>
      </c>
      <c r="D4608" s="202" t="str">
        <f>'Permitted Sources'!E3858</f>
        <v>20200253</v>
      </c>
      <c r="E4608" s="203" t="str">
        <f>'Permitted Sources'!H3858</f>
        <v>Compressor Engines</v>
      </c>
      <c r="F4608" s="204">
        <f>'Permitted Sources'!I3858</f>
        <v>7.4</v>
      </c>
      <c r="G4608" s="204">
        <f>'Permitted Sources'!J3858</f>
        <v>1.1579999999999999</v>
      </c>
      <c r="H4608" s="204">
        <f>'Permitted Sources'!K3858</f>
        <v>7.7240000000000002</v>
      </c>
      <c r="I4608" s="204">
        <f>'Permitted Sources'!L3858</f>
        <v>0</v>
      </c>
      <c r="J4608" s="204">
        <f>'Permitted Sources'!M3858</f>
        <v>0</v>
      </c>
      <c r="K4608" s="203" t="str">
        <f t="shared" si="71"/>
        <v>Compressor Engines</v>
      </c>
    </row>
    <row r="4609" spans="1:11" s="203" customFormat="1" x14ac:dyDescent="0.2">
      <c r="A4609" s="202" t="str">
        <f>'Permitted Sources'!A3859</f>
        <v>WYDEQ Permitted Sources</v>
      </c>
      <c r="B4609" s="203" t="str">
        <f>'Permitted Sources'!B3859</f>
        <v>56</v>
      </c>
      <c r="C4609" s="202" t="str">
        <f>'Permitted Sources'!D3859</f>
        <v>5600502</v>
      </c>
      <c r="D4609" s="202" t="str">
        <f>'Permitted Sources'!E3859</f>
        <v>20200253</v>
      </c>
      <c r="E4609" s="203" t="str">
        <f>'Permitted Sources'!H3859</f>
        <v>Compressor Engines</v>
      </c>
      <c r="F4609" s="204">
        <f>'Permitted Sources'!I3859</f>
        <v>3.7</v>
      </c>
      <c r="G4609" s="204">
        <f>'Permitted Sources'!J3859</f>
        <v>1.1579999999999999</v>
      </c>
      <c r="H4609" s="204">
        <f>'Permitted Sources'!K3859</f>
        <v>7.7240000000000002</v>
      </c>
      <c r="I4609" s="204">
        <f>'Permitted Sources'!L3859</f>
        <v>0</v>
      </c>
      <c r="J4609" s="204">
        <f>'Permitted Sources'!M3859</f>
        <v>0</v>
      </c>
      <c r="K4609" s="203" t="str">
        <f t="shared" si="71"/>
        <v>Compressor Engines</v>
      </c>
    </row>
    <row r="4610" spans="1:11" s="203" customFormat="1" x14ac:dyDescent="0.2">
      <c r="A4610" s="202" t="str">
        <f>'Permitted Sources'!A3860</f>
        <v>WYDEQ Permitted Sources</v>
      </c>
      <c r="B4610" s="203" t="str">
        <f>'Permitted Sources'!B3860</f>
        <v>56</v>
      </c>
      <c r="C4610" s="202" t="str">
        <f>'Permitted Sources'!D3860</f>
        <v>5600502</v>
      </c>
      <c r="D4610" s="202" t="str">
        <f>'Permitted Sources'!E3860</f>
        <v>20200253</v>
      </c>
      <c r="E4610" s="203" t="str">
        <f>'Permitted Sources'!H3860</f>
        <v>Compressor Engines</v>
      </c>
      <c r="F4610" s="204">
        <f>'Permitted Sources'!I3860</f>
        <v>3.7</v>
      </c>
      <c r="G4610" s="204">
        <f>'Permitted Sources'!J3860</f>
        <v>1.1579999999999999</v>
      </c>
      <c r="H4610" s="204">
        <f>'Permitted Sources'!K3860</f>
        <v>7.7240000000000002</v>
      </c>
      <c r="I4610" s="204">
        <f>'Permitted Sources'!L3860</f>
        <v>0</v>
      </c>
      <c r="J4610" s="204">
        <f>'Permitted Sources'!M3860</f>
        <v>0</v>
      </c>
      <c r="K4610" s="203" t="str">
        <f t="shared" si="71"/>
        <v>Compressor Engines</v>
      </c>
    </row>
    <row r="4611" spans="1:11" s="203" customFormat="1" x14ac:dyDescent="0.2">
      <c r="A4611" s="202" t="str">
        <f>'Permitted Sources'!A3861</f>
        <v>WYDEQ Permitted Sources</v>
      </c>
      <c r="B4611" s="203" t="str">
        <f>'Permitted Sources'!B3861</f>
        <v>56</v>
      </c>
      <c r="C4611" s="202" t="str">
        <f>'Permitted Sources'!D3861</f>
        <v>5600502</v>
      </c>
      <c r="D4611" s="202" t="str">
        <f>'Permitted Sources'!E3861</f>
        <v>20200253</v>
      </c>
      <c r="E4611" s="203" t="str">
        <f>'Permitted Sources'!H3861</f>
        <v>Compressor Engines</v>
      </c>
      <c r="F4611" s="204">
        <f>'Permitted Sources'!I3861</f>
        <v>3.7</v>
      </c>
      <c r="G4611" s="204">
        <f>'Permitted Sources'!J3861</f>
        <v>1.1579999999999999</v>
      </c>
      <c r="H4611" s="204">
        <f>'Permitted Sources'!K3861</f>
        <v>7.7240000000000002</v>
      </c>
      <c r="I4611" s="204">
        <f>'Permitted Sources'!L3861</f>
        <v>0</v>
      </c>
      <c r="J4611" s="204">
        <f>'Permitted Sources'!M3861</f>
        <v>0</v>
      </c>
      <c r="K4611" s="203" t="str">
        <f t="shared" si="71"/>
        <v>Compressor Engines</v>
      </c>
    </row>
    <row r="4612" spans="1:11" s="203" customFormat="1" x14ac:dyDescent="0.2">
      <c r="A4612" s="202" t="str">
        <f>'Permitted Sources'!A3862</f>
        <v>WYDEQ Permitted Sources</v>
      </c>
      <c r="B4612" s="203" t="str">
        <f>'Permitted Sources'!B3862</f>
        <v>56</v>
      </c>
      <c r="C4612" s="202" t="str">
        <f>'Permitted Sources'!D3862</f>
        <v>5600502</v>
      </c>
      <c r="D4612" s="202" t="str">
        <f>'Permitted Sources'!E3862</f>
        <v>20200254</v>
      </c>
      <c r="E4612" s="203" t="str">
        <f>'Permitted Sources'!H3862</f>
        <v>Compressor Engines</v>
      </c>
      <c r="F4612" s="204">
        <f>'Permitted Sources'!I3862</f>
        <v>19.399999999999999</v>
      </c>
      <c r="G4612" s="204">
        <f>'Permitted Sources'!J3862</f>
        <v>12.9</v>
      </c>
      <c r="H4612" s="204">
        <f>'Permitted Sources'!K3862</f>
        <v>6.5</v>
      </c>
      <c r="I4612" s="204">
        <f>'Permitted Sources'!L3862</f>
        <v>0</v>
      </c>
      <c r="J4612" s="204">
        <f>'Permitted Sources'!M3862</f>
        <v>0</v>
      </c>
      <c r="K4612" s="203" t="str">
        <f t="shared" si="71"/>
        <v>Compressor Engines</v>
      </c>
    </row>
    <row r="4613" spans="1:11" s="203" customFormat="1" x14ac:dyDescent="0.2">
      <c r="A4613" s="202" t="str">
        <f>'Permitted Sources'!A3863</f>
        <v>WYDEQ Permitted Sources</v>
      </c>
      <c r="B4613" s="203" t="str">
        <f>'Permitted Sources'!B3863</f>
        <v>56</v>
      </c>
      <c r="C4613" s="202" t="str">
        <f>'Permitted Sources'!D3863</f>
        <v>5600502</v>
      </c>
      <c r="D4613" s="202" t="str">
        <f>'Permitted Sources'!E3863</f>
        <v>20200254</v>
      </c>
      <c r="E4613" s="203" t="str">
        <f>'Permitted Sources'!H3863</f>
        <v>Compressor Engines</v>
      </c>
      <c r="F4613" s="204">
        <f>'Permitted Sources'!I3863</f>
        <v>19.399999999999999</v>
      </c>
      <c r="G4613" s="204">
        <f>'Permitted Sources'!J3863</f>
        <v>12.9</v>
      </c>
      <c r="H4613" s="204">
        <f>'Permitted Sources'!K3863</f>
        <v>6.5</v>
      </c>
      <c r="I4613" s="204">
        <f>'Permitted Sources'!L3863</f>
        <v>0</v>
      </c>
      <c r="J4613" s="204">
        <f>'Permitted Sources'!M3863</f>
        <v>0</v>
      </c>
      <c r="K4613" s="203" t="str">
        <f t="shared" si="71"/>
        <v>Compressor Engines</v>
      </c>
    </row>
    <row r="4614" spans="1:11" s="203" customFormat="1" x14ac:dyDescent="0.2">
      <c r="A4614" s="202" t="str">
        <f>'Permitted Sources'!A3864</f>
        <v>WYDEQ Permitted Sources</v>
      </c>
      <c r="B4614" s="203" t="str">
        <f>'Permitted Sources'!B3864</f>
        <v>56</v>
      </c>
      <c r="C4614" s="202" t="str">
        <f>'Permitted Sources'!D3864</f>
        <v>5600502</v>
      </c>
      <c r="D4614" s="202" t="str">
        <f>'Permitted Sources'!E3864</f>
        <v>20200254</v>
      </c>
      <c r="E4614" s="203" t="str">
        <f>'Permitted Sources'!H3864</f>
        <v>Compressor Engines</v>
      </c>
      <c r="F4614" s="204">
        <f>'Permitted Sources'!I3864</f>
        <v>19.399999999999999</v>
      </c>
      <c r="G4614" s="204">
        <f>'Permitted Sources'!J3864</f>
        <v>12.9</v>
      </c>
      <c r="H4614" s="204">
        <f>'Permitted Sources'!K3864</f>
        <v>6.5</v>
      </c>
      <c r="I4614" s="204">
        <f>'Permitted Sources'!L3864</f>
        <v>0</v>
      </c>
      <c r="J4614" s="204">
        <f>'Permitted Sources'!M3864</f>
        <v>0</v>
      </c>
      <c r="K4614" s="203" t="str">
        <f t="shared" si="71"/>
        <v>Compressor Engines</v>
      </c>
    </row>
    <row r="4615" spans="1:11" s="203" customFormat="1" x14ac:dyDescent="0.2">
      <c r="A4615" s="202" t="str">
        <f>'Permitted Sources'!A3865</f>
        <v>WYDEQ Permitted Sources</v>
      </c>
      <c r="B4615" s="203" t="str">
        <f>'Permitted Sources'!B3865</f>
        <v>56</v>
      </c>
      <c r="C4615" s="202" t="str">
        <f>'Permitted Sources'!D3865</f>
        <v>5600502</v>
      </c>
      <c r="D4615" s="202" t="str">
        <f>'Permitted Sources'!E3865</f>
        <v>20200254</v>
      </c>
      <c r="E4615" s="203" t="str">
        <f>'Permitted Sources'!H3865</f>
        <v>Compressor Engines</v>
      </c>
      <c r="F4615" s="204">
        <f>'Permitted Sources'!I3865</f>
        <v>19.399999999999999</v>
      </c>
      <c r="G4615" s="204">
        <f>'Permitted Sources'!J3865</f>
        <v>12.9</v>
      </c>
      <c r="H4615" s="204">
        <f>'Permitted Sources'!K3865</f>
        <v>6.5</v>
      </c>
      <c r="I4615" s="204">
        <f>'Permitted Sources'!L3865</f>
        <v>0</v>
      </c>
      <c r="J4615" s="204">
        <f>'Permitted Sources'!M3865</f>
        <v>0</v>
      </c>
      <c r="K4615" s="203" t="str">
        <f t="shared" ref="K4615:K4678" si="72">IF(E4615="Unpermitted Fugitives","Fugitives",IF(E4615="Natural Gas Processing Facilities, Pump Seals","Fugitives",IF(E4615="Natural Gas Production, All Equipt Leak Fugitives","Fugitives",IF(E4615="External Combustion Boilers","Heaters",IF(E4615="Permitted Tank Losses","Condensate tank ",IF(E4615="Permitted Fugitives","Fugitives",IF(E4615="Process Heaters","Heaters",E4615)))))))</f>
        <v>Compressor Engines</v>
      </c>
    </row>
    <row r="4616" spans="1:11" s="203" customFormat="1" x14ac:dyDescent="0.2">
      <c r="A4616" s="202" t="str">
        <f>'Permitted Sources'!A3866</f>
        <v>WYDEQ Permitted Sources</v>
      </c>
      <c r="B4616" s="203" t="str">
        <f>'Permitted Sources'!B3866</f>
        <v>56</v>
      </c>
      <c r="C4616" s="202" t="str">
        <f>'Permitted Sources'!D3866</f>
        <v>5600502</v>
      </c>
      <c r="D4616" s="202" t="str">
        <f>'Permitted Sources'!E3866</f>
        <v>20200254</v>
      </c>
      <c r="E4616" s="203" t="str">
        <f>'Permitted Sources'!H3866</f>
        <v>Compressor Engines</v>
      </c>
      <c r="F4616" s="204">
        <f>'Permitted Sources'!I3866</f>
        <v>19.399999999999999</v>
      </c>
      <c r="G4616" s="204">
        <f>'Permitted Sources'!J3866</f>
        <v>12.9</v>
      </c>
      <c r="H4616" s="204">
        <f>'Permitted Sources'!K3866</f>
        <v>6.5</v>
      </c>
      <c r="I4616" s="204">
        <f>'Permitted Sources'!L3866</f>
        <v>0</v>
      </c>
      <c r="J4616" s="204">
        <f>'Permitted Sources'!M3866</f>
        <v>0</v>
      </c>
      <c r="K4616" s="203" t="str">
        <f t="shared" si="72"/>
        <v>Compressor Engines</v>
      </c>
    </row>
    <row r="4617" spans="1:11" s="203" customFormat="1" x14ac:dyDescent="0.2">
      <c r="A4617" s="202" t="str">
        <f>'Permitted Sources'!A3867</f>
        <v>WYDEQ Permitted Sources</v>
      </c>
      <c r="B4617" s="203" t="str">
        <f>'Permitted Sources'!B3867</f>
        <v>56</v>
      </c>
      <c r="C4617" s="202" t="str">
        <f>'Permitted Sources'!D3867</f>
        <v>5600502</v>
      </c>
      <c r="D4617" s="202" t="str">
        <f>'Permitted Sources'!E3867</f>
        <v>20200254</v>
      </c>
      <c r="E4617" s="203" t="str">
        <f>'Permitted Sources'!H3867</f>
        <v>Compressor Engines</v>
      </c>
      <c r="F4617" s="204">
        <f>'Permitted Sources'!I3867</f>
        <v>19.399999999999999</v>
      </c>
      <c r="G4617" s="204">
        <f>'Permitted Sources'!J3867</f>
        <v>12.9</v>
      </c>
      <c r="H4617" s="204">
        <f>'Permitted Sources'!K3867</f>
        <v>6.5</v>
      </c>
      <c r="I4617" s="204">
        <f>'Permitted Sources'!L3867</f>
        <v>0</v>
      </c>
      <c r="J4617" s="204">
        <f>'Permitted Sources'!M3867</f>
        <v>0</v>
      </c>
      <c r="K4617" s="203" t="str">
        <f t="shared" si="72"/>
        <v>Compressor Engines</v>
      </c>
    </row>
    <row r="4618" spans="1:11" s="203" customFormat="1" x14ac:dyDescent="0.2">
      <c r="A4618" s="202" t="str">
        <f>'Permitted Sources'!A3868</f>
        <v>WYDEQ Permitted Sources</v>
      </c>
      <c r="B4618" s="203" t="str">
        <f>'Permitted Sources'!B3868</f>
        <v>56</v>
      </c>
      <c r="C4618" s="202" t="str">
        <f>'Permitted Sources'!D3868</f>
        <v>5600502</v>
      </c>
      <c r="D4618" s="202" t="str">
        <f>'Permitted Sources'!E3868</f>
        <v>20200254</v>
      </c>
      <c r="E4618" s="203" t="str">
        <f>'Permitted Sources'!H3868</f>
        <v>Compressor Engines</v>
      </c>
      <c r="F4618" s="204">
        <f>'Permitted Sources'!I3868</f>
        <v>19.399999999999999</v>
      </c>
      <c r="G4618" s="204">
        <f>'Permitted Sources'!J3868</f>
        <v>12.9</v>
      </c>
      <c r="H4618" s="204">
        <f>'Permitted Sources'!K3868</f>
        <v>6.5</v>
      </c>
      <c r="I4618" s="204">
        <f>'Permitted Sources'!L3868</f>
        <v>0</v>
      </c>
      <c r="J4618" s="204">
        <f>'Permitted Sources'!M3868</f>
        <v>0</v>
      </c>
      <c r="K4618" s="203" t="str">
        <f t="shared" si="72"/>
        <v>Compressor Engines</v>
      </c>
    </row>
    <row r="4619" spans="1:11" s="203" customFormat="1" x14ac:dyDescent="0.2">
      <c r="A4619" s="202" t="str">
        <f>'Permitted Sources'!A3869</f>
        <v>WYDEQ Permitted Sources</v>
      </c>
      <c r="B4619" s="203" t="str">
        <f>'Permitted Sources'!B3869</f>
        <v>56</v>
      </c>
      <c r="C4619" s="202" t="str">
        <f>'Permitted Sources'!D3869</f>
        <v>5600502</v>
      </c>
      <c r="D4619" s="202" t="str">
        <f>'Permitted Sources'!E3869</f>
        <v>20200253</v>
      </c>
      <c r="E4619" s="203" t="str">
        <f>'Permitted Sources'!H3869</f>
        <v>Compressor Engines</v>
      </c>
      <c r="F4619" s="204">
        <f>'Permitted Sources'!I3869</f>
        <v>3.8620000000000001</v>
      </c>
      <c r="G4619" s="204">
        <f>'Permitted Sources'!J3869</f>
        <v>3.8620000000000001</v>
      </c>
      <c r="H4619" s="204">
        <f>'Permitted Sources'!K3869</f>
        <v>7.7240000000000002</v>
      </c>
      <c r="I4619" s="204">
        <f>'Permitted Sources'!L3869</f>
        <v>0</v>
      </c>
      <c r="J4619" s="204">
        <f>'Permitted Sources'!M3869</f>
        <v>0</v>
      </c>
      <c r="K4619" s="203" t="str">
        <f t="shared" si="72"/>
        <v>Compressor Engines</v>
      </c>
    </row>
    <row r="4620" spans="1:11" s="203" customFormat="1" x14ac:dyDescent="0.2">
      <c r="A4620" s="202" t="str">
        <f>'Permitted Sources'!A3870</f>
        <v>WYDEQ Permitted Sources</v>
      </c>
      <c r="B4620" s="203" t="str">
        <f>'Permitted Sources'!B3870</f>
        <v>56</v>
      </c>
      <c r="C4620" s="202" t="str">
        <f>'Permitted Sources'!D3870</f>
        <v>5600502</v>
      </c>
      <c r="D4620" s="202" t="str">
        <f>'Permitted Sources'!E3870</f>
        <v>20200253</v>
      </c>
      <c r="E4620" s="203" t="str">
        <f>'Permitted Sources'!H3870</f>
        <v>Compressor Engines</v>
      </c>
      <c r="F4620" s="204">
        <f>'Permitted Sources'!I3870</f>
        <v>3.8620000000000001</v>
      </c>
      <c r="G4620" s="204">
        <f>'Permitted Sources'!J3870</f>
        <v>3.8620000000000001</v>
      </c>
      <c r="H4620" s="204">
        <f>'Permitted Sources'!K3870</f>
        <v>7.7240000000000002</v>
      </c>
      <c r="I4620" s="204">
        <f>'Permitted Sources'!L3870</f>
        <v>0</v>
      </c>
      <c r="J4620" s="204">
        <f>'Permitted Sources'!M3870</f>
        <v>0</v>
      </c>
      <c r="K4620" s="203" t="str">
        <f t="shared" si="72"/>
        <v>Compressor Engines</v>
      </c>
    </row>
    <row r="4621" spans="1:11" s="203" customFormat="1" x14ac:dyDescent="0.2">
      <c r="A4621" s="202" t="str">
        <f>'Permitted Sources'!A3871</f>
        <v>WYDEQ Permitted Sources</v>
      </c>
      <c r="B4621" s="203" t="str">
        <f>'Permitted Sources'!B3871</f>
        <v>56</v>
      </c>
      <c r="C4621" s="202" t="str">
        <f>'Permitted Sources'!D3871</f>
        <v>5600502</v>
      </c>
      <c r="D4621" s="202" t="str">
        <f>'Permitted Sources'!E3871</f>
        <v>20200253</v>
      </c>
      <c r="E4621" s="203" t="str">
        <f>'Permitted Sources'!H3871</f>
        <v>Compressor Engines</v>
      </c>
      <c r="F4621" s="204">
        <f>'Permitted Sources'!I3871</f>
        <v>3.8620000000000001</v>
      </c>
      <c r="G4621" s="204">
        <f>'Permitted Sources'!J3871</f>
        <v>3.8620000000000001</v>
      </c>
      <c r="H4621" s="204">
        <f>'Permitted Sources'!K3871</f>
        <v>7.7240000000000002</v>
      </c>
      <c r="I4621" s="204">
        <f>'Permitted Sources'!L3871</f>
        <v>0</v>
      </c>
      <c r="J4621" s="204">
        <f>'Permitted Sources'!M3871</f>
        <v>0</v>
      </c>
      <c r="K4621" s="203" t="str">
        <f t="shared" si="72"/>
        <v>Compressor Engines</v>
      </c>
    </row>
    <row r="4622" spans="1:11" s="203" customFormat="1" x14ac:dyDescent="0.2">
      <c r="A4622" s="202" t="str">
        <f>'Permitted Sources'!A3872</f>
        <v>WYDEQ Permitted Sources</v>
      </c>
      <c r="B4622" s="203" t="str">
        <f>'Permitted Sources'!B3872</f>
        <v>56</v>
      </c>
      <c r="C4622" s="202" t="str">
        <f>'Permitted Sources'!D3872</f>
        <v>5600502</v>
      </c>
      <c r="D4622" s="202" t="str">
        <f>'Permitted Sources'!E3872</f>
        <v>20200253</v>
      </c>
      <c r="E4622" s="203" t="str">
        <f>'Permitted Sources'!H3872</f>
        <v>Compressor Engines</v>
      </c>
      <c r="F4622" s="204">
        <f>'Permitted Sources'!I3872</f>
        <v>3.8620000000000001</v>
      </c>
      <c r="G4622" s="204">
        <f>'Permitted Sources'!J3872</f>
        <v>3.8620000000000001</v>
      </c>
      <c r="H4622" s="204">
        <f>'Permitted Sources'!K3872</f>
        <v>7.7240000000000002</v>
      </c>
      <c r="I4622" s="204">
        <f>'Permitted Sources'!L3872</f>
        <v>0</v>
      </c>
      <c r="J4622" s="204">
        <f>'Permitted Sources'!M3872</f>
        <v>0</v>
      </c>
      <c r="K4622" s="203" t="str">
        <f t="shared" si="72"/>
        <v>Compressor Engines</v>
      </c>
    </row>
    <row r="4623" spans="1:11" s="203" customFormat="1" x14ac:dyDescent="0.2">
      <c r="A4623" s="202" t="str">
        <f>'Permitted Sources'!A3873</f>
        <v>WYDEQ Permitted Sources</v>
      </c>
      <c r="B4623" s="203" t="str">
        <f>'Permitted Sources'!B3873</f>
        <v>56</v>
      </c>
      <c r="C4623" s="202" t="str">
        <f>'Permitted Sources'!D3873</f>
        <v>5600502</v>
      </c>
      <c r="D4623" s="202" t="str">
        <f>'Permitted Sources'!E3873</f>
        <v>20200253</v>
      </c>
      <c r="E4623" s="203" t="str">
        <f>'Permitted Sources'!H3873</f>
        <v>Compressor Engines</v>
      </c>
      <c r="F4623" s="204">
        <f>'Permitted Sources'!I3873</f>
        <v>3.8620000000000001</v>
      </c>
      <c r="G4623" s="204">
        <f>'Permitted Sources'!J3873</f>
        <v>3.8620000000000001</v>
      </c>
      <c r="H4623" s="204">
        <f>'Permitted Sources'!K3873</f>
        <v>7.7240000000000002</v>
      </c>
      <c r="I4623" s="204">
        <f>'Permitted Sources'!L3873</f>
        <v>0</v>
      </c>
      <c r="J4623" s="204">
        <f>'Permitted Sources'!M3873</f>
        <v>0</v>
      </c>
      <c r="K4623" s="203" t="str">
        <f t="shared" si="72"/>
        <v>Compressor Engines</v>
      </c>
    </row>
    <row r="4624" spans="1:11" s="203" customFormat="1" x14ac:dyDescent="0.2">
      <c r="A4624" s="202" t="str">
        <f>'Permitted Sources'!A3874</f>
        <v>WYDEQ Permitted Sources</v>
      </c>
      <c r="B4624" s="203" t="str">
        <f>'Permitted Sources'!B3874</f>
        <v>56</v>
      </c>
      <c r="C4624" s="202" t="str">
        <f>'Permitted Sources'!D3874</f>
        <v>5600502</v>
      </c>
      <c r="D4624" s="202" t="str">
        <f>'Permitted Sources'!E3874</f>
        <v>20200253</v>
      </c>
      <c r="E4624" s="203" t="str">
        <f>'Permitted Sources'!H3874</f>
        <v>Compressor Engines</v>
      </c>
      <c r="F4624" s="204">
        <f>'Permitted Sources'!I3874</f>
        <v>3.8620000000000001</v>
      </c>
      <c r="G4624" s="204">
        <f>'Permitted Sources'!J3874</f>
        <v>3.8620000000000001</v>
      </c>
      <c r="H4624" s="204">
        <f>'Permitted Sources'!K3874</f>
        <v>7.7240000000000002</v>
      </c>
      <c r="I4624" s="204">
        <f>'Permitted Sources'!L3874</f>
        <v>0</v>
      </c>
      <c r="J4624" s="204">
        <f>'Permitted Sources'!M3874</f>
        <v>0</v>
      </c>
      <c r="K4624" s="203" t="str">
        <f t="shared" si="72"/>
        <v>Compressor Engines</v>
      </c>
    </row>
    <row r="4625" spans="1:11" s="203" customFormat="1" x14ac:dyDescent="0.2">
      <c r="A4625" s="202" t="str">
        <f>'Permitted Sources'!A3875</f>
        <v>WYDEQ Permitted Sources</v>
      </c>
      <c r="B4625" s="203" t="str">
        <f>'Permitted Sources'!B3875</f>
        <v>56</v>
      </c>
      <c r="C4625" s="202" t="str">
        <f>'Permitted Sources'!D3875</f>
        <v>5600502</v>
      </c>
      <c r="D4625" s="202" t="str">
        <f>'Permitted Sources'!E3875</f>
        <v>20200253</v>
      </c>
      <c r="E4625" s="203" t="str">
        <f>'Permitted Sources'!H3875</f>
        <v>Compressor Engines</v>
      </c>
      <c r="F4625" s="204">
        <f>'Permitted Sources'!I3875</f>
        <v>3.8620000000000001</v>
      </c>
      <c r="G4625" s="204">
        <f>'Permitted Sources'!J3875</f>
        <v>3.8620000000000001</v>
      </c>
      <c r="H4625" s="204">
        <f>'Permitted Sources'!K3875</f>
        <v>7.7240000000000002</v>
      </c>
      <c r="I4625" s="204">
        <f>'Permitted Sources'!L3875</f>
        <v>0</v>
      </c>
      <c r="J4625" s="204">
        <f>'Permitted Sources'!M3875</f>
        <v>0</v>
      </c>
      <c r="K4625" s="203" t="str">
        <f t="shared" si="72"/>
        <v>Compressor Engines</v>
      </c>
    </row>
    <row r="4626" spans="1:11" s="203" customFormat="1" x14ac:dyDescent="0.2">
      <c r="A4626" s="202" t="str">
        <f>'Permitted Sources'!A3876</f>
        <v>WYDEQ Permitted Sources</v>
      </c>
      <c r="B4626" s="203" t="str">
        <f>'Permitted Sources'!B3876</f>
        <v>56</v>
      </c>
      <c r="C4626" s="202" t="str">
        <f>'Permitted Sources'!D3876</f>
        <v>5600502</v>
      </c>
      <c r="D4626" s="202" t="str">
        <f>'Permitted Sources'!E3876</f>
        <v>20200253</v>
      </c>
      <c r="E4626" s="203" t="str">
        <f>'Permitted Sources'!H3876</f>
        <v>Compressor Engines</v>
      </c>
      <c r="F4626" s="204">
        <f>'Permitted Sources'!I3876</f>
        <v>3.8620000000000001</v>
      </c>
      <c r="G4626" s="204">
        <f>'Permitted Sources'!J3876</f>
        <v>3.8620000000000001</v>
      </c>
      <c r="H4626" s="204">
        <f>'Permitted Sources'!K3876</f>
        <v>7.7240000000000002</v>
      </c>
      <c r="I4626" s="204">
        <f>'Permitted Sources'!L3876</f>
        <v>0</v>
      </c>
      <c r="J4626" s="204">
        <f>'Permitted Sources'!M3876</f>
        <v>0</v>
      </c>
      <c r="K4626" s="203" t="str">
        <f t="shared" si="72"/>
        <v>Compressor Engines</v>
      </c>
    </row>
    <row r="4627" spans="1:11" s="203" customFormat="1" x14ac:dyDescent="0.2">
      <c r="A4627" s="202" t="str">
        <f>'Permitted Sources'!A3877</f>
        <v>WYDEQ Permitted Sources</v>
      </c>
      <c r="B4627" s="203" t="str">
        <f>'Permitted Sources'!B3877</f>
        <v>56</v>
      </c>
      <c r="C4627" s="202" t="str">
        <f>'Permitted Sources'!D3877</f>
        <v>5600502</v>
      </c>
      <c r="D4627" s="202" t="str">
        <f>'Permitted Sources'!E3877</f>
        <v>20200253</v>
      </c>
      <c r="E4627" s="203" t="str">
        <f>'Permitted Sources'!H3877</f>
        <v>Compressor Engines</v>
      </c>
      <c r="F4627" s="204">
        <f>'Permitted Sources'!I3877</f>
        <v>3.8620000000000001</v>
      </c>
      <c r="G4627" s="204">
        <f>'Permitted Sources'!J3877</f>
        <v>3.8620000000000001</v>
      </c>
      <c r="H4627" s="204">
        <f>'Permitted Sources'!K3877</f>
        <v>7.7240000000000002</v>
      </c>
      <c r="I4627" s="204">
        <f>'Permitted Sources'!L3877</f>
        <v>0</v>
      </c>
      <c r="J4627" s="204">
        <f>'Permitted Sources'!M3877</f>
        <v>0</v>
      </c>
      <c r="K4627" s="203" t="str">
        <f t="shared" si="72"/>
        <v>Compressor Engines</v>
      </c>
    </row>
    <row r="4628" spans="1:11" s="203" customFormat="1" x14ac:dyDescent="0.2">
      <c r="A4628" s="202" t="str">
        <f>'Permitted Sources'!A3878</f>
        <v>WYDEQ Permitted Sources</v>
      </c>
      <c r="B4628" s="203" t="str">
        <f>'Permitted Sources'!B3878</f>
        <v>56</v>
      </c>
      <c r="C4628" s="202" t="str">
        <f>'Permitted Sources'!D3878</f>
        <v>5600502</v>
      </c>
      <c r="D4628" s="202" t="str">
        <f>'Permitted Sources'!E3878</f>
        <v>20200253</v>
      </c>
      <c r="E4628" s="203" t="str">
        <f>'Permitted Sources'!H3878</f>
        <v>Compressor Engines</v>
      </c>
      <c r="F4628" s="204">
        <f>'Permitted Sources'!I3878</f>
        <v>3.8620000000000001</v>
      </c>
      <c r="G4628" s="204">
        <f>'Permitted Sources'!J3878</f>
        <v>3.8620000000000001</v>
      </c>
      <c r="H4628" s="204">
        <f>'Permitted Sources'!K3878</f>
        <v>7.7240000000000002</v>
      </c>
      <c r="I4628" s="204">
        <f>'Permitted Sources'!L3878</f>
        <v>0</v>
      </c>
      <c r="J4628" s="204">
        <f>'Permitted Sources'!M3878</f>
        <v>0</v>
      </c>
      <c r="K4628" s="203" t="str">
        <f t="shared" si="72"/>
        <v>Compressor Engines</v>
      </c>
    </row>
    <row r="4629" spans="1:11" s="203" customFormat="1" x14ac:dyDescent="0.2">
      <c r="A4629" s="202" t="str">
        <f>'Permitted Sources'!A3879</f>
        <v>WYDEQ Permitted Sources</v>
      </c>
      <c r="B4629" s="203" t="str">
        <f>'Permitted Sources'!B3879</f>
        <v>56</v>
      </c>
      <c r="C4629" s="202" t="str">
        <f>'Permitted Sources'!D3879</f>
        <v>5600502</v>
      </c>
      <c r="D4629" s="202" t="str">
        <f>'Permitted Sources'!E3879</f>
        <v>20200253</v>
      </c>
      <c r="E4629" s="203" t="str">
        <f>'Permitted Sources'!H3879</f>
        <v>Compressor Engines</v>
      </c>
      <c r="F4629" s="204">
        <f>'Permitted Sources'!I3879</f>
        <v>3.8620000000000001</v>
      </c>
      <c r="G4629" s="204">
        <f>'Permitted Sources'!J3879</f>
        <v>3.8620000000000001</v>
      </c>
      <c r="H4629" s="204">
        <f>'Permitted Sources'!K3879</f>
        <v>7.7240000000000002</v>
      </c>
      <c r="I4629" s="204">
        <f>'Permitted Sources'!L3879</f>
        <v>0</v>
      </c>
      <c r="J4629" s="204">
        <f>'Permitted Sources'!M3879</f>
        <v>0</v>
      </c>
      <c r="K4629" s="203" t="str">
        <f t="shared" si="72"/>
        <v>Compressor Engines</v>
      </c>
    </row>
    <row r="4630" spans="1:11" s="203" customFormat="1" x14ac:dyDescent="0.2">
      <c r="A4630" s="202" t="str">
        <f>'Permitted Sources'!A3880</f>
        <v>WYDEQ Permitted Sources</v>
      </c>
      <c r="B4630" s="203" t="str">
        <f>'Permitted Sources'!B3880</f>
        <v>56</v>
      </c>
      <c r="C4630" s="202" t="str">
        <f>'Permitted Sources'!D3880</f>
        <v>5600502</v>
      </c>
      <c r="D4630" s="202" t="str">
        <f>'Permitted Sources'!E3880</f>
        <v>20200253</v>
      </c>
      <c r="E4630" s="203" t="str">
        <f>'Permitted Sources'!H3880</f>
        <v>Compressor Engines</v>
      </c>
      <c r="F4630" s="204">
        <f>'Permitted Sources'!I3880</f>
        <v>3.8620000000000001</v>
      </c>
      <c r="G4630" s="204">
        <f>'Permitted Sources'!J3880</f>
        <v>3.8620000000000001</v>
      </c>
      <c r="H4630" s="204">
        <f>'Permitted Sources'!K3880</f>
        <v>7.7240000000000002</v>
      </c>
      <c r="I4630" s="204">
        <f>'Permitted Sources'!L3880</f>
        <v>0</v>
      </c>
      <c r="J4630" s="204">
        <f>'Permitted Sources'!M3880</f>
        <v>0</v>
      </c>
      <c r="K4630" s="203" t="str">
        <f t="shared" si="72"/>
        <v>Compressor Engines</v>
      </c>
    </row>
    <row r="4631" spans="1:11" s="203" customFormat="1" x14ac:dyDescent="0.2">
      <c r="A4631" s="202" t="str">
        <f>'Permitted Sources'!A3881</f>
        <v>WYDEQ Permitted Sources</v>
      </c>
      <c r="B4631" s="203" t="str">
        <f>'Permitted Sources'!B3881</f>
        <v>56</v>
      </c>
      <c r="C4631" s="202" t="str">
        <f>'Permitted Sources'!D3881</f>
        <v>5600502</v>
      </c>
      <c r="D4631" s="202" t="str">
        <f>'Permitted Sources'!E3881</f>
        <v>20200253</v>
      </c>
      <c r="E4631" s="203" t="str">
        <f>'Permitted Sources'!H3881</f>
        <v>Compressor Engines</v>
      </c>
      <c r="F4631" s="204">
        <f>'Permitted Sources'!I3881</f>
        <v>3.8620000000000001</v>
      </c>
      <c r="G4631" s="204">
        <f>'Permitted Sources'!J3881</f>
        <v>3.8620000000000001</v>
      </c>
      <c r="H4631" s="204">
        <f>'Permitted Sources'!K3881</f>
        <v>7.7240000000000002</v>
      </c>
      <c r="I4631" s="204">
        <f>'Permitted Sources'!L3881</f>
        <v>0</v>
      </c>
      <c r="J4631" s="204">
        <f>'Permitted Sources'!M3881</f>
        <v>0</v>
      </c>
      <c r="K4631" s="203" t="str">
        <f t="shared" si="72"/>
        <v>Compressor Engines</v>
      </c>
    </row>
    <row r="4632" spans="1:11" s="203" customFormat="1" x14ac:dyDescent="0.2">
      <c r="A4632" s="202" t="str">
        <f>'Permitted Sources'!A3882</f>
        <v>WYDEQ Permitted Sources</v>
      </c>
      <c r="B4632" s="203" t="str">
        <f>'Permitted Sources'!B3882</f>
        <v>56</v>
      </c>
      <c r="C4632" s="202" t="str">
        <f>'Permitted Sources'!D3882</f>
        <v>5600502</v>
      </c>
      <c r="D4632" s="202" t="str">
        <f>'Permitted Sources'!E3882</f>
        <v>20200253</v>
      </c>
      <c r="E4632" s="203" t="str">
        <f>'Permitted Sources'!H3882</f>
        <v>Compressor Engines</v>
      </c>
      <c r="F4632" s="204">
        <f>'Permitted Sources'!I3882</f>
        <v>3.8620000000000001</v>
      </c>
      <c r="G4632" s="204">
        <f>'Permitted Sources'!J3882</f>
        <v>1.1579999999999999</v>
      </c>
      <c r="H4632" s="204">
        <f>'Permitted Sources'!K3882</f>
        <v>7.7240000000000002</v>
      </c>
      <c r="I4632" s="204">
        <f>'Permitted Sources'!L3882</f>
        <v>0</v>
      </c>
      <c r="J4632" s="204">
        <f>'Permitted Sources'!M3882</f>
        <v>0</v>
      </c>
      <c r="K4632" s="203" t="str">
        <f t="shared" si="72"/>
        <v>Compressor Engines</v>
      </c>
    </row>
    <row r="4633" spans="1:11" s="203" customFormat="1" x14ac:dyDescent="0.2">
      <c r="A4633" s="202" t="str">
        <f>'Permitted Sources'!A3883</f>
        <v>WYDEQ Permitted Sources</v>
      </c>
      <c r="B4633" s="203" t="str">
        <f>'Permitted Sources'!B3883</f>
        <v>56</v>
      </c>
      <c r="C4633" s="202" t="str">
        <f>'Permitted Sources'!D3883</f>
        <v>5600502</v>
      </c>
      <c r="D4633" s="202" t="str">
        <f>'Permitted Sources'!E3883</f>
        <v>20200253</v>
      </c>
      <c r="E4633" s="203" t="str">
        <f>'Permitted Sources'!H3883</f>
        <v>Compressor Engines</v>
      </c>
      <c r="F4633" s="204">
        <f>'Permitted Sources'!I3883</f>
        <v>3.8620000000000001</v>
      </c>
      <c r="G4633" s="204">
        <f>'Permitted Sources'!J3883</f>
        <v>1.1579999999999999</v>
      </c>
      <c r="H4633" s="204">
        <f>'Permitted Sources'!K3883</f>
        <v>7.7240000000000002</v>
      </c>
      <c r="I4633" s="204">
        <f>'Permitted Sources'!L3883</f>
        <v>0</v>
      </c>
      <c r="J4633" s="204">
        <f>'Permitted Sources'!M3883</f>
        <v>0</v>
      </c>
      <c r="K4633" s="203" t="str">
        <f t="shared" si="72"/>
        <v>Compressor Engines</v>
      </c>
    </row>
    <row r="4634" spans="1:11" s="203" customFormat="1" x14ac:dyDescent="0.2">
      <c r="A4634" s="202" t="str">
        <f>'Permitted Sources'!A3884</f>
        <v>WYDEQ Permitted Sources</v>
      </c>
      <c r="B4634" s="203" t="str">
        <f>'Permitted Sources'!B3884</f>
        <v>56</v>
      </c>
      <c r="C4634" s="202" t="str">
        <f>'Permitted Sources'!D3884</f>
        <v>5600502</v>
      </c>
      <c r="D4634" s="202" t="str">
        <f>'Permitted Sources'!E3884</f>
        <v>20200253</v>
      </c>
      <c r="E4634" s="203" t="str">
        <f>'Permitted Sources'!H3884</f>
        <v>Compressor Engines</v>
      </c>
      <c r="F4634" s="204">
        <f>'Permitted Sources'!I3884</f>
        <v>3.8620000000000001</v>
      </c>
      <c r="G4634" s="204">
        <f>'Permitted Sources'!J3884</f>
        <v>1.1579999999999999</v>
      </c>
      <c r="H4634" s="204">
        <f>'Permitted Sources'!K3884</f>
        <v>7.7240000000000002</v>
      </c>
      <c r="I4634" s="204">
        <f>'Permitted Sources'!L3884</f>
        <v>0</v>
      </c>
      <c r="J4634" s="204">
        <f>'Permitted Sources'!M3884</f>
        <v>0</v>
      </c>
      <c r="K4634" s="203" t="str">
        <f t="shared" si="72"/>
        <v>Compressor Engines</v>
      </c>
    </row>
    <row r="4635" spans="1:11" s="203" customFormat="1" x14ac:dyDescent="0.2">
      <c r="A4635" s="202" t="str">
        <f>'Permitted Sources'!A3885</f>
        <v>WYDEQ Permitted Sources</v>
      </c>
      <c r="B4635" s="203" t="str">
        <f>'Permitted Sources'!B3885</f>
        <v>56</v>
      </c>
      <c r="C4635" s="202" t="str">
        <f>'Permitted Sources'!D3885</f>
        <v>5600502</v>
      </c>
      <c r="D4635" s="202" t="str">
        <f>'Permitted Sources'!E3885</f>
        <v>20200253</v>
      </c>
      <c r="E4635" s="203" t="str">
        <f>'Permitted Sources'!H3885</f>
        <v>Compressor Engines</v>
      </c>
      <c r="F4635" s="204">
        <f>'Permitted Sources'!I3885</f>
        <v>3.8620000000000001</v>
      </c>
      <c r="G4635" s="204">
        <f>'Permitted Sources'!J3885</f>
        <v>1.1579999999999999</v>
      </c>
      <c r="H4635" s="204">
        <f>'Permitted Sources'!K3885</f>
        <v>7.7240000000000002</v>
      </c>
      <c r="I4635" s="204">
        <f>'Permitted Sources'!L3885</f>
        <v>0</v>
      </c>
      <c r="J4635" s="204">
        <f>'Permitted Sources'!M3885</f>
        <v>0</v>
      </c>
      <c r="K4635" s="203" t="str">
        <f t="shared" si="72"/>
        <v>Compressor Engines</v>
      </c>
    </row>
    <row r="4636" spans="1:11" s="203" customFormat="1" x14ac:dyDescent="0.2">
      <c r="A4636" s="202" t="str">
        <f>'Permitted Sources'!A3886</f>
        <v>WYDEQ Permitted Sources</v>
      </c>
      <c r="B4636" s="203" t="str">
        <f>'Permitted Sources'!B3886</f>
        <v>56</v>
      </c>
      <c r="C4636" s="202" t="str">
        <f>'Permitted Sources'!D3886</f>
        <v>5600502</v>
      </c>
      <c r="D4636" s="202" t="str">
        <f>'Permitted Sources'!E3886</f>
        <v>20200253</v>
      </c>
      <c r="E4636" s="203" t="str">
        <f>'Permitted Sources'!H3886</f>
        <v>Compressor Engines</v>
      </c>
      <c r="F4636" s="204">
        <f>'Permitted Sources'!I3886</f>
        <v>3.8620000000000001</v>
      </c>
      <c r="G4636" s="204">
        <f>'Permitted Sources'!J3886</f>
        <v>1.1579999999999999</v>
      </c>
      <c r="H4636" s="204">
        <f>'Permitted Sources'!K3886</f>
        <v>7.7240000000000002</v>
      </c>
      <c r="I4636" s="204">
        <f>'Permitted Sources'!L3886</f>
        <v>0</v>
      </c>
      <c r="J4636" s="204">
        <f>'Permitted Sources'!M3886</f>
        <v>0</v>
      </c>
      <c r="K4636" s="203" t="str">
        <f t="shared" si="72"/>
        <v>Compressor Engines</v>
      </c>
    </row>
    <row r="4637" spans="1:11" s="203" customFormat="1" x14ac:dyDescent="0.2">
      <c r="A4637" s="202" t="str">
        <f>'Permitted Sources'!A3887</f>
        <v>WYDEQ Permitted Sources</v>
      </c>
      <c r="B4637" s="203" t="str">
        <f>'Permitted Sources'!B3887</f>
        <v>56</v>
      </c>
      <c r="C4637" s="202" t="str">
        <f>'Permitted Sources'!D3887</f>
        <v>5600502</v>
      </c>
      <c r="D4637" s="202" t="str">
        <f>'Permitted Sources'!E3887</f>
        <v>20200253</v>
      </c>
      <c r="E4637" s="203" t="str">
        <f>'Permitted Sources'!H3887</f>
        <v>Compressor Engines</v>
      </c>
      <c r="F4637" s="204">
        <f>'Permitted Sources'!I3887</f>
        <v>3.8620000000000001</v>
      </c>
      <c r="G4637" s="204">
        <f>'Permitted Sources'!J3887</f>
        <v>1.1579999999999999</v>
      </c>
      <c r="H4637" s="204">
        <f>'Permitted Sources'!K3887</f>
        <v>7.7240000000000002</v>
      </c>
      <c r="I4637" s="204">
        <f>'Permitted Sources'!L3887</f>
        <v>0</v>
      </c>
      <c r="J4637" s="204">
        <f>'Permitted Sources'!M3887</f>
        <v>0</v>
      </c>
      <c r="K4637" s="203" t="str">
        <f t="shared" si="72"/>
        <v>Compressor Engines</v>
      </c>
    </row>
    <row r="4638" spans="1:11" s="203" customFormat="1" x14ac:dyDescent="0.2">
      <c r="A4638" s="202" t="str">
        <f>'Permitted Sources'!A3888</f>
        <v>WYDEQ Permitted Sources</v>
      </c>
      <c r="B4638" s="203" t="str">
        <f>'Permitted Sources'!B3888</f>
        <v>56</v>
      </c>
      <c r="C4638" s="202" t="str">
        <f>'Permitted Sources'!D3888</f>
        <v>5600502</v>
      </c>
      <c r="D4638" s="202" t="str">
        <f>'Permitted Sources'!E3888</f>
        <v>20200253</v>
      </c>
      <c r="E4638" s="203" t="str">
        <f>'Permitted Sources'!H3888</f>
        <v>Compressor Engines</v>
      </c>
      <c r="F4638" s="204">
        <f>'Permitted Sources'!I3888</f>
        <v>3.8620000000000001</v>
      </c>
      <c r="G4638" s="204">
        <f>'Permitted Sources'!J3888</f>
        <v>3.859</v>
      </c>
      <c r="H4638" s="204">
        <f>'Permitted Sources'!K3888</f>
        <v>9.6639999999999997</v>
      </c>
      <c r="I4638" s="204">
        <f>'Permitted Sources'!L3888</f>
        <v>0</v>
      </c>
      <c r="J4638" s="204">
        <f>'Permitted Sources'!M3888</f>
        <v>0</v>
      </c>
      <c r="K4638" s="203" t="str">
        <f t="shared" si="72"/>
        <v>Compressor Engines</v>
      </c>
    </row>
    <row r="4639" spans="1:11" s="203" customFormat="1" x14ac:dyDescent="0.2">
      <c r="A4639" s="202" t="str">
        <f>'Permitted Sources'!A3889</f>
        <v>WYDEQ Permitted Sources</v>
      </c>
      <c r="B4639" s="203" t="str">
        <f>'Permitted Sources'!B3889</f>
        <v>56</v>
      </c>
      <c r="C4639" s="202" t="str">
        <f>'Permitted Sources'!D3889</f>
        <v>5600502</v>
      </c>
      <c r="D4639" s="202" t="str">
        <f>'Permitted Sources'!E3889</f>
        <v>20200253</v>
      </c>
      <c r="E4639" s="203" t="str">
        <f>'Permitted Sources'!H3889</f>
        <v>Compressor Engines</v>
      </c>
      <c r="F4639" s="204">
        <f>'Permitted Sources'!I3889</f>
        <v>3.8620000000000001</v>
      </c>
      <c r="G4639" s="204">
        <f>'Permitted Sources'!J3889</f>
        <v>3.859</v>
      </c>
      <c r="H4639" s="204">
        <f>'Permitted Sources'!K3889</f>
        <v>9.6639999999999997</v>
      </c>
      <c r="I4639" s="204">
        <f>'Permitted Sources'!L3889</f>
        <v>0</v>
      </c>
      <c r="J4639" s="204">
        <f>'Permitted Sources'!M3889</f>
        <v>0</v>
      </c>
      <c r="K4639" s="203" t="str">
        <f t="shared" si="72"/>
        <v>Compressor Engines</v>
      </c>
    </row>
    <row r="4640" spans="1:11" s="203" customFormat="1" x14ac:dyDescent="0.2">
      <c r="A4640" s="202" t="str">
        <f>'Permitted Sources'!A3890</f>
        <v>WYDEQ Permitted Sources</v>
      </c>
      <c r="B4640" s="203" t="str">
        <f>'Permitted Sources'!B3890</f>
        <v>56</v>
      </c>
      <c r="C4640" s="202" t="str">
        <f>'Permitted Sources'!D3890</f>
        <v>5600502</v>
      </c>
      <c r="D4640" s="202" t="str">
        <f>'Permitted Sources'!E3890</f>
        <v>20200253</v>
      </c>
      <c r="E4640" s="203" t="str">
        <f>'Permitted Sources'!H3890</f>
        <v>Compressor Engines</v>
      </c>
      <c r="F4640" s="204">
        <f>'Permitted Sources'!I3890</f>
        <v>3.8620000000000001</v>
      </c>
      <c r="G4640" s="204">
        <f>'Permitted Sources'!J3890</f>
        <v>3.859</v>
      </c>
      <c r="H4640" s="204">
        <f>'Permitted Sources'!K3890</f>
        <v>9.6639999999999997</v>
      </c>
      <c r="I4640" s="204">
        <f>'Permitted Sources'!L3890</f>
        <v>0</v>
      </c>
      <c r="J4640" s="204">
        <f>'Permitted Sources'!M3890</f>
        <v>0</v>
      </c>
      <c r="K4640" s="203" t="str">
        <f t="shared" si="72"/>
        <v>Compressor Engines</v>
      </c>
    </row>
    <row r="4641" spans="1:11" s="203" customFormat="1" x14ac:dyDescent="0.2">
      <c r="A4641" s="202" t="str">
        <f>'Permitted Sources'!A3891</f>
        <v>WYDEQ Permitted Sources</v>
      </c>
      <c r="B4641" s="203" t="str">
        <f>'Permitted Sources'!B3891</f>
        <v>56</v>
      </c>
      <c r="C4641" s="202" t="str">
        <f>'Permitted Sources'!D3891</f>
        <v>5600502</v>
      </c>
      <c r="D4641" s="202" t="str">
        <f>'Permitted Sources'!E3891</f>
        <v>20200253</v>
      </c>
      <c r="E4641" s="203" t="str">
        <f>'Permitted Sources'!H3891</f>
        <v>Compressor Engines</v>
      </c>
      <c r="F4641" s="204">
        <f>'Permitted Sources'!I3891</f>
        <v>3.8620000000000001</v>
      </c>
      <c r="G4641" s="204">
        <f>'Permitted Sources'!J3891</f>
        <v>3.859</v>
      </c>
      <c r="H4641" s="204">
        <f>'Permitted Sources'!K3891</f>
        <v>9.6639999999999997</v>
      </c>
      <c r="I4641" s="204">
        <f>'Permitted Sources'!L3891</f>
        <v>0</v>
      </c>
      <c r="J4641" s="204">
        <f>'Permitted Sources'!M3891</f>
        <v>0</v>
      </c>
      <c r="K4641" s="203" t="str">
        <f t="shared" si="72"/>
        <v>Compressor Engines</v>
      </c>
    </row>
    <row r="4642" spans="1:11" s="203" customFormat="1" x14ac:dyDescent="0.2">
      <c r="A4642" s="202" t="str">
        <f>'Permitted Sources'!A3892</f>
        <v>WYDEQ Permitted Sources</v>
      </c>
      <c r="B4642" s="203" t="str">
        <f>'Permitted Sources'!B3892</f>
        <v>56</v>
      </c>
      <c r="C4642" s="202" t="str">
        <f>'Permitted Sources'!D3892</f>
        <v>5600502</v>
      </c>
      <c r="D4642" s="202" t="str">
        <f>'Permitted Sources'!E3892</f>
        <v>20200253</v>
      </c>
      <c r="E4642" s="203" t="str">
        <f>'Permitted Sources'!H3892</f>
        <v>Compressor Engines</v>
      </c>
      <c r="F4642" s="204">
        <f>'Permitted Sources'!I3892</f>
        <v>3.8620000000000001</v>
      </c>
      <c r="G4642" s="204">
        <f>'Permitted Sources'!J3892</f>
        <v>3.859</v>
      </c>
      <c r="H4642" s="204">
        <f>'Permitted Sources'!K3892</f>
        <v>9.6639999999999997</v>
      </c>
      <c r="I4642" s="204">
        <f>'Permitted Sources'!L3892</f>
        <v>0</v>
      </c>
      <c r="J4642" s="204">
        <f>'Permitted Sources'!M3892</f>
        <v>0</v>
      </c>
      <c r="K4642" s="203" t="str">
        <f t="shared" si="72"/>
        <v>Compressor Engines</v>
      </c>
    </row>
    <row r="4643" spans="1:11" s="203" customFormat="1" x14ac:dyDescent="0.2">
      <c r="A4643" s="202" t="str">
        <f>'Permitted Sources'!A3893</f>
        <v>WYDEQ Permitted Sources</v>
      </c>
      <c r="B4643" s="203" t="str">
        <f>'Permitted Sources'!B3893</f>
        <v>56</v>
      </c>
      <c r="C4643" s="202" t="str">
        <f>'Permitted Sources'!D3893</f>
        <v>5600502</v>
      </c>
      <c r="D4643" s="202" t="str">
        <f>'Permitted Sources'!E3893</f>
        <v>20200253</v>
      </c>
      <c r="E4643" s="203" t="str">
        <f>'Permitted Sources'!H3893</f>
        <v>Compressor Engines</v>
      </c>
      <c r="F4643" s="204">
        <f>'Permitted Sources'!I3893</f>
        <v>3.8620000000000001</v>
      </c>
      <c r="G4643" s="204">
        <f>'Permitted Sources'!J3893</f>
        <v>3.859</v>
      </c>
      <c r="H4643" s="204">
        <f>'Permitted Sources'!K3893</f>
        <v>9.6639999999999997</v>
      </c>
      <c r="I4643" s="204">
        <f>'Permitted Sources'!L3893</f>
        <v>0</v>
      </c>
      <c r="J4643" s="204">
        <f>'Permitted Sources'!M3893</f>
        <v>0</v>
      </c>
      <c r="K4643" s="203" t="str">
        <f t="shared" si="72"/>
        <v>Compressor Engines</v>
      </c>
    </row>
    <row r="4644" spans="1:11" s="203" customFormat="1" x14ac:dyDescent="0.2">
      <c r="A4644" s="202" t="str">
        <f>'Permitted Sources'!A3894</f>
        <v>WYDEQ Permitted Sources</v>
      </c>
      <c r="B4644" s="203" t="str">
        <f>'Permitted Sources'!B3894</f>
        <v>56</v>
      </c>
      <c r="C4644" s="202" t="str">
        <f>'Permitted Sources'!D3894</f>
        <v>5600502</v>
      </c>
      <c r="D4644" s="202" t="str">
        <f>'Permitted Sources'!E3894</f>
        <v>20200253</v>
      </c>
      <c r="E4644" s="203" t="str">
        <f>'Permitted Sources'!H3894</f>
        <v>Compressor Engines</v>
      </c>
      <c r="F4644" s="204">
        <f>'Permitted Sources'!I3894</f>
        <v>3.8620000000000001</v>
      </c>
      <c r="G4644" s="204">
        <f>'Permitted Sources'!J3894</f>
        <v>3.859</v>
      </c>
      <c r="H4644" s="204">
        <f>'Permitted Sources'!K3894</f>
        <v>9.6639999999999997</v>
      </c>
      <c r="I4644" s="204">
        <f>'Permitted Sources'!L3894</f>
        <v>0</v>
      </c>
      <c r="J4644" s="204">
        <f>'Permitted Sources'!M3894</f>
        <v>0</v>
      </c>
      <c r="K4644" s="203" t="str">
        <f t="shared" si="72"/>
        <v>Compressor Engines</v>
      </c>
    </row>
    <row r="4645" spans="1:11" s="203" customFormat="1" x14ac:dyDescent="0.2">
      <c r="A4645" s="202" t="str">
        <f>'Permitted Sources'!A3895</f>
        <v>WYDEQ Permitted Sources</v>
      </c>
      <c r="B4645" s="203" t="str">
        <f>'Permitted Sources'!B3895</f>
        <v>56</v>
      </c>
      <c r="C4645" s="202" t="str">
        <f>'Permitted Sources'!D3895</f>
        <v>5600502</v>
      </c>
      <c r="D4645" s="202" t="str">
        <f>'Permitted Sources'!E3895</f>
        <v>20200253</v>
      </c>
      <c r="E4645" s="203" t="str">
        <f>'Permitted Sources'!H3895</f>
        <v>Compressor Engines</v>
      </c>
      <c r="F4645" s="204">
        <f>'Permitted Sources'!I3895</f>
        <v>3.8620000000000001</v>
      </c>
      <c r="G4645" s="204">
        <f>'Permitted Sources'!J3895</f>
        <v>3.859</v>
      </c>
      <c r="H4645" s="204">
        <f>'Permitted Sources'!K3895</f>
        <v>9.6639999999999997</v>
      </c>
      <c r="I4645" s="204">
        <f>'Permitted Sources'!L3895</f>
        <v>0</v>
      </c>
      <c r="J4645" s="204">
        <f>'Permitted Sources'!M3895</f>
        <v>0</v>
      </c>
      <c r="K4645" s="203" t="str">
        <f t="shared" si="72"/>
        <v>Compressor Engines</v>
      </c>
    </row>
    <row r="4646" spans="1:11" s="203" customFormat="1" x14ac:dyDescent="0.2">
      <c r="A4646" s="202" t="str">
        <f>'Permitted Sources'!A3896</f>
        <v>WYDEQ Permitted Sources</v>
      </c>
      <c r="B4646" s="203" t="str">
        <f>'Permitted Sources'!B3896</f>
        <v>56</v>
      </c>
      <c r="C4646" s="202" t="str">
        <f>'Permitted Sources'!D3896</f>
        <v>5600502</v>
      </c>
      <c r="D4646" s="202" t="str">
        <f>'Permitted Sources'!E3896</f>
        <v>20200253</v>
      </c>
      <c r="E4646" s="203" t="str">
        <f>'Permitted Sources'!H3896</f>
        <v>Compressor Engines</v>
      </c>
      <c r="F4646" s="204">
        <f>'Permitted Sources'!I3896</f>
        <v>3.8620000000000001</v>
      </c>
      <c r="G4646" s="204">
        <f>'Permitted Sources'!J3896</f>
        <v>3.859</v>
      </c>
      <c r="H4646" s="204">
        <f>'Permitted Sources'!K3896</f>
        <v>9.6639999999999997</v>
      </c>
      <c r="I4646" s="204">
        <f>'Permitted Sources'!L3896</f>
        <v>0</v>
      </c>
      <c r="J4646" s="204">
        <f>'Permitted Sources'!M3896</f>
        <v>0</v>
      </c>
      <c r="K4646" s="203" t="str">
        <f t="shared" si="72"/>
        <v>Compressor Engines</v>
      </c>
    </row>
    <row r="4647" spans="1:11" s="203" customFormat="1" x14ac:dyDescent="0.2">
      <c r="A4647" s="202" t="str">
        <f>'Permitted Sources'!A3897</f>
        <v>WYDEQ Permitted Sources</v>
      </c>
      <c r="B4647" s="203" t="str">
        <f>'Permitted Sources'!B3897</f>
        <v>56</v>
      </c>
      <c r="C4647" s="202" t="str">
        <f>'Permitted Sources'!D3897</f>
        <v>5600502</v>
      </c>
      <c r="D4647" s="202" t="str">
        <f>'Permitted Sources'!E3897</f>
        <v>20200253</v>
      </c>
      <c r="E4647" s="203" t="str">
        <f>'Permitted Sources'!H3897</f>
        <v>Compressor Engines</v>
      </c>
      <c r="F4647" s="204">
        <f>'Permitted Sources'!I3897</f>
        <v>3.8620000000000001</v>
      </c>
      <c r="G4647" s="204">
        <f>'Permitted Sources'!J3897</f>
        <v>3.859</v>
      </c>
      <c r="H4647" s="204">
        <f>'Permitted Sources'!K3897</f>
        <v>9.6639999999999997</v>
      </c>
      <c r="I4647" s="204">
        <f>'Permitted Sources'!L3897</f>
        <v>0</v>
      </c>
      <c r="J4647" s="204">
        <f>'Permitted Sources'!M3897</f>
        <v>0</v>
      </c>
      <c r="K4647" s="203" t="str">
        <f t="shared" si="72"/>
        <v>Compressor Engines</v>
      </c>
    </row>
    <row r="4648" spans="1:11" s="203" customFormat="1" x14ac:dyDescent="0.2">
      <c r="A4648" s="202" t="str">
        <f>'Permitted Sources'!A3898</f>
        <v>WYDEQ Permitted Sources</v>
      </c>
      <c r="B4648" s="203" t="str">
        <f>'Permitted Sources'!B3898</f>
        <v>56</v>
      </c>
      <c r="C4648" s="202" t="str">
        <f>'Permitted Sources'!D3898</f>
        <v>5600502</v>
      </c>
      <c r="D4648" s="202" t="str">
        <f>'Permitted Sources'!E3898</f>
        <v>20200253</v>
      </c>
      <c r="E4648" s="203" t="str">
        <f>'Permitted Sources'!H3898</f>
        <v>Compressor Engines</v>
      </c>
      <c r="F4648" s="204">
        <f>'Permitted Sources'!I3898</f>
        <v>3.8620000000000001</v>
      </c>
      <c r="G4648" s="204">
        <f>'Permitted Sources'!J3898</f>
        <v>3.8620000000000001</v>
      </c>
      <c r="H4648" s="204">
        <f>'Permitted Sources'!K3898</f>
        <v>9.657</v>
      </c>
      <c r="I4648" s="204">
        <f>'Permitted Sources'!L3898</f>
        <v>0</v>
      </c>
      <c r="J4648" s="204">
        <f>'Permitted Sources'!M3898</f>
        <v>0</v>
      </c>
      <c r="K4648" s="203" t="str">
        <f t="shared" si="72"/>
        <v>Compressor Engines</v>
      </c>
    </row>
    <row r="4649" spans="1:11" s="203" customFormat="1" x14ac:dyDescent="0.2">
      <c r="A4649" s="202" t="str">
        <f>'Permitted Sources'!A3899</f>
        <v>WYDEQ Permitted Sources</v>
      </c>
      <c r="B4649" s="203" t="str">
        <f>'Permitted Sources'!B3899</f>
        <v>56</v>
      </c>
      <c r="C4649" s="202" t="str">
        <f>'Permitted Sources'!D3899</f>
        <v>5600502</v>
      </c>
      <c r="D4649" s="202" t="str">
        <f>'Permitted Sources'!E3899</f>
        <v>20200253</v>
      </c>
      <c r="E4649" s="203" t="str">
        <f>'Permitted Sources'!H3899</f>
        <v>Compressor Engines</v>
      </c>
      <c r="F4649" s="204">
        <f>'Permitted Sources'!I3899</f>
        <v>3.8620000000000001</v>
      </c>
      <c r="G4649" s="204">
        <f>'Permitted Sources'!J3899</f>
        <v>3.8620000000000001</v>
      </c>
      <c r="H4649" s="204">
        <f>'Permitted Sources'!K3899</f>
        <v>9.657</v>
      </c>
      <c r="I4649" s="204">
        <f>'Permitted Sources'!L3899</f>
        <v>0</v>
      </c>
      <c r="J4649" s="204">
        <f>'Permitted Sources'!M3899</f>
        <v>0</v>
      </c>
      <c r="K4649" s="203" t="str">
        <f t="shared" si="72"/>
        <v>Compressor Engines</v>
      </c>
    </row>
    <row r="4650" spans="1:11" s="203" customFormat="1" x14ac:dyDescent="0.2">
      <c r="A4650" s="202" t="str">
        <f>'Permitted Sources'!A3900</f>
        <v>WYDEQ Permitted Sources</v>
      </c>
      <c r="B4650" s="203" t="str">
        <f>'Permitted Sources'!B3900</f>
        <v>56</v>
      </c>
      <c r="C4650" s="202" t="str">
        <f>'Permitted Sources'!D3900</f>
        <v>5600502</v>
      </c>
      <c r="D4650" s="202" t="str">
        <f>'Permitted Sources'!E3900</f>
        <v>20200253</v>
      </c>
      <c r="E4650" s="203" t="str">
        <f>'Permitted Sources'!H3900</f>
        <v>Compressor Engines</v>
      </c>
      <c r="F4650" s="204">
        <f>'Permitted Sources'!I3900</f>
        <v>3.8620000000000001</v>
      </c>
      <c r="G4650" s="204">
        <f>'Permitted Sources'!J3900</f>
        <v>3.8620000000000001</v>
      </c>
      <c r="H4650" s="204">
        <f>'Permitted Sources'!K3900</f>
        <v>9.657</v>
      </c>
      <c r="I4650" s="204">
        <f>'Permitted Sources'!L3900</f>
        <v>0</v>
      </c>
      <c r="J4650" s="204">
        <f>'Permitted Sources'!M3900</f>
        <v>0</v>
      </c>
      <c r="K4650" s="203" t="str">
        <f t="shared" si="72"/>
        <v>Compressor Engines</v>
      </c>
    </row>
    <row r="4651" spans="1:11" s="203" customFormat="1" x14ac:dyDescent="0.2">
      <c r="A4651" s="202" t="str">
        <f>'Permitted Sources'!A3901</f>
        <v>WYDEQ Permitted Sources</v>
      </c>
      <c r="B4651" s="203" t="str">
        <f>'Permitted Sources'!B3901</f>
        <v>56</v>
      </c>
      <c r="C4651" s="202" t="str">
        <f>'Permitted Sources'!D3901</f>
        <v>5600502</v>
      </c>
      <c r="D4651" s="202" t="str">
        <f>'Permitted Sources'!E3901</f>
        <v>20200253</v>
      </c>
      <c r="E4651" s="203" t="str">
        <f>'Permitted Sources'!H3901</f>
        <v>Compressor Engines</v>
      </c>
      <c r="F4651" s="204">
        <f>'Permitted Sources'!I3901</f>
        <v>3.8620000000000001</v>
      </c>
      <c r="G4651" s="204">
        <f>'Permitted Sources'!J3901</f>
        <v>3.8620000000000001</v>
      </c>
      <c r="H4651" s="204">
        <f>'Permitted Sources'!K3901</f>
        <v>9.657</v>
      </c>
      <c r="I4651" s="204">
        <f>'Permitted Sources'!L3901</f>
        <v>0</v>
      </c>
      <c r="J4651" s="204">
        <f>'Permitted Sources'!M3901</f>
        <v>0</v>
      </c>
      <c r="K4651" s="203" t="str">
        <f t="shared" si="72"/>
        <v>Compressor Engines</v>
      </c>
    </row>
    <row r="4652" spans="1:11" s="203" customFormat="1" x14ac:dyDescent="0.2">
      <c r="A4652" s="202" t="str">
        <f>'Permitted Sources'!A3902</f>
        <v>WYDEQ Permitted Sources</v>
      </c>
      <c r="B4652" s="203" t="str">
        <f>'Permitted Sources'!B3902</f>
        <v>56</v>
      </c>
      <c r="C4652" s="202" t="str">
        <f>'Permitted Sources'!D3902</f>
        <v>5600502</v>
      </c>
      <c r="D4652" s="202" t="str">
        <f>'Permitted Sources'!E3902</f>
        <v>20200253</v>
      </c>
      <c r="E4652" s="203" t="str">
        <f>'Permitted Sources'!H3902</f>
        <v>Compressor Engines</v>
      </c>
      <c r="F4652" s="204">
        <f>'Permitted Sources'!I3902</f>
        <v>3.8620000000000001</v>
      </c>
      <c r="G4652" s="204">
        <f>'Permitted Sources'!J3902</f>
        <v>3.8620000000000001</v>
      </c>
      <c r="H4652" s="204">
        <f>'Permitted Sources'!K3902</f>
        <v>9.657</v>
      </c>
      <c r="I4652" s="204">
        <f>'Permitted Sources'!L3902</f>
        <v>0</v>
      </c>
      <c r="J4652" s="204">
        <f>'Permitted Sources'!M3902</f>
        <v>0</v>
      </c>
      <c r="K4652" s="203" t="str">
        <f t="shared" si="72"/>
        <v>Compressor Engines</v>
      </c>
    </row>
    <row r="4653" spans="1:11" s="203" customFormat="1" x14ac:dyDescent="0.2">
      <c r="A4653" s="202" t="str">
        <f>'Permitted Sources'!A3903</f>
        <v>WYDEQ Permitted Sources</v>
      </c>
      <c r="B4653" s="203" t="str">
        <f>'Permitted Sources'!B3903</f>
        <v>56</v>
      </c>
      <c r="C4653" s="202" t="str">
        <f>'Permitted Sources'!D3903</f>
        <v>5600502</v>
      </c>
      <c r="D4653" s="202" t="str">
        <f>'Permitted Sources'!E3903</f>
        <v>20200253</v>
      </c>
      <c r="E4653" s="203" t="str">
        <f>'Permitted Sources'!H3903</f>
        <v>Compressor Engines</v>
      </c>
      <c r="F4653" s="204">
        <f>'Permitted Sources'!I3903</f>
        <v>3.8620000000000001</v>
      </c>
      <c r="G4653" s="204">
        <f>'Permitted Sources'!J3903</f>
        <v>3.8620000000000001</v>
      </c>
      <c r="H4653" s="204">
        <f>'Permitted Sources'!K3903</f>
        <v>9.657</v>
      </c>
      <c r="I4653" s="204">
        <f>'Permitted Sources'!L3903</f>
        <v>0</v>
      </c>
      <c r="J4653" s="204">
        <f>'Permitted Sources'!M3903</f>
        <v>0</v>
      </c>
      <c r="K4653" s="203" t="str">
        <f t="shared" si="72"/>
        <v>Compressor Engines</v>
      </c>
    </row>
    <row r="4654" spans="1:11" s="203" customFormat="1" x14ac:dyDescent="0.2">
      <c r="A4654" s="202" t="str">
        <f>'Permitted Sources'!A3904</f>
        <v>WYDEQ Permitted Sources</v>
      </c>
      <c r="B4654" s="203" t="str">
        <f>'Permitted Sources'!B3904</f>
        <v>56</v>
      </c>
      <c r="C4654" s="202" t="str">
        <f>'Permitted Sources'!D3904</f>
        <v>5600502</v>
      </c>
      <c r="D4654" s="202" t="str">
        <f>'Permitted Sources'!E3904</f>
        <v>20200253</v>
      </c>
      <c r="E4654" s="203" t="str">
        <f>'Permitted Sources'!H3904</f>
        <v>Compressor Engines</v>
      </c>
      <c r="F4654" s="204">
        <f>'Permitted Sources'!I3904</f>
        <v>3.8620000000000001</v>
      </c>
      <c r="G4654" s="204">
        <f>'Permitted Sources'!J3904</f>
        <v>3.8620000000000001</v>
      </c>
      <c r="H4654" s="204">
        <f>'Permitted Sources'!K3904</f>
        <v>9.657</v>
      </c>
      <c r="I4654" s="204">
        <f>'Permitted Sources'!L3904</f>
        <v>0</v>
      </c>
      <c r="J4654" s="204">
        <f>'Permitted Sources'!M3904</f>
        <v>0</v>
      </c>
      <c r="K4654" s="203" t="str">
        <f t="shared" si="72"/>
        <v>Compressor Engines</v>
      </c>
    </row>
    <row r="4655" spans="1:11" s="203" customFormat="1" x14ac:dyDescent="0.2">
      <c r="A4655" s="202" t="str">
        <f>'Permitted Sources'!A3905</f>
        <v>WYDEQ Permitted Sources</v>
      </c>
      <c r="B4655" s="203" t="str">
        <f>'Permitted Sources'!B3905</f>
        <v>56</v>
      </c>
      <c r="C4655" s="202" t="str">
        <f>'Permitted Sources'!D3905</f>
        <v>5600502</v>
      </c>
      <c r="D4655" s="202" t="str">
        <f>'Permitted Sources'!E3905</f>
        <v>20200253</v>
      </c>
      <c r="E4655" s="203" t="str">
        <f>'Permitted Sources'!H3905</f>
        <v>Compressor Engines</v>
      </c>
      <c r="F4655" s="204">
        <f>'Permitted Sources'!I3905</f>
        <v>3.8620000000000001</v>
      </c>
      <c r="G4655" s="204">
        <f>'Permitted Sources'!J3905</f>
        <v>3.8620000000000001</v>
      </c>
      <c r="H4655" s="204">
        <f>'Permitted Sources'!K3905</f>
        <v>9.657</v>
      </c>
      <c r="I4655" s="204">
        <f>'Permitted Sources'!L3905</f>
        <v>0</v>
      </c>
      <c r="J4655" s="204">
        <f>'Permitted Sources'!M3905</f>
        <v>0</v>
      </c>
      <c r="K4655" s="203" t="str">
        <f t="shared" si="72"/>
        <v>Compressor Engines</v>
      </c>
    </row>
    <row r="4656" spans="1:11" s="203" customFormat="1" x14ac:dyDescent="0.2">
      <c r="A4656" s="202" t="str">
        <f>'Permitted Sources'!A3906</f>
        <v>WYDEQ Permitted Sources</v>
      </c>
      <c r="B4656" s="203" t="str">
        <f>'Permitted Sources'!B3906</f>
        <v>56</v>
      </c>
      <c r="C4656" s="202" t="str">
        <f>'Permitted Sources'!D3906</f>
        <v>5600502</v>
      </c>
      <c r="D4656" s="202" t="str">
        <f>'Permitted Sources'!E3906</f>
        <v>20200254</v>
      </c>
      <c r="E4656" s="203" t="str">
        <f>'Permitted Sources'!H3906</f>
        <v>Compressor Engines</v>
      </c>
      <c r="F4656" s="204">
        <f>'Permitted Sources'!I3906</f>
        <v>5.117</v>
      </c>
      <c r="G4656" s="204">
        <f>'Permitted Sources'!J3906</f>
        <v>5.117</v>
      </c>
      <c r="H4656" s="204">
        <f>'Permitted Sources'!K3906</f>
        <v>2.5579999999999998</v>
      </c>
      <c r="I4656" s="204">
        <f>'Permitted Sources'!L3906</f>
        <v>0</v>
      </c>
      <c r="J4656" s="204">
        <f>'Permitted Sources'!M3906</f>
        <v>0</v>
      </c>
      <c r="K4656" s="203" t="str">
        <f t="shared" si="72"/>
        <v>Compressor Engines</v>
      </c>
    </row>
    <row r="4657" spans="1:11" s="203" customFormat="1" x14ac:dyDescent="0.2">
      <c r="A4657" s="202" t="str">
        <f>'Permitted Sources'!A3907</f>
        <v>WYDEQ Permitted Sources</v>
      </c>
      <c r="B4657" s="203" t="str">
        <f>'Permitted Sources'!B3907</f>
        <v>56</v>
      </c>
      <c r="C4657" s="202" t="str">
        <f>'Permitted Sources'!D3907</f>
        <v>5600502</v>
      </c>
      <c r="D4657" s="202" t="str">
        <f>'Permitted Sources'!E3907</f>
        <v>20200254</v>
      </c>
      <c r="E4657" s="203" t="str">
        <f>'Permitted Sources'!H3907</f>
        <v>Compressor Engines</v>
      </c>
      <c r="F4657" s="204">
        <f>'Permitted Sources'!I3907</f>
        <v>5.117</v>
      </c>
      <c r="G4657" s="204">
        <f>'Permitted Sources'!J3907</f>
        <v>5.117</v>
      </c>
      <c r="H4657" s="204">
        <f>'Permitted Sources'!K3907</f>
        <v>2.5579999999999998</v>
      </c>
      <c r="I4657" s="204">
        <f>'Permitted Sources'!L3907</f>
        <v>0</v>
      </c>
      <c r="J4657" s="204">
        <f>'Permitted Sources'!M3907</f>
        <v>0</v>
      </c>
      <c r="K4657" s="203" t="str">
        <f t="shared" si="72"/>
        <v>Compressor Engines</v>
      </c>
    </row>
    <row r="4658" spans="1:11" s="203" customFormat="1" x14ac:dyDescent="0.2">
      <c r="A4658" s="202" t="str">
        <f>'Permitted Sources'!A3908</f>
        <v>WYDEQ Permitted Sources</v>
      </c>
      <c r="B4658" s="203" t="str">
        <f>'Permitted Sources'!B3908</f>
        <v>56</v>
      </c>
      <c r="C4658" s="202" t="str">
        <f>'Permitted Sources'!D3908</f>
        <v>5600502</v>
      </c>
      <c r="D4658" s="202" t="str">
        <f>'Permitted Sources'!E3908</f>
        <v>20200254</v>
      </c>
      <c r="E4658" s="203" t="str">
        <f>'Permitted Sources'!H3908</f>
        <v>Compressor Engines</v>
      </c>
      <c r="F4658" s="204">
        <f>'Permitted Sources'!I3908</f>
        <v>5.117</v>
      </c>
      <c r="G4658" s="204">
        <f>'Permitted Sources'!J3908</f>
        <v>5.117</v>
      </c>
      <c r="H4658" s="204">
        <f>'Permitted Sources'!K3908</f>
        <v>2.5579999999999998</v>
      </c>
      <c r="I4658" s="204">
        <f>'Permitted Sources'!L3908</f>
        <v>0</v>
      </c>
      <c r="J4658" s="204">
        <f>'Permitted Sources'!M3908</f>
        <v>0</v>
      </c>
      <c r="K4658" s="203" t="str">
        <f t="shared" si="72"/>
        <v>Compressor Engines</v>
      </c>
    </row>
    <row r="4659" spans="1:11" s="203" customFormat="1" x14ac:dyDescent="0.2">
      <c r="A4659" s="202" t="str">
        <f>'Permitted Sources'!A3909</f>
        <v>WYDEQ Permitted Sources</v>
      </c>
      <c r="B4659" s="203" t="str">
        <f>'Permitted Sources'!B3909</f>
        <v>56</v>
      </c>
      <c r="C4659" s="202" t="str">
        <f>'Permitted Sources'!D3909</f>
        <v>5600502</v>
      </c>
      <c r="D4659" s="202" t="str">
        <f>'Permitted Sources'!E3909</f>
        <v>20200254</v>
      </c>
      <c r="E4659" s="203" t="str">
        <f>'Permitted Sources'!H3909</f>
        <v>Compressor Engines</v>
      </c>
      <c r="F4659" s="204">
        <f>'Permitted Sources'!I3909</f>
        <v>5.117</v>
      </c>
      <c r="G4659" s="204">
        <f>'Permitted Sources'!J3909</f>
        <v>5.117</v>
      </c>
      <c r="H4659" s="204">
        <f>'Permitted Sources'!K3909</f>
        <v>2.5579999999999998</v>
      </c>
      <c r="I4659" s="204">
        <f>'Permitted Sources'!L3909</f>
        <v>0</v>
      </c>
      <c r="J4659" s="204">
        <f>'Permitted Sources'!M3909</f>
        <v>0</v>
      </c>
      <c r="K4659" s="203" t="str">
        <f t="shared" si="72"/>
        <v>Compressor Engines</v>
      </c>
    </row>
    <row r="4660" spans="1:11" s="203" customFormat="1" x14ac:dyDescent="0.2">
      <c r="A4660" s="202" t="str">
        <f>'Permitted Sources'!A3910</f>
        <v>WYDEQ Permitted Sources</v>
      </c>
      <c r="B4660" s="203" t="str">
        <f>'Permitted Sources'!B3910</f>
        <v>56</v>
      </c>
      <c r="C4660" s="202" t="str">
        <f>'Permitted Sources'!D3910</f>
        <v>5600502</v>
      </c>
      <c r="D4660" s="202" t="str">
        <f>'Permitted Sources'!E3910</f>
        <v>20200254</v>
      </c>
      <c r="E4660" s="203" t="str">
        <f>'Permitted Sources'!H3910</f>
        <v>Compressor Engines</v>
      </c>
      <c r="F4660" s="204">
        <f>'Permitted Sources'!I3910</f>
        <v>5.117</v>
      </c>
      <c r="G4660" s="204">
        <f>'Permitted Sources'!J3910</f>
        <v>5.117</v>
      </c>
      <c r="H4660" s="204">
        <f>'Permitted Sources'!K3910</f>
        <v>2.5579999999999998</v>
      </c>
      <c r="I4660" s="204">
        <f>'Permitted Sources'!L3910</f>
        <v>0</v>
      </c>
      <c r="J4660" s="204">
        <f>'Permitted Sources'!M3910</f>
        <v>0</v>
      </c>
      <c r="K4660" s="203" t="str">
        <f t="shared" si="72"/>
        <v>Compressor Engines</v>
      </c>
    </row>
    <row r="4661" spans="1:11" s="203" customFormat="1" x14ac:dyDescent="0.2">
      <c r="A4661" s="202" t="str">
        <f>'Permitted Sources'!A3911</f>
        <v>WYDEQ Permitted Sources</v>
      </c>
      <c r="B4661" s="203" t="str">
        <f>'Permitted Sources'!B3911</f>
        <v>56</v>
      </c>
      <c r="C4661" s="202" t="str">
        <f>'Permitted Sources'!D3911</f>
        <v>5600502</v>
      </c>
      <c r="D4661" s="202" t="str">
        <f>'Permitted Sources'!E3911</f>
        <v>20200253</v>
      </c>
      <c r="E4661" s="203" t="str">
        <f>'Permitted Sources'!H3911</f>
        <v>Compressor Engines</v>
      </c>
      <c r="F4661" s="204">
        <f>'Permitted Sources'!I3911</f>
        <v>3.8620000000000001</v>
      </c>
      <c r="G4661" s="204">
        <f>'Permitted Sources'!J3911</f>
        <v>3.8620000000000001</v>
      </c>
      <c r="H4661" s="204">
        <f>'Permitted Sources'!K3911</f>
        <v>9.657</v>
      </c>
      <c r="I4661" s="204">
        <f>'Permitted Sources'!L3911</f>
        <v>0</v>
      </c>
      <c r="J4661" s="204">
        <f>'Permitted Sources'!M3911</f>
        <v>0</v>
      </c>
      <c r="K4661" s="203" t="str">
        <f t="shared" si="72"/>
        <v>Compressor Engines</v>
      </c>
    </row>
    <row r="4662" spans="1:11" s="203" customFormat="1" x14ac:dyDescent="0.2">
      <c r="A4662" s="202" t="str">
        <f>'Permitted Sources'!A3912</f>
        <v>WYDEQ Permitted Sources</v>
      </c>
      <c r="B4662" s="203" t="str">
        <f>'Permitted Sources'!B3912</f>
        <v>56</v>
      </c>
      <c r="C4662" s="202" t="str">
        <f>'Permitted Sources'!D3912</f>
        <v>5600502</v>
      </c>
      <c r="D4662" s="202" t="str">
        <f>'Permitted Sources'!E3912</f>
        <v>20200253</v>
      </c>
      <c r="E4662" s="203" t="str">
        <f>'Permitted Sources'!H3912</f>
        <v>Compressor Engines</v>
      </c>
      <c r="F4662" s="204">
        <f>'Permitted Sources'!I3912</f>
        <v>3.8620000000000001</v>
      </c>
      <c r="G4662" s="204">
        <f>'Permitted Sources'!J3912</f>
        <v>3.8620000000000001</v>
      </c>
      <c r="H4662" s="204">
        <f>'Permitted Sources'!K3912</f>
        <v>9.657</v>
      </c>
      <c r="I4662" s="204">
        <f>'Permitted Sources'!L3912</f>
        <v>0</v>
      </c>
      <c r="J4662" s="204">
        <f>'Permitted Sources'!M3912</f>
        <v>0</v>
      </c>
      <c r="K4662" s="203" t="str">
        <f t="shared" si="72"/>
        <v>Compressor Engines</v>
      </c>
    </row>
    <row r="4663" spans="1:11" s="203" customFormat="1" x14ac:dyDescent="0.2">
      <c r="A4663" s="202" t="str">
        <f>'Permitted Sources'!A3913</f>
        <v>WYDEQ Permitted Sources</v>
      </c>
      <c r="B4663" s="203" t="str">
        <f>'Permitted Sources'!B3913</f>
        <v>56</v>
      </c>
      <c r="C4663" s="202" t="str">
        <f>'Permitted Sources'!D3913</f>
        <v>5600502</v>
      </c>
      <c r="D4663" s="202" t="str">
        <f>'Permitted Sources'!E3913</f>
        <v>20200253</v>
      </c>
      <c r="E4663" s="203" t="str">
        <f>'Permitted Sources'!H3913</f>
        <v>Compressor Engines</v>
      </c>
      <c r="F4663" s="204">
        <f>'Permitted Sources'!I3913</f>
        <v>3.8620000000000001</v>
      </c>
      <c r="G4663" s="204">
        <f>'Permitted Sources'!J3913</f>
        <v>3.8620000000000001</v>
      </c>
      <c r="H4663" s="204">
        <f>'Permitted Sources'!K3913</f>
        <v>9.657</v>
      </c>
      <c r="I4663" s="204">
        <f>'Permitted Sources'!L3913</f>
        <v>0</v>
      </c>
      <c r="J4663" s="204">
        <f>'Permitted Sources'!M3913</f>
        <v>0</v>
      </c>
      <c r="K4663" s="203" t="str">
        <f t="shared" si="72"/>
        <v>Compressor Engines</v>
      </c>
    </row>
    <row r="4664" spans="1:11" s="203" customFormat="1" x14ac:dyDescent="0.2">
      <c r="A4664" s="202" t="str">
        <f>'Permitted Sources'!A3914</f>
        <v>WYDEQ Permitted Sources</v>
      </c>
      <c r="B4664" s="203" t="str">
        <f>'Permitted Sources'!B3914</f>
        <v>56</v>
      </c>
      <c r="C4664" s="202" t="str">
        <f>'Permitted Sources'!D3914</f>
        <v>5600502</v>
      </c>
      <c r="D4664" s="202" t="str">
        <f>'Permitted Sources'!E3914</f>
        <v>20200253</v>
      </c>
      <c r="E4664" s="203" t="str">
        <f>'Permitted Sources'!H3914</f>
        <v>Compressor Engines</v>
      </c>
      <c r="F4664" s="204">
        <f>'Permitted Sources'!I3914</f>
        <v>3.8620000000000001</v>
      </c>
      <c r="G4664" s="204">
        <f>'Permitted Sources'!J3914</f>
        <v>3.8620000000000001</v>
      </c>
      <c r="H4664" s="204">
        <f>'Permitted Sources'!K3914</f>
        <v>9.657</v>
      </c>
      <c r="I4664" s="204">
        <f>'Permitted Sources'!L3914</f>
        <v>0</v>
      </c>
      <c r="J4664" s="204">
        <f>'Permitted Sources'!M3914</f>
        <v>0</v>
      </c>
      <c r="K4664" s="203" t="str">
        <f t="shared" si="72"/>
        <v>Compressor Engines</v>
      </c>
    </row>
    <row r="4665" spans="1:11" s="203" customFormat="1" x14ac:dyDescent="0.2">
      <c r="A4665" s="202" t="str">
        <f>'Permitted Sources'!A3915</f>
        <v>WYDEQ Permitted Sources</v>
      </c>
      <c r="B4665" s="203" t="str">
        <f>'Permitted Sources'!B3915</f>
        <v>56</v>
      </c>
      <c r="C4665" s="202" t="str">
        <f>'Permitted Sources'!D3915</f>
        <v>5600502</v>
      </c>
      <c r="D4665" s="202" t="str">
        <f>'Permitted Sources'!E3915</f>
        <v>20200253</v>
      </c>
      <c r="E4665" s="203" t="str">
        <f>'Permitted Sources'!H3915</f>
        <v>Compressor Engines</v>
      </c>
      <c r="F4665" s="204">
        <f>'Permitted Sources'!I3915</f>
        <v>3.8620000000000001</v>
      </c>
      <c r="G4665" s="204">
        <f>'Permitted Sources'!J3915</f>
        <v>3.8620000000000001</v>
      </c>
      <c r="H4665" s="204">
        <f>'Permitted Sources'!K3915</f>
        <v>9.657</v>
      </c>
      <c r="I4665" s="204">
        <f>'Permitted Sources'!L3915</f>
        <v>0</v>
      </c>
      <c r="J4665" s="204">
        <f>'Permitted Sources'!M3915</f>
        <v>0</v>
      </c>
      <c r="K4665" s="203" t="str">
        <f t="shared" si="72"/>
        <v>Compressor Engines</v>
      </c>
    </row>
    <row r="4666" spans="1:11" s="203" customFormat="1" x14ac:dyDescent="0.2">
      <c r="A4666" s="202" t="str">
        <f>'Permitted Sources'!A3916</f>
        <v>WYDEQ Permitted Sources</v>
      </c>
      <c r="B4666" s="203" t="str">
        <f>'Permitted Sources'!B3916</f>
        <v>56</v>
      </c>
      <c r="C4666" s="202" t="str">
        <f>'Permitted Sources'!D3916</f>
        <v>5600502</v>
      </c>
      <c r="D4666" s="202" t="str">
        <f>'Permitted Sources'!E3916</f>
        <v>20200253</v>
      </c>
      <c r="E4666" s="203" t="str">
        <f>'Permitted Sources'!H3916</f>
        <v>Compressor Engines</v>
      </c>
      <c r="F4666" s="204">
        <f>'Permitted Sources'!I3916</f>
        <v>3.8620000000000001</v>
      </c>
      <c r="G4666" s="204">
        <f>'Permitted Sources'!J3916</f>
        <v>3.8620000000000001</v>
      </c>
      <c r="H4666" s="204">
        <f>'Permitted Sources'!K3916</f>
        <v>9.657</v>
      </c>
      <c r="I4666" s="204">
        <f>'Permitted Sources'!L3916</f>
        <v>0</v>
      </c>
      <c r="J4666" s="204">
        <f>'Permitted Sources'!M3916</f>
        <v>0</v>
      </c>
      <c r="K4666" s="203" t="str">
        <f t="shared" si="72"/>
        <v>Compressor Engines</v>
      </c>
    </row>
    <row r="4667" spans="1:11" s="203" customFormat="1" x14ac:dyDescent="0.2">
      <c r="A4667" s="202" t="str">
        <f>'Permitted Sources'!A3917</f>
        <v>WYDEQ Permitted Sources</v>
      </c>
      <c r="B4667" s="203" t="str">
        <f>'Permitted Sources'!B3917</f>
        <v>56</v>
      </c>
      <c r="C4667" s="202" t="str">
        <f>'Permitted Sources'!D3917</f>
        <v>5600502</v>
      </c>
      <c r="D4667" s="202" t="str">
        <f>'Permitted Sources'!E3917</f>
        <v>20200253</v>
      </c>
      <c r="E4667" s="203" t="str">
        <f>'Permitted Sources'!H3917</f>
        <v>Compressor Engines</v>
      </c>
      <c r="F4667" s="204">
        <f>'Permitted Sources'!I3917</f>
        <v>3.8620000000000001</v>
      </c>
      <c r="G4667" s="204">
        <f>'Permitted Sources'!J3917</f>
        <v>3.8620000000000001</v>
      </c>
      <c r="H4667" s="204">
        <f>'Permitted Sources'!K3917</f>
        <v>9.657</v>
      </c>
      <c r="I4667" s="204">
        <f>'Permitted Sources'!L3917</f>
        <v>0</v>
      </c>
      <c r="J4667" s="204">
        <f>'Permitted Sources'!M3917</f>
        <v>0</v>
      </c>
      <c r="K4667" s="203" t="str">
        <f t="shared" si="72"/>
        <v>Compressor Engines</v>
      </c>
    </row>
    <row r="4668" spans="1:11" s="203" customFormat="1" x14ac:dyDescent="0.2">
      <c r="A4668" s="202" t="str">
        <f>'Permitted Sources'!A3918</f>
        <v>WYDEQ Permitted Sources</v>
      </c>
      <c r="B4668" s="203" t="str">
        <f>'Permitted Sources'!B3918</f>
        <v>56</v>
      </c>
      <c r="C4668" s="202" t="str">
        <f>'Permitted Sources'!D3918</f>
        <v>5600502</v>
      </c>
      <c r="D4668" s="202" t="str">
        <f>'Permitted Sources'!E3918</f>
        <v>20200254</v>
      </c>
      <c r="E4668" s="203" t="str">
        <f>'Permitted Sources'!H3918</f>
        <v>Compressor Engines</v>
      </c>
      <c r="F4668" s="204">
        <f>'Permitted Sources'!I3918</f>
        <v>5.117</v>
      </c>
      <c r="G4668" s="204">
        <f>'Permitted Sources'!J3918</f>
        <v>5.117</v>
      </c>
      <c r="H4668" s="204">
        <f>'Permitted Sources'!K3918</f>
        <v>2.5579999999999998</v>
      </c>
      <c r="I4668" s="204">
        <f>'Permitted Sources'!L3918</f>
        <v>0</v>
      </c>
      <c r="J4668" s="204">
        <f>'Permitted Sources'!M3918</f>
        <v>0</v>
      </c>
      <c r="K4668" s="203" t="str">
        <f t="shared" si="72"/>
        <v>Compressor Engines</v>
      </c>
    </row>
    <row r="4669" spans="1:11" s="203" customFormat="1" x14ac:dyDescent="0.2">
      <c r="A4669" s="202" t="str">
        <f>'Permitted Sources'!A3919</f>
        <v>WYDEQ Permitted Sources</v>
      </c>
      <c r="B4669" s="203" t="str">
        <f>'Permitted Sources'!B3919</f>
        <v>56</v>
      </c>
      <c r="C4669" s="202" t="str">
        <f>'Permitted Sources'!D3919</f>
        <v>5600502</v>
      </c>
      <c r="D4669" s="202" t="str">
        <f>'Permitted Sources'!E3919</f>
        <v>20200253</v>
      </c>
      <c r="E4669" s="203" t="str">
        <f>'Permitted Sources'!H3919</f>
        <v>Compressor Engines</v>
      </c>
      <c r="F4669" s="204">
        <f>'Permitted Sources'!I3919</f>
        <v>4.0570000000000004</v>
      </c>
      <c r="G4669" s="204">
        <f>'Permitted Sources'!J3919</f>
        <v>4.0570000000000004</v>
      </c>
      <c r="H4669" s="204">
        <f>'Permitted Sources'!K3919</f>
        <v>8.11</v>
      </c>
      <c r="I4669" s="204">
        <f>'Permitted Sources'!L3919</f>
        <v>0</v>
      </c>
      <c r="J4669" s="204">
        <f>'Permitted Sources'!M3919</f>
        <v>0</v>
      </c>
      <c r="K4669" s="203" t="str">
        <f t="shared" si="72"/>
        <v>Compressor Engines</v>
      </c>
    </row>
    <row r="4670" spans="1:11" s="203" customFormat="1" x14ac:dyDescent="0.2">
      <c r="A4670" s="202" t="str">
        <f>'Permitted Sources'!A3920</f>
        <v>WYDEQ Permitted Sources</v>
      </c>
      <c r="B4670" s="203" t="str">
        <f>'Permitted Sources'!B3920</f>
        <v>56</v>
      </c>
      <c r="C4670" s="202" t="str">
        <f>'Permitted Sources'!D3920</f>
        <v>5600502</v>
      </c>
      <c r="D4670" s="202" t="str">
        <f>'Permitted Sources'!E3920</f>
        <v>20200254</v>
      </c>
      <c r="E4670" s="203" t="str">
        <f>'Permitted Sources'!H3920</f>
        <v>Compressor Engines</v>
      </c>
      <c r="F4670" s="204">
        <f>'Permitted Sources'!I3920</f>
        <v>5.117</v>
      </c>
      <c r="G4670" s="204">
        <f>'Permitted Sources'!J3920</f>
        <v>5.117</v>
      </c>
      <c r="H4670" s="204">
        <f>'Permitted Sources'!K3920</f>
        <v>2.5579999999999998</v>
      </c>
      <c r="I4670" s="204">
        <f>'Permitted Sources'!L3920</f>
        <v>0</v>
      </c>
      <c r="J4670" s="204">
        <f>'Permitted Sources'!M3920</f>
        <v>0</v>
      </c>
      <c r="K4670" s="203" t="str">
        <f t="shared" si="72"/>
        <v>Compressor Engines</v>
      </c>
    </row>
    <row r="4671" spans="1:11" s="203" customFormat="1" x14ac:dyDescent="0.2">
      <c r="A4671" s="202" t="str">
        <f>'Permitted Sources'!A3921</f>
        <v>WYDEQ Permitted Sources</v>
      </c>
      <c r="B4671" s="203" t="str">
        <f>'Permitted Sources'!B3921</f>
        <v>56</v>
      </c>
      <c r="C4671" s="202" t="str">
        <f>'Permitted Sources'!D3921</f>
        <v>5600502</v>
      </c>
      <c r="D4671" s="202" t="str">
        <f>'Permitted Sources'!E3921</f>
        <v>20200254</v>
      </c>
      <c r="E4671" s="203" t="str">
        <f>'Permitted Sources'!H3921</f>
        <v>Compressor Engines</v>
      </c>
      <c r="F4671" s="204">
        <f>'Permitted Sources'!I3921</f>
        <v>5.117</v>
      </c>
      <c r="G4671" s="204">
        <f>'Permitted Sources'!J3921</f>
        <v>5.117</v>
      </c>
      <c r="H4671" s="204">
        <f>'Permitted Sources'!K3921</f>
        <v>2.5579999999999998</v>
      </c>
      <c r="I4671" s="204">
        <f>'Permitted Sources'!L3921</f>
        <v>0</v>
      </c>
      <c r="J4671" s="204">
        <f>'Permitted Sources'!M3921</f>
        <v>0</v>
      </c>
      <c r="K4671" s="203" t="str">
        <f t="shared" si="72"/>
        <v>Compressor Engines</v>
      </c>
    </row>
    <row r="4672" spans="1:11" s="203" customFormat="1" x14ac:dyDescent="0.2">
      <c r="A4672" s="202" t="str">
        <f>'Permitted Sources'!A3922</f>
        <v>WYDEQ Permitted Sources</v>
      </c>
      <c r="B4672" s="203" t="str">
        <f>'Permitted Sources'!B3922</f>
        <v>56</v>
      </c>
      <c r="C4672" s="202" t="str">
        <f>'Permitted Sources'!D3922</f>
        <v>5600502</v>
      </c>
      <c r="D4672" s="202" t="str">
        <f>'Permitted Sources'!E3922</f>
        <v>20200253</v>
      </c>
      <c r="E4672" s="203" t="str">
        <f>'Permitted Sources'!H3922</f>
        <v>Compressor Engines</v>
      </c>
      <c r="F4672" s="204">
        <f>'Permitted Sources'!I3922</f>
        <v>3.8620000000000001</v>
      </c>
      <c r="G4672" s="204">
        <f>'Permitted Sources'!J3922</f>
        <v>3.8620000000000001</v>
      </c>
      <c r="H4672" s="204">
        <f>'Permitted Sources'!K3922</f>
        <v>9.657</v>
      </c>
      <c r="I4672" s="204">
        <f>'Permitted Sources'!L3922</f>
        <v>0</v>
      </c>
      <c r="J4672" s="204">
        <f>'Permitted Sources'!M3922</f>
        <v>0</v>
      </c>
      <c r="K4672" s="203" t="str">
        <f t="shared" si="72"/>
        <v>Compressor Engines</v>
      </c>
    </row>
    <row r="4673" spans="1:11" s="203" customFormat="1" x14ac:dyDescent="0.2">
      <c r="A4673" s="202" t="str">
        <f>'Permitted Sources'!A3923</f>
        <v>WYDEQ Permitted Sources</v>
      </c>
      <c r="B4673" s="203" t="str">
        <f>'Permitted Sources'!B3923</f>
        <v>56</v>
      </c>
      <c r="C4673" s="202" t="str">
        <f>'Permitted Sources'!D3923</f>
        <v>5600502</v>
      </c>
      <c r="D4673" s="202" t="str">
        <f>'Permitted Sources'!E3923</f>
        <v>20200253</v>
      </c>
      <c r="E4673" s="203" t="str">
        <f>'Permitted Sources'!H3923</f>
        <v>Compressor Engines</v>
      </c>
      <c r="F4673" s="204">
        <f>'Permitted Sources'!I3923</f>
        <v>3.8620000000000001</v>
      </c>
      <c r="G4673" s="204">
        <f>'Permitted Sources'!J3923</f>
        <v>3.8620000000000001</v>
      </c>
      <c r="H4673" s="204">
        <f>'Permitted Sources'!K3923</f>
        <v>9.657</v>
      </c>
      <c r="I4673" s="204">
        <f>'Permitted Sources'!L3923</f>
        <v>0</v>
      </c>
      <c r="J4673" s="204">
        <f>'Permitted Sources'!M3923</f>
        <v>0</v>
      </c>
      <c r="K4673" s="203" t="str">
        <f t="shared" si="72"/>
        <v>Compressor Engines</v>
      </c>
    </row>
    <row r="4674" spans="1:11" s="203" customFormat="1" x14ac:dyDescent="0.2">
      <c r="A4674" s="202" t="str">
        <f>'Permitted Sources'!A3924</f>
        <v>WYDEQ Permitted Sources</v>
      </c>
      <c r="B4674" s="203" t="str">
        <f>'Permitted Sources'!B3924</f>
        <v>56</v>
      </c>
      <c r="C4674" s="202" t="str">
        <f>'Permitted Sources'!D3924</f>
        <v>5600502</v>
      </c>
      <c r="D4674" s="202" t="str">
        <f>'Permitted Sources'!E3924</f>
        <v>20200253</v>
      </c>
      <c r="E4674" s="203" t="str">
        <f>'Permitted Sources'!H3924</f>
        <v>Compressor Engines</v>
      </c>
      <c r="F4674" s="204">
        <f>'Permitted Sources'!I3924</f>
        <v>3.8620000000000001</v>
      </c>
      <c r="G4674" s="204">
        <f>'Permitted Sources'!J3924</f>
        <v>3.8620000000000001</v>
      </c>
      <c r="H4674" s="204">
        <f>'Permitted Sources'!K3924</f>
        <v>9.657</v>
      </c>
      <c r="I4674" s="204">
        <f>'Permitted Sources'!L3924</f>
        <v>0</v>
      </c>
      <c r="J4674" s="204">
        <f>'Permitted Sources'!M3924</f>
        <v>0</v>
      </c>
      <c r="K4674" s="203" t="str">
        <f t="shared" si="72"/>
        <v>Compressor Engines</v>
      </c>
    </row>
    <row r="4675" spans="1:11" s="203" customFormat="1" x14ac:dyDescent="0.2">
      <c r="A4675" s="202" t="str">
        <f>'Permitted Sources'!A3925</f>
        <v>WYDEQ Permitted Sources</v>
      </c>
      <c r="B4675" s="203" t="str">
        <f>'Permitted Sources'!B3925</f>
        <v>56</v>
      </c>
      <c r="C4675" s="202" t="str">
        <f>'Permitted Sources'!D3925</f>
        <v>5600502</v>
      </c>
      <c r="D4675" s="202" t="str">
        <f>'Permitted Sources'!E3925</f>
        <v>20200253</v>
      </c>
      <c r="E4675" s="203" t="str">
        <f>'Permitted Sources'!H3925</f>
        <v>Compressor Engines</v>
      </c>
      <c r="F4675" s="204">
        <f>'Permitted Sources'!I3925</f>
        <v>3.8620000000000001</v>
      </c>
      <c r="G4675" s="204">
        <f>'Permitted Sources'!J3925</f>
        <v>3.8620000000000001</v>
      </c>
      <c r="H4675" s="204">
        <f>'Permitted Sources'!K3925</f>
        <v>9.657</v>
      </c>
      <c r="I4675" s="204">
        <f>'Permitted Sources'!L3925</f>
        <v>0</v>
      </c>
      <c r="J4675" s="204">
        <f>'Permitted Sources'!M3925</f>
        <v>0</v>
      </c>
      <c r="K4675" s="203" t="str">
        <f t="shared" si="72"/>
        <v>Compressor Engines</v>
      </c>
    </row>
    <row r="4676" spans="1:11" s="203" customFormat="1" x14ac:dyDescent="0.2">
      <c r="A4676" s="202" t="str">
        <f>'Permitted Sources'!A3926</f>
        <v>WYDEQ Permitted Sources</v>
      </c>
      <c r="B4676" s="203" t="str">
        <f>'Permitted Sources'!B3926</f>
        <v>56</v>
      </c>
      <c r="C4676" s="202" t="str">
        <f>'Permitted Sources'!D3926</f>
        <v>5600502</v>
      </c>
      <c r="D4676" s="202" t="str">
        <f>'Permitted Sources'!E3926</f>
        <v>20200253</v>
      </c>
      <c r="E4676" s="203" t="str">
        <f>'Permitted Sources'!H3926</f>
        <v>Compressor Engines</v>
      </c>
      <c r="F4676" s="204">
        <f>'Permitted Sources'!I3926</f>
        <v>3.8620000000000001</v>
      </c>
      <c r="G4676" s="204">
        <f>'Permitted Sources'!J3926</f>
        <v>3.8620000000000001</v>
      </c>
      <c r="H4676" s="204">
        <f>'Permitted Sources'!K3926</f>
        <v>9.657</v>
      </c>
      <c r="I4676" s="204">
        <f>'Permitted Sources'!L3926</f>
        <v>0</v>
      </c>
      <c r="J4676" s="204">
        <f>'Permitted Sources'!M3926</f>
        <v>0</v>
      </c>
      <c r="K4676" s="203" t="str">
        <f t="shared" si="72"/>
        <v>Compressor Engines</v>
      </c>
    </row>
    <row r="4677" spans="1:11" s="203" customFormat="1" x14ac:dyDescent="0.2">
      <c r="A4677" s="202" t="str">
        <f>'Permitted Sources'!A3927</f>
        <v>WYDEQ Permitted Sources</v>
      </c>
      <c r="B4677" s="203" t="str">
        <f>'Permitted Sources'!B3927</f>
        <v>56</v>
      </c>
      <c r="C4677" s="202" t="str">
        <f>'Permitted Sources'!D3927</f>
        <v>5600502</v>
      </c>
      <c r="D4677" s="202" t="str">
        <f>'Permitted Sources'!E3927</f>
        <v>20200253</v>
      </c>
      <c r="E4677" s="203" t="str">
        <f>'Permitted Sources'!H3927</f>
        <v>Compressor Engines</v>
      </c>
      <c r="F4677" s="204">
        <f>'Permitted Sources'!I3927</f>
        <v>3.8620000000000001</v>
      </c>
      <c r="G4677" s="204">
        <f>'Permitted Sources'!J3927</f>
        <v>3.8620000000000001</v>
      </c>
      <c r="H4677" s="204">
        <f>'Permitted Sources'!K3927</f>
        <v>9.657</v>
      </c>
      <c r="I4677" s="204">
        <f>'Permitted Sources'!L3927</f>
        <v>0</v>
      </c>
      <c r="J4677" s="204">
        <f>'Permitted Sources'!M3927</f>
        <v>0</v>
      </c>
      <c r="K4677" s="203" t="str">
        <f t="shared" si="72"/>
        <v>Compressor Engines</v>
      </c>
    </row>
    <row r="4678" spans="1:11" s="203" customFormat="1" x14ac:dyDescent="0.2">
      <c r="A4678" s="202" t="str">
        <f>'Permitted Sources'!A3928</f>
        <v>WYDEQ Permitted Sources</v>
      </c>
      <c r="B4678" s="203" t="str">
        <f>'Permitted Sources'!B3928</f>
        <v>56</v>
      </c>
      <c r="C4678" s="202" t="str">
        <f>'Permitted Sources'!D3928</f>
        <v>5600502</v>
      </c>
      <c r="D4678" s="202" t="str">
        <f>'Permitted Sources'!E3928</f>
        <v>20200253</v>
      </c>
      <c r="E4678" s="203" t="str">
        <f>'Permitted Sources'!H3928</f>
        <v>Compressor Engines</v>
      </c>
      <c r="F4678" s="204">
        <f>'Permitted Sources'!I3928</f>
        <v>3.8620000000000001</v>
      </c>
      <c r="G4678" s="204">
        <f>'Permitted Sources'!J3928</f>
        <v>3.8620000000000001</v>
      </c>
      <c r="H4678" s="204">
        <f>'Permitted Sources'!K3928</f>
        <v>9.657</v>
      </c>
      <c r="I4678" s="204">
        <f>'Permitted Sources'!L3928</f>
        <v>0</v>
      </c>
      <c r="J4678" s="204">
        <f>'Permitted Sources'!M3928</f>
        <v>0</v>
      </c>
      <c r="K4678" s="203" t="str">
        <f t="shared" si="72"/>
        <v>Compressor Engines</v>
      </c>
    </row>
    <row r="4679" spans="1:11" s="203" customFormat="1" x14ac:dyDescent="0.2">
      <c r="A4679" s="202" t="str">
        <f>'Permitted Sources'!A3929</f>
        <v>WYDEQ Permitted Sources</v>
      </c>
      <c r="B4679" s="203" t="str">
        <f>'Permitted Sources'!B3929</f>
        <v>56</v>
      </c>
      <c r="C4679" s="202" t="str">
        <f>'Permitted Sources'!D3929</f>
        <v>5600502</v>
      </c>
      <c r="D4679" s="202" t="str">
        <f>'Permitted Sources'!E3929</f>
        <v>20200254</v>
      </c>
      <c r="E4679" s="203" t="str">
        <f>'Permitted Sources'!H3929</f>
        <v>Compressor Engines</v>
      </c>
      <c r="F4679" s="204">
        <f>'Permitted Sources'!I3929</f>
        <v>5.117</v>
      </c>
      <c r="G4679" s="204">
        <f>'Permitted Sources'!J3929</f>
        <v>5.117</v>
      </c>
      <c r="H4679" s="204">
        <f>'Permitted Sources'!K3929</f>
        <v>2.5579999999999998</v>
      </c>
      <c r="I4679" s="204">
        <f>'Permitted Sources'!L3929</f>
        <v>0</v>
      </c>
      <c r="J4679" s="204">
        <f>'Permitted Sources'!M3929</f>
        <v>0</v>
      </c>
      <c r="K4679" s="203" t="str">
        <f t="shared" ref="K4679:K4742" si="73">IF(E4679="Unpermitted Fugitives","Fugitives",IF(E4679="Natural Gas Processing Facilities, Pump Seals","Fugitives",IF(E4679="Natural Gas Production, All Equipt Leak Fugitives","Fugitives",IF(E4679="External Combustion Boilers","Heaters",IF(E4679="Permitted Tank Losses","Condensate tank ",IF(E4679="Permitted Fugitives","Fugitives",IF(E4679="Process Heaters","Heaters",E4679)))))))</f>
        <v>Compressor Engines</v>
      </c>
    </row>
    <row r="4680" spans="1:11" s="203" customFormat="1" x14ac:dyDescent="0.2">
      <c r="A4680" s="202" t="str">
        <f>'Permitted Sources'!A3930</f>
        <v>WYDEQ Permitted Sources</v>
      </c>
      <c r="B4680" s="203" t="str">
        <f>'Permitted Sources'!B3930</f>
        <v>56</v>
      </c>
      <c r="C4680" s="202" t="str">
        <f>'Permitted Sources'!D3930</f>
        <v>5600502</v>
      </c>
      <c r="D4680" s="202" t="str">
        <f>'Permitted Sources'!E3930</f>
        <v>20200254</v>
      </c>
      <c r="E4680" s="203" t="str">
        <f>'Permitted Sources'!H3930</f>
        <v>Compressor Engines</v>
      </c>
      <c r="F4680" s="204">
        <f>'Permitted Sources'!I3930</f>
        <v>5.117</v>
      </c>
      <c r="G4680" s="204">
        <f>'Permitted Sources'!J3930</f>
        <v>5.117</v>
      </c>
      <c r="H4680" s="204">
        <f>'Permitted Sources'!K3930</f>
        <v>2.5579999999999998</v>
      </c>
      <c r="I4680" s="204">
        <f>'Permitted Sources'!L3930</f>
        <v>0</v>
      </c>
      <c r="J4680" s="204">
        <f>'Permitted Sources'!M3930</f>
        <v>0</v>
      </c>
      <c r="K4680" s="203" t="str">
        <f t="shared" si="73"/>
        <v>Compressor Engines</v>
      </c>
    </row>
    <row r="4681" spans="1:11" s="203" customFormat="1" x14ac:dyDescent="0.2">
      <c r="A4681" s="202" t="str">
        <f>'Permitted Sources'!A3931</f>
        <v>WYDEQ Permitted Sources</v>
      </c>
      <c r="B4681" s="203" t="str">
        <f>'Permitted Sources'!B3931</f>
        <v>56</v>
      </c>
      <c r="C4681" s="202" t="str">
        <f>'Permitted Sources'!D3931</f>
        <v>5600502</v>
      </c>
      <c r="D4681" s="202" t="str">
        <f>'Permitted Sources'!E3931</f>
        <v>20200254</v>
      </c>
      <c r="E4681" s="203" t="str">
        <f>'Permitted Sources'!H3931</f>
        <v>Compressor Engines</v>
      </c>
      <c r="F4681" s="204">
        <f>'Permitted Sources'!I3931</f>
        <v>5.117</v>
      </c>
      <c r="G4681" s="204">
        <f>'Permitted Sources'!J3931</f>
        <v>5.117</v>
      </c>
      <c r="H4681" s="204">
        <f>'Permitted Sources'!K3931</f>
        <v>2.5579999999999998</v>
      </c>
      <c r="I4681" s="204">
        <f>'Permitted Sources'!L3931</f>
        <v>0</v>
      </c>
      <c r="J4681" s="204">
        <f>'Permitted Sources'!M3931</f>
        <v>0</v>
      </c>
      <c r="K4681" s="203" t="str">
        <f t="shared" si="73"/>
        <v>Compressor Engines</v>
      </c>
    </row>
    <row r="4682" spans="1:11" s="203" customFormat="1" x14ac:dyDescent="0.2">
      <c r="A4682" s="202" t="str">
        <f>'Permitted Sources'!A3932</f>
        <v>WYDEQ Permitted Sources</v>
      </c>
      <c r="B4682" s="203" t="str">
        <f>'Permitted Sources'!B3932</f>
        <v>56</v>
      </c>
      <c r="C4682" s="202" t="str">
        <f>'Permitted Sources'!D3932</f>
        <v>5600502</v>
      </c>
      <c r="D4682" s="202" t="str">
        <f>'Permitted Sources'!E3932</f>
        <v>20200254</v>
      </c>
      <c r="E4682" s="203" t="str">
        <f>'Permitted Sources'!H3932</f>
        <v>Compressor Engines</v>
      </c>
      <c r="F4682" s="204">
        <f>'Permitted Sources'!I3932</f>
        <v>5.117</v>
      </c>
      <c r="G4682" s="204">
        <f>'Permitted Sources'!J3932</f>
        <v>5.117</v>
      </c>
      <c r="H4682" s="204">
        <f>'Permitted Sources'!K3932</f>
        <v>2.5579999999999998</v>
      </c>
      <c r="I4682" s="204">
        <f>'Permitted Sources'!L3932</f>
        <v>0</v>
      </c>
      <c r="J4682" s="204">
        <f>'Permitted Sources'!M3932</f>
        <v>0</v>
      </c>
      <c r="K4682" s="203" t="str">
        <f t="shared" si="73"/>
        <v>Compressor Engines</v>
      </c>
    </row>
    <row r="4683" spans="1:11" s="203" customFormat="1" x14ac:dyDescent="0.2">
      <c r="A4683" s="202" t="str">
        <f>'Permitted Sources'!A3933</f>
        <v>WYDEQ Permitted Sources</v>
      </c>
      <c r="B4683" s="203" t="str">
        <f>'Permitted Sources'!B3933</f>
        <v>56</v>
      </c>
      <c r="C4683" s="202" t="str">
        <f>'Permitted Sources'!D3933</f>
        <v>5600502</v>
      </c>
      <c r="D4683" s="202" t="str">
        <f>'Permitted Sources'!E3933</f>
        <v>20200254</v>
      </c>
      <c r="E4683" s="203" t="str">
        <f>'Permitted Sources'!H3933</f>
        <v>Compressor Engines</v>
      </c>
      <c r="F4683" s="204">
        <f>'Permitted Sources'!I3933</f>
        <v>5.117</v>
      </c>
      <c r="G4683" s="204">
        <f>'Permitted Sources'!J3933</f>
        <v>5.117</v>
      </c>
      <c r="H4683" s="204">
        <f>'Permitted Sources'!K3933</f>
        <v>2.5579999999999998</v>
      </c>
      <c r="I4683" s="204">
        <f>'Permitted Sources'!L3933</f>
        <v>0</v>
      </c>
      <c r="J4683" s="204">
        <f>'Permitted Sources'!M3933</f>
        <v>0</v>
      </c>
      <c r="K4683" s="203" t="str">
        <f t="shared" si="73"/>
        <v>Compressor Engines</v>
      </c>
    </row>
    <row r="4684" spans="1:11" s="203" customFormat="1" x14ac:dyDescent="0.2">
      <c r="A4684" s="202" t="str">
        <f>'Permitted Sources'!A3934</f>
        <v>WYDEQ Permitted Sources</v>
      </c>
      <c r="B4684" s="203" t="str">
        <f>'Permitted Sources'!B3934</f>
        <v>56</v>
      </c>
      <c r="C4684" s="202" t="str">
        <f>'Permitted Sources'!D3934</f>
        <v>5600502</v>
      </c>
      <c r="D4684" s="202" t="str">
        <f>'Permitted Sources'!E3934</f>
        <v>20200254</v>
      </c>
      <c r="E4684" s="203" t="str">
        <f>'Permitted Sources'!H3934</f>
        <v>Compressor Engines</v>
      </c>
      <c r="F4684" s="204">
        <f>'Permitted Sources'!I3934</f>
        <v>5.117</v>
      </c>
      <c r="G4684" s="204">
        <f>'Permitted Sources'!J3934</f>
        <v>5.117</v>
      </c>
      <c r="H4684" s="204">
        <f>'Permitted Sources'!K3934</f>
        <v>2.5579999999999998</v>
      </c>
      <c r="I4684" s="204">
        <f>'Permitted Sources'!L3934</f>
        <v>0</v>
      </c>
      <c r="J4684" s="204">
        <f>'Permitted Sources'!M3934</f>
        <v>0</v>
      </c>
      <c r="K4684" s="203" t="str">
        <f t="shared" si="73"/>
        <v>Compressor Engines</v>
      </c>
    </row>
    <row r="4685" spans="1:11" s="203" customFormat="1" x14ac:dyDescent="0.2">
      <c r="A4685" s="202" t="str">
        <f>'Permitted Sources'!A3935</f>
        <v>WYDEQ Permitted Sources</v>
      </c>
      <c r="B4685" s="203" t="str">
        <f>'Permitted Sources'!B3935</f>
        <v>56</v>
      </c>
      <c r="C4685" s="202" t="str">
        <f>'Permitted Sources'!D3935</f>
        <v>5600502</v>
      </c>
      <c r="D4685" s="202" t="str">
        <f>'Permitted Sources'!E3935</f>
        <v>20200254</v>
      </c>
      <c r="E4685" s="203" t="str">
        <f>'Permitted Sources'!H3935</f>
        <v>Compressor Engines</v>
      </c>
      <c r="F4685" s="204">
        <f>'Permitted Sources'!I3935</f>
        <v>5.117</v>
      </c>
      <c r="G4685" s="204">
        <f>'Permitted Sources'!J3935</f>
        <v>5.117</v>
      </c>
      <c r="H4685" s="204">
        <f>'Permitted Sources'!K3935</f>
        <v>2.5579999999999998</v>
      </c>
      <c r="I4685" s="204">
        <f>'Permitted Sources'!L3935</f>
        <v>0</v>
      </c>
      <c r="J4685" s="204">
        <f>'Permitted Sources'!M3935</f>
        <v>0</v>
      </c>
      <c r="K4685" s="203" t="str">
        <f t="shared" si="73"/>
        <v>Compressor Engines</v>
      </c>
    </row>
    <row r="4686" spans="1:11" s="203" customFormat="1" x14ac:dyDescent="0.2">
      <c r="A4686" s="202" t="str">
        <f>'Permitted Sources'!A3936</f>
        <v>WYDEQ Permitted Sources</v>
      </c>
      <c r="B4686" s="203" t="str">
        <f>'Permitted Sources'!B3936</f>
        <v>56</v>
      </c>
      <c r="C4686" s="202" t="str">
        <f>'Permitted Sources'!D3936</f>
        <v>5600502</v>
      </c>
      <c r="D4686" s="202" t="str">
        <f>'Permitted Sources'!E3936</f>
        <v>20200254</v>
      </c>
      <c r="E4686" s="203" t="str">
        <f>'Permitted Sources'!H3936</f>
        <v>Compressor Engines</v>
      </c>
      <c r="F4686" s="204">
        <f>'Permitted Sources'!I3936</f>
        <v>5.117</v>
      </c>
      <c r="G4686" s="204">
        <f>'Permitted Sources'!J3936</f>
        <v>5.117</v>
      </c>
      <c r="H4686" s="204">
        <f>'Permitted Sources'!K3936</f>
        <v>2.5579999999999998</v>
      </c>
      <c r="I4686" s="204">
        <f>'Permitted Sources'!L3936</f>
        <v>0</v>
      </c>
      <c r="J4686" s="204">
        <f>'Permitted Sources'!M3936</f>
        <v>0</v>
      </c>
      <c r="K4686" s="203" t="str">
        <f t="shared" si="73"/>
        <v>Compressor Engines</v>
      </c>
    </row>
    <row r="4687" spans="1:11" s="203" customFormat="1" x14ac:dyDescent="0.2">
      <c r="A4687" s="202" t="str">
        <f>'Permitted Sources'!A3937</f>
        <v>WYDEQ Permitted Sources</v>
      </c>
      <c r="B4687" s="203" t="str">
        <f>'Permitted Sources'!B3937</f>
        <v>56</v>
      </c>
      <c r="C4687" s="202" t="str">
        <f>'Permitted Sources'!D3937</f>
        <v>5600502</v>
      </c>
      <c r="D4687" s="202" t="str">
        <f>'Permitted Sources'!E3937</f>
        <v>20200253</v>
      </c>
      <c r="E4687" s="203" t="str">
        <f>'Permitted Sources'!H3937</f>
        <v>Compressor Engines</v>
      </c>
      <c r="F4687" s="204">
        <f>'Permitted Sources'!I3937</f>
        <v>3.8620000000000001</v>
      </c>
      <c r="G4687" s="204">
        <f>'Permitted Sources'!J3937</f>
        <v>3.8620000000000001</v>
      </c>
      <c r="H4687" s="204">
        <f>'Permitted Sources'!K3937</f>
        <v>7.7240000000000002</v>
      </c>
      <c r="I4687" s="204">
        <f>'Permitted Sources'!L3937</f>
        <v>0</v>
      </c>
      <c r="J4687" s="204">
        <f>'Permitted Sources'!M3937</f>
        <v>0</v>
      </c>
      <c r="K4687" s="203" t="str">
        <f t="shared" si="73"/>
        <v>Compressor Engines</v>
      </c>
    </row>
    <row r="4688" spans="1:11" s="203" customFormat="1" x14ac:dyDescent="0.2">
      <c r="A4688" s="202" t="str">
        <f>'Permitted Sources'!A3938</f>
        <v>WYDEQ Permitted Sources</v>
      </c>
      <c r="B4688" s="203" t="str">
        <f>'Permitted Sources'!B3938</f>
        <v>56</v>
      </c>
      <c r="C4688" s="202" t="str">
        <f>'Permitted Sources'!D3938</f>
        <v>5600502</v>
      </c>
      <c r="D4688" s="202" t="str">
        <f>'Permitted Sources'!E3938</f>
        <v>20200253</v>
      </c>
      <c r="E4688" s="203" t="str">
        <f>'Permitted Sources'!H3938</f>
        <v>Compressor Engines</v>
      </c>
      <c r="F4688" s="204">
        <f>'Permitted Sources'!I3938</f>
        <v>3.8620000000000001</v>
      </c>
      <c r="G4688" s="204">
        <f>'Permitted Sources'!J3938</f>
        <v>3.8620000000000001</v>
      </c>
      <c r="H4688" s="204">
        <f>'Permitted Sources'!K3938</f>
        <v>7.7240000000000002</v>
      </c>
      <c r="I4688" s="204">
        <f>'Permitted Sources'!L3938</f>
        <v>0</v>
      </c>
      <c r="J4688" s="204">
        <f>'Permitted Sources'!M3938</f>
        <v>0</v>
      </c>
      <c r="K4688" s="203" t="str">
        <f t="shared" si="73"/>
        <v>Compressor Engines</v>
      </c>
    </row>
    <row r="4689" spans="1:11" s="203" customFormat="1" x14ac:dyDescent="0.2">
      <c r="A4689" s="202" t="str">
        <f>'Permitted Sources'!A3939</f>
        <v>WYDEQ Permitted Sources</v>
      </c>
      <c r="B4689" s="203" t="str">
        <f>'Permitted Sources'!B3939</f>
        <v>56</v>
      </c>
      <c r="C4689" s="202" t="str">
        <f>'Permitted Sources'!D3939</f>
        <v>5600502</v>
      </c>
      <c r="D4689" s="202" t="str">
        <f>'Permitted Sources'!E3939</f>
        <v>20200253</v>
      </c>
      <c r="E4689" s="203" t="str">
        <f>'Permitted Sources'!H3939</f>
        <v>Compressor Engines</v>
      </c>
      <c r="F4689" s="204">
        <f>'Permitted Sources'!I3939</f>
        <v>3.8620000000000001</v>
      </c>
      <c r="G4689" s="204">
        <f>'Permitted Sources'!J3939</f>
        <v>3.8620000000000001</v>
      </c>
      <c r="H4689" s="204">
        <f>'Permitted Sources'!K3939</f>
        <v>7.7240000000000002</v>
      </c>
      <c r="I4689" s="204">
        <f>'Permitted Sources'!L3939</f>
        <v>0</v>
      </c>
      <c r="J4689" s="204">
        <f>'Permitted Sources'!M3939</f>
        <v>0</v>
      </c>
      <c r="K4689" s="203" t="str">
        <f t="shared" si="73"/>
        <v>Compressor Engines</v>
      </c>
    </row>
    <row r="4690" spans="1:11" s="203" customFormat="1" x14ac:dyDescent="0.2">
      <c r="A4690" s="202" t="str">
        <f>'Permitted Sources'!A3940</f>
        <v>WYDEQ Permitted Sources</v>
      </c>
      <c r="B4690" s="203" t="str">
        <f>'Permitted Sources'!B3940</f>
        <v>56</v>
      </c>
      <c r="C4690" s="202" t="str">
        <f>'Permitted Sources'!D3940</f>
        <v>5600502</v>
      </c>
      <c r="D4690" s="202" t="str">
        <f>'Permitted Sources'!E3940</f>
        <v>20200253</v>
      </c>
      <c r="E4690" s="203" t="str">
        <f>'Permitted Sources'!H3940</f>
        <v>Compressor Engines</v>
      </c>
      <c r="F4690" s="204">
        <f>'Permitted Sources'!I3940</f>
        <v>3.8620000000000001</v>
      </c>
      <c r="G4690" s="204">
        <f>'Permitted Sources'!J3940</f>
        <v>3.8620000000000001</v>
      </c>
      <c r="H4690" s="204">
        <f>'Permitted Sources'!K3940</f>
        <v>7.7240000000000002</v>
      </c>
      <c r="I4690" s="204">
        <f>'Permitted Sources'!L3940</f>
        <v>0</v>
      </c>
      <c r="J4690" s="204">
        <f>'Permitted Sources'!M3940</f>
        <v>0</v>
      </c>
      <c r="K4690" s="203" t="str">
        <f t="shared" si="73"/>
        <v>Compressor Engines</v>
      </c>
    </row>
    <row r="4691" spans="1:11" s="203" customFormat="1" x14ac:dyDescent="0.2">
      <c r="A4691" s="202" t="str">
        <f>'Permitted Sources'!A3941</f>
        <v>WYDEQ Permitted Sources</v>
      </c>
      <c r="B4691" s="203" t="str">
        <f>'Permitted Sources'!B3941</f>
        <v>56</v>
      </c>
      <c r="C4691" s="202" t="str">
        <f>'Permitted Sources'!D3941</f>
        <v>5600502</v>
      </c>
      <c r="D4691" s="202" t="str">
        <f>'Permitted Sources'!E3941</f>
        <v>20200253</v>
      </c>
      <c r="E4691" s="203" t="str">
        <f>'Permitted Sources'!H3941</f>
        <v>Compressor Engines</v>
      </c>
      <c r="F4691" s="204">
        <f>'Permitted Sources'!I3941</f>
        <v>3.8620000000000001</v>
      </c>
      <c r="G4691" s="204">
        <f>'Permitted Sources'!J3941</f>
        <v>3.8620000000000001</v>
      </c>
      <c r="H4691" s="204">
        <f>'Permitted Sources'!K3941</f>
        <v>7.7240000000000002</v>
      </c>
      <c r="I4691" s="204">
        <f>'Permitted Sources'!L3941</f>
        <v>0</v>
      </c>
      <c r="J4691" s="204">
        <f>'Permitted Sources'!M3941</f>
        <v>0</v>
      </c>
      <c r="K4691" s="203" t="str">
        <f t="shared" si="73"/>
        <v>Compressor Engines</v>
      </c>
    </row>
    <row r="4692" spans="1:11" s="203" customFormat="1" x14ac:dyDescent="0.2">
      <c r="A4692" s="202" t="str">
        <f>'Permitted Sources'!A3942</f>
        <v>WYDEQ Permitted Sources</v>
      </c>
      <c r="B4692" s="203" t="str">
        <f>'Permitted Sources'!B3942</f>
        <v>56</v>
      </c>
      <c r="C4692" s="202" t="str">
        <f>'Permitted Sources'!D3942</f>
        <v>5600502</v>
      </c>
      <c r="D4692" s="202" t="str">
        <f>'Permitted Sources'!E3942</f>
        <v>20200253</v>
      </c>
      <c r="E4692" s="203" t="str">
        <f>'Permitted Sources'!H3942</f>
        <v>Compressor Engines</v>
      </c>
      <c r="F4692" s="204">
        <f>'Permitted Sources'!I3942</f>
        <v>3.8620000000000001</v>
      </c>
      <c r="G4692" s="204">
        <f>'Permitted Sources'!J3942</f>
        <v>3.8620000000000001</v>
      </c>
      <c r="H4692" s="204">
        <f>'Permitted Sources'!K3942</f>
        <v>7.7240000000000002</v>
      </c>
      <c r="I4692" s="204">
        <f>'Permitted Sources'!L3942</f>
        <v>0</v>
      </c>
      <c r="J4692" s="204">
        <f>'Permitted Sources'!M3942</f>
        <v>0</v>
      </c>
      <c r="K4692" s="203" t="str">
        <f t="shared" si="73"/>
        <v>Compressor Engines</v>
      </c>
    </row>
    <row r="4693" spans="1:11" s="203" customFormat="1" x14ac:dyDescent="0.2">
      <c r="A4693" s="202" t="str">
        <f>'Permitted Sources'!A3943</f>
        <v>WYDEQ Permitted Sources</v>
      </c>
      <c r="B4693" s="203" t="str">
        <f>'Permitted Sources'!B3943</f>
        <v>56</v>
      </c>
      <c r="C4693" s="202" t="str">
        <f>'Permitted Sources'!D3943</f>
        <v>5600502</v>
      </c>
      <c r="D4693" s="202" t="str">
        <f>'Permitted Sources'!E3943</f>
        <v>20200253</v>
      </c>
      <c r="E4693" s="203" t="str">
        <f>'Permitted Sources'!H3943</f>
        <v>Compressor Engines</v>
      </c>
      <c r="F4693" s="204">
        <f>'Permitted Sources'!I3943</f>
        <v>3.8620000000000001</v>
      </c>
      <c r="G4693" s="204">
        <f>'Permitted Sources'!J3943</f>
        <v>3.8620000000000001</v>
      </c>
      <c r="H4693" s="204">
        <f>'Permitted Sources'!K3943</f>
        <v>7.7240000000000002</v>
      </c>
      <c r="I4693" s="204">
        <f>'Permitted Sources'!L3943</f>
        <v>0</v>
      </c>
      <c r="J4693" s="204">
        <f>'Permitted Sources'!M3943</f>
        <v>0</v>
      </c>
      <c r="K4693" s="203" t="str">
        <f t="shared" si="73"/>
        <v>Compressor Engines</v>
      </c>
    </row>
    <row r="4694" spans="1:11" s="203" customFormat="1" x14ac:dyDescent="0.2">
      <c r="A4694" s="202" t="str">
        <f>'Permitted Sources'!A3944</f>
        <v>WYDEQ Permitted Sources</v>
      </c>
      <c r="B4694" s="203" t="str">
        <f>'Permitted Sources'!B3944</f>
        <v>56</v>
      </c>
      <c r="C4694" s="202" t="str">
        <f>'Permitted Sources'!D3944</f>
        <v>5600502</v>
      </c>
      <c r="D4694" s="202" t="str">
        <f>'Permitted Sources'!E3944</f>
        <v>20200254</v>
      </c>
      <c r="E4694" s="203" t="str">
        <f>'Permitted Sources'!H3944</f>
        <v>Compressor Engines</v>
      </c>
      <c r="F4694" s="204">
        <f>'Permitted Sources'!I3944</f>
        <v>5.117</v>
      </c>
      <c r="G4694" s="204">
        <f>'Permitted Sources'!J3944</f>
        <v>5.117</v>
      </c>
      <c r="H4694" s="204">
        <f>'Permitted Sources'!K3944</f>
        <v>2.5579999999999998</v>
      </c>
      <c r="I4694" s="204">
        <f>'Permitted Sources'!L3944</f>
        <v>0</v>
      </c>
      <c r="J4694" s="204">
        <f>'Permitted Sources'!M3944</f>
        <v>0</v>
      </c>
      <c r="K4694" s="203" t="str">
        <f t="shared" si="73"/>
        <v>Compressor Engines</v>
      </c>
    </row>
    <row r="4695" spans="1:11" s="203" customFormat="1" x14ac:dyDescent="0.2">
      <c r="A4695" s="202" t="str">
        <f>'Permitted Sources'!A3945</f>
        <v>WYDEQ Permitted Sources</v>
      </c>
      <c r="B4695" s="203" t="str">
        <f>'Permitted Sources'!B3945</f>
        <v>56</v>
      </c>
      <c r="C4695" s="202" t="str">
        <f>'Permitted Sources'!D3945</f>
        <v>5600502</v>
      </c>
      <c r="D4695" s="202" t="str">
        <f>'Permitted Sources'!E3945</f>
        <v>20200254</v>
      </c>
      <c r="E4695" s="203" t="str">
        <f>'Permitted Sources'!H3945</f>
        <v>Compressor Engines</v>
      </c>
      <c r="F4695" s="204">
        <f>'Permitted Sources'!I3945</f>
        <v>5.117</v>
      </c>
      <c r="G4695" s="204">
        <f>'Permitted Sources'!J3945</f>
        <v>5.117</v>
      </c>
      <c r="H4695" s="204">
        <f>'Permitted Sources'!K3945</f>
        <v>2.5579999999999998</v>
      </c>
      <c r="I4695" s="204">
        <f>'Permitted Sources'!L3945</f>
        <v>0</v>
      </c>
      <c r="J4695" s="204">
        <f>'Permitted Sources'!M3945</f>
        <v>0</v>
      </c>
      <c r="K4695" s="203" t="str">
        <f t="shared" si="73"/>
        <v>Compressor Engines</v>
      </c>
    </row>
    <row r="4696" spans="1:11" s="203" customFormat="1" x14ac:dyDescent="0.2">
      <c r="A4696" s="202" t="str">
        <f>'Permitted Sources'!A3946</f>
        <v>WYDEQ Permitted Sources</v>
      </c>
      <c r="B4696" s="203" t="str">
        <f>'Permitted Sources'!B3946</f>
        <v>56</v>
      </c>
      <c r="C4696" s="202" t="str">
        <f>'Permitted Sources'!D3946</f>
        <v>5600502</v>
      </c>
      <c r="D4696" s="202" t="str">
        <f>'Permitted Sources'!E3946</f>
        <v>20200254</v>
      </c>
      <c r="E4696" s="203" t="str">
        <f>'Permitted Sources'!H3946</f>
        <v>Compressor Engines</v>
      </c>
      <c r="F4696" s="204">
        <f>'Permitted Sources'!I3946</f>
        <v>5.117</v>
      </c>
      <c r="G4696" s="204">
        <f>'Permitted Sources'!J3946</f>
        <v>5.117</v>
      </c>
      <c r="H4696" s="204">
        <f>'Permitted Sources'!K3946</f>
        <v>2.5579999999999998</v>
      </c>
      <c r="I4696" s="204">
        <f>'Permitted Sources'!L3946</f>
        <v>0</v>
      </c>
      <c r="J4696" s="204">
        <f>'Permitted Sources'!M3946</f>
        <v>0</v>
      </c>
      <c r="K4696" s="203" t="str">
        <f t="shared" si="73"/>
        <v>Compressor Engines</v>
      </c>
    </row>
    <row r="4697" spans="1:11" s="203" customFormat="1" x14ac:dyDescent="0.2">
      <c r="A4697" s="202" t="str">
        <f>'Permitted Sources'!A3947</f>
        <v>WYDEQ Permitted Sources</v>
      </c>
      <c r="B4697" s="203" t="str">
        <f>'Permitted Sources'!B3947</f>
        <v>56</v>
      </c>
      <c r="C4697" s="202" t="str">
        <f>'Permitted Sources'!D3947</f>
        <v>5600502</v>
      </c>
      <c r="D4697" s="202" t="str">
        <f>'Permitted Sources'!E3947</f>
        <v>20200254</v>
      </c>
      <c r="E4697" s="203" t="str">
        <f>'Permitted Sources'!H3947</f>
        <v>Compressor Engines</v>
      </c>
      <c r="F4697" s="204">
        <f>'Permitted Sources'!I3947</f>
        <v>5.117</v>
      </c>
      <c r="G4697" s="204">
        <f>'Permitted Sources'!J3947</f>
        <v>5.117</v>
      </c>
      <c r="H4697" s="204">
        <f>'Permitted Sources'!K3947</f>
        <v>2.5579999999999998</v>
      </c>
      <c r="I4697" s="204">
        <f>'Permitted Sources'!L3947</f>
        <v>0</v>
      </c>
      <c r="J4697" s="204">
        <f>'Permitted Sources'!M3947</f>
        <v>0</v>
      </c>
      <c r="K4697" s="203" t="str">
        <f t="shared" si="73"/>
        <v>Compressor Engines</v>
      </c>
    </row>
    <row r="4698" spans="1:11" s="203" customFormat="1" x14ac:dyDescent="0.2">
      <c r="A4698" s="202" t="str">
        <f>'Permitted Sources'!A3948</f>
        <v>WYDEQ Permitted Sources</v>
      </c>
      <c r="B4698" s="203" t="str">
        <f>'Permitted Sources'!B3948</f>
        <v>56</v>
      </c>
      <c r="C4698" s="202" t="str">
        <f>'Permitted Sources'!D3948</f>
        <v>5600502</v>
      </c>
      <c r="D4698" s="202" t="str">
        <f>'Permitted Sources'!E3948</f>
        <v>20200254</v>
      </c>
      <c r="E4698" s="203" t="str">
        <f>'Permitted Sources'!H3948</f>
        <v>Compressor Engines</v>
      </c>
      <c r="F4698" s="204">
        <f>'Permitted Sources'!I3948</f>
        <v>5.117</v>
      </c>
      <c r="G4698" s="204">
        <f>'Permitted Sources'!J3948</f>
        <v>5.117</v>
      </c>
      <c r="H4698" s="204">
        <f>'Permitted Sources'!K3948</f>
        <v>2.5579999999999998</v>
      </c>
      <c r="I4698" s="204">
        <f>'Permitted Sources'!L3948</f>
        <v>0</v>
      </c>
      <c r="J4698" s="204">
        <f>'Permitted Sources'!M3948</f>
        <v>0</v>
      </c>
      <c r="K4698" s="203" t="str">
        <f t="shared" si="73"/>
        <v>Compressor Engines</v>
      </c>
    </row>
    <row r="4699" spans="1:11" s="203" customFormat="1" x14ac:dyDescent="0.2">
      <c r="A4699" s="202" t="str">
        <f>'Permitted Sources'!A3949</f>
        <v>WYDEQ Permitted Sources</v>
      </c>
      <c r="B4699" s="203" t="str">
        <f>'Permitted Sources'!B3949</f>
        <v>56</v>
      </c>
      <c r="C4699" s="202" t="str">
        <f>'Permitted Sources'!D3949</f>
        <v>5600502</v>
      </c>
      <c r="D4699" s="202" t="str">
        <f>'Permitted Sources'!E3949</f>
        <v>20200253</v>
      </c>
      <c r="E4699" s="203" t="str">
        <f>'Permitted Sources'!H3949</f>
        <v>Compressor Engines</v>
      </c>
      <c r="F4699" s="204">
        <f>'Permitted Sources'!I3949</f>
        <v>3.8620000000000001</v>
      </c>
      <c r="G4699" s="204">
        <f>'Permitted Sources'!J3949</f>
        <v>3.8620000000000001</v>
      </c>
      <c r="H4699" s="204">
        <f>'Permitted Sources'!K3949</f>
        <v>9.657</v>
      </c>
      <c r="I4699" s="204">
        <f>'Permitted Sources'!L3949</f>
        <v>0</v>
      </c>
      <c r="J4699" s="204">
        <f>'Permitted Sources'!M3949</f>
        <v>0</v>
      </c>
      <c r="K4699" s="203" t="str">
        <f t="shared" si="73"/>
        <v>Compressor Engines</v>
      </c>
    </row>
    <row r="4700" spans="1:11" s="203" customFormat="1" x14ac:dyDescent="0.2">
      <c r="A4700" s="202" t="str">
        <f>'Permitted Sources'!A3950</f>
        <v>WYDEQ Permitted Sources</v>
      </c>
      <c r="B4700" s="203" t="str">
        <f>'Permitted Sources'!B3950</f>
        <v>56</v>
      </c>
      <c r="C4700" s="202" t="str">
        <f>'Permitted Sources'!D3950</f>
        <v>5600502</v>
      </c>
      <c r="D4700" s="202" t="str">
        <f>'Permitted Sources'!E3950</f>
        <v>20200253</v>
      </c>
      <c r="E4700" s="203" t="str">
        <f>'Permitted Sources'!H3950</f>
        <v>Compressor Engines</v>
      </c>
      <c r="F4700" s="204">
        <f>'Permitted Sources'!I3950</f>
        <v>3.8620000000000001</v>
      </c>
      <c r="G4700" s="204">
        <f>'Permitted Sources'!J3950</f>
        <v>3.8620000000000001</v>
      </c>
      <c r="H4700" s="204">
        <f>'Permitted Sources'!K3950</f>
        <v>9.657</v>
      </c>
      <c r="I4700" s="204">
        <f>'Permitted Sources'!L3950</f>
        <v>0</v>
      </c>
      <c r="J4700" s="204">
        <f>'Permitted Sources'!M3950</f>
        <v>0</v>
      </c>
      <c r="K4700" s="203" t="str">
        <f t="shared" si="73"/>
        <v>Compressor Engines</v>
      </c>
    </row>
    <row r="4701" spans="1:11" s="203" customFormat="1" x14ac:dyDescent="0.2">
      <c r="A4701" s="202" t="str">
        <f>'Permitted Sources'!A3951</f>
        <v>WYDEQ Permitted Sources</v>
      </c>
      <c r="B4701" s="203" t="str">
        <f>'Permitted Sources'!B3951</f>
        <v>56</v>
      </c>
      <c r="C4701" s="202" t="str">
        <f>'Permitted Sources'!D3951</f>
        <v>5600502</v>
      </c>
      <c r="D4701" s="202" t="str">
        <f>'Permitted Sources'!E3951</f>
        <v>20200253</v>
      </c>
      <c r="E4701" s="203" t="str">
        <f>'Permitted Sources'!H3951</f>
        <v>Compressor Engines</v>
      </c>
      <c r="F4701" s="204">
        <f>'Permitted Sources'!I3951</f>
        <v>3.8620000000000001</v>
      </c>
      <c r="G4701" s="204">
        <f>'Permitted Sources'!J3951</f>
        <v>3.8620000000000001</v>
      </c>
      <c r="H4701" s="204">
        <f>'Permitted Sources'!K3951</f>
        <v>9.657</v>
      </c>
      <c r="I4701" s="204">
        <f>'Permitted Sources'!L3951</f>
        <v>0</v>
      </c>
      <c r="J4701" s="204">
        <f>'Permitted Sources'!M3951</f>
        <v>0</v>
      </c>
      <c r="K4701" s="203" t="str">
        <f t="shared" si="73"/>
        <v>Compressor Engines</v>
      </c>
    </row>
    <row r="4702" spans="1:11" s="203" customFormat="1" x14ac:dyDescent="0.2">
      <c r="A4702" s="202" t="str">
        <f>'Permitted Sources'!A3952</f>
        <v>WYDEQ Permitted Sources</v>
      </c>
      <c r="B4702" s="203" t="str">
        <f>'Permitted Sources'!B3952</f>
        <v>56</v>
      </c>
      <c r="C4702" s="202" t="str">
        <f>'Permitted Sources'!D3952</f>
        <v>5600502</v>
      </c>
      <c r="D4702" s="202" t="str">
        <f>'Permitted Sources'!E3952</f>
        <v>20200253</v>
      </c>
      <c r="E4702" s="203" t="str">
        <f>'Permitted Sources'!H3952</f>
        <v>Compressor Engines</v>
      </c>
      <c r="F4702" s="204">
        <f>'Permitted Sources'!I3952</f>
        <v>3.8620000000000001</v>
      </c>
      <c r="G4702" s="204">
        <f>'Permitted Sources'!J3952</f>
        <v>3.8620000000000001</v>
      </c>
      <c r="H4702" s="204">
        <f>'Permitted Sources'!K3952</f>
        <v>9.657</v>
      </c>
      <c r="I4702" s="204">
        <f>'Permitted Sources'!L3952</f>
        <v>0</v>
      </c>
      <c r="J4702" s="204">
        <f>'Permitted Sources'!M3952</f>
        <v>0</v>
      </c>
      <c r="K4702" s="203" t="str">
        <f t="shared" si="73"/>
        <v>Compressor Engines</v>
      </c>
    </row>
    <row r="4703" spans="1:11" s="203" customFormat="1" x14ac:dyDescent="0.2">
      <c r="A4703" s="202" t="str">
        <f>'Permitted Sources'!A3953</f>
        <v>WYDEQ Permitted Sources</v>
      </c>
      <c r="B4703" s="203" t="str">
        <f>'Permitted Sources'!B3953</f>
        <v>56</v>
      </c>
      <c r="C4703" s="202" t="str">
        <f>'Permitted Sources'!D3953</f>
        <v>5600502</v>
      </c>
      <c r="D4703" s="202" t="str">
        <f>'Permitted Sources'!E3953</f>
        <v>20200253</v>
      </c>
      <c r="E4703" s="203" t="str">
        <f>'Permitted Sources'!H3953</f>
        <v>Compressor Engines</v>
      </c>
      <c r="F4703" s="204">
        <f>'Permitted Sources'!I3953</f>
        <v>3.8620000000000001</v>
      </c>
      <c r="G4703" s="204">
        <f>'Permitted Sources'!J3953</f>
        <v>3.8620000000000001</v>
      </c>
      <c r="H4703" s="204">
        <f>'Permitted Sources'!K3953</f>
        <v>9.657</v>
      </c>
      <c r="I4703" s="204">
        <f>'Permitted Sources'!L3953</f>
        <v>0</v>
      </c>
      <c r="J4703" s="204">
        <f>'Permitted Sources'!M3953</f>
        <v>0</v>
      </c>
      <c r="K4703" s="203" t="str">
        <f t="shared" si="73"/>
        <v>Compressor Engines</v>
      </c>
    </row>
    <row r="4704" spans="1:11" s="203" customFormat="1" x14ac:dyDescent="0.2">
      <c r="A4704" s="202" t="str">
        <f>'Permitted Sources'!A3954</f>
        <v>WYDEQ Permitted Sources</v>
      </c>
      <c r="B4704" s="203" t="str">
        <f>'Permitted Sources'!B3954</f>
        <v>56</v>
      </c>
      <c r="C4704" s="202" t="str">
        <f>'Permitted Sources'!D3954</f>
        <v>5600502</v>
      </c>
      <c r="D4704" s="202" t="str">
        <f>'Permitted Sources'!E3954</f>
        <v>20200253</v>
      </c>
      <c r="E4704" s="203" t="str">
        <f>'Permitted Sources'!H3954</f>
        <v>Compressor Engines</v>
      </c>
      <c r="F4704" s="204">
        <f>'Permitted Sources'!I3954</f>
        <v>3.8620000000000001</v>
      </c>
      <c r="G4704" s="204">
        <f>'Permitted Sources'!J3954</f>
        <v>3.8620000000000001</v>
      </c>
      <c r="H4704" s="204">
        <f>'Permitted Sources'!K3954</f>
        <v>9.657</v>
      </c>
      <c r="I4704" s="204">
        <f>'Permitted Sources'!L3954</f>
        <v>0</v>
      </c>
      <c r="J4704" s="204">
        <f>'Permitted Sources'!M3954</f>
        <v>0</v>
      </c>
      <c r="K4704" s="203" t="str">
        <f t="shared" si="73"/>
        <v>Compressor Engines</v>
      </c>
    </row>
    <row r="4705" spans="1:11" s="203" customFormat="1" x14ac:dyDescent="0.2">
      <c r="A4705" s="202" t="str">
        <f>'Permitted Sources'!A3955</f>
        <v>WYDEQ Permitted Sources</v>
      </c>
      <c r="B4705" s="203" t="str">
        <f>'Permitted Sources'!B3955</f>
        <v>56</v>
      </c>
      <c r="C4705" s="202" t="str">
        <f>'Permitted Sources'!D3955</f>
        <v>5600502</v>
      </c>
      <c r="D4705" s="202" t="str">
        <f>'Permitted Sources'!E3955</f>
        <v>20200253</v>
      </c>
      <c r="E4705" s="203" t="str">
        <f>'Permitted Sources'!H3955</f>
        <v>Compressor Engines</v>
      </c>
      <c r="F4705" s="204">
        <f>'Permitted Sources'!I3955</f>
        <v>3.8620000000000001</v>
      </c>
      <c r="G4705" s="204">
        <f>'Permitted Sources'!J3955</f>
        <v>3.8620000000000001</v>
      </c>
      <c r="H4705" s="204">
        <f>'Permitted Sources'!K3955</f>
        <v>9.657</v>
      </c>
      <c r="I4705" s="204">
        <f>'Permitted Sources'!L3955</f>
        <v>0</v>
      </c>
      <c r="J4705" s="204">
        <f>'Permitted Sources'!M3955</f>
        <v>0</v>
      </c>
      <c r="K4705" s="203" t="str">
        <f t="shared" si="73"/>
        <v>Compressor Engines</v>
      </c>
    </row>
    <row r="4706" spans="1:11" s="203" customFormat="1" x14ac:dyDescent="0.2">
      <c r="A4706" s="202" t="str">
        <f>'Permitted Sources'!A3956</f>
        <v>WYDEQ Permitted Sources</v>
      </c>
      <c r="B4706" s="203" t="str">
        <f>'Permitted Sources'!B3956</f>
        <v>56</v>
      </c>
      <c r="C4706" s="202" t="str">
        <f>'Permitted Sources'!D3956</f>
        <v>5600502</v>
      </c>
      <c r="D4706" s="202" t="str">
        <f>'Permitted Sources'!E3956</f>
        <v>20200253</v>
      </c>
      <c r="E4706" s="203" t="str">
        <f>'Permitted Sources'!H3956</f>
        <v>Compressor Engines</v>
      </c>
      <c r="F4706" s="204">
        <f>'Permitted Sources'!I3956</f>
        <v>3.8620000000000001</v>
      </c>
      <c r="G4706" s="204">
        <f>'Permitted Sources'!J3956</f>
        <v>3.8620000000000001</v>
      </c>
      <c r="H4706" s="204">
        <f>'Permitted Sources'!K3956</f>
        <v>9.657</v>
      </c>
      <c r="I4706" s="204">
        <f>'Permitted Sources'!L3956</f>
        <v>0</v>
      </c>
      <c r="J4706" s="204">
        <f>'Permitted Sources'!M3956</f>
        <v>0</v>
      </c>
      <c r="K4706" s="203" t="str">
        <f t="shared" si="73"/>
        <v>Compressor Engines</v>
      </c>
    </row>
    <row r="4707" spans="1:11" s="203" customFormat="1" x14ac:dyDescent="0.2">
      <c r="A4707" s="202" t="str">
        <f>'Permitted Sources'!A3957</f>
        <v>WYDEQ Permitted Sources</v>
      </c>
      <c r="B4707" s="203" t="str">
        <f>'Permitted Sources'!B3957</f>
        <v>56</v>
      </c>
      <c r="C4707" s="202" t="str">
        <f>'Permitted Sources'!D3957</f>
        <v>5600502</v>
      </c>
      <c r="D4707" s="202" t="str">
        <f>'Permitted Sources'!E3957</f>
        <v>20200254</v>
      </c>
      <c r="E4707" s="203" t="str">
        <f>'Permitted Sources'!H3957</f>
        <v>Compressor Engines</v>
      </c>
      <c r="F4707" s="204">
        <f>'Permitted Sources'!I3957</f>
        <v>5.117</v>
      </c>
      <c r="G4707" s="204">
        <f>'Permitted Sources'!J3957</f>
        <v>5.117</v>
      </c>
      <c r="H4707" s="204">
        <f>'Permitted Sources'!K3957</f>
        <v>2.5579999999999998</v>
      </c>
      <c r="I4707" s="204">
        <f>'Permitted Sources'!L3957</f>
        <v>0</v>
      </c>
      <c r="J4707" s="204">
        <f>'Permitted Sources'!M3957</f>
        <v>0</v>
      </c>
      <c r="K4707" s="203" t="str">
        <f t="shared" si="73"/>
        <v>Compressor Engines</v>
      </c>
    </row>
    <row r="4708" spans="1:11" s="203" customFormat="1" x14ac:dyDescent="0.2">
      <c r="A4708" s="202" t="str">
        <f>'Permitted Sources'!A3958</f>
        <v>WYDEQ Permitted Sources</v>
      </c>
      <c r="B4708" s="203" t="str">
        <f>'Permitted Sources'!B3958</f>
        <v>56</v>
      </c>
      <c r="C4708" s="202" t="str">
        <f>'Permitted Sources'!D3958</f>
        <v>5600502</v>
      </c>
      <c r="D4708" s="202" t="str">
        <f>'Permitted Sources'!E3958</f>
        <v>20200254</v>
      </c>
      <c r="E4708" s="203" t="str">
        <f>'Permitted Sources'!H3958</f>
        <v>Compressor Engines</v>
      </c>
      <c r="F4708" s="204">
        <f>'Permitted Sources'!I3958</f>
        <v>5.117</v>
      </c>
      <c r="G4708" s="204">
        <f>'Permitted Sources'!J3958</f>
        <v>5.117</v>
      </c>
      <c r="H4708" s="204">
        <f>'Permitted Sources'!K3958</f>
        <v>2.5579999999999998</v>
      </c>
      <c r="I4708" s="204">
        <f>'Permitted Sources'!L3958</f>
        <v>0</v>
      </c>
      <c r="J4708" s="204">
        <f>'Permitted Sources'!M3958</f>
        <v>0</v>
      </c>
      <c r="K4708" s="203" t="str">
        <f t="shared" si="73"/>
        <v>Compressor Engines</v>
      </c>
    </row>
    <row r="4709" spans="1:11" s="203" customFormat="1" x14ac:dyDescent="0.2">
      <c r="A4709" s="202" t="str">
        <f>'Permitted Sources'!A3959</f>
        <v>WYDEQ Permitted Sources</v>
      </c>
      <c r="B4709" s="203" t="str">
        <f>'Permitted Sources'!B3959</f>
        <v>56</v>
      </c>
      <c r="C4709" s="202" t="str">
        <f>'Permitted Sources'!D3959</f>
        <v>5600502</v>
      </c>
      <c r="D4709" s="202" t="str">
        <f>'Permitted Sources'!E3959</f>
        <v>20200254</v>
      </c>
      <c r="E4709" s="203" t="str">
        <f>'Permitted Sources'!H3959</f>
        <v>Compressor Engines</v>
      </c>
      <c r="F4709" s="204">
        <f>'Permitted Sources'!I3959</f>
        <v>5.117</v>
      </c>
      <c r="G4709" s="204">
        <f>'Permitted Sources'!J3959</f>
        <v>5.117</v>
      </c>
      <c r="H4709" s="204">
        <f>'Permitted Sources'!K3959</f>
        <v>2.5579999999999998</v>
      </c>
      <c r="I4709" s="204">
        <f>'Permitted Sources'!L3959</f>
        <v>0</v>
      </c>
      <c r="J4709" s="204">
        <f>'Permitted Sources'!M3959</f>
        <v>0</v>
      </c>
      <c r="K4709" s="203" t="str">
        <f t="shared" si="73"/>
        <v>Compressor Engines</v>
      </c>
    </row>
    <row r="4710" spans="1:11" s="203" customFormat="1" x14ac:dyDescent="0.2">
      <c r="A4710" s="202" t="str">
        <f>'Permitted Sources'!A3960</f>
        <v>WYDEQ Permitted Sources</v>
      </c>
      <c r="B4710" s="203" t="str">
        <f>'Permitted Sources'!B3960</f>
        <v>56</v>
      </c>
      <c r="C4710" s="202" t="str">
        <f>'Permitted Sources'!D3960</f>
        <v>5600502</v>
      </c>
      <c r="D4710" s="202" t="str">
        <f>'Permitted Sources'!E3960</f>
        <v>20200253</v>
      </c>
      <c r="E4710" s="203" t="str">
        <f>'Permitted Sources'!H3960</f>
        <v>Compressor Engines</v>
      </c>
      <c r="F4710" s="204">
        <f>'Permitted Sources'!I3960</f>
        <v>3.8620000000000001</v>
      </c>
      <c r="G4710" s="204">
        <f>'Permitted Sources'!J3960</f>
        <v>3.8620000000000001</v>
      </c>
      <c r="H4710" s="204">
        <f>'Permitted Sources'!K3960</f>
        <v>9.657</v>
      </c>
      <c r="I4710" s="204">
        <f>'Permitted Sources'!L3960</f>
        <v>0</v>
      </c>
      <c r="J4710" s="204">
        <f>'Permitted Sources'!M3960</f>
        <v>0</v>
      </c>
      <c r="K4710" s="203" t="str">
        <f t="shared" si="73"/>
        <v>Compressor Engines</v>
      </c>
    </row>
    <row r="4711" spans="1:11" s="203" customFormat="1" x14ac:dyDescent="0.2">
      <c r="A4711" s="202" t="str">
        <f>'Permitted Sources'!A3961</f>
        <v>WYDEQ Permitted Sources</v>
      </c>
      <c r="B4711" s="203" t="str">
        <f>'Permitted Sources'!B3961</f>
        <v>56</v>
      </c>
      <c r="C4711" s="202" t="str">
        <f>'Permitted Sources'!D3961</f>
        <v>5600502</v>
      </c>
      <c r="D4711" s="202" t="str">
        <f>'Permitted Sources'!E3961</f>
        <v>20200253</v>
      </c>
      <c r="E4711" s="203" t="str">
        <f>'Permitted Sources'!H3961</f>
        <v>Compressor Engines</v>
      </c>
      <c r="F4711" s="204">
        <f>'Permitted Sources'!I3961</f>
        <v>3.8620000000000001</v>
      </c>
      <c r="G4711" s="204">
        <f>'Permitted Sources'!J3961</f>
        <v>3.8620000000000001</v>
      </c>
      <c r="H4711" s="204">
        <f>'Permitted Sources'!K3961</f>
        <v>9.657</v>
      </c>
      <c r="I4711" s="204">
        <f>'Permitted Sources'!L3961</f>
        <v>0</v>
      </c>
      <c r="J4711" s="204">
        <f>'Permitted Sources'!M3961</f>
        <v>0</v>
      </c>
      <c r="K4711" s="203" t="str">
        <f t="shared" si="73"/>
        <v>Compressor Engines</v>
      </c>
    </row>
    <row r="4712" spans="1:11" s="203" customFormat="1" x14ac:dyDescent="0.2">
      <c r="A4712" s="202" t="str">
        <f>'Permitted Sources'!A3962</f>
        <v>WYDEQ Permitted Sources</v>
      </c>
      <c r="B4712" s="203" t="str">
        <f>'Permitted Sources'!B3962</f>
        <v>56</v>
      </c>
      <c r="C4712" s="202" t="str">
        <f>'Permitted Sources'!D3962</f>
        <v>5600502</v>
      </c>
      <c r="D4712" s="202" t="str">
        <f>'Permitted Sources'!E3962</f>
        <v>20200253</v>
      </c>
      <c r="E4712" s="203" t="str">
        <f>'Permitted Sources'!H3962</f>
        <v>Compressor Engines</v>
      </c>
      <c r="F4712" s="204">
        <f>'Permitted Sources'!I3962</f>
        <v>3.8620000000000001</v>
      </c>
      <c r="G4712" s="204">
        <f>'Permitted Sources'!J3962</f>
        <v>3.8620000000000001</v>
      </c>
      <c r="H4712" s="204">
        <f>'Permitted Sources'!K3962</f>
        <v>9.657</v>
      </c>
      <c r="I4712" s="204">
        <f>'Permitted Sources'!L3962</f>
        <v>0</v>
      </c>
      <c r="J4712" s="204">
        <f>'Permitted Sources'!M3962</f>
        <v>0</v>
      </c>
      <c r="K4712" s="203" t="str">
        <f t="shared" si="73"/>
        <v>Compressor Engines</v>
      </c>
    </row>
    <row r="4713" spans="1:11" s="203" customFormat="1" x14ac:dyDescent="0.2">
      <c r="A4713" s="202" t="str">
        <f>'Permitted Sources'!A3963</f>
        <v>WYDEQ Permitted Sources</v>
      </c>
      <c r="B4713" s="203" t="str">
        <f>'Permitted Sources'!B3963</f>
        <v>56</v>
      </c>
      <c r="C4713" s="202" t="str">
        <f>'Permitted Sources'!D3963</f>
        <v>5600502</v>
      </c>
      <c r="D4713" s="202" t="str">
        <f>'Permitted Sources'!E3963</f>
        <v>20200253</v>
      </c>
      <c r="E4713" s="203" t="str">
        <f>'Permitted Sources'!H3963</f>
        <v>Compressor Engines</v>
      </c>
      <c r="F4713" s="204">
        <f>'Permitted Sources'!I3963</f>
        <v>3.8620000000000001</v>
      </c>
      <c r="G4713" s="204">
        <f>'Permitted Sources'!J3963</f>
        <v>3.8620000000000001</v>
      </c>
      <c r="H4713" s="204">
        <f>'Permitted Sources'!K3963</f>
        <v>9.657</v>
      </c>
      <c r="I4713" s="204">
        <f>'Permitted Sources'!L3963</f>
        <v>0</v>
      </c>
      <c r="J4713" s="204">
        <f>'Permitted Sources'!M3963</f>
        <v>0</v>
      </c>
      <c r="K4713" s="203" t="str">
        <f t="shared" si="73"/>
        <v>Compressor Engines</v>
      </c>
    </row>
    <row r="4714" spans="1:11" s="203" customFormat="1" x14ac:dyDescent="0.2">
      <c r="A4714" s="202" t="str">
        <f>'Permitted Sources'!A3964</f>
        <v>WYDEQ Permitted Sources</v>
      </c>
      <c r="B4714" s="203" t="str">
        <f>'Permitted Sources'!B3964</f>
        <v>56</v>
      </c>
      <c r="C4714" s="202" t="str">
        <f>'Permitted Sources'!D3964</f>
        <v>5600502</v>
      </c>
      <c r="D4714" s="202" t="str">
        <f>'Permitted Sources'!E3964</f>
        <v>20200253</v>
      </c>
      <c r="E4714" s="203" t="str">
        <f>'Permitted Sources'!H3964</f>
        <v>Compressor Engines</v>
      </c>
      <c r="F4714" s="204">
        <f>'Permitted Sources'!I3964</f>
        <v>3.8620000000000001</v>
      </c>
      <c r="G4714" s="204">
        <f>'Permitted Sources'!J3964</f>
        <v>3.8620000000000001</v>
      </c>
      <c r="H4714" s="204">
        <f>'Permitted Sources'!K3964</f>
        <v>9.657</v>
      </c>
      <c r="I4714" s="204">
        <f>'Permitted Sources'!L3964</f>
        <v>0</v>
      </c>
      <c r="J4714" s="204">
        <f>'Permitted Sources'!M3964</f>
        <v>0</v>
      </c>
      <c r="K4714" s="203" t="str">
        <f t="shared" si="73"/>
        <v>Compressor Engines</v>
      </c>
    </row>
    <row r="4715" spans="1:11" s="203" customFormat="1" x14ac:dyDescent="0.2">
      <c r="A4715" s="202" t="str">
        <f>'Permitted Sources'!A3965</f>
        <v>WYDEQ Permitted Sources</v>
      </c>
      <c r="B4715" s="203" t="str">
        <f>'Permitted Sources'!B3965</f>
        <v>56</v>
      </c>
      <c r="C4715" s="202" t="str">
        <f>'Permitted Sources'!D3965</f>
        <v>5600502</v>
      </c>
      <c r="D4715" s="202" t="str">
        <f>'Permitted Sources'!E3965</f>
        <v>20200253</v>
      </c>
      <c r="E4715" s="203" t="str">
        <f>'Permitted Sources'!H3965</f>
        <v>Compressor Engines</v>
      </c>
      <c r="F4715" s="204">
        <f>'Permitted Sources'!I3965</f>
        <v>3.8620000000000001</v>
      </c>
      <c r="G4715" s="204">
        <f>'Permitted Sources'!J3965</f>
        <v>3.8620000000000001</v>
      </c>
      <c r="H4715" s="204">
        <f>'Permitted Sources'!K3965</f>
        <v>9.657</v>
      </c>
      <c r="I4715" s="204">
        <f>'Permitted Sources'!L3965</f>
        <v>0</v>
      </c>
      <c r="J4715" s="204">
        <f>'Permitted Sources'!M3965</f>
        <v>0</v>
      </c>
      <c r="K4715" s="203" t="str">
        <f t="shared" si="73"/>
        <v>Compressor Engines</v>
      </c>
    </row>
    <row r="4716" spans="1:11" s="203" customFormat="1" x14ac:dyDescent="0.2">
      <c r="A4716" s="202" t="str">
        <f>'Permitted Sources'!A3966</f>
        <v>WYDEQ Permitted Sources</v>
      </c>
      <c r="B4716" s="203" t="str">
        <f>'Permitted Sources'!B3966</f>
        <v>56</v>
      </c>
      <c r="C4716" s="202" t="str">
        <f>'Permitted Sources'!D3966</f>
        <v>5600502</v>
      </c>
      <c r="D4716" s="202" t="str">
        <f>'Permitted Sources'!E3966</f>
        <v>20200253</v>
      </c>
      <c r="E4716" s="203" t="str">
        <f>'Permitted Sources'!H3966</f>
        <v>Compressor Engines</v>
      </c>
      <c r="F4716" s="204">
        <f>'Permitted Sources'!I3966</f>
        <v>3.8620000000000001</v>
      </c>
      <c r="G4716" s="204">
        <f>'Permitted Sources'!J3966</f>
        <v>3.8620000000000001</v>
      </c>
      <c r="H4716" s="204">
        <f>'Permitted Sources'!K3966</f>
        <v>9.657</v>
      </c>
      <c r="I4716" s="204">
        <f>'Permitted Sources'!L3966</f>
        <v>0</v>
      </c>
      <c r="J4716" s="204">
        <f>'Permitted Sources'!M3966</f>
        <v>0</v>
      </c>
      <c r="K4716" s="203" t="str">
        <f t="shared" si="73"/>
        <v>Compressor Engines</v>
      </c>
    </row>
    <row r="4717" spans="1:11" s="203" customFormat="1" x14ac:dyDescent="0.2">
      <c r="A4717" s="202" t="str">
        <f>'Permitted Sources'!A3967</f>
        <v>WYDEQ Permitted Sources</v>
      </c>
      <c r="B4717" s="203" t="str">
        <f>'Permitted Sources'!B3967</f>
        <v>56</v>
      </c>
      <c r="C4717" s="202" t="str">
        <f>'Permitted Sources'!D3967</f>
        <v>5600502</v>
      </c>
      <c r="D4717" s="202" t="str">
        <f>'Permitted Sources'!E3967</f>
        <v>20200253</v>
      </c>
      <c r="E4717" s="203" t="str">
        <f>'Permitted Sources'!H3967</f>
        <v>Compressor Engines</v>
      </c>
      <c r="F4717" s="204">
        <f>'Permitted Sources'!I3967</f>
        <v>3.8620000000000001</v>
      </c>
      <c r="G4717" s="204">
        <f>'Permitted Sources'!J3967</f>
        <v>3.8620000000000001</v>
      </c>
      <c r="H4717" s="204">
        <f>'Permitted Sources'!K3967</f>
        <v>9.657</v>
      </c>
      <c r="I4717" s="204">
        <f>'Permitted Sources'!L3967</f>
        <v>0</v>
      </c>
      <c r="J4717" s="204">
        <f>'Permitted Sources'!M3967</f>
        <v>0</v>
      </c>
      <c r="K4717" s="203" t="str">
        <f t="shared" si="73"/>
        <v>Compressor Engines</v>
      </c>
    </row>
    <row r="4718" spans="1:11" s="203" customFormat="1" x14ac:dyDescent="0.2">
      <c r="A4718" s="202" t="str">
        <f>'Permitted Sources'!A3968</f>
        <v>WYDEQ Permitted Sources</v>
      </c>
      <c r="B4718" s="203" t="str">
        <f>'Permitted Sources'!B3968</f>
        <v>56</v>
      </c>
      <c r="C4718" s="202" t="str">
        <f>'Permitted Sources'!D3968</f>
        <v>5600502</v>
      </c>
      <c r="D4718" s="202" t="str">
        <f>'Permitted Sources'!E3968</f>
        <v>20200253</v>
      </c>
      <c r="E4718" s="203" t="str">
        <f>'Permitted Sources'!H3968</f>
        <v>Compressor Engines</v>
      </c>
      <c r="F4718" s="204">
        <f>'Permitted Sources'!I3968</f>
        <v>3.8620000000000001</v>
      </c>
      <c r="G4718" s="204">
        <f>'Permitted Sources'!J3968</f>
        <v>3.8620000000000001</v>
      </c>
      <c r="H4718" s="204">
        <f>'Permitted Sources'!K3968</f>
        <v>9.657</v>
      </c>
      <c r="I4718" s="204">
        <f>'Permitted Sources'!L3968</f>
        <v>0</v>
      </c>
      <c r="J4718" s="204">
        <f>'Permitted Sources'!M3968</f>
        <v>0</v>
      </c>
      <c r="K4718" s="203" t="str">
        <f t="shared" si="73"/>
        <v>Compressor Engines</v>
      </c>
    </row>
    <row r="4719" spans="1:11" s="203" customFormat="1" x14ac:dyDescent="0.2">
      <c r="A4719" s="202" t="str">
        <f>'Permitted Sources'!A3969</f>
        <v>WYDEQ Permitted Sources</v>
      </c>
      <c r="B4719" s="203" t="str">
        <f>'Permitted Sources'!B3969</f>
        <v>56</v>
      </c>
      <c r="C4719" s="202" t="str">
        <f>'Permitted Sources'!D3969</f>
        <v>5600502</v>
      </c>
      <c r="D4719" s="202" t="str">
        <f>'Permitted Sources'!E3969</f>
        <v>20200253</v>
      </c>
      <c r="E4719" s="203" t="str">
        <f>'Permitted Sources'!H3969</f>
        <v>Compressor Engines</v>
      </c>
      <c r="F4719" s="204">
        <f>'Permitted Sources'!I3969</f>
        <v>3.8620000000000001</v>
      </c>
      <c r="G4719" s="204">
        <f>'Permitted Sources'!J3969</f>
        <v>3.8620000000000001</v>
      </c>
      <c r="H4719" s="204">
        <f>'Permitted Sources'!K3969</f>
        <v>9.657</v>
      </c>
      <c r="I4719" s="204">
        <f>'Permitted Sources'!L3969</f>
        <v>0</v>
      </c>
      <c r="J4719" s="204">
        <f>'Permitted Sources'!M3969</f>
        <v>0</v>
      </c>
      <c r="K4719" s="203" t="str">
        <f t="shared" si="73"/>
        <v>Compressor Engines</v>
      </c>
    </row>
    <row r="4720" spans="1:11" s="203" customFormat="1" x14ac:dyDescent="0.2">
      <c r="A4720" s="202" t="str">
        <f>'Permitted Sources'!A3970</f>
        <v>WYDEQ Permitted Sources</v>
      </c>
      <c r="B4720" s="203" t="str">
        <f>'Permitted Sources'!B3970</f>
        <v>56</v>
      </c>
      <c r="C4720" s="202" t="str">
        <f>'Permitted Sources'!D3970</f>
        <v>5600502</v>
      </c>
      <c r="D4720" s="202" t="str">
        <f>'Permitted Sources'!E3970</f>
        <v>20200254</v>
      </c>
      <c r="E4720" s="203" t="str">
        <f>'Permitted Sources'!H3970</f>
        <v>Compressor Engines</v>
      </c>
      <c r="F4720" s="204">
        <f>'Permitted Sources'!I3970</f>
        <v>5.117</v>
      </c>
      <c r="G4720" s="204">
        <f>'Permitted Sources'!J3970</f>
        <v>5.117</v>
      </c>
      <c r="H4720" s="204">
        <f>'Permitted Sources'!K3970</f>
        <v>2.5579999999999998</v>
      </c>
      <c r="I4720" s="204">
        <f>'Permitted Sources'!L3970</f>
        <v>0</v>
      </c>
      <c r="J4720" s="204">
        <f>'Permitted Sources'!M3970</f>
        <v>0</v>
      </c>
      <c r="K4720" s="203" t="str">
        <f t="shared" si="73"/>
        <v>Compressor Engines</v>
      </c>
    </row>
    <row r="4721" spans="1:11" s="203" customFormat="1" x14ac:dyDescent="0.2">
      <c r="A4721" s="202" t="str">
        <f>'Permitted Sources'!A3971</f>
        <v>WYDEQ Permitted Sources</v>
      </c>
      <c r="B4721" s="203" t="str">
        <f>'Permitted Sources'!B3971</f>
        <v>56</v>
      </c>
      <c r="C4721" s="202" t="str">
        <f>'Permitted Sources'!D3971</f>
        <v>5600502</v>
      </c>
      <c r="D4721" s="202" t="str">
        <f>'Permitted Sources'!E3971</f>
        <v>20200254</v>
      </c>
      <c r="E4721" s="203" t="str">
        <f>'Permitted Sources'!H3971</f>
        <v>Compressor Engines</v>
      </c>
      <c r="F4721" s="204">
        <f>'Permitted Sources'!I3971</f>
        <v>5.117</v>
      </c>
      <c r="G4721" s="204">
        <f>'Permitted Sources'!J3971</f>
        <v>5.117</v>
      </c>
      <c r="H4721" s="204">
        <f>'Permitted Sources'!K3971</f>
        <v>2.5579999999999998</v>
      </c>
      <c r="I4721" s="204">
        <f>'Permitted Sources'!L3971</f>
        <v>0</v>
      </c>
      <c r="J4721" s="204">
        <f>'Permitted Sources'!M3971</f>
        <v>0</v>
      </c>
      <c r="K4721" s="203" t="str">
        <f t="shared" si="73"/>
        <v>Compressor Engines</v>
      </c>
    </row>
    <row r="4722" spans="1:11" s="203" customFormat="1" x14ac:dyDescent="0.2">
      <c r="A4722" s="202" t="str">
        <f>'Permitted Sources'!A3972</f>
        <v>WYDEQ Permitted Sources</v>
      </c>
      <c r="B4722" s="203" t="str">
        <f>'Permitted Sources'!B3972</f>
        <v>56</v>
      </c>
      <c r="C4722" s="202" t="str">
        <f>'Permitted Sources'!D3972</f>
        <v>5600502</v>
      </c>
      <c r="D4722" s="202" t="str">
        <f>'Permitted Sources'!E3972</f>
        <v>20200254</v>
      </c>
      <c r="E4722" s="203" t="str">
        <f>'Permitted Sources'!H3972</f>
        <v>Compressor Engines</v>
      </c>
      <c r="F4722" s="204">
        <f>'Permitted Sources'!I3972</f>
        <v>5.117</v>
      </c>
      <c r="G4722" s="204">
        <f>'Permitted Sources'!J3972</f>
        <v>5.117</v>
      </c>
      <c r="H4722" s="204">
        <f>'Permitted Sources'!K3972</f>
        <v>2.5579999999999998</v>
      </c>
      <c r="I4722" s="204">
        <f>'Permitted Sources'!L3972</f>
        <v>0</v>
      </c>
      <c r="J4722" s="204">
        <f>'Permitted Sources'!M3972</f>
        <v>0</v>
      </c>
      <c r="K4722" s="203" t="str">
        <f t="shared" si="73"/>
        <v>Compressor Engines</v>
      </c>
    </row>
    <row r="4723" spans="1:11" s="203" customFormat="1" x14ac:dyDescent="0.2">
      <c r="A4723" s="202" t="str">
        <f>'Permitted Sources'!A3973</f>
        <v>WYDEQ Permitted Sources</v>
      </c>
      <c r="B4723" s="203" t="str">
        <f>'Permitted Sources'!B3973</f>
        <v>56</v>
      </c>
      <c r="C4723" s="202" t="str">
        <f>'Permitted Sources'!D3973</f>
        <v>5600502</v>
      </c>
      <c r="D4723" s="202" t="str">
        <f>'Permitted Sources'!E3973</f>
        <v>20200253</v>
      </c>
      <c r="E4723" s="203" t="str">
        <f>'Permitted Sources'!H3973</f>
        <v>Compressor Engines</v>
      </c>
      <c r="F4723" s="204">
        <f>'Permitted Sources'!I3973</f>
        <v>3.8620000000000001</v>
      </c>
      <c r="G4723" s="204">
        <f>'Permitted Sources'!J3973</f>
        <v>3.8620000000000001</v>
      </c>
      <c r="H4723" s="204">
        <f>'Permitted Sources'!K3973</f>
        <v>9.657</v>
      </c>
      <c r="I4723" s="204">
        <f>'Permitted Sources'!L3973</f>
        <v>0</v>
      </c>
      <c r="J4723" s="204">
        <f>'Permitted Sources'!M3973</f>
        <v>0</v>
      </c>
      <c r="K4723" s="203" t="str">
        <f t="shared" si="73"/>
        <v>Compressor Engines</v>
      </c>
    </row>
    <row r="4724" spans="1:11" s="203" customFormat="1" x14ac:dyDescent="0.2">
      <c r="A4724" s="202" t="str">
        <f>'Permitted Sources'!A3974</f>
        <v>WYDEQ Permitted Sources</v>
      </c>
      <c r="B4724" s="203" t="str">
        <f>'Permitted Sources'!B3974</f>
        <v>56</v>
      </c>
      <c r="C4724" s="202" t="str">
        <f>'Permitted Sources'!D3974</f>
        <v>5600502</v>
      </c>
      <c r="D4724" s="202" t="str">
        <f>'Permitted Sources'!E3974</f>
        <v>20200253</v>
      </c>
      <c r="E4724" s="203" t="str">
        <f>'Permitted Sources'!H3974</f>
        <v>Compressor Engines</v>
      </c>
      <c r="F4724" s="204">
        <f>'Permitted Sources'!I3974</f>
        <v>3.8620000000000001</v>
      </c>
      <c r="G4724" s="204">
        <f>'Permitted Sources'!J3974</f>
        <v>3.8620000000000001</v>
      </c>
      <c r="H4724" s="204">
        <f>'Permitted Sources'!K3974</f>
        <v>9.657</v>
      </c>
      <c r="I4724" s="204">
        <f>'Permitted Sources'!L3974</f>
        <v>0</v>
      </c>
      <c r="J4724" s="204">
        <f>'Permitted Sources'!M3974</f>
        <v>0</v>
      </c>
      <c r="K4724" s="203" t="str">
        <f t="shared" si="73"/>
        <v>Compressor Engines</v>
      </c>
    </row>
    <row r="4725" spans="1:11" s="203" customFormat="1" x14ac:dyDescent="0.2">
      <c r="A4725" s="202" t="str">
        <f>'Permitted Sources'!A3975</f>
        <v>WYDEQ Permitted Sources</v>
      </c>
      <c r="B4725" s="203" t="str">
        <f>'Permitted Sources'!B3975</f>
        <v>56</v>
      </c>
      <c r="C4725" s="202" t="str">
        <f>'Permitted Sources'!D3975</f>
        <v>5600502</v>
      </c>
      <c r="D4725" s="202" t="str">
        <f>'Permitted Sources'!E3975</f>
        <v>20200253</v>
      </c>
      <c r="E4725" s="203" t="str">
        <f>'Permitted Sources'!H3975</f>
        <v>Compressor Engines</v>
      </c>
      <c r="F4725" s="204">
        <f>'Permitted Sources'!I3975</f>
        <v>3.8620000000000001</v>
      </c>
      <c r="G4725" s="204">
        <f>'Permitted Sources'!J3975</f>
        <v>3.8620000000000001</v>
      </c>
      <c r="H4725" s="204">
        <f>'Permitted Sources'!K3975</f>
        <v>9.657</v>
      </c>
      <c r="I4725" s="204">
        <f>'Permitted Sources'!L3975</f>
        <v>0</v>
      </c>
      <c r="J4725" s="204">
        <f>'Permitted Sources'!M3975</f>
        <v>0</v>
      </c>
      <c r="K4725" s="203" t="str">
        <f t="shared" si="73"/>
        <v>Compressor Engines</v>
      </c>
    </row>
    <row r="4726" spans="1:11" s="203" customFormat="1" x14ac:dyDescent="0.2">
      <c r="A4726" s="202" t="str">
        <f>'Permitted Sources'!A3976</f>
        <v>WYDEQ Permitted Sources</v>
      </c>
      <c r="B4726" s="203" t="str">
        <f>'Permitted Sources'!B3976</f>
        <v>56</v>
      </c>
      <c r="C4726" s="202" t="str">
        <f>'Permitted Sources'!D3976</f>
        <v>5600502</v>
      </c>
      <c r="D4726" s="202" t="str">
        <f>'Permitted Sources'!E3976</f>
        <v>20200253</v>
      </c>
      <c r="E4726" s="203" t="str">
        <f>'Permitted Sources'!H3976</f>
        <v>Compressor Engines</v>
      </c>
      <c r="F4726" s="204">
        <f>'Permitted Sources'!I3976</f>
        <v>3.8620000000000001</v>
      </c>
      <c r="G4726" s="204">
        <f>'Permitted Sources'!J3976</f>
        <v>3.8620000000000001</v>
      </c>
      <c r="H4726" s="204">
        <f>'Permitted Sources'!K3976</f>
        <v>9.657</v>
      </c>
      <c r="I4726" s="204">
        <f>'Permitted Sources'!L3976</f>
        <v>0</v>
      </c>
      <c r="J4726" s="204">
        <f>'Permitted Sources'!M3976</f>
        <v>0</v>
      </c>
      <c r="K4726" s="203" t="str">
        <f t="shared" si="73"/>
        <v>Compressor Engines</v>
      </c>
    </row>
    <row r="4727" spans="1:11" s="203" customFormat="1" x14ac:dyDescent="0.2">
      <c r="A4727" s="202" t="str">
        <f>'Permitted Sources'!A3977</f>
        <v>WYDEQ Permitted Sources</v>
      </c>
      <c r="B4727" s="203" t="str">
        <f>'Permitted Sources'!B3977</f>
        <v>56</v>
      </c>
      <c r="C4727" s="202" t="str">
        <f>'Permitted Sources'!D3977</f>
        <v>5600502</v>
      </c>
      <c r="D4727" s="202" t="str">
        <f>'Permitted Sources'!E3977</f>
        <v>20200253</v>
      </c>
      <c r="E4727" s="203" t="str">
        <f>'Permitted Sources'!H3977</f>
        <v>Compressor Engines</v>
      </c>
      <c r="F4727" s="204">
        <f>'Permitted Sources'!I3977</f>
        <v>3.8620000000000001</v>
      </c>
      <c r="G4727" s="204">
        <f>'Permitted Sources'!J3977</f>
        <v>3.8620000000000001</v>
      </c>
      <c r="H4727" s="204">
        <f>'Permitted Sources'!K3977</f>
        <v>9.657</v>
      </c>
      <c r="I4727" s="204">
        <f>'Permitted Sources'!L3977</f>
        <v>0</v>
      </c>
      <c r="J4727" s="204">
        <f>'Permitted Sources'!M3977</f>
        <v>0</v>
      </c>
      <c r="K4727" s="203" t="str">
        <f t="shared" si="73"/>
        <v>Compressor Engines</v>
      </c>
    </row>
    <row r="4728" spans="1:11" s="203" customFormat="1" x14ac:dyDescent="0.2">
      <c r="A4728" s="202" t="str">
        <f>'Permitted Sources'!A3978</f>
        <v>WYDEQ Permitted Sources</v>
      </c>
      <c r="B4728" s="203" t="str">
        <f>'Permitted Sources'!B3978</f>
        <v>56</v>
      </c>
      <c r="C4728" s="202" t="str">
        <f>'Permitted Sources'!D3978</f>
        <v>5600502</v>
      </c>
      <c r="D4728" s="202" t="str">
        <f>'Permitted Sources'!E3978</f>
        <v>20200254</v>
      </c>
      <c r="E4728" s="203" t="str">
        <f>'Permitted Sources'!H3978</f>
        <v>Compressor Engines</v>
      </c>
      <c r="F4728" s="204">
        <f>'Permitted Sources'!I3978</f>
        <v>5.117</v>
      </c>
      <c r="G4728" s="204">
        <f>'Permitted Sources'!J3978</f>
        <v>5.117</v>
      </c>
      <c r="H4728" s="204">
        <f>'Permitted Sources'!K3978</f>
        <v>2.5579999999999998</v>
      </c>
      <c r="I4728" s="204">
        <f>'Permitted Sources'!L3978</f>
        <v>0</v>
      </c>
      <c r="J4728" s="204">
        <f>'Permitted Sources'!M3978</f>
        <v>0</v>
      </c>
      <c r="K4728" s="203" t="str">
        <f t="shared" si="73"/>
        <v>Compressor Engines</v>
      </c>
    </row>
    <row r="4729" spans="1:11" s="203" customFormat="1" x14ac:dyDescent="0.2">
      <c r="A4729" s="202" t="str">
        <f>'Permitted Sources'!A3979</f>
        <v>WYDEQ Permitted Sources</v>
      </c>
      <c r="B4729" s="203" t="str">
        <f>'Permitted Sources'!B3979</f>
        <v>56</v>
      </c>
      <c r="C4729" s="202" t="str">
        <f>'Permitted Sources'!D3979</f>
        <v>5600502</v>
      </c>
      <c r="D4729" s="202" t="str">
        <f>'Permitted Sources'!E3979</f>
        <v>20200254</v>
      </c>
      <c r="E4729" s="203" t="str">
        <f>'Permitted Sources'!H3979</f>
        <v>Compressor Engines</v>
      </c>
      <c r="F4729" s="204">
        <f>'Permitted Sources'!I3979</f>
        <v>5.117</v>
      </c>
      <c r="G4729" s="204">
        <f>'Permitted Sources'!J3979</f>
        <v>5.117</v>
      </c>
      <c r="H4729" s="204">
        <f>'Permitted Sources'!K3979</f>
        <v>2.5579999999999998</v>
      </c>
      <c r="I4729" s="204">
        <f>'Permitted Sources'!L3979</f>
        <v>0</v>
      </c>
      <c r="J4729" s="204">
        <f>'Permitted Sources'!M3979</f>
        <v>0</v>
      </c>
      <c r="K4729" s="203" t="str">
        <f t="shared" si="73"/>
        <v>Compressor Engines</v>
      </c>
    </row>
    <row r="4730" spans="1:11" s="203" customFormat="1" x14ac:dyDescent="0.2">
      <c r="A4730" s="202" t="str">
        <f>'Permitted Sources'!A3980</f>
        <v>WYDEQ Permitted Sources</v>
      </c>
      <c r="B4730" s="203" t="str">
        <f>'Permitted Sources'!B3980</f>
        <v>56</v>
      </c>
      <c r="C4730" s="202" t="str">
        <f>'Permitted Sources'!D3980</f>
        <v>5600502</v>
      </c>
      <c r="D4730" s="202" t="str">
        <f>'Permitted Sources'!E3980</f>
        <v>20200254</v>
      </c>
      <c r="E4730" s="203" t="str">
        <f>'Permitted Sources'!H3980</f>
        <v>Compressor Engines</v>
      </c>
      <c r="F4730" s="204">
        <f>'Permitted Sources'!I3980</f>
        <v>5.117</v>
      </c>
      <c r="G4730" s="204">
        <f>'Permitted Sources'!J3980</f>
        <v>5.117</v>
      </c>
      <c r="H4730" s="204">
        <f>'Permitted Sources'!K3980</f>
        <v>2.5579999999999998</v>
      </c>
      <c r="I4730" s="204">
        <f>'Permitted Sources'!L3980</f>
        <v>0</v>
      </c>
      <c r="J4730" s="204">
        <f>'Permitted Sources'!M3980</f>
        <v>0</v>
      </c>
      <c r="K4730" s="203" t="str">
        <f t="shared" si="73"/>
        <v>Compressor Engines</v>
      </c>
    </row>
    <row r="4731" spans="1:11" s="203" customFormat="1" x14ac:dyDescent="0.2">
      <c r="A4731" s="202" t="str">
        <f>'Permitted Sources'!A3981</f>
        <v>WYDEQ Permitted Sources</v>
      </c>
      <c r="B4731" s="203" t="str">
        <f>'Permitted Sources'!B3981</f>
        <v>56</v>
      </c>
      <c r="C4731" s="202" t="str">
        <f>'Permitted Sources'!D3981</f>
        <v>5600502</v>
      </c>
      <c r="D4731" s="202" t="str">
        <f>'Permitted Sources'!E3981</f>
        <v>20200254</v>
      </c>
      <c r="E4731" s="203" t="str">
        <f>'Permitted Sources'!H3981</f>
        <v>Compressor Engines</v>
      </c>
      <c r="F4731" s="204">
        <f>'Permitted Sources'!I3981</f>
        <v>3.8620000000000001</v>
      </c>
      <c r="G4731" s="204">
        <f>'Permitted Sources'!J3981</f>
        <v>1.1579999999999999</v>
      </c>
      <c r="H4731" s="204">
        <f>'Permitted Sources'!K3981</f>
        <v>1.9</v>
      </c>
      <c r="I4731" s="204">
        <f>'Permitted Sources'!L3981</f>
        <v>0</v>
      </c>
      <c r="J4731" s="204">
        <f>'Permitted Sources'!M3981</f>
        <v>0</v>
      </c>
      <c r="K4731" s="203" t="str">
        <f t="shared" si="73"/>
        <v>Compressor Engines</v>
      </c>
    </row>
    <row r="4732" spans="1:11" s="203" customFormat="1" x14ac:dyDescent="0.2">
      <c r="A4732" s="202" t="str">
        <f>'Permitted Sources'!A3982</f>
        <v>WYDEQ Permitted Sources</v>
      </c>
      <c r="B4732" s="203" t="str">
        <f>'Permitted Sources'!B3982</f>
        <v>56</v>
      </c>
      <c r="C4732" s="202" t="str">
        <f>'Permitted Sources'!D3982</f>
        <v>5600502</v>
      </c>
      <c r="D4732" s="202" t="str">
        <f>'Permitted Sources'!E3982</f>
        <v>20200254</v>
      </c>
      <c r="E4732" s="203" t="str">
        <f>'Permitted Sources'!H3982</f>
        <v>Compressor Engines</v>
      </c>
      <c r="F4732" s="204">
        <f>'Permitted Sources'!I3982</f>
        <v>3.8620000000000001</v>
      </c>
      <c r="G4732" s="204">
        <f>'Permitted Sources'!J3982</f>
        <v>1.1579999999999999</v>
      </c>
      <c r="H4732" s="204">
        <f>'Permitted Sources'!K3982</f>
        <v>1.9</v>
      </c>
      <c r="I4732" s="204">
        <f>'Permitted Sources'!L3982</f>
        <v>0</v>
      </c>
      <c r="J4732" s="204">
        <f>'Permitted Sources'!M3982</f>
        <v>0</v>
      </c>
      <c r="K4732" s="203" t="str">
        <f t="shared" si="73"/>
        <v>Compressor Engines</v>
      </c>
    </row>
    <row r="4733" spans="1:11" s="203" customFormat="1" x14ac:dyDescent="0.2">
      <c r="A4733" s="202" t="str">
        <f>'Permitted Sources'!A3983</f>
        <v>WYDEQ Permitted Sources</v>
      </c>
      <c r="B4733" s="203" t="str">
        <f>'Permitted Sources'!B3983</f>
        <v>56</v>
      </c>
      <c r="C4733" s="202" t="str">
        <f>'Permitted Sources'!D3983</f>
        <v>5600502</v>
      </c>
      <c r="D4733" s="202" t="str">
        <f>'Permitted Sources'!E3983</f>
        <v>20200253</v>
      </c>
      <c r="E4733" s="203" t="str">
        <f>'Permitted Sources'!H3983</f>
        <v>Compressor Engines</v>
      </c>
      <c r="F4733" s="204">
        <f>'Permitted Sources'!I3983</f>
        <v>3.8620000000000001</v>
      </c>
      <c r="G4733" s="204">
        <f>'Permitted Sources'!J3983</f>
        <v>1.1579999999999999</v>
      </c>
      <c r="H4733" s="204">
        <f>'Permitted Sources'!K3983</f>
        <v>7.7240000000000002</v>
      </c>
      <c r="I4733" s="204">
        <f>'Permitted Sources'!L3983</f>
        <v>0</v>
      </c>
      <c r="J4733" s="204">
        <f>'Permitted Sources'!M3983</f>
        <v>0</v>
      </c>
      <c r="K4733" s="203" t="str">
        <f t="shared" si="73"/>
        <v>Compressor Engines</v>
      </c>
    </row>
    <row r="4734" spans="1:11" s="203" customFormat="1" x14ac:dyDescent="0.2">
      <c r="A4734" s="202" t="str">
        <f>'Permitted Sources'!A3984</f>
        <v>WYDEQ Permitted Sources</v>
      </c>
      <c r="B4734" s="203" t="str">
        <f>'Permitted Sources'!B3984</f>
        <v>56</v>
      </c>
      <c r="C4734" s="202" t="str">
        <f>'Permitted Sources'!D3984</f>
        <v>5600502</v>
      </c>
      <c r="D4734" s="202" t="str">
        <f>'Permitted Sources'!E3984</f>
        <v>20200253</v>
      </c>
      <c r="E4734" s="203" t="str">
        <f>'Permitted Sources'!H3984</f>
        <v>Compressor Engines</v>
      </c>
      <c r="F4734" s="204">
        <f>'Permitted Sources'!I3984</f>
        <v>3.8620000000000001</v>
      </c>
      <c r="G4734" s="204">
        <f>'Permitted Sources'!J3984</f>
        <v>1.1579999999999999</v>
      </c>
      <c r="H4734" s="204">
        <f>'Permitted Sources'!K3984</f>
        <v>7.7240000000000002</v>
      </c>
      <c r="I4734" s="204">
        <f>'Permitted Sources'!L3984</f>
        <v>0</v>
      </c>
      <c r="J4734" s="204">
        <f>'Permitted Sources'!M3984</f>
        <v>0</v>
      </c>
      <c r="K4734" s="203" t="str">
        <f t="shared" si="73"/>
        <v>Compressor Engines</v>
      </c>
    </row>
    <row r="4735" spans="1:11" s="203" customFormat="1" x14ac:dyDescent="0.2">
      <c r="A4735" s="202" t="str">
        <f>'Permitted Sources'!A3985</f>
        <v>WYDEQ Permitted Sources</v>
      </c>
      <c r="B4735" s="203" t="str">
        <f>'Permitted Sources'!B3985</f>
        <v>56</v>
      </c>
      <c r="C4735" s="202" t="str">
        <f>'Permitted Sources'!D3985</f>
        <v>5600502</v>
      </c>
      <c r="D4735" s="202" t="str">
        <f>'Permitted Sources'!E3985</f>
        <v>20200253</v>
      </c>
      <c r="E4735" s="203" t="str">
        <f>'Permitted Sources'!H3985</f>
        <v>Compressor Engines</v>
      </c>
      <c r="F4735" s="204">
        <f>'Permitted Sources'!I3985</f>
        <v>3.8620000000000001</v>
      </c>
      <c r="G4735" s="204">
        <f>'Permitted Sources'!J3985</f>
        <v>11.576000000000001</v>
      </c>
      <c r="H4735" s="204">
        <f>'Permitted Sources'!K3985</f>
        <v>3.859</v>
      </c>
      <c r="I4735" s="204">
        <f>'Permitted Sources'!L3985</f>
        <v>0</v>
      </c>
      <c r="J4735" s="204">
        <f>'Permitted Sources'!M3985</f>
        <v>0</v>
      </c>
      <c r="K4735" s="203" t="str">
        <f t="shared" si="73"/>
        <v>Compressor Engines</v>
      </c>
    </row>
    <row r="4736" spans="1:11" s="203" customFormat="1" x14ac:dyDescent="0.2">
      <c r="A4736" s="202" t="str">
        <f>'Permitted Sources'!A3986</f>
        <v>WYDEQ Permitted Sources</v>
      </c>
      <c r="B4736" s="203" t="str">
        <f>'Permitted Sources'!B3986</f>
        <v>56</v>
      </c>
      <c r="C4736" s="202" t="str">
        <f>'Permitted Sources'!D3986</f>
        <v>5600502</v>
      </c>
      <c r="D4736" s="202" t="str">
        <f>'Permitted Sources'!E3986</f>
        <v>20200253</v>
      </c>
      <c r="E4736" s="203" t="str">
        <f>'Permitted Sources'!H3986</f>
        <v>Compressor Engines</v>
      </c>
      <c r="F4736" s="204">
        <f>'Permitted Sources'!I3986</f>
        <v>3.8620000000000001</v>
      </c>
      <c r="G4736" s="204">
        <f>'Permitted Sources'!J3986</f>
        <v>11.576000000000001</v>
      </c>
      <c r="H4736" s="204">
        <f>'Permitted Sources'!K3986</f>
        <v>3.859</v>
      </c>
      <c r="I4736" s="204">
        <f>'Permitted Sources'!L3986</f>
        <v>0</v>
      </c>
      <c r="J4736" s="204">
        <f>'Permitted Sources'!M3986</f>
        <v>0</v>
      </c>
      <c r="K4736" s="203" t="str">
        <f t="shared" si="73"/>
        <v>Compressor Engines</v>
      </c>
    </row>
    <row r="4737" spans="1:11" s="203" customFormat="1" x14ac:dyDescent="0.2">
      <c r="A4737" s="202" t="str">
        <f>'Permitted Sources'!A3987</f>
        <v>WYDEQ Permitted Sources</v>
      </c>
      <c r="B4737" s="203" t="str">
        <f>'Permitted Sources'!B3987</f>
        <v>56</v>
      </c>
      <c r="C4737" s="202" t="str">
        <f>'Permitted Sources'!D3987</f>
        <v>5600502</v>
      </c>
      <c r="D4737" s="202" t="str">
        <f>'Permitted Sources'!E3987</f>
        <v>20200253</v>
      </c>
      <c r="E4737" s="203" t="str">
        <f>'Permitted Sources'!H3987</f>
        <v>Compressor Engines</v>
      </c>
      <c r="F4737" s="204">
        <f>'Permitted Sources'!I3987</f>
        <v>3.8620000000000001</v>
      </c>
      <c r="G4737" s="204">
        <f>'Permitted Sources'!J3987</f>
        <v>11.576000000000001</v>
      </c>
      <c r="H4737" s="204">
        <f>'Permitted Sources'!K3987</f>
        <v>3.859</v>
      </c>
      <c r="I4737" s="204">
        <f>'Permitted Sources'!L3987</f>
        <v>0</v>
      </c>
      <c r="J4737" s="204">
        <f>'Permitted Sources'!M3987</f>
        <v>0</v>
      </c>
      <c r="K4737" s="203" t="str">
        <f t="shared" si="73"/>
        <v>Compressor Engines</v>
      </c>
    </row>
    <row r="4738" spans="1:11" s="203" customFormat="1" x14ac:dyDescent="0.2">
      <c r="A4738" s="202" t="str">
        <f>'Permitted Sources'!A3988</f>
        <v>WYDEQ Permitted Sources</v>
      </c>
      <c r="B4738" s="203" t="str">
        <f>'Permitted Sources'!B3988</f>
        <v>56</v>
      </c>
      <c r="C4738" s="202" t="str">
        <f>'Permitted Sources'!D3988</f>
        <v>5600502</v>
      </c>
      <c r="D4738" s="202" t="str">
        <f>'Permitted Sources'!E3988</f>
        <v>20200253</v>
      </c>
      <c r="E4738" s="203" t="str">
        <f>'Permitted Sources'!H3988</f>
        <v>Compressor Engines</v>
      </c>
      <c r="F4738" s="204">
        <f>'Permitted Sources'!I3988</f>
        <v>3.8620000000000001</v>
      </c>
      <c r="G4738" s="204">
        <f>'Permitted Sources'!J3988</f>
        <v>11.576000000000001</v>
      </c>
      <c r="H4738" s="204">
        <f>'Permitted Sources'!K3988</f>
        <v>3.859</v>
      </c>
      <c r="I4738" s="204">
        <f>'Permitted Sources'!L3988</f>
        <v>0</v>
      </c>
      <c r="J4738" s="204">
        <f>'Permitted Sources'!M3988</f>
        <v>0</v>
      </c>
      <c r="K4738" s="203" t="str">
        <f t="shared" si="73"/>
        <v>Compressor Engines</v>
      </c>
    </row>
    <row r="4739" spans="1:11" s="203" customFormat="1" x14ac:dyDescent="0.2">
      <c r="A4739" s="202" t="str">
        <f>'Permitted Sources'!A3989</f>
        <v>WYDEQ Permitted Sources</v>
      </c>
      <c r="B4739" s="203" t="str">
        <f>'Permitted Sources'!B3989</f>
        <v>56</v>
      </c>
      <c r="C4739" s="202" t="str">
        <f>'Permitted Sources'!D3989</f>
        <v>5600502</v>
      </c>
      <c r="D4739" s="202" t="str">
        <f>'Permitted Sources'!E3989</f>
        <v>20200253</v>
      </c>
      <c r="E4739" s="203" t="str">
        <f>'Permitted Sources'!H3989</f>
        <v>Compressor Engines</v>
      </c>
      <c r="F4739" s="204">
        <f>'Permitted Sources'!I3989</f>
        <v>3.8620000000000001</v>
      </c>
      <c r="G4739" s="204">
        <f>'Permitted Sources'!J3989</f>
        <v>11.576000000000001</v>
      </c>
      <c r="H4739" s="204">
        <f>'Permitted Sources'!K3989</f>
        <v>3.859</v>
      </c>
      <c r="I4739" s="204">
        <f>'Permitted Sources'!L3989</f>
        <v>0</v>
      </c>
      <c r="J4739" s="204">
        <f>'Permitted Sources'!M3989</f>
        <v>0</v>
      </c>
      <c r="K4739" s="203" t="str">
        <f t="shared" si="73"/>
        <v>Compressor Engines</v>
      </c>
    </row>
    <row r="4740" spans="1:11" s="203" customFormat="1" x14ac:dyDescent="0.2">
      <c r="A4740" s="202" t="str">
        <f>'Permitted Sources'!A3990</f>
        <v>WYDEQ Permitted Sources</v>
      </c>
      <c r="B4740" s="203" t="str">
        <f>'Permitted Sources'!B3990</f>
        <v>56</v>
      </c>
      <c r="C4740" s="202" t="str">
        <f>'Permitted Sources'!D3990</f>
        <v>5600502</v>
      </c>
      <c r="D4740" s="202" t="str">
        <f>'Permitted Sources'!E3990</f>
        <v>20200253</v>
      </c>
      <c r="E4740" s="203" t="str">
        <f>'Permitted Sources'!H3990</f>
        <v>Compressor Engines</v>
      </c>
      <c r="F4740" s="204">
        <f>'Permitted Sources'!I3990</f>
        <v>3.8620000000000001</v>
      </c>
      <c r="G4740" s="204">
        <f>'Permitted Sources'!J3990</f>
        <v>11.576000000000001</v>
      </c>
      <c r="H4740" s="204">
        <f>'Permitted Sources'!K3990</f>
        <v>3.859</v>
      </c>
      <c r="I4740" s="204">
        <f>'Permitted Sources'!L3990</f>
        <v>0</v>
      </c>
      <c r="J4740" s="204">
        <f>'Permitted Sources'!M3990</f>
        <v>0</v>
      </c>
      <c r="K4740" s="203" t="str">
        <f t="shared" si="73"/>
        <v>Compressor Engines</v>
      </c>
    </row>
    <row r="4741" spans="1:11" s="203" customFormat="1" x14ac:dyDescent="0.2">
      <c r="A4741" s="202" t="str">
        <f>'Permitted Sources'!A3991</f>
        <v>WYDEQ Permitted Sources</v>
      </c>
      <c r="B4741" s="203" t="str">
        <f>'Permitted Sources'!B3991</f>
        <v>56</v>
      </c>
      <c r="C4741" s="202" t="str">
        <f>'Permitted Sources'!D3991</f>
        <v>5600502</v>
      </c>
      <c r="D4741" s="202" t="str">
        <f>'Permitted Sources'!E3991</f>
        <v>20200253</v>
      </c>
      <c r="E4741" s="203" t="str">
        <f>'Permitted Sources'!H3991</f>
        <v>Compressor Engines</v>
      </c>
      <c r="F4741" s="204">
        <f>'Permitted Sources'!I3991</f>
        <v>3.8620000000000001</v>
      </c>
      <c r="G4741" s="204">
        <f>'Permitted Sources'!J3991</f>
        <v>11.576000000000001</v>
      </c>
      <c r="H4741" s="204">
        <f>'Permitted Sources'!K3991</f>
        <v>3.859</v>
      </c>
      <c r="I4741" s="204">
        <f>'Permitted Sources'!L3991</f>
        <v>0</v>
      </c>
      <c r="J4741" s="204">
        <f>'Permitted Sources'!M3991</f>
        <v>0</v>
      </c>
      <c r="K4741" s="203" t="str">
        <f t="shared" si="73"/>
        <v>Compressor Engines</v>
      </c>
    </row>
    <row r="4742" spans="1:11" s="203" customFormat="1" x14ac:dyDescent="0.2">
      <c r="A4742" s="202" t="str">
        <f>'Permitted Sources'!A3992</f>
        <v>WYDEQ Permitted Sources</v>
      </c>
      <c r="B4742" s="203" t="str">
        <f>'Permitted Sources'!B3992</f>
        <v>56</v>
      </c>
      <c r="C4742" s="202" t="str">
        <f>'Permitted Sources'!D3992</f>
        <v>5600502</v>
      </c>
      <c r="D4742" s="202" t="str">
        <f>'Permitted Sources'!E3992</f>
        <v>20200253</v>
      </c>
      <c r="E4742" s="203" t="str">
        <f>'Permitted Sources'!H3992</f>
        <v>Compressor Engines</v>
      </c>
      <c r="F4742" s="204">
        <f>'Permitted Sources'!I3992</f>
        <v>3.8620000000000001</v>
      </c>
      <c r="G4742" s="204">
        <f>'Permitted Sources'!J3992</f>
        <v>11.576000000000001</v>
      </c>
      <c r="H4742" s="204">
        <f>'Permitted Sources'!K3992</f>
        <v>3.859</v>
      </c>
      <c r="I4742" s="204">
        <f>'Permitted Sources'!L3992</f>
        <v>0</v>
      </c>
      <c r="J4742" s="204">
        <f>'Permitted Sources'!M3992</f>
        <v>0</v>
      </c>
      <c r="K4742" s="203" t="str">
        <f t="shared" si="73"/>
        <v>Compressor Engines</v>
      </c>
    </row>
    <row r="4743" spans="1:11" s="203" customFormat="1" x14ac:dyDescent="0.2">
      <c r="A4743" s="202" t="str">
        <f>'Permitted Sources'!A3993</f>
        <v>WYDEQ Permitted Sources</v>
      </c>
      <c r="B4743" s="203" t="str">
        <f>'Permitted Sources'!B3993</f>
        <v>56</v>
      </c>
      <c r="C4743" s="202" t="str">
        <f>'Permitted Sources'!D3993</f>
        <v>5600502</v>
      </c>
      <c r="D4743" s="202" t="str">
        <f>'Permitted Sources'!E3993</f>
        <v>20200253</v>
      </c>
      <c r="E4743" s="203" t="str">
        <f>'Permitted Sources'!H3993</f>
        <v>Compressor Engines</v>
      </c>
      <c r="F4743" s="204">
        <f>'Permitted Sources'!I3993</f>
        <v>3.8620000000000001</v>
      </c>
      <c r="G4743" s="204">
        <f>'Permitted Sources'!J3993</f>
        <v>11.576000000000001</v>
      </c>
      <c r="H4743" s="204">
        <f>'Permitted Sources'!K3993</f>
        <v>3.859</v>
      </c>
      <c r="I4743" s="204">
        <f>'Permitted Sources'!L3993</f>
        <v>0</v>
      </c>
      <c r="J4743" s="204">
        <f>'Permitted Sources'!M3993</f>
        <v>0</v>
      </c>
      <c r="K4743" s="203" t="str">
        <f t="shared" ref="K4743:K4806" si="74">IF(E4743="Unpermitted Fugitives","Fugitives",IF(E4743="Natural Gas Processing Facilities, Pump Seals","Fugitives",IF(E4743="Natural Gas Production, All Equipt Leak Fugitives","Fugitives",IF(E4743="External Combustion Boilers","Heaters",IF(E4743="Permitted Tank Losses","Condensate tank ",IF(E4743="Permitted Fugitives","Fugitives",IF(E4743="Process Heaters","Heaters",E4743)))))))</f>
        <v>Compressor Engines</v>
      </c>
    </row>
    <row r="4744" spans="1:11" s="203" customFormat="1" x14ac:dyDescent="0.2">
      <c r="A4744" s="202" t="str">
        <f>'Permitted Sources'!A3994</f>
        <v>WYDEQ Permitted Sources</v>
      </c>
      <c r="B4744" s="203" t="str">
        <f>'Permitted Sources'!B3994</f>
        <v>56</v>
      </c>
      <c r="C4744" s="202" t="str">
        <f>'Permitted Sources'!D3994</f>
        <v>5600502</v>
      </c>
      <c r="D4744" s="202" t="str">
        <f>'Permitted Sources'!E3994</f>
        <v>20200253</v>
      </c>
      <c r="E4744" s="203" t="str">
        <f>'Permitted Sources'!H3994</f>
        <v>Compressor Engines</v>
      </c>
      <c r="F4744" s="204">
        <f>'Permitted Sources'!I3994</f>
        <v>3.8620000000000001</v>
      </c>
      <c r="G4744" s="204">
        <f>'Permitted Sources'!J3994</f>
        <v>11.576000000000001</v>
      </c>
      <c r="H4744" s="204">
        <f>'Permitted Sources'!K3994</f>
        <v>3.859</v>
      </c>
      <c r="I4744" s="204">
        <f>'Permitted Sources'!L3994</f>
        <v>0</v>
      </c>
      <c r="J4744" s="204">
        <f>'Permitted Sources'!M3994</f>
        <v>0</v>
      </c>
      <c r="K4744" s="203" t="str">
        <f t="shared" si="74"/>
        <v>Compressor Engines</v>
      </c>
    </row>
    <row r="4745" spans="1:11" s="203" customFormat="1" x14ac:dyDescent="0.2">
      <c r="A4745" s="202" t="str">
        <f>'Permitted Sources'!A3995</f>
        <v>WYDEQ Permitted Sources</v>
      </c>
      <c r="B4745" s="203" t="str">
        <f>'Permitted Sources'!B3995</f>
        <v>56</v>
      </c>
      <c r="C4745" s="202" t="str">
        <f>'Permitted Sources'!D3995</f>
        <v>5600502</v>
      </c>
      <c r="D4745" s="202" t="str">
        <f>'Permitted Sources'!E3995</f>
        <v>20200253</v>
      </c>
      <c r="E4745" s="203" t="str">
        <f>'Permitted Sources'!H3995</f>
        <v>Compressor Engines</v>
      </c>
      <c r="F4745" s="204">
        <f>'Permitted Sources'!I3995</f>
        <v>7.4</v>
      </c>
      <c r="G4745" s="204">
        <f>'Permitted Sources'!J3995</f>
        <v>1.1579999999999999</v>
      </c>
      <c r="H4745" s="204">
        <f>'Permitted Sources'!K3995</f>
        <v>7.7240000000000002</v>
      </c>
      <c r="I4745" s="204">
        <f>'Permitted Sources'!L3995</f>
        <v>0</v>
      </c>
      <c r="J4745" s="204">
        <f>'Permitted Sources'!M3995</f>
        <v>0</v>
      </c>
      <c r="K4745" s="203" t="str">
        <f t="shared" si="74"/>
        <v>Compressor Engines</v>
      </c>
    </row>
    <row r="4746" spans="1:11" s="203" customFormat="1" x14ac:dyDescent="0.2">
      <c r="A4746" s="202" t="str">
        <f>'Permitted Sources'!A3996</f>
        <v>WYDEQ Permitted Sources</v>
      </c>
      <c r="B4746" s="203" t="str">
        <f>'Permitted Sources'!B3996</f>
        <v>56</v>
      </c>
      <c r="C4746" s="202" t="str">
        <f>'Permitted Sources'!D3996</f>
        <v>5600502</v>
      </c>
      <c r="D4746" s="202" t="str">
        <f>'Permitted Sources'!E3996</f>
        <v>20200253</v>
      </c>
      <c r="E4746" s="203" t="str">
        <f>'Permitted Sources'!H3996</f>
        <v>Compressor Engines</v>
      </c>
      <c r="F4746" s="204">
        <f>'Permitted Sources'!I3996</f>
        <v>3.7</v>
      </c>
      <c r="G4746" s="204">
        <f>'Permitted Sources'!J3996</f>
        <v>1.1579999999999999</v>
      </c>
      <c r="H4746" s="204">
        <f>'Permitted Sources'!K3996</f>
        <v>7.7240000000000002</v>
      </c>
      <c r="I4746" s="204">
        <f>'Permitted Sources'!L3996</f>
        <v>0</v>
      </c>
      <c r="J4746" s="204">
        <f>'Permitted Sources'!M3996</f>
        <v>0</v>
      </c>
      <c r="K4746" s="203" t="str">
        <f t="shared" si="74"/>
        <v>Compressor Engines</v>
      </c>
    </row>
    <row r="4747" spans="1:11" s="203" customFormat="1" x14ac:dyDescent="0.2">
      <c r="A4747" s="202" t="str">
        <f>'Permitted Sources'!A3997</f>
        <v>WYDEQ Permitted Sources</v>
      </c>
      <c r="B4747" s="203" t="str">
        <f>'Permitted Sources'!B3997</f>
        <v>56</v>
      </c>
      <c r="C4747" s="202" t="str">
        <f>'Permitted Sources'!D3997</f>
        <v>5600502</v>
      </c>
      <c r="D4747" s="202" t="str">
        <f>'Permitted Sources'!E3997</f>
        <v>20200253</v>
      </c>
      <c r="E4747" s="203" t="str">
        <f>'Permitted Sources'!H3997</f>
        <v>Compressor Engines</v>
      </c>
      <c r="F4747" s="204">
        <f>'Permitted Sources'!I3997</f>
        <v>3.7</v>
      </c>
      <c r="G4747" s="204">
        <f>'Permitted Sources'!J3997</f>
        <v>1.1579999999999999</v>
      </c>
      <c r="H4747" s="204">
        <f>'Permitted Sources'!K3997</f>
        <v>7.7240000000000002</v>
      </c>
      <c r="I4747" s="204">
        <f>'Permitted Sources'!L3997</f>
        <v>0</v>
      </c>
      <c r="J4747" s="204">
        <f>'Permitted Sources'!M3997</f>
        <v>0</v>
      </c>
      <c r="K4747" s="203" t="str">
        <f t="shared" si="74"/>
        <v>Compressor Engines</v>
      </c>
    </row>
    <row r="4748" spans="1:11" s="203" customFormat="1" x14ac:dyDescent="0.2">
      <c r="A4748" s="202" t="str">
        <f>'Permitted Sources'!A3998</f>
        <v>WYDEQ Permitted Sources</v>
      </c>
      <c r="B4748" s="203" t="str">
        <f>'Permitted Sources'!B3998</f>
        <v>56</v>
      </c>
      <c r="C4748" s="202" t="str">
        <f>'Permitted Sources'!D3998</f>
        <v>5600502</v>
      </c>
      <c r="D4748" s="202" t="str">
        <f>'Permitted Sources'!E3998</f>
        <v>20200253</v>
      </c>
      <c r="E4748" s="203" t="str">
        <f>'Permitted Sources'!H3998</f>
        <v>Compressor Engines</v>
      </c>
      <c r="F4748" s="204">
        <f>'Permitted Sources'!I3998</f>
        <v>3.7</v>
      </c>
      <c r="G4748" s="204">
        <f>'Permitted Sources'!J3998</f>
        <v>1.1579999999999999</v>
      </c>
      <c r="H4748" s="204">
        <f>'Permitted Sources'!K3998</f>
        <v>7.7240000000000002</v>
      </c>
      <c r="I4748" s="204">
        <f>'Permitted Sources'!L3998</f>
        <v>0</v>
      </c>
      <c r="J4748" s="204">
        <f>'Permitted Sources'!M3998</f>
        <v>0</v>
      </c>
      <c r="K4748" s="203" t="str">
        <f t="shared" si="74"/>
        <v>Compressor Engines</v>
      </c>
    </row>
    <row r="4749" spans="1:11" s="203" customFormat="1" x14ac:dyDescent="0.2">
      <c r="A4749" s="202" t="str">
        <f>'Permitted Sources'!A3999</f>
        <v>WYDEQ Permitted Sources</v>
      </c>
      <c r="B4749" s="203" t="str">
        <f>'Permitted Sources'!B3999</f>
        <v>56</v>
      </c>
      <c r="C4749" s="202" t="str">
        <f>'Permitted Sources'!D3999</f>
        <v>5600502</v>
      </c>
      <c r="D4749" s="202" t="str">
        <f>'Permitted Sources'!E3999</f>
        <v>20200253</v>
      </c>
      <c r="E4749" s="203" t="str">
        <f>'Permitted Sources'!H3999</f>
        <v>Compressor Engines</v>
      </c>
      <c r="F4749" s="204">
        <f>'Permitted Sources'!I3999</f>
        <v>3.7</v>
      </c>
      <c r="G4749" s="204">
        <f>'Permitted Sources'!J3999</f>
        <v>1.1579999999999999</v>
      </c>
      <c r="H4749" s="204">
        <f>'Permitted Sources'!K3999</f>
        <v>7.7240000000000002</v>
      </c>
      <c r="I4749" s="204">
        <f>'Permitted Sources'!L3999</f>
        <v>0</v>
      </c>
      <c r="J4749" s="204">
        <f>'Permitted Sources'!M3999</f>
        <v>0</v>
      </c>
      <c r="K4749" s="203" t="str">
        <f t="shared" si="74"/>
        <v>Compressor Engines</v>
      </c>
    </row>
    <row r="4750" spans="1:11" s="203" customFormat="1" x14ac:dyDescent="0.2">
      <c r="A4750" s="202" t="str">
        <f>'Permitted Sources'!A4000</f>
        <v>WYDEQ Permitted Sources</v>
      </c>
      <c r="B4750" s="203" t="str">
        <f>'Permitted Sources'!B4000</f>
        <v>56</v>
      </c>
      <c r="C4750" s="202" t="str">
        <f>'Permitted Sources'!D4000</f>
        <v>5600502</v>
      </c>
      <c r="D4750" s="202" t="str">
        <f>'Permitted Sources'!E4000</f>
        <v>20200253</v>
      </c>
      <c r="E4750" s="203" t="str">
        <f>'Permitted Sources'!H4000</f>
        <v>Compressor Engines</v>
      </c>
      <c r="F4750" s="204">
        <f>'Permitted Sources'!I4000</f>
        <v>3.7</v>
      </c>
      <c r="G4750" s="204">
        <f>'Permitted Sources'!J4000</f>
        <v>1.1579999999999999</v>
      </c>
      <c r="H4750" s="204">
        <f>'Permitted Sources'!K4000</f>
        <v>7.7240000000000002</v>
      </c>
      <c r="I4750" s="204">
        <f>'Permitted Sources'!L4000</f>
        <v>0</v>
      </c>
      <c r="J4750" s="204">
        <f>'Permitted Sources'!M4000</f>
        <v>0</v>
      </c>
      <c r="K4750" s="203" t="str">
        <f t="shared" si="74"/>
        <v>Compressor Engines</v>
      </c>
    </row>
    <row r="4751" spans="1:11" s="203" customFormat="1" x14ac:dyDescent="0.2">
      <c r="A4751" s="202" t="str">
        <f>'Permitted Sources'!A4001</f>
        <v>WYDEQ Permitted Sources</v>
      </c>
      <c r="B4751" s="203" t="str">
        <f>'Permitted Sources'!B4001</f>
        <v>56</v>
      </c>
      <c r="C4751" s="202" t="str">
        <f>'Permitted Sources'!D4001</f>
        <v>5600502</v>
      </c>
      <c r="D4751" s="202" t="str">
        <f>'Permitted Sources'!E4001</f>
        <v>20200253</v>
      </c>
      <c r="E4751" s="203" t="str">
        <f>'Permitted Sources'!H4001</f>
        <v>Compressor Engines</v>
      </c>
      <c r="F4751" s="204">
        <f>'Permitted Sources'!I4001</f>
        <v>3.8620000000000001</v>
      </c>
      <c r="G4751" s="204">
        <f>'Permitted Sources'!J4001</f>
        <v>1.1579999999999999</v>
      </c>
      <c r="H4751" s="204">
        <f>'Permitted Sources'!K4001</f>
        <v>7.7240000000000002</v>
      </c>
      <c r="I4751" s="204">
        <f>'Permitted Sources'!L4001</f>
        <v>0</v>
      </c>
      <c r="J4751" s="204">
        <f>'Permitted Sources'!M4001</f>
        <v>0</v>
      </c>
      <c r="K4751" s="203" t="str">
        <f t="shared" si="74"/>
        <v>Compressor Engines</v>
      </c>
    </row>
    <row r="4752" spans="1:11" s="203" customFormat="1" x14ac:dyDescent="0.2">
      <c r="A4752" s="202" t="str">
        <f>'Permitted Sources'!A4002</f>
        <v>WYDEQ Permitted Sources</v>
      </c>
      <c r="B4752" s="203" t="str">
        <f>'Permitted Sources'!B4002</f>
        <v>56</v>
      </c>
      <c r="C4752" s="202" t="str">
        <f>'Permitted Sources'!D4002</f>
        <v>5600502</v>
      </c>
      <c r="D4752" s="202" t="str">
        <f>'Permitted Sources'!E4002</f>
        <v>20200253</v>
      </c>
      <c r="E4752" s="203" t="str">
        <f>'Permitted Sources'!H4002</f>
        <v>Compressor Engines</v>
      </c>
      <c r="F4752" s="204">
        <f>'Permitted Sources'!I4002</f>
        <v>3.8620000000000001</v>
      </c>
      <c r="G4752" s="204">
        <f>'Permitted Sources'!J4002</f>
        <v>1.1579999999999999</v>
      </c>
      <c r="H4752" s="204">
        <f>'Permitted Sources'!K4002</f>
        <v>7.7240000000000002</v>
      </c>
      <c r="I4752" s="204">
        <f>'Permitted Sources'!L4002</f>
        <v>0</v>
      </c>
      <c r="J4752" s="204">
        <f>'Permitted Sources'!M4002</f>
        <v>0</v>
      </c>
      <c r="K4752" s="203" t="str">
        <f t="shared" si="74"/>
        <v>Compressor Engines</v>
      </c>
    </row>
    <row r="4753" spans="1:11" s="203" customFormat="1" x14ac:dyDescent="0.2">
      <c r="A4753" s="202" t="str">
        <f>'Permitted Sources'!A4003</f>
        <v>WYDEQ Permitted Sources</v>
      </c>
      <c r="B4753" s="203" t="str">
        <f>'Permitted Sources'!B4003</f>
        <v>56</v>
      </c>
      <c r="C4753" s="202" t="str">
        <f>'Permitted Sources'!D4003</f>
        <v>5600502</v>
      </c>
      <c r="D4753" s="202" t="str">
        <f>'Permitted Sources'!E4003</f>
        <v>20200253</v>
      </c>
      <c r="E4753" s="203" t="str">
        <f>'Permitted Sources'!H4003</f>
        <v>Compressor Engines</v>
      </c>
      <c r="F4753" s="204">
        <f>'Permitted Sources'!I4003</f>
        <v>3.8620000000000001</v>
      </c>
      <c r="G4753" s="204">
        <f>'Permitted Sources'!J4003</f>
        <v>1.1579999999999999</v>
      </c>
      <c r="H4753" s="204">
        <f>'Permitted Sources'!K4003</f>
        <v>7.7240000000000002</v>
      </c>
      <c r="I4753" s="204">
        <f>'Permitted Sources'!L4003</f>
        <v>0</v>
      </c>
      <c r="J4753" s="204">
        <f>'Permitted Sources'!M4003</f>
        <v>0</v>
      </c>
      <c r="K4753" s="203" t="str">
        <f t="shared" si="74"/>
        <v>Compressor Engines</v>
      </c>
    </row>
    <row r="4754" spans="1:11" s="203" customFormat="1" x14ac:dyDescent="0.2">
      <c r="A4754" s="202" t="str">
        <f>'Permitted Sources'!A4004</f>
        <v>WYDEQ Permitted Sources</v>
      </c>
      <c r="B4754" s="203" t="str">
        <f>'Permitted Sources'!B4004</f>
        <v>56</v>
      </c>
      <c r="C4754" s="202" t="str">
        <f>'Permitted Sources'!D4004</f>
        <v>5600502</v>
      </c>
      <c r="D4754" s="202" t="str">
        <f>'Permitted Sources'!E4004</f>
        <v>20200253</v>
      </c>
      <c r="E4754" s="203" t="str">
        <f>'Permitted Sources'!H4004</f>
        <v>Compressor Engines</v>
      </c>
      <c r="F4754" s="204">
        <f>'Permitted Sources'!I4004</f>
        <v>3.8620000000000001</v>
      </c>
      <c r="G4754" s="204">
        <f>'Permitted Sources'!J4004</f>
        <v>1.1579999999999999</v>
      </c>
      <c r="H4754" s="204">
        <f>'Permitted Sources'!K4004</f>
        <v>7.7240000000000002</v>
      </c>
      <c r="I4754" s="204">
        <f>'Permitted Sources'!L4004</f>
        <v>0</v>
      </c>
      <c r="J4754" s="204">
        <f>'Permitted Sources'!M4004</f>
        <v>0</v>
      </c>
      <c r="K4754" s="203" t="str">
        <f t="shared" si="74"/>
        <v>Compressor Engines</v>
      </c>
    </row>
    <row r="4755" spans="1:11" s="203" customFormat="1" x14ac:dyDescent="0.2">
      <c r="A4755" s="202" t="str">
        <f>'Permitted Sources'!A4005</f>
        <v>WYDEQ Permitted Sources</v>
      </c>
      <c r="B4755" s="203" t="str">
        <f>'Permitted Sources'!B4005</f>
        <v>56</v>
      </c>
      <c r="C4755" s="202" t="str">
        <f>'Permitted Sources'!D4005</f>
        <v>5600502</v>
      </c>
      <c r="D4755" s="202" t="str">
        <f>'Permitted Sources'!E4005</f>
        <v>20200253</v>
      </c>
      <c r="E4755" s="203" t="str">
        <f>'Permitted Sources'!H4005</f>
        <v>Compressor Engines</v>
      </c>
      <c r="F4755" s="204">
        <f>'Permitted Sources'!I4005</f>
        <v>3.8620000000000001</v>
      </c>
      <c r="G4755" s="204">
        <f>'Permitted Sources'!J4005</f>
        <v>1.1579999999999999</v>
      </c>
      <c r="H4755" s="204">
        <f>'Permitted Sources'!K4005</f>
        <v>7.7240000000000002</v>
      </c>
      <c r="I4755" s="204">
        <f>'Permitted Sources'!L4005</f>
        <v>0</v>
      </c>
      <c r="J4755" s="204">
        <f>'Permitted Sources'!M4005</f>
        <v>0</v>
      </c>
      <c r="K4755" s="203" t="str">
        <f t="shared" si="74"/>
        <v>Compressor Engines</v>
      </c>
    </row>
    <row r="4756" spans="1:11" s="203" customFormat="1" x14ac:dyDescent="0.2">
      <c r="A4756" s="202" t="str">
        <f>'Permitted Sources'!A4006</f>
        <v>WYDEQ Permitted Sources</v>
      </c>
      <c r="B4756" s="203" t="str">
        <f>'Permitted Sources'!B4006</f>
        <v>56</v>
      </c>
      <c r="C4756" s="202" t="str">
        <f>'Permitted Sources'!D4006</f>
        <v>5600502</v>
      </c>
      <c r="D4756" s="202" t="str">
        <f>'Permitted Sources'!E4006</f>
        <v>20200253</v>
      </c>
      <c r="E4756" s="203" t="str">
        <f>'Permitted Sources'!H4006</f>
        <v>Compressor Engines</v>
      </c>
      <c r="F4756" s="204">
        <f>'Permitted Sources'!I4006</f>
        <v>3.8620000000000001</v>
      </c>
      <c r="G4756" s="204">
        <f>'Permitted Sources'!J4006</f>
        <v>1.1579999999999999</v>
      </c>
      <c r="H4756" s="204">
        <f>'Permitted Sources'!K4006</f>
        <v>7.7240000000000002</v>
      </c>
      <c r="I4756" s="204">
        <f>'Permitted Sources'!L4006</f>
        <v>0</v>
      </c>
      <c r="J4756" s="204">
        <f>'Permitted Sources'!M4006</f>
        <v>0</v>
      </c>
      <c r="K4756" s="203" t="str">
        <f t="shared" si="74"/>
        <v>Compressor Engines</v>
      </c>
    </row>
    <row r="4757" spans="1:11" s="203" customFormat="1" x14ac:dyDescent="0.2">
      <c r="A4757" s="202" t="str">
        <f>'Permitted Sources'!A4007</f>
        <v>WYDEQ Permitted Sources</v>
      </c>
      <c r="B4757" s="203" t="str">
        <f>'Permitted Sources'!B4007</f>
        <v>56</v>
      </c>
      <c r="C4757" s="202" t="str">
        <f>'Permitted Sources'!D4007</f>
        <v>5600502</v>
      </c>
      <c r="D4757" s="202" t="str">
        <f>'Permitted Sources'!E4007</f>
        <v>20200253</v>
      </c>
      <c r="E4757" s="203" t="str">
        <f>'Permitted Sources'!H4007</f>
        <v>Compressor Engines</v>
      </c>
      <c r="F4757" s="204">
        <f>'Permitted Sources'!I4007</f>
        <v>3.7</v>
      </c>
      <c r="G4757" s="204">
        <f>'Permitted Sources'!J4007</f>
        <v>1.1579999999999999</v>
      </c>
      <c r="H4757" s="204">
        <f>'Permitted Sources'!K4007</f>
        <v>7.7240000000000002</v>
      </c>
      <c r="I4757" s="204">
        <f>'Permitted Sources'!L4007</f>
        <v>0</v>
      </c>
      <c r="J4757" s="204">
        <f>'Permitted Sources'!M4007</f>
        <v>0</v>
      </c>
      <c r="K4757" s="203" t="str">
        <f t="shared" si="74"/>
        <v>Compressor Engines</v>
      </c>
    </row>
    <row r="4758" spans="1:11" s="203" customFormat="1" x14ac:dyDescent="0.2">
      <c r="A4758" s="202" t="str">
        <f>'Permitted Sources'!A4008</f>
        <v>WYDEQ Permitted Sources</v>
      </c>
      <c r="B4758" s="203" t="str">
        <f>'Permitted Sources'!B4008</f>
        <v>56</v>
      </c>
      <c r="C4758" s="202" t="str">
        <f>'Permitted Sources'!D4008</f>
        <v>5600502</v>
      </c>
      <c r="D4758" s="202" t="str">
        <f>'Permitted Sources'!E4008</f>
        <v>20200253</v>
      </c>
      <c r="E4758" s="203" t="str">
        <f>'Permitted Sources'!H4008</f>
        <v>Compressor Engines</v>
      </c>
      <c r="F4758" s="204">
        <f>'Permitted Sources'!I4008</f>
        <v>3.7</v>
      </c>
      <c r="G4758" s="204">
        <f>'Permitted Sources'!J4008</f>
        <v>1.1579999999999999</v>
      </c>
      <c r="H4758" s="204">
        <f>'Permitted Sources'!K4008</f>
        <v>7.7240000000000002</v>
      </c>
      <c r="I4758" s="204">
        <f>'Permitted Sources'!L4008</f>
        <v>0</v>
      </c>
      <c r="J4758" s="204">
        <f>'Permitted Sources'!M4008</f>
        <v>0</v>
      </c>
      <c r="K4758" s="203" t="str">
        <f t="shared" si="74"/>
        <v>Compressor Engines</v>
      </c>
    </row>
    <row r="4759" spans="1:11" s="203" customFormat="1" x14ac:dyDescent="0.2">
      <c r="A4759" s="202" t="str">
        <f>'Permitted Sources'!A4009</f>
        <v>WYDEQ Permitted Sources</v>
      </c>
      <c r="B4759" s="203" t="str">
        <f>'Permitted Sources'!B4009</f>
        <v>56</v>
      </c>
      <c r="C4759" s="202" t="str">
        <f>'Permitted Sources'!D4009</f>
        <v>5600502</v>
      </c>
      <c r="D4759" s="202" t="str">
        <f>'Permitted Sources'!E4009</f>
        <v>20200253</v>
      </c>
      <c r="E4759" s="203" t="str">
        <f>'Permitted Sources'!H4009</f>
        <v>Compressor Engines</v>
      </c>
      <c r="F4759" s="204">
        <f>'Permitted Sources'!I4009</f>
        <v>3.7</v>
      </c>
      <c r="G4759" s="204">
        <f>'Permitted Sources'!J4009</f>
        <v>1.1579999999999999</v>
      </c>
      <c r="H4759" s="204">
        <f>'Permitted Sources'!K4009</f>
        <v>7.7240000000000002</v>
      </c>
      <c r="I4759" s="204">
        <f>'Permitted Sources'!L4009</f>
        <v>0</v>
      </c>
      <c r="J4759" s="204">
        <f>'Permitted Sources'!M4009</f>
        <v>0</v>
      </c>
      <c r="K4759" s="203" t="str">
        <f t="shared" si="74"/>
        <v>Compressor Engines</v>
      </c>
    </row>
    <row r="4760" spans="1:11" s="203" customFormat="1" x14ac:dyDescent="0.2">
      <c r="A4760" s="202" t="str">
        <f>'Permitted Sources'!A4010</f>
        <v>WYDEQ Permitted Sources</v>
      </c>
      <c r="B4760" s="203" t="str">
        <f>'Permitted Sources'!B4010</f>
        <v>56</v>
      </c>
      <c r="C4760" s="202" t="str">
        <f>'Permitted Sources'!D4010</f>
        <v>5600502</v>
      </c>
      <c r="D4760" s="202" t="str">
        <f>'Permitted Sources'!E4010</f>
        <v>20200253</v>
      </c>
      <c r="E4760" s="203" t="str">
        <f>'Permitted Sources'!H4010</f>
        <v>Compressor Engines</v>
      </c>
      <c r="F4760" s="204">
        <f>'Permitted Sources'!I4010</f>
        <v>3.7</v>
      </c>
      <c r="G4760" s="204">
        <f>'Permitted Sources'!J4010</f>
        <v>1.1579999999999999</v>
      </c>
      <c r="H4760" s="204">
        <f>'Permitted Sources'!K4010</f>
        <v>7.7240000000000002</v>
      </c>
      <c r="I4760" s="204">
        <f>'Permitted Sources'!L4010</f>
        <v>0</v>
      </c>
      <c r="J4760" s="204">
        <f>'Permitted Sources'!M4010</f>
        <v>0</v>
      </c>
      <c r="K4760" s="203" t="str">
        <f t="shared" si="74"/>
        <v>Compressor Engines</v>
      </c>
    </row>
    <row r="4761" spans="1:11" s="203" customFormat="1" x14ac:dyDescent="0.2">
      <c r="A4761" s="202" t="str">
        <f>'Permitted Sources'!A4011</f>
        <v>WYDEQ Permitted Sources</v>
      </c>
      <c r="B4761" s="203" t="str">
        <f>'Permitted Sources'!B4011</f>
        <v>56</v>
      </c>
      <c r="C4761" s="202" t="str">
        <f>'Permitted Sources'!D4011</f>
        <v>5600502</v>
      </c>
      <c r="D4761" s="202" t="str">
        <f>'Permitted Sources'!E4011</f>
        <v>20200253</v>
      </c>
      <c r="E4761" s="203" t="str">
        <f>'Permitted Sources'!H4011</f>
        <v>Compressor Engines</v>
      </c>
      <c r="F4761" s="204">
        <f>'Permitted Sources'!I4011</f>
        <v>3.7</v>
      </c>
      <c r="G4761" s="204">
        <f>'Permitted Sources'!J4011</f>
        <v>1.1579999999999999</v>
      </c>
      <c r="H4761" s="204">
        <f>'Permitted Sources'!K4011</f>
        <v>7.7240000000000002</v>
      </c>
      <c r="I4761" s="204">
        <f>'Permitted Sources'!L4011</f>
        <v>0</v>
      </c>
      <c r="J4761" s="204">
        <f>'Permitted Sources'!M4011</f>
        <v>0</v>
      </c>
      <c r="K4761" s="203" t="str">
        <f t="shared" si="74"/>
        <v>Compressor Engines</v>
      </c>
    </row>
    <row r="4762" spans="1:11" s="203" customFormat="1" x14ac:dyDescent="0.2">
      <c r="A4762" s="202" t="str">
        <f>'Permitted Sources'!A4012</f>
        <v>WYDEQ Permitted Sources</v>
      </c>
      <c r="B4762" s="203" t="str">
        <f>'Permitted Sources'!B4012</f>
        <v>56</v>
      </c>
      <c r="C4762" s="202" t="str">
        <f>'Permitted Sources'!D4012</f>
        <v>5600502</v>
      </c>
      <c r="D4762" s="202" t="str">
        <f>'Permitted Sources'!E4012</f>
        <v>20200253</v>
      </c>
      <c r="E4762" s="203" t="str">
        <f>'Permitted Sources'!H4012</f>
        <v>Compressor Engines</v>
      </c>
      <c r="F4762" s="204">
        <f>'Permitted Sources'!I4012</f>
        <v>3.7</v>
      </c>
      <c r="G4762" s="204">
        <f>'Permitted Sources'!J4012</f>
        <v>1.1579999999999999</v>
      </c>
      <c r="H4762" s="204">
        <f>'Permitted Sources'!K4012</f>
        <v>7.7240000000000002</v>
      </c>
      <c r="I4762" s="204">
        <f>'Permitted Sources'!L4012</f>
        <v>0</v>
      </c>
      <c r="J4762" s="204">
        <f>'Permitted Sources'!M4012</f>
        <v>0</v>
      </c>
      <c r="K4762" s="203" t="str">
        <f t="shared" si="74"/>
        <v>Compressor Engines</v>
      </c>
    </row>
    <row r="4763" spans="1:11" s="203" customFormat="1" x14ac:dyDescent="0.2">
      <c r="A4763" s="202" t="str">
        <f>'Permitted Sources'!A4013</f>
        <v>WYDEQ Permitted Sources</v>
      </c>
      <c r="B4763" s="203" t="str">
        <f>'Permitted Sources'!B4013</f>
        <v>56</v>
      </c>
      <c r="C4763" s="202" t="str">
        <f>'Permitted Sources'!D4013</f>
        <v>5600502</v>
      </c>
      <c r="D4763" s="202" t="str">
        <f>'Permitted Sources'!E4013</f>
        <v>20200254</v>
      </c>
      <c r="E4763" s="203" t="str">
        <f>'Permitted Sources'!H4013</f>
        <v>Compressor Engines</v>
      </c>
      <c r="F4763" s="204">
        <f>'Permitted Sources'!I4013</f>
        <v>5.117</v>
      </c>
      <c r="G4763" s="204">
        <f>'Permitted Sources'!J4013</f>
        <v>5.117</v>
      </c>
      <c r="H4763" s="204">
        <f>'Permitted Sources'!K4013</f>
        <v>2.5579999999999998</v>
      </c>
      <c r="I4763" s="204">
        <f>'Permitted Sources'!L4013</f>
        <v>0</v>
      </c>
      <c r="J4763" s="204">
        <f>'Permitted Sources'!M4013</f>
        <v>0</v>
      </c>
      <c r="K4763" s="203" t="str">
        <f t="shared" si="74"/>
        <v>Compressor Engines</v>
      </c>
    </row>
    <row r="4764" spans="1:11" s="203" customFormat="1" x14ac:dyDescent="0.2">
      <c r="A4764" s="202" t="str">
        <f>'Permitted Sources'!A4014</f>
        <v>WYDEQ Permitted Sources</v>
      </c>
      <c r="B4764" s="203" t="str">
        <f>'Permitted Sources'!B4014</f>
        <v>56</v>
      </c>
      <c r="C4764" s="202" t="str">
        <f>'Permitted Sources'!D4014</f>
        <v>5600502</v>
      </c>
      <c r="D4764" s="202" t="str">
        <f>'Permitted Sources'!E4014</f>
        <v>20200254</v>
      </c>
      <c r="E4764" s="203" t="str">
        <f>'Permitted Sources'!H4014</f>
        <v>Compressor Engines</v>
      </c>
      <c r="F4764" s="204">
        <f>'Permitted Sources'!I4014</f>
        <v>5.117</v>
      </c>
      <c r="G4764" s="204">
        <f>'Permitted Sources'!J4014</f>
        <v>5.117</v>
      </c>
      <c r="H4764" s="204">
        <f>'Permitted Sources'!K4014</f>
        <v>2.5579999999999998</v>
      </c>
      <c r="I4764" s="204">
        <f>'Permitted Sources'!L4014</f>
        <v>0</v>
      </c>
      <c r="J4764" s="204">
        <f>'Permitted Sources'!M4014</f>
        <v>0</v>
      </c>
      <c r="K4764" s="203" t="str">
        <f t="shared" si="74"/>
        <v>Compressor Engines</v>
      </c>
    </row>
    <row r="4765" spans="1:11" s="203" customFormat="1" x14ac:dyDescent="0.2">
      <c r="A4765" s="202" t="str">
        <f>'Permitted Sources'!A4015</f>
        <v>WYDEQ Permitted Sources</v>
      </c>
      <c r="B4765" s="203" t="str">
        <f>'Permitted Sources'!B4015</f>
        <v>56</v>
      </c>
      <c r="C4765" s="202" t="str">
        <f>'Permitted Sources'!D4015</f>
        <v>5600502</v>
      </c>
      <c r="D4765" s="202" t="str">
        <f>'Permitted Sources'!E4015</f>
        <v>20200254</v>
      </c>
      <c r="E4765" s="203" t="str">
        <f>'Permitted Sources'!H4015</f>
        <v>Compressor Engines</v>
      </c>
      <c r="F4765" s="204">
        <f>'Permitted Sources'!I4015</f>
        <v>5.117</v>
      </c>
      <c r="G4765" s="204">
        <f>'Permitted Sources'!J4015</f>
        <v>5.117</v>
      </c>
      <c r="H4765" s="204">
        <f>'Permitted Sources'!K4015</f>
        <v>2.5579999999999998</v>
      </c>
      <c r="I4765" s="204">
        <f>'Permitted Sources'!L4015</f>
        <v>0</v>
      </c>
      <c r="J4765" s="204">
        <f>'Permitted Sources'!M4015</f>
        <v>0</v>
      </c>
      <c r="K4765" s="203" t="str">
        <f t="shared" si="74"/>
        <v>Compressor Engines</v>
      </c>
    </row>
    <row r="4766" spans="1:11" s="203" customFormat="1" x14ac:dyDescent="0.2">
      <c r="A4766" s="202" t="str">
        <f>'Permitted Sources'!A4016</f>
        <v>WYDEQ Permitted Sources</v>
      </c>
      <c r="B4766" s="203" t="str">
        <f>'Permitted Sources'!B4016</f>
        <v>56</v>
      </c>
      <c r="C4766" s="202" t="str">
        <f>'Permitted Sources'!D4016</f>
        <v>5600502</v>
      </c>
      <c r="D4766" s="202" t="str">
        <f>'Permitted Sources'!E4016</f>
        <v>20200254</v>
      </c>
      <c r="E4766" s="203" t="str">
        <f>'Permitted Sources'!H4016</f>
        <v>Compressor Engines</v>
      </c>
      <c r="F4766" s="204">
        <f>'Permitted Sources'!I4016</f>
        <v>5.117</v>
      </c>
      <c r="G4766" s="204">
        <f>'Permitted Sources'!J4016</f>
        <v>5.117</v>
      </c>
      <c r="H4766" s="204">
        <f>'Permitted Sources'!K4016</f>
        <v>2.5579999999999998</v>
      </c>
      <c r="I4766" s="204">
        <f>'Permitted Sources'!L4016</f>
        <v>0</v>
      </c>
      <c r="J4766" s="204">
        <f>'Permitted Sources'!M4016</f>
        <v>0</v>
      </c>
      <c r="K4766" s="203" t="str">
        <f t="shared" si="74"/>
        <v>Compressor Engines</v>
      </c>
    </row>
    <row r="4767" spans="1:11" s="203" customFormat="1" x14ac:dyDescent="0.2">
      <c r="A4767" s="202" t="str">
        <f>'Permitted Sources'!A4017</f>
        <v>WYDEQ Permitted Sources</v>
      </c>
      <c r="B4767" s="203" t="str">
        <f>'Permitted Sources'!B4017</f>
        <v>56</v>
      </c>
      <c r="C4767" s="202" t="str">
        <f>'Permitted Sources'!D4017</f>
        <v>5600502</v>
      </c>
      <c r="D4767" s="202" t="str">
        <f>'Permitted Sources'!E4017</f>
        <v>20200253</v>
      </c>
      <c r="E4767" s="203" t="str">
        <f>'Permitted Sources'!H4017</f>
        <v>Compressor Engines</v>
      </c>
      <c r="F4767" s="204">
        <f>'Permitted Sources'!I4017</f>
        <v>3.8620000000000001</v>
      </c>
      <c r="G4767" s="204">
        <f>'Permitted Sources'!J4017</f>
        <v>3.8620000000000001</v>
      </c>
      <c r="H4767" s="204">
        <f>'Permitted Sources'!K4017</f>
        <v>7.7240000000000002</v>
      </c>
      <c r="I4767" s="204">
        <f>'Permitted Sources'!L4017</f>
        <v>0</v>
      </c>
      <c r="J4767" s="204">
        <f>'Permitted Sources'!M4017</f>
        <v>0</v>
      </c>
      <c r="K4767" s="203" t="str">
        <f t="shared" si="74"/>
        <v>Compressor Engines</v>
      </c>
    </row>
    <row r="4768" spans="1:11" s="203" customFormat="1" x14ac:dyDescent="0.2">
      <c r="A4768" s="202" t="str">
        <f>'Permitted Sources'!A4018</f>
        <v>WYDEQ Permitted Sources</v>
      </c>
      <c r="B4768" s="203" t="str">
        <f>'Permitted Sources'!B4018</f>
        <v>56</v>
      </c>
      <c r="C4768" s="202" t="str">
        <f>'Permitted Sources'!D4018</f>
        <v>5600502</v>
      </c>
      <c r="D4768" s="202" t="str">
        <f>'Permitted Sources'!E4018</f>
        <v>20200253</v>
      </c>
      <c r="E4768" s="203" t="str">
        <f>'Permitted Sources'!H4018</f>
        <v>Compressor Engines</v>
      </c>
      <c r="F4768" s="204">
        <f>'Permitted Sources'!I4018</f>
        <v>3.8620000000000001</v>
      </c>
      <c r="G4768" s="204">
        <f>'Permitted Sources'!J4018</f>
        <v>3.8620000000000001</v>
      </c>
      <c r="H4768" s="204">
        <f>'Permitted Sources'!K4018</f>
        <v>7.7240000000000002</v>
      </c>
      <c r="I4768" s="204">
        <f>'Permitted Sources'!L4018</f>
        <v>0</v>
      </c>
      <c r="J4768" s="204">
        <f>'Permitted Sources'!M4018</f>
        <v>0</v>
      </c>
      <c r="K4768" s="203" t="str">
        <f t="shared" si="74"/>
        <v>Compressor Engines</v>
      </c>
    </row>
    <row r="4769" spans="1:11" s="203" customFormat="1" x14ac:dyDescent="0.2">
      <c r="A4769" s="202" t="str">
        <f>'Permitted Sources'!A4019</f>
        <v>WYDEQ Permitted Sources</v>
      </c>
      <c r="B4769" s="203" t="str">
        <f>'Permitted Sources'!B4019</f>
        <v>56</v>
      </c>
      <c r="C4769" s="202" t="str">
        <f>'Permitted Sources'!D4019</f>
        <v>5600502</v>
      </c>
      <c r="D4769" s="202" t="str">
        <f>'Permitted Sources'!E4019</f>
        <v>20200253</v>
      </c>
      <c r="E4769" s="203" t="str">
        <f>'Permitted Sources'!H4019</f>
        <v>Compressor Engines</v>
      </c>
      <c r="F4769" s="204">
        <f>'Permitted Sources'!I4019</f>
        <v>3.8620000000000001</v>
      </c>
      <c r="G4769" s="204">
        <f>'Permitted Sources'!J4019</f>
        <v>3.8620000000000001</v>
      </c>
      <c r="H4769" s="204">
        <f>'Permitted Sources'!K4019</f>
        <v>7.7240000000000002</v>
      </c>
      <c r="I4769" s="204">
        <f>'Permitted Sources'!L4019</f>
        <v>0</v>
      </c>
      <c r="J4769" s="204">
        <f>'Permitted Sources'!M4019</f>
        <v>0</v>
      </c>
      <c r="K4769" s="203" t="str">
        <f t="shared" si="74"/>
        <v>Compressor Engines</v>
      </c>
    </row>
    <row r="4770" spans="1:11" s="203" customFormat="1" x14ac:dyDescent="0.2">
      <c r="A4770" s="202" t="str">
        <f>'Permitted Sources'!A4020</f>
        <v>WYDEQ Permitted Sources</v>
      </c>
      <c r="B4770" s="203" t="str">
        <f>'Permitted Sources'!B4020</f>
        <v>56</v>
      </c>
      <c r="C4770" s="202" t="str">
        <f>'Permitted Sources'!D4020</f>
        <v>5600502</v>
      </c>
      <c r="D4770" s="202" t="str">
        <f>'Permitted Sources'!E4020</f>
        <v>20200253</v>
      </c>
      <c r="E4770" s="203" t="str">
        <f>'Permitted Sources'!H4020</f>
        <v>Compressor Engines</v>
      </c>
      <c r="F4770" s="204">
        <f>'Permitted Sources'!I4020</f>
        <v>3.8620000000000001</v>
      </c>
      <c r="G4770" s="204">
        <f>'Permitted Sources'!J4020</f>
        <v>3.8620000000000001</v>
      </c>
      <c r="H4770" s="204">
        <f>'Permitted Sources'!K4020</f>
        <v>7.7240000000000002</v>
      </c>
      <c r="I4770" s="204">
        <f>'Permitted Sources'!L4020</f>
        <v>0</v>
      </c>
      <c r="J4770" s="204">
        <f>'Permitted Sources'!M4020</f>
        <v>0</v>
      </c>
      <c r="K4770" s="203" t="str">
        <f t="shared" si="74"/>
        <v>Compressor Engines</v>
      </c>
    </row>
    <row r="4771" spans="1:11" s="203" customFormat="1" x14ac:dyDescent="0.2">
      <c r="A4771" s="202" t="str">
        <f>'Permitted Sources'!A4021</f>
        <v>WYDEQ Permitted Sources</v>
      </c>
      <c r="B4771" s="203" t="str">
        <f>'Permitted Sources'!B4021</f>
        <v>56</v>
      </c>
      <c r="C4771" s="202" t="str">
        <f>'Permitted Sources'!D4021</f>
        <v>5600502</v>
      </c>
      <c r="D4771" s="202" t="str">
        <f>'Permitted Sources'!E4021</f>
        <v>20200253</v>
      </c>
      <c r="E4771" s="203" t="str">
        <f>'Permitted Sources'!H4021</f>
        <v>Compressor Engines</v>
      </c>
      <c r="F4771" s="204">
        <f>'Permitted Sources'!I4021</f>
        <v>3.8620000000000001</v>
      </c>
      <c r="G4771" s="204">
        <f>'Permitted Sources'!J4021</f>
        <v>3.8620000000000001</v>
      </c>
      <c r="H4771" s="204">
        <f>'Permitted Sources'!K4021</f>
        <v>7.7240000000000002</v>
      </c>
      <c r="I4771" s="204">
        <f>'Permitted Sources'!L4021</f>
        <v>0</v>
      </c>
      <c r="J4771" s="204">
        <f>'Permitted Sources'!M4021</f>
        <v>0</v>
      </c>
      <c r="K4771" s="203" t="str">
        <f t="shared" si="74"/>
        <v>Compressor Engines</v>
      </c>
    </row>
    <row r="4772" spans="1:11" s="203" customFormat="1" x14ac:dyDescent="0.2">
      <c r="A4772" s="202" t="str">
        <f>'Permitted Sources'!A4022</f>
        <v>WYDEQ Permitted Sources</v>
      </c>
      <c r="B4772" s="203" t="str">
        <f>'Permitted Sources'!B4022</f>
        <v>56</v>
      </c>
      <c r="C4772" s="202" t="str">
        <f>'Permitted Sources'!D4022</f>
        <v>5600502</v>
      </c>
      <c r="D4772" s="202" t="str">
        <f>'Permitted Sources'!E4022</f>
        <v>20200253</v>
      </c>
      <c r="E4772" s="203" t="str">
        <f>'Permitted Sources'!H4022</f>
        <v>Compressor Engines</v>
      </c>
      <c r="F4772" s="204">
        <f>'Permitted Sources'!I4022</f>
        <v>3.8620000000000001</v>
      </c>
      <c r="G4772" s="204">
        <f>'Permitted Sources'!J4022</f>
        <v>3.8620000000000001</v>
      </c>
      <c r="H4772" s="204">
        <f>'Permitted Sources'!K4022</f>
        <v>7.7240000000000002</v>
      </c>
      <c r="I4772" s="204">
        <f>'Permitted Sources'!L4022</f>
        <v>0</v>
      </c>
      <c r="J4772" s="204">
        <f>'Permitted Sources'!M4022</f>
        <v>0</v>
      </c>
      <c r="K4772" s="203" t="str">
        <f t="shared" si="74"/>
        <v>Compressor Engines</v>
      </c>
    </row>
    <row r="4773" spans="1:11" s="203" customFormat="1" x14ac:dyDescent="0.2">
      <c r="A4773" s="202" t="str">
        <f>'Permitted Sources'!A4023</f>
        <v>WYDEQ Permitted Sources</v>
      </c>
      <c r="B4773" s="203" t="str">
        <f>'Permitted Sources'!B4023</f>
        <v>56</v>
      </c>
      <c r="C4773" s="202" t="str">
        <f>'Permitted Sources'!D4023</f>
        <v>5600502</v>
      </c>
      <c r="D4773" s="202" t="str">
        <f>'Permitted Sources'!E4023</f>
        <v>20200253</v>
      </c>
      <c r="E4773" s="203" t="str">
        <f>'Permitted Sources'!H4023</f>
        <v>Compressor Engines</v>
      </c>
      <c r="F4773" s="204">
        <f>'Permitted Sources'!I4023</f>
        <v>16.222999999999999</v>
      </c>
      <c r="G4773" s="204">
        <f>'Permitted Sources'!J4023</f>
        <v>16.581</v>
      </c>
      <c r="H4773" s="204">
        <f>'Permitted Sources'!K4023</f>
        <v>16.581</v>
      </c>
      <c r="I4773" s="204">
        <f>'Permitted Sources'!L4023</f>
        <v>0</v>
      </c>
      <c r="J4773" s="204">
        <f>'Permitted Sources'!M4023</f>
        <v>0</v>
      </c>
      <c r="K4773" s="203" t="str">
        <f t="shared" si="74"/>
        <v>Compressor Engines</v>
      </c>
    </row>
    <row r="4774" spans="1:11" s="203" customFormat="1" x14ac:dyDescent="0.2">
      <c r="A4774" s="202" t="str">
        <f>'Permitted Sources'!A4024</f>
        <v>WYDEQ Permitted Sources</v>
      </c>
      <c r="B4774" s="203" t="str">
        <f>'Permitted Sources'!B4024</f>
        <v>56</v>
      </c>
      <c r="C4774" s="202" t="str">
        <f>'Permitted Sources'!D4024</f>
        <v>5600502</v>
      </c>
      <c r="D4774" s="202" t="str">
        <f>'Permitted Sources'!E4024</f>
        <v>20200253</v>
      </c>
      <c r="E4774" s="203" t="str">
        <f>'Permitted Sources'!H4024</f>
        <v>Compressor Engines</v>
      </c>
      <c r="F4774" s="204">
        <f>'Permitted Sources'!I4024</f>
        <v>16.222999999999999</v>
      </c>
      <c r="G4774" s="204">
        <f>'Permitted Sources'!J4024</f>
        <v>16.581</v>
      </c>
      <c r="H4774" s="204">
        <f>'Permitted Sources'!K4024</f>
        <v>16.581</v>
      </c>
      <c r="I4774" s="204">
        <f>'Permitted Sources'!L4024</f>
        <v>0</v>
      </c>
      <c r="J4774" s="204">
        <f>'Permitted Sources'!M4024</f>
        <v>0</v>
      </c>
      <c r="K4774" s="203" t="str">
        <f t="shared" si="74"/>
        <v>Compressor Engines</v>
      </c>
    </row>
    <row r="4775" spans="1:11" s="203" customFormat="1" x14ac:dyDescent="0.2">
      <c r="A4775" s="202" t="str">
        <f>'Permitted Sources'!A4025</f>
        <v>WYDEQ Permitted Sources</v>
      </c>
      <c r="B4775" s="203" t="str">
        <f>'Permitted Sources'!B4025</f>
        <v>56</v>
      </c>
      <c r="C4775" s="202" t="str">
        <f>'Permitted Sources'!D4025</f>
        <v>5600502</v>
      </c>
      <c r="D4775" s="202" t="str">
        <f>'Permitted Sources'!E4025</f>
        <v>20200254</v>
      </c>
      <c r="E4775" s="203" t="str">
        <f>'Permitted Sources'!H4025</f>
        <v>Compressor Engines</v>
      </c>
      <c r="F4775" s="204">
        <f>'Permitted Sources'!I4025</f>
        <v>3.9</v>
      </c>
      <c r="G4775" s="204">
        <f>'Permitted Sources'!J4025</f>
        <v>2.9</v>
      </c>
      <c r="H4775" s="204">
        <f>'Permitted Sources'!K4025</f>
        <v>3.9</v>
      </c>
      <c r="I4775" s="204">
        <f>'Permitted Sources'!L4025</f>
        <v>0</v>
      </c>
      <c r="J4775" s="204">
        <f>'Permitted Sources'!M4025</f>
        <v>0</v>
      </c>
      <c r="K4775" s="203" t="str">
        <f t="shared" si="74"/>
        <v>Compressor Engines</v>
      </c>
    </row>
    <row r="4776" spans="1:11" s="203" customFormat="1" x14ac:dyDescent="0.2">
      <c r="A4776" s="202" t="str">
        <f>'Permitted Sources'!A4026</f>
        <v>WYDEQ Permitted Sources</v>
      </c>
      <c r="B4776" s="203" t="str">
        <f>'Permitted Sources'!B4026</f>
        <v>56</v>
      </c>
      <c r="C4776" s="202" t="str">
        <f>'Permitted Sources'!D4026</f>
        <v>5600502</v>
      </c>
      <c r="D4776" s="202" t="str">
        <f>'Permitted Sources'!E4026</f>
        <v>20200253</v>
      </c>
      <c r="E4776" s="203" t="str">
        <f>'Permitted Sources'!H4026</f>
        <v>Compressor Engines</v>
      </c>
      <c r="F4776" s="204">
        <f>'Permitted Sources'!I4026</f>
        <v>3.9</v>
      </c>
      <c r="G4776" s="204">
        <f>'Permitted Sources'!J4026</f>
        <v>3.9</v>
      </c>
      <c r="H4776" s="204">
        <f>'Permitted Sources'!K4026</f>
        <v>7.7</v>
      </c>
      <c r="I4776" s="204">
        <f>'Permitted Sources'!L4026</f>
        <v>0</v>
      </c>
      <c r="J4776" s="204">
        <f>'Permitted Sources'!M4026</f>
        <v>0</v>
      </c>
      <c r="K4776" s="203" t="str">
        <f t="shared" si="74"/>
        <v>Compressor Engines</v>
      </c>
    </row>
    <row r="4777" spans="1:11" s="203" customFormat="1" x14ac:dyDescent="0.2">
      <c r="A4777" s="202" t="str">
        <f>'Permitted Sources'!A4027</f>
        <v>WYDEQ Permitted Sources</v>
      </c>
      <c r="B4777" s="203" t="str">
        <f>'Permitted Sources'!B4027</f>
        <v>56</v>
      </c>
      <c r="C4777" s="202" t="str">
        <f>'Permitted Sources'!D4027</f>
        <v>5600502</v>
      </c>
      <c r="D4777" s="202" t="str">
        <f>'Permitted Sources'!E4027</f>
        <v>20200253</v>
      </c>
      <c r="E4777" s="203" t="str">
        <f>'Permitted Sources'!H4027</f>
        <v>Compressor Engines</v>
      </c>
      <c r="F4777" s="204">
        <f>'Permitted Sources'!I4027</f>
        <v>3.9</v>
      </c>
      <c r="G4777" s="204">
        <f>'Permitted Sources'!J4027</f>
        <v>3.9</v>
      </c>
      <c r="H4777" s="204">
        <f>'Permitted Sources'!K4027</f>
        <v>7.7</v>
      </c>
      <c r="I4777" s="204">
        <f>'Permitted Sources'!L4027</f>
        <v>0</v>
      </c>
      <c r="J4777" s="204">
        <f>'Permitted Sources'!M4027</f>
        <v>0</v>
      </c>
      <c r="K4777" s="203" t="str">
        <f t="shared" si="74"/>
        <v>Compressor Engines</v>
      </c>
    </row>
    <row r="4778" spans="1:11" s="203" customFormat="1" x14ac:dyDescent="0.2">
      <c r="A4778" s="202" t="str">
        <f>'Permitted Sources'!A4028</f>
        <v>WYDEQ Permitted Sources</v>
      </c>
      <c r="B4778" s="203" t="str">
        <f>'Permitted Sources'!B4028</f>
        <v>56</v>
      </c>
      <c r="C4778" s="202" t="str">
        <f>'Permitted Sources'!D4028</f>
        <v>5600502</v>
      </c>
      <c r="D4778" s="202" t="str">
        <f>'Permitted Sources'!E4028</f>
        <v>20200254</v>
      </c>
      <c r="E4778" s="203" t="str">
        <f>'Permitted Sources'!H4028</f>
        <v>Compressor Engines</v>
      </c>
      <c r="F4778" s="204">
        <f>'Permitted Sources'!I4028</f>
        <v>3.9</v>
      </c>
      <c r="G4778" s="204">
        <f>'Permitted Sources'!J4028</f>
        <v>0.7</v>
      </c>
      <c r="H4778" s="204">
        <f>'Permitted Sources'!K4028</f>
        <v>1.9</v>
      </c>
      <c r="I4778" s="204">
        <f>'Permitted Sources'!L4028</f>
        <v>0</v>
      </c>
      <c r="J4778" s="204">
        <f>'Permitted Sources'!M4028</f>
        <v>0</v>
      </c>
      <c r="K4778" s="203" t="str">
        <f t="shared" si="74"/>
        <v>Compressor Engines</v>
      </c>
    </row>
    <row r="4779" spans="1:11" s="203" customFormat="1" x14ac:dyDescent="0.2">
      <c r="A4779" s="202" t="str">
        <f>'Permitted Sources'!A4029</f>
        <v>WYDEQ Permitted Sources</v>
      </c>
      <c r="B4779" s="203" t="str">
        <f>'Permitted Sources'!B4029</f>
        <v>56</v>
      </c>
      <c r="C4779" s="202" t="str">
        <f>'Permitted Sources'!D4029</f>
        <v>5600502</v>
      </c>
      <c r="D4779" s="202" t="str">
        <f>'Permitted Sources'!E4029</f>
        <v>20200253</v>
      </c>
      <c r="E4779" s="203" t="str">
        <f>'Permitted Sources'!H4029</f>
        <v>Compressor Engines</v>
      </c>
      <c r="F4779" s="204">
        <f>'Permitted Sources'!I4029</f>
        <v>3.9</v>
      </c>
      <c r="G4779" s="204">
        <f>'Permitted Sources'!J4029</f>
        <v>3.9</v>
      </c>
      <c r="H4779" s="204">
        <f>'Permitted Sources'!K4029</f>
        <v>7.7</v>
      </c>
      <c r="I4779" s="204">
        <f>'Permitted Sources'!L4029</f>
        <v>0</v>
      </c>
      <c r="J4779" s="204">
        <f>'Permitted Sources'!M4029</f>
        <v>0</v>
      </c>
      <c r="K4779" s="203" t="str">
        <f t="shared" si="74"/>
        <v>Compressor Engines</v>
      </c>
    </row>
    <row r="4780" spans="1:11" s="203" customFormat="1" x14ac:dyDescent="0.2">
      <c r="A4780" s="202" t="str">
        <f>'Permitted Sources'!A4030</f>
        <v>WYDEQ Permitted Sources</v>
      </c>
      <c r="B4780" s="203" t="str">
        <f>'Permitted Sources'!B4030</f>
        <v>56</v>
      </c>
      <c r="C4780" s="202" t="str">
        <f>'Permitted Sources'!D4030</f>
        <v>5600502</v>
      </c>
      <c r="D4780" s="202" t="str">
        <f>'Permitted Sources'!E4030</f>
        <v>20200253</v>
      </c>
      <c r="E4780" s="203" t="str">
        <f>'Permitted Sources'!H4030</f>
        <v>Compressor Engines</v>
      </c>
      <c r="F4780" s="204">
        <f>'Permitted Sources'!I4030</f>
        <v>3.9</v>
      </c>
      <c r="G4780" s="204">
        <f>'Permitted Sources'!J4030</f>
        <v>3.9</v>
      </c>
      <c r="H4780" s="204">
        <f>'Permitted Sources'!K4030</f>
        <v>7.7</v>
      </c>
      <c r="I4780" s="204">
        <f>'Permitted Sources'!L4030</f>
        <v>0</v>
      </c>
      <c r="J4780" s="204">
        <f>'Permitted Sources'!M4030</f>
        <v>0</v>
      </c>
      <c r="K4780" s="203" t="str">
        <f t="shared" si="74"/>
        <v>Compressor Engines</v>
      </c>
    </row>
    <row r="4781" spans="1:11" s="203" customFormat="1" x14ac:dyDescent="0.2">
      <c r="A4781" s="202" t="str">
        <f>'Permitted Sources'!A4031</f>
        <v>WYDEQ Permitted Sources</v>
      </c>
      <c r="B4781" s="203" t="str">
        <f>'Permitted Sources'!B4031</f>
        <v>56</v>
      </c>
      <c r="C4781" s="202" t="str">
        <f>'Permitted Sources'!D4031</f>
        <v>5600502</v>
      </c>
      <c r="D4781" s="202" t="str">
        <f>'Permitted Sources'!E4031</f>
        <v>20200253</v>
      </c>
      <c r="E4781" s="203" t="str">
        <f>'Permitted Sources'!H4031</f>
        <v>Compressor Engines</v>
      </c>
      <c r="F4781" s="204">
        <f>'Permitted Sources'!I4031</f>
        <v>3.7</v>
      </c>
      <c r="G4781" s="204">
        <f>'Permitted Sources'!J4031</f>
        <v>1.1579999999999999</v>
      </c>
      <c r="H4781" s="204">
        <f>'Permitted Sources'!K4031</f>
        <v>7.7240000000000002</v>
      </c>
      <c r="I4781" s="204">
        <f>'Permitted Sources'!L4031</f>
        <v>0</v>
      </c>
      <c r="J4781" s="204">
        <f>'Permitted Sources'!M4031</f>
        <v>0</v>
      </c>
      <c r="K4781" s="203" t="str">
        <f t="shared" si="74"/>
        <v>Compressor Engines</v>
      </c>
    </row>
    <row r="4782" spans="1:11" s="203" customFormat="1" x14ac:dyDescent="0.2">
      <c r="A4782" s="202" t="str">
        <f>'Permitted Sources'!A4032</f>
        <v>WYDEQ Permitted Sources</v>
      </c>
      <c r="B4782" s="203" t="str">
        <f>'Permitted Sources'!B4032</f>
        <v>56</v>
      </c>
      <c r="C4782" s="202" t="str">
        <f>'Permitted Sources'!D4032</f>
        <v>5600502</v>
      </c>
      <c r="D4782" s="202" t="str">
        <f>'Permitted Sources'!E4032</f>
        <v>20200253</v>
      </c>
      <c r="E4782" s="203" t="str">
        <f>'Permitted Sources'!H4032</f>
        <v>Compressor Engines</v>
      </c>
      <c r="F4782" s="204">
        <f>'Permitted Sources'!I4032</f>
        <v>3.7</v>
      </c>
      <c r="G4782" s="204">
        <f>'Permitted Sources'!J4032</f>
        <v>1.1579999999999999</v>
      </c>
      <c r="H4782" s="204">
        <f>'Permitted Sources'!K4032</f>
        <v>7.7240000000000002</v>
      </c>
      <c r="I4782" s="204">
        <f>'Permitted Sources'!L4032</f>
        <v>0</v>
      </c>
      <c r="J4782" s="204">
        <f>'Permitted Sources'!M4032</f>
        <v>0</v>
      </c>
      <c r="K4782" s="203" t="str">
        <f t="shared" si="74"/>
        <v>Compressor Engines</v>
      </c>
    </row>
    <row r="4783" spans="1:11" s="203" customFormat="1" x14ac:dyDescent="0.2">
      <c r="A4783" s="202" t="str">
        <f>'Permitted Sources'!A4033</f>
        <v>WYDEQ Permitted Sources</v>
      </c>
      <c r="B4783" s="203" t="str">
        <f>'Permitted Sources'!B4033</f>
        <v>56</v>
      </c>
      <c r="C4783" s="202" t="str">
        <f>'Permitted Sources'!D4033</f>
        <v>5600502</v>
      </c>
      <c r="D4783" s="202" t="str">
        <f>'Permitted Sources'!E4033</f>
        <v>20200253</v>
      </c>
      <c r="E4783" s="203" t="str">
        <f>'Permitted Sources'!H4033</f>
        <v>Compressor Engines</v>
      </c>
      <c r="F4783" s="204">
        <f>'Permitted Sources'!I4033</f>
        <v>3.7</v>
      </c>
      <c r="G4783" s="204">
        <f>'Permitted Sources'!J4033</f>
        <v>1.1579999999999999</v>
      </c>
      <c r="H4783" s="204">
        <f>'Permitted Sources'!K4033</f>
        <v>7.7240000000000002</v>
      </c>
      <c r="I4783" s="204">
        <f>'Permitted Sources'!L4033</f>
        <v>0</v>
      </c>
      <c r="J4783" s="204">
        <f>'Permitted Sources'!M4033</f>
        <v>0</v>
      </c>
      <c r="K4783" s="203" t="str">
        <f t="shared" si="74"/>
        <v>Compressor Engines</v>
      </c>
    </row>
    <row r="4784" spans="1:11" s="203" customFormat="1" x14ac:dyDescent="0.2">
      <c r="A4784" s="202" t="str">
        <f>'Permitted Sources'!A4034</f>
        <v>WYDEQ Permitted Sources</v>
      </c>
      <c r="B4784" s="203" t="str">
        <f>'Permitted Sources'!B4034</f>
        <v>56</v>
      </c>
      <c r="C4784" s="202" t="str">
        <f>'Permitted Sources'!D4034</f>
        <v>5600502</v>
      </c>
      <c r="D4784" s="202" t="str">
        <f>'Permitted Sources'!E4034</f>
        <v>20200253</v>
      </c>
      <c r="E4784" s="203" t="str">
        <f>'Permitted Sources'!H4034</f>
        <v>Compressor Engines</v>
      </c>
      <c r="F4784" s="204">
        <f>'Permitted Sources'!I4034</f>
        <v>3.7</v>
      </c>
      <c r="G4784" s="204">
        <f>'Permitted Sources'!J4034</f>
        <v>1.1579999999999999</v>
      </c>
      <c r="H4784" s="204">
        <f>'Permitted Sources'!K4034</f>
        <v>7.7240000000000002</v>
      </c>
      <c r="I4784" s="204">
        <f>'Permitted Sources'!L4034</f>
        <v>0</v>
      </c>
      <c r="J4784" s="204">
        <f>'Permitted Sources'!M4034</f>
        <v>0</v>
      </c>
      <c r="K4784" s="203" t="str">
        <f t="shared" si="74"/>
        <v>Compressor Engines</v>
      </c>
    </row>
    <row r="4785" spans="1:11" s="203" customFormat="1" x14ac:dyDescent="0.2">
      <c r="A4785" s="202" t="str">
        <f>'Permitted Sources'!A4035</f>
        <v>WYDEQ Permitted Sources</v>
      </c>
      <c r="B4785" s="203" t="str">
        <f>'Permitted Sources'!B4035</f>
        <v>56</v>
      </c>
      <c r="C4785" s="202" t="str">
        <f>'Permitted Sources'!D4035</f>
        <v>5600502</v>
      </c>
      <c r="D4785" s="202" t="str">
        <f>'Permitted Sources'!E4035</f>
        <v>20200253</v>
      </c>
      <c r="E4785" s="203" t="str">
        <f>'Permitted Sources'!H4035</f>
        <v>Compressor Engines</v>
      </c>
      <c r="F4785" s="204">
        <f>'Permitted Sources'!I4035</f>
        <v>3.7</v>
      </c>
      <c r="G4785" s="204">
        <f>'Permitted Sources'!J4035</f>
        <v>1.1579999999999999</v>
      </c>
      <c r="H4785" s="204">
        <f>'Permitted Sources'!K4035</f>
        <v>7.7240000000000002</v>
      </c>
      <c r="I4785" s="204">
        <f>'Permitted Sources'!L4035</f>
        <v>0</v>
      </c>
      <c r="J4785" s="204">
        <f>'Permitted Sources'!M4035</f>
        <v>0</v>
      </c>
      <c r="K4785" s="203" t="str">
        <f t="shared" si="74"/>
        <v>Compressor Engines</v>
      </c>
    </row>
    <row r="4786" spans="1:11" s="203" customFormat="1" x14ac:dyDescent="0.2">
      <c r="A4786" s="202" t="str">
        <f>'Permitted Sources'!A4036</f>
        <v>WYDEQ Permitted Sources</v>
      </c>
      <c r="B4786" s="203" t="str">
        <f>'Permitted Sources'!B4036</f>
        <v>56</v>
      </c>
      <c r="C4786" s="202" t="str">
        <f>'Permitted Sources'!D4036</f>
        <v>5600502</v>
      </c>
      <c r="D4786" s="202" t="str">
        <f>'Permitted Sources'!E4036</f>
        <v>20200253</v>
      </c>
      <c r="E4786" s="203" t="str">
        <f>'Permitted Sources'!H4036</f>
        <v>Compressor Engines</v>
      </c>
      <c r="F4786" s="204">
        <f>'Permitted Sources'!I4036</f>
        <v>7.4</v>
      </c>
      <c r="G4786" s="204">
        <f>'Permitted Sources'!J4036</f>
        <v>1.1579999999999999</v>
      </c>
      <c r="H4786" s="204">
        <f>'Permitted Sources'!K4036</f>
        <v>7.7240000000000002</v>
      </c>
      <c r="I4786" s="204">
        <f>'Permitted Sources'!L4036</f>
        <v>0</v>
      </c>
      <c r="J4786" s="204">
        <f>'Permitted Sources'!M4036</f>
        <v>0</v>
      </c>
      <c r="K4786" s="203" t="str">
        <f t="shared" si="74"/>
        <v>Compressor Engines</v>
      </c>
    </row>
    <row r="4787" spans="1:11" s="203" customFormat="1" x14ac:dyDescent="0.2">
      <c r="A4787" s="202" t="str">
        <f>'Permitted Sources'!A4037</f>
        <v>WYDEQ Permitted Sources</v>
      </c>
      <c r="B4787" s="203" t="str">
        <f>'Permitted Sources'!B4037</f>
        <v>56</v>
      </c>
      <c r="C4787" s="202" t="str">
        <f>'Permitted Sources'!D4037</f>
        <v>5600502</v>
      </c>
      <c r="D4787" s="202" t="str">
        <f>'Permitted Sources'!E4037</f>
        <v>20200253</v>
      </c>
      <c r="E4787" s="203" t="str">
        <f>'Permitted Sources'!H4037</f>
        <v>Compressor Engines</v>
      </c>
      <c r="F4787" s="204">
        <f>'Permitted Sources'!I4037</f>
        <v>3.7</v>
      </c>
      <c r="G4787" s="204">
        <f>'Permitted Sources'!J4037</f>
        <v>1.1579999999999999</v>
      </c>
      <c r="H4787" s="204">
        <f>'Permitted Sources'!K4037</f>
        <v>7.7240000000000002</v>
      </c>
      <c r="I4787" s="204">
        <f>'Permitted Sources'!L4037</f>
        <v>0</v>
      </c>
      <c r="J4787" s="204">
        <f>'Permitted Sources'!M4037</f>
        <v>0</v>
      </c>
      <c r="K4787" s="203" t="str">
        <f t="shared" si="74"/>
        <v>Compressor Engines</v>
      </c>
    </row>
    <row r="4788" spans="1:11" s="203" customFormat="1" x14ac:dyDescent="0.2">
      <c r="A4788" s="202" t="str">
        <f>'Permitted Sources'!A4038</f>
        <v>WYDEQ Permitted Sources</v>
      </c>
      <c r="B4788" s="203" t="str">
        <f>'Permitted Sources'!B4038</f>
        <v>56</v>
      </c>
      <c r="C4788" s="202" t="str">
        <f>'Permitted Sources'!D4038</f>
        <v>5600502</v>
      </c>
      <c r="D4788" s="202" t="str">
        <f>'Permitted Sources'!E4038</f>
        <v>20200253</v>
      </c>
      <c r="E4788" s="203" t="str">
        <f>'Permitted Sources'!H4038</f>
        <v>Compressor Engines</v>
      </c>
      <c r="F4788" s="204">
        <f>'Permitted Sources'!I4038</f>
        <v>3.7</v>
      </c>
      <c r="G4788" s="204">
        <f>'Permitted Sources'!J4038</f>
        <v>1.1579999999999999</v>
      </c>
      <c r="H4788" s="204">
        <f>'Permitted Sources'!K4038</f>
        <v>7.7240000000000002</v>
      </c>
      <c r="I4788" s="204">
        <f>'Permitted Sources'!L4038</f>
        <v>0</v>
      </c>
      <c r="J4788" s="204">
        <f>'Permitted Sources'!M4038</f>
        <v>0</v>
      </c>
      <c r="K4788" s="203" t="str">
        <f t="shared" si="74"/>
        <v>Compressor Engines</v>
      </c>
    </row>
    <row r="4789" spans="1:11" s="203" customFormat="1" x14ac:dyDescent="0.2">
      <c r="A4789" s="202" t="str">
        <f>'Permitted Sources'!A4039</f>
        <v>WYDEQ Permitted Sources</v>
      </c>
      <c r="B4789" s="203" t="str">
        <f>'Permitted Sources'!B4039</f>
        <v>56</v>
      </c>
      <c r="C4789" s="202" t="str">
        <f>'Permitted Sources'!D4039</f>
        <v>5600502</v>
      </c>
      <c r="D4789" s="202" t="str">
        <f>'Permitted Sources'!E4039</f>
        <v>20200253</v>
      </c>
      <c r="E4789" s="203" t="str">
        <f>'Permitted Sources'!H4039</f>
        <v>Compressor Engines</v>
      </c>
      <c r="F4789" s="204">
        <f>'Permitted Sources'!I4039</f>
        <v>3.7</v>
      </c>
      <c r="G4789" s="204">
        <f>'Permitted Sources'!J4039</f>
        <v>1.1579999999999999</v>
      </c>
      <c r="H4789" s="204">
        <f>'Permitted Sources'!K4039</f>
        <v>7.7240000000000002</v>
      </c>
      <c r="I4789" s="204">
        <f>'Permitted Sources'!L4039</f>
        <v>0</v>
      </c>
      <c r="J4789" s="204">
        <f>'Permitted Sources'!M4039</f>
        <v>0</v>
      </c>
      <c r="K4789" s="203" t="str">
        <f t="shared" si="74"/>
        <v>Compressor Engines</v>
      </c>
    </row>
    <row r="4790" spans="1:11" s="203" customFormat="1" x14ac:dyDescent="0.2">
      <c r="A4790" s="202" t="str">
        <f>'Permitted Sources'!A4040</f>
        <v>WYDEQ Permitted Sources</v>
      </c>
      <c r="B4790" s="203" t="str">
        <f>'Permitted Sources'!B4040</f>
        <v>56</v>
      </c>
      <c r="C4790" s="202" t="str">
        <f>'Permitted Sources'!D4040</f>
        <v>5600502</v>
      </c>
      <c r="D4790" s="202" t="str">
        <f>'Permitted Sources'!E4040</f>
        <v>20200253</v>
      </c>
      <c r="E4790" s="203" t="str">
        <f>'Permitted Sources'!H4040</f>
        <v>Compressor Engines</v>
      </c>
      <c r="F4790" s="204">
        <f>'Permitted Sources'!I4040</f>
        <v>3.7160000000000002</v>
      </c>
      <c r="G4790" s="204">
        <f>'Permitted Sources'!J4040</f>
        <v>1</v>
      </c>
      <c r="H4790" s="204">
        <f>'Permitted Sources'!K4040</f>
        <v>7.4</v>
      </c>
      <c r="I4790" s="204">
        <f>'Permitted Sources'!L4040</f>
        <v>0</v>
      </c>
      <c r="J4790" s="204">
        <f>'Permitted Sources'!M4040</f>
        <v>0</v>
      </c>
      <c r="K4790" s="203" t="str">
        <f t="shared" si="74"/>
        <v>Compressor Engines</v>
      </c>
    </row>
    <row r="4791" spans="1:11" s="203" customFormat="1" x14ac:dyDescent="0.2">
      <c r="A4791" s="202" t="str">
        <f>'Permitted Sources'!A4041</f>
        <v>WYDEQ Permitted Sources</v>
      </c>
      <c r="B4791" s="203" t="str">
        <f>'Permitted Sources'!B4041</f>
        <v>56</v>
      </c>
      <c r="C4791" s="202" t="str">
        <f>'Permitted Sources'!D4041</f>
        <v>5600502</v>
      </c>
      <c r="D4791" s="202" t="str">
        <f>'Permitted Sources'!E4041</f>
        <v>20200254</v>
      </c>
      <c r="E4791" s="203" t="str">
        <f>'Permitted Sources'!H4041</f>
        <v>Compressor Engines</v>
      </c>
      <c r="F4791" s="204">
        <f>'Permitted Sources'!I4041</f>
        <v>3.7160000000000002</v>
      </c>
      <c r="G4791" s="204">
        <f>'Permitted Sources'!J4041</f>
        <v>1</v>
      </c>
      <c r="H4791" s="204">
        <f>'Permitted Sources'!K4041</f>
        <v>1.9</v>
      </c>
      <c r="I4791" s="204">
        <f>'Permitted Sources'!L4041</f>
        <v>0</v>
      </c>
      <c r="J4791" s="204">
        <f>'Permitted Sources'!M4041</f>
        <v>0</v>
      </c>
      <c r="K4791" s="203" t="str">
        <f t="shared" si="74"/>
        <v>Compressor Engines</v>
      </c>
    </row>
    <row r="4792" spans="1:11" s="203" customFormat="1" x14ac:dyDescent="0.2">
      <c r="A4792" s="202" t="str">
        <f>'Permitted Sources'!A4042</f>
        <v>WYDEQ Permitted Sources</v>
      </c>
      <c r="B4792" s="203" t="str">
        <f>'Permitted Sources'!B4042</f>
        <v>56</v>
      </c>
      <c r="C4792" s="202" t="str">
        <f>'Permitted Sources'!D4042</f>
        <v>5600502</v>
      </c>
      <c r="D4792" s="202" t="str">
        <f>'Permitted Sources'!E4042</f>
        <v>20200253</v>
      </c>
      <c r="E4792" s="203" t="str">
        <f>'Permitted Sources'!H4042</f>
        <v>Compressor Engines</v>
      </c>
      <c r="F4792" s="204">
        <f>'Permitted Sources'!I4042</f>
        <v>3.7160000000000002</v>
      </c>
      <c r="G4792" s="204">
        <f>'Permitted Sources'!J4042</f>
        <v>1</v>
      </c>
      <c r="H4792" s="204">
        <f>'Permitted Sources'!K4042</f>
        <v>7.4</v>
      </c>
      <c r="I4792" s="204">
        <f>'Permitted Sources'!L4042</f>
        <v>0</v>
      </c>
      <c r="J4792" s="204">
        <f>'Permitted Sources'!M4042</f>
        <v>0</v>
      </c>
      <c r="K4792" s="203" t="str">
        <f t="shared" si="74"/>
        <v>Compressor Engines</v>
      </c>
    </row>
    <row r="4793" spans="1:11" s="203" customFormat="1" x14ac:dyDescent="0.2">
      <c r="A4793" s="202" t="str">
        <f>'Permitted Sources'!A4043</f>
        <v>WYDEQ Permitted Sources</v>
      </c>
      <c r="B4793" s="203" t="str">
        <f>'Permitted Sources'!B4043</f>
        <v>56</v>
      </c>
      <c r="C4793" s="202" t="str">
        <f>'Permitted Sources'!D4043</f>
        <v>5600502</v>
      </c>
      <c r="D4793" s="202" t="str">
        <f>'Permitted Sources'!E4043</f>
        <v>20200253</v>
      </c>
      <c r="E4793" s="203" t="str">
        <f>'Permitted Sources'!H4043</f>
        <v>Compressor Engines</v>
      </c>
      <c r="F4793" s="204">
        <f>'Permitted Sources'!I4043</f>
        <v>3.7160000000000002</v>
      </c>
      <c r="G4793" s="204">
        <f>'Permitted Sources'!J4043</f>
        <v>1</v>
      </c>
      <c r="H4793" s="204">
        <f>'Permitted Sources'!K4043</f>
        <v>7.4</v>
      </c>
      <c r="I4793" s="204">
        <f>'Permitted Sources'!L4043</f>
        <v>0</v>
      </c>
      <c r="J4793" s="204">
        <f>'Permitted Sources'!M4043</f>
        <v>0</v>
      </c>
      <c r="K4793" s="203" t="str">
        <f t="shared" si="74"/>
        <v>Compressor Engines</v>
      </c>
    </row>
    <row r="4794" spans="1:11" s="203" customFormat="1" x14ac:dyDescent="0.2">
      <c r="A4794" s="202" t="str">
        <f>'Permitted Sources'!A4044</f>
        <v>WYDEQ Permitted Sources</v>
      </c>
      <c r="B4794" s="203" t="str">
        <f>'Permitted Sources'!B4044</f>
        <v>56</v>
      </c>
      <c r="C4794" s="202" t="str">
        <f>'Permitted Sources'!D4044</f>
        <v>5600502</v>
      </c>
      <c r="D4794" s="202" t="str">
        <f>'Permitted Sources'!E4044</f>
        <v>20200253</v>
      </c>
      <c r="E4794" s="203" t="str">
        <f>'Permitted Sources'!H4044</f>
        <v>Compressor Engines</v>
      </c>
      <c r="F4794" s="204">
        <f>'Permitted Sources'!I4044</f>
        <v>3.7160000000000002</v>
      </c>
      <c r="G4794" s="204">
        <f>'Permitted Sources'!J4044</f>
        <v>0</v>
      </c>
      <c r="H4794" s="204">
        <f>'Permitted Sources'!K4044</f>
        <v>0</v>
      </c>
      <c r="I4794" s="204">
        <f>'Permitted Sources'!L4044</f>
        <v>0</v>
      </c>
      <c r="J4794" s="204">
        <f>'Permitted Sources'!M4044</f>
        <v>0</v>
      </c>
      <c r="K4794" s="203" t="str">
        <f t="shared" si="74"/>
        <v>Compressor Engines</v>
      </c>
    </row>
    <row r="4795" spans="1:11" s="203" customFormat="1" x14ac:dyDescent="0.2">
      <c r="A4795" s="202" t="str">
        <f>'Permitted Sources'!A4045</f>
        <v>WYDEQ Permitted Sources</v>
      </c>
      <c r="B4795" s="203" t="str">
        <f>'Permitted Sources'!B4045</f>
        <v>56</v>
      </c>
      <c r="C4795" s="202" t="str">
        <f>'Permitted Sources'!D4045</f>
        <v>5600502</v>
      </c>
      <c r="D4795" s="202" t="str">
        <f>'Permitted Sources'!E4045</f>
        <v>20200253</v>
      </c>
      <c r="E4795" s="203" t="str">
        <f>'Permitted Sources'!H4045</f>
        <v>Compressor Engines</v>
      </c>
      <c r="F4795" s="204">
        <f>'Permitted Sources'!I4045</f>
        <v>3.7160000000000002</v>
      </c>
      <c r="G4795" s="204">
        <f>'Permitted Sources'!J4045</f>
        <v>0</v>
      </c>
      <c r="H4795" s="204">
        <f>'Permitted Sources'!K4045</f>
        <v>0</v>
      </c>
      <c r="I4795" s="204">
        <f>'Permitted Sources'!L4045</f>
        <v>0</v>
      </c>
      <c r="J4795" s="204">
        <f>'Permitted Sources'!M4045</f>
        <v>0</v>
      </c>
      <c r="K4795" s="203" t="str">
        <f t="shared" si="74"/>
        <v>Compressor Engines</v>
      </c>
    </row>
    <row r="4796" spans="1:11" s="203" customFormat="1" x14ac:dyDescent="0.2">
      <c r="A4796" s="202" t="str">
        <f>'Permitted Sources'!A4046</f>
        <v>WYDEQ Permitted Sources</v>
      </c>
      <c r="B4796" s="203" t="str">
        <f>'Permitted Sources'!B4046</f>
        <v>56</v>
      </c>
      <c r="C4796" s="202" t="str">
        <f>'Permitted Sources'!D4046</f>
        <v>5600502</v>
      </c>
      <c r="D4796" s="202" t="str">
        <f>'Permitted Sources'!E4046</f>
        <v>20200253</v>
      </c>
      <c r="E4796" s="203" t="str">
        <f>'Permitted Sources'!H4046</f>
        <v>Compressor Engines</v>
      </c>
      <c r="F4796" s="204">
        <f>'Permitted Sources'!I4046</f>
        <v>3.7160000000000002</v>
      </c>
      <c r="G4796" s="204">
        <f>'Permitted Sources'!J4046</f>
        <v>0</v>
      </c>
      <c r="H4796" s="204">
        <f>'Permitted Sources'!K4046</f>
        <v>0</v>
      </c>
      <c r="I4796" s="204">
        <f>'Permitted Sources'!L4046</f>
        <v>0</v>
      </c>
      <c r="J4796" s="204">
        <f>'Permitted Sources'!M4046</f>
        <v>0</v>
      </c>
      <c r="K4796" s="203" t="str">
        <f t="shared" si="74"/>
        <v>Compressor Engines</v>
      </c>
    </row>
    <row r="4797" spans="1:11" s="203" customFormat="1" x14ac:dyDescent="0.2">
      <c r="A4797" s="202" t="str">
        <f>'Permitted Sources'!A4047</f>
        <v>WYDEQ Permitted Sources</v>
      </c>
      <c r="B4797" s="203" t="str">
        <f>'Permitted Sources'!B4047</f>
        <v>56</v>
      </c>
      <c r="C4797" s="202" t="str">
        <f>'Permitted Sources'!D4047</f>
        <v>5600502</v>
      </c>
      <c r="D4797" s="202" t="str">
        <f>'Permitted Sources'!E4047</f>
        <v>20200253</v>
      </c>
      <c r="E4797" s="203" t="str">
        <f>'Permitted Sources'!H4047</f>
        <v>Compressor Engines</v>
      </c>
      <c r="F4797" s="204">
        <f>'Permitted Sources'!I4047</f>
        <v>3.8620000000000001</v>
      </c>
      <c r="G4797" s="204">
        <f>'Permitted Sources'!J4047</f>
        <v>1.1579999999999999</v>
      </c>
      <c r="H4797" s="204">
        <f>'Permitted Sources'!K4047</f>
        <v>7.7240000000000002</v>
      </c>
      <c r="I4797" s="204">
        <f>'Permitted Sources'!L4047</f>
        <v>0</v>
      </c>
      <c r="J4797" s="204">
        <f>'Permitted Sources'!M4047</f>
        <v>0</v>
      </c>
      <c r="K4797" s="203" t="str">
        <f t="shared" si="74"/>
        <v>Compressor Engines</v>
      </c>
    </row>
    <row r="4798" spans="1:11" s="203" customFormat="1" x14ac:dyDescent="0.2">
      <c r="A4798" s="202" t="str">
        <f>'Permitted Sources'!A4048</f>
        <v>WYDEQ Permitted Sources</v>
      </c>
      <c r="B4798" s="203" t="str">
        <f>'Permitted Sources'!B4048</f>
        <v>56</v>
      </c>
      <c r="C4798" s="202" t="str">
        <f>'Permitted Sources'!D4048</f>
        <v>5600502</v>
      </c>
      <c r="D4798" s="202" t="str">
        <f>'Permitted Sources'!E4048</f>
        <v>20200253</v>
      </c>
      <c r="E4798" s="203" t="str">
        <f>'Permitted Sources'!H4048</f>
        <v>Compressor Engines</v>
      </c>
      <c r="F4798" s="204">
        <f>'Permitted Sources'!I4048</f>
        <v>3.8620000000000001</v>
      </c>
      <c r="G4798" s="204">
        <f>'Permitted Sources'!J4048</f>
        <v>1.1579999999999999</v>
      </c>
      <c r="H4798" s="204">
        <f>'Permitted Sources'!K4048</f>
        <v>7.7240000000000002</v>
      </c>
      <c r="I4798" s="204">
        <f>'Permitted Sources'!L4048</f>
        <v>0</v>
      </c>
      <c r="J4798" s="204">
        <f>'Permitted Sources'!M4048</f>
        <v>0</v>
      </c>
      <c r="K4798" s="203" t="str">
        <f t="shared" si="74"/>
        <v>Compressor Engines</v>
      </c>
    </row>
    <row r="4799" spans="1:11" s="203" customFormat="1" x14ac:dyDescent="0.2">
      <c r="A4799" s="202" t="str">
        <f>'Permitted Sources'!A4049</f>
        <v>WYDEQ Permitted Sources</v>
      </c>
      <c r="B4799" s="203" t="str">
        <f>'Permitted Sources'!B4049</f>
        <v>56</v>
      </c>
      <c r="C4799" s="202" t="str">
        <f>'Permitted Sources'!D4049</f>
        <v>5600502</v>
      </c>
      <c r="D4799" s="202" t="str">
        <f>'Permitted Sources'!E4049</f>
        <v>20200253</v>
      </c>
      <c r="E4799" s="203" t="str">
        <f>'Permitted Sources'!H4049</f>
        <v>Compressor Engines</v>
      </c>
      <c r="F4799" s="204">
        <f>'Permitted Sources'!I4049</f>
        <v>3.8620000000000001</v>
      </c>
      <c r="G4799" s="204">
        <f>'Permitted Sources'!J4049</f>
        <v>1.1579999999999999</v>
      </c>
      <c r="H4799" s="204">
        <f>'Permitted Sources'!K4049</f>
        <v>7.7240000000000002</v>
      </c>
      <c r="I4799" s="204">
        <f>'Permitted Sources'!L4049</f>
        <v>0</v>
      </c>
      <c r="J4799" s="204">
        <f>'Permitted Sources'!M4049</f>
        <v>0</v>
      </c>
      <c r="K4799" s="203" t="str">
        <f t="shared" si="74"/>
        <v>Compressor Engines</v>
      </c>
    </row>
    <row r="4800" spans="1:11" s="203" customFormat="1" x14ac:dyDescent="0.2">
      <c r="A4800" s="202" t="str">
        <f>'Permitted Sources'!A4050</f>
        <v>WYDEQ Permitted Sources</v>
      </c>
      <c r="B4800" s="203" t="str">
        <f>'Permitted Sources'!B4050</f>
        <v>56</v>
      </c>
      <c r="C4800" s="202" t="str">
        <f>'Permitted Sources'!D4050</f>
        <v>5600502</v>
      </c>
      <c r="D4800" s="202" t="str">
        <f>'Permitted Sources'!E4050</f>
        <v>20200253</v>
      </c>
      <c r="E4800" s="203" t="str">
        <f>'Permitted Sources'!H4050</f>
        <v>Compressor Engines</v>
      </c>
      <c r="F4800" s="204">
        <f>'Permitted Sources'!I4050</f>
        <v>3.8620000000000001</v>
      </c>
      <c r="G4800" s="204">
        <f>'Permitted Sources'!J4050</f>
        <v>1.1579999999999999</v>
      </c>
      <c r="H4800" s="204">
        <f>'Permitted Sources'!K4050</f>
        <v>7.7240000000000002</v>
      </c>
      <c r="I4800" s="204">
        <f>'Permitted Sources'!L4050</f>
        <v>0</v>
      </c>
      <c r="J4800" s="204">
        <f>'Permitted Sources'!M4050</f>
        <v>0</v>
      </c>
      <c r="K4800" s="203" t="str">
        <f t="shared" si="74"/>
        <v>Compressor Engines</v>
      </c>
    </row>
    <row r="4801" spans="1:11" s="203" customFormat="1" x14ac:dyDescent="0.2">
      <c r="A4801" s="202" t="str">
        <f>'Permitted Sources'!A4051</f>
        <v>WYDEQ Permitted Sources</v>
      </c>
      <c r="B4801" s="203" t="str">
        <f>'Permitted Sources'!B4051</f>
        <v>56</v>
      </c>
      <c r="C4801" s="202" t="str">
        <f>'Permitted Sources'!D4051</f>
        <v>5600502</v>
      </c>
      <c r="D4801" s="202" t="str">
        <f>'Permitted Sources'!E4051</f>
        <v>20200253</v>
      </c>
      <c r="E4801" s="203" t="str">
        <f>'Permitted Sources'!H4051</f>
        <v>Compressor Engines</v>
      </c>
      <c r="F4801" s="204">
        <f>'Permitted Sources'!I4051</f>
        <v>3.8620000000000001</v>
      </c>
      <c r="G4801" s="204">
        <f>'Permitted Sources'!J4051</f>
        <v>1.1579999999999999</v>
      </c>
      <c r="H4801" s="204">
        <f>'Permitted Sources'!K4051</f>
        <v>7.7240000000000002</v>
      </c>
      <c r="I4801" s="204">
        <f>'Permitted Sources'!L4051</f>
        <v>0</v>
      </c>
      <c r="J4801" s="204">
        <f>'Permitted Sources'!M4051</f>
        <v>0</v>
      </c>
      <c r="K4801" s="203" t="str">
        <f t="shared" si="74"/>
        <v>Compressor Engines</v>
      </c>
    </row>
    <row r="4802" spans="1:11" s="203" customFormat="1" x14ac:dyDescent="0.2">
      <c r="A4802" s="202" t="str">
        <f>'Permitted Sources'!A4052</f>
        <v>WYDEQ Permitted Sources</v>
      </c>
      <c r="B4802" s="203" t="str">
        <f>'Permitted Sources'!B4052</f>
        <v>56</v>
      </c>
      <c r="C4802" s="202" t="str">
        <f>'Permitted Sources'!D4052</f>
        <v>5600502</v>
      </c>
      <c r="D4802" s="202" t="str">
        <f>'Permitted Sources'!E4052</f>
        <v>20200253</v>
      </c>
      <c r="E4802" s="203" t="str">
        <f>'Permitted Sources'!H4052</f>
        <v>Compressor Engines</v>
      </c>
      <c r="F4802" s="204">
        <f>'Permitted Sources'!I4052</f>
        <v>16.222999999999999</v>
      </c>
      <c r="G4802" s="204">
        <f>'Permitted Sources'!J4052</f>
        <v>4.867</v>
      </c>
      <c r="H4802" s="204">
        <f>'Permitted Sources'!K4052</f>
        <v>32.442999999999998</v>
      </c>
      <c r="I4802" s="204">
        <f>'Permitted Sources'!L4052</f>
        <v>0</v>
      </c>
      <c r="J4802" s="204">
        <f>'Permitted Sources'!M4052</f>
        <v>0</v>
      </c>
      <c r="K4802" s="203" t="str">
        <f t="shared" si="74"/>
        <v>Compressor Engines</v>
      </c>
    </row>
    <row r="4803" spans="1:11" s="203" customFormat="1" x14ac:dyDescent="0.2">
      <c r="A4803" s="202" t="str">
        <f>'Permitted Sources'!A4053</f>
        <v>WYDEQ Permitted Sources</v>
      </c>
      <c r="B4803" s="203" t="str">
        <f>'Permitted Sources'!B4053</f>
        <v>56</v>
      </c>
      <c r="C4803" s="202" t="str">
        <f>'Permitted Sources'!D4053</f>
        <v>5600502</v>
      </c>
      <c r="D4803" s="202" t="str">
        <f>'Permitted Sources'!E4053</f>
        <v>20200253</v>
      </c>
      <c r="E4803" s="203" t="str">
        <f>'Permitted Sources'!H4053</f>
        <v>Compressor Engines</v>
      </c>
      <c r="F4803" s="204">
        <f>'Permitted Sources'!I4053</f>
        <v>14.287000000000001</v>
      </c>
      <c r="G4803" s="204">
        <f>'Permitted Sources'!J4053</f>
        <v>14.287000000000001</v>
      </c>
      <c r="H4803" s="204">
        <f>'Permitted Sources'!K4053</f>
        <v>21.413</v>
      </c>
      <c r="I4803" s="204">
        <f>'Permitted Sources'!L4053</f>
        <v>0</v>
      </c>
      <c r="J4803" s="204">
        <f>'Permitted Sources'!M4053</f>
        <v>0</v>
      </c>
      <c r="K4803" s="203" t="str">
        <f t="shared" si="74"/>
        <v>Compressor Engines</v>
      </c>
    </row>
    <row r="4804" spans="1:11" s="203" customFormat="1" x14ac:dyDescent="0.2">
      <c r="A4804" s="202" t="str">
        <f>'Permitted Sources'!A4054</f>
        <v>WYDEQ Permitted Sources</v>
      </c>
      <c r="B4804" s="203" t="str">
        <f>'Permitted Sources'!B4054</f>
        <v>56</v>
      </c>
      <c r="C4804" s="202" t="str">
        <f>'Permitted Sources'!D4054</f>
        <v>5600502</v>
      </c>
      <c r="D4804" s="202" t="str">
        <f>'Permitted Sources'!E4054</f>
        <v>20200253</v>
      </c>
      <c r="E4804" s="203" t="str">
        <f>'Permitted Sources'!H4054</f>
        <v>Compressor Engines</v>
      </c>
      <c r="F4804" s="204">
        <f>'Permitted Sources'!I4054</f>
        <v>14.287000000000001</v>
      </c>
      <c r="G4804" s="204">
        <f>'Permitted Sources'!J4054</f>
        <v>14.287000000000001</v>
      </c>
      <c r="H4804" s="204">
        <f>'Permitted Sources'!K4054</f>
        <v>21.413</v>
      </c>
      <c r="I4804" s="204">
        <f>'Permitted Sources'!L4054</f>
        <v>0</v>
      </c>
      <c r="J4804" s="204">
        <f>'Permitted Sources'!M4054</f>
        <v>0</v>
      </c>
      <c r="K4804" s="203" t="str">
        <f t="shared" si="74"/>
        <v>Compressor Engines</v>
      </c>
    </row>
    <row r="4805" spans="1:11" s="203" customFormat="1" x14ac:dyDescent="0.2">
      <c r="A4805" s="202" t="str">
        <f>'Permitted Sources'!A4055</f>
        <v>WYDEQ Permitted Sources</v>
      </c>
      <c r="B4805" s="203" t="str">
        <f>'Permitted Sources'!B4055</f>
        <v>56</v>
      </c>
      <c r="C4805" s="202" t="str">
        <f>'Permitted Sources'!D4055</f>
        <v>5600502</v>
      </c>
      <c r="D4805" s="202" t="str">
        <f>'Permitted Sources'!E4055</f>
        <v>20200253</v>
      </c>
      <c r="E4805" s="203" t="str">
        <f>'Permitted Sources'!H4055</f>
        <v>Compressor Engines</v>
      </c>
      <c r="F4805" s="204">
        <f>'Permitted Sources'!I4055</f>
        <v>16.222999999999999</v>
      </c>
      <c r="G4805" s="204">
        <f>'Permitted Sources'!J4055</f>
        <v>16.234000000000002</v>
      </c>
      <c r="H4805" s="204">
        <f>'Permitted Sources'!K4055</f>
        <v>21.1</v>
      </c>
      <c r="I4805" s="204">
        <f>'Permitted Sources'!L4055</f>
        <v>0</v>
      </c>
      <c r="J4805" s="204">
        <f>'Permitted Sources'!M4055</f>
        <v>0</v>
      </c>
      <c r="K4805" s="203" t="str">
        <f t="shared" si="74"/>
        <v>Compressor Engines</v>
      </c>
    </row>
    <row r="4806" spans="1:11" s="203" customFormat="1" x14ac:dyDescent="0.2">
      <c r="A4806" s="202" t="str">
        <f>'Permitted Sources'!A4056</f>
        <v>WYDEQ Permitted Sources</v>
      </c>
      <c r="B4806" s="203" t="str">
        <f>'Permitted Sources'!B4056</f>
        <v>56</v>
      </c>
      <c r="C4806" s="202" t="str">
        <f>'Permitted Sources'!D4056</f>
        <v>5600502</v>
      </c>
      <c r="D4806" s="202" t="str">
        <f>'Permitted Sources'!E4056</f>
        <v>20200253</v>
      </c>
      <c r="E4806" s="203" t="str">
        <f>'Permitted Sources'!H4056</f>
        <v>Compressor Engines</v>
      </c>
      <c r="F4806" s="204">
        <f>'Permitted Sources'!I4056</f>
        <v>16.222999999999999</v>
      </c>
      <c r="G4806" s="204">
        <f>'Permitted Sources'!J4056</f>
        <v>16.234000000000002</v>
      </c>
      <c r="H4806" s="204">
        <f>'Permitted Sources'!K4056</f>
        <v>21.1</v>
      </c>
      <c r="I4806" s="204">
        <f>'Permitted Sources'!L4056</f>
        <v>0</v>
      </c>
      <c r="J4806" s="204">
        <f>'Permitted Sources'!M4056</f>
        <v>0</v>
      </c>
      <c r="K4806" s="203" t="str">
        <f t="shared" si="74"/>
        <v>Compressor Engines</v>
      </c>
    </row>
    <row r="4807" spans="1:11" s="203" customFormat="1" x14ac:dyDescent="0.2">
      <c r="A4807" s="202" t="str">
        <f>'Permitted Sources'!A4057</f>
        <v>WYDEQ Permitted Sources</v>
      </c>
      <c r="B4807" s="203" t="str">
        <f>'Permitted Sources'!B4057</f>
        <v>56</v>
      </c>
      <c r="C4807" s="202" t="str">
        <f>'Permitted Sources'!D4057</f>
        <v>5600502</v>
      </c>
      <c r="D4807" s="202" t="str">
        <f>'Permitted Sources'!E4057</f>
        <v>20200253</v>
      </c>
      <c r="E4807" s="203" t="str">
        <f>'Permitted Sources'!H4057</f>
        <v>Compressor Engines</v>
      </c>
      <c r="F4807" s="204">
        <f>'Permitted Sources'!I4057</f>
        <v>16.222999999999999</v>
      </c>
      <c r="G4807" s="204">
        <f>'Permitted Sources'!J4057</f>
        <v>16.234000000000002</v>
      </c>
      <c r="H4807" s="204">
        <f>'Permitted Sources'!K4057</f>
        <v>21.1</v>
      </c>
      <c r="I4807" s="204">
        <f>'Permitted Sources'!L4057</f>
        <v>0</v>
      </c>
      <c r="J4807" s="204">
        <f>'Permitted Sources'!M4057</f>
        <v>0</v>
      </c>
      <c r="K4807" s="203" t="str">
        <f t="shared" ref="K4807:K4870" si="75">IF(E4807="Unpermitted Fugitives","Fugitives",IF(E4807="Natural Gas Processing Facilities, Pump Seals","Fugitives",IF(E4807="Natural Gas Production, All Equipt Leak Fugitives","Fugitives",IF(E4807="External Combustion Boilers","Heaters",IF(E4807="Permitted Tank Losses","Condensate tank ",IF(E4807="Permitted Fugitives","Fugitives",IF(E4807="Process Heaters","Heaters",E4807)))))))</f>
        <v>Compressor Engines</v>
      </c>
    </row>
    <row r="4808" spans="1:11" s="203" customFormat="1" x14ac:dyDescent="0.2">
      <c r="A4808" s="202" t="str">
        <f>'Permitted Sources'!A4058</f>
        <v>WYDEQ Permitted Sources</v>
      </c>
      <c r="B4808" s="203" t="str">
        <f>'Permitted Sources'!B4058</f>
        <v>56</v>
      </c>
      <c r="C4808" s="202" t="str">
        <f>'Permitted Sources'!D4058</f>
        <v>5600502</v>
      </c>
      <c r="D4808" s="202" t="str">
        <f>'Permitted Sources'!E4058</f>
        <v>20200253</v>
      </c>
      <c r="E4808" s="203" t="str">
        <f>'Permitted Sources'!H4058</f>
        <v>Compressor Engines</v>
      </c>
      <c r="F4808" s="204">
        <f>'Permitted Sources'!I4058</f>
        <v>16.222999999999999</v>
      </c>
      <c r="G4808" s="204">
        <f>'Permitted Sources'!J4058</f>
        <v>16.234000000000002</v>
      </c>
      <c r="H4808" s="204">
        <f>'Permitted Sources'!K4058</f>
        <v>21.1</v>
      </c>
      <c r="I4808" s="204">
        <f>'Permitted Sources'!L4058</f>
        <v>0</v>
      </c>
      <c r="J4808" s="204">
        <f>'Permitted Sources'!M4058</f>
        <v>0</v>
      </c>
      <c r="K4808" s="203" t="str">
        <f t="shared" si="75"/>
        <v>Compressor Engines</v>
      </c>
    </row>
    <row r="4809" spans="1:11" s="203" customFormat="1" x14ac:dyDescent="0.2">
      <c r="A4809" s="202" t="str">
        <f>'Permitted Sources'!A4059</f>
        <v>WYDEQ Permitted Sources</v>
      </c>
      <c r="B4809" s="203" t="str">
        <f>'Permitted Sources'!B4059</f>
        <v>56</v>
      </c>
      <c r="C4809" s="202" t="str">
        <f>'Permitted Sources'!D4059</f>
        <v>5600502</v>
      </c>
      <c r="D4809" s="202" t="str">
        <f>'Permitted Sources'!E4059</f>
        <v>20200253</v>
      </c>
      <c r="E4809" s="203" t="str">
        <f>'Permitted Sources'!H4059</f>
        <v>Compressor Engines</v>
      </c>
      <c r="F4809" s="204">
        <f>'Permitted Sources'!I4059</f>
        <v>16.222999999999999</v>
      </c>
      <c r="G4809" s="204">
        <f>'Permitted Sources'!J4059</f>
        <v>16.234000000000002</v>
      </c>
      <c r="H4809" s="204">
        <f>'Permitted Sources'!K4059</f>
        <v>21.1</v>
      </c>
      <c r="I4809" s="204">
        <f>'Permitted Sources'!L4059</f>
        <v>0</v>
      </c>
      <c r="J4809" s="204">
        <f>'Permitted Sources'!M4059</f>
        <v>0</v>
      </c>
      <c r="K4809" s="203" t="str">
        <f t="shared" si="75"/>
        <v>Compressor Engines</v>
      </c>
    </row>
    <row r="4810" spans="1:11" s="203" customFormat="1" x14ac:dyDescent="0.2">
      <c r="A4810" s="202" t="str">
        <f>'Permitted Sources'!A4060</f>
        <v>WYDEQ Permitted Sources</v>
      </c>
      <c r="B4810" s="203" t="str">
        <f>'Permitted Sources'!B4060</f>
        <v>56</v>
      </c>
      <c r="C4810" s="202" t="str">
        <f>'Permitted Sources'!D4060</f>
        <v>5600502</v>
      </c>
      <c r="D4810" s="202" t="str">
        <f>'Permitted Sources'!E4060</f>
        <v>20200253</v>
      </c>
      <c r="E4810" s="203" t="str">
        <f>'Permitted Sources'!H4060</f>
        <v>Compressor Engines</v>
      </c>
      <c r="F4810" s="204">
        <f>'Permitted Sources'!I4060</f>
        <v>16.222999999999999</v>
      </c>
      <c r="G4810" s="204">
        <f>'Permitted Sources'!J4060</f>
        <v>16.234000000000002</v>
      </c>
      <c r="H4810" s="204">
        <f>'Permitted Sources'!K4060</f>
        <v>21.1</v>
      </c>
      <c r="I4810" s="204">
        <f>'Permitted Sources'!L4060</f>
        <v>0</v>
      </c>
      <c r="J4810" s="204">
        <f>'Permitted Sources'!M4060</f>
        <v>0</v>
      </c>
      <c r="K4810" s="203" t="str">
        <f t="shared" si="75"/>
        <v>Compressor Engines</v>
      </c>
    </row>
    <row r="4811" spans="1:11" s="203" customFormat="1" x14ac:dyDescent="0.2">
      <c r="A4811" s="202" t="str">
        <f>'Permitted Sources'!A4061</f>
        <v>WYDEQ Permitted Sources</v>
      </c>
      <c r="B4811" s="203" t="str">
        <f>'Permitted Sources'!B4061</f>
        <v>56</v>
      </c>
      <c r="C4811" s="202" t="str">
        <f>'Permitted Sources'!D4061</f>
        <v>5600502</v>
      </c>
      <c r="D4811" s="202" t="str">
        <f>'Permitted Sources'!E4061</f>
        <v>20200253</v>
      </c>
      <c r="E4811" s="203" t="str">
        <f>'Permitted Sources'!H4061</f>
        <v>Compressor Engines</v>
      </c>
      <c r="F4811" s="204">
        <f>'Permitted Sources'!I4061</f>
        <v>16.222999999999999</v>
      </c>
      <c r="G4811" s="204">
        <f>'Permitted Sources'!J4061</f>
        <v>16.234000000000002</v>
      </c>
      <c r="H4811" s="204">
        <f>'Permitted Sources'!K4061</f>
        <v>21.1</v>
      </c>
      <c r="I4811" s="204">
        <f>'Permitted Sources'!L4061</f>
        <v>0</v>
      </c>
      <c r="J4811" s="204">
        <f>'Permitted Sources'!M4061</f>
        <v>0</v>
      </c>
      <c r="K4811" s="203" t="str">
        <f t="shared" si="75"/>
        <v>Compressor Engines</v>
      </c>
    </row>
    <row r="4812" spans="1:11" s="203" customFormat="1" x14ac:dyDescent="0.2">
      <c r="A4812" s="202" t="str">
        <f>'Permitted Sources'!A4062</f>
        <v>WYDEQ Permitted Sources</v>
      </c>
      <c r="B4812" s="203" t="str">
        <f>'Permitted Sources'!B4062</f>
        <v>56</v>
      </c>
      <c r="C4812" s="202" t="str">
        <f>'Permitted Sources'!D4062</f>
        <v>5600502</v>
      </c>
      <c r="D4812" s="202" t="str">
        <f>'Permitted Sources'!E4062</f>
        <v>20200253</v>
      </c>
      <c r="E4812" s="203" t="str">
        <f>'Permitted Sources'!H4062</f>
        <v>Compressor Engines</v>
      </c>
      <c r="F4812" s="204">
        <f>'Permitted Sources'!I4062</f>
        <v>16.222999999999999</v>
      </c>
      <c r="G4812" s="204">
        <f>'Permitted Sources'!J4062</f>
        <v>16.234000000000002</v>
      </c>
      <c r="H4812" s="204">
        <f>'Permitted Sources'!K4062</f>
        <v>21.1</v>
      </c>
      <c r="I4812" s="204">
        <f>'Permitted Sources'!L4062</f>
        <v>0</v>
      </c>
      <c r="J4812" s="204">
        <f>'Permitted Sources'!M4062</f>
        <v>0</v>
      </c>
      <c r="K4812" s="203" t="str">
        <f t="shared" si="75"/>
        <v>Compressor Engines</v>
      </c>
    </row>
    <row r="4813" spans="1:11" s="203" customFormat="1" x14ac:dyDescent="0.2">
      <c r="A4813" s="202" t="str">
        <f>'Permitted Sources'!A4063</f>
        <v>WYDEQ Permitted Sources</v>
      </c>
      <c r="B4813" s="203" t="str">
        <f>'Permitted Sources'!B4063</f>
        <v>56</v>
      </c>
      <c r="C4813" s="202" t="str">
        <f>'Permitted Sources'!D4063</f>
        <v>5600502</v>
      </c>
      <c r="D4813" s="202" t="str">
        <f>'Permitted Sources'!E4063</f>
        <v>20200253</v>
      </c>
      <c r="E4813" s="203" t="str">
        <f>'Permitted Sources'!H4063</f>
        <v>Compressor Engines</v>
      </c>
      <c r="F4813" s="204">
        <f>'Permitted Sources'!I4063</f>
        <v>3.8620000000000001</v>
      </c>
      <c r="G4813" s="204">
        <f>'Permitted Sources'!J4063</f>
        <v>3.859</v>
      </c>
      <c r="H4813" s="204">
        <f>'Permitted Sources'!K4063</f>
        <v>7.7169999999999996</v>
      </c>
      <c r="I4813" s="204">
        <f>'Permitted Sources'!L4063</f>
        <v>0</v>
      </c>
      <c r="J4813" s="204">
        <f>'Permitted Sources'!M4063</f>
        <v>0</v>
      </c>
      <c r="K4813" s="203" t="str">
        <f t="shared" si="75"/>
        <v>Compressor Engines</v>
      </c>
    </row>
    <row r="4814" spans="1:11" s="203" customFormat="1" x14ac:dyDescent="0.2">
      <c r="A4814" s="202" t="str">
        <f>'Permitted Sources'!A4064</f>
        <v>WYDEQ Permitted Sources</v>
      </c>
      <c r="B4814" s="203" t="str">
        <f>'Permitted Sources'!B4064</f>
        <v>56</v>
      </c>
      <c r="C4814" s="202" t="str">
        <f>'Permitted Sources'!D4064</f>
        <v>5600502</v>
      </c>
      <c r="D4814" s="202" t="str">
        <f>'Permitted Sources'!E4064</f>
        <v>20200253</v>
      </c>
      <c r="E4814" s="203" t="str">
        <f>'Permitted Sources'!H4064</f>
        <v>Compressor Engines</v>
      </c>
      <c r="F4814" s="204">
        <f>'Permitted Sources'!I4064</f>
        <v>3.8620000000000001</v>
      </c>
      <c r="G4814" s="204">
        <f>'Permitted Sources'!J4064</f>
        <v>3.859</v>
      </c>
      <c r="H4814" s="204">
        <f>'Permitted Sources'!K4064</f>
        <v>7.7169999999999996</v>
      </c>
      <c r="I4814" s="204">
        <f>'Permitted Sources'!L4064</f>
        <v>0</v>
      </c>
      <c r="J4814" s="204">
        <f>'Permitted Sources'!M4064</f>
        <v>0</v>
      </c>
      <c r="K4814" s="203" t="str">
        <f t="shared" si="75"/>
        <v>Compressor Engines</v>
      </c>
    </row>
    <row r="4815" spans="1:11" s="203" customFormat="1" x14ac:dyDescent="0.2">
      <c r="A4815" s="202" t="str">
        <f>'Permitted Sources'!A4065</f>
        <v>WYDEQ Permitted Sources</v>
      </c>
      <c r="B4815" s="203" t="str">
        <f>'Permitted Sources'!B4065</f>
        <v>56</v>
      </c>
      <c r="C4815" s="202" t="str">
        <f>'Permitted Sources'!D4065</f>
        <v>5600502</v>
      </c>
      <c r="D4815" s="202" t="str">
        <f>'Permitted Sources'!E4065</f>
        <v>20200253</v>
      </c>
      <c r="E4815" s="203" t="str">
        <f>'Permitted Sources'!H4065</f>
        <v>Compressor Engines</v>
      </c>
      <c r="F4815" s="204">
        <f>'Permitted Sources'!I4065</f>
        <v>3.8620000000000001</v>
      </c>
      <c r="G4815" s="204">
        <f>'Permitted Sources'!J4065</f>
        <v>3.859</v>
      </c>
      <c r="H4815" s="204">
        <f>'Permitted Sources'!K4065</f>
        <v>7.7169999999999996</v>
      </c>
      <c r="I4815" s="204">
        <f>'Permitted Sources'!L4065</f>
        <v>0</v>
      </c>
      <c r="J4815" s="204">
        <f>'Permitted Sources'!M4065</f>
        <v>0</v>
      </c>
      <c r="K4815" s="203" t="str">
        <f t="shared" si="75"/>
        <v>Compressor Engines</v>
      </c>
    </row>
    <row r="4816" spans="1:11" s="203" customFormat="1" x14ac:dyDescent="0.2">
      <c r="A4816" s="202" t="str">
        <f>'Permitted Sources'!A4066</f>
        <v>WYDEQ Permitted Sources</v>
      </c>
      <c r="B4816" s="203" t="str">
        <f>'Permitted Sources'!B4066</f>
        <v>56</v>
      </c>
      <c r="C4816" s="202" t="str">
        <f>'Permitted Sources'!D4066</f>
        <v>5600502</v>
      </c>
      <c r="D4816" s="202" t="str">
        <f>'Permitted Sources'!E4066</f>
        <v>20200253</v>
      </c>
      <c r="E4816" s="203" t="str">
        <f>'Permitted Sources'!H4066</f>
        <v>Compressor Engines</v>
      </c>
      <c r="F4816" s="204">
        <f>'Permitted Sources'!I4066</f>
        <v>3.8620000000000001</v>
      </c>
      <c r="G4816" s="204">
        <f>'Permitted Sources'!J4066</f>
        <v>3.859</v>
      </c>
      <c r="H4816" s="204">
        <f>'Permitted Sources'!K4066</f>
        <v>7.7169999999999996</v>
      </c>
      <c r="I4816" s="204">
        <f>'Permitted Sources'!L4066</f>
        <v>0</v>
      </c>
      <c r="J4816" s="204">
        <f>'Permitted Sources'!M4066</f>
        <v>0</v>
      </c>
      <c r="K4816" s="203" t="str">
        <f t="shared" si="75"/>
        <v>Compressor Engines</v>
      </c>
    </row>
    <row r="4817" spans="1:11" s="203" customFormat="1" x14ac:dyDescent="0.2">
      <c r="A4817" s="202" t="str">
        <f>'Permitted Sources'!A4067</f>
        <v>WYDEQ Permitted Sources</v>
      </c>
      <c r="B4817" s="203" t="str">
        <f>'Permitted Sources'!B4067</f>
        <v>56</v>
      </c>
      <c r="C4817" s="202" t="str">
        <f>'Permitted Sources'!D4067</f>
        <v>5600502</v>
      </c>
      <c r="D4817" s="202" t="str">
        <f>'Permitted Sources'!E4067</f>
        <v>20200254</v>
      </c>
      <c r="E4817" s="203" t="str">
        <f>'Permitted Sources'!H4067</f>
        <v>Compressor Engines</v>
      </c>
      <c r="F4817" s="204">
        <f>'Permitted Sources'!I4067</f>
        <v>19.408000000000001</v>
      </c>
      <c r="G4817" s="204">
        <f>'Permitted Sources'!J4067</f>
        <v>0</v>
      </c>
      <c r="H4817" s="204">
        <f>'Permitted Sources'!K4067</f>
        <v>0</v>
      </c>
      <c r="I4817" s="204">
        <f>'Permitted Sources'!L4067</f>
        <v>0</v>
      </c>
      <c r="J4817" s="204">
        <f>'Permitted Sources'!M4067</f>
        <v>0</v>
      </c>
      <c r="K4817" s="203" t="str">
        <f t="shared" si="75"/>
        <v>Compressor Engines</v>
      </c>
    </row>
    <row r="4818" spans="1:11" s="203" customFormat="1" x14ac:dyDescent="0.2">
      <c r="A4818" s="202" t="str">
        <f>'Permitted Sources'!A4068</f>
        <v>WYDEQ Permitted Sources</v>
      </c>
      <c r="B4818" s="203" t="str">
        <f>'Permitted Sources'!B4068</f>
        <v>56</v>
      </c>
      <c r="C4818" s="202" t="str">
        <f>'Permitted Sources'!D4068</f>
        <v>5600502</v>
      </c>
      <c r="D4818" s="202" t="str">
        <f>'Permitted Sources'!E4068</f>
        <v>20200254</v>
      </c>
      <c r="E4818" s="203" t="str">
        <f>'Permitted Sources'!H4068</f>
        <v>Compressor Engines</v>
      </c>
      <c r="F4818" s="204">
        <f>'Permitted Sources'!I4068</f>
        <v>19.408000000000001</v>
      </c>
      <c r="G4818" s="204">
        <f>'Permitted Sources'!J4068</f>
        <v>0</v>
      </c>
      <c r="H4818" s="204">
        <f>'Permitted Sources'!K4068</f>
        <v>0</v>
      </c>
      <c r="I4818" s="204">
        <f>'Permitted Sources'!L4068</f>
        <v>0</v>
      </c>
      <c r="J4818" s="204">
        <f>'Permitted Sources'!M4068</f>
        <v>0</v>
      </c>
      <c r="K4818" s="203" t="str">
        <f t="shared" si="75"/>
        <v>Compressor Engines</v>
      </c>
    </row>
    <row r="4819" spans="1:11" s="203" customFormat="1" x14ac:dyDescent="0.2">
      <c r="A4819" s="202" t="str">
        <f>'Permitted Sources'!A4069</f>
        <v>WYDEQ Permitted Sources</v>
      </c>
      <c r="B4819" s="203" t="str">
        <f>'Permitted Sources'!B4069</f>
        <v>56</v>
      </c>
      <c r="C4819" s="202" t="str">
        <f>'Permitted Sources'!D4069</f>
        <v>5600502</v>
      </c>
      <c r="D4819" s="202" t="str">
        <f>'Permitted Sources'!E4069</f>
        <v>20200254</v>
      </c>
      <c r="E4819" s="203" t="str">
        <f>'Permitted Sources'!H4069</f>
        <v>Compressor Engines</v>
      </c>
      <c r="F4819" s="204">
        <f>'Permitted Sources'!I4069</f>
        <v>19.408000000000001</v>
      </c>
      <c r="G4819" s="204">
        <f>'Permitted Sources'!J4069</f>
        <v>0</v>
      </c>
      <c r="H4819" s="204">
        <f>'Permitted Sources'!K4069</f>
        <v>0</v>
      </c>
      <c r="I4819" s="204">
        <f>'Permitted Sources'!L4069</f>
        <v>0</v>
      </c>
      <c r="J4819" s="204">
        <f>'Permitted Sources'!M4069</f>
        <v>0</v>
      </c>
      <c r="K4819" s="203" t="str">
        <f t="shared" si="75"/>
        <v>Compressor Engines</v>
      </c>
    </row>
    <row r="4820" spans="1:11" s="203" customFormat="1" x14ac:dyDescent="0.2">
      <c r="A4820" s="202" t="str">
        <f>'Permitted Sources'!A4070</f>
        <v>WYDEQ Permitted Sources</v>
      </c>
      <c r="B4820" s="203" t="str">
        <f>'Permitted Sources'!B4070</f>
        <v>56</v>
      </c>
      <c r="C4820" s="202" t="str">
        <f>'Permitted Sources'!D4070</f>
        <v>5600502</v>
      </c>
      <c r="D4820" s="202" t="str">
        <f>'Permitted Sources'!E4070</f>
        <v>20200254</v>
      </c>
      <c r="E4820" s="203" t="str">
        <f>'Permitted Sources'!H4070</f>
        <v>Compressor Engines</v>
      </c>
      <c r="F4820" s="204">
        <f>'Permitted Sources'!I4070</f>
        <v>5.6559999999999997</v>
      </c>
      <c r="G4820" s="204">
        <f>'Permitted Sources'!J4070</f>
        <v>0</v>
      </c>
      <c r="H4820" s="204">
        <f>'Permitted Sources'!K4070</f>
        <v>0</v>
      </c>
      <c r="I4820" s="204">
        <f>'Permitted Sources'!L4070</f>
        <v>0</v>
      </c>
      <c r="J4820" s="204">
        <f>'Permitted Sources'!M4070</f>
        <v>0</v>
      </c>
      <c r="K4820" s="203" t="str">
        <f t="shared" si="75"/>
        <v>Compressor Engines</v>
      </c>
    </row>
    <row r="4821" spans="1:11" s="203" customFormat="1" x14ac:dyDescent="0.2">
      <c r="A4821" s="202" t="str">
        <f>'Permitted Sources'!A4071</f>
        <v>WYDEQ Permitted Sources</v>
      </c>
      <c r="B4821" s="203" t="str">
        <f>'Permitted Sources'!B4071</f>
        <v>56</v>
      </c>
      <c r="C4821" s="202" t="str">
        <f>'Permitted Sources'!D4071</f>
        <v>5600502</v>
      </c>
      <c r="D4821" s="202" t="str">
        <f>'Permitted Sources'!E4071</f>
        <v>20200254</v>
      </c>
      <c r="E4821" s="203" t="str">
        <f>'Permitted Sources'!H4071</f>
        <v>Compressor Engines</v>
      </c>
      <c r="F4821" s="204">
        <f>'Permitted Sources'!I4071</f>
        <v>5.6559999999999997</v>
      </c>
      <c r="G4821" s="204">
        <f>'Permitted Sources'!J4071</f>
        <v>0</v>
      </c>
      <c r="H4821" s="204">
        <f>'Permitted Sources'!K4071</f>
        <v>0</v>
      </c>
      <c r="I4821" s="204">
        <f>'Permitted Sources'!L4071</f>
        <v>0</v>
      </c>
      <c r="J4821" s="204">
        <f>'Permitted Sources'!M4071</f>
        <v>0</v>
      </c>
      <c r="K4821" s="203" t="str">
        <f t="shared" si="75"/>
        <v>Compressor Engines</v>
      </c>
    </row>
    <row r="4822" spans="1:11" s="203" customFormat="1" x14ac:dyDescent="0.2">
      <c r="A4822" s="202" t="str">
        <f>'Permitted Sources'!A4072</f>
        <v>WYDEQ Permitted Sources</v>
      </c>
      <c r="B4822" s="203" t="str">
        <f>'Permitted Sources'!B4072</f>
        <v>56</v>
      </c>
      <c r="C4822" s="202" t="str">
        <f>'Permitted Sources'!D4072</f>
        <v>5600502</v>
      </c>
      <c r="D4822" s="202" t="str">
        <f>'Permitted Sources'!E4072</f>
        <v>20200254</v>
      </c>
      <c r="E4822" s="203" t="str">
        <f>'Permitted Sources'!H4072</f>
        <v>Compressor Engines</v>
      </c>
      <c r="F4822" s="204">
        <f>'Permitted Sources'!I4072</f>
        <v>5.6559999999999997</v>
      </c>
      <c r="G4822" s="204">
        <f>'Permitted Sources'!J4072</f>
        <v>0</v>
      </c>
      <c r="H4822" s="204">
        <f>'Permitted Sources'!K4072</f>
        <v>0</v>
      </c>
      <c r="I4822" s="204">
        <f>'Permitted Sources'!L4072</f>
        <v>0</v>
      </c>
      <c r="J4822" s="204">
        <f>'Permitted Sources'!M4072</f>
        <v>0</v>
      </c>
      <c r="K4822" s="203" t="str">
        <f t="shared" si="75"/>
        <v>Compressor Engines</v>
      </c>
    </row>
    <row r="4823" spans="1:11" s="203" customFormat="1" x14ac:dyDescent="0.2">
      <c r="A4823" s="202" t="str">
        <f>'Permitted Sources'!A4073</f>
        <v>WYDEQ Permitted Sources</v>
      </c>
      <c r="B4823" s="203" t="str">
        <f>'Permitted Sources'!B4073</f>
        <v>56</v>
      </c>
      <c r="C4823" s="202" t="str">
        <f>'Permitted Sources'!D4073</f>
        <v>5600502</v>
      </c>
      <c r="D4823" s="202" t="str">
        <f>'Permitted Sources'!E4073</f>
        <v>20200253</v>
      </c>
      <c r="E4823" s="203" t="str">
        <f>'Permitted Sources'!H4073</f>
        <v>Compressor Engines</v>
      </c>
      <c r="F4823" s="204">
        <f>'Permitted Sources'!I4073</f>
        <v>3.8620000000000001</v>
      </c>
      <c r="G4823" s="204">
        <f>'Permitted Sources'!J4073</f>
        <v>3.859</v>
      </c>
      <c r="H4823" s="204">
        <f>'Permitted Sources'!K4073</f>
        <v>5.7949999999999999</v>
      </c>
      <c r="I4823" s="204">
        <f>'Permitted Sources'!L4073</f>
        <v>0</v>
      </c>
      <c r="J4823" s="204">
        <f>'Permitted Sources'!M4073</f>
        <v>0</v>
      </c>
      <c r="K4823" s="203" t="str">
        <f t="shared" si="75"/>
        <v>Compressor Engines</v>
      </c>
    </row>
    <row r="4824" spans="1:11" s="203" customFormat="1" x14ac:dyDescent="0.2">
      <c r="A4824" s="202" t="str">
        <f>'Permitted Sources'!A4074</f>
        <v>WYDEQ Permitted Sources</v>
      </c>
      <c r="B4824" s="203" t="str">
        <f>'Permitted Sources'!B4074</f>
        <v>56</v>
      </c>
      <c r="C4824" s="202" t="str">
        <f>'Permitted Sources'!D4074</f>
        <v>5600502</v>
      </c>
      <c r="D4824" s="202" t="str">
        <f>'Permitted Sources'!E4074</f>
        <v>20200253</v>
      </c>
      <c r="E4824" s="203" t="str">
        <f>'Permitted Sources'!H4074</f>
        <v>Compressor Engines</v>
      </c>
      <c r="F4824" s="204">
        <f>'Permitted Sources'!I4074</f>
        <v>3.8620000000000001</v>
      </c>
      <c r="G4824" s="204">
        <f>'Permitted Sources'!J4074</f>
        <v>3.859</v>
      </c>
      <c r="H4824" s="204">
        <f>'Permitted Sources'!K4074</f>
        <v>5.7949999999999999</v>
      </c>
      <c r="I4824" s="204">
        <f>'Permitted Sources'!L4074</f>
        <v>0</v>
      </c>
      <c r="J4824" s="204">
        <f>'Permitted Sources'!M4074</f>
        <v>0</v>
      </c>
      <c r="K4824" s="203" t="str">
        <f t="shared" si="75"/>
        <v>Compressor Engines</v>
      </c>
    </row>
    <row r="4825" spans="1:11" s="203" customFormat="1" x14ac:dyDescent="0.2">
      <c r="A4825" s="202" t="str">
        <f>'Permitted Sources'!A4075</f>
        <v>WYDEQ Permitted Sources</v>
      </c>
      <c r="B4825" s="203" t="str">
        <f>'Permitted Sources'!B4075</f>
        <v>56</v>
      </c>
      <c r="C4825" s="202" t="str">
        <f>'Permitted Sources'!D4075</f>
        <v>5600502</v>
      </c>
      <c r="D4825" s="202" t="str">
        <f>'Permitted Sources'!E4075</f>
        <v>20200253</v>
      </c>
      <c r="E4825" s="203" t="str">
        <f>'Permitted Sources'!H4075</f>
        <v>Compressor Engines</v>
      </c>
      <c r="F4825" s="204">
        <f>'Permitted Sources'!I4075</f>
        <v>3.8620000000000001</v>
      </c>
      <c r="G4825" s="204">
        <f>'Permitted Sources'!J4075</f>
        <v>3.859</v>
      </c>
      <c r="H4825" s="204">
        <f>'Permitted Sources'!K4075</f>
        <v>5.7949999999999999</v>
      </c>
      <c r="I4825" s="204">
        <f>'Permitted Sources'!L4075</f>
        <v>0</v>
      </c>
      <c r="J4825" s="204">
        <f>'Permitted Sources'!M4075</f>
        <v>0</v>
      </c>
      <c r="K4825" s="203" t="str">
        <f t="shared" si="75"/>
        <v>Compressor Engines</v>
      </c>
    </row>
    <row r="4826" spans="1:11" s="203" customFormat="1" x14ac:dyDescent="0.2">
      <c r="A4826" s="202" t="str">
        <f>'Permitted Sources'!A4076</f>
        <v>WYDEQ Permitted Sources</v>
      </c>
      <c r="B4826" s="203" t="str">
        <f>'Permitted Sources'!B4076</f>
        <v>56</v>
      </c>
      <c r="C4826" s="202" t="str">
        <f>'Permitted Sources'!D4076</f>
        <v>5600502</v>
      </c>
      <c r="D4826" s="202" t="str">
        <f>'Permitted Sources'!E4076</f>
        <v>20200254</v>
      </c>
      <c r="E4826" s="203" t="str">
        <f>'Permitted Sources'!H4076</f>
        <v>Compressor Engines</v>
      </c>
      <c r="F4826" s="204">
        <f>'Permitted Sources'!I4076</f>
        <v>5.6559999999999997</v>
      </c>
      <c r="G4826" s="204">
        <f>'Permitted Sources'!J4076</f>
        <v>0</v>
      </c>
      <c r="H4826" s="204">
        <f>'Permitted Sources'!K4076</f>
        <v>0</v>
      </c>
      <c r="I4826" s="204">
        <f>'Permitted Sources'!L4076</f>
        <v>0</v>
      </c>
      <c r="J4826" s="204">
        <f>'Permitted Sources'!M4076</f>
        <v>0</v>
      </c>
      <c r="K4826" s="203" t="str">
        <f t="shared" si="75"/>
        <v>Compressor Engines</v>
      </c>
    </row>
    <row r="4827" spans="1:11" s="203" customFormat="1" x14ac:dyDescent="0.2">
      <c r="A4827" s="202" t="str">
        <f>'Permitted Sources'!A4077</f>
        <v>WYDEQ Permitted Sources</v>
      </c>
      <c r="B4827" s="203" t="str">
        <f>'Permitted Sources'!B4077</f>
        <v>56</v>
      </c>
      <c r="C4827" s="202" t="str">
        <f>'Permitted Sources'!D4077</f>
        <v>5600502</v>
      </c>
      <c r="D4827" s="202" t="str">
        <f>'Permitted Sources'!E4077</f>
        <v>20200253</v>
      </c>
      <c r="E4827" s="203" t="str">
        <f>'Permitted Sources'!H4077</f>
        <v>Compressor Engines</v>
      </c>
      <c r="F4827" s="204">
        <f>'Permitted Sources'!I4077</f>
        <v>3.8620000000000001</v>
      </c>
      <c r="G4827" s="204">
        <f>'Permitted Sources'!J4077</f>
        <v>3.859</v>
      </c>
      <c r="H4827" s="204">
        <f>'Permitted Sources'!K4077</f>
        <v>5.7700000000000005</v>
      </c>
      <c r="I4827" s="204">
        <f>'Permitted Sources'!L4077</f>
        <v>0</v>
      </c>
      <c r="J4827" s="204">
        <f>'Permitted Sources'!M4077</f>
        <v>0</v>
      </c>
      <c r="K4827" s="203" t="str">
        <f t="shared" si="75"/>
        <v>Compressor Engines</v>
      </c>
    </row>
    <row r="4828" spans="1:11" s="203" customFormat="1" x14ac:dyDescent="0.2">
      <c r="A4828" s="202" t="str">
        <f>'Permitted Sources'!A4078</f>
        <v>WYDEQ Permitted Sources</v>
      </c>
      <c r="B4828" s="203" t="str">
        <f>'Permitted Sources'!B4078</f>
        <v>56</v>
      </c>
      <c r="C4828" s="202" t="str">
        <f>'Permitted Sources'!D4078</f>
        <v>5600502</v>
      </c>
      <c r="D4828" s="202" t="str">
        <f>'Permitted Sources'!E4078</f>
        <v>20200253</v>
      </c>
      <c r="E4828" s="203" t="str">
        <f>'Permitted Sources'!H4078</f>
        <v>Compressor Engines</v>
      </c>
      <c r="F4828" s="204">
        <f>'Permitted Sources'!I4078</f>
        <v>3.8620000000000001</v>
      </c>
      <c r="G4828" s="204">
        <f>'Permitted Sources'!J4078</f>
        <v>3.859</v>
      </c>
      <c r="H4828" s="204">
        <f>'Permitted Sources'!K4078</f>
        <v>5.7700000000000005</v>
      </c>
      <c r="I4828" s="204">
        <f>'Permitted Sources'!L4078</f>
        <v>0</v>
      </c>
      <c r="J4828" s="204">
        <f>'Permitted Sources'!M4078</f>
        <v>0</v>
      </c>
      <c r="K4828" s="203" t="str">
        <f t="shared" si="75"/>
        <v>Compressor Engines</v>
      </c>
    </row>
    <row r="4829" spans="1:11" s="203" customFormat="1" x14ac:dyDescent="0.2">
      <c r="A4829" s="202" t="str">
        <f>'Permitted Sources'!A4079</f>
        <v>WYDEQ Permitted Sources</v>
      </c>
      <c r="B4829" s="203" t="str">
        <f>'Permitted Sources'!B4079</f>
        <v>56</v>
      </c>
      <c r="C4829" s="202" t="str">
        <f>'Permitted Sources'!D4079</f>
        <v>5600502</v>
      </c>
      <c r="D4829" s="202" t="str">
        <f>'Permitted Sources'!E4079</f>
        <v>20200253</v>
      </c>
      <c r="E4829" s="203" t="str">
        <f>'Permitted Sources'!H4079</f>
        <v>Compressor Engines</v>
      </c>
      <c r="F4829" s="204">
        <f>'Permitted Sources'!I4079</f>
        <v>7.4</v>
      </c>
      <c r="G4829" s="204">
        <f>'Permitted Sources'!J4079</f>
        <v>0.9</v>
      </c>
      <c r="H4829" s="204">
        <f>'Permitted Sources'!K4079</f>
        <v>7.4</v>
      </c>
      <c r="I4829" s="204">
        <f>'Permitted Sources'!L4079</f>
        <v>0</v>
      </c>
      <c r="J4829" s="204">
        <f>'Permitted Sources'!M4079</f>
        <v>0</v>
      </c>
      <c r="K4829" s="203" t="str">
        <f t="shared" si="75"/>
        <v>Compressor Engines</v>
      </c>
    </row>
    <row r="4830" spans="1:11" s="203" customFormat="1" x14ac:dyDescent="0.2">
      <c r="A4830" s="202" t="str">
        <f>'Permitted Sources'!A4080</f>
        <v>WYDEQ Permitted Sources</v>
      </c>
      <c r="B4830" s="203" t="str">
        <f>'Permitted Sources'!B4080</f>
        <v>56</v>
      </c>
      <c r="C4830" s="202" t="str">
        <f>'Permitted Sources'!D4080</f>
        <v>5600502</v>
      </c>
      <c r="D4830" s="202" t="str">
        <f>'Permitted Sources'!E4080</f>
        <v>20200253</v>
      </c>
      <c r="E4830" s="203" t="str">
        <f>'Permitted Sources'!H4080</f>
        <v>Compressor Engines</v>
      </c>
      <c r="F4830" s="204">
        <f>'Permitted Sources'!I4080</f>
        <v>7.4</v>
      </c>
      <c r="G4830" s="204">
        <f>'Permitted Sources'!J4080</f>
        <v>1.2</v>
      </c>
      <c r="H4830" s="204">
        <f>'Permitted Sources'!K4080</f>
        <v>7.4</v>
      </c>
      <c r="I4830" s="204">
        <f>'Permitted Sources'!L4080</f>
        <v>0</v>
      </c>
      <c r="J4830" s="204">
        <f>'Permitted Sources'!M4080</f>
        <v>0</v>
      </c>
      <c r="K4830" s="203" t="str">
        <f t="shared" si="75"/>
        <v>Compressor Engines</v>
      </c>
    </row>
    <row r="4831" spans="1:11" s="203" customFormat="1" x14ac:dyDescent="0.2">
      <c r="A4831" s="202" t="str">
        <f>'Permitted Sources'!A4081</f>
        <v>WYDEQ Permitted Sources</v>
      </c>
      <c r="B4831" s="203" t="str">
        <f>'Permitted Sources'!B4081</f>
        <v>56</v>
      </c>
      <c r="C4831" s="202" t="str">
        <f>'Permitted Sources'!D4081</f>
        <v>5600502</v>
      </c>
      <c r="D4831" s="202" t="str">
        <f>'Permitted Sources'!E4081</f>
        <v>20200253</v>
      </c>
      <c r="E4831" s="203" t="str">
        <f>'Permitted Sources'!H4081</f>
        <v>Compressor Engines</v>
      </c>
      <c r="F4831" s="204">
        <f>'Permitted Sources'!I4081</f>
        <v>3.8620000000000001</v>
      </c>
      <c r="G4831" s="204">
        <f>'Permitted Sources'!J4081</f>
        <v>0</v>
      </c>
      <c r="H4831" s="204">
        <f>'Permitted Sources'!K4081</f>
        <v>0</v>
      </c>
      <c r="I4831" s="204">
        <f>'Permitted Sources'!L4081</f>
        <v>0</v>
      </c>
      <c r="J4831" s="204">
        <f>'Permitted Sources'!M4081</f>
        <v>0</v>
      </c>
      <c r="K4831" s="203" t="str">
        <f t="shared" si="75"/>
        <v>Compressor Engines</v>
      </c>
    </row>
    <row r="4832" spans="1:11" s="203" customFormat="1" x14ac:dyDescent="0.2">
      <c r="A4832" s="202" t="str">
        <f>'Permitted Sources'!A4082</f>
        <v>WYDEQ Permitted Sources</v>
      </c>
      <c r="B4832" s="203" t="str">
        <f>'Permitted Sources'!B4082</f>
        <v>56</v>
      </c>
      <c r="C4832" s="202" t="str">
        <f>'Permitted Sources'!D4082</f>
        <v>5600502</v>
      </c>
      <c r="D4832" s="202" t="str">
        <f>'Permitted Sources'!E4082</f>
        <v>20200253</v>
      </c>
      <c r="E4832" s="203" t="str">
        <f>'Permitted Sources'!H4082</f>
        <v>Compressor Engines</v>
      </c>
      <c r="F4832" s="204">
        <f>'Permitted Sources'!I4082</f>
        <v>3.8620000000000001</v>
      </c>
      <c r="G4832" s="204">
        <f>'Permitted Sources'!J4082</f>
        <v>0</v>
      </c>
      <c r="H4832" s="204">
        <f>'Permitted Sources'!K4082</f>
        <v>0</v>
      </c>
      <c r="I4832" s="204">
        <f>'Permitted Sources'!L4082</f>
        <v>0</v>
      </c>
      <c r="J4832" s="204">
        <f>'Permitted Sources'!M4082</f>
        <v>0</v>
      </c>
      <c r="K4832" s="203" t="str">
        <f t="shared" si="75"/>
        <v>Compressor Engines</v>
      </c>
    </row>
    <row r="4833" spans="1:11" s="203" customFormat="1" x14ac:dyDescent="0.2">
      <c r="A4833" s="202" t="str">
        <f>'Permitted Sources'!A4083</f>
        <v>WYDEQ Permitted Sources</v>
      </c>
      <c r="B4833" s="203" t="str">
        <f>'Permitted Sources'!B4083</f>
        <v>56</v>
      </c>
      <c r="C4833" s="202" t="str">
        <f>'Permitted Sources'!D4083</f>
        <v>5600502</v>
      </c>
      <c r="D4833" s="202" t="str">
        <f>'Permitted Sources'!E4083</f>
        <v>20200253</v>
      </c>
      <c r="E4833" s="203" t="str">
        <f>'Permitted Sources'!H4083</f>
        <v>Compressor Engines</v>
      </c>
      <c r="F4833" s="204">
        <f>'Permitted Sources'!I4083</f>
        <v>3.8620000000000001</v>
      </c>
      <c r="G4833" s="204">
        <f>'Permitted Sources'!J4083</f>
        <v>0</v>
      </c>
      <c r="H4833" s="204">
        <f>'Permitted Sources'!K4083</f>
        <v>0</v>
      </c>
      <c r="I4833" s="204">
        <f>'Permitted Sources'!L4083</f>
        <v>0</v>
      </c>
      <c r="J4833" s="204">
        <f>'Permitted Sources'!M4083</f>
        <v>0</v>
      </c>
      <c r="K4833" s="203" t="str">
        <f t="shared" si="75"/>
        <v>Compressor Engines</v>
      </c>
    </row>
    <row r="4834" spans="1:11" s="203" customFormat="1" x14ac:dyDescent="0.2">
      <c r="A4834" s="202" t="str">
        <f>'Permitted Sources'!A4084</f>
        <v>WYDEQ Permitted Sources</v>
      </c>
      <c r="B4834" s="203" t="str">
        <f>'Permitted Sources'!B4084</f>
        <v>56</v>
      </c>
      <c r="C4834" s="202" t="str">
        <f>'Permitted Sources'!D4084</f>
        <v>5600502</v>
      </c>
      <c r="D4834" s="202" t="str">
        <f>'Permitted Sources'!E4084</f>
        <v>20200253</v>
      </c>
      <c r="E4834" s="203" t="str">
        <f>'Permitted Sources'!H4084</f>
        <v>Compressor Engines</v>
      </c>
      <c r="F4834" s="204">
        <f>'Permitted Sources'!I4084</f>
        <v>3.8620000000000001</v>
      </c>
      <c r="G4834" s="204">
        <f>'Permitted Sources'!J4084</f>
        <v>0</v>
      </c>
      <c r="H4834" s="204">
        <f>'Permitted Sources'!K4084</f>
        <v>0</v>
      </c>
      <c r="I4834" s="204">
        <f>'Permitted Sources'!L4084</f>
        <v>0</v>
      </c>
      <c r="J4834" s="204">
        <f>'Permitted Sources'!M4084</f>
        <v>0</v>
      </c>
      <c r="K4834" s="203" t="str">
        <f t="shared" si="75"/>
        <v>Compressor Engines</v>
      </c>
    </row>
    <row r="4835" spans="1:11" s="203" customFormat="1" x14ac:dyDescent="0.2">
      <c r="A4835" s="202" t="str">
        <f>'Permitted Sources'!A4085</f>
        <v>WYDEQ Permitted Sources</v>
      </c>
      <c r="B4835" s="203" t="str">
        <f>'Permitted Sources'!B4085</f>
        <v>56</v>
      </c>
      <c r="C4835" s="202" t="str">
        <f>'Permitted Sources'!D4085</f>
        <v>5600502</v>
      </c>
      <c r="D4835" s="202" t="str">
        <f>'Permitted Sources'!E4085</f>
        <v>20200253</v>
      </c>
      <c r="E4835" s="203" t="str">
        <f>'Permitted Sources'!H4085</f>
        <v>Compressor Engines</v>
      </c>
      <c r="F4835" s="204">
        <f>'Permitted Sources'!I4085</f>
        <v>3.8620000000000001</v>
      </c>
      <c r="G4835" s="204">
        <f>'Permitted Sources'!J4085</f>
        <v>0</v>
      </c>
      <c r="H4835" s="204">
        <f>'Permitted Sources'!K4085</f>
        <v>0</v>
      </c>
      <c r="I4835" s="204">
        <f>'Permitted Sources'!L4085</f>
        <v>0</v>
      </c>
      <c r="J4835" s="204">
        <f>'Permitted Sources'!M4085</f>
        <v>0</v>
      </c>
      <c r="K4835" s="203" t="str">
        <f t="shared" si="75"/>
        <v>Compressor Engines</v>
      </c>
    </row>
    <row r="4836" spans="1:11" s="203" customFormat="1" x14ac:dyDescent="0.2">
      <c r="A4836" s="202" t="str">
        <f>'Permitted Sources'!A4086</f>
        <v>WYDEQ Permitted Sources</v>
      </c>
      <c r="B4836" s="203" t="str">
        <f>'Permitted Sources'!B4086</f>
        <v>56</v>
      </c>
      <c r="C4836" s="202" t="str">
        <f>'Permitted Sources'!D4086</f>
        <v>5600502</v>
      </c>
      <c r="D4836" s="202" t="str">
        <f>'Permitted Sources'!E4086</f>
        <v>20200253</v>
      </c>
      <c r="E4836" s="203" t="str">
        <f>'Permitted Sources'!H4086</f>
        <v>Compressor Engines</v>
      </c>
      <c r="F4836" s="204">
        <f>'Permitted Sources'!I4086</f>
        <v>3.8620000000000001</v>
      </c>
      <c r="G4836" s="204">
        <f>'Permitted Sources'!J4086</f>
        <v>0</v>
      </c>
      <c r="H4836" s="204">
        <f>'Permitted Sources'!K4086</f>
        <v>0</v>
      </c>
      <c r="I4836" s="204">
        <f>'Permitted Sources'!L4086</f>
        <v>0</v>
      </c>
      <c r="J4836" s="204">
        <f>'Permitted Sources'!M4086</f>
        <v>0</v>
      </c>
      <c r="K4836" s="203" t="str">
        <f t="shared" si="75"/>
        <v>Compressor Engines</v>
      </c>
    </row>
    <row r="4837" spans="1:11" s="203" customFormat="1" x14ac:dyDescent="0.2">
      <c r="A4837" s="202" t="str">
        <f>'Permitted Sources'!A4087</f>
        <v>WYDEQ Permitted Sources</v>
      </c>
      <c r="B4837" s="203" t="str">
        <f>'Permitted Sources'!B4087</f>
        <v>56</v>
      </c>
      <c r="C4837" s="202" t="str">
        <f>'Permitted Sources'!D4087</f>
        <v>5600502</v>
      </c>
      <c r="D4837" s="202" t="str">
        <f>'Permitted Sources'!E4087</f>
        <v>20200253</v>
      </c>
      <c r="E4837" s="203" t="str">
        <f>'Permitted Sources'!H4087</f>
        <v>Compressor Engines</v>
      </c>
      <c r="F4837" s="204">
        <f>'Permitted Sources'!I4087</f>
        <v>3.8620000000000001</v>
      </c>
      <c r="G4837" s="204">
        <f>'Permitted Sources'!J4087</f>
        <v>0</v>
      </c>
      <c r="H4837" s="204">
        <f>'Permitted Sources'!K4087</f>
        <v>0</v>
      </c>
      <c r="I4837" s="204">
        <f>'Permitted Sources'!L4087</f>
        <v>0</v>
      </c>
      <c r="J4837" s="204">
        <f>'Permitted Sources'!M4087</f>
        <v>0</v>
      </c>
      <c r="K4837" s="203" t="str">
        <f t="shared" si="75"/>
        <v>Compressor Engines</v>
      </c>
    </row>
    <row r="4838" spans="1:11" s="203" customFormat="1" x14ac:dyDescent="0.2">
      <c r="A4838" s="202" t="str">
        <f>'Permitted Sources'!A4088</f>
        <v>WYDEQ Permitted Sources</v>
      </c>
      <c r="B4838" s="203" t="str">
        <f>'Permitted Sources'!B4088</f>
        <v>56</v>
      </c>
      <c r="C4838" s="202" t="str">
        <f>'Permitted Sources'!D4088</f>
        <v>5600502</v>
      </c>
      <c r="D4838" s="202" t="str">
        <f>'Permitted Sources'!E4088</f>
        <v>20200253</v>
      </c>
      <c r="E4838" s="203" t="str">
        <f>'Permitted Sources'!H4088</f>
        <v>Compressor Engines</v>
      </c>
      <c r="F4838" s="204">
        <f>'Permitted Sources'!I4088</f>
        <v>3.8620000000000001</v>
      </c>
      <c r="G4838" s="204">
        <f>'Permitted Sources'!J4088</f>
        <v>0</v>
      </c>
      <c r="H4838" s="204">
        <f>'Permitted Sources'!K4088</f>
        <v>0</v>
      </c>
      <c r="I4838" s="204">
        <f>'Permitted Sources'!L4088</f>
        <v>0</v>
      </c>
      <c r="J4838" s="204">
        <f>'Permitted Sources'!M4088</f>
        <v>0</v>
      </c>
      <c r="K4838" s="203" t="str">
        <f t="shared" si="75"/>
        <v>Compressor Engines</v>
      </c>
    </row>
    <row r="4839" spans="1:11" s="203" customFormat="1" x14ac:dyDescent="0.2">
      <c r="A4839" s="202" t="str">
        <f>'Permitted Sources'!A4089</f>
        <v>WYDEQ Permitted Sources</v>
      </c>
      <c r="B4839" s="203" t="str">
        <f>'Permitted Sources'!B4089</f>
        <v>56</v>
      </c>
      <c r="C4839" s="202" t="str">
        <f>'Permitted Sources'!D4089</f>
        <v>5600502</v>
      </c>
      <c r="D4839" s="202" t="str">
        <f>'Permitted Sources'!E4089</f>
        <v>20200253</v>
      </c>
      <c r="E4839" s="203" t="str">
        <f>'Permitted Sources'!H4089</f>
        <v>Compressor Engines</v>
      </c>
      <c r="F4839" s="204">
        <f>'Permitted Sources'!I4089</f>
        <v>3.8620000000000001</v>
      </c>
      <c r="G4839" s="204">
        <f>'Permitted Sources'!J4089</f>
        <v>0</v>
      </c>
      <c r="H4839" s="204">
        <f>'Permitted Sources'!K4089</f>
        <v>0</v>
      </c>
      <c r="I4839" s="204">
        <f>'Permitted Sources'!L4089</f>
        <v>0</v>
      </c>
      <c r="J4839" s="204">
        <f>'Permitted Sources'!M4089</f>
        <v>0</v>
      </c>
      <c r="K4839" s="203" t="str">
        <f t="shared" si="75"/>
        <v>Compressor Engines</v>
      </c>
    </row>
    <row r="4840" spans="1:11" s="203" customFormat="1" x14ac:dyDescent="0.2">
      <c r="A4840" s="202" t="str">
        <f>'Permitted Sources'!A4090</f>
        <v>WYDEQ Permitted Sources</v>
      </c>
      <c r="B4840" s="203" t="str">
        <f>'Permitted Sources'!B4090</f>
        <v>56</v>
      </c>
      <c r="C4840" s="202" t="str">
        <f>'Permitted Sources'!D4090</f>
        <v>5600502</v>
      </c>
      <c r="D4840" s="202" t="str">
        <f>'Permitted Sources'!E4090</f>
        <v>20200253</v>
      </c>
      <c r="E4840" s="203" t="str">
        <f>'Permitted Sources'!H4090</f>
        <v>Compressor Engines</v>
      </c>
      <c r="F4840" s="204">
        <f>'Permitted Sources'!I4090</f>
        <v>3.8620000000000001</v>
      </c>
      <c r="G4840" s="204">
        <f>'Permitted Sources'!J4090</f>
        <v>0</v>
      </c>
      <c r="H4840" s="204">
        <f>'Permitted Sources'!K4090</f>
        <v>0</v>
      </c>
      <c r="I4840" s="204">
        <f>'Permitted Sources'!L4090</f>
        <v>0</v>
      </c>
      <c r="J4840" s="204">
        <f>'Permitted Sources'!M4090</f>
        <v>0</v>
      </c>
      <c r="K4840" s="203" t="str">
        <f t="shared" si="75"/>
        <v>Compressor Engines</v>
      </c>
    </row>
    <row r="4841" spans="1:11" s="203" customFormat="1" x14ac:dyDescent="0.2">
      <c r="A4841" s="202" t="str">
        <f>'Permitted Sources'!A4091</f>
        <v>WYDEQ Permitted Sources</v>
      </c>
      <c r="B4841" s="203" t="str">
        <f>'Permitted Sources'!B4091</f>
        <v>56</v>
      </c>
      <c r="C4841" s="202" t="str">
        <f>'Permitted Sources'!D4091</f>
        <v>5600502</v>
      </c>
      <c r="D4841" s="202" t="str">
        <f>'Permitted Sources'!E4091</f>
        <v>20200253</v>
      </c>
      <c r="E4841" s="203" t="str">
        <f>'Permitted Sources'!H4091</f>
        <v>Compressor Engines</v>
      </c>
      <c r="F4841" s="204">
        <f>'Permitted Sources'!I4091</f>
        <v>3.8620000000000001</v>
      </c>
      <c r="G4841" s="204">
        <f>'Permitted Sources'!J4091</f>
        <v>0</v>
      </c>
      <c r="H4841" s="204">
        <f>'Permitted Sources'!K4091</f>
        <v>0</v>
      </c>
      <c r="I4841" s="204">
        <f>'Permitted Sources'!L4091</f>
        <v>0</v>
      </c>
      <c r="J4841" s="204">
        <f>'Permitted Sources'!M4091</f>
        <v>0</v>
      </c>
      <c r="K4841" s="203" t="str">
        <f t="shared" si="75"/>
        <v>Compressor Engines</v>
      </c>
    </row>
    <row r="4842" spans="1:11" s="203" customFormat="1" x14ac:dyDescent="0.2">
      <c r="A4842" s="202" t="str">
        <f>'Permitted Sources'!A4092</f>
        <v>WYDEQ Permitted Sources</v>
      </c>
      <c r="B4842" s="203" t="str">
        <f>'Permitted Sources'!B4092</f>
        <v>56</v>
      </c>
      <c r="C4842" s="202" t="str">
        <f>'Permitted Sources'!D4092</f>
        <v>5600502</v>
      </c>
      <c r="D4842" s="202" t="str">
        <f>'Permitted Sources'!E4092</f>
        <v>20200253</v>
      </c>
      <c r="E4842" s="203" t="str">
        <f>'Permitted Sources'!H4092</f>
        <v>Compressor Engines</v>
      </c>
      <c r="F4842" s="204">
        <f>'Permitted Sources'!I4092</f>
        <v>3.8620000000000001</v>
      </c>
      <c r="G4842" s="204">
        <f>'Permitted Sources'!J4092</f>
        <v>0</v>
      </c>
      <c r="H4842" s="204">
        <f>'Permitted Sources'!K4092</f>
        <v>0</v>
      </c>
      <c r="I4842" s="204">
        <f>'Permitted Sources'!L4092</f>
        <v>0</v>
      </c>
      <c r="J4842" s="204">
        <f>'Permitted Sources'!M4092</f>
        <v>0</v>
      </c>
      <c r="K4842" s="203" t="str">
        <f t="shared" si="75"/>
        <v>Compressor Engines</v>
      </c>
    </row>
    <row r="4843" spans="1:11" s="203" customFormat="1" x14ac:dyDescent="0.2">
      <c r="A4843" s="202" t="str">
        <f>'Permitted Sources'!A4093</f>
        <v>WYDEQ Permitted Sources</v>
      </c>
      <c r="B4843" s="203" t="str">
        <f>'Permitted Sources'!B4093</f>
        <v>56</v>
      </c>
      <c r="C4843" s="202" t="str">
        <f>'Permitted Sources'!D4093</f>
        <v>5600502</v>
      </c>
      <c r="D4843" s="202" t="str">
        <f>'Permitted Sources'!E4093</f>
        <v>20200253</v>
      </c>
      <c r="E4843" s="203" t="str">
        <f>'Permitted Sources'!H4093</f>
        <v>Compressor Engines</v>
      </c>
      <c r="F4843" s="204">
        <f>'Permitted Sources'!I4093</f>
        <v>3.8620000000000001</v>
      </c>
      <c r="G4843" s="204">
        <f>'Permitted Sources'!J4093</f>
        <v>0</v>
      </c>
      <c r="H4843" s="204">
        <f>'Permitted Sources'!K4093</f>
        <v>0</v>
      </c>
      <c r="I4843" s="204">
        <f>'Permitted Sources'!L4093</f>
        <v>0</v>
      </c>
      <c r="J4843" s="204">
        <f>'Permitted Sources'!M4093</f>
        <v>0</v>
      </c>
      <c r="K4843" s="203" t="str">
        <f t="shared" si="75"/>
        <v>Compressor Engines</v>
      </c>
    </row>
    <row r="4844" spans="1:11" s="203" customFormat="1" x14ac:dyDescent="0.2">
      <c r="A4844" s="202" t="str">
        <f>'Permitted Sources'!A4094</f>
        <v>WYDEQ Permitted Sources</v>
      </c>
      <c r="B4844" s="203" t="str">
        <f>'Permitted Sources'!B4094</f>
        <v>56</v>
      </c>
      <c r="C4844" s="202" t="str">
        <f>'Permitted Sources'!D4094</f>
        <v>5600502</v>
      </c>
      <c r="D4844" s="202" t="str">
        <f>'Permitted Sources'!E4094</f>
        <v>20200253</v>
      </c>
      <c r="E4844" s="203" t="str">
        <f>'Permitted Sources'!H4094</f>
        <v>Compressor Engines</v>
      </c>
      <c r="F4844" s="204">
        <f>'Permitted Sources'!I4094</f>
        <v>3.8620000000000001</v>
      </c>
      <c r="G4844" s="204">
        <f>'Permitted Sources'!J4094</f>
        <v>0</v>
      </c>
      <c r="H4844" s="204">
        <f>'Permitted Sources'!K4094</f>
        <v>0</v>
      </c>
      <c r="I4844" s="204">
        <f>'Permitted Sources'!L4094</f>
        <v>0</v>
      </c>
      <c r="J4844" s="204">
        <f>'Permitted Sources'!M4094</f>
        <v>0</v>
      </c>
      <c r="K4844" s="203" t="str">
        <f t="shared" si="75"/>
        <v>Compressor Engines</v>
      </c>
    </row>
    <row r="4845" spans="1:11" s="203" customFormat="1" x14ac:dyDescent="0.2">
      <c r="A4845" s="202" t="str">
        <f>'Permitted Sources'!A4095</f>
        <v>WYDEQ Permitted Sources</v>
      </c>
      <c r="B4845" s="203" t="str">
        <f>'Permitted Sources'!B4095</f>
        <v>56</v>
      </c>
      <c r="C4845" s="202" t="str">
        <f>'Permitted Sources'!D4095</f>
        <v>5600502</v>
      </c>
      <c r="D4845" s="202" t="str">
        <f>'Permitted Sources'!E4095</f>
        <v>20200253</v>
      </c>
      <c r="E4845" s="203" t="str">
        <f>'Permitted Sources'!H4095</f>
        <v>Compressor Engines</v>
      </c>
      <c r="F4845" s="204">
        <f>'Permitted Sources'!I4095</f>
        <v>3.8620000000000001</v>
      </c>
      <c r="G4845" s="204">
        <f>'Permitted Sources'!J4095</f>
        <v>0</v>
      </c>
      <c r="H4845" s="204">
        <f>'Permitted Sources'!K4095</f>
        <v>0</v>
      </c>
      <c r="I4845" s="204">
        <f>'Permitted Sources'!L4095</f>
        <v>0</v>
      </c>
      <c r="J4845" s="204">
        <f>'Permitted Sources'!M4095</f>
        <v>0</v>
      </c>
      <c r="K4845" s="203" t="str">
        <f t="shared" si="75"/>
        <v>Compressor Engines</v>
      </c>
    </row>
    <row r="4846" spans="1:11" s="203" customFormat="1" x14ac:dyDescent="0.2">
      <c r="A4846" s="202" t="str">
        <f>'Permitted Sources'!A4096</f>
        <v>WYDEQ Permitted Sources</v>
      </c>
      <c r="B4846" s="203" t="str">
        <f>'Permitted Sources'!B4096</f>
        <v>56</v>
      </c>
      <c r="C4846" s="202" t="str">
        <f>'Permitted Sources'!D4096</f>
        <v>5600502</v>
      </c>
      <c r="D4846" s="202" t="str">
        <f>'Permitted Sources'!E4096</f>
        <v>20200253</v>
      </c>
      <c r="E4846" s="203" t="str">
        <f>'Permitted Sources'!H4096</f>
        <v>Compressor Engines</v>
      </c>
      <c r="F4846" s="204">
        <f>'Permitted Sources'!I4096</f>
        <v>3.8620000000000001</v>
      </c>
      <c r="G4846" s="204">
        <f>'Permitted Sources'!J4096</f>
        <v>0</v>
      </c>
      <c r="H4846" s="204">
        <f>'Permitted Sources'!K4096</f>
        <v>0</v>
      </c>
      <c r="I4846" s="204">
        <f>'Permitted Sources'!L4096</f>
        <v>0</v>
      </c>
      <c r="J4846" s="204">
        <f>'Permitted Sources'!M4096</f>
        <v>0</v>
      </c>
      <c r="K4846" s="203" t="str">
        <f t="shared" si="75"/>
        <v>Compressor Engines</v>
      </c>
    </row>
    <row r="4847" spans="1:11" s="203" customFormat="1" x14ac:dyDescent="0.2">
      <c r="A4847" s="202" t="str">
        <f>'Permitted Sources'!A4097</f>
        <v>WYDEQ Permitted Sources</v>
      </c>
      <c r="B4847" s="203" t="str">
        <f>'Permitted Sources'!B4097</f>
        <v>56</v>
      </c>
      <c r="C4847" s="202" t="str">
        <f>'Permitted Sources'!D4097</f>
        <v>5600502</v>
      </c>
      <c r="D4847" s="202" t="str">
        <f>'Permitted Sources'!E4097</f>
        <v>20200254</v>
      </c>
      <c r="E4847" s="203" t="str">
        <f>'Permitted Sources'!H4097</f>
        <v>Compressor Engines</v>
      </c>
      <c r="F4847" s="204">
        <f>'Permitted Sources'!I4097</f>
        <v>19.399999999999999</v>
      </c>
      <c r="G4847" s="204">
        <f>'Permitted Sources'!J4097</f>
        <v>12.9</v>
      </c>
      <c r="H4847" s="204">
        <f>'Permitted Sources'!K4097</f>
        <v>6.5</v>
      </c>
      <c r="I4847" s="204">
        <f>'Permitted Sources'!L4097</f>
        <v>0</v>
      </c>
      <c r="J4847" s="204">
        <f>'Permitted Sources'!M4097</f>
        <v>0</v>
      </c>
      <c r="K4847" s="203" t="str">
        <f t="shared" si="75"/>
        <v>Compressor Engines</v>
      </c>
    </row>
    <row r="4848" spans="1:11" s="203" customFormat="1" x14ac:dyDescent="0.2">
      <c r="A4848" s="202" t="str">
        <f>'Permitted Sources'!A4098</f>
        <v>WYDEQ Permitted Sources</v>
      </c>
      <c r="B4848" s="203" t="str">
        <f>'Permitted Sources'!B4098</f>
        <v>56</v>
      </c>
      <c r="C4848" s="202" t="str">
        <f>'Permitted Sources'!D4098</f>
        <v>5600502</v>
      </c>
      <c r="D4848" s="202" t="str">
        <f>'Permitted Sources'!E4098</f>
        <v>20200254</v>
      </c>
      <c r="E4848" s="203" t="str">
        <f>'Permitted Sources'!H4098</f>
        <v>Compressor Engines</v>
      </c>
      <c r="F4848" s="204">
        <f>'Permitted Sources'!I4098</f>
        <v>19.399999999999999</v>
      </c>
      <c r="G4848" s="204">
        <f>'Permitted Sources'!J4098</f>
        <v>12.9</v>
      </c>
      <c r="H4848" s="204">
        <f>'Permitted Sources'!K4098</f>
        <v>6.5</v>
      </c>
      <c r="I4848" s="204">
        <f>'Permitted Sources'!L4098</f>
        <v>0</v>
      </c>
      <c r="J4848" s="204">
        <f>'Permitted Sources'!M4098</f>
        <v>0</v>
      </c>
      <c r="K4848" s="203" t="str">
        <f t="shared" si="75"/>
        <v>Compressor Engines</v>
      </c>
    </row>
    <row r="4849" spans="1:11" s="203" customFormat="1" x14ac:dyDescent="0.2">
      <c r="A4849" s="202" t="str">
        <f>'Permitted Sources'!A4099</f>
        <v>WYDEQ Permitted Sources</v>
      </c>
      <c r="B4849" s="203" t="str">
        <f>'Permitted Sources'!B4099</f>
        <v>56</v>
      </c>
      <c r="C4849" s="202" t="str">
        <f>'Permitted Sources'!D4099</f>
        <v>5600502</v>
      </c>
      <c r="D4849" s="202" t="str">
        <f>'Permitted Sources'!E4099</f>
        <v>20200254</v>
      </c>
      <c r="E4849" s="203" t="str">
        <f>'Permitted Sources'!H4099</f>
        <v>Compressor Engines</v>
      </c>
      <c r="F4849" s="204">
        <f>'Permitted Sources'!I4099</f>
        <v>19.399999999999999</v>
      </c>
      <c r="G4849" s="204">
        <f>'Permitted Sources'!J4099</f>
        <v>12.9</v>
      </c>
      <c r="H4849" s="204">
        <f>'Permitted Sources'!K4099</f>
        <v>6.5</v>
      </c>
      <c r="I4849" s="204">
        <f>'Permitted Sources'!L4099</f>
        <v>0</v>
      </c>
      <c r="J4849" s="204">
        <f>'Permitted Sources'!M4099</f>
        <v>0</v>
      </c>
      <c r="K4849" s="203" t="str">
        <f t="shared" si="75"/>
        <v>Compressor Engines</v>
      </c>
    </row>
    <row r="4850" spans="1:11" s="203" customFormat="1" x14ac:dyDescent="0.2">
      <c r="A4850" s="202" t="str">
        <f>'Permitted Sources'!A4100</f>
        <v>WYDEQ Permitted Sources</v>
      </c>
      <c r="B4850" s="203" t="str">
        <f>'Permitted Sources'!B4100</f>
        <v>56</v>
      </c>
      <c r="C4850" s="202" t="str">
        <f>'Permitted Sources'!D4100</f>
        <v>5600502</v>
      </c>
      <c r="D4850" s="202" t="str">
        <f>'Permitted Sources'!E4100</f>
        <v>20200254</v>
      </c>
      <c r="E4850" s="203" t="str">
        <f>'Permitted Sources'!H4100</f>
        <v>Compressor Engines</v>
      </c>
      <c r="F4850" s="204">
        <f>'Permitted Sources'!I4100</f>
        <v>19.399999999999999</v>
      </c>
      <c r="G4850" s="204">
        <f>'Permitted Sources'!J4100</f>
        <v>12.9</v>
      </c>
      <c r="H4850" s="204">
        <f>'Permitted Sources'!K4100</f>
        <v>6.5</v>
      </c>
      <c r="I4850" s="204">
        <f>'Permitted Sources'!L4100</f>
        <v>0</v>
      </c>
      <c r="J4850" s="204">
        <f>'Permitted Sources'!M4100</f>
        <v>0</v>
      </c>
      <c r="K4850" s="203" t="str">
        <f t="shared" si="75"/>
        <v>Compressor Engines</v>
      </c>
    </row>
    <row r="4851" spans="1:11" s="203" customFormat="1" x14ac:dyDescent="0.2">
      <c r="A4851" s="202" t="str">
        <f>'Permitted Sources'!A4101</f>
        <v>WYDEQ Permitted Sources</v>
      </c>
      <c r="B4851" s="203" t="str">
        <f>'Permitted Sources'!B4101</f>
        <v>56</v>
      </c>
      <c r="C4851" s="202" t="str">
        <f>'Permitted Sources'!D4101</f>
        <v>5600502</v>
      </c>
      <c r="D4851" s="202" t="str">
        <f>'Permitted Sources'!E4101</f>
        <v>20200254</v>
      </c>
      <c r="E4851" s="203" t="str">
        <f>'Permitted Sources'!H4101</f>
        <v>Compressor Engines</v>
      </c>
      <c r="F4851" s="204">
        <f>'Permitted Sources'!I4101</f>
        <v>19.399999999999999</v>
      </c>
      <c r="G4851" s="204">
        <f>'Permitted Sources'!J4101</f>
        <v>12.9</v>
      </c>
      <c r="H4851" s="204">
        <f>'Permitted Sources'!K4101</f>
        <v>6.5</v>
      </c>
      <c r="I4851" s="204">
        <f>'Permitted Sources'!L4101</f>
        <v>0</v>
      </c>
      <c r="J4851" s="204">
        <f>'Permitted Sources'!M4101</f>
        <v>0</v>
      </c>
      <c r="K4851" s="203" t="str">
        <f t="shared" si="75"/>
        <v>Compressor Engines</v>
      </c>
    </row>
    <row r="4852" spans="1:11" s="203" customFormat="1" x14ac:dyDescent="0.2">
      <c r="A4852" s="202" t="str">
        <f>'Permitted Sources'!A4102</f>
        <v>WYDEQ Permitted Sources</v>
      </c>
      <c r="B4852" s="203" t="str">
        <f>'Permitted Sources'!B4102</f>
        <v>56</v>
      </c>
      <c r="C4852" s="202" t="str">
        <f>'Permitted Sources'!D4102</f>
        <v>5600502</v>
      </c>
      <c r="D4852" s="202" t="str">
        <f>'Permitted Sources'!E4102</f>
        <v>20200254</v>
      </c>
      <c r="E4852" s="203" t="str">
        <f>'Permitted Sources'!H4102</f>
        <v>Compressor Engines</v>
      </c>
      <c r="F4852" s="204">
        <f>'Permitted Sources'!I4102</f>
        <v>19.399999999999999</v>
      </c>
      <c r="G4852" s="204">
        <f>'Permitted Sources'!J4102</f>
        <v>12.9</v>
      </c>
      <c r="H4852" s="204">
        <f>'Permitted Sources'!K4102</f>
        <v>6.5</v>
      </c>
      <c r="I4852" s="204">
        <f>'Permitted Sources'!L4102</f>
        <v>0</v>
      </c>
      <c r="J4852" s="204">
        <f>'Permitted Sources'!M4102</f>
        <v>0</v>
      </c>
      <c r="K4852" s="203" t="str">
        <f t="shared" si="75"/>
        <v>Compressor Engines</v>
      </c>
    </row>
    <row r="4853" spans="1:11" s="203" customFormat="1" x14ac:dyDescent="0.2">
      <c r="A4853" s="202" t="str">
        <f>'Permitted Sources'!A4103</f>
        <v>WYDEQ Permitted Sources</v>
      </c>
      <c r="B4853" s="203" t="str">
        <f>'Permitted Sources'!B4103</f>
        <v>56</v>
      </c>
      <c r="C4853" s="202" t="str">
        <f>'Permitted Sources'!D4103</f>
        <v>5600502</v>
      </c>
      <c r="D4853" s="202" t="str">
        <f>'Permitted Sources'!E4103</f>
        <v>20200254</v>
      </c>
      <c r="E4853" s="203" t="str">
        <f>'Permitted Sources'!H4103</f>
        <v>Compressor Engines</v>
      </c>
      <c r="F4853" s="204">
        <f>'Permitted Sources'!I4103</f>
        <v>5.7</v>
      </c>
      <c r="G4853" s="204">
        <f>'Permitted Sources'!J4103</f>
        <v>5.7</v>
      </c>
      <c r="H4853" s="204">
        <f>'Permitted Sources'!K4103</f>
        <v>2.8</v>
      </c>
      <c r="I4853" s="204">
        <f>'Permitted Sources'!L4103</f>
        <v>0</v>
      </c>
      <c r="J4853" s="204">
        <f>'Permitted Sources'!M4103</f>
        <v>0</v>
      </c>
      <c r="K4853" s="203" t="str">
        <f t="shared" si="75"/>
        <v>Compressor Engines</v>
      </c>
    </row>
    <row r="4854" spans="1:11" s="203" customFormat="1" x14ac:dyDescent="0.2">
      <c r="A4854" s="202" t="str">
        <f>'Permitted Sources'!A4104</f>
        <v>WYDEQ Permitted Sources</v>
      </c>
      <c r="B4854" s="203" t="str">
        <f>'Permitted Sources'!B4104</f>
        <v>56</v>
      </c>
      <c r="C4854" s="202" t="str">
        <f>'Permitted Sources'!D4104</f>
        <v>5600502</v>
      </c>
      <c r="D4854" s="202" t="str">
        <f>'Permitted Sources'!E4104</f>
        <v>20200254</v>
      </c>
      <c r="E4854" s="203" t="str">
        <f>'Permitted Sources'!H4104</f>
        <v>Compressor Engines</v>
      </c>
      <c r="F4854" s="204">
        <f>'Permitted Sources'!I4104</f>
        <v>5.7</v>
      </c>
      <c r="G4854" s="204">
        <f>'Permitted Sources'!J4104</f>
        <v>5.7</v>
      </c>
      <c r="H4854" s="204">
        <f>'Permitted Sources'!K4104</f>
        <v>2.8</v>
      </c>
      <c r="I4854" s="204">
        <f>'Permitted Sources'!L4104</f>
        <v>0</v>
      </c>
      <c r="J4854" s="204">
        <f>'Permitted Sources'!M4104</f>
        <v>0</v>
      </c>
      <c r="K4854" s="203" t="str">
        <f t="shared" si="75"/>
        <v>Compressor Engines</v>
      </c>
    </row>
    <row r="4855" spans="1:11" s="203" customFormat="1" x14ac:dyDescent="0.2">
      <c r="A4855" s="202" t="str">
        <f>'Permitted Sources'!A4105</f>
        <v>WYDEQ Permitted Sources</v>
      </c>
      <c r="B4855" s="203" t="str">
        <f>'Permitted Sources'!B4105</f>
        <v>56</v>
      </c>
      <c r="C4855" s="202" t="str">
        <f>'Permitted Sources'!D4105</f>
        <v>5600502</v>
      </c>
      <c r="D4855" s="202" t="str">
        <f>'Permitted Sources'!E4105</f>
        <v>20200254</v>
      </c>
      <c r="E4855" s="203" t="str">
        <f>'Permitted Sources'!H4105</f>
        <v>Compressor Engines</v>
      </c>
      <c r="F4855" s="204">
        <f>'Permitted Sources'!I4105</f>
        <v>5.7</v>
      </c>
      <c r="G4855" s="204">
        <f>'Permitted Sources'!J4105</f>
        <v>5.7</v>
      </c>
      <c r="H4855" s="204">
        <f>'Permitted Sources'!K4105</f>
        <v>2.8</v>
      </c>
      <c r="I4855" s="204">
        <f>'Permitted Sources'!L4105</f>
        <v>0</v>
      </c>
      <c r="J4855" s="204">
        <f>'Permitted Sources'!M4105</f>
        <v>0</v>
      </c>
      <c r="K4855" s="203" t="str">
        <f t="shared" si="75"/>
        <v>Compressor Engines</v>
      </c>
    </row>
    <row r="4856" spans="1:11" s="203" customFormat="1" x14ac:dyDescent="0.2">
      <c r="A4856" s="202" t="str">
        <f>'Permitted Sources'!A4106</f>
        <v>WYDEQ Permitted Sources</v>
      </c>
      <c r="B4856" s="203" t="str">
        <f>'Permitted Sources'!B4106</f>
        <v>56</v>
      </c>
      <c r="C4856" s="202" t="str">
        <f>'Permitted Sources'!D4106</f>
        <v>5600502</v>
      </c>
      <c r="D4856" s="202" t="str">
        <f>'Permitted Sources'!E4106</f>
        <v>20200254</v>
      </c>
      <c r="E4856" s="203" t="str">
        <f>'Permitted Sources'!H4106</f>
        <v>Compressor Engines</v>
      </c>
      <c r="F4856" s="204">
        <f>'Permitted Sources'!I4106</f>
        <v>5.7</v>
      </c>
      <c r="G4856" s="204">
        <f>'Permitted Sources'!J4106</f>
        <v>5.7</v>
      </c>
      <c r="H4856" s="204">
        <f>'Permitted Sources'!K4106</f>
        <v>2.8</v>
      </c>
      <c r="I4856" s="204">
        <f>'Permitted Sources'!L4106</f>
        <v>0</v>
      </c>
      <c r="J4856" s="204">
        <f>'Permitted Sources'!M4106</f>
        <v>0</v>
      </c>
      <c r="K4856" s="203" t="str">
        <f t="shared" si="75"/>
        <v>Compressor Engines</v>
      </c>
    </row>
    <row r="4857" spans="1:11" s="203" customFormat="1" x14ac:dyDescent="0.2">
      <c r="A4857" s="202" t="str">
        <f>'Permitted Sources'!A4107</f>
        <v>WYDEQ Permitted Sources</v>
      </c>
      <c r="B4857" s="203" t="str">
        <f>'Permitted Sources'!B4107</f>
        <v>56</v>
      </c>
      <c r="C4857" s="202" t="str">
        <f>'Permitted Sources'!D4107</f>
        <v>5600502</v>
      </c>
      <c r="D4857" s="202" t="str">
        <f>'Permitted Sources'!E4107</f>
        <v>20200254</v>
      </c>
      <c r="E4857" s="203" t="str">
        <f>'Permitted Sources'!H4107</f>
        <v>Compressor Engines</v>
      </c>
      <c r="F4857" s="204">
        <f>'Permitted Sources'!I4107</f>
        <v>5.7</v>
      </c>
      <c r="G4857" s="204">
        <f>'Permitted Sources'!J4107</f>
        <v>5.7</v>
      </c>
      <c r="H4857" s="204">
        <f>'Permitted Sources'!K4107</f>
        <v>2.8</v>
      </c>
      <c r="I4857" s="204">
        <f>'Permitted Sources'!L4107</f>
        <v>0</v>
      </c>
      <c r="J4857" s="204">
        <f>'Permitted Sources'!M4107</f>
        <v>0</v>
      </c>
      <c r="K4857" s="203" t="str">
        <f t="shared" si="75"/>
        <v>Compressor Engines</v>
      </c>
    </row>
    <row r="4858" spans="1:11" s="203" customFormat="1" x14ac:dyDescent="0.2">
      <c r="A4858" s="202" t="str">
        <f>'Permitted Sources'!A4108</f>
        <v>WYDEQ Permitted Sources</v>
      </c>
      <c r="B4858" s="203" t="str">
        <f>'Permitted Sources'!B4108</f>
        <v>56</v>
      </c>
      <c r="C4858" s="202" t="str">
        <f>'Permitted Sources'!D4108</f>
        <v>5600502</v>
      </c>
      <c r="D4858" s="202" t="str">
        <f>'Permitted Sources'!E4108</f>
        <v>20200254</v>
      </c>
      <c r="E4858" s="203" t="str">
        <f>'Permitted Sources'!H4108</f>
        <v>Compressor Engines</v>
      </c>
      <c r="F4858" s="204">
        <f>'Permitted Sources'!I4108</f>
        <v>5.7</v>
      </c>
      <c r="G4858" s="204">
        <f>'Permitted Sources'!J4108</f>
        <v>5.7</v>
      </c>
      <c r="H4858" s="204">
        <f>'Permitted Sources'!K4108</f>
        <v>2.8</v>
      </c>
      <c r="I4858" s="204">
        <f>'Permitted Sources'!L4108</f>
        <v>0</v>
      </c>
      <c r="J4858" s="204">
        <f>'Permitted Sources'!M4108</f>
        <v>0</v>
      </c>
      <c r="K4858" s="203" t="str">
        <f t="shared" si="75"/>
        <v>Compressor Engines</v>
      </c>
    </row>
    <row r="4859" spans="1:11" s="203" customFormat="1" x14ac:dyDescent="0.2">
      <c r="A4859" s="202" t="str">
        <f>'Permitted Sources'!A4109</f>
        <v>WYDEQ Permitted Sources</v>
      </c>
      <c r="B4859" s="203" t="str">
        <f>'Permitted Sources'!B4109</f>
        <v>56</v>
      </c>
      <c r="C4859" s="202" t="str">
        <f>'Permitted Sources'!D4109</f>
        <v>5600502</v>
      </c>
      <c r="D4859" s="202" t="str">
        <f>'Permitted Sources'!E4109</f>
        <v>20200254</v>
      </c>
      <c r="E4859" s="203" t="str">
        <f>'Permitted Sources'!H4109</f>
        <v>Compressor Engines</v>
      </c>
      <c r="F4859" s="204">
        <f>'Permitted Sources'!I4109</f>
        <v>5.7</v>
      </c>
      <c r="G4859" s="204">
        <f>'Permitted Sources'!J4109</f>
        <v>5.7</v>
      </c>
      <c r="H4859" s="204">
        <f>'Permitted Sources'!K4109</f>
        <v>2.8</v>
      </c>
      <c r="I4859" s="204">
        <f>'Permitted Sources'!L4109</f>
        <v>0</v>
      </c>
      <c r="J4859" s="204">
        <f>'Permitted Sources'!M4109</f>
        <v>0</v>
      </c>
      <c r="K4859" s="203" t="str">
        <f t="shared" si="75"/>
        <v>Compressor Engines</v>
      </c>
    </row>
    <row r="4860" spans="1:11" s="203" customFormat="1" x14ac:dyDescent="0.2">
      <c r="A4860" s="202" t="str">
        <f>'Permitted Sources'!A4110</f>
        <v>WYDEQ Permitted Sources</v>
      </c>
      <c r="B4860" s="203" t="str">
        <f>'Permitted Sources'!B4110</f>
        <v>56</v>
      </c>
      <c r="C4860" s="202" t="str">
        <f>'Permitted Sources'!D4110</f>
        <v>5600502</v>
      </c>
      <c r="D4860" s="202" t="str">
        <f>'Permitted Sources'!E4110</f>
        <v>20200254</v>
      </c>
      <c r="E4860" s="203" t="str">
        <f>'Permitted Sources'!H4110</f>
        <v>Compressor Engines</v>
      </c>
      <c r="F4860" s="204">
        <f>'Permitted Sources'!I4110</f>
        <v>5.7</v>
      </c>
      <c r="G4860" s="204">
        <f>'Permitted Sources'!J4110</f>
        <v>5.7</v>
      </c>
      <c r="H4860" s="204">
        <f>'Permitted Sources'!K4110</f>
        <v>2.8</v>
      </c>
      <c r="I4860" s="204">
        <f>'Permitted Sources'!L4110</f>
        <v>0</v>
      </c>
      <c r="J4860" s="204">
        <f>'Permitted Sources'!M4110</f>
        <v>0</v>
      </c>
      <c r="K4860" s="203" t="str">
        <f t="shared" si="75"/>
        <v>Compressor Engines</v>
      </c>
    </row>
    <row r="4861" spans="1:11" s="203" customFormat="1" x14ac:dyDescent="0.2">
      <c r="A4861" s="202" t="str">
        <f>'Permitted Sources'!A4111</f>
        <v>WYDEQ Permitted Sources</v>
      </c>
      <c r="B4861" s="203" t="str">
        <f>'Permitted Sources'!B4111</f>
        <v>56</v>
      </c>
      <c r="C4861" s="202" t="str">
        <f>'Permitted Sources'!D4111</f>
        <v>5600502</v>
      </c>
      <c r="D4861" s="202" t="str">
        <f>'Permitted Sources'!E4111</f>
        <v>20200254</v>
      </c>
      <c r="E4861" s="203" t="str">
        <f>'Permitted Sources'!H4111</f>
        <v>Compressor Engines</v>
      </c>
      <c r="F4861" s="204">
        <f>'Permitted Sources'!I4111</f>
        <v>6.2</v>
      </c>
      <c r="G4861" s="204">
        <f>'Permitted Sources'!J4111</f>
        <v>6.2</v>
      </c>
      <c r="H4861" s="204">
        <f>'Permitted Sources'!K4111</f>
        <v>3.1</v>
      </c>
      <c r="I4861" s="204">
        <f>'Permitted Sources'!L4111</f>
        <v>0</v>
      </c>
      <c r="J4861" s="204">
        <f>'Permitted Sources'!M4111</f>
        <v>0</v>
      </c>
      <c r="K4861" s="203" t="str">
        <f t="shared" si="75"/>
        <v>Compressor Engines</v>
      </c>
    </row>
    <row r="4862" spans="1:11" s="203" customFormat="1" x14ac:dyDescent="0.2">
      <c r="A4862" s="202" t="str">
        <f>'Permitted Sources'!A4112</f>
        <v>WYDEQ Permitted Sources</v>
      </c>
      <c r="B4862" s="203" t="str">
        <f>'Permitted Sources'!B4112</f>
        <v>56</v>
      </c>
      <c r="C4862" s="202" t="str">
        <f>'Permitted Sources'!D4112</f>
        <v>5600502</v>
      </c>
      <c r="D4862" s="202" t="str">
        <f>'Permitted Sources'!E4112</f>
        <v>20200254</v>
      </c>
      <c r="E4862" s="203" t="str">
        <f>'Permitted Sources'!H4112</f>
        <v>Compressor Engines</v>
      </c>
      <c r="F4862" s="204">
        <f>'Permitted Sources'!I4112</f>
        <v>6.2</v>
      </c>
      <c r="G4862" s="204">
        <f>'Permitted Sources'!J4112</f>
        <v>6.2</v>
      </c>
      <c r="H4862" s="204">
        <f>'Permitted Sources'!K4112</f>
        <v>3.1</v>
      </c>
      <c r="I4862" s="204">
        <f>'Permitted Sources'!L4112</f>
        <v>0</v>
      </c>
      <c r="J4862" s="204">
        <f>'Permitted Sources'!M4112</f>
        <v>0</v>
      </c>
      <c r="K4862" s="203" t="str">
        <f t="shared" si="75"/>
        <v>Compressor Engines</v>
      </c>
    </row>
    <row r="4863" spans="1:11" s="203" customFormat="1" x14ac:dyDescent="0.2">
      <c r="A4863" s="202" t="str">
        <f>'Permitted Sources'!A4113</f>
        <v>WYDEQ Permitted Sources</v>
      </c>
      <c r="B4863" s="203" t="str">
        <f>'Permitted Sources'!B4113</f>
        <v>56</v>
      </c>
      <c r="C4863" s="202" t="str">
        <f>'Permitted Sources'!D4113</f>
        <v>5600502</v>
      </c>
      <c r="D4863" s="202" t="str">
        <f>'Permitted Sources'!E4113</f>
        <v>20200254</v>
      </c>
      <c r="E4863" s="203" t="str">
        <f>'Permitted Sources'!H4113</f>
        <v>Compressor Engines</v>
      </c>
      <c r="F4863" s="204">
        <f>'Permitted Sources'!I4113</f>
        <v>6.2</v>
      </c>
      <c r="G4863" s="204">
        <f>'Permitted Sources'!J4113</f>
        <v>6.2</v>
      </c>
      <c r="H4863" s="204">
        <f>'Permitted Sources'!K4113</f>
        <v>3.1</v>
      </c>
      <c r="I4863" s="204">
        <f>'Permitted Sources'!L4113</f>
        <v>0</v>
      </c>
      <c r="J4863" s="204">
        <f>'Permitted Sources'!M4113</f>
        <v>0</v>
      </c>
      <c r="K4863" s="203" t="str">
        <f t="shared" si="75"/>
        <v>Compressor Engines</v>
      </c>
    </row>
    <row r="4864" spans="1:11" s="203" customFormat="1" x14ac:dyDescent="0.2">
      <c r="A4864" s="202" t="str">
        <f>'Permitted Sources'!A4114</f>
        <v>WYDEQ Permitted Sources</v>
      </c>
      <c r="B4864" s="203" t="str">
        <f>'Permitted Sources'!B4114</f>
        <v>56</v>
      </c>
      <c r="C4864" s="202" t="str">
        <f>'Permitted Sources'!D4114</f>
        <v>5600502</v>
      </c>
      <c r="D4864" s="202" t="str">
        <f>'Permitted Sources'!E4114</f>
        <v>20200254</v>
      </c>
      <c r="E4864" s="203" t="str">
        <f>'Permitted Sources'!H4114</f>
        <v>Compressor Engines</v>
      </c>
      <c r="F4864" s="204">
        <f>'Permitted Sources'!I4114</f>
        <v>6.2</v>
      </c>
      <c r="G4864" s="204">
        <f>'Permitted Sources'!J4114</f>
        <v>6.2</v>
      </c>
      <c r="H4864" s="204">
        <f>'Permitted Sources'!K4114</f>
        <v>3.1</v>
      </c>
      <c r="I4864" s="204">
        <f>'Permitted Sources'!L4114</f>
        <v>0</v>
      </c>
      <c r="J4864" s="204">
        <f>'Permitted Sources'!M4114</f>
        <v>0</v>
      </c>
      <c r="K4864" s="203" t="str">
        <f t="shared" si="75"/>
        <v>Compressor Engines</v>
      </c>
    </row>
    <row r="4865" spans="1:11" s="203" customFormat="1" x14ac:dyDescent="0.2">
      <c r="A4865" s="202" t="str">
        <f>'Permitted Sources'!A4115</f>
        <v>WYDEQ Permitted Sources</v>
      </c>
      <c r="B4865" s="203" t="str">
        <f>'Permitted Sources'!B4115</f>
        <v>56</v>
      </c>
      <c r="C4865" s="202" t="str">
        <f>'Permitted Sources'!D4115</f>
        <v>5600502</v>
      </c>
      <c r="D4865" s="202" t="str">
        <f>'Permitted Sources'!E4115</f>
        <v>20200254</v>
      </c>
      <c r="E4865" s="203" t="str">
        <f>'Permitted Sources'!H4115</f>
        <v>Compressor Engines</v>
      </c>
      <c r="F4865" s="204">
        <f>'Permitted Sources'!I4115</f>
        <v>6.2</v>
      </c>
      <c r="G4865" s="204">
        <f>'Permitted Sources'!J4115</f>
        <v>6.2</v>
      </c>
      <c r="H4865" s="204">
        <f>'Permitted Sources'!K4115</f>
        <v>3.1</v>
      </c>
      <c r="I4865" s="204">
        <f>'Permitted Sources'!L4115</f>
        <v>0</v>
      </c>
      <c r="J4865" s="204">
        <f>'Permitted Sources'!M4115</f>
        <v>0</v>
      </c>
      <c r="K4865" s="203" t="str">
        <f t="shared" si="75"/>
        <v>Compressor Engines</v>
      </c>
    </row>
    <row r="4866" spans="1:11" s="203" customFormat="1" x14ac:dyDescent="0.2">
      <c r="A4866" s="202" t="str">
        <f>'Permitted Sources'!A4116</f>
        <v>WYDEQ Permitted Sources</v>
      </c>
      <c r="B4866" s="203" t="str">
        <f>'Permitted Sources'!B4116</f>
        <v>56</v>
      </c>
      <c r="C4866" s="202" t="str">
        <f>'Permitted Sources'!D4116</f>
        <v>5600502</v>
      </c>
      <c r="D4866" s="202" t="str">
        <f>'Permitted Sources'!E4116</f>
        <v>20200254</v>
      </c>
      <c r="E4866" s="203" t="str">
        <f>'Permitted Sources'!H4116</f>
        <v>Compressor Engines</v>
      </c>
      <c r="F4866" s="204">
        <f>'Permitted Sources'!I4116</f>
        <v>6.2</v>
      </c>
      <c r="G4866" s="204">
        <f>'Permitted Sources'!J4116</f>
        <v>6.2</v>
      </c>
      <c r="H4866" s="204">
        <f>'Permitted Sources'!K4116</f>
        <v>3.1</v>
      </c>
      <c r="I4866" s="204">
        <f>'Permitted Sources'!L4116</f>
        <v>0</v>
      </c>
      <c r="J4866" s="204">
        <f>'Permitted Sources'!M4116</f>
        <v>0</v>
      </c>
      <c r="K4866" s="203" t="str">
        <f t="shared" si="75"/>
        <v>Compressor Engines</v>
      </c>
    </row>
    <row r="4867" spans="1:11" s="203" customFormat="1" x14ac:dyDescent="0.2">
      <c r="A4867" s="202" t="str">
        <f>'Permitted Sources'!A4117</f>
        <v>WYDEQ Permitted Sources</v>
      </c>
      <c r="B4867" s="203" t="str">
        <f>'Permitted Sources'!B4117</f>
        <v>56</v>
      </c>
      <c r="C4867" s="202" t="str">
        <f>'Permitted Sources'!D4117</f>
        <v>5600502</v>
      </c>
      <c r="D4867" s="202" t="str">
        <f>'Permitted Sources'!E4117</f>
        <v>20200254</v>
      </c>
      <c r="E4867" s="203" t="str">
        <f>'Permitted Sources'!H4117</f>
        <v>Compressor Engines</v>
      </c>
      <c r="F4867" s="204">
        <f>'Permitted Sources'!I4117</f>
        <v>6.2</v>
      </c>
      <c r="G4867" s="204">
        <f>'Permitted Sources'!J4117</f>
        <v>6.2</v>
      </c>
      <c r="H4867" s="204">
        <f>'Permitted Sources'!K4117</f>
        <v>3.1</v>
      </c>
      <c r="I4867" s="204">
        <f>'Permitted Sources'!L4117</f>
        <v>0</v>
      </c>
      <c r="J4867" s="204">
        <f>'Permitted Sources'!M4117</f>
        <v>0</v>
      </c>
      <c r="K4867" s="203" t="str">
        <f t="shared" si="75"/>
        <v>Compressor Engines</v>
      </c>
    </row>
    <row r="4868" spans="1:11" s="203" customFormat="1" x14ac:dyDescent="0.2">
      <c r="A4868" s="202" t="str">
        <f>'Permitted Sources'!A4118</f>
        <v>WYDEQ Permitted Sources</v>
      </c>
      <c r="B4868" s="203" t="str">
        <f>'Permitted Sources'!B4118</f>
        <v>56</v>
      </c>
      <c r="C4868" s="202" t="str">
        <f>'Permitted Sources'!D4118</f>
        <v>5600502</v>
      </c>
      <c r="D4868" s="202" t="str">
        <f>'Permitted Sources'!E4118</f>
        <v>20200254</v>
      </c>
      <c r="E4868" s="203" t="str">
        <f>'Permitted Sources'!H4118</f>
        <v>Compressor Engines</v>
      </c>
      <c r="F4868" s="204">
        <f>'Permitted Sources'!I4118</f>
        <v>6.2</v>
      </c>
      <c r="G4868" s="204">
        <f>'Permitted Sources'!J4118</f>
        <v>6.2</v>
      </c>
      <c r="H4868" s="204">
        <f>'Permitted Sources'!K4118</f>
        <v>3.1</v>
      </c>
      <c r="I4868" s="204">
        <f>'Permitted Sources'!L4118</f>
        <v>0</v>
      </c>
      <c r="J4868" s="204">
        <f>'Permitted Sources'!M4118</f>
        <v>0</v>
      </c>
      <c r="K4868" s="203" t="str">
        <f t="shared" si="75"/>
        <v>Compressor Engines</v>
      </c>
    </row>
    <row r="4869" spans="1:11" s="203" customFormat="1" x14ac:dyDescent="0.2">
      <c r="A4869" s="202" t="str">
        <f>'Permitted Sources'!A4119</f>
        <v>WYDEQ Permitted Sources</v>
      </c>
      <c r="B4869" s="203" t="str">
        <f>'Permitted Sources'!B4119</f>
        <v>56</v>
      </c>
      <c r="C4869" s="202" t="str">
        <f>'Permitted Sources'!D4119</f>
        <v>5600502</v>
      </c>
      <c r="D4869" s="202" t="str">
        <f>'Permitted Sources'!E4119</f>
        <v>20200254</v>
      </c>
      <c r="E4869" s="203" t="str">
        <f>'Permitted Sources'!H4119</f>
        <v>Compressor Engines</v>
      </c>
      <c r="F4869" s="204">
        <f>'Permitted Sources'!I4119</f>
        <v>19.399999999999999</v>
      </c>
      <c r="G4869" s="204">
        <f>'Permitted Sources'!J4119</f>
        <v>12.9</v>
      </c>
      <c r="H4869" s="204">
        <f>'Permitted Sources'!K4119</f>
        <v>6.5</v>
      </c>
      <c r="I4869" s="204">
        <f>'Permitted Sources'!L4119</f>
        <v>0</v>
      </c>
      <c r="J4869" s="204">
        <f>'Permitted Sources'!M4119</f>
        <v>0</v>
      </c>
      <c r="K4869" s="203" t="str">
        <f t="shared" si="75"/>
        <v>Compressor Engines</v>
      </c>
    </row>
    <row r="4870" spans="1:11" s="203" customFormat="1" x14ac:dyDescent="0.2">
      <c r="A4870" s="202" t="str">
        <f>'Permitted Sources'!A4120</f>
        <v>WYDEQ Permitted Sources</v>
      </c>
      <c r="B4870" s="203" t="str">
        <f>'Permitted Sources'!B4120</f>
        <v>56</v>
      </c>
      <c r="C4870" s="202" t="str">
        <f>'Permitted Sources'!D4120</f>
        <v>5600502</v>
      </c>
      <c r="D4870" s="202" t="str">
        <f>'Permitted Sources'!E4120</f>
        <v>20200254</v>
      </c>
      <c r="E4870" s="203" t="str">
        <f>'Permitted Sources'!H4120</f>
        <v>Compressor Engines</v>
      </c>
      <c r="F4870" s="204">
        <f>'Permitted Sources'!I4120</f>
        <v>19.399999999999999</v>
      </c>
      <c r="G4870" s="204">
        <f>'Permitted Sources'!J4120</f>
        <v>12.9</v>
      </c>
      <c r="H4870" s="204">
        <f>'Permitted Sources'!K4120</f>
        <v>6.5</v>
      </c>
      <c r="I4870" s="204">
        <f>'Permitted Sources'!L4120</f>
        <v>0</v>
      </c>
      <c r="J4870" s="204">
        <f>'Permitted Sources'!M4120</f>
        <v>0</v>
      </c>
      <c r="K4870" s="203" t="str">
        <f t="shared" si="75"/>
        <v>Compressor Engines</v>
      </c>
    </row>
    <row r="4871" spans="1:11" s="203" customFormat="1" x14ac:dyDescent="0.2">
      <c r="A4871" s="202" t="str">
        <f>'Permitted Sources'!A4121</f>
        <v>WYDEQ Permitted Sources</v>
      </c>
      <c r="B4871" s="203" t="str">
        <f>'Permitted Sources'!B4121</f>
        <v>56</v>
      </c>
      <c r="C4871" s="202" t="str">
        <f>'Permitted Sources'!D4121</f>
        <v>5600502</v>
      </c>
      <c r="D4871" s="202" t="str">
        <f>'Permitted Sources'!E4121</f>
        <v>20200254</v>
      </c>
      <c r="E4871" s="203" t="str">
        <f>'Permitted Sources'!H4121</f>
        <v>Compressor Engines</v>
      </c>
      <c r="F4871" s="204">
        <f>'Permitted Sources'!I4121</f>
        <v>19.399999999999999</v>
      </c>
      <c r="G4871" s="204">
        <f>'Permitted Sources'!J4121</f>
        <v>12.9</v>
      </c>
      <c r="H4871" s="204">
        <f>'Permitted Sources'!K4121</f>
        <v>6.5</v>
      </c>
      <c r="I4871" s="204">
        <f>'Permitted Sources'!L4121</f>
        <v>0</v>
      </c>
      <c r="J4871" s="204">
        <f>'Permitted Sources'!M4121</f>
        <v>0</v>
      </c>
      <c r="K4871" s="203" t="str">
        <f t="shared" ref="K4871:K4934" si="76">IF(E4871="Unpermitted Fugitives","Fugitives",IF(E4871="Natural Gas Processing Facilities, Pump Seals","Fugitives",IF(E4871="Natural Gas Production, All Equipt Leak Fugitives","Fugitives",IF(E4871="External Combustion Boilers","Heaters",IF(E4871="Permitted Tank Losses","Condensate tank ",IF(E4871="Permitted Fugitives","Fugitives",IF(E4871="Process Heaters","Heaters",E4871)))))))</f>
        <v>Compressor Engines</v>
      </c>
    </row>
    <row r="4872" spans="1:11" s="203" customFormat="1" x14ac:dyDescent="0.2">
      <c r="A4872" s="202" t="str">
        <f>'Permitted Sources'!A4122</f>
        <v>WYDEQ Permitted Sources</v>
      </c>
      <c r="B4872" s="203" t="str">
        <f>'Permitted Sources'!B4122</f>
        <v>56</v>
      </c>
      <c r="C4872" s="202" t="str">
        <f>'Permitted Sources'!D4122</f>
        <v>5600502</v>
      </c>
      <c r="D4872" s="202" t="str">
        <f>'Permitted Sources'!E4122</f>
        <v>20200254</v>
      </c>
      <c r="E4872" s="203" t="str">
        <f>'Permitted Sources'!H4122</f>
        <v>Compressor Engines</v>
      </c>
      <c r="F4872" s="204">
        <f>'Permitted Sources'!I4122</f>
        <v>19.399999999999999</v>
      </c>
      <c r="G4872" s="204">
        <f>'Permitted Sources'!J4122</f>
        <v>12.9</v>
      </c>
      <c r="H4872" s="204">
        <f>'Permitted Sources'!K4122</f>
        <v>6.5</v>
      </c>
      <c r="I4872" s="204">
        <f>'Permitted Sources'!L4122</f>
        <v>0</v>
      </c>
      <c r="J4872" s="204">
        <f>'Permitted Sources'!M4122</f>
        <v>0</v>
      </c>
      <c r="K4872" s="203" t="str">
        <f t="shared" si="76"/>
        <v>Compressor Engines</v>
      </c>
    </row>
    <row r="4873" spans="1:11" s="203" customFormat="1" x14ac:dyDescent="0.2">
      <c r="A4873" s="202" t="str">
        <f>'Permitted Sources'!A4123</f>
        <v>WYDEQ Permitted Sources</v>
      </c>
      <c r="B4873" s="203" t="str">
        <f>'Permitted Sources'!B4123</f>
        <v>56</v>
      </c>
      <c r="C4873" s="202" t="str">
        <f>'Permitted Sources'!D4123</f>
        <v>5600502</v>
      </c>
      <c r="D4873" s="202" t="str">
        <f>'Permitted Sources'!E4123</f>
        <v>20200254</v>
      </c>
      <c r="E4873" s="203" t="str">
        <f>'Permitted Sources'!H4123</f>
        <v>Compressor Engines</v>
      </c>
      <c r="F4873" s="204">
        <f>'Permitted Sources'!I4123</f>
        <v>19.399999999999999</v>
      </c>
      <c r="G4873" s="204">
        <f>'Permitted Sources'!J4123</f>
        <v>12.9</v>
      </c>
      <c r="H4873" s="204">
        <f>'Permitted Sources'!K4123</f>
        <v>6.5</v>
      </c>
      <c r="I4873" s="204">
        <f>'Permitted Sources'!L4123</f>
        <v>0</v>
      </c>
      <c r="J4873" s="204">
        <f>'Permitted Sources'!M4123</f>
        <v>0</v>
      </c>
      <c r="K4873" s="203" t="str">
        <f t="shared" si="76"/>
        <v>Compressor Engines</v>
      </c>
    </row>
    <row r="4874" spans="1:11" s="203" customFormat="1" x14ac:dyDescent="0.2">
      <c r="A4874" s="202" t="str">
        <f>'Permitted Sources'!A4124</f>
        <v>WYDEQ Permitted Sources</v>
      </c>
      <c r="B4874" s="203" t="str">
        <f>'Permitted Sources'!B4124</f>
        <v>56</v>
      </c>
      <c r="C4874" s="202" t="str">
        <f>'Permitted Sources'!D4124</f>
        <v>5600502</v>
      </c>
      <c r="D4874" s="202" t="str">
        <f>'Permitted Sources'!E4124</f>
        <v>20200254</v>
      </c>
      <c r="E4874" s="203" t="str">
        <f>'Permitted Sources'!H4124</f>
        <v>Compressor Engines</v>
      </c>
      <c r="F4874" s="204">
        <f>'Permitted Sources'!I4124</f>
        <v>19.399999999999999</v>
      </c>
      <c r="G4874" s="204">
        <f>'Permitted Sources'!J4124</f>
        <v>12.9</v>
      </c>
      <c r="H4874" s="204">
        <f>'Permitted Sources'!K4124</f>
        <v>6.5</v>
      </c>
      <c r="I4874" s="204">
        <f>'Permitted Sources'!L4124</f>
        <v>0</v>
      </c>
      <c r="J4874" s="204">
        <f>'Permitted Sources'!M4124</f>
        <v>0</v>
      </c>
      <c r="K4874" s="203" t="str">
        <f t="shared" si="76"/>
        <v>Compressor Engines</v>
      </c>
    </row>
    <row r="4875" spans="1:11" s="203" customFormat="1" x14ac:dyDescent="0.2">
      <c r="A4875" s="202" t="str">
        <f>'Permitted Sources'!A4125</f>
        <v>WYDEQ Permitted Sources</v>
      </c>
      <c r="B4875" s="203" t="str">
        <f>'Permitted Sources'!B4125</f>
        <v>56</v>
      </c>
      <c r="C4875" s="202" t="str">
        <f>'Permitted Sources'!D4125</f>
        <v>5600502</v>
      </c>
      <c r="D4875" s="202" t="str">
        <f>'Permitted Sources'!E4125</f>
        <v>20200253</v>
      </c>
      <c r="E4875" s="203" t="str">
        <f>'Permitted Sources'!H4125</f>
        <v>Compressor Engines</v>
      </c>
      <c r="F4875" s="204">
        <f>'Permitted Sources'!I4125</f>
        <v>16.222999999999999</v>
      </c>
      <c r="G4875" s="204">
        <f>'Permitted Sources'!J4125</f>
        <v>8.1</v>
      </c>
      <c r="H4875" s="204">
        <f>'Permitted Sources'!K4125</f>
        <v>16.234000000000002</v>
      </c>
      <c r="I4875" s="204">
        <f>'Permitted Sources'!L4125</f>
        <v>0</v>
      </c>
      <c r="J4875" s="204">
        <f>'Permitted Sources'!M4125</f>
        <v>0</v>
      </c>
      <c r="K4875" s="203" t="str">
        <f t="shared" si="76"/>
        <v>Compressor Engines</v>
      </c>
    </row>
    <row r="4876" spans="1:11" s="203" customFormat="1" x14ac:dyDescent="0.2">
      <c r="A4876" s="202" t="str">
        <f>'Permitted Sources'!A4126</f>
        <v>WYDEQ Permitted Sources</v>
      </c>
      <c r="B4876" s="203" t="str">
        <f>'Permitted Sources'!B4126</f>
        <v>56</v>
      </c>
      <c r="C4876" s="202" t="str">
        <f>'Permitted Sources'!D4126</f>
        <v>5600502</v>
      </c>
      <c r="D4876" s="202" t="str">
        <f>'Permitted Sources'!E4126</f>
        <v>20200253</v>
      </c>
      <c r="E4876" s="203" t="str">
        <f>'Permitted Sources'!H4126</f>
        <v>Compressor Engines</v>
      </c>
      <c r="F4876" s="204">
        <f>'Permitted Sources'!I4126</f>
        <v>16.222999999999999</v>
      </c>
      <c r="G4876" s="204">
        <f>'Permitted Sources'!J4126</f>
        <v>8.1</v>
      </c>
      <c r="H4876" s="204">
        <f>'Permitted Sources'!K4126</f>
        <v>16.234000000000002</v>
      </c>
      <c r="I4876" s="204">
        <f>'Permitted Sources'!L4126</f>
        <v>0</v>
      </c>
      <c r="J4876" s="204">
        <f>'Permitted Sources'!M4126</f>
        <v>0</v>
      </c>
      <c r="K4876" s="203" t="str">
        <f t="shared" si="76"/>
        <v>Compressor Engines</v>
      </c>
    </row>
    <row r="4877" spans="1:11" s="203" customFormat="1" x14ac:dyDescent="0.2">
      <c r="A4877" s="202" t="str">
        <f>'Permitted Sources'!A4127</f>
        <v>WYDEQ Permitted Sources</v>
      </c>
      <c r="B4877" s="203" t="str">
        <f>'Permitted Sources'!B4127</f>
        <v>56</v>
      </c>
      <c r="C4877" s="202" t="str">
        <f>'Permitted Sources'!D4127</f>
        <v>5600502</v>
      </c>
      <c r="D4877" s="202" t="str">
        <f>'Permitted Sources'!E4127</f>
        <v>20200253</v>
      </c>
      <c r="E4877" s="203" t="str">
        <f>'Permitted Sources'!H4127</f>
        <v>Compressor Engines</v>
      </c>
      <c r="F4877" s="204">
        <f>'Permitted Sources'!I4127</f>
        <v>16.222999999999999</v>
      </c>
      <c r="G4877" s="204">
        <f>'Permitted Sources'!J4127</f>
        <v>8.1</v>
      </c>
      <c r="H4877" s="204">
        <f>'Permitted Sources'!K4127</f>
        <v>16.234000000000002</v>
      </c>
      <c r="I4877" s="204">
        <f>'Permitted Sources'!L4127</f>
        <v>0</v>
      </c>
      <c r="J4877" s="204">
        <f>'Permitted Sources'!M4127</f>
        <v>0</v>
      </c>
      <c r="K4877" s="203" t="str">
        <f t="shared" si="76"/>
        <v>Compressor Engines</v>
      </c>
    </row>
    <row r="4878" spans="1:11" s="203" customFormat="1" x14ac:dyDescent="0.2">
      <c r="A4878" s="202" t="str">
        <f>'Permitted Sources'!A4128</f>
        <v>WYDEQ Permitted Sources</v>
      </c>
      <c r="B4878" s="203" t="str">
        <f>'Permitted Sources'!B4128</f>
        <v>56</v>
      </c>
      <c r="C4878" s="202" t="str">
        <f>'Permitted Sources'!D4128</f>
        <v>5600502</v>
      </c>
      <c r="D4878" s="202" t="str">
        <f>'Permitted Sources'!E4128</f>
        <v>20200253</v>
      </c>
      <c r="E4878" s="203" t="str">
        <f>'Permitted Sources'!H4128</f>
        <v>Compressor Engines</v>
      </c>
      <c r="F4878" s="204">
        <f>'Permitted Sources'!I4128</f>
        <v>16.222999999999999</v>
      </c>
      <c r="G4878" s="204">
        <f>'Permitted Sources'!J4128</f>
        <v>8.1</v>
      </c>
      <c r="H4878" s="204">
        <f>'Permitted Sources'!K4128</f>
        <v>16.234000000000002</v>
      </c>
      <c r="I4878" s="204">
        <f>'Permitted Sources'!L4128</f>
        <v>0</v>
      </c>
      <c r="J4878" s="204">
        <f>'Permitted Sources'!M4128</f>
        <v>0</v>
      </c>
      <c r="K4878" s="203" t="str">
        <f t="shared" si="76"/>
        <v>Compressor Engines</v>
      </c>
    </row>
    <row r="4879" spans="1:11" s="203" customFormat="1" x14ac:dyDescent="0.2">
      <c r="A4879" s="202" t="str">
        <f>'Permitted Sources'!A4129</f>
        <v>WYDEQ Permitted Sources</v>
      </c>
      <c r="B4879" s="203" t="str">
        <f>'Permitted Sources'!B4129</f>
        <v>56</v>
      </c>
      <c r="C4879" s="202" t="str">
        <f>'Permitted Sources'!D4129</f>
        <v>5600502</v>
      </c>
      <c r="D4879" s="202" t="str">
        <f>'Permitted Sources'!E4129</f>
        <v>20200253</v>
      </c>
      <c r="E4879" s="203" t="str">
        <f>'Permitted Sources'!H4129</f>
        <v>Compressor Engines</v>
      </c>
      <c r="F4879" s="204">
        <f>'Permitted Sources'!I4129</f>
        <v>16.222999999999999</v>
      </c>
      <c r="G4879" s="204">
        <f>'Permitted Sources'!J4129</f>
        <v>8.1</v>
      </c>
      <c r="H4879" s="204">
        <f>'Permitted Sources'!K4129</f>
        <v>16.234000000000002</v>
      </c>
      <c r="I4879" s="204">
        <f>'Permitted Sources'!L4129</f>
        <v>0</v>
      </c>
      <c r="J4879" s="204">
        <f>'Permitted Sources'!M4129</f>
        <v>0</v>
      </c>
      <c r="K4879" s="203" t="str">
        <f t="shared" si="76"/>
        <v>Compressor Engines</v>
      </c>
    </row>
    <row r="4880" spans="1:11" s="203" customFormat="1" x14ac:dyDescent="0.2">
      <c r="A4880" s="202" t="str">
        <f>'Permitted Sources'!A4130</f>
        <v>WYDEQ Permitted Sources</v>
      </c>
      <c r="B4880" s="203" t="str">
        <f>'Permitted Sources'!B4130</f>
        <v>56</v>
      </c>
      <c r="C4880" s="202" t="str">
        <f>'Permitted Sources'!D4130</f>
        <v>5600502</v>
      </c>
      <c r="D4880" s="202" t="str">
        <f>'Permitted Sources'!E4130</f>
        <v>20200254</v>
      </c>
      <c r="E4880" s="203" t="str">
        <f>'Permitted Sources'!H4130</f>
        <v>Compressor Engines</v>
      </c>
      <c r="F4880" s="204">
        <f>'Permitted Sources'!I4130</f>
        <v>5.117</v>
      </c>
      <c r="G4880" s="204">
        <f>'Permitted Sources'!J4130</f>
        <v>0</v>
      </c>
      <c r="H4880" s="204">
        <f>'Permitted Sources'!K4130</f>
        <v>0</v>
      </c>
      <c r="I4880" s="204">
        <f>'Permitted Sources'!L4130</f>
        <v>0</v>
      </c>
      <c r="J4880" s="204">
        <f>'Permitted Sources'!M4130</f>
        <v>0</v>
      </c>
      <c r="K4880" s="203" t="str">
        <f t="shared" si="76"/>
        <v>Compressor Engines</v>
      </c>
    </row>
    <row r="4881" spans="1:11" s="203" customFormat="1" x14ac:dyDescent="0.2">
      <c r="A4881" s="202" t="str">
        <f>'Permitted Sources'!A4131</f>
        <v>WYDEQ Permitted Sources</v>
      </c>
      <c r="B4881" s="203" t="str">
        <f>'Permitted Sources'!B4131</f>
        <v>56</v>
      </c>
      <c r="C4881" s="202" t="str">
        <f>'Permitted Sources'!D4131</f>
        <v>5600502</v>
      </c>
      <c r="D4881" s="202" t="str">
        <f>'Permitted Sources'!E4131</f>
        <v>20200254</v>
      </c>
      <c r="E4881" s="203" t="str">
        <f>'Permitted Sources'!H4131</f>
        <v>Compressor Engines</v>
      </c>
      <c r="F4881" s="204">
        <f>'Permitted Sources'!I4131</f>
        <v>5.117</v>
      </c>
      <c r="G4881" s="204">
        <f>'Permitted Sources'!J4131</f>
        <v>0</v>
      </c>
      <c r="H4881" s="204">
        <f>'Permitted Sources'!K4131</f>
        <v>0</v>
      </c>
      <c r="I4881" s="204">
        <f>'Permitted Sources'!L4131</f>
        <v>0</v>
      </c>
      <c r="J4881" s="204">
        <f>'Permitted Sources'!M4131</f>
        <v>0</v>
      </c>
      <c r="K4881" s="203" t="str">
        <f t="shared" si="76"/>
        <v>Compressor Engines</v>
      </c>
    </row>
    <row r="4882" spans="1:11" s="203" customFormat="1" x14ac:dyDescent="0.2">
      <c r="A4882" s="202" t="str">
        <f>'Permitted Sources'!A4132</f>
        <v>WYDEQ Permitted Sources</v>
      </c>
      <c r="B4882" s="203" t="str">
        <f>'Permitted Sources'!B4132</f>
        <v>56</v>
      </c>
      <c r="C4882" s="202" t="str">
        <f>'Permitted Sources'!D4132</f>
        <v>5600502</v>
      </c>
      <c r="D4882" s="202" t="str">
        <f>'Permitted Sources'!E4132</f>
        <v>20200253</v>
      </c>
      <c r="E4882" s="203" t="str">
        <f>'Permitted Sources'!H4132</f>
        <v>Compressor Engines</v>
      </c>
      <c r="F4882" s="204">
        <f>'Permitted Sources'!I4132</f>
        <v>3.8620000000000001</v>
      </c>
      <c r="G4882" s="204">
        <f>'Permitted Sources'!J4132</f>
        <v>0</v>
      </c>
      <c r="H4882" s="204">
        <f>'Permitted Sources'!K4132</f>
        <v>0</v>
      </c>
      <c r="I4882" s="204">
        <f>'Permitted Sources'!L4132</f>
        <v>0</v>
      </c>
      <c r="J4882" s="204">
        <f>'Permitted Sources'!M4132</f>
        <v>0</v>
      </c>
      <c r="K4882" s="203" t="str">
        <f t="shared" si="76"/>
        <v>Compressor Engines</v>
      </c>
    </row>
    <row r="4883" spans="1:11" s="203" customFormat="1" x14ac:dyDescent="0.2">
      <c r="A4883" s="202" t="str">
        <f>'Permitted Sources'!A4133</f>
        <v>WYDEQ Permitted Sources</v>
      </c>
      <c r="B4883" s="203" t="str">
        <f>'Permitted Sources'!B4133</f>
        <v>56</v>
      </c>
      <c r="C4883" s="202" t="str">
        <f>'Permitted Sources'!D4133</f>
        <v>5600502</v>
      </c>
      <c r="D4883" s="202" t="str">
        <f>'Permitted Sources'!E4133</f>
        <v>20200253</v>
      </c>
      <c r="E4883" s="203" t="str">
        <f>'Permitted Sources'!H4133</f>
        <v>Compressor Engines</v>
      </c>
      <c r="F4883" s="204">
        <f>'Permitted Sources'!I4133</f>
        <v>3.8620000000000001</v>
      </c>
      <c r="G4883" s="204">
        <f>'Permitted Sources'!J4133</f>
        <v>0</v>
      </c>
      <c r="H4883" s="204">
        <f>'Permitted Sources'!K4133</f>
        <v>0</v>
      </c>
      <c r="I4883" s="204">
        <f>'Permitted Sources'!L4133</f>
        <v>0</v>
      </c>
      <c r="J4883" s="204">
        <f>'Permitted Sources'!M4133</f>
        <v>0</v>
      </c>
      <c r="K4883" s="203" t="str">
        <f t="shared" si="76"/>
        <v>Compressor Engines</v>
      </c>
    </row>
    <row r="4884" spans="1:11" s="203" customFormat="1" x14ac:dyDescent="0.2">
      <c r="A4884" s="202" t="str">
        <f>'Permitted Sources'!A4134</f>
        <v>WYDEQ Permitted Sources</v>
      </c>
      <c r="B4884" s="203" t="str">
        <f>'Permitted Sources'!B4134</f>
        <v>56</v>
      </c>
      <c r="C4884" s="202" t="str">
        <f>'Permitted Sources'!D4134</f>
        <v>5600502</v>
      </c>
      <c r="D4884" s="202" t="str">
        <f>'Permitted Sources'!E4134</f>
        <v>20200253</v>
      </c>
      <c r="E4884" s="203" t="str">
        <f>'Permitted Sources'!H4134</f>
        <v>Compressor Engines</v>
      </c>
      <c r="F4884" s="204">
        <f>'Permitted Sources'!I4134</f>
        <v>3.8620000000000001</v>
      </c>
      <c r="G4884" s="204">
        <f>'Permitted Sources'!J4134</f>
        <v>0</v>
      </c>
      <c r="H4884" s="204">
        <f>'Permitted Sources'!K4134</f>
        <v>0</v>
      </c>
      <c r="I4884" s="204">
        <f>'Permitted Sources'!L4134</f>
        <v>0</v>
      </c>
      <c r="J4884" s="204">
        <f>'Permitted Sources'!M4134</f>
        <v>0</v>
      </c>
      <c r="K4884" s="203" t="str">
        <f t="shared" si="76"/>
        <v>Compressor Engines</v>
      </c>
    </row>
    <row r="4885" spans="1:11" s="203" customFormat="1" x14ac:dyDescent="0.2">
      <c r="A4885" s="202" t="str">
        <f>'Permitted Sources'!A4135</f>
        <v>WYDEQ Permitted Sources</v>
      </c>
      <c r="B4885" s="203" t="str">
        <f>'Permitted Sources'!B4135</f>
        <v>56</v>
      </c>
      <c r="C4885" s="202" t="str">
        <f>'Permitted Sources'!D4135</f>
        <v>5600502</v>
      </c>
      <c r="D4885" s="202" t="str">
        <f>'Permitted Sources'!E4135</f>
        <v>20200253</v>
      </c>
      <c r="E4885" s="203" t="str">
        <f>'Permitted Sources'!H4135</f>
        <v>Compressor Engines</v>
      </c>
      <c r="F4885" s="204">
        <f>'Permitted Sources'!I4135</f>
        <v>3.8620000000000001</v>
      </c>
      <c r="G4885" s="204">
        <f>'Permitted Sources'!J4135</f>
        <v>0</v>
      </c>
      <c r="H4885" s="204">
        <f>'Permitted Sources'!K4135</f>
        <v>0</v>
      </c>
      <c r="I4885" s="204">
        <f>'Permitted Sources'!L4135</f>
        <v>0</v>
      </c>
      <c r="J4885" s="204">
        <f>'Permitted Sources'!M4135</f>
        <v>0</v>
      </c>
      <c r="K4885" s="203" t="str">
        <f t="shared" si="76"/>
        <v>Compressor Engines</v>
      </c>
    </row>
    <row r="4886" spans="1:11" s="203" customFormat="1" x14ac:dyDescent="0.2">
      <c r="A4886" s="202" t="str">
        <f>'Permitted Sources'!A4136</f>
        <v>WYDEQ Permitted Sources</v>
      </c>
      <c r="B4886" s="203" t="str">
        <f>'Permitted Sources'!B4136</f>
        <v>56</v>
      </c>
      <c r="C4886" s="202" t="str">
        <f>'Permitted Sources'!D4136</f>
        <v>5600502</v>
      </c>
      <c r="D4886" s="202" t="str">
        <f>'Permitted Sources'!E4136</f>
        <v>20200253</v>
      </c>
      <c r="E4886" s="203" t="str">
        <f>'Permitted Sources'!H4136</f>
        <v>Compressor Engines</v>
      </c>
      <c r="F4886" s="204">
        <f>'Permitted Sources'!I4136</f>
        <v>3.8620000000000001</v>
      </c>
      <c r="G4886" s="204">
        <f>'Permitted Sources'!J4136</f>
        <v>0</v>
      </c>
      <c r="H4886" s="204">
        <f>'Permitted Sources'!K4136</f>
        <v>0</v>
      </c>
      <c r="I4886" s="204">
        <f>'Permitted Sources'!L4136</f>
        <v>0</v>
      </c>
      <c r="J4886" s="204">
        <f>'Permitted Sources'!M4136</f>
        <v>0</v>
      </c>
      <c r="K4886" s="203" t="str">
        <f t="shared" si="76"/>
        <v>Compressor Engines</v>
      </c>
    </row>
    <row r="4887" spans="1:11" s="203" customFormat="1" x14ac:dyDescent="0.2">
      <c r="A4887" s="202" t="str">
        <f>'Permitted Sources'!A4137</f>
        <v>WYDEQ Permitted Sources</v>
      </c>
      <c r="B4887" s="203" t="str">
        <f>'Permitted Sources'!B4137</f>
        <v>56</v>
      </c>
      <c r="C4887" s="202" t="str">
        <f>'Permitted Sources'!D4137</f>
        <v>5600502</v>
      </c>
      <c r="D4887" s="202" t="str">
        <f>'Permitted Sources'!E4137</f>
        <v>20200254</v>
      </c>
      <c r="E4887" s="203" t="str">
        <f>'Permitted Sources'!H4137</f>
        <v>Compressor Engines</v>
      </c>
      <c r="F4887" s="204">
        <f>'Permitted Sources'!I4137</f>
        <v>5.117</v>
      </c>
      <c r="G4887" s="204">
        <f>'Permitted Sources'!J4137</f>
        <v>0</v>
      </c>
      <c r="H4887" s="204">
        <f>'Permitted Sources'!K4137</f>
        <v>0</v>
      </c>
      <c r="I4887" s="204">
        <f>'Permitted Sources'!L4137</f>
        <v>0</v>
      </c>
      <c r="J4887" s="204">
        <f>'Permitted Sources'!M4137</f>
        <v>0</v>
      </c>
      <c r="K4887" s="203" t="str">
        <f t="shared" si="76"/>
        <v>Compressor Engines</v>
      </c>
    </row>
    <row r="4888" spans="1:11" s="203" customFormat="1" x14ac:dyDescent="0.2">
      <c r="A4888" s="202" t="str">
        <f>'Permitted Sources'!A4138</f>
        <v>WYDEQ Permitted Sources</v>
      </c>
      <c r="B4888" s="203" t="str">
        <f>'Permitted Sources'!B4138</f>
        <v>56</v>
      </c>
      <c r="C4888" s="202" t="str">
        <f>'Permitted Sources'!D4138</f>
        <v>5600502</v>
      </c>
      <c r="D4888" s="202" t="str">
        <f>'Permitted Sources'!E4138</f>
        <v>20200254</v>
      </c>
      <c r="E4888" s="203" t="str">
        <f>'Permitted Sources'!H4138</f>
        <v>Compressor Engines</v>
      </c>
      <c r="F4888" s="204">
        <f>'Permitted Sources'!I4138</f>
        <v>5.117</v>
      </c>
      <c r="G4888" s="204">
        <f>'Permitted Sources'!J4138</f>
        <v>0</v>
      </c>
      <c r="H4888" s="204">
        <f>'Permitted Sources'!K4138</f>
        <v>0</v>
      </c>
      <c r="I4888" s="204">
        <f>'Permitted Sources'!L4138</f>
        <v>0</v>
      </c>
      <c r="J4888" s="204">
        <f>'Permitted Sources'!M4138</f>
        <v>0</v>
      </c>
      <c r="K4888" s="203" t="str">
        <f t="shared" si="76"/>
        <v>Compressor Engines</v>
      </c>
    </row>
    <row r="4889" spans="1:11" s="203" customFormat="1" x14ac:dyDescent="0.2">
      <c r="A4889" s="202" t="str">
        <f>'Permitted Sources'!A4139</f>
        <v>WYDEQ Permitted Sources</v>
      </c>
      <c r="B4889" s="203" t="str">
        <f>'Permitted Sources'!B4139</f>
        <v>56</v>
      </c>
      <c r="C4889" s="202" t="str">
        <f>'Permitted Sources'!D4139</f>
        <v>5600502</v>
      </c>
      <c r="D4889" s="202" t="str">
        <f>'Permitted Sources'!E4139</f>
        <v>20200254</v>
      </c>
      <c r="E4889" s="203" t="str">
        <f>'Permitted Sources'!H4139</f>
        <v>Compressor Engines</v>
      </c>
      <c r="F4889" s="204">
        <f>'Permitted Sources'!I4139</f>
        <v>5.117</v>
      </c>
      <c r="G4889" s="204">
        <f>'Permitted Sources'!J4139</f>
        <v>0</v>
      </c>
      <c r="H4889" s="204">
        <f>'Permitted Sources'!K4139</f>
        <v>0</v>
      </c>
      <c r="I4889" s="204">
        <f>'Permitted Sources'!L4139</f>
        <v>0</v>
      </c>
      <c r="J4889" s="204">
        <f>'Permitted Sources'!M4139</f>
        <v>0</v>
      </c>
      <c r="K4889" s="203" t="str">
        <f t="shared" si="76"/>
        <v>Compressor Engines</v>
      </c>
    </row>
    <row r="4890" spans="1:11" s="203" customFormat="1" x14ac:dyDescent="0.2">
      <c r="A4890" s="202" t="str">
        <f>'Permitted Sources'!A4140</f>
        <v>WYDEQ Permitted Sources</v>
      </c>
      <c r="B4890" s="203" t="str">
        <f>'Permitted Sources'!B4140</f>
        <v>56</v>
      </c>
      <c r="C4890" s="202" t="str">
        <f>'Permitted Sources'!D4140</f>
        <v>5600502</v>
      </c>
      <c r="D4890" s="202" t="str">
        <f>'Permitted Sources'!E4140</f>
        <v>20200254</v>
      </c>
      <c r="E4890" s="203" t="str">
        <f>'Permitted Sources'!H4140</f>
        <v>Compressor Engines</v>
      </c>
      <c r="F4890" s="204">
        <f>'Permitted Sources'!I4140</f>
        <v>5.117</v>
      </c>
      <c r="G4890" s="204">
        <f>'Permitted Sources'!J4140</f>
        <v>0</v>
      </c>
      <c r="H4890" s="204">
        <f>'Permitted Sources'!K4140</f>
        <v>0</v>
      </c>
      <c r="I4890" s="204">
        <f>'Permitted Sources'!L4140</f>
        <v>0</v>
      </c>
      <c r="J4890" s="204">
        <f>'Permitted Sources'!M4140</f>
        <v>0</v>
      </c>
      <c r="K4890" s="203" t="str">
        <f t="shared" si="76"/>
        <v>Compressor Engines</v>
      </c>
    </row>
    <row r="4891" spans="1:11" s="203" customFormat="1" x14ac:dyDescent="0.2">
      <c r="A4891" s="202" t="str">
        <f>'Permitted Sources'!A4141</f>
        <v>WYDEQ Permitted Sources</v>
      </c>
      <c r="B4891" s="203" t="str">
        <f>'Permitted Sources'!B4141</f>
        <v>56</v>
      </c>
      <c r="C4891" s="202" t="str">
        <f>'Permitted Sources'!D4141</f>
        <v>5600502</v>
      </c>
      <c r="D4891" s="202" t="str">
        <f>'Permitted Sources'!E4141</f>
        <v>20200253</v>
      </c>
      <c r="E4891" s="203" t="str">
        <f>'Permitted Sources'!H4141</f>
        <v>Compressor Engines</v>
      </c>
      <c r="F4891" s="204">
        <f>'Permitted Sources'!I4141</f>
        <v>4.0570000000000004</v>
      </c>
      <c r="G4891" s="204">
        <f>'Permitted Sources'!J4141</f>
        <v>0</v>
      </c>
      <c r="H4891" s="204">
        <f>'Permitted Sources'!K4141</f>
        <v>0</v>
      </c>
      <c r="I4891" s="204">
        <f>'Permitted Sources'!L4141</f>
        <v>0</v>
      </c>
      <c r="J4891" s="204">
        <f>'Permitted Sources'!M4141</f>
        <v>0</v>
      </c>
      <c r="K4891" s="203" t="str">
        <f t="shared" si="76"/>
        <v>Compressor Engines</v>
      </c>
    </row>
    <row r="4892" spans="1:11" s="203" customFormat="1" x14ac:dyDescent="0.2">
      <c r="A4892" s="202" t="str">
        <f>'Permitted Sources'!A4142</f>
        <v>WYDEQ Permitted Sources</v>
      </c>
      <c r="B4892" s="203" t="str">
        <f>'Permitted Sources'!B4142</f>
        <v>56</v>
      </c>
      <c r="C4892" s="202" t="str">
        <f>'Permitted Sources'!D4142</f>
        <v>5600502</v>
      </c>
      <c r="D4892" s="202" t="str">
        <f>'Permitted Sources'!E4142</f>
        <v>20200253</v>
      </c>
      <c r="E4892" s="203" t="str">
        <f>'Permitted Sources'!H4142</f>
        <v>Compressor Engines</v>
      </c>
      <c r="F4892" s="204">
        <f>'Permitted Sources'!I4142</f>
        <v>3.8620000000000001</v>
      </c>
      <c r="G4892" s="204">
        <f>'Permitted Sources'!J4142</f>
        <v>0</v>
      </c>
      <c r="H4892" s="204">
        <f>'Permitted Sources'!K4142</f>
        <v>0</v>
      </c>
      <c r="I4892" s="204">
        <f>'Permitted Sources'!L4142</f>
        <v>0</v>
      </c>
      <c r="J4892" s="204">
        <f>'Permitted Sources'!M4142</f>
        <v>0</v>
      </c>
      <c r="K4892" s="203" t="str">
        <f t="shared" si="76"/>
        <v>Compressor Engines</v>
      </c>
    </row>
    <row r="4893" spans="1:11" s="203" customFormat="1" x14ac:dyDescent="0.2">
      <c r="A4893" s="202" t="str">
        <f>'Permitted Sources'!A4143</f>
        <v>WYDEQ Permitted Sources</v>
      </c>
      <c r="B4893" s="203" t="str">
        <f>'Permitted Sources'!B4143</f>
        <v>56</v>
      </c>
      <c r="C4893" s="202" t="str">
        <f>'Permitted Sources'!D4143</f>
        <v>5600502</v>
      </c>
      <c r="D4893" s="202" t="str">
        <f>'Permitted Sources'!E4143</f>
        <v>20200253</v>
      </c>
      <c r="E4893" s="203" t="str">
        <f>'Permitted Sources'!H4143</f>
        <v>Compressor Engines</v>
      </c>
      <c r="F4893" s="204">
        <f>'Permitted Sources'!I4143</f>
        <v>3.8620000000000001</v>
      </c>
      <c r="G4893" s="204">
        <f>'Permitted Sources'!J4143</f>
        <v>0</v>
      </c>
      <c r="H4893" s="204">
        <f>'Permitted Sources'!K4143</f>
        <v>0</v>
      </c>
      <c r="I4893" s="204">
        <f>'Permitted Sources'!L4143</f>
        <v>0</v>
      </c>
      <c r="J4893" s="204">
        <f>'Permitted Sources'!M4143</f>
        <v>0</v>
      </c>
      <c r="K4893" s="203" t="str">
        <f t="shared" si="76"/>
        <v>Compressor Engines</v>
      </c>
    </row>
    <row r="4894" spans="1:11" s="203" customFormat="1" x14ac:dyDescent="0.2">
      <c r="A4894" s="202" t="str">
        <f>'Permitted Sources'!A4144</f>
        <v>WYDEQ Permitted Sources</v>
      </c>
      <c r="B4894" s="203" t="str">
        <f>'Permitted Sources'!B4144</f>
        <v>56</v>
      </c>
      <c r="C4894" s="202" t="str">
        <f>'Permitted Sources'!D4144</f>
        <v>5600502</v>
      </c>
      <c r="D4894" s="202" t="str">
        <f>'Permitted Sources'!E4144</f>
        <v>20200253</v>
      </c>
      <c r="E4894" s="203" t="str">
        <f>'Permitted Sources'!H4144</f>
        <v>Compressor Engines</v>
      </c>
      <c r="F4894" s="204">
        <f>'Permitted Sources'!I4144</f>
        <v>3.8620000000000001</v>
      </c>
      <c r="G4894" s="204">
        <f>'Permitted Sources'!J4144</f>
        <v>0</v>
      </c>
      <c r="H4894" s="204">
        <f>'Permitted Sources'!K4144</f>
        <v>0</v>
      </c>
      <c r="I4894" s="204">
        <f>'Permitted Sources'!L4144</f>
        <v>0</v>
      </c>
      <c r="J4894" s="204">
        <f>'Permitted Sources'!M4144</f>
        <v>0</v>
      </c>
      <c r="K4894" s="203" t="str">
        <f t="shared" si="76"/>
        <v>Compressor Engines</v>
      </c>
    </row>
    <row r="4895" spans="1:11" s="203" customFormat="1" x14ac:dyDescent="0.2">
      <c r="A4895" s="202" t="str">
        <f>'Permitted Sources'!A4145</f>
        <v>WYDEQ Permitted Sources</v>
      </c>
      <c r="B4895" s="203" t="str">
        <f>'Permitted Sources'!B4145</f>
        <v>56</v>
      </c>
      <c r="C4895" s="202" t="str">
        <f>'Permitted Sources'!D4145</f>
        <v>5600502</v>
      </c>
      <c r="D4895" s="202" t="str">
        <f>'Permitted Sources'!E4145</f>
        <v>20200253</v>
      </c>
      <c r="E4895" s="203" t="str">
        <f>'Permitted Sources'!H4145</f>
        <v>Compressor Engines</v>
      </c>
      <c r="F4895" s="204">
        <f>'Permitted Sources'!I4145</f>
        <v>3.8620000000000001</v>
      </c>
      <c r="G4895" s="204">
        <f>'Permitted Sources'!J4145</f>
        <v>0</v>
      </c>
      <c r="H4895" s="204">
        <f>'Permitted Sources'!K4145</f>
        <v>0</v>
      </c>
      <c r="I4895" s="204">
        <f>'Permitted Sources'!L4145</f>
        <v>0</v>
      </c>
      <c r="J4895" s="204">
        <f>'Permitted Sources'!M4145</f>
        <v>0</v>
      </c>
      <c r="K4895" s="203" t="str">
        <f t="shared" si="76"/>
        <v>Compressor Engines</v>
      </c>
    </row>
    <row r="4896" spans="1:11" s="203" customFormat="1" x14ac:dyDescent="0.2">
      <c r="A4896" s="202" t="str">
        <f>'Permitted Sources'!A4146</f>
        <v>WYDEQ Permitted Sources</v>
      </c>
      <c r="B4896" s="203" t="str">
        <f>'Permitted Sources'!B4146</f>
        <v>56</v>
      </c>
      <c r="C4896" s="202" t="str">
        <f>'Permitted Sources'!D4146</f>
        <v>5600502</v>
      </c>
      <c r="D4896" s="202" t="str">
        <f>'Permitted Sources'!E4146</f>
        <v>20200253</v>
      </c>
      <c r="E4896" s="203" t="str">
        <f>'Permitted Sources'!H4146</f>
        <v>Compressor Engines</v>
      </c>
      <c r="F4896" s="204">
        <f>'Permitted Sources'!I4146</f>
        <v>3.8620000000000001</v>
      </c>
      <c r="G4896" s="204">
        <f>'Permitted Sources'!J4146</f>
        <v>0</v>
      </c>
      <c r="H4896" s="204">
        <f>'Permitted Sources'!K4146</f>
        <v>0</v>
      </c>
      <c r="I4896" s="204">
        <f>'Permitted Sources'!L4146</f>
        <v>0</v>
      </c>
      <c r="J4896" s="204">
        <f>'Permitted Sources'!M4146</f>
        <v>0</v>
      </c>
      <c r="K4896" s="203" t="str">
        <f t="shared" si="76"/>
        <v>Compressor Engines</v>
      </c>
    </row>
    <row r="4897" spans="1:11" s="203" customFormat="1" x14ac:dyDescent="0.2">
      <c r="A4897" s="202" t="str">
        <f>'Permitted Sources'!A4147</f>
        <v>WYDEQ Permitted Sources</v>
      </c>
      <c r="B4897" s="203" t="str">
        <f>'Permitted Sources'!B4147</f>
        <v>56</v>
      </c>
      <c r="C4897" s="202" t="str">
        <f>'Permitted Sources'!D4147</f>
        <v>5600502</v>
      </c>
      <c r="D4897" s="202" t="str">
        <f>'Permitted Sources'!E4147</f>
        <v>20200253</v>
      </c>
      <c r="E4897" s="203" t="str">
        <f>'Permitted Sources'!H4147</f>
        <v>Compressor Engines</v>
      </c>
      <c r="F4897" s="204">
        <f>'Permitted Sources'!I4147</f>
        <v>3.8620000000000001</v>
      </c>
      <c r="G4897" s="204">
        <f>'Permitted Sources'!J4147</f>
        <v>0</v>
      </c>
      <c r="H4897" s="204">
        <f>'Permitted Sources'!K4147</f>
        <v>0</v>
      </c>
      <c r="I4897" s="204">
        <f>'Permitted Sources'!L4147</f>
        <v>0</v>
      </c>
      <c r="J4897" s="204">
        <f>'Permitted Sources'!M4147</f>
        <v>0</v>
      </c>
      <c r="K4897" s="203" t="str">
        <f t="shared" si="76"/>
        <v>Compressor Engines</v>
      </c>
    </row>
    <row r="4898" spans="1:11" s="203" customFormat="1" x14ac:dyDescent="0.2">
      <c r="A4898" s="202" t="str">
        <f>'Permitted Sources'!A4148</f>
        <v>WYDEQ Permitted Sources</v>
      </c>
      <c r="B4898" s="203" t="str">
        <f>'Permitted Sources'!B4148</f>
        <v>56</v>
      </c>
      <c r="C4898" s="202" t="str">
        <f>'Permitted Sources'!D4148</f>
        <v>5600502</v>
      </c>
      <c r="D4898" s="202" t="str">
        <f>'Permitted Sources'!E4148</f>
        <v>20200254</v>
      </c>
      <c r="E4898" s="203" t="str">
        <f>'Permitted Sources'!H4148</f>
        <v>Compressor Engines</v>
      </c>
      <c r="F4898" s="204">
        <f>'Permitted Sources'!I4148</f>
        <v>5.117</v>
      </c>
      <c r="G4898" s="204">
        <f>'Permitted Sources'!J4148</f>
        <v>0</v>
      </c>
      <c r="H4898" s="204">
        <f>'Permitted Sources'!K4148</f>
        <v>0</v>
      </c>
      <c r="I4898" s="204">
        <f>'Permitted Sources'!L4148</f>
        <v>0</v>
      </c>
      <c r="J4898" s="204">
        <f>'Permitted Sources'!M4148</f>
        <v>0</v>
      </c>
      <c r="K4898" s="203" t="str">
        <f t="shared" si="76"/>
        <v>Compressor Engines</v>
      </c>
    </row>
    <row r="4899" spans="1:11" s="203" customFormat="1" x14ac:dyDescent="0.2">
      <c r="A4899" s="202" t="str">
        <f>'Permitted Sources'!A4149</f>
        <v>WYDEQ Permitted Sources</v>
      </c>
      <c r="B4899" s="203" t="str">
        <f>'Permitted Sources'!B4149</f>
        <v>56</v>
      </c>
      <c r="C4899" s="202" t="str">
        <f>'Permitted Sources'!D4149</f>
        <v>5600502</v>
      </c>
      <c r="D4899" s="202" t="str">
        <f>'Permitted Sources'!E4149</f>
        <v>20200254</v>
      </c>
      <c r="E4899" s="203" t="str">
        <f>'Permitted Sources'!H4149</f>
        <v>Compressor Engines</v>
      </c>
      <c r="F4899" s="204">
        <f>'Permitted Sources'!I4149</f>
        <v>5.117</v>
      </c>
      <c r="G4899" s="204">
        <f>'Permitted Sources'!J4149</f>
        <v>0</v>
      </c>
      <c r="H4899" s="204">
        <f>'Permitted Sources'!K4149</f>
        <v>0</v>
      </c>
      <c r="I4899" s="204">
        <f>'Permitted Sources'!L4149</f>
        <v>0</v>
      </c>
      <c r="J4899" s="204">
        <f>'Permitted Sources'!M4149</f>
        <v>0</v>
      </c>
      <c r="K4899" s="203" t="str">
        <f t="shared" si="76"/>
        <v>Compressor Engines</v>
      </c>
    </row>
    <row r="4900" spans="1:11" s="203" customFormat="1" x14ac:dyDescent="0.2">
      <c r="A4900" s="202" t="str">
        <f>'Permitted Sources'!A4150</f>
        <v>WYDEQ Permitted Sources</v>
      </c>
      <c r="B4900" s="203" t="str">
        <f>'Permitted Sources'!B4150</f>
        <v>56</v>
      </c>
      <c r="C4900" s="202" t="str">
        <f>'Permitted Sources'!D4150</f>
        <v>5600502</v>
      </c>
      <c r="D4900" s="202" t="str">
        <f>'Permitted Sources'!E4150</f>
        <v>20200254</v>
      </c>
      <c r="E4900" s="203" t="str">
        <f>'Permitted Sources'!H4150</f>
        <v>Compressor Engines</v>
      </c>
      <c r="F4900" s="204">
        <f>'Permitted Sources'!I4150</f>
        <v>5.117</v>
      </c>
      <c r="G4900" s="204">
        <f>'Permitted Sources'!J4150</f>
        <v>0</v>
      </c>
      <c r="H4900" s="204">
        <f>'Permitted Sources'!K4150</f>
        <v>0</v>
      </c>
      <c r="I4900" s="204">
        <f>'Permitted Sources'!L4150</f>
        <v>0</v>
      </c>
      <c r="J4900" s="204">
        <f>'Permitted Sources'!M4150</f>
        <v>0</v>
      </c>
      <c r="K4900" s="203" t="str">
        <f t="shared" si="76"/>
        <v>Compressor Engines</v>
      </c>
    </row>
    <row r="4901" spans="1:11" s="203" customFormat="1" x14ac:dyDescent="0.2">
      <c r="A4901" s="202" t="str">
        <f>'Permitted Sources'!A4151</f>
        <v>WYDEQ Permitted Sources</v>
      </c>
      <c r="B4901" s="203" t="str">
        <f>'Permitted Sources'!B4151</f>
        <v>56</v>
      </c>
      <c r="C4901" s="202" t="str">
        <f>'Permitted Sources'!D4151</f>
        <v>5600502</v>
      </c>
      <c r="D4901" s="202" t="str">
        <f>'Permitted Sources'!E4151</f>
        <v>20200253</v>
      </c>
      <c r="E4901" s="203" t="str">
        <f>'Permitted Sources'!H4151</f>
        <v>Compressor Engines</v>
      </c>
      <c r="F4901" s="204">
        <f>'Permitted Sources'!I4151</f>
        <v>3.8620000000000001</v>
      </c>
      <c r="G4901" s="204">
        <f>'Permitted Sources'!J4151</f>
        <v>0</v>
      </c>
      <c r="H4901" s="204">
        <f>'Permitted Sources'!K4151</f>
        <v>0</v>
      </c>
      <c r="I4901" s="204">
        <f>'Permitted Sources'!L4151</f>
        <v>0</v>
      </c>
      <c r="J4901" s="204">
        <f>'Permitted Sources'!M4151</f>
        <v>0</v>
      </c>
      <c r="K4901" s="203" t="str">
        <f t="shared" si="76"/>
        <v>Compressor Engines</v>
      </c>
    </row>
    <row r="4902" spans="1:11" s="203" customFormat="1" x14ac:dyDescent="0.2">
      <c r="A4902" s="202" t="str">
        <f>'Permitted Sources'!A4152</f>
        <v>WYDEQ Permitted Sources</v>
      </c>
      <c r="B4902" s="203" t="str">
        <f>'Permitted Sources'!B4152</f>
        <v>56</v>
      </c>
      <c r="C4902" s="202" t="str">
        <f>'Permitted Sources'!D4152</f>
        <v>5600502</v>
      </c>
      <c r="D4902" s="202" t="str">
        <f>'Permitted Sources'!E4152</f>
        <v>20200253</v>
      </c>
      <c r="E4902" s="203" t="str">
        <f>'Permitted Sources'!H4152</f>
        <v>Compressor Engines</v>
      </c>
      <c r="F4902" s="204">
        <f>'Permitted Sources'!I4152</f>
        <v>3.8620000000000001</v>
      </c>
      <c r="G4902" s="204">
        <f>'Permitted Sources'!J4152</f>
        <v>0</v>
      </c>
      <c r="H4902" s="204">
        <f>'Permitted Sources'!K4152</f>
        <v>0</v>
      </c>
      <c r="I4902" s="204">
        <f>'Permitted Sources'!L4152</f>
        <v>0</v>
      </c>
      <c r="J4902" s="204">
        <f>'Permitted Sources'!M4152</f>
        <v>0</v>
      </c>
      <c r="K4902" s="203" t="str">
        <f t="shared" si="76"/>
        <v>Compressor Engines</v>
      </c>
    </row>
    <row r="4903" spans="1:11" s="203" customFormat="1" x14ac:dyDescent="0.2">
      <c r="A4903" s="202" t="str">
        <f>'Permitted Sources'!A4153</f>
        <v>WYDEQ Permitted Sources</v>
      </c>
      <c r="B4903" s="203" t="str">
        <f>'Permitted Sources'!B4153</f>
        <v>56</v>
      </c>
      <c r="C4903" s="202" t="str">
        <f>'Permitted Sources'!D4153</f>
        <v>5600502</v>
      </c>
      <c r="D4903" s="202" t="str">
        <f>'Permitted Sources'!E4153</f>
        <v>20200253</v>
      </c>
      <c r="E4903" s="203" t="str">
        <f>'Permitted Sources'!H4153</f>
        <v>Compressor Engines</v>
      </c>
      <c r="F4903" s="204">
        <f>'Permitted Sources'!I4153</f>
        <v>3.8620000000000001</v>
      </c>
      <c r="G4903" s="204">
        <f>'Permitted Sources'!J4153</f>
        <v>0</v>
      </c>
      <c r="H4903" s="204">
        <f>'Permitted Sources'!K4153</f>
        <v>0</v>
      </c>
      <c r="I4903" s="204">
        <f>'Permitted Sources'!L4153</f>
        <v>0</v>
      </c>
      <c r="J4903" s="204">
        <f>'Permitted Sources'!M4153</f>
        <v>0</v>
      </c>
      <c r="K4903" s="203" t="str">
        <f t="shared" si="76"/>
        <v>Compressor Engines</v>
      </c>
    </row>
    <row r="4904" spans="1:11" s="203" customFormat="1" x14ac:dyDescent="0.2">
      <c r="A4904" s="202" t="str">
        <f>'Permitted Sources'!A4154</f>
        <v>WYDEQ Permitted Sources</v>
      </c>
      <c r="B4904" s="203" t="str">
        <f>'Permitted Sources'!B4154</f>
        <v>56</v>
      </c>
      <c r="C4904" s="202" t="str">
        <f>'Permitted Sources'!D4154</f>
        <v>5600502</v>
      </c>
      <c r="D4904" s="202" t="str">
        <f>'Permitted Sources'!E4154</f>
        <v>20200253</v>
      </c>
      <c r="E4904" s="203" t="str">
        <f>'Permitted Sources'!H4154</f>
        <v>Compressor Engines</v>
      </c>
      <c r="F4904" s="204">
        <f>'Permitted Sources'!I4154</f>
        <v>3.8620000000000001</v>
      </c>
      <c r="G4904" s="204">
        <f>'Permitted Sources'!J4154</f>
        <v>0</v>
      </c>
      <c r="H4904" s="204">
        <f>'Permitted Sources'!K4154</f>
        <v>0</v>
      </c>
      <c r="I4904" s="204">
        <f>'Permitted Sources'!L4154</f>
        <v>0</v>
      </c>
      <c r="J4904" s="204">
        <f>'Permitted Sources'!M4154</f>
        <v>0</v>
      </c>
      <c r="K4904" s="203" t="str">
        <f t="shared" si="76"/>
        <v>Compressor Engines</v>
      </c>
    </row>
    <row r="4905" spans="1:11" s="203" customFormat="1" x14ac:dyDescent="0.2">
      <c r="A4905" s="202" t="str">
        <f>'Permitted Sources'!A4155</f>
        <v>WYDEQ Permitted Sources</v>
      </c>
      <c r="B4905" s="203" t="str">
        <f>'Permitted Sources'!B4155</f>
        <v>56</v>
      </c>
      <c r="C4905" s="202" t="str">
        <f>'Permitted Sources'!D4155</f>
        <v>5600502</v>
      </c>
      <c r="D4905" s="202" t="str">
        <f>'Permitted Sources'!E4155</f>
        <v>20200253</v>
      </c>
      <c r="E4905" s="203" t="str">
        <f>'Permitted Sources'!H4155</f>
        <v>Compressor Engines</v>
      </c>
      <c r="F4905" s="204">
        <f>'Permitted Sources'!I4155</f>
        <v>3.8620000000000001</v>
      </c>
      <c r="G4905" s="204">
        <f>'Permitted Sources'!J4155</f>
        <v>0</v>
      </c>
      <c r="H4905" s="204">
        <f>'Permitted Sources'!K4155</f>
        <v>0</v>
      </c>
      <c r="I4905" s="204">
        <f>'Permitted Sources'!L4155</f>
        <v>0</v>
      </c>
      <c r="J4905" s="204">
        <f>'Permitted Sources'!M4155</f>
        <v>0</v>
      </c>
      <c r="K4905" s="203" t="str">
        <f t="shared" si="76"/>
        <v>Compressor Engines</v>
      </c>
    </row>
    <row r="4906" spans="1:11" s="203" customFormat="1" x14ac:dyDescent="0.2">
      <c r="A4906" s="202" t="str">
        <f>'Permitted Sources'!A4156</f>
        <v>WYDEQ Permitted Sources</v>
      </c>
      <c r="B4906" s="203" t="str">
        <f>'Permitted Sources'!B4156</f>
        <v>56</v>
      </c>
      <c r="C4906" s="202" t="str">
        <f>'Permitted Sources'!D4156</f>
        <v>5600502</v>
      </c>
      <c r="D4906" s="202" t="str">
        <f>'Permitted Sources'!E4156</f>
        <v>20200253</v>
      </c>
      <c r="E4906" s="203" t="str">
        <f>'Permitted Sources'!H4156</f>
        <v>Compressor Engines</v>
      </c>
      <c r="F4906" s="204">
        <f>'Permitted Sources'!I4156</f>
        <v>3.8620000000000001</v>
      </c>
      <c r="G4906" s="204">
        <f>'Permitted Sources'!J4156</f>
        <v>0</v>
      </c>
      <c r="H4906" s="204">
        <f>'Permitted Sources'!K4156</f>
        <v>0</v>
      </c>
      <c r="I4906" s="204">
        <f>'Permitted Sources'!L4156</f>
        <v>0</v>
      </c>
      <c r="J4906" s="204">
        <f>'Permitted Sources'!M4156</f>
        <v>0</v>
      </c>
      <c r="K4906" s="203" t="str">
        <f t="shared" si="76"/>
        <v>Compressor Engines</v>
      </c>
    </row>
    <row r="4907" spans="1:11" s="203" customFormat="1" x14ac:dyDescent="0.2">
      <c r="A4907" s="202" t="str">
        <f>'Permitted Sources'!A4157</f>
        <v>WYDEQ Permitted Sources</v>
      </c>
      <c r="B4907" s="203" t="str">
        <f>'Permitted Sources'!B4157</f>
        <v>56</v>
      </c>
      <c r="C4907" s="202" t="str">
        <f>'Permitted Sources'!D4157</f>
        <v>5600502</v>
      </c>
      <c r="D4907" s="202" t="str">
        <f>'Permitted Sources'!E4157</f>
        <v>20200253</v>
      </c>
      <c r="E4907" s="203" t="str">
        <f>'Permitted Sources'!H4157</f>
        <v>Compressor Engines</v>
      </c>
      <c r="F4907" s="204">
        <f>'Permitted Sources'!I4157</f>
        <v>3.8620000000000001</v>
      </c>
      <c r="G4907" s="204">
        <f>'Permitted Sources'!J4157</f>
        <v>0</v>
      </c>
      <c r="H4907" s="204">
        <f>'Permitted Sources'!K4157</f>
        <v>0</v>
      </c>
      <c r="I4907" s="204">
        <f>'Permitted Sources'!L4157</f>
        <v>0</v>
      </c>
      <c r="J4907" s="204">
        <f>'Permitted Sources'!M4157</f>
        <v>0</v>
      </c>
      <c r="K4907" s="203" t="str">
        <f t="shared" si="76"/>
        <v>Compressor Engines</v>
      </c>
    </row>
    <row r="4908" spans="1:11" s="203" customFormat="1" x14ac:dyDescent="0.2">
      <c r="A4908" s="202" t="str">
        <f>'Permitted Sources'!A4158</f>
        <v>WYDEQ Permitted Sources</v>
      </c>
      <c r="B4908" s="203" t="str">
        <f>'Permitted Sources'!B4158</f>
        <v>56</v>
      </c>
      <c r="C4908" s="202" t="str">
        <f>'Permitted Sources'!D4158</f>
        <v>5600502</v>
      </c>
      <c r="D4908" s="202" t="str">
        <f>'Permitted Sources'!E4158</f>
        <v>20200254</v>
      </c>
      <c r="E4908" s="203" t="str">
        <f>'Permitted Sources'!H4158</f>
        <v>Compressor Engines</v>
      </c>
      <c r="F4908" s="204">
        <f>'Permitted Sources'!I4158</f>
        <v>5.0999999999999996</v>
      </c>
      <c r="G4908" s="204">
        <f>'Permitted Sources'!J4158</f>
        <v>2.1</v>
      </c>
      <c r="H4908" s="204">
        <f>'Permitted Sources'!K4158</f>
        <v>9</v>
      </c>
      <c r="I4908" s="204">
        <f>'Permitted Sources'!L4158</f>
        <v>0</v>
      </c>
      <c r="J4908" s="204">
        <f>'Permitted Sources'!M4158</f>
        <v>0</v>
      </c>
      <c r="K4908" s="203" t="str">
        <f t="shared" si="76"/>
        <v>Compressor Engines</v>
      </c>
    </row>
    <row r="4909" spans="1:11" s="203" customFormat="1" x14ac:dyDescent="0.2">
      <c r="A4909" s="202" t="str">
        <f>'Permitted Sources'!A4159</f>
        <v>WYDEQ Permitted Sources</v>
      </c>
      <c r="B4909" s="203" t="str">
        <f>'Permitted Sources'!B4159</f>
        <v>56</v>
      </c>
      <c r="C4909" s="202" t="str">
        <f>'Permitted Sources'!D4159</f>
        <v>5600502</v>
      </c>
      <c r="D4909" s="202" t="str">
        <f>'Permitted Sources'!E4159</f>
        <v>20200253</v>
      </c>
      <c r="E4909" s="203" t="str">
        <f>'Permitted Sources'!H4159</f>
        <v>Compressor Engines</v>
      </c>
      <c r="F4909" s="204">
        <f>'Permitted Sources'!I4159</f>
        <v>3.9</v>
      </c>
      <c r="G4909" s="204">
        <f>'Permitted Sources'!J4159</f>
        <v>1.9</v>
      </c>
      <c r="H4909" s="204">
        <f>'Permitted Sources'!K4159</f>
        <v>7.7</v>
      </c>
      <c r="I4909" s="204">
        <f>'Permitted Sources'!L4159</f>
        <v>0</v>
      </c>
      <c r="J4909" s="204">
        <f>'Permitted Sources'!M4159</f>
        <v>0</v>
      </c>
      <c r="K4909" s="203" t="str">
        <f t="shared" si="76"/>
        <v>Compressor Engines</v>
      </c>
    </row>
    <row r="4910" spans="1:11" s="203" customFormat="1" x14ac:dyDescent="0.2">
      <c r="A4910" s="202" t="str">
        <f>'Permitted Sources'!A4160</f>
        <v>WYDEQ Permitted Sources</v>
      </c>
      <c r="B4910" s="203" t="str">
        <f>'Permitted Sources'!B4160</f>
        <v>56</v>
      </c>
      <c r="C4910" s="202" t="str">
        <f>'Permitted Sources'!D4160</f>
        <v>5600502</v>
      </c>
      <c r="D4910" s="202" t="str">
        <f>'Permitted Sources'!E4160</f>
        <v>20200254</v>
      </c>
      <c r="E4910" s="203" t="str">
        <f>'Permitted Sources'!H4160</f>
        <v>Compressor Engines</v>
      </c>
      <c r="F4910" s="204">
        <f>'Permitted Sources'!I4160</f>
        <v>3.9</v>
      </c>
      <c r="G4910" s="204">
        <f>'Permitted Sources'!J4160</f>
        <v>3.9</v>
      </c>
      <c r="H4910" s="204">
        <f>'Permitted Sources'!K4160</f>
        <v>1.9</v>
      </c>
      <c r="I4910" s="204">
        <f>'Permitted Sources'!L4160</f>
        <v>0</v>
      </c>
      <c r="J4910" s="204">
        <f>'Permitted Sources'!M4160</f>
        <v>0</v>
      </c>
      <c r="K4910" s="203" t="str">
        <f t="shared" si="76"/>
        <v>Compressor Engines</v>
      </c>
    </row>
    <row r="4911" spans="1:11" s="203" customFormat="1" x14ac:dyDescent="0.2">
      <c r="A4911" s="202" t="str">
        <f>'Permitted Sources'!A4161</f>
        <v>WYDEQ Permitted Sources</v>
      </c>
      <c r="B4911" s="203" t="str">
        <f>'Permitted Sources'!B4161</f>
        <v>56</v>
      </c>
      <c r="C4911" s="202" t="str">
        <f>'Permitted Sources'!D4161</f>
        <v>5600502</v>
      </c>
      <c r="D4911" s="202" t="str">
        <f>'Permitted Sources'!E4161</f>
        <v>20200254</v>
      </c>
      <c r="E4911" s="203" t="str">
        <f>'Permitted Sources'!H4161</f>
        <v>Compressor Engines</v>
      </c>
      <c r="F4911" s="204">
        <f>'Permitted Sources'!I4161</f>
        <v>5.0999999999999996</v>
      </c>
      <c r="G4911" s="204">
        <f>'Permitted Sources'!J4161</f>
        <v>2.1</v>
      </c>
      <c r="H4911" s="204">
        <f>'Permitted Sources'!K4161</f>
        <v>9</v>
      </c>
      <c r="I4911" s="204">
        <f>'Permitted Sources'!L4161</f>
        <v>0</v>
      </c>
      <c r="J4911" s="204">
        <f>'Permitted Sources'!M4161</f>
        <v>0</v>
      </c>
      <c r="K4911" s="203" t="str">
        <f t="shared" si="76"/>
        <v>Compressor Engines</v>
      </c>
    </row>
    <row r="4912" spans="1:11" s="203" customFormat="1" x14ac:dyDescent="0.2">
      <c r="A4912" s="202" t="str">
        <f>'Permitted Sources'!A4162</f>
        <v>WYDEQ Permitted Sources</v>
      </c>
      <c r="B4912" s="203" t="str">
        <f>'Permitted Sources'!B4162</f>
        <v>56</v>
      </c>
      <c r="C4912" s="202" t="str">
        <f>'Permitted Sources'!D4162</f>
        <v>5600502</v>
      </c>
      <c r="D4912" s="202" t="str">
        <f>'Permitted Sources'!E4162</f>
        <v>20200254</v>
      </c>
      <c r="E4912" s="203" t="str">
        <f>'Permitted Sources'!H4162</f>
        <v>Compressor Engines</v>
      </c>
      <c r="F4912" s="204">
        <f>'Permitted Sources'!I4162</f>
        <v>5.0999999999999996</v>
      </c>
      <c r="G4912" s="204">
        <f>'Permitted Sources'!J4162</f>
        <v>2.1</v>
      </c>
      <c r="H4912" s="204">
        <f>'Permitted Sources'!K4162</f>
        <v>9</v>
      </c>
      <c r="I4912" s="204">
        <f>'Permitted Sources'!L4162</f>
        <v>0</v>
      </c>
      <c r="J4912" s="204">
        <f>'Permitted Sources'!M4162</f>
        <v>0</v>
      </c>
      <c r="K4912" s="203" t="str">
        <f t="shared" si="76"/>
        <v>Compressor Engines</v>
      </c>
    </row>
    <row r="4913" spans="1:11" s="203" customFormat="1" x14ac:dyDescent="0.2">
      <c r="A4913" s="202" t="str">
        <f>'Permitted Sources'!A4163</f>
        <v>WYDEQ Permitted Sources</v>
      </c>
      <c r="B4913" s="203" t="str">
        <f>'Permitted Sources'!B4163</f>
        <v>56</v>
      </c>
      <c r="C4913" s="202" t="str">
        <f>'Permitted Sources'!D4163</f>
        <v>5600502</v>
      </c>
      <c r="D4913" s="202" t="str">
        <f>'Permitted Sources'!E4163</f>
        <v>20200253</v>
      </c>
      <c r="E4913" s="203" t="str">
        <f>'Permitted Sources'!H4163</f>
        <v>Compressor Engines</v>
      </c>
      <c r="F4913" s="204">
        <f>'Permitted Sources'!I4163</f>
        <v>3.9</v>
      </c>
      <c r="G4913" s="204">
        <f>'Permitted Sources'!J4163</f>
        <v>3.9</v>
      </c>
      <c r="H4913" s="204">
        <f>'Permitted Sources'!K4163</f>
        <v>7.7</v>
      </c>
      <c r="I4913" s="204">
        <f>'Permitted Sources'!L4163</f>
        <v>0</v>
      </c>
      <c r="J4913" s="204">
        <f>'Permitted Sources'!M4163</f>
        <v>0</v>
      </c>
      <c r="K4913" s="203" t="str">
        <f t="shared" si="76"/>
        <v>Compressor Engines</v>
      </c>
    </row>
    <row r="4914" spans="1:11" s="203" customFormat="1" x14ac:dyDescent="0.2">
      <c r="A4914" s="202" t="str">
        <f>'Permitted Sources'!A4164</f>
        <v>WYDEQ Permitted Sources</v>
      </c>
      <c r="B4914" s="203" t="str">
        <f>'Permitted Sources'!B4164</f>
        <v>56</v>
      </c>
      <c r="C4914" s="202" t="str">
        <f>'Permitted Sources'!D4164</f>
        <v>5600502</v>
      </c>
      <c r="D4914" s="202" t="str">
        <f>'Permitted Sources'!E4164</f>
        <v>20200253</v>
      </c>
      <c r="E4914" s="203" t="str">
        <f>'Permitted Sources'!H4164</f>
        <v>Compressor Engines</v>
      </c>
      <c r="F4914" s="204">
        <f>'Permitted Sources'!I4164</f>
        <v>3.9</v>
      </c>
      <c r="G4914" s="204">
        <f>'Permitted Sources'!J4164</f>
        <v>3.9</v>
      </c>
      <c r="H4914" s="204">
        <f>'Permitted Sources'!K4164</f>
        <v>7.7</v>
      </c>
      <c r="I4914" s="204">
        <f>'Permitted Sources'!L4164</f>
        <v>0</v>
      </c>
      <c r="J4914" s="204">
        <f>'Permitted Sources'!M4164</f>
        <v>0</v>
      </c>
      <c r="K4914" s="203" t="str">
        <f t="shared" si="76"/>
        <v>Compressor Engines</v>
      </c>
    </row>
    <row r="4915" spans="1:11" s="203" customFormat="1" x14ac:dyDescent="0.2">
      <c r="A4915" s="202" t="str">
        <f>'Permitted Sources'!A4165</f>
        <v>WYDEQ Permitted Sources</v>
      </c>
      <c r="B4915" s="203" t="str">
        <f>'Permitted Sources'!B4165</f>
        <v>56</v>
      </c>
      <c r="C4915" s="202" t="str">
        <f>'Permitted Sources'!D4165</f>
        <v>5600502</v>
      </c>
      <c r="D4915" s="202" t="str">
        <f>'Permitted Sources'!E4165</f>
        <v>20200253</v>
      </c>
      <c r="E4915" s="203" t="str">
        <f>'Permitted Sources'!H4165</f>
        <v>Compressor Engines</v>
      </c>
      <c r="F4915" s="204">
        <f>'Permitted Sources'!I4165</f>
        <v>16.2</v>
      </c>
      <c r="G4915" s="204">
        <f>'Permitted Sources'!J4165</f>
        <v>16.2</v>
      </c>
      <c r="H4915" s="204">
        <f>'Permitted Sources'!K4165</f>
        <v>22.7</v>
      </c>
      <c r="I4915" s="204">
        <f>'Permitted Sources'!L4165</f>
        <v>0</v>
      </c>
      <c r="J4915" s="204">
        <f>'Permitted Sources'!M4165</f>
        <v>0</v>
      </c>
      <c r="K4915" s="203" t="str">
        <f t="shared" si="76"/>
        <v>Compressor Engines</v>
      </c>
    </row>
    <row r="4916" spans="1:11" s="203" customFormat="1" x14ac:dyDescent="0.2">
      <c r="A4916" s="202" t="str">
        <f>'Permitted Sources'!A4166</f>
        <v>WYDEQ Permitted Sources</v>
      </c>
      <c r="B4916" s="203" t="str">
        <f>'Permitted Sources'!B4166</f>
        <v>56</v>
      </c>
      <c r="C4916" s="202" t="str">
        <f>'Permitted Sources'!D4166</f>
        <v>5600502</v>
      </c>
      <c r="D4916" s="202" t="str">
        <f>'Permitted Sources'!E4166</f>
        <v>20200253</v>
      </c>
      <c r="E4916" s="203" t="str">
        <f>'Permitted Sources'!H4166</f>
        <v>Compressor Engines</v>
      </c>
      <c r="F4916" s="204">
        <f>'Permitted Sources'!I4166</f>
        <v>3.9</v>
      </c>
      <c r="G4916" s="204">
        <f>'Permitted Sources'!J4166</f>
        <v>3.9</v>
      </c>
      <c r="H4916" s="204">
        <f>'Permitted Sources'!K4166</f>
        <v>7.7</v>
      </c>
      <c r="I4916" s="204">
        <f>'Permitted Sources'!L4166</f>
        <v>0</v>
      </c>
      <c r="J4916" s="204">
        <f>'Permitted Sources'!M4166</f>
        <v>0</v>
      </c>
      <c r="K4916" s="203" t="str">
        <f t="shared" si="76"/>
        <v>Compressor Engines</v>
      </c>
    </row>
    <row r="4917" spans="1:11" s="203" customFormat="1" x14ac:dyDescent="0.2">
      <c r="A4917" s="202" t="str">
        <f>'Permitted Sources'!A4167</f>
        <v>WYDEQ Permitted Sources</v>
      </c>
      <c r="B4917" s="203" t="str">
        <f>'Permitted Sources'!B4167</f>
        <v>56</v>
      </c>
      <c r="C4917" s="202" t="str">
        <f>'Permitted Sources'!D4167</f>
        <v>5600502</v>
      </c>
      <c r="D4917" s="202" t="str">
        <f>'Permitted Sources'!E4167</f>
        <v>20200253</v>
      </c>
      <c r="E4917" s="203" t="str">
        <f>'Permitted Sources'!H4167</f>
        <v>Compressor Engines</v>
      </c>
      <c r="F4917" s="204">
        <f>'Permitted Sources'!I4167</f>
        <v>3.9</v>
      </c>
      <c r="G4917" s="204">
        <f>'Permitted Sources'!J4167</f>
        <v>3.9</v>
      </c>
      <c r="H4917" s="204">
        <f>'Permitted Sources'!K4167</f>
        <v>7.7</v>
      </c>
      <c r="I4917" s="204">
        <f>'Permitted Sources'!L4167</f>
        <v>0</v>
      </c>
      <c r="J4917" s="204">
        <f>'Permitted Sources'!M4167</f>
        <v>0</v>
      </c>
      <c r="K4917" s="203" t="str">
        <f t="shared" si="76"/>
        <v>Compressor Engines</v>
      </c>
    </row>
    <row r="4918" spans="1:11" s="203" customFormat="1" x14ac:dyDescent="0.2">
      <c r="A4918" s="202" t="str">
        <f>'Permitted Sources'!A4168</f>
        <v>WYDEQ Permitted Sources</v>
      </c>
      <c r="B4918" s="203" t="str">
        <f>'Permitted Sources'!B4168</f>
        <v>56</v>
      </c>
      <c r="C4918" s="202" t="str">
        <f>'Permitted Sources'!D4168</f>
        <v>5600502</v>
      </c>
      <c r="D4918" s="202" t="str">
        <f>'Permitted Sources'!E4168</f>
        <v>20200253</v>
      </c>
      <c r="E4918" s="203" t="str">
        <f>'Permitted Sources'!H4168</f>
        <v>Compressor Engines</v>
      </c>
      <c r="F4918" s="204">
        <f>'Permitted Sources'!I4168</f>
        <v>3.9</v>
      </c>
      <c r="G4918" s="204">
        <f>'Permitted Sources'!J4168</f>
        <v>3.9</v>
      </c>
      <c r="H4918" s="204">
        <f>'Permitted Sources'!K4168</f>
        <v>7.7</v>
      </c>
      <c r="I4918" s="204">
        <f>'Permitted Sources'!L4168</f>
        <v>0</v>
      </c>
      <c r="J4918" s="204">
        <f>'Permitted Sources'!M4168</f>
        <v>0</v>
      </c>
      <c r="K4918" s="203" t="str">
        <f t="shared" si="76"/>
        <v>Compressor Engines</v>
      </c>
    </row>
    <row r="4919" spans="1:11" s="203" customFormat="1" x14ac:dyDescent="0.2">
      <c r="A4919" s="202" t="str">
        <f>'Permitted Sources'!A4169</f>
        <v>WYDEQ Permitted Sources</v>
      </c>
      <c r="B4919" s="203" t="str">
        <f>'Permitted Sources'!B4169</f>
        <v>56</v>
      </c>
      <c r="C4919" s="202" t="str">
        <f>'Permitted Sources'!D4169</f>
        <v>5600502</v>
      </c>
      <c r="D4919" s="202" t="str">
        <f>'Permitted Sources'!E4169</f>
        <v>20200253</v>
      </c>
      <c r="E4919" s="203" t="str">
        <f>'Permitted Sources'!H4169</f>
        <v>Compressor Engines</v>
      </c>
      <c r="F4919" s="204">
        <f>'Permitted Sources'!I4169</f>
        <v>3.9</v>
      </c>
      <c r="G4919" s="204">
        <f>'Permitted Sources'!J4169</f>
        <v>3.9</v>
      </c>
      <c r="H4919" s="204">
        <f>'Permitted Sources'!K4169</f>
        <v>7.7</v>
      </c>
      <c r="I4919" s="204">
        <f>'Permitted Sources'!L4169</f>
        <v>0</v>
      </c>
      <c r="J4919" s="204">
        <f>'Permitted Sources'!M4169</f>
        <v>0</v>
      </c>
      <c r="K4919" s="203" t="str">
        <f t="shared" si="76"/>
        <v>Compressor Engines</v>
      </c>
    </row>
    <row r="4920" spans="1:11" s="203" customFormat="1" x14ac:dyDescent="0.2">
      <c r="A4920" s="202" t="str">
        <f>'Permitted Sources'!A4170</f>
        <v>WYDEQ Permitted Sources</v>
      </c>
      <c r="B4920" s="203" t="str">
        <f>'Permitted Sources'!B4170</f>
        <v>56</v>
      </c>
      <c r="C4920" s="202" t="str">
        <f>'Permitted Sources'!D4170</f>
        <v>5600502</v>
      </c>
      <c r="D4920" s="202" t="str">
        <f>'Permitted Sources'!E4170</f>
        <v>20200253</v>
      </c>
      <c r="E4920" s="203" t="str">
        <f>'Permitted Sources'!H4170</f>
        <v>Compressor Engines</v>
      </c>
      <c r="F4920" s="204">
        <f>'Permitted Sources'!I4170</f>
        <v>3.9</v>
      </c>
      <c r="G4920" s="204">
        <f>'Permitted Sources'!J4170</f>
        <v>3.9</v>
      </c>
      <c r="H4920" s="204">
        <f>'Permitted Sources'!K4170</f>
        <v>7.7</v>
      </c>
      <c r="I4920" s="204">
        <f>'Permitted Sources'!L4170</f>
        <v>0</v>
      </c>
      <c r="J4920" s="204">
        <f>'Permitted Sources'!M4170</f>
        <v>0</v>
      </c>
      <c r="K4920" s="203" t="str">
        <f t="shared" si="76"/>
        <v>Compressor Engines</v>
      </c>
    </row>
    <row r="4921" spans="1:11" s="203" customFormat="1" x14ac:dyDescent="0.2">
      <c r="A4921" s="202" t="str">
        <f>'Permitted Sources'!A4171</f>
        <v>WYDEQ Permitted Sources</v>
      </c>
      <c r="B4921" s="203" t="str">
        <f>'Permitted Sources'!B4171</f>
        <v>56</v>
      </c>
      <c r="C4921" s="202" t="str">
        <f>'Permitted Sources'!D4171</f>
        <v>5600502</v>
      </c>
      <c r="D4921" s="202" t="str">
        <f>'Permitted Sources'!E4171</f>
        <v>20200254</v>
      </c>
      <c r="E4921" s="203" t="str">
        <f>'Permitted Sources'!H4171</f>
        <v>Compressor Engines</v>
      </c>
      <c r="F4921" s="204">
        <f>'Permitted Sources'!I4171</f>
        <v>5.7</v>
      </c>
      <c r="G4921" s="204">
        <f>'Permitted Sources'!J4171</f>
        <v>5.7</v>
      </c>
      <c r="H4921" s="204">
        <f>'Permitted Sources'!K4171</f>
        <v>2.8</v>
      </c>
      <c r="I4921" s="204">
        <f>'Permitted Sources'!L4171</f>
        <v>0</v>
      </c>
      <c r="J4921" s="204">
        <f>'Permitted Sources'!M4171</f>
        <v>0</v>
      </c>
      <c r="K4921" s="203" t="str">
        <f t="shared" si="76"/>
        <v>Compressor Engines</v>
      </c>
    </row>
    <row r="4922" spans="1:11" s="203" customFormat="1" x14ac:dyDescent="0.2">
      <c r="A4922" s="202" t="str">
        <f>'Permitted Sources'!A4172</f>
        <v>WYDEQ Permitted Sources</v>
      </c>
      <c r="B4922" s="203" t="str">
        <f>'Permitted Sources'!B4172</f>
        <v>56</v>
      </c>
      <c r="C4922" s="202" t="str">
        <f>'Permitted Sources'!D4172</f>
        <v>5600502</v>
      </c>
      <c r="D4922" s="202" t="str">
        <f>'Permitted Sources'!E4172</f>
        <v>20200254</v>
      </c>
      <c r="E4922" s="203" t="str">
        <f>'Permitted Sources'!H4172</f>
        <v>Compressor Engines</v>
      </c>
      <c r="F4922" s="204">
        <f>'Permitted Sources'!I4172</f>
        <v>5.7</v>
      </c>
      <c r="G4922" s="204">
        <f>'Permitted Sources'!J4172</f>
        <v>5.7</v>
      </c>
      <c r="H4922" s="204">
        <f>'Permitted Sources'!K4172</f>
        <v>2.8</v>
      </c>
      <c r="I4922" s="204">
        <f>'Permitted Sources'!L4172</f>
        <v>0</v>
      </c>
      <c r="J4922" s="204">
        <f>'Permitted Sources'!M4172</f>
        <v>0</v>
      </c>
      <c r="K4922" s="203" t="str">
        <f t="shared" si="76"/>
        <v>Compressor Engines</v>
      </c>
    </row>
    <row r="4923" spans="1:11" s="203" customFormat="1" x14ac:dyDescent="0.2">
      <c r="A4923" s="202" t="str">
        <f>'Permitted Sources'!A4173</f>
        <v>WYDEQ Permitted Sources</v>
      </c>
      <c r="B4923" s="203" t="str">
        <f>'Permitted Sources'!B4173</f>
        <v>56</v>
      </c>
      <c r="C4923" s="202" t="str">
        <f>'Permitted Sources'!D4173</f>
        <v>5600502</v>
      </c>
      <c r="D4923" s="202" t="str">
        <f>'Permitted Sources'!E4173</f>
        <v>20200254</v>
      </c>
      <c r="E4923" s="203" t="str">
        <f>'Permitted Sources'!H4173</f>
        <v>Compressor Engines</v>
      </c>
      <c r="F4923" s="204">
        <f>'Permitted Sources'!I4173</f>
        <v>5.7</v>
      </c>
      <c r="G4923" s="204">
        <f>'Permitted Sources'!J4173</f>
        <v>5.7</v>
      </c>
      <c r="H4923" s="204">
        <f>'Permitted Sources'!K4173</f>
        <v>2.8</v>
      </c>
      <c r="I4923" s="204">
        <f>'Permitted Sources'!L4173</f>
        <v>0</v>
      </c>
      <c r="J4923" s="204">
        <f>'Permitted Sources'!M4173</f>
        <v>0</v>
      </c>
      <c r="K4923" s="203" t="str">
        <f t="shared" si="76"/>
        <v>Compressor Engines</v>
      </c>
    </row>
    <row r="4924" spans="1:11" s="203" customFormat="1" x14ac:dyDescent="0.2">
      <c r="A4924" s="202" t="str">
        <f>'Permitted Sources'!A4174</f>
        <v>WYDEQ Permitted Sources</v>
      </c>
      <c r="B4924" s="203" t="str">
        <f>'Permitted Sources'!B4174</f>
        <v>56</v>
      </c>
      <c r="C4924" s="202" t="str">
        <f>'Permitted Sources'!D4174</f>
        <v>5600502</v>
      </c>
      <c r="D4924" s="202" t="str">
        <f>'Permitted Sources'!E4174</f>
        <v>20200254</v>
      </c>
      <c r="E4924" s="203" t="str">
        <f>'Permitted Sources'!H4174</f>
        <v>Compressor Engines</v>
      </c>
      <c r="F4924" s="204">
        <f>'Permitted Sources'!I4174</f>
        <v>5.7700000000000005</v>
      </c>
      <c r="G4924" s="204">
        <f>'Permitted Sources'!J4174</f>
        <v>5.6559999999999997</v>
      </c>
      <c r="H4924" s="204">
        <f>'Permitted Sources'!K4174</f>
        <v>2.8159999999999998</v>
      </c>
      <c r="I4924" s="204">
        <f>'Permitted Sources'!L4174</f>
        <v>0</v>
      </c>
      <c r="J4924" s="204">
        <f>'Permitted Sources'!M4174</f>
        <v>0</v>
      </c>
      <c r="K4924" s="203" t="str">
        <f t="shared" si="76"/>
        <v>Compressor Engines</v>
      </c>
    </row>
    <row r="4925" spans="1:11" s="203" customFormat="1" x14ac:dyDescent="0.2">
      <c r="A4925" s="202" t="str">
        <f>'Permitted Sources'!A4175</f>
        <v>WYDEQ Permitted Sources</v>
      </c>
      <c r="B4925" s="203" t="str">
        <f>'Permitted Sources'!B4175</f>
        <v>56</v>
      </c>
      <c r="C4925" s="202" t="str">
        <f>'Permitted Sources'!D4175</f>
        <v>5600502</v>
      </c>
      <c r="D4925" s="202" t="str">
        <f>'Permitted Sources'!E4175</f>
        <v>20200254</v>
      </c>
      <c r="E4925" s="203" t="str">
        <f>'Permitted Sources'!H4175</f>
        <v>Compressor Engines</v>
      </c>
      <c r="F4925" s="204">
        <f>'Permitted Sources'!I4175</f>
        <v>5.7700000000000005</v>
      </c>
      <c r="G4925" s="204">
        <f>'Permitted Sources'!J4175</f>
        <v>5.6559999999999997</v>
      </c>
      <c r="H4925" s="204">
        <f>'Permitted Sources'!K4175</f>
        <v>2.8159999999999998</v>
      </c>
      <c r="I4925" s="204">
        <f>'Permitted Sources'!L4175</f>
        <v>0</v>
      </c>
      <c r="J4925" s="204">
        <f>'Permitted Sources'!M4175</f>
        <v>0</v>
      </c>
      <c r="K4925" s="203" t="str">
        <f t="shared" si="76"/>
        <v>Compressor Engines</v>
      </c>
    </row>
    <row r="4926" spans="1:11" s="203" customFormat="1" x14ac:dyDescent="0.2">
      <c r="A4926" s="202" t="str">
        <f>'Permitted Sources'!A4176</f>
        <v>WYDEQ Permitted Sources</v>
      </c>
      <c r="B4926" s="203" t="str">
        <f>'Permitted Sources'!B4176</f>
        <v>56</v>
      </c>
      <c r="C4926" s="202" t="str">
        <f>'Permitted Sources'!D4176</f>
        <v>5600502</v>
      </c>
      <c r="D4926" s="202" t="str">
        <f>'Permitted Sources'!E4176</f>
        <v>20200254</v>
      </c>
      <c r="E4926" s="203" t="str">
        <f>'Permitted Sources'!H4176</f>
        <v>Compressor Engines</v>
      </c>
      <c r="F4926" s="204">
        <f>'Permitted Sources'!I4176</f>
        <v>5.7700000000000005</v>
      </c>
      <c r="G4926" s="204">
        <f>'Permitted Sources'!J4176</f>
        <v>5.6559999999999997</v>
      </c>
      <c r="H4926" s="204">
        <f>'Permitted Sources'!K4176</f>
        <v>2.8159999999999998</v>
      </c>
      <c r="I4926" s="204">
        <f>'Permitted Sources'!L4176</f>
        <v>0</v>
      </c>
      <c r="J4926" s="204">
        <f>'Permitted Sources'!M4176</f>
        <v>0</v>
      </c>
      <c r="K4926" s="203" t="str">
        <f t="shared" si="76"/>
        <v>Compressor Engines</v>
      </c>
    </row>
    <row r="4927" spans="1:11" s="203" customFormat="1" x14ac:dyDescent="0.2">
      <c r="A4927" s="202" t="str">
        <f>'Permitted Sources'!A4177</f>
        <v>WYDEQ Permitted Sources</v>
      </c>
      <c r="B4927" s="203" t="str">
        <f>'Permitted Sources'!B4177</f>
        <v>56</v>
      </c>
      <c r="C4927" s="202" t="str">
        <f>'Permitted Sources'!D4177</f>
        <v>5600502</v>
      </c>
      <c r="D4927" s="202" t="str">
        <f>'Permitted Sources'!E4177</f>
        <v>20200254</v>
      </c>
      <c r="E4927" s="203" t="str">
        <f>'Permitted Sources'!H4177</f>
        <v>Compressor Engines</v>
      </c>
      <c r="F4927" s="204">
        <f>'Permitted Sources'!I4177</f>
        <v>5.6559999999999997</v>
      </c>
      <c r="G4927" s="204">
        <f>'Permitted Sources'!J4177</f>
        <v>5.6559999999999997</v>
      </c>
      <c r="H4927" s="204">
        <f>'Permitted Sources'!K4177</f>
        <v>2.83</v>
      </c>
      <c r="I4927" s="204">
        <f>'Permitted Sources'!L4177</f>
        <v>0</v>
      </c>
      <c r="J4927" s="204">
        <f>'Permitted Sources'!M4177</f>
        <v>0</v>
      </c>
      <c r="K4927" s="203" t="str">
        <f t="shared" si="76"/>
        <v>Compressor Engines</v>
      </c>
    </row>
    <row r="4928" spans="1:11" s="203" customFormat="1" x14ac:dyDescent="0.2">
      <c r="A4928" s="202" t="str">
        <f>'Permitted Sources'!A4178</f>
        <v>WYDEQ Permitted Sources</v>
      </c>
      <c r="B4928" s="203" t="str">
        <f>'Permitted Sources'!B4178</f>
        <v>56</v>
      </c>
      <c r="C4928" s="202" t="str">
        <f>'Permitted Sources'!D4178</f>
        <v>5600502</v>
      </c>
      <c r="D4928" s="202" t="str">
        <f>'Permitted Sources'!E4178</f>
        <v>20200254</v>
      </c>
      <c r="E4928" s="203" t="str">
        <f>'Permitted Sources'!H4178</f>
        <v>Compressor Engines</v>
      </c>
      <c r="F4928" s="204">
        <f>'Permitted Sources'!I4178</f>
        <v>5.6559999999999997</v>
      </c>
      <c r="G4928" s="204">
        <f>'Permitted Sources'!J4178</f>
        <v>5.6559999999999997</v>
      </c>
      <c r="H4928" s="204">
        <f>'Permitted Sources'!K4178</f>
        <v>2.83</v>
      </c>
      <c r="I4928" s="204">
        <f>'Permitted Sources'!L4178</f>
        <v>0</v>
      </c>
      <c r="J4928" s="204">
        <f>'Permitted Sources'!M4178</f>
        <v>0</v>
      </c>
      <c r="K4928" s="203" t="str">
        <f t="shared" si="76"/>
        <v>Compressor Engines</v>
      </c>
    </row>
    <row r="4929" spans="1:11" s="203" customFormat="1" x14ac:dyDescent="0.2">
      <c r="A4929" s="202" t="str">
        <f>'Permitted Sources'!A4179</f>
        <v>WYDEQ Permitted Sources</v>
      </c>
      <c r="B4929" s="203" t="str">
        <f>'Permitted Sources'!B4179</f>
        <v>56</v>
      </c>
      <c r="C4929" s="202" t="str">
        <f>'Permitted Sources'!D4179</f>
        <v>5600502</v>
      </c>
      <c r="D4929" s="202" t="str">
        <f>'Permitted Sources'!E4179</f>
        <v>20200254</v>
      </c>
      <c r="E4929" s="203" t="str">
        <f>'Permitted Sources'!H4179</f>
        <v>Compressor Engines</v>
      </c>
      <c r="F4929" s="204">
        <f>'Permitted Sources'!I4179</f>
        <v>5.6559999999999997</v>
      </c>
      <c r="G4929" s="204">
        <f>'Permitted Sources'!J4179</f>
        <v>5.6559999999999997</v>
      </c>
      <c r="H4929" s="204">
        <f>'Permitted Sources'!K4179</f>
        <v>2.83</v>
      </c>
      <c r="I4929" s="204">
        <f>'Permitted Sources'!L4179</f>
        <v>0</v>
      </c>
      <c r="J4929" s="204">
        <f>'Permitted Sources'!M4179</f>
        <v>0</v>
      </c>
      <c r="K4929" s="203" t="str">
        <f t="shared" si="76"/>
        <v>Compressor Engines</v>
      </c>
    </row>
    <row r="4930" spans="1:11" s="203" customFormat="1" x14ac:dyDescent="0.2">
      <c r="A4930" s="202" t="str">
        <f>'Permitted Sources'!A4180</f>
        <v>WYDEQ Permitted Sources</v>
      </c>
      <c r="B4930" s="203" t="str">
        <f>'Permitted Sources'!B4180</f>
        <v>56</v>
      </c>
      <c r="C4930" s="202" t="str">
        <f>'Permitted Sources'!D4180</f>
        <v>5600502</v>
      </c>
      <c r="D4930" s="202" t="str">
        <f>'Permitted Sources'!E4180</f>
        <v>20200254</v>
      </c>
      <c r="E4930" s="203" t="str">
        <f>'Permitted Sources'!H4180</f>
        <v>Compressor Engines</v>
      </c>
      <c r="F4930" s="204">
        <f>'Permitted Sources'!I4180</f>
        <v>5.6559999999999997</v>
      </c>
      <c r="G4930" s="204">
        <f>'Permitted Sources'!J4180</f>
        <v>5.6559999999999997</v>
      </c>
      <c r="H4930" s="204">
        <f>'Permitted Sources'!K4180</f>
        <v>2.83</v>
      </c>
      <c r="I4930" s="204">
        <f>'Permitted Sources'!L4180</f>
        <v>0</v>
      </c>
      <c r="J4930" s="204">
        <f>'Permitted Sources'!M4180</f>
        <v>0</v>
      </c>
      <c r="K4930" s="203" t="str">
        <f t="shared" si="76"/>
        <v>Compressor Engines</v>
      </c>
    </row>
    <row r="4931" spans="1:11" s="203" customFormat="1" x14ac:dyDescent="0.2">
      <c r="A4931" s="202" t="str">
        <f>'Permitted Sources'!A4181</f>
        <v>WYDEQ Permitted Sources</v>
      </c>
      <c r="B4931" s="203" t="str">
        <f>'Permitted Sources'!B4181</f>
        <v>56</v>
      </c>
      <c r="C4931" s="202" t="str">
        <f>'Permitted Sources'!D4181</f>
        <v>5600502</v>
      </c>
      <c r="D4931" s="202" t="str">
        <f>'Permitted Sources'!E4181</f>
        <v>20200253</v>
      </c>
      <c r="E4931" s="203" t="str">
        <f>'Permitted Sources'!H4181</f>
        <v>Compressor Engines</v>
      </c>
      <c r="F4931" s="204">
        <f>'Permitted Sources'!I4181</f>
        <v>3.8620000000000001</v>
      </c>
      <c r="G4931" s="204">
        <f>'Permitted Sources'!J4181</f>
        <v>3.8620000000000001</v>
      </c>
      <c r="H4931" s="204">
        <f>'Permitted Sources'!K4181</f>
        <v>7.7240000000000002</v>
      </c>
      <c r="I4931" s="204">
        <f>'Permitted Sources'!L4181</f>
        <v>0</v>
      </c>
      <c r="J4931" s="204">
        <f>'Permitted Sources'!M4181</f>
        <v>0</v>
      </c>
      <c r="K4931" s="203" t="str">
        <f t="shared" si="76"/>
        <v>Compressor Engines</v>
      </c>
    </row>
    <row r="4932" spans="1:11" s="203" customFormat="1" x14ac:dyDescent="0.2">
      <c r="A4932" s="202" t="str">
        <f>'Permitted Sources'!A4182</f>
        <v>WYDEQ Permitted Sources</v>
      </c>
      <c r="B4932" s="203" t="str">
        <f>'Permitted Sources'!B4182</f>
        <v>56</v>
      </c>
      <c r="C4932" s="202" t="str">
        <f>'Permitted Sources'!D4182</f>
        <v>5600502</v>
      </c>
      <c r="D4932" s="202" t="str">
        <f>'Permitted Sources'!E4182</f>
        <v>20200253</v>
      </c>
      <c r="E4932" s="203" t="str">
        <f>'Permitted Sources'!H4182</f>
        <v>Compressor Engines</v>
      </c>
      <c r="F4932" s="204">
        <f>'Permitted Sources'!I4182</f>
        <v>3.8620000000000001</v>
      </c>
      <c r="G4932" s="204">
        <f>'Permitted Sources'!J4182</f>
        <v>3.8620000000000001</v>
      </c>
      <c r="H4932" s="204">
        <f>'Permitted Sources'!K4182</f>
        <v>7.7240000000000002</v>
      </c>
      <c r="I4932" s="204">
        <f>'Permitted Sources'!L4182</f>
        <v>0</v>
      </c>
      <c r="J4932" s="204">
        <f>'Permitted Sources'!M4182</f>
        <v>0</v>
      </c>
      <c r="K4932" s="203" t="str">
        <f t="shared" si="76"/>
        <v>Compressor Engines</v>
      </c>
    </row>
    <row r="4933" spans="1:11" s="203" customFormat="1" x14ac:dyDescent="0.2">
      <c r="A4933" s="202" t="str">
        <f>'Permitted Sources'!A4183</f>
        <v>WYDEQ Permitted Sources</v>
      </c>
      <c r="B4933" s="203" t="str">
        <f>'Permitted Sources'!B4183</f>
        <v>56</v>
      </c>
      <c r="C4933" s="202" t="str">
        <f>'Permitted Sources'!D4183</f>
        <v>5600502</v>
      </c>
      <c r="D4933" s="202" t="str">
        <f>'Permitted Sources'!E4183</f>
        <v>20200254</v>
      </c>
      <c r="E4933" s="203" t="str">
        <f>'Permitted Sources'!H4183</f>
        <v>Compressor Engines</v>
      </c>
      <c r="F4933" s="204">
        <f>'Permitted Sources'!I4183</f>
        <v>5.0999999999999996</v>
      </c>
      <c r="G4933" s="204">
        <f>'Permitted Sources'!J4183</f>
        <v>5.0999999999999996</v>
      </c>
      <c r="H4933" s="204">
        <f>'Permitted Sources'!K4183</f>
        <v>2.6</v>
      </c>
      <c r="I4933" s="204">
        <f>'Permitted Sources'!L4183</f>
        <v>0</v>
      </c>
      <c r="J4933" s="204">
        <f>'Permitted Sources'!M4183</f>
        <v>0</v>
      </c>
      <c r="K4933" s="203" t="str">
        <f t="shared" si="76"/>
        <v>Compressor Engines</v>
      </c>
    </row>
    <row r="4934" spans="1:11" s="203" customFormat="1" x14ac:dyDescent="0.2">
      <c r="A4934" s="202" t="str">
        <f>'Permitted Sources'!A4184</f>
        <v>WYDEQ Permitted Sources</v>
      </c>
      <c r="B4934" s="203" t="str">
        <f>'Permitted Sources'!B4184</f>
        <v>56</v>
      </c>
      <c r="C4934" s="202" t="str">
        <f>'Permitted Sources'!D4184</f>
        <v>5600502</v>
      </c>
      <c r="D4934" s="202" t="str">
        <f>'Permitted Sources'!E4184</f>
        <v>20200254</v>
      </c>
      <c r="E4934" s="203" t="str">
        <f>'Permitted Sources'!H4184</f>
        <v>Compressor Engines</v>
      </c>
      <c r="F4934" s="204">
        <f>'Permitted Sources'!I4184</f>
        <v>5.0999999999999996</v>
      </c>
      <c r="G4934" s="204">
        <f>'Permitted Sources'!J4184</f>
        <v>5.0999999999999996</v>
      </c>
      <c r="H4934" s="204">
        <f>'Permitted Sources'!K4184</f>
        <v>2.6</v>
      </c>
      <c r="I4934" s="204">
        <f>'Permitted Sources'!L4184</f>
        <v>0</v>
      </c>
      <c r="J4934" s="204">
        <f>'Permitted Sources'!M4184</f>
        <v>0</v>
      </c>
      <c r="K4934" s="203" t="str">
        <f t="shared" si="76"/>
        <v>Compressor Engines</v>
      </c>
    </row>
    <row r="4935" spans="1:11" s="203" customFormat="1" x14ac:dyDescent="0.2">
      <c r="A4935" s="202" t="str">
        <f>'Permitted Sources'!A4185</f>
        <v>WYDEQ Permitted Sources</v>
      </c>
      <c r="B4935" s="203" t="str">
        <f>'Permitted Sources'!B4185</f>
        <v>56</v>
      </c>
      <c r="C4935" s="202" t="str">
        <f>'Permitted Sources'!D4185</f>
        <v>5600502</v>
      </c>
      <c r="D4935" s="202" t="str">
        <f>'Permitted Sources'!E4185</f>
        <v>20200254</v>
      </c>
      <c r="E4935" s="203" t="str">
        <f>'Permitted Sources'!H4185</f>
        <v>Compressor Engines</v>
      </c>
      <c r="F4935" s="204">
        <f>'Permitted Sources'!I4185</f>
        <v>5.670166806377277</v>
      </c>
      <c r="G4935" s="204">
        <f>'Permitted Sources'!J4185</f>
        <v>5.7</v>
      </c>
      <c r="H4935" s="204">
        <f>'Permitted Sources'!K4185</f>
        <v>2.8</v>
      </c>
      <c r="I4935" s="204">
        <f>'Permitted Sources'!L4185</f>
        <v>0</v>
      </c>
      <c r="J4935" s="204">
        <f>'Permitted Sources'!M4185</f>
        <v>0</v>
      </c>
      <c r="K4935" s="203" t="str">
        <f t="shared" ref="K4935:K4998" si="77">IF(E4935="Unpermitted Fugitives","Fugitives",IF(E4935="Natural Gas Processing Facilities, Pump Seals","Fugitives",IF(E4935="Natural Gas Production, All Equipt Leak Fugitives","Fugitives",IF(E4935="External Combustion Boilers","Heaters",IF(E4935="Permitted Tank Losses","Condensate tank ",IF(E4935="Permitted Fugitives","Fugitives",IF(E4935="Process Heaters","Heaters",E4935)))))))</f>
        <v>Compressor Engines</v>
      </c>
    </row>
    <row r="4936" spans="1:11" s="203" customFormat="1" x14ac:dyDescent="0.2">
      <c r="A4936" s="202" t="str">
        <f>'Permitted Sources'!A4186</f>
        <v>WYDEQ Permitted Sources</v>
      </c>
      <c r="B4936" s="203" t="str">
        <f>'Permitted Sources'!B4186</f>
        <v>56</v>
      </c>
      <c r="C4936" s="202" t="str">
        <f>'Permitted Sources'!D4186</f>
        <v>5600502</v>
      </c>
      <c r="D4936" s="202" t="str">
        <f>'Permitted Sources'!E4186</f>
        <v>20200254</v>
      </c>
      <c r="E4936" s="203" t="str">
        <f>'Permitted Sources'!H4186</f>
        <v>Compressor Engines</v>
      </c>
      <c r="F4936" s="204">
        <f>'Permitted Sources'!I4186</f>
        <v>5.670166806377277</v>
      </c>
      <c r="G4936" s="204">
        <f>'Permitted Sources'!J4186</f>
        <v>5.7</v>
      </c>
      <c r="H4936" s="204">
        <f>'Permitted Sources'!K4186</f>
        <v>2.8</v>
      </c>
      <c r="I4936" s="204">
        <f>'Permitted Sources'!L4186</f>
        <v>0</v>
      </c>
      <c r="J4936" s="204">
        <f>'Permitted Sources'!M4186</f>
        <v>0</v>
      </c>
      <c r="K4936" s="203" t="str">
        <f t="shared" si="77"/>
        <v>Compressor Engines</v>
      </c>
    </row>
    <row r="4937" spans="1:11" s="203" customFormat="1" x14ac:dyDescent="0.2">
      <c r="A4937" s="202" t="str">
        <f>'Permitted Sources'!A4187</f>
        <v>WYDEQ Permitted Sources</v>
      </c>
      <c r="B4937" s="203" t="str">
        <f>'Permitted Sources'!B4187</f>
        <v>56</v>
      </c>
      <c r="C4937" s="202" t="str">
        <f>'Permitted Sources'!D4187</f>
        <v>5600502</v>
      </c>
      <c r="D4937" s="202" t="str">
        <f>'Permitted Sources'!E4187</f>
        <v>20200254</v>
      </c>
      <c r="E4937" s="203" t="str">
        <f>'Permitted Sources'!H4187</f>
        <v>Compressor Engines</v>
      </c>
      <c r="F4937" s="204">
        <f>'Permitted Sources'!I4187</f>
        <v>5.670166806377277</v>
      </c>
      <c r="G4937" s="204">
        <f>'Permitted Sources'!J4187</f>
        <v>5.7</v>
      </c>
      <c r="H4937" s="204">
        <f>'Permitted Sources'!K4187</f>
        <v>2.8</v>
      </c>
      <c r="I4937" s="204">
        <f>'Permitted Sources'!L4187</f>
        <v>0</v>
      </c>
      <c r="J4937" s="204">
        <f>'Permitted Sources'!M4187</f>
        <v>0</v>
      </c>
      <c r="K4937" s="203" t="str">
        <f t="shared" si="77"/>
        <v>Compressor Engines</v>
      </c>
    </row>
    <row r="4938" spans="1:11" s="203" customFormat="1" x14ac:dyDescent="0.2">
      <c r="A4938" s="202" t="str">
        <f>'Permitted Sources'!A4188</f>
        <v>WYDEQ Permitted Sources</v>
      </c>
      <c r="B4938" s="203" t="str">
        <f>'Permitted Sources'!B4188</f>
        <v>56</v>
      </c>
      <c r="C4938" s="202" t="str">
        <f>'Permitted Sources'!D4188</f>
        <v>5600502</v>
      </c>
      <c r="D4938" s="202" t="str">
        <f>'Permitted Sources'!E4188</f>
        <v>20200254</v>
      </c>
      <c r="E4938" s="203" t="str">
        <f>'Permitted Sources'!H4188</f>
        <v>Compressor Engines</v>
      </c>
      <c r="F4938" s="204">
        <f>'Permitted Sources'!I4188</f>
        <v>5.670166806377277</v>
      </c>
      <c r="G4938" s="204">
        <f>'Permitted Sources'!J4188</f>
        <v>5.7</v>
      </c>
      <c r="H4938" s="204">
        <f>'Permitted Sources'!K4188</f>
        <v>2.8</v>
      </c>
      <c r="I4938" s="204">
        <f>'Permitted Sources'!L4188</f>
        <v>0</v>
      </c>
      <c r="J4938" s="204">
        <f>'Permitted Sources'!M4188</f>
        <v>0</v>
      </c>
      <c r="K4938" s="203" t="str">
        <f t="shared" si="77"/>
        <v>Compressor Engines</v>
      </c>
    </row>
    <row r="4939" spans="1:11" s="203" customFormat="1" x14ac:dyDescent="0.2">
      <c r="A4939" s="202" t="str">
        <f>'Permitted Sources'!A4189</f>
        <v>WYDEQ Permitted Sources</v>
      </c>
      <c r="B4939" s="203" t="str">
        <f>'Permitted Sources'!B4189</f>
        <v>56</v>
      </c>
      <c r="C4939" s="202" t="str">
        <f>'Permitted Sources'!D4189</f>
        <v>5600502</v>
      </c>
      <c r="D4939" s="202" t="str">
        <f>'Permitted Sources'!E4189</f>
        <v>20200253</v>
      </c>
      <c r="E4939" s="203" t="str">
        <f>'Permitted Sources'!H4189</f>
        <v>Compressor Engines</v>
      </c>
      <c r="F4939" s="204">
        <f>'Permitted Sources'!I4189</f>
        <v>1.8</v>
      </c>
      <c r="G4939" s="204">
        <f>'Permitted Sources'!J4189</f>
        <v>0.9</v>
      </c>
      <c r="H4939" s="204">
        <f>'Permitted Sources'!K4189</f>
        <v>1.8</v>
      </c>
      <c r="I4939" s="204">
        <f>'Permitted Sources'!L4189</f>
        <v>0</v>
      </c>
      <c r="J4939" s="204">
        <f>'Permitted Sources'!M4189</f>
        <v>0</v>
      </c>
      <c r="K4939" s="203" t="str">
        <f t="shared" si="77"/>
        <v>Compressor Engines</v>
      </c>
    </row>
    <row r="4940" spans="1:11" s="203" customFormat="1" x14ac:dyDescent="0.2">
      <c r="A4940" s="202" t="str">
        <f>'Permitted Sources'!A4190</f>
        <v>WYDEQ Permitted Sources</v>
      </c>
      <c r="B4940" s="203" t="str">
        <f>'Permitted Sources'!B4190</f>
        <v>56</v>
      </c>
      <c r="C4940" s="202" t="str">
        <f>'Permitted Sources'!D4190</f>
        <v>5600502</v>
      </c>
      <c r="D4940" s="202" t="str">
        <f>'Permitted Sources'!E4190</f>
        <v>20200253</v>
      </c>
      <c r="E4940" s="203" t="str">
        <f>'Permitted Sources'!H4190</f>
        <v>Compressor Engines</v>
      </c>
      <c r="F4940" s="204">
        <f>'Permitted Sources'!I4190</f>
        <v>3.6709999999999998</v>
      </c>
      <c r="G4940" s="204">
        <f>'Permitted Sources'!J4190</f>
        <v>3.6709999999999998</v>
      </c>
      <c r="H4940" s="204">
        <f>'Permitted Sources'!K4190</f>
        <v>7.3380000000000001</v>
      </c>
      <c r="I4940" s="204">
        <f>'Permitted Sources'!L4190</f>
        <v>0</v>
      </c>
      <c r="J4940" s="204">
        <f>'Permitted Sources'!M4190</f>
        <v>0</v>
      </c>
      <c r="K4940" s="203" t="str">
        <f t="shared" si="77"/>
        <v>Compressor Engines</v>
      </c>
    </row>
    <row r="4941" spans="1:11" s="203" customFormat="1" x14ac:dyDescent="0.2">
      <c r="A4941" s="202" t="str">
        <f>'Permitted Sources'!A4191</f>
        <v>WYDEQ Permitted Sources</v>
      </c>
      <c r="B4941" s="203" t="str">
        <f>'Permitted Sources'!B4191</f>
        <v>56</v>
      </c>
      <c r="C4941" s="202" t="str">
        <f>'Permitted Sources'!D4191</f>
        <v>5600502</v>
      </c>
      <c r="D4941" s="202" t="str">
        <f>'Permitted Sources'!E4191</f>
        <v>20200253</v>
      </c>
      <c r="E4941" s="203" t="str">
        <f>'Permitted Sources'!H4191</f>
        <v>Compressor Engines</v>
      </c>
      <c r="F4941" s="204">
        <f>'Permitted Sources'!I4191</f>
        <v>3.6709999999999998</v>
      </c>
      <c r="G4941" s="204">
        <f>'Permitted Sources'!J4191</f>
        <v>3.6709999999999998</v>
      </c>
      <c r="H4941" s="204">
        <f>'Permitted Sources'!K4191</f>
        <v>7.3380000000000001</v>
      </c>
      <c r="I4941" s="204">
        <f>'Permitted Sources'!L4191</f>
        <v>0</v>
      </c>
      <c r="J4941" s="204">
        <f>'Permitted Sources'!M4191</f>
        <v>0</v>
      </c>
      <c r="K4941" s="203" t="str">
        <f t="shared" si="77"/>
        <v>Compressor Engines</v>
      </c>
    </row>
    <row r="4942" spans="1:11" s="203" customFormat="1" x14ac:dyDescent="0.2">
      <c r="A4942" s="202" t="str">
        <f>'Permitted Sources'!A4192</f>
        <v>WYDEQ Permitted Sources</v>
      </c>
      <c r="B4942" s="203" t="str">
        <f>'Permitted Sources'!B4192</f>
        <v>56</v>
      </c>
      <c r="C4942" s="202" t="str">
        <f>'Permitted Sources'!D4192</f>
        <v>5600502</v>
      </c>
      <c r="D4942" s="202" t="str">
        <f>'Permitted Sources'!E4192</f>
        <v>20200253</v>
      </c>
      <c r="E4942" s="203" t="str">
        <f>'Permitted Sources'!H4192</f>
        <v>Compressor Engines</v>
      </c>
      <c r="F4942" s="204">
        <f>'Permitted Sources'!I4192</f>
        <v>3.8620000000000001</v>
      </c>
      <c r="G4942" s="204">
        <f>'Permitted Sources'!J4192</f>
        <v>1.1579999999999999</v>
      </c>
      <c r="H4942" s="204">
        <f>'Permitted Sources'!K4192</f>
        <v>7.7240000000000002</v>
      </c>
      <c r="I4942" s="204">
        <f>'Permitted Sources'!L4192</f>
        <v>0</v>
      </c>
      <c r="J4942" s="204">
        <f>'Permitted Sources'!M4192</f>
        <v>0</v>
      </c>
      <c r="K4942" s="203" t="str">
        <f t="shared" si="77"/>
        <v>Compressor Engines</v>
      </c>
    </row>
    <row r="4943" spans="1:11" s="203" customFormat="1" x14ac:dyDescent="0.2">
      <c r="A4943" s="202" t="str">
        <f>'Permitted Sources'!A4193</f>
        <v>WYDEQ Permitted Sources</v>
      </c>
      <c r="B4943" s="203" t="str">
        <f>'Permitted Sources'!B4193</f>
        <v>56</v>
      </c>
      <c r="C4943" s="202" t="str">
        <f>'Permitted Sources'!D4193</f>
        <v>5600502</v>
      </c>
      <c r="D4943" s="202" t="str">
        <f>'Permitted Sources'!E4193</f>
        <v>20200252</v>
      </c>
      <c r="E4943" s="203" t="str">
        <f>'Permitted Sources'!H4193</f>
        <v>Compressor Engines</v>
      </c>
      <c r="F4943" s="204">
        <f>'Permitted Sources'!I4193</f>
        <v>0</v>
      </c>
      <c r="G4943" s="204">
        <f>'Permitted Sources'!J4193</f>
        <v>0</v>
      </c>
      <c r="H4943" s="204">
        <f>'Permitted Sources'!K4193</f>
        <v>0</v>
      </c>
      <c r="I4943" s="204">
        <f>'Permitted Sources'!L4193</f>
        <v>0</v>
      </c>
      <c r="J4943" s="204">
        <f>'Permitted Sources'!M4193</f>
        <v>0</v>
      </c>
      <c r="K4943" s="203" t="str">
        <f t="shared" si="77"/>
        <v>Compressor Engines</v>
      </c>
    </row>
    <row r="4944" spans="1:11" s="203" customFormat="1" x14ac:dyDescent="0.2">
      <c r="A4944" s="202" t="str">
        <f>'Permitted Sources'!A4194</f>
        <v>WYDEQ Permitted Sources</v>
      </c>
      <c r="B4944" s="203" t="str">
        <f>'Permitted Sources'!B4194</f>
        <v>56</v>
      </c>
      <c r="C4944" s="202" t="str">
        <f>'Permitted Sources'!D4194</f>
        <v>5600502</v>
      </c>
      <c r="D4944" s="202" t="str">
        <f>'Permitted Sources'!E4194</f>
        <v>20200253</v>
      </c>
      <c r="E4944" s="203" t="str">
        <f>'Permitted Sources'!H4194</f>
        <v>Compressor Engines</v>
      </c>
      <c r="F4944" s="204">
        <f>'Permitted Sources'!I4194</f>
        <v>16.217100001546058</v>
      </c>
      <c r="G4944" s="204">
        <f>'Permitted Sources'!J4194</f>
        <v>8.1</v>
      </c>
      <c r="H4944" s="204">
        <f>'Permitted Sources'!K4194</f>
        <v>26</v>
      </c>
      <c r="I4944" s="204">
        <f>'Permitted Sources'!L4194</f>
        <v>0</v>
      </c>
      <c r="J4944" s="204">
        <f>'Permitted Sources'!M4194</f>
        <v>0</v>
      </c>
      <c r="K4944" s="203" t="str">
        <f t="shared" si="77"/>
        <v>Compressor Engines</v>
      </c>
    </row>
    <row r="4945" spans="1:11" s="203" customFormat="1" x14ac:dyDescent="0.2">
      <c r="A4945" s="202" t="str">
        <f>'Permitted Sources'!A4195</f>
        <v>WYDEQ Permitted Sources</v>
      </c>
      <c r="B4945" s="203" t="str">
        <f>'Permitted Sources'!B4195</f>
        <v>56</v>
      </c>
      <c r="C4945" s="202" t="str">
        <f>'Permitted Sources'!D4195</f>
        <v>5600502</v>
      </c>
      <c r="D4945" s="202" t="str">
        <f>'Permitted Sources'!E4195</f>
        <v>20200253</v>
      </c>
      <c r="E4945" s="203" t="str">
        <f>'Permitted Sources'!H4195</f>
        <v>Compressor Engines</v>
      </c>
      <c r="F4945" s="204">
        <f>'Permitted Sources'!I4195</f>
        <v>16.217100001546058</v>
      </c>
      <c r="G4945" s="204">
        <f>'Permitted Sources'!J4195</f>
        <v>8.1</v>
      </c>
      <c r="H4945" s="204">
        <f>'Permitted Sources'!K4195</f>
        <v>26</v>
      </c>
      <c r="I4945" s="204">
        <f>'Permitted Sources'!L4195</f>
        <v>0</v>
      </c>
      <c r="J4945" s="204">
        <f>'Permitted Sources'!M4195</f>
        <v>0</v>
      </c>
      <c r="K4945" s="203" t="str">
        <f t="shared" si="77"/>
        <v>Compressor Engines</v>
      </c>
    </row>
    <row r="4946" spans="1:11" s="203" customFormat="1" x14ac:dyDescent="0.2">
      <c r="A4946" s="202" t="str">
        <f>'Permitted Sources'!A4196</f>
        <v>WYDEQ Permitted Sources</v>
      </c>
      <c r="B4946" s="203" t="str">
        <f>'Permitted Sources'!B4196</f>
        <v>56</v>
      </c>
      <c r="C4946" s="202" t="str">
        <f>'Permitted Sources'!D4196</f>
        <v>5600502</v>
      </c>
      <c r="D4946" s="202" t="str">
        <f>'Permitted Sources'!E4196</f>
        <v>20200253</v>
      </c>
      <c r="E4946" s="203" t="str">
        <f>'Permitted Sources'!H4196</f>
        <v>Compressor Engines</v>
      </c>
      <c r="F4946" s="204">
        <f>'Permitted Sources'!I4196</f>
        <v>16.217100001546058</v>
      </c>
      <c r="G4946" s="204">
        <f>'Permitted Sources'!J4196</f>
        <v>8.1</v>
      </c>
      <c r="H4946" s="204">
        <f>'Permitted Sources'!K4196</f>
        <v>26</v>
      </c>
      <c r="I4946" s="204">
        <f>'Permitted Sources'!L4196</f>
        <v>0</v>
      </c>
      <c r="J4946" s="204">
        <f>'Permitted Sources'!M4196</f>
        <v>0</v>
      </c>
      <c r="K4946" s="203" t="str">
        <f t="shared" si="77"/>
        <v>Compressor Engines</v>
      </c>
    </row>
    <row r="4947" spans="1:11" s="203" customFormat="1" x14ac:dyDescent="0.2">
      <c r="A4947" s="202" t="str">
        <f>'Permitted Sources'!A4197</f>
        <v>WYDEQ Permitted Sources</v>
      </c>
      <c r="B4947" s="203" t="str">
        <f>'Permitted Sources'!B4197</f>
        <v>56</v>
      </c>
      <c r="C4947" s="202" t="str">
        <f>'Permitted Sources'!D4197</f>
        <v>5600502</v>
      </c>
      <c r="D4947" s="202" t="str">
        <f>'Permitted Sources'!E4197</f>
        <v>20200253</v>
      </c>
      <c r="E4947" s="203" t="str">
        <f>'Permitted Sources'!H4197</f>
        <v>Compressor Engines</v>
      </c>
      <c r="F4947" s="204">
        <f>'Permitted Sources'!I4197</f>
        <v>16.217100001546058</v>
      </c>
      <c r="G4947" s="204">
        <f>'Permitted Sources'!J4197</f>
        <v>8.1</v>
      </c>
      <c r="H4947" s="204">
        <f>'Permitted Sources'!K4197</f>
        <v>26</v>
      </c>
      <c r="I4947" s="204">
        <f>'Permitted Sources'!L4197</f>
        <v>0</v>
      </c>
      <c r="J4947" s="204">
        <f>'Permitted Sources'!M4197</f>
        <v>0</v>
      </c>
      <c r="K4947" s="203" t="str">
        <f t="shared" si="77"/>
        <v>Compressor Engines</v>
      </c>
    </row>
    <row r="4948" spans="1:11" s="203" customFormat="1" x14ac:dyDescent="0.2">
      <c r="A4948" s="202" t="str">
        <f>'Permitted Sources'!A4198</f>
        <v>WYDEQ Permitted Sources</v>
      </c>
      <c r="B4948" s="203" t="str">
        <f>'Permitted Sources'!B4198</f>
        <v>56</v>
      </c>
      <c r="C4948" s="202" t="str">
        <f>'Permitted Sources'!D4198</f>
        <v>5600502</v>
      </c>
      <c r="D4948" s="202" t="str">
        <f>'Permitted Sources'!E4198</f>
        <v>20200253</v>
      </c>
      <c r="E4948" s="203" t="str">
        <f>'Permitted Sources'!H4198</f>
        <v>Compressor Engines</v>
      </c>
      <c r="F4948" s="204">
        <f>'Permitted Sources'!I4198</f>
        <v>11.4</v>
      </c>
      <c r="G4948" s="204">
        <f>'Permitted Sources'!J4198</f>
        <v>11.4</v>
      </c>
      <c r="H4948" s="204">
        <f>'Permitted Sources'!K4198</f>
        <v>26</v>
      </c>
      <c r="I4948" s="204">
        <f>'Permitted Sources'!L4198</f>
        <v>0</v>
      </c>
      <c r="J4948" s="204">
        <f>'Permitted Sources'!M4198</f>
        <v>0</v>
      </c>
      <c r="K4948" s="203" t="str">
        <f t="shared" si="77"/>
        <v>Compressor Engines</v>
      </c>
    </row>
    <row r="4949" spans="1:11" s="203" customFormat="1" x14ac:dyDescent="0.2">
      <c r="A4949" s="202" t="str">
        <f>'Permitted Sources'!A4199</f>
        <v>WYDEQ Permitted Sources</v>
      </c>
      <c r="B4949" s="203" t="str">
        <f>'Permitted Sources'!B4199</f>
        <v>56</v>
      </c>
      <c r="C4949" s="202" t="str">
        <f>'Permitted Sources'!D4199</f>
        <v>5600502</v>
      </c>
      <c r="D4949" s="202" t="str">
        <f>'Permitted Sources'!E4199</f>
        <v>20200253</v>
      </c>
      <c r="E4949" s="203" t="str">
        <f>'Permitted Sources'!H4199</f>
        <v>Compressor Engines</v>
      </c>
      <c r="F4949" s="204">
        <f>'Permitted Sources'!I4199</f>
        <v>0.88098300028988596</v>
      </c>
      <c r="G4949" s="204">
        <f>'Permitted Sources'!J4199</f>
        <v>0.5</v>
      </c>
      <c r="H4949" s="204">
        <f>'Permitted Sources'!K4199</f>
        <v>1.5</v>
      </c>
      <c r="I4949" s="204">
        <f>'Permitted Sources'!L4199</f>
        <v>0</v>
      </c>
      <c r="J4949" s="204">
        <f>'Permitted Sources'!M4199</f>
        <v>0</v>
      </c>
      <c r="K4949" s="203" t="str">
        <f t="shared" si="77"/>
        <v>Compressor Engines</v>
      </c>
    </row>
    <row r="4950" spans="1:11" s="203" customFormat="1" x14ac:dyDescent="0.2">
      <c r="A4950" s="202" t="str">
        <f>'Permitted Sources'!A4200</f>
        <v>WYDEQ Permitted Sources</v>
      </c>
      <c r="B4950" s="203" t="str">
        <f>'Permitted Sources'!B4200</f>
        <v>56</v>
      </c>
      <c r="C4950" s="202" t="str">
        <f>'Permitted Sources'!D4200</f>
        <v>5600502</v>
      </c>
      <c r="D4950" s="202" t="str">
        <f>'Permitted Sources'!E4200</f>
        <v>20200253</v>
      </c>
      <c r="E4950" s="203" t="str">
        <f>'Permitted Sources'!H4200</f>
        <v>Compressor Engines</v>
      </c>
      <c r="F4950" s="204">
        <f>'Permitted Sources'!I4200</f>
        <v>3.6709999999999998</v>
      </c>
      <c r="G4950" s="204">
        <f>'Permitted Sources'!J4200</f>
        <v>0</v>
      </c>
      <c r="H4950" s="204">
        <f>'Permitted Sources'!K4200</f>
        <v>0</v>
      </c>
      <c r="I4950" s="204">
        <f>'Permitted Sources'!L4200</f>
        <v>0</v>
      </c>
      <c r="J4950" s="204">
        <f>'Permitted Sources'!M4200</f>
        <v>0</v>
      </c>
      <c r="K4950" s="203" t="str">
        <f t="shared" si="77"/>
        <v>Compressor Engines</v>
      </c>
    </row>
    <row r="4951" spans="1:11" s="203" customFormat="1" x14ac:dyDescent="0.2">
      <c r="A4951" s="202" t="str">
        <f>'Permitted Sources'!A4201</f>
        <v>WYDEQ Permitted Sources</v>
      </c>
      <c r="B4951" s="203" t="str">
        <f>'Permitted Sources'!B4201</f>
        <v>56</v>
      </c>
      <c r="C4951" s="202" t="str">
        <f>'Permitted Sources'!D4201</f>
        <v>5600502</v>
      </c>
      <c r="D4951" s="202" t="str">
        <f>'Permitted Sources'!E4201</f>
        <v>20200253</v>
      </c>
      <c r="E4951" s="203" t="str">
        <f>'Permitted Sources'!H4201</f>
        <v>Compressor Engines</v>
      </c>
      <c r="F4951" s="204">
        <f>'Permitted Sources'!I4201</f>
        <v>3.8620000000000001</v>
      </c>
      <c r="G4951" s="204">
        <f>'Permitted Sources'!J4201</f>
        <v>1.1579999999999999</v>
      </c>
      <c r="H4951" s="204">
        <f>'Permitted Sources'!K4201</f>
        <v>7.7240000000000002</v>
      </c>
      <c r="I4951" s="204">
        <f>'Permitted Sources'!L4201</f>
        <v>0</v>
      </c>
      <c r="J4951" s="204">
        <f>'Permitted Sources'!M4201</f>
        <v>0</v>
      </c>
      <c r="K4951" s="203" t="str">
        <f t="shared" si="77"/>
        <v>Compressor Engines</v>
      </c>
    </row>
    <row r="4952" spans="1:11" s="203" customFormat="1" x14ac:dyDescent="0.2">
      <c r="A4952" s="202" t="str">
        <f>'Permitted Sources'!A4202</f>
        <v>WYDEQ Permitted Sources</v>
      </c>
      <c r="B4952" s="203" t="str">
        <f>'Permitted Sources'!B4202</f>
        <v>56</v>
      </c>
      <c r="C4952" s="202" t="str">
        <f>'Permitted Sources'!D4202</f>
        <v>5600502</v>
      </c>
      <c r="D4952" s="202" t="str">
        <f>'Permitted Sources'!E4202</f>
        <v>20200252</v>
      </c>
      <c r="E4952" s="203" t="str">
        <f>'Permitted Sources'!H4202</f>
        <v>Compressor Engines</v>
      </c>
      <c r="F4952" s="204">
        <f>'Permitted Sources'!I4202</f>
        <v>0</v>
      </c>
      <c r="G4952" s="204">
        <f>'Permitted Sources'!J4202</f>
        <v>0</v>
      </c>
      <c r="H4952" s="204">
        <f>'Permitted Sources'!K4202</f>
        <v>0</v>
      </c>
      <c r="I4952" s="204">
        <f>'Permitted Sources'!L4202</f>
        <v>0</v>
      </c>
      <c r="J4952" s="204">
        <f>'Permitted Sources'!M4202</f>
        <v>0</v>
      </c>
      <c r="K4952" s="203" t="str">
        <f t="shared" si="77"/>
        <v>Compressor Engines</v>
      </c>
    </row>
    <row r="4953" spans="1:11" s="203" customFormat="1" x14ac:dyDescent="0.2">
      <c r="A4953" s="202" t="str">
        <f>'Permitted Sources'!A4203</f>
        <v>WYDEQ Permitted Sources</v>
      </c>
      <c r="B4953" s="203" t="str">
        <f>'Permitted Sources'!B4203</f>
        <v>56</v>
      </c>
      <c r="C4953" s="202" t="str">
        <f>'Permitted Sources'!D4203</f>
        <v>5600502</v>
      </c>
      <c r="D4953" s="202" t="str">
        <f>'Permitted Sources'!E4203</f>
        <v>20200254</v>
      </c>
      <c r="E4953" s="203" t="str">
        <f>'Permitted Sources'!H4203</f>
        <v>Compressor Engines</v>
      </c>
      <c r="F4953" s="204">
        <f>'Permitted Sources'!I4203</f>
        <v>19.399999999999999</v>
      </c>
      <c r="G4953" s="204">
        <f>'Permitted Sources'!J4203</f>
        <v>13</v>
      </c>
      <c r="H4953" s="204">
        <f>'Permitted Sources'!K4203</f>
        <v>6.5</v>
      </c>
      <c r="I4953" s="204">
        <f>'Permitted Sources'!L4203</f>
        <v>0</v>
      </c>
      <c r="J4953" s="204">
        <f>'Permitted Sources'!M4203</f>
        <v>0</v>
      </c>
      <c r="K4953" s="203" t="str">
        <f t="shared" si="77"/>
        <v>Compressor Engines</v>
      </c>
    </row>
    <row r="4954" spans="1:11" s="203" customFormat="1" x14ac:dyDescent="0.2">
      <c r="A4954" s="202" t="str">
        <f>'Permitted Sources'!A4204</f>
        <v>WYDEQ Permitted Sources</v>
      </c>
      <c r="B4954" s="203" t="str">
        <f>'Permitted Sources'!B4204</f>
        <v>56</v>
      </c>
      <c r="C4954" s="202" t="str">
        <f>'Permitted Sources'!D4204</f>
        <v>5600502</v>
      </c>
      <c r="D4954" s="202" t="str">
        <f>'Permitted Sources'!E4204</f>
        <v>20200254</v>
      </c>
      <c r="E4954" s="203" t="str">
        <f>'Permitted Sources'!H4204</f>
        <v>Compressor Engines</v>
      </c>
      <c r="F4954" s="204">
        <f>'Permitted Sources'!I4204</f>
        <v>6.2</v>
      </c>
      <c r="G4954" s="204">
        <f>'Permitted Sources'!J4204</f>
        <v>6.2</v>
      </c>
      <c r="H4954" s="204">
        <f>'Permitted Sources'!K4204</f>
        <v>3.1</v>
      </c>
      <c r="I4954" s="204">
        <f>'Permitted Sources'!L4204</f>
        <v>0</v>
      </c>
      <c r="J4954" s="204">
        <f>'Permitted Sources'!M4204</f>
        <v>0</v>
      </c>
      <c r="K4954" s="203" t="str">
        <f t="shared" si="77"/>
        <v>Compressor Engines</v>
      </c>
    </row>
    <row r="4955" spans="1:11" s="203" customFormat="1" x14ac:dyDescent="0.2">
      <c r="A4955" s="202" t="str">
        <f>'Permitted Sources'!A4205</f>
        <v>WYDEQ Permitted Sources</v>
      </c>
      <c r="B4955" s="203" t="str">
        <f>'Permitted Sources'!B4205</f>
        <v>56</v>
      </c>
      <c r="C4955" s="202" t="str">
        <f>'Permitted Sources'!D4205</f>
        <v>5600502</v>
      </c>
      <c r="D4955" s="202" t="str">
        <f>'Permitted Sources'!E4205</f>
        <v>20200253</v>
      </c>
      <c r="E4955" s="203" t="str">
        <f>'Permitted Sources'!H4205</f>
        <v>Compressor Engines</v>
      </c>
      <c r="F4955" s="204">
        <f>'Permitted Sources'!I4205</f>
        <v>0.9</v>
      </c>
      <c r="G4955" s="204">
        <f>'Permitted Sources'!J4205</f>
        <v>0.9</v>
      </c>
      <c r="H4955" s="204">
        <f>'Permitted Sources'!K4205</f>
        <v>1.8</v>
      </c>
      <c r="I4955" s="204">
        <f>'Permitted Sources'!L4205</f>
        <v>0</v>
      </c>
      <c r="J4955" s="204">
        <f>'Permitted Sources'!M4205</f>
        <v>0</v>
      </c>
      <c r="K4955" s="203" t="str">
        <f t="shared" si="77"/>
        <v>Compressor Engines</v>
      </c>
    </row>
    <row r="4956" spans="1:11" s="203" customFormat="1" x14ac:dyDescent="0.2">
      <c r="A4956" s="202" t="str">
        <f>'Permitted Sources'!A4206</f>
        <v>WYDEQ Permitted Sources</v>
      </c>
      <c r="B4956" s="203" t="str">
        <f>'Permitted Sources'!B4206</f>
        <v>56</v>
      </c>
      <c r="C4956" s="202" t="str">
        <f>'Permitted Sources'!D4206</f>
        <v>5600502</v>
      </c>
      <c r="D4956" s="202" t="str">
        <f>'Permitted Sources'!E4206</f>
        <v>20200253</v>
      </c>
      <c r="E4956" s="203" t="str">
        <f>'Permitted Sources'!H4206</f>
        <v>Compressor Engines</v>
      </c>
      <c r="F4956" s="204">
        <f>'Permitted Sources'!I4206</f>
        <v>0.9</v>
      </c>
      <c r="G4956" s="204">
        <f>'Permitted Sources'!J4206</f>
        <v>0.9</v>
      </c>
      <c r="H4956" s="204">
        <f>'Permitted Sources'!K4206</f>
        <v>1.8</v>
      </c>
      <c r="I4956" s="204">
        <f>'Permitted Sources'!L4206</f>
        <v>0</v>
      </c>
      <c r="J4956" s="204">
        <f>'Permitted Sources'!M4206</f>
        <v>0</v>
      </c>
      <c r="K4956" s="203" t="str">
        <f t="shared" si="77"/>
        <v>Compressor Engines</v>
      </c>
    </row>
    <row r="4957" spans="1:11" s="203" customFormat="1" x14ac:dyDescent="0.2">
      <c r="A4957" s="202" t="str">
        <f>'Permitted Sources'!A4207</f>
        <v>WYDEQ Permitted Sources</v>
      </c>
      <c r="B4957" s="203" t="str">
        <f>'Permitted Sources'!B4207</f>
        <v>56</v>
      </c>
      <c r="C4957" s="202" t="str">
        <f>'Permitted Sources'!D4207</f>
        <v>5600502</v>
      </c>
      <c r="D4957" s="202" t="str">
        <f>'Permitted Sources'!E4207</f>
        <v>20200254</v>
      </c>
      <c r="E4957" s="203" t="str">
        <f>'Permitted Sources'!H4207</f>
        <v>Compressor Engines</v>
      </c>
      <c r="F4957" s="204">
        <f>'Permitted Sources'!I4207</f>
        <v>11.731999999999999</v>
      </c>
      <c r="G4957" s="204">
        <f>'Permitted Sources'!J4207</f>
        <v>2.9</v>
      </c>
      <c r="H4957" s="204">
        <f>'Permitted Sources'!K4207</f>
        <v>5.86</v>
      </c>
      <c r="I4957" s="204">
        <f>'Permitted Sources'!L4207</f>
        <v>0</v>
      </c>
      <c r="J4957" s="204">
        <f>'Permitted Sources'!M4207</f>
        <v>0</v>
      </c>
      <c r="K4957" s="203" t="str">
        <f t="shared" si="77"/>
        <v>Compressor Engines</v>
      </c>
    </row>
    <row r="4958" spans="1:11" s="203" customFormat="1" x14ac:dyDescent="0.2">
      <c r="A4958" s="202" t="str">
        <f>'Permitted Sources'!A4208</f>
        <v>WYDEQ Permitted Sources</v>
      </c>
      <c r="B4958" s="203" t="str">
        <f>'Permitted Sources'!B4208</f>
        <v>56</v>
      </c>
      <c r="C4958" s="202" t="str">
        <f>'Permitted Sources'!D4208</f>
        <v>5600502</v>
      </c>
      <c r="D4958" s="202" t="str">
        <f>'Permitted Sources'!E4208</f>
        <v>20200254</v>
      </c>
      <c r="E4958" s="203" t="str">
        <f>'Permitted Sources'!H4208</f>
        <v>Compressor Engines</v>
      </c>
      <c r="F4958" s="204">
        <f>'Permitted Sources'!I4208</f>
        <v>11.731999999999999</v>
      </c>
      <c r="G4958" s="204">
        <f>'Permitted Sources'!J4208</f>
        <v>2.9</v>
      </c>
      <c r="H4958" s="204">
        <f>'Permitted Sources'!K4208</f>
        <v>5.86</v>
      </c>
      <c r="I4958" s="204">
        <f>'Permitted Sources'!L4208</f>
        <v>0</v>
      </c>
      <c r="J4958" s="204">
        <f>'Permitted Sources'!M4208</f>
        <v>0</v>
      </c>
      <c r="K4958" s="203" t="str">
        <f t="shared" si="77"/>
        <v>Compressor Engines</v>
      </c>
    </row>
    <row r="4959" spans="1:11" s="203" customFormat="1" x14ac:dyDescent="0.2">
      <c r="A4959" s="202" t="str">
        <f>'Permitted Sources'!A4209</f>
        <v>WYDEQ Permitted Sources</v>
      </c>
      <c r="B4959" s="203" t="str">
        <f>'Permitted Sources'!B4209</f>
        <v>56</v>
      </c>
      <c r="C4959" s="202" t="str">
        <f>'Permitted Sources'!D4209</f>
        <v>5600502</v>
      </c>
      <c r="D4959" s="202" t="str">
        <f>'Permitted Sources'!E4209</f>
        <v>20200254</v>
      </c>
      <c r="E4959" s="203" t="str">
        <f>'Permitted Sources'!H4209</f>
        <v>Compressor Engines</v>
      </c>
      <c r="F4959" s="204">
        <f>'Permitted Sources'!I4209</f>
        <v>5.117</v>
      </c>
      <c r="G4959" s="204">
        <f>'Permitted Sources'!J4209</f>
        <v>1.3</v>
      </c>
      <c r="H4959" s="204">
        <f>'Permitted Sources'!K4209</f>
        <v>2.6</v>
      </c>
      <c r="I4959" s="204">
        <f>'Permitted Sources'!L4209</f>
        <v>0</v>
      </c>
      <c r="J4959" s="204">
        <f>'Permitted Sources'!M4209</f>
        <v>0</v>
      </c>
      <c r="K4959" s="203" t="str">
        <f t="shared" si="77"/>
        <v>Compressor Engines</v>
      </c>
    </row>
    <row r="4960" spans="1:11" s="203" customFormat="1" x14ac:dyDescent="0.2">
      <c r="A4960" s="202" t="str">
        <f>'Permitted Sources'!A4210</f>
        <v>WYDEQ Permitted Sources</v>
      </c>
      <c r="B4960" s="203" t="str">
        <f>'Permitted Sources'!B4210</f>
        <v>56</v>
      </c>
      <c r="C4960" s="202" t="str">
        <f>'Permitted Sources'!D4210</f>
        <v>5600502</v>
      </c>
      <c r="D4960" s="202" t="str">
        <f>'Permitted Sources'!E4210</f>
        <v>20200254</v>
      </c>
      <c r="E4960" s="203" t="str">
        <f>'Permitted Sources'!H4210</f>
        <v>Compressor Engines</v>
      </c>
      <c r="F4960" s="204">
        <f>'Permitted Sources'!I4210</f>
        <v>5.117</v>
      </c>
      <c r="G4960" s="204">
        <f>'Permitted Sources'!J4210</f>
        <v>1.3</v>
      </c>
      <c r="H4960" s="204">
        <f>'Permitted Sources'!K4210</f>
        <v>2.6</v>
      </c>
      <c r="I4960" s="204">
        <f>'Permitted Sources'!L4210</f>
        <v>0</v>
      </c>
      <c r="J4960" s="204">
        <f>'Permitted Sources'!M4210</f>
        <v>0</v>
      </c>
      <c r="K4960" s="203" t="str">
        <f t="shared" si="77"/>
        <v>Compressor Engines</v>
      </c>
    </row>
    <row r="4961" spans="1:11" s="203" customFormat="1" x14ac:dyDescent="0.2">
      <c r="A4961" s="202" t="str">
        <f>'Permitted Sources'!A4211</f>
        <v>WYDEQ Permitted Sources</v>
      </c>
      <c r="B4961" s="203" t="str">
        <f>'Permitted Sources'!B4211</f>
        <v>56</v>
      </c>
      <c r="C4961" s="202" t="str">
        <f>'Permitted Sources'!D4211</f>
        <v>5600502</v>
      </c>
      <c r="D4961" s="202" t="str">
        <f>'Permitted Sources'!E4211</f>
        <v>20200254</v>
      </c>
      <c r="E4961" s="203" t="str">
        <f>'Permitted Sources'!H4211</f>
        <v>Compressor Engines</v>
      </c>
      <c r="F4961" s="204">
        <f>'Permitted Sources'!I4211</f>
        <v>5.117</v>
      </c>
      <c r="G4961" s="204">
        <f>'Permitted Sources'!J4211</f>
        <v>1.3</v>
      </c>
      <c r="H4961" s="204">
        <f>'Permitted Sources'!K4211</f>
        <v>2.6</v>
      </c>
      <c r="I4961" s="204">
        <f>'Permitted Sources'!L4211</f>
        <v>0</v>
      </c>
      <c r="J4961" s="204">
        <f>'Permitted Sources'!M4211</f>
        <v>0</v>
      </c>
      <c r="K4961" s="203" t="str">
        <f t="shared" si="77"/>
        <v>Compressor Engines</v>
      </c>
    </row>
    <row r="4962" spans="1:11" s="203" customFormat="1" x14ac:dyDescent="0.2">
      <c r="A4962" s="202" t="str">
        <f>'Permitted Sources'!A4212</f>
        <v>WYDEQ Permitted Sources</v>
      </c>
      <c r="B4962" s="203" t="str">
        <f>'Permitted Sources'!B4212</f>
        <v>56</v>
      </c>
      <c r="C4962" s="202" t="str">
        <f>'Permitted Sources'!D4212</f>
        <v>5600502</v>
      </c>
      <c r="D4962" s="202" t="str">
        <f>'Permitted Sources'!E4212</f>
        <v>20200254</v>
      </c>
      <c r="E4962" s="203" t="str">
        <f>'Permitted Sources'!H4212</f>
        <v>Compressor Engines</v>
      </c>
      <c r="F4962" s="204">
        <f>'Permitted Sources'!I4212</f>
        <v>5.117</v>
      </c>
      <c r="G4962" s="204">
        <f>'Permitted Sources'!J4212</f>
        <v>1.3</v>
      </c>
      <c r="H4962" s="204">
        <f>'Permitted Sources'!K4212</f>
        <v>2.6</v>
      </c>
      <c r="I4962" s="204">
        <f>'Permitted Sources'!L4212</f>
        <v>0</v>
      </c>
      <c r="J4962" s="204">
        <f>'Permitted Sources'!M4212</f>
        <v>0</v>
      </c>
      <c r="K4962" s="203" t="str">
        <f t="shared" si="77"/>
        <v>Compressor Engines</v>
      </c>
    </row>
    <row r="4963" spans="1:11" s="203" customFormat="1" x14ac:dyDescent="0.2">
      <c r="A4963" s="202" t="str">
        <f>'Permitted Sources'!A4213</f>
        <v>WYDEQ Permitted Sources</v>
      </c>
      <c r="B4963" s="203" t="str">
        <f>'Permitted Sources'!B4213</f>
        <v>56</v>
      </c>
      <c r="C4963" s="202" t="str">
        <f>'Permitted Sources'!D4213</f>
        <v>5600502</v>
      </c>
      <c r="D4963" s="202" t="str">
        <f>'Permitted Sources'!E4213</f>
        <v>20200254</v>
      </c>
      <c r="E4963" s="203" t="str">
        <f>'Permitted Sources'!H4213</f>
        <v>Compressor Engines</v>
      </c>
      <c r="F4963" s="204">
        <f>'Permitted Sources'!I4213</f>
        <v>19.399999999999999</v>
      </c>
      <c r="G4963" s="204">
        <f>'Permitted Sources'!J4213</f>
        <v>13</v>
      </c>
      <c r="H4963" s="204">
        <f>'Permitted Sources'!K4213</f>
        <v>6.5</v>
      </c>
      <c r="I4963" s="204">
        <f>'Permitted Sources'!L4213</f>
        <v>0</v>
      </c>
      <c r="J4963" s="204">
        <f>'Permitted Sources'!M4213</f>
        <v>0</v>
      </c>
      <c r="K4963" s="203" t="str">
        <f t="shared" si="77"/>
        <v>Compressor Engines</v>
      </c>
    </row>
    <row r="4964" spans="1:11" s="203" customFormat="1" x14ac:dyDescent="0.2">
      <c r="A4964" s="202" t="str">
        <f>'Permitted Sources'!A4214</f>
        <v>WYDEQ Permitted Sources</v>
      </c>
      <c r="B4964" s="203" t="str">
        <f>'Permitted Sources'!B4214</f>
        <v>56</v>
      </c>
      <c r="C4964" s="202" t="str">
        <f>'Permitted Sources'!D4214</f>
        <v>5600502</v>
      </c>
      <c r="D4964" s="202" t="str">
        <f>'Permitted Sources'!E4214</f>
        <v>20200254</v>
      </c>
      <c r="E4964" s="203" t="str">
        <f>'Permitted Sources'!H4214</f>
        <v>Compressor Engines</v>
      </c>
      <c r="F4964" s="204">
        <f>'Permitted Sources'!I4214</f>
        <v>5.9</v>
      </c>
      <c r="G4964" s="204">
        <f>'Permitted Sources'!J4214</f>
        <v>5.9</v>
      </c>
      <c r="H4964" s="204">
        <f>'Permitted Sources'!K4214</f>
        <v>2.9</v>
      </c>
      <c r="I4964" s="204">
        <f>'Permitted Sources'!L4214</f>
        <v>0</v>
      </c>
      <c r="J4964" s="204">
        <f>'Permitted Sources'!M4214</f>
        <v>0</v>
      </c>
      <c r="K4964" s="203" t="str">
        <f t="shared" si="77"/>
        <v>Compressor Engines</v>
      </c>
    </row>
    <row r="4965" spans="1:11" s="203" customFormat="1" x14ac:dyDescent="0.2">
      <c r="A4965" s="202" t="str">
        <f>'Permitted Sources'!A4215</f>
        <v>WYDEQ Permitted Sources</v>
      </c>
      <c r="B4965" s="203" t="str">
        <f>'Permitted Sources'!B4215</f>
        <v>56</v>
      </c>
      <c r="C4965" s="202" t="str">
        <f>'Permitted Sources'!D4215</f>
        <v>5600502</v>
      </c>
      <c r="D4965" s="202" t="str">
        <f>'Permitted Sources'!E4215</f>
        <v>20200254</v>
      </c>
      <c r="E4965" s="203" t="str">
        <f>'Permitted Sources'!H4215</f>
        <v>Compressor Engines</v>
      </c>
      <c r="F4965" s="204">
        <f>'Permitted Sources'!I4215</f>
        <v>18.600000000000001</v>
      </c>
      <c r="G4965" s="204">
        <f>'Permitted Sources'!J4215</f>
        <v>12.4</v>
      </c>
      <c r="H4965" s="204">
        <f>'Permitted Sources'!K4215</f>
        <v>6.2</v>
      </c>
      <c r="I4965" s="204">
        <f>'Permitted Sources'!L4215</f>
        <v>0</v>
      </c>
      <c r="J4965" s="204">
        <f>'Permitted Sources'!M4215</f>
        <v>0</v>
      </c>
      <c r="K4965" s="203" t="str">
        <f t="shared" si="77"/>
        <v>Compressor Engines</v>
      </c>
    </row>
    <row r="4966" spans="1:11" s="203" customFormat="1" x14ac:dyDescent="0.2">
      <c r="A4966" s="202" t="str">
        <f>'Permitted Sources'!A4216</f>
        <v>WYDEQ Permitted Sources</v>
      </c>
      <c r="B4966" s="203" t="str">
        <f>'Permitted Sources'!B4216</f>
        <v>56</v>
      </c>
      <c r="C4966" s="202" t="str">
        <f>'Permitted Sources'!D4216</f>
        <v>5600502</v>
      </c>
      <c r="D4966" s="202" t="str">
        <f>'Permitted Sources'!E4216</f>
        <v>20200254</v>
      </c>
      <c r="E4966" s="203" t="str">
        <f>'Permitted Sources'!H4216</f>
        <v>Compressor Engines</v>
      </c>
      <c r="F4966" s="204">
        <f>'Permitted Sources'!I4216</f>
        <v>18.600000000000001</v>
      </c>
      <c r="G4966" s="204">
        <f>'Permitted Sources'!J4216</f>
        <v>12.4</v>
      </c>
      <c r="H4966" s="204">
        <f>'Permitted Sources'!K4216</f>
        <v>6.2</v>
      </c>
      <c r="I4966" s="204">
        <f>'Permitted Sources'!L4216</f>
        <v>0</v>
      </c>
      <c r="J4966" s="204">
        <f>'Permitted Sources'!M4216</f>
        <v>0</v>
      </c>
      <c r="K4966" s="203" t="str">
        <f t="shared" si="77"/>
        <v>Compressor Engines</v>
      </c>
    </row>
    <row r="4967" spans="1:11" s="203" customFormat="1" x14ac:dyDescent="0.2">
      <c r="A4967" s="202" t="str">
        <f>'Permitted Sources'!A4217</f>
        <v>WYDEQ Permitted Sources</v>
      </c>
      <c r="B4967" s="203" t="str">
        <f>'Permitted Sources'!B4217</f>
        <v>56</v>
      </c>
      <c r="C4967" s="202" t="str">
        <f>'Permitted Sources'!D4217</f>
        <v>5600502</v>
      </c>
      <c r="D4967" s="202" t="str">
        <f>'Permitted Sources'!E4217</f>
        <v>20200254</v>
      </c>
      <c r="E4967" s="203" t="str">
        <f>'Permitted Sources'!H4217</f>
        <v>Compressor Engines</v>
      </c>
      <c r="F4967" s="204">
        <f>'Permitted Sources'!I4217</f>
        <v>18.600000000000001</v>
      </c>
      <c r="G4967" s="204">
        <f>'Permitted Sources'!J4217</f>
        <v>12.4</v>
      </c>
      <c r="H4967" s="204">
        <f>'Permitted Sources'!K4217</f>
        <v>6.2</v>
      </c>
      <c r="I4967" s="204">
        <f>'Permitted Sources'!L4217</f>
        <v>0</v>
      </c>
      <c r="J4967" s="204">
        <f>'Permitted Sources'!M4217</f>
        <v>0</v>
      </c>
      <c r="K4967" s="203" t="str">
        <f t="shared" si="77"/>
        <v>Compressor Engines</v>
      </c>
    </row>
    <row r="4968" spans="1:11" s="203" customFormat="1" x14ac:dyDescent="0.2">
      <c r="A4968" s="202" t="str">
        <f>'Permitted Sources'!A4218</f>
        <v>WYDEQ Permitted Sources</v>
      </c>
      <c r="B4968" s="203" t="str">
        <f>'Permitted Sources'!B4218</f>
        <v>56</v>
      </c>
      <c r="C4968" s="202" t="str">
        <f>'Permitted Sources'!D4218</f>
        <v>5600502</v>
      </c>
      <c r="D4968" s="202" t="str">
        <f>'Permitted Sources'!E4218</f>
        <v>20200254</v>
      </c>
      <c r="E4968" s="203" t="str">
        <f>'Permitted Sources'!H4218</f>
        <v>Compressor Engines</v>
      </c>
      <c r="F4968" s="204">
        <f>'Permitted Sources'!I4218</f>
        <v>5.9</v>
      </c>
      <c r="G4968" s="204">
        <f>'Permitted Sources'!J4218</f>
        <v>5.9</v>
      </c>
      <c r="H4968" s="204">
        <f>'Permitted Sources'!K4218</f>
        <v>2.9</v>
      </c>
      <c r="I4968" s="204">
        <f>'Permitted Sources'!L4218</f>
        <v>0</v>
      </c>
      <c r="J4968" s="204">
        <f>'Permitted Sources'!M4218</f>
        <v>0</v>
      </c>
      <c r="K4968" s="203" t="str">
        <f t="shared" si="77"/>
        <v>Compressor Engines</v>
      </c>
    </row>
    <row r="4969" spans="1:11" s="203" customFormat="1" x14ac:dyDescent="0.2">
      <c r="A4969" s="202" t="str">
        <f>'Permitted Sources'!A4219</f>
        <v>WYDEQ Permitted Sources</v>
      </c>
      <c r="B4969" s="203" t="str">
        <f>'Permitted Sources'!B4219</f>
        <v>56</v>
      </c>
      <c r="C4969" s="202" t="str">
        <f>'Permitted Sources'!D4219</f>
        <v>5600502</v>
      </c>
      <c r="D4969" s="202" t="str">
        <f>'Permitted Sources'!E4219</f>
        <v>20200254</v>
      </c>
      <c r="E4969" s="203" t="str">
        <f>'Permitted Sources'!H4219</f>
        <v>Compressor Engines</v>
      </c>
      <c r="F4969" s="204">
        <f>'Permitted Sources'!I4219</f>
        <v>4.0999999999999996</v>
      </c>
      <c r="G4969" s="204">
        <f>'Permitted Sources'!J4219</f>
        <v>4.0999999999999996</v>
      </c>
      <c r="H4969" s="204">
        <f>'Permitted Sources'!K4219</f>
        <v>2</v>
      </c>
      <c r="I4969" s="204">
        <f>'Permitted Sources'!L4219</f>
        <v>0</v>
      </c>
      <c r="J4969" s="204">
        <f>'Permitted Sources'!M4219</f>
        <v>0</v>
      </c>
      <c r="K4969" s="203" t="str">
        <f t="shared" si="77"/>
        <v>Compressor Engines</v>
      </c>
    </row>
    <row r="4970" spans="1:11" s="203" customFormat="1" x14ac:dyDescent="0.2">
      <c r="A4970" s="202" t="str">
        <f>'Permitted Sources'!A4220</f>
        <v>WYDEQ Permitted Sources</v>
      </c>
      <c r="B4970" s="203" t="str">
        <f>'Permitted Sources'!B4220</f>
        <v>56</v>
      </c>
      <c r="C4970" s="202" t="str">
        <f>'Permitted Sources'!D4220</f>
        <v>5600502</v>
      </c>
      <c r="D4970" s="202" t="str">
        <f>'Permitted Sources'!E4220</f>
        <v>20200254</v>
      </c>
      <c r="E4970" s="203" t="str">
        <f>'Permitted Sources'!H4220</f>
        <v>Compressor Engines</v>
      </c>
      <c r="F4970" s="204">
        <f>'Permitted Sources'!I4220</f>
        <v>4.0999999999999996</v>
      </c>
      <c r="G4970" s="204">
        <f>'Permitted Sources'!J4220</f>
        <v>4.0999999999999996</v>
      </c>
      <c r="H4970" s="204">
        <f>'Permitted Sources'!K4220</f>
        <v>2</v>
      </c>
      <c r="I4970" s="204">
        <f>'Permitted Sources'!L4220</f>
        <v>0</v>
      </c>
      <c r="J4970" s="204">
        <f>'Permitted Sources'!M4220</f>
        <v>0</v>
      </c>
      <c r="K4970" s="203" t="str">
        <f t="shared" si="77"/>
        <v>Compressor Engines</v>
      </c>
    </row>
    <row r="4971" spans="1:11" s="203" customFormat="1" x14ac:dyDescent="0.2">
      <c r="A4971" s="202" t="str">
        <f>'Permitted Sources'!A4221</f>
        <v>WYDEQ Permitted Sources</v>
      </c>
      <c r="B4971" s="203" t="str">
        <f>'Permitted Sources'!B4221</f>
        <v>56</v>
      </c>
      <c r="C4971" s="202" t="str">
        <f>'Permitted Sources'!D4221</f>
        <v>5600502</v>
      </c>
      <c r="D4971" s="202" t="str">
        <f>'Permitted Sources'!E4221</f>
        <v>20200254</v>
      </c>
      <c r="E4971" s="203" t="str">
        <f>'Permitted Sources'!H4221</f>
        <v>Compressor Engines</v>
      </c>
      <c r="F4971" s="204">
        <f>'Permitted Sources'!I4221</f>
        <v>18.600000000000001</v>
      </c>
      <c r="G4971" s="204">
        <f>'Permitted Sources'!J4221</f>
        <v>12.4</v>
      </c>
      <c r="H4971" s="204">
        <f>'Permitted Sources'!K4221</f>
        <v>6.2</v>
      </c>
      <c r="I4971" s="204">
        <f>'Permitted Sources'!L4221</f>
        <v>0</v>
      </c>
      <c r="J4971" s="204">
        <f>'Permitted Sources'!M4221</f>
        <v>0</v>
      </c>
      <c r="K4971" s="203" t="str">
        <f t="shared" si="77"/>
        <v>Compressor Engines</v>
      </c>
    </row>
    <row r="4972" spans="1:11" s="203" customFormat="1" x14ac:dyDescent="0.2">
      <c r="A4972" s="202" t="str">
        <f>'Permitted Sources'!A4222</f>
        <v>WYDEQ Permitted Sources</v>
      </c>
      <c r="B4972" s="203" t="str">
        <f>'Permitted Sources'!B4222</f>
        <v>56</v>
      </c>
      <c r="C4972" s="202" t="str">
        <f>'Permitted Sources'!D4222</f>
        <v>5600502</v>
      </c>
      <c r="D4972" s="202" t="str">
        <f>'Permitted Sources'!E4222</f>
        <v>20200254</v>
      </c>
      <c r="E4972" s="203" t="str">
        <f>'Permitted Sources'!H4222</f>
        <v>Compressor Engines</v>
      </c>
      <c r="F4972" s="204">
        <f>'Permitted Sources'!I4222</f>
        <v>5.9</v>
      </c>
      <c r="G4972" s="204">
        <f>'Permitted Sources'!J4222</f>
        <v>5.9</v>
      </c>
      <c r="H4972" s="204">
        <f>'Permitted Sources'!K4222</f>
        <v>2.9</v>
      </c>
      <c r="I4972" s="204">
        <f>'Permitted Sources'!L4222</f>
        <v>0</v>
      </c>
      <c r="J4972" s="204">
        <f>'Permitted Sources'!M4222</f>
        <v>0</v>
      </c>
      <c r="K4972" s="203" t="str">
        <f t="shared" si="77"/>
        <v>Compressor Engines</v>
      </c>
    </row>
    <row r="4973" spans="1:11" s="203" customFormat="1" x14ac:dyDescent="0.2">
      <c r="A4973" s="202" t="str">
        <f>'Permitted Sources'!A4223</f>
        <v>WYDEQ Permitted Sources</v>
      </c>
      <c r="B4973" s="203" t="str">
        <f>'Permitted Sources'!B4223</f>
        <v>56</v>
      </c>
      <c r="C4973" s="202" t="str">
        <f>'Permitted Sources'!D4223</f>
        <v>5600502</v>
      </c>
      <c r="D4973" s="202" t="str">
        <f>'Permitted Sources'!E4223</f>
        <v>20200254</v>
      </c>
      <c r="E4973" s="203" t="str">
        <f>'Permitted Sources'!H4223</f>
        <v>Compressor Engines</v>
      </c>
      <c r="F4973" s="204">
        <f>'Permitted Sources'!I4223</f>
        <v>18.600000000000001</v>
      </c>
      <c r="G4973" s="204">
        <f>'Permitted Sources'!J4223</f>
        <v>12.4</v>
      </c>
      <c r="H4973" s="204">
        <f>'Permitted Sources'!K4223</f>
        <v>6.2</v>
      </c>
      <c r="I4973" s="204">
        <f>'Permitted Sources'!L4223</f>
        <v>0</v>
      </c>
      <c r="J4973" s="204">
        <f>'Permitted Sources'!M4223</f>
        <v>0</v>
      </c>
      <c r="K4973" s="203" t="str">
        <f t="shared" si="77"/>
        <v>Compressor Engines</v>
      </c>
    </row>
    <row r="4974" spans="1:11" s="203" customFormat="1" x14ac:dyDescent="0.2">
      <c r="A4974" s="202" t="str">
        <f>'Permitted Sources'!A4224</f>
        <v>WYDEQ Permitted Sources</v>
      </c>
      <c r="B4974" s="203" t="str">
        <f>'Permitted Sources'!B4224</f>
        <v>56</v>
      </c>
      <c r="C4974" s="202" t="str">
        <f>'Permitted Sources'!D4224</f>
        <v>5600502</v>
      </c>
      <c r="D4974" s="202" t="str">
        <f>'Permitted Sources'!E4224</f>
        <v>20200254</v>
      </c>
      <c r="E4974" s="203" t="str">
        <f>'Permitted Sources'!H4224</f>
        <v>Compressor Engines</v>
      </c>
      <c r="F4974" s="204">
        <f>'Permitted Sources'!I4224</f>
        <v>18.600000000000001</v>
      </c>
      <c r="G4974" s="204">
        <f>'Permitted Sources'!J4224</f>
        <v>12.4</v>
      </c>
      <c r="H4974" s="204">
        <f>'Permitted Sources'!K4224</f>
        <v>6.2</v>
      </c>
      <c r="I4974" s="204">
        <f>'Permitted Sources'!L4224</f>
        <v>0</v>
      </c>
      <c r="J4974" s="204">
        <f>'Permitted Sources'!M4224</f>
        <v>0</v>
      </c>
      <c r="K4974" s="203" t="str">
        <f t="shared" si="77"/>
        <v>Compressor Engines</v>
      </c>
    </row>
    <row r="4975" spans="1:11" s="203" customFormat="1" x14ac:dyDescent="0.2">
      <c r="A4975" s="202" t="str">
        <f>'Permitted Sources'!A4225</f>
        <v>WYDEQ Permitted Sources</v>
      </c>
      <c r="B4975" s="203" t="str">
        <f>'Permitted Sources'!B4225</f>
        <v>56</v>
      </c>
      <c r="C4975" s="202" t="str">
        <f>'Permitted Sources'!D4225</f>
        <v>5600502</v>
      </c>
      <c r="D4975" s="202" t="str">
        <f>'Permitted Sources'!E4225</f>
        <v>20200254</v>
      </c>
      <c r="E4975" s="203" t="str">
        <f>'Permitted Sources'!H4225</f>
        <v>Compressor Engines</v>
      </c>
      <c r="F4975" s="204">
        <f>'Permitted Sources'!I4225</f>
        <v>5.9</v>
      </c>
      <c r="G4975" s="204">
        <f>'Permitted Sources'!J4225</f>
        <v>5.9</v>
      </c>
      <c r="H4975" s="204">
        <f>'Permitted Sources'!K4225</f>
        <v>2.9</v>
      </c>
      <c r="I4975" s="204">
        <f>'Permitted Sources'!L4225</f>
        <v>0</v>
      </c>
      <c r="J4975" s="204">
        <f>'Permitted Sources'!M4225</f>
        <v>0</v>
      </c>
      <c r="K4975" s="203" t="str">
        <f t="shared" si="77"/>
        <v>Compressor Engines</v>
      </c>
    </row>
    <row r="4976" spans="1:11" s="203" customFormat="1" x14ac:dyDescent="0.2">
      <c r="A4976" s="202" t="str">
        <f>'Permitted Sources'!A4226</f>
        <v>WYDEQ Permitted Sources</v>
      </c>
      <c r="B4976" s="203" t="str">
        <f>'Permitted Sources'!B4226</f>
        <v>56</v>
      </c>
      <c r="C4976" s="202" t="str">
        <f>'Permitted Sources'!D4226</f>
        <v>5600502</v>
      </c>
      <c r="D4976" s="202" t="str">
        <f>'Permitted Sources'!E4226</f>
        <v>20200254</v>
      </c>
      <c r="E4976" s="203" t="str">
        <f>'Permitted Sources'!H4226</f>
        <v>Compressor Engines</v>
      </c>
      <c r="F4976" s="204">
        <f>'Permitted Sources'!I4226</f>
        <v>18.600000000000001</v>
      </c>
      <c r="G4976" s="204">
        <f>'Permitted Sources'!J4226</f>
        <v>12.4</v>
      </c>
      <c r="H4976" s="204">
        <f>'Permitted Sources'!K4226</f>
        <v>6.2</v>
      </c>
      <c r="I4976" s="204">
        <f>'Permitted Sources'!L4226</f>
        <v>0</v>
      </c>
      <c r="J4976" s="204">
        <f>'Permitted Sources'!M4226</f>
        <v>0</v>
      </c>
      <c r="K4976" s="203" t="str">
        <f t="shared" si="77"/>
        <v>Compressor Engines</v>
      </c>
    </row>
    <row r="4977" spans="1:11" s="203" customFormat="1" x14ac:dyDescent="0.2">
      <c r="A4977" s="202" t="str">
        <f>'Permitted Sources'!A4227</f>
        <v>WYDEQ Permitted Sources</v>
      </c>
      <c r="B4977" s="203" t="str">
        <f>'Permitted Sources'!B4227</f>
        <v>56</v>
      </c>
      <c r="C4977" s="202" t="str">
        <f>'Permitted Sources'!D4227</f>
        <v>5600502</v>
      </c>
      <c r="D4977" s="202" t="str">
        <f>'Permitted Sources'!E4227</f>
        <v>20200254</v>
      </c>
      <c r="E4977" s="203" t="str">
        <f>'Permitted Sources'!H4227</f>
        <v>Compressor Engines</v>
      </c>
      <c r="F4977" s="204">
        <f>'Permitted Sources'!I4227</f>
        <v>18.600000000000001</v>
      </c>
      <c r="G4977" s="204">
        <f>'Permitted Sources'!J4227</f>
        <v>12.4</v>
      </c>
      <c r="H4977" s="204">
        <f>'Permitted Sources'!K4227</f>
        <v>6.2</v>
      </c>
      <c r="I4977" s="204">
        <f>'Permitted Sources'!L4227</f>
        <v>0</v>
      </c>
      <c r="J4977" s="204">
        <f>'Permitted Sources'!M4227</f>
        <v>0</v>
      </c>
      <c r="K4977" s="203" t="str">
        <f t="shared" si="77"/>
        <v>Compressor Engines</v>
      </c>
    </row>
    <row r="4978" spans="1:11" s="203" customFormat="1" x14ac:dyDescent="0.2">
      <c r="A4978" s="202" t="str">
        <f>'Permitted Sources'!A4228</f>
        <v>WYDEQ Permitted Sources</v>
      </c>
      <c r="B4978" s="203" t="str">
        <f>'Permitted Sources'!B4228</f>
        <v>56</v>
      </c>
      <c r="C4978" s="202" t="str">
        <f>'Permitted Sources'!D4228</f>
        <v>5600502</v>
      </c>
      <c r="D4978" s="202" t="str">
        <f>'Permitted Sources'!E4228</f>
        <v>20200253</v>
      </c>
      <c r="E4978" s="203" t="str">
        <f>'Permitted Sources'!H4228</f>
        <v>Compressor Engines</v>
      </c>
      <c r="F4978" s="204">
        <f>'Permitted Sources'!I4228</f>
        <v>3.1</v>
      </c>
      <c r="G4978" s="204">
        <f>'Permitted Sources'!J4228</f>
        <v>3.1</v>
      </c>
      <c r="H4978" s="204">
        <f>'Permitted Sources'!K4228</f>
        <v>6.3</v>
      </c>
      <c r="I4978" s="204">
        <f>'Permitted Sources'!L4228</f>
        <v>0</v>
      </c>
      <c r="J4978" s="204">
        <f>'Permitted Sources'!M4228</f>
        <v>0</v>
      </c>
      <c r="K4978" s="203" t="str">
        <f t="shared" si="77"/>
        <v>Compressor Engines</v>
      </c>
    </row>
    <row r="4979" spans="1:11" s="203" customFormat="1" x14ac:dyDescent="0.2">
      <c r="A4979" s="202" t="str">
        <f>'Permitted Sources'!A4229</f>
        <v>WYDEQ Permitted Sources</v>
      </c>
      <c r="B4979" s="203" t="str">
        <f>'Permitted Sources'!B4229</f>
        <v>56</v>
      </c>
      <c r="C4979" s="202" t="str">
        <f>'Permitted Sources'!D4229</f>
        <v>5600502</v>
      </c>
      <c r="D4979" s="202" t="str">
        <f>'Permitted Sources'!E4229</f>
        <v>20200254</v>
      </c>
      <c r="E4979" s="203" t="str">
        <f>'Permitted Sources'!H4229</f>
        <v>Compressor Engines</v>
      </c>
      <c r="F4979" s="204">
        <f>'Permitted Sources'!I4229</f>
        <v>19.408000000000001</v>
      </c>
      <c r="G4979" s="204">
        <f>'Permitted Sources'!J4229</f>
        <v>0</v>
      </c>
      <c r="H4979" s="204">
        <f>'Permitted Sources'!K4229</f>
        <v>0</v>
      </c>
      <c r="I4979" s="204">
        <f>'Permitted Sources'!L4229</f>
        <v>0</v>
      </c>
      <c r="J4979" s="204">
        <f>'Permitted Sources'!M4229</f>
        <v>0</v>
      </c>
      <c r="K4979" s="203" t="str">
        <f t="shared" si="77"/>
        <v>Compressor Engines</v>
      </c>
    </row>
    <row r="4980" spans="1:11" s="203" customFormat="1" x14ac:dyDescent="0.2">
      <c r="A4980" s="202" t="str">
        <f>'Permitted Sources'!A4230</f>
        <v>WYDEQ Permitted Sources</v>
      </c>
      <c r="B4980" s="203" t="str">
        <f>'Permitted Sources'!B4230</f>
        <v>56</v>
      </c>
      <c r="C4980" s="202" t="str">
        <f>'Permitted Sources'!D4230</f>
        <v>5600502</v>
      </c>
      <c r="D4980" s="202" t="str">
        <f>'Permitted Sources'!E4230</f>
        <v>20200254</v>
      </c>
      <c r="E4980" s="203" t="str">
        <f>'Permitted Sources'!H4230</f>
        <v>Compressor Engines</v>
      </c>
      <c r="F4980" s="204">
        <f>'Permitted Sources'!I4230</f>
        <v>19.408000000000001</v>
      </c>
      <c r="G4980" s="204">
        <f>'Permitted Sources'!J4230</f>
        <v>0</v>
      </c>
      <c r="H4980" s="204">
        <f>'Permitted Sources'!K4230</f>
        <v>0</v>
      </c>
      <c r="I4980" s="204">
        <f>'Permitted Sources'!L4230</f>
        <v>0</v>
      </c>
      <c r="J4980" s="204">
        <f>'Permitted Sources'!M4230</f>
        <v>0</v>
      </c>
      <c r="K4980" s="203" t="str">
        <f t="shared" si="77"/>
        <v>Compressor Engines</v>
      </c>
    </row>
    <row r="4981" spans="1:11" s="203" customFormat="1" x14ac:dyDescent="0.2">
      <c r="A4981" s="202" t="str">
        <f>'Permitted Sources'!A4231</f>
        <v>WYDEQ Permitted Sources</v>
      </c>
      <c r="B4981" s="203" t="str">
        <f>'Permitted Sources'!B4231</f>
        <v>56</v>
      </c>
      <c r="C4981" s="202" t="str">
        <f>'Permitted Sources'!D4231</f>
        <v>5600502</v>
      </c>
      <c r="D4981" s="202" t="str">
        <f>'Permitted Sources'!E4231</f>
        <v>20200254</v>
      </c>
      <c r="E4981" s="203" t="str">
        <f>'Permitted Sources'!H4231</f>
        <v>Compressor Engines</v>
      </c>
      <c r="F4981" s="204">
        <f>'Permitted Sources'!I4231</f>
        <v>19.408000000000001</v>
      </c>
      <c r="G4981" s="204">
        <f>'Permitted Sources'!J4231</f>
        <v>0</v>
      </c>
      <c r="H4981" s="204">
        <f>'Permitted Sources'!K4231</f>
        <v>0</v>
      </c>
      <c r="I4981" s="204">
        <f>'Permitted Sources'!L4231</f>
        <v>0</v>
      </c>
      <c r="J4981" s="204">
        <f>'Permitted Sources'!M4231</f>
        <v>0</v>
      </c>
      <c r="K4981" s="203" t="str">
        <f t="shared" si="77"/>
        <v>Compressor Engines</v>
      </c>
    </row>
    <row r="4982" spans="1:11" s="203" customFormat="1" x14ac:dyDescent="0.2">
      <c r="A4982" s="202" t="str">
        <f>'Permitted Sources'!A4232</f>
        <v>WYDEQ Permitted Sources</v>
      </c>
      <c r="B4982" s="203" t="str">
        <f>'Permitted Sources'!B4232</f>
        <v>56</v>
      </c>
      <c r="C4982" s="202" t="str">
        <f>'Permitted Sources'!D4232</f>
        <v>5600502</v>
      </c>
      <c r="D4982" s="202" t="str">
        <f>'Permitted Sources'!E4232</f>
        <v>20200254</v>
      </c>
      <c r="E4982" s="203" t="str">
        <f>'Permitted Sources'!H4232</f>
        <v>Compressor Engines</v>
      </c>
      <c r="F4982" s="204">
        <f>'Permitted Sources'!I4232</f>
        <v>19.416689622182133</v>
      </c>
      <c r="G4982" s="204">
        <f>'Permitted Sources'!J4232</f>
        <v>9.1</v>
      </c>
      <c r="H4982" s="204">
        <f>'Permitted Sources'!K4232</f>
        <v>6.5</v>
      </c>
      <c r="I4982" s="204">
        <f>'Permitted Sources'!L4232</f>
        <v>0</v>
      </c>
      <c r="J4982" s="204">
        <f>'Permitted Sources'!M4232</f>
        <v>0</v>
      </c>
      <c r="K4982" s="203" t="str">
        <f t="shared" si="77"/>
        <v>Compressor Engines</v>
      </c>
    </row>
    <row r="4983" spans="1:11" s="203" customFormat="1" x14ac:dyDescent="0.2">
      <c r="A4983" s="202" t="str">
        <f>'Permitted Sources'!A4233</f>
        <v>WYDEQ Permitted Sources</v>
      </c>
      <c r="B4983" s="203" t="str">
        <f>'Permitted Sources'!B4233</f>
        <v>56</v>
      </c>
      <c r="C4983" s="202" t="str">
        <f>'Permitted Sources'!D4233</f>
        <v>5600502</v>
      </c>
      <c r="D4983" s="202" t="str">
        <f>'Permitted Sources'!E4233</f>
        <v>20200254</v>
      </c>
      <c r="E4983" s="203" t="str">
        <f>'Permitted Sources'!H4233</f>
        <v>Compressor Engines</v>
      </c>
      <c r="F4983" s="204">
        <f>'Permitted Sources'!I4233</f>
        <v>19.416689622182133</v>
      </c>
      <c r="G4983" s="204">
        <f>'Permitted Sources'!J4233</f>
        <v>9.1</v>
      </c>
      <c r="H4983" s="204">
        <f>'Permitted Sources'!K4233</f>
        <v>6.5</v>
      </c>
      <c r="I4983" s="204">
        <f>'Permitted Sources'!L4233</f>
        <v>0</v>
      </c>
      <c r="J4983" s="204">
        <f>'Permitted Sources'!M4233</f>
        <v>0</v>
      </c>
      <c r="K4983" s="203" t="str">
        <f t="shared" si="77"/>
        <v>Compressor Engines</v>
      </c>
    </row>
    <row r="4984" spans="1:11" s="203" customFormat="1" x14ac:dyDescent="0.2">
      <c r="A4984" s="202" t="str">
        <f>'Permitted Sources'!A4234</f>
        <v>WYDEQ Permitted Sources</v>
      </c>
      <c r="B4984" s="203" t="str">
        <f>'Permitted Sources'!B4234</f>
        <v>56</v>
      </c>
      <c r="C4984" s="202" t="str">
        <f>'Permitted Sources'!D4234</f>
        <v>5600502</v>
      </c>
      <c r="D4984" s="202" t="str">
        <f>'Permitted Sources'!E4234</f>
        <v>20200254</v>
      </c>
      <c r="E4984" s="203" t="str">
        <f>'Permitted Sources'!H4234</f>
        <v>Compressor Engines</v>
      </c>
      <c r="F4984" s="204">
        <f>'Permitted Sources'!I4234</f>
        <v>19.416689622182133</v>
      </c>
      <c r="G4984" s="204">
        <f>'Permitted Sources'!J4234</f>
        <v>9.1</v>
      </c>
      <c r="H4984" s="204">
        <f>'Permitted Sources'!K4234</f>
        <v>6.5</v>
      </c>
      <c r="I4984" s="204">
        <f>'Permitted Sources'!L4234</f>
        <v>0</v>
      </c>
      <c r="J4984" s="204">
        <f>'Permitted Sources'!M4234</f>
        <v>0</v>
      </c>
      <c r="K4984" s="203" t="str">
        <f t="shared" si="77"/>
        <v>Compressor Engines</v>
      </c>
    </row>
    <row r="4985" spans="1:11" s="203" customFormat="1" x14ac:dyDescent="0.2">
      <c r="A4985" s="202" t="str">
        <f>'Permitted Sources'!A4235</f>
        <v>WYDEQ Permitted Sources</v>
      </c>
      <c r="B4985" s="203" t="str">
        <f>'Permitted Sources'!B4235</f>
        <v>56</v>
      </c>
      <c r="C4985" s="202" t="str">
        <f>'Permitted Sources'!D4235</f>
        <v>5600502</v>
      </c>
      <c r="D4985" s="202" t="str">
        <f>'Permitted Sources'!E4235</f>
        <v>20200254</v>
      </c>
      <c r="E4985" s="203" t="str">
        <f>'Permitted Sources'!H4235</f>
        <v>Compressor Engines</v>
      </c>
      <c r="F4985" s="204">
        <f>'Permitted Sources'!I4235</f>
        <v>19.416689622182133</v>
      </c>
      <c r="G4985" s="204">
        <f>'Permitted Sources'!J4235</f>
        <v>9.1</v>
      </c>
      <c r="H4985" s="204">
        <f>'Permitted Sources'!K4235</f>
        <v>6.5</v>
      </c>
      <c r="I4985" s="204">
        <f>'Permitted Sources'!L4235</f>
        <v>0</v>
      </c>
      <c r="J4985" s="204">
        <f>'Permitted Sources'!M4235</f>
        <v>0</v>
      </c>
      <c r="K4985" s="203" t="str">
        <f t="shared" si="77"/>
        <v>Compressor Engines</v>
      </c>
    </row>
    <row r="4986" spans="1:11" s="203" customFormat="1" x14ac:dyDescent="0.2">
      <c r="A4986" s="202" t="str">
        <f>'Permitted Sources'!A4236</f>
        <v>WYDEQ Permitted Sources</v>
      </c>
      <c r="B4986" s="203" t="str">
        <f>'Permitted Sources'!B4236</f>
        <v>56</v>
      </c>
      <c r="C4986" s="202" t="str">
        <f>'Permitted Sources'!D4236</f>
        <v>5600502</v>
      </c>
      <c r="D4986" s="202" t="str">
        <f>'Permitted Sources'!E4236</f>
        <v>20200254</v>
      </c>
      <c r="E4986" s="203" t="str">
        <f>'Permitted Sources'!H4236</f>
        <v>Compressor Engines</v>
      </c>
      <c r="F4986" s="204">
        <f>'Permitted Sources'!I4236</f>
        <v>19.416689622182133</v>
      </c>
      <c r="G4986" s="204">
        <f>'Permitted Sources'!J4236</f>
        <v>12.9</v>
      </c>
      <c r="H4986" s="204">
        <f>'Permitted Sources'!K4236</f>
        <v>6.5</v>
      </c>
      <c r="I4986" s="204">
        <f>'Permitted Sources'!L4236</f>
        <v>0</v>
      </c>
      <c r="J4986" s="204">
        <f>'Permitted Sources'!M4236</f>
        <v>0</v>
      </c>
      <c r="K4986" s="203" t="str">
        <f t="shared" si="77"/>
        <v>Compressor Engines</v>
      </c>
    </row>
    <row r="4987" spans="1:11" s="203" customFormat="1" x14ac:dyDescent="0.2">
      <c r="A4987" s="202" t="str">
        <f>'Permitted Sources'!A4237</f>
        <v>WYDEQ Permitted Sources</v>
      </c>
      <c r="B4987" s="203" t="str">
        <f>'Permitted Sources'!B4237</f>
        <v>56</v>
      </c>
      <c r="C4987" s="202" t="str">
        <f>'Permitted Sources'!D4237</f>
        <v>5600502</v>
      </c>
      <c r="D4987" s="202" t="str">
        <f>'Permitted Sources'!E4237</f>
        <v>20200254</v>
      </c>
      <c r="E4987" s="203" t="str">
        <f>'Permitted Sources'!H4237</f>
        <v>Compressor Engines</v>
      </c>
      <c r="F4987" s="204">
        <f>'Permitted Sources'!I4237</f>
        <v>19.416689622182133</v>
      </c>
      <c r="G4987" s="204">
        <f>'Permitted Sources'!J4237</f>
        <v>12.9</v>
      </c>
      <c r="H4987" s="204">
        <f>'Permitted Sources'!K4237</f>
        <v>6.5</v>
      </c>
      <c r="I4987" s="204">
        <f>'Permitted Sources'!L4237</f>
        <v>0</v>
      </c>
      <c r="J4987" s="204">
        <f>'Permitted Sources'!M4237</f>
        <v>0</v>
      </c>
      <c r="K4987" s="203" t="str">
        <f t="shared" si="77"/>
        <v>Compressor Engines</v>
      </c>
    </row>
    <row r="4988" spans="1:11" s="203" customFormat="1" x14ac:dyDescent="0.2">
      <c r="A4988" s="202" t="str">
        <f>'Permitted Sources'!A4238</f>
        <v>WYDEQ Permitted Sources</v>
      </c>
      <c r="B4988" s="203" t="str">
        <f>'Permitted Sources'!B4238</f>
        <v>56</v>
      </c>
      <c r="C4988" s="202" t="str">
        <f>'Permitted Sources'!D4238</f>
        <v>5600502</v>
      </c>
      <c r="D4988" s="202" t="str">
        <f>'Permitted Sources'!E4238</f>
        <v>20200254</v>
      </c>
      <c r="E4988" s="203" t="str">
        <f>'Permitted Sources'!H4238</f>
        <v>Compressor Engines</v>
      </c>
      <c r="F4988" s="204">
        <f>'Permitted Sources'!I4238</f>
        <v>19.416689622182133</v>
      </c>
      <c r="G4988" s="204">
        <f>'Permitted Sources'!J4238</f>
        <v>12.9</v>
      </c>
      <c r="H4988" s="204">
        <f>'Permitted Sources'!K4238</f>
        <v>6.5</v>
      </c>
      <c r="I4988" s="204">
        <f>'Permitted Sources'!L4238</f>
        <v>0</v>
      </c>
      <c r="J4988" s="204">
        <f>'Permitted Sources'!M4238</f>
        <v>0</v>
      </c>
      <c r="K4988" s="203" t="str">
        <f t="shared" si="77"/>
        <v>Compressor Engines</v>
      </c>
    </row>
    <row r="4989" spans="1:11" s="203" customFormat="1" x14ac:dyDescent="0.2">
      <c r="A4989" s="202" t="str">
        <f>'Permitted Sources'!A4239</f>
        <v>WYDEQ Permitted Sources</v>
      </c>
      <c r="B4989" s="203" t="str">
        <f>'Permitted Sources'!B4239</f>
        <v>56</v>
      </c>
      <c r="C4989" s="202" t="str">
        <f>'Permitted Sources'!D4239</f>
        <v>5600502</v>
      </c>
      <c r="D4989" s="202" t="str">
        <f>'Permitted Sources'!E4239</f>
        <v>20200254</v>
      </c>
      <c r="E4989" s="203" t="str">
        <f>'Permitted Sources'!H4239</f>
        <v>Compressor Engines</v>
      </c>
      <c r="F4989" s="204">
        <f>'Permitted Sources'!I4239</f>
        <v>19.416689622182133</v>
      </c>
      <c r="G4989" s="204">
        <f>'Permitted Sources'!J4239</f>
        <v>12.9</v>
      </c>
      <c r="H4989" s="204">
        <f>'Permitted Sources'!K4239</f>
        <v>6.5</v>
      </c>
      <c r="I4989" s="204">
        <f>'Permitted Sources'!L4239</f>
        <v>0</v>
      </c>
      <c r="J4989" s="204">
        <f>'Permitted Sources'!M4239</f>
        <v>0</v>
      </c>
      <c r="K4989" s="203" t="str">
        <f t="shared" si="77"/>
        <v>Compressor Engines</v>
      </c>
    </row>
    <row r="4990" spans="1:11" s="203" customFormat="1" x14ac:dyDescent="0.2">
      <c r="A4990" s="202" t="str">
        <f>'Permitted Sources'!A4240</f>
        <v>WYDEQ Permitted Sources</v>
      </c>
      <c r="B4990" s="203" t="str">
        <f>'Permitted Sources'!B4240</f>
        <v>56</v>
      </c>
      <c r="C4990" s="202" t="str">
        <f>'Permitted Sources'!D4240</f>
        <v>5600502</v>
      </c>
      <c r="D4990" s="202" t="str">
        <f>'Permitted Sources'!E4240</f>
        <v>20200254</v>
      </c>
      <c r="E4990" s="203" t="str">
        <f>'Permitted Sources'!H4240</f>
        <v>Compressor Engines</v>
      </c>
      <c r="F4990" s="204">
        <f>'Permitted Sources'!I4240</f>
        <v>11.73</v>
      </c>
      <c r="G4990" s="204">
        <f>'Permitted Sources'!J4240</f>
        <v>2.93</v>
      </c>
      <c r="H4990" s="204">
        <f>'Permitted Sources'!K4240</f>
        <v>5.87</v>
      </c>
      <c r="I4990" s="204">
        <f>'Permitted Sources'!L4240</f>
        <v>0</v>
      </c>
      <c r="J4990" s="204">
        <f>'Permitted Sources'!M4240</f>
        <v>0</v>
      </c>
      <c r="K4990" s="203" t="str">
        <f t="shared" si="77"/>
        <v>Compressor Engines</v>
      </c>
    </row>
    <row r="4991" spans="1:11" s="203" customFormat="1" x14ac:dyDescent="0.2">
      <c r="A4991" s="202" t="str">
        <f>'Permitted Sources'!A4241</f>
        <v>WYDEQ Permitted Sources</v>
      </c>
      <c r="B4991" s="203" t="str">
        <f>'Permitted Sources'!B4241</f>
        <v>56</v>
      </c>
      <c r="C4991" s="202" t="str">
        <f>'Permitted Sources'!D4241</f>
        <v>5600502</v>
      </c>
      <c r="D4991" s="202" t="str">
        <f>'Permitted Sources'!E4241</f>
        <v>20200254</v>
      </c>
      <c r="E4991" s="203" t="str">
        <f>'Permitted Sources'!H4241</f>
        <v>Compressor Engines</v>
      </c>
      <c r="F4991" s="204">
        <f>'Permitted Sources'!I4241</f>
        <v>11.73</v>
      </c>
      <c r="G4991" s="204">
        <f>'Permitted Sources'!J4241</f>
        <v>2.93</v>
      </c>
      <c r="H4991" s="204">
        <f>'Permitted Sources'!K4241</f>
        <v>5.87</v>
      </c>
      <c r="I4991" s="204">
        <f>'Permitted Sources'!L4241</f>
        <v>0</v>
      </c>
      <c r="J4991" s="204">
        <f>'Permitted Sources'!M4241</f>
        <v>0</v>
      </c>
      <c r="K4991" s="203" t="str">
        <f t="shared" si="77"/>
        <v>Compressor Engines</v>
      </c>
    </row>
    <row r="4992" spans="1:11" s="203" customFormat="1" x14ac:dyDescent="0.2">
      <c r="A4992" s="202" t="str">
        <f>'Permitted Sources'!A4242</f>
        <v>WYDEQ Permitted Sources</v>
      </c>
      <c r="B4992" s="203" t="str">
        <f>'Permitted Sources'!B4242</f>
        <v>56</v>
      </c>
      <c r="C4992" s="202" t="str">
        <f>'Permitted Sources'!D4242</f>
        <v>5600502</v>
      </c>
      <c r="D4992" s="202" t="str">
        <f>'Permitted Sources'!E4242</f>
        <v>20200254</v>
      </c>
      <c r="E4992" s="203" t="str">
        <f>'Permitted Sources'!H4242</f>
        <v>Compressor Engines</v>
      </c>
      <c r="F4992" s="204">
        <f>'Permitted Sources'!I4242</f>
        <v>5.12</v>
      </c>
      <c r="G4992" s="204">
        <f>'Permitted Sources'!J4242</f>
        <v>1.28</v>
      </c>
      <c r="H4992" s="204">
        <f>'Permitted Sources'!K4242</f>
        <v>2.56</v>
      </c>
      <c r="I4992" s="204">
        <f>'Permitted Sources'!L4242</f>
        <v>0</v>
      </c>
      <c r="J4992" s="204">
        <f>'Permitted Sources'!M4242</f>
        <v>0</v>
      </c>
      <c r="K4992" s="203" t="str">
        <f t="shared" si="77"/>
        <v>Compressor Engines</v>
      </c>
    </row>
    <row r="4993" spans="1:11" s="203" customFormat="1" x14ac:dyDescent="0.2">
      <c r="A4993" s="202" t="str">
        <f>'Permitted Sources'!A4243</f>
        <v>WYDEQ Permitted Sources</v>
      </c>
      <c r="B4993" s="203" t="str">
        <f>'Permitted Sources'!B4243</f>
        <v>56</v>
      </c>
      <c r="C4993" s="202" t="str">
        <f>'Permitted Sources'!D4243</f>
        <v>5600502</v>
      </c>
      <c r="D4993" s="202" t="str">
        <f>'Permitted Sources'!E4243</f>
        <v>20200254</v>
      </c>
      <c r="E4993" s="203" t="str">
        <f>'Permitted Sources'!H4243</f>
        <v>Compressor Engines</v>
      </c>
      <c r="F4993" s="204">
        <f>'Permitted Sources'!I4243</f>
        <v>5.12</v>
      </c>
      <c r="G4993" s="204">
        <f>'Permitted Sources'!J4243</f>
        <v>1.28</v>
      </c>
      <c r="H4993" s="204">
        <f>'Permitted Sources'!K4243</f>
        <v>2.56</v>
      </c>
      <c r="I4993" s="204">
        <f>'Permitted Sources'!L4243</f>
        <v>0</v>
      </c>
      <c r="J4993" s="204">
        <f>'Permitted Sources'!M4243</f>
        <v>0</v>
      </c>
      <c r="K4993" s="203" t="str">
        <f t="shared" si="77"/>
        <v>Compressor Engines</v>
      </c>
    </row>
    <row r="4994" spans="1:11" s="203" customFormat="1" x14ac:dyDescent="0.2">
      <c r="A4994" s="202" t="str">
        <f>'Permitted Sources'!A4244</f>
        <v>WYDEQ Permitted Sources</v>
      </c>
      <c r="B4994" s="203" t="str">
        <f>'Permitted Sources'!B4244</f>
        <v>56</v>
      </c>
      <c r="C4994" s="202" t="str">
        <f>'Permitted Sources'!D4244</f>
        <v>5600502</v>
      </c>
      <c r="D4994" s="202" t="str">
        <f>'Permitted Sources'!E4244</f>
        <v>20200254</v>
      </c>
      <c r="E4994" s="203" t="str">
        <f>'Permitted Sources'!H4244</f>
        <v>Compressor Engines</v>
      </c>
      <c r="F4994" s="204">
        <f>'Permitted Sources'!I4244</f>
        <v>5.12</v>
      </c>
      <c r="G4994" s="204">
        <f>'Permitted Sources'!J4244</f>
        <v>1.28</v>
      </c>
      <c r="H4994" s="204">
        <f>'Permitted Sources'!K4244</f>
        <v>2.56</v>
      </c>
      <c r="I4994" s="204">
        <f>'Permitted Sources'!L4244</f>
        <v>0</v>
      </c>
      <c r="J4994" s="204">
        <f>'Permitted Sources'!M4244</f>
        <v>0</v>
      </c>
      <c r="K4994" s="203" t="str">
        <f t="shared" si="77"/>
        <v>Compressor Engines</v>
      </c>
    </row>
    <row r="4995" spans="1:11" s="203" customFormat="1" x14ac:dyDescent="0.2">
      <c r="A4995" s="202" t="str">
        <f>'Permitted Sources'!A4245</f>
        <v>WYDEQ Permitted Sources</v>
      </c>
      <c r="B4995" s="203" t="str">
        <f>'Permitted Sources'!B4245</f>
        <v>56</v>
      </c>
      <c r="C4995" s="202" t="str">
        <f>'Permitted Sources'!D4245</f>
        <v>5600502</v>
      </c>
      <c r="D4995" s="202" t="str">
        <f>'Permitted Sources'!E4245</f>
        <v>20200254</v>
      </c>
      <c r="E4995" s="203" t="str">
        <f>'Permitted Sources'!H4245</f>
        <v>Compressor Engines</v>
      </c>
      <c r="F4995" s="204">
        <f>'Permitted Sources'!I4245</f>
        <v>11.7</v>
      </c>
      <c r="G4995" s="204">
        <f>'Permitted Sources'!J4245</f>
        <v>2.9</v>
      </c>
      <c r="H4995" s="204">
        <f>'Permitted Sources'!K4245</f>
        <v>5.9</v>
      </c>
      <c r="I4995" s="204">
        <f>'Permitted Sources'!L4245</f>
        <v>0</v>
      </c>
      <c r="J4995" s="204">
        <f>'Permitted Sources'!M4245</f>
        <v>0</v>
      </c>
      <c r="K4995" s="203" t="str">
        <f t="shared" si="77"/>
        <v>Compressor Engines</v>
      </c>
    </row>
    <row r="4996" spans="1:11" s="203" customFormat="1" x14ac:dyDescent="0.2">
      <c r="A4996" s="202" t="str">
        <f>'Permitted Sources'!A4246</f>
        <v>WYDEQ Permitted Sources</v>
      </c>
      <c r="B4996" s="203" t="str">
        <f>'Permitted Sources'!B4246</f>
        <v>56</v>
      </c>
      <c r="C4996" s="202" t="str">
        <f>'Permitted Sources'!D4246</f>
        <v>5600502</v>
      </c>
      <c r="D4996" s="202" t="str">
        <f>'Permitted Sources'!E4246</f>
        <v>20200254</v>
      </c>
      <c r="E4996" s="203" t="str">
        <f>'Permitted Sources'!H4246</f>
        <v>Compressor Engines</v>
      </c>
      <c r="F4996" s="204">
        <f>'Permitted Sources'!I4246</f>
        <v>16.7</v>
      </c>
      <c r="G4996" s="204">
        <f>'Permitted Sources'!J4246</f>
        <v>2.8</v>
      </c>
      <c r="H4996" s="204">
        <f>'Permitted Sources'!K4246</f>
        <v>5.6</v>
      </c>
      <c r="I4996" s="204">
        <f>'Permitted Sources'!L4246</f>
        <v>0</v>
      </c>
      <c r="J4996" s="204">
        <f>'Permitted Sources'!M4246</f>
        <v>0</v>
      </c>
      <c r="K4996" s="203" t="str">
        <f t="shared" si="77"/>
        <v>Compressor Engines</v>
      </c>
    </row>
    <row r="4997" spans="1:11" s="203" customFormat="1" x14ac:dyDescent="0.2">
      <c r="A4997" s="202" t="str">
        <f>'Permitted Sources'!A4247</f>
        <v>WYDEQ Permitted Sources</v>
      </c>
      <c r="B4997" s="203" t="str">
        <f>'Permitted Sources'!B4247</f>
        <v>56</v>
      </c>
      <c r="C4997" s="202" t="str">
        <f>'Permitted Sources'!D4247</f>
        <v>5600502</v>
      </c>
      <c r="D4997" s="202" t="str">
        <f>'Permitted Sources'!E4247</f>
        <v>20200254</v>
      </c>
      <c r="E4997" s="203" t="str">
        <f>'Permitted Sources'!H4247</f>
        <v>Compressor Engines</v>
      </c>
      <c r="F4997" s="204">
        <f>'Permitted Sources'!I4247</f>
        <v>5.0999999999999996</v>
      </c>
      <c r="G4997" s="204">
        <f>'Permitted Sources'!J4247</f>
        <v>1.3</v>
      </c>
      <c r="H4997" s="204">
        <f>'Permitted Sources'!K4247</f>
        <v>2.6</v>
      </c>
      <c r="I4997" s="204">
        <f>'Permitted Sources'!L4247</f>
        <v>0</v>
      </c>
      <c r="J4997" s="204">
        <f>'Permitted Sources'!M4247</f>
        <v>0</v>
      </c>
      <c r="K4997" s="203" t="str">
        <f t="shared" si="77"/>
        <v>Compressor Engines</v>
      </c>
    </row>
    <row r="4998" spans="1:11" s="203" customFormat="1" x14ac:dyDescent="0.2">
      <c r="A4998" s="202" t="str">
        <f>'Permitted Sources'!A4248</f>
        <v>WYDEQ Permitted Sources</v>
      </c>
      <c r="B4998" s="203" t="str">
        <f>'Permitted Sources'!B4248</f>
        <v>56</v>
      </c>
      <c r="C4998" s="202" t="str">
        <f>'Permitted Sources'!D4248</f>
        <v>5600502</v>
      </c>
      <c r="D4998" s="202" t="str">
        <f>'Permitted Sources'!E4248</f>
        <v>20200254</v>
      </c>
      <c r="E4998" s="203" t="str">
        <f>'Permitted Sources'!H4248</f>
        <v>Compressor Engines</v>
      </c>
      <c r="F4998" s="204">
        <f>'Permitted Sources'!I4248</f>
        <v>18.3</v>
      </c>
      <c r="G4998" s="204">
        <f>'Permitted Sources'!J4248</f>
        <v>6.1</v>
      </c>
      <c r="H4998" s="204">
        <f>'Permitted Sources'!K4248</f>
        <v>6.1</v>
      </c>
      <c r="I4998" s="204">
        <f>'Permitted Sources'!L4248</f>
        <v>0</v>
      </c>
      <c r="J4998" s="204">
        <f>'Permitted Sources'!M4248</f>
        <v>0</v>
      </c>
      <c r="K4998" s="203" t="str">
        <f t="shared" si="77"/>
        <v>Compressor Engines</v>
      </c>
    </row>
    <row r="4999" spans="1:11" s="203" customFormat="1" x14ac:dyDescent="0.2">
      <c r="A4999" s="202" t="str">
        <f>'Permitted Sources'!A4249</f>
        <v>WYDEQ Permitted Sources</v>
      </c>
      <c r="B4999" s="203" t="str">
        <f>'Permitted Sources'!B4249</f>
        <v>56</v>
      </c>
      <c r="C4999" s="202" t="str">
        <f>'Permitted Sources'!D4249</f>
        <v>5600502</v>
      </c>
      <c r="D4999" s="202" t="str">
        <f>'Permitted Sources'!E4249</f>
        <v>20200254</v>
      </c>
      <c r="E4999" s="203" t="str">
        <f>'Permitted Sources'!H4249</f>
        <v>Compressor Engines</v>
      </c>
      <c r="F4999" s="204">
        <f>'Permitted Sources'!I4249</f>
        <v>19.399999999999999</v>
      </c>
      <c r="G4999" s="204">
        <f>'Permitted Sources'!J4249</f>
        <v>6.5</v>
      </c>
      <c r="H4999" s="204">
        <f>'Permitted Sources'!K4249</f>
        <v>6.5</v>
      </c>
      <c r="I4999" s="204">
        <f>'Permitted Sources'!L4249</f>
        <v>0</v>
      </c>
      <c r="J4999" s="204">
        <f>'Permitted Sources'!M4249</f>
        <v>0</v>
      </c>
      <c r="K4999" s="203" t="str">
        <f t="shared" ref="K4999:K5062" si="78">IF(E4999="Unpermitted Fugitives","Fugitives",IF(E4999="Natural Gas Processing Facilities, Pump Seals","Fugitives",IF(E4999="Natural Gas Production, All Equipt Leak Fugitives","Fugitives",IF(E4999="External Combustion Boilers","Heaters",IF(E4999="Permitted Tank Losses","Condensate tank ",IF(E4999="Permitted Fugitives","Fugitives",IF(E4999="Process Heaters","Heaters",E4999)))))))</f>
        <v>Compressor Engines</v>
      </c>
    </row>
    <row r="5000" spans="1:11" s="203" customFormat="1" x14ac:dyDescent="0.2">
      <c r="A5000" s="202" t="str">
        <f>'Permitted Sources'!A4250</f>
        <v>WYDEQ Permitted Sources</v>
      </c>
      <c r="B5000" s="203" t="str">
        <f>'Permitted Sources'!B4250</f>
        <v>56</v>
      </c>
      <c r="C5000" s="202" t="str">
        <f>'Permitted Sources'!D4250</f>
        <v>5600502</v>
      </c>
      <c r="D5000" s="202" t="str">
        <f>'Permitted Sources'!E4250</f>
        <v>20200254</v>
      </c>
      <c r="E5000" s="203" t="str">
        <f>'Permitted Sources'!H4250</f>
        <v>Compressor Engines</v>
      </c>
      <c r="F5000" s="204">
        <f>'Permitted Sources'!I4250</f>
        <v>19.399999999999999</v>
      </c>
      <c r="G5000" s="204">
        <f>'Permitted Sources'!J4250</f>
        <v>6.5</v>
      </c>
      <c r="H5000" s="204">
        <f>'Permitted Sources'!K4250</f>
        <v>6.5</v>
      </c>
      <c r="I5000" s="204">
        <f>'Permitted Sources'!L4250</f>
        <v>0</v>
      </c>
      <c r="J5000" s="204">
        <f>'Permitted Sources'!M4250</f>
        <v>0</v>
      </c>
      <c r="K5000" s="203" t="str">
        <f t="shared" si="78"/>
        <v>Compressor Engines</v>
      </c>
    </row>
    <row r="5001" spans="1:11" s="203" customFormat="1" x14ac:dyDescent="0.2">
      <c r="A5001" s="202" t="str">
        <f>'Permitted Sources'!A4251</f>
        <v>WYDEQ Permitted Sources</v>
      </c>
      <c r="B5001" s="203" t="str">
        <f>'Permitted Sources'!B4251</f>
        <v>56</v>
      </c>
      <c r="C5001" s="202" t="str">
        <f>'Permitted Sources'!D4251</f>
        <v>5600502</v>
      </c>
      <c r="D5001" s="202" t="str">
        <f>'Permitted Sources'!E4251</f>
        <v>20200253</v>
      </c>
      <c r="E5001" s="203" t="str">
        <f>'Permitted Sources'!H4251</f>
        <v>Compressor Engines</v>
      </c>
      <c r="F5001" s="204">
        <f>'Permitted Sources'!I4251</f>
        <v>11.731999999999999</v>
      </c>
      <c r="G5001" s="204">
        <f>'Permitted Sources'!J4251</f>
        <v>1.4</v>
      </c>
      <c r="H5001" s="204">
        <f>'Permitted Sources'!K4251</f>
        <v>5.8680000000000003</v>
      </c>
      <c r="I5001" s="204">
        <f>'Permitted Sources'!L4251</f>
        <v>0</v>
      </c>
      <c r="J5001" s="204">
        <f>'Permitted Sources'!M4251</f>
        <v>0</v>
      </c>
      <c r="K5001" s="203" t="str">
        <f t="shared" si="78"/>
        <v>Compressor Engines</v>
      </c>
    </row>
    <row r="5002" spans="1:11" s="203" customFormat="1" x14ac:dyDescent="0.2">
      <c r="A5002" s="202" t="str">
        <f>'Permitted Sources'!A4252</f>
        <v>WYDEQ Permitted Sources</v>
      </c>
      <c r="B5002" s="203" t="str">
        <f>'Permitted Sources'!B4252</f>
        <v>56</v>
      </c>
      <c r="C5002" s="202" t="str">
        <f>'Permitted Sources'!D4252</f>
        <v>5600502</v>
      </c>
      <c r="D5002" s="202" t="str">
        <f>'Permitted Sources'!E4252</f>
        <v>20200253</v>
      </c>
      <c r="E5002" s="203" t="str">
        <f>'Permitted Sources'!H4252</f>
        <v>Compressor Engines</v>
      </c>
      <c r="F5002" s="204">
        <f>'Permitted Sources'!I4252</f>
        <v>11.731999999999999</v>
      </c>
      <c r="G5002" s="204">
        <f>'Permitted Sources'!J4252</f>
        <v>1.4</v>
      </c>
      <c r="H5002" s="204">
        <f>'Permitted Sources'!K4252</f>
        <v>5.8680000000000003</v>
      </c>
      <c r="I5002" s="204">
        <f>'Permitted Sources'!L4252</f>
        <v>0</v>
      </c>
      <c r="J5002" s="204">
        <f>'Permitted Sources'!M4252</f>
        <v>0</v>
      </c>
      <c r="K5002" s="203" t="str">
        <f t="shared" si="78"/>
        <v>Compressor Engines</v>
      </c>
    </row>
    <row r="5003" spans="1:11" s="203" customFormat="1" x14ac:dyDescent="0.2">
      <c r="A5003" s="202" t="str">
        <f>'Permitted Sources'!A4253</f>
        <v>WYDEQ Permitted Sources</v>
      </c>
      <c r="B5003" s="203" t="str">
        <f>'Permitted Sources'!B4253</f>
        <v>56</v>
      </c>
      <c r="C5003" s="202" t="str">
        <f>'Permitted Sources'!D4253</f>
        <v>5600502</v>
      </c>
      <c r="D5003" s="202" t="str">
        <f>'Permitted Sources'!E4253</f>
        <v>20200253</v>
      </c>
      <c r="E5003" s="203" t="str">
        <f>'Permitted Sources'!H4253</f>
        <v>Compressor Engines</v>
      </c>
      <c r="F5003" s="204">
        <f>'Permitted Sources'!I4253</f>
        <v>11.731999999999999</v>
      </c>
      <c r="G5003" s="204">
        <f>'Permitted Sources'!J4253</f>
        <v>1.4</v>
      </c>
      <c r="H5003" s="204">
        <f>'Permitted Sources'!K4253</f>
        <v>5.8680000000000003</v>
      </c>
      <c r="I5003" s="204">
        <f>'Permitted Sources'!L4253</f>
        <v>0</v>
      </c>
      <c r="J5003" s="204">
        <f>'Permitted Sources'!M4253</f>
        <v>0</v>
      </c>
      <c r="K5003" s="203" t="str">
        <f t="shared" si="78"/>
        <v>Compressor Engines</v>
      </c>
    </row>
    <row r="5004" spans="1:11" s="203" customFormat="1" x14ac:dyDescent="0.2">
      <c r="A5004" s="202" t="str">
        <f>'Permitted Sources'!A4254</f>
        <v>WYDEQ Permitted Sources</v>
      </c>
      <c r="B5004" s="203" t="str">
        <f>'Permitted Sources'!B4254</f>
        <v>56</v>
      </c>
      <c r="C5004" s="202" t="str">
        <f>'Permitted Sources'!D4254</f>
        <v>5600502</v>
      </c>
      <c r="D5004" s="202" t="str">
        <f>'Permitted Sources'!E4254</f>
        <v>20200254</v>
      </c>
      <c r="E5004" s="203" t="str">
        <f>'Permitted Sources'!H4254</f>
        <v>Compressor Engines</v>
      </c>
      <c r="F5004" s="204">
        <f>'Permitted Sources'!I4254</f>
        <v>5.0999999999999996</v>
      </c>
      <c r="G5004" s="204">
        <f>'Permitted Sources'!J4254</f>
        <v>1.3</v>
      </c>
      <c r="H5004" s="204">
        <f>'Permitted Sources'!K4254</f>
        <v>2.6</v>
      </c>
      <c r="I5004" s="204">
        <f>'Permitted Sources'!L4254</f>
        <v>0</v>
      </c>
      <c r="J5004" s="204">
        <f>'Permitted Sources'!M4254</f>
        <v>0</v>
      </c>
      <c r="K5004" s="203" t="str">
        <f t="shared" si="78"/>
        <v>Compressor Engines</v>
      </c>
    </row>
    <row r="5005" spans="1:11" s="203" customFormat="1" x14ac:dyDescent="0.2">
      <c r="A5005" s="202" t="str">
        <f>'Permitted Sources'!A4255</f>
        <v>WYDEQ Permitted Sources</v>
      </c>
      <c r="B5005" s="203" t="str">
        <f>'Permitted Sources'!B4255</f>
        <v>56</v>
      </c>
      <c r="C5005" s="202" t="str">
        <f>'Permitted Sources'!D4255</f>
        <v>5600502</v>
      </c>
      <c r="D5005" s="202" t="str">
        <f>'Permitted Sources'!E4255</f>
        <v>20200254</v>
      </c>
      <c r="E5005" s="203" t="str">
        <f>'Permitted Sources'!H4255</f>
        <v>Compressor Engines</v>
      </c>
      <c r="F5005" s="204">
        <f>'Permitted Sources'!I4255</f>
        <v>5.0999999999999996</v>
      </c>
      <c r="G5005" s="204">
        <f>'Permitted Sources'!J4255</f>
        <v>5.0999999999999996</v>
      </c>
      <c r="H5005" s="204">
        <f>'Permitted Sources'!K4255</f>
        <v>2.6</v>
      </c>
      <c r="I5005" s="204">
        <f>'Permitted Sources'!L4255</f>
        <v>0</v>
      </c>
      <c r="J5005" s="204">
        <f>'Permitted Sources'!M4255</f>
        <v>0</v>
      </c>
      <c r="K5005" s="203" t="str">
        <f t="shared" si="78"/>
        <v>Compressor Engines</v>
      </c>
    </row>
    <row r="5006" spans="1:11" s="203" customFormat="1" x14ac:dyDescent="0.2">
      <c r="A5006" s="202" t="str">
        <f>'Permitted Sources'!A4256</f>
        <v>WYDEQ Permitted Sources</v>
      </c>
      <c r="B5006" s="203" t="str">
        <f>'Permitted Sources'!B4256</f>
        <v>56</v>
      </c>
      <c r="C5006" s="202" t="str">
        <f>'Permitted Sources'!D4256</f>
        <v>5600502</v>
      </c>
      <c r="D5006" s="202" t="str">
        <f>'Permitted Sources'!E4256</f>
        <v>20200254</v>
      </c>
      <c r="E5006" s="203" t="str">
        <f>'Permitted Sources'!H4256</f>
        <v>Compressor Engines</v>
      </c>
      <c r="F5006" s="204">
        <f>'Permitted Sources'!I4256</f>
        <v>5.0999999999999996</v>
      </c>
      <c r="G5006" s="204">
        <f>'Permitted Sources'!J4256</f>
        <v>5.0999999999999996</v>
      </c>
      <c r="H5006" s="204">
        <f>'Permitted Sources'!K4256</f>
        <v>2.6</v>
      </c>
      <c r="I5006" s="204">
        <f>'Permitted Sources'!L4256</f>
        <v>0</v>
      </c>
      <c r="J5006" s="204">
        <f>'Permitted Sources'!M4256</f>
        <v>0</v>
      </c>
      <c r="K5006" s="203" t="str">
        <f t="shared" si="78"/>
        <v>Compressor Engines</v>
      </c>
    </row>
    <row r="5007" spans="1:11" s="203" customFormat="1" x14ac:dyDescent="0.2">
      <c r="A5007" s="202" t="str">
        <f>'Permitted Sources'!A4257</f>
        <v>WYDEQ Permitted Sources</v>
      </c>
      <c r="B5007" s="203" t="str">
        <f>'Permitted Sources'!B4257</f>
        <v>56</v>
      </c>
      <c r="C5007" s="202" t="str">
        <f>'Permitted Sources'!D4257</f>
        <v>5600502</v>
      </c>
      <c r="D5007" s="202" t="str">
        <f>'Permitted Sources'!E4257</f>
        <v>20200254</v>
      </c>
      <c r="E5007" s="203" t="str">
        <f>'Permitted Sources'!H4257</f>
        <v>Compressor Engines</v>
      </c>
      <c r="F5007" s="204">
        <f>'Permitted Sources'!I4257</f>
        <v>11.7</v>
      </c>
      <c r="G5007" s="204">
        <f>'Permitted Sources'!J4257</f>
        <v>2.9</v>
      </c>
      <c r="H5007" s="204">
        <f>'Permitted Sources'!K4257</f>
        <v>5.9</v>
      </c>
      <c r="I5007" s="204">
        <f>'Permitted Sources'!L4257</f>
        <v>0</v>
      </c>
      <c r="J5007" s="204">
        <f>'Permitted Sources'!M4257</f>
        <v>0</v>
      </c>
      <c r="K5007" s="203" t="str">
        <f t="shared" si="78"/>
        <v>Compressor Engines</v>
      </c>
    </row>
    <row r="5008" spans="1:11" s="203" customFormat="1" x14ac:dyDescent="0.2">
      <c r="A5008" s="202" t="str">
        <f>'Permitted Sources'!A4258</f>
        <v>WYDEQ Permitted Sources</v>
      </c>
      <c r="B5008" s="203" t="str">
        <f>'Permitted Sources'!B4258</f>
        <v>56</v>
      </c>
      <c r="C5008" s="202" t="str">
        <f>'Permitted Sources'!D4258</f>
        <v>5600502</v>
      </c>
      <c r="D5008" s="202" t="str">
        <f>'Permitted Sources'!E4258</f>
        <v>20200254</v>
      </c>
      <c r="E5008" s="203" t="str">
        <f>'Permitted Sources'!H4258</f>
        <v>Compressor Engines</v>
      </c>
      <c r="F5008" s="204">
        <f>'Permitted Sources'!I4258</f>
        <v>11.7</v>
      </c>
      <c r="G5008" s="204">
        <f>'Permitted Sources'!J4258</f>
        <v>2.9</v>
      </c>
      <c r="H5008" s="204">
        <f>'Permitted Sources'!K4258</f>
        <v>5.9</v>
      </c>
      <c r="I5008" s="204">
        <f>'Permitted Sources'!L4258</f>
        <v>0</v>
      </c>
      <c r="J5008" s="204">
        <f>'Permitted Sources'!M4258</f>
        <v>0</v>
      </c>
      <c r="K5008" s="203" t="str">
        <f t="shared" si="78"/>
        <v>Compressor Engines</v>
      </c>
    </row>
    <row r="5009" spans="1:11" s="203" customFormat="1" x14ac:dyDescent="0.2">
      <c r="A5009" s="202" t="str">
        <f>'Permitted Sources'!A4259</f>
        <v>WYDEQ Permitted Sources</v>
      </c>
      <c r="B5009" s="203" t="str">
        <f>'Permitted Sources'!B4259</f>
        <v>56</v>
      </c>
      <c r="C5009" s="202" t="str">
        <f>'Permitted Sources'!D4259</f>
        <v>5600502</v>
      </c>
      <c r="D5009" s="202" t="str">
        <f>'Permitted Sources'!E4259</f>
        <v>20200254</v>
      </c>
      <c r="E5009" s="203" t="str">
        <f>'Permitted Sources'!H4259</f>
        <v>Compressor Engines</v>
      </c>
      <c r="F5009" s="204">
        <f>'Permitted Sources'!I4259</f>
        <v>5.0999999999999996</v>
      </c>
      <c r="G5009" s="204">
        <f>'Permitted Sources'!J4259</f>
        <v>1.3</v>
      </c>
      <c r="H5009" s="204">
        <f>'Permitted Sources'!K4259</f>
        <v>2.6</v>
      </c>
      <c r="I5009" s="204">
        <f>'Permitted Sources'!L4259</f>
        <v>0</v>
      </c>
      <c r="J5009" s="204">
        <f>'Permitted Sources'!M4259</f>
        <v>0</v>
      </c>
      <c r="K5009" s="203" t="str">
        <f t="shared" si="78"/>
        <v>Compressor Engines</v>
      </c>
    </row>
    <row r="5010" spans="1:11" s="203" customFormat="1" x14ac:dyDescent="0.2">
      <c r="A5010" s="202" t="str">
        <f>'Permitted Sources'!A4260</f>
        <v>WYDEQ Permitted Sources</v>
      </c>
      <c r="B5010" s="203" t="str">
        <f>'Permitted Sources'!B4260</f>
        <v>56</v>
      </c>
      <c r="C5010" s="202" t="str">
        <f>'Permitted Sources'!D4260</f>
        <v>5600502</v>
      </c>
      <c r="D5010" s="202" t="str">
        <f>'Permitted Sources'!E4260</f>
        <v>20200254</v>
      </c>
      <c r="E5010" s="203" t="str">
        <f>'Permitted Sources'!H4260</f>
        <v>Compressor Engines</v>
      </c>
      <c r="F5010" s="204">
        <f>'Permitted Sources'!I4260</f>
        <v>5.0999999999999996</v>
      </c>
      <c r="G5010" s="204">
        <f>'Permitted Sources'!J4260</f>
        <v>1.3</v>
      </c>
      <c r="H5010" s="204">
        <f>'Permitted Sources'!K4260</f>
        <v>2.6</v>
      </c>
      <c r="I5010" s="204">
        <f>'Permitted Sources'!L4260</f>
        <v>0</v>
      </c>
      <c r="J5010" s="204">
        <f>'Permitted Sources'!M4260</f>
        <v>0</v>
      </c>
      <c r="K5010" s="203" t="str">
        <f t="shared" si="78"/>
        <v>Compressor Engines</v>
      </c>
    </row>
    <row r="5011" spans="1:11" s="203" customFormat="1" x14ac:dyDescent="0.2">
      <c r="A5011" s="202" t="str">
        <f>'Permitted Sources'!A4261</f>
        <v>WYDEQ Permitted Sources</v>
      </c>
      <c r="B5011" s="203" t="str">
        <f>'Permitted Sources'!B4261</f>
        <v>56</v>
      </c>
      <c r="C5011" s="202" t="str">
        <f>'Permitted Sources'!D4261</f>
        <v>5600502</v>
      </c>
      <c r="D5011" s="202" t="str">
        <f>'Permitted Sources'!E4261</f>
        <v>20200254</v>
      </c>
      <c r="E5011" s="203" t="str">
        <f>'Permitted Sources'!H4261</f>
        <v>Compressor Engines</v>
      </c>
      <c r="F5011" s="204">
        <f>'Permitted Sources'!I4261</f>
        <v>5.0999999999999996</v>
      </c>
      <c r="G5011" s="204">
        <f>'Permitted Sources'!J4261</f>
        <v>1.3</v>
      </c>
      <c r="H5011" s="204">
        <f>'Permitted Sources'!K4261</f>
        <v>2.6</v>
      </c>
      <c r="I5011" s="204">
        <f>'Permitted Sources'!L4261</f>
        <v>0</v>
      </c>
      <c r="J5011" s="204">
        <f>'Permitted Sources'!M4261</f>
        <v>0</v>
      </c>
      <c r="K5011" s="203" t="str">
        <f t="shared" si="78"/>
        <v>Compressor Engines</v>
      </c>
    </row>
    <row r="5012" spans="1:11" s="203" customFormat="1" x14ac:dyDescent="0.2">
      <c r="A5012" s="202" t="str">
        <f>'Permitted Sources'!A4262</f>
        <v>WYDEQ Permitted Sources</v>
      </c>
      <c r="B5012" s="203" t="str">
        <f>'Permitted Sources'!B4262</f>
        <v>56</v>
      </c>
      <c r="C5012" s="202" t="str">
        <f>'Permitted Sources'!D4262</f>
        <v>5600502</v>
      </c>
      <c r="D5012" s="202" t="str">
        <f>'Permitted Sources'!E4262</f>
        <v>20200254</v>
      </c>
      <c r="E5012" s="203" t="str">
        <f>'Permitted Sources'!H4262</f>
        <v>Compressor Engines</v>
      </c>
      <c r="F5012" s="204">
        <f>'Permitted Sources'!I4262</f>
        <v>6.1571749983360604</v>
      </c>
      <c r="G5012" s="204">
        <f>'Permitted Sources'!J4262</f>
        <v>4.3</v>
      </c>
      <c r="H5012" s="204">
        <f>'Permitted Sources'!K4262</f>
        <v>3.1</v>
      </c>
      <c r="I5012" s="204">
        <f>'Permitted Sources'!L4262</f>
        <v>0</v>
      </c>
      <c r="J5012" s="204">
        <f>'Permitted Sources'!M4262</f>
        <v>0</v>
      </c>
      <c r="K5012" s="203" t="str">
        <f t="shared" si="78"/>
        <v>Compressor Engines</v>
      </c>
    </row>
    <row r="5013" spans="1:11" s="203" customFormat="1" x14ac:dyDescent="0.2">
      <c r="A5013" s="202" t="str">
        <f>'Permitted Sources'!A4263</f>
        <v>WYDEQ Permitted Sources</v>
      </c>
      <c r="B5013" s="203" t="str">
        <f>'Permitted Sources'!B4263</f>
        <v>56</v>
      </c>
      <c r="C5013" s="202" t="str">
        <f>'Permitted Sources'!D4263</f>
        <v>5600502</v>
      </c>
      <c r="D5013" s="202" t="str">
        <f>'Permitted Sources'!E4263</f>
        <v>20200254</v>
      </c>
      <c r="E5013" s="203" t="str">
        <f>'Permitted Sources'!H4263</f>
        <v>Compressor Engines</v>
      </c>
      <c r="F5013" s="204">
        <f>'Permitted Sources'!I4263</f>
        <v>6.1571749983360604</v>
      </c>
      <c r="G5013" s="204">
        <f>'Permitted Sources'!J4263</f>
        <v>4.3</v>
      </c>
      <c r="H5013" s="204">
        <f>'Permitted Sources'!K4263</f>
        <v>3.1</v>
      </c>
      <c r="I5013" s="204">
        <f>'Permitted Sources'!L4263</f>
        <v>0</v>
      </c>
      <c r="J5013" s="204">
        <f>'Permitted Sources'!M4263</f>
        <v>0</v>
      </c>
      <c r="K5013" s="203" t="str">
        <f t="shared" si="78"/>
        <v>Compressor Engines</v>
      </c>
    </row>
    <row r="5014" spans="1:11" s="203" customFormat="1" x14ac:dyDescent="0.2">
      <c r="A5014" s="202" t="str">
        <f>'Permitted Sources'!A4264</f>
        <v>WYDEQ Permitted Sources</v>
      </c>
      <c r="B5014" s="203" t="str">
        <f>'Permitted Sources'!B4264</f>
        <v>56</v>
      </c>
      <c r="C5014" s="202" t="str">
        <f>'Permitted Sources'!D4264</f>
        <v>5600502</v>
      </c>
      <c r="D5014" s="202" t="str">
        <f>'Permitted Sources'!E4264</f>
        <v>20200254</v>
      </c>
      <c r="E5014" s="203" t="str">
        <f>'Permitted Sources'!H4264</f>
        <v>Compressor Engines</v>
      </c>
      <c r="F5014" s="204">
        <f>'Permitted Sources'!I4264</f>
        <v>6.1571749983360604</v>
      </c>
      <c r="G5014" s="204">
        <f>'Permitted Sources'!J4264</f>
        <v>4.3</v>
      </c>
      <c r="H5014" s="204">
        <f>'Permitted Sources'!K4264</f>
        <v>3.1</v>
      </c>
      <c r="I5014" s="204">
        <f>'Permitted Sources'!L4264</f>
        <v>0</v>
      </c>
      <c r="J5014" s="204">
        <f>'Permitted Sources'!M4264</f>
        <v>0</v>
      </c>
      <c r="K5014" s="203" t="str">
        <f t="shared" si="78"/>
        <v>Compressor Engines</v>
      </c>
    </row>
    <row r="5015" spans="1:11" s="203" customFormat="1" x14ac:dyDescent="0.2">
      <c r="A5015" s="202" t="str">
        <f>'Permitted Sources'!A4265</f>
        <v>WYDEQ Permitted Sources</v>
      </c>
      <c r="B5015" s="203" t="str">
        <f>'Permitted Sources'!B4265</f>
        <v>56</v>
      </c>
      <c r="C5015" s="202" t="str">
        <f>'Permitted Sources'!D4265</f>
        <v>5600502</v>
      </c>
      <c r="D5015" s="202" t="str">
        <f>'Permitted Sources'!E4265</f>
        <v>20200254</v>
      </c>
      <c r="E5015" s="203" t="str">
        <f>'Permitted Sources'!H4265</f>
        <v>Compressor Engines</v>
      </c>
      <c r="F5015" s="204">
        <f>'Permitted Sources'!I4265</f>
        <v>6.1571749983360604</v>
      </c>
      <c r="G5015" s="204">
        <f>'Permitted Sources'!J4265</f>
        <v>4.3</v>
      </c>
      <c r="H5015" s="204">
        <f>'Permitted Sources'!K4265</f>
        <v>3.1</v>
      </c>
      <c r="I5015" s="204">
        <f>'Permitted Sources'!L4265</f>
        <v>0</v>
      </c>
      <c r="J5015" s="204">
        <f>'Permitted Sources'!M4265</f>
        <v>0</v>
      </c>
      <c r="K5015" s="203" t="str">
        <f t="shared" si="78"/>
        <v>Compressor Engines</v>
      </c>
    </row>
    <row r="5016" spans="1:11" s="203" customFormat="1" x14ac:dyDescent="0.2">
      <c r="A5016" s="202" t="str">
        <f>'Permitted Sources'!A4266</f>
        <v>WYDEQ Permitted Sources</v>
      </c>
      <c r="B5016" s="203" t="str">
        <f>'Permitted Sources'!B4266</f>
        <v>56</v>
      </c>
      <c r="C5016" s="202" t="str">
        <f>'Permitted Sources'!D4266</f>
        <v>5600502</v>
      </c>
      <c r="D5016" s="202" t="str">
        <f>'Permitted Sources'!E4266</f>
        <v>20200254</v>
      </c>
      <c r="E5016" s="203" t="str">
        <f>'Permitted Sources'!H4266</f>
        <v>Compressor Engines</v>
      </c>
      <c r="F5016" s="204">
        <f>'Permitted Sources'!I4266</f>
        <v>6.1571749983360604</v>
      </c>
      <c r="G5016" s="204">
        <f>'Permitted Sources'!J4266</f>
        <v>4.3</v>
      </c>
      <c r="H5016" s="204">
        <f>'Permitted Sources'!K4266</f>
        <v>3.1</v>
      </c>
      <c r="I5016" s="204">
        <f>'Permitted Sources'!L4266</f>
        <v>0</v>
      </c>
      <c r="J5016" s="204">
        <f>'Permitted Sources'!M4266</f>
        <v>0</v>
      </c>
      <c r="K5016" s="203" t="str">
        <f t="shared" si="78"/>
        <v>Compressor Engines</v>
      </c>
    </row>
    <row r="5017" spans="1:11" s="203" customFormat="1" x14ac:dyDescent="0.2">
      <c r="A5017" s="202" t="str">
        <f>'Permitted Sources'!A4267</f>
        <v>WYDEQ Permitted Sources</v>
      </c>
      <c r="B5017" s="203" t="str">
        <f>'Permitted Sources'!B4267</f>
        <v>56</v>
      </c>
      <c r="C5017" s="202" t="str">
        <f>'Permitted Sources'!D4267</f>
        <v>5600502</v>
      </c>
      <c r="D5017" s="202" t="str">
        <f>'Permitted Sources'!E4267</f>
        <v>20200254</v>
      </c>
      <c r="E5017" s="203" t="str">
        <f>'Permitted Sources'!H4267</f>
        <v>Compressor Engines</v>
      </c>
      <c r="F5017" s="204">
        <f>'Permitted Sources'!I4267</f>
        <v>6.1571749983360604</v>
      </c>
      <c r="G5017" s="204">
        <f>'Permitted Sources'!J4267</f>
        <v>4.3</v>
      </c>
      <c r="H5017" s="204">
        <f>'Permitted Sources'!K4267</f>
        <v>3.1</v>
      </c>
      <c r="I5017" s="204">
        <f>'Permitted Sources'!L4267</f>
        <v>0</v>
      </c>
      <c r="J5017" s="204">
        <f>'Permitted Sources'!M4267</f>
        <v>0</v>
      </c>
      <c r="K5017" s="203" t="str">
        <f t="shared" si="78"/>
        <v>Compressor Engines</v>
      </c>
    </row>
    <row r="5018" spans="1:11" s="203" customFormat="1" x14ac:dyDescent="0.2">
      <c r="A5018" s="202" t="str">
        <f>'Permitted Sources'!A4268</f>
        <v>WYDEQ Permitted Sources</v>
      </c>
      <c r="B5018" s="203" t="str">
        <f>'Permitted Sources'!B4268</f>
        <v>56</v>
      </c>
      <c r="C5018" s="202" t="str">
        <f>'Permitted Sources'!D4268</f>
        <v>5600502</v>
      </c>
      <c r="D5018" s="202" t="str">
        <f>'Permitted Sources'!E4268</f>
        <v>31000228</v>
      </c>
      <c r="E5018" s="203" t="str">
        <f>'Permitted Sources'!H4268</f>
        <v>Dehydrator</v>
      </c>
      <c r="F5018" s="204">
        <f>'Permitted Sources'!I4268</f>
        <v>0.5</v>
      </c>
      <c r="G5018" s="204">
        <f>'Permitted Sources'!J4268</f>
        <v>0</v>
      </c>
      <c r="H5018" s="204">
        <f>'Permitted Sources'!K4268</f>
        <v>0.4</v>
      </c>
      <c r="I5018" s="204">
        <f>'Permitted Sources'!L4268</f>
        <v>0</v>
      </c>
      <c r="J5018" s="204">
        <f>'Permitted Sources'!M4268</f>
        <v>0</v>
      </c>
      <c r="K5018" s="203" t="str">
        <f t="shared" si="78"/>
        <v>Dehydrator</v>
      </c>
    </row>
    <row r="5019" spans="1:11" s="203" customFormat="1" x14ac:dyDescent="0.2">
      <c r="A5019" s="202" t="str">
        <f>'Permitted Sources'!A4269</f>
        <v>WYDEQ Permitted Sources</v>
      </c>
      <c r="B5019" s="203" t="str">
        <f>'Permitted Sources'!B4269</f>
        <v>56</v>
      </c>
      <c r="C5019" s="202" t="str">
        <f>'Permitted Sources'!D4269</f>
        <v>5600502</v>
      </c>
      <c r="D5019" s="202" t="str">
        <f>'Permitted Sources'!E4269</f>
        <v>31000227</v>
      </c>
      <c r="E5019" s="203" t="str">
        <f>'Permitted Sources'!H4269</f>
        <v>Dehydrator</v>
      </c>
      <c r="F5019" s="204">
        <f>'Permitted Sources'!I4269</f>
        <v>0.5</v>
      </c>
      <c r="G5019" s="204">
        <f>'Permitted Sources'!J4269</f>
        <v>0</v>
      </c>
      <c r="H5019" s="204">
        <f>'Permitted Sources'!K4269</f>
        <v>0.4</v>
      </c>
      <c r="I5019" s="204">
        <f>'Permitted Sources'!L4269</f>
        <v>0</v>
      </c>
      <c r="J5019" s="204">
        <f>'Permitted Sources'!M4269</f>
        <v>0</v>
      </c>
      <c r="K5019" s="203" t="str">
        <f t="shared" si="78"/>
        <v>Dehydrator</v>
      </c>
    </row>
    <row r="5020" spans="1:11" s="203" customFormat="1" x14ac:dyDescent="0.2">
      <c r="A5020" s="202" t="str">
        <f>'Permitted Sources'!A4270</f>
        <v>WYDEQ Permitted Sources</v>
      </c>
      <c r="B5020" s="203" t="str">
        <f>'Permitted Sources'!B4270</f>
        <v>56</v>
      </c>
      <c r="C5020" s="202" t="str">
        <f>'Permitted Sources'!D4270</f>
        <v>5600502</v>
      </c>
      <c r="D5020" s="202" t="str">
        <f>'Permitted Sources'!E4270</f>
        <v>20200254</v>
      </c>
      <c r="E5020" s="203" t="str">
        <f>'Permitted Sources'!H4270</f>
        <v>Compressor Engines</v>
      </c>
      <c r="F5020" s="204">
        <f>'Permitted Sources'!I4270</f>
        <v>11.7</v>
      </c>
      <c r="G5020" s="204">
        <f>'Permitted Sources'!J4270</f>
        <v>2.9</v>
      </c>
      <c r="H5020" s="204">
        <f>'Permitted Sources'!K4270</f>
        <v>5.9</v>
      </c>
      <c r="I5020" s="204">
        <f>'Permitted Sources'!L4270</f>
        <v>0</v>
      </c>
      <c r="J5020" s="204">
        <f>'Permitted Sources'!M4270</f>
        <v>0</v>
      </c>
      <c r="K5020" s="203" t="str">
        <f t="shared" si="78"/>
        <v>Compressor Engines</v>
      </c>
    </row>
    <row r="5021" spans="1:11" s="203" customFormat="1" x14ac:dyDescent="0.2">
      <c r="A5021" s="202" t="str">
        <f>'Permitted Sources'!A4271</f>
        <v>WYDEQ Permitted Sources</v>
      </c>
      <c r="B5021" s="203" t="str">
        <f>'Permitted Sources'!B4271</f>
        <v>56</v>
      </c>
      <c r="C5021" s="202" t="str">
        <f>'Permitted Sources'!D4271</f>
        <v>5600502</v>
      </c>
      <c r="D5021" s="202" t="str">
        <f>'Permitted Sources'!E4271</f>
        <v>20200254</v>
      </c>
      <c r="E5021" s="203" t="str">
        <f>'Permitted Sources'!H4271</f>
        <v>Compressor Engines</v>
      </c>
      <c r="F5021" s="204">
        <f>'Permitted Sources'!I4271</f>
        <v>11.7</v>
      </c>
      <c r="G5021" s="204">
        <f>'Permitted Sources'!J4271</f>
        <v>2.9</v>
      </c>
      <c r="H5021" s="204">
        <f>'Permitted Sources'!K4271</f>
        <v>5.9</v>
      </c>
      <c r="I5021" s="204">
        <f>'Permitted Sources'!L4271</f>
        <v>0</v>
      </c>
      <c r="J5021" s="204">
        <f>'Permitted Sources'!M4271</f>
        <v>0</v>
      </c>
      <c r="K5021" s="203" t="str">
        <f t="shared" si="78"/>
        <v>Compressor Engines</v>
      </c>
    </row>
    <row r="5022" spans="1:11" s="203" customFormat="1" x14ac:dyDescent="0.2">
      <c r="A5022" s="202" t="str">
        <f>'Permitted Sources'!A4272</f>
        <v>WYDEQ Permitted Sources</v>
      </c>
      <c r="B5022" s="203" t="str">
        <f>'Permitted Sources'!B4272</f>
        <v>56</v>
      </c>
      <c r="C5022" s="202" t="str">
        <f>'Permitted Sources'!D4272</f>
        <v>5600502</v>
      </c>
      <c r="D5022" s="202" t="str">
        <f>'Permitted Sources'!E4272</f>
        <v>20200254</v>
      </c>
      <c r="E5022" s="203" t="str">
        <f>'Permitted Sources'!H4272</f>
        <v>Compressor Engines</v>
      </c>
      <c r="F5022" s="204">
        <f>'Permitted Sources'!I4272</f>
        <v>5.0999999999999996</v>
      </c>
      <c r="G5022" s="204">
        <f>'Permitted Sources'!J4272</f>
        <v>1.3</v>
      </c>
      <c r="H5022" s="204">
        <f>'Permitted Sources'!K4272</f>
        <v>2.6</v>
      </c>
      <c r="I5022" s="204">
        <f>'Permitted Sources'!L4272</f>
        <v>0</v>
      </c>
      <c r="J5022" s="204">
        <f>'Permitted Sources'!M4272</f>
        <v>0</v>
      </c>
      <c r="K5022" s="203" t="str">
        <f t="shared" si="78"/>
        <v>Compressor Engines</v>
      </c>
    </row>
    <row r="5023" spans="1:11" s="203" customFormat="1" x14ac:dyDescent="0.2">
      <c r="A5023" s="202" t="str">
        <f>'Permitted Sources'!A4273</f>
        <v>WYDEQ Permitted Sources</v>
      </c>
      <c r="B5023" s="203" t="str">
        <f>'Permitted Sources'!B4273</f>
        <v>56</v>
      </c>
      <c r="C5023" s="202" t="str">
        <f>'Permitted Sources'!D4273</f>
        <v>5600502</v>
      </c>
      <c r="D5023" s="202" t="str">
        <f>'Permitted Sources'!E4273</f>
        <v>20200254</v>
      </c>
      <c r="E5023" s="203" t="str">
        <f>'Permitted Sources'!H4273</f>
        <v>Compressor Engines</v>
      </c>
      <c r="F5023" s="204">
        <f>'Permitted Sources'!I4273</f>
        <v>5.0999999999999996</v>
      </c>
      <c r="G5023" s="204">
        <f>'Permitted Sources'!J4273</f>
        <v>1.3</v>
      </c>
      <c r="H5023" s="204">
        <f>'Permitted Sources'!K4273</f>
        <v>2.6</v>
      </c>
      <c r="I5023" s="204">
        <f>'Permitted Sources'!L4273</f>
        <v>0</v>
      </c>
      <c r="J5023" s="204">
        <f>'Permitted Sources'!M4273</f>
        <v>0</v>
      </c>
      <c r="K5023" s="203" t="str">
        <f t="shared" si="78"/>
        <v>Compressor Engines</v>
      </c>
    </row>
    <row r="5024" spans="1:11" s="203" customFormat="1" x14ac:dyDescent="0.2">
      <c r="A5024" s="202" t="str">
        <f>'Permitted Sources'!A4274</f>
        <v>WYDEQ Permitted Sources</v>
      </c>
      <c r="B5024" s="203" t="str">
        <f>'Permitted Sources'!B4274</f>
        <v>56</v>
      </c>
      <c r="C5024" s="202" t="str">
        <f>'Permitted Sources'!D4274</f>
        <v>5600502</v>
      </c>
      <c r="D5024" s="202" t="str">
        <f>'Permitted Sources'!E4274</f>
        <v>20200254</v>
      </c>
      <c r="E5024" s="203" t="str">
        <f>'Permitted Sources'!H4274</f>
        <v>Compressor Engines</v>
      </c>
      <c r="F5024" s="204">
        <f>'Permitted Sources'!I4274</f>
        <v>5.0999999999999996</v>
      </c>
      <c r="G5024" s="204">
        <f>'Permitted Sources'!J4274</f>
        <v>1.3</v>
      </c>
      <c r="H5024" s="204">
        <f>'Permitted Sources'!K4274</f>
        <v>2.6</v>
      </c>
      <c r="I5024" s="204">
        <f>'Permitted Sources'!L4274</f>
        <v>0</v>
      </c>
      <c r="J5024" s="204">
        <f>'Permitted Sources'!M4274</f>
        <v>0</v>
      </c>
      <c r="K5024" s="203" t="str">
        <f t="shared" si="78"/>
        <v>Compressor Engines</v>
      </c>
    </row>
    <row r="5025" spans="1:11" s="203" customFormat="1" x14ac:dyDescent="0.2">
      <c r="A5025" s="202" t="str">
        <f>'Permitted Sources'!A4275</f>
        <v>WYDEQ Permitted Sources</v>
      </c>
      <c r="B5025" s="203" t="str">
        <f>'Permitted Sources'!B4275</f>
        <v>56</v>
      </c>
      <c r="C5025" s="202" t="str">
        <f>'Permitted Sources'!D4275</f>
        <v>5600502</v>
      </c>
      <c r="D5025" s="202" t="str">
        <f>'Permitted Sources'!E4275</f>
        <v>20200253</v>
      </c>
      <c r="E5025" s="203" t="str">
        <f>'Permitted Sources'!H4275</f>
        <v>Compressor Engines</v>
      </c>
      <c r="F5025" s="204">
        <f>'Permitted Sources'!I4275</f>
        <v>0.9</v>
      </c>
      <c r="G5025" s="204">
        <f>'Permitted Sources'!J4275</f>
        <v>0.1</v>
      </c>
      <c r="H5025" s="204">
        <f>'Permitted Sources'!K4275</f>
        <v>0.9</v>
      </c>
      <c r="I5025" s="204">
        <f>'Permitted Sources'!L4275</f>
        <v>0</v>
      </c>
      <c r="J5025" s="204">
        <f>'Permitted Sources'!M4275</f>
        <v>0</v>
      </c>
      <c r="K5025" s="203" t="str">
        <f t="shared" si="78"/>
        <v>Compressor Engines</v>
      </c>
    </row>
    <row r="5026" spans="1:11" s="203" customFormat="1" x14ac:dyDescent="0.2">
      <c r="A5026" s="202" t="str">
        <f>'Permitted Sources'!A4276</f>
        <v>WYDEQ Permitted Sources</v>
      </c>
      <c r="B5026" s="203" t="str">
        <f>'Permitted Sources'!B4276</f>
        <v>56</v>
      </c>
      <c r="C5026" s="202" t="str">
        <f>'Permitted Sources'!D4276</f>
        <v>5600502</v>
      </c>
      <c r="D5026" s="202" t="str">
        <f>'Permitted Sources'!E4276</f>
        <v>31000299</v>
      </c>
      <c r="E5026" s="203" t="str">
        <f>'Permitted Sources'!H4276</f>
        <v>Other Not Classified</v>
      </c>
      <c r="F5026" s="204">
        <f>'Permitted Sources'!I4276</f>
        <v>0.1</v>
      </c>
      <c r="G5026" s="204">
        <f>'Permitted Sources'!J4276</f>
        <v>0</v>
      </c>
      <c r="H5026" s="204">
        <f>'Permitted Sources'!K4276</f>
        <v>0.1</v>
      </c>
      <c r="I5026" s="204">
        <f>'Permitted Sources'!L4276</f>
        <v>0</v>
      </c>
      <c r="J5026" s="204">
        <f>'Permitted Sources'!M4276</f>
        <v>0</v>
      </c>
      <c r="K5026" s="203" t="str">
        <f t="shared" si="78"/>
        <v>Other Not Classified</v>
      </c>
    </row>
    <row r="5027" spans="1:11" s="203" customFormat="1" x14ac:dyDescent="0.2">
      <c r="A5027" s="202" t="str">
        <f>'Permitted Sources'!A4277</f>
        <v>WYDEQ Permitted Sources</v>
      </c>
      <c r="B5027" s="203" t="str">
        <f>'Permitted Sources'!B4277</f>
        <v>56</v>
      </c>
      <c r="C5027" s="202" t="str">
        <f>'Permitted Sources'!D4277</f>
        <v>5600502</v>
      </c>
      <c r="D5027" s="202" t="str">
        <f>'Permitted Sources'!E4277</f>
        <v>20200254</v>
      </c>
      <c r="E5027" s="203" t="str">
        <f>'Permitted Sources'!H4277</f>
        <v>Compressor Engines</v>
      </c>
      <c r="F5027" s="204">
        <f>'Permitted Sources'!I4277</f>
        <v>5.117</v>
      </c>
      <c r="G5027" s="204">
        <f>'Permitted Sources'!J4277</f>
        <v>0</v>
      </c>
      <c r="H5027" s="204">
        <f>'Permitted Sources'!K4277</f>
        <v>0</v>
      </c>
      <c r="I5027" s="204">
        <f>'Permitted Sources'!L4277</f>
        <v>0</v>
      </c>
      <c r="J5027" s="204">
        <f>'Permitted Sources'!M4277</f>
        <v>0</v>
      </c>
      <c r="K5027" s="203" t="str">
        <f t="shared" si="78"/>
        <v>Compressor Engines</v>
      </c>
    </row>
    <row r="5028" spans="1:11" s="203" customFormat="1" x14ac:dyDescent="0.2">
      <c r="A5028" s="202" t="str">
        <f>'Permitted Sources'!A4278</f>
        <v>WYDEQ Permitted Sources</v>
      </c>
      <c r="B5028" s="203" t="str">
        <f>'Permitted Sources'!B4278</f>
        <v>56</v>
      </c>
      <c r="C5028" s="202" t="str">
        <f>'Permitted Sources'!D4278</f>
        <v>5600502</v>
      </c>
      <c r="D5028" s="202" t="str">
        <f>'Permitted Sources'!E4278</f>
        <v>20200254</v>
      </c>
      <c r="E5028" s="203" t="str">
        <f>'Permitted Sources'!H4278</f>
        <v>Compressor Engines</v>
      </c>
      <c r="F5028" s="204">
        <f>'Permitted Sources'!I4278</f>
        <v>5.117</v>
      </c>
      <c r="G5028" s="204">
        <f>'Permitted Sources'!J4278</f>
        <v>0</v>
      </c>
      <c r="H5028" s="204">
        <f>'Permitted Sources'!K4278</f>
        <v>0</v>
      </c>
      <c r="I5028" s="204">
        <f>'Permitted Sources'!L4278</f>
        <v>0</v>
      </c>
      <c r="J5028" s="204">
        <f>'Permitted Sources'!M4278</f>
        <v>0</v>
      </c>
      <c r="K5028" s="203" t="str">
        <f t="shared" si="78"/>
        <v>Compressor Engines</v>
      </c>
    </row>
    <row r="5029" spans="1:11" s="203" customFormat="1" x14ac:dyDescent="0.2">
      <c r="A5029" s="202" t="str">
        <f>'Permitted Sources'!A4279</f>
        <v>WYDEQ Permitted Sources</v>
      </c>
      <c r="B5029" s="203" t="str">
        <f>'Permitted Sources'!B4279</f>
        <v>56</v>
      </c>
      <c r="C5029" s="202" t="str">
        <f>'Permitted Sources'!D4279</f>
        <v>5600502</v>
      </c>
      <c r="D5029" s="202" t="str">
        <f>'Permitted Sources'!E4279</f>
        <v>20200254</v>
      </c>
      <c r="E5029" s="203" t="str">
        <f>'Permitted Sources'!H4279</f>
        <v>Compressor Engines</v>
      </c>
      <c r="F5029" s="204">
        <f>'Permitted Sources'!I4279</f>
        <v>5.117</v>
      </c>
      <c r="G5029" s="204">
        <f>'Permitted Sources'!J4279</f>
        <v>0</v>
      </c>
      <c r="H5029" s="204">
        <f>'Permitted Sources'!K4279</f>
        <v>0</v>
      </c>
      <c r="I5029" s="204">
        <f>'Permitted Sources'!L4279</f>
        <v>0</v>
      </c>
      <c r="J5029" s="204">
        <f>'Permitted Sources'!M4279</f>
        <v>0</v>
      </c>
      <c r="K5029" s="203" t="str">
        <f t="shared" si="78"/>
        <v>Compressor Engines</v>
      </c>
    </row>
    <row r="5030" spans="1:11" s="203" customFormat="1" x14ac:dyDescent="0.2">
      <c r="A5030" s="202" t="str">
        <f>'Permitted Sources'!A4280</f>
        <v>WYDEQ Permitted Sources</v>
      </c>
      <c r="B5030" s="203" t="str">
        <f>'Permitted Sources'!B4280</f>
        <v>56</v>
      </c>
      <c r="C5030" s="202" t="str">
        <f>'Permitted Sources'!D4280</f>
        <v>5600502</v>
      </c>
      <c r="D5030" s="202" t="str">
        <f>'Permitted Sources'!E4280</f>
        <v>20200254</v>
      </c>
      <c r="E5030" s="203" t="str">
        <f>'Permitted Sources'!H4280</f>
        <v>Compressor Engines</v>
      </c>
      <c r="F5030" s="204">
        <f>'Permitted Sources'!I4280</f>
        <v>5.117</v>
      </c>
      <c r="G5030" s="204">
        <f>'Permitted Sources'!J4280</f>
        <v>0</v>
      </c>
      <c r="H5030" s="204">
        <f>'Permitted Sources'!K4280</f>
        <v>0</v>
      </c>
      <c r="I5030" s="204">
        <f>'Permitted Sources'!L4280</f>
        <v>0</v>
      </c>
      <c r="J5030" s="204">
        <f>'Permitted Sources'!M4280</f>
        <v>0</v>
      </c>
      <c r="K5030" s="203" t="str">
        <f t="shared" si="78"/>
        <v>Compressor Engines</v>
      </c>
    </row>
    <row r="5031" spans="1:11" s="203" customFormat="1" x14ac:dyDescent="0.2">
      <c r="A5031" s="202" t="str">
        <f>'Permitted Sources'!A4281</f>
        <v>WYDEQ Permitted Sources</v>
      </c>
      <c r="B5031" s="203" t="str">
        <f>'Permitted Sources'!B4281</f>
        <v>56</v>
      </c>
      <c r="C5031" s="202" t="str">
        <f>'Permitted Sources'!D4281</f>
        <v>5600502</v>
      </c>
      <c r="D5031" s="202" t="str">
        <f>'Permitted Sources'!E4281</f>
        <v>20200254</v>
      </c>
      <c r="E5031" s="203" t="str">
        <f>'Permitted Sources'!H4281</f>
        <v>Compressor Engines</v>
      </c>
      <c r="F5031" s="204">
        <f>'Permitted Sources'!I4281</f>
        <v>5.117</v>
      </c>
      <c r="G5031" s="204">
        <f>'Permitted Sources'!J4281</f>
        <v>0</v>
      </c>
      <c r="H5031" s="204">
        <f>'Permitted Sources'!K4281</f>
        <v>0</v>
      </c>
      <c r="I5031" s="204">
        <f>'Permitted Sources'!L4281</f>
        <v>0</v>
      </c>
      <c r="J5031" s="204">
        <f>'Permitted Sources'!M4281</f>
        <v>0</v>
      </c>
      <c r="K5031" s="203" t="str">
        <f t="shared" si="78"/>
        <v>Compressor Engines</v>
      </c>
    </row>
    <row r="5032" spans="1:11" s="203" customFormat="1" x14ac:dyDescent="0.2">
      <c r="A5032" s="202" t="str">
        <f>'Permitted Sources'!A4282</f>
        <v>WYDEQ Permitted Sources</v>
      </c>
      <c r="B5032" s="203" t="str">
        <f>'Permitted Sources'!B4282</f>
        <v>56</v>
      </c>
      <c r="C5032" s="202" t="str">
        <f>'Permitted Sources'!D4282</f>
        <v>5600502</v>
      </c>
      <c r="D5032" s="202" t="str">
        <f>'Permitted Sources'!E4282</f>
        <v>20200254</v>
      </c>
      <c r="E5032" s="203" t="str">
        <f>'Permitted Sources'!H4282</f>
        <v>Compressor Engines</v>
      </c>
      <c r="F5032" s="204">
        <f>'Permitted Sources'!I4282</f>
        <v>5.117</v>
      </c>
      <c r="G5032" s="204">
        <f>'Permitted Sources'!J4282</f>
        <v>0</v>
      </c>
      <c r="H5032" s="204">
        <f>'Permitted Sources'!K4282</f>
        <v>0</v>
      </c>
      <c r="I5032" s="204">
        <f>'Permitted Sources'!L4282</f>
        <v>0</v>
      </c>
      <c r="J5032" s="204">
        <f>'Permitted Sources'!M4282</f>
        <v>0</v>
      </c>
      <c r="K5032" s="203" t="str">
        <f t="shared" si="78"/>
        <v>Compressor Engines</v>
      </c>
    </row>
    <row r="5033" spans="1:11" s="203" customFormat="1" x14ac:dyDescent="0.2">
      <c r="A5033" s="202" t="str">
        <f>'Permitted Sources'!A4283</f>
        <v>WYDEQ Permitted Sources</v>
      </c>
      <c r="B5033" s="203" t="str">
        <f>'Permitted Sources'!B4283</f>
        <v>56</v>
      </c>
      <c r="C5033" s="202" t="str">
        <f>'Permitted Sources'!D4283</f>
        <v>5600502</v>
      </c>
      <c r="D5033" s="202" t="str">
        <f>'Permitted Sources'!E4283</f>
        <v>20200254</v>
      </c>
      <c r="E5033" s="203" t="str">
        <f>'Permitted Sources'!H4283</f>
        <v>Compressor Engines</v>
      </c>
      <c r="F5033" s="204">
        <f>'Permitted Sources'!I4283</f>
        <v>5.1100000000000003</v>
      </c>
      <c r="G5033" s="204">
        <f>'Permitted Sources'!J4283</f>
        <v>1.28</v>
      </c>
      <c r="H5033" s="204">
        <f>'Permitted Sources'!K4283</f>
        <v>2.56</v>
      </c>
      <c r="I5033" s="204">
        <f>'Permitted Sources'!L4283</f>
        <v>0</v>
      </c>
      <c r="J5033" s="204">
        <f>'Permitted Sources'!M4283</f>
        <v>0</v>
      </c>
      <c r="K5033" s="203" t="str">
        <f t="shared" si="78"/>
        <v>Compressor Engines</v>
      </c>
    </row>
    <row r="5034" spans="1:11" s="203" customFormat="1" x14ac:dyDescent="0.2">
      <c r="A5034" s="202" t="str">
        <f>'Permitted Sources'!A4284</f>
        <v>WYDEQ Permitted Sources</v>
      </c>
      <c r="B5034" s="203" t="str">
        <f>'Permitted Sources'!B4284</f>
        <v>56</v>
      </c>
      <c r="C5034" s="202" t="str">
        <f>'Permitted Sources'!D4284</f>
        <v>5600502</v>
      </c>
      <c r="D5034" s="202" t="str">
        <f>'Permitted Sources'!E4284</f>
        <v>20200254</v>
      </c>
      <c r="E5034" s="203" t="str">
        <f>'Permitted Sources'!H4284</f>
        <v>Compressor Engines</v>
      </c>
      <c r="F5034" s="204">
        <f>'Permitted Sources'!I4284</f>
        <v>5.12</v>
      </c>
      <c r="G5034" s="204">
        <f>'Permitted Sources'!J4284</f>
        <v>1.28</v>
      </c>
      <c r="H5034" s="204">
        <f>'Permitted Sources'!K4284</f>
        <v>2.56</v>
      </c>
      <c r="I5034" s="204">
        <f>'Permitted Sources'!L4284</f>
        <v>0</v>
      </c>
      <c r="J5034" s="204">
        <f>'Permitted Sources'!M4284</f>
        <v>0</v>
      </c>
      <c r="K5034" s="203" t="str">
        <f t="shared" si="78"/>
        <v>Compressor Engines</v>
      </c>
    </row>
    <row r="5035" spans="1:11" s="203" customFormat="1" x14ac:dyDescent="0.2">
      <c r="A5035" s="202" t="str">
        <f>'Permitted Sources'!A4285</f>
        <v>WYDEQ Permitted Sources</v>
      </c>
      <c r="B5035" s="203" t="str">
        <f>'Permitted Sources'!B4285</f>
        <v>56</v>
      </c>
      <c r="C5035" s="202" t="str">
        <f>'Permitted Sources'!D4285</f>
        <v>5600502</v>
      </c>
      <c r="D5035" s="202" t="str">
        <f>'Permitted Sources'!E4285</f>
        <v>20200254</v>
      </c>
      <c r="E5035" s="203" t="str">
        <f>'Permitted Sources'!H4285</f>
        <v>Compressor Engines</v>
      </c>
      <c r="F5035" s="204">
        <f>'Permitted Sources'!I4285</f>
        <v>5.12</v>
      </c>
      <c r="G5035" s="204">
        <f>'Permitted Sources'!J4285</f>
        <v>1.28</v>
      </c>
      <c r="H5035" s="204">
        <f>'Permitted Sources'!K4285</f>
        <v>2.56</v>
      </c>
      <c r="I5035" s="204">
        <f>'Permitted Sources'!L4285</f>
        <v>0</v>
      </c>
      <c r="J5035" s="204">
        <f>'Permitted Sources'!M4285</f>
        <v>0</v>
      </c>
      <c r="K5035" s="203" t="str">
        <f t="shared" si="78"/>
        <v>Compressor Engines</v>
      </c>
    </row>
    <row r="5036" spans="1:11" s="203" customFormat="1" x14ac:dyDescent="0.2">
      <c r="A5036" s="202" t="str">
        <f>'Permitted Sources'!A4286</f>
        <v>WYDEQ Permitted Sources</v>
      </c>
      <c r="B5036" s="203" t="str">
        <f>'Permitted Sources'!B4286</f>
        <v>56</v>
      </c>
      <c r="C5036" s="202" t="str">
        <f>'Permitted Sources'!D4286</f>
        <v>5600502</v>
      </c>
      <c r="D5036" s="202" t="str">
        <f>'Permitted Sources'!E4286</f>
        <v>20200254</v>
      </c>
      <c r="E5036" s="203" t="str">
        <f>'Permitted Sources'!H4286</f>
        <v>Compressor Engines</v>
      </c>
      <c r="F5036" s="204">
        <f>'Permitted Sources'!I4286</f>
        <v>5.12</v>
      </c>
      <c r="G5036" s="204">
        <f>'Permitted Sources'!J4286</f>
        <v>1.28</v>
      </c>
      <c r="H5036" s="204">
        <f>'Permitted Sources'!K4286</f>
        <v>2.56</v>
      </c>
      <c r="I5036" s="204">
        <f>'Permitted Sources'!L4286</f>
        <v>0</v>
      </c>
      <c r="J5036" s="204">
        <f>'Permitted Sources'!M4286</f>
        <v>0</v>
      </c>
      <c r="K5036" s="203" t="str">
        <f t="shared" si="78"/>
        <v>Compressor Engines</v>
      </c>
    </row>
    <row r="5037" spans="1:11" s="203" customFormat="1" x14ac:dyDescent="0.2">
      <c r="A5037" s="202" t="str">
        <f>'Permitted Sources'!A4287</f>
        <v>WYDEQ Permitted Sources</v>
      </c>
      <c r="B5037" s="203" t="str">
        <f>'Permitted Sources'!B4287</f>
        <v>56</v>
      </c>
      <c r="C5037" s="202" t="str">
        <f>'Permitted Sources'!D4287</f>
        <v>5600502</v>
      </c>
      <c r="D5037" s="202" t="str">
        <f>'Permitted Sources'!E4287</f>
        <v>20200254</v>
      </c>
      <c r="E5037" s="203" t="str">
        <f>'Permitted Sources'!H4287</f>
        <v>Compressor Engines</v>
      </c>
      <c r="F5037" s="204">
        <f>'Permitted Sources'!I4287</f>
        <v>5.12</v>
      </c>
      <c r="G5037" s="204">
        <f>'Permitted Sources'!J4287</f>
        <v>1.28</v>
      </c>
      <c r="H5037" s="204">
        <f>'Permitted Sources'!K4287</f>
        <v>2.56</v>
      </c>
      <c r="I5037" s="204">
        <f>'Permitted Sources'!L4287</f>
        <v>0</v>
      </c>
      <c r="J5037" s="204">
        <f>'Permitted Sources'!M4287</f>
        <v>0</v>
      </c>
      <c r="K5037" s="203" t="str">
        <f t="shared" si="78"/>
        <v>Compressor Engines</v>
      </c>
    </row>
    <row r="5038" spans="1:11" s="203" customFormat="1" x14ac:dyDescent="0.2">
      <c r="A5038" s="202" t="str">
        <f>'Permitted Sources'!A4288</f>
        <v>WYDEQ Permitted Sources</v>
      </c>
      <c r="B5038" s="203" t="str">
        <f>'Permitted Sources'!B4288</f>
        <v>56</v>
      </c>
      <c r="C5038" s="202" t="str">
        <f>'Permitted Sources'!D4288</f>
        <v>5600502</v>
      </c>
      <c r="D5038" s="202" t="str">
        <f>'Permitted Sources'!E4288</f>
        <v>20200254</v>
      </c>
      <c r="E5038" s="203" t="str">
        <f>'Permitted Sources'!H4288</f>
        <v>Compressor Engines</v>
      </c>
      <c r="F5038" s="204">
        <f>'Permitted Sources'!I4288</f>
        <v>5.12</v>
      </c>
      <c r="G5038" s="204">
        <f>'Permitted Sources'!J4288</f>
        <v>1.28</v>
      </c>
      <c r="H5038" s="204">
        <f>'Permitted Sources'!K4288</f>
        <v>2.56</v>
      </c>
      <c r="I5038" s="204">
        <f>'Permitted Sources'!L4288</f>
        <v>0</v>
      </c>
      <c r="J5038" s="204">
        <f>'Permitted Sources'!M4288</f>
        <v>0</v>
      </c>
      <c r="K5038" s="203" t="str">
        <f t="shared" si="78"/>
        <v>Compressor Engines</v>
      </c>
    </row>
    <row r="5039" spans="1:11" s="203" customFormat="1" x14ac:dyDescent="0.2">
      <c r="A5039" s="202" t="str">
        <f>'Permitted Sources'!A4289</f>
        <v>WYDEQ Permitted Sources</v>
      </c>
      <c r="B5039" s="203" t="str">
        <f>'Permitted Sources'!B4289</f>
        <v>56</v>
      </c>
      <c r="C5039" s="202" t="str">
        <f>'Permitted Sources'!D4289</f>
        <v>5600502</v>
      </c>
      <c r="D5039" s="202" t="str">
        <f>'Permitted Sources'!E4289</f>
        <v>20200253</v>
      </c>
      <c r="E5039" s="203" t="str">
        <f>'Permitted Sources'!H4289</f>
        <v>Compressor Engines</v>
      </c>
      <c r="F5039" s="204">
        <f>'Permitted Sources'!I4289</f>
        <v>3.9308518350959045</v>
      </c>
      <c r="G5039" s="204">
        <f>'Permitted Sources'!J4289</f>
        <v>1</v>
      </c>
      <c r="H5039" s="204">
        <f>'Permitted Sources'!K4289</f>
        <v>7.8</v>
      </c>
      <c r="I5039" s="204">
        <f>'Permitted Sources'!L4289</f>
        <v>0</v>
      </c>
      <c r="J5039" s="204">
        <f>'Permitted Sources'!M4289</f>
        <v>0</v>
      </c>
      <c r="K5039" s="203" t="str">
        <f t="shared" si="78"/>
        <v>Compressor Engines</v>
      </c>
    </row>
    <row r="5040" spans="1:11" s="203" customFormat="1" x14ac:dyDescent="0.2">
      <c r="A5040" s="202" t="str">
        <f>'Permitted Sources'!A4290</f>
        <v>WYDEQ Permitted Sources</v>
      </c>
      <c r="B5040" s="203" t="str">
        <f>'Permitted Sources'!B4290</f>
        <v>56</v>
      </c>
      <c r="C5040" s="202" t="str">
        <f>'Permitted Sources'!D4290</f>
        <v>5600502</v>
      </c>
      <c r="D5040" s="202" t="str">
        <f>'Permitted Sources'!E4290</f>
        <v>20200254</v>
      </c>
      <c r="E5040" s="203" t="str">
        <f>'Permitted Sources'!H4290</f>
        <v>Compressor Engines</v>
      </c>
      <c r="F5040" s="204">
        <f>'Permitted Sources'!I4290</f>
        <v>6.1571749983360604</v>
      </c>
      <c r="G5040" s="204">
        <f>'Permitted Sources'!J4290</f>
        <v>6.2</v>
      </c>
      <c r="H5040" s="204">
        <f>'Permitted Sources'!K4290</f>
        <v>3.1</v>
      </c>
      <c r="I5040" s="204">
        <f>'Permitted Sources'!L4290</f>
        <v>0</v>
      </c>
      <c r="J5040" s="204">
        <f>'Permitted Sources'!M4290</f>
        <v>0</v>
      </c>
      <c r="K5040" s="203" t="str">
        <f t="shared" si="78"/>
        <v>Compressor Engines</v>
      </c>
    </row>
    <row r="5041" spans="1:11" s="203" customFormat="1" x14ac:dyDescent="0.2">
      <c r="A5041" s="202" t="str">
        <f>'Permitted Sources'!A4291</f>
        <v>WYDEQ Permitted Sources</v>
      </c>
      <c r="B5041" s="203" t="str">
        <f>'Permitted Sources'!B4291</f>
        <v>56</v>
      </c>
      <c r="C5041" s="202" t="str">
        <f>'Permitted Sources'!D4291</f>
        <v>5600502</v>
      </c>
      <c r="D5041" s="202" t="str">
        <f>'Permitted Sources'!E4291</f>
        <v>20200254</v>
      </c>
      <c r="E5041" s="203" t="str">
        <f>'Permitted Sources'!H4291</f>
        <v>Compressor Engines</v>
      </c>
      <c r="F5041" s="204">
        <f>'Permitted Sources'!I4291</f>
        <v>6.1571749983360604</v>
      </c>
      <c r="G5041" s="204">
        <f>'Permitted Sources'!J4291</f>
        <v>6.2</v>
      </c>
      <c r="H5041" s="204">
        <f>'Permitted Sources'!K4291</f>
        <v>3.1</v>
      </c>
      <c r="I5041" s="204">
        <f>'Permitted Sources'!L4291</f>
        <v>0</v>
      </c>
      <c r="J5041" s="204">
        <f>'Permitted Sources'!M4291</f>
        <v>0</v>
      </c>
      <c r="K5041" s="203" t="str">
        <f t="shared" si="78"/>
        <v>Compressor Engines</v>
      </c>
    </row>
    <row r="5042" spans="1:11" s="203" customFormat="1" x14ac:dyDescent="0.2">
      <c r="A5042" s="202" t="str">
        <f>'Permitted Sources'!A4292</f>
        <v>WYDEQ Permitted Sources</v>
      </c>
      <c r="B5042" s="203" t="str">
        <f>'Permitted Sources'!B4292</f>
        <v>56</v>
      </c>
      <c r="C5042" s="202" t="str">
        <f>'Permitted Sources'!D4292</f>
        <v>5600502</v>
      </c>
      <c r="D5042" s="202" t="str">
        <f>'Permitted Sources'!E4292</f>
        <v>39900601</v>
      </c>
      <c r="E5042" s="203" t="str">
        <f>'Permitted Sources'!H4292</f>
        <v>Process Heaters</v>
      </c>
      <c r="F5042" s="204">
        <f>'Permitted Sources'!I4292</f>
        <v>0.10435889827688241</v>
      </c>
      <c r="G5042" s="204">
        <f>'Permitted Sources'!J4292</f>
        <v>0</v>
      </c>
      <c r="H5042" s="204">
        <f>'Permitted Sources'!K4292</f>
        <v>0.1</v>
      </c>
      <c r="I5042" s="204">
        <f>'Permitted Sources'!L4292</f>
        <v>0</v>
      </c>
      <c r="J5042" s="204">
        <f>'Permitted Sources'!M4292</f>
        <v>0</v>
      </c>
      <c r="K5042" s="203" t="str">
        <f t="shared" si="78"/>
        <v>Heaters</v>
      </c>
    </row>
    <row r="5043" spans="1:11" s="203" customFormat="1" x14ac:dyDescent="0.2">
      <c r="A5043" s="202" t="str">
        <f>'Permitted Sources'!A4293</f>
        <v>WYDEQ Permitted Sources</v>
      </c>
      <c r="B5043" s="203" t="str">
        <f>'Permitted Sources'!B4293</f>
        <v>56</v>
      </c>
      <c r="C5043" s="202" t="str">
        <f>'Permitted Sources'!D4293</f>
        <v>5600502</v>
      </c>
      <c r="D5043" s="202" t="str">
        <f>'Permitted Sources'!E4293</f>
        <v>20200253</v>
      </c>
      <c r="E5043" s="203" t="str">
        <f>'Permitted Sources'!H4293</f>
        <v>Compressor Engines</v>
      </c>
      <c r="F5043" s="204">
        <f>'Permitted Sources'!I4293</f>
        <v>14</v>
      </c>
      <c r="G5043" s="204">
        <f>'Permitted Sources'!J4293</f>
        <v>8.5</v>
      </c>
      <c r="H5043" s="204">
        <f>'Permitted Sources'!K4293</f>
        <v>31.1</v>
      </c>
      <c r="I5043" s="204">
        <f>'Permitted Sources'!L4293</f>
        <v>0</v>
      </c>
      <c r="J5043" s="204">
        <f>'Permitted Sources'!M4293</f>
        <v>0</v>
      </c>
      <c r="K5043" s="203" t="str">
        <f t="shared" si="78"/>
        <v>Compressor Engines</v>
      </c>
    </row>
    <row r="5044" spans="1:11" s="203" customFormat="1" x14ac:dyDescent="0.2">
      <c r="A5044" s="202" t="str">
        <f>'Permitted Sources'!A4294</f>
        <v>WYDEQ Permitted Sources</v>
      </c>
      <c r="B5044" s="203" t="str">
        <f>'Permitted Sources'!B4294</f>
        <v>56</v>
      </c>
      <c r="C5044" s="202" t="str">
        <f>'Permitted Sources'!D4294</f>
        <v>5600502</v>
      </c>
      <c r="D5044" s="202" t="str">
        <f>'Permitted Sources'!E4294</f>
        <v>20200253</v>
      </c>
      <c r="E5044" s="203" t="str">
        <f>'Permitted Sources'!H4294</f>
        <v>Compressor Engines</v>
      </c>
      <c r="F5044" s="204">
        <f>'Permitted Sources'!I4294</f>
        <v>14</v>
      </c>
      <c r="G5044" s="204">
        <f>'Permitted Sources'!J4294</f>
        <v>8.5</v>
      </c>
      <c r="H5044" s="204">
        <f>'Permitted Sources'!K4294</f>
        <v>31.1</v>
      </c>
      <c r="I5044" s="204">
        <f>'Permitted Sources'!L4294</f>
        <v>0</v>
      </c>
      <c r="J5044" s="204">
        <f>'Permitted Sources'!M4294</f>
        <v>0</v>
      </c>
      <c r="K5044" s="203" t="str">
        <f t="shared" si="78"/>
        <v>Compressor Engines</v>
      </c>
    </row>
    <row r="5045" spans="1:11" s="203" customFormat="1" x14ac:dyDescent="0.2">
      <c r="A5045" s="202" t="str">
        <f>'Permitted Sources'!A4295</f>
        <v>WYDEQ Permitted Sources</v>
      </c>
      <c r="B5045" s="203" t="str">
        <f>'Permitted Sources'!B4295</f>
        <v>56</v>
      </c>
      <c r="C5045" s="202" t="str">
        <f>'Permitted Sources'!D4295</f>
        <v>5600502</v>
      </c>
      <c r="D5045" s="202" t="str">
        <f>'Permitted Sources'!E4295</f>
        <v>20200253</v>
      </c>
      <c r="E5045" s="203" t="str">
        <f>'Permitted Sources'!H4295</f>
        <v>Compressor Engines</v>
      </c>
      <c r="F5045" s="204">
        <f>'Permitted Sources'!I4295</f>
        <v>14</v>
      </c>
      <c r="G5045" s="204">
        <f>'Permitted Sources'!J4295</f>
        <v>8.5</v>
      </c>
      <c r="H5045" s="204">
        <f>'Permitted Sources'!K4295</f>
        <v>31.1</v>
      </c>
      <c r="I5045" s="204">
        <f>'Permitted Sources'!L4295</f>
        <v>0</v>
      </c>
      <c r="J5045" s="204">
        <f>'Permitted Sources'!M4295</f>
        <v>0</v>
      </c>
      <c r="K5045" s="203" t="str">
        <f t="shared" si="78"/>
        <v>Compressor Engines</v>
      </c>
    </row>
    <row r="5046" spans="1:11" s="203" customFormat="1" x14ac:dyDescent="0.2">
      <c r="A5046" s="202" t="str">
        <f>'Permitted Sources'!A4296</f>
        <v>WYDEQ Permitted Sources</v>
      </c>
      <c r="B5046" s="203" t="str">
        <f>'Permitted Sources'!B4296</f>
        <v>56</v>
      </c>
      <c r="C5046" s="202" t="str">
        <f>'Permitted Sources'!D4296</f>
        <v>5600502</v>
      </c>
      <c r="D5046" s="202" t="str">
        <f>'Permitted Sources'!E4296</f>
        <v>20200253</v>
      </c>
      <c r="E5046" s="203" t="str">
        <f>'Permitted Sources'!H4296</f>
        <v>Compressor Engines</v>
      </c>
      <c r="F5046" s="204">
        <f>'Permitted Sources'!I4296</f>
        <v>10.5</v>
      </c>
      <c r="G5046" s="204">
        <f>'Permitted Sources'!J4296</f>
        <v>6.25</v>
      </c>
      <c r="H5046" s="204">
        <f>'Permitted Sources'!K4296</f>
        <v>23.33</v>
      </c>
      <c r="I5046" s="204">
        <f>'Permitted Sources'!L4296</f>
        <v>0</v>
      </c>
      <c r="J5046" s="204">
        <f>'Permitted Sources'!M4296</f>
        <v>0</v>
      </c>
      <c r="K5046" s="203" t="str">
        <f t="shared" si="78"/>
        <v>Compressor Engines</v>
      </c>
    </row>
    <row r="5047" spans="1:11" s="203" customFormat="1" x14ac:dyDescent="0.2">
      <c r="A5047" s="202" t="str">
        <f>'Permitted Sources'!A4297</f>
        <v>WYDEQ Permitted Sources</v>
      </c>
      <c r="B5047" s="203" t="str">
        <f>'Permitted Sources'!B4297</f>
        <v>56</v>
      </c>
      <c r="C5047" s="202" t="str">
        <f>'Permitted Sources'!D4297</f>
        <v>5600502</v>
      </c>
      <c r="D5047" s="202" t="str">
        <f>'Permitted Sources'!E4297</f>
        <v>20200253</v>
      </c>
      <c r="E5047" s="203" t="str">
        <f>'Permitted Sources'!H4297</f>
        <v>Compressor Engines</v>
      </c>
      <c r="F5047" s="204">
        <f>'Permitted Sources'!I4297</f>
        <v>10.5</v>
      </c>
      <c r="G5047" s="204">
        <f>'Permitted Sources'!J4297</f>
        <v>6.25</v>
      </c>
      <c r="H5047" s="204">
        <f>'Permitted Sources'!K4297</f>
        <v>23.33</v>
      </c>
      <c r="I5047" s="204">
        <f>'Permitted Sources'!L4297</f>
        <v>0</v>
      </c>
      <c r="J5047" s="204">
        <f>'Permitted Sources'!M4297</f>
        <v>0</v>
      </c>
      <c r="K5047" s="203" t="str">
        <f t="shared" si="78"/>
        <v>Compressor Engines</v>
      </c>
    </row>
    <row r="5048" spans="1:11" s="203" customFormat="1" x14ac:dyDescent="0.2">
      <c r="A5048" s="202" t="str">
        <f>'Permitted Sources'!A4298</f>
        <v>WYDEQ Permitted Sources</v>
      </c>
      <c r="B5048" s="203" t="str">
        <f>'Permitted Sources'!B4298</f>
        <v>56</v>
      </c>
      <c r="C5048" s="202" t="str">
        <f>'Permitted Sources'!D4298</f>
        <v>5600502</v>
      </c>
      <c r="D5048" s="202" t="str">
        <f>'Permitted Sources'!E4298</f>
        <v>20200253</v>
      </c>
      <c r="E5048" s="203" t="str">
        <f>'Permitted Sources'!H4298</f>
        <v>Compressor Engines</v>
      </c>
      <c r="F5048" s="204">
        <f>'Permitted Sources'!I4298</f>
        <v>10.5</v>
      </c>
      <c r="G5048" s="204">
        <f>'Permitted Sources'!J4298</f>
        <v>6.25</v>
      </c>
      <c r="H5048" s="204">
        <f>'Permitted Sources'!K4298</f>
        <v>23.33</v>
      </c>
      <c r="I5048" s="204">
        <f>'Permitted Sources'!L4298</f>
        <v>0</v>
      </c>
      <c r="J5048" s="204">
        <f>'Permitted Sources'!M4298</f>
        <v>0</v>
      </c>
      <c r="K5048" s="203" t="str">
        <f t="shared" si="78"/>
        <v>Compressor Engines</v>
      </c>
    </row>
    <row r="5049" spans="1:11" s="203" customFormat="1" x14ac:dyDescent="0.2">
      <c r="A5049" s="202" t="str">
        <f>'Permitted Sources'!A4299</f>
        <v>WYDEQ Permitted Sources</v>
      </c>
      <c r="B5049" s="203" t="str">
        <f>'Permitted Sources'!B4299</f>
        <v>56</v>
      </c>
      <c r="C5049" s="202" t="str">
        <f>'Permitted Sources'!D4299</f>
        <v>5600502</v>
      </c>
      <c r="D5049" s="202" t="str">
        <f>'Permitted Sources'!E4299</f>
        <v>20200253</v>
      </c>
      <c r="E5049" s="203" t="str">
        <f>'Permitted Sources'!H4299</f>
        <v>Compressor Engines</v>
      </c>
      <c r="F5049" s="204">
        <f>'Permitted Sources'!I4299</f>
        <v>10.5</v>
      </c>
      <c r="G5049" s="204">
        <f>'Permitted Sources'!J4299</f>
        <v>6.25</v>
      </c>
      <c r="H5049" s="204">
        <f>'Permitted Sources'!K4299</f>
        <v>23.33</v>
      </c>
      <c r="I5049" s="204">
        <f>'Permitted Sources'!L4299</f>
        <v>0</v>
      </c>
      <c r="J5049" s="204">
        <f>'Permitted Sources'!M4299</f>
        <v>0</v>
      </c>
      <c r="K5049" s="203" t="str">
        <f t="shared" si="78"/>
        <v>Compressor Engines</v>
      </c>
    </row>
    <row r="5050" spans="1:11" s="203" customFormat="1" x14ac:dyDescent="0.2">
      <c r="A5050" s="202" t="str">
        <f>'Permitted Sources'!A4300</f>
        <v>WYDEQ Permitted Sources</v>
      </c>
      <c r="B5050" s="203" t="str">
        <f>'Permitted Sources'!B4300</f>
        <v>56</v>
      </c>
      <c r="C5050" s="202" t="str">
        <f>'Permitted Sources'!D4300</f>
        <v>5600502</v>
      </c>
      <c r="D5050" s="202" t="str">
        <f>'Permitted Sources'!E4300</f>
        <v>20200253</v>
      </c>
      <c r="E5050" s="203" t="str">
        <f>'Permitted Sources'!H4300</f>
        <v>Compressor Engines</v>
      </c>
      <c r="F5050" s="204">
        <f>'Permitted Sources'!I4300</f>
        <v>14</v>
      </c>
      <c r="G5050" s="204">
        <f>'Permitted Sources'!J4300</f>
        <v>8.5</v>
      </c>
      <c r="H5050" s="204">
        <f>'Permitted Sources'!K4300</f>
        <v>31.1</v>
      </c>
      <c r="I5050" s="204">
        <f>'Permitted Sources'!L4300</f>
        <v>0</v>
      </c>
      <c r="J5050" s="204">
        <f>'Permitted Sources'!M4300</f>
        <v>0</v>
      </c>
      <c r="K5050" s="203" t="str">
        <f t="shared" si="78"/>
        <v>Compressor Engines</v>
      </c>
    </row>
    <row r="5051" spans="1:11" s="203" customFormat="1" x14ac:dyDescent="0.2">
      <c r="A5051" s="202" t="str">
        <f>'Permitted Sources'!A4301</f>
        <v>WYDEQ Permitted Sources</v>
      </c>
      <c r="B5051" s="203" t="str">
        <f>'Permitted Sources'!B4301</f>
        <v>56</v>
      </c>
      <c r="C5051" s="202" t="str">
        <f>'Permitted Sources'!D4301</f>
        <v>5600502</v>
      </c>
      <c r="D5051" s="202" t="str">
        <f>'Permitted Sources'!E4301</f>
        <v>20200253</v>
      </c>
      <c r="E5051" s="203" t="str">
        <f>'Permitted Sources'!H4301</f>
        <v>Compressor Engines</v>
      </c>
      <c r="F5051" s="204">
        <f>'Permitted Sources'!I4301</f>
        <v>14</v>
      </c>
      <c r="G5051" s="204">
        <f>'Permitted Sources'!J4301</f>
        <v>8.5</v>
      </c>
      <c r="H5051" s="204">
        <f>'Permitted Sources'!K4301</f>
        <v>31.1</v>
      </c>
      <c r="I5051" s="204">
        <f>'Permitted Sources'!L4301</f>
        <v>0</v>
      </c>
      <c r="J5051" s="204">
        <f>'Permitted Sources'!M4301</f>
        <v>0</v>
      </c>
      <c r="K5051" s="203" t="str">
        <f t="shared" si="78"/>
        <v>Compressor Engines</v>
      </c>
    </row>
    <row r="5052" spans="1:11" s="203" customFormat="1" x14ac:dyDescent="0.2">
      <c r="A5052" s="202" t="str">
        <f>'Permitted Sources'!A4302</f>
        <v>WYDEQ Permitted Sources</v>
      </c>
      <c r="B5052" s="203" t="str">
        <f>'Permitted Sources'!B4302</f>
        <v>56</v>
      </c>
      <c r="C5052" s="202" t="str">
        <f>'Permitted Sources'!D4302</f>
        <v>5600502</v>
      </c>
      <c r="D5052" s="202" t="str">
        <f>'Permitted Sources'!E4302</f>
        <v>20200253</v>
      </c>
      <c r="E5052" s="203" t="str">
        <f>'Permitted Sources'!H4302</f>
        <v>Compressor Engines</v>
      </c>
      <c r="F5052" s="204">
        <f>'Permitted Sources'!I4302</f>
        <v>14</v>
      </c>
      <c r="G5052" s="204">
        <f>'Permitted Sources'!J4302</f>
        <v>8.5</v>
      </c>
      <c r="H5052" s="204">
        <f>'Permitted Sources'!K4302</f>
        <v>31.1</v>
      </c>
      <c r="I5052" s="204">
        <f>'Permitted Sources'!L4302</f>
        <v>0</v>
      </c>
      <c r="J5052" s="204">
        <f>'Permitted Sources'!M4302</f>
        <v>0</v>
      </c>
      <c r="K5052" s="203" t="str">
        <f t="shared" si="78"/>
        <v>Compressor Engines</v>
      </c>
    </row>
    <row r="5053" spans="1:11" s="203" customFormat="1" x14ac:dyDescent="0.2">
      <c r="A5053" s="202" t="str">
        <f>'Permitted Sources'!A4303</f>
        <v>WYDEQ Permitted Sources</v>
      </c>
      <c r="B5053" s="203" t="str">
        <f>'Permitted Sources'!B4303</f>
        <v>56</v>
      </c>
      <c r="C5053" s="202" t="str">
        <f>'Permitted Sources'!D4303</f>
        <v>5600502</v>
      </c>
      <c r="D5053" s="202" t="str">
        <f>'Permitted Sources'!E4303</f>
        <v>20200253</v>
      </c>
      <c r="E5053" s="203" t="str">
        <f>'Permitted Sources'!H4303</f>
        <v>Compressor Engines</v>
      </c>
      <c r="F5053" s="204">
        <f>'Permitted Sources'!I4303</f>
        <v>14</v>
      </c>
      <c r="G5053" s="204">
        <f>'Permitted Sources'!J4303</f>
        <v>8.5</v>
      </c>
      <c r="H5053" s="204">
        <f>'Permitted Sources'!K4303</f>
        <v>31.1</v>
      </c>
      <c r="I5053" s="204">
        <f>'Permitted Sources'!L4303</f>
        <v>0</v>
      </c>
      <c r="J5053" s="204">
        <f>'Permitted Sources'!M4303</f>
        <v>0</v>
      </c>
      <c r="K5053" s="203" t="str">
        <f t="shared" si="78"/>
        <v>Compressor Engines</v>
      </c>
    </row>
    <row r="5054" spans="1:11" s="203" customFormat="1" x14ac:dyDescent="0.2">
      <c r="A5054" s="202" t="str">
        <f>'Permitted Sources'!A4304</f>
        <v>WYDEQ Permitted Sources</v>
      </c>
      <c r="B5054" s="203" t="str">
        <f>'Permitted Sources'!B4304</f>
        <v>56</v>
      </c>
      <c r="C5054" s="202" t="str">
        <f>'Permitted Sources'!D4304</f>
        <v>5600502</v>
      </c>
      <c r="D5054" s="202" t="str">
        <f>'Permitted Sources'!E4304</f>
        <v>20200253</v>
      </c>
      <c r="E5054" s="203" t="str">
        <f>'Permitted Sources'!H4304</f>
        <v>Compressor Engines</v>
      </c>
      <c r="F5054" s="204">
        <f>'Permitted Sources'!I4304</f>
        <v>14</v>
      </c>
      <c r="G5054" s="204">
        <f>'Permitted Sources'!J4304</f>
        <v>8.5</v>
      </c>
      <c r="H5054" s="204">
        <f>'Permitted Sources'!K4304</f>
        <v>31.1</v>
      </c>
      <c r="I5054" s="204">
        <f>'Permitted Sources'!L4304</f>
        <v>0</v>
      </c>
      <c r="J5054" s="204">
        <f>'Permitted Sources'!M4304</f>
        <v>0</v>
      </c>
      <c r="K5054" s="203" t="str">
        <f t="shared" si="78"/>
        <v>Compressor Engines</v>
      </c>
    </row>
    <row r="5055" spans="1:11" s="203" customFormat="1" x14ac:dyDescent="0.2">
      <c r="A5055" s="202" t="str">
        <f>'Permitted Sources'!A4305</f>
        <v>WYDEQ Permitted Sources</v>
      </c>
      <c r="B5055" s="203" t="str">
        <f>'Permitted Sources'!B4305</f>
        <v>56</v>
      </c>
      <c r="C5055" s="202" t="str">
        <f>'Permitted Sources'!D4305</f>
        <v>5600502</v>
      </c>
      <c r="D5055" s="202" t="str">
        <f>'Permitted Sources'!E4305</f>
        <v>20200201</v>
      </c>
      <c r="E5055" s="203" t="str">
        <f>'Permitted Sources'!H4305</f>
        <v>Compressor Engines</v>
      </c>
      <c r="F5055" s="204">
        <f>'Permitted Sources'!I4305</f>
        <v>7.7240000000000002</v>
      </c>
      <c r="G5055" s="204">
        <f>'Permitted Sources'!J4305</f>
        <v>0</v>
      </c>
      <c r="H5055" s="204">
        <f>'Permitted Sources'!K4305</f>
        <v>0</v>
      </c>
      <c r="I5055" s="204">
        <f>'Permitted Sources'!L4305</f>
        <v>0</v>
      </c>
      <c r="J5055" s="204">
        <f>'Permitted Sources'!M4305</f>
        <v>0</v>
      </c>
      <c r="K5055" s="203" t="str">
        <f t="shared" si="78"/>
        <v>Compressor Engines</v>
      </c>
    </row>
    <row r="5056" spans="1:11" s="203" customFormat="1" x14ac:dyDescent="0.2">
      <c r="A5056" s="202" t="str">
        <f>'Permitted Sources'!A4306</f>
        <v>WYDEQ Permitted Sources</v>
      </c>
      <c r="B5056" s="203" t="str">
        <f>'Permitted Sources'!B4306</f>
        <v>56</v>
      </c>
      <c r="C5056" s="202" t="str">
        <f>'Permitted Sources'!D4306</f>
        <v>5600502</v>
      </c>
      <c r="D5056" s="202" t="str">
        <f>'Permitted Sources'!E4306</f>
        <v>20200201</v>
      </c>
      <c r="E5056" s="203" t="str">
        <f>'Permitted Sources'!H4306</f>
        <v>Compressor Engines</v>
      </c>
      <c r="F5056" s="204">
        <f>'Permitted Sources'!I4306</f>
        <v>7.7240000000000002</v>
      </c>
      <c r="G5056" s="204">
        <f>'Permitted Sources'!J4306</f>
        <v>0</v>
      </c>
      <c r="H5056" s="204">
        <f>'Permitted Sources'!K4306</f>
        <v>0</v>
      </c>
      <c r="I5056" s="204">
        <f>'Permitted Sources'!L4306</f>
        <v>0</v>
      </c>
      <c r="J5056" s="204">
        <f>'Permitted Sources'!M4306</f>
        <v>0</v>
      </c>
      <c r="K5056" s="203" t="str">
        <f t="shared" si="78"/>
        <v>Compressor Engines</v>
      </c>
    </row>
    <row r="5057" spans="1:11" s="203" customFormat="1" x14ac:dyDescent="0.2">
      <c r="A5057" s="202" t="str">
        <f>'Permitted Sources'!A4307</f>
        <v>WYDEQ Permitted Sources</v>
      </c>
      <c r="B5057" s="203" t="str">
        <f>'Permitted Sources'!B4307</f>
        <v>56</v>
      </c>
      <c r="C5057" s="202" t="str">
        <f>'Permitted Sources'!D4307</f>
        <v>5600502</v>
      </c>
      <c r="D5057" s="202" t="str">
        <f>'Permitted Sources'!E4307</f>
        <v>20200253</v>
      </c>
      <c r="E5057" s="203" t="str">
        <f>'Permitted Sources'!H4307</f>
        <v>Compressor Engines</v>
      </c>
      <c r="F5057" s="204">
        <f>'Permitted Sources'!I4307</f>
        <v>2.2000000000000002</v>
      </c>
      <c r="G5057" s="204">
        <f>'Permitted Sources'!J4307</f>
        <v>1.8</v>
      </c>
      <c r="H5057" s="204">
        <f>'Permitted Sources'!K4307</f>
        <v>2.2000000000000002</v>
      </c>
      <c r="I5057" s="204">
        <f>'Permitted Sources'!L4307</f>
        <v>0</v>
      </c>
      <c r="J5057" s="204">
        <f>'Permitted Sources'!M4307</f>
        <v>0</v>
      </c>
      <c r="K5057" s="203" t="str">
        <f t="shared" si="78"/>
        <v>Compressor Engines</v>
      </c>
    </row>
    <row r="5058" spans="1:11" s="203" customFormat="1" x14ac:dyDescent="0.2">
      <c r="A5058" s="202" t="str">
        <f>'Permitted Sources'!A4308</f>
        <v>WYDEQ Permitted Sources</v>
      </c>
      <c r="B5058" s="203" t="str">
        <f>'Permitted Sources'!B4308</f>
        <v>56</v>
      </c>
      <c r="C5058" s="202" t="str">
        <f>'Permitted Sources'!D4308</f>
        <v>5600502</v>
      </c>
      <c r="D5058" s="202" t="str">
        <f>'Permitted Sources'!E4308</f>
        <v>20200253</v>
      </c>
      <c r="E5058" s="203" t="str">
        <f>'Permitted Sources'!H4308</f>
        <v>Compressor Engines</v>
      </c>
      <c r="F5058" s="204">
        <f>'Permitted Sources'!I4308</f>
        <v>0.7</v>
      </c>
      <c r="G5058" s="204">
        <f>'Permitted Sources'!J4308</f>
        <v>0.2</v>
      </c>
      <c r="H5058" s="204">
        <f>'Permitted Sources'!K4308</f>
        <v>0.7</v>
      </c>
      <c r="I5058" s="204">
        <f>'Permitted Sources'!L4308</f>
        <v>0</v>
      </c>
      <c r="J5058" s="204">
        <f>'Permitted Sources'!M4308</f>
        <v>0</v>
      </c>
      <c r="K5058" s="203" t="str">
        <f t="shared" si="78"/>
        <v>Compressor Engines</v>
      </c>
    </row>
    <row r="5059" spans="1:11" s="203" customFormat="1" x14ac:dyDescent="0.2">
      <c r="A5059" s="202" t="str">
        <f>'Permitted Sources'!A4309</f>
        <v>WYDEQ Permitted Sources</v>
      </c>
      <c r="B5059" s="203" t="str">
        <f>'Permitted Sources'!B4309</f>
        <v>56</v>
      </c>
      <c r="C5059" s="202" t="str">
        <f>'Permitted Sources'!D4309</f>
        <v>5600502</v>
      </c>
      <c r="D5059" s="202" t="str">
        <f>'Permitted Sources'!E4309</f>
        <v>20200253</v>
      </c>
      <c r="E5059" s="203" t="str">
        <f>'Permitted Sources'!H4309</f>
        <v>Compressor Engines</v>
      </c>
      <c r="F5059" s="204">
        <f>'Permitted Sources'!I4309</f>
        <v>6.8</v>
      </c>
      <c r="G5059" s="204">
        <f>'Permitted Sources'!J4309</f>
        <v>6.8</v>
      </c>
      <c r="H5059" s="204">
        <f>'Permitted Sources'!K4309</f>
        <v>13.5</v>
      </c>
      <c r="I5059" s="204">
        <f>'Permitted Sources'!L4309</f>
        <v>0</v>
      </c>
      <c r="J5059" s="204">
        <f>'Permitted Sources'!M4309</f>
        <v>0</v>
      </c>
      <c r="K5059" s="203" t="str">
        <f t="shared" si="78"/>
        <v>Compressor Engines</v>
      </c>
    </row>
    <row r="5060" spans="1:11" s="203" customFormat="1" x14ac:dyDescent="0.2">
      <c r="A5060" s="202" t="str">
        <f>'Permitted Sources'!A4310</f>
        <v>WYDEQ Permitted Sources</v>
      </c>
      <c r="B5060" s="203" t="str">
        <f>'Permitted Sources'!B4310</f>
        <v>56</v>
      </c>
      <c r="C5060" s="202" t="str">
        <f>'Permitted Sources'!D4310</f>
        <v>5600502</v>
      </c>
      <c r="D5060" s="202" t="str">
        <f>'Permitted Sources'!E4310</f>
        <v>20200253</v>
      </c>
      <c r="E5060" s="203" t="str">
        <f>'Permitted Sources'!H4310</f>
        <v>Compressor Engines</v>
      </c>
      <c r="F5060" s="204">
        <f>'Permitted Sources'!I4310</f>
        <v>6.8</v>
      </c>
      <c r="G5060" s="204">
        <f>'Permitted Sources'!J4310</f>
        <v>6.8</v>
      </c>
      <c r="H5060" s="204">
        <f>'Permitted Sources'!K4310</f>
        <v>13.5</v>
      </c>
      <c r="I5060" s="204">
        <f>'Permitted Sources'!L4310</f>
        <v>0</v>
      </c>
      <c r="J5060" s="204">
        <f>'Permitted Sources'!M4310</f>
        <v>0</v>
      </c>
      <c r="K5060" s="203" t="str">
        <f t="shared" si="78"/>
        <v>Compressor Engines</v>
      </c>
    </row>
    <row r="5061" spans="1:11" s="203" customFormat="1" x14ac:dyDescent="0.2">
      <c r="A5061" s="202" t="str">
        <f>'Permitted Sources'!A4311</f>
        <v>WYDEQ Permitted Sources</v>
      </c>
      <c r="B5061" s="203" t="str">
        <f>'Permitted Sources'!B4311</f>
        <v>56</v>
      </c>
      <c r="C5061" s="202" t="str">
        <f>'Permitted Sources'!D4311</f>
        <v>5600502</v>
      </c>
      <c r="D5061" s="202" t="str">
        <f>'Permitted Sources'!E4311</f>
        <v>20200253</v>
      </c>
      <c r="E5061" s="203" t="str">
        <f>'Permitted Sources'!H4311</f>
        <v>Compressor Engines</v>
      </c>
      <c r="F5061" s="204">
        <f>'Permitted Sources'!I4311</f>
        <v>6.758</v>
      </c>
      <c r="G5061" s="204">
        <f>'Permitted Sources'!J4311</f>
        <v>6.758</v>
      </c>
      <c r="H5061" s="204">
        <f>'Permitted Sources'!K4311</f>
        <v>13.52</v>
      </c>
      <c r="I5061" s="204">
        <f>'Permitted Sources'!L4311</f>
        <v>0</v>
      </c>
      <c r="J5061" s="204">
        <f>'Permitted Sources'!M4311</f>
        <v>0</v>
      </c>
      <c r="K5061" s="203" t="str">
        <f t="shared" si="78"/>
        <v>Compressor Engines</v>
      </c>
    </row>
    <row r="5062" spans="1:11" s="203" customFormat="1" x14ac:dyDescent="0.2">
      <c r="A5062" s="202" t="str">
        <f>'Permitted Sources'!A4312</f>
        <v>WYDEQ Permitted Sources</v>
      </c>
      <c r="B5062" s="203" t="str">
        <f>'Permitted Sources'!B4312</f>
        <v>56</v>
      </c>
      <c r="C5062" s="202" t="str">
        <f>'Permitted Sources'!D4312</f>
        <v>5600502</v>
      </c>
      <c r="D5062" s="202" t="str">
        <f>'Permitted Sources'!E4312</f>
        <v>20200253</v>
      </c>
      <c r="E5062" s="203" t="str">
        <f>'Permitted Sources'!H4312</f>
        <v>Compressor Engines</v>
      </c>
      <c r="F5062" s="204">
        <f>'Permitted Sources'!I4312</f>
        <v>1.8</v>
      </c>
      <c r="G5062" s="204">
        <f>'Permitted Sources'!J4312</f>
        <v>1.8</v>
      </c>
      <c r="H5062" s="204">
        <f>'Permitted Sources'!K4312</f>
        <v>1.8</v>
      </c>
      <c r="I5062" s="204">
        <f>'Permitted Sources'!L4312</f>
        <v>0</v>
      </c>
      <c r="J5062" s="204">
        <f>'Permitted Sources'!M4312</f>
        <v>0</v>
      </c>
      <c r="K5062" s="203" t="str">
        <f t="shared" si="78"/>
        <v>Compressor Engines</v>
      </c>
    </row>
    <row r="5063" spans="1:11" s="203" customFormat="1" x14ac:dyDescent="0.2">
      <c r="A5063" s="202" t="str">
        <f>'Permitted Sources'!A4313</f>
        <v>WYDEQ Permitted Sources</v>
      </c>
      <c r="B5063" s="203" t="str">
        <f>'Permitted Sources'!B4313</f>
        <v>56</v>
      </c>
      <c r="C5063" s="202" t="str">
        <f>'Permitted Sources'!D4313</f>
        <v>5600502</v>
      </c>
      <c r="D5063" s="202" t="str">
        <f>'Permitted Sources'!E4313</f>
        <v>20200253</v>
      </c>
      <c r="E5063" s="203" t="str">
        <f>'Permitted Sources'!H4313</f>
        <v>Compressor Engines</v>
      </c>
      <c r="F5063" s="204">
        <f>'Permitted Sources'!I4313</f>
        <v>0.3</v>
      </c>
      <c r="G5063" s="204">
        <f>'Permitted Sources'!J4313</f>
        <v>0.3</v>
      </c>
      <c r="H5063" s="204">
        <f>'Permitted Sources'!K4313</f>
        <v>0.3</v>
      </c>
      <c r="I5063" s="204">
        <f>'Permitted Sources'!L4313</f>
        <v>0</v>
      </c>
      <c r="J5063" s="204">
        <f>'Permitted Sources'!M4313</f>
        <v>0</v>
      </c>
      <c r="K5063" s="203" t="str">
        <f t="shared" ref="K5063:K5126" si="79">IF(E5063="Unpermitted Fugitives","Fugitives",IF(E5063="Natural Gas Processing Facilities, Pump Seals","Fugitives",IF(E5063="Natural Gas Production, All Equipt Leak Fugitives","Fugitives",IF(E5063="External Combustion Boilers","Heaters",IF(E5063="Permitted Tank Losses","Condensate tank ",IF(E5063="Permitted Fugitives","Fugitives",IF(E5063="Process Heaters","Heaters",E5063)))))))</f>
        <v>Compressor Engines</v>
      </c>
    </row>
    <row r="5064" spans="1:11" s="203" customFormat="1" x14ac:dyDescent="0.2">
      <c r="A5064" s="202" t="str">
        <f>'Permitted Sources'!A4314</f>
        <v>WYDEQ Permitted Sources</v>
      </c>
      <c r="B5064" s="203" t="str">
        <f>'Permitted Sources'!B4314</f>
        <v>56</v>
      </c>
      <c r="C5064" s="202" t="str">
        <f>'Permitted Sources'!D4314</f>
        <v>5600502</v>
      </c>
      <c r="D5064" s="202" t="str">
        <f>'Permitted Sources'!E4314</f>
        <v>20200254</v>
      </c>
      <c r="E5064" s="203" t="str">
        <f>'Permitted Sources'!H4314</f>
        <v>Compressor Engines</v>
      </c>
      <c r="F5064" s="204">
        <f>'Permitted Sources'!I4314</f>
        <v>5.117</v>
      </c>
      <c r="G5064" s="204">
        <f>'Permitted Sources'!J4314</f>
        <v>0</v>
      </c>
      <c r="H5064" s="204">
        <f>'Permitted Sources'!K4314</f>
        <v>0</v>
      </c>
      <c r="I5064" s="204">
        <f>'Permitted Sources'!L4314</f>
        <v>0</v>
      </c>
      <c r="J5064" s="204">
        <f>'Permitted Sources'!M4314</f>
        <v>0</v>
      </c>
      <c r="K5064" s="203" t="str">
        <f t="shared" si="79"/>
        <v>Compressor Engines</v>
      </c>
    </row>
    <row r="5065" spans="1:11" s="203" customFormat="1" x14ac:dyDescent="0.2">
      <c r="A5065" s="202" t="str">
        <f>'Permitted Sources'!A4315</f>
        <v>WYDEQ Permitted Sources</v>
      </c>
      <c r="B5065" s="203" t="str">
        <f>'Permitted Sources'!B4315</f>
        <v>56</v>
      </c>
      <c r="C5065" s="202" t="str">
        <f>'Permitted Sources'!D4315</f>
        <v>5600502</v>
      </c>
      <c r="D5065" s="202" t="str">
        <f>'Permitted Sources'!E4315</f>
        <v>20200254</v>
      </c>
      <c r="E5065" s="203" t="str">
        <f>'Permitted Sources'!H4315</f>
        <v>Compressor Engines</v>
      </c>
      <c r="F5065" s="204">
        <f>'Permitted Sources'!I4315</f>
        <v>5.117</v>
      </c>
      <c r="G5065" s="204">
        <f>'Permitted Sources'!J4315</f>
        <v>0</v>
      </c>
      <c r="H5065" s="204">
        <f>'Permitted Sources'!K4315</f>
        <v>0</v>
      </c>
      <c r="I5065" s="204">
        <f>'Permitted Sources'!L4315</f>
        <v>0</v>
      </c>
      <c r="J5065" s="204">
        <f>'Permitted Sources'!M4315</f>
        <v>0</v>
      </c>
      <c r="K5065" s="203" t="str">
        <f t="shared" si="79"/>
        <v>Compressor Engines</v>
      </c>
    </row>
    <row r="5066" spans="1:11" s="203" customFormat="1" x14ac:dyDescent="0.2">
      <c r="A5066" s="202" t="str">
        <f>'Permitted Sources'!A4316</f>
        <v>WYDEQ Permitted Sources</v>
      </c>
      <c r="B5066" s="203" t="str">
        <f>'Permitted Sources'!B4316</f>
        <v>56</v>
      </c>
      <c r="C5066" s="202" t="str">
        <f>'Permitted Sources'!D4316</f>
        <v>5600502</v>
      </c>
      <c r="D5066" s="202" t="str">
        <f>'Permitted Sources'!E4316</f>
        <v>20200254</v>
      </c>
      <c r="E5066" s="203" t="str">
        <f>'Permitted Sources'!H4316</f>
        <v>Compressor Engines</v>
      </c>
      <c r="F5066" s="204">
        <f>'Permitted Sources'!I4316</f>
        <v>5.117</v>
      </c>
      <c r="G5066" s="204">
        <f>'Permitted Sources'!J4316</f>
        <v>0</v>
      </c>
      <c r="H5066" s="204">
        <f>'Permitted Sources'!K4316</f>
        <v>0</v>
      </c>
      <c r="I5066" s="204">
        <f>'Permitted Sources'!L4316</f>
        <v>0</v>
      </c>
      <c r="J5066" s="204">
        <f>'Permitted Sources'!M4316</f>
        <v>0</v>
      </c>
      <c r="K5066" s="203" t="str">
        <f t="shared" si="79"/>
        <v>Compressor Engines</v>
      </c>
    </row>
    <row r="5067" spans="1:11" s="203" customFormat="1" x14ac:dyDescent="0.2">
      <c r="A5067" s="202" t="str">
        <f>'Permitted Sources'!A4317</f>
        <v>WYDEQ Permitted Sources</v>
      </c>
      <c r="B5067" s="203" t="str">
        <f>'Permitted Sources'!B4317</f>
        <v>56</v>
      </c>
      <c r="C5067" s="202" t="str">
        <f>'Permitted Sources'!D4317</f>
        <v>5600502</v>
      </c>
      <c r="D5067" s="202" t="str">
        <f>'Permitted Sources'!E4317</f>
        <v>20200254</v>
      </c>
      <c r="E5067" s="203" t="str">
        <f>'Permitted Sources'!H4317</f>
        <v>Compressor Engines</v>
      </c>
      <c r="F5067" s="204">
        <f>'Permitted Sources'!I4317</f>
        <v>5.117</v>
      </c>
      <c r="G5067" s="204">
        <f>'Permitted Sources'!J4317</f>
        <v>0</v>
      </c>
      <c r="H5067" s="204">
        <f>'Permitted Sources'!K4317</f>
        <v>0</v>
      </c>
      <c r="I5067" s="204">
        <f>'Permitted Sources'!L4317</f>
        <v>0</v>
      </c>
      <c r="J5067" s="204">
        <f>'Permitted Sources'!M4317</f>
        <v>0</v>
      </c>
      <c r="K5067" s="203" t="str">
        <f t="shared" si="79"/>
        <v>Compressor Engines</v>
      </c>
    </row>
    <row r="5068" spans="1:11" s="203" customFormat="1" x14ac:dyDescent="0.2">
      <c r="A5068" s="202" t="str">
        <f>'Permitted Sources'!A4318</f>
        <v>WYDEQ Permitted Sources</v>
      </c>
      <c r="B5068" s="203" t="str">
        <f>'Permitted Sources'!B4318</f>
        <v>56</v>
      </c>
      <c r="C5068" s="202" t="str">
        <f>'Permitted Sources'!D4318</f>
        <v>5600502</v>
      </c>
      <c r="D5068" s="202" t="str">
        <f>'Permitted Sources'!E4318</f>
        <v>20200254</v>
      </c>
      <c r="E5068" s="203" t="str">
        <f>'Permitted Sources'!H4318</f>
        <v>Compressor Engines</v>
      </c>
      <c r="F5068" s="204">
        <f>'Permitted Sources'!I4318</f>
        <v>5.117</v>
      </c>
      <c r="G5068" s="204">
        <f>'Permitted Sources'!J4318</f>
        <v>0</v>
      </c>
      <c r="H5068" s="204">
        <f>'Permitted Sources'!K4318</f>
        <v>0</v>
      </c>
      <c r="I5068" s="204">
        <f>'Permitted Sources'!L4318</f>
        <v>0</v>
      </c>
      <c r="J5068" s="204">
        <f>'Permitted Sources'!M4318</f>
        <v>0</v>
      </c>
      <c r="K5068" s="203" t="str">
        <f t="shared" si="79"/>
        <v>Compressor Engines</v>
      </c>
    </row>
    <row r="5069" spans="1:11" s="203" customFormat="1" x14ac:dyDescent="0.2">
      <c r="A5069" s="202" t="str">
        <f>'Permitted Sources'!A4319</f>
        <v>WYDEQ Permitted Sources</v>
      </c>
      <c r="B5069" s="203" t="str">
        <f>'Permitted Sources'!B4319</f>
        <v>56</v>
      </c>
      <c r="C5069" s="202" t="str">
        <f>'Permitted Sources'!D4319</f>
        <v>5600502</v>
      </c>
      <c r="D5069" s="202" t="str">
        <f>'Permitted Sources'!E4319</f>
        <v>20200254</v>
      </c>
      <c r="E5069" s="203" t="str">
        <f>'Permitted Sources'!H4319</f>
        <v>Compressor Engines</v>
      </c>
      <c r="F5069" s="204">
        <f>'Permitted Sources'!I4319</f>
        <v>5.117</v>
      </c>
      <c r="G5069" s="204">
        <f>'Permitted Sources'!J4319</f>
        <v>0</v>
      </c>
      <c r="H5069" s="204">
        <f>'Permitted Sources'!K4319</f>
        <v>0</v>
      </c>
      <c r="I5069" s="204">
        <f>'Permitted Sources'!L4319</f>
        <v>0</v>
      </c>
      <c r="J5069" s="204">
        <f>'Permitted Sources'!M4319</f>
        <v>0</v>
      </c>
      <c r="K5069" s="203" t="str">
        <f t="shared" si="79"/>
        <v>Compressor Engines</v>
      </c>
    </row>
    <row r="5070" spans="1:11" s="203" customFormat="1" x14ac:dyDescent="0.2">
      <c r="A5070" s="202" t="str">
        <f>'Permitted Sources'!A4320</f>
        <v>WYDEQ Permitted Sources</v>
      </c>
      <c r="B5070" s="203" t="str">
        <f>'Permitted Sources'!B4320</f>
        <v>56</v>
      </c>
      <c r="C5070" s="202" t="str">
        <f>'Permitted Sources'!D4320</f>
        <v>5600502</v>
      </c>
      <c r="D5070" s="202" t="str">
        <f>'Permitted Sources'!E4320</f>
        <v>20200254</v>
      </c>
      <c r="E5070" s="203" t="str">
        <f>'Permitted Sources'!H4320</f>
        <v>Compressor Engines</v>
      </c>
      <c r="F5070" s="204">
        <f>'Permitted Sources'!I4320</f>
        <v>5.117</v>
      </c>
      <c r="G5070" s="204">
        <f>'Permitted Sources'!J4320</f>
        <v>0</v>
      </c>
      <c r="H5070" s="204">
        <f>'Permitted Sources'!K4320</f>
        <v>0</v>
      </c>
      <c r="I5070" s="204">
        <f>'Permitted Sources'!L4320</f>
        <v>0</v>
      </c>
      <c r="J5070" s="204">
        <f>'Permitted Sources'!M4320</f>
        <v>0</v>
      </c>
      <c r="K5070" s="203" t="str">
        <f t="shared" si="79"/>
        <v>Compressor Engines</v>
      </c>
    </row>
    <row r="5071" spans="1:11" s="203" customFormat="1" x14ac:dyDescent="0.2">
      <c r="A5071" s="202" t="str">
        <f>'Permitted Sources'!A4321</f>
        <v>WYDEQ Permitted Sources</v>
      </c>
      <c r="B5071" s="203" t="str">
        <f>'Permitted Sources'!B4321</f>
        <v>56</v>
      </c>
      <c r="C5071" s="202" t="str">
        <f>'Permitted Sources'!D4321</f>
        <v>5600502</v>
      </c>
      <c r="D5071" s="202" t="str">
        <f>'Permitted Sources'!E4321</f>
        <v>20200254</v>
      </c>
      <c r="E5071" s="203" t="str">
        <f>'Permitted Sources'!H4321</f>
        <v>Compressor Engines</v>
      </c>
      <c r="F5071" s="204">
        <f>'Permitted Sources'!I4321</f>
        <v>5.117</v>
      </c>
      <c r="G5071" s="204">
        <f>'Permitted Sources'!J4321</f>
        <v>0</v>
      </c>
      <c r="H5071" s="204">
        <f>'Permitted Sources'!K4321</f>
        <v>0</v>
      </c>
      <c r="I5071" s="204">
        <f>'Permitted Sources'!L4321</f>
        <v>0</v>
      </c>
      <c r="J5071" s="204">
        <f>'Permitted Sources'!M4321</f>
        <v>0</v>
      </c>
      <c r="K5071" s="203" t="str">
        <f t="shared" si="79"/>
        <v>Compressor Engines</v>
      </c>
    </row>
    <row r="5072" spans="1:11" s="203" customFormat="1" x14ac:dyDescent="0.2">
      <c r="A5072" s="202" t="str">
        <f>'Permitted Sources'!A4322</f>
        <v>WYDEQ Permitted Sources</v>
      </c>
      <c r="B5072" s="203" t="str">
        <f>'Permitted Sources'!B4322</f>
        <v>56</v>
      </c>
      <c r="C5072" s="202" t="str">
        <f>'Permitted Sources'!D4322</f>
        <v>5600502</v>
      </c>
      <c r="D5072" s="202" t="str">
        <f>'Permitted Sources'!E4322</f>
        <v>20200254</v>
      </c>
      <c r="E5072" s="203" t="str">
        <f>'Permitted Sources'!H4322</f>
        <v>Compressor Engines</v>
      </c>
      <c r="F5072" s="204">
        <f>'Permitted Sources'!I4322</f>
        <v>5.117</v>
      </c>
      <c r="G5072" s="204">
        <f>'Permitted Sources'!J4322</f>
        <v>0</v>
      </c>
      <c r="H5072" s="204">
        <f>'Permitted Sources'!K4322</f>
        <v>0</v>
      </c>
      <c r="I5072" s="204">
        <f>'Permitted Sources'!L4322</f>
        <v>0</v>
      </c>
      <c r="J5072" s="204">
        <f>'Permitted Sources'!M4322</f>
        <v>0</v>
      </c>
      <c r="K5072" s="203" t="str">
        <f t="shared" si="79"/>
        <v>Compressor Engines</v>
      </c>
    </row>
    <row r="5073" spans="1:11" s="203" customFormat="1" x14ac:dyDescent="0.2">
      <c r="A5073" s="202" t="str">
        <f>'Permitted Sources'!A4323</f>
        <v>WYDEQ Permitted Sources</v>
      </c>
      <c r="B5073" s="203" t="str">
        <f>'Permitted Sources'!B4323</f>
        <v>56</v>
      </c>
      <c r="C5073" s="202" t="str">
        <f>'Permitted Sources'!D4323</f>
        <v>5600502</v>
      </c>
      <c r="D5073" s="202" t="str">
        <f>'Permitted Sources'!E4323</f>
        <v>20200254</v>
      </c>
      <c r="E5073" s="203" t="str">
        <f>'Permitted Sources'!H4323</f>
        <v>Compressor Engines</v>
      </c>
      <c r="F5073" s="204">
        <f>'Permitted Sources'!I4323</f>
        <v>5.117</v>
      </c>
      <c r="G5073" s="204">
        <f>'Permitted Sources'!J4323</f>
        <v>0</v>
      </c>
      <c r="H5073" s="204">
        <f>'Permitted Sources'!K4323</f>
        <v>0</v>
      </c>
      <c r="I5073" s="204">
        <f>'Permitted Sources'!L4323</f>
        <v>0</v>
      </c>
      <c r="J5073" s="204">
        <f>'Permitted Sources'!M4323</f>
        <v>0</v>
      </c>
      <c r="K5073" s="203" t="str">
        <f t="shared" si="79"/>
        <v>Compressor Engines</v>
      </c>
    </row>
    <row r="5074" spans="1:11" s="203" customFormat="1" x14ac:dyDescent="0.2">
      <c r="A5074" s="202" t="str">
        <f>'Permitted Sources'!A4324</f>
        <v>WYDEQ Permitted Sources</v>
      </c>
      <c r="B5074" s="203" t="str">
        <f>'Permitted Sources'!B4324</f>
        <v>56</v>
      </c>
      <c r="C5074" s="202" t="str">
        <f>'Permitted Sources'!D4324</f>
        <v>5600502</v>
      </c>
      <c r="D5074" s="202" t="str">
        <f>'Permitted Sources'!E4324</f>
        <v>20200253</v>
      </c>
      <c r="E5074" s="203" t="str">
        <f>'Permitted Sources'!H4324</f>
        <v>Compressor Engines</v>
      </c>
      <c r="F5074" s="204">
        <f>'Permitted Sources'!I4324</f>
        <v>16.222999999999999</v>
      </c>
      <c r="G5074" s="204">
        <f>'Permitted Sources'!J4324</f>
        <v>0</v>
      </c>
      <c r="H5074" s="204">
        <f>'Permitted Sources'!K4324</f>
        <v>0</v>
      </c>
      <c r="I5074" s="204">
        <f>'Permitted Sources'!L4324</f>
        <v>0</v>
      </c>
      <c r="J5074" s="204">
        <f>'Permitted Sources'!M4324</f>
        <v>0</v>
      </c>
      <c r="K5074" s="203" t="str">
        <f t="shared" si="79"/>
        <v>Compressor Engines</v>
      </c>
    </row>
    <row r="5075" spans="1:11" s="203" customFormat="1" x14ac:dyDescent="0.2">
      <c r="A5075" s="202" t="str">
        <f>'Permitted Sources'!A4325</f>
        <v>WYDEQ Permitted Sources</v>
      </c>
      <c r="B5075" s="203" t="str">
        <f>'Permitted Sources'!B4325</f>
        <v>56</v>
      </c>
      <c r="C5075" s="202" t="str">
        <f>'Permitted Sources'!D4325</f>
        <v>5600502</v>
      </c>
      <c r="D5075" s="202" t="str">
        <f>'Permitted Sources'!E4325</f>
        <v>20200254</v>
      </c>
      <c r="E5075" s="203" t="str">
        <f>'Permitted Sources'!H4325</f>
        <v>Compressor Engines</v>
      </c>
      <c r="F5075" s="204">
        <f>'Permitted Sources'!I4325</f>
        <v>5.117</v>
      </c>
      <c r="G5075" s="204">
        <f>'Permitted Sources'!J4325</f>
        <v>0</v>
      </c>
      <c r="H5075" s="204">
        <f>'Permitted Sources'!K4325</f>
        <v>0</v>
      </c>
      <c r="I5075" s="204">
        <f>'Permitted Sources'!L4325</f>
        <v>0</v>
      </c>
      <c r="J5075" s="204">
        <f>'Permitted Sources'!M4325</f>
        <v>0</v>
      </c>
      <c r="K5075" s="203" t="str">
        <f t="shared" si="79"/>
        <v>Compressor Engines</v>
      </c>
    </row>
    <row r="5076" spans="1:11" s="203" customFormat="1" x14ac:dyDescent="0.2">
      <c r="A5076" s="202" t="str">
        <f>'Permitted Sources'!A4326</f>
        <v>WYDEQ Permitted Sources</v>
      </c>
      <c r="B5076" s="203" t="str">
        <f>'Permitted Sources'!B4326</f>
        <v>56</v>
      </c>
      <c r="C5076" s="202" t="str">
        <f>'Permitted Sources'!D4326</f>
        <v>5600502</v>
      </c>
      <c r="D5076" s="202" t="str">
        <f>'Permitted Sources'!E4326</f>
        <v>20200254</v>
      </c>
      <c r="E5076" s="203" t="str">
        <f>'Permitted Sources'!H4326</f>
        <v>Compressor Engines</v>
      </c>
      <c r="F5076" s="204">
        <f>'Permitted Sources'!I4326</f>
        <v>5.117</v>
      </c>
      <c r="G5076" s="204">
        <f>'Permitted Sources'!J4326</f>
        <v>0</v>
      </c>
      <c r="H5076" s="204">
        <f>'Permitted Sources'!K4326</f>
        <v>0</v>
      </c>
      <c r="I5076" s="204">
        <f>'Permitted Sources'!L4326</f>
        <v>0</v>
      </c>
      <c r="J5076" s="204">
        <f>'Permitted Sources'!M4326</f>
        <v>0</v>
      </c>
      <c r="K5076" s="203" t="str">
        <f t="shared" si="79"/>
        <v>Compressor Engines</v>
      </c>
    </row>
    <row r="5077" spans="1:11" s="203" customFormat="1" x14ac:dyDescent="0.2">
      <c r="A5077" s="202" t="str">
        <f>'Permitted Sources'!A4327</f>
        <v>WYDEQ Permitted Sources</v>
      </c>
      <c r="B5077" s="203" t="str">
        <f>'Permitted Sources'!B4327</f>
        <v>56</v>
      </c>
      <c r="C5077" s="202" t="str">
        <f>'Permitted Sources'!D4327</f>
        <v>5600502</v>
      </c>
      <c r="D5077" s="202" t="str">
        <f>'Permitted Sources'!E4327</f>
        <v>20200201</v>
      </c>
      <c r="E5077" s="203" t="str">
        <f>'Permitted Sources'!H4327</f>
        <v>Compressor Engines</v>
      </c>
      <c r="F5077" s="204">
        <f>'Permitted Sources'!I4327</f>
        <v>1.8839999999999999</v>
      </c>
      <c r="G5077" s="204">
        <f>'Permitted Sources'!J4327</f>
        <v>1.883</v>
      </c>
      <c r="H5077" s="204">
        <f>'Permitted Sources'!K4327</f>
        <v>1.883</v>
      </c>
      <c r="I5077" s="204">
        <f>'Permitted Sources'!L4327</f>
        <v>0</v>
      </c>
      <c r="J5077" s="204">
        <f>'Permitted Sources'!M4327</f>
        <v>0</v>
      </c>
      <c r="K5077" s="203" t="str">
        <f t="shared" si="79"/>
        <v>Compressor Engines</v>
      </c>
    </row>
    <row r="5078" spans="1:11" s="203" customFormat="1" x14ac:dyDescent="0.2">
      <c r="A5078" s="202" t="str">
        <f>'Permitted Sources'!A4328</f>
        <v>WYDEQ Permitted Sources</v>
      </c>
      <c r="B5078" s="203" t="str">
        <f>'Permitted Sources'!B4328</f>
        <v>56</v>
      </c>
      <c r="C5078" s="202" t="str">
        <f>'Permitted Sources'!D4328</f>
        <v>5600502</v>
      </c>
      <c r="D5078" s="202" t="str">
        <f>'Permitted Sources'!E4328</f>
        <v>20200253</v>
      </c>
      <c r="E5078" s="203" t="str">
        <f>'Permitted Sources'!H4328</f>
        <v>Compressor Engines</v>
      </c>
      <c r="F5078" s="204">
        <f>'Permitted Sources'!I4328</f>
        <v>104.682</v>
      </c>
      <c r="G5078" s="204">
        <f>'Permitted Sources'!J4328</f>
        <v>0</v>
      </c>
      <c r="H5078" s="204">
        <f>'Permitted Sources'!K4328</f>
        <v>197.53800000000001</v>
      </c>
      <c r="I5078" s="204">
        <f>'Permitted Sources'!L4328</f>
        <v>0</v>
      </c>
      <c r="J5078" s="204">
        <f>'Permitted Sources'!M4328</f>
        <v>0</v>
      </c>
      <c r="K5078" s="203" t="str">
        <f t="shared" si="79"/>
        <v>Compressor Engines</v>
      </c>
    </row>
    <row r="5079" spans="1:11" s="203" customFormat="1" x14ac:dyDescent="0.2">
      <c r="A5079" s="202" t="str">
        <f>'Permitted Sources'!A4329</f>
        <v>WYDEQ Permitted Sources</v>
      </c>
      <c r="B5079" s="203" t="str">
        <f>'Permitted Sources'!B4329</f>
        <v>56</v>
      </c>
      <c r="C5079" s="202" t="str">
        <f>'Permitted Sources'!D4329</f>
        <v>5600502</v>
      </c>
      <c r="D5079" s="202" t="str">
        <f>'Permitted Sources'!E4329</f>
        <v>20200253</v>
      </c>
      <c r="E5079" s="203" t="str">
        <f>'Permitted Sources'!H4329</f>
        <v>Compressor Engines</v>
      </c>
      <c r="F5079" s="204">
        <f>'Permitted Sources'!I4329</f>
        <v>104.682</v>
      </c>
      <c r="G5079" s="204">
        <f>'Permitted Sources'!J4329</f>
        <v>0</v>
      </c>
      <c r="H5079" s="204">
        <f>'Permitted Sources'!K4329</f>
        <v>197.53800000000001</v>
      </c>
      <c r="I5079" s="204">
        <f>'Permitted Sources'!L4329</f>
        <v>0</v>
      </c>
      <c r="J5079" s="204">
        <f>'Permitted Sources'!M4329</f>
        <v>0</v>
      </c>
      <c r="K5079" s="203" t="str">
        <f t="shared" si="79"/>
        <v>Compressor Engines</v>
      </c>
    </row>
    <row r="5080" spans="1:11" s="203" customFormat="1" x14ac:dyDescent="0.2">
      <c r="A5080" s="202" t="str">
        <f>'Permitted Sources'!A4330</f>
        <v>WYDEQ Permitted Sources</v>
      </c>
      <c r="B5080" s="203" t="str">
        <f>'Permitted Sources'!B4330</f>
        <v>56</v>
      </c>
      <c r="C5080" s="202" t="str">
        <f>'Permitted Sources'!D4330</f>
        <v>5600502</v>
      </c>
      <c r="D5080" s="202" t="str">
        <f>'Permitted Sources'!E4330</f>
        <v>31000302</v>
      </c>
      <c r="E5080" s="203" t="str">
        <f>'Permitted Sources'!H4330</f>
        <v>Dehydrator</v>
      </c>
      <c r="F5080" s="204">
        <f>'Permitted Sources'!I4330</f>
        <v>1.0074000000000001</v>
      </c>
      <c r="G5080" s="204">
        <f>'Permitted Sources'!J4330</f>
        <v>0</v>
      </c>
      <c r="H5080" s="204">
        <f>'Permitted Sources'!K4330</f>
        <v>0</v>
      </c>
      <c r="I5080" s="204">
        <f>'Permitted Sources'!L4330</f>
        <v>0</v>
      </c>
      <c r="J5080" s="204">
        <f>'Permitted Sources'!M4330</f>
        <v>0</v>
      </c>
      <c r="K5080" s="203" t="str">
        <f t="shared" si="79"/>
        <v>Dehydrator</v>
      </c>
    </row>
    <row r="5081" spans="1:11" s="203" customFormat="1" x14ac:dyDescent="0.2">
      <c r="A5081" s="202" t="str">
        <f>'Permitted Sources'!A4331</f>
        <v>WYDEQ Permitted Sources</v>
      </c>
      <c r="B5081" s="203" t="str">
        <f>'Permitted Sources'!B4331</f>
        <v>56</v>
      </c>
      <c r="C5081" s="202" t="str">
        <f>'Permitted Sources'!D4331</f>
        <v>5600502</v>
      </c>
      <c r="D5081" s="202" t="str">
        <f>'Permitted Sources'!E4331</f>
        <v>31000302</v>
      </c>
      <c r="E5081" s="203" t="str">
        <f>'Permitted Sources'!H4331</f>
        <v>Dehydrator</v>
      </c>
      <c r="F5081" s="204">
        <f>'Permitted Sources'!I4331</f>
        <v>1.0074000000000001</v>
      </c>
      <c r="G5081" s="204">
        <f>'Permitted Sources'!J4331</f>
        <v>0</v>
      </c>
      <c r="H5081" s="204">
        <f>'Permitted Sources'!K4331</f>
        <v>0</v>
      </c>
      <c r="I5081" s="204">
        <f>'Permitted Sources'!L4331</f>
        <v>0</v>
      </c>
      <c r="J5081" s="204">
        <f>'Permitted Sources'!M4331</f>
        <v>0</v>
      </c>
      <c r="K5081" s="203" t="str">
        <f t="shared" si="79"/>
        <v>Dehydrator</v>
      </c>
    </row>
    <row r="5082" spans="1:11" s="203" customFormat="1" x14ac:dyDescent="0.2">
      <c r="A5082" s="202" t="str">
        <f>'Permitted Sources'!A4332</f>
        <v>WYDEQ Permitted Sources</v>
      </c>
      <c r="B5082" s="203" t="str">
        <f>'Permitted Sources'!B4332</f>
        <v>56</v>
      </c>
      <c r="C5082" s="202" t="str">
        <f>'Permitted Sources'!D4332</f>
        <v>5600502</v>
      </c>
      <c r="D5082" s="202" t="str">
        <f>'Permitted Sources'!E4332</f>
        <v>31000299</v>
      </c>
      <c r="E5082" s="203" t="str">
        <f>'Permitted Sources'!H4332</f>
        <v>Other Not Classified</v>
      </c>
      <c r="F5082" s="204">
        <f>'Permitted Sources'!I4332</f>
        <v>0</v>
      </c>
      <c r="G5082" s="204">
        <f>'Permitted Sources'!J4332</f>
        <v>0</v>
      </c>
      <c r="H5082" s="204">
        <f>'Permitted Sources'!K4332</f>
        <v>0</v>
      </c>
      <c r="I5082" s="204">
        <f>'Permitted Sources'!L4332</f>
        <v>0</v>
      </c>
      <c r="J5082" s="204">
        <f>'Permitted Sources'!M4332</f>
        <v>0</v>
      </c>
      <c r="K5082" s="203" t="str">
        <f t="shared" si="79"/>
        <v>Other Not Classified</v>
      </c>
    </row>
    <row r="5083" spans="1:11" s="203" customFormat="1" x14ac:dyDescent="0.2">
      <c r="A5083" s="202" t="str">
        <f>'Permitted Sources'!A4333</f>
        <v>WYDEQ Permitted Sources</v>
      </c>
      <c r="B5083" s="203" t="str">
        <f>'Permitted Sources'!B4333</f>
        <v>56</v>
      </c>
      <c r="C5083" s="202" t="str">
        <f>'Permitted Sources'!D4333</f>
        <v>5600502</v>
      </c>
      <c r="D5083" s="202" t="str">
        <f>'Permitted Sources'!E4333</f>
        <v>20200253</v>
      </c>
      <c r="E5083" s="203" t="str">
        <f>'Permitted Sources'!H4333</f>
        <v>Compressor Engines</v>
      </c>
      <c r="F5083" s="204">
        <f>'Permitted Sources'!I4333</f>
        <v>0</v>
      </c>
      <c r="G5083" s="204">
        <f>'Permitted Sources'!J4333</f>
        <v>0</v>
      </c>
      <c r="H5083" s="204">
        <f>'Permitted Sources'!K4333</f>
        <v>0</v>
      </c>
      <c r="I5083" s="204">
        <f>'Permitted Sources'!L4333</f>
        <v>0</v>
      </c>
      <c r="J5083" s="204">
        <f>'Permitted Sources'!M4333</f>
        <v>0</v>
      </c>
      <c r="K5083" s="203" t="str">
        <f t="shared" si="79"/>
        <v>Compressor Engines</v>
      </c>
    </row>
    <row r="5084" spans="1:11" s="203" customFormat="1" x14ac:dyDescent="0.2">
      <c r="A5084" s="202" t="str">
        <f>'Permitted Sources'!A4334</f>
        <v>WYDEQ Permitted Sources</v>
      </c>
      <c r="B5084" s="203" t="str">
        <f>'Permitted Sources'!B4334</f>
        <v>56</v>
      </c>
      <c r="C5084" s="202" t="str">
        <f>'Permitted Sources'!D4334</f>
        <v>5600502</v>
      </c>
      <c r="D5084" s="202" t="str">
        <f>'Permitted Sources'!E4334</f>
        <v>20200253</v>
      </c>
      <c r="E5084" s="203" t="str">
        <f>'Permitted Sources'!H4334</f>
        <v>Compressor Engines</v>
      </c>
      <c r="F5084" s="204">
        <f>'Permitted Sources'!I4334</f>
        <v>0</v>
      </c>
      <c r="G5084" s="204">
        <f>'Permitted Sources'!J4334</f>
        <v>0</v>
      </c>
      <c r="H5084" s="204">
        <f>'Permitted Sources'!K4334</f>
        <v>0</v>
      </c>
      <c r="I5084" s="204">
        <f>'Permitted Sources'!L4334</f>
        <v>0</v>
      </c>
      <c r="J5084" s="204">
        <f>'Permitted Sources'!M4334</f>
        <v>0</v>
      </c>
      <c r="K5084" s="203" t="str">
        <f t="shared" si="79"/>
        <v>Compressor Engines</v>
      </c>
    </row>
    <row r="5085" spans="1:11" s="203" customFormat="1" x14ac:dyDescent="0.2">
      <c r="A5085" s="202" t="str">
        <f>'Permitted Sources'!A4335</f>
        <v>WYDEQ Permitted Sources</v>
      </c>
      <c r="B5085" s="203" t="str">
        <f>'Permitted Sources'!B4335</f>
        <v>56</v>
      </c>
      <c r="C5085" s="202" t="str">
        <f>'Permitted Sources'!D4335</f>
        <v>5600502</v>
      </c>
      <c r="D5085" s="202" t="str">
        <f>'Permitted Sources'!E4335</f>
        <v>31000220</v>
      </c>
      <c r="E5085" s="203" t="str">
        <f>'Permitted Sources'!H4335</f>
        <v>Fugitives</v>
      </c>
      <c r="F5085" s="204">
        <f>'Permitted Sources'!I4335</f>
        <v>0</v>
      </c>
      <c r="G5085" s="204">
        <f>'Permitted Sources'!J4335</f>
        <v>0</v>
      </c>
      <c r="H5085" s="204">
        <f>'Permitted Sources'!K4335</f>
        <v>0</v>
      </c>
      <c r="I5085" s="204">
        <f>'Permitted Sources'!L4335</f>
        <v>0</v>
      </c>
      <c r="J5085" s="204">
        <f>'Permitted Sources'!M4335</f>
        <v>0</v>
      </c>
      <c r="K5085" s="203" t="str">
        <f t="shared" si="79"/>
        <v>Fugitives</v>
      </c>
    </row>
    <row r="5086" spans="1:11" s="203" customFormat="1" x14ac:dyDescent="0.2">
      <c r="A5086" s="202" t="str">
        <f>'Permitted Sources'!A4336</f>
        <v>WYDEQ Permitted Sources</v>
      </c>
      <c r="B5086" s="203" t="str">
        <f>'Permitted Sources'!B4336</f>
        <v>56</v>
      </c>
      <c r="C5086" s="202" t="str">
        <f>'Permitted Sources'!D4336</f>
        <v>5600502</v>
      </c>
      <c r="D5086" s="202" t="str">
        <f>'Permitted Sources'!E4336</f>
        <v>31000220</v>
      </c>
      <c r="E5086" s="203" t="str">
        <f>'Permitted Sources'!H4336</f>
        <v>Fugitives</v>
      </c>
      <c r="F5086" s="204">
        <f>'Permitted Sources'!I4336</f>
        <v>0</v>
      </c>
      <c r="G5086" s="204">
        <f>'Permitted Sources'!J4336</f>
        <v>0</v>
      </c>
      <c r="H5086" s="204">
        <f>'Permitted Sources'!K4336</f>
        <v>0</v>
      </c>
      <c r="I5086" s="204">
        <f>'Permitted Sources'!L4336</f>
        <v>0</v>
      </c>
      <c r="J5086" s="204">
        <f>'Permitted Sources'!M4336</f>
        <v>0</v>
      </c>
      <c r="K5086" s="203" t="str">
        <f t="shared" si="79"/>
        <v>Fugitives</v>
      </c>
    </row>
    <row r="5087" spans="1:11" s="203" customFormat="1" x14ac:dyDescent="0.2">
      <c r="A5087" s="202" t="str">
        <f>'Permitted Sources'!A4337</f>
        <v>WYDEQ Permitted Sources</v>
      </c>
      <c r="B5087" s="203" t="str">
        <f>'Permitted Sources'!B4337</f>
        <v>56</v>
      </c>
      <c r="C5087" s="202" t="str">
        <f>'Permitted Sources'!D4337</f>
        <v>5600502</v>
      </c>
      <c r="D5087" s="202" t="str">
        <f>'Permitted Sources'!E4337</f>
        <v>20200201</v>
      </c>
      <c r="E5087" s="203" t="str">
        <f>'Permitted Sources'!H4337</f>
        <v>Compressor Engines</v>
      </c>
      <c r="F5087" s="204">
        <f>'Permitted Sources'!I4337</f>
        <v>8.4749999999999996</v>
      </c>
      <c r="G5087" s="204">
        <f>'Permitted Sources'!J4337</f>
        <v>0</v>
      </c>
      <c r="H5087" s="204">
        <f>'Permitted Sources'!K4337</f>
        <v>0</v>
      </c>
      <c r="I5087" s="204">
        <f>'Permitted Sources'!L4337</f>
        <v>0</v>
      </c>
      <c r="J5087" s="204">
        <f>'Permitted Sources'!M4337</f>
        <v>0</v>
      </c>
      <c r="K5087" s="203" t="str">
        <f t="shared" si="79"/>
        <v>Compressor Engines</v>
      </c>
    </row>
    <row r="5088" spans="1:11" s="203" customFormat="1" x14ac:dyDescent="0.2">
      <c r="A5088" s="202" t="str">
        <f>'Permitted Sources'!A4338</f>
        <v>WYDEQ Permitted Sources</v>
      </c>
      <c r="B5088" s="203" t="str">
        <f>'Permitted Sources'!B4338</f>
        <v>56</v>
      </c>
      <c r="C5088" s="202" t="str">
        <f>'Permitted Sources'!D4338</f>
        <v>5600502</v>
      </c>
      <c r="D5088" s="202" t="str">
        <f>'Permitted Sources'!E4338</f>
        <v>20200201</v>
      </c>
      <c r="E5088" s="203" t="str">
        <f>'Permitted Sources'!H4338</f>
        <v>Compressor Engines</v>
      </c>
      <c r="F5088" s="204">
        <f>'Permitted Sources'!I4338</f>
        <v>8.4749999999999996</v>
      </c>
      <c r="G5088" s="204">
        <f>'Permitted Sources'!J4338</f>
        <v>0</v>
      </c>
      <c r="H5088" s="204">
        <f>'Permitted Sources'!K4338</f>
        <v>0</v>
      </c>
      <c r="I5088" s="204">
        <f>'Permitted Sources'!L4338</f>
        <v>0</v>
      </c>
      <c r="J5088" s="204">
        <f>'Permitted Sources'!M4338</f>
        <v>0</v>
      </c>
      <c r="K5088" s="203" t="str">
        <f t="shared" si="79"/>
        <v>Compressor Engines</v>
      </c>
    </row>
    <row r="5089" spans="1:11" s="203" customFormat="1" x14ac:dyDescent="0.2">
      <c r="A5089" s="202" t="str">
        <f>'Permitted Sources'!A4339</f>
        <v>WYDEQ Permitted Sources</v>
      </c>
      <c r="B5089" s="203" t="str">
        <f>'Permitted Sources'!B4339</f>
        <v>56</v>
      </c>
      <c r="C5089" s="202" t="str">
        <f>'Permitted Sources'!D4339</f>
        <v>5600502</v>
      </c>
      <c r="D5089" s="202" t="str">
        <f>'Permitted Sources'!E4339</f>
        <v>31000228</v>
      </c>
      <c r="E5089" s="203" t="str">
        <f>'Permitted Sources'!H4339</f>
        <v>Dehydrator</v>
      </c>
      <c r="F5089" s="204">
        <f>'Permitted Sources'!I4339</f>
        <v>0.5</v>
      </c>
      <c r="G5089" s="204">
        <f>'Permitted Sources'!J4339</f>
        <v>0</v>
      </c>
      <c r="H5089" s="204">
        <f>'Permitted Sources'!K4339</f>
        <v>0.1</v>
      </c>
      <c r="I5089" s="204">
        <f>'Permitted Sources'!L4339</f>
        <v>0</v>
      </c>
      <c r="J5089" s="204">
        <f>'Permitted Sources'!M4339</f>
        <v>0</v>
      </c>
      <c r="K5089" s="203" t="str">
        <f t="shared" si="79"/>
        <v>Dehydrator</v>
      </c>
    </row>
    <row r="5090" spans="1:11" s="203" customFormat="1" x14ac:dyDescent="0.2">
      <c r="A5090" s="202" t="str">
        <f>'Permitted Sources'!A4340</f>
        <v>WYDEQ Permitted Sources</v>
      </c>
      <c r="B5090" s="203" t="str">
        <f>'Permitted Sources'!B4340</f>
        <v>56</v>
      </c>
      <c r="C5090" s="202" t="str">
        <f>'Permitted Sources'!D4340</f>
        <v>5600502</v>
      </c>
      <c r="D5090" s="202" t="str">
        <f>'Permitted Sources'!E4340</f>
        <v>40400312</v>
      </c>
      <c r="E5090" s="203" t="str">
        <f>'Permitted Sources'!H4340</f>
        <v>Permitted Tank Losses</v>
      </c>
      <c r="F5090" s="204">
        <f>'Permitted Sources'!I4340</f>
        <v>0.9</v>
      </c>
      <c r="G5090" s="204">
        <f>'Permitted Sources'!J4340</f>
        <v>1.7</v>
      </c>
      <c r="H5090" s="204">
        <f>'Permitted Sources'!K4340</f>
        <v>0.2</v>
      </c>
      <c r="I5090" s="204">
        <f>'Permitted Sources'!L4340</f>
        <v>0</v>
      </c>
      <c r="J5090" s="204">
        <f>'Permitted Sources'!M4340</f>
        <v>0</v>
      </c>
      <c r="K5090" s="203" t="str">
        <f t="shared" si="79"/>
        <v xml:space="preserve">Condensate tank </v>
      </c>
    </row>
    <row r="5091" spans="1:11" s="203" customFormat="1" x14ac:dyDescent="0.2">
      <c r="A5091" s="202" t="str">
        <f>'Permitted Sources'!A4341</f>
        <v>WYDEQ Permitted Sources</v>
      </c>
      <c r="B5091" s="203" t="str">
        <f>'Permitted Sources'!B4341</f>
        <v>56</v>
      </c>
      <c r="C5091" s="202" t="str">
        <f>'Permitted Sources'!D4341</f>
        <v>5600502</v>
      </c>
      <c r="D5091" s="202" t="str">
        <f>'Permitted Sources'!E4341</f>
        <v>31000228</v>
      </c>
      <c r="E5091" s="203" t="str">
        <f>'Permitted Sources'!H4341</f>
        <v>Dehydrator</v>
      </c>
      <c r="F5091" s="204">
        <f>'Permitted Sources'!I4341</f>
        <v>0.5</v>
      </c>
      <c r="G5091" s="204">
        <f>'Permitted Sources'!J4341</f>
        <v>0</v>
      </c>
      <c r="H5091" s="204">
        <f>'Permitted Sources'!K4341</f>
        <v>0.1</v>
      </c>
      <c r="I5091" s="204">
        <f>'Permitted Sources'!L4341</f>
        <v>0</v>
      </c>
      <c r="J5091" s="204">
        <f>'Permitted Sources'!M4341</f>
        <v>0</v>
      </c>
      <c r="K5091" s="203" t="str">
        <f t="shared" si="79"/>
        <v>Dehydrator</v>
      </c>
    </row>
    <row r="5092" spans="1:11" s="203" customFormat="1" x14ac:dyDescent="0.2">
      <c r="A5092" s="202" t="str">
        <f>'Permitted Sources'!A4342</f>
        <v>WYDEQ Permitted Sources</v>
      </c>
      <c r="B5092" s="203" t="str">
        <f>'Permitted Sources'!B4342</f>
        <v>56</v>
      </c>
      <c r="C5092" s="202" t="str">
        <f>'Permitted Sources'!D4342</f>
        <v>5600502</v>
      </c>
      <c r="D5092" s="202" t="str">
        <f>'Permitted Sources'!E4342</f>
        <v>40400312</v>
      </c>
      <c r="E5092" s="203" t="str">
        <f>'Permitted Sources'!H4342</f>
        <v>Permitted Tank Losses</v>
      </c>
      <c r="F5092" s="204">
        <f>'Permitted Sources'!I4342</f>
        <v>1.9</v>
      </c>
      <c r="G5092" s="204">
        <f>'Permitted Sources'!J4342</f>
        <v>4.3</v>
      </c>
      <c r="H5092" s="204">
        <f>'Permitted Sources'!K4342</f>
        <v>0.5</v>
      </c>
      <c r="I5092" s="204">
        <f>'Permitted Sources'!L4342</f>
        <v>0</v>
      </c>
      <c r="J5092" s="204">
        <f>'Permitted Sources'!M4342</f>
        <v>0</v>
      </c>
      <c r="K5092" s="203" t="str">
        <f t="shared" si="79"/>
        <v xml:space="preserve">Condensate tank </v>
      </c>
    </row>
    <row r="5093" spans="1:11" s="203" customFormat="1" x14ac:dyDescent="0.2">
      <c r="A5093" s="202" t="str">
        <f>'Permitted Sources'!A4343</f>
        <v>WYDEQ Permitted Sources</v>
      </c>
      <c r="B5093" s="203" t="str">
        <f>'Permitted Sources'!B4343</f>
        <v>56</v>
      </c>
      <c r="C5093" s="202" t="str">
        <f>'Permitted Sources'!D4343</f>
        <v>5600502</v>
      </c>
      <c r="D5093" s="202" t="str">
        <f>'Permitted Sources'!E4343</f>
        <v>20200254</v>
      </c>
      <c r="E5093" s="203" t="str">
        <f>'Permitted Sources'!H4343</f>
        <v>Compressor Engines</v>
      </c>
      <c r="F5093" s="204">
        <f>'Permitted Sources'!I4343</f>
        <v>18.626999999999999</v>
      </c>
      <c r="G5093" s="204">
        <f>'Permitted Sources'!J4343</f>
        <v>4.9669999999999996</v>
      </c>
      <c r="H5093" s="204">
        <f>'Permitted Sources'!K4343</f>
        <v>6.2089999999999996</v>
      </c>
      <c r="I5093" s="204">
        <f>'Permitted Sources'!L4343</f>
        <v>0</v>
      </c>
      <c r="J5093" s="204">
        <f>'Permitted Sources'!M4343</f>
        <v>0</v>
      </c>
      <c r="K5093" s="203" t="str">
        <f t="shared" si="79"/>
        <v>Compressor Engines</v>
      </c>
    </row>
    <row r="5094" spans="1:11" s="203" customFormat="1" x14ac:dyDescent="0.2">
      <c r="A5094" s="202" t="str">
        <f>'Permitted Sources'!A4344</f>
        <v>WYDEQ Permitted Sources</v>
      </c>
      <c r="B5094" s="203" t="str">
        <f>'Permitted Sources'!B4344</f>
        <v>56</v>
      </c>
      <c r="C5094" s="202" t="str">
        <f>'Permitted Sources'!D4344</f>
        <v>5600502</v>
      </c>
      <c r="D5094" s="202" t="str">
        <f>'Permitted Sources'!E4344</f>
        <v>20200254</v>
      </c>
      <c r="E5094" s="203" t="str">
        <f>'Permitted Sources'!H4344</f>
        <v>Compressor Engines</v>
      </c>
      <c r="F5094" s="204">
        <f>'Permitted Sources'!I4344</f>
        <v>18.626999999999999</v>
      </c>
      <c r="G5094" s="204">
        <f>'Permitted Sources'!J4344</f>
        <v>4.9669999999999996</v>
      </c>
      <c r="H5094" s="204">
        <f>'Permitted Sources'!K4344</f>
        <v>6.2089999999999996</v>
      </c>
      <c r="I5094" s="204">
        <f>'Permitted Sources'!L4344</f>
        <v>0</v>
      </c>
      <c r="J5094" s="204">
        <f>'Permitted Sources'!M4344</f>
        <v>0</v>
      </c>
      <c r="K5094" s="203" t="str">
        <f t="shared" si="79"/>
        <v>Compressor Engines</v>
      </c>
    </row>
    <row r="5095" spans="1:11" s="203" customFormat="1" x14ac:dyDescent="0.2">
      <c r="A5095" s="202" t="str">
        <f>'Permitted Sources'!A4345</f>
        <v>WYDEQ Permitted Sources</v>
      </c>
      <c r="B5095" s="203" t="str">
        <f>'Permitted Sources'!B4345</f>
        <v>56</v>
      </c>
      <c r="C5095" s="202" t="str">
        <f>'Permitted Sources'!D4345</f>
        <v>5600502</v>
      </c>
      <c r="D5095" s="202" t="str">
        <f>'Permitted Sources'!E4345</f>
        <v>20200253</v>
      </c>
      <c r="E5095" s="203" t="str">
        <f>'Permitted Sources'!H4345</f>
        <v>Compressor Engines</v>
      </c>
      <c r="F5095" s="204">
        <f>'Permitted Sources'!I4345</f>
        <v>1.1000000000000001</v>
      </c>
      <c r="G5095" s="204">
        <f>'Permitted Sources'!J4345</f>
        <v>0.1</v>
      </c>
      <c r="H5095" s="204">
        <f>'Permitted Sources'!K4345</f>
        <v>1.1000000000000001</v>
      </c>
      <c r="I5095" s="204">
        <f>'Permitted Sources'!L4345</f>
        <v>0</v>
      </c>
      <c r="J5095" s="204">
        <f>'Permitted Sources'!M4345</f>
        <v>0</v>
      </c>
      <c r="K5095" s="203" t="str">
        <f t="shared" si="79"/>
        <v>Compressor Engines</v>
      </c>
    </row>
    <row r="5096" spans="1:11" s="203" customFormat="1" x14ac:dyDescent="0.2">
      <c r="A5096" s="202" t="str">
        <f>'Permitted Sources'!A4346</f>
        <v>WYDEQ Permitted Sources</v>
      </c>
      <c r="B5096" s="203" t="str">
        <f>'Permitted Sources'!B4346</f>
        <v>56</v>
      </c>
      <c r="C5096" s="202" t="str">
        <f>'Permitted Sources'!D4346</f>
        <v>5600502</v>
      </c>
      <c r="D5096" s="202" t="str">
        <f>'Permitted Sources'!E4346</f>
        <v>20200254</v>
      </c>
      <c r="E5096" s="203" t="str">
        <f>'Permitted Sources'!H4346</f>
        <v>Compressor Engines</v>
      </c>
      <c r="F5096" s="204">
        <f>'Permitted Sources'!I4346</f>
        <v>19.408000000000001</v>
      </c>
      <c r="G5096" s="204">
        <f>'Permitted Sources'!J4346</f>
        <v>5.1760000000000002</v>
      </c>
      <c r="H5096" s="204">
        <f>'Permitted Sources'!K4346</f>
        <v>6.4690000000000003</v>
      </c>
      <c r="I5096" s="204">
        <f>'Permitted Sources'!L4346</f>
        <v>0</v>
      </c>
      <c r="J5096" s="204">
        <f>'Permitted Sources'!M4346</f>
        <v>0</v>
      </c>
      <c r="K5096" s="203" t="str">
        <f t="shared" si="79"/>
        <v>Compressor Engines</v>
      </c>
    </row>
    <row r="5097" spans="1:11" s="203" customFormat="1" x14ac:dyDescent="0.2">
      <c r="A5097" s="202" t="str">
        <f>'Permitted Sources'!A4347</f>
        <v>WYDEQ Permitted Sources</v>
      </c>
      <c r="B5097" s="203" t="str">
        <f>'Permitted Sources'!B4347</f>
        <v>56</v>
      </c>
      <c r="C5097" s="202" t="str">
        <f>'Permitted Sources'!D4347</f>
        <v>5600502</v>
      </c>
      <c r="D5097" s="202" t="str">
        <f>'Permitted Sources'!E4347</f>
        <v>20200254</v>
      </c>
      <c r="E5097" s="203" t="str">
        <f>'Permitted Sources'!H4347</f>
        <v>Compressor Engines</v>
      </c>
      <c r="F5097" s="204">
        <f>'Permitted Sources'!I4347</f>
        <v>19.408000000000001</v>
      </c>
      <c r="G5097" s="204">
        <f>'Permitted Sources'!J4347</f>
        <v>5.1760000000000002</v>
      </c>
      <c r="H5097" s="204">
        <f>'Permitted Sources'!K4347</f>
        <v>6.4690000000000003</v>
      </c>
      <c r="I5097" s="204">
        <f>'Permitted Sources'!L4347</f>
        <v>0</v>
      </c>
      <c r="J5097" s="204">
        <f>'Permitted Sources'!M4347</f>
        <v>0</v>
      </c>
      <c r="K5097" s="203" t="str">
        <f t="shared" si="79"/>
        <v>Compressor Engines</v>
      </c>
    </row>
    <row r="5098" spans="1:11" s="203" customFormat="1" x14ac:dyDescent="0.2">
      <c r="A5098" s="202" t="str">
        <f>'Permitted Sources'!A4348</f>
        <v>WYDEQ Permitted Sources</v>
      </c>
      <c r="B5098" s="203" t="str">
        <f>'Permitted Sources'!B4348</f>
        <v>56</v>
      </c>
      <c r="C5098" s="202" t="str">
        <f>'Permitted Sources'!D4348</f>
        <v>5600502</v>
      </c>
      <c r="D5098" s="202" t="str">
        <f>'Permitted Sources'!E4348</f>
        <v>20200254</v>
      </c>
      <c r="E5098" s="203" t="str">
        <f>'Permitted Sources'!H4348</f>
        <v>Compressor Engines</v>
      </c>
      <c r="F5098" s="204">
        <f>'Permitted Sources'!I4348</f>
        <v>19.408000000000001</v>
      </c>
      <c r="G5098" s="204">
        <f>'Permitted Sources'!J4348</f>
        <v>5.1760000000000002</v>
      </c>
      <c r="H5098" s="204">
        <f>'Permitted Sources'!K4348</f>
        <v>6.4690000000000003</v>
      </c>
      <c r="I5098" s="204">
        <f>'Permitted Sources'!L4348</f>
        <v>0</v>
      </c>
      <c r="J5098" s="204">
        <f>'Permitted Sources'!M4348</f>
        <v>0</v>
      </c>
      <c r="K5098" s="203" t="str">
        <f t="shared" si="79"/>
        <v>Compressor Engines</v>
      </c>
    </row>
    <row r="5099" spans="1:11" s="203" customFormat="1" x14ac:dyDescent="0.2">
      <c r="A5099" s="202" t="str">
        <f>'Permitted Sources'!A4349</f>
        <v>WYDEQ Permitted Sources</v>
      </c>
      <c r="B5099" s="203" t="str">
        <f>'Permitted Sources'!B4349</f>
        <v>56</v>
      </c>
      <c r="C5099" s="202" t="str">
        <f>'Permitted Sources'!D4349</f>
        <v>5600502</v>
      </c>
      <c r="D5099" s="202" t="str">
        <f>'Permitted Sources'!E4349</f>
        <v>20200254</v>
      </c>
      <c r="E5099" s="203" t="str">
        <f>'Permitted Sources'!H4349</f>
        <v>Compressor Engines</v>
      </c>
      <c r="F5099" s="204">
        <f>'Permitted Sources'!I4349</f>
        <v>19.408000000000001</v>
      </c>
      <c r="G5099" s="204">
        <f>'Permitted Sources'!J4349</f>
        <v>5.1760000000000002</v>
      </c>
      <c r="H5099" s="204">
        <f>'Permitted Sources'!K4349</f>
        <v>6.4690000000000003</v>
      </c>
      <c r="I5099" s="204">
        <f>'Permitted Sources'!L4349</f>
        <v>0</v>
      </c>
      <c r="J5099" s="204">
        <f>'Permitted Sources'!M4349</f>
        <v>0</v>
      </c>
      <c r="K5099" s="203" t="str">
        <f t="shared" si="79"/>
        <v>Compressor Engines</v>
      </c>
    </row>
    <row r="5100" spans="1:11" s="203" customFormat="1" x14ac:dyDescent="0.2">
      <c r="A5100" s="202" t="str">
        <f>'Permitted Sources'!A4350</f>
        <v>WYDEQ Permitted Sources</v>
      </c>
      <c r="B5100" s="203" t="str">
        <f>'Permitted Sources'!B4350</f>
        <v>56</v>
      </c>
      <c r="C5100" s="202" t="str">
        <f>'Permitted Sources'!D4350</f>
        <v>5600502</v>
      </c>
      <c r="D5100" s="202" t="str">
        <f>'Permitted Sources'!E4350</f>
        <v>20200254</v>
      </c>
      <c r="E5100" s="203" t="str">
        <f>'Permitted Sources'!H4350</f>
        <v>Compressor Engines</v>
      </c>
      <c r="F5100" s="204">
        <f>'Permitted Sources'!I4350</f>
        <v>19.41</v>
      </c>
      <c r="G5100" s="204">
        <f>'Permitted Sources'!J4350</f>
        <v>5.1760000000000002</v>
      </c>
      <c r="H5100" s="204">
        <f>'Permitted Sources'!K4350</f>
        <v>6.4690000000000003</v>
      </c>
      <c r="I5100" s="204">
        <f>'Permitted Sources'!L4350</f>
        <v>0</v>
      </c>
      <c r="J5100" s="204">
        <f>'Permitted Sources'!M4350</f>
        <v>0</v>
      </c>
      <c r="K5100" s="203" t="str">
        <f t="shared" si="79"/>
        <v>Compressor Engines</v>
      </c>
    </row>
    <row r="5101" spans="1:11" s="203" customFormat="1" x14ac:dyDescent="0.2">
      <c r="A5101" s="202" t="str">
        <f>'Permitted Sources'!A4351</f>
        <v>WYDEQ Permitted Sources</v>
      </c>
      <c r="B5101" s="203" t="str">
        <f>'Permitted Sources'!B4351</f>
        <v>56</v>
      </c>
      <c r="C5101" s="202" t="str">
        <f>'Permitted Sources'!D4351</f>
        <v>5600502</v>
      </c>
      <c r="D5101" s="202" t="str">
        <f>'Permitted Sources'!E4351</f>
        <v>31000302</v>
      </c>
      <c r="E5101" s="203" t="str">
        <f>'Permitted Sources'!H4351</f>
        <v>Dehydrator</v>
      </c>
      <c r="F5101" s="204">
        <f>'Permitted Sources'!I4351</f>
        <v>1</v>
      </c>
      <c r="G5101" s="204">
        <f>'Permitted Sources'!J4351</f>
        <v>0</v>
      </c>
      <c r="H5101" s="204">
        <f>'Permitted Sources'!K4351</f>
        <v>0.3</v>
      </c>
      <c r="I5101" s="204">
        <f>'Permitted Sources'!L4351</f>
        <v>0</v>
      </c>
      <c r="J5101" s="204">
        <f>'Permitted Sources'!M4351</f>
        <v>0</v>
      </c>
      <c r="K5101" s="203" t="str">
        <f t="shared" si="79"/>
        <v>Dehydrator</v>
      </c>
    </row>
    <row r="5102" spans="1:11" s="203" customFormat="1" x14ac:dyDescent="0.2">
      <c r="A5102" s="202" t="str">
        <f>'Permitted Sources'!A4352</f>
        <v>WYDEQ Permitted Sources</v>
      </c>
      <c r="B5102" s="203" t="str">
        <f>'Permitted Sources'!B4352</f>
        <v>56</v>
      </c>
      <c r="C5102" s="202" t="str">
        <f>'Permitted Sources'!D4352</f>
        <v>5600502</v>
      </c>
      <c r="D5102" s="202" t="str">
        <f>'Permitted Sources'!E4352</f>
        <v>20200254</v>
      </c>
      <c r="E5102" s="203" t="str">
        <f>'Permitted Sources'!H4352</f>
        <v>Compressor Engines</v>
      </c>
      <c r="F5102" s="204">
        <f>'Permitted Sources'!I4352</f>
        <v>19.399999999999999</v>
      </c>
      <c r="G5102" s="204">
        <f>'Permitted Sources'!J4352</f>
        <v>5.2</v>
      </c>
      <c r="H5102" s="204">
        <f>'Permitted Sources'!K4352</f>
        <v>6.5</v>
      </c>
      <c r="I5102" s="204">
        <f>'Permitted Sources'!L4352</f>
        <v>0</v>
      </c>
      <c r="J5102" s="204">
        <f>'Permitted Sources'!M4352</f>
        <v>0</v>
      </c>
      <c r="K5102" s="203" t="str">
        <f t="shared" si="79"/>
        <v>Compressor Engines</v>
      </c>
    </row>
    <row r="5103" spans="1:11" s="203" customFormat="1" x14ac:dyDescent="0.2">
      <c r="A5103" s="202" t="str">
        <f>'Permitted Sources'!A4353</f>
        <v>WYDEQ Permitted Sources</v>
      </c>
      <c r="B5103" s="203" t="str">
        <f>'Permitted Sources'!B4353</f>
        <v>56</v>
      </c>
      <c r="C5103" s="202" t="str">
        <f>'Permitted Sources'!D4353</f>
        <v>5600502</v>
      </c>
      <c r="D5103" s="202" t="str">
        <f>'Permitted Sources'!E4353</f>
        <v>20200254</v>
      </c>
      <c r="E5103" s="203" t="str">
        <f>'Permitted Sources'!H4353</f>
        <v>Compressor Engines</v>
      </c>
      <c r="F5103" s="204">
        <f>'Permitted Sources'!I4353</f>
        <v>19.399999999999999</v>
      </c>
      <c r="G5103" s="204">
        <f>'Permitted Sources'!J4353</f>
        <v>5.2</v>
      </c>
      <c r="H5103" s="204">
        <f>'Permitted Sources'!K4353</f>
        <v>6.5</v>
      </c>
      <c r="I5103" s="204">
        <f>'Permitted Sources'!L4353</f>
        <v>0</v>
      </c>
      <c r="J5103" s="204">
        <f>'Permitted Sources'!M4353</f>
        <v>0</v>
      </c>
      <c r="K5103" s="203" t="str">
        <f t="shared" si="79"/>
        <v>Compressor Engines</v>
      </c>
    </row>
    <row r="5104" spans="1:11" s="203" customFormat="1" x14ac:dyDescent="0.2">
      <c r="A5104" s="202" t="str">
        <f>'Permitted Sources'!A4354</f>
        <v>WYDEQ Permitted Sources</v>
      </c>
      <c r="B5104" s="203" t="str">
        <f>'Permitted Sources'!B4354</f>
        <v>56</v>
      </c>
      <c r="C5104" s="202" t="str">
        <f>'Permitted Sources'!D4354</f>
        <v>5600502</v>
      </c>
      <c r="D5104" s="202" t="str">
        <f>'Permitted Sources'!E4354</f>
        <v>20200254</v>
      </c>
      <c r="E5104" s="203" t="str">
        <f>'Permitted Sources'!H4354</f>
        <v>Compressor Engines</v>
      </c>
      <c r="F5104" s="204">
        <f>'Permitted Sources'!I4354</f>
        <v>19.399999999999999</v>
      </c>
      <c r="G5104" s="204">
        <f>'Permitted Sources'!J4354</f>
        <v>5.2</v>
      </c>
      <c r="H5104" s="204">
        <f>'Permitted Sources'!K4354</f>
        <v>6.5</v>
      </c>
      <c r="I5104" s="204">
        <f>'Permitted Sources'!L4354</f>
        <v>0</v>
      </c>
      <c r="J5104" s="204">
        <f>'Permitted Sources'!M4354</f>
        <v>0</v>
      </c>
      <c r="K5104" s="203" t="str">
        <f t="shared" si="79"/>
        <v>Compressor Engines</v>
      </c>
    </row>
    <row r="5105" spans="1:11" s="203" customFormat="1" x14ac:dyDescent="0.2">
      <c r="A5105" s="202" t="str">
        <f>'Permitted Sources'!A4355</f>
        <v>WYDEQ Permitted Sources</v>
      </c>
      <c r="B5105" s="203" t="str">
        <f>'Permitted Sources'!B4355</f>
        <v>56</v>
      </c>
      <c r="C5105" s="202" t="str">
        <f>'Permitted Sources'!D4355</f>
        <v>5600502</v>
      </c>
      <c r="D5105" s="202" t="str">
        <f>'Permitted Sources'!E4355</f>
        <v>20200253</v>
      </c>
      <c r="E5105" s="203" t="str">
        <f>'Permitted Sources'!H4355</f>
        <v>Compressor Engines</v>
      </c>
      <c r="F5105" s="204">
        <f>'Permitted Sources'!I4355</f>
        <v>28.966999999999999</v>
      </c>
      <c r="G5105" s="204">
        <f>'Permitted Sources'!J4355</f>
        <v>14.496</v>
      </c>
      <c r="H5105" s="204">
        <f>'Permitted Sources'!K4355</f>
        <v>28.957000000000001</v>
      </c>
      <c r="I5105" s="204">
        <f>'Permitted Sources'!L4355</f>
        <v>0</v>
      </c>
      <c r="J5105" s="204">
        <f>'Permitted Sources'!M4355</f>
        <v>0</v>
      </c>
      <c r="K5105" s="203" t="str">
        <f t="shared" si="79"/>
        <v>Compressor Engines</v>
      </c>
    </row>
    <row r="5106" spans="1:11" s="203" customFormat="1" x14ac:dyDescent="0.2">
      <c r="A5106" s="202" t="str">
        <f>'Permitted Sources'!A4356</f>
        <v>WYDEQ Permitted Sources</v>
      </c>
      <c r="B5106" s="203" t="str">
        <f>'Permitted Sources'!B4356</f>
        <v>56</v>
      </c>
      <c r="C5106" s="202" t="str">
        <f>'Permitted Sources'!D4356</f>
        <v>5600502</v>
      </c>
      <c r="D5106" s="202" t="str">
        <f>'Permitted Sources'!E4356</f>
        <v>20200253</v>
      </c>
      <c r="E5106" s="203" t="str">
        <f>'Permitted Sources'!H4356</f>
        <v>Compressor Engines</v>
      </c>
      <c r="F5106" s="204">
        <f>'Permitted Sources'!I4356</f>
        <v>28.966999999999999</v>
      </c>
      <c r="G5106" s="204">
        <f>'Permitted Sources'!J4356</f>
        <v>14.496</v>
      </c>
      <c r="H5106" s="204">
        <f>'Permitted Sources'!K4356</f>
        <v>28.957000000000001</v>
      </c>
      <c r="I5106" s="204">
        <f>'Permitted Sources'!L4356</f>
        <v>0</v>
      </c>
      <c r="J5106" s="204">
        <f>'Permitted Sources'!M4356</f>
        <v>0</v>
      </c>
      <c r="K5106" s="203" t="str">
        <f t="shared" si="79"/>
        <v>Compressor Engines</v>
      </c>
    </row>
    <row r="5107" spans="1:11" s="203" customFormat="1" x14ac:dyDescent="0.2">
      <c r="A5107" s="202" t="str">
        <f>'Permitted Sources'!A4357</f>
        <v>WYDEQ Permitted Sources</v>
      </c>
      <c r="B5107" s="203" t="str">
        <f>'Permitted Sources'!B4357</f>
        <v>56</v>
      </c>
      <c r="C5107" s="202" t="str">
        <f>'Permitted Sources'!D4357</f>
        <v>5600502</v>
      </c>
      <c r="D5107" s="202" t="str">
        <f>'Permitted Sources'!E4357</f>
        <v>20200253</v>
      </c>
      <c r="E5107" s="203" t="str">
        <f>'Permitted Sources'!H4357</f>
        <v>Compressor Engines</v>
      </c>
      <c r="F5107" s="204">
        <f>'Permitted Sources'!I4357</f>
        <v>14.484999999999999</v>
      </c>
      <c r="G5107" s="204">
        <f>'Permitted Sources'!J4357</f>
        <v>14.496</v>
      </c>
      <c r="H5107" s="204">
        <f>'Permitted Sources'!K4357</f>
        <v>28.957000000000001</v>
      </c>
      <c r="I5107" s="204">
        <f>'Permitted Sources'!L4357</f>
        <v>0</v>
      </c>
      <c r="J5107" s="204">
        <f>'Permitted Sources'!M4357</f>
        <v>0</v>
      </c>
      <c r="K5107" s="203" t="str">
        <f t="shared" si="79"/>
        <v>Compressor Engines</v>
      </c>
    </row>
    <row r="5108" spans="1:11" s="203" customFormat="1" x14ac:dyDescent="0.2">
      <c r="A5108" s="202" t="str">
        <f>'Permitted Sources'!A4358</f>
        <v>WYDEQ Permitted Sources</v>
      </c>
      <c r="B5108" s="203" t="str">
        <f>'Permitted Sources'!B4358</f>
        <v>56</v>
      </c>
      <c r="C5108" s="202" t="str">
        <f>'Permitted Sources'!D4358</f>
        <v>5600502</v>
      </c>
      <c r="D5108" s="202" t="str">
        <f>'Permitted Sources'!E4358</f>
        <v>20200253</v>
      </c>
      <c r="E5108" s="203" t="str">
        <f>'Permitted Sources'!H4358</f>
        <v>Compressor Engines</v>
      </c>
      <c r="F5108" s="204">
        <f>'Permitted Sources'!I4358</f>
        <v>14.484999999999999</v>
      </c>
      <c r="G5108" s="204">
        <f>'Permitted Sources'!J4358</f>
        <v>14.496</v>
      </c>
      <c r="H5108" s="204">
        <f>'Permitted Sources'!K4358</f>
        <v>28.957000000000001</v>
      </c>
      <c r="I5108" s="204">
        <f>'Permitted Sources'!L4358</f>
        <v>0</v>
      </c>
      <c r="J5108" s="204">
        <f>'Permitted Sources'!M4358</f>
        <v>0</v>
      </c>
      <c r="K5108" s="203" t="str">
        <f t="shared" si="79"/>
        <v>Compressor Engines</v>
      </c>
    </row>
    <row r="5109" spans="1:11" s="203" customFormat="1" x14ac:dyDescent="0.2">
      <c r="A5109" s="202" t="str">
        <f>'Permitted Sources'!A4359</f>
        <v>WYDEQ Permitted Sources</v>
      </c>
      <c r="B5109" s="203" t="str">
        <f>'Permitted Sources'!B4359</f>
        <v>56</v>
      </c>
      <c r="C5109" s="202" t="str">
        <f>'Permitted Sources'!D4359</f>
        <v>5600502</v>
      </c>
      <c r="D5109" s="202" t="str">
        <f>'Permitted Sources'!E4359</f>
        <v>20200253</v>
      </c>
      <c r="E5109" s="203" t="str">
        <f>'Permitted Sources'!H4359</f>
        <v>Compressor Engines</v>
      </c>
      <c r="F5109" s="204">
        <f>'Permitted Sources'!I4359</f>
        <v>3.8540000000000001</v>
      </c>
      <c r="G5109" s="204">
        <f>'Permitted Sources'!J4359</f>
        <v>11.576000000000001</v>
      </c>
      <c r="H5109" s="204">
        <f>'Permitted Sources'!K4359</f>
        <v>3.8540000000000001</v>
      </c>
      <c r="I5109" s="204">
        <f>'Permitted Sources'!L4359</f>
        <v>0</v>
      </c>
      <c r="J5109" s="204">
        <f>'Permitted Sources'!M4359</f>
        <v>0</v>
      </c>
      <c r="K5109" s="203" t="str">
        <f t="shared" si="79"/>
        <v>Compressor Engines</v>
      </c>
    </row>
    <row r="5110" spans="1:11" s="203" customFormat="1" x14ac:dyDescent="0.2">
      <c r="A5110" s="202" t="str">
        <f>'Permitted Sources'!A4360</f>
        <v>WYDEQ Permitted Sources</v>
      </c>
      <c r="B5110" s="203" t="str">
        <f>'Permitted Sources'!B4360</f>
        <v>56</v>
      </c>
      <c r="C5110" s="202" t="str">
        <f>'Permitted Sources'!D4360</f>
        <v>5600502</v>
      </c>
      <c r="D5110" s="202" t="str">
        <f>'Permitted Sources'!E4360</f>
        <v>20200253</v>
      </c>
      <c r="E5110" s="203" t="str">
        <f>'Permitted Sources'!H4360</f>
        <v>Compressor Engines</v>
      </c>
      <c r="F5110" s="204">
        <f>'Permitted Sources'!I4360</f>
        <v>3.8540000000000001</v>
      </c>
      <c r="G5110" s="204">
        <f>'Permitted Sources'!J4360</f>
        <v>11.576000000000001</v>
      </c>
      <c r="H5110" s="204">
        <f>'Permitted Sources'!K4360</f>
        <v>3.8540000000000001</v>
      </c>
      <c r="I5110" s="204">
        <f>'Permitted Sources'!L4360</f>
        <v>0</v>
      </c>
      <c r="J5110" s="204">
        <f>'Permitted Sources'!M4360</f>
        <v>0</v>
      </c>
      <c r="K5110" s="203" t="str">
        <f t="shared" si="79"/>
        <v>Compressor Engines</v>
      </c>
    </row>
    <row r="5111" spans="1:11" s="203" customFormat="1" x14ac:dyDescent="0.2">
      <c r="A5111" s="202" t="str">
        <f>'Permitted Sources'!A4361</f>
        <v>WYDEQ Permitted Sources</v>
      </c>
      <c r="B5111" s="203" t="str">
        <f>'Permitted Sources'!B4361</f>
        <v>56</v>
      </c>
      <c r="C5111" s="202" t="str">
        <f>'Permitted Sources'!D4361</f>
        <v>5600502</v>
      </c>
      <c r="D5111" s="202" t="str">
        <f>'Permitted Sources'!E4361</f>
        <v>20200253</v>
      </c>
      <c r="E5111" s="203" t="str">
        <f>'Permitted Sources'!H4361</f>
        <v>Compressor Engines</v>
      </c>
      <c r="F5111" s="204">
        <f>'Permitted Sources'!I4361</f>
        <v>14.484999999999999</v>
      </c>
      <c r="G5111" s="204">
        <f>'Permitted Sources'!J4361</f>
        <v>0</v>
      </c>
      <c r="H5111" s="204">
        <f>'Permitted Sources'!K4361</f>
        <v>0</v>
      </c>
      <c r="I5111" s="204">
        <f>'Permitted Sources'!L4361</f>
        <v>0</v>
      </c>
      <c r="J5111" s="204">
        <f>'Permitted Sources'!M4361</f>
        <v>0</v>
      </c>
      <c r="K5111" s="203" t="str">
        <f t="shared" si="79"/>
        <v>Compressor Engines</v>
      </c>
    </row>
    <row r="5112" spans="1:11" s="203" customFormat="1" x14ac:dyDescent="0.2">
      <c r="A5112" s="202" t="str">
        <f>'Permitted Sources'!A4362</f>
        <v>WYDEQ Permitted Sources</v>
      </c>
      <c r="B5112" s="203" t="str">
        <f>'Permitted Sources'!B4362</f>
        <v>56</v>
      </c>
      <c r="C5112" s="202" t="str">
        <f>'Permitted Sources'!D4362</f>
        <v>5600502</v>
      </c>
      <c r="D5112" s="202" t="str">
        <f>'Permitted Sources'!E4362</f>
        <v>20200253</v>
      </c>
      <c r="E5112" s="203" t="str">
        <f>'Permitted Sources'!H4362</f>
        <v>Compressor Engines</v>
      </c>
      <c r="F5112" s="204">
        <f>'Permitted Sources'!I4362</f>
        <v>3.9</v>
      </c>
      <c r="G5112" s="204">
        <f>'Permitted Sources'!J4362</f>
        <v>3.9</v>
      </c>
      <c r="H5112" s="204">
        <f>'Permitted Sources'!K4362</f>
        <v>7.7</v>
      </c>
      <c r="I5112" s="204">
        <f>'Permitted Sources'!L4362</f>
        <v>0</v>
      </c>
      <c r="J5112" s="204">
        <f>'Permitted Sources'!M4362</f>
        <v>0</v>
      </c>
      <c r="K5112" s="203" t="str">
        <f t="shared" si="79"/>
        <v>Compressor Engines</v>
      </c>
    </row>
    <row r="5113" spans="1:11" s="203" customFormat="1" x14ac:dyDescent="0.2">
      <c r="A5113" s="202" t="str">
        <f>'Permitted Sources'!A4363</f>
        <v>WYDEQ Permitted Sources</v>
      </c>
      <c r="B5113" s="203" t="str">
        <f>'Permitted Sources'!B4363</f>
        <v>56</v>
      </c>
      <c r="C5113" s="202" t="str">
        <f>'Permitted Sources'!D4363</f>
        <v>5600502</v>
      </c>
      <c r="D5113" s="202" t="str">
        <f>'Permitted Sources'!E4363</f>
        <v>20200252</v>
      </c>
      <c r="E5113" s="203" t="str">
        <f>'Permitted Sources'!H4363</f>
        <v>Compressor Engines</v>
      </c>
      <c r="F5113" s="204">
        <f>'Permitted Sources'!I4363</f>
        <v>0</v>
      </c>
      <c r="G5113" s="204">
        <f>'Permitted Sources'!J4363</f>
        <v>0</v>
      </c>
      <c r="H5113" s="204">
        <f>'Permitted Sources'!K4363</f>
        <v>0</v>
      </c>
      <c r="I5113" s="204">
        <f>'Permitted Sources'!L4363</f>
        <v>0</v>
      </c>
      <c r="J5113" s="204">
        <f>'Permitted Sources'!M4363</f>
        <v>0</v>
      </c>
      <c r="K5113" s="203" t="str">
        <f t="shared" si="79"/>
        <v>Compressor Engines</v>
      </c>
    </row>
    <row r="5114" spans="1:11" s="203" customFormat="1" x14ac:dyDescent="0.2">
      <c r="A5114" s="202" t="str">
        <f>'Permitted Sources'!A4364</f>
        <v>WYDEQ Permitted Sources</v>
      </c>
      <c r="B5114" s="203" t="str">
        <f>'Permitted Sources'!B4364</f>
        <v>56</v>
      </c>
      <c r="C5114" s="202" t="str">
        <f>'Permitted Sources'!D4364</f>
        <v>5600502</v>
      </c>
      <c r="D5114" s="202" t="str">
        <f>'Permitted Sources'!E4364</f>
        <v>20200253</v>
      </c>
      <c r="E5114" s="203" t="str">
        <f>'Permitted Sources'!H4364</f>
        <v>Compressor Engines</v>
      </c>
      <c r="F5114" s="204">
        <f>'Permitted Sources'!I4364</f>
        <v>28.9</v>
      </c>
      <c r="G5114" s="204">
        <f>'Permitted Sources'!J4364</f>
        <v>14.5</v>
      </c>
      <c r="H5114" s="204">
        <f>'Permitted Sources'!K4364</f>
        <v>43.3</v>
      </c>
      <c r="I5114" s="204">
        <f>'Permitted Sources'!L4364</f>
        <v>0</v>
      </c>
      <c r="J5114" s="204">
        <f>'Permitted Sources'!M4364</f>
        <v>0</v>
      </c>
      <c r="K5114" s="203" t="str">
        <f t="shared" si="79"/>
        <v>Compressor Engines</v>
      </c>
    </row>
    <row r="5115" spans="1:11" s="203" customFormat="1" x14ac:dyDescent="0.2">
      <c r="A5115" s="202" t="str">
        <f>'Permitted Sources'!A4365</f>
        <v>WYDEQ Permitted Sources</v>
      </c>
      <c r="B5115" s="203" t="str">
        <f>'Permitted Sources'!B4365</f>
        <v>56</v>
      </c>
      <c r="C5115" s="202" t="str">
        <f>'Permitted Sources'!D4365</f>
        <v>5600502</v>
      </c>
      <c r="D5115" s="202" t="str">
        <f>'Permitted Sources'!E4365</f>
        <v>20200253</v>
      </c>
      <c r="E5115" s="203" t="str">
        <f>'Permitted Sources'!H4365</f>
        <v>Compressor Engines</v>
      </c>
      <c r="F5115" s="204">
        <f>'Permitted Sources'!I4365</f>
        <v>28.9</v>
      </c>
      <c r="G5115" s="204">
        <f>'Permitted Sources'!J4365</f>
        <v>14.5</v>
      </c>
      <c r="H5115" s="204">
        <f>'Permitted Sources'!K4365</f>
        <v>43.3</v>
      </c>
      <c r="I5115" s="204">
        <f>'Permitted Sources'!L4365</f>
        <v>0</v>
      </c>
      <c r="J5115" s="204">
        <f>'Permitted Sources'!M4365</f>
        <v>0</v>
      </c>
      <c r="K5115" s="203" t="str">
        <f t="shared" si="79"/>
        <v>Compressor Engines</v>
      </c>
    </row>
    <row r="5116" spans="1:11" s="203" customFormat="1" x14ac:dyDescent="0.2">
      <c r="A5116" s="202" t="str">
        <f>'Permitted Sources'!A4366</f>
        <v>WYDEQ Permitted Sources</v>
      </c>
      <c r="B5116" s="203" t="str">
        <f>'Permitted Sources'!B4366</f>
        <v>56</v>
      </c>
      <c r="C5116" s="202" t="str">
        <f>'Permitted Sources'!D4366</f>
        <v>5600502</v>
      </c>
      <c r="D5116" s="202" t="str">
        <f>'Permitted Sources'!E4366</f>
        <v>31000302</v>
      </c>
      <c r="E5116" s="203" t="str">
        <f>'Permitted Sources'!H4366</f>
        <v>Dehydrator</v>
      </c>
      <c r="F5116" s="204">
        <f>'Permitted Sources'!I4366</f>
        <v>0.3</v>
      </c>
      <c r="G5116" s="204">
        <f>'Permitted Sources'!J4366</f>
        <v>0.1</v>
      </c>
      <c r="H5116" s="204">
        <f>'Permitted Sources'!K4366</f>
        <v>0.1</v>
      </c>
      <c r="I5116" s="204">
        <f>'Permitted Sources'!L4366</f>
        <v>0</v>
      </c>
      <c r="J5116" s="204">
        <f>'Permitted Sources'!M4366</f>
        <v>0</v>
      </c>
      <c r="K5116" s="203" t="str">
        <f t="shared" si="79"/>
        <v>Dehydrator</v>
      </c>
    </row>
    <row r="5117" spans="1:11" s="203" customFormat="1" x14ac:dyDescent="0.2">
      <c r="A5117" s="202" t="str">
        <f>'Permitted Sources'!A4367</f>
        <v>WYDEQ Permitted Sources</v>
      </c>
      <c r="B5117" s="203" t="str">
        <f>'Permitted Sources'!B4367</f>
        <v>56</v>
      </c>
      <c r="C5117" s="202" t="str">
        <f>'Permitted Sources'!D4367</f>
        <v>5600502</v>
      </c>
      <c r="D5117" s="202" t="str">
        <f>'Permitted Sources'!E4367</f>
        <v>20200253</v>
      </c>
      <c r="E5117" s="203" t="str">
        <f>'Permitted Sources'!H4367</f>
        <v>Compressor Engines</v>
      </c>
      <c r="F5117" s="204">
        <f>'Permitted Sources'!I4367</f>
        <v>27.6</v>
      </c>
      <c r="G5117" s="204">
        <f>'Permitted Sources'!J4367</f>
        <v>13.8</v>
      </c>
      <c r="H5117" s="204">
        <f>'Permitted Sources'!K4367</f>
        <v>41.4</v>
      </c>
      <c r="I5117" s="204">
        <f>'Permitted Sources'!L4367</f>
        <v>0</v>
      </c>
      <c r="J5117" s="204">
        <f>'Permitted Sources'!M4367</f>
        <v>0</v>
      </c>
      <c r="K5117" s="203" t="str">
        <f t="shared" si="79"/>
        <v>Compressor Engines</v>
      </c>
    </row>
    <row r="5118" spans="1:11" s="203" customFormat="1" x14ac:dyDescent="0.2">
      <c r="A5118" s="202" t="str">
        <f>'Permitted Sources'!A4368</f>
        <v>WYDEQ Permitted Sources</v>
      </c>
      <c r="B5118" s="203" t="str">
        <f>'Permitted Sources'!B4368</f>
        <v>56</v>
      </c>
      <c r="C5118" s="202" t="str">
        <f>'Permitted Sources'!D4368</f>
        <v>5600502</v>
      </c>
      <c r="D5118" s="202" t="str">
        <f>'Permitted Sources'!E4368</f>
        <v>20200254</v>
      </c>
      <c r="E5118" s="203" t="str">
        <f>'Permitted Sources'!H4368</f>
        <v>Compressor Engines</v>
      </c>
      <c r="F5118" s="204">
        <f>'Permitted Sources'!I4368</f>
        <v>13.3</v>
      </c>
      <c r="G5118" s="204">
        <f>'Permitted Sources'!J4368</f>
        <v>8.8000000000000007</v>
      </c>
      <c r="H5118" s="204">
        <f>'Permitted Sources'!K4368</f>
        <v>4.4000000000000004</v>
      </c>
      <c r="I5118" s="204">
        <f>'Permitted Sources'!L4368</f>
        <v>0</v>
      </c>
      <c r="J5118" s="204">
        <f>'Permitted Sources'!M4368</f>
        <v>0</v>
      </c>
      <c r="K5118" s="203" t="str">
        <f t="shared" si="79"/>
        <v>Compressor Engines</v>
      </c>
    </row>
    <row r="5119" spans="1:11" s="203" customFormat="1" x14ac:dyDescent="0.2">
      <c r="A5119" s="202" t="str">
        <f>'Permitted Sources'!A4369</f>
        <v>WYDEQ Permitted Sources</v>
      </c>
      <c r="B5119" s="203" t="str">
        <f>'Permitted Sources'!B4369</f>
        <v>56</v>
      </c>
      <c r="C5119" s="202" t="str">
        <f>'Permitted Sources'!D4369</f>
        <v>5600502</v>
      </c>
      <c r="D5119" s="202" t="str">
        <f>'Permitted Sources'!E4369</f>
        <v>20200254</v>
      </c>
      <c r="E5119" s="203" t="str">
        <f>'Permitted Sources'!H4369</f>
        <v>Compressor Engines</v>
      </c>
      <c r="F5119" s="204">
        <f>'Permitted Sources'!I4369</f>
        <v>13.3</v>
      </c>
      <c r="G5119" s="204">
        <f>'Permitted Sources'!J4369</f>
        <v>8.8000000000000007</v>
      </c>
      <c r="H5119" s="204">
        <f>'Permitted Sources'!K4369</f>
        <v>4.4000000000000004</v>
      </c>
      <c r="I5119" s="204">
        <f>'Permitted Sources'!L4369</f>
        <v>0</v>
      </c>
      <c r="J5119" s="204">
        <f>'Permitted Sources'!M4369</f>
        <v>0</v>
      </c>
      <c r="K5119" s="203" t="str">
        <f t="shared" si="79"/>
        <v>Compressor Engines</v>
      </c>
    </row>
    <row r="5120" spans="1:11" s="203" customFormat="1" x14ac:dyDescent="0.2">
      <c r="A5120" s="202" t="str">
        <f>'Permitted Sources'!A4370</f>
        <v>WYDEQ Permitted Sources</v>
      </c>
      <c r="B5120" s="203" t="str">
        <f>'Permitted Sources'!B4370</f>
        <v>56</v>
      </c>
      <c r="C5120" s="202" t="str">
        <f>'Permitted Sources'!D4370</f>
        <v>5600502</v>
      </c>
      <c r="D5120" s="202" t="str">
        <f>'Permitted Sources'!E4370</f>
        <v>20200254</v>
      </c>
      <c r="E5120" s="203" t="str">
        <f>'Permitted Sources'!H4370</f>
        <v>Compressor Engines</v>
      </c>
      <c r="F5120" s="204">
        <f>'Permitted Sources'!I4370</f>
        <v>16</v>
      </c>
      <c r="G5120" s="204">
        <f>'Permitted Sources'!J4370</f>
        <v>10.7</v>
      </c>
      <c r="H5120" s="204">
        <f>'Permitted Sources'!K4370</f>
        <v>5.3</v>
      </c>
      <c r="I5120" s="204">
        <f>'Permitted Sources'!L4370</f>
        <v>0</v>
      </c>
      <c r="J5120" s="204">
        <f>'Permitted Sources'!M4370</f>
        <v>0</v>
      </c>
      <c r="K5120" s="203" t="str">
        <f t="shared" si="79"/>
        <v>Compressor Engines</v>
      </c>
    </row>
    <row r="5121" spans="1:11" s="203" customFormat="1" x14ac:dyDescent="0.2">
      <c r="A5121" s="202" t="str">
        <f>'Permitted Sources'!A4371</f>
        <v>WYDEQ Permitted Sources</v>
      </c>
      <c r="B5121" s="203" t="str">
        <f>'Permitted Sources'!B4371</f>
        <v>56</v>
      </c>
      <c r="C5121" s="202" t="str">
        <f>'Permitted Sources'!D4371</f>
        <v>5600502</v>
      </c>
      <c r="D5121" s="202" t="str">
        <f>'Permitted Sources'!E4371</f>
        <v>20200254</v>
      </c>
      <c r="E5121" s="203" t="str">
        <f>'Permitted Sources'!H4371</f>
        <v>Compressor Engines</v>
      </c>
      <c r="F5121" s="204">
        <f>'Permitted Sources'!I4371</f>
        <v>16</v>
      </c>
      <c r="G5121" s="204">
        <f>'Permitted Sources'!J4371</f>
        <v>10.7</v>
      </c>
      <c r="H5121" s="204">
        <f>'Permitted Sources'!K4371</f>
        <v>5.3</v>
      </c>
      <c r="I5121" s="204">
        <f>'Permitted Sources'!L4371</f>
        <v>0</v>
      </c>
      <c r="J5121" s="204">
        <f>'Permitted Sources'!M4371</f>
        <v>0</v>
      </c>
      <c r="K5121" s="203" t="str">
        <f t="shared" si="79"/>
        <v>Compressor Engines</v>
      </c>
    </row>
    <row r="5122" spans="1:11" s="203" customFormat="1" x14ac:dyDescent="0.2">
      <c r="A5122" s="202" t="str">
        <f>'Permitted Sources'!A4372</f>
        <v>WYDEQ Permitted Sources</v>
      </c>
      <c r="B5122" s="203" t="str">
        <f>'Permitted Sources'!B4372</f>
        <v>56</v>
      </c>
      <c r="C5122" s="202" t="str">
        <f>'Permitted Sources'!D4372</f>
        <v>5600502</v>
      </c>
      <c r="D5122" s="202" t="str">
        <f>'Permitted Sources'!E4372</f>
        <v>20200252</v>
      </c>
      <c r="E5122" s="203" t="str">
        <f>'Permitted Sources'!H4372</f>
        <v>Compressor Engines</v>
      </c>
      <c r="F5122" s="204">
        <f>'Permitted Sources'!I4372</f>
        <v>3.1</v>
      </c>
      <c r="G5122" s="204">
        <f>'Permitted Sources'!J4372</f>
        <v>1.8</v>
      </c>
      <c r="H5122" s="204">
        <f>'Permitted Sources'!K4372</f>
        <v>6.1</v>
      </c>
      <c r="I5122" s="204">
        <f>'Permitted Sources'!L4372</f>
        <v>0</v>
      </c>
      <c r="J5122" s="204">
        <f>'Permitted Sources'!M4372</f>
        <v>0</v>
      </c>
      <c r="K5122" s="203" t="str">
        <f t="shared" si="79"/>
        <v>Compressor Engines</v>
      </c>
    </row>
    <row r="5123" spans="1:11" s="203" customFormat="1" x14ac:dyDescent="0.2">
      <c r="A5123" s="202" t="str">
        <f>'Permitted Sources'!A4373</f>
        <v>WYDEQ Permitted Sources</v>
      </c>
      <c r="B5123" s="203" t="str">
        <f>'Permitted Sources'!B4373</f>
        <v>56</v>
      </c>
      <c r="C5123" s="202" t="str">
        <f>'Permitted Sources'!D4373</f>
        <v>5600502</v>
      </c>
      <c r="D5123" s="202" t="str">
        <f>'Permitted Sources'!E4373</f>
        <v>20200254</v>
      </c>
      <c r="E5123" s="203" t="str">
        <f>'Permitted Sources'!H4373</f>
        <v>Compressor Engines</v>
      </c>
      <c r="F5123" s="204">
        <f>'Permitted Sources'!I4373</f>
        <v>5.117</v>
      </c>
      <c r="G5123" s="204">
        <f>'Permitted Sources'!J4373</f>
        <v>0</v>
      </c>
      <c r="H5123" s="204">
        <f>'Permitted Sources'!K4373</f>
        <v>0</v>
      </c>
      <c r="I5123" s="204">
        <f>'Permitted Sources'!L4373</f>
        <v>0</v>
      </c>
      <c r="J5123" s="204">
        <f>'Permitted Sources'!M4373</f>
        <v>0</v>
      </c>
      <c r="K5123" s="203" t="str">
        <f t="shared" si="79"/>
        <v>Compressor Engines</v>
      </c>
    </row>
    <row r="5124" spans="1:11" s="203" customFormat="1" x14ac:dyDescent="0.2">
      <c r="A5124" s="202" t="str">
        <f>'Permitted Sources'!A4374</f>
        <v>WYDEQ Permitted Sources</v>
      </c>
      <c r="B5124" s="203" t="str">
        <f>'Permitted Sources'!B4374</f>
        <v>56</v>
      </c>
      <c r="C5124" s="202" t="str">
        <f>'Permitted Sources'!D4374</f>
        <v>5600502</v>
      </c>
      <c r="D5124" s="202" t="str">
        <f>'Permitted Sources'!E4374</f>
        <v>20200254</v>
      </c>
      <c r="E5124" s="203" t="str">
        <f>'Permitted Sources'!H4374</f>
        <v>Compressor Engines</v>
      </c>
      <c r="F5124" s="204">
        <f>'Permitted Sources'!I4374</f>
        <v>5.4</v>
      </c>
      <c r="G5124" s="204">
        <f>'Permitted Sources'!J4374</f>
        <v>3.6</v>
      </c>
      <c r="H5124" s="204">
        <f>'Permitted Sources'!K4374</f>
        <v>12.7</v>
      </c>
      <c r="I5124" s="204">
        <f>'Permitted Sources'!L4374</f>
        <v>0</v>
      </c>
      <c r="J5124" s="204">
        <f>'Permitted Sources'!M4374</f>
        <v>0</v>
      </c>
      <c r="K5124" s="203" t="str">
        <f t="shared" si="79"/>
        <v>Compressor Engines</v>
      </c>
    </row>
    <row r="5125" spans="1:11" s="203" customFormat="1" x14ac:dyDescent="0.2">
      <c r="A5125" s="202" t="str">
        <f>'Permitted Sources'!A4375</f>
        <v>WYDEQ Permitted Sources</v>
      </c>
      <c r="B5125" s="203" t="str">
        <f>'Permitted Sources'!B4375</f>
        <v>56</v>
      </c>
      <c r="C5125" s="202" t="str">
        <f>'Permitted Sources'!D4375</f>
        <v>5600502</v>
      </c>
      <c r="D5125" s="202" t="str">
        <f>'Permitted Sources'!E4375</f>
        <v>20200254</v>
      </c>
      <c r="E5125" s="203" t="str">
        <f>'Permitted Sources'!H4375</f>
        <v>Compressor Engines</v>
      </c>
      <c r="F5125" s="204">
        <f>'Permitted Sources'!I4375</f>
        <v>3.6</v>
      </c>
      <c r="G5125" s="204">
        <f>'Permitted Sources'!J4375</f>
        <v>3.6</v>
      </c>
      <c r="H5125" s="204">
        <f>'Permitted Sources'!K4375</f>
        <v>12.7</v>
      </c>
      <c r="I5125" s="204">
        <f>'Permitted Sources'!L4375</f>
        <v>0</v>
      </c>
      <c r="J5125" s="204">
        <f>'Permitted Sources'!M4375</f>
        <v>0</v>
      </c>
      <c r="K5125" s="203" t="str">
        <f t="shared" si="79"/>
        <v>Compressor Engines</v>
      </c>
    </row>
    <row r="5126" spans="1:11" s="203" customFormat="1" x14ac:dyDescent="0.2">
      <c r="A5126" s="202" t="str">
        <f>'Permitted Sources'!A4376</f>
        <v>WYDEQ Permitted Sources</v>
      </c>
      <c r="B5126" s="203" t="str">
        <f>'Permitted Sources'!B4376</f>
        <v>56</v>
      </c>
      <c r="C5126" s="202" t="str">
        <f>'Permitted Sources'!D4376</f>
        <v>5600502</v>
      </c>
      <c r="D5126" s="202" t="str">
        <f>'Permitted Sources'!E4376</f>
        <v>20200254</v>
      </c>
      <c r="E5126" s="203" t="str">
        <f>'Permitted Sources'!H4376</f>
        <v>Compressor Engines</v>
      </c>
      <c r="F5126" s="204">
        <f>'Permitted Sources'!I4376</f>
        <v>5.117</v>
      </c>
      <c r="G5126" s="204">
        <f>'Permitted Sources'!J4376</f>
        <v>0</v>
      </c>
      <c r="H5126" s="204">
        <f>'Permitted Sources'!K4376</f>
        <v>0</v>
      </c>
      <c r="I5126" s="204">
        <f>'Permitted Sources'!L4376</f>
        <v>0</v>
      </c>
      <c r="J5126" s="204">
        <f>'Permitted Sources'!M4376</f>
        <v>0</v>
      </c>
      <c r="K5126" s="203" t="str">
        <f t="shared" si="79"/>
        <v>Compressor Engines</v>
      </c>
    </row>
    <row r="5127" spans="1:11" s="203" customFormat="1" x14ac:dyDescent="0.2">
      <c r="A5127" s="202" t="str">
        <f>'Permitted Sources'!A4377</f>
        <v>WYDEQ Permitted Sources</v>
      </c>
      <c r="B5127" s="203" t="str">
        <f>'Permitted Sources'!B4377</f>
        <v>56</v>
      </c>
      <c r="C5127" s="202" t="str">
        <f>'Permitted Sources'!D4377</f>
        <v>5600502</v>
      </c>
      <c r="D5127" s="202" t="str">
        <f>'Permitted Sources'!E4377</f>
        <v>20200254</v>
      </c>
      <c r="E5127" s="203" t="str">
        <f>'Permitted Sources'!H4377</f>
        <v>Compressor Engines</v>
      </c>
      <c r="F5127" s="204">
        <f>'Permitted Sources'!I4377</f>
        <v>5.117</v>
      </c>
      <c r="G5127" s="204">
        <f>'Permitted Sources'!J4377</f>
        <v>0</v>
      </c>
      <c r="H5127" s="204">
        <f>'Permitted Sources'!K4377</f>
        <v>0</v>
      </c>
      <c r="I5127" s="204">
        <f>'Permitted Sources'!L4377</f>
        <v>0</v>
      </c>
      <c r="J5127" s="204">
        <f>'Permitted Sources'!M4377</f>
        <v>0</v>
      </c>
      <c r="K5127" s="203" t="str">
        <f t="shared" ref="K5127:K5190" si="80">IF(E5127="Unpermitted Fugitives","Fugitives",IF(E5127="Natural Gas Processing Facilities, Pump Seals","Fugitives",IF(E5127="Natural Gas Production, All Equipt Leak Fugitives","Fugitives",IF(E5127="External Combustion Boilers","Heaters",IF(E5127="Permitted Tank Losses","Condensate tank ",IF(E5127="Permitted Fugitives","Fugitives",IF(E5127="Process Heaters","Heaters",E5127)))))))</f>
        <v>Compressor Engines</v>
      </c>
    </row>
    <row r="5128" spans="1:11" s="203" customFormat="1" x14ac:dyDescent="0.2">
      <c r="A5128" s="202" t="str">
        <f>'Permitted Sources'!A4378</f>
        <v>WYDEQ Permitted Sources</v>
      </c>
      <c r="B5128" s="203" t="str">
        <f>'Permitted Sources'!B4378</f>
        <v>56</v>
      </c>
      <c r="C5128" s="202" t="str">
        <f>'Permitted Sources'!D4378</f>
        <v>5600502</v>
      </c>
      <c r="D5128" s="202" t="str">
        <f>'Permitted Sources'!E4378</f>
        <v>20200254</v>
      </c>
      <c r="E5128" s="203" t="str">
        <f>'Permitted Sources'!H4378</f>
        <v>Compressor Engines</v>
      </c>
      <c r="F5128" s="204">
        <f>'Permitted Sources'!I4378</f>
        <v>5.117</v>
      </c>
      <c r="G5128" s="204">
        <f>'Permitted Sources'!J4378</f>
        <v>0</v>
      </c>
      <c r="H5128" s="204">
        <f>'Permitted Sources'!K4378</f>
        <v>0</v>
      </c>
      <c r="I5128" s="204">
        <f>'Permitted Sources'!L4378</f>
        <v>0</v>
      </c>
      <c r="J5128" s="204">
        <f>'Permitted Sources'!M4378</f>
        <v>0</v>
      </c>
      <c r="K5128" s="203" t="str">
        <f t="shared" si="80"/>
        <v>Compressor Engines</v>
      </c>
    </row>
    <row r="5129" spans="1:11" s="203" customFormat="1" x14ac:dyDescent="0.2">
      <c r="A5129" s="202" t="str">
        <f>'Permitted Sources'!A4379</f>
        <v>WYDEQ Permitted Sources</v>
      </c>
      <c r="B5129" s="203" t="str">
        <f>'Permitted Sources'!B4379</f>
        <v>56</v>
      </c>
      <c r="C5129" s="202" t="str">
        <f>'Permitted Sources'!D4379</f>
        <v>5600502</v>
      </c>
      <c r="D5129" s="202" t="str">
        <f>'Permitted Sources'!E4379</f>
        <v>20200254</v>
      </c>
      <c r="E5129" s="203" t="str">
        <f>'Permitted Sources'!H4379</f>
        <v>Compressor Engines</v>
      </c>
      <c r="F5129" s="204">
        <f>'Permitted Sources'!I4379</f>
        <v>5.117</v>
      </c>
      <c r="G5129" s="204">
        <f>'Permitted Sources'!J4379</f>
        <v>0</v>
      </c>
      <c r="H5129" s="204">
        <f>'Permitted Sources'!K4379</f>
        <v>0</v>
      </c>
      <c r="I5129" s="204">
        <f>'Permitted Sources'!L4379</f>
        <v>0</v>
      </c>
      <c r="J5129" s="204">
        <f>'Permitted Sources'!M4379</f>
        <v>0</v>
      </c>
      <c r="K5129" s="203" t="str">
        <f t="shared" si="80"/>
        <v>Compressor Engines</v>
      </c>
    </row>
    <row r="5130" spans="1:11" s="203" customFormat="1" x14ac:dyDescent="0.2">
      <c r="A5130" s="202" t="str">
        <f>'Permitted Sources'!A4380</f>
        <v>WYDEQ Permitted Sources</v>
      </c>
      <c r="B5130" s="203" t="str">
        <f>'Permitted Sources'!B4380</f>
        <v>56</v>
      </c>
      <c r="C5130" s="202" t="str">
        <f>'Permitted Sources'!D4380</f>
        <v>5600502</v>
      </c>
      <c r="D5130" s="202" t="str">
        <f>'Permitted Sources'!E4380</f>
        <v>20200254</v>
      </c>
      <c r="E5130" s="203" t="str">
        <f>'Permitted Sources'!H4380</f>
        <v>Compressor Engines</v>
      </c>
      <c r="F5130" s="204">
        <f>'Permitted Sources'!I4380</f>
        <v>5.117</v>
      </c>
      <c r="G5130" s="204">
        <f>'Permitted Sources'!J4380</f>
        <v>0</v>
      </c>
      <c r="H5130" s="204">
        <f>'Permitted Sources'!K4380</f>
        <v>0</v>
      </c>
      <c r="I5130" s="204">
        <f>'Permitted Sources'!L4380</f>
        <v>0</v>
      </c>
      <c r="J5130" s="204">
        <f>'Permitted Sources'!M4380</f>
        <v>0</v>
      </c>
      <c r="K5130" s="203" t="str">
        <f t="shared" si="80"/>
        <v>Compressor Engines</v>
      </c>
    </row>
    <row r="5131" spans="1:11" s="203" customFormat="1" x14ac:dyDescent="0.2">
      <c r="A5131" s="202" t="str">
        <f>'Permitted Sources'!A4381</f>
        <v>WYDEQ Permitted Sources</v>
      </c>
      <c r="B5131" s="203" t="str">
        <f>'Permitted Sources'!B4381</f>
        <v>56</v>
      </c>
      <c r="C5131" s="202" t="str">
        <f>'Permitted Sources'!D4381</f>
        <v>5600502</v>
      </c>
      <c r="D5131" s="202" t="str">
        <f>'Permitted Sources'!E4381</f>
        <v>20200254</v>
      </c>
      <c r="E5131" s="203" t="str">
        <f>'Permitted Sources'!H4381</f>
        <v>Compressor Engines</v>
      </c>
      <c r="F5131" s="204">
        <f>'Permitted Sources'!I4381</f>
        <v>5.117</v>
      </c>
      <c r="G5131" s="204">
        <f>'Permitted Sources'!J4381</f>
        <v>0</v>
      </c>
      <c r="H5131" s="204">
        <f>'Permitted Sources'!K4381</f>
        <v>0</v>
      </c>
      <c r="I5131" s="204">
        <f>'Permitted Sources'!L4381</f>
        <v>0</v>
      </c>
      <c r="J5131" s="204">
        <f>'Permitted Sources'!M4381</f>
        <v>0</v>
      </c>
      <c r="K5131" s="203" t="str">
        <f t="shared" si="80"/>
        <v>Compressor Engines</v>
      </c>
    </row>
    <row r="5132" spans="1:11" s="203" customFormat="1" x14ac:dyDescent="0.2">
      <c r="A5132" s="202" t="str">
        <f>'Permitted Sources'!A4382</f>
        <v>WYDEQ Permitted Sources</v>
      </c>
      <c r="B5132" s="203" t="str">
        <f>'Permitted Sources'!B4382</f>
        <v>56</v>
      </c>
      <c r="C5132" s="202" t="str">
        <f>'Permitted Sources'!D4382</f>
        <v>5600502</v>
      </c>
      <c r="D5132" s="202" t="str">
        <f>'Permitted Sources'!E4382</f>
        <v>20200253</v>
      </c>
      <c r="E5132" s="203" t="str">
        <f>'Permitted Sources'!H4382</f>
        <v>Compressor Engines</v>
      </c>
      <c r="F5132" s="204">
        <f>'Permitted Sources'!I4382</f>
        <v>16.222999999999999</v>
      </c>
      <c r="G5132" s="204">
        <f>'Permitted Sources'!J4382</f>
        <v>0</v>
      </c>
      <c r="H5132" s="204">
        <f>'Permitted Sources'!K4382</f>
        <v>0</v>
      </c>
      <c r="I5132" s="204">
        <f>'Permitted Sources'!L4382</f>
        <v>0</v>
      </c>
      <c r="J5132" s="204">
        <f>'Permitted Sources'!M4382</f>
        <v>0</v>
      </c>
      <c r="K5132" s="203" t="str">
        <f t="shared" si="80"/>
        <v>Compressor Engines</v>
      </c>
    </row>
    <row r="5133" spans="1:11" s="203" customFormat="1" x14ac:dyDescent="0.2">
      <c r="A5133" s="202" t="str">
        <f>'Permitted Sources'!A4383</f>
        <v>WYDEQ Permitted Sources</v>
      </c>
      <c r="B5133" s="203" t="str">
        <f>'Permitted Sources'!B4383</f>
        <v>56</v>
      </c>
      <c r="C5133" s="202" t="str">
        <f>'Permitted Sources'!D4383</f>
        <v>5600502</v>
      </c>
      <c r="D5133" s="202" t="str">
        <f>'Permitted Sources'!E4383</f>
        <v>20200253</v>
      </c>
      <c r="E5133" s="203" t="str">
        <f>'Permitted Sources'!H4383</f>
        <v>Compressor Engines</v>
      </c>
      <c r="F5133" s="204">
        <f>'Permitted Sources'!I4383</f>
        <v>16.222999999999999</v>
      </c>
      <c r="G5133" s="204">
        <f>'Permitted Sources'!J4383</f>
        <v>0</v>
      </c>
      <c r="H5133" s="204">
        <f>'Permitted Sources'!K4383</f>
        <v>0</v>
      </c>
      <c r="I5133" s="204">
        <f>'Permitted Sources'!L4383</f>
        <v>0</v>
      </c>
      <c r="J5133" s="204">
        <f>'Permitted Sources'!M4383</f>
        <v>0</v>
      </c>
      <c r="K5133" s="203" t="str">
        <f t="shared" si="80"/>
        <v>Compressor Engines</v>
      </c>
    </row>
    <row r="5134" spans="1:11" s="203" customFormat="1" x14ac:dyDescent="0.2">
      <c r="A5134" s="202" t="str">
        <f>'Permitted Sources'!A4384</f>
        <v>WYDEQ Permitted Sources</v>
      </c>
      <c r="B5134" s="203" t="str">
        <f>'Permitted Sources'!B4384</f>
        <v>56</v>
      </c>
      <c r="C5134" s="202" t="str">
        <f>'Permitted Sources'!D4384</f>
        <v>5600502</v>
      </c>
      <c r="D5134" s="202" t="str">
        <f>'Permitted Sources'!E4384</f>
        <v>20200254</v>
      </c>
      <c r="E5134" s="203" t="str">
        <f>'Permitted Sources'!H4384</f>
        <v>Compressor Engines</v>
      </c>
      <c r="F5134" s="204">
        <f>'Permitted Sources'!I4384</f>
        <v>5.117</v>
      </c>
      <c r="G5134" s="204">
        <f>'Permitted Sources'!J4384</f>
        <v>0</v>
      </c>
      <c r="H5134" s="204">
        <f>'Permitted Sources'!K4384</f>
        <v>0</v>
      </c>
      <c r="I5134" s="204">
        <f>'Permitted Sources'!L4384</f>
        <v>0</v>
      </c>
      <c r="J5134" s="204">
        <f>'Permitted Sources'!M4384</f>
        <v>0</v>
      </c>
      <c r="K5134" s="203" t="str">
        <f t="shared" si="80"/>
        <v>Compressor Engines</v>
      </c>
    </row>
    <row r="5135" spans="1:11" s="203" customFormat="1" x14ac:dyDescent="0.2">
      <c r="A5135" s="202" t="str">
        <f>'Permitted Sources'!A4385</f>
        <v>WYDEQ Permitted Sources</v>
      </c>
      <c r="B5135" s="203" t="str">
        <f>'Permitted Sources'!B4385</f>
        <v>56</v>
      </c>
      <c r="C5135" s="202" t="str">
        <f>'Permitted Sources'!D4385</f>
        <v>5600502</v>
      </c>
      <c r="D5135" s="202" t="str">
        <f>'Permitted Sources'!E4385</f>
        <v>20200254</v>
      </c>
      <c r="E5135" s="203" t="str">
        <f>'Permitted Sources'!H4385</f>
        <v>Compressor Engines</v>
      </c>
      <c r="F5135" s="204">
        <f>'Permitted Sources'!I4385</f>
        <v>5.117</v>
      </c>
      <c r="G5135" s="204">
        <f>'Permitted Sources'!J4385</f>
        <v>0</v>
      </c>
      <c r="H5135" s="204">
        <f>'Permitted Sources'!K4385</f>
        <v>0</v>
      </c>
      <c r="I5135" s="204">
        <f>'Permitted Sources'!L4385</f>
        <v>0</v>
      </c>
      <c r="J5135" s="204">
        <f>'Permitted Sources'!M4385</f>
        <v>0</v>
      </c>
      <c r="K5135" s="203" t="str">
        <f t="shared" si="80"/>
        <v>Compressor Engines</v>
      </c>
    </row>
    <row r="5136" spans="1:11" s="203" customFormat="1" x14ac:dyDescent="0.2">
      <c r="A5136" s="202" t="str">
        <f>'Permitted Sources'!A4386</f>
        <v>WYDEQ Permitted Sources</v>
      </c>
      <c r="B5136" s="203" t="str">
        <f>'Permitted Sources'!B4386</f>
        <v>56</v>
      </c>
      <c r="C5136" s="202" t="str">
        <f>'Permitted Sources'!D4386</f>
        <v>5600502</v>
      </c>
      <c r="D5136" s="202" t="str">
        <f>'Permitted Sources'!E4386</f>
        <v>20200254</v>
      </c>
      <c r="E5136" s="203" t="str">
        <f>'Permitted Sources'!H4386</f>
        <v>Compressor Engines</v>
      </c>
      <c r="F5136" s="204">
        <f>'Permitted Sources'!I4386</f>
        <v>19.399999999999999</v>
      </c>
      <c r="G5136" s="204">
        <f>'Permitted Sources'!J4386</f>
        <v>12.9</v>
      </c>
      <c r="H5136" s="204">
        <f>'Permitted Sources'!K4386</f>
        <v>6.5</v>
      </c>
      <c r="I5136" s="204">
        <f>'Permitted Sources'!L4386</f>
        <v>0</v>
      </c>
      <c r="J5136" s="204">
        <f>'Permitted Sources'!M4386</f>
        <v>0</v>
      </c>
      <c r="K5136" s="203" t="str">
        <f t="shared" si="80"/>
        <v>Compressor Engines</v>
      </c>
    </row>
    <row r="5137" spans="1:11" s="203" customFormat="1" x14ac:dyDescent="0.2">
      <c r="A5137" s="202" t="str">
        <f>'Permitted Sources'!A4387</f>
        <v>WYDEQ Permitted Sources</v>
      </c>
      <c r="B5137" s="203" t="str">
        <f>'Permitted Sources'!B4387</f>
        <v>56</v>
      </c>
      <c r="C5137" s="202" t="str">
        <f>'Permitted Sources'!D4387</f>
        <v>5600502</v>
      </c>
      <c r="D5137" s="202" t="str">
        <f>'Permitted Sources'!E4387</f>
        <v>20200254</v>
      </c>
      <c r="E5137" s="203" t="str">
        <f>'Permitted Sources'!H4387</f>
        <v>Compressor Engines</v>
      </c>
      <c r="F5137" s="204">
        <f>'Permitted Sources'!I4387</f>
        <v>19.399999999999999</v>
      </c>
      <c r="G5137" s="204">
        <f>'Permitted Sources'!J4387</f>
        <v>12.9</v>
      </c>
      <c r="H5137" s="204">
        <f>'Permitted Sources'!K4387</f>
        <v>6.5</v>
      </c>
      <c r="I5137" s="204">
        <f>'Permitted Sources'!L4387</f>
        <v>0</v>
      </c>
      <c r="J5137" s="204">
        <f>'Permitted Sources'!M4387</f>
        <v>0</v>
      </c>
      <c r="K5137" s="203" t="str">
        <f t="shared" si="80"/>
        <v>Compressor Engines</v>
      </c>
    </row>
    <row r="5138" spans="1:11" s="203" customFormat="1" x14ac:dyDescent="0.2">
      <c r="A5138" s="202" t="str">
        <f>'Permitted Sources'!A4388</f>
        <v>WYDEQ Permitted Sources</v>
      </c>
      <c r="B5138" s="203" t="str">
        <f>'Permitted Sources'!B4388</f>
        <v>56</v>
      </c>
      <c r="C5138" s="202" t="str">
        <f>'Permitted Sources'!D4388</f>
        <v>5600502</v>
      </c>
      <c r="D5138" s="202" t="str">
        <f>'Permitted Sources'!E4388</f>
        <v>20200254</v>
      </c>
      <c r="E5138" s="203" t="str">
        <f>'Permitted Sources'!H4388</f>
        <v>Compressor Engines</v>
      </c>
      <c r="F5138" s="204">
        <f>'Permitted Sources'!I4388</f>
        <v>19.399999999999999</v>
      </c>
      <c r="G5138" s="204">
        <f>'Permitted Sources'!J4388</f>
        <v>12.9</v>
      </c>
      <c r="H5138" s="204">
        <f>'Permitted Sources'!K4388</f>
        <v>6.5</v>
      </c>
      <c r="I5138" s="204">
        <f>'Permitted Sources'!L4388</f>
        <v>0</v>
      </c>
      <c r="J5138" s="204">
        <f>'Permitted Sources'!M4388</f>
        <v>0</v>
      </c>
      <c r="K5138" s="203" t="str">
        <f t="shared" si="80"/>
        <v>Compressor Engines</v>
      </c>
    </row>
    <row r="5139" spans="1:11" s="203" customFormat="1" x14ac:dyDescent="0.2">
      <c r="A5139" s="202" t="str">
        <f>'Permitted Sources'!A4389</f>
        <v>WYDEQ Permitted Sources</v>
      </c>
      <c r="B5139" s="203" t="str">
        <f>'Permitted Sources'!B4389</f>
        <v>56</v>
      </c>
      <c r="C5139" s="202" t="str">
        <f>'Permitted Sources'!D4389</f>
        <v>5600502</v>
      </c>
      <c r="D5139" s="202" t="str">
        <f>'Permitted Sources'!E4389</f>
        <v>20200254</v>
      </c>
      <c r="E5139" s="203" t="str">
        <f>'Permitted Sources'!H4389</f>
        <v>Compressor Engines</v>
      </c>
      <c r="F5139" s="204">
        <f>'Permitted Sources'!I4389</f>
        <v>6.2</v>
      </c>
      <c r="G5139" s="204">
        <f>'Permitted Sources'!J4389</f>
        <v>6.2</v>
      </c>
      <c r="H5139" s="204">
        <f>'Permitted Sources'!K4389</f>
        <v>3.1</v>
      </c>
      <c r="I5139" s="204">
        <f>'Permitted Sources'!L4389</f>
        <v>0</v>
      </c>
      <c r="J5139" s="204">
        <f>'Permitted Sources'!M4389</f>
        <v>0</v>
      </c>
      <c r="K5139" s="203" t="str">
        <f t="shared" si="80"/>
        <v>Compressor Engines</v>
      </c>
    </row>
    <row r="5140" spans="1:11" s="203" customFormat="1" x14ac:dyDescent="0.2">
      <c r="A5140" s="202" t="str">
        <f>'Permitted Sources'!A4390</f>
        <v>WYDEQ Permitted Sources</v>
      </c>
      <c r="B5140" s="203" t="str">
        <f>'Permitted Sources'!B4390</f>
        <v>56</v>
      </c>
      <c r="C5140" s="202" t="str">
        <f>'Permitted Sources'!D4390</f>
        <v>5600502</v>
      </c>
      <c r="D5140" s="202" t="str">
        <f>'Permitted Sources'!E4390</f>
        <v>20200254</v>
      </c>
      <c r="E5140" s="203" t="str">
        <f>'Permitted Sources'!H4390</f>
        <v>Compressor Engines</v>
      </c>
      <c r="F5140" s="204">
        <f>'Permitted Sources'!I4390</f>
        <v>19.399999999999999</v>
      </c>
      <c r="G5140" s="204">
        <f>'Permitted Sources'!J4390</f>
        <v>12.9</v>
      </c>
      <c r="H5140" s="204">
        <f>'Permitted Sources'!K4390</f>
        <v>6.5</v>
      </c>
      <c r="I5140" s="204">
        <f>'Permitted Sources'!L4390</f>
        <v>0</v>
      </c>
      <c r="J5140" s="204">
        <f>'Permitted Sources'!M4390</f>
        <v>0</v>
      </c>
      <c r="K5140" s="203" t="str">
        <f t="shared" si="80"/>
        <v>Compressor Engines</v>
      </c>
    </row>
    <row r="5141" spans="1:11" s="203" customFormat="1" x14ac:dyDescent="0.2">
      <c r="A5141" s="202" t="str">
        <f>'Permitted Sources'!A4391</f>
        <v>WYDEQ Permitted Sources</v>
      </c>
      <c r="B5141" s="203" t="str">
        <f>'Permitted Sources'!B4391</f>
        <v>56</v>
      </c>
      <c r="C5141" s="202" t="str">
        <f>'Permitted Sources'!D4391</f>
        <v>5600502</v>
      </c>
      <c r="D5141" s="202" t="str">
        <f>'Permitted Sources'!E4391</f>
        <v>20200254</v>
      </c>
      <c r="E5141" s="203" t="str">
        <f>'Permitted Sources'!H4391</f>
        <v>Compressor Engines</v>
      </c>
      <c r="F5141" s="204">
        <f>'Permitted Sources'!I4391</f>
        <v>19.399999999999999</v>
      </c>
      <c r="G5141" s="204">
        <f>'Permitted Sources'!J4391</f>
        <v>12.9</v>
      </c>
      <c r="H5141" s="204">
        <f>'Permitted Sources'!K4391</f>
        <v>6.5</v>
      </c>
      <c r="I5141" s="204">
        <f>'Permitted Sources'!L4391</f>
        <v>0</v>
      </c>
      <c r="J5141" s="204">
        <f>'Permitted Sources'!M4391</f>
        <v>0</v>
      </c>
      <c r="K5141" s="203" t="str">
        <f t="shared" si="80"/>
        <v>Compressor Engines</v>
      </c>
    </row>
    <row r="5142" spans="1:11" s="203" customFormat="1" x14ac:dyDescent="0.2">
      <c r="A5142" s="202" t="str">
        <f>'Permitted Sources'!A4392</f>
        <v>WYDEQ Permitted Sources</v>
      </c>
      <c r="B5142" s="203" t="str">
        <f>'Permitted Sources'!B4392</f>
        <v>56</v>
      </c>
      <c r="C5142" s="202" t="str">
        <f>'Permitted Sources'!D4392</f>
        <v>5600502</v>
      </c>
      <c r="D5142" s="202" t="str">
        <f>'Permitted Sources'!E4392</f>
        <v>20200254</v>
      </c>
      <c r="E5142" s="203" t="str">
        <f>'Permitted Sources'!H4392</f>
        <v>Compressor Engines</v>
      </c>
      <c r="F5142" s="204">
        <f>'Permitted Sources'!I4392</f>
        <v>19.399999999999999</v>
      </c>
      <c r="G5142" s="204">
        <f>'Permitted Sources'!J4392</f>
        <v>12.9</v>
      </c>
      <c r="H5142" s="204">
        <f>'Permitted Sources'!K4392</f>
        <v>6.5</v>
      </c>
      <c r="I5142" s="204">
        <f>'Permitted Sources'!L4392</f>
        <v>0</v>
      </c>
      <c r="J5142" s="204">
        <f>'Permitted Sources'!M4392</f>
        <v>0</v>
      </c>
      <c r="K5142" s="203" t="str">
        <f t="shared" si="80"/>
        <v>Compressor Engines</v>
      </c>
    </row>
    <row r="5143" spans="1:11" s="203" customFormat="1" x14ac:dyDescent="0.2">
      <c r="A5143" s="202" t="str">
        <f>'Permitted Sources'!A4393</f>
        <v>WYDEQ Permitted Sources</v>
      </c>
      <c r="B5143" s="203" t="str">
        <f>'Permitted Sources'!B4393</f>
        <v>56</v>
      </c>
      <c r="C5143" s="202" t="str">
        <f>'Permitted Sources'!D4393</f>
        <v>5600502</v>
      </c>
      <c r="D5143" s="202" t="str">
        <f>'Permitted Sources'!E4393</f>
        <v>20200254</v>
      </c>
      <c r="E5143" s="203" t="str">
        <f>'Permitted Sources'!H4393</f>
        <v>Compressor Engines</v>
      </c>
      <c r="F5143" s="204">
        <f>'Permitted Sources'!I4393</f>
        <v>19.399999999999999</v>
      </c>
      <c r="G5143" s="204">
        <f>'Permitted Sources'!J4393</f>
        <v>12.9</v>
      </c>
      <c r="H5143" s="204">
        <f>'Permitted Sources'!K4393</f>
        <v>6.5</v>
      </c>
      <c r="I5143" s="204">
        <f>'Permitted Sources'!L4393</f>
        <v>0</v>
      </c>
      <c r="J5143" s="204">
        <f>'Permitted Sources'!M4393</f>
        <v>0</v>
      </c>
      <c r="K5143" s="203" t="str">
        <f t="shared" si="80"/>
        <v>Compressor Engines</v>
      </c>
    </row>
    <row r="5144" spans="1:11" s="203" customFormat="1" x14ac:dyDescent="0.2">
      <c r="A5144" s="202" t="str">
        <f>'Permitted Sources'!A4394</f>
        <v>WYDEQ Permitted Sources</v>
      </c>
      <c r="B5144" s="203" t="str">
        <f>'Permitted Sources'!B4394</f>
        <v>56</v>
      </c>
      <c r="C5144" s="202" t="str">
        <f>'Permitted Sources'!D4394</f>
        <v>5600502</v>
      </c>
      <c r="D5144" s="202" t="str">
        <f>'Permitted Sources'!E4394</f>
        <v>20200254</v>
      </c>
      <c r="E5144" s="203" t="str">
        <f>'Permitted Sources'!H4394</f>
        <v>Compressor Engines</v>
      </c>
      <c r="F5144" s="204">
        <f>'Permitted Sources'!I4394</f>
        <v>19.399999999999999</v>
      </c>
      <c r="G5144" s="204">
        <f>'Permitted Sources'!J4394</f>
        <v>12.9</v>
      </c>
      <c r="H5144" s="204">
        <f>'Permitted Sources'!K4394</f>
        <v>6.5</v>
      </c>
      <c r="I5144" s="204">
        <f>'Permitted Sources'!L4394</f>
        <v>0</v>
      </c>
      <c r="J5144" s="204">
        <f>'Permitted Sources'!M4394</f>
        <v>0</v>
      </c>
      <c r="K5144" s="203" t="str">
        <f t="shared" si="80"/>
        <v>Compressor Engines</v>
      </c>
    </row>
    <row r="5145" spans="1:11" s="203" customFormat="1" x14ac:dyDescent="0.2">
      <c r="A5145" s="202" t="str">
        <f>'Permitted Sources'!A4395</f>
        <v>WYDEQ Permitted Sources</v>
      </c>
      <c r="B5145" s="203" t="str">
        <f>'Permitted Sources'!B4395</f>
        <v>56</v>
      </c>
      <c r="C5145" s="202" t="str">
        <f>'Permitted Sources'!D4395</f>
        <v>5600502</v>
      </c>
      <c r="D5145" s="202" t="str">
        <f>'Permitted Sources'!E4395</f>
        <v>20200254</v>
      </c>
      <c r="E5145" s="203" t="str">
        <f>'Permitted Sources'!H4395</f>
        <v>Compressor Engines</v>
      </c>
      <c r="F5145" s="204">
        <f>'Permitted Sources'!I4395</f>
        <v>19.399999999999999</v>
      </c>
      <c r="G5145" s="204">
        <f>'Permitted Sources'!J4395</f>
        <v>12.9</v>
      </c>
      <c r="H5145" s="204">
        <f>'Permitted Sources'!K4395</f>
        <v>6.5</v>
      </c>
      <c r="I5145" s="204">
        <f>'Permitted Sources'!L4395</f>
        <v>0</v>
      </c>
      <c r="J5145" s="204">
        <f>'Permitted Sources'!M4395</f>
        <v>0</v>
      </c>
      <c r="K5145" s="203" t="str">
        <f t="shared" si="80"/>
        <v>Compressor Engines</v>
      </c>
    </row>
    <row r="5146" spans="1:11" s="203" customFormat="1" x14ac:dyDescent="0.2">
      <c r="A5146" s="202" t="str">
        <f>'Permitted Sources'!A4396</f>
        <v>WYDEQ Permitted Sources</v>
      </c>
      <c r="B5146" s="203" t="str">
        <f>'Permitted Sources'!B4396</f>
        <v>56</v>
      </c>
      <c r="C5146" s="202" t="str">
        <f>'Permitted Sources'!D4396</f>
        <v>5600502</v>
      </c>
      <c r="D5146" s="202" t="str">
        <f>'Permitted Sources'!E4396</f>
        <v>20200254</v>
      </c>
      <c r="E5146" s="203" t="str">
        <f>'Permitted Sources'!H4396</f>
        <v>Compressor Engines</v>
      </c>
      <c r="F5146" s="204">
        <f>'Permitted Sources'!I4396</f>
        <v>19.399999999999999</v>
      </c>
      <c r="G5146" s="204">
        <f>'Permitted Sources'!J4396</f>
        <v>12.9</v>
      </c>
      <c r="H5146" s="204">
        <f>'Permitted Sources'!K4396</f>
        <v>6.5</v>
      </c>
      <c r="I5146" s="204">
        <f>'Permitted Sources'!L4396</f>
        <v>0</v>
      </c>
      <c r="J5146" s="204">
        <f>'Permitted Sources'!M4396</f>
        <v>0</v>
      </c>
      <c r="K5146" s="203" t="str">
        <f t="shared" si="80"/>
        <v>Compressor Engines</v>
      </c>
    </row>
    <row r="5147" spans="1:11" s="203" customFormat="1" x14ac:dyDescent="0.2">
      <c r="A5147" s="202" t="str">
        <f>'Permitted Sources'!A4397</f>
        <v>WYDEQ Permitted Sources</v>
      </c>
      <c r="B5147" s="203" t="str">
        <f>'Permitted Sources'!B4397</f>
        <v>56</v>
      </c>
      <c r="C5147" s="202" t="str">
        <f>'Permitted Sources'!D4397</f>
        <v>5600502</v>
      </c>
      <c r="D5147" s="202" t="str">
        <f>'Permitted Sources'!E4397</f>
        <v>20200254</v>
      </c>
      <c r="E5147" s="203" t="str">
        <f>'Permitted Sources'!H4397</f>
        <v>Compressor Engines</v>
      </c>
      <c r="F5147" s="204">
        <f>'Permitted Sources'!I4397</f>
        <v>19.399999999999999</v>
      </c>
      <c r="G5147" s="204">
        <f>'Permitted Sources'!J4397</f>
        <v>12.9</v>
      </c>
      <c r="H5147" s="204">
        <f>'Permitted Sources'!K4397</f>
        <v>6.5</v>
      </c>
      <c r="I5147" s="204">
        <f>'Permitted Sources'!L4397</f>
        <v>0</v>
      </c>
      <c r="J5147" s="204">
        <f>'Permitted Sources'!M4397</f>
        <v>0</v>
      </c>
      <c r="K5147" s="203" t="str">
        <f t="shared" si="80"/>
        <v>Compressor Engines</v>
      </c>
    </row>
    <row r="5148" spans="1:11" s="203" customFormat="1" x14ac:dyDescent="0.2">
      <c r="A5148" s="202" t="str">
        <f>'Permitted Sources'!A4398</f>
        <v>WYDEQ Permitted Sources</v>
      </c>
      <c r="B5148" s="203" t="str">
        <f>'Permitted Sources'!B4398</f>
        <v>56</v>
      </c>
      <c r="C5148" s="202" t="str">
        <f>'Permitted Sources'!D4398</f>
        <v>5600502</v>
      </c>
      <c r="D5148" s="202" t="str">
        <f>'Permitted Sources'!E4398</f>
        <v>20200254</v>
      </c>
      <c r="E5148" s="203" t="str">
        <f>'Permitted Sources'!H4398</f>
        <v>Compressor Engines</v>
      </c>
      <c r="F5148" s="204">
        <f>'Permitted Sources'!I4398</f>
        <v>19.399999999999999</v>
      </c>
      <c r="G5148" s="204">
        <f>'Permitted Sources'!J4398</f>
        <v>12.9</v>
      </c>
      <c r="H5148" s="204">
        <f>'Permitted Sources'!K4398</f>
        <v>6.5</v>
      </c>
      <c r="I5148" s="204">
        <f>'Permitted Sources'!L4398</f>
        <v>0</v>
      </c>
      <c r="J5148" s="204">
        <f>'Permitted Sources'!M4398</f>
        <v>0</v>
      </c>
      <c r="K5148" s="203" t="str">
        <f t="shared" si="80"/>
        <v>Compressor Engines</v>
      </c>
    </row>
    <row r="5149" spans="1:11" s="203" customFormat="1" x14ac:dyDescent="0.2">
      <c r="A5149" s="202" t="str">
        <f>'Permitted Sources'!A4399</f>
        <v>WYDEQ Permitted Sources</v>
      </c>
      <c r="B5149" s="203" t="str">
        <f>'Permitted Sources'!B4399</f>
        <v>56</v>
      </c>
      <c r="C5149" s="202" t="str">
        <f>'Permitted Sources'!D4399</f>
        <v>5600502</v>
      </c>
      <c r="D5149" s="202" t="str">
        <f>'Permitted Sources'!E4399</f>
        <v>20200254</v>
      </c>
      <c r="E5149" s="203" t="str">
        <f>'Permitted Sources'!H4399</f>
        <v>Compressor Engines</v>
      </c>
      <c r="F5149" s="204">
        <f>'Permitted Sources'!I4399</f>
        <v>19.399999999999999</v>
      </c>
      <c r="G5149" s="204">
        <f>'Permitted Sources'!J4399</f>
        <v>12.9</v>
      </c>
      <c r="H5149" s="204">
        <f>'Permitted Sources'!K4399</f>
        <v>6.5</v>
      </c>
      <c r="I5149" s="204">
        <f>'Permitted Sources'!L4399</f>
        <v>0</v>
      </c>
      <c r="J5149" s="204">
        <f>'Permitted Sources'!M4399</f>
        <v>0</v>
      </c>
      <c r="K5149" s="203" t="str">
        <f t="shared" si="80"/>
        <v>Compressor Engines</v>
      </c>
    </row>
    <row r="5150" spans="1:11" s="203" customFormat="1" x14ac:dyDescent="0.2">
      <c r="A5150" s="202" t="str">
        <f>'Permitted Sources'!A4400</f>
        <v>WYDEQ Permitted Sources</v>
      </c>
      <c r="B5150" s="203" t="str">
        <f>'Permitted Sources'!B4400</f>
        <v>56</v>
      </c>
      <c r="C5150" s="202" t="str">
        <f>'Permitted Sources'!D4400</f>
        <v>5600502</v>
      </c>
      <c r="D5150" s="202" t="str">
        <f>'Permitted Sources'!E4400</f>
        <v>20200254</v>
      </c>
      <c r="E5150" s="203" t="str">
        <f>'Permitted Sources'!H4400</f>
        <v>Compressor Engines</v>
      </c>
      <c r="F5150" s="204">
        <f>'Permitted Sources'!I4400</f>
        <v>19.399999999999999</v>
      </c>
      <c r="G5150" s="204">
        <f>'Permitted Sources'!J4400</f>
        <v>12.9</v>
      </c>
      <c r="H5150" s="204">
        <f>'Permitted Sources'!K4400</f>
        <v>6.5</v>
      </c>
      <c r="I5150" s="204">
        <f>'Permitted Sources'!L4400</f>
        <v>0</v>
      </c>
      <c r="J5150" s="204">
        <f>'Permitted Sources'!M4400</f>
        <v>0</v>
      </c>
      <c r="K5150" s="203" t="str">
        <f t="shared" si="80"/>
        <v>Compressor Engines</v>
      </c>
    </row>
    <row r="5151" spans="1:11" s="203" customFormat="1" x14ac:dyDescent="0.2">
      <c r="A5151" s="202" t="str">
        <f>'Permitted Sources'!A4401</f>
        <v>WYDEQ Permitted Sources</v>
      </c>
      <c r="B5151" s="203" t="str">
        <f>'Permitted Sources'!B4401</f>
        <v>56</v>
      </c>
      <c r="C5151" s="202" t="str">
        <f>'Permitted Sources'!D4401</f>
        <v>5600502</v>
      </c>
      <c r="D5151" s="202" t="str">
        <f>'Permitted Sources'!E4401</f>
        <v>20200253</v>
      </c>
      <c r="E5151" s="203" t="str">
        <f>'Permitted Sources'!H4401</f>
        <v>Compressor Engines</v>
      </c>
      <c r="F5151" s="204">
        <f>'Permitted Sources'!I4401</f>
        <v>2</v>
      </c>
      <c r="G5151" s="204">
        <f>'Permitted Sources'!J4401</f>
        <v>2</v>
      </c>
      <c r="H5151" s="204">
        <f>'Permitted Sources'!K4401</f>
        <v>3.9</v>
      </c>
      <c r="I5151" s="204">
        <f>'Permitted Sources'!L4401</f>
        <v>0</v>
      </c>
      <c r="J5151" s="204">
        <f>'Permitted Sources'!M4401</f>
        <v>0</v>
      </c>
      <c r="K5151" s="203" t="str">
        <f t="shared" si="80"/>
        <v>Compressor Engines</v>
      </c>
    </row>
    <row r="5152" spans="1:11" s="203" customFormat="1" x14ac:dyDescent="0.2">
      <c r="A5152" s="202" t="str">
        <f>'Permitted Sources'!A4402</f>
        <v>WYDEQ Permitted Sources</v>
      </c>
      <c r="B5152" s="203" t="str">
        <f>'Permitted Sources'!B4402</f>
        <v>56</v>
      </c>
      <c r="C5152" s="202" t="str">
        <f>'Permitted Sources'!D4402</f>
        <v>5600502</v>
      </c>
      <c r="D5152" s="202" t="str">
        <f>'Permitted Sources'!E4402</f>
        <v>20200253</v>
      </c>
      <c r="E5152" s="203" t="str">
        <f>'Permitted Sources'!H4402</f>
        <v>Compressor Engines</v>
      </c>
      <c r="F5152" s="204">
        <f>'Permitted Sources'!I4402</f>
        <v>2</v>
      </c>
      <c r="G5152" s="204">
        <f>'Permitted Sources'!J4402</f>
        <v>2</v>
      </c>
      <c r="H5152" s="204">
        <f>'Permitted Sources'!K4402</f>
        <v>3.9</v>
      </c>
      <c r="I5152" s="204">
        <f>'Permitted Sources'!L4402</f>
        <v>0</v>
      </c>
      <c r="J5152" s="204">
        <f>'Permitted Sources'!M4402</f>
        <v>0</v>
      </c>
      <c r="K5152" s="203" t="str">
        <f t="shared" si="80"/>
        <v>Compressor Engines</v>
      </c>
    </row>
    <row r="5153" spans="1:11" s="203" customFormat="1" x14ac:dyDescent="0.2">
      <c r="A5153" s="202" t="str">
        <f>'Permitted Sources'!A4403</f>
        <v>WYDEQ Permitted Sources</v>
      </c>
      <c r="B5153" s="203" t="str">
        <f>'Permitted Sources'!B4403</f>
        <v>56</v>
      </c>
      <c r="C5153" s="202" t="str">
        <f>'Permitted Sources'!D4403</f>
        <v>5600502</v>
      </c>
      <c r="D5153" s="202" t="str">
        <f>'Permitted Sources'!E4403</f>
        <v>20200254</v>
      </c>
      <c r="E5153" s="203" t="str">
        <f>'Permitted Sources'!H4403</f>
        <v>Compressor Engines</v>
      </c>
      <c r="F5153" s="204">
        <f>'Permitted Sources'!I4403</f>
        <v>7.7</v>
      </c>
      <c r="G5153" s="204">
        <f>'Permitted Sources'!J4403</f>
        <v>7.7</v>
      </c>
      <c r="H5153" s="204">
        <f>'Permitted Sources'!K4403</f>
        <v>3.9</v>
      </c>
      <c r="I5153" s="204">
        <f>'Permitted Sources'!L4403</f>
        <v>0</v>
      </c>
      <c r="J5153" s="204">
        <f>'Permitted Sources'!M4403</f>
        <v>0</v>
      </c>
      <c r="K5153" s="203" t="str">
        <f t="shared" si="80"/>
        <v>Compressor Engines</v>
      </c>
    </row>
    <row r="5154" spans="1:11" s="203" customFormat="1" x14ac:dyDescent="0.2">
      <c r="A5154" s="202" t="str">
        <f>'Permitted Sources'!A4404</f>
        <v>WYDEQ Permitted Sources</v>
      </c>
      <c r="B5154" s="203" t="str">
        <f>'Permitted Sources'!B4404</f>
        <v>56</v>
      </c>
      <c r="C5154" s="202" t="str">
        <f>'Permitted Sources'!D4404</f>
        <v>5600502</v>
      </c>
      <c r="D5154" s="202" t="str">
        <f>'Permitted Sources'!E4404</f>
        <v>20200254</v>
      </c>
      <c r="E5154" s="203" t="str">
        <f>'Permitted Sources'!H4404</f>
        <v>Compressor Engines</v>
      </c>
      <c r="F5154" s="204">
        <f>'Permitted Sources'!I4404</f>
        <v>7.7</v>
      </c>
      <c r="G5154" s="204">
        <f>'Permitted Sources'!J4404</f>
        <v>7.7</v>
      </c>
      <c r="H5154" s="204">
        <f>'Permitted Sources'!K4404</f>
        <v>3.9</v>
      </c>
      <c r="I5154" s="204">
        <f>'Permitted Sources'!L4404</f>
        <v>0</v>
      </c>
      <c r="J5154" s="204">
        <f>'Permitted Sources'!M4404</f>
        <v>0</v>
      </c>
      <c r="K5154" s="203" t="str">
        <f t="shared" si="80"/>
        <v>Compressor Engines</v>
      </c>
    </row>
    <row r="5155" spans="1:11" s="203" customFormat="1" x14ac:dyDescent="0.2">
      <c r="A5155" s="202" t="str">
        <f>'Permitted Sources'!A4405</f>
        <v>WYDEQ Permitted Sources</v>
      </c>
      <c r="B5155" s="203" t="str">
        <f>'Permitted Sources'!B4405</f>
        <v>56</v>
      </c>
      <c r="C5155" s="202" t="str">
        <f>'Permitted Sources'!D4405</f>
        <v>5600502</v>
      </c>
      <c r="D5155" s="202" t="str">
        <f>'Permitted Sources'!E4405</f>
        <v>20200254</v>
      </c>
      <c r="E5155" s="203" t="str">
        <f>'Permitted Sources'!H4405</f>
        <v>Compressor Engines</v>
      </c>
      <c r="F5155" s="204">
        <f>'Permitted Sources'!I4405</f>
        <v>7.7</v>
      </c>
      <c r="G5155" s="204">
        <f>'Permitted Sources'!J4405</f>
        <v>7.7</v>
      </c>
      <c r="H5155" s="204">
        <f>'Permitted Sources'!K4405</f>
        <v>3.9</v>
      </c>
      <c r="I5155" s="204">
        <f>'Permitted Sources'!L4405</f>
        <v>0</v>
      </c>
      <c r="J5155" s="204">
        <f>'Permitted Sources'!M4405</f>
        <v>0</v>
      </c>
      <c r="K5155" s="203" t="str">
        <f t="shared" si="80"/>
        <v>Compressor Engines</v>
      </c>
    </row>
    <row r="5156" spans="1:11" s="203" customFormat="1" x14ac:dyDescent="0.2">
      <c r="A5156" s="202" t="str">
        <f>'Permitted Sources'!A4406</f>
        <v>WYDEQ Permitted Sources</v>
      </c>
      <c r="B5156" s="203" t="str">
        <f>'Permitted Sources'!B4406</f>
        <v>56</v>
      </c>
      <c r="C5156" s="202" t="str">
        <f>'Permitted Sources'!D4406</f>
        <v>5600502</v>
      </c>
      <c r="D5156" s="202" t="str">
        <f>'Permitted Sources'!E4406</f>
        <v>20200254</v>
      </c>
      <c r="E5156" s="203" t="str">
        <f>'Permitted Sources'!H4406</f>
        <v>Compressor Engines</v>
      </c>
      <c r="F5156" s="204">
        <f>'Permitted Sources'!I4406</f>
        <v>7.7</v>
      </c>
      <c r="G5156" s="204">
        <f>'Permitted Sources'!J4406</f>
        <v>7.7</v>
      </c>
      <c r="H5156" s="204">
        <f>'Permitted Sources'!K4406</f>
        <v>3.9</v>
      </c>
      <c r="I5156" s="204">
        <f>'Permitted Sources'!L4406</f>
        <v>0</v>
      </c>
      <c r="J5156" s="204">
        <f>'Permitted Sources'!M4406</f>
        <v>0</v>
      </c>
      <c r="K5156" s="203" t="str">
        <f t="shared" si="80"/>
        <v>Compressor Engines</v>
      </c>
    </row>
    <row r="5157" spans="1:11" s="203" customFormat="1" x14ac:dyDescent="0.2">
      <c r="A5157" s="202" t="str">
        <f>'Permitted Sources'!A4407</f>
        <v>WYDEQ Permitted Sources</v>
      </c>
      <c r="B5157" s="203" t="str">
        <f>'Permitted Sources'!B4407</f>
        <v>56</v>
      </c>
      <c r="C5157" s="202" t="str">
        <f>'Permitted Sources'!D4407</f>
        <v>5600502</v>
      </c>
      <c r="D5157" s="202" t="str">
        <f>'Permitted Sources'!E4407</f>
        <v>20200254</v>
      </c>
      <c r="E5157" s="203" t="str">
        <f>'Permitted Sources'!H4407</f>
        <v>Compressor Engines</v>
      </c>
      <c r="F5157" s="204">
        <f>'Permitted Sources'!I4407</f>
        <v>7.7</v>
      </c>
      <c r="G5157" s="204">
        <f>'Permitted Sources'!J4407</f>
        <v>7.7</v>
      </c>
      <c r="H5157" s="204">
        <f>'Permitted Sources'!K4407</f>
        <v>3.9</v>
      </c>
      <c r="I5157" s="204">
        <f>'Permitted Sources'!L4407</f>
        <v>0</v>
      </c>
      <c r="J5157" s="204">
        <f>'Permitted Sources'!M4407</f>
        <v>0</v>
      </c>
      <c r="K5157" s="203" t="str">
        <f t="shared" si="80"/>
        <v>Compressor Engines</v>
      </c>
    </row>
    <row r="5158" spans="1:11" s="203" customFormat="1" x14ac:dyDescent="0.2">
      <c r="A5158" s="202" t="str">
        <f>'Permitted Sources'!A4408</f>
        <v>WYDEQ Permitted Sources</v>
      </c>
      <c r="B5158" s="203" t="str">
        <f>'Permitted Sources'!B4408</f>
        <v>56</v>
      </c>
      <c r="C5158" s="202" t="str">
        <f>'Permitted Sources'!D4408</f>
        <v>5600502</v>
      </c>
      <c r="D5158" s="202" t="str">
        <f>'Permitted Sources'!E4408</f>
        <v>20200254</v>
      </c>
      <c r="E5158" s="203" t="str">
        <f>'Permitted Sources'!H4408</f>
        <v>Compressor Engines</v>
      </c>
      <c r="F5158" s="204">
        <f>'Permitted Sources'!I4408</f>
        <v>7.7</v>
      </c>
      <c r="G5158" s="204">
        <f>'Permitted Sources'!J4408</f>
        <v>7.7</v>
      </c>
      <c r="H5158" s="204">
        <f>'Permitted Sources'!K4408</f>
        <v>3.9</v>
      </c>
      <c r="I5158" s="204">
        <f>'Permitted Sources'!L4408</f>
        <v>0</v>
      </c>
      <c r="J5158" s="204">
        <f>'Permitted Sources'!M4408</f>
        <v>0</v>
      </c>
      <c r="K5158" s="203" t="str">
        <f t="shared" si="80"/>
        <v>Compressor Engines</v>
      </c>
    </row>
    <row r="5159" spans="1:11" s="203" customFormat="1" x14ac:dyDescent="0.2">
      <c r="A5159" s="202" t="str">
        <f>'Permitted Sources'!A4409</f>
        <v>WYDEQ Permitted Sources</v>
      </c>
      <c r="B5159" s="203" t="str">
        <f>'Permitted Sources'!B4409</f>
        <v>56</v>
      </c>
      <c r="C5159" s="202" t="str">
        <f>'Permitted Sources'!D4409</f>
        <v>5600502</v>
      </c>
      <c r="D5159" s="202" t="str">
        <f>'Permitted Sources'!E4409</f>
        <v>20200254</v>
      </c>
      <c r="E5159" s="203" t="str">
        <f>'Permitted Sources'!H4409</f>
        <v>Compressor Engines</v>
      </c>
      <c r="F5159" s="204">
        <f>'Permitted Sources'!I4409</f>
        <v>6.2</v>
      </c>
      <c r="G5159" s="204">
        <f>'Permitted Sources'!J4409</f>
        <v>6.2</v>
      </c>
      <c r="H5159" s="204">
        <f>'Permitted Sources'!K4409</f>
        <v>3.1</v>
      </c>
      <c r="I5159" s="204">
        <f>'Permitted Sources'!L4409</f>
        <v>0</v>
      </c>
      <c r="J5159" s="204">
        <f>'Permitted Sources'!M4409</f>
        <v>0</v>
      </c>
      <c r="K5159" s="203" t="str">
        <f t="shared" si="80"/>
        <v>Compressor Engines</v>
      </c>
    </row>
    <row r="5160" spans="1:11" s="203" customFormat="1" x14ac:dyDescent="0.2">
      <c r="A5160" s="202" t="str">
        <f>'Permitted Sources'!A4410</f>
        <v>WYDEQ Permitted Sources</v>
      </c>
      <c r="B5160" s="203" t="str">
        <f>'Permitted Sources'!B4410</f>
        <v>56</v>
      </c>
      <c r="C5160" s="202" t="str">
        <f>'Permitted Sources'!D4410</f>
        <v>5600502</v>
      </c>
      <c r="D5160" s="202" t="str">
        <f>'Permitted Sources'!E4410</f>
        <v>20200254</v>
      </c>
      <c r="E5160" s="203" t="str">
        <f>'Permitted Sources'!H4410</f>
        <v>Compressor Engines</v>
      </c>
      <c r="F5160" s="204">
        <f>'Permitted Sources'!I4410</f>
        <v>6.2</v>
      </c>
      <c r="G5160" s="204">
        <f>'Permitted Sources'!J4410</f>
        <v>6.2</v>
      </c>
      <c r="H5160" s="204">
        <f>'Permitted Sources'!K4410</f>
        <v>3.1</v>
      </c>
      <c r="I5160" s="204">
        <f>'Permitted Sources'!L4410</f>
        <v>0</v>
      </c>
      <c r="J5160" s="204">
        <f>'Permitted Sources'!M4410</f>
        <v>0</v>
      </c>
      <c r="K5160" s="203" t="str">
        <f t="shared" si="80"/>
        <v>Compressor Engines</v>
      </c>
    </row>
    <row r="5161" spans="1:11" s="203" customFormat="1" x14ac:dyDescent="0.2">
      <c r="A5161" s="202" t="str">
        <f>'Permitted Sources'!A4411</f>
        <v>WYDEQ Permitted Sources</v>
      </c>
      <c r="B5161" s="203" t="str">
        <f>'Permitted Sources'!B4411</f>
        <v>56</v>
      </c>
      <c r="C5161" s="202" t="str">
        <f>'Permitted Sources'!D4411</f>
        <v>5600502</v>
      </c>
      <c r="D5161" s="202" t="str">
        <f>'Permitted Sources'!E4411</f>
        <v>20200254</v>
      </c>
      <c r="E5161" s="203" t="str">
        <f>'Permitted Sources'!H4411</f>
        <v>Compressor Engines</v>
      </c>
      <c r="F5161" s="204">
        <f>'Permitted Sources'!I4411</f>
        <v>6.2</v>
      </c>
      <c r="G5161" s="204">
        <f>'Permitted Sources'!J4411</f>
        <v>6.2</v>
      </c>
      <c r="H5161" s="204">
        <f>'Permitted Sources'!K4411</f>
        <v>3.1</v>
      </c>
      <c r="I5161" s="204">
        <f>'Permitted Sources'!L4411</f>
        <v>0</v>
      </c>
      <c r="J5161" s="204">
        <f>'Permitted Sources'!M4411</f>
        <v>0</v>
      </c>
      <c r="K5161" s="203" t="str">
        <f t="shared" si="80"/>
        <v>Compressor Engines</v>
      </c>
    </row>
    <row r="5162" spans="1:11" s="203" customFormat="1" x14ac:dyDescent="0.2">
      <c r="A5162" s="202" t="str">
        <f>'Permitted Sources'!A4412</f>
        <v>WYDEQ Permitted Sources</v>
      </c>
      <c r="B5162" s="203" t="str">
        <f>'Permitted Sources'!B4412</f>
        <v>56</v>
      </c>
      <c r="C5162" s="202" t="str">
        <f>'Permitted Sources'!D4412</f>
        <v>5600502</v>
      </c>
      <c r="D5162" s="202" t="str">
        <f>'Permitted Sources'!E4412</f>
        <v>20200254</v>
      </c>
      <c r="E5162" s="203" t="str">
        <f>'Permitted Sources'!H4412</f>
        <v>Compressor Engines</v>
      </c>
      <c r="F5162" s="204">
        <f>'Permitted Sources'!I4412</f>
        <v>19.399999999999999</v>
      </c>
      <c r="G5162" s="204">
        <f>'Permitted Sources'!J4412</f>
        <v>12.9</v>
      </c>
      <c r="H5162" s="204">
        <f>'Permitted Sources'!K4412</f>
        <v>6.5</v>
      </c>
      <c r="I5162" s="204">
        <f>'Permitted Sources'!L4412</f>
        <v>0</v>
      </c>
      <c r="J5162" s="204">
        <f>'Permitted Sources'!M4412</f>
        <v>0</v>
      </c>
      <c r="K5162" s="203" t="str">
        <f t="shared" si="80"/>
        <v>Compressor Engines</v>
      </c>
    </row>
    <row r="5163" spans="1:11" s="203" customFormat="1" x14ac:dyDescent="0.2">
      <c r="A5163" s="202" t="str">
        <f>'Permitted Sources'!A4413</f>
        <v>WYDEQ Permitted Sources</v>
      </c>
      <c r="B5163" s="203" t="str">
        <f>'Permitted Sources'!B4413</f>
        <v>56</v>
      </c>
      <c r="C5163" s="202" t="str">
        <f>'Permitted Sources'!D4413</f>
        <v>5600502</v>
      </c>
      <c r="D5163" s="202" t="str">
        <f>'Permitted Sources'!E4413</f>
        <v>20200254</v>
      </c>
      <c r="E5163" s="203" t="str">
        <f>'Permitted Sources'!H4413</f>
        <v>Compressor Engines</v>
      </c>
      <c r="F5163" s="204">
        <f>'Permitted Sources'!I4413</f>
        <v>19.399999999999999</v>
      </c>
      <c r="G5163" s="204">
        <f>'Permitted Sources'!J4413</f>
        <v>12.9</v>
      </c>
      <c r="H5163" s="204">
        <f>'Permitted Sources'!K4413</f>
        <v>6.5</v>
      </c>
      <c r="I5163" s="204">
        <f>'Permitted Sources'!L4413</f>
        <v>0</v>
      </c>
      <c r="J5163" s="204">
        <f>'Permitted Sources'!M4413</f>
        <v>0</v>
      </c>
      <c r="K5163" s="203" t="str">
        <f t="shared" si="80"/>
        <v>Compressor Engines</v>
      </c>
    </row>
    <row r="5164" spans="1:11" s="203" customFormat="1" x14ac:dyDescent="0.2">
      <c r="A5164" s="202" t="str">
        <f>'Permitted Sources'!A4414</f>
        <v>WYDEQ Permitted Sources</v>
      </c>
      <c r="B5164" s="203" t="str">
        <f>'Permitted Sources'!B4414</f>
        <v>56</v>
      </c>
      <c r="C5164" s="202" t="str">
        <f>'Permitted Sources'!D4414</f>
        <v>5600502</v>
      </c>
      <c r="D5164" s="202" t="str">
        <f>'Permitted Sources'!E4414</f>
        <v>20200254</v>
      </c>
      <c r="E5164" s="203" t="str">
        <f>'Permitted Sources'!H4414</f>
        <v>Compressor Engines</v>
      </c>
      <c r="F5164" s="204">
        <f>'Permitted Sources'!I4414</f>
        <v>19.399999999999999</v>
      </c>
      <c r="G5164" s="204">
        <f>'Permitted Sources'!J4414</f>
        <v>12.9</v>
      </c>
      <c r="H5164" s="204">
        <f>'Permitted Sources'!K4414</f>
        <v>6.5</v>
      </c>
      <c r="I5164" s="204">
        <f>'Permitted Sources'!L4414</f>
        <v>0</v>
      </c>
      <c r="J5164" s="204">
        <f>'Permitted Sources'!M4414</f>
        <v>0</v>
      </c>
      <c r="K5164" s="203" t="str">
        <f t="shared" si="80"/>
        <v>Compressor Engines</v>
      </c>
    </row>
    <row r="5165" spans="1:11" s="203" customFormat="1" x14ac:dyDescent="0.2">
      <c r="A5165" s="202" t="str">
        <f>'Permitted Sources'!A4415</f>
        <v>WYDEQ Permitted Sources</v>
      </c>
      <c r="B5165" s="203" t="str">
        <f>'Permitted Sources'!B4415</f>
        <v>56</v>
      </c>
      <c r="C5165" s="202" t="str">
        <f>'Permitted Sources'!D4415</f>
        <v>5600502</v>
      </c>
      <c r="D5165" s="202" t="str">
        <f>'Permitted Sources'!E4415</f>
        <v>20200254</v>
      </c>
      <c r="E5165" s="203" t="str">
        <f>'Permitted Sources'!H4415</f>
        <v>Compressor Engines</v>
      </c>
      <c r="F5165" s="204">
        <f>'Permitted Sources'!I4415</f>
        <v>19.399999999999999</v>
      </c>
      <c r="G5165" s="204">
        <f>'Permitted Sources'!J4415</f>
        <v>12.9</v>
      </c>
      <c r="H5165" s="204">
        <f>'Permitted Sources'!K4415</f>
        <v>6.5</v>
      </c>
      <c r="I5165" s="204">
        <f>'Permitted Sources'!L4415</f>
        <v>0</v>
      </c>
      <c r="J5165" s="204">
        <f>'Permitted Sources'!M4415</f>
        <v>0</v>
      </c>
      <c r="K5165" s="203" t="str">
        <f t="shared" si="80"/>
        <v>Compressor Engines</v>
      </c>
    </row>
    <row r="5166" spans="1:11" s="203" customFormat="1" x14ac:dyDescent="0.2">
      <c r="A5166" s="202" t="str">
        <f>'Permitted Sources'!A4416</f>
        <v>WYDEQ Permitted Sources</v>
      </c>
      <c r="B5166" s="203" t="str">
        <f>'Permitted Sources'!B4416</f>
        <v>56</v>
      </c>
      <c r="C5166" s="202" t="str">
        <f>'Permitted Sources'!D4416</f>
        <v>5600502</v>
      </c>
      <c r="D5166" s="202" t="str">
        <f>'Permitted Sources'!E4416</f>
        <v>20200254</v>
      </c>
      <c r="E5166" s="203" t="str">
        <f>'Permitted Sources'!H4416</f>
        <v>Compressor Engines</v>
      </c>
      <c r="F5166" s="204">
        <f>'Permitted Sources'!I4416</f>
        <v>19.399999999999999</v>
      </c>
      <c r="G5166" s="204">
        <f>'Permitted Sources'!J4416</f>
        <v>12.9</v>
      </c>
      <c r="H5166" s="204">
        <f>'Permitted Sources'!K4416</f>
        <v>6.5</v>
      </c>
      <c r="I5166" s="204">
        <f>'Permitted Sources'!L4416</f>
        <v>0</v>
      </c>
      <c r="J5166" s="204">
        <f>'Permitted Sources'!M4416</f>
        <v>0</v>
      </c>
      <c r="K5166" s="203" t="str">
        <f t="shared" si="80"/>
        <v>Compressor Engines</v>
      </c>
    </row>
    <row r="5167" spans="1:11" s="203" customFormat="1" x14ac:dyDescent="0.2">
      <c r="A5167" s="202" t="str">
        <f>'Permitted Sources'!A4417</f>
        <v>WYDEQ Permitted Sources</v>
      </c>
      <c r="B5167" s="203" t="str">
        <f>'Permitted Sources'!B4417</f>
        <v>56</v>
      </c>
      <c r="C5167" s="202" t="str">
        <f>'Permitted Sources'!D4417</f>
        <v>5600502</v>
      </c>
      <c r="D5167" s="202" t="str">
        <f>'Permitted Sources'!E4417</f>
        <v>20200254</v>
      </c>
      <c r="E5167" s="203" t="str">
        <f>'Permitted Sources'!H4417</f>
        <v>Compressor Engines</v>
      </c>
      <c r="F5167" s="204">
        <f>'Permitted Sources'!I4417</f>
        <v>19.399999999999999</v>
      </c>
      <c r="G5167" s="204">
        <f>'Permitted Sources'!J4417</f>
        <v>12.9</v>
      </c>
      <c r="H5167" s="204">
        <f>'Permitted Sources'!K4417</f>
        <v>6.5</v>
      </c>
      <c r="I5167" s="204">
        <f>'Permitted Sources'!L4417</f>
        <v>0</v>
      </c>
      <c r="J5167" s="204">
        <f>'Permitted Sources'!M4417</f>
        <v>0</v>
      </c>
      <c r="K5167" s="203" t="str">
        <f t="shared" si="80"/>
        <v>Compressor Engines</v>
      </c>
    </row>
    <row r="5168" spans="1:11" s="203" customFormat="1" x14ac:dyDescent="0.2">
      <c r="A5168" s="202" t="str">
        <f>'Permitted Sources'!A4418</f>
        <v>WYDEQ Permitted Sources</v>
      </c>
      <c r="B5168" s="203" t="str">
        <f>'Permitted Sources'!B4418</f>
        <v>56</v>
      </c>
      <c r="C5168" s="202" t="str">
        <f>'Permitted Sources'!D4418</f>
        <v>5600502</v>
      </c>
      <c r="D5168" s="202" t="str">
        <f>'Permitted Sources'!E4418</f>
        <v>20200254</v>
      </c>
      <c r="E5168" s="203" t="str">
        <f>'Permitted Sources'!H4418</f>
        <v>Compressor Engines</v>
      </c>
      <c r="F5168" s="204">
        <f>'Permitted Sources'!I4418</f>
        <v>19.399999999999999</v>
      </c>
      <c r="G5168" s="204">
        <f>'Permitted Sources'!J4418</f>
        <v>12.9</v>
      </c>
      <c r="H5168" s="204">
        <f>'Permitted Sources'!K4418</f>
        <v>6.5</v>
      </c>
      <c r="I5168" s="204">
        <f>'Permitted Sources'!L4418</f>
        <v>0</v>
      </c>
      <c r="J5168" s="204">
        <f>'Permitted Sources'!M4418</f>
        <v>0</v>
      </c>
      <c r="K5168" s="203" t="str">
        <f t="shared" si="80"/>
        <v>Compressor Engines</v>
      </c>
    </row>
    <row r="5169" spans="1:11" s="203" customFormat="1" x14ac:dyDescent="0.2">
      <c r="A5169" s="202" t="str">
        <f>'Permitted Sources'!A4419</f>
        <v>WYDEQ Permitted Sources</v>
      </c>
      <c r="B5169" s="203" t="str">
        <f>'Permitted Sources'!B4419</f>
        <v>56</v>
      </c>
      <c r="C5169" s="202" t="str">
        <f>'Permitted Sources'!D4419</f>
        <v>5600502</v>
      </c>
      <c r="D5169" s="202" t="str">
        <f>'Permitted Sources'!E4419</f>
        <v>20200254</v>
      </c>
      <c r="E5169" s="203" t="str">
        <f>'Permitted Sources'!H4419</f>
        <v>Compressor Engines</v>
      </c>
      <c r="F5169" s="204">
        <f>'Permitted Sources'!I4419</f>
        <v>19.399999999999999</v>
      </c>
      <c r="G5169" s="204">
        <f>'Permitted Sources'!J4419</f>
        <v>12.9</v>
      </c>
      <c r="H5169" s="204">
        <f>'Permitted Sources'!K4419</f>
        <v>6.5</v>
      </c>
      <c r="I5169" s="204">
        <f>'Permitted Sources'!L4419</f>
        <v>0</v>
      </c>
      <c r="J5169" s="204">
        <f>'Permitted Sources'!M4419</f>
        <v>0</v>
      </c>
      <c r="K5169" s="203" t="str">
        <f t="shared" si="80"/>
        <v>Compressor Engines</v>
      </c>
    </row>
    <row r="5170" spans="1:11" s="203" customFormat="1" x14ac:dyDescent="0.2">
      <c r="A5170" s="202" t="str">
        <f>'Permitted Sources'!A4420</f>
        <v>WYDEQ Permitted Sources</v>
      </c>
      <c r="B5170" s="203" t="str">
        <f>'Permitted Sources'!B4420</f>
        <v>56</v>
      </c>
      <c r="C5170" s="202" t="str">
        <f>'Permitted Sources'!D4420</f>
        <v>5600502</v>
      </c>
      <c r="D5170" s="202" t="str">
        <f>'Permitted Sources'!E4420</f>
        <v>20200254</v>
      </c>
      <c r="E5170" s="203" t="str">
        <f>'Permitted Sources'!H4420</f>
        <v>Compressor Engines</v>
      </c>
      <c r="F5170" s="204">
        <f>'Permitted Sources'!I4420</f>
        <v>19.399999999999999</v>
      </c>
      <c r="G5170" s="204">
        <f>'Permitted Sources'!J4420</f>
        <v>12.9</v>
      </c>
      <c r="H5170" s="204">
        <f>'Permitted Sources'!K4420</f>
        <v>6.5</v>
      </c>
      <c r="I5170" s="204">
        <f>'Permitted Sources'!L4420</f>
        <v>0</v>
      </c>
      <c r="J5170" s="204">
        <f>'Permitted Sources'!M4420</f>
        <v>0</v>
      </c>
      <c r="K5170" s="203" t="str">
        <f t="shared" si="80"/>
        <v>Compressor Engines</v>
      </c>
    </row>
    <row r="5171" spans="1:11" s="203" customFormat="1" x14ac:dyDescent="0.2">
      <c r="A5171" s="202" t="str">
        <f>'Permitted Sources'!A4421</f>
        <v>WYDEQ Permitted Sources</v>
      </c>
      <c r="B5171" s="203" t="str">
        <f>'Permitted Sources'!B4421</f>
        <v>56</v>
      </c>
      <c r="C5171" s="202" t="str">
        <f>'Permitted Sources'!D4421</f>
        <v>5600502</v>
      </c>
      <c r="D5171" s="202" t="str">
        <f>'Permitted Sources'!E4421</f>
        <v>20200254</v>
      </c>
      <c r="E5171" s="203" t="str">
        <f>'Permitted Sources'!H4421</f>
        <v>Compressor Engines</v>
      </c>
      <c r="F5171" s="204">
        <f>'Permitted Sources'!I4421</f>
        <v>19.399999999999999</v>
      </c>
      <c r="G5171" s="204">
        <f>'Permitted Sources'!J4421</f>
        <v>12.9</v>
      </c>
      <c r="H5171" s="204">
        <f>'Permitted Sources'!K4421</f>
        <v>6.5</v>
      </c>
      <c r="I5171" s="204">
        <f>'Permitted Sources'!L4421</f>
        <v>0</v>
      </c>
      <c r="J5171" s="204">
        <f>'Permitted Sources'!M4421</f>
        <v>0</v>
      </c>
      <c r="K5171" s="203" t="str">
        <f t="shared" si="80"/>
        <v>Compressor Engines</v>
      </c>
    </row>
    <row r="5172" spans="1:11" s="203" customFormat="1" x14ac:dyDescent="0.2">
      <c r="A5172" s="202" t="str">
        <f>'Permitted Sources'!A4422</f>
        <v>WYDEQ Permitted Sources</v>
      </c>
      <c r="B5172" s="203" t="str">
        <f>'Permitted Sources'!B4422</f>
        <v>56</v>
      </c>
      <c r="C5172" s="202" t="str">
        <f>'Permitted Sources'!D4422</f>
        <v>5600502</v>
      </c>
      <c r="D5172" s="202" t="str">
        <f>'Permitted Sources'!E4422</f>
        <v>20200254</v>
      </c>
      <c r="E5172" s="203" t="str">
        <f>'Permitted Sources'!H4422</f>
        <v>Compressor Engines</v>
      </c>
      <c r="F5172" s="204">
        <f>'Permitted Sources'!I4422</f>
        <v>19.399999999999999</v>
      </c>
      <c r="G5172" s="204">
        <f>'Permitted Sources'!J4422</f>
        <v>12.9</v>
      </c>
      <c r="H5172" s="204">
        <f>'Permitted Sources'!K4422</f>
        <v>6.5</v>
      </c>
      <c r="I5172" s="204">
        <f>'Permitted Sources'!L4422</f>
        <v>0</v>
      </c>
      <c r="J5172" s="204">
        <f>'Permitted Sources'!M4422</f>
        <v>0</v>
      </c>
      <c r="K5172" s="203" t="str">
        <f t="shared" si="80"/>
        <v>Compressor Engines</v>
      </c>
    </row>
    <row r="5173" spans="1:11" s="203" customFormat="1" x14ac:dyDescent="0.2">
      <c r="A5173" s="202" t="str">
        <f>'Permitted Sources'!A4423</f>
        <v>WYDEQ Permitted Sources</v>
      </c>
      <c r="B5173" s="203" t="str">
        <f>'Permitted Sources'!B4423</f>
        <v>56</v>
      </c>
      <c r="C5173" s="202" t="str">
        <f>'Permitted Sources'!D4423</f>
        <v>5600502</v>
      </c>
      <c r="D5173" s="202" t="str">
        <f>'Permitted Sources'!E4423</f>
        <v>20200254</v>
      </c>
      <c r="E5173" s="203" t="str">
        <f>'Permitted Sources'!H4423</f>
        <v>Compressor Engines</v>
      </c>
      <c r="F5173" s="204">
        <f>'Permitted Sources'!I4423</f>
        <v>19.399999999999999</v>
      </c>
      <c r="G5173" s="204">
        <f>'Permitted Sources'!J4423</f>
        <v>12.9</v>
      </c>
      <c r="H5173" s="204">
        <f>'Permitted Sources'!K4423</f>
        <v>6.5</v>
      </c>
      <c r="I5173" s="204">
        <f>'Permitted Sources'!L4423</f>
        <v>0</v>
      </c>
      <c r="J5173" s="204">
        <f>'Permitted Sources'!M4423</f>
        <v>0</v>
      </c>
      <c r="K5173" s="203" t="str">
        <f t="shared" si="80"/>
        <v>Compressor Engines</v>
      </c>
    </row>
    <row r="5174" spans="1:11" s="203" customFormat="1" x14ac:dyDescent="0.2">
      <c r="A5174" s="202" t="str">
        <f>'Permitted Sources'!A4424</f>
        <v>WYDEQ Permitted Sources</v>
      </c>
      <c r="B5174" s="203" t="str">
        <f>'Permitted Sources'!B4424</f>
        <v>56</v>
      </c>
      <c r="C5174" s="202" t="str">
        <f>'Permitted Sources'!D4424</f>
        <v>5600502</v>
      </c>
      <c r="D5174" s="202" t="str">
        <f>'Permitted Sources'!E4424</f>
        <v>20200254</v>
      </c>
      <c r="E5174" s="203" t="str">
        <f>'Permitted Sources'!H4424</f>
        <v>Compressor Engines</v>
      </c>
      <c r="F5174" s="204">
        <f>'Permitted Sources'!I4424</f>
        <v>19.399999999999999</v>
      </c>
      <c r="G5174" s="204">
        <f>'Permitted Sources'!J4424</f>
        <v>12.9</v>
      </c>
      <c r="H5174" s="204">
        <f>'Permitted Sources'!K4424</f>
        <v>6.5</v>
      </c>
      <c r="I5174" s="204">
        <f>'Permitted Sources'!L4424</f>
        <v>0</v>
      </c>
      <c r="J5174" s="204">
        <f>'Permitted Sources'!M4424</f>
        <v>0</v>
      </c>
      <c r="K5174" s="203" t="str">
        <f t="shared" si="80"/>
        <v>Compressor Engines</v>
      </c>
    </row>
    <row r="5175" spans="1:11" s="203" customFormat="1" x14ac:dyDescent="0.2">
      <c r="A5175" s="202" t="str">
        <f>'Permitted Sources'!A4425</f>
        <v>WYDEQ Permitted Sources</v>
      </c>
      <c r="B5175" s="203" t="str">
        <f>'Permitted Sources'!B4425</f>
        <v>56</v>
      </c>
      <c r="C5175" s="202" t="str">
        <f>'Permitted Sources'!D4425</f>
        <v>5600502</v>
      </c>
      <c r="D5175" s="202" t="str">
        <f>'Permitted Sources'!E4425</f>
        <v>20200254</v>
      </c>
      <c r="E5175" s="203" t="str">
        <f>'Permitted Sources'!H4425</f>
        <v>Compressor Engines</v>
      </c>
      <c r="F5175" s="204">
        <f>'Permitted Sources'!I4425</f>
        <v>5.8</v>
      </c>
      <c r="G5175" s="204">
        <f>'Permitted Sources'!J4425</f>
        <v>5.8</v>
      </c>
      <c r="H5175" s="204">
        <f>'Permitted Sources'!K4425</f>
        <v>2.9</v>
      </c>
      <c r="I5175" s="204">
        <f>'Permitted Sources'!L4425</f>
        <v>0</v>
      </c>
      <c r="J5175" s="204">
        <f>'Permitted Sources'!M4425</f>
        <v>0</v>
      </c>
      <c r="K5175" s="203" t="str">
        <f t="shared" si="80"/>
        <v>Compressor Engines</v>
      </c>
    </row>
    <row r="5176" spans="1:11" s="203" customFormat="1" x14ac:dyDescent="0.2">
      <c r="A5176" s="202" t="str">
        <f>'Permitted Sources'!A4426</f>
        <v>WYDEQ Permitted Sources</v>
      </c>
      <c r="B5176" s="203" t="str">
        <f>'Permitted Sources'!B4426</f>
        <v>56</v>
      </c>
      <c r="C5176" s="202" t="str">
        <f>'Permitted Sources'!D4426</f>
        <v>5600502</v>
      </c>
      <c r="D5176" s="202" t="str">
        <f>'Permitted Sources'!E4426</f>
        <v>20200254</v>
      </c>
      <c r="E5176" s="203" t="str">
        <f>'Permitted Sources'!H4426</f>
        <v>Compressor Engines</v>
      </c>
      <c r="F5176" s="204">
        <f>'Permitted Sources'!I4426</f>
        <v>19.399999999999999</v>
      </c>
      <c r="G5176" s="204">
        <f>'Permitted Sources'!J4426</f>
        <v>12.9</v>
      </c>
      <c r="H5176" s="204">
        <f>'Permitted Sources'!K4426</f>
        <v>6.5</v>
      </c>
      <c r="I5176" s="204">
        <f>'Permitted Sources'!L4426</f>
        <v>0</v>
      </c>
      <c r="J5176" s="204">
        <f>'Permitted Sources'!M4426</f>
        <v>0</v>
      </c>
      <c r="K5176" s="203" t="str">
        <f t="shared" si="80"/>
        <v>Compressor Engines</v>
      </c>
    </row>
    <row r="5177" spans="1:11" s="203" customFormat="1" x14ac:dyDescent="0.2">
      <c r="A5177" s="202" t="str">
        <f>'Permitted Sources'!A4427</f>
        <v>WYDEQ Permitted Sources</v>
      </c>
      <c r="B5177" s="203" t="str">
        <f>'Permitted Sources'!B4427</f>
        <v>56</v>
      </c>
      <c r="C5177" s="202" t="str">
        <f>'Permitted Sources'!D4427</f>
        <v>5600502</v>
      </c>
      <c r="D5177" s="202" t="str">
        <f>'Permitted Sources'!E4427</f>
        <v>20200254</v>
      </c>
      <c r="E5177" s="203" t="str">
        <f>'Permitted Sources'!H4427</f>
        <v>Compressor Engines</v>
      </c>
      <c r="F5177" s="204">
        <f>'Permitted Sources'!I4427</f>
        <v>19.399999999999999</v>
      </c>
      <c r="G5177" s="204">
        <f>'Permitted Sources'!J4427</f>
        <v>12.9</v>
      </c>
      <c r="H5177" s="204">
        <f>'Permitted Sources'!K4427</f>
        <v>6.5</v>
      </c>
      <c r="I5177" s="204">
        <f>'Permitted Sources'!L4427</f>
        <v>0</v>
      </c>
      <c r="J5177" s="204">
        <f>'Permitted Sources'!M4427</f>
        <v>0</v>
      </c>
      <c r="K5177" s="203" t="str">
        <f t="shared" si="80"/>
        <v>Compressor Engines</v>
      </c>
    </row>
    <row r="5178" spans="1:11" s="203" customFormat="1" x14ac:dyDescent="0.2">
      <c r="A5178" s="202" t="str">
        <f>'Permitted Sources'!A4428</f>
        <v>WYDEQ Permitted Sources</v>
      </c>
      <c r="B5178" s="203" t="str">
        <f>'Permitted Sources'!B4428</f>
        <v>56</v>
      </c>
      <c r="C5178" s="202" t="str">
        <f>'Permitted Sources'!D4428</f>
        <v>5600502</v>
      </c>
      <c r="D5178" s="202" t="str">
        <f>'Permitted Sources'!E4428</f>
        <v>20200254</v>
      </c>
      <c r="E5178" s="203" t="str">
        <f>'Permitted Sources'!H4428</f>
        <v>Compressor Engines</v>
      </c>
      <c r="F5178" s="204">
        <f>'Permitted Sources'!I4428</f>
        <v>19.399999999999999</v>
      </c>
      <c r="G5178" s="204">
        <f>'Permitted Sources'!J4428</f>
        <v>12.9</v>
      </c>
      <c r="H5178" s="204">
        <f>'Permitted Sources'!K4428</f>
        <v>6.5</v>
      </c>
      <c r="I5178" s="204">
        <f>'Permitted Sources'!L4428</f>
        <v>0</v>
      </c>
      <c r="J5178" s="204">
        <f>'Permitted Sources'!M4428</f>
        <v>0</v>
      </c>
      <c r="K5178" s="203" t="str">
        <f t="shared" si="80"/>
        <v>Compressor Engines</v>
      </c>
    </row>
    <row r="5179" spans="1:11" s="203" customFormat="1" x14ac:dyDescent="0.2">
      <c r="A5179" s="202" t="str">
        <f>'Permitted Sources'!A4429</f>
        <v>WYDEQ Permitted Sources</v>
      </c>
      <c r="B5179" s="203" t="str">
        <f>'Permitted Sources'!B4429</f>
        <v>56</v>
      </c>
      <c r="C5179" s="202" t="str">
        <f>'Permitted Sources'!D4429</f>
        <v>5600502</v>
      </c>
      <c r="D5179" s="202" t="str">
        <f>'Permitted Sources'!E4429</f>
        <v>20200254</v>
      </c>
      <c r="E5179" s="203" t="str">
        <f>'Permitted Sources'!H4429</f>
        <v>Compressor Engines</v>
      </c>
      <c r="F5179" s="204">
        <f>'Permitted Sources'!I4429</f>
        <v>6.2</v>
      </c>
      <c r="G5179" s="204">
        <f>'Permitted Sources'!J4429</f>
        <v>6.2</v>
      </c>
      <c r="H5179" s="204">
        <f>'Permitted Sources'!K4429</f>
        <v>3.1</v>
      </c>
      <c r="I5179" s="204">
        <f>'Permitted Sources'!L4429</f>
        <v>0</v>
      </c>
      <c r="J5179" s="204">
        <f>'Permitted Sources'!M4429</f>
        <v>0</v>
      </c>
      <c r="K5179" s="203" t="str">
        <f t="shared" si="80"/>
        <v>Compressor Engines</v>
      </c>
    </row>
    <row r="5180" spans="1:11" s="203" customFormat="1" x14ac:dyDescent="0.2">
      <c r="A5180" s="202" t="str">
        <f>'Permitted Sources'!A4430</f>
        <v>WYDEQ Permitted Sources</v>
      </c>
      <c r="B5180" s="203" t="str">
        <f>'Permitted Sources'!B4430</f>
        <v>56</v>
      </c>
      <c r="C5180" s="202" t="str">
        <f>'Permitted Sources'!D4430</f>
        <v>5600502</v>
      </c>
      <c r="D5180" s="202" t="str">
        <f>'Permitted Sources'!E4430</f>
        <v>20200254</v>
      </c>
      <c r="E5180" s="203" t="str">
        <f>'Permitted Sources'!H4430</f>
        <v>Compressor Engines</v>
      </c>
      <c r="F5180" s="204">
        <f>'Permitted Sources'!I4430</f>
        <v>19.399999999999999</v>
      </c>
      <c r="G5180" s="204">
        <f>'Permitted Sources'!J4430</f>
        <v>12.9</v>
      </c>
      <c r="H5180" s="204">
        <f>'Permitted Sources'!K4430</f>
        <v>6.5</v>
      </c>
      <c r="I5180" s="204">
        <f>'Permitted Sources'!L4430</f>
        <v>0</v>
      </c>
      <c r="J5180" s="204">
        <f>'Permitted Sources'!M4430</f>
        <v>0</v>
      </c>
      <c r="K5180" s="203" t="str">
        <f t="shared" si="80"/>
        <v>Compressor Engines</v>
      </c>
    </row>
    <row r="5181" spans="1:11" s="203" customFormat="1" x14ac:dyDescent="0.2">
      <c r="A5181" s="202" t="str">
        <f>'Permitted Sources'!A4431</f>
        <v>WYDEQ Permitted Sources</v>
      </c>
      <c r="B5181" s="203" t="str">
        <f>'Permitted Sources'!B4431</f>
        <v>56</v>
      </c>
      <c r="C5181" s="202" t="str">
        <f>'Permitted Sources'!D4431</f>
        <v>5600502</v>
      </c>
      <c r="D5181" s="202" t="str">
        <f>'Permitted Sources'!E4431</f>
        <v>20200254</v>
      </c>
      <c r="E5181" s="203" t="str">
        <f>'Permitted Sources'!H4431</f>
        <v>Compressor Engines</v>
      </c>
      <c r="F5181" s="204">
        <f>'Permitted Sources'!I4431</f>
        <v>19.399999999999999</v>
      </c>
      <c r="G5181" s="204">
        <f>'Permitted Sources'!J4431</f>
        <v>12.9</v>
      </c>
      <c r="H5181" s="204">
        <f>'Permitted Sources'!K4431</f>
        <v>6.5</v>
      </c>
      <c r="I5181" s="204">
        <f>'Permitted Sources'!L4431</f>
        <v>0</v>
      </c>
      <c r="J5181" s="204">
        <f>'Permitted Sources'!M4431</f>
        <v>0</v>
      </c>
      <c r="K5181" s="203" t="str">
        <f t="shared" si="80"/>
        <v>Compressor Engines</v>
      </c>
    </row>
    <row r="5182" spans="1:11" s="203" customFormat="1" x14ac:dyDescent="0.2">
      <c r="A5182" s="202" t="str">
        <f>'Permitted Sources'!A4432</f>
        <v>WYDEQ Permitted Sources</v>
      </c>
      <c r="B5182" s="203" t="str">
        <f>'Permitted Sources'!B4432</f>
        <v>56</v>
      </c>
      <c r="C5182" s="202" t="str">
        <f>'Permitted Sources'!D4432</f>
        <v>5600502</v>
      </c>
      <c r="D5182" s="202" t="str">
        <f>'Permitted Sources'!E4432</f>
        <v>20200254</v>
      </c>
      <c r="E5182" s="203" t="str">
        <f>'Permitted Sources'!H4432</f>
        <v>Compressor Engines</v>
      </c>
      <c r="F5182" s="204">
        <f>'Permitted Sources'!I4432</f>
        <v>19.399999999999999</v>
      </c>
      <c r="G5182" s="204">
        <f>'Permitted Sources'!J4432</f>
        <v>12.9</v>
      </c>
      <c r="H5182" s="204">
        <f>'Permitted Sources'!K4432</f>
        <v>6.5</v>
      </c>
      <c r="I5182" s="204">
        <f>'Permitted Sources'!L4432</f>
        <v>0</v>
      </c>
      <c r="J5182" s="204">
        <f>'Permitted Sources'!M4432</f>
        <v>0</v>
      </c>
      <c r="K5182" s="203" t="str">
        <f t="shared" si="80"/>
        <v>Compressor Engines</v>
      </c>
    </row>
    <row r="5183" spans="1:11" s="203" customFormat="1" x14ac:dyDescent="0.2">
      <c r="A5183" s="202" t="str">
        <f>'Permitted Sources'!A4433</f>
        <v>WYDEQ Permitted Sources</v>
      </c>
      <c r="B5183" s="203" t="str">
        <f>'Permitted Sources'!B4433</f>
        <v>56</v>
      </c>
      <c r="C5183" s="202" t="str">
        <f>'Permitted Sources'!D4433</f>
        <v>5600502</v>
      </c>
      <c r="D5183" s="202" t="str">
        <f>'Permitted Sources'!E4433</f>
        <v>20200254</v>
      </c>
      <c r="E5183" s="203" t="str">
        <f>'Permitted Sources'!H4433</f>
        <v>Compressor Engines</v>
      </c>
      <c r="F5183" s="204">
        <f>'Permitted Sources'!I4433</f>
        <v>19.399999999999999</v>
      </c>
      <c r="G5183" s="204">
        <f>'Permitted Sources'!J4433</f>
        <v>12.9</v>
      </c>
      <c r="H5183" s="204">
        <f>'Permitted Sources'!K4433</f>
        <v>6.5</v>
      </c>
      <c r="I5183" s="204">
        <f>'Permitted Sources'!L4433</f>
        <v>0</v>
      </c>
      <c r="J5183" s="204">
        <f>'Permitted Sources'!M4433</f>
        <v>0</v>
      </c>
      <c r="K5183" s="203" t="str">
        <f t="shared" si="80"/>
        <v>Compressor Engines</v>
      </c>
    </row>
    <row r="5184" spans="1:11" s="203" customFormat="1" x14ac:dyDescent="0.2">
      <c r="A5184" s="202" t="str">
        <f>'Permitted Sources'!A4434</f>
        <v>WYDEQ Permitted Sources</v>
      </c>
      <c r="B5184" s="203" t="str">
        <f>'Permitted Sources'!B4434</f>
        <v>56</v>
      </c>
      <c r="C5184" s="202" t="str">
        <f>'Permitted Sources'!D4434</f>
        <v>5600502</v>
      </c>
      <c r="D5184" s="202" t="str">
        <f>'Permitted Sources'!E4434</f>
        <v>20200254</v>
      </c>
      <c r="E5184" s="203" t="str">
        <f>'Permitted Sources'!H4434</f>
        <v>Compressor Engines</v>
      </c>
      <c r="F5184" s="204">
        <f>'Permitted Sources'!I4434</f>
        <v>19.399999999999999</v>
      </c>
      <c r="G5184" s="204">
        <f>'Permitted Sources'!J4434</f>
        <v>12.9</v>
      </c>
      <c r="H5184" s="204">
        <f>'Permitted Sources'!K4434</f>
        <v>6.5</v>
      </c>
      <c r="I5184" s="204">
        <f>'Permitted Sources'!L4434</f>
        <v>0</v>
      </c>
      <c r="J5184" s="204">
        <f>'Permitted Sources'!M4434</f>
        <v>0</v>
      </c>
      <c r="K5184" s="203" t="str">
        <f t="shared" si="80"/>
        <v>Compressor Engines</v>
      </c>
    </row>
    <row r="5185" spans="1:11" s="203" customFormat="1" x14ac:dyDescent="0.2">
      <c r="A5185" s="202" t="str">
        <f>'Permitted Sources'!A4435</f>
        <v>WYDEQ Permitted Sources</v>
      </c>
      <c r="B5185" s="203" t="str">
        <f>'Permitted Sources'!B4435</f>
        <v>56</v>
      </c>
      <c r="C5185" s="202" t="str">
        <f>'Permitted Sources'!D4435</f>
        <v>5600502</v>
      </c>
      <c r="D5185" s="202" t="str">
        <f>'Permitted Sources'!E4435</f>
        <v>20200254</v>
      </c>
      <c r="E5185" s="203" t="str">
        <f>'Permitted Sources'!H4435</f>
        <v>Compressor Engines</v>
      </c>
      <c r="F5185" s="204">
        <f>'Permitted Sources'!I4435</f>
        <v>19.399999999999999</v>
      </c>
      <c r="G5185" s="204">
        <f>'Permitted Sources'!J4435</f>
        <v>12.9</v>
      </c>
      <c r="H5185" s="204">
        <f>'Permitted Sources'!K4435</f>
        <v>6.5</v>
      </c>
      <c r="I5185" s="204">
        <f>'Permitted Sources'!L4435</f>
        <v>0</v>
      </c>
      <c r="J5185" s="204">
        <f>'Permitted Sources'!M4435</f>
        <v>0</v>
      </c>
      <c r="K5185" s="203" t="str">
        <f t="shared" si="80"/>
        <v>Compressor Engines</v>
      </c>
    </row>
    <row r="5186" spans="1:11" s="203" customFormat="1" x14ac:dyDescent="0.2">
      <c r="A5186" s="202" t="str">
        <f>'Permitted Sources'!A4436</f>
        <v>WYDEQ Permitted Sources</v>
      </c>
      <c r="B5186" s="203" t="str">
        <f>'Permitted Sources'!B4436</f>
        <v>56</v>
      </c>
      <c r="C5186" s="202" t="str">
        <f>'Permitted Sources'!D4436</f>
        <v>5600502</v>
      </c>
      <c r="D5186" s="202" t="str">
        <f>'Permitted Sources'!E4436</f>
        <v>20200254</v>
      </c>
      <c r="E5186" s="203" t="str">
        <f>'Permitted Sources'!H4436</f>
        <v>Compressor Engines</v>
      </c>
      <c r="F5186" s="204">
        <f>'Permitted Sources'!I4436</f>
        <v>19.399999999999999</v>
      </c>
      <c r="G5186" s="204">
        <f>'Permitted Sources'!J4436</f>
        <v>12.9</v>
      </c>
      <c r="H5186" s="204">
        <f>'Permitted Sources'!K4436</f>
        <v>6.5</v>
      </c>
      <c r="I5186" s="204">
        <f>'Permitted Sources'!L4436</f>
        <v>0</v>
      </c>
      <c r="J5186" s="204">
        <f>'Permitted Sources'!M4436</f>
        <v>0</v>
      </c>
      <c r="K5186" s="203" t="str">
        <f t="shared" si="80"/>
        <v>Compressor Engines</v>
      </c>
    </row>
    <row r="5187" spans="1:11" s="203" customFormat="1" x14ac:dyDescent="0.2">
      <c r="A5187" s="202" t="str">
        <f>'Permitted Sources'!A4437</f>
        <v>WYDEQ Permitted Sources</v>
      </c>
      <c r="B5187" s="203" t="str">
        <f>'Permitted Sources'!B4437</f>
        <v>56</v>
      </c>
      <c r="C5187" s="202" t="str">
        <f>'Permitted Sources'!D4437</f>
        <v>5600502</v>
      </c>
      <c r="D5187" s="202" t="str">
        <f>'Permitted Sources'!E4437</f>
        <v>20200254</v>
      </c>
      <c r="E5187" s="203" t="str">
        <f>'Permitted Sources'!H4437</f>
        <v>Compressor Engines</v>
      </c>
      <c r="F5187" s="204">
        <f>'Permitted Sources'!I4437</f>
        <v>19.410755079500127</v>
      </c>
      <c r="G5187" s="204">
        <f>'Permitted Sources'!J4437</f>
        <v>12.9</v>
      </c>
      <c r="H5187" s="204">
        <f>'Permitted Sources'!K4437</f>
        <v>6.5</v>
      </c>
      <c r="I5187" s="204">
        <f>'Permitted Sources'!L4437</f>
        <v>0</v>
      </c>
      <c r="J5187" s="204">
        <f>'Permitted Sources'!M4437</f>
        <v>0</v>
      </c>
      <c r="K5187" s="203" t="str">
        <f t="shared" si="80"/>
        <v>Compressor Engines</v>
      </c>
    </row>
    <row r="5188" spans="1:11" s="203" customFormat="1" x14ac:dyDescent="0.2">
      <c r="A5188" s="202" t="str">
        <f>'Permitted Sources'!A4438</f>
        <v>WYDEQ Permitted Sources</v>
      </c>
      <c r="B5188" s="203" t="str">
        <f>'Permitted Sources'!B4438</f>
        <v>56</v>
      </c>
      <c r="C5188" s="202" t="str">
        <f>'Permitted Sources'!D4438</f>
        <v>5600502</v>
      </c>
      <c r="D5188" s="202" t="str">
        <f>'Permitted Sources'!E4438</f>
        <v>20200254</v>
      </c>
      <c r="E5188" s="203" t="str">
        <f>'Permitted Sources'!H4438</f>
        <v>Compressor Engines</v>
      </c>
      <c r="F5188" s="204">
        <f>'Permitted Sources'!I4438</f>
        <v>19.410755079500127</v>
      </c>
      <c r="G5188" s="204">
        <f>'Permitted Sources'!J4438</f>
        <v>12.9</v>
      </c>
      <c r="H5188" s="204">
        <f>'Permitted Sources'!K4438</f>
        <v>6.5</v>
      </c>
      <c r="I5188" s="204">
        <f>'Permitted Sources'!L4438</f>
        <v>0</v>
      </c>
      <c r="J5188" s="204">
        <f>'Permitted Sources'!M4438</f>
        <v>0</v>
      </c>
      <c r="K5188" s="203" t="str">
        <f t="shared" si="80"/>
        <v>Compressor Engines</v>
      </c>
    </row>
    <row r="5189" spans="1:11" s="203" customFormat="1" x14ac:dyDescent="0.2">
      <c r="A5189" s="202" t="str">
        <f>'Permitted Sources'!A4439</f>
        <v>WYDEQ Permitted Sources</v>
      </c>
      <c r="B5189" s="203" t="str">
        <f>'Permitted Sources'!B4439</f>
        <v>56</v>
      </c>
      <c r="C5189" s="202" t="str">
        <f>'Permitted Sources'!D4439</f>
        <v>5600502</v>
      </c>
      <c r="D5189" s="202" t="str">
        <f>'Permitted Sources'!E4439</f>
        <v>20200254</v>
      </c>
      <c r="E5189" s="203" t="str">
        <f>'Permitted Sources'!H4439</f>
        <v>Compressor Engines</v>
      </c>
      <c r="F5189" s="204">
        <f>'Permitted Sources'!I4439</f>
        <v>12.001273301841474</v>
      </c>
      <c r="G5189" s="204">
        <f>'Permitted Sources'!J4439</f>
        <v>17.100000000000001</v>
      </c>
      <c r="H5189" s="204">
        <f>'Permitted Sources'!K4439</f>
        <v>4.3</v>
      </c>
      <c r="I5189" s="204">
        <f>'Permitted Sources'!L4439</f>
        <v>0</v>
      </c>
      <c r="J5189" s="204">
        <f>'Permitted Sources'!M4439</f>
        <v>0</v>
      </c>
      <c r="K5189" s="203" t="str">
        <f t="shared" si="80"/>
        <v>Compressor Engines</v>
      </c>
    </row>
    <row r="5190" spans="1:11" s="203" customFormat="1" x14ac:dyDescent="0.2">
      <c r="A5190" s="202" t="str">
        <f>'Permitted Sources'!A4440</f>
        <v>WYDEQ Permitted Sources</v>
      </c>
      <c r="B5190" s="203" t="str">
        <f>'Permitted Sources'!B4440</f>
        <v>56</v>
      </c>
      <c r="C5190" s="202" t="str">
        <f>'Permitted Sources'!D4440</f>
        <v>5600502</v>
      </c>
      <c r="D5190" s="202" t="str">
        <f>'Permitted Sources'!E4440</f>
        <v>20200254</v>
      </c>
      <c r="E5190" s="203" t="str">
        <f>'Permitted Sources'!H4440</f>
        <v>Compressor Engines</v>
      </c>
      <c r="F5190" s="204">
        <f>'Permitted Sources'!I4440</f>
        <v>19.410755079500127</v>
      </c>
      <c r="G5190" s="204">
        <f>'Permitted Sources'!J4440</f>
        <v>12.9</v>
      </c>
      <c r="H5190" s="204">
        <f>'Permitted Sources'!K4440</f>
        <v>6.5</v>
      </c>
      <c r="I5190" s="204">
        <f>'Permitted Sources'!L4440</f>
        <v>0</v>
      </c>
      <c r="J5190" s="204">
        <f>'Permitted Sources'!M4440</f>
        <v>0</v>
      </c>
      <c r="K5190" s="203" t="str">
        <f t="shared" si="80"/>
        <v>Compressor Engines</v>
      </c>
    </row>
    <row r="5191" spans="1:11" s="203" customFormat="1" x14ac:dyDescent="0.2">
      <c r="A5191" s="202" t="str">
        <f>'Permitted Sources'!A4441</f>
        <v>WYDEQ Permitted Sources</v>
      </c>
      <c r="B5191" s="203" t="str">
        <f>'Permitted Sources'!B4441</f>
        <v>56</v>
      </c>
      <c r="C5191" s="202" t="str">
        <f>'Permitted Sources'!D4441</f>
        <v>5600502</v>
      </c>
      <c r="D5191" s="202" t="str">
        <f>'Permitted Sources'!E4441</f>
        <v>20200254</v>
      </c>
      <c r="E5191" s="203" t="str">
        <f>'Permitted Sources'!H4441</f>
        <v>Compressor Engines</v>
      </c>
      <c r="F5191" s="204">
        <f>'Permitted Sources'!I4441</f>
        <v>12.001273301841474</v>
      </c>
      <c r="G5191" s="204">
        <f>'Permitted Sources'!J4441</f>
        <v>17.100000000000001</v>
      </c>
      <c r="H5191" s="204">
        <f>'Permitted Sources'!K4441</f>
        <v>4.3</v>
      </c>
      <c r="I5191" s="204">
        <f>'Permitted Sources'!L4441</f>
        <v>0</v>
      </c>
      <c r="J5191" s="204">
        <f>'Permitted Sources'!M4441</f>
        <v>0</v>
      </c>
      <c r="K5191" s="203" t="str">
        <f t="shared" ref="K5191:K5254" si="81">IF(E5191="Unpermitted Fugitives","Fugitives",IF(E5191="Natural Gas Processing Facilities, Pump Seals","Fugitives",IF(E5191="Natural Gas Production, All Equipt Leak Fugitives","Fugitives",IF(E5191="External Combustion Boilers","Heaters",IF(E5191="Permitted Tank Losses","Condensate tank ",IF(E5191="Permitted Fugitives","Fugitives",IF(E5191="Process Heaters","Heaters",E5191)))))))</f>
        <v>Compressor Engines</v>
      </c>
    </row>
    <row r="5192" spans="1:11" s="203" customFormat="1" x14ac:dyDescent="0.2">
      <c r="A5192" s="202" t="str">
        <f>'Permitted Sources'!A4442</f>
        <v>WYDEQ Permitted Sources</v>
      </c>
      <c r="B5192" s="203" t="str">
        <f>'Permitted Sources'!B4442</f>
        <v>56</v>
      </c>
      <c r="C5192" s="202" t="str">
        <f>'Permitted Sources'!D4442</f>
        <v>5600502</v>
      </c>
      <c r="D5192" s="202" t="str">
        <f>'Permitted Sources'!E4442</f>
        <v>20200254</v>
      </c>
      <c r="E5192" s="203" t="str">
        <f>'Permitted Sources'!H4442</f>
        <v>Compressor Engines</v>
      </c>
      <c r="F5192" s="204">
        <f>'Permitted Sources'!I4442</f>
        <v>12.001273301841474</v>
      </c>
      <c r="G5192" s="204">
        <f>'Permitted Sources'!J4442</f>
        <v>17.100000000000001</v>
      </c>
      <c r="H5192" s="204">
        <f>'Permitted Sources'!K4442</f>
        <v>4.3</v>
      </c>
      <c r="I5192" s="204">
        <f>'Permitted Sources'!L4442</f>
        <v>0</v>
      </c>
      <c r="J5192" s="204">
        <f>'Permitted Sources'!M4442</f>
        <v>0</v>
      </c>
      <c r="K5192" s="203" t="str">
        <f t="shared" si="81"/>
        <v>Compressor Engines</v>
      </c>
    </row>
    <row r="5193" spans="1:11" s="203" customFormat="1" x14ac:dyDescent="0.2">
      <c r="A5193" s="202" t="str">
        <f>'Permitted Sources'!A4443</f>
        <v>WYDEQ Permitted Sources</v>
      </c>
      <c r="B5193" s="203" t="str">
        <f>'Permitted Sources'!B4443</f>
        <v>56</v>
      </c>
      <c r="C5193" s="202" t="str">
        <f>'Permitted Sources'!D4443</f>
        <v>5600502</v>
      </c>
      <c r="D5193" s="202" t="str">
        <f>'Permitted Sources'!E4443</f>
        <v>20200254</v>
      </c>
      <c r="E5193" s="203" t="str">
        <f>'Permitted Sources'!H4443</f>
        <v>Compressor Engines</v>
      </c>
      <c r="F5193" s="204">
        <f>'Permitted Sources'!I4443</f>
        <v>12.001273301841474</v>
      </c>
      <c r="G5193" s="204">
        <f>'Permitted Sources'!J4443</f>
        <v>17.100000000000001</v>
      </c>
      <c r="H5193" s="204">
        <f>'Permitted Sources'!K4443</f>
        <v>4.3</v>
      </c>
      <c r="I5193" s="204">
        <f>'Permitted Sources'!L4443</f>
        <v>0</v>
      </c>
      <c r="J5193" s="204">
        <f>'Permitted Sources'!M4443</f>
        <v>0</v>
      </c>
      <c r="K5193" s="203" t="str">
        <f t="shared" si="81"/>
        <v>Compressor Engines</v>
      </c>
    </row>
    <row r="5194" spans="1:11" s="203" customFormat="1" x14ac:dyDescent="0.2">
      <c r="A5194" s="202" t="str">
        <f>'Permitted Sources'!A4444</f>
        <v>WYDEQ Permitted Sources</v>
      </c>
      <c r="B5194" s="203" t="str">
        <f>'Permitted Sources'!B4444</f>
        <v>56</v>
      </c>
      <c r="C5194" s="202" t="str">
        <f>'Permitted Sources'!D4444</f>
        <v>5600502</v>
      </c>
      <c r="D5194" s="202" t="str">
        <f>'Permitted Sources'!E4444</f>
        <v>20200254</v>
      </c>
      <c r="E5194" s="203" t="str">
        <f>'Permitted Sources'!H4444</f>
        <v>Compressor Engines</v>
      </c>
      <c r="F5194" s="204">
        <f>'Permitted Sources'!I4444</f>
        <v>19.410755079500127</v>
      </c>
      <c r="G5194" s="204">
        <f>'Permitted Sources'!J4444</f>
        <v>12.9</v>
      </c>
      <c r="H5194" s="204">
        <f>'Permitted Sources'!K4444</f>
        <v>6.5</v>
      </c>
      <c r="I5194" s="204">
        <f>'Permitted Sources'!L4444</f>
        <v>0</v>
      </c>
      <c r="J5194" s="204">
        <f>'Permitted Sources'!M4444</f>
        <v>0</v>
      </c>
      <c r="K5194" s="203" t="str">
        <f t="shared" si="81"/>
        <v>Compressor Engines</v>
      </c>
    </row>
    <row r="5195" spans="1:11" s="203" customFormat="1" x14ac:dyDescent="0.2">
      <c r="A5195" s="202" t="str">
        <f>'Permitted Sources'!A4445</f>
        <v>WYDEQ Permitted Sources</v>
      </c>
      <c r="B5195" s="203" t="str">
        <f>'Permitted Sources'!B4445</f>
        <v>56</v>
      </c>
      <c r="C5195" s="202" t="str">
        <f>'Permitted Sources'!D4445</f>
        <v>5600502</v>
      </c>
      <c r="D5195" s="202" t="str">
        <f>'Permitted Sources'!E4445</f>
        <v>20200254</v>
      </c>
      <c r="E5195" s="203" t="str">
        <f>'Permitted Sources'!H4445</f>
        <v>Compressor Engines</v>
      </c>
      <c r="F5195" s="204">
        <f>'Permitted Sources'!I4445</f>
        <v>19.410755079500127</v>
      </c>
      <c r="G5195" s="204">
        <f>'Permitted Sources'!J4445</f>
        <v>12.9</v>
      </c>
      <c r="H5195" s="204">
        <f>'Permitted Sources'!K4445</f>
        <v>6.5</v>
      </c>
      <c r="I5195" s="204">
        <f>'Permitted Sources'!L4445</f>
        <v>0</v>
      </c>
      <c r="J5195" s="204">
        <f>'Permitted Sources'!M4445</f>
        <v>0</v>
      </c>
      <c r="K5195" s="203" t="str">
        <f t="shared" si="81"/>
        <v>Compressor Engines</v>
      </c>
    </row>
    <row r="5196" spans="1:11" s="203" customFormat="1" x14ac:dyDescent="0.2">
      <c r="A5196" s="202" t="str">
        <f>'Permitted Sources'!A4446</f>
        <v>WYDEQ Permitted Sources</v>
      </c>
      <c r="B5196" s="203" t="str">
        <f>'Permitted Sources'!B4446</f>
        <v>56</v>
      </c>
      <c r="C5196" s="202" t="str">
        <f>'Permitted Sources'!D4446</f>
        <v>5600502</v>
      </c>
      <c r="D5196" s="202" t="str">
        <f>'Permitted Sources'!E4446</f>
        <v>20200254</v>
      </c>
      <c r="E5196" s="203" t="str">
        <f>'Permitted Sources'!H4446</f>
        <v>Compressor Engines</v>
      </c>
      <c r="F5196" s="204">
        <f>'Permitted Sources'!I4446</f>
        <v>19.410755079500127</v>
      </c>
      <c r="G5196" s="204">
        <f>'Permitted Sources'!J4446</f>
        <v>12.9</v>
      </c>
      <c r="H5196" s="204">
        <f>'Permitted Sources'!K4446</f>
        <v>6.5</v>
      </c>
      <c r="I5196" s="204">
        <f>'Permitted Sources'!L4446</f>
        <v>0</v>
      </c>
      <c r="J5196" s="204">
        <f>'Permitted Sources'!M4446</f>
        <v>0</v>
      </c>
      <c r="K5196" s="203" t="str">
        <f t="shared" si="81"/>
        <v>Compressor Engines</v>
      </c>
    </row>
    <row r="5197" spans="1:11" s="203" customFormat="1" x14ac:dyDescent="0.2">
      <c r="A5197" s="202" t="str">
        <f>'Permitted Sources'!A4447</f>
        <v>WYDEQ Permitted Sources</v>
      </c>
      <c r="B5197" s="203" t="str">
        <f>'Permitted Sources'!B4447</f>
        <v>56</v>
      </c>
      <c r="C5197" s="202" t="str">
        <f>'Permitted Sources'!D4447</f>
        <v>5600502</v>
      </c>
      <c r="D5197" s="202" t="str">
        <f>'Permitted Sources'!E4447</f>
        <v>20200254</v>
      </c>
      <c r="E5197" s="203" t="str">
        <f>'Permitted Sources'!H4447</f>
        <v>Compressor Engines</v>
      </c>
      <c r="F5197" s="204">
        <f>'Permitted Sources'!I4447</f>
        <v>19.410755079500127</v>
      </c>
      <c r="G5197" s="204">
        <f>'Permitted Sources'!J4447</f>
        <v>12.9</v>
      </c>
      <c r="H5197" s="204">
        <f>'Permitted Sources'!K4447</f>
        <v>6.5</v>
      </c>
      <c r="I5197" s="204">
        <f>'Permitted Sources'!L4447</f>
        <v>0</v>
      </c>
      <c r="J5197" s="204">
        <f>'Permitted Sources'!M4447</f>
        <v>0</v>
      </c>
      <c r="K5197" s="203" t="str">
        <f t="shared" si="81"/>
        <v>Compressor Engines</v>
      </c>
    </row>
    <row r="5198" spans="1:11" s="203" customFormat="1" x14ac:dyDescent="0.2">
      <c r="A5198" s="202" t="str">
        <f>'Permitted Sources'!A4448</f>
        <v>WYDEQ Permitted Sources</v>
      </c>
      <c r="B5198" s="203" t="str">
        <f>'Permitted Sources'!B4448</f>
        <v>56</v>
      </c>
      <c r="C5198" s="202" t="str">
        <f>'Permitted Sources'!D4448</f>
        <v>5600502</v>
      </c>
      <c r="D5198" s="202" t="str">
        <f>'Permitted Sources'!E4448</f>
        <v>20200254</v>
      </c>
      <c r="E5198" s="203" t="str">
        <f>'Permitted Sources'!H4448</f>
        <v>Compressor Engines</v>
      </c>
      <c r="F5198" s="204">
        <f>'Permitted Sources'!I4448</f>
        <v>19.410755079500127</v>
      </c>
      <c r="G5198" s="204">
        <f>'Permitted Sources'!J4448</f>
        <v>12.9</v>
      </c>
      <c r="H5198" s="204">
        <f>'Permitted Sources'!K4448</f>
        <v>6.5</v>
      </c>
      <c r="I5198" s="204">
        <f>'Permitted Sources'!L4448</f>
        <v>0</v>
      </c>
      <c r="J5198" s="204">
        <f>'Permitted Sources'!M4448</f>
        <v>0</v>
      </c>
      <c r="K5198" s="203" t="str">
        <f t="shared" si="81"/>
        <v>Compressor Engines</v>
      </c>
    </row>
    <row r="5199" spans="1:11" s="203" customFormat="1" x14ac:dyDescent="0.2">
      <c r="A5199" s="202" t="str">
        <f>'Permitted Sources'!A4449</f>
        <v>WYDEQ Permitted Sources</v>
      </c>
      <c r="B5199" s="203" t="str">
        <f>'Permitted Sources'!B4449</f>
        <v>56</v>
      </c>
      <c r="C5199" s="202" t="str">
        <f>'Permitted Sources'!D4449</f>
        <v>5600502</v>
      </c>
      <c r="D5199" s="202" t="str">
        <f>'Permitted Sources'!E4449</f>
        <v>20200254</v>
      </c>
      <c r="E5199" s="203" t="str">
        <f>'Permitted Sources'!H4449</f>
        <v>Compressor Engines</v>
      </c>
      <c r="F5199" s="204">
        <f>'Permitted Sources'!I4449</f>
        <v>19.410755079500127</v>
      </c>
      <c r="G5199" s="204">
        <f>'Permitted Sources'!J4449</f>
        <v>12.9</v>
      </c>
      <c r="H5199" s="204">
        <f>'Permitted Sources'!K4449</f>
        <v>6.5</v>
      </c>
      <c r="I5199" s="204">
        <f>'Permitted Sources'!L4449</f>
        <v>0</v>
      </c>
      <c r="J5199" s="204">
        <f>'Permitted Sources'!M4449</f>
        <v>0</v>
      </c>
      <c r="K5199" s="203" t="str">
        <f t="shared" si="81"/>
        <v>Compressor Engines</v>
      </c>
    </row>
    <row r="5200" spans="1:11" s="203" customFormat="1" x14ac:dyDescent="0.2">
      <c r="A5200" s="202" t="str">
        <f>'Permitted Sources'!A4450</f>
        <v>WYDEQ Permitted Sources</v>
      </c>
      <c r="B5200" s="203" t="str">
        <f>'Permitted Sources'!B4450</f>
        <v>56</v>
      </c>
      <c r="C5200" s="202" t="str">
        <f>'Permitted Sources'!D4450</f>
        <v>5600502</v>
      </c>
      <c r="D5200" s="202" t="str">
        <f>'Permitted Sources'!E4450</f>
        <v>20200254</v>
      </c>
      <c r="E5200" s="203" t="str">
        <f>'Permitted Sources'!H4450</f>
        <v>Compressor Engines</v>
      </c>
      <c r="F5200" s="204">
        <f>'Permitted Sources'!I4450</f>
        <v>19.410755079500127</v>
      </c>
      <c r="G5200" s="204">
        <f>'Permitted Sources'!J4450</f>
        <v>12.9</v>
      </c>
      <c r="H5200" s="204">
        <f>'Permitted Sources'!K4450</f>
        <v>6.5</v>
      </c>
      <c r="I5200" s="204">
        <f>'Permitted Sources'!L4450</f>
        <v>0</v>
      </c>
      <c r="J5200" s="204">
        <f>'Permitted Sources'!M4450</f>
        <v>0</v>
      </c>
      <c r="K5200" s="203" t="str">
        <f t="shared" si="81"/>
        <v>Compressor Engines</v>
      </c>
    </row>
    <row r="5201" spans="1:11" s="203" customFormat="1" x14ac:dyDescent="0.2">
      <c r="A5201" s="202" t="str">
        <f>'Permitted Sources'!A4451</f>
        <v>WYDEQ Permitted Sources</v>
      </c>
      <c r="B5201" s="203" t="str">
        <f>'Permitted Sources'!B4451</f>
        <v>56</v>
      </c>
      <c r="C5201" s="202" t="str">
        <f>'Permitted Sources'!D4451</f>
        <v>5600502</v>
      </c>
      <c r="D5201" s="202" t="str">
        <f>'Permitted Sources'!E4451</f>
        <v>20200254</v>
      </c>
      <c r="E5201" s="203" t="str">
        <f>'Permitted Sources'!H4451</f>
        <v>Compressor Engines</v>
      </c>
      <c r="F5201" s="204">
        <f>'Permitted Sources'!I4451</f>
        <v>19.410755079500127</v>
      </c>
      <c r="G5201" s="204">
        <f>'Permitted Sources'!J4451</f>
        <v>12.9</v>
      </c>
      <c r="H5201" s="204">
        <f>'Permitted Sources'!K4451</f>
        <v>6.5</v>
      </c>
      <c r="I5201" s="204">
        <f>'Permitted Sources'!L4451</f>
        <v>0</v>
      </c>
      <c r="J5201" s="204">
        <f>'Permitted Sources'!M4451</f>
        <v>0</v>
      </c>
      <c r="K5201" s="203" t="str">
        <f t="shared" si="81"/>
        <v>Compressor Engines</v>
      </c>
    </row>
    <row r="5202" spans="1:11" s="203" customFormat="1" x14ac:dyDescent="0.2">
      <c r="A5202" s="202" t="str">
        <f>'Permitted Sources'!A4452</f>
        <v>WYDEQ Permitted Sources</v>
      </c>
      <c r="B5202" s="203" t="str">
        <f>'Permitted Sources'!B4452</f>
        <v>56</v>
      </c>
      <c r="C5202" s="202" t="str">
        <f>'Permitted Sources'!D4452</f>
        <v>5600502</v>
      </c>
      <c r="D5202" s="202" t="str">
        <f>'Permitted Sources'!E4452</f>
        <v>20200254</v>
      </c>
      <c r="E5202" s="203" t="str">
        <f>'Permitted Sources'!H4452</f>
        <v>Compressor Engines</v>
      </c>
      <c r="F5202" s="204">
        <f>'Permitted Sources'!I4452</f>
        <v>19.410755079500127</v>
      </c>
      <c r="G5202" s="204">
        <f>'Permitted Sources'!J4452</f>
        <v>12.9</v>
      </c>
      <c r="H5202" s="204">
        <f>'Permitted Sources'!K4452</f>
        <v>6.5</v>
      </c>
      <c r="I5202" s="204">
        <f>'Permitted Sources'!L4452</f>
        <v>0</v>
      </c>
      <c r="J5202" s="204">
        <f>'Permitted Sources'!M4452</f>
        <v>0</v>
      </c>
      <c r="K5202" s="203" t="str">
        <f t="shared" si="81"/>
        <v>Compressor Engines</v>
      </c>
    </row>
    <row r="5203" spans="1:11" s="203" customFormat="1" x14ac:dyDescent="0.2">
      <c r="A5203" s="202" t="str">
        <f>'Permitted Sources'!A4453</f>
        <v>WYDEQ Permitted Sources</v>
      </c>
      <c r="B5203" s="203" t="str">
        <f>'Permitted Sources'!B4453</f>
        <v>56</v>
      </c>
      <c r="C5203" s="202" t="str">
        <f>'Permitted Sources'!D4453</f>
        <v>5600502</v>
      </c>
      <c r="D5203" s="202" t="str">
        <f>'Permitted Sources'!E4453</f>
        <v>20200254</v>
      </c>
      <c r="E5203" s="203" t="str">
        <f>'Permitted Sources'!H4453</f>
        <v>Compressor Engines</v>
      </c>
      <c r="F5203" s="204">
        <f>'Permitted Sources'!I4453</f>
        <v>19.410755079500127</v>
      </c>
      <c r="G5203" s="204">
        <f>'Permitted Sources'!J4453</f>
        <v>12.9</v>
      </c>
      <c r="H5203" s="204">
        <f>'Permitted Sources'!K4453</f>
        <v>6.5</v>
      </c>
      <c r="I5203" s="204">
        <f>'Permitted Sources'!L4453</f>
        <v>0</v>
      </c>
      <c r="J5203" s="204">
        <f>'Permitted Sources'!M4453</f>
        <v>0</v>
      </c>
      <c r="K5203" s="203" t="str">
        <f t="shared" si="81"/>
        <v>Compressor Engines</v>
      </c>
    </row>
    <row r="5204" spans="1:11" s="203" customFormat="1" x14ac:dyDescent="0.2">
      <c r="A5204" s="202" t="str">
        <f>'Permitted Sources'!A4454</f>
        <v>WYDEQ Permitted Sources</v>
      </c>
      <c r="B5204" s="203" t="str">
        <f>'Permitted Sources'!B4454</f>
        <v>56</v>
      </c>
      <c r="C5204" s="202" t="str">
        <f>'Permitted Sources'!D4454</f>
        <v>5600502</v>
      </c>
      <c r="D5204" s="202" t="str">
        <f>'Permitted Sources'!E4454</f>
        <v>20200254</v>
      </c>
      <c r="E5204" s="203" t="str">
        <f>'Permitted Sources'!H4454</f>
        <v>Compressor Engines</v>
      </c>
      <c r="F5204" s="204">
        <f>'Permitted Sources'!I4454</f>
        <v>19.410755079500127</v>
      </c>
      <c r="G5204" s="204">
        <f>'Permitted Sources'!J4454</f>
        <v>12.9</v>
      </c>
      <c r="H5204" s="204">
        <f>'Permitted Sources'!K4454</f>
        <v>6.5</v>
      </c>
      <c r="I5204" s="204">
        <f>'Permitted Sources'!L4454</f>
        <v>0</v>
      </c>
      <c r="J5204" s="204">
        <f>'Permitted Sources'!M4454</f>
        <v>0</v>
      </c>
      <c r="K5204" s="203" t="str">
        <f t="shared" si="81"/>
        <v>Compressor Engines</v>
      </c>
    </row>
    <row r="5205" spans="1:11" s="203" customFormat="1" x14ac:dyDescent="0.2">
      <c r="A5205" s="202" t="str">
        <f>'Permitted Sources'!A4455</f>
        <v>WYDEQ Permitted Sources</v>
      </c>
      <c r="B5205" s="203" t="str">
        <f>'Permitted Sources'!B4455</f>
        <v>56</v>
      </c>
      <c r="C5205" s="202" t="str">
        <f>'Permitted Sources'!D4455</f>
        <v>5600502</v>
      </c>
      <c r="D5205" s="202" t="str">
        <f>'Permitted Sources'!E4455</f>
        <v>20200254</v>
      </c>
      <c r="E5205" s="203" t="str">
        <f>'Permitted Sources'!H4455</f>
        <v>Compressor Engines</v>
      </c>
      <c r="F5205" s="204">
        <f>'Permitted Sources'!I4455</f>
        <v>7.7</v>
      </c>
      <c r="G5205" s="204">
        <f>'Permitted Sources'!J4455</f>
        <v>7.7</v>
      </c>
      <c r="H5205" s="204">
        <f>'Permitted Sources'!K4455</f>
        <v>3.9</v>
      </c>
      <c r="I5205" s="204">
        <f>'Permitted Sources'!L4455</f>
        <v>0</v>
      </c>
      <c r="J5205" s="204">
        <f>'Permitted Sources'!M4455</f>
        <v>0</v>
      </c>
      <c r="K5205" s="203" t="str">
        <f t="shared" si="81"/>
        <v>Compressor Engines</v>
      </c>
    </row>
    <row r="5206" spans="1:11" s="203" customFormat="1" x14ac:dyDescent="0.2">
      <c r="A5206" s="202" t="str">
        <f>'Permitted Sources'!A4456</f>
        <v>WYDEQ Permitted Sources</v>
      </c>
      <c r="B5206" s="203" t="str">
        <f>'Permitted Sources'!B4456</f>
        <v>56</v>
      </c>
      <c r="C5206" s="202" t="str">
        <f>'Permitted Sources'!D4456</f>
        <v>5600502</v>
      </c>
      <c r="D5206" s="202" t="str">
        <f>'Permitted Sources'!E4456</f>
        <v>20200254</v>
      </c>
      <c r="E5206" s="203" t="str">
        <f>'Permitted Sources'!H4456</f>
        <v>Compressor Engines</v>
      </c>
      <c r="F5206" s="204">
        <f>'Permitted Sources'!I4456</f>
        <v>6.2</v>
      </c>
      <c r="G5206" s="204">
        <f>'Permitted Sources'!J4456</f>
        <v>6.2</v>
      </c>
      <c r="H5206" s="204">
        <f>'Permitted Sources'!K4456</f>
        <v>3.1</v>
      </c>
      <c r="I5206" s="204">
        <f>'Permitted Sources'!L4456</f>
        <v>0</v>
      </c>
      <c r="J5206" s="204">
        <f>'Permitted Sources'!M4456</f>
        <v>0</v>
      </c>
      <c r="K5206" s="203" t="str">
        <f t="shared" si="81"/>
        <v>Compressor Engines</v>
      </c>
    </row>
    <row r="5207" spans="1:11" s="203" customFormat="1" x14ac:dyDescent="0.2">
      <c r="A5207" s="202" t="str">
        <f>'Permitted Sources'!A4457</f>
        <v>WYDEQ Permitted Sources</v>
      </c>
      <c r="B5207" s="203" t="str">
        <f>'Permitted Sources'!B4457</f>
        <v>56</v>
      </c>
      <c r="C5207" s="202" t="str">
        <f>'Permitted Sources'!D4457</f>
        <v>5600502</v>
      </c>
      <c r="D5207" s="202" t="str">
        <f>'Permitted Sources'!E4457</f>
        <v>20200254</v>
      </c>
      <c r="E5207" s="203" t="str">
        <f>'Permitted Sources'!H4457</f>
        <v>Compressor Engines</v>
      </c>
      <c r="F5207" s="204">
        <f>'Permitted Sources'!I4457</f>
        <v>9.1766257884805249</v>
      </c>
      <c r="G5207" s="204">
        <f>'Permitted Sources'!J4457</f>
        <v>6.1</v>
      </c>
      <c r="H5207" s="204">
        <f>'Permitted Sources'!K4457</f>
        <v>3.1</v>
      </c>
      <c r="I5207" s="204">
        <f>'Permitted Sources'!L4457</f>
        <v>0</v>
      </c>
      <c r="J5207" s="204">
        <f>'Permitted Sources'!M4457</f>
        <v>0</v>
      </c>
      <c r="K5207" s="203" t="str">
        <f t="shared" si="81"/>
        <v>Compressor Engines</v>
      </c>
    </row>
    <row r="5208" spans="1:11" s="203" customFormat="1" x14ac:dyDescent="0.2">
      <c r="A5208" s="202" t="str">
        <f>'Permitted Sources'!A4458</f>
        <v>WYDEQ Permitted Sources</v>
      </c>
      <c r="B5208" s="203" t="str">
        <f>'Permitted Sources'!B4458</f>
        <v>56</v>
      </c>
      <c r="C5208" s="202" t="str">
        <f>'Permitted Sources'!D4458</f>
        <v>5600502</v>
      </c>
      <c r="D5208" s="202" t="str">
        <f>'Permitted Sources'!E4458</f>
        <v>20200254</v>
      </c>
      <c r="E5208" s="203" t="str">
        <f>'Permitted Sources'!H4458</f>
        <v>Compressor Engines</v>
      </c>
      <c r="F5208" s="204">
        <f>'Permitted Sources'!I4458</f>
        <v>19.421190969327814</v>
      </c>
      <c r="G5208" s="204">
        <f>'Permitted Sources'!J4458</f>
        <v>12.9</v>
      </c>
      <c r="H5208" s="204">
        <f>'Permitted Sources'!K4458</f>
        <v>6.5</v>
      </c>
      <c r="I5208" s="204">
        <f>'Permitted Sources'!L4458</f>
        <v>0</v>
      </c>
      <c r="J5208" s="204">
        <f>'Permitted Sources'!M4458</f>
        <v>0</v>
      </c>
      <c r="K5208" s="203" t="str">
        <f t="shared" si="81"/>
        <v>Compressor Engines</v>
      </c>
    </row>
    <row r="5209" spans="1:11" s="203" customFormat="1" x14ac:dyDescent="0.2">
      <c r="A5209" s="202" t="str">
        <f>'Permitted Sources'!A4459</f>
        <v>WYDEQ Permitted Sources</v>
      </c>
      <c r="B5209" s="203" t="str">
        <f>'Permitted Sources'!B4459</f>
        <v>56</v>
      </c>
      <c r="C5209" s="202" t="str">
        <f>'Permitted Sources'!D4459</f>
        <v>5600502</v>
      </c>
      <c r="D5209" s="202" t="str">
        <f>'Permitted Sources'!E4459</f>
        <v>20200254</v>
      </c>
      <c r="E5209" s="203" t="str">
        <f>'Permitted Sources'!H4459</f>
        <v>Compressor Engines</v>
      </c>
      <c r="F5209" s="204">
        <f>'Permitted Sources'!I4459</f>
        <v>19.421190969327814</v>
      </c>
      <c r="G5209" s="204">
        <f>'Permitted Sources'!J4459</f>
        <v>12.9</v>
      </c>
      <c r="H5209" s="204">
        <f>'Permitted Sources'!K4459</f>
        <v>6.5</v>
      </c>
      <c r="I5209" s="204">
        <f>'Permitted Sources'!L4459</f>
        <v>0</v>
      </c>
      <c r="J5209" s="204">
        <f>'Permitted Sources'!M4459</f>
        <v>0</v>
      </c>
      <c r="K5209" s="203" t="str">
        <f t="shared" si="81"/>
        <v>Compressor Engines</v>
      </c>
    </row>
    <row r="5210" spans="1:11" s="203" customFormat="1" x14ac:dyDescent="0.2">
      <c r="A5210" s="202" t="str">
        <f>'Permitted Sources'!A4460</f>
        <v>WYDEQ Permitted Sources</v>
      </c>
      <c r="B5210" s="203" t="str">
        <f>'Permitted Sources'!B4460</f>
        <v>56</v>
      </c>
      <c r="C5210" s="202" t="str">
        <f>'Permitted Sources'!D4460</f>
        <v>5600502</v>
      </c>
      <c r="D5210" s="202" t="str">
        <f>'Permitted Sources'!E4460</f>
        <v>20200254</v>
      </c>
      <c r="E5210" s="203" t="str">
        <f>'Permitted Sources'!H4460</f>
        <v>Compressor Engines</v>
      </c>
      <c r="F5210" s="204">
        <f>'Permitted Sources'!I4460</f>
        <v>19.399999999999999</v>
      </c>
      <c r="G5210" s="204">
        <f>'Permitted Sources'!J4460</f>
        <v>12.9</v>
      </c>
      <c r="H5210" s="204">
        <f>'Permitted Sources'!K4460</f>
        <v>6.5</v>
      </c>
      <c r="I5210" s="204">
        <f>'Permitted Sources'!L4460</f>
        <v>0</v>
      </c>
      <c r="J5210" s="204">
        <f>'Permitted Sources'!M4460</f>
        <v>0</v>
      </c>
      <c r="K5210" s="203" t="str">
        <f t="shared" si="81"/>
        <v>Compressor Engines</v>
      </c>
    </row>
    <row r="5211" spans="1:11" s="203" customFormat="1" x14ac:dyDescent="0.2">
      <c r="A5211" s="202" t="str">
        <f>'Permitted Sources'!A4461</f>
        <v>WYDEQ Permitted Sources</v>
      </c>
      <c r="B5211" s="203" t="str">
        <f>'Permitted Sources'!B4461</f>
        <v>56</v>
      </c>
      <c r="C5211" s="202" t="str">
        <f>'Permitted Sources'!D4461</f>
        <v>5600502</v>
      </c>
      <c r="D5211" s="202" t="str">
        <f>'Permitted Sources'!E4461</f>
        <v>20200254</v>
      </c>
      <c r="E5211" s="203" t="str">
        <f>'Permitted Sources'!H4461</f>
        <v>Compressor Engines</v>
      </c>
      <c r="F5211" s="204">
        <f>'Permitted Sources'!I4461</f>
        <v>5.8</v>
      </c>
      <c r="G5211" s="204">
        <f>'Permitted Sources'!J4461</f>
        <v>5.8</v>
      </c>
      <c r="H5211" s="204">
        <f>'Permitted Sources'!K4461</f>
        <v>2.9</v>
      </c>
      <c r="I5211" s="204">
        <f>'Permitted Sources'!L4461</f>
        <v>0</v>
      </c>
      <c r="J5211" s="204">
        <f>'Permitted Sources'!M4461</f>
        <v>0</v>
      </c>
      <c r="K5211" s="203" t="str">
        <f t="shared" si="81"/>
        <v>Compressor Engines</v>
      </c>
    </row>
    <row r="5212" spans="1:11" s="203" customFormat="1" x14ac:dyDescent="0.2">
      <c r="A5212" s="202" t="str">
        <f>'Permitted Sources'!A4462</f>
        <v>WYDEQ Permitted Sources</v>
      </c>
      <c r="B5212" s="203" t="str">
        <f>'Permitted Sources'!B4462</f>
        <v>56</v>
      </c>
      <c r="C5212" s="202" t="str">
        <f>'Permitted Sources'!D4462</f>
        <v>5600502</v>
      </c>
      <c r="D5212" s="202" t="str">
        <f>'Permitted Sources'!E4462</f>
        <v>20200254</v>
      </c>
      <c r="E5212" s="203" t="str">
        <f>'Permitted Sources'!H4462</f>
        <v>Compressor Engines</v>
      </c>
      <c r="F5212" s="204">
        <f>'Permitted Sources'!I4462</f>
        <v>5.8</v>
      </c>
      <c r="G5212" s="204">
        <f>'Permitted Sources'!J4462</f>
        <v>5.8</v>
      </c>
      <c r="H5212" s="204">
        <f>'Permitted Sources'!K4462</f>
        <v>2.9</v>
      </c>
      <c r="I5212" s="204">
        <f>'Permitted Sources'!L4462</f>
        <v>0</v>
      </c>
      <c r="J5212" s="204">
        <f>'Permitted Sources'!M4462</f>
        <v>0</v>
      </c>
      <c r="K5212" s="203" t="str">
        <f t="shared" si="81"/>
        <v>Compressor Engines</v>
      </c>
    </row>
    <row r="5213" spans="1:11" s="203" customFormat="1" x14ac:dyDescent="0.2">
      <c r="A5213" s="202" t="str">
        <f>'Permitted Sources'!A4463</f>
        <v>WYDEQ Permitted Sources</v>
      </c>
      <c r="B5213" s="203" t="str">
        <f>'Permitted Sources'!B4463</f>
        <v>56</v>
      </c>
      <c r="C5213" s="202" t="str">
        <f>'Permitted Sources'!D4463</f>
        <v>5600502</v>
      </c>
      <c r="D5213" s="202" t="str">
        <f>'Permitted Sources'!E4463</f>
        <v>20200254</v>
      </c>
      <c r="E5213" s="203" t="str">
        <f>'Permitted Sources'!H4463</f>
        <v>Compressor Engines</v>
      </c>
      <c r="F5213" s="204">
        <f>'Permitted Sources'!I4463</f>
        <v>19.399999999999999</v>
      </c>
      <c r="G5213" s="204">
        <f>'Permitted Sources'!J4463</f>
        <v>12.9</v>
      </c>
      <c r="H5213" s="204">
        <f>'Permitted Sources'!K4463</f>
        <v>6.5</v>
      </c>
      <c r="I5213" s="204">
        <f>'Permitted Sources'!L4463</f>
        <v>0</v>
      </c>
      <c r="J5213" s="204">
        <f>'Permitted Sources'!M4463</f>
        <v>0</v>
      </c>
      <c r="K5213" s="203" t="str">
        <f t="shared" si="81"/>
        <v>Compressor Engines</v>
      </c>
    </row>
    <row r="5214" spans="1:11" s="203" customFormat="1" x14ac:dyDescent="0.2">
      <c r="A5214" s="202" t="str">
        <f>'Permitted Sources'!A4464</f>
        <v>WYDEQ Permitted Sources</v>
      </c>
      <c r="B5214" s="203" t="str">
        <f>'Permitted Sources'!B4464</f>
        <v>56</v>
      </c>
      <c r="C5214" s="202" t="str">
        <f>'Permitted Sources'!D4464</f>
        <v>5600502</v>
      </c>
      <c r="D5214" s="202" t="str">
        <f>'Permitted Sources'!E4464</f>
        <v>20200254</v>
      </c>
      <c r="E5214" s="203" t="str">
        <f>'Permitted Sources'!H4464</f>
        <v>Compressor Engines</v>
      </c>
      <c r="F5214" s="204">
        <f>'Permitted Sources'!I4464</f>
        <v>5.8</v>
      </c>
      <c r="G5214" s="204">
        <f>'Permitted Sources'!J4464</f>
        <v>5.8</v>
      </c>
      <c r="H5214" s="204">
        <f>'Permitted Sources'!K4464</f>
        <v>2.9</v>
      </c>
      <c r="I5214" s="204">
        <f>'Permitted Sources'!L4464</f>
        <v>0</v>
      </c>
      <c r="J5214" s="204">
        <f>'Permitted Sources'!M4464</f>
        <v>0</v>
      </c>
      <c r="K5214" s="203" t="str">
        <f t="shared" si="81"/>
        <v>Compressor Engines</v>
      </c>
    </row>
    <row r="5215" spans="1:11" s="203" customFormat="1" x14ac:dyDescent="0.2">
      <c r="A5215" s="202" t="str">
        <f>'Permitted Sources'!A4465</f>
        <v>WYDEQ Permitted Sources</v>
      </c>
      <c r="B5215" s="203" t="str">
        <f>'Permitted Sources'!B4465</f>
        <v>56</v>
      </c>
      <c r="C5215" s="202" t="str">
        <f>'Permitted Sources'!D4465</f>
        <v>5600502</v>
      </c>
      <c r="D5215" s="202" t="str">
        <f>'Permitted Sources'!E4465</f>
        <v>20200254</v>
      </c>
      <c r="E5215" s="203" t="str">
        <f>'Permitted Sources'!H4465</f>
        <v>Compressor Engines</v>
      </c>
      <c r="F5215" s="204">
        <f>'Permitted Sources'!I4465</f>
        <v>5.8</v>
      </c>
      <c r="G5215" s="204">
        <f>'Permitted Sources'!J4465</f>
        <v>5.8</v>
      </c>
      <c r="H5215" s="204">
        <f>'Permitted Sources'!K4465</f>
        <v>2.9</v>
      </c>
      <c r="I5215" s="204">
        <f>'Permitted Sources'!L4465</f>
        <v>0</v>
      </c>
      <c r="J5215" s="204">
        <f>'Permitted Sources'!M4465</f>
        <v>0</v>
      </c>
      <c r="K5215" s="203" t="str">
        <f t="shared" si="81"/>
        <v>Compressor Engines</v>
      </c>
    </row>
    <row r="5216" spans="1:11" s="203" customFormat="1" x14ac:dyDescent="0.2">
      <c r="A5216" s="202" t="str">
        <f>'Permitted Sources'!A4466</f>
        <v>WYDEQ Permitted Sources</v>
      </c>
      <c r="B5216" s="203" t="str">
        <f>'Permitted Sources'!B4466</f>
        <v>56</v>
      </c>
      <c r="C5216" s="202" t="str">
        <f>'Permitted Sources'!D4466</f>
        <v>5600502</v>
      </c>
      <c r="D5216" s="202" t="str">
        <f>'Permitted Sources'!E4466</f>
        <v>20200253</v>
      </c>
      <c r="E5216" s="203" t="str">
        <f>'Permitted Sources'!H4466</f>
        <v>Compressor Engines</v>
      </c>
      <c r="F5216" s="204">
        <f>'Permitted Sources'!I4466</f>
        <v>11.124000000000001</v>
      </c>
      <c r="G5216" s="204">
        <f>'Permitted Sources'!J4466</f>
        <v>0</v>
      </c>
      <c r="H5216" s="204">
        <f>'Permitted Sources'!K4466</f>
        <v>0</v>
      </c>
      <c r="I5216" s="204">
        <f>'Permitted Sources'!L4466</f>
        <v>0</v>
      </c>
      <c r="J5216" s="204">
        <f>'Permitted Sources'!M4466</f>
        <v>0</v>
      </c>
      <c r="K5216" s="203" t="str">
        <f t="shared" si="81"/>
        <v>Compressor Engines</v>
      </c>
    </row>
    <row r="5217" spans="1:11" s="203" customFormat="1" x14ac:dyDescent="0.2">
      <c r="A5217" s="202" t="str">
        <f>'Permitted Sources'!A4467</f>
        <v>WYDEQ Permitted Sources</v>
      </c>
      <c r="B5217" s="203" t="str">
        <f>'Permitted Sources'!B4467</f>
        <v>56</v>
      </c>
      <c r="C5217" s="202" t="str">
        <f>'Permitted Sources'!D4467</f>
        <v>5600502</v>
      </c>
      <c r="D5217" s="202" t="str">
        <f>'Permitted Sources'!E4467</f>
        <v>20200253</v>
      </c>
      <c r="E5217" s="203" t="str">
        <f>'Permitted Sources'!H4467</f>
        <v>Compressor Engines</v>
      </c>
      <c r="F5217" s="204">
        <f>'Permitted Sources'!I4467</f>
        <v>14.273</v>
      </c>
      <c r="G5217" s="204">
        <f>'Permitted Sources'!J4467</f>
        <v>0</v>
      </c>
      <c r="H5217" s="204">
        <f>'Permitted Sources'!K4467</f>
        <v>0</v>
      </c>
      <c r="I5217" s="204">
        <f>'Permitted Sources'!L4467</f>
        <v>0</v>
      </c>
      <c r="J5217" s="204">
        <f>'Permitted Sources'!M4467</f>
        <v>0</v>
      </c>
      <c r="K5217" s="203" t="str">
        <f t="shared" si="81"/>
        <v>Compressor Engines</v>
      </c>
    </row>
    <row r="5218" spans="1:11" s="203" customFormat="1" x14ac:dyDescent="0.2">
      <c r="A5218" s="202" t="str">
        <f>'Permitted Sources'!A4468</f>
        <v>WYDEQ Permitted Sources</v>
      </c>
      <c r="B5218" s="203" t="str">
        <f>'Permitted Sources'!B4468</f>
        <v>56</v>
      </c>
      <c r="C5218" s="202" t="str">
        <f>'Permitted Sources'!D4468</f>
        <v>5600502</v>
      </c>
      <c r="D5218" s="202" t="str">
        <f>'Permitted Sources'!E4468</f>
        <v>20200253</v>
      </c>
      <c r="E5218" s="203" t="str">
        <f>'Permitted Sources'!H4468</f>
        <v>Compressor Engines</v>
      </c>
      <c r="F5218" s="204">
        <f>'Permitted Sources'!I4468</f>
        <v>3.8620000000000001</v>
      </c>
      <c r="G5218" s="204">
        <f>'Permitted Sources'!J4468</f>
        <v>0</v>
      </c>
      <c r="H5218" s="204">
        <f>'Permitted Sources'!K4468</f>
        <v>0</v>
      </c>
      <c r="I5218" s="204">
        <f>'Permitted Sources'!L4468</f>
        <v>0</v>
      </c>
      <c r="J5218" s="204">
        <f>'Permitted Sources'!M4468</f>
        <v>0</v>
      </c>
      <c r="K5218" s="203" t="str">
        <f t="shared" si="81"/>
        <v>Compressor Engines</v>
      </c>
    </row>
    <row r="5219" spans="1:11" s="203" customFormat="1" x14ac:dyDescent="0.2">
      <c r="A5219" s="202" t="str">
        <f>'Permitted Sources'!A4469</f>
        <v>WYDEQ Permitted Sources</v>
      </c>
      <c r="B5219" s="203" t="str">
        <f>'Permitted Sources'!B4469</f>
        <v>56</v>
      </c>
      <c r="C5219" s="202" t="str">
        <f>'Permitted Sources'!D4469</f>
        <v>5600502</v>
      </c>
      <c r="D5219" s="202" t="str">
        <f>'Permitted Sources'!E4469</f>
        <v>20200254</v>
      </c>
      <c r="E5219" s="203" t="str">
        <f>'Permitted Sources'!H4469</f>
        <v>Compressor Engines</v>
      </c>
      <c r="F5219" s="204">
        <f>'Permitted Sources'!I4469</f>
        <v>3.8620000000000001</v>
      </c>
      <c r="G5219" s="204">
        <f>'Permitted Sources'!J4469</f>
        <v>0</v>
      </c>
      <c r="H5219" s="204">
        <f>'Permitted Sources'!K4469</f>
        <v>0</v>
      </c>
      <c r="I5219" s="204">
        <f>'Permitted Sources'!L4469</f>
        <v>0</v>
      </c>
      <c r="J5219" s="204">
        <f>'Permitted Sources'!M4469</f>
        <v>0</v>
      </c>
      <c r="K5219" s="203" t="str">
        <f t="shared" si="81"/>
        <v>Compressor Engines</v>
      </c>
    </row>
    <row r="5220" spans="1:11" s="203" customFormat="1" x14ac:dyDescent="0.2">
      <c r="A5220" s="202" t="str">
        <f>'Permitted Sources'!A4470</f>
        <v>WYDEQ Permitted Sources</v>
      </c>
      <c r="B5220" s="203" t="str">
        <f>'Permitted Sources'!B4470</f>
        <v>56</v>
      </c>
      <c r="C5220" s="202" t="str">
        <f>'Permitted Sources'!D4470</f>
        <v>5600502</v>
      </c>
      <c r="D5220" s="202" t="str">
        <f>'Permitted Sources'!E4470</f>
        <v>20200253</v>
      </c>
      <c r="E5220" s="203" t="str">
        <f>'Permitted Sources'!H4470</f>
        <v>Compressor Engines</v>
      </c>
      <c r="F5220" s="204">
        <f>'Permitted Sources'!I4470</f>
        <v>3.8620000000000001</v>
      </c>
      <c r="G5220" s="204">
        <f>'Permitted Sources'!J4470</f>
        <v>0</v>
      </c>
      <c r="H5220" s="204">
        <f>'Permitted Sources'!K4470</f>
        <v>0</v>
      </c>
      <c r="I5220" s="204">
        <f>'Permitted Sources'!L4470</f>
        <v>0</v>
      </c>
      <c r="J5220" s="204">
        <f>'Permitted Sources'!M4470</f>
        <v>0</v>
      </c>
      <c r="K5220" s="203" t="str">
        <f t="shared" si="81"/>
        <v>Compressor Engines</v>
      </c>
    </row>
    <row r="5221" spans="1:11" s="203" customFormat="1" x14ac:dyDescent="0.2">
      <c r="A5221" s="202" t="str">
        <f>'Permitted Sources'!A4471</f>
        <v>WYDEQ Permitted Sources</v>
      </c>
      <c r="B5221" s="203" t="str">
        <f>'Permitted Sources'!B4471</f>
        <v>56</v>
      </c>
      <c r="C5221" s="202" t="str">
        <f>'Permitted Sources'!D4471</f>
        <v>5600502</v>
      </c>
      <c r="D5221" s="202" t="str">
        <f>'Permitted Sources'!E4471</f>
        <v>20200253</v>
      </c>
      <c r="E5221" s="203" t="str">
        <f>'Permitted Sources'!H4471</f>
        <v>Compressor Engines</v>
      </c>
      <c r="F5221" s="204">
        <f>'Permitted Sources'!I4471</f>
        <v>3.8620000000000001</v>
      </c>
      <c r="G5221" s="204">
        <f>'Permitted Sources'!J4471</f>
        <v>0</v>
      </c>
      <c r="H5221" s="204">
        <f>'Permitted Sources'!K4471</f>
        <v>0</v>
      </c>
      <c r="I5221" s="204">
        <f>'Permitted Sources'!L4471</f>
        <v>0</v>
      </c>
      <c r="J5221" s="204">
        <f>'Permitted Sources'!M4471</f>
        <v>0</v>
      </c>
      <c r="K5221" s="203" t="str">
        <f t="shared" si="81"/>
        <v>Compressor Engines</v>
      </c>
    </row>
    <row r="5222" spans="1:11" s="203" customFormat="1" x14ac:dyDescent="0.2">
      <c r="A5222" s="202" t="str">
        <f>'Permitted Sources'!A4472</f>
        <v>WYDEQ Permitted Sources</v>
      </c>
      <c r="B5222" s="203" t="str">
        <f>'Permitted Sources'!B4472</f>
        <v>56</v>
      </c>
      <c r="C5222" s="202" t="str">
        <f>'Permitted Sources'!D4472</f>
        <v>5600502</v>
      </c>
      <c r="D5222" s="202" t="str">
        <f>'Permitted Sources'!E4472</f>
        <v>20200254</v>
      </c>
      <c r="E5222" s="203" t="str">
        <f>'Permitted Sources'!H4472</f>
        <v>Compressor Engines</v>
      </c>
      <c r="F5222" s="204">
        <f>'Permitted Sources'!I4472</f>
        <v>3.8620000000000001</v>
      </c>
      <c r="G5222" s="204">
        <f>'Permitted Sources'!J4472</f>
        <v>0</v>
      </c>
      <c r="H5222" s="204">
        <f>'Permitted Sources'!K4472</f>
        <v>0</v>
      </c>
      <c r="I5222" s="204">
        <f>'Permitted Sources'!L4472</f>
        <v>0</v>
      </c>
      <c r="J5222" s="204">
        <f>'Permitted Sources'!M4472</f>
        <v>0</v>
      </c>
      <c r="K5222" s="203" t="str">
        <f t="shared" si="81"/>
        <v>Compressor Engines</v>
      </c>
    </row>
    <row r="5223" spans="1:11" s="203" customFormat="1" x14ac:dyDescent="0.2">
      <c r="A5223" s="202" t="str">
        <f>'Permitted Sources'!A4473</f>
        <v>WYDEQ Permitted Sources</v>
      </c>
      <c r="B5223" s="203" t="str">
        <f>'Permitted Sources'!B4473</f>
        <v>56</v>
      </c>
      <c r="C5223" s="202" t="str">
        <f>'Permitted Sources'!D4473</f>
        <v>5600502</v>
      </c>
      <c r="D5223" s="202" t="str">
        <f>'Permitted Sources'!E4473</f>
        <v>20200253</v>
      </c>
      <c r="E5223" s="203" t="str">
        <f>'Permitted Sources'!H4473</f>
        <v>Compressor Engines</v>
      </c>
      <c r="F5223" s="204">
        <f>'Permitted Sources'!I4473</f>
        <v>3.5249999999999999</v>
      </c>
      <c r="G5223" s="204">
        <f>'Permitted Sources'!J4473</f>
        <v>0</v>
      </c>
      <c r="H5223" s="204">
        <f>'Permitted Sources'!K4473</f>
        <v>0</v>
      </c>
      <c r="I5223" s="204">
        <f>'Permitted Sources'!L4473</f>
        <v>0</v>
      </c>
      <c r="J5223" s="204">
        <f>'Permitted Sources'!M4473</f>
        <v>0</v>
      </c>
      <c r="K5223" s="203" t="str">
        <f t="shared" si="81"/>
        <v>Compressor Engines</v>
      </c>
    </row>
    <row r="5224" spans="1:11" s="203" customFormat="1" x14ac:dyDescent="0.2">
      <c r="A5224" s="202" t="str">
        <f>'Permitted Sources'!A4474</f>
        <v>WYDEQ Permitted Sources</v>
      </c>
      <c r="B5224" s="203" t="str">
        <f>'Permitted Sources'!B4474</f>
        <v>56</v>
      </c>
      <c r="C5224" s="202" t="str">
        <f>'Permitted Sources'!D4474</f>
        <v>5600502</v>
      </c>
      <c r="D5224" s="202" t="str">
        <f>'Permitted Sources'!E4474</f>
        <v>20200254</v>
      </c>
      <c r="E5224" s="203" t="str">
        <f>'Permitted Sources'!H4474</f>
        <v>Compressor Engines</v>
      </c>
      <c r="F5224" s="204">
        <f>'Permitted Sources'!I4474</f>
        <v>6.2</v>
      </c>
      <c r="G5224" s="204">
        <f>'Permitted Sources'!J4474</f>
        <v>6.2</v>
      </c>
      <c r="H5224" s="204">
        <f>'Permitted Sources'!K4474</f>
        <v>3.1</v>
      </c>
      <c r="I5224" s="204">
        <f>'Permitted Sources'!L4474</f>
        <v>0</v>
      </c>
      <c r="J5224" s="204">
        <f>'Permitted Sources'!M4474</f>
        <v>0</v>
      </c>
      <c r="K5224" s="203" t="str">
        <f t="shared" si="81"/>
        <v>Compressor Engines</v>
      </c>
    </row>
    <row r="5225" spans="1:11" s="203" customFormat="1" x14ac:dyDescent="0.2">
      <c r="A5225" s="202" t="str">
        <f>'Permitted Sources'!A4475</f>
        <v>WYDEQ Permitted Sources</v>
      </c>
      <c r="B5225" s="203" t="str">
        <f>'Permitted Sources'!B4475</f>
        <v>56</v>
      </c>
      <c r="C5225" s="202" t="str">
        <f>'Permitted Sources'!D4475</f>
        <v>5600502</v>
      </c>
      <c r="D5225" s="202" t="str">
        <f>'Permitted Sources'!E4475</f>
        <v>20200254</v>
      </c>
      <c r="E5225" s="203" t="str">
        <f>'Permitted Sources'!H4475</f>
        <v>Compressor Engines</v>
      </c>
      <c r="F5225" s="204">
        <f>'Permitted Sources'!I4475</f>
        <v>6.2</v>
      </c>
      <c r="G5225" s="204">
        <f>'Permitted Sources'!J4475</f>
        <v>6.2</v>
      </c>
      <c r="H5225" s="204">
        <f>'Permitted Sources'!K4475</f>
        <v>3.1</v>
      </c>
      <c r="I5225" s="204">
        <f>'Permitted Sources'!L4475</f>
        <v>0</v>
      </c>
      <c r="J5225" s="204">
        <f>'Permitted Sources'!M4475</f>
        <v>0</v>
      </c>
      <c r="K5225" s="203" t="str">
        <f t="shared" si="81"/>
        <v>Compressor Engines</v>
      </c>
    </row>
    <row r="5226" spans="1:11" s="203" customFormat="1" x14ac:dyDescent="0.2">
      <c r="A5226" s="202" t="str">
        <f>'Permitted Sources'!A4476</f>
        <v>WYDEQ Permitted Sources</v>
      </c>
      <c r="B5226" s="203" t="str">
        <f>'Permitted Sources'!B4476</f>
        <v>56</v>
      </c>
      <c r="C5226" s="202" t="str">
        <f>'Permitted Sources'!D4476</f>
        <v>5600502</v>
      </c>
      <c r="D5226" s="202" t="str">
        <f>'Permitted Sources'!E4476</f>
        <v>20200254</v>
      </c>
      <c r="E5226" s="203" t="str">
        <f>'Permitted Sources'!H4476</f>
        <v>Compressor Engines</v>
      </c>
      <c r="F5226" s="204">
        <f>'Permitted Sources'!I4476</f>
        <v>6.2</v>
      </c>
      <c r="G5226" s="204">
        <f>'Permitted Sources'!J4476</f>
        <v>6.2</v>
      </c>
      <c r="H5226" s="204">
        <f>'Permitted Sources'!K4476</f>
        <v>3.1</v>
      </c>
      <c r="I5226" s="204">
        <f>'Permitted Sources'!L4476</f>
        <v>0</v>
      </c>
      <c r="J5226" s="204">
        <f>'Permitted Sources'!M4476</f>
        <v>0</v>
      </c>
      <c r="K5226" s="203" t="str">
        <f t="shared" si="81"/>
        <v>Compressor Engines</v>
      </c>
    </row>
    <row r="5227" spans="1:11" s="203" customFormat="1" x14ac:dyDescent="0.2">
      <c r="A5227" s="202" t="str">
        <f>'Permitted Sources'!A4477</f>
        <v>WYDEQ Permitted Sources</v>
      </c>
      <c r="B5227" s="203" t="str">
        <f>'Permitted Sources'!B4477</f>
        <v>56</v>
      </c>
      <c r="C5227" s="202" t="str">
        <f>'Permitted Sources'!D4477</f>
        <v>5600502</v>
      </c>
      <c r="D5227" s="202" t="str">
        <f>'Permitted Sources'!E4477</f>
        <v>20200254</v>
      </c>
      <c r="E5227" s="203" t="str">
        <f>'Permitted Sources'!H4477</f>
        <v>Compressor Engines</v>
      </c>
      <c r="F5227" s="204">
        <f>'Permitted Sources'!I4477</f>
        <v>6.2</v>
      </c>
      <c r="G5227" s="204">
        <f>'Permitted Sources'!J4477</f>
        <v>6.2</v>
      </c>
      <c r="H5227" s="204">
        <f>'Permitted Sources'!K4477</f>
        <v>3.1</v>
      </c>
      <c r="I5227" s="204">
        <f>'Permitted Sources'!L4477</f>
        <v>0</v>
      </c>
      <c r="J5227" s="204">
        <f>'Permitted Sources'!M4477</f>
        <v>0</v>
      </c>
      <c r="K5227" s="203" t="str">
        <f t="shared" si="81"/>
        <v>Compressor Engines</v>
      </c>
    </row>
    <row r="5228" spans="1:11" s="203" customFormat="1" ht="12" customHeight="1" x14ac:dyDescent="0.2">
      <c r="A5228" s="202" t="str">
        <f>'Permitted Sources'!A4478</f>
        <v>WYDEQ Permitted Sources</v>
      </c>
      <c r="B5228" s="203" t="str">
        <f>'Permitted Sources'!B4478</f>
        <v>56</v>
      </c>
      <c r="C5228" s="202" t="str">
        <f>'Permitted Sources'!D4478</f>
        <v>5600502</v>
      </c>
      <c r="D5228" s="202" t="str">
        <f>'Permitted Sources'!E4478</f>
        <v>20200254</v>
      </c>
      <c r="E5228" s="203" t="str">
        <f>'Permitted Sources'!H4478</f>
        <v>Compressor Engines</v>
      </c>
      <c r="F5228" s="204">
        <f>'Permitted Sources'!I4478</f>
        <v>6.2</v>
      </c>
      <c r="G5228" s="204">
        <f>'Permitted Sources'!J4478</f>
        <v>6.2</v>
      </c>
      <c r="H5228" s="204">
        <f>'Permitted Sources'!K4478</f>
        <v>3.1</v>
      </c>
      <c r="I5228" s="204">
        <f>'Permitted Sources'!L4478</f>
        <v>0</v>
      </c>
      <c r="J5228" s="204">
        <f>'Permitted Sources'!M4478</f>
        <v>0</v>
      </c>
      <c r="K5228" s="203" t="str">
        <f t="shared" si="81"/>
        <v>Compressor Engines</v>
      </c>
    </row>
    <row r="5229" spans="1:11" s="203" customFormat="1" x14ac:dyDescent="0.2">
      <c r="A5229" s="202" t="str">
        <f>'Permitted Sources'!A4479</f>
        <v>WYDEQ Permitted Sources</v>
      </c>
      <c r="B5229" s="203" t="str">
        <f>'Permitted Sources'!B4479</f>
        <v>56</v>
      </c>
      <c r="C5229" s="202" t="str">
        <f>'Permitted Sources'!D4479</f>
        <v>5600502</v>
      </c>
      <c r="D5229" s="202" t="str">
        <f>'Permitted Sources'!E4479</f>
        <v>20200254</v>
      </c>
      <c r="E5229" s="203" t="str">
        <f>'Permitted Sources'!H4479</f>
        <v>Compressor Engines</v>
      </c>
      <c r="F5229" s="204">
        <f>'Permitted Sources'!I4479</f>
        <v>6.2</v>
      </c>
      <c r="G5229" s="204">
        <f>'Permitted Sources'!J4479</f>
        <v>6.2</v>
      </c>
      <c r="H5229" s="204">
        <f>'Permitted Sources'!K4479</f>
        <v>3.1</v>
      </c>
      <c r="I5229" s="204">
        <f>'Permitted Sources'!L4479</f>
        <v>0</v>
      </c>
      <c r="J5229" s="204">
        <f>'Permitted Sources'!M4479</f>
        <v>0</v>
      </c>
      <c r="K5229" s="203" t="str">
        <f t="shared" si="81"/>
        <v>Compressor Engines</v>
      </c>
    </row>
    <row r="5230" spans="1:11" s="203" customFormat="1" x14ac:dyDescent="0.2">
      <c r="A5230" s="202" t="str">
        <f>'Permitted Sources'!A4480</f>
        <v>WYDEQ Permitted Sources</v>
      </c>
      <c r="B5230" s="203" t="str">
        <f>'Permitted Sources'!B4480</f>
        <v>56</v>
      </c>
      <c r="C5230" s="202" t="str">
        <f>'Permitted Sources'!D4480</f>
        <v>5600502</v>
      </c>
      <c r="D5230" s="202" t="str">
        <f>'Permitted Sources'!E4480</f>
        <v>20200254</v>
      </c>
      <c r="E5230" s="203" t="str">
        <f>'Permitted Sources'!H4480</f>
        <v>Compressor Engines</v>
      </c>
      <c r="F5230" s="204">
        <f>'Permitted Sources'!I4480</f>
        <v>19.399999999999999</v>
      </c>
      <c r="G5230" s="204">
        <f>'Permitted Sources'!J4480</f>
        <v>12.69</v>
      </c>
      <c r="H5230" s="204">
        <f>'Permitted Sources'!K4480</f>
        <v>6.5</v>
      </c>
      <c r="I5230" s="204">
        <f>'Permitted Sources'!L4480</f>
        <v>0</v>
      </c>
      <c r="J5230" s="204">
        <f>'Permitted Sources'!M4480</f>
        <v>0</v>
      </c>
      <c r="K5230" s="203" t="str">
        <f t="shared" si="81"/>
        <v>Compressor Engines</v>
      </c>
    </row>
    <row r="5231" spans="1:11" s="203" customFormat="1" x14ac:dyDescent="0.2">
      <c r="A5231" s="202" t="str">
        <f>'Permitted Sources'!A4481</f>
        <v>WYDEQ Permitted Sources</v>
      </c>
      <c r="B5231" s="203" t="str">
        <f>'Permitted Sources'!B4481</f>
        <v>56</v>
      </c>
      <c r="C5231" s="202" t="str">
        <f>'Permitted Sources'!D4481</f>
        <v>5600502</v>
      </c>
      <c r="D5231" s="202" t="str">
        <f>'Permitted Sources'!E4481</f>
        <v>20200254</v>
      </c>
      <c r="E5231" s="203" t="str">
        <f>'Permitted Sources'!H4481</f>
        <v>Compressor Engines</v>
      </c>
      <c r="F5231" s="204">
        <f>'Permitted Sources'!I4481</f>
        <v>19.399999999999999</v>
      </c>
      <c r="G5231" s="204">
        <f>'Permitted Sources'!J4481</f>
        <v>12.9</v>
      </c>
      <c r="H5231" s="204">
        <f>'Permitted Sources'!K4481</f>
        <v>6.5</v>
      </c>
      <c r="I5231" s="204">
        <f>'Permitted Sources'!L4481</f>
        <v>0</v>
      </c>
      <c r="J5231" s="204">
        <f>'Permitted Sources'!M4481</f>
        <v>0</v>
      </c>
      <c r="K5231" s="203" t="str">
        <f t="shared" si="81"/>
        <v>Compressor Engines</v>
      </c>
    </row>
    <row r="5232" spans="1:11" s="203" customFormat="1" x14ac:dyDescent="0.2">
      <c r="A5232" s="202" t="str">
        <f>'Permitted Sources'!A4482</f>
        <v>WYDEQ Permitted Sources</v>
      </c>
      <c r="B5232" s="203" t="str">
        <f>'Permitted Sources'!B4482</f>
        <v>56</v>
      </c>
      <c r="C5232" s="202" t="str">
        <f>'Permitted Sources'!D4482</f>
        <v>5600502</v>
      </c>
      <c r="D5232" s="202" t="str">
        <f>'Permitted Sources'!E4482</f>
        <v>20200254</v>
      </c>
      <c r="E5232" s="203" t="str">
        <f>'Permitted Sources'!H4482</f>
        <v>Compressor Engines</v>
      </c>
      <c r="F5232" s="204">
        <f>'Permitted Sources'!I4482</f>
        <v>19.399999999999999</v>
      </c>
      <c r="G5232" s="204">
        <f>'Permitted Sources'!J4482</f>
        <v>12.9</v>
      </c>
      <c r="H5232" s="204">
        <f>'Permitted Sources'!K4482</f>
        <v>6.5</v>
      </c>
      <c r="I5232" s="204">
        <f>'Permitted Sources'!L4482</f>
        <v>0</v>
      </c>
      <c r="J5232" s="204">
        <f>'Permitted Sources'!M4482</f>
        <v>0</v>
      </c>
      <c r="K5232" s="203" t="str">
        <f t="shared" si="81"/>
        <v>Compressor Engines</v>
      </c>
    </row>
    <row r="5233" spans="1:11" s="203" customFormat="1" x14ac:dyDescent="0.2">
      <c r="A5233" s="202" t="str">
        <f>'Permitted Sources'!A4483</f>
        <v>WYDEQ Permitted Sources</v>
      </c>
      <c r="B5233" s="203" t="str">
        <f>'Permitted Sources'!B4483</f>
        <v>56</v>
      </c>
      <c r="C5233" s="202" t="str">
        <f>'Permitted Sources'!D4483</f>
        <v>5600502</v>
      </c>
      <c r="D5233" s="202" t="str">
        <f>'Permitted Sources'!E4483</f>
        <v>20200254</v>
      </c>
      <c r="E5233" s="203" t="str">
        <f>'Permitted Sources'!H4483</f>
        <v>Compressor Engines</v>
      </c>
      <c r="F5233" s="204">
        <f>'Permitted Sources'!I4483</f>
        <v>20</v>
      </c>
      <c r="G5233" s="204">
        <f>'Permitted Sources'!J4483</f>
        <v>6.7</v>
      </c>
      <c r="H5233" s="204">
        <f>'Permitted Sources'!K4483</f>
        <v>6.7</v>
      </c>
      <c r="I5233" s="204">
        <f>'Permitted Sources'!L4483</f>
        <v>0</v>
      </c>
      <c r="J5233" s="204">
        <f>'Permitted Sources'!M4483</f>
        <v>0</v>
      </c>
      <c r="K5233" s="203" t="str">
        <f t="shared" si="81"/>
        <v>Compressor Engines</v>
      </c>
    </row>
    <row r="5234" spans="1:11" s="203" customFormat="1" x14ac:dyDescent="0.2">
      <c r="A5234" s="202" t="str">
        <f>'Permitted Sources'!A4484</f>
        <v>WYDEQ Permitted Sources</v>
      </c>
      <c r="B5234" s="203" t="str">
        <f>'Permitted Sources'!B4484</f>
        <v>56</v>
      </c>
      <c r="C5234" s="202" t="str">
        <f>'Permitted Sources'!D4484</f>
        <v>5600502</v>
      </c>
      <c r="D5234" s="202" t="str">
        <f>'Permitted Sources'!E4484</f>
        <v>20200254</v>
      </c>
      <c r="E5234" s="203" t="str">
        <f>'Permitted Sources'!H4484</f>
        <v>Compressor Engines</v>
      </c>
      <c r="F5234" s="204">
        <f>'Permitted Sources'!I4484</f>
        <v>6.2</v>
      </c>
      <c r="G5234" s="204">
        <f>'Permitted Sources'!J4484</f>
        <v>3.1</v>
      </c>
      <c r="H5234" s="204">
        <f>'Permitted Sources'!K4484</f>
        <v>3.1</v>
      </c>
      <c r="I5234" s="204">
        <f>'Permitted Sources'!L4484</f>
        <v>0</v>
      </c>
      <c r="J5234" s="204">
        <f>'Permitted Sources'!M4484</f>
        <v>0</v>
      </c>
      <c r="K5234" s="203" t="str">
        <f t="shared" si="81"/>
        <v>Compressor Engines</v>
      </c>
    </row>
    <row r="5235" spans="1:11" s="203" customFormat="1" x14ac:dyDescent="0.2">
      <c r="A5235" s="202" t="str">
        <f>'Permitted Sources'!A4485</f>
        <v>WYDEQ Permitted Sources</v>
      </c>
      <c r="B5235" s="203" t="str">
        <f>'Permitted Sources'!B4485</f>
        <v>56</v>
      </c>
      <c r="C5235" s="202" t="str">
        <f>'Permitted Sources'!D4485</f>
        <v>5600502</v>
      </c>
      <c r="D5235" s="202" t="str">
        <f>'Permitted Sources'!E4485</f>
        <v>20200254</v>
      </c>
      <c r="E5235" s="203" t="str">
        <f>'Permitted Sources'!H4485</f>
        <v>Compressor Engines</v>
      </c>
      <c r="F5235" s="204">
        <f>'Permitted Sources'!I4485</f>
        <v>6.2</v>
      </c>
      <c r="G5235" s="204">
        <f>'Permitted Sources'!J4485</f>
        <v>3.1</v>
      </c>
      <c r="H5235" s="204">
        <f>'Permitted Sources'!K4485</f>
        <v>3.1</v>
      </c>
      <c r="I5235" s="204">
        <f>'Permitted Sources'!L4485</f>
        <v>0</v>
      </c>
      <c r="J5235" s="204">
        <f>'Permitted Sources'!M4485</f>
        <v>0</v>
      </c>
      <c r="K5235" s="203" t="str">
        <f t="shared" si="81"/>
        <v>Compressor Engines</v>
      </c>
    </row>
    <row r="5236" spans="1:11" s="203" customFormat="1" x14ac:dyDescent="0.2">
      <c r="A5236" s="202" t="str">
        <f>'Permitted Sources'!A4486</f>
        <v>WYDEQ Permitted Sources</v>
      </c>
      <c r="B5236" s="203" t="str">
        <f>'Permitted Sources'!B4486</f>
        <v>56</v>
      </c>
      <c r="C5236" s="202" t="str">
        <f>'Permitted Sources'!D4486</f>
        <v>5600502</v>
      </c>
      <c r="D5236" s="202" t="str">
        <f>'Permitted Sources'!E4486</f>
        <v>20200254</v>
      </c>
      <c r="E5236" s="203" t="str">
        <f>'Permitted Sources'!H4486</f>
        <v>Compressor Engines</v>
      </c>
      <c r="F5236" s="204">
        <f>'Permitted Sources'!I4486</f>
        <v>6.2</v>
      </c>
      <c r="G5236" s="204">
        <f>'Permitted Sources'!J4486</f>
        <v>3.1</v>
      </c>
      <c r="H5236" s="204">
        <f>'Permitted Sources'!K4486</f>
        <v>3.1</v>
      </c>
      <c r="I5236" s="204">
        <f>'Permitted Sources'!L4486</f>
        <v>0</v>
      </c>
      <c r="J5236" s="204">
        <f>'Permitted Sources'!M4486</f>
        <v>0</v>
      </c>
      <c r="K5236" s="203" t="str">
        <f t="shared" si="81"/>
        <v>Compressor Engines</v>
      </c>
    </row>
    <row r="5237" spans="1:11" s="203" customFormat="1" x14ac:dyDescent="0.2">
      <c r="A5237" s="202" t="str">
        <f>'Permitted Sources'!A4487</f>
        <v>WYDEQ Permitted Sources</v>
      </c>
      <c r="B5237" s="203" t="str">
        <f>'Permitted Sources'!B4487</f>
        <v>56</v>
      </c>
      <c r="C5237" s="202" t="str">
        <f>'Permitted Sources'!D4487</f>
        <v>5600502</v>
      </c>
      <c r="D5237" s="202" t="str">
        <f>'Permitted Sources'!E4487</f>
        <v>20200254</v>
      </c>
      <c r="E5237" s="203" t="str">
        <f>'Permitted Sources'!H4487</f>
        <v>Compressor Engines</v>
      </c>
      <c r="F5237" s="204">
        <f>'Permitted Sources'!I4487</f>
        <v>6.2</v>
      </c>
      <c r="G5237" s="204">
        <f>'Permitted Sources'!J4487</f>
        <v>3.1</v>
      </c>
      <c r="H5237" s="204">
        <f>'Permitted Sources'!K4487</f>
        <v>3.1</v>
      </c>
      <c r="I5237" s="204">
        <f>'Permitted Sources'!L4487</f>
        <v>0</v>
      </c>
      <c r="J5237" s="204">
        <f>'Permitted Sources'!M4487</f>
        <v>0</v>
      </c>
      <c r="K5237" s="203" t="str">
        <f t="shared" si="81"/>
        <v>Compressor Engines</v>
      </c>
    </row>
    <row r="5238" spans="1:11" s="203" customFormat="1" x14ac:dyDescent="0.2">
      <c r="A5238" s="202" t="str">
        <f>'Permitted Sources'!A4488</f>
        <v>WYDEQ Permitted Sources</v>
      </c>
      <c r="B5238" s="203" t="str">
        <f>'Permitted Sources'!B4488</f>
        <v>56</v>
      </c>
      <c r="C5238" s="202" t="str">
        <f>'Permitted Sources'!D4488</f>
        <v>5600502</v>
      </c>
      <c r="D5238" s="202" t="str">
        <f>'Permitted Sources'!E4488</f>
        <v>20200254</v>
      </c>
      <c r="E5238" s="203" t="str">
        <f>'Permitted Sources'!H4488</f>
        <v>Compressor Engines</v>
      </c>
      <c r="F5238" s="204">
        <f>'Permitted Sources'!I4488</f>
        <v>19.408000000000001</v>
      </c>
      <c r="G5238" s="204">
        <f>'Permitted Sources'!J4488</f>
        <v>12.9</v>
      </c>
      <c r="H5238" s="204">
        <f>'Permitted Sources'!K4488</f>
        <v>6.5</v>
      </c>
      <c r="I5238" s="204">
        <f>'Permitted Sources'!L4488</f>
        <v>0</v>
      </c>
      <c r="J5238" s="204">
        <f>'Permitted Sources'!M4488</f>
        <v>0</v>
      </c>
      <c r="K5238" s="203" t="str">
        <f t="shared" si="81"/>
        <v>Compressor Engines</v>
      </c>
    </row>
    <row r="5239" spans="1:11" s="203" customFormat="1" x14ac:dyDescent="0.2">
      <c r="A5239" s="202" t="str">
        <f>'Permitted Sources'!A4489</f>
        <v>WYDEQ Permitted Sources</v>
      </c>
      <c r="B5239" s="203" t="str">
        <f>'Permitted Sources'!B4489</f>
        <v>56</v>
      </c>
      <c r="C5239" s="202" t="str">
        <f>'Permitted Sources'!D4489</f>
        <v>5600502</v>
      </c>
      <c r="D5239" s="202" t="str">
        <f>'Permitted Sources'!E4489</f>
        <v>20200254</v>
      </c>
      <c r="E5239" s="203" t="str">
        <f>'Permitted Sources'!H4489</f>
        <v>Compressor Engines</v>
      </c>
      <c r="F5239" s="204">
        <f>'Permitted Sources'!I4489</f>
        <v>19.408000000000001</v>
      </c>
      <c r="G5239" s="204">
        <f>'Permitted Sources'!J4489</f>
        <v>12.9</v>
      </c>
      <c r="H5239" s="204">
        <f>'Permitted Sources'!K4489</f>
        <v>6.5</v>
      </c>
      <c r="I5239" s="204">
        <f>'Permitted Sources'!L4489</f>
        <v>0</v>
      </c>
      <c r="J5239" s="204">
        <f>'Permitted Sources'!M4489</f>
        <v>0</v>
      </c>
      <c r="K5239" s="203" t="str">
        <f t="shared" si="81"/>
        <v>Compressor Engines</v>
      </c>
    </row>
    <row r="5240" spans="1:11" s="203" customFormat="1" x14ac:dyDescent="0.2">
      <c r="A5240" s="202" t="str">
        <f>'Permitted Sources'!A4490</f>
        <v>WYDEQ Permitted Sources</v>
      </c>
      <c r="B5240" s="203" t="str">
        <f>'Permitted Sources'!B4490</f>
        <v>56</v>
      </c>
      <c r="C5240" s="202" t="str">
        <f>'Permitted Sources'!D4490</f>
        <v>5600502</v>
      </c>
      <c r="D5240" s="202" t="str">
        <f>'Permitted Sources'!E4490</f>
        <v>20200254</v>
      </c>
      <c r="E5240" s="203" t="str">
        <f>'Permitted Sources'!H4490</f>
        <v>Compressor Engines</v>
      </c>
      <c r="F5240" s="204">
        <f>'Permitted Sources'!I4490</f>
        <v>19.408000000000001</v>
      </c>
      <c r="G5240" s="204">
        <f>'Permitted Sources'!J4490</f>
        <v>12.9</v>
      </c>
      <c r="H5240" s="204">
        <f>'Permitted Sources'!K4490</f>
        <v>6.5</v>
      </c>
      <c r="I5240" s="204">
        <f>'Permitted Sources'!L4490</f>
        <v>0</v>
      </c>
      <c r="J5240" s="204">
        <f>'Permitted Sources'!M4490</f>
        <v>0</v>
      </c>
      <c r="K5240" s="203" t="str">
        <f t="shared" si="81"/>
        <v>Compressor Engines</v>
      </c>
    </row>
    <row r="5241" spans="1:11" s="203" customFormat="1" x14ac:dyDescent="0.2">
      <c r="A5241" s="202" t="str">
        <f>'Permitted Sources'!A4491</f>
        <v>WYDEQ Permitted Sources</v>
      </c>
      <c r="B5241" s="203" t="str">
        <f>'Permitted Sources'!B4491</f>
        <v>56</v>
      </c>
      <c r="C5241" s="202" t="str">
        <f>'Permitted Sources'!D4491</f>
        <v>5600502</v>
      </c>
      <c r="D5241" s="202" t="str">
        <f>'Permitted Sources'!E4491</f>
        <v>20200254</v>
      </c>
      <c r="E5241" s="203" t="str">
        <f>'Permitted Sources'!H4491</f>
        <v>Compressor Engines</v>
      </c>
      <c r="F5241" s="204">
        <f>'Permitted Sources'!I4491</f>
        <v>19.408000000000001</v>
      </c>
      <c r="G5241" s="204">
        <f>'Permitted Sources'!J4491</f>
        <v>12.9</v>
      </c>
      <c r="H5241" s="204">
        <f>'Permitted Sources'!K4491</f>
        <v>6.5</v>
      </c>
      <c r="I5241" s="204">
        <f>'Permitted Sources'!L4491</f>
        <v>0</v>
      </c>
      <c r="J5241" s="204">
        <f>'Permitted Sources'!M4491</f>
        <v>0</v>
      </c>
      <c r="K5241" s="203" t="str">
        <f t="shared" si="81"/>
        <v>Compressor Engines</v>
      </c>
    </row>
    <row r="5242" spans="1:11" s="203" customFormat="1" x14ac:dyDescent="0.2">
      <c r="A5242" s="202" t="str">
        <f>'Permitted Sources'!A4492</f>
        <v>WYDEQ Permitted Sources</v>
      </c>
      <c r="B5242" s="203" t="str">
        <f>'Permitted Sources'!B4492</f>
        <v>56</v>
      </c>
      <c r="C5242" s="202" t="str">
        <f>'Permitted Sources'!D4492</f>
        <v>5600502</v>
      </c>
      <c r="D5242" s="202" t="str">
        <f>'Permitted Sources'!E4492</f>
        <v>20200254</v>
      </c>
      <c r="E5242" s="203" t="str">
        <f>'Permitted Sources'!H4492</f>
        <v>Compressor Engines</v>
      </c>
      <c r="F5242" s="204">
        <f>'Permitted Sources'!I4492</f>
        <v>6.2</v>
      </c>
      <c r="G5242" s="204">
        <f>'Permitted Sources'!J4492</f>
        <v>3.1</v>
      </c>
      <c r="H5242" s="204">
        <f>'Permitted Sources'!K4492</f>
        <v>3.1</v>
      </c>
      <c r="I5242" s="204">
        <f>'Permitted Sources'!L4492</f>
        <v>0</v>
      </c>
      <c r="J5242" s="204">
        <f>'Permitted Sources'!M4492</f>
        <v>0</v>
      </c>
      <c r="K5242" s="203" t="str">
        <f t="shared" si="81"/>
        <v>Compressor Engines</v>
      </c>
    </row>
    <row r="5243" spans="1:11" s="203" customFormat="1" x14ac:dyDescent="0.2">
      <c r="A5243" s="202" t="str">
        <f>'Permitted Sources'!A4493</f>
        <v>WYDEQ Permitted Sources</v>
      </c>
      <c r="B5243" s="203" t="str">
        <f>'Permitted Sources'!B4493</f>
        <v>56</v>
      </c>
      <c r="C5243" s="202" t="str">
        <f>'Permitted Sources'!D4493</f>
        <v>5600502</v>
      </c>
      <c r="D5243" s="202" t="str">
        <f>'Permitted Sources'!E4493</f>
        <v>20200254</v>
      </c>
      <c r="E5243" s="203" t="str">
        <f>'Permitted Sources'!H4493</f>
        <v>Compressor Engines</v>
      </c>
      <c r="F5243" s="204">
        <f>'Permitted Sources'!I4493</f>
        <v>6.2</v>
      </c>
      <c r="G5243" s="204">
        <f>'Permitted Sources'!J4493</f>
        <v>3.1</v>
      </c>
      <c r="H5243" s="204">
        <f>'Permitted Sources'!K4493</f>
        <v>3.1</v>
      </c>
      <c r="I5243" s="204">
        <f>'Permitted Sources'!L4493</f>
        <v>0</v>
      </c>
      <c r="J5243" s="204">
        <f>'Permitted Sources'!M4493</f>
        <v>0</v>
      </c>
      <c r="K5243" s="203" t="str">
        <f t="shared" si="81"/>
        <v>Compressor Engines</v>
      </c>
    </row>
    <row r="5244" spans="1:11" s="203" customFormat="1" x14ac:dyDescent="0.2">
      <c r="A5244" s="202" t="str">
        <f>'Permitted Sources'!A4494</f>
        <v>WYDEQ Permitted Sources</v>
      </c>
      <c r="B5244" s="203" t="str">
        <f>'Permitted Sources'!B4494</f>
        <v>56</v>
      </c>
      <c r="C5244" s="202" t="str">
        <f>'Permitted Sources'!D4494</f>
        <v>5600502</v>
      </c>
      <c r="D5244" s="202" t="str">
        <f>'Permitted Sources'!E4494</f>
        <v>20200254</v>
      </c>
      <c r="E5244" s="203" t="str">
        <f>'Permitted Sources'!H4494</f>
        <v>Compressor Engines</v>
      </c>
      <c r="F5244" s="204">
        <f>'Permitted Sources'!I4494</f>
        <v>6.2</v>
      </c>
      <c r="G5244" s="204">
        <f>'Permitted Sources'!J4494</f>
        <v>3.1</v>
      </c>
      <c r="H5244" s="204">
        <f>'Permitted Sources'!K4494</f>
        <v>3.1</v>
      </c>
      <c r="I5244" s="204">
        <f>'Permitted Sources'!L4494</f>
        <v>0</v>
      </c>
      <c r="J5244" s="204">
        <f>'Permitted Sources'!M4494</f>
        <v>0</v>
      </c>
      <c r="K5244" s="203" t="str">
        <f t="shared" si="81"/>
        <v>Compressor Engines</v>
      </c>
    </row>
    <row r="5245" spans="1:11" s="203" customFormat="1" x14ac:dyDescent="0.2">
      <c r="A5245" s="202" t="str">
        <f>'Permitted Sources'!A4495</f>
        <v>WYDEQ Permitted Sources</v>
      </c>
      <c r="B5245" s="203" t="str">
        <f>'Permitted Sources'!B4495</f>
        <v>56</v>
      </c>
      <c r="C5245" s="202" t="str">
        <f>'Permitted Sources'!D4495</f>
        <v>5600502</v>
      </c>
      <c r="D5245" s="202" t="str">
        <f>'Permitted Sources'!E4495</f>
        <v>20200254</v>
      </c>
      <c r="E5245" s="203" t="str">
        <f>'Permitted Sources'!H4495</f>
        <v>Compressor Engines</v>
      </c>
      <c r="F5245" s="204">
        <f>'Permitted Sources'!I4495</f>
        <v>6.2</v>
      </c>
      <c r="G5245" s="204">
        <f>'Permitted Sources'!J4495</f>
        <v>3.1</v>
      </c>
      <c r="H5245" s="204">
        <f>'Permitted Sources'!K4495</f>
        <v>3.1</v>
      </c>
      <c r="I5245" s="204">
        <f>'Permitted Sources'!L4495</f>
        <v>0</v>
      </c>
      <c r="J5245" s="204">
        <f>'Permitted Sources'!M4495</f>
        <v>0</v>
      </c>
      <c r="K5245" s="203" t="str">
        <f t="shared" si="81"/>
        <v>Compressor Engines</v>
      </c>
    </row>
    <row r="5246" spans="1:11" s="203" customFormat="1" x14ac:dyDescent="0.2">
      <c r="A5246" s="202" t="str">
        <f>'Permitted Sources'!A4496</f>
        <v>WYDEQ Permitted Sources</v>
      </c>
      <c r="B5246" s="203" t="str">
        <f>'Permitted Sources'!B4496</f>
        <v>56</v>
      </c>
      <c r="C5246" s="202" t="str">
        <f>'Permitted Sources'!D4496</f>
        <v>5600502</v>
      </c>
      <c r="D5246" s="202" t="str">
        <f>'Permitted Sources'!E4496</f>
        <v>20200254</v>
      </c>
      <c r="E5246" s="203" t="str">
        <f>'Permitted Sources'!H4496</f>
        <v>Compressor Engines</v>
      </c>
      <c r="F5246" s="204">
        <f>'Permitted Sources'!I4496</f>
        <v>18.7</v>
      </c>
      <c r="G5246" s="204">
        <f>'Permitted Sources'!J4496</f>
        <v>3.7</v>
      </c>
      <c r="H5246" s="204">
        <f>'Permitted Sources'!K4496</f>
        <v>5</v>
      </c>
      <c r="I5246" s="204">
        <f>'Permitted Sources'!L4496</f>
        <v>0</v>
      </c>
      <c r="J5246" s="204">
        <f>'Permitted Sources'!M4496</f>
        <v>0</v>
      </c>
      <c r="K5246" s="203" t="str">
        <f t="shared" si="81"/>
        <v>Compressor Engines</v>
      </c>
    </row>
    <row r="5247" spans="1:11" s="203" customFormat="1" x14ac:dyDescent="0.2">
      <c r="A5247" s="202" t="str">
        <f>'Permitted Sources'!A4497</f>
        <v>WYDEQ Permitted Sources</v>
      </c>
      <c r="B5247" s="203" t="str">
        <f>'Permitted Sources'!B4497</f>
        <v>56</v>
      </c>
      <c r="C5247" s="202" t="str">
        <f>'Permitted Sources'!D4497</f>
        <v>5600502</v>
      </c>
      <c r="D5247" s="202" t="str">
        <f>'Permitted Sources'!E4497</f>
        <v>20200254</v>
      </c>
      <c r="E5247" s="203" t="str">
        <f>'Permitted Sources'!H4497</f>
        <v>Compressor Engines</v>
      </c>
      <c r="F5247" s="204">
        <f>'Permitted Sources'!I4497</f>
        <v>18.7</v>
      </c>
      <c r="G5247" s="204">
        <f>'Permitted Sources'!J4497</f>
        <v>3.7</v>
      </c>
      <c r="H5247" s="204">
        <f>'Permitted Sources'!K4497</f>
        <v>5</v>
      </c>
      <c r="I5247" s="204">
        <f>'Permitted Sources'!L4497</f>
        <v>0</v>
      </c>
      <c r="J5247" s="204">
        <f>'Permitted Sources'!M4497</f>
        <v>0</v>
      </c>
      <c r="K5247" s="203" t="str">
        <f t="shared" si="81"/>
        <v>Compressor Engines</v>
      </c>
    </row>
    <row r="5248" spans="1:11" s="203" customFormat="1" x14ac:dyDescent="0.2">
      <c r="A5248" s="202" t="str">
        <f>'Permitted Sources'!A4498</f>
        <v>WYDEQ Permitted Sources</v>
      </c>
      <c r="B5248" s="203" t="str">
        <f>'Permitted Sources'!B4498</f>
        <v>56</v>
      </c>
      <c r="C5248" s="202" t="str">
        <f>'Permitted Sources'!D4498</f>
        <v>5600502</v>
      </c>
      <c r="D5248" s="202" t="str">
        <f>'Permitted Sources'!E4498</f>
        <v>20200254</v>
      </c>
      <c r="E5248" s="203" t="str">
        <f>'Permitted Sources'!H4498</f>
        <v>Compressor Engines</v>
      </c>
      <c r="F5248" s="204">
        <f>'Permitted Sources'!I4498</f>
        <v>18.7</v>
      </c>
      <c r="G5248" s="204">
        <f>'Permitted Sources'!J4498</f>
        <v>3.7</v>
      </c>
      <c r="H5248" s="204">
        <f>'Permitted Sources'!K4498</f>
        <v>5</v>
      </c>
      <c r="I5248" s="204">
        <f>'Permitted Sources'!L4498</f>
        <v>0</v>
      </c>
      <c r="J5248" s="204">
        <f>'Permitted Sources'!M4498</f>
        <v>0</v>
      </c>
      <c r="K5248" s="203" t="str">
        <f t="shared" si="81"/>
        <v>Compressor Engines</v>
      </c>
    </row>
    <row r="5249" spans="1:11" s="203" customFormat="1" x14ac:dyDescent="0.2">
      <c r="A5249" s="202" t="str">
        <f>'Permitted Sources'!A4499</f>
        <v>WYDEQ Permitted Sources</v>
      </c>
      <c r="B5249" s="203" t="str">
        <f>'Permitted Sources'!B4499</f>
        <v>56</v>
      </c>
      <c r="C5249" s="202" t="str">
        <f>'Permitted Sources'!D4499</f>
        <v>5600502</v>
      </c>
      <c r="D5249" s="202" t="str">
        <f>'Permitted Sources'!E4499</f>
        <v>20200254</v>
      </c>
      <c r="E5249" s="203" t="str">
        <f>'Permitted Sources'!H4499</f>
        <v>Compressor Engines</v>
      </c>
      <c r="F5249" s="204">
        <f>'Permitted Sources'!I4499</f>
        <v>18.7</v>
      </c>
      <c r="G5249" s="204">
        <f>'Permitted Sources'!J4499</f>
        <v>3.7</v>
      </c>
      <c r="H5249" s="204">
        <f>'Permitted Sources'!K4499</f>
        <v>5</v>
      </c>
      <c r="I5249" s="204">
        <f>'Permitted Sources'!L4499</f>
        <v>0</v>
      </c>
      <c r="J5249" s="204">
        <f>'Permitted Sources'!M4499</f>
        <v>0</v>
      </c>
      <c r="K5249" s="203" t="str">
        <f t="shared" si="81"/>
        <v>Compressor Engines</v>
      </c>
    </row>
    <row r="5250" spans="1:11" s="203" customFormat="1" x14ac:dyDescent="0.2">
      <c r="A5250" s="202" t="str">
        <f>'Permitted Sources'!A4500</f>
        <v>WYDEQ Permitted Sources</v>
      </c>
      <c r="B5250" s="203" t="str">
        <f>'Permitted Sources'!B4500</f>
        <v>56</v>
      </c>
      <c r="C5250" s="202" t="str">
        <f>'Permitted Sources'!D4500</f>
        <v>5600502</v>
      </c>
      <c r="D5250" s="202" t="str">
        <f>'Permitted Sources'!E4500</f>
        <v>20200254</v>
      </c>
      <c r="E5250" s="203" t="str">
        <f>'Permitted Sources'!H4500</f>
        <v>Compressor Engines</v>
      </c>
      <c r="F5250" s="204">
        <f>'Permitted Sources'!I4500</f>
        <v>18.7</v>
      </c>
      <c r="G5250" s="204">
        <f>'Permitted Sources'!J4500</f>
        <v>3.7</v>
      </c>
      <c r="H5250" s="204">
        <f>'Permitted Sources'!K4500</f>
        <v>5</v>
      </c>
      <c r="I5250" s="204">
        <f>'Permitted Sources'!L4500</f>
        <v>0</v>
      </c>
      <c r="J5250" s="204">
        <f>'Permitted Sources'!M4500</f>
        <v>0</v>
      </c>
      <c r="K5250" s="203" t="str">
        <f t="shared" si="81"/>
        <v>Compressor Engines</v>
      </c>
    </row>
    <row r="5251" spans="1:11" s="203" customFormat="1" x14ac:dyDescent="0.2">
      <c r="A5251" s="202" t="str">
        <f>'Permitted Sources'!A4501</f>
        <v>WYDEQ Permitted Sources</v>
      </c>
      <c r="B5251" s="203" t="str">
        <f>'Permitted Sources'!B4501</f>
        <v>56</v>
      </c>
      <c r="C5251" s="202" t="str">
        <f>'Permitted Sources'!D4501</f>
        <v>5600502</v>
      </c>
      <c r="D5251" s="202" t="str">
        <f>'Permitted Sources'!E4501</f>
        <v>20200254</v>
      </c>
      <c r="E5251" s="203" t="str">
        <f>'Permitted Sources'!H4501</f>
        <v>Compressor Engines</v>
      </c>
      <c r="F5251" s="204">
        <f>'Permitted Sources'!I4501</f>
        <v>18.7</v>
      </c>
      <c r="G5251" s="204">
        <f>'Permitted Sources'!J4501</f>
        <v>3.7</v>
      </c>
      <c r="H5251" s="204">
        <f>'Permitted Sources'!K4501</f>
        <v>5</v>
      </c>
      <c r="I5251" s="204">
        <f>'Permitted Sources'!L4501</f>
        <v>0</v>
      </c>
      <c r="J5251" s="204">
        <f>'Permitted Sources'!M4501</f>
        <v>0</v>
      </c>
      <c r="K5251" s="203" t="str">
        <f t="shared" si="81"/>
        <v>Compressor Engines</v>
      </c>
    </row>
    <row r="5252" spans="1:11" s="203" customFormat="1" x14ac:dyDescent="0.2">
      <c r="A5252" s="202" t="str">
        <f>'Permitted Sources'!A4502</f>
        <v>WYDEQ Permitted Sources</v>
      </c>
      <c r="B5252" s="203" t="str">
        <f>'Permitted Sources'!B4502</f>
        <v>56</v>
      </c>
      <c r="C5252" s="202" t="str">
        <f>'Permitted Sources'!D4502</f>
        <v>5600502</v>
      </c>
      <c r="D5252" s="202" t="str">
        <f>'Permitted Sources'!E4502</f>
        <v>20200102</v>
      </c>
      <c r="E5252" s="203" t="str">
        <f>'Permitted Sources'!H4502</f>
        <v>Compressor Engines</v>
      </c>
      <c r="F5252" s="204">
        <f>'Permitted Sources'!I4502</f>
        <v>2.1</v>
      </c>
      <c r="G5252" s="204">
        <f>'Permitted Sources'!J4502</f>
        <v>0.1</v>
      </c>
      <c r="H5252" s="204">
        <f>'Permitted Sources'!K4502</f>
        <v>0.2</v>
      </c>
      <c r="I5252" s="204">
        <f>'Permitted Sources'!L4502</f>
        <v>0.2</v>
      </c>
      <c r="J5252" s="204">
        <f>'Permitted Sources'!M4502</f>
        <v>0</v>
      </c>
      <c r="K5252" s="203" t="str">
        <f t="shared" si="81"/>
        <v>Compressor Engines</v>
      </c>
    </row>
    <row r="5253" spans="1:11" s="203" customFormat="1" x14ac:dyDescent="0.2">
      <c r="A5253" s="202" t="str">
        <f>'Permitted Sources'!A4503</f>
        <v>WYDEQ Permitted Sources</v>
      </c>
      <c r="B5253" s="203" t="str">
        <f>'Permitted Sources'!B4503</f>
        <v>56</v>
      </c>
      <c r="C5253" s="202" t="str">
        <f>'Permitted Sources'!D4503</f>
        <v>5600502</v>
      </c>
      <c r="D5253" s="202" t="str">
        <f>'Permitted Sources'!E4503</f>
        <v>20200254</v>
      </c>
      <c r="E5253" s="203" t="str">
        <f>'Permitted Sources'!H4503</f>
        <v>Compressor Engines</v>
      </c>
      <c r="F5253" s="204">
        <f>'Permitted Sources'!I4503</f>
        <v>19.399999999999999</v>
      </c>
      <c r="G5253" s="204">
        <f>'Permitted Sources'!J4503</f>
        <v>5.2</v>
      </c>
      <c r="H5253" s="204">
        <f>'Permitted Sources'!K4503</f>
        <v>5.2</v>
      </c>
      <c r="I5253" s="204">
        <f>'Permitted Sources'!L4503</f>
        <v>0</v>
      </c>
      <c r="J5253" s="204">
        <f>'Permitted Sources'!M4503</f>
        <v>0</v>
      </c>
      <c r="K5253" s="203" t="str">
        <f t="shared" si="81"/>
        <v>Compressor Engines</v>
      </c>
    </row>
    <row r="5254" spans="1:11" s="203" customFormat="1" x14ac:dyDescent="0.2">
      <c r="A5254" s="202" t="str">
        <f>'Permitted Sources'!A4504</f>
        <v>WYDEQ Permitted Sources</v>
      </c>
      <c r="B5254" s="203" t="str">
        <f>'Permitted Sources'!B4504</f>
        <v>56</v>
      </c>
      <c r="C5254" s="202" t="str">
        <f>'Permitted Sources'!D4504</f>
        <v>5600502</v>
      </c>
      <c r="D5254" s="202" t="str">
        <f>'Permitted Sources'!E4504</f>
        <v>20200254</v>
      </c>
      <c r="E5254" s="203" t="str">
        <f>'Permitted Sources'!H4504</f>
        <v>Compressor Engines</v>
      </c>
      <c r="F5254" s="204">
        <f>'Permitted Sources'!I4504</f>
        <v>19.399999999999999</v>
      </c>
      <c r="G5254" s="204">
        <f>'Permitted Sources'!J4504</f>
        <v>5.2</v>
      </c>
      <c r="H5254" s="204">
        <f>'Permitted Sources'!K4504</f>
        <v>5.2</v>
      </c>
      <c r="I5254" s="204">
        <f>'Permitted Sources'!L4504</f>
        <v>0</v>
      </c>
      <c r="J5254" s="204">
        <f>'Permitted Sources'!M4504</f>
        <v>0</v>
      </c>
      <c r="K5254" s="203" t="str">
        <f t="shared" si="81"/>
        <v>Compressor Engines</v>
      </c>
    </row>
    <row r="5255" spans="1:11" s="203" customFormat="1" x14ac:dyDescent="0.2">
      <c r="A5255" s="202" t="str">
        <f>'Permitted Sources'!A4505</f>
        <v>WYDEQ Permitted Sources</v>
      </c>
      <c r="B5255" s="203" t="str">
        <f>'Permitted Sources'!B4505</f>
        <v>56</v>
      </c>
      <c r="C5255" s="202" t="str">
        <f>'Permitted Sources'!D4505</f>
        <v>5600502</v>
      </c>
      <c r="D5255" s="202" t="str">
        <f>'Permitted Sources'!E4505</f>
        <v>20200252</v>
      </c>
      <c r="E5255" s="203" t="str">
        <f>'Permitted Sources'!H4505</f>
        <v>Compressor Engines</v>
      </c>
      <c r="F5255" s="204">
        <f>'Permitted Sources'!I4505</f>
        <v>5</v>
      </c>
      <c r="G5255" s="204">
        <f>'Permitted Sources'!J4505</f>
        <v>2.8</v>
      </c>
      <c r="H5255" s="204">
        <f>'Permitted Sources'!K4505</f>
        <v>8.5</v>
      </c>
      <c r="I5255" s="204">
        <f>'Permitted Sources'!L4505</f>
        <v>0</v>
      </c>
      <c r="J5255" s="204">
        <f>'Permitted Sources'!M4505</f>
        <v>0</v>
      </c>
      <c r="K5255" s="203" t="str">
        <f t="shared" ref="K5255:K5318" si="82">IF(E5255="Unpermitted Fugitives","Fugitives",IF(E5255="Natural Gas Processing Facilities, Pump Seals","Fugitives",IF(E5255="Natural Gas Production, All Equipt Leak Fugitives","Fugitives",IF(E5255="External Combustion Boilers","Heaters",IF(E5255="Permitted Tank Losses","Condensate tank ",IF(E5255="Permitted Fugitives","Fugitives",IF(E5255="Process Heaters","Heaters",E5255)))))))</f>
        <v>Compressor Engines</v>
      </c>
    </row>
    <row r="5256" spans="1:11" s="203" customFormat="1" x14ac:dyDescent="0.2">
      <c r="A5256" s="202" t="str">
        <f>'Permitted Sources'!A4506</f>
        <v>WYDEQ Permitted Sources</v>
      </c>
      <c r="B5256" s="203" t="str">
        <f>'Permitted Sources'!B4506</f>
        <v>56</v>
      </c>
      <c r="C5256" s="202" t="str">
        <f>'Permitted Sources'!D4506</f>
        <v>5600502</v>
      </c>
      <c r="D5256" s="202" t="str">
        <f>'Permitted Sources'!E4506</f>
        <v>20200254</v>
      </c>
      <c r="E5256" s="203" t="str">
        <f>'Permitted Sources'!H4506</f>
        <v>Compressor Engines</v>
      </c>
      <c r="F5256" s="204">
        <f>'Permitted Sources'!I4506</f>
        <v>6.2</v>
      </c>
      <c r="G5256" s="204">
        <f>'Permitted Sources'!J4506</f>
        <v>6.2</v>
      </c>
      <c r="H5256" s="204">
        <f>'Permitted Sources'!K4506</f>
        <v>3.1</v>
      </c>
      <c r="I5256" s="204">
        <f>'Permitted Sources'!L4506</f>
        <v>0</v>
      </c>
      <c r="J5256" s="204">
        <f>'Permitted Sources'!M4506</f>
        <v>0</v>
      </c>
      <c r="K5256" s="203" t="str">
        <f t="shared" si="82"/>
        <v>Compressor Engines</v>
      </c>
    </row>
    <row r="5257" spans="1:11" s="203" customFormat="1" x14ac:dyDescent="0.2">
      <c r="A5257" s="202" t="str">
        <f>'Permitted Sources'!A4507</f>
        <v>WYDEQ Permitted Sources</v>
      </c>
      <c r="B5257" s="203" t="str">
        <f>'Permitted Sources'!B4507</f>
        <v>56</v>
      </c>
      <c r="C5257" s="202" t="str">
        <f>'Permitted Sources'!D4507</f>
        <v>5600502</v>
      </c>
      <c r="D5257" s="202" t="str">
        <f>'Permitted Sources'!E4507</f>
        <v>20200254</v>
      </c>
      <c r="E5257" s="203" t="str">
        <f>'Permitted Sources'!H4507</f>
        <v>Compressor Engines</v>
      </c>
      <c r="F5257" s="204">
        <f>'Permitted Sources'!I4507</f>
        <v>6.2</v>
      </c>
      <c r="G5257" s="204">
        <f>'Permitted Sources'!J4507</f>
        <v>6.2</v>
      </c>
      <c r="H5257" s="204">
        <f>'Permitted Sources'!K4507</f>
        <v>3.1</v>
      </c>
      <c r="I5257" s="204">
        <f>'Permitted Sources'!L4507</f>
        <v>0</v>
      </c>
      <c r="J5257" s="204">
        <f>'Permitted Sources'!M4507</f>
        <v>0</v>
      </c>
      <c r="K5257" s="203" t="str">
        <f t="shared" si="82"/>
        <v>Compressor Engines</v>
      </c>
    </row>
    <row r="5258" spans="1:11" s="203" customFormat="1" x14ac:dyDescent="0.2">
      <c r="A5258" s="202" t="str">
        <f>'Permitted Sources'!A4508</f>
        <v>WYDEQ Permitted Sources</v>
      </c>
      <c r="B5258" s="203" t="str">
        <f>'Permitted Sources'!B4508</f>
        <v>56</v>
      </c>
      <c r="C5258" s="202" t="str">
        <f>'Permitted Sources'!D4508</f>
        <v>5600502</v>
      </c>
      <c r="D5258" s="202" t="str">
        <f>'Permitted Sources'!E4508</f>
        <v>20200254</v>
      </c>
      <c r="E5258" s="203" t="str">
        <f>'Permitted Sources'!H4508</f>
        <v>Compressor Engines</v>
      </c>
      <c r="F5258" s="204">
        <f>'Permitted Sources'!I4508</f>
        <v>6.2</v>
      </c>
      <c r="G5258" s="204">
        <f>'Permitted Sources'!J4508</f>
        <v>6.2</v>
      </c>
      <c r="H5258" s="204">
        <f>'Permitted Sources'!K4508</f>
        <v>3.1</v>
      </c>
      <c r="I5258" s="204">
        <f>'Permitted Sources'!L4508</f>
        <v>0</v>
      </c>
      <c r="J5258" s="204">
        <f>'Permitted Sources'!M4508</f>
        <v>0</v>
      </c>
      <c r="K5258" s="203" t="str">
        <f t="shared" si="82"/>
        <v>Compressor Engines</v>
      </c>
    </row>
    <row r="5259" spans="1:11" s="203" customFormat="1" x14ac:dyDescent="0.2">
      <c r="A5259" s="202" t="str">
        <f>'Permitted Sources'!A4509</f>
        <v>WYDEQ Permitted Sources</v>
      </c>
      <c r="B5259" s="203" t="str">
        <f>'Permitted Sources'!B4509</f>
        <v>56</v>
      </c>
      <c r="C5259" s="202" t="str">
        <f>'Permitted Sources'!D4509</f>
        <v>5600502</v>
      </c>
      <c r="D5259" s="202" t="str">
        <f>'Permitted Sources'!E4509</f>
        <v>20200254</v>
      </c>
      <c r="E5259" s="203" t="str">
        <f>'Permitted Sources'!H4509</f>
        <v>Compressor Engines</v>
      </c>
      <c r="F5259" s="204">
        <f>'Permitted Sources'!I4509</f>
        <v>5.117</v>
      </c>
      <c r="G5259" s="204">
        <f>'Permitted Sources'!J4509</f>
        <v>2.0470000000000002</v>
      </c>
      <c r="H5259" s="204">
        <f>'Permitted Sources'!K4509</f>
        <v>7.4039999999999999</v>
      </c>
      <c r="I5259" s="204">
        <f>'Permitted Sources'!L4509</f>
        <v>0</v>
      </c>
      <c r="J5259" s="204">
        <f>'Permitted Sources'!M4509</f>
        <v>0</v>
      </c>
      <c r="K5259" s="203" t="str">
        <f t="shared" si="82"/>
        <v>Compressor Engines</v>
      </c>
    </row>
    <row r="5260" spans="1:11" s="203" customFormat="1" x14ac:dyDescent="0.2">
      <c r="A5260" s="202" t="str">
        <f>'Permitted Sources'!A4510</f>
        <v>WYDEQ Permitted Sources</v>
      </c>
      <c r="B5260" s="203" t="str">
        <f>'Permitted Sources'!B4510</f>
        <v>56</v>
      </c>
      <c r="C5260" s="202" t="str">
        <f>'Permitted Sources'!D4510</f>
        <v>5600502</v>
      </c>
      <c r="D5260" s="202" t="str">
        <f>'Permitted Sources'!E4510</f>
        <v>20200254</v>
      </c>
      <c r="E5260" s="203" t="str">
        <f>'Permitted Sources'!H4510</f>
        <v>Compressor Engines</v>
      </c>
      <c r="F5260" s="204">
        <f>'Permitted Sources'!I4510</f>
        <v>6.2</v>
      </c>
      <c r="G5260" s="204">
        <f>'Permitted Sources'!J4510</f>
        <v>6.2</v>
      </c>
      <c r="H5260" s="204">
        <f>'Permitted Sources'!K4510</f>
        <v>3.1</v>
      </c>
      <c r="I5260" s="204">
        <f>'Permitted Sources'!L4510</f>
        <v>0</v>
      </c>
      <c r="J5260" s="204">
        <f>'Permitted Sources'!M4510</f>
        <v>0</v>
      </c>
      <c r="K5260" s="203" t="str">
        <f t="shared" si="82"/>
        <v>Compressor Engines</v>
      </c>
    </row>
    <row r="5261" spans="1:11" s="203" customFormat="1" x14ac:dyDescent="0.2">
      <c r="A5261" s="202" t="str">
        <f>'Permitted Sources'!A4511</f>
        <v>WYDEQ Permitted Sources</v>
      </c>
      <c r="B5261" s="203" t="str">
        <f>'Permitted Sources'!B4511</f>
        <v>56</v>
      </c>
      <c r="C5261" s="202" t="str">
        <f>'Permitted Sources'!D4511</f>
        <v>5600502</v>
      </c>
      <c r="D5261" s="202" t="str">
        <f>'Permitted Sources'!E4511</f>
        <v>20200254</v>
      </c>
      <c r="E5261" s="203" t="str">
        <f>'Permitted Sources'!H4511</f>
        <v>Compressor Engines</v>
      </c>
      <c r="F5261" s="204">
        <f>'Permitted Sources'!I4511</f>
        <v>6.2</v>
      </c>
      <c r="G5261" s="204">
        <f>'Permitted Sources'!J4511</f>
        <v>6.2</v>
      </c>
      <c r="H5261" s="204">
        <f>'Permitted Sources'!K4511</f>
        <v>3.1</v>
      </c>
      <c r="I5261" s="204">
        <f>'Permitted Sources'!L4511</f>
        <v>0</v>
      </c>
      <c r="J5261" s="204">
        <f>'Permitted Sources'!M4511</f>
        <v>0</v>
      </c>
      <c r="K5261" s="203" t="str">
        <f t="shared" si="82"/>
        <v>Compressor Engines</v>
      </c>
    </row>
    <row r="5262" spans="1:11" s="203" customFormat="1" x14ac:dyDescent="0.2">
      <c r="A5262" s="202" t="str">
        <f>'Permitted Sources'!A4512</f>
        <v>WYDEQ Permitted Sources</v>
      </c>
      <c r="B5262" s="203" t="str">
        <f>'Permitted Sources'!B4512</f>
        <v>56</v>
      </c>
      <c r="C5262" s="202" t="str">
        <f>'Permitted Sources'!D4512</f>
        <v>5600502</v>
      </c>
      <c r="D5262" s="202" t="str">
        <f>'Permitted Sources'!E4512</f>
        <v>20200252</v>
      </c>
      <c r="E5262" s="203" t="str">
        <f>'Permitted Sources'!H4512</f>
        <v>Compressor Engines</v>
      </c>
      <c r="F5262" s="204">
        <f>'Permitted Sources'!I4512</f>
        <v>5</v>
      </c>
      <c r="G5262" s="204">
        <f>'Permitted Sources'!J4512</f>
        <v>2.8</v>
      </c>
      <c r="H5262" s="204">
        <f>'Permitted Sources'!K4512</f>
        <v>2.5</v>
      </c>
      <c r="I5262" s="204">
        <f>'Permitted Sources'!L4512</f>
        <v>0</v>
      </c>
      <c r="J5262" s="204">
        <f>'Permitted Sources'!M4512</f>
        <v>0</v>
      </c>
      <c r="K5262" s="203" t="str">
        <f t="shared" si="82"/>
        <v>Compressor Engines</v>
      </c>
    </row>
    <row r="5263" spans="1:11" s="203" customFormat="1" x14ac:dyDescent="0.2">
      <c r="A5263" s="202" t="str">
        <f>'Permitted Sources'!A4513</f>
        <v>WYDEQ Permitted Sources</v>
      </c>
      <c r="B5263" s="203" t="str">
        <f>'Permitted Sources'!B4513</f>
        <v>56</v>
      </c>
      <c r="C5263" s="202" t="str">
        <f>'Permitted Sources'!D4513</f>
        <v>5600502</v>
      </c>
      <c r="D5263" s="202" t="str">
        <f>'Permitted Sources'!E4513</f>
        <v>20200252</v>
      </c>
      <c r="E5263" s="203" t="str">
        <f>'Permitted Sources'!H4513</f>
        <v>Compressor Engines</v>
      </c>
      <c r="F5263" s="204">
        <f>'Permitted Sources'!I4513</f>
        <v>0</v>
      </c>
      <c r="G5263" s="204">
        <f>'Permitted Sources'!J4513</f>
        <v>0</v>
      </c>
      <c r="H5263" s="204">
        <f>'Permitted Sources'!K4513</f>
        <v>0</v>
      </c>
      <c r="I5263" s="204">
        <f>'Permitted Sources'!L4513</f>
        <v>0</v>
      </c>
      <c r="J5263" s="204">
        <f>'Permitted Sources'!M4513</f>
        <v>0</v>
      </c>
      <c r="K5263" s="203" t="str">
        <f t="shared" si="82"/>
        <v>Compressor Engines</v>
      </c>
    </row>
    <row r="5264" spans="1:11" s="203" customFormat="1" x14ac:dyDescent="0.2">
      <c r="A5264" s="202" t="str">
        <f>'Permitted Sources'!A4514</f>
        <v>WYDEQ Permitted Sources</v>
      </c>
      <c r="B5264" s="203" t="str">
        <f>'Permitted Sources'!B4514</f>
        <v>56</v>
      </c>
      <c r="C5264" s="202" t="str">
        <f>'Permitted Sources'!D4514</f>
        <v>5600502</v>
      </c>
      <c r="D5264" s="202" t="str">
        <f>'Permitted Sources'!E4514</f>
        <v>20200252</v>
      </c>
      <c r="E5264" s="203" t="str">
        <f>'Permitted Sources'!H4514</f>
        <v>Compressor Engines</v>
      </c>
      <c r="F5264" s="204">
        <f>'Permitted Sources'!I4514</f>
        <v>5</v>
      </c>
      <c r="G5264" s="204">
        <f>'Permitted Sources'!J4514</f>
        <v>2.8</v>
      </c>
      <c r="H5264" s="204">
        <f>'Permitted Sources'!K4514</f>
        <v>2.5</v>
      </c>
      <c r="I5264" s="204">
        <f>'Permitted Sources'!L4514</f>
        <v>0</v>
      </c>
      <c r="J5264" s="204">
        <f>'Permitted Sources'!M4514</f>
        <v>0</v>
      </c>
      <c r="K5264" s="203" t="str">
        <f t="shared" si="82"/>
        <v>Compressor Engines</v>
      </c>
    </row>
    <row r="5265" spans="1:11" s="203" customFormat="1" x14ac:dyDescent="0.2">
      <c r="A5265" s="202" t="str">
        <f>'Permitted Sources'!A4515</f>
        <v>WYDEQ Permitted Sources</v>
      </c>
      <c r="B5265" s="203" t="str">
        <f>'Permitted Sources'!B4515</f>
        <v>56</v>
      </c>
      <c r="C5265" s="202" t="str">
        <f>'Permitted Sources'!D4515</f>
        <v>5600502</v>
      </c>
      <c r="D5265" s="202" t="str">
        <f>'Permitted Sources'!E4515</f>
        <v>20200252</v>
      </c>
      <c r="E5265" s="203" t="str">
        <f>'Permitted Sources'!H4515</f>
        <v>Compressor Engines</v>
      </c>
      <c r="F5265" s="204">
        <f>'Permitted Sources'!I4515</f>
        <v>0</v>
      </c>
      <c r="G5265" s="204">
        <f>'Permitted Sources'!J4515</f>
        <v>0</v>
      </c>
      <c r="H5265" s="204">
        <f>'Permitted Sources'!K4515</f>
        <v>0</v>
      </c>
      <c r="I5265" s="204">
        <f>'Permitted Sources'!L4515</f>
        <v>0</v>
      </c>
      <c r="J5265" s="204">
        <f>'Permitted Sources'!M4515</f>
        <v>0</v>
      </c>
      <c r="K5265" s="203" t="str">
        <f t="shared" si="82"/>
        <v>Compressor Engines</v>
      </c>
    </row>
    <row r="5266" spans="1:11" s="203" customFormat="1" x14ac:dyDescent="0.2">
      <c r="A5266" s="202" t="str">
        <f>'Permitted Sources'!A4516</f>
        <v>WYDEQ Permitted Sources</v>
      </c>
      <c r="B5266" s="203" t="str">
        <f>'Permitted Sources'!B4516</f>
        <v>56</v>
      </c>
      <c r="C5266" s="202" t="str">
        <f>'Permitted Sources'!D4516</f>
        <v>5600502</v>
      </c>
      <c r="D5266" s="202" t="str">
        <f>'Permitted Sources'!E4516</f>
        <v>20200252</v>
      </c>
      <c r="E5266" s="203" t="str">
        <f>'Permitted Sources'!H4516</f>
        <v>Compressor Engines</v>
      </c>
      <c r="F5266" s="204">
        <f>'Permitted Sources'!I4516</f>
        <v>5.0019999999999998</v>
      </c>
      <c r="G5266" s="204">
        <f>'Permitted Sources'!J4516</f>
        <v>0</v>
      </c>
      <c r="H5266" s="204">
        <f>'Permitted Sources'!K4516</f>
        <v>0</v>
      </c>
      <c r="I5266" s="204">
        <f>'Permitted Sources'!L4516</f>
        <v>0</v>
      </c>
      <c r="J5266" s="204">
        <f>'Permitted Sources'!M4516</f>
        <v>0</v>
      </c>
      <c r="K5266" s="203" t="str">
        <f t="shared" si="82"/>
        <v>Compressor Engines</v>
      </c>
    </row>
    <row r="5267" spans="1:11" s="203" customFormat="1" x14ac:dyDescent="0.2">
      <c r="A5267" s="202" t="str">
        <f>'Permitted Sources'!A4517</f>
        <v>WYDEQ Permitted Sources</v>
      </c>
      <c r="B5267" s="203" t="str">
        <f>'Permitted Sources'!B4517</f>
        <v>56</v>
      </c>
      <c r="C5267" s="202" t="str">
        <f>'Permitted Sources'!D4517</f>
        <v>5600502</v>
      </c>
      <c r="D5267" s="202" t="str">
        <f>'Permitted Sources'!E4517</f>
        <v>20200252</v>
      </c>
      <c r="E5267" s="203" t="str">
        <f>'Permitted Sources'!H4517</f>
        <v>Compressor Engines</v>
      </c>
      <c r="F5267" s="204">
        <f>'Permitted Sources'!I4517</f>
        <v>5.0019999999999998</v>
      </c>
      <c r="G5267" s="204">
        <f>'Permitted Sources'!J4517</f>
        <v>0</v>
      </c>
      <c r="H5267" s="204">
        <f>'Permitted Sources'!K4517</f>
        <v>0</v>
      </c>
      <c r="I5267" s="204">
        <f>'Permitted Sources'!L4517</f>
        <v>0</v>
      </c>
      <c r="J5267" s="204">
        <f>'Permitted Sources'!M4517</f>
        <v>0</v>
      </c>
      <c r="K5267" s="203" t="str">
        <f t="shared" si="82"/>
        <v>Compressor Engines</v>
      </c>
    </row>
    <row r="5268" spans="1:11" s="203" customFormat="1" x14ac:dyDescent="0.2">
      <c r="A5268" s="202" t="str">
        <f>'Permitted Sources'!A4518</f>
        <v>WYDEQ Permitted Sources</v>
      </c>
      <c r="B5268" s="203" t="str">
        <f>'Permitted Sources'!B4518</f>
        <v>56</v>
      </c>
      <c r="C5268" s="202" t="str">
        <f>'Permitted Sources'!D4518</f>
        <v>5600502</v>
      </c>
      <c r="D5268" s="202" t="str">
        <f>'Permitted Sources'!E4518</f>
        <v>20200254</v>
      </c>
      <c r="E5268" s="203" t="str">
        <f>'Permitted Sources'!H4518</f>
        <v>Compressor Engines</v>
      </c>
      <c r="F5268" s="204">
        <f>'Permitted Sources'!I4518</f>
        <v>6.1536963683934998</v>
      </c>
      <c r="G5268" s="204">
        <f>'Permitted Sources'!J4518</f>
        <v>4.3</v>
      </c>
      <c r="H5268" s="204">
        <f>'Permitted Sources'!K4518</f>
        <v>1.5</v>
      </c>
      <c r="I5268" s="204">
        <f>'Permitted Sources'!L4518</f>
        <v>0</v>
      </c>
      <c r="J5268" s="204">
        <f>'Permitted Sources'!M4518</f>
        <v>0</v>
      </c>
      <c r="K5268" s="203" t="str">
        <f t="shared" si="82"/>
        <v>Compressor Engines</v>
      </c>
    </row>
    <row r="5269" spans="1:11" s="203" customFormat="1" x14ac:dyDescent="0.2">
      <c r="A5269" s="202" t="str">
        <f>'Permitted Sources'!A4519</f>
        <v>WYDEQ Permitted Sources</v>
      </c>
      <c r="B5269" s="203" t="str">
        <f>'Permitted Sources'!B4519</f>
        <v>56</v>
      </c>
      <c r="C5269" s="202" t="str">
        <f>'Permitted Sources'!D4519</f>
        <v>5600502</v>
      </c>
      <c r="D5269" s="202" t="str">
        <f>'Permitted Sources'!E4519</f>
        <v>20200254</v>
      </c>
      <c r="E5269" s="203" t="str">
        <f>'Permitted Sources'!H4519</f>
        <v>Compressor Engines</v>
      </c>
      <c r="F5269" s="204">
        <f>'Permitted Sources'!I4519</f>
        <v>6.1536963683934998</v>
      </c>
      <c r="G5269" s="204">
        <f>'Permitted Sources'!J4519</f>
        <v>4.3</v>
      </c>
      <c r="H5269" s="204">
        <f>'Permitted Sources'!K4519</f>
        <v>1.5</v>
      </c>
      <c r="I5269" s="204">
        <f>'Permitted Sources'!L4519</f>
        <v>0</v>
      </c>
      <c r="J5269" s="204">
        <f>'Permitted Sources'!M4519</f>
        <v>0</v>
      </c>
      <c r="K5269" s="203" t="str">
        <f t="shared" si="82"/>
        <v>Compressor Engines</v>
      </c>
    </row>
    <row r="5270" spans="1:11" s="203" customFormat="1" x14ac:dyDescent="0.2">
      <c r="A5270" s="202" t="str">
        <f>'Permitted Sources'!A4520</f>
        <v>WYDEQ Permitted Sources</v>
      </c>
      <c r="B5270" s="203" t="str">
        <f>'Permitted Sources'!B4520</f>
        <v>56</v>
      </c>
      <c r="C5270" s="202" t="str">
        <f>'Permitted Sources'!D4520</f>
        <v>5600502</v>
      </c>
      <c r="D5270" s="202" t="str">
        <f>'Permitted Sources'!E4520</f>
        <v>20200254</v>
      </c>
      <c r="E5270" s="203" t="str">
        <f>'Permitted Sources'!H4520</f>
        <v>Compressor Engines</v>
      </c>
      <c r="F5270" s="204">
        <f>'Permitted Sources'!I4520</f>
        <v>6.1536963683934998</v>
      </c>
      <c r="G5270" s="204">
        <f>'Permitted Sources'!J4520</f>
        <v>4.3</v>
      </c>
      <c r="H5270" s="204">
        <f>'Permitted Sources'!K4520</f>
        <v>1.5</v>
      </c>
      <c r="I5270" s="204">
        <f>'Permitted Sources'!L4520</f>
        <v>0</v>
      </c>
      <c r="J5270" s="204">
        <f>'Permitted Sources'!M4520</f>
        <v>0</v>
      </c>
      <c r="K5270" s="203" t="str">
        <f t="shared" si="82"/>
        <v>Compressor Engines</v>
      </c>
    </row>
    <row r="5271" spans="1:11" s="203" customFormat="1" x14ac:dyDescent="0.2">
      <c r="A5271" s="202" t="str">
        <f>'Permitted Sources'!A4521</f>
        <v>WYDEQ Permitted Sources</v>
      </c>
      <c r="B5271" s="203" t="str">
        <f>'Permitted Sources'!B4521</f>
        <v>56</v>
      </c>
      <c r="C5271" s="202" t="str">
        <f>'Permitted Sources'!D4521</f>
        <v>5600502</v>
      </c>
      <c r="D5271" s="202" t="str">
        <f>'Permitted Sources'!E4521</f>
        <v>20200254</v>
      </c>
      <c r="E5271" s="203" t="str">
        <f>'Permitted Sources'!H4521</f>
        <v>Compressor Engines</v>
      </c>
      <c r="F5271" s="204">
        <f>'Permitted Sources'!I4521</f>
        <v>6.1536963683934998</v>
      </c>
      <c r="G5271" s="204">
        <f>'Permitted Sources'!J4521</f>
        <v>4.3</v>
      </c>
      <c r="H5271" s="204">
        <f>'Permitted Sources'!K4521</f>
        <v>1.5</v>
      </c>
      <c r="I5271" s="204">
        <f>'Permitted Sources'!L4521</f>
        <v>0</v>
      </c>
      <c r="J5271" s="204">
        <f>'Permitted Sources'!M4521</f>
        <v>0</v>
      </c>
      <c r="K5271" s="203" t="str">
        <f t="shared" si="82"/>
        <v>Compressor Engines</v>
      </c>
    </row>
    <row r="5272" spans="1:11" s="203" customFormat="1" x14ac:dyDescent="0.2">
      <c r="A5272" s="202" t="str">
        <f>'Permitted Sources'!A4522</f>
        <v>WYDEQ Permitted Sources</v>
      </c>
      <c r="B5272" s="203" t="str">
        <f>'Permitted Sources'!B4522</f>
        <v>56</v>
      </c>
      <c r="C5272" s="202" t="str">
        <f>'Permitted Sources'!D4522</f>
        <v>5600502</v>
      </c>
      <c r="D5272" s="202" t="str">
        <f>'Permitted Sources'!E4522</f>
        <v>20200254</v>
      </c>
      <c r="E5272" s="203" t="str">
        <f>'Permitted Sources'!H4522</f>
        <v>Compressor Engines</v>
      </c>
      <c r="F5272" s="204">
        <f>'Permitted Sources'!I4522</f>
        <v>19.421190969327814</v>
      </c>
      <c r="G5272" s="204">
        <f>'Permitted Sources'!J4522</f>
        <v>9.1</v>
      </c>
      <c r="H5272" s="204">
        <f>'Permitted Sources'!K4522</f>
        <v>5.2</v>
      </c>
      <c r="I5272" s="204">
        <f>'Permitted Sources'!L4522</f>
        <v>0</v>
      </c>
      <c r="J5272" s="204">
        <f>'Permitted Sources'!M4522</f>
        <v>0</v>
      </c>
      <c r="K5272" s="203" t="str">
        <f t="shared" si="82"/>
        <v>Compressor Engines</v>
      </c>
    </row>
    <row r="5273" spans="1:11" s="203" customFormat="1" x14ac:dyDescent="0.2">
      <c r="A5273" s="202" t="str">
        <f>'Permitted Sources'!A4523</f>
        <v>WYDEQ Permitted Sources</v>
      </c>
      <c r="B5273" s="203" t="str">
        <f>'Permitted Sources'!B4523</f>
        <v>56</v>
      </c>
      <c r="C5273" s="202" t="str">
        <f>'Permitted Sources'!D4523</f>
        <v>5600502</v>
      </c>
      <c r="D5273" s="202" t="str">
        <f>'Permitted Sources'!E4523</f>
        <v>20200254</v>
      </c>
      <c r="E5273" s="203" t="str">
        <f>'Permitted Sources'!H4523</f>
        <v>Compressor Engines</v>
      </c>
      <c r="F5273" s="204">
        <f>'Permitted Sources'!I4523</f>
        <v>19.421190969327814</v>
      </c>
      <c r="G5273" s="204">
        <f>'Permitted Sources'!J4523</f>
        <v>9.1</v>
      </c>
      <c r="H5273" s="204">
        <f>'Permitted Sources'!K4523</f>
        <v>5.2</v>
      </c>
      <c r="I5273" s="204">
        <f>'Permitted Sources'!L4523</f>
        <v>0</v>
      </c>
      <c r="J5273" s="204">
        <f>'Permitted Sources'!M4523</f>
        <v>0</v>
      </c>
      <c r="K5273" s="203" t="str">
        <f t="shared" si="82"/>
        <v>Compressor Engines</v>
      </c>
    </row>
    <row r="5274" spans="1:11" s="203" customFormat="1" x14ac:dyDescent="0.2">
      <c r="A5274" s="202" t="str">
        <f>'Permitted Sources'!A4524</f>
        <v>WYDEQ Permitted Sources</v>
      </c>
      <c r="B5274" s="203" t="str">
        <f>'Permitted Sources'!B4524</f>
        <v>56</v>
      </c>
      <c r="C5274" s="202" t="str">
        <f>'Permitted Sources'!D4524</f>
        <v>5600502</v>
      </c>
      <c r="D5274" s="202" t="str">
        <f>'Permitted Sources'!E4524</f>
        <v>20200254</v>
      </c>
      <c r="E5274" s="203" t="str">
        <f>'Permitted Sources'!H4524</f>
        <v>Compressor Engines</v>
      </c>
      <c r="F5274" s="204">
        <f>'Permitted Sources'!I4524</f>
        <v>3.4</v>
      </c>
      <c r="G5274" s="204">
        <f>'Permitted Sources'!J4524</f>
        <v>2.4</v>
      </c>
      <c r="H5274" s="204">
        <f>'Permitted Sources'!K4524</f>
        <v>6.8</v>
      </c>
      <c r="I5274" s="204">
        <f>'Permitted Sources'!L4524</f>
        <v>0</v>
      </c>
      <c r="J5274" s="204">
        <f>'Permitted Sources'!M4524</f>
        <v>0</v>
      </c>
      <c r="K5274" s="203" t="str">
        <f t="shared" si="82"/>
        <v>Compressor Engines</v>
      </c>
    </row>
    <row r="5275" spans="1:11" s="203" customFormat="1" x14ac:dyDescent="0.2">
      <c r="A5275" s="202" t="str">
        <f>'Permitted Sources'!A4525</f>
        <v>WYDEQ Permitted Sources</v>
      </c>
      <c r="B5275" s="203" t="str">
        <f>'Permitted Sources'!B4525</f>
        <v>56</v>
      </c>
      <c r="C5275" s="202" t="str">
        <f>'Permitted Sources'!D4525</f>
        <v>5600502</v>
      </c>
      <c r="D5275" s="202" t="str">
        <f>'Permitted Sources'!E4525</f>
        <v>20200254</v>
      </c>
      <c r="E5275" s="203" t="str">
        <f>'Permitted Sources'!H4525</f>
        <v>Compressor Engines</v>
      </c>
      <c r="F5275" s="204">
        <f>'Permitted Sources'!I4525</f>
        <v>5.117</v>
      </c>
      <c r="G5275" s="204">
        <f>'Permitted Sources'!J4525</f>
        <v>2</v>
      </c>
      <c r="H5275" s="204">
        <f>'Permitted Sources'!K4525</f>
        <v>2.6</v>
      </c>
      <c r="I5275" s="204">
        <f>'Permitted Sources'!L4525</f>
        <v>0</v>
      </c>
      <c r="J5275" s="204">
        <f>'Permitted Sources'!M4525</f>
        <v>0</v>
      </c>
      <c r="K5275" s="203" t="str">
        <f t="shared" si="82"/>
        <v>Compressor Engines</v>
      </c>
    </row>
    <row r="5276" spans="1:11" s="203" customFormat="1" x14ac:dyDescent="0.2">
      <c r="A5276" s="202" t="str">
        <f>'Permitted Sources'!A4526</f>
        <v>WYDEQ Permitted Sources</v>
      </c>
      <c r="B5276" s="203" t="str">
        <f>'Permitted Sources'!B4526</f>
        <v>56</v>
      </c>
      <c r="C5276" s="202" t="str">
        <f>'Permitted Sources'!D4526</f>
        <v>5600502</v>
      </c>
      <c r="D5276" s="202" t="str">
        <f>'Permitted Sources'!E4526</f>
        <v>20200254</v>
      </c>
      <c r="E5276" s="203" t="str">
        <f>'Permitted Sources'!H4526</f>
        <v>Compressor Engines</v>
      </c>
      <c r="F5276" s="204">
        <f>'Permitted Sources'!I4526</f>
        <v>19.408000000000001</v>
      </c>
      <c r="G5276" s="204">
        <f>'Permitted Sources'!J4526</f>
        <v>12.9</v>
      </c>
      <c r="H5276" s="204">
        <f>'Permitted Sources'!K4526</f>
        <v>6.5</v>
      </c>
      <c r="I5276" s="204">
        <f>'Permitted Sources'!L4526</f>
        <v>0</v>
      </c>
      <c r="J5276" s="204">
        <f>'Permitted Sources'!M4526</f>
        <v>0</v>
      </c>
      <c r="K5276" s="203" t="str">
        <f t="shared" si="82"/>
        <v>Compressor Engines</v>
      </c>
    </row>
    <row r="5277" spans="1:11" s="203" customFormat="1" x14ac:dyDescent="0.2">
      <c r="A5277" s="202" t="str">
        <f>'Permitted Sources'!A4527</f>
        <v>WYDEQ Permitted Sources</v>
      </c>
      <c r="B5277" s="203" t="str">
        <f>'Permitted Sources'!B4527</f>
        <v>56</v>
      </c>
      <c r="C5277" s="202" t="str">
        <f>'Permitted Sources'!D4527</f>
        <v>5600502</v>
      </c>
      <c r="D5277" s="202" t="str">
        <f>'Permitted Sources'!E4527</f>
        <v>20200254</v>
      </c>
      <c r="E5277" s="203" t="str">
        <f>'Permitted Sources'!H4527</f>
        <v>Compressor Engines</v>
      </c>
      <c r="F5277" s="204">
        <f>'Permitted Sources'!I4527</f>
        <v>19.408000000000001</v>
      </c>
      <c r="G5277" s="204">
        <f>'Permitted Sources'!J4527</f>
        <v>12.9</v>
      </c>
      <c r="H5277" s="204">
        <f>'Permitted Sources'!K4527</f>
        <v>6.5</v>
      </c>
      <c r="I5277" s="204">
        <f>'Permitted Sources'!L4527</f>
        <v>0</v>
      </c>
      <c r="J5277" s="204">
        <f>'Permitted Sources'!M4527</f>
        <v>0</v>
      </c>
      <c r="K5277" s="203" t="str">
        <f t="shared" si="82"/>
        <v>Compressor Engines</v>
      </c>
    </row>
    <row r="5278" spans="1:11" s="203" customFormat="1" x14ac:dyDescent="0.2">
      <c r="A5278" s="202" t="str">
        <f>'Permitted Sources'!A4528</f>
        <v>WYDEQ Permitted Sources</v>
      </c>
      <c r="B5278" s="203" t="str">
        <f>'Permitted Sources'!B4528</f>
        <v>56</v>
      </c>
      <c r="C5278" s="202" t="str">
        <f>'Permitted Sources'!D4528</f>
        <v>5600502</v>
      </c>
      <c r="D5278" s="202" t="str">
        <f>'Permitted Sources'!E4528</f>
        <v>20200254</v>
      </c>
      <c r="E5278" s="203" t="str">
        <f>'Permitted Sources'!H4528</f>
        <v>Compressor Engines</v>
      </c>
      <c r="F5278" s="204">
        <f>'Permitted Sources'!I4528</f>
        <v>5.117</v>
      </c>
      <c r="G5278" s="204">
        <f>'Permitted Sources'!J4528</f>
        <v>2</v>
      </c>
      <c r="H5278" s="204">
        <f>'Permitted Sources'!K4528</f>
        <v>2.6</v>
      </c>
      <c r="I5278" s="204">
        <f>'Permitted Sources'!L4528</f>
        <v>0</v>
      </c>
      <c r="J5278" s="204">
        <f>'Permitted Sources'!M4528</f>
        <v>0</v>
      </c>
      <c r="K5278" s="203" t="str">
        <f t="shared" si="82"/>
        <v>Compressor Engines</v>
      </c>
    </row>
    <row r="5279" spans="1:11" s="203" customFormat="1" x14ac:dyDescent="0.2">
      <c r="A5279" s="202" t="str">
        <f>'Permitted Sources'!A4529</f>
        <v>WYDEQ Permitted Sources</v>
      </c>
      <c r="B5279" s="203" t="str">
        <f>'Permitted Sources'!B4529</f>
        <v>56</v>
      </c>
      <c r="C5279" s="202" t="str">
        <f>'Permitted Sources'!D4529</f>
        <v>5600502</v>
      </c>
      <c r="D5279" s="202" t="str">
        <f>'Permitted Sources'!E4529</f>
        <v>20200254</v>
      </c>
      <c r="E5279" s="203" t="str">
        <f>'Permitted Sources'!H4529</f>
        <v>Compressor Engines</v>
      </c>
      <c r="F5279" s="204">
        <f>'Permitted Sources'!I4529</f>
        <v>5.117</v>
      </c>
      <c r="G5279" s="204">
        <f>'Permitted Sources'!J4529</f>
        <v>2</v>
      </c>
      <c r="H5279" s="204">
        <f>'Permitted Sources'!K4529</f>
        <v>2.6</v>
      </c>
      <c r="I5279" s="204">
        <f>'Permitted Sources'!L4529</f>
        <v>0</v>
      </c>
      <c r="J5279" s="204">
        <f>'Permitted Sources'!M4529</f>
        <v>0</v>
      </c>
      <c r="K5279" s="203" t="str">
        <f t="shared" si="82"/>
        <v>Compressor Engines</v>
      </c>
    </row>
    <row r="5280" spans="1:11" s="203" customFormat="1" x14ac:dyDescent="0.2">
      <c r="A5280" s="202" t="str">
        <f>'Permitted Sources'!A4530</f>
        <v>WYDEQ Permitted Sources</v>
      </c>
      <c r="B5280" s="203" t="str">
        <f>'Permitted Sources'!B4530</f>
        <v>56</v>
      </c>
      <c r="C5280" s="202" t="str">
        <f>'Permitted Sources'!D4530</f>
        <v>5600502</v>
      </c>
      <c r="D5280" s="202" t="str">
        <f>'Permitted Sources'!E4530</f>
        <v>20200254</v>
      </c>
      <c r="E5280" s="203" t="str">
        <f>'Permitted Sources'!H4530</f>
        <v>Compressor Engines</v>
      </c>
      <c r="F5280" s="204">
        <f>'Permitted Sources'!I4530</f>
        <v>5.117</v>
      </c>
      <c r="G5280" s="204">
        <f>'Permitted Sources'!J4530</f>
        <v>2</v>
      </c>
      <c r="H5280" s="204">
        <f>'Permitted Sources'!K4530</f>
        <v>2.6</v>
      </c>
      <c r="I5280" s="204">
        <f>'Permitted Sources'!L4530</f>
        <v>0</v>
      </c>
      <c r="J5280" s="204">
        <f>'Permitted Sources'!M4530</f>
        <v>0</v>
      </c>
      <c r="K5280" s="203" t="str">
        <f t="shared" si="82"/>
        <v>Compressor Engines</v>
      </c>
    </row>
    <row r="5281" spans="1:11" s="203" customFormat="1" x14ac:dyDescent="0.2">
      <c r="A5281" s="202" t="str">
        <f>'Permitted Sources'!A4531</f>
        <v>WYDEQ Permitted Sources</v>
      </c>
      <c r="B5281" s="203" t="str">
        <f>'Permitted Sources'!B4531</f>
        <v>56</v>
      </c>
      <c r="C5281" s="202" t="str">
        <f>'Permitted Sources'!D4531</f>
        <v>5600502</v>
      </c>
      <c r="D5281" s="202" t="str">
        <f>'Permitted Sources'!E4531</f>
        <v>20200254</v>
      </c>
      <c r="E5281" s="203" t="str">
        <f>'Permitted Sources'!H4531</f>
        <v>Compressor Engines</v>
      </c>
      <c r="F5281" s="204">
        <f>'Permitted Sources'!I4531</f>
        <v>5.117</v>
      </c>
      <c r="G5281" s="204">
        <f>'Permitted Sources'!J4531</f>
        <v>2</v>
      </c>
      <c r="H5281" s="204">
        <f>'Permitted Sources'!K4531</f>
        <v>2.6</v>
      </c>
      <c r="I5281" s="204">
        <f>'Permitted Sources'!L4531</f>
        <v>0</v>
      </c>
      <c r="J5281" s="204">
        <f>'Permitted Sources'!M4531</f>
        <v>0</v>
      </c>
      <c r="K5281" s="203" t="str">
        <f t="shared" si="82"/>
        <v>Compressor Engines</v>
      </c>
    </row>
    <row r="5282" spans="1:11" s="203" customFormat="1" x14ac:dyDescent="0.2">
      <c r="A5282" s="202" t="str">
        <f>'Permitted Sources'!A4532</f>
        <v>WYDEQ Permitted Sources</v>
      </c>
      <c r="B5282" s="203" t="str">
        <f>'Permitted Sources'!B4532</f>
        <v>56</v>
      </c>
      <c r="C5282" s="202" t="str">
        <f>'Permitted Sources'!D4532</f>
        <v>5600502</v>
      </c>
      <c r="D5282" s="202" t="str">
        <f>'Permitted Sources'!E4532</f>
        <v>20200254</v>
      </c>
      <c r="E5282" s="203" t="str">
        <f>'Permitted Sources'!H4532</f>
        <v>Compressor Engines</v>
      </c>
      <c r="F5282" s="204">
        <f>'Permitted Sources'!I4532</f>
        <v>5.117</v>
      </c>
      <c r="G5282" s="204">
        <f>'Permitted Sources'!J4532</f>
        <v>2</v>
      </c>
      <c r="H5282" s="204">
        <f>'Permitted Sources'!K4532</f>
        <v>2.6</v>
      </c>
      <c r="I5282" s="204">
        <f>'Permitted Sources'!L4532</f>
        <v>0</v>
      </c>
      <c r="J5282" s="204">
        <f>'Permitted Sources'!M4532</f>
        <v>0</v>
      </c>
      <c r="K5282" s="203" t="str">
        <f t="shared" si="82"/>
        <v>Compressor Engines</v>
      </c>
    </row>
    <row r="5283" spans="1:11" s="203" customFormat="1" x14ac:dyDescent="0.2">
      <c r="A5283" s="202" t="str">
        <f>'Permitted Sources'!A4533</f>
        <v>WYDEQ Permitted Sources</v>
      </c>
      <c r="B5283" s="203" t="str">
        <f>'Permitted Sources'!B4533</f>
        <v>56</v>
      </c>
      <c r="C5283" s="202" t="str">
        <f>'Permitted Sources'!D4533</f>
        <v>5600502</v>
      </c>
      <c r="D5283" s="202" t="str">
        <f>'Permitted Sources'!E4533</f>
        <v>20200254</v>
      </c>
      <c r="E5283" s="203" t="str">
        <f>'Permitted Sources'!H4533</f>
        <v>Compressor Engines</v>
      </c>
      <c r="F5283" s="204">
        <f>'Permitted Sources'!I4533</f>
        <v>5.117</v>
      </c>
      <c r="G5283" s="204">
        <f>'Permitted Sources'!J4533</f>
        <v>2</v>
      </c>
      <c r="H5283" s="204">
        <f>'Permitted Sources'!K4533</f>
        <v>2.6</v>
      </c>
      <c r="I5283" s="204">
        <f>'Permitted Sources'!L4533</f>
        <v>0</v>
      </c>
      <c r="J5283" s="204">
        <f>'Permitted Sources'!M4533</f>
        <v>0</v>
      </c>
      <c r="K5283" s="203" t="str">
        <f t="shared" si="82"/>
        <v>Compressor Engines</v>
      </c>
    </row>
    <row r="5284" spans="1:11" s="203" customFormat="1" x14ac:dyDescent="0.2">
      <c r="A5284" s="202" t="str">
        <f>'Permitted Sources'!A4534</f>
        <v>WYDEQ Permitted Sources</v>
      </c>
      <c r="B5284" s="203" t="str">
        <f>'Permitted Sources'!B4534</f>
        <v>56</v>
      </c>
      <c r="C5284" s="202" t="str">
        <f>'Permitted Sources'!D4534</f>
        <v>5600502</v>
      </c>
      <c r="D5284" s="202" t="str">
        <f>'Permitted Sources'!E4534</f>
        <v>20200254</v>
      </c>
      <c r="E5284" s="203" t="str">
        <f>'Permitted Sources'!H4534</f>
        <v>Compressor Engines</v>
      </c>
      <c r="F5284" s="204">
        <f>'Permitted Sources'!I4534</f>
        <v>5.117</v>
      </c>
      <c r="G5284" s="204">
        <f>'Permitted Sources'!J4534</f>
        <v>2.044</v>
      </c>
      <c r="H5284" s="204">
        <f>'Permitted Sources'!K4534</f>
        <v>7.4039999999999999</v>
      </c>
      <c r="I5284" s="204">
        <f>'Permitted Sources'!L4534</f>
        <v>0</v>
      </c>
      <c r="J5284" s="204">
        <f>'Permitted Sources'!M4534</f>
        <v>0</v>
      </c>
      <c r="K5284" s="203" t="str">
        <f t="shared" si="82"/>
        <v>Compressor Engines</v>
      </c>
    </row>
    <row r="5285" spans="1:11" s="203" customFormat="1" x14ac:dyDescent="0.2">
      <c r="A5285" s="202" t="str">
        <f>'Permitted Sources'!A4535</f>
        <v>WYDEQ Permitted Sources</v>
      </c>
      <c r="B5285" s="203" t="str">
        <f>'Permitted Sources'!B4535</f>
        <v>56</v>
      </c>
      <c r="C5285" s="202" t="str">
        <f>'Permitted Sources'!D4535</f>
        <v>5600502</v>
      </c>
      <c r="D5285" s="202" t="str">
        <f>'Permitted Sources'!E4535</f>
        <v>20200254</v>
      </c>
      <c r="E5285" s="203" t="str">
        <f>'Permitted Sources'!H4535</f>
        <v>Compressor Engines</v>
      </c>
      <c r="F5285" s="204">
        <f>'Permitted Sources'!I4535</f>
        <v>5.117</v>
      </c>
      <c r="G5285" s="204">
        <f>'Permitted Sources'!J4535</f>
        <v>2.044</v>
      </c>
      <c r="H5285" s="204">
        <f>'Permitted Sources'!K4535</f>
        <v>7.4039999999999999</v>
      </c>
      <c r="I5285" s="204">
        <f>'Permitted Sources'!L4535</f>
        <v>0</v>
      </c>
      <c r="J5285" s="204">
        <f>'Permitted Sources'!M4535</f>
        <v>0</v>
      </c>
      <c r="K5285" s="203" t="str">
        <f t="shared" si="82"/>
        <v>Compressor Engines</v>
      </c>
    </row>
    <row r="5286" spans="1:11" s="203" customFormat="1" x14ac:dyDescent="0.2">
      <c r="A5286" s="202" t="str">
        <f>'Permitted Sources'!A4536</f>
        <v>WYDEQ Permitted Sources</v>
      </c>
      <c r="B5286" s="203" t="str">
        <f>'Permitted Sources'!B4536</f>
        <v>56</v>
      </c>
      <c r="C5286" s="202" t="str">
        <f>'Permitted Sources'!D4536</f>
        <v>5600502</v>
      </c>
      <c r="D5286" s="202" t="str">
        <f>'Permitted Sources'!E4536</f>
        <v>20200254</v>
      </c>
      <c r="E5286" s="203" t="str">
        <f>'Permitted Sources'!H4536</f>
        <v>Compressor Engines</v>
      </c>
      <c r="F5286" s="204">
        <f>'Permitted Sources'!I4536</f>
        <v>5.117</v>
      </c>
      <c r="G5286" s="204">
        <f>'Permitted Sources'!J4536</f>
        <v>2.044</v>
      </c>
      <c r="H5286" s="204">
        <f>'Permitted Sources'!K4536</f>
        <v>7.4039999999999999</v>
      </c>
      <c r="I5286" s="204">
        <f>'Permitted Sources'!L4536</f>
        <v>0</v>
      </c>
      <c r="J5286" s="204">
        <f>'Permitted Sources'!M4536</f>
        <v>0</v>
      </c>
      <c r="K5286" s="203" t="str">
        <f t="shared" si="82"/>
        <v>Compressor Engines</v>
      </c>
    </row>
    <row r="5287" spans="1:11" s="203" customFormat="1" x14ac:dyDescent="0.2">
      <c r="A5287" s="202" t="str">
        <f>'Permitted Sources'!A4537</f>
        <v>WYDEQ Permitted Sources</v>
      </c>
      <c r="B5287" s="203" t="str">
        <f>'Permitted Sources'!B4537</f>
        <v>56</v>
      </c>
      <c r="C5287" s="202" t="str">
        <f>'Permitted Sources'!D4537</f>
        <v>5600502</v>
      </c>
      <c r="D5287" s="202" t="str">
        <f>'Permitted Sources'!E4537</f>
        <v>20200254</v>
      </c>
      <c r="E5287" s="203" t="str">
        <f>'Permitted Sources'!H4537</f>
        <v>Compressor Engines</v>
      </c>
      <c r="F5287" s="204">
        <f>'Permitted Sources'!I4537</f>
        <v>19.408000000000001</v>
      </c>
      <c r="G5287" s="204">
        <f>'Permitted Sources'!J4537</f>
        <v>5.18</v>
      </c>
      <c r="H5287" s="204">
        <f>'Permitted Sources'!K4537</f>
        <v>5.18</v>
      </c>
      <c r="I5287" s="204">
        <f>'Permitted Sources'!L4537</f>
        <v>0</v>
      </c>
      <c r="J5287" s="204">
        <f>'Permitted Sources'!M4537</f>
        <v>0</v>
      </c>
      <c r="K5287" s="203" t="str">
        <f t="shared" si="82"/>
        <v>Compressor Engines</v>
      </c>
    </row>
    <row r="5288" spans="1:11" s="203" customFormat="1" x14ac:dyDescent="0.2">
      <c r="A5288" s="202" t="str">
        <f>'Permitted Sources'!A4538</f>
        <v>WYDEQ Permitted Sources</v>
      </c>
      <c r="B5288" s="203" t="str">
        <f>'Permitted Sources'!B4538</f>
        <v>56</v>
      </c>
      <c r="C5288" s="202" t="str">
        <f>'Permitted Sources'!D4538</f>
        <v>5600502</v>
      </c>
      <c r="D5288" s="202" t="str">
        <f>'Permitted Sources'!E4538</f>
        <v>20200254</v>
      </c>
      <c r="E5288" s="203" t="str">
        <f>'Permitted Sources'!H4538</f>
        <v>Compressor Engines</v>
      </c>
      <c r="F5288" s="204">
        <f>'Permitted Sources'!I4538</f>
        <v>19.408000000000001</v>
      </c>
      <c r="G5288" s="204">
        <f>'Permitted Sources'!J4538</f>
        <v>5.18</v>
      </c>
      <c r="H5288" s="204">
        <f>'Permitted Sources'!K4538</f>
        <v>5.18</v>
      </c>
      <c r="I5288" s="204">
        <f>'Permitted Sources'!L4538</f>
        <v>0</v>
      </c>
      <c r="J5288" s="204">
        <f>'Permitted Sources'!M4538</f>
        <v>0</v>
      </c>
      <c r="K5288" s="203" t="str">
        <f t="shared" si="82"/>
        <v>Compressor Engines</v>
      </c>
    </row>
    <row r="5289" spans="1:11" s="203" customFormat="1" x14ac:dyDescent="0.2">
      <c r="A5289" s="202" t="str">
        <f>'Permitted Sources'!A4539</f>
        <v>WYDEQ Permitted Sources</v>
      </c>
      <c r="B5289" s="203" t="str">
        <f>'Permitted Sources'!B4539</f>
        <v>56</v>
      </c>
      <c r="C5289" s="202" t="str">
        <f>'Permitted Sources'!D4539</f>
        <v>5600502</v>
      </c>
      <c r="D5289" s="202" t="str">
        <f>'Permitted Sources'!E4539</f>
        <v>20200254</v>
      </c>
      <c r="E5289" s="203" t="str">
        <f>'Permitted Sources'!H4539</f>
        <v>Compressor Engines</v>
      </c>
      <c r="F5289" s="204">
        <f>'Permitted Sources'!I4539</f>
        <v>19.408000000000001</v>
      </c>
      <c r="G5289" s="204">
        <f>'Permitted Sources'!J4539</f>
        <v>5.18</v>
      </c>
      <c r="H5289" s="204">
        <f>'Permitted Sources'!K4539</f>
        <v>5.18</v>
      </c>
      <c r="I5289" s="204">
        <f>'Permitted Sources'!L4539</f>
        <v>0</v>
      </c>
      <c r="J5289" s="204">
        <f>'Permitted Sources'!M4539</f>
        <v>0</v>
      </c>
      <c r="K5289" s="203" t="str">
        <f t="shared" si="82"/>
        <v>Compressor Engines</v>
      </c>
    </row>
    <row r="5290" spans="1:11" s="203" customFormat="1" x14ac:dyDescent="0.2">
      <c r="A5290" s="202" t="str">
        <f>'Permitted Sources'!A4540</f>
        <v>WYDEQ Permitted Sources</v>
      </c>
      <c r="B5290" s="203" t="str">
        <f>'Permitted Sources'!B4540</f>
        <v>56</v>
      </c>
      <c r="C5290" s="202" t="str">
        <f>'Permitted Sources'!D4540</f>
        <v>5600502</v>
      </c>
      <c r="D5290" s="202" t="str">
        <f>'Permitted Sources'!E4540</f>
        <v>20200254</v>
      </c>
      <c r="E5290" s="203" t="str">
        <f>'Permitted Sources'!H4540</f>
        <v>Compressor Engines</v>
      </c>
      <c r="F5290" s="204">
        <f>'Permitted Sources'!I4540</f>
        <v>19.408000000000001</v>
      </c>
      <c r="G5290" s="204">
        <f>'Permitted Sources'!J4540</f>
        <v>5.18</v>
      </c>
      <c r="H5290" s="204">
        <f>'Permitted Sources'!K4540</f>
        <v>5.18</v>
      </c>
      <c r="I5290" s="204">
        <f>'Permitted Sources'!L4540</f>
        <v>0</v>
      </c>
      <c r="J5290" s="204">
        <f>'Permitted Sources'!M4540</f>
        <v>0</v>
      </c>
      <c r="K5290" s="203" t="str">
        <f t="shared" si="82"/>
        <v>Compressor Engines</v>
      </c>
    </row>
    <row r="5291" spans="1:11" s="203" customFormat="1" x14ac:dyDescent="0.2">
      <c r="A5291" s="202" t="str">
        <f>'Permitted Sources'!A4541</f>
        <v>WYDEQ Permitted Sources</v>
      </c>
      <c r="B5291" s="203" t="str">
        <f>'Permitted Sources'!B4541</f>
        <v>56</v>
      </c>
      <c r="C5291" s="202" t="str">
        <f>'Permitted Sources'!D4541</f>
        <v>5600502</v>
      </c>
      <c r="D5291" s="202" t="str">
        <f>'Permitted Sources'!E4541</f>
        <v>20200252</v>
      </c>
      <c r="E5291" s="203" t="str">
        <f>'Permitted Sources'!H4541</f>
        <v>Compressor Engines</v>
      </c>
      <c r="F5291" s="204">
        <f>'Permitted Sources'!I4541</f>
        <v>5.0019999999999998</v>
      </c>
      <c r="G5291" s="204">
        <f>'Permitted Sources'!J4541</f>
        <v>2.746</v>
      </c>
      <c r="H5291" s="204">
        <f>'Permitted Sources'!K4541</f>
        <v>8.5169999999999995</v>
      </c>
      <c r="I5291" s="204">
        <f>'Permitted Sources'!L4541</f>
        <v>0</v>
      </c>
      <c r="J5291" s="204">
        <f>'Permitted Sources'!M4541</f>
        <v>0</v>
      </c>
      <c r="K5291" s="203" t="str">
        <f t="shared" si="82"/>
        <v>Compressor Engines</v>
      </c>
    </row>
    <row r="5292" spans="1:11" s="203" customFormat="1" x14ac:dyDescent="0.2">
      <c r="A5292" s="202" t="str">
        <f>'Permitted Sources'!A4542</f>
        <v>WYDEQ Permitted Sources</v>
      </c>
      <c r="B5292" s="203" t="str">
        <f>'Permitted Sources'!B4542</f>
        <v>56</v>
      </c>
      <c r="C5292" s="202" t="str">
        <f>'Permitted Sources'!D4542</f>
        <v>5600502</v>
      </c>
      <c r="D5292" s="202" t="str">
        <f>'Permitted Sources'!E4542</f>
        <v>20200254</v>
      </c>
      <c r="E5292" s="203" t="str">
        <f>'Permitted Sources'!H4542</f>
        <v>Compressor Engines</v>
      </c>
      <c r="F5292" s="204">
        <f>'Permitted Sources'!I4542</f>
        <v>6.149</v>
      </c>
      <c r="G5292" s="204">
        <f>'Permitted Sources'!J4542</f>
        <v>2.4609999999999999</v>
      </c>
      <c r="H5292" s="204">
        <f>'Permitted Sources'!K4542</f>
        <v>1.53</v>
      </c>
      <c r="I5292" s="204">
        <f>'Permitted Sources'!L4542</f>
        <v>0</v>
      </c>
      <c r="J5292" s="204">
        <f>'Permitted Sources'!M4542</f>
        <v>0</v>
      </c>
      <c r="K5292" s="203" t="str">
        <f t="shared" si="82"/>
        <v>Compressor Engines</v>
      </c>
    </row>
    <row r="5293" spans="1:11" s="203" customFormat="1" x14ac:dyDescent="0.2">
      <c r="A5293" s="202" t="str">
        <f>'Permitted Sources'!A4543</f>
        <v>WYDEQ Permitted Sources</v>
      </c>
      <c r="B5293" s="203" t="str">
        <f>'Permitted Sources'!B4543</f>
        <v>56</v>
      </c>
      <c r="C5293" s="202" t="str">
        <f>'Permitted Sources'!D4543</f>
        <v>5600502</v>
      </c>
      <c r="D5293" s="202" t="str">
        <f>'Permitted Sources'!E4543</f>
        <v>20200254</v>
      </c>
      <c r="E5293" s="203" t="str">
        <f>'Permitted Sources'!H4543</f>
        <v>Compressor Engines</v>
      </c>
      <c r="F5293" s="204">
        <f>'Permitted Sources'!I4543</f>
        <v>6.149</v>
      </c>
      <c r="G5293" s="204">
        <f>'Permitted Sources'!J4543</f>
        <v>2.4609999999999999</v>
      </c>
      <c r="H5293" s="204">
        <f>'Permitted Sources'!K4543</f>
        <v>1.53</v>
      </c>
      <c r="I5293" s="204">
        <f>'Permitted Sources'!L4543</f>
        <v>0</v>
      </c>
      <c r="J5293" s="204">
        <f>'Permitted Sources'!M4543</f>
        <v>0</v>
      </c>
      <c r="K5293" s="203" t="str">
        <f t="shared" si="82"/>
        <v>Compressor Engines</v>
      </c>
    </row>
    <row r="5294" spans="1:11" s="203" customFormat="1" x14ac:dyDescent="0.2">
      <c r="A5294" s="202" t="str">
        <f>'Permitted Sources'!A4544</f>
        <v>WYDEQ Permitted Sources</v>
      </c>
      <c r="B5294" s="203" t="str">
        <f>'Permitted Sources'!B4544</f>
        <v>56</v>
      </c>
      <c r="C5294" s="202" t="str">
        <f>'Permitted Sources'!D4544</f>
        <v>5600502</v>
      </c>
      <c r="D5294" s="202" t="str">
        <f>'Permitted Sources'!E4544</f>
        <v>20200254</v>
      </c>
      <c r="E5294" s="203" t="str">
        <f>'Permitted Sources'!H4544</f>
        <v>Compressor Engines</v>
      </c>
      <c r="F5294" s="204">
        <f>'Permitted Sources'!I4544</f>
        <v>5.0019999999999998</v>
      </c>
      <c r="G5294" s="204">
        <f>'Permitted Sources'!J4544</f>
        <v>2.75</v>
      </c>
      <c r="H5294" s="204">
        <f>'Permitted Sources'!K4544</f>
        <v>8.5169999999999995</v>
      </c>
      <c r="I5294" s="204">
        <f>'Permitted Sources'!L4544</f>
        <v>0</v>
      </c>
      <c r="J5294" s="204">
        <f>'Permitted Sources'!M4544</f>
        <v>0</v>
      </c>
      <c r="K5294" s="203" t="str">
        <f t="shared" si="82"/>
        <v>Compressor Engines</v>
      </c>
    </row>
    <row r="5295" spans="1:11" s="203" customFormat="1" x14ac:dyDescent="0.2">
      <c r="A5295" s="202" t="str">
        <f>'Permitted Sources'!A4545</f>
        <v>WYDEQ Permitted Sources</v>
      </c>
      <c r="B5295" s="203" t="str">
        <f>'Permitted Sources'!B4545</f>
        <v>56</v>
      </c>
      <c r="C5295" s="202" t="str">
        <f>'Permitted Sources'!D4545</f>
        <v>5600502</v>
      </c>
      <c r="D5295" s="202" t="str">
        <f>'Permitted Sources'!E4545</f>
        <v>20200254</v>
      </c>
      <c r="E5295" s="203" t="str">
        <f>'Permitted Sources'!H4545</f>
        <v>Compressor Engines</v>
      </c>
      <c r="F5295" s="204">
        <f>'Permitted Sources'!I4545</f>
        <v>6.149</v>
      </c>
      <c r="G5295" s="204">
        <f>'Permitted Sources'!J4545</f>
        <v>2.4609999999999999</v>
      </c>
      <c r="H5295" s="204">
        <f>'Permitted Sources'!K4545</f>
        <v>1.53</v>
      </c>
      <c r="I5295" s="204">
        <f>'Permitted Sources'!L4545</f>
        <v>0</v>
      </c>
      <c r="J5295" s="204">
        <f>'Permitted Sources'!M4545</f>
        <v>0</v>
      </c>
      <c r="K5295" s="203" t="str">
        <f t="shared" si="82"/>
        <v>Compressor Engines</v>
      </c>
    </row>
    <row r="5296" spans="1:11" s="203" customFormat="1" x14ac:dyDescent="0.2">
      <c r="A5296" s="202" t="str">
        <f>'Permitted Sources'!A4546</f>
        <v>WYDEQ Permitted Sources</v>
      </c>
      <c r="B5296" s="203" t="str">
        <f>'Permitted Sources'!B4546</f>
        <v>56</v>
      </c>
      <c r="C5296" s="202" t="str">
        <f>'Permitted Sources'!D4546</f>
        <v>5600502</v>
      </c>
      <c r="D5296" s="202" t="str">
        <f>'Permitted Sources'!E4546</f>
        <v>20200254</v>
      </c>
      <c r="E5296" s="203" t="str">
        <f>'Permitted Sources'!H4546</f>
        <v>Compressor Engines</v>
      </c>
      <c r="F5296" s="204">
        <f>'Permitted Sources'!I4546</f>
        <v>6.149</v>
      </c>
      <c r="G5296" s="204">
        <f>'Permitted Sources'!J4546</f>
        <v>2.4609999999999999</v>
      </c>
      <c r="H5296" s="204">
        <f>'Permitted Sources'!K4546</f>
        <v>1.53</v>
      </c>
      <c r="I5296" s="204">
        <f>'Permitted Sources'!L4546</f>
        <v>0</v>
      </c>
      <c r="J5296" s="204">
        <f>'Permitted Sources'!M4546</f>
        <v>0</v>
      </c>
      <c r="K5296" s="203" t="str">
        <f t="shared" si="82"/>
        <v>Compressor Engines</v>
      </c>
    </row>
    <row r="5297" spans="1:11" s="203" customFormat="1" x14ac:dyDescent="0.2">
      <c r="A5297" s="202" t="str">
        <f>'Permitted Sources'!A4547</f>
        <v>WYDEQ Permitted Sources</v>
      </c>
      <c r="B5297" s="203" t="str">
        <f>'Permitted Sources'!B4547</f>
        <v>56</v>
      </c>
      <c r="C5297" s="202" t="str">
        <f>'Permitted Sources'!D4547</f>
        <v>5600502</v>
      </c>
      <c r="D5297" s="202" t="str">
        <f>'Permitted Sources'!E4547</f>
        <v>20200252</v>
      </c>
      <c r="E5297" s="203" t="str">
        <f>'Permitted Sources'!H4547</f>
        <v>Compressor Engines</v>
      </c>
      <c r="F5297" s="204">
        <f>'Permitted Sources'!I4547</f>
        <v>5.0019999999999998</v>
      </c>
      <c r="G5297" s="204">
        <f>'Permitted Sources'!J4547</f>
        <v>2.746</v>
      </c>
      <c r="H5297" s="204">
        <f>'Permitted Sources'!K4547</f>
        <v>8.5169999999999995</v>
      </c>
      <c r="I5297" s="204">
        <f>'Permitted Sources'!L4547</f>
        <v>0</v>
      </c>
      <c r="J5297" s="204">
        <f>'Permitted Sources'!M4547</f>
        <v>0</v>
      </c>
      <c r="K5297" s="203" t="str">
        <f t="shared" si="82"/>
        <v>Compressor Engines</v>
      </c>
    </row>
    <row r="5298" spans="1:11" s="203" customFormat="1" x14ac:dyDescent="0.2">
      <c r="A5298" s="202" t="str">
        <f>'Permitted Sources'!A4548</f>
        <v>WYDEQ Permitted Sources</v>
      </c>
      <c r="B5298" s="203" t="str">
        <f>'Permitted Sources'!B4548</f>
        <v>56</v>
      </c>
      <c r="C5298" s="202" t="str">
        <f>'Permitted Sources'!D4548</f>
        <v>5600502</v>
      </c>
      <c r="D5298" s="202" t="str">
        <f>'Permitted Sources'!E4548</f>
        <v>20200254</v>
      </c>
      <c r="E5298" s="203" t="str">
        <f>'Permitted Sources'!H4548</f>
        <v>Compressor Engines</v>
      </c>
      <c r="F5298" s="204">
        <f>'Permitted Sources'!I4548</f>
        <v>4.7</v>
      </c>
      <c r="G5298" s="204">
        <f>'Permitted Sources'!J4548</f>
        <v>7.0000000000000007E-2</v>
      </c>
      <c r="H5298" s="204">
        <f>'Permitted Sources'!K4548</f>
        <v>2.4</v>
      </c>
      <c r="I5298" s="204">
        <f>'Permitted Sources'!L4548</f>
        <v>0</v>
      </c>
      <c r="J5298" s="204">
        <f>'Permitted Sources'!M4548</f>
        <v>0</v>
      </c>
      <c r="K5298" s="203" t="str">
        <f t="shared" si="82"/>
        <v>Compressor Engines</v>
      </c>
    </row>
    <row r="5299" spans="1:11" s="203" customFormat="1" x14ac:dyDescent="0.2">
      <c r="A5299" s="202" t="str">
        <f>'Permitted Sources'!A4549</f>
        <v>WYDEQ Permitted Sources</v>
      </c>
      <c r="B5299" s="203" t="str">
        <f>'Permitted Sources'!B4549</f>
        <v>56</v>
      </c>
      <c r="C5299" s="202" t="str">
        <f>'Permitted Sources'!D4549</f>
        <v>5600502</v>
      </c>
      <c r="D5299" s="202" t="str">
        <f>'Permitted Sources'!E4549</f>
        <v>20200254</v>
      </c>
      <c r="E5299" s="203" t="str">
        <f>'Permitted Sources'!H4549</f>
        <v>Compressor Engines</v>
      </c>
      <c r="F5299" s="204">
        <f>'Permitted Sources'!I4549</f>
        <v>19.408000000000001</v>
      </c>
      <c r="G5299" s="204">
        <f>'Permitted Sources'!J4549</f>
        <v>0</v>
      </c>
      <c r="H5299" s="204">
        <f>'Permitted Sources'!K4549</f>
        <v>0</v>
      </c>
      <c r="I5299" s="204">
        <f>'Permitted Sources'!L4549</f>
        <v>0</v>
      </c>
      <c r="J5299" s="204">
        <f>'Permitted Sources'!M4549</f>
        <v>0</v>
      </c>
      <c r="K5299" s="203" t="str">
        <f t="shared" si="82"/>
        <v>Compressor Engines</v>
      </c>
    </row>
    <row r="5300" spans="1:11" s="203" customFormat="1" x14ac:dyDescent="0.2">
      <c r="A5300" s="202" t="str">
        <f>'Permitted Sources'!A4550</f>
        <v>WYDEQ Permitted Sources</v>
      </c>
      <c r="B5300" s="203" t="str">
        <f>'Permitted Sources'!B4550</f>
        <v>56</v>
      </c>
      <c r="C5300" s="202" t="str">
        <f>'Permitted Sources'!D4550</f>
        <v>5600502</v>
      </c>
      <c r="D5300" s="202" t="str">
        <f>'Permitted Sources'!E4550</f>
        <v>20200252</v>
      </c>
      <c r="E5300" s="203" t="str">
        <f>'Permitted Sources'!H4550</f>
        <v>Compressor Engines</v>
      </c>
      <c r="F5300" s="204">
        <f>'Permitted Sources'!I4550</f>
        <v>5.0019999999999998</v>
      </c>
      <c r="G5300" s="204">
        <f>'Permitted Sources'!J4550</f>
        <v>0</v>
      </c>
      <c r="H5300" s="204">
        <f>'Permitted Sources'!K4550</f>
        <v>0</v>
      </c>
      <c r="I5300" s="204">
        <f>'Permitted Sources'!L4550</f>
        <v>0</v>
      </c>
      <c r="J5300" s="204">
        <f>'Permitted Sources'!M4550</f>
        <v>0</v>
      </c>
      <c r="K5300" s="203" t="str">
        <f t="shared" si="82"/>
        <v>Compressor Engines</v>
      </c>
    </row>
    <row r="5301" spans="1:11" s="203" customFormat="1" x14ac:dyDescent="0.2">
      <c r="A5301" s="202" t="str">
        <f>'Permitted Sources'!A4551</f>
        <v>WYDEQ Permitted Sources</v>
      </c>
      <c r="B5301" s="203" t="str">
        <f>'Permitted Sources'!B4551</f>
        <v>56</v>
      </c>
      <c r="C5301" s="202" t="str">
        <f>'Permitted Sources'!D4551</f>
        <v>5600502</v>
      </c>
      <c r="D5301" s="202" t="str">
        <f>'Permitted Sources'!E4551</f>
        <v>20200254</v>
      </c>
      <c r="E5301" s="203" t="str">
        <f>'Permitted Sources'!H4551</f>
        <v>Compressor Engines</v>
      </c>
      <c r="F5301" s="204">
        <f>'Permitted Sources'!I4551</f>
        <v>5.117</v>
      </c>
      <c r="G5301" s="204">
        <f>'Permitted Sources'!J4551</f>
        <v>0</v>
      </c>
      <c r="H5301" s="204">
        <f>'Permitted Sources'!K4551</f>
        <v>0</v>
      </c>
      <c r="I5301" s="204">
        <f>'Permitted Sources'!L4551</f>
        <v>0</v>
      </c>
      <c r="J5301" s="204">
        <f>'Permitted Sources'!M4551</f>
        <v>0</v>
      </c>
      <c r="K5301" s="203" t="str">
        <f t="shared" si="82"/>
        <v>Compressor Engines</v>
      </c>
    </row>
    <row r="5302" spans="1:11" s="203" customFormat="1" x14ac:dyDescent="0.2">
      <c r="A5302" s="202" t="str">
        <f>'Permitted Sources'!A4552</f>
        <v>WYDEQ Permitted Sources</v>
      </c>
      <c r="B5302" s="203" t="str">
        <f>'Permitted Sources'!B4552</f>
        <v>56</v>
      </c>
      <c r="C5302" s="202" t="str">
        <f>'Permitted Sources'!D4552</f>
        <v>5600502</v>
      </c>
      <c r="D5302" s="202" t="str">
        <f>'Permitted Sources'!E4552</f>
        <v>20200254</v>
      </c>
      <c r="E5302" s="203" t="str">
        <f>'Permitted Sources'!H4552</f>
        <v>Compressor Engines</v>
      </c>
      <c r="F5302" s="204">
        <f>'Permitted Sources'!I4552</f>
        <v>5.117</v>
      </c>
      <c r="G5302" s="204">
        <f>'Permitted Sources'!J4552</f>
        <v>2</v>
      </c>
      <c r="H5302" s="204">
        <f>'Permitted Sources'!K4552</f>
        <v>2.6</v>
      </c>
      <c r="I5302" s="204">
        <f>'Permitted Sources'!L4552</f>
        <v>0</v>
      </c>
      <c r="J5302" s="204">
        <f>'Permitted Sources'!M4552</f>
        <v>0</v>
      </c>
      <c r="K5302" s="203" t="str">
        <f t="shared" si="82"/>
        <v>Compressor Engines</v>
      </c>
    </row>
    <row r="5303" spans="1:11" s="203" customFormat="1" x14ac:dyDescent="0.2">
      <c r="A5303" s="202" t="str">
        <f>'Permitted Sources'!A4553</f>
        <v>WYDEQ Permitted Sources</v>
      </c>
      <c r="B5303" s="203" t="str">
        <f>'Permitted Sources'!B4553</f>
        <v>56</v>
      </c>
      <c r="C5303" s="202" t="str">
        <f>'Permitted Sources'!D4553</f>
        <v>5600502</v>
      </c>
      <c r="D5303" s="202" t="str">
        <f>'Permitted Sources'!E4553</f>
        <v>20200254</v>
      </c>
      <c r="E5303" s="203" t="str">
        <f>'Permitted Sources'!H4553</f>
        <v>Compressor Engines</v>
      </c>
      <c r="F5303" s="204">
        <f>'Permitted Sources'!I4553</f>
        <v>6.2</v>
      </c>
      <c r="G5303" s="204">
        <f>'Permitted Sources'!J4553</f>
        <v>6.2</v>
      </c>
      <c r="H5303" s="204">
        <f>'Permitted Sources'!K4553</f>
        <v>3.1</v>
      </c>
      <c r="I5303" s="204">
        <f>'Permitted Sources'!L4553</f>
        <v>0</v>
      </c>
      <c r="J5303" s="204">
        <f>'Permitted Sources'!M4553</f>
        <v>0</v>
      </c>
      <c r="K5303" s="203" t="str">
        <f t="shared" si="82"/>
        <v>Compressor Engines</v>
      </c>
    </row>
    <row r="5304" spans="1:11" s="203" customFormat="1" x14ac:dyDescent="0.2">
      <c r="A5304" s="202" t="str">
        <f>'Permitted Sources'!A4554</f>
        <v>WYDEQ Permitted Sources</v>
      </c>
      <c r="B5304" s="203" t="str">
        <f>'Permitted Sources'!B4554</f>
        <v>56</v>
      </c>
      <c r="C5304" s="202" t="str">
        <f>'Permitted Sources'!D4554</f>
        <v>5600502</v>
      </c>
      <c r="D5304" s="202" t="str">
        <f>'Permitted Sources'!E4554</f>
        <v>20200254</v>
      </c>
      <c r="E5304" s="203" t="str">
        <f>'Permitted Sources'!H4554</f>
        <v>Compressor Engines</v>
      </c>
      <c r="F5304" s="204">
        <f>'Permitted Sources'!I4554</f>
        <v>6.2</v>
      </c>
      <c r="G5304" s="204">
        <f>'Permitted Sources'!J4554</f>
        <v>6.2</v>
      </c>
      <c r="H5304" s="204">
        <f>'Permitted Sources'!K4554</f>
        <v>3.1</v>
      </c>
      <c r="I5304" s="204">
        <f>'Permitted Sources'!L4554</f>
        <v>0</v>
      </c>
      <c r="J5304" s="204">
        <f>'Permitted Sources'!M4554</f>
        <v>0</v>
      </c>
      <c r="K5304" s="203" t="str">
        <f t="shared" si="82"/>
        <v>Compressor Engines</v>
      </c>
    </row>
    <row r="5305" spans="1:11" s="203" customFormat="1" x14ac:dyDescent="0.2">
      <c r="A5305" s="202" t="str">
        <f>'Permitted Sources'!A4555</f>
        <v>WYDEQ Permitted Sources</v>
      </c>
      <c r="B5305" s="203" t="str">
        <f>'Permitted Sources'!B4555</f>
        <v>56</v>
      </c>
      <c r="C5305" s="202" t="str">
        <f>'Permitted Sources'!D4555</f>
        <v>5600502</v>
      </c>
      <c r="D5305" s="202" t="str">
        <f>'Permitted Sources'!E4555</f>
        <v>20200254</v>
      </c>
      <c r="E5305" s="203" t="str">
        <f>'Permitted Sources'!H4555</f>
        <v>Compressor Engines</v>
      </c>
      <c r="F5305" s="204">
        <f>'Permitted Sources'!I4555</f>
        <v>6.2</v>
      </c>
      <c r="G5305" s="204">
        <f>'Permitted Sources'!J4555</f>
        <v>6.2</v>
      </c>
      <c r="H5305" s="204">
        <f>'Permitted Sources'!K4555</f>
        <v>3.1</v>
      </c>
      <c r="I5305" s="204">
        <f>'Permitted Sources'!L4555</f>
        <v>0</v>
      </c>
      <c r="J5305" s="204">
        <f>'Permitted Sources'!M4555</f>
        <v>0</v>
      </c>
      <c r="K5305" s="203" t="str">
        <f t="shared" si="82"/>
        <v>Compressor Engines</v>
      </c>
    </row>
    <row r="5306" spans="1:11" s="203" customFormat="1" x14ac:dyDescent="0.2">
      <c r="A5306" s="202" t="str">
        <f>'Permitted Sources'!A4556</f>
        <v>WYDEQ Permitted Sources</v>
      </c>
      <c r="B5306" s="203" t="str">
        <f>'Permitted Sources'!B4556</f>
        <v>56</v>
      </c>
      <c r="C5306" s="202" t="str">
        <f>'Permitted Sources'!D4556</f>
        <v>5600502</v>
      </c>
      <c r="D5306" s="202" t="str">
        <f>'Permitted Sources'!E4556</f>
        <v>20200254</v>
      </c>
      <c r="E5306" s="203" t="str">
        <f>'Permitted Sources'!H4556</f>
        <v>Compressor Engines</v>
      </c>
      <c r="F5306" s="204">
        <f>'Permitted Sources'!I4556</f>
        <v>6.2</v>
      </c>
      <c r="G5306" s="204">
        <f>'Permitted Sources'!J4556</f>
        <v>6.2</v>
      </c>
      <c r="H5306" s="204">
        <f>'Permitted Sources'!K4556</f>
        <v>3.1</v>
      </c>
      <c r="I5306" s="204">
        <f>'Permitted Sources'!L4556</f>
        <v>0</v>
      </c>
      <c r="J5306" s="204">
        <f>'Permitted Sources'!M4556</f>
        <v>0</v>
      </c>
      <c r="K5306" s="203" t="str">
        <f t="shared" si="82"/>
        <v>Compressor Engines</v>
      </c>
    </row>
    <row r="5307" spans="1:11" s="203" customFormat="1" x14ac:dyDescent="0.2">
      <c r="A5307" s="202" t="str">
        <f>'Permitted Sources'!A4557</f>
        <v>WYDEQ Permitted Sources</v>
      </c>
      <c r="B5307" s="203" t="str">
        <f>'Permitted Sources'!B4557</f>
        <v>56</v>
      </c>
      <c r="C5307" s="202" t="str">
        <f>'Permitted Sources'!D4557</f>
        <v>5600502</v>
      </c>
      <c r="D5307" s="202" t="str">
        <f>'Permitted Sources'!E4557</f>
        <v>20200254</v>
      </c>
      <c r="E5307" s="203" t="str">
        <f>'Permitted Sources'!H4557</f>
        <v>Compressor Engines</v>
      </c>
      <c r="F5307" s="204">
        <f>'Permitted Sources'!I4557</f>
        <v>19.408000000000001</v>
      </c>
      <c r="G5307" s="204">
        <f>'Permitted Sources'!J4557</f>
        <v>5.1760000000000002</v>
      </c>
      <c r="H5307" s="204">
        <f>'Permitted Sources'!K4557</f>
        <v>5.1760000000000002</v>
      </c>
      <c r="I5307" s="204">
        <f>'Permitted Sources'!L4557</f>
        <v>0</v>
      </c>
      <c r="J5307" s="204">
        <f>'Permitted Sources'!M4557</f>
        <v>0</v>
      </c>
      <c r="K5307" s="203" t="str">
        <f t="shared" si="82"/>
        <v>Compressor Engines</v>
      </c>
    </row>
    <row r="5308" spans="1:11" s="203" customFormat="1" x14ac:dyDescent="0.2">
      <c r="A5308" s="202" t="str">
        <f>'Permitted Sources'!A4558</f>
        <v>WYDEQ Permitted Sources</v>
      </c>
      <c r="B5308" s="203" t="str">
        <f>'Permitted Sources'!B4558</f>
        <v>56</v>
      </c>
      <c r="C5308" s="202" t="str">
        <f>'Permitted Sources'!D4558</f>
        <v>5600502</v>
      </c>
      <c r="D5308" s="202" t="str">
        <f>'Permitted Sources'!E4558</f>
        <v>20200254</v>
      </c>
      <c r="E5308" s="203" t="str">
        <f>'Permitted Sources'!H4558</f>
        <v>Compressor Engines</v>
      </c>
      <c r="F5308" s="204">
        <f>'Permitted Sources'!I4558</f>
        <v>19.408000000000001</v>
      </c>
      <c r="G5308" s="204">
        <f>'Permitted Sources'!J4558</f>
        <v>5.1760000000000002</v>
      </c>
      <c r="H5308" s="204">
        <f>'Permitted Sources'!K4558</f>
        <v>5.1760000000000002</v>
      </c>
      <c r="I5308" s="204">
        <f>'Permitted Sources'!L4558</f>
        <v>0</v>
      </c>
      <c r="J5308" s="204">
        <f>'Permitted Sources'!M4558</f>
        <v>0</v>
      </c>
      <c r="K5308" s="203" t="str">
        <f t="shared" si="82"/>
        <v>Compressor Engines</v>
      </c>
    </row>
    <row r="5309" spans="1:11" s="203" customFormat="1" x14ac:dyDescent="0.2">
      <c r="A5309" s="202" t="str">
        <f>'Permitted Sources'!A4559</f>
        <v>WYDEQ Permitted Sources</v>
      </c>
      <c r="B5309" s="203" t="str">
        <f>'Permitted Sources'!B4559</f>
        <v>56</v>
      </c>
      <c r="C5309" s="202" t="str">
        <f>'Permitted Sources'!D4559</f>
        <v>5600502</v>
      </c>
      <c r="D5309" s="202" t="str">
        <f>'Permitted Sources'!E4559</f>
        <v>20200254</v>
      </c>
      <c r="E5309" s="203" t="str">
        <f>'Permitted Sources'!H4559</f>
        <v>Compressor Engines</v>
      </c>
      <c r="F5309" s="204">
        <f>'Permitted Sources'!I4559</f>
        <v>6.149</v>
      </c>
      <c r="G5309" s="204">
        <f>'Permitted Sources'!J4559</f>
        <v>2.4609999999999999</v>
      </c>
      <c r="H5309" s="204">
        <f>'Permitted Sources'!K4559</f>
        <v>1.536</v>
      </c>
      <c r="I5309" s="204">
        <f>'Permitted Sources'!L4559</f>
        <v>0</v>
      </c>
      <c r="J5309" s="204">
        <f>'Permitted Sources'!M4559</f>
        <v>0</v>
      </c>
      <c r="K5309" s="203" t="str">
        <f t="shared" si="82"/>
        <v>Compressor Engines</v>
      </c>
    </row>
    <row r="5310" spans="1:11" s="203" customFormat="1" x14ac:dyDescent="0.2">
      <c r="A5310" s="202" t="str">
        <f>'Permitted Sources'!A4560</f>
        <v>WYDEQ Permitted Sources</v>
      </c>
      <c r="B5310" s="203" t="str">
        <f>'Permitted Sources'!B4560</f>
        <v>56</v>
      </c>
      <c r="C5310" s="202" t="str">
        <f>'Permitted Sources'!D4560</f>
        <v>5600502</v>
      </c>
      <c r="D5310" s="202" t="str">
        <f>'Permitted Sources'!E4560</f>
        <v>20200254</v>
      </c>
      <c r="E5310" s="203" t="str">
        <f>'Permitted Sources'!H4560</f>
        <v>Compressor Engines</v>
      </c>
      <c r="F5310" s="204">
        <f>'Permitted Sources'!I4560</f>
        <v>6.149</v>
      </c>
      <c r="G5310" s="204">
        <f>'Permitted Sources'!J4560</f>
        <v>2.4609999999999999</v>
      </c>
      <c r="H5310" s="204">
        <f>'Permitted Sources'!K4560</f>
        <v>1.536</v>
      </c>
      <c r="I5310" s="204">
        <f>'Permitted Sources'!L4560</f>
        <v>0</v>
      </c>
      <c r="J5310" s="204">
        <f>'Permitted Sources'!M4560</f>
        <v>0</v>
      </c>
      <c r="K5310" s="203" t="str">
        <f t="shared" si="82"/>
        <v>Compressor Engines</v>
      </c>
    </row>
    <row r="5311" spans="1:11" s="203" customFormat="1" x14ac:dyDescent="0.2">
      <c r="A5311" s="202" t="str">
        <f>'Permitted Sources'!A4561</f>
        <v>WYDEQ Permitted Sources</v>
      </c>
      <c r="B5311" s="203" t="str">
        <f>'Permitted Sources'!B4561</f>
        <v>56</v>
      </c>
      <c r="C5311" s="202" t="str">
        <f>'Permitted Sources'!D4561</f>
        <v>5600502</v>
      </c>
      <c r="D5311" s="202" t="str">
        <f>'Permitted Sources'!E4561</f>
        <v>20200254</v>
      </c>
      <c r="E5311" s="203" t="str">
        <f>'Permitted Sources'!H4561</f>
        <v>Compressor Engines</v>
      </c>
      <c r="F5311" s="204">
        <f>'Permitted Sources'!I4561</f>
        <v>6.149</v>
      </c>
      <c r="G5311" s="204">
        <f>'Permitted Sources'!J4561</f>
        <v>2.4609999999999999</v>
      </c>
      <c r="H5311" s="204">
        <f>'Permitted Sources'!K4561</f>
        <v>1.536</v>
      </c>
      <c r="I5311" s="204">
        <f>'Permitted Sources'!L4561</f>
        <v>0</v>
      </c>
      <c r="J5311" s="204">
        <f>'Permitted Sources'!M4561</f>
        <v>0</v>
      </c>
      <c r="K5311" s="203" t="str">
        <f t="shared" si="82"/>
        <v>Compressor Engines</v>
      </c>
    </row>
    <row r="5312" spans="1:11" s="203" customFormat="1" x14ac:dyDescent="0.2">
      <c r="A5312" s="202" t="str">
        <f>'Permitted Sources'!A4562</f>
        <v>WYDEQ Permitted Sources</v>
      </c>
      <c r="B5312" s="203" t="str">
        <f>'Permitted Sources'!B4562</f>
        <v>56</v>
      </c>
      <c r="C5312" s="202" t="str">
        <f>'Permitted Sources'!D4562</f>
        <v>5600502</v>
      </c>
      <c r="D5312" s="202" t="str">
        <f>'Permitted Sources'!E4562</f>
        <v>20200254</v>
      </c>
      <c r="E5312" s="203" t="str">
        <f>'Permitted Sources'!H4562</f>
        <v>Compressor Engines</v>
      </c>
      <c r="F5312" s="204">
        <f>'Permitted Sources'!I4562</f>
        <v>6.149</v>
      </c>
      <c r="G5312" s="204">
        <f>'Permitted Sources'!J4562</f>
        <v>2.4609999999999999</v>
      </c>
      <c r="H5312" s="204">
        <f>'Permitted Sources'!K4562</f>
        <v>1.536</v>
      </c>
      <c r="I5312" s="204">
        <f>'Permitted Sources'!L4562</f>
        <v>0</v>
      </c>
      <c r="J5312" s="204">
        <f>'Permitted Sources'!M4562</f>
        <v>0</v>
      </c>
      <c r="K5312" s="203" t="str">
        <f t="shared" si="82"/>
        <v>Compressor Engines</v>
      </c>
    </row>
    <row r="5313" spans="1:11" s="203" customFormat="1" x14ac:dyDescent="0.2">
      <c r="A5313" s="202" t="str">
        <f>'Permitted Sources'!A4563</f>
        <v>WYDEQ Permitted Sources</v>
      </c>
      <c r="B5313" s="203" t="str">
        <f>'Permitted Sources'!B4563</f>
        <v>56</v>
      </c>
      <c r="C5313" s="202" t="str">
        <f>'Permitted Sources'!D4563</f>
        <v>5600502</v>
      </c>
      <c r="D5313" s="202" t="str">
        <f>'Permitted Sources'!E4563</f>
        <v>20200254</v>
      </c>
      <c r="E5313" s="203" t="str">
        <f>'Permitted Sources'!H4563</f>
        <v>Compressor Engines</v>
      </c>
      <c r="F5313" s="204">
        <f>'Permitted Sources'!I4563</f>
        <v>6.149</v>
      </c>
      <c r="G5313" s="204">
        <f>'Permitted Sources'!J4563</f>
        <v>2.4609999999999999</v>
      </c>
      <c r="H5313" s="204">
        <f>'Permitted Sources'!K4563</f>
        <v>1.536</v>
      </c>
      <c r="I5313" s="204">
        <f>'Permitted Sources'!L4563</f>
        <v>0</v>
      </c>
      <c r="J5313" s="204">
        <f>'Permitted Sources'!M4563</f>
        <v>0</v>
      </c>
      <c r="K5313" s="203" t="str">
        <f t="shared" si="82"/>
        <v>Compressor Engines</v>
      </c>
    </row>
    <row r="5314" spans="1:11" s="203" customFormat="1" x14ac:dyDescent="0.2">
      <c r="A5314" s="202" t="str">
        <f>'Permitted Sources'!A4564</f>
        <v>WYDEQ Permitted Sources</v>
      </c>
      <c r="B5314" s="203" t="str">
        <f>'Permitted Sources'!B4564</f>
        <v>56</v>
      </c>
      <c r="C5314" s="202" t="str">
        <f>'Permitted Sources'!D4564</f>
        <v>5600502</v>
      </c>
      <c r="D5314" s="202" t="str">
        <f>'Permitted Sources'!E4564</f>
        <v>20200254</v>
      </c>
      <c r="E5314" s="203" t="str">
        <f>'Permitted Sources'!H4564</f>
        <v>Compressor Engines</v>
      </c>
      <c r="F5314" s="204">
        <f>'Permitted Sources'!I4564</f>
        <v>5.117</v>
      </c>
      <c r="G5314" s="204">
        <f>'Permitted Sources'!J4564</f>
        <v>2.044</v>
      </c>
      <c r="H5314" s="204">
        <f>'Permitted Sources'!K4564</f>
        <v>2.6</v>
      </c>
      <c r="I5314" s="204">
        <f>'Permitted Sources'!L4564</f>
        <v>0</v>
      </c>
      <c r="J5314" s="204">
        <f>'Permitted Sources'!M4564</f>
        <v>0</v>
      </c>
      <c r="K5314" s="203" t="str">
        <f t="shared" si="82"/>
        <v>Compressor Engines</v>
      </c>
    </row>
    <row r="5315" spans="1:11" s="203" customFormat="1" x14ac:dyDescent="0.2">
      <c r="A5315" s="202" t="str">
        <f>'Permitted Sources'!A4565</f>
        <v>WYDEQ Permitted Sources</v>
      </c>
      <c r="B5315" s="203" t="str">
        <f>'Permitted Sources'!B4565</f>
        <v>56</v>
      </c>
      <c r="C5315" s="202" t="str">
        <f>'Permitted Sources'!D4565</f>
        <v>5600502</v>
      </c>
      <c r="D5315" s="202" t="str">
        <f>'Permitted Sources'!E4565</f>
        <v>20200254</v>
      </c>
      <c r="E5315" s="203" t="str">
        <f>'Permitted Sources'!H4565</f>
        <v>Compressor Engines</v>
      </c>
      <c r="F5315" s="204">
        <f>'Permitted Sources'!I4565</f>
        <v>19.408000000000001</v>
      </c>
      <c r="G5315" s="204">
        <f>'Permitted Sources'!J4565</f>
        <v>0</v>
      </c>
      <c r="H5315" s="204">
        <f>'Permitted Sources'!K4565</f>
        <v>0</v>
      </c>
      <c r="I5315" s="204">
        <f>'Permitted Sources'!L4565</f>
        <v>0</v>
      </c>
      <c r="J5315" s="204">
        <f>'Permitted Sources'!M4565</f>
        <v>0</v>
      </c>
      <c r="K5315" s="203" t="str">
        <f t="shared" si="82"/>
        <v>Compressor Engines</v>
      </c>
    </row>
    <row r="5316" spans="1:11" s="203" customFormat="1" x14ac:dyDescent="0.2">
      <c r="A5316" s="202" t="str">
        <f>'Permitted Sources'!A4566</f>
        <v>WYDEQ Permitted Sources</v>
      </c>
      <c r="B5316" s="203" t="str">
        <f>'Permitted Sources'!B4566</f>
        <v>56</v>
      </c>
      <c r="C5316" s="202" t="str">
        <f>'Permitted Sources'!D4566</f>
        <v>5600502</v>
      </c>
      <c r="D5316" s="202" t="str">
        <f>'Permitted Sources'!E4566</f>
        <v>20200254</v>
      </c>
      <c r="E5316" s="203" t="str">
        <f>'Permitted Sources'!H4566</f>
        <v>Compressor Engines</v>
      </c>
      <c r="F5316" s="204">
        <f>'Permitted Sources'!I4566</f>
        <v>19.408000000000001</v>
      </c>
      <c r="G5316" s="204">
        <f>'Permitted Sources'!J4566</f>
        <v>0</v>
      </c>
      <c r="H5316" s="204">
        <f>'Permitted Sources'!K4566</f>
        <v>0</v>
      </c>
      <c r="I5316" s="204">
        <f>'Permitted Sources'!L4566</f>
        <v>0</v>
      </c>
      <c r="J5316" s="204">
        <f>'Permitted Sources'!M4566</f>
        <v>0</v>
      </c>
      <c r="K5316" s="203" t="str">
        <f t="shared" si="82"/>
        <v>Compressor Engines</v>
      </c>
    </row>
    <row r="5317" spans="1:11" s="203" customFormat="1" x14ac:dyDescent="0.2">
      <c r="A5317" s="202" t="str">
        <f>'Permitted Sources'!A4567</f>
        <v>WYDEQ Permitted Sources</v>
      </c>
      <c r="B5317" s="203" t="str">
        <f>'Permitted Sources'!B4567</f>
        <v>56</v>
      </c>
      <c r="C5317" s="202" t="str">
        <f>'Permitted Sources'!D4567</f>
        <v>5600502</v>
      </c>
      <c r="D5317" s="202" t="str">
        <f>'Permitted Sources'!E4567</f>
        <v>20200254</v>
      </c>
      <c r="E5317" s="203" t="str">
        <f>'Permitted Sources'!H4567</f>
        <v>Compressor Engines</v>
      </c>
      <c r="F5317" s="204">
        <f>'Permitted Sources'!I4567</f>
        <v>19.408000000000001</v>
      </c>
      <c r="G5317" s="204">
        <f>'Permitted Sources'!J4567</f>
        <v>0</v>
      </c>
      <c r="H5317" s="204">
        <f>'Permitted Sources'!K4567</f>
        <v>0</v>
      </c>
      <c r="I5317" s="204">
        <f>'Permitted Sources'!L4567</f>
        <v>0</v>
      </c>
      <c r="J5317" s="204">
        <f>'Permitted Sources'!M4567</f>
        <v>0</v>
      </c>
      <c r="K5317" s="203" t="str">
        <f t="shared" si="82"/>
        <v>Compressor Engines</v>
      </c>
    </row>
    <row r="5318" spans="1:11" s="203" customFormat="1" x14ac:dyDescent="0.2">
      <c r="A5318" s="202" t="str">
        <f>'Permitted Sources'!A4568</f>
        <v>WYDEQ Permitted Sources</v>
      </c>
      <c r="B5318" s="203" t="str">
        <f>'Permitted Sources'!B4568</f>
        <v>56</v>
      </c>
      <c r="C5318" s="202" t="str">
        <f>'Permitted Sources'!D4568</f>
        <v>5600502</v>
      </c>
      <c r="D5318" s="202" t="str">
        <f>'Permitted Sources'!E4568</f>
        <v>20200254</v>
      </c>
      <c r="E5318" s="203" t="str">
        <f>'Permitted Sources'!H4568</f>
        <v>Compressor Engines</v>
      </c>
      <c r="F5318" s="204">
        <f>'Permitted Sources'!I4568</f>
        <v>19.408000000000001</v>
      </c>
      <c r="G5318" s="204">
        <f>'Permitted Sources'!J4568</f>
        <v>0</v>
      </c>
      <c r="H5318" s="204">
        <f>'Permitted Sources'!K4568</f>
        <v>0</v>
      </c>
      <c r="I5318" s="204">
        <f>'Permitted Sources'!L4568</f>
        <v>0</v>
      </c>
      <c r="J5318" s="204">
        <f>'Permitted Sources'!M4568</f>
        <v>0</v>
      </c>
      <c r="K5318" s="203" t="str">
        <f t="shared" si="82"/>
        <v>Compressor Engines</v>
      </c>
    </row>
    <row r="5319" spans="1:11" s="203" customFormat="1" x14ac:dyDescent="0.2">
      <c r="A5319" s="202" t="str">
        <f>'Permitted Sources'!A4569</f>
        <v>WYDEQ Permitted Sources</v>
      </c>
      <c r="B5319" s="203" t="str">
        <f>'Permitted Sources'!B4569</f>
        <v>56</v>
      </c>
      <c r="C5319" s="202" t="str">
        <f>'Permitted Sources'!D4569</f>
        <v>5600502</v>
      </c>
      <c r="D5319" s="202" t="str">
        <f>'Permitted Sources'!E4569</f>
        <v>20200254</v>
      </c>
      <c r="E5319" s="203" t="str">
        <f>'Permitted Sources'!H4569</f>
        <v>Compressor Engines</v>
      </c>
      <c r="F5319" s="204">
        <f>'Permitted Sources'!I4569</f>
        <v>7.7240000000000002</v>
      </c>
      <c r="G5319" s="204">
        <f>'Permitted Sources'!J4569</f>
        <v>0</v>
      </c>
      <c r="H5319" s="204">
        <f>'Permitted Sources'!K4569</f>
        <v>0</v>
      </c>
      <c r="I5319" s="204">
        <f>'Permitted Sources'!L4569</f>
        <v>0</v>
      </c>
      <c r="J5319" s="204">
        <f>'Permitted Sources'!M4569</f>
        <v>0</v>
      </c>
      <c r="K5319" s="203" t="str">
        <f t="shared" ref="K5319:K5382" si="83">IF(E5319="Unpermitted Fugitives","Fugitives",IF(E5319="Natural Gas Processing Facilities, Pump Seals","Fugitives",IF(E5319="Natural Gas Production, All Equipt Leak Fugitives","Fugitives",IF(E5319="External Combustion Boilers","Heaters",IF(E5319="Permitted Tank Losses","Condensate tank ",IF(E5319="Permitted Fugitives","Fugitives",IF(E5319="Process Heaters","Heaters",E5319)))))))</f>
        <v>Compressor Engines</v>
      </c>
    </row>
    <row r="5320" spans="1:11" s="203" customFormat="1" x14ac:dyDescent="0.2">
      <c r="A5320" s="202" t="str">
        <f>'Permitted Sources'!A4570</f>
        <v>WYDEQ Permitted Sources</v>
      </c>
      <c r="B5320" s="203" t="str">
        <f>'Permitted Sources'!B4570</f>
        <v>56</v>
      </c>
      <c r="C5320" s="202" t="str">
        <f>'Permitted Sources'!D4570</f>
        <v>5600502</v>
      </c>
      <c r="D5320" s="202" t="str">
        <f>'Permitted Sources'!E4570</f>
        <v>20200254</v>
      </c>
      <c r="E5320" s="203" t="str">
        <f>'Permitted Sources'!H4570</f>
        <v>Compressor Engines</v>
      </c>
      <c r="F5320" s="204">
        <f>'Permitted Sources'!I4570</f>
        <v>7.7240000000000002</v>
      </c>
      <c r="G5320" s="204">
        <f>'Permitted Sources'!J4570</f>
        <v>0</v>
      </c>
      <c r="H5320" s="204">
        <f>'Permitted Sources'!K4570</f>
        <v>0</v>
      </c>
      <c r="I5320" s="204">
        <f>'Permitted Sources'!L4570</f>
        <v>0</v>
      </c>
      <c r="J5320" s="204">
        <f>'Permitted Sources'!M4570</f>
        <v>0</v>
      </c>
      <c r="K5320" s="203" t="str">
        <f t="shared" si="83"/>
        <v>Compressor Engines</v>
      </c>
    </row>
    <row r="5321" spans="1:11" s="203" customFormat="1" x14ac:dyDescent="0.2">
      <c r="A5321" s="202" t="str">
        <f>'Permitted Sources'!A4571</f>
        <v>WYDEQ Permitted Sources</v>
      </c>
      <c r="B5321" s="203" t="str">
        <f>'Permitted Sources'!B4571</f>
        <v>56</v>
      </c>
      <c r="C5321" s="202" t="str">
        <f>'Permitted Sources'!D4571</f>
        <v>5600502</v>
      </c>
      <c r="D5321" s="202" t="str">
        <f>'Permitted Sources'!E4571</f>
        <v>20200254</v>
      </c>
      <c r="E5321" s="203" t="str">
        <f>'Permitted Sources'!H4571</f>
        <v>Compressor Engines</v>
      </c>
      <c r="F5321" s="204">
        <f>'Permitted Sources'!I4571</f>
        <v>5.117</v>
      </c>
      <c r="G5321" s="204">
        <f>'Permitted Sources'!J4571</f>
        <v>0</v>
      </c>
      <c r="H5321" s="204">
        <f>'Permitted Sources'!K4571</f>
        <v>0</v>
      </c>
      <c r="I5321" s="204">
        <f>'Permitted Sources'!L4571</f>
        <v>0</v>
      </c>
      <c r="J5321" s="204">
        <f>'Permitted Sources'!M4571</f>
        <v>0</v>
      </c>
      <c r="K5321" s="203" t="str">
        <f t="shared" si="83"/>
        <v>Compressor Engines</v>
      </c>
    </row>
    <row r="5322" spans="1:11" s="203" customFormat="1" x14ac:dyDescent="0.2">
      <c r="A5322" s="202" t="str">
        <f>'Permitted Sources'!A4572</f>
        <v>WYDEQ Permitted Sources</v>
      </c>
      <c r="B5322" s="203" t="str">
        <f>'Permitted Sources'!B4572</f>
        <v>56</v>
      </c>
      <c r="C5322" s="202" t="str">
        <f>'Permitted Sources'!D4572</f>
        <v>5600502</v>
      </c>
      <c r="D5322" s="202" t="str">
        <f>'Permitted Sources'!E4572</f>
        <v>20200254</v>
      </c>
      <c r="E5322" s="203" t="str">
        <f>'Permitted Sources'!H4572</f>
        <v>Compressor Engines</v>
      </c>
      <c r="F5322" s="204">
        <f>'Permitted Sources'!I4572</f>
        <v>5.117</v>
      </c>
      <c r="G5322" s="204">
        <f>'Permitted Sources'!J4572</f>
        <v>2</v>
      </c>
      <c r="H5322" s="204">
        <f>'Permitted Sources'!K4572</f>
        <v>2.6</v>
      </c>
      <c r="I5322" s="204">
        <f>'Permitted Sources'!L4572</f>
        <v>0</v>
      </c>
      <c r="J5322" s="204">
        <f>'Permitted Sources'!M4572</f>
        <v>0</v>
      </c>
      <c r="K5322" s="203" t="str">
        <f t="shared" si="83"/>
        <v>Compressor Engines</v>
      </c>
    </row>
    <row r="5323" spans="1:11" s="203" customFormat="1" x14ac:dyDescent="0.2">
      <c r="A5323" s="202" t="str">
        <f>'Permitted Sources'!A4573</f>
        <v>WYDEQ Permitted Sources</v>
      </c>
      <c r="B5323" s="203" t="str">
        <f>'Permitted Sources'!B4573</f>
        <v>56</v>
      </c>
      <c r="C5323" s="202" t="str">
        <f>'Permitted Sources'!D4573</f>
        <v>5600502</v>
      </c>
      <c r="D5323" s="202" t="str">
        <f>'Permitted Sources'!E4573</f>
        <v>20200254</v>
      </c>
      <c r="E5323" s="203" t="str">
        <f>'Permitted Sources'!H4573</f>
        <v>Compressor Engines</v>
      </c>
      <c r="F5323" s="204">
        <f>'Permitted Sources'!I4573</f>
        <v>5.117</v>
      </c>
      <c r="G5323" s="204">
        <f>'Permitted Sources'!J4573</f>
        <v>2.0470000000000002</v>
      </c>
      <c r="H5323" s="204">
        <f>'Permitted Sources'!K4573</f>
        <v>2.6</v>
      </c>
      <c r="I5323" s="204">
        <f>'Permitted Sources'!L4573</f>
        <v>0</v>
      </c>
      <c r="J5323" s="204">
        <f>'Permitted Sources'!M4573</f>
        <v>0</v>
      </c>
      <c r="K5323" s="203" t="str">
        <f t="shared" si="83"/>
        <v>Compressor Engines</v>
      </c>
    </row>
    <row r="5324" spans="1:11" s="203" customFormat="1" x14ac:dyDescent="0.2">
      <c r="A5324" s="202" t="str">
        <f>'Permitted Sources'!A4574</f>
        <v>WYDEQ Permitted Sources</v>
      </c>
      <c r="B5324" s="203" t="str">
        <f>'Permitted Sources'!B4574</f>
        <v>56</v>
      </c>
      <c r="C5324" s="202" t="str">
        <f>'Permitted Sources'!D4574</f>
        <v>5600502</v>
      </c>
      <c r="D5324" s="202" t="str">
        <f>'Permitted Sources'!E4574</f>
        <v>20200254</v>
      </c>
      <c r="E5324" s="203" t="str">
        <f>'Permitted Sources'!H4574</f>
        <v>Compressor Engines</v>
      </c>
      <c r="F5324" s="204">
        <f>'Permitted Sources'!I4574</f>
        <v>5.117</v>
      </c>
      <c r="G5324" s="204">
        <f>'Permitted Sources'!J4574</f>
        <v>2.0470000000000002</v>
      </c>
      <c r="H5324" s="204">
        <f>'Permitted Sources'!K4574</f>
        <v>2.6</v>
      </c>
      <c r="I5324" s="204">
        <f>'Permitted Sources'!L4574</f>
        <v>0</v>
      </c>
      <c r="J5324" s="204">
        <f>'Permitted Sources'!M4574</f>
        <v>0</v>
      </c>
      <c r="K5324" s="203" t="str">
        <f t="shared" si="83"/>
        <v>Compressor Engines</v>
      </c>
    </row>
    <row r="5325" spans="1:11" s="203" customFormat="1" x14ac:dyDescent="0.2">
      <c r="A5325" s="202" t="str">
        <f>'Permitted Sources'!A4575</f>
        <v>WYDEQ Permitted Sources</v>
      </c>
      <c r="B5325" s="203" t="str">
        <f>'Permitted Sources'!B4575</f>
        <v>56</v>
      </c>
      <c r="C5325" s="202" t="str">
        <f>'Permitted Sources'!D4575</f>
        <v>5600502</v>
      </c>
      <c r="D5325" s="202" t="str">
        <f>'Permitted Sources'!E4575</f>
        <v>20200254</v>
      </c>
      <c r="E5325" s="203" t="str">
        <f>'Permitted Sources'!H4575</f>
        <v>Compressor Engines</v>
      </c>
      <c r="F5325" s="204">
        <f>'Permitted Sources'!I4575</f>
        <v>5.0999999999999996</v>
      </c>
      <c r="G5325" s="204">
        <f>'Permitted Sources'!J4575</f>
        <v>2.0470000000000002</v>
      </c>
      <c r="H5325" s="204">
        <f>'Permitted Sources'!K4575</f>
        <v>7.4</v>
      </c>
      <c r="I5325" s="204">
        <f>'Permitted Sources'!L4575</f>
        <v>0</v>
      </c>
      <c r="J5325" s="204">
        <f>'Permitted Sources'!M4575</f>
        <v>0</v>
      </c>
      <c r="K5325" s="203" t="str">
        <f t="shared" si="83"/>
        <v>Compressor Engines</v>
      </c>
    </row>
    <row r="5326" spans="1:11" s="203" customFormat="1" x14ac:dyDescent="0.2">
      <c r="A5326" s="202" t="str">
        <f>'Permitted Sources'!A4576</f>
        <v>WYDEQ Permitted Sources</v>
      </c>
      <c r="B5326" s="203" t="str">
        <f>'Permitted Sources'!B4576</f>
        <v>56</v>
      </c>
      <c r="C5326" s="202" t="str">
        <f>'Permitted Sources'!D4576</f>
        <v>5600502</v>
      </c>
      <c r="D5326" s="202" t="str">
        <f>'Permitted Sources'!E4576</f>
        <v>20200254</v>
      </c>
      <c r="E5326" s="203" t="str">
        <f>'Permitted Sources'!H4576</f>
        <v>Compressor Engines</v>
      </c>
      <c r="F5326" s="204">
        <f>'Permitted Sources'!I4576</f>
        <v>6.15</v>
      </c>
      <c r="G5326" s="204">
        <f>'Permitted Sources'!J4576</f>
        <v>2.46</v>
      </c>
      <c r="H5326" s="204">
        <f>'Permitted Sources'!K4576</f>
        <v>1.54</v>
      </c>
      <c r="I5326" s="204">
        <f>'Permitted Sources'!L4576</f>
        <v>0</v>
      </c>
      <c r="J5326" s="204">
        <f>'Permitted Sources'!M4576</f>
        <v>0</v>
      </c>
      <c r="K5326" s="203" t="str">
        <f t="shared" si="83"/>
        <v>Compressor Engines</v>
      </c>
    </row>
    <row r="5327" spans="1:11" s="203" customFormat="1" x14ac:dyDescent="0.2">
      <c r="A5327" s="202" t="str">
        <f>'Permitted Sources'!A4577</f>
        <v>WYDEQ Permitted Sources</v>
      </c>
      <c r="B5327" s="203" t="str">
        <f>'Permitted Sources'!B4577</f>
        <v>56</v>
      </c>
      <c r="C5327" s="202" t="str">
        <f>'Permitted Sources'!D4577</f>
        <v>5600502</v>
      </c>
      <c r="D5327" s="202" t="str">
        <f>'Permitted Sources'!E4577</f>
        <v>20200254</v>
      </c>
      <c r="E5327" s="203" t="str">
        <f>'Permitted Sources'!H4577</f>
        <v>Compressor Engines</v>
      </c>
      <c r="F5327" s="204">
        <f>'Permitted Sources'!I4577</f>
        <v>6.15</v>
      </c>
      <c r="G5327" s="204">
        <f>'Permitted Sources'!J4577</f>
        <v>2.46</v>
      </c>
      <c r="H5327" s="204">
        <f>'Permitted Sources'!K4577</f>
        <v>1.536</v>
      </c>
      <c r="I5327" s="204">
        <f>'Permitted Sources'!L4577</f>
        <v>0</v>
      </c>
      <c r="J5327" s="204">
        <f>'Permitted Sources'!M4577</f>
        <v>0</v>
      </c>
      <c r="K5327" s="203" t="str">
        <f t="shared" si="83"/>
        <v>Compressor Engines</v>
      </c>
    </row>
    <row r="5328" spans="1:11" s="203" customFormat="1" x14ac:dyDescent="0.2">
      <c r="A5328" s="202" t="str">
        <f>'Permitted Sources'!A4578</f>
        <v>WYDEQ Permitted Sources</v>
      </c>
      <c r="B5328" s="203" t="str">
        <f>'Permitted Sources'!B4578</f>
        <v>56</v>
      </c>
      <c r="C5328" s="202" t="str">
        <f>'Permitted Sources'!D4578</f>
        <v>5600502</v>
      </c>
      <c r="D5328" s="202" t="str">
        <f>'Permitted Sources'!E4578</f>
        <v>20200254</v>
      </c>
      <c r="E5328" s="203" t="str">
        <f>'Permitted Sources'!H4578</f>
        <v>Compressor Engines</v>
      </c>
      <c r="F5328" s="204">
        <f>'Permitted Sources'!I4578</f>
        <v>6.149</v>
      </c>
      <c r="G5328" s="204">
        <f>'Permitted Sources'!J4578</f>
        <v>2.4609999999999999</v>
      </c>
      <c r="H5328" s="204">
        <f>'Permitted Sources'!K4578</f>
        <v>1.536</v>
      </c>
      <c r="I5328" s="204">
        <f>'Permitted Sources'!L4578</f>
        <v>0</v>
      </c>
      <c r="J5328" s="204">
        <f>'Permitted Sources'!M4578</f>
        <v>0</v>
      </c>
      <c r="K5328" s="203" t="str">
        <f t="shared" si="83"/>
        <v>Compressor Engines</v>
      </c>
    </row>
    <row r="5329" spans="1:11" s="203" customFormat="1" x14ac:dyDescent="0.2">
      <c r="A5329" s="202" t="str">
        <f>'Permitted Sources'!A4579</f>
        <v>WYDEQ Permitted Sources</v>
      </c>
      <c r="B5329" s="203" t="str">
        <f>'Permitted Sources'!B4579</f>
        <v>56</v>
      </c>
      <c r="C5329" s="202" t="str">
        <f>'Permitted Sources'!D4579</f>
        <v>5600502</v>
      </c>
      <c r="D5329" s="202" t="str">
        <f>'Permitted Sources'!E4579</f>
        <v>20200252</v>
      </c>
      <c r="E5329" s="203" t="str">
        <f>'Permitted Sources'!H4579</f>
        <v>Compressor Engines</v>
      </c>
      <c r="F5329" s="204">
        <f>'Permitted Sources'!I4579</f>
        <v>3.0716302392829054</v>
      </c>
      <c r="G5329" s="204">
        <f>'Permitted Sources'!J4579</f>
        <v>1.7</v>
      </c>
      <c r="H5329" s="204">
        <f>'Permitted Sources'!K4579</f>
        <v>6.1</v>
      </c>
      <c r="I5329" s="204">
        <f>'Permitted Sources'!L4579</f>
        <v>0</v>
      </c>
      <c r="J5329" s="204">
        <f>'Permitted Sources'!M4579</f>
        <v>0</v>
      </c>
      <c r="K5329" s="203" t="str">
        <f t="shared" si="83"/>
        <v>Compressor Engines</v>
      </c>
    </row>
    <row r="5330" spans="1:11" s="203" customFormat="1" x14ac:dyDescent="0.2">
      <c r="A5330" s="202" t="str">
        <f>'Permitted Sources'!A4580</f>
        <v>WYDEQ Permitted Sources</v>
      </c>
      <c r="B5330" s="203" t="str">
        <f>'Permitted Sources'!B4580</f>
        <v>56</v>
      </c>
      <c r="C5330" s="202" t="str">
        <f>'Permitted Sources'!D4580</f>
        <v>5600502</v>
      </c>
      <c r="D5330" s="202" t="str">
        <f>'Permitted Sources'!E4580</f>
        <v>20200254</v>
      </c>
      <c r="E5330" s="203" t="str">
        <f>'Permitted Sources'!H4580</f>
        <v>Compressor Engines</v>
      </c>
      <c r="F5330" s="204">
        <f>'Permitted Sources'!I4580</f>
        <v>19.421190969327814</v>
      </c>
      <c r="G5330" s="204">
        <f>'Permitted Sources'!J4580</f>
        <v>5.2</v>
      </c>
      <c r="H5330" s="204">
        <f>'Permitted Sources'!K4580</f>
        <v>5.2</v>
      </c>
      <c r="I5330" s="204">
        <f>'Permitted Sources'!L4580</f>
        <v>0</v>
      </c>
      <c r="J5330" s="204">
        <f>'Permitted Sources'!M4580</f>
        <v>0</v>
      </c>
      <c r="K5330" s="203" t="str">
        <f t="shared" si="83"/>
        <v>Compressor Engines</v>
      </c>
    </row>
    <row r="5331" spans="1:11" s="203" customFormat="1" x14ac:dyDescent="0.2">
      <c r="A5331" s="202" t="str">
        <f>'Permitted Sources'!A4581</f>
        <v>WYDEQ Permitted Sources</v>
      </c>
      <c r="B5331" s="203" t="str">
        <f>'Permitted Sources'!B4581</f>
        <v>56</v>
      </c>
      <c r="C5331" s="202" t="str">
        <f>'Permitted Sources'!D4581</f>
        <v>5600502</v>
      </c>
      <c r="D5331" s="202" t="str">
        <f>'Permitted Sources'!E4581</f>
        <v>20200254</v>
      </c>
      <c r="E5331" s="203" t="str">
        <f>'Permitted Sources'!H4581</f>
        <v>Compressor Engines</v>
      </c>
      <c r="F5331" s="204">
        <f>'Permitted Sources'!I4581</f>
        <v>19.421190969327814</v>
      </c>
      <c r="G5331" s="204">
        <f>'Permitted Sources'!J4581</f>
        <v>5.2</v>
      </c>
      <c r="H5331" s="204">
        <f>'Permitted Sources'!K4581</f>
        <v>5.2</v>
      </c>
      <c r="I5331" s="204">
        <f>'Permitted Sources'!L4581</f>
        <v>0</v>
      </c>
      <c r="J5331" s="204">
        <f>'Permitted Sources'!M4581</f>
        <v>0</v>
      </c>
      <c r="K5331" s="203" t="str">
        <f t="shared" si="83"/>
        <v>Compressor Engines</v>
      </c>
    </row>
    <row r="5332" spans="1:11" s="203" customFormat="1" x14ac:dyDescent="0.2">
      <c r="A5332" s="202" t="str">
        <f>'Permitted Sources'!A4582</f>
        <v>WYDEQ Permitted Sources</v>
      </c>
      <c r="B5332" s="203" t="str">
        <f>'Permitted Sources'!B4582</f>
        <v>56</v>
      </c>
      <c r="C5332" s="202" t="str">
        <f>'Permitted Sources'!D4582</f>
        <v>5600502</v>
      </c>
      <c r="D5332" s="202" t="str">
        <f>'Permitted Sources'!E4582</f>
        <v>20200254</v>
      </c>
      <c r="E5332" s="203" t="str">
        <f>'Permitted Sources'!H4582</f>
        <v>Compressor Engines</v>
      </c>
      <c r="F5332" s="204">
        <f>'Permitted Sources'!I4582</f>
        <v>6.1536963683934998</v>
      </c>
      <c r="G5332" s="204">
        <f>'Permitted Sources'!J4582</f>
        <v>6.2</v>
      </c>
      <c r="H5332" s="204">
        <f>'Permitted Sources'!K4582</f>
        <v>3.1</v>
      </c>
      <c r="I5332" s="204">
        <f>'Permitted Sources'!L4582</f>
        <v>0</v>
      </c>
      <c r="J5332" s="204">
        <f>'Permitted Sources'!M4582</f>
        <v>0</v>
      </c>
      <c r="K5332" s="203" t="str">
        <f t="shared" si="83"/>
        <v>Compressor Engines</v>
      </c>
    </row>
    <row r="5333" spans="1:11" s="203" customFormat="1" x14ac:dyDescent="0.2">
      <c r="A5333" s="202" t="str">
        <f>'Permitted Sources'!A4583</f>
        <v>WYDEQ Permitted Sources</v>
      </c>
      <c r="B5333" s="203" t="str">
        <f>'Permitted Sources'!B4583</f>
        <v>56</v>
      </c>
      <c r="C5333" s="202" t="str">
        <f>'Permitted Sources'!D4583</f>
        <v>5600502</v>
      </c>
      <c r="D5333" s="202" t="str">
        <f>'Permitted Sources'!E4583</f>
        <v>20200254</v>
      </c>
      <c r="E5333" s="203" t="str">
        <f>'Permitted Sources'!H4583</f>
        <v>Compressor Engines</v>
      </c>
      <c r="F5333" s="204">
        <f>'Permitted Sources'!I4583</f>
        <v>6.1536963683934998</v>
      </c>
      <c r="G5333" s="204">
        <f>'Permitted Sources'!J4583</f>
        <v>6.2</v>
      </c>
      <c r="H5333" s="204">
        <f>'Permitted Sources'!K4583</f>
        <v>3.1</v>
      </c>
      <c r="I5333" s="204">
        <f>'Permitted Sources'!L4583</f>
        <v>0</v>
      </c>
      <c r="J5333" s="204">
        <f>'Permitted Sources'!M4583</f>
        <v>0</v>
      </c>
      <c r="K5333" s="203" t="str">
        <f t="shared" si="83"/>
        <v>Compressor Engines</v>
      </c>
    </row>
    <row r="5334" spans="1:11" s="203" customFormat="1" x14ac:dyDescent="0.2">
      <c r="A5334" s="202" t="str">
        <f>'Permitted Sources'!A4584</f>
        <v>WYDEQ Permitted Sources</v>
      </c>
      <c r="B5334" s="203" t="str">
        <f>'Permitted Sources'!B4584</f>
        <v>56</v>
      </c>
      <c r="C5334" s="202" t="str">
        <f>'Permitted Sources'!D4584</f>
        <v>5600502</v>
      </c>
      <c r="D5334" s="202" t="str">
        <f>'Permitted Sources'!E4584</f>
        <v>20200254</v>
      </c>
      <c r="E5334" s="203" t="str">
        <f>'Permitted Sources'!H4584</f>
        <v>Compressor Engines</v>
      </c>
      <c r="F5334" s="204">
        <f>'Permitted Sources'!I4584</f>
        <v>6.1536963683934998</v>
      </c>
      <c r="G5334" s="204">
        <f>'Permitted Sources'!J4584</f>
        <v>6.2</v>
      </c>
      <c r="H5334" s="204">
        <f>'Permitted Sources'!K4584</f>
        <v>3.1</v>
      </c>
      <c r="I5334" s="204">
        <f>'Permitted Sources'!L4584</f>
        <v>0</v>
      </c>
      <c r="J5334" s="204">
        <f>'Permitted Sources'!M4584</f>
        <v>0</v>
      </c>
      <c r="K5334" s="203" t="str">
        <f t="shared" si="83"/>
        <v>Compressor Engines</v>
      </c>
    </row>
    <row r="5335" spans="1:11" s="203" customFormat="1" x14ac:dyDescent="0.2">
      <c r="A5335" s="202" t="str">
        <f>'Permitted Sources'!A4585</f>
        <v>WYDEQ Permitted Sources</v>
      </c>
      <c r="B5335" s="203" t="str">
        <f>'Permitted Sources'!B4585</f>
        <v>56</v>
      </c>
      <c r="C5335" s="202" t="str">
        <f>'Permitted Sources'!D4585</f>
        <v>5600502</v>
      </c>
      <c r="D5335" s="202" t="str">
        <f>'Permitted Sources'!E4585</f>
        <v>20200254</v>
      </c>
      <c r="E5335" s="203" t="str">
        <f>'Permitted Sources'!H4585</f>
        <v>Compressor Engines</v>
      </c>
      <c r="F5335" s="204">
        <f>'Permitted Sources'!I4585</f>
        <v>6.1536963683934998</v>
      </c>
      <c r="G5335" s="204">
        <f>'Permitted Sources'!J4585</f>
        <v>6.2</v>
      </c>
      <c r="H5335" s="204">
        <f>'Permitted Sources'!K4585</f>
        <v>3.1</v>
      </c>
      <c r="I5335" s="204">
        <f>'Permitted Sources'!L4585</f>
        <v>0</v>
      </c>
      <c r="J5335" s="204">
        <f>'Permitted Sources'!M4585</f>
        <v>0</v>
      </c>
      <c r="K5335" s="203" t="str">
        <f t="shared" si="83"/>
        <v>Compressor Engines</v>
      </c>
    </row>
    <row r="5336" spans="1:11" s="203" customFormat="1" x14ac:dyDescent="0.2">
      <c r="A5336" s="202" t="str">
        <f>'Permitted Sources'!A4586</f>
        <v>WYDEQ Permitted Sources</v>
      </c>
      <c r="B5336" s="203" t="str">
        <f>'Permitted Sources'!B4586</f>
        <v>56</v>
      </c>
      <c r="C5336" s="202" t="str">
        <f>'Permitted Sources'!D4586</f>
        <v>5600502</v>
      </c>
      <c r="D5336" s="202" t="str">
        <f>'Permitted Sources'!E4586</f>
        <v>20200253</v>
      </c>
      <c r="E5336" s="203" t="str">
        <f>'Permitted Sources'!H4586</f>
        <v>Compressor Engines</v>
      </c>
      <c r="F5336" s="204">
        <f>'Permitted Sources'!I4586</f>
        <v>1.4</v>
      </c>
      <c r="G5336" s="204">
        <f>'Permitted Sources'!J4586</f>
        <v>0.7</v>
      </c>
      <c r="H5336" s="204">
        <f>'Permitted Sources'!K4586</f>
        <v>1.4</v>
      </c>
      <c r="I5336" s="204">
        <f>'Permitted Sources'!L4586</f>
        <v>0</v>
      </c>
      <c r="J5336" s="204">
        <f>'Permitted Sources'!M4586</f>
        <v>0</v>
      </c>
      <c r="K5336" s="203" t="str">
        <f t="shared" si="83"/>
        <v>Compressor Engines</v>
      </c>
    </row>
    <row r="5337" spans="1:11" s="203" customFormat="1" x14ac:dyDescent="0.2">
      <c r="A5337" s="202" t="str">
        <f>'Permitted Sources'!A4587</f>
        <v>WYDEQ Permitted Sources</v>
      </c>
      <c r="B5337" s="203" t="str">
        <f>'Permitted Sources'!B4587</f>
        <v>56</v>
      </c>
      <c r="C5337" s="202" t="str">
        <f>'Permitted Sources'!D4587</f>
        <v>5600502</v>
      </c>
      <c r="D5337" s="202" t="str">
        <f>'Permitted Sources'!E4587</f>
        <v>20200254</v>
      </c>
      <c r="E5337" s="203" t="str">
        <f>'Permitted Sources'!H4587</f>
        <v>Compressor Engines</v>
      </c>
      <c r="F5337" s="204">
        <f>'Permitted Sources'!I4587</f>
        <v>6.2</v>
      </c>
      <c r="G5337" s="204">
        <f>'Permitted Sources'!J4587</f>
        <v>6.2</v>
      </c>
      <c r="H5337" s="204">
        <f>'Permitted Sources'!K4587</f>
        <v>3.1</v>
      </c>
      <c r="I5337" s="204">
        <f>'Permitted Sources'!L4587</f>
        <v>0</v>
      </c>
      <c r="J5337" s="204">
        <f>'Permitted Sources'!M4587</f>
        <v>0</v>
      </c>
      <c r="K5337" s="203" t="str">
        <f t="shared" si="83"/>
        <v>Compressor Engines</v>
      </c>
    </row>
    <row r="5338" spans="1:11" s="203" customFormat="1" x14ac:dyDescent="0.2">
      <c r="A5338" s="202" t="str">
        <f>'Permitted Sources'!A4588</f>
        <v>WYDEQ Permitted Sources</v>
      </c>
      <c r="B5338" s="203" t="str">
        <f>'Permitted Sources'!B4588</f>
        <v>56</v>
      </c>
      <c r="C5338" s="202" t="str">
        <f>'Permitted Sources'!D4588</f>
        <v>5600502</v>
      </c>
      <c r="D5338" s="202" t="str">
        <f>'Permitted Sources'!E4588</f>
        <v>20200254</v>
      </c>
      <c r="E5338" s="203" t="str">
        <f>'Permitted Sources'!H4588</f>
        <v>Compressor Engines</v>
      </c>
      <c r="F5338" s="204">
        <f>'Permitted Sources'!I4588</f>
        <v>6.2</v>
      </c>
      <c r="G5338" s="204">
        <f>'Permitted Sources'!J4588</f>
        <v>6.2</v>
      </c>
      <c r="H5338" s="204">
        <f>'Permitted Sources'!K4588</f>
        <v>3.1</v>
      </c>
      <c r="I5338" s="204">
        <f>'Permitted Sources'!L4588</f>
        <v>0</v>
      </c>
      <c r="J5338" s="204">
        <f>'Permitted Sources'!M4588</f>
        <v>0</v>
      </c>
      <c r="K5338" s="203" t="str">
        <f t="shared" si="83"/>
        <v>Compressor Engines</v>
      </c>
    </row>
    <row r="5339" spans="1:11" s="203" customFormat="1" x14ac:dyDescent="0.2">
      <c r="A5339" s="202" t="str">
        <f>'Permitted Sources'!A4589</f>
        <v>WYDEQ Permitted Sources</v>
      </c>
      <c r="B5339" s="203" t="str">
        <f>'Permitted Sources'!B4589</f>
        <v>56</v>
      </c>
      <c r="C5339" s="202" t="str">
        <f>'Permitted Sources'!D4589</f>
        <v>5600502</v>
      </c>
      <c r="D5339" s="202" t="str">
        <f>'Permitted Sources'!E4589</f>
        <v>20200254</v>
      </c>
      <c r="E5339" s="203" t="str">
        <f>'Permitted Sources'!H4589</f>
        <v>Compressor Engines</v>
      </c>
      <c r="F5339" s="204">
        <f>'Permitted Sources'!I4589</f>
        <v>6.2</v>
      </c>
      <c r="G5339" s="204">
        <f>'Permitted Sources'!J4589</f>
        <v>6.2</v>
      </c>
      <c r="H5339" s="204">
        <f>'Permitted Sources'!K4589</f>
        <v>3.1</v>
      </c>
      <c r="I5339" s="204">
        <f>'Permitted Sources'!L4589</f>
        <v>0</v>
      </c>
      <c r="J5339" s="204">
        <f>'Permitted Sources'!M4589</f>
        <v>0</v>
      </c>
      <c r="K5339" s="203" t="str">
        <f t="shared" si="83"/>
        <v>Compressor Engines</v>
      </c>
    </row>
    <row r="5340" spans="1:11" s="203" customFormat="1" x14ac:dyDescent="0.2">
      <c r="A5340" s="202" t="str">
        <f>'Permitted Sources'!A4590</f>
        <v>WYDEQ Permitted Sources</v>
      </c>
      <c r="B5340" s="203" t="str">
        <f>'Permitted Sources'!B4590</f>
        <v>56</v>
      </c>
      <c r="C5340" s="202" t="str">
        <f>'Permitted Sources'!D4590</f>
        <v>5600502</v>
      </c>
      <c r="D5340" s="202" t="str">
        <f>'Permitted Sources'!E4590</f>
        <v>20200254</v>
      </c>
      <c r="E5340" s="203" t="str">
        <f>'Permitted Sources'!H4590</f>
        <v>Compressor Engines</v>
      </c>
      <c r="F5340" s="204">
        <f>'Permitted Sources'!I4590</f>
        <v>5.117</v>
      </c>
      <c r="G5340" s="204">
        <f>'Permitted Sources'!J4590</f>
        <v>2.0510000000000002</v>
      </c>
      <c r="H5340" s="204">
        <f>'Permitted Sources'!K4590</f>
        <v>2.6</v>
      </c>
      <c r="I5340" s="204">
        <f>'Permitted Sources'!L4590</f>
        <v>0</v>
      </c>
      <c r="J5340" s="204">
        <f>'Permitted Sources'!M4590</f>
        <v>0</v>
      </c>
      <c r="K5340" s="203" t="str">
        <f t="shared" si="83"/>
        <v>Compressor Engines</v>
      </c>
    </row>
    <row r="5341" spans="1:11" s="203" customFormat="1" x14ac:dyDescent="0.2">
      <c r="A5341" s="202" t="str">
        <f>'Permitted Sources'!A4591</f>
        <v>WYDEQ Permitted Sources</v>
      </c>
      <c r="B5341" s="203" t="str">
        <f>'Permitted Sources'!B4591</f>
        <v>56</v>
      </c>
      <c r="C5341" s="202" t="str">
        <f>'Permitted Sources'!D4591</f>
        <v>5600502</v>
      </c>
      <c r="D5341" s="202" t="str">
        <f>'Permitted Sources'!E4591</f>
        <v>20200254</v>
      </c>
      <c r="E5341" s="203" t="str">
        <f>'Permitted Sources'!H4591</f>
        <v>Compressor Engines</v>
      </c>
      <c r="F5341" s="204">
        <f>'Permitted Sources'!I4591</f>
        <v>19.408000000000001</v>
      </c>
      <c r="G5341" s="204">
        <f>'Permitted Sources'!J4591</f>
        <v>5.18</v>
      </c>
      <c r="H5341" s="204">
        <f>'Permitted Sources'!K4591</f>
        <v>5.18</v>
      </c>
      <c r="I5341" s="204">
        <f>'Permitted Sources'!L4591</f>
        <v>0</v>
      </c>
      <c r="J5341" s="204">
        <f>'Permitted Sources'!M4591</f>
        <v>0</v>
      </c>
      <c r="K5341" s="203" t="str">
        <f t="shared" si="83"/>
        <v>Compressor Engines</v>
      </c>
    </row>
    <row r="5342" spans="1:11" s="203" customFormat="1" x14ac:dyDescent="0.2">
      <c r="A5342" s="202" t="str">
        <f>'Permitted Sources'!A4592</f>
        <v>WYDEQ Permitted Sources</v>
      </c>
      <c r="B5342" s="203" t="str">
        <f>'Permitted Sources'!B4592</f>
        <v>56</v>
      </c>
      <c r="C5342" s="202" t="str">
        <f>'Permitted Sources'!D4592</f>
        <v>5600502</v>
      </c>
      <c r="D5342" s="202" t="str">
        <f>'Permitted Sources'!E4592</f>
        <v>20200254</v>
      </c>
      <c r="E5342" s="203" t="str">
        <f>'Permitted Sources'!H4592</f>
        <v>Compressor Engines</v>
      </c>
      <c r="F5342" s="204">
        <f>'Permitted Sources'!I4592</f>
        <v>19.408000000000001</v>
      </c>
      <c r="G5342" s="204">
        <f>'Permitted Sources'!J4592</f>
        <v>5.18</v>
      </c>
      <c r="H5342" s="204">
        <f>'Permitted Sources'!K4592</f>
        <v>5.18</v>
      </c>
      <c r="I5342" s="204">
        <f>'Permitted Sources'!L4592</f>
        <v>0</v>
      </c>
      <c r="J5342" s="204">
        <f>'Permitted Sources'!M4592</f>
        <v>0</v>
      </c>
      <c r="K5342" s="203" t="str">
        <f t="shared" si="83"/>
        <v>Compressor Engines</v>
      </c>
    </row>
    <row r="5343" spans="1:11" s="203" customFormat="1" x14ac:dyDescent="0.2">
      <c r="A5343" s="202" t="str">
        <f>'Permitted Sources'!A4593</f>
        <v>WYDEQ Permitted Sources</v>
      </c>
      <c r="B5343" s="203" t="str">
        <f>'Permitted Sources'!B4593</f>
        <v>56</v>
      </c>
      <c r="C5343" s="202" t="str">
        <f>'Permitted Sources'!D4593</f>
        <v>5600502</v>
      </c>
      <c r="D5343" s="202" t="str">
        <f>'Permitted Sources'!E4593</f>
        <v>20200254</v>
      </c>
      <c r="E5343" s="203" t="str">
        <f>'Permitted Sources'!H4593</f>
        <v>Compressor Engines</v>
      </c>
      <c r="F5343" s="204">
        <f>'Permitted Sources'!I4593</f>
        <v>5.117</v>
      </c>
      <c r="G5343" s="204">
        <f>'Permitted Sources'!J4593</f>
        <v>2.0510000000000002</v>
      </c>
      <c r="H5343" s="204">
        <f>'Permitted Sources'!K4593</f>
        <v>2.6</v>
      </c>
      <c r="I5343" s="204">
        <f>'Permitted Sources'!L4593</f>
        <v>0</v>
      </c>
      <c r="J5343" s="204">
        <f>'Permitted Sources'!M4593</f>
        <v>0</v>
      </c>
      <c r="K5343" s="203" t="str">
        <f t="shared" si="83"/>
        <v>Compressor Engines</v>
      </c>
    </row>
    <row r="5344" spans="1:11" s="203" customFormat="1" x14ac:dyDescent="0.2">
      <c r="A5344" s="202" t="str">
        <f>'Permitted Sources'!A4594</f>
        <v>WYDEQ Permitted Sources</v>
      </c>
      <c r="B5344" s="203" t="str">
        <f>'Permitted Sources'!B4594</f>
        <v>56</v>
      </c>
      <c r="C5344" s="202" t="str">
        <f>'Permitted Sources'!D4594</f>
        <v>5600502</v>
      </c>
      <c r="D5344" s="202" t="str">
        <f>'Permitted Sources'!E4594</f>
        <v>20200254</v>
      </c>
      <c r="E5344" s="203" t="str">
        <f>'Permitted Sources'!H4594</f>
        <v>Compressor Engines</v>
      </c>
      <c r="F5344" s="204">
        <f>'Permitted Sources'!I4594</f>
        <v>5.117</v>
      </c>
      <c r="G5344" s="204">
        <f>'Permitted Sources'!J4594</f>
        <v>2.0510000000000002</v>
      </c>
      <c r="H5344" s="204">
        <f>'Permitted Sources'!K4594</f>
        <v>2.6</v>
      </c>
      <c r="I5344" s="204">
        <f>'Permitted Sources'!L4594</f>
        <v>0</v>
      </c>
      <c r="J5344" s="204">
        <f>'Permitted Sources'!M4594</f>
        <v>0</v>
      </c>
      <c r="K5344" s="203" t="str">
        <f t="shared" si="83"/>
        <v>Compressor Engines</v>
      </c>
    </row>
    <row r="5345" spans="1:11" s="203" customFormat="1" x14ac:dyDescent="0.2">
      <c r="A5345" s="202" t="str">
        <f>'Permitted Sources'!A4595</f>
        <v>WYDEQ Permitted Sources</v>
      </c>
      <c r="B5345" s="203" t="str">
        <f>'Permitted Sources'!B4595</f>
        <v>56</v>
      </c>
      <c r="C5345" s="202" t="str">
        <f>'Permitted Sources'!D4595</f>
        <v>5600502</v>
      </c>
      <c r="D5345" s="202" t="str">
        <f>'Permitted Sources'!E4595</f>
        <v>20200254</v>
      </c>
      <c r="E5345" s="203" t="str">
        <f>'Permitted Sources'!H4595</f>
        <v>Compressor Engines</v>
      </c>
      <c r="F5345" s="204">
        <f>'Permitted Sources'!I4595</f>
        <v>5.117</v>
      </c>
      <c r="G5345" s="204">
        <f>'Permitted Sources'!J4595</f>
        <v>2.0510000000000002</v>
      </c>
      <c r="H5345" s="204">
        <f>'Permitted Sources'!K4595</f>
        <v>2.6</v>
      </c>
      <c r="I5345" s="204">
        <f>'Permitted Sources'!L4595</f>
        <v>0</v>
      </c>
      <c r="J5345" s="204">
        <f>'Permitted Sources'!M4595</f>
        <v>0</v>
      </c>
      <c r="K5345" s="203" t="str">
        <f t="shared" si="83"/>
        <v>Compressor Engines</v>
      </c>
    </row>
    <row r="5346" spans="1:11" s="203" customFormat="1" x14ac:dyDescent="0.2">
      <c r="A5346" s="202" t="str">
        <f>'Permitted Sources'!A4596</f>
        <v>WYDEQ Permitted Sources</v>
      </c>
      <c r="B5346" s="203" t="str">
        <f>'Permitted Sources'!B4596</f>
        <v>56</v>
      </c>
      <c r="C5346" s="202" t="str">
        <f>'Permitted Sources'!D4596</f>
        <v>5600502</v>
      </c>
      <c r="D5346" s="202" t="str">
        <f>'Permitted Sources'!E4596</f>
        <v>20200254</v>
      </c>
      <c r="E5346" s="203" t="str">
        <f>'Permitted Sources'!H4596</f>
        <v>Compressor Engines</v>
      </c>
      <c r="F5346" s="204">
        <f>'Permitted Sources'!I4596</f>
        <v>5.117</v>
      </c>
      <c r="G5346" s="204">
        <f>'Permitted Sources'!J4596</f>
        <v>2.0510000000000002</v>
      </c>
      <c r="H5346" s="204">
        <f>'Permitted Sources'!K4596</f>
        <v>2.6</v>
      </c>
      <c r="I5346" s="204">
        <f>'Permitted Sources'!L4596</f>
        <v>0</v>
      </c>
      <c r="J5346" s="204">
        <f>'Permitted Sources'!M4596</f>
        <v>0</v>
      </c>
      <c r="K5346" s="203" t="str">
        <f t="shared" si="83"/>
        <v>Compressor Engines</v>
      </c>
    </row>
    <row r="5347" spans="1:11" s="203" customFormat="1" x14ac:dyDescent="0.2">
      <c r="A5347" s="202" t="str">
        <f>'Permitted Sources'!A4597</f>
        <v>WYDEQ Permitted Sources</v>
      </c>
      <c r="B5347" s="203" t="str">
        <f>'Permitted Sources'!B4597</f>
        <v>56</v>
      </c>
      <c r="C5347" s="202" t="str">
        <f>'Permitted Sources'!D4597</f>
        <v>5600502</v>
      </c>
      <c r="D5347" s="202" t="str">
        <f>'Permitted Sources'!E4597</f>
        <v>20200254</v>
      </c>
      <c r="E5347" s="203" t="str">
        <f>'Permitted Sources'!H4597</f>
        <v>Compressor Engines</v>
      </c>
      <c r="F5347" s="204">
        <f>'Permitted Sources'!I4597</f>
        <v>6.149</v>
      </c>
      <c r="G5347" s="204">
        <f>'Permitted Sources'!J4597</f>
        <v>2.4609999999999999</v>
      </c>
      <c r="H5347" s="204">
        <f>'Permitted Sources'!K4597</f>
        <v>1.536</v>
      </c>
      <c r="I5347" s="204">
        <f>'Permitted Sources'!L4597</f>
        <v>0</v>
      </c>
      <c r="J5347" s="204">
        <f>'Permitted Sources'!M4597</f>
        <v>0</v>
      </c>
      <c r="K5347" s="203" t="str">
        <f t="shared" si="83"/>
        <v>Compressor Engines</v>
      </c>
    </row>
    <row r="5348" spans="1:11" s="203" customFormat="1" x14ac:dyDescent="0.2">
      <c r="A5348" s="202" t="str">
        <f>'Permitted Sources'!A4598</f>
        <v>WYDEQ Permitted Sources</v>
      </c>
      <c r="B5348" s="203" t="str">
        <f>'Permitted Sources'!B4598</f>
        <v>56</v>
      </c>
      <c r="C5348" s="202" t="str">
        <f>'Permitted Sources'!D4598</f>
        <v>5600502</v>
      </c>
      <c r="D5348" s="202" t="str">
        <f>'Permitted Sources'!E4598</f>
        <v>20200254</v>
      </c>
      <c r="E5348" s="203" t="str">
        <f>'Permitted Sources'!H4598</f>
        <v>Compressor Engines</v>
      </c>
      <c r="F5348" s="204">
        <f>'Permitted Sources'!I4598</f>
        <v>6.149</v>
      </c>
      <c r="G5348" s="204">
        <f>'Permitted Sources'!J4598</f>
        <v>2.4609999999999999</v>
      </c>
      <c r="H5348" s="204">
        <f>'Permitted Sources'!K4598</f>
        <v>1.536</v>
      </c>
      <c r="I5348" s="204">
        <f>'Permitted Sources'!L4598</f>
        <v>0</v>
      </c>
      <c r="J5348" s="204">
        <f>'Permitted Sources'!M4598</f>
        <v>0</v>
      </c>
      <c r="K5348" s="203" t="str">
        <f t="shared" si="83"/>
        <v>Compressor Engines</v>
      </c>
    </row>
    <row r="5349" spans="1:11" s="203" customFormat="1" x14ac:dyDescent="0.2">
      <c r="A5349" s="202" t="str">
        <f>'Permitted Sources'!A4599</f>
        <v>WYDEQ Permitted Sources</v>
      </c>
      <c r="B5349" s="203" t="str">
        <f>'Permitted Sources'!B4599</f>
        <v>56</v>
      </c>
      <c r="C5349" s="202" t="str">
        <f>'Permitted Sources'!D4599</f>
        <v>5600502</v>
      </c>
      <c r="D5349" s="202" t="str">
        <f>'Permitted Sources'!E4599</f>
        <v>20200254</v>
      </c>
      <c r="E5349" s="203" t="str">
        <f>'Permitted Sources'!H4599</f>
        <v>Compressor Engines</v>
      </c>
      <c r="F5349" s="204">
        <f>'Permitted Sources'!I4599</f>
        <v>6.149</v>
      </c>
      <c r="G5349" s="204">
        <f>'Permitted Sources'!J4599</f>
        <v>2.4609999999999999</v>
      </c>
      <c r="H5349" s="204">
        <f>'Permitted Sources'!K4599</f>
        <v>1.536</v>
      </c>
      <c r="I5349" s="204">
        <f>'Permitted Sources'!L4599</f>
        <v>0</v>
      </c>
      <c r="J5349" s="204">
        <f>'Permitted Sources'!M4599</f>
        <v>0</v>
      </c>
      <c r="K5349" s="203" t="str">
        <f t="shared" si="83"/>
        <v>Compressor Engines</v>
      </c>
    </row>
    <row r="5350" spans="1:11" s="203" customFormat="1" x14ac:dyDescent="0.2">
      <c r="A5350" s="202" t="str">
        <f>'Permitted Sources'!A4600</f>
        <v>WYDEQ Permitted Sources</v>
      </c>
      <c r="B5350" s="203" t="str">
        <f>'Permitted Sources'!B4600</f>
        <v>56</v>
      </c>
      <c r="C5350" s="202" t="str">
        <f>'Permitted Sources'!D4600</f>
        <v>5600502</v>
      </c>
      <c r="D5350" s="202" t="str">
        <f>'Permitted Sources'!E4600</f>
        <v>20200254</v>
      </c>
      <c r="E5350" s="203" t="str">
        <f>'Permitted Sources'!H4600</f>
        <v>Compressor Engines</v>
      </c>
      <c r="F5350" s="204">
        <f>'Permitted Sources'!I4600</f>
        <v>6.149</v>
      </c>
      <c r="G5350" s="204">
        <f>'Permitted Sources'!J4600</f>
        <v>2.4609999999999999</v>
      </c>
      <c r="H5350" s="204">
        <f>'Permitted Sources'!K4600</f>
        <v>1.536</v>
      </c>
      <c r="I5350" s="204">
        <f>'Permitted Sources'!L4600</f>
        <v>0</v>
      </c>
      <c r="J5350" s="204">
        <f>'Permitted Sources'!M4600</f>
        <v>0</v>
      </c>
      <c r="K5350" s="203" t="str">
        <f t="shared" si="83"/>
        <v>Compressor Engines</v>
      </c>
    </row>
    <row r="5351" spans="1:11" s="203" customFormat="1" x14ac:dyDescent="0.2">
      <c r="A5351" s="202" t="str">
        <f>'Permitted Sources'!A4601</f>
        <v>WYDEQ Permitted Sources</v>
      </c>
      <c r="B5351" s="203" t="str">
        <f>'Permitted Sources'!B4601</f>
        <v>56</v>
      </c>
      <c r="C5351" s="202" t="str">
        <f>'Permitted Sources'!D4601</f>
        <v>5600502</v>
      </c>
      <c r="D5351" s="202" t="str">
        <f>'Permitted Sources'!E4601</f>
        <v>20200254</v>
      </c>
      <c r="E5351" s="203" t="str">
        <f>'Permitted Sources'!H4601</f>
        <v>Compressor Engines</v>
      </c>
      <c r="F5351" s="204">
        <f>'Permitted Sources'!I4601</f>
        <v>11.3</v>
      </c>
      <c r="G5351" s="204">
        <f>'Permitted Sources'!J4601</f>
        <v>6.4</v>
      </c>
      <c r="H5351" s="204">
        <f>'Permitted Sources'!K4601</f>
        <v>4.8</v>
      </c>
      <c r="I5351" s="204">
        <f>'Permitted Sources'!L4601</f>
        <v>0</v>
      </c>
      <c r="J5351" s="204">
        <f>'Permitted Sources'!M4601</f>
        <v>0</v>
      </c>
      <c r="K5351" s="203" t="str">
        <f t="shared" si="83"/>
        <v>Compressor Engines</v>
      </c>
    </row>
    <row r="5352" spans="1:11" s="203" customFormat="1" x14ac:dyDescent="0.2">
      <c r="A5352" s="202" t="str">
        <f>'Permitted Sources'!A4602</f>
        <v>WYDEQ Permitted Sources</v>
      </c>
      <c r="B5352" s="203" t="str">
        <f>'Permitted Sources'!B4602</f>
        <v>56</v>
      </c>
      <c r="C5352" s="202" t="str">
        <f>'Permitted Sources'!D4602</f>
        <v>5600502</v>
      </c>
      <c r="D5352" s="202" t="str">
        <f>'Permitted Sources'!E4602</f>
        <v>20200254</v>
      </c>
      <c r="E5352" s="203" t="str">
        <f>'Permitted Sources'!H4602</f>
        <v>Compressor Engines</v>
      </c>
      <c r="F5352" s="204">
        <f>'Permitted Sources'!I4602</f>
        <v>19.399999999999999</v>
      </c>
      <c r="G5352" s="204">
        <f>'Permitted Sources'!J4602</f>
        <v>5.2</v>
      </c>
      <c r="H5352" s="204">
        <f>'Permitted Sources'!K4602</f>
        <v>5.2</v>
      </c>
      <c r="I5352" s="204">
        <f>'Permitted Sources'!L4602</f>
        <v>0</v>
      </c>
      <c r="J5352" s="204">
        <f>'Permitted Sources'!M4602</f>
        <v>0</v>
      </c>
      <c r="K5352" s="203" t="str">
        <f t="shared" si="83"/>
        <v>Compressor Engines</v>
      </c>
    </row>
    <row r="5353" spans="1:11" s="203" customFormat="1" x14ac:dyDescent="0.2">
      <c r="A5353" s="202" t="str">
        <f>'Permitted Sources'!A4603</f>
        <v>WYDEQ Permitted Sources</v>
      </c>
      <c r="B5353" s="203" t="str">
        <f>'Permitted Sources'!B4603</f>
        <v>56</v>
      </c>
      <c r="C5353" s="202" t="str">
        <f>'Permitted Sources'!D4603</f>
        <v>5600502</v>
      </c>
      <c r="D5353" s="202" t="str">
        <f>'Permitted Sources'!E4603</f>
        <v>20200254</v>
      </c>
      <c r="E5353" s="203" t="str">
        <f>'Permitted Sources'!H4603</f>
        <v>Compressor Engines</v>
      </c>
      <c r="F5353" s="204">
        <f>'Permitted Sources'!I4603</f>
        <v>19.399999999999999</v>
      </c>
      <c r="G5353" s="204">
        <f>'Permitted Sources'!J4603</f>
        <v>5.2</v>
      </c>
      <c r="H5353" s="204">
        <f>'Permitted Sources'!K4603</f>
        <v>5.2</v>
      </c>
      <c r="I5353" s="204">
        <f>'Permitted Sources'!L4603</f>
        <v>0</v>
      </c>
      <c r="J5353" s="204">
        <f>'Permitted Sources'!M4603</f>
        <v>0</v>
      </c>
      <c r="K5353" s="203" t="str">
        <f t="shared" si="83"/>
        <v>Compressor Engines</v>
      </c>
    </row>
    <row r="5354" spans="1:11" s="203" customFormat="1" x14ac:dyDescent="0.2">
      <c r="A5354" s="202" t="str">
        <f>'Permitted Sources'!A4604</f>
        <v>WYDEQ Permitted Sources</v>
      </c>
      <c r="B5354" s="203" t="str">
        <f>'Permitted Sources'!B4604</f>
        <v>56</v>
      </c>
      <c r="C5354" s="202" t="str">
        <f>'Permitted Sources'!D4604</f>
        <v>5600502</v>
      </c>
      <c r="D5354" s="202" t="str">
        <f>'Permitted Sources'!E4604</f>
        <v>20200254</v>
      </c>
      <c r="E5354" s="203" t="str">
        <f>'Permitted Sources'!H4604</f>
        <v>Compressor Engines</v>
      </c>
      <c r="F5354" s="204">
        <f>'Permitted Sources'!I4604</f>
        <v>19.399999999999999</v>
      </c>
      <c r="G5354" s="204">
        <f>'Permitted Sources'!J4604</f>
        <v>5.2</v>
      </c>
      <c r="H5354" s="204">
        <f>'Permitted Sources'!K4604</f>
        <v>5.2</v>
      </c>
      <c r="I5354" s="204">
        <f>'Permitted Sources'!L4604</f>
        <v>0</v>
      </c>
      <c r="J5354" s="204">
        <f>'Permitted Sources'!M4604</f>
        <v>0</v>
      </c>
      <c r="K5354" s="203" t="str">
        <f t="shared" si="83"/>
        <v>Compressor Engines</v>
      </c>
    </row>
    <row r="5355" spans="1:11" s="203" customFormat="1" x14ac:dyDescent="0.2">
      <c r="A5355" s="202" t="str">
        <f>'Permitted Sources'!A4605</f>
        <v>WYDEQ Permitted Sources</v>
      </c>
      <c r="B5355" s="203" t="str">
        <f>'Permitted Sources'!B4605</f>
        <v>56</v>
      </c>
      <c r="C5355" s="202" t="str">
        <f>'Permitted Sources'!D4605</f>
        <v>5600502</v>
      </c>
      <c r="D5355" s="202" t="str">
        <f>'Permitted Sources'!E4605</f>
        <v>20200254</v>
      </c>
      <c r="E5355" s="203" t="str">
        <f>'Permitted Sources'!H4605</f>
        <v>Compressor Engines</v>
      </c>
      <c r="F5355" s="204">
        <f>'Permitted Sources'!I4605</f>
        <v>19.399999999999999</v>
      </c>
      <c r="G5355" s="204">
        <f>'Permitted Sources'!J4605</f>
        <v>5.2</v>
      </c>
      <c r="H5355" s="204">
        <f>'Permitted Sources'!K4605</f>
        <v>5.2</v>
      </c>
      <c r="I5355" s="204">
        <f>'Permitted Sources'!L4605</f>
        <v>0</v>
      </c>
      <c r="J5355" s="204">
        <f>'Permitted Sources'!M4605</f>
        <v>0</v>
      </c>
      <c r="K5355" s="203" t="str">
        <f t="shared" si="83"/>
        <v>Compressor Engines</v>
      </c>
    </row>
    <row r="5356" spans="1:11" s="203" customFormat="1" x14ac:dyDescent="0.2">
      <c r="A5356" s="202" t="str">
        <f>'Permitted Sources'!A4606</f>
        <v>WYDEQ Permitted Sources</v>
      </c>
      <c r="B5356" s="203" t="str">
        <f>'Permitted Sources'!B4606</f>
        <v>56</v>
      </c>
      <c r="C5356" s="202" t="str">
        <f>'Permitted Sources'!D4606</f>
        <v>5600502</v>
      </c>
      <c r="D5356" s="202" t="str">
        <f>'Permitted Sources'!E4606</f>
        <v>20200254</v>
      </c>
      <c r="E5356" s="203" t="str">
        <f>'Permitted Sources'!H4606</f>
        <v>Compressor Engines</v>
      </c>
      <c r="F5356" s="204">
        <f>'Permitted Sources'!I4606</f>
        <v>5.117</v>
      </c>
      <c r="G5356" s="204">
        <f>'Permitted Sources'!J4606</f>
        <v>2.044</v>
      </c>
      <c r="H5356" s="204">
        <f>'Permitted Sources'!K4606</f>
        <v>2.6</v>
      </c>
      <c r="I5356" s="204">
        <f>'Permitted Sources'!L4606</f>
        <v>0</v>
      </c>
      <c r="J5356" s="204">
        <f>'Permitted Sources'!M4606</f>
        <v>0</v>
      </c>
      <c r="K5356" s="203" t="str">
        <f t="shared" si="83"/>
        <v>Compressor Engines</v>
      </c>
    </row>
    <row r="5357" spans="1:11" s="203" customFormat="1" x14ac:dyDescent="0.2">
      <c r="A5357" s="202" t="str">
        <f>'Permitted Sources'!A4607</f>
        <v>WYDEQ Permitted Sources</v>
      </c>
      <c r="B5357" s="203" t="str">
        <f>'Permitted Sources'!B4607</f>
        <v>56</v>
      </c>
      <c r="C5357" s="202" t="str">
        <f>'Permitted Sources'!D4607</f>
        <v>5600502</v>
      </c>
      <c r="D5357" s="202" t="str">
        <f>'Permitted Sources'!E4607</f>
        <v>20200254</v>
      </c>
      <c r="E5357" s="203" t="str">
        <f>'Permitted Sources'!H4607</f>
        <v>Compressor Engines</v>
      </c>
      <c r="F5357" s="204">
        <f>'Permitted Sources'!I4607</f>
        <v>6.2</v>
      </c>
      <c r="G5357" s="204">
        <f>'Permitted Sources'!J4607</f>
        <v>6.2</v>
      </c>
      <c r="H5357" s="204">
        <f>'Permitted Sources'!K4607</f>
        <v>3.1</v>
      </c>
      <c r="I5357" s="204">
        <f>'Permitted Sources'!L4607</f>
        <v>0</v>
      </c>
      <c r="J5357" s="204">
        <f>'Permitted Sources'!M4607</f>
        <v>0</v>
      </c>
      <c r="K5357" s="203" t="str">
        <f t="shared" si="83"/>
        <v>Compressor Engines</v>
      </c>
    </row>
    <row r="5358" spans="1:11" s="203" customFormat="1" x14ac:dyDescent="0.2">
      <c r="A5358" s="202" t="str">
        <f>'Permitted Sources'!A4608</f>
        <v>WYDEQ Permitted Sources</v>
      </c>
      <c r="B5358" s="203" t="str">
        <f>'Permitted Sources'!B4608</f>
        <v>56</v>
      </c>
      <c r="C5358" s="202" t="str">
        <f>'Permitted Sources'!D4608</f>
        <v>5600502</v>
      </c>
      <c r="D5358" s="202" t="str">
        <f>'Permitted Sources'!E4608</f>
        <v>20200254</v>
      </c>
      <c r="E5358" s="203" t="str">
        <f>'Permitted Sources'!H4608</f>
        <v>Compressor Engines</v>
      </c>
      <c r="F5358" s="204">
        <f>'Permitted Sources'!I4608</f>
        <v>6.2</v>
      </c>
      <c r="G5358" s="204">
        <f>'Permitted Sources'!J4608</f>
        <v>6.2</v>
      </c>
      <c r="H5358" s="204">
        <f>'Permitted Sources'!K4608</f>
        <v>3.1</v>
      </c>
      <c r="I5358" s="204">
        <f>'Permitted Sources'!L4608</f>
        <v>0</v>
      </c>
      <c r="J5358" s="204">
        <f>'Permitted Sources'!M4608</f>
        <v>0</v>
      </c>
      <c r="K5358" s="203" t="str">
        <f t="shared" si="83"/>
        <v>Compressor Engines</v>
      </c>
    </row>
    <row r="5359" spans="1:11" s="203" customFormat="1" x14ac:dyDescent="0.2">
      <c r="A5359" s="202" t="str">
        <f>'Permitted Sources'!A4609</f>
        <v>WYDEQ Permitted Sources</v>
      </c>
      <c r="B5359" s="203" t="str">
        <f>'Permitted Sources'!B4609</f>
        <v>56</v>
      </c>
      <c r="C5359" s="202" t="str">
        <f>'Permitted Sources'!D4609</f>
        <v>5600502</v>
      </c>
      <c r="D5359" s="202" t="str">
        <f>'Permitted Sources'!E4609</f>
        <v>20200254</v>
      </c>
      <c r="E5359" s="203" t="str">
        <f>'Permitted Sources'!H4609</f>
        <v>Compressor Engines</v>
      </c>
      <c r="F5359" s="204">
        <f>'Permitted Sources'!I4609</f>
        <v>6.2</v>
      </c>
      <c r="G5359" s="204">
        <f>'Permitted Sources'!J4609</f>
        <v>6.2</v>
      </c>
      <c r="H5359" s="204">
        <f>'Permitted Sources'!K4609</f>
        <v>3.1</v>
      </c>
      <c r="I5359" s="204">
        <f>'Permitted Sources'!L4609</f>
        <v>0</v>
      </c>
      <c r="J5359" s="204">
        <f>'Permitted Sources'!M4609</f>
        <v>0</v>
      </c>
      <c r="K5359" s="203" t="str">
        <f t="shared" si="83"/>
        <v>Compressor Engines</v>
      </c>
    </row>
    <row r="5360" spans="1:11" s="203" customFormat="1" x14ac:dyDescent="0.2">
      <c r="A5360" s="202" t="str">
        <f>'Permitted Sources'!A4610</f>
        <v>WYDEQ Permitted Sources</v>
      </c>
      <c r="B5360" s="203" t="str">
        <f>'Permitted Sources'!B4610</f>
        <v>56</v>
      </c>
      <c r="C5360" s="202" t="str">
        <f>'Permitted Sources'!D4610</f>
        <v>5600502</v>
      </c>
      <c r="D5360" s="202" t="str">
        <f>'Permitted Sources'!E4610</f>
        <v>20200254</v>
      </c>
      <c r="E5360" s="203" t="str">
        <f>'Permitted Sources'!H4610</f>
        <v>Compressor Engines</v>
      </c>
      <c r="F5360" s="204">
        <f>'Permitted Sources'!I4610</f>
        <v>6.2</v>
      </c>
      <c r="G5360" s="204">
        <f>'Permitted Sources'!J4610</f>
        <v>6.2</v>
      </c>
      <c r="H5360" s="204">
        <f>'Permitted Sources'!K4610</f>
        <v>3.1</v>
      </c>
      <c r="I5360" s="204">
        <f>'Permitted Sources'!L4610</f>
        <v>0</v>
      </c>
      <c r="J5360" s="204">
        <f>'Permitted Sources'!M4610</f>
        <v>0</v>
      </c>
      <c r="K5360" s="203" t="str">
        <f t="shared" si="83"/>
        <v>Compressor Engines</v>
      </c>
    </row>
    <row r="5361" spans="1:11" s="203" customFormat="1" x14ac:dyDescent="0.2">
      <c r="A5361" s="202" t="str">
        <f>'Permitted Sources'!A4611</f>
        <v>WYDEQ Permitted Sources</v>
      </c>
      <c r="B5361" s="203" t="str">
        <f>'Permitted Sources'!B4611</f>
        <v>56</v>
      </c>
      <c r="C5361" s="202" t="str">
        <f>'Permitted Sources'!D4611</f>
        <v>5600502</v>
      </c>
      <c r="D5361" s="202" t="str">
        <f>'Permitted Sources'!E4611</f>
        <v>20200254</v>
      </c>
      <c r="E5361" s="203" t="str">
        <f>'Permitted Sources'!H4611</f>
        <v>Compressor Engines</v>
      </c>
      <c r="F5361" s="204">
        <f>'Permitted Sources'!I4611</f>
        <v>19.399999999999999</v>
      </c>
      <c r="G5361" s="204">
        <f>'Permitted Sources'!J4611</f>
        <v>5.2</v>
      </c>
      <c r="H5361" s="204">
        <f>'Permitted Sources'!K4611</f>
        <v>5.2</v>
      </c>
      <c r="I5361" s="204">
        <f>'Permitted Sources'!L4611</f>
        <v>0</v>
      </c>
      <c r="J5361" s="204">
        <f>'Permitted Sources'!M4611</f>
        <v>0</v>
      </c>
      <c r="K5361" s="203" t="str">
        <f t="shared" si="83"/>
        <v>Compressor Engines</v>
      </c>
    </row>
    <row r="5362" spans="1:11" s="203" customFormat="1" x14ac:dyDescent="0.2">
      <c r="A5362" s="202" t="str">
        <f>'Permitted Sources'!A4612</f>
        <v>WYDEQ Permitted Sources</v>
      </c>
      <c r="B5362" s="203" t="str">
        <f>'Permitted Sources'!B4612</f>
        <v>56</v>
      </c>
      <c r="C5362" s="202" t="str">
        <f>'Permitted Sources'!D4612</f>
        <v>5600502</v>
      </c>
      <c r="D5362" s="202" t="str">
        <f>'Permitted Sources'!E4612</f>
        <v>20200254</v>
      </c>
      <c r="E5362" s="203" t="str">
        <f>'Permitted Sources'!H4612</f>
        <v>Compressor Engines</v>
      </c>
      <c r="F5362" s="204">
        <f>'Permitted Sources'!I4612</f>
        <v>19.399999999999999</v>
      </c>
      <c r="G5362" s="204">
        <f>'Permitted Sources'!J4612</f>
        <v>5.2</v>
      </c>
      <c r="H5362" s="204">
        <f>'Permitted Sources'!K4612</f>
        <v>5.2</v>
      </c>
      <c r="I5362" s="204">
        <f>'Permitted Sources'!L4612</f>
        <v>0</v>
      </c>
      <c r="J5362" s="204">
        <f>'Permitted Sources'!M4612</f>
        <v>0</v>
      </c>
      <c r="K5362" s="203" t="str">
        <f t="shared" si="83"/>
        <v>Compressor Engines</v>
      </c>
    </row>
    <row r="5363" spans="1:11" s="203" customFormat="1" x14ac:dyDescent="0.2">
      <c r="A5363" s="202" t="str">
        <f>'Permitted Sources'!A4613</f>
        <v>WYDEQ Permitted Sources</v>
      </c>
      <c r="B5363" s="203" t="str">
        <f>'Permitted Sources'!B4613</f>
        <v>56</v>
      </c>
      <c r="C5363" s="202" t="str">
        <f>'Permitted Sources'!D4613</f>
        <v>5600502</v>
      </c>
      <c r="D5363" s="202" t="str">
        <f>'Permitted Sources'!E4613</f>
        <v>20200252</v>
      </c>
      <c r="E5363" s="203" t="str">
        <f>'Permitted Sources'!H4613</f>
        <v>Compressor Engines</v>
      </c>
      <c r="F5363" s="204">
        <f>'Permitted Sources'!I4613</f>
        <v>3.1</v>
      </c>
      <c r="G5363" s="204">
        <f>'Permitted Sources'!J4613</f>
        <v>1.7</v>
      </c>
      <c r="H5363" s="204">
        <f>'Permitted Sources'!K4613</f>
        <v>6.1</v>
      </c>
      <c r="I5363" s="204">
        <f>'Permitted Sources'!L4613</f>
        <v>0</v>
      </c>
      <c r="J5363" s="204">
        <f>'Permitted Sources'!M4613</f>
        <v>0</v>
      </c>
      <c r="K5363" s="203" t="str">
        <f t="shared" si="83"/>
        <v>Compressor Engines</v>
      </c>
    </row>
    <row r="5364" spans="1:11" s="203" customFormat="1" x14ac:dyDescent="0.2">
      <c r="A5364" s="202" t="str">
        <f>'Permitted Sources'!A4614</f>
        <v>WYDEQ Permitted Sources</v>
      </c>
      <c r="B5364" s="203" t="str">
        <f>'Permitted Sources'!B4614</f>
        <v>56</v>
      </c>
      <c r="C5364" s="202" t="str">
        <f>'Permitted Sources'!D4614</f>
        <v>5600502</v>
      </c>
      <c r="D5364" s="202" t="str">
        <f>'Permitted Sources'!E4614</f>
        <v>20200254</v>
      </c>
      <c r="E5364" s="203" t="str">
        <f>'Permitted Sources'!H4614</f>
        <v>Compressor Engines</v>
      </c>
      <c r="F5364" s="204">
        <f>'Permitted Sources'!I4614</f>
        <v>6.149</v>
      </c>
      <c r="G5364" s="204">
        <f>'Permitted Sources'!J4614</f>
        <v>2.4609999999999999</v>
      </c>
      <c r="H5364" s="204">
        <f>'Permitted Sources'!K4614</f>
        <v>1.536</v>
      </c>
      <c r="I5364" s="204">
        <f>'Permitted Sources'!L4614</f>
        <v>0</v>
      </c>
      <c r="J5364" s="204">
        <f>'Permitted Sources'!M4614</f>
        <v>0</v>
      </c>
      <c r="K5364" s="203" t="str">
        <f t="shared" si="83"/>
        <v>Compressor Engines</v>
      </c>
    </row>
    <row r="5365" spans="1:11" s="203" customFormat="1" x14ac:dyDescent="0.2">
      <c r="A5365" s="202" t="str">
        <f>'Permitted Sources'!A4615</f>
        <v>WYDEQ Permitted Sources</v>
      </c>
      <c r="B5365" s="203" t="str">
        <f>'Permitted Sources'!B4615</f>
        <v>56</v>
      </c>
      <c r="C5365" s="202" t="str">
        <f>'Permitted Sources'!D4615</f>
        <v>5600502</v>
      </c>
      <c r="D5365" s="202" t="str">
        <f>'Permitted Sources'!E4615</f>
        <v>20200254</v>
      </c>
      <c r="E5365" s="203" t="str">
        <f>'Permitted Sources'!H4615</f>
        <v>Compressor Engines</v>
      </c>
      <c r="F5365" s="204">
        <f>'Permitted Sources'!I4615</f>
        <v>6.149</v>
      </c>
      <c r="G5365" s="204">
        <f>'Permitted Sources'!J4615</f>
        <v>2.4609999999999999</v>
      </c>
      <c r="H5365" s="204">
        <f>'Permitted Sources'!K4615</f>
        <v>1.536</v>
      </c>
      <c r="I5365" s="204">
        <f>'Permitted Sources'!L4615</f>
        <v>0</v>
      </c>
      <c r="J5365" s="204">
        <f>'Permitted Sources'!M4615</f>
        <v>0</v>
      </c>
      <c r="K5365" s="203" t="str">
        <f t="shared" si="83"/>
        <v>Compressor Engines</v>
      </c>
    </row>
    <row r="5366" spans="1:11" s="203" customFormat="1" x14ac:dyDescent="0.2">
      <c r="A5366" s="202" t="str">
        <f>'Permitted Sources'!A4616</f>
        <v>WYDEQ Permitted Sources</v>
      </c>
      <c r="B5366" s="203" t="str">
        <f>'Permitted Sources'!B4616</f>
        <v>56</v>
      </c>
      <c r="C5366" s="202" t="str">
        <f>'Permitted Sources'!D4616</f>
        <v>5600502</v>
      </c>
      <c r="D5366" s="202" t="str">
        <f>'Permitted Sources'!E4616</f>
        <v>20200254</v>
      </c>
      <c r="E5366" s="203" t="str">
        <f>'Permitted Sources'!H4616</f>
        <v>Compressor Engines</v>
      </c>
      <c r="F5366" s="204">
        <f>'Permitted Sources'!I4616</f>
        <v>19.408000000000001</v>
      </c>
      <c r="G5366" s="204">
        <f>'Permitted Sources'!J4616</f>
        <v>5.18</v>
      </c>
      <c r="H5366" s="204">
        <f>'Permitted Sources'!K4616</f>
        <v>5.1760000000000002</v>
      </c>
      <c r="I5366" s="204">
        <f>'Permitted Sources'!L4616</f>
        <v>0</v>
      </c>
      <c r="J5366" s="204">
        <f>'Permitted Sources'!M4616</f>
        <v>0</v>
      </c>
      <c r="K5366" s="203" t="str">
        <f t="shared" si="83"/>
        <v>Compressor Engines</v>
      </c>
    </row>
    <row r="5367" spans="1:11" s="203" customFormat="1" x14ac:dyDescent="0.2">
      <c r="A5367" s="202" t="str">
        <f>'Permitted Sources'!A4617</f>
        <v>WYDEQ Permitted Sources</v>
      </c>
      <c r="B5367" s="203" t="str">
        <f>'Permitted Sources'!B4617</f>
        <v>56</v>
      </c>
      <c r="C5367" s="202" t="str">
        <f>'Permitted Sources'!D4617</f>
        <v>5600502</v>
      </c>
      <c r="D5367" s="202" t="str">
        <f>'Permitted Sources'!E4617</f>
        <v>20200254</v>
      </c>
      <c r="E5367" s="203" t="str">
        <f>'Permitted Sources'!H4617</f>
        <v>Compressor Engines</v>
      </c>
      <c r="F5367" s="204">
        <f>'Permitted Sources'!I4617</f>
        <v>19.408000000000001</v>
      </c>
      <c r="G5367" s="204">
        <f>'Permitted Sources'!J4617</f>
        <v>5.18</v>
      </c>
      <c r="H5367" s="204">
        <f>'Permitted Sources'!K4617</f>
        <v>5.1760000000000002</v>
      </c>
      <c r="I5367" s="204">
        <f>'Permitted Sources'!L4617</f>
        <v>0</v>
      </c>
      <c r="J5367" s="204">
        <f>'Permitted Sources'!M4617</f>
        <v>0</v>
      </c>
      <c r="K5367" s="203" t="str">
        <f t="shared" si="83"/>
        <v>Compressor Engines</v>
      </c>
    </row>
    <row r="5368" spans="1:11" s="203" customFormat="1" x14ac:dyDescent="0.2">
      <c r="A5368" s="202" t="str">
        <f>'Permitted Sources'!A4618</f>
        <v>WYDEQ Permitted Sources</v>
      </c>
      <c r="B5368" s="203" t="str">
        <f>'Permitted Sources'!B4618</f>
        <v>56</v>
      </c>
      <c r="C5368" s="202" t="str">
        <f>'Permitted Sources'!D4618</f>
        <v>5600502</v>
      </c>
      <c r="D5368" s="202" t="str">
        <f>'Permitted Sources'!E4618</f>
        <v>20200254</v>
      </c>
      <c r="E5368" s="203" t="str">
        <f>'Permitted Sources'!H4618</f>
        <v>Compressor Engines</v>
      </c>
      <c r="F5368" s="204">
        <f>'Permitted Sources'!I4618</f>
        <v>19.408000000000001</v>
      </c>
      <c r="G5368" s="204">
        <f>'Permitted Sources'!J4618</f>
        <v>5.18</v>
      </c>
      <c r="H5368" s="204">
        <f>'Permitted Sources'!K4618</f>
        <v>5.1760000000000002</v>
      </c>
      <c r="I5368" s="204">
        <f>'Permitted Sources'!L4618</f>
        <v>0</v>
      </c>
      <c r="J5368" s="204">
        <f>'Permitted Sources'!M4618</f>
        <v>0</v>
      </c>
      <c r="K5368" s="203" t="str">
        <f t="shared" si="83"/>
        <v>Compressor Engines</v>
      </c>
    </row>
    <row r="5369" spans="1:11" s="203" customFormat="1" x14ac:dyDescent="0.2">
      <c r="A5369" s="202" t="str">
        <f>'Permitted Sources'!A4619</f>
        <v>WYDEQ Permitted Sources</v>
      </c>
      <c r="B5369" s="203" t="str">
        <f>'Permitted Sources'!B4619</f>
        <v>56</v>
      </c>
      <c r="C5369" s="202" t="str">
        <f>'Permitted Sources'!D4619</f>
        <v>5600502</v>
      </c>
      <c r="D5369" s="202" t="str">
        <f>'Permitted Sources'!E4619</f>
        <v>20200254</v>
      </c>
      <c r="E5369" s="203" t="str">
        <f>'Permitted Sources'!H4619</f>
        <v>Compressor Engines</v>
      </c>
      <c r="F5369" s="204">
        <f>'Permitted Sources'!I4619</f>
        <v>19.408000000000001</v>
      </c>
      <c r="G5369" s="204">
        <f>'Permitted Sources'!J4619</f>
        <v>5.18</v>
      </c>
      <c r="H5369" s="204">
        <f>'Permitted Sources'!K4619</f>
        <v>5.1760000000000002</v>
      </c>
      <c r="I5369" s="204">
        <f>'Permitted Sources'!L4619</f>
        <v>0</v>
      </c>
      <c r="J5369" s="204">
        <f>'Permitted Sources'!M4619</f>
        <v>0</v>
      </c>
      <c r="K5369" s="203" t="str">
        <f t="shared" si="83"/>
        <v>Compressor Engines</v>
      </c>
    </row>
    <row r="5370" spans="1:11" s="203" customFormat="1" x14ac:dyDescent="0.2">
      <c r="A5370" s="202" t="str">
        <f>'Permitted Sources'!A4620</f>
        <v>WYDEQ Permitted Sources</v>
      </c>
      <c r="B5370" s="203" t="str">
        <f>'Permitted Sources'!B4620</f>
        <v>56</v>
      </c>
      <c r="C5370" s="202" t="str">
        <f>'Permitted Sources'!D4620</f>
        <v>5600502</v>
      </c>
      <c r="D5370" s="202" t="str">
        <f>'Permitted Sources'!E4620</f>
        <v>20200252</v>
      </c>
      <c r="E5370" s="203" t="str">
        <f>'Permitted Sources'!H4620</f>
        <v>Compressor Engines</v>
      </c>
      <c r="F5370" s="204">
        <f>'Permitted Sources'!I4620</f>
        <v>5.0019999999999998</v>
      </c>
      <c r="G5370" s="204">
        <f>'Permitted Sources'!J4620</f>
        <v>2.75</v>
      </c>
      <c r="H5370" s="204">
        <f>'Permitted Sources'!K4620</f>
        <v>8.5030000000000001</v>
      </c>
      <c r="I5370" s="204">
        <f>'Permitted Sources'!L4620</f>
        <v>0</v>
      </c>
      <c r="J5370" s="204">
        <f>'Permitted Sources'!M4620</f>
        <v>0</v>
      </c>
      <c r="K5370" s="203" t="str">
        <f t="shared" si="83"/>
        <v>Compressor Engines</v>
      </c>
    </row>
    <row r="5371" spans="1:11" s="203" customFormat="1" x14ac:dyDescent="0.2">
      <c r="A5371" s="202" t="str">
        <f>'Permitted Sources'!A4621</f>
        <v>WYDEQ Permitted Sources</v>
      </c>
      <c r="B5371" s="203" t="str">
        <f>'Permitted Sources'!B4621</f>
        <v>56</v>
      </c>
      <c r="C5371" s="202" t="str">
        <f>'Permitted Sources'!D4621</f>
        <v>5600502</v>
      </c>
      <c r="D5371" s="202" t="str">
        <f>'Permitted Sources'!E4621</f>
        <v>20200254</v>
      </c>
      <c r="E5371" s="203" t="str">
        <f>'Permitted Sources'!H4621</f>
        <v>Compressor Engines</v>
      </c>
      <c r="F5371" s="204">
        <f>'Permitted Sources'!I4621</f>
        <v>5.117</v>
      </c>
      <c r="G5371" s="204">
        <f>'Permitted Sources'!J4621</f>
        <v>0</v>
      </c>
      <c r="H5371" s="204">
        <f>'Permitted Sources'!K4621</f>
        <v>0</v>
      </c>
      <c r="I5371" s="204">
        <f>'Permitted Sources'!L4621</f>
        <v>0</v>
      </c>
      <c r="J5371" s="204">
        <f>'Permitted Sources'!M4621</f>
        <v>0</v>
      </c>
      <c r="K5371" s="203" t="str">
        <f t="shared" si="83"/>
        <v>Compressor Engines</v>
      </c>
    </row>
    <row r="5372" spans="1:11" s="203" customFormat="1" x14ac:dyDescent="0.2">
      <c r="A5372" s="202" t="str">
        <f>'Permitted Sources'!A4622</f>
        <v>WYDEQ Permitted Sources</v>
      </c>
      <c r="B5372" s="203" t="str">
        <f>'Permitted Sources'!B4622</f>
        <v>56</v>
      </c>
      <c r="C5372" s="202" t="str">
        <f>'Permitted Sources'!D4622</f>
        <v>5600502</v>
      </c>
      <c r="D5372" s="202" t="str">
        <f>'Permitted Sources'!E4622</f>
        <v>20200254</v>
      </c>
      <c r="E5372" s="203" t="str">
        <f>'Permitted Sources'!H4622</f>
        <v>Compressor Engines</v>
      </c>
      <c r="F5372" s="204">
        <f>'Permitted Sources'!I4622</f>
        <v>19.408000000000001</v>
      </c>
      <c r="G5372" s="204">
        <f>'Permitted Sources'!J4622</f>
        <v>0</v>
      </c>
      <c r="H5372" s="204">
        <f>'Permitted Sources'!K4622</f>
        <v>0</v>
      </c>
      <c r="I5372" s="204">
        <f>'Permitted Sources'!L4622</f>
        <v>0</v>
      </c>
      <c r="J5372" s="204">
        <f>'Permitted Sources'!M4622</f>
        <v>0</v>
      </c>
      <c r="K5372" s="203" t="str">
        <f t="shared" si="83"/>
        <v>Compressor Engines</v>
      </c>
    </row>
    <row r="5373" spans="1:11" s="203" customFormat="1" x14ac:dyDescent="0.2">
      <c r="A5373" s="202" t="str">
        <f>'Permitted Sources'!A4623</f>
        <v>WYDEQ Permitted Sources</v>
      </c>
      <c r="B5373" s="203" t="str">
        <f>'Permitted Sources'!B4623</f>
        <v>56</v>
      </c>
      <c r="C5373" s="202" t="str">
        <f>'Permitted Sources'!D4623</f>
        <v>5600502</v>
      </c>
      <c r="D5373" s="202" t="str">
        <f>'Permitted Sources'!E4623</f>
        <v>20200254</v>
      </c>
      <c r="E5373" s="203" t="str">
        <f>'Permitted Sources'!H4623</f>
        <v>Compressor Engines</v>
      </c>
      <c r="F5373" s="204">
        <f>'Permitted Sources'!I4623</f>
        <v>19.408000000000001</v>
      </c>
      <c r="G5373" s="204">
        <f>'Permitted Sources'!J4623</f>
        <v>0</v>
      </c>
      <c r="H5373" s="204">
        <f>'Permitted Sources'!K4623</f>
        <v>0</v>
      </c>
      <c r="I5373" s="204">
        <f>'Permitted Sources'!L4623</f>
        <v>0</v>
      </c>
      <c r="J5373" s="204">
        <f>'Permitted Sources'!M4623</f>
        <v>0</v>
      </c>
      <c r="K5373" s="203" t="str">
        <f t="shared" si="83"/>
        <v>Compressor Engines</v>
      </c>
    </row>
    <row r="5374" spans="1:11" s="203" customFormat="1" x14ac:dyDescent="0.2">
      <c r="A5374" s="202" t="str">
        <f>'Permitted Sources'!A4624</f>
        <v>WYDEQ Permitted Sources</v>
      </c>
      <c r="B5374" s="203" t="str">
        <f>'Permitted Sources'!B4624</f>
        <v>56</v>
      </c>
      <c r="C5374" s="202" t="str">
        <f>'Permitted Sources'!D4624</f>
        <v>5600502</v>
      </c>
      <c r="D5374" s="202" t="str">
        <f>'Permitted Sources'!E4624</f>
        <v>20200254</v>
      </c>
      <c r="E5374" s="203" t="str">
        <f>'Permitted Sources'!H4624</f>
        <v>Compressor Engines</v>
      </c>
      <c r="F5374" s="204">
        <f>'Permitted Sources'!I4624</f>
        <v>5.117</v>
      </c>
      <c r="G5374" s="204">
        <f>'Permitted Sources'!J4624</f>
        <v>0</v>
      </c>
      <c r="H5374" s="204">
        <f>'Permitted Sources'!K4624</f>
        <v>0</v>
      </c>
      <c r="I5374" s="204">
        <f>'Permitted Sources'!L4624</f>
        <v>0</v>
      </c>
      <c r="J5374" s="204">
        <f>'Permitted Sources'!M4624</f>
        <v>0</v>
      </c>
      <c r="K5374" s="203" t="str">
        <f t="shared" si="83"/>
        <v>Compressor Engines</v>
      </c>
    </row>
    <row r="5375" spans="1:11" s="203" customFormat="1" x14ac:dyDescent="0.2">
      <c r="A5375" s="202" t="str">
        <f>'Permitted Sources'!A4625</f>
        <v>WYDEQ Permitted Sources</v>
      </c>
      <c r="B5375" s="203" t="str">
        <f>'Permitted Sources'!B4625</f>
        <v>56</v>
      </c>
      <c r="C5375" s="202" t="str">
        <f>'Permitted Sources'!D4625</f>
        <v>5600502</v>
      </c>
      <c r="D5375" s="202" t="str">
        <f>'Permitted Sources'!E4625</f>
        <v>20200254</v>
      </c>
      <c r="E5375" s="203" t="str">
        <f>'Permitted Sources'!H4625</f>
        <v>Compressor Engines</v>
      </c>
      <c r="F5375" s="204">
        <f>'Permitted Sources'!I4625</f>
        <v>5.117</v>
      </c>
      <c r="G5375" s="204">
        <f>'Permitted Sources'!J4625</f>
        <v>0</v>
      </c>
      <c r="H5375" s="204">
        <f>'Permitted Sources'!K4625</f>
        <v>0</v>
      </c>
      <c r="I5375" s="204">
        <f>'Permitted Sources'!L4625</f>
        <v>0</v>
      </c>
      <c r="J5375" s="204">
        <f>'Permitted Sources'!M4625</f>
        <v>0</v>
      </c>
      <c r="K5375" s="203" t="str">
        <f t="shared" si="83"/>
        <v>Compressor Engines</v>
      </c>
    </row>
    <row r="5376" spans="1:11" s="203" customFormat="1" x14ac:dyDescent="0.2">
      <c r="A5376" s="202" t="str">
        <f>'Permitted Sources'!A4626</f>
        <v>WYDEQ Permitted Sources</v>
      </c>
      <c r="B5376" s="203" t="str">
        <f>'Permitted Sources'!B4626</f>
        <v>56</v>
      </c>
      <c r="C5376" s="202" t="str">
        <f>'Permitted Sources'!D4626</f>
        <v>5600502</v>
      </c>
      <c r="D5376" s="202" t="str">
        <f>'Permitted Sources'!E4626</f>
        <v>20200254</v>
      </c>
      <c r="E5376" s="203" t="str">
        <f>'Permitted Sources'!H4626</f>
        <v>Compressor Engines</v>
      </c>
      <c r="F5376" s="204">
        <f>'Permitted Sources'!I4626</f>
        <v>5.1100000000000003</v>
      </c>
      <c r="G5376" s="204">
        <f>'Permitted Sources'!J4626</f>
        <v>0</v>
      </c>
      <c r="H5376" s="204">
        <f>'Permitted Sources'!K4626</f>
        <v>0</v>
      </c>
      <c r="I5376" s="204">
        <f>'Permitted Sources'!L4626</f>
        <v>0</v>
      </c>
      <c r="J5376" s="204">
        <f>'Permitted Sources'!M4626</f>
        <v>0</v>
      </c>
      <c r="K5376" s="203" t="str">
        <f t="shared" si="83"/>
        <v>Compressor Engines</v>
      </c>
    </row>
    <row r="5377" spans="1:11" s="203" customFormat="1" x14ac:dyDescent="0.2">
      <c r="A5377" s="202" t="str">
        <f>'Permitted Sources'!A4627</f>
        <v>WYDEQ Permitted Sources</v>
      </c>
      <c r="B5377" s="203" t="str">
        <f>'Permitted Sources'!B4627</f>
        <v>56</v>
      </c>
      <c r="C5377" s="202" t="str">
        <f>'Permitted Sources'!D4627</f>
        <v>5600502</v>
      </c>
      <c r="D5377" s="202" t="str">
        <f>'Permitted Sources'!E4627</f>
        <v>20200254</v>
      </c>
      <c r="E5377" s="203" t="str">
        <f>'Permitted Sources'!H4627</f>
        <v>Compressor Engines</v>
      </c>
      <c r="F5377" s="204">
        <f>'Permitted Sources'!I4627</f>
        <v>5.1100000000000003</v>
      </c>
      <c r="G5377" s="204">
        <f>'Permitted Sources'!J4627</f>
        <v>0</v>
      </c>
      <c r="H5377" s="204">
        <f>'Permitted Sources'!K4627</f>
        <v>0</v>
      </c>
      <c r="I5377" s="204">
        <f>'Permitted Sources'!L4627</f>
        <v>0</v>
      </c>
      <c r="J5377" s="204">
        <f>'Permitted Sources'!M4627</f>
        <v>0</v>
      </c>
      <c r="K5377" s="203" t="str">
        <f t="shared" si="83"/>
        <v>Compressor Engines</v>
      </c>
    </row>
    <row r="5378" spans="1:11" s="203" customFormat="1" x14ac:dyDescent="0.2">
      <c r="A5378" s="202" t="str">
        <f>'Permitted Sources'!A4628</f>
        <v>WYDEQ Permitted Sources</v>
      </c>
      <c r="B5378" s="203" t="str">
        <f>'Permitted Sources'!B4628</f>
        <v>56</v>
      </c>
      <c r="C5378" s="202" t="str">
        <f>'Permitted Sources'!D4628</f>
        <v>5600502</v>
      </c>
      <c r="D5378" s="202" t="str">
        <f>'Permitted Sources'!E4628</f>
        <v>20200254</v>
      </c>
      <c r="E5378" s="203" t="str">
        <f>'Permitted Sources'!H4628</f>
        <v>Compressor Engines</v>
      </c>
      <c r="F5378" s="204">
        <f>'Permitted Sources'!I4628</f>
        <v>19.399999999999999</v>
      </c>
      <c r="G5378" s="204">
        <f>'Permitted Sources'!J4628</f>
        <v>5.2</v>
      </c>
      <c r="H5378" s="204">
        <f>'Permitted Sources'!K4628</f>
        <v>5.2</v>
      </c>
      <c r="I5378" s="204">
        <f>'Permitted Sources'!L4628</f>
        <v>0</v>
      </c>
      <c r="J5378" s="204">
        <f>'Permitted Sources'!M4628</f>
        <v>0</v>
      </c>
      <c r="K5378" s="203" t="str">
        <f t="shared" si="83"/>
        <v>Compressor Engines</v>
      </c>
    </row>
    <row r="5379" spans="1:11" s="203" customFormat="1" x14ac:dyDescent="0.2">
      <c r="A5379" s="202" t="str">
        <f>'Permitted Sources'!A4629</f>
        <v>WYDEQ Permitted Sources</v>
      </c>
      <c r="B5379" s="203" t="str">
        <f>'Permitted Sources'!B4629</f>
        <v>56</v>
      </c>
      <c r="C5379" s="202" t="str">
        <f>'Permitted Sources'!D4629</f>
        <v>5600502</v>
      </c>
      <c r="D5379" s="202" t="str">
        <f>'Permitted Sources'!E4629</f>
        <v>20200254</v>
      </c>
      <c r="E5379" s="203" t="str">
        <f>'Permitted Sources'!H4629</f>
        <v>Compressor Engines</v>
      </c>
      <c r="F5379" s="204">
        <f>'Permitted Sources'!I4629</f>
        <v>6.2</v>
      </c>
      <c r="G5379" s="204">
        <f>'Permitted Sources'!J4629</f>
        <v>2.5</v>
      </c>
      <c r="H5379" s="204">
        <f>'Permitted Sources'!K4629</f>
        <v>1.5</v>
      </c>
      <c r="I5379" s="204">
        <f>'Permitted Sources'!L4629</f>
        <v>0</v>
      </c>
      <c r="J5379" s="204">
        <f>'Permitted Sources'!M4629</f>
        <v>0</v>
      </c>
      <c r="K5379" s="203" t="str">
        <f t="shared" si="83"/>
        <v>Compressor Engines</v>
      </c>
    </row>
    <row r="5380" spans="1:11" s="203" customFormat="1" x14ac:dyDescent="0.2">
      <c r="A5380" s="202" t="str">
        <f>'Permitted Sources'!A4630</f>
        <v>WYDEQ Permitted Sources</v>
      </c>
      <c r="B5380" s="203" t="str">
        <f>'Permitted Sources'!B4630</f>
        <v>56</v>
      </c>
      <c r="C5380" s="202" t="str">
        <f>'Permitted Sources'!D4630</f>
        <v>5600502</v>
      </c>
      <c r="D5380" s="202" t="str">
        <f>'Permitted Sources'!E4630</f>
        <v>20200253</v>
      </c>
      <c r="E5380" s="203" t="str">
        <f>'Permitted Sources'!H4630</f>
        <v>Compressor Engines</v>
      </c>
      <c r="F5380" s="204">
        <f>'Permitted Sources'!I4630</f>
        <v>3.9</v>
      </c>
      <c r="G5380" s="204">
        <f>'Permitted Sources'!J4630</f>
        <v>1.5</v>
      </c>
      <c r="H5380" s="204">
        <f>'Permitted Sources'!K4630</f>
        <v>3.9</v>
      </c>
      <c r="I5380" s="204">
        <f>'Permitted Sources'!L4630</f>
        <v>0</v>
      </c>
      <c r="J5380" s="204">
        <f>'Permitted Sources'!M4630</f>
        <v>0</v>
      </c>
      <c r="K5380" s="203" t="str">
        <f t="shared" si="83"/>
        <v>Compressor Engines</v>
      </c>
    </row>
    <row r="5381" spans="1:11" s="203" customFormat="1" x14ac:dyDescent="0.2">
      <c r="A5381" s="202" t="str">
        <f>'Permitted Sources'!A4631</f>
        <v>WYDEQ Permitted Sources</v>
      </c>
      <c r="B5381" s="203" t="str">
        <f>'Permitted Sources'!B4631</f>
        <v>56</v>
      </c>
      <c r="C5381" s="202" t="str">
        <f>'Permitted Sources'!D4631</f>
        <v>5600502</v>
      </c>
      <c r="D5381" s="202" t="str">
        <f>'Permitted Sources'!E4631</f>
        <v>20200254</v>
      </c>
      <c r="E5381" s="203" t="str">
        <f>'Permitted Sources'!H4631</f>
        <v>Compressor Engines</v>
      </c>
      <c r="F5381" s="204">
        <f>'Permitted Sources'!I4631</f>
        <v>19.399999999999999</v>
      </c>
      <c r="G5381" s="204">
        <f>'Permitted Sources'!J4631</f>
        <v>5.2</v>
      </c>
      <c r="H5381" s="204">
        <f>'Permitted Sources'!K4631</f>
        <v>5.2</v>
      </c>
      <c r="I5381" s="204">
        <f>'Permitted Sources'!L4631</f>
        <v>0</v>
      </c>
      <c r="J5381" s="204">
        <f>'Permitted Sources'!M4631</f>
        <v>0</v>
      </c>
      <c r="K5381" s="203" t="str">
        <f t="shared" si="83"/>
        <v>Compressor Engines</v>
      </c>
    </row>
    <row r="5382" spans="1:11" s="203" customFormat="1" x14ac:dyDescent="0.2">
      <c r="A5382" s="202" t="str">
        <f>'Permitted Sources'!A4632</f>
        <v>WYDEQ Permitted Sources</v>
      </c>
      <c r="B5382" s="203" t="str">
        <f>'Permitted Sources'!B4632</f>
        <v>56</v>
      </c>
      <c r="C5382" s="202" t="str">
        <f>'Permitted Sources'!D4632</f>
        <v>5600502</v>
      </c>
      <c r="D5382" s="202" t="str">
        <f>'Permitted Sources'!E4632</f>
        <v>20200254</v>
      </c>
      <c r="E5382" s="203" t="str">
        <f>'Permitted Sources'!H4632</f>
        <v>Compressor Engines</v>
      </c>
      <c r="F5382" s="204">
        <f>'Permitted Sources'!I4632</f>
        <v>19.399999999999999</v>
      </c>
      <c r="G5382" s="204">
        <f>'Permitted Sources'!J4632</f>
        <v>5.2</v>
      </c>
      <c r="H5382" s="204">
        <f>'Permitted Sources'!K4632</f>
        <v>5.2</v>
      </c>
      <c r="I5382" s="204">
        <f>'Permitted Sources'!L4632</f>
        <v>0</v>
      </c>
      <c r="J5382" s="204">
        <f>'Permitted Sources'!M4632</f>
        <v>0</v>
      </c>
      <c r="K5382" s="203" t="str">
        <f t="shared" si="83"/>
        <v>Compressor Engines</v>
      </c>
    </row>
    <row r="5383" spans="1:11" s="203" customFormat="1" x14ac:dyDescent="0.2">
      <c r="A5383" s="202" t="str">
        <f>'Permitted Sources'!A4633</f>
        <v>WYDEQ Permitted Sources</v>
      </c>
      <c r="B5383" s="203" t="str">
        <f>'Permitted Sources'!B4633</f>
        <v>56</v>
      </c>
      <c r="C5383" s="202" t="str">
        <f>'Permitted Sources'!D4633</f>
        <v>5600502</v>
      </c>
      <c r="D5383" s="202" t="str">
        <f>'Permitted Sources'!E4633</f>
        <v>20200254</v>
      </c>
      <c r="E5383" s="203" t="str">
        <f>'Permitted Sources'!H4633</f>
        <v>Compressor Engines</v>
      </c>
      <c r="F5383" s="204">
        <f>'Permitted Sources'!I4633</f>
        <v>5.117</v>
      </c>
      <c r="G5383" s="204">
        <f>'Permitted Sources'!J4633</f>
        <v>2</v>
      </c>
      <c r="H5383" s="204">
        <f>'Permitted Sources'!K4633</f>
        <v>2.6</v>
      </c>
      <c r="I5383" s="204">
        <f>'Permitted Sources'!L4633</f>
        <v>0</v>
      </c>
      <c r="J5383" s="204">
        <f>'Permitted Sources'!M4633</f>
        <v>0</v>
      </c>
      <c r="K5383" s="203" t="str">
        <f t="shared" ref="K5383:K5446" si="84">IF(E5383="Unpermitted Fugitives","Fugitives",IF(E5383="Natural Gas Processing Facilities, Pump Seals","Fugitives",IF(E5383="Natural Gas Production, All Equipt Leak Fugitives","Fugitives",IF(E5383="External Combustion Boilers","Heaters",IF(E5383="Permitted Tank Losses","Condensate tank ",IF(E5383="Permitted Fugitives","Fugitives",IF(E5383="Process Heaters","Heaters",E5383)))))))</f>
        <v>Compressor Engines</v>
      </c>
    </row>
    <row r="5384" spans="1:11" s="203" customFormat="1" x14ac:dyDescent="0.2">
      <c r="A5384" s="202" t="str">
        <f>'Permitted Sources'!A4634</f>
        <v>WYDEQ Permitted Sources</v>
      </c>
      <c r="B5384" s="203" t="str">
        <f>'Permitted Sources'!B4634</f>
        <v>56</v>
      </c>
      <c r="C5384" s="202" t="str">
        <f>'Permitted Sources'!D4634</f>
        <v>5600502</v>
      </c>
      <c r="D5384" s="202" t="str">
        <f>'Permitted Sources'!E4634</f>
        <v>20200254</v>
      </c>
      <c r="E5384" s="203" t="str">
        <f>'Permitted Sources'!H4634</f>
        <v>Compressor Engines</v>
      </c>
      <c r="F5384" s="204">
        <f>'Permitted Sources'!I4634</f>
        <v>6.2</v>
      </c>
      <c r="G5384" s="204">
        <f>'Permitted Sources'!J4634</f>
        <v>6.2</v>
      </c>
      <c r="H5384" s="204">
        <f>'Permitted Sources'!K4634</f>
        <v>3.1</v>
      </c>
      <c r="I5384" s="204">
        <f>'Permitted Sources'!L4634</f>
        <v>0</v>
      </c>
      <c r="J5384" s="204">
        <f>'Permitted Sources'!M4634</f>
        <v>0</v>
      </c>
      <c r="K5384" s="203" t="str">
        <f t="shared" si="84"/>
        <v>Compressor Engines</v>
      </c>
    </row>
    <row r="5385" spans="1:11" s="203" customFormat="1" x14ac:dyDescent="0.2">
      <c r="A5385" s="202" t="str">
        <f>'Permitted Sources'!A4635</f>
        <v>WYDEQ Permitted Sources</v>
      </c>
      <c r="B5385" s="203" t="str">
        <f>'Permitted Sources'!B4635</f>
        <v>56</v>
      </c>
      <c r="C5385" s="202" t="str">
        <f>'Permitted Sources'!D4635</f>
        <v>5600502</v>
      </c>
      <c r="D5385" s="202" t="str">
        <f>'Permitted Sources'!E4635</f>
        <v>20200254</v>
      </c>
      <c r="E5385" s="203" t="str">
        <f>'Permitted Sources'!H4635</f>
        <v>Compressor Engines</v>
      </c>
      <c r="F5385" s="204">
        <f>'Permitted Sources'!I4635</f>
        <v>6.2</v>
      </c>
      <c r="G5385" s="204">
        <f>'Permitted Sources'!J4635</f>
        <v>6.2</v>
      </c>
      <c r="H5385" s="204">
        <f>'Permitted Sources'!K4635</f>
        <v>3.1</v>
      </c>
      <c r="I5385" s="204">
        <f>'Permitted Sources'!L4635</f>
        <v>0</v>
      </c>
      <c r="J5385" s="204">
        <f>'Permitted Sources'!M4635</f>
        <v>0</v>
      </c>
      <c r="K5385" s="203" t="str">
        <f t="shared" si="84"/>
        <v>Compressor Engines</v>
      </c>
    </row>
    <row r="5386" spans="1:11" s="203" customFormat="1" x14ac:dyDescent="0.2">
      <c r="A5386" s="202" t="str">
        <f>'Permitted Sources'!A4636</f>
        <v>WYDEQ Permitted Sources</v>
      </c>
      <c r="B5386" s="203" t="str">
        <f>'Permitted Sources'!B4636</f>
        <v>56</v>
      </c>
      <c r="C5386" s="202" t="str">
        <f>'Permitted Sources'!D4636</f>
        <v>5600502</v>
      </c>
      <c r="D5386" s="202" t="str">
        <f>'Permitted Sources'!E4636</f>
        <v>20200254</v>
      </c>
      <c r="E5386" s="203" t="str">
        <f>'Permitted Sources'!H4636</f>
        <v>Compressor Engines</v>
      </c>
      <c r="F5386" s="204">
        <f>'Permitted Sources'!I4636</f>
        <v>6.2</v>
      </c>
      <c r="G5386" s="204">
        <f>'Permitted Sources'!J4636</f>
        <v>6.2</v>
      </c>
      <c r="H5386" s="204">
        <f>'Permitted Sources'!K4636</f>
        <v>3.1</v>
      </c>
      <c r="I5386" s="204">
        <f>'Permitted Sources'!L4636</f>
        <v>0</v>
      </c>
      <c r="J5386" s="204">
        <f>'Permitted Sources'!M4636</f>
        <v>0</v>
      </c>
      <c r="K5386" s="203" t="str">
        <f t="shared" si="84"/>
        <v>Compressor Engines</v>
      </c>
    </row>
    <row r="5387" spans="1:11" s="203" customFormat="1" x14ac:dyDescent="0.2">
      <c r="A5387" s="202" t="str">
        <f>'Permitted Sources'!A4637</f>
        <v>WYDEQ Permitted Sources</v>
      </c>
      <c r="B5387" s="203" t="str">
        <f>'Permitted Sources'!B4637</f>
        <v>56</v>
      </c>
      <c r="C5387" s="202" t="str">
        <f>'Permitted Sources'!D4637</f>
        <v>5600502</v>
      </c>
      <c r="D5387" s="202" t="str">
        <f>'Permitted Sources'!E4637</f>
        <v>20200254</v>
      </c>
      <c r="E5387" s="203" t="str">
        <f>'Permitted Sources'!H4637</f>
        <v>Compressor Engines</v>
      </c>
      <c r="F5387" s="204">
        <f>'Permitted Sources'!I4637</f>
        <v>6.2</v>
      </c>
      <c r="G5387" s="204">
        <f>'Permitted Sources'!J4637</f>
        <v>6.2</v>
      </c>
      <c r="H5387" s="204">
        <f>'Permitted Sources'!K4637</f>
        <v>3.1</v>
      </c>
      <c r="I5387" s="204">
        <f>'Permitted Sources'!L4637</f>
        <v>0</v>
      </c>
      <c r="J5387" s="204">
        <f>'Permitted Sources'!M4637</f>
        <v>0</v>
      </c>
      <c r="K5387" s="203" t="str">
        <f t="shared" si="84"/>
        <v>Compressor Engines</v>
      </c>
    </row>
    <row r="5388" spans="1:11" s="203" customFormat="1" x14ac:dyDescent="0.2">
      <c r="A5388" s="202" t="str">
        <f>'Permitted Sources'!A4638</f>
        <v>WYDEQ Permitted Sources</v>
      </c>
      <c r="B5388" s="203" t="str">
        <f>'Permitted Sources'!B4638</f>
        <v>56</v>
      </c>
      <c r="C5388" s="202" t="str">
        <f>'Permitted Sources'!D4638</f>
        <v>5600502</v>
      </c>
      <c r="D5388" s="202" t="str">
        <f>'Permitted Sources'!E4638</f>
        <v>20200252</v>
      </c>
      <c r="E5388" s="203" t="str">
        <f>'Permitted Sources'!H4638</f>
        <v>Compressor Engines</v>
      </c>
      <c r="F5388" s="204">
        <f>'Permitted Sources'!I4638</f>
        <v>3.4</v>
      </c>
      <c r="G5388" s="204">
        <f>'Permitted Sources'!J4638</f>
        <v>1.9</v>
      </c>
      <c r="H5388" s="204">
        <f>'Permitted Sources'!K4638</f>
        <v>6.8</v>
      </c>
      <c r="I5388" s="204">
        <f>'Permitted Sources'!L4638</f>
        <v>0</v>
      </c>
      <c r="J5388" s="204">
        <f>'Permitted Sources'!M4638</f>
        <v>0</v>
      </c>
      <c r="K5388" s="203" t="str">
        <f t="shared" si="84"/>
        <v>Compressor Engines</v>
      </c>
    </row>
    <row r="5389" spans="1:11" s="203" customFormat="1" x14ac:dyDescent="0.2">
      <c r="A5389" s="202" t="str">
        <f>'Permitted Sources'!A4639</f>
        <v>WYDEQ Permitted Sources</v>
      </c>
      <c r="B5389" s="203" t="str">
        <f>'Permitted Sources'!B4639</f>
        <v>56</v>
      </c>
      <c r="C5389" s="202" t="str">
        <f>'Permitted Sources'!D4639</f>
        <v>5600502</v>
      </c>
      <c r="D5389" s="202" t="str">
        <f>'Permitted Sources'!E4639</f>
        <v>20200254</v>
      </c>
      <c r="E5389" s="203" t="str">
        <f>'Permitted Sources'!H4639</f>
        <v>Compressor Engines</v>
      </c>
      <c r="F5389" s="204">
        <f>'Permitted Sources'!I4639</f>
        <v>5.117</v>
      </c>
      <c r="G5389" s="204">
        <f>'Permitted Sources'!J4639</f>
        <v>2</v>
      </c>
      <c r="H5389" s="204">
        <f>'Permitted Sources'!K4639</f>
        <v>2.6</v>
      </c>
      <c r="I5389" s="204">
        <f>'Permitted Sources'!L4639</f>
        <v>0</v>
      </c>
      <c r="J5389" s="204">
        <f>'Permitted Sources'!M4639</f>
        <v>0</v>
      </c>
      <c r="K5389" s="203" t="str">
        <f t="shared" si="84"/>
        <v>Compressor Engines</v>
      </c>
    </row>
    <row r="5390" spans="1:11" s="203" customFormat="1" x14ac:dyDescent="0.2">
      <c r="A5390" s="202" t="str">
        <f>'Permitted Sources'!A4640</f>
        <v>WYDEQ Permitted Sources</v>
      </c>
      <c r="B5390" s="203" t="str">
        <f>'Permitted Sources'!B4640</f>
        <v>56</v>
      </c>
      <c r="C5390" s="202" t="str">
        <f>'Permitted Sources'!D4640</f>
        <v>5600502</v>
      </c>
      <c r="D5390" s="202" t="str">
        <f>'Permitted Sources'!E4640</f>
        <v>20200252</v>
      </c>
      <c r="E5390" s="203" t="str">
        <f>'Permitted Sources'!H4640</f>
        <v>Compressor Engines</v>
      </c>
      <c r="F5390" s="204">
        <f>'Permitted Sources'!I4640</f>
        <v>5</v>
      </c>
      <c r="G5390" s="204">
        <f>'Permitted Sources'!J4640</f>
        <v>2.7</v>
      </c>
      <c r="H5390" s="204">
        <f>'Permitted Sources'!K4640</f>
        <v>8.5</v>
      </c>
      <c r="I5390" s="204">
        <f>'Permitted Sources'!L4640</f>
        <v>0</v>
      </c>
      <c r="J5390" s="204">
        <f>'Permitted Sources'!M4640</f>
        <v>0</v>
      </c>
      <c r="K5390" s="203" t="str">
        <f t="shared" si="84"/>
        <v>Compressor Engines</v>
      </c>
    </row>
    <row r="5391" spans="1:11" s="203" customFormat="1" x14ac:dyDescent="0.2">
      <c r="A5391" s="202" t="str">
        <f>'Permitted Sources'!A4641</f>
        <v>WYDEQ Permitted Sources</v>
      </c>
      <c r="B5391" s="203" t="str">
        <f>'Permitted Sources'!B4641</f>
        <v>56</v>
      </c>
      <c r="C5391" s="202" t="str">
        <f>'Permitted Sources'!D4641</f>
        <v>5600502</v>
      </c>
      <c r="D5391" s="202" t="str">
        <f>'Permitted Sources'!E4641</f>
        <v>20200254</v>
      </c>
      <c r="E5391" s="203" t="str">
        <f>'Permitted Sources'!H4641</f>
        <v>Compressor Engines</v>
      </c>
      <c r="F5391" s="204">
        <f>'Permitted Sources'!I4641</f>
        <v>6.2</v>
      </c>
      <c r="G5391" s="204">
        <f>'Permitted Sources'!J4641</f>
        <v>2.5</v>
      </c>
      <c r="H5391" s="204">
        <f>'Permitted Sources'!K4641</f>
        <v>1.5</v>
      </c>
      <c r="I5391" s="204">
        <f>'Permitted Sources'!L4641</f>
        <v>0</v>
      </c>
      <c r="J5391" s="204">
        <f>'Permitted Sources'!M4641</f>
        <v>0</v>
      </c>
      <c r="K5391" s="203" t="str">
        <f t="shared" si="84"/>
        <v>Compressor Engines</v>
      </c>
    </row>
    <row r="5392" spans="1:11" s="203" customFormat="1" x14ac:dyDescent="0.2">
      <c r="A5392" s="202" t="str">
        <f>'Permitted Sources'!A4642</f>
        <v>WYDEQ Permitted Sources</v>
      </c>
      <c r="B5392" s="203" t="str">
        <f>'Permitted Sources'!B4642</f>
        <v>56</v>
      </c>
      <c r="C5392" s="202" t="str">
        <f>'Permitted Sources'!D4642</f>
        <v>5600502</v>
      </c>
      <c r="D5392" s="202" t="str">
        <f>'Permitted Sources'!E4642</f>
        <v>20200254</v>
      </c>
      <c r="E5392" s="203" t="str">
        <f>'Permitted Sources'!H4642</f>
        <v>Compressor Engines</v>
      </c>
      <c r="F5392" s="204">
        <f>'Permitted Sources'!I4642</f>
        <v>6.2</v>
      </c>
      <c r="G5392" s="204">
        <f>'Permitted Sources'!J4642</f>
        <v>2.5</v>
      </c>
      <c r="H5392" s="204">
        <f>'Permitted Sources'!K4642</f>
        <v>1.5</v>
      </c>
      <c r="I5392" s="204">
        <f>'Permitted Sources'!L4642</f>
        <v>0</v>
      </c>
      <c r="J5392" s="204">
        <f>'Permitted Sources'!M4642</f>
        <v>0</v>
      </c>
      <c r="K5392" s="203" t="str">
        <f t="shared" si="84"/>
        <v>Compressor Engines</v>
      </c>
    </row>
    <row r="5393" spans="1:11" s="203" customFormat="1" x14ac:dyDescent="0.2">
      <c r="A5393" s="202" t="str">
        <f>'Permitted Sources'!A4643</f>
        <v>WYDEQ Permitted Sources</v>
      </c>
      <c r="B5393" s="203" t="str">
        <f>'Permitted Sources'!B4643</f>
        <v>56</v>
      </c>
      <c r="C5393" s="202" t="str">
        <f>'Permitted Sources'!D4643</f>
        <v>5600502</v>
      </c>
      <c r="D5393" s="202" t="str">
        <f>'Permitted Sources'!E4643</f>
        <v>20200254</v>
      </c>
      <c r="E5393" s="203" t="str">
        <f>'Permitted Sources'!H4643</f>
        <v>Compressor Engines</v>
      </c>
      <c r="F5393" s="204">
        <f>'Permitted Sources'!I4643</f>
        <v>19.399999999999999</v>
      </c>
      <c r="G5393" s="204">
        <f>'Permitted Sources'!J4643</f>
        <v>5.2</v>
      </c>
      <c r="H5393" s="204">
        <f>'Permitted Sources'!K4643</f>
        <v>5.2</v>
      </c>
      <c r="I5393" s="204">
        <f>'Permitted Sources'!L4643</f>
        <v>0</v>
      </c>
      <c r="J5393" s="204">
        <f>'Permitted Sources'!M4643</f>
        <v>0</v>
      </c>
      <c r="K5393" s="203" t="str">
        <f t="shared" si="84"/>
        <v>Compressor Engines</v>
      </c>
    </row>
    <row r="5394" spans="1:11" s="203" customFormat="1" x14ac:dyDescent="0.2">
      <c r="A5394" s="202" t="str">
        <f>'Permitted Sources'!A4644</f>
        <v>WYDEQ Permitted Sources</v>
      </c>
      <c r="B5394" s="203" t="str">
        <f>'Permitted Sources'!B4644</f>
        <v>56</v>
      </c>
      <c r="C5394" s="202" t="str">
        <f>'Permitted Sources'!D4644</f>
        <v>5600502</v>
      </c>
      <c r="D5394" s="202" t="str">
        <f>'Permitted Sources'!E4644</f>
        <v>20200254</v>
      </c>
      <c r="E5394" s="203" t="str">
        <f>'Permitted Sources'!H4644</f>
        <v>Compressor Engines</v>
      </c>
      <c r="F5394" s="204">
        <f>'Permitted Sources'!I4644</f>
        <v>19.399999999999999</v>
      </c>
      <c r="G5394" s="204">
        <f>'Permitted Sources'!J4644</f>
        <v>5.2</v>
      </c>
      <c r="H5394" s="204">
        <f>'Permitted Sources'!K4644</f>
        <v>5.2</v>
      </c>
      <c r="I5394" s="204">
        <f>'Permitted Sources'!L4644</f>
        <v>0</v>
      </c>
      <c r="J5394" s="204">
        <f>'Permitted Sources'!M4644</f>
        <v>0</v>
      </c>
      <c r="K5394" s="203" t="str">
        <f t="shared" si="84"/>
        <v>Compressor Engines</v>
      </c>
    </row>
    <row r="5395" spans="1:11" s="203" customFormat="1" x14ac:dyDescent="0.2">
      <c r="A5395" s="202" t="str">
        <f>'Permitted Sources'!A4645</f>
        <v>WYDEQ Permitted Sources</v>
      </c>
      <c r="B5395" s="203" t="str">
        <f>'Permitted Sources'!B4645</f>
        <v>56</v>
      </c>
      <c r="C5395" s="202" t="str">
        <f>'Permitted Sources'!D4645</f>
        <v>5600502</v>
      </c>
      <c r="D5395" s="202" t="str">
        <f>'Permitted Sources'!E4645</f>
        <v>20200252</v>
      </c>
      <c r="E5395" s="203" t="str">
        <f>'Permitted Sources'!H4645</f>
        <v>Compressor Engines</v>
      </c>
      <c r="F5395" s="204">
        <f>'Permitted Sources'!I4645</f>
        <v>5</v>
      </c>
      <c r="G5395" s="204">
        <f>'Permitted Sources'!J4645</f>
        <v>2.7</v>
      </c>
      <c r="H5395" s="204">
        <f>'Permitted Sources'!K4645</f>
        <v>8.5</v>
      </c>
      <c r="I5395" s="204">
        <f>'Permitted Sources'!L4645</f>
        <v>0</v>
      </c>
      <c r="J5395" s="204">
        <f>'Permitted Sources'!M4645</f>
        <v>0</v>
      </c>
      <c r="K5395" s="203" t="str">
        <f t="shared" si="84"/>
        <v>Compressor Engines</v>
      </c>
    </row>
    <row r="5396" spans="1:11" s="203" customFormat="1" x14ac:dyDescent="0.2">
      <c r="A5396" s="202" t="str">
        <f>'Permitted Sources'!A4646</f>
        <v>WYDEQ Permitted Sources</v>
      </c>
      <c r="B5396" s="203" t="str">
        <f>'Permitted Sources'!B4646</f>
        <v>56</v>
      </c>
      <c r="C5396" s="202" t="str">
        <f>'Permitted Sources'!D4646</f>
        <v>5600502</v>
      </c>
      <c r="D5396" s="202" t="str">
        <f>'Permitted Sources'!E4646</f>
        <v>20200254</v>
      </c>
      <c r="E5396" s="203" t="str">
        <f>'Permitted Sources'!H4646</f>
        <v>Compressor Engines</v>
      </c>
      <c r="F5396" s="204">
        <f>'Permitted Sources'!I4646</f>
        <v>5.117</v>
      </c>
      <c r="G5396" s="204">
        <f>'Permitted Sources'!J4646</f>
        <v>2.0470000000000002</v>
      </c>
      <c r="H5396" s="204">
        <f>'Permitted Sources'!K4646</f>
        <v>2.6</v>
      </c>
      <c r="I5396" s="204">
        <f>'Permitted Sources'!L4646</f>
        <v>0</v>
      </c>
      <c r="J5396" s="204">
        <f>'Permitted Sources'!M4646</f>
        <v>0</v>
      </c>
      <c r="K5396" s="203" t="str">
        <f t="shared" si="84"/>
        <v>Compressor Engines</v>
      </c>
    </row>
    <row r="5397" spans="1:11" s="203" customFormat="1" x14ac:dyDescent="0.2">
      <c r="A5397" s="202" t="str">
        <f>'Permitted Sources'!A4647</f>
        <v>WYDEQ Permitted Sources</v>
      </c>
      <c r="B5397" s="203" t="str">
        <f>'Permitted Sources'!B4647</f>
        <v>56</v>
      </c>
      <c r="C5397" s="202" t="str">
        <f>'Permitted Sources'!D4647</f>
        <v>5600502</v>
      </c>
      <c r="D5397" s="202" t="str">
        <f>'Permitted Sources'!E4647</f>
        <v>20200254</v>
      </c>
      <c r="E5397" s="203" t="str">
        <f>'Permitted Sources'!H4647</f>
        <v>Compressor Engines</v>
      </c>
      <c r="F5397" s="204">
        <f>'Permitted Sources'!I4647</f>
        <v>6.149</v>
      </c>
      <c r="G5397" s="204">
        <f>'Permitted Sources'!J4647</f>
        <v>2.4609999999999999</v>
      </c>
      <c r="H5397" s="204">
        <f>'Permitted Sources'!K4647</f>
        <v>1.536</v>
      </c>
      <c r="I5397" s="204">
        <f>'Permitted Sources'!L4647</f>
        <v>0</v>
      </c>
      <c r="J5397" s="204">
        <f>'Permitted Sources'!M4647</f>
        <v>0</v>
      </c>
      <c r="K5397" s="203" t="str">
        <f t="shared" si="84"/>
        <v>Compressor Engines</v>
      </c>
    </row>
    <row r="5398" spans="1:11" s="203" customFormat="1" x14ac:dyDescent="0.2">
      <c r="A5398" s="202" t="str">
        <f>'Permitted Sources'!A4648</f>
        <v>WYDEQ Permitted Sources</v>
      </c>
      <c r="B5398" s="203" t="str">
        <f>'Permitted Sources'!B4648</f>
        <v>56</v>
      </c>
      <c r="C5398" s="202" t="str">
        <f>'Permitted Sources'!D4648</f>
        <v>5600502</v>
      </c>
      <c r="D5398" s="202" t="str">
        <f>'Permitted Sources'!E4648</f>
        <v>20200254</v>
      </c>
      <c r="E5398" s="203" t="str">
        <f>'Permitted Sources'!H4648</f>
        <v>Compressor Engines</v>
      </c>
      <c r="F5398" s="204">
        <f>'Permitted Sources'!I4648</f>
        <v>19.408000000000001</v>
      </c>
      <c r="G5398" s="204">
        <f>'Permitted Sources'!J4648</f>
        <v>5.1760000000000002</v>
      </c>
      <c r="H5398" s="204">
        <f>'Permitted Sources'!K4648</f>
        <v>5.1760000000000002</v>
      </c>
      <c r="I5398" s="204">
        <f>'Permitted Sources'!L4648</f>
        <v>0</v>
      </c>
      <c r="J5398" s="204">
        <f>'Permitted Sources'!M4648</f>
        <v>0</v>
      </c>
      <c r="K5398" s="203" t="str">
        <f t="shared" si="84"/>
        <v>Compressor Engines</v>
      </c>
    </row>
    <row r="5399" spans="1:11" s="203" customFormat="1" x14ac:dyDescent="0.2">
      <c r="A5399" s="202" t="str">
        <f>'Permitted Sources'!A4649</f>
        <v>WYDEQ Permitted Sources</v>
      </c>
      <c r="B5399" s="203" t="str">
        <f>'Permitted Sources'!B4649</f>
        <v>56</v>
      </c>
      <c r="C5399" s="202" t="str">
        <f>'Permitted Sources'!D4649</f>
        <v>5600502</v>
      </c>
      <c r="D5399" s="202" t="str">
        <f>'Permitted Sources'!E4649</f>
        <v>20200254</v>
      </c>
      <c r="E5399" s="203" t="str">
        <f>'Permitted Sources'!H4649</f>
        <v>Compressor Engines</v>
      </c>
      <c r="F5399" s="204">
        <f>'Permitted Sources'!I4649</f>
        <v>19.408000000000001</v>
      </c>
      <c r="G5399" s="204">
        <f>'Permitted Sources'!J4649</f>
        <v>5.1760000000000002</v>
      </c>
      <c r="H5399" s="204">
        <f>'Permitted Sources'!K4649</f>
        <v>5.1760000000000002</v>
      </c>
      <c r="I5399" s="204">
        <f>'Permitted Sources'!L4649</f>
        <v>0</v>
      </c>
      <c r="J5399" s="204">
        <f>'Permitted Sources'!M4649</f>
        <v>0</v>
      </c>
      <c r="K5399" s="203" t="str">
        <f t="shared" si="84"/>
        <v>Compressor Engines</v>
      </c>
    </row>
    <row r="5400" spans="1:11" s="203" customFormat="1" x14ac:dyDescent="0.2">
      <c r="A5400" s="202" t="str">
        <f>'Permitted Sources'!A4650</f>
        <v>WYDEQ Permitted Sources</v>
      </c>
      <c r="B5400" s="203" t="str">
        <f>'Permitted Sources'!B4650</f>
        <v>56</v>
      </c>
      <c r="C5400" s="202" t="str">
        <f>'Permitted Sources'!D4650</f>
        <v>5600502</v>
      </c>
      <c r="D5400" s="202" t="str">
        <f>'Permitted Sources'!E4650</f>
        <v>20200201</v>
      </c>
      <c r="E5400" s="203" t="str">
        <f>'Permitted Sources'!H4650</f>
        <v>Compressor Engines</v>
      </c>
      <c r="F5400" s="204">
        <f>'Permitted Sources'!I4650</f>
        <v>3.069</v>
      </c>
      <c r="G5400" s="204">
        <f>'Permitted Sources'!J4650</f>
        <v>1.6890000000000001</v>
      </c>
      <c r="H5400" s="204">
        <f>'Permitted Sources'!K4650</f>
        <v>6.1420000000000003</v>
      </c>
      <c r="I5400" s="204">
        <f>'Permitted Sources'!L4650</f>
        <v>0</v>
      </c>
      <c r="J5400" s="204">
        <f>'Permitted Sources'!M4650</f>
        <v>0</v>
      </c>
      <c r="K5400" s="203" t="str">
        <f t="shared" si="84"/>
        <v>Compressor Engines</v>
      </c>
    </row>
    <row r="5401" spans="1:11" s="203" customFormat="1" x14ac:dyDescent="0.2">
      <c r="A5401" s="202" t="str">
        <f>'Permitted Sources'!A4651</f>
        <v>WYDEQ Permitted Sources</v>
      </c>
      <c r="B5401" s="203" t="str">
        <f>'Permitted Sources'!B4651</f>
        <v>56</v>
      </c>
      <c r="C5401" s="202" t="str">
        <f>'Permitted Sources'!D4651</f>
        <v>5600502</v>
      </c>
      <c r="D5401" s="202" t="str">
        <f>'Permitted Sources'!E4651</f>
        <v>20200254</v>
      </c>
      <c r="E5401" s="203" t="str">
        <f>'Permitted Sources'!H4651</f>
        <v>Compressor Engines</v>
      </c>
      <c r="F5401" s="204">
        <f>'Permitted Sources'!I4651</f>
        <v>5.117</v>
      </c>
      <c r="G5401" s="204">
        <f>'Permitted Sources'!J4651</f>
        <v>2.0510000000000002</v>
      </c>
      <c r="H5401" s="204">
        <f>'Permitted Sources'!K4651</f>
        <v>2.6</v>
      </c>
      <c r="I5401" s="204">
        <f>'Permitted Sources'!L4651</f>
        <v>0</v>
      </c>
      <c r="J5401" s="204">
        <f>'Permitted Sources'!M4651</f>
        <v>0</v>
      </c>
      <c r="K5401" s="203" t="str">
        <f t="shared" si="84"/>
        <v>Compressor Engines</v>
      </c>
    </row>
    <row r="5402" spans="1:11" s="203" customFormat="1" x14ac:dyDescent="0.2">
      <c r="A5402" s="202" t="str">
        <f>'Permitted Sources'!A4652</f>
        <v>WYDEQ Permitted Sources</v>
      </c>
      <c r="B5402" s="203" t="str">
        <f>'Permitted Sources'!B4652</f>
        <v>56</v>
      </c>
      <c r="C5402" s="202" t="str">
        <f>'Permitted Sources'!D4652</f>
        <v>5600502</v>
      </c>
      <c r="D5402" s="202" t="str">
        <f>'Permitted Sources'!E4652</f>
        <v>20200254</v>
      </c>
      <c r="E5402" s="203" t="str">
        <f>'Permitted Sources'!H4652</f>
        <v>Compressor Engines</v>
      </c>
      <c r="F5402" s="204">
        <f>'Permitted Sources'!I4652</f>
        <v>5.117</v>
      </c>
      <c r="G5402" s="204">
        <f>'Permitted Sources'!J4652</f>
        <v>2.0510000000000002</v>
      </c>
      <c r="H5402" s="204">
        <f>'Permitted Sources'!K4652</f>
        <v>2.6</v>
      </c>
      <c r="I5402" s="204">
        <f>'Permitted Sources'!L4652</f>
        <v>0</v>
      </c>
      <c r="J5402" s="204">
        <f>'Permitted Sources'!M4652</f>
        <v>0</v>
      </c>
      <c r="K5402" s="203" t="str">
        <f t="shared" si="84"/>
        <v>Compressor Engines</v>
      </c>
    </row>
    <row r="5403" spans="1:11" s="203" customFormat="1" x14ac:dyDescent="0.2">
      <c r="A5403" s="202" t="str">
        <f>'Permitted Sources'!A4653</f>
        <v>WYDEQ Permitted Sources</v>
      </c>
      <c r="B5403" s="203" t="str">
        <f>'Permitted Sources'!B4653</f>
        <v>56</v>
      </c>
      <c r="C5403" s="202" t="str">
        <f>'Permitted Sources'!D4653</f>
        <v>5600502</v>
      </c>
      <c r="D5403" s="202" t="str">
        <f>'Permitted Sources'!E4653</f>
        <v>20200254</v>
      </c>
      <c r="E5403" s="203" t="str">
        <f>'Permitted Sources'!H4653</f>
        <v>Compressor Engines</v>
      </c>
      <c r="F5403" s="204">
        <f>'Permitted Sources'!I4653</f>
        <v>5.117</v>
      </c>
      <c r="G5403" s="204">
        <f>'Permitted Sources'!J4653</f>
        <v>2.0510000000000002</v>
      </c>
      <c r="H5403" s="204">
        <f>'Permitted Sources'!K4653</f>
        <v>2.6</v>
      </c>
      <c r="I5403" s="204">
        <f>'Permitted Sources'!L4653</f>
        <v>0</v>
      </c>
      <c r="J5403" s="204">
        <f>'Permitted Sources'!M4653</f>
        <v>0</v>
      </c>
      <c r="K5403" s="203" t="str">
        <f t="shared" si="84"/>
        <v>Compressor Engines</v>
      </c>
    </row>
    <row r="5404" spans="1:11" s="203" customFormat="1" x14ac:dyDescent="0.2">
      <c r="A5404" s="202" t="str">
        <f>'Permitted Sources'!A4654</f>
        <v>WYDEQ Permitted Sources</v>
      </c>
      <c r="B5404" s="203" t="str">
        <f>'Permitted Sources'!B4654</f>
        <v>56</v>
      </c>
      <c r="C5404" s="202" t="str">
        <f>'Permitted Sources'!D4654</f>
        <v>5600502</v>
      </c>
      <c r="D5404" s="202" t="str">
        <f>'Permitted Sources'!E4654</f>
        <v>20200254</v>
      </c>
      <c r="E5404" s="203" t="str">
        <f>'Permitted Sources'!H4654</f>
        <v>Compressor Engines</v>
      </c>
      <c r="F5404" s="204">
        <f>'Permitted Sources'!I4654</f>
        <v>5.117</v>
      </c>
      <c r="G5404" s="204">
        <f>'Permitted Sources'!J4654</f>
        <v>2.0510000000000002</v>
      </c>
      <c r="H5404" s="204">
        <f>'Permitted Sources'!K4654</f>
        <v>2.6</v>
      </c>
      <c r="I5404" s="204">
        <f>'Permitted Sources'!L4654</f>
        <v>0</v>
      </c>
      <c r="J5404" s="204">
        <f>'Permitted Sources'!M4654</f>
        <v>0</v>
      </c>
      <c r="K5404" s="203" t="str">
        <f t="shared" si="84"/>
        <v>Compressor Engines</v>
      </c>
    </row>
    <row r="5405" spans="1:11" s="203" customFormat="1" x14ac:dyDescent="0.2">
      <c r="A5405" s="202" t="str">
        <f>'Permitted Sources'!A4655</f>
        <v>WYDEQ Permitted Sources</v>
      </c>
      <c r="B5405" s="203" t="str">
        <f>'Permitted Sources'!B4655</f>
        <v>56</v>
      </c>
      <c r="C5405" s="202" t="str">
        <f>'Permitted Sources'!D4655</f>
        <v>5600502</v>
      </c>
      <c r="D5405" s="202" t="str">
        <f>'Permitted Sources'!E4655</f>
        <v>20200254</v>
      </c>
      <c r="E5405" s="203" t="str">
        <f>'Permitted Sources'!H4655</f>
        <v>Compressor Engines</v>
      </c>
      <c r="F5405" s="204">
        <f>'Permitted Sources'!I4655</f>
        <v>5.117</v>
      </c>
      <c r="G5405" s="204">
        <f>'Permitted Sources'!J4655</f>
        <v>2.0510000000000002</v>
      </c>
      <c r="H5405" s="204">
        <f>'Permitted Sources'!K4655</f>
        <v>2.6</v>
      </c>
      <c r="I5405" s="204">
        <f>'Permitted Sources'!L4655</f>
        <v>0</v>
      </c>
      <c r="J5405" s="204">
        <f>'Permitted Sources'!M4655</f>
        <v>0</v>
      </c>
      <c r="K5405" s="203" t="str">
        <f t="shared" si="84"/>
        <v>Compressor Engines</v>
      </c>
    </row>
    <row r="5406" spans="1:11" s="203" customFormat="1" x14ac:dyDescent="0.2">
      <c r="A5406" s="202" t="str">
        <f>'Permitted Sources'!A4656</f>
        <v>WYDEQ Permitted Sources</v>
      </c>
      <c r="B5406" s="203" t="str">
        <f>'Permitted Sources'!B4656</f>
        <v>56</v>
      </c>
      <c r="C5406" s="202" t="str">
        <f>'Permitted Sources'!D4656</f>
        <v>5600502</v>
      </c>
      <c r="D5406" s="202" t="str">
        <f>'Permitted Sources'!E4656</f>
        <v>20200254</v>
      </c>
      <c r="E5406" s="203" t="str">
        <f>'Permitted Sources'!H4656</f>
        <v>Compressor Engines</v>
      </c>
      <c r="F5406" s="204">
        <f>'Permitted Sources'!I4656</f>
        <v>5.117</v>
      </c>
      <c r="G5406" s="204">
        <f>'Permitted Sources'!J4656</f>
        <v>2.0470000000000002</v>
      </c>
      <c r="H5406" s="204">
        <f>'Permitted Sources'!K4656</f>
        <v>2.6</v>
      </c>
      <c r="I5406" s="204">
        <f>'Permitted Sources'!L4656</f>
        <v>0</v>
      </c>
      <c r="J5406" s="204">
        <f>'Permitted Sources'!M4656</f>
        <v>0</v>
      </c>
      <c r="K5406" s="203" t="str">
        <f t="shared" si="84"/>
        <v>Compressor Engines</v>
      </c>
    </row>
    <row r="5407" spans="1:11" s="203" customFormat="1" x14ac:dyDescent="0.2">
      <c r="A5407" s="202" t="str">
        <f>'Permitted Sources'!A4657</f>
        <v>WYDEQ Permitted Sources</v>
      </c>
      <c r="B5407" s="203" t="str">
        <f>'Permitted Sources'!B4657</f>
        <v>56</v>
      </c>
      <c r="C5407" s="202" t="str">
        <f>'Permitted Sources'!D4657</f>
        <v>5600502</v>
      </c>
      <c r="D5407" s="202" t="str">
        <f>'Permitted Sources'!E4657</f>
        <v>20200253</v>
      </c>
      <c r="E5407" s="203" t="str">
        <f>'Permitted Sources'!H4657</f>
        <v>Compressor Engines</v>
      </c>
      <c r="F5407" s="204">
        <f>'Permitted Sources'!I4657</f>
        <v>19.408000000000001</v>
      </c>
      <c r="G5407" s="204">
        <f>'Permitted Sources'!J4657</f>
        <v>5.1760000000000002</v>
      </c>
      <c r="H5407" s="204">
        <f>'Permitted Sources'!K4657</f>
        <v>5.1760000000000002</v>
      </c>
      <c r="I5407" s="204">
        <f>'Permitted Sources'!L4657</f>
        <v>0</v>
      </c>
      <c r="J5407" s="204">
        <f>'Permitted Sources'!M4657</f>
        <v>0</v>
      </c>
      <c r="K5407" s="203" t="str">
        <f t="shared" si="84"/>
        <v>Compressor Engines</v>
      </c>
    </row>
    <row r="5408" spans="1:11" s="203" customFormat="1" x14ac:dyDescent="0.2">
      <c r="A5408" s="202" t="str">
        <f>'Permitted Sources'!A4658</f>
        <v>WYDEQ Permitted Sources</v>
      </c>
      <c r="B5408" s="203" t="str">
        <f>'Permitted Sources'!B4658</f>
        <v>56</v>
      </c>
      <c r="C5408" s="202" t="str">
        <f>'Permitted Sources'!D4658</f>
        <v>5600502</v>
      </c>
      <c r="D5408" s="202" t="str">
        <f>'Permitted Sources'!E4658</f>
        <v>20200253</v>
      </c>
      <c r="E5408" s="203" t="str">
        <f>'Permitted Sources'!H4658</f>
        <v>Compressor Engines</v>
      </c>
      <c r="F5408" s="204">
        <f>'Permitted Sources'!I4658</f>
        <v>19.408000000000001</v>
      </c>
      <c r="G5408" s="204">
        <f>'Permitted Sources'!J4658</f>
        <v>5.1760000000000002</v>
      </c>
      <c r="H5408" s="204">
        <f>'Permitted Sources'!K4658</f>
        <v>5.1760000000000002</v>
      </c>
      <c r="I5408" s="204">
        <f>'Permitted Sources'!L4658</f>
        <v>0</v>
      </c>
      <c r="J5408" s="204">
        <f>'Permitted Sources'!M4658</f>
        <v>0</v>
      </c>
      <c r="K5408" s="203" t="str">
        <f t="shared" si="84"/>
        <v>Compressor Engines</v>
      </c>
    </row>
    <row r="5409" spans="1:11" s="203" customFormat="1" x14ac:dyDescent="0.2">
      <c r="A5409" s="202" t="str">
        <f>'Permitted Sources'!A4659</f>
        <v>WYDEQ Permitted Sources</v>
      </c>
      <c r="B5409" s="203" t="str">
        <f>'Permitted Sources'!B4659</f>
        <v>56</v>
      </c>
      <c r="C5409" s="202" t="str">
        <f>'Permitted Sources'!D4659</f>
        <v>5600502</v>
      </c>
      <c r="D5409" s="202" t="str">
        <f>'Permitted Sources'!E4659</f>
        <v>20200254</v>
      </c>
      <c r="E5409" s="203" t="str">
        <f>'Permitted Sources'!H4659</f>
        <v>Compressor Engines</v>
      </c>
      <c r="F5409" s="204">
        <f>'Permitted Sources'!I4659</f>
        <v>5.117</v>
      </c>
      <c r="G5409" s="204">
        <f>'Permitted Sources'!J4659</f>
        <v>2.0470000000000002</v>
      </c>
      <c r="H5409" s="204">
        <f>'Permitted Sources'!K4659</f>
        <v>2.6</v>
      </c>
      <c r="I5409" s="204">
        <f>'Permitted Sources'!L4659</f>
        <v>0</v>
      </c>
      <c r="J5409" s="204">
        <f>'Permitted Sources'!M4659</f>
        <v>0</v>
      </c>
      <c r="K5409" s="203" t="str">
        <f t="shared" si="84"/>
        <v>Compressor Engines</v>
      </c>
    </row>
    <row r="5410" spans="1:11" s="203" customFormat="1" x14ac:dyDescent="0.2">
      <c r="A5410" s="202" t="str">
        <f>'Permitted Sources'!A4660</f>
        <v>WYDEQ Permitted Sources</v>
      </c>
      <c r="B5410" s="203" t="str">
        <f>'Permitted Sources'!B4660</f>
        <v>56</v>
      </c>
      <c r="C5410" s="202" t="str">
        <f>'Permitted Sources'!D4660</f>
        <v>5600502</v>
      </c>
      <c r="D5410" s="202" t="str">
        <f>'Permitted Sources'!E4660</f>
        <v>20200254</v>
      </c>
      <c r="E5410" s="203" t="str">
        <f>'Permitted Sources'!H4660</f>
        <v>Compressor Engines</v>
      </c>
      <c r="F5410" s="204">
        <f>'Permitted Sources'!I4660</f>
        <v>6.149</v>
      </c>
      <c r="G5410" s="204">
        <f>'Permitted Sources'!J4660</f>
        <v>2.468</v>
      </c>
      <c r="H5410" s="204">
        <f>'Permitted Sources'!K4660</f>
        <v>1.53</v>
      </c>
      <c r="I5410" s="204">
        <f>'Permitted Sources'!L4660</f>
        <v>0</v>
      </c>
      <c r="J5410" s="204">
        <f>'Permitted Sources'!M4660</f>
        <v>0</v>
      </c>
      <c r="K5410" s="203" t="str">
        <f t="shared" si="84"/>
        <v>Compressor Engines</v>
      </c>
    </row>
    <row r="5411" spans="1:11" s="203" customFormat="1" x14ac:dyDescent="0.2">
      <c r="A5411" s="202" t="str">
        <f>'Permitted Sources'!A4661</f>
        <v>WYDEQ Permitted Sources</v>
      </c>
      <c r="B5411" s="203" t="str">
        <f>'Permitted Sources'!B4661</f>
        <v>56</v>
      </c>
      <c r="C5411" s="202" t="str">
        <f>'Permitted Sources'!D4661</f>
        <v>5600502</v>
      </c>
      <c r="D5411" s="202" t="str">
        <f>'Permitted Sources'!E4661</f>
        <v>20200253</v>
      </c>
      <c r="E5411" s="203" t="str">
        <f>'Permitted Sources'!H4661</f>
        <v>Compressor Engines</v>
      </c>
      <c r="F5411" s="204">
        <f>'Permitted Sources'!I4661</f>
        <v>2.7</v>
      </c>
      <c r="G5411" s="204">
        <f>'Permitted Sources'!J4661</f>
        <v>1.4</v>
      </c>
      <c r="H5411" s="204">
        <f>'Permitted Sources'!K4661</f>
        <v>2.7</v>
      </c>
      <c r="I5411" s="204">
        <f>'Permitted Sources'!L4661</f>
        <v>0</v>
      </c>
      <c r="J5411" s="204">
        <f>'Permitted Sources'!M4661</f>
        <v>0</v>
      </c>
      <c r="K5411" s="203" t="str">
        <f t="shared" si="84"/>
        <v>Compressor Engines</v>
      </c>
    </row>
    <row r="5412" spans="1:11" s="203" customFormat="1" x14ac:dyDescent="0.2">
      <c r="A5412" s="202" t="str">
        <f>'Permitted Sources'!A4662</f>
        <v>WYDEQ Permitted Sources</v>
      </c>
      <c r="B5412" s="203" t="str">
        <f>'Permitted Sources'!B4662</f>
        <v>56</v>
      </c>
      <c r="C5412" s="202" t="str">
        <f>'Permitted Sources'!D4662</f>
        <v>5600502</v>
      </c>
      <c r="D5412" s="202" t="str">
        <f>'Permitted Sources'!E4662</f>
        <v>20200254</v>
      </c>
      <c r="E5412" s="203" t="str">
        <f>'Permitted Sources'!H4662</f>
        <v>Compressor Engines</v>
      </c>
      <c r="F5412" s="204">
        <f>'Permitted Sources'!I4662</f>
        <v>6.2</v>
      </c>
      <c r="G5412" s="204">
        <f>'Permitted Sources'!J4662</f>
        <v>2.5</v>
      </c>
      <c r="H5412" s="204">
        <f>'Permitted Sources'!K4662</f>
        <v>1.5</v>
      </c>
      <c r="I5412" s="204">
        <f>'Permitted Sources'!L4662</f>
        <v>0</v>
      </c>
      <c r="J5412" s="204">
        <f>'Permitted Sources'!M4662</f>
        <v>0</v>
      </c>
      <c r="K5412" s="203" t="str">
        <f t="shared" si="84"/>
        <v>Compressor Engines</v>
      </c>
    </row>
    <row r="5413" spans="1:11" s="203" customFormat="1" x14ac:dyDescent="0.2">
      <c r="A5413" s="202" t="str">
        <f>'Permitted Sources'!A4663</f>
        <v>WYDEQ Permitted Sources</v>
      </c>
      <c r="B5413" s="203" t="str">
        <f>'Permitted Sources'!B4663</f>
        <v>56</v>
      </c>
      <c r="C5413" s="202" t="str">
        <f>'Permitted Sources'!D4663</f>
        <v>5600502</v>
      </c>
      <c r="D5413" s="202" t="str">
        <f>'Permitted Sources'!E4663</f>
        <v>20200254</v>
      </c>
      <c r="E5413" s="203" t="str">
        <f>'Permitted Sources'!H4663</f>
        <v>Compressor Engines</v>
      </c>
      <c r="F5413" s="204">
        <f>'Permitted Sources'!I4663</f>
        <v>6.2</v>
      </c>
      <c r="G5413" s="204">
        <f>'Permitted Sources'!J4663</f>
        <v>2.5</v>
      </c>
      <c r="H5413" s="204">
        <f>'Permitted Sources'!K4663</f>
        <v>1.5</v>
      </c>
      <c r="I5413" s="204">
        <f>'Permitted Sources'!L4663</f>
        <v>0</v>
      </c>
      <c r="J5413" s="204">
        <f>'Permitted Sources'!M4663</f>
        <v>0</v>
      </c>
      <c r="K5413" s="203" t="str">
        <f t="shared" si="84"/>
        <v>Compressor Engines</v>
      </c>
    </row>
    <row r="5414" spans="1:11" s="203" customFormat="1" x14ac:dyDescent="0.2">
      <c r="A5414" s="202" t="str">
        <f>'Permitted Sources'!A4664</f>
        <v>WYDEQ Permitted Sources</v>
      </c>
      <c r="B5414" s="203" t="str">
        <f>'Permitted Sources'!B4664</f>
        <v>56</v>
      </c>
      <c r="C5414" s="202" t="str">
        <f>'Permitted Sources'!D4664</f>
        <v>5600502</v>
      </c>
      <c r="D5414" s="202" t="str">
        <f>'Permitted Sources'!E4664</f>
        <v>20200254</v>
      </c>
      <c r="E5414" s="203" t="str">
        <f>'Permitted Sources'!H4664</f>
        <v>Compressor Engines</v>
      </c>
      <c r="F5414" s="204">
        <f>'Permitted Sources'!I4664</f>
        <v>6.2</v>
      </c>
      <c r="G5414" s="204">
        <f>'Permitted Sources'!J4664</f>
        <v>2.5</v>
      </c>
      <c r="H5414" s="204">
        <f>'Permitted Sources'!K4664</f>
        <v>1.5</v>
      </c>
      <c r="I5414" s="204">
        <f>'Permitted Sources'!L4664</f>
        <v>0</v>
      </c>
      <c r="J5414" s="204">
        <f>'Permitted Sources'!M4664</f>
        <v>0</v>
      </c>
      <c r="K5414" s="203" t="str">
        <f t="shared" si="84"/>
        <v>Compressor Engines</v>
      </c>
    </row>
    <row r="5415" spans="1:11" s="203" customFormat="1" x14ac:dyDescent="0.2">
      <c r="A5415" s="202" t="str">
        <f>'Permitted Sources'!A4665</f>
        <v>WYDEQ Permitted Sources</v>
      </c>
      <c r="B5415" s="203" t="str">
        <f>'Permitted Sources'!B4665</f>
        <v>56</v>
      </c>
      <c r="C5415" s="202" t="str">
        <f>'Permitted Sources'!D4665</f>
        <v>5600502</v>
      </c>
      <c r="D5415" s="202" t="str">
        <f>'Permitted Sources'!E4665</f>
        <v>20200254</v>
      </c>
      <c r="E5415" s="203" t="str">
        <f>'Permitted Sources'!H4665</f>
        <v>Compressor Engines</v>
      </c>
      <c r="F5415" s="204">
        <f>'Permitted Sources'!I4665</f>
        <v>6.2</v>
      </c>
      <c r="G5415" s="204">
        <f>'Permitted Sources'!J4665</f>
        <v>2.5</v>
      </c>
      <c r="H5415" s="204">
        <f>'Permitted Sources'!K4665</f>
        <v>1.5</v>
      </c>
      <c r="I5415" s="204">
        <f>'Permitted Sources'!L4665</f>
        <v>0</v>
      </c>
      <c r="J5415" s="204">
        <f>'Permitted Sources'!M4665</f>
        <v>0</v>
      </c>
      <c r="K5415" s="203" t="str">
        <f t="shared" si="84"/>
        <v>Compressor Engines</v>
      </c>
    </row>
    <row r="5416" spans="1:11" s="203" customFormat="1" x14ac:dyDescent="0.2">
      <c r="A5416" s="202" t="str">
        <f>'Permitted Sources'!A4666</f>
        <v>WYDEQ Permitted Sources</v>
      </c>
      <c r="B5416" s="203" t="str">
        <f>'Permitted Sources'!B4666</f>
        <v>56</v>
      </c>
      <c r="C5416" s="202" t="str">
        <f>'Permitted Sources'!D4666</f>
        <v>5600502</v>
      </c>
      <c r="D5416" s="202" t="str">
        <f>'Permitted Sources'!E4666</f>
        <v>20200252</v>
      </c>
      <c r="E5416" s="203" t="str">
        <f>'Permitted Sources'!H4666</f>
        <v>Compressor Engines</v>
      </c>
      <c r="F5416" s="204">
        <f>'Permitted Sources'!I4666</f>
        <v>5</v>
      </c>
      <c r="G5416" s="204">
        <f>'Permitted Sources'!J4666</f>
        <v>2.8</v>
      </c>
      <c r="H5416" s="204">
        <f>'Permitted Sources'!K4666</f>
        <v>8.5</v>
      </c>
      <c r="I5416" s="204">
        <f>'Permitted Sources'!L4666</f>
        <v>0</v>
      </c>
      <c r="J5416" s="204">
        <f>'Permitted Sources'!M4666</f>
        <v>0</v>
      </c>
      <c r="K5416" s="203" t="str">
        <f t="shared" si="84"/>
        <v>Compressor Engines</v>
      </c>
    </row>
    <row r="5417" spans="1:11" s="203" customFormat="1" x14ac:dyDescent="0.2">
      <c r="A5417" s="202" t="str">
        <f>'Permitted Sources'!A4667</f>
        <v>WYDEQ Permitted Sources</v>
      </c>
      <c r="B5417" s="203" t="str">
        <f>'Permitted Sources'!B4667</f>
        <v>56</v>
      </c>
      <c r="C5417" s="202" t="str">
        <f>'Permitted Sources'!D4667</f>
        <v>5600502</v>
      </c>
      <c r="D5417" s="202" t="str">
        <f>'Permitted Sources'!E4667</f>
        <v>20200252</v>
      </c>
      <c r="E5417" s="203" t="str">
        <f>'Permitted Sources'!H4667</f>
        <v>Compressor Engines</v>
      </c>
      <c r="F5417" s="204">
        <f>'Permitted Sources'!I4667</f>
        <v>5</v>
      </c>
      <c r="G5417" s="204">
        <f>'Permitted Sources'!J4667</f>
        <v>2.8</v>
      </c>
      <c r="H5417" s="204">
        <f>'Permitted Sources'!K4667</f>
        <v>8.5</v>
      </c>
      <c r="I5417" s="204">
        <f>'Permitted Sources'!L4667</f>
        <v>0</v>
      </c>
      <c r="J5417" s="204">
        <f>'Permitted Sources'!M4667</f>
        <v>0</v>
      </c>
      <c r="K5417" s="203" t="str">
        <f t="shared" si="84"/>
        <v>Compressor Engines</v>
      </c>
    </row>
    <row r="5418" spans="1:11" s="203" customFormat="1" x14ac:dyDescent="0.2">
      <c r="A5418" s="202" t="str">
        <f>'Permitted Sources'!A4668</f>
        <v>WYDEQ Permitted Sources</v>
      </c>
      <c r="B5418" s="203" t="str">
        <f>'Permitted Sources'!B4668</f>
        <v>56</v>
      </c>
      <c r="C5418" s="202" t="str">
        <f>'Permitted Sources'!D4668</f>
        <v>5600502</v>
      </c>
      <c r="D5418" s="202" t="str">
        <f>'Permitted Sources'!E4668</f>
        <v>20200252</v>
      </c>
      <c r="E5418" s="203" t="str">
        <f>'Permitted Sources'!H4668</f>
        <v>Compressor Engines</v>
      </c>
      <c r="F5418" s="204">
        <f>'Permitted Sources'!I4668</f>
        <v>5</v>
      </c>
      <c r="G5418" s="204">
        <f>'Permitted Sources'!J4668</f>
        <v>2.8</v>
      </c>
      <c r="H5418" s="204">
        <f>'Permitted Sources'!K4668</f>
        <v>8.5</v>
      </c>
      <c r="I5418" s="204">
        <f>'Permitted Sources'!L4668</f>
        <v>0</v>
      </c>
      <c r="J5418" s="204">
        <f>'Permitted Sources'!M4668</f>
        <v>0</v>
      </c>
      <c r="K5418" s="203" t="str">
        <f t="shared" si="84"/>
        <v>Compressor Engines</v>
      </c>
    </row>
    <row r="5419" spans="1:11" s="203" customFormat="1" x14ac:dyDescent="0.2">
      <c r="A5419" s="202" t="str">
        <f>'Permitted Sources'!A4669</f>
        <v>WYDEQ Permitted Sources</v>
      </c>
      <c r="B5419" s="203" t="str">
        <f>'Permitted Sources'!B4669</f>
        <v>56</v>
      </c>
      <c r="C5419" s="202" t="str">
        <f>'Permitted Sources'!D4669</f>
        <v>5600502</v>
      </c>
      <c r="D5419" s="202" t="str">
        <f>'Permitted Sources'!E4669</f>
        <v>20200252</v>
      </c>
      <c r="E5419" s="203" t="str">
        <f>'Permitted Sources'!H4669</f>
        <v>Compressor Engines</v>
      </c>
      <c r="F5419" s="204">
        <f>'Permitted Sources'!I4669</f>
        <v>5</v>
      </c>
      <c r="G5419" s="204">
        <f>'Permitted Sources'!J4669</f>
        <v>2.8</v>
      </c>
      <c r="H5419" s="204">
        <f>'Permitted Sources'!K4669</f>
        <v>8.5</v>
      </c>
      <c r="I5419" s="204">
        <f>'Permitted Sources'!L4669</f>
        <v>0</v>
      </c>
      <c r="J5419" s="204">
        <f>'Permitted Sources'!M4669</f>
        <v>0</v>
      </c>
      <c r="K5419" s="203" t="str">
        <f t="shared" si="84"/>
        <v>Compressor Engines</v>
      </c>
    </row>
    <row r="5420" spans="1:11" s="203" customFormat="1" x14ac:dyDescent="0.2">
      <c r="A5420" s="202" t="str">
        <f>'Permitted Sources'!A4670</f>
        <v>WYDEQ Permitted Sources</v>
      </c>
      <c r="B5420" s="203" t="str">
        <f>'Permitted Sources'!B4670</f>
        <v>56</v>
      </c>
      <c r="C5420" s="202" t="str">
        <f>'Permitted Sources'!D4670</f>
        <v>5600502</v>
      </c>
      <c r="D5420" s="202" t="str">
        <f>'Permitted Sources'!E4670</f>
        <v>20200254</v>
      </c>
      <c r="E5420" s="203" t="str">
        <f>'Permitted Sources'!H4670</f>
        <v>Compressor Engines</v>
      </c>
      <c r="F5420" s="204">
        <f>'Permitted Sources'!I4670</f>
        <v>6.1</v>
      </c>
      <c r="G5420" s="204">
        <f>'Permitted Sources'!J4670</f>
        <v>2.5</v>
      </c>
      <c r="H5420" s="204">
        <f>'Permitted Sources'!K4670</f>
        <v>1.5</v>
      </c>
      <c r="I5420" s="204">
        <f>'Permitted Sources'!L4670</f>
        <v>0</v>
      </c>
      <c r="J5420" s="204">
        <f>'Permitted Sources'!M4670</f>
        <v>0</v>
      </c>
      <c r="K5420" s="203" t="str">
        <f t="shared" si="84"/>
        <v>Compressor Engines</v>
      </c>
    </row>
    <row r="5421" spans="1:11" s="203" customFormat="1" x14ac:dyDescent="0.2">
      <c r="A5421" s="202" t="str">
        <f>'Permitted Sources'!A4671</f>
        <v>WYDEQ Permitted Sources</v>
      </c>
      <c r="B5421" s="203" t="str">
        <f>'Permitted Sources'!B4671</f>
        <v>56</v>
      </c>
      <c r="C5421" s="202" t="str">
        <f>'Permitted Sources'!D4671</f>
        <v>5600502</v>
      </c>
      <c r="D5421" s="202" t="str">
        <f>'Permitted Sources'!E4671</f>
        <v>20200254</v>
      </c>
      <c r="E5421" s="203" t="str">
        <f>'Permitted Sources'!H4671</f>
        <v>Compressor Engines</v>
      </c>
      <c r="F5421" s="204">
        <f>'Permitted Sources'!I4671</f>
        <v>6.1</v>
      </c>
      <c r="G5421" s="204">
        <f>'Permitted Sources'!J4671</f>
        <v>2.5</v>
      </c>
      <c r="H5421" s="204">
        <f>'Permitted Sources'!K4671</f>
        <v>1.5</v>
      </c>
      <c r="I5421" s="204">
        <f>'Permitted Sources'!L4671</f>
        <v>0</v>
      </c>
      <c r="J5421" s="204">
        <f>'Permitted Sources'!M4671</f>
        <v>0</v>
      </c>
      <c r="K5421" s="203" t="str">
        <f t="shared" si="84"/>
        <v>Compressor Engines</v>
      </c>
    </row>
    <row r="5422" spans="1:11" s="203" customFormat="1" x14ac:dyDescent="0.2">
      <c r="A5422" s="202" t="str">
        <f>'Permitted Sources'!A4672</f>
        <v>WYDEQ Permitted Sources</v>
      </c>
      <c r="B5422" s="203" t="str">
        <f>'Permitted Sources'!B4672</f>
        <v>56</v>
      </c>
      <c r="C5422" s="202" t="str">
        <f>'Permitted Sources'!D4672</f>
        <v>5600502</v>
      </c>
      <c r="D5422" s="202" t="str">
        <f>'Permitted Sources'!E4672</f>
        <v>20200254</v>
      </c>
      <c r="E5422" s="203" t="str">
        <f>'Permitted Sources'!H4672</f>
        <v>Compressor Engines</v>
      </c>
      <c r="F5422" s="204">
        <f>'Permitted Sources'!I4672</f>
        <v>6.1</v>
      </c>
      <c r="G5422" s="204">
        <f>'Permitted Sources'!J4672</f>
        <v>2.5</v>
      </c>
      <c r="H5422" s="204">
        <f>'Permitted Sources'!K4672</f>
        <v>1.5</v>
      </c>
      <c r="I5422" s="204">
        <f>'Permitted Sources'!L4672</f>
        <v>0</v>
      </c>
      <c r="J5422" s="204">
        <f>'Permitted Sources'!M4672</f>
        <v>0</v>
      </c>
      <c r="K5422" s="203" t="str">
        <f t="shared" si="84"/>
        <v>Compressor Engines</v>
      </c>
    </row>
    <row r="5423" spans="1:11" s="203" customFormat="1" x14ac:dyDescent="0.2">
      <c r="A5423" s="202" t="str">
        <f>'Permitted Sources'!A4673</f>
        <v>WYDEQ Permitted Sources</v>
      </c>
      <c r="B5423" s="203" t="str">
        <f>'Permitted Sources'!B4673</f>
        <v>56</v>
      </c>
      <c r="C5423" s="202" t="str">
        <f>'Permitted Sources'!D4673</f>
        <v>5600502</v>
      </c>
      <c r="D5423" s="202" t="str">
        <f>'Permitted Sources'!E4673</f>
        <v>20200254</v>
      </c>
      <c r="E5423" s="203" t="str">
        <f>'Permitted Sources'!H4673</f>
        <v>Compressor Engines</v>
      </c>
      <c r="F5423" s="204">
        <f>'Permitted Sources'!I4673</f>
        <v>6.1</v>
      </c>
      <c r="G5423" s="204">
        <f>'Permitted Sources'!J4673</f>
        <v>2.5</v>
      </c>
      <c r="H5423" s="204">
        <f>'Permitted Sources'!K4673</f>
        <v>1.5</v>
      </c>
      <c r="I5423" s="204">
        <f>'Permitted Sources'!L4673</f>
        <v>0</v>
      </c>
      <c r="J5423" s="204">
        <f>'Permitted Sources'!M4673</f>
        <v>0</v>
      </c>
      <c r="K5423" s="203" t="str">
        <f t="shared" si="84"/>
        <v>Compressor Engines</v>
      </c>
    </row>
    <row r="5424" spans="1:11" s="203" customFormat="1" x14ac:dyDescent="0.2">
      <c r="A5424" s="202" t="str">
        <f>'Permitted Sources'!A4674</f>
        <v>WYDEQ Permitted Sources</v>
      </c>
      <c r="B5424" s="203" t="str">
        <f>'Permitted Sources'!B4674</f>
        <v>56</v>
      </c>
      <c r="C5424" s="202" t="str">
        <f>'Permitted Sources'!D4674</f>
        <v>5600502</v>
      </c>
      <c r="D5424" s="202" t="str">
        <f>'Permitted Sources'!E4674</f>
        <v>20200254</v>
      </c>
      <c r="E5424" s="203" t="str">
        <f>'Permitted Sources'!H4674</f>
        <v>Compressor Engines</v>
      </c>
      <c r="F5424" s="204">
        <f>'Permitted Sources'!I4674</f>
        <v>6.1</v>
      </c>
      <c r="G5424" s="204">
        <f>'Permitted Sources'!J4674</f>
        <v>2.5</v>
      </c>
      <c r="H5424" s="204">
        <f>'Permitted Sources'!K4674</f>
        <v>1.5</v>
      </c>
      <c r="I5424" s="204">
        <f>'Permitted Sources'!L4674</f>
        <v>0</v>
      </c>
      <c r="J5424" s="204">
        <f>'Permitted Sources'!M4674</f>
        <v>0</v>
      </c>
      <c r="K5424" s="203" t="str">
        <f t="shared" si="84"/>
        <v>Compressor Engines</v>
      </c>
    </row>
    <row r="5425" spans="1:11" s="203" customFormat="1" x14ac:dyDescent="0.2">
      <c r="A5425" s="202" t="str">
        <f>'Permitted Sources'!A4675</f>
        <v>WYDEQ Permitted Sources</v>
      </c>
      <c r="B5425" s="203" t="str">
        <f>'Permitted Sources'!B4675</f>
        <v>56</v>
      </c>
      <c r="C5425" s="202" t="str">
        <f>'Permitted Sources'!D4675</f>
        <v>5600502</v>
      </c>
      <c r="D5425" s="202" t="str">
        <f>'Permitted Sources'!E4675</f>
        <v>20200254</v>
      </c>
      <c r="E5425" s="203" t="str">
        <f>'Permitted Sources'!H4675</f>
        <v>Compressor Engines</v>
      </c>
      <c r="F5425" s="204">
        <f>'Permitted Sources'!I4675</f>
        <v>6.1</v>
      </c>
      <c r="G5425" s="204">
        <f>'Permitted Sources'!J4675</f>
        <v>2.5</v>
      </c>
      <c r="H5425" s="204">
        <f>'Permitted Sources'!K4675</f>
        <v>1.5</v>
      </c>
      <c r="I5425" s="204">
        <f>'Permitted Sources'!L4675</f>
        <v>0</v>
      </c>
      <c r="J5425" s="204">
        <f>'Permitted Sources'!M4675</f>
        <v>0</v>
      </c>
      <c r="K5425" s="203" t="str">
        <f t="shared" si="84"/>
        <v>Compressor Engines</v>
      </c>
    </row>
    <row r="5426" spans="1:11" s="203" customFormat="1" x14ac:dyDescent="0.2">
      <c r="A5426" s="202" t="str">
        <f>'Permitted Sources'!A4676</f>
        <v>WYDEQ Permitted Sources</v>
      </c>
      <c r="B5426" s="203" t="str">
        <f>'Permitted Sources'!B4676</f>
        <v>56</v>
      </c>
      <c r="C5426" s="202" t="str">
        <f>'Permitted Sources'!D4676</f>
        <v>5600502</v>
      </c>
      <c r="D5426" s="202" t="str">
        <f>'Permitted Sources'!E4676</f>
        <v>20200254</v>
      </c>
      <c r="E5426" s="203" t="str">
        <f>'Permitted Sources'!H4676</f>
        <v>Compressor Engines</v>
      </c>
      <c r="F5426" s="204">
        <f>'Permitted Sources'!I4676</f>
        <v>6.1</v>
      </c>
      <c r="G5426" s="204">
        <f>'Permitted Sources'!J4676</f>
        <v>2.5</v>
      </c>
      <c r="H5426" s="204">
        <f>'Permitted Sources'!K4676</f>
        <v>1.5</v>
      </c>
      <c r="I5426" s="204">
        <f>'Permitted Sources'!L4676</f>
        <v>0</v>
      </c>
      <c r="J5426" s="204">
        <f>'Permitted Sources'!M4676</f>
        <v>0</v>
      </c>
      <c r="K5426" s="203" t="str">
        <f t="shared" si="84"/>
        <v>Compressor Engines</v>
      </c>
    </row>
    <row r="5427" spans="1:11" s="203" customFormat="1" x14ac:dyDescent="0.2">
      <c r="A5427" s="202" t="str">
        <f>'Permitted Sources'!A4677</f>
        <v>WYDEQ Permitted Sources</v>
      </c>
      <c r="B5427" s="203" t="str">
        <f>'Permitted Sources'!B4677</f>
        <v>56</v>
      </c>
      <c r="C5427" s="202" t="str">
        <f>'Permitted Sources'!D4677</f>
        <v>5600502</v>
      </c>
      <c r="D5427" s="202" t="str">
        <f>'Permitted Sources'!E4677</f>
        <v>20200254</v>
      </c>
      <c r="E5427" s="203" t="str">
        <f>'Permitted Sources'!H4677</f>
        <v>Compressor Engines</v>
      </c>
      <c r="F5427" s="204">
        <f>'Permitted Sources'!I4677</f>
        <v>6.1</v>
      </c>
      <c r="G5427" s="204">
        <f>'Permitted Sources'!J4677</f>
        <v>2.5</v>
      </c>
      <c r="H5427" s="204">
        <f>'Permitted Sources'!K4677</f>
        <v>1.5</v>
      </c>
      <c r="I5427" s="204">
        <f>'Permitted Sources'!L4677</f>
        <v>0</v>
      </c>
      <c r="J5427" s="204">
        <f>'Permitted Sources'!M4677</f>
        <v>0</v>
      </c>
      <c r="K5427" s="203" t="str">
        <f t="shared" si="84"/>
        <v>Compressor Engines</v>
      </c>
    </row>
    <row r="5428" spans="1:11" s="203" customFormat="1" x14ac:dyDescent="0.2">
      <c r="A5428" s="202" t="str">
        <f>'Permitted Sources'!A4678</f>
        <v>WYDEQ Permitted Sources</v>
      </c>
      <c r="B5428" s="203" t="str">
        <f>'Permitted Sources'!B4678</f>
        <v>56</v>
      </c>
      <c r="C5428" s="202" t="str">
        <f>'Permitted Sources'!D4678</f>
        <v>5600502</v>
      </c>
      <c r="D5428" s="202" t="str">
        <f>'Permitted Sources'!E4678</f>
        <v>20200253</v>
      </c>
      <c r="E5428" s="203" t="str">
        <f>'Permitted Sources'!H4678</f>
        <v>Compressor Engines</v>
      </c>
      <c r="F5428" s="204">
        <f>'Permitted Sources'!I4678</f>
        <v>1.3</v>
      </c>
      <c r="G5428" s="204">
        <f>'Permitted Sources'!J4678</f>
        <v>0.6</v>
      </c>
      <c r="H5428" s="204">
        <f>'Permitted Sources'!K4678</f>
        <v>1.3</v>
      </c>
      <c r="I5428" s="204">
        <f>'Permitted Sources'!L4678</f>
        <v>0</v>
      </c>
      <c r="J5428" s="204">
        <f>'Permitted Sources'!M4678</f>
        <v>0</v>
      </c>
      <c r="K5428" s="203" t="str">
        <f t="shared" si="84"/>
        <v>Compressor Engines</v>
      </c>
    </row>
    <row r="5429" spans="1:11" s="203" customFormat="1" x14ac:dyDescent="0.2">
      <c r="A5429" s="202" t="str">
        <f>'Permitted Sources'!A4679</f>
        <v>WYDEQ Permitted Sources</v>
      </c>
      <c r="B5429" s="203" t="str">
        <f>'Permitted Sources'!B4679</f>
        <v>56</v>
      </c>
      <c r="C5429" s="202" t="str">
        <f>'Permitted Sources'!D4679</f>
        <v>5600502</v>
      </c>
      <c r="D5429" s="202" t="str">
        <f>'Permitted Sources'!E4679</f>
        <v>20200201</v>
      </c>
      <c r="E5429" s="203" t="str">
        <f>'Permitted Sources'!H4679</f>
        <v>Compressor Engines</v>
      </c>
      <c r="F5429" s="204">
        <f>'Permitted Sources'!I4679</f>
        <v>1.3900000000000001</v>
      </c>
      <c r="G5429" s="204">
        <f>'Permitted Sources'!J4679</f>
        <v>0.69500000000000006</v>
      </c>
      <c r="H5429" s="204">
        <f>'Permitted Sources'!K4679</f>
        <v>1.3900000000000001</v>
      </c>
      <c r="I5429" s="204">
        <f>'Permitted Sources'!L4679</f>
        <v>0</v>
      </c>
      <c r="J5429" s="204">
        <f>'Permitted Sources'!M4679</f>
        <v>0</v>
      </c>
      <c r="K5429" s="203" t="str">
        <f t="shared" si="84"/>
        <v>Compressor Engines</v>
      </c>
    </row>
    <row r="5430" spans="1:11" s="203" customFormat="1" x14ac:dyDescent="0.2">
      <c r="A5430" s="202" t="str">
        <f>'Permitted Sources'!A4680</f>
        <v>WYDEQ Permitted Sources</v>
      </c>
      <c r="B5430" s="203" t="str">
        <f>'Permitted Sources'!B4680</f>
        <v>56</v>
      </c>
      <c r="C5430" s="202" t="str">
        <f>'Permitted Sources'!D4680</f>
        <v>5600502</v>
      </c>
      <c r="D5430" s="202" t="str">
        <f>'Permitted Sources'!E4680</f>
        <v>20200254</v>
      </c>
      <c r="E5430" s="203" t="str">
        <f>'Permitted Sources'!H4680</f>
        <v>Compressor Engines</v>
      </c>
      <c r="F5430" s="204">
        <f>'Permitted Sources'!I4680</f>
        <v>5.117</v>
      </c>
      <c r="G5430" s="204">
        <f>'Permitted Sources'!J4680</f>
        <v>2.0510000000000002</v>
      </c>
      <c r="H5430" s="204">
        <f>'Permitted Sources'!K4680</f>
        <v>2.5720000000000001</v>
      </c>
      <c r="I5430" s="204">
        <f>'Permitted Sources'!L4680</f>
        <v>0</v>
      </c>
      <c r="J5430" s="204">
        <f>'Permitted Sources'!M4680</f>
        <v>0</v>
      </c>
      <c r="K5430" s="203" t="str">
        <f t="shared" si="84"/>
        <v>Compressor Engines</v>
      </c>
    </row>
    <row r="5431" spans="1:11" s="203" customFormat="1" x14ac:dyDescent="0.2">
      <c r="A5431" s="202" t="str">
        <f>'Permitted Sources'!A4681</f>
        <v>WYDEQ Permitted Sources</v>
      </c>
      <c r="B5431" s="203" t="str">
        <f>'Permitted Sources'!B4681</f>
        <v>56</v>
      </c>
      <c r="C5431" s="202" t="str">
        <f>'Permitted Sources'!D4681</f>
        <v>5600502</v>
      </c>
      <c r="D5431" s="202" t="str">
        <f>'Permitted Sources'!E4681</f>
        <v>20200254</v>
      </c>
      <c r="E5431" s="203" t="str">
        <f>'Permitted Sources'!H4681</f>
        <v>Compressor Engines</v>
      </c>
      <c r="F5431" s="204">
        <f>'Permitted Sources'!I4681</f>
        <v>6.149</v>
      </c>
      <c r="G5431" s="204">
        <f>'Permitted Sources'!J4681</f>
        <v>2.468</v>
      </c>
      <c r="H5431" s="204">
        <f>'Permitted Sources'!K4681</f>
        <v>1.53</v>
      </c>
      <c r="I5431" s="204">
        <f>'Permitted Sources'!L4681</f>
        <v>0</v>
      </c>
      <c r="J5431" s="204">
        <f>'Permitted Sources'!M4681</f>
        <v>0</v>
      </c>
      <c r="K5431" s="203" t="str">
        <f t="shared" si="84"/>
        <v>Compressor Engines</v>
      </c>
    </row>
    <row r="5432" spans="1:11" s="203" customFormat="1" x14ac:dyDescent="0.2">
      <c r="A5432" s="202" t="str">
        <f>'Permitted Sources'!A4682</f>
        <v>WYDEQ Permitted Sources</v>
      </c>
      <c r="B5432" s="203" t="str">
        <f>'Permitted Sources'!B4682</f>
        <v>56</v>
      </c>
      <c r="C5432" s="202" t="str">
        <f>'Permitted Sources'!D4682</f>
        <v>5600502</v>
      </c>
      <c r="D5432" s="202" t="str">
        <f>'Permitted Sources'!E4682</f>
        <v>20200254</v>
      </c>
      <c r="E5432" s="203" t="str">
        <f>'Permitted Sources'!H4682</f>
        <v>Compressor Engines</v>
      </c>
      <c r="F5432" s="204">
        <f>'Permitted Sources'!I4682</f>
        <v>6.149</v>
      </c>
      <c r="G5432" s="204">
        <f>'Permitted Sources'!J4682</f>
        <v>2.468</v>
      </c>
      <c r="H5432" s="204">
        <f>'Permitted Sources'!K4682</f>
        <v>1.53</v>
      </c>
      <c r="I5432" s="204">
        <f>'Permitted Sources'!L4682</f>
        <v>0</v>
      </c>
      <c r="J5432" s="204">
        <f>'Permitted Sources'!M4682</f>
        <v>0</v>
      </c>
      <c r="K5432" s="203" t="str">
        <f t="shared" si="84"/>
        <v>Compressor Engines</v>
      </c>
    </row>
    <row r="5433" spans="1:11" s="203" customFormat="1" x14ac:dyDescent="0.2">
      <c r="A5433" s="202" t="str">
        <f>'Permitted Sources'!A4683</f>
        <v>WYDEQ Permitted Sources</v>
      </c>
      <c r="B5433" s="203" t="str">
        <f>'Permitted Sources'!B4683</f>
        <v>56</v>
      </c>
      <c r="C5433" s="202" t="str">
        <f>'Permitted Sources'!D4683</f>
        <v>5600502</v>
      </c>
      <c r="D5433" s="202" t="str">
        <f>'Permitted Sources'!E4683</f>
        <v>20200254</v>
      </c>
      <c r="E5433" s="203" t="str">
        <f>'Permitted Sources'!H4683</f>
        <v>Compressor Engines</v>
      </c>
      <c r="F5433" s="204">
        <f>'Permitted Sources'!I4683</f>
        <v>6.149</v>
      </c>
      <c r="G5433" s="204">
        <f>'Permitted Sources'!J4683</f>
        <v>2.468</v>
      </c>
      <c r="H5433" s="204">
        <f>'Permitted Sources'!K4683</f>
        <v>1.53</v>
      </c>
      <c r="I5433" s="204">
        <f>'Permitted Sources'!L4683</f>
        <v>0</v>
      </c>
      <c r="J5433" s="204">
        <f>'Permitted Sources'!M4683</f>
        <v>0</v>
      </c>
      <c r="K5433" s="203" t="str">
        <f t="shared" si="84"/>
        <v>Compressor Engines</v>
      </c>
    </row>
    <row r="5434" spans="1:11" s="203" customFormat="1" x14ac:dyDescent="0.2">
      <c r="A5434" s="202" t="str">
        <f>'Permitted Sources'!A4684</f>
        <v>WYDEQ Permitted Sources</v>
      </c>
      <c r="B5434" s="203" t="str">
        <f>'Permitted Sources'!B4684</f>
        <v>56</v>
      </c>
      <c r="C5434" s="202" t="str">
        <f>'Permitted Sources'!D4684</f>
        <v>5600502</v>
      </c>
      <c r="D5434" s="202" t="str">
        <f>'Permitted Sources'!E4684</f>
        <v>20200254</v>
      </c>
      <c r="E5434" s="203" t="str">
        <f>'Permitted Sources'!H4684</f>
        <v>Compressor Engines</v>
      </c>
      <c r="F5434" s="204">
        <f>'Permitted Sources'!I4684</f>
        <v>6.149</v>
      </c>
      <c r="G5434" s="204">
        <f>'Permitted Sources'!J4684</f>
        <v>2.468</v>
      </c>
      <c r="H5434" s="204">
        <f>'Permitted Sources'!K4684</f>
        <v>1.53</v>
      </c>
      <c r="I5434" s="204">
        <f>'Permitted Sources'!L4684</f>
        <v>0</v>
      </c>
      <c r="J5434" s="204">
        <f>'Permitted Sources'!M4684</f>
        <v>0</v>
      </c>
      <c r="K5434" s="203" t="str">
        <f t="shared" si="84"/>
        <v>Compressor Engines</v>
      </c>
    </row>
    <row r="5435" spans="1:11" s="203" customFormat="1" x14ac:dyDescent="0.2">
      <c r="A5435" s="202" t="str">
        <f>'Permitted Sources'!A4685</f>
        <v>WYDEQ Permitted Sources</v>
      </c>
      <c r="B5435" s="203" t="str">
        <f>'Permitted Sources'!B4685</f>
        <v>56</v>
      </c>
      <c r="C5435" s="202" t="str">
        <f>'Permitted Sources'!D4685</f>
        <v>5600502</v>
      </c>
      <c r="D5435" s="202" t="str">
        <f>'Permitted Sources'!E4685</f>
        <v>20200254</v>
      </c>
      <c r="E5435" s="203" t="str">
        <f>'Permitted Sources'!H4685</f>
        <v>Compressor Engines</v>
      </c>
      <c r="F5435" s="204">
        <f>'Permitted Sources'!I4685</f>
        <v>6.2</v>
      </c>
      <c r="G5435" s="204">
        <f>'Permitted Sources'!J4685</f>
        <v>2.5</v>
      </c>
      <c r="H5435" s="204">
        <f>'Permitted Sources'!K4685</f>
        <v>1.5</v>
      </c>
      <c r="I5435" s="204">
        <f>'Permitted Sources'!L4685</f>
        <v>0</v>
      </c>
      <c r="J5435" s="204">
        <f>'Permitted Sources'!M4685</f>
        <v>0</v>
      </c>
      <c r="K5435" s="203" t="str">
        <f t="shared" si="84"/>
        <v>Compressor Engines</v>
      </c>
    </row>
    <row r="5436" spans="1:11" s="203" customFormat="1" x14ac:dyDescent="0.2">
      <c r="A5436" s="202" t="str">
        <f>'Permitted Sources'!A4686</f>
        <v>WYDEQ Permitted Sources</v>
      </c>
      <c r="B5436" s="203" t="str">
        <f>'Permitted Sources'!B4686</f>
        <v>56</v>
      </c>
      <c r="C5436" s="202" t="str">
        <f>'Permitted Sources'!D4686</f>
        <v>5600502</v>
      </c>
      <c r="D5436" s="202" t="str">
        <f>'Permitted Sources'!E4686</f>
        <v>20200254</v>
      </c>
      <c r="E5436" s="203" t="str">
        <f>'Permitted Sources'!H4686</f>
        <v>Compressor Engines</v>
      </c>
      <c r="F5436" s="204">
        <f>'Permitted Sources'!I4686</f>
        <v>6.2</v>
      </c>
      <c r="G5436" s="204">
        <f>'Permitted Sources'!J4686</f>
        <v>2.5</v>
      </c>
      <c r="H5436" s="204">
        <f>'Permitted Sources'!K4686</f>
        <v>1.5</v>
      </c>
      <c r="I5436" s="204">
        <f>'Permitted Sources'!L4686</f>
        <v>0</v>
      </c>
      <c r="J5436" s="204">
        <f>'Permitted Sources'!M4686</f>
        <v>0</v>
      </c>
      <c r="K5436" s="203" t="str">
        <f t="shared" si="84"/>
        <v>Compressor Engines</v>
      </c>
    </row>
    <row r="5437" spans="1:11" s="203" customFormat="1" x14ac:dyDescent="0.2">
      <c r="A5437" s="202" t="str">
        <f>'Permitted Sources'!A4687</f>
        <v>WYDEQ Permitted Sources</v>
      </c>
      <c r="B5437" s="203" t="str">
        <f>'Permitted Sources'!B4687</f>
        <v>56</v>
      </c>
      <c r="C5437" s="202" t="str">
        <f>'Permitted Sources'!D4687</f>
        <v>5600502</v>
      </c>
      <c r="D5437" s="202" t="str">
        <f>'Permitted Sources'!E4687</f>
        <v>20200254</v>
      </c>
      <c r="E5437" s="203" t="str">
        <f>'Permitted Sources'!H4687</f>
        <v>Compressor Engines</v>
      </c>
      <c r="F5437" s="204">
        <f>'Permitted Sources'!I4687</f>
        <v>6.2</v>
      </c>
      <c r="G5437" s="204">
        <f>'Permitted Sources'!J4687</f>
        <v>2.5</v>
      </c>
      <c r="H5437" s="204">
        <f>'Permitted Sources'!K4687</f>
        <v>1.5</v>
      </c>
      <c r="I5437" s="204">
        <f>'Permitted Sources'!L4687</f>
        <v>0</v>
      </c>
      <c r="J5437" s="204">
        <f>'Permitted Sources'!M4687</f>
        <v>0</v>
      </c>
      <c r="K5437" s="203" t="str">
        <f t="shared" si="84"/>
        <v>Compressor Engines</v>
      </c>
    </row>
    <row r="5438" spans="1:11" s="203" customFormat="1" x14ac:dyDescent="0.2">
      <c r="A5438" s="202" t="str">
        <f>'Permitted Sources'!A4688</f>
        <v>WYDEQ Permitted Sources</v>
      </c>
      <c r="B5438" s="203" t="str">
        <f>'Permitted Sources'!B4688</f>
        <v>56</v>
      </c>
      <c r="C5438" s="202" t="str">
        <f>'Permitted Sources'!D4688</f>
        <v>5600502</v>
      </c>
      <c r="D5438" s="202" t="str">
        <f>'Permitted Sources'!E4688</f>
        <v>20200254</v>
      </c>
      <c r="E5438" s="203" t="str">
        <f>'Permitted Sources'!H4688</f>
        <v>Compressor Engines</v>
      </c>
      <c r="F5438" s="204">
        <f>'Permitted Sources'!I4688</f>
        <v>6.2</v>
      </c>
      <c r="G5438" s="204">
        <f>'Permitted Sources'!J4688</f>
        <v>2.5</v>
      </c>
      <c r="H5438" s="204">
        <f>'Permitted Sources'!K4688</f>
        <v>1.5</v>
      </c>
      <c r="I5438" s="204">
        <f>'Permitted Sources'!L4688</f>
        <v>0</v>
      </c>
      <c r="J5438" s="204">
        <f>'Permitted Sources'!M4688</f>
        <v>0</v>
      </c>
      <c r="K5438" s="203" t="str">
        <f t="shared" si="84"/>
        <v>Compressor Engines</v>
      </c>
    </row>
    <row r="5439" spans="1:11" s="203" customFormat="1" x14ac:dyDescent="0.2">
      <c r="A5439" s="202" t="str">
        <f>'Permitted Sources'!A4689</f>
        <v>WYDEQ Permitted Sources</v>
      </c>
      <c r="B5439" s="203" t="str">
        <f>'Permitted Sources'!B4689</f>
        <v>56</v>
      </c>
      <c r="C5439" s="202" t="str">
        <f>'Permitted Sources'!D4689</f>
        <v>5600502</v>
      </c>
      <c r="D5439" s="202" t="str">
        <f>'Permitted Sources'!E4689</f>
        <v>20200252</v>
      </c>
      <c r="E5439" s="203" t="str">
        <f>'Permitted Sources'!H4689</f>
        <v>Compressor Engines</v>
      </c>
      <c r="F5439" s="204">
        <f>'Permitted Sources'!I4689</f>
        <v>5</v>
      </c>
      <c r="G5439" s="204">
        <f>'Permitted Sources'!J4689</f>
        <v>2.8</v>
      </c>
      <c r="H5439" s="204">
        <f>'Permitted Sources'!K4689</f>
        <v>8.5</v>
      </c>
      <c r="I5439" s="204">
        <f>'Permitted Sources'!L4689</f>
        <v>0</v>
      </c>
      <c r="J5439" s="204">
        <f>'Permitted Sources'!M4689</f>
        <v>0</v>
      </c>
      <c r="K5439" s="203" t="str">
        <f t="shared" si="84"/>
        <v>Compressor Engines</v>
      </c>
    </row>
    <row r="5440" spans="1:11" s="203" customFormat="1" x14ac:dyDescent="0.2">
      <c r="A5440" s="202" t="str">
        <f>'Permitted Sources'!A4690</f>
        <v>WYDEQ Permitted Sources</v>
      </c>
      <c r="B5440" s="203" t="str">
        <f>'Permitted Sources'!B4690</f>
        <v>56</v>
      </c>
      <c r="C5440" s="202" t="str">
        <f>'Permitted Sources'!D4690</f>
        <v>5600502</v>
      </c>
      <c r="D5440" s="202" t="str">
        <f>'Permitted Sources'!E4690</f>
        <v>20200252</v>
      </c>
      <c r="E5440" s="203" t="str">
        <f>'Permitted Sources'!H4690</f>
        <v>Compressor Engines</v>
      </c>
      <c r="F5440" s="204">
        <f>'Permitted Sources'!I4690</f>
        <v>5</v>
      </c>
      <c r="G5440" s="204">
        <f>'Permitted Sources'!J4690</f>
        <v>2.8</v>
      </c>
      <c r="H5440" s="204">
        <f>'Permitted Sources'!K4690</f>
        <v>8.5</v>
      </c>
      <c r="I5440" s="204">
        <f>'Permitted Sources'!L4690</f>
        <v>0</v>
      </c>
      <c r="J5440" s="204">
        <f>'Permitted Sources'!M4690</f>
        <v>0</v>
      </c>
      <c r="K5440" s="203" t="str">
        <f t="shared" si="84"/>
        <v>Compressor Engines</v>
      </c>
    </row>
    <row r="5441" spans="1:11" s="203" customFormat="1" x14ac:dyDescent="0.2">
      <c r="A5441" s="202" t="str">
        <f>'Permitted Sources'!A4691</f>
        <v>WYDEQ Permitted Sources</v>
      </c>
      <c r="B5441" s="203" t="str">
        <f>'Permitted Sources'!B4691</f>
        <v>56</v>
      </c>
      <c r="C5441" s="202" t="str">
        <f>'Permitted Sources'!D4691</f>
        <v>5600502</v>
      </c>
      <c r="D5441" s="202" t="str">
        <f>'Permitted Sources'!E4691</f>
        <v>20200252</v>
      </c>
      <c r="E5441" s="203" t="str">
        <f>'Permitted Sources'!H4691</f>
        <v>Compressor Engines</v>
      </c>
      <c r="F5441" s="204">
        <f>'Permitted Sources'!I4691</f>
        <v>5</v>
      </c>
      <c r="G5441" s="204">
        <f>'Permitted Sources'!J4691</f>
        <v>2.8</v>
      </c>
      <c r="H5441" s="204">
        <f>'Permitted Sources'!K4691</f>
        <v>8.5</v>
      </c>
      <c r="I5441" s="204">
        <f>'Permitted Sources'!L4691</f>
        <v>0</v>
      </c>
      <c r="J5441" s="204">
        <f>'Permitted Sources'!M4691</f>
        <v>0</v>
      </c>
      <c r="K5441" s="203" t="str">
        <f t="shared" si="84"/>
        <v>Compressor Engines</v>
      </c>
    </row>
    <row r="5442" spans="1:11" s="203" customFormat="1" x14ac:dyDescent="0.2">
      <c r="A5442" s="202" t="str">
        <f>'Permitted Sources'!A4692</f>
        <v>WYDEQ Permitted Sources</v>
      </c>
      <c r="B5442" s="203" t="str">
        <f>'Permitted Sources'!B4692</f>
        <v>56</v>
      </c>
      <c r="C5442" s="202" t="str">
        <f>'Permitted Sources'!D4692</f>
        <v>5600502</v>
      </c>
      <c r="D5442" s="202" t="str">
        <f>'Permitted Sources'!E4692</f>
        <v>20200252</v>
      </c>
      <c r="E5442" s="203" t="str">
        <f>'Permitted Sources'!H4692</f>
        <v>Compressor Engines</v>
      </c>
      <c r="F5442" s="204">
        <f>'Permitted Sources'!I4692</f>
        <v>5</v>
      </c>
      <c r="G5442" s="204">
        <f>'Permitted Sources'!J4692</f>
        <v>2.8</v>
      </c>
      <c r="H5442" s="204">
        <f>'Permitted Sources'!K4692</f>
        <v>8.5</v>
      </c>
      <c r="I5442" s="204">
        <f>'Permitted Sources'!L4692</f>
        <v>0</v>
      </c>
      <c r="J5442" s="204">
        <f>'Permitted Sources'!M4692</f>
        <v>0</v>
      </c>
      <c r="K5442" s="203" t="str">
        <f t="shared" si="84"/>
        <v>Compressor Engines</v>
      </c>
    </row>
    <row r="5443" spans="1:11" s="203" customFormat="1" x14ac:dyDescent="0.2">
      <c r="A5443" s="202" t="str">
        <f>'Permitted Sources'!A4693</f>
        <v>WYDEQ Permitted Sources</v>
      </c>
      <c r="B5443" s="203" t="str">
        <f>'Permitted Sources'!B4693</f>
        <v>56</v>
      </c>
      <c r="C5443" s="202" t="str">
        <f>'Permitted Sources'!D4693</f>
        <v>5600502</v>
      </c>
      <c r="D5443" s="202" t="str">
        <f>'Permitted Sources'!E4693</f>
        <v>20200252</v>
      </c>
      <c r="E5443" s="203" t="str">
        <f>'Permitted Sources'!H4693</f>
        <v>Compressor Engines</v>
      </c>
      <c r="F5443" s="204">
        <f>'Permitted Sources'!I4693</f>
        <v>5</v>
      </c>
      <c r="G5443" s="204">
        <f>'Permitted Sources'!J4693</f>
        <v>2.8</v>
      </c>
      <c r="H5443" s="204">
        <f>'Permitted Sources'!K4693</f>
        <v>8.5</v>
      </c>
      <c r="I5443" s="204">
        <f>'Permitted Sources'!L4693</f>
        <v>0</v>
      </c>
      <c r="J5443" s="204">
        <f>'Permitted Sources'!M4693</f>
        <v>0</v>
      </c>
      <c r="K5443" s="203" t="str">
        <f t="shared" si="84"/>
        <v>Compressor Engines</v>
      </c>
    </row>
    <row r="5444" spans="1:11" s="203" customFormat="1" x14ac:dyDescent="0.2">
      <c r="A5444" s="202" t="str">
        <f>'Permitted Sources'!A4694</f>
        <v>WYDEQ Permitted Sources</v>
      </c>
      <c r="B5444" s="203" t="str">
        <f>'Permitted Sources'!B4694</f>
        <v>56</v>
      </c>
      <c r="C5444" s="202" t="str">
        <f>'Permitted Sources'!D4694</f>
        <v>5600502</v>
      </c>
      <c r="D5444" s="202" t="str">
        <f>'Permitted Sources'!E4694</f>
        <v>20200254</v>
      </c>
      <c r="E5444" s="203" t="str">
        <f>'Permitted Sources'!H4694</f>
        <v>Compressor Engines</v>
      </c>
      <c r="F5444" s="204">
        <f>'Permitted Sources'!I4694</f>
        <v>6.2</v>
      </c>
      <c r="G5444" s="204">
        <f>'Permitted Sources'!J4694</f>
        <v>6.2</v>
      </c>
      <c r="H5444" s="204">
        <f>'Permitted Sources'!K4694</f>
        <v>12.3</v>
      </c>
      <c r="I5444" s="204">
        <f>'Permitted Sources'!L4694</f>
        <v>0</v>
      </c>
      <c r="J5444" s="204">
        <f>'Permitted Sources'!M4694</f>
        <v>0</v>
      </c>
      <c r="K5444" s="203" t="str">
        <f t="shared" si="84"/>
        <v>Compressor Engines</v>
      </c>
    </row>
    <row r="5445" spans="1:11" s="203" customFormat="1" x14ac:dyDescent="0.2">
      <c r="A5445" s="202" t="str">
        <f>'Permitted Sources'!A4695</f>
        <v>WYDEQ Permitted Sources</v>
      </c>
      <c r="B5445" s="203" t="str">
        <f>'Permitted Sources'!B4695</f>
        <v>56</v>
      </c>
      <c r="C5445" s="202" t="str">
        <f>'Permitted Sources'!D4695</f>
        <v>5600502</v>
      </c>
      <c r="D5445" s="202" t="str">
        <f>'Permitted Sources'!E4695</f>
        <v>20200254</v>
      </c>
      <c r="E5445" s="203" t="str">
        <f>'Permitted Sources'!H4695</f>
        <v>Compressor Engines</v>
      </c>
      <c r="F5445" s="204">
        <f>'Permitted Sources'!I4695</f>
        <v>5.1239999999999997</v>
      </c>
      <c r="G5445" s="204">
        <f>'Permitted Sources'!J4695</f>
        <v>2.0470000000000002</v>
      </c>
      <c r="H5445" s="204">
        <f>'Permitted Sources'!K4695</f>
        <v>2.5579999999999998</v>
      </c>
      <c r="I5445" s="204">
        <f>'Permitted Sources'!L4695</f>
        <v>0</v>
      </c>
      <c r="J5445" s="204">
        <f>'Permitted Sources'!M4695</f>
        <v>0</v>
      </c>
      <c r="K5445" s="203" t="str">
        <f t="shared" si="84"/>
        <v>Compressor Engines</v>
      </c>
    </row>
    <row r="5446" spans="1:11" s="203" customFormat="1" x14ac:dyDescent="0.2">
      <c r="A5446" s="202" t="str">
        <f>'Permitted Sources'!A4696</f>
        <v>WYDEQ Permitted Sources</v>
      </c>
      <c r="B5446" s="203" t="str">
        <f>'Permitted Sources'!B4696</f>
        <v>56</v>
      </c>
      <c r="C5446" s="202" t="str">
        <f>'Permitted Sources'!D4696</f>
        <v>5600502</v>
      </c>
      <c r="D5446" s="202" t="str">
        <f>'Permitted Sources'!E4696</f>
        <v>20200254</v>
      </c>
      <c r="E5446" s="203" t="str">
        <f>'Permitted Sources'!H4696</f>
        <v>Compressor Engines</v>
      </c>
      <c r="F5446" s="204">
        <f>'Permitted Sources'!I4696</f>
        <v>5.1239999999999997</v>
      </c>
      <c r="G5446" s="204">
        <f>'Permitted Sources'!J4696</f>
        <v>2.0470000000000002</v>
      </c>
      <c r="H5446" s="204">
        <f>'Permitted Sources'!K4696</f>
        <v>2.5579999999999998</v>
      </c>
      <c r="I5446" s="204">
        <f>'Permitted Sources'!L4696</f>
        <v>0</v>
      </c>
      <c r="J5446" s="204">
        <f>'Permitted Sources'!M4696</f>
        <v>0</v>
      </c>
      <c r="K5446" s="203" t="str">
        <f t="shared" si="84"/>
        <v>Compressor Engines</v>
      </c>
    </row>
    <row r="5447" spans="1:11" s="203" customFormat="1" x14ac:dyDescent="0.2">
      <c r="A5447" s="202" t="str">
        <f>'Permitted Sources'!A4697</f>
        <v>WYDEQ Permitted Sources</v>
      </c>
      <c r="B5447" s="203" t="str">
        <f>'Permitted Sources'!B4697</f>
        <v>56</v>
      </c>
      <c r="C5447" s="202" t="str">
        <f>'Permitted Sources'!D4697</f>
        <v>5600502</v>
      </c>
      <c r="D5447" s="202" t="str">
        <f>'Permitted Sources'!E4697</f>
        <v>20200254</v>
      </c>
      <c r="E5447" s="203" t="str">
        <f>'Permitted Sources'!H4697</f>
        <v>Compressor Engines</v>
      </c>
      <c r="F5447" s="204">
        <f>'Permitted Sources'!I4697</f>
        <v>5.117</v>
      </c>
      <c r="G5447" s="204">
        <f>'Permitted Sources'!J4697</f>
        <v>0</v>
      </c>
      <c r="H5447" s="204">
        <f>'Permitted Sources'!K4697</f>
        <v>5.117</v>
      </c>
      <c r="I5447" s="204">
        <f>'Permitted Sources'!L4697</f>
        <v>0</v>
      </c>
      <c r="J5447" s="204">
        <f>'Permitted Sources'!M4697</f>
        <v>0</v>
      </c>
      <c r="K5447" s="203" t="str">
        <f t="shared" ref="K5447:K5510" si="85">IF(E5447="Unpermitted Fugitives","Fugitives",IF(E5447="Natural Gas Processing Facilities, Pump Seals","Fugitives",IF(E5447="Natural Gas Production, All Equipt Leak Fugitives","Fugitives",IF(E5447="External Combustion Boilers","Heaters",IF(E5447="Permitted Tank Losses","Condensate tank ",IF(E5447="Permitted Fugitives","Fugitives",IF(E5447="Process Heaters","Heaters",E5447)))))))</f>
        <v>Compressor Engines</v>
      </c>
    </row>
    <row r="5448" spans="1:11" s="203" customFormat="1" x14ac:dyDescent="0.2">
      <c r="A5448" s="202" t="str">
        <f>'Permitted Sources'!A4698</f>
        <v>WYDEQ Permitted Sources</v>
      </c>
      <c r="B5448" s="203" t="str">
        <f>'Permitted Sources'!B4698</f>
        <v>56</v>
      </c>
      <c r="C5448" s="202" t="str">
        <f>'Permitted Sources'!D4698</f>
        <v>5600502</v>
      </c>
      <c r="D5448" s="202" t="str">
        <f>'Permitted Sources'!E4698</f>
        <v>20200253</v>
      </c>
      <c r="E5448" s="203" t="str">
        <f>'Permitted Sources'!H4698</f>
        <v>Compressor Engines</v>
      </c>
      <c r="F5448" s="204">
        <f>'Permitted Sources'!I4698</f>
        <v>5.0999999999999996</v>
      </c>
      <c r="G5448" s="204">
        <f>'Permitted Sources'!J4698</f>
        <v>1.4</v>
      </c>
      <c r="H5448" s="204">
        <f>'Permitted Sources'!K4698</f>
        <v>5.0999999999999996</v>
      </c>
      <c r="I5448" s="204">
        <f>'Permitted Sources'!L4698</f>
        <v>0</v>
      </c>
      <c r="J5448" s="204">
        <f>'Permitted Sources'!M4698</f>
        <v>0</v>
      </c>
      <c r="K5448" s="203" t="str">
        <f t="shared" si="85"/>
        <v>Compressor Engines</v>
      </c>
    </row>
    <row r="5449" spans="1:11" s="203" customFormat="1" x14ac:dyDescent="0.2">
      <c r="A5449" s="202" t="str">
        <f>'Permitted Sources'!A4699</f>
        <v>WYDEQ Permitted Sources</v>
      </c>
      <c r="B5449" s="203" t="str">
        <f>'Permitted Sources'!B4699</f>
        <v>56</v>
      </c>
      <c r="C5449" s="202" t="str">
        <f>'Permitted Sources'!D4699</f>
        <v>5600502</v>
      </c>
      <c r="D5449" s="202" t="str">
        <f>'Permitted Sources'!E4699</f>
        <v>20200252</v>
      </c>
      <c r="E5449" s="203" t="str">
        <f>'Permitted Sources'!H4699</f>
        <v>Compressor Engines</v>
      </c>
      <c r="F5449" s="204">
        <f>'Permitted Sources'!I4699</f>
        <v>5.0019999999999998</v>
      </c>
      <c r="G5449" s="204">
        <f>'Permitted Sources'!J4699</f>
        <v>0</v>
      </c>
      <c r="H5449" s="204">
        <f>'Permitted Sources'!K4699</f>
        <v>0</v>
      </c>
      <c r="I5449" s="204">
        <f>'Permitted Sources'!L4699</f>
        <v>0</v>
      </c>
      <c r="J5449" s="204">
        <f>'Permitted Sources'!M4699</f>
        <v>0</v>
      </c>
      <c r="K5449" s="203" t="str">
        <f t="shared" si="85"/>
        <v>Compressor Engines</v>
      </c>
    </row>
    <row r="5450" spans="1:11" s="203" customFormat="1" x14ac:dyDescent="0.2">
      <c r="A5450" s="202" t="str">
        <f>'Permitted Sources'!A4700</f>
        <v>WYDEQ Permitted Sources</v>
      </c>
      <c r="B5450" s="203" t="str">
        <f>'Permitted Sources'!B4700</f>
        <v>56</v>
      </c>
      <c r="C5450" s="202" t="str">
        <f>'Permitted Sources'!D4700</f>
        <v>5600502</v>
      </c>
      <c r="D5450" s="202" t="str">
        <f>'Permitted Sources'!E4700</f>
        <v>20200254</v>
      </c>
      <c r="E5450" s="203" t="str">
        <f>'Permitted Sources'!H4700</f>
        <v>Compressor Engines</v>
      </c>
      <c r="F5450" s="204">
        <f>'Permitted Sources'!I4700</f>
        <v>19.408000000000001</v>
      </c>
      <c r="G5450" s="204">
        <f>'Permitted Sources'!J4700</f>
        <v>0</v>
      </c>
      <c r="H5450" s="204">
        <f>'Permitted Sources'!K4700</f>
        <v>0</v>
      </c>
      <c r="I5450" s="204">
        <f>'Permitted Sources'!L4700</f>
        <v>0</v>
      </c>
      <c r="J5450" s="204">
        <f>'Permitted Sources'!M4700</f>
        <v>0</v>
      </c>
      <c r="K5450" s="203" t="str">
        <f t="shared" si="85"/>
        <v>Compressor Engines</v>
      </c>
    </row>
    <row r="5451" spans="1:11" s="203" customFormat="1" x14ac:dyDescent="0.2">
      <c r="A5451" s="202" t="str">
        <f>'Permitted Sources'!A4701</f>
        <v>WYDEQ Permitted Sources</v>
      </c>
      <c r="B5451" s="203" t="str">
        <f>'Permitted Sources'!B4701</f>
        <v>56</v>
      </c>
      <c r="C5451" s="202" t="str">
        <f>'Permitted Sources'!D4701</f>
        <v>5600502</v>
      </c>
      <c r="D5451" s="202" t="str">
        <f>'Permitted Sources'!E4701</f>
        <v>20200254</v>
      </c>
      <c r="E5451" s="203" t="str">
        <f>'Permitted Sources'!H4701</f>
        <v>Compressor Engines</v>
      </c>
      <c r="F5451" s="204">
        <f>'Permitted Sources'!I4701</f>
        <v>19.408000000000001</v>
      </c>
      <c r="G5451" s="204">
        <f>'Permitted Sources'!J4701</f>
        <v>0</v>
      </c>
      <c r="H5451" s="204">
        <f>'Permitted Sources'!K4701</f>
        <v>0</v>
      </c>
      <c r="I5451" s="204">
        <f>'Permitted Sources'!L4701</f>
        <v>0</v>
      </c>
      <c r="J5451" s="204">
        <f>'Permitted Sources'!M4701</f>
        <v>0</v>
      </c>
      <c r="K5451" s="203" t="str">
        <f t="shared" si="85"/>
        <v>Compressor Engines</v>
      </c>
    </row>
    <row r="5452" spans="1:11" s="203" customFormat="1" x14ac:dyDescent="0.2">
      <c r="A5452" s="202" t="str">
        <f>'Permitted Sources'!A4702</f>
        <v>WYDEQ Permitted Sources</v>
      </c>
      <c r="B5452" s="203" t="str">
        <f>'Permitted Sources'!B4702</f>
        <v>56</v>
      </c>
      <c r="C5452" s="202" t="str">
        <f>'Permitted Sources'!D4702</f>
        <v>5600502</v>
      </c>
      <c r="D5452" s="202" t="str">
        <f>'Permitted Sources'!E4702</f>
        <v>20200254</v>
      </c>
      <c r="E5452" s="203" t="str">
        <f>'Permitted Sources'!H4702</f>
        <v>Compressor Engines</v>
      </c>
      <c r="F5452" s="204">
        <f>'Permitted Sources'!I4702</f>
        <v>5.1239999999999997</v>
      </c>
      <c r="G5452" s="204">
        <f>'Permitted Sources'!J4702</f>
        <v>0</v>
      </c>
      <c r="H5452" s="204">
        <f>'Permitted Sources'!K4702</f>
        <v>0</v>
      </c>
      <c r="I5452" s="204">
        <f>'Permitted Sources'!L4702</f>
        <v>0</v>
      </c>
      <c r="J5452" s="204">
        <f>'Permitted Sources'!M4702</f>
        <v>0</v>
      </c>
      <c r="K5452" s="203" t="str">
        <f t="shared" si="85"/>
        <v>Compressor Engines</v>
      </c>
    </row>
    <row r="5453" spans="1:11" s="203" customFormat="1" x14ac:dyDescent="0.2">
      <c r="A5453" s="202" t="str">
        <f>'Permitted Sources'!A4703</f>
        <v>WYDEQ Permitted Sources</v>
      </c>
      <c r="B5453" s="203" t="str">
        <f>'Permitted Sources'!B4703</f>
        <v>56</v>
      </c>
      <c r="C5453" s="202" t="str">
        <f>'Permitted Sources'!D4703</f>
        <v>5600502</v>
      </c>
      <c r="D5453" s="202" t="str">
        <f>'Permitted Sources'!E4703</f>
        <v>20200254</v>
      </c>
      <c r="E5453" s="203" t="str">
        <f>'Permitted Sources'!H4703</f>
        <v>Compressor Engines</v>
      </c>
      <c r="F5453" s="204">
        <f>'Permitted Sources'!I4703</f>
        <v>6.149</v>
      </c>
      <c r="G5453" s="204">
        <f>'Permitted Sources'!J4703</f>
        <v>0</v>
      </c>
      <c r="H5453" s="204">
        <f>'Permitted Sources'!K4703</f>
        <v>0</v>
      </c>
      <c r="I5453" s="204">
        <f>'Permitted Sources'!L4703</f>
        <v>0</v>
      </c>
      <c r="J5453" s="204">
        <f>'Permitted Sources'!M4703</f>
        <v>0</v>
      </c>
      <c r="K5453" s="203" t="str">
        <f t="shared" si="85"/>
        <v>Compressor Engines</v>
      </c>
    </row>
    <row r="5454" spans="1:11" s="203" customFormat="1" x14ac:dyDescent="0.2">
      <c r="A5454" s="202" t="str">
        <f>'Permitted Sources'!A4704</f>
        <v>WYDEQ Permitted Sources</v>
      </c>
      <c r="B5454" s="203" t="str">
        <f>'Permitted Sources'!B4704</f>
        <v>56</v>
      </c>
      <c r="C5454" s="202" t="str">
        <f>'Permitted Sources'!D4704</f>
        <v>5600502</v>
      </c>
      <c r="D5454" s="202" t="str">
        <f>'Permitted Sources'!E4704</f>
        <v>20200254</v>
      </c>
      <c r="E5454" s="203" t="str">
        <f>'Permitted Sources'!H4704</f>
        <v>Compressor Engines</v>
      </c>
      <c r="F5454" s="204">
        <f>'Permitted Sources'!I4704</f>
        <v>6.149</v>
      </c>
      <c r="G5454" s="204">
        <f>'Permitted Sources'!J4704</f>
        <v>0</v>
      </c>
      <c r="H5454" s="204">
        <f>'Permitted Sources'!K4704</f>
        <v>0</v>
      </c>
      <c r="I5454" s="204">
        <f>'Permitted Sources'!L4704</f>
        <v>0</v>
      </c>
      <c r="J5454" s="204">
        <f>'Permitted Sources'!M4704</f>
        <v>0</v>
      </c>
      <c r="K5454" s="203" t="str">
        <f t="shared" si="85"/>
        <v>Compressor Engines</v>
      </c>
    </row>
    <row r="5455" spans="1:11" s="203" customFormat="1" x14ac:dyDescent="0.2">
      <c r="A5455" s="202" t="str">
        <f>'Permitted Sources'!A4705</f>
        <v>WYDEQ Permitted Sources</v>
      </c>
      <c r="B5455" s="203" t="str">
        <f>'Permitted Sources'!B4705</f>
        <v>56</v>
      </c>
      <c r="C5455" s="202" t="str">
        <f>'Permitted Sources'!D4705</f>
        <v>5600502</v>
      </c>
      <c r="D5455" s="202" t="str">
        <f>'Permitted Sources'!E4705</f>
        <v>20200254</v>
      </c>
      <c r="E5455" s="203" t="str">
        <f>'Permitted Sources'!H4705</f>
        <v>Compressor Engines</v>
      </c>
      <c r="F5455" s="204">
        <f>'Permitted Sources'!I4705</f>
        <v>19.408000000000001</v>
      </c>
      <c r="G5455" s="204">
        <f>'Permitted Sources'!J4705</f>
        <v>0</v>
      </c>
      <c r="H5455" s="204">
        <f>'Permitted Sources'!K4705</f>
        <v>0</v>
      </c>
      <c r="I5455" s="204">
        <f>'Permitted Sources'!L4705</f>
        <v>0</v>
      </c>
      <c r="J5455" s="204">
        <f>'Permitted Sources'!M4705</f>
        <v>0</v>
      </c>
      <c r="K5455" s="203" t="str">
        <f t="shared" si="85"/>
        <v>Compressor Engines</v>
      </c>
    </row>
    <row r="5456" spans="1:11" s="203" customFormat="1" x14ac:dyDescent="0.2">
      <c r="A5456" s="202" t="str">
        <f>'Permitted Sources'!A4706</f>
        <v>WYDEQ Permitted Sources</v>
      </c>
      <c r="B5456" s="203" t="str">
        <f>'Permitted Sources'!B4706</f>
        <v>56</v>
      </c>
      <c r="C5456" s="202" t="str">
        <f>'Permitted Sources'!D4706</f>
        <v>5600502</v>
      </c>
      <c r="D5456" s="202" t="str">
        <f>'Permitted Sources'!E4706</f>
        <v>20200201</v>
      </c>
      <c r="E5456" s="203" t="str">
        <f>'Permitted Sources'!H4706</f>
        <v>Compressor Engines</v>
      </c>
      <c r="F5456" s="204">
        <f>'Permitted Sources'!I4706</f>
        <v>6.6050000000000004</v>
      </c>
      <c r="G5456" s="204">
        <f>'Permitted Sources'!J4706</f>
        <v>0</v>
      </c>
      <c r="H5456" s="204">
        <f>'Permitted Sources'!K4706</f>
        <v>0</v>
      </c>
      <c r="I5456" s="204">
        <f>'Permitted Sources'!L4706</f>
        <v>0</v>
      </c>
      <c r="J5456" s="204">
        <f>'Permitted Sources'!M4706</f>
        <v>0</v>
      </c>
      <c r="K5456" s="203" t="str">
        <f t="shared" si="85"/>
        <v>Compressor Engines</v>
      </c>
    </row>
    <row r="5457" spans="1:11" s="203" customFormat="1" x14ac:dyDescent="0.2">
      <c r="A5457" s="202" t="str">
        <f>'Permitted Sources'!A4707</f>
        <v>WYDEQ Permitted Sources</v>
      </c>
      <c r="B5457" s="203" t="str">
        <f>'Permitted Sources'!B4707</f>
        <v>56</v>
      </c>
      <c r="C5457" s="202" t="str">
        <f>'Permitted Sources'!D4707</f>
        <v>5600502</v>
      </c>
      <c r="D5457" s="202" t="str">
        <f>'Permitted Sources'!E4707</f>
        <v>20200252</v>
      </c>
      <c r="E5457" s="203" t="str">
        <f>'Permitted Sources'!H4707</f>
        <v>Compressor Engines</v>
      </c>
      <c r="F5457" s="204">
        <f>'Permitted Sources'!I4707</f>
        <v>3.1</v>
      </c>
      <c r="G5457" s="204">
        <f>'Permitted Sources'!J4707</f>
        <v>1.7</v>
      </c>
      <c r="H5457" s="204">
        <f>'Permitted Sources'!K4707</f>
        <v>6.1</v>
      </c>
      <c r="I5457" s="204">
        <f>'Permitted Sources'!L4707</f>
        <v>0</v>
      </c>
      <c r="J5457" s="204">
        <f>'Permitted Sources'!M4707</f>
        <v>0</v>
      </c>
      <c r="K5457" s="203" t="str">
        <f t="shared" si="85"/>
        <v>Compressor Engines</v>
      </c>
    </row>
    <row r="5458" spans="1:11" s="203" customFormat="1" x14ac:dyDescent="0.2">
      <c r="A5458" s="202" t="str">
        <f>'Permitted Sources'!A4708</f>
        <v>WYDEQ Permitted Sources</v>
      </c>
      <c r="B5458" s="203" t="str">
        <f>'Permitted Sources'!B4708</f>
        <v>56</v>
      </c>
      <c r="C5458" s="202" t="str">
        <f>'Permitted Sources'!D4708</f>
        <v>5600502</v>
      </c>
      <c r="D5458" s="202" t="str">
        <f>'Permitted Sources'!E4708</f>
        <v>20200252</v>
      </c>
      <c r="E5458" s="203" t="str">
        <f>'Permitted Sources'!H4708</f>
        <v>Compressor Engines</v>
      </c>
      <c r="F5458" s="204">
        <f>'Permitted Sources'!I4708</f>
        <v>5</v>
      </c>
      <c r="G5458" s="204">
        <f>'Permitted Sources'!J4708</f>
        <v>2.8</v>
      </c>
      <c r="H5458" s="204">
        <f>'Permitted Sources'!K4708</f>
        <v>8.5</v>
      </c>
      <c r="I5458" s="204">
        <f>'Permitted Sources'!L4708</f>
        <v>0</v>
      </c>
      <c r="J5458" s="204">
        <f>'Permitted Sources'!M4708</f>
        <v>0</v>
      </c>
      <c r="K5458" s="203" t="str">
        <f t="shared" si="85"/>
        <v>Compressor Engines</v>
      </c>
    </row>
    <row r="5459" spans="1:11" s="203" customFormat="1" x14ac:dyDescent="0.2">
      <c r="A5459" s="202" t="str">
        <f>'Permitted Sources'!A4709</f>
        <v>WYDEQ Permitted Sources</v>
      </c>
      <c r="B5459" s="203" t="str">
        <f>'Permitted Sources'!B4709</f>
        <v>56</v>
      </c>
      <c r="C5459" s="202" t="str">
        <f>'Permitted Sources'!D4709</f>
        <v>5600502</v>
      </c>
      <c r="D5459" s="202" t="str">
        <f>'Permitted Sources'!E4709</f>
        <v>20200254</v>
      </c>
      <c r="E5459" s="203" t="str">
        <f>'Permitted Sources'!H4709</f>
        <v>Compressor Engines</v>
      </c>
      <c r="F5459" s="204">
        <f>'Permitted Sources'!I4709</f>
        <v>6.1</v>
      </c>
      <c r="G5459" s="204">
        <f>'Permitted Sources'!J4709</f>
        <v>2.5</v>
      </c>
      <c r="H5459" s="204">
        <f>'Permitted Sources'!K4709</f>
        <v>1.5</v>
      </c>
      <c r="I5459" s="204">
        <f>'Permitted Sources'!L4709</f>
        <v>0</v>
      </c>
      <c r="J5459" s="204">
        <f>'Permitted Sources'!M4709</f>
        <v>0</v>
      </c>
      <c r="K5459" s="203" t="str">
        <f t="shared" si="85"/>
        <v>Compressor Engines</v>
      </c>
    </row>
    <row r="5460" spans="1:11" s="203" customFormat="1" x14ac:dyDescent="0.2">
      <c r="A5460" s="202" t="str">
        <f>'Permitted Sources'!A4710</f>
        <v>WYDEQ Permitted Sources</v>
      </c>
      <c r="B5460" s="203" t="str">
        <f>'Permitted Sources'!B4710</f>
        <v>56</v>
      </c>
      <c r="C5460" s="202" t="str">
        <f>'Permitted Sources'!D4710</f>
        <v>5600502</v>
      </c>
      <c r="D5460" s="202" t="str">
        <f>'Permitted Sources'!E4710</f>
        <v>20200253</v>
      </c>
      <c r="E5460" s="203" t="str">
        <f>'Permitted Sources'!H4710</f>
        <v>Compressor Engines</v>
      </c>
      <c r="F5460" s="204">
        <f>'Permitted Sources'!I4710</f>
        <v>3.9</v>
      </c>
      <c r="G5460" s="204">
        <f>'Permitted Sources'!J4710</f>
        <v>0.8</v>
      </c>
      <c r="H5460" s="204">
        <f>'Permitted Sources'!K4710</f>
        <v>3.9</v>
      </c>
      <c r="I5460" s="204">
        <f>'Permitted Sources'!L4710</f>
        <v>0</v>
      </c>
      <c r="J5460" s="204">
        <f>'Permitted Sources'!M4710</f>
        <v>0</v>
      </c>
      <c r="K5460" s="203" t="str">
        <f t="shared" si="85"/>
        <v>Compressor Engines</v>
      </c>
    </row>
    <row r="5461" spans="1:11" s="203" customFormat="1" x14ac:dyDescent="0.2">
      <c r="A5461" s="202" t="str">
        <f>'Permitted Sources'!A4711</f>
        <v>WYDEQ Permitted Sources</v>
      </c>
      <c r="B5461" s="203" t="str">
        <f>'Permitted Sources'!B4711</f>
        <v>56</v>
      </c>
      <c r="C5461" s="202" t="str">
        <f>'Permitted Sources'!D4711</f>
        <v>5600502</v>
      </c>
      <c r="D5461" s="202" t="str">
        <f>'Permitted Sources'!E4711</f>
        <v>20200254</v>
      </c>
      <c r="E5461" s="203" t="str">
        <f>'Permitted Sources'!H4711</f>
        <v>Compressor Engines</v>
      </c>
      <c r="F5461" s="204">
        <f>'Permitted Sources'!I4711</f>
        <v>6.1</v>
      </c>
      <c r="G5461" s="204">
        <f>'Permitted Sources'!J4711</f>
        <v>2.5</v>
      </c>
      <c r="H5461" s="204">
        <f>'Permitted Sources'!K4711</f>
        <v>1.5</v>
      </c>
      <c r="I5461" s="204">
        <f>'Permitted Sources'!L4711</f>
        <v>0</v>
      </c>
      <c r="J5461" s="204">
        <f>'Permitted Sources'!M4711</f>
        <v>0</v>
      </c>
      <c r="K5461" s="203" t="str">
        <f t="shared" si="85"/>
        <v>Compressor Engines</v>
      </c>
    </row>
    <row r="5462" spans="1:11" s="203" customFormat="1" x14ac:dyDescent="0.2">
      <c r="A5462" s="202" t="str">
        <f>'Permitted Sources'!A4712</f>
        <v>WYDEQ Permitted Sources</v>
      </c>
      <c r="B5462" s="203" t="str">
        <f>'Permitted Sources'!B4712</f>
        <v>56</v>
      </c>
      <c r="C5462" s="202" t="str">
        <f>'Permitted Sources'!D4712</f>
        <v>5600502</v>
      </c>
      <c r="D5462" s="202" t="str">
        <f>'Permitted Sources'!E4712</f>
        <v>20200254</v>
      </c>
      <c r="E5462" s="203" t="str">
        <f>'Permitted Sources'!H4712</f>
        <v>Compressor Engines</v>
      </c>
      <c r="F5462" s="204">
        <f>'Permitted Sources'!I4712</f>
        <v>19.408000000000001</v>
      </c>
      <c r="G5462" s="204">
        <f>'Permitted Sources'!J4712</f>
        <v>5.1760000000000002</v>
      </c>
      <c r="H5462" s="204">
        <f>'Permitted Sources'!K4712</f>
        <v>5.1760000000000002</v>
      </c>
      <c r="I5462" s="204">
        <f>'Permitted Sources'!L4712</f>
        <v>0</v>
      </c>
      <c r="J5462" s="204">
        <f>'Permitted Sources'!M4712</f>
        <v>0</v>
      </c>
      <c r="K5462" s="203" t="str">
        <f t="shared" si="85"/>
        <v>Compressor Engines</v>
      </c>
    </row>
    <row r="5463" spans="1:11" s="203" customFormat="1" x14ac:dyDescent="0.2">
      <c r="A5463" s="202" t="str">
        <f>'Permitted Sources'!A4713</f>
        <v>WYDEQ Permitted Sources</v>
      </c>
      <c r="B5463" s="203" t="str">
        <f>'Permitted Sources'!B4713</f>
        <v>56</v>
      </c>
      <c r="C5463" s="202" t="str">
        <f>'Permitted Sources'!D4713</f>
        <v>5600502</v>
      </c>
      <c r="D5463" s="202" t="str">
        <f>'Permitted Sources'!E4713</f>
        <v>20200254</v>
      </c>
      <c r="E5463" s="203" t="str">
        <f>'Permitted Sources'!H4713</f>
        <v>Compressor Engines</v>
      </c>
      <c r="F5463" s="204">
        <f>'Permitted Sources'!I4713</f>
        <v>19.399999999999999</v>
      </c>
      <c r="G5463" s="204">
        <f>'Permitted Sources'!J4713</f>
        <v>5.2</v>
      </c>
      <c r="H5463" s="204">
        <f>'Permitted Sources'!K4713</f>
        <v>5.2</v>
      </c>
      <c r="I5463" s="204">
        <f>'Permitted Sources'!L4713</f>
        <v>0</v>
      </c>
      <c r="J5463" s="204">
        <f>'Permitted Sources'!M4713</f>
        <v>0</v>
      </c>
      <c r="K5463" s="203" t="str">
        <f t="shared" si="85"/>
        <v>Compressor Engines</v>
      </c>
    </row>
    <row r="5464" spans="1:11" s="203" customFormat="1" x14ac:dyDescent="0.2">
      <c r="A5464" s="202" t="str">
        <f>'Permitted Sources'!A4714</f>
        <v>WYDEQ Permitted Sources</v>
      </c>
      <c r="B5464" s="203" t="str">
        <f>'Permitted Sources'!B4714</f>
        <v>56</v>
      </c>
      <c r="C5464" s="202" t="str">
        <f>'Permitted Sources'!D4714</f>
        <v>5600502</v>
      </c>
      <c r="D5464" s="202" t="str">
        <f>'Permitted Sources'!E4714</f>
        <v>20200254</v>
      </c>
      <c r="E5464" s="203" t="str">
        <f>'Permitted Sources'!H4714</f>
        <v>Compressor Engines</v>
      </c>
      <c r="F5464" s="204">
        <f>'Permitted Sources'!I4714</f>
        <v>19.399999999999999</v>
      </c>
      <c r="G5464" s="204">
        <f>'Permitted Sources'!J4714</f>
        <v>5.2</v>
      </c>
      <c r="H5464" s="204">
        <f>'Permitted Sources'!K4714</f>
        <v>5.2</v>
      </c>
      <c r="I5464" s="204">
        <f>'Permitted Sources'!L4714</f>
        <v>0</v>
      </c>
      <c r="J5464" s="204">
        <f>'Permitted Sources'!M4714</f>
        <v>0</v>
      </c>
      <c r="K5464" s="203" t="str">
        <f t="shared" si="85"/>
        <v>Compressor Engines</v>
      </c>
    </row>
    <row r="5465" spans="1:11" s="203" customFormat="1" x14ac:dyDescent="0.2">
      <c r="A5465" s="202" t="str">
        <f>'Permitted Sources'!A4715</f>
        <v>WYDEQ Permitted Sources</v>
      </c>
      <c r="B5465" s="203" t="str">
        <f>'Permitted Sources'!B4715</f>
        <v>56</v>
      </c>
      <c r="C5465" s="202" t="str">
        <f>'Permitted Sources'!D4715</f>
        <v>5600502</v>
      </c>
      <c r="D5465" s="202" t="str">
        <f>'Permitted Sources'!E4715</f>
        <v>20200254</v>
      </c>
      <c r="E5465" s="203" t="str">
        <f>'Permitted Sources'!H4715</f>
        <v>Compressor Engines</v>
      </c>
      <c r="F5465" s="204">
        <f>'Permitted Sources'!I4715</f>
        <v>19.399999999999999</v>
      </c>
      <c r="G5465" s="204">
        <f>'Permitted Sources'!J4715</f>
        <v>5.2</v>
      </c>
      <c r="H5465" s="204">
        <f>'Permitted Sources'!K4715</f>
        <v>5.2</v>
      </c>
      <c r="I5465" s="204">
        <f>'Permitted Sources'!L4715</f>
        <v>0</v>
      </c>
      <c r="J5465" s="204">
        <f>'Permitted Sources'!M4715</f>
        <v>0</v>
      </c>
      <c r="K5465" s="203" t="str">
        <f t="shared" si="85"/>
        <v>Compressor Engines</v>
      </c>
    </row>
    <row r="5466" spans="1:11" s="203" customFormat="1" x14ac:dyDescent="0.2">
      <c r="A5466" s="202" t="str">
        <f>'Permitted Sources'!A4716</f>
        <v>WYDEQ Permitted Sources</v>
      </c>
      <c r="B5466" s="203" t="str">
        <f>'Permitted Sources'!B4716</f>
        <v>56</v>
      </c>
      <c r="C5466" s="202" t="str">
        <f>'Permitted Sources'!D4716</f>
        <v>5600502</v>
      </c>
      <c r="D5466" s="202" t="str">
        <f>'Permitted Sources'!E4716</f>
        <v>20200254</v>
      </c>
      <c r="E5466" s="203" t="str">
        <f>'Permitted Sources'!H4716</f>
        <v>Compressor Engines</v>
      </c>
      <c r="F5466" s="204">
        <f>'Permitted Sources'!I4716</f>
        <v>6.2</v>
      </c>
      <c r="G5466" s="204">
        <f>'Permitted Sources'!J4716</f>
        <v>2.5</v>
      </c>
      <c r="H5466" s="204">
        <f>'Permitted Sources'!K4716</f>
        <v>1.5</v>
      </c>
      <c r="I5466" s="204">
        <f>'Permitted Sources'!L4716</f>
        <v>0</v>
      </c>
      <c r="J5466" s="204">
        <f>'Permitted Sources'!M4716</f>
        <v>0</v>
      </c>
      <c r="K5466" s="203" t="str">
        <f t="shared" si="85"/>
        <v>Compressor Engines</v>
      </c>
    </row>
    <row r="5467" spans="1:11" s="203" customFormat="1" x14ac:dyDescent="0.2">
      <c r="A5467" s="202" t="str">
        <f>'Permitted Sources'!A4717</f>
        <v>WYDEQ Permitted Sources</v>
      </c>
      <c r="B5467" s="203" t="str">
        <f>'Permitted Sources'!B4717</f>
        <v>56</v>
      </c>
      <c r="C5467" s="202" t="str">
        <f>'Permitted Sources'!D4717</f>
        <v>5600502</v>
      </c>
      <c r="D5467" s="202" t="str">
        <f>'Permitted Sources'!E4717</f>
        <v>20200254</v>
      </c>
      <c r="E5467" s="203" t="str">
        <f>'Permitted Sources'!H4717</f>
        <v>Compressor Engines</v>
      </c>
      <c r="F5467" s="204">
        <f>'Permitted Sources'!I4717</f>
        <v>6.2</v>
      </c>
      <c r="G5467" s="204">
        <f>'Permitted Sources'!J4717</f>
        <v>2.5</v>
      </c>
      <c r="H5467" s="204">
        <f>'Permitted Sources'!K4717</f>
        <v>1.5</v>
      </c>
      <c r="I5467" s="204">
        <f>'Permitted Sources'!L4717</f>
        <v>0</v>
      </c>
      <c r="J5467" s="204">
        <f>'Permitted Sources'!M4717</f>
        <v>0</v>
      </c>
      <c r="K5467" s="203" t="str">
        <f t="shared" si="85"/>
        <v>Compressor Engines</v>
      </c>
    </row>
    <row r="5468" spans="1:11" s="203" customFormat="1" x14ac:dyDescent="0.2">
      <c r="A5468" s="202" t="str">
        <f>'Permitted Sources'!A4718</f>
        <v>WYDEQ Permitted Sources</v>
      </c>
      <c r="B5468" s="203" t="str">
        <f>'Permitted Sources'!B4718</f>
        <v>56</v>
      </c>
      <c r="C5468" s="202" t="str">
        <f>'Permitted Sources'!D4718</f>
        <v>5600502</v>
      </c>
      <c r="D5468" s="202" t="str">
        <f>'Permitted Sources'!E4718</f>
        <v>20200254</v>
      </c>
      <c r="E5468" s="203" t="str">
        <f>'Permitted Sources'!H4718</f>
        <v>Compressor Engines</v>
      </c>
      <c r="F5468" s="204">
        <f>'Permitted Sources'!I4718</f>
        <v>6.2</v>
      </c>
      <c r="G5468" s="204">
        <f>'Permitted Sources'!J4718</f>
        <v>2.5</v>
      </c>
      <c r="H5468" s="204">
        <f>'Permitted Sources'!K4718</f>
        <v>1.5</v>
      </c>
      <c r="I5468" s="204">
        <f>'Permitted Sources'!L4718</f>
        <v>0</v>
      </c>
      <c r="J5468" s="204">
        <f>'Permitted Sources'!M4718</f>
        <v>0</v>
      </c>
      <c r="K5468" s="203" t="str">
        <f t="shared" si="85"/>
        <v>Compressor Engines</v>
      </c>
    </row>
    <row r="5469" spans="1:11" s="203" customFormat="1" x14ac:dyDescent="0.2">
      <c r="A5469" s="202" t="str">
        <f>'Permitted Sources'!A4719</f>
        <v>WYDEQ Permitted Sources</v>
      </c>
      <c r="B5469" s="203" t="str">
        <f>'Permitted Sources'!B4719</f>
        <v>56</v>
      </c>
      <c r="C5469" s="202" t="str">
        <f>'Permitted Sources'!D4719</f>
        <v>5600502</v>
      </c>
      <c r="D5469" s="202" t="str">
        <f>'Permitted Sources'!E4719</f>
        <v>20200252</v>
      </c>
      <c r="E5469" s="203" t="str">
        <f>'Permitted Sources'!H4719</f>
        <v>Compressor Engines</v>
      </c>
      <c r="F5469" s="204">
        <f>'Permitted Sources'!I4719</f>
        <v>5</v>
      </c>
      <c r="G5469" s="204">
        <f>'Permitted Sources'!J4719</f>
        <v>2.8</v>
      </c>
      <c r="H5469" s="204">
        <f>'Permitted Sources'!K4719</f>
        <v>8.5</v>
      </c>
      <c r="I5469" s="204">
        <f>'Permitted Sources'!L4719</f>
        <v>0</v>
      </c>
      <c r="J5469" s="204">
        <f>'Permitted Sources'!M4719</f>
        <v>0</v>
      </c>
      <c r="K5469" s="203" t="str">
        <f t="shared" si="85"/>
        <v>Compressor Engines</v>
      </c>
    </row>
    <row r="5470" spans="1:11" s="203" customFormat="1" x14ac:dyDescent="0.2">
      <c r="A5470" s="202" t="str">
        <f>'Permitted Sources'!A4720</f>
        <v>WYDEQ Permitted Sources</v>
      </c>
      <c r="B5470" s="203" t="str">
        <f>'Permitted Sources'!B4720</f>
        <v>56</v>
      </c>
      <c r="C5470" s="202" t="str">
        <f>'Permitted Sources'!D4720</f>
        <v>5600502</v>
      </c>
      <c r="D5470" s="202" t="str">
        <f>'Permitted Sources'!E4720</f>
        <v>20200253</v>
      </c>
      <c r="E5470" s="203" t="str">
        <f>'Permitted Sources'!H4720</f>
        <v>Compressor Engines</v>
      </c>
      <c r="F5470" s="204">
        <f>'Permitted Sources'!I4720</f>
        <v>2.2000000000000002</v>
      </c>
      <c r="G5470" s="204">
        <f>'Permitted Sources'!J4720</f>
        <v>1.1000000000000001</v>
      </c>
      <c r="H5470" s="204">
        <f>'Permitted Sources'!K4720</f>
        <v>2.2000000000000002</v>
      </c>
      <c r="I5470" s="204">
        <f>'Permitted Sources'!L4720</f>
        <v>0</v>
      </c>
      <c r="J5470" s="204">
        <f>'Permitted Sources'!M4720</f>
        <v>0</v>
      </c>
      <c r="K5470" s="203" t="str">
        <f t="shared" si="85"/>
        <v>Compressor Engines</v>
      </c>
    </row>
    <row r="5471" spans="1:11" s="203" customFormat="1" x14ac:dyDescent="0.2">
      <c r="A5471" s="202" t="str">
        <f>'Permitted Sources'!A4721</f>
        <v>WYDEQ Permitted Sources</v>
      </c>
      <c r="B5471" s="203" t="str">
        <f>'Permitted Sources'!B4721</f>
        <v>56</v>
      </c>
      <c r="C5471" s="202" t="str">
        <f>'Permitted Sources'!D4721</f>
        <v>5600502</v>
      </c>
      <c r="D5471" s="202" t="str">
        <f>'Permitted Sources'!E4721</f>
        <v>20200254</v>
      </c>
      <c r="E5471" s="203" t="str">
        <f>'Permitted Sources'!H4721</f>
        <v>Compressor Engines</v>
      </c>
      <c r="F5471" s="204">
        <f>'Permitted Sources'!I4721</f>
        <v>6.2</v>
      </c>
      <c r="G5471" s="204">
        <f>'Permitted Sources'!J4721</f>
        <v>6.2</v>
      </c>
      <c r="H5471" s="204">
        <f>'Permitted Sources'!K4721</f>
        <v>3.1</v>
      </c>
      <c r="I5471" s="204">
        <f>'Permitted Sources'!L4721</f>
        <v>0</v>
      </c>
      <c r="J5471" s="204">
        <f>'Permitted Sources'!M4721</f>
        <v>0</v>
      </c>
      <c r="K5471" s="203" t="str">
        <f t="shared" si="85"/>
        <v>Compressor Engines</v>
      </c>
    </row>
    <row r="5472" spans="1:11" s="203" customFormat="1" x14ac:dyDescent="0.2">
      <c r="A5472" s="202" t="str">
        <f>'Permitted Sources'!A4722</f>
        <v>WYDEQ Permitted Sources</v>
      </c>
      <c r="B5472" s="203" t="str">
        <f>'Permitted Sources'!B4722</f>
        <v>56</v>
      </c>
      <c r="C5472" s="202" t="str">
        <f>'Permitted Sources'!D4722</f>
        <v>5600502</v>
      </c>
      <c r="D5472" s="202" t="str">
        <f>'Permitted Sources'!E4722</f>
        <v>20200254</v>
      </c>
      <c r="E5472" s="203" t="str">
        <f>'Permitted Sources'!H4722</f>
        <v>Compressor Engines</v>
      </c>
      <c r="F5472" s="204">
        <f>'Permitted Sources'!I4722</f>
        <v>6.2</v>
      </c>
      <c r="G5472" s="204">
        <f>'Permitted Sources'!J4722</f>
        <v>6.2</v>
      </c>
      <c r="H5472" s="204">
        <f>'Permitted Sources'!K4722</f>
        <v>3.1</v>
      </c>
      <c r="I5472" s="204">
        <f>'Permitted Sources'!L4722</f>
        <v>0</v>
      </c>
      <c r="J5472" s="204">
        <f>'Permitted Sources'!M4722</f>
        <v>0</v>
      </c>
      <c r="K5472" s="203" t="str">
        <f t="shared" si="85"/>
        <v>Compressor Engines</v>
      </c>
    </row>
    <row r="5473" spans="1:11" s="203" customFormat="1" x14ac:dyDescent="0.2">
      <c r="A5473" s="202" t="str">
        <f>'Permitted Sources'!A4723</f>
        <v>WYDEQ Permitted Sources</v>
      </c>
      <c r="B5473" s="203" t="str">
        <f>'Permitted Sources'!B4723</f>
        <v>56</v>
      </c>
      <c r="C5473" s="202" t="str">
        <f>'Permitted Sources'!D4723</f>
        <v>5600502</v>
      </c>
      <c r="D5473" s="202" t="str">
        <f>'Permitted Sources'!E4723</f>
        <v>20200254</v>
      </c>
      <c r="E5473" s="203" t="str">
        <f>'Permitted Sources'!H4723</f>
        <v>Compressor Engines</v>
      </c>
      <c r="F5473" s="204">
        <f>'Permitted Sources'!I4723</f>
        <v>19.399999999999999</v>
      </c>
      <c r="G5473" s="204">
        <f>'Permitted Sources'!J4723</f>
        <v>5.2</v>
      </c>
      <c r="H5473" s="204">
        <f>'Permitted Sources'!K4723</f>
        <v>5.2</v>
      </c>
      <c r="I5473" s="204">
        <f>'Permitted Sources'!L4723</f>
        <v>0</v>
      </c>
      <c r="J5473" s="204">
        <f>'Permitted Sources'!M4723</f>
        <v>0</v>
      </c>
      <c r="K5473" s="203" t="str">
        <f t="shared" si="85"/>
        <v>Compressor Engines</v>
      </c>
    </row>
    <row r="5474" spans="1:11" s="203" customFormat="1" x14ac:dyDescent="0.2">
      <c r="A5474" s="202" t="str">
        <f>'Permitted Sources'!A4724</f>
        <v>WYDEQ Permitted Sources</v>
      </c>
      <c r="B5474" s="203" t="str">
        <f>'Permitted Sources'!B4724</f>
        <v>56</v>
      </c>
      <c r="C5474" s="202" t="str">
        <f>'Permitted Sources'!D4724</f>
        <v>5600502</v>
      </c>
      <c r="D5474" s="202" t="str">
        <f>'Permitted Sources'!E4724</f>
        <v>20200254</v>
      </c>
      <c r="E5474" s="203" t="str">
        <f>'Permitted Sources'!H4724</f>
        <v>Compressor Engines</v>
      </c>
      <c r="F5474" s="204">
        <f>'Permitted Sources'!I4724</f>
        <v>19.399999999999999</v>
      </c>
      <c r="G5474" s="204">
        <f>'Permitted Sources'!J4724</f>
        <v>5.2</v>
      </c>
      <c r="H5474" s="204">
        <f>'Permitted Sources'!K4724</f>
        <v>5.2</v>
      </c>
      <c r="I5474" s="204">
        <f>'Permitted Sources'!L4724</f>
        <v>0</v>
      </c>
      <c r="J5474" s="204">
        <f>'Permitted Sources'!M4724</f>
        <v>0</v>
      </c>
      <c r="K5474" s="203" t="str">
        <f t="shared" si="85"/>
        <v>Compressor Engines</v>
      </c>
    </row>
    <row r="5475" spans="1:11" s="203" customFormat="1" x14ac:dyDescent="0.2">
      <c r="A5475" s="202" t="str">
        <f>'Permitted Sources'!A4725</f>
        <v>WYDEQ Permitted Sources</v>
      </c>
      <c r="B5475" s="203" t="str">
        <f>'Permitted Sources'!B4725</f>
        <v>56</v>
      </c>
      <c r="C5475" s="202" t="str">
        <f>'Permitted Sources'!D4725</f>
        <v>5600502</v>
      </c>
      <c r="D5475" s="202" t="str">
        <f>'Permitted Sources'!E4725</f>
        <v>20200254</v>
      </c>
      <c r="E5475" s="203" t="str">
        <f>'Permitted Sources'!H4725</f>
        <v>Compressor Engines</v>
      </c>
      <c r="F5475" s="204">
        <f>'Permitted Sources'!I4725</f>
        <v>19.399999999999999</v>
      </c>
      <c r="G5475" s="204">
        <f>'Permitted Sources'!J4725</f>
        <v>5.2</v>
      </c>
      <c r="H5475" s="204">
        <f>'Permitted Sources'!K4725</f>
        <v>5.2</v>
      </c>
      <c r="I5475" s="204">
        <f>'Permitted Sources'!L4725</f>
        <v>0</v>
      </c>
      <c r="J5475" s="204">
        <f>'Permitted Sources'!M4725</f>
        <v>0</v>
      </c>
      <c r="K5475" s="203" t="str">
        <f t="shared" si="85"/>
        <v>Compressor Engines</v>
      </c>
    </row>
    <row r="5476" spans="1:11" s="203" customFormat="1" x14ac:dyDescent="0.2">
      <c r="A5476" s="202" t="str">
        <f>'Permitted Sources'!A4726</f>
        <v>WYDEQ Permitted Sources</v>
      </c>
      <c r="B5476" s="203" t="str">
        <f>'Permitted Sources'!B4726</f>
        <v>56</v>
      </c>
      <c r="C5476" s="202" t="str">
        <f>'Permitted Sources'!D4726</f>
        <v>5600502</v>
      </c>
      <c r="D5476" s="202" t="str">
        <f>'Permitted Sources'!E4726</f>
        <v>20200254</v>
      </c>
      <c r="E5476" s="203" t="str">
        <f>'Permitted Sources'!H4726</f>
        <v>Compressor Engines</v>
      </c>
      <c r="F5476" s="204">
        <f>'Permitted Sources'!I4726</f>
        <v>19.399999999999999</v>
      </c>
      <c r="G5476" s="204">
        <f>'Permitted Sources'!J4726</f>
        <v>5.2</v>
      </c>
      <c r="H5476" s="204">
        <f>'Permitted Sources'!K4726</f>
        <v>5.2</v>
      </c>
      <c r="I5476" s="204">
        <f>'Permitted Sources'!L4726</f>
        <v>0</v>
      </c>
      <c r="J5476" s="204">
        <f>'Permitted Sources'!M4726</f>
        <v>0</v>
      </c>
      <c r="K5476" s="203" t="str">
        <f t="shared" si="85"/>
        <v>Compressor Engines</v>
      </c>
    </row>
    <row r="5477" spans="1:11" s="203" customFormat="1" x14ac:dyDescent="0.2">
      <c r="A5477" s="202" t="str">
        <f>'Permitted Sources'!A4727</f>
        <v>WYDEQ Permitted Sources</v>
      </c>
      <c r="B5477" s="203" t="str">
        <f>'Permitted Sources'!B4727</f>
        <v>56</v>
      </c>
      <c r="C5477" s="202" t="str">
        <f>'Permitted Sources'!D4727</f>
        <v>5600502</v>
      </c>
      <c r="D5477" s="202" t="str">
        <f>'Permitted Sources'!E4727</f>
        <v>20200254</v>
      </c>
      <c r="E5477" s="203" t="str">
        <f>'Permitted Sources'!H4727</f>
        <v>Compressor Engines</v>
      </c>
      <c r="F5477" s="204">
        <f>'Permitted Sources'!I4727</f>
        <v>6.2</v>
      </c>
      <c r="G5477" s="204">
        <f>'Permitted Sources'!J4727</f>
        <v>2.5</v>
      </c>
      <c r="H5477" s="204">
        <f>'Permitted Sources'!K4727</f>
        <v>1.5</v>
      </c>
      <c r="I5477" s="204">
        <f>'Permitted Sources'!L4727</f>
        <v>0</v>
      </c>
      <c r="J5477" s="204">
        <f>'Permitted Sources'!M4727</f>
        <v>0</v>
      </c>
      <c r="K5477" s="203" t="str">
        <f t="shared" si="85"/>
        <v>Compressor Engines</v>
      </c>
    </row>
    <row r="5478" spans="1:11" s="203" customFormat="1" x14ac:dyDescent="0.2">
      <c r="A5478" s="202" t="str">
        <f>'Permitted Sources'!A4728</f>
        <v>WYDEQ Permitted Sources</v>
      </c>
      <c r="B5478" s="203" t="str">
        <f>'Permitted Sources'!B4728</f>
        <v>56</v>
      </c>
      <c r="C5478" s="202" t="str">
        <f>'Permitted Sources'!D4728</f>
        <v>5600502</v>
      </c>
      <c r="D5478" s="202" t="str">
        <f>'Permitted Sources'!E4728</f>
        <v>20200254</v>
      </c>
      <c r="E5478" s="203" t="str">
        <f>'Permitted Sources'!H4728</f>
        <v>Compressor Engines</v>
      </c>
      <c r="F5478" s="204">
        <f>'Permitted Sources'!I4728</f>
        <v>6.2</v>
      </c>
      <c r="G5478" s="204">
        <f>'Permitted Sources'!J4728</f>
        <v>2.5</v>
      </c>
      <c r="H5478" s="204">
        <f>'Permitted Sources'!K4728</f>
        <v>1.5</v>
      </c>
      <c r="I5478" s="204">
        <f>'Permitted Sources'!L4728</f>
        <v>0</v>
      </c>
      <c r="J5478" s="204">
        <f>'Permitted Sources'!M4728</f>
        <v>0</v>
      </c>
      <c r="K5478" s="203" t="str">
        <f t="shared" si="85"/>
        <v>Compressor Engines</v>
      </c>
    </row>
    <row r="5479" spans="1:11" s="203" customFormat="1" x14ac:dyDescent="0.2">
      <c r="A5479" s="202" t="str">
        <f>'Permitted Sources'!A4729</f>
        <v>WYDEQ Permitted Sources</v>
      </c>
      <c r="B5479" s="203" t="str">
        <f>'Permitted Sources'!B4729</f>
        <v>56</v>
      </c>
      <c r="C5479" s="202" t="str">
        <f>'Permitted Sources'!D4729</f>
        <v>5600502</v>
      </c>
      <c r="D5479" s="202" t="str">
        <f>'Permitted Sources'!E4729</f>
        <v>20200254</v>
      </c>
      <c r="E5479" s="203" t="str">
        <f>'Permitted Sources'!H4729</f>
        <v>Compressor Engines</v>
      </c>
      <c r="F5479" s="204">
        <f>'Permitted Sources'!I4729</f>
        <v>6.2</v>
      </c>
      <c r="G5479" s="204">
        <f>'Permitted Sources'!J4729</f>
        <v>2.5</v>
      </c>
      <c r="H5479" s="204">
        <f>'Permitted Sources'!K4729</f>
        <v>1.5</v>
      </c>
      <c r="I5479" s="204">
        <f>'Permitted Sources'!L4729</f>
        <v>0</v>
      </c>
      <c r="J5479" s="204">
        <f>'Permitted Sources'!M4729</f>
        <v>0</v>
      </c>
      <c r="K5479" s="203" t="str">
        <f t="shared" si="85"/>
        <v>Compressor Engines</v>
      </c>
    </row>
    <row r="5480" spans="1:11" s="203" customFormat="1" x14ac:dyDescent="0.2">
      <c r="A5480" s="202" t="str">
        <f>'Permitted Sources'!A4730</f>
        <v>WYDEQ Permitted Sources</v>
      </c>
      <c r="B5480" s="203" t="str">
        <f>'Permitted Sources'!B4730</f>
        <v>56</v>
      </c>
      <c r="C5480" s="202" t="str">
        <f>'Permitted Sources'!D4730</f>
        <v>5600502</v>
      </c>
      <c r="D5480" s="202" t="str">
        <f>'Permitted Sources'!E4730</f>
        <v>20200252</v>
      </c>
      <c r="E5480" s="203" t="str">
        <f>'Permitted Sources'!H4730</f>
        <v>Compressor Engines</v>
      </c>
      <c r="F5480" s="204">
        <f>'Permitted Sources'!I4730</f>
        <v>5</v>
      </c>
      <c r="G5480" s="204">
        <f>'Permitted Sources'!J4730</f>
        <v>2.8</v>
      </c>
      <c r="H5480" s="204">
        <f>'Permitted Sources'!K4730</f>
        <v>8.5</v>
      </c>
      <c r="I5480" s="204">
        <f>'Permitted Sources'!L4730</f>
        <v>0</v>
      </c>
      <c r="J5480" s="204">
        <f>'Permitted Sources'!M4730</f>
        <v>0</v>
      </c>
      <c r="K5480" s="203" t="str">
        <f t="shared" si="85"/>
        <v>Compressor Engines</v>
      </c>
    </row>
    <row r="5481" spans="1:11" s="203" customFormat="1" x14ac:dyDescent="0.2">
      <c r="A5481" s="202" t="str">
        <f>'Permitted Sources'!A4731</f>
        <v>WYDEQ Permitted Sources</v>
      </c>
      <c r="B5481" s="203" t="str">
        <f>'Permitted Sources'!B4731</f>
        <v>56</v>
      </c>
      <c r="C5481" s="202" t="str">
        <f>'Permitted Sources'!D4731</f>
        <v>5600502</v>
      </c>
      <c r="D5481" s="202" t="str">
        <f>'Permitted Sources'!E4731</f>
        <v>20200254</v>
      </c>
      <c r="E5481" s="203" t="str">
        <f>'Permitted Sources'!H4731</f>
        <v>Compressor Engines</v>
      </c>
      <c r="F5481" s="204">
        <f>'Permitted Sources'!I4731</f>
        <v>6.2</v>
      </c>
      <c r="G5481" s="204">
        <f>'Permitted Sources'!J4731</f>
        <v>2.5</v>
      </c>
      <c r="H5481" s="204">
        <f>'Permitted Sources'!K4731</f>
        <v>1.5</v>
      </c>
      <c r="I5481" s="204">
        <f>'Permitted Sources'!L4731</f>
        <v>0</v>
      </c>
      <c r="J5481" s="204">
        <f>'Permitted Sources'!M4731</f>
        <v>0</v>
      </c>
      <c r="K5481" s="203" t="str">
        <f t="shared" si="85"/>
        <v>Compressor Engines</v>
      </c>
    </row>
    <row r="5482" spans="1:11" s="203" customFormat="1" x14ac:dyDescent="0.2">
      <c r="A5482" s="202" t="str">
        <f>'Permitted Sources'!A4732</f>
        <v>WYDEQ Permitted Sources</v>
      </c>
      <c r="B5482" s="203" t="str">
        <f>'Permitted Sources'!B4732</f>
        <v>56</v>
      </c>
      <c r="C5482" s="202" t="str">
        <f>'Permitted Sources'!D4732</f>
        <v>5600502</v>
      </c>
      <c r="D5482" s="202" t="str">
        <f>'Permitted Sources'!E4732</f>
        <v>20200254</v>
      </c>
      <c r="E5482" s="203" t="str">
        <f>'Permitted Sources'!H4732</f>
        <v>Compressor Engines</v>
      </c>
      <c r="F5482" s="204">
        <f>'Permitted Sources'!I4732</f>
        <v>6.2</v>
      </c>
      <c r="G5482" s="204">
        <f>'Permitted Sources'!J4732</f>
        <v>2.5</v>
      </c>
      <c r="H5482" s="204">
        <f>'Permitted Sources'!K4732</f>
        <v>1.5</v>
      </c>
      <c r="I5482" s="204">
        <f>'Permitted Sources'!L4732</f>
        <v>0</v>
      </c>
      <c r="J5482" s="204">
        <f>'Permitted Sources'!M4732</f>
        <v>0</v>
      </c>
      <c r="K5482" s="203" t="str">
        <f t="shared" si="85"/>
        <v>Compressor Engines</v>
      </c>
    </row>
    <row r="5483" spans="1:11" s="203" customFormat="1" x14ac:dyDescent="0.2">
      <c r="A5483" s="202" t="str">
        <f>'Permitted Sources'!A4733</f>
        <v>WYDEQ Permitted Sources</v>
      </c>
      <c r="B5483" s="203" t="str">
        <f>'Permitted Sources'!B4733</f>
        <v>56</v>
      </c>
      <c r="C5483" s="202" t="str">
        <f>'Permitted Sources'!D4733</f>
        <v>5600502</v>
      </c>
      <c r="D5483" s="202" t="str">
        <f>'Permitted Sources'!E4733</f>
        <v>20200254</v>
      </c>
      <c r="E5483" s="203" t="str">
        <f>'Permitted Sources'!H4733</f>
        <v>Compressor Engines</v>
      </c>
      <c r="F5483" s="204">
        <f>'Permitted Sources'!I4733</f>
        <v>6.2</v>
      </c>
      <c r="G5483" s="204">
        <f>'Permitted Sources'!J4733</f>
        <v>2.5</v>
      </c>
      <c r="H5483" s="204">
        <f>'Permitted Sources'!K4733</f>
        <v>1.5</v>
      </c>
      <c r="I5483" s="204">
        <f>'Permitted Sources'!L4733</f>
        <v>0</v>
      </c>
      <c r="J5483" s="204">
        <f>'Permitted Sources'!M4733</f>
        <v>0</v>
      </c>
      <c r="K5483" s="203" t="str">
        <f t="shared" si="85"/>
        <v>Compressor Engines</v>
      </c>
    </row>
    <row r="5484" spans="1:11" s="203" customFormat="1" x14ac:dyDescent="0.2">
      <c r="A5484" s="202" t="str">
        <f>'Permitted Sources'!A4734</f>
        <v>WYDEQ Permitted Sources</v>
      </c>
      <c r="B5484" s="203" t="str">
        <f>'Permitted Sources'!B4734</f>
        <v>56</v>
      </c>
      <c r="C5484" s="202" t="str">
        <f>'Permitted Sources'!D4734</f>
        <v>5600502</v>
      </c>
      <c r="D5484" s="202" t="str">
        <f>'Permitted Sources'!E4734</f>
        <v>20200254</v>
      </c>
      <c r="E5484" s="203" t="str">
        <f>'Permitted Sources'!H4734</f>
        <v>Compressor Engines</v>
      </c>
      <c r="F5484" s="204">
        <f>'Permitted Sources'!I4734</f>
        <v>6.2</v>
      </c>
      <c r="G5484" s="204">
        <f>'Permitted Sources'!J4734</f>
        <v>2.5</v>
      </c>
      <c r="H5484" s="204">
        <f>'Permitted Sources'!K4734</f>
        <v>1.5</v>
      </c>
      <c r="I5484" s="204">
        <f>'Permitted Sources'!L4734</f>
        <v>0</v>
      </c>
      <c r="J5484" s="204">
        <f>'Permitted Sources'!M4734</f>
        <v>0</v>
      </c>
      <c r="K5484" s="203" t="str">
        <f t="shared" si="85"/>
        <v>Compressor Engines</v>
      </c>
    </row>
    <row r="5485" spans="1:11" s="203" customFormat="1" x14ac:dyDescent="0.2">
      <c r="A5485" s="202" t="str">
        <f>'Permitted Sources'!A4735</f>
        <v>WYDEQ Permitted Sources</v>
      </c>
      <c r="B5485" s="203" t="str">
        <f>'Permitted Sources'!B4735</f>
        <v>56</v>
      </c>
      <c r="C5485" s="202" t="str">
        <f>'Permitted Sources'!D4735</f>
        <v>5600502</v>
      </c>
      <c r="D5485" s="202" t="str">
        <f>'Permitted Sources'!E4735</f>
        <v>20200252</v>
      </c>
      <c r="E5485" s="203" t="str">
        <f>'Permitted Sources'!H4735</f>
        <v>Compressor Engines</v>
      </c>
      <c r="F5485" s="204">
        <f>'Permitted Sources'!I4735</f>
        <v>5</v>
      </c>
      <c r="G5485" s="204">
        <f>'Permitted Sources'!J4735</f>
        <v>2.8</v>
      </c>
      <c r="H5485" s="204">
        <f>'Permitted Sources'!K4735</f>
        <v>8.5</v>
      </c>
      <c r="I5485" s="204">
        <f>'Permitted Sources'!L4735</f>
        <v>0</v>
      </c>
      <c r="J5485" s="204">
        <f>'Permitted Sources'!M4735</f>
        <v>0</v>
      </c>
      <c r="K5485" s="203" t="str">
        <f t="shared" si="85"/>
        <v>Compressor Engines</v>
      </c>
    </row>
    <row r="5486" spans="1:11" s="203" customFormat="1" x14ac:dyDescent="0.2">
      <c r="A5486" s="202" t="str">
        <f>'Permitted Sources'!A4736</f>
        <v>WYDEQ Permitted Sources</v>
      </c>
      <c r="B5486" s="203" t="str">
        <f>'Permitted Sources'!B4736</f>
        <v>56</v>
      </c>
      <c r="C5486" s="202" t="str">
        <f>'Permitted Sources'!D4736</f>
        <v>5600502</v>
      </c>
      <c r="D5486" s="202" t="str">
        <f>'Permitted Sources'!E4736</f>
        <v>20200252</v>
      </c>
      <c r="E5486" s="203" t="str">
        <f>'Permitted Sources'!H4736</f>
        <v>Compressor Engines</v>
      </c>
      <c r="F5486" s="204">
        <f>'Permitted Sources'!I4736</f>
        <v>5</v>
      </c>
      <c r="G5486" s="204">
        <f>'Permitted Sources'!J4736</f>
        <v>2.8</v>
      </c>
      <c r="H5486" s="204">
        <f>'Permitted Sources'!K4736</f>
        <v>8.5</v>
      </c>
      <c r="I5486" s="204">
        <f>'Permitted Sources'!L4736</f>
        <v>0</v>
      </c>
      <c r="J5486" s="204">
        <f>'Permitted Sources'!M4736</f>
        <v>0</v>
      </c>
      <c r="K5486" s="203" t="str">
        <f t="shared" si="85"/>
        <v>Compressor Engines</v>
      </c>
    </row>
    <row r="5487" spans="1:11" s="203" customFormat="1" x14ac:dyDescent="0.2">
      <c r="A5487" s="202" t="str">
        <f>'Permitted Sources'!A4737</f>
        <v>WYDEQ Permitted Sources</v>
      </c>
      <c r="B5487" s="203" t="str">
        <f>'Permitted Sources'!B4737</f>
        <v>56</v>
      </c>
      <c r="C5487" s="202" t="str">
        <f>'Permitted Sources'!D4737</f>
        <v>5600502</v>
      </c>
      <c r="D5487" s="202" t="str">
        <f>'Permitted Sources'!E4737</f>
        <v>20200252</v>
      </c>
      <c r="E5487" s="203" t="str">
        <f>'Permitted Sources'!H4737</f>
        <v>Compressor Engines</v>
      </c>
      <c r="F5487" s="204">
        <f>'Permitted Sources'!I4737</f>
        <v>5</v>
      </c>
      <c r="G5487" s="204">
        <f>'Permitted Sources'!J4737</f>
        <v>2.8</v>
      </c>
      <c r="H5487" s="204">
        <f>'Permitted Sources'!K4737</f>
        <v>8.5</v>
      </c>
      <c r="I5487" s="204">
        <f>'Permitted Sources'!L4737</f>
        <v>0</v>
      </c>
      <c r="J5487" s="204">
        <f>'Permitted Sources'!M4737</f>
        <v>0</v>
      </c>
      <c r="K5487" s="203" t="str">
        <f t="shared" si="85"/>
        <v>Compressor Engines</v>
      </c>
    </row>
    <row r="5488" spans="1:11" s="203" customFormat="1" x14ac:dyDescent="0.2">
      <c r="A5488" s="202" t="str">
        <f>'Permitted Sources'!A4738</f>
        <v>WYDEQ Permitted Sources</v>
      </c>
      <c r="B5488" s="203" t="str">
        <f>'Permitted Sources'!B4738</f>
        <v>56</v>
      </c>
      <c r="C5488" s="202" t="str">
        <f>'Permitted Sources'!D4738</f>
        <v>5600502</v>
      </c>
      <c r="D5488" s="202" t="str">
        <f>'Permitted Sources'!E4738</f>
        <v>20200252</v>
      </c>
      <c r="E5488" s="203" t="str">
        <f>'Permitted Sources'!H4738</f>
        <v>Compressor Engines</v>
      </c>
      <c r="F5488" s="204">
        <f>'Permitted Sources'!I4738</f>
        <v>5</v>
      </c>
      <c r="G5488" s="204">
        <f>'Permitted Sources'!J4738</f>
        <v>2.8</v>
      </c>
      <c r="H5488" s="204">
        <f>'Permitted Sources'!K4738</f>
        <v>8.5</v>
      </c>
      <c r="I5488" s="204">
        <f>'Permitted Sources'!L4738</f>
        <v>0</v>
      </c>
      <c r="J5488" s="204">
        <f>'Permitted Sources'!M4738</f>
        <v>0</v>
      </c>
      <c r="K5488" s="203" t="str">
        <f t="shared" si="85"/>
        <v>Compressor Engines</v>
      </c>
    </row>
    <row r="5489" spans="1:11" s="203" customFormat="1" x14ac:dyDescent="0.2">
      <c r="A5489" s="202" t="str">
        <f>'Permitted Sources'!A4739</f>
        <v>WYDEQ Permitted Sources</v>
      </c>
      <c r="B5489" s="203" t="str">
        <f>'Permitted Sources'!B4739</f>
        <v>56</v>
      </c>
      <c r="C5489" s="202" t="str">
        <f>'Permitted Sources'!D4739</f>
        <v>5600502</v>
      </c>
      <c r="D5489" s="202" t="str">
        <f>'Permitted Sources'!E4739</f>
        <v>20200254</v>
      </c>
      <c r="E5489" s="203" t="str">
        <f>'Permitted Sources'!H4739</f>
        <v>Compressor Engines</v>
      </c>
      <c r="F5489" s="204">
        <f>'Permitted Sources'!I4739</f>
        <v>6.149</v>
      </c>
      <c r="G5489" s="204">
        <f>'Permitted Sources'!J4739</f>
        <v>2.4609999999999999</v>
      </c>
      <c r="H5489" s="204">
        <f>'Permitted Sources'!K4739</f>
        <v>1.536</v>
      </c>
      <c r="I5489" s="204">
        <f>'Permitted Sources'!L4739</f>
        <v>0</v>
      </c>
      <c r="J5489" s="204">
        <f>'Permitted Sources'!M4739</f>
        <v>0</v>
      </c>
      <c r="K5489" s="203" t="str">
        <f t="shared" si="85"/>
        <v>Compressor Engines</v>
      </c>
    </row>
    <row r="5490" spans="1:11" s="203" customFormat="1" x14ac:dyDescent="0.2">
      <c r="A5490" s="202" t="str">
        <f>'Permitted Sources'!A4740</f>
        <v>WYDEQ Permitted Sources</v>
      </c>
      <c r="B5490" s="203" t="str">
        <f>'Permitted Sources'!B4740</f>
        <v>56</v>
      </c>
      <c r="C5490" s="202" t="str">
        <f>'Permitted Sources'!D4740</f>
        <v>5600502</v>
      </c>
      <c r="D5490" s="202" t="str">
        <f>'Permitted Sources'!E4740</f>
        <v>20200254</v>
      </c>
      <c r="E5490" s="203" t="str">
        <f>'Permitted Sources'!H4740</f>
        <v>Compressor Engines</v>
      </c>
      <c r="F5490" s="204">
        <f>'Permitted Sources'!I4740</f>
        <v>6.149</v>
      </c>
      <c r="G5490" s="204">
        <f>'Permitted Sources'!J4740</f>
        <v>2.4609999999999999</v>
      </c>
      <c r="H5490" s="204">
        <f>'Permitted Sources'!K4740</f>
        <v>1.536</v>
      </c>
      <c r="I5490" s="204">
        <f>'Permitted Sources'!L4740</f>
        <v>0</v>
      </c>
      <c r="J5490" s="204">
        <f>'Permitted Sources'!M4740</f>
        <v>0</v>
      </c>
      <c r="K5490" s="203" t="str">
        <f t="shared" si="85"/>
        <v>Compressor Engines</v>
      </c>
    </row>
    <row r="5491" spans="1:11" s="203" customFormat="1" x14ac:dyDescent="0.2">
      <c r="A5491" s="202" t="str">
        <f>'Permitted Sources'!A4741</f>
        <v>WYDEQ Permitted Sources</v>
      </c>
      <c r="B5491" s="203" t="str">
        <f>'Permitted Sources'!B4741</f>
        <v>56</v>
      </c>
      <c r="C5491" s="202" t="str">
        <f>'Permitted Sources'!D4741</f>
        <v>5600502</v>
      </c>
      <c r="D5491" s="202" t="str">
        <f>'Permitted Sources'!E4741</f>
        <v>20200254</v>
      </c>
      <c r="E5491" s="203" t="str">
        <f>'Permitted Sources'!H4741</f>
        <v>Compressor Engines</v>
      </c>
      <c r="F5491" s="204">
        <f>'Permitted Sources'!I4741</f>
        <v>6.149</v>
      </c>
      <c r="G5491" s="204">
        <f>'Permitted Sources'!J4741</f>
        <v>2.4609999999999999</v>
      </c>
      <c r="H5491" s="204">
        <f>'Permitted Sources'!K4741</f>
        <v>1.536</v>
      </c>
      <c r="I5491" s="204">
        <f>'Permitted Sources'!L4741</f>
        <v>0</v>
      </c>
      <c r="J5491" s="204">
        <f>'Permitted Sources'!M4741</f>
        <v>0</v>
      </c>
      <c r="K5491" s="203" t="str">
        <f t="shared" si="85"/>
        <v>Compressor Engines</v>
      </c>
    </row>
    <row r="5492" spans="1:11" s="203" customFormat="1" x14ac:dyDescent="0.2">
      <c r="A5492" s="202" t="str">
        <f>'Permitted Sources'!A4742</f>
        <v>WYDEQ Permitted Sources</v>
      </c>
      <c r="B5492" s="203" t="str">
        <f>'Permitted Sources'!B4742</f>
        <v>56</v>
      </c>
      <c r="C5492" s="202" t="str">
        <f>'Permitted Sources'!D4742</f>
        <v>5600502</v>
      </c>
      <c r="D5492" s="202" t="str">
        <f>'Permitted Sources'!E4742</f>
        <v>20200254</v>
      </c>
      <c r="E5492" s="203" t="str">
        <f>'Permitted Sources'!H4742</f>
        <v>Compressor Engines</v>
      </c>
      <c r="F5492" s="204">
        <f>'Permitted Sources'!I4742</f>
        <v>6.149</v>
      </c>
      <c r="G5492" s="204">
        <f>'Permitted Sources'!J4742</f>
        <v>2.4609999999999999</v>
      </c>
      <c r="H5492" s="204">
        <f>'Permitted Sources'!K4742</f>
        <v>1.536</v>
      </c>
      <c r="I5492" s="204">
        <f>'Permitted Sources'!L4742</f>
        <v>0</v>
      </c>
      <c r="J5492" s="204">
        <f>'Permitted Sources'!M4742</f>
        <v>0</v>
      </c>
      <c r="K5492" s="203" t="str">
        <f t="shared" si="85"/>
        <v>Compressor Engines</v>
      </c>
    </row>
    <row r="5493" spans="1:11" s="203" customFormat="1" x14ac:dyDescent="0.2">
      <c r="A5493" s="202" t="str">
        <f>'Permitted Sources'!A4743</f>
        <v>WYDEQ Permitted Sources</v>
      </c>
      <c r="B5493" s="203" t="str">
        <f>'Permitted Sources'!B4743</f>
        <v>56</v>
      </c>
      <c r="C5493" s="202" t="str">
        <f>'Permitted Sources'!D4743</f>
        <v>5600502</v>
      </c>
      <c r="D5493" s="202" t="str">
        <f>'Permitted Sources'!E4743</f>
        <v>20200254</v>
      </c>
      <c r="E5493" s="203" t="str">
        <f>'Permitted Sources'!H4743</f>
        <v>Compressor Engines</v>
      </c>
      <c r="F5493" s="204">
        <f>'Permitted Sources'!I4743</f>
        <v>6.1571749983360604</v>
      </c>
      <c r="G5493" s="204">
        <f>'Permitted Sources'!J4743</f>
        <v>4.3</v>
      </c>
      <c r="H5493" s="204">
        <f>'Permitted Sources'!K4743</f>
        <v>3.1</v>
      </c>
      <c r="I5493" s="204">
        <f>'Permitted Sources'!L4743</f>
        <v>0</v>
      </c>
      <c r="J5493" s="204">
        <f>'Permitted Sources'!M4743</f>
        <v>0</v>
      </c>
      <c r="K5493" s="203" t="str">
        <f t="shared" si="85"/>
        <v>Compressor Engines</v>
      </c>
    </row>
    <row r="5494" spans="1:11" s="203" customFormat="1" x14ac:dyDescent="0.2">
      <c r="A5494" s="202" t="str">
        <f>'Permitted Sources'!A4744</f>
        <v>WYDEQ Permitted Sources</v>
      </c>
      <c r="B5494" s="203" t="str">
        <f>'Permitted Sources'!B4744</f>
        <v>56</v>
      </c>
      <c r="C5494" s="202" t="str">
        <f>'Permitted Sources'!D4744</f>
        <v>5600502</v>
      </c>
      <c r="D5494" s="202" t="str">
        <f>'Permitted Sources'!E4744</f>
        <v>20200254</v>
      </c>
      <c r="E5494" s="203" t="str">
        <f>'Permitted Sources'!H4744</f>
        <v>Compressor Engines</v>
      </c>
      <c r="F5494" s="204">
        <f>'Permitted Sources'!I4744</f>
        <v>6.1571749983360604</v>
      </c>
      <c r="G5494" s="204">
        <f>'Permitted Sources'!J4744</f>
        <v>4.3</v>
      </c>
      <c r="H5494" s="204">
        <f>'Permitted Sources'!K4744</f>
        <v>3.1</v>
      </c>
      <c r="I5494" s="204">
        <f>'Permitted Sources'!L4744</f>
        <v>0</v>
      </c>
      <c r="J5494" s="204">
        <f>'Permitted Sources'!M4744</f>
        <v>0</v>
      </c>
      <c r="K5494" s="203" t="str">
        <f t="shared" si="85"/>
        <v>Compressor Engines</v>
      </c>
    </row>
    <row r="5495" spans="1:11" s="203" customFormat="1" x14ac:dyDescent="0.2">
      <c r="A5495" s="202" t="str">
        <f>'Permitted Sources'!A4745</f>
        <v>WYDEQ Permitted Sources</v>
      </c>
      <c r="B5495" s="203" t="str">
        <f>'Permitted Sources'!B4745</f>
        <v>56</v>
      </c>
      <c r="C5495" s="202" t="str">
        <f>'Permitted Sources'!D4745</f>
        <v>5600502</v>
      </c>
      <c r="D5495" s="202" t="str">
        <f>'Permitted Sources'!E4745</f>
        <v>20200254</v>
      </c>
      <c r="E5495" s="203" t="str">
        <f>'Permitted Sources'!H4745</f>
        <v>Compressor Engines</v>
      </c>
      <c r="F5495" s="204">
        <f>'Permitted Sources'!I4745</f>
        <v>6.1571749983360604</v>
      </c>
      <c r="G5495" s="204">
        <f>'Permitted Sources'!J4745</f>
        <v>4.3</v>
      </c>
      <c r="H5495" s="204">
        <f>'Permitted Sources'!K4745</f>
        <v>3.1</v>
      </c>
      <c r="I5495" s="204">
        <f>'Permitted Sources'!L4745</f>
        <v>0</v>
      </c>
      <c r="J5495" s="204">
        <f>'Permitted Sources'!M4745</f>
        <v>0</v>
      </c>
      <c r="K5495" s="203" t="str">
        <f t="shared" si="85"/>
        <v>Compressor Engines</v>
      </c>
    </row>
    <row r="5496" spans="1:11" s="203" customFormat="1" x14ac:dyDescent="0.2">
      <c r="A5496" s="202" t="str">
        <f>'Permitted Sources'!A4746</f>
        <v>WYDEQ Permitted Sources</v>
      </c>
      <c r="B5496" s="203" t="str">
        <f>'Permitted Sources'!B4746</f>
        <v>56</v>
      </c>
      <c r="C5496" s="202" t="str">
        <f>'Permitted Sources'!D4746</f>
        <v>5600502</v>
      </c>
      <c r="D5496" s="202" t="str">
        <f>'Permitted Sources'!E4746</f>
        <v>20200254</v>
      </c>
      <c r="E5496" s="203" t="str">
        <f>'Permitted Sources'!H4746</f>
        <v>Compressor Engines</v>
      </c>
      <c r="F5496" s="204">
        <f>'Permitted Sources'!I4746</f>
        <v>19.421190969327814</v>
      </c>
      <c r="G5496" s="204">
        <f>'Permitted Sources'!J4746</f>
        <v>9</v>
      </c>
      <c r="H5496" s="204">
        <f>'Permitted Sources'!K4746</f>
        <v>5.2</v>
      </c>
      <c r="I5496" s="204">
        <f>'Permitted Sources'!L4746</f>
        <v>0</v>
      </c>
      <c r="J5496" s="204">
        <f>'Permitted Sources'!M4746</f>
        <v>0</v>
      </c>
      <c r="K5496" s="203" t="str">
        <f t="shared" si="85"/>
        <v>Compressor Engines</v>
      </c>
    </row>
    <row r="5497" spans="1:11" s="203" customFormat="1" x14ac:dyDescent="0.2">
      <c r="A5497" s="202" t="str">
        <f>'Permitted Sources'!A4747</f>
        <v>WYDEQ Permitted Sources</v>
      </c>
      <c r="B5497" s="203" t="str">
        <f>'Permitted Sources'!B4747</f>
        <v>56</v>
      </c>
      <c r="C5497" s="202" t="str">
        <f>'Permitted Sources'!D4747</f>
        <v>5600502</v>
      </c>
      <c r="D5497" s="202" t="str">
        <f>'Permitted Sources'!E4747</f>
        <v>20200254</v>
      </c>
      <c r="E5497" s="203" t="str">
        <f>'Permitted Sources'!H4747</f>
        <v>Compressor Engines</v>
      </c>
      <c r="F5497" s="204">
        <f>'Permitted Sources'!I4747</f>
        <v>19.421190969327814</v>
      </c>
      <c r="G5497" s="204">
        <f>'Permitted Sources'!J4747</f>
        <v>9</v>
      </c>
      <c r="H5497" s="204">
        <f>'Permitted Sources'!K4747</f>
        <v>5.2</v>
      </c>
      <c r="I5497" s="204">
        <f>'Permitted Sources'!L4747</f>
        <v>0</v>
      </c>
      <c r="J5497" s="204">
        <f>'Permitted Sources'!M4747</f>
        <v>0</v>
      </c>
      <c r="K5497" s="203" t="str">
        <f t="shared" si="85"/>
        <v>Compressor Engines</v>
      </c>
    </row>
    <row r="5498" spans="1:11" s="203" customFormat="1" x14ac:dyDescent="0.2">
      <c r="A5498" s="202" t="str">
        <f>'Permitted Sources'!A4748</f>
        <v>WYDEQ Permitted Sources</v>
      </c>
      <c r="B5498" s="203" t="str">
        <f>'Permitted Sources'!B4748</f>
        <v>56</v>
      </c>
      <c r="C5498" s="202" t="str">
        <f>'Permitted Sources'!D4748</f>
        <v>5600502</v>
      </c>
      <c r="D5498" s="202" t="str">
        <f>'Permitted Sources'!E4748</f>
        <v>20200252</v>
      </c>
      <c r="E5498" s="203" t="str">
        <f>'Permitted Sources'!H4748</f>
        <v>Compressor Engines</v>
      </c>
      <c r="F5498" s="204">
        <f>'Permitted Sources'!I4748</f>
        <v>3.4</v>
      </c>
      <c r="G5498" s="204">
        <f>'Permitted Sources'!J4748</f>
        <v>2.7</v>
      </c>
      <c r="H5498" s="204">
        <f>'Permitted Sources'!K4748</f>
        <v>6.8</v>
      </c>
      <c r="I5498" s="204">
        <f>'Permitted Sources'!L4748</f>
        <v>0</v>
      </c>
      <c r="J5498" s="204">
        <f>'Permitted Sources'!M4748</f>
        <v>0</v>
      </c>
      <c r="K5498" s="203" t="str">
        <f t="shared" si="85"/>
        <v>Compressor Engines</v>
      </c>
    </row>
    <row r="5499" spans="1:11" s="203" customFormat="1" x14ac:dyDescent="0.2">
      <c r="A5499" s="202" t="str">
        <f>'Permitted Sources'!A4749</f>
        <v>WYDEQ Permitted Sources</v>
      </c>
      <c r="B5499" s="203" t="str">
        <f>'Permitted Sources'!B4749</f>
        <v>56</v>
      </c>
      <c r="C5499" s="202" t="str">
        <f>'Permitted Sources'!D4749</f>
        <v>5600502</v>
      </c>
      <c r="D5499" s="202" t="str">
        <f>'Permitted Sources'!E4749</f>
        <v>20200252</v>
      </c>
      <c r="E5499" s="203" t="str">
        <f>'Permitted Sources'!H4749</f>
        <v>Compressor Engines</v>
      </c>
      <c r="F5499" s="204">
        <f>'Permitted Sources'!I4749</f>
        <v>3.1</v>
      </c>
      <c r="G5499" s="204">
        <f>'Permitted Sources'!J4749</f>
        <v>1.7</v>
      </c>
      <c r="H5499" s="204">
        <f>'Permitted Sources'!K4749</f>
        <v>6.1</v>
      </c>
      <c r="I5499" s="204">
        <f>'Permitted Sources'!L4749</f>
        <v>0</v>
      </c>
      <c r="J5499" s="204">
        <f>'Permitted Sources'!M4749</f>
        <v>0</v>
      </c>
      <c r="K5499" s="203" t="str">
        <f t="shared" si="85"/>
        <v>Compressor Engines</v>
      </c>
    </row>
    <row r="5500" spans="1:11" s="203" customFormat="1" x14ac:dyDescent="0.2">
      <c r="A5500" s="202" t="str">
        <f>'Permitted Sources'!A4750</f>
        <v>WYDEQ Permitted Sources</v>
      </c>
      <c r="B5500" s="203" t="str">
        <f>'Permitted Sources'!B4750</f>
        <v>56</v>
      </c>
      <c r="C5500" s="202" t="str">
        <f>'Permitted Sources'!D4750</f>
        <v>5600502</v>
      </c>
      <c r="D5500" s="202" t="str">
        <f>'Permitted Sources'!E4750</f>
        <v>20200254</v>
      </c>
      <c r="E5500" s="203" t="str">
        <f>'Permitted Sources'!H4750</f>
        <v>Compressor Engines</v>
      </c>
      <c r="F5500" s="204">
        <f>'Permitted Sources'!I4750</f>
        <v>19.399999999999999</v>
      </c>
      <c r="G5500" s="204">
        <f>'Permitted Sources'!J4750</f>
        <v>5.2</v>
      </c>
      <c r="H5500" s="204">
        <f>'Permitted Sources'!K4750</f>
        <v>5.2</v>
      </c>
      <c r="I5500" s="204">
        <f>'Permitted Sources'!L4750</f>
        <v>0</v>
      </c>
      <c r="J5500" s="204">
        <f>'Permitted Sources'!M4750</f>
        <v>0</v>
      </c>
      <c r="K5500" s="203" t="str">
        <f t="shared" si="85"/>
        <v>Compressor Engines</v>
      </c>
    </row>
    <row r="5501" spans="1:11" s="203" customFormat="1" x14ac:dyDescent="0.2">
      <c r="A5501" s="202" t="str">
        <f>'Permitted Sources'!A4751</f>
        <v>WYDEQ Permitted Sources</v>
      </c>
      <c r="B5501" s="203" t="str">
        <f>'Permitted Sources'!B4751</f>
        <v>56</v>
      </c>
      <c r="C5501" s="202" t="str">
        <f>'Permitted Sources'!D4751</f>
        <v>5600502</v>
      </c>
      <c r="D5501" s="202" t="str">
        <f>'Permitted Sources'!E4751</f>
        <v>20200254</v>
      </c>
      <c r="E5501" s="203" t="str">
        <f>'Permitted Sources'!H4751</f>
        <v>Compressor Engines</v>
      </c>
      <c r="F5501" s="204">
        <f>'Permitted Sources'!I4751</f>
        <v>6.2</v>
      </c>
      <c r="G5501" s="204">
        <f>'Permitted Sources'!J4751</f>
        <v>6.2</v>
      </c>
      <c r="H5501" s="204">
        <f>'Permitted Sources'!K4751</f>
        <v>3.1</v>
      </c>
      <c r="I5501" s="204">
        <f>'Permitted Sources'!L4751</f>
        <v>0</v>
      </c>
      <c r="J5501" s="204">
        <f>'Permitted Sources'!M4751</f>
        <v>0</v>
      </c>
      <c r="K5501" s="203" t="str">
        <f t="shared" si="85"/>
        <v>Compressor Engines</v>
      </c>
    </row>
    <row r="5502" spans="1:11" s="203" customFormat="1" x14ac:dyDescent="0.2">
      <c r="A5502" s="202" t="str">
        <f>'Permitted Sources'!A4752</f>
        <v>WYDEQ Permitted Sources</v>
      </c>
      <c r="B5502" s="203" t="str">
        <f>'Permitted Sources'!B4752</f>
        <v>56</v>
      </c>
      <c r="C5502" s="202" t="str">
        <f>'Permitted Sources'!D4752</f>
        <v>5600502</v>
      </c>
      <c r="D5502" s="202" t="str">
        <f>'Permitted Sources'!E4752</f>
        <v>20200254</v>
      </c>
      <c r="E5502" s="203" t="str">
        <f>'Permitted Sources'!H4752</f>
        <v>Compressor Engines</v>
      </c>
      <c r="F5502" s="204">
        <f>'Permitted Sources'!I4752</f>
        <v>6.2</v>
      </c>
      <c r="G5502" s="204">
        <f>'Permitted Sources'!J4752</f>
        <v>6.2</v>
      </c>
      <c r="H5502" s="204">
        <f>'Permitted Sources'!K4752</f>
        <v>3.1</v>
      </c>
      <c r="I5502" s="204">
        <f>'Permitted Sources'!L4752</f>
        <v>0</v>
      </c>
      <c r="J5502" s="204">
        <f>'Permitted Sources'!M4752</f>
        <v>0</v>
      </c>
      <c r="K5502" s="203" t="str">
        <f t="shared" si="85"/>
        <v>Compressor Engines</v>
      </c>
    </row>
    <row r="5503" spans="1:11" s="203" customFormat="1" x14ac:dyDescent="0.2">
      <c r="A5503" s="202" t="str">
        <f>'Permitted Sources'!A4753</f>
        <v>WYDEQ Permitted Sources</v>
      </c>
      <c r="B5503" s="203" t="str">
        <f>'Permitted Sources'!B4753</f>
        <v>56</v>
      </c>
      <c r="C5503" s="202" t="str">
        <f>'Permitted Sources'!D4753</f>
        <v>5600502</v>
      </c>
      <c r="D5503" s="202" t="str">
        <f>'Permitted Sources'!E4753</f>
        <v>20200254</v>
      </c>
      <c r="E5503" s="203" t="str">
        <f>'Permitted Sources'!H4753</f>
        <v>Compressor Engines</v>
      </c>
      <c r="F5503" s="204">
        <f>'Permitted Sources'!I4753</f>
        <v>5.0999999999999996</v>
      </c>
      <c r="G5503" s="204">
        <f>'Permitted Sources'!J4753</f>
        <v>2</v>
      </c>
      <c r="H5503" s="204">
        <f>'Permitted Sources'!K4753</f>
        <v>2.6</v>
      </c>
      <c r="I5503" s="204">
        <f>'Permitted Sources'!L4753</f>
        <v>0</v>
      </c>
      <c r="J5503" s="204">
        <f>'Permitted Sources'!M4753</f>
        <v>0</v>
      </c>
      <c r="K5503" s="203" t="str">
        <f t="shared" si="85"/>
        <v>Compressor Engines</v>
      </c>
    </row>
    <row r="5504" spans="1:11" s="203" customFormat="1" x14ac:dyDescent="0.2">
      <c r="A5504" s="202" t="str">
        <f>'Permitted Sources'!A4754</f>
        <v>WYDEQ Permitted Sources</v>
      </c>
      <c r="B5504" s="203" t="str">
        <f>'Permitted Sources'!B4754</f>
        <v>56</v>
      </c>
      <c r="C5504" s="202" t="str">
        <f>'Permitted Sources'!D4754</f>
        <v>5600502</v>
      </c>
      <c r="D5504" s="202" t="str">
        <f>'Permitted Sources'!E4754</f>
        <v>20200254</v>
      </c>
      <c r="E5504" s="203" t="str">
        <f>'Permitted Sources'!H4754</f>
        <v>Compressor Engines</v>
      </c>
      <c r="F5504" s="204">
        <f>'Permitted Sources'!I4754</f>
        <v>5.0999999999999996</v>
      </c>
      <c r="G5504" s="204">
        <f>'Permitted Sources'!J4754</f>
        <v>2</v>
      </c>
      <c r="H5504" s="204">
        <f>'Permitted Sources'!K4754</f>
        <v>2.6</v>
      </c>
      <c r="I5504" s="204">
        <f>'Permitted Sources'!L4754</f>
        <v>0</v>
      </c>
      <c r="J5504" s="204">
        <f>'Permitted Sources'!M4754</f>
        <v>0</v>
      </c>
      <c r="K5504" s="203" t="str">
        <f t="shared" si="85"/>
        <v>Compressor Engines</v>
      </c>
    </row>
    <row r="5505" spans="1:11" s="203" customFormat="1" x14ac:dyDescent="0.2">
      <c r="A5505" s="202" t="str">
        <f>'Permitted Sources'!A4755</f>
        <v>WYDEQ Permitted Sources</v>
      </c>
      <c r="B5505" s="203" t="str">
        <f>'Permitted Sources'!B4755</f>
        <v>56</v>
      </c>
      <c r="C5505" s="202" t="str">
        <f>'Permitted Sources'!D4755</f>
        <v>5600502</v>
      </c>
      <c r="D5505" s="202" t="str">
        <f>'Permitted Sources'!E4755</f>
        <v>20200254</v>
      </c>
      <c r="E5505" s="203" t="str">
        <f>'Permitted Sources'!H4755</f>
        <v>Compressor Engines</v>
      </c>
      <c r="F5505" s="204">
        <f>'Permitted Sources'!I4755</f>
        <v>6.2</v>
      </c>
      <c r="G5505" s="204">
        <f>'Permitted Sources'!J4755</f>
        <v>2.5</v>
      </c>
      <c r="H5505" s="204">
        <f>'Permitted Sources'!K4755</f>
        <v>1.5</v>
      </c>
      <c r="I5505" s="204">
        <f>'Permitted Sources'!L4755</f>
        <v>0</v>
      </c>
      <c r="J5505" s="204">
        <f>'Permitted Sources'!M4755</f>
        <v>0</v>
      </c>
      <c r="K5505" s="203" t="str">
        <f t="shared" si="85"/>
        <v>Compressor Engines</v>
      </c>
    </row>
    <row r="5506" spans="1:11" s="203" customFormat="1" x14ac:dyDescent="0.2">
      <c r="A5506" s="202" t="str">
        <f>'Permitted Sources'!A4756</f>
        <v>WYDEQ Permitted Sources</v>
      </c>
      <c r="B5506" s="203" t="str">
        <f>'Permitted Sources'!B4756</f>
        <v>56</v>
      </c>
      <c r="C5506" s="202" t="str">
        <f>'Permitted Sources'!D4756</f>
        <v>5600502</v>
      </c>
      <c r="D5506" s="202" t="str">
        <f>'Permitted Sources'!E4756</f>
        <v>20200254</v>
      </c>
      <c r="E5506" s="203" t="str">
        <f>'Permitted Sources'!H4756</f>
        <v>Compressor Engines</v>
      </c>
      <c r="F5506" s="204">
        <f>'Permitted Sources'!I4756</f>
        <v>6.2</v>
      </c>
      <c r="G5506" s="204">
        <f>'Permitted Sources'!J4756</f>
        <v>2.5</v>
      </c>
      <c r="H5506" s="204">
        <f>'Permitted Sources'!K4756</f>
        <v>1.5</v>
      </c>
      <c r="I5506" s="204">
        <f>'Permitted Sources'!L4756</f>
        <v>0</v>
      </c>
      <c r="J5506" s="204">
        <f>'Permitted Sources'!M4756</f>
        <v>0</v>
      </c>
      <c r="K5506" s="203" t="str">
        <f t="shared" si="85"/>
        <v>Compressor Engines</v>
      </c>
    </row>
    <row r="5507" spans="1:11" s="203" customFormat="1" x14ac:dyDescent="0.2">
      <c r="A5507" s="202" t="str">
        <f>'Permitted Sources'!A4757</f>
        <v>WYDEQ Permitted Sources</v>
      </c>
      <c r="B5507" s="203" t="str">
        <f>'Permitted Sources'!B4757</f>
        <v>56</v>
      </c>
      <c r="C5507" s="202" t="str">
        <f>'Permitted Sources'!D4757</f>
        <v>5600502</v>
      </c>
      <c r="D5507" s="202" t="str">
        <f>'Permitted Sources'!E4757</f>
        <v>20200254</v>
      </c>
      <c r="E5507" s="203" t="str">
        <f>'Permitted Sources'!H4757</f>
        <v>Compressor Engines</v>
      </c>
      <c r="F5507" s="204">
        <f>'Permitted Sources'!I4757</f>
        <v>6.1543158428136708</v>
      </c>
      <c r="G5507" s="204">
        <f>'Permitted Sources'!J4757</f>
        <v>6.2</v>
      </c>
      <c r="H5507" s="204">
        <f>'Permitted Sources'!K4757</f>
        <v>3.1</v>
      </c>
      <c r="I5507" s="204">
        <f>'Permitted Sources'!L4757</f>
        <v>0</v>
      </c>
      <c r="J5507" s="204">
        <f>'Permitted Sources'!M4757</f>
        <v>0</v>
      </c>
      <c r="K5507" s="203" t="str">
        <f t="shared" si="85"/>
        <v>Compressor Engines</v>
      </c>
    </row>
    <row r="5508" spans="1:11" s="203" customFormat="1" x14ac:dyDescent="0.2">
      <c r="A5508" s="202" t="str">
        <f>'Permitted Sources'!A4758</f>
        <v>WYDEQ Permitted Sources</v>
      </c>
      <c r="B5508" s="203" t="str">
        <f>'Permitted Sources'!B4758</f>
        <v>56</v>
      </c>
      <c r="C5508" s="202" t="str">
        <f>'Permitted Sources'!D4758</f>
        <v>5600502</v>
      </c>
      <c r="D5508" s="202" t="str">
        <f>'Permitted Sources'!E4758</f>
        <v>20200254</v>
      </c>
      <c r="E5508" s="203" t="str">
        <f>'Permitted Sources'!H4758</f>
        <v>Compressor Engines</v>
      </c>
      <c r="F5508" s="204">
        <f>'Permitted Sources'!I4758</f>
        <v>6.1543158428136708</v>
      </c>
      <c r="G5508" s="204">
        <f>'Permitted Sources'!J4758</f>
        <v>6.2</v>
      </c>
      <c r="H5508" s="204">
        <f>'Permitted Sources'!K4758</f>
        <v>3.1</v>
      </c>
      <c r="I5508" s="204">
        <f>'Permitted Sources'!L4758</f>
        <v>0</v>
      </c>
      <c r="J5508" s="204">
        <f>'Permitted Sources'!M4758</f>
        <v>0</v>
      </c>
      <c r="K5508" s="203" t="str">
        <f t="shared" si="85"/>
        <v>Compressor Engines</v>
      </c>
    </row>
    <row r="5509" spans="1:11" s="203" customFormat="1" x14ac:dyDescent="0.2">
      <c r="A5509" s="202" t="str">
        <f>'Permitted Sources'!A4759</f>
        <v>WYDEQ Permitted Sources</v>
      </c>
      <c r="B5509" s="203" t="str">
        <f>'Permitted Sources'!B4759</f>
        <v>56</v>
      </c>
      <c r="C5509" s="202" t="str">
        <f>'Permitted Sources'!D4759</f>
        <v>5600502</v>
      </c>
      <c r="D5509" s="202" t="str">
        <f>'Permitted Sources'!E4759</f>
        <v>20200254</v>
      </c>
      <c r="E5509" s="203" t="str">
        <f>'Permitted Sources'!H4759</f>
        <v>Compressor Engines</v>
      </c>
      <c r="F5509" s="204">
        <f>'Permitted Sources'!I4759</f>
        <v>6.1543158428136708</v>
      </c>
      <c r="G5509" s="204">
        <f>'Permitted Sources'!J4759</f>
        <v>6.2</v>
      </c>
      <c r="H5509" s="204">
        <f>'Permitted Sources'!K4759</f>
        <v>3.1</v>
      </c>
      <c r="I5509" s="204">
        <f>'Permitted Sources'!L4759</f>
        <v>0</v>
      </c>
      <c r="J5509" s="204">
        <f>'Permitted Sources'!M4759</f>
        <v>0</v>
      </c>
      <c r="K5509" s="203" t="str">
        <f t="shared" si="85"/>
        <v>Compressor Engines</v>
      </c>
    </row>
    <row r="5510" spans="1:11" s="203" customFormat="1" x14ac:dyDescent="0.2">
      <c r="A5510" s="202" t="str">
        <f>'Permitted Sources'!A4760</f>
        <v>WYDEQ Permitted Sources</v>
      </c>
      <c r="B5510" s="203" t="str">
        <f>'Permitted Sources'!B4760</f>
        <v>56</v>
      </c>
      <c r="C5510" s="202" t="str">
        <f>'Permitted Sources'!D4760</f>
        <v>5600502</v>
      </c>
      <c r="D5510" s="202" t="str">
        <f>'Permitted Sources'!E4760</f>
        <v>20200254</v>
      </c>
      <c r="E5510" s="203" t="str">
        <f>'Permitted Sources'!H4760</f>
        <v>Compressor Engines</v>
      </c>
      <c r="F5510" s="204">
        <f>'Permitted Sources'!I4760</f>
        <v>6.1543158428136708</v>
      </c>
      <c r="G5510" s="204">
        <f>'Permitted Sources'!J4760</f>
        <v>6.2</v>
      </c>
      <c r="H5510" s="204">
        <f>'Permitted Sources'!K4760</f>
        <v>3.1</v>
      </c>
      <c r="I5510" s="204">
        <f>'Permitted Sources'!L4760</f>
        <v>0</v>
      </c>
      <c r="J5510" s="204">
        <f>'Permitted Sources'!M4760</f>
        <v>0</v>
      </c>
      <c r="K5510" s="203" t="str">
        <f t="shared" si="85"/>
        <v>Compressor Engines</v>
      </c>
    </row>
    <row r="5511" spans="1:11" s="203" customFormat="1" x14ac:dyDescent="0.2">
      <c r="A5511" s="202" t="str">
        <f>'Permitted Sources'!A4761</f>
        <v>WYDEQ Permitted Sources</v>
      </c>
      <c r="B5511" s="203" t="str">
        <f>'Permitted Sources'!B4761</f>
        <v>56</v>
      </c>
      <c r="C5511" s="202" t="str">
        <f>'Permitted Sources'!D4761</f>
        <v>5600502</v>
      </c>
      <c r="D5511" s="202" t="str">
        <f>'Permitted Sources'!E4761</f>
        <v>20200254</v>
      </c>
      <c r="E5511" s="203" t="str">
        <f>'Permitted Sources'!H4761</f>
        <v>Compressor Engines</v>
      </c>
      <c r="F5511" s="204">
        <f>'Permitted Sources'!I4761</f>
        <v>6.5044520556434398</v>
      </c>
      <c r="G5511" s="204">
        <f>'Permitted Sources'!J4761</f>
        <v>6.2</v>
      </c>
      <c r="H5511" s="204">
        <f>'Permitted Sources'!K4761</f>
        <v>3.1</v>
      </c>
      <c r="I5511" s="204">
        <f>'Permitted Sources'!L4761</f>
        <v>0</v>
      </c>
      <c r="J5511" s="204">
        <f>'Permitted Sources'!M4761</f>
        <v>0</v>
      </c>
      <c r="K5511" s="203" t="str">
        <f t="shared" ref="K5511:K5574" si="86">IF(E5511="Unpermitted Fugitives","Fugitives",IF(E5511="Natural Gas Processing Facilities, Pump Seals","Fugitives",IF(E5511="Natural Gas Production, All Equipt Leak Fugitives","Fugitives",IF(E5511="External Combustion Boilers","Heaters",IF(E5511="Permitted Tank Losses","Condensate tank ",IF(E5511="Permitted Fugitives","Fugitives",IF(E5511="Process Heaters","Heaters",E5511)))))))</f>
        <v>Compressor Engines</v>
      </c>
    </row>
    <row r="5512" spans="1:11" s="203" customFormat="1" x14ac:dyDescent="0.2">
      <c r="A5512" s="202" t="str">
        <f>'Permitted Sources'!A4762</f>
        <v>WYDEQ Permitted Sources</v>
      </c>
      <c r="B5512" s="203" t="str">
        <f>'Permitted Sources'!B4762</f>
        <v>56</v>
      </c>
      <c r="C5512" s="202" t="str">
        <f>'Permitted Sources'!D4762</f>
        <v>5600502</v>
      </c>
      <c r="D5512" s="202" t="str">
        <f>'Permitted Sources'!E4762</f>
        <v>20200254</v>
      </c>
      <c r="E5512" s="203" t="str">
        <f>'Permitted Sources'!H4762</f>
        <v>Compressor Engines</v>
      </c>
      <c r="F5512" s="204">
        <f>'Permitted Sources'!I4762</f>
        <v>6.5044520556434398</v>
      </c>
      <c r="G5512" s="204">
        <f>'Permitted Sources'!J4762</f>
        <v>6.2</v>
      </c>
      <c r="H5512" s="204">
        <f>'Permitted Sources'!K4762</f>
        <v>3.1</v>
      </c>
      <c r="I5512" s="204">
        <f>'Permitted Sources'!L4762</f>
        <v>0</v>
      </c>
      <c r="J5512" s="204">
        <f>'Permitted Sources'!M4762</f>
        <v>0</v>
      </c>
      <c r="K5512" s="203" t="str">
        <f t="shared" si="86"/>
        <v>Compressor Engines</v>
      </c>
    </row>
    <row r="5513" spans="1:11" s="203" customFormat="1" x14ac:dyDescent="0.2">
      <c r="A5513" s="202" t="str">
        <f>'Permitted Sources'!A4763</f>
        <v>WYDEQ Permitted Sources</v>
      </c>
      <c r="B5513" s="203" t="str">
        <f>'Permitted Sources'!B4763</f>
        <v>56</v>
      </c>
      <c r="C5513" s="202" t="str">
        <f>'Permitted Sources'!D4763</f>
        <v>5600502</v>
      </c>
      <c r="D5513" s="202" t="str">
        <f>'Permitted Sources'!E4763</f>
        <v>20200254</v>
      </c>
      <c r="E5513" s="203" t="str">
        <f>'Permitted Sources'!H4763</f>
        <v>Compressor Engines</v>
      </c>
      <c r="F5513" s="204">
        <f>'Permitted Sources'!I4763</f>
        <v>6.5044520556434398</v>
      </c>
      <c r="G5513" s="204">
        <f>'Permitted Sources'!J4763</f>
        <v>6.2</v>
      </c>
      <c r="H5513" s="204">
        <f>'Permitted Sources'!K4763</f>
        <v>3.1</v>
      </c>
      <c r="I5513" s="204">
        <f>'Permitted Sources'!L4763</f>
        <v>0</v>
      </c>
      <c r="J5513" s="204">
        <f>'Permitted Sources'!M4763</f>
        <v>0</v>
      </c>
      <c r="K5513" s="203" t="str">
        <f t="shared" si="86"/>
        <v>Compressor Engines</v>
      </c>
    </row>
    <row r="5514" spans="1:11" s="203" customFormat="1" x14ac:dyDescent="0.2">
      <c r="A5514" s="202" t="str">
        <f>'Permitted Sources'!A4764</f>
        <v>WYDEQ Permitted Sources</v>
      </c>
      <c r="B5514" s="203" t="str">
        <f>'Permitted Sources'!B4764</f>
        <v>56</v>
      </c>
      <c r="C5514" s="202" t="str">
        <f>'Permitted Sources'!D4764</f>
        <v>5600502</v>
      </c>
      <c r="D5514" s="202" t="str">
        <f>'Permitted Sources'!E4764</f>
        <v>20200254</v>
      </c>
      <c r="E5514" s="203" t="str">
        <f>'Permitted Sources'!H4764</f>
        <v>Compressor Engines</v>
      </c>
      <c r="F5514" s="204">
        <f>'Permitted Sources'!I4764</f>
        <v>6.5044520556434398</v>
      </c>
      <c r="G5514" s="204">
        <f>'Permitted Sources'!J4764</f>
        <v>6.2</v>
      </c>
      <c r="H5514" s="204">
        <f>'Permitted Sources'!K4764</f>
        <v>3.1</v>
      </c>
      <c r="I5514" s="204">
        <f>'Permitted Sources'!L4764</f>
        <v>0</v>
      </c>
      <c r="J5514" s="204">
        <f>'Permitted Sources'!M4764</f>
        <v>0</v>
      </c>
      <c r="K5514" s="203" t="str">
        <f t="shared" si="86"/>
        <v>Compressor Engines</v>
      </c>
    </row>
    <row r="5515" spans="1:11" s="203" customFormat="1" x14ac:dyDescent="0.2">
      <c r="A5515" s="202" t="str">
        <f>'Permitted Sources'!A4765</f>
        <v>WYDEQ Permitted Sources</v>
      </c>
      <c r="B5515" s="203" t="str">
        <f>'Permitted Sources'!B4765</f>
        <v>56</v>
      </c>
      <c r="C5515" s="202" t="str">
        <f>'Permitted Sources'!D4765</f>
        <v>5600502</v>
      </c>
      <c r="D5515" s="202" t="str">
        <f>'Permitted Sources'!E4765</f>
        <v>20200254</v>
      </c>
      <c r="E5515" s="203" t="str">
        <f>'Permitted Sources'!H4765</f>
        <v>Compressor Engines</v>
      </c>
      <c r="F5515" s="204">
        <f>'Permitted Sources'!I4765</f>
        <v>19.421190969327814</v>
      </c>
      <c r="G5515" s="204">
        <f>'Permitted Sources'!J4765</f>
        <v>0</v>
      </c>
      <c r="H5515" s="204">
        <f>'Permitted Sources'!K4765</f>
        <v>0</v>
      </c>
      <c r="I5515" s="204">
        <f>'Permitted Sources'!L4765</f>
        <v>0</v>
      </c>
      <c r="J5515" s="204">
        <f>'Permitted Sources'!M4765</f>
        <v>0</v>
      </c>
      <c r="K5515" s="203" t="str">
        <f t="shared" si="86"/>
        <v>Compressor Engines</v>
      </c>
    </row>
    <row r="5516" spans="1:11" s="203" customFormat="1" x14ac:dyDescent="0.2">
      <c r="A5516" s="202" t="str">
        <f>'Permitted Sources'!A4766</f>
        <v>WYDEQ Permitted Sources</v>
      </c>
      <c r="B5516" s="203" t="str">
        <f>'Permitted Sources'!B4766</f>
        <v>56</v>
      </c>
      <c r="C5516" s="202" t="str">
        <f>'Permitted Sources'!D4766</f>
        <v>5600502</v>
      </c>
      <c r="D5516" s="202" t="str">
        <f>'Permitted Sources'!E4766</f>
        <v>20200254</v>
      </c>
      <c r="E5516" s="203" t="str">
        <f>'Permitted Sources'!H4766</f>
        <v>Compressor Engines</v>
      </c>
      <c r="F5516" s="204">
        <f>'Permitted Sources'!I4766</f>
        <v>7.7</v>
      </c>
      <c r="G5516" s="204">
        <f>'Permitted Sources'!J4766</f>
        <v>1.5</v>
      </c>
      <c r="H5516" s="204">
        <f>'Permitted Sources'!K4766</f>
        <v>7.7</v>
      </c>
      <c r="I5516" s="204">
        <f>'Permitted Sources'!L4766</f>
        <v>0</v>
      </c>
      <c r="J5516" s="204">
        <f>'Permitted Sources'!M4766</f>
        <v>0</v>
      </c>
      <c r="K5516" s="203" t="str">
        <f t="shared" si="86"/>
        <v>Compressor Engines</v>
      </c>
    </row>
    <row r="5517" spans="1:11" s="203" customFormat="1" x14ac:dyDescent="0.2">
      <c r="A5517" s="202" t="str">
        <f>'Permitted Sources'!A4767</f>
        <v>WYDEQ Permitted Sources</v>
      </c>
      <c r="B5517" s="203" t="str">
        <f>'Permitted Sources'!B4767</f>
        <v>56</v>
      </c>
      <c r="C5517" s="202" t="str">
        <f>'Permitted Sources'!D4767</f>
        <v>5600502</v>
      </c>
      <c r="D5517" s="202" t="str">
        <f>'Permitted Sources'!E4767</f>
        <v>20200254</v>
      </c>
      <c r="E5517" s="203" t="str">
        <f>'Permitted Sources'!H4767</f>
        <v>Compressor Engines</v>
      </c>
      <c r="F5517" s="204">
        <f>'Permitted Sources'!I4767</f>
        <v>7.7</v>
      </c>
      <c r="G5517" s="204">
        <f>'Permitted Sources'!J4767</f>
        <v>1.5</v>
      </c>
      <c r="H5517" s="204">
        <f>'Permitted Sources'!K4767</f>
        <v>7.7</v>
      </c>
      <c r="I5517" s="204">
        <f>'Permitted Sources'!L4767</f>
        <v>0</v>
      </c>
      <c r="J5517" s="204">
        <f>'Permitted Sources'!M4767</f>
        <v>0</v>
      </c>
      <c r="K5517" s="203" t="str">
        <f t="shared" si="86"/>
        <v>Compressor Engines</v>
      </c>
    </row>
    <row r="5518" spans="1:11" s="203" customFormat="1" x14ac:dyDescent="0.2">
      <c r="A5518" s="202" t="str">
        <f>'Permitted Sources'!A4768</f>
        <v>WYDEQ Permitted Sources</v>
      </c>
      <c r="B5518" s="203" t="str">
        <f>'Permitted Sources'!B4768</f>
        <v>56</v>
      </c>
      <c r="C5518" s="202" t="str">
        <f>'Permitted Sources'!D4768</f>
        <v>5600502</v>
      </c>
      <c r="D5518" s="202" t="str">
        <f>'Permitted Sources'!E4768</f>
        <v>20200254</v>
      </c>
      <c r="E5518" s="203" t="str">
        <f>'Permitted Sources'!H4768</f>
        <v>Compressor Engines</v>
      </c>
      <c r="F5518" s="204">
        <f>'Permitted Sources'!I4768</f>
        <v>19.408000000000001</v>
      </c>
      <c r="G5518" s="204">
        <f>'Permitted Sources'!J4768</f>
        <v>12.930999999999999</v>
      </c>
      <c r="H5518" s="204">
        <f>'Permitted Sources'!K4768</f>
        <v>6.4660000000000002</v>
      </c>
      <c r="I5518" s="204">
        <f>'Permitted Sources'!L4768</f>
        <v>0</v>
      </c>
      <c r="J5518" s="204">
        <f>'Permitted Sources'!M4768</f>
        <v>0</v>
      </c>
      <c r="K5518" s="203" t="str">
        <f t="shared" si="86"/>
        <v>Compressor Engines</v>
      </c>
    </row>
    <row r="5519" spans="1:11" s="203" customFormat="1" x14ac:dyDescent="0.2">
      <c r="A5519" s="202" t="str">
        <f>'Permitted Sources'!A4769</f>
        <v>WYDEQ Permitted Sources</v>
      </c>
      <c r="B5519" s="203" t="str">
        <f>'Permitted Sources'!B4769</f>
        <v>56</v>
      </c>
      <c r="C5519" s="202" t="str">
        <f>'Permitted Sources'!D4769</f>
        <v>5600502</v>
      </c>
      <c r="D5519" s="202" t="str">
        <f>'Permitted Sources'!E4769</f>
        <v>20200254</v>
      </c>
      <c r="E5519" s="203" t="str">
        <f>'Permitted Sources'!H4769</f>
        <v>Compressor Engines</v>
      </c>
      <c r="F5519" s="204">
        <f>'Permitted Sources'!I4769</f>
        <v>19.408000000000001</v>
      </c>
      <c r="G5519" s="204">
        <f>'Permitted Sources'!J4769</f>
        <v>12.930999999999999</v>
      </c>
      <c r="H5519" s="204">
        <f>'Permitted Sources'!K4769</f>
        <v>6.4660000000000002</v>
      </c>
      <c r="I5519" s="204">
        <f>'Permitted Sources'!L4769</f>
        <v>0</v>
      </c>
      <c r="J5519" s="204">
        <f>'Permitted Sources'!M4769</f>
        <v>0</v>
      </c>
      <c r="K5519" s="203" t="str">
        <f t="shared" si="86"/>
        <v>Compressor Engines</v>
      </c>
    </row>
    <row r="5520" spans="1:11" s="203" customFormat="1" x14ac:dyDescent="0.2">
      <c r="A5520" s="202" t="str">
        <f>'Permitted Sources'!A4770</f>
        <v>WYDEQ Permitted Sources</v>
      </c>
      <c r="B5520" s="203" t="str">
        <f>'Permitted Sources'!B4770</f>
        <v>56</v>
      </c>
      <c r="C5520" s="202" t="str">
        <f>'Permitted Sources'!D4770</f>
        <v>5600502</v>
      </c>
      <c r="D5520" s="202" t="str">
        <f>'Permitted Sources'!E4770</f>
        <v>20200254</v>
      </c>
      <c r="E5520" s="203" t="str">
        <f>'Permitted Sources'!H4770</f>
        <v>Compressor Engines</v>
      </c>
      <c r="F5520" s="204">
        <f>'Permitted Sources'!I4770</f>
        <v>19.408000000000001</v>
      </c>
      <c r="G5520" s="204">
        <f>'Permitted Sources'!J4770</f>
        <v>12.930999999999999</v>
      </c>
      <c r="H5520" s="204">
        <f>'Permitted Sources'!K4770</f>
        <v>6.4660000000000002</v>
      </c>
      <c r="I5520" s="204">
        <f>'Permitted Sources'!L4770</f>
        <v>0</v>
      </c>
      <c r="J5520" s="204">
        <f>'Permitted Sources'!M4770</f>
        <v>0</v>
      </c>
      <c r="K5520" s="203" t="str">
        <f t="shared" si="86"/>
        <v>Compressor Engines</v>
      </c>
    </row>
    <row r="5521" spans="1:11" s="203" customFormat="1" x14ac:dyDescent="0.2">
      <c r="A5521" s="202" t="str">
        <f>'Permitted Sources'!A4771</f>
        <v>WYDEQ Permitted Sources</v>
      </c>
      <c r="B5521" s="203" t="str">
        <f>'Permitted Sources'!B4771</f>
        <v>56</v>
      </c>
      <c r="C5521" s="202" t="str">
        <f>'Permitted Sources'!D4771</f>
        <v>5600502</v>
      </c>
      <c r="D5521" s="202" t="str">
        <f>'Permitted Sources'!E4771</f>
        <v>20200254</v>
      </c>
      <c r="E5521" s="203" t="str">
        <f>'Permitted Sources'!H4771</f>
        <v>Compressor Engines</v>
      </c>
      <c r="F5521" s="204">
        <f>'Permitted Sources'!I4771</f>
        <v>19.408000000000001</v>
      </c>
      <c r="G5521" s="204">
        <f>'Permitted Sources'!J4771</f>
        <v>12.930999999999999</v>
      </c>
      <c r="H5521" s="204">
        <f>'Permitted Sources'!K4771</f>
        <v>6.4660000000000002</v>
      </c>
      <c r="I5521" s="204">
        <f>'Permitted Sources'!L4771</f>
        <v>0</v>
      </c>
      <c r="J5521" s="204">
        <f>'Permitted Sources'!M4771</f>
        <v>0</v>
      </c>
      <c r="K5521" s="203" t="str">
        <f t="shared" si="86"/>
        <v>Compressor Engines</v>
      </c>
    </row>
    <row r="5522" spans="1:11" s="203" customFormat="1" x14ac:dyDescent="0.2">
      <c r="A5522" s="202" t="str">
        <f>'Permitted Sources'!A4772</f>
        <v>WYDEQ Permitted Sources</v>
      </c>
      <c r="B5522" s="203" t="str">
        <f>'Permitted Sources'!B4772</f>
        <v>56</v>
      </c>
      <c r="C5522" s="202" t="str">
        <f>'Permitted Sources'!D4772</f>
        <v>5600502</v>
      </c>
      <c r="D5522" s="202" t="str">
        <f>'Permitted Sources'!E4772</f>
        <v>20200254</v>
      </c>
      <c r="E5522" s="203" t="str">
        <f>'Permitted Sources'!H4772</f>
        <v>Compressor Engines</v>
      </c>
      <c r="F5522" s="204">
        <f>'Permitted Sources'!I4772</f>
        <v>5.649</v>
      </c>
      <c r="G5522" s="204">
        <f>'Permitted Sources'!J4772</f>
        <v>5.6660000000000004</v>
      </c>
      <c r="H5522" s="204">
        <f>'Permitted Sources'!K4772</f>
        <v>2.83</v>
      </c>
      <c r="I5522" s="204">
        <f>'Permitted Sources'!L4772</f>
        <v>0</v>
      </c>
      <c r="J5522" s="204">
        <f>'Permitted Sources'!M4772</f>
        <v>0</v>
      </c>
      <c r="K5522" s="203" t="str">
        <f t="shared" si="86"/>
        <v>Compressor Engines</v>
      </c>
    </row>
    <row r="5523" spans="1:11" s="203" customFormat="1" x14ac:dyDescent="0.2">
      <c r="A5523" s="202" t="str">
        <f>'Permitted Sources'!A4773</f>
        <v>WYDEQ Permitted Sources</v>
      </c>
      <c r="B5523" s="203" t="str">
        <f>'Permitted Sources'!B4773</f>
        <v>56</v>
      </c>
      <c r="C5523" s="202" t="str">
        <f>'Permitted Sources'!D4773</f>
        <v>5600502</v>
      </c>
      <c r="D5523" s="202" t="str">
        <f>'Permitted Sources'!E4773</f>
        <v>20200254</v>
      </c>
      <c r="E5523" s="203" t="str">
        <f>'Permitted Sources'!H4773</f>
        <v>Compressor Engines</v>
      </c>
      <c r="F5523" s="204">
        <f>'Permitted Sources'!I4773</f>
        <v>5.649</v>
      </c>
      <c r="G5523" s="204">
        <f>'Permitted Sources'!J4773</f>
        <v>5.6660000000000004</v>
      </c>
      <c r="H5523" s="204">
        <f>'Permitted Sources'!K4773</f>
        <v>2.83</v>
      </c>
      <c r="I5523" s="204">
        <f>'Permitted Sources'!L4773</f>
        <v>0</v>
      </c>
      <c r="J5523" s="204">
        <f>'Permitted Sources'!M4773</f>
        <v>0</v>
      </c>
      <c r="K5523" s="203" t="str">
        <f t="shared" si="86"/>
        <v>Compressor Engines</v>
      </c>
    </row>
    <row r="5524" spans="1:11" s="203" customFormat="1" x14ac:dyDescent="0.2">
      <c r="A5524" s="202" t="str">
        <f>'Permitted Sources'!A4774</f>
        <v>WYDEQ Permitted Sources</v>
      </c>
      <c r="B5524" s="203" t="str">
        <f>'Permitted Sources'!B4774</f>
        <v>56</v>
      </c>
      <c r="C5524" s="202" t="str">
        <f>'Permitted Sources'!D4774</f>
        <v>5600502</v>
      </c>
      <c r="D5524" s="202" t="str">
        <f>'Permitted Sources'!E4774</f>
        <v>20200254</v>
      </c>
      <c r="E5524" s="203" t="str">
        <f>'Permitted Sources'!H4774</f>
        <v>Compressor Engines</v>
      </c>
      <c r="F5524" s="204">
        <f>'Permitted Sources'!I4774</f>
        <v>5.7</v>
      </c>
      <c r="G5524" s="204">
        <f>'Permitted Sources'!J4774</f>
        <v>5.7</v>
      </c>
      <c r="H5524" s="204">
        <f>'Permitted Sources'!K4774</f>
        <v>2.8</v>
      </c>
      <c r="I5524" s="204">
        <f>'Permitted Sources'!L4774</f>
        <v>0</v>
      </c>
      <c r="J5524" s="204">
        <f>'Permitted Sources'!M4774</f>
        <v>0</v>
      </c>
      <c r="K5524" s="203" t="str">
        <f t="shared" si="86"/>
        <v>Compressor Engines</v>
      </c>
    </row>
    <row r="5525" spans="1:11" s="203" customFormat="1" x14ac:dyDescent="0.2">
      <c r="A5525" s="202" t="str">
        <f>'Permitted Sources'!A4775</f>
        <v>WYDEQ Permitted Sources</v>
      </c>
      <c r="B5525" s="203" t="str">
        <f>'Permitted Sources'!B4775</f>
        <v>56</v>
      </c>
      <c r="C5525" s="202" t="str">
        <f>'Permitted Sources'!D4775</f>
        <v>5600502</v>
      </c>
      <c r="D5525" s="202" t="str">
        <f>'Permitted Sources'!E4775</f>
        <v>20200254</v>
      </c>
      <c r="E5525" s="203" t="str">
        <f>'Permitted Sources'!H4775</f>
        <v>Compressor Engines</v>
      </c>
      <c r="F5525" s="204">
        <f>'Permitted Sources'!I4775</f>
        <v>19.399999999999999</v>
      </c>
      <c r="G5525" s="204">
        <f>'Permitted Sources'!J4775</f>
        <v>12.9</v>
      </c>
      <c r="H5525" s="204">
        <f>'Permitted Sources'!K4775</f>
        <v>6.5</v>
      </c>
      <c r="I5525" s="204">
        <f>'Permitted Sources'!L4775</f>
        <v>0</v>
      </c>
      <c r="J5525" s="204">
        <f>'Permitted Sources'!M4775</f>
        <v>0</v>
      </c>
      <c r="K5525" s="203" t="str">
        <f t="shared" si="86"/>
        <v>Compressor Engines</v>
      </c>
    </row>
    <row r="5526" spans="1:11" s="203" customFormat="1" x14ac:dyDescent="0.2">
      <c r="A5526" s="202" t="str">
        <f>'Permitted Sources'!A4776</f>
        <v>WYDEQ Permitted Sources</v>
      </c>
      <c r="B5526" s="203" t="str">
        <f>'Permitted Sources'!B4776</f>
        <v>56</v>
      </c>
      <c r="C5526" s="202" t="str">
        <f>'Permitted Sources'!D4776</f>
        <v>5600502</v>
      </c>
      <c r="D5526" s="202" t="str">
        <f>'Permitted Sources'!E4776</f>
        <v>20200254</v>
      </c>
      <c r="E5526" s="203" t="str">
        <f>'Permitted Sources'!H4776</f>
        <v>Compressor Engines</v>
      </c>
      <c r="F5526" s="204">
        <f>'Permitted Sources'!I4776</f>
        <v>19.399999999999999</v>
      </c>
      <c r="G5526" s="204">
        <f>'Permitted Sources'!J4776</f>
        <v>12.9</v>
      </c>
      <c r="H5526" s="204">
        <f>'Permitted Sources'!K4776</f>
        <v>6.5</v>
      </c>
      <c r="I5526" s="204">
        <f>'Permitted Sources'!L4776</f>
        <v>0</v>
      </c>
      <c r="J5526" s="204">
        <f>'Permitted Sources'!M4776</f>
        <v>0</v>
      </c>
      <c r="K5526" s="203" t="str">
        <f t="shared" si="86"/>
        <v>Compressor Engines</v>
      </c>
    </row>
    <row r="5527" spans="1:11" s="203" customFormat="1" x14ac:dyDescent="0.2">
      <c r="A5527" s="202" t="str">
        <f>'Permitted Sources'!A4777</f>
        <v>WYDEQ Permitted Sources</v>
      </c>
      <c r="B5527" s="203" t="str">
        <f>'Permitted Sources'!B4777</f>
        <v>56</v>
      </c>
      <c r="C5527" s="202" t="str">
        <f>'Permitted Sources'!D4777</f>
        <v>5600502</v>
      </c>
      <c r="D5527" s="202" t="str">
        <f>'Permitted Sources'!E4777</f>
        <v>20200254</v>
      </c>
      <c r="E5527" s="203" t="str">
        <f>'Permitted Sources'!H4777</f>
        <v>Compressor Engines</v>
      </c>
      <c r="F5527" s="204">
        <f>'Permitted Sources'!I4777</f>
        <v>19.399999999999999</v>
      </c>
      <c r="G5527" s="204">
        <f>'Permitted Sources'!J4777</f>
        <v>12.9</v>
      </c>
      <c r="H5527" s="204">
        <f>'Permitted Sources'!K4777</f>
        <v>6.5</v>
      </c>
      <c r="I5527" s="204">
        <f>'Permitted Sources'!L4777</f>
        <v>0</v>
      </c>
      <c r="J5527" s="204">
        <f>'Permitted Sources'!M4777</f>
        <v>0</v>
      </c>
      <c r="K5527" s="203" t="str">
        <f t="shared" si="86"/>
        <v>Compressor Engines</v>
      </c>
    </row>
    <row r="5528" spans="1:11" s="203" customFormat="1" x14ac:dyDescent="0.2">
      <c r="A5528" s="202" t="str">
        <f>'Permitted Sources'!A4778</f>
        <v>WYDEQ Permitted Sources</v>
      </c>
      <c r="B5528" s="203" t="str">
        <f>'Permitted Sources'!B4778</f>
        <v>56</v>
      </c>
      <c r="C5528" s="202" t="str">
        <f>'Permitted Sources'!D4778</f>
        <v>5600502</v>
      </c>
      <c r="D5528" s="202" t="str">
        <f>'Permitted Sources'!E4778</f>
        <v>20200254</v>
      </c>
      <c r="E5528" s="203" t="str">
        <f>'Permitted Sources'!H4778</f>
        <v>Compressor Engines</v>
      </c>
      <c r="F5528" s="204">
        <f>'Permitted Sources'!I4778</f>
        <v>5.7</v>
      </c>
      <c r="G5528" s="204">
        <f>'Permitted Sources'!J4778</f>
        <v>5.7</v>
      </c>
      <c r="H5528" s="204">
        <f>'Permitted Sources'!K4778</f>
        <v>2.8</v>
      </c>
      <c r="I5528" s="204">
        <f>'Permitted Sources'!L4778</f>
        <v>0</v>
      </c>
      <c r="J5528" s="204">
        <f>'Permitted Sources'!M4778</f>
        <v>0</v>
      </c>
      <c r="K5528" s="203" t="str">
        <f t="shared" si="86"/>
        <v>Compressor Engines</v>
      </c>
    </row>
    <row r="5529" spans="1:11" s="203" customFormat="1" x14ac:dyDescent="0.2">
      <c r="A5529" s="202" t="str">
        <f>'Permitted Sources'!A4779</f>
        <v>WYDEQ Permitted Sources</v>
      </c>
      <c r="B5529" s="203" t="str">
        <f>'Permitted Sources'!B4779</f>
        <v>56</v>
      </c>
      <c r="C5529" s="202" t="str">
        <f>'Permitted Sources'!D4779</f>
        <v>5600502</v>
      </c>
      <c r="D5529" s="202" t="str">
        <f>'Permitted Sources'!E4779</f>
        <v>20200254</v>
      </c>
      <c r="E5529" s="203" t="str">
        <f>'Permitted Sources'!H4779</f>
        <v>Compressor Engines</v>
      </c>
      <c r="F5529" s="204">
        <f>'Permitted Sources'!I4779</f>
        <v>5.7</v>
      </c>
      <c r="G5529" s="204">
        <f>'Permitted Sources'!J4779</f>
        <v>5.7</v>
      </c>
      <c r="H5529" s="204">
        <f>'Permitted Sources'!K4779</f>
        <v>2.8</v>
      </c>
      <c r="I5529" s="204">
        <f>'Permitted Sources'!L4779</f>
        <v>0</v>
      </c>
      <c r="J5529" s="204">
        <f>'Permitted Sources'!M4779</f>
        <v>0</v>
      </c>
      <c r="K5529" s="203" t="str">
        <f t="shared" si="86"/>
        <v>Compressor Engines</v>
      </c>
    </row>
    <row r="5530" spans="1:11" s="203" customFormat="1" x14ac:dyDescent="0.2">
      <c r="A5530" s="202" t="str">
        <f>'Permitted Sources'!A4780</f>
        <v>WYDEQ Permitted Sources</v>
      </c>
      <c r="B5530" s="203" t="str">
        <f>'Permitted Sources'!B4780</f>
        <v>56</v>
      </c>
      <c r="C5530" s="202" t="str">
        <f>'Permitted Sources'!D4780</f>
        <v>5600502</v>
      </c>
      <c r="D5530" s="202" t="str">
        <f>'Permitted Sources'!E4780</f>
        <v>20200254</v>
      </c>
      <c r="E5530" s="203" t="str">
        <f>'Permitted Sources'!H4780</f>
        <v>Compressor Engines</v>
      </c>
      <c r="F5530" s="204">
        <f>'Permitted Sources'!I4780</f>
        <v>5.7</v>
      </c>
      <c r="G5530" s="204">
        <f>'Permitted Sources'!J4780</f>
        <v>5.7</v>
      </c>
      <c r="H5530" s="204">
        <f>'Permitted Sources'!K4780</f>
        <v>2.8</v>
      </c>
      <c r="I5530" s="204">
        <f>'Permitted Sources'!L4780</f>
        <v>0</v>
      </c>
      <c r="J5530" s="204">
        <f>'Permitted Sources'!M4780</f>
        <v>0</v>
      </c>
      <c r="K5530" s="203" t="str">
        <f t="shared" si="86"/>
        <v>Compressor Engines</v>
      </c>
    </row>
    <row r="5531" spans="1:11" s="203" customFormat="1" x14ac:dyDescent="0.2">
      <c r="A5531" s="202" t="str">
        <f>'Permitted Sources'!A4781</f>
        <v>WYDEQ Permitted Sources</v>
      </c>
      <c r="B5531" s="203" t="str">
        <f>'Permitted Sources'!B4781</f>
        <v>56</v>
      </c>
      <c r="C5531" s="202" t="str">
        <f>'Permitted Sources'!D4781</f>
        <v>5600502</v>
      </c>
      <c r="D5531" s="202" t="str">
        <f>'Permitted Sources'!E4781</f>
        <v>20200254</v>
      </c>
      <c r="E5531" s="203" t="str">
        <f>'Permitted Sources'!H4781</f>
        <v>Compressor Engines</v>
      </c>
      <c r="F5531" s="204">
        <f>'Permitted Sources'!I4781</f>
        <v>19.408000000000001</v>
      </c>
      <c r="G5531" s="204">
        <f>'Permitted Sources'!J4781</f>
        <v>12.930999999999999</v>
      </c>
      <c r="H5531" s="204">
        <f>'Permitted Sources'!K4781</f>
        <v>6.4660000000000002</v>
      </c>
      <c r="I5531" s="204">
        <f>'Permitted Sources'!L4781</f>
        <v>0</v>
      </c>
      <c r="J5531" s="204">
        <f>'Permitted Sources'!M4781</f>
        <v>0</v>
      </c>
      <c r="K5531" s="203" t="str">
        <f t="shared" si="86"/>
        <v>Compressor Engines</v>
      </c>
    </row>
    <row r="5532" spans="1:11" s="203" customFormat="1" x14ac:dyDescent="0.2">
      <c r="A5532" s="202" t="str">
        <f>'Permitted Sources'!A4782</f>
        <v>WYDEQ Permitted Sources</v>
      </c>
      <c r="B5532" s="203" t="str">
        <f>'Permitted Sources'!B4782</f>
        <v>56</v>
      </c>
      <c r="C5532" s="202" t="str">
        <f>'Permitted Sources'!D4782</f>
        <v>5600502</v>
      </c>
      <c r="D5532" s="202" t="str">
        <f>'Permitted Sources'!E4782</f>
        <v>20200254</v>
      </c>
      <c r="E5532" s="203" t="str">
        <f>'Permitted Sources'!H4782</f>
        <v>Compressor Engines</v>
      </c>
      <c r="F5532" s="204">
        <f>'Permitted Sources'!I4782</f>
        <v>19.408000000000001</v>
      </c>
      <c r="G5532" s="204">
        <f>'Permitted Sources'!J4782</f>
        <v>12.930999999999999</v>
      </c>
      <c r="H5532" s="204">
        <f>'Permitted Sources'!K4782</f>
        <v>6.4660000000000002</v>
      </c>
      <c r="I5532" s="204">
        <f>'Permitted Sources'!L4782</f>
        <v>0</v>
      </c>
      <c r="J5532" s="204">
        <f>'Permitted Sources'!M4782</f>
        <v>0</v>
      </c>
      <c r="K5532" s="203" t="str">
        <f t="shared" si="86"/>
        <v>Compressor Engines</v>
      </c>
    </row>
    <row r="5533" spans="1:11" s="203" customFormat="1" x14ac:dyDescent="0.2">
      <c r="A5533" s="202" t="str">
        <f>'Permitted Sources'!A4783</f>
        <v>WYDEQ Permitted Sources</v>
      </c>
      <c r="B5533" s="203" t="str">
        <f>'Permitted Sources'!B4783</f>
        <v>56</v>
      </c>
      <c r="C5533" s="202" t="str">
        <f>'Permitted Sources'!D4783</f>
        <v>5600502</v>
      </c>
      <c r="D5533" s="202" t="str">
        <f>'Permitted Sources'!E4783</f>
        <v>20200254</v>
      </c>
      <c r="E5533" s="203" t="str">
        <f>'Permitted Sources'!H4783</f>
        <v>Compressor Engines</v>
      </c>
      <c r="F5533" s="204">
        <f>'Permitted Sources'!I4783</f>
        <v>19.408000000000001</v>
      </c>
      <c r="G5533" s="204">
        <f>'Permitted Sources'!J4783</f>
        <v>12.930999999999999</v>
      </c>
      <c r="H5533" s="204">
        <f>'Permitted Sources'!K4783</f>
        <v>6.4660000000000002</v>
      </c>
      <c r="I5533" s="204">
        <f>'Permitted Sources'!L4783</f>
        <v>0</v>
      </c>
      <c r="J5533" s="204">
        <f>'Permitted Sources'!M4783</f>
        <v>0</v>
      </c>
      <c r="K5533" s="203" t="str">
        <f t="shared" si="86"/>
        <v>Compressor Engines</v>
      </c>
    </row>
    <row r="5534" spans="1:11" s="203" customFormat="1" x14ac:dyDescent="0.2">
      <c r="A5534" s="202" t="str">
        <f>'Permitted Sources'!A4784</f>
        <v>WYDEQ Permitted Sources</v>
      </c>
      <c r="B5534" s="203" t="str">
        <f>'Permitted Sources'!B4784</f>
        <v>56</v>
      </c>
      <c r="C5534" s="202" t="str">
        <f>'Permitted Sources'!D4784</f>
        <v>5600502</v>
      </c>
      <c r="D5534" s="202" t="str">
        <f>'Permitted Sources'!E4784</f>
        <v>20200254</v>
      </c>
      <c r="E5534" s="203" t="str">
        <f>'Permitted Sources'!H4784</f>
        <v>Compressor Engines</v>
      </c>
      <c r="F5534" s="204">
        <f>'Permitted Sources'!I4784</f>
        <v>19.408000000000001</v>
      </c>
      <c r="G5534" s="204">
        <f>'Permitted Sources'!J4784</f>
        <v>12.930999999999999</v>
      </c>
      <c r="H5534" s="204">
        <f>'Permitted Sources'!K4784</f>
        <v>6.4660000000000002</v>
      </c>
      <c r="I5534" s="204">
        <f>'Permitted Sources'!L4784</f>
        <v>0</v>
      </c>
      <c r="J5534" s="204">
        <f>'Permitted Sources'!M4784</f>
        <v>0</v>
      </c>
      <c r="K5534" s="203" t="str">
        <f t="shared" si="86"/>
        <v>Compressor Engines</v>
      </c>
    </row>
    <row r="5535" spans="1:11" s="203" customFormat="1" x14ac:dyDescent="0.2">
      <c r="A5535" s="202" t="str">
        <f>'Permitted Sources'!A4785</f>
        <v>WYDEQ Permitted Sources</v>
      </c>
      <c r="B5535" s="203" t="str">
        <f>'Permitted Sources'!B4785</f>
        <v>56</v>
      </c>
      <c r="C5535" s="202" t="str">
        <f>'Permitted Sources'!D4785</f>
        <v>5600502</v>
      </c>
      <c r="D5535" s="202" t="str">
        <f>'Permitted Sources'!E4785</f>
        <v>20200254</v>
      </c>
      <c r="E5535" s="203" t="str">
        <f>'Permitted Sources'!H4785</f>
        <v>Compressor Engines</v>
      </c>
      <c r="F5535" s="204">
        <f>'Permitted Sources'!I4785</f>
        <v>5.7</v>
      </c>
      <c r="G5535" s="204">
        <f>'Permitted Sources'!J4785</f>
        <v>5.7</v>
      </c>
      <c r="H5535" s="204">
        <f>'Permitted Sources'!K4785</f>
        <v>2.8</v>
      </c>
      <c r="I5535" s="204">
        <f>'Permitted Sources'!L4785</f>
        <v>0</v>
      </c>
      <c r="J5535" s="204">
        <f>'Permitted Sources'!M4785</f>
        <v>0</v>
      </c>
      <c r="K5535" s="203" t="str">
        <f t="shared" si="86"/>
        <v>Compressor Engines</v>
      </c>
    </row>
    <row r="5536" spans="1:11" s="203" customFormat="1" x14ac:dyDescent="0.2">
      <c r="A5536" s="202" t="str">
        <f>'Permitted Sources'!A4786</f>
        <v>WYDEQ Permitted Sources</v>
      </c>
      <c r="B5536" s="203" t="str">
        <f>'Permitted Sources'!B4786</f>
        <v>56</v>
      </c>
      <c r="C5536" s="202" t="str">
        <f>'Permitted Sources'!D4786</f>
        <v>5600502</v>
      </c>
      <c r="D5536" s="202" t="str">
        <f>'Permitted Sources'!E4786</f>
        <v>20200254</v>
      </c>
      <c r="E5536" s="203" t="str">
        <f>'Permitted Sources'!H4786</f>
        <v>Compressor Engines</v>
      </c>
      <c r="F5536" s="204">
        <f>'Permitted Sources'!I4786</f>
        <v>5.7</v>
      </c>
      <c r="G5536" s="204">
        <f>'Permitted Sources'!J4786</f>
        <v>5.7</v>
      </c>
      <c r="H5536" s="204">
        <f>'Permitted Sources'!K4786</f>
        <v>2.8</v>
      </c>
      <c r="I5536" s="204">
        <f>'Permitted Sources'!L4786</f>
        <v>0</v>
      </c>
      <c r="J5536" s="204">
        <f>'Permitted Sources'!M4786</f>
        <v>0</v>
      </c>
      <c r="K5536" s="203" t="str">
        <f t="shared" si="86"/>
        <v>Compressor Engines</v>
      </c>
    </row>
    <row r="5537" spans="1:11" s="203" customFormat="1" x14ac:dyDescent="0.2">
      <c r="A5537" s="202" t="str">
        <f>'Permitted Sources'!A4787</f>
        <v>WYDEQ Permitted Sources</v>
      </c>
      <c r="B5537" s="203" t="str">
        <f>'Permitted Sources'!B4787</f>
        <v>56</v>
      </c>
      <c r="C5537" s="202" t="str">
        <f>'Permitted Sources'!D4787</f>
        <v>5600502</v>
      </c>
      <c r="D5537" s="202" t="str">
        <f>'Permitted Sources'!E4787</f>
        <v>20200254</v>
      </c>
      <c r="E5537" s="203" t="str">
        <f>'Permitted Sources'!H4787</f>
        <v>Compressor Engines</v>
      </c>
      <c r="F5537" s="204">
        <f>'Permitted Sources'!I4787</f>
        <v>5.649</v>
      </c>
      <c r="G5537" s="204">
        <f>'Permitted Sources'!J4787</f>
        <v>5.6660000000000004</v>
      </c>
      <c r="H5537" s="204">
        <f>'Permitted Sources'!K4787</f>
        <v>2.8159999999999998</v>
      </c>
      <c r="I5537" s="204">
        <f>'Permitted Sources'!L4787</f>
        <v>0</v>
      </c>
      <c r="J5537" s="204">
        <f>'Permitted Sources'!M4787</f>
        <v>0</v>
      </c>
      <c r="K5537" s="203" t="str">
        <f t="shared" si="86"/>
        <v>Compressor Engines</v>
      </c>
    </row>
    <row r="5538" spans="1:11" s="203" customFormat="1" x14ac:dyDescent="0.2">
      <c r="A5538" s="202" t="str">
        <f>'Permitted Sources'!A4788</f>
        <v>WYDEQ Permitted Sources</v>
      </c>
      <c r="B5538" s="203" t="str">
        <f>'Permitted Sources'!B4788</f>
        <v>56</v>
      </c>
      <c r="C5538" s="202" t="str">
        <f>'Permitted Sources'!D4788</f>
        <v>5600502</v>
      </c>
      <c r="D5538" s="202" t="str">
        <f>'Permitted Sources'!E4788</f>
        <v>20200254</v>
      </c>
      <c r="E5538" s="203" t="str">
        <f>'Permitted Sources'!H4788</f>
        <v>Compressor Engines</v>
      </c>
      <c r="F5538" s="204">
        <f>'Permitted Sources'!I4788</f>
        <v>19.408000000000001</v>
      </c>
      <c r="G5538" s="204">
        <f>'Permitted Sources'!J4788</f>
        <v>12.930999999999999</v>
      </c>
      <c r="H5538" s="204">
        <f>'Permitted Sources'!K4788</f>
        <v>6.4660000000000002</v>
      </c>
      <c r="I5538" s="204">
        <f>'Permitted Sources'!L4788</f>
        <v>0</v>
      </c>
      <c r="J5538" s="204">
        <f>'Permitted Sources'!M4788</f>
        <v>0</v>
      </c>
      <c r="K5538" s="203" t="str">
        <f t="shared" si="86"/>
        <v>Compressor Engines</v>
      </c>
    </row>
    <row r="5539" spans="1:11" s="203" customFormat="1" x14ac:dyDescent="0.2">
      <c r="A5539" s="202" t="str">
        <f>'Permitted Sources'!A4789</f>
        <v>WYDEQ Permitted Sources</v>
      </c>
      <c r="B5539" s="203" t="str">
        <f>'Permitted Sources'!B4789</f>
        <v>56</v>
      </c>
      <c r="C5539" s="202" t="str">
        <f>'Permitted Sources'!D4789</f>
        <v>5600502</v>
      </c>
      <c r="D5539" s="202" t="str">
        <f>'Permitted Sources'!E4789</f>
        <v>20200254</v>
      </c>
      <c r="E5539" s="203" t="str">
        <f>'Permitted Sources'!H4789</f>
        <v>Compressor Engines</v>
      </c>
      <c r="F5539" s="204">
        <f>'Permitted Sources'!I4789</f>
        <v>5.649</v>
      </c>
      <c r="G5539" s="204">
        <f>'Permitted Sources'!J4789</f>
        <v>5.6660000000000004</v>
      </c>
      <c r="H5539" s="204">
        <f>'Permitted Sources'!K4789</f>
        <v>2.8159999999999998</v>
      </c>
      <c r="I5539" s="204">
        <f>'Permitted Sources'!L4789</f>
        <v>0</v>
      </c>
      <c r="J5539" s="204">
        <f>'Permitted Sources'!M4789</f>
        <v>0</v>
      </c>
      <c r="K5539" s="203" t="str">
        <f t="shared" si="86"/>
        <v>Compressor Engines</v>
      </c>
    </row>
    <row r="5540" spans="1:11" s="203" customFormat="1" x14ac:dyDescent="0.2">
      <c r="A5540" s="202" t="str">
        <f>'Permitted Sources'!A4790</f>
        <v>WYDEQ Permitted Sources</v>
      </c>
      <c r="B5540" s="203" t="str">
        <f>'Permitted Sources'!B4790</f>
        <v>56</v>
      </c>
      <c r="C5540" s="202" t="str">
        <f>'Permitted Sources'!D4790</f>
        <v>5600502</v>
      </c>
      <c r="D5540" s="202" t="str">
        <f>'Permitted Sources'!E4790</f>
        <v>20200254</v>
      </c>
      <c r="E5540" s="203" t="str">
        <f>'Permitted Sources'!H4790</f>
        <v>Compressor Engines</v>
      </c>
      <c r="F5540" s="204">
        <f>'Permitted Sources'!I4790</f>
        <v>19.408000000000001</v>
      </c>
      <c r="G5540" s="204">
        <f>'Permitted Sources'!J4790</f>
        <v>12.930999999999999</v>
      </c>
      <c r="H5540" s="204">
        <f>'Permitted Sources'!K4790</f>
        <v>6.4660000000000002</v>
      </c>
      <c r="I5540" s="204">
        <f>'Permitted Sources'!L4790</f>
        <v>0</v>
      </c>
      <c r="J5540" s="204">
        <f>'Permitted Sources'!M4790</f>
        <v>0</v>
      </c>
      <c r="K5540" s="203" t="str">
        <f t="shared" si="86"/>
        <v>Compressor Engines</v>
      </c>
    </row>
    <row r="5541" spans="1:11" s="203" customFormat="1" x14ac:dyDescent="0.2">
      <c r="A5541" s="202" t="str">
        <f>'Permitted Sources'!A4791</f>
        <v>WYDEQ Permitted Sources</v>
      </c>
      <c r="B5541" s="203" t="str">
        <f>'Permitted Sources'!B4791</f>
        <v>56</v>
      </c>
      <c r="C5541" s="202" t="str">
        <f>'Permitted Sources'!D4791</f>
        <v>5600502</v>
      </c>
      <c r="D5541" s="202" t="str">
        <f>'Permitted Sources'!E4791</f>
        <v>20200254</v>
      </c>
      <c r="E5541" s="203" t="str">
        <f>'Permitted Sources'!H4791</f>
        <v>Compressor Engines</v>
      </c>
      <c r="F5541" s="204">
        <f>'Permitted Sources'!I4791</f>
        <v>5.649</v>
      </c>
      <c r="G5541" s="204">
        <f>'Permitted Sources'!J4791</f>
        <v>5.6660000000000004</v>
      </c>
      <c r="H5541" s="204">
        <f>'Permitted Sources'!K4791</f>
        <v>2.8159999999999998</v>
      </c>
      <c r="I5541" s="204">
        <f>'Permitted Sources'!L4791</f>
        <v>0</v>
      </c>
      <c r="J5541" s="204">
        <f>'Permitted Sources'!M4791</f>
        <v>0</v>
      </c>
      <c r="K5541" s="203" t="str">
        <f t="shared" si="86"/>
        <v>Compressor Engines</v>
      </c>
    </row>
    <row r="5542" spans="1:11" s="203" customFormat="1" x14ac:dyDescent="0.2">
      <c r="A5542" s="202" t="str">
        <f>'Permitted Sources'!A4792</f>
        <v>WYDEQ Permitted Sources</v>
      </c>
      <c r="B5542" s="203" t="str">
        <f>'Permitted Sources'!B4792</f>
        <v>56</v>
      </c>
      <c r="C5542" s="202" t="str">
        <f>'Permitted Sources'!D4792</f>
        <v>5600502</v>
      </c>
      <c r="D5542" s="202" t="str">
        <f>'Permitted Sources'!E4792</f>
        <v>20200254</v>
      </c>
      <c r="E5542" s="203" t="str">
        <f>'Permitted Sources'!H4792</f>
        <v>Compressor Engines</v>
      </c>
      <c r="F5542" s="204">
        <f>'Permitted Sources'!I4792</f>
        <v>5.649</v>
      </c>
      <c r="G5542" s="204">
        <f>'Permitted Sources'!J4792</f>
        <v>5.6660000000000004</v>
      </c>
      <c r="H5542" s="204">
        <f>'Permitted Sources'!K4792</f>
        <v>2.8159999999999998</v>
      </c>
      <c r="I5542" s="204">
        <f>'Permitted Sources'!L4792</f>
        <v>0</v>
      </c>
      <c r="J5542" s="204">
        <f>'Permitted Sources'!M4792</f>
        <v>0</v>
      </c>
      <c r="K5542" s="203" t="str">
        <f t="shared" si="86"/>
        <v>Compressor Engines</v>
      </c>
    </row>
    <row r="5543" spans="1:11" s="203" customFormat="1" x14ac:dyDescent="0.2">
      <c r="A5543" s="202" t="str">
        <f>'Permitted Sources'!A4793</f>
        <v>WYDEQ Permitted Sources</v>
      </c>
      <c r="B5543" s="203" t="str">
        <f>'Permitted Sources'!B4793</f>
        <v>56</v>
      </c>
      <c r="C5543" s="202" t="str">
        <f>'Permitted Sources'!D4793</f>
        <v>5600502</v>
      </c>
      <c r="D5543" s="202" t="str">
        <f>'Permitted Sources'!E4793</f>
        <v>20200254</v>
      </c>
      <c r="E5543" s="203" t="str">
        <f>'Permitted Sources'!H4793</f>
        <v>Compressor Engines</v>
      </c>
      <c r="F5543" s="204">
        <f>'Permitted Sources'!I4793</f>
        <v>5.649</v>
      </c>
      <c r="G5543" s="204">
        <f>'Permitted Sources'!J4793</f>
        <v>5.6660000000000004</v>
      </c>
      <c r="H5543" s="204">
        <f>'Permitted Sources'!K4793</f>
        <v>2.8159999999999998</v>
      </c>
      <c r="I5543" s="204">
        <f>'Permitted Sources'!L4793</f>
        <v>0</v>
      </c>
      <c r="J5543" s="204">
        <f>'Permitted Sources'!M4793</f>
        <v>0</v>
      </c>
      <c r="K5543" s="203" t="str">
        <f t="shared" si="86"/>
        <v>Compressor Engines</v>
      </c>
    </row>
    <row r="5544" spans="1:11" s="203" customFormat="1" x14ac:dyDescent="0.2">
      <c r="A5544" s="202" t="str">
        <f>'Permitted Sources'!A4794</f>
        <v>WYDEQ Permitted Sources</v>
      </c>
      <c r="B5544" s="203" t="str">
        <f>'Permitted Sources'!B4794</f>
        <v>56</v>
      </c>
      <c r="C5544" s="202" t="str">
        <f>'Permitted Sources'!D4794</f>
        <v>5600502</v>
      </c>
      <c r="D5544" s="202" t="str">
        <f>'Permitted Sources'!E4794</f>
        <v>20200254</v>
      </c>
      <c r="E5544" s="203" t="str">
        <f>'Permitted Sources'!H4794</f>
        <v>Compressor Engines</v>
      </c>
      <c r="F5544" s="204">
        <f>'Permitted Sources'!I4794</f>
        <v>5.649</v>
      </c>
      <c r="G5544" s="204">
        <f>'Permitted Sources'!J4794</f>
        <v>5.6660000000000004</v>
      </c>
      <c r="H5544" s="204">
        <f>'Permitted Sources'!K4794</f>
        <v>2.8159999999999998</v>
      </c>
      <c r="I5544" s="204">
        <f>'Permitted Sources'!L4794</f>
        <v>0</v>
      </c>
      <c r="J5544" s="204">
        <f>'Permitted Sources'!M4794</f>
        <v>0</v>
      </c>
      <c r="K5544" s="203" t="str">
        <f t="shared" si="86"/>
        <v>Compressor Engines</v>
      </c>
    </row>
    <row r="5545" spans="1:11" s="203" customFormat="1" x14ac:dyDescent="0.2">
      <c r="A5545" s="202" t="str">
        <f>'Permitted Sources'!A4795</f>
        <v>WYDEQ Permitted Sources</v>
      </c>
      <c r="B5545" s="203" t="str">
        <f>'Permitted Sources'!B4795</f>
        <v>56</v>
      </c>
      <c r="C5545" s="202" t="str">
        <f>'Permitted Sources'!D4795</f>
        <v>5600502</v>
      </c>
      <c r="D5545" s="202" t="str">
        <f>'Permitted Sources'!E4795</f>
        <v>20200254</v>
      </c>
      <c r="E5545" s="203" t="str">
        <f>'Permitted Sources'!H4795</f>
        <v>Compressor Engines</v>
      </c>
      <c r="F5545" s="204">
        <f>'Permitted Sources'!I4795</f>
        <v>5.649</v>
      </c>
      <c r="G5545" s="204">
        <f>'Permitted Sources'!J4795</f>
        <v>5.6660000000000004</v>
      </c>
      <c r="H5545" s="204">
        <f>'Permitted Sources'!K4795</f>
        <v>2.8159999999999998</v>
      </c>
      <c r="I5545" s="204">
        <f>'Permitted Sources'!L4795</f>
        <v>0</v>
      </c>
      <c r="J5545" s="204">
        <f>'Permitted Sources'!M4795</f>
        <v>0</v>
      </c>
      <c r="K5545" s="203" t="str">
        <f t="shared" si="86"/>
        <v>Compressor Engines</v>
      </c>
    </row>
    <row r="5546" spans="1:11" s="203" customFormat="1" x14ac:dyDescent="0.2">
      <c r="A5546" s="202" t="str">
        <f>'Permitted Sources'!A4796</f>
        <v>WYDEQ Permitted Sources</v>
      </c>
      <c r="B5546" s="203" t="str">
        <f>'Permitted Sources'!B4796</f>
        <v>56</v>
      </c>
      <c r="C5546" s="202" t="str">
        <f>'Permitted Sources'!D4796</f>
        <v>5600502</v>
      </c>
      <c r="D5546" s="202" t="str">
        <f>'Permitted Sources'!E4796</f>
        <v>20200254</v>
      </c>
      <c r="E5546" s="203" t="str">
        <f>'Permitted Sources'!H4796</f>
        <v>Compressor Engines</v>
      </c>
      <c r="F5546" s="204">
        <f>'Permitted Sources'!I4796</f>
        <v>19.421190969327814</v>
      </c>
      <c r="G5546" s="204">
        <f>'Permitted Sources'!J4796</f>
        <v>12.9</v>
      </c>
      <c r="H5546" s="204">
        <f>'Permitted Sources'!K4796</f>
        <v>6.5</v>
      </c>
      <c r="I5546" s="204">
        <f>'Permitted Sources'!L4796</f>
        <v>0</v>
      </c>
      <c r="J5546" s="204">
        <f>'Permitted Sources'!M4796</f>
        <v>0</v>
      </c>
      <c r="K5546" s="203" t="str">
        <f t="shared" si="86"/>
        <v>Compressor Engines</v>
      </c>
    </row>
    <row r="5547" spans="1:11" s="203" customFormat="1" x14ac:dyDescent="0.2">
      <c r="A5547" s="202" t="str">
        <f>'Permitted Sources'!A4797</f>
        <v>WYDEQ Permitted Sources</v>
      </c>
      <c r="B5547" s="203" t="str">
        <f>'Permitted Sources'!B4797</f>
        <v>56</v>
      </c>
      <c r="C5547" s="202" t="str">
        <f>'Permitted Sources'!D4797</f>
        <v>5600502</v>
      </c>
      <c r="D5547" s="202" t="str">
        <f>'Permitted Sources'!E4797</f>
        <v>20200254</v>
      </c>
      <c r="E5547" s="203" t="str">
        <f>'Permitted Sources'!H4797</f>
        <v>Compressor Engines</v>
      </c>
      <c r="F5547" s="204">
        <f>'Permitted Sources'!I4797</f>
        <v>19.421190969327814</v>
      </c>
      <c r="G5547" s="204">
        <f>'Permitted Sources'!J4797</f>
        <v>12.9</v>
      </c>
      <c r="H5547" s="204">
        <f>'Permitted Sources'!K4797</f>
        <v>6.5</v>
      </c>
      <c r="I5547" s="204">
        <f>'Permitted Sources'!L4797</f>
        <v>0</v>
      </c>
      <c r="J5547" s="204">
        <f>'Permitted Sources'!M4797</f>
        <v>0</v>
      </c>
      <c r="K5547" s="203" t="str">
        <f t="shared" si="86"/>
        <v>Compressor Engines</v>
      </c>
    </row>
    <row r="5548" spans="1:11" s="203" customFormat="1" x14ac:dyDescent="0.2">
      <c r="A5548" s="202" t="str">
        <f>'Permitted Sources'!A4798</f>
        <v>WYDEQ Permitted Sources</v>
      </c>
      <c r="B5548" s="203" t="str">
        <f>'Permitted Sources'!B4798</f>
        <v>56</v>
      </c>
      <c r="C5548" s="202" t="str">
        <f>'Permitted Sources'!D4798</f>
        <v>5600502</v>
      </c>
      <c r="D5548" s="202" t="str">
        <f>'Permitted Sources'!E4798</f>
        <v>20200254</v>
      </c>
      <c r="E5548" s="203" t="str">
        <f>'Permitted Sources'!H4798</f>
        <v>Compressor Engines</v>
      </c>
      <c r="F5548" s="204">
        <f>'Permitted Sources'!I4798</f>
        <v>19.421190969327814</v>
      </c>
      <c r="G5548" s="204">
        <f>'Permitted Sources'!J4798</f>
        <v>12.9</v>
      </c>
      <c r="H5548" s="204">
        <f>'Permitted Sources'!K4798</f>
        <v>6.5</v>
      </c>
      <c r="I5548" s="204">
        <f>'Permitted Sources'!L4798</f>
        <v>0</v>
      </c>
      <c r="J5548" s="204">
        <f>'Permitted Sources'!M4798</f>
        <v>0</v>
      </c>
      <c r="K5548" s="203" t="str">
        <f t="shared" si="86"/>
        <v>Compressor Engines</v>
      </c>
    </row>
    <row r="5549" spans="1:11" s="203" customFormat="1" x14ac:dyDescent="0.2">
      <c r="A5549" s="202" t="str">
        <f>'Permitted Sources'!A4799</f>
        <v>WYDEQ Permitted Sources</v>
      </c>
      <c r="B5549" s="203" t="str">
        <f>'Permitted Sources'!B4799</f>
        <v>56</v>
      </c>
      <c r="C5549" s="202" t="str">
        <f>'Permitted Sources'!D4799</f>
        <v>5600502</v>
      </c>
      <c r="D5549" s="202" t="str">
        <f>'Permitted Sources'!E4799</f>
        <v>20200254</v>
      </c>
      <c r="E5549" s="203" t="str">
        <f>'Permitted Sources'!H4799</f>
        <v>Compressor Engines</v>
      </c>
      <c r="F5549" s="204">
        <f>'Permitted Sources'!I4799</f>
        <v>15.048553131526441</v>
      </c>
      <c r="G5549" s="204">
        <f>'Permitted Sources'!J4799</f>
        <v>21.5</v>
      </c>
      <c r="H5549" s="204">
        <f>'Permitted Sources'!K4799</f>
        <v>6.4</v>
      </c>
      <c r="I5549" s="204">
        <f>'Permitted Sources'!L4799</f>
        <v>0</v>
      </c>
      <c r="J5549" s="204">
        <f>'Permitted Sources'!M4799</f>
        <v>0</v>
      </c>
      <c r="K5549" s="203" t="str">
        <f t="shared" si="86"/>
        <v>Compressor Engines</v>
      </c>
    </row>
    <row r="5550" spans="1:11" s="203" customFormat="1" x14ac:dyDescent="0.2">
      <c r="A5550" s="202" t="str">
        <f>'Permitted Sources'!A4800</f>
        <v>WYDEQ Permitted Sources</v>
      </c>
      <c r="B5550" s="203" t="str">
        <f>'Permitted Sources'!B4800</f>
        <v>56</v>
      </c>
      <c r="C5550" s="202" t="str">
        <f>'Permitted Sources'!D4800</f>
        <v>5600502</v>
      </c>
      <c r="D5550" s="202" t="str">
        <f>'Permitted Sources'!E4800</f>
        <v>20200254</v>
      </c>
      <c r="E5550" s="203" t="str">
        <f>'Permitted Sources'!H4800</f>
        <v>Compressor Engines</v>
      </c>
      <c r="F5550" s="204">
        <f>'Permitted Sources'!I4800</f>
        <v>15.048553131526441</v>
      </c>
      <c r="G5550" s="204">
        <f>'Permitted Sources'!J4800</f>
        <v>21.5</v>
      </c>
      <c r="H5550" s="204">
        <f>'Permitted Sources'!K4800</f>
        <v>6.4</v>
      </c>
      <c r="I5550" s="204">
        <f>'Permitted Sources'!L4800</f>
        <v>0</v>
      </c>
      <c r="J5550" s="204">
        <f>'Permitted Sources'!M4800</f>
        <v>0</v>
      </c>
      <c r="K5550" s="203" t="str">
        <f t="shared" si="86"/>
        <v>Compressor Engines</v>
      </c>
    </row>
    <row r="5551" spans="1:11" s="203" customFormat="1" x14ac:dyDescent="0.2">
      <c r="A5551" s="202" t="str">
        <f>'Permitted Sources'!A4801</f>
        <v>WYDEQ Permitted Sources</v>
      </c>
      <c r="B5551" s="203" t="str">
        <f>'Permitted Sources'!B4801</f>
        <v>56</v>
      </c>
      <c r="C5551" s="202" t="str">
        <f>'Permitted Sources'!D4801</f>
        <v>5600502</v>
      </c>
      <c r="D5551" s="202" t="str">
        <f>'Permitted Sources'!E4801</f>
        <v>20200254</v>
      </c>
      <c r="E5551" s="203" t="str">
        <f>'Permitted Sources'!H4801</f>
        <v>Compressor Engines</v>
      </c>
      <c r="F5551" s="204">
        <f>'Permitted Sources'!I4801</f>
        <v>19.408000000000001</v>
      </c>
      <c r="G5551" s="204">
        <f>'Permitted Sources'!J4801</f>
        <v>12.930999999999999</v>
      </c>
      <c r="H5551" s="204">
        <f>'Permitted Sources'!K4801</f>
        <v>6.4660000000000002</v>
      </c>
      <c r="I5551" s="204">
        <f>'Permitted Sources'!L4801</f>
        <v>0</v>
      </c>
      <c r="J5551" s="204">
        <f>'Permitted Sources'!M4801</f>
        <v>0</v>
      </c>
      <c r="K5551" s="203" t="str">
        <f t="shared" si="86"/>
        <v>Compressor Engines</v>
      </c>
    </row>
    <row r="5552" spans="1:11" s="203" customFormat="1" x14ac:dyDescent="0.2">
      <c r="A5552" s="202" t="str">
        <f>'Permitted Sources'!A4802</f>
        <v>WYDEQ Permitted Sources</v>
      </c>
      <c r="B5552" s="203" t="str">
        <f>'Permitted Sources'!B4802</f>
        <v>56</v>
      </c>
      <c r="C5552" s="202" t="str">
        <f>'Permitted Sources'!D4802</f>
        <v>5600502</v>
      </c>
      <c r="D5552" s="202" t="str">
        <f>'Permitted Sources'!E4802</f>
        <v>20200254</v>
      </c>
      <c r="E5552" s="203" t="str">
        <f>'Permitted Sources'!H4802</f>
        <v>Compressor Engines</v>
      </c>
      <c r="F5552" s="204">
        <f>'Permitted Sources'!I4802</f>
        <v>19.408000000000001</v>
      </c>
      <c r="G5552" s="204">
        <f>'Permitted Sources'!J4802</f>
        <v>12.930999999999999</v>
      </c>
      <c r="H5552" s="204">
        <f>'Permitted Sources'!K4802</f>
        <v>6.4660000000000002</v>
      </c>
      <c r="I5552" s="204">
        <f>'Permitted Sources'!L4802</f>
        <v>0</v>
      </c>
      <c r="J5552" s="204">
        <f>'Permitted Sources'!M4802</f>
        <v>0</v>
      </c>
      <c r="K5552" s="203" t="str">
        <f t="shared" si="86"/>
        <v>Compressor Engines</v>
      </c>
    </row>
    <row r="5553" spans="1:11" s="203" customFormat="1" x14ac:dyDescent="0.2">
      <c r="A5553" s="202" t="str">
        <f>'Permitted Sources'!A4803</f>
        <v>WYDEQ Permitted Sources</v>
      </c>
      <c r="B5553" s="203" t="str">
        <f>'Permitted Sources'!B4803</f>
        <v>56</v>
      </c>
      <c r="C5553" s="202" t="str">
        <f>'Permitted Sources'!D4803</f>
        <v>5600502</v>
      </c>
      <c r="D5553" s="202" t="str">
        <f>'Permitted Sources'!E4803</f>
        <v>31000227</v>
      </c>
      <c r="E5553" s="203" t="str">
        <f>'Permitted Sources'!H4803</f>
        <v>Dehydrator</v>
      </c>
      <c r="F5553" s="204">
        <f>'Permitted Sources'!I4803</f>
        <v>1</v>
      </c>
      <c r="G5553" s="204">
        <f>'Permitted Sources'!J4803</f>
        <v>13</v>
      </c>
      <c r="H5553" s="204">
        <f>'Permitted Sources'!K4803</f>
        <v>0</v>
      </c>
      <c r="I5553" s="204">
        <f>'Permitted Sources'!L4803</f>
        <v>0</v>
      </c>
      <c r="J5553" s="204">
        <f>'Permitted Sources'!M4803</f>
        <v>0</v>
      </c>
      <c r="K5553" s="203" t="str">
        <f t="shared" si="86"/>
        <v>Dehydrator</v>
      </c>
    </row>
    <row r="5554" spans="1:11" s="203" customFormat="1" x14ac:dyDescent="0.2">
      <c r="A5554" s="202" t="str">
        <f>'Permitted Sources'!A4804</f>
        <v>WYDEQ Permitted Sources</v>
      </c>
      <c r="B5554" s="203" t="str">
        <f>'Permitted Sources'!B4804</f>
        <v>56</v>
      </c>
      <c r="C5554" s="202" t="str">
        <f>'Permitted Sources'!D4804</f>
        <v>5600502</v>
      </c>
      <c r="D5554" s="202" t="str">
        <f>'Permitted Sources'!E4804</f>
        <v>20200254</v>
      </c>
      <c r="E5554" s="203" t="str">
        <f>'Permitted Sources'!H4804</f>
        <v>Compressor Engines</v>
      </c>
      <c r="F5554" s="204">
        <f>'Permitted Sources'!I4804</f>
        <v>26</v>
      </c>
      <c r="G5554" s="204">
        <f>'Permitted Sources'!J4804</f>
        <v>20</v>
      </c>
      <c r="H5554" s="204">
        <f>'Permitted Sources'!K4804</f>
        <v>48</v>
      </c>
      <c r="I5554" s="204">
        <f>'Permitted Sources'!L4804</f>
        <v>0</v>
      </c>
      <c r="J5554" s="204">
        <f>'Permitted Sources'!M4804</f>
        <v>0</v>
      </c>
      <c r="K5554" s="203" t="str">
        <f t="shared" si="86"/>
        <v>Compressor Engines</v>
      </c>
    </row>
    <row r="5555" spans="1:11" s="203" customFormat="1" x14ac:dyDescent="0.2">
      <c r="A5555" s="202" t="str">
        <f>'Permitted Sources'!A4805</f>
        <v>WYDEQ Permitted Sources</v>
      </c>
      <c r="B5555" s="203" t="str">
        <f>'Permitted Sources'!B4805</f>
        <v>56</v>
      </c>
      <c r="C5555" s="202" t="str">
        <f>'Permitted Sources'!D4805</f>
        <v>5600502</v>
      </c>
      <c r="D5555" s="202" t="str">
        <f>'Permitted Sources'!E4805</f>
        <v>20200254</v>
      </c>
      <c r="E5555" s="203" t="str">
        <f>'Permitted Sources'!H4805</f>
        <v>Compressor Engines</v>
      </c>
      <c r="F5555" s="204">
        <f>'Permitted Sources'!I4805</f>
        <v>26</v>
      </c>
      <c r="G5555" s="204">
        <f>'Permitted Sources'!J4805</f>
        <v>20</v>
      </c>
      <c r="H5555" s="204">
        <f>'Permitted Sources'!K4805</f>
        <v>48</v>
      </c>
      <c r="I5555" s="204">
        <f>'Permitted Sources'!L4805</f>
        <v>0</v>
      </c>
      <c r="J5555" s="204">
        <f>'Permitted Sources'!M4805</f>
        <v>0</v>
      </c>
      <c r="K5555" s="203" t="str">
        <f t="shared" si="86"/>
        <v>Compressor Engines</v>
      </c>
    </row>
    <row r="5556" spans="1:11" s="203" customFormat="1" x14ac:dyDescent="0.2">
      <c r="A5556" s="202" t="str">
        <f>'Permitted Sources'!A4806</f>
        <v>WYDEQ Permitted Sources</v>
      </c>
      <c r="B5556" s="203" t="str">
        <f>'Permitted Sources'!B4806</f>
        <v>56</v>
      </c>
      <c r="C5556" s="202" t="str">
        <f>'Permitted Sources'!D4806</f>
        <v>5600502</v>
      </c>
      <c r="D5556" s="202" t="str">
        <f>'Permitted Sources'!E4806</f>
        <v>20200254</v>
      </c>
      <c r="E5556" s="203" t="str">
        <f>'Permitted Sources'!H4806</f>
        <v>Compressor Engines</v>
      </c>
      <c r="F5556" s="204">
        <f>'Permitted Sources'!I4806</f>
        <v>26</v>
      </c>
      <c r="G5556" s="204">
        <f>'Permitted Sources'!J4806</f>
        <v>20</v>
      </c>
      <c r="H5556" s="204">
        <f>'Permitted Sources'!K4806</f>
        <v>48</v>
      </c>
      <c r="I5556" s="204">
        <f>'Permitted Sources'!L4806</f>
        <v>0</v>
      </c>
      <c r="J5556" s="204">
        <f>'Permitted Sources'!M4806</f>
        <v>0</v>
      </c>
      <c r="K5556" s="203" t="str">
        <f t="shared" si="86"/>
        <v>Compressor Engines</v>
      </c>
    </row>
    <row r="5557" spans="1:11" s="203" customFormat="1" x14ac:dyDescent="0.2">
      <c r="A5557" s="202" t="str">
        <f>'Permitted Sources'!A4807</f>
        <v>WYDEQ Permitted Sources</v>
      </c>
      <c r="B5557" s="203" t="str">
        <f>'Permitted Sources'!B4807</f>
        <v>56</v>
      </c>
      <c r="C5557" s="202" t="str">
        <f>'Permitted Sources'!D4807</f>
        <v>5600502</v>
      </c>
      <c r="D5557" s="202" t="str">
        <f>'Permitted Sources'!E4807</f>
        <v>20200253</v>
      </c>
      <c r="E5557" s="203" t="str">
        <f>'Permitted Sources'!H4807</f>
        <v>Compressor Engines</v>
      </c>
      <c r="F5557" s="204">
        <f>'Permitted Sources'!I4807</f>
        <v>14.1036</v>
      </c>
      <c r="G5557" s="204">
        <f>'Permitted Sources'!J4807</f>
        <v>0</v>
      </c>
      <c r="H5557" s="204">
        <f>'Permitted Sources'!K4807</f>
        <v>31.04</v>
      </c>
      <c r="I5557" s="204">
        <f>'Permitted Sources'!L4807</f>
        <v>0</v>
      </c>
      <c r="J5557" s="204">
        <f>'Permitted Sources'!M4807</f>
        <v>0</v>
      </c>
      <c r="K5557" s="203" t="str">
        <f t="shared" si="86"/>
        <v>Compressor Engines</v>
      </c>
    </row>
    <row r="5558" spans="1:11" s="203" customFormat="1" x14ac:dyDescent="0.2">
      <c r="A5558" s="202" t="str">
        <f>'Permitted Sources'!A4808</f>
        <v>WYDEQ Permitted Sources</v>
      </c>
      <c r="B5558" s="203" t="str">
        <f>'Permitted Sources'!B4808</f>
        <v>56</v>
      </c>
      <c r="C5558" s="202" t="str">
        <f>'Permitted Sources'!D4808</f>
        <v>5600502</v>
      </c>
      <c r="D5558" s="202" t="str">
        <f>'Permitted Sources'!E4808</f>
        <v>20200253</v>
      </c>
      <c r="E5558" s="203" t="str">
        <f>'Permitted Sources'!H4808</f>
        <v>Compressor Engines</v>
      </c>
      <c r="F5558" s="204">
        <f>'Permitted Sources'!I4808</f>
        <v>26.05</v>
      </c>
      <c r="G5558" s="204">
        <f>'Permitted Sources'!J4808</f>
        <v>0</v>
      </c>
      <c r="H5558" s="204">
        <f>'Permitted Sources'!K4808</f>
        <v>26.061</v>
      </c>
      <c r="I5558" s="204">
        <f>'Permitted Sources'!L4808</f>
        <v>0</v>
      </c>
      <c r="J5558" s="204">
        <f>'Permitted Sources'!M4808</f>
        <v>0</v>
      </c>
      <c r="K5558" s="203" t="str">
        <f t="shared" si="86"/>
        <v>Compressor Engines</v>
      </c>
    </row>
    <row r="5559" spans="1:11" s="203" customFormat="1" x14ac:dyDescent="0.2">
      <c r="A5559" s="202" t="str">
        <f>'Permitted Sources'!A4809</f>
        <v>WYDEQ Permitted Sources</v>
      </c>
      <c r="B5559" s="203" t="str">
        <f>'Permitted Sources'!B4809</f>
        <v>56</v>
      </c>
      <c r="C5559" s="202" t="str">
        <f>'Permitted Sources'!D4809</f>
        <v>5600502</v>
      </c>
      <c r="D5559" s="202" t="str">
        <f>'Permitted Sources'!E4809</f>
        <v>20200254</v>
      </c>
      <c r="E5559" s="203" t="str">
        <f>'Permitted Sources'!H4809</f>
        <v>Compressor Engines</v>
      </c>
      <c r="F5559" s="204">
        <f>'Permitted Sources'!I4809</f>
        <v>15</v>
      </c>
      <c r="G5559" s="204">
        <f>'Permitted Sources'!J4809</f>
        <v>10.7</v>
      </c>
      <c r="H5559" s="204">
        <f>'Permitted Sources'!K4809</f>
        <v>6.4</v>
      </c>
      <c r="I5559" s="204">
        <f>'Permitted Sources'!L4809</f>
        <v>0</v>
      </c>
      <c r="J5559" s="204">
        <f>'Permitted Sources'!M4809</f>
        <v>0</v>
      </c>
      <c r="K5559" s="203" t="str">
        <f t="shared" si="86"/>
        <v>Compressor Engines</v>
      </c>
    </row>
    <row r="5560" spans="1:11" s="203" customFormat="1" x14ac:dyDescent="0.2">
      <c r="A5560" s="202" t="str">
        <f>'Permitted Sources'!A4810</f>
        <v>WYDEQ Permitted Sources</v>
      </c>
      <c r="B5560" s="203" t="str">
        <f>'Permitted Sources'!B4810</f>
        <v>56</v>
      </c>
      <c r="C5560" s="202" t="str">
        <f>'Permitted Sources'!D4810</f>
        <v>5600502</v>
      </c>
      <c r="D5560" s="202" t="str">
        <f>'Permitted Sources'!E4810</f>
        <v>20200254</v>
      </c>
      <c r="E5560" s="203" t="str">
        <f>'Permitted Sources'!H4810</f>
        <v>Compressor Engines</v>
      </c>
      <c r="F5560" s="204">
        <f>'Permitted Sources'!I4810</f>
        <v>15</v>
      </c>
      <c r="G5560" s="204">
        <f>'Permitted Sources'!J4810</f>
        <v>10.7</v>
      </c>
      <c r="H5560" s="204">
        <f>'Permitted Sources'!K4810</f>
        <v>6.4</v>
      </c>
      <c r="I5560" s="204">
        <f>'Permitted Sources'!L4810</f>
        <v>0</v>
      </c>
      <c r="J5560" s="204">
        <f>'Permitted Sources'!M4810</f>
        <v>0</v>
      </c>
      <c r="K5560" s="203" t="str">
        <f t="shared" si="86"/>
        <v>Compressor Engines</v>
      </c>
    </row>
    <row r="5561" spans="1:11" s="203" customFormat="1" x14ac:dyDescent="0.2">
      <c r="A5561" s="202" t="str">
        <f>'Permitted Sources'!A4811</f>
        <v>WYDEQ Permitted Sources</v>
      </c>
      <c r="B5561" s="203" t="str">
        <f>'Permitted Sources'!B4811</f>
        <v>56</v>
      </c>
      <c r="C5561" s="202" t="str">
        <f>'Permitted Sources'!D4811</f>
        <v>5600502</v>
      </c>
      <c r="D5561" s="202" t="str">
        <f>'Permitted Sources'!E4811</f>
        <v>20200254</v>
      </c>
      <c r="E5561" s="203" t="str">
        <f>'Permitted Sources'!H4811</f>
        <v>Compressor Engines</v>
      </c>
      <c r="F5561" s="204">
        <f>'Permitted Sources'!I4811</f>
        <v>15</v>
      </c>
      <c r="G5561" s="204">
        <f>'Permitted Sources'!J4811</f>
        <v>10.7</v>
      </c>
      <c r="H5561" s="204">
        <f>'Permitted Sources'!K4811</f>
        <v>6.4</v>
      </c>
      <c r="I5561" s="204">
        <f>'Permitted Sources'!L4811</f>
        <v>0</v>
      </c>
      <c r="J5561" s="204">
        <f>'Permitted Sources'!M4811</f>
        <v>0</v>
      </c>
      <c r="K5561" s="203" t="str">
        <f t="shared" si="86"/>
        <v>Compressor Engines</v>
      </c>
    </row>
    <row r="5562" spans="1:11" s="203" customFormat="1" x14ac:dyDescent="0.2">
      <c r="A5562" s="202" t="str">
        <f>'Permitted Sources'!A4812</f>
        <v>WYDEQ Permitted Sources</v>
      </c>
      <c r="B5562" s="203" t="str">
        <f>'Permitted Sources'!B4812</f>
        <v>56</v>
      </c>
      <c r="C5562" s="202" t="str">
        <f>'Permitted Sources'!D4812</f>
        <v>5600502</v>
      </c>
      <c r="D5562" s="202" t="str">
        <f>'Permitted Sources'!E4812</f>
        <v>20200254</v>
      </c>
      <c r="E5562" s="203" t="str">
        <f>'Permitted Sources'!H4812</f>
        <v>Compressor Engines</v>
      </c>
      <c r="F5562" s="204">
        <f>'Permitted Sources'!I4812</f>
        <v>15</v>
      </c>
      <c r="G5562" s="204">
        <f>'Permitted Sources'!J4812</f>
        <v>10.7</v>
      </c>
      <c r="H5562" s="204">
        <f>'Permitted Sources'!K4812</f>
        <v>6.4</v>
      </c>
      <c r="I5562" s="204">
        <f>'Permitted Sources'!L4812</f>
        <v>0</v>
      </c>
      <c r="J5562" s="204">
        <f>'Permitted Sources'!M4812</f>
        <v>0</v>
      </c>
      <c r="K5562" s="203" t="str">
        <f t="shared" si="86"/>
        <v>Compressor Engines</v>
      </c>
    </row>
    <row r="5563" spans="1:11" s="203" customFormat="1" x14ac:dyDescent="0.2">
      <c r="A5563" s="202" t="str">
        <f>'Permitted Sources'!A4813</f>
        <v>WYDEQ Permitted Sources</v>
      </c>
      <c r="B5563" s="203" t="str">
        <f>'Permitted Sources'!B4813</f>
        <v>56</v>
      </c>
      <c r="C5563" s="202" t="str">
        <f>'Permitted Sources'!D4813</f>
        <v>5600502</v>
      </c>
      <c r="D5563" s="202" t="str">
        <f>'Permitted Sources'!E4813</f>
        <v>20200254</v>
      </c>
      <c r="E5563" s="203" t="str">
        <f>'Permitted Sources'!H4813</f>
        <v>Compressor Engines</v>
      </c>
      <c r="F5563" s="204">
        <f>'Permitted Sources'!I4813</f>
        <v>15</v>
      </c>
      <c r="G5563" s="204">
        <f>'Permitted Sources'!J4813</f>
        <v>10.7</v>
      </c>
      <c r="H5563" s="204">
        <f>'Permitted Sources'!K4813</f>
        <v>6.4</v>
      </c>
      <c r="I5563" s="204">
        <f>'Permitted Sources'!L4813</f>
        <v>0</v>
      </c>
      <c r="J5563" s="204">
        <f>'Permitted Sources'!M4813</f>
        <v>0</v>
      </c>
      <c r="K5563" s="203" t="str">
        <f t="shared" si="86"/>
        <v>Compressor Engines</v>
      </c>
    </row>
    <row r="5564" spans="1:11" s="203" customFormat="1" x14ac:dyDescent="0.2">
      <c r="A5564" s="202" t="str">
        <f>'Permitted Sources'!A4814</f>
        <v>WYDEQ Permitted Sources</v>
      </c>
      <c r="B5564" s="203" t="str">
        <f>'Permitted Sources'!B4814</f>
        <v>56</v>
      </c>
      <c r="C5564" s="202" t="str">
        <f>'Permitted Sources'!D4814</f>
        <v>5600502</v>
      </c>
      <c r="D5564" s="202" t="str">
        <f>'Permitted Sources'!E4814</f>
        <v>20200254</v>
      </c>
      <c r="E5564" s="203" t="str">
        <f>'Permitted Sources'!H4814</f>
        <v>Compressor Engines</v>
      </c>
      <c r="F5564" s="204">
        <f>'Permitted Sources'!I4814</f>
        <v>15</v>
      </c>
      <c r="G5564" s="204">
        <f>'Permitted Sources'!J4814</f>
        <v>10.7</v>
      </c>
      <c r="H5564" s="204">
        <f>'Permitted Sources'!K4814</f>
        <v>6.4</v>
      </c>
      <c r="I5564" s="204">
        <f>'Permitted Sources'!L4814</f>
        <v>0</v>
      </c>
      <c r="J5564" s="204">
        <f>'Permitted Sources'!M4814</f>
        <v>0</v>
      </c>
      <c r="K5564" s="203" t="str">
        <f t="shared" si="86"/>
        <v>Compressor Engines</v>
      </c>
    </row>
    <row r="5565" spans="1:11" s="203" customFormat="1" x14ac:dyDescent="0.2">
      <c r="A5565" s="202" t="str">
        <f>'Permitted Sources'!A4815</f>
        <v>WYDEQ Permitted Sources</v>
      </c>
      <c r="B5565" s="203" t="str">
        <f>'Permitted Sources'!B4815</f>
        <v>56</v>
      </c>
      <c r="C5565" s="202" t="str">
        <f>'Permitted Sources'!D4815</f>
        <v>5600502</v>
      </c>
      <c r="D5565" s="202" t="str">
        <f>'Permitted Sources'!E4815</f>
        <v>20200254</v>
      </c>
      <c r="E5565" s="203" t="str">
        <f>'Permitted Sources'!H4815</f>
        <v>Compressor Engines</v>
      </c>
      <c r="F5565" s="204">
        <f>'Permitted Sources'!I4815</f>
        <v>19.399999999999999</v>
      </c>
      <c r="G5565" s="204">
        <f>'Permitted Sources'!J4815</f>
        <v>12.9</v>
      </c>
      <c r="H5565" s="204">
        <f>'Permitted Sources'!K4815</f>
        <v>6.5</v>
      </c>
      <c r="I5565" s="204">
        <f>'Permitted Sources'!L4815</f>
        <v>0</v>
      </c>
      <c r="J5565" s="204">
        <f>'Permitted Sources'!M4815</f>
        <v>0</v>
      </c>
      <c r="K5565" s="203" t="str">
        <f t="shared" si="86"/>
        <v>Compressor Engines</v>
      </c>
    </row>
    <row r="5566" spans="1:11" s="203" customFormat="1" x14ac:dyDescent="0.2">
      <c r="A5566" s="202" t="str">
        <f>'Permitted Sources'!A4816</f>
        <v>WYDEQ Permitted Sources</v>
      </c>
      <c r="B5566" s="203" t="str">
        <f>'Permitted Sources'!B4816</f>
        <v>56</v>
      </c>
      <c r="C5566" s="202" t="str">
        <f>'Permitted Sources'!D4816</f>
        <v>5600502</v>
      </c>
      <c r="D5566" s="202" t="str">
        <f>'Permitted Sources'!E4816</f>
        <v>20200254</v>
      </c>
      <c r="E5566" s="203" t="str">
        <f>'Permitted Sources'!H4816</f>
        <v>Compressor Engines</v>
      </c>
      <c r="F5566" s="204">
        <f>'Permitted Sources'!I4816</f>
        <v>19.399999999999999</v>
      </c>
      <c r="G5566" s="204">
        <f>'Permitted Sources'!J4816</f>
        <v>12.9</v>
      </c>
      <c r="H5566" s="204">
        <f>'Permitted Sources'!K4816</f>
        <v>6.5</v>
      </c>
      <c r="I5566" s="204">
        <f>'Permitted Sources'!L4816</f>
        <v>0</v>
      </c>
      <c r="J5566" s="204">
        <f>'Permitted Sources'!M4816</f>
        <v>0</v>
      </c>
      <c r="K5566" s="203" t="str">
        <f t="shared" si="86"/>
        <v>Compressor Engines</v>
      </c>
    </row>
    <row r="5567" spans="1:11" s="203" customFormat="1" x14ac:dyDescent="0.2">
      <c r="A5567" s="202" t="str">
        <f>'Permitted Sources'!A4817</f>
        <v>WYDEQ Permitted Sources</v>
      </c>
      <c r="B5567" s="203" t="str">
        <f>'Permitted Sources'!B4817</f>
        <v>56</v>
      </c>
      <c r="C5567" s="202" t="str">
        <f>'Permitted Sources'!D4817</f>
        <v>5600502</v>
      </c>
      <c r="D5567" s="202" t="str">
        <f>'Permitted Sources'!E4817</f>
        <v>20200254</v>
      </c>
      <c r="E5567" s="203" t="str">
        <f>'Permitted Sources'!H4817</f>
        <v>Compressor Engines</v>
      </c>
      <c r="F5567" s="204">
        <f>'Permitted Sources'!I4817</f>
        <v>19.399999999999999</v>
      </c>
      <c r="G5567" s="204">
        <f>'Permitted Sources'!J4817</f>
        <v>12.9</v>
      </c>
      <c r="H5567" s="204">
        <f>'Permitted Sources'!K4817</f>
        <v>12.9</v>
      </c>
      <c r="I5567" s="204">
        <f>'Permitted Sources'!L4817</f>
        <v>0</v>
      </c>
      <c r="J5567" s="204">
        <f>'Permitted Sources'!M4817</f>
        <v>0</v>
      </c>
      <c r="K5567" s="203" t="str">
        <f t="shared" si="86"/>
        <v>Compressor Engines</v>
      </c>
    </row>
    <row r="5568" spans="1:11" s="203" customFormat="1" x14ac:dyDescent="0.2">
      <c r="A5568" s="202" t="str">
        <f>'Permitted Sources'!A4818</f>
        <v>WYDEQ Permitted Sources</v>
      </c>
      <c r="B5568" s="203" t="str">
        <f>'Permitted Sources'!B4818</f>
        <v>56</v>
      </c>
      <c r="C5568" s="202" t="str">
        <f>'Permitted Sources'!D4818</f>
        <v>5600502</v>
      </c>
      <c r="D5568" s="202" t="str">
        <f>'Permitted Sources'!E4818</f>
        <v>20200254</v>
      </c>
      <c r="E5568" s="203" t="str">
        <f>'Permitted Sources'!H4818</f>
        <v>Compressor Engines</v>
      </c>
      <c r="F5568" s="204">
        <f>'Permitted Sources'!I4818</f>
        <v>19.399999999999999</v>
      </c>
      <c r="G5568" s="204">
        <f>'Permitted Sources'!J4818</f>
        <v>12.9</v>
      </c>
      <c r="H5568" s="204">
        <f>'Permitted Sources'!K4818</f>
        <v>12.9</v>
      </c>
      <c r="I5568" s="204">
        <f>'Permitted Sources'!L4818</f>
        <v>0</v>
      </c>
      <c r="J5568" s="204">
        <f>'Permitted Sources'!M4818</f>
        <v>0</v>
      </c>
      <c r="K5568" s="203" t="str">
        <f t="shared" si="86"/>
        <v>Compressor Engines</v>
      </c>
    </row>
    <row r="5569" spans="1:11" s="203" customFormat="1" x14ac:dyDescent="0.2">
      <c r="A5569" s="202" t="str">
        <f>'Permitted Sources'!A4819</f>
        <v>WYDEQ Permitted Sources</v>
      </c>
      <c r="B5569" s="203" t="str">
        <f>'Permitted Sources'!B4819</f>
        <v>56</v>
      </c>
      <c r="C5569" s="202" t="str">
        <f>'Permitted Sources'!D4819</f>
        <v>5600502</v>
      </c>
      <c r="D5569" s="202" t="str">
        <f>'Permitted Sources'!E4819</f>
        <v>20200253</v>
      </c>
      <c r="E5569" s="203" t="str">
        <f>'Permitted Sources'!H4819</f>
        <v>Compressor Engines</v>
      </c>
      <c r="F5569" s="204">
        <f>'Permitted Sources'!I4819</f>
        <v>8.5</v>
      </c>
      <c r="G5569" s="204">
        <f>'Permitted Sources'!J4819</f>
        <v>5.6</v>
      </c>
      <c r="H5569" s="204">
        <f>'Permitted Sources'!K4819</f>
        <v>14.1</v>
      </c>
      <c r="I5569" s="204">
        <f>'Permitted Sources'!L4819</f>
        <v>0</v>
      </c>
      <c r="J5569" s="204">
        <f>'Permitted Sources'!M4819</f>
        <v>0</v>
      </c>
      <c r="K5569" s="203" t="str">
        <f t="shared" si="86"/>
        <v>Compressor Engines</v>
      </c>
    </row>
    <row r="5570" spans="1:11" s="203" customFormat="1" x14ac:dyDescent="0.2">
      <c r="A5570" s="202" t="str">
        <f>'Permitted Sources'!A4820</f>
        <v>WYDEQ Permitted Sources</v>
      </c>
      <c r="B5570" s="203" t="str">
        <f>'Permitted Sources'!B4820</f>
        <v>56</v>
      </c>
      <c r="C5570" s="202" t="str">
        <f>'Permitted Sources'!D4820</f>
        <v>5600502</v>
      </c>
      <c r="D5570" s="202" t="str">
        <f>'Permitted Sources'!E4820</f>
        <v>20200253</v>
      </c>
      <c r="E5570" s="203" t="str">
        <f>'Permitted Sources'!H4820</f>
        <v>Compressor Engines</v>
      </c>
      <c r="F5570" s="204">
        <f>'Permitted Sources'!I4820</f>
        <v>8.5</v>
      </c>
      <c r="G5570" s="204">
        <f>'Permitted Sources'!J4820</f>
        <v>5.6</v>
      </c>
      <c r="H5570" s="204">
        <f>'Permitted Sources'!K4820</f>
        <v>14.1</v>
      </c>
      <c r="I5570" s="204">
        <f>'Permitted Sources'!L4820</f>
        <v>0</v>
      </c>
      <c r="J5570" s="204">
        <f>'Permitted Sources'!M4820</f>
        <v>0</v>
      </c>
      <c r="K5570" s="203" t="str">
        <f t="shared" si="86"/>
        <v>Compressor Engines</v>
      </c>
    </row>
    <row r="5571" spans="1:11" s="203" customFormat="1" x14ac:dyDescent="0.2">
      <c r="A5571" s="202" t="str">
        <f>'Permitted Sources'!A4821</f>
        <v>WYDEQ Permitted Sources</v>
      </c>
      <c r="B5571" s="203" t="str">
        <f>'Permitted Sources'!B4821</f>
        <v>56</v>
      </c>
      <c r="C5571" s="202" t="str">
        <f>'Permitted Sources'!D4821</f>
        <v>5600502</v>
      </c>
      <c r="D5571" s="202" t="str">
        <f>'Permitted Sources'!E4821</f>
        <v>20200254</v>
      </c>
      <c r="E5571" s="203" t="str">
        <f>'Permitted Sources'!H4821</f>
        <v>Compressor Engines</v>
      </c>
      <c r="F5571" s="204">
        <f>'Permitted Sources'!I4821</f>
        <v>5.7</v>
      </c>
      <c r="G5571" s="204">
        <f>'Permitted Sources'!J4821</f>
        <v>5.7</v>
      </c>
      <c r="H5571" s="204">
        <f>'Permitted Sources'!K4821</f>
        <v>5.7</v>
      </c>
      <c r="I5571" s="204">
        <f>'Permitted Sources'!L4821</f>
        <v>0</v>
      </c>
      <c r="J5571" s="204">
        <f>'Permitted Sources'!M4821</f>
        <v>0</v>
      </c>
      <c r="K5571" s="203" t="str">
        <f t="shared" si="86"/>
        <v>Compressor Engines</v>
      </c>
    </row>
    <row r="5572" spans="1:11" s="203" customFormat="1" x14ac:dyDescent="0.2">
      <c r="A5572" s="202" t="str">
        <f>'Permitted Sources'!A4822</f>
        <v>WYDEQ Permitted Sources</v>
      </c>
      <c r="B5572" s="203" t="str">
        <f>'Permitted Sources'!B4822</f>
        <v>56</v>
      </c>
      <c r="C5572" s="202" t="str">
        <f>'Permitted Sources'!D4822</f>
        <v>5600502</v>
      </c>
      <c r="D5572" s="202" t="str">
        <f>'Permitted Sources'!E4822</f>
        <v>20200254</v>
      </c>
      <c r="E5572" s="203" t="str">
        <f>'Permitted Sources'!H4822</f>
        <v>Compressor Engines</v>
      </c>
      <c r="F5572" s="204">
        <f>'Permitted Sources'!I4822</f>
        <v>5.7</v>
      </c>
      <c r="G5572" s="204">
        <f>'Permitted Sources'!J4822</f>
        <v>5.7</v>
      </c>
      <c r="H5572" s="204">
        <f>'Permitted Sources'!K4822</f>
        <v>5.7</v>
      </c>
      <c r="I5572" s="204">
        <f>'Permitted Sources'!L4822</f>
        <v>0</v>
      </c>
      <c r="J5572" s="204">
        <f>'Permitted Sources'!M4822</f>
        <v>0</v>
      </c>
      <c r="K5572" s="203" t="str">
        <f t="shared" si="86"/>
        <v>Compressor Engines</v>
      </c>
    </row>
    <row r="5573" spans="1:11" s="203" customFormat="1" x14ac:dyDescent="0.2">
      <c r="A5573" s="202" t="str">
        <f>'Permitted Sources'!A4823</f>
        <v>WYDEQ Permitted Sources</v>
      </c>
      <c r="B5573" s="203" t="str">
        <f>'Permitted Sources'!B4823</f>
        <v>56</v>
      </c>
      <c r="C5573" s="202" t="str">
        <f>'Permitted Sources'!D4823</f>
        <v>5600502</v>
      </c>
      <c r="D5573" s="202" t="str">
        <f>'Permitted Sources'!E4823</f>
        <v>20200254</v>
      </c>
      <c r="E5573" s="203" t="str">
        <f>'Permitted Sources'!H4823</f>
        <v>Compressor Engines</v>
      </c>
      <c r="F5573" s="204">
        <f>'Permitted Sources'!I4823</f>
        <v>5.7</v>
      </c>
      <c r="G5573" s="204">
        <f>'Permitted Sources'!J4823</f>
        <v>5.7</v>
      </c>
      <c r="H5573" s="204">
        <f>'Permitted Sources'!K4823</f>
        <v>5.7</v>
      </c>
      <c r="I5573" s="204">
        <f>'Permitted Sources'!L4823</f>
        <v>0</v>
      </c>
      <c r="J5573" s="204">
        <f>'Permitted Sources'!M4823</f>
        <v>0</v>
      </c>
      <c r="K5573" s="203" t="str">
        <f t="shared" si="86"/>
        <v>Compressor Engines</v>
      </c>
    </row>
    <row r="5574" spans="1:11" s="203" customFormat="1" x14ac:dyDescent="0.2">
      <c r="A5574" s="202" t="str">
        <f>'Permitted Sources'!A4824</f>
        <v>WYDEQ Permitted Sources</v>
      </c>
      <c r="B5574" s="203" t="str">
        <f>'Permitted Sources'!B4824</f>
        <v>56</v>
      </c>
      <c r="C5574" s="202" t="str">
        <f>'Permitted Sources'!D4824</f>
        <v>5600502</v>
      </c>
      <c r="D5574" s="202" t="str">
        <f>'Permitted Sources'!E4824</f>
        <v>20200253</v>
      </c>
      <c r="E5574" s="203" t="str">
        <f>'Permitted Sources'!H4824</f>
        <v>Compressor Engines</v>
      </c>
      <c r="F5574" s="204">
        <f>'Permitted Sources'!I4824</f>
        <v>3.1</v>
      </c>
      <c r="G5574" s="204">
        <f>'Permitted Sources'!J4824</f>
        <v>3.1</v>
      </c>
      <c r="H5574" s="204">
        <f>'Permitted Sources'!K4824</f>
        <v>6.3</v>
      </c>
      <c r="I5574" s="204">
        <f>'Permitted Sources'!L4824</f>
        <v>0</v>
      </c>
      <c r="J5574" s="204">
        <f>'Permitted Sources'!M4824</f>
        <v>0</v>
      </c>
      <c r="K5574" s="203" t="str">
        <f t="shared" si="86"/>
        <v>Compressor Engines</v>
      </c>
    </row>
    <row r="5575" spans="1:11" s="203" customFormat="1" x14ac:dyDescent="0.2">
      <c r="A5575" s="202" t="str">
        <f>'Permitted Sources'!A4825</f>
        <v>WYDEQ Permitted Sources</v>
      </c>
      <c r="B5575" s="203" t="str">
        <f>'Permitted Sources'!B4825</f>
        <v>56</v>
      </c>
      <c r="C5575" s="202" t="str">
        <f>'Permitted Sources'!D4825</f>
        <v>5600502</v>
      </c>
      <c r="D5575" s="202" t="str">
        <f>'Permitted Sources'!E4825</f>
        <v>20200254</v>
      </c>
      <c r="E5575" s="203" t="str">
        <f>'Permitted Sources'!H4825</f>
        <v>Compressor Engines</v>
      </c>
      <c r="F5575" s="204">
        <f>'Permitted Sources'!I4825</f>
        <v>19.421190969327814</v>
      </c>
      <c r="G5575" s="204">
        <f>'Permitted Sources'!J4825</f>
        <v>12.9</v>
      </c>
      <c r="H5575" s="204">
        <f>'Permitted Sources'!K4825</f>
        <v>6.5</v>
      </c>
      <c r="I5575" s="204">
        <f>'Permitted Sources'!L4825</f>
        <v>0</v>
      </c>
      <c r="J5575" s="204">
        <f>'Permitted Sources'!M4825</f>
        <v>0</v>
      </c>
      <c r="K5575" s="203" t="str">
        <f t="shared" ref="K5575:K5638" si="87">IF(E5575="Unpermitted Fugitives","Fugitives",IF(E5575="Natural Gas Processing Facilities, Pump Seals","Fugitives",IF(E5575="Natural Gas Production, All Equipt Leak Fugitives","Fugitives",IF(E5575="External Combustion Boilers","Heaters",IF(E5575="Permitted Tank Losses","Condensate tank ",IF(E5575="Permitted Fugitives","Fugitives",IF(E5575="Process Heaters","Heaters",E5575)))))))</f>
        <v>Compressor Engines</v>
      </c>
    </row>
    <row r="5576" spans="1:11" s="203" customFormat="1" x14ac:dyDescent="0.2">
      <c r="A5576" s="202" t="str">
        <f>'Permitted Sources'!A4826</f>
        <v>WYDEQ Permitted Sources</v>
      </c>
      <c r="B5576" s="203" t="str">
        <f>'Permitted Sources'!B4826</f>
        <v>56</v>
      </c>
      <c r="C5576" s="202" t="str">
        <f>'Permitted Sources'!D4826</f>
        <v>5600502</v>
      </c>
      <c r="D5576" s="202" t="str">
        <f>'Permitted Sources'!E4826</f>
        <v>20200254</v>
      </c>
      <c r="E5576" s="203" t="str">
        <f>'Permitted Sources'!H4826</f>
        <v>Compressor Engines</v>
      </c>
      <c r="F5576" s="204">
        <f>'Permitted Sources'!I4826</f>
        <v>15.062467651296693</v>
      </c>
      <c r="G5576" s="204">
        <f>'Permitted Sources'!J4826</f>
        <v>21.5</v>
      </c>
      <c r="H5576" s="204">
        <f>'Permitted Sources'!K4826</f>
        <v>6.4</v>
      </c>
      <c r="I5576" s="204">
        <f>'Permitted Sources'!L4826</f>
        <v>0</v>
      </c>
      <c r="J5576" s="204">
        <f>'Permitted Sources'!M4826</f>
        <v>0</v>
      </c>
      <c r="K5576" s="203" t="str">
        <f t="shared" si="87"/>
        <v>Compressor Engines</v>
      </c>
    </row>
    <row r="5577" spans="1:11" s="203" customFormat="1" x14ac:dyDescent="0.2">
      <c r="A5577" s="202" t="str">
        <f>'Permitted Sources'!A4827</f>
        <v>WYDEQ Permitted Sources</v>
      </c>
      <c r="B5577" s="203" t="str">
        <f>'Permitted Sources'!B4827</f>
        <v>56</v>
      </c>
      <c r="C5577" s="202" t="str">
        <f>'Permitted Sources'!D4827</f>
        <v>5600502</v>
      </c>
      <c r="D5577" s="202" t="str">
        <f>'Permitted Sources'!E4827</f>
        <v>20200254</v>
      </c>
      <c r="E5577" s="203" t="str">
        <f>'Permitted Sources'!H4827</f>
        <v>Compressor Engines</v>
      </c>
      <c r="F5577" s="204">
        <f>'Permitted Sources'!I4827</f>
        <v>5.1205432754523628</v>
      </c>
      <c r="G5577" s="204">
        <f>'Permitted Sources'!J4827</f>
        <v>5.0999999999999996</v>
      </c>
      <c r="H5577" s="204">
        <f>'Permitted Sources'!K4827</f>
        <v>2.6</v>
      </c>
      <c r="I5577" s="204">
        <f>'Permitted Sources'!L4827</f>
        <v>0</v>
      </c>
      <c r="J5577" s="204">
        <f>'Permitted Sources'!M4827</f>
        <v>0</v>
      </c>
      <c r="K5577" s="203" t="str">
        <f t="shared" si="87"/>
        <v>Compressor Engines</v>
      </c>
    </row>
    <row r="5578" spans="1:11" s="203" customFormat="1" x14ac:dyDescent="0.2">
      <c r="A5578" s="202" t="str">
        <f>'Permitted Sources'!A4828</f>
        <v>WYDEQ Permitted Sources</v>
      </c>
      <c r="B5578" s="203" t="str">
        <f>'Permitted Sources'!B4828</f>
        <v>56</v>
      </c>
      <c r="C5578" s="202" t="str">
        <f>'Permitted Sources'!D4828</f>
        <v>5600502</v>
      </c>
      <c r="D5578" s="202" t="str">
        <f>'Permitted Sources'!E4828</f>
        <v>20200254</v>
      </c>
      <c r="E5578" s="203" t="str">
        <f>'Permitted Sources'!H4828</f>
        <v>Compressor Engines</v>
      </c>
      <c r="F5578" s="204">
        <f>'Permitted Sources'!I4828</f>
        <v>19.410755079500127</v>
      </c>
      <c r="G5578" s="204">
        <f>'Permitted Sources'!J4828</f>
        <v>12.9</v>
      </c>
      <c r="H5578" s="204">
        <f>'Permitted Sources'!K4828</f>
        <v>6.5</v>
      </c>
      <c r="I5578" s="204">
        <f>'Permitted Sources'!L4828</f>
        <v>0</v>
      </c>
      <c r="J5578" s="204">
        <f>'Permitted Sources'!M4828</f>
        <v>0</v>
      </c>
      <c r="K5578" s="203" t="str">
        <f t="shared" si="87"/>
        <v>Compressor Engines</v>
      </c>
    </row>
    <row r="5579" spans="1:11" s="203" customFormat="1" x14ac:dyDescent="0.2">
      <c r="A5579" s="202" t="str">
        <f>'Permitted Sources'!A4829</f>
        <v>WYDEQ Permitted Sources</v>
      </c>
      <c r="B5579" s="203" t="str">
        <f>'Permitted Sources'!B4829</f>
        <v>56</v>
      </c>
      <c r="C5579" s="202" t="str">
        <f>'Permitted Sources'!D4829</f>
        <v>5600502</v>
      </c>
      <c r="D5579" s="202" t="str">
        <f>'Permitted Sources'!E4829</f>
        <v>20200254</v>
      </c>
      <c r="E5579" s="203" t="str">
        <f>'Permitted Sources'!H4829</f>
        <v>Compressor Engines</v>
      </c>
      <c r="F5579" s="204">
        <f>'Permitted Sources'!I4829</f>
        <v>15.062467651296693</v>
      </c>
      <c r="G5579" s="204">
        <f>'Permitted Sources'!J4829</f>
        <v>21.5</v>
      </c>
      <c r="H5579" s="204">
        <f>'Permitted Sources'!K4829</f>
        <v>6.4</v>
      </c>
      <c r="I5579" s="204">
        <f>'Permitted Sources'!L4829</f>
        <v>0</v>
      </c>
      <c r="J5579" s="204">
        <f>'Permitted Sources'!M4829</f>
        <v>0</v>
      </c>
      <c r="K5579" s="203" t="str">
        <f t="shared" si="87"/>
        <v>Compressor Engines</v>
      </c>
    </row>
    <row r="5580" spans="1:11" s="203" customFormat="1" x14ac:dyDescent="0.2">
      <c r="A5580" s="202" t="str">
        <f>'Permitted Sources'!A4830</f>
        <v>WYDEQ Permitted Sources</v>
      </c>
      <c r="B5580" s="203" t="str">
        <f>'Permitted Sources'!B4830</f>
        <v>56</v>
      </c>
      <c r="C5580" s="202" t="str">
        <f>'Permitted Sources'!D4830</f>
        <v>5600502</v>
      </c>
      <c r="D5580" s="202" t="str">
        <f>'Permitted Sources'!E4830</f>
        <v>20200254</v>
      </c>
      <c r="E5580" s="203" t="str">
        <f>'Permitted Sources'!H4830</f>
        <v>Compressor Engines</v>
      </c>
      <c r="F5580" s="204">
        <f>'Permitted Sources'!I4830</f>
        <v>15.062467651296693</v>
      </c>
      <c r="G5580" s="204">
        <f>'Permitted Sources'!J4830</f>
        <v>21.5</v>
      </c>
      <c r="H5580" s="204">
        <f>'Permitted Sources'!K4830</f>
        <v>6.4</v>
      </c>
      <c r="I5580" s="204">
        <f>'Permitted Sources'!L4830</f>
        <v>0</v>
      </c>
      <c r="J5580" s="204">
        <f>'Permitted Sources'!M4830</f>
        <v>0</v>
      </c>
      <c r="K5580" s="203" t="str">
        <f t="shared" si="87"/>
        <v>Compressor Engines</v>
      </c>
    </row>
    <row r="5581" spans="1:11" s="203" customFormat="1" x14ac:dyDescent="0.2">
      <c r="A5581" s="202" t="str">
        <f>'Permitted Sources'!A4831</f>
        <v>WYDEQ Permitted Sources</v>
      </c>
      <c r="B5581" s="203" t="str">
        <f>'Permitted Sources'!B4831</f>
        <v>56</v>
      </c>
      <c r="C5581" s="202" t="str">
        <f>'Permitted Sources'!D4831</f>
        <v>5600502</v>
      </c>
      <c r="D5581" s="202" t="str">
        <f>'Permitted Sources'!E4831</f>
        <v>20200254</v>
      </c>
      <c r="E5581" s="203" t="str">
        <f>'Permitted Sources'!H4831</f>
        <v>Compressor Engines</v>
      </c>
      <c r="F5581" s="204">
        <f>'Permitted Sources'!I4831</f>
        <v>15.062467651296693</v>
      </c>
      <c r="G5581" s="204">
        <f>'Permitted Sources'!J4831</f>
        <v>21.5</v>
      </c>
      <c r="H5581" s="204">
        <f>'Permitted Sources'!K4831</f>
        <v>6.4</v>
      </c>
      <c r="I5581" s="204">
        <f>'Permitted Sources'!L4831</f>
        <v>0</v>
      </c>
      <c r="J5581" s="204">
        <f>'Permitted Sources'!M4831</f>
        <v>0</v>
      </c>
      <c r="K5581" s="203" t="str">
        <f t="shared" si="87"/>
        <v>Compressor Engines</v>
      </c>
    </row>
    <row r="5582" spans="1:11" s="203" customFormat="1" x14ac:dyDescent="0.2">
      <c r="A5582" s="202" t="str">
        <f>'Permitted Sources'!A4832</f>
        <v>WYDEQ Permitted Sources</v>
      </c>
      <c r="B5582" s="203" t="str">
        <f>'Permitted Sources'!B4832</f>
        <v>56</v>
      </c>
      <c r="C5582" s="202" t="str">
        <f>'Permitted Sources'!D4832</f>
        <v>5600502</v>
      </c>
      <c r="D5582" s="202" t="str">
        <f>'Permitted Sources'!E4832</f>
        <v>20200253</v>
      </c>
      <c r="E5582" s="203" t="str">
        <f>'Permitted Sources'!H4832</f>
        <v>Compressor Engines</v>
      </c>
      <c r="F5582" s="204">
        <f>'Permitted Sources'!I4832</f>
        <v>3.1</v>
      </c>
      <c r="G5582" s="204">
        <f>'Permitted Sources'!J4832</f>
        <v>3.1</v>
      </c>
      <c r="H5582" s="204">
        <f>'Permitted Sources'!K4832</f>
        <v>6.3</v>
      </c>
      <c r="I5582" s="204">
        <f>'Permitted Sources'!L4832</f>
        <v>0</v>
      </c>
      <c r="J5582" s="204">
        <f>'Permitted Sources'!M4832</f>
        <v>0</v>
      </c>
      <c r="K5582" s="203" t="str">
        <f t="shared" si="87"/>
        <v>Compressor Engines</v>
      </c>
    </row>
    <row r="5583" spans="1:11" s="203" customFormat="1" x14ac:dyDescent="0.2">
      <c r="A5583" s="202" t="str">
        <f>'Permitted Sources'!A4833</f>
        <v>WYDEQ Permitted Sources</v>
      </c>
      <c r="B5583" s="203" t="str">
        <f>'Permitted Sources'!B4833</f>
        <v>56</v>
      </c>
      <c r="C5583" s="202" t="str">
        <f>'Permitted Sources'!D4833</f>
        <v>5600502</v>
      </c>
      <c r="D5583" s="202" t="str">
        <f>'Permitted Sources'!E4833</f>
        <v>20200254</v>
      </c>
      <c r="E5583" s="203" t="str">
        <f>'Permitted Sources'!H4833</f>
        <v>Compressor Engines</v>
      </c>
      <c r="F5583" s="204">
        <f>'Permitted Sources'!I4833</f>
        <v>5.7</v>
      </c>
      <c r="G5583" s="204">
        <f>'Permitted Sources'!J4833</f>
        <v>7.4</v>
      </c>
      <c r="H5583" s="204">
        <f>'Permitted Sources'!K4833</f>
        <v>14.1</v>
      </c>
      <c r="I5583" s="204">
        <f>'Permitted Sources'!L4833</f>
        <v>0</v>
      </c>
      <c r="J5583" s="204">
        <f>'Permitted Sources'!M4833</f>
        <v>0</v>
      </c>
      <c r="K5583" s="203" t="str">
        <f t="shared" si="87"/>
        <v>Compressor Engines</v>
      </c>
    </row>
    <row r="5584" spans="1:11" s="203" customFormat="1" x14ac:dyDescent="0.2">
      <c r="A5584" s="202" t="str">
        <f>'Permitted Sources'!A4834</f>
        <v>WYDEQ Permitted Sources</v>
      </c>
      <c r="B5584" s="203" t="str">
        <f>'Permitted Sources'!B4834</f>
        <v>56</v>
      </c>
      <c r="C5584" s="202" t="str">
        <f>'Permitted Sources'!D4834</f>
        <v>5600502</v>
      </c>
      <c r="D5584" s="202" t="str">
        <f>'Permitted Sources'!E4834</f>
        <v>20200254</v>
      </c>
      <c r="E5584" s="203" t="str">
        <f>'Permitted Sources'!H4834</f>
        <v>Compressor Engines</v>
      </c>
      <c r="F5584" s="204">
        <f>'Permitted Sources'!I4834</f>
        <v>5.7</v>
      </c>
      <c r="G5584" s="204">
        <f>'Permitted Sources'!J4834</f>
        <v>7.4</v>
      </c>
      <c r="H5584" s="204">
        <f>'Permitted Sources'!K4834</f>
        <v>14.1</v>
      </c>
      <c r="I5584" s="204">
        <f>'Permitted Sources'!L4834</f>
        <v>0</v>
      </c>
      <c r="J5584" s="204">
        <f>'Permitted Sources'!M4834</f>
        <v>0</v>
      </c>
      <c r="K5584" s="203" t="str">
        <f t="shared" si="87"/>
        <v>Compressor Engines</v>
      </c>
    </row>
    <row r="5585" spans="1:11" s="203" customFormat="1" x14ac:dyDescent="0.2">
      <c r="A5585" s="202" t="str">
        <f>'Permitted Sources'!A4835</f>
        <v>WYDEQ Permitted Sources</v>
      </c>
      <c r="B5585" s="203" t="str">
        <f>'Permitted Sources'!B4835</f>
        <v>56</v>
      </c>
      <c r="C5585" s="202" t="str">
        <f>'Permitted Sources'!D4835</f>
        <v>5600502</v>
      </c>
      <c r="D5585" s="202" t="str">
        <f>'Permitted Sources'!E4835</f>
        <v>20200254</v>
      </c>
      <c r="E5585" s="203" t="str">
        <f>'Permitted Sources'!H4835</f>
        <v>Compressor Engines</v>
      </c>
      <c r="F5585" s="204">
        <f>'Permitted Sources'!I4835</f>
        <v>5.7</v>
      </c>
      <c r="G5585" s="204">
        <f>'Permitted Sources'!J4835</f>
        <v>5.7</v>
      </c>
      <c r="H5585" s="204">
        <f>'Permitted Sources'!K4835</f>
        <v>2.8</v>
      </c>
      <c r="I5585" s="204">
        <f>'Permitted Sources'!L4835</f>
        <v>0</v>
      </c>
      <c r="J5585" s="204">
        <f>'Permitted Sources'!M4835</f>
        <v>0</v>
      </c>
      <c r="K5585" s="203" t="str">
        <f t="shared" si="87"/>
        <v>Compressor Engines</v>
      </c>
    </row>
    <row r="5586" spans="1:11" s="203" customFormat="1" x14ac:dyDescent="0.2">
      <c r="A5586" s="202" t="str">
        <f>'Permitted Sources'!A4836</f>
        <v>WYDEQ Permitted Sources</v>
      </c>
      <c r="B5586" s="203" t="str">
        <f>'Permitted Sources'!B4836</f>
        <v>56</v>
      </c>
      <c r="C5586" s="202" t="str">
        <f>'Permitted Sources'!D4836</f>
        <v>5600502</v>
      </c>
      <c r="D5586" s="202" t="str">
        <f>'Permitted Sources'!E4836</f>
        <v>20200254</v>
      </c>
      <c r="E5586" s="203" t="str">
        <f>'Permitted Sources'!H4836</f>
        <v>Compressor Engines</v>
      </c>
      <c r="F5586" s="204">
        <f>'Permitted Sources'!I4836</f>
        <v>5.649</v>
      </c>
      <c r="G5586" s="204">
        <f>'Permitted Sources'!J4836</f>
        <v>5.6660000000000004</v>
      </c>
      <c r="H5586" s="204">
        <f>'Permitted Sources'!K4836</f>
        <v>2.8159999999999998</v>
      </c>
      <c r="I5586" s="204">
        <f>'Permitted Sources'!L4836</f>
        <v>0</v>
      </c>
      <c r="J5586" s="204">
        <f>'Permitted Sources'!M4836</f>
        <v>0</v>
      </c>
      <c r="K5586" s="203" t="str">
        <f t="shared" si="87"/>
        <v>Compressor Engines</v>
      </c>
    </row>
    <row r="5587" spans="1:11" s="203" customFormat="1" x14ac:dyDescent="0.2">
      <c r="A5587" s="202" t="str">
        <f>'Permitted Sources'!A4837</f>
        <v>WYDEQ Permitted Sources</v>
      </c>
      <c r="B5587" s="203" t="str">
        <f>'Permitted Sources'!B4837</f>
        <v>56</v>
      </c>
      <c r="C5587" s="202" t="str">
        <f>'Permitted Sources'!D4837</f>
        <v>5600502</v>
      </c>
      <c r="D5587" s="202" t="str">
        <f>'Permitted Sources'!E4837</f>
        <v>20200254</v>
      </c>
      <c r="E5587" s="203" t="str">
        <f>'Permitted Sources'!H4837</f>
        <v>Compressor Engines</v>
      </c>
      <c r="F5587" s="204">
        <f>'Permitted Sources'!I4837</f>
        <v>5.649</v>
      </c>
      <c r="G5587" s="204">
        <f>'Permitted Sources'!J4837</f>
        <v>5.6660000000000004</v>
      </c>
      <c r="H5587" s="204">
        <f>'Permitted Sources'!K4837</f>
        <v>2.8159999999999998</v>
      </c>
      <c r="I5587" s="204">
        <f>'Permitted Sources'!L4837</f>
        <v>0</v>
      </c>
      <c r="J5587" s="204">
        <f>'Permitted Sources'!M4837</f>
        <v>0</v>
      </c>
      <c r="K5587" s="203" t="str">
        <f t="shared" si="87"/>
        <v>Compressor Engines</v>
      </c>
    </row>
    <row r="5588" spans="1:11" s="203" customFormat="1" x14ac:dyDescent="0.2">
      <c r="A5588" s="202" t="str">
        <f>'Permitted Sources'!A4838</f>
        <v>WYDEQ Permitted Sources</v>
      </c>
      <c r="B5588" s="203" t="str">
        <f>'Permitted Sources'!B4838</f>
        <v>56</v>
      </c>
      <c r="C5588" s="202" t="str">
        <f>'Permitted Sources'!D4838</f>
        <v>5600502</v>
      </c>
      <c r="D5588" s="202" t="str">
        <f>'Permitted Sources'!E4838</f>
        <v>20200254</v>
      </c>
      <c r="E5588" s="203" t="str">
        <f>'Permitted Sources'!H4838</f>
        <v>Compressor Engines</v>
      </c>
      <c r="F5588" s="204">
        <f>'Permitted Sources'!I4838</f>
        <v>5.649</v>
      </c>
      <c r="G5588" s="204">
        <f>'Permitted Sources'!J4838</f>
        <v>5.6660000000000004</v>
      </c>
      <c r="H5588" s="204">
        <f>'Permitted Sources'!K4838</f>
        <v>2.8159999999999998</v>
      </c>
      <c r="I5588" s="204">
        <f>'Permitted Sources'!L4838</f>
        <v>0</v>
      </c>
      <c r="J5588" s="204">
        <f>'Permitted Sources'!M4838</f>
        <v>0</v>
      </c>
      <c r="K5588" s="203" t="str">
        <f t="shared" si="87"/>
        <v>Compressor Engines</v>
      </c>
    </row>
    <row r="5589" spans="1:11" s="203" customFormat="1" x14ac:dyDescent="0.2">
      <c r="A5589" s="202" t="str">
        <f>'Permitted Sources'!A4839</f>
        <v>WYDEQ Permitted Sources</v>
      </c>
      <c r="B5589" s="203" t="str">
        <f>'Permitted Sources'!B4839</f>
        <v>56</v>
      </c>
      <c r="C5589" s="202" t="str">
        <f>'Permitted Sources'!D4839</f>
        <v>5600502</v>
      </c>
      <c r="D5589" s="202" t="str">
        <f>'Permitted Sources'!E4839</f>
        <v>20200254</v>
      </c>
      <c r="E5589" s="203" t="str">
        <f>'Permitted Sources'!H4839</f>
        <v>Compressor Engines</v>
      </c>
      <c r="F5589" s="204">
        <f>'Permitted Sources'!I4839</f>
        <v>5.649</v>
      </c>
      <c r="G5589" s="204">
        <f>'Permitted Sources'!J4839</f>
        <v>5.6660000000000004</v>
      </c>
      <c r="H5589" s="204">
        <f>'Permitted Sources'!K4839</f>
        <v>2.8159999999999998</v>
      </c>
      <c r="I5589" s="204">
        <f>'Permitted Sources'!L4839</f>
        <v>0</v>
      </c>
      <c r="J5589" s="204">
        <f>'Permitted Sources'!M4839</f>
        <v>0</v>
      </c>
      <c r="K5589" s="203" t="str">
        <f t="shared" si="87"/>
        <v>Compressor Engines</v>
      </c>
    </row>
    <row r="5590" spans="1:11" s="203" customFormat="1" x14ac:dyDescent="0.2">
      <c r="A5590" s="202" t="str">
        <f>'Permitted Sources'!A4840</f>
        <v>WYDEQ Permitted Sources</v>
      </c>
      <c r="B5590" s="203" t="str">
        <f>'Permitted Sources'!B4840</f>
        <v>56</v>
      </c>
      <c r="C5590" s="202" t="str">
        <f>'Permitted Sources'!D4840</f>
        <v>5600502</v>
      </c>
      <c r="D5590" s="202" t="str">
        <f>'Permitted Sources'!E4840</f>
        <v>20200254</v>
      </c>
      <c r="E5590" s="203" t="str">
        <f>'Permitted Sources'!H4840</f>
        <v>Compressor Engines</v>
      </c>
      <c r="F5590" s="204">
        <f>'Permitted Sources'!I4840</f>
        <v>5.649</v>
      </c>
      <c r="G5590" s="204">
        <f>'Permitted Sources'!J4840</f>
        <v>5.6660000000000004</v>
      </c>
      <c r="H5590" s="204">
        <f>'Permitted Sources'!K4840</f>
        <v>2.8159999999999998</v>
      </c>
      <c r="I5590" s="204">
        <f>'Permitted Sources'!L4840</f>
        <v>0</v>
      </c>
      <c r="J5590" s="204">
        <f>'Permitted Sources'!M4840</f>
        <v>0</v>
      </c>
      <c r="K5590" s="203" t="str">
        <f t="shared" si="87"/>
        <v>Compressor Engines</v>
      </c>
    </row>
    <row r="5591" spans="1:11" s="203" customFormat="1" x14ac:dyDescent="0.2">
      <c r="A5591" s="202" t="str">
        <f>'Permitted Sources'!A4841</f>
        <v>WYDEQ Permitted Sources</v>
      </c>
      <c r="B5591" s="203" t="str">
        <f>'Permitted Sources'!B4841</f>
        <v>56</v>
      </c>
      <c r="C5591" s="202" t="str">
        <f>'Permitted Sources'!D4841</f>
        <v>5600502</v>
      </c>
      <c r="D5591" s="202" t="str">
        <f>'Permitted Sources'!E4841</f>
        <v>20200254</v>
      </c>
      <c r="E5591" s="203" t="str">
        <f>'Permitted Sources'!H4841</f>
        <v>Compressor Engines</v>
      </c>
      <c r="F5591" s="204">
        <f>'Permitted Sources'!I4841</f>
        <v>5.649</v>
      </c>
      <c r="G5591" s="204">
        <f>'Permitted Sources'!J4841</f>
        <v>5.6660000000000004</v>
      </c>
      <c r="H5591" s="204">
        <f>'Permitted Sources'!K4841</f>
        <v>2.8159999999999998</v>
      </c>
      <c r="I5591" s="204">
        <f>'Permitted Sources'!L4841</f>
        <v>0</v>
      </c>
      <c r="J5591" s="204">
        <f>'Permitted Sources'!M4841</f>
        <v>0</v>
      </c>
      <c r="K5591" s="203" t="str">
        <f t="shared" si="87"/>
        <v>Compressor Engines</v>
      </c>
    </row>
    <row r="5592" spans="1:11" s="203" customFormat="1" x14ac:dyDescent="0.2">
      <c r="A5592" s="202" t="str">
        <f>'Permitted Sources'!A4842</f>
        <v>WYDEQ Permitted Sources</v>
      </c>
      <c r="B5592" s="203" t="str">
        <f>'Permitted Sources'!B4842</f>
        <v>56</v>
      </c>
      <c r="C5592" s="202" t="str">
        <f>'Permitted Sources'!D4842</f>
        <v>5600502</v>
      </c>
      <c r="D5592" s="202" t="str">
        <f>'Permitted Sources'!E4842</f>
        <v>20200254</v>
      </c>
      <c r="E5592" s="203" t="str">
        <f>'Permitted Sources'!H4842</f>
        <v>Compressor Engines</v>
      </c>
      <c r="F5592" s="204">
        <f>'Permitted Sources'!I4842</f>
        <v>5.7</v>
      </c>
      <c r="G5592" s="204">
        <f>'Permitted Sources'!J4842</f>
        <v>5.7</v>
      </c>
      <c r="H5592" s="204">
        <f>'Permitted Sources'!K4842</f>
        <v>2.8</v>
      </c>
      <c r="I5592" s="204">
        <f>'Permitted Sources'!L4842</f>
        <v>0</v>
      </c>
      <c r="J5592" s="204">
        <f>'Permitted Sources'!M4842</f>
        <v>0</v>
      </c>
      <c r="K5592" s="203" t="str">
        <f t="shared" si="87"/>
        <v>Compressor Engines</v>
      </c>
    </row>
    <row r="5593" spans="1:11" s="203" customFormat="1" x14ac:dyDescent="0.2">
      <c r="A5593" s="202" t="str">
        <f>'Permitted Sources'!A4843</f>
        <v>WYDEQ Permitted Sources</v>
      </c>
      <c r="B5593" s="203" t="str">
        <f>'Permitted Sources'!B4843</f>
        <v>56</v>
      </c>
      <c r="C5593" s="202" t="str">
        <f>'Permitted Sources'!D4843</f>
        <v>5600502</v>
      </c>
      <c r="D5593" s="202" t="str">
        <f>'Permitted Sources'!E4843</f>
        <v>20200254</v>
      </c>
      <c r="E5593" s="203" t="str">
        <f>'Permitted Sources'!H4843</f>
        <v>Compressor Engines</v>
      </c>
      <c r="F5593" s="204">
        <f>'Permitted Sources'!I4843</f>
        <v>5.649</v>
      </c>
      <c r="G5593" s="204">
        <f>'Permitted Sources'!J4843</f>
        <v>5.6660000000000004</v>
      </c>
      <c r="H5593" s="204">
        <f>'Permitted Sources'!K4843</f>
        <v>2.83</v>
      </c>
      <c r="I5593" s="204">
        <f>'Permitted Sources'!L4843</f>
        <v>0</v>
      </c>
      <c r="J5593" s="204">
        <f>'Permitted Sources'!M4843</f>
        <v>0</v>
      </c>
      <c r="K5593" s="203" t="str">
        <f t="shared" si="87"/>
        <v>Compressor Engines</v>
      </c>
    </row>
    <row r="5594" spans="1:11" s="203" customFormat="1" x14ac:dyDescent="0.2">
      <c r="A5594" s="202" t="str">
        <f>'Permitted Sources'!A4844</f>
        <v>WYDEQ Permitted Sources</v>
      </c>
      <c r="B5594" s="203" t="str">
        <f>'Permitted Sources'!B4844</f>
        <v>56</v>
      </c>
      <c r="C5594" s="202" t="str">
        <f>'Permitted Sources'!D4844</f>
        <v>5600502</v>
      </c>
      <c r="D5594" s="202" t="str">
        <f>'Permitted Sources'!E4844</f>
        <v>20200254</v>
      </c>
      <c r="E5594" s="203" t="str">
        <f>'Permitted Sources'!H4844</f>
        <v>Compressor Engines</v>
      </c>
      <c r="F5594" s="204">
        <f>'Permitted Sources'!I4844</f>
        <v>5.649</v>
      </c>
      <c r="G5594" s="204">
        <f>'Permitted Sources'!J4844</f>
        <v>5.6660000000000004</v>
      </c>
      <c r="H5594" s="204">
        <f>'Permitted Sources'!K4844</f>
        <v>2.83</v>
      </c>
      <c r="I5594" s="204">
        <f>'Permitted Sources'!L4844</f>
        <v>0</v>
      </c>
      <c r="J5594" s="204">
        <f>'Permitted Sources'!M4844</f>
        <v>0</v>
      </c>
      <c r="K5594" s="203" t="str">
        <f t="shared" si="87"/>
        <v>Compressor Engines</v>
      </c>
    </row>
    <row r="5595" spans="1:11" s="203" customFormat="1" x14ac:dyDescent="0.2">
      <c r="A5595" s="202" t="str">
        <f>'Permitted Sources'!A4845</f>
        <v>WYDEQ Permitted Sources</v>
      </c>
      <c r="B5595" s="203" t="str">
        <f>'Permitted Sources'!B4845</f>
        <v>56</v>
      </c>
      <c r="C5595" s="202" t="str">
        <f>'Permitted Sources'!D4845</f>
        <v>5600502</v>
      </c>
      <c r="D5595" s="202" t="str">
        <f>'Permitted Sources'!E4845</f>
        <v>20200253</v>
      </c>
      <c r="E5595" s="203" t="str">
        <f>'Permitted Sources'!H4845</f>
        <v>Compressor Engines</v>
      </c>
      <c r="F5595" s="204">
        <f>'Permitted Sources'!I4845</f>
        <v>2.92</v>
      </c>
      <c r="G5595" s="204">
        <f>'Permitted Sources'!J4845</f>
        <v>0</v>
      </c>
      <c r="H5595" s="204">
        <f>'Permitted Sources'!K4845</f>
        <v>0</v>
      </c>
      <c r="I5595" s="204">
        <f>'Permitted Sources'!L4845</f>
        <v>0</v>
      </c>
      <c r="J5595" s="204">
        <f>'Permitted Sources'!M4845</f>
        <v>0</v>
      </c>
      <c r="K5595" s="203" t="str">
        <f t="shared" si="87"/>
        <v>Compressor Engines</v>
      </c>
    </row>
    <row r="5596" spans="1:11" s="203" customFormat="1" x14ac:dyDescent="0.2">
      <c r="A5596" s="202" t="str">
        <f>'Permitted Sources'!A4846</f>
        <v>WYDEQ Permitted Sources</v>
      </c>
      <c r="B5596" s="203" t="str">
        <f>'Permitted Sources'!B4846</f>
        <v>56</v>
      </c>
      <c r="C5596" s="202" t="str">
        <f>'Permitted Sources'!D4846</f>
        <v>5600502</v>
      </c>
      <c r="D5596" s="202" t="str">
        <f>'Permitted Sources'!E4846</f>
        <v>20200254</v>
      </c>
      <c r="E5596" s="203" t="str">
        <f>'Permitted Sources'!H4846</f>
        <v>Compressor Engines</v>
      </c>
      <c r="F5596" s="204">
        <f>'Permitted Sources'!I4846</f>
        <v>5.649</v>
      </c>
      <c r="G5596" s="204">
        <f>'Permitted Sources'!J4846</f>
        <v>0</v>
      </c>
      <c r="H5596" s="204">
        <f>'Permitted Sources'!K4846</f>
        <v>0</v>
      </c>
      <c r="I5596" s="204">
        <f>'Permitted Sources'!L4846</f>
        <v>0</v>
      </c>
      <c r="J5596" s="204">
        <f>'Permitted Sources'!M4846</f>
        <v>0</v>
      </c>
      <c r="K5596" s="203" t="str">
        <f t="shared" si="87"/>
        <v>Compressor Engines</v>
      </c>
    </row>
    <row r="5597" spans="1:11" s="203" customFormat="1" x14ac:dyDescent="0.2">
      <c r="A5597" s="202" t="str">
        <f>'Permitted Sources'!A4847</f>
        <v>WYDEQ Permitted Sources</v>
      </c>
      <c r="B5597" s="203" t="str">
        <f>'Permitted Sources'!B4847</f>
        <v>56</v>
      </c>
      <c r="C5597" s="202" t="str">
        <f>'Permitted Sources'!D4847</f>
        <v>5600502</v>
      </c>
      <c r="D5597" s="202" t="str">
        <f>'Permitted Sources'!E4847</f>
        <v>20200253</v>
      </c>
      <c r="E5597" s="203" t="str">
        <f>'Permitted Sources'!H4847</f>
        <v>Compressor Engines</v>
      </c>
      <c r="F5597" s="204">
        <f>'Permitted Sources'!I4847</f>
        <v>3.052</v>
      </c>
      <c r="G5597" s="204">
        <f>'Permitted Sources'!J4847</f>
        <v>0</v>
      </c>
      <c r="H5597" s="204">
        <f>'Permitted Sources'!K4847</f>
        <v>0</v>
      </c>
      <c r="I5597" s="204">
        <f>'Permitted Sources'!L4847</f>
        <v>0</v>
      </c>
      <c r="J5597" s="204">
        <f>'Permitted Sources'!M4847</f>
        <v>0</v>
      </c>
      <c r="K5597" s="203" t="str">
        <f t="shared" si="87"/>
        <v>Compressor Engines</v>
      </c>
    </row>
    <row r="5598" spans="1:11" s="203" customFormat="1" x14ac:dyDescent="0.2">
      <c r="A5598" s="202" t="str">
        <f>'Permitted Sources'!A4848</f>
        <v>WYDEQ Permitted Sources</v>
      </c>
      <c r="B5598" s="203" t="str">
        <f>'Permitted Sources'!B4848</f>
        <v>56</v>
      </c>
      <c r="C5598" s="202" t="str">
        <f>'Permitted Sources'!D4848</f>
        <v>5600502</v>
      </c>
      <c r="D5598" s="202" t="str">
        <f>'Permitted Sources'!E4848</f>
        <v>20200254</v>
      </c>
      <c r="E5598" s="203" t="str">
        <f>'Permitted Sources'!H4848</f>
        <v>Compressor Engines</v>
      </c>
      <c r="F5598" s="204">
        <f>'Permitted Sources'!I4848</f>
        <v>5.649</v>
      </c>
      <c r="G5598" s="204">
        <f>'Permitted Sources'!J4848</f>
        <v>0</v>
      </c>
      <c r="H5598" s="204">
        <f>'Permitted Sources'!K4848</f>
        <v>0</v>
      </c>
      <c r="I5598" s="204">
        <f>'Permitted Sources'!L4848</f>
        <v>0</v>
      </c>
      <c r="J5598" s="204">
        <f>'Permitted Sources'!M4848</f>
        <v>0</v>
      </c>
      <c r="K5598" s="203" t="str">
        <f t="shared" si="87"/>
        <v>Compressor Engines</v>
      </c>
    </row>
    <row r="5599" spans="1:11" s="203" customFormat="1" x14ac:dyDescent="0.2">
      <c r="A5599" s="202" t="str">
        <f>'Permitted Sources'!A4849</f>
        <v>WYDEQ Permitted Sources</v>
      </c>
      <c r="B5599" s="203" t="str">
        <f>'Permitted Sources'!B4849</f>
        <v>56</v>
      </c>
      <c r="C5599" s="202" t="str">
        <f>'Permitted Sources'!D4849</f>
        <v>5600502</v>
      </c>
      <c r="D5599" s="202" t="str">
        <f>'Permitted Sources'!E4849</f>
        <v>20200254</v>
      </c>
      <c r="E5599" s="203" t="str">
        <f>'Permitted Sources'!H4849</f>
        <v>Compressor Engines</v>
      </c>
      <c r="F5599" s="204">
        <f>'Permitted Sources'!I4849</f>
        <v>5.649</v>
      </c>
      <c r="G5599" s="204">
        <f>'Permitted Sources'!J4849</f>
        <v>0</v>
      </c>
      <c r="H5599" s="204">
        <f>'Permitted Sources'!K4849</f>
        <v>0</v>
      </c>
      <c r="I5599" s="204">
        <f>'Permitted Sources'!L4849</f>
        <v>0</v>
      </c>
      <c r="J5599" s="204">
        <f>'Permitted Sources'!M4849</f>
        <v>0</v>
      </c>
      <c r="K5599" s="203" t="str">
        <f t="shared" si="87"/>
        <v>Compressor Engines</v>
      </c>
    </row>
    <row r="5600" spans="1:11" s="203" customFormat="1" x14ac:dyDescent="0.2">
      <c r="A5600" s="202" t="str">
        <f>'Permitted Sources'!A4850</f>
        <v>WYDEQ Permitted Sources</v>
      </c>
      <c r="B5600" s="203" t="str">
        <f>'Permitted Sources'!B4850</f>
        <v>56</v>
      </c>
      <c r="C5600" s="202" t="str">
        <f>'Permitted Sources'!D4850</f>
        <v>5600502</v>
      </c>
      <c r="D5600" s="202" t="str">
        <f>'Permitted Sources'!E4850</f>
        <v>20200254</v>
      </c>
      <c r="E5600" s="203" t="str">
        <f>'Permitted Sources'!H4850</f>
        <v>Compressor Engines</v>
      </c>
      <c r="F5600" s="204">
        <f>'Permitted Sources'!I4850</f>
        <v>5.649</v>
      </c>
      <c r="G5600" s="204">
        <f>'Permitted Sources'!J4850</f>
        <v>5.6660000000000004</v>
      </c>
      <c r="H5600" s="204">
        <f>'Permitted Sources'!K4850</f>
        <v>2.8159999999999998</v>
      </c>
      <c r="I5600" s="204">
        <f>'Permitted Sources'!L4850</f>
        <v>0</v>
      </c>
      <c r="J5600" s="204">
        <f>'Permitted Sources'!M4850</f>
        <v>0</v>
      </c>
      <c r="K5600" s="203" t="str">
        <f t="shared" si="87"/>
        <v>Compressor Engines</v>
      </c>
    </row>
    <row r="5601" spans="1:11" s="203" customFormat="1" x14ac:dyDescent="0.2">
      <c r="A5601" s="202" t="str">
        <f>'Permitted Sources'!A4851</f>
        <v>WYDEQ Permitted Sources</v>
      </c>
      <c r="B5601" s="203" t="str">
        <f>'Permitted Sources'!B4851</f>
        <v>56</v>
      </c>
      <c r="C5601" s="202" t="str">
        <f>'Permitted Sources'!D4851</f>
        <v>5600502</v>
      </c>
      <c r="D5601" s="202" t="str">
        <f>'Permitted Sources'!E4851</f>
        <v>20200254</v>
      </c>
      <c r="E5601" s="203" t="str">
        <f>'Permitted Sources'!H4851</f>
        <v>Compressor Engines</v>
      </c>
      <c r="F5601" s="204">
        <f>'Permitted Sources'!I4851</f>
        <v>5.649</v>
      </c>
      <c r="G5601" s="204">
        <f>'Permitted Sources'!J4851</f>
        <v>5.6660000000000004</v>
      </c>
      <c r="H5601" s="204">
        <f>'Permitted Sources'!K4851</f>
        <v>2.8159999999999998</v>
      </c>
      <c r="I5601" s="204">
        <f>'Permitted Sources'!L4851</f>
        <v>0</v>
      </c>
      <c r="J5601" s="204">
        <f>'Permitted Sources'!M4851</f>
        <v>0</v>
      </c>
      <c r="K5601" s="203" t="str">
        <f t="shared" si="87"/>
        <v>Compressor Engines</v>
      </c>
    </row>
    <row r="5602" spans="1:11" s="203" customFormat="1" x14ac:dyDescent="0.2">
      <c r="A5602" s="202" t="str">
        <f>'Permitted Sources'!A4852</f>
        <v>WYDEQ Permitted Sources</v>
      </c>
      <c r="B5602" s="203" t="str">
        <f>'Permitted Sources'!B4852</f>
        <v>56</v>
      </c>
      <c r="C5602" s="202" t="str">
        <f>'Permitted Sources'!D4852</f>
        <v>5600502</v>
      </c>
      <c r="D5602" s="202" t="str">
        <f>'Permitted Sources'!E4852</f>
        <v>20200254</v>
      </c>
      <c r="E5602" s="203" t="str">
        <f>'Permitted Sources'!H4852</f>
        <v>Compressor Engines</v>
      </c>
      <c r="F5602" s="204">
        <f>'Permitted Sources'!I4852</f>
        <v>5.649</v>
      </c>
      <c r="G5602" s="204">
        <f>'Permitted Sources'!J4852</f>
        <v>5.6660000000000004</v>
      </c>
      <c r="H5602" s="204">
        <f>'Permitted Sources'!K4852</f>
        <v>2.8159999999999998</v>
      </c>
      <c r="I5602" s="204">
        <f>'Permitted Sources'!L4852</f>
        <v>0</v>
      </c>
      <c r="J5602" s="204">
        <f>'Permitted Sources'!M4852</f>
        <v>0</v>
      </c>
      <c r="K5602" s="203" t="str">
        <f t="shared" si="87"/>
        <v>Compressor Engines</v>
      </c>
    </row>
    <row r="5603" spans="1:11" s="203" customFormat="1" x14ac:dyDescent="0.2">
      <c r="A5603" s="202" t="str">
        <f>'Permitted Sources'!A4853</f>
        <v>WYDEQ Permitted Sources</v>
      </c>
      <c r="B5603" s="203" t="str">
        <f>'Permitted Sources'!B4853</f>
        <v>56</v>
      </c>
      <c r="C5603" s="202" t="str">
        <f>'Permitted Sources'!D4853</f>
        <v>5600502</v>
      </c>
      <c r="D5603" s="202" t="str">
        <f>'Permitted Sources'!E4853</f>
        <v>20200254</v>
      </c>
      <c r="E5603" s="203" t="str">
        <f>'Permitted Sources'!H4853</f>
        <v>Compressor Engines</v>
      </c>
      <c r="F5603" s="204">
        <f>'Permitted Sources'!I4853</f>
        <v>5.649</v>
      </c>
      <c r="G5603" s="204">
        <f>'Permitted Sources'!J4853</f>
        <v>5.6660000000000004</v>
      </c>
      <c r="H5603" s="204">
        <f>'Permitted Sources'!K4853</f>
        <v>2.8159999999999998</v>
      </c>
      <c r="I5603" s="204">
        <f>'Permitted Sources'!L4853</f>
        <v>0</v>
      </c>
      <c r="J5603" s="204">
        <f>'Permitted Sources'!M4853</f>
        <v>0</v>
      </c>
      <c r="K5603" s="203" t="str">
        <f t="shared" si="87"/>
        <v>Compressor Engines</v>
      </c>
    </row>
    <row r="5604" spans="1:11" s="203" customFormat="1" x14ac:dyDescent="0.2">
      <c r="A5604" s="202" t="str">
        <f>'Permitted Sources'!A4854</f>
        <v>WYDEQ Permitted Sources</v>
      </c>
      <c r="B5604" s="203" t="str">
        <f>'Permitted Sources'!B4854</f>
        <v>56</v>
      </c>
      <c r="C5604" s="202" t="str">
        <f>'Permitted Sources'!D4854</f>
        <v>5600502</v>
      </c>
      <c r="D5604" s="202" t="str">
        <f>'Permitted Sources'!E4854</f>
        <v>20200254</v>
      </c>
      <c r="E5604" s="203" t="str">
        <f>'Permitted Sources'!H4854</f>
        <v>Compressor Engines</v>
      </c>
      <c r="F5604" s="204">
        <f>'Permitted Sources'!I4854</f>
        <v>5.649</v>
      </c>
      <c r="G5604" s="204">
        <f>'Permitted Sources'!J4854</f>
        <v>5.6660000000000004</v>
      </c>
      <c r="H5604" s="204">
        <f>'Permitted Sources'!K4854</f>
        <v>2.85</v>
      </c>
      <c r="I5604" s="204">
        <f>'Permitted Sources'!L4854</f>
        <v>0</v>
      </c>
      <c r="J5604" s="204">
        <f>'Permitted Sources'!M4854</f>
        <v>0</v>
      </c>
      <c r="K5604" s="203" t="str">
        <f t="shared" si="87"/>
        <v>Compressor Engines</v>
      </c>
    </row>
    <row r="5605" spans="1:11" s="203" customFormat="1" x14ac:dyDescent="0.2">
      <c r="A5605" s="202" t="str">
        <f>'Permitted Sources'!A4855</f>
        <v>WYDEQ Permitted Sources</v>
      </c>
      <c r="B5605" s="203" t="str">
        <f>'Permitted Sources'!B4855</f>
        <v>56</v>
      </c>
      <c r="C5605" s="202" t="str">
        <f>'Permitted Sources'!D4855</f>
        <v>5600502</v>
      </c>
      <c r="D5605" s="202" t="str">
        <f>'Permitted Sources'!E4855</f>
        <v>20200254</v>
      </c>
      <c r="E5605" s="203" t="str">
        <f>'Permitted Sources'!H4855</f>
        <v>Compressor Engines</v>
      </c>
      <c r="F5605" s="204">
        <f>'Permitted Sources'!I4855</f>
        <v>5.649</v>
      </c>
      <c r="G5605" s="204">
        <f>'Permitted Sources'!J4855</f>
        <v>5.6660000000000004</v>
      </c>
      <c r="H5605" s="204">
        <f>'Permitted Sources'!K4855</f>
        <v>2.85</v>
      </c>
      <c r="I5605" s="204">
        <f>'Permitted Sources'!L4855</f>
        <v>0</v>
      </c>
      <c r="J5605" s="204">
        <f>'Permitted Sources'!M4855</f>
        <v>0</v>
      </c>
      <c r="K5605" s="203" t="str">
        <f t="shared" si="87"/>
        <v>Compressor Engines</v>
      </c>
    </row>
    <row r="5606" spans="1:11" s="203" customFormat="1" x14ac:dyDescent="0.2">
      <c r="A5606" s="202" t="str">
        <f>'Permitted Sources'!A4856</f>
        <v>WYDEQ Permitted Sources</v>
      </c>
      <c r="B5606" s="203" t="str">
        <f>'Permitted Sources'!B4856</f>
        <v>56</v>
      </c>
      <c r="C5606" s="202" t="str">
        <f>'Permitted Sources'!D4856</f>
        <v>5600502</v>
      </c>
      <c r="D5606" s="202" t="str">
        <f>'Permitted Sources'!E4856</f>
        <v>20200254</v>
      </c>
      <c r="E5606" s="203" t="str">
        <f>'Permitted Sources'!H4856</f>
        <v>Compressor Engines</v>
      </c>
      <c r="F5606" s="204">
        <f>'Permitted Sources'!I4856</f>
        <v>5.649</v>
      </c>
      <c r="G5606" s="204">
        <f>'Permitted Sources'!J4856</f>
        <v>5.6660000000000004</v>
      </c>
      <c r="H5606" s="204">
        <f>'Permitted Sources'!K4856</f>
        <v>2.85</v>
      </c>
      <c r="I5606" s="204">
        <f>'Permitted Sources'!L4856</f>
        <v>0</v>
      </c>
      <c r="J5606" s="204">
        <f>'Permitted Sources'!M4856</f>
        <v>0</v>
      </c>
      <c r="K5606" s="203" t="str">
        <f t="shared" si="87"/>
        <v>Compressor Engines</v>
      </c>
    </row>
    <row r="5607" spans="1:11" s="203" customFormat="1" x14ac:dyDescent="0.2">
      <c r="A5607" s="202" t="str">
        <f>'Permitted Sources'!A4857</f>
        <v>WYDEQ Permitted Sources</v>
      </c>
      <c r="B5607" s="203" t="str">
        <f>'Permitted Sources'!B4857</f>
        <v>56</v>
      </c>
      <c r="C5607" s="202" t="str">
        <f>'Permitted Sources'!D4857</f>
        <v>5600502</v>
      </c>
      <c r="D5607" s="202" t="str">
        <f>'Permitted Sources'!E4857</f>
        <v>20200254</v>
      </c>
      <c r="E5607" s="203" t="str">
        <f>'Permitted Sources'!H4857</f>
        <v>Compressor Engines</v>
      </c>
      <c r="F5607" s="204">
        <f>'Permitted Sources'!I4857</f>
        <v>5.649</v>
      </c>
      <c r="G5607" s="204">
        <f>'Permitted Sources'!J4857</f>
        <v>5.7</v>
      </c>
      <c r="H5607" s="204">
        <f>'Permitted Sources'!K4857</f>
        <v>2.8</v>
      </c>
      <c r="I5607" s="204">
        <f>'Permitted Sources'!L4857</f>
        <v>0</v>
      </c>
      <c r="J5607" s="204">
        <f>'Permitted Sources'!M4857</f>
        <v>0</v>
      </c>
      <c r="K5607" s="203" t="str">
        <f t="shared" si="87"/>
        <v>Compressor Engines</v>
      </c>
    </row>
    <row r="5608" spans="1:11" s="203" customFormat="1" x14ac:dyDescent="0.2">
      <c r="A5608" s="202" t="str">
        <f>'Permitted Sources'!A4858</f>
        <v>WYDEQ Permitted Sources</v>
      </c>
      <c r="B5608" s="203" t="str">
        <f>'Permitted Sources'!B4858</f>
        <v>56</v>
      </c>
      <c r="C5608" s="202" t="str">
        <f>'Permitted Sources'!D4858</f>
        <v>5600502</v>
      </c>
      <c r="D5608" s="202" t="str">
        <f>'Permitted Sources'!E4858</f>
        <v>20200254</v>
      </c>
      <c r="E5608" s="203" t="str">
        <f>'Permitted Sources'!H4858</f>
        <v>Compressor Engines</v>
      </c>
      <c r="F5608" s="204">
        <f>'Permitted Sources'!I4858</f>
        <v>5.7</v>
      </c>
      <c r="G5608" s="204">
        <f>'Permitted Sources'!J4858</f>
        <v>5.7</v>
      </c>
      <c r="H5608" s="204">
        <f>'Permitted Sources'!K4858</f>
        <v>2.8</v>
      </c>
      <c r="I5608" s="204">
        <f>'Permitted Sources'!L4858</f>
        <v>0</v>
      </c>
      <c r="J5608" s="204">
        <f>'Permitted Sources'!M4858</f>
        <v>0</v>
      </c>
      <c r="K5608" s="203" t="str">
        <f t="shared" si="87"/>
        <v>Compressor Engines</v>
      </c>
    </row>
    <row r="5609" spans="1:11" s="203" customFormat="1" x14ac:dyDescent="0.2">
      <c r="A5609" s="202" t="str">
        <f>'Permitted Sources'!A4859</f>
        <v>WYDEQ Permitted Sources</v>
      </c>
      <c r="B5609" s="203" t="str">
        <f>'Permitted Sources'!B4859</f>
        <v>56</v>
      </c>
      <c r="C5609" s="202" t="str">
        <f>'Permitted Sources'!D4859</f>
        <v>5600502</v>
      </c>
      <c r="D5609" s="202" t="str">
        <f>'Permitted Sources'!E4859</f>
        <v>20200254</v>
      </c>
      <c r="E5609" s="203" t="str">
        <f>'Permitted Sources'!H4859</f>
        <v>Compressor Engines</v>
      </c>
      <c r="F5609" s="204">
        <f>'Permitted Sources'!I4859</f>
        <v>5.6</v>
      </c>
      <c r="G5609" s="204">
        <f>'Permitted Sources'!J4859</f>
        <v>5.6</v>
      </c>
      <c r="H5609" s="204">
        <f>'Permitted Sources'!K4859</f>
        <v>2.8</v>
      </c>
      <c r="I5609" s="204">
        <f>'Permitted Sources'!L4859</f>
        <v>0</v>
      </c>
      <c r="J5609" s="204">
        <f>'Permitted Sources'!M4859</f>
        <v>0</v>
      </c>
      <c r="K5609" s="203" t="str">
        <f t="shared" si="87"/>
        <v>Compressor Engines</v>
      </c>
    </row>
    <row r="5610" spans="1:11" s="203" customFormat="1" x14ac:dyDescent="0.2">
      <c r="A5610" s="202" t="str">
        <f>'Permitted Sources'!A4860</f>
        <v>WYDEQ Permitted Sources</v>
      </c>
      <c r="B5610" s="203" t="str">
        <f>'Permitted Sources'!B4860</f>
        <v>56</v>
      </c>
      <c r="C5610" s="202" t="str">
        <f>'Permitted Sources'!D4860</f>
        <v>5600502</v>
      </c>
      <c r="D5610" s="202" t="str">
        <f>'Permitted Sources'!E4860</f>
        <v>20200254</v>
      </c>
      <c r="E5610" s="203" t="str">
        <f>'Permitted Sources'!H4860</f>
        <v>Compressor Engines</v>
      </c>
      <c r="F5610" s="204">
        <f>'Permitted Sources'!I4860</f>
        <v>5.6</v>
      </c>
      <c r="G5610" s="204">
        <f>'Permitted Sources'!J4860</f>
        <v>5.6</v>
      </c>
      <c r="H5610" s="204">
        <f>'Permitted Sources'!K4860</f>
        <v>2.8</v>
      </c>
      <c r="I5610" s="204">
        <f>'Permitted Sources'!L4860</f>
        <v>0</v>
      </c>
      <c r="J5610" s="204">
        <f>'Permitted Sources'!M4860</f>
        <v>0</v>
      </c>
      <c r="K5610" s="203" t="str">
        <f t="shared" si="87"/>
        <v>Compressor Engines</v>
      </c>
    </row>
    <row r="5611" spans="1:11" s="203" customFormat="1" x14ac:dyDescent="0.2">
      <c r="A5611" s="202" t="str">
        <f>'Permitted Sources'!A4861</f>
        <v>WYDEQ Permitted Sources</v>
      </c>
      <c r="B5611" s="203" t="str">
        <f>'Permitted Sources'!B4861</f>
        <v>56</v>
      </c>
      <c r="C5611" s="202" t="str">
        <f>'Permitted Sources'!D4861</f>
        <v>5600502</v>
      </c>
      <c r="D5611" s="202" t="str">
        <f>'Permitted Sources'!E4861</f>
        <v>20200254</v>
      </c>
      <c r="E5611" s="203" t="str">
        <f>'Permitted Sources'!H4861</f>
        <v>Compressor Engines</v>
      </c>
      <c r="F5611" s="204">
        <f>'Permitted Sources'!I4861</f>
        <v>5.649</v>
      </c>
      <c r="G5611" s="204">
        <f>'Permitted Sources'!J4861</f>
        <v>5.6660000000000004</v>
      </c>
      <c r="H5611" s="204">
        <f>'Permitted Sources'!K4861</f>
        <v>2.823</v>
      </c>
      <c r="I5611" s="204">
        <f>'Permitted Sources'!L4861</f>
        <v>0</v>
      </c>
      <c r="J5611" s="204">
        <f>'Permitted Sources'!M4861</f>
        <v>0</v>
      </c>
      <c r="K5611" s="203" t="str">
        <f t="shared" si="87"/>
        <v>Compressor Engines</v>
      </c>
    </row>
    <row r="5612" spans="1:11" s="203" customFormat="1" x14ac:dyDescent="0.2">
      <c r="A5612" s="202" t="str">
        <f>'Permitted Sources'!A4862</f>
        <v>WYDEQ Permitted Sources</v>
      </c>
      <c r="B5612" s="203" t="str">
        <f>'Permitted Sources'!B4862</f>
        <v>56</v>
      </c>
      <c r="C5612" s="202" t="str">
        <f>'Permitted Sources'!D4862</f>
        <v>5600502</v>
      </c>
      <c r="D5612" s="202" t="str">
        <f>'Permitted Sources'!E4862</f>
        <v>20200254</v>
      </c>
      <c r="E5612" s="203" t="str">
        <f>'Permitted Sources'!H4862</f>
        <v>Compressor Engines</v>
      </c>
      <c r="F5612" s="204">
        <f>'Permitted Sources'!I4862</f>
        <v>5.7</v>
      </c>
      <c r="G5612" s="204">
        <f>'Permitted Sources'!J4862</f>
        <v>5.7</v>
      </c>
      <c r="H5612" s="204">
        <f>'Permitted Sources'!K4862</f>
        <v>2.8</v>
      </c>
      <c r="I5612" s="204">
        <f>'Permitted Sources'!L4862</f>
        <v>0</v>
      </c>
      <c r="J5612" s="204">
        <f>'Permitted Sources'!M4862</f>
        <v>0</v>
      </c>
      <c r="K5612" s="203" t="str">
        <f t="shared" si="87"/>
        <v>Compressor Engines</v>
      </c>
    </row>
    <row r="5613" spans="1:11" s="203" customFormat="1" x14ac:dyDescent="0.2">
      <c r="A5613" s="202" t="str">
        <f>'Permitted Sources'!A4863</f>
        <v>WYDEQ Permitted Sources</v>
      </c>
      <c r="B5613" s="203" t="str">
        <f>'Permitted Sources'!B4863</f>
        <v>56</v>
      </c>
      <c r="C5613" s="202" t="str">
        <f>'Permitted Sources'!D4863</f>
        <v>5600502</v>
      </c>
      <c r="D5613" s="202" t="str">
        <f>'Permitted Sources'!E4863</f>
        <v>20200254</v>
      </c>
      <c r="E5613" s="203" t="str">
        <f>'Permitted Sources'!H4863</f>
        <v>Compressor Engines</v>
      </c>
      <c r="F5613" s="204">
        <f>'Permitted Sources'!I4863</f>
        <v>19.408000000000001</v>
      </c>
      <c r="G5613" s="204">
        <f>'Permitted Sources'!J4863</f>
        <v>19.396999999999998</v>
      </c>
      <c r="H5613" s="204">
        <f>'Permitted Sources'!K4863</f>
        <v>6.4660000000000002</v>
      </c>
      <c r="I5613" s="204">
        <f>'Permitted Sources'!L4863</f>
        <v>0</v>
      </c>
      <c r="J5613" s="204">
        <f>'Permitted Sources'!M4863</f>
        <v>0</v>
      </c>
      <c r="K5613" s="203" t="str">
        <f t="shared" si="87"/>
        <v>Compressor Engines</v>
      </c>
    </row>
    <row r="5614" spans="1:11" s="203" customFormat="1" x14ac:dyDescent="0.2">
      <c r="A5614" s="202" t="str">
        <f>'Permitted Sources'!A4864</f>
        <v>WYDEQ Permitted Sources</v>
      </c>
      <c r="B5614" s="203" t="str">
        <f>'Permitted Sources'!B4864</f>
        <v>56</v>
      </c>
      <c r="C5614" s="202" t="str">
        <f>'Permitted Sources'!D4864</f>
        <v>5600502</v>
      </c>
      <c r="D5614" s="202" t="str">
        <f>'Permitted Sources'!E4864</f>
        <v>20200254</v>
      </c>
      <c r="E5614" s="203" t="str">
        <f>'Permitted Sources'!H4864</f>
        <v>Compressor Engines</v>
      </c>
      <c r="F5614" s="204">
        <f>'Permitted Sources'!I4864</f>
        <v>19.408000000000001</v>
      </c>
      <c r="G5614" s="204">
        <f>'Permitted Sources'!J4864</f>
        <v>19.396999999999998</v>
      </c>
      <c r="H5614" s="204">
        <f>'Permitted Sources'!K4864</f>
        <v>6.4660000000000002</v>
      </c>
      <c r="I5614" s="204">
        <f>'Permitted Sources'!L4864</f>
        <v>0</v>
      </c>
      <c r="J5614" s="204">
        <f>'Permitted Sources'!M4864</f>
        <v>0</v>
      </c>
      <c r="K5614" s="203" t="str">
        <f t="shared" si="87"/>
        <v>Compressor Engines</v>
      </c>
    </row>
    <row r="5615" spans="1:11" s="203" customFormat="1" x14ac:dyDescent="0.2">
      <c r="A5615" s="202" t="str">
        <f>'Permitted Sources'!A4865</f>
        <v>WYDEQ Permitted Sources</v>
      </c>
      <c r="B5615" s="203" t="str">
        <f>'Permitted Sources'!B4865</f>
        <v>56</v>
      </c>
      <c r="C5615" s="202" t="str">
        <f>'Permitted Sources'!D4865</f>
        <v>5600502</v>
      </c>
      <c r="D5615" s="202" t="str">
        <f>'Permitted Sources'!E4865</f>
        <v>20200254</v>
      </c>
      <c r="E5615" s="203" t="str">
        <f>'Permitted Sources'!H4865</f>
        <v>Compressor Engines</v>
      </c>
      <c r="F5615" s="204">
        <f>'Permitted Sources'!I4865</f>
        <v>19.408000000000001</v>
      </c>
      <c r="G5615" s="204">
        <f>'Permitted Sources'!J4865</f>
        <v>19.396999999999998</v>
      </c>
      <c r="H5615" s="204">
        <f>'Permitted Sources'!K4865</f>
        <v>6.4660000000000002</v>
      </c>
      <c r="I5615" s="204">
        <f>'Permitted Sources'!L4865</f>
        <v>0</v>
      </c>
      <c r="J5615" s="204">
        <f>'Permitted Sources'!M4865</f>
        <v>0</v>
      </c>
      <c r="K5615" s="203" t="str">
        <f t="shared" si="87"/>
        <v>Compressor Engines</v>
      </c>
    </row>
    <row r="5616" spans="1:11" s="203" customFormat="1" x14ac:dyDescent="0.2">
      <c r="A5616" s="202" t="str">
        <f>'Permitted Sources'!A4866</f>
        <v>WYDEQ Permitted Sources</v>
      </c>
      <c r="B5616" s="203" t="str">
        <f>'Permitted Sources'!B4866</f>
        <v>56</v>
      </c>
      <c r="C5616" s="202" t="str">
        <f>'Permitted Sources'!D4866</f>
        <v>5600502</v>
      </c>
      <c r="D5616" s="202" t="str">
        <f>'Permitted Sources'!E4866</f>
        <v>20200254</v>
      </c>
      <c r="E5616" s="203" t="str">
        <f>'Permitted Sources'!H4866</f>
        <v>Compressor Engines</v>
      </c>
      <c r="F5616" s="204">
        <f>'Permitted Sources'!I4866</f>
        <v>5.649</v>
      </c>
      <c r="G5616" s="204">
        <f>'Permitted Sources'!J4866</f>
        <v>5.6660000000000004</v>
      </c>
      <c r="H5616" s="204">
        <f>'Permitted Sources'!K4866</f>
        <v>2.83</v>
      </c>
      <c r="I5616" s="204">
        <f>'Permitted Sources'!L4866</f>
        <v>0</v>
      </c>
      <c r="J5616" s="204">
        <f>'Permitted Sources'!M4866</f>
        <v>0</v>
      </c>
      <c r="K5616" s="203" t="str">
        <f t="shared" si="87"/>
        <v>Compressor Engines</v>
      </c>
    </row>
    <row r="5617" spans="1:11" s="203" customFormat="1" x14ac:dyDescent="0.2">
      <c r="A5617" s="202" t="str">
        <f>'Permitted Sources'!A4867</f>
        <v>WYDEQ Permitted Sources</v>
      </c>
      <c r="B5617" s="203" t="str">
        <f>'Permitted Sources'!B4867</f>
        <v>56</v>
      </c>
      <c r="C5617" s="202" t="str">
        <f>'Permitted Sources'!D4867</f>
        <v>5600502</v>
      </c>
      <c r="D5617" s="202" t="str">
        <f>'Permitted Sources'!E4867</f>
        <v>20200254</v>
      </c>
      <c r="E5617" s="203" t="str">
        <f>'Permitted Sources'!H4867</f>
        <v>Compressor Engines</v>
      </c>
      <c r="F5617" s="204">
        <f>'Permitted Sources'!I4867</f>
        <v>5.649</v>
      </c>
      <c r="G5617" s="204">
        <f>'Permitted Sources'!J4867</f>
        <v>5.6660000000000004</v>
      </c>
      <c r="H5617" s="204">
        <f>'Permitted Sources'!K4867</f>
        <v>2.83</v>
      </c>
      <c r="I5617" s="204">
        <f>'Permitted Sources'!L4867</f>
        <v>0</v>
      </c>
      <c r="J5617" s="204">
        <f>'Permitted Sources'!M4867</f>
        <v>0</v>
      </c>
      <c r="K5617" s="203" t="str">
        <f t="shared" si="87"/>
        <v>Compressor Engines</v>
      </c>
    </row>
    <row r="5618" spans="1:11" s="203" customFormat="1" x14ac:dyDescent="0.2">
      <c r="A5618" s="202" t="str">
        <f>'Permitted Sources'!A4868</f>
        <v>WYDEQ Permitted Sources</v>
      </c>
      <c r="B5618" s="203" t="str">
        <f>'Permitted Sources'!B4868</f>
        <v>56</v>
      </c>
      <c r="C5618" s="202" t="str">
        <f>'Permitted Sources'!D4868</f>
        <v>5600502</v>
      </c>
      <c r="D5618" s="202" t="str">
        <f>'Permitted Sources'!E4868</f>
        <v>20200254</v>
      </c>
      <c r="E5618" s="203" t="str">
        <f>'Permitted Sources'!H4868</f>
        <v>Compressor Engines</v>
      </c>
      <c r="F5618" s="204">
        <f>'Permitted Sources'!I4868</f>
        <v>5.649</v>
      </c>
      <c r="G5618" s="204">
        <f>'Permitted Sources'!J4868</f>
        <v>5.6660000000000004</v>
      </c>
      <c r="H5618" s="204">
        <f>'Permitted Sources'!K4868</f>
        <v>2.83</v>
      </c>
      <c r="I5618" s="204">
        <f>'Permitted Sources'!L4868</f>
        <v>0</v>
      </c>
      <c r="J5618" s="204">
        <f>'Permitted Sources'!M4868</f>
        <v>0</v>
      </c>
      <c r="K5618" s="203" t="str">
        <f t="shared" si="87"/>
        <v>Compressor Engines</v>
      </c>
    </row>
    <row r="5619" spans="1:11" s="203" customFormat="1" x14ac:dyDescent="0.2">
      <c r="A5619" s="202" t="str">
        <f>'Permitted Sources'!A4869</f>
        <v>WYDEQ Permitted Sources</v>
      </c>
      <c r="B5619" s="203" t="str">
        <f>'Permitted Sources'!B4869</f>
        <v>56</v>
      </c>
      <c r="C5619" s="202" t="str">
        <f>'Permitted Sources'!D4869</f>
        <v>5600502</v>
      </c>
      <c r="D5619" s="202" t="str">
        <f>'Permitted Sources'!E4869</f>
        <v>20200254</v>
      </c>
      <c r="E5619" s="203" t="str">
        <f>'Permitted Sources'!H4869</f>
        <v>Compressor Engines</v>
      </c>
      <c r="F5619" s="204">
        <f>'Permitted Sources'!I4869</f>
        <v>5.649</v>
      </c>
      <c r="G5619" s="204">
        <f>'Permitted Sources'!J4869</f>
        <v>5.6660000000000004</v>
      </c>
      <c r="H5619" s="204">
        <f>'Permitted Sources'!K4869</f>
        <v>2.83</v>
      </c>
      <c r="I5619" s="204">
        <f>'Permitted Sources'!L4869</f>
        <v>0</v>
      </c>
      <c r="J5619" s="204">
        <f>'Permitted Sources'!M4869</f>
        <v>0</v>
      </c>
      <c r="K5619" s="203" t="str">
        <f t="shared" si="87"/>
        <v>Compressor Engines</v>
      </c>
    </row>
    <row r="5620" spans="1:11" s="203" customFormat="1" x14ac:dyDescent="0.2">
      <c r="A5620" s="202" t="str">
        <f>'Permitted Sources'!A4870</f>
        <v>WYDEQ Permitted Sources</v>
      </c>
      <c r="B5620" s="203" t="str">
        <f>'Permitted Sources'!B4870</f>
        <v>56</v>
      </c>
      <c r="C5620" s="202" t="str">
        <f>'Permitted Sources'!D4870</f>
        <v>5600502</v>
      </c>
      <c r="D5620" s="202" t="str">
        <f>'Permitted Sources'!E4870</f>
        <v>20200254</v>
      </c>
      <c r="E5620" s="203" t="str">
        <f>'Permitted Sources'!H4870</f>
        <v>Compressor Engines</v>
      </c>
      <c r="F5620" s="204">
        <f>'Permitted Sources'!I4870</f>
        <v>5.7</v>
      </c>
      <c r="G5620" s="204">
        <f>'Permitted Sources'!J4870</f>
        <v>2.8</v>
      </c>
      <c r="H5620" s="204">
        <f>'Permitted Sources'!K4870</f>
        <v>5.7</v>
      </c>
      <c r="I5620" s="204">
        <f>'Permitted Sources'!L4870</f>
        <v>0</v>
      </c>
      <c r="J5620" s="204">
        <f>'Permitted Sources'!M4870</f>
        <v>0</v>
      </c>
      <c r="K5620" s="203" t="str">
        <f t="shared" si="87"/>
        <v>Compressor Engines</v>
      </c>
    </row>
    <row r="5621" spans="1:11" s="203" customFormat="1" x14ac:dyDescent="0.2">
      <c r="A5621" s="202" t="str">
        <f>'Permitted Sources'!A4871</f>
        <v>WYDEQ Permitted Sources</v>
      </c>
      <c r="B5621" s="203" t="str">
        <f>'Permitted Sources'!B4871</f>
        <v>56</v>
      </c>
      <c r="C5621" s="202" t="str">
        <f>'Permitted Sources'!D4871</f>
        <v>5600502</v>
      </c>
      <c r="D5621" s="202" t="str">
        <f>'Permitted Sources'!E4871</f>
        <v>20200254</v>
      </c>
      <c r="E5621" s="203" t="str">
        <f>'Permitted Sources'!H4871</f>
        <v>Compressor Engines</v>
      </c>
      <c r="F5621" s="204">
        <f>'Permitted Sources'!I4871</f>
        <v>5.7</v>
      </c>
      <c r="G5621" s="204">
        <f>'Permitted Sources'!J4871</f>
        <v>2.8</v>
      </c>
      <c r="H5621" s="204">
        <f>'Permitted Sources'!K4871</f>
        <v>5.7</v>
      </c>
      <c r="I5621" s="204">
        <f>'Permitted Sources'!L4871</f>
        <v>0</v>
      </c>
      <c r="J5621" s="204">
        <f>'Permitted Sources'!M4871</f>
        <v>0</v>
      </c>
      <c r="K5621" s="203" t="str">
        <f t="shared" si="87"/>
        <v>Compressor Engines</v>
      </c>
    </row>
    <row r="5622" spans="1:11" s="203" customFormat="1" x14ac:dyDescent="0.2">
      <c r="A5622" s="202" t="str">
        <f>'Permitted Sources'!A4872</f>
        <v>WYDEQ Permitted Sources</v>
      </c>
      <c r="B5622" s="203" t="str">
        <f>'Permitted Sources'!B4872</f>
        <v>56</v>
      </c>
      <c r="C5622" s="202" t="str">
        <f>'Permitted Sources'!D4872</f>
        <v>5600502</v>
      </c>
      <c r="D5622" s="202" t="str">
        <f>'Permitted Sources'!E4872</f>
        <v>20200254</v>
      </c>
      <c r="E5622" s="203" t="str">
        <f>'Permitted Sources'!H4872</f>
        <v>Compressor Engines</v>
      </c>
      <c r="F5622" s="204">
        <f>'Permitted Sources'!I4872</f>
        <v>5.649</v>
      </c>
      <c r="G5622" s="204">
        <f>'Permitted Sources'!J4872</f>
        <v>5.6660000000000004</v>
      </c>
      <c r="H5622" s="204">
        <f>'Permitted Sources'!K4872</f>
        <v>2.83</v>
      </c>
      <c r="I5622" s="204">
        <f>'Permitted Sources'!L4872</f>
        <v>0</v>
      </c>
      <c r="J5622" s="204">
        <f>'Permitted Sources'!M4872</f>
        <v>0</v>
      </c>
      <c r="K5622" s="203" t="str">
        <f t="shared" si="87"/>
        <v>Compressor Engines</v>
      </c>
    </row>
    <row r="5623" spans="1:11" s="203" customFormat="1" x14ac:dyDescent="0.2">
      <c r="A5623" s="202" t="str">
        <f>'Permitted Sources'!A4873</f>
        <v>WYDEQ Permitted Sources</v>
      </c>
      <c r="B5623" s="203" t="str">
        <f>'Permitted Sources'!B4873</f>
        <v>56</v>
      </c>
      <c r="C5623" s="202" t="str">
        <f>'Permitted Sources'!D4873</f>
        <v>5600502</v>
      </c>
      <c r="D5623" s="202" t="str">
        <f>'Permitted Sources'!E4873</f>
        <v>20200254</v>
      </c>
      <c r="E5623" s="203" t="str">
        <f>'Permitted Sources'!H4873</f>
        <v>Compressor Engines</v>
      </c>
      <c r="F5623" s="204">
        <f>'Permitted Sources'!I4873</f>
        <v>5.649</v>
      </c>
      <c r="G5623" s="204">
        <f>'Permitted Sources'!J4873</f>
        <v>5.6660000000000004</v>
      </c>
      <c r="H5623" s="204">
        <f>'Permitted Sources'!K4873</f>
        <v>2.83</v>
      </c>
      <c r="I5623" s="204">
        <f>'Permitted Sources'!L4873</f>
        <v>0</v>
      </c>
      <c r="J5623" s="204">
        <f>'Permitted Sources'!M4873</f>
        <v>0</v>
      </c>
      <c r="K5623" s="203" t="str">
        <f t="shared" si="87"/>
        <v>Compressor Engines</v>
      </c>
    </row>
    <row r="5624" spans="1:11" s="203" customFormat="1" x14ac:dyDescent="0.2">
      <c r="A5624" s="202" t="str">
        <f>'Permitted Sources'!A4874</f>
        <v>WYDEQ Permitted Sources</v>
      </c>
      <c r="B5624" s="203" t="str">
        <f>'Permitted Sources'!B4874</f>
        <v>56</v>
      </c>
      <c r="C5624" s="202" t="str">
        <f>'Permitted Sources'!D4874</f>
        <v>5600502</v>
      </c>
      <c r="D5624" s="202" t="str">
        <f>'Permitted Sources'!E4874</f>
        <v>20200254</v>
      </c>
      <c r="E5624" s="203" t="str">
        <f>'Permitted Sources'!H4874</f>
        <v>Compressor Engines</v>
      </c>
      <c r="F5624" s="204">
        <f>'Permitted Sources'!I4874</f>
        <v>5.649</v>
      </c>
      <c r="G5624" s="204">
        <f>'Permitted Sources'!J4874</f>
        <v>5.6660000000000004</v>
      </c>
      <c r="H5624" s="204">
        <f>'Permitted Sources'!K4874</f>
        <v>2.83</v>
      </c>
      <c r="I5624" s="204">
        <f>'Permitted Sources'!L4874</f>
        <v>0</v>
      </c>
      <c r="J5624" s="204">
        <f>'Permitted Sources'!M4874</f>
        <v>0</v>
      </c>
      <c r="K5624" s="203" t="str">
        <f t="shared" si="87"/>
        <v>Compressor Engines</v>
      </c>
    </row>
    <row r="5625" spans="1:11" s="203" customFormat="1" x14ac:dyDescent="0.2">
      <c r="A5625" s="202" t="str">
        <f>'Permitted Sources'!A4875</f>
        <v>WYDEQ Permitted Sources</v>
      </c>
      <c r="B5625" s="203" t="str">
        <f>'Permitted Sources'!B4875</f>
        <v>56</v>
      </c>
      <c r="C5625" s="202" t="str">
        <f>'Permitted Sources'!D4875</f>
        <v>5600502</v>
      </c>
      <c r="D5625" s="202" t="str">
        <f>'Permitted Sources'!E4875</f>
        <v>20200254</v>
      </c>
      <c r="E5625" s="203" t="str">
        <f>'Permitted Sources'!H4875</f>
        <v>Compressor Engines</v>
      </c>
      <c r="F5625" s="204">
        <f>'Permitted Sources'!I4875</f>
        <v>19.399999999999999</v>
      </c>
      <c r="G5625" s="204">
        <f>'Permitted Sources'!J4875</f>
        <v>12.9</v>
      </c>
      <c r="H5625" s="204">
        <f>'Permitted Sources'!K4875</f>
        <v>6.5</v>
      </c>
      <c r="I5625" s="204">
        <f>'Permitted Sources'!L4875</f>
        <v>0</v>
      </c>
      <c r="J5625" s="204">
        <f>'Permitted Sources'!M4875</f>
        <v>0</v>
      </c>
      <c r="K5625" s="203" t="str">
        <f t="shared" si="87"/>
        <v>Compressor Engines</v>
      </c>
    </row>
    <row r="5626" spans="1:11" s="203" customFormat="1" x14ac:dyDescent="0.2">
      <c r="A5626" s="202" t="str">
        <f>'Permitted Sources'!A4876</f>
        <v>WYDEQ Permitted Sources</v>
      </c>
      <c r="B5626" s="203" t="str">
        <f>'Permitted Sources'!B4876</f>
        <v>56</v>
      </c>
      <c r="C5626" s="202" t="str">
        <f>'Permitted Sources'!D4876</f>
        <v>5600502</v>
      </c>
      <c r="D5626" s="202" t="str">
        <f>'Permitted Sources'!E4876</f>
        <v>20200254</v>
      </c>
      <c r="E5626" s="203" t="str">
        <f>'Permitted Sources'!H4876</f>
        <v>Compressor Engines</v>
      </c>
      <c r="F5626" s="204">
        <f>'Permitted Sources'!I4876</f>
        <v>19.408000000000001</v>
      </c>
      <c r="G5626" s="204">
        <f>'Permitted Sources'!J4876</f>
        <v>12.938000000000001</v>
      </c>
      <c r="H5626" s="204">
        <f>'Permitted Sources'!K4876</f>
        <v>6.5</v>
      </c>
      <c r="I5626" s="204">
        <f>'Permitted Sources'!L4876</f>
        <v>0</v>
      </c>
      <c r="J5626" s="204">
        <f>'Permitted Sources'!M4876</f>
        <v>0</v>
      </c>
      <c r="K5626" s="203" t="str">
        <f t="shared" si="87"/>
        <v>Compressor Engines</v>
      </c>
    </row>
    <row r="5627" spans="1:11" s="203" customFormat="1" x14ac:dyDescent="0.2">
      <c r="A5627" s="202" t="str">
        <f>'Permitted Sources'!A4877</f>
        <v>WYDEQ Permitted Sources</v>
      </c>
      <c r="B5627" s="203" t="str">
        <f>'Permitted Sources'!B4877</f>
        <v>56</v>
      </c>
      <c r="C5627" s="202" t="str">
        <f>'Permitted Sources'!D4877</f>
        <v>5600502</v>
      </c>
      <c r="D5627" s="202" t="str">
        <f>'Permitted Sources'!E4877</f>
        <v>20200254</v>
      </c>
      <c r="E5627" s="203" t="str">
        <f>'Permitted Sources'!H4877</f>
        <v>Compressor Engines</v>
      </c>
      <c r="F5627" s="204">
        <f>'Permitted Sources'!I4877</f>
        <v>19.408000000000001</v>
      </c>
      <c r="G5627" s="204">
        <f>'Permitted Sources'!J4877</f>
        <v>12.938000000000001</v>
      </c>
      <c r="H5627" s="204">
        <f>'Permitted Sources'!K4877</f>
        <v>6.5</v>
      </c>
      <c r="I5627" s="204">
        <f>'Permitted Sources'!L4877</f>
        <v>0</v>
      </c>
      <c r="J5627" s="204">
        <f>'Permitted Sources'!M4877</f>
        <v>0</v>
      </c>
      <c r="K5627" s="203" t="str">
        <f t="shared" si="87"/>
        <v>Compressor Engines</v>
      </c>
    </row>
    <row r="5628" spans="1:11" s="203" customFormat="1" x14ac:dyDescent="0.2">
      <c r="A5628" s="202" t="str">
        <f>'Permitted Sources'!A4878</f>
        <v>WYDEQ Permitted Sources</v>
      </c>
      <c r="B5628" s="203" t="str">
        <f>'Permitted Sources'!B4878</f>
        <v>56</v>
      </c>
      <c r="C5628" s="202" t="str">
        <f>'Permitted Sources'!D4878</f>
        <v>5600502</v>
      </c>
      <c r="D5628" s="202" t="str">
        <f>'Permitted Sources'!E4878</f>
        <v>20200254</v>
      </c>
      <c r="E5628" s="203" t="str">
        <f>'Permitted Sources'!H4878</f>
        <v>Compressor Engines</v>
      </c>
      <c r="F5628" s="204">
        <f>'Permitted Sources'!I4878</f>
        <v>5.7</v>
      </c>
      <c r="G5628" s="204">
        <f>'Permitted Sources'!J4878</f>
        <v>5.7</v>
      </c>
      <c r="H5628" s="204">
        <f>'Permitted Sources'!K4878</f>
        <v>2.8</v>
      </c>
      <c r="I5628" s="204">
        <f>'Permitted Sources'!L4878</f>
        <v>0</v>
      </c>
      <c r="J5628" s="204">
        <f>'Permitted Sources'!M4878</f>
        <v>0</v>
      </c>
      <c r="K5628" s="203" t="str">
        <f t="shared" si="87"/>
        <v>Compressor Engines</v>
      </c>
    </row>
    <row r="5629" spans="1:11" s="203" customFormat="1" x14ac:dyDescent="0.2">
      <c r="A5629" s="202" t="str">
        <f>'Permitted Sources'!A4879</f>
        <v>WYDEQ Permitted Sources</v>
      </c>
      <c r="B5629" s="203" t="str">
        <f>'Permitted Sources'!B4879</f>
        <v>56</v>
      </c>
      <c r="C5629" s="202" t="str">
        <f>'Permitted Sources'!D4879</f>
        <v>5600502</v>
      </c>
      <c r="D5629" s="202" t="str">
        <f>'Permitted Sources'!E4879</f>
        <v>20200254</v>
      </c>
      <c r="E5629" s="203" t="str">
        <f>'Permitted Sources'!H4879</f>
        <v>Compressor Engines</v>
      </c>
      <c r="F5629" s="204">
        <f>'Permitted Sources'!I4879</f>
        <v>5.6559999999999997</v>
      </c>
      <c r="G5629" s="204">
        <f>'Permitted Sources'!J4879</f>
        <v>5.6559999999999997</v>
      </c>
      <c r="H5629" s="204">
        <f>'Permitted Sources'!K4879</f>
        <v>2.83</v>
      </c>
      <c r="I5629" s="204">
        <f>'Permitted Sources'!L4879</f>
        <v>0</v>
      </c>
      <c r="J5629" s="204">
        <f>'Permitted Sources'!M4879</f>
        <v>0</v>
      </c>
      <c r="K5629" s="203" t="str">
        <f t="shared" si="87"/>
        <v>Compressor Engines</v>
      </c>
    </row>
    <row r="5630" spans="1:11" s="203" customFormat="1" x14ac:dyDescent="0.2">
      <c r="A5630" s="202" t="str">
        <f>'Permitted Sources'!A4880</f>
        <v>WYDEQ Permitted Sources</v>
      </c>
      <c r="B5630" s="203" t="str">
        <f>'Permitted Sources'!B4880</f>
        <v>56</v>
      </c>
      <c r="C5630" s="202" t="str">
        <f>'Permitted Sources'!D4880</f>
        <v>5600502</v>
      </c>
      <c r="D5630" s="202" t="str">
        <f>'Permitted Sources'!E4880</f>
        <v>20200254</v>
      </c>
      <c r="E5630" s="203" t="str">
        <f>'Permitted Sources'!H4880</f>
        <v>Compressor Engines</v>
      </c>
      <c r="F5630" s="204">
        <f>'Permitted Sources'!I4880</f>
        <v>19.399999999999999</v>
      </c>
      <c r="G5630" s="204">
        <f>'Permitted Sources'!J4880</f>
        <v>12.9</v>
      </c>
      <c r="H5630" s="204">
        <f>'Permitted Sources'!K4880</f>
        <v>19.399999999999999</v>
      </c>
      <c r="I5630" s="204">
        <f>'Permitted Sources'!L4880</f>
        <v>0</v>
      </c>
      <c r="J5630" s="204">
        <f>'Permitted Sources'!M4880</f>
        <v>0</v>
      </c>
      <c r="K5630" s="203" t="str">
        <f t="shared" si="87"/>
        <v>Compressor Engines</v>
      </c>
    </row>
    <row r="5631" spans="1:11" s="203" customFormat="1" x14ac:dyDescent="0.2">
      <c r="A5631" s="202" t="str">
        <f>'Permitted Sources'!A4881</f>
        <v>WYDEQ Permitted Sources</v>
      </c>
      <c r="B5631" s="203" t="str">
        <f>'Permitted Sources'!B4881</f>
        <v>56</v>
      </c>
      <c r="C5631" s="202" t="str">
        <f>'Permitted Sources'!D4881</f>
        <v>5600502</v>
      </c>
      <c r="D5631" s="202" t="str">
        <f>'Permitted Sources'!E4881</f>
        <v>20200254</v>
      </c>
      <c r="E5631" s="203" t="str">
        <f>'Permitted Sources'!H4881</f>
        <v>Compressor Engines</v>
      </c>
      <c r="F5631" s="204">
        <f>'Permitted Sources'!I4881</f>
        <v>19.399999999999999</v>
      </c>
      <c r="G5631" s="204">
        <f>'Permitted Sources'!J4881</f>
        <v>12.9</v>
      </c>
      <c r="H5631" s="204">
        <f>'Permitted Sources'!K4881</f>
        <v>19.399999999999999</v>
      </c>
      <c r="I5631" s="204">
        <f>'Permitted Sources'!L4881</f>
        <v>0</v>
      </c>
      <c r="J5631" s="204">
        <f>'Permitted Sources'!M4881</f>
        <v>0</v>
      </c>
      <c r="K5631" s="203" t="str">
        <f t="shared" si="87"/>
        <v>Compressor Engines</v>
      </c>
    </row>
    <row r="5632" spans="1:11" s="203" customFormat="1" x14ac:dyDescent="0.2">
      <c r="A5632" s="202" t="str">
        <f>'Permitted Sources'!A4882</f>
        <v>WYDEQ Permitted Sources</v>
      </c>
      <c r="B5632" s="203" t="str">
        <f>'Permitted Sources'!B4882</f>
        <v>56</v>
      </c>
      <c r="C5632" s="202" t="str">
        <f>'Permitted Sources'!D4882</f>
        <v>5600502</v>
      </c>
      <c r="D5632" s="202" t="str">
        <f>'Permitted Sources'!E4882</f>
        <v>20200254</v>
      </c>
      <c r="E5632" s="203" t="str">
        <f>'Permitted Sources'!H4882</f>
        <v>Compressor Engines</v>
      </c>
      <c r="F5632" s="204">
        <f>'Permitted Sources'!I4882</f>
        <v>5.7</v>
      </c>
      <c r="G5632" s="204">
        <f>'Permitted Sources'!J4882</f>
        <v>5.7</v>
      </c>
      <c r="H5632" s="204">
        <f>'Permitted Sources'!K4882</f>
        <v>2.8</v>
      </c>
      <c r="I5632" s="204">
        <f>'Permitted Sources'!L4882</f>
        <v>0</v>
      </c>
      <c r="J5632" s="204">
        <f>'Permitted Sources'!M4882</f>
        <v>0</v>
      </c>
      <c r="K5632" s="203" t="str">
        <f t="shared" si="87"/>
        <v>Compressor Engines</v>
      </c>
    </row>
    <row r="5633" spans="1:11" s="203" customFormat="1" x14ac:dyDescent="0.2">
      <c r="A5633" s="202" t="str">
        <f>'Permitted Sources'!A4883</f>
        <v>WYDEQ Permitted Sources</v>
      </c>
      <c r="B5633" s="203" t="str">
        <f>'Permitted Sources'!B4883</f>
        <v>56</v>
      </c>
      <c r="C5633" s="202" t="str">
        <f>'Permitted Sources'!D4883</f>
        <v>5600502</v>
      </c>
      <c r="D5633" s="202" t="str">
        <f>'Permitted Sources'!E4883</f>
        <v>20200254</v>
      </c>
      <c r="E5633" s="203" t="str">
        <f>'Permitted Sources'!H4883</f>
        <v>Compressor Engines</v>
      </c>
      <c r="F5633" s="204">
        <f>'Permitted Sources'!I4883</f>
        <v>5.7</v>
      </c>
      <c r="G5633" s="204">
        <f>'Permitted Sources'!J4883</f>
        <v>5.7</v>
      </c>
      <c r="H5633" s="204">
        <f>'Permitted Sources'!K4883</f>
        <v>2.8</v>
      </c>
      <c r="I5633" s="204">
        <f>'Permitted Sources'!L4883</f>
        <v>0</v>
      </c>
      <c r="J5633" s="204">
        <f>'Permitted Sources'!M4883</f>
        <v>0</v>
      </c>
      <c r="K5633" s="203" t="str">
        <f t="shared" si="87"/>
        <v>Compressor Engines</v>
      </c>
    </row>
    <row r="5634" spans="1:11" s="203" customFormat="1" x14ac:dyDescent="0.2">
      <c r="A5634" s="202" t="str">
        <f>'Permitted Sources'!A4884</f>
        <v>WYDEQ Permitted Sources</v>
      </c>
      <c r="B5634" s="203" t="str">
        <f>'Permitted Sources'!B4884</f>
        <v>56</v>
      </c>
      <c r="C5634" s="202" t="str">
        <f>'Permitted Sources'!D4884</f>
        <v>5600502</v>
      </c>
      <c r="D5634" s="202" t="str">
        <f>'Permitted Sources'!E4884</f>
        <v>20200254</v>
      </c>
      <c r="E5634" s="203" t="str">
        <f>'Permitted Sources'!H4884</f>
        <v>Compressor Engines</v>
      </c>
      <c r="F5634" s="204">
        <f>'Permitted Sources'!I4884</f>
        <v>5.7</v>
      </c>
      <c r="G5634" s="204">
        <f>'Permitted Sources'!J4884</f>
        <v>5.7</v>
      </c>
      <c r="H5634" s="204">
        <f>'Permitted Sources'!K4884</f>
        <v>2.8</v>
      </c>
      <c r="I5634" s="204">
        <f>'Permitted Sources'!L4884</f>
        <v>0</v>
      </c>
      <c r="J5634" s="204">
        <f>'Permitted Sources'!M4884</f>
        <v>0</v>
      </c>
      <c r="K5634" s="203" t="str">
        <f t="shared" si="87"/>
        <v>Compressor Engines</v>
      </c>
    </row>
    <row r="5635" spans="1:11" s="203" customFormat="1" x14ac:dyDescent="0.2">
      <c r="A5635" s="202" t="str">
        <f>'Permitted Sources'!A4885</f>
        <v>WYDEQ Permitted Sources</v>
      </c>
      <c r="B5635" s="203" t="str">
        <f>'Permitted Sources'!B4885</f>
        <v>56</v>
      </c>
      <c r="C5635" s="202" t="str">
        <f>'Permitted Sources'!D4885</f>
        <v>5600502</v>
      </c>
      <c r="D5635" s="202" t="str">
        <f>'Permitted Sources'!E4885</f>
        <v>20200254</v>
      </c>
      <c r="E5635" s="203" t="str">
        <f>'Permitted Sources'!H4885</f>
        <v>Compressor Engines</v>
      </c>
      <c r="F5635" s="204">
        <f>'Permitted Sources'!I4885</f>
        <v>5.7</v>
      </c>
      <c r="G5635" s="204">
        <f>'Permitted Sources'!J4885</f>
        <v>5.7</v>
      </c>
      <c r="H5635" s="204">
        <f>'Permitted Sources'!K4885</f>
        <v>2.8</v>
      </c>
      <c r="I5635" s="204">
        <f>'Permitted Sources'!L4885</f>
        <v>0</v>
      </c>
      <c r="J5635" s="204">
        <f>'Permitted Sources'!M4885</f>
        <v>0</v>
      </c>
      <c r="K5635" s="203" t="str">
        <f t="shared" si="87"/>
        <v>Compressor Engines</v>
      </c>
    </row>
    <row r="5636" spans="1:11" s="203" customFormat="1" x14ac:dyDescent="0.2">
      <c r="A5636" s="202" t="str">
        <f>'Permitted Sources'!A4886</f>
        <v>WYDEQ Permitted Sources</v>
      </c>
      <c r="B5636" s="203" t="str">
        <f>'Permitted Sources'!B4886</f>
        <v>56</v>
      </c>
      <c r="C5636" s="202" t="str">
        <f>'Permitted Sources'!D4886</f>
        <v>5600502</v>
      </c>
      <c r="D5636" s="202" t="str">
        <f>'Permitted Sources'!E4886</f>
        <v>20200254</v>
      </c>
      <c r="E5636" s="203" t="str">
        <f>'Permitted Sources'!H4886</f>
        <v>Compressor Engines</v>
      </c>
      <c r="F5636" s="204">
        <f>'Permitted Sources'!I4886</f>
        <v>5.7</v>
      </c>
      <c r="G5636" s="204">
        <f>'Permitted Sources'!J4886</f>
        <v>5.7</v>
      </c>
      <c r="H5636" s="204">
        <f>'Permitted Sources'!K4886</f>
        <v>2.8</v>
      </c>
      <c r="I5636" s="204">
        <f>'Permitted Sources'!L4886</f>
        <v>0</v>
      </c>
      <c r="J5636" s="204">
        <f>'Permitted Sources'!M4886</f>
        <v>0</v>
      </c>
      <c r="K5636" s="203" t="str">
        <f t="shared" si="87"/>
        <v>Compressor Engines</v>
      </c>
    </row>
    <row r="5637" spans="1:11" s="203" customFormat="1" x14ac:dyDescent="0.2">
      <c r="A5637" s="202" t="str">
        <f>'Permitted Sources'!A4887</f>
        <v>WYDEQ Permitted Sources</v>
      </c>
      <c r="B5637" s="203" t="str">
        <f>'Permitted Sources'!B4887</f>
        <v>56</v>
      </c>
      <c r="C5637" s="202" t="str">
        <f>'Permitted Sources'!D4887</f>
        <v>5600502</v>
      </c>
      <c r="D5637" s="202" t="str">
        <f>'Permitted Sources'!E4887</f>
        <v>20200254</v>
      </c>
      <c r="E5637" s="203" t="str">
        <f>'Permitted Sources'!H4887</f>
        <v>Compressor Engines</v>
      </c>
      <c r="F5637" s="204">
        <f>'Permitted Sources'!I4887</f>
        <v>5.7</v>
      </c>
      <c r="G5637" s="204">
        <f>'Permitted Sources'!J4887</f>
        <v>5.7</v>
      </c>
      <c r="H5637" s="204">
        <f>'Permitted Sources'!K4887</f>
        <v>2.8</v>
      </c>
      <c r="I5637" s="204">
        <f>'Permitted Sources'!L4887</f>
        <v>0</v>
      </c>
      <c r="J5637" s="204">
        <f>'Permitted Sources'!M4887</f>
        <v>0</v>
      </c>
      <c r="K5637" s="203" t="str">
        <f t="shared" si="87"/>
        <v>Compressor Engines</v>
      </c>
    </row>
    <row r="5638" spans="1:11" s="203" customFormat="1" x14ac:dyDescent="0.2">
      <c r="A5638" s="202" t="str">
        <f>'Permitted Sources'!A4888</f>
        <v>WYDEQ Permitted Sources</v>
      </c>
      <c r="B5638" s="203" t="str">
        <f>'Permitted Sources'!B4888</f>
        <v>56</v>
      </c>
      <c r="C5638" s="202" t="str">
        <f>'Permitted Sources'!D4888</f>
        <v>5600502</v>
      </c>
      <c r="D5638" s="202" t="str">
        <f>'Permitted Sources'!E4888</f>
        <v>20200254</v>
      </c>
      <c r="E5638" s="203" t="str">
        <f>'Permitted Sources'!H4888</f>
        <v>Compressor Engines</v>
      </c>
      <c r="F5638" s="204">
        <f>'Permitted Sources'!I4888</f>
        <v>19.421190969327814</v>
      </c>
      <c r="G5638" s="204">
        <f>'Permitted Sources'!J4888</f>
        <v>12.9</v>
      </c>
      <c r="H5638" s="204">
        <f>'Permitted Sources'!K4888</f>
        <v>6.5</v>
      </c>
      <c r="I5638" s="204">
        <f>'Permitted Sources'!L4888</f>
        <v>0</v>
      </c>
      <c r="J5638" s="204">
        <f>'Permitted Sources'!M4888</f>
        <v>0</v>
      </c>
      <c r="K5638" s="203" t="str">
        <f t="shared" si="87"/>
        <v>Compressor Engines</v>
      </c>
    </row>
    <row r="5639" spans="1:11" s="203" customFormat="1" x14ac:dyDescent="0.2">
      <c r="A5639" s="202" t="str">
        <f>'Permitted Sources'!A4889</f>
        <v>WYDEQ Permitted Sources</v>
      </c>
      <c r="B5639" s="203" t="str">
        <f>'Permitted Sources'!B4889</f>
        <v>56</v>
      </c>
      <c r="C5639" s="202" t="str">
        <f>'Permitted Sources'!D4889</f>
        <v>5600502</v>
      </c>
      <c r="D5639" s="202" t="str">
        <f>'Permitted Sources'!E4889</f>
        <v>20200254</v>
      </c>
      <c r="E5639" s="203" t="str">
        <f>'Permitted Sources'!H4889</f>
        <v>Compressor Engines</v>
      </c>
      <c r="F5639" s="204">
        <f>'Permitted Sources'!I4889</f>
        <v>19.421190969327814</v>
      </c>
      <c r="G5639" s="204">
        <f>'Permitted Sources'!J4889</f>
        <v>12.9</v>
      </c>
      <c r="H5639" s="204">
        <f>'Permitted Sources'!K4889</f>
        <v>6.5</v>
      </c>
      <c r="I5639" s="204">
        <f>'Permitted Sources'!L4889</f>
        <v>0</v>
      </c>
      <c r="J5639" s="204">
        <f>'Permitted Sources'!M4889</f>
        <v>0</v>
      </c>
      <c r="K5639" s="203" t="str">
        <f t="shared" ref="K5639:K5702" si="88">IF(E5639="Unpermitted Fugitives","Fugitives",IF(E5639="Natural Gas Processing Facilities, Pump Seals","Fugitives",IF(E5639="Natural Gas Production, All Equipt Leak Fugitives","Fugitives",IF(E5639="External Combustion Boilers","Heaters",IF(E5639="Permitted Tank Losses","Condensate tank ",IF(E5639="Permitted Fugitives","Fugitives",IF(E5639="Process Heaters","Heaters",E5639)))))))</f>
        <v>Compressor Engines</v>
      </c>
    </row>
    <row r="5640" spans="1:11" s="203" customFormat="1" x14ac:dyDescent="0.2">
      <c r="A5640" s="202" t="str">
        <f>'Permitted Sources'!A4890</f>
        <v>WYDEQ Permitted Sources</v>
      </c>
      <c r="B5640" s="203" t="str">
        <f>'Permitted Sources'!B4890</f>
        <v>56</v>
      </c>
      <c r="C5640" s="202" t="str">
        <f>'Permitted Sources'!D4890</f>
        <v>5600502</v>
      </c>
      <c r="D5640" s="202" t="str">
        <f>'Permitted Sources'!E4890</f>
        <v>20200254</v>
      </c>
      <c r="E5640" s="203" t="str">
        <f>'Permitted Sources'!H4890</f>
        <v>Compressor Engines</v>
      </c>
      <c r="F5640" s="204">
        <f>'Permitted Sources'!I4890</f>
        <v>5.6632095464921512</v>
      </c>
      <c r="G5640" s="204">
        <f>'Permitted Sources'!J4890</f>
        <v>5.7</v>
      </c>
      <c r="H5640" s="204">
        <f>'Permitted Sources'!K4890</f>
        <v>2.8</v>
      </c>
      <c r="I5640" s="204">
        <f>'Permitted Sources'!L4890</f>
        <v>0</v>
      </c>
      <c r="J5640" s="204">
        <f>'Permitted Sources'!M4890</f>
        <v>0</v>
      </c>
      <c r="K5640" s="203" t="str">
        <f t="shared" si="88"/>
        <v>Compressor Engines</v>
      </c>
    </row>
    <row r="5641" spans="1:11" s="203" customFormat="1" x14ac:dyDescent="0.2">
      <c r="A5641" s="202" t="str">
        <f>'Permitted Sources'!A4891</f>
        <v>WYDEQ Permitted Sources</v>
      </c>
      <c r="B5641" s="203" t="str">
        <f>'Permitted Sources'!B4891</f>
        <v>56</v>
      </c>
      <c r="C5641" s="202" t="str">
        <f>'Permitted Sources'!D4891</f>
        <v>5600502</v>
      </c>
      <c r="D5641" s="202" t="str">
        <f>'Permitted Sources'!E4891</f>
        <v>20200254</v>
      </c>
      <c r="E5641" s="203" t="str">
        <f>'Permitted Sources'!H4891</f>
        <v>Compressor Engines</v>
      </c>
      <c r="F5641" s="204">
        <f>'Permitted Sources'!I4891</f>
        <v>5.6632095464921512</v>
      </c>
      <c r="G5641" s="204">
        <f>'Permitted Sources'!J4891</f>
        <v>5.7</v>
      </c>
      <c r="H5641" s="204">
        <f>'Permitted Sources'!K4891</f>
        <v>2.8</v>
      </c>
      <c r="I5641" s="204">
        <f>'Permitted Sources'!L4891</f>
        <v>0</v>
      </c>
      <c r="J5641" s="204">
        <f>'Permitted Sources'!M4891</f>
        <v>0</v>
      </c>
      <c r="K5641" s="203" t="str">
        <f t="shared" si="88"/>
        <v>Compressor Engines</v>
      </c>
    </row>
    <row r="5642" spans="1:11" s="203" customFormat="1" x14ac:dyDescent="0.2">
      <c r="A5642" s="202" t="str">
        <f>'Permitted Sources'!A4892</f>
        <v>WYDEQ Permitted Sources</v>
      </c>
      <c r="B5642" s="203" t="str">
        <f>'Permitted Sources'!B4892</f>
        <v>56</v>
      </c>
      <c r="C5642" s="202" t="str">
        <f>'Permitted Sources'!D4892</f>
        <v>5600502</v>
      </c>
      <c r="D5642" s="202" t="str">
        <f>'Permitted Sources'!E4892</f>
        <v>20200254</v>
      </c>
      <c r="E5642" s="203" t="str">
        <f>'Permitted Sources'!H4892</f>
        <v>Compressor Engines</v>
      </c>
      <c r="F5642" s="204">
        <f>'Permitted Sources'!I4892</f>
        <v>5.6632095464921512</v>
      </c>
      <c r="G5642" s="204">
        <f>'Permitted Sources'!J4892</f>
        <v>5.7</v>
      </c>
      <c r="H5642" s="204">
        <f>'Permitted Sources'!K4892</f>
        <v>2.8</v>
      </c>
      <c r="I5642" s="204">
        <f>'Permitted Sources'!L4892</f>
        <v>0</v>
      </c>
      <c r="J5642" s="204">
        <f>'Permitted Sources'!M4892</f>
        <v>0</v>
      </c>
      <c r="K5642" s="203" t="str">
        <f t="shared" si="88"/>
        <v>Compressor Engines</v>
      </c>
    </row>
    <row r="5643" spans="1:11" s="203" customFormat="1" x14ac:dyDescent="0.2">
      <c r="A5643" s="202" t="str">
        <f>'Permitted Sources'!A4893</f>
        <v>WYDEQ Permitted Sources</v>
      </c>
      <c r="B5643" s="203" t="str">
        <f>'Permitted Sources'!B4893</f>
        <v>56</v>
      </c>
      <c r="C5643" s="202" t="str">
        <f>'Permitted Sources'!D4893</f>
        <v>5600502</v>
      </c>
      <c r="D5643" s="202" t="str">
        <f>'Permitted Sources'!E4893</f>
        <v>20200254</v>
      </c>
      <c r="E5643" s="203" t="str">
        <f>'Permitted Sources'!H4893</f>
        <v>Compressor Engines</v>
      </c>
      <c r="F5643" s="204">
        <f>'Permitted Sources'!I4893</f>
        <v>5.6632095464921512</v>
      </c>
      <c r="G5643" s="204">
        <f>'Permitted Sources'!J4893</f>
        <v>5.7</v>
      </c>
      <c r="H5643" s="204">
        <f>'Permitted Sources'!K4893</f>
        <v>2.8</v>
      </c>
      <c r="I5643" s="204">
        <f>'Permitted Sources'!L4893</f>
        <v>0</v>
      </c>
      <c r="J5643" s="204">
        <f>'Permitted Sources'!M4893</f>
        <v>0</v>
      </c>
      <c r="K5643" s="203" t="str">
        <f t="shared" si="88"/>
        <v>Compressor Engines</v>
      </c>
    </row>
    <row r="5644" spans="1:11" s="203" customFormat="1" x14ac:dyDescent="0.2">
      <c r="A5644" s="202" t="str">
        <f>'Permitted Sources'!A4894</f>
        <v>WYDEQ Permitted Sources</v>
      </c>
      <c r="B5644" s="203" t="str">
        <f>'Permitted Sources'!B4894</f>
        <v>56</v>
      </c>
      <c r="C5644" s="202" t="str">
        <f>'Permitted Sources'!D4894</f>
        <v>5600502</v>
      </c>
      <c r="D5644" s="202" t="str">
        <f>'Permitted Sources'!E4894</f>
        <v>20200254</v>
      </c>
      <c r="E5644" s="203" t="str">
        <f>'Permitted Sources'!H4894</f>
        <v>Compressor Engines</v>
      </c>
      <c r="F5644" s="204">
        <f>'Permitted Sources'!I4894</f>
        <v>9.1766257884805249</v>
      </c>
      <c r="G5644" s="204">
        <f>'Permitted Sources'!J4894</f>
        <v>6.1</v>
      </c>
      <c r="H5644" s="204">
        <f>'Permitted Sources'!K4894</f>
        <v>3.1</v>
      </c>
      <c r="I5644" s="204">
        <f>'Permitted Sources'!L4894</f>
        <v>0</v>
      </c>
      <c r="J5644" s="204">
        <f>'Permitted Sources'!M4894</f>
        <v>0</v>
      </c>
      <c r="K5644" s="203" t="str">
        <f t="shared" si="88"/>
        <v>Compressor Engines</v>
      </c>
    </row>
    <row r="5645" spans="1:11" s="203" customFormat="1" x14ac:dyDescent="0.2">
      <c r="A5645" s="202" t="str">
        <f>'Permitted Sources'!A4895</f>
        <v>WYDEQ Permitted Sources</v>
      </c>
      <c r="B5645" s="203" t="str">
        <f>'Permitted Sources'!B4895</f>
        <v>56</v>
      </c>
      <c r="C5645" s="202" t="str">
        <f>'Permitted Sources'!D4895</f>
        <v>5600502</v>
      </c>
      <c r="D5645" s="202" t="str">
        <f>'Permitted Sources'!E4895</f>
        <v>20200254</v>
      </c>
      <c r="E5645" s="203" t="str">
        <f>'Permitted Sources'!H4895</f>
        <v>Compressor Engines</v>
      </c>
      <c r="F5645" s="204">
        <f>'Permitted Sources'!I4895</f>
        <v>9.1766257884805249</v>
      </c>
      <c r="G5645" s="204">
        <f>'Permitted Sources'!J4895</f>
        <v>6.1</v>
      </c>
      <c r="H5645" s="204">
        <f>'Permitted Sources'!K4895</f>
        <v>3.1</v>
      </c>
      <c r="I5645" s="204">
        <f>'Permitted Sources'!L4895</f>
        <v>0</v>
      </c>
      <c r="J5645" s="204">
        <f>'Permitted Sources'!M4895</f>
        <v>0</v>
      </c>
      <c r="K5645" s="203" t="str">
        <f t="shared" si="88"/>
        <v>Compressor Engines</v>
      </c>
    </row>
    <row r="5646" spans="1:11" s="203" customFormat="1" x14ac:dyDescent="0.2">
      <c r="A5646" s="202" t="str">
        <f>'Permitted Sources'!A4896</f>
        <v>WYDEQ Permitted Sources</v>
      </c>
      <c r="B5646" s="203" t="str">
        <f>'Permitted Sources'!B4896</f>
        <v>56</v>
      </c>
      <c r="C5646" s="202" t="str">
        <f>'Permitted Sources'!D4896</f>
        <v>5600502</v>
      </c>
      <c r="D5646" s="202" t="str">
        <f>'Permitted Sources'!E4896</f>
        <v>20200254</v>
      </c>
      <c r="E5646" s="203" t="str">
        <f>'Permitted Sources'!H4896</f>
        <v>Compressor Engines</v>
      </c>
      <c r="F5646" s="204">
        <f>'Permitted Sources'!I4896</f>
        <v>9.1766257884805249</v>
      </c>
      <c r="G5646" s="204">
        <f>'Permitted Sources'!J4896</f>
        <v>6.1</v>
      </c>
      <c r="H5646" s="204">
        <f>'Permitted Sources'!K4896</f>
        <v>3.1</v>
      </c>
      <c r="I5646" s="204">
        <f>'Permitted Sources'!L4896</f>
        <v>0</v>
      </c>
      <c r="J5646" s="204">
        <f>'Permitted Sources'!M4896</f>
        <v>0</v>
      </c>
      <c r="K5646" s="203" t="str">
        <f t="shared" si="88"/>
        <v>Compressor Engines</v>
      </c>
    </row>
    <row r="5647" spans="1:11" s="203" customFormat="1" x14ac:dyDescent="0.2">
      <c r="A5647" s="202" t="str">
        <f>'Permitted Sources'!A4897</f>
        <v>WYDEQ Permitted Sources</v>
      </c>
      <c r="B5647" s="203" t="str">
        <f>'Permitted Sources'!B4897</f>
        <v>56</v>
      </c>
      <c r="C5647" s="202" t="str">
        <f>'Permitted Sources'!D4897</f>
        <v>5600502</v>
      </c>
      <c r="D5647" s="202" t="str">
        <f>'Permitted Sources'!E4897</f>
        <v>20200254</v>
      </c>
      <c r="E5647" s="203" t="str">
        <f>'Permitted Sources'!H4897</f>
        <v>Compressor Engines</v>
      </c>
      <c r="F5647" s="204">
        <f>'Permitted Sources'!I4897</f>
        <v>9.1766257884805249</v>
      </c>
      <c r="G5647" s="204">
        <f>'Permitted Sources'!J4897</f>
        <v>6.1</v>
      </c>
      <c r="H5647" s="204">
        <f>'Permitted Sources'!K4897</f>
        <v>3.1</v>
      </c>
      <c r="I5647" s="204">
        <f>'Permitted Sources'!L4897</f>
        <v>0</v>
      </c>
      <c r="J5647" s="204">
        <f>'Permitted Sources'!M4897</f>
        <v>0</v>
      </c>
      <c r="K5647" s="203" t="str">
        <f t="shared" si="88"/>
        <v>Compressor Engines</v>
      </c>
    </row>
    <row r="5648" spans="1:11" s="203" customFormat="1" x14ac:dyDescent="0.2">
      <c r="A5648" s="202" t="str">
        <f>'Permitted Sources'!A4898</f>
        <v>WYDEQ Permitted Sources</v>
      </c>
      <c r="B5648" s="203" t="str">
        <f>'Permitted Sources'!B4898</f>
        <v>56</v>
      </c>
      <c r="C5648" s="202" t="str">
        <f>'Permitted Sources'!D4898</f>
        <v>5600502</v>
      </c>
      <c r="D5648" s="202" t="str">
        <f>'Permitted Sources'!E4898</f>
        <v>20200254</v>
      </c>
      <c r="E5648" s="203" t="str">
        <f>'Permitted Sources'!H4898</f>
        <v>Compressor Engines</v>
      </c>
      <c r="F5648" s="204">
        <f>'Permitted Sources'!I4898</f>
        <v>19.421190969327814</v>
      </c>
      <c r="G5648" s="204">
        <f>'Permitted Sources'!J4898</f>
        <v>12.9</v>
      </c>
      <c r="H5648" s="204">
        <f>'Permitted Sources'!K4898</f>
        <v>6.5</v>
      </c>
      <c r="I5648" s="204">
        <f>'Permitted Sources'!L4898</f>
        <v>0</v>
      </c>
      <c r="J5648" s="204">
        <f>'Permitted Sources'!M4898</f>
        <v>0</v>
      </c>
      <c r="K5648" s="203" t="str">
        <f t="shared" si="88"/>
        <v>Compressor Engines</v>
      </c>
    </row>
    <row r="5649" spans="1:11" s="203" customFormat="1" x14ac:dyDescent="0.2">
      <c r="A5649" s="202" t="str">
        <f>'Permitted Sources'!A4899</f>
        <v>WYDEQ Permitted Sources</v>
      </c>
      <c r="B5649" s="203" t="str">
        <f>'Permitted Sources'!B4899</f>
        <v>56</v>
      </c>
      <c r="C5649" s="202" t="str">
        <f>'Permitted Sources'!D4899</f>
        <v>5600502</v>
      </c>
      <c r="D5649" s="202" t="str">
        <f>'Permitted Sources'!E4899</f>
        <v>20200254</v>
      </c>
      <c r="E5649" s="203" t="str">
        <f>'Permitted Sources'!H4899</f>
        <v>Compressor Engines</v>
      </c>
      <c r="F5649" s="204">
        <f>'Permitted Sources'!I4899</f>
        <v>19.421190969327814</v>
      </c>
      <c r="G5649" s="204">
        <f>'Permitted Sources'!J4899</f>
        <v>12.9</v>
      </c>
      <c r="H5649" s="204">
        <f>'Permitted Sources'!K4899</f>
        <v>6.5</v>
      </c>
      <c r="I5649" s="204">
        <f>'Permitted Sources'!L4899</f>
        <v>0</v>
      </c>
      <c r="J5649" s="204">
        <f>'Permitted Sources'!M4899</f>
        <v>0</v>
      </c>
      <c r="K5649" s="203" t="str">
        <f t="shared" si="88"/>
        <v>Compressor Engines</v>
      </c>
    </row>
    <row r="5650" spans="1:11" s="203" customFormat="1" x14ac:dyDescent="0.2">
      <c r="A5650" s="202" t="str">
        <f>'Permitted Sources'!A4900</f>
        <v>WYDEQ Permitted Sources</v>
      </c>
      <c r="B5650" s="203" t="str">
        <f>'Permitted Sources'!B4900</f>
        <v>56</v>
      </c>
      <c r="C5650" s="202" t="str">
        <f>'Permitted Sources'!D4900</f>
        <v>5600502</v>
      </c>
      <c r="D5650" s="202" t="str">
        <f>'Permitted Sources'!E4900</f>
        <v>20200254</v>
      </c>
      <c r="E5650" s="203" t="str">
        <f>'Permitted Sources'!H4900</f>
        <v>Compressor Engines</v>
      </c>
      <c r="F5650" s="204">
        <f>'Permitted Sources'!I4900</f>
        <v>19.421190969327814</v>
      </c>
      <c r="G5650" s="204">
        <f>'Permitted Sources'!J4900</f>
        <v>12.9</v>
      </c>
      <c r="H5650" s="204">
        <f>'Permitted Sources'!K4900</f>
        <v>6.5</v>
      </c>
      <c r="I5650" s="204">
        <f>'Permitted Sources'!L4900</f>
        <v>0</v>
      </c>
      <c r="J5650" s="204">
        <f>'Permitted Sources'!M4900</f>
        <v>0</v>
      </c>
      <c r="K5650" s="203" t="str">
        <f t="shared" si="88"/>
        <v>Compressor Engines</v>
      </c>
    </row>
    <row r="5651" spans="1:11" s="203" customFormat="1" x14ac:dyDescent="0.2">
      <c r="A5651" s="202" t="str">
        <f>'Permitted Sources'!A4901</f>
        <v>WYDEQ Permitted Sources</v>
      </c>
      <c r="B5651" s="203" t="str">
        <f>'Permitted Sources'!B4901</f>
        <v>56</v>
      </c>
      <c r="C5651" s="202" t="str">
        <f>'Permitted Sources'!D4901</f>
        <v>5600502</v>
      </c>
      <c r="D5651" s="202" t="str">
        <f>'Permitted Sources'!E4901</f>
        <v>20200254</v>
      </c>
      <c r="E5651" s="203" t="str">
        <f>'Permitted Sources'!H4901</f>
        <v>Compressor Engines</v>
      </c>
      <c r="F5651" s="204">
        <f>'Permitted Sources'!I4901</f>
        <v>19.421190969327814</v>
      </c>
      <c r="G5651" s="204">
        <f>'Permitted Sources'!J4901</f>
        <v>12.9</v>
      </c>
      <c r="H5651" s="204">
        <f>'Permitted Sources'!K4901</f>
        <v>6.5</v>
      </c>
      <c r="I5651" s="204">
        <f>'Permitted Sources'!L4901</f>
        <v>0</v>
      </c>
      <c r="J5651" s="204">
        <f>'Permitted Sources'!M4901</f>
        <v>0</v>
      </c>
      <c r="K5651" s="203" t="str">
        <f t="shared" si="88"/>
        <v>Compressor Engines</v>
      </c>
    </row>
    <row r="5652" spans="1:11" s="203" customFormat="1" x14ac:dyDescent="0.2">
      <c r="A5652" s="202" t="str">
        <f>'Permitted Sources'!A4902</f>
        <v>WYDEQ Permitted Sources</v>
      </c>
      <c r="B5652" s="203" t="str">
        <f>'Permitted Sources'!B4902</f>
        <v>56</v>
      </c>
      <c r="C5652" s="202" t="str">
        <f>'Permitted Sources'!D4902</f>
        <v>5600502</v>
      </c>
      <c r="D5652" s="202" t="str">
        <f>'Permitted Sources'!E4902</f>
        <v>20200254</v>
      </c>
      <c r="E5652" s="203" t="str">
        <f>'Permitted Sources'!H4902</f>
        <v>Compressor Engines</v>
      </c>
      <c r="F5652" s="204">
        <f>'Permitted Sources'!I4902</f>
        <v>19.421190969327814</v>
      </c>
      <c r="G5652" s="204">
        <f>'Permitted Sources'!J4902</f>
        <v>12.9</v>
      </c>
      <c r="H5652" s="204">
        <f>'Permitted Sources'!K4902</f>
        <v>6.5</v>
      </c>
      <c r="I5652" s="204">
        <f>'Permitted Sources'!L4902</f>
        <v>0</v>
      </c>
      <c r="J5652" s="204">
        <f>'Permitted Sources'!M4902</f>
        <v>0</v>
      </c>
      <c r="K5652" s="203" t="str">
        <f t="shared" si="88"/>
        <v>Compressor Engines</v>
      </c>
    </row>
    <row r="5653" spans="1:11" s="203" customFormat="1" x14ac:dyDescent="0.2">
      <c r="A5653" s="202" t="str">
        <f>'Permitted Sources'!A4903</f>
        <v>WYDEQ Permitted Sources</v>
      </c>
      <c r="B5653" s="203" t="str">
        <f>'Permitted Sources'!B4903</f>
        <v>56</v>
      </c>
      <c r="C5653" s="202" t="str">
        <f>'Permitted Sources'!D4903</f>
        <v>5600502</v>
      </c>
      <c r="D5653" s="202" t="str">
        <f>'Permitted Sources'!E4903</f>
        <v>20200254</v>
      </c>
      <c r="E5653" s="203" t="str">
        <f>'Permitted Sources'!H4903</f>
        <v>Compressor Engines</v>
      </c>
      <c r="F5653" s="204">
        <f>'Permitted Sources'!I4903</f>
        <v>19.421190969327814</v>
      </c>
      <c r="G5653" s="204">
        <f>'Permitted Sources'!J4903</f>
        <v>12.9</v>
      </c>
      <c r="H5653" s="204">
        <f>'Permitted Sources'!K4903</f>
        <v>6.5</v>
      </c>
      <c r="I5653" s="204">
        <f>'Permitted Sources'!L4903</f>
        <v>0</v>
      </c>
      <c r="J5653" s="204">
        <f>'Permitted Sources'!M4903</f>
        <v>0</v>
      </c>
      <c r="K5653" s="203" t="str">
        <f t="shared" si="88"/>
        <v>Compressor Engines</v>
      </c>
    </row>
    <row r="5654" spans="1:11" s="203" customFormat="1" x14ac:dyDescent="0.2">
      <c r="A5654" s="202" t="str">
        <f>'Permitted Sources'!A4904</f>
        <v>WYDEQ Permitted Sources</v>
      </c>
      <c r="B5654" s="203" t="str">
        <f>'Permitted Sources'!B4904</f>
        <v>56</v>
      </c>
      <c r="C5654" s="202" t="str">
        <f>'Permitted Sources'!D4904</f>
        <v>5600502</v>
      </c>
      <c r="D5654" s="202" t="str">
        <f>'Permitted Sources'!E4904</f>
        <v>20200254</v>
      </c>
      <c r="E5654" s="203" t="str">
        <f>'Permitted Sources'!H4904</f>
        <v>Compressor Engines</v>
      </c>
      <c r="F5654" s="204">
        <f>'Permitted Sources'!I4904</f>
        <v>19.421190969327814</v>
      </c>
      <c r="G5654" s="204">
        <f>'Permitted Sources'!J4904</f>
        <v>21.9</v>
      </c>
      <c r="H5654" s="204">
        <f>'Permitted Sources'!K4904</f>
        <v>6.5</v>
      </c>
      <c r="I5654" s="204">
        <f>'Permitted Sources'!L4904</f>
        <v>0</v>
      </c>
      <c r="J5654" s="204">
        <f>'Permitted Sources'!M4904</f>
        <v>0</v>
      </c>
      <c r="K5654" s="203" t="str">
        <f t="shared" si="88"/>
        <v>Compressor Engines</v>
      </c>
    </row>
    <row r="5655" spans="1:11" s="203" customFormat="1" x14ac:dyDescent="0.2">
      <c r="A5655" s="202" t="str">
        <f>'Permitted Sources'!A4905</f>
        <v>WYDEQ Permitted Sources</v>
      </c>
      <c r="B5655" s="203" t="str">
        <f>'Permitted Sources'!B4905</f>
        <v>56</v>
      </c>
      <c r="C5655" s="202" t="str">
        <f>'Permitted Sources'!D4905</f>
        <v>5600502</v>
      </c>
      <c r="D5655" s="202" t="str">
        <f>'Permitted Sources'!E4905</f>
        <v>20200254</v>
      </c>
      <c r="E5655" s="203" t="str">
        <f>'Permitted Sources'!H4905</f>
        <v>Compressor Engines</v>
      </c>
      <c r="F5655" s="204">
        <f>'Permitted Sources'!I4905</f>
        <v>19.410755079500127</v>
      </c>
      <c r="G5655" s="204">
        <f>'Permitted Sources'!J4905</f>
        <v>12.9</v>
      </c>
      <c r="H5655" s="204">
        <f>'Permitted Sources'!K4905</f>
        <v>6.5</v>
      </c>
      <c r="I5655" s="204">
        <f>'Permitted Sources'!L4905</f>
        <v>0</v>
      </c>
      <c r="J5655" s="204">
        <f>'Permitted Sources'!M4905</f>
        <v>0</v>
      </c>
      <c r="K5655" s="203" t="str">
        <f t="shared" si="88"/>
        <v>Compressor Engines</v>
      </c>
    </row>
    <row r="5656" spans="1:11" s="203" customFormat="1" x14ac:dyDescent="0.2">
      <c r="A5656" s="202" t="str">
        <f>'Permitted Sources'!A4906</f>
        <v>WYDEQ Permitted Sources</v>
      </c>
      <c r="B5656" s="203" t="str">
        <f>'Permitted Sources'!B4906</f>
        <v>56</v>
      </c>
      <c r="C5656" s="202" t="str">
        <f>'Permitted Sources'!D4906</f>
        <v>5600502</v>
      </c>
      <c r="D5656" s="202" t="str">
        <f>'Permitted Sources'!E4906</f>
        <v>20200254</v>
      </c>
      <c r="E5656" s="203" t="str">
        <f>'Permitted Sources'!H4906</f>
        <v>Compressor Engines</v>
      </c>
      <c r="F5656" s="204">
        <f>'Permitted Sources'!I4906</f>
        <v>19.410755079500127</v>
      </c>
      <c r="G5656" s="204">
        <f>'Permitted Sources'!J4906</f>
        <v>12.9</v>
      </c>
      <c r="H5656" s="204">
        <f>'Permitted Sources'!K4906</f>
        <v>6.5</v>
      </c>
      <c r="I5656" s="204">
        <f>'Permitted Sources'!L4906</f>
        <v>0</v>
      </c>
      <c r="J5656" s="204">
        <f>'Permitted Sources'!M4906</f>
        <v>0</v>
      </c>
      <c r="K5656" s="203" t="str">
        <f t="shared" si="88"/>
        <v>Compressor Engines</v>
      </c>
    </row>
    <row r="5657" spans="1:11" s="203" customFormat="1" x14ac:dyDescent="0.2">
      <c r="A5657" s="202" t="str">
        <f>'Permitted Sources'!A4907</f>
        <v>WYDEQ Permitted Sources</v>
      </c>
      <c r="B5657" s="203" t="str">
        <f>'Permitted Sources'!B4907</f>
        <v>56</v>
      </c>
      <c r="C5657" s="202" t="str">
        <f>'Permitted Sources'!D4907</f>
        <v>5600502</v>
      </c>
      <c r="D5657" s="202" t="str">
        <f>'Permitted Sources'!E4907</f>
        <v>20200254</v>
      </c>
      <c r="E5657" s="203" t="str">
        <f>'Permitted Sources'!H4907</f>
        <v>Compressor Engines</v>
      </c>
      <c r="F5657" s="204">
        <f>'Permitted Sources'!I4907</f>
        <v>19.410755079500127</v>
      </c>
      <c r="G5657" s="204">
        <f>'Permitted Sources'!J4907</f>
        <v>12.9</v>
      </c>
      <c r="H5657" s="204">
        <f>'Permitted Sources'!K4907</f>
        <v>6.5</v>
      </c>
      <c r="I5657" s="204">
        <f>'Permitted Sources'!L4907</f>
        <v>0</v>
      </c>
      <c r="J5657" s="204">
        <f>'Permitted Sources'!M4907</f>
        <v>0</v>
      </c>
      <c r="K5657" s="203" t="str">
        <f t="shared" si="88"/>
        <v>Compressor Engines</v>
      </c>
    </row>
    <row r="5658" spans="1:11" s="203" customFormat="1" x14ac:dyDescent="0.2">
      <c r="A5658" s="202" t="str">
        <f>'Permitted Sources'!A4908</f>
        <v>WYDEQ Permitted Sources</v>
      </c>
      <c r="B5658" s="203" t="str">
        <f>'Permitted Sources'!B4908</f>
        <v>56</v>
      </c>
      <c r="C5658" s="202" t="str">
        <f>'Permitted Sources'!D4908</f>
        <v>5600502</v>
      </c>
      <c r="D5658" s="202" t="str">
        <f>'Permitted Sources'!E4908</f>
        <v>20200254</v>
      </c>
      <c r="E5658" s="203" t="str">
        <f>'Permitted Sources'!H4908</f>
        <v>Compressor Engines</v>
      </c>
      <c r="F5658" s="204">
        <f>'Permitted Sources'!I4908</f>
        <v>6.1</v>
      </c>
      <c r="G5658" s="204">
        <f>'Permitted Sources'!J4908</f>
        <v>6.1</v>
      </c>
      <c r="H5658" s="204">
        <f>'Permitted Sources'!K4908</f>
        <v>3.1</v>
      </c>
      <c r="I5658" s="204">
        <f>'Permitted Sources'!L4908</f>
        <v>0</v>
      </c>
      <c r="J5658" s="204">
        <f>'Permitted Sources'!M4908</f>
        <v>0</v>
      </c>
      <c r="K5658" s="203" t="str">
        <f t="shared" si="88"/>
        <v>Compressor Engines</v>
      </c>
    </row>
    <row r="5659" spans="1:11" s="203" customFormat="1" x14ac:dyDescent="0.2">
      <c r="A5659" s="202" t="str">
        <f>'Permitted Sources'!A4909</f>
        <v>WYDEQ Permitted Sources</v>
      </c>
      <c r="B5659" s="203" t="str">
        <f>'Permitted Sources'!B4909</f>
        <v>56</v>
      </c>
      <c r="C5659" s="202" t="str">
        <f>'Permitted Sources'!D4909</f>
        <v>5600502</v>
      </c>
      <c r="D5659" s="202" t="str">
        <f>'Permitted Sources'!E4909</f>
        <v>20200254</v>
      </c>
      <c r="E5659" s="203" t="str">
        <f>'Permitted Sources'!H4909</f>
        <v>Compressor Engines</v>
      </c>
      <c r="F5659" s="204">
        <f>'Permitted Sources'!I4909</f>
        <v>6.1</v>
      </c>
      <c r="G5659" s="204">
        <f>'Permitted Sources'!J4909</f>
        <v>6.1</v>
      </c>
      <c r="H5659" s="204">
        <f>'Permitted Sources'!K4909</f>
        <v>3.1</v>
      </c>
      <c r="I5659" s="204">
        <f>'Permitted Sources'!L4909</f>
        <v>0</v>
      </c>
      <c r="J5659" s="204">
        <f>'Permitted Sources'!M4909</f>
        <v>0</v>
      </c>
      <c r="K5659" s="203" t="str">
        <f t="shared" si="88"/>
        <v>Compressor Engines</v>
      </c>
    </row>
    <row r="5660" spans="1:11" s="203" customFormat="1" x14ac:dyDescent="0.2">
      <c r="A5660" s="202" t="str">
        <f>'Permitted Sources'!A4910</f>
        <v>WYDEQ Permitted Sources</v>
      </c>
      <c r="B5660" s="203" t="str">
        <f>'Permitted Sources'!B4910</f>
        <v>56</v>
      </c>
      <c r="C5660" s="202" t="str">
        <f>'Permitted Sources'!D4910</f>
        <v>5600502</v>
      </c>
      <c r="D5660" s="202" t="str">
        <f>'Permitted Sources'!E4910</f>
        <v>20200254</v>
      </c>
      <c r="E5660" s="203" t="str">
        <f>'Permitted Sources'!H4910</f>
        <v>Compressor Engines</v>
      </c>
      <c r="F5660" s="204">
        <f>'Permitted Sources'!I4910</f>
        <v>6.1</v>
      </c>
      <c r="G5660" s="204">
        <f>'Permitted Sources'!J4910</f>
        <v>6.1</v>
      </c>
      <c r="H5660" s="204">
        <f>'Permitted Sources'!K4910</f>
        <v>3.1</v>
      </c>
      <c r="I5660" s="204">
        <f>'Permitted Sources'!L4910</f>
        <v>0</v>
      </c>
      <c r="J5660" s="204">
        <f>'Permitted Sources'!M4910</f>
        <v>0</v>
      </c>
      <c r="K5660" s="203" t="str">
        <f t="shared" si="88"/>
        <v>Compressor Engines</v>
      </c>
    </row>
    <row r="5661" spans="1:11" s="203" customFormat="1" x14ac:dyDescent="0.2">
      <c r="A5661" s="202" t="str">
        <f>'Permitted Sources'!A4911</f>
        <v>WYDEQ Permitted Sources</v>
      </c>
      <c r="B5661" s="203" t="str">
        <f>'Permitted Sources'!B4911</f>
        <v>56</v>
      </c>
      <c r="C5661" s="202" t="str">
        <f>'Permitted Sources'!D4911</f>
        <v>5600502</v>
      </c>
      <c r="D5661" s="202" t="str">
        <f>'Permitted Sources'!E4911</f>
        <v>20200254</v>
      </c>
      <c r="E5661" s="203" t="str">
        <f>'Permitted Sources'!H4911</f>
        <v>Compressor Engines</v>
      </c>
      <c r="F5661" s="204">
        <f>'Permitted Sources'!I4911</f>
        <v>19.410755079500127</v>
      </c>
      <c r="G5661" s="204">
        <f>'Permitted Sources'!J4911</f>
        <v>9.1</v>
      </c>
      <c r="H5661" s="204">
        <f>'Permitted Sources'!K4911</f>
        <v>6.5</v>
      </c>
      <c r="I5661" s="204">
        <f>'Permitted Sources'!L4911</f>
        <v>0</v>
      </c>
      <c r="J5661" s="204">
        <f>'Permitted Sources'!M4911</f>
        <v>0</v>
      </c>
      <c r="K5661" s="203" t="str">
        <f t="shared" si="88"/>
        <v>Compressor Engines</v>
      </c>
    </row>
    <row r="5662" spans="1:11" s="203" customFormat="1" x14ac:dyDescent="0.2">
      <c r="A5662" s="202" t="str">
        <f>'Permitted Sources'!A4912</f>
        <v>WYDEQ Permitted Sources</v>
      </c>
      <c r="B5662" s="203" t="str">
        <f>'Permitted Sources'!B4912</f>
        <v>56</v>
      </c>
      <c r="C5662" s="202" t="str">
        <f>'Permitted Sources'!D4912</f>
        <v>5600502</v>
      </c>
      <c r="D5662" s="202" t="str">
        <f>'Permitted Sources'!E4912</f>
        <v>20200254</v>
      </c>
      <c r="E5662" s="203" t="str">
        <f>'Permitted Sources'!H4912</f>
        <v>Compressor Engines</v>
      </c>
      <c r="F5662" s="204">
        <f>'Permitted Sources'!I4912</f>
        <v>19.410755079500127</v>
      </c>
      <c r="G5662" s="204">
        <f>'Permitted Sources'!J4912</f>
        <v>9.1</v>
      </c>
      <c r="H5662" s="204">
        <f>'Permitted Sources'!K4912</f>
        <v>6.5</v>
      </c>
      <c r="I5662" s="204">
        <f>'Permitted Sources'!L4912</f>
        <v>0</v>
      </c>
      <c r="J5662" s="204">
        <f>'Permitted Sources'!M4912</f>
        <v>0</v>
      </c>
      <c r="K5662" s="203" t="str">
        <f t="shared" si="88"/>
        <v>Compressor Engines</v>
      </c>
    </row>
    <row r="5663" spans="1:11" s="203" customFormat="1" x14ac:dyDescent="0.2">
      <c r="A5663" s="202" t="str">
        <f>'Permitted Sources'!A4913</f>
        <v>WYDEQ Permitted Sources</v>
      </c>
      <c r="B5663" s="203" t="str">
        <f>'Permitted Sources'!B4913</f>
        <v>56</v>
      </c>
      <c r="C5663" s="202" t="str">
        <f>'Permitted Sources'!D4913</f>
        <v>5600502</v>
      </c>
      <c r="D5663" s="202" t="str">
        <f>'Permitted Sources'!E4913</f>
        <v>20200254</v>
      </c>
      <c r="E5663" s="203" t="str">
        <f>'Permitted Sources'!H4913</f>
        <v>Compressor Engines</v>
      </c>
      <c r="F5663" s="204">
        <f>'Permitted Sources'!I4913</f>
        <v>19.410755079500127</v>
      </c>
      <c r="G5663" s="204">
        <f>'Permitted Sources'!J4913</f>
        <v>9.1</v>
      </c>
      <c r="H5663" s="204">
        <f>'Permitted Sources'!K4913</f>
        <v>6.5</v>
      </c>
      <c r="I5663" s="204">
        <f>'Permitted Sources'!L4913</f>
        <v>0</v>
      </c>
      <c r="J5663" s="204">
        <f>'Permitted Sources'!M4913</f>
        <v>0</v>
      </c>
      <c r="K5663" s="203" t="str">
        <f t="shared" si="88"/>
        <v>Compressor Engines</v>
      </c>
    </row>
    <row r="5664" spans="1:11" s="203" customFormat="1" x14ac:dyDescent="0.2">
      <c r="A5664" s="202" t="str">
        <f>'Permitted Sources'!A4914</f>
        <v>WYDEQ Permitted Sources</v>
      </c>
      <c r="B5664" s="203" t="str">
        <f>'Permitted Sources'!B4914</f>
        <v>56</v>
      </c>
      <c r="C5664" s="202" t="str">
        <f>'Permitted Sources'!D4914</f>
        <v>5600502</v>
      </c>
      <c r="D5664" s="202" t="str">
        <f>'Permitted Sources'!E4914</f>
        <v>20200254</v>
      </c>
      <c r="E5664" s="203" t="str">
        <f>'Permitted Sources'!H4914</f>
        <v>Compressor Engines</v>
      </c>
      <c r="F5664" s="204">
        <f>'Permitted Sources'!I4914</f>
        <v>6.1</v>
      </c>
      <c r="G5664" s="204">
        <f>'Permitted Sources'!J4914</f>
        <v>6.1</v>
      </c>
      <c r="H5664" s="204">
        <f>'Permitted Sources'!K4914</f>
        <v>3.1</v>
      </c>
      <c r="I5664" s="204">
        <f>'Permitted Sources'!L4914</f>
        <v>0</v>
      </c>
      <c r="J5664" s="204">
        <f>'Permitted Sources'!M4914</f>
        <v>0</v>
      </c>
      <c r="K5664" s="203" t="str">
        <f t="shared" si="88"/>
        <v>Compressor Engines</v>
      </c>
    </row>
    <row r="5665" spans="1:11" s="203" customFormat="1" x14ac:dyDescent="0.2">
      <c r="A5665" s="202" t="str">
        <f>'Permitted Sources'!A4915</f>
        <v>WYDEQ Permitted Sources</v>
      </c>
      <c r="B5665" s="203" t="str">
        <f>'Permitted Sources'!B4915</f>
        <v>56</v>
      </c>
      <c r="C5665" s="202" t="str">
        <f>'Permitted Sources'!D4915</f>
        <v>5600502</v>
      </c>
      <c r="D5665" s="202" t="str">
        <f>'Permitted Sources'!E4915</f>
        <v>20200254</v>
      </c>
      <c r="E5665" s="203" t="str">
        <f>'Permitted Sources'!H4915</f>
        <v>Compressor Engines</v>
      </c>
      <c r="F5665" s="204">
        <f>'Permitted Sources'!I4915</f>
        <v>6.1</v>
      </c>
      <c r="G5665" s="204">
        <f>'Permitted Sources'!J4915</f>
        <v>6.1</v>
      </c>
      <c r="H5665" s="204">
        <f>'Permitted Sources'!K4915</f>
        <v>3.1</v>
      </c>
      <c r="I5665" s="204">
        <f>'Permitted Sources'!L4915</f>
        <v>0</v>
      </c>
      <c r="J5665" s="204">
        <f>'Permitted Sources'!M4915</f>
        <v>0</v>
      </c>
      <c r="K5665" s="203" t="str">
        <f t="shared" si="88"/>
        <v>Compressor Engines</v>
      </c>
    </row>
    <row r="5666" spans="1:11" s="203" customFormat="1" x14ac:dyDescent="0.2">
      <c r="A5666" s="202" t="str">
        <f>'Permitted Sources'!A4916</f>
        <v>WYDEQ Permitted Sources</v>
      </c>
      <c r="B5666" s="203" t="str">
        <f>'Permitted Sources'!B4916</f>
        <v>56</v>
      </c>
      <c r="C5666" s="202" t="str">
        <f>'Permitted Sources'!D4916</f>
        <v>5600502</v>
      </c>
      <c r="D5666" s="202" t="str">
        <f>'Permitted Sources'!E4916</f>
        <v>20200254</v>
      </c>
      <c r="E5666" s="203" t="str">
        <f>'Permitted Sources'!H4916</f>
        <v>Compressor Engines</v>
      </c>
      <c r="F5666" s="204">
        <f>'Permitted Sources'!I4916</f>
        <v>6.1</v>
      </c>
      <c r="G5666" s="204">
        <f>'Permitted Sources'!J4916</f>
        <v>6.1</v>
      </c>
      <c r="H5666" s="204">
        <f>'Permitted Sources'!K4916</f>
        <v>3.1</v>
      </c>
      <c r="I5666" s="204">
        <f>'Permitted Sources'!L4916</f>
        <v>0</v>
      </c>
      <c r="J5666" s="204">
        <f>'Permitted Sources'!M4916</f>
        <v>0</v>
      </c>
      <c r="K5666" s="203" t="str">
        <f t="shared" si="88"/>
        <v>Compressor Engines</v>
      </c>
    </row>
    <row r="5667" spans="1:11" s="203" customFormat="1" x14ac:dyDescent="0.2">
      <c r="A5667" s="202" t="str">
        <f>'Permitted Sources'!A4917</f>
        <v>WYDEQ Permitted Sources</v>
      </c>
      <c r="B5667" s="203" t="str">
        <f>'Permitted Sources'!B4917</f>
        <v>56</v>
      </c>
      <c r="C5667" s="202" t="str">
        <f>'Permitted Sources'!D4917</f>
        <v>5600502</v>
      </c>
      <c r="D5667" s="202" t="str">
        <f>'Permitted Sources'!E4917</f>
        <v>20200254</v>
      </c>
      <c r="E5667" s="203" t="str">
        <f>'Permitted Sources'!H4917</f>
        <v>Compressor Engines</v>
      </c>
      <c r="F5667" s="204">
        <f>'Permitted Sources'!I4917</f>
        <v>6.1</v>
      </c>
      <c r="G5667" s="204">
        <f>'Permitted Sources'!J4917</f>
        <v>6.1</v>
      </c>
      <c r="H5667" s="204">
        <f>'Permitted Sources'!K4917</f>
        <v>3.1</v>
      </c>
      <c r="I5667" s="204">
        <f>'Permitted Sources'!L4917</f>
        <v>0</v>
      </c>
      <c r="J5667" s="204">
        <f>'Permitted Sources'!M4917</f>
        <v>0</v>
      </c>
      <c r="K5667" s="203" t="str">
        <f t="shared" si="88"/>
        <v>Compressor Engines</v>
      </c>
    </row>
    <row r="5668" spans="1:11" s="203" customFormat="1" x14ac:dyDescent="0.2">
      <c r="A5668" s="202" t="str">
        <f>'Permitted Sources'!A4918</f>
        <v>WYDEQ Permitted Sources</v>
      </c>
      <c r="B5668" s="203" t="str">
        <f>'Permitted Sources'!B4918</f>
        <v>56</v>
      </c>
      <c r="C5668" s="202" t="str">
        <f>'Permitted Sources'!D4918</f>
        <v>5600502</v>
      </c>
      <c r="D5668" s="202" t="str">
        <f>'Permitted Sources'!E4918</f>
        <v>20200254</v>
      </c>
      <c r="E5668" s="203" t="str">
        <f>'Permitted Sources'!H4918</f>
        <v>Compressor Engines</v>
      </c>
      <c r="F5668" s="204">
        <f>'Permitted Sources'!I4918</f>
        <v>5.6632095464921512</v>
      </c>
      <c r="G5668" s="204">
        <f>'Permitted Sources'!J4918</f>
        <v>5.7</v>
      </c>
      <c r="H5668" s="204">
        <f>'Permitted Sources'!K4918</f>
        <v>2.8</v>
      </c>
      <c r="I5668" s="204">
        <f>'Permitted Sources'!L4918</f>
        <v>0</v>
      </c>
      <c r="J5668" s="204">
        <f>'Permitted Sources'!M4918</f>
        <v>0</v>
      </c>
      <c r="K5668" s="203" t="str">
        <f t="shared" si="88"/>
        <v>Compressor Engines</v>
      </c>
    </row>
    <row r="5669" spans="1:11" s="203" customFormat="1" x14ac:dyDescent="0.2">
      <c r="A5669" s="202" t="str">
        <f>'Permitted Sources'!A4919</f>
        <v>WYDEQ Permitted Sources</v>
      </c>
      <c r="B5669" s="203" t="str">
        <f>'Permitted Sources'!B4919</f>
        <v>56</v>
      </c>
      <c r="C5669" s="202" t="str">
        <f>'Permitted Sources'!D4919</f>
        <v>5600502</v>
      </c>
      <c r="D5669" s="202" t="str">
        <f>'Permitted Sources'!E4919</f>
        <v>20200254</v>
      </c>
      <c r="E5669" s="203" t="str">
        <f>'Permitted Sources'!H4919</f>
        <v>Compressor Engines</v>
      </c>
      <c r="F5669" s="204">
        <f>'Permitted Sources'!I4919</f>
        <v>5.6632095464921512</v>
      </c>
      <c r="G5669" s="204">
        <f>'Permitted Sources'!J4919</f>
        <v>5.7</v>
      </c>
      <c r="H5669" s="204">
        <f>'Permitted Sources'!K4919</f>
        <v>2.8</v>
      </c>
      <c r="I5669" s="204">
        <f>'Permitted Sources'!L4919</f>
        <v>0</v>
      </c>
      <c r="J5669" s="204">
        <f>'Permitted Sources'!M4919</f>
        <v>0</v>
      </c>
      <c r="K5669" s="203" t="str">
        <f t="shared" si="88"/>
        <v>Compressor Engines</v>
      </c>
    </row>
    <row r="5670" spans="1:11" s="203" customFormat="1" x14ac:dyDescent="0.2">
      <c r="A5670" s="202" t="str">
        <f>'Permitted Sources'!A4920</f>
        <v>WYDEQ Permitted Sources</v>
      </c>
      <c r="B5670" s="203" t="str">
        <f>'Permitted Sources'!B4920</f>
        <v>56</v>
      </c>
      <c r="C5670" s="202" t="str">
        <f>'Permitted Sources'!D4920</f>
        <v>5600502</v>
      </c>
      <c r="D5670" s="202" t="str">
        <f>'Permitted Sources'!E4920</f>
        <v>20200254</v>
      </c>
      <c r="E5670" s="203" t="str">
        <f>'Permitted Sources'!H4920</f>
        <v>Compressor Engines</v>
      </c>
      <c r="F5670" s="204">
        <f>'Permitted Sources'!I4920</f>
        <v>6.1</v>
      </c>
      <c r="G5670" s="204">
        <f>'Permitted Sources'!J4920</f>
        <v>6.1</v>
      </c>
      <c r="H5670" s="204">
        <f>'Permitted Sources'!K4920</f>
        <v>3.1</v>
      </c>
      <c r="I5670" s="204">
        <f>'Permitted Sources'!L4920</f>
        <v>0</v>
      </c>
      <c r="J5670" s="204">
        <f>'Permitted Sources'!M4920</f>
        <v>0</v>
      </c>
      <c r="K5670" s="203" t="str">
        <f t="shared" si="88"/>
        <v>Compressor Engines</v>
      </c>
    </row>
    <row r="5671" spans="1:11" s="203" customFormat="1" x14ac:dyDescent="0.2">
      <c r="A5671" s="202" t="str">
        <f>'Permitted Sources'!A4921</f>
        <v>WYDEQ Permitted Sources</v>
      </c>
      <c r="B5671" s="203" t="str">
        <f>'Permitted Sources'!B4921</f>
        <v>56</v>
      </c>
      <c r="C5671" s="202" t="str">
        <f>'Permitted Sources'!D4921</f>
        <v>5600502</v>
      </c>
      <c r="D5671" s="202" t="str">
        <f>'Permitted Sources'!E4921</f>
        <v>20200254</v>
      </c>
      <c r="E5671" s="203" t="str">
        <f>'Permitted Sources'!H4921</f>
        <v>Compressor Engines</v>
      </c>
      <c r="F5671" s="204">
        <f>'Permitted Sources'!I4921</f>
        <v>5.7</v>
      </c>
      <c r="G5671" s="204">
        <f>'Permitted Sources'!J4921</f>
        <v>5.7</v>
      </c>
      <c r="H5671" s="204">
        <f>'Permitted Sources'!K4921</f>
        <v>2.8</v>
      </c>
      <c r="I5671" s="204">
        <f>'Permitted Sources'!L4921</f>
        <v>0</v>
      </c>
      <c r="J5671" s="204">
        <f>'Permitted Sources'!M4921</f>
        <v>0</v>
      </c>
      <c r="K5671" s="203" t="str">
        <f t="shared" si="88"/>
        <v>Compressor Engines</v>
      </c>
    </row>
    <row r="5672" spans="1:11" s="203" customFormat="1" x14ac:dyDescent="0.2">
      <c r="A5672" s="202" t="str">
        <f>'Permitted Sources'!A4922</f>
        <v>WYDEQ Permitted Sources</v>
      </c>
      <c r="B5672" s="203" t="str">
        <f>'Permitted Sources'!B4922</f>
        <v>56</v>
      </c>
      <c r="C5672" s="202" t="str">
        <f>'Permitted Sources'!D4922</f>
        <v>5600502</v>
      </c>
      <c r="D5672" s="202" t="str">
        <f>'Permitted Sources'!E4922</f>
        <v>20200254</v>
      </c>
      <c r="E5672" s="203" t="str">
        <f>'Permitted Sources'!H4922</f>
        <v>Compressor Engines</v>
      </c>
      <c r="F5672" s="204">
        <f>'Permitted Sources'!I4922</f>
        <v>5.7</v>
      </c>
      <c r="G5672" s="204">
        <f>'Permitted Sources'!J4922</f>
        <v>5.7</v>
      </c>
      <c r="H5672" s="204">
        <f>'Permitted Sources'!K4922</f>
        <v>2.8</v>
      </c>
      <c r="I5672" s="204">
        <f>'Permitted Sources'!L4922</f>
        <v>0</v>
      </c>
      <c r="J5672" s="204">
        <f>'Permitted Sources'!M4922</f>
        <v>0</v>
      </c>
      <c r="K5672" s="203" t="str">
        <f t="shared" si="88"/>
        <v>Compressor Engines</v>
      </c>
    </row>
    <row r="5673" spans="1:11" s="203" customFormat="1" x14ac:dyDescent="0.2">
      <c r="A5673" s="202" t="str">
        <f>'Permitted Sources'!A4923</f>
        <v>WYDEQ Permitted Sources</v>
      </c>
      <c r="B5673" s="203" t="str">
        <f>'Permitted Sources'!B4923</f>
        <v>56</v>
      </c>
      <c r="C5673" s="202" t="str">
        <f>'Permitted Sources'!D4923</f>
        <v>5600502</v>
      </c>
      <c r="D5673" s="202" t="str">
        <f>'Permitted Sources'!E4923</f>
        <v>20200254</v>
      </c>
      <c r="E5673" s="203" t="str">
        <f>'Permitted Sources'!H4923</f>
        <v>Compressor Engines</v>
      </c>
      <c r="F5673" s="204">
        <f>'Permitted Sources'!I4923</f>
        <v>5.7</v>
      </c>
      <c r="G5673" s="204">
        <f>'Permitted Sources'!J4923</f>
        <v>5.7</v>
      </c>
      <c r="H5673" s="204">
        <f>'Permitted Sources'!K4923</f>
        <v>2.8</v>
      </c>
      <c r="I5673" s="204">
        <f>'Permitted Sources'!L4923</f>
        <v>0</v>
      </c>
      <c r="J5673" s="204">
        <f>'Permitted Sources'!M4923</f>
        <v>0</v>
      </c>
      <c r="K5673" s="203" t="str">
        <f t="shared" si="88"/>
        <v>Compressor Engines</v>
      </c>
    </row>
    <row r="5674" spans="1:11" s="203" customFormat="1" x14ac:dyDescent="0.2">
      <c r="A5674" s="202" t="str">
        <f>'Permitted Sources'!A4924</f>
        <v>WYDEQ Permitted Sources</v>
      </c>
      <c r="B5674" s="203" t="str">
        <f>'Permitted Sources'!B4924</f>
        <v>56</v>
      </c>
      <c r="C5674" s="202" t="str">
        <f>'Permitted Sources'!D4924</f>
        <v>5600502</v>
      </c>
      <c r="D5674" s="202" t="str">
        <f>'Permitted Sources'!E4924</f>
        <v>20200254</v>
      </c>
      <c r="E5674" s="203" t="str">
        <f>'Permitted Sources'!H4924</f>
        <v>Compressor Engines</v>
      </c>
      <c r="F5674" s="204">
        <f>'Permitted Sources'!I4924</f>
        <v>5.7</v>
      </c>
      <c r="G5674" s="204">
        <f>'Permitted Sources'!J4924</f>
        <v>5.7</v>
      </c>
      <c r="H5674" s="204">
        <f>'Permitted Sources'!K4924</f>
        <v>2.8</v>
      </c>
      <c r="I5674" s="204">
        <f>'Permitted Sources'!L4924</f>
        <v>0</v>
      </c>
      <c r="J5674" s="204">
        <f>'Permitted Sources'!M4924</f>
        <v>0</v>
      </c>
      <c r="K5674" s="203" t="str">
        <f t="shared" si="88"/>
        <v>Compressor Engines</v>
      </c>
    </row>
    <row r="5675" spans="1:11" s="203" customFormat="1" x14ac:dyDescent="0.2">
      <c r="A5675" s="202" t="str">
        <f>'Permitted Sources'!A4925</f>
        <v>WYDEQ Permitted Sources</v>
      </c>
      <c r="B5675" s="203" t="str">
        <f>'Permitted Sources'!B4925</f>
        <v>56</v>
      </c>
      <c r="C5675" s="202" t="str">
        <f>'Permitted Sources'!D4925</f>
        <v>5600502</v>
      </c>
      <c r="D5675" s="202" t="str">
        <f>'Permitted Sources'!E4925</f>
        <v>20200201</v>
      </c>
      <c r="E5675" s="203" t="str">
        <f>'Permitted Sources'!H4925</f>
        <v>Compressor Engines</v>
      </c>
      <c r="F5675" s="204">
        <f>'Permitted Sources'!I4925</f>
        <v>5.2560000000000002</v>
      </c>
      <c r="G5675" s="204">
        <f>'Permitted Sources'!J4925</f>
        <v>0</v>
      </c>
      <c r="H5675" s="204">
        <f>'Permitted Sources'!K4925</f>
        <v>9.1980000000000004</v>
      </c>
      <c r="I5675" s="204">
        <f>'Permitted Sources'!L4925</f>
        <v>0</v>
      </c>
      <c r="J5675" s="204">
        <f>'Permitted Sources'!M4925</f>
        <v>0</v>
      </c>
      <c r="K5675" s="203" t="str">
        <f t="shared" si="88"/>
        <v>Compressor Engines</v>
      </c>
    </row>
    <row r="5676" spans="1:11" s="203" customFormat="1" x14ac:dyDescent="0.2">
      <c r="A5676" s="202" t="str">
        <f>'Permitted Sources'!A4926</f>
        <v>WYDEQ Permitted Sources</v>
      </c>
      <c r="B5676" s="203" t="str">
        <f>'Permitted Sources'!B4926</f>
        <v>56</v>
      </c>
      <c r="C5676" s="202" t="str">
        <f>'Permitted Sources'!D4926</f>
        <v>5600502</v>
      </c>
      <c r="D5676" s="202" t="str">
        <f>'Permitted Sources'!E4926</f>
        <v>31000302</v>
      </c>
      <c r="E5676" s="203" t="str">
        <f>'Permitted Sources'!H4926</f>
        <v>Dehydrator</v>
      </c>
      <c r="F5676" s="204">
        <f>'Permitted Sources'!I4926</f>
        <v>4.3799999999999999E-2</v>
      </c>
      <c r="G5676" s="204">
        <f>'Permitted Sources'!J4926</f>
        <v>0</v>
      </c>
      <c r="H5676" s="204">
        <f>'Permitted Sources'!K4926</f>
        <v>0</v>
      </c>
      <c r="I5676" s="204">
        <f>'Permitted Sources'!L4926</f>
        <v>0</v>
      </c>
      <c r="J5676" s="204">
        <f>'Permitted Sources'!M4926</f>
        <v>0</v>
      </c>
      <c r="K5676" s="203" t="str">
        <f t="shared" si="88"/>
        <v>Dehydrator</v>
      </c>
    </row>
    <row r="5677" spans="1:11" s="203" customFormat="1" x14ac:dyDescent="0.2">
      <c r="A5677" s="202" t="str">
        <f>'Permitted Sources'!A4927</f>
        <v>WYDEQ Permitted Sources</v>
      </c>
      <c r="B5677" s="203" t="str">
        <f>'Permitted Sources'!B4927</f>
        <v>56</v>
      </c>
      <c r="C5677" s="202" t="str">
        <f>'Permitted Sources'!D4927</f>
        <v>5600502</v>
      </c>
      <c r="D5677" s="202" t="str">
        <f>'Permitted Sources'!E4927</f>
        <v>31000302</v>
      </c>
      <c r="E5677" s="203" t="str">
        <f>'Permitted Sources'!H4927</f>
        <v>Dehydrator</v>
      </c>
      <c r="F5677" s="204">
        <f>'Permitted Sources'!I4927</f>
        <v>0</v>
      </c>
      <c r="G5677" s="204">
        <f>'Permitted Sources'!J4927</f>
        <v>0.876</v>
      </c>
      <c r="H5677" s="204">
        <f>'Permitted Sources'!K4927</f>
        <v>0</v>
      </c>
      <c r="I5677" s="204">
        <f>'Permitted Sources'!L4927</f>
        <v>0</v>
      </c>
      <c r="J5677" s="204">
        <f>'Permitted Sources'!M4927</f>
        <v>0</v>
      </c>
      <c r="K5677" s="203" t="str">
        <f t="shared" si="88"/>
        <v>Dehydrator</v>
      </c>
    </row>
    <row r="5678" spans="1:11" s="203" customFormat="1" x14ac:dyDescent="0.2">
      <c r="A5678" s="202" t="str">
        <f>'Permitted Sources'!A4928</f>
        <v>WYDEQ Permitted Sources</v>
      </c>
      <c r="B5678" s="203" t="str">
        <f>'Permitted Sources'!B4928</f>
        <v>56</v>
      </c>
      <c r="C5678" s="202" t="str">
        <f>'Permitted Sources'!D4928</f>
        <v>5600502</v>
      </c>
      <c r="D5678" s="202" t="str">
        <f>'Permitted Sources'!E4928</f>
        <v>40400301</v>
      </c>
      <c r="E5678" s="203" t="str">
        <f>'Permitted Sources'!H4928</f>
        <v>Permitted Tank Losses</v>
      </c>
      <c r="F5678" s="204">
        <f>'Permitted Sources'!I4928</f>
        <v>0</v>
      </c>
      <c r="G5678" s="204">
        <f>'Permitted Sources'!J4928</f>
        <v>10.074</v>
      </c>
      <c r="H5678" s="204">
        <f>'Permitted Sources'!K4928</f>
        <v>0</v>
      </c>
      <c r="I5678" s="204">
        <f>'Permitted Sources'!L4928</f>
        <v>0</v>
      </c>
      <c r="J5678" s="204">
        <f>'Permitted Sources'!M4928</f>
        <v>0</v>
      </c>
      <c r="K5678" s="203" t="str">
        <f t="shared" si="88"/>
        <v xml:space="preserve">Condensate tank </v>
      </c>
    </row>
    <row r="5679" spans="1:11" s="203" customFormat="1" x14ac:dyDescent="0.2">
      <c r="A5679" s="202" t="str">
        <f>'Permitted Sources'!A4929</f>
        <v>WYDEQ Permitted Sources</v>
      </c>
      <c r="B5679" s="203" t="str">
        <f>'Permitted Sources'!B4929</f>
        <v>56</v>
      </c>
      <c r="C5679" s="202" t="str">
        <f>'Permitted Sources'!D4929</f>
        <v>5600502</v>
      </c>
      <c r="D5679" s="202" t="str">
        <f>'Permitted Sources'!E4929</f>
        <v>20200201</v>
      </c>
      <c r="E5679" s="203" t="str">
        <f>'Permitted Sources'!H4929</f>
        <v>Compressor Engines</v>
      </c>
      <c r="F5679" s="204">
        <f>'Permitted Sources'!I4929</f>
        <v>5.1246</v>
      </c>
      <c r="G5679" s="204">
        <f>'Permitted Sources'!J4929</f>
        <v>0</v>
      </c>
      <c r="H5679" s="204">
        <f>'Permitted Sources'!K4929</f>
        <v>9.1980000000000004</v>
      </c>
      <c r="I5679" s="204">
        <f>'Permitted Sources'!L4929</f>
        <v>0</v>
      </c>
      <c r="J5679" s="204">
        <f>'Permitted Sources'!M4929</f>
        <v>0</v>
      </c>
      <c r="K5679" s="203" t="str">
        <f t="shared" si="88"/>
        <v>Compressor Engines</v>
      </c>
    </row>
    <row r="5680" spans="1:11" s="203" customFormat="1" x14ac:dyDescent="0.2">
      <c r="A5680" s="202" t="str">
        <f>'Permitted Sources'!A4930</f>
        <v>WYDEQ Permitted Sources</v>
      </c>
      <c r="B5680" s="203" t="str">
        <f>'Permitted Sources'!B4930</f>
        <v>56</v>
      </c>
      <c r="C5680" s="202" t="str">
        <f>'Permitted Sources'!D4930</f>
        <v>5600502</v>
      </c>
      <c r="D5680" s="202" t="str">
        <f>'Permitted Sources'!E4930</f>
        <v>10200602</v>
      </c>
      <c r="E5680" s="203" t="str">
        <f>'Permitted Sources'!H4930</f>
        <v>Process Heaters</v>
      </c>
      <c r="F5680" s="204">
        <f>'Permitted Sources'!I4930</f>
        <v>7.4790543765099056</v>
      </c>
      <c r="G5680" s="204">
        <f>'Permitted Sources'!J4930</f>
        <v>1.5</v>
      </c>
      <c r="H5680" s="204">
        <f>'Permitted Sources'!K4930</f>
        <v>22.1</v>
      </c>
      <c r="I5680" s="204">
        <f>'Permitted Sources'!L4930</f>
        <v>0</v>
      </c>
      <c r="J5680" s="204">
        <f>'Permitted Sources'!M4930</f>
        <v>0</v>
      </c>
      <c r="K5680" s="203" t="str">
        <f t="shared" si="88"/>
        <v>Heaters</v>
      </c>
    </row>
    <row r="5681" spans="1:11" s="203" customFormat="1" x14ac:dyDescent="0.2">
      <c r="A5681" s="202" t="str">
        <f>'Permitted Sources'!A4931</f>
        <v>WYDEQ Permitted Sources</v>
      </c>
      <c r="B5681" s="203" t="str">
        <f>'Permitted Sources'!B4931</f>
        <v>56</v>
      </c>
      <c r="C5681" s="202" t="str">
        <f>'Permitted Sources'!D4931</f>
        <v>5600502</v>
      </c>
      <c r="D5681" s="202" t="str">
        <f>'Permitted Sources'!E4931</f>
        <v>10300602</v>
      </c>
      <c r="E5681" s="203" t="str">
        <f>'Permitted Sources'!H4931</f>
        <v>Process Heaters</v>
      </c>
      <c r="F5681" s="204">
        <f>'Permitted Sources'!I4931</f>
        <v>7.4790543765099056</v>
      </c>
      <c r="G5681" s="204">
        <f>'Permitted Sources'!J4931</f>
        <v>1.5</v>
      </c>
      <c r="H5681" s="204">
        <f>'Permitted Sources'!K4931</f>
        <v>22.1</v>
      </c>
      <c r="I5681" s="204">
        <f>'Permitted Sources'!L4931</f>
        <v>0</v>
      </c>
      <c r="J5681" s="204">
        <f>'Permitted Sources'!M4931</f>
        <v>0</v>
      </c>
      <c r="K5681" s="203" t="str">
        <f t="shared" si="88"/>
        <v>Heaters</v>
      </c>
    </row>
    <row r="5682" spans="1:11" s="203" customFormat="1" x14ac:dyDescent="0.2">
      <c r="A5682" s="202" t="str">
        <f>'Permitted Sources'!A4932</f>
        <v>WYDEQ Permitted Sources</v>
      </c>
      <c r="B5682" s="203" t="str">
        <f>'Permitted Sources'!B4932</f>
        <v>56</v>
      </c>
      <c r="C5682" s="202" t="str">
        <f>'Permitted Sources'!D4932</f>
        <v>5600502</v>
      </c>
      <c r="D5682" s="202" t="str">
        <f>'Permitted Sources'!E4932</f>
        <v>31000305</v>
      </c>
      <c r="E5682" s="203" t="str">
        <f>'Permitted Sources'!H4932</f>
        <v>Amine Unit</v>
      </c>
      <c r="F5682" s="204">
        <f>'Permitted Sources'!I4932</f>
        <v>7.5</v>
      </c>
      <c r="G5682" s="204">
        <f>'Permitted Sources'!J4932</f>
        <v>0</v>
      </c>
      <c r="H5682" s="204">
        <f>'Permitted Sources'!K4932</f>
        <v>22.1</v>
      </c>
      <c r="I5682" s="204">
        <f>'Permitted Sources'!L4932</f>
        <v>0</v>
      </c>
      <c r="J5682" s="204">
        <f>'Permitted Sources'!M4932</f>
        <v>0</v>
      </c>
      <c r="K5682" s="203" t="str">
        <f t="shared" si="88"/>
        <v>Amine Unit</v>
      </c>
    </row>
    <row r="5683" spans="1:11" s="203" customFormat="1" x14ac:dyDescent="0.2">
      <c r="A5683" s="202" t="str">
        <f>'Permitted Sources'!A4933</f>
        <v>WYDEQ Permitted Sources</v>
      </c>
      <c r="B5683" s="203" t="str">
        <f>'Permitted Sources'!B4933</f>
        <v>56</v>
      </c>
      <c r="C5683" s="202" t="str">
        <f>'Permitted Sources'!D4933</f>
        <v>5600502</v>
      </c>
      <c r="D5683" s="202" t="str">
        <f>'Permitted Sources'!E4933</f>
        <v>31000305</v>
      </c>
      <c r="E5683" s="203" t="str">
        <f>'Permitted Sources'!H4933</f>
        <v>Amine Unit</v>
      </c>
      <c r="F5683" s="204">
        <f>'Permitted Sources'!I4933</f>
        <v>7.5</v>
      </c>
      <c r="G5683" s="204">
        <f>'Permitted Sources'!J4933</f>
        <v>0</v>
      </c>
      <c r="H5683" s="204">
        <f>'Permitted Sources'!K4933</f>
        <v>22.1</v>
      </c>
      <c r="I5683" s="204">
        <f>'Permitted Sources'!L4933</f>
        <v>0</v>
      </c>
      <c r="J5683" s="204">
        <f>'Permitted Sources'!M4933</f>
        <v>0</v>
      </c>
      <c r="K5683" s="203" t="str">
        <f t="shared" si="88"/>
        <v>Amine Unit</v>
      </c>
    </row>
    <row r="5684" spans="1:11" s="203" customFormat="1" x14ac:dyDescent="0.2">
      <c r="A5684" s="202" t="str">
        <f>'Permitted Sources'!A4934</f>
        <v>WYDEQ Permitted Sources</v>
      </c>
      <c r="B5684" s="203" t="str">
        <f>'Permitted Sources'!B4934</f>
        <v>56</v>
      </c>
      <c r="C5684" s="202" t="str">
        <f>'Permitted Sources'!D4934</f>
        <v>5600502</v>
      </c>
      <c r="D5684" s="202" t="str">
        <f>'Permitted Sources'!E4934</f>
        <v>31000404</v>
      </c>
      <c r="E5684" s="203" t="str">
        <f>'Permitted Sources'!H4934</f>
        <v>Process Heaters</v>
      </c>
      <c r="F5684" s="204">
        <f>'Permitted Sources'!I4934</f>
        <v>0.44</v>
      </c>
      <c r="G5684" s="204">
        <f>'Permitted Sources'!J4934</f>
        <v>1.0999999999999999E-2</v>
      </c>
      <c r="H5684" s="204">
        <f>'Permitted Sources'!K4934</f>
        <v>4.2000000000000003E-2</v>
      </c>
      <c r="I5684" s="204">
        <f>'Permitted Sources'!L4934</f>
        <v>0</v>
      </c>
      <c r="J5684" s="204">
        <f>'Permitted Sources'!M4934</f>
        <v>0</v>
      </c>
      <c r="K5684" s="203" t="str">
        <f t="shared" si="88"/>
        <v>Heaters</v>
      </c>
    </row>
    <row r="5685" spans="1:11" s="203" customFormat="1" x14ac:dyDescent="0.2">
      <c r="A5685" s="202" t="str">
        <f>'Permitted Sources'!A4935</f>
        <v>WYDEQ Permitted Sources</v>
      </c>
      <c r="B5685" s="203" t="str">
        <f>'Permitted Sources'!B4935</f>
        <v>56</v>
      </c>
      <c r="C5685" s="202" t="str">
        <f>'Permitted Sources'!D4935</f>
        <v>5600502</v>
      </c>
      <c r="D5685" s="202" t="str">
        <f>'Permitted Sources'!E4935</f>
        <v>31000299</v>
      </c>
      <c r="E5685" s="203" t="str">
        <f>'Permitted Sources'!H4935</f>
        <v>Other Not Classified</v>
      </c>
      <c r="F5685" s="204">
        <f>'Permitted Sources'!I4935</f>
        <v>0</v>
      </c>
      <c r="G5685" s="204">
        <f>'Permitted Sources'!J4935</f>
        <v>59.4</v>
      </c>
      <c r="H5685" s="204">
        <f>'Permitted Sources'!K4935</f>
        <v>0</v>
      </c>
      <c r="I5685" s="204">
        <f>'Permitted Sources'!L4935</f>
        <v>0</v>
      </c>
      <c r="J5685" s="204">
        <f>'Permitted Sources'!M4935</f>
        <v>0</v>
      </c>
      <c r="K5685" s="203" t="str">
        <f t="shared" si="88"/>
        <v>Other Not Classified</v>
      </c>
    </row>
    <row r="5686" spans="1:11" s="203" customFormat="1" x14ac:dyDescent="0.2">
      <c r="A5686" s="202" t="str">
        <f>'Permitted Sources'!A4936</f>
        <v>WYDEQ Permitted Sources</v>
      </c>
      <c r="B5686" s="203" t="str">
        <f>'Permitted Sources'!B4936</f>
        <v>56</v>
      </c>
      <c r="C5686" s="202" t="str">
        <f>'Permitted Sources'!D4936</f>
        <v>5600502</v>
      </c>
      <c r="D5686" s="202" t="str">
        <f>'Permitted Sources'!E4936</f>
        <v>31000220</v>
      </c>
      <c r="E5686" s="203" t="str">
        <f>'Permitted Sources'!H4936</f>
        <v>Fugitives</v>
      </c>
      <c r="F5686" s="204">
        <f>'Permitted Sources'!I4936</f>
        <v>0</v>
      </c>
      <c r="G5686" s="204">
        <f>'Permitted Sources'!J4936</f>
        <v>35.1</v>
      </c>
      <c r="H5686" s="204">
        <f>'Permitted Sources'!K4936</f>
        <v>0</v>
      </c>
      <c r="I5686" s="204">
        <f>'Permitted Sources'!L4936</f>
        <v>0</v>
      </c>
      <c r="J5686" s="204">
        <f>'Permitted Sources'!M4936</f>
        <v>0</v>
      </c>
      <c r="K5686" s="203" t="str">
        <f t="shared" si="88"/>
        <v>Fugitives</v>
      </c>
    </row>
    <row r="5687" spans="1:11" s="203" customFormat="1" x14ac:dyDescent="0.2">
      <c r="A5687" s="202" t="str">
        <f>'Permitted Sources'!A4937</f>
        <v>WYDEQ Permitted Sources</v>
      </c>
      <c r="B5687" s="203" t="str">
        <f>'Permitted Sources'!B4937</f>
        <v>56</v>
      </c>
      <c r="C5687" s="202" t="str">
        <f>'Permitted Sources'!D4937</f>
        <v>5600502</v>
      </c>
      <c r="D5687" s="202" t="str">
        <f>'Permitted Sources'!E4937</f>
        <v>31000404</v>
      </c>
      <c r="E5687" s="203" t="str">
        <f>'Permitted Sources'!H4937</f>
        <v>Process Heaters</v>
      </c>
      <c r="F5687" s="204">
        <f>'Permitted Sources'!I4937</f>
        <v>0.4</v>
      </c>
      <c r="G5687" s="204">
        <f>'Permitted Sources'!J4937</f>
        <v>0</v>
      </c>
      <c r="H5687" s="204">
        <f>'Permitted Sources'!K4937</f>
        <v>0</v>
      </c>
      <c r="I5687" s="204">
        <f>'Permitted Sources'!L4937</f>
        <v>0</v>
      </c>
      <c r="J5687" s="204">
        <f>'Permitted Sources'!M4937</f>
        <v>0</v>
      </c>
      <c r="K5687" s="203" t="str">
        <f t="shared" si="88"/>
        <v>Heaters</v>
      </c>
    </row>
    <row r="5688" spans="1:11" s="203" customFormat="1" x14ac:dyDescent="0.2">
      <c r="A5688" s="202" t="str">
        <f>'Permitted Sources'!A4938</f>
        <v>WYDEQ Permitted Sources</v>
      </c>
      <c r="B5688" s="203" t="str">
        <f>'Permitted Sources'!B4938</f>
        <v>56</v>
      </c>
      <c r="C5688" s="202" t="str">
        <f>'Permitted Sources'!D4938</f>
        <v>5600502</v>
      </c>
      <c r="D5688" s="202" t="str">
        <f>'Permitted Sources'!E4938</f>
        <v>31000228</v>
      </c>
      <c r="E5688" s="203" t="str">
        <f>'Permitted Sources'!H4938</f>
        <v>Dehydrator</v>
      </c>
      <c r="F5688" s="204">
        <f>'Permitted Sources'!I4938</f>
        <v>0</v>
      </c>
      <c r="G5688" s="204">
        <f>'Permitted Sources'!J4938</f>
        <v>49.27</v>
      </c>
      <c r="H5688" s="204">
        <f>'Permitted Sources'!K4938</f>
        <v>0</v>
      </c>
      <c r="I5688" s="204">
        <f>'Permitted Sources'!L4938</f>
        <v>0</v>
      </c>
      <c r="J5688" s="204">
        <f>'Permitted Sources'!M4938</f>
        <v>0</v>
      </c>
      <c r="K5688" s="203" t="str">
        <f t="shared" si="88"/>
        <v>Dehydrator</v>
      </c>
    </row>
    <row r="5689" spans="1:11" s="203" customFormat="1" x14ac:dyDescent="0.2">
      <c r="A5689" s="202" t="str">
        <f>'Permitted Sources'!A4939</f>
        <v>WYDEQ Permitted Sources</v>
      </c>
      <c r="B5689" s="203" t="str">
        <f>'Permitted Sources'!B4939</f>
        <v>56</v>
      </c>
      <c r="C5689" s="202" t="str">
        <f>'Permitted Sources'!D4939</f>
        <v>5600502</v>
      </c>
      <c r="D5689" s="202" t="str">
        <f>'Permitted Sources'!E4939</f>
        <v>31000299</v>
      </c>
      <c r="E5689" s="203" t="str">
        <f>'Permitted Sources'!H4939</f>
        <v>Other Not Classified</v>
      </c>
      <c r="F5689" s="204">
        <f>'Permitted Sources'!I4939</f>
        <v>0</v>
      </c>
      <c r="G5689" s="204">
        <f>'Permitted Sources'!J4939</f>
        <v>4</v>
      </c>
      <c r="H5689" s="204">
        <f>'Permitted Sources'!K4939</f>
        <v>0</v>
      </c>
      <c r="I5689" s="204">
        <f>'Permitted Sources'!L4939</f>
        <v>0</v>
      </c>
      <c r="J5689" s="204">
        <f>'Permitted Sources'!M4939</f>
        <v>0</v>
      </c>
      <c r="K5689" s="203" t="str">
        <f t="shared" si="88"/>
        <v>Other Not Classified</v>
      </c>
    </row>
    <row r="5690" spans="1:11" s="203" customFormat="1" x14ac:dyDescent="0.2">
      <c r="A5690" s="202" t="str">
        <f>'Permitted Sources'!A4940</f>
        <v>WYDEQ Permitted Sources</v>
      </c>
      <c r="B5690" s="203" t="str">
        <f>'Permitted Sources'!B4940</f>
        <v>56</v>
      </c>
      <c r="C5690" s="202" t="str">
        <f>'Permitted Sources'!D4940</f>
        <v>5600502</v>
      </c>
      <c r="D5690" s="202" t="str">
        <f>'Permitted Sources'!E4940</f>
        <v>31000228</v>
      </c>
      <c r="E5690" s="203" t="str">
        <f>'Permitted Sources'!H4940</f>
        <v>Dehydrator</v>
      </c>
      <c r="F5690" s="204">
        <f>'Permitted Sources'!I4940</f>
        <v>0.5</v>
      </c>
      <c r="G5690" s="204">
        <f>'Permitted Sources'!J4940</f>
        <v>0</v>
      </c>
      <c r="H5690" s="204">
        <f>'Permitted Sources'!K4940</f>
        <v>0.4</v>
      </c>
      <c r="I5690" s="204">
        <f>'Permitted Sources'!L4940</f>
        <v>0</v>
      </c>
      <c r="J5690" s="204">
        <f>'Permitted Sources'!M4940</f>
        <v>0</v>
      </c>
      <c r="K5690" s="203" t="str">
        <f t="shared" si="88"/>
        <v>Dehydrator</v>
      </c>
    </row>
    <row r="5691" spans="1:11" s="203" customFormat="1" x14ac:dyDescent="0.2">
      <c r="A5691" s="202" t="str">
        <f>'Permitted Sources'!A4941</f>
        <v>WYDEQ Permitted Sources</v>
      </c>
      <c r="B5691" s="203" t="str">
        <f>'Permitted Sources'!B4941</f>
        <v>56</v>
      </c>
      <c r="C5691" s="202" t="str">
        <f>'Permitted Sources'!D4941</f>
        <v>5600502</v>
      </c>
      <c r="D5691" s="202" t="str">
        <f>'Permitted Sources'!E4941</f>
        <v>31000205</v>
      </c>
      <c r="E5691" s="203" t="str">
        <f>'Permitted Sources'!H4941</f>
        <v>Flares</v>
      </c>
      <c r="F5691" s="204">
        <f>'Permitted Sources'!I4941</f>
        <v>0.3</v>
      </c>
      <c r="G5691" s="204">
        <f>'Permitted Sources'!J4941</f>
        <v>1.9</v>
      </c>
      <c r="H5691" s="204">
        <f>'Permitted Sources'!K4941</f>
        <v>0.1</v>
      </c>
      <c r="I5691" s="204">
        <f>'Permitted Sources'!L4941</f>
        <v>0</v>
      </c>
      <c r="J5691" s="204">
        <f>'Permitted Sources'!M4941</f>
        <v>0</v>
      </c>
      <c r="K5691" s="203" t="str">
        <f t="shared" si="88"/>
        <v>Flares</v>
      </c>
    </row>
    <row r="5692" spans="1:11" s="203" customFormat="1" x14ac:dyDescent="0.2">
      <c r="A5692" s="202" t="str">
        <f>'Permitted Sources'!A4942</f>
        <v>WYDEQ Permitted Sources</v>
      </c>
      <c r="B5692" s="203" t="str">
        <f>'Permitted Sources'!B4942</f>
        <v>56</v>
      </c>
      <c r="C5692" s="202" t="str">
        <f>'Permitted Sources'!D4942</f>
        <v>5600502</v>
      </c>
      <c r="D5692" s="202" t="str">
        <f>'Permitted Sources'!E4942</f>
        <v>20200254</v>
      </c>
      <c r="E5692" s="203" t="str">
        <f>'Permitted Sources'!H4942</f>
        <v>Compressor Engines</v>
      </c>
      <c r="F5692" s="204">
        <f>'Permitted Sources'!I4942</f>
        <v>20.2</v>
      </c>
      <c r="G5692" s="204">
        <f>'Permitted Sources'!J4942</f>
        <v>10.1</v>
      </c>
      <c r="H5692" s="204">
        <f>'Permitted Sources'!K4942</f>
        <v>4.5</v>
      </c>
      <c r="I5692" s="204">
        <f>'Permitted Sources'!L4942</f>
        <v>0</v>
      </c>
      <c r="J5692" s="204">
        <f>'Permitted Sources'!M4942</f>
        <v>0</v>
      </c>
      <c r="K5692" s="203" t="str">
        <f t="shared" si="88"/>
        <v>Compressor Engines</v>
      </c>
    </row>
    <row r="5693" spans="1:11" s="203" customFormat="1" x14ac:dyDescent="0.2">
      <c r="A5693" s="202" t="str">
        <f>'Permitted Sources'!A4943</f>
        <v>WYDEQ Permitted Sources</v>
      </c>
      <c r="B5693" s="203" t="str">
        <f>'Permitted Sources'!B4943</f>
        <v>56</v>
      </c>
      <c r="C5693" s="202" t="str">
        <f>'Permitted Sources'!D4943</f>
        <v>5600502</v>
      </c>
      <c r="D5693" s="202" t="str">
        <f>'Permitted Sources'!E4943</f>
        <v>20200254</v>
      </c>
      <c r="E5693" s="203" t="str">
        <f>'Permitted Sources'!H4943</f>
        <v>Compressor Engines</v>
      </c>
      <c r="F5693" s="204">
        <f>'Permitted Sources'!I4943</f>
        <v>20.2</v>
      </c>
      <c r="G5693" s="204">
        <f>'Permitted Sources'!J4943</f>
        <v>10.1</v>
      </c>
      <c r="H5693" s="204">
        <f>'Permitted Sources'!K4943</f>
        <v>4.5</v>
      </c>
      <c r="I5693" s="204">
        <f>'Permitted Sources'!L4943</f>
        <v>0</v>
      </c>
      <c r="J5693" s="204">
        <f>'Permitted Sources'!M4943</f>
        <v>0</v>
      </c>
      <c r="K5693" s="203" t="str">
        <f t="shared" si="88"/>
        <v>Compressor Engines</v>
      </c>
    </row>
    <row r="5694" spans="1:11" s="203" customFormat="1" x14ac:dyDescent="0.2">
      <c r="A5694" s="202" t="str">
        <f>'Permitted Sources'!A4944</f>
        <v>WYDEQ Permitted Sources</v>
      </c>
      <c r="B5694" s="203" t="str">
        <f>'Permitted Sources'!B4944</f>
        <v>56</v>
      </c>
      <c r="C5694" s="202" t="str">
        <f>'Permitted Sources'!D4944</f>
        <v>5600502</v>
      </c>
      <c r="D5694" s="202" t="str">
        <f>'Permitted Sources'!E4944</f>
        <v>20200254</v>
      </c>
      <c r="E5694" s="203" t="str">
        <f>'Permitted Sources'!H4944</f>
        <v>Compressor Engines</v>
      </c>
      <c r="F5694" s="204">
        <f>'Permitted Sources'!I4944</f>
        <v>20.2</v>
      </c>
      <c r="G5694" s="204">
        <f>'Permitted Sources'!J4944</f>
        <v>10.1</v>
      </c>
      <c r="H5694" s="204">
        <f>'Permitted Sources'!K4944</f>
        <v>4.5</v>
      </c>
      <c r="I5694" s="204">
        <f>'Permitted Sources'!L4944</f>
        <v>0</v>
      </c>
      <c r="J5694" s="204">
        <f>'Permitted Sources'!M4944</f>
        <v>0</v>
      </c>
      <c r="K5694" s="203" t="str">
        <f t="shared" si="88"/>
        <v>Compressor Engines</v>
      </c>
    </row>
    <row r="5695" spans="1:11" s="203" customFormat="1" x14ac:dyDescent="0.2">
      <c r="A5695" s="202" t="str">
        <f>'Permitted Sources'!A4945</f>
        <v>WYDEQ Permitted Sources</v>
      </c>
      <c r="B5695" s="203" t="str">
        <f>'Permitted Sources'!B4945</f>
        <v>56</v>
      </c>
      <c r="C5695" s="202" t="str">
        <f>'Permitted Sources'!D4945</f>
        <v>5600502</v>
      </c>
      <c r="D5695" s="202" t="str">
        <f>'Permitted Sources'!E4945</f>
        <v>40400312</v>
      </c>
      <c r="E5695" s="203" t="str">
        <f>'Permitted Sources'!H4945</f>
        <v>Permitted Tank Losses</v>
      </c>
      <c r="F5695" s="204">
        <f>'Permitted Sources'!I4945</f>
        <v>1</v>
      </c>
      <c r="G5695" s="204">
        <f>'Permitted Sources'!J4945</f>
        <v>31.4</v>
      </c>
      <c r="H5695" s="204">
        <f>'Permitted Sources'!K4945</f>
        <v>0.2</v>
      </c>
      <c r="I5695" s="204">
        <f>'Permitted Sources'!L4945</f>
        <v>0</v>
      </c>
      <c r="J5695" s="204">
        <f>'Permitted Sources'!M4945</f>
        <v>0</v>
      </c>
      <c r="K5695" s="203" t="str">
        <f t="shared" si="88"/>
        <v xml:space="preserve">Condensate tank </v>
      </c>
    </row>
    <row r="5696" spans="1:11" s="203" customFormat="1" x14ac:dyDescent="0.2">
      <c r="A5696" s="202" t="str">
        <f>'Permitted Sources'!A4946</f>
        <v>WYDEQ Permitted Sources</v>
      </c>
      <c r="B5696" s="203" t="str">
        <f>'Permitted Sources'!B4946</f>
        <v>56</v>
      </c>
      <c r="C5696" s="202" t="str">
        <f>'Permitted Sources'!D4946</f>
        <v>5600502</v>
      </c>
      <c r="D5696" s="202" t="str">
        <f>'Permitted Sources'!E4946</f>
        <v>31000220</v>
      </c>
      <c r="E5696" s="203" t="str">
        <f>'Permitted Sources'!H4946</f>
        <v>Fugitives</v>
      </c>
      <c r="F5696" s="204">
        <f>'Permitted Sources'!I4946</f>
        <v>0</v>
      </c>
      <c r="G5696" s="204">
        <f>'Permitted Sources'!J4946</f>
        <v>3.8</v>
      </c>
      <c r="H5696" s="204">
        <f>'Permitted Sources'!K4946</f>
        <v>0</v>
      </c>
      <c r="I5696" s="204">
        <f>'Permitted Sources'!L4946</f>
        <v>0</v>
      </c>
      <c r="J5696" s="204">
        <f>'Permitted Sources'!M4946</f>
        <v>0</v>
      </c>
      <c r="K5696" s="203" t="str">
        <f t="shared" si="88"/>
        <v>Fugitives</v>
      </c>
    </row>
    <row r="5697" spans="1:11" s="203" customFormat="1" x14ac:dyDescent="0.2">
      <c r="A5697" s="202" t="str">
        <f>'Permitted Sources'!A4947</f>
        <v>WYDEQ Permitted Sources</v>
      </c>
      <c r="B5697" s="203" t="str">
        <f>'Permitted Sources'!B4947</f>
        <v>56</v>
      </c>
      <c r="C5697" s="202" t="str">
        <f>'Permitted Sources'!D4947</f>
        <v>5600502</v>
      </c>
      <c r="D5697" s="202" t="str">
        <f>'Permitted Sources'!E4947</f>
        <v>31000228</v>
      </c>
      <c r="E5697" s="203" t="str">
        <f>'Permitted Sources'!H4947</f>
        <v>Dehydrator</v>
      </c>
      <c r="F5697" s="204">
        <f>'Permitted Sources'!I4947</f>
        <v>1.3</v>
      </c>
      <c r="G5697" s="204">
        <f>'Permitted Sources'!J4947</f>
        <v>0.1</v>
      </c>
      <c r="H5697" s="204">
        <f>'Permitted Sources'!K4947</f>
        <v>1.1000000000000001</v>
      </c>
      <c r="I5697" s="204">
        <f>'Permitted Sources'!L4947</f>
        <v>0</v>
      </c>
      <c r="J5697" s="204">
        <f>'Permitted Sources'!M4947</f>
        <v>0</v>
      </c>
      <c r="K5697" s="203" t="str">
        <f t="shared" si="88"/>
        <v>Dehydrator</v>
      </c>
    </row>
    <row r="5698" spans="1:11" s="203" customFormat="1" x14ac:dyDescent="0.2">
      <c r="A5698" s="202" t="str">
        <f>'Permitted Sources'!A4948</f>
        <v>WYDEQ Permitted Sources</v>
      </c>
      <c r="B5698" s="203" t="str">
        <f>'Permitted Sources'!B4948</f>
        <v>56</v>
      </c>
      <c r="C5698" s="202" t="str">
        <f>'Permitted Sources'!D4948</f>
        <v>5600502</v>
      </c>
      <c r="D5698" s="202" t="str">
        <f>'Permitted Sources'!E4948</f>
        <v>40400312</v>
      </c>
      <c r="E5698" s="203" t="str">
        <f>'Permitted Sources'!H4948</f>
        <v>Permitted Tank Losses</v>
      </c>
      <c r="F5698" s="204">
        <f>'Permitted Sources'!I4948</f>
        <v>0.2</v>
      </c>
      <c r="G5698" s="204">
        <f>'Permitted Sources'!J4948</f>
        <v>1.6</v>
      </c>
      <c r="H5698" s="204">
        <f>'Permitted Sources'!K4948</f>
        <v>0.1</v>
      </c>
      <c r="I5698" s="204">
        <f>'Permitted Sources'!L4948</f>
        <v>0</v>
      </c>
      <c r="J5698" s="204">
        <f>'Permitted Sources'!M4948</f>
        <v>0</v>
      </c>
      <c r="K5698" s="203" t="str">
        <f t="shared" si="88"/>
        <v xml:space="preserve">Condensate tank </v>
      </c>
    </row>
    <row r="5699" spans="1:11" s="203" customFormat="1" x14ac:dyDescent="0.2">
      <c r="A5699" s="202" t="str">
        <f>'Permitted Sources'!A4949</f>
        <v>WYDEQ Permitted Sources</v>
      </c>
      <c r="B5699" s="203" t="str">
        <f>'Permitted Sources'!B4949</f>
        <v>56</v>
      </c>
      <c r="C5699" s="202" t="str">
        <f>'Permitted Sources'!D4949</f>
        <v>5600902</v>
      </c>
      <c r="D5699" s="202" t="str">
        <f>'Permitted Sources'!E4949</f>
        <v>20200253</v>
      </c>
      <c r="E5699" s="203" t="str">
        <f>'Permitted Sources'!H4949</f>
        <v>Compressor Engines</v>
      </c>
      <c r="F5699" s="204">
        <f>'Permitted Sources'!I4949</f>
        <v>14</v>
      </c>
      <c r="G5699" s="204">
        <f>'Permitted Sources'!J4949</f>
        <v>8.5</v>
      </c>
      <c r="H5699" s="204">
        <f>'Permitted Sources'!K4949</f>
        <v>31.1</v>
      </c>
      <c r="I5699" s="204">
        <f>'Permitted Sources'!L4949</f>
        <v>0</v>
      </c>
      <c r="J5699" s="204">
        <f>'Permitted Sources'!M4949</f>
        <v>0</v>
      </c>
      <c r="K5699" s="203" t="str">
        <f t="shared" si="88"/>
        <v>Compressor Engines</v>
      </c>
    </row>
    <row r="5700" spans="1:11" s="203" customFormat="1" x14ac:dyDescent="0.2">
      <c r="A5700" s="202" t="str">
        <f>'Permitted Sources'!A4950</f>
        <v>WYDEQ Permitted Sources</v>
      </c>
      <c r="B5700" s="203" t="str">
        <f>'Permitted Sources'!B4950</f>
        <v>56</v>
      </c>
      <c r="C5700" s="202" t="str">
        <f>'Permitted Sources'!D4950</f>
        <v>5600902</v>
      </c>
      <c r="D5700" s="202" t="str">
        <f>'Permitted Sources'!E4950</f>
        <v>20200253</v>
      </c>
      <c r="E5700" s="203" t="str">
        <f>'Permitted Sources'!H4950</f>
        <v>Compressor Engines</v>
      </c>
      <c r="F5700" s="204">
        <f>'Permitted Sources'!I4950</f>
        <v>14</v>
      </c>
      <c r="G5700" s="204">
        <f>'Permitted Sources'!J4950</f>
        <v>8.5</v>
      </c>
      <c r="H5700" s="204">
        <f>'Permitted Sources'!K4950</f>
        <v>31.1</v>
      </c>
      <c r="I5700" s="204">
        <f>'Permitted Sources'!L4950</f>
        <v>0</v>
      </c>
      <c r="J5700" s="204">
        <f>'Permitted Sources'!M4950</f>
        <v>0</v>
      </c>
      <c r="K5700" s="203" t="str">
        <f t="shared" si="88"/>
        <v>Compressor Engines</v>
      </c>
    </row>
    <row r="5701" spans="1:11" s="203" customFormat="1" x14ac:dyDescent="0.2">
      <c r="A5701" s="202" t="str">
        <f>'Permitted Sources'!A4951</f>
        <v>WYDEQ Permitted Sources</v>
      </c>
      <c r="B5701" s="203" t="str">
        <f>'Permitted Sources'!B4951</f>
        <v>56</v>
      </c>
      <c r="C5701" s="202" t="str">
        <f>'Permitted Sources'!D4951</f>
        <v>5600902</v>
      </c>
      <c r="D5701" s="202" t="str">
        <f>'Permitted Sources'!E4951</f>
        <v>20200253</v>
      </c>
      <c r="E5701" s="203" t="str">
        <f>'Permitted Sources'!H4951</f>
        <v>Compressor Engines</v>
      </c>
      <c r="F5701" s="204">
        <f>'Permitted Sources'!I4951</f>
        <v>14.9</v>
      </c>
      <c r="G5701" s="204">
        <f>'Permitted Sources'!J4951</f>
        <v>1.206</v>
      </c>
      <c r="H5701" s="204">
        <f>'Permitted Sources'!K4951</f>
        <v>14.9</v>
      </c>
      <c r="I5701" s="204">
        <f>'Permitted Sources'!L4951</f>
        <v>0</v>
      </c>
      <c r="J5701" s="204">
        <f>'Permitted Sources'!M4951</f>
        <v>0</v>
      </c>
      <c r="K5701" s="203" t="str">
        <f t="shared" si="88"/>
        <v>Compressor Engines</v>
      </c>
    </row>
    <row r="5702" spans="1:11" s="203" customFormat="1" x14ac:dyDescent="0.2">
      <c r="A5702" s="202" t="str">
        <f>'Permitted Sources'!A4952</f>
        <v>WYDEQ Permitted Sources</v>
      </c>
      <c r="B5702" s="203" t="str">
        <f>'Permitted Sources'!B4952</f>
        <v>56</v>
      </c>
      <c r="C5702" s="202" t="str">
        <f>'Permitted Sources'!D4952</f>
        <v>5600902</v>
      </c>
      <c r="D5702" s="202" t="str">
        <f>'Permitted Sources'!E4952</f>
        <v>20200253</v>
      </c>
      <c r="E5702" s="203" t="str">
        <f>'Permitted Sources'!H4952</f>
        <v>Compressor Engines</v>
      </c>
      <c r="F5702" s="204">
        <f>'Permitted Sources'!I4952</f>
        <v>12.3</v>
      </c>
      <c r="G5702" s="204">
        <f>'Permitted Sources'!J4952</f>
        <v>1.3</v>
      </c>
      <c r="H5702" s="204">
        <f>'Permitted Sources'!K4952</f>
        <v>12.3</v>
      </c>
      <c r="I5702" s="204">
        <f>'Permitted Sources'!L4952</f>
        <v>0</v>
      </c>
      <c r="J5702" s="204">
        <f>'Permitted Sources'!M4952</f>
        <v>0</v>
      </c>
      <c r="K5702" s="203" t="str">
        <f t="shared" si="88"/>
        <v>Compressor Engines</v>
      </c>
    </row>
    <row r="5703" spans="1:11" s="203" customFormat="1" x14ac:dyDescent="0.2">
      <c r="A5703" s="202" t="str">
        <f>'Permitted Sources'!A4953</f>
        <v>WYDEQ Permitted Sources</v>
      </c>
      <c r="B5703" s="203" t="str">
        <f>'Permitted Sources'!B4953</f>
        <v>56</v>
      </c>
      <c r="C5703" s="202" t="str">
        <f>'Permitted Sources'!D4953</f>
        <v>5600902</v>
      </c>
      <c r="D5703" s="202" t="str">
        <f>'Permitted Sources'!E4953</f>
        <v>20200253</v>
      </c>
      <c r="E5703" s="203" t="str">
        <f>'Permitted Sources'!H4953</f>
        <v>Compressor Engines</v>
      </c>
      <c r="F5703" s="204">
        <f>'Permitted Sources'!I4953</f>
        <v>12.7</v>
      </c>
      <c r="G5703" s="204">
        <f>'Permitted Sources'!J4953</f>
        <v>8.3000000000000007</v>
      </c>
      <c r="H5703" s="204">
        <f>'Permitted Sources'!K4953</f>
        <v>31.1</v>
      </c>
      <c r="I5703" s="204">
        <f>'Permitted Sources'!L4953</f>
        <v>0</v>
      </c>
      <c r="J5703" s="204">
        <f>'Permitted Sources'!M4953</f>
        <v>0</v>
      </c>
      <c r="K5703" s="203" t="str">
        <f t="shared" ref="K5703:K5766" si="89">IF(E5703="Unpermitted Fugitives","Fugitives",IF(E5703="Natural Gas Processing Facilities, Pump Seals","Fugitives",IF(E5703="Natural Gas Production, All Equipt Leak Fugitives","Fugitives",IF(E5703="External Combustion Boilers","Heaters",IF(E5703="Permitted Tank Losses","Condensate tank ",IF(E5703="Permitted Fugitives","Fugitives",IF(E5703="Process Heaters","Heaters",E5703)))))))</f>
        <v>Compressor Engines</v>
      </c>
    </row>
    <row r="5704" spans="1:11" s="203" customFormat="1" x14ac:dyDescent="0.2">
      <c r="A5704" s="202" t="str">
        <f>'Permitted Sources'!A4954</f>
        <v>WYDEQ Permitted Sources</v>
      </c>
      <c r="B5704" s="203" t="str">
        <f>'Permitted Sources'!B4954</f>
        <v>56</v>
      </c>
      <c r="C5704" s="202" t="str">
        <f>'Permitted Sources'!D4954</f>
        <v>5600902</v>
      </c>
      <c r="D5704" s="202" t="str">
        <f>'Permitted Sources'!E4954</f>
        <v>20200253</v>
      </c>
      <c r="E5704" s="203" t="str">
        <f>'Permitted Sources'!H4954</f>
        <v>Compressor Engines</v>
      </c>
      <c r="F5704" s="204">
        <f>'Permitted Sources'!I4954</f>
        <v>12.7</v>
      </c>
      <c r="G5704" s="204">
        <f>'Permitted Sources'!J4954</f>
        <v>8.3000000000000007</v>
      </c>
      <c r="H5704" s="204">
        <f>'Permitted Sources'!K4954</f>
        <v>31.1</v>
      </c>
      <c r="I5704" s="204">
        <f>'Permitted Sources'!L4954</f>
        <v>0</v>
      </c>
      <c r="J5704" s="204">
        <f>'Permitted Sources'!M4954</f>
        <v>0</v>
      </c>
      <c r="K5704" s="203" t="str">
        <f t="shared" si="89"/>
        <v>Compressor Engines</v>
      </c>
    </row>
    <row r="5705" spans="1:11" s="203" customFormat="1" x14ac:dyDescent="0.2">
      <c r="A5705" s="202" t="str">
        <f>'Permitted Sources'!A4955</f>
        <v>WYDEQ Permitted Sources</v>
      </c>
      <c r="B5705" s="203" t="str">
        <f>'Permitted Sources'!B4955</f>
        <v>56</v>
      </c>
      <c r="C5705" s="202" t="str">
        <f>'Permitted Sources'!D4955</f>
        <v>5600902</v>
      </c>
      <c r="D5705" s="202" t="str">
        <f>'Permitted Sources'!E4955</f>
        <v>20200253</v>
      </c>
      <c r="E5705" s="203" t="str">
        <f>'Permitted Sources'!H4955</f>
        <v>Compressor Engines</v>
      </c>
      <c r="F5705" s="204">
        <f>'Permitted Sources'!I4955</f>
        <v>0</v>
      </c>
      <c r="G5705" s="204">
        <f>'Permitted Sources'!J4955</f>
        <v>0</v>
      </c>
      <c r="H5705" s="204">
        <f>'Permitted Sources'!K4955</f>
        <v>0</v>
      </c>
      <c r="I5705" s="204">
        <f>'Permitted Sources'!L4955</f>
        <v>0</v>
      </c>
      <c r="J5705" s="204">
        <f>'Permitted Sources'!M4955</f>
        <v>0</v>
      </c>
      <c r="K5705" s="203" t="str">
        <f t="shared" si="89"/>
        <v>Compressor Engines</v>
      </c>
    </row>
    <row r="5706" spans="1:11" s="203" customFormat="1" x14ac:dyDescent="0.2">
      <c r="A5706" s="202" t="str">
        <f>'Permitted Sources'!A4956</f>
        <v>WYDEQ Permitted Sources</v>
      </c>
      <c r="B5706" s="203" t="str">
        <f>'Permitted Sources'!B4956</f>
        <v>56</v>
      </c>
      <c r="C5706" s="202" t="str">
        <f>'Permitted Sources'!D4956</f>
        <v>5600902</v>
      </c>
      <c r="D5706" s="202" t="str">
        <f>'Permitted Sources'!E4956</f>
        <v>31000220</v>
      </c>
      <c r="E5706" s="203" t="str">
        <f>'Permitted Sources'!H4956</f>
        <v>Fugitives</v>
      </c>
      <c r="F5706" s="204">
        <f>'Permitted Sources'!I4956</f>
        <v>0</v>
      </c>
      <c r="G5706" s="204">
        <f>'Permitted Sources'!J4956</f>
        <v>0</v>
      </c>
      <c r="H5706" s="204">
        <f>'Permitted Sources'!K4956</f>
        <v>0</v>
      </c>
      <c r="I5706" s="204">
        <f>'Permitted Sources'!L4956</f>
        <v>0</v>
      </c>
      <c r="J5706" s="204">
        <f>'Permitted Sources'!M4956</f>
        <v>0</v>
      </c>
      <c r="K5706" s="203" t="str">
        <f t="shared" si="89"/>
        <v>Fugitives</v>
      </c>
    </row>
    <row r="5707" spans="1:11" s="203" customFormat="1" x14ac:dyDescent="0.2">
      <c r="A5707" s="202" t="str">
        <f>'Permitted Sources'!A4957</f>
        <v>WYDEQ Permitted Sources</v>
      </c>
      <c r="B5707" s="203" t="str">
        <f>'Permitted Sources'!B4957</f>
        <v>56</v>
      </c>
      <c r="C5707" s="202" t="str">
        <f>'Permitted Sources'!D4957</f>
        <v>5600902</v>
      </c>
      <c r="D5707" s="202" t="str">
        <f>'Permitted Sources'!E4957</f>
        <v>31000220</v>
      </c>
      <c r="E5707" s="203" t="str">
        <f>'Permitted Sources'!H4957</f>
        <v>Fugitives</v>
      </c>
      <c r="F5707" s="204">
        <f>'Permitted Sources'!I4957</f>
        <v>0</v>
      </c>
      <c r="G5707" s="204">
        <f>'Permitted Sources'!J4957</f>
        <v>0</v>
      </c>
      <c r="H5707" s="204">
        <f>'Permitted Sources'!K4957</f>
        <v>0</v>
      </c>
      <c r="I5707" s="204">
        <f>'Permitted Sources'!L4957</f>
        <v>0</v>
      </c>
      <c r="J5707" s="204">
        <f>'Permitted Sources'!M4957</f>
        <v>0</v>
      </c>
      <c r="K5707" s="203" t="str">
        <f t="shared" si="89"/>
        <v>Fugitives</v>
      </c>
    </row>
    <row r="5708" spans="1:11" s="203" customFormat="1" x14ac:dyDescent="0.2">
      <c r="A5708" s="202" t="str">
        <f>'Permitted Sources'!A4958</f>
        <v>WYDEQ Permitted Sources</v>
      </c>
      <c r="B5708" s="203" t="str">
        <f>'Permitted Sources'!B4958</f>
        <v>56</v>
      </c>
      <c r="C5708" s="202" t="str">
        <f>'Permitted Sources'!D4958</f>
        <v>5600902</v>
      </c>
      <c r="D5708" s="202" t="str">
        <f>'Permitted Sources'!E4958</f>
        <v>20200253</v>
      </c>
      <c r="E5708" s="203" t="str">
        <f>'Permitted Sources'!H4958</f>
        <v>Compressor Engines</v>
      </c>
      <c r="F5708" s="204">
        <f>'Permitted Sources'!I4958</f>
        <v>12.7</v>
      </c>
      <c r="G5708" s="204">
        <f>'Permitted Sources'!J4958</f>
        <v>8.5</v>
      </c>
      <c r="H5708" s="204">
        <f>'Permitted Sources'!K4958</f>
        <v>31.1</v>
      </c>
      <c r="I5708" s="204">
        <f>'Permitted Sources'!L4958</f>
        <v>0</v>
      </c>
      <c r="J5708" s="204">
        <f>'Permitted Sources'!M4958</f>
        <v>0</v>
      </c>
      <c r="K5708" s="203" t="str">
        <f t="shared" si="89"/>
        <v>Compressor Engines</v>
      </c>
    </row>
    <row r="5709" spans="1:11" s="203" customFormat="1" x14ac:dyDescent="0.2">
      <c r="A5709" s="202" t="str">
        <f>'Permitted Sources'!A4959</f>
        <v>WYDEQ Permitted Sources</v>
      </c>
      <c r="B5709" s="203" t="str">
        <f>'Permitted Sources'!B4959</f>
        <v>56</v>
      </c>
      <c r="C5709" s="202" t="str">
        <f>'Permitted Sources'!D4959</f>
        <v>5600902</v>
      </c>
      <c r="D5709" s="202" t="str">
        <f>'Permitted Sources'!E4959</f>
        <v>20200253</v>
      </c>
      <c r="E5709" s="203" t="str">
        <f>'Permitted Sources'!H4959</f>
        <v>Compressor Engines</v>
      </c>
      <c r="F5709" s="204">
        <f>'Permitted Sources'!I4959</f>
        <v>12.7</v>
      </c>
      <c r="G5709" s="204">
        <f>'Permitted Sources'!J4959</f>
        <v>8.5</v>
      </c>
      <c r="H5709" s="204">
        <f>'Permitted Sources'!K4959</f>
        <v>31.1</v>
      </c>
      <c r="I5709" s="204">
        <f>'Permitted Sources'!L4959</f>
        <v>0</v>
      </c>
      <c r="J5709" s="204">
        <f>'Permitted Sources'!M4959</f>
        <v>0</v>
      </c>
      <c r="K5709" s="203" t="str">
        <f t="shared" si="89"/>
        <v>Compressor Engines</v>
      </c>
    </row>
    <row r="5710" spans="1:11" s="203" customFormat="1" x14ac:dyDescent="0.2">
      <c r="A5710" s="202" t="str">
        <f>'Permitted Sources'!A4960</f>
        <v>WYDEQ Permitted Sources</v>
      </c>
      <c r="B5710" s="203" t="str">
        <f>'Permitted Sources'!B4960</f>
        <v>56</v>
      </c>
      <c r="C5710" s="202" t="str">
        <f>'Permitted Sources'!D4960</f>
        <v>5600902</v>
      </c>
      <c r="D5710" s="202" t="str">
        <f>'Permitted Sources'!E4960</f>
        <v>20200253</v>
      </c>
      <c r="E5710" s="203" t="str">
        <f>'Permitted Sources'!H4960</f>
        <v>Compressor Engines</v>
      </c>
      <c r="F5710" s="204">
        <f>'Permitted Sources'!I4960</f>
        <v>7.6</v>
      </c>
      <c r="G5710" s="204">
        <f>'Permitted Sources'!J4960</f>
        <v>5.0510000000000002</v>
      </c>
      <c r="H5710" s="204">
        <f>'Permitted Sources'!K4960</f>
        <v>18.600000000000001</v>
      </c>
      <c r="I5710" s="204">
        <f>'Permitted Sources'!L4960</f>
        <v>0</v>
      </c>
      <c r="J5710" s="204">
        <f>'Permitted Sources'!M4960</f>
        <v>0</v>
      </c>
      <c r="K5710" s="203" t="str">
        <f t="shared" si="89"/>
        <v>Compressor Engines</v>
      </c>
    </row>
    <row r="5711" spans="1:11" s="203" customFormat="1" x14ac:dyDescent="0.2">
      <c r="A5711" s="202" t="str">
        <f>'Permitted Sources'!A4961</f>
        <v>WYDEQ Permitted Sources</v>
      </c>
      <c r="B5711" s="203" t="str">
        <f>'Permitted Sources'!B4961</f>
        <v>56</v>
      </c>
      <c r="C5711" s="202" t="str">
        <f>'Permitted Sources'!D4961</f>
        <v>5600902</v>
      </c>
      <c r="D5711" s="202" t="str">
        <f>'Permitted Sources'!E4961</f>
        <v>20200253</v>
      </c>
      <c r="E5711" s="203" t="str">
        <f>'Permitted Sources'!H4961</f>
        <v>Compressor Engines</v>
      </c>
      <c r="F5711" s="204">
        <f>'Permitted Sources'!I4961</f>
        <v>7.6</v>
      </c>
      <c r="G5711" s="204">
        <f>'Permitted Sources'!J4961</f>
        <v>5.0510000000000002</v>
      </c>
      <c r="H5711" s="204">
        <f>'Permitted Sources'!K4961</f>
        <v>18.600000000000001</v>
      </c>
      <c r="I5711" s="204">
        <f>'Permitted Sources'!L4961</f>
        <v>0</v>
      </c>
      <c r="J5711" s="204">
        <f>'Permitted Sources'!M4961</f>
        <v>0</v>
      </c>
      <c r="K5711" s="203" t="str">
        <f t="shared" si="89"/>
        <v>Compressor Engines</v>
      </c>
    </row>
    <row r="5712" spans="1:11" s="203" customFormat="1" x14ac:dyDescent="0.2">
      <c r="A5712" s="202" t="str">
        <f>'Permitted Sources'!A4962</f>
        <v>WYDEQ Permitted Sources</v>
      </c>
      <c r="B5712" s="203" t="str">
        <f>'Permitted Sources'!B4962</f>
        <v>56</v>
      </c>
      <c r="C5712" s="202" t="str">
        <f>'Permitted Sources'!D4962</f>
        <v>5600902</v>
      </c>
      <c r="D5712" s="202" t="str">
        <f>'Permitted Sources'!E4962</f>
        <v>20200253</v>
      </c>
      <c r="E5712" s="203" t="str">
        <f>'Permitted Sources'!H4962</f>
        <v>Compressor Engines</v>
      </c>
      <c r="F5712" s="204">
        <f>'Permitted Sources'!I4962</f>
        <v>12.9</v>
      </c>
      <c r="G5712" s="204">
        <f>'Permitted Sources'!J4962</f>
        <v>0.7</v>
      </c>
      <c r="H5712" s="204">
        <f>'Permitted Sources'!K4962</f>
        <v>12.9</v>
      </c>
      <c r="I5712" s="204">
        <f>'Permitted Sources'!L4962</f>
        <v>0</v>
      </c>
      <c r="J5712" s="204">
        <f>'Permitted Sources'!M4962</f>
        <v>0</v>
      </c>
      <c r="K5712" s="203" t="str">
        <f t="shared" si="89"/>
        <v>Compressor Engines</v>
      </c>
    </row>
    <row r="5713" spans="1:11" s="203" customFormat="1" x14ac:dyDescent="0.2">
      <c r="A5713" s="202" t="str">
        <f>'Permitted Sources'!A4963</f>
        <v>WYDEQ Permitted Sources</v>
      </c>
      <c r="B5713" s="203" t="str">
        <f>'Permitted Sources'!B4963</f>
        <v>56</v>
      </c>
      <c r="C5713" s="202" t="str">
        <f>'Permitted Sources'!D4963</f>
        <v>5600902</v>
      </c>
      <c r="D5713" s="202" t="str">
        <f>'Permitted Sources'!E4963</f>
        <v>31000220</v>
      </c>
      <c r="E5713" s="203" t="str">
        <f>'Permitted Sources'!H4963</f>
        <v>Fugitives</v>
      </c>
      <c r="F5713" s="204">
        <f>'Permitted Sources'!I4963</f>
        <v>0</v>
      </c>
      <c r="G5713" s="204">
        <f>'Permitted Sources'!J4963</f>
        <v>22.7</v>
      </c>
      <c r="H5713" s="204">
        <f>'Permitted Sources'!K4963</f>
        <v>0</v>
      </c>
      <c r="I5713" s="204">
        <f>'Permitted Sources'!L4963</f>
        <v>0</v>
      </c>
      <c r="J5713" s="204">
        <f>'Permitted Sources'!M4963</f>
        <v>0</v>
      </c>
      <c r="K5713" s="203" t="str">
        <f t="shared" si="89"/>
        <v>Fugitives</v>
      </c>
    </row>
    <row r="5714" spans="1:11" s="203" customFormat="1" x14ac:dyDescent="0.2">
      <c r="A5714" s="202" t="str">
        <f>'Permitted Sources'!A4964</f>
        <v>WYDEQ Permitted Sources</v>
      </c>
      <c r="B5714" s="203" t="str">
        <f>'Permitted Sources'!B4964</f>
        <v>56</v>
      </c>
      <c r="C5714" s="202" t="str">
        <f>'Permitted Sources'!D4964</f>
        <v>5600902</v>
      </c>
      <c r="D5714" s="202" t="str">
        <f>'Permitted Sources'!E4964</f>
        <v>20200253</v>
      </c>
      <c r="E5714" s="203" t="str">
        <f>'Permitted Sources'!H4964</f>
        <v>Compressor Engines</v>
      </c>
      <c r="F5714" s="204">
        <f>'Permitted Sources'!I4964</f>
        <v>7.6119383259911899</v>
      </c>
      <c r="G5714" s="204">
        <f>'Permitted Sources'!J4964</f>
        <v>7.6</v>
      </c>
      <c r="H5714" s="204">
        <f>'Permitted Sources'!K4964</f>
        <v>25.373127753304001</v>
      </c>
      <c r="I5714" s="204">
        <f>'Permitted Sources'!L4964</f>
        <v>0</v>
      </c>
      <c r="J5714" s="204">
        <f>'Permitted Sources'!M4964</f>
        <v>0</v>
      </c>
      <c r="K5714" s="203" t="str">
        <f t="shared" si="89"/>
        <v>Compressor Engines</v>
      </c>
    </row>
    <row r="5715" spans="1:11" s="203" customFormat="1" x14ac:dyDescent="0.2">
      <c r="A5715" s="202" t="str">
        <f>'Permitted Sources'!A4965</f>
        <v>WYDEQ Permitted Sources</v>
      </c>
      <c r="B5715" s="203" t="str">
        <f>'Permitted Sources'!B4965</f>
        <v>56</v>
      </c>
      <c r="C5715" s="202" t="str">
        <f>'Permitted Sources'!D4965</f>
        <v>5600902</v>
      </c>
      <c r="D5715" s="202" t="str">
        <f>'Permitted Sources'!E4965</f>
        <v>20200253</v>
      </c>
      <c r="E5715" s="203" t="str">
        <f>'Permitted Sources'!H4965</f>
        <v>Compressor Engines</v>
      </c>
      <c r="F5715" s="204">
        <f>'Permitted Sources'!I4965</f>
        <v>7.6119383259911899</v>
      </c>
      <c r="G5715" s="204">
        <f>'Permitted Sources'!J4965</f>
        <v>7.6</v>
      </c>
      <c r="H5715" s="204">
        <f>'Permitted Sources'!K4965</f>
        <v>25.373127753304001</v>
      </c>
      <c r="I5715" s="204">
        <f>'Permitted Sources'!L4965</f>
        <v>0</v>
      </c>
      <c r="J5715" s="204">
        <f>'Permitted Sources'!M4965</f>
        <v>0</v>
      </c>
      <c r="K5715" s="203" t="str">
        <f t="shared" si="89"/>
        <v>Compressor Engines</v>
      </c>
    </row>
    <row r="5716" spans="1:11" s="203" customFormat="1" x14ac:dyDescent="0.2">
      <c r="A5716" s="202" t="str">
        <f>'Permitted Sources'!A4966</f>
        <v>WYDEQ Permitted Sources</v>
      </c>
      <c r="B5716" s="203" t="str">
        <f>'Permitted Sources'!B4966</f>
        <v>56</v>
      </c>
      <c r="C5716" s="202" t="str">
        <f>'Permitted Sources'!D4966</f>
        <v>5600902</v>
      </c>
      <c r="D5716" s="202" t="str">
        <f>'Permitted Sources'!E4966</f>
        <v>20200253</v>
      </c>
      <c r="E5716" s="203" t="str">
        <f>'Permitted Sources'!H4966</f>
        <v>Compressor Engines</v>
      </c>
      <c r="F5716" s="204">
        <f>'Permitted Sources'!I4966</f>
        <v>15.8</v>
      </c>
      <c r="G5716" s="204">
        <f>'Permitted Sources'!J4966</f>
        <v>1.2</v>
      </c>
      <c r="H5716" s="204">
        <f>'Permitted Sources'!K4966</f>
        <v>15.8</v>
      </c>
      <c r="I5716" s="204">
        <f>'Permitted Sources'!L4966</f>
        <v>0</v>
      </c>
      <c r="J5716" s="204">
        <f>'Permitted Sources'!M4966</f>
        <v>0</v>
      </c>
      <c r="K5716" s="203" t="str">
        <f t="shared" si="89"/>
        <v>Compressor Engines</v>
      </c>
    </row>
    <row r="5717" spans="1:11" s="203" customFormat="1" x14ac:dyDescent="0.2">
      <c r="A5717" s="202" t="str">
        <f>'Permitted Sources'!A4967</f>
        <v>WYDEQ Permitted Sources</v>
      </c>
      <c r="B5717" s="203" t="str">
        <f>'Permitted Sources'!B4967</f>
        <v>56</v>
      </c>
      <c r="C5717" s="202" t="str">
        <f>'Permitted Sources'!D4967</f>
        <v>5600902</v>
      </c>
      <c r="D5717" s="202" t="str">
        <f>'Permitted Sources'!E4967</f>
        <v>31000220</v>
      </c>
      <c r="E5717" s="203" t="str">
        <f>'Permitted Sources'!H4967</f>
        <v>Fugitives</v>
      </c>
      <c r="F5717" s="204">
        <f>'Permitted Sources'!I4967</f>
        <v>0</v>
      </c>
      <c r="G5717" s="204">
        <f>'Permitted Sources'!J4967</f>
        <v>24.4</v>
      </c>
      <c r="H5717" s="204">
        <f>'Permitted Sources'!K4967</f>
        <v>0</v>
      </c>
      <c r="I5717" s="204">
        <f>'Permitted Sources'!L4967</f>
        <v>0</v>
      </c>
      <c r="J5717" s="204">
        <f>'Permitted Sources'!M4967</f>
        <v>0</v>
      </c>
      <c r="K5717" s="203" t="str">
        <f t="shared" si="89"/>
        <v>Fugitives</v>
      </c>
    </row>
    <row r="5718" spans="1:11" s="203" customFormat="1" x14ac:dyDescent="0.2">
      <c r="A5718" s="202" t="str">
        <f>'Permitted Sources'!A4968</f>
        <v>WYDEQ Permitted Sources</v>
      </c>
      <c r="B5718" s="203" t="str">
        <f>'Permitted Sources'!B4968</f>
        <v>56</v>
      </c>
      <c r="C5718" s="202" t="str">
        <f>'Permitted Sources'!D4968</f>
        <v>5600902</v>
      </c>
      <c r="D5718" s="202" t="str">
        <f>'Permitted Sources'!E4968</f>
        <v>31000299</v>
      </c>
      <c r="E5718" s="203" t="str">
        <f>'Permitted Sources'!H4968</f>
        <v>Other Not Classified</v>
      </c>
      <c r="F5718" s="204">
        <f>'Permitted Sources'!I4968</f>
        <v>0</v>
      </c>
      <c r="G5718" s="204">
        <f>'Permitted Sources'!J4968</f>
        <v>4</v>
      </c>
      <c r="H5718" s="204">
        <f>'Permitted Sources'!K4968</f>
        <v>0</v>
      </c>
      <c r="I5718" s="204">
        <f>'Permitted Sources'!L4968</f>
        <v>0</v>
      </c>
      <c r="J5718" s="204">
        <f>'Permitted Sources'!M4968</f>
        <v>0</v>
      </c>
      <c r="K5718" s="203" t="str">
        <f t="shared" si="89"/>
        <v>Other Not Classified</v>
      </c>
    </row>
    <row r="5719" spans="1:11" s="203" customFormat="1" x14ac:dyDescent="0.2">
      <c r="A5719" s="202" t="str">
        <f>'Permitted Sources'!A4969</f>
        <v>WYDEQ Permitted Sources</v>
      </c>
      <c r="B5719" s="203" t="str">
        <f>'Permitted Sources'!B4969</f>
        <v>56</v>
      </c>
      <c r="C5719" s="202" t="str">
        <f>'Permitted Sources'!D4969</f>
        <v>5600902</v>
      </c>
      <c r="D5719" s="202" t="str">
        <f>'Permitted Sources'!E4969</f>
        <v>31000228</v>
      </c>
      <c r="E5719" s="203" t="str">
        <f>'Permitted Sources'!H4969</f>
        <v>Dehydrator</v>
      </c>
      <c r="F5719" s="204">
        <f>'Permitted Sources'!I4969</f>
        <v>0</v>
      </c>
      <c r="G5719" s="204">
        <f>'Permitted Sources'!J4969</f>
        <v>0</v>
      </c>
      <c r="H5719" s="204">
        <f>'Permitted Sources'!K4969</f>
        <v>0</v>
      </c>
      <c r="I5719" s="204">
        <f>'Permitted Sources'!L4969</f>
        <v>0</v>
      </c>
      <c r="J5719" s="204">
        <f>'Permitted Sources'!M4969</f>
        <v>0</v>
      </c>
      <c r="K5719" s="203" t="str">
        <f t="shared" si="89"/>
        <v>Dehydrator</v>
      </c>
    </row>
    <row r="5720" spans="1:11" s="203" customFormat="1" x14ac:dyDescent="0.2">
      <c r="A5720" s="202" t="str">
        <f>'Permitted Sources'!A4970</f>
        <v>WYDEQ Permitted Sources</v>
      </c>
      <c r="B5720" s="203" t="str">
        <f>'Permitted Sources'!B4970</f>
        <v>56</v>
      </c>
      <c r="C5720" s="202" t="str">
        <f>'Permitted Sources'!D4970</f>
        <v>5600902</v>
      </c>
      <c r="D5720" s="202" t="str">
        <f>'Permitted Sources'!E4970</f>
        <v>31000404</v>
      </c>
      <c r="E5720" s="203" t="str">
        <f>'Permitted Sources'!H4970</f>
        <v>Process Heaters</v>
      </c>
      <c r="F5720" s="204">
        <f>'Permitted Sources'!I4970</f>
        <v>0</v>
      </c>
      <c r="G5720" s="204">
        <f>'Permitted Sources'!J4970</f>
        <v>0</v>
      </c>
      <c r="H5720" s="204">
        <f>'Permitted Sources'!K4970</f>
        <v>0</v>
      </c>
      <c r="I5720" s="204">
        <f>'Permitted Sources'!L4970</f>
        <v>0</v>
      </c>
      <c r="J5720" s="204">
        <f>'Permitted Sources'!M4970</f>
        <v>0</v>
      </c>
      <c r="K5720" s="203" t="str">
        <f t="shared" si="89"/>
        <v>Heaters</v>
      </c>
    </row>
    <row r="5721" spans="1:11" s="203" customFormat="1" x14ac:dyDescent="0.2">
      <c r="A5721" s="202" t="str">
        <f>'Permitted Sources'!A4971</f>
        <v>WYDEQ Permitted Sources</v>
      </c>
      <c r="B5721" s="203" t="str">
        <f>'Permitted Sources'!B4971</f>
        <v>56</v>
      </c>
      <c r="C5721" s="202" t="str">
        <f>'Permitted Sources'!D4971</f>
        <v>5600902</v>
      </c>
      <c r="D5721" s="202" t="str">
        <f>'Permitted Sources'!E4971</f>
        <v>31000404</v>
      </c>
      <c r="E5721" s="203" t="str">
        <f>'Permitted Sources'!H4971</f>
        <v>Process Heaters</v>
      </c>
      <c r="F5721" s="204">
        <f>'Permitted Sources'!I4971</f>
        <v>0.2</v>
      </c>
      <c r="G5721" s="204">
        <f>'Permitted Sources'!J4971</f>
        <v>0</v>
      </c>
      <c r="H5721" s="204">
        <f>'Permitted Sources'!K4971</f>
        <v>0</v>
      </c>
      <c r="I5721" s="204">
        <f>'Permitted Sources'!L4971</f>
        <v>0</v>
      </c>
      <c r="J5721" s="204">
        <f>'Permitted Sources'!M4971</f>
        <v>0</v>
      </c>
      <c r="K5721" s="203" t="str">
        <f t="shared" si="89"/>
        <v>Heaters</v>
      </c>
    </row>
    <row r="5722" spans="1:11" s="203" customFormat="1" x14ac:dyDescent="0.2">
      <c r="A5722" s="202" t="str">
        <f>'Permitted Sources'!A4972</f>
        <v>WYDEQ Permitted Sources</v>
      </c>
      <c r="B5722" s="203" t="str">
        <f>'Permitted Sources'!B4972</f>
        <v>56</v>
      </c>
      <c r="C5722" s="202" t="str">
        <f>'Permitted Sources'!D4972</f>
        <v>5600902</v>
      </c>
      <c r="D5722" s="202" t="str">
        <f>'Permitted Sources'!E4972</f>
        <v>20200201</v>
      </c>
      <c r="E5722" s="203" t="str">
        <f>'Permitted Sources'!H4972</f>
        <v>Compressor Engines</v>
      </c>
      <c r="F5722" s="204">
        <f>'Permitted Sources'!I4972</f>
        <v>24.8</v>
      </c>
      <c r="G5722" s="204">
        <f>'Permitted Sources'!J4972</f>
        <v>2.6</v>
      </c>
      <c r="H5722" s="204">
        <f>'Permitted Sources'!K4972</f>
        <v>2.6</v>
      </c>
      <c r="I5722" s="204">
        <f>'Permitted Sources'!L4972</f>
        <v>0</v>
      </c>
      <c r="J5722" s="204">
        <f>'Permitted Sources'!M4972</f>
        <v>0</v>
      </c>
      <c r="K5722" s="203" t="str">
        <f t="shared" si="89"/>
        <v>Compressor Engines</v>
      </c>
    </row>
    <row r="5723" spans="1:11" s="203" customFormat="1" x14ac:dyDescent="0.2">
      <c r="A5723" s="202" t="str">
        <f>'Permitted Sources'!A4973</f>
        <v>WYDEQ Permitted Sources</v>
      </c>
      <c r="B5723" s="203" t="str">
        <f>'Permitted Sources'!B4973</f>
        <v>56</v>
      </c>
      <c r="C5723" s="202" t="str">
        <f>'Permitted Sources'!D4973</f>
        <v>5600902</v>
      </c>
      <c r="D5723" s="202" t="str">
        <f>'Permitted Sources'!E4973</f>
        <v>20200202</v>
      </c>
      <c r="E5723" s="203" t="str">
        <f>'Permitted Sources'!H4973</f>
        <v>Compressor Engines</v>
      </c>
      <c r="F5723" s="204">
        <f>'Permitted Sources'!I4973</f>
        <v>60.8</v>
      </c>
      <c r="G5723" s="204">
        <f>'Permitted Sources'!J4973</f>
        <v>0</v>
      </c>
      <c r="H5723" s="204">
        <f>'Permitted Sources'!K4973</f>
        <v>0</v>
      </c>
      <c r="I5723" s="204">
        <f>'Permitted Sources'!L4973</f>
        <v>0</v>
      </c>
      <c r="J5723" s="204">
        <f>'Permitted Sources'!M4973</f>
        <v>0</v>
      </c>
      <c r="K5723" s="203" t="str">
        <f t="shared" si="89"/>
        <v>Compressor Engines</v>
      </c>
    </row>
    <row r="5724" spans="1:11" s="203" customFormat="1" x14ac:dyDescent="0.2">
      <c r="A5724" s="202" t="str">
        <f>'Permitted Sources'!A4974</f>
        <v>WYDEQ Permitted Sources</v>
      </c>
      <c r="B5724" s="203" t="str">
        <f>'Permitted Sources'!B4974</f>
        <v>56</v>
      </c>
      <c r="C5724" s="202" t="str">
        <f>'Permitted Sources'!D4974</f>
        <v>5600902</v>
      </c>
      <c r="D5724" s="202" t="str">
        <f>'Permitted Sources'!E4974</f>
        <v>20200254</v>
      </c>
      <c r="E5724" s="203" t="str">
        <f>'Permitted Sources'!H4974</f>
        <v>Compressor Engines</v>
      </c>
      <c r="F5724" s="204">
        <f>'Permitted Sources'!I4974</f>
        <v>19.408000000000001</v>
      </c>
      <c r="G5724" s="204">
        <f>'Permitted Sources'!J4974</f>
        <v>6.5</v>
      </c>
      <c r="H5724" s="204">
        <f>'Permitted Sources'!K4974</f>
        <v>24.6</v>
      </c>
      <c r="I5724" s="204">
        <f>'Permitted Sources'!L4974</f>
        <v>0</v>
      </c>
      <c r="J5724" s="204">
        <f>'Permitted Sources'!M4974</f>
        <v>0</v>
      </c>
      <c r="K5724" s="203" t="str">
        <f t="shared" si="89"/>
        <v>Compressor Engines</v>
      </c>
    </row>
    <row r="5725" spans="1:11" s="203" customFormat="1" x14ac:dyDescent="0.2">
      <c r="A5725" s="202" t="str">
        <f>'Permitted Sources'!A4975</f>
        <v>WYDEQ Permitted Sources</v>
      </c>
      <c r="B5725" s="203" t="str">
        <f>'Permitted Sources'!B4975</f>
        <v>56</v>
      </c>
      <c r="C5725" s="202" t="str">
        <f>'Permitted Sources'!D4975</f>
        <v>5600902</v>
      </c>
      <c r="D5725" s="202" t="str">
        <f>'Permitted Sources'!E4975</f>
        <v>20200254</v>
      </c>
      <c r="E5725" s="203" t="str">
        <f>'Permitted Sources'!H4975</f>
        <v>Compressor Engines</v>
      </c>
      <c r="F5725" s="204">
        <f>'Permitted Sources'!I4975</f>
        <v>9.16</v>
      </c>
      <c r="G5725" s="204">
        <f>'Permitted Sources'!J4975</f>
        <v>3.0529999999999999</v>
      </c>
      <c r="H5725" s="204">
        <f>'Permitted Sources'!K4975</f>
        <v>12.214</v>
      </c>
      <c r="I5725" s="204">
        <f>'Permitted Sources'!L4975</f>
        <v>0</v>
      </c>
      <c r="J5725" s="204">
        <f>'Permitted Sources'!M4975</f>
        <v>0</v>
      </c>
      <c r="K5725" s="203" t="str">
        <f t="shared" si="89"/>
        <v>Compressor Engines</v>
      </c>
    </row>
    <row r="5726" spans="1:11" s="203" customFormat="1" x14ac:dyDescent="0.2">
      <c r="A5726" s="202" t="str">
        <f>'Permitted Sources'!A4976</f>
        <v>WYDEQ Permitted Sources</v>
      </c>
      <c r="B5726" s="203" t="str">
        <f>'Permitted Sources'!B4976</f>
        <v>56</v>
      </c>
      <c r="C5726" s="202" t="str">
        <f>'Permitted Sources'!D4976</f>
        <v>5600902</v>
      </c>
      <c r="D5726" s="202" t="str">
        <f>'Permitted Sources'!E4976</f>
        <v>20200254</v>
      </c>
      <c r="E5726" s="203" t="str">
        <f>'Permitted Sources'!H4976</f>
        <v>Compressor Engines</v>
      </c>
      <c r="F5726" s="204">
        <f>'Permitted Sources'!I4976</f>
        <v>14.29</v>
      </c>
      <c r="G5726" s="204">
        <f>'Permitted Sources'!J4976</f>
        <v>0</v>
      </c>
      <c r="H5726" s="204">
        <f>'Permitted Sources'!K4976</f>
        <v>0</v>
      </c>
      <c r="I5726" s="204">
        <f>'Permitted Sources'!L4976</f>
        <v>0</v>
      </c>
      <c r="J5726" s="204">
        <f>'Permitted Sources'!M4976</f>
        <v>0</v>
      </c>
      <c r="K5726" s="203" t="str">
        <f t="shared" si="89"/>
        <v>Compressor Engines</v>
      </c>
    </row>
    <row r="5727" spans="1:11" s="203" customFormat="1" x14ac:dyDescent="0.2">
      <c r="A5727" s="202" t="str">
        <f>'Permitted Sources'!A4977</f>
        <v>WYDEQ Permitted Sources</v>
      </c>
      <c r="B5727" s="203" t="str">
        <f>'Permitted Sources'!B4977</f>
        <v>56</v>
      </c>
      <c r="C5727" s="202" t="str">
        <f>'Permitted Sources'!D4977</f>
        <v>5600902</v>
      </c>
      <c r="D5727" s="202" t="str">
        <f>'Permitted Sources'!E4977</f>
        <v>20200254</v>
      </c>
      <c r="E5727" s="203" t="str">
        <f>'Permitted Sources'!H4977</f>
        <v>Compressor Engines</v>
      </c>
      <c r="F5727" s="204">
        <f>'Permitted Sources'!I4977</f>
        <v>14.29</v>
      </c>
      <c r="G5727" s="204">
        <f>'Permitted Sources'!J4977</f>
        <v>0</v>
      </c>
      <c r="H5727" s="204">
        <f>'Permitted Sources'!K4977</f>
        <v>0</v>
      </c>
      <c r="I5727" s="204">
        <f>'Permitted Sources'!L4977</f>
        <v>0</v>
      </c>
      <c r="J5727" s="204">
        <f>'Permitted Sources'!M4977</f>
        <v>0</v>
      </c>
      <c r="K5727" s="203" t="str">
        <f t="shared" si="89"/>
        <v>Compressor Engines</v>
      </c>
    </row>
    <row r="5728" spans="1:11" s="203" customFormat="1" x14ac:dyDescent="0.2">
      <c r="A5728" s="202" t="str">
        <f>'Permitted Sources'!A4978</f>
        <v>WYDEQ Permitted Sources</v>
      </c>
      <c r="B5728" s="203" t="str">
        <f>'Permitted Sources'!B4978</f>
        <v>56</v>
      </c>
      <c r="C5728" s="202" t="str">
        <f>'Permitted Sources'!D4978</f>
        <v>5600902</v>
      </c>
      <c r="D5728" s="202" t="str">
        <f>'Permitted Sources'!E4978</f>
        <v>20200254</v>
      </c>
      <c r="E5728" s="203" t="str">
        <f>'Permitted Sources'!H4978</f>
        <v>Compressor Engines</v>
      </c>
      <c r="F5728" s="204">
        <f>'Permitted Sources'!I4978</f>
        <v>14.29</v>
      </c>
      <c r="G5728" s="204">
        <f>'Permitted Sources'!J4978</f>
        <v>0</v>
      </c>
      <c r="H5728" s="204">
        <f>'Permitted Sources'!K4978</f>
        <v>0</v>
      </c>
      <c r="I5728" s="204">
        <f>'Permitted Sources'!L4978</f>
        <v>0</v>
      </c>
      <c r="J5728" s="204">
        <f>'Permitted Sources'!M4978</f>
        <v>0</v>
      </c>
      <c r="K5728" s="203" t="str">
        <f t="shared" si="89"/>
        <v>Compressor Engines</v>
      </c>
    </row>
    <row r="5729" spans="1:11" s="203" customFormat="1" x14ac:dyDescent="0.2">
      <c r="A5729" s="202" t="str">
        <f>'Permitted Sources'!A4979</f>
        <v>WYDEQ Permitted Sources</v>
      </c>
      <c r="B5729" s="203" t="str">
        <f>'Permitted Sources'!B4979</f>
        <v>56</v>
      </c>
      <c r="C5729" s="202" t="str">
        <f>'Permitted Sources'!D4979</f>
        <v>5600902</v>
      </c>
      <c r="D5729" s="202" t="str">
        <f>'Permitted Sources'!E4979</f>
        <v>20200254</v>
      </c>
      <c r="E5729" s="203" t="str">
        <f>'Permitted Sources'!H4979</f>
        <v>Compressor Engines</v>
      </c>
      <c r="F5729" s="204">
        <f>'Permitted Sources'!I4979</f>
        <v>14.29</v>
      </c>
      <c r="G5729" s="204">
        <f>'Permitted Sources'!J4979</f>
        <v>0</v>
      </c>
      <c r="H5729" s="204">
        <f>'Permitted Sources'!K4979</f>
        <v>0</v>
      </c>
      <c r="I5729" s="204">
        <f>'Permitted Sources'!L4979</f>
        <v>0</v>
      </c>
      <c r="J5729" s="204">
        <f>'Permitted Sources'!M4979</f>
        <v>0</v>
      </c>
      <c r="K5729" s="203" t="str">
        <f t="shared" si="89"/>
        <v>Compressor Engines</v>
      </c>
    </row>
    <row r="5730" spans="1:11" s="203" customFormat="1" x14ac:dyDescent="0.2">
      <c r="A5730" s="202" t="str">
        <f>'Permitted Sources'!A4980</f>
        <v>WYDEQ Permitted Sources</v>
      </c>
      <c r="B5730" s="203" t="str">
        <f>'Permitted Sources'!B4980</f>
        <v>56</v>
      </c>
      <c r="C5730" s="202" t="str">
        <f>'Permitted Sources'!D4980</f>
        <v>5600902</v>
      </c>
      <c r="D5730" s="202" t="str">
        <f>'Permitted Sources'!E4980</f>
        <v>20200254</v>
      </c>
      <c r="E5730" s="203" t="str">
        <f>'Permitted Sources'!H4980</f>
        <v>Compressor Engines</v>
      </c>
      <c r="F5730" s="204">
        <f>'Permitted Sources'!I4980</f>
        <v>14.29</v>
      </c>
      <c r="G5730" s="204">
        <f>'Permitted Sources'!J4980</f>
        <v>0</v>
      </c>
      <c r="H5730" s="204">
        <f>'Permitted Sources'!K4980</f>
        <v>0</v>
      </c>
      <c r="I5730" s="204">
        <f>'Permitted Sources'!L4980</f>
        <v>0</v>
      </c>
      <c r="J5730" s="204">
        <f>'Permitted Sources'!M4980</f>
        <v>0</v>
      </c>
      <c r="K5730" s="203" t="str">
        <f t="shared" si="89"/>
        <v>Compressor Engines</v>
      </c>
    </row>
    <row r="5731" spans="1:11" s="203" customFormat="1" x14ac:dyDescent="0.2">
      <c r="A5731" s="202" t="str">
        <f>'Permitted Sources'!A4981</f>
        <v>WYDEQ Permitted Sources</v>
      </c>
      <c r="B5731" s="203" t="str">
        <f>'Permitted Sources'!B4981</f>
        <v>56</v>
      </c>
      <c r="C5731" s="202" t="str">
        <f>'Permitted Sources'!D4981</f>
        <v>5600902</v>
      </c>
      <c r="D5731" s="202" t="str">
        <f>'Permitted Sources'!E4981</f>
        <v>20200254</v>
      </c>
      <c r="E5731" s="203" t="str">
        <f>'Permitted Sources'!H4981</f>
        <v>Compressor Engines</v>
      </c>
      <c r="F5731" s="204">
        <f>'Permitted Sources'!I4981</f>
        <v>14.29</v>
      </c>
      <c r="G5731" s="204">
        <f>'Permitted Sources'!J4981</f>
        <v>0</v>
      </c>
      <c r="H5731" s="204">
        <f>'Permitted Sources'!K4981</f>
        <v>0</v>
      </c>
      <c r="I5731" s="204">
        <f>'Permitted Sources'!L4981</f>
        <v>0</v>
      </c>
      <c r="J5731" s="204">
        <f>'Permitted Sources'!M4981</f>
        <v>0</v>
      </c>
      <c r="K5731" s="203" t="str">
        <f t="shared" si="89"/>
        <v>Compressor Engines</v>
      </c>
    </row>
    <row r="5732" spans="1:11" s="203" customFormat="1" x14ac:dyDescent="0.2">
      <c r="A5732" s="202" t="str">
        <f>'Permitted Sources'!A4982</f>
        <v>WYDEQ Permitted Sources</v>
      </c>
      <c r="B5732" s="203" t="str">
        <f>'Permitted Sources'!B4982</f>
        <v>56</v>
      </c>
      <c r="C5732" s="202" t="str">
        <f>'Permitted Sources'!D4982</f>
        <v>5600902</v>
      </c>
      <c r="D5732" s="202" t="str">
        <f>'Permitted Sources'!E4982</f>
        <v>31000299</v>
      </c>
      <c r="E5732" s="203" t="str">
        <f>'Permitted Sources'!H4982</f>
        <v>Other Not Classified</v>
      </c>
      <c r="F5732" s="204">
        <f>'Permitted Sources'!I4982</f>
        <v>0</v>
      </c>
      <c r="G5732" s="204">
        <f>'Permitted Sources'!J4982</f>
        <v>2.5</v>
      </c>
      <c r="H5732" s="204">
        <f>'Permitted Sources'!K4982</f>
        <v>0</v>
      </c>
      <c r="I5732" s="204">
        <f>'Permitted Sources'!L4982</f>
        <v>0</v>
      </c>
      <c r="J5732" s="204">
        <f>'Permitted Sources'!M4982</f>
        <v>0</v>
      </c>
      <c r="K5732" s="203" t="str">
        <f t="shared" si="89"/>
        <v>Other Not Classified</v>
      </c>
    </row>
    <row r="5733" spans="1:11" s="203" customFormat="1" x14ac:dyDescent="0.2">
      <c r="A5733" s="202" t="str">
        <f>'Permitted Sources'!A4983</f>
        <v>WYDEQ Permitted Sources</v>
      </c>
      <c r="B5733" s="203" t="str">
        <f>'Permitted Sources'!B4983</f>
        <v>56</v>
      </c>
      <c r="C5733" s="202" t="str">
        <f>'Permitted Sources'!D4983</f>
        <v>5600902</v>
      </c>
      <c r="D5733" s="202" t="str">
        <f>'Permitted Sources'!E4983</f>
        <v>20200253</v>
      </c>
      <c r="E5733" s="203" t="str">
        <f>'Permitted Sources'!H4983</f>
        <v>Compressor Engines</v>
      </c>
      <c r="F5733" s="204">
        <f>'Permitted Sources'!I4983</f>
        <v>12.7</v>
      </c>
      <c r="G5733" s="204">
        <f>'Permitted Sources'!J4983</f>
        <v>2.8</v>
      </c>
      <c r="H5733" s="204">
        <f>'Permitted Sources'!K4983</f>
        <v>33.9</v>
      </c>
      <c r="I5733" s="204">
        <f>'Permitted Sources'!L4983</f>
        <v>0</v>
      </c>
      <c r="J5733" s="204">
        <f>'Permitted Sources'!M4983</f>
        <v>0</v>
      </c>
      <c r="K5733" s="203" t="str">
        <f t="shared" si="89"/>
        <v>Compressor Engines</v>
      </c>
    </row>
    <row r="5734" spans="1:11" s="203" customFormat="1" x14ac:dyDescent="0.2">
      <c r="A5734" s="202" t="str">
        <f>'Permitted Sources'!A4984</f>
        <v>WYDEQ Permitted Sources</v>
      </c>
      <c r="B5734" s="203" t="str">
        <f>'Permitted Sources'!B4984</f>
        <v>56</v>
      </c>
      <c r="C5734" s="202" t="str">
        <f>'Permitted Sources'!D4984</f>
        <v>5600902</v>
      </c>
      <c r="D5734" s="202" t="str">
        <f>'Permitted Sources'!E4984</f>
        <v>20200254</v>
      </c>
      <c r="E5734" s="203" t="str">
        <f>'Permitted Sources'!H4984</f>
        <v>Compressor Engines</v>
      </c>
      <c r="F5734" s="204">
        <f>'Permitted Sources'!I4984</f>
        <v>15.6</v>
      </c>
      <c r="G5734" s="204">
        <f>'Permitted Sources'!J4984</f>
        <v>4.2</v>
      </c>
      <c r="H5734" s="204">
        <f>'Permitted Sources'!K4984</f>
        <v>5.2</v>
      </c>
      <c r="I5734" s="204">
        <f>'Permitted Sources'!L4984</f>
        <v>0</v>
      </c>
      <c r="J5734" s="204">
        <f>'Permitted Sources'!M4984</f>
        <v>0</v>
      </c>
      <c r="K5734" s="203" t="str">
        <f t="shared" si="89"/>
        <v>Compressor Engines</v>
      </c>
    </row>
    <row r="5735" spans="1:11" s="203" customFormat="1" x14ac:dyDescent="0.2">
      <c r="A5735" s="202" t="str">
        <f>'Permitted Sources'!A4985</f>
        <v>WYDEQ Permitted Sources</v>
      </c>
      <c r="B5735" s="203" t="str">
        <f>'Permitted Sources'!B4985</f>
        <v>56</v>
      </c>
      <c r="C5735" s="202" t="str">
        <f>'Permitted Sources'!D4985</f>
        <v>5600902</v>
      </c>
      <c r="D5735" s="202" t="str">
        <f>'Permitted Sources'!E4985</f>
        <v>20200253</v>
      </c>
      <c r="E5735" s="203" t="str">
        <f>'Permitted Sources'!H4985</f>
        <v>Compressor Engines</v>
      </c>
      <c r="F5735" s="204">
        <f>'Permitted Sources'!I4985</f>
        <v>25.6</v>
      </c>
      <c r="G5735" s="204">
        <f>'Permitted Sources'!J4985</f>
        <v>0.6</v>
      </c>
      <c r="H5735" s="204">
        <f>'Permitted Sources'!K4985</f>
        <v>25.2</v>
      </c>
      <c r="I5735" s="204">
        <f>'Permitted Sources'!L4985</f>
        <v>0</v>
      </c>
      <c r="J5735" s="204">
        <f>'Permitted Sources'!M4985</f>
        <v>0</v>
      </c>
      <c r="K5735" s="203" t="str">
        <f t="shared" si="89"/>
        <v>Compressor Engines</v>
      </c>
    </row>
    <row r="5736" spans="1:11" s="203" customFormat="1" x14ac:dyDescent="0.2">
      <c r="A5736" s="202" t="str">
        <f>'Permitted Sources'!A4986</f>
        <v>WYDEQ Permitted Sources</v>
      </c>
      <c r="B5736" s="203" t="str">
        <f>'Permitted Sources'!B4986</f>
        <v>56</v>
      </c>
      <c r="C5736" s="202" t="str">
        <f>'Permitted Sources'!D4986</f>
        <v>5600902</v>
      </c>
      <c r="D5736" s="202" t="str">
        <f>'Permitted Sources'!E4986</f>
        <v>20200102</v>
      </c>
      <c r="E5736" s="203" t="str">
        <f>'Permitted Sources'!H4986</f>
        <v>Compressor Engines</v>
      </c>
      <c r="F5736" s="204">
        <f>'Permitted Sources'!I4986</f>
        <v>0.5</v>
      </c>
      <c r="G5736" s="204">
        <f>'Permitted Sources'!J4986</f>
        <v>0.1</v>
      </c>
      <c r="H5736" s="204">
        <f>'Permitted Sources'!K4986</f>
        <v>0.5</v>
      </c>
      <c r="I5736" s="204">
        <f>'Permitted Sources'!L4986</f>
        <v>0</v>
      </c>
      <c r="J5736" s="204">
        <f>'Permitted Sources'!M4986</f>
        <v>0</v>
      </c>
      <c r="K5736" s="203" t="str">
        <f t="shared" si="89"/>
        <v>Compressor Engines</v>
      </c>
    </row>
    <row r="5737" spans="1:11" s="203" customFormat="1" x14ac:dyDescent="0.2">
      <c r="A5737" s="202" t="str">
        <f>'Permitted Sources'!A4987</f>
        <v>WYDEQ Permitted Sources</v>
      </c>
      <c r="B5737" s="203" t="str">
        <f>'Permitted Sources'!B4987</f>
        <v>56</v>
      </c>
      <c r="C5737" s="202" t="str">
        <f>'Permitted Sources'!D4987</f>
        <v>5600902</v>
      </c>
      <c r="D5737" s="202" t="str">
        <f>'Permitted Sources'!E4987</f>
        <v>31000220</v>
      </c>
      <c r="E5737" s="203" t="str">
        <f>'Permitted Sources'!H4987</f>
        <v>Fugitives</v>
      </c>
      <c r="F5737" s="204">
        <f>'Permitted Sources'!I4987</f>
        <v>0</v>
      </c>
      <c r="G5737" s="204">
        <f>'Permitted Sources'!J4987</f>
        <v>0.2</v>
      </c>
      <c r="H5737" s="204">
        <f>'Permitted Sources'!K4987</f>
        <v>0</v>
      </c>
      <c r="I5737" s="204">
        <f>'Permitted Sources'!L4987</f>
        <v>0</v>
      </c>
      <c r="J5737" s="204">
        <f>'Permitted Sources'!M4987</f>
        <v>0</v>
      </c>
      <c r="K5737" s="203" t="str">
        <f t="shared" si="89"/>
        <v>Fugitives</v>
      </c>
    </row>
    <row r="5738" spans="1:11" s="203" customFormat="1" x14ac:dyDescent="0.2">
      <c r="A5738" s="202" t="str">
        <f>'Permitted Sources'!A4988</f>
        <v>WYDEQ Permitted Sources</v>
      </c>
      <c r="B5738" s="203" t="str">
        <f>'Permitted Sources'!B4988</f>
        <v>56</v>
      </c>
      <c r="C5738" s="202" t="str">
        <f>'Permitted Sources'!D4988</f>
        <v>5600902</v>
      </c>
      <c r="D5738" s="202" t="str">
        <f>'Permitted Sources'!E4988</f>
        <v>31000228</v>
      </c>
      <c r="E5738" s="203" t="str">
        <f>'Permitted Sources'!H4988</f>
        <v>Dehydrator</v>
      </c>
      <c r="F5738" s="204">
        <f>'Permitted Sources'!I4988</f>
        <v>0.4</v>
      </c>
      <c r="G5738" s="204">
        <f>'Permitted Sources'!J4988</f>
        <v>0</v>
      </c>
      <c r="H5738" s="204">
        <f>'Permitted Sources'!K4988</f>
        <v>0.1</v>
      </c>
      <c r="I5738" s="204">
        <f>'Permitted Sources'!L4988</f>
        <v>0</v>
      </c>
      <c r="J5738" s="204">
        <f>'Permitted Sources'!M4988</f>
        <v>0</v>
      </c>
      <c r="K5738" s="203" t="str">
        <f t="shared" si="89"/>
        <v>Dehydrator</v>
      </c>
    </row>
    <row r="5739" spans="1:11" s="203" customFormat="1" x14ac:dyDescent="0.2">
      <c r="A5739" s="202" t="str">
        <f>'Permitted Sources'!A4989</f>
        <v>WYDEQ Permitted Sources</v>
      </c>
      <c r="B5739" s="203" t="str">
        <f>'Permitted Sources'!B4989</f>
        <v>56</v>
      </c>
      <c r="C5739" s="202" t="str">
        <f>'Permitted Sources'!D4989</f>
        <v>5600902</v>
      </c>
      <c r="D5739" s="202" t="str">
        <f>'Permitted Sources'!E4989</f>
        <v>31000299</v>
      </c>
      <c r="E5739" s="203" t="str">
        <f>'Permitted Sources'!H4989</f>
        <v>Other Not Classified</v>
      </c>
      <c r="F5739" s="204">
        <f>'Permitted Sources'!I4989</f>
        <v>0</v>
      </c>
      <c r="G5739" s="204">
        <f>'Permitted Sources'!J4989</f>
        <v>2.5</v>
      </c>
      <c r="H5739" s="204">
        <f>'Permitted Sources'!K4989</f>
        <v>0</v>
      </c>
      <c r="I5739" s="204">
        <f>'Permitted Sources'!L4989</f>
        <v>0</v>
      </c>
      <c r="J5739" s="204">
        <f>'Permitted Sources'!M4989</f>
        <v>0</v>
      </c>
      <c r="K5739" s="203" t="str">
        <f t="shared" si="89"/>
        <v>Other Not Classified</v>
      </c>
    </row>
    <row r="5740" spans="1:11" s="203" customFormat="1" x14ac:dyDescent="0.2">
      <c r="A5740" s="202" t="str">
        <f>'Permitted Sources'!A4990</f>
        <v>WYDEQ Permitted Sources</v>
      </c>
      <c r="B5740" s="203" t="str">
        <f>'Permitted Sources'!B4990</f>
        <v>56</v>
      </c>
      <c r="C5740" s="202" t="str">
        <f>'Permitted Sources'!D4990</f>
        <v>5600902</v>
      </c>
      <c r="D5740" s="202" t="str">
        <f>'Permitted Sources'!E4990</f>
        <v>20200202</v>
      </c>
      <c r="E5740" s="203" t="str">
        <f>'Permitted Sources'!H4990</f>
        <v>Compressor Engines</v>
      </c>
      <c r="F5740" s="204">
        <f>'Permitted Sources'!I4990</f>
        <v>14.4</v>
      </c>
      <c r="G5740" s="204">
        <f>'Permitted Sources'!J4990</f>
        <v>0</v>
      </c>
      <c r="H5740" s="204">
        <f>'Permitted Sources'!K4990</f>
        <v>14.4</v>
      </c>
      <c r="I5740" s="204">
        <f>'Permitted Sources'!L4990</f>
        <v>0</v>
      </c>
      <c r="J5740" s="204">
        <f>'Permitted Sources'!M4990</f>
        <v>0</v>
      </c>
      <c r="K5740" s="203" t="str">
        <f t="shared" si="89"/>
        <v>Compressor Engines</v>
      </c>
    </row>
    <row r="5741" spans="1:11" s="203" customFormat="1" x14ac:dyDescent="0.2">
      <c r="A5741" s="202" t="str">
        <f>'Permitted Sources'!A4991</f>
        <v>WYDEQ Permitted Sources</v>
      </c>
      <c r="B5741" s="203" t="str">
        <f>'Permitted Sources'!B4991</f>
        <v>56</v>
      </c>
      <c r="C5741" s="202" t="str">
        <f>'Permitted Sources'!D4991</f>
        <v>5600902</v>
      </c>
      <c r="D5741" s="202" t="str">
        <f>'Permitted Sources'!E4991</f>
        <v>31000205</v>
      </c>
      <c r="E5741" s="203" t="str">
        <f>'Permitted Sources'!H4991</f>
        <v>Flares</v>
      </c>
      <c r="F5741" s="204">
        <f>'Permitted Sources'!I4991</f>
        <v>0.7</v>
      </c>
      <c r="G5741" s="204">
        <f>'Permitted Sources'!J4991</f>
        <v>1.4</v>
      </c>
      <c r="H5741" s="204">
        <f>'Permitted Sources'!K4991</f>
        <v>3.8</v>
      </c>
      <c r="I5741" s="204">
        <f>'Permitted Sources'!L4991</f>
        <v>0</v>
      </c>
      <c r="J5741" s="204">
        <f>'Permitted Sources'!M4991</f>
        <v>0</v>
      </c>
      <c r="K5741" s="203" t="str">
        <f t="shared" si="89"/>
        <v>Flares</v>
      </c>
    </row>
    <row r="5742" spans="1:11" s="203" customFormat="1" x14ac:dyDescent="0.2">
      <c r="A5742" s="202" t="str">
        <f>'Permitted Sources'!A4992</f>
        <v>WYDEQ Permitted Sources</v>
      </c>
      <c r="B5742" s="203" t="str">
        <f>'Permitted Sources'!B4992</f>
        <v>56</v>
      </c>
      <c r="C5742" s="202" t="str">
        <f>'Permitted Sources'!D4992</f>
        <v>5600902</v>
      </c>
      <c r="D5742" s="202" t="str">
        <f>'Permitted Sources'!E4992</f>
        <v>31000228</v>
      </c>
      <c r="E5742" s="203" t="str">
        <f>'Permitted Sources'!H4992</f>
        <v>Dehydrator</v>
      </c>
      <c r="F5742" s="204">
        <f>'Permitted Sources'!I4992</f>
        <v>0.4</v>
      </c>
      <c r="G5742" s="204">
        <f>'Permitted Sources'!J4992</f>
        <v>0.1</v>
      </c>
      <c r="H5742" s="204">
        <f>'Permitted Sources'!K4992</f>
        <v>0.1</v>
      </c>
      <c r="I5742" s="204">
        <f>'Permitted Sources'!L4992</f>
        <v>0</v>
      </c>
      <c r="J5742" s="204">
        <f>'Permitted Sources'!M4992</f>
        <v>0</v>
      </c>
      <c r="K5742" s="203" t="str">
        <f t="shared" si="89"/>
        <v>Dehydrator</v>
      </c>
    </row>
    <row r="5743" spans="1:11" s="203" customFormat="1" x14ac:dyDescent="0.2">
      <c r="A5743" s="202" t="str">
        <f>'Permitted Sources'!A4993</f>
        <v>WYDEQ Permitted Sources</v>
      </c>
      <c r="B5743" s="203" t="str">
        <f>'Permitted Sources'!B4993</f>
        <v>56</v>
      </c>
      <c r="C5743" s="202" t="str">
        <f>'Permitted Sources'!D4993</f>
        <v>5600902</v>
      </c>
      <c r="D5743" s="202" t="str">
        <f>'Permitted Sources'!E4993</f>
        <v>31000404</v>
      </c>
      <c r="E5743" s="203" t="str">
        <f>'Permitted Sources'!H4993</f>
        <v>Process Heaters</v>
      </c>
      <c r="F5743" s="204">
        <f>'Permitted Sources'!I4993</f>
        <v>6.3</v>
      </c>
      <c r="G5743" s="204">
        <f>'Permitted Sources'!J4993</f>
        <v>0.1</v>
      </c>
      <c r="H5743" s="204">
        <f>'Permitted Sources'!K4993</f>
        <v>1.6</v>
      </c>
      <c r="I5743" s="204">
        <f>'Permitted Sources'!L4993</f>
        <v>0</v>
      </c>
      <c r="J5743" s="204">
        <f>'Permitted Sources'!M4993</f>
        <v>0</v>
      </c>
      <c r="K5743" s="203" t="str">
        <f t="shared" si="89"/>
        <v>Heaters</v>
      </c>
    </row>
    <row r="5744" spans="1:11" s="203" customFormat="1" x14ac:dyDescent="0.2">
      <c r="A5744" s="202" t="str">
        <f>'Permitted Sources'!A4994</f>
        <v>WYDEQ Permitted Sources</v>
      </c>
      <c r="B5744" s="203" t="str">
        <f>'Permitted Sources'!B4994</f>
        <v>56</v>
      </c>
      <c r="C5744" s="202" t="str">
        <f>'Permitted Sources'!D4994</f>
        <v>5600902</v>
      </c>
      <c r="D5744" s="202" t="str">
        <f>'Permitted Sources'!E4994</f>
        <v>31000404</v>
      </c>
      <c r="E5744" s="203" t="str">
        <f>'Permitted Sources'!H4994</f>
        <v>Process Heaters</v>
      </c>
      <c r="F5744" s="204">
        <f>'Permitted Sources'!I4994</f>
        <v>0.876</v>
      </c>
      <c r="G5744" s="204">
        <f>'Permitted Sources'!J4994</f>
        <v>0.1</v>
      </c>
      <c r="H5744" s="204">
        <f>'Permitted Sources'!K4994</f>
        <v>0.1</v>
      </c>
      <c r="I5744" s="204">
        <f>'Permitted Sources'!L4994</f>
        <v>0</v>
      </c>
      <c r="J5744" s="204">
        <f>'Permitted Sources'!M4994</f>
        <v>0</v>
      </c>
      <c r="K5744" s="203" t="str">
        <f t="shared" si="89"/>
        <v>Heaters</v>
      </c>
    </row>
    <row r="5745" spans="1:11" s="203" customFormat="1" x14ac:dyDescent="0.2">
      <c r="A5745" s="202" t="str">
        <f>'Permitted Sources'!A4995</f>
        <v>WYDEQ Permitted Sources</v>
      </c>
      <c r="B5745" s="203" t="str">
        <f>'Permitted Sources'!B4995</f>
        <v>56</v>
      </c>
      <c r="C5745" s="202" t="str">
        <f>'Permitted Sources'!D4995</f>
        <v>5600902</v>
      </c>
      <c r="D5745" s="202" t="str">
        <f>'Permitted Sources'!E4995</f>
        <v>31000404</v>
      </c>
      <c r="E5745" s="203" t="str">
        <f>'Permitted Sources'!H4995</f>
        <v>Process Heaters</v>
      </c>
      <c r="F5745" s="204">
        <f>'Permitted Sources'!I4995</f>
        <v>0.876</v>
      </c>
      <c r="G5745" s="204">
        <f>'Permitted Sources'!J4995</f>
        <v>0.1</v>
      </c>
      <c r="H5745" s="204">
        <f>'Permitted Sources'!K4995</f>
        <v>0.1</v>
      </c>
      <c r="I5745" s="204">
        <f>'Permitted Sources'!L4995</f>
        <v>0</v>
      </c>
      <c r="J5745" s="204">
        <f>'Permitted Sources'!M4995</f>
        <v>0</v>
      </c>
      <c r="K5745" s="203" t="str">
        <f t="shared" si="89"/>
        <v>Heaters</v>
      </c>
    </row>
    <row r="5746" spans="1:11" s="203" customFormat="1" x14ac:dyDescent="0.2">
      <c r="A5746" s="202" t="str">
        <f>'Permitted Sources'!A4996</f>
        <v>WYDEQ Permitted Sources</v>
      </c>
      <c r="B5746" s="203" t="str">
        <f>'Permitted Sources'!B4996</f>
        <v>56</v>
      </c>
      <c r="C5746" s="202" t="str">
        <f>'Permitted Sources'!D4996</f>
        <v>5600902</v>
      </c>
      <c r="D5746" s="202" t="str">
        <f>'Permitted Sources'!E4996</f>
        <v>31000299</v>
      </c>
      <c r="E5746" s="203" t="str">
        <f>'Permitted Sources'!H4996</f>
        <v>Other Not Classified</v>
      </c>
      <c r="F5746" s="204">
        <f>'Permitted Sources'!I4996</f>
        <v>0</v>
      </c>
      <c r="G5746" s="204">
        <f>'Permitted Sources'!J4996</f>
        <v>44.6</v>
      </c>
      <c r="H5746" s="204">
        <f>'Permitted Sources'!K4996</f>
        <v>0</v>
      </c>
      <c r="I5746" s="204">
        <f>'Permitted Sources'!L4996</f>
        <v>0</v>
      </c>
      <c r="J5746" s="204">
        <f>'Permitted Sources'!M4996</f>
        <v>0</v>
      </c>
      <c r="K5746" s="203" t="str">
        <f t="shared" si="89"/>
        <v>Other Not Classified</v>
      </c>
    </row>
    <row r="5747" spans="1:11" s="203" customFormat="1" x14ac:dyDescent="0.2">
      <c r="A5747" s="202" t="str">
        <f>'Permitted Sources'!A4997</f>
        <v>WYDEQ Permitted Sources</v>
      </c>
      <c r="B5747" s="203" t="str">
        <f>'Permitted Sources'!B4997</f>
        <v>56</v>
      </c>
      <c r="C5747" s="202" t="str">
        <f>'Permitted Sources'!D4997</f>
        <v>5600902</v>
      </c>
      <c r="D5747" s="202" t="str">
        <f>'Permitted Sources'!E4997</f>
        <v>31000299</v>
      </c>
      <c r="E5747" s="203" t="str">
        <f>'Permitted Sources'!H4997</f>
        <v>Other Not Classified</v>
      </c>
      <c r="F5747" s="204">
        <f>'Permitted Sources'!I4997</f>
        <v>0</v>
      </c>
      <c r="G5747" s="204">
        <f>'Permitted Sources'!J4997</f>
        <v>2.4</v>
      </c>
      <c r="H5747" s="204">
        <f>'Permitted Sources'!K4997</f>
        <v>0</v>
      </c>
      <c r="I5747" s="204">
        <f>'Permitted Sources'!L4997</f>
        <v>0</v>
      </c>
      <c r="J5747" s="204">
        <f>'Permitted Sources'!M4997</f>
        <v>0</v>
      </c>
      <c r="K5747" s="203" t="str">
        <f t="shared" si="89"/>
        <v>Other Not Classified</v>
      </c>
    </row>
    <row r="5748" spans="1:11" s="203" customFormat="1" x14ac:dyDescent="0.2">
      <c r="A5748" s="202" t="str">
        <f>'Permitted Sources'!A4998</f>
        <v>WYDEQ Permitted Sources</v>
      </c>
      <c r="B5748" s="203" t="str">
        <f>'Permitted Sources'!B4998</f>
        <v>56</v>
      </c>
      <c r="C5748" s="202" t="str">
        <f>'Permitted Sources'!D4998</f>
        <v>5600902</v>
      </c>
      <c r="D5748" s="202" t="str">
        <f>'Permitted Sources'!E4998</f>
        <v>31000205</v>
      </c>
      <c r="E5748" s="203" t="str">
        <f>'Permitted Sources'!H4998</f>
        <v>Flares</v>
      </c>
      <c r="F5748" s="204">
        <f>'Permitted Sources'!I4998</f>
        <v>4.3</v>
      </c>
      <c r="G5748" s="204">
        <f>'Permitted Sources'!J4998</f>
        <v>9.1999999999999993</v>
      </c>
      <c r="H5748" s="204">
        <f>'Permitted Sources'!K4998</f>
        <v>23.6</v>
      </c>
      <c r="I5748" s="204">
        <f>'Permitted Sources'!L4998</f>
        <v>0</v>
      </c>
      <c r="J5748" s="204">
        <f>'Permitted Sources'!M4998</f>
        <v>0</v>
      </c>
      <c r="K5748" s="203" t="str">
        <f t="shared" si="89"/>
        <v>Flares</v>
      </c>
    </row>
    <row r="5749" spans="1:11" s="203" customFormat="1" x14ac:dyDescent="0.2">
      <c r="A5749" s="202" t="str">
        <f>'Permitted Sources'!A4999</f>
        <v>WYDEQ Permitted Sources</v>
      </c>
      <c r="B5749" s="203" t="str">
        <f>'Permitted Sources'!B4999</f>
        <v>56</v>
      </c>
      <c r="C5749" s="202" t="str">
        <f>'Permitted Sources'!D4999</f>
        <v>5600902</v>
      </c>
      <c r="D5749" s="202" t="str">
        <f>'Permitted Sources'!E4999</f>
        <v>20200201</v>
      </c>
      <c r="E5749" s="203" t="str">
        <f>'Permitted Sources'!H4999</f>
        <v>Compressor Engines</v>
      </c>
      <c r="F5749" s="204">
        <f>'Permitted Sources'!I4999</f>
        <v>22.228445332975951</v>
      </c>
      <c r="G5749" s="204">
        <f>'Permitted Sources'!J4999</f>
        <v>0.26</v>
      </c>
      <c r="H5749" s="204">
        <f>'Permitted Sources'!K4999</f>
        <v>26.5</v>
      </c>
      <c r="I5749" s="204">
        <f>'Permitted Sources'!L4999</f>
        <v>0</v>
      </c>
      <c r="J5749" s="204">
        <f>'Permitted Sources'!M4999</f>
        <v>0</v>
      </c>
      <c r="K5749" s="203" t="str">
        <f t="shared" si="89"/>
        <v>Compressor Engines</v>
      </c>
    </row>
    <row r="5750" spans="1:11" s="203" customFormat="1" x14ac:dyDescent="0.2">
      <c r="A5750" s="202" t="str">
        <f>'Permitted Sources'!A5000</f>
        <v>WYDEQ Permitted Sources</v>
      </c>
      <c r="B5750" s="203" t="str">
        <f>'Permitted Sources'!B5000</f>
        <v>56</v>
      </c>
      <c r="C5750" s="202" t="str">
        <f>'Permitted Sources'!D5000</f>
        <v>5600902</v>
      </c>
      <c r="D5750" s="202" t="str">
        <f>'Permitted Sources'!E5000</f>
        <v>20200253</v>
      </c>
      <c r="E5750" s="203" t="str">
        <f>'Permitted Sources'!H5000</f>
        <v>Compressor Engines</v>
      </c>
      <c r="F5750" s="204">
        <f>'Permitted Sources'!I5000</f>
        <v>16.34956073004491</v>
      </c>
      <c r="G5750" s="204">
        <f>'Permitted Sources'!J5000</f>
        <v>16.2</v>
      </c>
      <c r="H5750" s="204">
        <f>'Permitted Sources'!K5000</f>
        <v>32.4</v>
      </c>
      <c r="I5750" s="204">
        <f>'Permitted Sources'!L5000</f>
        <v>0</v>
      </c>
      <c r="J5750" s="204">
        <f>'Permitted Sources'!M5000</f>
        <v>0</v>
      </c>
      <c r="K5750" s="203" t="str">
        <f t="shared" si="89"/>
        <v>Compressor Engines</v>
      </c>
    </row>
    <row r="5751" spans="1:11" s="203" customFormat="1" x14ac:dyDescent="0.2">
      <c r="A5751" s="202" t="str">
        <f>'Permitted Sources'!A5001</f>
        <v>WYDEQ Permitted Sources</v>
      </c>
      <c r="B5751" s="203" t="str">
        <f>'Permitted Sources'!B5001</f>
        <v>56</v>
      </c>
      <c r="C5751" s="202" t="str">
        <f>'Permitted Sources'!D5001</f>
        <v>5600902</v>
      </c>
      <c r="D5751" s="202" t="str">
        <f>'Permitted Sources'!E5001</f>
        <v>20200253</v>
      </c>
      <c r="E5751" s="203" t="str">
        <f>'Permitted Sources'!H5001</f>
        <v>Compressor Engines</v>
      </c>
      <c r="F5751" s="204">
        <f>'Permitted Sources'!I5001</f>
        <v>16.34956073004491</v>
      </c>
      <c r="G5751" s="204">
        <f>'Permitted Sources'!J5001</f>
        <v>16.2</v>
      </c>
      <c r="H5751" s="204">
        <f>'Permitted Sources'!K5001</f>
        <v>32.4</v>
      </c>
      <c r="I5751" s="204">
        <f>'Permitted Sources'!L5001</f>
        <v>0</v>
      </c>
      <c r="J5751" s="204">
        <f>'Permitted Sources'!M5001</f>
        <v>0</v>
      </c>
      <c r="K5751" s="203" t="str">
        <f t="shared" si="89"/>
        <v>Compressor Engines</v>
      </c>
    </row>
    <row r="5752" spans="1:11" s="203" customFormat="1" x14ac:dyDescent="0.2">
      <c r="A5752" s="202" t="str">
        <f>'Permitted Sources'!A5002</f>
        <v>WYDEQ Permitted Sources</v>
      </c>
      <c r="B5752" s="203" t="str">
        <f>'Permitted Sources'!B5002</f>
        <v>56</v>
      </c>
      <c r="C5752" s="202" t="str">
        <f>'Permitted Sources'!D5002</f>
        <v>5600902</v>
      </c>
      <c r="D5752" s="202" t="str">
        <f>'Permitted Sources'!E5002</f>
        <v>20200254</v>
      </c>
      <c r="E5752" s="203" t="str">
        <f>'Permitted Sources'!H5002</f>
        <v>Compressor Engines</v>
      </c>
      <c r="F5752" s="204">
        <f>'Permitted Sources'!I5002</f>
        <v>16.001697735788635</v>
      </c>
      <c r="G5752" s="204">
        <f>'Permitted Sources'!J5002</f>
        <v>10.7</v>
      </c>
      <c r="H5752" s="204">
        <f>'Permitted Sources'!K5002</f>
        <v>5.3</v>
      </c>
      <c r="I5752" s="204">
        <f>'Permitted Sources'!L5002</f>
        <v>0</v>
      </c>
      <c r="J5752" s="204">
        <f>'Permitted Sources'!M5002</f>
        <v>0</v>
      </c>
      <c r="K5752" s="203" t="str">
        <f t="shared" si="89"/>
        <v>Compressor Engines</v>
      </c>
    </row>
    <row r="5753" spans="1:11" s="203" customFormat="1" x14ac:dyDescent="0.2">
      <c r="A5753" s="202" t="str">
        <f>'Permitted Sources'!A5003</f>
        <v>WYDEQ Permitted Sources</v>
      </c>
      <c r="B5753" s="203" t="str">
        <f>'Permitted Sources'!B5003</f>
        <v>56</v>
      </c>
      <c r="C5753" s="202" t="str">
        <f>'Permitted Sources'!D5003</f>
        <v>5600902</v>
      </c>
      <c r="D5753" s="202" t="str">
        <f>'Permitted Sources'!E5003</f>
        <v>20200254</v>
      </c>
      <c r="E5753" s="203" t="str">
        <f>'Permitted Sources'!H5003</f>
        <v>Compressor Engines</v>
      </c>
      <c r="F5753" s="204">
        <f>'Permitted Sources'!I5003</f>
        <v>16.001697735788635</v>
      </c>
      <c r="G5753" s="204">
        <f>'Permitted Sources'!J5003</f>
        <v>10.7</v>
      </c>
      <c r="H5753" s="204">
        <f>'Permitted Sources'!K5003</f>
        <v>5.3</v>
      </c>
      <c r="I5753" s="204">
        <f>'Permitted Sources'!L5003</f>
        <v>0</v>
      </c>
      <c r="J5753" s="204">
        <f>'Permitted Sources'!M5003</f>
        <v>0</v>
      </c>
      <c r="K5753" s="203" t="str">
        <f t="shared" si="89"/>
        <v>Compressor Engines</v>
      </c>
    </row>
    <row r="5754" spans="1:11" s="203" customFormat="1" x14ac:dyDescent="0.2">
      <c r="A5754" s="202" t="str">
        <f>'Permitted Sources'!A5004</f>
        <v>WYDEQ Permitted Sources</v>
      </c>
      <c r="B5754" s="203" t="str">
        <f>'Permitted Sources'!B5004</f>
        <v>56</v>
      </c>
      <c r="C5754" s="202" t="str">
        <f>'Permitted Sources'!D5004</f>
        <v>5600902</v>
      </c>
      <c r="D5754" s="202" t="str">
        <f>'Permitted Sources'!E5004</f>
        <v>20200254</v>
      </c>
      <c r="E5754" s="203" t="str">
        <f>'Permitted Sources'!H5004</f>
        <v>Compressor Engines</v>
      </c>
      <c r="F5754" s="204">
        <f>'Permitted Sources'!I5004</f>
        <v>15.7</v>
      </c>
      <c r="G5754" s="204">
        <f>'Permitted Sources'!J5004</f>
        <v>7.3</v>
      </c>
      <c r="H5754" s="204">
        <f>'Permitted Sources'!K5004</f>
        <v>5.2</v>
      </c>
      <c r="I5754" s="204">
        <f>'Permitted Sources'!L5004</f>
        <v>0</v>
      </c>
      <c r="J5754" s="204">
        <f>'Permitted Sources'!M5004</f>
        <v>0</v>
      </c>
      <c r="K5754" s="203" t="str">
        <f t="shared" si="89"/>
        <v>Compressor Engines</v>
      </c>
    </row>
    <row r="5755" spans="1:11" s="203" customFormat="1" x14ac:dyDescent="0.2">
      <c r="A5755" s="202" t="str">
        <f>'Permitted Sources'!A5005</f>
        <v>WYDEQ Permitted Sources</v>
      </c>
      <c r="B5755" s="203" t="str">
        <f>'Permitted Sources'!B5005</f>
        <v>56</v>
      </c>
      <c r="C5755" s="202" t="str">
        <f>'Permitted Sources'!D5005</f>
        <v>5600902</v>
      </c>
      <c r="D5755" s="202" t="str">
        <f>'Permitted Sources'!E5005</f>
        <v>31000203</v>
      </c>
      <c r="E5755" s="203" t="str">
        <f>'Permitted Sources'!H5005</f>
        <v>Compressor Engines</v>
      </c>
      <c r="F5755" s="204">
        <f>'Permitted Sources'!I5005</f>
        <v>11.305547313328926</v>
      </c>
      <c r="G5755" s="204">
        <f>'Permitted Sources'!J5005</f>
        <v>0</v>
      </c>
      <c r="H5755" s="204">
        <f>'Permitted Sources'!K5005</f>
        <v>6.8</v>
      </c>
      <c r="I5755" s="204">
        <f>'Permitted Sources'!L5005</f>
        <v>0</v>
      </c>
      <c r="J5755" s="204">
        <f>'Permitted Sources'!M5005</f>
        <v>0</v>
      </c>
      <c r="K5755" s="203" t="str">
        <f t="shared" si="89"/>
        <v>Compressor Engines</v>
      </c>
    </row>
    <row r="5756" spans="1:11" s="203" customFormat="1" x14ac:dyDescent="0.2">
      <c r="A5756" s="202" t="str">
        <f>'Permitted Sources'!A5006</f>
        <v>WYDEQ Permitted Sources</v>
      </c>
      <c r="B5756" s="203" t="str">
        <f>'Permitted Sources'!B5006</f>
        <v>56</v>
      </c>
      <c r="C5756" s="202" t="str">
        <f>'Permitted Sources'!D5006</f>
        <v>5600902</v>
      </c>
      <c r="D5756" s="202" t="str">
        <f>'Permitted Sources'!E5006</f>
        <v>31000203</v>
      </c>
      <c r="E5756" s="203" t="str">
        <f>'Permitted Sources'!H5006</f>
        <v>Compressor Engines</v>
      </c>
      <c r="F5756" s="204">
        <f>'Permitted Sources'!I5006</f>
        <v>11.305547313328926</v>
      </c>
      <c r="G5756" s="204">
        <f>'Permitted Sources'!J5006</f>
        <v>0</v>
      </c>
      <c r="H5756" s="204">
        <f>'Permitted Sources'!K5006</f>
        <v>6.8</v>
      </c>
      <c r="I5756" s="204">
        <f>'Permitted Sources'!L5006</f>
        <v>0</v>
      </c>
      <c r="J5756" s="204">
        <f>'Permitted Sources'!M5006</f>
        <v>0</v>
      </c>
      <c r="K5756" s="203" t="str">
        <f t="shared" si="89"/>
        <v>Compressor Engines</v>
      </c>
    </row>
    <row r="5757" spans="1:11" s="203" customFormat="1" x14ac:dyDescent="0.2">
      <c r="A5757" s="202" t="str">
        <f>'Permitted Sources'!A5007</f>
        <v>WYDEQ Permitted Sources</v>
      </c>
      <c r="B5757" s="203" t="str">
        <f>'Permitted Sources'!B5007</f>
        <v>56</v>
      </c>
      <c r="C5757" s="202" t="str">
        <f>'Permitted Sources'!D5007</f>
        <v>5600902</v>
      </c>
      <c r="D5757" s="202" t="str">
        <f>'Permitted Sources'!E5007</f>
        <v>31000203</v>
      </c>
      <c r="E5757" s="203" t="str">
        <f>'Permitted Sources'!H5007</f>
        <v>Compressor Engines</v>
      </c>
      <c r="F5757" s="204">
        <f>'Permitted Sources'!I5007</f>
        <v>19.410755079500127</v>
      </c>
      <c r="G5757" s="204">
        <f>'Permitted Sources'!J5007</f>
        <v>0</v>
      </c>
      <c r="H5757" s="204">
        <f>'Permitted Sources'!K5007</f>
        <v>6.5</v>
      </c>
      <c r="I5757" s="204">
        <f>'Permitted Sources'!L5007</f>
        <v>0</v>
      </c>
      <c r="J5757" s="204">
        <f>'Permitted Sources'!M5007</f>
        <v>0</v>
      </c>
      <c r="K5757" s="203" t="str">
        <f t="shared" si="89"/>
        <v>Compressor Engines</v>
      </c>
    </row>
    <row r="5758" spans="1:11" s="203" customFormat="1" x14ac:dyDescent="0.2">
      <c r="A5758" s="202" t="str">
        <f>'Permitted Sources'!A5008</f>
        <v>WYDEQ Permitted Sources</v>
      </c>
      <c r="B5758" s="203" t="str">
        <f>'Permitted Sources'!B5008</f>
        <v>56</v>
      </c>
      <c r="C5758" s="202" t="str">
        <f>'Permitted Sources'!D5008</f>
        <v>5600902</v>
      </c>
      <c r="D5758" s="202" t="str">
        <f>'Permitted Sources'!E5008</f>
        <v>31000203</v>
      </c>
      <c r="E5758" s="203" t="str">
        <f>'Permitted Sources'!H5008</f>
        <v>Compressor Engines</v>
      </c>
      <c r="F5758" s="204">
        <f>'Permitted Sources'!I5008</f>
        <v>19.410755079500127</v>
      </c>
      <c r="G5758" s="204">
        <f>'Permitted Sources'!J5008</f>
        <v>0</v>
      </c>
      <c r="H5758" s="204">
        <f>'Permitted Sources'!K5008</f>
        <v>6.5</v>
      </c>
      <c r="I5758" s="204">
        <f>'Permitted Sources'!L5008</f>
        <v>0</v>
      </c>
      <c r="J5758" s="204">
        <f>'Permitted Sources'!M5008</f>
        <v>0</v>
      </c>
      <c r="K5758" s="203" t="str">
        <f t="shared" si="89"/>
        <v>Compressor Engines</v>
      </c>
    </row>
    <row r="5759" spans="1:11" s="203" customFormat="1" x14ac:dyDescent="0.2">
      <c r="A5759" s="202" t="str">
        <f>'Permitted Sources'!A5009</f>
        <v>WYDEQ Permitted Sources</v>
      </c>
      <c r="B5759" s="203" t="str">
        <f>'Permitted Sources'!B5009</f>
        <v>56</v>
      </c>
      <c r="C5759" s="202" t="str">
        <f>'Permitted Sources'!D5009</f>
        <v>5600902</v>
      </c>
      <c r="D5759" s="202" t="str">
        <f>'Permitted Sources'!E5009</f>
        <v>31000203</v>
      </c>
      <c r="E5759" s="203" t="str">
        <f>'Permitted Sources'!H5009</f>
        <v>Compressor Engines</v>
      </c>
      <c r="F5759" s="204">
        <f>'Permitted Sources'!I5009</f>
        <v>19.410755079500127</v>
      </c>
      <c r="G5759" s="204">
        <f>'Permitted Sources'!J5009</f>
        <v>0</v>
      </c>
      <c r="H5759" s="204">
        <f>'Permitted Sources'!K5009</f>
        <v>6.5</v>
      </c>
      <c r="I5759" s="204">
        <f>'Permitted Sources'!L5009</f>
        <v>0</v>
      </c>
      <c r="J5759" s="204">
        <f>'Permitted Sources'!M5009</f>
        <v>0</v>
      </c>
      <c r="K5759" s="203" t="str">
        <f t="shared" si="89"/>
        <v>Compressor Engines</v>
      </c>
    </row>
    <row r="5760" spans="1:11" s="203" customFormat="1" x14ac:dyDescent="0.2">
      <c r="A5760" s="202" t="str">
        <f>'Permitted Sources'!A5010</f>
        <v>WYDEQ Permitted Sources</v>
      </c>
      <c r="B5760" s="203" t="str">
        <f>'Permitted Sources'!B5010</f>
        <v>56</v>
      </c>
      <c r="C5760" s="202" t="str">
        <f>'Permitted Sources'!D5010</f>
        <v>5600902</v>
      </c>
      <c r="D5760" s="202" t="str">
        <f>'Permitted Sources'!E5010</f>
        <v>31000203</v>
      </c>
      <c r="E5760" s="203" t="str">
        <f>'Permitted Sources'!H5010</f>
        <v>Compressor Engines</v>
      </c>
      <c r="F5760" s="204">
        <f>'Permitted Sources'!I5010</f>
        <v>19.410755079500127</v>
      </c>
      <c r="G5760" s="204">
        <f>'Permitted Sources'!J5010</f>
        <v>0</v>
      </c>
      <c r="H5760" s="204">
        <f>'Permitted Sources'!K5010</f>
        <v>6.5</v>
      </c>
      <c r="I5760" s="204">
        <f>'Permitted Sources'!L5010</f>
        <v>0</v>
      </c>
      <c r="J5760" s="204">
        <f>'Permitted Sources'!M5010</f>
        <v>0</v>
      </c>
      <c r="K5760" s="203" t="str">
        <f t="shared" si="89"/>
        <v>Compressor Engines</v>
      </c>
    </row>
    <row r="5761" spans="1:11" s="203" customFormat="1" x14ac:dyDescent="0.2">
      <c r="A5761" s="202" t="str">
        <f>'Permitted Sources'!A5011</f>
        <v>WYDEQ Permitted Sources</v>
      </c>
      <c r="B5761" s="203" t="str">
        <f>'Permitted Sources'!B5011</f>
        <v>56</v>
      </c>
      <c r="C5761" s="202" t="str">
        <f>'Permitted Sources'!D5011</f>
        <v>5600902</v>
      </c>
      <c r="D5761" s="202" t="str">
        <f>'Permitted Sources'!E5011</f>
        <v>31000203</v>
      </c>
      <c r="E5761" s="203" t="str">
        <f>'Permitted Sources'!H5011</f>
        <v>Compressor Engines</v>
      </c>
      <c r="F5761" s="204">
        <f>'Permitted Sources'!I5011</f>
        <v>15.027681351871065</v>
      </c>
      <c r="G5761" s="204">
        <f>'Permitted Sources'!J5011</f>
        <v>0</v>
      </c>
      <c r="H5761" s="204">
        <f>'Permitted Sources'!K5011</f>
        <v>5.4</v>
      </c>
      <c r="I5761" s="204">
        <f>'Permitted Sources'!L5011</f>
        <v>0</v>
      </c>
      <c r="J5761" s="204">
        <f>'Permitted Sources'!M5011</f>
        <v>0</v>
      </c>
      <c r="K5761" s="203" t="str">
        <f t="shared" si="89"/>
        <v>Compressor Engines</v>
      </c>
    </row>
    <row r="5762" spans="1:11" s="203" customFormat="1" x14ac:dyDescent="0.2">
      <c r="A5762" s="202" t="str">
        <f>'Permitted Sources'!A5012</f>
        <v>WYDEQ Permitted Sources</v>
      </c>
      <c r="B5762" s="203" t="str">
        <f>'Permitted Sources'!B5012</f>
        <v>56</v>
      </c>
      <c r="C5762" s="202" t="str">
        <f>'Permitted Sources'!D5012</f>
        <v>5600902</v>
      </c>
      <c r="D5762" s="202" t="str">
        <f>'Permitted Sources'!E5012</f>
        <v>31000305</v>
      </c>
      <c r="E5762" s="203" t="str">
        <f>'Permitted Sources'!H5012</f>
        <v>Amine Unit</v>
      </c>
      <c r="F5762" s="204">
        <f>'Permitted Sources'!I5012</f>
        <v>19.202037282946364</v>
      </c>
      <c r="G5762" s="204">
        <f>'Permitted Sources'!J5012</f>
        <v>0</v>
      </c>
      <c r="H5762" s="204">
        <f>'Permitted Sources'!K5012</f>
        <v>17.100000000000001</v>
      </c>
      <c r="I5762" s="204">
        <f>'Permitted Sources'!L5012</f>
        <v>0</v>
      </c>
      <c r="J5762" s="204">
        <f>'Permitted Sources'!M5012</f>
        <v>0</v>
      </c>
      <c r="K5762" s="203" t="str">
        <f t="shared" si="89"/>
        <v>Amine Unit</v>
      </c>
    </row>
    <row r="5763" spans="1:11" s="203" customFormat="1" x14ac:dyDescent="0.2">
      <c r="A5763" s="202" t="str">
        <f>'Permitted Sources'!A5013</f>
        <v>WYDEQ Permitted Sources</v>
      </c>
      <c r="B5763" s="203" t="str">
        <f>'Permitted Sources'!B5013</f>
        <v>56</v>
      </c>
      <c r="C5763" s="202" t="str">
        <f>'Permitted Sources'!D5013</f>
        <v>5600902</v>
      </c>
      <c r="D5763" s="202" t="str">
        <f>'Permitted Sources'!E5013</f>
        <v>31000305</v>
      </c>
      <c r="E5763" s="203" t="str">
        <f>'Permitted Sources'!H5013</f>
        <v>Amine Unit</v>
      </c>
      <c r="F5763" s="204">
        <f>'Permitted Sources'!I5013</f>
        <v>19.202037282946364</v>
      </c>
      <c r="G5763" s="204">
        <f>'Permitted Sources'!J5013</f>
        <v>0</v>
      </c>
      <c r="H5763" s="204">
        <f>'Permitted Sources'!K5013</f>
        <v>17.100000000000001</v>
      </c>
      <c r="I5763" s="204">
        <f>'Permitted Sources'!L5013</f>
        <v>0</v>
      </c>
      <c r="J5763" s="204">
        <f>'Permitted Sources'!M5013</f>
        <v>0</v>
      </c>
      <c r="K5763" s="203" t="str">
        <f t="shared" si="89"/>
        <v>Amine Unit</v>
      </c>
    </row>
    <row r="5764" spans="1:11" s="203" customFormat="1" x14ac:dyDescent="0.2">
      <c r="A5764" s="202" t="str">
        <f>'Permitted Sources'!A5014</f>
        <v>WYDEQ Permitted Sources</v>
      </c>
      <c r="B5764" s="203" t="str">
        <f>'Permitted Sources'!B5014</f>
        <v>56</v>
      </c>
      <c r="C5764" s="202" t="str">
        <f>'Permitted Sources'!D5014</f>
        <v>5600902</v>
      </c>
      <c r="D5764" s="202" t="str">
        <f>'Permitted Sources'!E5014</f>
        <v>31000228</v>
      </c>
      <c r="E5764" s="203" t="str">
        <f>'Permitted Sources'!H5014</f>
        <v>Dehydrator</v>
      </c>
      <c r="F5764" s="204">
        <f>'Permitted Sources'!I5014</f>
        <v>0.6</v>
      </c>
      <c r="G5764" s="204">
        <f>'Permitted Sources'!J5014</f>
        <v>0</v>
      </c>
      <c r="H5764" s="204">
        <f>'Permitted Sources'!K5014</f>
        <v>0.4</v>
      </c>
      <c r="I5764" s="204">
        <f>'Permitted Sources'!L5014</f>
        <v>0</v>
      </c>
      <c r="J5764" s="204">
        <f>'Permitted Sources'!M5014</f>
        <v>0</v>
      </c>
      <c r="K5764" s="203" t="str">
        <f t="shared" si="89"/>
        <v>Dehydrator</v>
      </c>
    </row>
    <row r="5765" spans="1:11" s="203" customFormat="1" x14ac:dyDescent="0.2">
      <c r="A5765" s="202" t="str">
        <f>'Permitted Sources'!A5015</f>
        <v>WYDEQ Permitted Sources</v>
      </c>
      <c r="B5765" s="203" t="str">
        <f>'Permitted Sources'!B5015</f>
        <v>56</v>
      </c>
      <c r="C5765" s="202" t="str">
        <f>'Permitted Sources'!D5015</f>
        <v>5600902</v>
      </c>
      <c r="D5765" s="202" t="str">
        <f>'Permitted Sources'!E5015</f>
        <v>31000228</v>
      </c>
      <c r="E5765" s="203" t="str">
        <f>'Permitted Sources'!H5015</f>
        <v>Dehydrator</v>
      </c>
      <c r="F5765" s="204">
        <f>'Permitted Sources'!I5015</f>
        <v>0.6</v>
      </c>
      <c r="G5765" s="204">
        <f>'Permitted Sources'!J5015</f>
        <v>0</v>
      </c>
      <c r="H5765" s="204">
        <f>'Permitted Sources'!K5015</f>
        <v>0.4</v>
      </c>
      <c r="I5765" s="204">
        <f>'Permitted Sources'!L5015</f>
        <v>0</v>
      </c>
      <c r="J5765" s="204">
        <f>'Permitted Sources'!M5015</f>
        <v>0</v>
      </c>
      <c r="K5765" s="203" t="str">
        <f t="shared" si="89"/>
        <v>Dehydrator</v>
      </c>
    </row>
    <row r="5766" spans="1:11" s="203" customFormat="1" x14ac:dyDescent="0.2">
      <c r="A5766" s="202" t="str">
        <f>'Permitted Sources'!A5016</f>
        <v>WYDEQ Permitted Sources</v>
      </c>
      <c r="B5766" s="203" t="str">
        <f>'Permitted Sources'!B5016</f>
        <v>56</v>
      </c>
      <c r="C5766" s="202" t="str">
        <f>'Permitted Sources'!D5016</f>
        <v>5600902</v>
      </c>
      <c r="D5766" s="202" t="str">
        <f>'Permitted Sources'!E5016</f>
        <v>31000299</v>
      </c>
      <c r="E5766" s="203" t="str">
        <f>'Permitted Sources'!H5016</f>
        <v>Other Not Classified</v>
      </c>
      <c r="F5766" s="204">
        <f>'Permitted Sources'!I5016</f>
        <v>0.2</v>
      </c>
      <c r="G5766" s="204">
        <f>'Permitted Sources'!J5016</f>
        <v>0</v>
      </c>
      <c r="H5766" s="204">
        <f>'Permitted Sources'!K5016</f>
        <v>0.1</v>
      </c>
      <c r="I5766" s="204">
        <f>'Permitted Sources'!L5016</f>
        <v>0</v>
      </c>
      <c r="J5766" s="204">
        <f>'Permitted Sources'!M5016</f>
        <v>0</v>
      </c>
      <c r="K5766" s="203" t="str">
        <f t="shared" si="89"/>
        <v>Other Not Classified</v>
      </c>
    </row>
    <row r="5767" spans="1:11" s="203" customFormat="1" x14ac:dyDescent="0.2">
      <c r="A5767" s="202" t="str">
        <f>'Permitted Sources'!A5017</f>
        <v>WYDEQ Permitted Sources</v>
      </c>
      <c r="B5767" s="203" t="str">
        <f>'Permitted Sources'!B5017</f>
        <v>56</v>
      </c>
      <c r="C5767" s="202" t="str">
        <f>'Permitted Sources'!D5017</f>
        <v>5600902</v>
      </c>
      <c r="D5767" s="202" t="str">
        <f>'Permitted Sources'!E5017</f>
        <v>31000299</v>
      </c>
      <c r="E5767" s="203" t="str">
        <f>'Permitted Sources'!H5017</f>
        <v>Other Not Classified</v>
      </c>
      <c r="F5767" s="204">
        <f>'Permitted Sources'!I5017</f>
        <v>0.2</v>
      </c>
      <c r="G5767" s="204">
        <f>'Permitted Sources'!J5017</f>
        <v>0</v>
      </c>
      <c r="H5767" s="204">
        <f>'Permitted Sources'!K5017</f>
        <v>0.1</v>
      </c>
      <c r="I5767" s="204">
        <f>'Permitted Sources'!L5017</f>
        <v>0</v>
      </c>
      <c r="J5767" s="204">
        <f>'Permitted Sources'!M5017</f>
        <v>0</v>
      </c>
      <c r="K5767" s="203" t="str">
        <f t="shared" ref="K5767:K5830" si="90">IF(E5767="Unpermitted Fugitives","Fugitives",IF(E5767="Natural Gas Processing Facilities, Pump Seals","Fugitives",IF(E5767="Natural Gas Production, All Equipt Leak Fugitives","Fugitives",IF(E5767="External Combustion Boilers","Heaters",IF(E5767="Permitted Tank Losses","Condensate tank ",IF(E5767="Permitted Fugitives","Fugitives",IF(E5767="Process Heaters","Heaters",E5767)))))))</f>
        <v>Other Not Classified</v>
      </c>
    </row>
    <row r="5768" spans="1:11" s="203" customFormat="1" x14ac:dyDescent="0.2">
      <c r="A5768" s="202" t="str">
        <f>'Permitted Sources'!A5018</f>
        <v>WYDEQ Permitted Sources</v>
      </c>
      <c r="B5768" s="203" t="str">
        <f>'Permitted Sources'!B5018</f>
        <v>56</v>
      </c>
      <c r="C5768" s="202" t="str">
        <f>'Permitted Sources'!D5018</f>
        <v>5601902</v>
      </c>
      <c r="D5768" s="202" t="str">
        <f>'Permitted Sources'!E5018</f>
        <v>31000205</v>
      </c>
      <c r="E5768" s="203" t="str">
        <f>'Permitted Sources'!H5018</f>
        <v>Flares</v>
      </c>
      <c r="F5768" s="204">
        <f>'Permitted Sources'!I5018</f>
        <v>1.2</v>
      </c>
      <c r="G5768" s="204">
        <f>'Permitted Sources'!J5018</f>
        <v>3.1</v>
      </c>
      <c r="H5768" s="204">
        <f>'Permitted Sources'!K5018</f>
        <v>0.3</v>
      </c>
      <c r="I5768" s="204">
        <f>'Permitted Sources'!L5018</f>
        <v>0</v>
      </c>
      <c r="J5768" s="204">
        <f>'Permitted Sources'!M5018</f>
        <v>0</v>
      </c>
      <c r="K5768" s="203" t="str">
        <f t="shared" si="90"/>
        <v>Flares</v>
      </c>
    </row>
    <row r="5769" spans="1:11" s="203" customFormat="1" x14ac:dyDescent="0.2">
      <c r="A5769" s="202" t="str">
        <f>'Permitted Sources'!A5019</f>
        <v>WYDEQ Permitted Sources</v>
      </c>
      <c r="B5769" s="203" t="str">
        <f>'Permitted Sources'!B5019</f>
        <v>56</v>
      </c>
      <c r="C5769" s="202" t="str">
        <f>'Permitted Sources'!D5019</f>
        <v>5601902</v>
      </c>
      <c r="D5769" s="202" t="str">
        <f>'Permitted Sources'!E5019</f>
        <v>31000404</v>
      </c>
      <c r="E5769" s="203" t="str">
        <f>'Permitted Sources'!H5019</f>
        <v>Process Heaters</v>
      </c>
      <c r="F5769" s="204">
        <f>'Permitted Sources'!I5019</f>
        <v>3.1</v>
      </c>
      <c r="G5769" s="204">
        <f>'Permitted Sources'!J5019</f>
        <v>0</v>
      </c>
      <c r="H5769" s="204">
        <f>'Permitted Sources'!K5019</f>
        <v>0.6</v>
      </c>
      <c r="I5769" s="204">
        <f>'Permitted Sources'!L5019</f>
        <v>0</v>
      </c>
      <c r="J5769" s="204">
        <f>'Permitted Sources'!M5019</f>
        <v>0</v>
      </c>
      <c r="K5769" s="203" t="str">
        <f t="shared" si="90"/>
        <v>Heaters</v>
      </c>
    </row>
    <row r="5770" spans="1:11" s="203" customFormat="1" x14ac:dyDescent="0.2">
      <c r="A5770" s="202" t="str">
        <f>'Permitted Sources'!A5020</f>
        <v>WYDEQ Permitted Sources</v>
      </c>
      <c r="B5770" s="203" t="str">
        <f>'Permitted Sources'!B5020</f>
        <v>56</v>
      </c>
      <c r="C5770" s="202" t="str">
        <f>'Permitted Sources'!D5020</f>
        <v>5601902</v>
      </c>
      <c r="D5770" s="202" t="str">
        <f>'Permitted Sources'!E5020</f>
        <v>31000220</v>
      </c>
      <c r="E5770" s="203" t="str">
        <f>'Permitted Sources'!H5020</f>
        <v>Fugitives</v>
      </c>
      <c r="F5770" s="204">
        <f>'Permitted Sources'!I5020</f>
        <v>0</v>
      </c>
      <c r="G5770" s="204">
        <f>'Permitted Sources'!J5020</f>
        <v>8</v>
      </c>
      <c r="H5770" s="204">
        <f>'Permitted Sources'!K5020</f>
        <v>0</v>
      </c>
      <c r="I5770" s="204">
        <f>'Permitted Sources'!L5020</f>
        <v>0</v>
      </c>
      <c r="J5770" s="204">
        <f>'Permitted Sources'!M5020</f>
        <v>0</v>
      </c>
      <c r="K5770" s="203" t="str">
        <f t="shared" si="90"/>
        <v>Fugitives</v>
      </c>
    </row>
    <row r="5771" spans="1:11" s="203" customFormat="1" x14ac:dyDescent="0.2">
      <c r="A5771" s="202" t="str">
        <f>'Permitted Sources'!A5021</f>
        <v>WYDEQ Permitted Sources</v>
      </c>
      <c r="B5771" s="203" t="str">
        <f>'Permitted Sources'!B5021</f>
        <v>56</v>
      </c>
      <c r="C5771" s="202" t="str">
        <f>'Permitted Sources'!D5021</f>
        <v>5601902</v>
      </c>
      <c r="D5771" s="202" t="str">
        <f>'Permitted Sources'!E5021</f>
        <v>40400312</v>
      </c>
      <c r="E5771" s="203" t="str">
        <f>'Permitted Sources'!H5021</f>
        <v>Permitted Tank Losses</v>
      </c>
      <c r="F5771" s="204">
        <f>'Permitted Sources'!I5021</f>
        <v>0</v>
      </c>
      <c r="G5771" s="204">
        <f>'Permitted Sources'!J5021</f>
        <v>12.5</v>
      </c>
      <c r="H5771" s="204">
        <f>'Permitted Sources'!K5021</f>
        <v>0</v>
      </c>
      <c r="I5771" s="204">
        <f>'Permitted Sources'!L5021</f>
        <v>0</v>
      </c>
      <c r="J5771" s="204">
        <f>'Permitted Sources'!M5021</f>
        <v>0</v>
      </c>
      <c r="K5771" s="203" t="str">
        <f t="shared" si="90"/>
        <v xml:space="preserve">Condensate tank </v>
      </c>
    </row>
    <row r="5772" spans="1:11" s="203" customFormat="1" x14ac:dyDescent="0.2">
      <c r="A5772" s="202" t="str">
        <f>'Permitted Sources'!A5022</f>
        <v>WYDEQ Permitted Sources</v>
      </c>
      <c r="B5772" s="203" t="str">
        <f>'Permitted Sources'!B5022</f>
        <v>56</v>
      </c>
      <c r="C5772" s="202" t="str">
        <f>'Permitted Sources'!D5022</f>
        <v>5601902</v>
      </c>
      <c r="D5772" s="202" t="str">
        <f>'Permitted Sources'!E5022</f>
        <v>20200254</v>
      </c>
      <c r="E5772" s="203" t="str">
        <f>'Permitted Sources'!H5022</f>
        <v>Compressor Engines</v>
      </c>
      <c r="F5772" s="204">
        <f>'Permitted Sources'!I5022</f>
        <v>5.0999999999999996</v>
      </c>
      <c r="G5772" s="204">
        <f>'Permitted Sources'!J5022</f>
        <v>5.0999999999999996</v>
      </c>
      <c r="H5772" s="204">
        <f>'Permitted Sources'!K5022</f>
        <v>2.6</v>
      </c>
      <c r="I5772" s="204">
        <f>'Permitted Sources'!L5022</f>
        <v>0</v>
      </c>
      <c r="J5772" s="204">
        <f>'Permitted Sources'!M5022</f>
        <v>0</v>
      </c>
      <c r="K5772" s="203" t="str">
        <f t="shared" si="90"/>
        <v>Compressor Engines</v>
      </c>
    </row>
    <row r="5773" spans="1:11" s="203" customFormat="1" x14ac:dyDescent="0.2">
      <c r="A5773" s="202" t="str">
        <f>'Permitted Sources'!A5023</f>
        <v>WYDEQ Permitted Sources</v>
      </c>
      <c r="B5773" s="203" t="str">
        <f>'Permitted Sources'!B5023</f>
        <v>56</v>
      </c>
      <c r="C5773" s="202" t="str">
        <f>'Permitted Sources'!D5023</f>
        <v>5601902</v>
      </c>
      <c r="D5773" s="202" t="str">
        <f>'Permitted Sources'!E5023</f>
        <v>20200254</v>
      </c>
      <c r="E5773" s="203" t="str">
        <f>'Permitted Sources'!H5023</f>
        <v>Compressor Engines</v>
      </c>
      <c r="F5773" s="204">
        <f>'Permitted Sources'!I5023</f>
        <v>5.0999999999999996</v>
      </c>
      <c r="G5773" s="204">
        <f>'Permitted Sources'!J5023</f>
        <v>5.0999999999999996</v>
      </c>
      <c r="H5773" s="204">
        <f>'Permitted Sources'!K5023</f>
        <v>2.6</v>
      </c>
      <c r="I5773" s="204">
        <f>'Permitted Sources'!L5023</f>
        <v>0</v>
      </c>
      <c r="J5773" s="204">
        <f>'Permitted Sources'!M5023</f>
        <v>0</v>
      </c>
      <c r="K5773" s="203" t="str">
        <f t="shared" si="90"/>
        <v>Compressor Engines</v>
      </c>
    </row>
    <row r="5774" spans="1:11" s="203" customFormat="1" x14ac:dyDescent="0.2">
      <c r="A5774" s="202" t="str">
        <f>'Permitted Sources'!A5024</f>
        <v>WYDEQ Permitted Sources</v>
      </c>
      <c r="B5774" s="203" t="str">
        <f>'Permitted Sources'!B5024</f>
        <v>56</v>
      </c>
      <c r="C5774" s="202" t="str">
        <f>'Permitted Sources'!D5024</f>
        <v>5601902</v>
      </c>
      <c r="D5774" s="202" t="str">
        <f>'Permitted Sources'!E5024</f>
        <v>20200254</v>
      </c>
      <c r="E5774" s="203" t="str">
        <f>'Permitted Sources'!H5024</f>
        <v>Compressor Engines</v>
      </c>
      <c r="F5774" s="204">
        <f>'Permitted Sources'!I5024</f>
        <v>5.0999999999999996</v>
      </c>
      <c r="G5774" s="204">
        <f>'Permitted Sources'!J5024</f>
        <v>5.0999999999999996</v>
      </c>
      <c r="H5774" s="204">
        <f>'Permitted Sources'!K5024</f>
        <v>2.6</v>
      </c>
      <c r="I5774" s="204">
        <f>'Permitted Sources'!L5024</f>
        <v>0</v>
      </c>
      <c r="J5774" s="204">
        <f>'Permitted Sources'!M5024</f>
        <v>0</v>
      </c>
      <c r="K5774" s="203" t="str">
        <f t="shared" si="90"/>
        <v>Compressor Engines</v>
      </c>
    </row>
    <row r="5775" spans="1:11" s="203" customFormat="1" x14ac:dyDescent="0.2">
      <c r="A5775" s="202" t="str">
        <f>'Permitted Sources'!A5025</f>
        <v>WYDEQ Permitted Sources</v>
      </c>
      <c r="B5775" s="203" t="str">
        <f>'Permitted Sources'!B5025</f>
        <v>56</v>
      </c>
      <c r="C5775" s="202" t="str">
        <f>'Permitted Sources'!D5025</f>
        <v>5601902</v>
      </c>
      <c r="D5775" s="202" t="str">
        <f>'Permitted Sources'!E5025</f>
        <v>20200254</v>
      </c>
      <c r="E5775" s="203" t="str">
        <f>'Permitted Sources'!H5025</f>
        <v>Compressor Engines</v>
      </c>
      <c r="F5775" s="204">
        <f>'Permitted Sources'!I5025</f>
        <v>5.0999999999999996</v>
      </c>
      <c r="G5775" s="204">
        <f>'Permitted Sources'!J5025</f>
        <v>5.0999999999999996</v>
      </c>
      <c r="H5775" s="204">
        <f>'Permitted Sources'!K5025</f>
        <v>2.6</v>
      </c>
      <c r="I5775" s="204">
        <f>'Permitted Sources'!L5025</f>
        <v>0</v>
      </c>
      <c r="J5775" s="204">
        <f>'Permitted Sources'!M5025</f>
        <v>0</v>
      </c>
      <c r="K5775" s="203" t="str">
        <f t="shared" si="90"/>
        <v>Compressor Engines</v>
      </c>
    </row>
    <row r="5776" spans="1:11" s="203" customFormat="1" x14ac:dyDescent="0.2">
      <c r="A5776" s="202" t="str">
        <f>'Permitted Sources'!A5026</f>
        <v>WYDEQ Permitted Sources</v>
      </c>
      <c r="B5776" s="203" t="str">
        <f>'Permitted Sources'!B5026</f>
        <v>56</v>
      </c>
      <c r="C5776" s="202" t="str">
        <f>'Permitted Sources'!D5026</f>
        <v>5601902</v>
      </c>
      <c r="D5776" s="202" t="str">
        <f>'Permitted Sources'!E5026</f>
        <v>20200254</v>
      </c>
      <c r="E5776" s="203" t="str">
        <f>'Permitted Sources'!H5026</f>
        <v>Compressor Engines</v>
      </c>
      <c r="F5776" s="204">
        <f>'Permitted Sources'!I5026</f>
        <v>5.0999999999999996</v>
      </c>
      <c r="G5776" s="204">
        <f>'Permitted Sources'!J5026</f>
        <v>5.0999999999999996</v>
      </c>
      <c r="H5776" s="204">
        <f>'Permitted Sources'!K5026</f>
        <v>2.6</v>
      </c>
      <c r="I5776" s="204">
        <f>'Permitted Sources'!L5026</f>
        <v>0</v>
      </c>
      <c r="J5776" s="204">
        <f>'Permitted Sources'!M5026</f>
        <v>0</v>
      </c>
      <c r="K5776" s="203" t="str">
        <f t="shared" si="90"/>
        <v>Compressor Engines</v>
      </c>
    </row>
    <row r="5777" spans="1:11" s="203" customFormat="1" x14ac:dyDescent="0.2">
      <c r="A5777" s="202" t="str">
        <f>'Permitted Sources'!A5027</f>
        <v>WYDEQ Permitted Sources</v>
      </c>
      <c r="B5777" s="203" t="str">
        <f>'Permitted Sources'!B5027</f>
        <v>56</v>
      </c>
      <c r="C5777" s="202" t="str">
        <f>'Permitted Sources'!D5027</f>
        <v>5601902</v>
      </c>
      <c r="D5777" s="202" t="str">
        <f>'Permitted Sources'!E5027</f>
        <v>20200254</v>
      </c>
      <c r="E5777" s="203" t="str">
        <f>'Permitted Sources'!H5027</f>
        <v>Compressor Engines</v>
      </c>
      <c r="F5777" s="204">
        <f>'Permitted Sources'!I5027</f>
        <v>5.0999999999999996</v>
      </c>
      <c r="G5777" s="204">
        <f>'Permitted Sources'!J5027</f>
        <v>5.0999999999999996</v>
      </c>
      <c r="H5777" s="204">
        <f>'Permitted Sources'!K5027</f>
        <v>2.6</v>
      </c>
      <c r="I5777" s="204">
        <f>'Permitted Sources'!L5027</f>
        <v>0</v>
      </c>
      <c r="J5777" s="204">
        <f>'Permitted Sources'!M5027</f>
        <v>0</v>
      </c>
      <c r="K5777" s="203" t="str">
        <f t="shared" si="90"/>
        <v>Compressor Engines</v>
      </c>
    </row>
    <row r="5778" spans="1:11" s="203" customFormat="1" x14ac:dyDescent="0.2">
      <c r="A5778" s="202" t="str">
        <f>'Permitted Sources'!A5028</f>
        <v>WYDEQ Permitted Sources</v>
      </c>
      <c r="B5778" s="203" t="str">
        <f>'Permitted Sources'!B5028</f>
        <v>56</v>
      </c>
      <c r="C5778" s="202" t="str">
        <f>'Permitted Sources'!D5028</f>
        <v>5601902</v>
      </c>
      <c r="D5778" s="202" t="str">
        <f>'Permitted Sources'!E5028</f>
        <v>20200254</v>
      </c>
      <c r="E5778" s="203" t="str">
        <f>'Permitted Sources'!H5028</f>
        <v>Compressor Engines</v>
      </c>
      <c r="F5778" s="204">
        <f>'Permitted Sources'!I5028</f>
        <v>5.0999999999999996</v>
      </c>
      <c r="G5778" s="204">
        <f>'Permitted Sources'!J5028</f>
        <v>5.0999999999999996</v>
      </c>
      <c r="H5778" s="204">
        <f>'Permitted Sources'!K5028</f>
        <v>2.6</v>
      </c>
      <c r="I5778" s="204">
        <f>'Permitted Sources'!L5028</f>
        <v>0</v>
      </c>
      <c r="J5778" s="204">
        <f>'Permitted Sources'!M5028</f>
        <v>0</v>
      </c>
      <c r="K5778" s="203" t="str">
        <f t="shared" si="90"/>
        <v>Compressor Engines</v>
      </c>
    </row>
    <row r="5779" spans="1:11" s="203" customFormat="1" x14ac:dyDescent="0.2">
      <c r="A5779" s="202" t="str">
        <f>'Permitted Sources'!A5029</f>
        <v>WYDEQ Permitted Sources</v>
      </c>
      <c r="B5779" s="203" t="str">
        <f>'Permitted Sources'!B5029</f>
        <v>56</v>
      </c>
      <c r="C5779" s="202" t="str">
        <f>'Permitted Sources'!D5029</f>
        <v>5601902</v>
      </c>
      <c r="D5779" s="202" t="str">
        <f>'Permitted Sources'!E5029</f>
        <v>20200253</v>
      </c>
      <c r="E5779" s="203" t="str">
        <f>'Permitted Sources'!H5029</f>
        <v>Compressor Engines</v>
      </c>
      <c r="F5779" s="204">
        <f>'Permitted Sources'!I5029</f>
        <v>16.2</v>
      </c>
      <c r="G5779" s="204">
        <f>'Permitted Sources'!J5029</f>
        <v>16.2</v>
      </c>
      <c r="H5779" s="204">
        <f>'Permitted Sources'!K5029</f>
        <v>16.2</v>
      </c>
      <c r="I5779" s="204">
        <f>'Permitted Sources'!L5029</f>
        <v>0</v>
      </c>
      <c r="J5779" s="204">
        <f>'Permitted Sources'!M5029</f>
        <v>0</v>
      </c>
      <c r="K5779" s="203" t="str">
        <f t="shared" si="90"/>
        <v>Compressor Engines</v>
      </c>
    </row>
    <row r="5780" spans="1:11" s="203" customFormat="1" x14ac:dyDescent="0.2">
      <c r="A5780" s="202" t="str">
        <f>'Permitted Sources'!A5030</f>
        <v>WYDEQ Permitted Sources</v>
      </c>
      <c r="B5780" s="203" t="str">
        <f>'Permitted Sources'!B5030</f>
        <v>56</v>
      </c>
      <c r="C5780" s="202" t="str">
        <f>'Permitted Sources'!D5030</f>
        <v>5601902</v>
      </c>
      <c r="D5780" s="202" t="str">
        <f>'Permitted Sources'!E5030</f>
        <v>20200253</v>
      </c>
      <c r="E5780" s="203" t="str">
        <f>'Permitted Sources'!H5030</f>
        <v>Compressor Engines</v>
      </c>
      <c r="F5780" s="204">
        <f>'Permitted Sources'!I5030</f>
        <v>16.2</v>
      </c>
      <c r="G5780" s="204">
        <f>'Permitted Sources'!J5030</f>
        <v>16.2</v>
      </c>
      <c r="H5780" s="204">
        <f>'Permitted Sources'!K5030</f>
        <v>16.2</v>
      </c>
      <c r="I5780" s="204">
        <f>'Permitted Sources'!L5030</f>
        <v>0</v>
      </c>
      <c r="J5780" s="204">
        <f>'Permitted Sources'!M5030</f>
        <v>0</v>
      </c>
      <c r="K5780" s="203" t="str">
        <f t="shared" si="90"/>
        <v>Compressor Engines</v>
      </c>
    </row>
    <row r="5781" spans="1:11" s="203" customFormat="1" x14ac:dyDescent="0.2">
      <c r="A5781" s="202" t="str">
        <f>'Permitted Sources'!A5031</f>
        <v>WYDEQ Permitted Sources</v>
      </c>
      <c r="B5781" s="203" t="str">
        <f>'Permitted Sources'!B5031</f>
        <v>56</v>
      </c>
      <c r="C5781" s="202" t="str">
        <f>'Permitted Sources'!D5031</f>
        <v>5601902</v>
      </c>
      <c r="D5781" s="202" t="str">
        <f>'Permitted Sources'!E5031</f>
        <v>20200253</v>
      </c>
      <c r="E5781" s="203" t="str">
        <f>'Permitted Sources'!H5031</f>
        <v>Compressor Engines</v>
      </c>
      <c r="F5781" s="204">
        <f>'Permitted Sources'!I5031</f>
        <v>16.2</v>
      </c>
      <c r="G5781" s="204">
        <f>'Permitted Sources'!J5031</f>
        <v>16.2</v>
      </c>
      <c r="H5781" s="204">
        <f>'Permitted Sources'!K5031</f>
        <v>16.2</v>
      </c>
      <c r="I5781" s="204">
        <f>'Permitted Sources'!L5031</f>
        <v>0</v>
      </c>
      <c r="J5781" s="204">
        <f>'Permitted Sources'!M5031</f>
        <v>0</v>
      </c>
      <c r="K5781" s="203" t="str">
        <f t="shared" si="90"/>
        <v>Compressor Engines</v>
      </c>
    </row>
    <row r="5782" spans="1:11" s="203" customFormat="1" x14ac:dyDescent="0.2">
      <c r="A5782" s="202" t="str">
        <f>'Permitted Sources'!A5032</f>
        <v>WYDEQ Permitted Sources</v>
      </c>
      <c r="B5782" s="203" t="str">
        <f>'Permitted Sources'!B5032</f>
        <v>56</v>
      </c>
      <c r="C5782" s="202" t="str">
        <f>'Permitted Sources'!D5032</f>
        <v>5601902</v>
      </c>
      <c r="D5782" s="202" t="str">
        <f>'Permitted Sources'!E5032</f>
        <v>20200253</v>
      </c>
      <c r="E5782" s="203" t="str">
        <f>'Permitted Sources'!H5032</f>
        <v>Compressor Engines</v>
      </c>
      <c r="F5782" s="204">
        <f>'Permitted Sources'!I5032</f>
        <v>16.2</v>
      </c>
      <c r="G5782" s="204">
        <f>'Permitted Sources'!J5032</f>
        <v>16.2</v>
      </c>
      <c r="H5782" s="204">
        <f>'Permitted Sources'!K5032</f>
        <v>16.2</v>
      </c>
      <c r="I5782" s="204">
        <f>'Permitted Sources'!L5032</f>
        <v>0</v>
      </c>
      <c r="J5782" s="204">
        <f>'Permitted Sources'!M5032</f>
        <v>0</v>
      </c>
      <c r="K5782" s="203" t="str">
        <f t="shared" si="90"/>
        <v>Compressor Engines</v>
      </c>
    </row>
    <row r="5783" spans="1:11" s="203" customFormat="1" x14ac:dyDescent="0.2">
      <c r="A5783" s="202" t="str">
        <f>'Permitted Sources'!A5033</f>
        <v>WYDEQ Permitted Sources</v>
      </c>
      <c r="B5783" s="203" t="str">
        <f>'Permitted Sources'!B5033</f>
        <v>56</v>
      </c>
      <c r="C5783" s="202" t="str">
        <f>'Permitted Sources'!D5033</f>
        <v>5601902</v>
      </c>
      <c r="D5783" s="202" t="str">
        <f>'Permitted Sources'!E5033</f>
        <v>20200253</v>
      </c>
      <c r="E5783" s="203" t="str">
        <f>'Permitted Sources'!H5033</f>
        <v>Compressor Engines</v>
      </c>
      <c r="F5783" s="204">
        <f>'Permitted Sources'!I5033</f>
        <v>16.2</v>
      </c>
      <c r="G5783" s="204">
        <f>'Permitted Sources'!J5033</f>
        <v>16.2</v>
      </c>
      <c r="H5783" s="204">
        <f>'Permitted Sources'!K5033</f>
        <v>16.2</v>
      </c>
      <c r="I5783" s="204">
        <f>'Permitted Sources'!L5033</f>
        <v>0</v>
      </c>
      <c r="J5783" s="204">
        <f>'Permitted Sources'!M5033</f>
        <v>0</v>
      </c>
      <c r="K5783" s="203" t="str">
        <f t="shared" si="90"/>
        <v>Compressor Engines</v>
      </c>
    </row>
    <row r="5784" spans="1:11" s="203" customFormat="1" x14ac:dyDescent="0.2">
      <c r="A5784" s="202" t="str">
        <f>'Permitted Sources'!A5034</f>
        <v>WYDEQ Permitted Sources</v>
      </c>
      <c r="B5784" s="203" t="str">
        <f>'Permitted Sources'!B5034</f>
        <v>56</v>
      </c>
      <c r="C5784" s="202" t="str">
        <f>'Permitted Sources'!D5034</f>
        <v>5601902</v>
      </c>
      <c r="D5784" s="202" t="str">
        <f>'Permitted Sources'!E5034</f>
        <v>20200253</v>
      </c>
      <c r="E5784" s="203" t="str">
        <f>'Permitted Sources'!H5034</f>
        <v>Compressor Engines</v>
      </c>
      <c r="F5784" s="204">
        <f>'Permitted Sources'!I5034</f>
        <v>16.2</v>
      </c>
      <c r="G5784" s="204">
        <f>'Permitted Sources'!J5034</f>
        <v>16.2</v>
      </c>
      <c r="H5784" s="204">
        <f>'Permitted Sources'!K5034</f>
        <v>16.2</v>
      </c>
      <c r="I5784" s="204">
        <f>'Permitted Sources'!L5034</f>
        <v>0</v>
      </c>
      <c r="J5784" s="204">
        <f>'Permitted Sources'!M5034</f>
        <v>0</v>
      </c>
      <c r="K5784" s="203" t="str">
        <f t="shared" si="90"/>
        <v>Compressor Engines</v>
      </c>
    </row>
    <row r="5785" spans="1:11" s="203" customFormat="1" x14ac:dyDescent="0.2">
      <c r="A5785" s="202" t="str">
        <f>'Permitted Sources'!A5035</f>
        <v>WYDEQ Permitted Sources</v>
      </c>
      <c r="B5785" s="203" t="str">
        <f>'Permitted Sources'!B5035</f>
        <v>56</v>
      </c>
      <c r="C5785" s="202" t="str">
        <f>'Permitted Sources'!D5035</f>
        <v>5601902</v>
      </c>
      <c r="D5785" s="202" t="str">
        <f>'Permitted Sources'!E5035</f>
        <v>20200253</v>
      </c>
      <c r="E5785" s="203" t="str">
        <f>'Permitted Sources'!H5035</f>
        <v>Compressor Engines</v>
      </c>
      <c r="F5785" s="204">
        <f>'Permitted Sources'!I5035</f>
        <v>16.2</v>
      </c>
      <c r="G5785" s="204">
        <f>'Permitted Sources'!J5035</f>
        <v>16.2</v>
      </c>
      <c r="H5785" s="204">
        <f>'Permitted Sources'!K5035</f>
        <v>16.2</v>
      </c>
      <c r="I5785" s="204">
        <f>'Permitted Sources'!L5035</f>
        <v>0</v>
      </c>
      <c r="J5785" s="204">
        <f>'Permitted Sources'!M5035</f>
        <v>0</v>
      </c>
      <c r="K5785" s="203" t="str">
        <f t="shared" si="90"/>
        <v>Compressor Engines</v>
      </c>
    </row>
    <row r="5786" spans="1:11" s="203" customFormat="1" x14ac:dyDescent="0.2">
      <c r="A5786" s="202" t="str">
        <f>'Permitted Sources'!A5036</f>
        <v>WYDEQ Permitted Sources</v>
      </c>
      <c r="B5786" s="203" t="str">
        <f>'Permitted Sources'!B5036</f>
        <v>56</v>
      </c>
      <c r="C5786" s="202" t="str">
        <f>'Permitted Sources'!D5036</f>
        <v>5601902</v>
      </c>
      <c r="D5786" s="202" t="str">
        <f>'Permitted Sources'!E5036</f>
        <v>20200253</v>
      </c>
      <c r="E5786" s="203" t="str">
        <f>'Permitted Sources'!H5036</f>
        <v>Compressor Engines</v>
      </c>
      <c r="F5786" s="204">
        <f>'Permitted Sources'!I5036</f>
        <v>16.2</v>
      </c>
      <c r="G5786" s="204">
        <f>'Permitted Sources'!J5036</f>
        <v>16.2</v>
      </c>
      <c r="H5786" s="204">
        <f>'Permitted Sources'!K5036</f>
        <v>16.2</v>
      </c>
      <c r="I5786" s="204">
        <f>'Permitted Sources'!L5036</f>
        <v>0</v>
      </c>
      <c r="J5786" s="204">
        <f>'Permitted Sources'!M5036</f>
        <v>0</v>
      </c>
      <c r="K5786" s="203" t="str">
        <f t="shared" si="90"/>
        <v>Compressor Engines</v>
      </c>
    </row>
    <row r="5787" spans="1:11" s="203" customFormat="1" x14ac:dyDescent="0.2">
      <c r="A5787" s="202" t="str">
        <f>'Permitted Sources'!A5037</f>
        <v>WYDEQ Permitted Sources</v>
      </c>
      <c r="B5787" s="203" t="str">
        <f>'Permitted Sources'!B5037</f>
        <v>56</v>
      </c>
      <c r="C5787" s="202" t="str">
        <f>'Permitted Sources'!D5037</f>
        <v>5601902</v>
      </c>
      <c r="D5787" s="202" t="str">
        <f>'Permitted Sources'!E5037</f>
        <v>20200254</v>
      </c>
      <c r="E5787" s="203" t="str">
        <f>'Permitted Sources'!H5037</f>
        <v>Compressor Engines</v>
      </c>
      <c r="F5787" s="204">
        <f>'Permitted Sources'!I5037</f>
        <v>5.7</v>
      </c>
      <c r="G5787" s="204">
        <f>'Permitted Sources'!J5037</f>
        <v>5.7</v>
      </c>
      <c r="H5787" s="204">
        <f>'Permitted Sources'!K5037</f>
        <v>2.8</v>
      </c>
      <c r="I5787" s="204">
        <f>'Permitted Sources'!L5037</f>
        <v>0</v>
      </c>
      <c r="J5787" s="204">
        <f>'Permitted Sources'!M5037</f>
        <v>0</v>
      </c>
      <c r="K5787" s="203" t="str">
        <f t="shared" si="90"/>
        <v>Compressor Engines</v>
      </c>
    </row>
    <row r="5788" spans="1:11" s="203" customFormat="1" x14ac:dyDescent="0.2">
      <c r="A5788" s="202" t="str">
        <f>'Permitted Sources'!A5038</f>
        <v>WYDEQ Permitted Sources</v>
      </c>
      <c r="B5788" s="203" t="str">
        <f>'Permitted Sources'!B5038</f>
        <v>56</v>
      </c>
      <c r="C5788" s="202" t="str">
        <f>'Permitted Sources'!D5038</f>
        <v>5601902</v>
      </c>
      <c r="D5788" s="202" t="str">
        <f>'Permitted Sources'!E5038</f>
        <v>20200254</v>
      </c>
      <c r="E5788" s="203" t="str">
        <f>'Permitted Sources'!H5038</f>
        <v>Compressor Engines</v>
      </c>
      <c r="F5788" s="204">
        <f>'Permitted Sources'!I5038</f>
        <v>5.7</v>
      </c>
      <c r="G5788" s="204">
        <f>'Permitted Sources'!J5038</f>
        <v>5.7</v>
      </c>
      <c r="H5788" s="204">
        <f>'Permitted Sources'!K5038</f>
        <v>2.8</v>
      </c>
      <c r="I5788" s="204">
        <f>'Permitted Sources'!L5038</f>
        <v>0</v>
      </c>
      <c r="J5788" s="204">
        <f>'Permitted Sources'!M5038</f>
        <v>0</v>
      </c>
      <c r="K5788" s="203" t="str">
        <f t="shared" si="90"/>
        <v>Compressor Engines</v>
      </c>
    </row>
    <row r="5789" spans="1:11" s="203" customFormat="1" x14ac:dyDescent="0.2">
      <c r="A5789" s="202" t="str">
        <f>'Permitted Sources'!A5039</f>
        <v>WYDEQ Permitted Sources</v>
      </c>
      <c r="B5789" s="203" t="str">
        <f>'Permitted Sources'!B5039</f>
        <v>56</v>
      </c>
      <c r="C5789" s="202" t="str">
        <f>'Permitted Sources'!D5039</f>
        <v>5601902</v>
      </c>
      <c r="D5789" s="202" t="str">
        <f>'Permitted Sources'!E5039</f>
        <v>20200254</v>
      </c>
      <c r="E5789" s="203" t="str">
        <f>'Permitted Sources'!H5039</f>
        <v>Compressor Engines</v>
      </c>
      <c r="F5789" s="204">
        <f>'Permitted Sources'!I5039</f>
        <v>5.7</v>
      </c>
      <c r="G5789" s="204">
        <f>'Permitted Sources'!J5039</f>
        <v>5.7</v>
      </c>
      <c r="H5789" s="204">
        <f>'Permitted Sources'!K5039</f>
        <v>2.8</v>
      </c>
      <c r="I5789" s="204">
        <f>'Permitted Sources'!L5039</f>
        <v>0</v>
      </c>
      <c r="J5789" s="204">
        <f>'Permitted Sources'!M5039</f>
        <v>0</v>
      </c>
      <c r="K5789" s="203" t="str">
        <f t="shared" si="90"/>
        <v>Compressor Engines</v>
      </c>
    </row>
    <row r="5790" spans="1:11" s="203" customFormat="1" x14ac:dyDescent="0.2">
      <c r="A5790" s="202" t="str">
        <f>'Permitted Sources'!A5040</f>
        <v>WYDEQ Permitted Sources</v>
      </c>
      <c r="B5790" s="203" t="str">
        <f>'Permitted Sources'!B5040</f>
        <v>56</v>
      </c>
      <c r="C5790" s="202" t="str">
        <f>'Permitted Sources'!D5040</f>
        <v>5601902</v>
      </c>
      <c r="D5790" s="202" t="str">
        <f>'Permitted Sources'!E5040</f>
        <v>20200254</v>
      </c>
      <c r="E5790" s="203" t="str">
        <f>'Permitted Sources'!H5040</f>
        <v>Compressor Engines</v>
      </c>
      <c r="F5790" s="204">
        <f>'Permitted Sources'!I5040</f>
        <v>5.7</v>
      </c>
      <c r="G5790" s="204">
        <f>'Permitted Sources'!J5040</f>
        <v>5.7</v>
      </c>
      <c r="H5790" s="204">
        <f>'Permitted Sources'!K5040</f>
        <v>2.8</v>
      </c>
      <c r="I5790" s="204">
        <f>'Permitted Sources'!L5040</f>
        <v>0</v>
      </c>
      <c r="J5790" s="204">
        <f>'Permitted Sources'!M5040</f>
        <v>0</v>
      </c>
      <c r="K5790" s="203" t="str">
        <f t="shared" si="90"/>
        <v>Compressor Engines</v>
      </c>
    </row>
    <row r="5791" spans="1:11" s="203" customFormat="1" x14ac:dyDescent="0.2">
      <c r="A5791" s="202" t="str">
        <f>'Permitted Sources'!A5041</f>
        <v>WYDEQ Permitted Sources</v>
      </c>
      <c r="B5791" s="203" t="str">
        <f>'Permitted Sources'!B5041</f>
        <v>56</v>
      </c>
      <c r="C5791" s="202" t="str">
        <f>'Permitted Sources'!D5041</f>
        <v>5601902</v>
      </c>
      <c r="D5791" s="202" t="str">
        <f>'Permitted Sources'!E5041</f>
        <v>20200254</v>
      </c>
      <c r="E5791" s="203" t="str">
        <f>'Permitted Sources'!H5041</f>
        <v>Compressor Engines</v>
      </c>
      <c r="F5791" s="204">
        <f>'Permitted Sources'!I5041</f>
        <v>5.7</v>
      </c>
      <c r="G5791" s="204">
        <f>'Permitted Sources'!J5041</f>
        <v>5.7</v>
      </c>
      <c r="H5791" s="204">
        <f>'Permitted Sources'!K5041</f>
        <v>2.8</v>
      </c>
      <c r="I5791" s="204">
        <f>'Permitted Sources'!L5041</f>
        <v>0</v>
      </c>
      <c r="J5791" s="204">
        <f>'Permitted Sources'!M5041</f>
        <v>0</v>
      </c>
      <c r="K5791" s="203" t="str">
        <f t="shared" si="90"/>
        <v>Compressor Engines</v>
      </c>
    </row>
    <row r="5792" spans="1:11" s="203" customFormat="1" x14ac:dyDescent="0.2">
      <c r="A5792" s="202" t="str">
        <f>'Permitted Sources'!A5042</f>
        <v>WYDEQ Permitted Sources</v>
      </c>
      <c r="B5792" s="203" t="str">
        <f>'Permitted Sources'!B5042</f>
        <v>56</v>
      </c>
      <c r="C5792" s="202" t="str">
        <f>'Permitted Sources'!D5042</f>
        <v>5601902</v>
      </c>
      <c r="D5792" s="202" t="str">
        <f>'Permitted Sources'!E5042</f>
        <v>20200254</v>
      </c>
      <c r="E5792" s="203" t="str">
        <f>'Permitted Sources'!H5042</f>
        <v>Compressor Engines</v>
      </c>
      <c r="F5792" s="204">
        <f>'Permitted Sources'!I5042</f>
        <v>5.7</v>
      </c>
      <c r="G5792" s="204">
        <f>'Permitted Sources'!J5042</f>
        <v>5.7</v>
      </c>
      <c r="H5792" s="204">
        <f>'Permitted Sources'!K5042</f>
        <v>2.8</v>
      </c>
      <c r="I5792" s="204">
        <f>'Permitted Sources'!L5042</f>
        <v>0</v>
      </c>
      <c r="J5792" s="204">
        <f>'Permitted Sources'!M5042</f>
        <v>0</v>
      </c>
      <c r="K5792" s="203" t="str">
        <f t="shared" si="90"/>
        <v>Compressor Engines</v>
      </c>
    </row>
    <row r="5793" spans="1:11" s="203" customFormat="1" x14ac:dyDescent="0.2">
      <c r="A5793" s="202" t="str">
        <f>'Permitted Sources'!A5043</f>
        <v>WYDEQ Permitted Sources</v>
      </c>
      <c r="B5793" s="203" t="str">
        <f>'Permitted Sources'!B5043</f>
        <v>56</v>
      </c>
      <c r="C5793" s="202" t="str">
        <f>'Permitted Sources'!D5043</f>
        <v>5601902</v>
      </c>
      <c r="D5793" s="202" t="str">
        <f>'Permitted Sources'!E5043</f>
        <v>20200254</v>
      </c>
      <c r="E5793" s="203" t="str">
        <f>'Permitted Sources'!H5043</f>
        <v>Compressor Engines</v>
      </c>
      <c r="F5793" s="204">
        <f>'Permitted Sources'!I5043</f>
        <v>5.7</v>
      </c>
      <c r="G5793" s="204">
        <f>'Permitted Sources'!J5043</f>
        <v>5.7</v>
      </c>
      <c r="H5793" s="204">
        <f>'Permitted Sources'!K5043</f>
        <v>2.8</v>
      </c>
      <c r="I5793" s="204">
        <f>'Permitted Sources'!L5043</f>
        <v>0</v>
      </c>
      <c r="J5793" s="204">
        <f>'Permitted Sources'!M5043</f>
        <v>0</v>
      </c>
      <c r="K5793" s="203" t="str">
        <f t="shared" si="90"/>
        <v>Compressor Engines</v>
      </c>
    </row>
    <row r="5794" spans="1:11" s="203" customFormat="1" x14ac:dyDescent="0.2">
      <c r="A5794" s="202" t="str">
        <f>'Permitted Sources'!A5044</f>
        <v>WYDEQ Permitted Sources</v>
      </c>
      <c r="B5794" s="203" t="str">
        <f>'Permitted Sources'!B5044</f>
        <v>56</v>
      </c>
      <c r="C5794" s="202" t="str">
        <f>'Permitted Sources'!D5044</f>
        <v>5601902</v>
      </c>
      <c r="D5794" s="202" t="str">
        <f>'Permitted Sources'!E5044</f>
        <v>20200254</v>
      </c>
      <c r="E5794" s="203" t="str">
        <f>'Permitted Sources'!H5044</f>
        <v>Compressor Engines</v>
      </c>
      <c r="F5794" s="204">
        <f>'Permitted Sources'!I5044</f>
        <v>5.7</v>
      </c>
      <c r="G5794" s="204">
        <f>'Permitted Sources'!J5044</f>
        <v>5.7</v>
      </c>
      <c r="H5794" s="204">
        <f>'Permitted Sources'!K5044</f>
        <v>2.8</v>
      </c>
      <c r="I5794" s="204">
        <f>'Permitted Sources'!L5044</f>
        <v>0</v>
      </c>
      <c r="J5794" s="204">
        <f>'Permitted Sources'!M5044</f>
        <v>0</v>
      </c>
      <c r="K5794" s="203" t="str">
        <f t="shared" si="90"/>
        <v>Compressor Engines</v>
      </c>
    </row>
    <row r="5795" spans="1:11" s="203" customFormat="1" x14ac:dyDescent="0.2">
      <c r="A5795" s="202" t="str">
        <f>'Permitted Sources'!A5045</f>
        <v>WYDEQ Permitted Sources</v>
      </c>
      <c r="B5795" s="203" t="str">
        <f>'Permitted Sources'!B5045</f>
        <v>56</v>
      </c>
      <c r="C5795" s="202" t="str">
        <f>'Permitted Sources'!D5045</f>
        <v>5601902</v>
      </c>
      <c r="D5795" s="202" t="str">
        <f>'Permitted Sources'!E5045</f>
        <v>20200254</v>
      </c>
      <c r="E5795" s="203" t="str">
        <f>'Permitted Sources'!H5045</f>
        <v>Compressor Engines</v>
      </c>
      <c r="F5795" s="204">
        <f>'Permitted Sources'!I5045</f>
        <v>5.7</v>
      </c>
      <c r="G5795" s="204">
        <f>'Permitted Sources'!J5045</f>
        <v>5.7</v>
      </c>
      <c r="H5795" s="204">
        <f>'Permitted Sources'!K5045</f>
        <v>2.8</v>
      </c>
      <c r="I5795" s="204">
        <f>'Permitted Sources'!L5045</f>
        <v>0</v>
      </c>
      <c r="J5795" s="204">
        <f>'Permitted Sources'!M5045</f>
        <v>0</v>
      </c>
      <c r="K5795" s="203" t="str">
        <f t="shared" si="90"/>
        <v>Compressor Engines</v>
      </c>
    </row>
    <row r="5796" spans="1:11" s="203" customFormat="1" x14ac:dyDescent="0.2">
      <c r="A5796" s="202" t="str">
        <f>'Permitted Sources'!A5046</f>
        <v>WYDEQ Permitted Sources</v>
      </c>
      <c r="B5796" s="203" t="str">
        <f>'Permitted Sources'!B5046</f>
        <v>56</v>
      </c>
      <c r="C5796" s="202" t="str">
        <f>'Permitted Sources'!D5046</f>
        <v>5601902</v>
      </c>
      <c r="D5796" s="202" t="str">
        <f>'Permitted Sources'!E5046</f>
        <v>20200254</v>
      </c>
      <c r="E5796" s="203" t="str">
        <f>'Permitted Sources'!H5046</f>
        <v>Compressor Engines</v>
      </c>
      <c r="F5796" s="204">
        <f>'Permitted Sources'!I5046</f>
        <v>5.7</v>
      </c>
      <c r="G5796" s="204">
        <f>'Permitted Sources'!J5046</f>
        <v>5.7</v>
      </c>
      <c r="H5796" s="204">
        <f>'Permitted Sources'!K5046</f>
        <v>2.8</v>
      </c>
      <c r="I5796" s="204">
        <f>'Permitted Sources'!L5046</f>
        <v>0</v>
      </c>
      <c r="J5796" s="204">
        <f>'Permitted Sources'!M5046</f>
        <v>0</v>
      </c>
      <c r="K5796" s="203" t="str">
        <f t="shared" si="90"/>
        <v>Compressor Engines</v>
      </c>
    </row>
    <row r="5797" spans="1:11" s="203" customFormat="1" x14ac:dyDescent="0.2">
      <c r="A5797" s="202" t="str">
        <f>'Permitted Sources'!A5047</f>
        <v>WYDEQ Permitted Sources</v>
      </c>
      <c r="B5797" s="203" t="str">
        <f>'Permitted Sources'!B5047</f>
        <v>56</v>
      </c>
      <c r="C5797" s="202" t="str">
        <f>'Permitted Sources'!D5047</f>
        <v>5601902</v>
      </c>
      <c r="D5797" s="202" t="str">
        <f>'Permitted Sources'!E5047</f>
        <v>20200254</v>
      </c>
      <c r="E5797" s="203" t="str">
        <f>'Permitted Sources'!H5047</f>
        <v>Compressor Engines</v>
      </c>
      <c r="F5797" s="204">
        <f>'Permitted Sources'!I5047</f>
        <v>5.7</v>
      </c>
      <c r="G5797" s="204">
        <f>'Permitted Sources'!J5047</f>
        <v>5.7</v>
      </c>
      <c r="H5797" s="204">
        <f>'Permitted Sources'!K5047</f>
        <v>2.8</v>
      </c>
      <c r="I5797" s="204">
        <f>'Permitted Sources'!L5047</f>
        <v>0</v>
      </c>
      <c r="J5797" s="204">
        <f>'Permitted Sources'!M5047</f>
        <v>0</v>
      </c>
      <c r="K5797" s="203" t="str">
        <f t="shared" si="90"/>
        <v>Compressor Engines</v>
      </c>
    </row>
    <row r="5798" spans="1:11" s="203" customFormat="1" x14ac:dyDescent="0.2">
      <c r="A5798" s="202" t="str">
        <f>'Permitted Sources'!A5048</f>
        <v>WYDEQ Permitted Sources</v>
      </c>
      <c r="B5798" s="203" t="str">
        <f>'Permitted Sources'!B5048</f>
        <v>56</v>
      </c>
      <c r="C5798" s="202" t="str">
        <f>'Permitted Sources'!D5048</f>
        <v>5601902</v>
      </c>
      <c r="D5798" s="202" t="str">
        <f>'Permitted Sources'!E5048</f>
        <v>20200254</v>
      </c>
      <c r="E5798" s="203" t="str">
        <f>'Permitted Sources'!H5048</f>
        <v>Compressor Engines</v>
      </c>
      <c r="F5798" s="204">
        <f>'Permitted Sources'!I5048</f>
        <v>5.7</v>
      </c>
      <c r="G5798" s="204">
        <f>'Permitted Sources'!J5048</f>
        <v>5.7</v>
      </c>
      <c r="H5798" s="204">
        <f>'Permitted Sources'!K5048</f>
        <v>2.8</v>
      </c>
      <c r="I5798" s="204">
        <f>'Permitted Sources'!L5048</f>
        <v>0</v>
      </c>
      <c r="J5798" s="204">
        <f>'Permitted Sources'!M5048</f>
        <v>0</v>
      </c>
      <c r="K5798" s="203" t="str">
        <f t="shared" si="90"/>
        <v>Compressor Engines</v>
      </c>
    </row>
    <row r="5799" spans="1:11" s="203" customFormat="1" x14ac:dyDescent="0.2">
      <c r="A5799" s="202" t="str">
        <f>'Permitted Sources'!A5049</f>
        <v>WYDEQ Permitted Sources</v>
      </c>
      <c r="B5799" s="203" t="str">
        <f>'Permitted Sources'!B5049</f>
        <v>56</v>
      </c>
      <c r="C5799" s="202" t="str">
        <f>'Permitted Sources'!D5049</f>
        <v>5601902</v>
      </c>
      <c r="D5799" s="202" t="str">
        <f>'Permitted Sources'!E5049</f>
        <v>20200254</v>
      </c>
      <c r="E5799" s="203" t="str">
        <f>'Permitted Sources'!H5049</f>
        <v>Compressor Engines</v>
      </c>
      <c r="F5799" s="204">
        <f>'Permitted Sources'!I5049</f>
        <v>5.7</v>
      </c>
      <c r="G5799" s="204">
        <f>'Permitted Sources'!J5049</f>
        <v>5.7</v>
      </c>
      <c r="H5799" s="204">
        <f>'Permitted Sources'!K5049</f>
        <v>2.8</v>
      </c>
      <c r="I5799" s="204">
        <f>'Permitted Sources'!L5049</f>
        <v>0</v>
      </c>
      <c r="J5799" s="204">
        <f>'Permitted Sources'!M5049</f>
        <v>0</v>
      </c>
      <c r="K5799" s="203" t="str">
        <f t="shared" si="90"/>
        <v>Compressor Engines</v>
      </c>
    </row>
    <row r="5800" spans="1:11" s="203" customFormat="1" x14ac:dyDescent="0.2">
      <c r="A5800" s="202" t="str">
        <f>'Permitted Sources'!A5050</f>
        <v>WYDEQ Permitted Sources</v>
      </c>
      <c r="B5800" s="203" t="str">
        <f>'Permitted Sources'!B5050</f>
        <v>56</v>
      </c>
      <c r="C5800" s="202" t="str">
        <f>'Permitted Sources'!D5050</f>
        <v>5601902</v>
      </c>
      <c r="D5800" s="202" t="str">
        <f>'Permitted Sources'!E5050</f>
        <v>20200254</v>
      </c>
      <c r="E5800" s="203" t="str">
        <f>'Permitted Sources'!H5050</f>
        <v>Compressor Engines</v>
      </c>
      <c r="F5800" s="204">
        <f>'Permitted Sources'!I5050</f>
        <v>5.7</v>
      </c>
      <c r="G5800" s="204">
        <f>'Permitted Sources'!J5050</f>
        <v>5.7</v>
      </c>
      <c r="H5800" s="204">
        <f>'Permitted Sources'!K5050</f>
        <v>2.8</v>
      </c>
      <c r="I5800" s="204">
        <f>'Permitted Sources'!L5050</f>
        <v>0</v>
      </c>
      <c r="J5800" s="204">
        <f>'Permitted Sources'!M5050</f>
        <v>0</v>
      </c>
      <c r="K5800" s="203" t="str">
        <f t="shared" si="90"/>
        <v>Compressor Engines</v>
      </c>
    </row>
    <row r="5801" spans="1:11" s="203" customFormat="1" x14ac:dyDescent="0.2">
      <c r="A5801" s="202" t="str">
        <f>'Permitted Sources'!A5051</f>
        <v>WYDEQ Permitted Sources</v>
      </c>
      <c r="B5801" s="203" t="str">
        <f>'Permitted Sources'!B5051</f>
        <v>56</v>
      </c>
      <c r="C5801" s="202" t="str">
        <f>'Permitted Sources'!D5051</f>
        <v>5601902</v>
      </c>
      <c r="D5801" s="202" t="str">
        <f>'Permitted Sources'!E5051</f>
        <v>20200254</v>
      </c>
      <c r="E5801" s="203" t="str">
        <f>'Permitted Sources'!H5051</f>
        <v>Compressor Engines</v>
      </c>
      <c r="F5801" s="204">
        <f>'Permitted Sources'!I5051</f>
        <v>5.7</v>
      </c>
      <c r="G5801" s="204">
        <f>'Permitted Sources'!J5051</f>
        <v>5.7</v>
      </c>
      <c r="H5801" s="204">
        <f>'Permitted Sources'!K5051</f>
        <v>2.8</v>
      </c>
      <c r="I5801" s="204">
        <f>'Permitted Sources'!L5051</f>
        <v>0</v>
      </c>
      <c r="J5801" s="204">
        <f>'Permitted Sources'!M5051</f>
        <v>0</v>
      </c>
      <c r="K5801" s="203" t="str">
        <f t="shared" si="90"/>
        <v>Compressor Engines</v>
      </c>
    </row>
    <row r="5802" spans="1:11" s="203" customFormat="1" x14ac:dyDescent="0.2">
      <c r="A5802" s="202" t="str">
        <f>'Permitted Sources'!A5052</f>
        <v>WYDEQ Permitted Sources</v>
      </c>
      <c r="B5802" s="203" t="str">
        <f>'Permitted Sources'!B5052</f>
        <v>56</v>
      </c>
      <c r="C5802" s="202" t="str">
        <f>'Permitted Sources'!D5052</f>
        <v>5601902</v>
      </c>
      <c r="D5802" s="202" t="str">
        <f>'Permitted Sources'!E5052</f>
        <v>20200254</v>
      </c>
      <c r="E5802" s="203" t="str">
        <f>'Permitted Sources'!H5052</f>
        <v>Compressor Engines</v>
      </c>
      <c r="F5802" s="204">
        <f>'Permitted Sources'!I5052</f>
        <v>5.7</v>
      </c>
      <c r="G5802" s="204">
        <f>'Permitted Sources'!J5052</f>
        <v>5.7</v>
      </c>
      <c r="H5802" s="204">
        <f>'Permitted Sources'!K5052</f>
        <v>2.8</v>
      </c>
      <c r="I5802" s="204">
        <f>'Permitted Sources'!L5052</f>
        <v>0</v>
      </c>
      <c r="J5802" s="204">
        <f>'Permitted Sources'!M5052</f>
        <v>0</v>
      </c>
      <c r="K5802" s="203" t="str">
        <f t="shared" si="90"/>
        <v>Compressor Engines</v>
      </c>
    </row>
    <row r="5803" spans="1:11" s="203" customFormat="1" x14ac:dyDescent="0.2">
      <c r="A5803" s="202" t="str">
        <f>'Permitted Sources'!A5053</f>
        <v>WYDEQ Permitted Sources</v>
      </c>
      <c r="B5803" s="203" t="str">
        <f>'Permitted Sources'!B5053</f>
        <v>56</v>
      </c>
      <c r="C5803" s="202" t="str">
        <f>'Permitted Sources'!D5053</f>
        <v>5601902</v>
      </c>
      <c r="D5803" s="202" t="str">
        <f>'Permitted Sources'!E5053</f>
        <v>20200254</v>
      </c>
      <c r="E5803" s="203" t="str">
        <f>'Permitted Sources'!H5053</f>
        <v>Compressor Engines</v>
      </c>
      <c r="F5803" s="204">
        <f>'Permitted Sources'!I5053</f>
        <v>5.7</v>
      </c>
      <c r="G5803" s="204">
        <f>'Permitted Sources'!J5053</f>
        <v>5.7</v>
      </c>
      <c r="H5803" s="204">
        <f>'Permitted Sources'!K5053</f>
        <v>2.8</v>
      </c>
      <c r="I5803" s="204">
        <f>'Permitted Sources'!L5053</f>
        <v>0</v>
      </c>
      <c r="J5803" s="204">
        <f>'Permitted Sources'!M5053</f>
        <v>0</v>
      </c>
      <c r="K5803" s="203" t="str">
        <f t="shared" si="90"/>
        <v>Compressor Engines</v>
      </c>
    </row>
    <row r="5804" spans="1:11" s="203" customFormat="1" x14ac:dyDescent="0.2">
      <c r="A5804" s="202" t="str">
        <f>'Permitted Sources'!A5054</f>
        <v>WYDEQ Permitted Sources</v>
      </c>
      <c r="B5804" s="203" t="str">
        <f>'Permitted Sources'!B5054</f>
        <v>56</v>
      </c>
      <c r="C5804" s="202" t="str">
        <f>'Permitted Sources'!D5054</f>
        <v>5601902</v>
      </c>
      <c r="D5804" s="202" t="str">
        <f>'Permitted Sources'!E5054</f>
        <v>20200254</v>
      </c>
      <c r="E5804" s="203" t="str">
        <f>'Permitted Sources'!H5054</f>
        <v>Compressor Engines</v>
      </c>
      <c r="F5804" s="204">
        <f>'Permitted Sources'!I5054</f>
        <v>5.7</v>
      </c>
      <c r="G5804" s="204">
        <f>'Permitted Sources'!J5054</f>
        <v>5.7</v>
      </c>
      <c r="H5804" s="204">
        <f>'Permitted Sources'!K5054</f>
        <v>2.8</v>
      </c>
      <c r="I5804" s="204">
        <f>'Permitted Sources'!L5054</f>
        <v>0</v>
      </c>
      <c r="J5804" s="204">
        <f>'Permitted Sources'!M5054</f>
        <v>0</v>
      </c>
      <c r="K5804" s="203" t="str">
        <f t="shared" si="90"/>
        <v>Compressor Engines</v>
      </c>
    </row>
    <row r="5805" spans="1:11" s="203" customFormat="1" x14ac:dyDescent="0.2">
      <c r="A5805" s="202" t="str">
        <f>'Permitted Sources'!A5055</f>
        <v>WYDEQ Permitted Sources</v>
      </c>
      <c r="B5805" s="203" t="str">
        <f>'Permitted Sources'!B5055</f>
        <v>56</v>
      </c>
      <c r="C5805" s="202" t="str">
        <f>'Permitted Sources'!D5055</f>
        <v>5601902</v>
      </c>
      <c r="D5805" s="202" t="str">
        <f>'Permitted Sources'!E5055</f>
        <v>20200254</v>
      </c>
      <c r="E5805" s="203" t="str">
        <f>'Permitted Sources'!H5055</f>
        <v>Compressor Engines</v>
      </c>
      <c r="F5805" s="204">
        <f>'Permitted Sources'!I5055</f>
        <v>5.7</v>
      </c>
      <c r="G5805" s="204">
        <f>'Permitted Sources'!J5055</f>
        <v>5.7</v>
      </c>
      <c r="H5805" s="204">
        <f>'Permitted Sources'!K5055</f>
        <v>2.8</v>
      </c>
      <c r="I5805" s="204">
        <f>'Permitted Sources'!L5055</f>
        <v>0</v>
      </c>
      <c r="J5805" s="204">
        <f>'Permitted Sources'!M5055</f>
        <v>0</v>
      </c>
      <c r="K5805" s="203" t="str">
        <f t="shared" si="90"/>
        <v>Compressor Engines</v>
      </c>
    </row>
    <row r="5806" spans="1:11" s="203" customFormat="1" x14ac:dyDescent="0.2">
      <c r="A5806" s="202" t="str">
        <f>'Permitted Sources'!A5056</f>
        <v>WYDEQ Permitted Sources</v>
      </c>
      <c r="B5806" s="203" t="str">
        <f>'Permitted Sources'!B5056</f>
        <v>56</v>
      </c>
      <c r="C5806" s="202" t="str">
        <f>'Permitted Sources'!D5056</f>
        <v>5601902</v>
      </c>
      <c r="D5806" s="202" t="str">
        <f>'Permitted Sources'!E5056</f>
        <v>20200254</v>
      </c>
      <c r="E5806" s="203" t="str">
        <f>'Permitted Sources'!H5056</f>
        <v>Compressor Engines</v>
      </c>
      <c r="F5806" s="204">
        <f>'Permitted Sources'!I5056</f>
        <v>5.7</v>
      </c>
      <c r="G5806" s="204">
        <f>'Permitted Sources'!J5056</f>
        <v>5.7</v>
      </c>
      <c r="H5806" s="204">
        <f>'Permitted Sources'!K5056</f>
        <v>2.8</v>
      </c>
      <c r="I5806" s="204">
        <f>'Permitted Sources'!L5056</f>
        <v>0</v>
      </c>
      <c r="J5806" s="204">
        <f>'Permitted Sources'!M5056</f>
        <v>0</v>
      </c>
      <c r="K5806" s="203" t="str">
        <f t="shared" si="90"/>
        <v>Compressor Engines</v>
      </c>
    </row>
    <row r="5807" spans="1:11" s="203" customFormat="1" x14ac:dyDescent="0.2">
      <c r="A5807" s="202" t="str">
        <f>'Permitted Sources'!A5057</f>
        <v>WYDEQ Permitted Sources</v>
      </c>
      <c r="B5807" s="203" t="str">
        <f>'Permitted Sources'!B5057</f>
        <v>56</v>
      </c>
      <c r="C5807" s="202" t="str">
        <f>'Permitted Sources'!D5057</f>
        <v>5601902</v>
      </c>
      <c r="D5807" s="202" t="str">
        <f>'Permitted Sources'!E5057</f>
        <v>20200254</v>
      </c>
      <c r="E5807" s="203" t="str">
        <f>'Permitted Sources'!H5057</f>
        <v>Compressor Engines</v>
      </c>
      <c r="F5807" s="204">
        <f>'Permitted Sources'!I5057</f>
        <v>5.7</v>
      </c>
      <c r="G5807" s="204">
        <f>'Permitted Sources'!J5057</f>
        <v>5.7</v>
      </c>
      <c r="H5807" s="204">
        <f>'Permitted Sources'!K5057</f>
        <v>2.8</v>
      </c>
      <c r="I5807" s="204">
        <f>'Permitted Sources'!L5057</f>
        <v>0</v>
      </c>
      <c r="J5807" s="204">
        <f>'Permitted Sources'!M5057</f>
        <v>0</v>
      </c>
      <c r="K5807" s="203" t="str">
        <f t="shared" si="90"/>
        <v>Compressor Engines</v>
      </c>
    </row>
    <row r="5808" spans="1:11" s="203" customFormat="1" x14ac:dyDescent="0.2">
      <c r="A5808" s="202" t="str">
        <f>'Permitted Sources'!A5058</f>
        <v>WYDEQ Permitted Sources</v>
      </c>
      <c r="B5808" s="203" t="str">
        <f>'Permitted Sources'!B5058</f>
        <v>56</v>
      </c>
      <c r="C5808" s="202" t="str">
        <f>'Permitted Sources'!D5058</f>
        <v>5601902</v>
      </c>
      <c r="D5808" s="202" t="str">
        <f>'Permitted Sources'!E5058</f>
        <v>20200254</v>
      </c>
      <c r="E5808" s="203" t="str">
        <f>'Permitted Sources'!H5058</f>
        <v>Compressor Engines</v>
      </c>
      <c r="F5808" s="204">
        <f>'Permitted Sources'!I5058</f>
        <v>5.7</v>
      </c>
      <c r="G5808" s="204">
        <f>'Permitted Sources'!J5058</f>
        <v>5.7</v>
      </c>
      <c r="H5808" s="204">
        <f>'Permitted Sources'!K5058</f>
        <v>2.8</v>
      </c>
      <c r="I5808" s="204">
        <f>'Permitted Sources'!L5058</f>
        <v>0</v>
      </c>
      <c r="J5808" s="204">
        <f>'Permitted Sources'!M5058</f>
        <v>0</v>
      </c>
      <c r="K5808" s="203" t="str">
        <f t="shared" si="90"/>
        <v>Compressor Engines</v>
      </c>
    </row>
    <row r="5809" spans="1:11" s="203" customFormat="1" x14ac:dyDescent="0.2">
      <c r="A5809" s="202" t="str">
        <f>'Permitted Sources'!A5059</f>
        <v>WYDEQ Permitted Sources</v>
      </c>
      <c r="B5809" s="203" t="str">
        <f>'Permitted Sources'!B5059</f>
        <v>56</v>
      </c>
      <c r="C5809" s="202" t="str">
        <f>'Permitted Sources'!D5059</f>
        <v>5601902</v>
      </c>
      <c r="D5809" s="202" t="str">
        <f>'Permitted Sources'!E5059</f>
        <v>20200254</v>
      </c>
      <c r="E5809" s="203" t="str">
        <f>'Permitted Sources'!H5059</f>
        <v>Compressor Engines</v>
      </c>
      <c r="F5809" s="204">
        <f>'Permitted Sources'!I5059</f>
        <v>5.7</v>
      </c>
      <c r="G5809" s="204">
        <f>'Permitted Sources'!J5059</f>
        <v>5.7</v>
      </c>
      <c r="H5809" s="204">
        <f>'Permitted Sources'!K5059</f>
        <v>2.8</v>
      </c>
      <c r="I5809" s="204">
        <f>'Permitted Sources'!L5059</f>
        <v>0</v>
      </c>
      <c r="J5809" s="204">
        <f>'Permitted Sources'!M5059</f>
        <v>0</v>
      </c>
      <c r="K5809" s="203" t="str">
        <f t="shared" si="90"/>
        <v>Compressor Engines</v>
      </c>
    </row>
    <row r="5810" spans="1:11" s="203" customFormat="1" x14ac:dyDescent="0.2">
      <c r="A5810" s="202" t="str">
        <f>'Permitted Sources'!A5060</f>
        <v>WYDEQ Permitted Sources</v>
      </c>
      <c r="B5810" s="203" t="str">
        <f>'Permitted Sources'!B5060</f>
        <v>56</v>
      </c>
      <c r="C5810" s="202" t="str">
        <f>'Permitted Sources'!D5060</f>
        <v>5601902</v>
      </c>
      <c r="D5810" s="202" t="str">
        <f>'Permitted Sources'!E5060</f>
        <v>20200254</v>
      </c>
      <c r="E5810" s="203" t="str">
        <f>'Permitted Sources'!H5060</f>
        <v>Compressor Engines</v>
      </c>
      <c r="F5810" s="204">
        <f>'Permitted Sources'!I5060</f>
        <v>5.7</v>
      </c>
      <c r="G5810" s="204">
        <f>'Permitted Sources'!J5060</f>
        <v>5.7</v>
      </c>
      <c r="H5810" s="204">
        <f>'Permitted Sources'!K5060</f>
        <v>2.8</v>
      </c>
      <c r="I5810" s="204">
        <f>'Permitted Sources'!L5060</f>
        <v>0</v>
      </c>
      <c r="J5810" s="204">
        <f>'Permitted Sources'!M5060</f>
        <v>0</v>
      </c>
      <c r="K5810" s="203" t="str">
        <f t="shared" si="90"/>
        <v>Compressor Engines</v>
      </c>
    </row>
    <row r="5811" spans="1:11" s="203" customFormat="1" x14ac:dyDescent="0.2">
      <c r="A5811" s="202" t="str">
        <f>'Permitted Sources'!A5061</f>
        <v>WYDEQ Permitted Sources</v>
      </c>
      <c r="B5811" s="203" t="str">
        <f>'Permitted Sources'!B5061</f>
        <v>56</v>
      </c>
      <c r="C5811" s="202" t="str">
        <f>'Permitted Sources'!D5061</f>
        <v>5601902</v>
      </c>
      <c r="D5811" s="202" t="str">
        <f>'Permitted Sources'!E5061</f>
        <v>20200254</v>
      </c>
      <c r="E5811" s="203" t="str">
        <f>'Permitted Sources'!H5061</f>
        <v>Compressor Engines</v>
      </c>
      <c r="F5811" s="204">
        <f>'Permitted Sources'!I5061</f>
        <v>5.7</v>
      </c>
      <c r="G5811" s="204">
        <f>'Permitted Sources'!J5061</f>
        <v>5.7</v>
      </c>
      <c r="H5811" s="204">
        <f>'Permitted Sources'!K5061</f>
        <v>2.8</v>
      </c>
      <c r="I5811" s="204">
        <f>'Permitted Sources'!L5061</f>
        <v>0</v>
      </c>
      <c r="J5811" s="204">
        <f>'Permitted Sources'!M5061</f>
        <v>0</v>
      </c>
      <c r="K5811" s="203" t="str">
        <f t="shared" si="90"/>
        <v>Compressor Engines</v>
      </c>
    </row>
    <row r="5812" spans="1:11" s="203" customFormat="1" x14ac:dyDescent="0.2">
      <c r="A5812" s="202" t="str">
        <f>'Permitted Sources'!A5062</f>
        <v>WYDEQ Permitted Sources</v>
      </c>
      <c r="B5812" s="203" t="str">
        <f>'Permitted Sources'!B5062</f>
        <v>56</v>
      </c>
      <c r="C5812" s="202" t="str">
        <f>'Permitted Sources'!D5062</f>
        <v>5601902</v>
      </c>
      <c r="D5812" s="202" t="str">
        <f>'Permitted Sources'!E5062</f>
        <v>20200254</v>
      </c>
      <c r="E5812" s="203" t="str">
        <f>'Permitted Sources'!H5062</f>
        <v>Compressor Engines</v>
      </c>
      <c r="F5812" s="204">
        <f>'Permitted Sources'!I5062</f>
        <v>5.7</v>
      </c>
      <c r="G5812" s="204">
        <f>'Permitted Sources'!J5062</f>
        <v>5.7</v>
      </c>
      <c r="H5812" s="204">
        <f>'Permitted Sources'!K5062</f>
        <v>2.8</v>
      </c>
      <c r="I5812" s="204">
        <f>'Permitted Sources'!L5062</f>
        <v>0</v>
      </c>
      <c r="J5812" s="204">
        <f>'Permitted Sources'!M5062</f>
        <v>0</v>
      </c>
      <c r="K5812" s="203" t="str">
        <f t="shared" si="90"/>
        <v>Compressor Engines</v>
      </c>
    </row>
    <row r="5813" spans="1:11" s="203" customFormat="1" x14ac:dyDescent="0.2">
      <c r="A5813" s="202" t="str">
        <f>'Permitted Sources'!A5063</f>
        <v>WYDEQ Permitted Sources</v>
      </c>
      <c r="B5813" s="203" t="str">
        <f>'Permitted Sources'!B5063</f>
        <v>56</v>
      </c>
      <c r="C5813" s="202" t="str">
        <f>'Permitted Sources'!D5063</f>
        <v>5601902</v>
      </c>
      <c r="D5813" s="202" t="str">
        <f>'Permitted Sources'!E5063</f>
        <v>20200254</v>
      </c>
      <c r="E5813" s="203" t="str">
        <f>'Permitted Sources'!H5063</f>
        <v>Compressor Engines</v>
      </c>
      <c r="F5813" s="204">
        <f>'Permitted Sources'!I5063</f>
        <v>5.7</v>
      </c>
      <c r="G5813" s="204">
        <f>'Permitted Sources'!J5063</f>
        <v>5.7</v>
      </c>
      <c r="H5813" s="204">
        <f>'Permitted Sources'!K5063</f>
        <v>2.8</v>
      </c>
      <c r="I5813" s="204">
        <f>'Permitted Sources'!L5063</f>
        <v>0</v>
      </c>
      <c r="J5813" s="204">
        <f>'Permitted Sources'!M5063</f>
        <v>0</v>
      </c>
      <c r="K5813" s="203" t="str">
        <f t="shared" si="90"/>
        <v>Compressor Engines</v>
      </c>
    </row>
    <row r="5814" spans="1:11" s="203" customFormat="1" x14ac:dyDescent="0.2">
      <c r="A5814" s="202" t="str">
        <f>'Permitted Sources'!A5064</f>
        <v>WYDEQ Permitted Sources</v>
      </c>
      <c r="B5814" s="203" t="str">
        <f>'Permitted Sources'!B5064</f>
        <v>56</v>
      </c>
      <c r="C5814" s="202" t="str">
        <f>'Permitted Sources'!D5064</f>
        <v>5601902</v>
      </c>
      <c r="D5814" s="202" t="str">
        <f>'Permitted Sources'!E5064</f>
        <v>20200254</v>
      </c>
      <c r="E5814" s="203" t="str">
        <f>'Permitted Sources'!H5064</f>
        <v>Compressor Engines</v>
      </c>
      <c r="F5814" s="204">
        <f>'Permitted Sources'!I5064</f>
        <v>5.7</v>
      </c>
      <c r="G5814" s="204">
        <f>'Permitted Sources'!J5064</f>
        <v>5.7</v>
      </c>
      <c r="H5814" s="204">
        <f>'Permitted Sources'!K5064</f>
        <v>2.8</v>
      </c>
      <c r="I5814" s="204">
        <f>'Permitted Sources'!L5064</f>
        <v>0</v>
      </c>
      <c r="J5814" s="204">
        <f>'Permitted Sources'!M5064</f>
        <v>0</v>
      </c>
      <c r="K5814" s="203" t="str">
        <f t="shared" si="90"/>
        <v>Compressor Engines</v>
      </c>
    </row>
    <row r="5815" spans="1:11" s="203" customFormat="1" x14ac:dyDescent="0.2">
      <c r="A5815" s="202" t="str">
        <f>'Permitted Sources'!A5065</f>
        <v>WYDEQ Permitted Sources</v>
      </c>
      <c r="B5815" s="203" t="str">
        <f>'Permitted Sources'!B5065</f>
        <v>56</v>
      </c>
      <c r="C5815" s="202" t="str">
        <f>'Permitted Sources'!D5065</f>
        <v>5601902</v>
      </c>
      <c r="D5815" s="202" t="str">
        <f>'Permitted Sources'!E5065</f>
        <v>20200254</v>
      </c>
      <c r="E5815" s="203" t="str">
        <f>'Permitted Sources'!H5065</f>
        <v>Compressor Engines</v>
      </c>
      <c r="F5815" s="204">
        <f>'Permitted Sources'!I5065</f>
        <v>3.8620000000000001</v>
      </c>
      <c r="G5815" s="204">
        <f>'Permitted Sources'!J5065</f>
        <v>0</v>
      </c>
      <c r="H5815" s="204">
        <f>'Permitted Sources'!K5065</f>
        <v>0</v>
      </c>
      <c r="I5815" s="204">
        <f>'Permitted Sources'!L5065</f>
        <v>0</v>
      </c>
      <c r="J5815" s="204">
        <f>'Permitted Sources'!M5065</f>
        <v>0</v>
      </c>
      <c r="K5815" s="203" t="str">
        <f t="shared" si="90"/>
        <v>Compressor Engines</v>
      </c>
    </row>
    <row r="5816" spans="1:11" s="203" customFormat="1" x14ac:dyDescent="0.2">
      <c r="A5816" s="202" t="str">
        <f>'Permitted Sources'!A5066</f>
        <v>WYDEQ Permitted Sources</v>
      </c>
      <c r="B5816" s="203" t="str">
        <f>'Permitted Sources'!B5066</f>
        <v>56</v>
      </c>
      <c r="C5816" s="202" t="str">
        <f>'Permitted Sources'!D5066</f>
        <v>5601902</v>
      </c>
      <c r="D5816" s="202" t="str">
        <f>'Permitted Sources'!E5066</f>
        <v>20200254</v>
      </c>
      <c r="E5816" s="203" t="str">
        <f>'Permitted Sources'!H5066</f>
        <v>Compressor Engines</v>
      </c>
      <c r="F5816" s="204">
        <f>'Permitted Sources'!I5066</f>
        <v>3.8620000000000001</v>
      </c>
      <c r="G5816" s="204">
        <f>'Permitted Sources'!J5066</f>
        <v>0</v>
      </c>
      <c r="H5816" s="204">
        <f>'Permitted Sources'!K5066</f>
        <v>0</v>
      </c>
      <c r="I5816" s="204">
        <f>'Permitted Sources'!L5066</f>
        <v>0</v>
      </c>
      <c r="J5816" s="204">
        <f>'Permitted Sources'!M5066</f>
        <v>0</v>
      </c>
      <c r="K5816" s="203" t="str">
        <f t="shared" si="90"/>
        <v>Compressor Engines</v>
      </c>
    </row>
    <row r="5817" spans="1:11" s="203" customFormat="1" x14ac:dyDescent="0.2">
      <c r="A5817" s="202" t="str">
        <f>'Permitted Sources'!A5067</f>
        <v>WYDEQ Permitted Sources</v>
      </c>
      <c r="B5817" s="203" t="str">
        <f>'Permitted Sources'!B5067</f>
        <v>56</v>
      </c>
      <c r="C5817" s="202" t="str">
        <f>'Permitted Sources'!D5067</f>
        <v>5601902</v>
      </c>
      <c r="D5817" s="202" t="str">
        <f>'Permitted Sources'!E5067</f>
        <v>20200253</v>
      </c>
      <c r="E5817" s="203" t="str">
        <f>'Permitted Sources'!H5067</f>
        <v>Compressor Engines</v>
      </c>
      <c r="F5817" s="204">
        <f>'Permitted Sources'!I5067</f>
        <v>16.222999999999999</v>
      </c>
      <c r="G5817" s="204">
        <f>'Permitted Sources'!J5067</f>
        <v>6.0140000000000002</v>
      </c>
      <c r="H5817" s="204">
        <f>'Permitted Sources'!K5067</f>
        <v>16.199000000000002</v>
      </c>
      <c r="I5817" s="204">
        <f>'Permitted Sources'!L5067</f>
        <v>0</v>
      </c>
      <c r="J5817" s="204">
        <f>'Permitted Sources'!M5067</f>
        <v>0</v>
      </c>
      <c r="K5817" s="203" t="str">
        <f t="shared" si="90"/>
        <v>Compressor Engines</v>
      </c>
    </row>
    <row r="5818" spans="1:11" s="203" customFormat="1" x14ac:dyDescent="0.2">
      <c r="A5818" s="202" t="str">
        <f>'Permitted Sources'!A5068</f>
        <v>WYDEQ Permitted Sources</v>
      </c>
      <c r="B5818" s="203" t="str">
        <f>'Permitted Sources'!B5068</f>
        <v>56</v>
      </c>
      <c r="C5818" s="202" t="str">
        <f>'Permitted Sources'!D5068</f>
        <v>5601902</v>
      </c>
      <c r="D5818" s="202" t="str">
        <f>'Permitted Sources'!E5068</f>
        <v>20200253</v>
      </c>
      <c r="E5818" s="203" t="str">
        <f>'Permitted Sources'!H5068</f>
        <v>Compressor Engines</v>
      </c>
      <c r="F5818" s="204">
        <f>'Permitted Sources'!I5068</f>
        <v>16.222999999999999</v>
      </c>
      <c r="G5818" s="204">
        <f>'Permitted Sources'!J5068</f>
        <v>6.0140000000000002</v>
      </c>
      <c r="H5818" s="204">
        <f>'Permitted Sources'!K5068</f>
        <v>16.199000000000002</v>
      </c>
      <c r="I5818" s="204">
        <f>'Permitted Sources'!L5068</f>
        <v>0</v>
      </c>
      <c r="J5818" s="204">
        <f>'Permitted Sources'!M5068</f>
        <v>0</v>
      </c>
      <c r="K5818" s="203" t="str">
        <f t="shared" si="90"/>
        <v>Compressor Engines</v>
      </c>
    </row>
    <row r="5819" spans="1:11" s="203" customFormat="1" x14ac:dyDescent="0.2">
      <c r="A5819" s="202" t="str">
        <f>'Permitted Sources'!A5069</f>
        <v>WYDEQ Permitted Sources</v>
      </c>
      <c r="B5819" s="203" t="str">
        <f>'Permitted Sources'!B5069</f>
        <v>56</v>
      </c>
      <c r="C5819" s="202" t="str">
        <f>'Permitted Sources'!D5069</f>
        <v>5601902</v>
      </c>
      <c r="D5819" s="202" t="str">
        <f>'Permitted Sources'!E5069</f>
        <v>20200253</v>
      </c>
      <c r="E5819" s="203" t="str">
        <f>'Permitted Sources'!H5069</f>
        <v>Compressor Engines</v>
      </c>
      <c r="F5819" s="204">
        <f>'Permitted Sources'!I5069</f>
        <v>16.222999999999999</v>
      </c>
      <c r="G5819" s="204">
        <f>'Permitted Sources'!J5069</f>
        <v>6.0140000000000002</v>
      </c>
      <c r="H5819" s="204">
        <f>'Permitted Sources'!K5069</f>
        <v>16.199000000000002</v>
      </c>
      <c r="I5819" s="204">
        <f>'Permitted Sources'!L5069</f>
        <v>0</v>
      </c>
      <c r="J5819" s="204">
        <f>'Permitted Sources'!M5069</f>
        <v>0</v>
      </c>
      <c r="K5819" s="203" t="str">
        <f t="shared" si="90"/>
        <v>Compressor Engines</v>
      </c>
    </row>
    <row r="5820" spans="1:11" s="203" customFormat="1" x14ac:dyDescent="0.2">
      <c r="A5820" s="202" t="str">
        <f>'Permitted Sources'!A5070</f>
        <v>WYDEQ Permitted Sources</v>
      </c>
      <c r="B5820" s="203" t="str">
        <f>'Permitted Sources'!B5070</f>
        <v>56</v>
      </c>
      <c r="C5820" s="202" t="str">
        <f>'Permitted Sources'!D5070</f>
        <v>5601902</v>
      </c>
      <c r="D5820" s="202" t="str">
        <f>'Permitted Sources'!E5070</f>
        <v>20200253</v>
      </c>
      <c r="E5820" s="203" t="str">
        <f>'Permitted Sources'!H5070</f>
        <v>Compressor Engines</v>
      </c>
      <c r="F5820" s="204">
        <f>'Permitted Sources'!I5070</f>
        <v>16.222999999999999</v>
      </c>
      <c r="G5820" s="204">
        <f>'Permitted Sources'!J5070</f>
        <v>6.0140000000000002</v>
      </c>
      <c r="H5820" s="204">
        <f>'Permitted Sources'!K5070</f>
        <v>16.199000000000002</v>
      </c>
      <c r="I5820" s="204">
        <f>'Permitted Sources'!L5070</f>
        <v>0</v>
      </c>
      <c r="J5820" s="204">
        <f>'Permitted Sources'!M5070</f>
        <v>0</v>
      </c>
      <c r="K5820" s="203" t="str">
        <f t="shared" si="90"/>
        <v>Compressor Engines</v>
      </c>
    </row>
    <row r="5821" spans="1:11" s="203" customFormat="1" x14ac:dyDescent="0.2">
      <c r="A5821" s="202" t="str">
        <f>'Permitted Sources'!A5071</f>
        <v>WYDEQ Permitted Sources</v>
      </c>
      <c r="B5821" s="203" t="str">
        <f>'Permitted Sources'!B5071</f>
        <v>56</v>
      </c>
      <c r="C5821" s="202" t="str">
        <f>'Permitted Sources'!D5071</f>
        <v>5601902</v>
      </c>
      <c r="D5821" s="202" t="str">
        <f>'Permitted Sources'!E5071</f>
        <v>20200253</v>
      </c>
      <c r="E5821" s="203" t="str">
        <f>'Permitted Sources'!H5071</f>
        <v>Compressor Engines</v>
      </c>
      <c r="F5821" s="204">
        <f>'Permitted Sources'!I5071</f>
        <v>16.222999999999999</v>
      </c>
      <c r="G5821" s="204">
        <f>'Permitted Sources'!J5071</f>
        <v>6.0140000000000002</v>
      </c>
      <c r="H5821" s="204">
        <f>'Permitted Sources'!K5071</f>
        <v>16.199000000000002</v>
      </c>
      <c r="I5821" s="204">
        <f>'Permitted Sources'!L5071</f>
        <v>0</v>
      </c>
      <c r="J5821" s="204">
        <f>'Permitted Sources'!M5071</f>
        <v>0</v>
      </c>
      <c r="K5821" s="203" t="str">
        <f t="shared" si="90"/>
        <v>Compressor Engines</v>
      </c>
    </row>
    <row r="5822" spans="1:11" s="203" customFormat="1" x14ac:dyDescent="0.2">
      <c r="A5822" s="202" t="str">
        <f>'Permitted Sources'!A5072</f>
        <v>WYDEQ Permitted Sources</v>
      </c>
      <c r="B5822" s="203" t="str">
        <f>'Permitted Sources'!B5072</f>
        <v>56</v>
      </c>
      <c r="C5822" s="202" t="str">
        <f>'Permitted Sources'!D5072</f>
        <v>5601902</v>
      </c>
      <c r="D5822" s="202" t="str">
        <f>'Permitted Sources'!E5072</f>
        <v>20200202</v>
      </c>
      <c r="E5822" s="203" t="str">
        <f>'Permitted Sources'!H5072</f>
        <v>Compressor Engines</v>
      </c>
      <c r="F5822" s="204">
        <f>'Permitted Sources'!I5072</f>
        <v>2.2109999999999999</v>
      </c>
      <c r="G5822" s="204">
        <f>'Permitted Sources'!J5072</f>
        <v>0.754</v>
      </c>
      <c r="H5822" s="204">
        <f>'Permitted Sources'!K5072</f>
        <v>1.0050000000000001</v>
      </c>
      <c r="I5822" s="204">
        <f>'Permitted Sources'!L5072</f>
        <v>0</v>
      </c>
      <c r="J5822" s="204">
        <f>'Permitted Sources'!M5072</f>
        <v>0</v>
      </c>
      <c r="K5822" s="203" t="str">
        <f t="shared" si="90"/>
        <v>Compressor Engines</v>
      </c>
    </row>
    <row r="5823" spans="1:11" s="203" customFormat="1" x14ac:dyDescent="0.2">
      <c r="A5823" s="202" t="str">
        <f>'Permitted Sources'!A5073</f>
        <v>WYDEQ Permitted Sources</v>
      </c>
      <c r="B5823" s="203" t="str">
        <f>'Permitted Sources'!B5073</f>
        <v>56</v>
      </c>
      <c r="C5823" s="202" t="str">
        <f>'Permitted Sources'!D5073</f>
        <v>5601902</v>
      </c>
      <c r="D5823" s="202" t="str">
        <f>'Permitted Sources'!E5073</f>
        <v>20200202</v>
      </c>
      <c r="E5823" s="203" t="str">
        <f>'Permitted Sources'!H5073</f>
        <v>Compressor Engines</v>
      </c>
      <c r="F5823" s="204">
        <f>'Permitted Sources'!I5073</f>
        <v>2.2109999999999999</v>
      </c>
      <c r="G5823" s="204">
        <f>'Permitted Sources'!J5073</f>
        <v>0.754</v>
      </c>
      <c r="H5823" s="204">
        <f>'Permitted Sources'!K5073</f>
        <v>1.0050000000000001</v>
      </c>
      <c r="I5823" s="204">
        <f>'Permitted Sources'!L5073</f>
        <v>0</v>
      </c>
      <c r="J5823" s="204">
        <f>'Permitted Sources'!M5073</f>
        <v>0</v>
      </c>
      <c r="K5823" s="203" t="str">
        <f t="shared" si="90"/>
        <v>Compressor Engines</v>
      </c>
    </row>
    <row r="5824" spans="1:11" s="203" customFormat="1" x14ac:dyDescent="0.2">
      <c r="A5824" s="202" t="str">
        <f>'Permitted Sources'!A5074</f>
        <v>WYDEQ Permitted Sources</v>
      </c>
      <c r="B5824" s="203" t="str">
        <f>'Permitted Sources'!B5074</f>
        <v>56</v>
      </c>
      <c r="C5824" s="202" t="str">
        <f>'Permitted Sources'!D5074</f>
        <v>5601902</v>
      </c>
      <c r="D5824" s="202" t="str">
        <f>'Permitted Sources'!E5074</f>
        <v>20200254</v>
      </c>
      <c r="E5824" s="203" t="str">
        <f>'Permitted Sources'!H5074</f>
        <v>Compressor Engines</v>
      </c>
      <c r="F5824" s="204">
        <f>'Permitted Sources'!I5074</f>
        <v>3.8620000000000001</v>
      </c>
      <c r="G5824" s="204">
        <f>'Permitted Sources'!J5074</f>
        <v>0</v>
      </c>
      <c r="H5824" s="204">
        <f>'Permitted Sources'!K5074</f>
        <v>0</v>
      </c>
      <c r="I5824" s="204">
        <f>'Permitted Sources'!L5074</f>
        <v>0</v>
      </c>
      <c r="J5824" s="204">
        <f>'Permitted Sources'!M5074</f>
        <v>0</v>
      </c>
      <c r="K5824" s="203" t="str">
        <f t="shared" si="90"/>
        <v>Compressor Engines</v>
      </c>
    </row>
    <row r="5825" spans="1:11" s="203" customFormat="1" x14ac:dyDescent="0.2">
      <c r="A5825" s="202" t="str">
        <f>'Permitted Sources'!A5075</f>
        <v>WYDEQ Permitted Sources</v>
      </c>
      <c r="B5825" s="203" t="str">
        <f>'Permitted Sources'!B5075</f>
        <v>56</v>
      </c>
      <c r="C5825" s="202" t="str">
        <f>'Permitted Sources'!D5075</f>
        <v>5601902</v>
      </c>
      <c r="D5825" s="202" t="str">
        <f>'Permitted Sources'!E5075</f>
        <v>20200254</v>
      </c>
      <c r="E5825" s="203" t="str">
        <f>'Permitted Sources'!H5075</f>
        <v>Compressor Engines</v>
      </c>
      <c r="F5825" s="204">
        <f>'Permitted Sources'!I5075</f>
        <v>3.8620000000000001</v>
      </c>
      <c r="G5825" s="204">
        <f>'Permitted Sources'!J5075</f>
        <v>0</v>
      </c>
      <c r="H5825" s="204">
        <f>'Permitted Sources'!K5075</f>
        <v>0</v>
      </c>
      <c r="I5825" s="204">
        <f>'Permitted Sources'!L5075</f>
        <v>0</v>
      </c>
      <c r="J5825" s="204">
        <f>'Permitted Sources'!M5075</f>
        <v>0</v>
      </c>
      <c r="K5825" s="203" t="str">
        <f t="shared" si="90"/>
        <v>Compressor Engines</v>
      </c>
    </row>
    <row r="5826" spans="1:11" s="203" customFormat="1" x14ac:dyDescent="0.2">
      <c r="A5826" s="202" t="str">
        <f>'Permitted Sources'!A5076</f>
        <v>WYDEQ Permitted Sources</v>
      </c>
      <c r="B5826" s="203" t="str">
        <f>'Permitted Sources'!B5076</f>
        <v>56</v>
      </c>
      <c r="C5826" s="202" t="str">
        <f>'Permitted Sources'!D5076</f>
        <v>5601902</v>
      </c>
      <c r="D5826" s="202" t="str">
        <f>'Permitted Sources'!E5076</f>
        <v>20200254</v>
      </c>
      <c r="E5826" s="203" t="str">
        <f>'Permitted Sources'!H5076</f>
        <v>Compressor Engines</v>
      </c>
      <c r="F5826" s="204">
        <f>'Permitted Sources'!I5076</f>
        <v>3.8620000000000001</v>
      </c>
      <c r="G5826" s="204">
        <f>'Permitted Sources'!J5076</f>
        <v>0.96599999999999997</v>
      </c>
      <c r="H5826" s="204">
        <f>'Permitted Sources'!K5076</f>
        <v>1.9330000000000001</v>
      </c>
      <c r="I5826" s="204">
        <f>'Permitted Sources'!L5076</f>
        <v>0</v>
      </c>
      <c r="J5826" s="204">
        <f>'Permitted Sources'!M5076</f>
        <v>0</v>
      </c>
      <c r="K5826" s="203" t="str">
        <f t="shared" si="90"/>
        <v>Compressor Engines</v>
      </c>
    </row>
    <row r="5827" spans="1:11" s="203" customFormat="1" x14ac:dyDescent="0.2">
      <c r="A5827" s="202" t="str">
        <f>'Permitted Sources'!A5077</f>
        <v>WYDEQ Permitted Sources</v>
      </c>
      <c r="B5827" s="203" t="str">
        <f>'Permitted Sources'!B5077</f>
        <v>56</v>
      </c>
      <c r="C5827" s="202" t="str">
        <f>'Permitted Sources'!D5077</f>
        <v>5601902</v>
      </c>
      <c r="D5827" s="202" t="str">
        <f>'Permitted Sources'!E5077</f>
        <v>20200254</v>
      </c>
      <c r="E5827" s="203" t="str">
        <f>'Permitted Sources'!H5077</f>
        <v>Compressor Engines</v>
      </c>
      <c r="F5827" s="204">
        <f>'Permitted Sources'!I5077</f>
        <v>3.8620000000000001</v>
      </c>
      <c r="G5827" s="204">
        <f>'Permitted Sources'!J5077</f>
        <v>0.96599999999999997</v>
      </c>
      <c r="H5827" s="204">
        <f>'Permitted Sources'!K5077</f>
        <v>1.9330000000000001</v>
      </c>
      <c r="I5827" s="204">
        <f>'Permitted Sources'!L5077</f>
        <v>0</v>
      </c>
      <c r="J5827" s="204">
        <f>'Permitted Sources'!M5077</f>
        <v>0</v>
      </c>
      <c r="K5827" s="203" t="str">
        <f t="shared" si="90"/>
        <v>Compressor Engines</v>
      </c>
    </row>
    <row r="5828" spans="1:11" s="203" customFormat="1" x14ac:dyDescent="0.2">
      <c r="A5828" s="202" t="str">
        <f>'Permitted Sources'!A5078</f>
        <v>WYDEQ Permitted Sources</v>
      </c>
      <c r="B5828" s="203" t="str">
        <f>'Permitted Sources'!B5078</f>
        <v>56</v>
      </c>
      <c r="C5828" s="202" t="str">
        <f>'Permitted Sources'!D5078</f>
        <v>5601902</v>
      </c>
      <c r="D5828" s="202" t="str">
        <f>'Permitted Sources'!E5078</f>
        <v>20200254</v>
      </c>
      <c r="E5828" s="203" t="str">
        <f>'Permitted Sources'!H5078</f>
        <v>Compressor Engines</v>
      </c>
      <c r="F5828" s="204">
        <f>'Permitted Sources'!I5078</f>
        <v>3.8620000000000001</v>
      </c>
      <c r="G5828" s="204">
        <f>'Permitted Sources'!J5078</f>
        <v>0.96599999999999997</v>
      </c>
      <c r="H5828" s="204">
        <f>'Permitted Sources'!K5078</f>
        <v>1.9330000000000001</v>
      </c>
      <c r="I5828" s="204">
        <f>'Permitted Sources'!L5078</f>
        <v>0</v>
      </c>
      <c r="J5828" s="204">
        <f>'Permitted Sources'!M5078</f>
        <v>0</v>
      </c>
      <c r="K5828" s="203" t="str">
        <f t="shared" si="90"/>
        <v>Compressor Engines</v>
      </c>
    </row>
    <row r="5829" spans="1:11" s="203" customFormat="1" x14ac:dyDescent="0.2">
      <c r="A5829" s="202" t="str">
        <f>'Permitted Sources'!A5079</f>
        <v>WYDEQ Permitted Sources</v>
      </c>
      <c r="B5829" s="203" t="str">
        <f>'Permitted Sources'!B5079</f>
        <v>56</v>
      </c>
      <c r="C5829" s="202" t="str">
        <f>'Permitted Sources'!D5079</f>
        <v>5601902</v>
      </c>
      <c r="D5829" s="202" t="str">
        <f>'Permitted Sources'!E5079</f>
        <v>20200252</v>
      </c>
      <c r="E5829" s="203" t="str">
        <f>'Permitted Sources'!H5079</f>
        <v>Compressor Engines</v>
      </c>
      <c r="F5829" s="204">
        <f>'Permitted Sources'!I5079</f>
        <v>0</v>
      </c>
      <c r="G5829" s="204">
        <f>'Permitted Sources'!J5079</f>
        <v>0</v>
      </c>
      <c r="H5829" s="204">
        <f>'Permitted Sources'!K5079</f>
        <v>0</v>
      </c>
      <c r="I5829" s="204">
        <f>'Permitted Sources'!L5079</f>
        <v>0</v>
      </c>
      <c r="J5829" s="204">
        <f>'Permitted Sources'!M5079</f>
        <v>0</v>
      </c>
      <c r="K5829" s="203" t="str">
        <f t="shared" si="90"/>
        <v>Compressor Engines</v>
      </c>
    </row>
    <row r="5830" spans="1:11" s="203" customFormat="1" x14ac:dyDescent="0.2">
      <c r="A5830" s="202" t="str">
        <f>'Permitted Sources'!A5080</f>
        <v>WYDEQ Permitted Sources</v>
      </c>
      <c r="B5830" s="203" t="str">
        <f>'Permitted Sources'!B5080</f>
        <v>56</v>
      </c>
      <c r="C5830" s="202" t="str">
        <f>'Permitted Sources'!D5080</f>
        <v>5601902</v>
      </c>
      <c r="D5830" s="202" t="str">
        <f>'Permitted Sources'!E5080</f>
        <v>20200252</v>
      </c>
      <c r="E5830" s="203" t="str">
        <f>'Permitted Sources'!H5080</f>
        <v>Compressor Engines</v>
      </c>
      <c r="F5830" s="204">
        <f>'Permitted Sources'!I5080</f>
        <v>0</v>
      </c>
      <c r="G5830" s="204">
        <f>'Permitted Sources'!J5080</f>
        <v>0</v>
      </c>
      <c r="H5830" s="204">
        <f>'Permitted Sources'!K5080</f>
        <v>0</v>
      </c>
      <c r="I5830" s="204">
        <f>'Permitted Sources'!L5080</f>
        <v>0</v>
      </c>
      <c r="J5830" s="204">
        <f>'Permitted Sources'!M5080</f>
        <v>0</v>
      </c>
      <c r="K5830" s="203" t="str">
        <f t="shared" si="90"/>
        <v>Compressor Engines</v>
      </c>
    </row>
    <row r="5831" spans="1:11" s="203" customFormat="1" x14ac:dyDescent="0.2">
      <c r="A5831" s="202" t="str">
        <f>'Permitted Sources'!A5081</f>
        <v>WYDEQ Permitted Sources</v>
      </c>
      <c r="B5831" s="203" t="str">
        <f>'Permitted Sources'!B5081</f>
        <v>56</v>
      </c>
      <c r="C5831" s="202" t="str">
        <f>'Permitted Sources'!D5081</f>
        <v>5601902</v>
      </c>
      <c r="D5831" s="202" t="str">
        <f>'Permitted Sources'!E5081</f>
        <v>20200252</v>
      </c>
      <c r="E5831" s="203" t="str">
        <f>'Permitted Sources'!H5081</f>
        <v>Compressor Engines</v>
      </c>
      <c r="F5831" s="204">
        <f>'Permitted Sources'!I5081</f>
        <v>0</v>
      </c>
      <c r="G5831" s="204">
        <f>'Permitted Sources'!J5081</f>
        <v>0</v>
      </c>
      <c r="H5831" s="204">
        <f>'Permitted Sources'!K5081</f>
        <v>0</v>
      </c>
      <c r="I5831" s="204">
        <f>'Permitted Sources'!L5081</f>
        <v>0</v>
      </c>
      <c r="J5831" s="204">
        <f>'Permitted Sources'!M5081</f>
        <v>0</v>
      </c>
      <c r="K5831" s="203" t="str">
        <f t="shared" ref="K5831:K5894" si="91">IF(E5831="Unpermitted Fugitives","Fugitives",IF(E5831="Natural Gas Processing Facilities, Pump Seals","Fugitives",IF(E5831="Natural Gas Production, All Equipt Leak Fugitives","Fugitives",IF(E5831="External Combustion Boilers","Heaters",IF(E5831="Permitted Tank Losses","Condensate tank ",IF(E5831="Permitted Fugitives","Fugitives",IF(E5831="Process Heaters","Heaters",E5831)))))))</f>
        <v>Compressor Engines</v>
      </c>
    </row>
    <row r="5832" spans="1:11" s="203" customFormat="1" x14ac:dyDescent="0.2">
      <c r="A5832" s="202" t="str">
        <f>'Permitted Sources'!A5082</f>
        <v>WYDEQ Permitted Sources</v>
      </c>
      <c r="B5832" s="203" t="str">
        <f>'Permitted Sources'!B5082</f>
        <v>56</v>
      </c>
      <c r="C5832" s="202" t="str">
        <f>'Permitted Sources'!D5082</f>
        <v>5601902</v>
      </c>
      <c r="D5832" s="202" t="str">
        <f>'Permitted Sources'!E5082</f>
        <v>20200254</v>
      </c>
      <c r="E5832" s="203" t="str">
        <f>'Permitted Sources'!H5082</f>
        <v>Compressor Engines</v>
      </c>
      <c r="F5832" s="204">
        <f>'Permitted Sources'!I5082</f>
        <v>3.8620000000000001</v>
      </c>
      <c r="G5832" s="204">
        <f>'Permitted Sources'!J5082</f>
        <v>0.96599999999999997</v>
      </c>
      <c r="H5832" s="204">
        <f>'Permitted Sources'!K5082</f>
        <v>1.9330000000000001</v>
      </c>
      <c r="I5832" s="204">
        <f>'Permitted Sources'!L5082</f>
        <v>0</v>
      </c>
      <c r="J5832" s="204">
        <f>'Permitted Sources'!M5082</f>
        <v>0</v>
      </c>
      <c r="K5832" s="203" t="str">
        <f t="shared" si="91"/>
        <v>Compressor Engines</v>
      </c>
    </row>
    <row r="5833" spans="1:11" s="203" customFormat="1" x14ac:dyDescent="0.2">
      <c r="A5833" s="202" t="str">
        <f>'Permitted Sources'!A5083</f>
        <v>WYDEQ Permitted Sources</v>
      </c>
      <c r="B5833" s="203" t="str">
        <f>'Permitted Sources'!B5083</f>
        <v>56</v>
      </c>
      <c r="C5833" s="202" t="str">
        <f>'Permitted Sources'!D5083</f>
        <v>5601902</v>
      </c>
      <c r="D5833" s="202" t="str">
        <f>'Permitted Sources'!E5083</f>
        <v>20200254</v>
      </c>
      <c r="E5833" s="203" t="str">
        <f>'Permitted Sources'!H5083</f>
        <v>Compressor Engines</v>
      </c>
      <c r="F5833" s="204">
        <f>'Permitted Sources'!I5083</f>
        <v>3.8620000000000001</v>
      </c>
      <c r="G5833" s="204">
        <f>'Permitted Sources'!J5083</f>
        <v>0.96599999999999997</v>
      </c>
      <c r="H5833" s="204">
        <f>'Permitted Sources'!K5083</f>
        <v>1.9330000000000001</v>
      </c>
      <c r="I5833" s="204">
        <f>'Permitted Sources'!L5083</f>
        <v>0</v>
      </c>
      <c r="J5833" s="204">
        <f>'Permitted Sources'!M5083</f>
        <v>0</v>
      </c>
      <c r="K5833" s="203" t="str">
        <f t="shared" si="91"/>
        <v>Compressor Engines</v>
      </c>
    </row>
    <row r="5834" spans="1:11" s="203" customFormat="1" x14ac:dyDescent="0.2">
      <c r="A5834" s="202" t="str">
        <f>'Permitted Sources'!A5084</f>
        <v>WYDEQ Permitted Sources</v>
      </c>
      <c r="B5834" s="203" t="str">
        <f>'Permitted Sources'!B5084</f>
        <v>56</v>
      </c>
      <c r="C5834" s="202" t="str">
        <f>'Permitted Sources'!D5084</f>
        <v>5601902</v>
      </c>
      <c r="D5834" s="202" t="str">
        <f>'Permitted Sources'!E5084</f>
        <v>20200254</v>
      </c>
      <c r="E5834" s="203" t="str">
        <f>'Permitted Sources'!H5084</f>
        <v>Compressor Engines</v>
      </c>
      <c r="F5834" s="204">
        <f>'Permitted Sources'!I5084</f>
        <v>3.8620000000000001</v>
      </c>
      <c r="G5834" s="204">
        <f>'Permitted Sources'!J5084</f>
        <v>0.96599999999999997</v>
      </c>
      <c r="H5834" s="204">
        <f>'Permitted Sources'!K5084</f>
        <v>1.9330000000000001</v>
      </c>
      <c r="I5834" s="204">
        <f>'Permitted Sources'!L5084</f>
        <v>0</v>
      </c>
      <c r="J5834" s="204">
        <f>'Permitted Sources'!M5084</f>
        <v>0</v>
      </c>
      <c r="K5834" s="203" t="str">
        <f t="shared" si="91"/>
        <v>Compressor Engines</v>
      </c>
    </row>
    <row r="5835" spans="1:11" s="203" customFormat="1" x14ac:dyDescent="0.2">
      <c r="A5835" s="202" t="str">
        <f>'Permitted Sources'!A5085</f>
        <v>WYDEQ Permitted Sources</v>
      </c>
      <c r="B5835" s="203" t="str">
        <f>'Permitted Sources'!B5085</f>
        <v>56</v>
      </c>
      <c r="C5835" s="202" t="str">
        <f>'Permitted Sources'!D5085</f>
        <v>5601902</v>
      </c>
      <c r="D5835" s="202" t="str">
        <f>'Permitted Sources'!E5085</f>
        <v>20200252</v>
      </c>
      <c r="E5835" s="203" t="str">
        <f>'Permitted Sources'!H5085</f>
        <v>Compressor Engines</v>
      </c>
      <c r="F5835" s="204">
        <f>'Permitted Sources'!I5085</f>
        <v>0</v>
      </c>
      <c r="G5835" s="204">
        <f>'Permitted Sources'!J5085</f>
        <v>0</v>
      </c>
      <c r="H5835" s="204">
        <f>'Permitted Sources'!K5085</f>
        <v>0</v>
      </c>
      <c r="I5835" s="204">
        <f>'Permitted Sources'!L5085</f>
        <v>0</v>
      </c>
      <c r="J5835" s="204">
        <f>'Permitted Sources'!M5085</f>
        <v>0</v>
      </c>
      <c r="K5835" s="203" t="str">
        <f t="shared" si="91"/>
        <v>Compressor Engines</v>
      </c>
    </row>
    <row r="5836" spans="1:11" s="203" customFormat="1" x14ac:dyDescent="0.2">
      <c r="A5836" s="202" t="str">
        <f>'Permitted Sources'!A5086</f>
        <v>WYDEQ Permitted Sources</v>
      </c>
      <c r="B5836" s="203" t="str">
        <f>'Permitted Sources'!B5086</f>
        <v>56</v>
      </c>
      <c r="C5836" s="202" t="str">
        <f>'Permitted Sources'!D5086</f>
        <v>5601902</v>
      </c>
      <c r="D5836" s="202" t="str">
        <f>'Permitted Sources'!E5086</f>
        <v>20200252</v>
      </c>
      <c r="E5836" s="203" t="str">
        <f>'Permitted Sources'!H5086</f>
        <v>Compressor Engines</v>
      </c>
      <c r="F5836" s="204">
        <f>'Permitted Sources'!I5086</f>
        <v>0</v>
      </c>
      <c r="G5836" s="204">
        <f>'Permitted Sources'!J5086</f>
        <v>0</v>
      </c>
      <c r="H5836" s="204">
        <f>'Permitted Sources'!K5086</f>
        <v>0</v>
      </c>
      <c r="I5836" s="204">
        <f>'Permitted Sources'!L5086</f>
        <v>0</v>
      </c>
      <c r="J5836" s="204">
        <f>'Permitted Sources'!M5086</f>
        <v>0</v>
      </c>
      <c r="K5836" s="203" t="str">
        <f t="shared" si="91"/>
        <v>Compressor Engines</v>
      </c>
    </row>
    <row r="5837" spans="1:11" s="203" customFormat="1" x14ac:dyDescent="0.2">
      <c r="A5837" s="202" t="str">
        <f>'Permitted Sources'!A5087</f>
        <v>WYDEQ Permitted Sources</v>
      </c>
      <c r="B5837" s="203" t="str">
        <f>'Permitted Sources'!B5087</f>
        <v>56</v>
      </c>
      <c r="C5837" s="202" t="str">
        <f>'Permitted Sources'!D5087</f>
        <v>5601902</v>
      </c>
      <c r="D5837" s="202" t="str">
        <f>'Permitted Sources'!E5087</f>
        <v>20200252</v>
      </c>
      <c r="E5837" s="203" t="str">
        <f>'Permitted Sources'!H5087</f>
        <v>Compressor Engines</v>
      </c>
      <c r="F5837" s="204">
        <f>'Permitted Sources'!I5087</f>
        <v>0</v>
      </c>
      <c r="G5837" s="204">
        <f>'Permitted Sources'!J5087</f>
        <v>0</v>
      </c>
      <c r="H5837" s="204">
        <f>'Permitted Sources'!K5087</f>
        <v>0</v>
      </c>
      <c r="I5837" s="204">
        <f>'Permitted Sources'!L5087</f>
        <v>0</v>
      </c>
      <c r="J5837" s="204">
        <f>'Permitted Sources'!M5087</f>
        <v>0</v>
      </c>
      <c r="K5837" s="203" t="str">
        <f t="shared" si="91"/>
        <v>Compressor Engines</v>
      </c>
    </row>
    <row r="5838" spans="1:11" s="203" customFormat="1" x14ac:dyDescent="0.2">
      <c r="A5838" s="202" t="str">
        <f>'Permitted Sources'!A5088</f>
        <v>WYDEQ Permitted Sources</v>
      </c>
      <c r="B5838" s="203" t="str">
        <f>'Permitted Sources'!B5088</f>
        <v>56</v>
      </c>
      <c r="C5838" s="202" t="str">
        <f>'Permitted Sources'!D5088</f>
        <v>5601902</v>
      </c>
      <c r="D5838" s="202" t="str">
        <f>'Permitted Sources'!E5088</f>
        <v>20200254</v>
      </c>
      <c r="E5838" s="203" t="str">
        <f>'Permitted Sources'!H5088</f>
        <v>Compressor Engines</v>
      </c>
      <c r="F5838" s="204">
        <f>'Permitted Sources'!I5088</f>
        <v>3.9390000000000001</v>
      </c>
      <c r="G5838" s="204">
        <f>'Permitted Sources'!J5088</f>
        <v>1.665</v>
      </c>
      <c r="H5838" s="204">
        <f>'Permitted Sources'!K5088</f>
        <v>1.9710000000000001</v>
      </c>
      <c r="I5838" s="204">
        <f>'Permitted Sources'!L5088</f>
        <v>0</v>
      </c>
      <c r="J5838" s="204">
        <f>'Permitted Sources'!M5088</f>
        <v>0</v>
      </c>
      <c r="K5838" s="203" t="str">
        <f t="shared" si="91"/>
        <v>Compressor Engines</v>
      </c>
    </row>
    <row r="5839" spans="1:11" s="203" customFormat="1" x14ac:dyDescent="0.2">
      <c r="A5839" s="202" t="str">
        <f>'Permitted Sources'!A5089</f>
        <v>WYDEQ Permitted Sources</v>
      </c>
      <c r="B5839" s="203" t="str">
        <f>'Permitted Sources'!B5089</f>
        <v>56</v>
      </c>
      <c r="C5839" s="202" t="str">
        <f>'Permitted Sources'!D5089</f>
        <v>5601902</v>
      </c>
      <c r="D5839" s="202" t="str">
        <f>'Permitted Sources'!E5089</f>
        <v>20200254</v>
      </c>
      <c r="E5839" s="203" t="str">
        <f>'Permitted Sources'!H5089</f>
        <v>Compressor Engines</v>
      </c>
      <c r="F5839" s="204">
        <f>'Permitted Sources'!I5089</f>
        <v>3.9390000000000001</v>
      </c>
      <c r="G5839" s="204">
        <f>'Permitted Sources'!J5089</f>
        <v>1.665</v>
      </c>
      <c r="H5839" s="204">
        <f>'Permitted Sources'!K5089</f>
        <v>1.9710000000000001</v>
      </c>
      <c r="I5839" s="204">
        <f>'Permitted Sources'!L5089</f>
        <v>0</v>
      </c>
      <c r="J5839" s="204">
        <f>'Permitted Sources'!M5089</f>
        <v>0</v>
      </c>
      <c r="K5839" s="203" t="str">
        <f t="shared" si="91"/>
        <v>Compressor Engines</v>
      </c>
    </row>
    <row r="5840" spans="1:11" s="203" customFormat="1" x14ac:dyDescent="0.2">
      <c r="A5840" s="202" t="str">
        <f>'Permitted Sources'!A5090</f>
        <v>WYDEQ Permitted Sources</v>
      </c>
      <c r="B5840" s="203" t="str">
        <f>'Permitted Sources'!B5090</f>
        <v>56</v>
      </c>
      <c r="C5840" s="202" t="str">
        <f>'Permitted Sources'!D5090</f>
        <v>5601902</v>
      </c>
      <c r="D5840" s="202" t="str">
        <f>'Permitted Sources'!E5090</f>
        <v>20200254</v>
      </c>
      <c r="E5840" s="203" t="str">
        <f>'Permitted Sources'!H5090</f>
        <v>Compressor Engines</v>
      </c>
      <c r="F5840" s="204">
        <f>'Permitted Sources'!I5090</f>
        <v>3.9390000000000001</v>
      </c>
      <c r="G5840" s="204">
        <f>'Permitted Sources'!J5090</f>
        <v>1.665</v>
      </c>
      <c r="H5840" s="204">
        <f>'Permitted Sources'!K5090</f>
        <v>1.9710000000000001</v>
      </c>
      <c r="I5840" s="204">
        <f>'Permitted Sources'!L5090</f>
        <v>0</v>
      </c>
      <c r="J5840" s="204">
        <f>'Permitted Sources'!M5090</f>
        <v>0</v>
      </c>
      <c r="K5840" s="203" t="str">
        <f t="shared" si="91"/>
        <v>Compressor Engines</v>
      </c>
    </row>
    <row r="5841" spans="1:11" s="203" customFormat="1" x14ac:dyDescent="0.2">
      <c r="A5841" s="202" t="str">
        <f>'Permitted Sources'!A5091</f>
        <v>WYDEQ Permitted Sources</v>
      </c>
      <c r="B5841" s="203" t="str">
        <f>'Permitted Sources'!B5091</f>
        <v>56</v>
      </c>
      <c r="C5841" s="202" t="str">
        <f>'Permitted Sources'!D5091</f>
        <v>5601902</v>
      </c>
      <c r="D5841" s="202" t="str">
        <f>'Permitted Sources'!E5091</f>
        <v>20200254</v>
      </c>
      <c r="E5841" s="203" t="str">
        <f>'Permitted Sources'!H5091</f>
        <v>Compressor Engines</v>
      </c>
      <c r="F5841" s="204">
        <f>'Permitted Sources'!I5091</f>
        <v>18.817</v>
      </c>
      <c r="G5841" s="204">
        <f>'Permitted Sources'!J5091</f>
        <v>2.8610000000000002</v>
      </c>
      <c r="H5841" s="204">
        <f>'Permitted Sources'!K5091</f>
        <v>6.2709999999999999</v>
      </c>
      <c r="I5841" s="204">
        <f>'Permitted Sources'!L5091</f>
        <v>0</v>
      </c>
      <c r="J5841" s="204">
        <f>'Permitted Sources'!M5091</f>
        <v>0</v>
      </c>
      <c r="K5841" s="203" t="str">
        <f t="shared" si="91"/>
        <v>Compressor Engines</v>
      </c>
    </row>
    <row r="5842" spans="1:11" s="203" customFormat="1" x14ac:dyDescent="0.2">
      <c r="A5842" s="202" t="str">
        <f>'Permitted Sources'!A5092</f>
        <v>WYDEQ Permitted Sources</v>
      </c>
      <c r="B5842" s="203" t="str">
        <f>'Permitted Sources'!B5092</f>
        <v>56</v>
      </c>
      <c r="C5842" s="202" t="str">
        <f>'Permitted Sources'!D5092</f>
        <v>5601902</v>
      </c>
      <c r="D5842" s="202" t="str">
        <f>'Permitted Sources'!E5092</f>
        <v>20200254</v>
      </c>
      <c r="E5842" s="203" t="str">
        <f>'Permitted Sources'!H5092</f>
        <v>Compressor Engines</v>
      </c>
      <c r="F5842" s="204">
        <f>'Permitted Sources'!I5092</f>
        <v>18.817</v>
      </c>
      <c r="G5842" s="204">
        <f>'Permitted Sources'!J5092</f>
        <v>2.8610000000000002</v>
      </c>
      <c r="H5842" s="204">
        <f>'Permitted Sources'!K5092</f>
        <v>6.2709999999999999</v>
      </c>
      <c r="I5842" s="204">
        <f>'Permitted Sources'!L5092</f>
        <v>0</v>
      </c>
      <c r="J5842" s="204">
        <f>'Permitted Sources'!M5092</f>
        <v>0</v>
      </c>
      <c r="K5842" s="203" t="str">
        <f t="shared" si="91"/>
        <v>Compressor Engines</v>
      </c>
    </row>
    <row r="5843" spans="1:11" s="203" customFormat="1" x14ac:dyDescent="0.2">
      <c r="A5843" s="202" t="str">
        <f>'Permitted Sources'!A5093</f>
        <v>WYDEQ Permitted Sources</v>
      </c>
      <c r="B5843" s="203" t="str">
        <f>'Permitted Sources'!B5093</f>
        <v>56</v>
      </c>
      <c r="C5843" s="202" t="str">
        <f>'Permitted Sources'!D5093</f>
        <v>5601902</v>
      </c>
      <c r="D5843" s="202" t="str">
        <f>'Permitted Sources'!E5093</f>
        <v>20200253</v>
      </c>
      <c r="E5843" s="203" t="str">
        <f>'Permitted Sources'!H5093</f>
        <v>Compressor Engines</v>
      </c>
      <c r="F5843" s="204">
        <f>'Permitted Sources'!I5093</f>
        <v>3.3130000000000002</v>
      </c>
      <c r="G5843" s="204">
        <f>'Permitted Sources'!J5093</f>
        <v>1.655</v>
      </c>
      <c r="H5843" s="204">
        <f>'Permitted Sources'!K5093</f>
        <v>3.3130000000000002</v>
      </c>
      <c r="I5843" s="204">
        <f>'Permitted Sources'!L5093</f>
        <v>0</v>
      </c>
      <c r="J5843" s="204">
        <f>'Permitted Sources'!M5093</f>
        <v>0</v>
      </c>
      <c r="K5843" s="203" t="str">
        <f t="shared" si="91"/>
        <v>Compressor Engines</v>
      </c>
    </row>
    <row r="5844" spans="1:11" s="203" customFormat="1" x14ac:dyDescent="0.2">
      <c r="A5844" s="202" t="str">
        <f>'Permitted Sources'!A5094</f>
        <v>WYDEQ Permitted Sources</v>
      </c>
      <c r="B5844" s="203" t="str">
        <f>'Permitted Sources'!B5094</f>
        <v>56</v>
      </c>
      <c r="C5844" s="202" t="str">
        <f>'Permitted Sources'!D5094</f>
        <v>5601902</v>
      </c>
      <c r="D5844" s="202" t="str">
        <f>'Permitted Sources'!E5094</f>
        <v>20200253</v>
      </c>
      <c r="E5844" s="203" t="str">
        <f>'Permitted Sources'!H5094</f>
        <v>Compressor Engines</v>
      </c>
      <c r="F5844" s="204">
        <f>'Permitted Sources'!I5094</f>
        <v>3.3130000000000002</v>
      </c>
      <c r="G5844" s="204">
        <f>'Permitted Sources'!J5094</f>
        <v>1.655</v>
      </c>
      <c r="H5844" s="204">
        <f>'Permitted Sources'!K5094</f>
        <v>3.3130000000000002</v>
      </c>
      <c r="I5844" s="204">
        <f>'Permitted Sources'!L5094</f>
        <v>0</v>
      </c>
      <c r="J5844" s="204">
        <f>'Permitted Sources'!M5094</f>
        <v>0</v>
      </c>
      <c r="K5844" s="203" t="str">
        <f t="shared" si="91"/>
        <v>Compressor Engines</v>
      </c>
    </row>
    <row r="5845" spans="1:11" s="203" customFormat="1" x14ac:dyDescent="0.2">
      <c r="A5845" s="202" t="str">
        <f>'Permitted Sources'!A5095</f>
        <v>WYDEQ Permitted Sources</v>
      </c>
      <c r="B5845" s="203" t="str">
        <f>'Permitted Sources'!B5095</f>
        <v>56</v>
      </c>
      <c r="C5845" s="202" t="str">
        <f>'Permitted Sources'!D5095</f>
        <v>5601902</v>
      </c>
      <c r="D5845" s="202" t="str">
        <f>'Permitted Sources'!E5095</f>
        <v>20200254</v>
      </c>
      <c r="E5845" s="203" t="str">
        <f>'Permitted Sources'!H5095</f>
        <v>Compressor Engines</v>
      </c>
      <c r="F5845" s="204">
        <f>'Permitted Sources'!I5095</f>
        <v>11.4</v>
      </c>
      <c r="G5845" s="204">
        <f>'Permitted Sources'!J5095</f>
        <v>3.81</v>
      </c>
      <c r="H5845" s="204">
        <f>'Permitted Sources'!K5095</f>
        <v>3.81</v>
      </c>
      <c r="I5845" s="204">
        <f>'Permitted Sources'!L5095</f>
        <v>0</v>
      </c>
      <c r="J5845" s="204">
        <f>'Permitted Sources'!M5095</f>
        <v>0</v>
      </c>
      <c r="K5845" s="203" t="str">
        <f t="shared" si="91"/>
        <v>Compressor Engines</v>
      </c>
    </row>
    <row r="5846" spans="1:11" s="203" customFormat="1" x14ac:dyDescent="0.2">
      <c r="A5846" s="202" t="str">
        <f>'Permitted Sources'!A5096</f>
        <v>WYDEQ Permitted Sources</v>
      </c>
      <c r="B5846" s="203" t="str">
        <f>'Permitted Sources'!B5096</f>
        <v>56</v>
      </c>
      <c r="C5846" s="202" t="str">
        <f>'Permitted Sources'!D5096</f>
        <v>5601902</v>
      </c>
      <c r="D5846" s="202" t="str">
        <f>'Permitted Sources'!E5096</f>
        <v>20200254</v>
      </c>
      <c r="E5846" s="203" t="str">
        <f>'Permitted Sources'!H5096</f>
        <v>Compressor Engines</v>
      </c>
      <c r="F5846" s="204">
        <f>'Permitted Sources'!I5096</f>
        <v>3.9390000000000001</v>
      </c>
      <c r="G5846" s="204">
        <f>'Permitted Sources'!J5096</f>
        <v>1.665</v>
      </c>
      <c r="H5846" s="204">
        <f>'Permitted Sources'!K5096</f>
        <v>1.9710000000000001</v>
      </c>
      <c r="I5846" s="204">
        <f>'Permitted Sources'!L5096</f>
        <v>0</v>
      </c>
      <c r="J5846" s="204">
        <f>'Permitted Sources'!M5096</f>
        <v>0</v>
      </c>
      <c r="K5846" s="203" t="str">
        <f t="shared" si="91"/>
        <v>Compressor Engines</v>
      </c>
    </row>
    <row r="5847" spans="1:11" s="203" customFormat="1" x14ac:dyDescent="0.2">
      <c r="A5847" s="202" t="str">
        <f>'Permitted Sources'!A5097</f>
        <v>WYDEQ Permitted Sources</v>
      </c>
      <c r="B5847" s="203" t="str">
        <f>'Permitted Sources'!B5097</f>
        <v>56</v>
      </c>
      <c r="C5847" s="202" t="str">
        <f>'Permitted Sources'!D5097</f>
        <v>5601902</v>
      </c>
      <c r="D5847" s="202" t="str">
        <f>'Permitted Sources'!E5097</f>
        <v>20200254</v>
      </c>
      <c r="E5847" s="203" t="str">
        <f>'Permitted Sources'!H5097</f>
        <v>Compressor Engines</v>
      </c>
      <c r="F5847" s="204">
        <f>'Permitted Sources'!I5097</f>
        <v>3.9390000000000001</v>
      </c>
      <c r="G5847" s="204">
        <f>'Permitted Sources'!J5097</f>
        <v>1.665</v>
      </c>
      <c r="H5847" s="204">
        <f>'Permitted Sources'!K5097</f>
        <v>1.9710000000000001</v>
      </c>
      <c r="I5847" s="204">
        <f>'Permitted Sources'!L5097</f>
        <v>0</v>
      </c>
      <c r="J5847" s="204">
        <f>'Permitted Sources'!M5097</f>
        <v>0</v>
      </c>
      <c r="K5847" s="203" t="str">
        <f t="shared" si="91"/>
        <v>Compressor Engines</v>
      </c>
    </row>
    <row r="5848" spans="1:11" s="203" customFormat="1" x14ac:dyDescent="0.2">
      <c r="A5848" s="202" t="str">
        <f>'Permitted Sources'!A5098</f>
        <v>WYDEQ Permitted Sources</v>
      </c>
      <c r="B5848" s="203" t="str">
        <f>'Permitted Sources'!B5098</f>
        <v>56</v>
      </c>
      <c r="C5848" s="202" t="str">
        <f>'Permitted Sources'!D5098</f>
        <v>5601902</v>
      </c>
      <c r="D5848" s="202" t="str">
        <f>'Permitted Sources'!E5098</f>
        <v>20200254</v>
      </c>
      <c r="E5848" s="203" t="str">
        <f>'Permitted Sources'!H5098</f>
        <v>Compressor Engines</v>
      </c>
      <c r="F5848" s="204">
        <f>'Permitted Sources'!I5098</f>
        <v>3.9390000000000001</v>
      </c>
      <c r="G5848" s="204">
        <f>'Permitted Sources'!J5098</f>
        <v>1.665</v>
      </c>
      <c r="H5848" s="204">
        <f>'Permitted Sources'!K5098</f>
        <v>1.9710000000000001</v>
      </c>
      <c r="I5848" s="204">
        <f>'Permitted Sources'!L5098</f>
        <v>0</v>
      </c>
      <c r="J5848" s="204">
        <f>'Permitted Sources'!M5098</f>
        <v>0</v>
      </c>
      <c r="K5848" s="203" t="str">
        <f t="shared" si="91"/>
        <v>Compressor Engines</v>
      </c>
    </row>
    <row r="5849" spans="1:11" s="203" customFormat="1" x14ac:dyDescent="0.2">
      <c r="A5849" s="202" t="str">
        <f>'Permitted Sources'!A5099</f>
        <v>WYDEQ Permitted Sources</v>
      </c>
      <c r="B5849" s="203" t="str">
        <f>'Permitted Sources'!B5099</f>
        <v>56</v>
      </c>
      <c r="C5849" s="202" t="str">
        <f>'Permitted Sources'!D5099</f>
        <v>5601902</v>
      </c>
      <c r="D5849" s="202" t="str">
        <f>'Permitted Sources'!E5099</f>
        <v>20200254</v>
      </c>
      <c r="E5849" s="203" t="str">
        <f>'Permitted Sources'!H5099</f>
        <v>Compressor Engines</v>
      </c>
      <c r="F5849" s="204">
        <f>'Permitted Sources'!I5099</f>
        <v>3.9390000000000001</v>
      </c>
      <c r="G5849" s="204">
        <f>'Permitted Sources'!J5099</f>
        <v>1.665</v>
      </c>
      <c r="H5849" s="204">
        <f>'Permitted Sources'!K5099</f>
        <v>1.9710000000000001</v>
      </c>
      <c r="I5849" s="204">
        <f>'Permitted Sources'!L5099</f>
        <v>0</v>
      </c>
      <c r="J5849" s="204">
        <f>'Permitted Sources'!M5099</f>
        <v>0</v>
      </c>
      <c r="K5849" s="203" t="str">
        <f t="shared" si="91"/>
        <v>Compressor Engines</v>
      </c>
    </row>
    <row r="5850" spans="1:11" s="203" customFormat="1" x14ac:dyDescent="0.2">
      <c r="A5850" s="202" t="str">
        <f>'Permitted Sources'!A5100</f>
        <v>WYDEQ Permitted Sources</v>
      </c>
      <c r="B5850" s="203" t="str">
        <f>'Permitted Sources'!B5100</f>
        <v>56</v>
      </c>
      <c r="C5850" s="202" t="str">
        <f>'Permitted Sources'!D5100</f>
        <v>5601902</v>
      </c>
      <c r="D5850" s="202" t="str">
        <f>'Permitted Sources'!E5100</f>
        <v>20200254</v>
      </c>
      <c r="E5850" s="203" t="str">
        <f>'Permitted Sources'!H5100</f>
        <v>Compressor Engines</v>
      </c>
      <c r="F5850" s="204">
        <f>'Permitted Sources'!I5100</f>
        <v>18.817</v>
      </c>
      <c r="G5850" s="204">
        <f>'Permitted Sources'!J5100</f>
        <v>2.8610000000000002</v>
      </c>
      <c r="H5850" s="204">
        <f>'Permitted Sources'!K5100</f>
        <v>6.2709999999999999</v>
      </c>
      <c r="I5850" s="204">
        <f>'Permitted Sources'!L5100</f>
        <v>0</v>
      </c>
      <c r="J5850" s="204">
        <f>'Permitted Sources'!M5100</f>
        <v>0</v>
      </c>
      <c r="K5850" s="203" t="str">
        <f t="shared" si="91"/>
        <v>Compressor Engines</v>
      </c>
    </row>
    <row r="5851" spans="1:11" s="203" customFormat="1" x14ac:dyDescent="0.2">
      <c r="A5851" s="202" t="str">
        <f>'Permitted Sources'!A5101</f>
        <v>WYDEQ Permitted Sources</v>
      </c>
      <c r="B5851" s="203" t="str">
        <f>'Permitted Sources'!B5101</f>
        <v>56</v>
      </c>
      <c r="C5851" s="202" t="str">
        <f>'Permitted Sources'!D5101</f>
        <v>5601902</v>
      </c>
      <c r="D5851" s="202" t="str">
        <f>'Permitted Sources'!E5101</f>
        <v>20200253</v>
      </c>
      <c r="E5851" s="203" t="str">
        <f>'Permitted Sources'!H5101</f>
        <v>Compressor Engines</v>
      </c>
      <c r="F5851" s="204">
        <f>'Permitted Sources'!I5101</f>
        <v>3.3130000000000002</v>
      </c>
      <c r="G5851" s="204">
        <f>'Permitted Sources'!J5101</f>
        <v>1.655</v>
      </c>
      <c r="H5851" s="204">
        <f>'Permitted Sources'!K5101</f>
        <v>3.3130000000000002</v>
      </c>
      <c r="I5851" s="204">
        <f>'Permitted Sources'!L5101</f>
        <v>0</v>
      </c>
      <c r="J5851" s="204">
        <f>'Permitted Sources'!M5101</f>
        <v>0</v>
      </c>
      <c r="K5851" s="203" t="str">
        <f t="shared" si="91"/>
        <v>Compressor Engines</v>
      </c>
    </row>
    <row r="5852" spans="1:11" s="203" customFormat="1" x14ac:dyDescent="0.2">
      <c r="A5852" s="202" t="str">
        <f>'Permitted Sources'!A5102</f>
        <v>WYDEQ Permitted Sources</v>
      </c>
      <c r="B5852" s="203" t="str">
        <f>'Permitted Sources'!B5102</f>
        <v>56</v>
      </c>
      <c r="C5852" s="202" t="str">
        <f>'Permitted Sources'!D5102</f>
        <v>5601902</v>
      </c>
      <c r="D5852" s="202" t="str">
        <f>'Permitted Sources'!E5102</f>
        <v>20200254</v>
      </c>
      <c r="E5852" s="203" t="str">
        <f>'Permitted Sources'!H5102</f>
        <v>Compressor Engines</v>
      </c>
      <c r="F5852" s="204">
        <f>'Permitted Sources'!I5102</f>
        <v>11.7</v>
      </c>
      <c r="G5852" s="204">
        <f>'Permitted Sources'!J5102</f>
        <v>2.9</v>
      </c>
      <c r="H5852" s="204">
        <f>'Permitted Sources'!K5102</f>
        <v>5.9</v>
      </c>
      <c r="I5852" s="204">
        <f>'Permitted Sources'!L5102</f>
        <v>0</v>
      </c>
      <c r="J5852" s="204">
        <f>'Permitted Sources'!M5102</f>
        <v>0</v>
      </c>
      <c r="K5852" s="203" t="str">
        <f t="shared" si="91"/>
        <v>Compressor Engines</v>
      </c>
    </row>
    <row r="5853" spans="1:11" s="203" customFormat="1" x14ac:dyDescent="0.2">
      <c r="A5853" s="202" t="str">
        <f>'Permitted Sources'!A5103</f>
        <v>WYDEQ Permitted Sources</v>
      </c>
      <c r="B5853" s="203" t="str">
        <f>'Permitted Sources'!B5103</f>
        <v>56</v>
      </c>
      <c r="C5853" s="202" t="str">
        <f>'Permitted Sources'!D5103</f>
        <v>5601902</v>
      </c>
      <c r="D5853" s="202" t="str">
        <f>'Permitted Sources'!E5103</f>
        <v>20200254</v>
      </c>
      <c r="E5853" s="203" t="str">
        <f>'Permitted Sources'!H5103</f>
        <v>Compressor Engines</v>
      </c>
      <c r="F5853" s="204">
        <f>'Permitted Sources'!I5103</f>
        <v>11.7</v>
      </c>
      <c r="G5853" s="204">
        <f>'Permitted Sources'!J5103</f>
        <v>2.9</v>
      </c>
      <c r="H5853" s="204">
        <f>'Permitted Sources'!K5103</f>
        <v>5.9</v>
      </c>
      <c r="I5853" s="204">
        <f>'Permitted Sources'!L5103</f>
        <v>0</v>
      </c>
      <c r="J5853" s="204">
        <f>'Permitted Sources'!M5103</f>
        <v>0</v>
      </c>
      <c r="K5853" s="203" t="str">
        <f t="shared" si="91"/>
        <v>Compressor Engines</v>
      </c>
    </row>
    <row r="5854" spans="1:11" s="203" customFormat="1" x14ac:dyDescent="0.2">
      <c r="A5854" s="202" t="str">
        <f>'Permitted Sources'!A5104</f>
        <v>WYDEQ Permitted Sources</v>
      </c>
      <c r="B5854" s="203" t="str">
        <f>'Permitted Sources'!B5104</f>
        <v>56</v>
      </c>
      <c r="C5854" s="202" t="str">
        <f>'Permitted Sources'!D5104</f>
        <v>5601902</v>
      </c>
      <c r="D5854" s="202" t="str">
        <f>'Permitted Sources'!E5104</f>
        <v>20200254</v>
      </c>
      <c r="E5854" s="203" t="str">
        <f>'Permitted Sources'!H5104</f>
        <v>Compressor Engines</v>
      </c>
      <c r="F5854" s="204">
        <f>'Permitted Sources'!I5104</f>
        <v>5.0999999999999996</v>
      </c>
      <c r="G5854" s="204">
        <f>'Permitted Sources'!J5104</f>
        <v>1.3</v>
      </c>
      <c r="H5854" s="204">
        <f>'Permitted Sources'!K5104</f>
        <v>2.6</v>
      </c>
      <c r="I5854" s="204">
        <f>'Permitted Sources'!L5104</f>
        <v>0</v>
      </c>
      <c r="J5854" s="204">
        <f>'Permitted Sources'!M5104</f>
        <v>0</v>
      </c>
      <c r="K5854" s="203" t="str">
        <f t="shared" si="91"/>
        <v>Compressor Engines</v>
      </c>
    </row>
    <row r="5855" spans="1:11" s="203" customFormat="1" x14ac:dyDescent="0.2">
      <c r="A5855" s="202" t="str">
        <f>'Permitted Sources'!A5105</f>
        <v>WYDEQ Permitted Sources</v>
      </c>
      <c r="B5855" s="203" t="str">
        <f>'Permitted Sources'!B5105</f>
        <v>56</v>
      </c>
      <c r="C5855" s="202" t="str">
        <f>'Permitted Sources'!D5105</f>
        <v>5601902</v>
      </c>
      <c r="D5855" s="202" t="str">
        <f>'Permitted Sources'!E5105</f>
        <v>20200254</v>
      </c>
      <c r="E5855" s="203" t="str">
        <f>'Permitted Sources'!H5105</f>
        <v>Compressor Engines</v>
      </c>
      <c r="F5855" s="204">
        <f>'Permitted Sources'!I5105</f>
        <v>5.0999999999999996</v>
      </c>
      <c r="G5855" s="204">
        <f>'Permitted Sources'!J5105</f>
        <v>1.3</v>
      </c>
      <c r="H5855" s="204">
        <f>'Permitted Sources'!K5105</f>
        <v>2.6</v>
      </c>
      <c r="I5855" s="204">
        <f>'Permitted Sources'!L5105</f>
        <v>0</v>
      </c>
      <c r="J5855" s="204">
        <f>'Permitted Sources'!M5105</f>
        <v>0</v>
      </c>
      <c r="K5855" s="203" t="str">
        <f t="shared" si="91"/>
        <v>Compressor Engines</v>
      </c>
    </row>
    <row r="5856" spans="1:11" s="203" customFormat="1" x14ac:dyDescent="0.2">
      <c r="A5856" s="202" t="str">
        <f>'Permitted Sources'!A5106</f>
        <v>WYDEQ Permitted Sources</v>
      </c>
      <c r="B5856" s="203" t="str">
        <f>'Permitted Sources'!B5106</f>
        <v>56</v>
      </c>
      <c r="C5856" s="202" t="str">
        <f>'Permitted Sources'!D5106</f>
        <v>5601902</v>
      </c>
      <c r="D5856" s="202" t="str">
        <f>'Permitted Sources'!E5106</f>
        <v>20200254</v>
      </c>
      <c r="E5856" s="203" t="str">
        <f>'Permitted Sources'!H5106</f>
        <v>Compressor Engines</v>
      </c>
      <c r="F5856" s="204">
        <f>'Permitted Sources'!I5106</f>
        <v>5.0999999999999996</v>
      </c>
      <c r="G5856" s="204">
        <f>'Permitted Sources'!J5106</f>
        <v>1.3</v>
      </c>
      <c r="H5856" s="204">
        <f>'Permitted Sources'!K5106</f>
        <v>2.6</v>
      </c>
      <c r="I5856" s="204">
        <f>'Permitted Sources'!L5106</f>
        <v>0</v>
      </c>
      <c r="J5856" s="204">
        <f>'Permitted Sources'!M5106</f>
        <v>0</v>
      </c>
      <c r="K5856" s="203" t="str">
        <f t="shared" si="91"/>
        <v>Compressor Engines</v>
      </c>
    </row>
    <row r="5857" spans="1:11" s="203" customFormat="1" x14ac:dyDescent="0.2">
      <c r="A5857" s="202" t="str">
        <f>'Permitted Sources'!A5107</f>
        <v>WYDEQ Permitted Sources</v>
      </c>
      <c r="B5857" s="203" t="str">
        <f>'Permitted Sources'!B5107</f>
        <v>56</v>
      </c>
      <c r="C5857" s="202" t="str">
        <f>'Permitted Sources'!D5107</f>
        <v>5601902</v>
      </c>
      <c r="D5857" s="202" t="str">
        <f>'Permitted Sources'!E5107</f>
        <v>20200254</v>
      </c>
      <c r="E5857" s="203" t="str">
        <f>'Permitted Sources'!H5107</f>
        <v>Compressor Engines</v>
      </c>
      <c r="F5857" s="204">
        <f>'Permitted Sources'!I5107</f>
        <v>5.0999999999999996</v>
      </c>
      <c r="G5857" s="204">
        <f>'Permitted Sources'!J5107</f>
        <v>1.3</v>
      </c>
      <c r="H5857" s="204">
        <f>'Permitted Sources'!K5107</f>
        <v>2.6</v>
      </c>
      <c r="I5857" s="204">
        <f>'Permitted Sources'!L5107</f>
        <v>0</v>
      </c>
      <c r="J5857" s="204">
        <f>'Permitted Sources'!M5107</f>
        <v>0</v>
      </c>
      <c r="K5857" s="203" t="str">
        <f t="shared" si="91"/>
        <v>Compressor Engines</v>
      </c>
    </row>
    <row r="5858" spans="1:11" s="203" customFormat="1" x14ac:dyDescent="0.2">
      <c r="A5858" s="202" t="str">
        <f>'Permitted Sources'!A5108</f>
        <v>WYDEQ Permitted Sources</v>
      </c>
      <c r="B5858" s="203" t="str">
        <f>'Permitted Sources'!B5108</f>
        <v>56</v>
      </c>
      <c r="C5858" s="202" t="str">
        <f>'Permitted Sources'!D5108</f>
        <v>5601902</v>
      </c>
      <c r="D5858" s="202" t="str">
        <f>'Permitted Sources'!E5108</f>
        <v>31000404</v>
      </c>
      <c r="E5858" s="203" t="str">
        <f>'Permitted Sources'!H5108</f>
        <v>Process Heaters</v>
      </c>
      <c r="F5858" s="204">
        <f>'Permitted Sources'!I5108</f>
        <v>8.6965748564068662E-2</v>
      </c>
      <c r="G5858" s="204">
        <f>'Permitted Sources'!J5108</f>
        <v>0</v>
      </c>
      <c r="H5858" s="204">
        <f>'Permitted Sources'!K5108</f>
        <v>0.1</v>
      </c>
      <c r="I5858" s="204">
        <f>'Permitted Sources'!L5108</f>
        <v>0</v>
      </c>
      <c r="J5858" s="204">
        <f>'Permitted Sources'!M5108</f>
        <v>0</v>
      </c>
      <c r="K5858" s="203" t="str">
        <f t="shared" si="91"/>
        <v>Heaters</v>
      </c>
    </row>
    <row r="5859" spans="1:11" s="203" customFormat="1" x14ac:dyDescent="0.2">
      <c r="A5859" s="202" t="str">
        <f>'Permitted Sources'!A5109</f>
        <v>WYDEQ Permitted Sources</v>
      </c>
      <c r="B5859" s="203" t="str">
        <f>'Permitted Sources'!B5109</f>
        <v>56</v>
      </c>
      <c r="C5859" s="202" t="str">
        <f>'Permitted Sources'!D5109</f>
        <v>5601902</v>
      </c>
      <c r="D5859" s="202" t="str">
        <f>'Permitted Sources'!E5109</f>
        <v>20200254</v>
      </c>
      <c r="E5859" s="203" t="str">
        <f>'Permitted Sources'!H5109</f>
        <v>Compressor Engines</v>
      </c>
      <c r="F5859" s="204">
        <f>'Permitted Sources'!I5109</f>
        <v>6.1536963683934998</v>
      </c>
      <c r="G5859" s="204">
        <f>'Permitted Sources'!J5109</f>
        <v>4.3</v>
      </c>
      <c r="H5859" s="204">
        <f>'Permitted Sources'!K5109</f>
        <v>3.1</v>
      </c>
      <c r="I5859" s="204">
        <f>'Permitted Sources'!L5109</f>
        <v>0</v>
      </c>
      <c r="J5859" s="204">
        <f>'Permitted Sources'!M5109</f>
        <v>0</v>
      </c>
      <c r="K5859" s="203" t="str">
        <f t="shared" si="91"/>
        <v>Compressor Engines</v>
      </c>
    </row>
    <row r="5860" spans="1:11" s="203" customFormat="1" x14ac:dyDescent="0.2">
      <c r="A5860" s="202" t="str">
        <f>'Permitted Sources'!A5110</f>
        <v>WYDEQ Permitted Sources</v>
      </c>
      <c r="B5860" s="203" t="str">
        <f>'Permitted Sources'!B5110</f>
        <v>56</v>
      </c>
      <c r="C5860" s="202" t="str">
        <f>'Permitted Sources'!D5110</f>
        <v>5601902</v>
      </c>
      <c r="D5860" s="202" t="str">
        <f>'Permitted Sources'!E5110</f>
        <v>31000227</v>
      </c>
      <c r="E5860" s="203" t="str">
        <f>'Permitted Sources'!H5110</f>
        <v>Dehydrator</v>
      </c>
      <c r="F5860" s="204">
        <f>'Permitted Sources'!I5110</f>
        <v>0.32873052957217958</v>
      </c>
      <c r="G5860" s="204">
        <f>'Permitted Sources'!J5110</f>
        <v>0</v>
      </c>
      <c r="H5860" s="204">
        <f>'Permitted Sources'!K5110</f>
        <v>0.3</v>
      </c>
      <c r="I5860" s="204">
        <f>'Permitted Sources'!L5110</f>
        <v>0</v>
      </c>
      <c r="J5860" s="204">
        <f>'Permitted Sources'!M5110</f>
        <v>0</v>
      </c>
      <c r="K5860" s="203" t="str">
        <f t="shared" si="91"/>
        <v>Dehydrator</v>
      </c>
    </row>
    <row r="5861" spans="1:11" s="203" customFormat="1" x14ac:dyDescent="0.2">
      <c r="A5861" s="202" t="str">
        <f>'Permitted Sources'!A5111</f>
        <v>WYDEQ Permitted Sources</v>
      </c>
      <c r="B5861" s="203" t="str">
        <f>'Permitted Sources'!B5111</f>
        <v>56</v>
      </c>
      <c r="C5861" s="202" t="str">
        <f>'Permitted Sources'!D5111</f>
        <v>5601902</v>
      </c>
      <c r="D5861" s="202" t="str">
        <f>'Permitted Sources'!E5111</f>
        <v>20200254</v>
      </c>
      <c r="E5861" s="203" t="str">
        <f>'Permitted Sources'!H5111</f>
        <v>Compressor Engines</v>
      </c>
      <c r="F5861" s="204">
        <f>'Permitted Sources'!I5111</f>
        <v>6.1536963683934998</v>
      </c>
      <c r="G5861" s="204">
        <f>'Permitted Sources'!J5111</f>
        <v>4.3</v>
      </c>
      <c r="H5861" s="204">
        <f>'Permitted Sources'!K5111</f>
        <v>3.1</v>
      </c>
      <c r="I5861" s="204">
        <f>'Permitted Sources'!L5111</f>
        <v>0</v>
      </c>
      <c r="J5861" s="204">
        <f>'Permitted Sources'!M5111</f>
        <v>0</v>
      </c>
      <c r="K5861" s="203" t="str">
        <f t="shared" si="91"/>
        <v>Compressor Engines</v>
      </c>
    </row>
    <row r="5862" spans="1:11" s="203" customFormat="1" x14ac:dyDescent="0.2">
      <c r="A5862" s="202" t="str">
        <f>'Permitted Sources'!A5112</f>
        <v>WYDEQ Permitted Sources</v>
      </c>
      <c r="B5862" s="203" t="str">
        <f>'Permitted Sources'!B5112</f>
        <v>56</v>
      </c>
      <c r="C5862" s="202" t="str">
        <f>'Permitted Sources'!D5112</f>
        <v>5601902</v>
      </c>
      <c r="D5862" s="202" t="str">
        <f>'Permitted Sources'!E5112</f>
        <v>20200254</v>
      </c>
      <c r="E5862" s="203" t="str">
        <f>'Permitted Sources'!H5112</f>
        <v>Compressor Engines</v>
      </c>
      <c r="F5862" s="204">
        <f>'Permitted Sources'!I5112</f>
        <v>6.1536963683934998</v>
      </c>
      <c r="G5862" s="204">
        <f>'Permitted Sources'!J5112</f>
        <v>4.3</v>
      </c>
      <c r="H5862" s="204">
        <f>'Permitted Sources'!K5112</f>
        <v>3.1</v>
      </c>
      <c r="I5862" s="204">
        <f>'Permitted Sources'!L5112</f>
        <v>0</v>
      </c>
      <c r="J5862" s="204">
        <f>'Permitted Sources'!M5112</f>
        <v>0</v>
      </c>
      <c r="K5862" s="203" t="str">
        <f t="shared" si="91"/>
        <v>Compressor Engines</v>
      </c>
    </row>
    <row r="5863" spans="1:11" s="203" customFormat="1" x14ac:dyDescent="0.2">
      <c r="A5863" s="202" t="str">
        <f>'Permitted Sources'!A5113</f>
        <v>WYDEQ Permitted Sources</v>
      </c>
      <c r="B5863" s="203" t="str">
        <f>'Permitted Sources'!B5113</f>
        <v>56</v>
      </c>
      <c r="C5863" s="202" t="str">
        <f>'Permitted Sources'!D5113</f>
        <v>5601902</v>
      </c>
      <c r="D5863" s="202" t="str">
        <f>'Permitted Sources'!E5113</f>
        <v>20200254</v>
      </c>
      <c r="E5863" s="203" t="str">
        <f>'Permitted Sources'!H5113</f>
        <v>Compressor Engines</v>
      </c>
      <c r="F5863" s="204">
        <f>'Permitted Sources'!I5113</f>
        <v>19.421190969327814</v>
      </c>
      <c r="G5863" s="204">
        <f>'Permitted Sources'!J5113</f>
        <v>9.1</v>
      </c>
      <c r="H5863" s="204">
        <f>'Permitted Sources'!K5113</f>
        <v>6.5</v>
      </c>
      <c r="I5863" s="204">
        <f>'Permitted Sources'!L5113</f>
        <v>0</v>
      </c>
      <c r="J5863" s="204">
        <f>'Permitted Sources'!M5113</f>
        <v>0</v>
      </c>
      <c r="K5863" s="203" t="str">
        <f t="shared" si="91"/>
        <v>Compressor Engines</v>
      </c>
    </row>
    <row r="5864" spans="1:11" s="203" customFormat="1" x14ac:dyDescent="0.2">
      <c r="A5864" s="202" t="str">
        <f>'Permitted Sources'!A5114</f>
        <v>WYDEQ Permitted Sources</v>
      </c>
      <c r="B5864" s="203" t="str">
        <f>'Permitted Sources'!B5114</f>
        <v>56</v>
      </c>
      <c r="C5864" s="202" t="str">
        <f>'Permitted Sources'!D5114</f>
        <v>5601902</v>
      </c>
      <c r="D5864" s="202" t="str">
        <f>'Permitted Sources'!E5114</f>
        <v>20200254</v>
      </c>
      <c r="E5864" s="203" t="str">
        <f>'Permitted Sources'!H5114</f>
        <v>Compressor Engines</v>
      </c>
      <c r="F5864" s="204">
        <f>'Permitted Sources'!I5114</f>
        <v>19.421190969327814</v>
      </c>
      <c r="G5864" s="204">
        <f>'Permitted Sources'!J5114</f>
        <v>9.1</v>
      </c>
      <c r="H5864" s="204">
        <f>'Permitted Sources'!K5114</f>
        <v>6.5</v>
      </c>
      <c r="I5864" s="204">
        <f>'Permitted Sources'!L5114</f>
        <v>0</v>
      </c>
      <c r="J5864" s="204">
        <f>'Permitted Sources'!M5114</f>
        <v>0</v>
      </c>
      <c r="K5864" s="203" t="str">
        <f t="shared" si="91"/>
        <v>Compressor Engines</v>
      </c>
    </row>
    <row r="5865" spans="1:11" s="203" customFormat="1" x14ac:dyDescent="0.2">
      <c r="A5865" s="202" t="str">
        <f>'Permitted Sources'!A5115</f>
        <v>WYDEQ Permitted Sources</v>
      </c>
      <c r="B5865" s="203" t="str">
        <f>'Permitted Sources'!B5115</f>
        <v>56</v>
      </c>
      <c r="C5865" s="202" t="str">
        <f>'Permitted Sources'!D5115</f>
        <v>5601902</v>
      </c>
      <c r="D5865" s="202" t="str">
        <f>'Permitted Sources'!E5115</f>
        <v>20200254</v>
      </c>
      <c r="E5865" s="203" t="str">
        <f>'Permitted Sources'!H5115</f>
        <v>Compressor Engines</v>
      </c>
      <c r="F5865" s="204">
        <f>'Permitted Sources'!I5115</f>
        <v>19.421190969327814</v>
      </c>
      <c r="G5865" s="204">
        <f>'Permitted Sources'!J5115</f>
        <v>9.1</v>
      </c>
      <c r="H5865" s="204">
        <f>'Permitted Sources'!K5115</f>
        <v>6.5</v>
      </c>
      <c r="I5865" s="204">
        <f>'Permitted Sources'!L5115</f>
        <v>0</v>
      </c>
      <c r="J5865" s="204">
        <f>'Permitted Sources'!M5115</f>
        <v>0</v>
      </c>
      <c r="K5865" s="203" t="str">
        <f t="shared" si="91"/>
        <v>Compressor Engines</v>
      </c>
    </row>
    <row r="5866" spans="1:11" s="203" customFormat="1" x14ac:dyDescent="0.2">
      <c r="A5866" s="202" t="str">
        <f>'Permitted Sources'!A5116</f>
        <v>WYDEQ Permitted Sources</v>
      </c>
      <c r="B5866" s="203" t="str">
        <f>'Permitted Sources'!B5116</f>
        <v>56</v>
      </c>
      <c r="C5866" s="202" t="str">
        <f>'Permitted Sources'!D5116</f>
        <v>5601902</v>
      </c>
      <c r="D5866" s="202" t="str">
        <f>'Permitted Sources'!E5116</f>
        <v>20200254</v>
      </c>
      <c r="E5866" s="203" t="str">
        <f>'Permitted Sources'!H5116</f>
        <v>Compressor Engines</v>
      </c>
      <c r="F5866" s="204">
        <f>'Permitted Sources'!I5116</f>
        <v>6.1536963683934998</v>
      </c>
      <c r="G5866" s="204">
        <f>'Permitted Sources'!J5116</f>
        <v>4.3</v>
      </c>
      <c r="H5866" s="204">
        <f>'Permitted Sources'!K5116</f>
        <v>3.1</v>
      </c>
      <c r="I5866" s="204">
        <f>'Permitted Sources'!L5116</f>
        <v>0</v>
      </c>
      <c r="J5866" s="204">
        <f>'Permitted Sources'!M5116</f>
        <v>0</v>
      </c>
      <c r="K5866" s="203" t="str">
        <f t="shared" si="91"/>
        <v>Compressor Engines</v>
      </c>
    </row>
    <row r="5867" spans="1:11" s="203" customFormat="1" x14ac:dyDescent="0.2">
      <c r="A5867" s="202" t="str">
        <f>'Permitted Sources'!A5117</f>
        <v>WYDEQ Permitted Sources</v>
      </c>
      <c r="B5867" s="203" t="str">
        <f>'Permitted Sources'!B5117</f>
        <v>56</v>
      </c>
      <c r="C5867" s="202" t="str">
        <f>'Permitted Sources'!D5117</f>
        <v>5601902</v>
      </c>
      <c r="D5867" s="202" t="str">
        <f>'Permitted Sources'!E5117</f>
        <v>20200254</v>
      </c>
      <c r="E5867" s="203" t="str">
        <f>'Permitted Sources'!H5117</f>
        <v>Compressor Engines</v>
      </c>
      <c r="F5867" s="204">
        <f>'Permitted Sources'!I5117</f>
        <v>6.1536963683934998</v>
      </c>
      <c r="G5867" s="204">
        <f>'Permitted Sources'!J5117</f>
        <v>4.3</v>
      </c>
      <c r="H5867" s="204">
        <f>'Permitted Sources'!K5117</f>
        <v>3.1</v>
      </c>
      <c r="I5867" s="204">
        <f>'Permitted Sources'!L5117</f>
        <v>0</v>
      </c>
      <c r="J5867" s="204">
        <f>'Permitted Sources'!M5117</f>
        <v>0</v>
      </c>
      <c r="K5867" s="203" t="str">
        <f t="shared" si="91"/>
        <v>Compressor Engines</v>
      </c>
    </row>
    <row r="5868" spans="1:11" s="203" customFormat="1" x14ac:dyDescent="0.2">
      <c r="A5868" s="202" t="str">
        <f>'Permitted Sources'!A5118</f>
        <v>WYDEQ Permitted Sources</v>
      </c>
      <c r="B5868" s="203" t="str">
        <f>'Permitted Sources'!B5118</f>
        <v>56</v>
      </c>
      <c r="C5868" s="202" t="str">
        <f>'Permitted Sources'!D5118</f>
        <v>5601902</v>
      </c>
      <c r="D5868" s="202" t="str">
        <f>'Permitted Sources'!E5118</f>
        <v>20200254</v>
      </c>
      <c r="E5868" s="203" t="str">
        <f>'Permitted Sources'!H5118</f>
        <v>Compressor Engines</v>
      </c>
      <c r="F5868" s="204">
        <f>'Permitted Sources'!I5118</f>
        <v>6.1536963683934998</v>
      </c>
      <c r="G5868" s="204">
        <f>'Permitted Sources'!J5118</f>
        <v>4.3</v>
      </c>
      <c r="H5868" s="204">
        <f>'Permitted Sources'!K5118</f>
        <v>3.1</v>
      </c>
      <c r="I5868" s="204">
        <f>'Permitted Sources'!L5118</f>
        <v>0</v>
      </c>
      <c r="J5868" s="204">
        <f>'Permitted Sources'!M5118</f>
        <v>0</v>
      </c>
      <c r="K5868" s="203" t="str">
        <f t="shared" si="91"/>
        <v>Compressor Engines</v>
      </c>
    </row>
    <row r="5869" spans="1:11" s="203" customFormat="1" x14ac:dyDescent="0.2">
      <c r="A5869" s="202" t="str">
        <f>'Permitted Sources'!A5119</f>
        <v>WYDEQ Permitted Sources</v>
      </c>
      <c r="B5869" s="203" t="str">
        <f>'Permitted Sources'!B5119</f>
        <v>56</v>
      </c>
      <c r="C5869" s="202" t="str">
        <f>'Permitted Sources'!D5119</f>
        <v>5601902</v>
      </c>
      <c r="D5869" s="202" t="str">
        <f>'Permitted Sources'!E5119</f>
        <v>20200254</v>
      </c>
      <c r="E5869" s="203" t="str">
        <f>'Permitted Sources'!H5119</f>
        <v>Compressor Engines</v>
      </c>
      <c r="F5869" s="204">
        <f>'Permitted Sources'!I5119</f>
        <v>6.1536963683934998</v>
      </c>
      <c r="G5869" s="204">
        <f>'Permitted Sources'!J5119</f>
        <v>4.3</v>
      </c>
      <c r="H5869" s="204">
        <f>'Permitted Sources'!K5119</f>
        <v>3.1</v>
      </c>
      <c r="I5869" s="204">
        <f>'Permitted Sources'!L5119</f>
        <v>0</v>
      </c>
      <c r="J5869" s="204">
        <f>'Permitted Sources'!M5119</f>
        <v>0</v>
      </c>
      <c r="K5869" s="203" t="str">
        <f t="shared" si="91"/>
        <v>Compressor Engines</v>
      </c>
    </row>
    <row r="5870" spans="1:11" s="203" customFormat="1" x14ac:dyDescent="0.2">
      <c r="A5870" s="202" t="str">
        <f>'Permitted Sources'!A5120</f>
        <v>WYDEQ Permitted Sources</v>
      </c>
      <c r="B5870" s="203" t="str">
        <f>'Permitted Sources'!B5120</f>
        <v>56</v>
      </c>
      <c r="C5870" s="202" t="str">
        <f>'Permitted Sources'!D5120</f>
        <v>5601902</v>
      </c>
      <c r="D5870" s="202" t="str">
        <f>'Permitted Sources'!E5120</f>
        <v>31000404</v>
      </c>
      <c r="E5870" s="203" t="str">
        <f>'Permitted Sources'!H5120</f>
        <v>Process Heaters</v>
      </c>
      <c r="F5870" s="204">
        <f>'Permitted Sources'!I5120</f>
        <v>8.6965748564068662E-2</v>
      </c>
      <c r="G5870" s="204">
        <f>'Permitted Sources'!J5120</f>
        <v>0</v>
      </c>
      <c r="H5870" s="204">
        <f>'Permitted Sources'!K5120</f>
        <v>0.1</v>
      </c>
      <c r="I5870" s="204">
        <f>'Permitted Sources'!L5120</f>
        <v>0</v>
      </c>
      <c r="J5870" s="204">
        <f>'Permitted Sources'!M5120</f>
        <v>0</v>
      </c>
      <c r="K5870" s="203" t="str">
        <f t="shared" si="91"/>
        <v>Heaters</v>
      </c>
    </row>
    <row r="5871" spans="1:11" s="203" customFormat="1" x14ac:dyDescent="0.2">
      <c r="A5871" s="202" t="str">
        <f>'Permitted Sources'!A5121</f>
        <v>WYDEQ Permitted Sources</v>
      </c>
      <c r="B5871" s="203" t="str">
        <f>'Permitted Sources'!B5121</f>
        <v>56</v>
      </c>
      <c r="C5871" s="202" t="str">
        <f>'Permitted Sources'!D5121</f>
        <v>5601902</v>
      </c>
      <c r="D5871" s="202" t="str">
        <f>'Permitted Sources'!E5121</f>
        <v>20200254</v>
      </c>
      <c r="E5871" s="203" t="str">
        <f>'Permitted Sources'!H5121</f>
        <v>Compressor Engines</v>
      </c>
      <c r="F5871" s="204">
        <f>'Permitted Sources'!I5121</f>
        <v>6.1536963683934998</v>
      </c>
      <c r="G5871" s="204">
        <f>'Permitted Sources'!J5121</f>
        <v>4.3</v>
      </c>
      <c r="H5871" s="204">
        <f>'Permitted Sources'!K5121</f>
        <v>12.3</v>
      </c>
      <c r="I5871" s="204">
        <f>'Permitted Sources'!L5121</f>
        <v>0</v>
      </c>
      <c r="J5871" s="204">
        <f>'Permitted Sources'!M5121</f>
        <v>0</v>
      </c>
      <c r="K5871" s="203" t="str">
        <f t="shared" si="91"/>
        <v>Compressor Engines</v>
      </c>
    </row>
    <row r="5872" spans="1:11" s="203" customFormat="1" x14ac:dyDescent="0.2">
      <c r="A5872" s="202" t="str">
        <f>'Permitted Sources'!A5122</f>
        <v>WYDEQ Permitted Sources</v>
      </c>
      <c r="B5872" s="203" t="str">
        <f>'Permitted Sources'!B5122</f>
        <v>56</v>
      </c>
      <c r="C5872" s="202" t="str">
        <f>'Permitted Sources'!D5122</f>
        <v>5601902</v>
      </c>
      <c r="D5872" s="202" t="str">
        <f>'Permitted Sources'!E5122</f>
        <v>20200254</v>
      </c>
      <c r="E5872" s="203" t="str">
        <f>'Permitted Sources'!H5122</f>
        <v>Compressor Engines</v>
      </c>
      <c r="F5872" s="204">
        <f>'Permitted Sources'!I5122</f>
        <v>6.1536963683934998</v>
      </c>
      <c r="G5872" s="204">
        <f>'Permitted Sources'!J5122</f>
        <v>4.3</v>
      </c>
      <c r="H5872" s="204">
        <f>'Permitted Sources'!K5122</f>
        <v>12.3</v>
      </c>
      <c r="I5872" s="204">
        <f>'Permitted Sources'!L5122</f>
        <v>0</v>
      </c>
      <c r="J5872" s="204">
        <f>'Permitted Sources'!M5122</f>
        <v>0</v>
      </c>
      <c r="K5872" s="203" t="str">
        <f t="shared" si="91"/>
        <v>Compressor Engines</v>
      </c>
    </row>
    <row r="5873" spans="1:11" s="203" customFormat="1" x14ac:dyDescent="0.2">
      <c r="A5873" s="202" t="str">
        <f>'Permitted Sources'!A5123</f>
        <v>WYDEQ Permitted Sources</v>
      </c>
      <c r="B5873" s="203" t="str">
        <f>'Permitted Sources'!B5123</f>
        <v>56</v>
      </c>
      <c r="C5873" s="202" t="str">
        <f>'Permitted Sources'!D5123</f>
        <v>5601902</v>
      </c>
      <c r="D5873" s="202" t="str">
        <f>'Permitted Sources'!E5123</f>
        <v>20200254</v>
      </c>
      <c r="E5873" s="203" t="str">
        <f>'Permitted Sources'!H5123</f>
        <v>Compressor Engines</v>
      </c>
      <c r="F5873" s="204">
        <f>'Permitted Sources'!I5123</f>
        <v>6.1536963683934998</v>
      </c>
      <c r="G5873" s="204">
        <f>'Permitted Sources'!J5123</f>
        <v>4.3</v>
      </c>
      <c r="H5873" s="204">
        <f>'Permitted Sources'!K5123</f>
        <v>12.3</v>
      </c>
      <c r="I5873" s="204">
        <f>'Permitted Sources'!L5123</f>
        <v>0</v>
      </c>
      <c r="J5873" s="204">
        <f>'Permitted Sources'!M5123</f>
        <v>0</v>
      </c>
      <c r="K5873" s="203" t="str">
        <f t="shared" si="91"/>
        <v>Compressor Engines</v>
      </c>
    </row>
    <row r="5874" spans="1:11" s="203" customFormat="1" x14ac:dyDescent="0.2">
      <c r="A5874" s="202" t="str">
        <f>'Permitted Sources'!A5124</f>
        <v>WYDEQ Permitted Sources</v>
      </c>
      <c r="B5874" s="203" t="str">
        <f>'Permitted Sources'!B5124</f>
        <v>56</v>
      </c>
      <c r="C5874" s="202" t="str">
        <f>'Permitted Sources'!D5124</f>
        <v>5601902</v>
      </c>
      <c r="D5874" s="202" t="str">
        <f>'Permitted Sources'!E5124</f>
        <v>39900601</v>
      </c>
      <c r="E5874" s="203" t="str">
        <f>'Permitted Sources'!H5124</f>
        <v>Process Heaters</v>
      </c>
      <c r="F5874" s="204">
        <f>'Permitted Sources'!I5124</f>
        <v>0.1</v>
      </c>
      <c r="G5874" s="204">
        <f>'Permitted Sources'!J5124</f>
        <v>0</v>
      </c>
      <c r="H5874" s="204">
        <f>'Permitted Sources'!K5124</f>
        <v>0.1</v>
      </c>
      <c r="I5874" s="204">
        <f>'Permitted Sources'!L5124</f>
        <v>0</v>
      </c>
      <c r="J5874" s="204">
        <f>'Permitted Sources'!M5124</f>
        <v>0</v>
      </c>
      <c r="K5874" s="203" t="str">
        <f t="shared" si="91"/>
        <v>Heaters</v>
      </c>
    </row>
    <row r="5875" spans="1:11" s="203" customFormat="1" x14ac:dyDescent="0.2">
      <c r="A5875" s="202" t="str">
        <f>'Permitted Sources'!A5125</f>
        <v>WYDEQ Permitted Sources</v>
      </c>
      <c r="B5875" s="203" t="str">
        <f>'Permitted Sources'!B5125</f>
        <v>56</v>
      </c>
      <c r="C5875" s="202" t="str">
        <f>'Permitted Sources'!D5125</f>
        <v>5601902</v>
      </c>
      <c r="D5875" s="202" t="str">
        <f>'Permitted Sources'!E5125</f>
        <v>20200254</v>
      </c>
      <c r="E5875" s="203" t="str">
        <f>'Permitted Sources'!H5125</f>
        <v>Compressor Engines</v>
      </c>
      <c r="F5875" s="204">
        <f>'Permitted Sources'!I5125</f>
        <v>5.7</v>
      </c>
      <c r="G5875" s="204">
        <f>'Permitted Sources'!J5125</f>
        <v>5.7</v>
      </c>
      <c r="H5875" s="204">
        <f>'Permitted Sources'!K5125</f>
        <v>2.8</v>
      </c>
      <c r="I5875" s="204">
        <f>'Permitted Sources'!L5125</f>
        <v>0</v>
      </c>
      <c r="J5875" s="204">
        <f>'Permitted Sources'!M5125</f>
        <v>0</v>
      </c>
      <c r="K5875" s="203" t="str">
        <f t="shared" si="91"/>
        <v>Compressor Engines</v>
      </c>
    </row>
    <row r="5876" spans="1:11" s="203" customFormat="1" x14ac:dyDescent="0.2">
      <c r="A5876" s="202" t="str">
        <f>'Permitted Sources'!A5126</f>
        <v>WYDEQ Permitted Sources</v>
      </c>
      <c r="B5876" s="203" t="str">
        <f>'Permitted Sources'!B5126</f>
        <v>56</v>
      </c>
      <c r="C5876" s="202" t="str">
        <f>'Permitted Sources'!D5126</f>
        <v>5601902</v>
      </c>
      <c r="D5876" s="202" t="str">
        <f>'Permitted Sources'!E5126</f>
        <v>20200254</v>
      </c>
      <c r="E5876" s="203" t="str">
        <f>'Permitted Sources'!H5126</f>
        <v>Compressor Engines</v>
      </c>
      <c r="F5876" s="204">
        <f>'Permitted Sources'!I5126</f>
        <v>5.7</v>
      </c>
      <c r="G5876" s="204">
        <f>'Permitted Sources'!J5126</f>
        <v>5.7</v>
      </c>
      <c r="H5876" s="204">
        <f>'Permitted Sources'!K5126</f>
        <v>2.8</v>
      </c>
      <c r="I5876" s="204">
        <f>'Permitted Sources'!L5126</f>
        <v>0</v>
      </c>
      <c r="J5876" s="204">
        <f>'Permitted Sources'!M5126</f>
        <v>0</v>
      </c>
      <c r="K5876" s="203" t="str">
        <f t="shared" si="91"/>
        <v>Compressor Engines</v>
      </c>
    </row>
    <row r="5877" spans="1:11" s="203" customFormat="1" x14ac:dyDescent="0.2">
      <c r="A5877" s="202" t="str">
        <f>'Permitted Sources'!A5127</f>
        <v>WYDEQ Permitted Sources</v>
      </c>
      <c r="B5877" s="203" t="str">
        <f>'Permitted Sources'!B5127</f>
        <v>56</v>
      </c>
      <c r="C5877" s="202" t="str">
        <f>'Permitted Sources'!D5127</f>
        <v>5601902</v>
      </c>
      <c r="D5877" s="202" t="str">
        <f>'Permitted Sources'!E5127</f>
        <v>20200254</v>
      </c>
      <c r="E5877" s="203" t="str">
        <f>'Permitted Sources'!H5127</f>
        <v>Compressor Engines</v>
      </c>
      <c r="F5877" s="204">
        <f>'Permitted Sources'!I5127</f>
        <v>5.7</v>
      </c>
      <c r="G5877" s="204">
        <f>'Permitted Sources'!J5127</f>
        <v>5.7</v>
      </c>
      <c r="H5877" s="204">
        <f>'Permitted Sources'!K5127</f>
        <v>2.8</v>
      </c>
      <c r="I5877" s="204">
        <f>'Permitted Sources'!L5127</f>
        <v>0</v>
      </c>
      <c r="J5877" s="204">
        <f>'Permitted Sources'!M5127</f>
        <v>0</v>
      </c>
      <c r="K5877" s="203" t="str">
        <f t="shared" si="91"/>
        <v>Compressor Engines</v>
      </c>
    </row>
    <row r="5878" spans="1:11" s="203" customFormat="1" x14ac:dyDescent="0.2">
      <c r="A5878" s="202" t="str">
        <f>'Permitted Sources'!A5128</f>
        <v>WYDEQ Permitted Sources</v>
      </c>
      <c r="B5878" s="203" t="str">
        <f>'Permitted Sources'!B5128</f>
        <v>56</v>
      </c>
      <c r="C5878" s="202" t="str">
        <f>'Permitted Sources'!D5128</f>
        <v>5601902</v>
      </c>
      <c r="D5878" s="202" t="str">
        <f>'Permitted Sources'!E5128</f>
        <v>20200254</v>
      </c>
      <c r="E5878" s="203" t="str">
        <f>'Permitted Sources'!H5128</f>
        <v>Compressor Engines</v>
      </c>
      <c r="F5878" s="204">
        <f>'Permitted Sources'!I5128</f>
        <v>5.7</v>
      </c>
      <c r="G5878" s="204">
        <f>'Permitted Sources'!J5128</f>
        <v>5.7</v>
      </c>
      <c r="H5878" s="204">
        <f>'Permitted Sources'!K5128</f>
        <v>2.8</v>
      </c>
      <c r="I5878" s="204">
        <f>'Permitted Sources'!L5128</f>
        <v>0</v>
      </c>
      <c r="J5878" s="204">
        <f>'Permitted Sources'!M5128</f>
        <v>0</v>
      </c>
      <c r="K5878" s="203" t="str">
        <f t="shared" si="91"/>
        <v>Compressor Engines</v>
      </c>
    </row>
    <row r="5879" spans="1:11" s="203" customFormat="1" x14ac:dyDescent="0.2">
      <c r="A5879" s="202" t="str">
        <f>'Permitted Sources'!A5129</f>
        <v>WYDEQ Permitted Sources</v>
      </c>
      <c r="B5879" s="203" t="str">
        <f>'Permitted Sources'!B5129</f>
        <v>56</v>
      </c>
      <c r="C5879" s="202" t="str">
        <f>'Permitted Sources'!D5129</f>
        <v>5601902</v>
      </c>
      <c r="D5879" s="202" t="str">
        <f>'Permitted Sources'!E5129</f>
        <v>20200254</v>
      </c>
      <c r="E5879" s="203" t="str">
        <f>'Permitted Sources'!H5129</f>
        <v>Compressor Engines</v>
      </c>
      <c r="F5879" s="204">
        <f>'Permitted Sources'!I5129</f>
        <v>5.117</v>
      </c>
      <c r="G5879" s="204">
        <f>'Permitted Sources'!J5129</f>
        <v>5.117</v>
      </c>
      <c r="H5879" s="204">
        <f>'Permitted Sources'!K5129</f>
        <v>2.5579999999999998</v>
      </c>
      <c r="I5879" s="204">
        <f>'Permitted Sources'!L5129</f>
        <v>0</v>
      </c>
      <c r="J5879" s="204">
        <f>'Permitted Sources'!M5129</f>
        <v>0</v>
      </c>
      <c r="K5879" s="203" t="str">
        <f t="shared" si="91"/>
        <v>Compressor Engines</v>
      </c>
    </row>
    <row r="5880" spans="1:11" s="203" customFormat="1" x14ac:dyDescent="0.2">
      <c r="A5880" s="202" t="str">
        <f>'Permitted Sources'!A5130</f>
        <v>WYDEQ Permitted Sources</v>
      </c>
      <c r="B5880" s="203" t="str">
        <f>'Permitted Sources'!B5130</f>
        <v>56</v>
      </c>
      <c r="C5880" s="202" t="str">
        <f>'Permitted Sources'!D5130</f>
        <v>5601902</v>
      </c>
      <c r="D5880" s="202" t="str">
        <f>'Permitted Sources'!E5130</f>
        <v>20200254</v>
      </c>
      <c r="E5880" s="203" t="str">
        <f>'Permitted Sources'!H5130</f>
        <v>Compressor Engines</v>
      </c>
      <c r="F5880" s="204">
        <f>'Permitted Sources'!I5130</f>
        <v>5.117</v>
      </c>
      <c r="G5880" s="204">
        <f>'Permitted Sources'!J5130</f>
        <v>5.117</v>
      </c>
      <c r="H5880" s="204">
        <f>'Permitted Sources'!K5130</f>
        <v>2.5579999999999998</v>
      </c>
      <c r="I5880" s="204">
        <f>'Permitted Sources'!L5130</f>
        <v>0</v>
      </c>
      <c r="J5880" s="204">
        <f>'Permitted Sources'!M5130</f>
        <v>0</v>
      </c>
      <c r="K5880" s="203" t="str">
        <f t="shared" si="91"/>
        <v>Compressor Engines</v>
      </c>
    </row>
    <row r="5881" spans="1:11" s="203" customFormat="1" x14ac:dyDescent="0.2">
      <c r="A5881" s="202" t="str">
        <f>'Permitted Sources'!A5131</f>
        <v>WYDEQ Permitted Sources</v>
      </c>
      <c r="B5881" s="203" t="str">
        <f>'Permitted Sources'!B5131</f>
        <v>56</v>
      </c>
      <c r="C5881" s="202" t="str">
        <f>'Permitted Sources'!D5131</f>
        <v>5601902</v>
      </c>
      <c r="D5881" s="202" t="str">
        <f>'Permitted Sources'!E5131</f>
        <v>20200254</v>
      </c>
      <c r="E5881" s="203" t="str">
        <f>'Permitted Sources'!H5131</f>
        <v>Compressor Engines</v>
      </c>
      <c r="F5881" s="204">
        <f>'Permitted Sources'!I5131</f>
        <v>5.117</v>
      </c>
      <c r="G5881" s="204">
        <f>'Permitted Sources'!J5131</f>
        <v>5.117</v>
      </c>
      <c r="H5881" s="204">
        <f>'Permitted Sources'!K5131</f>
        <v>2.5579999999999998</v>
      </c>
      <c r="I5881" s="204">
        <f>'Permitted Sources'!L5131</f>
        <v>0</v>
      </c>
      <c r="J5881" s="204">
        <f>'Permitted Sources'!M5131</f>
        <v>0</v>
      </c>
      <c r="K5881" s="203" t="str">
        <f t="shared" si="91"/>
        <v>Compressor Engines</v>
      </c>
    </row>
    <row r="5882" spans="1:11" s="203" customFormat="1" x14ac:dyDescent="0.2">
      <c r="A5882" s="202" t="str">
        <f>'Permitted Sources'!A5132</f>
        <v>WYDEQ Permitted Sources</v>
      </c>
      <c r="B5882" s="203" t="str">
        <f>'Permitted Sources'!B5132</f>
        <v>56</v>
      </c>
      <c r="C5882" s="202" t="str">
        <f>'Permitted Sources'!D5132</f>
        <v>5601902</v>
      </c>
      <c r="D5882" s="202" t="str">
        <f>'Permitted Sources'!E5132</f>
        <v>20200254</v>
      </c>
      <c r="E5882" s="203" t="str">
        <f>'Permitted Sources'!H5132</f>
        <v>Compressor Engines</v>
      </c>
      <c r="F5882" s="204">
        <f>'Permitted Sources'!I5132</f>
        <v>5.117</v>
      </c>
      <c r="G5882" s="204">
        <f>'Permitted Sources'!J5132</f>
        <v>5.117</v>
      </c>
      <c r="H5882" s="204">
        <f>'Permitted Sources'!K5132</f>
        <v>2.5579999999999998</v>
      </c>
      <c r="I5882" s="204">
        <f>'Permitted Sources'!L5132</f>
        <v>0</v>
      </c>
      <c r="J5882" s="204">
        <f>'Permitted Sources'!M5132</f>
        <v>0</v>
      </c>
      <c r="K5882" s="203" t="str">
        <f t="shared" si="91"/>
        <v>Compressor Engines</v>
      </c>
    </row>
    <row r="5883" spans="1:11" s="203" customFormat="1" x14ac:dyDescent="0.2">
      <c r="A5883" s="202" t="str">
        <f>'Permitted Sources'!A5133</f>
        <v>WYDEQ Permitted Sources</v>
      </c>
      <c r="B5883" s="203" t="str">
        <f>'Permitted Sources'!B5133</f>
        <v>56</v>
      </c>
      <c r="C5883" s="202" t="str">
        <f>'Permitted Sources'!D5133</f>
        <v>5601902</v>
      </c>
      <c r="D5883" s="202" t="str">
        <f>'Permitted Sources'!E5133</f>
        <v>20200254</v>
      </c>
      <c r="E5883" s="203" t="str">
        <f>'Permitted Sources'!H5133</f>
        <v>Compressor Engines</v>
      </c>
      <c r="F5883" s="204">
        <f>'Permitted Sources'!I5133</f>
        <v>5.117</v>
      </c>
      <c r="G5883" s="204">
        <f>'Permitted Sources'!J5133</f>
        <v>5.117</v>
      </c>
      <c r="H5883" s="204">
        <f>'Permitted Sources'!K5133</f>
        <v>2.5579999999999998</v>
      </c>
      <c r="I5883" s="204">
        <f>'Permitted Sources'!L5133</f>
        <v>0</v>
      </c>
      <c r="J5883" s="204">
        <f>'Permitted Sources'!M5133</f>
        <v>0</v>
      </c>
      <c r="K5883" s="203" t="str">
        <f t="shared" si="91"/>
        <v>Compressor Engines</v>
      </c>
    </row>
    <row r="5884" spans="1:11" s="203" customFormat="1" x14ac:dyDescent="0.2">
      <c r="A5884" s="202" t="str">
        <f>'Permitted Sources'!A5134</f>
        <v>WYDEQ Permitted Sources</v>
      </c>
      <c r="B5884" s="203" t="str">
        <f>'Permitted Sources'!B5134</f>
        <v>56</v>
      </c>
      <c r="C5884" s="202" t="str">
        <f>'Permitted Sources'!D5134</f>
        <v>5601902</v>
      </c>
      <c r="D5884" s="202" t="str">
        <f>'Permitted Sources'!E5134</f>
        <v>20200254</v>
      </c>
      <c r="E5884" s="203" t="str">
        <f>'Permitted Sources'!H5134</f>
        <v>Compressor Engines</v>
      </c>
      <c r="F5884" s="204">
        <f>'Permitted Sources'!I5134</f>
        <v>5.117</v>
      </c>
      <c r="G5884" s="204">
        <f>'Permitted Sources'!J5134</f>
        <v>5.117</v>
      </c>
      <c r="H5884" s="204">
        <f>'Permitted Sources'!K5134</f>
        <v>2.5579999999999998</v>
      </c>
      <c r="I5884" s="204">
        <f>'Permitted Sources'!L5134</f>
        <v>0</v>
      </c>
      <c r="J5884" s="204">
        <f>'Permitted Sources'!M5134</f>
        <v>0</v>
      </c>
      <c r="K5884" s="203" t="str">
        <f t="shared" si="91"/>
        <v>Compressor Engines</v>
      </c>
    </row>
    <row r="5885" spans="1:11" s="203" customFormat="1" x14ac:dyDescent="0.2">
      <c r="A5885" s="202" t="str">
        <f>'Permitted Sources'!A5135</f>
        <v>WYDEQ Permitted Sources</v>
      </c>
      <c r="B5885" s="203" t="str">
        <f>'Permitted Sources'!B5135</f>
        <v>56</v>
      </c>
      <c r="C5885" s="202" t="str">
        <f>'Permitted Sources'!D5135</f>
        <v>5601902</v>
      </c>
      <c r="D5885" s="202" t="str">
        <f>'Permitted Sources'!E5135</f>
        <v>20200254</v>
      </c>
      <c r="E5885" s="203" t="str">
        <f>'Permitted Sources'!H5135</f>
        <v>Compressor Engines</v>
      </c>
      <c r="F5885" s="204">
        <f>'Permitted Sources'!I5135</f>
        <v>5.117</v>
      </c>
      <c r="G5885" s="204">
        <f>'Permitted Sources'!J5135</f>
        <v>5.117</v>
      </c>
      <c r="H5885" s="204">
        <f>'Permitted Sources'!K5135</f>
        <v>2.5579999999999998</v>
      </c>
      <c r="I5885" s="204">
        <f>'Permitted Sources'!L5135</f>
        <v>0</v>
      </c>
      <c r="J5885" s="204">
        <f>'Permitted Sources'!M5135</f>
        <v>0</v>
      </c>
      <c r="K5885" s="203" t="str">
        <f t="shared" si="91"/>
        <v>Compressor Engines</v>
      </c>
    </row>
    <row r="5886" spans="1:11" s="203" customFormat="1" x14ac:dyDescent="0.2">
      <c r="A5886" s="202" t="str">
        <f>'Permitted Sources'!A5136</f>
        <v>WYDEQ Permitted Sources</v>
      </c>
      <c r="B5886" s="203" t="str">
        <f>'Permitted Sources'!B5136</f>
        <v>56</v>
      </c>
      <c r="C5886" s="202" t="str">
        <f>'Permitted Sources'!D5136</f>
        <v>5601902</v>
      </c>
      <c r="D5886" s="202" t="str">
        <f>'Permitted Sources'!E5136</f>
        <v>20200254</v>
      </c>
      <c r="E5886" s="203" t="str">
        <f>'Permitted Sources'!H5136</f>
        <v>Compressor Engines</v>
      </c>
      <c r="F5886" s="204">
        <f>'Permitted Sources'!I5136</f>
        <v>5.117</v>
      </c>
      <c r="G5886" s="204">
        <f>'Permitted Sources'!J5136</f>
        <v>5.117</v>
      </c>
      <c r="H5886" s="204">
        <f>'Permitted Sources'!K5136</f>
        <v>2.5579999999999998</v>
      </c>
      <c r="I5886" s="204">
        <f>'Permitted Sources'!L5136</f>
        <v>0</v>
      </c>
      <c r="J5886" s="204">
        <f>'Permitted Sources'!M5136</f>
        <v>0</v>
      </c>
      <c r="K5886" s="203" t="str">
        <f t="shared" si="91"/>
        <v>Compressor Engines</v>
      </c>
    </row>
    <row r="5887" spans="1:11" s="203" customFormat="1" x14ac:dyDescent="0.2">
      <c r="A5887" s="202" t="str">
        <f>'Permitted Sources'!A5137</f>
        <v>WYDEQ Permitted Sources</v>
      </c>
      <c r="B5887" s="203" t="str">
        <f>'Permitted Sources'!B5137</f>
        <v>56</v>
      </c>
      <c r="C5887" s="202" t="str">
        <f>'Permitted Sources'!D5137</f>
        <v>5601902</v>
      </c>
      <c r="D5887" s="202" t="str">
        <f>'Permitted Sources'!E5137</f>
        <v>20200254</v>
      </c>
      <c r="E5887" s="203" t="str">
        <f>'Permitted Sources'!H5137</f>
        <v>Compressor Engines</v>
      </c>
      <c r="F5887" s="204">
        <f>'Permitted Sources'!I5137</f>
        <v>5.117</v>
      </c>
      <c r="G5887" s="204">
        <f>'Permitted Sources'!J5137</f>
        <v>5.117</v>
      </c>
      <c r="H5887" s="204">
        <f>'Permitted Sources'!K5137</f>
        <v>2.5579999999999998</v>
      </c>
      <c r="I5887" s="204">
        <f>'Permitted Sources'!L5137</f>
        <v>0</v>
      </c>
      <c r="J5887" s="204">
        <f>'Permitted Sources'!M5137</f>
        <v>0</v>
      </c>
      <c r="K5887" s="203" t="str">
        <f t="shared" si="91"/>
        <v>Compressor Engines</v>
      </c>
    </row>
    <row r="5888" spans="1:11" s="203" customFormat="1" x14ac:dyDescent="0.2">
      <c r="A5888" s="202" t="str">
        <f>'Permitted Sources'!A5138</f>
        <v>WYDEQ Permitted Sources</v>
      </c>
      <c r="B5888" s="203" t="str">
        <f>'Permitted Sources'!B5138</f>
        <v>56</v>
      </c>
      <c r="C5888" s="202" t="str">
        <f>'Permitted Sources'!D5138</f>
        <v>5601902</v>
      </c>
      <c r="D5888" s="202" t="str">
        <f>'Permitted Sources'!E5138</f>
        <v>20200254</v>
      </c>
      <c r="E5888" s="203" t="str">
        <f>'Permitted Sources'!H5138</f>
        <v>Compressor Engines</v>
      </c>
      <c r="F5888" s="204">
        <f>'Permitted Sources'!I5138</f>
        <v>5.117</v>
      </c>
      <c r="G5888" s="204">
        <f>'Permitted Sources'!J5138</f>
        <v>5.117</v>
      </c>
      <c r="H5888" s="204">
        <f>'Permitted Sources'!K5138</f>
        <v>2.5579999999999998</v>
      </c>
      <c r="I5888" s="204">
        <f>'Permitted Sources'!L5138</f>
        <v>0</v>
      </c>
      <c r="J5888" s="204">
        <f>'Permitted Sources'!M5138</f>
        <v>0</v>
      </c>
      <c r="K5888" s="203" t="str">
        <f t="shared" si="91"/>
        <v>Compressor Engines</v>
      </c>
    </row>
    <row r="5889" spans="1:11" s="203" customFormat="1" x14ac:dyDescent="0.2">
      <c r="A5889" s="202" t="str">
        <f>'Permitted Sources'!A5139</f>
        <v>WYDEQ Permitted Sources</v>
      </c>
      <c r="B5889" s="203" t="str">
        <f>'Permitted Sources'!B5139</f>
        <v>56</v>
      </c>
      <c r="C5889" s="202" t="str">
        <f>'Permitted Sources'!D5139</f>
        <v>5601902</v>
      </c>
      <c r="D5889" s="202" t="str">
        <f>'Permitted Sources'!E5139</f>
        <v>20200254</v>
      </c>
      <c r="E5889" s="203" t="str">
        <f>'Permitted Sources'!H5139</f>
        <v>Compressor Engines</v>
      </c>
      <c r="F5889" s="204">
        <f>'Permitted Sources'!I5139</f>
        <v>5.117</v>
      </c>
      <c r="G5889" s="204">
        <f>'Permitted Sources'!J5139</f>
        <v>5.117</v>
      </c>
      <c r="H5889" s="204">
        <f>'Permitted Sources'!K5139</f>
        <v>2.5579999999999998</v>
      </c>
      <c r="I5889" s="204">
        <f>'Permitted Sources'!L5139</f>
        <v>0</v>
      </c>
      <c r="J5889" s="204">
        <f>'Permitted Sources'!M5139</f>
        <v>0</v>
      </c>
      <c r="K5889" s="203" t="str">
        <f t="shared" si="91"/>
        <v>Compressor Engines</v>
      </c>
    </row>
    <row r="5890" spans="1:11" s="203" customFormat="1" x14ac:dyDescent="0.2">
      <c r="A5890" s="202" t="str">
        <f>'Permitted Sources'!A5140</f>
        <v>WYDEQ Permitted Sources</v>
      </c>
      <c r="B5890" s="203" t="str">
        <f>'Permitted Sources'!B5140</f>
        <v>56</v>
      </c>
      <c r="C5890" s="202" t="str">
        <f>'Permitted Sources'!D5140</f>
        <v>5601902</v>
      </c>
      <c r="D5890" s="202" t="str">
        <f>'Permitted Sources'!E5140</f>
        <v>20200254</v>
      </c>
      <c r="E5890" s="203" t="str">
        <f>'Permitted Sources'!H5140</f>
        <v>Compressor Engines</v>
      </c>
      <c r="F5890" s="204">
        <f>'Permitted Sources'!I5140</f>
        <v>5.117</v>
      </c>
      <c r="G5890" s="204">
        <f>'Permitted Sources'!J5140</f>
        <v>5.117</v>
      </c>
      <c r="H5890" s="204">
        <f>'Permitted Sources'!K5140</f>
        <v>2.5579999999999998</v>
      </c>
      <c r="I5890" s="204">
        <f>'Permitted Sources'!L5140</f>
        <v>0</v>
      </c>
      <c r="J5890" s="204">
        <f>'Permitted Sources'!M5140</f>
        <v>0</v>
      </c>
      <c r="K5890" s="203" t="str">
        <f t="shared" si="91"/>
        <v>Compressor Engines</v>
      </c>
    </row>
    <row r="5891" spans="1:11" s="203" customFormat="1" x14ac:dyDescent="0.2">
      <c r="A5891" s="202" t="str">
        <f>'Permitted Sources'!A5141</f>
        <v>WYDEQ Permitted Sources</v>
      </c>
      <c r="B5891" s="203" t="str">
        <f>'Permitted Sources'!B5141</f>
        <v>56</v>
      </c>
      <c r="C5891" s="202" t="str">
        <f>'Permitted Sources'!D5141</f>
        <v>5601902</v>
      </c>
      <c r="D5891" s="202" t="str">
        <f>'Permitted Sources'!E5141</f>
        <v>20200254</v>
      </c>
      <c r="E5891" s="203" t="str">
        <f>'Permitted Sources'!H5141</f>
        <v>Compressor Engines</v>
      </c>
      <c r="F5891" s="204">
        <f>'Permitted Sources'!I5141</f>
        <v>5.117</v>
      </c>
      <c r="G5891" s="204">
        <f>'Permitted Sources'!J5141</f>
        <v>5.117</v>
      </c>
      <c r="H5891" s="204">
        <f>'Permitted Sources'!K5141</f>
        <v>2.5579999999999998</v>
      </c>
      <c r="I5891" s="204">
        <f>'Permitted Sources'!L5141</f>
        <v>0</v>
      </c>
      <c r="J5891" s="204">
        <f>'Permitted Sources'!M5141</f>
        <v>0</v>
      </c>
      <c r="K5891" s="203" t="str">
        <f t="shared" si="91"/>
        <v>Compressor Engines</v>
      </c>
    </row>
    <row r="5892" spans="1:11" s="203" customFormat="1" x14ac:dyDescent="0.2">
      <c r="A5892" s="202" t="str">
        <f>'Permitted Sources'!A5142</f>
        <v>WYDEQ Permitted Sources</v>
      </c>
      <c r="B5892" s="203" t="str">
        <f>'Permitted Sources'!B5142</f>
        <v>56</v>
      </c>
      <c r="C5892" s="202" t="str">
        <f>'Permitted Sources'!D5142</f>
        <v>5601902</v>
      </c>
      <c r="D5892" s="202" t="str">
        <f>'Permitted Sources'!E5142</f>
        <v>20200254</v>
      </c>
      <c r="E5892" s="203" t="str">
        <f>'Permitted Sources'!H5142</f>
        <v>Compressor Engines</v>
      </c>
      <c r="F5892" s="204">
        <f>'Permitted Sources'!I5142</f>
        <v>5.117</v>
      </c>
      <c r="G5892" s="204">
        <f>'Permitted Sources'!J5142</f>
        <v>5.117</v>
      </c>
      <c r="H5892" s="204">
        <f>'Permitted Sources'!K5142</f>
        <v>2.5579999999999998</v>
      </c>
      <c r="I5892" s="204">
        <f>'Permitted Sources'!L5142</f>
        <v>0</v>
      </c>
      <c r="J5892" s="204">
        <f>'Permitted Sources'!M5142</f>
        <v>0</v>
      </c>
      <c r="K5892" s="203" t="str">
        <f t="shared" si="91"/>
        <v>Compressor Engines</v>
      </c>
    </row>
    <row r="5893" spans="1:11" s="203" customFormat="1" x14ac:dyDescent="0.2">
      <c r="A5893" s="202" t="str">
        <f>'Permitted Sources'!A5143</f>
        <v>WYDEQ Permitted Sources</v>
      </c>
      <c r="B5893" s="203" t="str">
        <f>'Permitted Sources'!B5143</f>
        <v>56</v>
      </c>
      <c r="C5893" s="202" t="str">
        <f>'Permitted Sources'!D5143</f>
        <v>5601902</v>
      </c>
      <c r="D5893" s="202" t="str">
        <f>'Permitted Sources'!E5143</f>
        <v>20200254</v>
      </c>
      <c r="E5893" s="203" t="str">
        <f>'Permitted Sources'!H5143</f>
        <v>Compressor Engines</v>
      </c>
      <c r="F5893" s="204">
        <f>'Permitted Sources'!I5143</f>
        <v>5.117</v>
      </c>
      <c r="G5893" s="204">
        <f>'Permitted Sources'!J5143</f>
        <v>5.117</v>
      </c>
      <c r="H5893" s="204">
        <f>'Permitted Sources'!K5143</f>
        <v>2.5579999999999998</v>
      </c>
      <c r="I5893" s="204">
        <f>'Permitted Sources'!L5143</f>
        <v>0</v>
      </c>
      <c r="J5893" s="204">
        <f>'Permitted Sources'!M5143</f>
        <v>0</v>
      </c>
      <c r="K5893" s="203" t="str">
        <f t="shared" si="91"/>
        <v>Compressor Engines</v>
      </c>
    </row>
    <row r="5894" spans="1:11" s="203" customFormat="1" x14ac:dyDescent="0.2">
      <c r="A5894" s="202" t="str">
        <f>'Permitted Sources'!A5144</f>
        <v>WYDEQ Permitted Sources</v>
      </c>
      <c r="B5894" s="203" t="str">
        <f>'Permitted Sources'!B5144</f>
        <v>56</v>
      </c>
      <c r="C5894" s="202" t="str">
        <f>'Permitted Sources'!D5144</f>
        <v>5601902</v>
      </c>
      <c r="D5894" s="202" t="str">
        <f>'Permitted Sources'!E5144</f>
        <v>20200254</v>
      </c>
      <c r="E5894" s="203" t="str">
        <f>'Permitted Sources'!H5144</f>
        <v>Compressor Engines</v>
      </c>
      <c r="F5894" s="204">
        <f>'Permitted Sources'!I5144</f>
        <v>5.117</v>
      </c>
      <c r="G5894" s="204">
        <f>'Permitted Sources'!J5144</f>
        <v>5.117</v>
      </c>
      <c r="H5894" s="204">
        <f>'Permitted Sources'!K5144</f>
        <v>2.5579999999999998</v>
      </c>
      <c r="I5894" s="204">
        <f>'Permitted Sources'!L5144</f>
        <v>0</v>
      </c>
      <c r="J5894" s="204">
        <f>'Permitted Sources'!M5144</f>
        <v>0</v>
      </c>
      <c r="K5894" s="203" t="str">
        <f t="shared" si="91"/>
        <v>Compressor Engines</v>
      </c>
    </row>
    <row r="5895" spans="1:11" s="203" customFormat="1" x14ac:dyDescent="0.2">
      <c r="A5895" s="202" t="str">
        <f>'Permitted Sources'!A5145</f>
        <v>WYDEQ Permitted Sources</v>
      </c>
      <c r="B5895" s="203" t="str">
        <f>'Permitted Sources'!B5145</f>
        <v>56</v>
      </c>
      <c r="C5895" s="202" t="str">
        <f>'Permitted Sources'!D5145</f>
        <v>5601902</v>
      </c>
      <c r="D5895" s="202" t="str">
        <f>'Permitted Sources'!E5145</f>
        <v>20200254</v>
      </c>
      <c r="E5895" s="203" t="str">
        <f>'Permitted Sources'!H5145</f>
        <v>Compressor Engines</v>
      </c>
      <c r="F5895" s="204">
        <f>'Permitted Sources'!I5145</f>
        <v>5.117</v>
      </c>
      <c r="G5895" s="204">
        <f>'Permitted Sources'!J5145</f>
        <v>5.117</v>
      </c>
      <c r="H5895" s="204">
        <f>'Permitted Sources'!K5145</f>
        <v>2.5579999999999998</v>
      </c>
      <c r="I5895" s="204">
        <f>'Permitted Sources'!L5145</f>
        <v>0</v>
      </c>
      <c r="J5895" s="204">
        <f>'Permitted Sources'!M5145</f>
        <v>0</v>
      </c>
      <c r="K5895" s="203" t="str">
        <f t="shared" ref="K5895:K5958" si="92">IF(E5895="Unpermitted Fugitives","Fugitives",IF(E5895="Natural Gas Processing Facilities, Pump Seals","Fugitives",IF(E5895="Natural Gas Production, All Equipt Leak Fugitives","Fugitives",IF(E5895="External Combustion Boilers","Heaters",IF(E5895="Permitted Tank Losses","Condensate tank ",IF(E5895="Permitted Fugitives","Fugitives",IF(E5895="Process Heaters","Heaters",E5895)))))))</f>
        <v>Compressor Engines</v>
      </c>
    </row>
    <row r="5896" spans="1:11" s="203" customFormat="1" x14ac:dyDescent="0.2">
      <c r="A5896" s="202" t="str">
        <f>'Permitted Sources'!A5146</f>
        <v>WYDEQ Permitted Sources</v>
      </c>
      <c r="B5896" s="203" t="str">
        <f>'Permitted Sources'!B5146</f>
        <v>56</v>
      </c>
      <c r="C5896" s="202" t="str">
        <f>'Permitted Sources'!D5146</f>
        <v>5601902</v>
      </c>
      <c r="D5896" s="202" t="str">
        <f>'Permitted Sources'!E5146</f>
        <v>20200254</v>
      </c>
      <c r="E5896" s="203" t="str">
        <f>'Permitted Sources'!H5146</f>
        <v>Compressor Engines</v>
      </c>
      <c r="F5896" s="204">
        <f>'Permitted Sources'!I5146</f>
        <v>5.117</v>
      </c>
      <c r="G5896" s="204">
        <f>'Permitted Sources'!J5146</f>
        <v>5.117</v>
      </c>
      <c r="H5896" s="204">
        <f>'Permitted Sources'!K5146</f>
        <v>2.5579999999999998</v>
      </c>
      <c r="I5896" s="204">
        <f>'Permitted Sources'!L5146</f>
        <v>0</v>
      </c>
      <c r="J5896" s="204">
        <f>'Permitted Sources'!M5146</f>
        <v>0</v>
      </c>
      <c r="K5896" s="203" t="str">
        <f t="shared" si="92"/>
        <v>Compressor Engines</v>
      </c>
    </row>
    <row r="5897" spans="1:11" s="203" customFormat="1" x14ac:dyDescent="0.2">
      <c r="A5897" s="202" t="str">
        <f>'Permitted Sources'!A5147</f>
        <v>WYDEQ Permitted Sources</v>
      </c>
      <c r="B5897" s="203" t="str">
        <f>'Permitted Sources'!B5147</f>
        <v>56</v>
      </c>
      <c r="C5897" s="202" t="str">
        <f>'Permitted Sources'!D5147</f>
        <v>5601902</v>
      </c>
      <c r="D5897" s="202" t="str">
        <f>'Permitted Sources'!E5147</f>
        <v>20200254</v>
      </c>
      <c r="E5897" s="203" t="str">
        <f>'Permitted Sources'!H5147</f>
        <v>Compressor Engines</v>
      </c>
      <c r="F5897" s="204">
        <f>'Permitted Sources'!I5147</f>
        <v>5.117</v>
      </c>
      <c r="G5897" s="204">
        <f>'Permitted Sources'!J5147</f>
        <v>5.117</v>
      </c>
      <c r="H5897" s="204">
        <f>'Permitted Sources'!K5147</f>
        <v>2.5579999999999998</v>
      </c>
      <c r="I5897" s="204">
        <f>'Permitted Sources'!L5147</f>
        <v>0</v>
      </c>
      <c r="J5897" s="204">
        <f>'Permitted Sources'!M5147</f>
        <v>0</v>
      </c>
      <c r="K5897" s="203" t="str">
        <f t="shared" si="92"/>
        <v>Compressor Engines</v>
      </c>
    </row>
    <row r="5898" spans="1:11" s="203" customFormat="1" x14ac:dyDescent="0.2">
      <c r="A5898" s="202" t="str">
        <f>'Permitted Sources'!A5148</f>
        <v>WYDEQ Permitted Sources</v>
      </c>
      <c r="B5898" s="203" t="str">
        <f>'Permitted Sources'!B5148</f>
        <v>56</v>
      </c>
      <c r="C5898" s="202" t="str">
        <f>'Permitted Sources'!D5148</f>
        <v>5601902</v>
      </c>
      <c r="D5898" s="202" t="str">
        <f>'Permitted Sources'!E5148</f>
        <v>20200254</v>
      </c>
      <c r="E5898" s="203" t="str">
        <f>'Permitted Sources'!H5148</f>
        <v>Compressor Engines</v>
      </c>
      <c r="F5898" s="204">
        <f>'Permitted Sources'!I5148</f>
        <v>5.117</v>
      </c>
      <c r="G5898" s="204">
        <f>'Permitted Sources'!J5148</f>
        <v>5.117</v>
      </c>
      <c r="H5898" s="204">
        <f>'Permitted Sources'!K5148</f>
        <v>2.5579999999999998</v>
      </c>
      <c r="I5898" s="204">
        <f>'Permitted Sources'!L5148</f>
        <v>0</v>
      </c>
      <c r="J5898" s="204">
        <f>'Permitted Sources'!M5148</f>
        <v>0</v>
      </c>
      <c r="K5898" s="203" t="str">
        <f t="shared" si="92"/>
        <v>Compressor Engines</v>
      </c>
    </row>
    <row r="5899" spans="1:11" s="203" customFormat="1" x14ac:dyDescent="0.2">
      <c r="A5899" s="202" t="str">
        <f>'Permitted Sources'!A5149</f>
        <v>WYDEQ Permitted Sources</v>
      </c>
      <c r="B5899" s="203" t="str">
        <f>'Permitted Sources'!B5149</f>
        <v>56</v>
      </c>
      <c r="C5899" s="202" t="str">
        <f>'Permitted Sources'!D5149</f>
        <v>5601902</v>
      </c>
      <c r="D5899" s="202" t="str">
        <f>'Permitted Sources'!E5149</f>
        <v>20200254</v>
      </c>
      <c r="E5899" s="203" t="str">
        <f>'Permitted Sources'!H5149</f>
        <v>Compressor Engines</v>
      </c>
      <c r="F5899" s="204">
        <f>'Permitted Sources'!I5149</f>
        <v>5.117</v>
      </c>
      <c r="G5899" s="204">
        <f>'Permitted Sources'!J5149</f>
        <v>5.117</v>
      </c>
      <c r="H5899" s="204">
        <f>'Permitted Sources'!K5149</f>
        <v>2.5579999999999998</v>
      </c>
      <c r="I5899" s="204">
        <f>'Permitted Sources'!L5149</f>
        <v>0</v>
      </c>
      <c r="J5899" s="204">
        <f>'Permitted Sources'!M5149</f>
        <v>0</v>
      </c>
      <c r="K5899" s="203" t="str">
        <f t="shared" si="92"/>
        <v>Compressor Engines</v>
      </c>
    </row>
    <row r="5900" spans="1:11" s="203" customFormat="1" x14ac:dyDescent="0.2">
      <c r="A5900" s="202" t="str">
        <f>'Permitted Sources'!A5150</f>
        <v>WYDEQ Permitted Sources</v>
      </c>
      <c r="B5900" s="203" t="str">
        <f>'Permitted Sources'!B5150</f>
        <v>56</v>
      </c>
      <c r="C5900" s="202" t="str">
        <f>'Permitted Sources'!D5150</f>
        <v>5601902</v>
      </c>
      <c r="D5900" s="202" t="str">
        <f>'Permitted Sources'!E5150</f>
        <v>20200254</v>
      </c>
      <c r="E5900" s="203" t="str">
        <f>'Permitted Sources'!H5150</f>
        <v>Compressor Engines</v>
      </c>
      <c r="F5900" s="204">
        <f>'Permitted Sources'!I5150</f>
        <v>5.117</v>
      </c>
      <c r="G5900" s="204">
        <f>'Permitted Sources'!J5150</f>
        <v>5.117</v>
      </c>
      <c r="H5900" s="204">
        <f>'Permitted Sources'!K5150</f>
        <v>2.5579999999999998</v>
      </c>
      <c r="I5900" s="204">
        <f>'Permitted Sources'!L5150</f>
        <v>0</v>
      </c>
      <c r="J5900" s="204">
        <f>'Permitted Sources'!M5150</f>
        <v>0</v>
      </c>
      <c r="K5900" s="203" t="str">
        <f t="shared" si="92"/>
        <v>Compressor Engines</v>
      </c>
    </row>
    <row r="5901" spans="1:11" s="203" customFormat="1" x14ac:dyDescent="0.2">
      <c r="A5901" s="202" t="str">
        <f>'Permitted Sources'!A5151</f>
        <v>WYDEQ Permitted Sources</v>
      </c>
      <c r="B5901" s="203" t="str">
        <f>'Permitted Sources'!B5151</f>
        <v>56</v>
      </c>
      <c r="C5901" s="202" t="str">
        <f>'Permitted Sources'!D5151</f>
        <v>5601902</v>
      </c>
      <c r="D5901" s="202" t="str">
        <f>'Permitted Sources'!E5151</f>
        <v>20200254</v>
      </c>
      <c r="E5901" s="203" t="str">
        <f>'Permitted Sources'!H5151</f>
        <v>Compressor Engines</v>
      </c>
      <c r="F5901" s="204">
        <f>'Permitted Sources'!I5151</f>
        <v>5.117</v>
      </c>
      <c r="G5901" s="204">
        <f>'Permitted Sources'!J5151</f>
        <v>5.117</v>
      </c>
      <c r="H5901" s="204">
        <f>'Permitted Sources'!K5151</f>
        <v>2.5579999999999998</v>
      </c>
      <c r="I5901" s="204">
        <f>'Permitted Sources'!L5151</f>
        <v>0</v>
      </c>
      <c r="J5901" s="204">
        <f>'Permitted Sources'!M5151</f>
        <v>0</v>
      </c>
      <c r="K5901" s="203" t="str">
        <f t="shared" si="92"/>
        <v>Compressor Engines</v>
      </c>
    </row>
    <row r="5902" spans="1:11" s="203" customFormat="1" x14ac:dyDescent="0.2">
      <c r="A5902" s="202" t="str">
        <f>'Permitted Sources'!A5152</f>
        <v>WYDEQ Permitted Sources</v>
      </c>
      <c r="B5902" s="203" t="str">
        <f>'Permitted Sources'!B5152</f>
        <v>56</v>
      </c>
      <c r="C5902" s="202" t="str">
        <f>'Permitted Sources'!D5152</f>
        <v>5601902</v>
      </c>
      <c r="D5902" s="202" t="str">
        <f>'Permitted Sources'!E5152</f>
        <v>20200254</v>
      </c>
      <c r="E5902" s="203" t="str">
        <f>'Permitted Sources'!H5152</f>
        <v>Compressor Engines</v>
      </c>
      <c r="F5902" s="204">
        <f>'Permitted Sources'!I5152</f>
        <v>5.117</v>
      </c>
      <c r="G5902" s="204">
        <f>'Permitted Sources'!J5152</f>
        <v>5.117</v>
      </c>
      <c r="H5902" s="204">
        <f>'Permitted Sources'!K5152</f>
        <v>2.5579999999999998</v>
      </c>
      <c r="I5902" s="204">
        <f>'Permitted Sources'!L5152</f>
        <v>0</v>
      </c>
      <c r="J5902" s="204">
        <f>'Permitted Sources'!M5152</f>
        <v>0</v>
      </c>
      <c r="K5902" s="203" t="str">
        <f t="shared" si="92"/>
        <v>Compressor Engines</v>
      </c>
    </row>
    <row r="5903" spans="1:11" s="203" customFormat="1" x14ac:dyDescent="0.2">
      <c r="A5903" s="202" t="str">
        <f>'Permitted Sources'!A5153</f>
        <v>WYDEQ Permitted Sources</v>
      </c>
      <c r="B5903" s="203" t="str">
        <f>'Permitted Sources'!B5153</f>
        <v>56</v>
      </c>
      <c r="C5903" s="202" t="str">
        <f>'Permitted Sources'!D5153</f>
        <v>5601902</v>
      </c>
      <c r="D5903" s="202" t="str">
        <f>'Permitted Sources'!E5153</f>
        <v>20200254</v>
      </c>
      <c r="E5903" s="203" t="str">
        <f>'Permitted Sources'!H5153</f>
        <v>Compressor Engines</v>
      </c>
      <c r="F5903" s="204">
        <f>'Permitted Sources'!I5153</f>
        <v>5.6589999999999998</v>
      </c>
      <c r="G5903" s="204">
        <f>'Permitted Sources'!J5153</f>
        <v>5.6660000000000004</v>
      </c>
      <c r="H5903" s="204">
        <f>'Permitted Sources'!K5153</f>
        <v>2.8260000000000001</v>
      </c>
      <c r="I5903" s="204">
        <f>'Permitted Sources'!L5153</f>
        <v>0</v>
      </c>
      <c r="J5903" s="204">
        <f>'Permitted Sources'!M5153</f>
        <v>0</v>
      </c>
      <c r="K5903" s="203" t="str">
        <f t="shared" si="92"/>
        <v>Compressor Engines</v>
      </c>
    </row>
    <row r="5904" spans="1:11" s="203" customFormat="1" x14ac:dyDescent="0.2">
      <c r="A5904" s="202" t="str">
        <f>'Permitted Sources'!A5154</f>
        <v>WYDEQ Permitted Sources</v>
      </c>
      <c r="B5904" s="203" t="str">
        <f>'Permitted Sources'!B5154</f>
        <v>56</v>
      </c>
      <c r="C5904" s="202" t="str">
        <f>'Permitted Sources'!D5154</f>
        <v>5601902</v>
      </c>
      <c r="D5904" s="202" t="str">
        <f>'Permitted Sources'!E5154</f>
        <v>20200254</v>
      </c>
      <c r="E5904" s="203" t="str">
        <f>'Permitted Sources'!H5154</f>
        <v>Compressor Engines</v>
      </c>
      <c r="F5904" s="204">
        <f>'Permitted Sources'!I5154</f>
        <v>5.6589999999999998</v>
      </c>
      <c r="G5904" s="204">
        <f>'Permitted Sources'!J5154</f>
        <v>5.6660000000000004</v>
      </c>
      <c r="H5904" s="204">
        <f>'Permitted Sources'!K5154</f>
        <v>2.8260000000000001</v>
      </c>
      <c r="I5904" s="204">
        <f>'Permitted Sources'!L5154</f>
        <v>0</v>
      </c>
      <c r="J5904" s="204">
        <f>'Permitted Sources'!M5154</f>
        <v>0</v>
      </c>
      <c r="K5904" s="203" t="str">
        <f t="shared" si="92"/>
        <v>Compressor Engines</v>
      </c>
    </row>
    <row r="5905" spans="1:11" s="203" customFormat="1" x14ac:dyDescent="0.2">
      <c r="A5905" s="202" t="str">
        <f>'Permitted Sources'!A5155</f>
        <v>WYDEQ Permitted Sources</v>
      </c>
      <c r="B5905" s="203" t="str">
        <f>'Permitted Sources'!B5155</f>
        <v>56</v>
      </c>
      <c r="C5905" s="202" t="str">
        <f>'Permitted Sources'!D5155</f>
        <v>5601902</v>
      </c>
      <c r="D5905" s="202" t="str">
        <f>'Permitted Sources'!E5155</f>
        <v>20200254</v>
      </c>
      <c r="E5905" s="203" t="str">
        <f>'Permitted Sources'!H5155</f>
        <v>Compressor Engines</v>
      </c>
      <c r="F5905" s="204">
        <f>'Permitted Sources'!I5155</f>
        <v>5.6589999999999998</v>
      </c>
      <c r="G5905" s="204">
        <f>'Permitted Sources'!J5155</f>
        <v>5.6660000000000004</v>
      </c>
      <c r="H5905" s="204">
        <f>'Permitted Sources'!K5155</f>
        <v>2.8260000000000001</v>
      </c>
      <c r="I5905" s="204">
        <f>'Permitted Sources'!L5155</f>
        <v>0</v>
      </c>
      <c r="J5905" s="204">
        <f>'Permitted Sources'!M5155</f>
        <v>0</v>
      </c>
      <c r="K5905" s="203" t="str">
        <f t="shared" si="92"/>
        <v>Compressor Engines</v>
      </c>
    </row>
    <row r="5906" spans="1:11" s="203" customFormat="1" x14ac:dyDescent="0.2">
      <c r="A5906" s="202" t="str">
        <f>'Permitted Sources'!A5156</f>
        <v>WYDEQ Permitted Sources</v>
      </c>
      <c r="B5906" s="203" t="str">
        <f>'Permitted Sources'!B5156</f>
        <v>56</v>
      </c>
      <c r="C5906" s="202" t="str">
        <f>'Permitted Sources'!D5156</f>
        <v>5601902</v>
      </c>
      <c r="D5906" s="202" t="str">
        <f>'Permitted Sources'!E5156</f>
        <v>20200254</v>
      </c>
      <c r="E5906" s="203" t="str">
        <f>'Permitted Sources'!H5156</f>
        <v>Compressor Engines</v>
      </c>
      <c r="F5906" s="204">
        <f>'Permitted Sources'!I5156</f>
        <v>5.6589999999999998</v>
      </c>
      <c r="G5906" s="204">
        <f>'Permitted Sources'!J5156</f>
        <v>5.6660000000000004</v>
      </c>
      <c r="H5906" s="204">
        <f>'Permitted Sources'!K5156</f>
        <v>2.8260000000000001</v>
      </c>
      <c r="I5906" s="204">
        <f>'Permitted Sources'!L5156</f>
        <v>0</v>
      </c>
      <c r="J5906" s="204">
        <f>'Permitted Sources'!M5156</f>
        <v>0</v>
      </c>
      <c r="K5906" s="203" t="str">
        <f t="shared" si="92"/>
        <v>Compressor Engines</v>
      </c>
    </row>
    <row r="5907" spans="1:11" s="203" customFormat="1" x14ac:dyDescent="0.2">
      <c r="A5907" s="202" t="str">
        <f>'Permitted Sources'!A5157</f>
        <v>WYDEQ Permitted Sources</v>
      </c>
      <c r="B5907" s="203" t="str">
        <f>'Permitted Sources'!B5157</f>
        <v>56</v>
      </c>
      <c r="C5907" s="202" t="str">
        <f>'Permitted Sources'!D5157</f>
        <v>5601902</v>
      </c>
      <c r="D5907" s="202" t="str">
        <f>'Permitted Sources'!E5157</f>
        <v>20200254</v>
      </c>
      <c r="E5907" s="203" t="str">
        <f>'Permitted Sources'!H5157</f>
        <v>Compressor Engines</v>
      </c>
      <c r="F5907" s="204">
        <f>'Permitted Sources'!I5157</f>
        <v>5.6589999999999998</v>
      </c>
      <c r="G5907" s="204">
        <f>'Permitted Sources'!J5157</f>
        <v>5.6660000000000004</v>
      </c>
      <c r="H5907" s="204">
        <f>'Permitted Sources'!K5157</f>
        <v>2.8260000000000001</v>
      </c>
      <c r="I5907" s="204">
        <f>'Permitted Sources'!L5157</f>
        <v>0</v>
      </c>
      <c r="J5907" s="204">
        <f>'Permitted Sources'!M5157</f>
        <v>0</v>
      </c>
      <c r="K5907" s="203" t="str">
        <f t="shared" si="92"/>
        <v>Compressor Engines</v>
      </c>
    </row>
    <row r="5908" spans="1:11" s="203" customFormat="1" x14ac:dyDescent="0.2">
      <c r="A5908" s="202" t="str">
        <f>'Permitted Sources'!A5158</f>
        <v>WYDEQ Permitted Sources</v>
      </c>
      <c r="B5908" s="203" t="str">
        <f>'Permitted Sources'!B5158</f>
        <v>56</v>
      </c>
      <c r="C5908" s="202" t="str">
        <f>'Permitted Sources'!D5158</f>
        <v>5601902</v>
      </c>
      <c r="D5908" s="202" t="str">
        <f>'Permitted Sources'!E5158</f>
        <v>20200254</v>
      </c>
      <c r="E5908" s="203" t="str">
        <f>'Permitted Sources'!H5158</f>
        <v>Compressor Engines</v>
      </c>
      <c r="F5908" s="204">
        <f>'Permitted Sources'!I5158</f>
        <v>5.6589999999999998</v>
      </c>
      <c r="G5908" s="204">
        <f>'Permitted Sources'!J5158</f>
        <v>5.6660000000000004</v>
      </c>
      <c r="H5908" s="204">
        <f>'Permitted Sources'!K5158</f>
        <v>2.8260000000000001</v>
      </c>
      <c r="I5908" s="204">
        <f>'Permitted Sources'!L5158</f>
        <v>0</v>
      </c>
      <c r="J5908" s="204">
        <f>'Permitted Sources'!M5158</f>
        <v>0</v>
      </c>
      <c r="K5908" s="203" t="str">
        <f t="shared" si="92"/>
        <v>Compressor Engines</v>
      </c>
    </row>
    <row r="5909" spans="1:11" s="203" customFormat="1" x14ac:dyDescent="0.2">
      <c r="A5909" s="202" t="str">
        <f>'Permitted Sources'!A5159</f>
        <v>WYDEQ Permitted Sources</v>
      </c>
      <c r="B5909" s="203" t="str">
        <f>'Permitted Sources'!B5159</f>
        <v>56</v>
      </c>
      <c r="C5909" s="202" t="str">
        <f>'Permitted Sources'!D5159</f>
        <v>5601902</v>
      </c>
      <c r="D5909" s="202" t="str">
        <f>'Permitted Sources'!E5159</f>
        <v>20200254</v>
      </c>
      <c r="E5909" s="203" t="str">
        <f>'Permitted Sources'!H5159</f>
        <v>Compressor Engines</v>
      </c>
      <c r="F5909" s="204">
        <f>'Permitted Sources'!I5159</f>
        <v>5.6589999999999998</v>
      </c>
      <c r="G5909" s="204">
        <f>'Permitted Sources'!J5159</f>
        <v>5.6660000000000004</v>
      </c>
      <c r="H5909" s="204">
        <f>'Permitted Sources'!K5159</f>
        <v>2.8260000000000001</v>
      </c>
      <c r="I5909" s="204">
        <f>'Permitted Sources'!L5159</f>
        <v>0</v>
      </c>
      <c r="J5909" s="204">
        <f>'Permitted Sources'!M5159</f>
        <v>0</v>
      </c>
      <c r="K5909" s="203" t="str">
        <f t="shared" si="92"/>
        <v>Compressor Engines</v>
      </c>
    </row>
    <row r="5910" spans="1:11" s="203" customFormat="1" x14ac:dyDescent="0.2">
      <c r="A5910" s="202" t="str">
        <f>'Permitted Sources'!A5160</f>
        <v>WYDEQ Permitted Sources</v>
      </c>
      <c r="B5910" s="203" t="str">
        <f>'Permitted Sources'!B5160</f>
        <v>56</v>
      </c>
      <c r="C5910" s="202" t="str">
        <f>'Permitted Sources'!D5160</f>
        <v>5601902</v>
      </c>
      <c r="D5910" s="202" t="str">
        <f>'Permitted Sources'!E5160</f>
        <v>20200254</v>
      </c>
      <c r="E5910" s="203" t="str">
        <f>'Permitted Sources'!H5160</f>
        <v>Compressor Engines</v>
      </c>
      <c r="F5910" s="204">
        <f>'Permitted Sources'!I5160</f>
        <v>5.6589999999999998</v>
      </c>
      <c r="G5910" s="204">
        <f>'Permitted Sources'!J5160</f>
        <v>5.6660000000000004</v>
      </c>
      <c r="H5910" s="204">
        <f>'Permitted Sources'!K5160</f>
        <v>2.8260000000000001</v>
      </c>
      <c r="I5910" s="204">
        <f>'Permitted Sources'!L5160</f>
        <v>0</v>
      </c>
      <c r="J5910" s="204">
        <f>'Permitted Sources'!M5160</f>
        <v>0</v>
      </c>
      <c r="K5910" s="203" t="str">
        <f t="shared" si="92"/>
        <v>Compressor Engines</v>
      </c>
    </row>
    <row r="5911" spans="1:11" s="203" customFormat="1" x14ac:dyDescent="0.2">
      <c r="A5911" s="202" t="str">
        <f>'Permitted Sources'!A5161</f>
        <v>WYDEQ Permitted Sources</v>
      </c>
      <c r="B5911" s="203" t="str">
        <f>'Permitted Sources'!B5161</f>
        <v>56</v>
      </c>
      <c r="C5911" s="202" t="str">
        <f>'Permitted Sources'!D5161</f>
        <v>5601902</v>
      </c>
      <c r="D5911" s="202" t="str">
        <f>'Permitted Sources'!E5161</f>
        <v>20200253</v>
      </c>
      <c r="E5911" s="203" t="str">
        <f>'Permitted Sources'!H5161</f>
        <v>Compressor Engines</v>
      </c>
      <c r="F5911" s="204">
        <f>'Permitted Sources'!I5161</f>
        <v>1.9470000000000001</v>
      </c>
      <c r="G5911" s="204">
        <f>'Permitted Sources'!J5161</f>
        <v>1.9470000000000001</v>
      </c>
      <c r="H5911" s="204">
        <f>'Permitted Sources'!K5161</f>
        <v>5.8819999999999997</v>
      </c>
      <c r="I5911" s="204">
        <f>'Permitted Sources'!L5161</f>
        <v>0</v>
      </c>
      <c r="J5911" s="204">
        <f>'Permitted Sources'!M5161</f>
        <v>0</v>
      </c>
      <c r="K5911" s="203" t="str">
        <f t="shared" si="92"/>
        <v>Compressor Engines</v>
      </c>
    </row>
    <row r="5912" spans="1:11" s="203" customFormat="1" x14ac:dyDescent="0.2">
      <c r="A5912" s="202" t="str">
        <f>'Permitted Sources'!A5162</f>
        <v>WYDEQ Permitted Sources</v>
      </c>
      <c r="B5912" s="203" t="str">
        <f>'Permitted Sources'!B5162</f>
        <v>56</v>
      </c>
      <c r="C5912" s="202" t="str">
        <f>'Permitted Sources'!D5162</f>
        <v>5601902</v>
      </c>
      <c r="D5912" s="202" t="str">
        <f>'Permitted Sources'!E5162</f>
        <v>20200253</v>
      </c>
      <c r="E5912" s="203" t="str">
        <f>'Permitted Sources'!H5162</f>
        <v>Compressor Engines</v>
      </c>
      <c r="F5912" s="204">
        <f>'Permitted Sources'!I5162</f>
        <v>1.9470000000000001</v>
      </c>
      <c r="G5912" s="204">
        <f>'Permitted Sources'!J5162</f>
        <v>1.9470000000000001</v>
      </c>
      <c r="H5912" s="204">
        <f>'Permitted Sources'!K5162</f>
        <v>5.8819999999999997</v>
      </c>
      <c r="I5912" s="204">
        <f>'Permitted Sources'!L5162</f>
        <v>0</v>
      </c>
      <c r="J5912" s="204">
        <f>'Permitted Sources'!M5162</f>
        <v>0</v>
      </c>
      <c r="K5912" s="203" t="str">
        <f t="shared" si="92"/>
        <v>Compressor Engines</v>
      </c>
    </row>
    <row r="5913" spans="1:11" s="203" customFormat="1" x14ac:dyDescent="0.2">
      <c r="A5913" s="202" t="str">
        <f>'Permitted Sources'!A5163</f>
        <v>WYDEQ Permitted Sources</v>
      </c>
      <c r="B5913" s="203" t="str">
        <f>'Permitted Sources'!B5163</f>
        <v>56</v>
      </c>
      <c r="C5913" s="202" t="str">
        <f>'Permitted Sources'!D5163</f>
        <v>5601902</v>
      </c>
      <c r="D5913" s="202" t="str">
        <f>'Permitted Sources'!E5163</f>
        <v>20200254</v>
      </c>
      <c r="E5913" s="203" t="str">
        <f>'Permitted Sources'!H5163</f>
        <v>Compressor Engines</v>
      </c>
      <c r="F5913" s="204">
        <f>'Permitted Sources'!I5163</f>
        <v>5.117</v>
      </c>
      <c r="G5913" s="204">
        <f>'Permitted Sources'!J5163</f>
        <v>5.117</v>
      </c>
      <c r="H5913" s="204">
        <f>'Permitted Sources'!K5163</f>
        <v>2.5579999999999998</v>
      </c>
      <c r="I5913" s="204">
        <f>'Permitted Sources'!L5163</f>
        <v>0</v>
      </c>
      <c r="J5913" s="204">
        <f>'Permitted Sources'!M5163</f>
        <v>0</v>
      </c>
      <c r="K5913" s="203" t="str">
        <f t="shared" si="92"/>
        <v>Compressor Engines</v>
      </c>
    </row>
    <row r="5914" spans="1:11" s="203" customFormat="1" x14ac:dyDescent="0.2">
      <c r="A5914" s="202" t="str">
        <f>'Permitted Sources'!A5164</f>
        <v>WYDEQ Permitted Sources</v>
      </c>
      <c r="B5914" s="203" t="str">
        <f>'Permitted Sources'!B5164</f>
        <v>56</v>
      </c>
      <c r="C5914" s="202" t="str">
        <f>'Permitted Sources'!D5164</f>
        <v>5601902</v>
      </c>
      <c r="D5914" s="202" t="str">
        <f>'Permitted Sources'!E5164</f>
        <v>20200254</v>
      </c>
      <c r="E5914" s="203" t="str">
        <f>'Permitted Sources'!H5164</f>
        <v>Compressor Engines</v>
      </c>
      <c r="F5914" s="204">
        <f>'Permitted Sources'!I5164</f>
        <v>5.117</v>
      </c>
      <c r="G5914" s="204">
        <f>'Permitted Sources'!J5164</f>
        <v>5.117</v>
      </c>
      <c r="H5914" s="204">
        <f>'Permitted Sources'!K5164</f>
        <v>2.5579999999999998</v>
      </c>
      <c r="I5914" s="204">
        <f>'Permitted Sources'!L5164</f>
        <v>0</v>
      </c>
      <c r="J5914" s="204">
        <f>'Permitted Sources'!M5164</f>
        <v>0</v>
      </c>
      <c r="K5914" s="203" t="str">
        <f t="shared" si="92"/>
        <v>Compressor Engines</v>
      </c>
    </row>
    <row r="5915" spans="1:11" s="203" customFormat="1" x14ac:dyDescent="0.2">
      <c r="A5915" s="202" t="str">
        <f>'Permitted Sources'!A5165</f>
        <v>WYDEQ Permitted Sources</v>
      </c>
      <c r="B5915" s="203" t="str">
        <f>'Permitted Sources'!B5165</f>
        <v>56</v>
      </c>
      <c r="C5915" s="202" t="str">
        <f>'Permitted Sources'!D5165</f>
        <v>5601902</v>
      </c>
      <c r="D5915" s="202" t="str">
        <f>'Permitted Sources'!E5165</f>
        <v>20200254</v>
      </c>
      <c r="E5915" s="203" t="str">
        <f>'Permitted Sources'!H5165</f>
        <v>Compressor Engines</v>
      </c>
      <c r="F5915" s="204">
        <f>'Permitted Sources'!I5165</f>
        <v>5.117</v>
      </c>
      <c r="G5915" s="204">
        <f>'Permitted Sources'!J5165</f>
        <v>5.117</v>
      </c>
      <c r="H5915" s="204">
        <f>'Permitted Sources'!K5165</f>
        <v>2.5579999999999998</v>
      </c>
      <c r="I5915" s="204">
        <f>'Permitted Sources'!L5165</f>
        <v>0</v>
      </c>
      <c r="J5915" s="204">
        <f>'Permitted Sources'!M5165</f>
        <v>0</v>
      </c>
      <c r="K5915" s="203" t="str">
        <f t="shared" si="92"/>
        <v>Compressor Engines</v>
      </c>
    </row>
    <row r="5916" spans="1:11" s="203" customFormat="1" x14ac:dyDescent="0.2">
      <c r="A5916" s="202" t="str">
        <f>'Permitted Sources'!A5166</f>
        <v>WYDEQ Permitted Sources</v>
      </c>
      <c r="B5916" s="203" t="str">
        <f>'Permitted Sources'!B5166</f>
        <v>56</v>
      </c>
      <c r="C5916" s="202" t="str">
        <f>'Permitted Sources'!D5166</f>
        <v>5601902</v>
      </c>
      <c r="D5916" s="202" t="str">
        <f>'Permitted Sources'!E5166</f>
        <v>20200254</v>
      </c>
      <c r="E5916" s="203" t="str">
        <f>'Permitted Sources'!H5166</f>
        <v>Compressor Engines</v>
      </c>
      <c r="F5916" s="204">
        <f>'Permitted Sources'!I5166</f>
        <v>5.117</v>
      </c>
      <c r="G5916" s="204">
        <f>'Permitted Sources'!J5166</f>
        <v>5.117</v>
      </c>
      <c r="H5916" s="204">
        <f>'Permitted Sources'!K5166</f>
        <v>2.5579999999999998</v>
      </c>
      <c r="I5916" s="204">
        <f>'Permitted Sources'!L5166</f>
        <v>0</v>
      </c>
      <c r="J5916" s="204">
        <f>'Permitted Sources'!M5166</f>
        <v>0</v>
      </c>
      <c r="K5916" s="203" t="str">
        <f t="shared" si="92"/>
        <v>Compressor Engines</v>
      </c>
    </row>
    <row r="5917" spans="1:11" s="203" customFormat="1" x14ac:dyDescent="0.2">
      <c r="A5917" s="202" t="str">
        <f>'Permitted Sources'!A5167</f>
        <v>WYDEQ Permitted Sources</v>
      </c>
      <c r="B5917" s="203" t="str">
        <f>'Permitted Sources'!B5167</f>
        <v>56</v>
      </c>
      <c r="C5917" s="202" t="str">
        <f>'Permitted Sources'!D5167</f>
        <v>5601902</v>
      </c>
      <c r="D5917" s="202" t="str">
        <f>'Permitted Sources'!E5167</f>
        <v>20200254</v>
      </c>
      <c r="E5917" s="203" t="str">
        <f>'Permitted Sources'!H5167</f>
        <v>Compressor Engines</v>
      </c>
      <c r="F5917" s="204">
        <f>'Permitted Sources'!I5167</f>
        <v>5.117</v>
      </c>
      <c r="G5917" s="204">
        <f>'Permitted Sources'!J5167</f>
        <v>5.117</v>
      </c>
      <c r="H5917" s="204">
        <f>'Permitted Sources'!K5167</f>
        <v>2.5579999999999998</v>
      </c>
      <c r="I5917" s="204">
        <f>'Permitted Sources'!L5167</f>
        <v>0</v>
      </c>
      <c r="J5917" s="204">
        <f>'Permitted Sources'!M5167</f>
        <v>0</v>
      </c>
      <c r="K5917" s="203" t="str">
        <f t="shared" si="92"/>
        <v>Compressor Engines</v>
      </c>
    </row>
    <row r="5918" spans="1:11" s="203" customFormat="1" x14ac:dyDescent="0.2">
      <c r="A5918" s="202" t="str">
        <f>'Permitted Sources'!A5168</f>
        <v>WYDEQ Permitted Sources</v>
      </c>
      <c r="B5918" s="203" t="str">
        <f>'Permitted Sources'!B5168</f>
        <v>56</v>
      </c>
      <c r="C5918" s="202" t="str">
        <f>'Permitted Sources'!D5168</f>
        <v>5601902</v>
      </c>
      <c r="D5918" s="202" t="str">
        <f>'Permitted Sources'!E5168</f>
        <v>20200254</v>
      </c>
      <c r="E5918" s="203" t="str">
        <f>'Permitted Sources'!H5168</f>
        <v>Compressor Engines</v>
      </c>
      <c r="F5918" s="204">
        <f>'Permitted Sources'!I5168</f>
        <v>5.117</v>
      </c>
      <c r="G5918" s="204">
        <f>'Permitted Sources'!J5168</f>
        <v>5.117</v>
      </c>
      <c r="H5918" s="204">
        <f>'Permitted Sources'!K5168</f>
        <v>2.5579999999999998</v>
      </c>
      <c r="I5918" s="204">
        <f>'Permitted Sources'!L5168</f>
        <v>0</v>
      </c>
      <c r="J5918" s="204">
        <f>'Permitted Sources'!M5168</f>
        <v>0</v>
      </c>
      <c r="K5918" s="203" t="str">
        <f t="shared" si="92"/>
        <v>Compressor Engines</v>
      </c>
    </row>
    <row r="5919" spans="1:11" s="203" customFormat="1" x14ac:dyDescent="0.2">
      <c r="A5919" s="202" t="str">
        <f>'Permitted Sources'!A5169</f>
        <v>WYDEQ Permitted Sources</v>
      </c>
      <c r="B5919" s="203" t="str">
        <f>'Permitted Sources'!B5169</f>
        <v>56</v>
      </c>
      <c r="C5919" s="202" t="str">
        <f>'Permitted Sources'!D5169</f>
        <v>5601902</v>
      </c>
      <c r="D5919" s="202" t="str">
        <f>'Permitted Sources'!E5169</f>
        <v>20200254</v>
      </c>
      <c r="E5919" s="203" t="str">
        <f>'Permitted Sources'!H5169</f>
        <v>Compressor Engines</v>
      </c>
      <c r="F5919" s="204">
        <f>'Permitted Sources'!I5169</f>
        <v>5.117</v>
      </c>
      <c r="G5919" s="204">
        <f>'Permitted Sources'!J5169</f>
        <v>5.117</v>
      </c>
      <c r="H5919" s="204">
        <f>'Permitted Sources'!K5169</f>
        <v>2.5579999999999998</v>
      </c>
      <c r="I5919" s="204">
        <f>'Permitted Sources'!L5169</f>
        <v>0</v>
      </c>
      <c r="J5919" s="204">
        <f>'Permitted Sources'!M5169</f>
        <v>0</v>
      </c>
      <c r="K5919" s="203" t="str">
        <f t="shared" si="92"/>
        <v>Compressor Engines</v>
      </c>
    </row>
    <row r="5920" spans="1:11" s="203" customFormat="1" x14ac:dyDescent="0.2">
      <c r="A5920" s="202" t="str">
        <f>'Permitted Sources'!A5170</f>
        <v>WYDEQ Permitted Sources</v>
      </c>
      <c r="B5920" s="203" t="str">
        <f>'Permitted Sources'!B5170</f>
        <v>56</v>
      </c>
      <c r="C5920" s="202" t="str">
        <f>'Permitted Sources'!D5170</f>
        <v>5601902</v>
      </c>
      <c r="D5920" s="202" t="str">
        <f>'Permitted Sources'!E5170</f>
        <v>20200254</v>
      </c>
      <c r="E5920" s="203" t="str">
        <f>'Permitted Sources'!H5170</f>
        <v>Compressor Engines</v>
      </c>
      <c r="F5920" s="204">
        <f>'Permitted Sources'!I5170</f>
        <v>5.117</v>
      </c>
      <c r="G5920" s="204">
        <f>'Permitted Sources'!J5170</f>
        <v>5.117</v>
      </c>
      <c r="H5920" s="204">
        <f>'Permitted Sources'!K5170</f>
        <v>2.5579999999999998</v>
      </c>
      <c r="I5920" s="204">
        <f>'Permitted Sources'!L5170</f>
        <v>0</v>
      </c>
      <c r="J5920" s="204">
        <f>'Permitted Sources'!M5170</f>
        <v>0</v>
      </c>
      <c r="K5920" s="203" t="str">
        <f t="shared" si="92"/>
        <v>Compressor Engines</v>
      </c>
    </row>
    <row r="5921" spans="1:11" s="203" customFormat="1" x14ac:dyDescent="0.2">
      <c r="A5921" s="202" t="str">
        <f>'Permitted Sources'!A5171</f>
        <v>WYDEQ Permitted Sources</v>
      </c>
      <c r="B5921" s="203" t="str">
        <f>'Permitted Sources'!B5171</f>
        <v>56</v>
      </c>
      <c r="C5921" s="202" t="str">
        <f>'Permitted Sources'!D5171</f>
        <v>5601902</v>
      </c>
      <c r="D5921" s="202" t="str">
        <f>'Permitted Sources'!E5171</f>
        <v>20200254</v>
      </c>
      <c r="E5921" s="203" t="str">
        <f>'Permitted Sources'!H5171</f>
        <v>Compressor Engines</v>
      </c>
      <c r="F5921" s="204">
        <f>'Permitted Sources'!I5171</f>
        <v>5.117</v>
      </c>
      <c r="G5921" s="204">
        <f>'Permitted Sources'!J5171</f>
        <v>5.117</v>
      </c>
      <c r="H5921" s="204">
        <f>'Permitted Sources'!K5171</f>
        <v>2.5579999999999998</v>
      </c>
      <c r="I5921" s="204">
        <f>'Permitted Sources'!L5171</f>
        <v>0</v>
      </c>
      <c r="J5921" s="204">
        <f>'Permitted Sources'!M5171</f>
        <v>0</v>
      </c>
      <c r="K5921" s="203" t="str">
        <f t="shared" si="92"/>
        <v>Compressor Engines</v>
      </c>
    </row>
    <row r="5922" spans="1:11" s="203" customFormat="1" x14ac:dyDescent="0.2">
      <c r="A5922" s="202" t="str">
        <f>'Permitted Sources'!A5172</f>
        <v>WYDEQ Permitted Sources</v>
      </c>
      <c r="B5922" s="203" t="str">
        <f>'Permitted Sources'!B5172</f>
        <v>56</v>
      </c>
      <c r="C5922" s="202" t="str">
        <f>'Permitted Sources'!D5172</f>
        <v>5601902</v>
      </c>
      <c r="D5922" s="202" t="str">
        <f>'Permitted Sources'!E5172</f>
        <v>20200254</v>
      </c>
      <c r="E5922" s="203" t="str">
        <f>'Permitted Sources'!H5172</f>
        <v>Compressor Engines</v>
      </c>
      <c r="F5922" s="204">
        <f>'Permitted Sources'!I5172</f>
        <v>5.117</v>
      </c>
      <c r="G5922" s="204">
        <f>'Permitted Sources'!J5172</f>
        <v>5.117</v>
      </c>
      <c r="H5922" s="204">
        <f>'Permitted Sources'!K5172</f>
        <v>2.5579999999999998</v>
      </c>
      <c r="I5922" s="204">
        <f>'Permitted Sources'!L5172</f>
        <v>0</v>
      </c>
      <c r="J5922" s="204">
        <f>'Permitted Sources'!M5172</f>
        <v>0</v>
      </c>
      <c r="K5922" s="203" t="str">
        <f t="shared" si="92"/>
        <v>Compressor Engines</v>
      </c>
    </row>
    <row r="5923" spans="1:11" s="203" customFormat="1" x14ac:dyDescent="0.2">
      <c r="A5923" s="202" t="str">
        <f>'Permitted Sources'!A5173</f>
        <v>WYDEQ Permitted Sources</v>
      </c>
      <c r="B5923" s="203" t="str">
        <f>'Permitted Sources'!B5173</f>
        <v>56</v>
      </c>
      <c r="C5923" s="202" t="str">
        <f>'Permitted Sources'!D5173</f>
        <v>5601902</v>
      </c>
      <c r="D5923" s="202" t="str">
        <f>'Permitted Sources'!E5173</f>
        <v>20200254</v>
      </c>
      <c r="E5923" s="203" t="str">
        <f>'Permitted Sources'!H5173</f>
        <v>Compressor Engines</v>
      </c>
      <c r="F5923" s="204">
        <f>'Permitted Sources'!I5173</f>
        <v>5.117</v>
      </c>
      <c r="G5923" s="204">
        <f>'Permitted Sources'!J5173</f>
        <v>5.117</v>
      </c>
      <c r="H5923" s="204">
        <f>'Permitted Sources'!K5173</f>
        <v>2.5579999999999998</v>
      </c>
      <c r="I5923" s="204">
        <f>'Permitted Sources'!L5173</f>
        <v>0</v>
      </c>
      <c r="J5923" s="204">
        <f>'Permitted Sources'!M5173</f>
        <v>0</v>
      </c>
      <c r="K5923" s="203" t="str">
        <f t="shared" si="92"/>
        <v>Compressor Engines</v>
      </c>
    </row>
    <row r="5924" spans="1:11" s="203" customFormat="1" x14ac:dyDescent="0.2">
      <c r="A5924" s="202" t="str">
        <f>'Permitted Sources'!A5174</f>
        <v>WYDEQ Permitted Sources</v>
      </c>
      <c r="B5924" s="203" t="str">
        <f>'Permitted Sources'!B5174</f>
        <v>56</v>
      </c>
      <c r="C5924" s="202" t="str">
        <f>'Permitted Sources'!D5174</f>
        <v>5601902</v>
      </c>
      <c r="D5924" s="202" t="str">
        <f>'Permitted Sources'!E5174</f>
        <v>20200254</v>
      </c>
      <c r="E5924" s="203" t="str">
        <f>'Permitted Sources'!H5174</f>
        <v>Compressor Engines</v>
      </c>
      <c r="F5924" s="204">
        <f>'Permitted Sources'!I5174</f>
        <v>5.117</v>
      </c>
      <c r="G5924" s="204">
        <f>'Permitted Sources'!J5174</f>
        <v>5.117</v>
      </c>
      <c r="H5924" s="204">
        <f>'Permitted Sources'!K5174</f>
        <v>2.5579999999999998</v>
      </c>
      <c r="I5924" s="204">
        <f>'Permitted Sources'!L5174</f>
        <v>0</v>
      </c>
      <c r="J5924" s="204">
        <f>'Permitted Sources'!M5174</f>
        <v>0</v>
      </c>
      <c r="K5924" s="203" t="str">
        <f t="shared" si="92"/>
        <v>Compressor Engines</v>
      </c>
    </row>
    <row r="5925" spans="1:11" s="203" customFormat="1" x14ac:dyDescent="0.2">
      <c r="A5925" s="202" t="str">
        <f>'Permitted Sources'!A5175</f>
        <v>WYDEQ Permitted Sources</v>
      </c>
      <c r="B5925" s="203" t="str">
        <f>'Permitted Sources'!B5175</f>
        <v>56</v>
      </c>
      <c r="C5925" s="202" t="str">
        <f>'Permitted Sources'!D5175</f>
        <v>5601902</v>
      </c>
      <c r="D5925" s="202" t="str">
        <f>'Permitted Sources'!E5175</f>
        <v>20200254</v>
      </c>
      <c r="E5925" s="203" t="str">
        <f>'Permitted Sources'!H5175</f>
        <v>Compressor Engines</v>
      </c>
      <c r="F5925" s="204">
        <f>'Permitted Sources'!I5175</f>
        <v>5.117</v>
      </c>
      <c r="G5925" s="204">
        <f>'Permitted Sources'!J5175</f>
        <v>5.117</v>
      </c>
      <c r="H5925" s="204">
        <f>'Permitted Sources'!K5175</f>
        <v>2.5579999999999998</v>
      </c>
      <c r="I5925" s="204">
        <f>'Permitted Sources'!L5175</f>
        <v>0</v>
      </c>
      <c r="J5925" s="204">
        <f>'Permitted Sources'!M5175</f>
        <v>0</v>
      </c>
      <c r="K5925" s="203" t="str">
        <f t="shared" si="92"/>
        <v>Compressor Engines</v>
      </c>
    </row>
    <row r="5926" spans="1:11" s="203" customFormat="1" x14ac:dyDescent="0.2">
      <c r="A5926" s="202" t="str">
        <f>'Permitted Sources'!A5176</f>
        <v>WYDEQ Permitted Sources</v>
      </c>
      <c r="B5926" s="203" t="str">
        <f>'Permitted Sources'!B5176</f>
        <v>56</v>
      </c>
      <c r="C5926" s="202" t="str">
        <f>'Permitted Sources'!D5176</f>
        <v>5601902</v>
      </c>
      <c r="D5926" s="202" t="str">
        <f>'Permitted Sources'!E5176</f>
        <v>20200254</v>
      </c>
      <c r="E5926" s="203" t="str">
        <f>'Permitted Sources'!H5176</f>
        <v>Compressor Engines</v>
      </c>
      <c r="F5926" s="204">
        <f>'Permitted Sources'!I5176</f>
        <v>5.117</v>
      </c>
      <c r="G5926" s="204">
        <f>'Permitted Sources'!J5176</f>
        <v>5.117</v>
      </c>
      <c r="H5926" s="204">
        <f>'Permitted Sources'!K5176</f>
        <v>2.5579999999999998</v>
      </c>
      <c r="I5926" s="204">
        <f>'Permitted Sources'!L5176</f>
        <v>0</v>
      </c>
      <c r="J5926" s="204">
        <f>'Permitted Sources'!M5176</f>
        <v>0</v>
      </c>
      <c r="K5926" s="203" t="str">
        <f t="shared" si="92"/>
        <v>Compressor Engines</v>
      </c>
    </row>
    <row r="5927" spans="1:11" s="203" customFormat="1" x14ac:dyDescent="0.2">
      <c r="A5927" s="202" t="str">
        <f>'Permitted Sources'!A5177</f>
        <v>WYDEQ Permitted Sources</v>
      </c>
      <c r="B5927" s="203" t="str">
        <f>'Permitted Sources'!B5177</f>
        <v>56</v>
      </c>
      <c r="C5927" s="202" t="str">
        <f>'Permitted Sources'!D5177</f>
        <v>5601902</v>
      </c>
      <c r="D5927" s="202" t="str">
        <f>'Permitted Sources'!E5177</f>
        <v>20200254</v>
      </c>
      <c r="E5927" s="203" t="str">
        <f>'Permitted Sources'!H5177</f>
        <v>Compressor Engines</v>
      </c>
      <c r="F5927" s="204">
        <f>'Permitted Sources'!I5177</f>
        <v>5.117</v>
      </c>
      <c r="G5927" s="204">
        <f>'Permitted Sources'!J5177</f>
        <v>5.117</v>
      </c>
      <c r="H5927" s="204">
        <f>'Permitted Sources'!K5177</f>
        <v>2.5579999999999998</v>
      </c>
      <c r="I5927" s="204">
        <f>'Permitted Sources'!L5177</f>
        <v>0</v>
      </c>
      <c r="J5927" s="204">
        <f>'Permitted Sources'!M5177</f>
        <v>0</v>
      </c>
      <c r="K5927" s="203" t="str">
        <f t="shared" si="92"/>
        <v>Compressor Engines</v>
      </c>
    </row>
    <row r="5928" spans="1:11" s="203" customFormat="1" x14ac:dyDescent="0.2">
      <c r="A5928" s="202" t="str">
        <f>'Permitted Sources'!A5178</f>
        <v>WYDEQ Permitted Sources</v>
      </c>
      <c r="B5928" s="203" t="str">
        <f>'Permitted Sources'!B5178</f>
        <v>56</v>
      </c>
      <c r="C5928" s="202" t="str">
        <f>'Permitted Sources'!D5178</f>
        <v>5601902</v>
      </c>
      <c r="D5928" s="202" t="str">
        <f>'Permitted Sources'!E5178</f>
        <v>20200254</v>
      </c>
      <c r="E5928" s="203" t="str">
        <f>'Permitted Sources'!H5178</f>
        <v>Compressor Engines</v>
      </c>
      <c r="F5928" s="204">
        <f>'Permitted Sources'!I5178</f>
        <v>5.117</v>
      </c>
      <c r="G5928" s="204">
        <f>'Permitted Sources'!J5178</f>
        <v>5.117</v>
      </c>
      <c r="H5928" s="204">
        <f>'Permitted Sources'!K5178</f>
        <v>2.5579999999999998</v>
      </c>
      <c r="I5928" s="204">
        <f>'Permitted Sources'!L5178</f>
        <v>0</v>
      </c>
      <c r="J5928" s="204">
        <f>'Permitted Sources'!M5178</f>
        <v>0</v>
      </c>
      <c r="K5928" s="203" t="str">
        <f t="shared" si="92"/>
        <v>Compressor Engines</v>
      </c>
    </row>
    <row r="5929" spans="1:11" s="203" customFormat="1" x14ac:dyDescent="0.2">
      <c r="A5929" s="202" t="str">
        <f>'Permitted Sources'!A5179</f>
        <v>WYDEQ Permitted Sources</v>
      </c>
      <c r="B5929" s="203" t="str">
        <f>'Permitted Sources'!B5179</f>
        <v>56</v>
      </c>
      <c r="C5929" s="202" t="str">
        <f>'Permitted Sources'!D5179</f>
        <v>5601902</v>
      </c>
      <c r="D5929" s="202" t="str">
        <f>'Permitted Sources'!E5179</f>
        <v>20200254</v>
      </c>
      <c r="E5929" s="203" t="str">
        <f>'Permitted Sources'!H5179</f>
        <v>Compressor Engines</v>
      </c>
      <c r="F5929" s="204">
        <f>'Permitted Sources'!I5179</f>
        <v>5.117</v>
      </c>
      <c r="G5929" s="204">
        <f>'Permitted Sources'!J5179</f>
        <v>5.117</v>
      </c>
      <c r="H5929" s="204">
        <f>'Permitted Sources'!K5179</f>
        <v>2.5579999999999998</v>
      </c>
      <c r="I5929" s="204">
        <f>'Permitted Sources'!L5179</f>
        <v>0</v>
      </c>
      <c r="J5929" s="204">
        <f>'Permitted Sources'!M5179</f>
        <v>0</v>
      </c>
      <c r="K5929" s="203" t="str">
        <f t="shared" si="92"/>
        <v>Compressor Engines</v>
      </c>
    </row>
    <row r="5930" spans="1:11" s="203" customFormat="1" x14ac:dyDescent="0.2">
      <c r="A5930" s="202" t="str">
        <f>'Permitted Sources'!A5180</f>
        <v>WYDEQ Permitted Sources</v>
      </c>
      <c r="B5930" s="203" t="str">
        <f>'Permitted Sources'!B5180</f>
        <v>56</v>
      </c>
      <c r="C5930" s="202" t="str">
        <f>'Permitted Sources'!D5180</f>
        <v>5601902</v>
      </c>
      <c r="D5930" s="202" t="str">
        <f>'Permitted Sources'!E5180</f>
        <v>20200254</v>
      </c>
      <c r="E5930" s="203" t="str">
        <f>'Permitted Sources'!H5180</f>
        <v>Compressor Engines</v>
      </c>
      <c r="F5930" s="204">
        <f>'Permitted Sources'!I5180</f>
        <v>5.117</v>
      </c>
      <c r="G5930" s="204">
        <f>'Permitted Sources'!J5180</f>
        <v>5.117</v>
      </c>
      <c r="H5930" s="204">
        <f>'Permitted Sources'!K5180</f>
        <v>2.5579999999999998</v>
      </c>
      <c r="I5930" s="204">
        <f>'Permitted Sources'!L5180</f>
        <v>0</v>
      </c>
      <c r="J5930" s="204">
        <f>'Permitted Sources'!M5180</f>
        <v>0</v>
      </c>
      <c r="K5930" s="203" t="str">
        <f t="shared" si="92"/>
        <v>Compressor Engines</v>
      </c>
    </row>
    <row r="5931" spans="1:11" s="203" customFormat="1" x14ac:dyDescent="0.2">
      <c r="A5931" s="202" t="str">
        <f>'Permitted Sources'!A5181</f>
        <v>WYDEQ Permitted Sources</v>
      </c>
      <c r="B5931" s="203" t="str">
        <f>'Permitted Sources'!B5181</f>
        <v>56</v>
      </c>
      <c r="C5931" s="202" t="str">
        <f>'Permitted Sources'!D5181</f>
        <v>5601902</v>
      </c>
      <c r="D5931" s="202" t="str">
        <f>'Permitted Sources'!E5181</f>
        <v>20200254</v>
      </c>
      <c r="E5931" s="203" t="str">
        <f>'Permitted Sources'!H5181</f>
        <v>Compressor Engines</v>
      </c>
      <c r="F5931" s="204">
        <f>'Permitted Sources'!I5181</f>
        <v>5.117</v>
      </c>
      <c r="G5931" s="204">
        <f>'Permitted Sources'!J5181</f>
        <v>5.117</v>
      </c>
      <c r="H5931" s="204">
        <f>'Permitted Sources'!K5181</f>
        <v>2.5579999999999998</v>
      </c>
      <c r="I5931" s="204">
        <f>'Permitted Sources'!L5181</f>
        <v>0</v>
      </c>
      <c r="J5931" s="204">
        <f>'Permitted Sources'!M5181</f>
        <v>0</v>
      </c>
      <c r="K5931" s="203" t="str">
        <f t="shared" si="92"/>
        <v>Compressor Engines</v>
      </c>
    </row>
    <row r="5932" spans="1:11" s="203" customFormat="1" x14ac:dyDescent="0.2">
      <c r="A5932" s="202" t="str">
        <f>'Permitted Sources'!A5182</f>
        <v>WYDEQ Permitted Sources</v>
      </c>
      <c r="B5932" s="203" t="str">
        <f>'Permitted Sources'!B5182</f>
        <v>56</v>
      </c>
      <c r="C5932" s="202" t="str">
        <f>'Permitted Sources'!D5182</f>
        <v>5601902</v>
      </c>
      <c r="D5932" s="202" t="str">
        <f>'Permitted Sources'!E5182</f>
        <v>20200254</v>
      </c>
      <c r="E5932" s="203" t="str">
        <f>'Permitted Sources'!H5182</f>
        <v>Compressor Engines</v>
      </c>
      <c r="F5932" s="204">
        <f>'Permitted Sources'!I5182</f>
        <v>5.117</v>
      </c>
      <c r="G5932" s="204">
        <f>'Permitted Sources'!J5182</f>
        <v>5.117</v>
      </c>
      <c r="H5932" s="204">
        <f>'Permitted Sources'!K5182</f>
        <v>2.5579999999999998</v>
      </c>
      <c r="I5932" s="204">
        <f>'Permitted Sources'!L5182</f>
        <v>0</v>
      </c>
      <c r="J5932" s="204">
        <f>'Permitted Sources'!M5182</f>
        <v>0</v>
      </c>
      <c r="K5932" s="203" t="str">
        <f t="shared" si="92"/>
        <v>Compressor Engines</v>
      </c>
    </row>
    <row r="5933" spans="1:11" s="203" customFormat="1" x14ac:dyDescent="0.2">
      <c r="A5933" s="202" t="str">
        <f>'Permitted Sources'!A5183</f>
        <v>WYDEQ Permitted Sources</v>
      </c>
      <c r="B5933" s="203" t="str">
        <f>'Permitted Sources'!B5183</f>
        <v>56</v>
      </c>
      <c r="C5933" s="202" t="str">
        <f>'Permitted Sources'!D5183</f>
        <v>5601902</v>
      </c>
      <c r="D5933" s="202" t="str">
        <f>'Permitted Sources'!E5183</f>
        <v>20200254</v>
      </c>
      <c r="E5933" s="203" t="str">
        <f>'Permitted Sources'!H5183</f>
        <v>Compressor Engines</v>
      </c>
      <c r="F5933" s="204">
        <f>'Permitted Sources'!I5183</f>
        <v>5.117</v>
      </c>
      <c r="G5933" s="204">
        <f>'Permitted Sources'!J5183</f>
        <v>5.117</v>
      </c>
      <c r="H5933" s="204">
        <f>'Permitted Sources'!K5183</f>
        <v>2.5579999999999998</v>
      </c>
      <c r="I5933" s="204">
        <f>'Permitted Sources'!L5183</f>
        <v>0</v>
      </c>
      <c r="J5933" s="204">
        <f>'Permitted Sources'!M5183</f>
        <v>0</v>
      </c>
      <c r="K5933" s="203" t="str">
        <f t="shared" si="92"/>
        <v>Compressor Engines</v>
      </c>
    </row>
    <row r="5934" spans="1:11" s="203" customFormat="1" x14ac:dyDescent="0.2">
      <c r="A5934" s="202" t="str">
        <f>'Permitted Sources'!A5184</f>
        <v>WYDEQ Permitted Sources</v>
      </c>
      <c r="B5934" s="203" t="str">
        <f>'Permitted Sources'!B5184</f>
        <v>56</v>
      </c>
      <c r="C5934" s="202" t="str">
        <f>'Permitted Sources'!D5184</f>
        <v>5601902</v>
      </c>
      <c r="D5934" s="202" t="str">
        <f>'Permitted Sources'!E5184</f>
        <v>20200254</v>
      </c>
      <c r="E5934" s="203" t="str">
        <f>'Permitted Sources'!H5184</f>
        <v>Compressor Engines</v>
      </c>
      <c r="F5934" s="204">
        <f>'Permitted Sources'!I5184</f>
        <v>5.117</v>
      </c>
      <c r="G5934" s="204">
        <f>'Permitted Sources'!J5184</f>
        <v>5.117</v>
      </c>
      <c r="H5934" s="204">
        <f>'Permitted Sources'!K5184</f>
        <v>2.5579999999999998</v>
      </c>
      <c r="I5934" s="204">
        <f>'Permitted Sources'!L5184</f>
        <v>0</v>
      </c>
      <c r="J5934" s="204">
        <f>'Permitted Sources'!M5184</f>
        <v>0</v>
      </c>
      <c r="K5934" s="203" t="str">
        <f t="shared" si="92"/>
        <v>Compressor Engines</v>
      </c>
    </row>
    <row r="5935" spans="1:11" s="203" customFormat="1" x14ac:dyDescent="0.2">
      <c r="A5935" s="202" t="str">
        <f>'Permitted Sources'!A5185</f>
        <v>WYDEQ Permitted Sources</v>
      </c>
      <c r="B5935" s="203" t="str">
        <f>'Permitted Sources'!B5185</f>
        <v>56</v>
      </c>
      <c r="C5935" s="202" t="str">
        <f>'Permitted Sources'!D5185</f>
        <v>5601902</v>
      </c>
      <c r="D5935" s="202" t="str">
        <f>'Permitted Sources'!E5185</f>
        <v>20200254</v>
      </c>
      <c r="E5935" s="203" t="str">
        <f>'Permitted Sources'!H5185</f>
        <v>Compressor Engines</v>
      </c>
      <c r="F5935" s="204">
        <f>'Permitted Sources'!I5185</f>
        <v>5.117</v>
      </c>
      <c r="G5935" s="204">
        <f>'Permitted Sources'!J5185</f>
        <v>5.117</v>
      </c>
      <c r="H5935" s="204">
        <f>'Permitted Sources'!K5185</f>
        <v>2.5579999999999998</v>
      </c>
      <c r="I5935" s="204">
        <f>'Permitted Sources'!L5185</f>
        <v>0</v>
      </c>
      <c r="J5935" s="204">
        <f>'Permitted Sources'!M5185</f>
        <v>0</v>
      </c>
      <c r="K5935" s="203" t="str">
        <f t="shared" si="92"/>
        <v>Compressor Engines</v>
      </c>
    </row>
    <row r="5936" spans="1:11" s="203" customFormat="1" x14ac:dyDescent="0.2">
      <c r="A5936" s="202" t="str">
        <f>'Permitted Sources'!A5186</f>
        <v>WYDEQ Permitted Sources</v>
      </c>
      <c r="B5936" s="203" t="str">
        <f>'Permitted Sources'!B5186</f>
        <v>56</v>
      </c>
      <c r="C5936" s="202" t="str">
        <f>'Permitted Sources'!D5186</f>
        <v>5601902</v>
      </c>
      <c r="D5936" s="202" t="str">
        <f>'Permitted Sources'!E5186</f>
        <v>20200254</v>
      </c>
      <c r="E5936" s="203" t="str">
        <f>'Permitted Sources'!H5186</f>
        <v>Compressor Engines</v>
      </c>
      <c r="F5936" s="204">
        <f>'Permitted Sources'!I5186</f>
        <v>5.117</v>
      </c>
      <c r="G5936" s="204">
        <f>'Permitted Sources'!J5186</f>
        <v>5.117</v>
      </c>
      <c r="H5936" s="204">
        <f>'Permitted Sources'!K5186</f>
        <v>2.5579999999999998</v>
      </c>
      <c r="I5936" s="204">
        <f>'Permitted Sources'!L5186</f>
        <v>0</v>
      </c>
      <c r="J5936" s="204">
        <f>'Permitted Sources'!M5186</f>
        <v>0</v>
      </c>
      <c r="K5936" s="203" t="str">
        <f t="shared" si="92"/>
        <v>Compressor Engines</v>
      </c>
    </row>
    <row r="5937" spans="1:11" s="203" customFormat="1" x14ac:dyDescent="0.2">
      <c r="A5937" s="202" t="str">
        <f>'Permitted Sources'!A5187</f>
        <v>WYDEQ Permitted Sources</v>
      </c>
      <c r="B5937" s="203" t="str">
        <f>'Permitted Sources'!B5187</f>
        <v>56</v>
      </c>
      <c r="C5937" s="202" t="str">
        <f>'Permitted Sources'!D5187</f>
        <v>5601902</v>
      </c>
      <c r="D5937" s="202" t="str">
        <f>'Permitted Sources'!E5187</f>
        <v>20200254</v>
      </c>
      <c r="E5937" s="203" t="str">
        <f>'Permitted Sources'!H5187</f>
        <v>Compressor Engines</v>
      </c>
      <c r="F5937" s="204">
        <f>'Permitted Sources'!I5187</f>
        <v>19.399999999999999</v>
      </c>
      <c r="G5937" s="204">
        <f>'Permitted Sources'!J5187</f>
        <v>12.9</v>
      </c>
      <c r="H5937" s="204">
        <f>'Permitted Sources'!K5187</f>
        <v>6.5</v>
      </c>
      <c r="I5937" s="204">
        <f>'Permitted Sources'!L5187</f>
        <v>0</v>
      </c>
      <c r="J5937" s="204">
        <f>'Permitted Sources'!M5187</f>
        <v>0</v>
      </c>
      <c r="K5937" s="203" t="str">
        <f t="shared" si="92"/>
        <v>Compressor Engines</v>
      </c>
    </row>
    <row r="5938" spans="1:11" s="203" customFormat="1" x14ac:dyDescent="0.2">
      <c r="A5938" s="202" t="str">
        <f>'Permitted Sources'!A5188</f>
        <v>WYDEQ Permitted Sources</v>
      </c>
      <c r="B5938" s="203" t="str">
        <f>'Permitted Sources'!B5188</f>
        <v>56</v>
      </c>
      <c r="C5938" s="202" t="str">
        <f>'Permitted Sources'!D5188</f>
        <v>5601902</v>
      </c>
      <c r="D5938" s="202" t="str">
        <f>'Permitted Sources'!E5188</f>
        <v>20200254</v>
      </c>
      <c r="E5938" s="203" t="str">
        <f>'Permitted Sources'!H5188</f>
        <v>Compressor Engines</v>
      </c>
      <c r="F5938" s="204">
        <f>'Permitted Sources'!I5188</f>
        <v>19.399999999999999</v>
      </c>
      <c r="G5938" s="204">
        <f>'Permitted Sources'!J5188</f>
        <v>0</v>
      </c>
      <c r="H5938" s="204">
        <f>'Permitted Sources'!K5188</f>
        <v>6.5</v>
      </c>
      <c r="I5938" s="204">
        <f>'Permitted Sources'!L5188</f>
        <v>0</v>
      </c>
      <c r="J5938" s="204">
        <f>'Permitted Sources'!M5188</f>
        <v>0</v>
      </c>
      <c r="K5938" s="203" t="str">
        <f t="shared" si="92"/>
        <v>Compressor Engines</v>
      </c>
    </row>
    <row r="5939" spans="1:11" s="203" customFormat="1" x14ac:dyDescent="0.2">
      <c r="A5939" s="202" t="str">
        <f>'Permitted Sources'!A5189</f>
        <v>WYDEQ Permitted Sources</v>
      </c>
      <c r="B5939" s="203" t="str">
        <f>'Permitted Sources'!B5189</f>
        <v>56</v>
      </c>
      <c r="C5939" s="202" t="str">
        <f>'Permitted Sources'!D5189</f>
        <v>5601902</v>
      </c>
      <c r="D5939" s="202" t="str">
        <f>'Permitted Sources'!E5189</f>
        <v>20200254</v>
      </c>
      <c r="E5939" s="203" t="str">
        <f>'Permitted Sources'!H5189</f>
        <v>Compressor Engines</v>
      </c>
      <c r="F5939" s="204">
        <f>'Permitted Sources'!I5189</f>
        <v>19.399999999999999</v>
      </c>
      <c r="G5939" s="204">
        <f>'Permitted Sources'!J5189</f>
        <v>12.9</v>
      </c>
      <c r="H5939" s="204">
        <f>'Permitted Sources'!K5189</f>
        <v>6.5</v>
      </c>
      <c r="I5939" s="204">
        <f>'Permitted Sources'!L5189</f>
        <v>0</v>
      </c>
      <c r="J5939" s="204">
        <f>'Permitted Sources'!M5189</f>
        <v>0</v>
      </c>
      <c r="K5939" s="203" t="str">
        <f t="shared" si="92"/>
        <v>Compressor Engines</v>
      </c>
    </row>
    <row r="5940" spans="1:11" s="203" customFormat="1" x14ac:dyDescent="0.2">
      <c r="A5940" s="202" t="str">
        <f>'Permitted Sources'!A5190</f>
        <v>WYDEQ Permitted Sources</v>
      </c>
      <c r="B5940" s="203" t="str">
        <f>'Permitted Sources'!B5190</f>
        <v>56</v>
      </c>
      <c r="C5940" s="202" t="str">
        <f>'Permitted Sources'!D5190</f>
        <v>5601902</v>
      </c>
      <c r="D5940" s="202" t="str">
        <f>'Permitted Sources'!E5190</f>
        <v>20200254</v>
      </c>
      <c r="E5940" s="203" t="str">
        <f>'Permitted Sources'!H5190</f>
        <v>Compressor Engines</v>
      </c>
      <c r="F5940" s="204">
        <f>'Permitted Sources'!I5190</f>
        <v>19.399999999999999</v>
      </c>
      <c r="G5940" s="204">
        <f>'Permitted Sources'!J5190</f>
        <v>12.9</v>
      </c>
      <c r="H5940" s="204">
        <f>'Permitted Sources'!K5190</f>
        <v>6.5</v>
      </c>
      <c r="I5940" s="204">
        <f>'Permitted Sources'!L5190</f>
        <v>0</v>
      </c>
      <c r="J5940" s="204">
        <f>'Permitted Sources'!M5190</f>
        <v>0</v>
      </c>
      <c r="K5940" s="203" t="str">
        <f t="shared" si="92"/>
        <v>Compressor Engines</v>
      </c>
    </row>
    <row r="5941" spans="1:11" s="203" customFormat="1" x14ac:dyDescent="0.2">
      <c r="A5941" s="202" t="str">
        <f>'Permitted Sources'!A5191</f>
        <v>WYDEQ Permitted Sources</v>
      </c>
      <c r="B5941" s="203" t="str">
        <f>'Permitted Sources'!B5191</f>
        <v>56</v>
      </c>
      <c r="C5941" s="202" t="str">
        <f>'Permitted Sources'!D5191</f>
        <v>5601902</v>
      </c>
      <c r="D5941" s="202" t="str">
        <f>'Permitted Sources'!E5191</f>
        <v>20200254</v>
      </c>
      <c r="E5941" s="203" t="str">
        <f>'Permitted Sources'!H5191</f>
        <v>Compressor Engines</v>
      </c>
      <c r="F5941" s="204">
        <f>'Permitted Sources'!I5191</f>
        <v>19.421190969327814</v>
      </c>
      <c r="G5941" s="204">
        <f>'Permitted Sources'!J5191</f>
        <v>12.9</v>
      </c>
      <c r="H5941" s="204">
        <f>'Permitted Sources'!K5191</f>
        <v>6.5</v>
      </c>
      <c r="I5941" s="204">
        <f>'Permitted Sources'!L5191</f>
        <v>0</v>
      </c>
      <c r="J5941" s="204">
        <f>'Permitted Sources'!M5191</f>
        <v>0</v>
      </c>
      <c r="K5941" s="203" t="str">
        <f t="shared" si="92"/>
        <v>Compressor Engines</v>
      </c>
    </row>
    <row r="5942" spans="1:11" s="203" customFormat="1" x14ac:dyDescent="0.2">
      <c r="A5942" s="202" t="str">
        <f>'Permitted Sources'!A5192</f>
        <v>WYDEQ Permitted Sources</v>
      </c>
      <c r="B5942" s="203" t="str">
        <f>'Permitted Sources'!B5192</f>
        <v>56</v>
      </c>
      <c r="C5942" s="202" t="str">
        <f>'Permitted Sources'!D5192</f>
        <v>5601902</v>
      </c>
      <c r="D5942" s="202" t="str">
        <f>'Permitted Sources'!E5192</f>
        <v>20200254</v>
      </c>
      <c r="E5942" s="203" t="str">
        <f>'Permitted Sources'!H5192</f>
        <v>Compressor Engines</v>
      </c>
      <c r="F5942" s="204">
        <f>'Permitted Sources'!I5192</f>
        <v>19.421190969327814</v>
      </c>
      <c r="G5942" s="204">
        <f>'Permitted Sources'!J5192</f>
        <v>12.9</v>
      </c>
      <c r="H5942" s="204">
        <f>'Permitted Sources'!K5192</f>
        <v>6.5</v>
      </c>
      <c r="I5942" s="204">
        <f>'Permitted Sources'!L5192</f>
        <v>0</v>
      </c>
      <c r="J5942" s="204">
        <f>'Permitted Sources'!M5192</f>
        <v>0</v>
      </c>
      <c r="K5942" s="203" t="str">
        <f t="shared" si="92"/>
        <v>Compressor Engines</v>
      </c>
    </row>
    <row r="5943" spans="1:11" s="203" customFormat="1" x14ac:dyDescent="0.2">
      <c r="A5943" s="202" t="str">
        <f>'Permitted Sources'!A5193</f>
        <v>WYDEQ Permitted Sources</v>
      </c>
      <c r="B5943" s="203" t="str">
        <f>'Permitted Sources'!B5193</f>
        <v>56</v>
      </c>
      <c r="C5943" s="202" t="str">
        <f>'Permitted Sources'!D5193</f>
        <v>5601902</v>
      </c>
      <c r="D5943" s="202" t="str">
        <f>'Permitted Sources'!E5193</f>
        <v>20200254</v>
      </c>
      <c r="E5943" s="203" t="str">
        <f>'Permitted Sources'!H5193</f>
        <v>Compressor Engines</v>
      </c>
      <c r="F5943" s="204">
        <f>'Permitted Sources'!I5193</f>
        <v>19.421190969327814</v>
      </c>
      <c r="G5943" s="204">
        <f>'Permitted Sources'!J5193</f>
        <v>12.9</v>
      </c>
      <c r="H5943" s="204">
        <f>'Permitted Sources'!K5193</f>
        <v>6.5</v>
      </c>
      <c r="I5943" s="204">
        <f>'Permitted Sources'!L5193</f>
        <v>0</v>
      </c>
      <c r="J5943" s="204">
        <f>'Permitted Sources'!M5193</f>
        <v>0</v>
      </c>
      <c r="K5943" s="203" t="str">
        <f t="shared" si="92"/>
        <v>Compressor Engines</v>
      </c>
    </row>
    <row r="5944" spans="1:11" s="203" customFormat="1" x14ac:dyDescent="0.2">
      <c r="A5944" s="202" t="str">
        <f>'Permitted Sources'!A5194</f>
        <v>WYDEQ Permitted Sources</v>
      </c>
      <c r="B5944" s="203" t="str">
        <f>'Permitted Sources'!B5194</f>
        <v>56</v>
      </c>
      <c r="C5944" s="202" t="str">
        <f>'Permitted Sources'!D5194</f>
        <v>5601902</v>
      </c>
      <c r="D5944" s="202" t="str">
        <f>'Permitted Sources'!E5194</f>
        <v>20200254</v>
      </c>
      <c r="E5944" s="203" t="str">
        <f>'Permitted Sources'!H5194</f>
        <v>Compressor Engines</v>
      </c>
      <c r="F5944" s="204">
        <f>'Permitted Sources'!I5194</f>
        <v>19.421190969327814</v>
      </c>
      <c r="G5944" s="204">
        <f>'Permitted Sources'!J5194</f>
        <v>12.9</v>
      </c>
      <c r="H5944" s="204">
        <f>'Permitted Sources'!K5194</f>
        <v>6.5</v>
      </c>
      <c r="I5944" s="204">
        <f>'Permitted Sources'!L5194</f>
        <v>0</v>
      </c>
      <c r="J5944" s="204">
        <f>'Permitted Sources'!M5194</f>
        <v>0</v>
      </c>
      <c r="K5944" s="203" t="str">
        <f t="shared" si="92"/>
        <v>Compressor Engines</v>
      </c>
    </row>
    <row r="5945" spans="1:11" s="203" customFormat="1" x14ac:dyDescent="0.2">
      <c r="A5945" s="202" t="str">
        <f>'Permitted Sources'!A5195</f>
        <v>WYDEQ Permitted Sources</v>
      </c>
      <c r="B5945" s="203" t="str">
        <f>'Permitted Sources'!B5195</f>
        <v>56</v>
      </c>
      <c r="C5945" s="202" t="str">
        <f>'Permitted Sources'!D5195</f>
        <v>5601902</v>
      </c>
      <c r="D5945" s="202" t="str">
        <f>'Permitted Sources'!E5195</f>
        <v>20200254</v>
      </c>
      <c r="E5945" s="203" t="str">
        <f>'Permitted Sources'!H5195</f>
        <v>Compressor Engines</v>
      </c>
      <c r="F5945" s="204">
        <f>'Permitted Sources'!I5195</f>
        <v>19.421190969327814</v>
      </c>
      <c r="G5945" s="204">
        <f>'Permitted Sources'!J5195</f>
        <v>12.9</v>
      </c>
      <c r="H5945" s="204">
        <f>'Permitted Sources'!K5195</f>
        <v>6.5</v>
      </c>
      <c r="I5945" s="204">
        <f>'Permitted Sources'!L5195</f>
        <v>0</v>
      </c>
      <c r="J5945" s="204">
        <f>'Permitted Sources'!M5195</f>
        <v>0</v>
      </c>
      <c r="K5945" s="203" t="str">
        <f t="shared" si="92"/>
        <v>Compressor Engines</v>
      </c>
    </row>
    <row r="5946" spans="1:11" s="203" customFormat="1" x14ac:dyDescent="0.2">
      <c r="A5946" s="202" t="str">
        <f>'Permitted Sources'!A5196</f>
        <v>WYDEQ Permitted Sources</v>
      </c>
      <c r="B5946" s="203" t="str">
        <f>'Permitted Sources'!B5196</f>
        <v>56</v>
      </c>
      <c r="C5946" s="202" t="str">
        <f>'Permitted Sources'!D5196</f>
        <v>5601902</v>
      </c>
      <c r="D5946" s="202" t="str">
        <f>'Permitted Sources'!E5196</f>
        <v>20200254</v>
      </c>
      <c r="E5946" s="203" t="str">
        <f>'Permitted Sources'!H5196</f>
        <v>Compressor Engines</v>
      </c>
      <c r="F5946" s="204">
        <f>'Permitted Sources'!I5196</f>
        <v>19.421190969327814</v>
      </c>
      <c r="G5946" s="204">
        <f>'Permitted Sources'!J5196</f>
        <v>12.9</v>
      </c>
      <c r="H5946" s="204">
        <f>'Permitted Sources'!K5196</f>
        <v>6.5</v>
      </c>
      <c r="I5946" s="204">
        <f>'Permitted Sources'!L5196</f>
        <v>0</v>
      </c>
      <c r="J5946" s="204">
        <f>'Permitted Sources'!M5196</f>
        <v>0</v>
      </c>
      <c r="K5946" s="203" t="str">
        <f t="shared" si="92"/>
        <v>Compressor Engines</v>
      </c>
    </row>
    <row r="5947" spans="1:11" s="203" customFormat="1" x14ac:dyDescent="0.2">
      <c r="A5947" s="202" t="str">
        <f>'Permitted Sources'!A5197</f>
        <v>WYDEQ Permitted Sources</v>
      </c>
      <c r="B5947" s="203" t="str">
        <f>'Permitted Sources'!B5197</f>
        <v>56</v>
      </c>
      <c r="C5947" s="202" t="str">
        <f>'Permitted Sources'!D5197</f>
        <v>5601902</v>
      </c>
      <c r="D5947" s="202" t="str">
        <f>'Permitted Sources'!E5197</f>
        <v>20200254</v>
      </c>
      <c r="E5947" s="203" t="str">
        <f>'Permitted Sources'!H5197</f>
        <v>Compressor Engines</v>
      </c>
      <c r="F5947" s="204">
        <f>'Permitted Sources'!I5197</f>
        <v>19.421190969327814</v>
      </c>
      <c r="G5947" s="204">
        <f>'Permitted Sources'!J5197</f>
        <v>12.9</v>
      </c>
      <c r="H5947" s="204">
        <f>'Permitted Sources'!K5197</f>
        <v>6.5</v>
      </c>
      <c r="I5947" s="204">
        <f>'Permitted Sources'!L5197</f>
        <v>0</v>
      </c>
      <c r="J5947" s="204">
        <f>'Permitted Sources'!M5197</f>
        <v>0</v>
      </c>
      <c r="K5947" s="203" t="str">
        <f t="shared" si="92"/>
        <v>Compressor Engines</v>
      </c>
    </row>
    <row r="5948" spans="1:11" s="203" customFormat="1" x14ac:dyDescent="0.2">
      <c r="A5948" s="202" t="str">
        <f>'Permitted Sources'!A5198</f>
        <v>WYDEQ Permitted Sources</v>
      </c>
      <c r="B5948" s="203" t="str">
        <f>'Permitted Sources'!B5198</f>
        <v>56</v>
      </c>
      <c r="C5948" s="202" t="str">
        <f>'Permitted Sources'!D5198</f>
        <v>5601902</v>
      </c>
      <c r="D5948" s="202" t="str">
        <f>'Permitted Sources'!E5198</f>
        <v>20200254</v>
      </c>
      <c r="E5948" s="203" t="str">
        <f>'Permitted Sources'!H5198</f>
        <v>Compressor Engines</v>
      </c>
      <c r="F5948" s="204">
        <f>'Permitted Sources'!I5198</f>
        <v>19.421190969327814</v>
      </c>
      <c r="G5948" s="204">
        <f>'Permitted Sources'!J5198</f>
        <v>12.9</v>
      </c>
      <c r="H5948" s="204">
        <f>'Permitted Sources'!K5198</f>
        <v>6.5</v>
      </c>
      <c r="I5948" s="204">
        <f>'Permitted Sources'!L5198</f>
        <v>0</v>
      </c>
      <c r="J5948" s="204">
        <f>'Permitted Sources'!M5198</f>
        <v>0</v>
      </c>
      <c r="K5948" s="203" t="str">
        <f t="shared" si="92"/>
        <v>Compressor Engines</v>
      </c>
    </row>
    <row r="5949" spans="1:11" s="203" customFormat="1" x14ac:dyDescent="0.2">
      <c r="A5949" s="202" t="str">
        <f>'Permitted Sources'!A5199</f>
        <v>WYDEQ Permitted Sources</v>
      </c>
      <c r="B5949" s="203" t="str">
        <f>'Permitted Sources'!B5199</f>
        <v>56</v>
      </c>
      <c r="C5949" s="202" t="str">
        <f>'Permitted Sources'!D5199</f>
        <v>5601902</v>
      </c>
      <c r="D5949" s="202" t="str">
        <f>'Permitted Sources'!E5199</f>
        <v>20200254</v>
      </c>
      <c r="E5949" s="203" t="str">
        <f>'Permitted Sources'!H5199</f>
        <v>Compressor Engines</v>
      </c>
      <c r="F5949" s="204">
        <f>'Permitted Sources'!I5199</f>
        <v>19.421190969327814</v>
      </c>
      <c r="G5949" s="204">
        <f>'Permitted Sources'!J5199</f>
        <v>12.9</v>
      </c>
      <c r="H5949" s="204">
        <f>'Permitted Sources'!K5199</f>
        <v>6.5</v>
      </c>
      <c r="I5949" s="204">
        <f>'Permitted Sources'!L5199</f>
        <v>0</v>
      </c>
      <c r="J5949" s="204">
        <f>'Permitted Sources'!M5199</f>
        <v>0</v>
      </c>
      <c r="K5949" s="203" t="str">
        <f t="shared" si="92"/>
        <v>Compressor Engines</v>
      </c>
    </row>
    <row r="5950" spans="1:11" s="203" customFormat="1" x14ac:dyDescent="0.2">
      <c r="A5950" s="202" t="str">
        <f>'Permitted Sources'!A5200</f>
        <v>WYDEQ Permitted Sources</v>
      </c>
      <c r="B5950" s="203" t="str">
        <f>'Permitted Sources'!B5200</f>
        <v>56</v>
      </c>
      <c r="C5950" s="202" t="str">
        <f>'Permitted Sources'!D5200</f>
        <v>5601902</v>
      </c>
      <c r="D5950" s="202" t="str">
        <f>'Permitted Sources'!E5200</f>
        <v>20200254</v>
      </c>
      <c r="E5950" s="203" t="str">
        <f>'Permitted Sources'!H5200</f>
        <v>Compressor Engines</v>
      </c>
      <c r="F5950" s="204">
        <f>'Permitted Sources'!I5200</f>
        <v>19.421190969327814</v>
      </c>
      <c r="G5950" s="204">
        <f>'Permitted Sources'!J5200</f>
        <v>12.9</v>
      </c>
      <c r="H5950" s="204">
        <f>'Permitted Sources'!K5200</f>
        <v>6.5</v>
      </c>
      <c r="I5950" s="204">
        <f>'Permitted Sources'!L5200</f>
        <v>0</v>
      </c>
      <c r="J5950" s="204">
        <f>'Permitted Sources'!M5200</f>
        <v>0</v>
      </c>
      <c r="K5950" s="203" t="str">
        <f t="shared" si="92"/>
        <v>Compressor Engines</v>
      </c>
    </row>
    <row r="5951" spans="1:11" s="203" customFormat="1" x14ac:dyDescent="0.2">
      <c r="A5951" s="202" t="str">
        <f>'Permitted Sources'!A5201</f>
        <v>WYDEQ Permitted Sources</v>
      </c>
      <c r="B5951" s="203" t="str">
        <f>'Permitted Sources'!B5201</f>
        <v>56</v>
      </c>
      <c r="C5951" s="202" t="str">
        <f>'Permitted Sources'!D5201</f>
        <v>5601902</v>
      </c>
      <c r="D5951" s="202" t="str">
        <f>'Permitted Sources'!E5201</f>
        <v>20200254</v>
      </c>
      <c r="E5951" s="203" t="str">
        <f>'Permitted Sources'!H5201</f>
        <v>Compressor Engines</v>
      </c>
      <c r="F5951" s="204">
        <f>'Permitted Sources'!I5201</f>
        <v>19.399999999999999</v>
      </c>
      <c r="G5951" s="204">
        <f>'Permitted Sources'!J5201</f>
        <v>12.9</v>
      </c>
      <c r="H5951" s="204">
        <f>'Permitted Sources'!K5201</f>
        <v>6.5</v>
      </c>
      <c r="I5951" s="204">
        <f>'Permitted Sources'!L5201</f>
        <v>0</v>
      </c>
      <c r="J5951" s="204">
        <f>'Permitted Sources'!M5201</f>
        <v>0</v>
      </c>
      <c r="K5951" s="203" t="str">
        <f t="shared" si="92"/>
        <v>Compressor Engines</v>
      </c>
    </row>
    <row r="5952" spans="1:11" s="203" customFormat="1" x14ac:dyDescent="0.2">
      <c r="A5952" s="202" t="str">
        <f>'Permitted Sources'!A5202</f>
        <v>WYDEQ Permitted Sources</v>
      </c>
      <c r="B5952" s="203" t="str">
        <f>'Permitted Sources'!B5202</f>
        <v>56</v>
      </c>
      <c r="C5952" s="202" t="str">
        <f>'Permitted Sources'!D5202</f>
        <v>5601902</v>
      </c>
      <c r="D5952" s="202" t="str">
        <f>'Permitted Sources'!E5202</f>
        <v>20200254</v>
      </c>
      <c r="E5952" s="203" t="str">
        <f>'Permitted Sources'!H5202</f>
        <v>Compressor Engines</v>
      </c>
      <c r="F5952" s="204">
        <f>'Permitted Sources'!I5202</f>
        <v>5.7</v>
      </c>
      <c r="G5952" s="204">
        <f>'Permitted Sources'!J5202</f>
        <v>5.7</v>
      </c>
      <c r="H5952" s="204">
        <f>'Permitted Sources'!K5202</f>
        <v>2.8</v>
      </c>
      <c r="I5952" s="204">
        <f>'Permitted Sources'!L5202</f>
        <v>0</v>
      </c>
      <c r="J5952" s="204">
        <f>'Permitted Sources'!M5202</f>
        <v>0</v>
      </c>
      <c r="K5952" s="203" t="str">
        <f t="shared" si="92"/>
        <v>Compressor Engines</v>
      </c>
    </row>
    <row r="5953" spans="1:11" s="203" customFormat="1" x14ac:dyDescent="0.2">
      <c r="A5953" s="202" t="str">
        <f>'Permitted Sources'!A5203</f>
        <v>WYDEQ Permitted Sources</v>
      </c>
      <c r="B5953" s="203" t="str">
        <f>'Permitted Sources'!B5203</f>
        <v>56</v>
      </c>
      <c r="C5953" s="202" t="str">
        <f>'Permitted Sources'!D5203</f>
        <v>5601902</v>
      </c>
      <c r="D5953" s="202" t="str">
        <f>'Permitted Sources'!E5203</f>
        <v>20200254</v>
      </c>
      <c r="E5953" s="203" t="str">
        <f>'Permitted Sources'!H5203</f>
        <v>Compressor Engines</v>
      </c>
      <c r="F5953" s="204">
        <f>'Permitted Sources'!I5203</f>
        <v>19.399999999999999</v>
      </c>
      <c r="G5953" s="204">
        <f>'Permitted Sources'!J5203</f>
        <v>12.9</v>
      </c>
      <c r="H5953" s="204">
        <f>'Permitted Sources'!K5203</f>
        <v>6.5</v>
      </c>
      <c r="I5953" s="204">
        <f>'Permitted Sources'!L5203</f>
        <v>0</v>
      </c>
      <c r="J5953" s="204">
        <f>'Permitted Sources'!M5203</f>
        <v>0</v>
      </c>
      <c r="K5953" s="203" t="str">
        <f t="shared" si="92"/>
        <v>Compressor Engines</v>
      </c>
    </row>
    <row r="5954" spans="1:11" s="203" customFormat="1" x14ac:dyDescent="0.2">
      <c r="A5954" s="202" t="str">
        <f>'Permitted Sources'!A5204</f>
        <v>WYDEQ Permitted Sources</v>
      </c>
      <c r="B5954" s="203" t="str">
        <f>'Permitted Sources'!B5204</f>
        <v>56</v>
      </c>
      <c r="C5954" s="202" t="str">
        <f>'Permitted Sources'!D5204</f>
        <v>5601902</v>
      </c>
      <c r="D5954" s="202" t="str">
        <f>'Permitted Sources'!E5204</f>
        <v>20200254</v>
      </c>
      <c r="E5954" s="203" t="str">
        <f>'Permitted Sources'!H5204</f>
        <v>Compressor Engines</v>
      </c>
      <c r="F5954" s="204">
        <f>'Permitted Sources'!I5204</f>
        <v>19.399999999999999</v>
      </c>
      <c r="G5954" s="204">
        <f>'Permitted Sources'!J5204</f>
        <v>12.9</v>
      </c>
      <c r="H5954" s="204">
        <f>'Permitted Sources'!K5204</f>
        <v>6.5</v>
      </c>
      <c r="I5954" s="204">
        <f>'Permitted Sources'!L5204</f>
        <v>0</v>
      </c>
      <c r="J5954" s="204">
        <f>'Permitted Sources'!M5204</f>
        <v>0</v>
      </c>
      <c r="K5954" s="203" t="str">
        <f t="shared" si="92"/>
        <v>Compressor Engines</v>
      </c>
    </row>
    <row r="5955" spans="1:11" s="203" customFormat="1" x14ac:dyDescent="0.2">
      <c r="A5955" s="202" t="str">
        <f>'Permitted Sources'!A5205</f>
        <v>WYDEQ Permitted Sources</v>
      </c>
      <c r="B5955" s="203" t="str">
        <f>'Permitted Sources'!B5205</f>
        <v>56</v>
      </c>
      <c r="C5955" s="202" t="str">
        <f>'Permitted Sources'!D5205</f>
        <v>5601902</v>
      </c>
      <c r="D5955" s="202" t="str">
        <f>'Permitted Sources'!E5205</f>
        <v>20200254</v>
      </c>
      <c r="E5955" s="203" t="str">
        <f>'Permitted Sources'!H5205</f>
        <v>Compressor Engines</v>
      </c>
      <c r="F5955" s="204">
        <f>'Permitted Sources'!I5205</f>
        <v>5.7</v>
      </c>
      <c r="G5955" s="204">
        <f>'Permitted Sources'!J5205</f>
        <v>5.7</v>
      </c>
      <c r="H5955" s="204">
        <f>'Permitted Sources'!K5205</f>
        <v>2.8</v>
      </c>
      <c r="I5955" s="204">
        <f>'Permitted Sources'!L5205</f>
        <v>0</v>
      </c>
      <c r="J5955" s="204">
        <f>'Permitted Sources'!M5205</f>
        <v>0</v>
      </c>
      <c r="K5955" s="203" t="str">
        <f t="shared" si="92"/>
        <v>Compressor Engines</v>
      </c>
    </row>
    <row r="5956" spans="1:11" s="203" customFormat="1" x14ac:dyDescent="0.2">
      <c r="A5956" s="202" t="str">
        <f>'Permitted Sources'!A5206</f>
        <v>WYDEQ Permitted Sources</v>
      </c>
      <c r="B5956" s="203" t="str">
        <f>'Permitted Sources'!B5206</f>
        <v>56</v>
      </c>
      <c r="C5956" s="202" t="str">
        <f>'Permitted Sources'!D5206</f>
        <v>5601902</v>
      </c>
      <c r="D5956" s="202" t="str">
        <f>'Permitted Sources'!E5206</f>
        <v>20200254</v>
      </c>
      <c r="E5956" s="203" t="str">
        <f>'Permitted Sources'!H5206</f>
        <v>Compressor Engines</v>
      </c>
      <c r="F5956" s="204">
        <f>'Permitted Sources'!I5206</f>
        <v>19.399999999999999</v>
      </c>
      <c r="G5956" s="204">
        <f>'Permitted Sources'!J5206</f>
        <v>12.9</v>
      </c>
      <c r="H5956" s="204">
        <f>'Permitted Sources'!K5206</f>
        <v>6.5</v>
      </c>
      <c r="I5956" s="204">
        <f>'Permitted Sources'!L5206</f>
        <v>0</v>
      </c>
      <c r="J5956" s="204">
        <f>'Permitted Sources'!M5206</f>
        <v>0</v>
      </c>
      <c r="K5956" s="203" t="str">
        <f t="shared" si="92"/>
        <v>Compressor Engines</v>
      </c>
    </row>
    <row r="5957" spans="1:11" s="203" customFormat="1" x14ac:dyDescent="0.2">
      <c r="A5957" s="202" t="str">
        <f>'Permitted Sources'!A5207</f>
        <v>WYDEQ Permitted Sources</v>
      </c>
      <c r="B5957" s="203" t="str">
        <f>'Permitted Sources'!B5207</f>
        <v>56</v>
      </c>
      <c r="C5957" s="202" t="str">
        <f>'Permitted Sources'!D5207</f>
        <v>5601902</v>
      </c>
      <c r="D5957" s="202" t="str">
        <f>'Permitted Sources'!E5207</f>
        <v>20200254</v>
      </c>
      <c r="E5957" s="203" t="str">
        <f>'Permitted Sources'!H5207</f>
        <v>Compressor Engines</v>
      </c>
      <c r="F5957" s="204">
        <f>'Permitted Sources'!I5207</f>
        <v>19.399999999999999</v>
      </c>
      <c r="G5957" s="204">
        <f>'Permitted Sources'!J5207</f>
        <v>12.9</v>
      </c>
      <c r="H5957" s="204">
        <f>'Permitted Sources'!K5207</f>
        <v>6.5</v>
      </c>
      <c r="I5957" s="204">
        <f>'Permitted Sources'!L5207</f>
        <v>0</v>
      </c>
      <c r="J5957" s="204">
        <f>'Permitted Sources'!M5207</f>
        <v>0</v>
      </c>
      <c r="K5957" s="203" t="str">
        <f t="shared" si="92"/>
        <v>Compressor Engines</v>
      </c>
    </row>
    <row r="5958" spans="1:11" s="203" customFormat="1" x14ac:dyDescent="0.2">
      <c r="A5958" s="202" t="str">
        <f>'Permitted Sources'!A5208</f>
        <v>WYDEQ Permitted Sources</v>
      </c>
      <c r="B5958" s="203" t="str">
        <f>'Permitted Sources'!B5208</f>
        <v>56</v>
      </c>
      <c r="C5958" s="202" t="str">
        <f>'Permitted Sources'!D5208</f>
        <v>5601902</v>
      </c>
      <c r="D5958" s="202" t="str">
        <f>'Permitted Sources'!E5208</f>
        <v>20200254</v>
      </c>
      <c r="E5958" s="203" t="str">
        <f>'Permitted Sources'!H5208</f>
        <v>Compressor Engines</v>
      </c>
      <c r="F5958" s="204">
        <f>'Permitted Sources'!I5208</f>
        <v>19.399999999999999</v>
      </c>
      <c r="G5958" s="204">
        <f>'Permitted Sources'!J5208</f>
        <v>12.9</v>
      </c>
      <c r="H5958" s="204">
        <f>'Permitted Sources'!K5208</f>
        <v>6.5</v>
      </c>
      <c r="I5958" s="204">
        <f>'Permitted Sources'!L5208</f>
        <v>0</v>
      </c>
      <c r="J5958" s="204">
        <f>'Permitted Sources'!M5208</f>
        <v>0</v>
      </c>
      <c r="K5958" s="203" t="str">
        <f t="shared" si="92"/>
        <v>Compressor Engines</v>
      </c>
    </row>
    <row r="5959" spans="1:11" s="203" customFormat="1" x14ac:dyDescent="0.2">
      <c r="A5959" s="202" t="str">
        <f>'Permitted Sources'!A5209</f>
        <v>WYDEQ Permitted Sources</v>
      </c>
      <c r="B5959" s="203" t="str">
        <f>'Permitted Sources'!B5209</f>
        <v>56</v>
      </c>
      <c r="C5959" s="202" t="str">
        <f>'Permitted Sources'!D5209</f>
        <v>5601902</v>
      </c>
      <c r="D5959" s="202" t="str">
        <f>'Permitted Sources'!E5209</f>
        <v>20200253</v>
      </c>
      <c r="E5959" s="203" t="str">
        <f>'Permitted Sources'!H5209</f>
        <v>Compressor Engines</v>
      </c>
      <c r="F5959" s="204">
        <f>'Permitted Sources'!I5209</f>
        <v>2</v>
      </c>
      <c r="G5959" s="204">
        <f>'Permitted Sources'!J5209</f>
        <v>2</v>
      </c>
      <c r="H5959" s="204">
        <f>'Permitted Sources'!K5209</f>
        <v>3.9</v>
      </c>
      <c r="I5959" s="204">
        <f>'Permitted Sources'!L5209</f>
        <v>0</v>
      </c>
      <c r="J5959" s="204">
        <f>'Permitted Sources'!M5209</f>
        <v>0</v>
      </c>
      <c r="K5959" s="203" t="str">
        <f t="shared" ref="K5959:K6022" si="93">IF(E5959="Unpermitted Fugitives","Fugitives",IF(E5959="Natural Gas Processing Facilities, Pump Seals","Fugitives",IF(E5959="Natural Gas Production, All Equipt Leak Fugitives","Fugitives",IF(E5959="External Combustion Boilers","Heaters",IF(E5959="Permitted Tank Losses","Condensate tank ",IF(E5959="Permitted Fugitives","Fugitives",IF(E5959="Process Heaters","Heaters",E5959)))))))</f>
        <v>Compressor Engines</v>
      </c>
    </row>
    <row r="5960" spans="1:11" s="203" customFormat="1" x14ac:dyDescent="0.2">
      <c r="A5960" s="202" t="str">
        <f>'Permitted Sources'!A5210</f>
        <v>WYDEQ Permitted Sources</v>
      </c>
      <c r="B5960" s="203" t="str">
        <f>'Permitted Sources'!B5210</f>
        <v>56</v>
      </c>
      <c r="C5960" s="202" t="str">
        <f>'Permitted Sources'!D5210</f>
        <v>5601902</v>
      </c>
      <c r="D5960" s="202" t="str">
        <f>'Permitted Sources'!E5210</f>
        <v>20200253</v>
      </c>
      <c r="E5960" s="203" t="str">
        <f>'Permitted Sources'!H5210</f>
        <v>Compressor Engines</v>
      </c>
      <c r="F5960" s="204">
        <f>'Permitted Sources'!I5210</f>
        <v>2</v>
      </c>
      <c r="G5960" s="204">
        <f>'Permitted Sources'!J5210</f>
        <v>2</v>
      </c>
      <c r="H5960" s="204">
        <f>'Permitted Sources'!K5210</f>
        <v>3.9</v>
      </c>
      <c r="I5960" s="204">
        <f>'Permitted Sources'!L5210</f>
        <v>0</v>
      </c>
      <c r="J5960" s="204">
        <f>'Permitted Sources'!M5210</f>
        <v>0</v>
      </c>
      <c r="K5960" s="203" t="str">
        <f t="shared" si="93"/>
        <v>Compressor Engines</v>
      </c>
    </row>
    <row r="5961" spans="1:11" s="203" customFormat="1" x14ac:dyDescent="0.2">
      <c r="A5961" s="202" t="str">
        <f>'Permitted Sources'!A5211</f>
        <v>WYDEQ Permitted Sources</v>
      </c>
      <c r="B5961" s="203" t="str">
        <f>'Permitted Sources'!B5211</f>
        <v>56</v>
      </c>
      <c r="C5961" s="202" t="str">
        <f>'Permitted Sources'!D5211</f>
        <v>5601902</v>
      </c>
      <c r="D5961" s="202" t="str">
        <f>'Permitted Sources'!E5211</f>
        <v>20200254</v>
      </c>
      <c r="E5961" s="203" t="str">
        <f>'Permitted Sources'!H5211</f>
        <v>Compressor Engines</v>
      </c>
      <c r="F5961" s="204">
        <f>'Permitted Sources'!I5211</f>
        <v>7.7</v>
      </c>
      <c r="G5961" s="204">
        <f>'Permitted Sources'!J5211</f>
        <v>7.7</v>
      </c>
      <c r="H5961" s="204">
        <f>'Permitted Sources'!K5211</f>
        <v>3.9</v>
      </c>
      <c r="I5961" s="204">
        <f>'Permitted Sources'!L5211</f>
        <v>0</v>
      </c>
      <c r="J5961" s="204">
        <f>'Permitted Sources'!M5211</f>
        <v>0</v>
      </c>
      <c r="K5961" s="203" t="str">
        <f t="shared" si="93"/>
        <v>Compressor Engines</v>
      </c>
    </row>
    <row r="5962" spans="1:11" s="203" customFormat="1" x14ac:dyDescent="0.2">
      <c r="A5962" s="202" t="str">
        <f>'Permitted Sources'!A5212</f>
        <v>WYDEQ Permitted Sources</v>
      </c>
      <c r="B5962" s="203" t="str">
        <f>'Permitted Sources'!B5212</f>
        <v>56</v>
      </c>
      <c r="C5962" s="202" t="str">
        <f>'Permitted Sources'!D5212</f>
        <v>5601902</v>
      </c>
      <c r="D5962" s="202" t="str">
        <f>'Permitted Sources'!E5212</f>
        <v>20200254</v>
      </c>
      <c r="E5962" s="203" t="str">
        <f>'Permitted Sources'!H5212</f>
        <v>Compressor Engines</v>
      </c>
      <c r="F5962" s="204">
        <f>'Permitted Sources'!I5212</f>
        <v>7.7</v>
      </c>
      <c r="G5962" s="204">
        <f>'Permitted Sources'!J5212</f>
        <v>7.7</v>
      </c>
      <c r="H5962" s="204">
        <f>'Permitted Sources'!K5212</f>
        <v>3.9</v>
      </c>
      <c r="I5962" s="204">
        <f>'Permitted Sources'!L5212</f>
        <v>0</v>
      </c>
      <c r="J5962" s="204">
        <f>'Permitted Sources'!M5212</f>
        <v>0</v>
      </c>
      <c r="K5962" s="203" t="str">
        <f t="shared" si="93"/>
        <v>Compressor Engines</v>
      </c>
    </row>
    <row r="5963" spans="1:11" s="203" customFormat="1" x14ac:dyDescent="0.2">
      <c r="A5963" s="202" t="str">
        <f>'Permitted Sources'!A5213</f>
        <v>WYDEQ Permitted Sources</v>
      </c>
      <c r="B5963" s="203" t="str">
        <f>'Permitted Sources'!B5213</f>
        <v>56</v>
      </c>
      <c r="C5963" s="202" t="str">
        <f>'Permitted Sources'!D5213</f>
        <v>5601902</v>
      </c>
      <c r="D5963" s="202" t="str">
        <f>'Permitted Sources'!E5213</f>
        <v>20200254</v>
      </c>
      <c r="E5963" s="203" t="str">
        <f>'Permitted Sources'!H5213</f>
        <v>Compressor Engines</v>
      </c>
      <c r="F5963" s="204">
        <f>'Permitted Sources'!I5213</f>
        <v>7.7</v>
      </c>
      <c r="G5963" s="204">
        <f>'Permitted Sources'!J5213</f>
        <v>7.7</v>
      </c>
      <c r="H5963" s="204">
        <f>'Permitted Sources'!K5213</f>
        <v>3.9</v>
      </c>
      <c r="I5963" s="204">
        <f>'Permitted Sources'!L5213</f>
        <v>0</v>
      </c>
      <c r="J5963" s="204">
        <f>'Permitted Sources'!M5213</f>
        <v>0</v>
      </c>
      <c r="K5963" s="203" t="str">
        <f t="shared" si="93"/>
        <v>Compressor Engines</v>
      </c>
    </row>
    <row r="5964" spans="1:11" s="203" customFormat="1" x14ac:dyDescent="0.2">
      <c r="A5964" s="202" t="str">
        <f>'Permitted Sources'!A5214</f>
        <v>WYDEQ Permitted Sources</v>
      </c>
      <c r="B5964" s="203" t="str">
        <f>'Permitted Sources'!B5214</f>
        <v>56</v>
      </c>
      <c r="C5964" s="202" t="str">
        <f>'Permitted Sources'!D5214</f>
        <v>5601902</v>
      </c>
      <c r="D5964" s="202" t="str">
        <f>'Permitted Sources'!E5214</f>
        <v>20200254</v>
      </c>
      <c r="E5964" s="203" t="str">
        <f>'Permitted Sources'!H5214</f>
        <v>Compressor Engines</v>
      </c>
      <c r="F5964" s="204">
        <f>'Permitted Sources'!I5214</f>
        <v>7.7</v>
      </c>
      <c r="G5964" s="204">
        <f>'Permitted Sources'!J5214</f>
        <v>7.7</v>
      </c>
      <c r="H5964" s="204">
        <f>'Permitted Sources'!K5214</f>
        <v>3.9</v>
      </c>
      <c r="I5964" s="204">
        <f>'Permitted Sources'!L5214</f>
        <v>0</v>
      </c>
      <c r="J5964" s="204">
        <f>'Permitted Sources'!M5214</f>
        <v>0</v>
      </c>
      <c r="K5964" s="203" t="str">
        <f t="shared" si="93"/>
        <v>Compressor Engines</v>
      </c>
    </row>
    <row r="5965" spans="1:11" s="203" customFormat="1" x14ac:dyDescent="0.2">
      <c r="A5965" s="202" t="str">
        <f>'Permitted Sources'!A5215</f>
        <v>WYDEQ Permitted Sources</v>
      </c>
      <c r="B5965" s="203" t="str">
        <f>'Permitted Sources'!B5215</f>
        <v>56</v>
      </c>
      <c r="C5965" s="202" t="str">
        <f>'Permitted Sources'!D5215</f>
        <v>5601902</v>
      </c>
      <c r="D5965" s="202" t="str">
        <f>'Permitted Sources'!E5215</f>
        <v>20200254</v>
      </c>
      <c r="E5965" s="203" t="str">
        <f>'Permitted Sources'!H5215</f>
        <v>Compressor Engines</v>
      </c>
      <c r="F5965" s="204">
        <f>'Permitted Sources'!I5215</f>
        <v>7.7</v>
      </c>
      <c r="G5965" s="204">
        <f>'Permitted Sources'!J5215</f>
        <v>7.7</v>
      </c>
      <c r="H5965" s="204">
        <f>'Permitted Sources'!K5215</f>
        <v>3.9</v>
      </c>
      <c r="I5965" s="204">
        <f>'Permitted Sources'!L5215</f>
        <v>0</v>
      </c>
      <c r="J5965" s="204">
        <f>'Permitted Sources'!M5215</f>
        <v>0</v>
      </c>
      <c r="K5965" s="203" t="str">
        <f t="shared" si="93"/>
        <v>Compressor Engines</v>
      </c>
    </row>
    <row r="5966" spans="1:11" s="203" customFormat="1" x14ac:dyDescent="0.2">
      <c r="A5966" s="202" t="str">
        <f>'Permitted Sources'!A5216</f>
        <v>WYDEQ Permitted Sources</v>
      </c>
      <c r="B5966" s="203" t="str">
        <f>'Permitted Sources'!B5216</f>
        <v>56</v>
      </c>
      <c r="C5966" s="202" t="str">
        <f>'Permitted Sources'!D5216</f>
        <v>5601902</v>
      </c>
      <c r="D5966" s="202" t="str">
        <f>'Permitted Sources'!E5216</f>
        <v>20200254</v>
      </c>
      <c r="E5966" s="203" t="str">
        <f>'Permitted Sources'!H5216</f>
        <v>Compressor Engines</v>
      </c>
      <c r="F5966" s="204">
        <f>'Permitted Sources'!I5216</f>
        <v>7.7</v>
      </c>
      <c r="G5966" s="204">
        <f>'Permitted Sources'!J5216</f>
        <v>7.7</v>
      </c>
      <c r="H5966" s="204">
        <f>'Permitted Sources'!K5216</f>
        <v>3.9</v>
      </c>
      <c r="I5966" s="204">
        <f>'Permitted Sources'!L5216</f>
        <v>0</v>
      </c>
      <c r="J5966" s="204">
        <f>'Permitted Sources'!M5216</f>
        <v>0</v>
      </c>
      <c r="K5966" s="203" t="str">
        <f t="shared" si="93"/>
        <v>Compressor Engines</v>
      </c>
    </row>
    <row r="5967" spans="1:11" s="203" customFormat="1" x14ac:dyDescent="0.2">
      <c r="A5967" s="202" t="str">
        <f>'Permitted Sources'!A5217</f>
        <v>WYDEQ Permitted Sources</v>
      </c>
      <c r="B5967" s="203" t="str">
        <f>'Permitted Sources'!B5217</f>
        <v>56</v>
      </c>
      <c r="C5967" s="202" t="str">
        <f>'Permitted Sources'!D5217</f>
        <v>5601902</v>
      </c>
      <c r="D5967" s="202" t="str">
        <f>'Permitted Sources'!E5217</f>
        <v>20200253</v>
      </c>
      <c r="E5967" s="203" t="str">
        <f>'Permitted Sources'!H5217</f>
        <v>Compressor Engines</v>
      </c>
      <c r="F5967" s="204">
        <f>'Permitted Sources'!I5217</f>
        <v>3.8620000000000001</v>
      </c>
      <c r="G5967" s="204">
        <f>'Permitted Sources'!J5217</f>
        <v>0.83399999999999996</v>
      </c>
      <c r="H5967" s="204">
        <f>'Permitted Sources'!K5217</f>
        <v>3.859</v>
      </c>
      <c r="I5967" s="204">
        <f>'Permitted Sources'!L5217</f>
        <v>0</v>
      </c>
      <c r="J5967" s="204">
        <f>'Permitted Sources'!M5217</f>
        <v>0</v>
      </c>
      <c r="K5967" s="203" t="str">
        <f t="shared" si="93"/>
        <v>Compressor Engines</v>
      </c>
    </row>
    <row r="5968" spans="1:11" s="203" customFormat="1" x14ac:dyDescent="0.2">
      <c r="A5968" s="202" t="str">
        <f>'Permitted Sources'!A5218</f>
        <v>WYDEQ Permitted Sources</v>
      </c>
      <c r="B5968" s="203" t="str">
        <f>'Permitted Sources'!B5218</f>
        <v>56</v>
      </c>
      <c r="C5968" s="202" t="str">
        <f>'Permitted Sources'!D5218</f>
        <v>5601902</v>
      </c>
      <c r="D5968" s="202" t="str">
        <f>'Permitted Sources'!E5218</f>
        <v>20200253</v>
      </c>
      <c r="E5968" s="203" t="str">
        <f>'Permitted Sources'!H5218</f>
        <v>Compressor Engines</v>
      </c>
      <c r="F5968" s="204">
        <f>'Permitted Sources'!I5218</f>
        <v>3.8620000000000001</v>
      </c>
      <c r="G5968" s="204">
        <f>'Permitted Sources'!J5218</f>
        <v>0.83399999999999996</v>
      </c>
      <c r="H5968" s="204">
        <f>'Permitted Sources'!K5218</f>
        <v>3.859</v>
      </c>
      <c r="I5968" s="204">
        <f>'Permitted Sources'!L5218</f>
        <v>0</v>
      </c>
      <c r="J5968" s="204">
        <f>'Permitted Sources'!M5218</f>
        <v>0</v>
      </c>
      <c r="K5968" s="203" t="str">
        <f t="shared" si="93"/>
        <v>Compressor Engines</v>
      </c>
    </row>
    <row r="5969" spans="1:11" s="203" customFormat="1" x14ac:dyDescent="0.2">
      <c r="A5969" s="202" t="str">
        <f>'Permitted Sources'!A5219</f>
        <v>WYDEQ Permitted Sources</v>
      </c>
      <c r="B5969" s="203" t="str">
        <f>'Permitted Sources'!B5219</f>
        <v>56</v>
      </c>
      <c r="C5969" s="202" t="str">
        <f>'Permitted Sources'!D5219</f>
        <v>5601902</v>
      </c>
      <c r="D5969" s="202" t="str">
        <f>'Permitted Sources'!E5219</f>
        <v>20200253</v>
      </c>
      <c r="E5969" s="203" t="str">
        <f>'Permitted Sources'!H5219</f>
        <v>Compressor Engines</v>
      </c>
      <c r="F5969" s="204">
        <f>'Permitted Sources'!I5219</f>
        <v>3.8620000000000001</v>
      </c>
      <c r="G5969" s="204">
        <f>'Permitted Sources'!J5219</f>
        <v>0.83399999999999996</v>
      </c>
      <c r="H5969" s="204">
        <f>'Permitted Sources'!K5219</f>
        <v>3.859</v>
      </c>
      <c r="I5969" s="204">
        <f>'Permitted Sources'!L5219</f>
        <v>0</v>
      </c>
      <c r="J5969" s="204">
        <f>'Permitted Sources'!M5219</f>
        <v>0</v>
      </c>
      <c r="K5969" s="203" t="str">
        <f t="shared" si="93"/>
        <v>Compressor Engines</v>
      </c>
    </row>
    <row r="5970" spans="1:11" s="203" customFormat="1" x14ac:dyDescent="0.2">
      <c r="A5970" s="202" t="str">
        <f>'Permitted Sources'!A5220</f>
        <v>WYDEQ Permitted Sources</v>
      </c>
      <c r="B5970" s="203" t="str">
        <f>'Permitted Sources'!B5220</f>
        <v>56</v>
      </c>
      <c r="C5970" s="202" t="str">
        <f>'Permitted Sources'!D5220</f>
        <v>5601902</v>
      </c>
      <c r="D5970" s="202" t="str">
        <f>'Permitted Sources'!E5220</f>
        <v>20200253</v>
      </c>
      <c r="E5970" s="203" t="str">
        <f>'Permitted Sources'!H5220</f>
        <v>Compressor Engines</v>
      </c>
      <c r="F5970" s="204">
        <f>'Permitted Sources'!I5220</f>
        <v>3.8620000000000001</v>
      </c>
      <c r="G5970" s="204">
        <f>'Permitted Sources'!J5220</f>
        <v>0.83399999999999996</v>
      </c>
      <c r="H5970" s="204">
        <f>'Permitted Sources'!K5220</f>
        <v>3.859</v>
      </c>
      <c r="I5970" s="204">
        <f>'Permitted Sources'!L5220</f>
        <v>0</v>
      </c>
      <c r="J5970" s="204">
        <f>'Permitted Sources'!M5220</f>
        <v>0</v>
      </c>
      <c r="K5970" s="203" t="str">
        <f t="shared" si="93"/>
        <v>Compressor Engines</v>
      </c>
    </row>
    <row r="5971" spans="1:11" s="203" customFormat="1" x14ac:dyDescent="0.2">
      <c r="A5971" s="202" t="str">
        <f>'Permitted Sources'!A5221</f>
        <v>WYDEQ Permitted Sources</v>
      </c>
      <c r="B5971" s="203" t="str">
        <f>'Permitted Sources'!B5221</f>
        <v>56</v>
      </c>
      <c r="C5971" s="202" t="str">
        <f>'Permitted Sources'!D5221</f>
        <v>5601902</v>
      </c>
      <c r="D5971" s="202" t="str">
        <f>'Permitted Sources'!E5221</f>
        <v>20200253</v>
      </c>
      <c r="E5971" s="203" t="str">
        <f>'Permitted Sources'!H5221</f>
        <v>Compressor Engines</v>
      </c>
      <c r="F5971" s="204">
        <f>'Permitted Sources'!I5221</f>
        <v>3.8620000000000001</v>
      </c>
      <c r="G5971" s="204">
        <f>'Permitted Sources'!J5221</f>
        <v>0.83399999999999996</v>
      </c>
      <c r="H5971" s="204">
        <f>'Permitted Sources'!K5221</f>
        <v>3.859</v>
      </c>
      <c r="I5971" s="204">
        <f>'Permitted Sources'!L5221</f>
        <v>0</v>
      </c>
      <c r="J5971" s="204">
        <f>'Permitted Sources'!M5221</f>
        <v>0</v>
      </c>
      <c r="K5971" s="203" t="str">
        <f t="shared" si="93"/>
        <v>Compressor Engines</v>
      </c>
    </row>
    <row r="5972" spans="1:11" s="203" customFormat="1" x14ac:dyDescent="0.2">
      <c r="A5972" s="202" t="str">
        <f>'Permitted Sources'!A5222</f>
        <v>WYDEQ Permitted Sources</v>
      </c>
      <c r="B5972" s="203" t="str">
        <f>'Permitted Sources'!B5222</f>
        <v>56</v>
      </c>
      <c r="C5972" s="202" t="str">
        <f>'Permitted Sources'!D5222</f>
        <v>5601902</v>
      </c>
      <c r="D5972" s="202" t="str">
        <f>'Permitted Sources'!E5222</f>
        <v>20200253</v>
      </c>
      <c r="E5972" s="203" t="str">
        <f>'Permitted Sources'!H5222</f>
        <v>Compressor Engines</v>
      </c>
      <c r="F5972" s="204">
        <f>'Permitted Sources'!I5222</f>
        <v>3.8620000000000001</v>
      </c>
      <c r="G5972" s="204">
        <f>'Permitted Sources'!J5222</f>
        <v>0.83399999999999996</v>
      </c>
      <c r="H5972" s="204">
        <f>'Permitted Sources'!K5222</f>
        <v>3.859</v>
      </c>
      <c r="I5972" s="204">
        <f>'Permitted Sources'!L5222</f>
        <v>0</v>
      </c>
      <c r="J5972" s="204">
        <f>'Permitted Sources'!M5222</f>
        <v>0</v>
      </c>
      <c r="K5972" s="203" t="str">
        <f t="shared" si="93"/>
        <v>Compressor Engines</v>
      </c>
    </row>
    <row r="5973" spans="1:11" s="203" customFormat="1" x14ac:dyDescent="0.2">
      <c r="A5973" s="202" t="str">
        <f>'Permitted Sources'!A5223</f>
        <v>WYDEQ Permitted Sources</v>
      </c>
      <c r="B5973" s="203" t="str">
        <f>'Permitted Sources'!B5223</f>
        <v>56</v>
      </c>
      <c r="C5973" s="202" t="str">
        <f>'Permitted Sources'!D5223</f>
        <v>5601902</v>
      </c>
      <c r="D5973" s="202" t="str">
        <f>'Permitted Sources'!E5223</f>
        <v>20200253</v>
      </c>
      <c r="E5973" s="203" t="str">
        <f>'Permitted Sources'!H5223</f>
        <v>Compressor Engines</v>
      </c>
      <c r="F5973" s="204">
        <f>'Permitted Sources'!I5223</f>
        <v>16.222999999999999</v>
      </c>
      <c r="G5973" s="204">
        <f>'Permitted Sources'!J5223</f>
        <v>1.46</v>
      </c>
      <c r="H5973" s="204">
        <f>'Permitted Sources'!K5223</f>
        <v>16.059999999999999</v>
      </c>
      <c r="I5973" s="204">
        <f>'Permitted Sources'!L5223</f>
        <v>0</v>
      </c>
      <c r="J5973" s="204">
        <f>'Permitted Sources'!M5223</f>
        <v>0</v>
      </c>
      <c r="K5973" s="203" t="str">
        <f t="shared" si="93"/>
        <v>Compressor Engines</v>
      </c>
    </row>
    <row r="5974" spans="1:11" s="203" customFormat="1" x14ac:dyDescent="0.2">
      <c r="A5974" s="202" t="str">
        <f>'Permitted Sources'!A5224</f>
        <v>WYDEQ Permitted Sources</v>
      </c>
      <c r="B5974" s="203" t="str">
        <f>'Permitted Sources'!B5224</f>
        <v>56</v>
      </c>
      <c r="C5974" s="202" t="str">
        <f>'Permitted Sources'!D5224</f>
        <v>5601902</v>
      </c>
      <c r="D5974" s="202" t="str">
        <f>'Permitted Sources'!E5224</f>
        <v>20200253</v>
      </c>
      <c r="E5974" s="203" t="str">
        <f>'Permitted Sources'!H5224</f>
        <v>Compressor Engines</v>
      </c>
      <c r="F5974" s="204">
        <f>'Permitted Sources'!I5224</f>
        <v>16.222999999999999</v>
      </c>
      <c r="G5974" s="204">
        <f>'Permitted Sources'!J5224</f>
        <v>1.46</v>
      </c>
      <c r="H5974" s="204">
        <f>'Permitted Sources'!K5224</f>
        <v>16.059999999999999</v>
      </c>
      <c r="I5974" s="204">
        <f>'Permitted Sources'!L5224</f>
        <v>0</v>
      </c>
      <c r="J5974" s="204">
        <f>'Permitted Sources'!M5224</f>
        <v>0</v>
      </c>
      <c r="K5974" s="203" t="str">
        <f t="shared" si="93"/>
        <v>Compressor Engines</v>
      </c>
    </row>
    <row r="5975" spans="1:11" s="203" customFormat="1" x14ac:dyDescent="0.2">
      <c r="A5975" s="202" t="str">
        <f>'Permitted Sources'!A5225</f>
        <v>WYDEQ Permitted Sources</v>
      </c>
      <c r="B5975" s="203" t="str">
        <f>'Permitted Sources'!B5225</f>
        <v>56</v>
      </c>
      <c r="C5975" s="202" t="str">
        <f>'Permitted Sources'!D5225</f>
        <v>5601902</v>
      </c>
      <c r="D5975" s="202" t="str">
        <f>'Permitted Sources'!E5225</f>
        <v>20200253</v>
      </c>
      <c r="E5975" s="203" t="str">
        <f>'Permitted Sources'!H5225</f>
        <v>Compressor Engines</v>
      </c>
      <c r="F5975" s="204">
        <f>'Permitted Sources'!I5225</f>
        <v>16.222999999999999</v>
      </c>
      <c r="G5975" s="204">
        <f>'Permitted Sources'!J5225</f>
        <v>1.46</v>
      </c>
      <c r="H5975" s="204">
        <f>'Permitted Sources'!K5225</f>
        <v>16.059999999999999</v>
      </c>
      <c r="I5975" s="204">
        <f>'Permitted Sources'!L5225</f>
        <v>0</v>
      </c>
      <c r="J5975" s="204">
        <f>'Permitted Sources'!M5225</f>
        <v>0</v>
      </c>
      <c r="K5975" s="203" t="str">
        <f t="shared" si="93"/>
        <v>Compressor Engines</v>
      </c>
    </row>
    <row r="5976" spans="1:11" s="203" customFormat="1" x14ac:dyDescent="0.2">
      <c r="A5976" s="202" t="str">
        <f>'Permitted Sources'!A5226</f>
        <v>WYDEQ Permitted Sources</v>
      </c>
      <c r="B5976" s="203" t="str">
        <f>'Permitted Sources'!B5226</f>
        <v>56</v>
      </c>
      <c r="C5976" s="202" t="str">
        <f>'Permitted Sources'!D5226</f>
        <v>5601902</v>
      </c>
      <c r="D5976" s="202" t="str">
        <f>'Permitted Sources'!E5226</f>
        <v>20200253</v>
      </c>
      <c r="E5976" s="203" t="str">
        <f>'Permitted Sources'!H5226</f>
        <v>Compressor Engines</v>
      </c>
      <c r="F5976" s="204">
        <f>'Permitted Sources'!I5226</f>
        <v>16.222999999999999</v>
      </c>
      <c r="G5976" s="204">
        <f>'Permitted Sources'!J5226</f>
        <v>1.46</v>
      </c>
      <c r="H5976" s="204">
        <f>'Permitted Sources'!K5226</f>
        <v>16.059999999999999</v>
      </c>
      <c r="I5976" s="204">
        <f>'Permitted Sources'!L5226</f>
        <v>0</v>
      </c>
      <c r="J5976" s="204">
        <f>'Permitted Sources'!M5226</f>
        <v>0</v>
      </c>
      <c r="K5976" s="203" t="str">
        <f t="shared" si="93"/>
        <v>Compressor Engines</v>
      </c>
    </row>
    <row r="5977" spans="1:11" s="203" customFormat="1" x14ac:dyDescent="0.2">
      <c r="A5977" s="202" t="str">
        <f>'Permitted Sources'!A5227</f>
        <v>WYDEQ Permitted Sources</v>
      </c>
      <c r="B5977" s="203" t="str">
        <f>'Permitted Sources'!B5227</f>
        <v>56</v>
      </c>
      <c r="C5977" s="202" t="str">
        <f>'Permitted Sources'!D5227</f>
        <v>5601902</v>
      </c>
      <c r="D5977" s="202" t="str">
        <f>'Permitted Sources'!E5227</f>
        <v>20200253</v>
      </c>
      <c r="E5977" s="203" t="str">
        <f>'Permitted Sources'!H5227</f>
        <v>Compressor Engines</v>
      </c>
      <c r="F5977" s="204">
        <f>'Permitted Sources'!I5227</f>
        <v>3.8620000000000001</v>
      </c>
      <c r="G5977" s="204">
        <f>'Permitted Sources'!J5227</f>
        <v>0.83399999999999996</v>
      </c>
      <c r="H5977" s="204">
        <f>'Permitted Sources'!K5227</f>
        <v>3.859</v>
      </c>
      <c r="I5977" s="204">
        <f>'Permitted Sources'!L5227</f>
        <v>0</v>
      </c>
      <c r="J5977" s="204">
        <f>'Permitted Sources'!M5227</f>
        <v>0</v>
      </c>
      <c r="K5977" s="203" t="str">
        <f t="shared" si="93"/>
        <v>Compressor Engines</v>
      </c>
    </row>
    <row r="5978" spans="1:11" s="203" customFormat="1" x14ac:dyDescent="0.2">
      <c r="A5978" s="202" t="str">
        <f>'Permitted Sources'!A5228</f>
        <v>WYDEQ Permitted Sources</v>
      </c>
      <c r="B5978" s="203" t="str">
        <f>'Permitted Sources'!B5228</f>
        <v>56</v>
      </c>
      <c r="C5978" s="202" t="str">
        <f>'Permitted Sources'!D5228</f>
        <v>5601902</v>
      </c>
      <c r="D5978" s="202" t="str">
        <f>'Permitted Sources'!E5228</f>
        <v>20200253</v>
      </c>
      <c r="E5978" s="203" t="str">
        <f>'Permitted Sources'!H5228</f>
        <v>Compressor Engines</v>
      </c>
      <c r="F5978" s="204">
        <f>'Permitted Sources'!I5228</f>
        <v>3.8620000000000001</v>
      </c>
      <c r="G5978" s="204">
        <f>'Permitted Sources'!J5228</f>
        <v>0.83399999999999996</v>
      </c>
      <c r="H5978" s="204">
        <f>'Permitted Sources'!K5228</f>
        <v>3.859</v>
      </c>
      <c r="I5978" s="204">
        <f>'Permitted Sources'!L5228</f>
        <v>0</v>
      </c>
      <c r="J5978" s="204">
        <f>'Permitted Sources'!M5228</f>
        <v>0</v>
      </c>
      <c r="K5978" s="203" t="str">
        <f t="shared" si="93"/>
        <v>Compressor Engines</v>
      </c>
    </row>
    <row r="5979" spans="1:11" s="203" customFormat="1" x14ac:dyDescent="0.2">
      <c r="A5979" s="202" t="str">
        <f>'Permitted Sources'!A5229</f>
        <v>WYDEQ Permitted Sources</v>
      </c>
      <c r="B5979" s="203" t="str">
        <f>'Permitted Sources'!B5229</f>
        <v>56</v>
      </c>
      <c r="C5979" s="202" t="str">
        <f>'Permitted Sources'!D5229</f>
        <v>5601902</v>
      </c>
      <c r="D5979" s="202" t="str">
        <f>'Permitted Sources'!E5229</f>
        <v>20200253</v>
      </c>
      <c r="E5979" s="203" t="str">
        <f>'Permitted Sources'!H5229</f>
        <v>Compressor Engines</v>
      </c>
      <c r="F5979" s="204">
        <f>'Permitted Sources'!I5229</f>
        <v>3.8620000000000001</v>
      </c>
      <c r="G5979" s="204">
        <f>'Permitted Sources'!J5229</f>
        <v>0.83399999999999996</v>
      </c>
      <c r="H5979" s="204">
        <f>'Permitted Sources'!K5229</f>
        <v>3.859</v>
      </c>
      <c r="I5979" s="204">
        <f>'Permitted Sources'!L5229</f>
        <v>0</v>
      </c>
      <c r="J5979" s="204">
        <f>'Permitted Sources'!M5229</f>
        <v>0</v>
      </c>
      <c r="K5979" s="203" t="str">
        <f t="shared" si="93"/>
        <v>Compressor Engines</v>
      </c>
    </row>
    <row r="5980" spans="1:11" s="203" customFormat="1" x14ac:dyDescent="0.2">
      <c r="A5980" s="202" t="str">
        <f>'Permitted Sources'!A5230</f>
        <v>WYDEQ Permitted Sources</v>
      </c>
      <c r="B5980" s="203" t="str">
        <f>'Permitted Sources'!B5230</f>
        <v>56</v>
      </c>
      <c r="C5980" s="202" t="str">
        <f>'Permitted Sources'!D5230</f>
        <v>5601902</v>
      </c>
      <c r="D5980" s="202" t="str">
        <f>'Permitted Sources'!E5230</f>
        <v>20200254</v>
      </c>
      <c r="E5980" s="203" t="str">
        <f>'Permitted Sources'!H5230</f>
        <v>Compressor Engines</v>
      </c>
      <c r="F5980" s="204">
        <f>'Permitted Sources'!I5230</f>
        <v>8.3347973423803428</v>
      </c>
      <c r="G5980" s="204">
        <f>'Permitted Sources'!J5230</f>
        <v>11.7</v>
      </c>
      <c r="H5980" s="204">
        <f>'Permitted Sources'!K5230</f>
        <v>8.3000000000000007</v>
      </c>
      <c r="I5980" s="204">
        <f>'Permitted Sources'!L5230</f>
        <v>0</v>
      </c>
      <c r="J5980" s="204">
        <f>'Permitted Sources'!M5230</f>
        <v>0</v>
      </c>
      <c r="K5980" s="203" t="str">
        <f t="shared" si="93"/>
        <v>Compressor Engines</v>
      </c>
    </row>
    <row r="5981" spans="1:11" s="203" customFormat="1" x14ac:dyDescent="0.2">
      <c r="A5981" s="202" t="str">
        <f>'Permitted Sources'!A5231</f>
        <v>WYDEQ Permitted Sources</v>
      </c>
      <c r="B5981" s="203" t="str">
        <f>'Permitted Sources'!B5231</f>
        <v>56</v>
      </c>
      <c r="C5981" s="202" t="str">
        <f>'Permitted Sources'!D5231</f>
        <v>5601902</v>
      </c>
      <c r="D5981" s="202" t="str">
        <f>'Permitted Sources'!E5231</f>
        <v>20200254</v>
      </c>
      <c r="E5981" s="203" t="str">
        <f>'Permitted Sources'!H5231</f>
        <v>Compressor Engines</v>
      </c>
      <c r="F5981" s="204">
        <f>'Permitted Sources'!I5231</f>
        <v>8.3347973423803428</v>
      </c>
      <c r="G5981" s="204">
        <f>'Permitted Sources'!J5231</f>
        <v>11.7</v>
      </c>
      <c r="H5981" s="204">
        <f>'Permitted Sources'!K5231</f>
        <v>8.3000000000000007</v>
      </c>
      <c r="I5981" s="204">
        <f>'Permitted Sources'!L5231</f>
        <v>0</v>
      </c>
      <c r="J5981" s="204">
        <f>'Permitted Sources'!M5231</f>
        <v>0</v>
      </c>
      <c r="K5981" s="203" t="str">
        <f t="shared" si="93"/>
        <v>Compressor Engines</v>
      </c>
    </row>
    <row r="5982" spans="1:11" s="203" customFormat="1" x14ac:dyDescent="0.2">
      <c r="A5982" s="202" t="str">
        <f>'Permitted Sources'!A5232</f>
        <v>WYDEQ Permitted Sources</v>
      </c>
      <c r="B5982" s="203" t="str">
        <f>'Permitted Sources'!B5232</f>
        <v>56</v>
      </c>
      <c r="C5982" s="202" t="str">
        <f>'Permitted Sources'!D5232</f>
        <v>5601902</v>
      </c>
      <c r="D5982" s="202" t="str">
        <f>'Permitted Sources'!E5232</f>
        <v>20200254</v>
      </c>
      <c r="E5982" s="203" t="str">
        <f>'Permitted Sources'!H5232</f>
        <v>Compressor Engines</v>
      </c>
      <c r="F5982" s="204">
        <f>'Permitted Sources'!I5232</f>
        <v>8.3347973423803428</v>
      </c>
      <c r="G5982" s="204">
        <f>'Permitted Sources'!J5232</f>
        <v>11.7</v>
      </c>
      <c r="H5982" s="204">
        <f>'Permitted Sources'!K5232</f>
        <v>8.3000000000000007</v>
      </c>
      <c r="I5982" s="204">
        <f>'Permitted Sources'!L5232</f>
        <v>0</v>
      </c>
      <c r="J5982" s="204">
        <f>'Permitted Sources'!M5232</f>
        <v>0</v>
      </c>
      <c r="K5982" s="203" t="str">
        <f t="shared" si="93"/>
        <v>Compressor Engines</v>
      </c>
    </row>
    <row r="5983" spans="1:11" s="203" customFormat="1" x14ac:dyDescent="0.2">
      <c r="A5983" s="202" t="str">
        <f>'Permitted Sources'!A5233</f>
        <v>WYDEQ Permitted Sources</v>
      </c>
      <c r="B5983" s="203" t="str">
        <f>'Permitted Sources'!B5233</f>
        <v>56</v>
      </c>
      <c r="C5983" s="202" t="str">
        <f>'Permitted Sources'!D5233</f>
        <v>5601902</v>
      </c>
      <c r="D5983" s="202" t="str">
        <f>'Permitted Sources'!E5233</f>
        <v>20200254</v>
      </c>
      <c r="E5983" s="203" t="str">
        <f>'Permitted Sources'!H5233</f>
        <v>Compressor Engines</v>
      </c>
      <c r="F5983" s="204">
        <f>'Permitted Sources'!I5233</f>
        <v>8.3347973423803428</v>
      </c>
      <c r="G5983" s="204">
        <f>'Permitted Sources'!J5233</f>
        <v>11.7</v>
      </c>
      <c r="H5983" s="204">
        <f>'Permitted Sources'!K5233</f>
        <v>8.3000000000000007</v>
      </c>
      <c r="I5983" s="204">
        <f>'Permitted Sources'!L5233</f>
        <v>0</v>
      </c>
      <c r="J5983" s="204">
        <f>'Permitted Sources'!M5233</f>
        <v>0</v>
      </c>
      <c r="K5983" s="203" t="str">
        <f t="shared" si="93"/>
        <v>Compressor Engines</v>
      </c>
    </row>
    <row r="5984" spans="1:11" s="203" customFormat="1" x14ac:dyDescent="0.2">
      <c r="A5984" s="202" t="str">
        <f>'Permitted Sources'!A5234</f>
        <v>WYDEQ Permitted Sources</v>
      </c>
      <c r="B5984" s="203" t="str">
        <f>'Permitted Sources'!B5234</f>
        <v>56</v>
      </c>
      <c r="C5984" s="202" t="str">
        <f>'Permitted Sources'!D5234</f>
        <v>5601902</v>
      </c>
      <c r="D5984" s="202" t="str">
        <f>'Permitted Sources'!E5234</f>
        <v>20200254</v>
      </c>
      <c r="E5984" s="203" t="str">
        <f>'Permitted Sources'!H5234</f>
        <v>Compressor Engines</v>
      </c>
      <c r="F5984" s="204">
        <f>'Permitted Sources'!I5234</f>
        <v>19.421190969327814</v>
      </c>
      <c r="G5984" s="204">
        <f>'Permitted Sources'!J5234</f>
        <v>9.1</v>
      </c>
      <c r="H5984" s="204">
        <f>'Permitted Sources'!K5234</f>
        <v>6.5</v>
      </c>
      <c r="I5984" s="204">
        <f>'Permitted Sources'!L5234</f>
        <v>0</v>
      </c>
      <c r="J5984" s="204">
        <f>'Permitted Sources'!M5234</f>
        <v>0</v>
      </c>
      <c r="K5984" s="203" t="str">
        <f t="shared" si="93"/>
        <v>Compressor Engines</v>
      </c>
    </row>
    <row r="5985" spans="1:11" s="203" customFormat="1" x14ac:dyDescent="0.2">
      <c r="A5985" s="202" t="str">
        <f>'Permitted Sources'!A5235</f>
        <v>WYDEQ Permitted Sources</v>
      </c>
      <c r="B5985" s="203" t="str">
        <f>'Permitted Sources'!B5235</f>
        <v>56</v>
      </c>
      <c r="C5985" s="202" t="str">
        <f>'Permitted Sources'!D5235</f>
        <v>5601902</v>
      </c>
      <c r="D5985" s="202" t="str">
        <f>'Permitted Sources'!E5235</f>
        <v>20200254</v>
      </c>
      <c r="E5985" s="203" t="str">
        <f>'Permitted Sources'!H5235</f>
        <v>Compressor Engines</v>
      </c>
      <c r="F5985" s="204">
        <f>'Permitted Sources'!I5235</f>
        <v>19.421190969327814</v>
      </c>
      <c r="G5985" s="204">
        <f>'Permitted Sources'!J5235</f>
        <v>9.1</v>
      </c>
      <c r="H5985" s="204">
        <f>'Permitted Sources'!K5235</f>
        <v>6.5</v>
      </c>
      <c r="I5985" s="204">
        <f>'Permitted Sources'!L5235</f>
        <v>0</v>
      </c>
      <c r="J5985" s="204">
        <f>'Permitted Sources'!M5235</f>
        <v>0</v>
      </c>
      <c r="K5985" s="203" t="str">
        <f t="shared" si="93"/>
        <v>Compressor Engines</v>
      </c>
    </row>
    <row r="5986" spans="1:11" s="203" customFormat="1" x14ac:dyDescent="0.2">
      <c r="A5986" s="202" t="str">
        <f>'Permitted Sources'!A5236</f>
        <v>WYDEQ Permitted Sources</v>
      </c>
      <c r="B5986" s="203" t="str">
        <f>'Permitted Sources'!B5236</f>
        <v>56</v>
      </c>
      <c r="C5986" s="202" t="str">
        <f>'Permitted Sources'!D5236</f>
        <v>5601902</v>
      </c>
      <c r="D5986" s="202" t="str">
        <f>'Permitted Sources'!E5236</f>
        <v>20200254</v>
      </c>
      <c r="E5986" s="203" t="str">
        <f>'Permitted Sources'!H5236</f>
        <v>Compressor Engines</v>
      </c>
      <c r="F5986" s="204">
        <f>'Permitted Sources'!I5236</f>
        <v>6.1536963683934998</v>
      </c>
      <c r="G5986" s="204">
        <f>'Permitted Sources'!J5236</f>
        <v>4.3</v>
      </c>
      <c r="H5986" s="204">
        <f>'Permitted Sources'!K5236</f>
        <v>3.1</v>
      </c>
      <c r="I5986" s="204">
        <f>'Permitted Sources'!L5236</f>
        <v>0</v>
      </c>
      <c r="J5986" s="204">
        <f>'Permitted Sources'!M5236</f>
        <v>0</v>
      </c>
      <c r="K5986" s="203" t="str">
        <f t="shared" si="93"/>
        <v>Compressor Engines</v>
      </c>
    </row>
    <row r="5987" spans="1:11" s="203" customFormat="1" x14ac:dyDescent="0.2">
      <c r="A5987" s="202" t="str">
        <f>'Permitted Sources'!A5237</f>
        <v>WYDEQ Permitted Sources</v>
      </c>
      <c r="B5987" s="203" t="str">
        <f>'Permitted Sources'!B5237</f>
        <v>56</v>
      </c>
      <c r="C5987" s="202" t="str">
        <f>'Permitted Sources'!D5237</f>
        <v>5601902</v>
      </c>
      <c r="D5987" s="202" t="str">
        <f>'Permitted Sources'!E5237</f>
        <v>20200254</v>
      </c>
      <c r="E5987" s="203" t="str">
        <f>'Permitted Sources'!H5237</f>
        <v>Compressor Engines</v>
      </c>
      <c r="F5987" s="204">
        <f>'Permitted Sources'!I5237</f>
        <v>6.1536963683934998</v>
      </c>
      <c r="G5987" s="204">
        <f>'Permitted Sources'!J5237</f>
        <v>4.3</v>
      </c>
      <c r="H5987" s="204">
        <f>'Permitted Sources'!K5237</f>
        <v>3.1</v>
      </c>
      <c r="I5987" s="204">
        <f>'Permitted Sources'!L5237</f>
        <v>0</v>
      </c>
      <c r="J5987" s="204">
        <f>'Permitted Sources'!M5237</f>
        <v>0</v>
      </c>
      <c r="K5987" s="203" t="str">
        <f t="shared" si="93"/>
        <v>Compressor Engines</v>
      </c>
    </row>
    <row r="5988" spans="1:11" s="203" customFormat="1" x14ac:dyDescent="0.2">
      <c r="A5988" s="202" t="str">
        <f>'Permitted Sources'!A5238</f>
        <v>WYDEQ Permitted Sources</v>
      </c>
      <c r="B5988" s="203" t="str">
        <f>'Permitted Sources'!B5238</f>
        <v>56</v>
      </c>
      <c r="C5988" s="202" t="str">
        <f>'Permitted Sources'!D5238</f>
        <v>5601902</v>
      </c>
      <c r="D5988" s="202" t="str">
        <f>'Permitted Sources'!E5238</f>
        <v>20200254</v>
      </c>
      <c r="E5988" s="203" t="str">
        <f>'Permitted Sources'!H5238</f>
        <v>Compressor Engines</v>
      </c>
      <c r="F5988" s="204">
        <f>'Permitted Sources'!I5238</f>
        <v>6.1536963683934998</v>
      </c>
      <c r="G5988" s="204">
        <f>'Permitted Sources'!J5238</f>
        <v>4.3</v>
      </c>
      <c r="H5988" s="204">
        <f>'Permitted Sources'!K5238</f>
        <v>3.1</v>
      </c>
      <c r="I5988" s="204">
        <f>'Permitted Sources'!L5238</f>
        <v>0</v>
      </c>
      <c r="J5988" s="204">
        <f>'Permitted Sources'!M5238</f>
        <v>0</v>
      </c>
      <c r="K5988" s="203" t="str">
        <f t="shared" si="93"/>
        <v>Compressor Engines</v>
      </c>
    </row>
    <row r="5989" spans="1:11" s="203" customFormat="1" x14ac:dyDescent="0.2">
      <c r="A5989" s="202" t="str">
        <f>'Permitted Sources'!A5239</f>
        <v>WYDEQ Permitted Sources</v>
      </c>
      <c r="B5989" s="203" t="str">
        <f>'Permitted Sources'!B5239</f>
        <v>56</v>
      </c>
      <c r="C5989" s="202" t="str">
        <f>'Permitted Sources'!D5239</f>
        <v>5601902</v>
      </c>
      <c r="D5989" s="202" t="str">
        <f>'Permitted Sources'!E5239</f>
        <v>20200254</v>
      </c>
      <c r="E5989" s="203" t="str">
        <f>'Permitted Sources'!H5239</f>
        <v>Compressor Engines</v>
      </c>
      <c r="F5989" s="204">
        <f>'Permitted Sources'!I5239</f>
        <v>6.1536963683934998</v>
      </c>
      <c r="G5989" s="204">
        <f>'Permitted Sources'!J5239</f>
        <v>4.3</v>
      </c>
      <c r="H5989" s="204">
        <f>'Permitted Sources'!K5239</f>
        <v>3.1</v>
      </c>
      <c r="I5989" s="204">
        <f>'Permitted Sources'!L5239</f>
        <v>0</v>
      </c>
      <c r="J5989" s="204">
        <f>'Permitted Sources'!M5239</f>
        <v>0</v>
      </c>
      <c r="K5989" s="203" t="str">
        <f t="shared" si="93"/>
        <v>Compressor Engines</v>
      </c>
    </row>
    <row r="5990" spans="1:11" s="203" customFormat="1" x14ac:dyDescent="0.2">
      <c r="A5990" s="202" t="str">
        <f>'Permitted Sources'!A5240</f>
        <v>WYDEQ Permitted Sources</v>
      </c>
      <c r="B5990" s="203" t="str">
        <f>'Permitted Sources'!B5240</f>
        <v>56</v>
      </c>
      <c r="C5990" s="202" t="str">
        <f>'Permitted Sources'!D5240</f>
        <v>5601902</v>
      </c>
      <c r="D5990" s="202" t="str">
        <f>'Permitted Sources'!E5240</f>
        <v>20200254</v>
      </c>
      <c r="E5990" s="203" t="str">
        <f>'Permitted Sources'!H5240</f>
        <v>Compressor Engines</v>
      </c>
      <c r="F5990" s="204">
        <f>'Permitted Sources'!I5240</f>
        <v>19.399999999999999</v>
      </c>
      <c r="G5990" s="204">
        <f>'Permitted Sources'!J5240</f>
        <v>5.2</v>
      </c>
      <c r="H5990" s="204">
        <f>'Permitted Sources'!K5240</f>
        <v>5.2</v>
      </c>
      <c r="I5990" s="204">
        <f>'Permitted Sources'!L5240</f>
        <v>0</v>
      </c>
      <c r="J5990" s="204">
        <f>'Permitted Sources'!M5240</f>
        <v>0</v>
      </c>
      <c r="K5990" s="203" t="str">
        <f t="shared" si="93"/>
        <v>Compressor Engines</v>
      </c>
    </row>
    <row r="5991" spans="1:11" s="203" customFormat="1" x14ac:dyDescent="0.2">
      <c r="A5991" s="202" t="str">
        <f>'Permitted Sources'!A5241</f>
        <v>WYDEQ Permitted Sources</v>
      </c>
      <c r="B5991" s="203" t="str">
        <f>'Permitted Sources'!B5241</f>
        <v>56</v>
      </c>
      <c r="C5991" s="202" t="str">
        <f>'Permitted Sources'!D5241</f>
        <v>5601902</v>
      </c>
      <c r="D5991" s="202" t="str">
        <f>'Permitted Sources'!E5241</f>
        <v>20200254</v>
      </c>
      <c r="E5991" s="203" t="str">
        <f>'Permitted Sources'!H5241</f>
        <v>Compressor Engines</v>
      </c>
      <c r="F5991" s="204">
        <f>'Permitted Sources'!I5241</f>
        <v>19.399999999999999</v>
      </c>
      <c r="G5991" s="204">
        <f>'Permitted Sources'!J5241</f>
        <v>5.2</v>
      </c>
      <c r="H5991" s="204">
        <f>'Permitted Sources'!K5241</f>
        <v>5.2</v>
      </c>
      <c r="I5991" s="204">
        <f>'Permitted Sources'!L5241</f>
        <v>0</v>
      </c>
      <c r="J5991" s="204">
        <f>'Permitted Sources'!M5241</f>
        <v>0</v>
      </c>
      <c r="K5991" s="203" t="str">
        <f t="shared" si="93"/>
        <v>Compressor Engines</v>
      </c>
    </row>
    <row r="5992" spans="1:11" s="203" customFormat="1" x14ac:dyDescent="0.2">
      <c r="A5992" s="202" t="str">
        <f>'Permitted Sources'!A5242</f>
        <v>WYDEQ Permitted Sources</v>
      </c>
      <c r="B5992" s="203" t="str">
        <f>'Permitted Sources'!B5242</f>
        <v>56</v>
      </c>
      <c r="C5992" s="202" t="str">
        <f>'Permitted Sources'!D5242</f>
        <v>5601902</v>
      </c>
      <c r="D5992" s="202" t="str">
        <f>'Permitted Sources'!E5242</f>
        <v>20200254</v>
      </c>
      <c r="E5992" s="203" t="str">
        <f>'Permitted Sources'!H5242</f>
        <v>Compressor Engines</v>
      </c>
      <c r="F5992" s="204">
        <f>'Permitted Sources'!I5242</f>
        <v>19.399999999999999</v>
      </c>
      <c r="G5992" s="204">
        <f>'Permitted Sources'!J5242</f>
        <v>5.2</v>
      </c>
      <c r="H5992" s="204">
        <f>'Permitted Sources'!K5242</f>
        <v>5.2</v>
      </c>
      <c r="I5992" s="204">
        <f>'Permitted Sources'!L5242</f>
        <v>0</v>
      </c>
      <c r="J5992" s="204">
        <f>'Permitted Sources'!M5242</f>
        <v>0</v>
      </c>
      <c r="K5992" s="203" t="str">
        <f t="shared" si="93"/>
        <v>Compressor Engines</v>
      </c>
    </row>
    <row r="5993" spans="1:11" s="203" customFormat="1" x14ac:dyDescent="0.2">
      <c r="A5993" s="202" t="str">
        <f>'Permitted Sources'!A5243</f>
        <v>WYDEQ Permitted Sources</v>
      </c>
      <c r="B5993" s="203" t="str">
        <f>'Permitted Sources'!B5243</f>
        <v>56</v>
      </c>
      <c r="C5993" s="202" t="str">
        <f>'Permitted Sources'!D5243</f>
        <v>5601902</v>
      </c>
      <c r="D5993" s="202" t="str">
        <f>'Permitted Sources'!E5243</f>
        <v>20200254</v>
      </c>
      <c r="E5993" s="203" t="str">
        <f>'Permitted Sources'!H5243</f>
        <v>Compressor Engines</v>
      </c>
      <c r="F5993" s="204">
        <f>'Permitted Sources'!I5243</f>
        <v>19.399999999999999</v>
      </c>
      <c r="G5993" s="204">
        <f>'Permitted Sources'!J5243</f>
        <v>5.2</v>
      </c>
      <c r="H5993" s="204">
        <f>'Permitted Sources'!K5243</f>
        <v>5.2</v>
      </c>
      <c r="I5993" s="204">
        <f>'Permitted Sources'!L5243</f>
        <v>0</v>
      </c>
      <c r="J5993" s="204">
        <f>'Permitted Sources'!M5243</f>
        <v>0</v>
      </c>
      <c r="K5993" s="203" t="str">
        <f t="shared" si="93"/>
        <v>Compressor Engines</v>
      </c>
    </row>
    <row r="5994" spans="1:11" s="203" customFormat="1" x14ac:dyDescent="0.2">
      <c r="A5994" s="202" t="str">
        <f>'Permitted Sources'!A5244</f>
        <v>WYDEQ Permitted Sources</v>
      </c>
      <c r="B5994" s="203" t="str">
        <f>'Permitted Sources'!B5244</f>
        <v>56</v>
      </c>
      <c r="C5994" s="202" t="str">
        <f>'Permitted Sources'!D5244</f>
        <v>5601902</v>
      </c>
      <c r="D5994" s="202" t="str">
        <f>'Permitted Sources'!E5244</f>
        <v>20200254</v>
      </c>
      <c r="E5994" s="203" t="str">
        <f>'Permitted Sources'!H5244</f>
        <v>Compressor Engines</v>
      </c>
      <c r="F5994" s="204">
        <f>'Permitted Sources'!I5244</f>
        <v>6.2</v>
      </c>
      <c r="G5994" s="204">
        <f>'Permitted Sources'!J5244</f>
        <v>6.2</v>
      </c>
      <c r="H5994" s="204">
        <f>'Permitted Sources'!K5244</f>
        <v>3.1</v>
      </c>
      <c r="I5994" s="204">
        <f>'Permitted Sources'!L5244</f>
        <v>0</v>
      </c>
      <c r="J5994" s="204">
        <f>'Permitted Sources'!M5244</f>
        <v>0</v>
      </c>
      <c r="K5994" s="203" t="str">
        <f t="shared" si="93"/>
        <v>Compressor Engines</v>
      </c>
    </row>
    <row r="5995" spans="1:11" s="203" customFormat="1" x14ac:dyDescent="0.2">
      <c r="A5995" s="202" t="str">
        <f>'Permitted Sources'!A5245</f>
        <v>WYDEQ Permitted Sources</v>
      </c>
      <c r="B5995" s="203" t="str">
        <f>'Permitted Sources'!B5245</f>
        <v>56</v>
      </c>
      <c r="C5995" s="202" t="str">
        <f>'Permitted Sources'!D5245</f>
        <v>5601902</v>
      </c>
      <c r="D5995" s="202" t="str">
        <f>'Permitted Sources'!E5245</f>
        <v>20200254</v>
      </c>
      <c r="E5995" s="203" t="str">
        <f>'Permitted Sources'!H5245</f>
        <v>Compressor Engines</v>
      </c>
      <c r="F5995" s="204">
        <f>'Permitted Sources'!I5245</f>
        <v>6.2</v>
      </c>
      <c r="G5995" s="204">
        <f>'Permitted Sources'!J5245</f>
        <v>6.2</v>
      </c>
      <c r="H5995" s="204">
        <f>'Permitted Sources'!K5245</f>
        <v>3.1</v>
      </c>
      <c r="I5995" s="204">
        <f>'Permitted Sources'!L5245</f>
        <v>0</v>
      </c>
      <c r="J5995" s="204">
        <f>'Permitted Sources'!M5245</f>
        <v>0</v>
      </c>
      <c r="K5995" s="203" t="str">
        <f t="shared" si="93"/>
        <v>Compressor Engines</v>
      </c>
    </row>
    <row r="5996" spans="1:11" s="203" customFormat="1" x14ac:dyDescent="0.2">
      <c r="A5996" s="202" t="str">
        <f>'Permitted Sources'!A5246</f>
        <v>WYDEQ Permitted Sources</v>
      </c>
      <c r="B5996" s="203" t="str">
        <f>'Permitted Sources'!B5246</f>
        <v>56</v>
      </c>
      <c r="C5996" s="202" t="str">
        <f>'Permitted Sources'!D5246</f>
        <v>5601902</v>
      </c>
      <c r="D5996" s="202" t="str">
        <f>'Permitted Sources'!E5246</f>
        <v>20200254</v>
      </c>
      <c r="E5996" s="203" t="str">
        <f>'Permitted Sources'!H5246</f>
        <v>Compressor Engines</v>
      </c>
      <c r="F5996" s="204">
        <f>'Permitted Sources'!I5246</f>
        <v>19.399999999999999</v>
      </c>
      <c r="G5996" s="204">
        <f>'Permitted Sources'!J5246</f>
        <v>12.9</v>
      </c>
      <c r="H5996" s="204">
        <f>'Permitted Sources'!K5246</f>
        <v>6.5</v>
      </c>
      <c r="I5996" s="204">
        <f>'Permitted Sources'!L5246</f>
        <v>0</v>
      </c>
      <c r="J5996" s="204">
        <f>'Permitted Sources'!M5246</f>
        <v>0</v>
      </c>
      <c r="K5996" s="203" t="str">
        <f t="shared" si="93"/>
        <v>Compressor Engines</v>
      </c>
    </row>
    <row r="5997" spans="1:11" s="203" customFormat="1" x14ac:dyDescent="0.2">
      <c r="A5997" s="202" t="str">
        <f>'Permitted Sources'!A5247</f>
        <v>WYDEQ Permitted Sources</v>
      </c>
      <c r="B5997" s="203" t="str">
        <f>'Permitted Sources'!B5247</f>
        <v>56</v>
      </c>
      <c r="C5997" s="202" t="str">
        <f>'Permitted Sources'!D5247</f>
        <v>5601902</v>
      </c>
      <c r="D5997" s="202" t="str">
        <f>'Permitted Sources'!E5247</f>
        <v>20200254</v>
      </c>
      <c r="E5997" s="203" t="str">
        <f>'Permitted Sources'!H5247</f>
        <v>Compressor Engines</v>
      </c>
      <c r="F5997" s="204">
        <f>'Permitted Sources'!I5247</f>
        <v>19.399999999999999</v>
      </c>
      <c r="G5997" s="204">
        <f>'Permitted Sources'!J5247</f>
        <v>12.9</v>
      </c>
      <c r="H5997" s="204">
        <f>'Permitted Sources'!K5247</f>
        <v>6.5</v>
      </c>
      <c r="I5997" s="204">
        <f>'Permitted Sources'!L5247</f>
        <v>0</v>
      </c>
      <c r="J5997" s="204">
        <f>'Permitted Sources'!M5247</f>
        <v>0</v>
      </c>
      <c r="K5997" s="203" t="str">
        <f t="shared" si="93"/>
        <v>Compressor Engines</v>
      </c>
    </row>
    <row r="5998" spans="1:11" s="203" customFormat="1" x14ac:dyDescent="0.2">
      <c r="A5998" s="202" t="str">
        <f>'Permitted Sources'!A5248</f>
        <v>WYDEQ Permitted Sources</v>
      </c>
      <c r="B5998" s="203" t="str">
        <f>'Permitted Sources'!B5248</f>
        <v>56</v>
      </c>
      <c r="C5998" s="202" t="str">
        <f>'Permitted Sources'!D5248</f>
        <v>5601902</v>
      </c>
      <c r="D5998" s="202" t="str">
        <f>'Permitted Sources'!E5248</f>
        <v>20200254</v>
      </c>
      <c r="E5998" s="203" t="str">
        <f>'Permitted Sources'!H5248</f>
        <v>Compressor Engines</v>
      </c>
      <c r="F5998" s="204">
        <f>'Permitted Sources'!I5248</f>
        <v>19.399999999999999</v>
      </c>
      <c r="G5998" s="204">
        <f>'Permitted Sources'!J5248</f>
        <v>12.9</v>
      </c>
      <c r="H5998" s="204">
        <f>'Permitted Sources'!K5248</f>
        <v>6.5</v>
      </c>
      <c r="I5998" s="204">
        <f>'Permitted Sources'!L5248</f>
        <v>0</v>
      </c>
      <c r="J5998" s="204">
        <f>'Permitted Sources'!M5248</f>
        <v>0</v>
      </c>
      <c r="K5998" s="203" t="str">
        <f t="shared" si="93"/>
        <v>Compressor Engines</v>
      </c>
    </row>
    <row r="5999" spans="1:11" s="203" customFormat="1" x14ac:dyDescent="0.2">
      <c r="A5999" s="202" t="str">
        <f>'Permitted Sources'!A5249</f>
        <v>WYDEQ Permitted Sources</v>
      </c>
      <c r="B5999" s="203" t="str">
        <f>'Permitted Sources'!B5249</f>
        <v>56</v>
      </c>
      <c r="C5999" s="202" t="str">
        <f>'Permitted Sources'!D5249</f>
        <v>5601902</v>
      </c>
      <c r="D5999" s="202" t="str">
        <f>'Permitted Sources'!E5249</f>
        <v>20200254</v>
      </c>
      <c r="E5999" s="203" t="str">
        <f>'Permitted Sources'!H5249</f>
        <v>Compressor Engines</v>
      </c>
      <c r="F5999" s="204">
        <f>'Permitted Sources'!I5249</f>
        <v>19.399999999999999</v>
      </c>
      <c r="G5999" s="204">
        <f>'Permitted Sources'!J5249</f>
        <v>12.9</v>
      </c>
      <c r="H5999" s="204">
        <f>'Permitted Sources'!K5249</f>
        <v>6.5</v>
      </c>
      <c r="I5999" s="204">
        <f>'Permitted Sources'!L5249</f>
        <v>0</v>
      </c>
      <c r="J5999" s="204">
        <f>'Permitted Sources'!M5249</f>
        <v>0</v>
      </c>
      <c r="K5999" s="203" t="str">
        <f t="shared" si="93"/>
        <v>Compressor Engines</v>
      </c>
    </row>
    <row r="6000" spans="1:11" s="203" customFormat="1" x14ac:dyDescent="0.2">
      <c r="A6000" s="202" t="str">
        <f>'Permitted Sources'!A5250</f>
        <v>WYDEQ Permitted Sources</v>
      </c>
      <c r="B6000" s="203" t="str">
        <f>'Permitted Sources'!B5250</f>
        <v>56</v>
      </c>
      <c r="C6000" s="202" t="str">
        <f>'Permitted Sources'!D5250</f>
        <v>5601902</v>
      </c>
      <c r="D6000" s="202" t="str">
        <f>'Permitted Sources'!E5250</f>
        <v>20200254</v>
      </c>
      <c r="E6000" s="203" t="str">
        <f>'Permitted Sources'!H5250</f>
        <v>Compressor Engines</v>
      </c>
      <c r="F6000" s="204">
        <f>'Permitted Sources'!I5250</f>
        <v>19.399999999999999</v>
      </c>
      <c r="G6000" s="204">
        <f>'Permitted Sources'!J5250</f>
        <v>12.9</v>
      </c>
      <c r="H6000" s="204">
        <f>'Permitted Sources'!K5250</f>
        <v>6.5</v>
      </c>
      <c r="I6000" s="204">
        <f>'Permitted Sources'!L5250</f>
        <v>0</v>
      </c>
      <c r="J6000" s="204">
        <f>'Permitted Sources'!M5250</f>
        <v>0</v>
      </c>
      <c r="K6000" s="203" t="str">
        <f t="shared" si="93"/>
        <v>Compressor Engines</v>
      </c>
    </row>
    <row r="6001" spans="1:11" s="203" customFormat="1" x14ac:dyDescent="0.2">
      <c r="A6001" s="202" t="str">
        <f>'Permitted Sources'!A5251</f>
        <v>WYDEQ Permitted Sources</v>
      </c>
      <c r="B6001" s="203" t="str">
        <f>'Permitted Sources'!B5251</f>
        <v>56</v>
      </c>
      <c r="C6001" s="202" t="str">
        <f>'Permitted Sources'!D5251</f>
        <v>5601902</v>
      </c>
      <c r="D6001" s="202" t="str">
        <f>'Permitted Sources'!E5251</f>
        <v>20200254</v>
      </c>
      <c r="E6001" s="203" t="str">
        <f>'Permitted Sources'!H5251</f>
        <v>Compressor Engines</v>
      </c>
      <c r="F6001" s="204">
        <f>'Permitted Sources'!I5251</f>
        <v>19.399999999999999</v>
      </c>
      <c r="G6001" s="204">
        <f>'Permitted Sources'!J5251</f>
        <v>12.9</v>
      </c>
      <c r="H6001" s="204">
        <f>'Permitted Sources'!K5251</f>
        <v>6.5</v>
      </c>
      <c r="I6001" s="204">
        <f>'Permitted Sources'!L5251</f>
        <v>0</v>
      </c>
      <c r="J6001" s="204">
        <f>'Permitted Sources'!M5251</f>
        <v>0</v>
      </c>
      <c r="K6001" s="203" t="str">
        <f t="shared" si="93"/>
        <v>Compressor Engines</v>
      </c>
    </row>
    <row r="6002" spans="1:11" s="203" customFormat="1" x14ac:dyDescent="0.2">
      <c r="A6002" s="202" t="str">
        <f>'Permitted Sources'!A5252</f>
        <v>WYDEQ Permitted Sources</v>
      </c>
      <c r="B6002" s="203" t="str">
        <f>'Permitted Sources'!B5252</f>
        <v>56</v>
      </c>
      <c r="C6002" s="202" t="str">
        <f>'Permitted Sources'!D5252</f>
        <v>5601902</v>
      </c>
      <c r="D6002" s="202" t="str">
        <f>'Permitted Sources'!E5252</f>
        <v>20200254</v>
      </c>
      <c r="E6002" s="203" t="str">
        <f>'Permitted Sources'!H5252</f>
        <v>Compressor Engines</v>
      </c>
      <c r="F6002" s="204">
        <f>'Permitted Sources'!I5252</f>
        <v>6.1536963683934998</v>
      </c>
      <c r="G6002" s="204">
        <f>'Permitted Sources'!J5252</f>
        <v>2.5</v>
      </c>
      <c r="H6002" s="204">
        <f>'Permitted Sources'!K5252</f>
        <v>1.5</v>
      </c>
      <c r="I6002" s="204">
        <f>'Permitted Sources'!L5252</f>
        <v>0</v>
      </c>
      <c r="J6002" s="204">
        <f>'Permitted Sources'!M5252</f>
        <v>0</v>
      </c>
      <c r="K6002" s="203" t="str">
        <f t="shared" si="93"/>
        <v>Compressor Engines</v>
      </c>
    </row>
    <row r="6003" spans="1:11" s="203" customFormat="1" x14ac:dyDescent="0.2">
      <c r="A6003" s="202" t="str">
        <f>'Permitted Sources'!A5253</f>
        <v>WYDEQ Permitted Sources</v>
      </c>
      <c r="B6003" s="203" t="str">
        <f>'Permitted Sources'!B5253</f>
        <v>56</v>
      </c>
      <c r="C6003" s="202" t="str">
        <f>'Permitted Sources'!D5253</f>
        <v>5601902</v>
      </c>
      <c r="D6003" s="202" t="str">
        <f>'Permitted Sources'!E5253</f>
        <v>20200254</v>
      </c>
      <c r="E6003" s="203" t="str">
        <f>'Permitted Sources'!H5253</f>
        <v>Compressor Engines</v>
      </c>
      <c r="F6003" s="204">
        <f>'Permitted Sources'!I5253</f>
        <v>6.1536963683934998</v>
      </c>
      <c r="G6003" s="204">
        <f>'Permitted Sources'!J5253</f>
        <v>2.5</v>
      </c>
      <c r="H6003" s="204">
        <f>'Permitted Sources'!K5253</f>
        <v>1.5</v>
      </c>
      <c r="I6003" s="204">
        <f>'Permitted Sources'!L5253</f>
        <v>0</v>
      </c>
      <c r="J6003" s="204">
        <f>'Permitted Sources'!M5253</f>
        <v>0</v>
      </c>
      <c r="K6003" s="203" t="str">
        <f t="shared" si="93"/>
        <v>Compressor Engines</v>
      </c>
    </row>
    <row r="6004" spans="1:11" s="203" customFormat="1" x14ac:dyDescent="0.2">
      <c r="A6004" s="202" t="str">
        <f>'Permitted Sources'!A5254</f>
        <v>WYDEQ Permitted Sources</v>
      </c>
      <c r="B6004" s="203" t="str">
        <f>'Permitted Sources'!B5254</f>
        <v>56</v>
      </c>
      <c r="C6004" s="202" t="str">
        <f>'Permitted Sources'!D5254</f>
        <v>5601902</v>
      </c>
      <c r="D6004" s="202" t="str">
        <f>'Permitted Sources'!E5254</f>
        <v>20200254</v>
      </c>
      <c r="E6004" s="203" t="str">
        <f>'Permitted Sources'!H5254</f>
        <v>Compressor Engines</v>
      </c>
      <c r="F6004" s="204">
        <f>'Permitted Sources'!I5254</f>
        <v>6.1536963683934998</v>
      </c>
      <c r="G6004" s="204">
        <f>'Permitted Sources'!J5254</f>
        <v>2.5</v>
      </c>
      <c r="H6004" s="204">
        <f>'Permitted Sources'!K5254</f>
        <v>1.5</v>
      </c>
      <c r="I6004" s="204">
        <f>'Permitted Sources'!L5254</f>
        <v>0</v>
      </c>
      <c r="J6004" s="204">
        <f>'Permitted Sources'!M5254</f>
        <v>0</v>
      </c>
      <c r="K6004" s="203" t="str">
        <f t="shared" si="93"/>
        <v>Compressor Engines</v>
      </c>
    </row>
    <row r="6005" spans="1:11" s="203" customFormat="1" x14ac:dyDescent="0.2">
      <c r="A6005" s="202" t="str">
        <f>'Permitted Sources'!A5255</f>
        <v>WYDEQ Permitted Sources</v>
      </c>
      <c r="B6005" s="203" t="str">
        <f>'Permitted Sources'!B5255</f>
        <v>56</v>
      </c>
      <c r="C6005" s="202" t="str">
        <f>'Permitted Sources'!D5255</f>
        <v>5601902</v>
      </c>
      <c r="D6005" s="202" t="str">
        <f>'Permitted Sources'!E5255</f>
        <v>20200254</v>
      </c>
      <c r="E6005" s="203" t="str">
        <f>'Permitted Sources'!H5255</f>
        <v>Compressor Engines</v>
      </c>
      <c r="F6005" s="204">
        <f>'Permitted Sources'!I5255</f>
        <v>6.1536963683934998</v>
      </c>
      <c r="G6005" s="204">
        <f>'Permitted Sources'!J5255</f>
        <v>2.5</v>
      </c>
      <c r="H6005" s="204">
        <f>'Permitted Sources'!K5255</f>
        <v>1.5</v>
      </c>
      <c r="I6005" s="204">
        <f>'Permitted Sources'!L5255</f>
        <v>0</v>
      </c>
      <c r="J6005" s="204">
        <f>'Permitted Sources'!M5255</f>
        <v>0</v>
      </c>
      <c r="K6005" s="203" t="str">
        <f t="shared" si="93"/>
        <v>Compressor Engines</v>
      </c>
    </row>
    <row r="6006" spans="1:11" s="203" customFormat="1" x14ac:dyDescent="0.2">
      <c r="A6006" s="202" t="str">
        <f>'Permitted Sources'!A5256</f>
        <v>WYDEQ Permitted Sources</v>
      </c>
      <c r="B6006" s="203" t="str">
        <f>'Permitted Sources'!B5256</f>
        <v>56</v>
      </c>
      <c r="C6006" s="202" t="str">
        <f>'Permitted Sources'!D5256</f>
        <v>5601902</v>
      </c>
      <c r="D6006" s="202" t="str">
        <f>'Permitted Sources'!E5256</f>
        <v>20200254</v>
      </c>
      <c r="E6006" s="203" t="str">
        <f>'Permitted Sources'!H5256</f>
        <v>Compressor Engines</v>
      </c>
      <c r="F6006" s="204">
        <f>'Permitted Sources'!I5256</f>
        <v>6.1536963683934998</v>
      </c>
      <c r="G6006" s="204">
        <f>'Permitted Sources'!J5256</f>
        <v>2.5</v>
      </c>
      <c r="H6006" s="204">
        <f>'Permitted Sources'!K5256</f>
        <v>1.5</v>
      </c>
      <c r="I6006" s="204">
        <f>'Permitted Sources'!L5256</f>
        <v>0</v>
      </c>
      <c r="J6006" s="204">
        <f>'Permitted Sources'!M5256</f>
        <v>0</v>
      </c>
      <c r="K6006" s="203" t="str">
        <f t="shared" si="93"/>
        <v>Compressor Engines</v>
      </c>
    </row>
    <row r="6007" spans="1:11" s="203" customFormat="1" x14ac:dyDescent="0.2">
      <c r="A6007" s="202" t="str">
        <f>'Permitted Sources'!A5257</f>
        <v>WYDEQ Permitted Sources</v>
      </c>
      <c r="B6007" s="203" t="str">
        <f>'Permitted Sources'!B5257</f>
        <v>56</v>
      </c>
      <c r="C6007" s="202" t="str">
        <f>'Permitted Sources'!D5257</f>
        <v>5601902</v>
      </c>
      <c r="D6007" s="202" t="str">
        <f>'Permitted Sources'!E5257</f>
        <v>20200254</v>
      </c>
      <c r="E6007" s="203" t="str">
        <f>'Permitted Sources'!H5257</f>
        <v>Compressor Engines</v>
      </c>
      <c r="F6007" s="204">
        <f>'Permitted Sources'!I5257</f>
        <v>6.1536963683934998</v>
      </c>
      <c r="G6007" s="204">
        <f>'Permitted Sources'!J5257</f>
        <v>2.5</v>
      </c>
      <c r="H6007" s="204">
        <f>'Permitted Sources'!K5257</f>
        <v>1.5</v>
      </c>
      <c r="I6007" s="204">
        <f>'Permitted Sources'!L5257</f>
        <v>0</v>
      </c>
      <c r="J6007" s="204">
        <f>'Permitted Sources'!M5257</f>
        <v>0</v>
      </c>
      <c r="K6007" s="203" t="str">
        <f t="shared" si="93"/>
        <v>Compressor Engines</v>
      </c>
    </row>
    <row r="6008" spans="1:11" s="203" customFormat="1" x14ac:dyDescent="0.2">
      <c r="A6008" s="202" t="str">
        <f>'Permitted Sources'!A5258</f>
        <v>WYDEQ Permitted Sources</v>
      </c>
      <c r="B6008" s="203" t="str">
        <f>'Permitted Sources'!B5258</f>
        <v>56</v>
      </c>
      <c r="C6008" s="202" t="str">
        <f>'Permitted Sources'!D5258</f>
        <v>5601902</v>
      </c>
      <c r="D6008" s="202" t="str">
        <f>'Permitted Sources'!E5258</f>
        <v>20200254</v>
      </c>
      <c r="E6008" s="203" t="str">
        <f>'Permitted Sources'!H5258</f>
        <v>Compressor Engines</v>
      </c>
      <c r="F6008" s="204">
        <f>'Permitted Sources'!I5258</f>
        <v>6.1536963683934998</v>
      </c>
      <c r="G6008" s="204">
        <f>'Permitted Sources'!J5258</f>
        <v>2.5</v>
      </c>
      <c r="H6008" s="204">
        <f>'Permitted Sources'!K5258</f>
        <v>1.5</v>
      </c>
      <c r="I6008" s="204">
        <f>'Permitted Sources'!L5258</f>
        <v>0</v>
      </c>
      <c r="J6008" s="204">
        <f>'Permitted Sources'!M5258</f>
        <v>0</v>
      </c>
      <c r="K6008" s="203" t="str">
        <f t="shared" si="93"/>
        <v>Compressor Engines</v>
      </c>
    </row>
    <row r="6009" spans="1:11" s="203" customFormat="1" x14ac:dyDescent="0.2">
      <c r="A6009" s="202" t="str">
        <f>'Permitted Sources'!A5259</f>
        <v>WYDEQ Permitted Sources</v>
      </c>
      <c r="B6009" s="203" t="str">
        <f>'Permitted Sources'!B5259</f>
        <v>56</v>
      </c>
      <c r="C6009" s="202" t="str">
        <f>'Permitted Sources'!D5259</f>
        <v>5601902</v>
      </c>
      <c r="D6009" s="202" t="str">
        <f>'Permitted Sources'!E5259</f>
        <v>20200254</v>
      </c>
      <c r="E6009" s="203" t="str">
        <f>'Permitted Sources'!H5259</f>
        <v>Compressor Engines</v>
      </c>
      <c r="F6009" s="204">
        <f>'Permitted Sources'!I5259</f>
        <v>6.1536963683934998</v>
      </c>
      <c r="G6009" s="204">
        <f>'Permitted Sources'!J5259</f>
        <v>6.2</v>
      </c>
      <c r="H6009" s="204">
        <f>'Permitted Sources'!K5259</f>
        <v>3.1</v>
      </c>
      <c r="I6009" s="204">
        <f>'Permitted Sources'!L5259</f>
        <v>0</v>
      </c>
      <c r="J6009" s="204">
        <f>'Permitted Sources'!M5259</f>
        <v>0</v>
      </c>
      <c r="K6009" s="203" t="str">
        <f t="shared" si="93"/>
        <v>Compressor Engines</v>
      </c>
    </row>
    <row r="6010" spans="1:11" s="203" customFormat="1" x14ac:dyDescent="0.2">
      <c r="A6010" s="202" t="str">
        <f>'Permitted Sources'!A5260</f>
        <v>WYDEQ Permitted Sources</v>
      </c>
      <c r="B6010" s="203" t="str">
        <f>'Permitted Sources'!B5260</f>
        <v>56</v>
      </c>
      <c r="C6010" s="202" t="str">
        <f>'Permitted Sources'!D5260</f>
        <v>5601902</v>
      </c>
      <c r="D6010" s="202" t="str">
        <f>'Permitted Sources'!E5260</f>
        <v>20200254</v>
      </c>
      <c r="E6010" s="203" t="str">
        <f>'Permitted Sources'!H5260</f>
        <v>Compressor Engines</v>
      </c>
      <c r="F6010" s="204">
        <f>'Permitted Sources'!I5260</f>
        <v>6.1536963683934998</v>
      </c>
      <c r="G6010" s="204">
        <f>'Permitted Sources'!J5260</f>
        <v>6.2</v>
      </c>
      <c r="H6010" s="204">
        <f>'Permitted Sources'!K5260</f>
        <v>3.1</v>
      </c>
      <c r="I6010" s="204">
        <f>'Permitted Sources'!L5260</f>
        <v>0</v>
      </c>
      <c r="J6010" s="204">
        <f>'Permitted Sources'!M5260</f>
        <v>0</v>
      </c>
      <c r="K6010" s="203" t="str">
        <f t="shared" si="93"/>
        <v>Compressor Engines</v>
      </c>
    </row>
    <row r="6011" spans="1:11" s="203" customFormat="1" x14ac:dyDescent="0.2">
      <c r="A6011" s="202" t="str">
        <f>'Permitted Sources'!A5261</f>
        <v>WYDEQ Permitted Sources</v>
      </c>
      <c r="B6011" s="203" t="str">
        <f>'Permitted Sources'!B5261</f>
        <v>56</v>
      </c>
      <c r="C6011" s="202" t="str">
        <f>'Permitted Sources'!D5261</f>
        <v>5601902</v>
      </c>
      <c r="D6011" s="202" t="str">
        <f>'Permitted Sources'!E5261</f>
        <v>20200254</v>
      </c>
      <c r="E6011" s="203" t="str">
        <f>'Permitted Sources'!H5261</f>
        <v>Compressor Engines</v>
      </c>
      <c r="F6011" s="204">
        <f>'Permitted Sources'!I5261</f>
        <v>6.1536963683934998</v>
      </c>
      <c r="G6011" s="204">
        <f>'Permitted Sources'!J5261</f>
        <v>6.2</v>
      </c>
      <c r="H6011" s="204">
        <f>'Permitted Sources'!K5261</f>
        <v>3.1</v>
      </c>
      <c r="I6011" s="204">
        <f>'Permitted Sources'!L5261</f>
        <v>0</v>
      </c>
      <c r="J6011" s="204">
        <f>'Permitted Sources'!M5261</f>
        <v>0</v>
      </c>
      <c r="K6011" s="203" t="str">
        <f t="shared" si="93"/>
        <v>Compressor Engines</v>
      </c>
    </row>
    <row r="6012" spans="1:11" s="203" customFormat="1" x14ac:dyDescent="0.2">
      <c r="A6012" s="202" t="str">
        <f>'Permitted Sources'!A5262</f>
        <v>WYDEQ Permitted Sources</v>
      </c>
      <c r="B6012" s="203" t="str">
        <f>'Permitted Sources'!B5262</f>
        <v>56</v>
      </c>
      <c r="C6012" s="202" t="str">
        <f>'Permitted Sources'!D5262</f>
        <v>5601902</v>
      </c>
      <c r="D6012" s="202" t="str">
        <f>'Permitted Sources'!E5262</f>
        <v>20200254</v>
      </c>
      <c r="E6012" s="203" t="str">
        <f>'Permitted Sources'!H5262</f>
        <v>Compressor Engines</v>
      </c>
      <c r="F6012" s="204">
        <f>'Permitted Sources'!I5262</f>
        <v>6.1536963683934998</v>
      </c>
      <c r="G6012" s="204">
        <f>'Permitted Sources'!J5262</f>
        <v>6.2</v>
      </c>
      <c r="H6012" s="204">
        <f>'Permitted Sources'!K5262</f>
        <v>3.1</v>
      </c>
      <c r="I6012" s="204">
        <f>'Permitted Sources'!L5262</f>
        <v>0</v>
      </c>
      <c r="J6012" s="204">
        <f>'Permitted Sources'!M5262</f>
        <v>0</v>
      </c>
      <c r="K6012" s="203" t="str">
        <f t="shared" si="93"/>
        <v>Compressor Engines</v>
      </c>
    </row>
    <row r="6013" spans="1:11" s="203" customFormat="1" x14ac:dyDescent="0.2">
      <c r="A6013" s="202" t="str">
        <f>'Permitted Sources'!A5263</f>
        <v>WYDEQ Permitted Sources</v>
      </c>
      <c r="B6013" s="203" t="str">
        <f>'Permitted Sources'!B5263</f>
        <v>56</v>
      </c>
      <c r="C6013" s="202" t="str">
        <f>'Permitted Sources'!D5263</f>
        <v>5601902</v>
      </c>
      <c r="D6013" s="202" t="str">
        <f>'Permitted Sources'!E5263</f>
        <v>20200254</v>
      </c>
      <c r="E6013" s="203" t="str">
        <f>'Permitted Sources'!H5263</f>
        <v>Compressor Engines</v>
      </c>
      <c r="F6013" s="204">
        <f>'Permitted Sources'!I5263</f>
        <v>19.421190969327814</v>
      </c>
      <c r="G6013" s="204">
        <f>'Permitted Sources'!J5263</f>
        <v>5.2</v>
      </c>
      <c r="H6013" s="204">
        <f>'Permitted Sources'!K5263</f>
        <v>5.2</v>
      </c>
      <c r="I6013" s="204">
        <f>'Permitted Sources'!L5263</f>
        <v>0</v>
      </c>
      <c r="J6013" s="204">
        <f>'Permitted Sources'!M5263</f>
        <v>0</v>
      </c>
      <c r="K6013" s="203" t="str">
        <f t="shared" si="93"/>
        <v>Compressor Engines</v>
      </c>
    </row>
    <row r="6014" spans="1:11" s="203" customFormat="1" x14ac:dyDescent="0.2">
      <c r="A6014" s="202" t="str">
        <f>'Permitted Sources'!A5264</f>
        <v>WYDEQ Permitted Sources</v>
      </c>
      <c r="B6014" s="203" t="str">
        <f>'Permitted Sources'!B5264</f>
        <v>56</v>
      </c>
      <c r="C6014" s="202" t="str">
        <f>'Permitted Sources'!D5264</f>
        <v>5601902</v>
      </c>
      <c r="D6014" s="202" t="str">
        <f>'Permitted Sources'!E5264</f>
        <v>20200254</v>
      </c>
      <c r="E6014" s="203" t="str">
        <f>'Permitted Sources'!H5264</f>
        <v>Compressor Engines</v>
      </c>
      <c r="F6014" s="204">
        <f>'Permitted Sources'!I5264</f>
        <v>19.421190969327814</v>
      </c>
      <c r="G6014" s="204">
        <f>'Permitted Sources'!J5264</f>
        <v>5.2</v>
      </c>
      <c r="H6014" s="204">
        <f>'Permitted Sources'!K5264</f>
        <v>5.2</v>
      </c>
      <c r="I6014" s="204">
        <f>'Permitted Sources'!L5264</f>
        <v>0</v>
      </c>
      <c r="J6014" s="204">
        <f>'Permitted Sources'!M5264</f>
        <v>0</v>
      </c>
      <c r="K6014" s="203" t="str">
        <f t="shared" si="93"/>
        <v>Compressor Engines</v>
      </c>
    </row>
    <row r="6015" spans="1:11" s="203" customFormat="1" x14ac:dyDescent="0.2">
      <c r="A6015" s="202" t="str">
        <f>'Permitted Sources'!A5265</f>
        <v>WYDEQ Permitted Sources</v>
      </c>
      <c r="B6015" s="203" t="str">
        <f>'Permitted Sources'!B5265</f>
        <v>56</v>
      </c>
      <c r="C6015" s="202" t="str">
        <f>'Permitted Sources'!D5265</f>
        <v>5601902</v>
      </c>
      <c r="D6015" s="202" t="str">
        <f>'Permitted Sources'!E5265</f>
        <v>20200252</v>
      </c>
      <c r="E6015" s="203" t="str">
        <f>'Permitted Sources'!H5265</f>
        <v>Compressor Engines</v>
      </c>
      <c r="F6015" s="204">
        <f>'Permitted Sources'!I5265</f>
        <v>3.0716302392829054</v>
      </c>
      <c r="G6015" s="204">
        <f>'Permitted Sources'!J5265</f>
        <v>1.7</v>
      </c>
      <c r="H6015" s="204">
        <f>'Permitted Sources'!K5265</f>
        <v>5.2</v>
      </c>
      <c r="I6015" s="204">
        <f>'Permitted Sources'!L5265</f>
        <v>0</v>
      </c>
      <c r="J6015" s="204">
        <f>'Permitted Sources'!M5265</f>
        <v>0</v>
      </c>
      <c r="K6015" s="203" t="str">
        <f t="shared" si="93"/>
        <v>Compressor Engines</v>
      </c>
    </row>
    <row r="6016" spans="1:11" s="203" customFormat="1" x14ac:dyDescent="0.2">
      <c r="A6016" s="202" t="str">
        <f>'Permitted Sources'!A5266</f>
        <v>WYDEQ Permitted Sources</v>
      </c>
      <c r="B6016" s="203" t="str">
        <f>'Permitted Sources'!B5266</f>
        <v>56</v>
      </c>
      <c r="C6016" s="202" t="str">
        <f>'Permitted Sources'!D5266</f>
        <v>5601902</v>
      </c>
      <c r="D6016" s="202" t="str">
        <f>'Permitted Sources'!E5266</f>
        <v>20200254</v>
      </c>
      <c r="E6016" s="203" t="str">
        <f>'Permitted Sources'!H5266</f>
        <v>Compressor Engines</v>
      </c>
      <c r="F6016" s="204">
        <f>'Permitted Sources'!I5266</f>
        <v>6.2</v>
      </c>
      <c r="G6016" s="204">
        <f>'Permitted Sources'!J5266</f>
        <v>2.5</v>
      </c>
      <c r="H6016" s="204">
        <f>'Permitted Sources'!K5266</f>
        <v>1.5</v>
      </c>
      <c r="I6016" s="204">
        <f>'Permitted Sources'!L5266</f>
        <v>0</v>
      </c>
      <c r="J6016" s="204">
        <f>'Permitted Sources'!M5266</f>
        <v>0</v>
      </c>
      <c r="K6016" s="203" t="str">
        <f t="shared" si="93"/>
        <v>Compressor Engines</v>
      </c>
    </row>
    <row r="6017" spans="1:11" s="203" customFormat="1" x14ac:dyDescent="0.2">
      <c r="A6017" s="202" t="str">
        <f>'Permitted Sources'!A5267</f>
        <v>WYDEQ Permitted Sources</v>
      </c>
      <c r="B6017" s="203" t="str">
        <f>'Permitted Sources'!B5267</f>
        <v>56</v>
      </c>
      <c r="C6017" s="202" t="str">
        <f>'Permitted Sources'!D5267</f>
        <v>5601902</v>
      </c>
      <c r="D6017" s="202" t="str">
        <f>'Permitted Sources'!E5267</f>
        <v>20200254</v>
      </c>
      <c r="E6017" s="203" t="str">
        <f>'Permitted Sources'!H5267</f>
        <v>Compressor Engines</v>
      </c>
      <c r="F6017" s="204">
        <f>'Permitted Sources'!I5267</f>
        <v>6.2</v>
      </c>
      <c r="G6017" s="204">
        <f>'Permitted Sources'!J5267</f>
        <v>2.5</v>
      </c>
      <c r="H6017" s="204">
        <f>'Permitted Sources'!K5267</f>
        <v>1.5</v>
      </c>
      <c r="I6017" s="204">
        <f>'Permitted Sources'!L5267</f>
        <v>0</v>
      </c>
      <c r="J6017" s="204">
        <f>'Permitted Sources'!M5267</f>
        <v>0</v>
      </c>
      <c r="K6017" s="203" t="str">
        <f t="shared" si="93"/>
        <v>Compressor Engines</v>
      </c>
    </row>
    <row r="6018" spans="1:11" s="203" customFormat="1" x14ac:dyDescent="0.2">
      <c r="A6018" s="202" t="str">
        <f>'Permitted Sources'!A5268</f>
        <v>WYDEQ Permitted Sources</v>
      </c>
      <c r="B6018" s="203" t="str">
        <f>'Permitted Sources'!B5268</f>
        <v>56</v>
      </c>
      <c r="C6018" s="202" t="str">
        <f>'Permitted Sources'!D5268</f>
        <v>5601902</v>
      </c>
      <c r="D6018" s="202" t="str">
        <f>'Permitted Sources'!E5268</f>
        <v>20200254</v>
      </c>
      <c r="E6018" s="203" t="str">
        <f>'Permitted Sources'!H5268</f>
        <v>Compressor Engines</v>
      </c>
      <c r="F6018" s="204">
        <f>'Permitted Sources'!I5268</f>
        <v>6.2</v>
      </c>
      <c r="G6018" s="204">
        <f>'Permitted Sources'!J5268</f>
        <v>2.5</v>
      </c>
      <c r="H6018" s="204">
        <f>'Permitted Sources'!K5268</f>
        <v>1.5</v>
      </c>
      <c r="I6018" s="204">
        <f>'Permitted Sources'!L5268</f>
        <v>0</v>
      </c>
      <c r="J6018" s="204">
        <f>'Permitted Sources'!M5268</f>
        <v>0</v>
      </c>
      <c r="K6018" s="203" t="str">
        <f t="shared" si="93"/>
        <v>Compressor Engines</v>
      </c>
    </row>
    <row r="6019" spans="1:11" s="203" customFormat="1" x14ac:dyDescent="0.2">
      <c r="A6019" s="202" t="str">
        <f>'Permitted Sources'!A5269</f>
        <v>WYDEQ Permitted Sources</v>
      </c>
      <c r="B6019" s="203" t="str">
        <f>'Permitted Sources'!B5269</f>
        <v>56</v>
      </c>
      <c r="C6019" s="202" t="str">
        <f>'Permitted Sources'!D5269</f>
        <v>5601902</v>
      </c>
      <c r="D6019" s="202" t="str">
        <f>'Permitted Sources'!E5269</f>
        <v>20200254</v>
      </c>
      <c r="E6019" s="203" t="str">
        <f>'Permitted Sources'!H5269</f>
        <v>Compressor Engines</v>
      </c>
      <c r="F6019" s="204">
        <f>'Permitted Sources'!I5269</f>
        <v>19.399999999999999</v>
      </c>
      <c r="G6019" s="204">
        <f>'Permitted Sources'!J5269</f>
        <v>5.2</v>
      </c>
      <c r="H6019" s="204">
        <f>'Permitted Sources'!K5269</f>
        <v>5.2</v>
      </c>
      <c r="I6019" s="204">
        <f>'Permitted Sources'!L5269</f>
        <v>0</v>
      </c>
      <c r="J6019" s="204">
        <f>'Permitted Sources'!M5269</f>
        <v>0</v>
      </c>
      <c r="K6019" s="203" t="str">
        <f t="shared" si="93"/>
        <v>Compressor Engines</v>
      </c>
    </row>
    <row r="6020" spans="1:11" s="203" customFormat="1" x14ac:dyDescent="0.2">
      <c r="A6020" s="202" t="str">
        <f>'Permitted Sources'!A5270</f>
        <v>WYDEQ Permitted Sources</v>
      </c>
      <c r="B6020" s="203" t="str">
        <f>'Permitted Sources'!B5270</f>
        <v>56</v>
      </c>
      <c r="C6020" s="202" t="str">
        <f>'Permitted Sources'!D5270</f>
        <v>5601902</v>
      </c>
      <c r="D6020" s="202" t="str">
        <f>'Permitted Sources'!E5270</f>
        <v>20200254</v>
      </c>
      <c r="E6020" s="203" t="str">
        <f>'Permitted Sources'!H5270</f>
        <v>Compressor Engines</v>
      </c>
      <c r="F6020" s="204">
        <f>'Permitted Sources'!I5270</f>
        <v>19.399999999999999</v>
      </c>
      <c r="G6020" s="204">
        <f>'Permitted Sources'!J5270</f>
        <v>5.2</v>
      </c>
      <c r="H6020" s="204">
        <f>'Permitted Sources'!K5270</f>
        <v>5.2</v>
      </c>
      <c r="I6020" s="204">
        <f>'Permitted Sources'!L5270</f>
        <v>0</v>
      </c>
      <c r="J6020" s="204">
        <f>'Permitted Sources'!M5270</f>
        <v>0</v>
      </c>
      <c r="K6020" s="203" t="str">
        <f t="shared" si="93"/>
        <v>Compressor Engines</v>
      </c>
    </row>
    <row r="6021" spans="1:11" s="203" customFormat="1" x14ac:dyDescent="0.2">
      <c r="A6021" s="202" t="str">
        <f>'Permitted Sources'!A5271</f>
        <v>WYDEQ Permitted Sources</v>
      </c>
      <c r="B6021" s="203" t="str">
        <f>'Permitted Sources'!B5271</f>
        <v>56</v>
      </c>
      <c r="C6021" s="202" t="str">
        <f>'Permitted Sources'!D5271</f>
        <v>5601902</v>
      </c>
      <c r="D6021" s="202" t="str">
        <f>'Permitted Sources'!E5271</f>
        <v>20200254</v>
      </c>
      <c r="E6021" s="203" t="str">
        <f>'Permitted Sources'!H5271</f>
        <v>Compressor Engines</v>
      </c>
      <c r="F6021" s="204">
        <f>'Permitted Sources'!I5271</f>
        <v>19.399999999999999</v>
      </c>
      <c r="G6021" s="204">
        <f>'Permitted Sources'!J5271</f>
        <v>5.2</v>
      </c>
      <c r="H6021" s="204">
        <f>'Permitted Sources'!K5271</f>
        <v>5.2</v>
      </c>
      <c r="I6021" s="204">
        <f>'Permitted Sources'!L5271</f>
        <v>0</v>
      </c>
      <c r="J6021" s="204">
        <f>'Permitted Sources'!M5271</f>
        <v>0</v>
      </c>
      <c r="K6021" s="203" t="str">
        <f t="shared" si="93"/>
        <v>Compressor Engines</v>
      </c>
    </row>
    <row r="6022" spans="1:11" s="203" customFormat="1" x14ac:dyDescent="0.2">
      <c r="A6022" s="202" t="str">
        <f>'Permitted Sources'!A5272</f>
        <v>WYDEQ Permitted Sources</v>
      </c>
      <c r="B6022" s="203" t="str">
        <f>'Permitted Sources'!B5272</f>
        <v>56</v>
      </c>
      <c r="C6022" s="202" t="str">
        <f>'Permitted Sources'!D5272</f>
        <v>5601902</v>
      </c>
      <c r="D6022" s="202" t="str">
        <f>'Permitted Sources'!E5272</f>
        <v>20200254</v>
      </c>
      <c r="E6022" s="203" t="str">
        <f>'Permitted Sources'!H5272</f>
        <v>Compressor Engines</v>
      </c>
      <c r="F6022" s="204">
        <f>'Permitted Sources'!I5272</f>
        <v>19.399999999999999</v>
      </c>
      <c r="G6022" s="204">
        <f>'Permitted Sources'!J5272</f>
        <v>5.2</v>
      </c>
      <c r="H6022" s="204">
        <f>'Permitted Sources'!K5272</f>
        <v>5.2</v>
      </c>
      <c r="I6022" s="204">
        <f>'Permitted Sources'!L5272</f>
        <v>0</v>
      </c>
      <c r="J6022" s="204">
        <f>'Permitted Sources'!M5272</f>
        <v>0</v>
      </c>
      <c r="K6022" s="203" t="str">
        <f t="shared" si="93"/>
        <v>Compressor Engines</v>
      </c>
    </row>
    <row r="6023" spans="1:11" s="203" customFormat="1" x14ac:dyDescent="0.2">
      <c r="A6023" s="202" t="str">
        <f>'Permitted Sources'!A5273</f>
        <v>WYDEQ Permitted Sources</v>
      </c>
      <c r="B6023" s="203" t="str">
        <f>'Permitted Sources'!B5273</f>
        <v>56</v>
      </c>
      <c r="C6023" s="202" t="str">
        <f>'Permitted Sources'!D5273</f>
        <v>5601902</v>
      </c>
      <c r="D6023" s="202" t="str">
        <f>'Permitted Sources'!E5273</f>
        <v>20200254</v>
      </c>
      <c r="E6023" s="203" t="str">
        <f>'Permitted Sources'!H5273</f>
        <v>Compressor Engines</v>
      </c>
      <c r="F6023" s="204">
        <f>'Permitted Sources'!I5273</f>
        <v>6.2</v>
      </c>
      <c r="G6023" s="204">
        <f>'Permitted Sources'!J5273</f>
        <v>6.2</v>
      </c>
      <c r="H6023" s="204">
        <f>'Permitted Sources'!K5273</f>
        <v>3.1</v>
      </c>
      <c r="I6023" s="204">
        <f>'Permitted Sources'!L5273</f>
        <v>0</v>
      </c>
      <c r="J6023" s="204">
        <f>'Permitted Sources'!M5273</f>
        <v>0</v>
      </c>
      <c r="K6023" s="203" t="str">
        <f t="shared" ref="K6023:K6086" si="94">IF(E6023="Unpermitted Fugitives","Fugitives",IF(E6023="Natural Gas Processing Facilities, Pump Seals","Fugitives",IF(E6023="Natural Gas Production, All Equipt Leak Fugitives","Fugitives",IF(E6023="External Combustion Boilers","Heaters",IF(E6023="Permitted Tank Losses","Condensate tank ",IF(E6023="Permitted Fugitives","Fugitives",IF(E6023="Process Heaters","Heaters",E6023)))))))</f>
        <v>Compressor Engines</v>
      </c>
    </row>
    <row r="6024" spans="1:11" s="203" customFormat="1" x14ac:dyDescent="0.2">
      <c r="A6024" s="202" t="str">
        <f>'Permitted Sources'!A5274</f>
        <v>WYDEQ Permitted Sources</v>
      </c>
      <c r="B6024" s="203" t="str">
        <f>'Permitted Sources'!B5274</f>
        <v>56</v>
      </c>
      <c r="C6024" s="202" t="str">
        <f>'Permitted Sources'!D5274</f>
        <v>5601902</v>
      </c>
      <c r="D6024" s="202" t="str">
        <f>'Permitted Sources'!E5274</f>
        <v>20200254</v>
      </c>
      <c r="E6024" s="203" t="str">
        <f>'Permitted Sources'!H5274</f>
        <v>Compressor Engines</v>
      </c>
      <c r="F6024" s="204">
        <f>'Permitted Sources'!I5274</f>
        <v>6.2</v>
      </c>
      <c r="G6024" s="204">
        <f>'Permitted Sources'!J5274</f>
        <v>6.2</v>
      </c>
      <c r="H6024" s="204">
        <f>'Permitted Sources'!K5274</f>
        <v>3.1</v>
      </c>
      <c r="I6024" s="204">
        <f>'Permitted Sources'!L5274</f>
        <v>0</v>
      </c>
      <c r="J6024" s="204">
        <f>'Permitted Sources'!M5274</f>
        <v>0</v>
      </c>
      <c r="K6024" s="203" t="str">
        <f t="shared" si="94"/>
        <v>Compressor Engines</v>
      </c>
    </row>
    <row r="6025" spans="1:11" s="203" customFormat="1" x14ac:dyDescent="0.2">
      <c r="A6025" s="202" t="str">
        <f>'Permitted Sources'!A5275</f>
        <v>WYDEQ Permitted Sources</v>
      </c>
      <c r="B6025" s="203" t="str">
        <f>'Permitted Sources'!B5275</f>
        <v>56</v>
      </c>
      <c r="C6025" s="202" t="str">
        <f>'Permitted Sources'!D5275</f>
        <v>5601902</v>
      </c>
      <c r="D6025" s="202" t="str">
        <f>'Permitted Sources'!E5275</f>
        <v>20200254</v>
      </c>
      <c r="E6025" s="203" t="str">
        <f>'Permitted Sources'!H5275</f>
        <v>Compressor Engines</v>
      </c>
      <c r="F6025" s="204">
        <f>'Permitted Sources'!I5275</f>
        <v>6.2</v>
      </c>
      <c r="G6025" s="204">
        <f>'Permitted Sources'!J5275</f>
        <v>6.2</v>
      </c>
      <c r="H6025" s="204">
        <f>'Permitted Sources'!K5275</f>
        <v>3.1</v>
      </c>
      <c r="I6025" s="204">
        <f>'Permitted Sources'!L5275</f>
        <v>0</v>
      </c>
      <c r="J6025" s="204">
        <f>'Permitted Sources'!M5275</f>
        <v>0</v>
      </c>
      <c r="K6025" s="203" t="str">
        <f t="shared" si="94"/>
        <v>Compressor Engines</v>
      </c>
    </row>
    <row r="6026" spans="1:11" s="203" customFormat="1" x14ac:dyDescent="0.2">
      <c r="A6026" s="202" t="str">
        <f>'Permitted Sources'!A5276</f>
        <v>WYDEQ Permitted Sources</v>
      </c>
      <c r="B6026" s="203" t="str">
        <f>'Permitted Sources'!B5276</f>
        <v>56</v>
      </c>
      <c r="C6026" s="202" t="str">
        <f>'Permitted Sources'!D5276</f>
        <v>5601902</v>
      </c>
      <c r="D6026" s="202" t="str">
        <f>'Permitted Sources'!E5276</f>
        <v>20200254</v>
      </c>
      <c r="E6026" s="203" t="str">
        <f>'Permitted Sources'!H5276</f>
        <v>Compressor Engines</v>
      </c>
      <c r="F6026" s="204">
        <f>'Permitted Sources'!I5276</f>
        <v>6.2</v>
      </c>
      <c r="G6026" s="204">
        <f>'Permitted Sources'!J5276</f>
        <v>6.2</v>
      </c>
      <c r="H6026" s="204">
        <f>'Permitted Sources'!K5276</f>
        <v>3.1</v>
      </c>
      <c r="I6026" s="204">
        <f>'Permitted Sources'!L5276</f>
        <v>0</v>
      </c>
      <c r="J6026" s="204">
        <f>'Permitted Sources'!M5276</f>
        <v>0</v>
      </c>
      <c r="K6026" s="203" t="str">
        <f t="shared" si="94"/>
        <v>Compressor Engines</v>
      </c>
    </row>
    <row r="6027" spans="1:11" s="203" customFormat="1" x14ac:dyDescent="0.2">
      <c r="A6027" s="202" t="str">
        <f>'Permitted Sources'!A5277</f>
        <v>WYDEQ Permitted Sources</v>
      </c>
      <c r="B6027" s="203" t="str">
        <f>'Permitted Sources'!B5277</f>
        <v>56</v>
      </c>
      <c r="C6027" s="202" t="str">
        <f>'Permitted Sources'!D5277</f>
        <v>5601902</v>
      </c>
      <c r="D6027" s="202" t="str">
        <f>'Permitted Sources'!E5277</f>
        <v>20200254</v>
      </c>
      <c r="E6027" s="203" t="str">
        <f>'Permitted Sources'!H5277</f>
        <v>Compressor Engines</v>
      </c>
      <c r="F6027" s="204">
        <f>'Permitted Sources'!I5277</f>
        <v>6.2</v>
      </c>
      <c r="G6027" s="204">
        <f>'Permitted Sources'!J5277</f>
        <v>6.2</v>
      </c>
      <c r="H6027" s="204">
        <f>'Permitted Sources'!K5277</f>
        <v>3.1</v>
      </c>
      <c r="I6027" s="204">
        <f>'Permitted Sources'!L5277</f>
        <v>0</v>
      </c>
      <c r="J6027" s="204">
        <f>'Permitted Sources'!M5277</f>
        <v>0</v>
      </c>
      <c r="K6027" s="203" t="str">
        <f t="shared" si="94"/>
        <v>Compressor Engines</v>
      </c>
    </row>
    <row r="6028" spans="1:11" s="203" customFormat="1" x14ac:dyDescent="0.2">
      <c r="A6028" s="202" t="str">
        <f>'Permitted Sources'!A5278</f>
        <v>WYDEQ Permitted Sources</v>
      </c>
      <c r="B6028" s="203" t="str">
        <f>'Permitted Sources'!B5278</f>
        <v>56</v>
      </c>
      <c r="C6028" s="202" t="str">
        <f>'Permitted Sources'!D5278</f>
        <v>5601902</v>
      </c>
      <c r="D6028" s="202" t="str">
        <f>'Permitted Sources'!E5278</f>
        <v>20200254</v>
      </c>
      <c r="E6028" s="203" t="str">
        <f>'Permitted Sources'!H5278</f>
        <v>Compressor Engines</v>
      </c>
      <c r="F6028" s="204">
        <f>'Permitted Sources'!I5278</f>
        <v>6.2</v>
      </c>
      <c r="G6028" s="204">
        <f>'Permitted Sources'!J5278</f>
        <v>6.2</v>
      </c>
      <c r="H6028" s="204">
        <f>'Permitted Sources'!K5278</f>
        <v>3.1</v>
      </c>
      <c r="I6028" s="204">
        <f>'Permitted Sources'!L5278</f>
        <v>0</v>
      </c>
      <c r="J6028" s="204">
        <f>'Permitted Sources'!M5278</f>
        <v>0</v>
      </c>
      <c r="K6028" s="203" t="str">
        <f t="shared" si="94"/>
        <v>Compressor Engines</v>
      </c>
    </row>
    <row r="6029" spans="1:11" s="203" customFormat="1" x14ac:dyDescent="0.2">
      <c r="A6029" s="202" t="str">
        <f>'Permitted Sources'!A5279</f>
        <v>WYDEQ Permitted Sources</v>
      </c>
      <c r="B6029" s="203" t="str">
        <f>'Permitted Sources'!B5279</f>
        <v>56</v>
      </c>
      <c r="C6029" s="202" t="str">
        <f>'Permitted Sources'!D5279</f>
        <v>5601902</v>
      </c>
      <c r="D6029" s="202" t="str">
        <f>'Permitted Sources'!E5279</f>
        <v>20200254</v>
      </c>
      <c r="E6029" s="203" t="str">
        <f>'Permitted Sources'!H5279</f>
        <v>Compressor Engines</v>
      </c>
      <c r="F6029" s="204">
        <f>'Permitted Sources'!I5279</f>
        <v>6.2</v>
      </c>
      <c r="G6029" s="204">
        <f>'Permitted Sources'!J5279</f>
        <v>6.2</v>
      </c>
      <c r="H6029" s="204">
        <f>'Permitted Sources'!K5279</f>
        <v>3.1</v>
      </c>
      <c r="I6029" s="204">
        <f>'Permitted Sources'!L5279</f>
        <v>0</v>
      </c>
      <c r="J6029" s="204">
        <f>'Permitted Sources'!M5279</f>
        <v>0</v>
      </c>
      <c r="K6029" s="203" t="str">
        <f t="shared" si="94"/>
        <v>Compressor Engines</v>
      </c>
    </row>
    <row r="6030" spans="1:11" s="203" customFormat="1" x14ac:dyDescent="0.2">
      <c r="A6030" s="202" t="str">
        <f>'Permitted Sources'!A5280</f>
        <v>WYDEQ Permitted Sources</v>
      </c>
      <c r="B6030" s="203" t="str">
        <f>'Permitted Sources'!B5280</f>
        <v>56</v>
      </c>
      <c r="C6030" s="202" t="str">
        <f>'Permitted Sources'!D5280</f>
        <v>5601902</v>
      </c>
      <c r="D6030" s="202" t="str">
        <f>'Permitted Sources'!E5280</f>
        <v>20200254</v>
      </c>
      <c r="E6030" s="203" t="str">
        <f>'Permitted Sources'!H5280</f>
        <v>Compressor Engines</v>
      </c>
      <c r="F6030" s="204">
        <f>'Permitted Sources'!I5280</f>
        <v>6.2</v>
      </c>
      <c r="G6030" s="204">
        <f>'Permitted Sources'!J5280</f>
        <v>6.2</v>
      </c>
      <c r="H6030" s="204">
        <f>'Permitted Sources'!K5280</f>
        <v>3.1</v>
      </c>
      <c r="I6030" s="204">
        <f>'Permitted Sources'!L5280</f>
        <v>0</v>
      </c>
      <c r="J6030" s="204">
        <f>'Permitted Sources'!M5280</f>
        <v>0</v>
      </c>
      <c r="K6030" s="203" t="str">
        <f t="shared" si="94"/>
        <v>Compressor Engines</v>
      </c>
    </row>
    <row r="6031" spans="1:11" s="203" customFormat="1" x14ac:dyDescent="0.2">
      <c r="A6031" s="202" t="str">
        <f>'Permitted Sources'!A5281</f>
        <v>WYDEQ Permitted Sources</v>
      </c>
      <c r="B6031" s="203" t="str">
        <f>'Permitted Sources'!B5281</f>
        <v>56</v>
      </c>
      <c r="C6031" s="202" t="str">
        <f>'Permitted Sources'!D5281</f>
        <v>5601902</v>
      </c>
      <c r="D6031" s="202" t="str">
        <f>'Permitted Sources'!E5281</f>
        <v>20200254</v>
      </c>
      <c r="E6031" s="203" t="str">
        <f>'Permitted Sources'!H5281</f>
        <v>Compressor Engines</v>
      </c>
      <c r="F6031" s="204">
        <f>'Permitted Sources'!I5281</f>
        <v>7.7</v>
      </c>
      <c r="G6031" s="204">
        <f>'Permitted Sources'!J5281</f>
        <v>5.4</v>
      </c>
      <c r="H6031" s="204">
        <f>'Permitted Sources'!K5281</f>
        <v>3.9</v>
      </c>
      <c r="I6031" s="204">
        <f>'Permitted Sources'!L5281</f>
        <v>0</v>
      </c>
      <c r="J6031" s="204">
        <f>'Permitted Sources'!M5281</f>
        <v>0</v>
      </c>
      <c r="K6031" s="203" t="str">
        <f t="shared" si="94"/>
        <v>Compressor Engines</v>
      </c>
    </row>
    <row r="6032" spans="1:11" s="203" customFormat="1" x14ac:dyDescent="0.2">
      <c r="A6032" s="202" t="str">
        <f>'Permitted Sources'!A5282</f>
        <v>WYDEQ Permitted Sources</v>
      </c>
      <c r="B6032" s="203" t="str">
        <f>'Permitted Sources'!B5282</f>
        <v>56</v>
      </c>
      <c r="C6032" s="202" t="str">
        <f>'Permitted Sources'!D5282</f>
        <v>5601902</v>
      </c>
      <c r="D6032" s="202" t="str">
        <f>'Permitted Sources'!E5282</f>
        <v>20200254</v>
      </c>
      <c r="E6032" s="203" t="str">
        <f>'Permitted Sources'!H5282</f>
        <v>Compressor Engines</v>
      </c>
      <c r="F6032" s="204">
        <f>'Permitted Sources'!I5282</f>
        <v>6.2</v>
      </c>
      <c r="G6032" s="204">
        <f>'Permitted Sources'!J5282</f>
        <v>4.3</v>
      </c>
      <c r="H6032" s="204">
        <f>'Permitted Sources'!K5282</f>
        <v>3.1</v>
      </c>
      <c r="I6032" s="204">
        <f>'Permitted Sources'!L5282</f>
        <v>0</v>
      </c>
      <c r="J6032" s="204">
        <f>'Permitted Sources'!M5282</f>
        <v>0</v>
      </c>
      <c r="K6032" s="203" t="str">
        <f t="shared" si="94"/>
        <v>Compressor Engines</v>
      </c>
    </row>
    <row r="6033" spans="1:11" s="203" customFormat="1" x14ac:dyDescent="0.2">
      <c r="A6033" s="202" t="str">
        <f>'Permitted Sources'!A5283</f>
        <v>WYDEQ Permitted Sources</v>
      </c>
      <c r="B6033" s="203" t="str">
        <f>'Permitted Sources'!B5283</f>
        <v>56</v>
      </c>
      <c r="C6033" s="202" t="str">
        <f>'Permitted Sources'!D5283</f>
        <v>5601902</v>
      </c>
      <c r="D6033" s="202" t="str">
        <f>'Permitted Sources'!E5283</f>
        <v>20200254</v>
      </c>
      <c r="E6033" s="203" t="str">
        <f>'Permitted Sources'!H5283</f>
        <v>Compressor Engines</v>
      </c>
      <c r="F6033" s="204">
        <f>'Permitted Sources'!I5283</f>
        <v>6.2</v>
      </c>
      <c r="G6033" s="204">
        <f>'Permitted Sources'!J5283</f>
        <v>4.3</v>
      </c>
      <c r="H6033" s="204">
        <f>'Permitted Sources'!K5283</f>
        <v>3.1</v>
      </c>
      <c r="I6033" s="204">
        <f>'Permitted Sources'!L5283</f>
        <v>0</v>
      </c>
      <c r="J6033" s="204">
        <f>'Permitted Sources'!M5283</f>
        <v>0</v>
      </c>
      <c r="K6033" s="203" t="str">
        <f t="shared" si="94"/>
        <v>Compressor Engines</v>
      </c>
    </row>
    <row r="6034" spans="1:11" s="203" customFormat="1" x14ac:dyDescent="0.2">
      <c r="A6034" s="202" t="str">
        <f>'Permitted Sources'!A5284</f>
        <v>WYDEQ Permitted Sources</v>
      </c>
      <c r="B6034" s="203" t="str">
        <f>'Permitted Sources'!B5284</f>
        <v>56</v>
      </c>
      <c r="C6034" s="202" t="str">
        <f>'Permitted Sources'!D5284</f>
        <v>5601902</v>
      </c>
      <c r="D6034" s="202" t="str">
        <f>'Permitted Sources'!E5284</f>
        <v>20200254</v>
      </c>
      <c r="E6034" s="203" t="str">
        <f>'Permitted Sources'!H5284</f>
        <v>Compressor Engines</v>
      </c>
      <c r="F6034" s="204">
        <f>'Permitted Sources'!I5284</f>
        <v>6.2</v>
      </c>
      <c r="G6034" s="204">
        <f>'Permitted Sources'!J5284</f>
        <v>4.3</v>
      </c>
      <c r="H6034" s="204">
        <f>'Permitted Sources'!K5284</f>
        <v>3.1</v>
      </c>
      <c r="I6034" s="204">
        <f>'Permitted Sources'!L5284</f>
        <v>0</v>
      </c>
      <c r="J6034" s="204">
        <f>'Permitted Sources'!M5284</f>
        <v>0</v>
      </c>
      <c r="K6034" s="203" t="str">
        <f t="shared" si="94"/>
        <v>Compressor Engines</v>
      </c>
    </row>
    <row r="6035" spans="1:11" s="203" customFormat="1" x14ac:dyDescent="0.2">
      <c r="A6035" s="202" t="str">
        <f>'Permitted Sources'!A5285</f>
        <v>WYDEQ Permitted Sources</v>
      </c>
      <c r="B6035" s="203" t="str">
        <f>'Permitted Sources'!B5285</f>
        <v>56</v>
      </c>
      <c r="C6035" s="202" t="str">
        <f>'Permitted Sources'!D5285</f>
        <v>5601902</v>
      </c>
      <c r="D6035" s="202" t="str">
        <f>'Permitted Sources'!E5285</f>
        <v>20200254</v>
      </c>
      <c r="E6035" s="203" t="str">
        <f>'Permitted Sources'!H5285</f>
        <v>Compressor Engines</v>
      </c>
      <c r="F6035" s="204">
        <f>'Permitted Sources'!I5285</f>
        <v>6.2</v>
      </c>
      <c r="G6035" s="204">
        <f>'Permitted Sources'!J5285</f>
        <v>4.3</v>
      </c>
      <c r="H6035" s="204">
        <f>'Permitted Sources'!K5285</f>
        <v>3.1</v>
      </c>
      <c r="I6035" s="204">
        <f>'Permitted Sources'!L5285</f>
        <v>0</v>
      </c>
      <c r="J6035" s="204">
        <f>'Permitted Sources'!M5285</f>
        <v>0</v>
      </c>
      <c r="K6035" s="203" t="str">
        <f t="shared" si="94"/>
        <v>Compressor Engines</v>
      </c>
    </row>
    <row r="6036" spans="1:11" s="203" customFormat="1" x14ac:dyDescent="0.2">
      <c r="A6036" s="202" t="str">
        <f>'Permitted Sources'!A5286</f>
        <v>WYDEQ Permitted Sources</v>
      </c>
      <c r="B6036" s="203" t="str">
        <f>'Permitted Sources'!B5286</f>
        <v>56</v>
      </c>
      <c r="C6036" s="202" t="str">
        <f>'Permitted Sources'!D5286</f>
        <v>5601902</v>
      </c>
      <c r="D6036" s="202" t="str">
        <f>'Permitted Sources'!E5286</f>
        <v>20200254</v>
      </c>
      <c r="E6036" s="203" t="str">
        <f>'Permitted Sources'!H5286</f>
        <v>Compressor Engines</v>
      </c>
      <c r="F6036" s="204">
        <f>'Permitted Sources'!I5286</f>
        <v>6.2</v>
      </c>
      <c r="G6036" s="204">
        <f>'Permitted Sources'!J5286</f>
        <v>4.3</v>
      </c>
      <c r="H6036" s="204">
        <f>'Permitted Sources'!K5286</f>
        <v>3.1</v>
      </c>
      <c r="I6036" s="204">
        <f>'Permitted Sources'!L5286</f>
        <v>0</v>
      </c>
      <c r="J6036" s="204">
        <f>'Permitted Sources'!M5286</f>
        <v>0</v>
      </c>
      <c r="K6036" s="203" t="str">
        <f t="shared" si="94"/>
        <v>Compressor Engines</v>
      </c>
    </row>
    <row r="6037" spans="1:11" s="203" customFormat="1" x14ac:dyDescent="0.2">
      <c r="A6037" s="202" t="str">
        <f>'Permitted Sources'!A5287</f>
        <v>WYDEQ Permitted Sources</v>
      </c>
      <c r="B6037" s="203" t="str">
        <f>'Permitted Sources'!B5287</f>
        <v>56</v>
      </c>
      <c r="C6037" s="202" t="str">
        <f>'Permitted Sources'!D5287</f>
        <v>5601902</v>
      </c>
      <c r="D6037" s="202" t="str">
        <f>'Permitted Sources'!E5287</f>
        <v>20200254</v>
      </c>
      <c r="E6037" s="203" t="str">
        <f>'Permitted Sources'!H5287</f>
        <v>Compressor Engines</v>
      </c>
      <c r="F6037" s="204">
        <f>'Permitted Sources'!I5287</f>
        <v>6.2</v>
      </c>
      <c r="G6037" s="204">
        <f>'Permitted Sources'!J5287</f>
        <v>4.3</v>
      </c>
      <c r="H6037" s="204">
        <f>'Permitted Sources'!K5287</f>
        <v>3.1</v>
      </c>
      <c r="I6037" s="204">
        <f>'Permitted Sources'!L5287</f>
        <v>0</v>
      </c>
      <c r="J6037" s="204">
        <f>'Permitted Sources'!M5287</f>
        <v>0</v>
      </c>
      <c r="K6037" s="203" t="str">
        <f t="shared" si="94"/>
        <v>Compressor Engines</v>
      </c>
    </row>
    <row r="6038" spans="1:11" s="203" customFormat="1" x14ac:dyDescent="0.2">
      <c r="A6038" s="202" t="str">
        <f>'Permitted Sources'!A5288</f>
        <v>WYDEQ Permitted Sources</v>
      </c>
      <c r="B6038" s="203" t="str">
        <f>'Permitted Sources'!B5288</f>
        <v>56</v>
      </c>
      <c r="C6038" s="202" t="str">
        <f>'Permitted Sources'!D5288</f>
        <v>5601902</v>
      </c>
      <c r="D6038" s="202" t="str">
        <f>'Permitted Sources'!E5288</f>
        <v>20200252</v>
      </c>
      <c r="E6038" s="203" t="str">
        <f>'Permitted Sources'!H5288</f>
        <v>Compressor Engines</v>
      </c>
      <c r="F6038" s="204">
        <f>'Permitted Sources'!I5288</f>
        <v>4.992</v>
      </c>
      <c r="G6038" s="204">
        <f>'Permitted Sources'!J5288</f>
        <v>2.746</v>
      </c>
      <c r="H6038" s="204">
        <f>'Permitted Sources'!K5288</f>
        <v>8.4849999999999994</v>
      </c>
      <c r="I6038" s="204">
        <f>'Permitted Sources'!L5288</f>
        <v>0</v>
      </c>
      <c r="J6038" s="204">
        <f>'Permitted Sources'!M5288</f>
        <v>0</v>
      </c>
      <c r="K6038" s="203" t="str">
        <f t="shared" si="94"/>
        <v>Compressor Engines</v>
      </c>
    </row>
    <row r="6039" spans="1:11" s="203" customFormat="1" x14ac:dyDescent="0.2">
      <c r="A6039" s="202" t="str">
        <f>'Permitted Sources'!A5289</f>
        <v>WYDEQ Permitted Sources</v>
      </c>
      <c r="B6039" s="203" t="str">
        <f>'Permitted Sources'!B5289</f>
        <v>56</v>
      </c>
      <c r="C6039" s="202" t="str">
        <f>'Permitted Sources'!D5289</f>
        <v>5601902</v>
      </c>
      <c r="D6039" s="202" t="str">
        <f>'Permitted Sources'!E5289</f>
        <v>20200254</v>
      </c>
      <c r="E6039" s="203" t="str">
        <f>'Permitted Sources'!H5289</f>
        <v>Compressor Engines</v>
      </c>
      <c r="F6039" s="204">
        <f>'Permitted Sources'!I5289</f>
        <v>6.149</v>
      </c>
      <c r="G6039" s="204">
        <f>'Permitted Sources'!J5289</f>
        <v>2.4609999999999999</v>
      </c>
      <c r="H6039" s="204">
        <f>'Permitted Sources'!K5289</f>
        <v>1.536</v>
      </c>
      <c r="I6039" s="204">
        <f>'Permitted Sources'!L5289</f>
        <v>0</v>
      </c>
      <c r="J6039" s="204">
        <f>'Permitted Sources'!M5289</f>
        <v>0</v>
      </c>
      <c r="K6039" s="203" t="str">
        <f t="shared" si="94"/>
        <v>Compressor Engines</v>
      </c>
    </row>
    <row r="6040" spans="1:11" s="203" customFormat="1" x14ac:dyDescent="0.2">
      <c r="A6040" s="202" t="str">
        <f>'Permitted Sources'!A5290</f>
        <v>WYDEQ Permitted Sources</v>
      </c>
      <c r="B6040" s="203" t="str">
        <f>'Permitted Sources'!B5290</f>
        <v>56</v>
      </c>
      <c r="C6040" s="202" t="str">
        <f>'Permitted Sources'!D5290</f>
        <v>5601902</v>
      </c>
      <c r="D6040" s="202" t="str">
        <f>'Permitted Sources'!E5290</f>
        <v>20200254</v>
      </c>
      <c r="E6040" s="203" t="str">
        <f>'Permitted Sources'!H5290</f>
        <v>Compressor Engines</v>
      </c>
      <c r="F6040" s="204">
        <f>'Permitted Sources'!I5290</f>
        <v>19.399999999999999</v>
      </c>
      <c r="G6040" s="204">
        <f>'Permitted Sources'!J5290</f>
        <v>12.9</v>
      </c>
      <c r="H6040" s="204">
        <f>'Permitted Sources'!K5290</f>
        <v>6.5</v>
      </c>
      <c r="I6040" s="204">
        <f>'Permitted Sources'!L5290</f>
        <v>0</v>
      </c>
      <c r="J6040" s="204">
        <f>'Permitted Sources'!M5290</f>
        <v>0</v>
      </c>
      <c r="K6040" s="203" t="str">
        <f t="shared" si="94"/>
        <v>Compressor Engines</v>
      </c>
    </row>
    <row r="6041" spans="1:11" s="203" customFormat="1" x14ac:dyDescent="0.2">
      <c r="A6041" s="202" t="str">
        <f>'Permitted Sources'!A5291</f>
        <v>WYDEQ Permitted Sources</v>
      </c>
      <c r="B6041" s="203" t="str">
        <f>'Permitted Sources'!B5291</f>
        <v>56</v>
      </c>
      <c r="C6041" s="202" t="str">
        <f>'Permitted Sources'!D5291</f>
        <v>5601902</v>
      </c>
      <c r="D6041" s="202" t="str">
        <f>'Permitted Sources'!E5291</f>
        <v>20200254</v>
      </c>
      <c r="E6041" s="203" t="str">
        <f>'Permitted Sources'!H5291</f>
        <v>Compressor Engines</v>
      </c>
      <c r="F6041" s="204">
        <f>'Permitted Sources'!I5291</f>
        <v>19.399999999999999</v>
      </c>
      <c r="G6041" s="204">
        <f>'Permitted Sources'!J5291</f>
        <v>12.9</v>
      </c>
      <c r="H6041" s="204">
        <f>'Permitted Sources'!K5291</f>
        <v>6.5</v>
      </c>
      <c r="I6041" s="204">
        <f>'Permitted Sources'!L5291</f>
        <v>0</v>
      </c>
      <c r="J6041" s="204">
        <f>'Permitted Sources'!M5291</f>
        <v>0</v>
      </c>
      <c r="K6041" s="203" t="str">
        <f t="shared" si="94"/>
        <v>Compressor Engines</v>
      </c>
    </row>
    <row r="6042" spans="1:11" s="203" customFormat="1" x14ac:dyDescent="0.2">
      <c r="A6042" s="202" t="str">
        <f>'Permitted Sources'!A5292</f>
        <v>WYDEQ Permitted Sources</v>
      </c>
      <c r="B6042" s="203" t="str">
        <f>'Permitted Sources'!B5292</f>
        <v>56</v>
      </c>
      <c r="C6042" s="202" t="str">
        <f>'Permitted Sources'!D5292</f>
        <v>5601902</v>
      </c>
      <c r="D6042" s="202" t="str">
        <f>'Permitted Sources'!E5292</f>
        <v>20200254</v>
      </c>
      <c r="E6042" s="203" t="str">
        <f>'Permitted Sources'!H5292</f>
        <v>Compressor Engines</v>
      </c>
      <c r="F6042" s="204">
        <f>'Permitted Sources'!I5292</f>
        <v>19.399999999999999</v>
      </c>
      <c r="G6042" s="204">
        <f>'Permitted Sources'!J5292</f>
        <v>12.9</v>
      </c>
      <c r="H6042" s="204">
        <f>'Permitted Sources'!K5292</f>
        <v>6.5</v>
      </c>
      <c r="I6042" s="204">
        <f>'Permitted Sources'!L5292</f>
        <v>0</v>
      </c>
      <c r="J6042" s="204">
        <f>'Permitted Sources'!M5292</f>
        <v>0</v>
      </c>
      <c r="K6042" s="203" t="str">
        <f t="shared" si="94"/>
        <v>Compressor Engines</v>
      </c>
    </row>
    <row r="6043" spans="1:11" s="203" customFormat="1" x14ac:dyDescent="0.2">
      <c r="A6043" s="202" t="str">
        <f>'Permitted Sources'!A5293</f>
        <v>WYDEQ Permitted Sources</v>
      </c>
      <c r="B6043" s="203" t="str">
        <f>'Permitted Sources'!B5293</f>
        <v>56</v>
      </c>
      <c r="C6043" s="202" t="str">
        <f>'Permitted Sources'!D5293</f>
        <v>5601902</v>
      </c>
      <c r="D6043" s="202" t="str">
        <f>'Permitted Sources'!E5293</f>
        <v>20200254</v>
      </c>
      <c r="E6043" s="203" t="str">
        <f>'Permitted Sources'!H5293</f>
        <v>Compressor Engines</v>
      </c>
      <c r="F6043" s="204">
        <f>'Permitted Sources'!I5293</f>
        <v>19.399999999999999</v>
      </c>
      <c r="G6043" s="204">
        <f>'Permitted Sources'!J5293</f>
        <v>12.9</v>
      </c>
      <c r="H6043" s="204">
        <f>'Permitted Sources'!K5293</f>
        <v>6.5</v>
      </c>
      <c r="I6043" s="204">
        <f>'Permitted Sources'!L5293</f>
        <v>0</v>
      </c>
      <c r="J6043" s="204">
        <f>'Permitted Sources'!M5293</f>
        <v>0</v>
      </c>
      <c r="K6043" s="203" t="str">
        <f t="shared" si="94"/>
        <v>Compressor Engines</v>
      </c>
    </row>
    <row r="6044" spans="1:11" s="203" customFormat="1" x14ac:dyDescent="0.2">
      <c r="A6044" s="202" t="str">
        <f>'Permitted Sources'!A5294</f>
        <v>WYDEQ Permitted Sources</v>
      </c>
      <c r="B6044" s="203" t="str">
        <f>'Permitted Sources'!B5294</f>
        <v>56</v>
      </c>
      <c r="C6044" s="202" t="str">
        <f>'Permitted Sources'!D5294</f>
        <v>5601902</v>
      </c>
      <c r="D6044" s="202" t="str">
        <f>'Permitted Sources'!E5294</f>
        <v>20200254</v>
      </c>
      <c r="E6044" s="203" t="str">
        <f>'Permitted Sources'!H5294</f>
        <v>Compressor Engines</v>
      </c>
      <c r="F6044" s="204">
        <f>'Permitted Sources'!I5294</f>
        <v>19.399999999999999</v>
      </c>
      <c r="G6044" s="204">
        <f>'Permitted Sources'!J5294</f>
        <v>5.2</v>
      </c>
      <c r="H6044" s="204">
        <f>'Permitted Sources'!K5294</f>
        <v>5.2</v>
      </c>
      <c r="I6044" s="204">
        <f>'Permitted Sources'!L5294</f>
        <v>0</v>
      </c>
      <c r="J6044" s="204">
        <f>'Permitted Sources'!M5294</f>
        <v>0</v>
      </c>
      <c r="K6044" s="203" t="str">
        <f t="shared" si="94"/>
        <v>Compressor Engines</v>
      </c>
    </row>
    <row r="6045" spans="1:11" s="203" customFormat="1" x14ac:dyDescent="0.2">
      <c r="A6045" s="202" t="str">
        <f>'Permitted Sources'!A5295</f>
        <v>WYDEQ Permitted Sources</v>
      </c>
      <c r="B6045" s="203" t="str">
        <f>'Permitted Sources'!B5295</f>
        <v>56</v>
      </c>
      <c r="C6045" s="202" t="str">
        <f>'Permitted Sources'!D5295</f>
        <v>5601902</v>
      </c>
      <c r="D6045" s="202" t="str">
        <f>'Permitted Sources'!E5295</f>
        <v>20200254</v>
      </c>
      <c r="E6045" s="203" t="str">
        <f>'Permitted Sources'!H5295</f>
        <v>Compressor Engines</v>
      </c>
      <c r="F6045" s="204">
        <f>'Permitted Sources'!I5295</f>
        <v>19.421190969327814</v>
      </c>
      <c r="G6045" s="204">
        <f>'Permitted Sources'!J5295</f>
        <v>5.2</v>
      </c>
      <c r="H6045" s="204">
        <f>'Permitted Sources'!K5295</f>
        <v>5.2</v>
      </c>
      <c r="I6045" s="204">
        <f>'Permitted Sources'!L5295</f>
        <v>0</v>
      </c>
      <c r="J6045" s="204">
        <f>'Permitted Sources'!M5295</f>
        <v>0</v>
      </c>
      <c r="K6045" s="203" t="str">
        <f t="shared" si="94"/>
        <v>Compressor Engines</v>
      </c>
    </row>
    <row r="6046" spans="1:11" s="203" customFormat="1" x14ac:dyDescent="0.2">
      <c r="A6046" s="202" t="str">
        <f>'Permitted Sources'!A5296</f>
        <v>WYDEQ Permitted Sources</v>
      </c>
      <c r="B6046" s="203" t="str">
        <f>'Permitted Sources'!B5296</f>
        <v>56</v>
      </c>
      <c r="C6046" s="202" t="str">
        <f>'Permitted Sources'!D5296</f>
        <v>5601902</v>
      </c>
      <c r="D6046" s="202" t="str">
        <f>'Permitted Sources'!E5296</f>
        <v>20200254</v>
      </c>
      <c r="E6046" s="203" t="str">
        <f>'Permitted Sources'!H5296</f>
        <v>Compressor Engines</v>
      </c>
      <c r="F6046" s="204">
        <f>'Permitted Sources'!I5296</f>
        <v>6.2</v>
      </c>
      <c r="G6046" s="204">
        <f>'Permitted Sources'!J5296</f>
        <v>6.2</v>
      </c>
      <c r="H6046" s="204">
        <f>'Permitted Sources'!K5296</f>
        <v>12.3</v>
      </c>
      <c r="I6046" s="204">
        <f>'Permitted Sources'!L5296</f>
        <v>0</v>
      </c>
      <c r="J6046" s="204">
        <f>'Permitted Sources'!M5296</f>
        <v>0</v>
      </c>
      <c r="K6046" s="203" t="str">
        <f t="shared" si="94"/>
        <v>Compressor Engines</v>
      </c>
    </row>
    <row r="6047" spans="1:11" s="203" customFormat="1" x14ac:dyDescent="0.2">
      <c r="A6047" s="202" t="str">
        <f>'Permitted Sources'!A5297</f>
        <v>WYDEQ Permitted Sources</v>
      </c>
      <c r="B6047" s="203" t="str">
        <f>'Permitted Sources'!B5297</f>
        <v>56</v>
      </c>
      <c r="C6047" s="202" t="str">
        <f>'Permitted Sources'!D5297</f>
        <v>5601902</v>
      </c>
      <c r="D6047" s="202" t="str">
        <f>'Permitted Sources'!E5297</f>
        <v>20200254</v>
      </c>
      <c r="E6047" s="203" t="str">
        <f>'Permitted Sources'!H5297</f>
        <v>Compressor Engines</v>
      </c>
      <c r="F6047" s="204">
        <f>'Permitted Sources'!I5297</f>
        <v>6.2</v>
      </c>
      <c r="G6047" s="204">
        <f>'Permitted Sources'!J5297</f>
        <v>6.2</v>
      </c>
      <c r="H6047" s="204">
        <f>'Permitted Sources'!K5297</f>
        <v>12.3</v>
      </c>
      <c r="I6047" s="204">
        <f>'Permitted Sources'!L5297</f>
        <v>0</v>
      </c>
      <c r="J6047" s="204">
        <f>'Permitted Sources'!M5297</f>
        <v>0</v>
      </c>
      <c r="K6047" s="203" t="str">
        <f t="shared" si="94"/>
        <v>Compressor Engines</v>
      </c>
    </row>
    <row r="6048" spans="1:11" s="203" customFormat="1" x14ac:dyDescent="0.2">
      <c r="A6048" s="202" t="str">
        <f>'Permitted Sources'!A5298</f>
        <v>WYDEQ Permitted Sources</v>
      </c>
      <c r="B6048" s="203" t="str">
        <f>'Permitted Sources'!B5298</f>
        <v>56</v>
      </c>
      <c r="C6048" s="202" t="str">
        <f>'Permitted Sources'!D5298</f>
        <v>5601902</v>
      </c>
      <c r="D6048" s="202" t="str">
        <f>'Permitted Sources'!E5298</f>
        <v>20200254</v>
      </c>
      <c r="E6048" s="203" t="str">
        <f>'Permitted Sources'!H5298</f>
        <v>Compressor Engines</v>
      </c>
      <c r="F6048" s="204">
        <f>'Permitted Sources'!I5298</f>
        <v>11.3</v>
      </c>
      <c r="G6048" s="204">
        <f>'Permitted Sources'!J5298</f>
        <v>6.4</v>
      </c>
      <c r="H6048" s="204">
        <f>'Permitted Sources'!K5298</f>
        <v>4</v>
      </c>
      <c r="I6048" s="204">
        <f>'Permitted Sources'!L5298</f>
        <v>0</v>
      </c>
      <c r="J6048" s="204">
        <f>'Permitted Sources'!M5298</f>
        <v>0</v>
      </c>
      <c r="K6048" s="203" t="str">
        <f t="shared" si="94"/>
        <v>Compressor Engines</v>
      </c>
    </row>
    <row r="6049" spans="1:11" s="203" customFormat="1" x14ac:dyDescent="0.2">
      <c r="A6049" s="202" t="str">
        <f>'Permitted Sources'!A5299</f>
        <v>WYDEQ Permitted Sources</v>
      </c>
      <c r="B6049" s="203" t="str">
        <f>'Permitted Sources'!B5299</f>
        <v>56</v>
      </c>
      <c r="C6049" s="202" t="str">
        <f>'Permitted Sources'!D5299</f>
        <v>5601902</v>
      </c>
      <c r="D6049" s="202" t="str">
        <f>'Permitted Sources'!E5299</f>
        <v>20200254</v>
      </c>
      <c r="E6049" s="203" t="str">
        <f>'Permitted Sources'!H5299</f>
        <v>Compressor Engines</v>
      </c>
      <c r="F6049" s="204">
        <f>'Permitted Sources'!I5299</f>
        <v>19.399999999999999</v>
      </c>
      <c r="G6049" s="204">
        <f>'Permitted Sources'!J5299</f>
        <v>5.2</v>
      </c>
      <c r="H6049" s="204">
        <f>'Permitted Sources'!K5299</f>
        <v>5.2</v>
      </c>
      <c r="I6049" s="204">
        <f>'Permitted Sources'!L5299</f>
        <v>0</v>
      </c>
      <c r="J6049" s="204">
        <f>'Permitted Sources'!M5299</f>
        <v>0</v>
      </c>
      <c r="K6049" s="203" t="str">
        <f t="shared" si="94"/>
        <v>Compressor Engines</v>
      </c>
    </row>
    <row r="6050" spans="1:11" s="203" customFormat="1" x14ac:dyDescent="0.2">
      <c r="A6050" s="202" t="str">
        <f>'Permitted Sources'!A5300</f>
        <v>WYDEQ Permitted Sources</v>
      </c>
      <c r="B6050" s="203" t="str">
        <f>'Permitted Sources'!B5300</f>
        <v>56</v>
      </c>
      <c r="C6050" s="202" t="str">
        <f>'Permitted Sources'!D5300</f>
        <v>5601902</v>
      </c>
      <c r="D6050" s="202" t="str">
        <f>'Permitted Sources'!E5300</f>
        <v>20200254</v>
      </c>
      <c r="E6050" s="203" t="str">
        <f>'Permitted Sources'!H5300</f>
        <v>Compressor Engines</v>
      </c>
      <c r="F6050" s="204">
        <f>'Permitted Sources'!I5300</f>
        <v>19.421190969327814</v>
      </c>
      <c r="G6050" s="204">
        <f>'Permitted Sources'!J5300</f>
        <v>12.9</v>
      </c>
      <c r="H6050" s="204">
        <f>'Permitted Sources'!K5300</f>
        <v>6.5</v>
      </c>
      <c r="I6050" s="204">
        <f>'Permitted Sources'!L5300</f>
        <v>0</v>
      </c>
      <c r="J6050" s="204">
        <f>'Permitted Sources'!M5300</f>
        <v>0</v>
      </c>
      <c r="K6050" s="203" t="str">
        <f t="shared" si="94"/>
        <v>Compressor Engines</v>
      </c>
    </row>
    <row r="6051" spans="1:11" s="203" customFormat="1" x14ac:dyDescent="0.2">
      <c r="A6051" s="202" t="str">
        <f>'Permitted Sources'!A5301</f>
        <v>WYDEQ Permitted Sources</v>
      </c>
      <c r="B6051" s="203" t="str">
        <f>'Permitted Sources'!B5301</f>
        <v>56</v>
      </c>
      <c r="C6051" s="202" t="str">
        <f>'Permitted Sources'!D5301</f>
        <v>5601902</v>
      </c>
      <c r="D6051" s="202" t="str">
        <f>'Permitted Sources'!E5301</f>
        <v>20200254</v>
      </c>
      <c r="E6051" s="203" t="str">
        <f>'Permitted Sources'!H5301</f>
        <v>Compressor Engines</v>
      </c>
      <c r="F6051" s="204">
        <f>'Permitted Sources'!I5301</f>
        <v>19.421190969327814</v>
      </c>
      <c r="G6051" s="204">
        <f>'Permitted Sources'!J5301</f>
        <v>12.9</v>
      </c>
      <c r="H6051" s="204">
        <f>'Permitted Sources'!K5301</f>
        <v>6.5</v>
      </c>
      <c r="I6051" s="204">
        <f>'Permitted Sources'!L5301</f>
        <v>0</v>
      </c>
      <c r="J6051" s="204">
        <f>'Permitted Sources'!M5301</f>
        <v>0</v>
      </c>
      <c r="K6051" s="203" t="str">
        <f t="shared" si="94"/>
        <v>Compressor Engines</v>
      </c>
    </row>
    <row r="6052" spans="1:11" s="203" customFormat="1" x14ac:dyDescent="0.2">
      <c r="A6052" s="202" t="str">
        <f>'Permitted Sources'!A5302</f>
        <v>WYDEQ Permitted Sources</v>
      </c>
      <c r="B6052" s="203" t="str">
        <f>'Permitted Sources'!B5302</f>
        <v>56</v>
      </c>
      <c r="C6052" s="202" t="str">
        <f>'Permitted Sources'!D5302</f>
        <v>5601902</v>
      </c>
      <c r="D6052" s="202" t="str">
        <f>'Permitted Sources'!E5302</f>
        <v>20200254</v>
      </c>
      <c r="E6052" s="203" t="str">
        <f>'Permitted Sources'!H5302</f>
        <v>Compressor Engines</v>
      </c>
      <c r="F6052" s="204">
        <f>'Permitted Sources'!I5302</f>
        <v>19.421190969327814</v>
      </c>
      <c r="G6052" s="204">
        <f>'Permitted Sources'!J5302</f>
        <v>12.9</v>
      </c>
      <c r="H6052" s="204">
        <f>'Permitted Sources'!K5302</f>
        <v>6.5</v>
      </c>
      <c r="I6052" s="204">
        <f>'Permitted Sources'!L5302</f>
        <v>0</v>
      </c>
      <c r="J6052" s="204">
        <f>'Permitted Sources'!M5302</f>
        <v>0</v>
      </c>
      <c r="K6052" s="203" t="str">
        <f t="shared" si="94"/>
        <v>Compressor Engines</v>
      </c>
    </row>
    <row r="6053" spans="1:11" s="203" customFormat="1" x14ac:dyDescent="0.2">
      <c r="A6053" s="202" t="str">
        <f>'Permitted Sources'!A5303</f>
        <v>WYDEQ Permitted Sources</v>
      </c>
      <c r="B6053" s="203" t="str">
        <f>'Permitted Sources'!B5303</f>
        <v>56</v>
      </c>
      <c r="C6053" s="202" t="str">
        <f>'Permitted Sources'!D5303</f>
        <v>5601902</v>
      </c>
      <c r="D6053" s="202" t="str">
        <f>'Permitted Sources'!E5303</f>
        <v>20200254</v>
      </c>
      <c r="E6053" s="203" t="str">
        <f>'Permitted Sources'!H5303</f>
        <v>Compressor Engines</v>
      </c>
      <c r="F6053" s="204">
        <f>'Permitted Sources'!I5303</f>
        <v>19.421190969327814</v>
      </c>
      <c r="G6053" s="204">
        <f>'Permitted Sources'!J5303</f>
        <v>12.9</v>
      </c>
      <c r="H6053" s="204">
        <f>'Permitted Sources'!K5303</f>
        <v>6.5</v>
      </c>
      <c r="I6053" s="204">
        <f>'Permitted Sources'!L5303</f>
        <v>0</v>
      </c>
      <c r="J6053" s="204">
        <f>'Permitted Sources'!M5303</f>
        <v>0</v>
      </c>
      <c r="K6053" s="203" t="str">
        <f t="shared" si="94"/>
        <v>Compressor Engines</v>
      </c>
    </row>
    <row r="6054" spans="1:11" s="203" customFormat="1" x14ac:dyDescent="0.2">
      <c r="A6054" s="202" t="str">
        <f>'Permitted Sources'!A5304</f>
        <v>WYDEQ Permitted Sources</v>
      </c>
      <c r="B6054" s="203" t="str">
        <f>'Permitted Sources'!B5304</f>
        <v>56</v>
      </c>
      <c r="C6054" s="202" t="str">
        <f>'Permitted Sources'!D5304</f>
        <v>5601902</v>
      </c>
      <c r="D6054" s="202" t="str">
        <f>'Permitted Sources'!E5304</f>
        <v>20200254</v>
      </c>
      <c r="E6054" s="203" t="str">
        <f>'Permitted Sources'!H5304</f>
        <v>Compressor Engines</v>
      </c>
      <c r="F6054" s="204">
        <f>'Permitted Sources'!I5304</f>
        <v>19.399999999999999</v>
      </c>
      <c r="G6054" s="204">
        <f>'Permitted Sources'!J5304</f>
        <v>5.2</v>
      </c>
      <c r="H6054" s="204">
        <f>'Permitted Sources'!K5304</f>
        <v>5.2</v>
      </c>
      <c r="I6054" s="204">
        <f>'Permitted Sources'!L5304</f>
        <v>0</v>
      </c>
      <c r="J6054" s="204">
        <f>'Permitted Sources'!M5304</f>
        <v>0</v>
      </c>
      <c r="K6054" s="203" t="str">
        <f t="shared" si="94"/>
        <v>Compressor Engines</v>
      </c>
    </row>
    <row r="6055" spans="1:11" s="203" customFormat="1" x14ac:dyDescent="0.2">
      <c r="A6055" s="202" t="str">
        <f>'Permitted Sources'!A5305</f>
        <v>WYDEQ Permitted Sources</v>
      </c>
      <c r="B6055" s="203" t="str">
        <f>'Permitted Sources'!B5305</f>
        <v>56</v>
      </c>
      <c r="C6055" s="202" t="str">
        <f>'Permitted Sources'!D5305</f>
        <v>5601902</v>
      </c>
      <c r="D6055" s="202" t="str">
        <f>'Permitted Sources'!E5305</f>
        <v>20200254</v>
      </c>
      <c r="E6055" s="203" t="str">
        <f>'Permitted Sources'!H5305</f>
        <v>Compressor Engines</v>
      </c>
      <c r="F6055" s="204">
        <f>'Permitted Sources'!I5305</f>
        <v>19.399999999999999</v>
      </c>
      <c r="G6055" s="204">
        <f>'Permitted Sources'!J5305</f>
        <v>5.2</v>
      </c>
      <c r="H6055" s="204">
        <f>'Permitted Sources'!K5305</f>
        <v>5.2</v>
      </c>
      <c r="I6055" s="204">
        <f>'Permitted Sources'!L5305</f>
        <v>0</v>
      </c>
      <c r="J6055" s="204">
        <f>'Permitted Sources'!M5305</f>
        <v>0</v>
      </c>
      <c r="K6055" s="203" t="str">
        <f t="shared" si="94"/>
        <v>Compressor Engines</v>
      </c>
    </row>
    <row r="6056" spans="1:11" s="203" customFormat="1" x14ac:dyDescent="0.2">
      <c r="A6056" s="202" t="str">
        <f>'Permitted Sources'!A5306</f>
        <v>WYDEQ Permitted Sources</v>
      </c>
      <c r="B6056" s="203" t="str">
        <f>'Permitted Sources'!B5306</f>
        <v>56</v>
      </c>
      <c r="C6056" s="202" t="str">
        <f>'Permitted Sources'!D5306</f>
        <v>5601902</v>
      </c>
      <c r="D6056" s="202" t="str">
        <f>'Permitted Sources'!E5306</f>
        <v>20200254</v>
      </c>
      <c r="E6056" s="203" t="str">
        <f>'Permitted Sources'!H5306</f>
        <v>Compressor Engines</v>
      </c>
      <c r="F6056" s="204">
        <f>'Permitted Sources'!I5306</f>
        <v>19.399999999999999</v>
      </c>
      <c r="G6056" s="204">
        <f>'Permitted Sources'!J5306</f>
        <v>5.2</v>
      </c>
      <c r="H6056" s="204">
        <f>'Permitted Sources'!K5306</f>
        <v>5.2</v>
      </c>
      <c r="I6056" s="204">
        <f>'Permitted Sources'!L5306</f>
        <v>0</v>
      </c>
      <c r="J6056" s="204">
        <f>'Permitted Sources'!M5306</f>
        <v>0</v>
      </c>
      <c r="K6056" s="203" t="str">
        <f t="shared" si="94"/>
        <v>Compressor Engines</v>
      </c>
    </row>
    <row r="6057" spans="1:11" s="203" customFormat="1" x14ac:dyDescent="0.2">
      <c r="A6057" s="202" t="str">
        <f>'Permitted Sources'!A5307</f>
        <v>WYDEQ Permitted Sources</v>
      </c>
      <c r="B6057" s="203" t="str">
        <f>'Permitted Sources'!B5307</f>
        <v>56</v>
      </c>
      <c r="C6057" s="202" t="str">
        <f>'Permitted Sources'!D5307</f>
        <v>5601902</v>
      </c>
      <c r="D6057" s="202" t="str">
        <f>'Permitted Sources'!E5307</f>
        <v>20200254</v>
      </c>
      <c r="E6057" s="203" t="str">
        <f>'Permitted Sources'!H5307</f>
        <v>Compressor Engines</v>
      </c>
      <c r="F6057" s="204">
        <f>'Permitted Sources'!I5307</f>
        <v>19.399999999999999</v>
      </c>
      <c r="G6057" s="204">
        <f>'Permitted Sources'!J5307</f>
        <v>5.2</v>
      </c>
      <c r="H6057" s="204">
        <f>'Permitted Sources'!K5307</f>
        <v>5.2</v>
      </c>
      <c r="I6057" s="204">
        <f>'Permitted Sources'!L5307</f>
        <v>0</v>
      </c>
      <c r="J6057" s="204">
        <f>'Permitted Sources'!M5307</f>
        <v>0</v>
      </c>
      <c r="K6057" s="203" t="str">
        <f t="shared" si="94"/>
        <v>Compressor Engines</v>
      </c>
    </row>
    <row r="6058" spans="1:11" s="203" customFormat="1" x14ac:dyDescent="0.2">
      <c r="A6058" s="202" t="str">
        <f>'Permitted Sources'!A5308</f>
        <v>WYDEQ Permitted Sources</v>
      </c>
      <c r="B6058" s="203" t="str">
        <f>'Permitted Sources'!B5308</f>
        <v>56</v>
      </c>
      <c r="C6058" s="202" t="str">
        <f>'Permitted Sources'!D5308</f>
        <v>5601902</v>
      </c>
      <c r="D6058" s="202" t="str">
        <f>'Permitted Sources'!E5308</f>
        <v>20200254</v>
      </c>
      <c r="E6058" s="203" t="str">
        <f>'Permitted Sources'!H5308</f>
        <v>Compressor Engines</v>
      </c>
      <c r="F6058" s="204">
        <f>'Permitted Sources'!I5308</f>
        <v>6.2</v>
      </c>
      <c r="G6058" s="204">
        <f>'Permitted Sources'!J5308</f>
        <v>6.2</v>
      </c>
      <c r="H6058" s="204">
        <f>'Permitted Sources'!K5308</f>
        <v>3.1</v>
      </c>
      <c r="I6058" s="204">
        <f>'Permitted Sources'!L5308</f>
        <v>0</v>
      </c>
      <c r="J6058" s="204">
        <f>'Permitted Sources'!M5308</f>
        <v>0</v>
      </c>
      <c r="K6058" s="203" t="str">
        <f t="shared" si="94"/>
        <v>Compressor Engines</v>
      </c>
    </row>
    <row r="6059" spans="1:11" s="203" customFormat="1" x14ac:dyDescent="0.2">
      <c r="A6059" s="202" t="str">
        <f>'Permitted Sources'!A5309</f>
        <v>WYDEQ Permitted Sources</v>
      </c>
      <c r="B6059" s="203" t="str">
        <f>'Permitted Sources'!B5309</f>
        <v>56</v>
      </c>
      <c r="C6059" s="202" t="str">
        <f>'Permitted Sources'!D5309</f>
        <v>5601902</v>
      </c>
      <c r="D6059" s="202" t="str">
        <f>'Permitted Sources'!E5309</f>
        <v>20200254</v>
      </c>
      <c r="E6059" s="203" t="str">
        <f>'Permitted Sources'!H5309</f>
        <v>Compressor Engines</v>
      </c>
      <c r="F6059" s="204">
        <f>'Permitted Sources'!I5309</f>
        <v>6.2</v>
      </c>
      <c r="G6059" s="204">
        <f>'Permitted Sources'!J5309</f>
        <v>6.2</v>
      </c>
      <c r="H6059" s="204">
        <f>'Permitted Sources'!K5309</f>
        <v>3.1</v>
      </c>
      <c r="I6059" s="204">
        <f>'Permitted Sources'!L5309</f>
        <v>0</v>
      </c>
      <c r="J6059" s="204">
        <f>'Permitted Sources'!M5309</f>
        <v>0</v>
      </c>
      <c r="K6059" s="203" t="str">
        <f t="shared" si="94"/>
        <v>Compressor Engines</v>
      </c>
    </row>
    <row r="6060" spans="1:11" s="203" customFormat="1" x14ac:dyDescent="0.2">
      <c r="A6060" s="202" t="str">
        <f>'Permitted Sources'!A5310</f>
        <v>WYDEQ Permitted Sources</v>
      </c>
      <c r="B6060" s="203" t="str">
        <f>'Permitted Sources'!B5310</f>
        <v>56</v>
      </c>
      <c r="C6060" s="202" t="str">
        <f>'Permitted Sources'!D5310</f>
        <v>5601902</v>
      </c>
      <c r="D6060" s="202" t="str">
        <f>'Permitted Sources'!E5310</f>
        <v>20200254</v>
      </c>
      <c r="E6060" s="203" t="str">
        <f>'Permitted Sources'!H5310</f>
        <v>Compressor Engines</v>
      </c>
      <c r="F6060" s="204">
        <f>'Permitted Sources'!I5310</f>
        <v>6.149</v>
      </c>
      <c r="G6060" s="204">
        <f>'Permitted Sources'!J5310</f>
        <v>2.4609999999999999</v>
      </c>
      <c r="H6060" s="204">
        <f>'Permitted Sources'!K5310</f>
        <v>1.536</v>
      </c>
      <c r="I6060" s="204">
        <f>'Permitted Sources'!L5310</f>
        <v>0</v>
      </c>
      <c r="J6060" s="204">
        <f>'Permitted Sources'!M5310</f>
        <v>0</v>
      </c>
      <c r="K6060" s="203" t="str">
        <f t="shared" si="94"/>
        <v>Compressor Engines</v>
      </c>
    </row>
    <row r="6061" spans="1:11" s="203" customFormat="1" x14ac:dyDescent="0.2">
      <c r="A6061" s="202" t="str">
        <f>'Permitted Sources'!A5311</f>
        <v>WYDEQ Permitted Sources</v>
      </c>
      <c r="B6061" s="203" t="str">
        <f>'Permitted Sources'!B5311</f>
        <v>56</v>
      </c>
      <c r="C6061" s="202" t="str">
        <f>'Permitted Sources'!D5311</f>
        <v>5601902</v>
      </c>
      <c r="D6061" s="202" t="str">
        <f>'Permitted Sources'!E5311</f>
        <v>20200254</v>
      </c>
      <c r="E6061" s="203" t="str">
        <f>'Permitted Sources'!H5311</f>
        <v>Compressor Engines</v>
      </c>
      <c r="F6061" s="204">
        <f>'Permitted Sources'!I5311</f>
        <v>6.149</v>
      </c>
      <c r="G6061" s="204">
        <f>'Permitted Sources'!J5311</f>
        <v>2.4609999999999999</v>
      </c>
      <c r="H6061" s="204">
        <f>'Permitted Sources'!K5311</f>
        <v>1.536</v>
      </c>
      <c r="I6061" s="204">
        <f>'Permitted Sources'!L5311</f>
        <v>0</v>
      </c>
      <c r="J6061" s="204">
        <f>'Permitted Sources'!M5311</f>
        <v>0</v>
      </c>
      <c r="K6061" s="203" t="str">
        <f t="shared" si="94"/>
        <v>Compressor Engines</v>
      </c>
    </row>
    <row r="6062" spans="1:11" s="203" customFormat="1" x14ac:dyDescent="0.2">
      <c r="A6062" s="202" t="str">
        <f>'Permitted Sources'!A5312</f>
        <v>WYDEQ Permitted Sources</v>
      </c>
      <c r="B6062" s="203" t="str">
        <f>'Permitted Sources'!B5312</f>
        <v>56</v>
      </c>
      <c r="C6062" s="202" t="str">
        <f>'Permitted Sources'!D5312</f>
        <v>5601902</v>
      </c>
      <c r="D6062" s="202" t="str">
        <f>'Permitted Sources'!E5312</f>
        <v>20200254</v>
      </c>
      <c r="E6062" s="203" t="str">
        <f>'Permitted Sources'!H5312</f>
        <v>Compressor Engines</v>
      </c>
      <c r="F6062" s="204">
        <f>'Permitted Sources'!I5312</f>
        <v>6.149</v>
      </c>
      <c r="G6062" s="204">
        <f>'Permitted Sources'!J5312</f>
        <v>2.4609999999999999</v>
      </c>
      <c r="H6062" s="204">
        <f>'Permitted Sources'!K5312</f>
        <v>1.536</v>
      </c>
      <c r="I6062" s="204">
        <f>'Permitted Sources'!L5312</f>
        <v>0</v>
      </c>
      <c r="J6062" s="204">
        <f>'Permitted Sources'!M5312</f>
        <v>0</v>
      </c>
      <c r="K6062" s="203" t="str">
        <f t="shared" si="94"/>
        <v>Compressor Engines</v>
      </c>
    </row>
    <row r="6063" spans="1:11" s="203" customFormat="1" x14ac:dyDescent="0.2">
      <c r="A6063" s="202" t="str">
        <f>'Permitted Sources'!A5313</f>
        <v>WYDEQ Permitted Sources</v>
      </c>
      <c r="B6063" s="203" t="str">
        <f>'Permitted Sources'!B5313</f>
        <v>56</v>
      </c>
      <c r="C6063" s="202" t="str">
        <f>'Permitted Sources'!D5313</f>
        <v>5601902</v>
      </c>
      <c r="D6063" s="202" t="str">
        <f>'Permitted Sources'!E5313</f>
        <v>20200254</v>
      </c>
      <c r="E6063" s="203" t="str">
        <f>'Permitted Sources'!H5313</f>
        <v>Compressor Engines</v>
      </c>
      <c r="F6063" s="204">
        <f>'Permitted Sources'!I5313</f>
        <v>6.149</v>
      </c>
      <c r="G6063" s="204">
        <f>'Permitted Sources'!J5313</f>
        <v>2.4609999999999999</v>
      </c>
      <c r="H6063" s="204">
        <f>'Permitted Sources'!K5313</f>
        <v>1.536</v>
      </c>
      <c r="I6063" s="204">
        <f>'Permitted Sources'!L5313</f>
        <v>0</v>
      </c>
      <c r="J6063" s="204">
        <f>'Permitted Sources'!M5313</f>
        <v>0</v>
      </c>
      <c r="K6063" s="203" t="str">
        <f t="shared" si="94"/>
        <v>Compressor Engines</v>
      </c>
    </row>
    <row r="6064" spans="1:11" s="203" customFormat="1" x14ac:dyDescent="0.2">
      <c r="A6064" s="202" t="str">
        <f>'Permitted Sources'!A5314</f>
        <v>WYDEQ Permitted Sources</v>
      </c>
      <c r="B6064" s="203" t="str">
        <f>'Permitted Sources'!B5314</f>
        <v>56</v>
      </c>
      <c r="C6064" s="202" t="str">
        <f>'Permitted Sources'!D5314</f>
        <v>5601902</v>
      </c>
      <c r="D6064" s="202" t="str">
        <f>'Permitted Sources'!E5314</f>
        <v>31000203</v>
      </c>
      <c r="E6064" s="203" t="str">
        <f>'Permitted Sources'!H5314</f>
        <v>Compressor Engines</v>
      </c>
      <c r="F6064" s="204">
        <f>'Permitted Sources'!I5314</f>
        <v>19.417712339385254</v>
      </c>
      <c r="G6064" s="204">
        <f>'Permitted Sources'!J5314</f>
        <v>0</v>
      </c>
      <c r="H6064" s="204">
        <f>'Permitted Sources'!K5314</f>
        <v>0</v>
      </c>
      <c r="I6064" s="204">
        <f>'Permitted Sources'!L5314</f>
        <v>0</v>
      </c>
      <c r="J6064" s="204">
        <f>'Permitted Sources'!M5314</f>
        <v>0</v>
      </c>
      <c r="K6064" s="203" t="str">
        <f t="shared" si="94"/>
        <v>Compressor Engines</v>
      </c>
    </row>
    <row r="6065" spans="1:11" s="203" customFormat="1" x14ac:dyDescent="0.2">
      <c r="A6065" s="202" t="str">
        <f>'Permitted Sources'!A5315</f>
        <v>WYDEQ Permitted Sources</v>
      </c>
      <c r="B6065" s="203" t="str">
        <f>'Permitted Sources'!B5315</f>
        <v>56</v>
      </c>
      <c r="C6065" s="202" t="str">
        <f>'Permitted Sources'!D5315</f>
        <v>5601902</v>
      </c>
      <c r="D6065" s="202" t="str">
        <f>'Permitted Sources'!E5315</f>
        <v>31000203</v>
      </c>
      <c r="E6065" s="203" t="str">
        <f>'Permitted Sources'!H5315</f>
        <v>Compressor Engines</v>
      </c>
      <c r="F6065" s="204">
        <f>'Permitted Sources'!I5315</f>
        <v>19.417712339385254</v>
      </c>
      <c r="G6065" s="204">
        <f>'Permitted Sources'!J5315</f>
        <v>0</v>
      </c>
      <c r="H6065" s="204">
        <f>'Permitted Sources'!K5315</f>
        <v>0</v>
      </c>
      <c r="I6065" s="204">
        <f>'Permitted Sources'!L5315</f>
        <v>0</v>
      </c>
      <c r="J6065" s="204">
        <f>'Permitted Sources'!M5315</f>
        <v>0</v>
      </c>
      <c r="K6065" s="203" t="str">
        <f t="shared" si="94"/>
        <v>Compressor Engines</v>
      </c>
    </row>
    <row r="6066" spans="1:11" s="203" customFormat="1" x14ac:dyDescent="0.2">
      <c r="A6066" s="202" t="str">
        <f>'Permitted Sources'!A5316</f>
        <v>WYDEQ Permitted Sources</v>
      </c>
      <c r="B6066" s="203" t="str">
        <f>'Permitted Sources'!B5316</f>
        <v>56</v>
      </c>
      <c r="C6066" s="202" t="str">
        <f>'Permitted Sources'!D5316</f>
        <v>5601902</v>
      </c>
      <c r="D6066" s="202" t="str">
        <f>'Permitted Sources'!E5316</f>
        <v>31000203</v>
      </c>
      <c r="E6066" s="203" t="str">
        <f>'Permitted Sources'!H5316</f>
        <v>Compressor Engines</v>
      </c>
      <c r="F6066" s="204">
        <f>'Permitted Sources'!I5316</f>
        <v>19.417712339385254</v>
      </c>
      <c r="G6066" s="204">
        <f>'Permitted Sources'!J5316</f>
        <v>0</v>
      </c>
      <c r="H6066" s="204">
        <f>'Permitted Sources'!K5316</f>
        <v>0</v>
      </c>
      <c r="I6066" s="204">
        <f>'Permitted Sources'!L5316</f>
        <v>0</v>
      </c>
      <c r="J6066" s="204">
        <f>'Permitted Sources'!M5316</f>
        <v>0</v>
      </c>
      <c r="K6066" s="203" t="str">
        <f t="shared" si="94"/>
        <v>Compressor Engines</v>
      </c>
    </row>
    <row r="6067" spans="1:11" s="203" customFormat="1" x14ac:dyDescent="0.2">
      <c r="A6067" s="202" t="str">
        <f>'Permitted Sources'!A5317</f>
        <v>WYDEQ Permitted Sources</v>
      </c>
      <c r="B6067" s="203" t="str">
        <f>'Permitted Sources'!B5317</f>
        <v>56</v>
      </c>
      <c r="C6067" s="202" t="str">
        <f>'Permitted Sources'!D5317</f>
        <v>5601902</v>
      </c>
      <c r="D6067" s="202" t="str">
        <f>'Permitted Sources'!E5317</f>
        <v>31000203</v>
      </c>
      <c r="E6067" s="203" t="str">
        <f>'Permitted Sources'!H5317</f>
        <v>Compressor Engines</v>
      </c>
      <c r="F6067" s="204">
        <f>'Permitted Sources'!I5317</f>
        <v>19.417712339385254</v>
      </c>
      <c r="G6067" s="204">
        <f>'Permitted Sources'!J5317</f>
        <v>0</v>
      </c>
      <c r="H6067" s="204">
        <f>'Permitted Sources'!K5317</f>
        <v>0</v>
      </c>
      <c r="I6067" s="204">
        <f>'Permitted Sources'!L5317</f>
        <v>0</v>
      </c>
      <c r="J6067" s="204">
        <f>'Permitted Sources'!M5317</f>
        <v>0</v>
      </c>
      <c r="K6067" s="203" t="str">
        <f t="shared" si="94"/>
        <v>Compressor Engines</v>
      </c>
    </row>
    <row r="6068" spans="1:11" s="203" customFormat="1" x14ac:dyDescent="0.2">
      <c r="A6068" s="202" t="str">
        <f>'Permitted Sources'!A5318</f>
        <v>WYDEQ Permitted Sources</v>
      </c>
      <c r="B6068" s="203" t="str">
        <f>'Permitted Sources'!B5318</f>
        <v>56</v>
      </c>
      <c r="C6068" s="202" t="str">
        <f>'Permitted Sources'!D5318</f>
        <v>5601902</v>
      </c>
      <c r="D6068" s="202" t="str">
        <f>'Permitted Sources'!E5318</f>
        <v>31000203</v>
      </c>
      <c r="E6068" s="203" t="str">
        <f>'Permitted Sources'!H5318</f>
        <v>Compressor Engines</v>
      </c>
      <c r="F6068" s="204">
        <f>'Permitted Sources'!I5318</f>
        <v>6.2</v>
      </c>
      <c r="G6068" s="204">
        <f>'Permitted Sources'!J5318</f>
        <v>0</v>
      </c>
      <c r="H6068" s="204">
        <f>'Permitted Sources'!K5318</f>
        <v>0</v>
      </c>
      <c r="I6068" s="204">
        <f>'Permitted Sources'!L5318</f>
        <v>0</v>
      </c>
      <c r="J6068" s="204">
        <f>'Permitted Sources'!M5318</f>
        <v>0</v>
      </c>
      <c r="K6068" s="203" t="str">
        <f t="shared" si="94"/>
        <v>Compressor Engines</v>
      </c>
    </row>
    <row r="6069" spans="1:11" s="203" customFormat="1" x14ac:dyDescent="0.2">
      <c r="A6069" s="202" t="str">
        <f>'Permitted Sources'!A5319</f>
        <v>WYDEQ Permitted Sources</v>
      </c>
      <c r="B6069" s="203" t="str">
        <f>'Permitted Sources'!B5319</f>
        <v>56</v>
      </c>
      <c r="C6069" s="202" t="str">
        <f>'Permitted Sources'!D5319</f>
        <v>5601902</v>
      </c>
      <c r="D6069" s="202" t="str">
        <f>'Permitted Sources'!E5319</f>
        <v>31000203</v>
      </c>
      <c r="E6069" s="203" t="str">
        <f>'Permitted Sources'!H5319</f>
        <v>Compressor Engines</v>
      </c>
      <c r="F6069" s="204">
        <f>'Permitted Sources'!I5319</f>
        <v>6.2</v>
      </c>
      <c r="G6069" s="204">
        <f>'Permitted Sources'!J5319</f>
        <v>0</v>
      </c>
      <c r="H6069" s="204">
        <f>'Permitted Sources'!K5319</f>
        <v>0</v>
      </c>
      <c r="I6069" s="204">
        <f>'Permitted Sources'!L5319</f>
        <v>0</v>
      </c>
      <c r="J6069" s="204">
        <f>'Permitted Sources'!M5319</f>
        <v>0</v>
      </c>
      <c r="K6069" s="203" t="str">
        <f t="shared" si="94"/>
        <v>Compressor Engines</v>
      </c>
    </row>
    <row r="6070" spans="1:11" s="203" customFormat="1" x14ac:dyDescent="0.2">
      <c r="A6070" s="202" t="str">
        <f>'Permitted Sources'!A5320</f>
        <v>WYDEQ Permitted Sources</v>
      </c>
      <c r="B6070" s="203" t="str">
        <f>'Permitted Sources'!B5320</f>
        <v>56</v>
      </c>
      <c r="C6070" s="202" t="str">
        <f>'Permitted Sources'!D5320</f>
        <v>5601902</v>
      </c>
      <c r="D6070" s="202" t="str">
        <f>'Permitted Sources'!E5320</f>
        <v>31000203</v>
      </c>
      <c r="E6070" s="203" t="str">
        <f>'Permitted Sources'!H5320</f>
        <v>Compressor Engines</v>
      </c>
      <c r="F6070" s="204">
        <f>'Permitted Sources'!I5320</f>
        <v>0.2400254660368295</v>
      </c>
      <c r="G6070" s="204">
        <f>'Permitted Sources'!J5320</f>
        <v>0</v>
      </c>
      <c r="H6070" s="204">
        <f>'Permitted Sources'!K5320</f>
        <v>0</v>
      </c>
      <c r="I6070" s="204">
        <f>'Permitted Sources'!L5320</f>
        <v>0</v>
      </c>
      <c r="J6070" s="204">
        <f>'Permitted Sources'!M5320</f>
        <v>0</v>
      </c>
      <c r="K6070" s="203" t="str">
        <f t="shared" si="94"/>
        <v>Compressor Engines</v>
      </c>
    </row>
    <row r="6071" spans="1:11" s="203" customFormat="1" x14ac:dyDescent="0.2">
      <c r="A6071" s="202" t="str">
        <f>'Permitted Sources'!A5321</f>
        <v>WYDEQ Permitted Sources</v>
      </c>
      <c r="B6071" s="203" t="str">
        <f>'Permitted Sources'!B5321</f>
        <v>56</v>
      </c>
      <c r="C6071" s="202" t="str">
        <f>'Permitted Sources'!D5321</f>
        <v>5601902</v>
      </c>
      <c r="D6071" s="202" t="str">
        <f>'Permitted Sources'!E5321</f>
        <v>31000203</v>
      </c>
      <c r="E6071" s="203" t="str">
        <f>'Permitted Sources'!H5321</f>
        <v>Compressor Engines</v>
      </c>
      <c r="F6071" s="204">
        <f>'Permitted Sources'!I5321</f>
        <v>0.36177751402652564</v>
      </c>
      <c r="G6071" s="204">
        <f>'Permitted Sources'!J5321</f>
        <v>0</v>
      </c>
      <c r="H6071" s="204">
        <f>'Permitted Sources'!K5321</f>
        <v>0</v>
      </c>
      <c r="I6071" s="204">
        <f>'Permitted Sources'!L5321</f>
        <v>0</v>
      </c>
      <c r="J6071" s="204">
        <f>'Permitted Sources'!M5321</f>
        <v>0</v>
      </c>
      <c r="K6071" s="203" t="str">
        <f t="shared" si="94"/>
        <v>Compressor Engines</v>
      </c>
    </row>
    <row r="6072" spans="1:11" s="203" customFormat="1" x14ac:dyDescent="0.2">
      <c r="A6072" s="202" t="str">
        <f>'Permitted Sources'!A5322</f>
        <v>WYDEQ Permitted Sources</v>
      </c>
      <c r="B6072" s="203" t="str">
        <f>'Permitted Sources'!B5322</f>
        <v>56</v>
      </c>
      <c r="C6072" s="202" t="str">
        <f>'Permitted Sources'!D5322</f>
        <v>5601902</v>
      </c>
      <c r="D6072" s="202" t="str">
        <f>'Permitted Sources'!E5322</f>
        <v>20200254</v>
      </c>
      <c r="E6072" s="203" t="str">
        <f>'Permitted Sources'!H5322</f>
        <v>Compressor Engines</v>
      </c>
      <c r="F6072" s="204">
        <f>'Permitted Sources'!I5322</f>
        <v>6.149</v>
      </c>
      <c r="G6072" s="204">
        <f>'Permitted Sources'!J5322</f>
        <v>2.4609999999999999</v>
      </c>
      <c r="H6072" s="204">
        <f>'Permitted Sources'!K5322</f>
        <v>1.536</v>
      </c>
      <c r="I6072" s="204">
        <f>'Permitted Sources'!L5322</f>
        <v>0</v>
      </c>
      <c r="J6072" s="204">
        <f>'Permitted Sources'!M5322</f>
        <v>0</v>
      </c>
      <c r="K6072" s="203" t="str">
        <f t="shared" si="94"/>
        <v>Compressor Engines</v>
      </c>
    </row>
    <row r="6073" spans="1:11" s="203" customFormat="1" x14ac:dyDescent="0.2">
      <c r="A6073" s="202" t="str">
        <f>'Permitted Sources'!A5323</f>
        <v>WYDEQ Permitted Sources</v>
      </c>
      <c r="B6073" s="203" t="str">
        <f>'Permitted Sources'!B5323</f>
        <v>56</v>
      </c>
      <c r="C6073" s="202" t="str">
        <f>'Permitted Sources'!D5323</f>
        <v>5601902</v>
      </c>
      <c r="D6073" s="202" t="str">
        <f>'Permitted Sources'!E5323</f>
        <v>20200254</v>
      </c>
      <c r="E6073" s="203" t="str">
        <f>'Permitted Sources'!H5323</f>
        <v>Compressor Engines</v>
      </c>
      <c r="F6073" s="204">
        <f>'Permitted Sources'!I5323</f>
        <v>6.149</v>
      </c>
      <c r="G6073" s="204">
        <f>'Permitted Sources'!J5323</f>
        <v>2.4609999999999999</v>
      </c>
      <c r="H6073" s="204">
        <f>'Permitted Sources'!K5323</f>
        <v>1.536</v>
      </c>
      <c r="I6073" s="204">
        <f>'Permitted Sources'!L5323</f>
        <v>0</v>
      </c>
      <c r="J6073" s="204">
        <f>'Permitted Sources'!M5323</f>
        <v>0</v>
      </c>
      <c r="K6073" s="203" t="str">
        <f t="shared" si="94"/>
        <v>Compressor Engines</v>
      </c>
    </row>
    <row r="6074" spans="1:11" s="203" customFormat="1" x14ac:dyDescent="0.2">
      <c r="A6074" s="202" t="str">
        <f>'Permitted Sources'!A5324</f>
        <v>WYDEQ Permitted Sources</v>
      </c>
      <c r="B6074" s="203" t="str">
        <f>'Permitted Sources'!B5324</f>
        <v>56</v>
      </c>
      <c r="C6074" s="202" t="str">
        <f>'Permitted Sources'!D5324</f>
        <v>5601902</v>
      </c>
      <c r="D6074" s="202" t="str">
        <f>'Permitted Sources'!E5324</f>
        <v>20200254</v>
      </c>
      <c r="E6074" s="203" t="str">
        <f>'Permitted Sources'!H5324</f>
        <v>Compressor Engines</v>
      </c>
      <c r="F6074" s="204">
        <f>'Permitted Sources'!I5324</f>
        <v>6.149</v>
      </c>
      <c r="G6074" s="204">
        <f>'Permitted Sources'!J5324</f>
        <v>2.4609999999999999</v>
      </c>
      <c r="H6074" s="204">
        <f>'Permitted Sources'!K5324</f>
        <v>1.536</v>
      </c>
      <c r="I6074" s="204">
        <f>'Permitted Sources'!L5324</f>
        <v>0</v>
      </c>
      <c r="J6074" s="204">
        <f>'Permitted Sources'!M5324</f>
        <v>0</v>
      </c>
      <c r="K6074" s="203" t="str">
        <f t="shared" si="94"/>
        <v>Compressor Engines</v>
      </c>
    </row>
    <row r="6075" spans="1:11" s="203" customFormat="1" x14ac:dyDescent="0.2">
      <c r="A6075" s="202" t="str">
        <f>'Permitted Sources'!A5325</f>
        <v>WYDEQ Permitted Sources</v>
      </c>
      <c r="B6075" s="203" t="str">
        <f>'Permitted Sources'!B5325</f>
        <v>56</v>
      </c>
      <c r="C6075" s="202" t="str">
        <f>'Permitted Sources'!D5325</f>
        <v>5601902</v>
      </c>
      <c r="D6075" s="202" t="str">
        <f>'Permitted Sources'!E5325</f>
        <v>20200254</v>
      </c>
      <c r="E6075" s="203" t="str">
        <f>'Permitted Sources'!H5325</f>
        <v>Compressor Engines</v>
      </c>
      <c r="F6075" s="204">
        <f>'Permitted Sources'!I5325</f>
        <v>6.149</v>
      </c>
      <c r="G6075" s="204">
        <f>'Permitted Sources'!J5325</f>
        <v>2.4609999999999999</v>
      </c>
      <c r="H6075" s="204">
        <f>'Permitted Sources'!K5325</f>
        <v>1.536</v>
      </c>
      <c r="I6075" s="204">
        <f>'Permitted Sources'!L5325</f>
        <v>0</v>
      </c>
      <c r="J6075" s="204">
        <f>'Permitted Sources'!M5325</f>
        <v>0</v>
      </c>
      <c r="K6075" s="203" t="str">
        <f t="shared" si="94"/>
        <v>Compressor Engines</v>
      </c>
    </row>
    <row r="6076" spans="1:11" s="203" customFormat="1" x14ac:dyDescent="0.2">
      <c r="A6076" s="202" t="str">
        <f>'Permitted Sources'!A5326</f>
        <v>WYDEQ Permitted Sources</v>
      </c>
      <c r="B6076" s="203" t="str">
        <f>'Permitted Sources'!B5326</f>
        <v>56</v>
      </c>
      <c r="C6076" s="202" t="str">
        <f>'Permitted Sources'!D5326</f>
        <v>5601902</v>
      </c>
      <c r="D6076" s="202" t="str">
        <f>'Permitted Sources'!E5326</f>
        <v>20200254</v>
      </c>
      <c r="E6076" s="203" t="str">
        <f>'Permitted Sources'!H5326</f>
        <v>Compressor Engines</v>
      </c>
      <c r="F6076" s="204">
        <f>'Permitted Sources'!I5326</f>
        <v>6.2</v>
      </c>
      <c r="G6076" s="204">
        <f>'Permitted Sources'!J5326</f>
        <v>4.3</v>
      </c>
      <c r="H6076" s="204">
        <f>'Permitted Sources'!K5326</f>
        <v>3.1</v>
      </c>
      <c r="I6076" s="204">
        <f>'Permitted Sources'!L5326</f>
        <v>0</v>
      </c>
      <c r="J6076" s="204">
        <f>'Permitted Sources'!M5326</f>
        <v>0</v>
      </c>
      <c r="K6076" s="203" t="str">
        <f t="shared" si="94"/>
        <v>Compressor Engines</v>
      </c>
    </row>
    <row r="6077" spans="1:11" s="203" customFormat="1" x14ac:dyDescent="0.2">
      <c r="A6077" s="202" t="str">
        <f>'Permitted Sources'!A5327</f>
        <v>WYDEQ Permitted Sources</v>
      </c>
      <c r="B6077" s="203" t="str">
        <f>'Permitted Sources'!B5327</f>
        <v>56</v>
      </c>
      <c r="C6077" s="202" t="str">
        <f>'Permitted Sources'!D5327</f>
        <v>5601902</v>
      </c>
      <c r="D6077" s="202" t="str">
        <f>'Permitted Sources'!E5327</f>
        <v>20200254</v>
      </c>
      <c r="E6077" s="203" t="str">
        <f>'Permitted Sources'!H5327</f>
        <v>Compressor Engines</v>
      </c>
      <c r="F6077" s="204">
        <f>'Permitted Sources'!I5327</f>
        <v>6.2</v>
      </c>
      <c r="G6077" s="204">
        <f>'Permitted Sources'!J5327</f>
        <v>4.3</v>
      </c>
      <c r="H6077" s="204">
        <f>'Permitted Sources'!K5327</f>
        <v>3.1</v>
      </c>
      <c r="I6077" s="204">
        <f>'Permitted Sources'!L5327</f>
        <v>0</v>
      </c>
      <c r="J6077" s="204">
        <f>'Permitted Sources'!M5327</f>
        <v>0</v>
      </c>
      <c r="K6077" s="203" t="str">
        <f t="shared" si="94"/>
        <v>Compressor Engines</v>
      </c>
    </row>
    <row r="6078" spans="1:11" s="203" customFormat="1" x14ac:dyDescent="0.2">
      <c r="A6078" s="202" t="str">
        <f>'Permitted Sources'!A5328</f>
        <v>WYDEQ Permitted Sources</v>
      </c>
      <c r="B6078" s="203" t="str">
        <f>'Permitted Sources'!B5328</f>
        <v>56</v>
      </c>
      <c r="C6078" s="202" t="str">
        <f>'Permitted Sources'!D5328</f>
        <v>5601902</v>
      </c>
      <c r="D6078" s="202" t="str">
        <f>'Permitted Sources'!E5328</f>
        <v>20200254</v>
      </c>
      <c r="E6078" s="203" t="str">
        <f>'Permitted Sources'!H5328</f>
        <v>Compressor Engines</v>
      </c>
      <c r="F6078" s="204">
        <f>'Permitted Sources'!I5328</f>
        <v>6.2</v>
      </c>
      <c r="G6078" s="204">
        <f>'Permitted Sources'!J5328</f>
        <v>4.3</v>
      </c>
      <c r="H6078" s="204">
        <f>'Permitted Sources'!K5328</f>
        <v>3.1</v>
      </c>
      <c r="I6078" s="204">
        <f>'Permitted Sources'!L5328</f>
        <v>0</v>
      </c>
      <c r="J6078" s="204">
        <f>'Permitted Sources'!M5328</f>
        <v>0</v>
      </c>
      <c r="K6078" s="203" t="str">
        <f t="shared" si="94"/>
        <v>Compressor Engines</v>
      </c>
    </row>
    <row r="6079" spans="1:11" s="203" customFormat="1" x14ac:dyDescent="0.2">
      <c r="A6079" s="202" t="str">
        <f>'Permitted Sources'!A5329</f>
        <v>WYDEQ Permitted Sources</v>
      </c>
      <c r="B6079" s="203" t="str">
        <f>'Permitted Sources'!B5329</f>
        <v>56</v>
      </c>
      <c r="C6079" s="202" t="str">
        <f>'Permitted Sources'!D5329</f>
        <v>5601902</v>
      </c>
      <c r="D6079" s="202" t="str">
        <f>'Permitted Sources'!E5329</f>
        <v>20200254</v>
      </c>
      <c r="E6079" s="203" t="str">
        <f>'Permitted Sources'!H5329</f>
        <v>Compressor Engines</v>
      </c>
      <c r="F6079" s="204">
        <f>'Permitted Sources'!I5329</f>
        <v>6.2</v>
      </c>
      <c r="G6079" s="204">
        <f>'Permitted Sources'!J5329</f>
        <v>4.3</v>
      </c>
      <c r="H6079" s="204">
        <f>'Permitted Sources'!K5329</f>
        <v>3.1</v>
      </c>
      <c r="I6079" s="204">
        <f>'Permitted Sources'!L5329</f>
        <v>0</v>
      </c>
      <c r="J6079" s="204">
        <f>'Permitted Sources'!M5329</f>
        <v>0</v>
      </c>
      <c r="K6079" s="203" t="str">
        <f t="shared" si="94"/>
        <v>Compressor Engines</v>
      </c>
    </row>
    <row r="6080" spans="1:11" s="203" customFormat="1" x14ac:dyDescent="0.2">
      <c r="A6080" s="202" t="str">
        <f>'Permitted Sources'!A5330</f>
        <v>WYDEQ Permitted Sources</v>
      </c>
      <c r="B6080" s="203" t="str">
        <f>'Permitted Sources'!B5330</f>
        <v>56</v>
      </c>
      <c r="C6080" s="202" t="str">
        <f>'Permitted Sources'!D5330</f>
        <v>5601902</v>
      </c>
      <c r="D6080" s="202" t="str">
        <f>'Permitted Sources'!E5330</f>
        <v>20200254</v>
      </c>
      <c r="E6080" s="203" t="str">
        <f>'Permitted Sources'!H5330</f>
        <v>Compressor Engines</v>
      </c>
      <c r="F6080" s="204">
        <f>'Permitted Sources'!I5330</f>
        <v>6.2</v>
      </c>
      <c r="G6080" s="204">
        <f>'Permitted Sources'!J5330</f>
        <v>4.3</v>
      </c>
      <c r="H6080" s="204">
        <f>'Permitted Sources'!K5330</f>
        <v>3.1</v>
      </c>
      <c r="I6080" s="204">
        <f>'Permitted Sources'!L5330</f>
        <v>0</v>
      </c>
      <c r="J6080" s="204">
        <f>'Permitted Sources'!M5330</f>
        <v>0</v>
      </c>
      <c r="K6080" s="203" t="str">
        <f t="shared" si="94"/>
        <v>Compressor Engines</v>
      </c>
    </row>
    <row r="6081" spans="1:11" s="203" customFormat="1" x14ac:dyDescent="0.2">
      <c r="A6081" s="202" t="str">
        <f>'Permitted Sources'!A5331</f>
        <v>WYDEQ Permitted Sources</v>
      </c>
      <c r="B6081" s="203" t="str">
        <f>'Permitted Sources'!B5331</f>
        <v>56</v>
      </c>
      <c r="C6081" s="202" t="str">
        <f>'Permitted Sources'!D5331</f>
        <v>5601902</v>
      </c>
      <c r="D6081" s="202" t="str">
        <f>'Permitted Sources'!E5331</f>
        <v>20200254</v>
      </c>
      <c r="E6081" s="203" t="str">
        <f>'Permitted Sources'!H5331</f>
        <v>Compressor Engines</v>
      </c>
      <c r="F6081" s="204">
        <f>'Permitted Sources'!I5331</f>
        <v>6.2</v>
      </c>
      <c r="G6081" s="204">
        <f>'Permitted Sources'!J5331</f>
        <v>4.3</v>
      </c>
      <c r="H6081" s="204">
        <f>'Permitted Sources'!K5331</f>
        <v>3.1</v>
      </c>
      <c r="I6081" s="204">
        <f>'Permitted Sources'!L5331</f>
        <v>0</v>
      </c>
      <c r="J6081" s="204">
        <f>'Permitted Sources'!M5331</f>
        <v>0</v>
      </c>
      <c r="K6081" s="203" t="str">
        <f t="shared" si="94"/>
        <v>Compressor Engines</v>
      </c>
    </row>
    <row r="6082" spans="1:11" s="203" customFormat="1" x14ac:dyDescent="0.2">
      <c r="A6082" s="202" t="str">
        <f>'Permitted Sources'!A5332</f>
        <v>WYDEQ Permitted Sources</v>
      </c>
      <c r="B6082" s="203" t="str">
        <f>'Permitted Sources'!B5332</f>
        <v>56</v>
      </c>
      <c r="C6082" s="202" t="str">
        <f>'Permitted Sources'!D5332</f>
        <v>5601902</v>
      </c>
      <c r="D6082" s="202" t="str">
        <f>'Permitted Sources'!E5332</f>
        <v>20200254</v>
      </c>
      <c r="E6082" s="203" t="str">
        <f>'Permitted Sources'!H5332</f>
        <v>Compressor Engines</v>
      </c>
      <c r="F6082" s="204">
        <f>'Permitted Sources'!I5332</f>
        <v>6.2</v>
      </c>
      <c r="G6082" s="204">
        <f>'Permitted Sources'!J5332</f>
        <v>4.3</v>
      </c>
      <c r="H6082" s="204">
        <f>'Permitted Sources'!K5332</f>
        <v>3.1</v>
      </c>
      <c r="I6082" s="204">
        <f>'Permitted Sources'!L5332</f>
        <v>0</v>
      </c>
      <c r="J6082" s="204">
        <f>'Permitted Sources'!M5332</f>
        <v>0</v>
      </c>
      <c r="K6082" s="203" t="str">
        <f t="shared" si="94"/>
        <v>Compressor Engines</v>
      </c>
    </row>
    <row r="6083" spans="1:11" s="203" customFormat="1" x14ac:dyDescent="0.2">
      <c r="A6083" s="202" t="str">
        <f>'Permitted Sources'!A5333</f>
        <v>WYDEQ Permitted Sources</v>
      </c>
      <c r="B6083" s="203" t="str">
        <f>'Permitted Sources'!B5333</f>
        <v>56</v>
      </c>
      <c r="C6083" s="202" t="str">
        <f>'Permitted Sources'!D5333</f>
        <v>5601902</v>
      </c>
      <c r="D6083" s="202" t="str">
        <f>'Permitted Sources'!E5333</f>
        <v>20200254</v>
      </c>
      <c r="E6083" s="203" t="str">
        <f>'Permitted Sources'!H5333</f>
        <v>Compressor Engines</v>
      </c>
      <c r="F6083" s="204">
        <f>'Permitted Sources'!I5333</f>
        <v>6.2</v>
      </c>
      <c r="G6083" s="204">
        <f>'Permitted Sources'!J5333</f>
        <v>4.3</v>
      </c>
      <c r="H6083" s="204">
        <f>'Permitted Sources'!K5333</f>
        <v>3.1</v>
      </c>
      <c r="I6083" s="204">
        <f>'Permitted Sources'!L5333</f>
        <v>0</v>
      </c>
      <c r="J6083" s="204">
        <f>'Permitted Sources'!M5333</f>
        <v>0</v>
      </c>
      <c r="K6083" s="203" t="str">
        <f t="shared" si="94"/>
        <v>Compressor Engines</v>
      </c>
    </row>
    <row r="6084" spans="1:11" s="203" customFormat="1" x14ac:dyDescent="0.2">
      <c r="A6084" s="202" t="str">
        <f>'Permitted Sources'!A5334</f>
        <v>WYDEQ Permitted Sources</v>
      </c>
      <c r="B6084" s="203" t="str">
        <f>'Permitted Sources'!B5334</f>
        <v>56</v>
      </c>
      <c r="C6084" s="202" t="str">
        <f>'Permitted Sources'!D5334</f>
        <v>5601902</v>
      </c>
      <c r="D6084" s="202" t="str">
        <f>'Permitted Sources'!E5334</f>
        <v>20200254</v>
      </c>
      <c r="E6084" s="203" t="str">
        <f>'Permitted Sources'!H5334</f>
        <v>Compressor Engines</v>
      </c>
      <c r="F6084" s="204">
        <f>'Permitted Sources'!I5334</f>
        <v>19.399999999999999</v>
      </c>
      <c r="G6084" s="204">
        <f>'Permitted Sources'!J5334</f>
        <v>5.2</v>
      </c>
      <c r="H6084" s="204">
        <f>'Permitted Sources'!K5334</f>
        <v>5.2</v>
      </c>
      <c r="I6084" s="204">
        <f>'Permitted Sources'!L5334</f>
        <v>0</v>
      </c>
      <c r="J6084" s="204">
        <f>'Permitted Sources'!M5334</f>
        <v>0</v>
      </c>
      <c r="K6084" s="203" t="str">
        <f t="shared" si="94"/>
        <v>Compressor Engines</v>
      </c>
    </row>
    <row r="6085" spans="1:11" s="203" customFormat="1" x14ac:dyDescent="0.2">
      <c r="A6085" s="202" t="str">
        <f>'Permitted Sources'!A5335</f>
        <v>WYDEQ Permitted Sources</v>
      </c>
      <c r="B6085" s="203" t="str">
        <f>'Permitted Sources'!B5335</f>
        <v>56</v>
      </c>
      <c r="C6085" s="202" t="str">
        <f>'Permitted Sources'!D5335</f>
        <v>5601902</v>
      </c>
      <c r="D6085" s="202" t="str">
        <f>'Permitted Sources'!E5335</f>
        <v>20200254</v>
      </c>
      <c r="E6085" s="203" t="str">
        <f>'Permitted Sources'!H5335</f>
        <v>Compressor Engines</v>
      </c>
      <c r="F6085" s="204">
        <f>'Permitted Sources'!I5335</f>
        <v>19.399999999999999</v>
      </c>
      <c r="G6085" s="204">
        <f>'Permitted Sources'!J5335</f>
        <v>5.2</v>
      </c>
      <c r="H6085" s="204">
        <f>'Permitted Sources'!K5335</f>
        <v>5.2</v>
      </c>
      <c r="I6085" s="204">
        <f>'Permitted Sources'!L5335</f>
        <v>0</v>
      </c>
      <c r="J6085" s="204">
        <f>'Permitted Sources'!M5335</f>
        <v>0</v>
      </c>
      <c r="K6085" s="203" t="str">
        <f t="shared" si="94"/>
        <v>Compressor Engines</v>
      </c>
    </row>
    <row r="6086" spans="1:11" s="203" customFormat="1" x14ac:dyDescent="0.2">
      <c r="A6086" s="202" t="str">
        <f>'Permitted Sources'!A5336</f>
        <v>WYDEQ Permitted Sources</v>
      </c>
      <c r="B6086" s="203" t="str">
        <f>'Permitted Sources'!B5336</f>
        <v>56</v>
      </c>
      <c r="C6086" s="202" t="str">
        <f>'Permitted Sources'!D5336</f>
        <v>5601902</v>
      </c>
      <c r="D6086" s="202" t="str">
        <f>'Permitted Sources'!E5336</f>
        <v>20200254</v>
      </c>
      <c r="E6086" s="203" t="str">
        <f>'Permitted Sources'!H5336</f>
        <v>Compressor Engines</v>
      </c>
      <c r="F6086" s="204">
        <f>'Permitted Sources'!I5336</f>
        <v>19.399999999999999</v>
      </c>
      <c r="G6086" s="204">
        <f>'Permitted Sources'!J5336</f>
        <v>5.2</v>
      </c>
      <c r="H6086" s="204">
        <f>'Permitted Sources'!K5336</f>
        <v>5.2</v>
      </c>
      <c r="I6086" s="204">
        <f>'Permitted Sources'!L5336</f>
        <v>0</v>
      </c>
      <c r="J6086" s="204">
        <f>'Permitted Sources'!M5336</f>
        <v>0</v>
      </c>
      <c r="K6086" s="203" t="str">
        <f t="shared" si="94"/>
        <v>Compressor Engines</v>
      </c>
    </row>
    <row r="6087" spans="1:11" s="203" customFormat="1" x14ac:dyDescent="0.2">
      <c r="A6087" s="202" t="str">
        <f>'Permitted Sources'!A5337</f>
        <v>WYDEQ Permitted Sources</v>
      </c>
      <c r="B6087" s="203" t="str">
        <f>'Permitted Sources'!B5337</f>
        <v>56</v>
      </c>
      <c r="C6087" s="202" t="str">
        <f>'Permitted Sources'!D5337</f>
        <v>5601902</v>
      </c>
      <c r="D6087" s="202" t="str">
        <f>'Permitted Sources'!E5337</f>
        <v>20200254</v>
      </c>
      <c r="E6087" s="203" t="str">
        <f>'Permitted Sources'!H5337</f>
        <v>Compressor Engines</v>
      </c>
      <c r="F6087" s="204">
        <f>'Permitted Sources'!I5337</f>
        <v>19.399999999999999</v>
      </c>
      <c r="G6087" s="204">
        <f>'Permitted Sources'!J5337</f>
        <v>5.2</v>
      </c>
      <c r="H6087" s="204">
        <f>'Permitted Sources'!K5337</f>
        <v>5.2</v>
      </c>
      <c r="I6087" s="204">
        <f>'Permitted Sources'!L5337</f>
        <v>0</v>
      </c>
      <c r="J6087" s="204">
        <f>'Permitted Sources'!M5337</f>
        <v>0</v>
      </c>
      <c r="K6087" s="203" t="str">
        <f t="shared" ref="K6087:K6150" si="95">IF(E6087="Unpermitted Fugitives","Fugitives",IF(E6087="Natural Gas Processing Facilities, Pump Seals","Fugitives",IF(E6087="Natural Gas Production, All Equipt Leak Fugitives","Fugitives",IF(E6087="External Combustion Boilers","Heaters",IF(E6087="Permitted Tank Losses","Condensate tank ",IF(E6087="Permitted Fugitives","Fugitives",IF(E6087="Process Heaters","Heaters",E6087)))))))</f>
        <v>Compressor Engines</v>
      </c>
    </row>
    <row r="6088" spans="1:11" s="203" customFormat="1" x14ac:dyDescent="0.2">
      <c r="A6088" s="202" t="str">
        <f>'Permitted Sources'!A5338</f>
        <v>WYDEQ Permitted Sources</v>
      </c>
      <c r="B6088" s="203" t="str">
        <f>'Permitted Sources'!B5338</f>
        <v>56</v>
      </c>
      <c r="C6088" s="202" t="str">
        <f>'Permitted Sources'!D5338</f>
        <v>5601902</v>
      </c>
      <c r="D6088" s="202" t="str">
        <f>'Permitted Sources'!E5338</f>
        <v>20200254</v>
      </c>
      <c r="E6088" s="203" t="str">
        <f>'Permitted Sources'!H5338</f>
        <v>Compressor Engines</v>
      </c>
      <c r="F6088" s="204">
        <f>'Permitted Sources'!I5338</f>
        <v>6.2</v>
      </c>
      <c r="G6088" s="204">
        <f>'Permitted Sources'!J5338</f>
        <v>6.2</v>
      </c>
      <c r="H6088" s="204">
        <f>'Permitted Sources'!K5338</f>
        <v>12.3</v>
      </c>
      <c r="I6088" s="204">
        <f>'Permitted Sources'!L5338</f>
        <v>0</v>
      </c>
      <c r="J6088" s="204">
        <f>'Permitted Sources'!M5338</f>
        <v>0</v>
      </c>
      <c r="K6088" s="203" t="str">
        <f t="shared" si="95"/>
        <v>Compressor Engines</v>
      </c>
    </row>
    <row r="6089" spans="1:11" s="203" customFormat="1" x14ac:dyDescent="0.2">
      <c r="A6089" s="202" t="str">
        <f>'Permitted Sources'!A5339</f>
        <v>WYDEQ Permitted Sources</v>
      </c>
      <c r="B6089" s="203" t="str">
        <f>'Permitted Sources'!B5339</f>
        <v>56</v>
      </c>
      <c r="C6089" s="202" t="str">
        <f>'Permitted Sources'!D5339</f>
        <v>5601902</v>
      </c>
      <c r="D6089" s="202" t="str">
        <f>'Permitted Sources'!E5339</f>
        <v>20200254</v>
      </c>
      <c r="E6089" s="203" t="str">
        <f>'Permitted Sources'!H5339</f>
        <v>Compressor Engines</v>
      </c>
      <c r="F6089" s="204">
        <f>'Permitted Sources'!I5339</f>
        <v>6.2</v>
      </c>
      <c r="G6089" s="204">
        <f>'Permitted Sources'!J5339</f>
        <v>6.2</v>
      </c>
      <c r="H6089" s="204">
        <f>'Permitted Sources'!K5339</f>
        <v>12.3</v>
      </c>
      <c r="I6089" s="204">
        <f>'Permitted Sources'!L5339</f>
        <v>0</v>
      </c>
      <c r="J6089" s="204">
        <f>'Permitted Sources'!M5339</f>
        <v>0</v>
      </c>
      <c r="K6089" s="203" t="str">
        <f t="shared" si="95"/>
        <v>Compressor Engines</v>
      </c>
    </row>
    <row r="6090" spans="1:11" s="203" customFormat="1" x14ac:dyDescent="0.2">
      <c r="A6090" s="202" t="str">
        <f>'Permitted Sources'!A5340</f>
        <v>WYDEQ Permitted Sources</v>
      </c>
      <c r="B6090" s="203" t="str">
        <f>'Permitted Sources'!B5340</f>
        <v>56</v>
      </c>
      <c r="C6090" s="202" t="str">
        <f>'Permitted Sources'!D5340</f>
        <v>5601902</v>
      </c>
      <c r="D6090" s="202" t="str">
        <f>'Permitted Sources'!E5340</f>
        <v>20200254</v>
      </c>
      <c r="E6090" s="203" t="str">
        <f>'Permitted Sources'!H5340</f>
        <v>Compressor Engines</v>
      </c>
      <c r="F6090" s="204">
        <f>'Permitted Sources'!I5340</f>
        <v>6.2</v>
      </c>
      <c r="G6090" s="204">
        <f>'Permitted Sources'!J5340</f>
        <v>6.2</v>
      </c>
      <c r="H6090" s="204">
        <f>'Permitted Sources'!K5340</f>
        <v>12.3</v>
      </c>
      <c r="I6090" s="204">
        <f>'Permitted Sources'!L5340</f>
        <v>0</v>
      </c>
      <c r="J6090" s="204">
        <f>'Permitted Sources'!M5340</f>
        <v>0</v>
      </c>
      <c r="K6090" s="203" t="str">
        <f t="shared" si="95"/>
        <v>Compressor Engines</v>
      </c>
    </row>
    <row r="6091" spans="1:11" s="203" customFormat="1" x14ac:dyDescent="0.2">
      <c r="A6091" s="202" t="str">
        <f>'Permitted Sources'!A5341</f>
        <v>WYDEQ Permitted Sources</v>
      </c>
      <c r="B6091" s="203" t="str">
        <f>'Permitted Sources'!B5341</f>
        <v>56</v>
      </c>
      <c r="C6091" s="202" t="str">
        <f>'Permitted Sources'!D5341</f>
        <v>5601902</v>
      </c>
      <c r="D6091" s="202" t="str">
        <f>'Permitted Sources'!E5341</f>
        <v>20200252</v>
      </c>
      <c r="E6091" s="203" t="str">
        <f>'Permitted Sources'!H5341</f>
        <v>Compressor Engines</v>
      </c>
      <c r="F6091" s="204">
        <f>'Permitted Sources'!I5341</f>
        <v>3.1</v>
      </c>
      <c r="G6091" s="204">
        <f>'Permitted Sources'!J5341</f>
        <v>5.2</v>
      </c>
      <c r="H6091" s="204">
        <f>'Permitted Sources'!K5341</f>
        <v>6.1</v>
      </c>
      <c r="I6091" s="204">
        <f>'Permitted Sources'!L5341</f>
        <v>0</v>
      </c>
      <c r="J6091" s="204">
        <f>'Permitted Sources'!M5341</f>
        <v>0</v>
      </c>
      <c r="K6091" s="203" t="str">
        <f t="shared" si="95"/>
        <v>Compressor Engines</v>
      </c>
    </row>
    <row r="6092" spans="1:11" s="203" customFormat="1" x14ac:dyDescent="0.2">
      <c r="A6092" s="202" t="str">
        <f>'Permitted Sources'!A5342</f>
        <v>WYDEQ Permitted Sources</v>
      </c>
      <c r="B6092" s="203" t="str">
        <f>'Permitted Sources'!B5342</f>
        <v>56</v>
      </c>
      <c r="C6092" s="202" t="str">
        <f>'Permitted Sources'!D5342</f>
        <v>5601902</v>
      </c>
      <c r="D6092" s="202" t="str">
        <f>'Permitted Sources'!E5342</f>
        <v>20200254</v>
      </c>
      <c r="E6092" s="203" t="str">
        <f>'Permitted Sources'!H5342</f>
        <v>Compressor Engines</v>
      </c>
      <c r="F6092" s="204">
        <f>'Permitted Sources'!I5342</f>
        <v>6.2</v>
      </c>
      <c r="G6092" s="204">
        <f>'Permitted Sources'!J5342</f>
        <v>2.5</v>
      </c>
      <c r="H6092" s="204">
        <f>'Permitted Sources'!K5342</f>
        <v>1.5</v>
      </c>
      <c r="I6092" s="204">
        <f>'Permitted Sources'!L5342</f>
        <v>0</v>
      </c>
      <c r="J6092" s="204">
        <f>'Permitted Sources'!M5342</f>
        <v>0</v>
      </c>
      <c r="K6092" s="203" t="str">
        <f t="shared" si="95"/>
        <v>Compressor Engines</v>
      </c>
    </row>
    <row r="6093" spans="1:11" s="203" customFormat="1" x14ac:dyDescent="0.2">
      <c r="A6093" s="202" t="str">
        <f>'Permitted Sources'!A5343</f>
        <v>WYDEQ Permitted Sources</v>
      </c>
      <c r="B6093" s="203" t="str">
        <f>'Permitted Sources'!B5343</f>
        <v>56</v>
      </c>
      <c r="C6093" s="202" t="str">
        <f>'Permitted Sources'!D5343</f>
        <v>5601902</v>
      </c>
      <c r="D6093" s="202" t="str">
        <f>'Permitted Sources'!E5343</f>
        <v>20200254</v>
      </c>
      <c r="E6093" s="203" t="str">
        <f>'Permitted Sources'!H5343</f>
        <v>Compressor Engines</v>
      </c>
      <c r="F6093" s="204">
        <f>'Permitted Sources'!I5343</f>
        <v>6.2</v>
      </c>
      <c r="G6093" s="204">
        <f>'Permitted Sources'!J5343</f>
        <v>0.4</v>
      </c>
      <c r="H6093" s="204">
        <f>'Permitted Sources'!K5343</f>
        <v>1.5</v>
      </c>
      <c r="I6093" s="204">
        <f>'Permitted Sources'!L5343</f>
        <v>0</v>
      </c>
      <c r="J6093" s="204">
        <f>'Permitted Sources'!M5343</f>
        <v>0</v>
      </c>
      <c r="K6093" s="203" t="str">
        <f t="shared" si="95"/>
        <v>Compressor Engines</v>
      </c>
    </row>
    <row r="6094" spans="1:11" s="203" customFormat="1" x14ac:dyDescent="0.2">
      <c r="A6094" s="202" t="str">
        <f>'Permitted Sources'!A5344</f>
        <v>WYDEQ Permitted Sources</v>
      </c>
      <c r="B6094" s="203" t="str">
        <f>'Permitted Sources'!B5344</f>
        <v>56</v>
      </c>
      <c r="C6094" s="202" t="str">
        <f>'Permitted Sources'!D5344</f>
        <v>5601902</v>
      </c>
      <c r="D6094" s="202" t="str">
        <f>'Permitted Sources'!E5344</f>
        <v>20200254</v>
      </c>
      <c r="E6094" s="203" t="str">
        <f>'Permitted Sources'!H5344</f>
        <v>Compressor Engines</v>
      </c>
      <c r="F6094" s="204">
        <f>'Permitted Sources'!I5344</f>
        <v>6.2</v>
      </c>
      <c r="G6094" s="204">
        <f>'Permitted Sources'!J5344</f>
        <v>2.5</v>
      </c>
      <c r="H6094" s="204">
        <f>'Permitted Sources'!K5344</f>
        <v>1.5</v>
      </c>
      <c r="I6094" s="204">
        <f>'Permitted Sources'!L5344</f>
        <v>0</v>
      </c>
      <c r="J6094" s="204">
        <f>'Permitted Sources'!M5344</f>
        <v>0</v>
      </c>
      <c r="K6094" s="203" t="str">
        <f t="shared" si="95"/>
        <v>Compressor Engines</v>
      </c>
    </row>
    <row r="6095" spans="1:11" s="203" customFormat="1" x14ac:dyDescent="0.2">
      <c r="A6095" s="202" t="str">
        <f>'Permitted Sources'!A5345</f>
        <v>WYDEQ Permitted Sources</v>
      </c>
      <c r="B6095" s="203" t="str">
        <f>'Permitted Sources'!B5345</f>
        <v>56</v>
      </c>
      <c r="C6095" s="202" t="str">
        <f>'Permitted Sources'!D5345</f>
        <v>5601902</v>
      </c>
      <c r="D6095" s="202" t="str">
        <f>'Permitted Sources'!E5345</f>
        <v>20200254</v>
      </c>
      <c r="E6095" s="203" t="str">
        <f>'Permitted Sources'!H5345</f>
        <v>Compressor Engines</v>
      </c>
      <c r="F6095" s="204">
        <f>'Permitted Sources'!I5345</f>
        <v>19.399999999999999</v>
      </c>
      <c r="G6095" s="204">
        <f>'Permitted Sources'!J5345</f>
        <v>5.2</v>
      </c>
      <c r="H6095" s="204">
        <f>'Permitted Sources'!K5345</f>
        <v>5.2</v>
      </c>
      <c r="I6095" s="204">
        <f>'Permitted Sources'!L5345</f>
        <v>0</v>
      </c>
      <c r="J6095" s="204">
        <f>'Permitted Sources'!M5345</f>
        <v>0</v>
      </c>
      <c r="K6095" s="203" t="str">
        <f t="shared" si="95"/>
        <v>Compressor Engines</v>
      </c>
    </row>
    <row r="6096" spans="1:11" s="203" customFormat="1" x14ac:dyDescent="0.2">
      <c r="A6096" s="202" t="str">
        <f>'Permitted Sources'!A5346</f>
        <v>WYDEQ Permitted Sources</v>
      </c>
      <c r="B6096" s="203" t="str">
        <f>'Permitted Sources'!B5346</f>
        <v>56</v>
      </c>
      <c r="C6096" s="202" t="str">
        <f>'Permitted Sources'!D5346</f>
        <v>5601902</v>
      </c>
      <c r="D6096" s="202" t="str">
        <f>'Permitted Sources'!E5346</f>
        <v>20200254</v>
      </c>
      <c r="E6096" s="203" t="str">
        <f>'Permitted Sources'!H5346</f>
        <v>Compressor Engines</v>
      </c>
      <c r="F6096" s="204">
        <f>'Permitted Sources'!I5346</f>
        <v>19.399999999999999</v>
      </c>
      <c r="G6096" s="204">
        <f>'Permitted Sources'!J5346</f>
        <v>5.2</v>
      </c>
      <c r="H6096" s="204">
        <f>'Permitted Sources'!K5346</f>
        <v>5.2</v>
      </c>
      <c r="I6096" s="204">
        <f>'Permitted Sources'!L5346</f>
        <v>0</v>
      </c>
      <c r="J6096" s="204">
        <f>'Permitted Sources'!M5346</f>
        <v>0</v>
      </c>
      <c r="K6096" s="203" t="str">
        <f t="shared" si="95"/>
        <v>Compressor Engines</v>
      </c>
    </row>
    <row r="6097" spans="1:11" s="203" customFormat="1" x14ac:dyDescent="0.2">
      <c r="A6097" s="202" t="str">
        <f>'Permitted Sources'!A5347</f>
        <v>WYDEQ Permitted Sources</v>
      </c>
      <c r="B6097" s="203" t="str">
        <f>'Permitted Sources'!B5347</f>
        <v>56</v>
      </c>
      <c r="C6097" s="202" t="str">
        <f>'Permitted Sources'!D5347</f>
        <v>5601902</v>
      </c>
      <c r="D6097" s="202" t="str">
        <f>'Permitted Sources'!E5347</f>
        <v>20200254</v>
      </c>
      <c r="E6097" s="203" t="str">
        <f>'Permitted Sources'!H5347</f>
        <v>Compressor Engines</v>
      </c>
      <c r="F6097" s="204">
        <f>'Permitted Sources'!I5347</f>
        <v>19.399999999999999</v>
      </c>
      <c r="G6097" s="204">
        <f>'Permitted Sources'!J5347</f>
        <v>5.2</v>
      </c>
      <c r="H6097" s="204">
        <f>'Permitted Sources'!K5347</f>
        <v>5.2</v>
      </c>
      <c r="I6097" s="204">
        <f>'Permitted Sources'!L5347</f>
        <v>0</v>
      </c>
      <c r="J6097" s="204">
        <f>'Permitted Sources'!M5347</f>
        <v>0</v>
      </c>
      <c r="K6097" s="203" t="str">
        <f t="shared" si="95"/>
        <v>Compressor Engines</v>
      </c>
    </row>
    <row r="6098" spans="1:11" s="203" customFormat="1" x14ac:dyDescent="0.2">
      <c r="A6098" s="202" t="str">
        <f>'Permitted Sources'!A5348</f>
        <v>WYDEQ Permitted Sources</v>
      </c>
      <c r="B6098" s="203" t="str">
        <f>'Permitted Sources'!B5348</f>
        <v>56</v>
      </c>
      <c r="C6098" s="202" t="str">
        <f>'Permitted Sources'!D5348</f>
        <v>5601902</v>
      </c>
      <c r="D6098" s="202" t="str">
        <f>'Permitted Sources'!E5348</f>
        <v>20200254</v>
      </c>
      <c r="E6098" s="203" t="str">
        <f>'Permitted Sources'!H5348</f>
        <v>Compressor Engines</v>
      </c>
      <c r="F6098" s="204">
        <f>'Permitted Sources'!I5348</f>
        <v>19.399999999999999</v>
      </c>
      <c r="G6098" s="204">
        <f>'Permitted Sources'!J5348</f>
        <v>5.2</v>
      </c>
      <c r="H6098" s="204">
        <f>'Permitted Sources'!K5348</f>
        <v>5.2</v>
      </c>
      <c r="I6098" s="204">
        <f>'Permitted Sources'!L5348</f>
        <v>0</v>
      </c>
      <c r="J6098" s="204">
        <f>'Permitted Sources'!M5348</f>
        <v>0</v>
      </c>
      <c r="K6098" s="203" t="str">
        <f t="shared" si="95"/>
        <v>Compressor Engines</v>
      </c>
    </row>
    <row r="6099" spans="1:11" s="203" customFormat="1" x14ac:dyDescent="0.2">
      <c r="A6099" s="202" t="str">
        <f>'Permitted Sources'!A5349</f>
        <v>WYDEQ Permitted Sources</v>
      </c>
      <c r="B6099" s="203" t="str">
        <f>'Permitted Sources'!B5349</f>
        <v>56</v>
      </c>
      <c r="C6099" s="202" t="str">
        <f>'Permitted Sources'!D5349</f>
        <v>5601902</v>
      </c>
      <c r="D6099" s="202" t="str">
        <f>'Permitted Sources'!E5349</f>
        <v>20200254</v>
      </c>
      <c r="E6099" s="203" t="str">
        <f>'Permitted Sources'!H5349</f>
        <v>Compressor Engines</v>
      </c>
      <c r="F6099" s="204">
        <f>'Permitted Sources'!I5349</f>
        <v>6.1</v>
      </c>
      <c r="G6099" s="204">
        <f>'Permitted Sources'!J5349</f>
        <v>2.46</v>
      </c>
      <c r="H6099" s="204">
        <f>'Permitted Sources'!K5349</f>
        <v>1.23</v>
      </c>
      <c r="I6099" s="204">
        <f>'Permitted Sources'!L5349</f>
        <v>0</v>
      </c>
      <c r="J6099" s="204">
        <f>'Permitted Sources'!M5349</f>
        <v>0</v>
      </c>
      <c r="K6099" s="203" t="str">
        <f t="shared" si="95"/>
        <v>Compressor Engines</v>
      </c>
    </row>
    <row r="6100" spans="1:11" s="203" customFormat="1" x14ac:dyDescent="0.2">
      <c r="A6100" s="202" t="str">
        <f>'Permitted Sources'!A5350</f>
        <v>WYDEQ Permitted Sources</v>
      </c>
      <c r="B6100" s="203" t="str">
        <f>'Permitted Sources'!B5350</f>
        <v>56</v>
      </c>
      <c r="C6100" s="202" t="str">
        <f>'Permitted Sources'!D5350</f>
        <v>5601902</v>
      </c>
      <c r="D6100" s="202" t="str">
        <f>'Permitted Sources'!E5350</f>
        <v>20200252</v>
      </c>
      <c r="E6100" s="203" t="str">
        <f>'Permitted Sources'!H5350</f>
        <v>Compressor Engines</v>
      </c>
      <c r="F6100" s="204">
        <f>'Permitted Sources'!I5350</f>
        <v>5</v>
      </c>
      <c r="G6100" s="204">
        <f>'Permitted Sources'!J5350</f>
        <v>2.75</v>
      </c>
      <c r="H6100" s="204">
        <f>'Permitted Sources'!K5350</f>
        <v>8.5</v>
      </c>
      <c r="I6100" s="204">
        <f>'Permitted Sources'!L5350</f>
        <v>0</v>
      </c>
      <c r="J6100" s="204">
        <f>'Permitted Sources'!M5350</f>
        <v>0</v>
      </c>
      <c r="K6100" s="203" t="str">
        <f t="shared" si="95"/>
        <v>Compressor Engines</v>
      </c>
    </row>
    <row r="6101" spans="1:11" s="203" customFormat="1" x14ac:dyDescent="0.2">
      <c r="A6101" s="202" t="str">
        <f>'Permitted Sources'!A5351</f>
        <v>WYDEQ Permitted Sources</v>
      </c>
      <c r="B6101" s="203" t="str">
        <f>'Permitted Sources'!B5351</f>
        <v>56</v>
      </c>
      <c r="C6101" s="202" t="str">
        <f>'Permitted Sources'!D5351</f>
        <v>5601902</v>
      </c>
      <c r="D6101" s="202" t="str">
        <f>'Permitted Sources'!E5351</f>
        <v>20200254</v>
      </c>
      <c r="E6101" s="203" t="str">
        <f>'Permitted Sources'!H5351</f>
        <v>Compressor Engines</v>
      </c>
      <c r="F6101" s="204">
        <f>'Permitted Sources'!I5351</f>
        <v>19.399999999999999</v>
      </c>
      <c r="G6101" s="204">
        <f>'Permitted Sources'!J5351</f>
        <v>12.9</v>
      </c>
      <c r="H6101" s="204">
        <f>'Permitted Sources'!K5351</f>
        <v>6.5</v>
      </c>
      <c r="I6101" s="204">
        <f>'Permitted Sources'!L5351</f>
        <v>0</v>
      </c>
      <c r="J6101" s="204">
        <f>'Permitted Sources'!M5351</f>
        <v>0</v>
      </c>
      <c r="K6101" s="203" t="str">
        <f t="shared" si="95"/>
        <v>Compressor Engines</v>
      </c>
    </row>
    <row r="6102" spans="1:11" s="203" customFormat="1" x14ac:dyDescent="0.2">
      <c r="A6102" s="202" t="str">
        <f>'Permitted Sources'!A5352</f>
        <v>WYDEQ Permitted Sources</v>
      </c>
      <c r="B6102" s="203" t="str">
        <f>'Permitted Sources'!B5352</f>
        <v>56</v>
      </c>
      <c r="C6102" s="202" t="str">
        <f>'Permitted Sources'!D5352</f>
        <v>5601902</v>
      </c>
      <c r="D6102" s="202" t="str">
        <f>'Permitted Sources'!E5352</f>
        <v>20200254</v>
      </c>
      <c r="E6102" s="203" t="str">
        <f>'Permitted Sources'!H5352</f>
        <v>Compressor Engines</v>
      </c>
      <c r="F6102" s="204">
        <f>'Permitted Sources'!I5352</f>
        <v>19.399999999999999</v>
      </c>
      <c r="G6102" s="204">
        <f>'Permitted Sources'!J5352</f>
        <v>12.9</v>
      </c>
      <c r="H6102" s="204">
        <f>'Permitted Sources'!K5352</f>
        <v>6.5</v>
      </c>
      <c r="I6102" s="204">
        <f>'Permitted Sources'!L5352</f>
        <v>0</v>
      </c>
      <c r="J6102" s="204">
        <f>'Permitted Sources'!M5352</f>
        <v>0</v>
      </c>
      <c r="K6102" s="203" t="str">
        <f t="shared" si="95"/>
        <v>Compressor Engines</v>
      </c>
    </row>
    <row r="6103" spans="1:11" s="203" customFormat="1" x14ac:dyDescent="0.2">
      <c r="A6103" s="202" t="str">
        <f>'Permitted Sources'!A5353</f>
        <v>WYDEQ Permitted Sources</v>
      </c>
      <c r="B6103" s="203" t="str">
        <f>'Permitted Sources'!B5353</f>
        <v>56</v>
      </c>
      <c r="C6103" s="202" t="str">
        <f>'Permitted Sources'!D5353</f>
        <v>5601902</v>
      </c>
      <c r="D6103" s="202" t="str">
        <f>'Permitted Sources'!E5353</f>
        <v>20200254</v>
      </c>
      <c r="E6103" s="203" t="str">
        <f>'Permitted Sources'!H5353</f>
        <v>Compressor Engines</v>
      </c>
      <c r="F6103" s="204">
        <f>'Permitted Sources'!I5353</f>
        <v>19.399999999999999</v>
      </c>
      <c r="G6103" s="204">
        <f>'Permitted Sources'!J5353</f>
        <v>12.9</v>
      </c>
      <c r="H6103" s="204">
        <f>'Permitted Sources'!K5353</f>
        <v>6.5</v>
      </c>
      <c r="I6103" s="204">
        <f>'Permitted Sources'!L5353</f>
        <v>0</v>
      </c>
      <c r="J6103" s="204">
        <f>'Permitted Sources'!M5353</f>
        <v>0</v>
      </c>
      <c r="K6103" s="203" t="str">
        <f t="shared" si="95"/>
        <v>Compressor Engines</v>
      </c>
    </row>
    <row r="6104" spans="1:11" s="203" customFormat="1" x14ac:dyDescent="0.2">
      <c r="A6104" s="202" t="str">
        <f>'Permitted Sources'!A5354</f>
        <v>WYDEQ Permitted Sources</v>
      </c>
      <c r="B6104" s="203" t="str">
        <f>'Permitted Sources'!B5354</f>
        <v>56</v>
      </c>
      <c r="C6104" s="202" t="str">
        <f>'Permitted Sources'!D5354</f>
        <v>5601902</v>
      </c>
      <c r="D6104" s="202" t="str">
        <f>'Permitted Sources'!E5354</f>
        <v>31000227</v>
      </c>
      <c r="E6104" s="203" t="str">
        <f>'Permitted Sources'!H5354</f>
        <v>Dehydrator</v>
      </c>
      <c r="F6104" s="204">
        <f>'Permitted Sources'!I5354</f>
        <v>0.43135011287778052</v>
      </c>
      <c r="G6104" s="204">
        <f>'Permitted Sources'!J5354</f>
        <v>0</v>
      </c>
      <c r="H6104" s="204">
        <f>'Permitted Sources'!K5354</f>
        <v>0.4</v>
      </c>
      <c r="I6104" s="204">
        <f>'Permitted Sources'!L5354</f>
        <v>0</v>
      </c>
      <c r="J6104" s="204">
        <f>'Permitted Sources'!M5354</f>
        <v>0</v>
      </c>
      <c r="K6104" s="203" t="str">
        <f t="shared" si="95"/>
        <v>Dehydrator</v>
      </c>
    </row>
    <row r="6105" spans="1:11" s="203" customFormat="1" x14ac:dyDescent="0.2">
      <c r="A6105" s="202" t="str">
        <f>'Permitted Sources'!A5355</f>
        <v>WYDEQ Permitted Sources</v>
      </c>
      <c r="B6105" s="203" t="str">
        <f>'Permitted Sources'!B5355</f>
        <v>56</v>
      </c>
      <c r="C6105" s="202" t="str">
        <f>'Permitted Sources'!D5355</f>
        <v>5601902</v>
      </c>
      <c r="D6105" s="202" t="str">
        <f>'Permitted Sources'!E5355</f>
        <v>31000227</v>
      </c>
      <c r="E6105" s="203" t="str">
        <f>'Permitted Sources'!H5355</f>
        <v>Dehydrator</v>
      </c>
      <c r="F6105" s="204">
        <f>'Permitted Sources'!I5355</f>
        <v>0.43135011287778052</v>
      </c>
      <c r="G6105" s="204">
        <f>'Permitted Sources'!J5355</f>
        <v>0</v>
      </c>
      <c r="H6105" s="204">
        <f>'Permitted Sources'!K5355</f>
        <v>0.4</v>
      </c>
      <c r="I6105" s="204">
        <f>'Permitted Sources'!L5355</f>
        <v>0</v>
      </c>
      <c r="J6105" s="204">
        <f>'Permitted Sources'!M5355</f>
        <v>0</v>
      </c>
      <c r="K6105" s="203" t="str">
        <f t="shared" si="95"/>
        <v>Dehydrator</v>
      </c>
    </row>
    <row r="6106" spans="1:11" s="203" customFormat="1" x14ac:dyDescent="0.2">
      <c r="A6106" s="202" t="str">
        <f>'Permitted Sources'!A5356</f>
        <v>WYDEQ Permitted Sources</v>
      </c>
      <c r="B6106" s="203" t="str">
        <f>'Permitted Sources'!B5356</f>
        <v>56</v>
      </c>
      <c r="C6106" s="202" t="str">
        <f>'Permitted Sources'!D5356</f>
        <v>5601902</v>
      </c>
      <c r="D6106" s="202" t="str">
        <f>'Permitted Sources'!E5356</f>
        <v>20200254</v>
      </c>
      <c r="E6106" s="203" t="str">
        <f>'Permitted Sources'!H5356</f>
        <v>Compressor Engines</v>
      </c>
      <c r="F6106" s="204">
        <f>'Permitted Sources'!I5356</f>
        <v>19.421190969327814</v>
      </c>
      <c r="G6106" s="204">
        <f>'Permitted Sources'!J5356</f>
        <v>9.1</v>
      </c>
      <c r="H6106" s="204">
        <f>'Permitted Sources'!K5356</f>
        <v>6.5</v>
      </c>
      <c r="I6106" s="204">
        <f>'Permitted Sources'!L5356</f>
        <v>0</v>
      </c>
      <c r="J6106" s="204">
        <f>'Permitted Sources'!M5356</f>
        <v>0</v>
      </c>
      <c r="K6106" s="203" t="str">
        <f t="shared" si="95"/>
        <v>Compressor Engines</v>
      </c>
    </row>
    <row r="6107" spans="1:11" s="203" customFormat="1" x14ac:dyDescent="0.2">
      <c r="A6107" s="202" t="str">
        <f>'Permitted Sources'!A5357</f>
        <v>WYDEQ Permitted Sources</v>
      </c>
      <c r="B6107" s="203" t="str">
        <f>'Permitted Sources'!B5357</f>
        <v>56</v>
      </c>
      <c r="C6107" s="202" t="str">
        <f>'Permitted Sources'!D5357</f>
        <v>5601902</v>
      </c>
      <c r="D6107" s="202" t="str">
        <f>'Permitted Sources'!E5357</f>
        <v>20200254</v>
      </c>
      <c r="E6107" s="203" t="str">
        <f>'Permitted Sources'!H5357</f>
        <v>Compressor Engines</v>
      </c>
      <c r="F6107" s="204">
        <f>'Permitted Sources'!I5357</f>
        <v>19.421190969327814</v>
      </c>
      <c r="G6107" s="204">
        <f>'Permitted Sources'!J5357</f>
        <v>9.1</v>
      </c>
      <c r="H6107" s="204">
        <f>'Permitted Sources'!K5357</f>
        <v>6.5</v>
      </c>
      <c r="I6107" s="204">
        <f>'Permitted Sources'!L5357</f>
        <v>0</v>
      </c>
      <c r="J6107" s="204">
        <f>'Permitted Sources'!M5357</f>
        <v>0</v>
      </c>
      <c r="K6107" s="203" t="str">
        <f t="shared" si="95"/>
        <v>Compressor Engines</v>
      </c>
    </row>
    <row r="6108" spans="1:11" s="203" customFormat="1" x14ac:dyDescent="0.2">
      <c r="A6108" s="202" t="str">
        <f>'Permitted Sources'!A5358</f>
        <v>WYDEQ Permitted Sources</v>
      </c>
      <c r="B6108" s="203" t="str">
        <f>'Permitted Sources'!B5358</f>
        <v>56</v>
      </c>
      <c r="C6108" s="202" t="str">
        <f>'Permitted Sources'!D5358</f>
        <v>5601902</v>
      </c>
      <c r="D6108" s="202" t="str">
        <f>'Permitted Sources'!E5358</f>
        <v>20200254</v>
      </c>
      <c r="E6108" s="203" t="str">
        <f>'Permitted Sources'!H5358</f>
        <v>Compressor Engines</v>
      </c>
      <c r="F6108" s="204">
        <f>'Permitted Sources'!I5358</f>
        <v>19.421190969327814</v>
      </c>
      <c r="G6108" s="204">
        <f>'Permitted Sources'!J5358</f>
        <v>9.1</v>
      </c>
      <c r="H6108" s="204">
        <f>'Permitted Sources'!K5358</f>
        <v>6.5</v>
      </c>
      <c r="I6108" s="204">
        <f>'Permitted Sources'!L5358</f>
        <v>0</v>
      </c>
      <c r="J6108" s="204">
        <f>'Permitted Sources'!M5358</f>
        <v>0</v>
      </c>
      <c r="K6108" s="203" t="str">
        <f t="shared" si="95"/>
        <v>Compressor Engines</v>
      </c>
    </row>
    <row r="6109" spans="1:11" s="203" customFormat="1" x14ac:dyDescent="0.2">
      <c r="A6109" s="202" t="str">
        <f>'Permitted Sources'!A5359</f>
        <v>WYDEQ Permitted Sources</v>
      </c>
      <c r="B6109" s="203" t="str">
        <f>'Permitted Sources'!B5359</f>
        <v>56</v>
      </c>
      <c r="C6109" s="202" t="str">
        <f>'Permitted Sources'!D5359</f>
        <v>5601902</v>
      </c>
      <c r="D6109" s="202" t="str">
        <f>'Permitted Sources'!E5359</f>
        <v>20200254</v>
      </c>
      <c r="E6109" s="203" t="str">
        <f>'Permitted Sources'!H5359</f>
        <v>Compressor Engines</v>
      </c>
      <c r="F6109" s="204">
        <f>'Permitted Sources'!I5359</f>
        <v>19.421190969327814</v>
      </c>
      <c r="G6109" s="204">
        <f>'Permitted Sources'!J5359</f>
        <v>9.1</v>
      </c>
      <c r="H6109" s="204">
        <f>'Permitted Sources'!K5359</f>
        <v>6.5</v>
      </c>
      <c r="I6109" s="204">
        <f>'Permitted Sources'!L5359</f>
        <v>0</v>
      </c>
      <c r="J6109" s="204">
        <f>'Permitted Sources'!M5359</f>
        <v>0</v>
      </c>
      <c r="K6109" s="203" t="str">
        <f t="shared" si="95"/>
        <v>Compressor Engines</v>
      </c>
    </row>
    <row r="6110" spans="1:11" s="203" customFormat="1" x14ac:dyDescent="0.2">
      <c r="A6110" s="202" t="str">
        <f>'Permitted Sources'!A5360</f>
        <v>WYDEQ Permitted Sources</v>
      </c>
      <c r="B6110" s="203" t="str">
        <f>'Permitted Sources'!B5360</f>
        <v>56</v>
      </c>
      <c r="C6110" s="202" t="str">
        <f>'Permitted Sources'!D5360</f>
        <v>5601902</v>
      </c>
      <c r="D6110" s="202" t="str">
        <f>'Permitted Sources'!E5360</f>
        <v>20200254</v>
      </c>
      <c r="E6110" s="203" t="str">
        <f>'Permitted Sources'!H5360</f>
        <v>Compressor Engines</v>
      </c>
      <c r="F6110" s="204">
        <f>'Permitted Sources'!I5360</f>
        <v>6.1536963683934998</v>
      </c>
      <c r="G6110" s="204">
        <f>'Permitted Sources'!J5360</f>
        <v>4.3</v>
      </c>
      <c r="H6110" s="204">
        <f>'Permitted Sources'!K5360</f>
        <v>3.1</v>
      </c>
      <c r="I6110" s="204">
        <f>'Permitted Sources'!L5360</f>
        <v>0</v>
      </c>
      <c r="J6110" s="204">
        <f>'Permitted Sources'!M5360</f>
        <v>0</v>
      </c>
      <c r="K6110" s="203" t="str">
        <f t="shared" si="95"/>
        <v>Compressor Engines</v>
      </c>
    </row>
    <row r="6111" spans="1:11" s="203" customFormat="1" x14ac:dyDescent="0.2">
      <c r="A6111" s="202" t="str">
        <f>'Permitted Sources'!A5361</f>
        <v>WYDEQ Permitted Sources</v>
      </c>
      <c r="B6111" s="203" t="str">
        <f>'Permitted Sources'!B5361</f>
        <v>56</v>
      </c>
      <c r="C6111" s="202" t="str">
        <f>'Permitted Sources'!D5361</f>
        <v>5601902</v>
      </c>
      <c r="D6111" s="202" t="str">
        <f>'Permitted Sources'!E5361</f>
        <v>20200254</v>
      </c>
      <c r="E6111" s="203" t="str">
        <f>'Permitted Sources'!H5361</f>
        <v>Compressor Engines</v>
      </c>
      <c r="F6111" s="204">
        <f>'Permitted Sources'!I5361</f>
        <v>6.1536963683934998</v>
      </c>
      <c r="G6111" s="204">
        <f>'Permitted Sources'!J5361</f>
        <v>4.3</v>
      </c>
      <c r="H6111" s="204">
        <f>'Permitted Sources'!K5361</f>
        <v>3.1</v>
      </c>
      <c r="I6111" s="204">
        <f>'Permitted Sources'!L5361</f>
        <v>0</v>
      </c>
      <c r="J6111" s="204">
        <f>'Permitted Sources'!M5361</f>
        <v>0</v>
      </c>
      <c r="K6111" s="203" t="str">
        <f t="shared" si="95"/>
        <v>Compressor Engines</v>
      </c>
    </row>
    <row r="6112" spans="1:11" s="203" customFormat="1" x14ac:dyDescent="0.2">
      <c r="A6112" s="202" t="str">
        <f>'Permitted Sources'!A5362</f>
        <v>WYDEQ Permitted Sources</v>
      </c>
      <c r="B6112" s="203" t="str">
        <f>'Permitted Sources'!B5362</f>
        <v>56</v>
      </c>
      <c r="C6112" s="202" t="str">
        <f>'Permitted Sources'!D5362</f>
        <v>5601902</v>
      </c>
      <c r="D6112" s="202" t="str">
        <f>'Permitted Sources'!E5362</f>
        <v>20200254</v>
      </c>
      <c r="E6112" s="203" t="str">
        <f>'Permitted Sources'!H5362</f>
        <v>Compressor Engines</v>
      </c>
      <c r="F6112" s="204">
        <f>'Permitted Sources'!I5362</f>
        <v>6.1536963683934998</v>
      </c>
      <c r="G6112" s="204">
        <f>'Permitted Sources'!J5362</f>
        <v>4.3</v>
      </c>
      <c r="H6112" s="204">
        <f>'Permitted Sources'!K5362</f>
        <v>3.1</v>
      </c>
      <c r="I6112" s="204">
        <f>'Permitted Sources'!L5362</f>
        <v>0</v>
      </c>
      <c r="J6112" s="204">
        <f>'Permitted Sources'!M5362</f>
        <v>0</v>
      </c>
      <c r="K6112" s="203" t="str">
        <f t="shared" si="95"/>
        <v>Compressor Engines</v>
      </c>
    </row>
    <row r="6113" spans="1:11" s="203" customFormat="1" x14ac:dyDescent="0.2">
      <c r="A6113" s="202" t="str">
        <f>'Permitted Sources'!A5363</f>
        <v>WYDEQ Permitted Sources</v>
      </c>
      <c r="B6113" s="203" t="str">
        <f>'Permitted Sources'!B5363</f>
        <v>56</v>
      </c>
      <c r="C6113" s="202" t="str">
        <f>'Permitted Sources'!D5363</f>
        <v>5601902</v>
      </c>
      <c r="D6113" s="202" t="str">
        <f>'Permitted Sources'!E5363</f>
        <v>20200254</v>
      </c>
      <c r="E6113" s="203" t="str">
        <f>'Permitted Sources'!H5363</f>
        <v>Compressor Engines</v>
      </c>
      <c r="F6113" s="204">
        <f>'Permitted Sources'!I5363</f>
        <v>6.1536963683934998</v>
      </c>
      <c r="G6113" s="204">
        <f>'Permitted Sources'!J5363</f>
        <v>4.3</v>
      </c>
      <c r="H6113" s="204">
        <f>'Permitted Sources'!K5363</f>
        <v>3.1</v>
      </c>
      <c r="I6113" s="204">
        <f>'Permitted Sources'!L5363</f>
        <v>0</v>
      </c>
      <c r="J6113" s="204">
        <f>'Permitted Sources'!M5363</f>
        <v>0</v>
      </c>
      <c r="K6113" s="203" t="str">
        <f t="shared" si="95"/>
        <v>Compressor Engines</v>
      </c>
    </row>
    <row r="6114" spans="1:11" s="203" customFormat="1" x14ac:dyDescent="0.2">
      <c r="A6114" s="202" t="str">
        <f>'Permitted Sources'!A5364</f>
        <v>WYDEQ Permitted Sources</v>
      </c>
      <c r="B6114" s="203" t="str">
        <f>'Permitted Sources'!B5364</f>
        <v>56</v>
      </c>
      <c r="C6114" s="202" t="str">
        <f>'Permitted Sources'!D5364</f>
        <v>5601902</v>
      </c>
      <c r="D6114" s="202" t="str">
        <f>'Permitted Sources'!E5364</f>
        <v>20200254</v>
      </c>
      <c r="E6114" s="203" t="str">
        <f>'Permitted Sources'!H5364</f>
        <v>Compressor Engines</v>
      </c>
      <c r="F6114" s="204">
        <f>'Permitted Sources'!I5364</f>
        <v>6.1536963683934998</v>
      </c>
      <c r="G6114" s="204">
        <f>'Permitted Sources'!J5364</f>
        <v>4.3</v>
      </c>
      <c r="H6114" s="204">
        <f>'Permitted Sources'!K5364</f>
        <v>3.1</v>
      </c>
      <c r="I6114" s="204">
        <f>'Permitted Sources'!L5364</f>
        <v>0</v>
      </c>
      <c r="J6114" s="204">
        <f>'Permitted Sources'!M5364</f>
        <v>0</v>
      </c>
      <c r="K6114" s="203" t="str">
        <f t="shared" si="95"/>
        <v>Compressor Engines</v>
      </c>
    </row>
    <row r="6115" spans="1:11" s="203" customFormat="1" x14ac:dyDescent="0.2">
      <c r="A6115" s="202" t="str">
        <f>'Permitted Sources'!A5365</f>
        <v>WYDEQ Permitted Sources</v>
      </c>
      <c r="B6115" s="203" t="str">
        <f>'Permitted Sources'!B5365</f>
        <v>56</v>
      </c>
      <c r="C6115" s="202" t="str">
        <f>'Permitted Sources'!D5365</f>
        <v>5601902</v>
      </c>
      <c r="D6115" s="202" t="str">
        <f>'Permitted Sources'!E5365</f>
        <v>20200254</v>
      </c>
      <c r="E6115" s="203" t="str">
        <f>'Permitted Sources'!H5365</f>
        <v>Compressor Engines</v>
      </c>
      <c r="F6115" s="204">
        <f>'Permitted Sources'!I5365</f>
        <v>6.1536963683934998</v>
      </c>
      <c r="G6115" s="204">
        <f>'Permitted Sources'!J5365</f>
        <v>4.3</v>
      </c>
      <c r="H6115" s="204">
        <f>'Permitted Sources'!K5365</f>
        <v>3.1</v>
      </c>
      <c r="I6115" s="204">
        <f>'Permitted Sources'!L5365</f>
        <v>0</v>
      </c>
      <c r="J6115" s="204">
        <f>'Permitted Sources'!M5365</f>
        <v>0</v>
      </c>
      <c r="K6115" s="203" t="str">
        <f t="shared" si="95"/>
        <v>Compressor Engines</v>
      </c>
    </row>
    <row r="6116" spans="1:11" s="203" customFormat="1" x14ac:dyDescent="0.2">
      <c r="A6116" s="202" t="str">
        <f>'Permitted Sources'!A5366</f>
        <v>WYDEQ Permitted Sources</v>
      </c>
      <c r="B6116" s="203" t="str">
        <f>'Permitted Sources'!B5366</f>
        <v>56</v>
      </c>
      <c r="C6116" s="202" t="str">
        <f>'Permitted Sources'!D5366</f>
        <v>5601902</v>
      </c>
      <c r="D6116" s="202" t="str">
        <f>'Permitted Sources'!E5366</f>
        <v>20200254</v>
      </c>
      <c r="E6116" s="203" t="str">
        <f>'Permitted Sources'!H5366</f>
        <v>Compressor Engines</v>
      </c>
      <c r="F6116" s="204">
        <f>'Permitted Sources'!I5366</f>
        <v>19.399999999999999</v>
      </c>
      <c r="G6116" s="204">
        <f>'Permitted Sources'!J5366</f>
        <v>12.9</v>
      </c>
      <c r="H6116" s="204">
        <f>'Permitted Sources'!K5366</f>
        <v>6.5</v>
      </c>
      <c r="I6116" s="204">
        <f>'Permitted Sources'!L5366</f>
        <v>0</v>
      </c>
      <c r="J6116" s="204">
        <f>'Permitted Sources'!M5366</f>
        <v>0</v>
      </c>
      <c r="K6116" s="203" t="str">
        <f t="shared" si="95"/>
        <v>Compressor Engines</v>
      </c>
    </row>
    <row r="6117" spans="1:11" s="203" customFormat="1" x14ac:dyDescent="0.2">
      <c r="A6117" s="202" t="str">
        <f>'Permitted Sources'!A5367</f>
        <v>WYDEQ Permitted Sources</v>
      </c>
      <c r="B6117" s="203" t="str">
        <f>'Permitted Sources'!B5367</f>
        <v>56</v>
      </c>
      <c r="C6117" s="202" t="str">
        <f>'Permitted Sources'!D5367</f>
        <v>5601902</v>
      </c>
      <c r="D6117" s="202" t="str">
        <f>'Permitted Sources'!E5367</f>
        <v>20200254</v>
      </c>
      <c r="E6117" s="203" t="str">
        <f>'Permitted Sources'!H5367</f>
        <v>Compressor Engines</v>
      </c>
      <c r="F6117" s="204">
        <f>'Permitted Sources'!I5367</f>
        <v>19.421190969327814</v>
      </c>
      <c r="G6117" s="204">
        <f>'Permitted Sources'!J5367</f>
        <v>12.9</v>
      </c>
      <c r="H6117" s="204">
        <f>'Permitted Sources'!K5367</f>
        <v>6.5</v>
      </c>
      <c r="I6117" s="204">
        <f>'Permitted Sources'!L5367</f>
        <v>0</v>
      </c>
      <c r="J6117" s="204">
        <f>'Permitted Sources'!M5367</f>
        <v>0</v>
      </c>
      <c r="K6117" s="203" t="str">
        <f t="shared" si="95"/>
        <v>Compressor Engines</v>
      </c>
    </row>
    <row r="6118" spans="1:11" s="203" customFormat="1" x14ac:dyDescent="0.2">
      <c r="A6118" s="202" t="str">
        <f>'Permitted Sources'!A5368</f>
        <v>WYDEQ Permitted Sources</v>
      </c>
      <c r="B6118" s="203" t="str">
        <f>'Permitted Sources'!B5368</f>
        <v>56</v>
      </c>
      <c r="C6118" s="202" t="str">
        <f>'Permitted Sources'!D5368</f>
        <v>5601902</v>
      </c>
      <c r="D6118" s="202" t="str">
        <f>'Permitted Sources'!E5368</f>
        <v>20200254</v>
      </c>
      <c r="E6118" s="203" t="str">
        <f>'Permitted Sources'!H5368</f>
        <v>Compressor Engines</v>
      </c>
      <c r="F6118" s="204">
        <f>'Permitted Sources'!I5368</f>
        <v>19.421190969327814</v>
      </c>
      <c r="G6118" s="204">
        <f>'Permitted Sources'!J5368</f>
        <v>12.9</v>
      </c>
      <c r="H6118" s="204">
        <f>'Permitted Sources'!K5368</f>
        <v>6.5</v>
      </c>
      <c r="I6118" s="204">
        <f>'Permitted Sources'!L5368</f>
        <v>0</v>
      </c>
      <c r="J6118" s="204">
        <f>'Permitted Sources'!M5368</f>
        <v>0</v>
      </c>
      <c r="K6118" s="203" t="str">
        <f t="shared" si="95"/>
        <v>Compressor Engines</v>
      </c>
    </row>
    <row r="6119" spans="1:11" s="203" customFormat="1" x14ac:dyDescent="0.2">
      <c r="A6119" s="202" t="str">
        <f>'Permitted Sources'!A5369</f>
        <v>WYDEQ Permitted Sources</v>
      </c>
      <c r="B6119" s="203" t="str">
        <f>'Permitted Sources'!B5369</f>
        <v>56</v>
      </c>
      <c r="C6119" s="202" t="str">
        <f>'Permitted Sources'!D5369</f>
        <v>5601902</v>
      </c>
      <c r="D6119" s="202" t="str">
        <f>'Permitted Sources'!E5369</f>
        <v>20200254</v>
      </c>
      <c r="E6119" s="203" t="str">
        <f>'Permitted Sources'!H5369</f>
        <v>Compressor Engines</v>
      </c>
      <c r="F6119" s="204">
        <f>'Permitted Sources'!I5369</f>
        <v>19.421190969327814</v>
      </c>
      <c r="G6119" s="204">
        <f>'Permitted Sources'!J5369</f>
        <v>9.1</v>
      </c>
      <c r="H6119" s="204">
        <f>'Permitted Sources'!K5369</f>
        <v>6.5</v>
      </c>
      <c r="I6119" s="204">
        <f>'Permitted Sources'!L5369</f>
        <v>0</v>
      </c>
      <c r="J6119" s="204">
        <f>'Permitted Sources'!M5369</f>
        <v>0</v>
      </c>
      <c r="K6119" s="203" t="str">
        <f t="shared" si="95"/>
        <v>Compressor Engines</v>
      </c>
    </row>
    <row r="6120" spans="1:11" s="203" customFormat="1" x14ac:dyDescent="0.2">
      <c r="A6120" s="202" t="str">
        <f>'Permitted Sources'!A5370</f>
        <v>WYDEQ Permitted Sources</v>
      </c>
      <c r="B6120" s="203" t="str">
        <f>'Permitted Sources'!B5370</f>
        <v>56</v>
      </c>
      <c r="C6120" s="202" t="str">
        <f>'Permitted Sources'!D5370</f>
        <v>5601902</v>
      </c>
      <c r="D6120" s="202" t="str">
        <f>'Permitted Sources'!E5370</f>
        <v>20200254</v>
      </c>
      <c r="E6120" s="203" t="str">
        <f>'Permitted Sources'!H5370</f>
        <v>Compressor Engines</v>
      </c>
      <c r="F6120" s="204">
        <f>'Permitted Sources'!I5370</f>
        <v>5.6632095464921512</v>
      </c>
      <c r="G6120" s="204">
        <f>'Permitted Sources'!J5370</f>
        <v>4</v>
      </c>
      <c r="H6120" s="204">
        <f>'Permitted Sources'!K5370</f>
        <v>2.8</v>
      </c>
      <c r="I6120" s="204">
        <f>'Permitted Sources'!L5370</f>
        <v>0</v>
      </c>
      <c r="J6120" s="204">
        <f>'Permitted Sources'!M5370</f>
        <v>0</v>
      </c>
      <c r="K6120" s="203" t="str">
        <f t="shared" si="95"/>
        <v>Compressor Engines</v>
      </c>
    </row>
    <row r="6121" spans="1:11" s="203" customFormat="1" x14ac:dyDescent="0.2">
      <c r="A6121" s="202" t="str">
        <f>'Permitted Sources'!A5371</f>
        <v>WYDEQ Permitted Sources</v>
      </c>
      <c r="B6121" s="203" t="str">
        <f>'Permitted Sources'!B5371</f>
        <v>56</v>
      </c>
      <c r="C6121" s="202" t="str">
        <f>'Permitted Sources'!D5371</f>
        <v>5601902</v>
      </c>
      <c r="D6121" s="202" t="str">
        <f>'Permitted Sources'!E5371</f>
        <v>20200254</v>
      </c>
      <c r="E6121" s="203" t="str">
        <f>'Permitted Sources'!H5371</f>
        <v>Compressor Engines</v>
      </c>
      <c r="F6121" s="204">
        <f>'Permitted Sources'!I5371</f>
        <v>5.6632095464921512</v>
      </c>
      <c r="G6121" s="204">
        <f>'Permitted Sources'!J5371</f>
        <v>4</v>
      </c>
      <c r="H6121" s="204">
        <f>'Permitted Sources'!K5371</f>
        <v>2.8</v>
      </c>
      <c r="I6121" s="204">
        <f>'Permitted Sources'!L5371</f>
        <v>0</v>
      </c>
      <c r="J6121" s="204">
        <f>'Permitted Sources'!M5371</f>
        <v>0</v>
      </c>
      <c r="K6121" s="203" t="str">
        <f t="shared" si="95"/>
        <v>Compressor Engines</v>
      </c>
    </row>
    <row r="6122" spans="1:11" s="203" customFormat="1" x14ac:dyDescent="0.2">
      <c r="A6122" s="202" t="str">
        <f>'Permitted Sources'!A5372</f>
        <v>WYDEQ Permitted Sources</v>
      </c>
      <c r="B6122" s="203" t="str">
        <f>'Permitted Sources'!B5372</f>
        <v>56</v>
      </c>
      <c r="C6122" s="202" t="str">
        <f>'Permitted Sources'!D5372</f>
        <v>5601902</v>
      </c>
      <c r="D6122" s="202" t="str">
        <f>'Permitted Sources'!E5372</f>
        <v>20200254</v>
      </c>
      <c r="E6122" s="203" t="str">
        <f>'Permitted Sources'!H5372</f>
        <v>Compressor Engines</v>
      </c>
      <c r="F6122" s="204">
        <f>'Permitted Sources'!I5372</f>
        <v>19.399999999999999</v>
      </c>
      <c r="G6122" s="204">
        <f>'Permitted Sources'!J5372</f>
        <v>12.9</v>
      </c>
      <c r="H6122" s="204">
        <f>'Permitted Sources'!K5372</f>
        <v>6.5</v>
      </c>
      <c r="I6122" s="204">
        <f>'Permitted Sources'!L5372</f>
        <v>0</v>
      </c>
      <c r="J6122" s="204">
        <f>'Permitted Sources'!M5372</f>
        <v>0</v>
      </c>
      <c r="K6122" s="203" t="str">
        <f t="shared" si="95"/>
        <v>Compressor Engines</v>
      </c>
    </row>
    <row r="6123" spans="1:11" s="203" customFormat="1" x14ac:dyDescent="0.2">
      <c r="A6123" s="202" t="str">
        <f>'Permitted Sources'!A5373</f>
        <v>WYDEQ Permitted Sources</v>
      </c>
      <c r="B6123" s="203" t="str">
        <f>'Permitted Sources'!B5373</f>
        <v>56</v>
      </c>
      <c r="C6123" s="202" t="str">
        <f>'Permitted Sources'!D5373</f>
        <v>5601902</v>
      </c>
      <c r="D6123" s="202" t="str">
        <f>'Permitted Sources'!E5373</f>
        <v>20200254</v>
      </c>
      <c r="E6123" s="203" t="str">
        <f>'Permitted Sources'!H5373</f>
        <v>Compressor Engines</v>
      </c>
      <c r="F6123" s="204">
        <f>'Permitted Sources'!I5373</f>
        <v>19.399999999999999</v>
      </c>
      <c r="G6123" s="204">
        <f>'Permitted Sources'!J5373</f>
        <v>12.9</v>
      </c>
      <c r="H6123" s="204">
        <f>'Permitted Sources'!K5373</f>
        <v>6.5</v>
      </c>
      <c r="I6123" s="204">
        <f>'Permitted Sources'!L5373</f>
        <v>0</v>
      </c>
      <c r="J6123" s="204">
        <f>'Permitted Sources'!M5373</f>
        <v>0</v>
      </c>
      <c r="K6123" s="203" t="str">
        <f t="shared" si="95"/>
        <v>Compressor Engines</v>
      </c>
    </row>
    <row r="6124" spans="1:11" s="203" customFormat="1" x14ac:dyDescent="0.2">
      <c r="A6124" s="202" t="str">
        <f>'Permitted Sources'!A5374</f>
        <v>WYDEQ Permitted Sources</v>
      </c>
      <c r="B6124" s="203" t="str">
        <f>'Permitted Sources'!B5374</f>
        <v>56</v>
      </c>
      <c r="C6124" s="202" t="str">
        <f>'Permitted Sources'!D5374</f>
        <v>5601902</v>
      </c>
      <c r="D6124" s="202" t="str">
        <f>'Permitted Sources'!E5374</f>
        <v>20200254</v>
      </c>
      <c r="E6124" s="203" t="str">
        <f>'Permitted Sources'!H5374</f>
        <v>Compressor Engines</v>
      </c>
      <c r="F6124" s="204">
        <f>'Permitted Sources'!I5374</f>
        <v>19.399999999999999</v>
      </c>
      <c r="G6124" s="204">
        <f>'Permitted Sources'!J5374</f>
        <v>12.9</v>
      </c>
      <c r="H6124" s="204">
        <f>'Permitted Sources'!K5374</f>
        <v>6.5</v>
      </c>
      <c r="I6124" s="204">
        <f>'Permitted Sources'!L5374</f>
        <v>0</v>
      </c>
      <c r="J6124" s="204">
        <f>'Permitted Sources'!M5374</f>
        <v>0</v>
      </c>
      <c r="K6124" s="203" t="str">
        <f t="shared" si="95"/>
        <v>Compressor Engines</v>
      </c>
    </row>
    <row r="6125" spans="1:11" s="203" customFormat="1" x14ac:dyDescent="0.2">
      <c r="A6125" s="202" t="str">
        <f>'Permitted Sources'!A5375</f>
        <v>WYDEQ Permitted Sources</v>
      </c>
      <c r="B6125" s="203" t="str">
        <f>'Permitted Sources'!B5375</f>
        <v>56</v>
      </c>
      <c r="C6125" s="202" t="str">
        <f>'Permitted Sources'!D5375</f>
        <v>5601902</v>
      </c>
      <c r="D6125" s="202" t="str">
        <f>'Permitted Sources'!E5375</f>
        <v>20200254</v>
      </c>
      <c r="E6125" s="203" t="str">
        <f>'Permitted Sources'!H5375</f>
        <v>Compressor Engines</v>
      </c>
      <c r="F6125" s="204">
        <f>'Permitted Sources'!I5375</f>
        <v>6.1</v>
      </c>
      <c r="G6125" s="204">
        <f>'Permitted Sources'!J5375</f>
        <v>6.1</v>
      </c>
      <c r="H6125" s="204">
        <f>'Permitted Sources'!K5375</f>
        <v>3.1</v>
      </c>
      <c r="I6125" s="204">
        <f>'Permitted Sources'!L5375</f>
        <v>0</v>
      </c>
      <c r="J6125" s="204">
        <f>'Permitted Sources'!M5375</f>
        <v>0</v>
      </c>
      <c r="K6125" s="203" t="str">
        <f t="shared" si="95"/>
        <v>Compressor Engines</v>
      </c>
    </row>
    <row r="6126" spans="1:11" s="203" customFormat="1" x14ac:dyDescent="0.2">
      <c r="A6126" s="202" t="str">
        <f>'Permitted Sources'!A5376</f>
        <v>WYDEQ Permitted Sources</v>
      </c>
      <c r="B6126" s="203" t="str">
        <f>'Permitted Sources'!B5376</f>
        <v>56</v>
      </c>
      <c r="C6126" s="202" t="str">
        <f>'Permitted Sources'!D5376</f>
        <v>5601902</v>
      </c>
      <c r="D6126" s="202" t="str">
        <f>'Permitted Sources'!E5376</f>
        <v>20200254</v>
      </c>
      <c r="E6126" s="203" t="str">
        <f>'Permitted Sources'!H5376</f>
        <v>Compressor Engines</v>
      </c>
      <c r="F6126" s="204">
        <f>'Permitted Sources'!I5376</f>
        <v>6.1</v>
      </c>
      <c r="G6126" s="204">
        <f>'Permitted Sources'!J5376</f>
        <v>6.1</v>
      </c>
      <c r="H6126" s="204">
        <f>'Permitted Sources'!K5376</f>
        <v>3.1</v>
      </c>
      <c r="I6126" s="204">
        <f>'Permitted Sources'!L5376</f>
        <v>0</v>
      </c>
      <c r="J6126" s="204">
        <f>'Permitted Sources'!M5376</f>
        <v>0</v>
      </c>
      <c r="K6126" s="203" t="str">
        <f t="shared" si="95"/>
        <v>Compressor Engines</v>
      </c>
    </row>
    <row r="6127" spans="1:11" s="203" customFormat="1" x14ac:dyDescent="0.2">
      <c r="A6127" s="202" t="str">
        <f>'Permitted Sources'!A5377</f>
        <v>WYDEQ Permitted Sources</v>
      </c>
      <c r="B6127" s="203" t="str">
        <f>'Permitted Sources'!B5377</f>
        <v>56</v>
      </c>
      <c r="C6127" s="202" t="str">
        <f>'Permitted Sources'!D5377</f>
        <v>5601902</v>
      </c>
      <c r="D6127" s="202" t="str">
        <f>'Permitted Sources'!E5377</f>
        <v>20200254</v>
      </c>
      <c r="E6127" s="203" t="str">
        <f>'Permitted Sources'!H5377</f>
        <v>Compressor Engines</v>
      </c>
      <c r="F6127" s="204">
        <f>'Permitted Sources'!I5377</f>
        <v>6.1</v>
      </c>
      <c r="G6127" s="204">
        <f>'Permitted Sources'!J5377</f>
        <v>6.1</v>
      </c>
      <c r="H6127" s="204">
        <f>'Permitted Sources'!K5377</f>
        <v>3.1</v>
      </c>
      <c r="I6127" s="204">
        <f>'Permitted Sources'!L5377</f>
        <v>0</v>
      </c>
      <c r="J6127" s="204">
        <f>'Permitted Sources'!M5377</f>
        <v>0</v>
      </c>
      <c r="K6127" s="203" t="str">
        <f t="shared" si="95"/>
        <v>Compressor Engines</v>
      </c>
    </row>
    <row r="6128" spans="1:11" s="203" customFormat="1" x14ac:dyDescent="0.2">
      <c r="A6128" s="202" t="str">
        <f>'Permitted Sources'!A5378</f>
        <v>WYDEQ Permitted Sources</v>
      </c>
      <c r="B6128" s="203" t="str">
        <f>'Permitted Sources'!B5378</f>
        <v>56</v>
      </c>
      <c r="C6128" s="202" t="str">
        <f>'Permitted Sources'!D5378</f>
        <v>5601902</v>
      </c>
      <c r="D6128" s="202" t="str">
        <f>'Permitted Sources'!E5378</f>
        <v>20200254</v>
      </c>
      <c r="E6128" s="203" t="str">
        <f>'Permitted Sources'!H5378</f>
        <v>Compressor Engines</v>
      </c>
      <c r="F6128" s="204">
        <f>'Permitted Sources'!I5378</f>
        <v>6.1</v>
      </c>
      <c r="G6128" s="204">
        <f>'Permitted Sources'!J5378</f>
        <v>6.1</v>
      </c>
      <c r="H6128" s="204">
        <f>'Permitted Sources'!K5378</f>
        <v>3.1</v>
      </c>
      <c r="I6128" s="204">
        <f>'Permitted Sources'!L5378</f>
        <v>0</v>
      </c>
      <c r="J6128" s="204">
        <f>'Permitted Sources'!M5378</f>
        <v>0</v>
      </c>
      <c r="K6128" s="203" t="str">
        <f t="shared" si="95"/>
        <v>Compressor Engines</v>
      </c>
    </row>
    <row r="6129" spans="1:11" s="203" customFormat="1" x14ac:dyDescent="0.2">
      <c r="A6129" s="202" t="str">
        <f>'Permitted Sources'!A5379</f>
        <v>WYDEQ Permitted Sources</v>
      </c>
      <c r="B6129" s="203" t="str">
        <f>'Permitted Sources'!B5379</f>
        <v>56</v>
      </c>
      <c r="C6129" s="202" t="str">
        <f>'Permitted Sources'!D5379</f>
        <v>5601902</v>
      </c>
      <c r="D6129" s="202" t="str">
        <f>'Permitted Sources'!E5379</f>
        <v>20200254</v>
      </c>
      <c r="E6129" s="203" t="str">
        <f>'Permitted Sources'!H5379</f>
        <v>Compressor Engines</v>
      </c>
      <c r="F6129" s="204">
        <f>'Permitted Sources'!I5379</f>
        <v>19.410755079500127</v>
      </c>
      <c r="G6129" s="204">
        <f>'Permitted Sources'!J5379</f>
        <v>9.1</v>
      </c>
      <c r="H6129" s="204">
        <f>'Permitted Sources'!K5379</f>
        <v>6.5</v>
      </c>
      <c r="I6129" s="204">
        <f>'Permitted Sources'!L5379</f>
        <v>0</v>
      </c>
      <c r="J6129" s="204">
        <f>'Permitted Sources'!M5379</f>
        <v>0</v>
      </c>
      <c r="K6129" s="203" t="str">
        <f t="shared" si="95"/>
        <v>Compressor Engines</v>
      </c>
    </row>
    <row r="6130" spans="1:11" s="203" customFormat="1" x14ac:dyDescent="0.2">
      <c r="A6130" s="202" t="str">
        <f>'Permitted Sources'!A5380</f>
        <v>WYDEQ Permitted Sources</v>
      </c>
      <c r="B6130" s="203" t="str">
        <f>'Permitted Sources'!B5380</f>
        <v>56</v>
      </c>
      <c r="C6130" s="202" t="str">
        <f>'Permitted Sources'!D5380</f>
        <v>5601902</v>
      </c>
      <c r="D6130" s="202" t="str">
        <f>'Permitted Sources'!E5380</f>
        <v>31000228</v>
      </c>
      <c r="E6130" s="203" t="str">
        <f>'Permitted Sources'!H5380</f>
        <v>Dehydrator</v>
      </c>
      <c r="F6130" s="204">
        <f>'Permitted Sources'!I5380</f>
        <v>0.5</v>
      </c>
      <c r="G6130" s="204">
        <f>'Permitted Sources'!J5380</f>
        <v>0</v>
      </c>
      <c r="H6130" s="204">
        <f>'Permitted Sources'!K5380</f>
        <v>0.4</v>
      </c>
      <c r="I6130" s="204">
        <f>'Permitted Sources'!L5380</f>
        <v>0</v>
      </c>
      <c r="J6130" s="204">
        <f>'Permitted Sources'!M5380</f>
        <v>0</v>
      </c>
      <c r="K6130" s="203" t="str">
        <f t="shared" si="95"/>
        <v>Dehydrator</v>
      </c>
    </row>
    <row r="6131" spans="1:11" s="203" customFormat="1" x14ac:dyDescent="0.2">
      <c r="A6131" s="202" t="str">
        <f>'Permitted Sources'!A5381</f>
        <v>WYDEQ Permitted Sources</v>
      </c>
      <c r="B6131" s="203" t="str">
        <f>'Permitted Sources'!B5381</f>
        <v>56</v>
      </c>
      <c r="C6131" s="202" t="str">
        <f>'Permitted Sources'!D5381</f>
        <v>5601902</v>
      </c>
      <c r="D6131" s="202" t="str">
        <f>'Permitted Sources'!E5381</f>
        <v>20200202</v>
      </c>
      <c r="E6131" s="203" t="str">
        <f>'Permitted Sources'!H5381</f>
        <v>Compressor Engines</v>
      </c>
      <c r="F6131" s="204">
        <f>'Permitted Sources'!I5381</f>
        <v>42</v>
      </c>
      <c r="G6131" s="204">
        <f>'Permitted Sources'!J5381</f>
        <v>1</v>
      </c>
      <c r="H6131" s="204">
        <f>'Permitted Sources'!K5381</f>
        <v>30</v>
      </c>
      <c r="I6131" s="204">
        <f>'Permitted Sources'!L5381</f>
        <v>0</v>
      </c>
      <c r="J6131" s="204">
        <f>'Permitted Sources'!M5381</f>
        <v>0</v>
      </c>
      <c r="K6131" s="203" t="str">
        <f t="shared" si="95"/>
        <v>Compressor Engines</v>
      </c>
    </row>
    <row r="6132" spans="1:11" s="203" customFormat="1" x14ac:dyDescent="0.2">
      <c r="A6132" s="202" t="str">
        <f>'Permitted Sources'!A5382</f>
        <v>WYDEQ Permitted Sources</v>
      </c>
      <c r="B6132" s="203" t="str">
        <f>'Permitted Sources'!B5382</f>
        <v>56</v>
      </c>
      <c r="C6132" s="202" t="str">
        <f>'Permitted Sources'!D5382</f>
        <v>5601902</v>
      </c>
      <c r="D6132" s="202" t="str">
        <f>'Permitted Sources'!E5382</f>
        <v>20200202</v>
      </c>
      <c r="E6132" s="203" t="str">
        <f>'Permitted Sources'!H5382</f>
        <v>Compressor Engines</v>
      </c>
      <c r="F6132" s="204">
        <f>'Permitted Sources'!I5382</f>
        <v>42</v>
      </c>
      <c r="G6132" s="204">
        <f>'Permitted Sources'!J5382</f>
        <v>1</v>
      </c>
      <c r="H6132" s="204">
        <f>'Permitted Sources'!K5382</f>
        <v>30</v>
      </c>
      <c r="I6132" s="204">
        <f>'Permitted Sources'!L5382</f>
        <v>0</v>
      </c>
      <c r="J6132" s="204">
        <f>'Permitted Sources'!M5382</f>
        <v>0</v>
      </c>
      <c r="K6132" s="203" t="str">
        <f t="shared" si="95"/>
        <v>Compressor Engines</v>
      </c>
    </row>
    <row r="6133" spans="1:11" s="203" customFormat="1" x14ac:dyDescent="0.2">
      <c r="A6133" s="202" t="str">
        <f>'Permitted Sources'!A5383</f>
        <v>WYDEQ Permitted Sources</v>
      </c>
      <c r="B6133" s="203" t="str">
        <f>'Permitted Sources'!B5383</f>
        <v>56</v>
      </c>
      <c r="C6133" s="202" t="str">
        <f>'Permitted Sources'!D5383</f>
        <v>5601902</v>
      </c>
      <c r="D6133" s="202" t="str">
        <f>'Permitted Sources'!E5383</f>
        <v>20200253</v>
      </c>
      <c r="E6133" s="203" t="str">
        <f>'Permitted Sources'!H5383</f>
        <v>Compressor Engines</v>
      </c>
      <c r="F6133" s="204">
        <f>'Permitted Sources'!I5383</f>
        <v>14</v>
      </c>
      <c r="G6133" s="204">
        <f>'Permitted Sources'!J5383</f>
        <v>7</v>
      </c>
      <c r="H6133" s="204">
        <f>'Permitted Sources'!K5383</f>
        <v>36</v>
      </c>
      <c r="I6133" s="204">
        <f>'Permitted Sources'!L5383</f>
        <v>0</v>
      </c>
      <c r="J6133" s="204">
        <f>'Permitted Sources'!M5383</f>
        <v>0</v>
      </c>
      <c r="K6133" s="203" t="str">
        <f t="shared" si="95"/>
        <v>Compressor Engines</v>
      </c>
    </row>
    <row r="6134" spans="1:11" s="203" customFormat="1" x14ac:dyDescent="0.2">
      <c r="A6134" s="202" t="str">
        <f>'Permitted Sources'!A5384</f>
        <v>WYDEQ Permitted Sources</v>
      </c>
      <c r="B6134" s="203" t="str">
        <f>'Permitted Sources'!B5384</f>
        <v>56</v>
      </c>
      <c r="C6134" s="202" t="str">
        <f>'Permitted Sources'!D5384</f>
        <v>5601902</v>
      </c>
      <c r="D6134" s="202" t="str">
        <f>'Permitted Sources'!E5384</f>
        <v>31000404</v>
      </c>
      <c r="E6134" s="203" t="str">
        <f>'Permitted Sources'!H5384</f>
        <v>Process Heaters</v>
      </c>
      <c r="F6134" s="204">
        <f>'Permitted Sources'!I5384</f>
        <v>0.04</v>
      </c>
      <c r="G6134" s="204">
        <f>'Permitted Sources'!J5384</f>
        <v>0</v>
      </c>
      <c r="H6134" s="204">
        <f>'Permitted Sources'!K5384</f>
        <v>0.01</v>
      </c>
      <c r="I6134" s="204">
        <f>'Permitted Sources'!L5384</f>
        <v>0</v>
      </c>
      <c r="J6134" s="204">
        <f>'Permitted Sources'!M5384</f>
        <v>0</v>
      </c>
      <c r="K6134" s="203" t="str">
        <f t="shared" si="95"/>
        <v>Heaters</v>
      </c>
    </row>
    <row r="6135" spans="1:11" s="203" customFormat="1" x14ac:dyDescent="0.2">
      <c r="A6135" s="202" t="str">
        <f>'Permitted Sources'!A5385</f>
        <v>WYDEQ Permitted Sources</v>
      </c>
      <c r="B6135" s="203" t="str">
        <f>'Permitted Sources'!B5385</f>
        <v>56</v>
      </c>
      <c r="C6135" s="202" t="str">
        <f>'Permitted Sources'!D5385</f>
        <v>5601902</v>
      </c>
      <c r="D6135" s="202" t="str">
        <f>'Permitted Sources'!E5385</f>
        <v>31000404</v>
      </c>
      <c r="E6135" s="203" t="str">
        <f>'Permitted Sources'!H5385</f>
        <v>Process Heaters</v>
      </c>
      <c r="F6135" s="204">
        <f>'Permitted Sources'!I5385</f>
        <v>0</v>
      </c>
      <c r="G6135" s="204">
        <f>'Permitted Sources'!J5385</f>
        <v>3.3</v>
      </c>
      <c r="H6135" s="204">
        <f>'Permitted Sources'!K5385</f>
        <v>0</v>
      </c>
      <c r="I6135" s="204">
        <f>'Permitted Sources'!L5385</f>
        <v>0</v>
      </c>
      <c r="J6135" s="204">
        <f>'Permitted Sources'!M5385</f>
        <v>0</v>
      </c>
      <c r="K6135" s="203" t="str">
        <f t="shared" si="95"/>
        <v>Heaters</v>
      </c>
    </row>
    <row r="6136" spans="1:11" s="203" customFormat="1" x14ac:dyDescent="0.2">
      <c r="A6136" s="202" t="str">
        <f>'Permitted Sources'!A5386</f>
        <v>WYDEQ Permitted Sources</v>
      </c>
      <c r="B6136" s="203" t="str">
        <f>'Permitted Sources'!B5386</f>
        <v>56</v>
      </c>
      <c r="C6136" s="202" t="str">
        <f>'Permitted Sources'!D5386</f>
        <v>5601902</v>
      </c>
      <c r="D6136" s="202" t="str">
        <f>'Permitted Sources'!E5386</f>
        <v>31000404</v>
      </c>
      <c r="E6136" s="203" t="str">
        <f>'Permitted Sources'!H5386</f>
        <v>Process Heaters</v>
      </c>
      <c r="F6136" s="204">
        <f>'Permitted Sources'!I5386</f>
        <v>0.21</v>
      </c>
      <c r="G6136" s="204">
        <f>'Permitted Sources'!J5386</f>
        <v>0.01</v>
      </c>
      <c r="H6136" s="204">
        <f>'Permitted Sources'!K5386</f>
        <v>0.04</v>
      </c>
      <c r="I6136" s="204">
        <f>'Permitted Sources'!L5386</f>
        <v>0</v>
      </c>
      <c r="J6136" s="204">
        <f>'Permitted Sources'!M5386</f>
        <v>0</v>
      </c>
      <c r="K6136" s="203" t="str">
        <f t="shared" si="95"/>
        <v>Heaters</v>
      </c>
    </row>
    <row r="6137" spans="1:11" s="203" customFormat="1" x14ac:dyDescent="0.2">
      <c r="A6137" s="202" t="str">
        <f>'Permitted Sources'!A5387</f>
        <v>WYDEQ Permitted Sources</v>
      </c>
      <c r="B6137" s="203" t="str">
        <f>'Permitted Sources'!B5387</f>
        <v>56</v>
      </c>
      <c r="C6137" s="202" t="str">
        <f>'Permitted Sources'!D5387</f>
        <v>5601902</v>
      </c>
      <c r="D6137" s="202" t="str">
        <f>'Permitted Sources'!E5387</f>
        <v>20200254</v>
      </c>
      <c r="E6137" s="203" t="str">
        <f>'Permitted Sources'!H5387</f>
        <v>Compressor Engines</v>
      </c>
      <c r="F6137" s="204">
        <f>'Permitted Sources'!I5387</f>
        <v>14.3</v>
      </c>
      <c r="G6137" s="204">
        <f>'Permitted Sources'!J5387</f>
        <v>14.3</v>
      </c>
      <c r="H6137" s="204">
        <f>'Permitted Sources'!K5387</f>
        <v>7.1</v>
      </c>
      <c r="I6137" s="204">
        <f>'Permitted Sources'!L5387</f>
        <v>0</v>
      </c>
      <c r="J6137" s="204">
        <f>'Permitted Sources'!M5387</f>
        <v>0</v>
      </c>
      <c r="K6137" s="203" t="str">
        <f t="shared" si="95"/>
        <v>Compressor Engines</v>
      </c>
    </row>
    <row r="6138" spans="1:11" s="203" customFormat="1" x14ac:dyDescent="0.2">
      <c r="A6138" s="202" t="str">
        <f>'Permitted Sources'!A5388</f>
        <v>WYDEQ Permitted Sources</v>
      </c>
      <c r="B6138" s="203" t="str">
        <f>'Permitted Sources'!B5388</f>
        <v>56</v>
      </c>
      <c r="C6138" s="202" t="str">
        <f>'Permitted Sources'!D5388</f>
        <v>5600502</v>
      </c>
      <c r="D6138" s="202">
        <f>'Permitted Sources'!E5388</f>
        <v>20200200</v>
      </c>
      <c r="E6138" s="203" t="str">
        <f>'Permitted Sources'!H5388</f>
        <v>Compressor Engines</v>
      </c>
      <c r="F6138" s="204">
        <f>'Permitted Sources'!I5388</f>
        <v>25.650392708131402</v>
      </c>
      <c r="G6138" s="204">
        <f>'Permitted Sources'!J5388</f>
        <v>5.3010811596804901</v>
      </c>
      <c r="H6138" s="204">
        <f>'Permitted Sources'!K5388</f>
        <v>6.4980994860599557</v>
      </c>
      <c r="I6138" s="204">
        <f>'Permitted Sources'!L5388</f>
        <v>3.4200523610841874E-2</v>
      </c>
      <c r="J6138" s="204">
        <f>'Permitted Sources'!M5388</f>
        <v>0.51300785416262806</v>
      </c>
      <c r="K6138" s="203" t="str">
        <f t="shared" si="95"/>
        <v>Compressor Engines</v>
      </c>
    </row>
    <row r="6139" spans="1:11" s="203" customFormat="1" x14ac:dyDescent="0.2">
      <c r="A6139" s="202" t="str">
        <f>'Permitted Sources'!A5389</f>
        <v>WYDEQ Permitted Sources</v>
      </c>
      <c r="B6139" s="203" t="str">
        <f>'Permitted Sources'!B5389</f>
        <v>56</v>
      </c>
      <c r="C6139" s="202" t="str">
        <f>'Permitted Sources'!D5389</f>
        <v>5600502</v>
      </c>
      <c r="D6139" s="202">
        <f>'Permitted Sources'!E5389</f>
        <v>20200200</v>
      </c>
      <c r="E6139" s="203" t="str">
        <f>'Permitted Sources'!H5389</f>
        <v>Compressor Engines</v>
      </c>
      <c r="F6139" s="204">
        <f>'Permitted Sources'!I5389</f>
        <v>25.650392708131402</v>
      </c>
      <c r="G6139" s="204">
        <f>'Permitted Sources'!J5389</f>
        <v>5.3010811596804901</v>
      </c>
      <c r="H6139" s="204">
        <f>'Permitted Sources'!K5389</f>
        <v>6.4980994860599557</v>
      </c>
      <c r="I6139" s="204">
        <f>'Permitted Sources'!L5389</f>
        <v>3.4200523610841874E-2</v>
      </c>
      <c r="J6139" s="204">
        <f>'Permitted Sources'!M5389</f>
        <v>0.51300785416262806</v>
      </c>
      <c r="K6139" s="203" t="str">
        <f t="shared" si="95"/>
        <v>Compressor Engines</v>
      </c>
    </row>
    <row r="6140" spans="1:11" s="203" customFormat="1" x14ac:dyDescent="0.2">
      <c r="A6140" s="202" t="str">
        <f>'Permitted Sources'!A5390</f>
        <v>WYDEQ Permitted Sources</v>
      </c>
      <c r="B6140" s="203" t="str">
        <f>'Permitted Sources'!B5390</f>
        <v>56</v>
      </c>
      <c r="C6140" s="202" t="str">
        <f>'Permitted Sources'!D5390</f>
        <v>5600502</v>
      </c>
      <c r="D6140" s="202">
        <f>'Permitted Sources'!E5390</f>
        <v>20200200</v>
      </c>
      <c r="E6140" s="203" t="str">
        <f>'Permitted Sources'!H5390</f>
        <v>Compressor Engines</v>
      </c>
      <c r="F6140" s="204">
        <f>'Permitted Sources'!I5390</f>
        <v>25.650392708131402</v>
      </c>
      <c r="G6140" s="204">
        <f>'Permitted Sources'!J5390</f>
        <v>5.3010811596804901</v>
      </c>
      <c r="H6140" s="204">
        <f>'Permitted Sources'!K5390</f>
        <v>6.4980994860599557</v>
      </c>
      <c r="I6140" s="204">
        <f>'Permitted Sources'!L5390</f>
        <v>3.4200523610841874E-2</v>
      </c>
      <c r="J6140" s="204">
        <f>'Permitted Sources'!M5390</f>
        <v>0.51300785416262806</v>
      </c>
      <c r="K6140" s="203" t="str">
        <f t="shared" si="95"/>
        <v>Compressor Engines</v>
      </c>
    </row>
    <row r="6141" spans="1:11" s="203" customFormat="1" x14ac:dyDescent="0.2">
      <c r="A6141" s="202" t="str">
        <f>'Permitted Sources'!A5391</f>
        <v>WYDEQ Permitted Sources</v>
      </c>
      <c r="B6141" s="203" t="str">
        <f>'Permitted Sources'!B5391</f>
        <v>56</v>
      </c>
      <c r="C6141" s="202" t="str">
        <f>'Permitted Sources'!D5391</f>
        <v>5600502</v>
      </c>
      <c r="D6141" s="202">
        <f>'Permitted Sources'!E5391</f>
        <v>20200200</v>
      </c>
      <c r="E6141" s="203" t="str">
        <f>'Permitted Sources'!H5391</f>
        <v>Compressor Engines</v>
      </c>
      <c r="F6141" s="204">
        <f>'Permitted Sources'!I5391</f>
        <v>25.650392708131402</v>
      </c>
      <c r="G6141" s="204">
        <f>'Permitted Sources'!J5391</f>
        <v>5.3010811596804901</v>
      </c>
      <c r="H6141" s="204">
        <f>'Permitted Sources'!K5391</f>
        <v>6.4980994860599557</v>
      </c>
      <c r="I6141" s="204">
        <f>'Permitted Sources'!L5391</f>
        <v>3.4200523610841874E-2</v>
      </c>
      <c r="J6141" s="204">
        <f>'Permitted Sources'!M5391</f>
        <v>0.51300785416262806</v>
      </c>
      <c r="K6141" s="203" t="str">
        <f t="shared" si="95"/>
        <v>Compressor Engines</v>
      </c>
    </row>
    <row r="6142" spans="1:11" s="203" customFormat="1" x14ac:dyDescent="0.2">
      <c r="A6142" s="202" t="str">
        <f>'Permitted Sources'!A5392</f>
        <v>WYDEQ Permitted Sources</v>
      </c>
      <c r="B6142" s="203" t="str">
        <f>'Permitted Sources'!B5392</f>
        <v>56</v>
      </c>
      <c r="C6142" s="202" t="str">
        <f>'Permitted Sources'!D5392</f>
        <v>5600502</v>
      </c>
      <c r="D6142" s="202">
        <f>'Permitted Sources'!E5392</f>
        <v>20200200</v>
      </c>
      <c r="E6142" s="203" t="str">
        <f>'Permitted Sources'!H5392</f>
        <v>Compressor Engines</v>
      </c>
      <c r="F6142" s="204">
        <f>'Permitted Sources'!I5392</f>
        <v>25.650392708131402</v>
      </c>
      <c r="G6142" s="204">
        <f>'Permitted Sources'!J5392</f>
        <v>5.3010811596804901</v>
      </c>
      <c r="H6142" s="204">
        <f>'Permitted Sources'!K5392</f>
        <v>6.4980994860599557</v>
      </c>
      <c r="I6142" s="204">
        <f>'Permitted Sources'!L5392</f>
        <v>3.4200523610841874E-2</v>
      </c>
      <c r="J6142" s="204">
        <f>'Permitted Sources'!M5392</f>
        <v>0.51300785416262806</v>
      </c>
      <c r="K6142" s="203" t="str">
        <f t="shared" si="95"/>
        <v>Compressor Engines</v>
      </c>
    </row>
    <row r="6143" spans="1:11" s="203" customFormat="1" x14ac:dyDescent="0.2">
      <c r="A6143" s="202" t="str">
        <f>'Permitted Sources'!A5393</f>
        <v>WYDEQ Permitted Sources</v>
      </c>
      <c r="B6143" s="203" t="str">
        <f>'Permitted Sources'!B5393</f>
        <v>56</v>
      </c>
      <c r="C6143" s="202" t="str">
        <f>'Permitted Sources'!D5393</f>
        <v>5600502</v>
      </c>
      <c r="D6143" s="202">
        <f>'Permitted Sources'!E5393</f>
        <v>20200200</v>
      </c>
      <c r="E6143" s="203" t="str">
        <f>'Permitted Sources'!H5393</f>
        <v>Compressor Engines</v>
      </c>
      <c r="F6143" s="204">
        <f>'Permitted Sources'!I5393</f>
        <v>2.7806512674901875</v>
      </c>
      <c r="G6143" s="204">
        <f>'Permitted Sources'!J5393</f>
        <v>9.9627612257669806E-2</v>
      </c>
      <c r="H6143" s="204">
        <f>'Permitted Sources'!K5393</f>
        <v>2.3345574812618151</v>
      </c>
      <c r="I6143" s="204">
        <f>'Permitted Sources'!L5393</f>
        <v>2.9739585748558154E-3</v>
      </c>
      <c r="J6143" s="204">
        <f>'Permitted Sources'!M5393</f>
        <v>4.4609378622837224E-2</v>
      </c>
      <c r="K6143" s="203" t="str">
        <f t="shared" si="95"/>
        <v>Compressor Engines</v>
      </c>
    </row>
    <row r="6144" spans="1:11" s="203" customFormat="1" x14ac:dyDescent="0.2">
      <c r="A6144" s="202" t="str">
        <f>'Permitted Sources'!A5394</f>
        <v>WYDEQ Permitted Sources</v>
      </c>
      <c r="B6144" s="203" t="str">
        <f>'Permitted Sources'!B5394</f>
        <v>56</v>
      </c>
      <c r="C6144" s="202" t="str">
        <f>'Permitted Sources'!D5394</f>
        <v>5600502</v>
      </c>
      <c r="D6144" s="202" t="str">
        <f>'Permitted Sources'!E5394</f>
        <v>31000400</v>
      </c>
      <c r="E6144" s="203" t="str">
        <f>'Permitted Sources'!H5394</f>
        <v>Process Heaters</v>
      </c>
      <c r="F6144" s="204">
        <f>'Permitted Sources'!I5394</f>
        <v>0.59041824647872798</v>
      </c>
      <c r="G6144" s="204">
        <f>'Permitted Sources'!J5394</f>
        <v>3.2473003556330038E-2</v>
      </c>
      <c r="H6144" s="204">
        <f>'Permitted Sources'!K5394</f>
        <v>0.49595132704213152</v>
      </c>
      <c r="I6144" s="204">
        <f>'Permitted Sources'!L5394</f>
        <v>3.5425094788723677E-3</v>
      </c>
      <c r="J6144" s="204">
        <f>'Permitted Sources'!M5394</f>
        <v>4.4871786732383324E-2</v>
      </c>
      <c r="K6144" s="203" t="str">
        <f t="shared" si="95"/>
        <v>Heaters</v>
      </c>
    </row>
    <row r="6145" spans="1:11" s="203" customFormat="1" x14ac:dyDescent="0.2">
      <c r="A6145" s="202" t="str">
        <f>'Permitted Sources'!A5395</f>
        <v>WYDEQ Permitted Sources</v>
      </c>
      <c r="B6145" s="203" t="str">
        <f>'Permitted Sources'!B5395</f>
        <v>56</v>
      </c>
      <c r="C6145" s="202" t="str">
        <f>'Permitted Sources'!D5395</f>
        <v>5600502</v>
      </c>
      <c r="D6145" s="202" t="str">
        <f>'Permitted Sources'!E5395</f>
        <v>31000400</v>
      </c>
      <c r="E6145" s="203" t="str">
        <f>'Permitted Sources'!H5395</f>
        <v>Process Heaters</v>
      </c>
      <c r="F6145" s="204">
        <f>'Permitted Sources'!I5395</f>
        <v>0.59041824647872798</v>
      </c>
      <c r="G6145" s="204">
        <f>'Permitted Sources'!J5395</f>
        <v>3.2473003556330038E-2</v>
      </c>
      <c r="H6145" s="204">
        <f>'Permitted Sources'!K5395</f>
        <v>0.49595132704213152</v>
      </c>
      <c r="I6145" s="204">
        <f>'Permitted Sources'!L5395</f>
        <v>3.5425094788723677E-3</v>
      </c>
      <c r="J6145" s="204">
        <f>'Permitted Sources'!M5395</f>
        <v>4.4871786732383324E-2</v>
      </c>
      <c r="K6145" s="203" t="str">
        <f t="shared" si="95"/>
        <v>Heaters</v>
      </c>
    </row>
    <row r="6146" spans="1:11" s="203" customFormat="1" x14ac:dyDescent="0.2">
      <c r="A6146" s="202" t="str">
        <f>'Permitted Sources'!A5396</f>
        <v>WYDEQ Permitted Sources</v>
      </c>
      <c r="B6146" s="203" t="str">
        <f>'Permitted Sources'!B5396</f>
        <v>56</v>
      </c>
      <c r="C6146" s="202" t="str">
        <f>'Permitted Sources'!D5396</f>
        <v>5600502</v>
      </c>
      <c r="D6146" s="202" t="str">
        <f>'Permitted Sources'!E5396</f>
        <v>31000400</v>
      </c>
      <c r="E6146" s="203" t="str">
        <f>'Permitted Sources'!H5396</f>
        <v>Process Heaters</v>
      </c>
      <c r="F6146" s="204">
        <f>'Permitted Sources'!I5396</f>
        <v>0.59041824647872798</v>
      </c>
      <c r="G6146" s="204">
        <f>'Permitted Sources'!J5396</f>
        <v>3.2473003556330038E-2</v>
      </c>
      <c r="H6146" s="204">
        <f>'Permitted Sources'!K5396</f>
        <v>0.49595132704213152</v>
      </c>
      <c r="I6146" s="204">
        <f>'Permitted Sources'!L5396</f>
        <v>3.5425094788723677E-3</v>
      </c>
      <c r="J6146" s="204">
        <f>'Permitted Sources'!M5396</f>
        <v>4.4871786732383324E-2</v>
      </c>
      <c r="K6146" s="203" t="str">
        <f t="shared" si="95"/>
        <v>Heaters</v>
      </c>
    </row>
    <row r="6147" spans="1:11" s="203" customFormat="1" x14ac:dyDescent="0.2">
      <c r="A6147" s="202" t="str">
        <f>'Permitted Sources'!A5397</f>
        <v>WYDEQ Permitted Sources</v>
      </c>
      <c r="B6147" s="203" t="str">
        <f>'Permitted Sources'!B5397</f>
        <v>56</v>
      </c>
      <c r="C6147" s="202" t="str">
        <f>'Permitted Sources'!D5397</f>
        <v>5600502</v>
      </c>
      <c r="D6147" s="202" t="str">
        <f>'Permitted Sources'!E5397</f>
        <v>31000400</v>
      </c>
      <c r="E6147" s="203" t="str">
        <f>'Permitted Sources'!H5397</f>
        <v>Process Heaters</v>
      </c>
      <c r="F6147" s="204">
        <f>'Permitted Sources'!I5397</f>
        <v>0.59041824647872798</v>
      </c>
      <c r="G6147" s="204">
        <f>'Permitted Sources'!J5397</f>
        <v>3.2473003556330038E-2</v>
      </c>
      <c r="H6147" s="204">
        <f>'Permitted Sources'!K5397</f>
        <v>0.49595132704213152</v>
      </c>
      <c r="I6147" s="204">
        <f>'Permitted Sources'!L5397</f>
        <v>3.5425094788723677E-3</v>
      </c>
      <c r="J6147" s="204">
        <f>'Permitted Sources'!M5397</f>
        <v>4.4871786732383324E-2</v>
      </c>
      <c r="K6147" s="203" t="str">
        <f t="shared" si="95"/>
        <v>Heaters</v>
      </c>
    </row>
    <row r="6148" spans="1:11" s="203" customFormat="1" x14ac:dyDescent="0.2">
      <c r="A6148" s="202" t="str">
        <f>'Permitted Sources'!A5398</f>
        <v>WYDEQ Permitted Sources</v>
      </c>
      <c r="B6148" s="203" t="str">
        <f>'Permitted Sources'!B5398</f>
        <v>56</v>
      </c>
      <c r="C6148" s="202" t="str">
        <f>'Permitted Sources'!D5398</f>
        <v>5600502</v>
      </c>
      <c r="D6148" s="202" t="str">
        <f>'Permitted Sources'!E5398</f>
        <v>31000400</v>
      </c>
      <c r="E6148" s="203" t="str">
        <f>'Permitted Sources'!H5398</f>
        <v>Process Heaters</v>
      </c>
      <c r="F6148" s="204">
        <f>'Permitted Sources'!I5398</f>
        <v>0.59041824647872798</v>
      </c>
      <c r="G6148" s="204">
        <f>'Permitted Sources'!J5398</f>
        <v>3.2473003556330038E-2</v>
      </c>
      <c r="H6148" s="204">
        <f>'Permitted Sources'!K5398</f>
        <v>0.49595132704213152</v>
      </c>
      <c r="I6148" s="204">
        <f>'Permitted Sources'!L5398</f>
        <v>3.5425094788723677E-3</v>
      </c>
      <c r="J6148" s="204">
        <f>'Permitted Sources'!M5398</f>
        <v>4.4871786732383324E-2</v>
      </c>
      <c r="K6148" s="203" t="str">
        <f t="shared" si="95"/>
        <v>Heaters</v>
      </c>
    </row>
    <row r="6149" spans="1:11" s="203" customFormat="1" x14ac:dyDescent="0.2">
      <c r="A6149" s="202" t="str">
        <f>'Permitted Sources'!A5399</f>
        <v>WYDEQ Permitted Sources</v>
      </c>
      <c r="B6149" s="203" t="str">
        <f>'Permitted Sources'!B5399</f>
        <v>56</v>
      </c>
      <c r="C6149" s="202" t="str">
        <f>'Permitted Sources'!D5399</f>
        <v>5600502</v>
      </c>
      <c r="D6149" s="202" t="str">
        <f>'Permitted Sources'!E5399</f>
        <v>31000400</v>
      </c>
      <c r="E6149" s="203" t="str">
        <f>'Permitted Sources'!H5399</f>
        <v>Process Heaters</v>
      </c>
      <c r="F6149" s="204">
        <f>'Permitted Sources'!I5399</f>
        <v>0.5262203720756472</v>
      </c>
      <c r="G6149" s="204">
        <f>'Permitted Sources'!J5399</f>
        <v>2.8942120464160594E-2</v>
      </c>
      <c r="H6149" s="204">
        <f>'Permitted Sources'!K5399</f>
        <v>0.44202511254354365</v>
      </c>
      <c r="I6149" s="204">
        <f>'Permitted Sources'!L5399</f>
        <v>3.1573222324538823E-3</v>
      </c>
      <c r="J6149" s="204">
        <f>'Permitted Sources'!M5399</f>
        <v>3.9992748277749186E-2</v>
      </c>
      <c r="K6149" s="203" t="str">
        <f t="shared" si="95"/>
        <v>Heaters</v>
      </c>
    </row>
    <row r="6150" spans="1:11" s="203" customFormat="1" x14ac:dyDescent="0.2">
      <c r="A6150" s="202" t="str">
        <f>'Permitted Sources'!A5400</f>
        <v>WYDEQ Permitted Sources</v>
      </c>
      <c r="B6150" s="203" t="str">
        <f>'Permitted Sources'!B5400</f>
        <v>56</v>
      </c>
      <c r="C6150" s="202" t="str">
        <f>'Permitted Sources'!D5400</f>
        <v>5600502</v>
      </c>
      <c r="D6150" s="202" t="str">
        <f>'Permitted Sources'!E5400</f>
        <v>31000400</v>
      </c>
      <c r="E6150" s="203" t="str">
        <f>'Permitted Sources'!H5400</f>
        <v>Process Heaters</v>
      </c>
      <c r="F6150" s="204">
        <f>'Permitted Sources'!I5400</f>
        <v>0.44281368485904604</v>
      </c>
      <c r="G6150" s="204">
        <f>'Permitted Sources'!J5400</f>
        <v>2.4354752667247528E-2</v>
      </c>
      <c r="H6150" s="204">
        <f>'Permitted Sources'!K5400</f>
        <v>0.37196349528159872</v>
      </c>
      <c r="I6150" s="204">
        <f>'Permitted Sources'!L5400</f>
        <v>2.6568821091542761E-3</v>
      </c>
      <c r="J6150" s="204">
        <f>'Permitted Sources'!M5400</f>
        <v>3.3653840049287502E-2</v>
      </c>
      <c r="K6150" s="203" t="str">
        <f t="shared" si="95"/>
        <v>Heaters</v>
      </c>
    </row>
    <row r="6151" spans="1:11" s="203" customFormat="1" x14ac:dyDescent="0.2">
      <c r="A6151" s="202" t="str">
        <f>'Permitted Sources'!A5401</f>
        <v>WYDEQ Permitted Sources</v>
      </c>
      <c r="B6151" s="203" t="str">
        <f>'Permitted Sources'!B5401</f>
        <v>56</v>
      </c>
      <c r="C6151" s="202" t="str">
        <f>'Permitted Sources'!D5401</f>
        <v>5600502</v>
      </c>
      <c r="D6151" s="202" t="str">
        <f>'Permitted Sources'!E5401</f>
        <v>31000400</v>
      </c>
      <c r="E6151" s="203" t="str">
        <f>'Permitted Sources'!H5401</f>
        <v>Process Heaters</v>
      </c>
      <c r="F6151" s="204">
        <f>'Permitted Sources'!I5401</f>
        <v>0.44281368485904604</v>
      </c>
      <c r="G6151" s="204">
        <f>'Permitted Sources'!J5401</f>
        <v>2.4354752667247528E-2</v>
      </c>
      <c r="H6151" s="204">
        <f>'Permitted Sources'!K5401</f>
        <v>0.37196349528159872</v>
      </c>
      <c r="I6151" s="204">
        <f>'Permitted Sources'!L5401</f>
        <v>2.6568821091542761E-3</v>
      </c>
      <c r="J6151" s="204">
        <f>'Permitted Sources'!M5401</f>
        <v>3.3653840049287502E-2</v>
      </c>
      <c r="K6151" s="203" t="str">
        <f t="shared" ref="K6151:K6214" si="96">IF(E6151="Unpermitted Fugitives","Fugitives",IF(E6151="Natural Gas Processing Facilities, Pump Seals","Fugitives",IF(E6151="Natural Gas Production, All Equipt Leak Fugitives","Fugitives",IF(E6151="External Combustion Boilers","Heaters",IF(E6151="Permitted Tank Losses","Condensate tank ",IF(E6151="Permitted Fugitives","Fugitives",IF(E6151="Process Heaters","Heaters",E6151)))))))</f>
        <v>Heaters</v>
      </c>
    </row>
    <row r="6152" spans="1:11" s="203" customFormat="1" x14ac:dyDescent="0.2">
      <c r="A6152" s="202" t="str">
        <f>'Permitted Sources'!A5402</f>
        <v>WYDEQ Permitted Sources</v>
      </c>
      <c r="B6152" s="203" t="str">
        <f>'Permitted Sources'!B5402</f>
        <v>56</v>
      </c>
      <c r="C6152" s="202" t="str">
        <f>'Permitted Sources'!D5402</f>
        <v>5600502</v>
      </c>
      <c r="D6152" s="202" t="str">
        <f>'Permitted Sources'!E5402</f>
        <v>31000400</v>
      </c>
      <c r="E6152" s="203" t="str">
        <f>'Permitted Sources'!H5402</f>
        <v>Process Heaters</v>
      </c>
      <c r="F6152" s="204">
        <f>'Permitted Sources'!I5402</f>
        <v>0.44281368485904604</v>
      </c>
      <c r="G6152" s="204">
        <f>'Permitted Sources'!J5402</f>
        <v>2.4354752667247528E-2</v>
      </c>
      <c r="H6152" s="204">
        <f>'Permitted Sources'!K5402</f>
        <v>0.37196349528159872</v>
      </c>
      <c r="I6152" s="204">
        <f>'Permitted Sources'!L5402</f>
        <v>2.6568821091542761E-3</v>
      </c>
      <c r="J6152" s="204">
        <f>'Permitted Sources'!M5402</f>
        <v>3.3653840049287502E-2</v>
      </c>
      <c r="K6152" s="203" t="str">
        <f t="shared" si="96"/>
        <v>Heaters</v>
      </c>
    </row>
    <row r="6153" spans="1:11" s="203" customFormat="1" x14ac:dyDescent="0.2">
      <c r="A6153" s="202" t="str">
        <f>'Permitted Sources'!A5403</f>
        <v>WYDEQ Permitted Sources</v>
      </c>
      <c r="B6153" s="203" t="str">
        <f>'Permitted Sources'!B5403</f>
        <v>56</v>
      </c>
      <c r="C6153" s="202" t="str">
        <f>'Permitted Sources'!D5403</f>
        <v>5600502</v>
      </c>
      <c r="D6153" s="202">
        <f>'Permitted Sources'!E5403</f>
        <v>40400300</v>
      </c>
      <c r="E6153" s="203" t="str">
        <f>'Permitted Sources'!H5403</f>
        <v>Permitted Tank Losses</v>
      </c>
      <c r="F6153" s="204" t="str">
        <f>'Permitted Sources'!I5403</f>
        <v>-</v>
      </c>
      <c r="G6153" s="204">
        <f>'Permitted Sources'!J5403</f>
        <v>5.4997864055552747E-3</v>
      </c>
      <c r="H6153" s="204" t="str">
        <f>'Permitted Sources'!K5403</f>
        <v>-</v>
      </c>
      <c r="I6153" s="204" t="str">
        <f>'Permitted Sources'!L5403</f>
        <v>-</v>
      </c>
      <c r="J6153" s="204">
        <f>'Permitted Sources'!M5403</f>
        <v>0</v>
      </c>
      <c r="K6153" s="203" t="str">
        <f t="shared" si="96"/>
        <v xml:space="preserve">Condensate tank </v>
      </c>
    </row>
    <row r="6154" spans="1:11" s="203" customFormat="1" x14ac:dyDescent="0.2">
      <c r="A6154" s="202" t="str">
        <f>'Permitted Sources'!A5404</f>
        <v>WYDEQ Permitted Sources</v>
      </c>
      <c r="B6154" s="203" t="str">
        <f>'Permitted Sources'!B5404</f>
        <v>56</v>
      </c>
      <c r="C6154" s="202" t="str">
        <f>'Permitted Sources'!D5404</f>
        <v>5600502</v>
      </c>
      <c r="D6154" s="202">
        <f>'Permitted Sources'!E5404</f>
        <v>40400300</v>
      </c>
      <c r="E6154" s="203" t="str">
        <f>'Permitted Sources'!H5404</f>
        <v>Permitted Tank Losses</v>
      </c>
      <c r="F6154" s="204" t="str">
        <f>'Permitted Sources'!I5404</f>
        <v>-</v>
      </c>
      <c r="G6154" s="204">
        <f>'Permitted Sources'!J5404</f>
        <v>5.4997864055552747E-3</v>
      </c>
      <c r="H6154" s="204" t="str">
        <f>'Permitted Sources'!K5404</f>
        <v>-</v>
      </c>
      <c r="I6154" s="204" t="str">
        <f>'Permitted Sources'!L5404</f>
        <v>-</v>
      </c>
      <c r="J6154" s="204">
        <f>'Permitted Sources'!M5404</f>
        <v>0</v>
      </c>
      <c r="K6154" s="203" t="str">
        <f t="shared" si="96"/>
        <v xml:space="preserve">Condensate tank </v>
      </c>
    </row>
    <row r="6155" spans="1:11" s="203" customFormat="1" x14ac:dyDescent="0.2">
      <c r="A6155" s="202" t="str">
        <f>'Permitted Sources'!A5405</f>
        <v>WYDEQ Permitted Sources</v>
      </c>
      <c r="B6155" s="203" t="str">
        <f>'Permitted Sources'!B5405</f>
        <v>56</v>
      </c>
      <c r="C6155" s="202" t="str">
        <f>'Permitted Sources'!D5405</f>
        <v>5600502</v>
      </c>
      <c r="D6155" s="202">
        <f>'Permitted Sources'!E5405</f>
        <v>40400300</v>
      </c>
      <c r="E6155" s="203" t="str">
        <f>'Permitted Sources'!H5405</f>
        <v>Permitted Tank Losses</v>
      </c>
      <c r="F6155" s="204" t="str">
        <f>'Permitted Sources'!I5405</f>
        <v>-</v>
      </c>
      <c r="G6155" s="204">
        <f>'Permitted Sources'!J5405</f>
        <v>5.4997864055552747E-3</v>
      </c>
      <c r="H6155" s="204" t="str">
        <f>'Permitted Sources'!K5405</f>
        <v>-</v>
      </c>
      <c r="I6155" s="204" t="str">
        <f>'Permitted Sources'!L5405</f>
        <v>-</v>
      </c>
      <c r="J6155" s="204">
        <f>'Permitted Sources'!M5405</f>
        <v>0</v>
      </c>
      <c r="K6155" s="203" t="str">
        <f t="shared" si="96"/>
        <v xml:space="preserve">Condensate tank </v>
      </c>
    </row>
    <row r="6156" spans="1:11" s="203" customFormat="1" x14ac:dyDescent="0.2">
      <c r="A6156" s="202" t="str">
        <f>'Permitted Sources'!A5406</f>
        <v>WYDEQ Permitted Sources</v>
      </c>
      <c r="B6156" s="203" t="str">
        <f>'Permitted Sources'!B5406</f>
        <v>56</v>
      </c>
      <c r="C6156" s="202" t="str">
        <f>'Permitted Sources'!D5406</f>
        <v>5600502</v>
      </c>
      <c r="D6156" s="202">
        <f>'Permitted Sources'!E5406</f>
        <v>40400300</v>
      </c>
      <c r="E6156" s="203" t="str">
        <f>'Permitted Sources'!H5406</f>
        <v>Permitted Tank Losses</v>
      </c>
      <c r="F6156" s="204" t="str">
        <f>'Permitted Sources'!I5406</f>
        <v>-</v>
      </c>
      <c r="G6156" s="204">
        <f>'Permitted Sources'!J5406</f>
        <v>5.4997864055552747E-3</v>
      </c>
      <c r="H6156" s="204" t="str">
        <f>'Permitted Sources'!K5406</f>
        <v>-</v>
      </c>
      <c r="I6156" s="204" t="str">
        <f>'Permitted Sources'!L5406</f>
        <v>-</v>
      </c>
      <c r="J6156" s="204">
        <f>'Permitted Sources'!M5406</f>
        <v>0</v>
      </c>
      <c r="K6156" s="203" t="str">
        <f t="shared" si="96"/>
        <v xml:space="preserve">Condensate tank </v>
      </c>
    </row>
    <row r="6157" spans="1:11" s="203" customFormat="1" x14ac:dyDescent="0.2">
      <c r="A6157" s="202" t="str">
        <f>'Permitted Sources'!A5407</f>
        <v>WYDEQ Permitted Sources</v>
      </c>
      <c r="B6157" s="203" t="str">
        <f>'Permitted Sources'!B5407</f>
        <v>56</v>
      </c>
      <c r="C6157" s="202" t="str">
        <f>'Permitted Sources'!D5407</f>
        <v>5600502</v>
      </c>
      <c r="D6157" s="202">
        <f>'Permitted Sources'!E5407</f>
        <v>40400300</v>
      </c>
      <c r="E6157" s="203" t="str">
        <f>'Permitted Sources'!H5407</f>
        <v>Permitted Tank Losses</v>
      </c>
      <c r="F6157" s="204" t="str">
        <f>'Permitted Sources'!I5407</f>
        <v>-</v>
      </c>
      <c r="G6157" s="204">
        <f>'Permitted Sources'!J5407</f>
        <v>5.4997864055552747E-3</v>
      </c>
      <c r="H6157" s="204" t="str">
        <f>'Permitted Sources'!K5407</f>
        <v>-</v>
      </c>
      <c r="I6157" s="204" t="str">
        <f>'Permitted Sources'!L5407</f>
        <v>-</v>
      </c>
      <c r="J6157" s="204">
        <f>'Permitted Sources'!M5407</f>
        <v>0</v>
      </c>
      <c r="K6157" s="203" t="str">
        <f t="shared" si="96"/>
        <v xml:space="preserve">Condensate tank </v>
      </c>
    </row>
    <row r="6158" spans="1:11" s="203" customFormat="1" x14ac:dyDescent="0.2">
      <c r="A6158" s="202" t="str">
        <f>'Permitted Sources'!A5408</f>
        <v>WYDEQ Permitted Sources</v>
      </c>
      <c r="B6158" s="203" t="str">
        <f>'Permitted Sources'!B5408</f>
        <v>56</v>
      </c>
      <c r="C6158" s="202" t="str">
        <f>'Permitted Sources'!D5408</f>
        <v>5600502</v>
      </c>
      <c r="D6158" s="202">
        <f>'Permitted Sources'!E5408</f>
        <v>40400300</v>
      </c>
      <c r="E6158" s="203" t="str">
        <f>'Permitted Sources'!H5408</f>
        <v>Permitted Tank Losses</v>
      </c>
      <c r="F6158" s="204" t="str">
        <f>'Permitted Sources'!I5408</f>
        <v>-</v>
      </c>
      <c r="G6158" s="204">
        <f>'Permitted Sources'!J5408</f>
        <v>5.4997864055552747E-3</v>
      </c>
      <c r="H6158" s="204" t="str">
        <f>'Permitted Sources'!K5408</f>
        <v>-</v>
      </c>
      <c r="I6158" s="204" t="str">
        <f>'Permitted Sources'!L5408</f>
        <v>-</v>
      </c>
      <c r="J6158" s="204">
        <f>'Permitted Sources'!M5408</f>
        <v>0</v>
      </c>
      <c r="K6158" s="203" t="str">
        <f t="shared" si="96"/>
        <v xml:space="preserve">Condensate tank </v>
      </c>
    </row>
    <row r="6159" spans="1:11" s="203" customFormat="1" x14ac:dyDescent="0.2">
      <c r="A6159" s="202" t="str">
        <f>'Permitted Sources'!A5409</f>
        <v>WYDEQ Permitted Sources</v>
      </c>
      <c r="B6159" s="203" t="str">
        <f>'Permitted Sources'!B5409</f>
        <v>56</v>
      </c>
      <c r="C6159" s="202" t="str">
        <f>'Permitted Sources'!D5409</f>
        <v>5600502</v>
      </c>
      <c r="D6159" s="202">
        <f>'Permitted Sources'!E5409</f>
        <v>40400300</v>
      </c>
      <c r="E6159" s="203" t="str">
        <f>'Permitted Sources'!H5409</f>
        <v>Permitted Tank Losses</v>
      </c>
      <c r="F6159" s="204" t="str">
        <f>'Permitted Sources'!I5409</f>
        <v>-</v>
      </c>
      <c r="G6159" s="204">
        <f>'Permitted Sources'!J5409</f>
        <v>5.4997864055552747E-3</v>
      </c>
      <c r="H6159" s="204" t="str">
        <f>'Permitted Sources'!K5409</f>
        <v>-</v>
      </c>
      <c r="I6159" s="204" t="str">
        <f>'Permitted Sources'!L5409</f>
        <v>-</v>
      </c>
      <c r="J6159" s="204">
        <f>'Permitted Sources'!M5409</f>
        <v>0</v>
      </c>
      <c r="K6159" s="203" t="str">
        <f t="shared" si="96"/>
        <v xml:space="preserve">Condensate tank </v>
      </c>
    </row>
    <row r="6160" spans="1:11" s="203" customFormat="1" x14ac:dyDescent="0.2">
      <c r="A6160" s="202" t="str">
        <f>'Permitted Sources'!A5410</f>
        <v>WYDEQ Permitted Sources</v>
      </c>
      <c r="B6160" s="203" t="str">
        <f>'Permitted Sources'!B5410</f>
        <v>56</v>
      </c>
      <c r="C6160" s="202" t="str">
        <f>'Permitted Sources'!D5410</f>
        <v>5600502</v>
      </c>
      <c r="D6160" s="202">
        <f>'Permitted Sources'!E5410</f>
        <v>40400300</v>
      </c>
      <c r="E6160" s="203" t="str">
        <f>'Permitted Sources'!H5410</f>
        <v>Permitted Tank Losses</v>
      </c>
      <c r="F6160" s="204" t="str">
        <f>'Permitted Sources'!I5410</f>
        <v>-</v>
      </c>
      <c r="G6160" s="204">
        <f>'Permitted Sources'!J5410</f>
        <v>5.4997864055552747E-3</v>
      </c>
      <c r="H6160" s="204" t="str">
        <f>'Permitted Sources'!K5410</f>
        <v>-</v>
      </c>
      <c r="I6160" s="204" t="str">
        <f>'Permitted Sources'!L5410</f>
        <v>-</v>
      </c>
      <c r="J6160" s="204">
        <f>'Permitted Sources'!M5410</f>
        <v>0</v>
      </c>
      <c r="K6160" s="203" t="str">
        <f t="shared" si="96"/>
        <v xml:space="preserve">Condensate tank </v>
      </c>
    </row>
    <row r="6161" spans="1:11" s="203" customFormat="1" x14ac:dyDescent="0.2">
      <c r="A6161" s="202" t="str">
        <f>'Permitted Sources'!A5411</f>
        <v>WYDEQ Permitted Sources</v>
      </c>
      <c r="B6161" s="203" t="str">
        <f>'Permitted Sources'!B5411</f>
        <v>56</v>
      </c>
      <c r="C6161" s="202" t="str">
        <f>'Permitted Sources'!D5411</f>
        <v>5600502</v>
      </c>
      <c r="D6161" s="202" t="str">
        <f>'Permitted Sources'!E5411</f>
        <v>31000300</v>
      </c>
      <c r="E6161" s="203" t="str">
        <f>'Permitted Sources'!H5411</f>
        <v>Dehydrator</v>
      </c>
      <c r="F6161" s="204" t="str">
        <f>'Permitted Sources'!I5411</f>
        <v>-</v>
      </c>
      <c r="G6161" s="204">
        <f>'Permitted Sources'!J5411</f>
        <v>3.8498504838886923E-3</v>
      </c>
      <c r="H6161" s="204" t="str">
        <f>'Permitted Sources'!K5411</f>
        <v>-</v>
      </c>
      <c r="I6161" s="204">
        <f>'Permitted Sources'!L5411</f>
        <v>0</v>
      </c>
      <c r="J6161" s="204">
        <f>'Permitted Sources'!M5411</f>
        <v>0</v>
      </c>
      <c r="K6161" s="203" t="str">
        <f t="shared" si="96"/>
        <v>Dehydrator</v>
      </c>
    </row>
    <row r="6162" spans="1:11" s="203" customFormat="1" x14ac:dyDescent="0.2">
      <c r="A6162" s="202" t="str">
        <f>'Permitted Sources'!A5412</f>
        <v>WYDEQ Permitted Sources</v>
      </c>
      <c r="B6162" s="203" t="str">
        <f>'Permitted Sources'!B5412</f>
        <v>56</v>
      </c>
      <c r="C6162" s="202" t="str">
        <f>'Permitted Sources'!D5412</f>
        <v>5600502</v>
      </c>
      <c r="D6162" s="202" t="str">
        <f>'Permitted Sources'!E5412</f>
        <v>31000300</v>
      </c>
      <c r="E6162" s="203" t="str">
        <f>'Permitted Sources'!H5412</f>
        <v>Dehydrator</v>
      </c>
      <c r="F6162" s="204" t="str">
        <f>'Permitted Sources'!I5412</f>
        <v>-</v>
      </c>
      <c r="G6162" s="204">
        <f>'Permitted Sources'!J5412</f>
        <v>3.8498504838886923E-3</v>
      </c>
      <c r="H6162" s="204" t="str">
        <f>'Permitted Sources'!K5412</f>
        <v>-</v>
      </c>
      <c r="I6162" s="204">
        <f>'Permitted Sources'!L5412</f>
        <v>0</v>
      </c>
      <c r="J6162" s="204">
        <f>'Permitted Sources'!M5412</f>
        <v>0</v>
      </c>
      <c r="K6162" s="203" t="str">
        <f t="shared" si="96"/>
        <v>Dehydrator</v>
      </c>
    </row>
    <row r="6163" spans="1:11" s="203" customFormat="1" x14ac:dyDescent="0.2">
      <c r="A6163" s="202" t="str">
        <f>'Permitted Sources'!A5413</f>
        <v>WYDEQ Permitted Sources</v>
      </c>
      <c r="B6163" s="203" t="str">
        <f>'Permitted Sources'!B5413</f>
        <v>56</v>
      </c>
      <c r="C6163" s="202" t="str">
        <f>'Permitted Sources'!D5413</f>
        <v>5600502</v>
      </c>
      <c r="D6163" s="202" t="str">
        <f>'Permitted Sources'!E5413</f>
        <v>31000300</v>
      </c>
      <c r="E6163" s="203" t="str">
        <f>'Permitted Sources'!H5413</f>
        <v>Dehydrator</v>
      </c>
      <c r="F6163" s="204" t="str">
        <f>'Permitted Sources'!I5413</f>
        <v>-</v>
      </c>
      <c r="G6163" s="204">
        <f>'Permitted Sources'!J5413</f>
        <v>3.8498504838886923E-3</v>
      </c>
      <c r="H6163" s="204" t="str">
        <f>'Permitted Sources'!K5413</f>
        <v>-</v>
      </c>
      <c r="I6163" s="204">
        <f>'Permitted Sources'!L5413</f>
        <v>0</v>
      </c>
      <c r="J6163" s="204">
        <f>'Permitted Sources'!M5413</f>
        <v>0</v>
      </c>
      <c r="K6163" s="203" t="str">
        <f t="shared" si="96"/>
        <v>Dehydrator</v>
      </c>
    </row>
    <row r="6164" spans="1:11" s="203" customFormat="1" x14ac:dyDescent="0.2">
      <c r="A6164" s="202" t="str">
        <f>'Permitted Sources'!A5414</f>
        <v>WYDEQ Permitted Sources</v>
      </c>
      <c r="B6164" s="203" t="str">
        <f>'Permitted Sources'!B5414</f>
        <v>56</v>
      </c>
      <c r="C6164" s="202" t="str">
        <f>'Permitted Sources'!D5414</f>
        <v>5600502</v>
      </c>
      <c r="D6164" s="202" t="str">
        <f>'Permitted Sources'!E5414</f>
        <v>31000300</v>
      </c>
      <c r="E6164" s="203" t="str">
        <f>'Permitted Sources'!H5414</f>
        <v>Dehydrator</v>
      </c>
      <c r="F6164" s="204" t="str">
        <f>'Permitted Sources'!I5414</f>
        <v>-</v>
      </c>
      <c r="G6164" s="204">
        <f>'Permitted Sources'!J5414</f>
        <v>3.8498504838886923E-3</v>
      </c>
      <c r="H6164" s="204" t="str">
        <f>'Permitted Sources'!K5414</f>
        <v>-</v>
      </c>
      <c r="I6164" s="204">
        <f>'Permitted Sources'!L5414</f>
        <v>0</v>
      </c>
      <c r="J6164" s="204">
        <f>'Permitted Sources'!M5414</f>
        <v>0</v>
      </c>
      <c r="K6164" s="203" t="str">
        <f t="shared" si="96"/>
        <v>Dehydrator</v>
      </c>
    </row>
    <row r="6165" spans="1:11" s="203" customFormat="1" x14ac:dyDescent="0.2">
      <c r="A6165" s="202" t="str">
        <f>'Permitted Sources'!A5415</f>
        <v>WYDEQ Permitted Sources</v>
      </c>
      <c r="B6165" s="203" t="str">
        <f>'Permitted Sources'!B5415</f>
        <v>56</v>
      </c>
      <c r="C6165" s="202" t="str">
        <f>'Permitted Sources'!D5415</f>
        <v>5600502</v>
      </c>
      <c r="D6165" s="202" t="str">
        <f>'Permitted Sources'!E5415</f>
        <v>31000300</v>
      </c>
      <c r="E6165" s="203" t="str">
        <f>'Permitted Sources'!H5415</f>
        <v>Dehydrator</v>
      </c>
      <c r="F6165" s="204" t="str">
        <f>'Permitted Sources'!I5415</f>
        <v>-</v>
      </c>
      <c r="G6165" s="204">
        <f>'Permitted Sources'!J5415</f>
        <v>3.8498504838886923E-3</v>
      </c>
      <c r="H6165" s="204" t="str">
        <f>'Permitted Sources'!K5415</f>
        <v>-</v>
      </c>
      <c r="I6165" s="204">
        <f>'Permitted Sources'!L5415</f>
        <v>0</v>
      </c>
      <c r="J6165" s="204">
        <f>'Permitted Sources'!M5415</f>
        <v>0</v>
      </c>
      <c r="K6165" s="203" t="str">
        <f t="shared" si="96"/>
        <v>Dehydrator</v>
      </c>
    </row>
    <row r="6166" spans="1:11" s="203" customFormat="1" x14ac:dyDescent="0.2">
      <c r="A6166" s="202" t="str">
        <f>'Permitted Sources'!A5416</f>
        <v>WYDEQ Permitted Sources</v>
      </c>
      <c r="B6166" s="203" t="str">
        <f>'Permitted Sources'!B5416</f>
        <v>56</v>
      </c>
      <c r="C6166" s="202" t="str">
        <f>'Permitted Sources'!D5416</f>
        <v>5600502</v>
      </c>
      <c r="D6166" s="202" t="str">
        <f>'Permitted Sources'!E5416</f>
        <v>31000299</v>
      </c>
      <c r="E6166" s="203" t="str">
        <f>'Permitted Sources'!H5416</f>
        <v>Natural Gas Production, Other Not Classified</v>
      </c>
      <c r="F6166" s="204" t="str">
        <f>'Permitted Sources'!I5416</f>
        <v>-</v>
      </c>
      <c r="G6166" s="204">
        <f>'Permitted Sources'!J5416</f>
        <v>7.2267193368996319</v>
      </c>
      <c r="H6166" s="204" t="str">
        <f>'Permitted Sources'!K5416</f>
        <v>-</v>
      </c>
      <c r="I6166" s="204">
        <f>'Permitted Sources'!L5416</f>
        <v>0</v>
      </c>
      <c r="J6166" s="204">
        <f>'Permitted Sources'!M5416</f>
        <v>0</v>
      </c>
      <c r="K6166" s="203" t="str">
        <f t="shared" si="96"/>
        <v>Natural Gas Production, Other Not Classified</v>
      </c>
    </row>
    <row r="6167" spans="1:11" s="203" customFormat="1" x14ac:dyDescent="0.2">
      <c r="A6167" s="202" t="str">
        <f>'Permitted Sources'!A5417</f>
        <v>WYDEQ Permitted Sources</v>
      </c>
      <c r="B6167" s="203" t="str">
        <f>'Permitted Sources'!B5417</f>
        <v>56</v>
      </c>
      <c r="C6167" s="202" t="str">
        <f>'Permitted Sources'!D5417</f>
        <v>5600502</v>
      </c>
      <c r="D6167" s="202" t="str">
        <f>'Permitted Sources'!E5417</f>
        <v>31000299</v>
      </c>
      <c r="E6167" s="203" t="str">
        <f>'Permitted Sources'!H5417</f>
        <v>Natural Gas Production, Other Not Classified</v>
      </c>
      <c r="F6167" s="204" t="str">
        <f>'Permitted Sources'!I5417</f>
        <v>-</v>
      </c>
      <c r="G6167" s="204">
        <f>'Permitted Sources'!J5417</f>
        <v>7.2267193368996319</v>
      </c>
      <c r="H6167" s="204" t="str">
        <f>'Permitted Sources'!K5417</f>
        <v>-</v>
      </c>
      <c r="I6167" s="204">
        <f>'Permitted Sources'!L5417</f>
        <v>0</v>
      </c>
      <c r="J6167" s="204">
        <f>'Permitted Sources'!M5417</f>
        <v>0</v>
      </c>
      <c r="K6167" s="203" t="str">
        <f t="shared" si="96"/>
        <v>Natural Gas Production, Other Not Classified</v>
      </c>
    </row>
    <row r="6168" spans="1:11" s="203" customFormat="1" x14ac:dyDescent="0.2">
      <c r="A6168" s="202" t="str">
        <f>'Permitted Sources'!A5418</f>
        <v>WYDEQ Permitted Sources</v>
      </c>
      <c r="B6168" s="203" t="str">
        <f>'Permitted Sources'!B5418</f>
        <v>56</v>
      </c>
      <c r="C6168" s="202" t="str">
        <f>'Permitted Sources'!D5418</f>
        <v>5600502</v>
      </c>
      <c r="D6168" s="202" t="str">
        <f>'Permitted Sources'!E5418</f>
        <v>31000299</v>
      </c>
      <c r="E6168" s="203" t="str">
        <f>'Permitted Sources'!H5418</f>
        <v>Natural Gas Production, Other Not Classified</v>
      </c>
      <c r="F6168" s="204" t="str">
        <f>'Permitted Sources'!I5418</f>
        <v>-</v>
      </c>
      <c r="G6168" s="204">
        <f>'Permitted Sources'!J5418</f>
        <v>7.2267193368996319</v>
      </c>
      <c r="H6168" s="204" t="str">
        <f>'Permitted Sources'!K5418</f>
        <v>-</v>
      </c>
      <c r="I6168" s="204">
        <f>'Permitted Sources'!L5418</f>
        <v>0</v>
      </c>
      <c r="J6168" s="204">
        <f>'Permitted Sources'!M5418</f>
        <v>0</v>
      </c>
      <c r="K6168" s="203" t="str">
        <f t="shared" si="96"/>
        <v>Natural Gas Production, Other Not Classified</v>
      </c>
    </row>
    <row r="6169" spans="1:11" s="203" customFormat="1" x14ac:dyDescent="0.2">
      <c r="A6169" s="202" t="str">
        <f>'Permitted Sources'!A5419</f>
        <v>WYDEQ Permitted Sources</v>
      </c>
      <c r="B6169" s="203" t="str">
        <f>'Permitted Sources'!B5419</f>
        <v>56</v>
      </c>
      <c r="C6169" s="202" t="str">
        <f>'Permitted Sources'!D5419</f>
        <v>5600502</v>
      </c>
      <c r="D6169" s="202" t="str">
        <f>'Permitted Sources'!E5419</f>
        <v>31000299</v>
      </c>
      <c r="E6169" s="203" t="str">
        <f>'Permitted Sources'!H5419</f>
        <v>Natural Gas Production, Other Not Classified</v>
      </c>
      <c r="F6169" s="204" t="str">
        <f>'Permitted Sources'!I5419</f>
        <v>-</v>
      </c>
      <c r="G6169" s="204">
        <f>'Permitted Sources'!J5419</f>
        <v>7.2267193368996319</v>
      </c>
      <c r="H6169" s="204" t="str">
        <f>'Permitted Sources'!K5419</f>
        <v>-</v>
      </c>
      <c r="I6169" s="204">
        <f>'Permitted Sources'!L5419</f>
        <v>0</v>
      </c>
      <c r="J6169" s="204">
        <f>'Permitted Sources'!M5419</f>
        <v>0</v>
      </c>
      <c r="K6169" s="203" t="str">
        <f t="shared" si="96"/>
        <v>Natural Gas Production, Other Not Classified</v>
      </c>
    </row>
    <row r="6170" spans="1:11" s="203" customFormat="1" x14ac:dyDescent="0.2">
      <c r="A6170" s="202" t="str">
        <f>'Permitted Sources'!A5420</f>
        <v>WYDEQ Permitted Sources</v>
      </c>
      <c r="B6170" s="203" t="str">
        <f>'Permitted Sources'!B5420</f>
        <v>56</v>
      </c>
      <c r="C6170" s="202" t="str">
        <f>'Permitted Sources'!D5420</f>
        <v>5600502</v>
      </c>
      <c r="D6170" s="202" t="str">
        <f>'Permitted Sources'!E5420</f>
        <v>31000299</v>
      </c>
      <c r="E6170" s="203" t="str">
        <f>'Permitted Sources'!H5420</f>
        <v>Natural Gas Production, Other Not Classified</v>
      </c>
      <c r="F6170" s="204" t="str">
        <f>'Permitted Sources'!I5420</f>
        <v>-</v>
      </c>
      <c r="G6170" s="204">
        <f>'Permitted Sources'!J5420</f>
        <v>7.2267193368996319</v>
      </c>
      <c r="H6170" s="204" t="str">
        <f>'Permitted Sources'!K5420</f>
        <v>-</v>
      </c>
      <c r="I6170" s="204">
        <f>'Permitted Sources'!L5420</f>
        <v>0</v>
      </c>
      <c r="J6170" s="204">
        <f>'Permitted Sources'!M5420</f>
        <v>0</v>
      </c>
      <c r="K6170" s="203" t="str">
        <f t="shared" si="96"/>
        <v>Natural Gas Production, Other Not Classified</v>
      </c>
    </row>
    <row r="6171" spans="1:11" s="203" customFormat="1" x14ac:dyDescent="0.2">
      <c r="A6171" s="202" t="str">
        <f>'Permitted Sources'!A5421</f>
        <v>WYDEQ Permitted Sources</v>
      </c>
      <c r="B6171" s="203" t="str">
        <f>'Permitted Sources'!B5421</f>
        <v>56</v>
      </c>
      <c r="C6171" s="202" t="str">
        <f>'Permitted Sources'!D5421</f>
        <v>5600502</v>
      </c>
      <c r="D6171" s="202" t="str">
        <f>'Permitted Sources'!E5421</f>
        <v>31000299</v>
      </c>
      <c r="E6171" s="203" t="str">
        <f>'Permitted Sources'!H5421</f>
        <v>Natural Gas Production, Other Not Classified</v>
      </c>
      <c r="F6171" s="204" t="str">
        <f>'Permitted Sources'!I5421</f>
        <v>-</v>
      </c>
      <c r="G6171" s="204">
        <f>'Permitted Sources'!J5421</f>
        <v>7.2267193368996319</v>
      </c>
      <c r="H6171" s="204" t="str">
        <f>'Permitted Sources'!K5421</f>
        <v>-</v>
      </c>
      <c r="I6171" s="204">
        <f>'Permitted Sources'!L5421</f>
        <v>0</v>
      </c>
      <c r="J6171" s="204">
        <f>'Permitted Sources'!M5421</f>
        <v>0</v>
      </c>
      <c r="K6171" s="203" t="str">
        <f t="shared" si="96"/>
        <v>Natural Gas Production, Other Not Classified</v>
      </c>
    </row>
    <row r="6172" spans="1:11" s="203" customFormat="1" x14ac:dyDescent="0.2">
      <c r="A6172" s="202" t="str">
        <f>'Permitted Sources'!A5422</f>
        <v>WYDEQ Permitted Sources</v>
      </c>
      <c r="B6172" s="203" t="str">
        <f>'Permitted Sources'!B5422</f>
        <v>56</v>
      </c>
      <c r="C6172" s="202" t="str">
        <f>'Permitted Sources'!D5422</f>
        <v>5600502</v>
      </c>
      <c r="D6172" s="202" t="str">
        <f>'Permitted Sources'!E5422</f>
        <v>31000299</v>
      </c>
      <c r="E6172" s="203" t="str">
        <f>'Permitted Sources'!H5422</f>
        <v>Natural Gas Production, Other Not Classified</v>
      </c>
      <c r="F6172" s="204" t="str">
        <f>'Permitted Sources'!I5422</f>
        <v>-</v>
      </c>
      <c r="G6172" s="204">
        <f>'Permitted Sources'!J5422</f>
        <v>7.2267193368996319</v>
      </c>
      <c r="H6172" s="204" t="str">
        <f>'Permitted Sources'!K5422</f>
        <v>-</v>
      </c>
      <c r="I6172" s="204">
        <f>'Permitted Sources'!L5422</f>
        <v>0</v>
      </c>
      <c r="J6172" s="204">
        <f>'Permitted Sources'!M5422</f>
        <v>0</v>
      </c>
      <c r="K6172" s="203" t="str">
        <f t="shared" si="96"/>
        <v>Natural Gas Production, Other Not Classified</v>
      </c>
    </row>
    <row r="6173" spans="1:11" s="203" customFormat="1" x14ac:dyDescent="0.2">
      <c r="A6173" s="202" t="str">
        <f>'Permitted Sources'!A5423</f>
        <v>WYDEQ Permitted Sources</v>
      </c>
      <c r="B6173" s="203" t="str">
        <f>'Permitted Sources'!B5423</f>
        <v>56</v>
      </c>
      <c r="C6173" s="202" t="str">
        <f>'Permitted Sources'!D5423</f>
        <v>5600502</v>
      </c>
      <c r="D6173" s="202" t="str">
        <f>'Permitted Sources'!E5423</f>
        <v>31000299</v>
      </c>
      <c r="E6173" s="203" t="str">
        <f>'Permitted Sources'!H5423</f>
        <v>Natural Gas Production, Other Not Classified</v>
      </c>
      <c r="F6173" s="204" t="str">
        <f>'Permitted Sources'!I5423</f>
        <v>-</v>
      </c>
      <c r="G6173" s="204">
        <f>'Permitted Sources'!J5423</f>
        <v>7.2267193368996319</v>
      </c>
      <c r="H6173" s="204" t="str">
        <f>'Permitted Sources'!K5423</f>
        <v>-</v>
      </c>
      <c r="I6173" s="204">
        <f>'Permitted Sources'!L5423</f>
        <v>0</v>
      </c>
      <c r="J6173" s="204">
        <f>'Permitted Sources'!M5423</f>
        <v>0</v>
      </c>
      <c r="K6173" s="203" t="str">
        <f t="shared" si="96"/>
        <v>Natural Gas Production, Other Not Classified</v>
      </c>
    </row>
    <row r="6174" spans="1:11" s="203" customFormat="1" x14ac:dyDescent="0.2">
      <c r="A6174" s="202" t="str">
        <f>'Permitted Sources'!A5424</f>
        <v>WYDEQ Permitted Sources</v>
      </c>
      <c r="B6174" s="203" t="str">
        <f>'Permitted Sources'!B5424</f>
        <v>56</v>
      </c>
      <c r="C6174" s="202" t="str">
        <f>'Permitted Sources'!D5424</f>
        <v>5600502</v>
      </c>
      <c r="D6174" s="202" t="str">
        <f>'Permitted Sources'!E5424</f>
        <v>31000299</v>
      </c>
      <c r="E6174" s="203" t="str">
        <f>'Permitted Sources'!H5424</f>
        <v>Natural Gas Production, Other Not Classified</v>
      </c>
      <c r="F6174" s="204" t="str">
        <f>'Permitted Sources'!I5424</f>
        <v>-</v>
      </c>
      <c r="G6174" s="204">
        <f>'Permitted Sources'!J5424</f>
        <v>7.2267193368996319</v>
      </c>
      <c r="H6174" s="204" t="str">
        <f>'Permitted Sources'!K5424</f>
        <v>-</v>
      </c>
      <c r="I6174" s="204">
        <f>'Permitted Sources'!L5424</f>
        <v>0</v>
      </c>
      <c r="J6174" s="204">
        <f>'Permitted Sources'!M5424</f>
        <v>0</v>
      </c>
      <c r="K6174" s="203" t="str">
        <f t="shared" si="96"/>
        <v>Natural Gas Production, Other Not Classified</v>
      </c>
    </row>
    <row r="6175" spans="1:11" s="203" customFormat="1" x14ac:dyDescent="0.2">
      <c r="A6175" s="202" t="str">
        <f>'Permitted Sources'!A5425</f>
        <v>WYDEQ Permitted Sources</v>
      </c>
      <c r="B6175" s="203" t="str">
        <f>'Permitted Sources'!B5425</f>
        <v>56</v>
      </c>
      <c r="C6175" s="202" t="str">
        <f>'Permitted Sources'!D5425</f>
        <v>5600502</v>
      </c>
      <c r="D6175" s="202" t="str">
        <f>'Permitted Sources'!E5425</f>
        <v>31088800</v>
      </c>
      <c r="E6175" s="203" t="str">
        <f>'Permitted Sources'!H5425</f>
        <v>Permitted Fugitives</v>
      </c>
      <c r="F6175" s="204">
        <f>'Permitted Sources'!I5425</f>
        <v>0</v>
      </c>
      <c r="G6175" s="204">
        <f>'Permitted Sources'!J5425</f>
        <v>1.0810580581749531E-3</v>
      </c>
      <c r="H6175" s="204">
        <f>'Permitted Sources'!K5425</f>
        <v>0</v>
      </c>
      <c r="I6175" s="204">
        <f>'Permitted Sources'!L5425</f>
        <v>0</v>
      </c>
      <c r="J6175" s="204">
        <f>'Permitted Sources'!M5425</f>
        <v>0</v>
      </c>
      <c r="K6175" s="203" t="str">
        <f t="shared" si="96"/>
        <v>Fugitives</v>
      </c>
    </row>
    <row r="6176" spans="1:11" s="203" customFormat="1" x14ac:dyDescent="0.2">
      <c r="A6176" s="202" t="str">
        <f>'Permitted Sources'!A5426</f>
        <v>WYDEQ Permitted Sources</v>
      </c>
      <c r="B6176" s="203" t="str">
        <f>'Permitted Sources'!B5426</f>
        <v>56</v>
      </c>
      <c r="C6176" s="202" t="str">
        <f>'Permitted Sources'!D5426</f>
        <v>5600502</v>
      </c>
      <c r="D6176" s="202" t="str">
        <f>'Permitted Sources'!E5426</f>
        <v>31088800</v>
      </c>
      <c r="E6176" s="203" t="str">
        <f>'Permitted Sources'!H5426</f>
        <v>Permitted Fugitives</v>
      </c>
      <c r="F6176" s="204">
        <f>'Permitted Sources'!I5426</f>
        <v>0</v>
      </c>
      <c r="G6176" s="204">
        <f>'Permitted Sources'!J5426</f>
        <v>1.0810580581749531E-3</v>
      </c>
      <c r="H6176" s="204">
        <f>'Permitted Sources'!K5426</f>
        <v>0</v>
      </c>
      <c r="I6176" s="204">
        <f>'Permitted Sources'!L5426</f>
        <v>0</v>
      </c>
      <c r="J6176" s="204">
        <f>'Permitted Sources'!M5426</f>
        <v>0</v>
      </c>
      <c r="K6176" s="203" t="str">
        <f t="shared" si="96"/>
        <v>Fugitives</v>
      </c>
    </row>
    <row r="6177" spans="1:11" s="203" customFormat="1" x14ac:dyDescent="0.2">
      <c r="A6177" s="202" t="str">
        <f>'Permitted Sources'!A5427</f>
        <v>WYDEQ Permitted Sources</v>
      </c>
      <c r="B6177" s="203" t="str">
        <f>'Permitted Sources'!B5427</f>
        <v>56</v>
      </c>
      <c r="C6177" s="202" t="str">
        <f>'Permitted Sources'!D5427</f>
        <v>5600502</v>
      </c>
      <c r="D6177" s="202" t="str">
        <f>'Permitted Sources'!E5427</f>
        <v>31088800</v>
      </c>
      <c r="E6177" s="203" t="str">
        <f>'Permitted Sources'!H5427</f>
        <v>Permitted Fugitives</v>
      </c>
      <c r="F6177" s="204">
        <f>'Permitted Sources'!I5427</f>
        <v>0</v>
      </c>
      <c r="G6177" s="204">
        <f>'Permitted Sources'!J5427</f>
        <v>1.0810580581749531E-3</v>
      </c>
      <c r="H6177" s="204">
        <f>'Permitted Sources'!K5427</f>
        <v>0</v>
      </c>
      <c r="I6177" s="204">
        <f>'Permitted Sources'!L5427</f>
        <v>0</v>
      </c>
      <c r="J6177" s="204">
        <f>'Permitted Sources'!M5427</f>
        <v>0</v>
      </c>
      <c r="K6177" s="203" t="str">
        <f t="shared" si="96"/>
        <v>Fugitives</v>
      </c>
    </row>
    <row r="6178" spans="1:11" s="203" customFormat="1" x14ac:dyDescent="0.2">
      <c r="A6178" s="202" t="str">
        <f>'Permitted Sources'!A5428</f>
        <v>WYDEQ Permitted Sources</v>
      </c>
      <c r="B6178" s="203" t="str">
        <f>'Permitted Sources'!B5428</f>
        <v>56</v>
      </c>
      <c r="C6178" s="202" t="str">
        <f>'Permitted Sources'!D5428</f>
        <v>5600502</v>
      </c>
      <c r="D6178" s="202" t="str">
        <f>'Permitted Sources'!E5428</f>
        <v>31088800</v>
      </c>
      <c r="E6178" s="203" t="str">
        <f>'Permitted Sources'!H5428</f>
        <v>Permitted Fugitives</v>
      </c>
      <c r="F6178" s="204">
        <f>'Permitted Sources'!I5428</f>
        <v>0</v>
      </c>
      <c r="G6178" s="204">
        <f>'Permitted Sources'!J5428</f>
        <v>1.0810580581749531E-3</v>
      </c>
      <c r="H6178" s="204">
        <f>'Permitted Sources'!K5428</f>
        <v>0</v>
      </c>
      <c r="I6178" s="204">
        <f>'Permitted Sources'!L5428</f>
        <v>0</v>
      </c>
      <c r="J6178" s="204">
        <f>'Permitted Sources'!M5428</f>
        <v>0</v>
      </c>
      <c r="K6178" s="203" t="str">
        <f t="shared" si="96"/>
        <v>Fugitives</v>
      </c>
    </row>
    <row r="6179" spans="1:11" s="203" customFormat="1" x14ac:dyDescent="0.2">
      <c r="A6179" s="202" t="str">
        <f>'Permitted Sources'!A5429</f>
        <v>WYDEQ Permitted Sources</v>
      </c>
      <c r="B6179" s="203" t="str">
        <f>'Permitted Sources'!B5429</f>
        <v>56</v>
      </c>
      <c r="C6179" s="202" t="str">
        <f>'Permitted Sources'!D5429</f>
        <v>5600502</v>
      </c>
      <c r="D6179" s="202" t="str">
        <f>'Permitted Sources'!E5429</f>
        <v>31088800</v>
      </c>
      <c r="E6179" s="203" t="str">
        <f>'Permitted Sources'!H5429</f>
        <v>Permitted Fugitives</v>
      </c>
      <c r="F6179" s="204">
        <f>'Permitted Sources'!I5429</f>
        <v>0</v>
      </c>
      <c r="G6179" s="204">
        <f>'Permitted Sources'!J5429</f>
        <v>1.0810580581749531E-3</v>
      </c>
      <c r="H6179" s="204">
        <f>'Permitted Sources'!K5429</f>
        <v>0</v>
      </c>
      <c r="I6179" s="204">
        <f>'Permitted Sources'!L5429</f>
        <v>0</v>
      </c>
      <c r="J6179" s="204">
        <f>'Permitted Sources'!M5429</f>
        <v>0</v>
      </c>
      <c r="K6179" s="203" t="str">
        <f t="shared" si="96"/>
        <v>Fugitives</v>
      </c>
    </row>
    <row r="6180" spans="1:11" s="203" customFormat="1" x14ac:dyDescent="0.2">
      <c r="A6180" s="202" t="str">
        <f>'Permitted Sources'!A5430</f>
        <v>WYDEQ Permitted Sources</v>
      </c>
      <c r="B6180" s="203" t="str">
        <f>'Permitted Sources'!B5430</f>
        <v>56</v>
      </c>
      <c r="C6180" s="202" t="str">
        <f>'Permitted Sources'!D5430</f>
        <v>5600502</v>
      </c>
      <c r="D6180" s="202" t="str">
        <f>'Permitted Sources'!E5430</f>
        <v>31000299</v>
      </c>
      <c r="E6180" s="203" t="str">
        <f>'Permitted Sources'!H5430</f>
        <v>Natural Gas Production, Other Not Classified</v>
      </c>
      <c r="F6180" s="204" t="str">
        <f>'Permitted Sources'!I5430</f>
        <v>-</v>
      </c>
      <c r="G6180" s="204">
        <f>'Permitted Sources'!J5430</f>
        <v>6.8747330069440934E-2</v>
      </c>
      <c r="H6180" s="204" t="str">
        <f>'Permitted Sources'!K5430</f>
        <v>-</v>
      </c>
      <c r="I6180" s="204">
        <f>'Permitted Sources'!L5430</f>
        <v>0</v>
      </c>
      <c r="J6180" s="204">
        <f>'Permitted Sources'!M5430</f>
        <v>0</v>
      </c>
      <c r="K6180" s="203" t="str">
        <f t="shared" si="96"/>
        <v>Natural Gas Production, Other Not Classified</v>
      </c>
    </row>
    <row r="6181" spans="1:11" s="203" customFormat="1" x14ac:dyDescent="0.2">
      <c r="A6181" s="202" t="str">
        <f>'Permitted Sources'!A5431</f>
        <v>WYDEQ Permitted Sources</v>
      </c>
      <c r="B6181" s="203" t="str">
        <f>'Permitted Sources'!B5431</f>
        <v>56</v>
      </c>
      <c r="C6181" s="202" t="str">
        <f>'Permitted Sources'!D5431</f>
        <v>5600502</v>
      </c>
      <c r="D6181" s="202" t="str">
        <f>'Permitted Sources'!E5431</f>
        <v>31000299</v>
      </c>
      <c r="E6181" s="203" t="str">
        <f>'Permitted Sources'!H5431</f>
        <v>Natural Gas Production, Other Not Classified</v>
      </c>
      <c r="F6181" s="204" t="str">
        <f>'Permitted Sources'!I5431</f>
        <v>-</v>
      </c>
      <c r="G6181" s="204">
        <f>'Permitted Sources'!J5431</f>
        <v>6.8747330069440934E-2</v>
      </c>
      <c r="H6181" s="204" t="str">
        <f>'Permitted Sources'!K5431</f>
        <v>-</v>
      </c>
      <c r="I6181" s="204">
        <f>'Permitted Sources'!L5431</f>
        <v>0</v>
      </c>
      <c r="J6181" s="204">
        <f>'Permitted Sources'!M5431</f>
        <v>0</v>
      </c>
      <c r="K6181" s="203" t="str">
        <f t="shared" si="96"/>
        <v>Natural Gas Production, Other Not Classified</v>
      </c>
    </row>
    <row r="6182" spans="1:11" s="203" customFormat="1" x14ac:dyDescent="0.2">
      <c r="A6182" s="202" t="str">
        <f>'Permitted Sources'!A5432</f>
        <v>WYDEQ Permitted Sources</v>
      </c>
      <c r="B6182" s="203" t="str">
        <f>'Permitted Sources'!B5432</f>
        <v>56</v>
      </c>
      <c r="C6182" s="202" t="str">
        <f>'Permitted Sources'!D5432</f>
        <v>5600502</v>
      </c>
      <c r="D6182" s="202" t="str">
        <f>'Permitted Sources'!E5432</f>
        <v>31000299</v>
      </c>
      <c r="E6182" s="203" t="str">
        <f>'Permitted Sources'!H5432</f>
        <v>Natural Gas Production, Other Not Classified</v>
      </c>
      <c r="F6182" s="204" t="str">
        <f>'Permitted Sources'!I5432</f>
        <v>-</v>
      </c>
      <c r="G6182" s="204">
        <f>'Permitted Sources'!J5432</f>
        <v>6.8747330069440934E-2</v>
      </c>
      <c r="H6182" s="204" t="str">
        <f>'Permitted Sources'!K5432</f>
        <v>-</v>
      </c>
      <c r="I6182" s="204">
        <f>'Permitted Sources'!L5432</f>
        <v>0</v>
      </c>
      <c r="J6182" s="204">
        <f>'Permitted Sources'!M5432</f>
        <v>0</v>
      </c>
      <c r="K6182" s="203" t="str">
        <f t="shared" si="96"/>
        <v>Natural Gas Production, Other Not Classified</v>
      </c>
    </row>
    <row r="6183" spans="1:11" s="203" customFormat="1" x14ac:dyDescent="0.2">
      <c r="A6183" s="202" t="str">
        <f>'Permitted Sources'!A5433</f>
        <v>WYDEQ Permitted Sources</v>
      </c>
      <c r="B6183" s="203" t="str">
        <f>'Permitted Sources'!B5433</f>
        <v>56</v>
      </c>
      <c r="C6183" s="202" t="str">
        <f>'Permitted Sources'!D5433</f>
        <v>5600502</v>
      </c>
      <c r="D6183" s="202" t="str">
        <f>'Permitted Sources'!E5433</f>
        <v>31000299</v>
      </c>
      <c r="E6183" s="203" t="str">
        <f>'Permitted Sources'!H5433</f>
        <v>Natural Gas Production, Other Not Classified</v>
      </c>
      <c r="F6183" s="204" t="str">
        <f>'Permitted Sources'!I5433</f>
        <v>-</v>
      </c>
      <c r="G6183" s="204">
        <f>'Permitted Sources'!J5433</f>
        <v>6.8747330069440934E-2</v>
      </c>
      <c r="H6183" s="204" t="str">
        <f>'Permitted Sources'!K5433</f>
        <v>-</v>
      </c>
      <c r="I6183" s="204">
        <f>'Permitted Sources'!L5433</f>
        <v>0</v>
      </c>
      <c r="J6183" s="204">
        <f>'Permitted Sources'!M5433</f>
        <v>0</v>
      </c>
      <c r="K6183" s="203" t="str">
        <f t="shared" si="96"/>
        <v>Natural Gas Production, Other Not Classified</v>
      </c>
    </row>
    <row r="6184" spans="1:11" s="203" customFormat="1" x14ac:dyDescent="0.2">
      <c r="A6184" s="202" t="str">
        <f>'Permitted Sources'!A5434</f>
        <v>WYDEQ Permitted Sources</v>
      </c>
      <c r="B6184" s="203" t="str">
        <f>'Permitted Sources'!B5434</f>
        <v>56</v>
      </c>
      <c r="C6184" s="202" t="str">
        <f>'Permitted Sources'!D5434</f>
        <v>5600502</v>
      </c>
      <c r="D6184" s="202" t="str">
        <f>'Permitted Sources'!E5434</f>
        <v>31000299</v>
      </c>
      <c r="E6184" s="203" t="str">
        <f>'Permitted Sources'!H5434</f>
        <v>Natural Gas Production, Other Not Classified</v>
      </c>
      <c r="F6184" s="204" t="str">
        <f>'Permitted Sources'!I5434</f>
        <v>-</v>
      </c>
      <c r="G6184" s="204">
        <f>'Permitted Sources'!J5434</f>
        <v>6.8747330069440934E-2</v>
      </c>
      <c r="H6184" s="204" t="str">
        <f>'Permitted Sources'!K5434</f>
        <v>-</v>
      </c>
      <c r="I6184" s="204">
        <f>'Permitted Sources'!L5434</f>
        <v>0</v>
      </c>
      <c r="J6184" s="204">
        <f>'Permitted Sources'!M5434</f>
        <v>0</v>
      </c>
      <c r="K6184" s="203" t="str">
        <f t="shared" si="96"/>
        <v>Natural Gas Production, Other Not Classified</v>
      </c>
    </row>
    <row r="6185" spans="1:11" s="203" customFormat="1" x14ac:dyDescent="0.2">
      <c r="A6185" s="202" t="str">
        <f>'Permitted Sources'!A5435</f>
        <v>MTDEQ Permitted Sources</v>
      </c>
      <c r="B6185" s="203" t="str">
        <f>'Permitted Sources'!B5435</f>
        <v>30</v>
      </c>
      <c r="C6185" s="202" t="str">
        <f>'Permitted Sources'!D5435</f>
        <v>3000302</v>
      </c>
      <c r="D6185" s="202">
        <f>'Permitted Sources'!E5435</f>
        <v>20200253</v>
      </c>
      <c r="E6185" s="203" t="str">
        <f>'Permitted Sources'!H5435</f>
        <v>Compressor Engines</v>
      </c>
      <c r="F6185" s="204">
        <f>'Permitted Sources'!I5435</f>
        <v>0</v>
      </c>
      <c r="G6185" s="204">
        <f>'Permitted Sources'!J5435</f>
        <v>0</v>
      </c>
      <c r="H6185" s="204">
        <f>'Permitted Sources'!K5435</f>
        <v>0</v>
      </c>
      <c r="I6185" s="204">
        <f>'Permitted Sources'!L5435</f>
        <v>0</v>
      </c>
      <c r="J6185" s="204">
        <f>'Permitted Sources'!M5435</f>
        <v>0</v>
      </c>
      <c r="K6185" s="203" t="str">
        <f t="shared" si="96"/>
        <v>Compressor Engines</v>
      </c>
    </row>
    <row r="6186" spans="1:11" s="203" customFormat="1" x14ac:dyDescent="0.2">
      <c r="A6186" s="202" t="str">
        <f>'Permitted Sources'!A5436</f>
        <v>MTDEQ Permitted Sources</v>
      </c>
      <c r="B6186" s="203" t="str">
        <f>'Permitted Sources'!B5436</f>
        <v>30</v>
      </c>
      <c r="C6186" s="202" t="str">
        <f>'Permitted Sources'!D5436</f>
        <v>3000302</v>
      </c>
      <c r="D6186" s="202">
        <f>'Permitted Sources'!E5436</f>
        <v>20200253</v>
      </c>
      <c r="E6186" s="203" t="str">
        <f>'Permitted Sources'!H5436</f>
        <v>Compressor Engines</v>
      </c>
      <c r="F6186" s="204">
        <f>'Permitted Sources'!I5436</f>
        <v>0</v>
      </c>
      <c r="G6186" s="204">
        <f>'Permitted Sources'!J5436</f>
        <v>0</v>
      </c>
      <c r="H6186" s="204">
        <f>'Permitted Sources'!K5436</f>
        <v>0</v>
      </c>
      <c r="I6186" s="204">
        <f>'Permitted Sources'!L5436</f>
        <v>0</v>
      </c>
      <c r="J6186" s="204">
        <f>'Permitted Sources'!M5436</f>
        <v>0</v>
      </c>
      <c r="K6186" s="203" t="str">
        <f t="shared" si="96"/>
        <v>Compressor Engines</v>
      </c>
    </row>
    <row r="6187" spans="1:11" s="203" customFormat="1" x14ac:dyDescent="0.2">
      <c r="A6187" s="202" t="str">
        <f>'Permitted Sources'!A5437</f>
        <v>MTDEQ Permitted Sources</v>
      </c>
      <c r="B6187" s="203" t="str">
        <f>'Permitted Sources'!B5437</f>
        <v>30</v>
      </c>
      <c r="C6187" s="202" t="str">
        <f>'Permitted Sources'!D5437</f>
        <v>3000302</v>
      </c>
      <c r="D6187" s="202">
        <f>'Permitted Sources'!E5437</f>
        <v>20200253</v>
      </c>
      <c r="E6187" s="203" t="str">
        <f>'Permitted Sources'!H5437</f>
        <v>Compressor Engines</v>
      </c>
      <c r="F6187" s="204">
        <f>'Permitted Sources'!I5437</f>
        <v>0</v>
      </c>
      <c r="G6187" s="204">
        <f>'Permitted Sources'!J5437</f>
        <v>0</v>
      </c>
      <c r="H6187" s="204">
        <f>'Permitted Sources'!K5437</f>
        <v>0</v>
      </c>
      <c r="I6187" s="204">
        <f>'Permitted Sources'!L5437</f>
        <v>0</v>
      </c>
      <c r="J6187" s="204">
        <f>'Permitted Sources'!M5437</f>
        <v>0</v>
      </c>
      <c r="K6187" s="203" t="str">
        <f t="shared" si="96"/>
        <v>Compressor Engines</v>
      </c>
    </row>
    <row r="6188" spans="1:11" s="203" customFormat="1" x14ac:dyDescent="0.2">
      <c r="A6188" s="202" t="str">
        <f>'Permitted Sources'!A5438</f>
        <v>MTDEQ Permitted Sources</v>
      </c>
      <c r="B6188" s="203" t="str">
        <f>'Permitted Sources'!B5438</f>
        <v>30</v>
      </c>
      <c r="C6188" s="202" t="str">
        <f>'Permitted Sources'!D5438</f>
        <v>3000302</v>
      </c>
      <c r="D6188" s="202">
        <f>'Permitted Sources'!E5438</f>
        <v>20200253</v>
      </c>
      <c r="E6188" s="203" t="str">
        <f>'Permitted Sources'!H5438</f>
        <v>Compressor Engines</v>
      </c>
      <c r="F6188" s="204">
        <f>'Permitted Sources'!I5438</f>
        <v>0</v>
      </c>
      <c r="G6188" s="204">
        <f>'Permitted Sources'!J5438</f>
        <v>0</v>
      </c>
      <c r="H6188" s="204">
        <f>'Permitted Sources'!K5438</f>
        <v>0</v>
      </c>
      <c r="I6188" s="204">
        <f>'Permitted Sources'!L5438</f>
        <v>0</v>
      </c>
      <c r="J6188" s="204">
        <f>'Permitted Sources'!M5438</f>
        <v>0</v>
      </c>
      <c r="K6188" s="203" t="str">
        <f t="shared" si="96"/>
        <v>Compressor Engines</v>
      </c>
    </row>
    <row r="6189" spans="1:11" s="203" customFormat="1" x14ac:dyDescent="0.2">
      <c r="A6189" s="202" t="str">
        <f>'Permitted Sources'!A5439</f>
        <v>MTDEQ Permitted Sources</v>
      </c>
      <c r="B6189" s="203" t="str">
        <f>'Permitted Sources'!B5439</f>
        <v>30</v>
      </c>
      <c r="C6189" s="202" t="str">
        <f>'Permitted Sources'!D5439</f>
        <v>3000302</v>
      </c>
      <c r="D6189" s="202">
        <f>'Permitted Sources'!E5439</f>
        <v>20200254</v>
      </c>
      <c r="E6189" s="203" t="str">
        <f>'Permitted Sources'!H5439</f>
        <v>Compressor Engines</v>
      </c>
      <c r="F6189" s="204">
        <f>'Permitted Sources'!I5439</f>
        <v>0</v>
      </c>
      <c r="G6189" s="204">
        <f>'Permitted Sources'!J5439</f>
        <v>0</v>
      </c>
      <c r="H6189" s="204">
        <f>'Permitted Sources'!K5439</f>
        <v>0</v>
      </c>
      <c r="I6189" s="204">
        <f>'Permitted Sources'!L5439</f>
        <v>1.0174604850277259E-2</v>
      </c>
      <c r="J6189" s="204">
        <f>'Permitted Sources'!M5439</f>
        <v>0</v>
      </c>
      <c r="K6189" s="203" t="str">
        <f t="shared" si="96"/>
        <v>Compressor Engines</v>
      </c>
    </row>
    <row r="6190" spans="1:11" s="203" customFormat="1" x14ac:dyDescent="0.2">
      <c r="A6190" s="202" t="str">
        <f>'Permitted Sources'!A5440</f>
        <v>MTDEQ Permitted Sources</v>
      </c>
      <c r="B6190" s="203" t="str">
        <f>'Permitted Sources'!B5440</f>
        <v>30</v>
      </c>
      <c r="C6190" s="202" t="str">
        <f>'Permitted Sources'!D5440</f>
        <v>3000302</v>
      </c>
      <c r="D6190" s="202">
        <f>'Permitted Sources'!E5440</f>
        <v>20200254</v>
      </c>
      <c r="E6190" s="203" t="str">
        <f>'Permitted Sources'!H5440</f>
        <v>Compressor Engines</v>
      </c>
      <c r="F6190" s="204">
        <f>'Permitted Sources'!I5440</f>
        <v>0</v>
      </c>
      <c r="G6190" s="204">
        <f>'Permitted Sources'!J5440</f>
        <v>0</v>
      </c>
      <c r="H6190" s="204">
        <f>'Permitted Sources'!K5440</f>
        <v>0</v>
      </c>
      <c r="I6190" s="204">
        <f>'Permitted Sources'!L5440</f>
        <v>0</v>
      </c>
      <c r="J6190" s="204">
        <f>'Permitted Sources'!M5440</f>
        <v>0.17874305818054645</v>
      </c>
      <c r="K6190" s="203" t="str">
        <f t="shared" si="96"/>
        <v>Compressor Engines</v>
      </c>
    </row>
    <row r="6191" spans="1:11" s="203" customFormat="1" x14ac:dyDescent="0.2">
      <c r="A6191" s="202" t="str">
        <f>'Permitted Sources'!A5441</f>
        <v>MTDEQ Permitted Sources</v>
      </c>
      <c r="B6191" s="203" t="str">
        <f>'Permitted Sources'!B5441</f>
        <v>30</v>
      </c>
      <c r="C6191" s="202" t="str">
        <f>'Permitted Sources'!D5441</f>
        <v>3000302</v>
      </c>
      <c r="D6191" s="202">
        <f>'Permitted Sources'!E5441</f>
        <v>20200254</v>
      </c>
      <c r="E6191" s="203" t="str">
        <f>'Permitted Sources'!H5441</f>
        <v>Compressor Engines</v>
      </c>
      <c r="F6191" s="204">
        <f>'Permitted Sources'!I5441</f>
        <v>0</v>
      </c>
      <c r="G6191" s="204">
        <f>'Permitted Sources'!J5441</f>
        <v>2.6213356955477831</v>
      </c>
      <c r="H6191" s="204">
        <f>'Permitted Sources'!K5441</f>
        <v>0</v>
      </c>
      <c r="I6191" s="204">
        <f>'Permitted Sources'!L5441</f>
        <v>0</v>
      </c>
      <c r="J6191" s="204">
        <f>'Permitted Sources'!M5441</f>
        <v>0</v>
      </c>
      <c r="K6191" s="203" t="str">
        <f t="shared" si="96"/>
        <v>Compressor Engines</v>
      </c>
    </row>
    <row r="6192" spans="1:11" s="203" customFormat="1" x14ac:dyDescent="0.2">
      <c r="A6192" s="202" t="str">
        <f>'Permitted Sources'!A5442</f>
        <v>MTDEQ Permitted Sources</v>
      </c>
      <c r="B6192" s="203" t="str">
        <f>'Permitted Sources'!B5442</f>
        <v>30</v>
      </c>
      <c r="C6192" s="202" t="str">
        <f>'Permitted Sources'!D5442</f>
        <v>3000302</v>
      </c>
      <c r="D6192" s="202">
        <f>'Permitted Sources'!E5442</f>
        <v>20200254</v>
      </c>
      <c r="E6192" s="203" t="str">
        <f>'Permitted Sources'!H5442</f>
        <v>Compressor Engines</v>
      </c>
      <c r="F6192" s="204">
        <f>'Permitted Sources'!I5442</f>
        <v>10.485480276851272</v>
      </c>
      <c r="G6192" s="204">
        <f>'Permitted Sources'!J5442</f>
        <v>0</v>
      </c>
      <c r="H6192" s="204">
        <f>'Permitted Sources'!K5442</f>
        <v>10.485480276851272</v>
      </c>
      <c r="I6192" s="204">
        <f>'Permitted Sources'!L5442</f>
        <v>0</v>
      </c>
      <c r="J6192" s="204">
        <f>'Permitted Sources'!M5442</f>
        <v>0</v>
      </c>
      <c r="K6192" s="203" t="str">
        <f t="shared" si="96"/>
        <v>Compressor Engines</v>
      </c>
    </row>
    <row r="6193" spans="1:11" s="203" customFormat="1" x14ac:dyDescent="0.2">
      <c r="A6193" s="202" t="str">
        <f>'Permitted Sources'!A5443</f>
        <v>MTDEQ Permitted Sources</v>
      </c>
      <c r="B6193" s="203" t="str">
        <f>'Permitted Sources'!B5443</f>
        <v>30</v>
      </c>
      <c r="C6193" s="202" t="str">
        <f>'Permitted Sources'!D5443</f>
        <v>3000302</v>
      </c>
      <c r="D6193" s="202">
        <f>'Permitted Sources'!E5443</f>
        <v>20200253</v>
      </c>
      <c r="E6193" s="203" t="str">
        <f>'Permitted Sources'!H5443</f>
        <v>Compressor Engines</v>
      </c>
      <c r="F6193" s="204">
        <f>'Permitted Sources'!I5443</f>
        <v>0</v>
      </c>
      <c r="G6193" s="204">
        <f>'Permitted Sources'!J5443</f>
        <v>0</v>
      </c>
      <c r="H6193" s="204">
        <f>'Permitted Sources'!K5443</f>
        <v>0</v>
      </c>
      <c r="I6193" s="204">
        <f>'Permitted Sources'!L5443</f>
        <v>0</v>
      </c>
      <c r="J6193" s="204">
        <f>'Permitted Sources'!M5443</f>
        <v>0</v>
      </c>
      <c r="K6193" s="203" t="str">
        <f t="shared" si="96"/>
        <v>Compressor Engines</v>
      </c>
    </row>
    <row r="6194" spans="1:11" s="203" customFormat="1" x14ac:dyDescent="0.2">
      <c r="A6194" s="202" t="str">
        <f>'Permitted Sources'!A5444</f>
        <v>MTDEQ Permitted Sources</v>
      </c>
      <c r="B6194" s="203" t="str">
        <f>'Permitted Sources'!B5444</f>
        <v>30</v>
      </c>
      <c r="C6194" s="202" t="str">
        <f>'Permitted Sources'!D5444</f>
        <v>3000302</v>
      </c>
      <c r="D6194" s="202">
        <f>'Permitted Sources'!E5444</f>
        <v>20200253</v>
      </c>
      <c r="E6194" s="203" t="str">
        <f>'Permitted Sources'!H5444</f>
        <v>Compressor Engines</v>
      </c>
      <c r="F6194" s="204">
        <f>'Permitted Sources'!I5444</f>
        <v>0</v>
      </c>
      <c r="G6194" s="204">
        <f>'Permitted Sources'!J5444</f>
        <v>0</v>
      </c>
      <c r="H6194" s="204">
        <f>'Permitted Sources'!K5444</f>
        <v>0</v>
      </c>
      <c r="I6194" s="204">
        <f>'Permitted Sources'!L5444</f>
        <v>0</v>
      </c>
      <c r="J6194" s="204">
        <f>'Permitted Sources'!M5444</f>
        <v>0</v>
      </c>
      <c r="K6194" s="203" t="str">
        <f t="shared" si="96"/>
        <v>Compressor Engines</v>
      </c>
    </row>
    <row r="6195" spans="1:11" s="203" customFormat="1" x14ac:dyDescent="0.2">
      <c r="A6195" s="202" t="str">
        <f>'Permitted Sources'!A5445</f>
        <v>MTDEQ Permitted Sources</v>
      </c>
      <c r="B6195" s="203" t="str">
        <f>'Permitted Sources'!B5445</f>
        <v>30</v>
      </c>
      <c r="C6195" s="202" t="str">
        <f>'Permitted Sources'!D5445</f>
        <v>3000302</v>
      </c>
      <c r="D6195" s="202">
        <f>'Permitted Sources'!E5445</f>
        <v>20200253</v>
      </c>
      <c r="E6195" s="203" t="str">
        <f>'Permitted Sources'!H5445</f>
        <v>Compressor Engines</v>
      </c>
      <c r="F6195" s="204">
        <f>'Permitted Sources'!I5445</f>
        <v>0</v>
      </c>
      <c r="G6195" s="204">
        <f>'Permitted Sources'!J5445</f>
        <v>0</v>
      </c>
      <c r="H6195" s="204">
        <f>'Permitted Sources'!K5445</f>
        <v>0</v>
      </c>
      <c r="I6195" s="204">
        <f>'Permitted Sources'!L5445</f>
        <v>0</v>
      </c>
      <c r="J6195" s="204">
        <f>'Permitted Sources'!M5445</f>
        <v>0</v>
      </c>
      <c r="K6195" s="203" t="str">
        <f t="shared" si="96"/>
        <v>Compressor Engines</v>
      </c>
    </row>
    <row r="6196" spans="1:11" s="203" customFormat="1" x14ac:dyDescent="0.2">
      <c r="A6196" s="202" t="str">
        <f>'Permitted Sources'!A5446</f>
        <v>MTDEQ Permitted Sources</v>
      </c>
      <c r="B6196" s="203" t="str">
        <f>'Permitted Sources'!B5446</f>
        <v>30</v>
      </c>
      <c r="C6196" s="202" t="str">
        <f>'Permitted Sources'!D5446</f>
        <v>3000302</v>
      </c>
      <c r="D6196" s="202">
        <f>'Permitted Sources'!E5446</f>
        <v>20200253</v>
      </c>
      <c r="E6196" s="203" t="str">
        <f>'Permitted Sources'!H5446</f>
        <v>Compressor Engines</v>
      </c>
      <c r="F6196" s="204">
        <f>'Permitted Sources'!I5446</f>
        <v>0</v>
      </c>
      <c r="G6196" s="204">
        <f>'Permitted Sources'!J5446</f>
        <v>0</v>
      </c>
      <c r="H6196" s="204">
        <f>'Permitted Sources'!K5446</f>
        <v>0</v>
      </c>
      <c r="I6196" s="204">
        <f>'Permitted Sources'!L5446</f>
        <v>0</v>
      </c>
      <c r="J6196" s="204">
        <f>'Permitted Sources'!M5446</f>
        <v>0</v>
      </c>
      <c r="K6196" s="203" t="str">
        <f t="shared" si="96"/>
        <v>Compressor Engines</v>
      </c>
    </row>
    <row r="6197" spans="1:11" s="203" customFormat="1" x14ac:dyDescent="0.2">
      <c r="A6197" s="202" t="str">
        <f>'Permitted Sources'!A5447</f>
        <v>MTDEQ Permitted Sources</v>
      </c>
      <c r="B6197" s="203" t="str">
        <f>'Permitted Sources'!B5447</f>
        <v>30</v>
      </c>
      <c r="C6197" s="202" t="str">
        <f>'Permitted Sources'!D5447</f>
        <v>3000302</v>
      </c>
      <c r="D6197" s="202">
        <f>'Permitted Sources'!E5447</f>
        <v>20200253</v>
      </c>
      <c r="E6197" s="203" t="str">
        <f>'Permitted Sources'!H5447</f>
        <v>Compressor Engines</v>
      </c>
      <c r="F6197" s="204">
        <f>'Permitted Sources'!I5447</f>
        <v>0</v>
      </c>
      <c r="G6197" s="204">
        <f>'Permitted Sources'!J5447</f>
        <v>0</v>
      </c>
      <c r="H6197" s="204">
        <f>'Permitted Sources'!K5447</f>
        <v>0</v>
      </c>
      <c r="I6197" s="204">
        <f>'Permitted Sources'!L5447</f>
        <v>0</v>
      </c>
      <c r="J6197" s="204">
        <f>'Permitted Sources'!M5447</f>
        <v>0</v>
      </c>
      <c r="K6197" s="203" t="str">
        <f t="shared" si="96"/>
        <v>Compressor Engines</v>
      </c>
    </row>
    <row r="6198" spans="1:11" s="203" customFormat="1" x14ac:dyDescent="0.2">
      <c r="A6198" s="202" t="str">
        <f>'Permitted Sources'!A5448</f>
        <v>MTDEQ Permitted Sources</v>
      </c>
      <c r="B6198" s="203" t="str">
        <f>'Permitted Sources'!B5448</f>
        <v>30</v>
      </c>
      <c r="C6198" s="202" t="str">
        <f>'Permitted Sources'!D5448</f>
        <v>3000302</v>
      </c>
      <c r="D6198" s="202">
        <f>'Permitted Sources'!E5448</f>
        <v>20200253</v>
      </c>
      <c r="E6198" s="203" t="str">
        <f>'Permitted Sources'!H5448</f>
        <v>Compressor Engines</v>
      </c>
      <c r="F6198" s="204">
        <f>'Permitted Sources'!I5448</f>
        <v>0</v>
      </c>
      <c r="G6198" s="204">
        <f>'Permitted Sources'!J5448</f>
        <v>0</v>
      </c>
      <c r="H6198" s="204">
        <f>'Permitted Sources'!K5448</f>
        <v>0</v>
      </c>
      <c r="I6198" s="204">
        <f>'Permitted Sources'!L5448</f>
        <v>0</v>
      </c>
      <c r="J6198" s="204">
        <f>'Permitted Sources'!M5448</f>
        <v>0</v>
      </c>
      <c r="K6198" s="203" t="str">
        <f t="shared" si="96"/>
        <v>Compressor Engines</v>
      </c>
    </row>
    <row r="6199" spans="1:11" s="203" customFormat="1" x14ac:dyDescent="0.2">
      <c r="A6199" s="202" t="str">
        <f>'Permitted Sources'!A5449</f>
        <v>MTDEQ Permitted Sources</v>
      </c>
      <c r="B6199" s="203" t="str">
        <f>'Permitted Sources'!B5449</f>
        <v>30</v>
      </c>
      <c r="C6199" s="202" t="str">
        <f>'Permitted Sources'!D5449</f>
        <v>3000302</v>
      </c>
      <c r="D6199" s="202">
        <f>'Permitted Sources'!E5449</f>
        <v>20200253</v>
      </c>
      <c r="E6199" s="203" t="str">
        <f>'Permitted Sources'!H5449</f>
        <v>Compressor Engines</v>
      </c>
      <c r="F6199" s="204">
        <f>'Permitted Sources'!I5449</f>
        <v>0</v>
      </c>
      <c r="G6199" s="204">
        <f>'Permitted Sources'!J5449</f>
        <v>0</v>
      </c>
      <c r="H6199" s="204">
        <f>'Permitted Sources'!K5449</f>
        <v>0</v>
      </c>
      <c r="I6199" s="204">
        <f>'Permitted Sources'!L5449</f>
        <v>0</v>
      </c>
      <c r="J6199" s="204">
        <f>'Permitted Sources'!M5449</f>
        <v>0</v>
      </c>
      <c r="K6199" s="203" t="str">
        <f t="shared" si="96"/>
        <v>Compressor Engines</v>
      </c>
    </row>
    <row r="6200" spans="1:11" s="203" customFormat="1" x14ac:dyDescent="0.2">
      <c r="A6200" s="202" t="str">
        <f>'Permitted Sources'!A5450</f>
        <v>MTDEQ Permitted Sources</v>
      </c>
      <c r="B6200" s="203" t="str">
        <f>'Permitted Sources'!B5450</f>
        <v>30</v>
      </c>
      <c r="C6200" s="202" t="str">
        <f>'Permitted Sources'!D5450</f>
        <v>3000302</v>
      </c>
      <c r="D6200" s="202">
        <f>'Permitted Sources'!E5450</f>
        <v>20200253</v>
      </c>
      <c r="E6200" s="203" t="str">
        <f>'Permitted Sources'!H5450</f>
        <v>Compressor Engines</v>
      </c>
      <c r="F6200" s="204">
        <f>'Permitted Sources'!I5450</f>
        <v>0</v>
      </c>
      <c r="G6200" s="204">
        <f>'Permitted Sources'!J5450</f>
        <v>0</v>
      </c>
      <c r="H6200" s="204">
        <f>'Permitted Sources'!K5450</f>
        <v>0</v>
      </c>
      <c r="I6200" s="204">
        <f>'Permitted Sources'!L5450</f>
        <v>0</v>
      </c>
      <c r="J6200" s="204">
        <f>'Permitted Sources'!M5450</f>
        <v>0</v>
      </c>
      <c r="K6200" s="203" t="str">
        <f t="shared" si="96"/>
        <v>Compressor Engines</v>
      </c>
    </row>
    <row r="6201" spans="1:11" s="203" customFormat="1" x14ac:dyDescent="0.2">
      <c r="A6201" s="202" t="str">
        <f>'Permitted Sources'!A5451</f>
        <v>MTDEQ Permitted Sources</v>
      </c>
      <c r="B6201" s="203" t="str">
        <f>'Permitted Sources'!B5451</f>
        <v>30</v>
      </c>
      <c r="C6201" s="202" t="str">
        <f>'Permitted Sources'!D5451</f>
        <v>3000302</v>
      </c>
      <c r="D6201" s="202">
        <f>'Permitted Sources'!E5451</f>
        <v>20200253</v>
      </c>
      <c r="E6201" s="203" t="str">
        <f>'Permitted Sources'!H5451</f>
        <v>Compressor Engines</v>
      </c>
      <c r="F6201" s="204">
        <f>'Permitted Sources'!I5451</f>
        <v>0</v>
      </c>
      <c r="G6201" s="204">
        <f>'Permitted Sources'!J5451</f>
        <v>0</v>
      </c>
      <c r="H6201" s="204">
        <f>'Permitted Sources'!K5451</f>
        <v>0</v>
      </c>
      <c r="I6201" s="204">
        <f>'Permitted Sources'!L5451</f>
        <v>0</v>
      </c>
      <c r="J6201" s="204">
        <f>'Permitted Sources'!M5451</f>
        <v>0</v>
      </c>
      <c r="K6201" s="203" t="str">
        <f t="shared" si="96"/>
        <v>Compressor Engines</v>
      </c>
    </row>
    <row r="6202" spans="1:11" s="203" customFormat="1" x14ac:dyDescent="0.2">
      <c r="A6202" s="202" t="str">
        <f>'Permitted Sources'!A5452</f>
        <v>MTDEQ Permitted Sources</v>
      </c>
      <c r="B6202" s="203" t="str">
        <f>'Permitted Sources'!B5452</f>
        <v>30</v>
      </c>
      <c r="C6202" s="202" t="str">
        <f>'Permitted Sources'!D5452</f>
        <v>3000302</v>
      </c>
      <c r="D6202" s="202">
        <f>'Permitted Sources'!E5452</f>
        <v>20200253</v>
      </c>
      <c r="E6202" s="203" t="str">
        <f>'Permitted Sources'!H5452</f>
        <v>Compressor Engines</v>
      </c>
      <c r="F6202" s="204">
        <f>'Permitted Sources'!I5452</f>
        <v>0</v>
      </c>
      <c r="G6202" s="204">
        <f>'Permitted Sources'!J5452</f>
        <v>0</v>
      </c>
      <c r="H6202" s="204">
        <f>'Permitted Sources'!K5452</f>
        <v>0</v>
      </c>
      <c r="I6202" s="204">
        <f>'Permitted Sources'!L5452</f>
        <v>0</v>
      </c>
      <c r="J6202" s="204">
        <f>'Permitted Sources'!M5452</f>
        <v>0</v>
      </c>
      <c r="K6202" s="203" t="str">
        <f t="shared" si="96"/>
        <v>Compressor Engines</v>
      </c>
    </row>
    <row r="6203" spans="1:11" s="203" customFormat="1" x14ac:dyDescent="0.2">
      <c r="A6203" s="202" t="str">
        <f>'Permitted Sources'!A5453</f>
        <v>MTDEQ Permitted Sources</v>
      </c>
      <c r="B6203" s="203" t="str">
        <f>'Permitted Sources'!B5453</f>
        <v>30</v>
      </c>
      <c r="C6203" s="202" t="str">
        <f>'Permitted Sources'!D5453</f>
        <v>3000302</v>
      </c>
      <c r="D6203" s="202">
        <f>'Permitted Sources'!E5453</f>
        <v>20200253</v>
      </c>
      <c r="E6203" s="203" t="str">
        <f>'Permitted Sources'!H5453</f>
        <v>Compressor Engines</v>
      </c>
      <c r="F6203" s="204">
        <f>'Permitted Sources'!I5453</f>
        <v>0</v>
      </c>
      <c r="G6203" s="204">
        <f>'Permitted Sources'!J5453</f>
        <v>0</v>
      </c>
      <c r="H6203" s="204">
        <f>'Permitted Sources'!K5453</f>
        <v>0</v>
      </c>
      <c r="I6203" s="204">
        <f>'Permitted Sources'!L5453</f>
        <v>0</v>
      </c>
      <c r="J6203" s="204">
        <f>'Permitted Sources'!M5453</f>
        <v>0</v>
      </c>
      <c r="K6203" s="203" t="str">
        <f t="shared" si="96"/>
        <v>Compressor Engines</v>
      </c>
    </row>
    <row r="6204" spans="1:11" s="203" customFormat="1" x14ac:dyDescent="0.2">
      <c r="A6204" s="202" t="str">
        <f>'Permitted Sources'!A5454</f>
        <v>MTDEQ Permitted Sources</v>
      </c>
      <c r="B6204" s="203" t="str">
        <f>'Permitted Sources'!B5454</f>
        <v>30</v>
      </c>
      <c r="C6204" s="202" t="str">
        <f>'Permitted Sources'!D5454</f>
        <v>3000302</v>
      </c>
      <c r="D6204" s="202">
        <f>'Permitted Sources'!E5454</f>
        <v>20200253</v>
      </c>
      <c r="E6204" s="203" t="str">
        <f>'Permitted Sources'!H5454</f>
        <v>Compressor Engines</v>
      </c>
      <c r="F6204" s="204">
        <f>'Permitted Sources'!I5454</f>
        <v>0</v>
      </c>
      <c r="G6204" s="204">
        <f>'Permitted Sources'!J5454</f>
        <v>0</v>
      </c>
      <c r="H6204" s="204">
        <f>'Permitted Sources'!K5454</f>
        <v>0</v>
      </c>
      <c r="I6204" s="204">
        <f>'Permitted Sources'!L5454</f>
        <v>0</v>
      </c>
      <c r="J6204" s="204">
        <f>'Permitted Sources'!M5454</f>
        <v>0</v>
      </c>
      <c r="K6204" s="203" t="str">
        <f t="shared" si="96"/>
        <v>Compressor Engines</v>
      </c>
    </row>
    <row r="6205" spans="1:11" s="203" customFormat="1" x14ac:dyDescent="0.2">
      <c r="A6205" s="202" t="str">
        <f>'Permitted Sources'!A5455</f>
        <v>MTDEQ Permitted Sources</v>
      </c>
      <c r="B6205" s="203" t="str">
        <f>'Permitted Sources'!B5455</f>
        <v>30</v>
      </c>
      <c r="C6205" s="202" t="str">
        <f>'Permitted Sources'!D5455</f>
        <v>3000302</v>
      </c>
      <c r="D6205" s="202">
        <f>'Permitted Sources'!E5455</f>
        <v>20200253</v>
      </c>
      <c r="E6205" s="203" t="str">
        <f>'Permitted Sources'!H5455</f>
        <v>Compressor Engines</v>
      </c>
      <c r="F6205" s="204">
        <f>'Permitted Sources'!I5455</f>
        <v>0</v>
      </c>
      <c r="G6205" s="204">
        <f>'Permitted Sources'!J5455</f>
        <v>0</v>
      </c>
      <c r="H6205" s="204">
        <f>'Permitted Sources'!K5455</f>
        <v>0</v>
      </c>
      <c r="I6205" s="204">
        <f>'Permitted Sources'!L5455</f>
        <v>0</v>
      </c>
      <c r="J6205" s="204">
        <f>'Permitted Sources'!M5455</f>
        <v>0</v>
      </c>
      <c r="K6205" s="203" t="str">
        <f t="shared" si="96"/>
        <v>Compressor Engines</v>
      </c>
    </row>
    <row r="6206" spans="1:11" s="203" customFormat="1" x14ac:dyDescent="0.2">
      <c r="A6206" s="202" t="str">
        <f>'Permitted Sources'!A5456</f>
        <v>MTDEQ Permitted Sources</v>
      </c>
      <c r="B6206" s="203" t="str">
        <f>'Permitted Sources'!B5456</f>
        <v>30</v>
      </c>
      <c r="C6206" s="202" t="str">
        <f>'Permitted Sources'!D5456</f>
        <v>3000302</v>
      </c>
      <c r="D6206" s="202">
        <f>'Permitted Sources'!E5456</f>
        <v>20200253</v>
      </c>
      <c r="E6206" s="203" t="str">
        <f>'Permitted Sources'!H5456</f>
        <v>Compressor Engines</v>
      </c>
      <c r="F6206" s="204">
        <f>'Permitted Sources'!I5456</f>
        <v>0</v>
      </c>
      <c r="G6206" s="204">
        <f>'Permitted Sources'!J5456</f>
        <v>0</v>
      </c>
      <c r="H6206" s="204">
        <f>'Permitted Sources'!K5456</f>
        <v>0</v>
      </c>
      <c r="I6206" s="204">
        <f>'Permitted Sources'!L5456</f>
        <v>0</v>
      </c>
      <c r="J6206" s="204">
        <f>'Permitted Sources'!M5456</f>
        <v>0</v>
      </c>
      <c r="K6206" s="203" t="str">
        <f t="shared" si="96"/>
        <v>Compressor Engines</v>
      </c>
    </row>
    <row r="6207" spans="1:11" s="203" customFormat="1" x14ac:dyDescent="0.2">
      <c r="A6207" s="202" t="str">
        <f>'Permitted Sources'!A5457</f>
        <v>MTDEQ Permitted Sources</v>
      </c>
      <c r="B6207" s="203" t="str">
        <f>'Permitted Sources'!B5457</f>
        <v>30</v>
      </c>
      <c r="C6207" s="202" t="str">
        <f>'Permitted Sources'!D5457</f>
        <v>3000302</v>
      </c>
      <c r="D6207" s="202">
        <f>'Permitted Sources'!E5457</f>
        <v>20200253</v>
      </c>
      <c r="E6207" s="203" t="str">
        <f>'Permitted Sources'!H5457</f>
        <v>Compressor Engines</v>
      </c>
      <c r="F6207" s="204">
        <f>'Permitted Sources'!I5457</f>
        <v>0</v>
      </c>
      <c r="G6207" s="204">
        <f>'Permitted Sources'!J5457</f>
        <v>0</v>
      </c>
      <c r="H6207" s="204">
        <f>'Permitted Sources'!K5457</f>
        <v>0</v>
      </c>
      <c r="I6207" s="204">
        <f>'Permitted Sources'!L5457</f>
        <v>0</v>
      </c>
      <c r="J6207" s="204">
        <f>'Permitted Sources'!M5457</f>
        <v>0</v>
      </c>
      <c r="K6207" s="203" t="str">
        <f t="shared" si="96"/>
        <v>Compressor Engines</v>
      </c>
    </row>
    <row r="6208" spans="1:11" s="203" customFormat="1" x14ac:dyDescent="0.2">
      <c r="A6208" s="202" t="str">
        <f>'Permitted Sources'!A5458</f>
        <v>MTDEQ Permitted Sources</v>
      </c>
      <c r="B6208" s="203" t="str">
        <f>'Permitted Sources'!B5458</f>
        <v>30</v>
      </c>
      <c r="C6208" s="202" t="str">
        <f>'Permitted Sources'!D5458</f>
        <v>3000302</v>
      </c>
      <c r="D6208" s="202">
        <f>'Permitted Sources'!E5458</f>
        <v>20200253</v>
      </c>
      <c r="E6208" s="203" t="str">
        <f>'Permitted Sources'!H5458</f>
        <v>Compressor Engines</v>
      </c>
      <c r="F6208" s="204">
        <f>'Permitted Sources'!I5458</f>
        <v>0</v>
      </c>
      <c r="G6208" s="204">
        <f>'Permitted Sources'!J5458</f>
        <v>0</v>
      </c>
      <c r="H6208" s="204">
        <f>'Permitted Sources'!K5458</f>
        <v>0</v>
      </c>
      <c r="I6208" s="204">
        <f>'Permitted Sources'!L5458</f>
        <v>0</v>
      </c>
      <c r="J6208" s="204">
        <f>'Permitted Sources'!M5458</f>
        <v>0</v>
      </c>
      <c r="K6208" s="203" t="str">
        <f t="shared" si="96"/>
        <v>Compressor Engines</v>
      </c>
    </row>
    <row r="6209" spans="1:11" s="203" customFormat="1" x14ac:dyDescent="0.2">
      <c r="A6209" s="202" t="str">
        <f>'Permitted Sources'!A5459</f>
        <v>MTDEQ Permitted Sources</v>
      </c>
      <c r="B6209" s="203" t="str">
        <f>'Permitted Sources'!B5459</f>
        <v>30</v>
      </c>
      <c r="C6209" s="202" t="str">
        <f>'Permitted Sources'!D5459</f>
        <v>3000302</v>
      </c>
      <c r="D6209" s="202">
        <f>'Permitted Sources'!E5459</f>
        <v>20200253</v>
      </c>
      <c r="E6209" s="203" t="str">
        <f>'Permitted Sources'!H5459</f>
        <v>Compressor Engines</v>
      </c>
      <c r="F6209" s="204">
        <f>'Permitted Sources'!I5459</f>
        <v>0</v>
      </c>
      <c r="G6209" s="204">
        <f>'Permitted Sources'!J5459</f>
        <v>0</v>
      </c>
      <c r="H6209" s="204">
        <f>'Permitted Sources'!K5459</f>
        <v>0</v>
      </c>
      <c r="I6209" s="204">
        <f>'Permitted Sources'!L5459</f>
        <v>0</v>
      </c>
      <c r="J6209" s="204">
        <f>'Permitted Sources'!M5459</f>
        <v>0</v>
      </c>
      <c r="K6209" s="203" t="str">
        <f t="shared" si="96"/>
        <v>Compressor Engines</v>
      </c>
    </row>
    <row r="6210" spans="1:11" s="203" customFormat="1" x14ac:dyDescent="0.2">
      <c r="A6210" s="202" t="str">
        <f>'Permitted Sources'!A5460</f>
        <v>MTDEQ Permitted Sources</v>
      </c>
      <c r="B6210" s="203" t="str">
        <f>'Permitted Sources'!B5460</f>
        <v>30</v>
      </c>
      <c r="C6210" s="202" t="str">
        <f>'Permitted Sources'!D5460</f>
        <v>3000302</v>
      </c>
      <c r="D6210" s="202">
        <f>'Permitted Sources'!E5460</f>
        <v>20200253</v>
      </c>
      <c r="E6210" s="203" t="str">
        <f>'Permitted Sources'!H5460</f>
        <v>Compressor Engines</v>
      </c>
      <c r="F6210" s="204">
        <f>'Permitted Sources'!I5460</f>
        <v>0</v>
      </c>
      <c r="G6210" s="204">
        <f>'Permitted Sources'!J5460</f>
        <v>0</v>
      </c>
      <c r="H6210" s="204">
        <f>'Permitted Sources'!K5460</f>
        <v>0</v>
      </c>
      <c r="I6210" s="204">
        <f>'Permitted Sources'!L5460</f>
        <v>0</v>
      </c>
      <c r="J6210" s="204">
        <f>'Permitted Sources'!M5460</f>
        <v>0</v>
      </c>
      <c r="K6210" s="203" t="str">
        <f t="shared" si="96"/>
        <v>Compressor Engines</v>
      </c>
    </row>
    <row r="6211" spans="1:11" s="203" customFormat="1" x14ac:dyDescent="0.2">
      <c r="A6211" s="202" t="str">
        <f>'Permitted Sources'!A5461</f>
        <v>MTDEQ Permitted Sources</v>
      </c>
      <c r="B6211" s="203" t="str">
        <f>'Permitted Sources'!B5461</f>
        <v>30</v>
      </c>
      <c r="C6211" s="202" t="str">
        <f>'Permitted Sources'!D5461</f>
        <v>3000302</v>
      </c>
      <c r="D6211" s="202">
        <f>'Permitted Sources'!E5461</f>
        <v>20200253</v>
      </c>
      <c r="E6211" s="203" t="str">
        <f>'Permitted Sources'!H5461</f>
        <v>Compressor Engines</v>
      </c>
      <c r="F6211" s="204">
        <f>'Permitted Sources'!I5461</f>
        <v>0</v>
      </c>
      <c r="G6211" s="204">
        <f>'Permitted Sources'!J5461</f>
        <v>0</v>
      </c>
      <c r="H6211" s="204">
        <f>'Permitted Sources'!K5461</f>
        <v>0</v>
      </c>
      <c r="I6211" s="204">
        <f>'Permitted Sources'!L5461</f>
        <v>0</v>
      </c>
      <c r="J6211" s="204">
        <f>'Permitted Sources'!M5461</f>
        <v>0</v>
      </c>
      <c r="K6211" s="203" t="str">
        <f t="shared" si="96"/>
        <v>Compressor Engines</v>
      </c>
    </row>
    <row r="6212" spans="1:11" s="203" customFormat="1" x14ac:dyDescent="0.2">
      <c r="A6212" s="202" t="str">
        <f>'Permitted Sources'!A5462</f>
        <v>MTDEQ Permitted Sources</v>
      </c>
      <c r="B6212" s="203" t="str">
        <f>'Permitted Sources'!B5462</f>
        <v>30</v>
      </c>
      <c r="C6212" s="202" t="str">
        <f>'Permitted Sources'!D5462</f>
        <v>3000302</v>
      </c>
      <c r="D6212" s="202">
        <f>'Permitted Sources'!E5462</f>
        <v>20200253</v>
      </c>
      <c r="E6212" s="203" t="str">
        <f>'Permitted Sources'!H5462</f>
        <v>Compressor Engines</v>
      </c>
      <c r="F6212" s="204">
        <f>'Permitted Sources'!I5462</f>
        <v>0</v>
      </c>
      <c r="G6212" s="204">
        <f>'Permitted Sources'!J5462</f>
        <v>1.3749466013888187E-3</v>
      </c>
      <c r="H6212" s="204">
        <f>'Permitted Sources'!K5462</f>
        <v>0</v>
      </c>
      <c r="I6212" s="204">
        <f>'Permitted Sources'!L5462</f>
        <v>0</v>
      </c>
      <c r="J6212" s="204">
        <f>'Permitted Sources'!M5462</f>
        <v>0</v>
      </c>
      <c r="K6212" s="203" t="str">
        <f t="shared" si="96"/>
        <v>Compressor Engines</v>
      </c>
    </row>
    <row r="6213" spans="1:11" s="203" customFormat="1" x14ac:dyDescent="0.2">
      <c r="A6213" s="202" t="str">
        <f>'Permitted Sources'!A5463</f>
        <v>MTDEQ Permitted Sources</v>
      </c>
      <c r="B6213" s="203" t="str">
        <f>'Permitted Sources'!B5463</f>
        <v>30</v>
      </c>
      <c r="C6213" s="202" t="str">
        <f>'Permitted Sources'!D5463</f>
        <v>3000302</v>
      </c>
      <c r="D6213" s="202">
        <f>'Permitted Sources'!E5463</f>
        <v>20200253</v>
      </c>
      <c r="E6213" s="203" t="str">
        <f>'Permitted Sources'!H5463</f>
        <v>Compressor Engines</v>
      </c>
      <c r="F6213" s="204">
        <f>'Permitted Sources'!I5463</f>
        <v>0</v>
      </c>
      <c r="G6213" s="204">
        <f>'Permitted Sources'!J5463</f>
        <v>0</v>
      </c>
      <c r="H6213" s="204">
        <f>'Permitted Sources'!K5463</f>
        <v>0</v>
      </c>
      <c r="I6213" s="204">
        <f>'Permitted Sources'!L5463</f>
        <v>0</v>
      </c>
      <c r="J6213" s="204">
        <f>'Permitted Sources'!M5463</f>
        <v>8.2496796083329129E-3</v>
      </c>
      <c r="K6213" s="203" t="str">
        <f t="shared" si="96"/>
        <v>Compressor Engines</v>
      </c>
    </row>
    <row r="6214" spans="1:11" s="203" customFormat="1" x14ac:dyDescent="0.2">
      <c r="A6214" s="202" t="str">
        <f>'Permitted Sources'!A5464</f>
        <v>MTDEQ Permitted Sources</v>
      </c>
      <c r="B6214" s="203" t="str">
        <f>'Permitted Sources'!B5464</f>
        <v>30</v>
      </c>
      <c r="C6214" s="202" t="str">
        <f>'Permitted Sources'!D5464</f>
        <v>3000302</v>
      </c>
      <c r="D6214" s="202">
        <f>'Permitted Sources'!E5464</f>
        <v>20200253</v>
      </c>
      <c r="E6214" s="203" t="str">
        <f>'Permitted Sources'!H5464</f>
        <v>Compressor Engines</v>
      </c>
      <c r="F6214" s="204">
        <f>'Permitted Sources'!I5464</f>
        <v>5.499786405555275E-2</v>
      </c>
      <c r="G6214" s="204">
        <f>'Permitted Sources'!J5464</f>
        <v>0</v>
      </c>
      <c r="H6214" s="204">
        <f>'Permitted Sources'!K5464</f>
        <v>5.499786405555275E-2</v>
      </c>
      <c r="I6214" s="204">
        <f>'Permitted Sources'!L5464</f>
        <v>0</v>
      </c>
      <c r="J6214" s="204">
        <f>'Permitted Sources'!M5464</f>
        <v>0</v>
      </c>
      <c r="K6214" s="203" t="str">
        <f t="shared" si="96"/>
        <v>Compressor Engines</v>
      </c>
    </row>
    <row r="6215" spans="1:11" s="203" customFormat="1" x14ac:dyDescent="0.2">
      <c r="A6215" s="202" t="str">
        <f>'Permitted Sources'!A5465</f>
        <v>MTDEQ Permitted Sources</v>
      </c>
      <c r="B6215" s="203" t="str">
        <f>'Permitted Sources'!B5465</f>
        <v>30</v>
      </c>
      <c r="C6215" s="202" t="str">
        <f>'Permitted Sources'!D5465</f>
        <v>3000302</v>
      </c>
      <c r="D6215" s="202">
        <f>'Permitted Sources'!E5465</f>
        <v>20200253</v>
      </c>
      <c r="E6215" s="203" t="str">
        <f>'Permitted Sources'!H5465</f>
        <v>Compressor Engines</v>
      </c>
      <c r="F6215" s="204">
        <f>'Permitted Sources'!I5465</f>
        <v>0</v>
      </c>
      <c r="G6215" s="204">
        <f>'Permitted Sources'!J5465</f>
        <v>0</v>
      </c>
      <c r="H6215" s="204">
        <f>'Permitted Sources'!K5465</f>
        <v>0</v>
      </c>
      <c r="I6215" s="204">
        <f>'Permitted Sources'!L5465</f>
        <v>0</v>
      </c>
      <c r="J6215" s="204">
        <f>'Permitted Sources'!M5465</f>
        <v>0</v>
      </c>
      <c r="K6215" s="203" t="str">
        <f t="shared" ref="K6215:K6278" si="97">IF(E6215="Unpermitted Fugitives","Fugitives",IF(E6215="Natural Gas Processing Facilities, Pump Seals","Fugitives",IF(E6215="Natural Gas Production, All Equipt Leak Fugitives","Fugitives",IF(E6215="External Combustion Boilers","Heaters",IF(E6215="Permitted Tank Losses","Condensate tank ",IF(E6215="Permitted Fugitives","Fugitives",IF(E6215="Process Heaters","Heaters",E6215)))))))</f>
        <v>Compressor Engines</v>
      </c>
    </row>
    <row r="6216" spans="1:11" s="203" customFormat="1" x14ac:dyDescent="0.2">
      <c r="A6216" s="202" t="str">
        <f>'Permitted Sources'!A5466</f>
        <v>MTDEQ Permitted Sources</v>
      </c>
      <c r="B6216" s="203" t="str">
        <f>'Permitted Sources'!B5466</f>
        <v>30</v>
      </c>
      <c r="C6216" s="202" t="str">
        <f>'Permitted Sources'!D5466</f>
        <v>3000302</v>
      </c>
      <c r="D6216" s="202">
        <f>'Permitted Sources'!E5466</f>
        <v>20200253</v>
      </c>
      <c r="E6216" s="203" t="str">
        <f>'Permitted Sources'!H5466</f>
        <v>Compressor Engines</v>
      </c>
      <c r="F6216" s="204">
        <f>'Permitted Sources'!I5466</f>
        <v>0</v>
      </c>
      <c r="G6216" s="204">
        <f>'Permitted Sources'!J5466</f>
        <v>0</v>
      </c>
      <c r="H6216" s="204">
        <f>'Permitted Sources'!K5466</f>
        <v>0</v>
      </c>
      <c r="I6216" s="204">
        <f>'Permitted Sources'!L5466</f>
        <v>0</v>
      </c>
      <c r="J6216" s="204">
        <f>'Permitted Sources'!M5466</f>
        <v>0</v>
      </c>
      <c r="K6216" s="203" t="str">
        <f t="shared" si="97"/>
        <v>Compressor Engines</v>
      </c>
    </row>
    <row r="6217" spans="1:11" s="203" customFormat="1" x14ac:dyDescent="0.2">
      <c r="A6217" s="202" t="str">
        <f>'Permitted Sources'!A5467</f>
        <v>MTDEQ Permitted Sources</v>
      </c>
      <c r="B6217" s="203" t="str">
        <f>'Permitted Sources'!B5467</f>
        <v>30</v>
      </c>
      <c r="C6217" s="202" t="str">
        <f>'Permitted Sources'!D5467</f>
        <v>3000302</v>
      </c>
      <c r="D6217" s="202">
        <f>'Permitted Sources'!E5467</f>
        <v>20200253</v>
      </c>
      <c r="E6217" s="203" t="str">
        <f>'Permitted Sources'!H5467</f>
        <v>Compressor Engines</v>
      </c>
      <c r="F6217" s="204">
        <f>'Permitted Sources'!I5467</f>
        <v>0</v>
      </c>
      <c r="G6217" s="204">
        <f>'Permitted Sources'!J5467</f>
        <v>0</v>
      </c>
      <c r="H6217" s="204">
        <f>'Permitted Sources'!K5467</f>
        <v>0</v>
      </c>
      <c r="I6217" s="204">
        <f>'Permitted Sources'!L5467</f>
        <v>0</v>
      </c>
      <c r="J6217" s="204">
        <f>'Permitted Sources'!M5467</f>
        <v>0</v>
      </c>
      <c r="K6217" s="203" t="str">
        <f t="shared" si="97"/>
        <v>Compressor Engines</v>
      </c>
    </row>
    <row r="6218" spans="1:11" s="203" customFormat="1" x14ac:dyDescent="0.2">
      <c r="A6218" s="202" t="str">
        <f>'Permitted Sources'!A5468</f>
        <v>MTDEQ Permitted Sources</v>
      </c>
      <c r="B6218" s="203" t="str">
        <f>'Permitted Sources'!B5468</f>
        <v>30</v>
      </c>
      <c r="C6218" s="202" t="str">
        <f>'Permitted Sources'!D5468</f>
        <v>3000302</v>
      </c>
      <c r="D6218" s="202">
        <f>'Permitted Sources'!E5468</f>
        <v>20200253</v>
      </c>
      <c r="E6218" s="203" t="str">
        <f>'Permitted Sources'!H5468</f>
        <v>Compressor Engines</v>
      </c>
      <c r="F6218" s="204">
        <f>'Permitted Sources'!I5468</f>
        <v>0</v>
      </c>
      <c r="G6218" s="204">
        <f>'Permitted Sources'!J5468</f>
        <v>0</v>
      </c>
      <c r="H6218" s="204">
        <f>'Permitted Sources'!K5468</f>
        <v>0</v>
      </c>
      <c r="I6218" s="204">
        <f>'Permitted Sources'!L5468</f>
        <v>0</v>
      </c>
      <c r="J6218" s="204">
        <f>'Permitted Sources'!M5468</f>
        <v>0</v>
      </c>
      <c r="K6218" s="203" t="str">
        <f t="shared" si="97"/>
        <v>Compressor Engines</v>
      </c>
    </row>
    <row r="6219" spans="1:11" s="203" customFormat="1" x14ac:dyDescent="0.2">
      <c r="A6219" s="202" t="str">
        <f>'Permitted Sources'!A5469</f>
        <v>MTDEQ Permitted Sources</v>
      </c>
      <c r="B6219" s="203" t="str">
        <f>'Permitted Sources'!B5469</f>
        <v>30</v>
      </c>
      <c r="C6219" s="202" t="str">
        <f>'Permitted Sources'!D5469</f>
        <v>3000302</v>
      </c>
      <c r="D6219" s="202">
        <f>'Permitted Sources'!E5469</f>
        <v>20200253</v>
      </c>
      <c r="E6219" s="203" t="str">
        <f>'Permitted Sources'!H5469</f>
        <v>Compressor Engines</v>
      </c>
      <c r="F6219" s="204">
        <f>'Permitted Sources'!I5469</f>
        <v>0</v>
      </c>
      <c r="G6219" s="204">
        <f>'Permitted Sources'!J5469</f>
        <v>0</v>
      </c>
      <c r="H6219" s="204">
        <f>'Permitted Sources'!K5469</f>
        <v>0</v>
      </c>
      <c r="I6219" s="204">
        <f>'Permitted Sources'!L5469</f>
        <v>0</v>
      </c>
      <c r="J6219" s="204">
        <f>'Permitted Sources'!M5469</f>
        <v>0</v>
      </c>
      <c r="K6219" s="203" t="str">
        <f t="shared" si="97"/>
        <v>Compressor Engines</v>
      </c>
    </row>
    <row r="6220" spans="1:11" s="203" customFormat="1" x14ac:dyDescent="0.2">
      <c r="A6220" s="202" t="str">
        <f>'Permitted Sources'!A5470</f>
        <v>MTDEQ Permitted Sources</v>
      </c>
      <c r="B6220" s="203" t="str">
        <f>'Permitted Sources'!B5470</f>
        <v>30</v>
      </c>
      <c r="C6220" s="202" t="str">
        <f>'Permitted Sources'!D5470</f>
        <v>3000302</v>
      </c>
      <c r="D6220" s="202">
        <f>'Permitted Sources'!E5470</f>
        <v>20200253</v>
      </c>
      <c r="E6220" s="203" t="str">
        <f>'Permitted Sources'!H5470</f>
        <v>Compressor Engines</v>
      </c>
      <c r="F6220" s="204">
        <f>'Permitted Sources'!I5470</f>
        <v>0</v>
      </c>
      <c r="G6220" s="204">
        <f>'Permitted Sources'!J5470</f>
        <v>0</v>
      </c>
      <c r="H6220" s="204">
        <f>'Permitted Sources'!K5470</f>
        <v>0</v>
      </c>
      <c r="I6220" s="204">
        <f>'Permitted Sources'!L5470</f>
        <v>0</v>
      </c>
      <c r="J6220" s="204">
        <f>'Permitted Sources'!M5470</f>
        <v>0</v>
      </c>
      <c r="K6220" s="203" t="str">
        <f t="shared" si="97"/>
        <v>Compressor Engines</v>
      </c>
    </row>
    <row r="6221" spans="1:11" s="203" customFormat="1" x14ac:dyDescent="0.2">
      <c r="A6221" s="202" t="str">
        <f>'Permitted Sources'!A5471</f>
        <v>MTDEQ Permitted Sources</v>
      </c>
      <c r="B6221" s="203" t="str">
        <f>'Permitted Sources'!B5471</f>
        <v>30</v>
      </c>
      <c r="C6221" s="202" t="str">
        <f>'Permitted Sources'!D5471</f>
        <v>3000302</v>
      </c>
      <c r="D6221" s="202">
        <f>'Permitted Sources'!E5471</f>
        <v>20200253</v>
      </c>
      <c r="E6221" s="203" t="str">
        <f>'Permitted Sources'!H5471</f>
        <v>Compressor Engines</v>
      </c>
      <c r="F6221" s="204">
        <f>'Permitted Sources'!I5471</f>
        <v>0</v>
      </c>
      <c r="G6221" s="204">
        <f>'Permitted Sources'!J5471</f>
        <v>0</v>
      </c>
      <c r="H6221" s="204">
        <f>'Permitted Sources'!K5471</f>
        <v>0</v>
      </c>
      <c r="I6221" s="204">
        <f>'Permitted Sources'!L5471</f>
        <v>0</v>
      </c>
      <c r="J6221" s="204">
        <f>'Permitted Sources'!M5471</f>
        <v>0</v>
      </c>
      <c r="K6221" s="203" t="str">
        <f t="shared" si="97"/>
        <v>Compressor Engines</v>
      </c>
    </row>
    <row r="6222" spans="1:11" s="203" customFormat="1" x14ac:dyDescent="0.2">
      <c r="A6222" s="202" t="str">
        <f>'Permitted Sources'!A5472</f>
        <v>MTDEQ Permitted Sources</v>
      </c>
      <c r="B6222" s="203" t="str">
        <f>'Permitted Sources'!B5472</f>
        <v>30</v>
      </c>
      <c r="C6222" s="202" t="str">
        <f>'Permitted Sources'!D5472</f>
        <v>3000302</v>
      </c>
      <c r="D6222" s="202">
        <f>'Permitted Sources'!E5472</f>
        <v>20200253</v>
      </c>
      <c r="E6222" s="203" t="str">
        <f>'Permitted Sources'!H5472</f>
        <v>Compressor Engines</v>
      </c>
      <c r="F6222" s="204">
        <f>'Permitted Sources'!I5472</f>
        <v>0</v>
      </c>
      <c r="G6222" s="204">
        <f>'Permitted Sources'!J5472</f>
        <v>0</v>
      </c>
      <c r="H6222" s="204">
        <f>'Permitted Sources'!K5472</f>
        <v>0</v>
      </c>
      <c r="I6222" s="204">
        <f>'Permitted Sources'!L5472</f>
        <v>0</v>
      </c>
      <c r="J6222" s="204">
        <f>'Permitted Sources'!M5472</f>
        <v>0</v>
      </c>
      <c r="K6222" s="203" t="str">
        <f t="shared" si="97"/>
        <v>Compressor Engines</v>
      </c>
    </row>
    <row r="6223" spans="1:11" s="203" customFormat="1" x14ac:dyDescent="0.2">
      <c r="A6223" s="202" t="str">
        <f>'Permitted Sources'!A5473</f>
        <v>MTDEQ Permitted Sources</v>
      </c>
      <c r="B6223" s="203" t="str">
        <f>'Permitted Sources'!B5473</f>
        <v>30</v>
      </c>
      <c r="C6223" s="202" t="str">
        <f>'Permitted Sources'!D5473</f>
        <v>3000302</v>
      </c>
      <c r="D6223" s="202">
        <f>'Permitted Sources'!E5473</f>
        <v>20200253</v>
      </c>
      <c r="E6223" s="203" t="str">
        <f>'Permitted Sources'!H5473</f>
        <v>Compressor Engines</v>
      </c>
      <c r="F6223" s="204">
        <f>'Permitted Sources'!I5473</f>
        <v>0</v>
      </c>
      <c r="G6223" s="204">
        <f>'Permitted Sources'!J5473</f>
        <v>0</v>
      </c>
      <c r="H6223" s="204">
        <f>'Permitted Sources'!K5473</f>
        <v>0</v>
      </c>
      <c r="I6223" s="204">
        <f>'Permitted Sources'!L5473</f>
        <v>0</v>
      </c>
      <c r="J6223" s="204">
        <f>'Permitted Sources'!M5473</f>
        <v>0</v>
      </c>
      <c r="K6223" s="203" t="str">
        <f t="shared" si="97"/>
        <v>Compressor Engines</v>
      </c>
    </row>
    <row r="6224" spans="1:11" s="203" customFormat="1" x14ac:dyDescent="0.2">
      <c r="A6224" s="202" t="str">
        <f>'Permitted Sources'!A5474</f>
        <v>MTDEQ Permitted Sources</v>
      </c>
      <c r="B6224" s="203" t="str">
        <f>'Permitted Sources'!B5474</f>
        <v>30</v>
      </c>
      <c r="C6224" s="202" t="str">
        <f>'Permitted Sources'!D5474</f>
        <v>3000302</v>
      </c>
      <c r="D6224" s="202">
        <f>'Permitted Sources'!E5474</f>
        <v>20200253</v>
      </c>
      <c r="E6224" s="203" t="str">
        <f>'Permitted Sources'!H5474</f>
        <v>Compressor Engines</v>
      </c>
      <c r="F6224" s="204">
        <f>'Permitted Sources'!I5474</f>
        <v>0</v>
      </c>
      <c r="G6224" s="204">
        <f>'Permitted Sources'!J5474</f>
        <v>0</v>
      </c>
      <c r="H6224" s="204">
        <f>'Permitted Sources'!K5474</f>
        <v>0</v>
      </c>
      <c r="I6224" s="204">
        <f>'Permitted Sources'!L5474</f>
        <v>0</v>
      </c>
      <c r="J6224" s="204">
        <f>'Permitted Sources'!M5474</f>
        <v>0</v>
      </c>
      <c r="K6224" s="203" t="str">
        <f t="shared" si="97"/>
        <v>Compressor Engines</v>
      </c>
    </row>
    <row r="6225" spans="1:11" s="203" customFormat="1" x14ac:dyDescent="0.2">
      <c r="A6225" s="202" t="str">
        <f>'Permitted Sources'!A5475</f>
        <v>MTDEQ Permitted Sources</v>
      </c>
      <c r="B6225" s="203" t="str">
        <f>'Permitted Sources'!B5475</f>
        <v>30</v>
      </c>
      <c r="C6225" s="202" t="str">
        <f>'Permitted Sources'!D5475</f>
        <v>3000302</v>
      </c>
      <c r="D6225" s="202">
        <f>'Permitted Sources'!E5475</f>
        <v>20200253</v>
      </c>
      <c r="E6225" s="203" t="str">
        <f>'Permitted Sources'!H5475</f>
        <v>Compressor Engines</v>
      </c>
      <c r="F6225" s="204">
        <f>'Permitted Sources'!I5475</f>
        <v>0</v>
      </c>
      <c r="G6225" s="204">
        <f>'Permitted Sources'!J5475</f>
        <v>0</v>
      </c>
      <c r="H6225" s="204">
        <f>'Permitted Sources'!K5475</f>
        <v>0</v>
      </c>
      <c r="I6225" s="204">
        <f>'Permitted Sources'!L5475</f>
        <v>0</v>
      </c>
      <c r="J6225" s="204">
        <f>'Permitted Sources'!M5475</f>
        <v>0</v>
      </c>
      <c r="K6225" s="203" t="str">
        <f t="shared" si="97"/>
        <v>Compressor Engines</v>
      </c>
    </row>
    <row r="6226" spans="1:11" s="203" customFormat="1" x14ac:dyDescent="0.2">
      <c r="A6226" s="202" t="str">
        <f>'Permitted Sources'!A5476</f>
        <v>MTDEQ Permitted Sources</v>
      </c>
      <c r="B6226" s="203" t="str">
        <f>'Permitted Sources'!B5476</f>
        <v>30</v>
      </c>
      <c r="C6226" s="202" t="str">
        <f>'Permitted Sources'!D5476</f>
        <v>3000302</v>
      </c>
      <c r="D6226" s="202">
        <f>'Permitted Sources'!E5476</f>
        <v>20200253</v>
      </c>
      <c r="E6226" s="203" t="str">
        <f>'Permitted Sources'!H5476</f>
        <v>Compressor Engines</v>
      </c>
      <c r="F6226" s="204">
        <f>'Permitted Sources'!I5476</f>
        <v>0</v>
      </c>
      <c r="G6226" s="204">
        <f>'Permitted Sources'!J5476</f>
        <v>0</v>
      </c>
      <c r="H6226" s="204">
        <f>'Permitted Sources'!K5476</f>
        <v>0</v>
      </c>
      <c r="I6226" s="204">
        <f>'Permitted Sources'!L5476</f>
        <v>0</v>
      </c>
      <c r="J6226" s="204">
        <f>'Permitted Sources'!M5476</f>
        <v>0</v>
      </c>
      <c r="K6226" s="203" t="str">
        <f t="shared" si="97"/>
        <v>Compressor Engines</v>
      </c>
    </row>
    <row r="6227" spans="1:11" s="203" customFormat="1" x14ac:dyDescent="0.2">
      <c r="A6227" s="202" t="str">
        <f>'Permitted Sources'!A5477</f>
        <v>MTDEQ Permitted Sources</v>
      </c>
      <c r="B6227" s="203" t="str">
        <f>'Permitted Sources'!B5477</f>
        <v>30</v>
      </c>
      <c r="C6227" s="202" t="str">
        <f>'Permitted Sources'!D5477</f>
        <v>3000302</v>
      </c>
      <c r="D6227" s="202">
        <f>'Permitted Sources'!E5477</f>
        <v>20200253</v>
      </c>
      <c r="E6227" s="203" t="str">
        <f>'Permitted Sources'!H5477</f>
        <v>Compressor Engines</v>
      </c>
      <c r="F6227" s="204">
        <f>'Permitted Sources'!I5477</f>
        <v>0</v>
      </c>
      <c r="G6227" s="204">
        <f>'Permitted Sources'!J5477</f>
        <v>0</v>
      </c>
      <c r="H6227" s="204">
        <f>'Permitted Sources'!K5477</f>
        <v>0</v>
      </c>
      <c r="I6227" s="204">
        <f>'Permitted Sources'!L5477</f>
        <v>0</v>
      </c>
      <c r="J6227" s="204">
        <f>'Permitted Sources'!M5477</f>
        <v>0</v>
      </c>
      <c r="K6227" s="203" t="str">
        <f t="shared" si="97"/>
        <v>Compressor Engines</v>
      </c>
    </row>
    <row r="6228" spans="1:11" s="203" customFormat="1" x14ac:dyDescent="0.2">
      <c r="A6228" s="202" t="str">
        <f>'Permitted Sources'!A5478</f>
        <v>MTDEQ Permitted Sources</v>
      </c>
      <c r="B6228" s="203" t="str">
        <f>'Permitted Sources'!B5478</f>
        <v>30</v>
      </c>
      <c r="C6228" s="202" t="str">
        <f>'Permitted Sources'!D5478</f>
        <v>3000302</v>
      </c>
      <c r="D6228" s="202">
        <f>'Permitted Sources'!E5478</f>
        <v>20200253</v>
      </c>
      <c r="E6228" s="203" t="str">
        <f>'Permitted Sources'!H5478</f>
        <v>Compressor Engines</v>
      </c>
      <c r="F6228" s="204">
        <f>'Permitted Sources'!I5478</f>
        <v>0</v>
      </c>
      <c r="G6228" s="204">
        <f>'Permitted Sources'!J5478</f>
        <v>0</v>
      </c>
      <c r="H6228" s="204">
        <f>'Permitted Sources'!K5478</f>
        <v>0</v>
      </c>
      <c r="I6228" s="204">
        <f>'Permitted Sources'!L5478</f>
        <v>0</v>
      </c>
      <c r="J6228" s="204">
        <f>'Permitted Sources'!M5478</f>
        <v>0</v>
      </c>
      <c r="K6228" s="203" t="str">
        <f t="shared" si="97"/>
        <v>Compressor Engines</v>
      </c>
    </row>
    <row r="6229" spans="1:11" s="203" customFormat="1" x14ac:dyDescent="0.2">
      <c r="A6229" s="202" t="str">
        <f>'Permitted Sources'!A5479</f>
        <v>MTDEQ Permitted Sources</v>
      </c>
      <c r="B6229" s="203" t="str">
        <f>'Permitted Sources'!B5479</f>
        <v>30</v>
      </c>
      <c r="C6229" s="202" t="str">
        <f>'Permitted Sources'!D5479</f>
        <v>3000302</v>
      </c>
      <c r="D6229" s="202">
        <f>'Permitted Sources'!E5479</f>
        <v>20200253</v>
      </c>
      <c r="E6229" s="203" t="str">
        <f>'Permitted Sources'!H5479</f>
        <v>Compressor Engines</v>
      </c>
      <c r="F6229" s="204">
        <f>'Permitted Sources'!I5479</f>
        <v>0</v>
      </c>
      <c r="G6229" s="204">
        <f>'Permitted Sources'!J5479</f>
        <v>0</v>
      </c>
      <c r="H6229" s="204">
        <f>'Permitted Sources'!K5479</f>
        <v>0</v>
      </c>
      <c r="I6229" s="204">
        <f>'Permitted Sources'!L5479</f>
        <v>0</v>
      </c>
      <c r="J6229" s="204">
        <f>'Permitted Sources'!M5479</f>
        <v>0</v>
      </c>
      <c r="K6229" s="203" t="str">
        <f t="shared" si="97"/>
        <v>Compressor Engines</v>
      </c>
    </row>
    <row r="6230" spans="1:11" s="203" customFormat="1" x14ac:dyDescent="0.2">
      <c r="A6230" s="202" t="str">
        <f>'Permitted Sources'!A5480</f>
        <v>MTDEQ Permitted Sources</v>
      </c>
      <c r="B6230" s="203" t="str">
        <f>'Permitted Sources'!B5480</f>
        <v>30</v>
      </c>
      <c r="C6230" s="202" t="str">
        <f>'Permitted Sources'!D5480</f>
        <v>3000302</v>
      </c>
      <c r="D6230" s="202">
        <f>'Permitted Sources'!E5480</f>
        <v>20200253</v>
      </c>
      <c r="E6230" s="203" t="str">
        <f>'Permitted Sources'!H5480</f>
        <v>Compressor Engines</v>
      </c>
      <c r="F6230" s="204">
        <f>'Permitted Sources'!I5480</f>
        <v>0</v>
      </c>
      <c r="G6230" s="204">
        <f>'Permitted Sources'!J5480</f>
        <v>0</v>
      </c>
      <c r="H6230" s="204">
        <f>'Permitted Sources'!K5480</f>
        <v>0</v>
      </c>
      <c r="I6230" s="204">
        <f>'Permitted Sources'!L5480</f>
        <v>0</v>
      </c>
      <c r="J6230" s="204">
        <f>'Permitted Sources'!M5480</f>
        <v>0</v>
      </c>
      <c r="K6230" s="203" t="str">
        <f t="shared" si="97"/>
        <v>Compressor Engines</v>
      </c>
    </row>
    <row r="6231" spans="1:11" s="203" customFormat="1" x14ac:dyDescent="0.2">
      <c r="A6231" s="202" t="str">
        <f>'Permitted Sources'!A5481</f>
        <v>MTDEQ Permitted Sources</v>
      </c>
      <c r="B6231" s="203" t="str">
        <f>'Permitted Sources'!B5481</f>
        <v>30</v>
      </c>
      <c r="C6231" s="202" t="str">
        <f>'Permitted Sources'!D5481</f>
        <v>3000302</v>
      </c>
      <c r="D6231" s="202">
        <f>'Permitted Sources'!E5481</f>
        <v>20200253</v>
      </c>
      <c r="E6231" s="203" t="str">
        <f>'Permitted Sources'!H5481</f>
        <v>Compressor Engines</v>
      </c>
      <c r="F6231" s="204">
        <f>'Permitted Sources'!I5481</f>
        <v>0</v>
      </c>
      <c r="G6231" s="204">
        <f>'Permitted Sources'!J5481</f>
        <v>0</v>
      </c>
      <c r="H6231" s="204">
        <f>'Permitted Sources'!K5481</f>
        <v>0</v>
      </c>
      <c r="I6231" s="204">
        <f>'Permitted Sources'!L5481</f>
        <v>0</v>
      </c>
      <c r="J6231" s="204">
        <f>'Permitted Sources'!M5481</f>
        <v>0</v>
      </c>
      <c r="K6231" s="203" t="str">
        <f t="shared" si="97"/>
        <v>Compressor Engines</v>
      </c>
    </row>
    <row r="6232" spans="1:11" s="203" customFormat="1" x14ac:dyDescent="0.2">
      <c r="A6232" s="202" t="str">
        <f>'Permitted Sources'!A5482</f>
        <v>MTDEQ Permitted Sources</v>
      </c>
      <c r="B6232" s="203" t="str">
        <f>'Permitted Sources'!B5482</f>
        <v>30</v>
      </c>
      <c r="C6232" s="202" t="str">
        <f>'Permitted Sources'!D5482</f>
        <v>3000302</v>
      </c>
      <c r="D6232" s="202">
        <f>'Permitted Sources'!E5482</f>
        <v>20200253</v>
      </c>
      <c r="E6232" s="203" t="str">
        <f>'Permitted Sources'!H5482</f>
        <v>Compressor Engines</v>
      </c>
      <c r="F6232" s="204">
        <f>'Permitted Sources'!I5482</f>
        <v>0</v>
      </c>
      <c r="G6232" s="204">
        <f>'Permitted Sources'!J5482</f>
        <v>0</v>
      </c>
      <c r="H6232" s="204">
        <f>'Permitted Sources'!K5482</f>
        <v>0</v>
      </c>
      <c r="I6232" s="204">
        <f>'Permitted Sources'!L5482</f>
        <v>0</v>
      </c>
      <c r="J6232" s="204">
        <f>'Permitted Sources'!M5482</f>
        <v>0</v>
      </c>
      <c r="K6232" s="203" t="str">
        <f t="shared" si="97"/>
        <v>Compressor Engines</v>
      </c>
    </row>
    <row r="6233" spans="1:11" s="203" customFormat="1" x14ac:dyDescent="0.2">
      <c r="A6233" s="202" t="str">
        <f>'Permitted Sources'!A5483</f>
        <v>MTDEQ Permitted Sources</v>
      </c>
      <c r="B6233" s="203" t="str">
        <f>'Permitted Sources'!B5483</f>
        <v>30</v>
      </c>
      <c r="C6233" s="202" t="str">
        <f>'Permitted Sources'!D5483</f>
        <v>3000302</v>
      </c>
      <c r="D6233" s="202">
        <f>'Permitted Sources'!E5483</f>
        <v>20200253</v>
      </c>
      <c r="E6233" s="203" t="str">
        <f>'Permitted Sources'!H5483</f>
        <v>Compressor Engines</v>
      </c>
      <c r="F6233" s="204">
        <f>'Permitted Sources'!I5483</f>
        <v>0</v>
      </c>
      <c r="G6233" s="204">
        <f>'Permitted Sources'!J5483</f>
        <v>0</v>
      </c>
      <c r="H6233" s="204">
        <f>'Permitted Sources'!K5483</f>
        <v>0</v>
      </c>
      <c r="I6233" s="204">
        <f>'Permitted Sources'!L5483</f>
        <v>0</v>
      </c>
      <c r="J6233" s="204">
        <f>'Permitted Sources'!M5483</f>
        <v>0</v>
      </c>
      <c r="K6233" s="203" t="str">
        <f t="shared" si="97"/>
        <v>Compressor Engines</v>
      </c>
    </row>
    <row r="6234" spans="1:11" s="203" customFormat="1" x14ac:dyDescent="0.2">
      <c r="A6234" s="202" t="str">
        <f>'Permitted Sources'!A5484</f>
        <v>MTDEQ Permitted Sources</v>
      </c>
      <c r="B6234" s="203" t="str">
        <f>'Permitted Sources'!B5484</f>
        <v>30</v>
      </c>
      <c r="C6234" s="202" t="str">
        <f>'Permitted Sources'!D5484</f>
        <v>3000302</v>
      </c>
      <c r="D6234" s="202">
        <f>'Permitted Sources'!E5484</f>
        <v>20200253</v>
      </c>
      <c r="E6234" s="203" t="str">
        <f>'Permitted Sources'!H5484</f>
        <v>Compressor Engines</v>
      </c>
      <c r="F6234" s="204">
        <f>'Permitted Sources'!I5484</f>
        <v>0</v>
      </c>
      <c r="G6234" s="204">
        <f>'Permitted Sources'!J5484</f>
        <v>0</v>
      </c>
      <c r="H6234" s="204">
        <f>'Permitted Sources'!K5484</f>
        <v>0</v>
      </c>
      <c r="I6234" s="204">
        <f>'Permitted Sources'!L5484</f>
        <v>0</v>
      </c>
      <c r="J6234" s="204">
        <f>'Permitted Sources'!M5484</f>
        <v>0</v>
      </c>
      <c r="K6234" s="203" t="str">
        <f t="shared" si="97"/>
        <v>Compressor Engines</v>
      </c>
    </row>
    <row r="6235" spans="1:11" s="203" customFormat="1" x14ac:dyDescent="0.2">
      <c r="A6235" s="202" t="str">
        <f>'Permitted Sources'!A5485</f>
        <v>MTDEQ Permitted Sources</v>
      </c>
      <c r="B6235" s="203" t="str">
        <f>'Permitted Sources'!B5485</f>
        <v>30</v>
      </c>
      <c r="C6235" s="202" t="str">
        <f>'Permitted Sources'!D5485</f>
        <v>3000302</v>
      </c>
      <c r="D6235" s="202">
        <f>'Permitted Sources'!E5485</f>
        <v>20200253</v>
      </c>
      <c r="E6235" s="203" t="str">
        <f>'Permitted Sources'!H5485</f>
        <v>Compressor Engines</v>
      </c>
      <c r="F6235" s="204">
        <f>'Permitted Sources'!I5485</f>
        <v>0</v>
      </c>
      <c r="G6235" s="204">
        <f>'Permitted Sources'!J5485</f>
        <v>0</v>
      </c>
      <c r="H6235" s="204">
        <f>'Permitted Sources'!K5485</f>
        <v>0</v>
      </c>
      <c r="I6235" s="204">
        <f>'Permitted Sources'!L5485</f>
        <v>0</v>
      </c>
      <c r="J6235" s="204">
        <f>'Permitted Sources'!M5485</f>
        <v>0</v>
      </c>
      <c r="K6235" s="203" t="str">
        <f t="shared" si="97"/>
        <v>Compressor Engines</v>
      </c>
    </row>
    <row r="6236" spans="1:11" s="203" customFormat="1" x14ac:dyDescent="0.2">
      <c r="A6236" s="202" t="str">
        <f>'Permitted Sources'!A5486</f>
        <v>MTDEQ Permitted Sources</v>
      </c>
      <c r="B6236" s="203" t="str">
        <f>'Permitted Sources'!B5486</f>
        <v>30</v>
      </c>
      <c r="C6236" s="202" t="str">
        <f>'Permitted Sources'!D5486</f>
        <v>3000302</v>
      </c>
      <c r="D6236" s="202">
        <f>'Permitted Sources'!E5486</f>
        <v>20200253</v>
      </c>
      <c r="E6236" s="203" t="str">
        <f>'Permitted Sources'!H5486</f>
        <v>Compressor Engines</v>
      </c>
      <c r="F6236" s="204">
        <f>'Permitted Sources'!I5486</f>
        <v>0</v>
      </c>
      <c r="G6236" s="204">
        <f>'Permitted Sources'!J5486</f>
        <v>0</v>
      </c>
      <c r="H6236" s="204">
        <f>'Permitted Sources'!K5486</f>
        <v>0</v>
      </c>
      <c r="I6236" s="204">
        <f>'Permitted Sources'!L5486</f>
        <v>0</v>
      </c>
      <c r="J6236" s="204">
        <f>'Permitted Sources'!M5486</f>
        <v>0</v>
      </c>
      <c r="K6236" s="203" t="str">
        <f t="shared" si="97"/>
        <v>Compressor Engines</v>
      </c>
    </row>
    <row r="6237" spans="1:11" s="203" customFormat="1" x14ac:dyDescent="0.2">
      <c r="A6237" s="202" t="str">
        <f>'Permitted Sources'!A5487</f>
        <v>MTDEQ Permitted Sources</v>
      </c>
      <c r="B6237" s="203" t="str">
        <f>'Permitted Sources'!B5487</f>
        <v>30</v>
      </c>
      <c r="C6237" s="202" t="str">
        <f>'Permitted Sources'!D5487</f>
        <v>3000302</v>
      </c>
      <c r="D6237" s="202">
        <f>'Permitted Sources'!E5487</f>
        <v>31000404</v>
      </c>
      <c r="E6237" s="203" t="str">
        <f>'Permitted Sources'!H5487</f>
        <v>Process Heaters</v>
      </c>
      <c r="F6237" s="204">
        <f>'Permitted Sources'!I5487</f>
        <v>0</v>
      </c>
      <c r="G6237" s="204">
        <f>'Permitted Sources'!J5487</f>
        <v>0</v>
      </c>
      <c r="H6237" s="204">
        <f>'Permitted Sources'!K5487</f>
        <v>0</v>
      </c>
      <c r="I6237" s="204">
        <f>'Permitted Sources'!L5487</f>
        <v>6.5997436866663296E-3</v>
      </c>
      <c r="J6237" s="204">
        <f>'Permitted Sources'!M5487</f>
        <v>0</v>
      </c>
      <c r="K6237" s="203" t="str">
        <f t="shared" si="97"/>
        <v>Heaters</v>
      </c>
    </row>
    <row r="6238" spans="1:11" s="203" customFormat="1" x14ac:dyDescent="0.2">
      <c r="A6238" s="202" t="str">
        <f>'Permitted Sources'!A5488</f>
        <v>MTDEQ Permitted Sources</v>
      </c>
      <c r="B6238" s="203" t="str">
        <f>'Permitted Sources'!B5488</f>
        <v>30</v>
      </c>
      <c r="C6238" s="202" t="str">
        <f>'Permitted Sources'!D5488</f>
        <v>3000302</v>
      </c>
      <c r="D6238" s="202">
        <f>'Permitted Sources'!E5488</f>
        <v>31000404</v>
      </c>
      <c r="E6238" s="203" t="str">
        <f>'Permitted Sources'!H5488</f>
        <v>Process Heaters</v>
      </c>
      <c r="F6238" s="204">
        <f>'Permitted Sources'!I5488</f>
        <v>0</v>
      </c>
      <c r="G6238" s="204">
        <f>'Permitted Sources'!J5488</f>
        <v>3.4373665034720467E-2</v>
      </c>
      <c r="H6238" s="204">
        <f>'Permitted Sources'!K5488</f>
        <v>0</v>
      </c>
      <c r="I6238" s="204">
        <f>'Permitted Sources'!L5488</f>
        <v>0</v>
      </c>
      <c r="J6238" s="204">
        <f>'Permitted Sources'!M5488</f>
        <v>0</v>
      </c>
      <c r="K6238" s="203" t="str">
        <f t="shared" si="97"/>
        <v>Heaters</v>
      </c>
    </row>
    <row r="6239" spans="1:11" s="203" customFormat="1" x14ac:dyDescent="0.2">
      <c r="A6239" s="202" t="str">
        <f>'Permitted Sources'!A5489</f>
        <v>MTDEQ Permitted Sources</v>
      </c>
      <c r="B6239" s="203" t="str">
        <f>'Permitted Sources'!B5489</f>
        <v>30</v>
      </c>
      <c r="C6239" s="202" t="str">
        <f>'Permitted Sources'!D5489</f>
        <v>3000302</v>
      </c>
      <c r="D6239" s="202">
        <f>'Permitted Sources'!E5489</f>
        <v>31000404</v>
      </c>
      <c r="E6239" s="203" t="str">
        <f>'Permitted Sources'!H5489</f>
        <v>Process Heaters</v>
      </c>
      <c r="F6239" s="204">
        <f>'Permitted Sources'!I5489</f>
        <v>0</v>
      </c>
      <c r="G6239" s="204">
        <f>'Permitted Sources'!J5489</f>
        <v>0</v>
      </c>
      <c r="H6239" s="204">
        <f>'Permitted Sources'!K5489</f>
        <v>0</v>
      </c>
      <c r="I6239" s="204">
        <f>'Permitted Sources'!L5489</f>
        <v>0</v>
      </c>
      <c r="J6239" s="204">
        <f>'Permitted Sources'!M5489</f>
        <v>4.8123131048608658E-2</v>
      </c>
      <c r="K6239" s="203" t="str">
        <f t="shared" si="97"/>
        <v>Heaters</v>
      </c>
    </row>
    <row r="6240" spans="1:11" s="203" customFormat="1" x14ac:dyDescent="0.2">
      <c r="A6240" s="202" t="str">
        <f>'Permitted Sources'!A5490</f>
        <v>MTDEQ Permitted Sources</v>
      </c>
      <c r="B6240" s="203" t="str">
        <f>'Permitted Sources'!B5490</f>
        <v>30</v>
      </c>
      <c r="C6240" s="202" t="str">
        <f>'Permitted Sources'!D5490</f>
        <v>3000302</v>
      </c>
      <c r="D6240" s="202">
        <f>'Permitted Sources'!E5490</f>
        <v>31000404</v>
      </c>
      <c r="E6240" s="203" t="str">
        <f>'Permitted Sources'!H5490</f>
        <v>Process Heaters</v>
      </c>
      <c r="F6240" s="204">
        <f>'Permitted Sources'!I5490</f>
        <v>0</v>
      </c>
      <c r="G6240" s="204">
        <f>'Permitted Sources'!J5490</f>
        <v>0</v>
      </c>
      <c r="H6240" s="204">
        <f>'Permitted Sources'!K5490</f>
        <v>0.50584285465094647</v>
      </c>
      <c r="I6240" s="204">
        <f>'Permitted Sources'!L5490</f>
        <v>0</v>
      </c>
      <c r="J6240" s="204">
        <f>'Permitted Sources'!M5490</f>
        <v>0</v>
      </c>
      <c r="K6240" s="203" t="str">
        <f t="shared" si="97"/>
        <v>Heaters</v>
      </c>
    </row>
    <row r="6241" spans="1:11" s="203" customFormat="1" x14ac:dyDescent="0.2">
      <c r="A6241" s="202" t="str">
        <f>'Permitted Sources'!A5491</f>
        <v>MTDEQ Permitted Sources</v>
      </c>
      <c r="B6241" s="203" t="str">
        <f>'Permitted Sources'!B5491</f>
        <v>30</v>
      </c>
      <c r="C6241" s="202" t="str">
        <f>'Permitted Sources'!D5491</f>
        <v>3000302</v>
      </c>
      <c r="D6241" s="202">
        <f>'Permitted Sources'!E5491</f>
        <v>31000404</v>
      </c>
      <c r="E6241" s="203" t="str">
        <f>'Permitted Sources'!H5491</f>
        <v>Process Heaters</v>
      </c>
      <c r="F6241" s="204">
        <f>'Permitted Sources'!I5491</f>
        <v>0.60222661140830258</v>
      </c>
      <c r="G6241" s="204">
        <f>'Permitted Sources'!J5491</f>
        <v>0</v>
      </c>
      <c r="H6241" s="204">
        <f>'Permitted Sources'!K5491</f>
        <v>0</v>
      </c>
      <c r="I6241" s="204">
        <f>'Permitted Sources'!L5491</f>
        <v>0</v>
      </c>
      <c r="J6241" s="204">
        <f>'Permitted Sources'!M5491</f>
        <v>0</v>
      </c>
      <c r="K6241" s="203" t="str">
        <f t="shared" si="97"/>
        <v>Heaters</v>
      </c>
    </row>
    <row r="6242" spans="1:11" s="203" customFormat="1" x14ac:dyDescent="0.2">
      <c r="A6242" s="202" t="str">
        <f>'Permitted Sources'!A5492</f>
        <v>MTDEQ Permitted Sources</v>
      </c>
      <c r="B6242" s="203" t="str">
        <f>'Permitted Sources'!B5492</f>
        <v>30</v>
      </c>
      <c r="C6242" s="202" t="str">
        <f>'Permitted Sources'!D5492</f>
        <v>3000302</v>
      </c>
      <c r="D6242" s="202">
        <f>'Permitted Sources'!E5492</f>
        <v>31000227</v>
      </c>
      <c r="E6242" s="203" t="str">
        <f>'Permitted Sources'!H5492</f>
        <v>Dehydrator</v>
      </c>
      <c r="F6242" s="204">
        <f>'Permitted Sources'!I5492</f>
        <v>0</v>
      </c>
      <c r="G6242" s="204">
        <f>'Permitted Sources'!J5492</f>
        <v>2.7100197513373621</v>
      </c>
      <c r="H6242" s="204">
        <f>'Permitted Sources'!K5492</f>
        <v>0</v>
      </c>
      <c r="I6242" s="204">
        <f>'Permitted Sources'!L5492</f>
        <v>0</v>
      </c>
      <c r="J6242" s="204">
        <f>'Permitted Sources'!M5492</f>
        <v>0</v>
      </c>
      <c r="K6242" s="203" t="str">
        <f t="shared" si="97"/>
        <v>Dehydrator</v>
      </c>
    </row>
    <row r="6243" spans="1:11" s="203" customFormat="1" x14ac:dyDescent="0.2">
      <c r="A6243" s="202" t="str">
        <f>'Permitted Sources'!A5493</f>
        <v>MTDEQ Permitted Sources</v>
      </c>
      <c r="B6243" s="203" t="str">
        <f>'Permitted Sources'!B5493</f>
        <v>30</v>
      </c>
      <c r="C6243" s="202" t="str">
        <f>'Permitted Sources'!D5493</f>
        <v>3000302</v>
      </c>
      <c r="D6243" s="202">
        <f>'Permitted Sources'!E5493</f>
        <v>20200102</v>
      </c>
      <c r="E6243" s="203" t="str">
        <f>'Permitted Sources'!H5493</f>
        <v>Compressor Engines</v>
      </c>
      <c r="F6243" s="204">
        <f>'Permitted Sources'!I5493</f>
        <v>0</v>
      </c>
      <c r="G6243" s="204">
        <f>'Permitted Sources'!J5493</f>
        <v>0</v>
      </c>
      <c r="H6243" s="204">
        <f>'Permitted Sources'!K5493</f>
        <v>0</v>
      </c>
      <c r="I6243" s="204">
        <f>'Permitted Sources'!L5493</f>
        <v>4.812313104860866E-3</v>
      </c>
      <c r="J6243" s="204">
        <f>'Permitted Sources'!M5493</f>
        <v>0</v>
      </c>
      <c r="K6243" s="203" t="str">
        <f t="shared" si="97"/>
        <v>Compressor Engines</v>
      </c>
    </row>
    <row r="6244" spans="1:11" s="203" customFormat="1" x14ac:dyDescent="0.2">
      <c r="A6244" s="202" t="str">
        <f>'Permitted Sources'!A5494</f>
        <v>MTDEQ Permitted Sources</v>
      </c>
      <c r="B6244" s="203" t="str">
        <f>'Permitted Sources'!B5494</f>
        <v>30</v>
      </c>
      <c r="C6244" s="202" t="str">
        <f>'Permitted Sources'!D5494</f>
        <v>3000302</v>
      </c>
      <c r="D6244" s="202">
        <f>'Permitted Sources'!E5494</f>
        <v>20200102</v>
      </c>
      <c r="E6244" s="203" t="str">
        <f>'Permitted Sources'!H5494</f>
        <v>Compressor Engines</v>
      </c>
      <c r="F6244" s="204">
        <f>'Permitted Sources'!I5494</f>
        <v>0</v>
      </c>
      <c r="G6244" s="204">
        <f>'Permitted Sources'!J5494</f>
        <v>0</v>
      </c>
      <c r="H6244" s="204">
        <f>'Permitted Sources'!K5494</f>
        <v>0</v>
      </c>
      <c r="I6244" s="204">
        <f>'Permitted Sources'!L5494</f>
        <v>0</v>
      </c>
      <c r="J6244" s="204">
        <f>'Permitted Sources'!M5494</f>
        <v>5.0873024251386293E-3</v>
      </c>
      <c r="K6244" s="203" t="str">
        <f t="shared" si="97"/>
        <v>Compressor Engines</v>
      </c>
    </row>
    <row r="6245" spans="1:11" s="203" customFormat="1" x14ac:dyDescent="0.2">
      <c r="A6245" s="202" t="str">
        <f>'Permitted Sources'!A5495</f>
        <v>MTDEQ Permitted Sources</v>
      </c>
      <c r="B6245" s="203" t="str">
        <f>'Permitted Sources'!B5495</f>
        <v>30</v>
      </c>
      <c r="C6245" s="202" t="str">
        <f>'Permitted Sources'!D5495</f>
        <v>3000302</v>
      </c>
      <c r="D6245" s="202">
        <f>'Permitted Sources'!E5495</f>
        <v>20200102</v>
      </c>
      <c r="E6245" s="203" t="str">
        <f>'Permitted Sources'!H5495</f>
        <v>Compressor Engines</v>
      </c>
      <c r="F6245" s="204">
        <f>'Permitted Sources'!I5495</f>
        <v>0</v>
      </c>
      <c r="G6245" s="204">
        <f>'Permitted Sources'!J5495</f>
        <v>5.9122703859719209E-3</v>
      </c>
      <c r="H6245" s="204">
        <f>'Permitted Sources'!K5495</f>
        <v>0</v>
      </c>
      <c r="I6245" s="204">
        <f>'Permitted Sources'!L5495</f>
        <v>0</v>
      </c>
      <c r="J6245" s="204">
        <f>'Permitted Sources'!M5495</f>
        <v>0</v>
      </c>
      <c r="K6245" s="203" t="str">
        <f t="shared" si="97"/>
        <v>Compressor Engines</v>
      </c>
    </row>
    <row r="6246" spans="1:11" s="203" customFormat="1" x14ac:dyDescent="0.2">
      <c r="A6246" s="202" t="str">
        <f>'Permitted Sources'!A5496</f>
        <v>MTDEQ Permitted Sources</v>
      </c>
      <c r="B6246" s="203" t="str">
        <f>'Permitted Sources'!B5496</f>
        <v>30</v>
      </c>
      <c r="C6246" s="202" t="str">
        <f>'Permitted Sources'!D5496</f>
        <v>3000302</v>
      </c>
      <c r="D6246" s="202">
        <f>'Permitted Sources'!E5496</f>
        <v>20200102</v>
      </c>
      <c r="E6246" s="203" t="str">
        <f>'Permitted Sources'!H5496</f>
        <v>Compressor Engines</v>
      </c>
      <c r="F6246" s="204">
        <f>'Permitted Sources'!I5496</f>
        <v>0</v>
      </c>
      <c r="G6246" s="204">
        <f>'Permitted Sources'!J5496</f>
        <v>0</v>
      </c>
      <c r="H6246" s="204">
        <f>'Permitted Sources'!K5496</f>
        <v>1.5674391255832535E-2</v>
      </c>
      <c r="I6246" s="204">
        <f>'Permitted Sources'!L5496</f>
        <v>0</v>
      </c>
      <c r="J6246" s="204">
        <f>'Permitted Sources'!M5496</f>
        <v>0</v>
      </c>
      <c r="K6246" s="203" t="str">
        <f t="shared" si="97"/>
        <v>Compressor Engines</v>
      </c>
    </row>
    <row r="6247" spans="1:11" s="203" customFormat="1" x14ac:dyDescent="0.2">
      <c r="A6247" s="202" t="str">
        <f>'Permitted Sources'!A5497</f>
        <v>MTDEQ Permitted Sources</v>
      </c>
      <c r="B6247" s="203" t="str">
        <f>'Permitted Sources'!B5497</f>
        <v>30</v>
      </c>
      <c r="C6247" s="202" t="str">
        <f>'Permitted Sources'!D5497</f>
        <v>3000302</v>
      </c>
      <c r="D6247" s="202">
        <f>'Permitted Sources'!E5497</f>
        <v>20200102</v>
      </c>
      <c r="E6247" s="203" t="str">
        <f>'Permitted Sources'!H5497</f>
        <v>Compressor Engines</v>
      </c>
      <c r="F6247" s="204">
        <f>'Permitted Sources'!I5497</f>
        <v>7.2734675213468519E-2</v>
      </c>
      <c r="G6247" s="204">
        <f>'Permitted Sources'!J5497</f>
        <v>0</v>
      </c>
      <c r="H6247" s="204">
        <f>'Permitted Sources'!K5497</f>
        <v>0</v>
      </c>
      <c r="I6247" s="204">
        <f>'Permitted Sources'!L5497</f>
        <v>0</v>
      </c>
      <c r="J6247" s="204">
        <f>'Permitted Sources'!M5497</f>
        <v>0</v>
      </c>
      <c r="K6247" s="203" t="str">
        <f t="shared" si="97"/>
        <v>Compressor Engines</v>
      </c>
    </row>
    <row r="6248" spans="1:11" s="203" customFormat="1" x14ac:dyDescent="0.2">
      <c r="A6248" s="202" t="str">
        <f>'Permitted Sources'!A5498</f>
        <v>MTDEQ Permitted Sources</v>
      </c>
      <c r="B6248" s="203" t="str">
        <f>'Permitted Sources'!B5498</f>
        <v>30</v>
      </c>
      <c r="C6248" s="202" t="str">
        <f>'Permitted Sources'!D5498</f>
        <v>3000302</v>
      </c>
      <c r="D6248" s="202">
        <f>'Permitted Sources'!E5498</f>
        <v>31000404</v>
      </c>
      <c r="E6248" s="203" t="str">
        <f>'Permitted Sources'!H5498</f>
        <v>Process Heaters</v>
      </c>
      <c r="F6248" s="204">
        <f>'Permitted Sources'!I5498</f>
        <v>0</v>
      </c>
      <c r="G6248" s="204">
        <f>'Permitted Sources'!J5498</f>
        <v>0</v>
      </c>
      <c r="H6248" s="204">
        <f>'Permitted Sources'!K5498</f>
        <v>0</v>
      </c>
      <c r="I6248" s="204">
        <f>'Permitted Sources'!L5498</f>
        <v>5.4997864055552758E-4</v>
      </c>
      <c r="J6248" s="204">
        <f>'Permitted Sources'!M5498</f>
        <v>0</v>
      </c>
      <c r="K6248" s="203" t="str">
        <f t="shared" si="97"/>
        <v>Heaters</v>
      </c>
    </row>
    <row r="6249" spans="1:11" s="203" customFormat="1" x14ac:dyDescent="0.2">
      <c r="A6249" s="202" t="str">
        <f>'Permitted Sources'!A5499</f>
        <v>MTDEQ Permitted Sources</v>
      </c>
      <c r="B6249" s="203" t="str">
        <f>'Permitted Sources'!B5499</f>
        <v>30</v>
      </c>
      <c r="C6249" s="202" t="str">
        <f>'Permitted Sources'!D5499</f>
        <v>3000302</v>
      </c>
      <c r="D6249" s="202">
        <f>'Permitted Sources'!E5499</f>
        <v>31000404</v>
      </c>
      <c r="E6249" s="203" t="str">
        <f>'Permitted Sources'!H5499</f>
        <v>Process Heaters</v>
      </c>
      <c r="F6249" s="204">
        <f>'Permitted Sources'!I5499</f>
        <v>0</v>
      </c>
      <c r="G6249" s="204">
        <f>'Permitted Sources'!J5499</f>
        <v>2.7636426687915258E-2</v>
      </c>
      <c r="H6249" s="204">
        <f>'Permitted Sources'!K5499</f>
        <v>0</v>
      </c>
      <c r="I6249" s="204">
        <f>'Permitted Sources'!L5499</f>
        <v>0</v>
      </c>
      <c r="J6249" s="204">
        <f>'Permitted Sources'!M5499</f>
        <v>0</v>
      </c>
      <c r="K6249" s="203" t="str">
        <f t="shared" si="97"/>
        <v>Heaters</v>
      </c>
    </row>
    <row r="6250" spans="1:11" s="203" customFormat="1" x14ac:dyDescent="0.2">
      <c r="A6250" s="202" t="str">
        <f>'Permitted Sources'!A5500</f>
        <v>MTDEQ Permitted Sources</v>
      </c>
      <c r="B6250" s="203" t="str">
        <f>'Permitted Sources'!B5500</f>
        <v>30</v>
      </c>
      <c r="C6250" s="202" t="str">
        <f>'Permitted Sources'!D5500</f>
        <v>3000302</v>
      </c>
      <c r="D6250" s="202">
        <f>'Permitted Sources'!E5500</f>
        <v>31000404</v>
      </c>
      <c r="E6250" s="203" t="str">
        <f>'Permitted Sources'!H5500</f>
        <v>Process Heaters</v>
      </c>
      <c r="F6250" s="204">
        <f>'Permitted Sources'!I5500</f>
        <v>0</v>
      </c>
      <c r="G6250" s="204">
        <f>'Permitted Sources'!J5500</f>
        <v>0</v>
      </c>
      <c r="H6250" s="204">
        <f>'Permitted Sources'!K5500</f>
        <v>0</v>
      </c>
      <c r="I6250" s="204">
        <f>'Permitted Sources'!L5500</f>
        <v>0</v>
      </c>
      <c r="J6250" s="204">
        <f>'Permitted Sources'!M5500</f>
        <v>4.09734087213868E-2</v>
      </c>
      <c r="K6250" s="203" t="str">
        <f t="shared" si="97"/>
        <v>Heaters</v>
      </c>
    </row>
    <row r="6251" spans="1:11" s="203" customFormat="1" x14ac:dyDescent="0.2">
      <c r="A6251" s="202" t="str">
        <f>'Permitted Sources'!A5501</f>
        <v>MTDEQ Permitted Sources</v>
      </c>
      <c r="B6251" s="203" t="str">
        <f>'Permitted Sources'!B5501</f>
        <v>30</v>
      </c>
      <c r="C6251" s="202" t="str">
        <f>'Permitted Sources'!D5501</f>
        <v>3000302</v>
      </c>
      <c r="D6251" s="202">
        <f>'Permitted Sources'!E5501</f>
        <v>31000404</v>
      </c>
      <c r="E6251" s="203" t="str">
        <f>'Permitted Sources'!H5501</f>
        <v>Process Heaters</v>
      </c>
      <c r="F6251" s="204">
        <f>'Permitted Sources'!I5501</f>
        <v>0</v>
      </c>
      <c r="G6251" s="204">
        <f>'Permitted Sources'!J5501</f>
        <v>0</v>
      </c>
      <c r="H6251" s="204">
        <f>'Permitted Sources'!K5501</f>
        <v>0.38484755372873036</v>
      </c>
      <c r="I6251" s="204">
        <f>'Permitted Sources'!L5501</f>
        <v>0</v>
      </c>
      <c r="J6251" s="204">
        <f>'Permitted Sources'!M5501</f>
        <v>0</v>
      </c>
      <c r="K6251" s="203" t="str">
        <f t="shared" si="97"/>
        <v>Heaters</v>
      </c>
    </row>
    <row r="6252" spans="1:11" s="203" customFormat="1" x14ac:dyDescent="0.2">
      <c r="A6252" s="202" t="str">
        <f>'Permitted Sources'!A5502</f>
        <v>MTDEQ Permitted Sources</v>
      </c>
      <c r="B6252" s="203" t="str">
        <f>'Permitted Sources'!B5502</f>
        <v>30</v>
      </c>
      <c r="C6252" s="202" t="str">
        <f>'Permitted Sources'!D5502</f>
        <v>3000302</v>
      </c>
      <c r="D6252" s="202">
        <f>'Permitted Sources'!E5502</f>
        <v>31000404</v>
      </c>
      <c r="E6252" s="203" t="str">
        <f>'Permitted Sources'!H5502</f>
        <v>Process Heaters</v>
      </c>
      <c r="F6252" s="204">
        <f>'Permitted Sources'!I5502</f>
        <v>0.45345738913803241</v>
      </c>
      <c r="G6252" s="204">
        <f>'Permitted Sources'!J5502</f>
        <v>0</v>
      </c>
      <c r="H6252" s="204">
        <f>'Permitted Sources'!K5502</f>
        <v>0</v>
      </c>
      <c r="I6252" s="204">
        <f>'Permitted Sources'!L5502</f>
        <v>0</v>
      </c>
      <c r="J6252" s="204">
        <f>'Permitted Sources'!M5502</f>
        <v>0</v>
      </c>
      <c r="K6252" s="203" t="str">
        <f t="shared" si="97"/>
        <v>Heaters</v>
      </c>
    </row>
    <row r="6253" spans="1:11" s="203" customFormat="1" x14ac:dyDescent="0.2">
      <c r="A6253" s="202" t="str">
        <f>'Permitted Sources'!A5503</f>
        <v>MTDEQ Permitted Sources</v>
      </c>
      <c r="B6253" s="203" t="str">
        <f>'Permitted Sources'!B5503</f>
        <v>30</v>
      </c>
      <c r="C6253" s="202" t="str">
        <f>'Permitted Sources'!D5503</f>
        <v>3000302</v>
      </c>
      <c r="D6253" s="202">
        <f>'Permitted Sources'!E5503</f>
        <v>20200301</v>
      </c>
      <c r="E6253" s="203" t="str">
        <f>'Permitted Sources'!H5503</f>
        <v>Compressor Engines</v>
      </c>
      <c r="F6253" s="204">
        <f>'Permitted Sources'!I5503</f>
        <v>0</v>
      </c>
      <c r="G6253" s="204">
        <f>'Permitted Sources'!J5503</f>
        <v>0</v>
      </c>
      <c r="H6253" s="204">
        <f>'Permitted Sources'!K5503</f>
        <v>0</v>
      </c>
      <c r="I6253" s="204">
        <f>'Permitted Sources'!L5503</f>
        <v>0</v>
      </c>
      <c r="J6253" s="204">
        <f>'Permitted Sources'!M5503</f>
        <v>0</v>
      </c>
      <c r="K6253" s="203" t="str">
        <f t="shared" si="97"/>
        <v>Compressor Engines</v>
      </c>
    </row>
    <row r="6254" spans="1:11" s="203" customFormat="1" x14ac:dyDescent="0.2">
      <c r="A6254" s="202" t="str">
        <f>'Permitted Sources'!A5504</f>
        <v>MTDEQ Permitted Sources</v>
      </c>
      <c r="B6254" s="203" t="str">
        <f>'Permitted Sources'!B5504</f>
        <v>30</v>
      </c>
      <c r="C6254" s="202" t="str">
        <f>'Permitted Sources'!D5504</f>
        <v>3000302</v>
      </c>
      <c r="D6254" s="202">
        <f>'Permitted Sources'!E5504</f>
        <v>20200301</v>
      </c>
      <c r="E6254" s="203" t="str">
        <f>'Permitted Sources'!H5504</f>
        <v>Compressor Engines</v>
      </c>
      <c r="F6254" s="204">
        <f>'Permitted Sources'!I5504</f>
        <v>0</v>
      </c>
      <c r="G6254" s="204">
        <f>'Permitted Sources'!J5504</f>
        <v>0</v>
      </c>
      <c r="H6254" s="204">
        <f>'Permitted Sources'!K5504</f>
        <v>0</v>
      </c>
      <c r="I6254" s="204">
        <f>'Permitted Sources'!L5504</f>
        <v>0</v>
      </c>
      <c r="J6254" s="204">
        <f>'Permitted Sources'!M5504</f>
        <v>0</v>
      </c>
      <c r="K6254" s="203" t="str">
        <f t="shared" si="97"/>
        <v>Compressor Engines</v>
      </c>
    </row>
    <row r="6255" spans="1:11" s="203" customFormat="1" x14ac:dyDescent="0.2">
      <c r="A6255" s="202" t="str">
        <f>'Permitted Sources'!A5505</f>
        <v>MTDEQ Permitted Sources</v>
      </c>
      <c r="B6255" s="203" t="str">
        <f>'Permitted Sources'!B5505</f>
        <v>30</v>
      </c>
      <c r="C6255" s="202" t="str">
        <f>'Permitted Sources'!D5505</f>
        <v>3000302</v>
      </c>
      <c r="D6255" s="202">
        <f>'Permitted Sources'!E5505</f>
        <v>20200301</v>
      </c>
      <c r="E6255" s="203" t="str">
        <f>'Permitted Sources'!H5505</f>
        <v>Compressor Engines</v>
      </c>
      <c r="F6255" s="204">
        <f>'Permitted Sources'!I5505</f>
        <v>0</v>
      </c>
      <c r="G6255" s="204">
        <f>'Permitted Sources'!J5505</f>
        <v>0</v>
      </c>
      <c r="H6255" s="204">
        <f>'Permitted Sources'!K5505</f>
        <v>0</v>
      </c>
      <c r="I6255" s="204">
        <f>'Permitted Sources'!L5505</f>
        <v>0</v>
      </c>
      <c r="J6255" s="204">
        <f>'Permitted Sources'!M5505</f>
        <v>0</v>
      </c>
      <c r="K6255" s="203" t="str">
        <f t="shared" si="97"/>
        <v>Compressor Engines</v>
      </c>
    </row>
    <row r="6256" spans="1:11" s="203" customFormat="1" x14ac:dyDescent="0.2">
      <c r="A6256" s="202" t="str">
        <f>'Permitted Sources'!A5506</f>
        <v>MTDEQ Permitted Sources</v>
      </c>
      <c r="B6256" s="203" t="str">
        <f>'Permitted Sources'!B5506</f>
        <v>30</v>
      </c>
      <c r="C6256" s="202" t="str">
        <f>'Permitted Sources'!D5506</f>
        <v>3000302</v>
      </c>
      <c r="D6256" s="202">
        <f>'Permitted Sources'!E5506</f>
        <v>20200301</v>
      </c>
      <c r="E6256" s="203" t="str">
        <f>'Permitted Sources'!H5506</f>
        <v>Compressor Engines</v>
      </c>
      <c r="F6256" s="204">
        <f>'Permitted Sources'!I5506</f>
        <v>0</v>
      </c>
      <c r="G6256" s="204">
        <f>'Permitted Sources'!J5506</f>
        <v>0</v>
      </c>
      <c r="H6256" s="204">
        <f>'Permitted Sources'!K5506</f>
        <v>0</v>
      </c>
      <c r="I6256" s="204">
        <f>'Permitted Sources'!L5506</f>
        <v>0</v>
      </c>
      <c r="J6256" s="204">
        <f>'Permitted Sources'!M5506</f>
        <v>0</v>
      </c>
      <c r="K6256" s="203" t="str">
        <f t="shared" si="97"/>
        <v>Compressor Engines</v>
      </c>
    </row>
    <row r="6257" spans="1:11" s="203" customFormat="1" x14ac:dyDescent="0.2">
      <c r="A6257" s="202" t="str">
        <f>'Permitted Sources'!A5507</f>
        <v>MTDEQ Permitted Sources</v>
      </c>
      <c r="B6257" s="203" t="str">
        <f>'Permitted Sources'!B5507</f>
        <v>30</v>
      </c>
      <c r="C6257" s="202" t="str">
        <f>'Permitted Sources'!D5507</f>
        <v>3000302</v>
      </c>
      <c r="D6257" s="202">
        <f>'Permitted Sources'!E5507</f>
        <v>20200301</v>
      </c>
      <c r="E6257" s="203" t="str">
        <f>'Permitted Sources'!H5507</f>
        <v>Compressor Engines</v>
      </c>
      <c r="F6257" s="204">
        <f>'Permitted Sources'!I5507</f>
        <v>0</v>
      </c>
      <c r="G6257" s="204">
        <f>'Permitted Sources'!J5507</f>
        <v>0</v>
      </c>
      <c r="H6257" s="204">
        <f>'Permitted Sources'!K5507</f>
        <v>0</v>
      </c>
      <c r="I6257" s="204">
        <f>'Permitted Sources'!L5507</f>
        <v>0</v>
      </c>
      <c r="J6257" s="204">
        <f>'Permitted Sources'!M5507</f>
        <v>0</v>
      </c>
      <c r="K6257" s="203" t="str">
        <f t="shared" si="97"/>
        <v>Compressor Engines</v>
      </c>
    </row>
    <row r="6258" spans="1:11" s="203" customFormat="1" x14ac:dyDescent="0.2">
      <c r="A6258" s="202" t="str">
        <f>'Permitted Sources'!A5508</f>
        <v>MTDEQ Permitted Sources</v>
      </c>
      <c r="B6258" s="203" t="str">
        <f>'Permitted Sources'!B5508</f>
        <v>30</v>
      </c>
      <c r="C6258" s="202" t="str">
        <f>'Permitted Sources'!D5508</f>
        <v>3000302</v>
      </c>
      <c r="D6258" s="202">
        <f>'Permitted Sources'!E5508</f>
        <v>20200301</v>
      </c>
      <c r="E6258" s="203" t="str">
        <f>'Permitted Sources'!H5508</f>
        <v>Compressor Engines</v>
      </c>
      <c r="F6258" s="204">
        <f>'Permitted Sources'!I5508</f>
        <v>0</v>
      </c>
      <c r="G6258" s="204">
        <f>'Permitted Sources'!J5508</f>
        <v>0</v>
      </c>
      <c r="H6258" s="204">
        <f>'Permitted Sources'!K5508</f>
        <v>0</v>
      </c>
      <c r="I6258" s="204">
        <f>'Permitted Sources'!L5508</f>
        <v>0.29148867949442958</v>
      </c>
      <c r="J6258" s="204">
        <f>'Permitted Sources'!M5508</f>
        <v>0</v>
      </c>
      <c r="K6258" s="203" t="str">
        <f t="shared" si="97"/>
        <v>Compressor Engines</v>
      </c>
    </row>
    <row r="6259" spans="1:11" s="203" customFormat="1" x14ac:dyDescent="0.2">
      <c r="A6259" s="202" t="str">
        <f>'Permitted Sources'!A5509</f>
        <v>MTDEQ Permitted Sources</v>
      </c>
      <c r="B6259" s="203" t="str">
        <f>'Permitted Sources'!B5509</f>
        <v>30</v>
      </c>
      <c r="C6259" s="202" t="str">
        <f>'Permitted Sources'!D5509</f>
        <v>3000302</v>
      </c>
      <c r="D6259" s="202">
        <f>'Permitted Sources'!E5509</f>
        <v>20200301</v>
      </c>
      <c r="E6259" s="203" t="str">
        <f>'Permitted Sources'!H5509</f>
        <v>Compressor Engines</v>
      </c>
      <c r="F6259" s="204">
        <f>'Permitted Sources'!I5509</f>
        <v>0</v>
      </c>
      <c r="G6259" s="204">
        <f>'Permitted Sources'!J5509</f>
        <v>0</v>
      </c>
      <c r="H6259" s="204">
        <f>'Permitted Sources'!K5509</f>
        <v>0</v>
      </c>
      <c r="I6259" s="204">
        <f>'Permitted Sources'!L5509</f>
        <v>0</v>
      </c>
      <c r="J6259" s="204">
        <f>'Permitted Sources'!M5509</f>
        <v>0.34648654354998232</v>
      </c>
      <c r="K6259" s="203" t="str">
        <f t="shared" si="97"/>
        <v>Compressor Engines</v>
      </c>
    </row>
    <row r="6260" spans="1:11" s="203" customFormat="1" x14ac:dyDescent="0.2">
      <c r="A6260" s="202" t="str">
        <f>'Permitted Sources'!A5510</f>
        <v>MTDEQ Permitted Sources</v>
      </c>
      <c r="B6260" s="203" t="str">
        <f>'Permitted Sources'!B5510</f>
        <v>30</v>
      </c>
      <c r="C6260" s="202" t="str">
        <f>'Permitted Sources'!D5510</f>
        <v>3000302</v>
      </c>
      <c r="D6260" s="202">
        <f>'Permitted Sources'!E5510</f>
        <v>20200301</v>
      </c>
      <c r="E6260" s="203" t="str">
        <f>'Permitted Sources'!H5510</f>
        <v>Compressor Engines</v>
      </c>
      <c r="F6260" s="204">
        <f>'Permitted Sources'!I5510</f>
        <v>5.6372810656941565</v>
      </c>
      <c r="G6260" s="204">
        <f>'Permitted Sources'!J5510</f>
        <v>0</v>
      </c>
      <c r="H6260" s="204">
        <f>'Permitted Sources'!K5510</f>
        <v>0</v>
      </c>
      <c r="I6260" s="204">
        <f>'Permitted Sources'!L5510</f>
        <v>0</v>
      </c>
      <c r="J6260" s="204">
        <f>'Permitted Sources'!M5510</f>
        <v>0</v>
      </c>
      <c r="K6260" s="203" t="str">
        <f t="shared" si="97"/>
        <v>Compressor Engines</v>
      </c>
    </row>
    <row r="6261" spans="1:11" s="203" customFormat="1" x14ac:dyDescent="0.2">
      <c r="A6261" s="202" t="str">
        <f>'Permitted Sources'!A5511</f>
        <v>MTDEQ Permitted Sources</v>
      </c>
      <c r="B6261" s="203" t="str">
        <f>'Permitted Sources'!B5511</f>
        <v>30</v>
      </c>
      <c r="C6261" s="202" t="str">
        <f>'Permitted Sources'!D5511</f>
        <v>3000302</v>
      </c>
      <c r="D6261" s="202">
        <f>'Permitted Sources'!E5511</f>
        <v>20200301</v>
      </c>
      <c r="E6261" s="203" t="str">
        <f>'Permitted Sources'!H5511</f>
        <v>Compressor Engines</v>
      </c>
      <c r="F6261" s="204">
        <f>'Permitted Sources'!I5511</f>
        <v>0</v>
      </c>
      <c r="G6261" s="204">
        <f>'Permitted Sources'!J5511</f>
        <v>10.504592034610575</v>
      </c>
      <c r="H6261" s="204">
        <f>'Permitted Sources'!K5511</f>
        <v>0</v>
      </c>
      <c r="I6261" s="204">
        <f>'Permitted Sources'!L5511</f>
        <v>0</v>
      </c>
      <c r="J6261" s="204">
        <f>'Permitted Sources'!M5511</f>
        <v>0</v>
      </c>
      <c r="K6261" s="203" t="str">
        <f t="shared" si="97"/>
        <v>Compressor Engines</v>
      </c>
    </row>
    <row r="6262" spans="1:11" s="203" customFormat="1" x14ac:dyDescent="0.2">
      <c r="A6262" s="202" t="str">
        <f>'Permitted Sources'!A5512</f>
        <v>MTDEQ Permitted Sources</v>
      </c>
      <c r="B6262" s="203" t="str">
        <f>'Permitted Sources'!B5512</f>
        <v>30</v>
      </c>
      <c r="C6262" s="202" t="str">
        <f>'Permitted Sources'!D5512</f>
        <v>3000302</v>
      </c>
      <c r="D6262" s="202">
        <f>'Permitted Sources'!E5512</f>
        <v>20200301</v>
      </c>
      <c r="E6262" s="203" t="str">
        <f>'Permitted Sources'!H5512</f>
        <v>Compressor Engines</v>
      </c>
      <c r="F6262" s="204">
        <f>'Permitted Sources'!I5512</f>
        <v>0</v>
      </c>
      <c r="G6262" s="204">
        <f>'Permitted Sources'!J5512</f>
        <v>0</v>
      </c>
      <c r="H6262" s="204">
        <f>'Permitted Sources'!K5512</f>
        <v>217.24156301943336</v>
      </c>
      <c r="I6262" s="204">
        <f>'Permitted Sources'!L5512</f>
        <v>0</v>
      </c>
      <c r="J6262" s="204">
        <f>'Permitted Sources'!M5512</f>
        <v>0</v>
      </c>
      <c r="K6262" s="203" t="str">
        <f t="shared" si="97"/>
        <v>Compressor Engines</v>
      </c>
    </row>
    <row r="6263" spans="1:11" s="203" customFormat="1" x14ac:dyDescent="0.2">
      <c r="A6263" s="202" t="str">
        <f>'Permitted Sources'!A5513</f>
        <v>MTDEQ Permitted Sources</v>
      </c>
      <c r="B6263" s="203" t="str">
        <f>'Permitted Sources'!B5513</f>
        <v>30</v>
      </c>
      <c r="C6263" s="202" t="str">
        <f>'Permitted Sources'!D5513</f>
        <v>3000302</v>
      </c>
      <c r="D6263" s="202">
        <f>'Permitted Sources'!E5513</f>
        <v>20200301</v>
      </c>
      <c r="E6263" s="203" t="str">
        <f>'Permitted Sources'!H5513</f>
        <v>Compressor Engines</v>
      </c>
      <c r="F6263" s="204">
        <f>'Permitted Sources'!I5513</f>
        <v>0</v>
      </c>
      <c r="G6263" s="204">
        <f>'Permitted Sources'!J5513</f>
        <v>0</v>
      </c>
      <c r="H6263" s="204">
        <f>'Permitted Sources'!K5513</f>
        <v>0</v>
      </c>
      <c r="I6263" s="204">
        <f>'Permitted Sources'!L5513</f>
        <v>0.55382849103941623</v>
      </c>
      <c r="J6263" s="204">
        <f>'Permitted Sources'!M5513</f>
        <v>0</v>
      </c>
      <c r="K6263" s="203" t="str">
        <f t="shared" si="97"/>
        <v>Compressor Engines</v>
      </c>
    </row>
    <row r="6264" spans="1:11" s="203" customFormat="1" x14ac:dyDescent="0.2">
      <c r="A6264" s="202" t="str">
        <f>'Permitted Sources'!A5514</f>
        <v>MTDEQ Permitted Sources</v>
      </c>
      <c r="B6264" s="203" t="str">
        <f>'Permitted Sources'!B5514</f>
        <v>30</v>
      </c>
      <c r="C6264" s="202" t="str">
        <f>'Permitted Sources'!D5514</f>
        <v>3000302</v>
      </c>
      <c r="D6264" s="202">
        <f>'Permitted Sources'!E5514</f>
        <v>20200301</v>
      </c>
      <c r="E6264" s="203" t="str">
        <f>'Permitted Sources'!H5514</f>
        <v>Compressor Engines</v>
      </c>
      <c r="F6264" s="204">
        <f>'Permitted Sources'!I5514</f>
        <v>0</v>
      </c>
      <c r="G6264" s="204">
        <f>'Permitted Sources'!J5514</f>
        <v>0</v>
      </c>
      <c r="H6264" s="204">
        <f>'Permitted Sources'!K5514</f>
        <v>0</v>
      </c>
      <c r="I6264" s="204">
        <f>'Permitted Sources'!L5514</f>
        <v>0</v>
      </c>
      <c r="J6264" s="204">
        <f>'Permitted Sources'!M5514</f>
        <v>0.65832443274496644</v>
      </c>
      <c r="K6264" s="203" t="str">
        <f t="shared" si="97"/>
        <v>Compressor Engines</v>
      </c>
    </row>
    <row r="6265" spans="1:11" s="203" customFormat="1" x14ac:dyDescent="0.2">
      <c r="A6265" s="202" t="str">
        <f>'Permitted Sources'!A5515</f>
        <v>MTDEQ Permitted Sources</v>
      </c>
      <c r="B6265" s="203" t="str">
        <f>'Permitted Sources'!B5515</f>
        <v>30</v>
      </c>
      <c r="C6265" s="202" t="str">
        <f>'Permitted Sources'!D5515</f>
        <v>3000302</v>
      </c>
      <c r="D6265" s="202">
        <f>'Permitted Sources'!E5515</f>
        <v>20200301</v>
      </c>
      <c r="E6265" s="203" t="str">
        <f>'Permitted Sources'!H5515</f>
        <v>Compressor Engines</v>
      </c>
      <c r="F6265" s="204">
        <f>'Permitted Sources'!I5515</f>
        <v>10.710834024818897</v>
      </c>
      <c r="G6265" s="204">
        <f>'Permitted Sources'!J5515</f>
        <v>0</v>
      </c>
      <c r="H6265" s="204">
        <f>'Permitted Sources'!K5515</f>
        <v>0</v>
      </c>
      <c r="I6265" s="204">
        <f>'Permitted Sources'!L5515</f>
        <v>0</v>
      </c>
      <c r="J6265" s="204">
        <f>'Permitted Sources'!M5515</f>
        <v>0</v>
      </c>
      <c r="K6265" s="203" t="str">
        <f t="shared" si="97"/>
        <v>Compressor Engines</v>
      </c>
    </row>
    <row r="6266" spans="1:11" s="203" customFormat="1" x14ac:dyDescent="0.2">
      <c r="A6266" s="202" t="str">
        <f>'Permitted Sources'!A5516</f>
        <v>MTDEQ Permitted Sources</v>
      </c>
      <c r="B6266" s="203" t="str">
        <f>'Permitted Sources'!B5516</f>
        <v>30</v>
      </c>
      <c r="C6266" s="202" t="str">
        <f>'Permitted Sources'!D5516</f>
        <v>3000302</v>
      </c>
      <c r="D6266" s="202">
        <f>'Permitted Sources'!E5516</f>
        <v>20200301</v>
      </c>
      <c r="E6266" s="203" t="str">
        <f>'Permitted Sources'!H5516</f>
        <v>Compressor Engines</v>
      </c>
      <c r="F6266" s="204">
        <f>'Permitted Sources'!I5516</f>
        <v>0</v>
      </c>
      <c r="G6266" s="204">
        <f>'Permitted Sources'!J5516</f>
        <v>19.958724865760093</v>
      </c>
      <c r="H6266" s="204">
        <f>'Permitted Sources'!K5516</f>
        <v>0</v>
      </c>
      <c r="I6266" s="204">
        <f>'Permitted Sources'!L5516</f>
        <v>0</v>
      </c>
      <c r="J6266" s="204">
        <f>'Permitted Sources'!M5516</f>
        <v>0</v>
      </c>
      <c r="K6266" s="203" t="str">
        <f t="shared" si="97"/>
        <v>Compressor Engines</v>
      </c>
    </row>
    <row r="6267" spans="1:11" s="203" customFormat="1" x14ac:dyDescent="0.2">
      <c r="A6267" s="202" t="str">
        <f>'Permitted Sources'!A5517</f>
        <v>MTDEQ Permitted Sources</v>
      </c>
      <c r="B6267" s="203" t="str">
        <f>'Permitted Sources'!B5517</f>
        <v>30</v>
      </c>
      <c r="C6267" s="202" t="str">
        <f>'Permitted Sources'!D5517</f>
        <v>3000302</v>
      </c>
      <c r="D6267" s="202">
        <f>'Permitted Sources'!E5517</f>
        <v>20200301</v>
      </c>
      <c r="E6267" s="203" t="str">
        <f>'Permitted Sources'!H5517</f>
        <v>Compressor Engines</v>
      </c>
      <c r="F6267" s="204">
        <f>'Permitted Sources'!I5517</f>
        <v>0</v>
      </c>
      <c r="G6267" s="204">
        <f>'Permitted Sources'!J5517</f>
        <v>0</v>
      </c>
      <c r="H6267" s="204">
        <f>'Permitted Sources'!K5517</f>
        <v>412.75896973692335</v>
      </c>
      <c r="I6267" s="204">
        <f>'Permitted Sources'!L5517</f>
        <v>0</v>
      </c>
      <c r="J6267" s="204">
        <f>'Permitted Sources'!M5517</f>
        <v>0</v>
      </c>
      <c r="K6267" s="203" t="str">
        <f t="shared" si="97"/>
        <v>Compressor Engines</v>
      </c>
    </row>
    <row r="6268" spans="1:11" s="203" customFormat="1" x14ac:dyDescent="0.2">
      <c r="A6268" s="202" t="str">
        <f>'Permitted Sources'!A5518</f>
        <v>MTDEQ Permitted Sources</v>
      </c>
      <c r="B6268" s="203" t="str">
        <f>'Permitted Sources'!B5518</f>
        <v>30</v>
      </c>
      <c r="C6268" s="202" t="str">
        <f>'Permitted Sources'!D5518</f>
        <v>3000302</v>
      </c>
      <c r="D6268" s="202">
        <f>'Permitted Sources'!E5518</f>
        <v>20200301</v>
      </c>
      <c r="E6268" s="203" t="str">
        <f>'Permitted Sources'!H5518</f>
        <v>Compressor Engines</v>
      </c>
      <c r="F6268" s="204">
        <f>'Permitted Sources'!I5518</f>
        <v>0</v>
      </c>
      <c r="G6268" s="204">
        <f>'Permitted Sources'!J5518</f>
        <v>0</v>
      </c>
      <c r="H6268" s="204">
        <f>'Permitted Sources'!K5518</f>
        <v>0</v>
      </c>
      <c r="I6268" s="204">
        <f>'Permitted Sources'!L5518</f>
        <v>0.34249919840595472</v>
      </c>
      <c r="J6268" s="204">
        <f>'Permitted Sources'!M5518</f>
        <v>0</v>
      </c>
      <c r="K6268" s="203" t="str">
        <f t="shared" si="97"/>
        <v>Compressor Engines</v>
      </c>
    </row>
    <row r="6269" spans="1:11" s="203" customFormat="1" x14ac:dyDescent="0.2">
      <c r="A6269" s="202" t="str">
        <f>'Permitted Sources'!A5519</f>
        <v>MTDEQ Permitted Sources</v>
      </c>
      <c r="B6269" s="203" t="str">
        <f>'Permitted Sources'!B5519</f>
        <v>30</v>
      </c>
      <c r="C6269" s="202" t="str">
        <f>'Permitted Sources'!D5519</f>
        <v>3000302</v>
      </c>
      <c r="D6269" s="202">
        <f>'Permitted Sources'!E5519</f>
        <v>20200301</v>
      </c>
      <c r="E6269" s="203" t="str">
        <f>'Permitted Sources'!H5519</f>
        <v>Compressor Engines</v>
      </c>
      <c r="F6269" s="204">
        <f>'Permitted Sources'!I5519</f>
        <v>0</v>
      </c>
      <c r="G6269" s="204">
        <f>'Permitted Sources'!J5519</f>
        <v>0</v>
      </c>
      <c r="H6269" s="204">
        <f>'Permitted Sources'!K5519</f>
        <v>0</v>
      </c>
      <c r="I6269" s="204">
        <f>'Permitted Sources'!L5519</f>
        <v>0</v>
      </c>
      <c r="J6269" s="204">
        <f>'Permitted Sources'!M5519</f>
        <v>0</v>
      </c>
      <c r="K6269" s="203" t="str">
        <f t="shared" si="97"/>
        <v>Compressor Engines</v>
      </c>
    </row>
    <row r="6270" spans="1:11" s="203" customFormat="1" x14ac:dyDescent="0.2">
      <c r="A6270" s="202" t="str">
        <f>'Permitted Sources'!A5520</f>
        <v>MTDEQ Permitted Sources</v>
      </c>
      <c r="B6270" s="203" t="str">
        <f>'Permitted Sources'!B5520</f>
        <v>30</v>
      </c>
      <c r="C6270" s="202" t="str">
        <f>'Permitted Sources'!D5520</f>
        <v>3000302</v>
      </c>
      <c r="D6270" s="202">
        <f>'Permitted Sources'!E5520</f>
        <v>20200301</v>
      </c>
      <c r="E6270" s="203" t="str">
        <f>'Permitted Sources'!H5520</f>
        <v>Compressor Engines</v>
      </c>
      <c r="F6270" s="204">
        <f>'Permitted Sources'!I5520</f>
        <v>0</v>
      </c>
      <c r="G6270" s="204">
        <f>'Permitted Sources'!J5520</f>
        <v>0</v>
      </c>
      <c r="H6270" s="204">
        <f>'Permitted Sources'!K5520</f>
        <v>0</v>
      </c>
      <c r="I6270" s="204">
        <f>'Permitted Sources'!L5520</f>
        <v>0</v>
      </c>
      <c r="J6270" s="204">
        <f>'Permitted Sources'!M5520</f>
        <v>0.40712168867122922</v>
      </c>
      <c r="K6270" s="203" t="str">
        <f t="shared" si="97"/>
        <v>Compressor Engines</v>
      </c>
    </row>
    <row r="6271" spans="1:11" s="203" customFormat="1" x14ac:dyDescent="0.2">
      <c r="A6271" s="202" t="str">
        <f>'Permitted Sources'!A5521</f>
        <v>MTDEQ Permitted Sources</v>
      </c>
      <c r="B6271" s="203" t="str">
        <f>'Permitted Sources'!B5521</f>
        <v>30</v>
      </c>
      <c r="C6271" s="202" t="str">
        <f>'Permitted Sources'!D5521</f>
        <v>3000302</v>
      </c>
      <c r="D6271" s="202">
        <f>'Permitted Sources'!E5521</f>
        <v>20200301</v>
      </c>
      <c r="E6271" s="203" t="str">
        <f>'Permitted Sources'!H5521</f>
        <v>Compressor Engines</v>
      </c>
      <c r="F6271" s="204">
        <f>'Permitted Sources'!I5521</f>
        <v>6.6238052521906345</v>
      </c>
      <c r="G6271" s="204">
        <f>'Permitted Sources'!J5521</f>
        <v>0</v>
      </c>
      <c r="H6271" s="204">
        <f>'Permitted Sources'!K5521</f>
        <v>0</v>
      </c>
      <c r="I6271" s="204">
        <f>'Permitted Sources'!L5521</f>
        <v>0</v>
      </c>
      <c r="J6271" s="204">
        <f>'Permitted Sources'!M5521</f>
        <v>0</v>
      </c>
      <c r="K6271" s="203" t="str">
        <f t="shared" si="97"/>
        <v>Compressor Engines</v>
      </c>
    </row>
    <row r="6272" spans="1:11" s="203" customFormat="1" x14ac:dyDescent="0.2">
      <c r="A6272" s="202" t="str">
        <f>'Permitted Sources'!A5522</f>
        <v>MTDEQ Permitted Sources</v>
      </c>
      <c r="B6272" s="203" t="str">
        <f>'Permitted Sources'!B5522</f>
        <v>30</v>
      </c>
      <c r="C6272" s="202" t="str">
        <f>'Permitted Sources'!D5522</f>
        <v>3000302</v>
      </c>
      <c r="D6272" s="202">
        <f>'Permitted Sources'!E5522</f>
        <v>20200301</v>
      </c>
      <c r="E6272" s="203" t="str">
        <f>'Permitted Sources'!H5522</f>
        <v>Compressor Engines</v>
      </c>
      <c r="F6272" s="204">
        <f>'Permitted Sources'!I5522</f>
        <v>0</v>
      </c>
      <c r="G6272" s="204">
        <f>'Permitted Sources'!J5522</f>
        <v>12.342895640667427</v>
      </c>
      <c r="H6272" s="204">
        <f>'Permitted Sources'!K5522</f>
        <v>0</v>
      </c>
      <c r="I6272" s="204">
        <f>'Permitted Sources'!L5522</f>
        <v>0</v>
      </c>
      <c r="J6272" s="204">
        <f>'Permitted Sources'!M5522</f>
        <v>0</v>
      </c>
      <c r="K6272" s="203" t="str">
        <f t="shared" si="97"/>
        <v>Compressor Engines</v>
      </c>
    </row>
    <row r="6273" spans="1:11" s="203" customFormat="1" x14ac:dyDescent="0.2">
      <c r="A6273" s="202" t="str">
        <f>'Permitted Sources'!A5523</f>
        <v>MTDEQ Permitted Sources</v>
      </c>
      <c r="B6273" s="203" t="str">
        <f>'Permitted Sources'!B5523</f>
        <v>30</v>
      </c>
      <c r="C6273" s="202" t="str">
        <f>'Permitted Sources'!D5523</f>
        <v>3000302</v>
      </c>
      <c r="D6273" s="202">
        <f>'Permitted Sources'!E5523</f>
        <v>20200301</v>
      </c>
      <c r="E6273" s="203" t="str">
        <f>'Permitted Sources'!H5523</f>
        <v>Compressor Engines</v>
      </c>
      <c r="F6273" s="204">
        <f>'Permitted Sources'!I5523</f>
        <v>0</v>
      </c>
      <c r="G6273" s="204">
        <f>'Permitted Sources'!J5523</f>
        <v>0</v>
      </c>
      <c r="H6273" s="204">
        <f>'Permitted Sources'!K5523</f>
        <v>255.25883654783422</v>
      </c>
      <c r="I6273" s="204">
        <f>'Permitted Sources'!L5523</f>
        <v>0</v>
      </c>
      <c r="J6273" s="204">
        <f>'Permitted Sources'!M5523</f>
        <v>0</v>
      </c>
      <c r="K6273" s="203" t="str">
        <f t="shared" si="97"/>
        <v>Compressor Engines</v>
      </c>
    </row>
    <row r="6274" spans="1:11" s="203" customFormat="1" x14ac:dyDescent="0.2">
      <c r="A6274" s="202" t="str">
        <f>'Permitted Sources'!A5524</f>
        <v>MTDEQ Permitted Sources</v>
      </c>
      <c r="B6274" s="203" t="str">
        <f>'Permitted Sources'!B5524</f>
        <v>30</v>
      </c>
      <c r="C6274" s="202" t="str">
        <f>'Permitted Sources'!D5524</f>
        <v>3000302</v>
      </c>
      <c r="D6274" s="202">
        <f>'Permitted Sources'!E5524</f>
        <v>20200253</v>
      </c>
      <c r="E6274" s="203" t="str">
        <f>'Permitted Sources'!H5524</f>
        <v>Compressor Engines</v>
      </c>
      <c r="F6274" s="204">
        <f>'Permitted Sources'!I5524</f>
        <v>0</v>
      </c>
      <c r="G6274" s="204">
        <f>'Permitted Sources'!J5524</f>
        <v>0</v>
      </c>
      <c r="H6274" s="204">
        <f>'Permitted Sources'!K5524</f>
        <v>0</v>
      </c>
      <c r="I6274" s="204">
        <f>'Permitted Sources'!L5524</f>
        <v>4.6335700466803194E-2</v>
      </c>
      <c r="J6274" s="204">
        <f>'Permitted Sources'!M5524</f>
        <v>0</v>
      </c>
      <c r="K6274" s="203" t="str">
        <f t="shared" si="97"/>
        <v>Compressor Engines</v>
      </c>
    </row>
    <row r="6275" spans="1:11" s="203" customFormat="1" x14ac:dyDescent="0.2">
      <c r="A6275" s="202" t="str">
        <f>'Permitted Sources'!A5525</f>
        <v>MTDEQ Permitted Sources</v>
      </c>
      <c r="B6275" s="203" t="str">
        <f>'Permitted Sources'!B5525</f>
        <v>30</v>
      </c>
      <c r="C6275" s="202" t="str">
        <f>'Permitted Sources'!D5525</f>
        <v>3000302</v>
      </c>
      <c r="D6275" s="202">
        <f>'Permitted Sources'!E5525</f>
        <v>20200253</v>
      </c>
      <c r="E6275" s="203" t="str">
        <f>'Permitted Sources'!H5525</f>
        <v>Compressor Engines</v>
      </c>
      <c r="F6275" s="204">
        <f>'Permitted Sources'!I5525</f>
        <v>0</v>
      </c>
      <c r="G6275" s="204">
        <f>'Permitted Sources'!J5525</f>
        <v>0</v>
      </c>
      <c r="H6275" s="204">
        <f>'Permitted Sources'!K5525</f>
        <v>0</v>
      </c>
      <c r="I6275" s="204">
        <f>'Permitted Sources'!L5525</f>
        <v>0</v>
      </c>
      <c r="J6275" s="204">
        <f>'Permitted Sources'!M5525</f>
        <v>0.77134504337912735</v>
      </c>
      <c r="K6275" s="203" t="str">
        <f t="shared" si="97"/>
        <v>Compressor Engines</v>
      </c>
    </row>
    <row r="6276" spans="1:11" s="203" customFormat="1" x14ac:dyDescent="0.2">
      <c r="A6276" s="202" t="str">
        <f>'Permitted Sources'!A5526</f>
        <v>MTDEQ Permitted Sources</v>
      </c>
      <c r="B6276" s="203" t="str">
        <f>'Permitted Sources'!B5526</f>
        <v>30</v>
      </c>
      <c r="C6276" s="202" t="str">
        <f>'Permitted Sources'!D5526</f>
        <v>3000302</v>
      </c>
      <c r="D6276" s="202">
        <f>'Permitted Sources'!E5526</f>
        <v>20200253</v>
      </c>
      <c r="E6276" s="203" t="str">
        <f>'Permitted Sources'!H5526</f>
        <v>Compressor Engines</v>
      </c>
      <c r="F6276" s="204">
        <f>'Permitted Sources'!I5526</f>
        <v>0</v>
      </c>
      <c r="G6276" s="204">
        <f>'Permitted Sources'!J5526</f>
        <v>10.977161181507912</v>
      </c>
      <c r="H6276" s="204">
        <f>'Permitted Sources'!K5526</f>
        <v>0</v>
      </c>
      <c r="I6276" s="204">
        <f>'Permitted Sources'!L5526</f>
        <v>0</v>
      </c>
      <c r="J6276" s="204">
        <f>'Permitted Sources'!M5526</f>
        <v>0</v>
      </c>
      <c r="K6276" s="203" t="str">
        <f t="shared" si="97"/>
        <v>Compressor Engines</v>
      </c>
    </row>
    <row r="6277" spans="1:11" s="203" customFormat="1" x14ac:dyDescent="0.2">
      <c r="A6277" s="202" t="str">
        <f>'Permitted Sources'!A5527</f>
        <v>MTDEQ Permitted Sources</v>
      </c>
      <c r="B6277" s="203" t="str">
        <f>'Permitted Sources'!B5527</f>
        <v>30</v>
      </c>
      <c r="C6277" s="202" t="str">
        <f>'Permitted Sources'!D5527</f>
        <v>3000302</v>
      </c>
      <c r="D6277" s="202">
        <f>'Permitted Sources'!E5527</f>
        <v>20200253</v>
      </c>
      <c r="E6277" s="203" t="str">
        <f>'Permitted Sources'!H5527</f>
        <v>Compressor Engines</v>
      </c>
      <c r="F6277" s="204">
        <f>'Permitted Sources'!I5527</f>
        <v>0</v>
      </c>
      <c r="G6277" s="204">
        <f>'Permitted Sources'!J5527</f>
        <v>0</v>
      </c>
      <c r="H6277" s="204">
        <f>'Permitted Sources'!K5527</f>
        <v>14.181199246724276</v>
      </c>
      <c r="I6277" s="204">
        <f>'Permitted Sources'!L5527</f>
        <v>0</v>
      </c>
      <c r="J6277" s="204">
        <f>'Permitted Sources'!M5527</f>
        <v>0</v>
      </c>
      <c r="K6277" s="203" t="str">
        <f t="shared" si="97"/>
        <v>Compressor Engines</v>
      </c>
    </row>
    <row r="6278" spans="1:11" s="203" customFormat="1" x14ac:dyDescent="0.2">
      <c r="A6278" s="202" t="str">
        <f>'Permitted Sources'!A5528</f>
        <v>MTDEQ Permitted Sources</v>
      </c>
      <c r="B6278" s="203" t="str">
        <f>'Permitted Sources'!B5528</f>
        <v>30</v>
      </c>
      <c r="C6278" s="202" t="str">
        <f>'Permitted Sources'!D5528</f>
        <v>3000302</v>
      </c>
      <c r="D6278" s="202">
        <f>'Permitted Sources'!E5528</f>
        <v>20200253</v>
      </c>
      <c r="E6278" s="203" t="str">
        <f>'Permitted Sources'!H5528</f>
        <v>Compressor Engines</v>
      </c>
      <c r="F6278" s="204">
        <f>'Permitted Sources'!I5528</f>
        <v>15.78328702666253</v>
      </c>
      <c r="G6278" s="204">
        <f>'Permitted Sources'!J5528</f>
        <v>0</v>
      </c>
      <c r="H6278" s="204">
        <f>'Permitted Sources'!K5528</f>
        <v>0</v>
      </c>
      <c r="I6278" s="204">
        <f>'Permitted Sources'!L5528</f>
        <v>0</v>
      </c>
      <c r="J6278" s="204">
        <f>'Permitted Sources'!M5528</f>
        <v>0</v>
      </c>
      <c r="K6278" s="203" t="str">
        <f t="shared" si="97"/>
        <v>Compressor Engines</v>
      </c>
    </row>
    <row r="6279" spans="1:11" s="203" customFormat="1" x14ac:dyDescent="0.2">
      <c r="A6279" s="202" t="str">
        <f>'Permitted Sources'!A5529</f>
        <v>MTDEQ Permitted Sources</v>
      </c>
      <c r="B6279" s="203" t="str">
        <f>'Permitted Sources'!B5529</f>
        <v>30</v>
      </c>
      <c r="C6279" s="202" t="str">
        <f>'Permitted Sources'!D5529</f>
        <v>3000302</v>
      </c>
      <c r="D6279" s="202">
        <f>'Permitted Sources'!E5529</f>
        <v>20200253</v>
      </c>
      <c r="E6279" s="203" t="str">
        <f>'Permitted Sources'!H5529</f>
        <v>Compressor Engines</v>
      </c>
      <c r="F6279" s="204">
        <f>'Permitted Sources'!I5529</f>
        <v>0</v>
      </c>
      <c r="G6279" s="204">
        <f>'Permitted Sources'!J5529</f>
        <v>0</v>
      </c>
      <c r="H6279" s="204">
        <f>'Permitted Sources'!K5529</f>
        <v>0</v>
      </c>
      <c r="I6279" s="204">
        <f>'Permitted Sources'!L5529</f>
        <v>4.2760839303192265E-2</v>
      </c>
      <c r="J6279" s="204">
        <f>'Permitted Sources'!M5529</f>
        <v>0</v>
      </c>
      <c r="K6279" s="203" t="str">
        <f t="shared" ref="K6279:K6342" si="98">IF(E6279="Unpermitted Fugitives","Fugitives",IF(E6279="Natural Gas Processing Facilities, Pump Seals","Fugitives",IF(E6279="Natural Gas Production, All Equipt Leak Fugitives","Fugitives",IF(E6279="External Combustion Boilers","Heaters",IF(E6279="Permitted Tank Losses","Condensate tank ",IF(E6279="Permitted Fugitives","Fugitives",IF(E6279="Process Heaters","Heaters",E6279)))))))</f>
        <v>Compressor Engines</v>
      </c>
    </row>
    <row r="6280" spans="1:11" s="203" customFormat="1" x14ac:dyDescent="0.2">
      <c r="A6280" s="202" t="str">
        <f>'Permitted Sources'!A5530</f>
        <v>MTDEQ Permitted Sources</v>
      </c>
      <c r="B6280" s="203" t="str">
        <f>'Permitted Sources'!B5530</f>
        <v>30</v>
      </c>
      <c r="C6280" s="202" t="str">
        <f>'Permitted Sources'!D5530</f>
        <v>3000302</v>
      </c>
      <c r="D6280" s="202">
        <f>'Permitted Sources'!E5530</f>
        <v>20200253</v>
      </c>
      <c r="E6280" s="203" t="str">
        <f>'Permitted Sources'!H5530</f>
        <v>Compressor Engines</v>
      </c>
      <c r="F6280" s="204">
        <f>'Permitted Sources'!I5530</f>
        <v>0</v>
      </c>
      <c r="G6280" s="204">
        <f>'Permitted Sources'!J5530</f>
        <v>0</v>
      </c>
      <c r="H6280" s="204">
        <f>'Permitted Sources'!K5530</f>
        <v>0</v>
      </c>
      <c r="I6280" s="204">
        <f>'Permitted Sources'!L5530</f>
        <v>0</v>
      </c>
      <c r="J6280" s="204">
        <f>'Permitted Sources'!M5530</f>
        <v>0.71208484485926926</v>
      </c>
      <c r="K6280" s="203" t="str">
        <f t="shared" si="98"/>
        <v>Compressor Engines</v>
      </c>
    </row>
    <row r="6281" spans="1:11" s="203" customFormat="1" x14ac:dyDescent="0.2">
      <c r="A6281" s="202" t="str">
        <f>'Permitted Sources'!A5531</f>
        <v>MTDEQ Permitted Sources</v>
      </c>
      <c r="B6281" s="203" t="str">
        <f>'Permitted Sources'!B5531</f>
        <v>30</v>
      </c>
      <c r="C6281" s="202" t="str">
        <f>'Permitted Sources'!D5531</f>
        <v>3000302</v>
      </c>
      <c r="D6281" s="202">
        <f>'Permitted Sources'!E5531</f>
        <v>20200253</v>
      </c>
      <c r="E6281" s="203" t="str">
        <f>'Permitted Sources'!H5531</f>
        <v>Compressor Engines</v>
      </c>
      <c r="F6281" s="204">
        <f>'Permitted Sources'!I5531</f>
        <v>0</v>
      </c>
      <c r="G6281" s="204">
        <f>'Permitted Sources'!J5531</f>
        <v>10.13390643087615</v>
      </c>
      <c r="H6281" s="204">
        <f>'Permitted Sources'!K5531</f>
        <v>0</v>
      </c>
      <c r="I6281" s="204">
        <f>'Permitted Sources'!L5531</f>
        <v>0</v>
      </c>
      <c r="J6281" s="204">
        <f>'Permitted Sources'!M5531</f>
        <v>0</v>
      </c>
      <c r="K6281" s="203" t="str">
        <f t="shared" si="98"/>
        <v>Compressor Engines</v>
      </c>
    </row>
    <row r="6282" spans="1:11" s="203" customFormat="1" x14ac:dyDescent="0.2">
      <c r="A6282" s="202" t="str">
        <f>'Permitted Sources'!A5532</f>
        <v>MTDEQ Permitted Sources</v>
      </c>
      <c r="B6282" s="203" t="str">
        <f>'Permitted Sources'!B5532</f>
        <v>30</v>
      </c>
      <c r="C6282" s="202" t="str">
        <f>'Permitted Sources'!D5532</f>
        <v>3000302</v>
      </c>
      <c r="D6282" s="202">
        <f>'Permitted Sources'!E5532</f>
        <v>20200253</v>
      </c>
      <c r="E6282" s="203" t="str">
        <f>'Permitted Sources'!H5532</f>
        <v>Compressor Engines</v>
      </c>
      <c r="F6282" s="204">
        <f>'Permitted Sources'!I5532</f>
        <v>12.215438090718681</v>
      </c>
      <c r="G6282" s="204">
        <f>'Permitted Sources'!J5532</f>
        <v>0</v>
      </c>
      <c r="H6282" s="204">
        <f>'Permitted Sources'!K5532</f>
        <v>0</v>
      </c>
      <c r="I6282" s="204">
        <f>'Permitted Sources'!L5532</f>
        <v>0</v>
      </c>
      <c r="J6282" s="204">
        <f>'Permitted Sources'!M5532</f>
        <v>0</v>
      </c>
      <c r="K6282" s="203" t="str">
        <f t="shared" si="98"/>
        <v>Compressor Engines</v>
      </c>
    </row>
    <row r="6283" spans="1:11" s="203" customFormat="1" x14ac:dyDescent="0.2">
      <c r="A6283" s="202" t="str">
        <f>'Permitted Sources'!A5533</f>
        <v>MTDEQ Permitted Sources</v>
      </c>
      <c r="B6283" s="203" t="str">
        <f>'Permitted Sources'!B5533</f>
        <v>30</v>
      </c>
      <c r="C6283" s="202" t="str">
        <f>'Permitted Sources'!D5533</f>
        <v>3000302</v>
      </c>
      <c r="D6283" s="202">
        <f>'Permitted Sources'!E5533</f>
        <v>20200253</v>
      </c>
      <c r="E6283" s="203" t="str">
        <f>'Permitted Sources'!H5533</f>
        <v>Compressor Engines</v>
      </c>
      <c r="F6283" s="204">
        <f>'Permitted Sources'!I5533</f>
        <v>0</v>
      </c>
      <c r="G6283" s="204">
        <f>'Permitted Sources'!J5533</f>
        <v>0</v>
      </c>
      <c r="H6283" s="204">
        <f>'Permitted Sources'!K5533</f>
        <v>15.995166297936546</v>
      </c>
      <c r="I6283" s="204">
        <f>'Permitted Sources'!L5533</f>
        <v>0</v>
      </c>
      <c r="J6283" s="204">
        <f>'Permitted Sources'!M5533</f>
        <v>0</v>
      </c>
      <c r="K6283" s="203" t="str">
        <f t="shared" si="98"/>
        <v>Compressor Engines</v>
      </c>
    </row>
    <row r="6284" spans="1:11" s="203" customFormat="1" x14ac:dyDescent="0.2">
      <c r="A6284" s="202" t="str">
        <f>'Permitted Sources'!A5534</f>
        <v>MTDEQ Permitted Sources</v>
      </c>
      <c r="B6284" s="203" t="str">
        <f>'Permitted Sources'!B5534</f>
        <v>30</v>
      </c>
      <c r="C6284" s="202" t="str">
        <f>'Permitted Sources'!D5534</f>
        <v>3000302</v>
      </c>
      <c r="D6284" s="202">
        <f>'Permitted Sources'!E5534</f>
        <v>20200253</v>
      </c>
      <c r="E6284" s="203" t="str">
        <f>'Permitted Sources'!H5534</f>
        <v>Compressor Engines</v>
      </c>
      <c r="F6284" s="204">
        <f>'Permitted Sources'!I5534</f>
        <v>0</v>
      </c>
      <c r="G6284" s="204">
        <f>'Permitted Sources'!J5534</f>
        <v>0</v>
      </c>
      <c r="H6284" s="204">
        <f>'Permitted Sources'!K5534</f>
        <v>0</v>
      </c>
      <c r="I6284" s="204">
        <f>'Permitted Sources'!L5534</f>
        <v>2.3374092223609915E-3</v>
      </c>
      <c r="J6284" s="204">
        <f>'Permitted Sources'!M5534</f>
        <v>0</v>
      </c>
      <c r="K6284" s="203" t="str">
        <f t="shared" si="98"/>
        <v>Compressor Engines</v>
      </c>
    </row>
    <row r="6285" spans="1:11" s="203" customFormat="1" x14ac:dyDescent="0.2">
      <c r="A6285" s="202" t="str">
        <f>'Permitted Sources'!A5535</f>
        <v>MTDEQ Permitted Sources</v>
      </c>
      <c r="B6285" s="203" t="str">
        <f>'Permitted Sources'!B5535</f>
        <v>30</v>
      </c>
      <c r="C6285" s="202" t="str">
        <f>'Permitted Sources'!D5535</f>
        <v>3000302</v>
      </c>
      <c r="D6285" s="202">
        <f>'Permitted Sources'!E5535</f>
        <v>20200253</v>
      </c>
      <c r="E6285" s="203" t="str">
        <f>'Permitted Sources'!H5535</f>
        <v>Compressor Engines</v>
      </c>
      <c r="F6285" s="204">
        <f>'Permitted Sources'!I5535</f>
        <v>0</v>
      </c>
      <c r="G6285" s="204">
        <f>'Permitted Sources'!J5535</f>
        <v>0</v>
      </c>
      <c r="H6285" s="204">
        <f>'Permitted Sources'!K5535</f>
        <v>0</v>
      </c>
      <c r="I6285" s="204">
        <f>'Permitted Sources'!L5535</f>
        <v>0</v>
      </c>
      <c r="J6285" s="204">
        <f>'Permitted Sources'!M5535</f>
        <v>3.9735956780136861E-2</v>
      </c>
      <c r="K6285" s="203" t="str">
        <f t="shared" si="98"/>
        <v>Compressor Engines</v>
      </c>
    </row>
    <row r="6286" spans="1:11" s="203" customFormat="1" x14ac:dyDescent="0.2">
      <c r="A6286" s="202" t="str">
        <f>'Permitted Sources'!A5536</f>
        <v>MTDEQ Permitted Sources</v>
      </c>
      <c r="B6286" s="203" t="str">
        <f>'Permitted Sources'!B5536</f>
        <v>30</v>
      </c>
      <c r="C6286" s="202" t="str">
        <f>'Permitted Sources'!D5536</f>
        <v>3000302</v>
      </c>
      <c r="D6286" s="202">
        <f>'Permitted Sources'!E5536</f>
        <v>20200253</v>
      </c>
      <c r="E6286" s="203" t="str">
        <f>'Permitted Sources'!H5536</f>
        <v>Compressor Engines</v>
      </c>
      <c r="F6286" s="204">
        <f>'Permitted Sources'!I5536</f>
        <v>0</v>
      </c>
      <c r="G6286" s="204">
        <f>'Permitted Sources'!J5536</f>
        <v>3.9735956780136861E-2</v>
      </c>
      <c r="H6286" s="204">
        <f>'Permitted Sources'!K5536</f>
        <v>0</v>
      </c>
      <c r="I6286" s="204">
        <f>'Permitted Sources'!L5536</f>
        <v>0</v>
      </c>
      <c r="J6286" s="204">
        <f>'Permitted Sources'!M5536</f>
        <v>0</v>
      </c>
      <c r="K6286" s="203" t="str">
        <f t="shared" si="98"/>
        <v>Compressor Engines</v>
      </c>
    </row>
    <row r="6287" spans="1:11" s="203" customFormat="1" x14ac:dyDescent="0.2">
      <c r="A6287" s="202" t="str">
        <f>'Permitted Sources'!A5537</f>
        <v>MTDEQ Permitted Sources</v>
      </c>
      <c r="B6287" s="203" t="str">
        <f>'Permitted Sources'!B5537</f>
        <v>30</v>
      </c>
      <c r="C6287" s="202" t="str">
        <f>'Permitted Sources'!D5537</f>
        <v>3000302</v>
      </c>
      <c r="D6287" s="202">
        <f>'Permitted Sources'!E5537</f>
        <v>20200253</v>
      </c>
      <c r="E6287" s="203" t="str">
        <f>'Permitted Sources'!H5537</f>
        <v>Compressor Engines</v>
      </c>
      <c r="F6287" s="204">
        <f>'Permitted Sources'!I5537</f>
        <v>0.64553742935205038</v>
      </c>
      <c r="G6287" s="204">
        <f>'Permitted Sources'!J5537</f>
        <v>0</v>
      </c>
      <c r="H6287" s="204">
        <f>'Permitted Sources'!K5537</f>
        <v>0</v>
      </c>
      <c r="I6287" s="204">
        <f>'Permitted Sources'!L5537</f>
        <v>0</v>
      </c>
      <c r="J6287" s="204">
        <f>'Permitted Sources'!M5537</f>
        <v>0</v>
      </c>
      <c r="K6287" s="203" t="str">
        <f t="shared" si="98"/>
        <v>Compressor Engines</v>
      </c>
    </row>
    <row r="6288" spans="1:11" s="203" customFormat="1" x14ac:dyDescent="0.2">
      <c r="A6288" s="202" t="str">
        <f>'Permitted Sources'!A5538</f>
        <v>MTDEQ Permitted Sources</v>
      </c>
      <c r="B6288" s="203" t="str">
        <f>'Permitted Sources'!B5538</f>
        <v>30</v>
      </c>
      <c r="C6288" s="202" t="str">
        <f>'Permitted Sources'!D5538</f>
        <v>3000302</v>
      </c>
      <c r="D6288" s="202">
        <f>'Permitted Sources'!E5538</f>
        <v>20200253</v>
      </c>
      <c r="E6288" s="203" t="str">
        <f>'Permitted Sources'!H5538</f>
        <v>Compressor Engines</v>
      </c>
      <c r="F6288" s="204">
        <f>'Permitted Sources'!I5538</f>
        <v>0</v>
      </c>
      <c r="G6288" s="204">
        <f>'Permitted Sources'!J5538</f>
        <v>0</v>
      </c>
      <c r="H6288" s="204">
        <f>'Permitted Sources'!K5538</f>
        <v>0.85961661518828947</v>
      </c>
      <c r="I6288" s="204">
        <f>'Permitted Sources'!L5538</f>
        <v>0</v>
      </c>
      <c r="J6288" s="204">
        <f>'Permitted Sources'!M5538</f>
        <v>0</v>
      </c>
      <c r="K6288" s="203" t="str">
        <f t="shared" si="98"/>
        <v>Compressor Engines</v>
      </c>
    </row>
    <row r="6289" spans="1:11" s="203" customFormat="1" x14ac:dyDescent="0.2">
      <c r="A6289" s="202" t="str">
        <f>'Permitted Sources'!A5539</f>
        <v>MTDEQ Permitted Sources</v>
      </c>
      <c r="B6289" s="203" t="str">
        <f>'Permitted Sources'!B5539</f>
        <v>30</v>
      </c>
      <c r="C6289" s="202" t="str">
        <f>'Permitted Sources'!D5539</f>
        <v>3000302</v>
      </c>
      <c r="D6289" s="202">
        <f>'Permitted Sources'!E5539</f>
        <v>20200253</v>
      </c>
      <c r="E6289" s="203" t="str">
        <f>'Permitted Sources'!H5539</f>
        <v>Compressor Engines</v>
      </c>
      <c r="F6289" s="204">
        <f>'Permitted Sources'!I5539</f>
        <v>0</v>
      </c>
      <c r="G6289" s="204">
        <f>'Permitted Sources'!J5539</f>
        <v>0</v>
      </c>
      <c r="H6289" s="204">
        <f>'Permitted Sources'!K5539</f>
        <v>0</v>
      </c>
      <c r="I6289" s="204">
        <f>'Permitted Sources'!L5539</f>
        <v>4.6060711146525428E-2</v>
      </c>
      <c r="J6289" s="204">
        <f>'Permitted Sources'!M5539</f>
        <v>0</v>
      </c>
      <c r="K6289" s="203" t="str">
        <f t="shared" si="98"/>
        <v>Compressor Engines</v>
      </c>
    </row>
    <row r="6290" spans="1:11" s="203" customFormat="1" x14ac:dyDescent="0.2">
      <c r="A6290" s="202" t="str">
        <f>'Permitted Sources'!A5540</f>
        <v>MTDEQ Permitted Sources</v>
      </c>
      <c r="B6290" s="203" t="str">
        <f>'Permitted Sources'!B5540</f>
        <v>30</v>
      </c>
      <c r="C6290" s="202" t="str">
        <f>'Permitted Sources'!D5540</f>
        <v>3000302</v>
      </c>
      <c r="D6290" s="202">
        <f>'Permitted Sources'!E5540</f>
        <v>20200253</v>
      </c>
      <c r="E6290" s="203" t="str">
        <f>'Permitted Sources'!H5540</f>
        <v>Compressor Engines</v>
      </c>
      <c r="F6290" s="204">
        <f>'Permitted Sources'!I5540</f>
        <v>0</v>
      </c>
      <c r="G6290" s="204">
        <f>'Permitted Sources'!J5540</f>
        <v>0</v>
      </c>
      <c r="H6290" s="204">
        <f>'Permitted Sources'!K5540</f>
        <v>0</v>
      </c>
      <c r="I6290" s="204">
        <f>'Permitted Sources'!L5540</f>
        <v>0</v>
      </c>
      <c r="J6290" s="204">
        <f>'Permitted Sources'!M5540</f>
        <v>0.76790767687565531</v>
      </c>
      <c r="K6290" s="203" t="str">
        <f t="shared" si="98"/>
        <v>Compressor Engines</v>
      </c>
    </row>
    <row r="6291" spans="1:11" s="203" customFormat="1" x14ac:dyDescent="0.2">
      <c r="A6291" s="202" t="str">
        <f>'Permitted Sources'!A5541</f>
        <v>MTDEQ Permitted Sources</v>
      </c>
      <c r="B6291" s="203" t="str">
        <f>'Permitted Sources'!B5541</f>
        <v>30</v>
      </c>
      <c r="C6291" s="202" t="str">
        <f>'Permitted Sources'!D5541</f>
        <v>3000302</v>
      </c>
      <c r="D6291" s="202">
        <f>'Permitted Sources'!E5541</f>
        <v>20200253</v>
      </c>
      <c r="E6291" s="203" t="str">
        <f>'Permitted Sources'!H5541</f>
        <v>Compressor Engines</v>
      </c>
      <c r="F6291" s="204">
        <f>'Permitted Sources'!I5541</f>
        <v>0</v>
      </c>
      <c r="G6291" s="204">
        <f>'Permitted Sources'!J5541</f>
        <v>10.927525609197776</v>
      </c>
      <c r="H6291" s="204">
        <f>'Permitted Sources'!K5541</f>
        <v>0</v>
      </c>
      <c r="I6291" s="204">
        <f>'Permitted Sources'!L5541</f>
        <v>0</v>
      </c>
      <c r="J6291" s="204">
        <f>'Permitted Sources'!M5541</f>
        <v>0</v>
      </c>
      <c r="K6291" s="203" t="str">
        <f t="shared" si="98"/>
        <v>Compressor Engines</v>
      </c>
    </row>
    <row r="6292" spans="1:11" s="203" customFormat="1" x14ac:dyDescent="0.2">
      <c r="A6292" s="202" t="str">
        <f>'Permitted Sources'!A5542</f>
        <v>MTDEQ Permitted Sources</v>
      </c>
      <c r="B6292" s="203" t="str">
        <f>'Permitted Sources'!B5542</f>
        <v>30</v>
      </c>
      <c r="C6292" s="202" t="str">
        <f>'Permitted Sources'!D5542</f>
        <v>3000302</v>
      </c>
      <c r="D6292" s="202">
        <f>'Permitted Sources'!E5542</f>
        <v>20200253</v>
      </c>
      <c r="E6292" s="203" t="str">
        <f>'Permitted Sources'!H5542</f>
        <v>Compressor Engines</v>
      </c>
      <c r="F6292" s="204">
        <f>'Permitted Sources'!I5542</f>
        <v>21.855051218395552</v>
      </c>
      <c r="G6292" s="204">
        <f>'Permitted Sources'!J5542</f>
        <v>0</v>
      </c>
      <c r="H6292" s="204">
        <f>'Permitted Sources'!K5542</f>
        <v>0</v>
      </c>
      <c r="I6292" s="204">
        <f>'Permitted Sources'!L5542</f>
        <v>0</v>
      </c>
      <c r="J6292" s="204">
        <f>'Permitted Sources'!M5542</f>
        <v>0</v>
      </c>
      <c r="K6292" s="203" t="str">
        <f t="shared" si="98"/>
        <v>Compressor Engines</v>
      </c>
    </row>
    <row r="6293" spans="1:11" s="203" customFormat="1" x14ac:dyDescent="0.2">
      <c r="A6293" s="202" t="str">
        <f>'Permitted Sources'!A5543</f>
        <v>MTDEQ Permitted Sources</v>
      </c>
      <c r="B6293" s="203" t="str">
        <f>'Permitted Sources'!B5543</f>
        <v>30</v>
      </c>
      <c r="C6293" s="202" t="str">
        <f>'Permitted Sources'!D5543</f>
        <v>3000302</v>
      </c>
      <c r="D6293" s="202">
        <f>'Permitted Sources'!E5543</f>
        <v>20200253</v>
      </c>
      <c r="E6293" s="203" t="str">
        <f>'Permitted Sources'!H5543</f>
        <v>Compressor Engines</v>
      </c>
      <c r="F6293" s="204">
        <f>'Permitted Sources'!I5543</f>
        <v>0</v>
      </c>
      <c r="G6293" s="204">
        <f>'Permitted Sources'!J5543</f>
        <v>0</v>
      </c>
      <c r="H6293" s="204">
        <f>'Permitted Sources'!K5543</f>
        <v>43.769225140650825</v>
      </c>
      <c r="I6293" s="204">
        <f>'Permitted Sources'!L5543</f>
        <v>0</v>
      </c>
      <c r="J6293" s="204">
        <f>'Permitted Sources'!M5543</f>
        <v>0</v>
      </c>
      <c r="K6293" s="203" t="str">
        <f t="shared" si="98"/>
        <v>Compressor Engines</v>
      </c>
    </row>
    <row r="6294" spans="1:11" s="203" customFormat="1" x14ac:dyDescent="0.2">
      <c r="A6294" s="202" t="str">
        <f>'Permitted Sources'!A5544</f>
        <v>MTDEQ Permitted Sources</v>
      </c>
      <c r="B6294" s="203" t="str">
        <f>'Permitted Sources'!B5544</f>
        <v>30</v>
      </c>
      <c r="C6294" s="202" t="str">
        <f>'Permitted Sources'!D5544</f>
        <v>3000302</v>
      </c>
      <c r="D6294" s="202">
        <f>'Permitted Sources'!E5544</f>
        <v>20200253</v>
      </c>
      <c r="E6294" s="203" t="str">
        <f>'Permitted Sources'!H5544</f>
        <v>Compressor Engines</v>
      </c>
      <c r="F6294" s="204">
        <f>'Permitted Sources'!I5544</f>
        <v>0</v>
      </c>
      <c r="G6294" s="204">
        <f>'Permitted Sources'!J5544</f>
        <v>0</v>
      </c>
      <c r="H6294" s="204">
        <f>'Permitted Sources'!K5544</f>
        <v>0</v>
      </c>
      <c r="I6294" s="204">
        <f>'Permitted Sources'!L5544</f>
        <v>2.7498932027776373E-3</v>
      </c>
      <c r="J6294" s="204">
        <f>'Permitted Sources'!M5544</f>
        <v>0</v>
      </c>
      <c r="K6294" s="203" t="str">
        <f t="shared" si="98"/>
        <v>Compressor Engines</v>
      </c>
    </row>
    <row r="6295" spans="1:11" s="203" customFormat="1" x14ac:dyDescent="0.2">
      <c r="A6295" s="202" t="str">
        <f>'Permitted Sources'!A5545</f>
        <v>MTDEQ Permitted Sources</v>
      </c>
      <c r="B6295" s="203" t="str">
        <f>'Permitted Sources'!B5545</f>
        <v>30</v>
      </c>
      <c r="C6295" s="202" t="str">
        <f>'Permitted Sources'!D5545</f>
        <v>3000302</v>
      </c>
      <c r="D6295" s="202">
        <f>'Permitted Sources'!E5545</f>
        <v>20200253</v>
      </c>
      <c r="E6295" s="203" t="str">
        <f>'Permitted Sources'!H5545</f>
        <v>Compressor Engines</v>
      </c>
      <c r="F6295" s="204">
        <f>'Permitted Sources'!I5545</f>
        <v>0</v>
      </c>
      <c r="G6295" s="204">
        <f>'Permitted Sources'!J5545</f>
        <v>0</v>
      </c>
      <c r="H6295" s="204">
        <f>'Permitted Sources'!K5545</f>
        <v>1.6499359216665826E-2</v>
      </c>
      <c r="I6295" s="204">
        <f>'Permitted Sources'!L5545</f>
        <v>0</v>
      </c>
      <c r="J6295" s="204">
        <f>'Permitted Sources'!M5545</f>
        <v>0</v>
      </c>
      <c r="K6295" s="203" t="str">
        <f t="shared" si="98"/>
        <v>Compressor Engines</v>
      </c>
    </row>
    <row r="6296" spans="1:11" s="203" customFormat="1" x14ac:dyDescent="0.2">
      <c r="A6296" s="202" t="str">
        <f>'Permitted Sources'!A5546</f>
        <v>MTDEQ Permitted Sources</v>
      </c>
      <c r="B6296" s="203" t="str">
        <f>'Permitted Sources'!B5546</f>
        <v>30</v>
      </c>
      <c r="C6296" s="202" t="str">
        <f>'Permitted Sources'!D5546</f>
        <v>3000302</v>
      </c>
      <c r="D6296" s="202">
        <f>'Permitted Sources'!E5546</f>
        <v>20200253</v>
      </c>
      <c r="E6296" s="203" t="str">
        <f>'Permitted Sources'!H5546</f>
        <v>Compressor Engines</v>
      </c>
      <c r="F6296" s="204">
        <f>'Permitted Sources'!I5546</f>
        <v>0</v>
      </c>
      <c r="G6296" s="204">
        <f>'Permitted Sources'!J5546</f>
        <v>0</v>
      </c>
      <c r="H6296" s="204">
        <f>'Permitted Sources'!K5546</f>
        <v>0</v>
      </c>
      <c r="I6296" s="204">
        <f>'Permitted Sources'!L5546</f>
        <v>0</v>
      </c>
      <c r="J6296" s="204">
        <f>'Permitted Sources'!M5546</f>
        <v>4.9635572310136357E-2</v>
      </c>
      <c r="K6296" s="203" t="str">
        <f t="shared" si="98"/>
        <v>Compressor Engines</v>
      </c>
    </row>
    <row r="6297" spans="1:11" s="203" customFormat="1" x14ac:dyDescent="0.2">
      <c r="A6297" s="202" t="str">
        <f>'Permitted Sources'!A5547</f>
        <v>MTDEQ Permitted Sources</v>
      </c>
      <c r="B6297" s="203" t="str">
        <f>'Permitted Sources'!B5547</f>
        <v>30</v>
      </c>
      <c r="C6297" s="202" t="str">
        <f>'Permitted Sources'!D5547</f>
        <v>3000302</v>
      </c>
      <c r="D6297" s="202">
        <f>'Permitted Sources'!E5547</f>
        <v>20200253</v>
      </c>
      <c r="E6297" s="203" t="str">
        <f>'Permitted Sources'!H5547</f>
        <v>Compressor Engines</v>
      </c>
      <c r="F6297" s="204">
        <f>'Permitted Sources'!I5547</f>
        <v>0.66189929390857738</v>
      </c>
      <c r="G6297" s="204">
        <f>'Permitted Sources'!J5547</f>
        <v>0</v>
      </c>
      <c r="H6297" s="204">
        <f>'Permitted Sources'!K5547</f>
        <v>0</v>
      </c>
      <c r="I6297" s="204">
        <f>'Permitted Sources'!L5547</f>
        <v>0</v>
      </c>
      <c r="J6297" s="204">
        <f>'Permitted Sources'!M5547</f>
        <v>0</v>
      </c>
      <c r="K6297" s="203" t="str">
        <f t="shared" si="98"/>
        <v>Compressor Engines</v>
      </c>
    </row>
    <row r="6298" spans="1:11" s="203" customFormat="1" x14ac:dyDescent="0.2">
      <c r="A6298" s="202" t="str">
        <f>'Permitted Sources'!A5548</f>
        <v>MTDEQ Permitted Sources</v>
      </c>
      <c r="B6298" s="203" t="str">
        <f>'Permitted Sources'!B5548</f>
        <v>30</v>
      </c>
      <c r="C6298" s="202" t="str">
        <f>'Permitted Sources'!D5548</f>
        <v>3000302</v>
      </c>
      <c r="D6298" s="202">
        <f>'Permitted Sources'!E5548</f>
        <v>20200253</v>
      </c>
      <c r="E6298" s="203" t="str">
        <f>'Permitted Sources'!H5548</f>
        <v>Compressor Engines</v>
      </c>
      <c r="F6298" s="204">
        <f>'Permitted Sources'!I5548</f>
        <v>0</v>
      </c>
      <c r="G6298" s="204">
        <f>'Permitted Sources'!J5548</f>
        <v>0.72803422543537943</v>
      </c>
      <c r="H6298" s="204">
        <f>'Permitted Sources'!K5548</f>
        <v>0</v>
      </c>
      <c r="I6298" s="204">
        <f>'Permitted Sources'!L5548</f>
        <v>0</v>
      </c>
      <c r="J6298" s="204">
        <f>'Permitted Sources'!M5548</f>
        <v>0</v>
      </c>
      <c r="K6298" s="203" t="str">
        <f t="shared" si="98"/>
        <v>Compressor Engines</v>
      </c>
    </row>
    <row r="6299" spans="1:11" s="203" customFormat="1" x14ac:dyDescent="0.2">
      <c r="A6299" s="202" t="str">
        <f>'Permitted Sources'!A5549</f>
        <v>MTDEQ Permitted Sources</v>
      </c>
      <c r="B6299" s="203" t="str">
        <f>'Permitted Sources'!B5549</f>
        <v>30</v>
      </c>
      <c r="C6299" s="202" t="str">
        <f>'Permitted Sources'!D5549</f>
        <v>3000302</v>
      </c>
      <c r="D6299" s="202">
        <f>'Permitted Sources'!E5549</f>
        <v>20200253</v>
      </c>
      <c r="E6299" s="203" t="str">
        <f>'Permitted Sources'!H5549</f>
        <v>Compressor Engines</v>
      </c>
      <c r="F6299" s="204">
        <f>'Permitted Sources'!I5549</f>
        <v>0</v>
      </c>
      <c r="G6299" s="204">
        <f>'Permitted Sources'!J5549</f>
        <v>0</v>
      </c>
      <c r="H6299" s="204">
        <f>'Permitted Sources'!K5549</f>
        <v>0</v>
      </c>
      <c r="I6299" s="204">
        <f>'Permitted Sources'!L5549</f>
        <v>5.9122703859719209E-3</v>
      </c>
      <c r="J6299" s="204">
        <f>'Permitted Sources'!M5549</f>
        <v>0</v>
      </c>
      <c r="K6299" s="203" t="str">
        <f t="shared" si="98"/>
        <v>Compressor Engines</v>
      </c>
    </row>
    <row r="6300" spans="1:11" s="203" customFormat="1" x14ac:dyDescent="0.2">
      <c r="A6300" s="202" t="str">
        <f>'Permitted Sources'!A5550</f>
        <v>MTDEQ Permitted Sources</v>
      </c>
      <c r="B6300" s="203" t="str">
        <f>'Permitted Sources'!B5550</f>
        <v>30</v>
      </c>
      <c r="C6300" s="202" t="str">
        <f>'Permitted Sources'!D5550</f>
        <v>3000302</v>
      </c>
      <c r="D6300" s="202">
        <f>'Permitted Sources'!E5550</f>
        <v>20200253</v>
      </c>
      <c r="E6300" s="203" t="str">
        <f>'Permitted Sources'!H5550</f>
        <v>Compressor Engines</v>
      </c>
      <c r="F6300" s="204">
        <f>'Permitted Sources'!I5550</f>
        <v>0</v>
      </c>
      <c r="G6300" s="204">
        <f>'Permitted Sources'!J5550</f>
        <v>0</v>
      </c>
      <c r="H6300" s="204">
        <f>'Permitted Sources'!K5550</f>
        <v>0</v>
      </c>
      <c r="I6300" s="204">
        <f>'Permitted Sources'!L5550</f>
        <v>0</v>
      </c>
      <c r="J6300" s="204">
        <f>'Permitted Sources'!M5550</f>
        <v>0.10408345772513358</v>
      </c>
      <c r="K6300" s="203" t="str">
        <f t="shared" si="98"/>
        <v>Compressor Engines</v>
      </c>
    </row>
    <row r="6301" spans="1:11" s="203" customFormat="1" x14ac:dyDescent="0.2">
      <c r="A6301" s="202" t="str">
        <f>'Permitted Sources'!A5551</f>
        <v>MTDEQ Permitted Sources</v>
      </c>
      <c r="B6301" s="203" t="str">
        <f>'Permitted Sources'!B5551</f>
        <v>30</v>
      </c>
      <c r="C6301" s="202" t="str">
        <f>'Permitted Sources'!D5551</f>
        <v>3000302</v>
      </c>
      <c r="D6301" s="202">
        <f>'Permitted Sources'!E5551</f>
        <v>20200253</v>
      </c>
      <c r="E6301" s="203" t="str">
        <f>'Permitted Sources'!H5551</f>
        <v>Compressor Engines</v>
      </c>
      <c r="F6301" s="204">
        <f>'Permitted Sources'!I5551</f>
        <v>0</v>
      </c>
      <c r="G6301" s="204">
        <f>'Permitted Sources'!J5551</f>
        <v>0</v>
      </c>
      <c r="H6301" s="204">
        <f>'Permitted Sources'!K5551</f>
        <v>0.17351826109526894</v>
      </c>
      <c r="I6301" s="204">
        <f>'Permitted Sources'!L5551</f>
        <v>0</v>
      </c>
      <c r="J6301" s="204">
        <f>'Permitted Sources'!M5551</f>
        <v>0</v>
      </c>
      <c r="K6301" s="203" t="str">
        <f t="shared" si="98"/>
        <v>Compressor Engines</v>
      </c>
    </row>
    <row r="6302" spans="1:11" s="203" customFormat="1" x14ac:dyDescent="0.2">
      <c r="A6302" s="202" t="str">
        <f>'Permitted Sources'!A5552</f>
        <v>MTDEQ Permitted Sources</v>
      </c>
      <c r="B6302" s="203" t="str">
        <f>'Permitted Sources'!B5552</f>
        <v>30</v>
      </c>
      <c r="C6302" s="202" t="str">
        <f>'Permitted Sources'!D5552</f>
        <v>3000302</v>
      </c>
      <c r="D6302" s="202">
        <f>'Permitted Sources'!E5552</f>
        <v>20200253</v>
      </c>
      <c r="E6302" s="203" t="str">
        <f>'Permitted Sources'!H5552</f>
        <v>Compressor Engines</v>
      </c>
      <c r="F6302" s="204">
        <f>'Permitted Sources'!I5552</f>
        <v>0</v>
      </c>
      <c r="G6302" s="204">
        <f>'Permitted Sources'!J5552</f>
        <v>1.5266032115220056</v>
      </c>
      <c r="H6302" s="204">
        <f>'Permitted Sources'!K5552</f>
        <v>0</v>
      </c>
      <c r="I6302" s="204">
        <f>'Permitted Sources'!L5552</f>
        <v>0</v>
      </c>
      <c r="J6302" s="204">
        <f>'Permitted Sources'!M5552</f>
        <v>0</v>
      </c>
      <c r="K6302" s="203" t="str">
        <f t="shared" si="98"/>
        <v>Compressor Engines</v>
      </c>
    </row>
    <row r="6303" spans="1:11" s="203" customFormat="1" x14ac:dyDescent="0.2">
      <c r="A6303" s="202" t="str">
        <f>'Permitted Sources'!A5553</f>
        <v>MTDEQ Permitted Sources</v>
      </c>
      <c r="B6303" s="203" t="str">
        <f>'Permitted Sources'!B5553</f>
        <v>30</v>
      </c>
      <c r="C6303" s="202" t="str">
        <f>'Permitted Sources'!D5553</f>
        <v>3000302</v>
      </c>
      <c r="D6303" s="202">
        <f>'Permitted Sources'!E5553</f>
        <v>20200253</v>
      </c>
      <c r="E6303" s="203" t="str">
        <f>'Permitted Sources'!H5553</f>
        <v>Compressor Engines</v>
      </c>
      <c r="F6303" s="204">
        <f>'Permitted Sources'!I5553</f>
        <v>2.7063073955136119</v>
      </c>
      <c r="G6303" s="204">
        <f>'Permitted Sources'!J5553</f>
        <v>0</v>
      </c>
      <c r="H6303" s="204">
        <f>'Permitted Sources'!K5553</f>
        <v>0</v>
      </c>
      <c r="I6303" s="204">
        <f>'Permitted Sources'!L5553</f>
        <v>0</v>
      </c>
      <c r="J6303" s="204">
        <f>'Permitted Sources'!M5553</f>
        <v>0</v>
      </c>
      <c r="K6303" s="203" t="str">
        <f t="shared" si="98"/>
        <v>Compressor Engines</v>
      </c>
    </row>
    <row r="6304" spans="1:11" s="203" customFormat="1" x14ac:dyDescent="0.2">
      <c r="A6304" s="202" t="str">
        <f>'Permitted Sources'!A5554</f>
        <v>MTDEQ Permitted Sources</v>
      </c>
      <c r="B6304" s="203" t="str">
        <f>'Permitted Sources'!B5554</f>
        <v>30</v>
      </c>
      <c r="C6304" s="202" t="str">
        <f>'Permitted Sources'!D5554</f>
        <v>3000302</v>
      </c>
      <c r="D6304" s="202">
        <f>'Permitted Sources'!E5554</f>
        <v>20200254</v>
      </c>
      <c r="E6304" s="203" t="str">
        <f>'Permitted Sources'!H5554</f>
        <v>Compressor Engines</v>
      </c>
      <c r="F6304" s="204">
        <f>'Permitted Sources'!I5554</f>
        <v>0</v>
      </c>
      <c r="G6304" s="204">
        <f>'Permitted Sources'!J5554</f>
        <v>0</v>
      </c>
      <c r="H6304" s="204">
        <f>'Permitted Sources'!K5554</f>
        <v>0</v>
      </c>
      <c r="I6304" s="204">
        <f>'Permitted Sources'!L5554</f>
        <v>1.3749466013888187E-3</v>
      </c>
      <c r="J6304" s="204">
        <f>'Permitted Sources'!M5554</f>
        <v>0</v>
      </c>
      <c r="K6304" s="203" t="str">
        <f t="shared" si="98"/>
        <v>Compressor Engines</v>
      </c>
    </row>
    <row r="6305" spans="1:11" s="203" customFormat="1" x14ac:dyDescent="0.2">
      <c r="A6305" s="202" t="str">
        <f>'Permitted Sources'!A5555</f>
        <v>MTDEQ Permitted Sources</v>
      </c>
      <c r="B6305" s="203" t="str">
        <f>'Permitted Sources'!B5555</f>
        <v>30</v>
      </c>
      <c r="C6305" s="202" t="str">
        <f>'Permitted Sources'!D5555</f>
        <v>3000302</v>
      </c>
      <c r="D6305" s="202">
        <f>'Permitted Sources'!E5555</f>
        <v>20200254</v>
      </c>
      <c r="E6305" s="203" t="str">
        <f>'Permitted Sources'!H5555</f>
        <v>Compressor Engines</v>
      </c>
      <c r="F6305" s="204">
        <f>'Permitted Sources'!I5555</f>
        <v>0</v>
      </c>
      <c r="G6305" s="204">
        <f>'Permitted Sources'!J5555</f>
        <v>0</v>
      </c>
      <c r="H6305" s="204">
        <f>'Permitted Sources'!K5555</f>
        <v>0</v>
      </c>
      <c r="I6305" s="204">
        <f>'Permitted Sources'!L5555</f>
        <v>0</v>
      </c>
      <c r="J6305" s="204">
        <f>'Permitted Sources'!M5555</f>
        <v>2.4199060184443212E-2</v>
      </c>
      <c r="K6305" s="203" t="str">
        <f t="shared" si="98"/>
        <v>Compressor Engines</v>
      </c>
    </row>
    <row r="6306" spans="1:11" s="203" customFormat="1" x14ac:dyDescent="0.2">
      <c r="A6306" s="202" t="str">
        <f>'Permitted Sources'!A5556</f>
        <v>MTDEQ Permitted Sources</v>
      </c>
      <c r="B6306" s="203" t="str">
        <f>'Permitted Sources'!B5556</f>
        <v>30</v>
      </c>
      <c r="C6306" s="202" t="str">
        <f>'Permitted Sources'!D5556</f>
        <v>3000302</v>
      </c>
      <c r="D6306" s="202">
        <f>'Permitted Sources'!E5556</f>
        <v>20200254</v>
      </c>
      <c r="E6306" s="203" t="str">
        <f>'Permitted Sources'!H5556</f>
        <v>Compressor Engines</v>
      </c>
      <c r="F6306" s="204">
        <f>'Permitted Sources'!I5556</f>
        <v>0</v>
      </c>
      <c r="G6306" s="204">
        <f>'Permitted Sources'!J5556</f>
        <v>0.35569868577928737</v>
      </c>
      <c r="H6306" s="204">
        <f>'Permitted Sources'!K5556</f>
        <v>0</v>
      </c>
      <c r="I6306" s="204">
        <f>'Permitted Sources'!L5556</f>
        <v>0</v>
      </c>
      <c r="J6306" s="204">
        <f>'Permitted Sources'!M5556</f>
        <v>0</v>
      </c>
      <c r="K6306" s="203" t="str">
        <f t="shared" si="98"/>
        <v>Compressor Engines</v>
      </c>
    </row>
    <row r="6307" spans="1:11" s="203" customFormat="1" x14ac:dyDescent="0.2">
      <c r="A6307" s="202" t="str">
        <f>'Permitted Sources'!A5557</f>
        <v>MTDEQ Permitted Sources</v>
      </c>
      <c r="B6307" s="203" t="str">
        <f>'Permitted Sources'!B5557</f>
        <v>30</v>
      </c>
      <c r="C6307" s="202" t="str">
        <f>'Permitted Sources'!D5557</f>
        <v>3000302</v>
      </c>
      <c r="D6307" s="202">
        <f>'Permitted Sources'!E5557</f>
        <v>20200254</v>
      </c>
      <c r="E6307" s="203" t="str">
        <f>'Permitted Sources'!H5557</f>
        <v>Compressor Engines</v>
      </c>
      <c r="F6307" s="204">
        <f>'Permitted Sources'!I5557</f>
        <v>1.4229322377772884</v>
      </c>
      <c r="G6307" s="204">
        <f>'Permitted Sources'!J5557</f>
        <v>0</v>
      </c>
      <c r="H6307" s="204">
        <f>'Permitted Sources'!K5557</f>
        <v>1.4229322377772884</v>
      </c>
      <c r="I6307" s="204">
        <f>'Permitted Sources'!L5557</f>
        <v>0</v>
      </c>
      <c r="J6307" s="204">
        <f>'Permitted Sources'!M5557</f>
        <v>0</v>
      </c>
      <c r="K6307" s="203" t="str">
        <f t="shared" si="98"/>
        <v>Compressor Engines</v>
      </c>
    </row>
    <row r="6308" spans="1:11" s="203" customFormat="1" x14ac:dyDescent="0.2">
      <c r="A6308" s="202" t="str">
        <f>'Permitted Sources'!A5558</f>
        <v>MTDEQ Permitted Sources</v>
      </c>
      <c r="B6308" s="203" t="str">
        <f>'Permitted Sources'!B5558</f>
        <v>30</v>
      </c>
      <c r="C6308" s="202" t="str">
        <f>'Permitted Sources'!D5558</f>
        <v>3000302</v>
      </c>
      <c r="D6308" s="202">
        <f>'Permitted Sources'!E5558</f>
        <v>20200254</v>
      </c>
      <c r="E6308" s="203" t="str">
        <f>'Permitted Sources'!H5558</f>
        <v>Compressor Engines</v>
      </c>
      <c r="F6308" s="204">
        <f>'Permitted Sources'!I5558</f>
        <v>0</v>
      </c>
      <c r="G6308" s="204">
        <f>'Permitted Sources'!J5558</f>
        <v>0</v>
      </c>
      <c r="H6308" s="204">
        <f>'Permitted Sources'!K5558</f>
        <v>0</v>
      </c>
      <c r="I6308" s="204">
        <f>'Permitted Sources'!L5558</f>
        <v>8.3871742684717941E-3</v>
      </c>
      <c r="J6308" s="204">
        <f>'Permitted Sources'!M5558</f>
        <v>0</v>
      </c>
      <c r="K6308" s="203" t="str">
        <f t="shared" si="98"/>
        <v>Compressor Engines</v>
      </c>
    </row>
    <row r="6309" spans="1:11" s="203" customFormat="1" x14ac:dyDescent="0.2">
      <c r="A6309" s="202" t="str">
        <f>'Permitted Sources'!A5559</f>
        <v>MTDEQ Permitted Sources</v>
      </c>
      <c r="B6309" s="203" t="str">
        <f>'Permitted Sources'!B5559</f>
        <v>30</v>
      </c>
      <c r="C6309" s="202" t="str">
        <f>'Permitted Sources'!D5559</f>
        <v>3000302</v>
      </c>
      <c r="D6309" s="202">
        <f>'Permitted Sources'!E5559</f>
        <v>20200254</v>
      </c>
      <c r="E6309" s="203" t="str">
        <f>'Permitted Sources'!H5559</f>
        <v>Compressor Engines</v>
      </c>
      <c r="F6309" s="204">
        <f>'Permitted Sources'!I5559</f>
        <v>0</v>
      </c>
      <c r="G6309" s="204">
        <f>'Permitted Sources'!J5559</f>
        <v>0</v>
      </c>
      <c r="H6309" s="204">
        <f>'Permitted Sources'!K5559</f>
        <v>0</v>
      </c>
      <c r="I6309" s="204">
        <f>'Permitted Sources'!L5559</f>
        <v>0</v>
      </c>
      <c r="J6309" s="204">
        <f>'Permitted Sources'!M5559</f>
        <v>0.14794425430943689</v>
      </c>
      <c r="K6309" s="203" t="str">
        <f t="shared" si="98"/>
        <v>Compressor Engines</v>
      </c>
    </row>
    <row r="6310" spans="1:11" s="203" customFormat="1" x14ac:dyDescent="0.2">
      <c r="A6310" s="202" t="str">
        <f>'Permitted Sources'!A5560</f>
        <v>MTDEQ Permitted Sources</v>
      </c>
      <c r="B6310" s="203" t="str">
        <f>'Permitted Sources'!B5560</f>
        <v>30</v>
      </c>
      <c r="C6310" s="202" t="str">
        <f>'Permitted Sources'!D5560</f>
        <v>3000302</v>
      </c>
      <c r="D6310" s="202">
        <f>'Permitted Sources'!E5560</f>
        <v>20200254</v>
      </c>
      <c r="E6310" s="203" t="str">
        <f>'Permitted Sources'!H5560</f>
        <v>Compressor Engines</v>
      </c>
      <c r="F6310" s="204">
        <f>'Permitted Sources'!I5560</f>
        <v>0</v>
      </c>
      <c r="G6310" s="204">
        <f>'Permitted Sources'!J5560</f>
        <v>2.1700782209719729</v>
      </c>
      <c r="H6310" s="204">
        <f>'Permitted Sources'!K5560</f>
        <v>0</v>
      </c>
      <c r="I6310" s="204">
        <f>'Permitted Sources'!L5560</f>
        <v>0</v>
      </c>
      <c r="J6310" s="204">
        <f>'Permitted Sources'!M5560</f>
        <v>0</v>
      </c>
      <c r="K6310" s="203" t="str">
        <f t="shared" si="98"/>
        <v>Compressor Engines</v>
      </c>
    </row>
    <row r="6311" spans="1:11" s="203" customFormat="1" x14ac:dyDescent="0.2">
      <c r="A6311" s="202" t="str">
        <f>'Permitted Sources'!A5561</f>
        <v>MTDEQ Permitted Sources</v>
      </c>
      <c r="B6311" s="203" t="str">
        <f>'Permitted Sources'!B5561</f>
        <v>30</v>
      </c>
      <c r="C6311" s="202" t="str">
        <f>'Permitted Sources'!D5561</f>
        <v>3000302</v>
      </c>
      <c r="D6311" s="202">
        <f>'Permitted Sources'!E5561</f>
        <v>20200254</v>
      </c>
      <c r="E6311" s="203" t="str">
        <f>'Permitted Sources'!H5561</f>
        <v>Compressor Engines</v>
      </c>
      <c r="F6311" s="204">
        <f>'Permitted Sources'!I5561</f>
        <v>8.6801753892277524</v>
      </c>
      <c r="G6311" s="204">
        <f>'Permitted Sources'!J5561</f>
        <v>0</v>
      </c>
      <c r="H6311" s="204">
        <f>'Permitted Sources'!K5561</f>
        <v>8.6801753892277524</v>
      </c>
      <c r="I6311" s="204">
        <f>'Permitted Sources'!L5561</f>
        <v>0</v>
      </c>
      <c r="J6311" s="204">
        <f>'Permitted Sources'!M5561</f>
        <v>0</v>
      </c>
      <c r="K6311" s="203" t="str">
        <f t="shared" si="98"/>
        <v>Compressor Engines</v>
      </c>
    </row>
    <row r="6312" spans="1:11" s="203" customFormat="1" x14ac:dyDescent="0.2">
      <c r="A6312" s="202" t="str">
        <f>'Permitted Sources'!A5562</f>
        <v>MTDEQ Permitted Sources</v>
      </c>
      <c r="B6312" s="203" t="str">
        <f>'Permitted Sources'!B5562</f>
        <v>30</v>
      </c>
      <c r="C6312" s="202" t="str">
        <f>'Permitted Sources'!D5562</f>
        <v>3000302</v>
      </c>
      <c r="D6312" s="202">
        <f>'Permitted Sources'!E5562</f>
        <v>20200254</v>
      </c>
      <c r="E6312" s="203" t="str">
        <f>'Permitted Sources'!H5562</f>
        <v>Compressor Engines</v>
      </c>
      <c r="F6312" s="204">
        <f>'Permitted Sources'!I5562</f>
        <v>0</v>
      </c>
      <c r="G6312" s="204">
        <f>'Permitted Sources'!J5562</f>
        <v>0</v>
      </c>
      <c r="H6312" s="204">
        <f>'Permitted Sources'!K5562</f>
        <v>0</v>
      </c>
      <c r="I6312" s="204">
        <f>'Permitted Sources'!L5562</f>
        <v>4.3998291244442206E-3</v>
      </c>
      <c r="J6312" s="204">
        <f>'Permitted Sources'!M5562</f>
        <v>0</v>
      </c>
      <c r="K6312" s="203" t="str">
        <f t="shared" si="98"/>
        <v>Compressor Engines</v>
      </c>
    </row>
    <row r="6313" spans="1:11" s="203" customFormat="1" x14ac:dyDescent="0.2">
      <c r="A6313" s="202" t="str">
        <f>'Permitted Sources'!A5563</f>
        <v>MTDEQ Permitted Sources</v>
      </c>
      <c r="B6313" s="203" t="str">
        <f>'Permitted Sources'!B5563</f>
        <v>30</v>
      </c>
      <c r="C6313" s="202" t="str">
        <f>'Permitted Sources'!D5563</f>
        <v>3000302</v>
      </c>
      <c r="D6313" s="202">
        <f>'Permitted Sources'!E5563</f>
        <v>20200254</v>
      </c>
      <c r="E6313" s="203" t="str">
        <f>'Permitted Sources'!H5563</f>
        <v>Compressor Engines</v>
      </c>
      <c r="F6313" s="204">
        <f>'Permitted Sources'!I5563</f>
        <v>0</v>
      </c>
      <c r="G6313" s="204">
        <f>'Permitted Sources'!J5563</f>
        <v>0</v>
      </c>
      <c r="H6313" s="204">
        <f>'Permitted Sources'!K5563</f>
        <v>5.2247970852775112E-2</v>
      </c>
      <c r="I6313" s="204">
        <f>'Permitted Sources'!L5563</f>
        <v>0</v>
      </c>
      <c r="J6313" s="204">
        <f>'Permitted Sources'!M5563</f>
        <v>0</v>
      </c>
      <c r="K6313" s="203" t="str">
        <f t="shared" si="98"/>
        <v>Compressor Engines</v>
      </c>
    </row>
    <row r="6314" spans="1:11" s="203" customFormat="1" x14ac:dyDescent="0.2">
      <c r="A6314" s="202" t="str">
        <f>'Permitted Sources'!A5564</f>
        <v>MTDEQ Permitted Sources</v>
      </c>
      <c r="B6314" s="203" t="str">
        <f>'Permitted Sources'!B5564</f>
        <v>30</v>
      </c>
      <c r="C6314" s="202" t="str">
        <f>'Permitted Sources'!D5564</f>
        <v>3000302</v>
      </c>
      <c r="D6314" s="202">
        <f>'Permitted Sources'!E5564</f>
        <v>20200254</v>
      </c>
      <c r="E6314" s="203" t="str">
        <f>'Permitted Sources'!H5564</f>
        <v>Compressor Engines</v>
      </c>
      <c r="F6314" s="204">
        <f>'Permitted Sources'!I5564</f>
        <v>0</v>
      </c>
      <c r="G6314" s="204">
        <f>'Permitted Sources'!J5564</f>
        <v>0</v>
      </c>
      <c r="H6314" s="204">
        <f>'Permitted Sources'!K5564</f>
        <v>0</v>
      </c>
      <c r="I6314" s="204">
        <f>'Permitted Sources'!L5564</f>
        <v>0</v>
      </c>
      <c r="J6314" s="204">
        <f>'Permitted Sources'!M5564</f>
        <v>7.8371956279162672E-2</v>
      </c>
      <c r="K6314" s="203" t="str">
        <f t="shared" si="98"/>
        <v>Compressor Engines</v>
      </c>
    </row>
    <row r="6315" spans="1:11" s="203" customFormat="1" x14ac:dyDescent="0.2">
      <c r="A6315" s="202" t="str">
        <f>'Permitted Sources'!A5565</f>
        <v>MTDEQ Permitted Sources</v>
      </c>
      <c r="B6315" s="203" t="str">
        <f>'Permitted Sources'!B5565</f>
        <v>30</v>
      </c>
      <c r="C6315" s="202" t="str">
        <f>'Permitted Sources'!D5565</f>
        <v>3000302</v>
      </c>
      <c r="D6315" s="202">
        <f>'Permitted Sources'!E5565</f>
        <v>20200254</v>
      </c>
      <c r="E6315" s="203" t="str">
        <f>'Permitted Sources'!H5565</f>
        <v>Compressor Engines</v>
      </c>
      <c r="F6315" s="204">
        <f>'Permitted Sources'!I5565</f>
        <v>0</v>
      </c>
      <c r="G6315" s="204">
        <f>'Permitted Sources'!J5565</f>
        <v>1.1497303480813303</v>
      </c>
      <c r="H6315" s="204">
        <f>'Permitted Sources'!K5565</f>
        <v>0</v>
      </c>
      <c r="I6315" s="204">
        <f>'Permitted Sources'!L5565</f>
        <v>0</v>
      </c>
      <c r="J6315" s="204">
        <f>'Permitted Sources'!M5565</f>
        <v>0</v>
      </c>
      <c r="K6315" s="203" t="str">
        <f t="shared" si="98"/>
        <v>Compressor Engines</v>
      </c>
    </row>
    <row r="6316" spans="1:11" s="203" customFormat="1" x14ac:dyDescent="0.2">
      <c r="A6316" s="202" t="str">
        <f>'Permitted Sources'!A5566</f>
        <v>MTDEQ Permitted Sources</v>
      </c>
      <c r="B6316" s="203" t="str">
        <f>'Permitted Sources'!B5566</f>
        <v>30</v>
      </c>
      <c r="C6316" s="202" t="str">
        <f>'Permitted Sources'!D5566</f>
        <v>3000302</v>
      </c>
      <c r="D6316" s="202">
        <f>'Permitted Sources'!E5566</f>
        <v>20200254</v>
      </c>
      <c r="E6316" s="203" t="str">
        <f>'Permitted Sources'!H5566</f>
        <v>Compressor Engines</v>
      </c>
      <c r="F6316" s="204">
        <f>'Permitted Sources'!I5566</f>
        <v>1.2803502752132681</v>
      </c>
      <c r="G6316" s="204">
        <f>'Permitted Sources'!J5566</f>
        <v>0</v>
      </c>
      <c r="H6316" s="204">
        <f>'Permitted Sources'!K5566</f>
        <v>0</v>
      </c>
      <c r="I6316" s="204">
        <f>'Permitted Sources'!L5566</f>
        <v>0</v>
      </c>
      <c r="J6316" s="204">
        <f>'Permitted Sources'!M5566</f>
        <v>0</v>
      </c>
      <c r="K6316" s="203" t="str">
        <f t="shared" si="98"/>
        <v>Compressor Engines</v>
      </c>
    </row>
    <row r="6317" spans="1:11" s="203" customFormat="1" x14ac:dyDescent="0.2">
      <c r="A6317" s="202" t="str">
        <f>'Permitted Sources'!A5567</f>
        <v>MTDEQ Permitted Sources</v>
      </c>
      <c r="B6317" s="203" t="str">
        <f>'Permitted Sources'!B5567</f>
        <v>30</v>
      </c>
      <c r="C6317" s="202" t="str">
        <f>'Permitted Sources'!D5567</f>
        <v>3000302</v>
      </c>
      <c r="D6317" s="202">
        <f>'Permitted Sources'!E5567</f>
        <v>20200254</v>
      </c>
      <c r="E6317" s="203" t="str">
        <f>'Permitted Sources'!H5567</f>
        <v>Compressor Engines</v>
      </c>
      <c r="F6317" s="204">
        <f>'Permitted Sources'!I5567</f>
        <v>0</v>
      </c>
      <c r="G6317" s="204">
        <f>'Permitted Sources'!J5567</f>
        <v>0</v>
      </c>
      <c r="H6317" s="204">
        <f>'Permitted Sources'!K5567</f>
        <v>0</v>
      </c>
      <c r="I6317" s="204">
        <f>'Permitted Sources'!L5567</f>
        <v>6.4622490265274484E-3</v>
      </c>
      <c r="J6317" s="204">
        <f>'Permitted Sources'!M5567</f>
        <v>0</v>
      </c>
      <c r="K6317" s="203" t="str">
        <f t="shared" si="98"/>
        <v>Compressor Engines</v>
      </c>
    </row>
    <row r="6318" spans="1:11" s="203" customFormat="1" x14ac:dyDescent="0.2">
      <c r="A6318" s="202" t="str">
        <f>'Permitted Sources'!A5568</f>
        <v>MTDEQ Permitted Sources</v>
      </c>
      <c r="B6318" s="203" t="str">
        <f>'Permitted Sources'!B5568</f>
        <v>30</v>
      </c>
      <c r="C6318" s="202" t="str">
        <f>'Permitted Sources'!D5568</f>
        <v>3000302</v>
      </c>
      <c r="D6318" s="202">
        <f>'Permitted Sources'!E5568</f>
        <v>20200254</v>
      </c>
      <c r="E6318" s="203" t="str">
        <f>'Permitted Sources'!H5568</f>
        <v>Compressor Engines</v>
      </c>
      <c r="F6318" s="204">
        <f>'Permitted Sources'!I5568</f>
        <v>0</v>
      </c>
      <c r="G6318" s="204">
        <f>'Permitted Sources'!J5568</f>
        <v>0</v>
      </c>
      <c r="H6318" s="204">
        <f>'Permitted Sources'!K5568</f>
        <v>0</v>
      </c>
      <c r="I6318" s="204">
        <f>'Permitted Sources'!L5568</f>
        <v>0</v>
      </c>
      <c r="J6318" s="204">
        <f>'Permitted Sources'!M5568</f>
        <v>0.11288311597402202</v>
      </c>
      <c r="K6318" s="203" t="str">
        <f t="shared" si="98"/>
        <v>Compressor Engines</v>
      </c>
    </row>
    <row r="6319" spans="1:11" s="203" customFormat="1" x14ac:dyDescent="0.2">
      <c r="A6319" s="202" t="str">
        <f>'Permitted Sources'!A5569</f>
        <v>MTDEQ Permitted Sources</v>
      </c>
      <c r="B6319" s="203" t="str">
        <f>'Permitted Sources'!B5569</f>
        <v>30</v>
      </c>
      <c r="C6319" s="202" t="str">
        <f>'Permitted Sources'!D5569</f>
        <v>3000302</v>
      </c>
      <c r="D6319" s="202">
        <f>'Permitted Sources'!E5569</f>
        <v>20200254</v>
      </c>
      <c r="E6319" s="203" t="str">
        <f>'Permitted Sources'!H5569</f>
        <v>Compressor Engines</v>
      </c>
      <c r="F6319" s="204">
        <f>'Permitted Sources'!I5569</f>
        <v>0</v>
      </c>
      <c r="G6319" s="204">
        <f>'Permitted Sources'!J5569</f>
        <v>0</v>
      </c>
      <c r="H6319" s="204">
        <f>'Permitted Sources'!K5569</f>
        <v>0.18809269506999041</v>
      </c>
      <c r="I6319" s="204">
        <f>'Permitted Sources'!L5569</f>
        <v>0</v>
      </c>
      <c r="J6319" s="204">
        <f>'Permitted Sources'!M5569</f>
        <v>0</v>
      </c>
      <c r="K6319" s="203" t="str">
        <f t="shared" si="98"/>
        <v>Compressor Engines</v>
      </c>
    </row>
    <row r="6320" spans="1:11" s="203" customFormat="1" x14ac:dyDescent="0.2">
      <c r="A6320" s="202" t="str">
        <f>'Permitted Sources'!A5570</f>
        <v>MTDEQ Permitted Sources</v>
      </c>
      <c r="B6320" s="203" t="str">
        <f>'Permitted Sources'!B5570</f>
        <v>30</v>
      </c>
      <c r="C6320" s="202" t="str">
        <f>'Permitted Sources'!D5570</f>
        <v>3000302</v>
      </c>
      <c r="D6320" s="202">
        <f>'Permitted Sources'!E5570</f>
        <v>20200254</v>
      </c>
      <c r="E6320" s="203" t="str">
        <f>'Permitted Sources'!H5570</f>
        <v>Compressor Engines</v>
      </c>
      <c r="F6320" s="204">
        <f>'Permitted Sources'!I5570</f>
        <v>0</v>
      </c>
      <c r="G6320" s="204">
        <f>'Permitted Sources'!J5570</f>
        <v>1.6548857294315822</v>
      </c>
      <c r="H6320" s="204">
        <f>'Permitted Sources'!K5570</f>
        <v>0</v>
      </c>
      <c r="I6320" s="204">
        <f>'Permitted Sources'!L5570</f>
        <v>0</v>
      </c>
      <c r="J6320" s="204">
        <f>'Permitted Sources'!M5570</f>
        <v>0</v>
      </c>
      <c r="K6320" s="203" t="str">
        <f t="shared" si="98"/>
        <v>Compressor Engines</v>
      </c>
    </row>
    <row r="6321" spans="1:11" s="203" customFormat="1" x14ac:dyDescent="0.2">
      <c r="A6321" s="202" t="str">
        <f>'Permitted Sources'!A5571</f>
        <v>MTDEQ Permitted Sources</v>
      </c>
      <c r="B6321" s="203" t="str">
        <f>'Permitted Sources'!B5571</f>
        <v>30</v>
      </c>
      <c r="C6321" s="202" t="str">
        <f>'Permitted Sources'!D5571</f>
        <v>3000302</v>
      </c>
      <c r="D6321" s="202">
        <f>'Permitted Sources'!E5571</f>
        <v>20200254</v>
      </c>
      <c r="E6321" s="203" t="str">
        <f>'Permitted Sources'!H5571</f>
        <v>Compressor Engines</v>
      </c>
      <c r="F6321" s="204">
        <f>'Permitted Sources'!I5571</f>
        <v>2.6328852469994493</v>
      </c>
      <c r="G6321" s="204">
        <f>'Permitted Sources'!J5571</f>
        <v>0</v>
      </c>
      <c r="H6321" s="204">
        <f>'Permitted Sources'!K5571</f>
        <v>0</v>
      </c>
      <c r="I6321" s="204">
        <f>'Permitted Sources'!L5571</f>
        <v>0</v>
      </c>
      <c r="J6321" s="204">
        <f>'Permitted Sources'!M5571</f>
        <v>0</v>
      </c>
      <c r="K6321" s="203" t="str">
        <f t="shared" si="98"/>
        <v>Compressor Engines</v>
      </c>
    </row>
    <row r="6322" spans="1:11" s="203" customFormat="1" x14ac:dyDescent="0.2">
      <c r="A6322" s="202" t="str">
        <f>'Permitted Sources'!A5572</f>
        <v>MTDEQ Permitted Sources</v>
      </c>
      <c r="B6322" s="203" t="str">
        <f>'Permitted Sources'!B5572</f>
        <v>30</v>
      </c>
      <c r="C6322" s="202" t="str">
        <f>'Permitted Sources'!D5572</f>
        <v>3000302</v>
      </c>
      <c r="D6322" s="202">
        <f>'Permitted Sources'!E5572</f>
        <v>20200254</v>
      </c>
      <c r="E6322" s="203" t="str">
        <f>'Permitted Sources'!H5572</f>
        <v>Compressor Engines</v>
      </c>
      <c r="F6322" s="204">
        <f>'Permitted Sources'!I5572</f>
        <v>0</v>
      </c>
      <c r="G6322" s="204">
        <f>'Permitted Sources'!J5572</f>
        <v>0</v>
      </c>
      <c r="H6322" s="204">
        <f>'Permitted Sources'!K5572</f>
        <v>0</v>
      </c>
      <c r="I6322" s="204">
        <f>'Permitted Sources'!L5572</f>
        <v>8.7996582488884412E-3</v>
      </c>
      <c r="J6322" s="204">
        <f>'Permitted Sources'!M5572</f>
        <v>0</v>
      </c>
      <c r="K6322" s="203" t="str">
        <f t="shared" si="98"/>
        <v>Compressor Engines</v>
      </c>
    </row>
    <row r="6323" spans="1:11" s="203" customFormat="1" x14ac:dyDescent="0.2">
      <c r="A6323" s="202" t="str">
        <f>'Permitted Sources'!A5573</f>
        <v>MTDEQ Permitted Sources</v>
      </c>
      <c r="B6323" s="203" t="str">
        <f>'Permitted Sources'!B5573</f>
        <v>30</v>
      </c>
      <c r="C6323" s="202" t="str">
        <f>'Permitted Sources'!D5573</f>
        <v>3000302</v>
      </c>
      <c r="D6323" s="202">
        <f>'Permitted Sources'!E5573</f>
        <v>20200254</v>
      </c>
      <c r="E6323" s="203" t="str">
        <f>'Permitted Sources'!H5573</f>
        <v>Compressor Engines</v>
      </c>
      <c r="F6323" s="204">
        <f>'Permitted Sources'!I5573</f>
        <v>0</v>
      </c>
      <c r="G6323" s="204">
        <f>'Permitted Sources'!J5573</f>
        <v>0</v>
      </c>
      <c r="H6323" s="204">
        <f>'Permitted Sources'!K5573</f>
        <v>0</v>
      </c>
      <c r="I6323" s="204">
        <f>'Permitted Sources'!L5573</f>
        <v>0</v>
      </c>
      <c r="J6323" s="204">
        <f>'Permitted Sources'!M5573</f>
        <v>0.15440650333596434</v>
      </c>
      <c r="K6323" s="203" t="str">
        <f t="shared" si="98"/>
        <v>Compressor Engines</v>
      </c>
    </row>
    <row r="6324" spans="1:11" s="203" customFormat="1" x14ac:dyDescent="0.2">
      <c r="A6324" s="202" t="str">
        <f>'Permitted Sources'!A5574</f>
        <v>MTDEQ Permitted Sources</v>
      </c>
      <c r="B6324" s="203" t="str">
        <f>'Permitted Sources'!B5574</f>
        <v>30</v>
      </c>
      <c r="C6324" s="202" t="str">
        <f>'Permitted Sources'!D5574</f>
        <v>3000302</v>
      </c>
      <c r="D6324" s="202">
        <f>'Permitted Sources'!E5574</f>
        <v>20200254</v>
      </c>
      <c r="E6324" s="203" t="str">
        <f>'Permitted Sources'!H5574</f>
        <v>Compressor Engines</v>
      </c>
      <c r="F6324" s="204">
        <f>'Permitted Sources'!I5574</f>
        <v>0</v>
      </c>
      <c r="G6324" s="204">
        <f>'Permitted Sources'!J5574</f>
        <v>2.2643995578272458</v>
      </c>
      <c r="H6324" s="204">
        <f>'Permitted Sources'!K5574</f>
        <v>0</v>
      </c>
      <c r="I6324" s="204">
        <f>'Permitted Sources'!L5574</f>
        <v>0</v>
      </c>
      <c r="J6324" s="204">
        <f>'Permitted Sources'!M5574</f>
        <v>0</v>
      </c>
      <c r="K6324" s="203" t="str">
        <f t="shared" si="98"/>
        <v>Compressor Engines</v>
      </c>
    </row>
    <row r="6325" spans="1:11" s="203" customFormat="1" x14ac:dyDescent="0.2">
      <c r="A6325" s="202" t="str">
        <f>'Permitted Sources'!A5575</f>
        <v>MTDEQ Permitted Sources</v>
      </c>
      <c r="B6325" s="203" t="str">
        <f>'Permitted Sources'!B5575</f>
        <v>30</v>
      </c>
      <c r="C6325" s="202" t="str">
        <f>'Permitted Sources'!D5575</f>
        <v>3000302</v>
      </c>
      <c r="D6325" s="202">
        <f>'Permitted Sources'!E5575</f>
        <v>20200254</v>
      </c>
      <c r="E6325" s="203" t="str">
        <f>'Permitted Sources'!H5575</f>
        <v>Compressor Engines</v>
      </c>
      <c r="F6325" s="204">
        <f>'Permitted Sources'!I5575</f>
        <v>9.0577357259691205</v>
      </c>
      <c r="G6325" s="204">
        <f>'Permitted Sources'!J5575</f>
        <v>0</v>
      </c>
      <c r="H6325" s="204">
        <f>'Permitted Sources'!K5575</f>
        <v>9.0577357259691205</v>
      </c>
      <c r="I6325" s="204">
        <f>'Permitted Sources'!L5575</f>
        <v>0</v>
      </c>
      <c r="J6325" s="204">
        <f>'Permitted Sources'!M5575</f>
        <v>0</v>
      </c>
      <c r="K6325" s="203" t="str">
        <f t="shared" si="98"/>
        <v>Compressor Engines</v>
      </c>
    </row>
    <row r="6326" spans="1:11" s="203" customFormat="1" x14ac:dyDescent="0.2">
      <c r="A6326" s="202" t="str">
        <f>'Permitted Sources'!A5576</f>
        <v>MTDEQ Permitted Sources</v>
      </c>
      <c r="B6326" s="203" t="str">
        <f>'Permitted Sources'!B5576</f>
        <v>30</v>
      </c>
      <c r="C6326" s="202" t="str">
        <f>'Permitted Sources'!D5576</f>
        <v>3000302</v>
      </c>
      <c r="D6326" s="202">
        <f>'Permitted Sources'!E5576</f>
        <v>20200253</v>
      </c>
      <c r="E6326" s="203" t="str">
        <f>'Permitted Sources'!H5576</f>
        <v>Compressor Engines</v>
      </c>
      <c r="F6326" s="204">
        <f>'Permitted Sources'!I5576</f>
        <v>0</v>
      </c>
      <c r="G6326" s="204">
        <f>'Permitted Sources'!J5576</f>
        <v>0</v>
      </c>
      <c r="H6326" s="204">
        <f>'Permitted Sources'!K5576</f>
        <v>0</v>
      </c>
      <c r="I6326" s="204">
        <f>'Permitted Sources'!L5576</f>
        <v>4.3998291244442206E-3</v>
      </c>
      <c r="J6326" s="204">
        <f>'Permitted Sources'!M5576</f>
        <v>0</v>
      </c>
      <c r="K6326" s="203" t="str">
        <f t="shared" si="98"/>
        <v>Compressor Engines</v>
      </c>
    </row>
    <row r="6327" spans="1:11" s="203" customFormat="1" x14ac:dyDescent="0.2">
      <c r="A6327" s="202" t="str">
        <f>'Permitted Sources'!A5577</f>
        <v>MTDEQ Permitted Sources</v>
      </c>
      <c r="B6327" s="203" t="str">
        <f>'Permitted Sources'!B5577</f>
        <v>30</v>
      </c>
      <c r="C6327" s="202" t="str">
        <f>'Permitted Sources'!D5577</f>
        <v>3000302</v>
      </c>
      <c r="D6327" s="202">
        <f>'Permitted Sources'!E5577</f>
        <v>20200253</v>
      </c>
      <c r="E6327" s="203" t="str">
        <f>'Permitted Sources'!H5577</f>
        <v>Compressor Engines</v>
      </c>
      <c r="F6327" s="204">
        <f>'Permitted Sources'!I5577</f>
        <v>0</v>
      </c>
      <c r="G6327" s="204">
        <f>'Permitted Sources'!J5577</f>
        <v>0</v>
      </c>
      <c r="H6327" s="204">
        <f>'Permitted Sources'!K5577</f>
        <v>5.2247970852775112E-2</v>
      </c>
      <c r="I6327" s="204">
        <f>'Permitted Sources'!L5577</f>
        <v>0</v>
      </c>
      <c r="J6327" s="204">
        <f>'Permitted Sources'!M5577</f>
        <v>0</v>
      </c>
      <c r="K6327" s="203" t="str">
        <f t="shared" si="98"/>
        <v>Compressor Engines</v>
      </c>
    </row>
    <row r="6328" spans="1:11" s="203" customFormat="1" x14ac:dyDescent="0.2">
      <c r="A6328" s="202" t="str">
        <f>'Permitted Sources'!A5578</f>
        <v>MTDEQ Permitted Sources</v>
      </c>
      <c r="B6328" s="203" t="str">
        <f>'Permitted Sources'!B5578</f>
        <v>30</v>
      </c>
      <c r="C6328" s="202" t="str">
        <f>'Permitted Sources'!D5578</f>
        <v>3000302</v>
      </c>
      <c r="D6328" s="202">
        <f>'Permitted Sources'!E5578</f>
        <v>20200253</v>
      </c>
      <c r="E6328" s="203" t="str">
        <f>'Permitted Sources'!H5578</f>
        <v>Compressor Engines</v>
      </c>
      <c r="F6328" s="204">
        <f>'Permitted Sources'!I5578</f>
        <v>0</v>
      </c>
      <c r="G6328" s="204">
        <f>'Permitted Sources'!J5578</f>
        <v>0</v>
      </c>
      <c r="H6328" s="204">
        <f>'Permitted Sources'!K5578</f>
        <v>0</v>
      </c>
      <c r="I6328" s="204">
        <f>'Permitted Sources'!L5578</f>
        <v>0</v>
      </c>
      <c r="J6328" s="204">
        <f>'Permitted Sources'!M5578</f>
        <v>7.8371956279162672E-2</v>
      </c>
      <c r="K6328" s="203" t="str">
        <f t="shared" si="98"/>
        <v>Compressor Engines</v>
      </c>
    </row>
    <row r="6329" spans="1:11" s="203" customFormat="1" x14ac:dyDescent="0.2">
      <c r="A6329" s="202" t="str">
        <f>'Permitted Sources'!A5579</f>
        <v>MTDEQ Permitted Sources</v>
      </c>
      <c r="B6329" s="203" t="str">
        <f>'Permitted Sources'!B5579</f>
        <v>30</v>
      </c>
      <c r="C6329" s="202" t="str">
        <f>'Permitted Sources'!D5579</f>
        <v>3000302</v>
      </c>
      <c r="D6329" s="202">
        <f>'Permitted Sources'!E5579</f>
        <v>20200253</v>
      </c>
      <c r="E6329" s="203" t="str">
        <f>'Permitted Sources'!H5579</f>
        <v>Compressor Engines</v>
      </c>
      <c r="F6329" s="204">
        <f>'Permitted Sources'!I5579</f>
        <v>0</v>
      </c>
      <c r="G6329" s="204">
        <f>'Permitted Sources'!J5579</f>
        <v>1.1497303480813303</v>
      </c>
      <c r="H6329" s="204">
        <f>'Permitted Sources'!K5579</f>
        <v>0</v>
      </c>
      <c r="I6329" s="204">
        <f>'Permitted Sources'!L5579</f>
        <v>0</v>
      </c>
      <c r="J6329" s="204">
        <f>'Permitted Sources'!M5579</f>
        <v>0</v>
      </c>
      <c r="K6329" s="203" t="str">
        <f t="shared" si="98"/>
        <v>Compressor Engines</v>
      </c>
    </row>
    <row r="6330" spans="1:11" s="203" customFormat="1" x14ac:dyDescent="0.2">
      <c r="A6330" s="202" t="str">
        <f>'Permitted Sources'!A5580</f>
        <v>MTDEQ Permitted Sources</v>
      </c>
      <c r="B6330" s="203" t="str">
        <f>'Permitted Sources'!B5580</f>
        <v>30</v>
      </c>
      <c r="C6330" s="202" t="str">
        <f>'Permitted Sources'!D5580</f>
        <v>3000302</v>
      </c>
      <c r="D6330" s="202">
        <f>'Permitted Sources'!E5580</f>
        <v>20200253</v>
      </c>
      <c r="E6330" s="203" t="str">
        <f>'Permitted Sources'!H5580</f>
        <v>Compressor Engines</v>
      </c>
      <c r="F6330" s="204">
        <f>'Permitted Sources'!I5580</f>
        <v>1.8292289584876844</v>
      </c>
      <c r="G6330" s="204">
        <f>'Permitted Sources'!J5580</f>
        <v>0</v>
      </c>
      <c r="H6330" s="204">
        <f>'Permitted Sources'!K5580</f>
        <v>0</v>
      </c>
      <c r="I6330" s="204">
        <f>'Permitted Sources'!L5580</f>
        <v>0</v>
      </c>
      <c r="J6330" s="204">
        <f>'Permitted Sources'!M5580</f>
        <v>0</v>
      </c>
      <c r="K6330" s="203" t="str">
        <f t="shared" si="98"/>
        <v>Compressor Engines</v>
      </c>
    </row>
    <row r="6331" spans="1:11" s="203" customFormat="1" x14ac:dyDescent="0.2">
      <c r="A6331" s="202" t="str">
        <f>'Permitted Sources'!A5581</f>
        <v>MTDEQ Permitted Sources</v>
      </c>
      <c r="B6331" s="203" t="str">
        <f>'Permitted Sources'!B5581</f>
        <v>30</v>
      </c>
      <c r="C6331" s="202" t="str">
        <f>'Permitted Sources'!D5581</f>
        <v>3000302</v>
      </c>
      <c r="D6331" s="202">
        <f>'Permitted Sources'!E5581</f>
        <v>20200254</v>
      </c>
      <c r="E6331" s="203" t="str">
        <f>'Permitted Sources'!H5581</f>
        <v>Compressor Engines</v>
      </c>
      <c r="F6331" s="204">
        <f>'Permitted Sources'!I5581</f>
        <v>0</v>
      </c>
      <c r="G6331" s="204">
        <f>'Permitted Sources'!J5581</f>
        <v>0</v>
      </c>
      <c r="H6331" s="204">
        <f>'Permitted Sources'!K5581</f>
        <v>0</v>
      </c>
      <c r="I6331" s="204">
        <f>'Permitted Sources'!L5581</f>
        <v>2.887387862916519E-3</v>
      </c>
      <c r="J6331" s="204">
        <f>'Permitted Sources'!M5581</f>
        <v>0</v>
      </c>
      <c r="K6331" s="203" t="str">
        <f t="shared" si="98"/>
        <v>Compressor Engines</v>
      </c>
    </row>
    <row r="6332" spans="1:11" s="203" customFormat="1" x14ac:dyDescent="0.2">
      <c r="A6332" s="202" t="str">
        <f>'Permitted Sources'!A5582</f>
        <v>MTDEQ Permitted Sources</v>
      </c>
      <c r="B6332" s="203" t="str">
        <f>'Permitted Sources'!B5582</f>
        <v>30</v>
      </c>
      <c r="C6332" s="202" t="str">
        <f>'Permitted Sources'!D5582</f>
        <v>3000302</v>
      </c>
      <c r="D6332" s="202">
        <f>'Permitted Sources'!E5582</f>
        <v>20200254</v>
      </c>
      <c r="E6332" s="203" t="str">
        <f>'Permitted Sources'!H5582</f>
        <v>Compressor Engines</v>
      </c>
      <c r="F6332" s="204">
        <f>'Permitted Sources'!I5582</f>
        <v>0</v>
      </c>
      <c r="G6332" s="204">
        <f>'Permitted Sources'!J5582</f>
        <v>0</v>
      </c>
      <c r="H6332" s="204">
        <f>'Permitted Sources'!K5582</f>
        <v>1.6636853876804705E-2</v>
      </c>
      <c r="I6332" s="204">
        <f>'Permitted Sources'!L5582</f>
        <v>0</v>
      </c>
      <c r="J6332" s="204">
        <f>'Permitted Sources'!M5582</f>
        <v>0</v>
      </c>
      <c r="K6332" s="203" t="str">
        <f t="shared" si="98"/>
        <v>Compressor Engines</v>
      </c>
    </row>
    <row r="6333" spans="1:11" s="203" customFormat="1" x14ac:dyDescent="0.2">
      <c r="A6333" s="202" t="str">
        <f>'Permitted Sources'!A5583</f>
        <v>MTDEQ Permitted Sources</v>
      </c>
      <c r="B6333" s="203" t="str">
        <f>'Permitted Sources'!B5583</f>
        <v>30</v>
      </c>
      <c r="C6333" s="202" t="str">
        <f>'Permitted Sources'!D5583</f>
        <v>3000302</v>
      </c>
      <c r="D6333" s="202">
        <f>'Permitted Sources'!E5583</f>
        <v>20200254</v>
      </c>
      <c r="E6333" s="203" t="str">
        <f>'Permitted Sources'!H5583</f>
        <v>Compressor Engines</v>
      </c>
      <c r="F6333" s="204">
        <f>'Permitted Sources'!I5583</f>
        <v>0</v>
      </c>
      <c r="G6333" s="204">
        <f>'Permitted Sources'!J5583</f>
        <v>0</v>
      </c>
      <c r="H6333" s="204">
        <f>'Permitted Sources'!K5583</f>
        <v>0</v>
      </c>
      <c r="I6333" s="204">
        <f>'Permitted Sources'!L5583</f>
        <v>0</v>
      </c>
      <c r="J6333" s="204">
        <f>'Permitted Sources'!M5583</f>
        <v>4.977306697027524E-2</v>
      </c>
      <c r="K6333" s="203" t="str">
        <f t="shared" si="98"/>
        <v>Compressor Engines</v>
      </c>
    </row>
    <row r="6334" spans="1:11" s="203" customFormat="1" x14ac:dyDescent="0.2">
      <c r="A6334" s="202" t="str">
        <f>'Permitted Sources'!A5584</f>
        <v>MTDEQ Permitted Sources</v>
      </c>
      <c r="B6334" s="203" t="str">
        <f>'Permitted Sources'!B5584</f>
        <v>30</v>
      </c>
      <c r="C6334" s="202" t="str">
        <f>'Permitted Sources'!D5584</f>
        <v>3000302</v>
      </c>
      <c r="D6334" s="202">
        <f>'Permitted Sources'!E5584</f>
        <v>20200254</v>
      </c>
      <c r="E6334" s="203" t="str">
        <f>'Permitted Sources'!H5584</f>
        <v>Compressor Engines</v>
      </c>
      <c r="F6334" s="204">
        <f>'Permitted Sources'!I5584</f>
        <v>0</v>
      </c>
      <c r="G6334" s="204">
        <f>'Permitted Sources'!J5584</f>
        <v>0.73078411863815718</v>
      </c>
      <c r="H6334" s="204">
        <f>'Permitted Sources'!K5584</f>
        <v>0</v>
      </c>
      <c r="I6334" s="204">
        <f>'Permitted Sources'!L5584</f>
        <v>0</v>
      </c>
      <c r="J6334" s="204">
        <f>'Permitted Sources'!M5584</f>
        <v>0</v>
      </c>
      <c r="K6334" s="203" t="str">
        <f t="shared" si="98"/>
        <v>Compressor Engines</v>
      </c>
    </row>
    <row r="6335" spans="1:11" s="203" customFormat="1" x14ac:dyDescent="0.2">
      <c r="A6335" s="202" t="str">
        <f>'Permitted Sources'!A5585</f>
        <v>MTDEQ Permitted Sources</v>
      </c>
      <c r="B6335" s="203" t="str">
        <f>'Permitted Sources'!B5585</f>
        <v>30</v>
      </c>
      <c r="C6335" s="202" t="str">
        <f>'Permitted Sources'!D5585</f>
        <v>3000302</v>
      </c>
      <c r="D6335" s="202">
        <f>'Permitted Sources'!E5585</f>
        <v>20200254</v>
      </c>
      <c r="E6335" s="203" t="str">
        <f>'Permitted Sources'!H5585</f>
        <v>Compressor Engines</v>
      </c>
      <c r="F6335" s="204">
        <f>'Permitted Sources'!I5585</f>
        <v>1.1128817791641099</v>
      </c>
      <c r="G6335" s="204">
        <f>'Permitted Sources'!J5585</f>
        <v>0</v>
      </c>
      <c r="H6335" s="204">
        <f>'Permitted Sources'!K5585</f>
        <v>0</v>
      </c>
      <c r="I6335" s="204">
        <f>'Permitted Sources'!L5585</f>
        <v>0</v>
      </c>
      <c r="J6335" s="204">
        <f>'Permitted Sources'!M5585</f>
        <v>0</v>
      </c>
      <c r="K6335" s="203" t="str">
        <f t="shared" si="98"/>
        <v>Compressor Engines</v>
      </c>
    </row>
    <row r="6336" spans="1:11" s="203" customFormat="1" x14ac:dyDescent="0.2">
      <c r="A6336" s="202" t="str">
        <f>'Permitted Sources'!A5586</f>
        <v>MTDEQ Permitted Sources</v>
      </c>
      <c r="B6336" s="203" t="str">
        <f>'Permitted Sources'!B5586</f>
        <v>30</v>
      </c>
      <c r="C6336" s="202" t="str">
        <f>'Permitted Sources'!D5586</f>
        <v>3000302</v>
      </c>
      <c r="D6336" s="202">
        <f>'Permitted Sources'!E5586</f>
        <v>20200254</v>
      </c>
      <c r="E6336" s="203" t="str">
        <f>'Permitted Sources'!H5586</f>
        <v>Compressor Engines</v>
      </c>
      <c r="F6336" s="204">
        <f>'Permitted Sources'!I5586</f>
        <v>0</v>
      </c>
      <c r="G6336" s="204">
        <f>'Permitted Sources'!J5586</f>
        <v>0</v>
      </c>
      <c r="H6336" s="204">
        <f>'Permitted Sources'!K5586</f>
        <v>0</v>
      </c>
      <c r="I6336" s="204">
        <f>'Permitted Sources'!L5586</f>
        <v>1.0037110190138377E-2</v>
      </c>
      <c r="J6336" s="204">
        <f>'Permitted Sources'!M5586</f>
        <v>0</v>
      </c>
      <c r="K6336" s="203" t="str">
        <f t="shared" si="98"/>
        <v>Compressor Engines</v>
      </c>
    </row>
    <row r="6337" spans="1:11" s="203" customFormat="1" x14ac:dyDescent="0.2">
      <c r="A6337" s="202" t="str">
        <f>'Permitted Sources'!A5587</f>
        <v>MTDEQ Permitted Sources</v>
      </c>
      <c r="B6337" s="203" t="str">
        <f>'Permitted Sources'!B5587</f>
        <v>30</v>
      </c>
      <c r="C6337" s="202" t="str">
        <f>'Permitted Sources'!D5587</f>
        <v>3000302</v>
      </c>
      <c r="D6337" s="202">
        <f>'Permitted Sources'!E5587</f>
        <v>20200254</v>
      </c>
      <c r="E6337" s="203" t="str">
        <f>'Permitted Sources'!H5587</f>
        <v>Compressor Engines</v>
      </c>
      <c r="F6337" s="204">
        <f>'Permitted Sources'!I5587</f>
        <v>0</v>
      </c>
      <c r="G6337" s="204">
        <f>'Permitted Sources'!J5587</f>
        <v>0</v>
      </c>
      <c r="H6337" s="204">
        <f>'Permitted Sources'!K5587</f>
        <v>0</v>
      </c>
      <c r="I6337" s="204">
        <f>'Permitted Sources'!L5587</f>
        <v>0</v>
      </c>
      <c r="J6337" s="204">
        <f>'Permitted Sources'!M5587</f>
        <v>0.17805558487985204</v>
      </c>
      <c r="K6337" s="203" t="str">
        <f t="shared" si="98"/>
        <v>Compressor Engines</v>
      </c>
    </row>
    <row r="6338" spans="1:11" s="203" customFormat="1" x14ac:dyDescent="0.2">
      <c r="A6338" s="202" t="str">
        <f>'Permitted Sources'!A5588</f>
        <v>MTDEQ Permitted Sources</v>
      </c>
      <c r="B6338" s="203" t="str">
        <f>'Permitted Sources'!B5588</f>
        <v>30</v>
      </c>
      <c r="C6338" s="202" t="str">
        <f>'Permitted Sources'!D5588</f>
        <v>3000302</v>
      </c>
      <c r="D6338" s="202">
        <f>'Permitted Sources'!E5588</f>
        <v>20200254</v>
      </c>
      <c r="E6338" s="203" t="str">
        <f>'Permitted Sources'!H5588</f>
        <v>Compressor Engines</v>
      </c>
      <c r="F6338" s="204">
        <f>'Permitted Sources'!I5588</f>
        <v>1.6022252745983905</v>
      </c>
      <c r="G6338" s="204">
        <f>'Permitted Sources'!J5588</f>
        <v>0</v>
      </c>
      <c r="H6338" s="204">
        <f>'Permitted Sources'!K5588</f>
        <v>0</v>
      </c>
      <c r="I6338" s="204">
        <f>'Permitted Sources'!L5588</f>
        <v>0</v>
      </c>
      <c r="J6338" s="204">
        <f>'Permitted Sources'!M5588</f>
        <v>0</v>
      </c>
      <c r="K6338" s="203" t="str">
        <f t="shared" si="98"/>
        <v>Compressor Engines</v>
      </c>
    </row>
    <row r="6339" spans="1:11" s="203" customFormat="1" x14ac:dyDescent="0.2">
      <c r="A6339" s="202" t="str">
        <f>'Permitted Sources'!A5589</f>
        <v>MTDEQ Permitted Sources</v>
      </c>
      <c r="B6339" s="203" t="str">
        <f>'Permitted Sources'!B5589</f>
        <v>30</v>
      </c>
      <c r="C6339" s="202" t="str">
        <f>'Permitted Sources'!D5589</f>
        <v>3000302</v>
      </c>
      <c r="D6339" s="202">
        <f>'Permitted Sources'!E5589</f>
        <v>20200254</v>
      </c>
      <c r="E6339" s="203" t="str">
        <f>'Permitted Sources'!H5589</f>
        <v>Compressor Engines</v>
      </c>
      <c r="F6339" s="204">
        <f>'Permitted Sources'!I5589</f>
        <v>0</v>
      </c>
      <c r="G6339" s="204">
        <f>'Permitted Sources'!J5589</f>
        <v>2.6110235960373669</v>
      </c>
      <c r="H6339" s="204">
        <f>'Permitted Sources'!K5589</f>
        <v>0</v>
      </c>
      <c r="I6339" s="204">
        <f>'Permitted Sources'!L5589</f>
        <v>0</v>
      </c>
      <c r="J6339" s="204">
        <f>'Permitted Sources'!M5589</f>
        <v>0</v>
      </c>
      <c r="K6339" s="203" t="str">
        <f t="shared" si="98"/>
        <v>Compressor Engines</v>
      </c>
    </row>
    <row r="6340" spans="1:11" s="203" customFormat="1" x14ac:dyDescent="0.2">
      <c r="A6340" s="202" t="str">
        <f>'Permitted Sources'!A5590</f>
        <v>MTDEQ Permitted Sources</v>
      </c>
      <c r="B6340" s="203" t="str">
        <f>'Permitted Sources'!B5590</f>
        <v>30</v>
      </c>
      <c r="C6340" s="202" t="str">
        <f>'Permitted Sources'!D5590</f>
        <v>3000302</v>
      </c>
      <c r="D6340" s="202">
        <f>'Permitted Sources'!E5590</f>
        <v>20200254</v>
      </c>
      <c r="E6340" s="203" t="str">
        <f>'Permitted Sources'!H5590</f>
        <v>Compressor Engines</v>
      </c>
      <c r="F6340" s="204">
        <f>'Permitted Sources'!I5590</f>
        <v>0</v>
      </c>
      <c r="G6340" s="204">
        <f>'Permitted Sources'!J5590</f>
        <v>0</v>
      </c>
      <c r="H6340" s="204">
        <f>'Permitted Sources'!K5590</f>
        <v>7.2991790227928224</v>
      </c>
      <c r="I6340" s="204">
        <f>'Permitted Sources'!L5590</f>
        <v>0</v>
      </c>
      <c r="J6340" s="204">
        <f>'Permitted Sources'!M5590</f>
        <v>0</v>
      </c>
      <c r="K6340" s="203" t="str">
        <f t="shared" si="98"/>
        <v>Compressor Engines</v>
      </c>
    </row>
    <row r="6341" spans="1:11" s="203" customFormat="1" x14ac:dyDescent="0.2">
      <c r="A6341" s="202" t="str">
        <f>'Permitted Sources'!A5591</f>
        <v>MTDEQ Permitted Sources</v>
      </c>
      <c r="B6341" s="203" t="str">
        <f>'Permitted Sources'!B5591</f>
        <v>30</v>
      </c>
      <c r="C6341" s="202" t="str">
        <f>'Permitted Sources'!D5591</f>
        <v>3000302</v>
      </c>
      <c r="D6341" s="202">
        <f>'Permitted Sources'!E5591</f>
        <v>20200254</v>
      </c>
      <c r="E6341" s="203" t="str">
        <f>'Permitted Sources'!H5591</f>
        <v>Compressor Engines</v>
      </c>
      <c r="F6341" s="204">
        <f>'Permitted Sources'!I5591</f>
        <v>0</v>
      </c>
      <c r="G6341" s="204">
        <f>'Permitted Sources'!J5591</f>
        <v>0</v>
      </c>
      <c r="H6341" s="204">
        <f>'Permitted Sources'!K5591</f>
        <v>0</v>
      </c>
      <c r="I6341" s="204">
        <f>'Permitted Sources'!L5591</f>
        <v>1.0174604850277259E-2</v>
      </c>
      <c r="J6341" s="204">
        <f>'Permitted Sources'!M5591</f>
        <v>0</v>
      </c>
      <c r="K6341" s="203" t="str">
        <f t="shared" si="98"/>
        <v>Compressor Engines</v>
      </c>
    </row>
    <row r="6342" spans="1:11" s="203" customFormat="1" x14ac:dyDescent="0.2">
      <c r="A6342" s="202" t="str">
        <f>'Permitted Sources'!A5592</f>
        <v>MTDEQ Permitted Sources</v>
      </c>
      <c r="B6342" s="203" t="str">
        <f>'Permitted Sources'!B5592</f>
        <v>30</v>
      </c>
      <c r="C6342" s="202" t="str">
        <f>'Permitted Sources'!D5592</f>
        <v>3000302</v>
      </c>
      <c r="D6342" s="202">
        <f>'Permitted Sources'!E5592</f>
        <v>20200254</v>
      </c>
      <c r="E6342" s="203" t="str">
        <f>'Permitted Sources'!H5592</f>
        <v>Compressor Engines</v>
      </c>
      <c r="F6342" s="204">
        <f>'Permitted Sources'!I5592</f>
        <v>0</v>
      </c>
      <c r="G6342" s="204">
        <f>'Permitted Sources'!J5592</f>
        <v>0</v>
      </c>
      <c r="H6342" s="204">
        <f>'Permitted Sources'!K5592</f>
        <v>5.9810177160413612E-2</v>
      </c>
      <c r="I6342" s="204">
        <f>'Permitted Sources'!L5592</f>
        <v>0</v>
      </c>
      <c r="J6342" s="204">
        <f>'Permitted Sources'!M5592</f>
        <v>0</v>
      </c>
      <c r="K6342" s="203" t="str">
        <f t="shared" si="98"/>
        <v>Compressor Engines</v>
      </c>
    </row>
    <row r="6343" spans="1:11" s="203" customFormat="1" x14ac:dyDescent="0.2">
      <c r="A6343" s="202" t="str">
        <f>'Permitted Sources'!A5593</f>
        <v>MTDEQ Permitted Sources</v>
      </c>
      <c r="B6343" s="203" t="str">
        <f>'Permitted Sources'!B5593</f>
        <v>30</v>
      </c>
      <c r="C6343" s="202" t="str">
        <f>'Permitted Sources'!D5593</f>
        <v>3000302</v>
      </c>
      <c r="D6343" s="202">
        <f>'Permitted Sources'!E5593</f>
        <v>20200254</v>
      </c>
      <c r="E6343" s="203" t="str">
        <f>'Permitted Sources'!H5593</f>
        <v>Compressor Engines</v>
      </c>
      <c r="F6343" s="204">
        <f>'Permitted Sources'!I5593</f>
        <v>0</v>
      </c>
      <c r="G6343" s="204">
        <f>'Permitted Sources'!J5593</f>
        <v>0</v>
      </c>
      <c r="H6343" s="204">
        <f>'Permitted Sources'!K5593</f>
        <v>0</v>
      </c>
      <c r="I6343" s="204">
        <f>'Permitted Sources'!L5593</f>
        <v>0</v>
      </c>
      <c r="J6343" s="204">
        <f>'Permitted Sources'!M5593</f>
        <v>0.17929303682110195</v>
      </c>
      <c r="K6343" s="203" t="str">
        <f t="shared" ref="K6343:K6406" si="99">IF(E6343="Unpermitted Fugitives","Fugitives",IF(E6343="Natural Gas Processing Facilities, Pump Seals","Fugitives",IF(E6343="Natural Gas Production, All Equipt Leak Fugitives","Fugitives",IF(E6343="External Combustion Boilers","Heaters",IF(E6343="Permitted Tank Losses","Condensate tank ",IF(E6343="Permitted Fugitives","Fugitives",IF(E6343="Process Heaters","Heaters",E6343)))))))</f>
        <v>Compressor Engines</v>
      </c>
    </row>
    <row r="6344" spans="1:11" s="203" customFormat="1" x14ac:dyDescent="0.2">
      <c r="A6344" s="202" t="str">
        <f>'Permitted Sources'!A5594</f>
        <v>MTDEQ Permitted Sources</v>
      </c>
      <c r="B6344" s="203" t="str">
        <f>'Permitted Sources'!B5594</f>
        <v>30</v>
      </c>
      <c r="C6344" s="202" t="str">
        <f>'Permitted Sources'!D5594</f>
        <v>3000302</v>
      </c>
      <c r="D6344" s="202">
        <f>'Permitted Sources'!E5594</f>
        <v>20200254</v>
      </c>
      <c r="E6344" s="203" t="str">
        <f>'Permitted Sources'!H5594</f>
        <v>Compressor Engines</v>
      </c>
      <c r="F6344" s="204">
        <f>'Permitted Sources'!I5594</f>
        <v>0</v>
      </c>
      <c r="G6344" s="204">
        <f>'Permitted Sources'!J5594</f>
        <v>2.630410343116949</v>
      </c>
      <c r="H6344" s="204">
        <f>'Permitted Sources'!K5594</f>
        <v>0</v>
      </c>
      <c r="I6344" s="204">
        <f>'Permitted Sources'!L5594</f>
        <v>0</v>
      </c>
      <c r="J6344" s="204">
        <f>'Permitted Sources'!M5594</f>
        <v>0</v>
      </c>
      <c r="K6344" s="203" t="str">
        <f t="shared" si="99"/>
        <v>Compressor Engines</v>
      </c>
    </row>
    <row r="6345" spans="1:11" s="203" customFormat="1" x14ac:dyDescent="0.2">
      <c r="A6345" s="202" t="str">
        <f>'Permitted Sources'!A5595</f>
        <v>MTDEQ Permitted Sources</v>
      </c>
      <c r="B6345" s="203" t="str">
        <f>'Permitted Sources'!B5595</f>
        <v>30</v>
      </c>
      <c r="C6345" s="202" t="str">
        <f>'Permitted Sources'!D5595</f>
        <v>3000302</v>
      </c>
      <c r="D6345" s="202">
        <f>'Permitted Sources'!E5595</f>
        <v>20200254</v>
      </c>
      <c r="E6345" s="203" t="str">
        <f>'Permitted Sources'!H5595</f>
        <v>Compressor Engines</v>
      </c>
      <c r="F6345" s="204">
        <f>'Permitted Sources'!I5595</f>
        <v>3.5271505165427368</v>
      </c>
      <c r="G6345" s="204">
        <f>'Permitted Sources'!J5595</f>
        <v>0</v>
      </c>
      <c r="H6345" s="204">
        <f>'Permitted Sources'!K5595</f>
        <v>0</v>
      </c>
      <c r="I6345" s="204">
        <f>'Permitted Sources'!L5595</f>
        <v>0</v>
      </c>
      <c r="J6345" s="204">
        <f>'Permitted Sources'!M5595</f>
        <v>0</v>
      </c>
      <c r="K6345" s="203" t="str">
        <f t="shared" si="99"/>
        <v>Compressor Engines</v>
      </c>
    </row>
    <row r="6346" spans="1:11" s="203" customFormat="1" x14ac:dyDescent="0.2">
      <c r="A6346" s="202" t="str">
        <f>'Permitted Sources'!A5596</f>
        <v>MTDEQ Permitted Sources</v>
      </c>
      <c r="B6346" s="203" t="str">
        <f>'Permitted Sources'!B5596</f>
        <v>30</v>
      </c>
      <c r="C6346" s="202" t="str">
        <f>'Permitted Sources'!D5596</f>
        <v>3000302</v>
      </c>
      <c r="D6346" s="202">
        <f>'Permitted Sources'!E5596</f>
        <v>20200253</v>
      </c>
      <c r="E6346" s="203" t="str">
        <f>'Permitted Sources'!H5596</f>
        <v>Compressor Engines</v>
      </c>
      <c r="F6346" s="204">
        <f>'Permitted Sources'!I5596</f>
        <v>0</v>
      </c>
      <c r="G6346" s="204">
        <f>'Permitted Sources'!J5596</f>
        <v>0</v>
      </c>
      <c r="H6346" s="204">
        <f>'Permitted Sources'!K5596</f>
        <v>0</v>
      </c>
      <c r="I6346" s="204">
        <f>'Permitted Sources'!L5596</f>
        <v>5.774775725833038E-3</v>
      </c>
      <c r="J6346" s="204">
        <f>'Permitted Sources'!M5596</f>
        <v>0</v>
      </c>
      <c r="K6346" s="203" t="str">
        <f t="shared" si="99"/>
        <v>Compressor Engines</v>
      </c>
    </row>
    <row r="6347" spans="1:11" s="203" customFormat="1" x14ac:dyDescent="0.2">
      <c r="A6347" s="202" t="str">
        <f>'Permitted Sources'!A5597</f>
        <v>MTDEQ Permitted Sources</v>
      </c>
      <c r="B6347" s="203" t="str">
        <f>'Permitted Sources'!B5597</f>
        <v>30</v>
      </c>
      <c r="C6347" s="202" t="str">
        <f>'Permitted Sources'!D5597</f>
        <v>3000302</v>
      </c>
      <c r="D6347" s="202">
        <f>'Permitted Sources'!E5597</f>
        <v>20200253</v>
      </c>
      <c r="E6347" s="203" t="str">
        <f>'Permitted Sources'!H5597</f>
        <v>Compressor Engines</v>
      </c>
      <c r="F6347" s="204">
        <f>'Permitted Sources'!I5597</f>
        <v>0</v>
      </c>
      <c r="G6347" s="204">
        <f>'Permitted Sources'!J5597</f>
        <v>0</v>
      </c>
      <c r="H6347" s="204">
        <f>'Permitted Sources'!K5597</f>
        <v>3.4236170374581584E-2</v>
      </c>
      <c r="I6347" s="204">
        <f>'Permitted Sources'!L5597</f>
        <v>0</v>
      </c>
      <c r="J6347" s="204">
        <f>'Permitted Sources'!M5597</f>
        <v>0</v>
      </c>
      <c r="K6347" s="203" t="str">
        <f t="shared" si="99"/>
        <v>Compressor Engines</v>
      </c>
    </row>
    <row r="6348" spans="1:11" s="203" customFormat="1" x14ac:dyDescent="0.2">
      <c r="A6348" s="202" t="str">
        <f>'Permitted Sources'!A5598</f>
        <v>MTDEQ Permitted Sources</v>
      </c>
      <c r="B6348" s="203" t="str">
        <f>'Permitted Sources'!B5598</f>
        <v>30</v>
      </c>
      <c r="C6348" s="202" t="str">
        <f>'Permitted Sources'!D5598</f>
        <v>3000302</v>
      </c>
      <c r="D6348" s="202">
        <f>'Permitted Sources'!E5598</f>
        <v>20200253</v>
      </c>
      <c r="E6348" s="203" t="str">
        <f>'Permitted Sources'!H5598</f>
        <v>Compressor Engines</v>
      </c>
      <c r="F6348" s="204">
        <f>'Permitted Sources'!I5598</f>
        <v>0</v>
      </c>
      <c r="G6348" s="204">
        <f>'Permitted Sources'!J5598</f>
        <v>0</v>
      </c>
      <c r="H6348" s="204">
        <f>'Permitted Sources'!K5598</f>
        <v>0</v>
      </c>
      <c r="I6348" s="204">
        <f>'Permitted Sources'!L5598</f>
        <v>0</v>
      </c>
      <c r="J6348" s="204">
        <f>'Permitted Sources'!M5598</f>
        <v>0.10257101646360588</v>
      </c>
      <c r="K6348" s="203" t="str">
        <f t="shared" si="99"/>
        <v>Compressor Engines</v>
      </c>
    </row>
    <row r="6349" spans="1:11" s="203" customFormat="1" x14ac:dyDescent="0.2">
      <c r="A6349" s="202" t="str">
        <f>'Permitted Sources'!A5599</f>
        <v>MTDEQ Permitted Sources</v>
      </c>
      <c r="B6349" s="203" t="str">
        <f>'Permitted Sources'!B5599</f>
        <v>30</v>
      </c>
      <c r="C6349" s="202" t="str">
        <f>'Permitted Sources'!D5599</f>
        <v>3000302</v>
      </c>
      <c r="D6349" s="202">
        <f>'Permitted Sources'!E5599</f>
        <v>20200253</v>
      </c>
      <c r="E6349" s="203" t="str">
        <f>'Permitted Sources'!H5599</f>
        <v>Compressor Engines</v>
      </c>
      <c r="F6349" s="204">
        <f>'Permitted Sources'!I5599</f>
        <v>1.0936325267446665</v>
      </c>
      <c r="G6349" s="204">
        <f>'Permitted Sources'!J5599</f>
        <v>0</v>
      </c>
      <c r="H6349" s="204">
        <f>'Permitted Sources'!K5599</f>
        <v>0</v>
      </c>
      <c r="I6349" s="204">
        <f>'Permitted Sources'!L5599</f>
        <v>0</v>
      </c>
      <c r="J6349" s="204">
        <f>'Permitted Sources'!M5599</f>
        <v>0</v>
      </c>
      <c r="K6349" s="203" t="str">
        <f t="shared" si="99"/>
        <v>Compressor Engines</v>
      </c>
    </row>
    <row r="6350" spans="1:11" s="203" customFormat="1" x14ac:dyDescent="0.2">
      <c r="A6350" s="202" t="str">
        <f>'Permitted Sources'!A5600</f>
        <v>MTDEQ Permitted Sources</v>
      </c>
      <c r="B6350" s="203" t="str">
        <f>'Permitted Sources'!B5600</f>
        <v>30</v>
      </c>
      <c r="C6350" s="202" t="str">
        <f>'Permitted Sources'!D5600</f>
        <v>3000302</v>
      </c>
      <c r="D6350" s="202">
        <f>'Permitted Sources'!E5600</f>
        <v>20200253</v>
      </c>
      <c r="E6350" s="203" t="str">
        <f>'Permitted Sources'!H5600</f>
        <v>Compressor Engines</v>
      </c>
      <c r="F6350" s="204">
        <f>'Permitted Sources'!I5600</f>
        <v>0</v>
      </c>
      <c r="G6350" s="204">
        <f>'Permitted Sources'!J5600</f>
        <v>1.503641603278812</v>
      </c>
      <c r="H6350" s="204">
        <f>'Permitted Sources'!K5600</f>
        <v>0</v>
      </c>
      <c r="I6350" s="204">
        <f>'Permitted Sources'!L5600</f>
        <v>0</v>
      </c>
      <c r="J6350" s="204">
        <f>'Permitted Sources'!M5600</f>
        <v>0</v>
      </c>
      <c r="K6350" s="203" t="str">
        <f t="shared" si="99"/>
        <v>Compressor Engines</v>
      </c>
    </row>
    <row r="6351" spans="1:11" s="203" customFormat="1" x14ac:dyDescent="0.2">
      <c r="A6351" s="202" t="str">
        <f>'Permitted Sources'!A5601</f>
        <v>MTDEQ Permitted Sources</v>
      </c>
      <c r="B6351" s="203" t="str">
        <f>'Permitted Sources'!B5601</f>
        <v>30</v>
      </c>
      <c r="C6351" s="202" t="str">
        <f>'Permitted Sources'!D5601</f>
        <v>3000302</v>
      </c>
      <c r="D6351" s="202">
        <f>'Permitted Sources'!E5601</f>
        <v>20200254</v>
      </c>
      <c r="E6351" s="203" t="str">
        <f>'Permitted Sources'!H5601</f>
        <v>Compressor Engines</v>
      </c>
      <c r="F6351" s="204">
        <f>'Permitted Sources'!I5601</f>
        <v>0</v>
      </c>
      <c r="G6351" s="204">
        <f>'Permitted Sources'!J5601</f>
        <v>0</v>
      </c>
      <c r="H6351" s="204">
        <f>'Permitted Sources'!K5601</f>
        <v>0</v>
      </c>
      <c r="I6351" s="204">
        <f>'Permitted Sources'!L5601</f>
        <v>9.8996155299994944E-3</v>
      </c>
      <c r="J6351" s="204">
        <f>'Permitted Sources'!M5601</f>
        <v>0</v>
      </c>
      <c r="K6351" s="203" t="str">
        <f t="shared" si="99"/>
        <v>Compressor Engines</v>
      </c>
    </row>
    <row r="6352" spans="1:11" s="203" customFormat="1" x14ac:dyDescent="0.2">
      <c r="A6352" s="202" t="str">
        <f>'Permitted Sources'!A5602</f>
        <v>MTDEQ Permitted Sources</v>
      </c>
      <c r="B6352" s="203" t="str">
        <f>'Permitted Sources'!B5602</f>
        <v>30</v>
      </c>
      <c r="C6352" s="202" t="str">
        <f>'Permitted Sources'!D5602</f>
        <v>3000302</v>
      </c>
      <c r="D6352" s="202">
        <f>'Permitted Sources'!E5602</f>
        <v>20200254</v>
      </c>
      <c r="E6352" s="203" t="str">
        <f>'Permitted Sources'!H5602</f>
        <v>Compressor Engines</v>
      </c>
      <c r="F6352" s="204">
        <f>'Permitted Sources'!I5602</f>
        <v>0</v>
      </c>
      <c r="G6352" s="204">
        <f>'Permitted Sources'!J5602</f>
        <v>0</v>
      </c>
      <c r="H6352" s="204">
        <f>'Permitted Sources'!K5602</f>
        <v>0</v>
      </c>
      <c r="I6352" s="204">
        <f>'Permitted Sources'!L5602</f>
        <v>0</v>
      </c>
      <c r="J6352" s="204">
        <f>'Permitted Sources'!M5602</f>
        <v>0.17516819701693553</v>
      </c>
      <c r="K6352" s="203" t="str">
        <f t="shared" si="99"/>
        <v>Compressor Engines</v>
      </c>
    </row>
    <row r="6353" spans="1:11" s="203" customFormat="1" x14ac:dyDescent="0.2">
      <c r="A6353" s="202" t="str">
        <f>'Permitted Sources'!A5603</f>
        <v>MTDEQ Permitted Sources</v>
      </c>
      <c r="B6353" s="203" t="str">
        <f>'Permitted Sources'!B5603</f>
        <v>30</v>
      </c>
      <c r="C6353" s="202" t="str">
        <f>'Permitted Sources'!D5603</f>
        <v>3000302</v>
      </c>
      <c r="D6353" s="202">
        <f>'Permitted Sources'!E5603</f>
        <v>20200254</v>
      </c>
      <c r="E6353" s="203" t="str">
        <f>'Permitted Sources'!H5603</f>
        <v>Compressor Engines</v>
      </c>
      <c r="F6353" s="204">
        <f>'Permitted Sources'!I5603</f>
        <v>0</v>
      </c>
      <c r="G6353" s="204">
        <f>'Permitted Sources'!J5603</f>
        <v>0</v>
      </c>
      <c r="H6353" s="204">
        <f>'Permitted Sources'!K5603</f>
        <v>0.23346593291582143</v>
      </c>
      <c r="I6353" s="204">
        <f>'Permitted Sources'!L5603</f>
        <v>0</v>
      </c>
      <c r="J6353" s="204">
        <f>'Permitted Sources'!M5603</f>
        <v>0</v>
      </c>
      <c r="K6353" s="203" t="str">
        <f t="shared" si="99"/>
        <v>Compressor Engines</v>
      </c>
    </row>
    <row r="6354" spans="1:11" s="203" customFormat="1" x14ac:dyDescent="0.2">
      <c r="A6354" s="202" t="str">
        <f>'Permitted Sources'!A5604</f>
        <v>MTDEQ Permitted Sources</v>
      </c>
      <c r="B6354" s="203" t="str">
        <f>'Permitted Sources'!B5604</f>
        <v>30</v>
      </c>
      <c r="C6354" s="202" t="str">
        <f>'Permitted Sources'!D5604</f>
        <v>3000302</v>
      </c>
      <c r="D6354" s="202">
        <f>'Permitted Sources'!E5604</f>
        <v>20200254</v>
      </c>
      <c r="E6354" s="203" t="str">
        <f>'Permitted Sources'!H5604</f>
        <v>Compressor Engines</v>
      </c>
      <c r="F6354" s="204">
        <f>'Permitted Sources'!I5604</f>
        <v>0</v>
      </c>
      <c r="G6354" s="204">
        <f>'Permitted Sources'!J5604</f>
        <v>2.5681252620740356</v>
      </c>
      <c r="H6354" s="204">
        <f>'Permitted Sources'!K5604</f>
        <v>0</v>
      </c>
      <c r="I6354" s="204">
        <f>'Permitted Sources'!L5604</f>
        <v>0</v>
      </c>
      <c r="J6354" s="204">
        <f>'Permitted Sources'!M5604</f>
        <v>0</v>
      </c>
      <c r="K6354" s="203" t="str">
        <f t="shared" si="99"/>
        <v>Compressor Engines</v>
      </c>
    </row>
    <row r="6355" spans="1:11" s="203" customFormat="1" x14ac:dyDescent="0.2">
      <c r="A6355" s="202" t="str">
        <f>'Permitted Sources'!A5605</f>
        <v>MTDEQ Permitted Sources</v>
      </c>
      <c r="B6355" s="203" t="str">
        <f>'Permitted Sources'!B5605</f>
        <v>30</v>
      </c>
      <c r="C6355" s="202" t="str">
        <f>'Permitted Sources'!D5605</f>
        <v>3000302</v>
      </c>
      <c r="D6355" s="202">
        <f>'Permitted Sources'!E5605</f>
        <v>20200254</v>
      </c>
      <c r="E6355" s="203" t="str">
        <f>'Permitted Sources'!H5605</f>
        <v>Compressor Engines</v>
      </c>
      <c r="F6355" s="204">
        <f>'Permitted Sources'!I5605</f>
        <v>3.9106231236700779</v>
      </c>
      <c r="G6355" s="204">
        <f>'Permitted Sources'!J5605</f>
        <v>0</v>
      </c>
      <c r="H6355" s="204">
        <f>'Permitted Sources'!K5605</f>
        <v>0</v>
      </c>
      <c r="I6355" s="204">
        <f>'Permitted Sources'!L5605</f>
        <v>0</v>
      </c>
      <c r="J6355" s="204">
        <f>'Permitted Sources'!M5605</f>
        <v>0</v>
      </c>
      <c r="K6355" s="203" t="str">
        <f t="shared" si="99"/>
        <v>Compressor Engines</v>
      </c>
    </row>
    <row r="6356" spans="1:11" s="203" customFormat="1" x14ac:dyDescent="0.2">
      <c r="A6356" s="202" t="str">
        <f>'Permitted Sources'!A5606</f>
        <v>MTDEQ Permitted Sources</v>
      </c>
      <c r="B6356" s="203" t="str">
        <f>'Permitted Sources'!B5606</f>
        <v>30</v>
      </c>
      <c r="C6356" s="202" t="str">
        <f>'Permitted Sources'!D5606</f>
        <v>3000302</v>
      </c>
      <c r="D6356" s="202">
        <f>'Permitted Sources'!E5606</f>
        <v>20200254</v>
      </c>
      <c r="E6356" s="203" t="str">
        <f>'Permitted Sources'!H5606</f>
        <v>Compressor Engines</v>
      </c>
      <c r="F6356" s="204">
        <f>'Permitted Sources'!I5606</f>
        <v>0</v>
      </c>
      <c r="G6356" s="204">
        <f>'Permitted Sources'!J5606</f>
        <v>0</v>
      </c>
      <c r="H6356" s="204">
        <f>'Permitted Sources'!K5606</f>
        <v>0</v>
      </c>
      <c r="I6356" s="204">
        <f>'Permitted Sources'!L5606</f>
        <v>1.0037110190138377E-2</v>
      </c>
      <c r="J6356" s="204">
        <f>'Permitted Sources'!M5606</f>
        <v>0</v>
      </c>
      <c r="K6356" s="203" t="str">
        <f t="shared" si="99"/>
        <v>Compressor Engines</v>
      </c>
    </row>
    <row r="6357" spans="1:11" s="203" customFormat="1" x14ac:dyDescent="0.2">
      <c r="A6357" s="202" t="str">
        <f>'Permitted Sources'!A5607</f>
        <v>MTDEQ Permitted Sources</v>
      </c>
      <c r="B6357" s="203" t="str">
        <f>'Permitted Sources'!B5607</f>
        <v>30</v>
      </c>
      <c r="C6357" s="202" t="str">
        <f>'Permitted Sources'!D5607</f>
        <v>3000302</v>
      </c>
      <c r="D6357" s="202">
        <f>'Permitted Sources'!E5607</f>
        <v>20200254</v>
      </c>
      <c r="E6357" s="203" t="str">
        <f>'Permitted Sources'!H5607</f>
        <v>Compressor Engines</v>
      </c>
      <c r="F6357" s="204">
        <f>'Permitted Sources'!I5607</f>
        <v>0</v>
      </c>
      <c r="G6357" s="204">
        <f>'Permitted Sources'!J5607</f>
        <v>0</v>
      </c>
      <c r="H6357" s="204">
        <f>'Permitted Sources'!K5607</f>
        <v>0</v>
      </c>
      <c r="I6357" s="204">
        <f>'Permitted Sources'!L5607</f>
        <v>0</v>
      </c>
      <c r="J6357" s="204">
        <f>'Permitted Sources'!M5607</f>
        <v>0.17668063827846323</v>
      </c>
      <c r="K6357" s="203" t="str">
        <f t="shared" si="99"/>
        <v>Compressor Engines</v>
      </c>
    </row>
    <row r="6358" spans="1:11" s="203" customFormat="1" x14ac:dyDescent="0.2">
      <c r="A6358" s="202" t="str">
        <f>'Permitted Sources'!A5608</f>
        <v>MTDEQ Permitted Sources</v>
      </c>
      <c r="B6358" s="203" t="str">
        <f>'Permitted Sources'!B5608</f>
        <v>30</v>
      </c>
      <c r="C6358" s="202" t="str">
        <f>'Permitted Sources'!D5608</f>
        <v>3000302</v>
      </c>
      <c r="D6358" s="202">
        <f>'Permitted Sources'!E5608</f>
        <v>20200254</v>
      </c>
      <c r="E6358" s="203" t="str">
        <f>'Permitted Sources'!H5608</f>
        <v>Compressor Engines</v>
      </c>
      <c r="F6358" s="204">
        <f>'Permitted Sources'!I5608</f>
        <v>0</v>
      </c>
      <c r="G6358" s="204">
        <f>'Permitted Sources'!J5608</f>
        <v>2.5913618596375065</v>
      </c>
      <c r="H6358" s="204">
        <f>'Permitted Sources'!K5608</f>
        <v>0</v>
      </c>
      <c r="I6358" s="204">
        <f>'Permitted Sources'!L5608</f>
        <v>0</v>
      </c>
      <c r="J6358" s="204">
        <f>'Permitted Sources'!M5608</f>
        <v>0</v>
      </c>
      <c r="K6358" s="203" t="str">
        <f t="shared" si="99"/>
        <v>Compressor Engines</v>
      </c>
    </row>
    <row r="6359" spans="1:11" s="203" customFormat="1" x14ac:dyDescent="0.2">
      <c r="A6359" s="202" t="str">
        <f>'Permitted Sources'!A5609</f>
        <v>MTDEQ Permitted Sources</v>
      </c>
      <c r="B6359" s="203" t="str">
        <f>'Permitted Sources'!B5609</f>
        <v>30</v>
      </c>
      <c r="C6359" s="202" t="str">
        <f>'Permitted Sources'!D5609</f>
        <v>3000302</v>
      </c>
      <c r="D6359" s="202">
        <f>'Permitted Sources'!E5609</f>
        <v>20200254</v>
      </c>
      <c r="E6359" s="203" t="str">
        <f>'Permitted Sources'!H5609</f>
        <v>Compressor Engines</v>
      </c>
      <c r="F6359" s="204">
        <f>'Permitted Sources'!I5609</f>
        <v>10.365722427870304</v>
      </c>
      <c r="G6359" s="204">
        <f>'Permitted Sources'!J5609</f>
        <v>0</v>
      </c>
      <c r="H6359" s="204">
        <f>'Permitted Sources'!K5609</f>
        <v>10.365722427870304</v>
      </c>
      <c r="I6359" s="204">
        <f>'Permitted Sources'!L5609</f>
        <v>0</v>
      </c>
      <c r="J6359" s="204">
        <f>'Permitted Sources'!M5609</f>
        <v>0</v>
      </c>
      <c r="K6359" s="203" t="str">
        <f t="shared" si="99"/>
        <v>Compressor Engines</v>
      </c>
    </row>
    <row r="6360" spans="1:11" s="203" customFormat="1" x14ac:dyDescent="0.2">
      <c r="A6360" s="202" t="str">
        <f>'Permitted Sources'!A5610</f>
        <v>MTDEQ Permitted Sources</v>
      </c>
      <c r="B6360" s="203" t="str">
        <f>'Permitted Sources'!B5610</f>
        <v>30</v>
      </c>
      <c r="C6360" s="202" t="str">
        <f>'Permitted Sources'!D5610</f>
        <v>3000302</v>
      </c>
      <c r="D6360" s="202">
        <f>'Permitted Sources'!E5610</f>
        <v>20200254</v>
      </c>
      <c r="E6360" s="203" t="str">
        <f>'Permitted Sources'!H5610</f>
        <v>Compressor Engines</v>
      </c>
      <c r="F6360" s="204">
        <f>'Permitted Sources'!I5610</f>
        <v>0</v>
      </c>
      <c r="G6360" s="204">
        <f>'Permitted Sources'!J5610</f>
        <v>0</v>
      </c>
      <c r="H6360" s="204">
        <f>'Permitted Sources'!K5610</f>
        <v>0</v>
      </c>
      <c r="I6360" s="204">
        <f>'Permitted Sources'!L5610</f>
        <v>1.0037110190138377E-2</v>
      </c>
      <c r="J6360" s="204">
        <f>'Permitted Sources'!M5610</f>
        <v>0</v>
      </c>
      <c r="K6360" s="203" t="str">
        <f t="shared" si="99"/>
        <v>Compressor Engines</v>
      </c>
    </row>
    <row r="6361" spans="1:11" s="203" customFormat="1" x14ac:dyDescent="0.2">
      <c r="A6361" s="202" t="str">
        <f>'Permitted Sources'!A5611</f>
        <v>MTDEQ Permitted Sources</v>
      </c>
      <c r="B6361" s="203" t="str">
        <f>'Permitted Sources'!B5611</f>
        <v>30</v>
      </c>
      <c r="C6361" s="202" t="str">
        <f>'Permitted Sources'!D5611</f>
        <v>3000302</v>
      </c>
      <c r="D6361" s="202">
        <f>'Permitted Sources'!E5611</f>
        <v>20200254</v>
      </c>
      <c r="E6361" s="203" t="str">
        <f>'Permitted Sources'!H5611</f>
        <v>Compressor Engines</v>
      </c>
      <c r="F6361" s="204">
        <f>'Permitted Sources'!I5611</f>
        <v>0</v>
      </c>
      <c r="G6361" s="204">
        <f>'Permitted Sources'!J5611</f>
        <v>0</v>
      </c>
      <c r="H6361" s="204">
        <f>'Permitted Sources'!K5611</f>
        <v>0</v>
      </c>
      <c r="I6361" s="204">
        <f>'Permitted Sources'!L5611</f>
        <v>0</v>
      </c>
      <c r="J6361" s="204">
        <f>'Permitted Sources'!M5611</f>
        <v>0.17791809021971314</v>
      </c>
      <c r="K6361" s="203" t="str">
        <f t="shared" si="99"/>
        <v>Compressor Engines</v>
      </c>
    </row>
    <row r="6362" spans="1:11" s="203" customFormat="1" x14ac:dyDescent="0.2">
      <c r="A6362" s="202" t="str">
        <f>'Permitted Sources'!A5612</f>
        <v>MTDEQ Permitted Sources</v>
      </c>
      <c r="B6362" s="203" t="str">
        <f>'Permitted Sources'!B5612</f>
        <v>30</v>
      </c>
      <c r="C6362" s="202" t="str">
        <f>'Permitted Sources'!D5612</f>
        <v>3000302</v>
      </c>
      <c r="D6362" s="202">
        <f>'Permitted Sources'!E5612</f>
        <v>20200254</v>
      </c>
      <c r="E6362" s="203" t="str">
        <f>'Permitted Sources'!H5612</f>
        <v>Compressor Engines</v>
      </c>
      <c r="F6362" s="204">
        <f>'Permitted Sources'!I5612</f>
        <v>0</v>
      </c>
      <c r="G6362" s="204">
        <f>'Permitted Sources'!J5612</f>
        <v>0</v>
      </c>
      <c r="H6362" s="204">
        <f>'Permitted Sources'!K5612</f>
        <v>0.29657598191956819</v>
      </c>
      <c r="I6362" s="204">
        <f>'Permitted Sources'!L5612</f>
        <v>0</v>
      </c>
      <c r="J6362" s="204">
        <f>'Permitted Sources'!M5612</f>
        <v>0</v>
      </c>
      <c r="K6362" s="203" t="str">
        <f t="shared" si="99"/>
        <v>Compressor Engines</v>
      </c>
    </row>
    <row r="6363" spans="1:11" s="203" customFormat="1" x14ac:dyDescent="0.2">
      <c r="A6363" s="202" t="str">
        <f>'Permitted Sources'!A5613</f>
        <v>MTDEQ Permitted Sources</v>
      </c>
      <c r="B6363" s="203" t="str">
        <f>'Permitted Sources'!B5613</f>
        <v>30</v>
      </c>
      <c r="C6363" s="202" t="str">
        <f>'Permitted Sources'!D5613</f>
        <v>3000302</v>
      </c>
      <c r="D6363" s="202">
        <f>'Permitted Sources'!E5613</f>
        <v>20200254</v>
      </c>
      <c r="E6363" s="203" t="str">
        <f>'Permitted Sources'!H5613</f>
        <v>Compressor Engines</v>
      </c>
      <c r="F6363" s="204">
        <f>'Permitted Sources'!I5613</f>
        <v>0</v>
      </c>
      <c r="G6363" s="204">
        <f>'Permitted Sources'!J5613</f>
        <v>2.6101986280765335</v>
      </c>
      <c r="H6363" s="204">
        <f>'Permitted Sources'!K5613</f>
        <v>0</v>
      </c>
      <c r="I6363" s="204">
        <f>'Permitted Sources'!L5613</f>
        <v>0</v>
      </c>
      <c r="J6363" s="204">
        <f>'Permitted Sources'!M5613</f>
        <v>0</v>
      </c>
      <c r="K6363" s="203" t="str">
        <f t="shared" si="99"/>
        <v>Compressor Engines</v>
      </c>
    </row>
    <row r="6364" spans="1:11" s="203" customFormat="1" x14ac:dyDescent="0.2">
      <c r="A6364" s="202" t="str">
        <f>'Permitted Sources'!A5614</f>
        <v>MTDEQ Permitted Sources</v>
      </c>
      <c r="B6364" s="203" t="str">
        <f>'Permitted Sources'!B5614</f>
        <v>30</v>
      </c>
      <c r="C6364" s="202" t="str">
        <f>'Permitted Sources'!D5614</f>
        <v>3000302</v>
      </c>
      <c r="D6364" s="202">
        <f>'Permitted Sources'!E5614</f>
        <v>20200254</v>
      </c>
      <c r="E6364" s="203" t="str">
        <f>'Permitted Sources'!H5614</f>
        <v>Compressor Engines</v>
      </c>
      <c r="F6364" s="204">
        <f>'Permitted Sources'!I5614</f>
        <v>3.559324267015235</v>
      </c>
      <c r="G6364" s="204">
        <f>'Permitted Sources'!J5614</f>
        <v>0</v>
      </c>
      <c r="H6364" s="204">
        <f>'Permitted Sources'!K5614</f>
        <v>0</v>
      </c>
      <c r="I6364" s="204">
        <f>'Permitted Sources'!L5614</f>
        <v>0</v>
      </c>
      <c r="J6364" s="204">
        <f>'Permitted Sources'!M5614</f>
        <v>0</v>
      </c>
      <c r="K6364" s="203" t="str">
        <f t="shared" si="99"/>
        <v>Compressor Engines</v>
      </c>
    </row>
    <row r="6365" spans="1:11" s="203" customFormat="1" x14ac:dyDescent="0.2">
      <c r="A6365" s="202" t="str">
        <f>'Permitted Sources'!A5615</f>
        <v>MTDEQ Permitted Sources</v>
      </c>
      <c r="B6365" s="203" t="str">
        <f>'Permitted Sources'!B5615</f>
        <v>30</v>
      </c>
      <c r="C6365" s="202" t="str">
        <f>'Permitted Sources'!D5615</f>
        <v>3000302</v>
      </c>
      <c r="D6365" s="202">
        <f>'Permitted Sources'!E5615</f>
        <v>20200254</v>
      </c>
      <c r="E6365" s="203" t="str">
        <f>'Permitted Sources'!H5615</f>
        <v>Compressor Engines</v>
      </c>
      <c r="F6365" s="204">
        <f>'Permitted Sources'!I5615</f>
        <v>0</v>
      </c>
      <c r="G6365" s="204">
        <f>'Permitted Sources'!J5615</f>
        <v>0</v>
      </c>
      <c r="H6365" s="204">
        <f>'Permitted Sources'!K5615</f>
        <v>0</v>
      </c>
      <c r="I6365" s="204">
        <f>'Permitted Sources'!L5615</f>
        <v>1.0174604850277259E-2</v>
      </c>
      <c r="J6365" s="204">
        <f>'Permitted Sources'!M5615</f>
        <v>0</v>
      </c>
      <c r="K6365" s="203" t="str">
        <f t="shared" si="99"/>
        <v>Compressor Engines</v>
      </c>
    </row>
    <row r="6366" spans="1:11" s="203" customFormat="1" x14ac:dyDescent="0.2">
      <c r="A6366" s="202" t="str">
        <f>'Permitted Sources'!A5616</f>
        <v>MTDEQ Permitted Sources</v>
      </c>
      <c r="B6366" s="203" t="str">
        <f>'Permitted Sources'!B5616</f>
        <v>30</v>
      </c>
      <c r="C6366" s="202" t="str">
        <f>'Permitted Sources'!D5616</f>
        <v>3000302</v>
      </c>
      <c r="D6366" s="202">
        <f>'Permitted Sources'!E5616</f>
        <v>20200254</v>
      </c>
      <c r="E6366" s="203" t="str">
        <f>'Permitted Sources'!H5616</f>
        <v>Compressor Engines</v>
      </c>
      <c r="F6366" s="204">
        <f>'Permitted Sources'!I5616</f>
        <v>0</v>
      </c>
      <c r="G6366" s="204">
        <f>'Permitted Sources'!J5616</f>
        <v>0</v>
      </c>
      <c r="H6366" s="204">
        <f>'Permitted Sources'!K5616</f>
        <v>0</v>
      </c>
      <c r="I6366" s="204">
        <f>'Permitted Sources'!L5616</f>
        <v>0</v>
      </c>
      <c r="J6366" s="204">
        <f>'Permitted Sources'!M5616</f>
        <v>0.17860556352040755</v>
      </c>
      <c r="K6366" s="203" t="str">
        <f t="shared" si="99"/>
        <v>Compressor Engines</v>
      </c>
    </row>
    <row r="6367" spans="1:11" s="203" customFormat="1" x14ac:dyDescent="0.2">
      <c r="A6367" s="202" t="str">
        <f>'Permitted Sources'!A5617</f>
        <v>MTDEQ Permitted Sources</v>
      </c>
      <c r="B6367" s="203" t="str">
        <f>'Permitted Sources'!B5617</f>
        <v>30</v>
      </c>
      <c r="C6367" s="202" t="str">
        <f>'Permitted Sources'!D5617</f>
        <v>3000302</v>
      </c>
      <c r="D6367" s="202">
        <f>'Permitted Sources'!E5617</f>
        <v>20200254</v>
      </c>
      <c r="E6367" s="203" t="str">
        <f>'Permitted Sources'!H5617</f>
        <v>Compressor Engines</v>
      </c>
      <c r="F6367" s="204">
        <f>'Permitted Sources'!I5617</f>
        <v>0</v>
      </c>
      <c r="G6367" s="204">
        <f>'Permitted Sources'!J5617</f>
        <v>2.6192732756456998</v>
      </c>
      <c r="H6367" s="204">
        <f>'Permitted Sources'!K5617</f>
        <v>0</v>
      </c>
      <c r="I6367" s="204">
        <f>'Permitted Sources'!L5617</f>
        <v>0</v>
      </c>
      <c r="J6367" s="204">
        <f>'Permitted Sources'!M5617</f>
        <v>0</v>
      </c>
      <c r="K6367" s="203" t="str">
        <f t="shared" si="99"/>
        <v>Compressor Engines</v>
      </c>
    </row>
    <row r="6368" spans="1:11" s="203" customFormat="1" x14ac:dyDescent="0.2">
      <c r="A6368" s="202" t="str">
        <f>'Permitted Sources'!A5618</f>
        <v>MTDEQ Permitted Sources</v>
      </c>
      <c r="B6368" s="203" t="str">
        <f>'Permitted Sources'!B5618</f>
        <v>30</v>
      </c>
      <c r="C6368" s="202" t="str">
        <f>'Permitted Sources'!D5618</f>
        <v>3000302</v>
      </c>
      <c r="D6368" s="202">
        <f>'Permitted Sources'!E5618</f>
        <v>20200254</v>
      </c>
      <c r="E6368" s="203" t="str">
        <f>'Permitted Sources'!H5618</f>
        <v>Compressor Engines</v>
      </c>
      <c r="F6368" s="204">
        <f>'Permitted Sources'!I5618</f>
        <v>10.47695560792266</v>
      </c>
      <c r="G6368" s="204">
        <f>'Permitted Sources'!J5618</f>
        <v>0</v>
      </c>
      <c r="H6368" s="204">
        <f>'Permitted Sources'!K5618</f>
        <v>10.47695560792266</v>
      </c>
      <c r="I6368" s="204">
        <f>'Permitted Sources'!L5618</f>
        <v>0</v>
      </c>
      <c r="J6368" s="204">
        <f>'Permitted Sources'!M5618</f>
        <v>0</v>
      </c>
      <c r="K6368" s="203" t="str">
        <f t="shared" si="99"/>
        <v>Compressor Engines</v>
      </c>
    </row>
    <row r="6369" spans="1:11" s="203" customFormat="1" x14ac:dyDescent="0.2">
      <c r="A6369" s="202" t="str">
        <f>'Permitted Sources'!A5619</f>
        <v>MTDEQ Permitted Sources</v>
      </c>
      <c r="B6369" s="203" t="str">
        <f>'Permitted Sources'!B5619</f>
        <v>30</v>
      </c>
      <c r="C6369" s="202" t="str">
        <f>'Permitted Sources'!D5619</f>
        <v>3000302</v>
      </c>
      <c r="D6369" s="202">
        <f>'Permitted Sources'!E5619</f>
        <v>20200254</v>
      </c>
      <c r="E6369" s="203" t="str">
        <f>'Permitted Sources'!H5619</f>
        <v>Compressor Engines</v>
      </c>
      <c r="F6369" s="204">
        <f>'Permitted Sources'!I5619</f>
        <v>0</v>
      </c>
      <c r="G6369" s="204">
        <f>'Permitted Sources'!J5619</f>
        <v>0</v>
      </c>
      <c r="H6369" s="204">
        <f>'Permitted Sources'!K5619</f>
        <v>0</v>
      </c>
      <c r="I6369" s="204">
        <f>'Permitted Sources'!L5619</f>
        <v>1.0037110190138377E-2</v>
      </c>
      <c r="J6369" s="204">
        <f>'Permitted Sources'!M5619</f>
        <v>0</v>
      </c>
      <c r="K6369" s="203" t="str">
        <f t="shared" si="99"/>
        <v>Compressor Engines</v>
      </c>
    </row>
    <row r="6370" spans="1:11" s="203" customFormat="1" x14ac:dyDescent="0.2">
      <c r="A6370" s="202" t="str">
        <f>'Permitted Sources'!A5620</f>
        <v>MTDEQ Permitted Sources</v>
      </c>
      <c r="B6370" s="203" t="str">
        <f>'Permitted Sources'!B5620</f>
        <v>30</v>
      </c>
      <c r="C6370" s="202" t="str">
        <f>'Permitted Sources'!D5620</f>
        <v>3000302</v>
      </c>
      <c r="D6370" s="202">
        <f>'Permitted Sources'!E5620</f>
        <v>20200254</v>
      </c>
      <c r="E6370" s="203" t="str">
        <f>'Permitted Sources'!H5620</f>
        <v>Compressor Engines</v>
      </c>
      <c r="F6370" s="204">
        <f>'Permitted Sources'!I5620</f>
        <v>0</v>
      </c>
      <c r="G6370" s="204">
        <f>'Permitted Sources'!J5620</f>
        <v>0</v>
      </c>
      <c r="H6370" s="204">
        <f>'Permitted Sources'!K5620</f>
        <v>0</v>
      </c>
      <c r="I6370" s="204">
        <f>'Permitted Sources'!L5620</f>
        <v>0</v>
      </c>
      <c r="J6370" s="204">
        <f>'Permitted Sources'!M5620</f>
        <v>0.17681813293860207</v>
      </c>
      <c r="K6370" s="203" t="str">
        <f t="shared" si="99"/>
        <v>Compressor Engines</v>
      </c>
    </row>
    <row r="6371" spans="1:11" s="203" customFormat="1" x14ac:dyDescent="0.2">
      <c r="A6371" s="202" t="str">
        <f>'Permitted Sources'!A5621</f>
        <v>MTDEQ Permitted Sources</v>
      </c>
      <c r="B6371" s="203" t="str">
        <f>'Permitted Sources'!B5621</f>
        <v>30</v>
      </c>
      <c r="C6371" s="202" t="str">
        <f>'Permitted Sources'!D5621</f>
        <v>3000302</v>
      </c>
      <c r="D6371" s="202">
        <f>'Permitted Sources'!E5621</f>
        <v>20200254</v>
      </c>
      <c r="E6371" s="203" t="str">
        <f>'Permitted Sources'!H5621</f>
        <v>Compressor Engines</v>
      </c>
      <c r="F6371" s="204">
        <f>'Permitted Sources'!I5621</f>
        <v>0</v>
      </c>
      <c r="G6371" s="204">
        <f>'Permitted Sources'!J5621</f>
        <v>0</v>
      </c>
      <c r="H6371" s="204">
        <f>'Permitted Sources'!K5621</f>
        <v>0.23566584747804353</v>
      </c>
      <c r="I6371" s="204">
        <f>'Permitted Sources'!L5621</f>
        <v>0</v>
      </c>
      <c r="J6371" s="204">
        <f>'Permitted Sources'!M5621</f>
        <v>0</v>
      </c>
      <c r="K6371" s="203" t="str">
        <f t="shared" si="99"/>
        <v>Compressor Engines</v>
      </c>
    </row>
    <row r="6372" spans="1:11" s="203" customFormat="1" x14ac:dyDescent="0.2">
      <c r="A6372" s="202" t="str">
        <f>'Permitted Sources'!A5622</f>
        <v>MTDEQ Permitted Sources</v>
      </c>
      <c r="B6372" s="203" t="str">
        <f>'Permitted Sources'!B5622</f>
        <v>30</v>
      </c>
      <c r="C6372" s="202" t="str">
        <f>'Permitted Sources'!D5622</f>
        <v>3000302</v>
      </c>
      <c r="D6372" s="202">
        <f>'Permitted Sources'!E5622</f>
        <v>20200254</v>
      </c>
      <c r="E6372" s="203" t="str">
        <f>'Permitted Sources'!H5622</f>
        <v>Compressor Engines</v>
      </c>
      <c r="F6372" s="204">
        <f>'Permitted Sources'!I5622</f>
        <v>0</v>
      </c>
      <c r="G6372" s="204">
        <f>'Permitted Sources'!J5622</f>
        <v>2.5928743008990343</v>
      </c>
      <c r="H6372" s="204">
        <f>'Permitted Sources'!K5622</f>
        <v>0</v>
      </c>
      <c r="I6372" s="204">
        <f>'Permitted Sources'!L5622</f>
        <v>0</v>
      </c>
      <c r="J6372" s="204">
        <f>'Permitted Sources'!M5622</f>
        <v>0</v>
      </c>
      <c r="K6372" s="203" t="str">
        <f t="shared" si="99"/>
        <v>Compressor Engines</v>
      </c>
    </row>
    <row r="6373" spans="1:11" s="203" customFormat="1" x14ac:dyDescent="0.2">
      <c r="A6373" s="202" t="str">
        <f>'Permitted Sources'!A5623</f>
        <v>MTDEQ Permitted Sources</v>
      </c>
      <c r="B6373" s="203" t="str">
        <f>'Permitted Sources'!B5623</f>
        <v>30</v>
      </c>
      <c r="C6373" s="202" t="str">
        <f>'Permitted Sources'!D5623</f>
        <v>3000302</v>
      </c>
      <c r="D6373" s="202">
        <f>'Permitted Sources'!E5623</f>
        <v>20200254</v>
      </c>
      <c r="E6373" s="203" t="str">
        <f>'Permitted Sources'!H5623</f>
        <v>Compressor Engines</v>
      </c>
      <c r="F6373" s="204">
        <f>'Permitted Sources'!I5623</f>
        <v>4.2429477172257561</v>
      </c>
      <c r="G6373" s="204">
        <f>'Permitted Sources'!J5623</f>
        <v>0</v>
      </c>
      <c r="H6373" s="204">
        <f>'Permitted Sources'!K5623</f>
        <v>0</v>
      </c>
      <c r="I6373" s="204">
        <f>'Permitted Sources'!L5623</f>
        <v>0</v>
      </c>
      <c r="J6373" s="204">
        <f>'Permitted Sources'!M5623</f>
        <v>0</v>
      </c>
      <c r="K6373" s="203" t="str">
        <f t="shared" si="99"/>
        <v>Compressor Engines</v>
      </c>
    </row>
    <row r="6374" spans="1:11" s="203" customFormat="1" x14ac:dyDescent="0.2">
      <c r="A6374" s="202" t="str">
        <f>'Permitted Sources'!A5624</f>
        <v>MTDEQ Permitted Sources</v>
      </c>
      <c r="B6374" s="203" t="str">
        <f>'Permitted Sources'!B5624</f>
        <v>30</v>
      </c>
      <c r="C6374" s="202" t="str">
        <f>'Permitted Sources'!D5624</f>
        <v>3000302</v>
      </c>
      <c r="D6374" s="202">
        <f>'Permitted Sources'!E5624</f>
        <v>20200254</v>
      </c>
      <c r="E6374" s="203" t="str">
        <f>'Permitted Sources'!H5624</f>
        <v>Compressor Engines</v>
      </c>
      <c r="F6374" s="204">
        <f>'Permitted Sources'!I5624</f>
        <v>0</v>
      </c>
      <c r="G6374" s="204">
        <f>'Permitted Sources'!J5624</f>
        <v>0</v>
      </c>
      <c r="H6374" s="204">
        <f>'Permitted Sources'!K5624</f>
        <v>0</v>
      </c>
      <c r="I6374" s="204">
        <f>'Permitted Sources'!L5624</f>
        <v>1.0037110190138377E-2</v>
      </c>
      <c r="J6374" s="204">
        <f>'Permitted Sources'!M5624</f>
        <v>0</v>
      </c>
      <c r="K6374" s="203" t="str">
        <f t="shared" si="99"/>
        <v>Compressor Engines</v>
      </c>
    </row>
    <row r="6375" spans="1:11" s="203" customFormat="1" x14ac:dyDescent="0.2">
      <c r="A6375" s="202" t="str">
        <f>'Permitted Sources'!A5625</f>
        <v>MTDEQ Permitted Sources</v>
      </c>
      <c r="B6375" s="203" t="str">
        <f>'Permitted Sources'!B5625</f>
        <v>30</v>
      </c>
      <c r="C6375" s="202" t="str">
        <f>'Permitted Sources'!D5625</f>
        <v>3000302</v>
      </c>
      <c r="D6375" s="202">
        <f>'Permitted Sources'!E5625</f>
        <v>20200254</v>
      </c>
      <c r="E6375" s="203" t="str">
        <f>'Permitted Sources'!H5625</f>
        <v>Compressor Engines</v>
      </c>
      <c r="F6375" s="204">
        <f>'Permitted Sources'!I5625</f>
        <v>0</v>
      </c>
      <c r="G6375" s="204">
        <f>'Permitted Sources'!J5625</f>
        <v>0</v>
      </c>
      <c r="H6375" s="204">
        <f>'Permitted Sources'!K5625</f>
        <v>0</v>
      </c>
      <c r="I6375" s="204">
        <f>'Permitted Sources'!L5625</f>
        <v>0</v>
      </c>
      <c r="J6375" s="204">
        <f>'Permitted Sources'!M5625</f>
        <v>0.17819307953999089</v>
      </c>
      <c r="K6375" s="203" t="str">
        <f t="shared" si="99"/>
        <v>Compressor Engines</v>
      </c>
    </row>
    <row r="6376" spans="1:11" s="203" customFormat="1" x14ac:dyDescent="0.2">
      <c r="A6376" s="202" t="str">
        <f>'Permitted Sources'!A5626</f>
        <v>MTDEQ Permitted Sources</v>
      </c>
      <c r="B6376" s="203" t="str">
        <f>'Permitted Sources'!B5626</f>
        <v>30</v>
      </c>
      <c r="C6376" s="202" t="str">
        <f>'Permitted Sources'!D5626</f>
        <v>3000302</v>
      </c>
      <c r="D6376" s="202">
        <f>'Permitted Sources'!E5626</f>
        <v>20200254</v>
      </c>
      <c r="E6376" s="203" t="str">
        <f>'Permitted Sources'!H5626</f>
        <v>Compressor Engines</v>
      </c>
      <c r="F6376" s="204">
        <f>'Permitted Sources'!I5626</f>
        <v>0</v>
      </c>
      <c r="G6376" s="204">
        <f>'Permitted Sources'!J5626</f>
        <v>0</v>
      </c>
      <c r="H6376" s="204">
        <f>'Permitted Sources'!K5626</f>
        <v>0.17819307953999089</v>
      </c>
      <c r="I6376" s="204">
        <f>'Permitted Sources'!L5626</f>
        <v>0</v>
      </c>
      <c r="J6376" s="204">
        <f>'Permitted Sources'!M5626</f>
        <v>0</v>
      </c>
      <c r="K6376" s="203" t="str">
        <f t="shared" si="99"/>
        <v>Compressor Engines</v>
      </c>
    </row>
    <row r="6377" spans="1:11" s="203" customFormat="1" x14ac:dyDescent="0.2">
      <c r="A6377" s="202" t="str">
        <f>'Permitted Sources'!A5627</f>
        <v>MTDEQ Permitted Sources</v>
      </c>
      <c r="B6377" s="203" t="str">
        <f>'Permitted Sources'!B5627</f>
        <v>30</v>
      </c>
      <c r="C6377" s="202" t="str">
        <f>'Permitted Sources'!D5627</f>
        <v>3000302</v>
      </c>
      <c r="D6377" s="202">
        <f>'Permitted Sources'!E5627</f>
        <v>20200254</v>
      </c>
      <c r="E6377" s="203" t="str">
        <f>'Permitted Sources'!H5627</f>
        <v>Compressor Engines</v>
      </c>
      <c r="F6377" s="204">
        <f>'Permitted Sources'!I5627</f>
        <v>0</v>
      </c>
      <c r="G6377" s="204">
        <f>'Permitted Sources'!J5627</f>
        <v>2.6134984999198667</v>
      </c>
      <c r="H6377" s="204">
        <f>'Permitted Sources'!K5627</f>
        <v>0</v>
      </c>
      <c r="I6377" s="204">
        <f>'Permitted Sources'!L5627</f>
        <v>0</v>
      </c>
      <c r="J6377" s="204">
        <f>'Permitted Sources'!M5627</f>
        <v>0</v>
      </c>
      <c r="K6377" s="203" t="str">
        <f t="shared" si="99"/>
        <v>Compressor Engines</v>
      </c>
    </row>
    <row r="6378" spans="1:11" s="203" customFormat="1" x14ac:dyDescent="0.2">
      <c r="A6378" s="202" t="str">
        <f>'Permitted Sources'!A5628</f>
        <v>MTDEQ Permitted Sources</v>
      </c>
      <c r="B6378" s="203" t="str">
        <f>'Permitted Sources'!B5628</f>
        <v>30</v>
      </c>
      <c r="C6378" s="202" t="str">
        <f>'Permitted Sources'!D5628</f>
        <v>3000302</v>
      </c>
      <c r="D6378" s="202">
        <f>'Permitted Sources'!E5628</f>
        <v>20200254</v>
      </c>
      <c r="E6378" s="203" t="str">
        <f>'Permitted Sources'!H5628</f>
        <v>Compressor Engines</v>
      </c>
      <c r="F6378" s="204">
        <f>'Permitted Sources'!I5628</f>
        <v>2.791691579459858</v>
      </c>
      <c r="G6378" s="204">
        <f>'Permitted Sources'!J5628</f>
        <v>0</v>
      </c>
      <c r="H6378" s="204">
        <f>'Permitted Sources'!K5628</f>
        <v>0</v>
      </c>
      <c r="I6378" s="204">
        <f>'Permitted Sources'!L5628</f>
        <v>0</v>
      </c>
      <c r="J6378" s="204">
        <f>'Permitted Sources'!M5628</f>
        <v>0</v>
      </c>
      <c r="K6378" s="203" t="str">
        <f t="shared" si="99"/>
        <v>Compressor Engines</v>
      </c>
    </row>
    <row r="6379" spans="1:11" s="203" customFormat="1" x14ac:dyDescent="0.2">
      <c r="A6379" s="202" t="str">
        <f>'Permitted Sources'!A5629</f>
        <v>MTDEQ Permitted Sources</v>
      </c>
      <c r="B6379" s="203" t="str">
        <f>'Permitted Sources'!B5629</f>
        <v>30</v>
      </c>
      <c r="C6379" s="202" t="str">
        <f>'Permitted Sources'!D5629</f>
        <v>3000302</v>
      </c>
      <c r="D6379" s="202">
        <f>'Permitted Sources'!E5629</f>
        <v>20200254</v>
      </c>
      <c r="E6379" s="203" t="str">
        <f>'Permitted Sources'!H5629</f>
        <v>Compressor Engines</v>
      </c>
      <c r="F6379" s="204">
        <f>'Permitted Sources'!I5629</f>
        <v>0</v>
      </c>
      <c r="G6379" s="204">
        <f>'Permitted Sources'!J5629</f>
        <v>0</v>
      </c>
      <c r="H6379" s="204">
        <f>'Permitted Sources'!K5629</f>
        <v>0</v>
      </c>
      <c r="I6379" s="204">
        <f>'Permitted Sources'!L5629</f>
        <v>1.0037110190138377E-2</v>
      </c>
      <c r="J6379" s="204">
        <f>'Permitted Sources'!M5629</f>
        <v>0</v>
      </c>
      <c r="K6379" s="203" t="str">
        <f t="shared" si="99"/>
        <v>Compressor Engines</v>
      </c>
    </row>
    <row r="6380" spans="1:11" s="203" customFormat="1" x14ac:dyDescent="0.2">
      <c r="A6380" s="202" t="str">
        <f>'Permitted Sources'!A5630</f>
        <v>MTDEQ Permitted Sources</v>
      </c>
      <c r="B6380" s="203" t="str">
        <f>'Permitted Sources'!B5630</f>
        <v>30</v>
      </c>
      <c r="C6380" s="202" t="str">
        <f>'Permitted Sources'!D5630</f>
        <v>3000302</v>
      </c>
      <c r="D6380" s="202">
        <f>'Permitted Sources'!E5630</f>
        <v>20200254</v>
      </c>
      <c r="E6380" s="203" t="str">
        <f>'Permitted Sources'!H5630</f>
        <v>Compressor Engines</v>
      </c>
      <c r="F6380" s="204">
        <f>'Permitted Sources'!I5630</f>
        <v>0</v>
      </c>
      <c r="G6380" s="204">
        <f>'Permitted Sources'!J5630</f>
        <v>0</v>
      </c>
      <c r="H6380" s="204">
        <f>'Permitted Sources'!K5630</f>
        <v>0</v>
      </c>
      <c r="I6380" s="204">
        <f>'Permitted Sources'!L5630</f>
        <v>0</v>
      </c>
      <c r="J6380" s="204">
        <f>'Permitted Sources'!M5630</f>
        <v>0.17750560623929648</v>
      </c>
      <c r="K6380" s="203" t="str">
        <f t="shared" si="99"/>
        <v>Compressor Engines</v>
      </c>
    </row>
    <row r="6381" spans="1:11" s="203" customFormat="1" x14ac:dyDescent="0.2">
      <c r="A6381" s="202" t="str">
        <f>'Permitted Sources'!A5631</f>
        <v>MTDEQ Permitted Sources</v>
      </c>
      <c r="B6381" s="203" t="str">
        <f>'Permitted Sources'!B5631</f>
        <v>30</v>
      </c>
      <c r="C6381" s="202" t="str">
        <f>'Permitted Sources'!D5631</f>
        <v>3000302</v>
      </c>
      <c r="D6381" s="202">
        <f>'Permitted Sources'!E5631</f>
        <v>20200254</v>
      </c>
      <c r="E6381" s="203" t="str">
        <f>'Permitted Sources'!H5631</f>
        <v>Compressor Engines</v>
      </c>
      <c r="F6381" s="204">
        <f>'Permitted Sources'!I5631</f>
        <v>0</v>
      </c>
      <c r="G6381" s="204">
        <f>'Permitted Sources'!J5631</f>
        <v>0</v>
      </c>
      <c r="H6381" s="204">
        <f>'Permitted Sources'!K5631</f>
        <v>0.41413391633831226</v>
      </c>
      <c r="I6381" s="204">
        <f>'Permitted Sources'!L5631</f>
        <v>0</v>
      </c>
      <c r="J6381" s="204">
        <f>'Permitted Sources'!M5631</f>
        <v>0</v>
      </c>
      <c r="K6381" s="203" t="str">
        <f t="shared" si="99"/>
        <v>Compressor Engines</v>
      </c>
    </row>
    <row r="6382" spans="1:11" s="203" customFormat="1" x14ac:dyDescent="0.2">
      <c r="A6382" s="202" t="str">
        <f>'Permitted Sources'!A5632</f>
        <v>MTDEQ Permitted Sources</v>
      </c>
      <c r="B6382" s="203" t="str">
        <f>'Permitted Sources'!B5632</f>
        <v>30</v>
      </c>
      <c r="C6382" s="202" t="str">
        <f>'Permitted Sources'!D5632</f>
        <v>3000302</v>
      </c>
      <c r="D6382" s="202">
        <f>'Permitted Sources'!E5632</f>
        <v>20200254</v>
      </c>
      <c r="E6382" s="203" t="str">
        <f>'Permitted Sources'!H5632</f>
        <v>Compressor Engines</v>
      </c>
      <c r="F6382" s="204">
        <f>'Permitted Sources'!I5632</f>
        <v>0</v>
      </c>
      <c r="G6382" s="204">
        <f>'Permitted Sources'!J5632</f>
        <v>2.6029114110891727</v>
      </c>
      <c r="H6382" s="204">
        <f>'Permitted Sources'!K5632</f>
        <v>0</v>
      </c>
      <c r="I6382" s="204">
        <f>'Permitted Sources'!L5632</f>
        <v>0</v>
      </c>
      <c r="J6382" s="204">
        <f>'Permitted Sources'!M5632</f>
        <v>0</v>
      </c>
      <c r="K6382" s="203" t="str">
        <f t="shared" si="99"/>
        <v>Compressor Engines</v>
      </c>
    </row>
    <row r="6383" spans="1:11" s="203" customFormat="1" x14ac:dyDescent="0.2">
      <c r="A6383" s="202" t="str">
        <f>'Permitted Sources'!A5633</f>
        <v>MTDEQ Permitted Sources</v>
      </c>
      <c r="B6383" s="203" t="str">
        <f>'Permitted Sources'!B5633</f>
        <v>30</v>
      </c>
      <c r="C6383" s="202" t="str">
        <f>'Permitted Sources'!D5633</f>
        <v>3000302</v>
      </c>
      <c r="D6383" s="202">
        <f>'Permitted Sources'!E5633</f>
        <v>20200254</v>
      </c>
      <c r="E6383" s="203" t="str">
        <f>'Permitted Sources'!H5633</f>
        <v>Compressor Engines</v>
      </c>
      <c r="F6383" s="204">
        <f>'Permitted Sources'!I5633</f>
        <v>3.8451756654439708</v>
      </c>
      <c r="G6383" s="204">
        <f>'Permitted Sources'!J5633</f>
        <v>0</v>
      </c>
      <c r="H6383" s="204">
        <f>'Permitted Sources'!K5633</f>
        <v>0</v>
      </c>
      <c r="I6383" s="204">
        <f>'Permitted Sources'!L5633</f>
        <v>0</v>
      </c>
      <c r="J6383" s="204">
        <f>'Permitted Sources'!M5633</f>
        <v>0</v>
      </c>
      <c r="K6383" s="203" t="str">
        <f t="shared" si="99"/>
        <v>Compressor Engines</v>
      </c>
    </row>
    <row r="6384" spans="1:11" s="203" customFormat="1" x14ac:dyDescent="0.2">
      <c r="A6384" s="202" t="str">
        <f>'Permitted Sources'!A5634</f>
        <v>MTDEQ Permitted Sources</v>
      </c>
      <c r="B6384" s="203" t="str">
        <f>'Permitted Sources'!B5634</f>
        <v>30</v>
      </c>
      <c r="C6384" s="202" t="str">
        <f>'Permitted Sources'!D5634</f>
        <v>3000302</v>
      </c>
      <c r="D6384" s="202">
        <f>'Permitted Sources'!E5634</f>
        <v>20200254</v>
      </c>
      <c r="E6384" s="203" t="str">
        <f>'Permitted Sources'!H5634</f>
        <v>Compressor Engines</v>
      </c>
      <c r="F6384" s="204">
        <f>'Permitted Sources'!I5634</f>
        <v>0</v>
      </c>
      <c r="G6384" s="204">
        <f>'Permitted Sources'!J5634</f>
        <v>0</v>
      </c>
      <c r="H6384" s="204">
        <f>'Permitted Sources'!K5634</f>
        <v>0</v>
      </c>
      <c r="I6384" s="204">
        <f>'Permitted Sources'!L5634</f>
        <v>1.0174604850277259E-2</v>
      </c>
      <c r="J6384" s="204">
        <f>'Permitted Sources'!M5634</f>
        <v>0</v>
      </c>
      <c r="K6384" s="203" t="str">
        <f t="shared" si="99"/>
        <v>Compressor Engines</v>
      </c>
    </row>
    <row r="6385" spans="1:11" s="203" customFormat="1" x14ac:dyDescent="0.2">
      <c r="A6385" s="202" t="str">
        <f>'Permitted Sources'!A5635</f>
        <v>MTDEQ Permitted Sources</v>
      </c>
      <c r="B6385" s="203" t="str">
        <f>'Permitted Sources'!B5635</f>
        <v>30</v>
      </c>
      <c r="C6385" s="202" t="str">
        <f>'Permitted Sources'!D5635</f>
        <v>3000302</v>
      </c>
      <c r="D6385" s="202">
        <f>'Permitted Sources'!E5635</f>
        <v>20200254</v>
      </c>
      <c r="E6385" s="203" t="str">
        <f>'Permitted Sources'!H5635</f>
        <v>Compressor Engines</v>
      </c>
      <c r="F6385" s="204">
        <f>'Permitted Sources'!I5635</f>
        <v>0</v>
      </c>
      <c r="G6385" s="204">
        <f>'Permitted Sources'!J5635</f>
        <v>0</v>
      </c>
      <c r="H6385" s="204">
        <f>'Permitted Sources'!K5635</f>
        <v>0.11907037568027169</v>
      </c>
      <c r="I6385" s="204">
        <f>'Permitted Sources'!L5635</f>
        <v>0</v>
      </c>
      <c r="J6385" s="204">
        <f>'Permitted Sources'!M5635</f>
        <v>0</v>
      </c>
      <c r="K6385" s="203" t="str">
        <f t="shared" si="99"/>
        <v>Compressor Engines</v>
      </c>
    </row>
    <row r="6386" spans="1:11" s="203" customFormat="1" x14ac:dyDescent="0.2">
      <c r="A6386" s="202" t="str">
        <f>'Permitted Sources'!A5636</f>
        <v>MTDEQ Permitted Sources</v>
      </c>
      <c r="B6386" s="203" t="str">
        <f>'Permitted Sources'!B5636</f>
        <v>30</v>
      </c>
      <c r="C6386" s="202" t="str">
        <f>'Permitted Sources'!D5636</f>
        <v>3000302</v>
      </c>
      <c r="D6386" s="202">
        <f>'Permitted Sources'!E5636</f>
        <v>20200254</v>
      </c>
      <c r="E6386" s="203" t="str">
        <f>'Permitted Sources'!H5636</f>
        <v>Compressor Engines</v>
      </c>
      <c r="F6386" s="204">
        <f>'Permitted Sources'!I5636</f>
        <v>0</v>
      </c>
      <c r="G6386" s="204">
        <f>'Permitted Sources'!J5636</f>
        <v>0</v>
      </c>
      <c r="H6386" s="204">
        <f>'Permitted Sources'!K5636</f>
        <v>0</v>
      </c>
      <c r="I6386" s="204">
        <f>'Permitted Sources'!L5636</f>
        <v>0</v>
      </c>
      <c r="J6386" s="204">
        <f>'Permitted Sources'!M5636</f>
        <v>0.17860556352040755</v>
      </c>
      <c r="K6386" s="203" t="str">
        <f t="shared" si="99"/>
        <v>Compressor Engines</v>
      </c>
    </row>
    <row r="6387" spans="1:11" s="203" customFormat="1" x14ac:dyDescent="0.2">
      <c r="A6387" s="202" t="str">
        <f>'Permitted Sources'!A5637</f>
        <v>MTDEQ Permitted Sources</v>
      </c>
      <c r="B6387" s="203" t="str">
        <f>'Permitted Sources'!B5637</f>
        <v>30</v>
      </c>
      <c r="C6387" s="202" t="str">
        <f>'Permitted Sources'!D5637</f>
        <v>3000302</v>
      </c>
      <c r="D6387" s="202">
        <f>'Permitted Sources'!E5637</f>
        <v>20200254</v>
      </c>
      <c r="E6387" s="203" t="str">
        <f>'Permitted Sources'!H5637</f>
        <v>Compressor Engines</v>
      </c>
      <c r="F6387" s="204">
        <f>'Permitted Sources'!I5637</f>
        <v>0</v>
      </c>
      <c r="G6387" s="204">
        <f>'Permitted Sources'!J5637</f>
        <v>2.6195482649659776</v>
      </c>
      <c r="H6387" s="204">
        <f>'Permitted Sources'!K5637</f>
        <v>0</v>
      </c>
      <c r="I6387" s="204">
        <f>'Permitted Sources'!L5637</f>
        <v>0</v>
      </c>
      <c r="J6387" s="204">
        <f>'Permitted Sources'!M5637</f>
        <v>0</v>
      </c>
      <c r="K6387" s="203" t="str">
        <f t="shared" si="99"/>
        <v>Compressor Engines</v>
      </c>
    </row>
    <row r="6388" spans="1:11" s="203" customFormat="1" x14ac:dyDescent="0.2">
      <c r="A6388" s="202" t="str">
        <f>'Permitted Sources'!A5638</f>
        <v>MTDEQ Permitted Sources</v>
      </c>
      <c r="B6388" s="203" t="str">
        <f>'Permitted Sources'!B5638</f>
        <v>30</v>
      </c>
      <c r="C6388" s="202" t="str">
        <f>'Permitted Sources'!D5638</f>
        <v>3000302</v>
      </c>
      <c r="D6388" s="202">
        <f>'Permitted Sources'!E5638</f>
        <v>20200254</v>
      </c>
      <c r="E6388" s="203" t="str">
        <f>'Permitted Sources'!H5638</f>
        <v>Compressor Engines</v>
      </c>
      <c r="F6388" s="204">
        <f>'Permitted Sources'!I5638</f>
        <v>4.1079279609693735</v>
      </c>
      <c r="G6388" s="204">
        <f>'Permitted Sources'!J5638</f>
        <v>0</v>
      </c>
      <c r="H6388" s="204">
        <f>'Permitted Sources'!K5638</f>
        <v>0</v>
      </c>
      <c r="I6388" s="204">
        <f>'Permitted Sources'!L5638</f>
        <v>0</v>
      </c>
      <c r="J6388" s="204">
        <f>'Permitted Sources'!M5638</f>
        <v>0</v>
      </c>
      <c r="K6388" s="203" t="str">
        <f t="shared" si="99"/>
        <v>Compressor Engines</v>
      </c>
    </row>
    <row r="6389" spans="1:11" s="203" customFormat="1" x14ac:dyDescent="0.2">
      <c r="A6389" s="202" t="str">
        <f>'Permitted Sources'!A5639</f>
        <v>MTDEQ Permitted Sources</v>
      </c>
      <c r="B6389" s="203" t="str">
        <f>'Permitted Sources'!B5639</f>
        <v>30</v>
      </c>
      <c r="C6389" s="202" t="str">
        <f>'Permitted Sources'!D5639</f>
        <v>3000302</v>
      </c>
      <c r="D6389" s="202">
        <f>'Permitted Sources'!E5639</f>
        <v>20200254</v>
      </c>
      <c r="E6389" s="203" t="str">
        <f>'Permitted Sources'!H5639</f>
        <v>Compressor Engines</v>
      </c>
      <c r="F6389" s="204">
        <f>'Permitted Sources'!I5639</f>
        <v>0</v>
      </c>
      <c r="G6389" s="204">
        <f>'Permitted Sources'!J5639</f>
        <v>0</v>
      </c>
      <c r="H6389" s="204">
        <f>'Permitted Sources'!K5639</f>
        <v>0</v>
      </c>
      <c r="I6389" s="204">
        <f>'Permitted Sources'!L5639</f>
        <v>1.0174604850277259E-2</v>
      </c>
      <c r="J6389" s="204">
        <f>'Permitted Sources'!M5639</f>
        <v>0</v>
      </c>
      <c r="K6389" s="203" t="str">
        <f t="shared" si="99"/>
        <v>Compressor Engines</v>
      </c>
    </row>
    <row r="6390" spans="1:11" s="203" customFormat="1" x14ac:dyDescent="0.2">
      <c r="A6390" s="202" t="str">
        <f>'Permitted Sources'!A5640</f>
        <v>MTDEQ Permitted Sources</v>
      </c>
      <c r="B6390" s="203" t="str">
        <f>'Permitted Sources'!B5640</f>
        <v>30</v>
      </c>
      <c r="C6390" s="202" t="str">
        <f>'Permitted Sources'!D5640</f>
        <v>3000302</v>
      </c>
      <c r="D6390" s="202">
        <f>'Permitted Sources'!E5640</f>
        <v>20200254</v>
      </c>
      <c r="E6390" s="203" t="str">
        <f>'Permitted Sources'!H5640</f>
        <v>Compressor Engines</v>
      </c>
      <c r="F6390" s="204">
        <f>'Permitted Sources'!I5640</f>
        <v>0</v>
      </c>
      <c r="G6390" s="204">
        <f>'Permitted Sources'!J5640</f>
        <v>0</v>
      </c>
      <c r="H6390" s="204">
        <f>'Permitted Sources'!K5640</f>
        <v>0</v>
      </c>
      <c r="I6390" s="204">
        <f>'Permitted Sources'!L5640</f>
        <v>0</v>
      </c>
      <c r="J6390" s="204">
        <f>'Permitted Sources'!M5640</f>
        <v>0.17929303682110195</v>
      </c>
      <c r="K6390" s="203" t="str">
        <f t="shared" si="99"/>
        <v>Compressor Engines</v>
      </c>
    </row>
    <row r="6391" spans="1:11" s="203" customFormat="1" x14ac:dyDescent="0.2">
      <c r="A6391" s="202" t="str">
        <f>'Permitted Sources'!A5641</f>
        <v>MTDEQ Permitted Sources</v>
      </c>
      <c r="B6391" s="203" t="str">
        <f>'Permitted Sources'!B5641</f>
        <v>30</v>
      </c>
      <c r="C6391" s="202" t="str">
        <f>'Permitted Sources'!D5641</f>
        <v>3000302</v>
      </c>
      <c r="D6391" s="202">
        <f>'Permitted Sources'!E5641</f>
        <v>20200254</v>
      </c>
      <c r="E6391" s="203" t="str">
        <f>'Permitted Sources'!H5641</f>
        <v>Compressor Engines</v>
      </c>
      <c r="F6391" s="204">
        <f>'Permitted Sources'!I5641</f>
        <v>0</v>
      </c>
      <c r="G6391" s="204">
        <f>'Permitted Sources'!J5641</f>
        <v>0</v>
      </c>
      <c r="H6391" s="204">
        <f>'Permitted Sources'!K5641</f>
        <v>0.29877589648179032</v>
      </c>
      <c r="I6391" s="204">
        <f>'Permitted Sources'!L5641</f>
        <v>0</v>
      </c>
      <c r="J6391" s="204">
        <f>'Permitted Sources'!M5641</f>
        <v>0</v>
      </c>
      <c r="K6391" s="203" t="str">
        <f t="shared" si="99"/>
        <v>Compressor Engines</v>
      </c>
    </row>
    <row r="6392" spans="1:11" s="203" customFormat="1" x14ac:dyDescent="0.2">
      <c r="A6392" s="202" t="str">
        <f>'Permitted Sources'!A5642</f>
        <v>MTDEQ Permitted Sources</v>
      </c>
      <c r="B6392" s="203" t="str">
        <f>'Permitted Sources'!B5642</f>
        <v>30</v>
      </c>
      <c r="C6392" s="202" t="str">
        <f>'Permitted Sources'!D5642</f>
        <v>3000302</v>
      </c>
      <c r="D6392" s="202">
        <f>'Permitted Sources'!E5642</f>
        <v>20200254</v>
      </c>
      <c r="E6392" s="203" t="str">
        <f>'Permitted Sources'!H5642</f>
        <v>Compressor Engines</v>
      </c>
      <c r="F6392" s="204">
        <f>'Permitted Sources'!I5642</f>
        <v>0</v>
      </c>
      <c r="G6392" s="204">
        <f>'Permitted Sources'!J5642</f>
        <v>2.6291728911756991</v>
      </c>
      <c r="H6392" s="204">
        <f>'Permitted Sources'!K5642</f>
        <v>0</v>
      </c>
      <c r="I6392" s="204">
        <f>'Permitted Sources'!L5642</f>
        <v>0</v>
      </c>
      <c r="J6392" s="204">
        <f>'Permitted Sources'!M5642</f>
        <v>0</v>
      </c>
      <c r="K6392" s="203" t="str">
        <f t="shared" si="99"/>
        <v>Compressor Engines</v>
      </c>
    </row>
    <row r="6393" spans="1:11" s="203" customFormat="1" x14ac:dyDescent="0.2">
      <c r="A6393" s="202" t="str">
        <f>'Permitted Sources'!A5643</f>
        <v>MTDEQ Permitted Sources</v>
      </c>
      <c r="B6393" s="203" t="str">
        <f>'Permitted Sources'!B5643</f>
        <v>30</v>
      </c>
      <c r="C6393" s="202" t="str">
        <f>'Permitted Sources'!D5643</f>
        <v>3000302</v>
      </c>
      <c r="D6393" s="202">
        <f>'Permitted Sources'!E5643</f>
        <v>20200254</v>
      </c>
      <c r="E6393" s="203" t="str">
        <f>'Permitted Sources'!H5643</f>
        <v>Compressor Engines</v>
      </c>
      <c r="F6393" s="204">
        <f>'Permitted Sources'!I5643</f>
        <v>3.8242764771028606</v>
      </c>
      <c r="G6393" s="204">
        <f>'Permitted Sources'!J5643</f>
        <v>0</v>
      </c>
      <c r="H6393" s="204">
        <f>'Permitted Sources'!K5643</f>
        <v>0</v>
      </c>
      <c r="I6393" s="204">
        <f>'Permitted Sources'!L5643</f>
        <v>0</v>
      </c>
      <c r="J6393" s="204">
        <f>'Permitted Sources'!M5643</f>
        <v>0</v>
      </c>
      <c r="K6393" s="203" t="str">
        <f t="shared" si="99"/>
        <v>Compressor Engines</v>
      </c>
    </row>
    <row r="6394" spans="1:11" s="203" customFormat="1" x14ac:dyDescent="0.2">
      <c r="A6394" s="202" t="str">
        <f>'Permitted Sources'!A5644</f>
        <v>MTDEQ Permitted Sources</v>
      </c>
      <c r="B6394" s="203" t="str">
        <f>'Permitted Sources'!B5644</f>
        <v>30</v>
      </c>
      <c r="C6394" s="202" t="str">
        <f>'Permitted Sources'!D5644</f>
        <v>3000302</v>
      </c>
      <c r="D6394" s="202">
        <f>'Permitted Sources'!E5644</f>
        <v>20200254</v>
      </c>
      <c r="E6394" s="203" t="str">
        <f>'Permitted Sources'!H5644</f>
        <v>Compressor Engines</v>
      </c>
      <c r="F6394" s="204">
        <f>'Permitted Sources'!I5644</f>
        <v>0</v>
      </c>
      <c r="G6394" s="204">
        <f>'Permitted Sources'!J5644</f>
        <v>0</v>
      </c>
      <c r="H6394" s="204">
        <f>'Permitted Sources'!K5644</f>
        <v>0</v>
      </c>
      <c r="I6394" s="204">
        <f>'Permitted Sources'!L5644</f>
        <v>9.8996155299994944E-3</v>
      </c>
      <c r="J6394" s="204">
        <f>'Permitted Sources'!M5644</f>
        <v>0</v>
      </c>
      <c r="K6394" s="203" t="str">
        <f t="shared" si="99"/>
        <v>Compressor Engines</v>
      </c>
    </row>
    <row r="6395" spans="1:11" s="203" customFormat="1" x14ac:dyDescent="0.2">
      <c r="A6395" s="202" t="str">
        <f>'Permitted Sources'!A5645</f>
        <v>MTDEQ Permitted Sources</v>
      </c>
      <c r="B6395" s="203" t="str">
        <f>'Permitted Sources'!B5645</f>
        <v>30</v>
      </c>
      <c r="C6395" s="202" t="str">
        <f>'Permitted Sources'!D5645</f>
        <v>3000302</v>
      </c>
      <c r="D6395" s="202">
        <f>'Permitted Sources'!E5645</f>
        <v>20200254</v>
      </c>
      <c r="E6395" s="203" t="str">
        <f>'Permitted Sources'!H5645</f>
        <v>Compressor Engines</v>
      </c>
      <c r="F6395" s="204">
        <f>'Permitted Sources'!I5645</f>
        <v>0</v>
      </c>
      <c r="G6395" s="204">
        <f>'Permitted Sources'!J5645</f>
        <v>0</v>
      </c>
      <c r="H6395" s="204">
        <f>'Permitted Sources'!K5645</f>
        <v>5.8572725219163679E-2</v>
      </c>
      <c r="I6395" s="204">
        <f>'Permitted Sources'!L5645</f>
        <v>0</v>
      </c>
      <c r="J6395" s="204">
        <f>'Permitted Sources'!M5645</f>
        <v>0</v>
      </c>
      <c r="K6395" s="203" t="str">
        <f t="shared" si="99"/>
        <v>Compressor Engines</v>
      </c>
    </row>
    <row r="6396" spans="1:11" s="203" customFormat="1" x14ac:dyDescent="0.2">
      <c r="A6396" s="202" t="str">
        <f>'Permitted Sources'!A5646</f>
        <v>MTDEQ Permitted Sources</v>
      </c>
      <c r="B6396" s="203" t="str">
        <f>'Permitted Sources'!B5646</f>
        <v>30</v>
      </c>
      <c r="C6396" s="202" t="str">
        <f>'Permitted Sources'!D5646</f>
        <v>3000302</v>
      </c>
      <c r="D6396" s="202">
        <f>'Permitted Sources'!E5646</f>
        <v>20200254</v>
      </c>
      <c r="E6396" s="203" t="str">
        <f>'Permitted Sources'!H5646</f>
        <v>Compressor Engines</v>
      </c>
      <c r="F6396" s="204">
        <f>'Permitted Sources'!I5646</f>
        <v>0</v>
      </c>
      <c r="G6396" s="204">
        <f>'Permitted Sources'!J5646</f>
        <v>0</v>
      </c>
      <c r="H6396" s="204">
        <f>'Permitted Sources'!K5646</f>
        <v>0</v>
      </c>
      <c r="I6396" s="204">
        <f>'Permitted Sources'!L5646</f>
        <v>0</v>
      </c>
      <c r="J6396" s="204">
        <f>'Permitted Sources'!M5646</f>
        <v>0.17571817565749104</v>
      </c>
      <c r="K6396" s="203" t="str">
        <f t="shared" si="99"/>
        <v>Compressor Engines</v>
      </c>
    </row>
    <row r="6397" spans="1:11" s="203" customFormat="1" x14ac:dyDescent="0.2">
      <c r="A6397" s="202" t="str">
        <f>'Permitted Sources'!A5647</f>
        <v>MTDEQ Permitted Sources</v>
      </c>
      <c r="B6397" s="203" t="str">
        <f>'Permitted Sources'!B5647</f>
        <v>30</v>
      </c>
      <c r="C6397" s="202" t="str">
        <f>'Permitted Sources'!D5647</f>
        <v>3000302</v>
      </c>
      <c r="D6397" s="202">
        <f>'Permitted Sources'!E5647</f>
        <v>20200254</v>
      </c>
      <c r="E6397" s="203" t="str">
        <f>'Permitted Sources'!H5647</f>
        <v>Compressor Engines</v>
      </c>
      <c r="F6397" s="204">
        <f>'Permitted Sources'!I5647</f>
        <v>0</v>
      </c>
      <c r="G6397" s="204">
        <f>'Permitted Sources'!J5647</f>
        <v>2.5774748989634797</v>
      </c>
      <c r="H6397" s="204">
        <f>'Permitted Sources'!K5647</f>
        <v>0</v>
      </c>
      <c r="I6397" s="204">
        <f>'Permitted Sources'!L5647</f>
        <v>0</v>
      </c>
      <c r="J6397" s="204">
        <f>'Permitted Sources'!M5647</f>
        <v>0</v>
      </c>
      <c r="K6397" s="203" t="str">
        <f t="shared" si="99"/>
        <v>Compressor Engines</v>
      </c>
    </row>
    <row r="6398" spans="1:11" s="203" customFormat="1" x14ac:dyDescent="0.2">
      <c r="A6398" s="202" t="str">
        <f>'Permitted Sources'!A5648</f>
        <v>MTDEQ Permitted Sources</v>
      </c>
      <c r="B6398" s="203" t="str">
        <f>'Permitted Sources'!B5648</f>
        <v>30</v>
      </c>
      <c r="C6398" s="202" t="str">
        <f>'Permitted Sources'!D5648</f>
        <v>3000302</v>
      </c>
      <c r="D6398" s="202">
        <f>'Permitted Sources'!E5648</f>
        <v>20200254</v>
      </c>
      <c r="E6398" s="203" t="str">
        <f>'Permitted Sources'!H5648</f>
        <v>Compressor Engines</v>
      </c>
      <c r="F6398" s="204">
        <f>'Permitted Sources'!I5648</f>
        <v>3.1047669205960919</v>
      </c>
      <c r="G6398" s="204">
        <f>'Permitted Sources'!J5648</f>
        <v>0</v>
      </c>
      <c r="H6398" s="204">
        <f>'Permitted Sources'!K5648</f>
        <v>0</v>
      </c>
      <c r="I6398" s="204">
        <f>'Permitted Sources'!L5648</f>
        <v>0</v>
      </c>
      <c r="J6398" s="204">
        <f>'Permitted Sources'!M5648</f>
        <v>0</v>
      </c>
      <c r="K6398" s="203" t="str">
        <f t="shared" si="99"/>
        <v>Compressor Engines</v>
      </c>
    </row>
    <row r="6399" spans="1:11" s="203" customFormat="1" x14ac:dyDescent="0.2">
      <c r="A6399" s="202" t="str">
        <f>'Permitted Sources'!A5649</f>
        <v>MTDEQ Permitted Sources</v>
      </c>
      <c r="B6399" s="203" t="str">
        <f>'Permitted Sources'!B5649</f>
        <v>30</v>
      </c>
      <c r="C6399" s="202" t="str">
        <f>'Permitted Sources'!D5649</f>
        <v>3000302</v>
      </c>
      <c r="D6399" s="202">
        <f>'Permitted Sources'!E5649</f>
        <v>20200254</v>
      </c>
      <c r="E6399" s="203" t="str">
        <f>'Permitted Sources'!H5649</f>
        <v>Compressor Engines</v>
      </c>
      <c r="F6399" s="204">
        <f>'Permitted Sources'!I5649</f>
        <v>0</v>
      </c>
      <c r="G6399" s="204">
        <f>'Permitted Sources'!J5649</f>
        <v>0</v>
      </c>
      <c r="H6399" s="204">
        <f>'Permitted Sources'!K5649</f>
        <v>0</v>
      </c>
      <c r="I6399" s="204">
        <f>'Permitted Sources'!L5649</f>
        <v>1.0037110190138377E-2</v>
      </c>
      <c r="J6399" s="204">
        <f>'Permitted Sources'!M5649</f>
        <v>0</v>
      </c>
      <c r="K6399" s="203" t="str">
        <f t="shared" si="99"/>
        <v>Compressor Engines</v>
      </c>
    </row>
    <row r="6400" spans="1:11" s="203" customFormat="1" x14ac:dyDescent="0.2">
      <c r="A6400" s="202" t="str">
        <f>'Permitted Sources'!A5650</f>
        <v>MTDEQ Permitted Sources</v>
      </c>
      <c r="B6400" s="203" t="str">
        <f>'Permitted Sources'!B5650</f>
        <v>30</v>
      </c>
      <c r="C6400" s="202" t="str">
        <f>'Permitted Sources'!D5650</f>
        <v>3000302</v>
      </c>
      <c r="D6400" s="202">
        <f>'Permitted Sources'!E5650</f>
        <v>20200254</v>
      </c>
      <c r="E6400" s="203" t="str">
        <f>'Permitted Sources'!H5650</f>
        <v>Compressor Engines</v>
      </c>
      <c r="F6400" s="204">
        <f>'Permitted Sources'!I5650</f>
        <v>0</v>
      </c>
      <c r="G6400" s="204">
        <f>'Permitted Sources'!J5650</f>
        <v>0</v>
      </c>
      <c r="H6400" s="204">
        <f>'Permitted Sources'!K5650</f>
        <v>5.8985209199580328E-2</v>
      </c>
      <c r="I6400" s="204">
        <f>'Permitted Sources'!L5650</f>
        <v>0</v>
      </c>
      <c r="J6400" s="204">
        <f>'Permitted Sources'!M5650</f>
        <v>0</v>
      </c>
      <c r="K6400" s="203" t="str">
        <f t="shared" si="99"/>
        <v>Compressor Engines</v>
      </c>
    </row>
    <row r="6401" spans="1:11" s="203" customFormat="1" x14ac:dyDescent="0.2">
      <c r="A6401" s="202" t="str">
        <f>'Permitted Sources'!A5651</f>
        <v>MTDEQ Permitted Sources</v>
      </c>
      <c r="B6401" s="203" t="str">
        <f>'Permitted Sources'!B5651</f>
        <v>30</v>
      </c>
      <c r="C6401" s="202" t="str">
        <f>'Permitted Sources'!D5651</f>
        <v>3000302</v>
      </c>
      <c r="D6401" s="202">
        <f>'Permitted Sources'!E5651</f>
        <v>20200254</v>
      </c>
      <c r="E6401" s="203" t="str">
        <f>'Permitted Sources'!H5651</f>
        <v>Compressor Engines</v>
      </c>
      <c r="F6401" s="204">
        <f>'Permitted Sources'!I5651</f>
        <v>0</v>
      </c>
      <c r="G6401" s="204">
        <f>'Permitted Sources'!J5651</f>
        <v>0</v>
      </c>
      <c r="H6401" s="204">
        <f>'Permitted Sources'!K5651</f>
        <v>0</v>
      </c>
      <c r="I6401" s="204">
        <f>'Permitted Sources'!L5651</f>
        <v>0</v>
      </c>
      <c r="J6401" s="204">
        <f>'Permitted Sources'!M5651</f>
        <v>0.17681813293860207</v>
      </c>
      <c r="K6401" s="203" t="str">
        <f t="shared" si="99"/>
        <v>Compressor Engines</v>
      </c>
    </row>
    <row r="6402" spans="1:11" s="203" customFormat="1" x14ac:dyDescent="0.2">
      <c r="A6402" s="202" t="str">
        <f>'Permitted Sources'!A5652</f>
        <v>MTDEQ Permitted Sources</v>
      </c>
      <c r="B6402" s="203" t="str">
        <f>'Permitted Sources'!B5652</f>
        <v>30</v>
      </c>
      <c r="C6402" s="202" t="str">
        <f>'Permitted Sources'!D5652</f>
        <v>3000302</v>
      </c>
      <c r="D6402" s="202">
        <f>'Permitted Sources'!E5652</f>
        <v>20200254</v>
      </c>
      <c r="E6402" s="203" t="str">
        <f>'Permitted Sources'!H5652</f>
        <v>Compressor Engines</v>
      </c>
      <c r="F6402" s="204">
        <f>'Permitted Sources'!I5652</f>
        <v>0</v>
      </c>
      <c r="G6402" s="204">
        <f>'Permitted Sources'!J5652</f>
        <v>2.5932867848794512</v>
      </c>
      <c r="H6402" s="204">
        <f>'Permitted Sources'!K5652</f>
        <v>0</v>
      </c>
      <c r="I6402" s="204">
        <f>'Permitted Sources'!L5652</f>
        <v>0</v>
      </c>
      <c r="J6402" s="204">
        <f>'Permitted Sources'!M5652</f>
        <v>0</v>
      </c>
      <c r="K6402" s="203" t="str">
        <f t="shared" si="99"/>
        <v>Compressor Engines</v>
      </c>
    </row>
    <row r="6403" spans="1:11" s="203" customFormat="1" x14ac:dyDescent="0.2">
      <c r="A6403" s="202" t="str">
        <f>'Permitted Sources'!A5653</f>
        <v>MTDEQ Permitted Sources</v>
      </c>
      <c r="B6403" s="203" t="str">
        <f>'Permitted Sources'!B5653</f>
        <v>30</v>
      </c>
      <c r="C6403" s="202" t="str">
        <f>'Permitted Sources'!D5653</f>
        <v>3000302</v>
      </c>
      <c r="D6403" s="202">
        <f>'Permitted Sources'!E5653</f>
        <v>20200254</v>
      </c>
      <c r="E6403" s="203" t="str">
        <f>'Permitted Sources'!H5653</f>
        <v>Compressor Engines</v>
      </c>
      <c r="F6403" s="204">
        <f>'Permitted Sources'!I5653</f>
        <v>4.5381487525439352</v>
      </c>
      <c r="G6403" s="204">
        <f>'Permitted Sources'!J5653</f>
        <v>0</v>
      </c>
      <c r="H6403" s="204">
        <f>'Permitted Sources'!K5653</f>
        <v>0</v>
      </c>
      <c r="I6403" s="204">
        <f>'Permitted Sources'!L5653</f>
        <v>0</v>
      </c>
      <c r="J6403" s="204">
        <f>'Permitted Sources'!M5653</f>
        <v>0</v>
      </c>
      <c r="K6403" s="203" t="str">
        <f t="shared" si="99"/>
        <v>Compressor Engines</v>
      </c>
    </row>
    <row r="6404" spans="1:11" s="203" customFormat="1" x14ac:dyDescent="0.2">
      <c r="A6404" s="202" t="str">
        <f>'Permitted Sources'!A5654</f>
        <v>MTDEQ Permitted Sources</v>
      </c>
      <c r="B6404" s="203" t="str">
        <f>'Permitted Sources'!B5654</f>
        <v>30</v>
      </c>
      <c r="C6404" s="202" t="str">
        <f>'Permitted Sources'!D5654</f>
        <v>3000302</v>
      </c>
      <c r="D6404" s="202">
        <f>'Permitted Sources'!E5654</f>
        <v>20200254</v>
      </c>
      <c r="E6404" s="203" t="str">
        <f>'Permitted Sources'!H5654</f>
        <v>Compressor Engines</v>
      </c>
      <c r="F6404" s="204">
        <f>'Permitted Sources'!I5654</f>
        <v>0</v>
      </c>
      <c r="G6404" s="204">
        <f>'Permitted Sources'!J5654</f>
        <v>0</v>
      </c>
      <c r="H6404" s="204">
        <f>'Permitted Sources'!K5654</f>
        <v>0</v>
      </c>
      <c r="I6404" s="204">
        <f>'Permitted Sources'!L5654</f>
        <v>1.0037110190138377E-2</v>
      </c>
      <c r="J6404" s="204">
        <f>'Permitted Sources'!M5654</f>
        <v>0</v>
      </c>
      <c r="K6404" s="203" t="str">
        <f t="shared" si="99"/>
        <v>Compressor Engines</v>
      </c>
    </row>
    <row r="6405" spans="1:11" s="203" customFormat="1" x14ac:dyDescent="0.2">
      <c r="A6405" s="202" t="str">
        <f>'Permitted Sources'!A5655</f>
        <v>MTDEQ Permitted Sources</v>
      </c>
      <c r="B6405" s="203" t="str">
        <f>'Permitted Sources'!B5655</f>
        <v>30</v>
      </c>
      <c r="C6405" s="202" t="str">
        <f>'Permitted Sources'!D5655</f>
        <v>3000302</v>
      </c>
      <c r="D6405" s="202">
        <f>'Permitted Sources'!E5655</f>
        <v>20200254</v>
      </c>
      <c r="E6405" s="203" t="str">
        <f>'Permitted Sources'!H5655</f>
        <v>Compressor Engines</v>
      </c>
      <c r="F6405" s="204">
        <f>'Permitted Sources'!I5655</f>
        <v>0</v>
      </c>
      <c r="G6405" s="204">
        <f>'Permitted Sources'!J5655</f>
        <v>0</v>
      </c>
      <c r="H6405" s="204">
        <f>'Permitted Sources'!K5655</f>
        <v>0</v>
      </c>
      <c r="I6405" s="204">
        <f>'Permitted Sources'!L5655</f>
        <v>0</v>
      </c>
      <c r="J6405" s="204">
        <f>'Permitted Sources'!M5655</f>
        <v>0.17819307953999089</v>
      </c>
      <c r="K6405" s="203" t="str">
        <f t="shared" si="99"/>
        <v>Compressor Engines</v>
      </c>
    </row>
    <row r="6406" spans="1:11" s="203" customFormat="1" x14ac:dyDescent="0.2">
      <c r="A6406" s="202" t="str">
        <f>'Permitted Sources'!A5656</f>
        <v>MTDEQ Permitted Sources</v>
      </c>
      <c r="B6406" s="203" t="str">
        <f>'Permitted Sources'!B5656</f>
        <v>30</v>
      </c>
      <c r="C6406" s="202" t="str">
        <f>'Permitted Sources'!D5656</f>
        <v>3000302</v>
      </c>
      <c r="D6406" s="202">
        <f>'Permitted Sources'!E5656</f>
        <v>20200254</v>
      </c>
      <c r="E6406" s="203" t="str">
        <f>'Permitted Sources'!H5656</f>
        <v>Compressor Engines</v>
      </c>
      <c r="F6406" s="204">
        <f>'Permitted Sources'!I5656</f>
        <v>0</v>
      </c>
      <c r="G6406" s="204">
        <f>'Permitted Sources'!J5656</f>
        <v>0</v>
      </c>
      <c r="H6406" s="204">
        <f>'Permitted Sources'!K5656</f>
        <v>0.23759077271998788</v>
      </c>
      <c r="I6406" s="204">
        <f>'Permitted Sources'!L5656</f>
        <v>0</v>
      </c>
      <c r="J6406" s="204">
        <f>'Permitted Sources'!M5656</f>
        <v>0</v>
      </c>
      <c r="K6406" s="203" t="str">
        <f t="shared" si="99"/>
        <v>Compressor Engines</v>
      </c>
    </row>
    <row r="6407" spans="1:11" s="203" customFormat="1" x14ac:dyDescent="0.2">
      <c r="A6407" s="202" t="str">
        <f>'Permitted Sources'!A5657</f>
        <v>MTDEQ Permitted Sources</v>
      </c>
      <c r="B6407" s="203" t="str">
        <f>'Permitted Sources'!B5657</f>
        <v>30</v>
      </c>
      <c r="C6407" s="202" t="str">
        <f>'Permitted Sources'!D5657</f>
        <v>3000302</v>
      </c>
      <c r="D6407" s="202">
        <f>'Permitted Sources'!E5657</f>
        <v>20200254</v>
      </c>
      <c r="E6407" s="203" t="str">
        <f>'Permitted Sources'!H5657</f>
        <v>Compressor Engines</v>
      </c>
      <c r="F6407" s="204">
        <f>'Permitted Sources'!I5657</f>
        <v>0</v>
      </c>
      <c r="G6407" s="204">
        <f>'Permitted Sources'!J5657</f>
        <v>2.6140484785604223</v>
      </c>
      <c r="H6407" s="204">
        <f>'Permitted Sources'!K5657</f>
        <v>0</v>
      </c>
      <c r="I6407" s="204">
        <f>'Permitted Sources'!L5657</f>
        <v>0</v>
      </c>
      <c r="J6407" s="204">
        <f>'Permitted Sources'!M5657</f>
        <v>0</v>
      </c>
      <c r="K6407" s="203" t="str">
        <f t="shared" ref="K6407:K6470" si="100">IF(E6407="Unpermitted Fugitives","Fugitives",IF(E6407="Natural Gas Processing Facilities, Pump Seals","Fugitives",IF(E6407="Natural Gas Production, All Equipt Leak Fugitives","Fugitives",IF(E6407="External Combustion Boilers","Heaters",IF(E6407="Permitted Tank Losses","Condensate tank ",IF(E6407="Permitted Fugitives","Fugitives",IF(E6407="Process Heaters","Heaters",E6407)))))))</f>
        <v>Compressor Engines</v>
      </c>
    </row>
    <row r="6408" spans="1:11" s="203" customFormat="1" x14ac:dyDescent="0.2">
      <c r="A6408" s="202" t="str">
        <f>'Permitted Sources'!A5658</f>
        <v>MTDEQ Permitted Sources</v>
      </c>
      <c r="B6408" s="203" t="str">
        <f>'Permitted Sources'!B5658</f>
        <v>30</v>
      </c>
      <c r="C6408" s="202" t="str">
        <f>'Permitted Sources'!D5658</f>
        <v>3000302</v>
      </c>
      <c r="D6408" s="202">
        <f>'Permitted Sources'!E5658</f>
        <v>20200254</v>
      </c>
      <c r="E6408" s="203" t="str">
        <f>'Permitted Sources'!H5658</f>
        <v>Compressor Engines</v>
      </c>
      <c r="F6408" s="204">
        <f>'Permitted Sources'!I5658</f>
        <v>3.6834819451206453</v>
      </c>
      <c r="G6408" s="204">
        <f>'Permitted Sources'!J5658</f>
        <v>0</v>
      </c>
      <c r="H6408" s="204">
        <f>'Permitted Sources'!K5658</f>
        <v>0</v>
      </c>
      <c r="I6408" s="204">
        <f>'Permitted Sources'!L5658</f>
        <v>0</v>
      </c>
      <c r="J6408" s="204">
        <f>'Permitted Sources'!M5658</f>
        <v>0</v>
      </c>
      <c r="K6408" s="203" t="str">
        <f t="shared" si="100"/>
        <v>Compressor Engines</v>
      </c>
    </row>
    <row r="6409" spans="1:11" s="203" customFormat="1" x14ac:dyDescent="0.2">
      <c r="A6409" s="202" t="str">
        <f>'Permitted Sources'!A5659</f>
        <v>MTDEQ Permitted Sources</v>
      </c>
      <c r="B6409" s="203" t="str">
        <f>'Permitted Sources'!B5659</f>
        <v>30</v>
      </c>
      <c r="C6409" s="202" t="str">
        <f>'Permitted Sources'!D5659</f>
        <v>3000302</v>
      </c>
      <c r="D6409" s="202">
        <f>'Permitted Sources'!E5659</f>
        <v>20200254</v>
      </c>
      <c r="E6409" s="203" t="str">
        <f>'Permitted Sources'!H5659</f>
        <v>Compressor Engines</v>
      </c>
      <c r="F6409" s="204">
        <f>'Permitted Sources'!I5659</f>
        <v>0</v>
      </c>
      <c r="G6409" s="204">
        <f>'Permitted Sources'!J5659</f>
        <v>0</v>
      </c>
      <c r="H6409" s="204">
        <f>'Permitted Sources'!K5659</f>
        <v>0</v>
      </c>
      <c r="I6409" s="204">
        <f>'Permitted Sources'!L5659</f>
        <v>8.2496796083329129E-3</v>
      </c>
      <c r="J6409" s="204">
        <f>'Permitted Sources'!M5659</f>
        <v>0</v>
      </c>
      <c r="K6409" s="203" t="str">
        <f t="shared" si="100"/>
        <v>Compressor Engines</v>
      </c>
    </row>
    <row r="6410" spans="1:11" s="203" customFormat="1" x14ac:dyDescent="0.2">
      <c r="A6410" s="202" t="str">
        <f>'Permitted Sources'!A5660</f>
        <v>MTDEQ Permitted Sources</v>
      </c>
      <c r="B6410" s="203" t="str">
        <f>'Permitted Sources'!B5660</f>
        <v>30</v>
      </c>
      <c r="C6410" s="202" t="str">
        <f>'Permitted Sources'!D5660</f>
        <v>3000302</v>
      </c>
      <c r="D6410" s="202">
        <f>'Permitted Sources'!E5660</f>
        <v>20200254</v>
      </c>
      <c r="E6410" s="203" t="str">
        <f>'Permitted Sources'!H5660</f>
        <v>Compressor Engines</v>
      </c>
      <c r="F6410" s="204">
        <f>'Permitted Sources'!I5660</f>
        <v>0</v>
      </c>
      <c r="G6410" s="204">
        <f>'Permitted Sources'!J5660</f>
        <v>0</v>
      </c>
      <c r="H6410" s="204">
        <f>'Permitted Sources'!K5660</f>
        <v>4.8398120368886424E-2</v>
      </c>
      <c r="I6410" s="204">
        <f>'Permitted Sources'!L5660</f>
        <v>0</v>
      </c>
      <c r="J6410" s="204">
        <f>'Permitted Sources'!M5660</f>
        <v>0</v>
      </c>
      <c r="K6410" s="203" t="str">
        <f t="shared" si="100"/>
        <v>Compressor Engines</v>
      </c>
    </row>
    <row r="6411" spans="1:11" s="203" customFormat="1" x14ac:dyDescent="0.2">
      <c r="A6411" s="202" t="str">
        <f>'Permitted Sources'!A5661</f>
        <v>MTDEQ Permitted Sources</v>
      </c>
      <c r="B6411" s="203" t="str">
        <f>'Permitted Sources'!B5661</f>
        <v>30</v>
      </c>
      <c r="C6411" s="202" t="str">
        <f>'Permitted Sources'!D5661</f>
        <v>3000302</v>
      </c>
      <c r="D6411" s="202">
        <f>'Permitted Sources'!E5661</f>
        <v>20200254</v>
      </c>
      <c r="E6411" s="203" t="str">
        <f>'Permitted Sources'!H5661</f>
        <v>Compressor Engines</v>
      </c>
      <c r="F6411" s="204">
        <f>'Permitted Sources'!I5661</f>
        <v>0</v>
      </c>
      <c r="G6411" s="204">
        <f>'Permitted Sources'!J5661</f>
        <v>0</v>
      </c>
      <c r="H6411" s="204">
        <f>'Permitted Sources'!K5661</f>
        <v>0</v>
      </c>
      <c r="I6411" s="204">
        <f>'Permitted Sources'!L5661</f>
        <v>0</v>
      </c>
      <c r="J6411" s="204">
        <f>'Permitted Sources'!M5661</f>
        <v>0.14505686644652038</v>
      </c>
      <c r="K6411" s="203" t="str">
        <f t="shared" si="100"/>
        <v>Compressor Engines</v>
      </c>
    </row>
    <row r="6412" spans="1:11" s="203" customFormat="1" x14ac:dyDescent="0.2">
      <c r="A6412" s="202" t="str">
        <f>'Permitted Sources'!A5662</f>
        <v>MTDEQ Permitted Sources</v>
      </c>
      <c r="B6412" s="203" t="str">
        <f>'Permitted Sources'!B5662</f>
        <v>30</v>
      </c>
      <c r="C6412" s="202" t="str">
        <f>'Permitted Sources'!D5662</f>
        <v>3000302</v>
      </c>
      <c r="D6412" s="202">
        <f>'Permitted Sources'!E5662</f>
        <v>20200254</v>
      </c>
      <c r="E6412" s="203" t="str">
        <f>'Permitted Sources'!H5662</f>
        <v>Compressor Engines</v>
      </c>
      <c r="F6412" s="204">
        <f>'Permitted Sources'!I5662</f>
        <v>0</v>
      </c>
      <c r="G6412" s="204">
        <f>'Permitted Sources'!J5662</f>
        <v>2.1270423923485025</v>
      </c>
      <c r="H6412" s="204">
        <f>'Permitted Sources'!K5662</f>
        <v>0</v>
      </c>
      <c r="I6412" s="204">
        <f>'Permitted Sources'!L5662</f>
        <v>0</v>
      </c>
      <c r="J6412" s="204">
        <f>'Permitted Sources'!M5662</f>
        <v>0</v>
      </c>
      <c r="K6412" s="203" t="str">
        <f t="shared" si="100"/>
        <v>Compressor Engines</v>
      </c>
    </row>
    <row r="6413" spans="1:11" s="203" customFormat="1" x14ac:dyDescent="0.2">
      <c r="A6413" s="202" t="str">
        <f>'Permitted Sources'!A5663</f>
        <v>MTDEQ Permitted Sources</v>
      </c>
      <c r="B6413" s="203" t="str">
        <f>'Permitted Sources'!B5663</f>
        <v>30</v>
      </c>
      <c r="C6413" s="202" t="str">
        <f>'Permitted Sources'!D5663</f>
        <v>3000302</v>
      </c>
      <c r="D6413" s="202">
        <f>'Permitted Sources'!E5663</f>
        <v>20200254</v>
      </c>
      <c r="E6413" s="203" t="str">
        <f>'Permitted Sources'!H5663</f>
        <v>Compressor Engines</v>
      </c>
      <c r="F6413" s="204">
        <f>'Permitted Sources'!I5663</f>
        <v>2.3204973791639092</v>
      </c>
      <c r="G6413" s="204">
        <f>'Permitted Sources'!J5663</f>
        <v>0</v>
      </c>
      <c r="H6413" s="204">
        <f>'Permitted Sources'!K5663</f>
        <v>0</v>
      </c>
      <c r="I6413" s="204">
        <f>'Permitted Sources'!L5663</f>
        <v>0</v>
      </c>
      <c r="J6413" s="204">
        <f>'Permitted Sources'!M5663</f>
        <v>0</v>
      </c>
      <c r="K6413" s="203" t="str">
        <f t="shared" si="100"/>
        <v>Compressor Engines</v>
      </c>
    </row>
    <row r="6414" spans="1:11" s="203" customFormat="1" x14ac:dyDescent="0.2">
      <c r="A6414" s="202" t="str">
        <f>'Permitted Sources'!A5664</f>
        <v>MTDEQ Permitted Sources</v>
      </c>
      <c r="B6414" s="203" t="str">
        <f>'Permitted Sources'!B5664</f>
        <v>30</v>
      </c>
      <c r="C6414" s="202" t="str">
        <f>'Permitted Sources'!D5664</f>
        <v>3000302</v>
      </c>
      <c r="D6414" s="202">
        <f>'Permitted Sources'!E5664</f>
        <v>20200254</v>
      </c>
      <c r="E6414" s="203" t="str">
        <f>'Permitted Sources'!H5664</f>
        <v>Compressor Engines</v>
      </c>
      <c r="F6414" s="204">
        <f>'Permitted Sources'!I5664</f>
        <v>0</v>
      </c>
      <c r="G6414" s="204">
        <f>'Permitted Sources'!J5664</f>
        <v>0</v>
      </c>
      <c r="H6414" s="204">
        <f>'Permitted Sources'!K5664</f>
        <v>0</v>
      </c>
      <c r="I6414" s="204">
        <f>'Permitted Sources'!L5664</f>
        <v>4.124839804166456E-4</v>
      </c>
      <c r="J6414" s="204">
        <f>'Permitted Sources'!M5664</f>
        <v>0</v>
      </c>
      <c r="K6414" s="203" t="str">
        <f t="shared" si="100"/>
        <v>Compressor Engines</v>
      </c>
    </row>
    <row r="6415" spans="1:11" s="203" customFormat="1" x14ac:dyDescent="0.2">
      <c r="A6415" s="202" t="str">
        <f>'Permitted Sources'!A5665</f>
        <v>MTDEQ Permitted Sources</v>
      </c>
      <c r="B6415" s="203" t="str">
        <f>'Permitted Sources'!B5665</f>
        <v>30</v>
      </c>
      <c r="C6415" s="202" t="str">
        <f>'Permitted Sources'!D5665</f>
        <v>3000302</v>
      </c>
      <c r="D6415" s="202">
        <f>'Permitted Sources'!E5665</f>
        <v>20200254</v>
      </c>
      <c r="E6415" s="203" t="str">
        <f>'Permitted Sources'!H5665</f>
        <v>Compressor Engines</v>
      </c>
      <c r="F6415" s="204">
        <f>'Permitted Sources'!I5665</f>
        <v>0</v>
      </c>
      <c r="G6415" s="204">
        <f>'Permitted Sources'!J5665</f>
        <v>0</v>
      </c>
      <c r="H6415" s="204">
        <f>'Permitted Sources'!K5665</f>
        <v>0</v>
      </c>
      <c r="I6415" s="204">
        <f>'Permitted Sources'!L5665</f>
        <v>0</v>
      </c>
      <c r="J6415" s="204">
        <f>'Permitted Sources'!M5665</f>
        <v>8.3871742684717941E-3</v>
      </c>
      <c r="K6415" s="203" t="str">
        <f t="shared" si="100"/>
        <v>Compressor Engines</v>
      </c>
    </row>
    <row r="6416" spans="1:11" s="203" customFormat="1" x14ac:dyDescent="0.2">
      <c r="A6416" s="202" t="str">
        <f>'Permitted Sources'!A5666</f>
        <v>MTDEQ Permitted Sources</v>
      </c>
      <c r="B6416" s="203" t="str">
        <f>'Permitted Sources'!B5666</f>
        <v>30</v>
      </c>
      <c r="C6416" s="202" t="str">
        <f>'Permitted Sources'!D5666</f>
        <v>3000302</v>
      </c>
      <c r="D6416" s="202">
        <f>'Permitted Sources'!E5666</f>
        <v>20200254</v>
      </c>
      <c r="E6416" s="203" t="str">
        <f>'Permitted Sources'!H5666</f>
        <v>Compressor Engines</v>
      </c>
      <c r="F6416" s="204">
        <f>'Permitted Sources'!I5666</f>
        <v>0</v>
      </c>
      <c r="G6416" s="204">
        <f>'Permitted Sources'!J5666</f>
        <v>0.12347020480471593</v>
      </c>
      <c r="H6416" s="204">
        <f>'Permitted Sources'!K5666</f>
        <v>0.12347020480471593</v>
      </c>
      <c r="I6416" s="204">
        <f>'Permitted Sources'!L5666</f>
        <v>0</v>
      </c>
      <c r="J6416" s="204">
        <f>'Permitted Sources'!M5666</f>
        <v>0</v>
      </c>
      <c r="K6416" s="203" t="str">
        <f t="shared" si="100"/>
        <v>Compressor Engines</v>
      </c>
    </row>
    <row r="6417" spans="1:11" s="203" customFormat="1" x14ac:dyDescent="0.2">
      <c r="A6417" s="202" t="str">
        <f>'Permitted Sources'!A5667</f>
        <v>MTDEQ Permitted Sources</v>
      </c>
      <c r="B6417" s="203" t="str">
        <f>'Permitted Sources'!B5667</f>
        <v>30</v>
      </c>
      <c r="C6417" s="202" t="str">
        <f>'Permitted Sources'!D5667</f>
        <v>3000302</v>
      </c>
      <c r="D6417" s="202">
        <f>'Permitted Sources'!E5667</f>
        <v>20200254</v>
      </c>
      <c r="E6417" s="203" t="str">
        <f>'Permitted Sources'!H5667</f>
        <v>Compressor Engines</v>
      </c>
      <c r="F6417" s="204">
        <f>'Permitted Sources'!I5667</f>
        <v>0.24680291494929296</v>
      </c>
      <c r="G6417" s="204">
        <f>'Permitted Sources'!J5667</f>
        <v>0</v>
      </c>
      <c r="H6417" s="204">
        <f>'Permitted Sources'!K5667</f>
        <v>0</v>
      </c>
      <c r="I6417" s="204">
        <f>'Permitted Sources'!L5667</f>
        <v>0</v>
      </c>
      <c r="J6417" s="204">
        <f>'Permitted Sources'!M5667</f>
        <v>0</v>
      </c>
      <c r="K6417" s="203" t="str">
        <f t="shared" si="100"/>
        <v>Compressor Engines</v>
      </c>
    </row>
    <row r="6418" spans="1:11" s="203" customFormat="1" x14ac:dyDescent="0.2">
      <c r="A6418" s="202" t="str">
        <f>'Permitted Sources'!A5668</f>
        <v>WYDEQ Title V</v>
      </c>
      <c r="B6418" s="203" t="str">
        <f>'Permitted Sources'!B5668</f>
        <v>56</v>
      </c>
      <c r="C6418" s="202" t="str">
        <f>'Permitted Sources'!D5668</f>
        <v>5603302</v>
      </c>
      <c r="D6418" s="202" t="str">
        <f>'Permitted Sources'!E5668</f>
        <v>20200253</v>
      </c>
      <c r="E6418" s="203" t="str">
        <f>'Permitted Sources'!H5668</f>
        <v>Compressor Engines</v>
      </c>
      <c r="F6418" s="204">
        <f>'Permitted Sources'!I5668</f>
        <v>11.92</v>
      </c>
      <c r="G6418" s="204">
        <f>'Permitted Sources'!J5668</f>
        <v>11.92</v>
      </c>
      <c r="H6418" s="204">
        <f>'Permitted Sources'!K5668</f>
        <v>14.81</v>
      </c>
      <c r="I6418" s="204">
        <f>'Permitted Sources'!L5668</f>
        <v>0</v>
      </c>
      <c r="J6418" s="204">
        <f>'Permitted Sources'!M5668</f>
        <v>0</v>
      </c>
      <c r="K6418" s="203" t="str">
        <f t="shared" si="100"/>
        <v>Compressor Engines</v>
      </c>
    </row>
    <row r="6419" spans="1:11" s="203" customFormat="1" x14ac:dyDescent="0.2">
      <c r="A6419" s="202" t="str">
        <f>'Permitted Sources'!A5669</f>
        <v>WYDEQ Title V</v>
      </c>
      <c r="B6419" s="203" t="str">
        <f>'Permitted Sources'!B5669</f>
        <v>56</v>
      </c>
      <c r="C6419" s="202" t="str">
        <f>'Permitted Sources'!D5669</f>
        <v>5603302</v>
      </c>
      <c r="D6419" s="202" t="str">
        <f>'Permitted Sources'!E5669</f>
        <v>20200253</v>
      </c>
      <c r="E6419" s="203" t="str">
        <f>'Permitted Sources'!H5669</f>
        <v>Compressor Engines</v>
      </c>
      <c r="F6419" s="204">
        <f>'Permitted Sources'!I5669</f>
        <v>14.1</v>
      </c>
      <c r="G6419" s="204">
        <f>'Permitted Sources'!J5669</f>
        <v>14.1</v>
      </c>
      <c r="H6419" s="204">
        <f>'Permitted Sources'!K5669</f>
        <v>17.53</v>
      </c>
      <c r="I6419" s="204">
        <f>'Permitted Sources'!L5669</f>
        <v>0</v>
      </c>
      <c r="J6419" s="204">
        <f>'Permitted Sources'!M5669</f>
        <v>0</v>
      </c>
      <c r="K6419" s="203" t="str">
        <f t="shared" si="100"/>
        <v>Compressor Engines</v>
      </c>
    </row>
    <row r="6420" spans="1:11" s="203" customFormat="1" x14ac:dyDescent="0.2">
      <c r="A6420" s="202" t="str">
        <f>'Permitted Sources'!A5670</f>
        <v>WYDEQ Title V</v>
      </c>
      <c r="B6420" s="203" t="str">
        <f>'Permitted Sources'!B5670</f>
        <v>56</v>
      </c>
      <c r="C6420" s="202" t="str">
        <f>'Permitted Sources'!D5670</f>
        <v>5603302</v>
      </c>
      <c r="D6420" s="202" t="str">
        <f>'Permitted Sources'!E5670</f>
        <v>20200253</v>
      </c>
      <c r="E6420" s="203" t="str">
        <f>'Permitted Sources'!H5670</f>
        <v>Compressor Engines</v>
      </c>
      <c r="F6420" s="204">
        <f>'Permitted Sources'!I5670</f>
        <v>11.86</v>
      </c>
      <c r="G6420" s="204">
        <f>'Permitted Sources'!J5670</f>
        <v>11.86</v>
      </c>
      <c r="H6420" s="204">
        <f>'Permitted Sources'!K5670</f>
        <v>14.74</v>
      </c>
      <c r="I6420" s="204">
        <f>'Permitted Sources'!L5670</f>
        <v>0</v>
      </c>
      <c r="J6420" s="204">
        <f>'Permitted Sources'!M5670</f>
        <v>0</v>
      </c>
      <c r="K6420" s="203" t="str">
        <f t="shared" si="100"/>
        <v>Compressor Engines</v>
      </c>
    </row>
    <row r="6421" spans="1:11" s="203" customFormat="1" x14ac:dyDescent="0.2">
      <c r="A6421" s="202" t="str">
        <f>'Permitted Sources'!A5671</f>
        <v>WYDEQ Title V</v>
      </c>
      <c r="B6421" s="203" t="str">
        <f>'Permitted Sources'!B5671</f>
        <v>56</v>
      </c>
      <c r="C6421" s="202" t="str">
        <f>'Permitted Sources'!D5671</f>
        <v>5603302</v>
      </c>
      <c r="D6421" s="202" t="str">
        <f>'Permitted Sources'!E5671</f>
        <v>20200253</v>
      </c>
      <c r="E6421" s="203" t="str">
        <f>'Permitted Sources'!H5671</f>
        <v>Compressor Engines</v>
      </c>
      <c r="F6421" s="204">
        <f>'Permitted Sources'!I5671</f>
        <v>12.88</v>
      </c>
      <c r="G6421" s="204">
        <f>'Permitted Sources'!J5671</f>
        <v>12.88</v>
      </c>
      <c r="H6421" s="204">
        <f>'Permitted Sources'!K5671</f>
        <v>16.010000000000002</v>
      </c>
      <c r="I6421" s="204">
        <f>'Permitted Sources'!L5671</f>
        <v>0</v>
      </c>
      <c r="J6421" s="204">
        <f>'Permitted Sources'!M5671</f>
        <v>0</v>
      </c>
      <c r="K6421" s="203" t="str">
        <f t="shared" si="100"/>
        <v>Compressor Engines</v>
      </c>
    </row>
    <row r="6422" spans="1:11" s="203" customFormat="1" x14ac:dyDescent="0.2">
      <c r="A6422" s="202" t="str">
        <f>'Permitted Sources'!A5672</f>
        <v>WYDEQ Title V</v>
      </c>
      <c r="B6422" s="203" t="str">
        <f>'Permitted Sources'!B5672</f>
        <v>56</v>
      </c>
      <c r="C6422" s="202" t="str">
        <f>'Permitted Sources'!D5672</f>
        <v>5603302</v>
      </c>
      <c r="D6422" s="202" t="str">
        <f>'Permitted Sources'!E5672</f>
        <v>20200253</v>
      </c>
      <c r="E6422" s="203" t="str">
        <f>'Permitted Sources'!H5672</f>
        <v>Compressor Engines</v>
      </c>
      <c r="F6422" s="204">
        <f>'Permitted Sources'!I5672</f>
        <v>2.5299999999999998</v>
      </c>
      <c r="G6422" s="204">
        <f>'Permitted Sources'!J5672</f>
        <v>2.5299999999999998</v>
      </c>
      <c r="H6422" s="204">
        <f>'Permitted Sources'!K5672</f>
        <v>3.15</v>
      </c>
      <c r="I6422" s="204">
        <f>'Permitted Sources'!L5672</f>
        <v>0</v>
      </c>
      <c r="J6422" s="204">
        <f>'Permitted Sources'!M5672</f>
        <v>0</v>
      </c>
      <c r="K6422" s="203" t="str">
        <f t="shared" si="100"/>
        <v>Compressor Engines</v>
      </c>
    </row>
    <row r="6423" spans="1:11" s="203" customFormat="1" x14ac:dyDescent="0.2">
      <c r="A6423" s="202" t="str">
        <f>'Permitted Sources'!A5673</f>
        <v>WYDEQ Title V</v>
      </c>
      <c r="B6423" s="203" t="str">
        <f>'Permitted Sources'!B5673</f>
        <v>56</v>
      </c>
      <c r="C6423" s="202" t="str">
        <f>'Permitted Sources'!D5673</f>
        <v>5603302</v>
      </c>
      <c r="D6423" s="202" t="str">
        <f>'Permitted Sources'!E5673</f>
        <v>20200253</v>
      </c>
      <c r="E6423" s="203" t="str">
        <f>'Permitted Sources'!H5673</f>
        <v>Compressor Engines</v>
      </c>
      <c r="F6423" s="204">
        <f>'Permitted Sources'!I5673</f>
        <v>8.8699999999999992</v>
      </c>
      <c r="G6423" s="204">
        <f>'Permitted Sources'!J5673</f>
        <v>8.8699999999999992</v>
      </c>
      <c r="H6423" s="204">
        <f>'Permitted Sources'!K5673</f>
        <v>11.02</v>
      </c>
      <c r="I6423" s="204">
        <f>'Permitted Sources'!L5673</f>
        <v>0</v>
      </c>
      <c r="J6423" s="204">
        <f>'Permitted Sources'!M5673</f>
        <v>0</v>
      </c>
      <c r="K6423" s="203" t="str">
        <f t="shared" si="100"/>
        <v>Compressor Engines</v>
      </c>
    </row>
    <row r="6424" spans="1:11" s="203" customFormat="1" x14ac:dyDescent="0.2">
      <c r="A6424" s="202" t="str">
        <f>'Permitted Sources'!A5674</f>
        <v>WYDEQ Title V</v>
      </c>
      <c r="B6424" s="203" t="str">
        <f>'Permitted Sources'!B5674</f>
        <v>56</v>
      </c>
      <c r="C6424" s="202" t="str">
        <f>'Permitted Sources'!D5674</f>
        <v>5603302</v>
      </c>
      <c r="D6424" s="202" t="str">
        <f>'Permitted Sources'!E5674</f>
        <v>20200253</v>
      </c>
      <c r="E6424" s="203" t="str">
        <f>'Permitted Sources'!H5674</f>
        <v>Compressor Engines</v>
      </c>
      <c r="F6424" s="204">
        <f>'Permitted Sources'!I5674</f>
        <v>11.2</v>
      </c>
      <c r="G6424" s="204">
        <f>'Permitted Sources'!J5674</f>
        <v>11.2</v>
      </c>
      <c r="H6424" s="204">
        <f>'Permitted Sources'!K5674</f>
        <v>13.92</v>
      </c>
      <c r="I6424" s="204">
        <f>'Permitted Sources'!L5674</f>
        <v>0</v>
      </c>
      <c r="J6424" s="204">
        <f>'Permitted Sources'!M5674</f>
        <v>0</v>
      </c>
      <c r="K6424" s="203" t="str">
        <f t="shared" si="100"/>
        <v>Compressor Engines</v>
      </c>
    </row>
    <row r="6425" spans="1:11" s="203" customFormat="1" x14ac:dyDescent="0.2">
      <c r="A6425" s="202" t="str">
        <f>'Permitted Sources'!A5675</f>
        <v>WYDEQ Title V</v>
      </c>
      <c r="B6425" s="203" t="str">
        <f>'Permitted Sources'!B5675</f>
        <v>56</v>
      </c>
      <c r="C6425" s="202" t="str">
        <f>'Permitted Sources'!D5675</f>
        <v>5603302</v>
      </c>
      <c r="D6425" s="202" t="str">
        <f>'Permitted Sources'!E5675</f>
        <v>20200253</v>
      </c>
      <c r="E6425" s="203" t="str">
        <f>'Permitted Sources'!H5675</f>
        <v>Compressor Engines</v>
      </c>
      <c r="F6425" s="204">
        <f>'Permitted Sources'!I5675</f>
        <v>11.75</v>
      </c>
      <c r="G6425" s="204">
        <f>'Permitted Sources'!J5675</f>
        <v>11.75</v>
      </c>
      <c r="H6425" s="204">
        <f>'Permitted Sources'!K5675</f>
        <v>14.61</v>
      </c>
      <c r="I6425" s="204">
        <f>'Permitted Sources'!L5675</f>
        <v>0</v>
      </c>
      <c r="J6425" s="204">
        <f>'Permitted Sources'!M5675</f>
        <v>0</v>
      </c>
      <c r="K6425" s="203" t="str">
        <f t="shared" si="100"/>
        <v>Compressor Engines</v>
      </c>
    </row>
    <row r="6426" spans="1:11" s="203" customFormat="1" x14ac:dyDescent="0.2">
      <c r="A6426" s="202" t="str">
        <f>'Permitted Sources'!A5676</f>
        <v>WYDEQ Title V</v>
      </c>
      <c r="B6426" s="203" t="str">
        <f>'Permitted Sources'!B5676</f>
        <v>56</v>
      </c>
      <c r="C6426" s="202" t="str">
        <f>'Permitted Sources'!D5676</f>
        <v>5603302</v>
      </c>
      <c r="D6426" s="202" t="str">
        <f>'Permitted Sources'!E5676</f>
        <v>20200253</v>
      </c>
      <c r="E6426" s="203" t="str">
        <f>'Permitted Sources'!H5676</f>
        <v>Compressor Engines</v>
      </c>
      <c r="F6426" s="204">
        <f>'Permitted Sources'!I5676</f>
        <v>11.47</v>
      </c>
      <c r="G6426" s="204">
        <f>'Permitted Sources'!J5676</f>
        <v>11.47</v>
      </c>
      <c r="H6426" s="204">
        <f>'Permitted Sources'!K5676</f>
        <v>14.26</v>
      </c>
      <c r="I6426" s="204">
        <f>'Permitted Sources'!L5676</f>
        <v>0</v>
      </c>
      <c r="J6426" s="204">
        <f>'Permitted Sources'!M5676</f>
        <v>0</v>
      </c>
      <c r="K6426" s="203" t="str">
        <f t="shared" si="100"/>
        <v>Compressor Engines</v>
      </c>
    </row>
    <row r="6427" spans="1:11" s="203" customFormat="1" x14ac:dyDescent="0.2">
      <c r="A6427" s="202" t="str">
        <f>'Permitted Sources'!A5677</f>
        <v>WYDEQ Title V</v>
      </c>
      <c r="B6427" s="203" t="str">
        <f>'Permitted Sources'!B5677</f>
        <v>56</v>
      </c>
      <c r="C6427" s="202" t="str">
        <f>'Permitted Sources'!D5677</f>
        <v>5603302</v>
      </c>
      <c r="D6427" s="202" t="str">
        <f>'Permitted Sources'!E5677</f>
        <v>20200253</v>
      </c>
      <c r="E6427" s="203" t="str">
        <f>'Permitted Sources'!H5677</f>
        <v>Compressor Engines</v>
      </c>
      <c r="F6427" s="204">
        <f>'Permitted Sources'!I5677</f>
        <v>5.05</v>
      </c>
      <c r="G6427" s="204">
        <f>'Permitted Sources'!J5677</f>
        <v>5.05</v>
      </c>
      <c r="H6427" s="204">
        <f>'Permitted Sources'!K5677</f>
        <v>6.27</v>
      </c>
      <c r="I6427" s="204">
        <f>'Permitted Sources'!L5677</f>
        <v>0</v>
      </c>
      <c r="J6427" s="204">
        <f>'Permitted Sources'!M5677</f>
        <v>0</v>
      </c>
      <c r="K6427" s="203" t="str">
        <f t="shared" si="100"/>
        <v>Compressor Engines</v>
      </c>
    </row>
    <row r="6428" spans="1:11" s="203" customFormat="1" x14ac:dyDescent="0.2">
      <c r="A6428" s="202" t="str">
        <f>'Permitted Sources'!A5678</f>
        <v>WYDEQ Title V</v>
      </c>
      <c r="B6428" s="203" t="str">
        <f>'Permitted Sources'!B5678</f>
        <v>56</v>
      </c>
      <c r="C6428" s="202" t="str">
        <f>'Permitted Sources'!D5678</f>
        <v>5603302</v>
      </c>
      <c r="D6428" s="202" t="str">
        <f>'Permitted Sources'!E5678</f>
        <v>20200253</v>
      </c>
      <c r="E6428" s="203" t="str">
        <f>'Permitted Sources'!H5678</f>
        <v>Compressor Engines</v>
      </c>
      <c r="F6428" s="204">
        <f>'Permitted Sources'!I5678</f>
        <v>0.46</v>
      </c>
      <c r="G6428" s="204">
        <f>'Permitted Sources'!J5678</f>
        <v>0.03</v>
      </c>
      <c r="H6428" s="204">
        <f>'Permitted Sources'!K5678</f>
        <v>0.39</v>
      </c>
      <c r="I6428" s="204">
        <f>'Permitted Sources'!L5678</f>
        <v>0</v>
      </c>
      <c r="J6428" s="204">
        <f>'Permitted Sources'!M5678</f>
        <v>0</v>
      </c>
      <c r="K6428" s="203" t="str">
        <f t="shared" si="100"/>
        <v>Compressor Engines</v>
      </c>
    </row>
    <row r="6429" spans="1:11" s="203" customFormat="1" x14ac:dyDescent="0.2">
      <c r="A6429" s="202" t="str">
        <f>'Permitted Sources'!A5679</f>
        <v>WYDEQ Title V</v>
      </c>
      <c r="B6429" s="203" t="str">
        <f>'Permitted Sources'!B5679</f>
        <v>56</v>
      </c>
      <c r="C6429" s="202" t="str">
        <f>'Permitted Sources'!D5679</f>
        <v>5603302</v>
      </c>
      <c r="D6429" s="202" t="str">
        <f>'Permitted Sources'!E5679</f>
        <v>20200253</v>
      </c>
      <c r="E6429" s="203" t="str">
        <f>'Permitted Sources'!H5679</f>
        <v>Compressor Engines</v>
      </c>
      <c r="F6429" s="204">
        <f>'Permitted Sources'!I5679</f>
        <v>0.49</v>
      </c>
      <c r="G6429" s="204">
        <f>'Permitted Sources'!J5679</f>
        <v>0.03</v>
      </c>
      <c r="H6429" s="204">
        <f>'Permitted Sources'!K5679</f>
        <v>0.39</v>
      </c>
      <c r="I6429" s="204">
        <f>'Permitted Sources'!L5679</f>
        <v>0</v>
      </c>
      <c r="J6429" s="204">
        <f>'Permitted Sources'!M5679</f>
        <v>0</v>
      </c>
      <c r="K6429" s="203" t="str">
        <f t="shared" si="100"/>
        <v>Compressor Engines</v>
      </c>
    </row>
    <row r="6430" spans="1:11" s="203" customFormat="1" x14ac:dyDescent="0.2">
      <c r="A6430" s="202" t="str">
        <f>'Permitted Sources'!A5680</f>
        <v>WYDEQ Title V</v>
      </c>
      <c r="B6430" s="203" t="str">
        <f>'Permitted Sources'!B5680</f>
        <v>56</v>
      </c>
      <c r="C6430" s="202" t="str">
        <f>'Permitted Sources'!D5680</f>
        <v>5603302</v>
      </c>
      <c r="D6430" s="202" t="str">
        <f>'Permitted Sources'!E5680</f>
        <v>31000228</v>
      </c>
      <c r="E6430" s="203" t="str">
        <f>'Permitted Sources'!H5680</f>
        <v>Dehydrator</v>
      </c>
      <c r="F6430" s="204">
        <f>'Permitted Sources'!I5680</f>
        <v>0.8</v>
      </c>
      <c r="G6430" s="204">
        <f>'Permitted Sources'!J5680</f>
        <v>0.04</v>
      </c>
      <c r="H6430" s="204">
        <f>'Permitted Sources'!K5680</f>
        <v>0.5</v>
      </c>
      <c r="I6430" s="204">
        <f>'Permitted Sources'!L5680</f>
        <v>0</v>
      </c>
      <c r="J6430" s="204">
        <f>'Permitted Sources'!M5680</f>
        <v>0</v>
      </c>
      <c r="K6430" s="203" t="str">
        <f t="shared" si="100"/>
        <v>Dehydrator</v>
      </c>
    </row>
    <row r="6431" spans="1:11" s="203" customFormat="1" x14ac:dyDescent="0.2">
      <c r="A6431" s="202" t="str">
        <f>'Permitted Sources'!A5681</f>
        <v>WYDEQ Title V</v>
      </c>
      <c r="B6431" s="203" t="str">
        <f>'Permitted Sources'!B5681</f>
        <v>56</v>
      </c>
      <c r="C6431" s="202" t="str">
        <f>'Permitted Sources'!D5681</f>
        <v>5603302</v>
      </c>
      <c r="D6431" s="202" t="str">
        <f>'Permitted Sources'!E5681</f>
        <v>30600103</v>
      </c>
      <c r="E6431" s="203" t="str">
        <f>'Permitted Sources'!H5681</f>
        <v>Process Heaters</v>
      </c>
      <c r="F6431" s="204">
        <f>'Permitted Sources'!I5681</f>
        <v>0.2</v>
      </c>
      <c r="G6431" s="204">
        <f>'Permitted Sources'!J5681</f>
        <v>0.02</v>
      </c>
      <c r="H6431" s="204">
        <f>'Permitted Sources'!K5681</f>
        <v>0.2</v>
      </c>
      <c r="I6431" s="204">
        <f>'Permitted Sources'!L5681</f>
        <v>0</v>
      </c>
      <c r="J6431" s="204">
        <f>'Permitted Sources'!M5681</f>
        <v>0</v>
      </c>
      <c r="K6431" s="203" t="str">
        <f t="shared" si="100"/>
        <v>Heaters</v>
      </c>
    </row>
    <row r="6432" spans="1:11" s="203" customFormat="1" x14ac:dyDescent="0.2">
      <c r="A6432" s="202" t="str">
        <f>'Permitted Sources'!A5682</f>
        <v>WYDEQ Title V</v>
      </c>
      <c r="B6432" s="203" t="str">
        <f>'Permitted Sources'!B5682</f>
        <v>56</v>
      </c>
      <c r="C6432" s="202" t="str">
        <f>'Permitted Sources'!D5682</f>
        <v>5603302</v>
      </c>
      <c r="D6432" s="202" t="str">
        <f>'Permitted Sources'!E5682</f>
        <v>20200254</v>
      </c>
      <c r="E6432" s="203" t="str">
        <f>'Permitted Sources'!H5682</f>
        <v>Compressor Engines</v>
      </c>
      <c r="F6432" s="204">
        <f>'Permitted Sources'!I5682</f>
        <v>19.11</v>
      </c>
      <c r="G6432" s="204">
        <f>'Permitted Sources'!J5682</f>
        <v>9.1199999999999992</v>
      </c>
      <c r="H6432" s="204">
        <f>'Permitted Sources'!K5682</f>
        <v>6.51</v>
      </c>
      <c r="I6432" s="204">
        <f>'Permitted Sources'!L5682</f>
        <v>0</v>
      </c>
      <c r="J6432" s="204">
        <f>'Permitted Sources'!M5682</f>
        <v>0</v>
      </c>
      <c r="K6432" s="203" t="str">
        <f t="shared" si="100"/>
        <v>Compressor Engines</v>
      </c>
    </row>
    <row r="6433" spans="1:11" s="203" customFormat="1" x14ac:dyDescent="0.2">
      <c r="A6433" s="202" t="str">
        <f>'Permitted Sources'!A5683</f>
        <v>WYDEQ Title V</v>
      </c>
      <c r="B6433" s="203" t="str">
        <f>'Permitted Sources'!B5683</f>
        <v>56</v>
      </c>
      <c r="C6433" s="202" t="str">
        <f>'Permitted Sources'!D5683</f>
        <v>5603302</v>
      </c>
      <c r="D6433" s="202" t="str">
        <f>'Permitted Sources'!E5683</f>
        <v>20200254</v>
      </c>
      <c r="E6433" s="203" t="str">
        <f>'Permitted Sources'!H5683</f>
        <v>Compressor Engines</v>
      </c>
      <c r="F6433" s="204">
        <f>'Permitted Sources'!I5683</f>
        <v>19.07</v>
      </c>
      <c r="G6433" s="204">
        <f>'Permitted Sources'!J5683</f>
        <v>9.1</v>
      </c>
      <c r="H6433" s="204">
        <f>'Permitted Sources'!K5683</f>
        <v>6.5</v>
      </c>
      <c r="I6433" s="204">
        <f>'Permitted Sources'!L5683</f>
        <v>0</v>
      </c>
      <c r="J6433" s="204">
        <f>'Permitted Sources'!M5683</f>
        <v>0</v>
      </c>
      <c r="K6433" s="203" t="str">
        <f t="shared" si="100"/>
        <v>Compressor Engines</v>
      </c>
    </row>
    <row r="6434" spans="1:11" s="203" customFormat="1" x14ac:dyDescent="0.2">
      <c r="A6434" s="202" t="str">
        <f>'Permitted Sources'!A5684</f>
        <v>WYDEQ Title V</v>
      </c>
      <c r="B6434" s="203" t="str">
        <f>'Permitted Sources'!B5684</f>
        <v>56</v>
      </c>
      <c r="C6434" s="202" t="str">
        <f>'Permitted Sources'!D5684</f>
        <v>5603302</v>
      </c>
      <c r="D6434" s="202" t="str">
        <f>'Permitted Sources'!E5684</f>
        <v>20200254</v>
      </c>
      <c r="E6434" s="203" t="str">
        <f>'Permitted Sources'!H5684</f>
        <v>Compressor Engines</v>
      </c>
      <c r="F6434" s="204">
        <f>'Permitted Sources'!I5684</f>
        <v>11.61</v>
      </c>
      <c r="G6434" s="204">
        <f>'Permitted Sources'!J5684</f>
        <v>3.01</v>
      </c>
      <c r="H6434" s="204">
        <f>'Permitted Sources'!K5684</f>
        <v>5.59</v>
      </c>
      <c r="I6434" s="204">
        <f>'Permitted Sources'!L5684</f>
        <v>0</v>
      </c>
      <c r="J6434" s="204">
        <f>'Permitted Sources'!M5684</f>
        <v>0</v>
      </c>
      <c r="K6434" s="203" t="str">
        <f t="shared" si="100"/>
        <v>Compressor Engines</v>
      </c>
    </row>
    <row r="6435" spans="1:11" s="203" customFormat="1" x14ac:dyDescent="0.2">
      <c r="A6435" s="202" t="str">
        <f>'Permitted Sources'!A5685</f>
        <v>WYDEQ Title V</v>
      </c>
      <c r="B6435" s="203" t="str">
        <f>'Permitted Sources'!B5685</f>
        <v>56</v>
      </c>
      <c r="C6435" s="202" t="str">
        <f>'Permitted Sources'!D5685</f>
        <v>5603302</v>
      </c>
      <c r="D6435" s="202" t="str">
        <f>'Permitted Sources'!E5685</f>
        <v>20200254</v>
      </c>
      <c r="E6435" s="203" t="str">
        <f>'Permitted Sources'!H5685</f>
        <v>Compressor Engines</v>
      </c>
      <c r="F6435" s="204">
        <f>'Permitted Sources'!I5685</f>
        <v>11.7</v>
      </c>
      <c r="G6435" s="204">
        <f>'Permitted Sources'!J5685</f>
        <v>3.03</v>
      </c>
      <c r="H6435" s="204">
        <f>'Permitted Sources'!K5685</f>
        <v>5.63</v>
      </c>
      <c r="I6435" s="204">
        <f>'Permitted Sources'!L5685</f>
        <v>0</v>
      </c>
      <c r="J6435" s="204">
        <f>'Permitted Sources'!M5685</f>
        <v>0</v>
      </c>
      <c r="K6435" s="203" t="str">
        <f t="shared" si="100"/>
        <v>Compressor Engines</v>
      </c>
    </row>
    <row r="6436" spans="1:11" s="203" customFormat="1" x14ac:dyDescent="0.2">
      <c r="A6436" s="202" t="str">
        <f>'Permitted Sources'!A5686</f>
        <v>WYDEQ Title V</v>
      </c>
      <c r="B6436" s="203" t="str">
        <f>'Permitted Sources'!B5686</f>
        <v>56</v>
      </c>
      <c r="C6436" s="202" t="str">
        <f>'Permitted Sources'!D5686</f>
        <v>5603302</v>
      </c>
      <c r="D6436" s="202" t="str">
        <f>'Permitted Sources'!E5686</f>
        <v>20200254</v>
      </c>
      <c r="E6436" s="203" t="str">
        <f>'Permitted Sources'!H5686</f>
        <v>Compressor Engines</v>
      </c>
      <c r="F6436" s="204">
        <f>'Permitted Sources'!I5686</f>
        <v>3.85</v>
      </c>
      <c r="G6436" s="204">
        <f>'Permitted Sources'!J5686</f>
        <v>1.71</v>
      </c>
      <c r="H6436" s="204">
        <f>'Permitted Sources'!K5686</f>
        <v>7.69</v>
      </c>
      <c r="I6436" s="204">
        <f>'Permitted Sources'!L5686</f>
        <v>0</v>
      </c>
      <c r="J6436" s="204">
        <f>'Permitted Sources'!M5686</f>
        <v>0</v>
      </c>
      <c r="K6436" s="203" t="str">
        <f t="shared" si="100"/>
        <v>Compressor Engines</v>
      </c>
    </row>
    <row r="6437" spans="1:11" s="203" customFormat="1" x14ac:dyDescent="0.2">
      <c r="A6437" s="202" t="str">
        <f>'Permitted Sources'!A5687</f>
        <v>WYDEQ Title V</v>
      </c>
      <c r="B6437" s="203" t="str">
        <f>'Permitted Sources'!B5687</f>
        <v>56</v>
      </c>
      <c r="C6437" s="202" t="str">
        <f>'Permitted Sources'!D5687</f>
        <v>5603302</v>
      </c>
      <c r="D6437" s="202" t="str">
        <f>'Permitted Sources'!E5687</f>
        <v>20200254</v>
      </c>
      <c r="E6437" s="203" t="str">
        <f>'Permitted Sources'!H5687</f>
        <v>Compressor Engines</v>
      </c>
      <c r="F6437" s="204">
        <f>'Permitted Sources'!I5687</f>
        <v>3.88</v>
      </c>
      <c r="G6437" s="204">
        <f>'Permitted Sources'!J5687</f>
        <v>1.72</v>
      </c>
      <c r="H6437" s="204">
        <f>'Permitted Sources'!K5687</f>
        <v>7.76</v>
      </c>
      <c r="I6437" s="204">
        <f>'Permitted Sources'!L5687</f>
        <v>0</v>
      </c>
      <c r="J6437" s="204">
        <f>'Permitted Sources'!M5687</f>
        <v>0</v>
      </c>
      <c r="K6437" s="203" t="str">
        <f t="shared" si="100"/>
        <v>Compressor Engines</v>
      </c>
    </row>
    <row r="6438" spans="1:11" s="203" customFormat="1" x14ac:dyDescent="0.2">
      <c r="A6438" s="202" t="str">
        <f>'Permitted Sources'!A5688</f>
        <v>WYDEQ Title V</v>
      </c>
      <c r="B6438" s="203" t="str">
        <f>'Permitted Sources'!B5688</f>
        <v>56</v>
      </c>
      <c r="C6438" s="202" t="str">
        <f>'Permitted Sources'!D5688</f>
        <v>5603302</v>
      </c>
      <c r="D6438" s="202" t="str">
        <f>'Permitted Sources'!E5688</f>
        <v>20200254</v>
      </c>
      <c r="E6438" s="203" t="str">
        <f>'Permitted Sources'!H5688</f>
        <v>Compressor Engines</v>
      </c>
      <c r="F6438" s="204">
        <f>'Permitted Sources'!I5688</f>
        <v>5.21</v>
      </c>
      <c r="G6438" s="204">
        <f>'Permitted Sources'!J5688</f>
        <v>3.47</v>
      </c>
      <c r="H6438" s="204">
        <f>'Permitted Sources'!K5688</f>
        <v>2.6</v>
      </c>
      <c r="I6438" s="204">
        <f>'Permitted Sources'!L5688</f>
        <v>0</v>
      </c>
      <c r="J6438" s="204">
        <f>'Permitted Sources'!M5688</f>
        <v>0</v>
      </c>
      <c r="K6438" s="203" t="str">
        <f t="shared" si="100"/>
        <v>Compressor Engines</v>
      </c>
    </row>
    <row r="6439" spans="1:11" s="203" customFormat="1" x14ac:dyDescent="0.2">
      <c r="A6439" s="202" t="str">
        <f>'Permitted Sources'!A5689</f>
        <v>WYDEQ Title V</v>
      </c>
      <c r="B6439" s="203" t="str">
        <f>'Permitted Sources'!B5689</f>
        <v>56</v>
      </c>
      <c r="C6439" s="202" t="str">
        <f>'Permitted Sources'!D5689</f>
        <v>5603302</v>
      </c>
      <c r="D6439" s="202" t="str">
        <f>'Permitted Sources'!E5689</f>
        <v>20200253</v>
      </c>
      <c r="E6439" s="203" t="str">
        <f>'Permitted Sources'!H5689</f>
        <v>Compressor Engines</v>
      </c>
      <c r="F6439" s="204">
        <f>'Permitted Sources'!I5689</f>
        <v>5.18</v>
      </c>
      <c r="G6439" s="204">
        <f>'Permitted Sources'!J5689</f>
        <v>3.45</v>
      </c>
      <c r="H6439" s="204">
        <f>'Permitted Sources'!K5689</f>
        <v>2.59</v>
      </c>
      <c r="I6439" s="204">
        <f>'Permitted Sources'!L5689</f>
        <v>0</v>
      </c>
      <c r="J6439" s="204">
        <f>'Permitted Sources'!M5689</f>
        <v>0</v>
      </c>
      <c r="K6439" s="203" t="str">
        <f t="shared" si="100"/>
        <v>Compressor Engines</v>
      </c>
    </row>
    <row r="6440" spans="1:11" s="203" customFormat="1" x14ac:dyDescent="0.2">
      <c r="A6440" s="202" t="str">
        <f>'Permitted Sources'!A5690</f>
        <v>WYDEQ Title V</v>
      </c>
      <c r="B6440" s="203" t="str">
        <f>'Permitted Sources'!B5690</f>
        <v>56</v>
      </c>
      <c r="C6440" s="202" t="str">
        <f>'Permitted Sources'!D5690</f>
        <v>5603302</v>
      </c>
      <c r="D6440" s="202" t="str">
        <f>'Permitted Sources'!E5690</f>
        <v>20200253</v>
      </c>
      <c r="E6440" s="203" t="str">
        <f>'Permitted Sources'!H5690</f>
        <v>Compressor Engines</v>
      </c>
      <c r="F6440" s="204">
        <f>'Permitted Sources'!I5690</f>
        <v>5.21</v>
      </c>
      <c r="G6440" s="204">
        <f>'Permitted Sources'!J5690</f>
        <v>3.47</v>
      </c>
      <c r="H6440" s="204">
        <f>'Permitted Sources'!K5690</f>
        <v>2.61</v>
      </c>
      <c r="I6440" s="204">
        <f>'Permitted Sources'!L5690</f>
        <v>0</v>
      </c>
      <c r="J6440" s="204">
        <f>'Permitted Sources'!M5690</f>
        <v>0</v>
      </c>
      <c r="K6440" s="203" t="str">
        <f t="shared" si="100"/>
        <v>Compressor Engines</v>
      </c>
    </row>
    <row r="6441" spans="1:11" s="203" customFormat="1" x14ac:dyDescent="0.2">
      <c r="A6441" s="202" t="str">
        <f>'Permitted Sources'!A5691</f>
        <v>WYDEQ Title V</v>
      </c>
      <c r="B6441" s="203" t="str">
        <f>'Permitted Sources'!B5691</f>
        <v>56</v>
      </c>
      <c r="C6441" s="202" t="str">
        <f>'Permitted Sources'!D5691</f>
        <v>5603302</v>
      </c>
      <c r="D6441" s="202" t="str">
        <f>'Permitted Sources'!E5691</f>
        <v>20200254</v>
      </c>
      <c r="E6441" s="203" t="str">
        <f>'Permitted Sources'!H5691</f>
        <v>Compressor Engines</v>
      </c>
      <c r="F6441" s="204">
        <f>'Permitted Sources'!I5691</f>
        <v>1.34</v>
      </c>
      <c r="G6441" s="204">
        <f>'Permitted Sources'!J5691</f>
        <v>0.89</v>
      </c>
      <c r="H6441" s="204">
        <f>'Permitted Sources'!K5691</f>
        <v>0.67</v>
      </c>
      <c r="I6441" s="204">
        <f>'Permitted Sources'!L5691</f>
        <v>0</v>
      </c>
      <c r="J6441" s="204">
        <f>'Permitted Sources'!M5691</f>
        <v>0</v>
      </c>
      <c r="K6441" s="203" t="str">
        <f t="shared" si="100"/>
        <v>Compressor Engines</v>
      </c>
    </row>
    <row r="6442" spans="1:11" s="203" customFormat="1" x14ac:dyDescent="0.2">
      <c r="A6442" s="202" t="str">
        <f>'Permitted Sources'!A5692</f>
        <v>WYDEQ Title V</v>
      </c>
      <c r="B6442" s="203" t="str">
        <f>'Permitted Sources'!B5692</f>
        <v>56</v>
      </c>
      <c r="C6442" s="202" t="str">
        <f>'Permitted Sources'!D5692</f>
        <v>5603302</v>
      </c>
      <c r="D6442" s="202" t="str">
        <f>'Permitted Sources'!E5692</f>
        <v>20200254</v>
      </c>
      <c r="E6442" s="203" t="str">
        <f>'Permitted Sources'!H5692</f>
        <v>Compressor Engines</v>
      </c>
      <c r="F6442" s="204">
        <f>'Permitted Sources'!I5692</f>
        <v>18.66</v>
      </c>
      <c r="G6442" s="204">
        <f>'Permitted Sources'!J5692</f>
        <v>8.91</v>
      </c>
      <c r="H6442" s="204">
        <f>'Permitted Sources'!K5692</f>
        <v>6.36</v>
      </c>
      <c r="I6442" s="204">
        <f>'Permitted Sources'!L5692</f>
        <v>0</v>
      </c>
      <c r="J6442" s="204">
        <f>'Permitted Sources'!M5692</f>
        <v>0</v>
      </c>
      <c r="K6442" s="203" t="str">
        <f t="shared" si="100"/>
        <v>Compressor Engines</v>
      </c>
    </row>
    <row r="6443" spans="1:11" s="203" customFormat="1" x14ac:dyDescent="0.2">
      <c r="A6443" s="202" t="str">
        <f>'Permitted Sources'!A5693</f>
        <v>WYDEQ Title V</v>
      </c>
      <c r="B6443" s="203" t="str">
        <f>'Permitted Sources'!B5693</f>
        <v>56</v>
      </c>
      <c r="C6443" s="202" t="str">
        <f>'Permitted Sources'!D5693</f>
        <v>5603302</v>
      </c>
      <c r="D6443" s="202" t="str">
        <f>'Permitted Sources'!E5693</f>
        <v>20200254</v>
      </c>
      <c r="E6443" s="203" t="str">
        <f>'Permitted Sources'!H5693</f>
        <v>Compressor Engines</v>
      </c>
      <c r="F6443" s="204">
        <f>'Permitted Sources'!I5693</f>
        <v>19.18</v>
      </c>
      <c r="G6443" s="204">
        <f>'Permitted Sources'!J5693</f>
        <v>9.15</v>
      </c>
      <c r="H6443" s="204">
        <f>'Permitted Sources'!K5693</f>
        <v>6.54</v>
      </c>
      <c r="I6443" s="204">
        <f>'Permitted Sources'!L5693</f>
        <v>0</v>
      </c>
      <c r="J6443" s="204">
        <f>'Permitted Sources'!M5693</f>
        <v>0</v>
      </c>
      <c r="K6443" s="203" t="str">
        <f t="shared" si="100"/>
        <v>Compressor Engines</v>
      </c>
    </row>
    <row r="6444" spans="1:11" s="203" customFormat="1" x14ac:dyDescent="0.2">
      <c r="A6444" s="202" t="str">
        <f>'Permitted Sources'!A5694</f>
        <v>WYDEQ Title V</v>
      </c>
      <c r="B6444" s="203" t="str">
        <f>'Permitted Sources'!B5694</f>
        <v>56</v>
      </c>
      <c r="C6444" s="202" t="str">
        <f>'Permitted Sources'!D5694</f>
        <v>5603302</v>
      </c>
      <c r="D6444" s="202" t="str">
        <f>'Permitted Sources'!E5694</f>
        <v>20200254</v>
      </c>
      <c r="E6444" s="203" t="str">
        <f>'Permitted Sources'!H5694</f>
        <v>Compressor Engines</v>
      </c>
      <c r="F6444" s="204">
        <f>'Permitted Sources'!I5694</f>
        <v>10.16</v>
      </c>
      <c r="G6444" s="204">
        <f>'Permitted Sources'!J5694</f>
        <v>2.63</v>
      </c>
      <c r="H6444" s="204">
        <f>'Permitted Sources'!K5694</f>
        <v>4.8899999999999997</v>
      </c>
      <c r="I6444" s="204">
        <f>'Permitted Sources'!L5694</f>
        <v>0</v>
      </c>
      <c r="J6444" s="204">
        <f>'Permitted Sources'!M5694</f>
        <v>0</v>
      </c>
      <c r="K6444" s="203" t="str">
        <f t="shared" si="100"/>
        <v>Compressor Engines</v>
      </c>
    </row>
    <row r="6445" spans="1:11" s="203" customFormat="1" x14ac:dyDescent="0.2">
      <c r="A6445" s="202" t="str">
        <f>'Permitted Sources'!A5695</f>
        <v>WYDEQ Title V</v>
      </c>
      <c r="B6445" s="203" t="str">
        <f>'Permitted Sources'!B5695</f>
        <v>56</v>
      </c>
      <c r="C6445" s="202" t="str">
        <f>'Permitted Sources'!D5695</f>
        <v>5604502</v>
      </c>
      <c r="D6445" s="202" t="str">
        <f>'Permitted Sources'!E5695</f>
        <v>40400312</v>
      </c>
      <c r="E6445" s="203" t="str">
        <f>'Permitted Sources'!H5695</f>
        <v>Permitted Tank Losses</v>
      </c>
      <c r="F6445" s="204">
        <f>'Permitted Sources'!I5695</f>
        <v>0</v>
      </c>
      <c r="G6445" s="204">
        <f>'Permitted Sources'!J5695</f>
        <v>145.9</v>
      </c>
      <c r="H6445" s="204">
        <f>'Permitted Sources'!K5695</f>
        <v>0</v>
      </c>
      <c r="I6445" s="204">
        <f>'Permitted Sources'!L5695</f>
        <v>0</v>
      </c>
      <c r="J6445" s="204">
        <f>'Permitted Sources'!M5695</f>
        <v>0</v>
      </c>
      <c r="K6445" s="203" t="str">
        <f t="shared" si="100"/>
        <v xml:space="preserve">Condensate tank </v>
      </c>
    </row>
    <row r="6446" spans="1:11" s="203" customFormat="1" x14ac:dyDescent="0.2">
      <c r="A6446" s="202" t="str">
        <f>'Permitted Sources'!A5696</f>
        <v>WYDEQ Title V</v>
      </c>
      <c r="B6446" s="203" t="str">
        <f>'Permitted Sources'!B5696</f>
        <v>56</v>
      </c>
      <c r="C6446" s="202" t="str">
        <f>'Permitted Sources'!D5696</f>
        <v>5604502</v>
      </c>
      <c r="D6446" s="202" t="str">
        <f>'Permitted Sources'!E5696</f>
        <v>40400312</v>
      </c>
      <c r="E6446" s="203" t="str">
        <f>'Permitted Sources'!H5696</f>
        <v>Permitted Tank Losses</v>
      </c>
      <c r="F6446" s="204">
        <f>'Permitted Sources'!I5696</f>
        <v>0</v>
      </c>
      <c r="G6446" s="204">
        <f>'Permitted Sources'!J5696</f>
        <v>0.94</v>
      </c>
      <c r="H6446" s="204">
        <f>'Permitted Sources'!K5696</f>
        <v>0</v>
      </c>
      <c r="I6446" s="204">
        <f>'Permitted Sources'!L5696</f>
        <v>0</v>
      </c>
      <c r="J6446" s="204">
        <f>'Permitted Sources'!M5696</f>
        <v>0</v>
      </c>
      <c r="K6446" s="203" t="str">
        <f t="shared" si="100"/>
        <v xml:space="preserve">Condensate tank </v>
      </c>
    </row>
    <row r="6447" spans="1:11" s="203" customFormat="1" x14ac:dyDescent="0.2">
      <c r="A6447" s="202" t="str">
        <f>'Permitted Sources'!A5697</f>
        <v>WYDEQ Title V</v>
      </c>
      <c r="B6447" s="203" t="str">
        <f>'Permitted Sources'!B5697</f>
        <v>56</v>
      </c>
      <c r="C6447" s="202" t="str">
        <f>'Permitted Sources'!D5697</f>
        <v>5604502</v>
      </c>
      <c r="D6447" s="202" t="str">
        <f>'Permitted Sources'!E5697</f>
        <v>40400312</v>
      </c>
      <c r="E6447" s="203" t="str">
        <f>'Permitted Sources'!H5697</f>
        <v>Permitted Tank Losses</v>
      </c>
      <c r="F6447" s="204">
        <f>'Permitted Sources'!I5697</f>
        <v>0</v>
      </c>
      <c r="G6447" s="204">
        <f>'Permitted Sources'!J5697</f>
        <v>0.86</v>
      </c>
      <c r="H6447" s="204">
        <f>'Permitted Sources'!K5697</f>
        <v>0</v>
      </c>
      <c r="I6447" s="204">
        <f>'Permitted Sources'!L5697</f>
        <v>0</v>
      </c>
      <c r="J6447" s="204">
        <f>'Permitted Sources'!M5697</f>
        <v>0</v>
      </c>
      <c r="K6447" s="203" t="str">
        <f t="shared" si="100"/>
        <v xml:space="preserve">Condensate tank </v>
      </c>
    </row>
    <row r="6448" spans="1:11" s="203" customFormat="1" x14ac:dyDescent="0.2">
      <c r="A6448" s="202" t="str">
        <f>'Permitted Sources'!A5698</f>
        <v>WYDEQ Title V</v>
      </c>
      <c r="B6448" s="203" t="str">
        <f>'Permitted Sources'!B5698</f>
        <v>56</v>
      </c>
      <c r="C6448" s="202" t="str">
        <f>'Permitted Sources'!D5698</f>
        <v>5604502</v>
      </c>
      <c r="D6448" s="202" t="str">
        <f>'Permitted Sources'!E5698</f>
        <v>40400312</v>
      </c>
      <c r="E6448" s="203" t="str">
        <f>'Permitted Sources'!H5698</f>
        <v>Permitted Tank Losses</v>
      </c>
      <c r="F6448" s="204">
        <f>'Permitted Sources'!I5698</f>
        <v>0</v>
      </c>
      <c r="G6448" s="204">
        <f>'Permitted Sources'!J5698</f>
        <v>0.01</v>
      </c>
      <c r="H6448" s="204">
        <f>'Permitted Sources'!K5698</f>
        <v>0</v>
      </c>
      <c r="I6448" s="204">
        <f>'Permitted Sources'!L5698</f>
        <v>0</v>
      </c>
      <c r="J6448" s="204">
        <f>'Permitted Sources'!M5698</f>
        <v>0</v>
      </c>
      <c r="K6448" s="203" t="str">
        <f t="shared" si="100"/>
        <v xml:space="preserve">Condensate tank </v>
      </c>
    </row>
    <row r="6449" spans="1:11" s="203" customFormat="1" x14ac:dyDescent="0.2">
      <c r="A6449" s="202" t="str">
        <f>'Permitted Sources'!A5699</f>
        <v>WYDEQ Title V</v>
      </c>
      <c r="B6449" s="203" t="str">
        <f>'Permitted Sources'!B5699</f>
        <v>56</v>
      </c>
      <c r="C6449" s="202" t="str">
        <f>'Permitted Sources'!D5699</f>
        <v>5604502</v>
      </c>
      <c r="D6449" s="202" t="str">
        <f>'Permitted Sources'!E5699</f>
        <v>40400312</v>
      </c>
      <c r="E6449" s="203" t="str">
        <f>'Permitted Sources'!H5699</f>
        <v>Permitted Tank Losses</v>
      </c>
      <c r="F6449" s="204">
        <f>'Permitted Sources'!I5699</f>
        <v>0</v>
      </c>
      <c r="G6449" s="204">
        <f>'Permitted Sources'!J5699</f>
        <v>0.35</v>
      </c>
      <c r="H6449" s="204">
        <f>'Permitted Sources'!K5699</f>
        <v>0</v>
      </c>
      <c r="I6449" s="204">
        <f>'Permitted Sources'!L5699</f>
        <v>0</v>
      </c>
      <c r="J6449" s="204">
        <f>'Permitted Sources'!M5699</f>
        <v>0</v>
      </c>
      <c r="K6449" s="203" t="str">
        <f t="shared" si="100"/>
        <v xml:space="preserve">Condensate tank </v>
      </c>
    </row>
    <row r="6450" spans="1:11" s="203" customFormat="1" x14ac:dyDescent="0.2">
      <c r="A6450" s="202" t="str">
        <f>'Permitted Sources'!A5700</f>
        <v>WYDEQ Title V</v>
      </c>
      <c r="B6450" s="203" t="str">
        <f>'Permitted Sources'!B5700</f>
        <v>56</v>
      </c>
      <c r="C6450" s="202" t="str">
        <f>'Permitted Sources'!D5700</f>
        <v>5602502</v>
      </c>
      <c r="D6450" s="202" t="str">
        <f>'Permitted Sources'!E5700</f>
        <v>20200252</v>
      </c>
      <c r="E6450" s="203" t="str">
        <f>'Permitted Sources'!H5700</f>
        <v>Compressor Engines</v>
      </c>
      <c r="F6450" s="204">
        <f>'Permitted Sources'!I5700</f>
        <v>3.6</v>
      </c>
      <c r="G6450" s="204">
        <f>'Permitted Sources'!J5700</f>
        <v>1.8</v>
      </c>
      <c r="H6450" s="204">
        <f>'Permitted Sources'!K5700</f>
        <v>2.9</v>
      </c>
      <c r="I6450" s="204">
        <f>'Permitted Sources'!L5700</f>
        <v>0</v>
      </c>
      <c r="J6450" s="204">
        <f>'Permitted Sources'!M5700</f>
        <v>0</v>
      </c>
      <c r="K6450" s="203" t="str">
        <f t="shared" si="100"/>
        <v>Compressor Engines</v>
      </c>
    </row>
    <row r="6451" spans="1:11" s="203" customFormat="1" x14ac:dyDescent="0.2">
      <c r="A6451" s="202" t="str">
        <f>'Permitted Sources'!A5701</f>
        <v>WYDEQ Title V</v>
      </c>
      <c r="B6451" s="203" t="str">
        <f>'Permitted Sources'!B5701</f>
        <v>56</v>
      </c>
      <c r="C6451" s="202" t="str">
        <f>'Permitted Sources'!D5701</f>
        <v>5602502</v>
      </c>
      <c r="D6451" s="202" t="str">
        <f>'Permitted Sources'!E5701</f>
        <v>31000220</v>
      </c>
      <c r="E6451" s="203" t="str">
        <f>'Permitted Sources'!H5701</f>
        <v>Fugitives</v>
      </c>
      <c r="F6451" s="204">
        <f>'Permitted Sources'!I5701</f>
        <v>0</v>
      </c>
      <c r="G6451" s="204">
        <f>'Permitted Sources'!J5701</f>
        <v>4.7</v>
      </c>
      <c r="H6451" s="204">
        <f>'Permitted Sources'!K5701</f>
        <v>0</v>
      </c>
      <c r="I6451" s="204">
        <f>'Permitted Sources'!L5701</f>
        <v>0</v>
      </c>
      <c r="J6451" s="204">
        <f>'Permitted Sources'!M5701</f>
        <v>0</v>
      </c>
      <c r="K6451" s="203" t="str">
        <f t="shared" si="100"/>
        <v>Fugitives</v>
      </c>
    </row>
    <row r="6452" spans="1:11" s="203" customFormat="1" x14ac:dyDescent="0.2">
      <c r="A6452" s="202" t="str">
        <f>'Permitted Sources'!A5702</f>
        <v>WYDEQ Title V</v>
      </c>
      <c r="B6452" s="203" t="str">
        <f>'Permitted Sources'!B5702</f>
        <v>56</v>
      </c>
      <c r="C6452" s="202" t="str">
        <f>'Permitted Sources'!D5702</f>
        <v>5602502</v>
      </c>
      <c r="D6452" s="202" t="str">
        <f>'Permitted Sources'!E5702</f>
        <v>31000220</v>
      </c>
      <c r="E6452" s="203" t="str">
        <f>'Permitted Sources'!H5702</f>
        <v>Fugitives</v>
      </c>
      <c r="F6452" s="204">
        <f>'Permitted Sources'!I5702</f>
        <v>0</v>
      </c>
      <c r="G6452" s="204">
        <f>'Permitted Sources'!J5702</f>
        <v>4.7</v>
      </c>
      <c r="H6452" s="204">
        <f>'Permitted Sources'!K5702</f>
        <v>0</v>
      </c>
      <c r="I6452" s="204">
        <f>'Permitted Sources'!L5702</f>
        <v>0</v>
      </c>
      <c r="J6452" s="204">
        <f>'Permitted Sources'!M5702</f>
        <v>0</v>
      </c>
      <c r="K6452" s="203" t="str">
        <f t="shared" si="100"/>
        <v>Fugitives</v>
      </c>
    </row>
    <row r="6453" spans="1:11" s="203" customFormat="1" x14ac:dyDescent="0.2">
      <c r="A6453" s="202" t="str">
        <f>'Permitted Sources'!A5703</f>
        <v>WYDEQ Title V</v>
      </c>
      <c r="B6453" s="203" t="str">
        <f>'Permitted Sources'!B5703</f>
        <v>56</v>
      </c>
      <c r="C6453" s="202" t="str">
        <f>'Permitted Sources'!D5703</f>
        <v>5602502</v>
      </c>
      <c r="D6453" s="202" t="str">
        <f>'Permitted Sources'!E5703</f>
        <v>31000220</v>
      </c>
      <c r="E6453" s="203" t="str">
        <f>'Permitted Sources'!H5703</f>
        <v>Fugitives</v>
      </c>
      <c r="F6453" s="204">
        <f>'Permitted Sources'!I5703</f>
        <v>0</v>
      </c>
      <c r="G6453" s="204">
        <f>'Permitted Sources'!J5703</f>
        <v>4.7</v>
      </c>
      <c r="H6453" s="204">
        <f>'Permitted Sources'!K5703</f>
        <v>0</v>
      </c>
      <c r="I6453" s="204">
        <f>'Permitted Sources'!L5703</f>
        <v>0</v>
      </c>
      <c r="J6453" s="204">
        <f>'Permitted Sources'!M5703</f>
        <v>0</v>
      </c>
      <c r="K6453" s="203" t="str">
        <f t="shared" si="100"/>
        <v>Fugitives</v>
      </c>
    </row>
    <row r="6454" spans="1:11" s="203" customFormat="1" x14ac:dyDescent="0.2">
      <c r="A6454" s="202" t="str">
        <f>'Permitted Sources'!A5704</f>
        <v>WYDEQ Title V</v>
      </c>
      <c r="B6454" s="203" t="str">
        <f>'Permitted Sources'!B5704</f>
        <v>56</v>
      </c>
      <c r="C6454" s="202" t="str">
        <f>'Permitted Sources'!D5704</f>
        <v>5602502</v>
      </c>
      <c r="D6454" s="202" t="str">
        <f>'Permitted Sources'!E5704</f>
        <v>40400311</v>
      </c>
      <c r="E6454" s="203" t="str">
        <f>'Permitted Sources'!H5704</f>
        <v>Permitted Tank Losses</v>
      </c>
      <c r="F6454" s="204">
        <f>'Permitted Sources'!I5704</f>
        <v>0</v>
      </c>
      <c r="G6454" s="204">
        <f>'Permitted Sources'!J5704</f>
        <v>2.7</v>
      </c>
      <c r="H6454" s="204">
        <f>'Permitted Sources'!K5704</f>
        <v>0</v>
      </c>
      <c r="I6454" s="204">
        <f>'Permitted Sources'!L5704</f>
        <v>0</v>
      </c>
      <c r="J6454" s="204">
        <f>'Permitted Sources'!M5704</f>
        <v>0</v>
      </c>
      <c r="K6454" s="203" t="str">
        <f t="shared" si="100"/>
        <v xml:space="preserve">Condensate tank </v>
      </c>
    </row>
    <row r="6455" spans="1:11" s="203" customFormat="1" x14ac:dyDescent="0.2">
      <c r="A6455" s="202" t="str">
        <f>'Permitted Sources'!A5705</f>
        <v>WYDEQ Title V</v>
      </c>
      <c r="B6455" s="203" t="str">
        <f>'Permitted Sources'!B5705</f>
        <v>56</v>
      </c>
      <c r="C6455" s="202" t="str">
        <f>'Permitted Sources'!D5705</f>
        <v>5602502</v>
      </c>
      <c r="D6455" s="202" t="str">
        <f>'Permitted Sources'!E5705</f>
        <v>31000304</v>
      </c>
      <c r="E6455" s="203" t="str">
        <f>'Permitted Sources'!H5705</f>
        <v>Dehydrator</v>
      </c>
      <c r="F6455" s="204">
        <f>'Permitted Sources'!I5705</f>
        <v>0</v>
      </c>
      <c r="G6455" s="204">
        <f>'Permitted Sources'!J5705</f>
        <v>1.7</v>
      </c>
      <c r="H6455" s="204">
        <f>'Permitted Sources'!K5705</f>
        <v>0</v>
      </c>
      <c r="I6455" s="204">
        <f>'Permitted Sources'!L5705</f>
        <v>0</v>
      </c>
      <c r="J6455" s="204">
        <f>'Permitted Sources'!M5705</f>
        <v>0</v>
      </c>
      <c r="K6455" s="203" t="str">
        <f t="shared" si="100"/>
        <v>Dehydrator</v>
      </c>
    </row>
    <row r="6456" spans="1:11" s="203" customFormat="1" x14ac:dyDescent="0.2">
      <c r="A6456" s="202" t="str">
        <f>'Permitted Sources'!A5706</f>
        <v>WYDEQ Title V</v>
      </c>
      <c r="B6456" s="203" t="str">
        <f>'Permitted Sources'!B5706</f>
        <v>56</v>
      </c>
      <c r="C6456" s="202" t="str">
        <f>'Permitted Sources'!D5706</f>
        <v>5602502</v>
      </c>
      <c r="D6456" s="202" t="str">
        <f>'Permitted Sources'!E5706</f>
        <v>20200201</v>
      </c>
      <c r="E6456" s="203" t="str">
        <f>'Permitted Sources'!H5706</f>
        <v>Compressor Engines</v>
      </c>
      <c r="F6456" s="204">
        <f>'Permitted Sources'!I5706</f>
        <v>7.7</v>
      </c>
      <c r="G6456" s="204">
        <f>'Permitted Sources'!J5706</f>
        <v>0.4</v>
      </c>
      <c r="H6456" s="204">
        <f>'Permitted Sources'!K5706</f>
        <v>1.9</v>
      </c>
      <c r="I6456" s="204">
        <f>'Permitted Sources'!L5706</f>
        <v>0</v>
      </c>
      <c r="J6456" s="204">
        <f>'Permitted Sources'!M5706</f>
        <v>0</v>
      </c>
      <c r="K6456" s="203" t="str">
        <f t="shared" si="100"/>
        <v>Compressor Engines</v>
      </c>
    </row>
    <row r="6457" spans="1:11" s="203" customFormat="1" x14ac:dyDescent="0.2">
      <c r="A6457" s="202" t="str">
        <f>'Permitted Sources'!A5707</f>
        <v>WYDEQ Title V</v>
      </c>
      <c r="B6457" s="203" t="str">
        <f>'Permitted Sources'!B5707</f>
        <v>56</v>
      </c>
      <c r="C6457" s="202" t="str">
        <f>'Permitted Sources'!D5707</f>
        <v>5602502</v>
      </c>
      <c r="D6457" s="202" t="str">
        <f>'Permitted Sources'!E5707</f>
        <v>20200201</v>
      </c>
      <c r="E6457" s="203" t="str">
        <f>'Permitted Sources'!H5707</f>
        <v>Compressor Engines</v>
      </c>
      <c r="F6457" s="204">
        <f>'Permitted Sources'!I5707</f>
        <v>7.1</v>
      </c>
      <c r="G6457" s="204">
        <f>'Permitted Sources'!J5707</f>
        <v>0.4</v>
      </c>
      <c r="H6457" s="204">
        <f>'Permitted Sources'!K5707</f>
        <v>1.7</v>
      </c>
      <c r="I6457" s="204">
        <f>'Permitted Sources'!L5707</f>
        <v>0</v>
      </c>
      <c r="J6457" s="204">
        <f>'Permitted Sources'!M5707</f>
        <v>0</v>
      </c>
      <c r="K6457" s="203" t="str">
        <f t="shared" si="100"/>
        <v>Compressor Engines</v>
      </c>
    </row>
    <row r="6458" spans="1:11" s="203" customFormat="1" x14ac:dyDescent="0.2">
      <c r="A6458" s="202" t="str">
        <f>'Permitted Sources'!A5708</f>
        <v>WYDEQ Title V</v>
      </c>
      <c r="B6458" s="203" t="str">
        <f>'Permitted Sources'!B5708</f>
        <v>56</v>
      </c>
      <c r="C6458" s="202" t="str">
        <f>'Permitted Sources'!D5708</f>
        <v>5602502</v>
      </c>
      <c r="D6458" s="202" t="str">
        <f>'Permitted Sources'!E5708</f>
        <v>20200253</v>
      </c>
      <c r="E6458" s="203" t="str">
        <f>'Permitted Sources'!H5708</f>
        <v>Compressor Engines</v>
      </c>
      <c r="F6458" s="204">
        <f>'Permitted Sources'!I5708</f>
        <v>8.1999999999999993</v>
      </c>
      <c r="G6458" s="204">
        <f>'Permitted Sources'!J5708</f>
        <v>0.1</v>
      </c>
      <c r="H6458" s="204">
        <f>'Permitted Sources'!K5708</f>
        <v>10.9</v>
      </c>
      <c r="I6458" s="204">
        <f>'Permitted Sources'!L5708</f>
        <v>0</v>
      </c>
      <c r="J6458" s="204">
        <f>'Permitted Sources'!M5708</f>
        <v>0</v>
      </c>
      <c r="K6458" s="203" t="str">
        <f t="shared" si="100"/>
        <v>Compressor Engines</v>
      </c>
    </row>
    <row r="6459" spans="1:11" s="203" customFormat="1" x14ac:dyDescent="0.2">
      <c r="A6459" s="202" t="str">
        <f>'Permitted Sources'!A5709</f>
        <v>WYDEQ Title V</v>
      </c>
      <c r="B6459" s="203" t="str">
        <f>'Permitted Sources'!B5709</f>
        <v>56</v>
      </c>
      <c r="C6459" s="202" t="str">
        <f>'Permitted Sources'!D5709</f>
        <v>5602502</v>
      </c>
      <c r="D6459" s="202" t="str">
        <f>'Permitted Sources'!E5709</f>
        <v>20200253</v>
      </c>
      <c r="E6459" s="203" t="str">
        <f>'Permitted Sources'!H5709</f>
        <v>Compressor Engines</v>
      </c>
      <c r="F6459" s="204">
        <f>'Permitted Sources'!I5709</f>
        <v>51.7</v>
      </c>
      <c r="G6459" s="204">
        <f>'Permitted Sources'!J5709</f>
        <v>19.600000000000001</v>
      </c>
      <c r="H6459" s="204">
        <f>'Permitted Sources'!K5709</f>
        <v>12.9</v>
      </c>
      <c r="I6459" s="204">
        <f>'Permitted Sources'!L5709</f>
        <v>0</v>
      </c>
      <c r="J6459" s="204">
        <f>'Permitted Sources'!M5709</f>
        <v>0</v>
      </c>
      <c r="K6459" s="203" t="str">
        <f t="shared" si="100"/>
        <v>Compressor Engines</v>
      </c>
    </row>
    <row r="6460" spans="1:11" s="203" customFormat="1" x14ac:dyDescent="0.2">
      <c r="A6460" s="202" t="str">
        <f>'Permitted Sources'!A5710</f>
        <v>WYDEQ Title V</v>
      </c>
      <c r="B6460" s="203" t="str">
        <f>'Permitted Sources'!B5710</f>
        <v>56</v>
      </c>
      <c r="C6460" s="202" t="str">
        <f>'Permitted Sources'!D5710</f>
        <v>5602502</v>
      </c>
      <c r="D6460" s="202" t="str">
        <f>'Permitted Sources'!E5710</f>
        <v>20200253</v>
      </c>
      <c r="E6460" s="203" t="str">
        <f>'Permitted Sources'!H5710</f>
        <v>Compressor Engines</v>
      </c>
      <c r="F6460" s="204">
        <f>'Permitted Sources'!I5710</f>
        <v>9.4</v>
      </c>
      <c r="G6460" s="204">
        <f>'Permitted Sources'!J5710</f>
        <v>2.8</v>
      </c>
      <c r="H6460" s="204">
        <f>'Permitted Sources'!K5710</f>
        <v>11.7</v>
      </c>
      <c r="I6460" s="204">
        <f>'Permitted Sources'!L5710</f>
        <v>0</v>
      </c>
      <c r="J6460" s="204">
        <f>'Permitted Sources'!M5710</f>
        <v>0</v>
      </c>
      <c r="K6460" s="203" t="str">
        <f t="shared" si="100"/>
        <v>Compressor Engines</v>
      </c>
    </row>
    <row r="6461" spans="1:11" s="203" customFormat="1" x14ac:dyDescent="0.2">
      <c r="A6461" s="202" t="str">
        <f>'Permitted Sources'!A5711</f>
        <v>WYDEQ Title V</v>
      </c>
      <c r="B6461" s="203" t="str">
        <f>'Permitted Sources'!B5711</f>
        <v>56</v>
      </c>
      <c r="C6461" s="202" t="str">
        <f>'Permitted Sources'!D5711</f>
        <v>5602502</v>
      </c>
      <c r="D6461" s="202" t="str">
        <f>'Permitted Sources'!E5711</f>
        <v>20200253</v>
      </c>
      <c r="E6461" s="203" t="str">
        <f>'Permitted Sources'!H5711</f>
        <v>Compressor Engines</v>
      </c>
      <c r="F6461" s="204">
        <f>'Permitted Sources'!I5711</f>
        <v>38.6</v>
      </c>
      <c r="G6461" s="204">
        <f>'Permitted Sources'!J5711</f>
        <v>1.5</v>
      </c>
      <c r="H6461" s="204">
        <f>'Permitted Sources'!K5711</f>
        <v>2.4</v>
      </c>
      <c r="I6461" s="204">
        <f>'Permitted Sources'!L5711</f>
        <v>0</v>
      </c>
      <c r="J6461" s="204">
        <f>'Permitted Sources'!M5711</f>
        <v>0</v>
      </c>
      <c r="K6461" s="203" t="str">
        <f t="shared" si="100"/>
        <v>Compressor Engines</v>
      </c>
    </row>
    <row r="6462" spans="1:11" s="203" customFormat="1" x14ac:dyDescent="0.2">
      <c r="A6462" s="202" t="str">
        <f>'Permitted Sources'!A5712</f>
        <v>WYDEQ Title V</v>
      </c>
      <c r="B6462" s="203" t="str">
        <f>'Permitted Sources'!B5712</f>
        <v>56</v>
      </c>
      <c r="C6462" s="202" t="str">
        <f>'Permitted Sources'!D5712</f>
        <v>5602502</v>
      </c>
      <c r="D6462" s="202" t="str">
        <f>'Permitted Sources'!E5712</f>
        <v>20200253</v>
      </c>
      <c r="E6462" s="203" t="str">
        <f>'Permitted Sources'!H5712</f>
        <v>Compressor Engines</v>
      </c>
      <c r="F6462" s="204">
        <f>'Permitted Sources'!I5712</f>
        <v>36</v>
      </c>
      <c r="G6462" s="204">
        <f>'Permitted Sources'!J5712</f>
        <v>1.4</v>
      </c>
      <c r="H6462" s="204">
        <f>'Permitted Sources'!K5712</f>
        <v>2.2999999999999998</v>
      </c>
      <c r="I6462" s="204">
        <f>'Permitted Sources'!L5712</f>
        <v>0</v>
      </c>
      <c r="J6462" s="204">
        <f>'Permitted Sources'!M5712</f>
        <v>0</v>
      </c>
      <c r="K6462" s="203" t="str">
        <f t="shared" si="100"/>
        <v>Compressor Engines</v>
      </c>
    </row>
    <row r="6463" spans="1:11" s="203" customFormat="1" x14ac:dyDescent="0.2">
      <c r="A6463" s="202" t="str">
        <f>'Permitted Sources'!A5713</f>
        <v>WYDEQ Title V</v>
      </c>
      <c r="B6463" s="203" t="str">
        <f>'Permitted Sources'!B5713</f>
        <v>56</v>
      </c>
      <c r="C6463" s="202" t="str">
        <f>'Permitted Sources'!D5713</f>
        <v>5602502</v>
      </c>
      <c r="D6463" s="202" t="str">
        <f>'Permitted Sources'!E5713</f>
        <v>31000404</v>
      </c>
      <c r="E6463" s="203" t="str">
        <f>'Permitted Sources'!H5713</f>
        <v>Process Heaters</v>
      </c>
      <c r="F6463" s="204">
        <f>'Permitted Sources'!I5713</f>
        <v>7.6</v>
      </c>
      <c r="G6463" s="204">
        <f>'Permitted Sources'!J5713</f>
        <v>0.7</v>
      </c>
      <c r="H6463" s="204">
        <f>'Permitted Sources'!K5713</f>
        <v>10</v>
      </c>
      <c r="I6463" s="204">
        <f>'Permitted Sources'!L5713</f>
        <v>0</v>
      </c>
      <c r="J6463" s="204">
        <f>'Permitted Sources'!M5713</f>
        <v>0</v>
      </c>
      <c r="K6463" s="203" t="str">
        <f t="shared" si="100"/>
        <v>Heaters</v>
      </c>
    </row>
    <row r="6464" spans="1:11" s="203" customFormat="1" x14ac:dyDescent="0.2">
      <c r="A6464" s="202" t="str">
        <f>'Permitted Sources'!A5714</f>
        <v>WYDEQ Title V</v>
      </c>
      <c r="B6464" s="203" t="str">
        <f>'Permitted Sources'!B5714</f>
        <v>56</v>
      </c>
      <c r="C6464" s="202" t="str">
        <f>'Permitted Sources'!D5714</f>
        <v>5602502</v>
      </c>
      <c r="D6464" s="202" t="str">
        <f>'Permitted Sources'!E5714</f>
        <v>31000404</v>
      </c>
      <c r="E6464" s="203" t="str">
        <f>'Permitted Sources'!H5714</f>
        <v>Process Heaters</v>
      </c>
      <c r="F6464" s="204">
        <f>'Permitted Sources'!I5714</f>
        <v>0.7</v>
      </c>
      <c r="G6464" s="204">
        <f>'Permitted Sources'!J5714</f>
        <v>0</v>
      </c>
      <c r="H6464" s="204">
        <f>'Permitted Sources'!K5714</f>
        <v>0.6</v>
      </c>
      <c r="I6464" s="204">
        <f>'Permitted Sources'!L5714</f>
        <v>0</v>
      </c>
      <c r="J6464" s="204">
        <f>'Permitted Sources'!M5714</f>
        <v>0</v>
      </c>
      <c r="K6464" s="203" t="str">
        <f t="shared" si="100"/>
        <v>Heaters</v>
      </c>
    </row>
    <row r="6465" spans="1:11" s="203" customFormat="1" x14ac:dyDescent="0.2">
      <c r="A6465" s="202" t="str">
        <f>'Permitted Sources'!A5715</f>
        <v>WYDEQ Title V</v>
      </c>
      <c r="B6465" s="203" t="str">
        <f>'Permitted Sources'!B5715</f>
        <v>56</v>
      </c>
      <c r="C6465" s="202" t="str">
        <f>'Permitted Sources'!D5715</f>
        <v>5602502</v>
      </c>
      <c r="D6465" s="202" t="str">
        <f>'Permitted Sources'!E5715</f>
        <v>31000404</v>
      </c>
      <c r="E6465" s="203" t="str">
        <f>'Permitted Sources'!H5715</f>
        <v>Process Heaters</v>
      </c>
      <c r="F6465" s="204">
        <f>'Permitted Sources'!I5715</f>
        <v>0.2</v>
      </c>
      <c r="G6465" s="204">
        <f>'Permitted Sources'!J5715</f>
        <v>0</v>
      </c>
      <c r="H6465" s="204">
        <f>'Permitted Sources'!K5715</f>
        <v>0.2</v>
      </c>
      <c r="I6465" s="204">
        <f>'Permitted Sources'!L5715</f>
        <v>0</v>
      </c>
      <c r="J6465" s="204">
        <f>'Permitted Sources'!M5715</f>
        <v>0</v>
      </c>
      <c r="K6465" s="203" t="str">
        <f t="shared" si="100"/>
        <v>Heaters</v>
      </c>
    </row>
    <row r="6466" spans="1:11" s="203" customFormat="1" x14ac:dyDescent="0.2">
      <c r="A6466" s="202" t="str">
        <f>'Permitted Sources'!A5716</f>
        <v>WYDEQ Title V</v>
      </c>
      <c r="B6466" s="203" t="str">
        <f>'Permitted Sources'!B5716</f>
        <v>56</v>
      </c>
      <c r="C6466" s="202" t="str">
        <f>'Permitted Sources'!D5716</f>
        <v>5602502</v>
      </c>
      <c r="D6466" s="202" t="str">
        <f>'Permitted Sources'!E5716</f>
        <v>31000404</v>
      </c>
      <c r="E6466" s="203" t="str">
        <f>'Permitted Sources'!H5716</f>
        <v>Process Heaters</v>
      </c>
      <c r="F6466" s="204">
        <f>'Permitted Sources'!I5716</f>
        <v>0.3</v>
      </c>
      <c r="G6466" s="204">
        <f>'Permitted Sources'!J5716</f>
        <v>0</v>
      </c>
      <c r="H6466" s="204">
        <f>'Permitted Sources'!K5716</f>
        <v>0.3</v>
      </c>
      <c r="I6466" s="204">
        <f>'Permitted Sources'!L5716</f>
        <v>0</v>
      </c>
      <c r="J6466" s="204">
        <f>'Permitted Sources'!M5716</f>
        <v>0</v>
      </c>
      <c r="K6466" s="203" t="str">
        <f t="shared" si="100"/>
        <v>Heaters</v>
      </c>
    </row>
    <row r="6467" spans="1:11" s="203" customFormat="1" x14ac:dyDescent="0.2">
      <c r="A6467" s="202" t="str">
        <f>'Permitted Sources'!A5717</f>
        <v>WYDEQ Title V</v>
      </c>
      <c r="B6467" s="203" t="str">
        <f>'Permitted Sources'!B5717</f>
        <v>56</v>
      </c>
      <c r="C6467" s="202" t="str">
        <f>'Permitted Sources'!D5717</f>
        <v>5602502</v>
      </c>
      <c r="D6467" s="202" t="str">
        <f>'Permitted Sources'!E5717</f>
        <v>31000205</v>
      </c>
      <c r="E6467" s="203" t="str">
        <f>'Permitted Sources'!H5717</f>
        <v>Flares</v>
      </c>
      <c r="F6467" s="204">
        <f>'Permitted Sources'!I5717</f>
        <v>2</v>
      </c>
      <c r="G6467" s="204">
        <f>'Permitted Sources'!J5717</f>
        <v>7.3</v>
      </c>
      <c r="H6467" s="204">
        <f>'Permitted Sources'!K5717</f>
        <v>0.7</v>
      </c>
      <c r="I6467" s="204">
        <f>'Permitted Sources'!L5717</f>
        <v>0</v>
      </c>
      <c r="J6467" s="204">
        <f>'Permitted Sources'!M5717</f>
        <v>0</v>
      </c>
      <c r="K6467" s="203" t="str">
        <f t="shared" si="100"/>
        <v>Flares</v>
      </c>
    </row>
    <row r="6468" spans="1:11" s="203" customFormat="1" x14ac:dyDescent="0.2">
      <c r="A6468" s="202" t="str">
        <f>'Permitted Sources'!A5718</f>
        <v>WYDEQ Title V</v>
      </c>
      <c r="B6468" s="203" t="str">
        <f>'Permitted Sources'!B5718</f>
        <v>56</v>
      </c>
      <c r="C6468" s="202" t="str">
        <f>'Permitted Sources'!D5718</f>
        <v>5602502</v>
      </c>
      <c r="D6468" s="202" t="str">
        <f>'Permitted Sources'!E5718</f>
        <v>31000205</v>
      </c>
      <c r="E6468" s="203" t="str">
        <f>'Permitted Sources'!H5718</f>
        <v>Flares</v>
      </c>
      <c r="F6468" s="204">
        <f>'Permitted Sources'!I5718</f>
        <v>4.8</v>
      </c>
      <c r="G6468" s="204">
        <f>'Permitted Sources'!J5718</f>
        <v>19.8</v>
      </c>
      <c r="H6468" s="204">
        <f>'Permitted Sources'!K5718</f>
        <v>1.4</v>
      </c>
      <c r="I6468" s="204">
        <f>'Permitted Sources'!L5718</f>
        <v>0</v>
      </c>
      <c r="J6468" s="204">
        <f>'Permitted Sources'!M5718</f>
        <v>0</v>
      </c>
      <c r="K6468" s="203" t="str">
        <f t="shared" si="100"/>
        <v>Flares</v>
      </c>
    </row>
    <row r="6469" spans="1:11" s="203" customFormat="1" x14ac:dyDescent="0.2">
      <c r="A6469" s="202" t="str">
        <f>'Permitted Sources'!A5719</f>
        <v>WYDEQ Title V</v>
      </c>
      <c r="B6469" s="203" t="str">
        <f>'Permitted Sources'!B5719</f>
        <v>56</v>
      </c>
      <c r="C6469" s="202" t="str">
        <f>'Permitted Sources'!D5719</f>
        <v>5600502</v>
      </c>
      <c r="D6469" s="202" t="str">
        <f>'Permitted Sources'!E5719</f>
        <v>31000299</v>
      </c>
      <c r="E6469" s="203" t="str">
        <f>'Permitted Sources'!H5719</f>
        <v>Other Not Classified</v>
      </c>
      <c r="F6469" s="204">
        <f>'Permitted Sources'!I5719</f>
        <v>0</v>
      </c>
      <c r="G6469" s="204">
        <f>'Permitted Sources'!J5719</f>
        <v>3.55</v>
      </c>
      <c r="H6469" s="204">
        <f>'Permitted Sources'!K5719</f>
        <v>0</v>
      </c>
      <c r="I6469" s="204">
        <f>'Permitted Sources'!L5719</f>
        <v>0</v>
      </c>
      <c r="J6469" s="204">
        <f>'Permitted Sources'!M5719</f>
        <v>0</v>
      </c>
      <c r="K6469" s="203" t="str">
        <f t="shared" si="100"/>
        <v>Other Not Classified</v>
      </c>
    </row>
    <row r="6470" spans="1:11" s="203" customFormat="1" x14ac:dyDescent="0.2">
      <c r="A6470" s="202" t="str">
        <f>'Permitted Sources'!A5720</f>
        <v>WYDEQ Title V</v>
      </c>
      <c r="B6470" s="203" t="str">
        <f>'Permitted Sources'!B5720</f>
        <v>56</v>
      </c>
      <c r="C6470" s="202" t="str">
        <f>'Permitted Sources'!D5720</f>
        <v>5600502</v>
      </c>
      <c r="D6470" s="202" t="str">
        <f>'Permitted Sources'!E5720</f>
        <v>31000299</v>
      </c>
      <c r="E6470" s="203" t="str">
        <f>'Permitted Sources'!H5720</f>
        <v>Other Not Classified</v>
      </c>
      <c r="F6470" s="204">
        <f>'Permitted Sources'!I5720</f>
        <v>0</v>
      </c>
      <c r="G6470" s="204">
        <f>'Permitted Sources'!J5720</f>
        <v>0.19</v>
      </c>
      <c r="H6470" s="204">
        <f>'Permitted Sources'!K5720</f>
        <v>0</v>
      </c>
      <c r="I6470" s="204">
        <f>'Permitted Sources'!L5720</f>
        <v>0</v>
      </c>
      <c r="J6470" s="204">
        <f>'Permitted Sources'!M5720</f>
        <v>0</v>
      </c>
      <c r="K6470" s="203" t="str">
        <f t="shared" si="100"/>
        <v>Other Not Classified</v>
      </c>
    </row>
    <row r="6471" spans="1:11" s="203" customFormat="1" x14ac:dyDescent="0.2">
      <c r="A6471" s="202" t="str">
        <f>'Permitted Sources'!A5721</f>
        <v>WYDEQ Title V</v>
      </c>
      <c r="B6471" s="203" t="str">
        <f>'Permitted Sources'!B5721</f>
        <v>56</v>
      </c>
      <c r="C6471" s="202" t="str">
        <f>'Permitted Sources'!D5721</f>
        <v>5600502</v>
      </c>
      <c r="D6471" s="202" t="str">
        <f>'Permitted Sources'!E5721</f>
        <v>20200201</v>
      </c>
      <c r="E6471" s="203" t="str">
        <f>'Permitted Sources'!H5721</f>
        <v>Compressor Engines</v>
      </c>
      <c r="F6471" s="204">
        <f>'Permitted Sources'!I5721</f>
        <v>0.48</v>
      </c>
      <c r="G6471" s="204">
        <f>'Permitted Sources'!J5721</f>
        <v>0.01</v>
      </c>
      <c r="H6471" s="204">
        <f>'Permitted Sources'!K5721</f>
        <v>0.14000000000000001</v>
      </c>
      <c r="I6471" s="204">
        <f>'Permitted Sources'!L5721</f>
        <v>0</v>
      </c>
      <c r="J6471" s="204">
        <f>'Permitted Sources'!M5721</f>
        <v>0</v>
      </c>
      <c r="K6471" s="203" t="str">
        <f t="shared" ref="K6471:K6534" si="101">IF(E6471="Unpermitted Fugitives","Fugitives",IF(E6471="Natural Gas Processing Facilities, Pump Seals","Fugitives",IF(E6471="Natural Gas Production, All Equipt Leak Fugitives","Fugitives",IF(E6471="External Combustion Boilers","Heaters",IF(E6471="Permitted Tank Losses","Condensate tank ",IF(E6471="Permitted Fugitives","Fugitives",IF(E6471="Process Heaters","Heaters",E6471)))))))</f>
        <v>Compressor Engines</v>
      </c>
    </row>
    <row r="6472" spans="1:11" s="203" customFormat="1" x14ac:dyDescent="0.2">
      <c r="A6472" s="202" t="str">
        <f>'Permitted Sources'!A5722</f>
        <v>WYDEQ Title V</v>
      </c>
      <c r="B6472" s="203" t="str">
        <f>'Permitted Sources'!B5722</f>
        <v>56</v>
      </c>
      <c r="C6472" s="202" t="str">
        <f>'Permitted Sources'!D5722</f>
        <v>5600502</v>
      </c>
      <c r="D6472" s="202" t="str">
        <f>'Permitted Sources'!E5722</f>
        <v>30100999</v>
      </c>
      <c r="E6472" s="203" t="str">
        <f>'Permitted Sources'!H5722</f>
        <v>Other Not Classified</v>
      </c>
      <c r="F6472" s="204">
        <f>'Permitted Sources'!I5722</f>
        <v>0</v>
      </c>
      <c r="G6472" s="204">
        <f>'Permitted Sources'!J5722</f>
        <v>3.32</v>
      </c>
      <c r="H6472" s="204">
        <f>'Permitted Sources'!K5722</f>
        <v>0</v>
      </c>
      <c r="I6472" s="204">
        <f>'Permitted Sources'!L5722</f>
        <v>0</v>
      </c>
      <c r="J6472" s="204">
        <f>'Permitted Sources'!M5722</f>
        <v>0</v>
      </c>
      <c r="K6472" s="203" t="str">
        <f t="shared" si="101"/>
        <v>Other Not Classified</v>
      </c>
    </row>
    <row r="6473" spans="1:11" s="203" customFormat="1" x14ac:dyDescent="0.2">
      <c r="A6473" s="202" t="str">
        <f>'Permitted Sources'!A5723</f>
        <v>WYDEQ Title V</v>
      </c>
      <c r="B6473" s="203" t="str">
        <f>'Permitted Sources'!B5723</f>
        <v>56</v>
      </c>
      <c r="C6473" s="202" t="str">
        <f>'Permitted Sources'!D5723</f>
        <v>5600502</v>
      </c>
      <c r="D6473" s="202" t="str">
        <f>'Permitted Sources'!E5723</f>
        <v>20200201</v>
      </c>
      <c r="E6473" s="203" t="str">
        <f>'Permitted Sources'!H5723</f>
        <v>Compressor Engines</v>
      </c>
      <c r="F6473" s="204">
        <f>'Permitted Sources'!I5723</f>
        <v>52.08</v>
      </c>
      <c r="G6473" s="204">
        <f>'Permitted Sources'!J5723</f>
        <v>4.33</v>
      </c>
      <c r="H6473" s="204">
        <f>'Permitted Sources'!K5723</f>
        <v>52.08</v>
      </c>
      <c r="I6473" s="204">
        <f>'Permitted Sources'!L5723</f>
        <v>0</v>
      </c>
      <c r="J6473" s="204">
        <f>'Permitted Sources'!M5723</f>
        <v>0</v>
      </c>
      <c r="K6473" s="203" t="str">
        <f t="shared" si="101"/>
        <v>Compressor Engines</v>
      </c>
    </row>
    <row r="6474" spans="1:11" s="203" customFormat="1" x14ac:dyDescent="0.2">
      <c r="A6474" s="202" t="str">
        <f>'Permitted Sources'!A5724</f>
        <v>WYDEQ Title V</v>
      </c>
      <c r="B6474" s="203" t="str">
        <f>'Permitted Sources'!B5724</f>
        <v>56</v>
      </c>
      <c r="C6474" s="202" t="str">
        <f>'Permitted Sources'!D5724</f>
        <v>5600502</v>
      </c>
      <c r="D6474" s="202" t="str">
        <f>'Permitted Sources'!E5724</f>
        <v>20200253</v>
      </c>
      <c r="E6474" s="203" t="str">
        <f>'Permitted Sources'!H5724</f>
        <v>Compressor Engines</v>
      </c>
      <c r="F6474" s="204">
        <f>'Permitted Sources'!I5724</f>
        <v>49.87</v>
      </c>
      <c r="G6474" s="204">
        <f>'Permitted Sources'!J5724</f>
        <v>5.73</v>
      </c>
      <c r="H6474" s="204">
        <f>'Permitted Sources'!K5724</f>
        <v>96.77</v>
      </c>
      <c r="I6474" s="204">
        <f>'Permitted Sources'!L5724</f>
        <v>0</v>
      </c>
      <c r="J6474" s="204">
        <f>'Permitted Sources'!M5724</f>
        <v>0</v>
      </c>
      <c r="K6474" s="203" t="str">
        <f t="shared" si="101"/>
        <v>Compressor Engines</v>
      </c>
    </row>
    <row r="6475" spans="1:11" s="203" customFormat="1" x14ac:dyDescent="0.2">
      <c r="A6475" s="202" t="str">
        <f>'Permitted Sources'!A5725</f>
        <v>WYDEQ Title V</v>
      </c>
      <c r="B6475" s="203" t="str">
        <f>'Permitted Sources'!B5725</f>
        <v>56</v>
      </c>
      <c r="C6475" s="202" t="str">
        <f>'Permitted Sources'!D5725</f>
        <v>5600502</v>
      </c>
      <c r="D6475" s="202" t="str">
        <f>'Permitted Sources'!E5725</f>
        <v>31000220</v>
      </c>
      <c r="E6475" s="203" t="str">
        <f>'Permitted Sources'!H5725</f>
        <v>Fugitives</v>
      </c>
      <c r="F6475" s="204">
        <f>'Permitted Sources'!I5725</f>
        <v>0</v>
      </c>
      <c r="G6475" s="204">
        <f>'Permitted Sources'!J5725</f>
        <v>33.35</v>
      </c>
      <c r="H6475" s="204">
        <f>'Permitted Sources'!K5725</f>
        <v>0</v>
      </c>
      <c r="I6475" s="204">
        <f>'Permitted Sources'!L5725</f>
        <v>0</v>
      </c>
      <c r="J6475" s="204">
        <f>'Permitted Sources'!M5725</f>
        <v>0</v>
      </c>
      <c r="K6475" s="203" t="str">
        <f t="shared" si="101"/>
        <v>Fugitives</v>
      </c>
    </row>
    <row r="6476" spans="1:11" s="203" customFormat="1" x14ac:dyDescent="0.2">
      <c r="A6476" s="202" t="str">
        <f>'Permitted Sources'!A5726</f>
        <v>WYDEQ Title V</v>
      </c>
      <c r="B6476" s="203" t="str">
        <f>'Permitted Sources'!B5726</f>
        <v>56</v>
      </c>
      <c r="C6476" s="202" t="str">
        <f>'Permitted Sources'!D5726</f>
        <v>5600502</v>
      </c>
      <c r="D6476" s="202" t="str">
        <f>'Permitted Sources'!E5726</f>
        <v>31000299</v>
      </c>
      <c r="E6476" s="203" t="str">
        <f>'Permitted Sources'!H5726</f>
        <v>Other Not Classified</v>
      </c>
      <c r="F6476" s="204">
        <f>'Permitted Sources'!I5726</f>
        <v>0</v>
      </c>
      <c r="G6476" s="204">
        <f>'Permitted Sources'!J5726</f>
        <v>0.32</v>
      </c>
      <c r="H6476" s="204">
        <f>'Permitted Sources'!K5726</f>
        <v>0</v>
      </c>
      <c r="I6476" s="204">
        <f>'Permitted Sources'!L5726</f>
        <v>0</v>
      </c>
      <c r="J6476" s="204">
        <f>'Permitted Sources'!M5726</f>
        <v>0</v>
      </c>
      <c r="K6476" s="203" t="str">
        <f t="shared" si="101"/>
        <v>Other Not Classified</v>
      </c>
    </row>
    <row r="6477" spans="1:11" s="203" customFormat="1" x14ac:dyDescent="0.2">
      <c r="A6477" s="202" t="str">
        <f>'Permitted Sources'!A5727</f>
        <v>WYDEQ Title V</v>
      </c>
      <c r="B6477" s="203" t="str">
        <f>'Permitted Sources'!B5727</f>
        <v>56</v>
      </c>
      <c r="C6477" s="202" t="str">
        <f>'Permitted Sources'!D5727</f>
        <v>5600502</v>
      </c>
      <c r="D6477" s="202" t="str">
        <f>'Permitted Sources'!E5727</f>
        <v>31000220</v>
      </c>
      <c r="E6477" s="203" t="str">
        <f>'Permitted Sources'!H5727</f>
        <v>Fugitives</v>
      </c>
      <c r="F6477" s="204">
        <f>'Permitted Sources'!I5727</f>
        <v>0</v>
      </c>
      <c r="G6477" s="204">
        <f>'Permitted Sources'!J5727</f>
        <v>6.84</v>
      </c>
      <c r="H6477" s="204">
        <f>'Permitted Sources'!K5727</f>
        <v>0</v>
      </c>
      <c r="I6477" s="204">
        <f>'Permitted Sources'!L5727</f>
        <v>0</v>
      </c>
      <c r="J6477" s="204">
        <f>'Permitted Sources'!M5727</f>
        <v>0</v>
      </c>
      <c r="K6477" s="203" t="str">
        <f t="shared" si="101"/>
        <v>Fugitives</v>
      </c>
    </row>
    <row r="6478" spans="1:11" s="203" customFormat="1" x14ac:dyDescent="0.2">
      <c r="A6478" s="202" t="str">
        <f>'Permitted Sources'!A5728</f>
        <v>WYDEQ Title V</v>
      </c>
      <c r="B6478" s="203" t="str">
        <f>'Permitted Sources'!B5728</f>
        <v>56</v>
      </c>
      <c r="C6478" s="202" t="str">
        <f>'Permitted Sources'!D5728</f>
        <v>5600502</v>
      </c>
      <c r="D6478" s="202" t="str">
        <f>'Permitted Sources'!E5728</f>
        <v>20200201</v>
      </c>
      <c r="E6478" s="203" t="str">
        <f>'Permitted Sources'!H5728</f>
        <v>Compressor Engines</v>
      </c>
      <c r="F6478" s="204">
        <f>'Permitted Sources'!I5728</f>
        <v>46.85</v>
      </c>
      <c r="G6478" s="204">
        <f>'Permitted Sources'!J5728</f>
        <v>4.5199999999999996</v>
      </c>
      <c r="H6478" s="204">
        <f>'Permitted Sources'!K5728</f>
        <v>84.56</v>
      </c>
      <c r="I6478" s="204">
        <f>'Permitted Sources'!L5728</f>
        <v>0</v>
      </c>
      <c r="J6478" s="204">
        <f>'Permitted Sources'!M5728</f>
        <v>0</v>
      </c>
      <c r="K6478" s="203" t="str">
        <f t="shared" si="101"/>
        <v>Compressor Engines</v>
      </c>
    </row>
    <row r="6479" spans="1:11" s="203" customFormat="1" x14ac:dyDescent="0.2">
      <c r="A6479" s="202" t="str">
        <f>'Permitted Sources'!A5729</f>
        <v>WYDEQ Title V</v>
      </c>
      <c r="B6479" s="203" t="str">
        <f>'Permitted Sources'!B5729</f>
        <v>56</v>
      </c>
      <c r="C6479" s="202" t="str">
        <f>'Permitted Sources'!D5729</f>
        <v>5600502</v>
      </c>
      <c r="D6479" s="202" t="str">
        <f>'Permitted Sources'!E5729</f>
        <v>20200201</v>
      </c>
      <c r="E6479" s="203" t="str">
        <f>'Permitted Sources'!H5729</f>
        <v>Compressor Engines</v>
      </c>
      <c r="F6479" s="204">
        <f>'Permitted Sources'!I5729</f>
        <v>9.0399999999999991</v>
      </c>
      <c r="G6479" s="204">
        <f>'Permitted Sources'!J5729</f>
        <v>5.45</v>
      </c>
      <c r="H6479" s="204">
        <f>'Permitted Sources'!K5729</f>
        <v>20.05</v>
      </c>
      <c r="I6479" s="204">
        <f>'Permitted Sources'!L5729</f>
        <v>0</v>
      </c>
      <c r="J6479" s="204">
        <f>'Permitted Sources'!M5729</f>
        <v>0</v>
      </c>
      <c r="K6479" s="203" t="str">
        <f t="shared" si="101"/>
        <v>Compressor Engines</v>
      </c>
    </row>
    <row r="6480" spans="1:11" s="203" customFormat="1" x14ac:dyDescent="0.2">
      <c r="A6480" s="202" t="str">
        <f>'Permitted Sources'!A5730</f>
        <v>WYDEQ Title V</v>
      </c>
      <c r="B6480" s="203" t="str">
        <f>'Permitted Sources'!B5730</f>
        <v>56</v>
      </c>
      <c r="C6480" s="202" t="str">
        <f>'Permitted Sources'!D5730</f>
        <v>5600502</v>
      </c>
      <c r="D6480" s="202" t="str">
        <f>'Permitted Sources'!E5730</f>
        <v>20200201</v>
      </c>
      <c r="E6480" s="203" t="str">
        <f>'Permitted Sources'!H5730</f>
        <v>Compressor Engines</v>
      </c>
      <c r="F6480" s="204">
        <f>'Permitted Sources'!I5730</f>
        <v>10.71</v>
      </c>
      <c r="G6480" s="204">
        <f>'Permitted Sources'!J5730</f>
        <v>6.46</v>
      </c>
      <c r="H6480" s="204">
        <f>'Permitted Sources'!K5730</f>
        <v>23.77</v>
      </c>
      <c r="I6480" s="204">
        <f>'Permitted Sources'!L5730</f>
        <v>0</v>
      </c>
      <c r="J6480" s="204">
        <f>'Permitted Sources'!M5730</f>
        <v>0</v>
      </c>
      <c r="K6480" s="203" t="str">
        <f t="shared" si="101"/>
        <v>Compressor Engines</v>
      </c>
    </row>
    <row r="6481" spans="1:11" s="203" customFormat="1" x14ac:dyDescent="0.2">
      <c r="A6481" s="202" t="str">
        <f>'Permitted Sources'!A5731</f>
        <v>WYDEQ Title V</v>
      </c>
      <c r="B6481" s="203" t="str">
        <f>'Permitted Sources'!B5731</f>
        <v>56</v>
      </c>
      <c r="C6481" s="202" t="str">
        <f>'Permitted Sources'!D5731</f>
        <v>5600502</v>
      </c>
      <c r="D6481" s="202" t="str">
        <f>'Permitted Sources'!E5731</f>
        <v>20200201</v>
      </c>
      <c r="E6481" s="203" t="str">
        <f>'Permitted Sources'!H5731</f>
        <v>Compressor Engines</v>
      </c>
      <c r="F6481" s="204">
        <f>'Permitted Sources'!I5731</f>
        <v>10.029999999999999</v>
      </c>
      <c r="G6481" s="204">
        <f>'Permitted Sources'!J5731</f>
        <v>6.05</v>
      </c>
      <c r="H6481" s="204">
        <f>'Permitted Sources'!K5731</f>
        <v>22.25</v>
      </c>
      <c r="I6481" s="204">
        <f>'Permitted Sources'!L5731</f>
        <v>0</v>
      </c>
      <c r="J6481" s="204">
        <f>'Permitted Sources'!M5731</f>
        <v>0</v>
      </c>
      <c r="K6481" s="203" t="str">
        <f t="shared" si="101"/>
        <v>Compressor Engines</v>
      </c>
    </row>
    <row r="6482" spans="1:11" s="203" customFormat="1" x14ac:dyDescent="0.2">
      <c r="A6482" s="202" t="str">
        <f>'Permitted Sources'!A5732</f>
        <v>WYDEQ Title V</v>
      </c>
      <c r="B6482" s="203" t="str">
        <f>'Permitted Sources'!B5732</f>
        <v>56</v>
      </c>
      <c r="C6482" s="202" t="str">
        <f>'Permitted Sources'!D5732</f>
        <v>5600502</v>
      </c>
      <c r="D6482" s="202" t="str">
        <f>'Permitted Sources'!E5732</f>
        <v>20200202</v>
      </c>
      <c r="E6482" s="203" t="str">
        <f>'Permitted Sources'!H5732</f>
        <v>Compressor Engines</v>
      </c>
      <c r="F6482" s="204">
        <f>'Permitted Sources'!I5732</f>
        <v>0.17</v>
      </c>
      <c r="G6482" s="204">
        <f>'Permitted Sources'!J5732</f>
        <v>0.01</v>
      </c>
      <c r="H6482" s="204">
        <f>'Permitted Sources'!K5732</f>
        <v>0.14000000000000001</v>
      </c>
      <c r="I6482" s="204">
        <f>'Permitted Sources'!L5732</f>
        <v>0</v>
      </c>
      <c r="J6482" s="204">
        <f>'Permitted Sources'!M5732</f>
        <v>0</v>
      </c>
      <c r="K6482" s="203" t="str">
        <f t="shared" si="101"/>
        <v>Compressor Engines</v>
      </c>
    </row>
    <row r="6483" spans="1:11" s="203" customFormat="1" x14ac:dyDescent="0.2">
      <c r="A6483" s="202" t="str">
        <f>'Permitted Sources'!A5733</f>
        <v>WYDEQ Title V</v>
      </c>
      <c r="B6483" s="203" t="str">
        <f>'Permitted Sources'!B5733</f>
        <v>56</v>
      </c>
      <c r="C6483" s="202" t="str">
        <f>'Permitted Sources'!D5733</f>
        <v>5600502</v>
      </c>
      <c r="D6483" s="202" t="str">
        <f>'Permitted Sources'!E5733</f>
        <v>31000228</v>
      </c>
      <c r="E6483" s="203" t="str">
        <f>'Permitted Sources'!H5733</f>
        <v>Dehydrator</v>
      </c>
      <c r="F6483" s="204">
        <f>'Permitted Sources'!I5733</f>
        <v>0.55000000000000004</v>
      </c>
      <c r="G6483" s="204">
        <f>'Permitted Sources'!J5733</f>
        <v>0.03</v>
      </c>
      <c r="H6483" s="204">
        <f>'Permitted Sources'!K5733</f>
        <v>0.46</v>
      </c>
      <c r="I6483" s="204">
        <f>'Permitted Sources'!L5733</f>
        <v>0</v>
      </c>
      <c r="J6483" s="204">
        <f>'Permitted Sources'!M5733</f>
        <v>0</v>
      </c>
      <c r="K6483" s="203" t="str">
        <f t="shared" si="101"/>
        <v>Dehydrator</v>
      </c>
    </row>
    <row r="6484" spans="1:11" s="203" customFormat="1" x14ac:dyDescent="0.2">
      <c r="A6484" s="202" t="str">
        <f>'Permitted Sources'!A5734</f>
        <v>WYDEQ Title V</v>
      </c>
      <c r="B6484" s="203" t="str">
        <f>'Permitted Sources'!B5734</f>
        <v>56</v>
      </c>
      <c r="C6484" s="202" t="str">
        <f>'Permitted Sources'!D5734</f>
        <v>5600502</v>
      </c>
      <c r="D6484" s="202" t="str">
        <f>'Permitted Sources'!E5734</f>
        <v>31000228</v>
      </c>
      <c r="E6484" s="203" t="str">
        <f>'Permitted Sources'!H5734</f>
        <v>Dehydrator</v>
      </c>
      <c r="F6484" s="204">
        <f>'Permitted Sources'!I5734</f>
        <v>0.55000000000000004</v>
      </c>
      <c r="G6484" s="204">
        <f>'Permitted Sources'!J5734</f>
        <v>0.03</v>
      </c>
      <c r="H6484" s="204">
        <f>'Permitted Sources'!K5734</f>
        <v>0.46</v>
      </c>
      <c r="I6484" s="204">
        <f>'Permitted Sources'!L5734</f>
        <v>0</v>
      </c>
      <c r="J6484" s="204">
        <f>'Permitted Sources'!M5734</f>
        <v>0</v>
      </c>
      <c r="K6484" s="203" t="str">
        <f t="shared" si="101"/>
        <v>Dehydrator</v>
      </c>
    </row>
    <row r="6485" spans="1:11" s="203" customFormat="1" x14ac:dyDescent="0.2">
      <c r="A6485" s="202" t="str">
        <f>'Permitted Sources'!A5735</f>
        <v>WYDEQ Title V</v>
      </c>
      <c r="B6485" s="203" t="str">
        <f>'Permitted Sources'!B5735</f>
        <v>56</v>
      </c>
      <c r="C6485" s="202" t="str">
        <f>'Permitted Sources'!D5735</f>
        <v>5600502</v>
      </c>
      <c r="D6485" s="202" t="str">
        <f>'Permitted Sources'!E5735</f>
        <v>31000228</v>
      </c>
      <c r="E6485" s="203" t="str">
        <f>'Permitted Sources'!H5735</f>
        <v>Dehydrator</v>
      </c>
      <c r="F6485" s="204">
        <f>'Permitted Sources'!I5735</f>
        <v>0.55000000000000004</v>
      </c>
      <c r="G6485" s="204">
        <f>'Permitted Sources'!J5735</f>
        <v>0.03</v>
      </c>
      <c r="H6485" s="204">
        <f>'Permitted Sources'!K5735</f>
        <v>0.46</v>
      </c>
      <c r="I6485" s="204">
        <f>'Permitted Sources'!L5735</f>
        <v>0</v>
      </c>
      <c r="J6485" s="204">
        <f>'Permitted Sources'!M5735</f>
        <v>0</v>
      </c>
      <c r="K6485" s="203" t="str">
        <f t="shared" si="101"/>
        <v>Dehydrator</v>
      </c>
    </row>
    <row r="6486" spans="1:11" s="203" customFormat="1" x14ac:dyDescent="0.2">
      <c r="A6486" s="202" t="str">
        <f>'Permitted Sources'!A5736</f>
        <v>WYDEQ Title V</v>
      </c>
      <c r="B6486" s="203" t="str">
        <f>'Permitted Sources'!B5736</f>
        <v>56</v>
      </c>
      <c r="C6486" s="202" t="str">
        <f>'Permitted Sources'!D5736</f>
        <v>5600502</v>
      </c>
      <c r="D6486" s="202" t="str">
        <f>'Permitted Sources'!E5736</f>
        <v>31088811</v>
      </c>
      <c r="E6486" s="203" t="str">
        <f>'Permitted Sources'!H5736</f>
        <v>Fugitives</v>
      </c>
      <c r="F6486" s="204">
        <f>'Permitted Sources'!I5736</f>
        <v>0</v>
      </c>
      <c r="G6486" s="204">
        <f>'Permitted Sources'!J5736</f>
        <v>0.46</v>
      </c>
      <c r="H6486" s="204">
        <f>'Permitted Sources'!K5736</f>
        <v>0</v>
      </c>
      <c r="I6486" s="204">
        <f>'Permitted Sources'!L5736</f>
        <v>0</v>
      </c>
      <c r="J6486" s="204">
        <f>'Permitted Sources'!M5736</f>
        <v>0</v>
      </c>
      <c r="K6486" s="203" t="str">
        <f t="shared" si="101"/>
        <v>Fugitives</v>
      </c>
    </row>
    <row r="6487" spans="1:11" s="203" customFormat="1" x14ac:dyDescent="0.2">
      <c r="A6487" s="202" t="str">
        <f>'Permitted Sources'!A5737</f>
        <v>WYDEQ Title V</v>
      </c>
      <c r="B6487" s="203" t="str">
        <f>'Permitted Sources'!B5737</f>
        <v>56</v>
      </c>
      <c r="C6487" s="202" t="str">
        <f>'Permitted Sources'!D5737</f>
        <v>5600502</v>
      </c>
      <c r="D6487" s="202" t="str">
        <f>'Permitted Sources'!E5737</f>
        <v>40400311</v>
      </c>
      <c r="E6487" s="203" t="str">
        <f>'Permitted Sources'!H5737</f>
        <v>Permitted Tank Losses</v>
      </c>
      <c r="F6487" s="204">
        <f>'Permitted Sources'!I5737</f>
        <v>0</v>
      </c>
      <c r="G6487" s="204">
        <f>'Permitted Sources'!J5737</f>
        <v>0.3</v>
      </c>
      <c r="H6487" s="204">
        <f>'Permitted Sources'!K5737</f>
        <v>0</v>
      </c>
      <c r="I6487" s="204">
        <f>'Permitted Sources'!L5737</f>
        <v>0</v>
      </c>
      <c r="J6487" s="204">
        <f>'Permitted Sources'!M5737</f>
        <v>0</v>
      </c>
      <c r="K6487" s="203" t="str">
        <f t="shared" si="101"/>
        <v xml:space="preserve">Condensate tank </v>
      </c>
    </row>
    <row r="6488" spans="1:11" s="203" customFormat="1" x14ac:dyDescent="0.2">
      <c r="A6488" s="202" t="str">
        <f>'Permitted Sources'!A5738</f>
        <v>WYDEQ Title V</v>
      </c>
      <c r="B6488" s="203" t="str">
        <f>'Permitted Sources'!B5738</f>
        <v>56</v>
      </c>
      <c r="C6488" s="202" t="str">
        <f>'Permitted Sources'!D5738</f>
        <v>5600502</v>
      </c>
      <c r="D6488" s="202" t="str">
        <f>'Permitted Sources'!E5738</f>
        <v>20200254</v>
      </c>
      <c r="E6488" s="203" t="str">
        <f>'Permitted Sources'!H5738</f>
        <v>Compressor Engines</v>
      </c>
      <c r="F6488" s="204">
        <f>'Permitted Sources'!I5738</f>
        <v>9.2200000000000006</v>
      </c>
      <c r="G6488" s="204">
        <f>'Permitted Sources'!J5738</f>
        <v>1.89</v>
      </c>
      <c r="H6488" s="204">
        <f>'Permitted Sources'!K5738</f>
        <v>2.36</v>
      </c>
      <c r="I6488" s="204">
        <f>'Permitted Sources'!L5738</f>
        <v>0</v>
      </c>
      <c r="J6488" s="204">
        <f>'Permitted Sources'!M5738</f>
        <v>0</v>
      </c>
      <c r="K6488" s="203" t="str">
        <f t="shared" si="101"/>
        <v>Compressor Engines</v>
      </c>
    </row>
    <row r="6489" spans="1:11" s="203" customFormat="1" x14ac:dyDescent="0.2">
      <c r="A6489" s="202" t="str">
        <f>'Permitted Sources'!A5739</f>
        <v>WYDEQ Title V</v>
      </c>
      <c r="B6489" s="203" t="str">
        <f>'Permitted Sources'!B5739</f>
        <v>56</v>
      </c>
      <c r="C6489" s="202" t="str">
        <f>'Permitted Sources'!D5739</f>
        <v>5600502</v>
      </c>
      <c r="D6489" s="202" t="str">
        <f>'Permitted Sources'!E5739</f>
        <v>20200254</v>
      </c>
      <c r="E6489" s="203" t="str">
        <f>'Permitted Sources'!H5739</f>
        <v>Compressor Engines</v>
      </c>
      <c r="F6489" s="204">
        <f>'Permitted Sources'!I5739</f>
        <v>12.44</v>
      </c>
      <c r="G6489" s="204">
        <f>'Permitted Sources'!J5739</f>
        <v>2.54</v>
      </c>
      <c r="H6489" s="204">
        <f>'Permitted Sources'!K5739</f>
        <v>3.18</v>
      </c>
      <c r="I6489" s="204">
        <f>'Permitted Sources'!L5739</f>
        <v>0</v>
      </c>
      <c r="J6489" s="204">
        <f>'Permitted Sources'!M5739</f>
        <v>0</v>
      </c>
      <c r="K6489" s="203" t="str">
        <f t="shared" si="101"/>
        <v>Compressor Engines</v>
      </c>
    </row>
    <row r="6490" spans="1:11" s="203" customFormat="1" x14ac:dyDescent="0.2">
      <c r="A6490" s="202" t="str">
        <f>'Permitted Sources'!A5740</f>
        <v>WYDEQ Title V</v>
      </c>
      <c r="B6490" s="203" t="str">
        <f>'Permitted Sources'!B5740</f>
        <v>56</v>
      </c>
      <c r="C6490" s="202" t="str">
        <f>'Permitted Sources'!D5740</f>
        <v>5600502</v>
      </c>
      <c r="D6490" s="202" t="str">
        <f>'Permitted Sources'!E5740</f>
        <v>20200254</v>
      </c>
      <c r="E6490" s="203" t="str">
        <f>'Permitted Sources'!H5740</f>
        <v>Compressor Engines</v>
      </c>
      <c r="F6490" s="204">
        <f>'Permitted Sources'!I5740</f>
        <v>9.5299999999999994</v>
      </c>
      <c r="G6490" s="204">
        <f>'Permitted Sources'!J5740</f>
        <v>1.95</v>
      </c>
      <c r="H6490" s="204">
        <f>'Permitted Sources'!K5740</f>
        <v>2.44</v>
      </c>
      <c r="I6490" s="204">
        <f>'Permitted Sources'!L5740</f>
        <v>0</v>
      </c>
      <c r="J6490" s="204">
        <f>'Permitted Sources'!M5740</f>
        <v>0</v>
      </c>
      <c r="K6490" s="203" t="str">
        <f t="shared" si="101"/>
        <v>Compressor Engines</v>
      </c>
    </row>
    <row r="6491" spans="1:11" s="203" customFormat="1" x14ac:dyDescent="0.2">
      <c r="A6491" s="202" t="str">
        <f>'Permitted Sources'!A5741</f>
        <v>WYDEQ Title V</v>
      </c>
      <c r="B6491" s="203" t="str">
        <f>'Permitted Sources'!B5741</f>
        <v>56</v>
      </c>
      <c r="C6491" s="202" t="str">
        <f>'Permitted Sources'!D5741</f>
        <v>5600502</v>
      </c>
      <c r="D6491" s="202" t="str">
        <f>'Permitted Sources'!E5741</f>
        <v>20200254</v>
      </c>
      <c r="E6491" s="203" t="str">
        <f>'Permitted Sources'!H5741</f>
        <v>Compressor Engines</v>
      </c>
      <c r="F6491" s="204">
        <f>'Permitted Sources'!I5741</f>
        <v>11.84</v>
      </c>
      <c r="G6491" s="204">
        <f>'Permitted Sources'!J5741</f>
        <v>2.42</v>
      </c>
      <c r="H6491" s="204">
        <f>'Permitted Sources'!K5741</f>
        <v>3.03</v>
      </c>
      <c r="I6491" s="204">
        <f>'Permitted Sources'!L5741</f>
        <v>0</v>
      </c>
      <c r="J6491" s="204">
        <f>'Permitted Sources'!M5741</f>
        <v>0</v>
      </c>
      <c r="K6491" s="203" t="str">
        <f t="shared" si="101"/>
        <v>Compressor Engines</v>
      </c>
    </row>
    <row r="6492" spans="1:11" s="203" customFormat="1" x14ac:dyDescent="0.2">
      <c r="A6492" s="202" t="str">
        <f>'Permitted Sources'!A5742</f>
        <v>WYDEQ Title V</v>
      </c>
      <c r="B6492" s="203" t="str">
        <f>'Permitted Sources'!B5742</f>
        <v>56</v>
      </c>
      <c r="C6492" s="202" t="str">
        <f>'Permitted Sources'!D5742</f>
        <v>5600502</v>
      </c>
      <c r="D6492" s="202" t="str">
        <f>'Permitted Sources'!E5742</f>
        <v>20200254</v>
      </c>
      <c r="E6492" s="203" t="str">
        <f>'Permitted Sources'!H5742</f>
        <v>Compressor Engines</v>
      </c>
      <c r="F6492" s="204">
        <f>'Permitted Sources'!I5742</f>
        <v>6.94</v>
      </c>
      <c r="G6492" s="204">
        <f>'Permitted Sources'!J5742</f>
        <v>1.42</v>
      </c>
      <c r="H6492" s="204">
        <f>'Permitted Sources'!K5742</f>
        <v>1.78</v>
      </c>
      <c r="I6492" s="204">
        <f>'Permitted Sources'!L5742</f>
        <v>0</v>
      </c>
      <c r="J6492" s="204">
        <f>'Permitted Sources'!M5742</f>
        <v>0</v>
      </c>
      <c r="K6492" s="203" t="str">
        <f t="shared" si="101"/>
        <v>Compressor Engines</v>
      </c>
    </row>
    <row r="6493" spans="1:11" s="203" customFormat="1" x14ac:dyDescent="0.2">
      <c r="A6493" s="202" t="str">
        <f>'Permitted Sources'!A5743</f>
        <v>WYDEQ Title V</v>
      </c>
      <c r="B6493" s="203" t="str">
        <f>'Permitted Sources'!B5743</f>
        <v>56</v>
      </c>
      <c r="C6493" s="202" t="str">
        <f>'Permitted Sources'!D5743</f>
        <v>5600502</v>
      </c>
      <c r="D6493" s="202" t="str">
        <f>'Permitted Sources'!E5743</f>
        <v>20200254</v>
      </c>
      <c r="E6493" s="203" t="str">
        <f>'Permitted Sources'!H5743</f>
        <v>Compressor Engines</v>
      </c>
      <c r="F6493" s="204">
        <f>'Permitted Sources'!I5743</f>
        <v>13.2</v>
      </c>
      <c r="G6493" s="204">
        <f>'Permitted Sources'!J5743</f>
        <v>2.7</v>
      </c>
      <c r="H6493" s="204">
        <f>'Permitted Sources'!K5743</f>
        <v>3.38</v>
      </c>
      <c r="I6493" s="204">
        <f>'Permitted Sources'!L5743</f>
        <v>0</v>
      </c>
      <c r="J6493" s="204">
        <f>'Permitted Sources'!M5743</f>
        <v>0</v>
      </c>
      <c r="K6493" s="203" t="str">
        <f t="shared" si="101"/>
        <v>Compressor Engines</v>
      </c>
    </row>
    <row r="6494" spans="1:11" s="203" customFormat="1" x14ac:dyDescent="0.2">
      <c r="A6494" s="202" t="str">
        <f>'Permitted Sources'!A5744</f>
        <v>WYDEQ Title V</v>
      </c>
      <c r="B6494" s="203" t="str">
        <f>'Permitted Sources'!B5744</f>
        <v>56</v>
      </c>
      <c r="C6494" s="202" t="str">
        <f>'Permitted Sources'!D5744</f>
        <v>5600502</v>
      </c>
      <c r="D6494" s="202" t="str">
        <f>'Permitted Sources'!E5744</f>
        <v>20200254</v>
      </c>
      <c r="E6494" s="203" t="str">
        <f>'Permitted Sources'!H5744</f>
        <v>Compressor Engines</v>
      </c>
      <c r="F6494" s="204">
        <f>'Permitted Sources'!I5744</f>
        <v>2.37</v>
      </c>
      <c r="G6494" s="204">
        <f>'Permitted Sources'!J5744</f>
        <v>0.5</v>
      </c>
      <c r="H6494" s="204">
        <f>'Permitted Sources'!K5744</f>
        <v>0.63</v>
      </c>
      <c r="I6494" s="204">
        <f>'Permitted Sources'!L5744</f>
        <v>3.0000000000000001E-3</v>
      </c>
      <c r="J6494" s="204">
        <f>'Permitted Sources'!M5744</f>
        <v>0.05</v>
      </c>
      <c r="K6494" s="203" t="str">
        <f t="shared" si="101"/>
        <v>Compressor Engines</v>
      </c>
    </row>
    <row r="6495" spans="1:11" s="203" customFormat="1" x14ac:dyDescent="0.2">
      <c r="A6495" s="202" t="str">
        <f>'Permitted Sources'!A5745</f>
        <v>WYDEQ Title V</v>
      </c>
      <c r="B6495" s="203" t="str">
        <f>'Permitted Sources'!B5745</f>
        <v>56</v>
      </c>
      <c r="C6495" s="202" t="str">
        <f>'Permitted Sources'!D5745</f>
        <v>5600502</v>
      </c>
      <c r="D6495" s="202" t="str">
        <f>'Permitted Sources'!E5745</f>
        <v>20200254</v>
      </c>
      <c r="E6495" s="203" t="str">
        <f>'Permitted Sources'!H5745</f>
        <v>Compressor Engines</v>
      </c>
      <c r="F6495" s="204">
        <f>'Permitted Sources'!I5745</f>
        <v>2.37</v>
      </c>
      <c r="G6495" s="204">
        <f>'Permitted Sources'!J5745</f>
        <v>0.5</v>
      </c>
      <c r="H6495" s="204">
        <f>'Permitted Sources'!K5745</f>
        <v>0.63</v>
      </c>
      <c r="I6495" s="204">
        <f>'Permitted Sources'!L5745</f>
        <v>3.0000000000000001E-3</v>
      </c>
      <c r="J6495" s="204">
        <f>'Permitted Sources'!M5745</f>
        <v>0</v>
      </c>
      <c r="K6495" s="203" t="str">
        <f t="shared" si="101"/>
        <v>Compressor Engines</v>
      </c>
    </row>
    <row r="6496" spans="1:11" s="203" customFormat="1" x14ac:dyDescent="0.2">
      <c r="A6496" s="202" t="str">
        <f>'Permitted Sources'!A5746</f>
        <v>WYDEQ Title V</v>
      </c>
      <c r="B6496" s="203" t="str">
        <f>'Permitted Sources'!B5746</f>
        <v>56</v>
      </c>
      <c r="C6496" s="202" t="str">
        <f>'Permitted Sources'!D5746</f>
        <v>5600502</v>
      </c>
      <c r="D6496" s="202" t="str">
        <f>'Permitted Sources'!E5746</f>
        <v>20200253</v>
      </c>
      <c r="E6496" s="203" t="str">
        <f>'Permitted Sources'!H5746</f>
        <v>Compressor Engines</v>
      </c>
      <c r="F6496" s="204">
        <f>'Permitted Sources'!I5746</f>
        <v>15.32</v>
      </c>
      <c r="G6496" s="204">
        <f>'Permitted Sources'!J5746</f>
        <v>15.32</v>
      </c>
      <c r="H6496" s="204">
        <f>'Permitted Sources'!K5746</f>
        <v>30.63</v>
      </c>
      <c r="I6496" s="204">
        <f>'Permitted Sources'!L5746</f>
        <v>0</v>
      </c>
      <c r="J6496" s="204">
        <f>'Permitted Sources'!M5746</f>
        <v>0</v>
      </c>
      <c r="K6496" s="203" t="str">
        <f t="shared" si="101"/>
        <v>Compressor Engines</v>
      </c>
    </row>
    <row r="6497" spans="1:11" s="203" customFormat="1" x14ac:dyDescent="0.2">
      <c r="A6497" s="202" t="str">
        <f>'Permitted Sources'!A5747</f>
        <v>WYDEQ Title V</v>
      </c>
      <c r="B6497" s="203" t="str">
        <f>'Permitted Sources'!B5747</f>
        <v>56</v>
      </c>
      <c r="C6497" s="202" t="str">
        <f>'Permitted Sources'!D5747</f>
        <v>5600502</v>
      </c>
      <c r="D6497" s="202" t="str">
        <f>'Permitted Sources'!E5747</f>
        <v>20200253</v>
      </c>
      <c r="E6497" s="203" t="str">
        <f>'Permitted Sources'!H5747</f>
        <v>Compressor Engines</v>
      </c>
      <c r="F6497" s="204">
        <f>'Permitted Sources'!I5747</f>
        <v>15.29</v>
      </c>
      <c r="G6497" s="204">
        <f>'Permitted Sources'!J5747</f>
        <v>15.29</v>
      </c>
      <c r="H6497" s="204">
        <f>'Permitted Sources'!K5747</f>
        <v>30.58</v>
      </c>
      <c r="I6497" s="204">
        <f>'Permitted Sources'!L5747</f>
        <v>0</v>
      </c>
      <c r="J6497" s="204">
        <f>'Permitted Sources'!M5747</f>
        <v>0</v>
      </c>
      <c r="K6497" s="203" t="str">
        <f t="shared" si="101"/>
        <v>Compressor Engines</v>
      </c>
    </row>
    <row r="6498" spans="1:11" s="203" customFormat="1" x14ac:dyDescent="0.2">
      <c r="A6498" s="202" t="str">
        <f>'Permitted Sources'!A5748</f>
        <v>WYDEQ Title V</v>
      </c>
      <c r="B6498" s="203" t="str">
        <f>'Permitted Sources'!B5748</f>
        <v>56</v>
      </c>
      <c r="C6498" s="202" t="str">
        <f>'Permitted Sources'!D5748</f>
        <v>5600502</v>
      </c>
      <c r="D6498" s="202" t="str">
        <f>'Permitted Sources'!E5748</f>
        <v>20200253</v>
      </c>
      <c r="E6498" s="203" t="str">
        <f>'Permitted Sources'!H5748</f>
        <v>Compressor Engines</v>
      </c>
      <c r="F6498" s="204">
        <f>'Permitted Sources'!I5748</f>
        <v>11.18</v>
      </c>
      <c r="G6498" s="204">
        <f>'Permitted Sources'!J5748</f>
        <v>11.18</v>
      </c>
      <c r="H6498" s="204">
        <f>'Permitted Sources'!K5748</f>
        <v>22.36</v>
      </c>
      <c r="I6498" s="204">
        <f>'Permitted Sources'!L5748</f>
        <v>0</v>
      </c>
      <c r="J6498" s="204">
        <f>'Permitted Sources'!M5748</f>
        <v>0</v>
      </c>
      <c r="K6498" s="203" t="str">
        <f t="shared" si="101"/>
        <v>Compressor Engines</v>
      </c>
    </row>
    <row r="6499" spans="1:11" s="203" customFormat="1" x14ac:dyDescent="0.2">
      <c r="A6499" s="202" t="str">
        <f>'Permitted Sources'!A5749</f>
        <v>WYDEQ Title V</v>
      </c>
      <c r="B6499" s="203" t="str">
        <f>'Permitted Sources'!B5749</f>
        <v>56</v>
      </c>
      <c r="C6499" s="202" t="str">
        <f>'Permitted Sources'!D5749</f>
        <v>5600502</v>
      </c>
      <c r="D6499" s="202" t="str">
        <f>'Permitted Sources'!E5749</f>
        <v>20200253</v>
      </c>
      <c r="E6499" s="203" t="str">
        <f>'Permitted Sources'!H5749</f>
        <v>Compressor Engines</v>
      </c>
      <c r="F6499" s="204">
        <f>'Permitted Sources'!I5749</f>
        <v>7.3</v>
      </c>
      <c r="G6499" s="204">
        <f>'Permitted Sources'!J5749</f>
        <v>7.11</v>
      </c>
      <c r="H6499" s="204">
        <f>'Permitted Sources'!K5749</f>
        <v>14.22</v>
      </c>
      <c r="I6499" s="204">
        <f>'Permitted Sources'!L5749</f>
        <v>0</v>
      </c>
      <c r="J6499" s="204">
        <f>'Permitted Sources'!M5749</f>
        <v>0</v>
      </c>
      <c r="K6499" s="203" t="str">
        <f t="shared" si="101"/>
        <v>Compressor Engines</v>
      </c>
    </row>
    <row r="6500" spans="1:11" s="203" customFormat="1" x14ac:dyDescent="0.2">
      <c r="A6500" s="202" t="str">
        <f>'Permitted Sources'!A5750</f>
        <v>WYDEQ Title V</v>
      </c>
      <c r="B6500" s="203" t="str">
        <f>'Permitted Sources'!B5750</f>
        <v>56</v>
      </c>
      <c r="C6500" s="202" t="str">
        <f>'Permitted Sources'!D5750</f>
        <v>5600502</v>
      </c>
      <c r="D6500" s="202" t="str">
        <f>'Permitted Sources'!E5750</f>
        <v>20200253</v>
      </c>
      <c r="E6500" s="203" t="str">
        <f>'Permitted Sources'!H5750</f>
        <v>Compressor Engines</v>
      </c>
      <c r="F6500" s="204">
        <f>'Permitted Sources'!I5750</f>
        <v>6.26</v>
      </c>
      <c r="G6500" s="204">
        <f>'Permitted Sources'!J5750</f>
        <v>6.09</v>
      </c>
      <c r="H6500" s="204">
        <f>'Permitted Sources'!K5750</f>
        <v>12.19</v>
      </c>
      <c r="I6500" s="204">
        <f>'Permitted Sources'!L5750</f>
        <v>0</v>
      </c>
      <c r="J6500" s="204">
        <f>'Permitted Sources'!M5750</f>
        <v>0</v>
      </c>
      <c r="K6500" s="203" t="str">
        <f t="shared" si="101"/>
        <v>Compressor Engines</v>
      </c>
    </row>
    <row r="6501" spans="1:11" s="203" customFormat="1" x14ac:dyDescent="0.2">
      <c r="A6501" s="202" t="str">
        <f>'Permitted Sources'!A5751</f>
        <v>WYDEQ Title V</v>
      </c>
      <c r="B6501" s="203" t="str">
        <f>'Permitted Sources'!B5751</f>
        <v>56</v>
      </c>
      <c r="C6501" s="202" t="str">
        <f>'Permitted Sources'!D5751</f>
        <v>5600502</v>
      </c>
      <c r="D6501" s="202" t="str">
        <f>'Permitted Sources'!E5751</f>
        <v>20200253</v>
      </c>
      <c r="E6501" s="203" t="str">
        <f>'Permitted Sources'!H5751</f>
        <v>Compressor Engines</v>
      </c>
      <c r="F6501" s="204">
        <f>'Permitted Sources'!I5751</f>
        <v>2.83</v>
      </c>
      <c r="G6501" s="204">
        <f>'Permitted Sources'!J5751</f>
        <v>2.75</v>
      </c>
      <c r="H6501" s="204">
        <f>'Permitted Sources'!K5751</f>
        <v>5.51</v>
      </c>
      <c r="I6501" s="204">
        <f>'Permitted Sources'!L5751</f>
        <v>0</v>
      </c>
      <c r="J6501" s="204">
        <f>'Permitted Sources'!M5751</f>
        <v>0</v>
      </c>
      <c r="K6501" s="203" t="str">
        <f t="shared" si="101"/>
        <v>Compressor Engines</v>
      </c>
    </row>
    <row r="6502" spans="1:11" s="203" customFormat="1" x14ac:dyDescent="0.2">
      <c r="A6502" s="202" t="str">
        <f>'Permitted Sources'!A5752</f>
        <v>WYDEQ Title V</v>
      </c>
      <c r="B6502" s="203" t="str">
        <f>'Permitted Sources'!B5752</f>
        <v>56</v>
      </c>
      <c r="C6502" s="202" t="str">
        <f>'Permitted Sources'!D5752</f>
        <v>5600502</v>
      </c>
      <c r="D6502" s="202" t="str">
        <f>'Permitted Sources'!E5752</f>
        <v>31000404</v>
      </c>
      <c r="E6502" s="203" t="str">
        <f>'Permitted Sources'!H5752</f>
        <v>Process Heaters</v>
      </c>
      <c r="F6502" s="204">
        <f>'Permitted Sources'!I5752</f>
        <v>0.39</v>
      </c>
      <c r="G6502" s="204">
        <f>'Permitted Sources'!J5752</f>
        <v>0.02</v>
      </c>
      <c r="H6502" s="204">
        <f>'Permitted Sources'!K5752</f>
        <v>0.33</v>
      </c>
      <c r="I6502" s="204">
        <f>'Permitted Sources'!L5752</f>
        <v>0</v>
      </c>
      <c r="J6502" s="204">
        <f>'Permitted Sources'!M5752</f>
        <v>0</v>
      </c>
      <c r="K6502" s="203" t="str">
        <f t="shared" si="101"/>
        <v>Heaters</v>
      </c>
    </row>
    <row r="6503" spans="1:11" s="203" customFormat="1" x14ac:dyDescent="0.2">
      <c r="A6503" s="202" t="str">
        <f>'Permitted Sources'!A5753</f>
        <v>WYDEQ Title V</v>
      </c>
      <c r="B6503" s="203" t="str">
        <f>'Permitted Sources'!B5753</f>
        <v>56</v>
      </c>
      <c r="C6503" s="202" t="str">
        <f>'Permitted Sources'!D5753</f>
        <v>5600502</v>
      </c>
      <c r="D6503" s="202" t="str">
        <f>'Permitted Sources'!E5753</f>
        <v>20200253</v>
      </c>
      <c r="E6503" s="203" t="str">
        <f>'Permitted Sources'!H5753</f>
        <v>Compressor Engines</v>
      </c>
      <c r="F6503" s="204">
        <f>'Permitted Sources'!I5753</f>
        <v>6.63</v>
      </c>
      <c r="G6503" s="204">
        <f>'Permitted Sources'!J5753</f>
        <v>6.63</v>
      </c>
      <c r="H6503" s="204">
        <f>'Permitted Sources'!K5753</f>
        <v>13.25</v>
      </c>
      <c r="I6503" s="204">
        <f>'Permitted Sources'!L5753</f>
        <v>0</v>
      </c>
      <c r="J6503" s="204">
        <f>'Permitted Sources'!M5753</f>
        <v>0</v>
      </c>
      <c r="K6503" s="203" t="str">
        <f t="shared" si="101"/>
        <v>Compressor Engines</v>
      </c>
    </row>
    <row r="6504" spans="1:11" s="203" customFormat="1" x14ac:dyDescent="0.2">
      <c r="A6504" s="202" t="str">
        <f>'Permitted Sources'!A5754</f>
        <v>WYDEQ Title V</v>
      </c>
      <c r="B6504" s="203" t="str">
        <f>'Permitted Sources'!B5754</f>
        <v>56</v>
      </c>
      <c r="C6504" s="202" t="str">
        <f>'Permitted Sources'!D5754</f>
        <v>5600502</v>
      </c>
      <c r="D6504" s="202" t="str">
        <f>'Permitted Sources'!E5754</f>
        <v>20200254</v>
      </c>
      <c r="E6504" s="203" t="str">
        <f>'Permitted Sources'!H5754</f>
        <v>Compressor Engines</v>
      </c>
      <c r="F6504" s="204">
        <f>'Permitted Sources'!I5754</f>
        <v>13.01</v>
      </c>
      <c r="G6504" s="204">
        <f>'Permitted Sources'!J5754</f>
        <v>8.76</v>
      </c>
      <c r="H6504" s="204">
        <f>'Permitted Sources'!K5754</f>
        <v>4.34</v>
      </c>
      <c r="I6504" s="204">
        <f>'Permitted Sources'!L5754</f>
        <v>0</v>
      </c>
      <c r="J6504" s="204">
        <f>'Permitted Sources'!M5754</f>
        <v>0</v>
      </c>
      <c r="K6504" s="203" t="str">
        <f t="shared" si="101"/>
        <v>Compressor Engines</v>
      </c>
    </row>
    <row r="6505" spans="1:11" s="203" customFormat="1" x14ac:dyDescent="0.2">
      <c r="A6505" s="202" t="str">
        <f>'Permitted Sources'!A5755</f>
        <v>WYDEQ Title V</v>
      </c>
      <c r="B6505" s="203" t="str">
        <f>'Permitted Sources'!B5755</f>
        <v>56</v>
      </c>
      <c r="C6505" s="202" t="str">
        <f>'Permitted Sources'!D5755</f>
        <v>5600502</v>
      </c>
      <c r="D6505" s="202" t="str">
        <f>'Permitted Sources'!E5755</f>
        <v>20200254</v>
      </c>
      <c r="E6505" s="203" t="str">
        <f>'Permitted Sources'!H5755</f>
        <v>Compressor Engines</v>
      </c>
      <c r="F6505" s="204">
        <f>'Permitted Sources'!I5755</f>
        <v>12.95</v>
      </c>
      <c r="G6505" s="204">
        <f>'Permitted Sources'!J5755</f>
        <v>8.7200000000000006</v>
      </c>
      <c r="H6505" s="204">
        <f>'Permitted Sources'!K5755</f>
        <v>4.32</v>
      </c>
      <c r="I6505" s="204">
        <f>'Permitted Sources'!L5755</f>
        <v>0</v>
      </c>
      <c r="J6505" s="204">
        <f>'Permitted Sources'!M5755</f>
        <v>0</v>
      </c>
      <c r="K6505" s="203" t="str">
        <f t="shared" si="101"/>
        <v>Compressor Engines</v>
      </c>
    </row>
    <row r="6506" spans="1:11" s="203" customFormat="1" x14ac:dyDescent="0.2">
      <c r="A6506" s="202" t="str">
        <f>'Permitted Sources'!A5756</f>
        <v>WYDEQ Title V</v>
      </c>
      <c r="B6506" s="203" t="str">
        <f>'Permitted Sources'!B5756</f>
        <v>56</v>
      </c>
      <c r="C6506" s="202" t="str">
        <f>'Permitted Sources'!D5756</f>
        <v>5600502</v>
      </c>
      <c r="D6506" s="202" t="str">
        <f>'Permitted Sources'!E5756</f>
        <v>31000228</v>
      </c>
      <c r="E6506" s="203" t="str">
        <f>'Permitted Sources'!H5756</f>
        <v>Dehydrator</v>
      </c>
      <c r="F6506" s="204">
        <f>'Permitted Sources'!I5756</f>
        <v>0.5</v>
      </c>
      <c r="G6506" s="204">
        <f>'Permitted Sources'!J5756</f>
        <v>0.03</v>
      </c>
      <c r="H6506" s="204">
        <f>'Permitted Sources'!K5756</f>
        <v>0.42</v>
      </c>
      <c r="I6506" s="204">
        <f>'Permitted Sources'!L5756</f>
        <v>0</v>
      </c>
      <c r="J6506" s="204">
        <f>'Permitted Sources'!M5756</f>
        <v>0</v>
      </c>
      <c r="K6506" s="203" t="str">
        <f t="shared" si="101"/>
        <v>Dehydrator</v>
      </c>
    </row>
    <row r="6507" spans="1:11" s="203" customFormat="1" x14ac:dyDescent="0.2">
      <c r="A6507" s="202" t="str">
        <f>'Permitted Sources'!A5757</f>
        <v>WYDEQ Title V</v>
      </c>
      <c r="B6507" s="203" t="str">
        <f>'Permitted Sources'!B5757</f>
        <v>56</v>
      </c>
      <c r="C6507" s="202" t="str">
        <f>'Permitted Sources'!D5757</f>
        <v>5600502</v>
      </c>
      <c r="D6507" s="202" t="str">
        <f>'Permitted Sources'!E5757</f>
        <v>31000228</v>
      </c>
      <c r="E6507" s="203" t="str">
        <f>'Permitted Sources'!H5757</f>
        <v>Dehydrator</v>
      </c>
      <c r="F6507" s="204">
        <f>'Permitted Sources'!I5757</f>
        <v>0.5</v>
      </c>
      <c r="G6507" s="204">
        <f>'Permitted Sources'!J5757</f>
        <v>0.03</v>
      </c>
      <c r="H6507" s="204">
        <f>'Permitted Sources'!K5757</f>
        <v>0.42</v>
      </c>
      <c r="I6507" s="204">
        <f>'Permitted Sources'!L5757</f>
        <v>0</v>
      </c>
      <c r="J6507" s="204">
        <f>'Permitted Sources'!M5757</f>
        <v>0</v>
      </c>
      <c r="K6507" s="203" t="str">
        <f t="shared" si="101"/>
        <v>Dehydrator</v>
      </c>
    </row>
    <row r="6508" spans="1:11" s="203" customFormat="1" x14ac:dyDescent="0.2">
      <c r="A6508" s="202" t="str">
        <f>'Permitted Sources'!A5758</f>
        <v>WYDEQ Title V</v>
      </c>
      <c r="B6508" s="203" t="str">
        <f>'Permitted Sources'!B5758</f>
        <v>56</v>
      </c>
      <c r="C6508" s="202" t="str">
        <f>'Permitted Sources'!D5758</f>
        <v>5600502</v>
      </c>
      <c r="D6508" s="202" t="str">
        <f>'Permitted Sources'!E5758</f>
        <v>20200254</v>
      </c>
      <c r="E6508" s="203" t="str">
        <f>'Permitted Sources'!H5758</f>
        <v>Compressor Engines</v>
      </c>
      <c r="F6508" s="204">
        <f>'Permitted Sources'!I5758</f>
        <v>10.96</v>
      </c>
      <c r="G6508" s="204">
        <f>'Permitted Sources'!J5758</f>
        <v>15.87</v>
      </c>
      <c r="H6508" s="204">
        <f>'Permitted Sources'!K5758</f>
        <v>4.0599999999999996</v>
      </c>
      <c r="I6508" s="204">
        <f>'Permitted Sources'!L5758</f>
        <v>0</v>
      </c>
      <c r="J6508" s="204">
        <f>'Permitted Sources'!M5758</f>
        <v>0</v>
      </c>
      <c r="K6508" s="203" t="str">
        <f t="shared" si="101"/>
        <v>Compressor Engines</v>
      </c>
    </row>
    <row r="6509" spans="1:11" s="203" customFormat="1" x14ac:dyDescent="0.2">
      <c r="A6509" s="202" t="str">
        <f>'Permitted Sources'!A5759</f>
        <v>WYDEQ Title V</v>
      </c>
      <c r="B6509" s="203" t="str">
        <f>'Permitted Sources'!B5759</f>
        <v>56</v>
      </c>
      <c r="C6509" s="202" t="str">
        <f>'Permitted Sources'!D5759</f>
        <v>5600502</v>
      </c>
      <c r="D6509" s="202" t="str">
        <f>'Permitted Sources'!E5759</f>
        <v>20200254</v>
      </c>
      <c r="E6509" s="203" t="str">
        <f>'Permitted Sources'!H5759</f>
        <v>Compressor Engines</v>
      </c>
      <c r="F6509" s="204">
        <f>'Permitted Sources'!I5759</f>
        <v>9.1300000000000008</v>
      </c>
      <c r="G6509" s="204">
        <f>'Permitted Sources'!J5759</f>
        <v>13.22</v>
      </c>
      <c r="H6509" s="204">
        <f>'Permitted Sources'!K5759</f>
        <v>3.38</v>
      </c>
      <c r="I6509" s="204">
        <f>'Permitted Sources'!L5759</f>
        <v>0</v>
      </c>
      <c r="J6509" s="204">
        <f>'Permitted Sources'!M5759</f>
        <v>0</v>
      </c>
      <c r="K6509" s="203" t="str">
        <f t="shared" si="101"/>
        <v>Compressor Engines</v>
      </c>
    </row>
    <row r="6510" spans="1:11" s="203" customFormat="1" x14ac:dyDescent="0.2">
      <c r="A6510" s="202" t="str">
        <f>'Permitted Sources'!A5760</f>
        <v>WYDEQ Title V</v>
      </c>
      <c r="B6510" s="203" t="str">
        <f>'Permitted Sources'!B5760</f>
        <v>56</v>
      </c>
      <c r="C6510" s="202" t="str">
        <f>'Permitted Sources'!D5760</f>
        <v>5600502</v>
      </c>
      <c r="D6510" s="202" t="str">
        <f>'Permitted Sources'!E5760</f>
        <v>20200253</v>
      </c>
      <c r="E6510" s="203" t="str">
        <f>'Permitted Sources'!H5760</f>
        <v>Compressor Engines</v>
      </c>
      <c r="F6510" s="204">
        <f>'Permitted Sources'!I5760</f>
        <v>11.71</v>
      </c>
      <c r="G6510" s="204">
        <f>'Permitted Sources'!J5760</f>
        <v>16.96</v>
      </c>
      <c r="H6510" s="204">
        <f>'Permitted Sources'!K5760</f>
        <v>4.34</v>
      </c>
      <c r="I6510" s="204">
        <f>'Permitted Sources'!L5760</f>
        <v>0</v>
      </c>
      <c r="J6510" s="204">
        <f>'Permitted Sources'!M5760</f>
        <v>0</v>
      </c>
      <c r="K6510" s="203" t="str">
        <f t="shared" si="101"/>
        <v>Compressor Engines</v>
      </c>
    </row>
    <row r="6511" spans="1:11" s="203" customFormat="1" x14ac:dyDescent="0.2">
      <c r="A6511" s="202" t="str">
        <f>'Permitted Sources'!A5761</f>
        <v>WYDEQ Title V</v>
      </c>
      <c r="B6511" s="203" t="str">
        <f>'Permitted Sources'!B5761</f>
        <v>56</v>
      </c>
      <c r="C6511" s="202" t="str">
        <f>'Permitted Sources'!D5761</f>
        <v>5600502</v>
      </c>
      <c r="D6511" s="202" t="str">
        <f>'Permitted Sources'!E5761</f>
        <v>20200253</v>
      </c>
      <c r="E6511" s="203" t="str">
        <f>'Permitted Sources'!H5761</f>
        <v>Compressor Engines</v>
      </c>
      <c r="F6511" s="204">
        <f>'Permitted Sources'!I5761</f>
        <v>5.76</v>
      </c>
      <c r="G6511" s="204">
        <f>'Permitted Sources'!J5761</f>
        <v>4.3899999999999997</v>
      </c>
      <c r="H6511" s="204">
        <f>'Permitted Sources'!K5761</f>
        <v>0</v>
      </c>
      <c r="I6511" s="204">
        <f>'Permitted Sources'!L5761</f>
        <v>0</v>
      </c>
      <c r="J6511" s="204">
        <f>'Permitted Sources'!M5761</f>
        <v>0</v>
      </c>
      <c r="K6511" s="203" t="str">
        <f t="shared" si="101"/>
        <v>Compressor Engines</v>
      </c>
    </row>
    <row r="6512" spans="1:11" s="203" customFormat="1" x14ac:dyDescent="0.2">
      <c r="A6512" s="202" t="str">
        <f>'Permitted Sources'!A5762</f>
        <v>WYDEQ Title V</v>
      </c>
      <c r="B6512" s="203" t="str">
        <f>'Permitted Sources'!B5762</f>
        <v>56</v>
      </c>
      <c r="C6512" s="202" t="str">
        <f>'Permitted Sources'!D5762</f>
        <v>5600502</v>
      </c>
      <c r="D6512" s="202" t="str">
        <f>'Permitted Sources'!E5762</f>
        <v>20200202</v>
      </c>
      <c r="E6512" s="203" t="str">
        <f>'Permitted Sources'!H5762</f>
        <v>Compressor Engines</v>
      </c>
      <c r="F6512" s="204">
        <f>'Permitted Sources'!I5762</f>
        <v>54.22</v>
      </c>
      <c r="G6512" s="204">
        <f>'Permitted Sources'!J5762</f>
        <v>2.46</v>
      </c>
      <c r="H6512" s="204">
        <f>'Permitted Sources'!K5762</f>
        <v>54.22</v>
      </c>
      <c r="I6512" s="204">
        <f>'Permitted Sources'!L5762</f>
        <v>0</v>
      </c>
      <c r="J6512" s="204">
        <f>'Permitted Sources'!M5762</f>
        <v>0</v>
      </c>
      <c r="K6512" s="203" t="str">
        <f t="shared" si="101"/>
        <v>Compressor Engines</v>
      </c>
    </row>
    <row r="6513" spans="1:11" s="203" customFormat="1" x14ac:dyDescent="0.2">
      <c r="A6513" s="202" t="str">
        <f>'Permitted Sources'!A5763</f>
        <v>WYDEQ Title V</v>
      </c>
      <c r="B6513" s="203" t="str">
        <f>'Permitted Sources'!B5763</f>
        <v>56</v>
      </c>
      <c r="C6513" s="202" t="str">
        <f>'Permitted Sources'!D5763</f>
        <v>5600502</v>
      </c>
      <c r="D6513" s="202" t="str">
        <f>'Permitted Sources'!E5763</f>
        <v>20200202</v>
      </c>
      <c r="E6513" s="203" t="str">
        <f>'Permitted Sources'!H5763</f>
        <v>Compressor Engines</v>
      </c>
      <c r="F6513" s="204">
        <f>'Permitted Sources'!I5763</f>
        <v>202.63</v>
      </c>
      <c r="G6513" s="204">
        <f>'Permitted Sources'!J5763</f>
        <v>9.2100000000000009</v>
      </c>
      <c r="H6513" s="204">
        <f>'Permitted Sources'!K5763</f>
        <v>25.78</v>
      </c>
      <c r="I6513" s="204">
        <f>'Permitted Sources'!L5763</f>
        <v>0</v>
      </c>
      <c r="J6513" s="204">
        <f>'Permitted Sources'!M5763</f>
        <v>0</v>
      </c>
      <c r="K6513" s="203" t="str">
        <f t="shared" si="101"/>
        <v>Compressor Engines</v>
      </c>
    </row>
    <row r="6514" spans="1:11" s="203" customFormat="1" x14ac:dyDescent="0.2">
      <c r="A6514" s="202" t="str">
        <f>'Permitted Sources'!A5764</f>
        <v>WYDEQ Title V</v>
      </c>
      <c r="B6514" s="203" t="str">
        <f>'Permitted Sources'!B5764</f>
        <v>56</v>
      </c>
      <c r="C6514" s="202" t="str">
        <f>'Permitted Sources'!D5764</f>
        <v>5600502</v>
      </c>
      <c r="D6514" s="202" t="str">
        <f>'Permitted Sources'!E5764</f>
        <v>20200202</v>
      </c>
      <c r="E6514" s="203" t="str">
        <f>'Permitted Sources'!H5764</f>
        <v>Compressor Engines</v>
      </c>
      <c r="F6514" s="204">
        <f>'Permitted Sources'!I5764</f>
        <v>211.34</v>
      </c>
      <c r="G6514" s="204">
        <f>'Permitted Sources'!J5764</f>
        <v>9.61</v>
      </c>
      <c r="H6514" s="204">
        <f>'Permitted Sources'!K5764</f>
        <v>26.89</v>
      </c>
      <c r="I6514" s="204">
        <f>'Permitted Sources'!L5764</f>
        <v>0</v>
      </c>
      <c r="J6514" s="204">
        <f>'Permitted Sources'!M5764</f>
        <v>0</v>
      </c>
      <c r="K6514" s="203" t="str">
        <f t="shared" si="101"/>
        <v>Compressor Engines</v>
      </c>
    </row>
    <row r="6515" spans="1:11" s="203" customFormat="1" x14ac:dyDescent="0.2">
      <c r="A6515" s="202" t="str">
        <f>'Permitted Sources'!A5765</f>
        <v>WYDEQ Title V</v>
      </c>
      <c r="B6515" s="203" t="str">
        <f>'Permitted Sources'!B5765</f>
        <v>56</v>
      </c>
      <c r="C6515" s="202" t="str">
        <f>'Permitted Sources'!D5765</f>
        <v>5600502</v>
      </c>
      <c r="D6515" s="202" t="str">
        <f>'Permitted Sources'!E5765</f>
        <v>20200202</v>
      </c>
      <c r="E6515" s="203" t="str">
        <f>'Permitted Sources'!H5765</f>
        <v>Compressor Engines</v>
      </c>
      <c r="F6515" s="204">
        <f>'Permitted Sources'!I5765</f>
        <v>209.33</v>
      </c>
      <c r="G6515" s="204">
        <f>'Permitted Sources'!J5765</f>
        <v>9.52</v>
      </c>
      <c r="H6515" s="204">
        <f>'Permitted Sources'!K5765</f>
        <v>26.63</v>
      </c>
      <c r="I6515" s="204">
        <f>'Permitted Sources'!L5765</f>
        <v>0</v>
      </c>
      <c r="J6515" s="204">
        <f>'Permitted Sources'!M5765</f>
        <v>0</v>
      </c>
      <c r="K6515" s="203" t="str">
        <f t="shared" si="101"/>
        <v>Compressor Engines</v>
      </c>
    </row>
    <row r="6516" spans="1:11" s="203" customFormat="1" x14ac:dyDescent="0.2">
      <c r="A6516" s="202" t="str">
        <f>'Permitted Sources'!A5766</f>
        <v>WYDEQ Title V</v>
      </c>
      <c r="B6516" s="203" t="str">
        <f>'Permitted Sources'!B5766</f>
        <v>56</v>
      </c>
      <c r="C6516" s="202" t="str">
        <f>'Permitted Sources'!D5766</f>
        <v>5600502</v>
      </c>
      <c r="D6516" s="202" t="str">
        <f>'Permitted Sources'!E5766</f>
        <v>20200202</v>
      </c>
      <c r="E6516" s="203" t="str">
        <f>'Permitted Sources'!H5766</f>
        <v>Compressor Engines</v>
      </c>
      <c r="F6516" s="204">
        <f>'Permitted Sources'!I5766</f>
        <v>142.80000000000001</v>
      </c>
      <c r="G6516" s="204">
        <f>'Permitted Sources'!J5766</f>
        <v>6.49</v>
      </c>
      <c r="H6516" s="204">
        <f>'Permitted Sources'!K5766</f>
        <v>18.05</v>
      </c>
      <c r="I6516" s="204">
        <f>'Permitted Sources'!L5766</f>
        <v>0</v>
      </c>
      <c r="J6516" s="204">
        <f>'Permitted Sources'!M5766</f>
        <v>0</v>
      </c>
      <c r="K6516" s="203" t="str">
        <f t="shared" si="101"/>
        <v>Compressor Engines</v>
      </c>
    </row>
    <row r="6517" spans="1:11" s="203" customFormat="1" x14ac:dyDescent="0.2">
      <c r="A6517" s="202" t="str">
        <f>'Permitted Sources'!A5767</f>
        <v>WYDEQ Title V</v>
      </c>
      <c r="B6517" s="203" t="str">
        <f>'Permitted Sources'!B5767</f>
        <v>56</v>
      </c>
      <c r="C6517" s="202" t="str">
        <f>'Permitted Sources'!D5767</f>
        <v>5600502</v>
      </c>
      <c r="D6517" s="202" t="str">
        <f>'Permitted Sources'!E5767</f>
        <v>20200202</v>
      </c>
      <c r="E6517" s="203" t="str">
        <f>'Permitted Sources'!H5767</f>
        <v>Compressor Engines</v>
      </c>
      <c r="F6517" s="204">
        <f>'Permitted Sources'!I5767</f>
        <v>11.58</v>
      </c>
      <c r="G6517" s="204">
        <f>'Permitted Sources'!J5767</f>
        <v>5.79</v>
      </c>
      <c r="H6517" s="204">
        <f>'Permitted Sources'!K5767</f>
        <v>11.58</v>
      </c>
      <c r="I6517" s="204">
        <f>'Permitted Sources'!L5767</f>
        <v>0</v>
      </c>
      <c r="J6517" s="204">
        <f>'Permitted Sources'!M5767</f>
        <v>0</v>
      </c>
      <c r="K6517" s="203" t="str">
        <f t="shared" si="101"/>
        <v>Compressor Engines</v>
      </c>
    </row>
    <row r="6518" spans="1:11" s="203" customFormat="1" x14ac:dyDescent="0.2">
      <c r="A6518" s="202" t="str">
        <f>'Permitted Sources'!A5768</f>
        <v>WYDEQ Title V</v>
      </c>
      <c r="B6518" s="203" t="str">
        <f>'Permitted Sources'!B5768</f>
        <v>56</v>
      </c>
      <c r="C6518" s="202" t="str">
        <f>'Permitted Sources'!D5768</f>
        <v>5600502</v>
      </c>
      <c r="D6518" s="202" t="str">
        <f>'Permitted Sources'!E5768</f>
        <v>20200202</v>
      </c>
      <c r="E6518" s="203" t="str">
        <f>'Permitted Sources'!H5768</f>
        <v>Compressor Engines</v>
      </c>
      <c r="F6518" s="204">
        <f>'Permitted Sources'!I5768</f>
        <v>9.83</v>
      </c>
      <c r="G6518" s="204">
        <f>'Permitted Sources'!J5768</f>
        <v>4.91</v>
      </c>
      <c r="H6518" s="204">
        <f>'Permitted Sources'!K5768</f>
        <v>9.83</v>
      </c>
      <c r="I6518" s="204">
        <f>'Permitted Sources'!L5768</f>
        <v>0</v>
      </c>
      <c r="J6518" s="204">
        <f>'Permitted Sources'!M5768</f>
        <v>0</v>
      </c>
      <c r="K6518" s="203" t="str">
        <f t="shared" si="101"/>
        <v>Compressor Engines</v>
      </c>
    </row>
    <row r="6519" spans="1:11" s="203" customFormat="1" x14ac:dyDescent="0.2">
      <c r="A6519" s="202" t="str">
        <f>'Permitted Sources'!A5769</f>
        <v>WYDEQ Title V</v>
      </c>
      <c r="B6519" s="203" t="str">
        <f>'Permitted Sources'!B5769</f>
        <v>56</v>
      </c>
      <c r="C6519" s="202" t="str">
        <f>'Permitted Sources'!D5769</f>
        <v>5600502</v>
      </c>
      <c r="D6519" s="202" t="str">
        <f>'Permitted Sources'!E5769</f>
        <v>20200202</v>
      </c>
      <c r="E6519" s="203" t="str">
        <f>'Permitted Sources'!H5769</f>
        <v>Compressor Engines</v>
      </c>
      <c r="F6519" s="204">
        <f>'Permitted Sources'!I5769</f>
        <v>0.34</v>
      </c>
      <c r="G6519" s="204">
        <f>'Permitted Sources'!J5769</f>
        <v>0.17</v>
      </c>
      <c r="H6519" s="204">
        <f>'Permitted Sources'!K5769</f>
        <v>0.34</v>
      </c>
      <c r="I6519" s="204">
        <f>'Permitted Sources'!L5769</f>
        <v>0</v>
      </c>
      <c r="J6519" s="204">
        <f>'Permitted Sources'!M5769</f>
        <v>0</v>
      </c>
      <c r="K6519" s="203" t="str">
        <f t="shared" si="101"/>
        <v>Compressor Engines</v>
      </c>
    </row>
    <row r="6520" spans="1:11" s="203" customFormat="1" x14ac:dyDescent="0.2">
      <c r="A6520" s="202" t="str">
        <f>'Permitted Sources'!A5770</f>
        <v>WYDEQ Title V</v>
      </c>
      <c r="B6520" s="203" t="str">
        <f>'Permitted Sources'!B5770</f>
        <v>56</v>
      </c>
      <c r="C6520" s="202" t="str">
        <f>'Permitted Sources'!D5770</f>
        <v>5600502</v>
      </c>
      <c r="D6520" s="202" t="str">
        <f>'Permitted Sources'!E5770</f>
        <v>20200202</v>
      </c>
      <c r="E6520" s="203" t="str">
        <f>'Permitted Sources'!H5770</f>
        <v>Compressor Engines</v>
      </c>
      <c r="F6520" s="204">
        <f>'Permitted Sources'!I5770</f>
        <v>10.23</v>
      </c>
      <c r="G6520" s="204">
        <f>'Permitted Sources'!J5770</f>
        <v>5.1100000000000003</v>
      </c>
      <c r="H6520" s="204">
        <f>'Permitted Sources'!K5770</f>
        <v>10.23</v>
      </c>
      <c r="I6520" s="204">
        <f>'Permitted Sources'!L5770</f>
        <v>0</v>
      </c>
      <c r="J6520" s="204">
        <f>'Permitted Sources'!M5770</f>
        <v>0</v>
      </c>
      <c r="K6520" s="203" t="str">
        <f t="shared" si="101"/>
        <v>Compressor Engines</v>
      </c>
    </row>
    <row r="6521" spans="1:11" s="203" customFormat="1" x14ac:dyDescent="0.2">
      <c r="A6521" s="202" t="str">
        <f>'Permitted Sources'!A5771</f>
        <v>WYDEQ Title V</v>
      </c>
      <c r="B6521" s="203" t="str">
        <f>'Permitted Sources'!B5771</f>
        <v>56</v>
      </c>
      <c r="C6521" s="202" t="str">
        <f>'Permitted Sources'!D5771</f>
        <v>5600502</v>
      </c>
      <c r="D6521" s="202" t="str">
        <f>'Permitted Sources'!E5771</f>
        <v>20200202</v>
      </c>
      <c r="E6521" s="203" t="str">
        <f>'Permitted Sources'!H5771</f>
        <v>Compressor Engines</v>
      </c>
      <c r="F6521" s="204">
        <f>'Permitted Sources'!I5771</f>
        <v>11.17</v>
      </c>
      <c r="G6521" s="204">
        <f>'Permitted Sources'!J5771</f>
        <v>5.58</v>
      </c>
      <c r="H6521" s="204">
        <f>'Permitted Sources'!K5771</f>
        <v>11.17</v>
      </c>
      <c r="I6521" s="204">
        <f>'Permitted Sources'!L5771</f>
        <v>0</v>
      </c>
      <c r="J6521" s="204">
        <f>'Permitted Sources'!M5771</f>
        <v>0</v>
      </c>
      <c r="K6521" s="203" t="str">
        <f t="shared" si="101"/>
        <v>Compressor Engines</v>
      </c>
    </row>
    <row r="6522" spans="1:11" s="203" customFormat="1" x14ac:dyDescent="0.2">
      <c r="A6522" s="202" t="str">
        <f>'Permitted Sources'!A5772</f>
        <v>WYDEQ Title V</v>
      </c>
      <c r="B6522" s="203" t="str">
        <f>'Permitted Sources'!B5772</f>
        <v>56</v>
      </c>
      <c r="C6522" s="202" t="str">
        <f>'Permitted Sources'!D5772</f>
        <v>5600502</v>
      </c>
      <c r="D6522" s="202" t="str">
        <f>'Permitted Sources'!E5772</f>
        <v>20200202</v>
      </c>
      <c r="E6522" s="203" t="str">
        <f>'Permitted Sources'!H5772</f>
        <v>Compressor Engines</v>
      </c>
      <c r="F6522" s="204">
        <f>'Permitted Sources'!I5772</f>
        <v>0.02</v>
      </c>
      <c r="G6522" s="204">
        <f>'Permitted Sources'!J5772</f>
        <v>0.01</v>
      </c>
      <c r="H6522" s="204">
        <f>'Permitted Sources'!K5772</f>
        <v>0.02</v>
      </c>
      <c r="I6522" s="204">
        <f>'Permitted Sources'!L5772</f>
        <v>0</v>
      </c>
      <c r="J6522" s="204">
        <f>'Permitted Sources'!M5772</f>
        <v>0</v>
      </c>
      <c r="K6522" s="203" t="str">
        <f t="shared" si="101"/>
        <v>Compressor Engines</v>
      </c>
    </row>
    <row r="6523" spans="1:11" s="203" customFormat="1" x14ac:dyDescent="0.2">
      <c r="A6523" s="202" t="str">
        <f>'Permitted Sources'!A5773</f>
        <v>WYDEQ Title V</v>
      </c>
      <c r="B6523" s="203" t="str">
        <f>'Permitted Sources'!B5773</f>
        <v>56</v>
      </c>
      <c r="C6523" s="202" t="str">
        <f>'Permitted Sources'!D5773</f>
        <v>5600502</v>
      </c>
      <c r="D6523" s="202" t="str">
        <f>'Permitted Sources'!E5773</f>
        <v>20200202</v>
      </c>
      <c r="E6523" s="203" t="str">
        <f>'Permitted Sources'!H5773</f>
        <v>Compressor Engines</v>
      </c>
      <c r="F6523" s="204">
        <f>'Permitted Sources'!I5773</f>
        <v>15.76</v>
      </c>
      <c r="G6523" s="204">
        <f>'Permitted Sources'!J5773</f>
        <v>7.9</v>
      </c>
      <c r="H6523" s="204">
        <f>'Permitted Sources'!K5773</f>
        <v>15.76</v>
      </c>
      <c r="I6523" s="204">
        <f>'Permitted Sources'!L5773</f>
        <v>0</v>
      </c>
      <c r="J6523" s="204">
        <f>'Permitted Sources'!M5773</f>
        <v>0</v>
      </c>
      <c r="K6523" s="203" t="str">
        <f t="shared" si="101"/>
        <v>Compressor Engines</v>
      </c>
    </row>
    <row r="6524" spans="1:11" s="203" customFormat="1" x14ac:dyDescent="0.2">
      <c r="A6524" s="202" t="str">
        <f>'Permitted Sources'!A5774</f>
        <v>WYDEQ Title V</v>
      </c>
      <c r="B6524" s="203" t="str">
        <f>'Permitted Sources'!B5774</f>
        <v>56</v>
      </c>
      <c r="C6524" s="202" t="str">
        <f>'Permitted Sources'!D5774</f>
        <v>5600502</v>
      </c>
      <c r="D6524" s="202" t="str">
        <f>'Permitted Sources'!E5774</f>
        <v>20200202</v>
      </c>
      <c r="E6524" s="203" t="str">
        <f>'Permitted Sources'!H5774</f>
        <v>Compressor Engines</v>
      </c>
      <c r="F6524" s="204">
        <f>'Permitted Sources'!I5774</f>
        <v>13.22</v>
      </c>
      <c r="G6524" s="204">
        <f>'Permitted Sources'!J5774</f>
        <v>6.63</v>
      </c>
      <c r="H6524" s="204">
        <f>'Permitted Sources'!K5774</f>
        <v>13.22</v>
      </c>
      <c r="I6524" s="204">
        <f>'Permitted Sources'!L5774</f>
        <v>0</v>
      </c>
      <c r="J6524" s="204">
        <f>'Permitted Sources'!M5774</f>
        <v>0</v>
      </c>
      <c r="K6524" s="203" t="str">
        <f t="shared" si="101"/>
        <v>Compressor Engines</v>
      </c>
    </row>
    <row r="6525" spans="1:11" s="203" customFormat="1" x14ac:dyDescent="0.2">
      <c r="A6525" s="202" t="str">
        <f>'Permitted Sources'!A5775</f>
        <v>WYDEQ Title V</v>
      </c>
      <c r="B6525" s="203" t="str">
        <f>'Permitted Sources'!B5775</f>
        <v>56</v>
      </c>
      <c r="C6525" s="202" t="str">
        <f>'Permitted Sources'!D5775</f>
        <v>5600502</v>
      </c>
      <c r="D6525" s="202" t="str">
        <f>'Permitted Sources'!E5775</f>
        <v>20200202</v>
      </c>
      <c r="E6525" s="203" t="str">
        <f>'Permitted Sources'!H5775</f>
        <v>Compressor Engines</v>
      </c>
      <c r="F6525" s="204">
        <f>'Permitted Sources'!I5775</f>
        <v>13.41</v>
      </c>
      <c r="G6525" s="204">
        <f>'Permitted Sources'!J5775</f>
        <v>12.33</v>
      </c>
      <c r="H6525" s="204">
        <f>'Permitted Sources'!K5775</f>
        <v>27.2</v>
      </c>
      <c r="I6525" s="204">
        <f>'Permitted Sources'!L5775</f>
        <v>0</v>
      </c>
      <c r="J6525" s="204">
        <f>'Permitted Sources'!M5775</f>
        <v>0</v>
      </c>
      <c r="K6525" s="203" t="str">
        <f t="shared" si="101"/>
        <v>Compressor Engines</v>
      </c>
    </row>
    <row r="6526" spans="1:11" s="203" customFormat="1" x14ac:dyDescent="0.2">
      <c r="A6526" s="202" t="str">
        <f>'Permitted Sources'!A5776</f>
        <v>WYDEQ Title V</v>
      </c>
      <c r="B6526" s="203" t="str">
        <f>'Permitted Sources'!B5776</f>
        <v>56</v>
      </c>
      <c r="C6526" s="202" t="str">
        <f>'Permitted Sources'!D5776</f>
        <v>5600502</v>
      </c>
      <c r="D6526" s="202" t="str">
        <f>'Permitted Sources'!E5776</f>
        <v>20200202</v>
      </c>
      <c r="E6526" s="203" t="str">
        <f>'Permitted Sources'!H5776</f>
        <v>Compressor Engines</v>
      </c>
      <c r="F6526" s="204">
        <f>'Permitted Sources'!I5776</f>
        <v>10.3</v>
      </c>
      <c r="G6526" s="204">
        <f>'Permitted Sources'!J5776</f>
        <v>10.41</v>
      </c>
      <c r="H6526" s="204">
        <f>'Permitted Sources'!K5776</f>
        <v>20.88</v>
      </c>
      <c r="I6526" s="204">
        <f>'Permitted Sources'!L5776</f>
        <v>0</v>
      </c>
      <c r="J6526" s="204">
        <f>'Permitted Sources'!M5776</f>
        <v>0</v>
      </c>
      <c r="K6526" s="203" t="str">
        <f t="shared" si="101"/>
        <v>Compressor Engines</v>
      </c>
    </row>
    <row r="6527" spans="1:11" s="203" customFormat="1" x14ac:dyDescent="0.2">
      <c r="A6527" s="202" t="str">
        <f>'Permitted Sources'!A5777</f>
        <v>WYDEQ Title V</v>
      </c>
      <c r="B6527" s="203" t="str">
        <f>'Permitted Sources'!B5777</f>
        <v>56</v>
      </c>
      <c r="C6527" s="202" t="str">
        <f>'Permitted Sources'!D5777</f>
        <v>5600502</v>
      </c>
      <c r="D6527" s="202" t="str">
        <f>'Permitted Sources'!E5777</f>
        <v>31000404</v>
      </c>
      <c r="E6527" s="203" t="str">
        <f>'Permitted Sources'!H5777</f>
        <v>Process Heaters</v>
      </c>
      <c r="F6527" s="204">
        <f>'Permitted Sources'!I5777</f>
        <v>12.51</v>
      </c>
      <c r="G6527" s="204">
        <f>'Permitted Sources'!J5777</f>
        <v>0.69</v>
      </c>
      <c r="H6527" s="204">
        <f>'Permitted Sources'!K5777</f>
        <v>10.51</v>
      </c>
      <c r="I6527" s="204">
        <f>'Permitted Sources'!L5777</f>
        <v>0</v>
      </c>
      <c r="J6527" s="204">
        <f>'Permitted Sources'!M5777</f>
        <v>0</v>
      </c>
      <c r="K6527" s="203" t="str">
        <f t="shared" si="101"/>
        <v>Heaters</v>
      </c>
    </row>
    <row r="6528" spans="1:11" s="203" customFormat="1" x14ac:dyDescent="0.2">
      <c r="A6528" s="202" t="str">
        <f>'Permitted Sources'!A5778</f>
        <v>WYDEQ Title V</v>
      </c>
      <c r="B6528" s="203" t="str">
        <f>'Permitted Sources'!B5778</f>
        <v>56</v>
      </c>
      <c r="C6528" s="202" t="str">
        <f>'Permitted Sources'!D5778</f>
        <v>5600502</v>
      </c>
      <c r="D6528" s="202" t="str">
        <f>'Permitted Sources'!E5778</f>
        <v>31000404</v>
      </c>
      <c r="E6528" s="203" t="str">
        <f>'Permitted Sources'!H5778</f>
        <v>Process Heaters</v>
      </c>
      <c r="F6528" s="204">
        <f>'Permitted Sources'!I5778</f>
        <v>7.51</v>
      </c>
      <c r="G6528" s="204">
        <f>'Permitted Sources'!J5778</f>
        <v>0.41</v>
      </c>
      <c r="H6528" s="204">
        <f>'Permitted Sources'!K5778</f>
        <v>6.31</v>
      </c>
      <c r="I6528" s="204">
        <f>'Permitted Sources'!L5778</f>
        <v>0</v>
      </c>
      <c r="J6528" s="204">
        <f>'Permitted Sources'!M5778</f>
        <v>0</v>
      </c>
      <c r="K6528" s="203" t="str">
        <f t="shared" si="101"/>
        <v>Heaters</v>
      </c>
    </row>
    <row r="6529" spans="1:11" s="203" customFormat="1" x14ac:dyDescent="0.2">
      <c r="A6529" s="202" t="str">
        <f>'Permitted Sources'!A5779</f>
        <v>WYDEQ Title V</v>
      </c>
      <c r="B6529" s="203" t="str">
        <f>'Permitted Sources'!B5779</f>
        <v>56</v>
      </c>
      <c r="C6529" s="202" t="str">
        <f>'Permitted Sources'!D5779</f>
        <v>5600502</v>
      </c>
      <c r="D6529" s="202" t="str">
        <f>'Permitted Sources'!E5779</f>
        <v>31000404</v>
      </c>
      <c r="E6529" s="203" t="str">
        <f>'Permitted Sources'!H5779</f>
        <v>Process Heaters</v>
      </c>
      <c r="F6529" s="204">
        <f>'Permitted Sources'!I5779</f>
        <v>0.94</v>
      </c>
      <c r="G6529" s="204">
        <f>'Permitted Sources'!J5779</f>
        <v>0.05</v>
      </c>
      <c r="H6529" s="204">
        <f>'Permitted Sources'!K5779</f>
        <v>0.79</v>
      </c>
      <c r="I6529" s="204">
        <f>'Permitted Sources'!L5779</f>
        <v>0</v>
      </c>
      <c r="J6529" s="204">
        <f>'Permitted Sources'!M5779</f>
        <v>0</v>
      </c>
      <c r="K6529" s="203" t="str">
        <f t="shared" si="101"/>
        <v>Heaters</v>
      </c>
    </row>
    <row r="6530" spans="1:11" s="203" customFormat="1" x14ac:dyDescent="0.2">
      <c r="A6530" s="202" t="str">
        <f>'Permitted Sources'!A5780</f>
        <v>WYDEQ Title V</v>
      </c>
      <c r="B6530" s="203" t="str">
        <f>'Permitted Sources'!B5780</f>
        <v>56</v>
      </c>
      <c r="C6530" s="202" t="str">
        <f>'Permitted Sources'!D5780</f>
        <v>5600502</v>
      </c>
      <c r="D6530" s="202" t="str">
        <f>'Permitted Sources'!E5780</f>
        <v>10500106</v>
      </c>
      <c r="E6530" s="203" t="str">
        <f>'Permitted Sources'!H5780</f>
        <v>Process Heaters</v>
      </c>
      <c r="F6530" s="204">
        <f>'Permitted Sources'!I5780</f>
        <v>0.16</v>
      </c>
      <c r="G6530" s="204">
        <f>'Permitted Sources'!J5780</f>
        <v>0.01</v>
      </c>
      <c r="H6530" s="204">
        <f>'Permitted Sources'!K5780</f>
        <v>0.13</v>
      </c>
      <c r="I6530" s="204">
        <f>'Permitted Sources'!L5780</f>
        <v>0</v>
      </c>
      <c r="J6530" s="204">
        <f>'Permitted Sources'!M5780</f>
        <v>0</v>
      </c>
      <c r="K6530" s="203" t="str">
        <f t="shared" si="101"/>
        <v>Heaters</v>
      </c>
    </row>
    <row r="6531" spans="1:11" s="203" customFormat="1" x14ac:dyDescent="0.2">
      <c r="A6531" s="202" t="str">
        <f>'Permitted Sources'!A5781</f>
        <v>WYDEQ Title V</v>
      </c>
      <c r="B6531" s="203" t="str">
        <f>'Permitted Sources'!B5781</f>
        <v>56</v>
      </c>
      <c r="C6531" s="202" t="str">
        <f>'Permitted Sources'!D5781</f>
        <v>5600502</v>
      </c>
      <c r="D6531" s="202" t="str">
        <f>'Permitted Sources'!E5781</f>
        <v>31000228</v>
      </c>
      <c r="E6531" s="203" t="str">
        <f>'Permitted Sources'!H5781</f>
        <v>Dehydrator</v>
      </c>
      <c r="F6531" s="204">
        <f>'Permitted Sources'!I5781</f>
        <v>0.49</v>
      </c>
      <c r="G6531" s="204">
        <f>'Permitted Sources'!J5781</f>
        <v>0.03</v>
      </c>
      <c r="H6531" s="204">
        <f>'Permitted Sources'!K5781</f>
        <v>0.41</v>
      </c>
      <c r="I6531" s="204">
        <f>'Permitted Sources'!L5781</f>
        <v>0</v>
      </c>
      <c r="J6531" s="204">
        <f>'Permitted Sources'!M5781</f>
        <v>0</v>
      </c>
      <c r="K6531" s="203" t="str">
        <f t="shared" si="101"/>
        <v>Dehydrator</v>
      </c>
    </row>
    <row r="6532" spans="1:11" s="203" customFormat="1" x14ac:dyDescent="0.2">
      <c r="A6532" s="202" t="str">
        <f>'Permitted Sources'!A5782</f>
        <v>WYDEQ Title V</v>
      </c>
      <c r="B6532" s="203" t="str">
        <f>'Permitted Sources'!B5782</f>
        <v>56</v>
      </c>
      <c r="C6532" s="202" t="str">
        <f>'Permitted Sources'!D5782</f>
        <v>5600502</v>
      </c>
      <c r="D6532" s="202" t="str">
        <f>'Permitted Sources'!E5782</f>
        <v>20200253</v>
      </c>
      <c r="E6532" s="203" t="str">
        <f>'Permitted Sources'!H5782</f>
        <v>Compressor Engines</v>
      </c>
      <c r="F6532" s="204">
        <f>'Permitted Sources'!I5782</f>
        <v>14.32</v>
      </c>
      <c r="G6532" s="204">
        <f>'Permitted Sources'!J5782</f>
        <v>14.32</v>
      </c>
      <c r="H6532" s="204">
        <f>'Permitted Sources'!K5782</f>
        <v>28.65</v>
      </c>
      <c r="I6532" s="204">
        <f>'Permitted Sources'!L5782</f>
        <v>0</v>
      </c>
      <c r="J6532" s="204">
        <f>'Permitted Sources'!M5782</f>
        <v>0</v>
      </c>
      <c r="K6532" s="203" t="str">
        <f t="shared" si="101"/>
        <v>Compressor Engines</v>
      </c>
    </row>
    <row r="6533" spans="1:11" s="203" customFormat="1" x14ac:dyDescent="0.2">
      <c r="A6533" s="202" t="str">
        <f>'Permitted Sources'!A5783</f>
        <v>WYDEQ Title V</v>
      </c>
      <c r="B6533" s="203" t="str">
        <f>'Permitted Sources'!B5783</f>
        <v>56</v>
      </c>
      <c r="C6533" s="202" t="str">
        <f>'Permitted Sources'!D5783</f>
        <v>5600502</v>
      </c>
      <c r="D6533" s="202" t="str">
        <f>'Permitted Sources'!E5783</f>
        <v>20200253</v>
      </c>
      <c r="E6533" s="203" t="str">
        <f>'Permitted Sources'!H5783</f>
        <v>Compressor Engines</v>
      </c>
      <c r="F6533" s="204">
        <f>'Permitted Sources'!I5783</f>
        <v>7.24</v>
      </c>
      <c r="G6533" s="204">
        <f>'Permitted Sources'!J5783</f>
        <v>7.24</v>
      </c>
      <c r="H6533" s="204">
        <f>'Permitted Sources'!K5783</f>
        <v>14.49</v>
      </c>
      <c r="I6533" s="204">
        <f>'Permitted Sources'!L5783</f>
        <v>0</v>
      </c>
      <c r="J6533" s="204">
        <f>'Permitted Sources'!M5783</f>
        <v>0</v>
      </c>
      <c r="K6533" s="203" t="str">
        <f t="shared" si="101"/>
        <v>Compressor Engines</v>
      </c>
    </row>
    <row r="6534" spans="1:11" s="203" customFormat="1" x14ac:dyDescent="0.2">
      <c r="A6534" s="202" t="str">
        <f>'Permitted Sources'!A5784</f>
        <v>WYDEQ Title V</v>
      </c>
      <c r="B6534" s="203" t="str">
        <f>'Permitted Sources'!B5784</f>
        <v>56</v>
      </c>
      <c r="C6534" s="202" t="str">
        <f>'Permitted Sources'!D5784</f>
        <v>5600502</v>
      </c>
      <c r="D6534" s="202" t="str">
        <f>'Permitted Sources'!E5784</f>
        <v>20200253</v>
      </c>
      <c r="E6534" s="203" t="str">
        <f>'Permitted Sources'!H5784</f>
        <v>Compressor Engines</v>
      </c>
      <c r="F6534" s="204">
        <f>'Permitted Sources'!I5784</f>
        <v>0.66</v>
      </c>
      <c r="G6534" s="204">
        <f>'Permitted Sources'!J5784</f>
        <v>0.64</v>
      </c>
      <c r="H6534" s="204">
        <f>'Permitted Sources'!K5784</f>
        <v>1.28</v>
      </c>
      <c r="I6534" s="204">
        <f>'Permitted Sources'!L5784</f>
        <v>0</v>
      </c>
      <c r="J6534" s="204">
        <f>'Permitted Sources'!M5784</f>
        <v>0</v>
      </c>
      <c r="K6534" s="203" t="str">
        <f t="shared" si="101"/>
        <v>Compressor Engines</v>
      </c>
    </row>
    <row r="6535" spans="1:11" s="203" customFormat="1" x14ac:dyDescent="0.2">
      <c r="A6535" s="202" t="str">
        <f>'Permitted Sources'!A5785</f>
        <v>WYDEQ Title V</v>
      </c>
      <c r="B6535" s="203" t="str">
        <f>'Permitted Sources'!B5785</f>
        <v>56</v>
      </c>
      <c r="C6535" s="202" t="str">
        <f>'Permitted Sources'!D5785</f>
        <v>5600502</v>
      </c>
      <c r="D6535" s="202" t="str">
        <f>'Permitted Sources'!E5785</f>
        <v>20200253</v>
      </c>
      <c r="E6535" s="203" t="str">
        <f>'Permitted Sources'!H5785</f>
        <v>Compressor Engines</v>
      </c>
      <c r="F6535" s="204">
        <f>'Permitted Sources'!I5785</f>
        <v>12.69</v>
      </c>
      <c r="G6535" s="204">
        <f>'Permitted Sources'!J5785</f>
        <v>12.69</v>
      </c>
      <c r="H6535" s="204">
        <f>'Permitted Sources'!K5785</f>
        <v>25.37</v>
      </c>
      <c r="I6535" s="204">
        <f>'Permitted Sources'!L5785</f>
        <v>0</v>
      </c>
      <c r="J6535" s="204">
        <f>'Permitted Sources'!M5785</f>
        <v>0</v>
      </c>
      <c r="K6535" s="203" t="str">
        <f t="shared" ref="K6535:K6598" si="102">IF(E6535="Unpermitted Fugitives","Fugitives",IF(E6535="Natural Gas Processing Facilities, Pump Seals","Fugitives",IF(E6535="Natural Gas Production, All Equipt Leak Fugitives","Fugitives",IF(E6535="External Combustion Boilers","Heaters",IF(E6535="Permitted Tank Losses","Condensate tank ",IF(E6535="Permitted Fugitives","Fugitives",IF(E6535="Process Heaters","Heaters",E6535)))))))</f>
        <v>Compressor Engines</v>
      </c>
    </row>
    <row r="6536" spans="1:11" s="203" customFormat="1" x14ac:dyDescent="0.2">
      <c r="A6536" s="202" t="str">
        <f>'Permitted Sources'!A5786</f>
        <v>WYDEQ Title V</v>
      </c>
      <c r="B6536" s="203" t="str">
        <f>'Permitted Sources'!B5786</f>
        <v>56</v>
      </c>
      <c r="C6536" s="202" t="str">
        <f>'Permitted Sources'!D5786</f>
        <v>5600502</v>
      </c>
      <c r="D6536" s="202" t="str">
        <f>'Permitted Sources'!E5786</f>
        <v>20200253</v>
      </c>
      <c r="E6536" s="203" t="str">
        <f>'Permitted Sources'!H5786</f>
        <v>Compressor Engines</v>
      </c>
      <c r="F6536" s="204">
        <f>'Permitted Sources'!I5786</f>
        <v>9.8699999999999992</v>
      </c>
      <c r="G6536" s="204">
        <f>'Permitted Sources'!J5786</f>
        <v>9.8699999999999992</v>
      </c>
      <c r="H6536" s="204">
        <f>'Permitted Sources'!K5786</f>
        <v>19.739999999999998</v>
      </c>
      <c r="I6536" s="204">
        <f>'Permitted Sources'!L5786</f>
        <v>0</v>
      </c>
      <c r="J6536" s="204">
        <f>'Permitted Sources'!M5786</f>
        <v>0</v>
      </c>
      <c r="K6536" s="203" t="str">
        <f t="shared" si="102"/>
        <v>Compressor Engines</v>
      </c>
    </row>
    <row r="6537" spans="1:11" s="203" customFormat="1" x14ac:dyDescent="0.2">
      <c r="A6537" s="202" t="str">
        <f>'Permitted Sources'!A5787</f>
        <v>WYDEQ Title V</v>
      </c>
      <c r="B6537" s="203" t="str">
        <f>'Permitted Sources'!B5787</f>
        <v>56</v>
      </c>
      <c r="C6537" s="202" t="str">
        <f>'Permitted Sources'!D5787</f>
        <v>5600502</v>
      </c>
      <c r="D6537" s="202" t="str">
        <f>'Permitted Sources'!E5787</f>
        <v>31000302</v>
      </c>
      <c r="E6537" s="203" t="str">
        <f>'Permitted Sources'!H5787</f>
        <v>Dehydrator</v>
      </c>
      <c r="F6537" s="204">
        <f>'Permitted Sources'!I5787</f>
        <v>0.49</v>
      </c>
      <c r="G6537" s="204">
        <f>'Permitted Sources'!J5787</f>
        <v>0.03</v>
      </c>
      <c r="H6537" s="204">
        <f>'Permitted Sources'!K5787</f>
        <v>0.41</v>
      </c>
      <c r="I6537" s="204">
        <f>'Permitted Sources'!L5787</f>
        <v>0</v>
      </c>
      <c r="J6537" s="204">
        <f>'Permitted Sources'!M5787</f>
        <v>0</v>
      </c>
      <c r="K6537" s="203" t="str">
        <f t="shared" si="102"/>
        <v>Dehydrator</v>
      </c>
    </row>
    <row r="6538" spans="1:11" s="203" customFormat="1" x14ac:dyDescent="0.2">
      <c r="A6538" s="202" t="str">
        <f>'Permitted Sources'!A5788</f>
        <v>WYDEQ Title V</v>
      </c>
      <c r="B6538" s="203" t="str">
        <f>'Permitted Sources'!B5788</f>
        <v>56</v>
      </c>
      <c r="C6538" s="202" t="str">
        <f>'Permitted Sources'!D5788</f>
        <v>5600502</v>
      </c>
      <c r="D6538" s="202" t="str">
        <f>'Permitted Sources'!E5788</f>
        <v>20200253</v>
      </c>
      <c r="E6538" s="203" t="str">
        <f>'Permitted Sources'!H5788</f>
        <v>Compressor Engines</v>
      </c>
      <c r="F6538" s="204">
        <f>'Permitted Sources'!I5788</f>
        <v>5.56</v>
      </c>
      <c r="G6538" s="204">
        <f>'Permitted Sources'!J5788</f>
        <v>0</v>
      </c>
      <c r="H6538" s="204">
        <f>'Permitted Sources'!K5788</f>
        <v>11.12</v>
      </c>
      <c r="I6538" s="204">
        <f>'Permitted Sources'!L5788</f>
        <v>0</v>
      </c>
      <c r="J6538" s="204">
        <f>'Permitted Sources'!M5788</f>
        <v>0</v>
      </c>
      <c r="K6538" s="203" t="str">
        <f t="shared" si="102"/>
        <v>Compressor Engines</v>
      </c>
    </row>
    <row r="6539" spans="1:11" s="203" customFormat="1" x14ac:dyDescent="0.2">
      <c r="A6539" s="202" t="str">
        <f>'Permitted Sources'!A5789</f>
        <v>WYDEQ Title V</v>
      </c>
      <c r="B6539" s="203" t="str">
        <f>'Permitted Sources'!B5789</f>
        <v>56</v>
      </c>
      <c r="C6539" s="202" t="str">
        <f>'Permitted Sources'!D5789</f>
        <v>5600502</v>
      </c>
      <c r="D6539" s="202" t="str">
        <f>'Permitted Sources'!E5789</f>
        <v>20200253</v>
      </c>
      <c r="E6539" s="203" t="str">
        <f>'Permitted Sources'!H5789</f>
        <v>Compressor Engines</v>
      </c>
      <c r="F6539" s="204">
        <f>'Permitted Sources'!I5789</f>
        <v>6.23</v>
      </c>
      <c r="G6539" s="204">
        <f>'Permitted Sources'!J5789</f>
        <v>0</v>
      </c>
      <c r="H6539" s="204">
        <f>'Permitted Sources'!K5789</f>
        <v>12.45</v>
      </c>
      <c r="I6539" s="204">
        <f>'Permitted Sources'!L5789</f>
        <v>0</v>
      </c>
      <c r="J6539" s="204">
        <f>'Permitted Sources'!M5789</f>
        <v>0</v>
      </c>
      <c r="K6539" s="203" t="str">
        <f t="shared" si="102"/>
        <v>Compressor Engines</v>
      </c>
    </row>
    <row r="6540" spans="1:11" s="203" customFormat="1" x14ac:dyDescent="0.2">
      <c r="A6540" s="202" t="str">
        <f>'Permitted Sources'!A5790</f>
        <v>WYDEQ Title V</v>
      </c>
      <c r="B6540" s="203" t="str">
        <f>'Permitted Sources'!B5790</f>
        <v>56</v>
      </c>
      <c r="C6540" s="202" t="str">
        <f>'Permitted Sources'!D5790</f>
        <v>5600502</v>
      </c>
      <c r="D6540" s="202" t="str">
        <f>'Permitted Sources'!E5790</f>
        <v>20200254</v>
      </c>
      <c r="E6540" s="203" t="str">
        <f>'Permitted Sources'!H5790</f>
        <v>Compressor Engines</v>
      </c>
      <c r="F6540" s="204">
        <f>'Permitted Sources'!I5790</f>
        <v>3.12</v>
      </c>
      <c r="G6540" s="204">
        <f>'Permitted Sources'!J5790</f>
        <v>6.4</v>
      </c>
      <c r="H6540" s="204">
        <f>'Permitted Sources'!K5790</f>
        <v>0.32</v>
      </c>
      <c r="I6540" s="204">
        <f>'Permitted Sources'!L5790</f>
        <v>0</v>
      </c>
      <c r="J6540" s="204">
        <f>'Permitted Sources'!M5790</f>
        <v>0</v>
      </c>
      <c r="K6540" s="203" t="str">
        <f t="shared" si="102"/>
        <v>Compressor Engines</v>
      </c>
    </row>
    <row r="6541" spans="1:11" s="203" customFormat="1" x14ac:dyDescent="0.2">
      <c r="A6541" s="202" t="str">
        <f>'Permitted Sources'!A5791</f>
        <v>WYDEQ Title V</v>
      </c>
      <c r="B6541" s="203" t="str">
        <f>'Permitted Sources'!B5791</f>
        <v>56</v>
      </c>
      <c r="C6541" s="202" t="str">
        <f>'Permitted Sources'!D5791</f>
        <v>5600502</v>
      </c>
      <c r="D6541" s="202" t="str">
        <f>'Permitted Sources'!E5791</f>
        <v>20200254</v>
      </c>
      <c r="E6541" s="203" t="str">
        <f>'Permitted Sources'!H5791</f>
        <v>Compressor Engines</v>
      </c>
      <c r="F6541" s="204">
        <f>'Permitted Sources'!I5791</f>
        <v>15.47</v>
      </c>
      <c r="G6541" s="204">
        <f>'Permitted Sources'!J5791</f>
        <v>10.039999999999999</v>
      </c>
      <c r="H6541" s="204">
        <f>'Permitted Sources'!K5791</f>
        <v>5.0199999999999996</v>
      </c>
      <c r="I6541" s="204">
        <f>'Permitted Sources'!L5791</f>
        <v>0</v>
      </c>
      <c r="J6541" s="204">
        <f>'Permitted Sources'!M5791</f>
        <v>0</v>
      </c>
      <c r="K6541" s="203" t="str">
        <f t="shared" si="102"/>
        <v>Compressor Engines</v>
      </c>
    </row>
    <row r="6542" spans="1:11" s="203" customFormat="1" x14ac:dyDescent="0.2">
      <c r="A6542" s="202" t="str">
        <f>'Permitted Sources'!A5792</f>
        <v>WYDEQ Title V</v>
      </c>
      <c r="B6542" s="203" t="str">
        <f>'Permitted Sources'!B5792</f>
        <v>56</v>
      </c>
      <c r="C6542" s="202" t="str">
        <f>'Permitted Sources'!D5792</f>
        <v>5600502</v>
      </c>
      <c r="D6542" s="202" t="str">
        <f>'Permitted Sources'!E5792</f>
        <v>31000228</v>
      </c>
      <c r="E6542" s="203" t="str">
        <f>'Permitted Sources'!H5792</f>
        <v>Dehydrator</v>
      </c>
      <c r="F6542" s="204">
        <f>'Permitted Sources'!I5792</f>
        <v>0.5</v>
      </c>
      <c r="G6542" s="204">
        <f>'Permitted Sources'!J5792</f>
        <v>0.03</v>
      </c>
      <c r="H6542" s="204">
        <f>'Permitted Sources'!K5792</f>
        <v>0.42</v>
      </c>
      <c r="I6542" s="204">
        <f>'Permitted Sources'!L5792</f>
        <v>0</v>
      </c>
      <c r="J6542" s="204">
        <f>'Permitted Sources'!M5792</f>
        <v>0</v>
      </c>
      <c r="K6542" s="203" t="str">
        <f t="shared" si="102"/>
        <v>Dehydrator</v>
      </c>
    </row>
    <row r="6543" spans="1:11" s="203" customFormat="1" x14ac:dyDescent="0.2">
      <c r="A6543" s="202" t="str">
        <f>'Permitted Sources'!A5793</f>
        <v>WYDEQ Title V</v>
      </c>
      <c r="B6543" s="203" t="str">
        <f>'Permitted Sources'!B5793</f>
        <v>56</v>
      </c>
      <c r="C6543" s="202" t="str">
        <f>'Permitted Sources'!D5793</f>
        <v>5600502</v>
      </c>
      <c r="D6543" s="202" t="str">
        <f>'Permitted Sources'!E5793</f>
        <v>31000299</v>
      </c>
      <c r="E6543" s="203" t="str">
        <f>'Permitted Sources'!H5793</f>
        <v>Other Not Classified</v>
      </c>
      <c r="F6543" s="204">
        <f>'Permitted Sources'!I5793</f>
        <v>0.5</v>
      </c>
      <c r="G6543" s="204">
        <f>'Permitted Sources'!J5793</f>
        <v>0.03</v>
      </c>
      <c r="H6543" s="204">
        <f>'Permitted Sources'!K5793</f>
        <v>0.42</v>
      </c>
      <c r="I6543" s="204">
        <f>'Permitted Sources'!L5793</f>
        <v>0</v>
      </c>
      <c r="J6543" s="204">
        <f>'Permitted Sources'!M5793</f>
        <v>0</v>
      </c>
      <c r="K6543" s="203" t="str">
        <f t="shared" si="102"/>
        <v>Other Not Classified</v>
      </c>
    </row>
    <row r="6544" spans="1:11" s="203" customFormat="1" x14ac:dyDescent="0.2">
      <c r="A6544" s="202" t="str">
        <f>'Permitted Sources'!A5794</f>
        <v>WYDEQ Title V</v>
      </c>
      <c r="B6544" s="203" t="str">
        <f>'Permitted Sources'!B5794</f>
        <v>56</v>
      </c>
      <c r="C6544" s="202" t="str">
        <f>'Permitted Sources'!D5794</f>
        <v>5600502</v>
      </c>
      <c r="D6544" s="202" t="str">
        <f>'Permitted Sources'!E5794</f>
        <v>20200253</v>
      </c>
      <c r="E6544" s="203" t="str">
        <f>'Permitted Sources'!H5794</f>
        <v>Compressor Engines</v>
      </c>
      <c r="F6544" s="204">
        <f>'Permitted Sources'!I5794</f>
        <v>6.98</v>
      </c>
      <c r="G6544" s="204">
        <f>'Permitted Sources'!J5794</f>
        <v>0</v>
      </c>
      <c r="H6544" s="204">
        <f>'Permitted Sources'!K5794</f>
        <v>13.95</v>
      </c>
      <c r="I6544" s="204">
        <f>'Permitted Sources'!L5794</f>
        <v>0</v>
      </c>
      <c r="J6544" s="204">
        <f>'Permitted Sources'!M5794</f>
        <v>0</v>
      </c>
      <c r="K6544" s="203" t="str">
        <f t="shared" si="102"/>
        <v>Compressor Engines</v>
      </c>
    </row>
    <row r="6545" spans="1:11" s="203" customFormat="1" x14ac:dyDescent="0.2">
      <c r="A6545" s="202" t="str">
        <f>'Permitted Sources'!A5795</f>
        <v>WYDEQ Title V</v>
      </c>
      <c r="B6545" s="203" t="str">
        <f>'Permitted Sources'!B5795</f>
        <v>56</v>
      </c>
      <c r="C6545" s="202" t="str">
        <f>'Permitted Sources'!D5795</f>
        <v>5600502</v>
      </c>
      <c r="D6545" s="202" t="str">
        <f>'Permitted Sources'!E5795</f>
        <v>20200254</v>
      </c>
      <c r="E6545" s="203" t="str">
        <f>'Permitted Sources'!H5795</f>
        <v>Compressor Engines</v>
      </c>
      <c r="F6545" s="204">
        <f>'Permitted Sources'!I5795</f>
        <v>10.62</v>
      </c>
      <c r="G6545" s="204">
        <f>'Permitted Sources'!J5795</f>
        <v>15.38</v>
      </c>
      <c r="H6545" s="204">
        <f>'Permitted Sources'!K5795</f>
        <v>3.93</v>
      </c>
      <c r="I6545" s="204">
        <f>'Permitted Sources'!L5795</f>
        <v>0</v>
      </c>
      <c r="J6545" s="204">
        <f>'Permitted Sources'!M5795</f>
        <v>0</v>
      </c>
      <c r="K6545" s="203" t="str">
        <f t="shared" si="102"/>
        <v>Compressor Engines</v>
      </c>
    </row>
    <row r="6546" spans="1:11" s="203" customFormat="1" x14ac:dyDescent="0.2">
      <c r="A6546" s="202" t="str">
        <f>'Permitted Sources'!A5796</f>
        <v>WYDEQ Title V</v>
      </c>
      <c r="B6546" s="203" t="str">
        <f>'Permitted Sources'!B5796</f>
        <v>56</v>
      </c>
      <c r="C6546" s="202" t="str">
        <f>'Permitted Sources'!D5796</f>
        <v>5600502</v>
      </c>
      <c r="D6546" s="202" t="str">
        <f>'Permitted Sources'!E5796</f>
        <v>20200254</v>
      </c>
      <c r="E6546" s="203" t="str">
        <f>'Permitted Sources'!H5796</f>
        <v>Compressor Engines</v>
      </c>
      <c r="F6546" s="204">
        <f>'Permitted Sources'!I5796</f>
        <v>9.6300000000000008</v>
      </c>
      <c r="G6546" s="204">
        <f>'Permitted Sources'!J5796</f>
        <v>13.94</v>
      </c>
      <c r="H6546" s="204">
        <f>'Permitted Sources'!K5796</f>
        <v>3.57</v>
      </c>
      <c r="I6546" s="204">
        <f>'Permitted Sources'!L5796</f>
        <v>0</v>
      </c>
      <c r="J6546" s="204">
        <f>'Permitted Sources'!M5796</f>
        <v>0</v>
      </c>
      <c r="K6546" s="203" t="str">
        <f t="shared" si="102"/>
        <v>Compressor Engines</v>
      </c>
    </row>
    <row r="6547" spans="1:11" s="203" customFormat="1" x14ac:dyDescent="0.2">
      <c r="A6547" s="202" t="str">
        <f>'Permitted Sources'!A5797</f>
        <v>WYDEQ Title V</v>
      </c>
      <c r="B6547" s="203" t="str">
        <f>'Permitted Sources'!B5797</f>
        <v>56</v>
      </c>
      <c r="C6547" s="202" t="str">
        <f>'Permitted Sources'!D5797</f>
        <v>5600502</v>
      </c>
      <c r="D6547" s="202" t="str">
        <f>'Permitted Sources'!E5797</f>
        <v>20200254</v>
      </c>
      <c r="E6547" s="203" t="str">
        <f>'Permitted Sources'!H5797</f>
        <v>Compressor Engines</v>
      </c>
      <c r="F6547" s="204">
        <f>'Permitted Sources'!I5797</f>
        <v>12.84</v>
      </c>
      <c r="G6547" s="204">
        <f>'Permitted Sources'!J5797</f>
        <v>8.56</v>
      </c>
      <c r="H6547" s="204">
        <f>'Permitted Sources'!K5797</f>
        <v>4.28</v>
      </c>
      <c r="I6547" s="204">
        <f>'Permitted Sources'!L5797</f>
        <v>0</v>
      </c>
      <c r="J6547" s="204">
        <f>'Permitted Sources'!M5797</f>
        <v>0</v>
      </c>
      <c r="K6547" s="203" t="str">
        <f t="shared" si="102"/>
        <v>Compressor Engines</v>
      </c>
    </row>
    <row r="6548" spans="1:11" s="203" customFormat="1" x14ac:dyDescent="0.2">
      <c r="A6548" s="202" t="str">
        <f>'Permitted Sources'!A5798</f>
        <v>WYDEQ Title V</v>
      </c>
      <c r="B6548" s="203" t="str">
        <f>'Permitted Sources'!B5798</f>
        <v>56</v>
      </c>
      <c r="C6548" s="202" t="str">
        <f>'Permitted Sources'!D5798</f>
        <v>5600502</v>
      </c>
      <c r="D6548" s="202" t="str">
        <f>'Permitted Sources'!E5798</f>
        <v>20200254</v>
      </c>
      <c r="E6548" s="203" t="str">
        <f>'Permitted Sources'!H5798</f>
        <v>Compressor Engines</v>
      </c>
      <c r="F6548" s="204">
        <f>'Permitted Sources'!I5798</f>
        <v>5.54</v>
      </c>
      <c r="G6548" s="204">
        <f>'Permitted Sources'!J5798</f>
        <v>3.69</v>
      </c>
      <c r="H6548" s="204">
        <f>'Permitted Sources'!K5798</f>
        <v>1.85</v>
      </c>
      <c r="I6548" s="204">
        <f>'Permitted Sources'!L5798</f>
        <v>0</v>
      </c>
      <c r="J6548" s="204">
        <f>'Permitted Sources'!M5798</f>
        <v>0</v>
      </c>
      <c r="K6548" s="203" t="str">
        <f t="shared" si="102"/>
        <v>Compressor Engines</v>
      </c>
    </row>
    <row r="6549" spans="1:11" s="203" customFormat="1" x14ac:dyDescent="0.2">
      <c r="A6549" s="202" t="str">
        <f>'Permitted Sources'!A5799</f>
        <v>WYDEQ Title V</v>
      </c>
      <c r="B6549" s="203" t="str">
        <f>'Permitted Sources'!B5799</f>
        <v>56</v>
      </c>
      <c r="C6549" s="202" t="str">
        <f>'Permitted Sources'!D5799</f>
        <v>5600502</v>
      </c>
      <c r="D6549" s="202" t="str">
        <f>'Permitted Sources'!E5799</f>
        <v>20200254</v>
      </c>
      <c r="E6549" s="203" t="str">
        <f>'Permitted Sources'!H5799</f>
        <v>Compressor Engines</v>
      </c>
      <c r="F6549" s="204">
        <f>'Permitted Sources'!I5799</f>
        <v>8.25</v>
      </c>
      <c r="G6549" s="204">
        <f>'Permitted Sources'!J5799</f>
        <v>5.5</v>
      </c>
      <c r="H6549" s="204">
        <f>'Permitted Sources'!K5799</f>
        <v>2.75</v>
      </c>
      <c r="I6549" s="204">
        <f>'Permitted Sources'!L5799</f>
        <v>0</v>
      </c>
      <c r="J6549" s="204">
        <f>'Permitted Sources'!M5799</f>
        <v>0</v>
      </c>
      <c r="K6549" s="203" t="str">
        <f t="shared" si="102"/>
        <v>Compressor Engines</v>
      </c>
    </row>
    <row r="6550" spans="1:11" s="203" customFormat="1" x14ac:dyDescent="0.2">
      <c r="A6550" s="202" t="str">
        <f>'Permitted Sources'!A5800</f>
        <v>WYDEQ Title V</v>
      </c>
      <c r="B6550" s="203" t="str">
        <f>'Permitted Sources'!B5800</f>
        <v>56</v>
      </c>
      <c r="C6550" s="202" t="str">
        <f>'Permitted Sources'!D5800</f>
        <v>5600502</v>
      </c>
      <c r="D6550" s="202" t="str">
        <f>'Permitted Sources'!E5800</f>
        <v>20200254</v>
      </c>
      <c r="E6550" s="203" t="str">
        <f>'Permitted Sources'!H5800</f>
        <v>Compressor Engines</v>
      </c>
      <c r="F6550" s="204">
        <f>'Permitted Sources'!I5800</f>
        <v>12.84</v>
      </c>
      <c r="G6550" s="204">
        <f>'Permitted Sources'!J5800</f>
        <v>8.33</v>
      </c>
      <c r="H6550" s="204">
        <f>'Permitted Sources'!K5800</f>
        <v>4.16</v>
      </c>
      <c r="I6550" s="204">
        <f>'Permitted Sources'!L5800</f>
        <v>0</v>
      </c>
      <c r="J6550" s="204">
        <f>'Permitted Sources'!M5800</f>
        <v>0</v>
      </c>
      <c r="K6550" s="203" t="str">
        <f t="shared" si="102"/>
        <v>Compressor Engines</v>
      </c>
    </row>
    <row r="6551" spans="1:11" s="203" customFormat="1" x14ac:dyDescent="0.2">
      <c r="A6551" s="202" t="str">
        <f>'Permitted Sources'!A5801</f>
        <v>WYDEQ Title V</v>
      </c>
      <c r="B6551" s="203" t="str">
        <f>'Permitted Sources'!B5801</f>
        <v>56</v>
      </c>
      <c r="C6551" s="202" t="str">
        <f>'Permitted Sources'!D5801</f>
        <v>5600502</v>
      </c>
      <c r="D6551" s="202" t="str">
        <f>'Permitted Sources'!E5801</f>
        <v>20200254</v>
      </c>
      <c r="E6551" s="203" t="str">
        <f>'Permitted Sources'!H5801</f>
        <v>Compressor Engines</v>
      </c>
      <c r="F6551" s="204">
        <f>'Permitted Sources'!I5801</f>
        <v>12.84</v>
      </c>
      <c r="G6551" s="204">
        <f>'Permitted Sources'!J5801</f>
        <v>8.33</v>
      </c>
      <c r="H6551" s="204">
        <f>'Permitted Sources'!K5801</f>
        <v>4.16</v>
      </c>
      <c r="I6551" s="204">
        <f>'Permitted Sources'!L5801</f>
        <v>0</v>
      </c>
      <c r="J6551" s="204">
        <f>'Permitted Sources'!M5801</f>
        <v>0</v>
      </c>
      <c r="K6551" s="203" t="str">
        <f t="shared" si="102"/>
        <v>Compressor Engines</v>
      </c>
    </row>
    <row r="6552" spans="1:11" s="203" customFormat="1" x14ac:dyDescent="0.2">
      <c r="A6552" s="202" t="str">
        <f>'Permitted Sources'!A5802</f>
        <v>WYDEQ Title V</v>
      </c>
      <c r="B6552" s="203" t="str">
        <f>'Permitted Sources'!B5802</f>
        <v>56</v>
      </c>
      <c r="C6552" s="202" t="str">
        <f>'Permitted Sources'!D5802</f>
        <v>5600502</v>
      </c>
      <c r="D6552" s="202" t="str">
        <f>'Permitted Sources'!E5802</f>
        <v>20200254</v>
      </c>
      <c r="E6552" s="203" t="str">
        <f>'Permitted Sources'!H5802</f>
        <v>Compressor Engines</v>
      </c>
      <c r="F6552" s="204">
        <f>'Permitted Sources'!I5802</f>
        <v>8.64</v>
      </c>
      <c r="G6552" s="204">
        <f>'Permitted Sources'!J5802</f>
        <v>5.76</v>
      </c>
      <c r="H6552" s="204">
        <f>'Permitted Sources'!K5802</f>
        <v>2.88</v>
      </c>
      <c r="I6552" s="204">
        <f>'Permitted Sources'!L5802</f>
        <v>0</v>
      </c>
      <c r="J6552" s="204">
        <f>'Permitted Sources'!M5802</f>
        <v>0</v>
      </c>
      <c r="K6552" s="203" t="str">
        <f t="shared" si="102"/>
        <v>Compressor Engines</v>
      </c>
    </row>
    <row r="6553" spans="1:11" s="203" customFormat="1" x14ac:dyDescent="0.2">
      <c r="A6553" s="202" t="str">
        <f>'Permitted Sources'!A5803</f>
        <v>WYDEQ Title V</v>
      </c>
      <c r="B6553" s="203" t="str">
        <f>'Permitted Sources'!B5803</f>
        <v>56</v>
      </c>
      <c r="C6553" s="202" t="str">
        <f>'Permitted Sources'!D5803</f>
        <v>5600502</v>
      </c>
      <c r="D6553" s="202" t="str">
        <f>'Permitted Sources'!E5803</f>
        <v>20200202</v>
      </c>
      <c r="E6553" s="203" t="str">
        <f>'Permitted Sources'!H5803</f>
        <v>Compressor Engines</v>
      </c>
      <c r="F6553" s="204">
        <f>'Permitted Sources'!I5803</f>
        <v>11.54</v>
      </c>
      <c r="G6553" s="204">
        <f>'Permitted Sources'!J5803</f>
        <v>16.97</v>
      </c>
      <c r="H6553" s="204">
        <f>'Permitted Sources'!K5803</f>
        <v>4.28</v>
      </c>
      <c r="I6553" s="204">
        <f>'Permitted Sources'!L5803</f>
        <v>0</v>
      </c>
      <c r="J6553" s="204">
        <f>'Permitted Sources'!M5803</f>
        <v>0</v>
      </c>
      <c r="K6553" s="203" t="str">
        <f t="shared" si="102"/>
        <v>Compressor Engines</v>
      </c>
    </row>
    <row r="6554" spans="1:11" s="203" customFormat="1" x14ac:dyDescent="0.2">
      <c r="A6554" s="202" t="str">
        <f>'Permitted Sources'!A5804</f>
        <v>WYDEQ Title V</v>
      </c>
      <c r="B6554" s="203" t="str">
        <f>'Permitted Sources'!B5804</f>
        <v>56</v>
      </c>
      <c r="C6554" s="202" t="str">
        <f>'Permitted Sources'!D5804</f>
        <v>5600502</v>
      </c>
      <c r="D6554" s="202" t="str">
        <f>'Permitted Sources'!E5804</f>
        <v>31000404</v>
      </c>
      <c r="E6554" s="203" t="str">
        <f>'Permitted Sources'!H5804</f>
        <v>Process Heaters</v>
      </c>
      <c r="F6554" s="204">
        <f>'Permitted Sources'!I5804</f>
        <v>0.49</v>
      </c>
      <c r="G6554" s="204">
        <f>'Permitted Sources'!J5804</f>
        <v>0.03</v>
      </c>
      <c r="H6554" s="204">
        <f>'Permitted Sources'!K5804</f>
        <v>0.41</v>
      </c>
      <c r="I6554" s="204">
        <f>'Permitted Sources'!L5804</f>
        <v>0</v>
      </c>
      <c r="J6554" s="204">
        <f>'Permitted Sources'!M5804</f>
        <v>0</v>
      </c>
      <c r="K6554" s="203" t="str">
        <f t="shared" si="102"/>
        <v>Heaters</v>
      </c>
    </row>
    <row r="6555" spans="1:11" s="203" customFormat="1" x14ac:dyDescent="0.2">
      <c r="A6555" s="202" t="str">
        <f>'Permitted Sources'!A5805</f>
        <v>WYDEQ Title V</v>
      </c>
      <c r="B6555" s="203" t="str">
        <f>'Permitted Sources'!B5805</f>
        <v>56</v>
      </c>
      <c r="C6555" s="202" t="str">
        <f>'Permitted Sources'!D5805</f>
        <v>5600502</v>
      </c>
      <c r="D6555" s="202" t="str">
        <f>'Permitted Sources'!E5805</f>
        <v>20200253</v>
      </c>
      <c r="E6555" s="203" t="str">
        <f>'Permitted Sources'!H5805</f>
        <v>Compressor Engines</v>
      </c>
      <c r="F6555" s="204">
        <f>'Permitted Sources'!I5805</f>
        <v>14.04</v>
      </c>
      <c r="G6555" s="204">
        <f>'Permitted Sources'!J5805</f>
        <v>15.75</v>
      </c>
      <c r="H6555" s="204">
        <f>'Permitted Sources'!K5805</f>
        <v>31.49</v>
      </c>
      <c r="I6555" s="204">
        <f>'Permitted Sources'!L5805</f>
        <v>0</v>
      </c>
      <c r="J6555" s="204">
        <f>'Permitted Sources'!M5805</f>
        <v>0</v>
      </c>
      <c r="K6555" s="203" t="str">
        <f t="shared" si="102"/>
        <v>Compressor Engines</v>
      </c>
    </row>
    <row r="6556" spans="1:11" s="203" customFormat="1" x14ac:dyDescent="0.2">
      <c r="A6556" s="202" t="str">
        <f>'Permitted Sources'!A5806</f>
        <v>WYDEQ Title V</v>
      </c>
      <c r="B6556" s="203" t="str">
        <f>'Permitted Sources'!B5806</f>
        <v>56</v>
      </c>
      <c r="C6556" s="202" t="str">
        <f>'Permitted Sources'!D5806</f>
        <v>5600502</v>
      </c>
      <c r="D6556" s="202" t="str">
        <f>'Permitted Sources'!E5806</f>
        <v>20200253</v>
      </c>
      <c r="E6556" s="203" t="str">
        <f>'Permitted Sources'!H5806</f>
        <v>Compressor Engines</v>
      </c>
      <c r="F6556" s="204">
        <f>'Permitted Sources'!I5806</f>
        <v>15.67</v>
      </c>
      <c r="G6556" s="204">
        <f>'Permitted Sources'!J5806</f>
        <v>15.67</v>
      </c>
      <c r="H6556" s="204">
        <f>'Permitted Sources'!K5806</f>
        <v>31.34</v>
      </c>
      <c r="I6556" s="204">
        <f>'Permitted Sources'!L5806</f>
        <v>0</v>
      </c>
      <c r="J6556" s="204">
        <f>'Permitted Sources'!M5806</f>
        <v>0</v>
      </c>
      <c r="K6556" s="203" t="str">
        <f t="shared" si="102"/>
        <v>Compressor Engines</v>
      </c>
    </row>
    <row r="6557" spans="1:11" s="203" customFormat="1" x14ac:dyDescent="0.2">
      <c r="A6557" s="202" t="str">
        <f>'Permitted Sources'!A5807</f>
        <v>WYDEQ Title V</v>
      </c>
      <c r="B6557" s="203" t="str">
        <f>'Permitted Sources'!B5807</f>
        <v>56</v>
      </c>
      <c r="C6557" s="202" t="str">
        <f>'Permitted Sources'!D5807</f>
        <v>5600502</v>
      </c>
      <c r="D6557" s="202" t="str">
        <f>'Permitted Sources'!E5807</f>
        <v>20200253</v>
      </c>
      <c r="E6557" s="203" t="str">
        <f>'Permitted Sources'!H5807</f>
        <v>Compressor Engines</v>
      </c>
      <c r="F6557" s="204">
        <f>'Permitted Sources'!I5807</f>
        <v>13.65</v>
      </c>
      <c r="G6557" s="204">
        <f>'Permitted Sources'!J5807</f>
        <v>13.65</v>
      </c>
      <c r="H6557" s="204">
        <f>'Permitted Sources'!K5807</f>
        <v>27.3</v>
      </c>
      <c r="I6557" s="204">
        <f>'Permitted Sources'!L5807</f>
        <v>0</v>
      </c>
      <c r="J6557" s="204">
        <f>'Permitted Sources'!M5807</f>
        <v>0</v>
      </c>
      <c r="K6557" s="203" t="str">
        <f t="shared" si="102"/>
        <v>Compressor Engines</v>
      </c>
    </row>
    <row r="6558" spans="1:11" s="203" customFormat="1" x14ac:dyDescent="0.2">
      <c r="A6558" s="202" t="str">
        <f>'Permitted Sources'!A5808</f>
        <v>WYDEQ Title V</v>
      </c>
      <c r="B6558" s="203" t="str">
        <f>'Permitted Sources'!B5808</f>
        <v>56</v>
      </c>
      <c r="C6558" s="202" t="str">
        <f>'Permitted Sources'!D5808</f>
        <v>5600502</v>
      </c>
      <c r="D6558" s="202" t="str">
        <f>'Permitted Sources'!E5808</f>
        <v>20200253</v>
      </c>
      <c r="E6558" s="203" t="str">
        <f>'Permitted Sources'!H5808</f>
        <v>Compressor Engines</v>
      </c>
      <c r="F6558" s="204">
        <f>'Permitted Sources'!I5808</f>
        <v>10.57</v>
      </c>
      <c r="G6558" s="204">
        <f>'Permitted Sources'!J5808</f>
        <v>10.57</v>
      </c>
      <c r="H6558" s="204">
        <f>'Permitted Sources'!K5808</f>
        <v>21.13</v>
      </c>
      <c r="I6558" s="204">
        <f>'Permitted Sources'!L5808</f>
        <v>0</v>
      </c>
      <c r="J6558" s="204">
        <f>'Permitted Sources'!M5808</f>
        <v>0</v>
      </c>
      <c r="K6558" s="203" t="str">
        <f t="shared" si="102"/>
        <v>Compressor Engines</v>
      </c>
    </row>
    <row r="6559" spans="1:11" s="203" customFormat="1" x14ac:dyDescent="0.2">
      <c r="A6559" s="202" t="str">
        <f>'Permitted Sources'!A5809</f>
        <v>WYDEQ Title V</v>
      </c>
      <c r="B6559" s="203" t="str">
        <f>'Permitted Sources'!B5809</f>
        <v>56</v>
      </c>
      <c r="C6559" s="202" t="str">
        <f>'Permitted Sources'!D5809</f>
        <v>5600502</v>
      </c>
      <c r="D6559" s="202" t="str">
        <f>'Permitted Sources'!E5809</f>
        <v>31000228</v>
      </c>
      <c r="E6559" s="203" t="str">
        <f>'Permitted Sources'!H5809</f>
        <v>Dehydrator</v>
      </c>
      <c r="F6559" s="204">
        <f>'Permitted Sources'!I5809</f>
        <v>0.52</v>
      </c>
      <c r="G6559" s="204">
        <f>'Permitted Sources'!J5809</f>
        <v>0.03</v>
      </c>
      <c r="H6559" s="204">
        <f>'Permitted Sources'!K5809</f>
        <v>0.44</v>
      </c>
      <c r="I6559" s="204">
        <f>'Permitted Sources'!L5809</f>
        <v>0</v>
      </c>
      <c r="J6559" s="204">
        <f>'Permitted Sources'!M5809</f>
        <v>0</v>
      </c>
      <c r="K6559" s="203" t="str">
        <f t="shared" si="102"/>
        <v>Dehydrator</v>
      </c>
    </row>
    <row r="6560" spans="1:11" s="203" customFormat="1" x14ac:dyDescent="0.2">
      <c r="A6560" s="202" t="str">
        <f>'Permitted Sources'!A5810</f>
        <v>WYDEQ Title V</v>
      </c>
      <c r="B6560" s="203" t="str">
        <f>'Permitted Sources'!B5810</f>
        <v>56</v>
      </c>
      <c r="C6560" s="202" t="str">
        <f>'Permitted Sources'!D5810</f>
        <v>5600502</v>
      </c>
      <c r="D6560" s="202" t="str">
        <f>'Permitted Sources'!E5810</f>
        <v>20200253</v>
      </c>
      <c r="E6560" s="203" t="str">
        <f>'Permitted Sources'!H5810</f>
        <v>Compressor Engines</v>
      </c>
      <c r="F6560" s="204">
        <f>'Permitted Sources'!I5810</f>
        <v>6.73</v>
      </c>
      <c r="G6560" s="204">
        <f>'Permitted Sources'!J5810</f>
        <v>6.73</v>
      </c>
      <c r="H6560" s="204">
        <f>'Permitted Sources'!K5810</f>
        <v>13.11</v>
      </c>
      <c r="I6560" s="204">
        <f>'Permitted Sources'!L5810</f>
        <v>0</v>
      </c>
      <c r="J6560" s="204">
        <f>'Permitted Sources'!M5810</f>
        <v>0</v>
      </c>
      <c r="K6560" s="203" t="str">
        <f t="shared" si="102"/>
        <v>Compressor Engines</v>
      </c>
    </row>
    <row r="6561" spans="1:11" s="203" customFormat="1" x14ac:dyDescent="0.2">
      <c r="A6561" s="202" t="str">
        <f>'Permitted Sources'!A5811</f>
        <v>WYDEQ Title V</v>
      </c>
      <c r="B6561" s="203" t="str">
        <f>'Permitted Sources'!B5811</f>
        <v>56</v>
      </c>
      <c r="C6561" s="202" t="str">
        <f>'Permitted Sources'!D5811</f>
        <v>5600502</v>
      </c>
      <c r="D6561" s="202" t="str">
        <f>'Permitted Sources'!E5811</f>
        <v>20200253</v>
      </c>
      <c r="E6561" s="203" t="str">
        <f>'Permitted Sources'!H5811</f>
        <v>Compressor Engines</v>
      </c>
      <c r="F6561" s="204">
        <f>'Permitted Sources'!I5811</f>
        <v>4.82</v>
      </c>
      <c r="G6561" s="204">
        <f>'Permitted Sources'!J5811</f>
        <v>4.82</v>
      </c>
      <c r="H6561" s="204">
        <f>'Permitted Sources'!K5811</f>
        <v>9.3800000000000008</v>
      </c>
      <c r="I6561" s="204">
        <f>'Permitted Sources'!L5811</f>
        <v>0</v>
      </c>
      <c r="J6561" s="204">
        <f>'Permitted Sources'!M5811</f>
        <v>0</v>
      </c>
      <c r="K6561" s="203" t="str">
        <f t="shared" si="102"/>
        <v>Compressor Engines</v>
      </c>
    </row>
    <row r="6562" spans="1:11" s="203" customFormat="1" x14ac:dyDescent="0.2">
      <c r="A6562" s="202" t="str">
        <f>'Permitted Sources'!A5812</f>
        <v>WYDEQ Title V</v>
      </c>
      <c r="B6562" s="203" t="str">
        <f>'Permitted Sources'!B5812</f>
        <v>56</v>
      </c>
      <c r="C6562" s="202" t="str">
        <f>'Permitted Sources'!D5812</f>
        <v>5600502</v>
      </c>
      <c r="D6562" s="202" t="str">
        <f>'Permitted Sources'!E5812</f>
        <v>20200254</v>
      </c>
      <c r="E6562" s="203" t="str">
        <f>'Permitted Sources'!H5812</f>
        <v>Compressor Engines</v>
      </c>
      <c r="F6562" s="204">
        <f>'Permitted Sources'!I5812</f>
        <v>4.32</v>
      </c>
      <c r="G6562" s="204">
        <f>'Permitted Sources'!J5812</f>
        <v>4.32</v>
      </c>
      <c r="H6562" s="204">
        <f>'Permitted Sources'!K5812</f>
        <v>8.42</v>
      </c>
      <c r="I6562" s="204">
        <f>'Permitted Sources'!L5812</f>
        <v>0</v>
      </c>
      <c r="J6562" s="204">
        <f>'Permitted Sources'!M5812</f>
        <v>0</v>
      </c>
      <c r="K6562" s="203" t="str">
        <f t="shared" si="102"/>
        <v>Compressor Engines</v>
      </c>
    </row>
    <row r="6563" spans="1:11" s="203" customFormat="1" x14ac:dyDescent="0.2">
      <c r="A6563" s="202" t="str">
        <f>'Permitted Sources'!A5813</f>
        <v>WYDEQ Title V</v>
      </c>
      <c r="B6563" s="203" t="str">
        <f>'Permitted Sources'!B5813</f>
        <v>56</v>
      </c>
      <c r="C6563" s="202" t="str">
        <f>'Permitted Sources'!D5813</f>
        <v>5600502</v>
      </c>
      <c r="D6563" s="202" t="str">
        <f>'Permitted Sources'!E5813</f>
        <v>20200253</v>
      </c>
      <c r="E6563" s="203" t="str">
        <f>'Permitted Sources'!H5813</f>
        <v>Compressor Engines</v>
      </c>
      <c r="F6563" s="204">
        <f>'Permitted Sources'!I5813</f>
        <v>6.67</v>
      </c>
      <c r="G6563" s="204">
        <f>'Permitted Sources'!J5813</f>
        <v>6.67</v>
      </c>
      <c r="H6563" s="204">
        <f>'Permitted Sources'!K5813</f>
        <v>13.33</v>
      </c>
      <c r="I6563" s="204">
        <f>'Permitted Sources'!L5813</f>
        <v>0</v>
      </c>
      <c r="J6563" s="204">
        <f>'Permitted Sources'!M5813</f>
        <v>0</v>
      </c>
      <c r="K6563" s="203" t="str">
        <f t="shared" si="102"/>
        <v>Compressor Engines</v>
      </c>
    </row>
    <row r="6564" spans="1:11" s="203" customFormat="1" x14ac:dyDescent="0.2">
      <c r="A6564" s="202" t="str">
        <f>'Permitted Sources'!A5814</f>
        <v>WYDEQ Title V</v>
      </c>
      <c r="B6564" s="203" t="str">
        <f>'Permitted Sources'!B5814</f>
        <v>56</v>
      </c>
      <c r="C6564" s="202" t="str">
        <f>'Permitted Sources'!D5814</f>
        <v>5600502</v>
      </c>
      <c r="D6564" s="202" t="str">
        <f>'Permitted Sources'!E5814</f>
        <v>20200254</v>
      </c>
      <c r="E6564" s="203" t="str">
        <f>'Permitted Sources'!H5814</f>
        <v>Compressor Engines</v>
      </c>
      <c r="F6564" s="204">
        <f>'Permitted Sources'!I5814</f>
        <v>3.23</v>
      </c>
      <c r="G6564" s="204">
        <f>'Permitted Sources'!J5814</f>
        <v>2.1800000000000002</v>
      </c>
      <c r="H6564" s="204">
        <f>'Permitted Sources'!K5814</f>
        <v>1.08</v>
      </c>
      <c r="I6564" s="204">
        <f>'Permitted Sources'!L5814</f>
        <v>0</v>
      </c>
      <c r="J6564" s="204">
        <f>'Permitted Sources'!M5814</f>
        <v>0</v>
      </c>
      <c r="K6564" s="203" t="str">
        <f t="shared" si="102"/>
        <v>Compressor Engines</v>
      </c>
    </row>
    <row r="6565" spans="1:11" s="203" customFormat="1" x14ac:dyDescent="0.2">
      <c r="A6565" s="202" t="str">
        <f>'Permitted Sources'!A5815</f>
        <v>WYDEQ Title V</v>
      </c>
      <c r="B6565" s="203" t="str">
        <f>'Permitted Sources'!B5815</f>
        <v>56</v>
      </c>
      <c r="C6565" s="202" t="str">
        <f>'Permitted Sources'!D5815</f>
        <v>5600502</v>
      </c>
      <c r="D6565" s="202" t="str">
        <f>'Permitted Sources'!E5815</f>
        <v>20200254</v>
      </c>
      <c r="E6565" s="203" t="str">
        <f>'Permitted Sources'!H5815</f>
        <v>Compressor Engines</v>
      </c>
      <c r="F6565" s="204">
        <f>'Permitted Sources'!I5815</f>
        <v>11.28</v>
      </c>
      <c r="G6565" s="204">
        <f>'Permitted Sources'!J5815</f>
        <v>7.6</v>
      </c>
      <c r="H6565" s="204">
        <f>'Permitted Sources'!K5815</f>
        <v>3.76</v>
      </c>
      <c r="I6565" s="204">
        <f>'Permitted Sources'!L5815</f>
        <v>0</v>
      </c>
      <c r="J6565" s="204">
        <f>'Permitted Sources'!M5815</f>
        <v>0</v>
      </c>
      <c r="K6565" s="203" t="str">
        <f t="shared" si="102"/>
        <v>Compressor Engines</v>
      </c>
    </row>
    <row r="6566" spans="1:11" s="203" customFormat="1" x14ac:dyDescent="0.2">
      <c r="A6566" s="202" t="str">
        <f>'Permitted Sources'!A5816</f>
        <v>WYDEQ Title V</v>
      </c>
      <c r="B6566" s="203" t="str">
        <f>'Permitted Sources'!B5816</f>
        <v>56</v>
      </c>
      <c r="C6566" s="202" t="str">
        <f>'Permitted Sources'!D5816</f>
        <v>5600502</v>
      </c>
      <c r="D6566" s="202" t="str">
        <f>'Permitted Sources'!E5816</f>
        <v>20200254</v>
      </c>
      <c r="E6566" s="203" t="str">
        <f>'Permitted Sources'!H5816</f>
        <v>Compressor Engines</v>
      </c>
      <c r="F6566" s="204">
        <f>'Permitted Sources'!I5816</f>
        <v>13.01</v>
      </c>
      <c r="G6566" s="204">
        <f>'Permitted Sources'!J5816</f>
        <v>8.76</v>
      </c>
      <c r="H6566" s="204">
        <f>'Permitted Sources'!K5816</f>
        <v>4.34</v>
      </c>
      <c r="I6566" s="204">
        <f>'Permitted Sources'!L5816</f>
        <v>0</v>
      </c>
      <c r="J6566" s="204">
        <f>'Permitted Sources'!M5816</f>
        <v>0</v>
      </c>
      <c r="K6566" s="203" t="str">
        <f t="shared" si="102"/>
        <v>Compressor Engines</v>
      </c>
    </row>
    <row r="6567" spans="1:11" s="203" customFormat="1" x14ac:dyDescent="0.2">
      <c r="A6567" s="202" t="str">
        <f>'Permitted Sources'!A5817</f>
        <v>WYDEQ Title V</v>
      </c>
      <c r="B6567" s="203" t="str">
        <f>'Permitted Sources'!B5817</f>
        <v>56</v>
      </c>
      <c r="C6567" s="202" t="str">
        <f>'Permitted Sources'!D5817</f>
        <v>5600502</v>
      </c>
      <c r="D6567" s="202" t="str">
        <f>'Permitted Sources'!E5817</f>
        <v>20200254</v>
      </c>
      <c r="E6567" s="203" t="str">
        <f>'Permitted Sources'!H5817</f>
        <v>Compressor Engines</v>
      </c>
      <c r="F6567" s="204">
        <f>'Permitted Sources'!I5817</f>
        <v>1.55</v>
      </c>
      <c r="G6567" s="204">
        <f>'Permitted Sources'!J5817</f>
        <v>1.04</v>
      </c>
      <c r="H6567" s="204">
        <f>'Permitted Sources'!K5817</f>
        <v>0.52</v>
      </c>
      <c r="I6567" s="204">
        <f>'Permitted Sources'!L5817</f>
        <v>0</v>
      </c>
      <c r="J6567" s="204">
        <f>'Permitted Sources'!M5817</f>
        <v>0</v>
      </c>
      <c r="K6567" s="203" t="str">
        <f t="shared" si="102"/>
        <v>Compressor Engines</v>
      </c>
    </row>
    <row r="6568" spans="1:11" s="203" customFormat="1" x14ac:dyDescent="0.2">
      <c r="A6568" s="202" t="str">
        <f>'Permitted Sources'!A5818</f>
        <v>WYDEQ Title V</v>
      </c>
      <c r="B6568" s="203" t="str">
        <f>'Permitted Sources'!B5818</f>
        <v>56</v>
      </c>
      <c r="C6568" s="202" t="str">
        <f>'Permitted Sources'!D5818</f>
        <v>5600502</v>
      </c>
      <c r="D6568" s="202" t="str">
        <f>'Permitted Sources'!E5818</f>
        <v>20200253</v>
      </c>
      <c r="E6568" s="203" t="str">
        <f>'Permitted Sources'!H5818</f>
        <v>Compressor Engines</v>
      </c>
      <c r="F6568" s="204">
        <f>'Permitted Sources'!I5818</f>
        <v>11.42</v>
      </c>
      <c r="G6568" s="204">
        <f>'Permitted Sources'!J5818</f>
        <v>16.53</v>
      </c>
      <c r="H6568" s="204">
        <f>'Permitted Sources'!K5818</f>
        <v>4.2300000000000004</v>
      </c>
      <c r="I6568" s="204">
        <f>'Permitted Sources'!L5818</f>
        <v>0</v>
      </c>
      <c r="J6568" s="204">
        <f>'Permitted Sources'!M5818</f>
        <v>0</v>
      </c>
      <c r="K6568" s="203" t="str">
        <f t="shared" si="102"/>
        <v>Compressor Engines</v>
      </c>
    </row>
    <row r="6569" spans="1:11" s="203" customFormat="1" x14ac:dyDescent="0.2">
      <c r="A6569" s="202" t="str">
        <f>'Permitted Sources'!A5819</f>
        <v>WYDEQ Title V</v>
      </c>
      <c r="B6569" s="203" t="str">
        <f>'Permitted Sources'!B5819</f>
        <v>56</v>
      </c>
      <c r="C6569" s="202" t="str">
        <f>'Permitted Sources'!D5819</f>
        <v>5600502</v>
      </c>
      <c r="D6569" s="202" t="str">
        <f>'Permitted Sources'!E5819</f>
        <v>20200253</v>
      </c>
      <c r="E6569" s="203" t="str">
        <f>'Permitted Sources'!H5819</f>
        <v>Compressor Engines</v>
      </c>
      <c r="F6569" s="204">
        <f>'Permitted Sources'!I5819</f>
        <v>15.09</v>
      </c>
      <c r="G6569" s="204">
        <f>'Permitted Sources'!J5819</f>
        <v>15.09</v>
      </c>
      <c r="H6569" s="204">
        <f>'Permitted Sources'!K5819</f>
        <v>30.18</v>
      </c>
      <c r="I6569" s="204">
        <f>'Permitted Sources'!L5819</f>
        <v>0</v>
      </c>
      <c r="J6569" s="204">
        <f>'Permitted Sources'!M5819</f>
        <v>0</v>
      </c>
      <c r="K6569" s="203" t="str">
        <f t="shared" si="102"/>
        <v>Compressor Engines</v>
      </c>
    </row>
    <row r="6570" spans="1:11" s="203" customFormat="1" x14ac:dyDescent="0.2">
      <c r="A6570" s="202" t="str">
        <f>'Permitted Sources'!A5820</f>
        <v>WYDEQ Title V</v>
      </c>
      <c r="B6570" s="203" t="str">
        <f>'Permitted Sources'!B5820</f>
        <v>56</v>
      </c>
      <c r="C6570" s="202" t="str">
        <f>'Permitted Sources'!D5820</f>
        <v>5600502</v>
      </c>
      <c r="D6570" s="202" t="str">
        <f>'Permitted Sources'!E5820</f>
        <v>20200253</v>
      </c>
      <c r="E6570" s="203" t="str">
        <f>'Permitted Sources'!H5820</f>
        <v>Compressor Engines</v>
      </c>
      <c r="F6570" s="204">
        <f>'Permitted Sources'!I5820</f>
        <v>0.02</v>
      </c>
      <c r="G6570" s="204">
        <f>'Permitted Sources'!J5820</f>
        <v>0.03</v>
      </c>
      <c r="H6570" s="204">
        <f>'Permitted Sources'!K5820</f>
        <v>0.01</v>
      </c>
      <c r="I6570" s="204">
        <f>'Permitted Sources'!L5820</f>
        <v>0</v>
      </c>
      <c r="J6570" s="204">
        <f>'Permitted Sources'!M5820</f>
        <v>0</v>
      </c>
      <c r="K6570" s="203" t="str">
        <f t="shared" si="102"/>
        <v>Compressor Engines</v>
      </c>
    </row>
    <row r="6571" spans="1:11" s="203" customFormat="1" x14ac:dyDescent="0.2">
      <c r="A6571" s="202" t="str">
        <f>'Permitted Sources'!A5821</f>
        <v>WYDEQ Title V</v>
      </c>
      <c r="B6571" s="203" t="str">
        <f>'Permitted Sources'!B5821</f>
        <v>56</v>
      </c>
      <c r="C6571" s="202" t="str">
        <f>'Permitted Sources'!D5821</f>
        <v>5600502</v>
      </c>
      <c r="D6571" s="202" t="str">
        <f>'Permitted Sources'!E5821</f>
        <v>31000228</v>
      </c>
      <c r="E6571" s="203" t="str">
        <f>'Permitted Sources'!H5821</f>
        <v>Dehydrator</v>
      </c>
      <c r="F6571" s="204">
        <f>'Permitted Sources'!I5821</f>
        <v>0.51</v>
      </c>
      <c r="G6571" s="204">
        <f>'Permitted Sources'!J5821</f>
        <v>0</v>
      </c>
      <c r="H6571" s="204">
        <f>'Permitted Sources'!K5821</f>
        <v>0.39</v>
      </c>
      <c r="I6571" s="204">
        <f>'Permitted Sources'!L5821</f>
        <v>0</v>
      </c>
      <c r="J6571" s="204">
        <f>'Permitted Sources'!M5821</f>
        <v>0</v>
      </c>
      <c r="K6571" s="203" t="str">
        <f t="shared" si="102"/>
        <v>Dehydrator</v>
      </c>
    </row>
    <row r="6572" spans="1:11" s="203" customFormat="1" x14ac:dyDescent="0.2">
      <c r="A6572" s="202" t="str">
        <f>'Permitted Sources'!A5822</f>
        <v>WYDEQ Title V</v>
      </c>
      <c r="B6572" s="203" t="str">
        <f>'Permitted Sources'!B5822</f>
        <v>56</v>
      </c>
      <c r="C6572" s="202" t="str">
        <f>'Permitted Sources'!D5822</f>
        <v>5600502</v>
      </c>
      <c r="D6572" s="202" t="str">
        <f>'Permitted Sources'!E5822</f>
        <v>20200254</v>
      </c>
      <c r="E6572" s="203" t="str">
        <f>'Permitted Sources'!H5822</f>
        <v>Compressor Engines</v>
      </c>
      <c r="F6572" s="204">
        <f>'Permitted Sources'!I5822</f>
        <v>8.5399999999999991</v>
      </c>
      <c r="G6572" s="204">
        <f>'Permitted Sources'!J5822</f>
        <v>5.75</v>
      </c>
      <c r="H6572" s="204">
        <f>'Permitted Sources'!K5822</f>
        <v>2.85</v>
      </c>
      <c r="I6572" s="204">
        <f>'Permitted Sources'!L5822</f>
        <v>0</v>
      </c>
      <c r="J6572" s="204">
        <f>'Permitted Sources'!M5822</f>
        <v>0</v>
      </c>
      <c r="K6572" s="203" t="str">
        <f t="shared" si="102"/>
        <v>Compressor Engines</v>
      </c>
    </row>
    <row r="6573" spans="1:11" s="203" customFormat="1" x14ac:dyDescent="0.2">
      <c r="A6573" s="202" t="str">
        <f>'Permitted Sources'!A5823</f>
        <v>WYDEQ Title V</v>
      </c>
      <c r="B6573" s="203" t="str">
        <f>'Permitted Sources'!B5823</f>
        <v>56</v>
      </c>
      <c r="C6573" s="202" t="str">
        <f>'Permitted Sources'!D5823</f>
        <v>5600502</v>
      </c>
      <c r="D6573" s="202" t="str">
        <f>'Permitted Sources'!E5823</f>
        <v>20200254</v>
      </c>
      <c r="E6573" s="203" t="str">
        <f>'Permitted Sources'!H5823</f>
        <v>Compressor Engines</v>
      </c>
      <c r="F6573" s="204">
        <f>'Permitted Sources'!I5823</f>
        <v>4.5</v>
      </c>
      <c r="G6573" s="204">
        <f>'Permitted Sources'!J5823</f>
        <v>3.6</v>
      </c>
      <c r="H6573" s="204">
        <f>'Permitted Sources'!K5823</f>
        <v>0.6</v>
      </c>
      <c r="I6573" s="204">
        <f>'Permitted Sources'!L5823</f>
        <v>0</v>
      </c>
      <c r="J6573" s="204">
        <f>'Permitted Sources'!M5823</f>
        <v>0</v>
      </c>
      <c r="K6573" s="203" t="str">
        <f t="shared" si="102"/>
        <v>Compressor Engines</v>
      </c>
    </row>
    <row r="6574" spans="1:11" s="203" customFormat="1" x14ac:dyDescent="0.2">
      <c r="A6574" s="202" t="str">
        <f>'Permitted Sources'!A5824</f>
        <v>WYDEQ Title V</v>
      </c>
      <c r="B6574" s="203" t="str">
        <f>'Permitted Sources'!B5824</f>
        <v>56</v>
      </c>
      <c r="C6574" s="202" t="str">
        <f>'Permitted Sources'!D5824</f>
        <v>5600502</v>
      </c>
      <c r="D6574" s="202" t="str">
        <f>'Permitted Sources'!E5824</f>
        <v>20200254</v>
      </c>
      <c r="E6574" s="203" t="str">
        <f>'Permitted Sources'!H5824</f>
        <v>Compressor Engines</v>
      </c>
      <c r="F6574" s="204">
        <f>'Permitted Sources'!I5824</f>
        <v>4.7</v>
      </c>
      <c r="G6574" s="204">
        <f>'Permitted Sources'!J5824</f>
        <v>3.6</v>
      </c>
      <c r="H6574" s="204">
        <f>'Permitted Sources'!K5824</f>
        <v>0.9</v>
      </c>
      <c r="I6574" s="204">
        <f>'Permitted Sources'!L5824</f>
        <v>0</v>
      </c>
      <c r="J6574" s="204">
        <f>'Permitted Sources'!M5824</f>
        <v>0</v>
      </c>
      <c r="K6574" s="203" t="str">
        <f t="shared" si="102"/>
        <v>Compressor Engines</v>
      </c>
    </row>
    <row r="6575" spans="1:11" s="203" customFormat="1" x14ac:dyDescent="0.2">
      <c r="A6575" s="202" t="str">
        <f>'Permitted Sources'!A5825</f>
        <v>WYDEQ Title V</v>
      </c>
      <c r="B6575" s="203" t="str">
        <f>'Permitted Sources'!B5825</f>
        <v>56</v>
      </c>
      <c r="C6575" s="202" t="str">
        <f>'Permitted Sources'!D5825</f>
        <v>5600502</v>
      </c>
      <c r="D6575" s="202" t="str">
        <f>'Permitted Sources'!E5825</f>
        <v>20200254</v>
      </c>
      <c r="E6575" s="203" t="str">
        <f>'Permitted Sources'!H5825</f>
        <v>Compressor Engines</v>
      </c>
      <c r="F6575" s="204">
        <f>'Permitted Sources'!I5825</f>
        <v>0.2</v>
      </c>
      <c r="G6575" s="204">
        <f>'Permitted Sources'!J5825</f>
        <v>0.1</v>
      </c>
      <c r="H6575" s="204">
        <f>'Permitted Sources'!K5825</f>
        <v>6</v>
      </c>
      <c r="I6575" s="204">
        <f>'Permitted Sources'!L5825</f>
        <v>0</v>
      </c>
      <c r="J6575" s="204">
        <f>'Permitted Sources'!M5825</f>
        <v>0</v>
      </c>
      <c r="K6575" s="203" t="str">
        <f t="shared" si="102"/>
        <v>Compressor Engines</v>
      </c>
    </row>
    <row r="6576" spans="1:11" s="203" customFormat="1" x14ac:dyDescent="0.2">
      <c r="A6576" s="202" t="str">
        <f>'Permitted Sources'!A5826</f>
        <v>WYDEQ Title V</v>
      </c>
      <c r="B6576" s="203" t="str">
        <f>'Permitted Sources'!B5826</f>
        <v>56</v>
      </c>
      <c r="C6576" s="202" t="str">
        <f>'Permitted Sources'!D5826</f>
        <v>5600502</v>
      </c>
      <c r="D6576" s="202" t="str">
        <f>'Permitted Sources'!E5826</f>
        <v>20200253</v>
      </c>
      <c r="E6576" s="203" t="str">
        <f>'Permitted Sources'!H5826</f>
        <v>Compressor Engines</v>
      </c>
      <c r="F6576" s="204">
        <f>'Permitted Sources'!I5826</f>
        <v>2</v>
      </c>
      <c r="G6576" s="204">
        <f>'Permitted Sources'!J5826</f>
        <v>1.9</v>
      </c>
      <c r="H6576" s="204">
        <f>'Permitted Sources'!K5826</f>
        <v>0.2</v>
      </c>
      <c r="I6576" s="204">
        <f>'Permitted Sources'!L5826</f>
        <v>0</v>
      </c>
      <c r="J6576" s="204">
        <f>'Permitted Sources'!M5826</f>
        <v>0</v>
      </c>
      <c r="K6576" s="203" t="str">
        <f t="shared" si="102"/>
        <v>Compressor Engines</v>
      </c>
    </row>
    <row r="6577" spans="1:11" s="203" customFormat="1" x14ac:dyDescent="0.2">
      <c r="A6577" s="202" t="str">
        <f>'Permitted Sources'!A5827</f>
        <v>WYDEQ Title V</v>
      </c>
      <c r="B6577" s="203" t="str">
        <f>'Permitted Sources'!B5827</f>
        <v>56</v>
      </c>
      <c r="C6577" s="202" t="str">
        <f>'Permitted Sources'!D5827</f>
        <v>5600502</v>
      </c>
      <c r="D6577" s="202" t="str">
        <f>'Permitted Sources'!E5827</f>
        <v>20200253</v>
      </c>
      <c r="E6577" s="203" t="str">
        <f>'Permitted Sources'!H5827</f>
        <v>Compressor Engines</v>
      </c>
      <c r="F6577" s="204">
        <f>'Permitted Sources'!I5827</f>
        <v>2.7</v>
      </c>
      <c r="G6577" s="204">
        <f>'Permitted Sources'!J5827</f>
        <v>1.8</v>
      </c>
      <c r="H6577" s="204">
        <f>'Permitted Sources'!K5827</f>
        <v>0.3</v>
      </c>
      <c r="I6577" s="204">
        <f>'Permitted Sources'!L5827</f>
        <v>0</v>
      </c>
      <c r="J6577" s="204">
        <f>'Permitted Sources'!M5827</f>
        <v>0</v>
      </c>
      <c r="K6577" s="203" t="str">
        <f t="shared" si="102"/>
        <v>Compressor Engines</v>
      </c>
    </row>
    <row r="6578" spans="1:11" s="203" customFormat="1" x14ac:dyDescent="0.2">
      <c r="A6578" s="202" t="str">
        <f>'Permitted Sources'!A5828</f>
        <v>WYDEQ Title V</v>
      </c>
      <c r="B6578" s="203" t="str">
        <f>'Permitted Sources'!B5828</f>
        <v>56</v>
      </c>
      <c r="C6578" s="202" t="str">
        <f>'Permitted Sources'!D5828</f>
        <v>5600502</v>
      </c>
      <c r="D6578" s="202" t="str">
        <f>'Permitted Sources'!E5828</f>
        <v>20200254</v>
      </c>
      <c r="E6578" s="203" t="str">
        <f>'Permitted Sources'!H5828</f>
        <v>Compressor Engines</v>
      </c>
      <c r="F6578" s="204">
        <f>'Permitted Sources'!I5828</f>
        <v>8.1999999999999993</v>
      </c>
      <c r="G6578" s="204">
        <f>'Permitted Sources'!J5828</f>
        <v>1.3</v>
      </c>
      <c r="H6578" s="204">
        <f>'Permitted Sources'!K5828</f>
        <v>0.5</v>
      </c>
      <c r="I6578" s="204">
        <f>'Permitted Sources'!L5828</f>
        <v>0</v>
      </c>
      <c r="J6578" s="204">
        <f>'Permitted Sources'!M5828</f>
        <v>0</v>
      </c>
      <c r="K6578" s="203" t="str">
        <f t="shared" si="102"/>
        <v>Compressor Engines</v>
      </c>
    </row>
    <row r="6579" spans="1:11" s="203" customFormat="1" x14ac:dyDescent="0.2">
      <c r="A6579" s="202" t="str">
        <f>'Permitted Sources'!A5829</f>
        <v>WYDEQ Title V</v>
      </c>
      <c r="B6579" s="203" t="str">
        <f>'Permitted Sources'!B5829</f>
        <v>56</v>
      </c>
      <c r="C6579" s="202" t="str">
        <f>'Permitted Sources'!D5829</f>
        <v>5600502</v>
      </c>
      <c r="D6579" s="202" t="str">
        <f>'Permitted Sources'!E5829</f>
        <v>20200254</v>
      </c>
      <c r="E6579" s="203" t="str">
        <f>'Permitted Sources'!H5829</f>
        <v>Compressor Engines</v>
      </c>
      <c r="F6579" s="204">
        <f>'Permitted Sources'!I5829</f>
        <v>6.3</v>
      </c>
      <c r="G6579" s="204">
        <f>'Permitted Sources'!J5829</f>
        <v>0.8</v>
      </c>
      <c r="H6579" s="204">
        <f>'Permitted Sources'!K5829</f>
        <v>0.1</v>
      </c>
      <c r="I6579" s="204">
        <f>'Permitted Sources'!L5829</f>
        <v>0</v>
      </c>
      <c r="J6579" s="204">
        <f>'Permitted Sources'!M5829</f>
        <v>0</v>
      </c>
      <c r="K6579" s="203" t="str">
        <f t="shared" si="102"/>
        <v>Compressor Engines</v>
      </c>
    </row>
    <row r="6580" spans="1:11" s="203" customFormat="1" x14ac:dyDescent="0.2">
      <c r="A6580" s="202" t="str">
        <f>'Permitted Sources'!A5830</f>
        <v>WYDEQ Title V</v>
      </c>
      <c r="B6580" s="203" t="str">
        <f>'Permitted Sources'!B5830</f>
        <v>56</v>
      </c>
      <c r="C6580" s="202" t="str">
        <f>'Permitted Sources'!D5830</f>
        <v>5600502</v>
      </c>
      <c r="D6580" s="202" t="str">
        <f>'Permitted Sources'!E5830</f>
        <v>20200254</v>
      </c>
      <c r="E6580" s="203" t="str">
        <f>'Permitted Sources'!H5830</f>
        <v>Compressor Engines</v>
      </c>
      <c r="F6580" s="204">
        <f>'Permitted Sources'!I5830</f>
        <v>2.2000000000000002</v>
      </c>
      <c r="G6580" s="204">
        <f>'Permitted Sources'!J5830</f>
        <v>0.5</v>
      </c>
      <c r="H6580" s="204">
        <f>'Permitted Sources'!K5830</f>
        <v>0</v>
      </c>
      <c r="I6580" s="204">
        <f>'Permitted Sources'!L5830</f>
        <v>0</v>
      </c>
      <c r="J6580" s="204">
        <f>'Permitted Sources'!M5830</f>
        <v>0</v>
      </c>
      <c r="K6580" s="203" t="str">
        <f t="shared" si="102"/>
        <v>Compressor Engines</v>
      </c>
    </row>
    <row r="6581" spans="1:11" s="203" customFormat="1" x14ac:dyDescent="0.2">
      <c r="A6581" s="202" t="str">
        <f>'Permitted Sources'!A5831</f>
        <v>WYDEQ Title V</v>
      </c>
      <c r="B6581" s="203" t="str">
        <f>'Permitted Sources'!B5831</f>
        <v>56</v>
      </c>
      <c r="C6581" s="202" t="str">
        <f>'Permitted Sources'!D5831</f>
        <v>5600502</v>
      </c>
      <c r="D6581" s="202" t="str">
        <f>'Permitted Sources'!E5831</f>
        <v>20200254</v>
      </c>
      <c r="E6581" s="203" t="str">
        <f>'Permitted Sources'!H5831</f>
        <v>Compressor Engines</v>
      </c>
      <c r="F6581" s="204">
        <f>'Permitted Sources'!I5831</f>
        <v>1</v>
      </c>
      <c r="G6581" s="204">
        <f>'Permitted Sources'!J5831</f>
        <v>0.1</v>
      </c>
      <c r="H6581" s="204">
        <f>'Permitted Sources'!K5831</f>
        <v>1.9</v>
      </c>
      <c r="I6581" s="204">
        <f>'Permitted Sources'!L5831</f>
        <v>0</v>
      </c>
      <c r="J6581" s="204">
        <f>'Permitted Sources'!M5831</f>
        <v>0</v>
      </c>
      <c r="K6581" s="203" t="str">
        <f t="shared" si="102"/>
        <v>Compressor Engines</v>
      </c>
    </row>
    <row r="6582" spans="1:11" s="203" customFormat="1" x14ac:dyDescent="0.2">
      <c r="A6582" s="202" t="str">
        <f>'Permitted Sources'!A5832</f>
        <v>WYDEQ Title V</v>
      </c>
      <c r="B6582" s="203" t="str">
        <f>'Permitted Sources'!B5832</f>
        <v>56</v>
      </c>
      <c r="C6582" s="202" t="str">
        <f>'Permitted Sources'!D5832</f>
        <v>5600502</v>
      </c>
      <c r="D6582" s="202" t="str">
        <f>'Permitted Sources'!E5832</f>
        <v>10200603</v>
      </c>
      <c r="E6582" s="203" t="str">
        <f>'Permitted Sources'!H5832</f>
        <v>Process Heaters</v>
      </c>
      <c r="F6582" s="204">
        <f>'Permitted Sources'!I5832</f>
        <v>0.49</v>
      </c>
      <c r="G6582" s="204">
        <f>'Permitted Sources'!J5832</f>
        <v>0.03</v>
      </c>
      <c r="H6582" s="204">
        <f>'Permitted Sources'!K5832</f>
        <v>0.41</v>
      </c>
      <c r="I6582" s="204">
        <f>'Permitted Sources'!L5832</f>
        <v>0</v>
      </c>
      <c r="J6582" s="204">
        <f>'Permitted Sources'!M5832</f>
        <v>0</v>
      </c>
      <c r="K6582" s="203" t="str">
        <f t="shared" si="102"/>
        <v>Heaters</v>
      </c>
    </row>
    <row r="6583" spans="1:11" s="203" customFormat="1" x14ac:dyDescent="0.2">
      <c r="A6583" s="202" t="str">
        <f>'Permitted Sources'!A5833</f>
        <v>WYDEQ Title V</v>
      </c>
      <c r="B6583" s="203" t="str">
        <f>'Permitted Sources'!B5833</f>
        <v>56</v>
      </c>
      <c r="C6583" s="202" t="str">
        <f>'Permitted Sources'!D5833</f>
        <v>5600502</v>
      </c>
      <c r="D6583" s="202" t="str">
        <f>'Permitted Sources'!E5833</f>
        <v>10200603</v>
      </c>
      <c r="E6583" s="203" t="str">
        <f>'Permitted Sources'!H5833</f>
        <v>Process Heaters</v>
      </c>
      <c r="F6583" s="204">
        <f>'Permitted Sources'!I5833</f>
        <v>0.33</v>
      </c>
      <c r="G6583" s="204">
        <f>'Permitted Sources'!J5833</f>
        <v>0.02</v>
      </c>
      <c r="H6583" s="204">
        <f>'Permitted Sources'!K5833</f>
        <v>0.28000000000000003</v>
      </c>
      <c r="I6583" s="204">
        <f>'Permitted Sources'!L5833</f>
        <v>0</v>
      </c>
      <c r="J6583" s="204">
        <f>'Permitted Sources'!M5833</f>
        <v>0</v>
      </c>
      <c r="K6583" s="203" t="str">
        <f t="shared" si="102"/>
        <v>Heaters</v>
      </c>
    </row>
    <row r="6584" spans="1:11" s="203" customFormat="1" x14ac:dyDescent="0.2">
      <c r="A6584" s="202" t="str">
        <f>'Permitted Sources'!A5834</f>
        <v>WYDEQ Title V</v>
      </c>
      <c r="B6584" s="203" t="str">
        <f>'Permitted Sources'!B5834</f>
        <v>56</v>
      </c>
      <c r="C6584" s="202" t="str">
        <f>'Permitted Sources'!D5834</f>
        <v>5600902</v>
      </c>
      <c r="D6584" s="202" t="str">
        <f>'Permitted Sources'!E5834</f>
        <v>20200253</v>
      </c>
      <c r="E6584" s="203" t="str">
        <f>'Permitted Sources'!H5834</f>
        <v>Compressor Engines</v>
      </c>
      <c r="F6584" s="204">
        <f>'Permitted Sources'!I5834</f>
        <v>66.099999999999994</v>
      </c>
      <c r="G6584" s="204">
        <f>'Permitted Sources'!J5834</f>
        <v>7.6</v>
      </c>
      <c r="H6584" s="204">
        <f>'Permitted Sources'!K5834</f>
        <v>128.30000000000001</v>
      </c>
      <c r="I6584" s="204">
        <f>'Permitted Sources'!L5834</f>
        <v>0</v>
      </c>
      <c r="J6584" s="204">
        <f>'Permitted Sources'!M5834</f>
        <v>0</v>
      </c>
      <c r="K6584" s="203" t="str">
        <f t="shared" si="102"/>
        <v>Compressor Engines</v>
      </c>
    </row>
    <row r="6585" spans="1:11" s="203" customFormat="1" x14ac:dyDescent="0.2">
      <c r="A6585" s="202" t="str">
        <f>'Permitted Sources'!A5835</f>
        <v>WYDEQ Title V</v>
      </c>
      <c r="B6585" s="203" t="str">
        <f>'Permitted Sources'!B5835</f>
        <v>56</v>
      </c>
      <c r="C6585" s="202" t="str">
        <f>'Permitted Sources'!D5835</f>
        <v>5600902</v>
      </c>
      <c r="D6585" s="202" t="str">
        <f>'Permitted Sources'!E5835</f>
        <v>20200253</v>
      </c>
      <c r="E6585" s="203" t="str">
        <f>'Permitted Sources'!H5835</f>
        <v>Compressor Engines</v>
      </c>
      <c r="F6585" s="204">
        <f>'Permitted Sources'!I5835</f>
        <v>13.5</v>
      </c>
      <c r="G6585" s="204">
        <f>'Permitted Sources'!J5835</f>
        <v>1</v>
      </c>
      <c r="H6585" s="204">
        <f>'Permitted Sources'!K5835</f>
        <v>13.5</v>
      </c>
      <c r="I6585" s="204">
        <f>'Permitted Sources'!L5835</f>
        <v>0</v>
      </c>
      <c r="J6585" s="204">
        <f>'Permitted Sources'!M5835</f>
        <v>0</v>
      </c>
      <c r="K6585" s="203" t="str">
        <f t="shared" si="102"/>
        <v>Compressor Engines</v>
      </c>
    </row>
    <row r="6586" spans="1:11" s="203" customFormat="1" x14ac:dyDescent="0.2">
      <c r="A6586" s="202" t="str">
        <f>'Permitted Sources'!A5836</f>
        <v>WYDEQ Title V</v>
      </c>
      <c r="B6586" s="203" t="str">
        <f>'Permitted Sources'!B5836</f>
        <v>56</v>
      </c>
      <c r="C6586" s="202" t="str">
        <f>'Permitted Sources'!D5836</f>
        <v>5600902</v>
      </c>
      <c r="D6586" s="202" t="str">
        <f>'Permitted Sources'!E5836</f>
        <v>20200253</v>
      </c>
      <c r="E6586" s="203" t="str">
        <f>'Permitted Sources'!H5836</f>
        <v>Compressor Engines</v>
      </c>
      <c r="F6586" s="204">
        <f>'Permitted Sources'!I5836</f>
        <v>0.8</v>
      </c>
      <c r="G6586" s="204">
        <f>'Permitted Sources'!J5836</f>
        <v>0.1</v>
      </c>
      <c r="H6586" s="204">
        <f>'Permitted Sources'!K5836</f>
        <v>0.8</v>
      </c>
      <c r="I6586" s="204">
        <f>'Permitted Sources'!L5836</f>
        <v>0</v>
      </c>
      <c r="J6586" s="204">
        <f>'Permitted Sources'!M5836</f>
        <v>0</v>
      </c>
      <c r="K6586" s="203" t="str">
        <f t="shared" si="102"/>
        <v>Compressor Engines</v>
      </c>
    </row>
    <row r="6587" spans="1:11" s="203" customFormat="1" x14ac:dyDescent="0.2">
      <c r="A6587" s="202" t="str">
        <f>'Permitted Sources'!A5837</f>
        <v>WYDEQ Title V</v>
      </c>
      <c r="B6587" s="203" t="str">
        <f>'Permitted Sources'!B5837</f>
        <v>56</v>
      </c>
      <c r="C6587" s="202" t="str">
        <f>'Permitted Sources'!D5837</f>
        <v>5600902</v>
      </c>
      <c r="D6587" s="202" t="str">
        <f>'Permitted Sources'!E5837</f>
        <v>31000220</v>
      </c>
      <c r="E6587" s="203" t="str">
        <f>'Permitted Sources'!H5837</f>
        <v>Fugitives</v>
      </c>
      <c r="F6587" s="204">
        <f>'Permitted Sources'!I5837</f>
        <v>0</v>
      </c>
      <c r="G6587" s="204">
        <f>'Permitted Sources'!J5837</f>
        <v>11.7</v>
      </c>
      <c r="H6587" s="204">
        <f>'Permitted Sources'!K5837</f>
        <v>0</v>
      </c>
      <c r="I6587" s="204">
        <f>'Permitted Sources'!L5837</f>
        <v>0</v>
      </c>
      <c r="J6587" s="204">
        <f>'Permitted Sources'!M5837</f>
        <v>0</v>
      </c>
      <c r="K6587" s="203" t="str">
        <f t="shared" si="102"/>
        <v>Fugitives</v>
      </c>
    </row>
    <row r="6588" spans="1:11" s="203" customFormat="1" x14ac:dyDescent="0.2">
      <c r="A6588" s="202" t="str">
        <f>'Permitted Sources'!A5838</f>
        <v>WYDEQ Title V</v>
      </c>
      <c r="B6588" s="203" t="str">
        <f>'Permitted Sources'!B5838</f>
        <v>56</v>
      </c>
      <c r="C6588" s="202" t="str">
        <f>'Permitted Sources'!D5838</f>
        <v>5600902</v>
      </c>
      <c r="D6588" s="202" t="str">
        <f>'Permitted Sources'!E5838</f>
        <v>31000220</v>
      </c>
      <c r="E6588" s="203" t="str">
        <f>'Permitted Sources'!H5838</f>
        <v>Fugitives</v>
      </c>
      <c r="F6588" s="204">
        <f>'Permitted Sources'!I5838</f>
        <v>0</v>
      </c>
      <c r="G6588" s="204">
        <f>'Permitted Sources'!J5838</f>
        <v>1.8</v>
      </c>
      <c r="H6588" s="204">
        <f>'Permitted Sources'!K5838</f>
        <v>0</v>
      </c>
      <c r="I6588" s="204">
        <f>'Permitted Sources'!L5838</f>
        <v>0</v>
      </c>
      <c r="J6588" s="204">
        <f>'Permitted Sources'!M5838</f>
        <v>0</v>
      </c>
      <c r="K6588" s="203" t="str">
        <f t="shared" si="102"/>
        <v>Fugitives</v>
      </c>
    </row>
    <row r="6589" spans="1:11" s="203" customFormat="1" x14ac:dyDescent="0.2">
      <c r="A6589" s="202" t="str">
        <f>'Permitted Sources'!A5839</f>
        <v>WYDEQ Title V</v>
      </c>
      <c r="B6589" s="203" t="str">
        <f>'Permitted Sources'!B5839</f>
        <v>56</v>
      </c>
      <c r="C6589" s="202" t="str">
        <f>'Permitted Sources'!D5839</f>
        <v>5600902</v>
      </c>
      <c r="D6589" s="202" t="str">
        <f>'Permitted Sources'!E5839</f>
        <v>31000302</v>
      </c>
      <c r="E6589" s="203" t="str">
        <f>'Permitted Sources'!H5839</f>
        <v>Dehydrator</v>
      </c>
      <c r="F6589" s="204">
        <f>'Permitted Sources'!I5839</f>
        <v>0.56000000000000005</v>
      </c>
      <c r="G6589" s="204">
        <f>'Permitted Sources'!J5839</f>
        <v>3.1E-2</v>
      </c>
      <c r="H6589" s="204">
        <f>'Permitted Sources'!K5839</f>
        <v>0.47</v>
      </c>
      <c r="I6589" s="204">
        <f>'Permitted Sources'!L5839</f>
        <v>0</v>
      </c>
      <c r="J6589" s="204">
        <f>'Permitted Sources'!M5839</f>
        <v>0</v>
      </c>
      <c r="K6589" s="203" t="str">
        <f t="shared" si="102"/>
        <v>Dehydrator</v>
      </c>
    </row>
    <row r="6590" spans="1:11" s="203" customFormat="1" x14ac:dyDescent="0.2">
      <c r="A6590" s="202" t="str">
        <f>'Permitted Sources'!A5840</f>
        <v>WYDEQ Title V</v>
      </c>
      <c r="B6590" s="203" t="str">
        <f>'Permitted Sources'!B5840</f>
        <v>56</v>
      </c>
      <c r="C6590" s="202" t="str">
        <f>'Permitted Sources'!D5840</f>
        <v>5600902</v>
      </c>
      <c r="D6590" s="202" t="str">
        <f>'Permitted Sources'!E5840</f>
        <v>31000299</v>
      </c>
      <c r="E6590" s="203" t="str">
        <f>'Permitted Sources'!H5840</f>
        <v>Other Not Classified</v>
      </c>
      <c r="F6590" s="204">
        <f>'Permitted Sources'!I5840</f>
        <v>0</v>
      </c>
      <c r="G6590" s="204">
        <f>'Permitted Sources'!J5840</f>
        <v>1.1000000000000001</v>
      </c>
      <c r="H6590" s="204">
        <f>'Permitted Sources'!K5840</f>
        <v>0</v>
      </c>
      <c r="I6590" s="204">
        <f>'Permitted Sources'!L5840</f>
        <v>0</v>
      </c>
      <c r="J6590" s="204">
        <f>'Permitted Sources'!M5840</f>
        <v>0</v>
      </c>
      <c r="K6590" s="203" t="str">
        <f t="shared" si="102"/>
        <v>Other Not Classified</v>
      </c>
    </row>
    <row r="6591" spans="1:11" s="203" customFormat="1" x14ac:dyDescent="0.2">
      <c r="A6591" s="202" t="str">
        <f>'Permitted Sources'!A5841</f>
        <v>WYDEQ Title V</v>
      </c>
      <c r="B6591" s="203" t="str">
        <f>'Permitted Sources'!B5841</f>
        <v>56</v>
      </c>
      <c r="C6591" s="202" t="str">
        <f>'Permitted Sources'!D5841</f>
        <v>5600902</v>
      </c>
      <c r="D6591" s="202" t="str">
        <f>'Permitted Sources'!E5841</f>
        <v>20200253</v>
      </c>
      <c r="E6591" s="203" t="str">
        <f>'Permitted Sources'!H5841</f>
        <v>Compressor Engines</v>
      </c>
      <c r="F6591" s="204">
        <f>'Permitted Sources'!I5841</f>
        <v>70.099999999999994</v>
      </c>
      <c r="G6591" s="204">
        <f>'Permitted Sources'!J5841</f>
        <v>8.1</v>
      </c>
      <c r="H6591" s="204">
        <f>'Permitted Sources'!K5841</f>
        <v>136.1</v>
      </c>
      <c r="I6591" s="204">
        <f>'Permitted Sources'!L5841</f>
        <v>0</v>
      </c>
      <c r="J6591" s="204">
        <f>'Permitted Sources'!M5841</f>
        <v>0</v>
      </c>
      <c r="K6591" s="203" t="str">
        <f t="shared" si="102"/>
        <v>Compressor Engines</v>
      </c>
    </row>
    <row r="6592" spans="1:11" s="203" customFormat="1" x14ac:dyDescent="0.2">
      <c r="A6592" s="202" t="str">
        <f>'Permitted Sources'!A5842</f>
        <v>WYDEQ Title V</v>
      </c>
      <c r="B6592" s="203" t="str">
        <f>'Permitted Sources'!B5842</f>
        <v>56</v>
      </c>
      <c r="C6592" s="202" t="str">
        <f>'Permitted Sources'!D5842</f>
        <v>5600902</v>
      </c>
      <c r="D6592" s="202" t="str">
        <f>'Permitted Sources'!E5842</f>
        <v>31000220</v>
      </c>
      <c r="E6592" s="203" t="str">
        <f>'Permitted Sources'!H5842</f>
        <v>Fugitives</v>
      </c>
      <c r="F6592" s="204">
        <f>'Permitted Sources'!I5842</f>
        <v>0</v>
      </c>
      <c r="G6592" s="204">
        <f>'Permitted Sources'!J5842</f>
        <v>15.76</v>
      </c>
      <c r="H6592" s="204">
        <f>'Permitted Sources'!K5842</f>
        <v>0</v>
      </c>
      <c r="I6592" s="204">
        <f>'Permitted Sources'!L5842</f>
        <v>0</v>
      </c>
      <c r="J6592" s="204">
        <f>'Permitted Sources'!M5842</f>
        <v>0</v>
      </c>
      <c r="K6592" s="203" t="str">
        <f t="shared" si="102"/>
        <v>Fugitives</v>
      </c>
    </row>
    <row r="6593" spans="1:11" s="203" customFormat="1" x14ac:dyDescent="0.2">
      <c r="A6593" s="202" t="str">
        <f>'Permitted Sources'!A5843</f>
        <v>WYDEQ Title V</v>
      </c>
      <c r="B6593" s="203" t="str">
        <f>'Permitted Sources'!B5843</f>
        <v>56</v>
      </c>
      <c r="C6593" s="202" t="str">
        <f>'Permitted Sources'!D5843</f>
        <v>5600902</v>
      </c>
      <c r="D6593" s="202" t="str">
        <f>'Permitted Sources'!E5843</f>
        <v>31000220</v>
      </c>
      <c r="E6593" s="203" t="str">
        <f>'Permitted Sources'!H5843</f>
        <v>Fugitives</v>
      </c>
      <c r="F6593" s="204">
        <f>'Permitted Sources'!I5843</f>
        <v>0</v>
      </c>
      <c r="G6593" s="204">
        <f>'Permitted Sources'!J5843</f>
        <v>2.08</v>
      </c>
      <c r="H6593" s="204">
        <f>'Permitted Sources'!K5843</f>
        <v>0</v>
      </c>
      <c r="I6593" s="204">
        <f>'Permitted Sources'!L5843</f>
        <v>0</v>
      </c>
      <c r="J6593" s="204">
        <f>'Permitted Sources'!M5843</f>
        <v>0</v>
      </c>
      <c r="K6593" s="203" t="str">
        <f t="shared" si="102"/>
        <v>Fugitives</v>
      </c>
    </row>
    <row r="6594" spans="1:11" s="203" customFormat="1" x14ac:dyDescent="0.2">
      <c r="A6594" s="202" t="str">
        <f>'Permitted Sources'!A5844</f>
        <v>WYDEQ Title V</v>
      </c>
      <c r="B6594" s="203" t="str">
        <f>'Permitted Sources'!B5844</f>
        <v>56</v>
      </c>
      <c r="C6594" s="202" t="str">
        <f>'Permitted Sources'!D5844</f>
        <v>5600902</v>
      </c>
      <c r="D6594" s="202" t="str">
        <f>'Permitted Sources'!E5844</f>
        <v>31000302</v>
      </c>
      <c r="E6594" s="203" t="str">
        <f>'Permitted Sources'!H5844</f>
        <v>Dehydrator</v>
      </c>
      <c r="F6594" s="204">
        <f>'Permitted Sources'!I5844</f>
        <v>0.3</v>
      </c>
      <c r="G6594" s="204">
        <f>'Permitted Sources'!J5844</f>
        <v>1.7000000000000001E-2</v>
      </c>
      <c r="H6594" s="204">
        <f>'Permitted Sources'!K5844</f>
        <v>0.3</v>
      </c>
      <c r="I6594" s="204">
        <f>'Permitted Sources'!L5844</f>
        <v>0</v>
      </c>
      <c r="J6594" s="204">
        <f>'Permitted Sources'!M5844</f>
        <v>0</v>
      </c>
      <c r="K6594" s="203" t="str">
        <f t="shared" si="102"/>
        <v>Dehydrator</v>
      </c>
    </row>
    <row r="6595" spans="1:11" s="203" customFormat="1" x14ac:dyDescent="0.2">
      <c r="A6595" s="202" t="str">
        <f>'Permitted Sources'!A5845</f>
        <v>WYDEQ Title V</v>
      </c>
      <c r="B6595" s="203" t="str">
        <f>'Permitted Sources'!B5845</f>
        <v>56</v>
      </c>
      <c r="C6595" s="202" t="str">
        <f>'Permitted Sources'!D5845</f>
        <v>5600902</v>
      </c>
      <c r="D6595" s="202" t="str">
        <f>'Permitted Sources'!E5845</f>
        <v>31000299</v>
      </c>
      <c r="E6595" s="203" t="str">
        <f>'Permitted Sources'!H5845</f>
        <v>Other Not Classified</v>
      </c>
      <c r="F6595" s="204">
        <f>'Permitted Sources'!I5845</f>
        <v>0</v>
      </c>
      <c r="G6595" s="204">
        <f>'Permitted Sources'!J5845</f>
        <v>1.1000000000000001</v>
      </c>
      <c r="H6595" s="204">
        <f>'Permitted Sources'!K5845</f>
        <v>0</v>
      </c>
      <c r="I6595" s="204">
        <f>'Permitted Sources'!L5845</f>
        <v>0</v>
      </c>
      <c r="J6595" s="204">
        <f>'Permitted Sources'!M5845</f>
        <v>0</v>
      </c>
      <c r="K6595" s="203" t="str">
        <f t="shared" si="102"/>
        <v>Other Not Classified</v>
      </c>
    </row>
    <row r="6596" spans="1:11" s="203" customFormat="1" x14ac:dyDescent="0.2">
      <c r="A6596" s="202" t="str">
        <f>'Permitted Sources'!A5846</f>
        <v>WYDEQ Title V</v>
      </c>
      <c r="B6596" s="203" t="str">
        <f>'Permitted Sources'!B5846</f>
        <v>56</v>
      </c>
      <c r="C6596" s="202" t="str">
        <f>'Permitted Sources'!D5846</f>
        <v>5600902</v>
      </c>
      <c r="D6596" s="202" t="str">
        <f>'Permitted Sources'!E5846</f>
        <v>20200253</v>
      </c>
      <c r="E6596" s="203" t="str">
        <f>'Permitted Sources'!H5846</f>
        <v>Compressor Engines</v>
      </c>
      <c r="F6596" s="204">
        <f>'Permitted Sources'!I5846</f>
        <v>70.849999999999994</v>
      </c>
      <c r="G6596" s="204">
        <f>'Permitted Sources'!J5846</f>
        <v>0.69</v>
      </c>
      <c r="H6596" s="204">
        <f>'Permitted Sources'!K5846</f>
        <v>137.49</v>
      </c>
      <c r="I6596" s="204">
        <f>'Permitted Sources'!L5846</f>
        <v>0</v>
      </c>
      <c r="J6596" s="204">
        <f>'Permitted Sources'!M5846</f>
        <v>0</v>
      </c>
      <c r="K6596" s="203" t="str">
        <f t="shared" si="102"/>
        <v>Compressor Engines</v>
      </c>
    </row>
    <row r="6597" spans="1:11" s="203" customFormat="1" x14ac:dyDescent="0.2">
      <c r="A6597" s="202" t="str">
        <f>'Permitted Sources'!A5847</f>
        <v>WYDEQ Title V</v>
      </c>
      <c r="B6597" s="203" t="str">
        <f>'Permitted Sources'!B5847</f>
        <v>56</v>
      </c>
      <c r="C6597" s="202" t="str">
        <f>'Permitted Sources'!D5847</f>
        <v>5600902</v>
      </c>
      <c r="D6597" s="202" t="str">
        <f>'Permitted Sources'!E5847</f>
        <v>20200253</v>
      </c>
      <c r="E6597" s="203" t="str">
        <f>'Permitted Sources'!H5847</f>
        <v>Compressor Engines</v>
      </c>
      <c r="F6597" s="204">
        <f>'Permitted Sources'!I5847</f>
        <v>8.69</v>
      </c>
      <c r="G6597" s="204">
        <f>'Permitted Sources'!J5847</f>
        <v>0.11</v>
      </c>
      <c r="H6597" s="204">
        <f>'Permitted Sources'!K5847</f>
        <v>13.44</v>
      </c>
      <c r="I6597" s="204">
        <f>'Permitted Sources'!L5847</f>
        <v>0</v>
      </c>
      <c r="J6597" s="204">
        <f>'Permitted Sources'!M5847</f>
        <v>0</v>
      </c>
      <c r="K6597" s="203" t="str">
        <f t="shared" si="102"/>
        <v>Compressor Engines</v>
      </c>
    </row>
    <row r="6598" spans="1:11" s="203" customFormat="1" x14ac:dyDescent="0.2">
      <c r="A6598" s="202" t="str">
        <f>'Permitted Sources'!A5848</f>
        <v>WYDEQ Title V</v>
      </c>
      <c r="B6598" s="203" t="str">
        <f>'Permitted Sources'!B5848</f>
        <v>56</v>
      </c>
      <c r="C6598" s="202" t="str">
        <f>'Permitted Sources'!D5848</f>
        <v>5600902</v>
      </c>
      <c r="D6598" s="202" t="str">
        <f>'Permitted Sources'!E5848</f>
        <v>20200253</v>
      </c>
      <c r="E6598" s="203" t="str">
        <f>'Permitted Sources'!H5848</f>
        <v>Compressor Engines</v>
      </c>
      <c r="F6598" s="204">
        <f>'Permitted Sources'!I5848</f>
        <v>0.39</v>
      </c>
      <c r="G6598" s="204">
        <f>'Permitted Sources'!J5848</f>
        <v>0.01</v>
      </c>
      <c r="H6598" s="204">
        <f>'Permitted Sources'!K5848</f>
        <v>0.61</v>
      </c>
      <c r="I6598" s="204">
        <f>'Permitted Sources'!L5848</f>
        <v>0</v>
      </c>
      <c r="J6598" s="204">
        <f>'Permitted Sources'!M5848</f>
        <v>0</v>
      </c>
      <c r="K6598" s="203" t="str">
        <f t="shared" si="102"/>
        <v>Compressor Engines</v>
      </c>
    </row>
    <row r="6599" spans="1:11" s="203" customFormat="1" x14ac:dyDescent="0.2">
      <c r="A6599" s="202" t="str">
        <f>'Permitted Sources'!A5849</f>
        <v>WYDEQ Title V</v>
      </c>
      <c r="B6599" s="203" t="str">
        <f>'Permitted Sources'!B5849</f>
        <v>56</v>
      </c>
      <c r="C6599" s="202" t="str">
        <f>'Permitted Sources'!D5849</f>
        <v>5600902</v>
      </c>
      <c r="D6599" s="202" t="str">
        <f>'Permitted Sources'!E5849</f>
        <v>31000220</v>
      </c>
      <c r="E6599" s="203" t="str">
        <f>'Permitted Sources'!H5849</f>
        <v>Fugitives</v>
      </c>
      <c r="F6599" s="204">
        <f>'Permitted Sources'!I5849</f>
        <v>0</v>
      </c>
      <c r="G6599" s="204">
        <f>'Permitted Sources'!J5849</f>
        <v>20.010000000000002</v>
      </c>
      <c r="H6599" s="204">
        <f>'Permitted Sources'!K5849</f>
        <v>0</v>
      </c>
      <c r="I6599" s="204">
        <f>'Permitted Sources'!L5849</f>
        <v>0</v>
      </c>
      <c r="J6599" s="204">
        <f>'Permitted Sources'!M5849</f>
        <v>0</v>
      </c>
      <c r="K6599" s="203" t="str">
        <f t="shared" ref="K6599:K6662" si="103">IF(E6599="Unpermitted Fugitives","Fugitives",IF(E6599="Natural Gas Processing Facilities, Pump Seals","Fugitives",IF(E6599="Natural Gas Production, All Equipt Leak Fugitives","Fugitives",IF(E6599="External Combustion Boilers","Heaters",IF(E6599="Permitted Tank Losses","Condensate tank ",IF(E6599="Permitted Fugitives","Fugitives",IF(E6599="Process Heaters","Heaters",E6599)))))))</f>
        <v>Fugitives</v>
      </c>
    </row>
    <row r="6600" spans="1:11" s="203" customFormat="1" x14ac:dyDescent="0.2">
      <c r="A6600" s="202" t="str">
        <f>'Permitted Sources'!A5850</f>
        <v>WYDEQ Title V</v>
      </c>
      <c r="B6600" s="203" t="str">
        <f>'Permitted Sources'!B5850</f>
        <v>56</v>
      </c>
      <c r="C6600" s="202" t="str">
        <f>'Permitted Sources'!D5850</f>
        <v>5600902</v>
      </c>
      <c r="D6600" s="202" t="str">
        <f>'Permitted Sources'!E5850</f>
        <v>31000220</v>
      </c>
      <c r="E6600" s="203" t="str">
        <f>'Permitted Sources'!H5850</f>
        <v>Fugitives</v>
      </c>
      <c r="F6600" s="204">
        <f>'Permitted Sources'!I5850</f>
        <v>0</v>
      </c>
      <c r="G6600" s="204">
        <f>'Permitted Sources'!J5850</f>
        <v>2.73</v>
      </c>
      <c r="H6600" s="204">
        <f>'Permitted Sources'!K5850</f>
        <v>0</v>
      </c>
      <c r="I6600" s="204">
        <f>'Permitted Sources'!L5850</f>
        <v>0</v>
      </c>
      <c r="J6600" s="204">
        <f>'Permitted Sources'!M5850</f>
        <v>0</v>
      </c>
      <c r="K6600" s="203" t="str">
        <f t="shared" si="103"/>
        <v>Fugitives</v>
      </c>
    </row>
    <row r="6601" spans="1:11" s="203" customFormat="1" x14ac:dyDescent="0.2">
      <c r="A6601" s="202" t="str">
        <f>'Permitted Sources'!A5851</f>
        <v>WYDEQ Title V</v>
      </c>
      <c r="B6601" s="203" t="str">
        <f>'Permitted Sources'!B5851</f>
        <v>56</v>
      </c>
      <c r="C6601" s="202" t="str">
        <f>'Permitted Sources'!D5851</f>
        <v>5600902</v>
      </c>
      <c r="D6601" s="202" t="str">
        <f>'Permitted Sources'!E5851</f>
        <v>31000302</v>
      </c>
      <c r="E6601" s="203" t="str">
        <f>'Permitted Sources'!H5851</f>
        <v>Dehydrator</v>
      </c>
      <c r="F6601" s="204">
        <f>'Permitted Sources'!I5851</f>
        <v>0.24</v>
      </c>
      <c r="G6601" s="204">
        <f>'Permitted Sources'!J5851</f>
        <v>0.01</v>
      </c>
      <c r="H6601" s="204">
        <f>'Permitted Sources'!K5851</f>
        <v>0.2</v>
      </c>
      <c r="I6601" s="204">
        <f>'Permitted Sources'!L5851</f>
        <v>0</v>
      </c>
      <c r="J6601" s="204">
        <f>'Permitted Sources'!M5851</f>
        <v>0</v>
      </c>
      <c r="K6601" s="203" t="str">
        <f t="shared" si="103"/>
        <v>Dehydrator</v>
      </c>
    </row>
    <row r="6602" spans="1:11" s="203" customFormat="1" x14ac:dyDescent="0.2">
      <c r="A6602" s="202" t="str">
        <f>'Permitted Sources'!A5852</f>
        <v>WYDEQ Title V</v>
      </c>
      <c r="B6602" s="203" t="str">
        <f>'Permitted Sources'!B5852</f>
        <v>56</v>
      </c>
      <c r="C6602" s="202" t="str">
        <f>'Permitted Sources'!D5852</f>
        <v>5600902</v>
      </c>
      <c r="D6602" s="202" t="str">
        <f>'Permitted Sources'!E5852</f>
        <v>40400312</v>
      </c>
      <c r="E6602" s="203" t="str">
        <f>'Permitted Sources'!H5852</f>
        <v>Permitted Tank Losses</v>
      </c>
      <c r="F6602" s="204">
        <f>'Permitted Sources'!I5852</f>
        <v>0</v>
      </c>
      <c r="G6602" s="204">
        <f>'Permitted Sources'!J5852</f>
        <v>0.35</v>
      </c>
      <c r="H6602" s="204">
        <f>'Permitted Sources'!K5852</f>
        <v>0</v>
      </c>
      <c r="I6602" s="204">
        <f>'Permitted Sources'!L5852</f>
        <v>0</v>
      </c>
      <c r="J6602" s="204">
        <f>'Permitted Sources'!M5852</f>
        <v>0</v>
      </c>
      <c r="K6602" s="203" t="str">
        <f t="shared" si="103"/>
        <v xml:space="preserve">Condensate tank </v>
      </c>
    </row>
    <row r="6603" spans="1:11" s="203" customFormat="1" x14ac:dyDescent="0.2">
      <c r="A6603" s="202" t="str">
        <f>'Permitted Sources'!A5853</f>
        <v>WYDEQ Title V</v>
      </c>
      <c r="B6603" s="203" t="str">
        <f>'Permitted Sources'!B5853</f>
        <v>56</v>
      </c>
      <c r="C6603" s="202" t="str">
        <f>'Permitted Sources'!D5853</f>
        <v>5600902</v>
      </c>
      <c r="D6603" s="202" t="str">
        <f>'Permitted Sources'!E5853</f>
        <v>20200253</v>
      </c>
      <c r="E6603" s="203" t="str">
        <f>'Permitted Sources'!H5853</f>
        <v>Compressor Engines</v>
      </c>
      <c r="F6603" s="204">
        <f>'Permitted Sources'!I5853</f>
        <v>5.0999999999999996</v>
      </c>
      <c r="G6603" s="204">
        <f>'Permitted Sources'!J5853</f>
        <v>0.09</v>
      </c>
      <c r="H6603" s="204">
        <f>'Permitted Sources'!K5853</f>
        <v>12.4</v>
      </c>
      <c r="I6603" s="204">
        <f>'Permitted Sources'!L5853</f>
        <v>0</v>
      </c>
      <c r="J6603" s="204">
        <f>'Permitted Sources'!M5853</f>
        <v>0</v>
      </c>
      <c r="K6603" s="203" t="str">
        <f t="shared" si="103"/>
        <v>Compressor Engines</v>
      </c>
    </row>
    <row r="6604" spans="1:11" s="203" customFormat="1" x14ac:dyDescent="0.2">
      <c r="A6604" s="202" t="str">
        <f>'Permitted Sources'!A5854</f>
        <v>WYDEQ Title V</v>
      </c>
      <c r="B6604" s="203" t="str">
        <f>'Permitted Sources'!B5854</f>
        <v>56</v>
      </c>
      <c r="C6604" s="202" t="str">
        <f>'Permitted Sources'!D5854</f>
        <v>5600902</v>
      </c>
      <c r="D6604" s="202" t="str">
        <f>'Permitted Sources'!E5854</f>
        <v>20200253</v>
      </c>
      <c r="E6604" s="203" t="str">
        <f>'Permitted Sources'!H5854</f>
        <v>Compressor Engines</v>
      </c>
      <c r="F6604" s="204">
        <f>'Permitted Sources'!I5854</f>
        <v>46.6</v>
      </c>
      <c r="G6604" s="204">
        <f>'Permitted Sources'!J5854</f>
        <v>2.4</v>
      </c>
      <c r="H6604" s="204">
        <f>'Permitted Sources'!K5854</f>
        <v>11.9</v>
      </c>
      <c r="I6604" s="204">
        <f>'Permitted Sources'!L5854</f>
        <v>0</v>
      </c>
      <c r="J6604" s="204">
        <f>'Permitted Sources'!M5854</f>
        <v>0</v>
      </c>
      <c r="K6604" s="203" t="str">
        <f t="shared" si="103"/>
        <v>Compressor Engines</v>
      </c>
    </row>
    <row r="6605" spans="1:11" s="203" customFormat="1" x14ac:dyDescent="0.2">
      <c r="A6605" s="202" t="str">
        <f>'Permitted Sources'!A5855</f>
        <v>WYDEQ Title V</v>
      </c>
      <c r="B6605" s="203" t="str">
        <f>'Permitted Sources'!B5855</f>
        <v>56</v>
      </c>
      <c r="C6605" s="202" t="str">
        <f>'Permitted Sources'!D5855</f>
        <v>5600902</v>
      </c>
      <c r="D6605" s="202" t="str">
        <f>'Permitted Sources'!E5855</f>
        <v>20200253</v>
      </c>
      <c r="E6605" s="203" t="str">
        <f>'Permitted Sources'!H5855</f>
        <v>Compressor Engines</v>
      </c>
      <c r="F6605" s="204">
        <f>'Permitted Sources'!I5855</f>
        <v>35.9</v>
      </c>
      <c r="G6605" s="204">
        <f>'Permitted Sources'!J5855</f>
        <v>1.5</v>
      </c>
      <c r="H6605" s="204">
        <f>'Permitted Sources'!K5855</f>
        <v>7.5</v>
      </c>
      <c r="I6605" s="204">
        <f>'Permitted Sources'!L5855</f>
        <v>0</v>
      </c>
      <c r="J6605" s="204">
        <f>'Permitted Sources'!M5855</f>
        <v>0</v>
      </c>
      <c r="K6605" s="203" t="str">
        <f t="shared" si="103"/>
        <v>Compressor Engines</v>
      </c>
    </row>
    <row r="6606" spans="1:11" s="203" customFormat="1" x14ac:dyDescent="0.2">
      <c r="A6606" s="202" t="str">
        <f>'Permitted Sources'!A5856</f>
        <v>WYDEQ Title V</v>
      </c>
      <c r="B6606" s="203" t="str">
        <f>'Permitted Sources'!B5856</f>
        <v>56</v>
      </c>
      <c r="C6606" s="202" t="str">
        <f>'Permitted Sources'!D5856</f>
        <v>5600902</v>
      </c>
      <c r="D6606" s="202" t="str">
        <f>'Permitted Sources'!E5856</f>
        <v>20200253</v>
      </c>
      <c r="E6606" s="203" t="str">
        <f>'Permitted Sources'!H5856</f>
        <v>Compressor Engines</v>
      </c>
      <c r="F6606" s="204">
        <f>'Permitted Sources'!I5856</f>
        <v>85.5</v>
      </c>
      <c r="G6606" s="204">
        <f>'Permitted Sources'!J5856</f>
        <v>4.4000000000000004</v>
      </c>
      <c r="H6606" s="204">
        <f>'Permitted Sources'!K5856</f>
        <v>21.9</v>
      </c>
      <c r="I6606" s="204">
        <f>'Permitted Sources'!L5856</f>
        <v>0</v>
      </c>
      <c r="J6606" s="204">
        <f>'Permitted Sources'!M5856</f>
        <v>0</v>
      </c>
      <c r="K6606" s="203" t="str">
        <f t="shared" si="103"/>
        <v>Compressor Engines</v>
      </c>
    </row>
    <row r="6607" spans="1:11" s="203" customFormat="1" x14ac:dyDescent="0.2">
      <c r="A6607" s="202" t="str">
        <f>'Permitted Sources'!A5857</f>
        <v>WYDEQ Title V</v>
      </c>
      <c r="B6607" s="203" t="str">
        <f>'Permitted Sources'!B5857</f>
        <v>56</v>
      </c>
      <c r="C6607" s="202" t="str">
        <f>'Permitted Sources'!D5857</f>
        <v>5600902</v>
      </c>
      <c r="D6607" s="202" t="str">
        <f>'Permitted Sources'!E5857</f>
        <v>20200253</v>
      </c>
      <c r="E6607" s="203" t="str">
        <f>'Permitted Sources'!H5857</f>
        <v>Compressor Engines</v>
      </c>
      <c r="F6607" s="204">
        <f>'Permitted Sources'!I5857</f>
        <v>58.6</v>
      </c>
      <c r="G6607" s="204">
        <f>'Permitted Sources'!J5857</f>
        <v>3</v>
      </c>
      <c r="H6607" s="204">
        <f>'Permitted Sources'!K5857</f>
        <v>15</v>
      </c>
      <c r="I6607" s="204">
        <f>'Permitted Sources'!L5857</f>
        <v>0</v>
      </c>
      <c r="J6607" s="204">
        <f>'Permitted Sources'!M5857</f>
        <v>0</v>
      </c>
      <c r="K6607" s="203" t="str">
        <f t="shared" si="103"/>
        <v>Compressor Engines</v>
      </c>
    </row>
    <row r="6608" spans="1:11" s="203" customFormat="1" x14ac:dyDescent="0.2">
      <c r="A6608" s="202" t="str">
        <f>'Permitted Sources'!A5858</f>
        <v>WYDEQ Title V</v>
      </c>
      <c r="B6608" s="203" t="str">
        <f>'Permitted Sources'!B5858</f>
        <v>56</v>
      </c>
      <c r="C6608" s="202" t="str">
        <f>'Permitted Sources'!D5858</f>
        <v>5600902</v>
      </c>
      <c r="D6608" s="202" t="str">
        <f>'Permitted Sources'!E5858</f>
        <v>20200253</v>
      </c>
      <c r="E6608" s="203" t="str">
        <f>'Permitted Sources'!H5858</f>
        <v>Compressor Engines</v>
      </c>
      <c r="F6608" s="204">
        <f>'Permitted Sources'!I5858</f>
        <v>86.6</v>
      </c>
      <c r="G6608" s="204">
        <f>'Permitted Sources'!J5858</f>
        <v>3.6</v>
      </c>
      <c r="H6608" s="204">
        <f>'Permitted Sources'!K5858</f>
        <v>18</v>
      </c>
      <c r="I6608" s="204">
        <f>'Permitted Sources'!L5858</f>
        <v>0</v>
      </c>
      <c r="J6608" s="204">
        <f>'Permitted Sources'!M5858</f>
        <v>0</v>
      </c>
      <c r="K6608" s="203" t="str">
        <f t="shared" si="103"/>
        <v>Compressor Engines</v>
      </c>
    </row>
    <row r="6609" spans="1:11" s="203" customFormat="1" x14ac:dyDescent="0.2">
      <c r="A6609" s="202" t="str">
        <f>'Permitted Sources'!A5859</f>
        <v>WYDEQ Title V</v>
      </c>
      <c r="B6609" s="203" t="str">
        <f>'Permitted Sources'!B5859</f>
        <v>56</v>
      </c>
      <c r="C6609" s="202" t="str">
        <f>'Permitted Sources'!D5859</f>
        <v>5600902</v>
      </c>
      <c r="D6609" s="202" t="str">
        <f>'Permitted Sources'!E5859</f>
        <v>20200253</v>
      </c>
      <c r="E6609" s="203" t="str">
        <f>'Permitted Sources'!H5859</f>
        <v>Compressor Engines</v>
      </c>
      <c r="F6609" s="204">
        <f>'Permitted Sources'!I5859</f>
        <v>46.3</v>
      </c>
      <c r="G6609" s="204">
        <f>'Permitted Sources'!J5859</f>
        <v>2.4</v>
      </c>
      <c r="H6609" s="204">
        <f>'Permitted Sources'!K5859</f>
        <v>11.9</v>
      </c>
      <c r="I6609" s="204">
        <f>'Permitted Sources'!L5859</f>
        <v>0</v>
      </c>
      <c r="J6609" s="204">
        <f>'Permitted Sources'!M5859</f>
        <v>0</v>
      </c>
      <c r="K6609" s="203" t="str">
        <f t="shared" si="103"/>
        <v>Compressor Engines</v>
      </c>
    </row>
    <row r="6610" spans="1:11" s="203" customFormat="1" x14ac:dyDescent="0.2">
      <c r="A6610" s="202" t="str">
        <f>'Permitted Sources'!A5860</f>
        <v>WYDEQ Title V</v>
      </c>
      <c r="B6610" s="203" t="str">
        <f>'Permitted Sources'!B5860</f>
        <v>56</v>
      </c>
      <c r="C6610" s="202" t="str">
        <f>'Permitted Sources'!D5860</f>
        <v>5600902</v>
      </c>
      <c r="D6610" s="202" t="str">
        <f>'Permitted Sources'!E5860</f>
        <v>31000299</v>
      </c>
      <c r="E6610" s="203" t="str">
        <f>'Permitted Sources'!H5860</f>
        <v>Other Not Classified</v>
      </c>
      <c r="F6610" s="204">
        <f>'Permitted Sources'!I5860</f>
        <v>0</v>
      </c>
      <c r="G6610" s="204">
        <f>'Permitted Sources'!J5860</f>
        <v>0</v>
      </c>
      <c r="H6610" s="204">
        <f>'Permitted Sources'!K5860</f>
        <v>0</v>
      </c>
      <c r="I6610" s="204">
        <f>'Permitted Sources'!L5860</f>
        <v>0</v>
      </c>
      <c r="J6610" s="204">
        <f>'Permitted Sources'!M5860</f>
        <v>0</v>
      </c>
      <c r="K6610" s="203" t="str">
        <f t="shared" si="103"/>
        <v>Other Not Classified</v>
      </c>
    </row>
    <row r="6611" spans="1:11" s="203" customFormat="1" x14ac:dyDescent="0.2">
      <c r="A6611" s="202" t="str">
        <f>'Permitted Sources'!A5861</f>
        <v>WYDEQ Title V</v>
      </c>
      <c r="B6611" s="203" t="str">
        <f>'Permitted Sources'!B5861</f>
        <v>56</v>
      </c>
      <c r="C6611" s="202" t="str">
        <f>'Permitted Sources'!D5861</f>
        <v>5600902</v>
      </c>
      <c r="D6611" s="202" t="str">
        <f>'Permitted Sources'!E5861</f>
        <v>31000404</v>
      </c>
      <c r="E6611" s="203" t="str">
        <f>'Permitted Sources'!H5861</f>
        <v>Process Heaters</v>
      </c>
      <c r="F6611" s="204">
        <f>'Permitted Sources'!I5861</f>
        <v>0</v>
      </c>
      <c r="G6611" s="204">
        <f>'Permitted Sources'!J5861</f>
        <v>1</v>
      </c>
      <c r="H6611" s="204">
        <f>'Permitted Sources'!K5861</f>
        <v>0</v>
      </c>
      <c r="I6611" s="204">
        <f>'Permitted Sources'!L5861</f>
        <v>0</v>
      </c>
      <c r="J6611" s="204">
        <f>'Permitted Sources'!M5861</f>
        <v>0</v>
      </c>
      <c r="K6611" s="203" t="str">
        <f t="shared" si="103"/>
        <v>Heaters</v>
      </c>
    </row>
    <row r="6612" spans="1:11" s="203" customFormat="1" x14ac:dyDescent="0.2">
      <c r="A6612" s="202" t="str">
        <f>'Permitted Sources'!A5862</f>
        <v>WYDEQ Title V</v>
      </c>
      <c r="B6612" s="203" t="str">
        <f>'Permitted Sources'!B5862</f>
        <v>56</v>
      </c>
      <c r="C6612" s="202" t="str">
        <f>'Permitted Sources'!D5862</f>
        <v>5600902</v>
      </c>
      <c r="D6612" s="202" t="str">
        <f>'Permitted Sources'!E5862</f>
        <v>20200253</v>
      </c>
      <c r="E6612" s="203" t="str">
        <f>'Permitted Sources'!H5862</f>
        <v>Compressor Engines</v>
      </c>
      <c r="F6612" s="204">
        <f>'Permitted Sources'!I5862</f>
        <v>7.8</v>
      </c>
      <c r="G6612" s="204">
        <f>'Permitted Sources'!J5862</f>
        <v>1.4</v>
      </c>
      <c r="H6612" s="204">
        <f>'Permitted Sources'!K5862</f>
        <v>19.100000000000001</v>
      </c>
      <c r="I6612" s="204">
        <f>'Permitted Sources'!L5862</f>
        <v>0</v>
      </c>
      <c r="J6612" s="204">
        <f>'Permitted Sources'!M5862</f>
        <v>0</v>
      </c>
      <c r="K6612" s="203" t="str">
        <f t="shared" si="103"/>
        <v>Compressor Engines</v>
      </c>
    </row>
    <row r="6613" spans="1:11" s="203" customFormat="1" x14ac:dyDescent="0.2">
      <c r="A6613" s="202" t="str">
        <f>'Permitted Sources'!A5863</f>
        <v>WYDEQ Title V</v>
      </c>
      <c r="B6613" s="203" t="str">
        <f>'Permitted Sources'!B5863</f>
        <v>56</v>
      </c>
      <c r="C6613" s="202" t="str">
        <f>'Permitted Sources'!D5863</f>
        <v>5600902</v>
      </c>
      <c r="D6613" s="202" t="str">
        <f>'Permitted Sources'!E5863</f>
        <v>20200253</v>
      </c>
      <c r="E6613" s="203" t="str">
        <f>'Permitted Sources'!H5863</f>
        <v>Compressor Engines</v>
      </c>
      <c r="F6613" s="204">
        <f>'Permitted Sources'!I5863</f>
        <v>5.3</v>
      </c>
      <c r="G6613" s="204">
        <f>'Permitted Sources'!J5863</f>
        <v>0.9</v>
      </c>
      <c r="H6613" s="204">
        <f>'Permitted Sources'!K5863</f>
        <v>12.9</v>
      </c>
      <c r="I6613" s="204">
        <f>'Permitted Sources'!L5863</f>
        <v>0</v>
      </c>
      <c r="J6613" s="204">
        <f>'Permitted Sources'!M5863</f>
        <v>0</v>
      </c>
      <c r="K6613" s="203" t="str">
        <f t="shared" si="103"/>
        <v>Compressor Engines</v>
      </c>
    </row>
    <row r="6614" spans="1:11" s="203" customFormat="1" x14ac:dyDescent="0.2">
      <c r="A6614" s="202" t="str">
        <f>'Permitted Sources'!A5864</f>
        <v>WYDEQ Title V</v>
      </c>
      <c r="B6614" s="203" t="str">
        <f>'Permitted Sources'!B5864</f>
        <v>56</v>
      </c>
      <c r="C6614" s="202" t="str">
        <f>'Permitted Sources'!D5864</f>
        <v>5600902</v>
      </c>
      <c r="D6614" s="202" t="str">
        <f>'Permitted Sources'!E5864</f>
        <v>20200253</v>
      </c>
      <c r="E6614" s="203" t="str">
        <f>'Permitted Sources'!H5864</f>
        <v>Compressor Engines</v>
      </c>
      <c r="F6614" s="204">
        <f>'Permitted Sources'!I5864</f>
        <v>6.2</v>
      </c>
      <c r="G6614" s="204">
        <f>'Permitted Sources'!J5864</f>
        <v>1.1000000000000001</v>
      </c>
      <c r="H6614" s="204">
        <f>'Permitted Sources'!K5864</f>
        <v>15.1</v>
      </c>
      <c r="I6614" s="204">
        <f>'Permitted Sources'!L5864</f>
        <v>0</v>
      </c>
      <c r="J6614" s="204">
        <f>'Permitted Sources'!M5864</f>
        <v>0</v>
      </c>
      <c r="K6614" s="203" t="str">
        <f t="shared" si="103"/>
        <v>Compressor Engines</v>
      </c>
    </row>
    <row r="6615" spans="1:11" s="203" customFormat="1" x14ac:dyDescent="0.2">
      <c r="A6615" s="202" t="str">
        <f>'Permitted Sources'!A5865</f>
        <v>WYDEQ Title V</v>
      </c>
      <c r="B6615" s="203" t="str">
        <f>'Permitted Sources'!B5865</f>
        <v>56</v>
      </c>
      <c r="C6615" s="202" t="str">
        <f>'Permitted Sources'!D5865</f>
        <v>5600902</v>
      </c>
      <c r="D6615" s="202" t="str">
        <f>'Permitted Sources'!E5865</f>
        <v>20200253</v>
      </c>
      <c r="E6615" s="203" t="str">
        <f>'Permitted Sources'!H5865</f>
        <v>Compressor Engines</v>
      </c>
      <c r="F6615" s="204">
        <f>'Permitted Sources'!I5865</f>
        <v>4.9000000000000004</v>
      </c>
      <c r="G6615" s="204">
        <f>'Permitted Sources'!J5865</f>
        <v>0.9</v>
      </c>
      <c r="H6615" s="204">
        <f>'Permitted Sources'!K5865</f>
        <v>12</v>
      </c>
      <c r="I6615" s="204">
        <f>'Permitted Sources'!L5865</f>
        <v>0</v>
      </c>
      <c r="J6615" s="204">
        <f>'Permitted Sources'!M5865</f>
        <v>0</v>
      </c>
      <c r="K6615" s="203" t="str">
        <f t="shared" si="103"/>
        <v>Compressor Engines</v>
      </c>
    </row>
    <row r="6616" spans="1:11" s="203" customFormat="1" x14ac:dyDescent="0.2">
      <c r="A6616" s="202" t="str">
        <f>'Permitted Sources'!A5866</f>
        <v>WYDEQ Title V</v>
      </c>
      <c r="B6616" s="203" t="str">
        <f>'Permitted Sources'!B5866</f>
        <v>56</v>
      </c>
      <c r="C6616" s="202" t="str">
        <f>'Permitted Sources'!D5866</f>
        <v>5600902</v>
      </c>
      <c r="D6616" s="202" t="str">
        <f>'Permitted Sources'!E5866</f>
        <v>20200253</v>
      </c>
      <c r="E6616" s="203" t="str">
        <f>'Permitted Sources'!H5866</f>
        <v>Compressor Engines</v>
      </c>
      <c r="F6616" s="204">
        <f>'Permitted Sources'!I5866</f>
        <v>100.2</v>
      </c>
      <c r="G6616" s="204">
        <f>'Permitted Sources'!J5866</f>
        <v>5.0999999999999996</v>
      </c>
      <c r="H6616" s="204">
        <f>'Permitted Sources'!K5866</f>
        <v>25.7</v>
      </c>
      <c r="I6616" s="204">
        <f>'Permitted Sources'!L5866</f>
        <v>0</v>
      </c>
      <c r="J6616" s="204">
        <f>'Permitted Sources'!M5866</f>
        <v>0</v>
      </c>
      <c r="K6616" s="203" t="str">
        <f t="shared" si="103"/>
        <v>Compressor Engines</v>
      </c>
    </row>
    <row r="6617" spans="1:11" s="203" customFormat="1" x14ac:dyDescent="0.2">
      <c r="A6617" s="202" t="str">
        <f>'Permitted Sources'!A5867</f>
        <v>WYDEQ Title V</v>
      </c>
      <c r="B6617" s="203" t="str">
        <f>'Permitted Sources'!B5867</f>
        <v>56</v>
      </c>
      <c r="C6617" s="202" t="str">
        <f>'Permitted Sources'!D5867</f>
        <v>5600902</v>
      </c>
      <c r="D6617" s="202" t="str">
        <f>'Permitted Sources'!E5867</f>
        <v>20200253</v>
      </c>
      <c r="E6617" s="203" t="str">
        <f>'Permitted Sources'!H5867</f>
        <v>Compressor Engines</v>
      </c>
      <c r="F6617" s="204">
        <f>'Permitted Sources'!I5867</f>
        <v>8</v>
      </c>
      <c r="G6617" s="204">
        <f>'Permitted Sources'!J5867</f>
        <v>1.4</v>
      </c>
      <c r="H6617" s="204">
        <f>'Permitted Sources'!K5867</f>
        <v>19.600000000000001</v>
      </c>
      <c r="I6617" s="204">
        <f>'Permitted Sources'!L5867</f>
        <v>0</v>
      </c>
      <c r="J6617" s="204">
        <f>'Permitted Sources'!M5867</f>
        <v>0</v>
      </c>
      <c r="K6617" s="203" t="str">
        <f t="shared" si="103"/>
        <v>Compressor Engines</v>
      </c>
    </row>
    <row r="6618" spans="1:11" s="203" customFormat="1" x14ac:dyDescent="0.2">
      <c r="A6618" s="202" t="str">
        <f>'Permitted Sources'!A5868</f>
        <v>WYDEQ Title V</v>
      </c>
      <c r="B6618" s="203" t="str">
        <f>'Permitted Sources'!B5868</f>
        <v>56</v>
      </c>
      <c r="C6618" s="202" t="str">
        <f>'Permitted Sources'!D5868</f>
        <v>5600902</v>
      </c>
      <c r="D6618" s="202" t="str">
        <f>'Permitted Sources'!E5868</f>
        <v>20200253</v>
      </c>
      <c r="E6618" s="203" t="str">
        <f>'Permitted Sources'!H5868</f>
        <v>Compressor Engines</v>
      </c>
      <c r="F6618" s="204">
        <f>'Permitted Sources'!I5868</f>
        <v>47.6</v>
      </c>
      <c r="G6618" s="204">
        <f>'Permitted Sources'!J5868</f>
        <v>2.4</v>
      </c>
      <c r="H6618" s="204">
        <f>'Permitted Sources'!K5868</f>
        <v>12.2</v>
      </c>
      <c r="I6618" s="204">
        <f>'Permitted Sources'!L5868</f>
        <v>0</v>
      </c>
      <c r="J6618" s="204">
        <f>'Permitted Sources'!M5868</f>
        <v>0</v>
      </c>
      <c r="K6618" s="203" t="str">
        <f t="shared" si="103"/>
        <v>Compressor Engines</v>
      </c>
    </row>
    <row r="6619" spans="1:11" s="203" customFormat="1" x14ac:dyDescent="0.2">
      <c r="A6619" s="202" t="str">
        <f>'Permitted Sources'!A5869</f>
        <v>WYDEQ Title V</v>
      </c>
      <c r="B6619" s="203" t="str">
        <f>'Permitted Sources'!B5869</f>
        <v>56</v>
      </c>
      <c r="C6619" s="202" t="str">
        <f>'Permitted Sources'!D5869</f>
        <v>5600902</v>
      </c>
      <c r="D6619" s="202" t="str">
        <f>'Permitted Sources'!E5869</f>
        <v>20200253</v>
      </c>
      <c r="E6619" s="203" t="str">
        <f>'Permitted Sources'!H5869</f>
        <v>Compressor Engines</v>
      </c>
      <c r="F6619" s="204">
        <f>'Permitted Sources'!I5869</f>
        <v>69.099999999999994</v>
      </c>
      <c r="G6619" s="204">
        <f>'Permitted Sources'!J5869</f>
        <v>2.9</v>
      </c>
      <c r="H6619" s="204">
        <f>'Permitted Sources'!K5869</f>
        <v>14.4</v>
      </c>
      <c r="I6619" s="204">
        <f>'Permitted Sources'!L5869</f>
        <v>0</v>
      </c>
      <c r="J6619" s="204">
        <f>'Permitted Sources'!M5869</f>
        <v>0</v>
      </c>
      <c r="K6619" s="203" t="str">
        <f t="shared" si="103"/>
        <v>Compressor Engines</v>
      </c>
    </row>
    <row r="6620" spans="1:11" s="203" customFormat="1" x14ac:dyDescent="0.2">
      <c r="A6620" s="202" t="str">
        <f>'Permitted Sources'!A5870</f>
        <v>WYDEQ Title V</v>
      </c>
      <c r="B6620" s="203" t="str">
        <f>'Permitted Sources'!B5870</f>
        <v>56</v>
      </c>
      <c r="C6620" s="202" t="str">
        <f>'Permitted Sources'!D5870</f>
        <v>5600902</v>
      </c>
      <c r="D6620" s="202" t="str">
        <f>'Permitted Sources'!E5870</f>
        <v>20200253</v>
      </c>
      <c r="E6620" s="203" t="str">
        <f>'Permitted Sources'!H5870</f>
        <v>Compressor Engines</v>
      </c>
      <c r="F6620" s="204">
        <f>'Permitted Sources'!I5870</f>
        <v>41.6</v>
      </c>
      <c r="G6620" s="204">
        <f>'Permitted Sources'!J5870</f>
        <v>2.1</v>
      </c>
      <c r="H6620" s="204">
        <f>'Permitted Sources'!K5870</f>
        <v>10.7</v>
      </c>
      <c r="I6620" s="204">
        <f>'Permitted Sources'!L5870</f>
        <v>0</v>
      </c>
      <c r="J6620" s="204">
        <f>'Permitted Sources'!M5870</f>
        <v>0</v>
      </c>
      <c r="K6620" s="203" t="str">
        <f t="shared" si="103"/>
        <v>Compressor Engines</v>
      </c>
    </row>
    <row r="6621" spans="1:11" s="203" customFormat="1" x14ac:dyDescent="0.2">
      <c r="A6621" s="202" t="str">
        <f>'Permitted Sources'!A5871</f>
        <v>WYDEQ Title V</v>
      </c>
      <c r="B6621" s="203" t="str">
        <f>'Permitted Sources'!B5871</f>
        <v>56</v>
      </c>
      <c r="C6621" s="202" t="str">
        <f>'Permitted Sources'!D5871</f>
        <v>5600902</v>
      </c>
      <c r="D6621" s="202" t="str">
        <f>'Permitted Sources'!E5871</f>
        <v>20200253</v>
      </c>
      <c r="E6621" s="203" t="str">
        <f>'Permitted Sources'!H5871</f>
        <v>Compressor Engines</v>
      </c>
      <c r="F6621" s="204">
        <f>'Permitted Sources'!I5871</f>
        <v>0</v>
      </c>
      <c r="G6621" s="204">
        <f>'Permitted Sources'!J5871</f>
        <v>0</v>
      </c>
      <c r="H6621" s="204">
        <f>'Permitted Sources'!K5871</f>
        <v>0</v>
      </c>
      <c r="I6621" s="204">
        <f>'Permitted Sources'!L5871</f>
        <v>0</v>
      </c>
      <c r="J6621" s="204">
        <f>'Permitted Sources'!M5871</f>
        <v>0</v>
      </c>
      <c r="K6621" s="203" t="str">
        <f t="shared" si="103"/>
        <v>Compressor Engines</v>
      </c>
    </row>
    <row r="6622" spans="1:11" s="203" customFormat="1" x14ac:dyDescent="0.2">
      <c r="A6622" s="202" t="str">
        <f>'Permitted Sources'!A5872</f>
        <v>WYDEQ Title V</v>
      </c>
      <c r="B6622" s="203" t="str">
        <f>'Permitted Sources'!B5872</f>
        <v>56</v>
      </c>
      <c r="C6622" s="202" t="str">
        <f>'Permitted Sources'!D5872</f>
        <v>5600902</v>
      </c>
      <c r="D6622" s="202" t="str">
        <f>'Permitted Sources'!E5872</f>
        <v>20200253</v>
      </c>
      <c r="E6622" s="203" t="str">
        <f>'Permitted Sources'!H5872</f>
        <v>Compressor Engines</v>
      </c>
      <c r="F6622" s="204">
        <f>'Permitted Sources'!I5872</f>
        <v>75</v>
      </c>
      <c r="G6622" s="204">
        <f>'Permitted Sources'!J5872</f>
        <v>3.8</v>
      </c>
      <c r="H6622" s="204">
        <f>'Permitted Sources'!K5872</f>
        <v>19.2</v>
      </c>
      <c r="I6622" s="204">
        <f>'Permitted Sources'!L5872</f>
        <v>0</v>
      </c>
      <c r="J6622" s="204">
        <f>'Permitted Sources'!M5872</f>
        <v>0</v>
      </c>
      <c r="K6622" s="203" t="str">
        <f t="shared" si="103"/>
        <v>Compressor Engines</v>
      </c>
    </row>
    <row r="6623" spans="1:11" s="203" customFormat="1" x14ac:dyDescent="0.2">
      <c r="A6623" s="202" t="str">
        <f>'Permitted Sources'!A5873</f>
        <v>WYDEQ Title V</v>
      </c>
      <c r="B6623" s="203" t="str">
        <f>'Permitted Sources'!B5873</f>
        <v>56</v>
      </c>
      <c r="C6623" s="202" t="str">
        <f>'Permitted Sources'!D5873</f>
        <v>5600902</v>
      </c>
      <c r="D6623" s="202" t="str">
        <f>'Permitted Sources'!E5873</f>
        <v>20200253</v>
      </c>
      <c r="E6623" s="203" t="str">
        <f>'Permitted Sources'!H5873</f>
        <v>Compressor Engines</v>
      </c>
      <c r="F6623" s="204">
        <f>'Permitted Sources'!I5873</f>
        <v>34</v>
      </c>
      <c r="G6623" s="204">
        <f>'Permitted Sources'!J5873</f>
        <v>1.7</v>
      </c>
      <c r="H6623" s="204">
        <f>'Permitted Sources'!K5873</f>
        <v>8.6999999999999993</v>
      </c>
      <c r="I6623" s="204">
        <f>'Permitted Sources'!L5873</f>
        <v>0</v>
      </c>
      <c r="J6623" s="204">
        <f>'Permitted Sources'!M5873</f>
        <v>0</v>
      </c>
      <c r="K6623" s="203" t="str">
        <f t="shared" si="103"/>
        <v>Compressor Engines</v>
      </c>
    </row>
    <row r="6624" spans="1:11" s="203" customFormat="1" x14ac:dyDescent="0.2">
      <c r="A6624" s="202" t="str">
        <f>'Permitted Sources'!A5874</f>
        <v>WYDEQ Title V</v>
      </c>
      <c r="B6624" s="203" t="str">
        <f>'Permitted Sources'!B5874</f>
        <v>56</v>
      </c>
      <c r="C6624" s="202" t="str">
        <f>'Permitted Sources'!D5874</f>
        <v>5600902</v>
      </c>
      <c r="D6624" s="202" t="str">
        <f>'Permitted Sources'!E5874</f>
        <v>20200253</v>
      </c>
      <c r="E6624" s="203" t="str">
        <f>'Permitted Sources'!H5874</f>
        <v>Compressor Engines</v>
      </c>
      <c r="F6624" s="204">
        <f>'Permitted Sources'!I5874</f>
        <v>83</v>
      </c>
      <c r="G6624" s="204">
        <f>'Permitted Sources'!J5874</f>
        <v>3.5</v>
      </c>
      <c r="H6624" s="204">
        <f>'Permitted Sources'!K5874</f>
        <v>17.3</v>
      </c>
      <c r="I6624" s="204">
        <f>'Permitted Sources'!L5874</f>
        <v>0</v>
      </c>
      <c r="J6624" s="204">
        <f>'Permitted Sources'!M5874</f>
        <v>0</v>
      </c>
      <c r="K6624" s="203" t="str">
        <f t="shared" si="103"/>
        <v>Compressor Engines</v>
      </c>
    </row>
    <row r="6625" spans="1:11" s="203" customFormat="1" x14ac:dyDescent="0.2">
      <c r="A6625" s="202" t="str">
        <f>'Permitted Sources'!A5875</f>
        <v>WYDEQ Title V</v>
      </c>
      <c r="B6625" s="203" t="str">
        <f>'Permitted Sources'!B5875</f>
        <v>56</v>
      </c>
      <c r="C6625" s="202" t="str">
        <f>'Permitted Sources'!D5875</f>
        <v>5600902</v>
      </c>
      <c r="D6625" s="202" t="str">
        <f>'Permitted Sources'!E5875</f>
        <v>20200253</v>
      </c>
      <c r="E6625" s="203" t="str">
        <f>'Permitted Sources'!H5875</f>
        <v>Compressor Engines</v>
      </c>
      <c r="F6625" s="204">
        <f>'Permitted Sources'!I5875</f>
        <v>8.1999999999999993</v>
      </c>
      <c r="G6625" s="204">
        <f>'Permitted Sources'!J5875</f>
        <v>1.4</v>
      </c>
      <c r="H6625" s="204">
        <f>'Permitted Sources'!K5875</f>
        <v>13.2</v>
      </c>
      <c r="I6625" s="204">
        <f>'Permitted Sources'!L5875</f>
        <v>0</v>
      </c>
      <c r="J6625" s="204">
        <f>'Permitted Sources'!M5875</f>
        <v>0</v>
      </c>
      <c r="K6625" s="203" t="str">
        <f t="shared" si="103"/>
        <v>Compressor Engines</v>
      </c>
    </row>
    <row r="6626" spans="1:11" s="203" customFormat="1" x14ac:dyDescent="0.2">
      <c r="A6626" s="202" t="str">
        <f>'Permitted Sources'!A5876</f>
        <v>WYDEQ Title V</v>
      </c>
      <c r="B6626" s="203" t="str">
        <f>'Permitted Sources'!B5876</f>
        <v>56</v>
      </c>
      <c r="C6626" s="202" t="str">
        <f>'Permitted Sources'!D5876</f>
        <v>5600902</v>
      </c>
      <c r="D6626" s="202" t="str">
        <f>'Permitted Sources'!E5876</f>
        <v>20201702</v>
      </c>
      <c r="E6626" s="203" t="str">
        <f>'Permitted Sources'!H5876</f>
        <v>Compressor Engines</v>
      </c>
      <c r="F6626" s="204">
        <f>'Permitted Sources'!I5876</f>
        <v>0</v>
      </c>
      <c r="G6626" s="204">
        <f>'Permitted Sources'!J5876</f>
        <v>0</v>
      </c>
      <c r="H6626" s="204">
        <f>'Permitted Sources'!K5876</f>
        <v>0</v>
      </c>
      <c r="I6626" s="204">
        <f>'Permitted Sources'!L5876</f>
        <v>0</v>
      </c>
      <c r="J6626" s="204">
        <f>'Permitted Sources'!M5876</f>
        <v>0</v>
      </c>
      <c r="K6626" s="203" t="str">
        <f t="shared" si="103"/>
        <v>Compressor Engines</v>
      </c>
    </row>
    <row r="6627" spans="1:11" s="203" customFormat="1" x14ac:dyDescent="0.2">
      <c r="A6627" s="202" t="str">
        <f>'Permitted Sources'!A5877</f>
        <v>WYDEQ Title V</v>
      </c>
      <c r="B6627" s="203" t="str">
        <f>'Permitted Sources'!B5877</f>
        <v>56</v>
      </c>
      <c r="C6627" s="202" t="str">
        <f>'Permitted Sources'!D5877</f>
        <v>5600902</v>
      </c>
      <c r="D6627" s="202" t="str">
        <f>'Permitted Sources'!E5877</f>
        <v>20200401</v>
      </c>
      <c r="E6627" s="203" t="str">
        <f>'Permitted Sources'!H5877</f>
        <v>Compressor Engines</v>
      </c>
      <c r="F6627" s="204">
        <f>'Permitted Sources'!I5877</f>
        <v>0</v>
      </c>
      <c r="G6627" s="204">
        <f>'Permitted Sources'!J5877</f>
        <v>0</v>
      </c>
      <c r="H6627" s="204">
        <f>'Permitted Sources'!K5877</f>
        <v>0</v>
      </c>
      <c r="I6627" s="204">
        <f>'Permitted Sources'!L5877</f>
        <v>0</v>
      </c>
      <c r="J6627" s="204">
        <f>'Permitted Sources'!M5877</f>
        <v>0</v>
      </c>
      <c r="K6627" s="203" t="str">
        <f t="shared" si="103"/>
        <v>Compressor Engines</v>
      </c>
    </row>
    <row r="6628" spans="1:11" s="203" customFormat="1" x14ac:dyDescent="0.2">
      <c r="A6628" s="202" t="str">
        <f>'Permitted Sources'!A5878</f>
        <v>WYDEQ Title V</v>
      </c>
      <c r="B6628" s="203" t="str">
        <f>'Permitted Sources'!B5878</f>
        <v>56</v>
      </c>
      <c r="C6628" s="202" t="str">
        <f>'Permitted Sources'!D5878</f>
        <v>5600902</v>
      </c>
      <c r="D6628" s="202" t="str">
        <f>'Permitted Sources'!E5878</f>
        <v>10500110</v>
      </c>
      <c r="E6628" s="203" t="str">
        <f>'Permitted Sources'!H5878</f>
        <v>Process Heaters</v>
      </c>
      <c r="F6628" s="204">
        <f>'Permitted Sources'!I5878</f>
        <v>30.221</v>
      </c>
      <c r="G6628" s="204">
        <f>'Permitted Sources'!J5878</f>
        <v>0.72</v>
      </c>
      <c r="H6628" s="204">
        <f>'Permitted Sources'!K5878</f>
        <v>11.04</v>
      </c>
      <c r="I6628" s="204">
        <f>'Permitted Sources'!L5878</f>
        <v>0</v>
      </c>
      <c r="J6628" s="204">
        <f>'Permitted Sources'!M5878</f>
        <v>0</v>
      </c>
      <c r="K6628" s="203" t="str">
        <f t="shared" si="103"/>
        <v>Heaters</v>
      </c>
    </row>
    <row r="6629" spans="1:11" s="203" customFormat="1" x14ac:dyDescent="0.2">
      <c r="A6629" s="202" t="str">
        <f>'Permitted Sources'!A5879</f>
        <v>WYDEQ Title V</v>
      </c>
      <c r="B6629" s="203" t="str">
        <f>'Permitted Sources'!B5879</f>
        <v>56</v>
      </c>
      <c r="C6629" s="202" t="str">
        <f>'Permitted Sources'!D5879</f>
        <v>5600902</v>
      </c>
      <c r="D6629" s="202" t="str">
        <f>'Permitted Sources'!E5879</f>
        <v>10500210</v>
      </c>
      <c r="E6629" s="203" t="str">
        <f>'Permitted Sources'!H5879</f>
        <v>Process Heaters</v>
      </c>
      <c r="F6629" s="204">
        <f>'Permitted Sources'!I5879</f>
        <v>8.57</v>
      </c>
      <c r="G6629" s="204">
        <f>'Permitted Sources'!J5879</f>
        <v>26.29</v>
      </c>
      <c r="H6629" s="204">
        <f>'Permitted Sources'!K5879</f>
        <v>47</v>
      </c>
      <c r="I6629" s="204">
        <f>'Permitted Sources'!L5879</f>
        <v>0</v>
      </c>
      <c r="J6629" s="204">
        <f>'Permitted Sources'!M5879</f>
        <v>0</v>
      </c>
      <c r="K6629" s="203" t="str">
        <f t="shared" si="103"/>
        <v>Heaters</v>
      </c>
    </row>
    <row r="6630" spans="1:11" s="203" customFormat="1" x14ac:dyDescent="0.2">
      <c r="A6630" s="202" t="str">
        <f>'Permitted Sources'!A5880</f>
        <v>WYDEQ Title V</v>
      </c>
      <c r="B6630" s="203" t="str">
        <f>'Permitted Sources'!B5880</f>
        <v>56</v>
      </c>
      <c r="C6630" s="202" t="str">
        <f>'Permitted Sources'!D5880</f>
        <v>5600902</v>
      </c>
      <c r="D6630" s="202" t="str">
        <f>'Permitted Sources'!E5880</f>
        <v>10201701</v>
      </c>
      <c r="E6630" s="203" t="str">
        <f>'Permitted Sources'!H5880</f>
        <v>Process Heaters</v>
      </c>
      <c r="F6630" s="204">
        <f>'Permitted Sources'!I5880</f>
        <v>0</v>
      </c>
      <c r="G6630" s="204">
        <f>'Permitted Sources'!J5880</f>
        <v>0</v>
      </c>
      <c r="H6630" s="204">
        <f>'Permitted Sources'!K5880</f>
        <v>0</v>
      </c>
      <c r="I6630" s="204">
        <f>'Permitted Sources'!L5880</f>
        <v>0</v>
      </c>
      <c r="J6630" s="204">
        <f>'Permitted Sources'!M5880</f>
        <v>0</v>
      </c>
      <c r="K6630" s="203" t="str">
        <f t="shared" si="103"/>
        <v>Heaters</v>
      </c>
    </row>
    <row r="6631" spans="1:11" s="203" customFormat="1" x14ac:dyDescent="0.2">
      <c r="A6631" s="202" t="str">
        <f>'Permitted Sources'!A5881</f>
        <v>WYDEQ Title V</v>
      </c>
      <c r="B6631" s="203" t="str">
        <f>'Permitted Sources'!B5881</f>
        <v>56</v>
      </c>
      <c r="C6631" s="202" t="str">
        <f>'Permitted Sources'!D5881</f>
        <v>5600902</v>
      </c>
      <c r="D6631" s="202" t="str">
        <f>'Permitted Sources'!E5881</f>
        <v>10500110</v>
      </c>
      <c r="E6631" s="203" t="str">
        <f>'Permitted Sources'!H5881</f>
        <v>Process Heaters</v>
      </c>
      <c r="F6631" s="204">
        <f>'Permitted Sources'!I5881</f>
        <v>15.11</v>
      </c>
      <c r="G6631" s="204">
        <f>'Permitted Sources'!J5881</f>
        <v>0.36</v>
      </c>
      <c r="H6631" s="204">
        <f>'Permitted Sources'!K5881</f>
        <v>5.52</v>
      </c>
      <c r="I6631" s="204">
        <f>'Permitted Sources'!L5881</f>
        <v>0</v>
      </c>
      <c r="J6631" s="204">
        <f>'Permitted Sources'!M5881</f>
        <v>0</v>
      </c>
      <c r="K6631" s="203" t="str">
        <f t="shared" si="103"/>
        <v>Heaters</v>
      </c>
    </row>
    <row r="6632" spans="1:11" s="203" customFormat="1" x14ac:dyDescent="0.2">
      <c r="A6632" s="202" t="str">
        <f>'Permitted Sources'!A5882</f>
        <v>WYDEQ Title V</v>
      </c>
      <c r="B6632" s="203" t="str">
        <f>'Permitted Sources'!B5882</f>
        <v>56</v>
      </c>
      <c r="C6632" s="202" t="str">
        <f>'Permitted Sources'!D5882</f>
        <v>5600902</v>
      </c>
      <c r="D6632" s="202" t="str">
        <f>'Permitted Sources'!E5882</f>
        <v>31000128</v>
      </c>
      <c r="E6632" s="203" t="str">
        <f>'Permitted Sources'!H5882</f>
        <v>Other Not Classified</v>
      </c>
      <c r="F6632" s="204">
        <f>'Permitted Sources'!I5882</f>
        <v>0.66</v>
      </c>
      <c r="G6632" s="204">
        <f>'Permitted Sources'!J5882</f>
        <v>0.02</v>
      </c>
      <c r="H6632" s="204">
        <f>'Permitted Sources'!K5882</f>
        <v>0.28000000000000003</v>
      </c>
      <c r="I6632" s="204">
        <f>'Permitted Sources'!L5882</f>
        <v>0</v>
      </c>
      <c r="J6632" s="204">
        <f>'Permitted Sources'!M5882</f>
        <v>0</v>
      </c>
      <c r="K6632" s="203" t="str">
        <f t="shared" si="103"/>
        <v>Other Not Classified</v>
      </c>
    </row>
    <row r="6633" spans="1:11" s="203" customFormat="1" x14ac:dyDescent="0.2">
      <c r="A6633" s="202" t="str">
        <f>'Permitted Sources'!A5883</f>
        <v>WYDEQ Title V</v>
      </c>
      <c r="B6633" s="203" t="str">
        <f>'Permitted Sources'!B5883</f>
        <v>56</v>
      </c>
      <c r="C6633" s="202" t="str">
        <f>'Permitted Sources'!D5883</f>
        <v>5600902</v>
      </c>
      <c r="D6633" s="202" t="str">
        <f>'Permitted Sources'!E5883</f>
        <v>31000402</v>
      </c>
      <c r="E6633" s="203" t="str">
        <f>'Permitted Sources'!H5883</f>
        <v>Process Heaters</v>
      </c>
      <c r="F6633" s="204">
        <f>'Permitted Sources'!I5883</f>
        <v>0.66</v>
      </c>
      <c r="G6633" s="204">
        <f>'Permitted Sources'!J5883</f>
        <v>0.2</v>
      </c>
      <c r="H6633" s="204">
        <f>'Permitted Sources'!K5883</f>
        <v>0.28000000000000003</v>
      </c>
      <c r="I6633" s="204">
        <f>'Permitted Sources'!L5883</f>
        <v>0</v>
      </c>
      <c r="J6633" s="204">
        <f>'Permitted Sources'!M5883</f>
        <v>0</v>
      </c>
      <c r="K6633" s="203" t="str">
        <f t="shared" si="103"/>
        <v>Heaters</v>
      </c>
    </row>
    <row r="6634" spans="1:11" s="203" customFormat="1" x14ac:dyDescent="0.2">
      <c r="A6634" s="202" t="str">
        <f>'Permitted Sources'!A5884</f>
        <v>WYDEQ Title V</v>
      </c>
      <c r="B6634" s="203" t="str">
        <f>'Permitted Sources'!B5884</f>
        <v>56</v>
      </c>
      <c r="C6634" s="202" t="str">
        <f>'Permitted Sources'!D5884</f>
        <v>5600902</v>
      </c>
      <c r="D6634" s="202" t="str">
        <f>'Permitted Sources'!E5884</f>
        <v>31000299</v>
      </c>
      <c r="E6634" s="203" t="str">
        <f>'Permitted Sources'!H5884</f>
        <v>Other Not Classified</v>
      </c>
      <c r="F6634" s="204">
        <f>'Permitted Sources'!I5884</f>
        <v>0</v>
      </c>
      <c r="G6634" s="204">
        <f>'Permitted Sources'!J5884</f>
        <v>36.700000000000003</v>
      </c>
      <c r="H6634" s="204">
        <f>'Permitted Sources'!K5884</f>
        <v>0</v>
      </c>
      <c r="I6634" s="204">
        <f>'Permitted Sources'!L5884</f>
        <v>0</v>
      </c>
      <c r="J6634" s="204">
        <f>'Permitted Sources'!M5884</f>
        <v>0</v>
      </c>
      <c r="K6634" s="203" t="str">
        <f t="shared" si="103"/>
        <v>Other Not Classified</v>
      </c>
    </row>
    <row r="6635" spans="1:11" s="203" customFormat="1" x14ac:dyDescent="0.2">
      <c r="A6635" s="202" t="str">
        <f>'Permitted Sources'!A5885</f>
        <v>WYDEQ Title V</v>
      </c>
      <c r="B6635" s="203" t="str">
        <f>'Permitted Sources'!B5885</f>
        <v>56</v>
      </c>
      <c r="C6635" s="202" t="str">
        <f>'Permitted Sources'!D5885</f>
        <v>5600902</v>
      </c>
      <c r="D6635" s="202" t="str">
        <f>'Permitted Sources'!E5885</f>
        <v>31088811</v>
      </c>
      <c r="E6635" s="203" t="str">
        <f>'Permitted Sources'!H5885</f>
        <v>Fugitives</v>
      </c>
      <c r="F6635" s="204">
        <f>'Permitted Sources'!I5885</f>
        <v>0</v>
      </c>
      <c r="G6635" s="204">
        <f>'Permitted Sources'!J5885</f>
        <v>3</v>
      </c>
      <c r="H6635" s="204">
        <f>'Permitted Sources'!K5885</f>
        <v>0</v>
      </c>
      <c r="I6635" s="204">
        <f>'Permitted Sources'!L5885</f>
        <v>0</v>
      </c>
      <c r="J6635" s="204">
        <f>'Permitted Sources'!M5885</f>
        <v>0</v>
      </c>
      <c r="K6635" s="203" t="str">
        <f t="shared" si="103"/>
        <v>Fugitives</v>
      </c>
    </row>
    <row r="6636" spans="1:11" s="203" customFormat="1" x14ac:dyDescent="0.2">
      <c r="A6636" s="202" t="str">
        <f>'Permitted Sources'!A5886</f>
        <v>WYDEQ Title V</v>
      </c>
      <c r="B6636" s="203" t="str">
        <f>'Permitted Sources'!B5886</f>
        <v>56</v>
      </c>
      <c r="C6636" s="202" t="str">
        <f>'Permitted Sources'!D5886</f>
        <v>5600902</v>
      </c>
      <c r="D6636" s="202" t="str">
        <f>'Permitted Sources'!E5886</f>
        <v>20200209</v>
      </c>
      <c r="E6636" s="203" t="str">
        <f>'Permitted Sources'!H5886</f>
        <v>Compressor Engines</v>
      </c>
      <c r="F6636" s="204">
        <f>'Permitted Sources'!I5886</f>
        <v>5.3</v>
      </c>
      <c r="G6636" s="204">
        <f>'Permitted Sources'!J5886</f>
        <v>1.7</v>
      </c>
      <c r="H6636" s="204">
        <f>'Permitted Sources'!K5886</f>
        <v>5.8</v>
      </c>
      <c r="I6636" s="204">
        <f>'Permitted Sources'!L5886</f>
        <v>0</v>
      </c>
      <c r="J6636" s="204">
        <f>'Permitted Sources'!M5886</f>
        <v>0</v>
      </c>
      <c r="K6636" s="203" t="str">
        <f t="shared" si="103"/>
        <v>Compressor Engines</v>
      </c>
    </row>
    <row r="6637" spans="1:11" s="203" customFormat="1" x14ac:dyDescent="0.2">
      <c r="A6637" s="202" t="str">
        <f>'Permitted Sources'!A5887</f>
        <v>WYDEQ Title V</v>
      </c>
      <c r="B6637" s="203" t="str">
        <f>'Permitted Sources'!B5887</f>
        <v>56</v>
      </c>
      <c r="C6637" s="202" t="str">
        <f>'Permitted Sources'!D5887</f>
        <v>5600902</v>
      </c>
      <c r="D6637" s="202" t="str">
        <f>'Permitted Sources'!E5887</f>
        <v>20200209</v>
      </c>
      <c r="E6637" s="203" t="str">
        <f>'Permitted Sources'!H5887</f>
        <v>Compressor Engines</v>
      </c>
      <c r="F6637" s="204">
        <f>'Permitted Sources'!I5887</f>
        <v>5.2</v>
      </c>
      <c r="G6637" s="204">
        <f>'Permitted Sources'!J5887</f>
        <v>1.6</v>
      </c>
      <c r="H6637" s="204">
        <f>'Permitted Sources'!K5887</f>
        <v>5.7</v>
      </c>
      <c r="I6637" s="204">
        <f>'Permitted Sources'!L5887</f>
        <v>0</v>
      </c>
      <c r="J6637" s="204">
        <f>'Permitted Sources'!M5887</f>
        <v>0</v>
      </c>
      <c r="K6637" s="203" t="str">
        <f t="shared" si="103"/>
        <v>Compressor Engines</v>
      </c>
    </row>
    <row r="6638" spans="1:11" s="203" customFormat="1" x14ac:dyDescent="0.2">
      <c r="A6638" s="202" t="str">
        <f>'Permitted Sources'!A5888</f>
        <v>WYDEQ Title V</v>
      </c>
      <c r="B6638" s="203" t="str">
        <f>'Permitted Sources'!B5888</f>
        <v>56</v>
      </c>
      <c r="C6638" s="202" t="str">
        <f>'Permitted Sources'!D5888</f>
        <v>5600902</v>
      </c>
      <c r="D6638" s="202" t="str">
        <f>'Permitted Sources'!E5888</f>
        <v>20200209</v>
      </c>
      <c r="E6638" s="203" t="str">
        <f>'Permitted Sources'!H5888</f>
        <v>Compressor Engines</v>
      </c>
      <c r="F6638" s="204">
        <f>'Permitted Sources'!I5888</f>
        <v>6.1</v>
      </c>
      <c r="G6638" s="204">
        <f>'Permitted Sources'!J5888</f>
        <v>2</v>
      </c>
      <c r="H6638" s="204">
        <f>'Permitted Sources'!K5888</f>
        <v>6.8</v>
      </c>
      <c r="I6638" s="204">
        <f>'Permitted Sources'!L5888</f>
        <v>0</v>
      </c>
      <c r="J6638" s="204">
        <f>'Permitted Sources'!M5888</f>
        <v>0</v>
      </c>
      <c r="K6638" s="203" t="str">
        <f t="shared" si="103"/>
        <v>Compressor Engines</v>
      </c>
    </row>
    <row r="6639" spans="1:11" s="203" customFormat="1" x14ac:dyDescent="0.2">
      <c r="A6639" s="202" t="str">
        <f>'Permitted Sources'!A5889</f>
        <v>WYDEQ Title V</v>
      </c>
      <c r="B6639" s="203" t="str">
        <f>'Permitted Sources'!B5889</f>
        <v>56</v>
      </c>
      <c r="C6639" s="202" t="str">
        <f>'Permitted Sources'!D5889</f>
        <v>5600902</v>
      </c>
      <c r="D6639" s="202" t="str">
        <f>'Permitted Sources'!E5889</f>
        <v>31000404</v>
      </c>
      <c r="E6639" s="203" t="str">
        <f>'Permitted Sources'!H5889</f>
        <v>Process Heaters</v>
      </c>
      <c r="F6639" s="204">
        <f>'Permitted Sources'!I5889</f>
        <v>0.2</v>
      </c>
      <c r="G6639" s="204">
        <f>'Permitted Sources'!J5889</f>
        <v>0</v>
      </c>
      <c r="H6639" s="204">
        <f>'Permitted Sources'!K5889</f>
        <v>0</v>
      </c>
      <c r="I6639" s="204">
        <f>'Permitted Sources'!L5889</f>
        <v>0</v>
      </c>
      <c r="J6639" s="204">
        <f>'Permitted Sources'!M5889</f>
        <v>0</v>
      </c>
      <c r="K6639" s="203" t="str">
        <f t="shared" si="103"/>
        <v>Heaters</v>
      </c>
    </row>
    <row r="6640" spans="1:11" s="203" customFormat="1" x14ac:dyDescent="0.2">
      <c r="A6640" s="202" t="str">
        <f>'Permitted Sources'!A5890</f>
        <v>WYDEQ Title V</v>
      </c>
      <c r="B6640" s="203" t="str">
        <f>'Permitted Sources'!B5890</f>
        <v>56</v>
      </c>
      <c r="C6640" s="202" t="str">
        <f>'Permitted Sources'!D5890</f>
        <v>5600902</v>
      </c>
      <c r="D6640" s="202" t="str">
        <f>'Permitted Sources'!E5890</f>
        <v>20200201</v>
      </c>
      <c r="E6640" s="203" t="str">
        <f>'Permitted Sources'!H5890</f>
        <v>Compressor Engines</v>
      </c>
      <c r="F6640" s="204">
        <f>'Permitted Sources'!I5890</f>
        <v>73.7</v>
      </c>
      <c r="G6640" s="204">
        <f>'Permitted Sources'!J5890</f>
        <v>15.5</v>
      </c>
      <c r="H6640" s="204">
        <f>'Permitted Sources'!K5890</f>
        <v>49.6</v>
      </c>
      <c r="I6640" s="204">
        <f>'Permitted Sources'!L5890</f>
        <v>0</v>
      </c>
      <c r="J6640" s="204">
        <f>'Permitted Sources'!M5890</f>
        <v>0</v>
      </c>
      <c r="K6640" s="203" t="str">
        <f t="shared" si="103"/>
        <v>Compressor Engines</v>
      </c>
    </row>
    <row r="6641" spans="1:11" s="203" customFormat="1" x14ac:dyDescent="0.2">
      <c r="A6641" s="202" t="str">
        <f>'Permitted Sources'!A5891</f>
        <v>WYDEQ Title V</v>
      </c>
      <c r="B6641" s="203" t="str">
        <f>'Permitted Sources'!B5891</f>
        <v>56</v>
      </c>
      <c r="C6641" s="202" t="str">
        <f>'Permitted Sources'!D5891</f>
        <v>5601902</v>
      </c>
      <c r="D6641" s="202" t="str">
        <f>'Permitted Sources'!E5891</f>
        <v>31000228</v>
      </c>
      <c r="E6641" s="203" t="str">
        <f>'Permitted Sources'!H5891</f>
        <v>Dehydrator</v>
      </c>
      <c r="F6641" s="204">
        <f>'Permitted Sources'!I5891</f>
        <v>0.35</v>
      </c>
      <c r="G6641" s="204">
        <f>'Permitted Sources'!J5891</f>
        <v>0.02</v>
      </c>
      <c r="H6641" s="204">
        <f>'Permitted Sources'!K5891</f>
        <v>0.28999999999999998</v>
      </c>
      <c r="I6641" s="204">
        <f>'Permitted Sources'!L5891</f>
        <v>0</v>
      </c>
      <c r="J6641" s="204">
        <f>'Permitted Sources'!M5891</f>
        <v>0</v>
      </c>
      <c r="K6641" s="203" t="str">
        <f t="shared" si="103"/>
        <v>Dehydrator</v>
      </c>
    </row>
    <row r="6642" spans="1:11" s="203" customFormat="1" x14ac:dyDescent="0.2">
      <c r="A6642" s="202" t="str">
        <f>'Permitted Sources'!A5892</f>
        <v>WYDEQ Title V</v>
      </c>
      <c r="B6642" s="203" t="str">
        <f>'Permitted Sources'!B5892</f>
        <v>56</v>
      </c>
      <c r="C6642" s="202" t="str">
        <f>'Permitted Sources'!D5892</f>
        <v>5601902</v>
      </c>
      <c r="D6642" s="202" t="str">
        <f>'Permitted Sources'!E5892</f>
        <v>31000228</v>
      </c>
      <c r="E6642" s="203" t="str">
        <f>'Permitted Sources'!H5892</f>
        <v>Dehydrator</v>
      </c>
      <c r="F6642" s="204">
        <f>'Permitted Sources'!I5892</f>
        <v>0.23</v>
      </c>
      <c r="G6642" s="204">
        <f>'Permitted Sources'!J5892</f>
        <v>0.01</v>
      </c>
      <c r="H6642" s="204">
        <f>'Permitted Sources'!K5892</f>
        <v>0.19</v>
      </c>
      <c r="I6642" s="204">
        <f>'Permitted Sources'!L5892</f>
        <v>0</v>
      </c>
      <c r="J6642" s="204">
        <f>'Permitted Sources'!M5892</f>
        <v>0</v>
      </c>
      <c r="K6642" s="203" t="str">
        <f t="shared" si="103"/>
        <v>Dehydrator</v>
      </c>
    </row>
    <row r="6643" spans="1:11" s="203" customFormat="1" x14ac:dyDescent="0.2">
      <c r="A6643" s="202" t="str">
        <f>'Permitted Sources'!A5893</f>
        <v>WYDEQ Title V</v>
      </c>
      <c r="B6643" s="203" t="str">
        <f>'Permitted Sources'!B5893</f>
        <v>56</v>
      </c>
      <c r="C6643" s="202" t="str">
        <f>'Permitted Sources'!D5893</f>
        <v>5601902</v>
      </c>
      <c r="D6643" s="202" t="str">
        <f>'Permitted Sources'!E5893</f>
        <v>20200254</v>
      </c>
      <c r="E6643" s="203" t="str">
        <f>'Permitted Sources'!H5893</f>
        <v>Compressor Engines</v>
      </c>
      <c r="F6643" s="204">
        <f>'Permitted Sources'!I5893</f>
        <v>13.52</v>
      </c>
      <c r="G6643" s="204">
        <f>'Permitted Sources'!J5893</f>
        <v>13.52</v>
      </c>
      <c r="H6643" s="204">
        <f>'Permitted Sources'!K5893</f>
        <v>20.47</v>
      </c>
      <c r="I6643" s="204">
        <f>'Permitted Sources'!L5893</f>
        <v>0</v>
      </c>
      <c r="J6643" s="204">
        <f>'Permitted Sources'!M5893</f>
        <v>0</v>
      </c>
      <c r="K6643" s="203" t="str">
        <f t="shared" si="103"/>
        <v>Compressor Engines</v>
      </c>
    </row>
    <row r="6644" spans="1:11" s="203" customFormat="1" x14ac:dyDescent="0.2">
      <c r="A6644" s="202" t="str">
        <f>'Permitted Sources'!A5894</f>
        <v>WYDEQ Title V</v>
      </c>
      <c r="B6644" s="203" t="str">
        <f>'Permitted Sources'!B5894</f>
        <v>56</v>
      </c>
      <c r="C6644" s="202" t="str">
        <f>'Permitted Sources'!D5894</f>
        <v>5601902</v>
      </c>
      <c r="D6644" s="202" t="str">
        <f>'Permitted Sources'!E5894</f>
        <v>31000228</v>
      </c>
      <c r="E6644" s="203" t="str">
        <f>'Permitted Sources'!H5894</f>
        <v>Dehydrator</v>
      </c>
      <c r="F6644" s="204">
        <f>'Permitted Sources'!I5894</f>
        <v>0.34</v>
      </c>
      <c r="G6644" s="204">
        <f>'Permitted Sources'!J5894</f>
        <v>0.02</v>
      </c>
      <c r="H6644" s="204">
        <f>'Permitted Sources'!K5894</f>
        <v>0.28000000000000003</v>
      </c>
      <c r="I6644" s="204">
        <f>'Permitted Sources'!L5894</f>
        <v>0</v>
      </c>
      <c r="J6644" s="204">
        <f>'Permitted Sources'!M5894</f>
        <v>0</v>
      </c>
      <c r="K6644" s="203" t="str">
        <f t="shared" si="103"/>
        <v>Dehydrator</v>
      </c>
    </row>
    <row r="6645" spans="1:11" s="203" customFormat="1" x14ac:dyDescent="0.2">
      <c r="A6645" s="202" t="str">
        <f>'Permitted Sources'!A5895</f>
        <v>WYDEQ Title V</v>
      </c>
      <c r="B6645" s="203" t="str">
        <f>'Permitted Sources'!B5895</f>
        <v>56</v>
      </c>
      <c r="C6645" s="202" t="str">
        <f>'Permitted Sources'!D5895</f>
        <v>5601902</v>
      </c>
      <c r="D6645" s="202" t="str">
        <f>'Permitted Sources'!E5895</f>
        <v>20200254</v>
      </c>
      <c r="E6645" s="203" t="str">
        <f>'Permitted Sources'!H5895</f>
        <v>Compressor Engines</v>
      </c>
      <c r="F6645" s="204">
        <f>'Permitted Sources'!I5895</f>
        <v>11.1</v>
      </c>
      <c r="G6645" s="204">
        <f>'Permitted Sources'!J5895</f>
        <v>11.1</v>
      </c>
      <c r="H6645" s="204">
        <f>'Permitted Sources'!K5895</f>
        <v>16.79</v>
      </c>
      <c r="I6645" s="204">
        <f>'Permitted Sources'!L5895</f>
        <v>0</v>
      </c>
      <c r="J6645" s="204">
        <f>'Permitted Sources'!M5895</f>
        <v>0</v>
      </c>
      <c r="K6645" s="203" t="str">
        <f t="shared" si="103"/>
        <v>Compressor Engines</v>
      </c>
    </row>
    <row r="6646" spans="1:11" s="203" customFormat="1" x14ac:dyDescent="0.2">
      <c r="A6646" s="202" t="str">
        <f>'Permitted Sources'!A5896</f>
        <v>WYDEQ Title V</v>
      </c>
      <c r="B6646" s="203" t="str">
        <f>'Permitted Sources'!B5896</f>
        <v>56</v>
      </c>
      <c r="C6646" s="202" t="str">
        <f>'Permitted Sources'!D5896</f>
        <v>5601902</v>
      </c>
      <c r="D6646" s="202" t="str">
        <f>'Permitted Sources'!E5896</f>
        <v>20200254</v>
      </c>
      <c r="E6646" s="203" t="str">
        <f>'Permitted Sources'!H5896</f>
        <v>Compressor Engines</v>
      </c>
      <c r="F6646" s="204">
        <f>'Permitted Sources'!I5896</f>
        <v>1.93</v>
      </c>
      <c r="G6646" s="204">
        <f>'Permitted Sources'!J5896</f>
        <v>1.93</v>
      </c>
      <c r="H6646" s="204">
        <f>'Permitted Sources'!K5896</f>
        <v>2.92</v>
      </c>
      <c r="I6646" s="204">
        <f>'Permitted Sources'!L5896</f>
        <v>0</v>
      </c>
      <c r="J6646" s="204">
        <f>'Permitted Sources'!M5896</f>
        <v>0</v>
      </c>
      <c r="K6646" s="203" t="str">
        <f t="shared" si="103"/>
        <v>Compressor Engines</v>
      </c>
    </row>
    <row r="6647" spans="1:11" s="203" customFormat="1" x14ac:dyDescent="0.2">
      <c r="A6647" s="202" t="str">
        <f>'Permitted Sources'!A5897</f>
        <v>WYDEQ Title V</v>
      </c>
      <c r="B6647" s="203" t="str">
        <f>'Permitted Sources'!B5897</f>
        <v>56</v>
      </c>
      <c r="C6647" s="202" t="str">
        <f>'Permitted Sources'!D5897</f>
        <v>5601902</v>
      </c>
      <c r="D6647" s="202" t="str">
        <f>'Permitted Sources'!E5897</f>
        <v>20200254</v>
      </c>
      <c r="E6647" s="203" t="str">
        <f>'Permitted Sources'!H5897</f>
        <v>Compressor Engines</v>
      </c>
      <c r="F6647" s="204">
        <f>'Permitted Sources'!I5897</f>
        <v>1.81</v>
      </c>
      <c r="G6647" s="204">
        <f>'Permitted Sources'!J5897</f>
        <v>1.81</v>
      </c>
      <c r="H6647" s="204">
        <f>'Permitted Sources'!K5897</f>
        <v>2.74</v>
      </c>
      <c r="I6647" s="204">
        <f>'Permitted Sources'!L5897</f>
        <v>0</v>
      </c>
      <c r="J6647" s="204">
        <f>'Permitted Sources'!M5897</f>
        <v>0</v>
      </c>
      <c r="K6647" s="203" t="str">
        <f t="shared" si="103"/>
        <v>Compressor Engines</v>
      </c>
    </row>
    <row r="6648" spans="1:11" s="203" customFormat="1" x14ac:dyDescent="0.2">
      <c r="A6648" s="202" t="str">
        <f>'Permitted Sources'!A5898</f>
        <v>WYDEQ Title V</v>
      </c>
      <c r="B6648" s="203" t="str">
        <f>'Permitted Sources'!B5898</f>
        <v>56</v>
      </c>
      <c r="C6648" s="202" t="str">
        <f>'Permitted Sources'!D5898</f>
        <v>5601902</v>
      </c>
      <c r="D6648" s="202" t="str">
        <f>'Permitted Sources'!E5898</f>
        <v>20200254</v>
      </c>
      <c r="E6648" s="203" t="str">
        <f>'Permitted Sources'!H5898</f>
        <v>Compressor Engines</v>
      </c>
      <c r="F6648" s="204">
        <f>'Permitted Sources'!I5898</f>
        <v>9</v>
      </c>
      <c r="G6648" s="204">
        <f>'Permitted Sources'!J5898</f>
        <v>9</v>
      </c>
      <c r="H6648" s="204">
        <f>'Permitted Sources'!K5898</f>
        <v>13.62</v>
      </c>
      <c r="I6648" s="204">
        <f>'Permitted Sources'!L5898</f>
        <v>0</v>
      </c>
      <c r="J6648" s="204">
        <f>'Permitted Sources'!M5898</f>
        <v>0</v>
      </c>
      <c r="K6648" s="203" t="str">
        <f t="shared" si="103"/>
        <v>Compressor Engines</v>
      </c>
    </row>
    <row r="6649" spans="1:11" s="203" customFormat="1" x14ac:dyDescent="0.2">
      <c r="A6649" s="202" t="str">
        <f>'Permitted Sources'!A5899</f>
        <v>WYDEQ Title V</v>
      </c>
      <c r="B6649" s="203" t="str">
        <f>'Permitted Sources'!B5899</f>
        <v>56</v>
      </c>
      <c r="C6649" s="202" t="str">
        <f>'Permitted Sources'!D5899</f>
        <v>5601902</v>
      </c>
      <c r="D6649" s="202" t="str">
        <f>'Permitted Sources'!E5899</f>
        <v>20200254</v>
      </c>
      <c r="E6649" s="203" t="str">
        <f>'Permitted Sources'!H5899</f>
        <v>Compressor Engines</v>
      </c>
      <c r="F6649" s="204">
        <f>'Permitted Sources'!I5899</f>
        <v>14.45</v>
      </c>
      <c r="G6649" s="204">
        <f>'Permitted Sources'!J5899</f>
        <v>14.45</v>
      </c>
      <c r="H6649" s="204">
        <f>'Permitted Sources'!K5899</f>
        <v>21.87</v>
      </c>
      <c r="I6649" s="204">
        <f>'Permitted Sources'!L5899</f>
        <v>0</v>
      </c>
      <c r="J6649" s="204">
        <f>'Permitted Sources'!M5899</f>
        <v>0</v>
      </c>
      <c r="K6649" s="203" t="str">
        <f t="shared" si="103"/>
        <v>Compressor Engines</v>
      </c>
    </row>
    <row r="6650" spans="1:11" s="203" customFormat="1" x14ac:dyDescent="0.2">
      <c r="A6650" s="202" t="str">
        <f>'Permitted Sources'!A5900</f>
        <v>WYDEQ Title V</v>
      </c>
      <c r="B6650" s="203" t="str">
        <f>'Permitted Sources'!B5900</f>
        <v>56</v>
      </c>
      <c r="C6650" s="202" t="str">
        <f>'Permitted Sources'!D5900</f>
        <v>5601902</v>
      </c>
      <c r="D6650" s="202" t="str">
        <f>'Permitted Sources'!E5900</f>
        <v>20200254</v>
      </c>
      <c r="E6650" s="203" t="str">
        <f>'Permitted Sources'!H5900</f>
        <v>Compressor Engines</v>
      </c>
      <c r="F6650" s="204">
        <f>'Permitted Sources'!I5900</f>
        <v>14.52</v>
      </c>
      <c r="G6650" s="204">
        <f>'Permitted Sources'!J5900</f>
        <v>14.52</v>
      </c>
      <c r="H6650" s="204">
        <f>'Permitted Sources'!K5900</f>
        <v>21.97</v>
      </c>
      <c r="I6650" s="204">
        <f>'Permitted Sources'!L5900</f>
        <v>0</v>
      </c>
      <c r="J6650" s="204">
        <f>'Permitted Sources'!M5900</f>
        <v>0</v>
      </c>
      <c r="K6650" s="203" t="str">
        <f t="shared" si="103"/>
        <v>Compressor Engines</v>
      </c>
    </row>
    <row r="6651" spans="1:11" s="203" customFormat="1" x14ac:dyDescent="0.2">
      <c r="A6651" s="202" t="str">
        <f>'Permitted Sources'!A5901</f>
        <v>WYDEQ Title V</v>
      </c>
      <c r="B6651" s="203" t="str">
        <f>'Permitted Sources'!B5901</f>
        <v>56</v>
      </c>
      <c r="C6651" s="202" t="str">
        <f>'Permitted Sources'!D5901</f>
        <v>5601902</v>
      </c>
      <c r="D6651" s="202" t="str">
        <f>'Permitted Sources'!E5901</f>
        <v>31000228</v>
      </c>
      <c r="E6651" s="203" t="str">
        <f>'Permitted Sources'!H5901</f>
        <v>Dehydrator</v>
      </c>
      <c r="F6651" s="204">
        <f>'Permitted Sources'!I5901</f>
        <v>0.45</v>
      </c>
      <c r="G6651" s="204">
        <f>'Permitted Sources'!J5901</f>
        <v>0.02</v>
      </c>
      <c r="H6651" s="204">
        <f>'Permitted Sources'!K5901</f>
        <v>0.38</v>
      </c>
      <c r="I6651" s="204">
        <f>'Permitted Sources'!L5901</f>
        <v>0</v>
      </c>
      <c r="J6651" s="204">
        <f>'Permitted Sources'!M5901</f>
        <v>0</v>
      </c>
      <c r="K6651" s="203" t="str">
        <f t="shared" si="103"/>
        <v>Dehydrator</v>
      </c>
    </row>
    <row r="6652" spans="1:11" s="203" customFormat="1" x14ac:dyDescent="0.2">
      <c r="A6652" s="202" t="str">
        <f>'Permitted Sources'!A5902</f>
        <v>WYDEQ Title V</v>
      </c>
      <c r="B6652" s="203" t="str">
        <f>'Permitted Sources'!B5902</f>
        <v>56</v>
      </c>
      <c r="C6652" s="202" t="str">
        <f>'Permitted Sources'!D5902</f>
        <v>5601902</v>
      </c>
      <c r="D6652" s="202" t="str">
        <f>'Permitted Sources'!E5902</f>
        <v>31000228</v>
      </c>
      <c r="E6652" s="203" t="str">
        <f>'Permitted Sources'!H5902</f>
        <v>Dehydrator</v>
      </c>
      <c r="F6652" s="204">
        <f>'Permitted Sources'!I5902</f>
        <v>0.45</v>
      </c>
      <c r="G6652" s="204">
        <f>'Permitted Sources'!J5902</f>
        <v>0.02</v>
      </c>
      <c r="H6652" s="204">
        <f>'Permitted Sources'!K5902</f>
        <v>0.38</v>
      </c>
      <c r="I6652" s="204">
        <f>'Permitted Sources'!L5902</f>
        <v>0</v>
      </c>
      <c r="J6652" s="204">
        <f>'Permitted Sources'!M5902</f>
        <v>0</v>
      </c>
      <c r="K6652" s="203" t="str">
        <f t="shared" si="103"/>
        <v>Dehydrator</v>
      </c>
    </row>
    <row r="6653" spans="1:11" s="203" customFormat="1" x14ac:dyDescent="0.2">
      <c r="A6653" s="202" t="str">
        <f>'Permitted Sources'!A5903</f>
        <v>WYDEQ Title V</v>
      </c>
      <c r="B6653" s="203" t="str">
        <f>'Permitted Sources'!B5903</f>
        <v>56</v>
      </c>
      <c r="C6653" s="202" t="str">
        <f>'Permitted Sources'!D5903</f>
        <v>5601902</v>
      </c>
      <c r="D6653" s="202" t="str">
        <f>'Permitted Sources'!E5903</f>
        <v>20200254</v>
      </c>
      <c r="E6653" s="203" t="str">
        <f>'Permitted Sources'!H5903</f>
        <v>Compressor Engines</v>
      </c>
      <c r="F6653" s="204">
        <f>'Permitted Sources'!I5903</f>
        <v>6.8</v>
      </c>
      <c r="G6653" s="204">
        <f>'Permitted Sources'!J5903</f>
        <v>4.6399999999999997</v>
      </c>
      <c r="H6653" s="204">
        <f>'Permitted Sources'!K5903</f>
        <v>2.3199999999999998</v>
      </c>
      <c r="I6653" s="204">
        <f>'Permitted Sources'!L5903</f>
        <v>0</v>
      </c>
      <c r="J6653" s="204">
        <f>'Permitted Sources'!M5903</f>
        <v>0</v>
      </c>
      <c r="K6653" s="203" t="str">
        <f t="shared" si="103"/>
        <v>Compressor Engines</v>
      </c>
    </row>
    <row r="6654" spans="1:11" s="203" customFormat="1" x14ac:dyDescent="0.2">
      <c r="A6654" s="202" t="str">
        <f>'Permitted Sources'!A5904</f>
        <v>WYDEQ Title V</v>
      </c>
      <c r="B6654" s="203" t="str">
        <f>'Permitted Sources'!B5904</f>
        <v>56</v>
      </c>
      <c r="C6654" s="202" t="str">
        <f>'Permitted Sources'!D5904</f>
        <v>5601902</v>
      </c>
      <c r="D6654" s="202" t="str">
        <f>'Permitted Sources'!E5904</f>
        <v>20200254</v>
      </c>
      <c r="E6654" s="203" t="str">
        <f>'Permitted Sources'!H5904</f>
        <v>Compressor Engines</v>
      </c>
      <c r="F6654" s="204">
        <f>'Permitted Sources'!I5904</f>
        <v>9.26</v>
      </c>
      <c r="G6654" s="204">
        <f>'Permitted Sources'!J5904</f>
        <v>6.32</v>
      </c>
      <c r="H6654" s="204">
        <f>'Permitted Sources'!K5904</f>
        <v>3.16</v>
      </c>
      <c r="I6654" s="204">
        <f>'Permitted Sources'!L5904</f>
        <v>0</v>
      </c>
      <c r="J6654" s="204">
        <f>'Permitted Sources'!M5904</f>
        <v>0</v>
      </c>
      <c r="K6654" s="203" t="str">
        <f t="shared" si="103"/>
        <v>Compressor Engines</v>
      </c>
    </row>
    <row r="6655" spans="1:11" s="203" customFormat="1" x14ac:dyDescent="0.2">
      <c r="A6655" s="202" t="str">
        <f>'Permitted Sources'!A5905</f>
        <v>WYDEQ Title V</v>
      </c>
      <c r="B6655" s="203" t="str">
        <f>'Permitted Sources'!B5905</f>
        <v>56</v>
      </c>
      <c r="C6655" s="202" t="str">
        <f>'Permitted Sources'!D5905</f>
        <v>5601902</v>
      </c>
      <c r="D6655" s="202" t="str">
        <f>'Permitted Sources'!E5905</f>
        <v>20200254</v>
      </c>
      <c r="E6655" s="203" t="str">
        <f>'Permitted Sources'!H5905</f>
        <v>Compressor Engines</v>
      </c>
      <c r="F6655" s="204">
        <f>'Permitted Sources'!I5905</f>
        <v>11.54</v>
      </c>
      <c r="G6655" s="204">
        <f>'Permitted Sources'!J5905</f>
        <v>7.87</v>
      </c>
      <c r="H6655" s="204">
        <f>'Permitted Sources'!K5905</f>
        <v>3.93</v>
      </c>
      <c r="I6655" s="204">
        <f>'Permitted Sources'!L5905</f>
        <v>0</v>
      </c>
      <c r="J6655" s="204">
        <f>'Permitted Sources'!M5905</f>
        <v>0</v>
      </c>
      <c r="K6655" s="203" t="str">
        <f t="shared" si="103"/>
        <v>Compressor Engines</v>
      </c>
    </row>
    <row r="6656" spans="1:11" s="203" customFormat="1" x14ac:dyDescent="0.2">
      <c r="A6656" s="202" t="str">
        <f>'Permitted Sources'!A5906</f>
        <v>WYDEQ Title V</v>
      </c>
      <c r="B6656" s="203" t="str">
        <f>'Permitted Sources'!B5906</f>
        <v>56</v>
      </c>
      <c r="C6656" s="202" t="str">
        <f>'Permitted Sources'!D5906</f>
        <v>5601902</v>
      </c>
      <c r="D6656" s="202" t="str">
        <f>'Permitted Sources'!E5906</f>
        <v>20200254</v>
      </c>
      <c r="E6656" s="203" t="str">
        <f>'Permitted Sources'!H5906</f>
        <v>Compressor Engines</v>
      </c>
      <c r="F6656" s="204">
        <f>'Permitted Sources'!I5906</f>
        <v>9.08</v>
      </c>
      <c r="G6656" s="204">
        <f>'Permitted Sources'!J5906</f>
        <v>6.19</v>
      </c>
      <c r="H6656" s="204">
        <f>'Permitted Sources'!K5906</f>
        <v>3.1</v>
      </c>
      <c r="I6656" s="204">
        <f>'Permitted Sources'!L5906</f>
        <v>0</v>
      </c>
      <c r="J6656" s="204">
        <f>'Permitted Sources'!M5906</f>
        <v>0</v>
      </c>
      <c r="K6656" s="203" t="str">
        <f t="shared" si="103"/>
        <v>Compressor Engines</v>
      </c>
    </row>
    <row r="6657" spans="1:11" s="203" customFormat="1" x14ac:dyDescent="0.2">
      <c r="A6657" s="202" t="str">
        <f>'Permitted Sources'!A5907</f>
        <v>WYDEQ Title V</v>
      </c>
      <c r="B6657" s="203" t="str">
        <f>'Permitted Sources'!B5907</f>
        <v>56</v>
      </c>
      <c r="C6657" s="202" t="str">
        <f>'Permitted Sources'!D5907</f>
        <v>5601902</v>
      </c>
      <c r="D6657" s="202" t="str">
        <f>'Permitted Sources'!E5907</f>
        <v>20200254</v>
      </c>
      <c r="E6657" s="203" t="str">
        <f>'Permitted Sources'!H5907</f>
        <v>Compressor Engines</v>
      </c>
      <c r="F6657" s="204">
        <f>'Permitted Sources'!I5907</f>
        <v>18.54</v>
      </c>
      <c r="G6657" s="204">
        <f>'Permitted Sources'!J5907</f>
        <v>12.64</v>
      </c>
      <c r="H6657" s="204">
        <f>'Permitted Sources'!K5907</f>
        <v>6.32</v>
      </c>
      <c r="I6657" s="204">
        <f>'Permitted Sources'!L5907</f>
        <v>0</v>
      </c>
      <c r="J6657" s="204">
        <f>'Permitted Sources'!M5907</f>
        <v>0</v>
      </c>
      <c r="K6657" s="203" t="str">
        <f t="shared" si="103"/>
        <v>Compressor Engines</v>
      </c>
    </row>
    <row r="6658" spans="1:11" s="203" customFormat="1" x14ac:dyDescent="0.2">
      <c r="A6658" s="202" t="str">
        <f>'Permitted Sources'!A5908</f>
        <v>WYDEQ Title V</v>
      </c>
      <c r="B6658" s="203" t="str">
        <f>'Permitted Sources'!B5908</f>
        <v>56</v>
      </c>
      <c r="C6658" s="202" t="str">
        <f>'Permitted Sources'!D5908</f>
        <v>5601902</v>
      </c>
      <c r="D6658" s="202" t="str">
        <f>'Permitted Sources'!E5908</f>
        <v>20200254</v>
      </c>
      <c r="E6658" s="203" t="str">
        <f>'Permitted Sources'!H5908</f>
        <v>Compressor Engines</v>
      </c>
      <c r="F6658" s="204">
        <f>'Permitted Sources'!I5908</f>
        <v>16.39</v>
      </c>
      <c r="G6658" s="204">
        <f>'Permitted Sources'!J5908</f>
        <v>11.18</v>
      </c>
      <c r="H6658" s="204">
        <f>'Permitted Sources'!K5908</f>
        <v>5.59</v>
      </c>
      <c r="I6658" s="204">
        <f>'Permitted Sources'!L5908</f>
        <v>0</v>
      </c>
      <c r="J6658" s="204">
        <f>'Permitted Sources'!M5908</f>
        <v>0</v>
      </c>
      <c r="K6658" s="203" t="str">
        <f t="shared" si="103"/>
        <v>Compressor Engines</v>
      </c>
    </row>
    <row r="6659" spans="1:11" s="203" customFormat="1" x14ac:dyDescent="0.2">
      <c r="A6659" s="202" t="str">
        <f>'Permitted Sources'!A5909</f>
        <v>WYDEQ Title V</v>
      </c>
      <c r="B6659" s="203" t="str">
        <f>'Permitted Sources'!B5909</f>
        <v>56</v>
      </c>
      <c r="C6659" s="202" t="str">
        <f>'Permitted Sources'!D5909</f>
        <v>5601902</v>
      </c>
      <c r="D6659" s="202" t="str">
        <f>'Permitted Sources'!E5909</f>
        <v>20200254</v>
      </c>
      <c r="E6659" s="203" t="str">
        <f>'Permitted Sources'!H5909</f>
        <v>Compressor Engines</v>
      </c>
      <c r="F6659" s="204">
        <f>'Permitted Sources'!I5909</f>
        <v>15.46</v>
      </c>
      <c r="G6659" s="204">
        <f>'Permitted Sources'!J5909</f>
        <v>10.54</v>
      </c>
      <c r="H6659" s="204">
        <f>'Permitted Sources'!K5909</f>
        <v>5.27</v>
      </c>
      <c r="I6659" s="204">
        <f>'Permitted Sources'!L5909</f>
        <v>0</v>
      </c>
      <c r="J6659" s="204">
        <f>'Permitted Sources'!M5909</f>
        <v>0</v>
      </c>
      <c r="K6659" s="203" t="str">
        <f t="shared" si="103"/>
        <v>Compressor Engines</v>
      </c>
    </row>
    <row r="6660" spans="1:11" s="203" customFormat="1" x14ac:dyDescent="0.2">
      <c r="A6660" s="202" t="str">
        <f>'Permitted Sources'!A5910</f>
        <v>WYDEQ Title V</v>
      </c>
      <c r="B6660" s="203" t="str">
        <f>'Permitted Sources'!B5910</f>
        <v>56</v>
      </c>
      <c r="C6660" s="202" t="str">
        <f>'Permitted Sources'!D5910</f>
        <v>5601902</v>
      </c>
      <c r="D6660" s="202" t="str">
        <f>'Permitted Sources'!E5910</f>
        <v>20200254</v>
      </c>
      <c r="E6660" s="203" t="str">
        <f>'Permitted Sources'!H5910</f>
        <v>Compressor Engines</v>
      </c>
      <c r="F6660" s="204">
        <f>'Permitted Sources'!I5910</f>
        <v>10.06</v>
      </c>
      <c r="G6660" s="204">
        <f>'Permitted Sources'!J5910</f>
        <v>6.86</v>
      </c>
      <c r="H6660" s="204">
        <f>'Permitted Sources'!K5910</f>
        <v>3.43</v>
      </c>
      <c r="I6660" s="204">
        <f>'Permitted Sources'!L5910</f>
        <v>0</v>
      </c>
      <c r="J6660" s="204">
        <f>'Permitted Sources'!M5910</f>
        <v>0</v>
      </c>
      <c r="K6660" s="203" t="str">
        <f t="shared" si="103"/>
        <v>Compressor Engines</v>
      </c>
    </row>
    <row r="6661" spans="1:11" s="203" customFormat="1" x14ac:dyDescent="0.2">
      <c r="A6661" s="202" t="str">
        <f>'Permitted Sources'!A5911</f>
        <v>WYDEQ Title V</v>
      </c>
      <c r="B6661" s="203" t="str">
        <f>'Permitted Sources'!B5911</f>
        <v>56</v>
      </c>
      <c r="C6661" s="202" t="str">
        <f>'Permitted Sources'!D5911</f>
        <v>5601902</v>
      </c>
      <c r="D6661" s="202" t="str">
        <f>'Permitted Sources'!E5911</f>
        <v>20200254</v>
      </c>
      <c r="E6661" s="203" t="str">
        <f>'Permitted Sources'!H5911</f>
        <v>Compressor Engines</v>
      </c>
      <c r="F6661" s="204">
        <f>'Permitted Sources'!I5911</f>
        <v>13.83</v>
      </c>
      <c r="G6661" s="204">
        <f>'Permitted Sources'!J5911</f>
        <v>9.43</v>
      </c>
      <c r="H6661" s="204">
        <f>'Permitted Sources'!K5911</f>
        <v>4.71</v>
      </c>
      <c r="I6661" s="204">
        <f>'Permitted Sources'!L5911</f>
        <v>0</v>
      </c>
      <c r="J6661" s="204">
        <f>'Permitted Sources'!M5911</f>
        <v>0</v>
      </c>
      <c r="K6661" s="203" t="str">
        <f t="shared" si="103"/>
        <v>Compressor Engines</v>
      </c>
    </row>
    <row r="6662" spans="1:11" s="203" customFormat="1" x14ac:dyDescent="0.2">
      <c r="A6662" s="202" t="str">
        <f>'Permitted Sources'!A5912</f>
        <v>WYDEQ Title V</v>
      </c>
      <c r="B6662" s="203" t="str">
        <f>'Permitted Sources'!B5912</f>
        <v>56</v>
      </c>
      <c r="C6662" s="202" t="str">
        <f>'Permitted Sources'!D5912</f>
        <v>5601902</v>
      </c>
      <c r="D6662" s="202" t="str">
        <f>'Permitted Sources'!E5912</f>
        <v>20200254</v>
      </c>
      <c r="E6662" s="203" t="str">
        <f>'Permitted Sources'!H5912</f>
        <v>Compressor Engines</v>
      </c>
      <c r="F6662" s="204">
        <f>'Permitted Sources'!I5912</f>
        <v>17.57</v>
      </c>
      <c r="G6662" s="204">
        <f>'Permitted Sources'!J5912</f>
        <v>11.98</v>
      </c>
      <c r="H6662" s="204">
        <f>'Permitted Sources'!K5912</f>
        <v>5.99</v>
      </c>
      <c r="I6662" s="204">
        <f>'Permitted Sources'!L5912</f>
        <v>0</v>
      </c>
      <c r="J6662" s="204">
        <f>'Permitted Sources'!M5912</f>
        <v>0</v>
      </c>
      <c r="K6662" s="203" t="str">
        <f t="shared" si="103"/>
        <v>Compressor Engines</v>
      </c>
    </row>
    <row r="6663" spans="1:11" s="203" customFormat="1" x14ac:dyDescent="0.2">
      <c r="A6663" s="202" t="str">
        <f>'Permitted Sources'!A5913</f>
        <v>WYDEQ Title V</v>
      </c>
      <c r="B6663" s="203" t="str">
        <f>'Permitted Sources'!B5913</f>
        <v>56</v>
      </c>
      <c r="C6663" s="202" t="str">
        <f>'Permitted Sources'!D5913</f>
        <v>5601902</v>
      </c>
      <c r="D6663" s="202" t="str">
        <f>'Permitted Sources'!E5913</f>
        <v>31000228</v>
      </c>
      <c r="E6663" s="203" t="str">
        <f>'Permitted Sources'!H5913</f>
        <v>Dehydrator</v>
      </c>
      <c r="F6663" s="204">
        <f>'Permitted Sources'!I5913</f>
        <v>0.67</v>
      </c>
      <c r="G6663" s="204">
        <f>'Permitted Sources'!J5913</f>
        <v>0.04</v>
      </c>
      <c r="H6663" s="204">
        <f>'Permitted Sources'!K5913</f>
        <v>0.56000000000000005</v>
      </c>
      <c r="I6663" s="204">
        <f>'Permitted Sources'!L5913</f>
        <v>0</v>
      </c>
      <c r="J6663" s="204">
        <f>'Permitted Sources'!M5913</f>
        <v>0</v>
      </c>
      <c r="K6663" s="203" t="str">
        <f t="shared" ref="K6663:K6726" si="104">IF(E6663="Unpermitted Fugitives","Fugitives",IF(E6663="Natural Gas Processing Facilities, Pump Seals","Fugitives",IF(E6663="Natural Gas Production, All Equipt Leak Fugitives","Fugitives",IF(E6663="External Combustion Boilers","Heaters",IF(E6663="Permitted Tank Losses","Condensate tank ",IF(E6663="Permitted Fugitives","Fugitives",IF(E6663="Process Heaters","Heaters",E6663)))))))</f>
        <v>Dehydrator</v>
      </c>
    </row>
    <row r="6664" spans="1:11" s="203" customFormat="1" x14ac:dyDescent="0.2">
      <c r="A6664" s="202" t="str">
        <f>'Permitted Sources'!A5914</f>
        <v>WYDEQ Title V</v>
      </c>
      <c r="B6664" s="203" t="str">
        <f>'Permitted Sources'!B5914</f>
        <v>56</v>
      </c>
      <c r="C6664" s="202" t="str">
        <f>'Permitted Sources'!D5914</f>
        <v>5601902</v>
      </c>
      <c r="D6664" s="202" t="str">
        <f>'Permitted Sources'!E5914</f>
        <v>20200254</v>
      </c>
      <c r="E6664" s="203" t="str">
        <f>'Permitted Sources'!H5914</f>
        <v>Compressor Engines</v>
      </c>
      <c r="F6664" s="204">
        <f>'Permitted Sources'!I5914</f>
        <v>18.32</v>
      </c>
      <c r="G6664" s="204">
        <f>'Permitted Sources'!J5914</f>
        <v>12.49</v>
      </c>
      <c r="H6664" s="204">
        <f>'Permitted Sources'!K5914</f>
        <v>6.25</v>
      </c>
      <c r="I6664" s="204">
        <f>'Permitted Sources'!L5914</f>
        <v>0</v>
      </c>
      <c r="J6664" s="204">
        <f>'Permitted Sources'!M5914</f>
        <v>0</v>
      </c>
      <c r="K6664" s="203" t="str">
        <f t="shared" si="104"/>
        <v>Compressor Engines</v>
      </c>
    </row>
    <row r="6665" spans="1:11" s="203" customFormat="1" x14ac:dyDescent="0.2">
      <c r="A6665" s="202" t="str">
        <f>'Permitted Sources'!A5915</f>
        <v>WYDEQ Title V</v>
      </c>
      <c r="B6665" s="203" t="str">
        <f>'Permitted Sources'!B5915</f>
        <v>56</v>
      </c>
      <c r="C6665" s="202" t="str">
        <f>'Permitted Sources'!D5915</f>
        <v>5601902</v>
      </c>
      <c r="D6665" s="202" t="str">
        <f>'Permitted Sources'!E5915</f>
        <v>20200254</v>
      </c>
      <c r="E6665" s="203" t="str">
        <f>'Permitted Sources'!H5915</f>
        <v>Compressor Engines</v>
      </c>
      <c r="F6665" s="204">
        <f>'Permitted Sources'!I5915</f>
        <v>17.89</v>
      </c>
      <c r="G6665" s="204">
        <f>'Permitted Sources'!J5915</f>
        <v>12.2</v>
      </c>
      <c r="H6665" s="204">
        <f>'Permitted Sources'!K5915</f>
        <v>6.1</v>
      </c>
      <c r="I6665" s="204">
        <f>'Permitted Sources'!L5915</f>
        <v>0</v>
      </c>
      <c r="J6665" s="204">
        <f>'Permitted Sources'!M5915</f>
        <v>0</v>
      </c>
      <c r="K6665" s="203" t="str">
        <f t="shared" si="104"/>
        <v>Compressor Engines</v>
      </c>
    </row>
    <row r="6666" spans="1:11" s="203" customFormat="1" x14ac:dyDescent="0.2">
      <c r="A6666" s="202" t="str">
        <f>'Permitted Sources'!A5916</f>
        <v>WYDEQ Title V</v>
      </c>
      <c r="B6666" s="203" t="str">
        <f>'Permitted Sources'!B5916</f>
        <v>56</v>
      </c>
      <c r="C6666" s="202" t="str">
        <f>'Permitted Sources'!D5916</f>
        <v>5601902</v>
      </c>
      <c r="D6666" s="202" t="str">
        <f>'Permitted Sources'!E5916</f>
        <v>20200254</v>
      </c>
      <c r="E6666" s="203" t="str">
        <f>'Permitted Sources'!H5916</f>
        <v>Compressor Engines</v>
      </c>
      <c r="F6666" s="204">
        <f>'Permitted Sources'!I5916</f>
        <v>18.84</v>
      </c>
      <c r="G6666" s="204">
        <f>'Permitted Sources'!J5916</f>
        <v>12.84</v>
      </c>
      <c r="H6666" s="204">
        <f>'Permitted Sources'!K5916</f>
        <v>6.42</v>
      </c>
      <c r="I6666" s="204">
        <f>'Permitted Sources'!L5916</f>
        <v>0</v>
      </c>
      <c r="J6666" s="204">
        <f>'Permitted Sources'!M5916</f>
        <v>0</v>
      </c>
      <c r="K6666" s="203" t="str">
        <f t="shared" si="104"/>
        <v>Compressor Engines</v>
      </c>
    </row>
    <row r="6667" spans="1:11" s="203" customFormat="1" x14ac:dyDescent="0.2">
      <c r="A6667" s="202" t="str">
        <f>'Permitted Sources'!A5917</f>
        <v>WYDEQ Title V</v>
      </c>
      <c r="B6667" s="203" t="str">
        <f>'Permitted Sources'!B5917</f>
        <v>56</v>
      </c>
      <c r="C6667" s="202" t="str">
        <f>'Permitted Sources'!D5917</f>
        <v>5601902</v>
      </c>
      <c r="D6667" s="202" t="str">
        <f>'Permitted Sources'!E5917</f>
        <v>20200254</v>
      </c>
      <c r="E6667" s="203" t="str">
        <f>'Permitted Sources'!H5917</f>
        <v>Compressor Engines</v>
      </c>
      <c r="F6667" s="204">
        <f>'Permitted Sources'!I5917</f>
        <v>18.84</v>
      </c>
      <c r="G6667" s="204">
        <f>'Permitted Sources'!J5917</f>
        <v>12.85</v>
      </c>
      <c r="H6667" s="204">
        <f>'Permitted Sources'!K5917</f>
        <v>6.42</v>
      </c>
      <c r="I6667" s="204">
        <f>'Permitted Sources'!L5917</f>
        <v>0</v>
      </c>
      <c r="J6667" s="204">
        <f>'Permitted Sources'!M5917</f>
        <v>0</v>
      </c>
      <c r="K6667" s="203" t="str">
        <f t="shared" si="104"/>
        <v>Compressor Engines</v>
      </c>
    </row>
    <row r="6668" spans="1:11" s="203" customFormat="1" x14ac:dyDescent="0.2">
      <c r="A6668" s="202" t="str">
        <f>'Permitted Sources'!A5918</f>
        <v>WYDEQ Title V</v>
      </c>
      <c r="B6668" s="203" t="str">
        <f>'Permitted Sources'!B5918</f>
        <v>56</v>
      </c>
      <c r="C6668" s="202" t="str">
        <f>'Permitted Sources'!D5918</f>
        <v>5601902</v>
      </c>
      <c r="D6668" s="202" t="str">
        <f>'Permitted Sources'!E5918</f>
        <v>20200254</v>
      </c>
      <c r="E6668" s="203" t="str">
        <f>'Permitted Sources'!H5918</f>
        <v>Compressor Engines</v>
      </c>
      <c r="F6668" s="204">
        <f>'Permitted Sources'!I5918</f>
        <v>18.73</v>
      </c>
      <c r="G6668" s="204">
        <f>'Permitted Sources'!J5918</f>
        <v>12.77</v>
      </c>
      <c r="H6668" s="204">
        <f>'Permitted Sources'!K5918</f>
        <v>6.38</v>
      </c>
      <c r="I6668" s="204">
        <f>'Permitted Sources'!L5918</f>
        <v>0</v>
      </c>
      <c r="J6668" s="204">
        <f>'Permitted Sources'!M5918</f>
        <v>0</v>
      </c>
      <c r="K6668" s="203" t="str">
        <f t="shared" si="104"/>
        <v>Compressor Engines</v>
      </c>
    </row>
    <row r="6669" spans="1:11" s="203" customFormat="1" x14ac:dyDescent="0.2">
      <c r="A6669" s="202" t="str">
        <f>'Permitted Sources'!A5919</f>
        <v>WYDEQ Title V</v>
      </c>
      <c r="B6669" s="203" t="str">
        <f>'Permitted Sources'!B5919</f>
        <v>56</v>
      </c>
      <c r="C6669" s="202" t="str">
        <f>'Permitted Sources'!D5919</f>
        <v>5601902</v>
      </c>
      <c r="D6669" s="202" t="str">
        <f>'Permitted Sources'!E5919</f>
        <v>20200254</v>
      </c>
      <c r="E6669" s="203" t="str">
        <f>'Permitted Sources'!H5919</f>
        <v>Compressor Engines</v>
      </c>
      <c r="F6669" s="204">
        <f>'Permitted Sources'!I5919</f>
        <v>16.690000000000001</v>
      </c>
      <c r="G6669" s="204">
        <f>'Permitted Sources'!J5919</f>
        <v>11.38</v>
      </c>
      <c r="H6669" s="204">
        <f>'Permitted Sources'!K5919</f>
        <v>5.69</v>
      </c>
      <c r="I6669" s="204">
        <f>'Permitted Sources'!L5919</f>
        <v>0</v>
      </c>
      <c r="J6669" s="204">
        <f>'Permitted Sources'!M5919</f>
        <v>0</v>
      </c>
      <c r="K6669" s="203" t="str">
        <f t="shared" si="104"/>
        <v>Compressor Engines</v>
      </c>
    </row>
    <row r="6670" spans="1:11" s="203" customFormat="1" x14ac:dyDescent="0.2">
      <c r="A6670" s="202" t="str">
        <f>'Permitted Sources'!A5920</f>
        <v>WYDEQ Title V</v>
      </c>
      <c r="B6670" s="203" t="str">
        <f>'Permitted Sources'!B5920</f>
        <v>56</v>
      </c>
      <c r="C6670" s="202" t="str">
        <f>'Permitted Sources'!D5920</f>
        <v>5601902</v>
      </c>
      <c r="D6670" s="202" t="str">
        <f>'Permitted Sources'!E5920</f>
        <v>31000228</v>
      </c>
      <c r="E6670" s="203" t="str">
        <f>'Permitted Sources'!H5920</f>
        <v>Dehydrator</v>
      </c>
      <c r="F6670" s="204">
        <f>'Permitted Sources'!I5920</f>
        <v>0.45</v>
      </c>
      <c r="G6670" s="204">
        <f>'Permitted Sources'!J5920</f>
        <v>0</v>
      </c>
      <c r="H6670" s="204">
        <f>'Permitted Sources'!K5920</f>
        <v>0.38</v>
      </c>
      <c r="I6670" s="204">
        <f>'Permitted Sources'!L5920</f>
        <v>0</v>
      </c>
      <c r="J6670" s="204">
        <f>'Permitted Sources'!M5920</f>
        <v>0</v>
      </c>
      <c r="K6670" s="203" t="str">
        <f t="shared" si="104"/>
        <v>Dehydrator</v>
      </c>
    </row>
    <row r="6671" spans="1:11" s="203" customFormat="1" x14ac:dyDescent="0.2">
      <c r="A6671" s="202" t="str">
        <f>'Permitted Sources'!A5921</f>
        <v>WYDEQ Title V</v>
      </c>
      <c r="B6671" s="203" t="str">
        <f>'Permitted Sources'!B5921</f>
        <v>56</v>
      </c>
      <c r="C6671" s="202" t="str">
        <f>'Permitted Sources'!D5921</f>
        <v>5601902</v>
      </c>
      <c r="D6671" s="202" t="str">
        <f>'Permitted Sources'!E5921</f>
        <v>31000228</v>
      </c>
      <c r="E6671" s="203" t="str">
        <f>'Permitted Sources'!H5921</f>
        <v>Dehydrator</v>
      </c>
      <c r="F6671" s="204">
        <f>'Permitted Sources'!I5921</f>
        <v>0.45</v>
      </c>
      <c r="G6671" s="204">
        <f>'Permitted Sources'!J5921</f>
        <v>0.02</v>
      </c>
      <c r="H6671" s="204">
        <f>'Permitted Sources'!K5921</f>
        <v>0.38</v>
      </c>
      <c r="I6671" s="204">
        <f>'Permitted Sources'!L5921</f>
        <v>0</v>
      </c>
      <c r="J6671" s="204">
        <f>'Permitted Sources'!M5921</f>
        <v>0</v>
      </c>
      <c r="K6671" s="203" t="str">
        <f t="shared" si="104"/>
        <v>Dehydrator</v>
      </c>
    </row>
    <row r="6672" spans="1:11" s="203" customFormat="1" x14ac:dyDescent="0.2">
      <c r="A6672" s="202" t="str">
        <f>'Permitted Sources'!A5922</f>
        <v>WYDEQ Title V</v>
      </c>
      <c r="B6672" s="203" t="str">
        <f>'Permitted Sources'!B5922</f>
        <v>56</v>
      </c>
      <c r="C6672" s="202" t="str">
        <f>'Permitted Sources'!D5922</f>
        <v>5601902</v>
      </c>
      <c r="D6672" s="202" t="str">
        <f>'Permitted Sources'!E5922</f>
        <v>20200254</v>
      </c>
      <c r="E6672" s="203" t="str">
        <f>'Permitted Sources'!H5922</f>
        <v>Compressor Engines</v>
      </c>
      <c r="F6672" s="204">
        <f>'Permitted Sources'!I5922</f>
        <v>16.079999999999998</v>
      </c>
      <c r="G6672" s="204">
        <f>'Permitted Sources'!J5922</f>
        <v>10.96</v>
      </c>
      <c r="H6672" s="204">
        <f>'Permitted Sources'!K5922</f>
        <v>5.48</v>
      </c>
      <c r="I6672" s="204">
        <f>'Permitted Sources'!L5922</f>
        <v>0</v>
      </c>
      <c r="J6672" s="204">
        <f>'Permitted Sources'!M5922</f>
        <v>0</v>
      </c>
      <c r="K6672" s="203" t="str">
        <f t="shared" si="104"/>
        <v>Compressor Engines</v>
      </c>
    </row>
    <row r="6673" spans="1:11" s="203" customFormat="1" x14ac:dyDescent="0.2">
      <c r="A6673" s="202" t="str">
        <f>'Permitted Sources'!A5923</f>
        <v>WYDEQ Title V</v>
      </c>
      <c r="B6673" s="203" t="str">
        <f>'Permitted Sources'!B5923</f>
        <v>56</v>
      </c>
      <c r="C6673" s="202" t="str">
        <f>'Permitted Sources'!D5923</f>
        <v>5601902</v>
      </c>
      <c r="D6673" s="202" t="str">
        <f>'Permitted Sources'!E5923</f>
        <v>20200254</v>
      </c>
      <c r="E6673" s="203" t="str">
        <f>'Permitted Sources'!H5923</f>
        <v>Compressor Engines</v>
      </c>
      <c r="F6673" s="204">
        <f>'Permitted Sources'!I5923</f>
        <v>12.74</v>
      </c>
      <c r="G6673" s="204">
        <f>'Permitted Sources'!J5923</f>
        <v>8.68</v>
      </c>
      <c r="H6673" s="204">
        <f>'Permitted Sources'!K5923</f>
        <v>4.34</v>
      </c>
      <c r="I6673" s="204">
        <f>'Permitted Sources'!L5923</f>
        <v>0</v>
      </c>
      <c r="J6673" s="204">
        <f>'Permitted Sources'!M5923</f>
        <v>0</v>
      </c>
      <c r="K6673" s="203" t="str">
        <f t="shared" si="104"/>
        <v>Compressor Engines</v>
      </c>
    </row>
    <row r="6674" spans="1:11" s="203" customFormat="1" x14ac:dyDescent="0.2">
      <c r="A6674" s="202" t="str">
        <f>'Permitted Sources'!A5924</f>
        <v>WYDEQ Title V</v>
      </c>
      <c r="B6674" s="203" t="str">
        <f>'Permitted Sources'!B5924</f>
        <v>56</v>
      </c>
      <c r="C6674" s="202" t="str">
        <f>'Permitted Sources'!D5924</f>
        <v>5601902</v>
      </c>
      <c r="D6674" s="202" t="str">
        <f>'Permitted Sources'!E5924</f>
        <v>20200254</v>
      </c>
      <c r="E6674" s="203" t="str">
        <f>'Permitted Sources'!H5924</f>
        <v>Compressor Engines</v>
      </c>
      <c r="F6674" s="204">
        <f>'Permitted Sources'!I5924</f>
        <v>14.14</v>
      </c>
      <c r="G6674" s="204">
        <f>'Permitted Sources'!J5924</f>
        <v>9.64</v>
      </c>
      <c r="H6674" s="204">
        <f>'Permitted Sources'!K5924</f>
        <v>4.82</v>
      </c>
      <c r="I6674" s="204">
        <f>'Permitted Sources'!L5924</f>
        <v>0</v>
      </c>
      <c r="J6674" s="204">
        <f>'Permitted Sources'!M5924</f>
        <v>0</v>
      </c>
      <c r="K6674" s="203" t="str">
        <f t="shared" si="104"/>
        <v>Compressor Engines</v>
      </c>
    </row>
    <row r="6675" spans="1:11" s="203" customFormat="1" x14ac:dyDescent="0.2">
      <c r="A6675" s="202" t="str">
        <f>'Permitted Sources'!A5925</f>
        <v>WYDEQ Title V</v>
      </c>
      <c r="B6675" s="203" t="str">
        <f>'Permitted Sources'!B5925</f>
        <v>56</v>
      </c>
      <c r="C6675" s="202" t="str">
        <f>'Permitted Sources'!D5925</f>
        <v>5601902</v>
      </c>
      <c r="D6675" s="202" t="str">
        <f>'Permitted Sources'!E5925</f>
        <v>20200254</v>
      </c>
      <c r="E6675" s="203" t="str">
        <f>'Permitted Sources'!H5925</f>
        <v>Compressor Engines</v>
      </c>
      <c r="F6675" s="204">
        <f>'Permitted Sources'!I5925</f>
        <v>18.54</v>
      </c>
      <c r="G6675" s="204">
        <f>'Permitted Sources'!J5925</f>
        <v>12.64</v>
      </c>
      <c r="H6675" s="204">
        <f>'Permitted Sources'!K5925</f>
        <v>6.32</v>
      </c>
      <c r="I6675" s="204">
        <f>'Permitted Sources'!L5925</f>
        <v>0</v>
      </c>
      <c r="J6675" s="204">
        <f>'Permitted Sources'!M5925</f>
        <v>0</v>
      </c>
      <c r="K6675" s="203" t="str">
        <f t="shared" si="104"/>
        <v>Compressor Engines</v>
      </c>
    </row>
    <row r="6676" spans="1:11" s="203" customFormat="1" x14ac:dyDescent="0.2">
      <c r="A6676" s="202" t="str">
        <f>'Permitted Sources'!A5926</f>
        <v>WYDEQ Title V</v>
      </c>
      <c r="B6676" s="203" t="str">
        <f>'Permitted Sources'!B5926</f>
        <v>56</v>
      </c>
      <c r="C6676" s="202" t="str">
        <f>'Permitted Sources'!D5926</f>
        <v>5601902</v>
      </c>
      <c r="D6676" s="202" t="str">
        <f>'Permitted Sources'!E5926</f>
        <v>20200254</v>
      </c>
      <c r="E6676" s="203" t="str">
        <f>'Permitted Sources'!H5926</f>
        <v>Compressor Engines</v>
      </c>
      <c r="F6676" s="204">
        <f>'Permitted Sources'!I5926</f>
        <v>16.22</v>
      </c>
      <c r="G6676" s="204">
        <f>'Permitted Sources'!J5926</f>
        <v>11.06</v>
      </c>
      <c r="H6676" s="204">
        <f>'Permitted Sources'!K5926</f>
        <v>5.53</v>
      </c>
      <c r="I6676" s="204">
        <f>'Permitted Sources'!L5926</f>
        <v>0</v>
      </c>
      <c r="J6676" s="204">
        <f>'Permitted Sources'!M5926</f>
        <v>0</v>
      </c>
      <c r="K6676" s="203" t="str">
        <f t="shared" si="104"/>
        <v>Compressor Engines</v>
      </c>
    </row>
    <row r="6677" spans="1:11" s="203" customFormat="1" x14ac:dyDescent="0.2">
      <c r="A6677" s="202" t="str">
        <f>'Permitted Sources'!A5927</f>
        <v>WYDEQ Title V</v>
      </c>
      <c r="B6677" s="203" t="str">
        <f>'Permitted Sources'!B5927</f>
        <v>56</v>
      </c>
      <c r="C6677" s="202" t="str">
        <f>'Permitted Sources'!D5927</f>
        <v>5601902</v>
      </c>
      <c r="D6677" s="202" t="str">
        <f>'Permitted Sources'!E5927</f>
        <v>20200254</v>
      </c>
      <c r="E6677" s="203" t="str">
        <f>'Permitted Sources'!H5927</f>
        <v>Compressor Engines</v>
      </c>
      <c r="F6677" s="204">
        <f>'Permitted Sources'!I5927</f>
        <v>17.32</v>
      </c>
      <c r="G6677" s="204">
        <f>'Permitted Sources'!J5927</f>
        <v>11.81</v>
      </c>
      <c r="H6677" s="204">
        <f>'Permitted Sources'!K5927</f>
        <v>5.91</v>
      </c>
      <c r="I6677" s="204">
        <f>'Permitted Sources'!L5927</f>
        <v>0</v>
      </c>
      <c r="J6677" s="204">
        <f>'Permitted Sources'!M5927</f>
        <v>0</v>
      </c>
      <c r="K6677" s="203" t="str">
        <f t="shared" si="104"/>
        <v>Compressor Engines</v>
      </c>
    </row>
    <row r="6678" spans="1:11" s="203" customFormat="1" x14ac:dyDescent="0.2">
      <c r="A6678" s="202" t="str">
        <f>'Permitted Sources'!A5928</f>
        <v>WYDEQ Title V</v>
      </c>
      <c r="B6678" s="203" t="str">
        <f>'Permitted Sources'!B5928</f>
        <v>56</v>
      </c>
      <c r="C6678" s="202" t="str">
        <f>'Permitted Sources'!D5928</f>
        <v>5601902</v>
      </c>
      <c r="D6678" s="202" t="str">
        <f>'Permitted Sources'!E5928</f>
        <v>31000228</v>
      </c>
      <c r="E6678" s="203" t="str">
        <f>'Permitted Sources'!H5928</f>
        <v>Dehydrator</v>
      </c>
      <c r="F6678" s="204">
        <f>'Permitted Sources'!I5928</f>
        <v>0.45</v>
      </c>
      <c r="G6678" s="204">
        <f>'Permitted Sources'!J5928</f>
        <v>0.02</v>
      </c>
      <c r="H6678" s="204">
        <f>'Permitted Sources'!K5928</f>
        <v>0.38</v>
      </c>
      <c r="I6678" s="204">
        <f>'Permitted Sources'!L5928</f>
        <v>0</v>
      </c>
      <c r="J6678" s="204">
        <f>'Permitted Sources'!M5928</f>
        <v>0</v>
      </c>
      <c r="K6678" s="203" t="str">
        <f t="shared" si="104"/>
        <v>Dehydrator</v>
      </c>
    </row>
    <row r="6679" spans="1:11" s="203" customFormat="1" x14ac:dyDescent="0.2">
      <c r="A6679" s="202" t="str">
        <f>'Permitted Sources'!A5929</f>
        <v>WYDEQ Title V</v>
      </c>
      <c r="B6679" s="203" t="str">
        <f>'Permitted Sources'!B5929</f>
        <v>56</v>
      </c>
      <c r="C6679" s="202" t="str">
        <f>'Permitted Sources'!D5929</f>
        <v>5601902</v>
      </c>
      <c r="D6679" s="202" t="str">
        <f>'Permitted Sources'!E5929</f>
        <v>31000228</v>
      </c>
      <c r="E6679" s="203" t="str">
        <f>'Permitted Sources'!H5929</f>
        <v>Dehydrator</v>
      </c>
      <c r="F6679" s="204">
        <f>'Permitted Sources'!I5929</f>
        <v>0.45</v>
      </c>
      <c r="G6679" s="204">
        <f>'Permitted Sources'!J5929</f>
        <v>0.02</v>
      </c>
      <c r="H6679" s="204">
        <f>'Permitted Sources'!K5929</f>
        <v>0.38</v>
      </c>
      <c r="I6679" s="204">
        <f>'Permitted Sources'!L5929</f>
        <v>0</v>
      </c>
      <c r="J6679" s="204">
        <f>'Permitted Sources'!M5929</f>
        <v>0</v>
      </c>
      <c r="K6679" s="203" t="str">
        <f t="shared" si="104"/>
        <v>Dehydrator</v>
      </c>
    </row>
    <row r="6680" spans="1:11" s="203" customFormat="1" x14ac:dyDescent="0.2">
      <c r="A6680" s="202" t="str">
        <f>'Permitted Sources'!A5930</f>
        <v>WYDEQ Title V</v>
      </c>
      <c r="B6680" s="203" t="str">
        <f>'Permitted Sources'!B5930</f>
        <v>56</v>
      </c>
      <c r="C6680" s="202" t="str">
        <f>'Permitted Sources'!D5930</f>
        <v>5601902</v>
      </c>
      <c r="D6680" s="202" t="str">
        <f>'Permitted Sources'!E5930</f>
        <v>20200254</v>
      </c>
      <c r="E6680" s="203" t="str">
        <f>'Permitted Sources'!H5930</f>
        <v>Compressor Engines</v>
      </c>
      <c r="F6680" s="204">
        <f>'Permitted Sources'!I5930</f>
        <v>5.49</v>
      </c>
      <c r="G6680" s="204">
        <f>'Permitted Sources'!J5930</f>
        <v>5.49</v>
      </c>
      <c r="H6680" s="204">
        <f>'Permitted Sources'!K5930</f>
        <v>2.5299999999999998</v>
      </c>
      <c r="I6680" s="204">
        <f>'Permitted Sources'!L5930</f>
        <v>0</v>
      </c>
      <c r="J6680" s="204">
        <f>'Permitted Sources'!M5930</f>
        <v>0</v>
      </c>
      <c r="K6680" s="203" t="str">
        <f t="shared" si="104"/>
        <v>Compressor Engines</v>
      </c>
    </row>
    <row r="6681" spans="1:11" s="203" customFormat="1" x14ac:dyDescent="0.2">
      <c r="A6681" s="202" t="str">
        <f>'Permitted Sources'!A5931</f>
        <v>WYDEQ Title V</v>
      </c>
      <c r="B6681" s="203" t="str">
        <f>'Permitted Sources'!B5931</f>
        <v>56</v>
      </c>
      <c r="C6681" s="202" t="str">
        <f>'Permitted Sources'!D5931</f>
        <v>5601902</v>
      </c>
      <c r="D6681" s="202" t="str">
        <f>'Permitted Sources'!E5931</f>
        <v>20200254</v>
      </c>
      <c r="E6681" s="203" t="str">
        <f>'Permitted Sources'!H5931</f>
        <v>Compressor Engines</v>
      </c>
      <c r="F6681" s="204">
        <f>'Permitted Sources'!I5931</f>
        <v>5.31</v>
      </c>
      <c r="G6681" s="204">
        <f>'Permitted Sources'!J5931</f>
        <v>5.31</v>
      </c>
      <c r="H6681" s="204">
        <f>'Permitted Sources'!K5931</f>
        <v>2.4500000000000002</v>
      </c>
      <c r="I6681" s="204">
        <f>'Permitted Sources'!L5931</f>
        <v>0</v>
      </c>
      <c r="J6681" s="204">
        <f>'Permitted Sources'!M5931</f>
        <v>0</v>
      </c>
      <c r="K6681" s="203" t="str">
        <f t="shared" si="104"/>
        <v>Compressor Engines</v>
      </c>
    </row>
    <row r="6682" spans="1:11" s="203" customFormat="1" x14ac:dyDescent="0.2">
      <c r="A6682" s="202" t="str">
        <f>'Permitted Sources'!A5932</f>
        <v>WYDEQ Title V</v>
      </c>
      <c r="B6682" s="203" t="str">
        <f>'Permitted Sources'!B5932</f>
        <v>56</v>
      </c>
      <c r="C6682" s="202" t="str">
        <f>'Permitted Sources'!D5932</f>
        <v>5601902</v>
      </c>
      <c r="D6682" s="202" t="str">
        <f>'Permitted Sources'!E5932</f>
        <v>20200253</v>
      </c>
      <c r="E6682" s="203" t="str">
        <f>'Permitted Sources'!H5932</f>
        <v>Compressor Engines</v>
      </c>
      <c r="F6682" s="204">
        <f>'Permitted Sources'!I5932</f>
        <v>13.65</v>
      </c>
      <c r="G6682" s="204">
        <f>'Permitted Sources'!J5932</f>
        <v>13.65</v>
      </c>
      <c r="H6682" s="204">
        <f>'Permitted Sources'!K5932</f>
        <v>27.3</v>
      </c>
      <c r="I6682" s="204">
        <f>'Permitted Sources'!L5932</f>
        <v>0</v>
      </c>
      <c r="J6682" s="204">
        <f>'Permitted Sources'!M5932</f>
        <v>0</v>
      </c>
      <c r="K6682" s="203" t="str">
        <f t="shared" si="104"/>
        <v>Compressor Engines</v>
      </c>
    </row>
    <row r="6683" spans="1:11" s="203" customFormat="1" x14ac:dyDescent="0.2">
      <c r="A6683" s="202" t="str">
        <f>'Permitted Sources'!A5933</f>
        <v>WYDEQ Title V</v>
      </c>
      <c r="B6683" s="203" t="str">
        <f>'Permitted Sources'!B5933</f>
        <v>56</v>
      </c>
      <c r="C6683" s="202" t="str">
        <f>'Permitted Sources'!D5933</f>
        <v>5601902</v>
      </c>
      <c r="D6683" s="202" t="str">
        <f>'Permitted Sources'!E5933</f>
        <v>20200254</v>
      </c>
      <c r="E6683" s="203" t="str">
        <f>'Permitted Sources'!H5933</f>
        <v>Compressor Engines</v>
      </c>
      <c r="F6683" s="204">
        <f>'Permitted Sources'!I5933</f>
        <v>18.22</v>
      </c>
      <c r="G6683" s="204">
        <f>'Permitted Sources'!J5933</f>
        <v>12.43</v>
      </c>
      <c r="H6683" s="204">
        <f>'Permitted Sources'!K5933</f>
        <v>6.21</v>
      </c>
      <c r="I6683" s="204">
        <f>'Permitted Sources'!L5933</f>
        <v>0</v>
      </c>
      <c r="J6683" s="204">
        <f>'Permitted Sources'!M5933</f>
        <v>0</v>
      </c>
      <c r="K6683" s="203" t="str">
        <f t="shared" si="104"/>
        <v>Compressor Engines</v>
      </c>
    </row>
    <row r="6684" spans="1:11" s="203" customFormat="1" x14ac:dyDescent="0.2">
      <c r="A6684" s="202" t="str">
        <f>'Permitted Sources'!A5934</f>
        <v>WYDEQ Title V</v>
      </c>
      <c r="B6684" s="203" t="str">
        <f>'Permitted Sources'!B5934</f>
        <v>56</v>
      </c>
      <c r="C6684" s="202" t="str">
        <f>'Permitted Sources'!D5934</f>
        <v>5601902</v>
      </c>
      <c r="D6684" s="202" t="str">
        <f>'Permitted Sources'!E5934</f>
        <v>20200254</v>
      </c>
      <c r="E6684" s="203" t="str">
        <f>'Permitted Sources'!H5934</f>
        <v>Compressor Engines</v>
      </c>
      <c r="F6684" s="204">
        <f>'Permitted Sources'!I5934</f>
        <v>17.62</v>
      </c>
      <c r="G6684" s="204">
        <f>'Permitted Sources'!J5934</f>
        <v>12.01</v>
      </c>
      <c r="H6684" s="204">
        <f>'Permitted Sources'!K5934</f>
        <v>6.01</v>
      </c>
      <c r="I6684" s="204">
        <f>'Permitted Sources'!L5934</f>
        <v>0</v>
      </c>
      <c r="J6684" s="204">
        <f>'Permitted Sources'!M5934</f>
        <v>0</v>
      </c>
      <c r="K6684" s="203" t="str">
        <f t="shared" si="104"/>
        <v>Compressor Engines</v>
      </c>
    </row>
    <row r="6685" spans="1:11" s="203" customFormat="1" x14ac:dyDescent="0.2">
      <c r="A6685" s="202" t="str">
        <f>'Permitted Sources'!A5935</f>
        <v>WYDEQ Title V</v>
      </c>
      <c r="B6685" s="203" t="str">
        <f>'Permitted Sources'!B5935</f>
        <v>56</v>
      </c>
      <c r="C6685" s="202" t="str">
        <f>'Permitted Sources'!D5935</f>
        <v>5601902</v>
      </c>
      <c r="D6685" s="202" t="str">
        <f>'Permitted Sources'!E5935</f>
        <v>20200254</v>
      </c>
      <c r="E6685" s="203" t="str">
        <f>'Permitted Sources'!H5935</f>
        <v>Compressor Engines</v>
      </c>
      <c r="F6685" s="204">
        <f>'Permitted Sources'!I5935</f>
        <v>13.72</v>
      </c>
      <c r="G6685" s="204">
        <f>'Permitted Sources'!J5935</f>
        <v>13.72</v>
      </c>
      <c r="H6685" s="204">
        <f>'Permitted Sources'!K5935</f>
        <v>27.45</v>
      </c>
      <c r="I6685" s="204">
        <f>'Permitted Sources'!L5935</f>
        <v>0</v>
      </c>
      <c r="J6685" s="204">
        <f>'Permitted Sources'!M5935</f>
        <v>0</v>
      </c>
      <c r="K6685" s="203" t="str">
        <f t="shared" si="104"/>
        <v>Compressor Engines</v>
      </c>
    </row>
    <row r="6686" spans="1:11" s="203" customFormat="1" x14ac:dyDescent="0.2">
      <c r="A6686" s="202" t="str">
        <f>'Permitted Sources'!A5936</f>
        <v>WYDEQ Title V</v>
      </c>
      <c r="B6686" s="203" t="str">
        <f>'Permitted Sources'!B5936</f>
        <v>56</v>
      </c>
      <c r="C6686" s="202" t="str">
        <f>'Permitted Sources'!D5936</f>
        <v>5601902</v>
      </c>
      <c r="D6686" s="202" t="str">
        <f>'Permitted Sources'!E5936</f>
        <v>20200254</v>
      </c>
      <c r="E6686" s="203" t="str">
        <f>'Permitted Sources'!H5936</f>
        <v>Compressor Engines</v>
      </c>
      <c r="F6686" s="204">
        <f>'Permitted Sources'!I5936</f>
        <v>13.44</v>
      </c>
      <c r="G6686" s="204">
        <f>'Permitted Sources'!J5936</f>
        <v>13.44</v>
      </c>
      <c r="H6686" s="204">
        <f>'Permitted Sources'!K5936</f>
        <v>26.88</v>
      </c>
      <c r="I6686" s="204">
        <f>'Permitted Sources'!L5936</f>
        <v>0</v>
      </c>
      <c r="J6686" s="204">
        <f>'Permitted Sources'!M5936</f>
        <v>0</v>
      </c>
      <c r="K6686" s="203" t="str">
        <f t="shared" si="104"/>
        <v>Compressor Engines</v>
      </c>
    </row>
    <row r="6687" spans="1:11" s="203" customFormat="1" x14ac:dyDescent="0.2">
      <c r="A6687" s="202" t="str">
        <f>'Permitted Sources'!A5937</f>
        <v>WYDEQ Title V</v>
      </c>
      <c r="B6687" s="203" t="str">
        <f>'Permitted Sources'!B5937</f>
        <v>56</v>
      </c>
      <c r="C6687" s="202" t="str">
        <f>'Permitted Sources'!D5937</f>
        <v>5601902</v>
      </c>
      <c r="D6687" s="202" t="str">
        <f>'Permitted Sources'!E5937</f>
        <v>20200254</v>
      </c>
      <c r="E6687" s="203" t="str">
        <f>'Permitted Sources'!H5937</f>
        <v>Compressor Engines</v>
      </c>
      <c r="F6687" s="204">
        <f>'Permitted Sources'!I5937</f>
        <v>18.46</v>
      </c>
      <c r="G6687" s="204">
        <f>'Permitted Sources'!J5937</f>
        <v>12.59</v>
      </c>
      <c r="H6687" s="204">
        <f>'Permitted Sources'!K5937</f>
        <v>6.29</v>
      </c>
      <c r="I6687" s="204">
        <f>'Permitted Sources'!L5937</f>
        <v>0</v>
      </c>
      <c r="J6687" s="204">
        <f>'Permitted Sources'!M5937</f>
        <v>0</v>
      </c>
      <c r="K6687" s="203" t="str">
        <f t="shared" si="104"/>
        <v>Compressor Engines</v>
      </c>
    </row>
    <row r="6688" spans="1:11" s="203" customFormat="1" x14ac:dyDescent="0.2">
      <c r="A6688" s="202" t="str">
        <f>'Permitted Sources'!A5938</f>
        <v>WYDEQ Title V</v>
      </c>
      <c r="B6688" s="203" t="str">
        <f>'Permitted Sources'!B5938</f>
        <v>56</v>
      </c>
      <c r="C6688" s="202" t="str">
        <f>'Permitted Sources'!D5938</f>
        <v>5601902</v>
      </c>
      <c r="D6688" s="202" t="str">
        <f>'Permitted Sources'!E5938</f>
        <v>10200603</v>
      </c>
      <c r="E6688" s="203" t="str">
        <f>'Permitted Sources'!H5938</f>
        <v>Process Heaters</v>
      </c>
      <c r="F6688" s="204">
        <f>'Permitted Sources'!I5938</f>
        <v>0.46</v>
      </c>
      <c r="G6688" s="204">
        <f>'Permitted Sources'!J5938</f>
        <v>0.03</v>
      </c>
      <c r="H6688" s="204">
        <f>'Permitted Sources'!K5938</f>
        <v>0.39</v>
      </c>
      <c r="I6688" s="204">
        <f>'Permitted Sources'!L5938</f>
        <v>0</v>
      </c>
      <c r="J6688" s="204">
        <f>'Permitted Sources'!M5938</f>
        <v>0</v>
      </c>
      <c r="K6688" s="203" t="str">
        <f t="shared" si="104"/>
        <v>Heaters</v>
      </c>
    </row>
    <row r="6689" spans="1:11" s="203" customFormat="1" x14ac:dyDescent="0.2">
      <c r="A6689" s="202" t="str">
        <f>'Permitted Sources'!A5939</f>
        <v>WYDEQ Title V</v>
      </c>
      <c r="B6689" s="203" t="str">
        <f>'Permitted Sources'!B5939</f>
        <v>56</v>
      </c>
      <c r="C6689" s="202" t="str">
        <f>'Permitted Sources'!D5939</f>
        <v>5601902</v>
      </c>
      <c r="D6689" s="202" t="str">
        <f>'Permitted Sources'!E5939</f>
        <v>10200603</v>
      </c>
      <c r="E6689" s="203" t="str">
        <f>'Permitted Sources'!H5939</f>
        <v>Process Heaters</v>
      </c>
      <c r="F6689" s="204">
        <f>'Permitted Sources'!I5939</f>
        <v>0.28000000000000003</v>
      </c>
      <c r="G6689" s="204">
        <f>'Permitted Sources'!J5939</f>
        <v>0.02</v>
      </c>
      <c r="H6689" s="204">
        <f>'Permitted Sources'!K5939</f>
        <v>0.24</v>
      </c>
      <c r="I6689" s="204">
        <f>'Permitted Sources'!L5939</f>
        <v>0</v>
      </c>
      <c r="J6689" s="204">
        <f>'Permitted Sources'!M5939</f>
        <v>0</v>
      </c>
      <c r="K6689" s="203" t="str">
        <f t="shared" si="104"/>
        <v>Heaters</v>
      </c>
    </row>
    <row r="6690" spans="1:11" s="203" customFormat="1" x14ac:dyDescent="0.2">
      <c r="A6690" s="202" t="str">
        <f>'Permitted Sources'!A5940</f>
        <v>WYDEQ Title V</v>
      </c>
      <c r="B6690" s="203" t="str">
        <f>'Permitted Sources'!B5940</f>
        <v>56</v>
      </c>
      <c r="C6690" s="202" t="str">
        <f>'Permitted Sources'!D5940</f>
        <v>5601902</v>
      </c>
      <c r="D6690" s="202" t="str">
        <f>'Permitted Sources'!E5940</f>
        <v>20200254</v>
      </c>
      <c r="E6690" s="203" t="str">
        <f>'Permitted Sources'!H5940</f>
        <v>Compressor Engines</v>
      </c>
      <c r="F6690" s="204">
        <f>'Permitted Sources'!I5940</f>
        <v>7.5</v>
      </c>
      <c r="G6690" s="204">
        <f>'Permitted Sources'!J5940</f>
        <v>7.5</v>
      </c>
      <c r="H6690" s="204">
        <f>'Permitted Sources'!K5940</f>
        <v>0.6</v>
      </c>
      <c r="I6690" s="204">
        <f>'Permitted Sources'!L5940</f>
        <v>0</v>
      </c>
      <c r="J6690" s="204">
        <f>'Permitted Sources'!M5940</f>
        <v>0</v>
      </c>
      <c r="K6690" s="203" t="str">
        <f t="shared" si="104"/>
        <v>Compressor Engines</v>
      </c>
    </row>
    <row r="6691" spans="1:11" s="203" customFormat="1" x14ac:dyDescent="0.2">
      <c r="A6691" s="202" t="str">
        <f>'Permitted Sources'!A5941</f>
        <v>WYDEQ Title V</v>
      </c>
      <c r="B6691" s="203" t="str">
        <f>'Permitted Sources'!B5941</f>
        <v>56</v>
      </c>
      <c r="C6691" s="202" t="str">
        <f>'Permitted Sources'!D5941</f>
        <v>5601902</v>
      </c>
      <c r="D6691" s="202" t="str">
        <f>'Permitted Sources'!E5941</f>
        <v>20200253</v>
      </c>
      <c r="E6691" s="203" t="str">
        <f>'Permitted Sources'!H5941</f>
        <v>Compressor Engines</v>
      </c>
      <c r="F6691" s="204">
        <f>'Permitted Sources'!I5941</f>
        <v>0.4</v>
      </c>
      <c r="G6691" s="204">
        <f>'Permitted Sources'!J5941</f>
        <v>0.1</v>
      </c>
      <c r="H6691" s="204">
        <f>'Permitted Sources'!K5941</f>
        <v>9.5</v>
      </c>
      <c r="I6691" s="204">
        <f>'Permitted Sources'!L5941</f>
        <v>0</v>
      </c>
      <c r="J6691" s="204">
        <f>'Permitted Sources'!M5941</f>
        <v>0</v>
      </c>
      <c r="K6691" s="203" t="str">
        <f t="shared" si="104"/>
        <v>Compressor Engines</v>
      </c>
    </row>
    <row r="6692" spans="1:11" s="203" customFormat="1" x14ac:dyDescent="0.2">
      <c r="A6692" s="202" t="str">
        <f>'Permitted Sources'!A5942</f>
        <v>WYDEQ Title V</v>
      </c>
      <c r="B6692" s="203" t="str">
        <f>'Permitted Sources'!B5942</f>
        <v>56</v>
      </c>
      <c r="C6692" s="202" t="str">
        <f>'Permitted Sources'!D5942</f>
        <v>5601902</v>
      </c>
      <c r="D6692" s="202" t="str">
        <f>'Permitted Sources'!E5942</f>
        <v>20200253</v>
      </c>
      <c r="E6692" s="203" t="str">
        <f>'Permitted Sources'!H5942</f>
        <v>Compressor Engines</v>
      </c>
      <c r="F6692" s="204">
        <f>'Permitted Sources'!I5942</f>
        <v>0.4</v>
      </c>
      <c r="G6692" s="204">
        <f>'Permitted Sources'!J5942</f>
        <v>0</v>
      </c>
      <c r="H6692" s="204">
        <f>'Permitted Sources'!K5942</f>
        <v>1</v>
      </c>
      <c r="I6692" s="204">
        <f>'Permitted Sources'!L5942</f>
        <v>0</v>
      </c>
      <c r="J6692" s="204">
        <f>'Permitted Sources'!M5942</f>
        <v>0</v>
      </c>
      <c r="K6692" s="203" t="str">
        <f t="shared" si="104"/>
        <v>Compressor Engines</v>
      </c>
    </row>
    <row r="6693" spans="1:11" s="203" customFormat="1" x14ac:dyDescent="0.2">
      <c r="A6693" s="202" t="str">
        <f>'Permitted Sources'!A5943</f>
        <v>WYDEQ Title V</v>
      </c>
      <c r="B6693" s="203" t="str">
        <f>'Permitted Sources'!B5943</f>
        <v>56</v>
      </c>
      <c r="C6693" s="202" t="str">
        <f>'Permitted Sources'!D5943</f>
        <v>5601902</v>
      </c>
      <c r="D6693" s="202" t="str">
        <f>'Permitted Sources'!E5943</f>
        <v>20200254</v>
      </c>
      <c r="E6693" s="203" t="str">
        <f>'Permitted Sources'!H5943</f>
        <v>Compressor Engines</v>
      </c>
      <c r="F6693" s="204">
        <f>'Permitted Sources'!I5943</f>
        <v>3.1</v>
      </c>
      <c r="G6693" s="204">
        <f>'Permitted Sources'!J5943</f>
        <v>2.4</v>
      </c>
      <c r="H6693" s="204">
        <f>'Permitted Sources'!K5943</f>
        <v>0.5</v>
      </c>
      <c r="I6693" s="204">
        <f>'Permitted Sources'!L5943</f>
        <v>0</v>
      </c>
      <c r="J6693" s="204">
        <f>'Permitted Sources'!M5943</f>
        <v>0</v>
      </c>
      <c r="K6693" s="203" t="str">
        <f t="shared" si="104"/>
        <v>Compressor Engines</v>
      </c>
    </row>
    <row r="6694" spans="1:11" s="203" customFormat="1" x14ac:dyDescent="0.2">
      <c r="A6694" s="202" t="str">
        <f>'Permitted Sources'!A5944</f>
        <v>WYDEQ Title V</v>
      </c>
      <c r="B6694" s="203" t="str">
        <f>'Permitted Sources'!B5944</f>
        <v>56</v>
      </c>
      <c r="C6694" s="202" t="str">
        <f>'Permitted Sources'!D5944</f>
        <v>5601902</v>
      </c>
      <c r="D6694" s="202" t="str">
        <f>'Permitted Sources'!E5944</f>
        <v>20200254</v>
      </c>
      <c r="E6694" s="203" t="str">
        <f>'Permitted Sources'!H5944</f>
        <v>Compressor Engines</v>
      </c>
      <c r="F6694" s="204">
        <f>'Permitted Sources'!I5944</f>
        <v>2.9</v>
      </c>
      <c r="G6694" s="204">
        <f>'Permitted Sources'!J5944</f>
        <v>2.1</v>
      </c>
      <c r="H6694" s="204">
        <f>'Permitted Sources'!K5944</f>
        <v>0.6</v>
      </c>
      <c r="I6694" s="204">
        <f>'Permitted Sources'!L5944</f>
        <v>0</v>
      </c>
      <c r="J6694" s="204">
        <f>'Permitted Sources'!M5944</f>
        <v>0</v>
      </c>
      <c r="K6694" s="203" t="str">
        <f t="shared" si="104"/>
        <v>Compressor Engines</v>
      </c>
    </row>
    <row r="6695" spans="1:11" s="203" customFormat="1" x14ac:dyDescent="0.2">
      <c r="A6695" s="202" t="str">
        <f>'Permitted Sources'!A5945</f>
        <v>WYDEQ Title V</v>
      </c>
      <c r="B6695" s="203" t="str">
        <f>'Permitted Sources'!B5945</f>
        <v>56</v>
      </c>
      <c r="C6695" s="202" t="str">
        <f>'Permitted Sources'!D5945</f>
        <v>5601902</v>
      </c>
      <c r="D6695" s="202" t="str">
        <f>'Permitted Sources'!E5945</f>
        <v>20200253</v>
      </c>
      <c r="E6695" s="203" t="str">
        <f>'Permitted Sources'!H5945</f>
        <v>Compressor Engines</v>
      </c>
      <c r="F6695" s="204">
        <f>'Permitted Sources'!I5945</f>
        <v>0.9</v>
      </c>
      <c r="G6695" s="204">
        <f>'Permitted Sources'!J5945</f>
        <v>0.2</v>
      </c>
      <c r="H6695" s="204">
        <f>'Permitted Sources'!K5945</f>
        <v>8</v>
      </c>
      <c r="I6695" s="204">
        <f>'Permitted Sources'!L5945</f>
        <v>0</v>
      </c>
      <c r="J6695" s="204">
        <f>'Permitted Sources'!M5945</f>
        <v>0</v>
      </c>
      <c r="K6695" s="203" t="str">
        <f t="shared" si="104"/>
        <v>Compressor Engines</v>
      </c>
    </row>
    <row r="6696" spans="1:11" s="203" customFormat="1" x14ac:dyDescent="0.2">
      <c r="A6696" s="202" t="str">
        <f>'Permitted Sources'!A5946</f>
        <v>WYDEQ Title V</v>
      </c>
      <c r="B6696" s="203" t="str">
        <f>'Permitted Sources'!B5946</f>
        <v>56</v>
      </c>
      <c r="C6696" s="202" t="str">
        <f>'Permitted Sources'!D5946</f>
        <v>5601902</v>
      </c>
      <c r="D6696" s="202" t="str">
        <f>'Permitted Sources'!E5946</f>
        <v>20200253</v>
      </c>
      <c r="E6696" s="203" t="str">
        <f>'Permitted Sources'!H5946</f>
        <v>Compressor Engines</v>
      </c>
      <c r="F6696" s="204">
        <f>'Permitted Sources'!I5946</f>
        <v>0.2</v>
      </c>
      <c r="G6696" s="204">
        <f>'Permitted Sources'!J5946</f>
        <v>0.5</v>
      </c>
      <c r="H6696" s="204">
        <f>'Permitted Sources'!K5946</f>
        <v>5.5</v>
      </c>
      <c r="I6696" s="204">
        <f>'Permitted Sources'!L5946</f>
        <v>0</v>
      </c>
      <c r="J6696" s="204">
        <f>'Permitted Sources'!M5946</f>
        <v>0</v>
      </c>
      <c r="K6696" s="203" t="str">
        <f t="shared" si="104"/>
        <v>Compressor Engines</v>
      </c>
    </row>
    <row r="6697" spans="1:11" s="203" customFormat="1" x14ac:dyDescent="0.2">
      <c r="A6697" s="202" t="str">
        <f>'Permitted Sources'!A5947</f>
        <v>WYDEQ Title V</v>
      </c>
      <c r="B6697" s="203" t="str">
        <f>'Permitted Sources'!B5947</f>
        <v>56</v>
      </c>
      <c r="C6697" s="202" t="str">
        <f>'Permitted Sources'!D5947</f>
        <v>5601902</v>
      </c>
      <c r="D6697" s="202" t="str">
        <f>'Permitted Sources'!E5947</f>
        <v>20200254</v>
      </c>
      <c r="E6697" s="203" t="str">
        <f>'Permitted Sources'!H5947</f>
        <v>Compressor Engines</v>
      </c>
      <c r="F6697" s="204">
        <f>'Permitted Sources'!I5947</f>
        <v>6.2</v>
      </c>
      <c r="G6697" s="204">
        <f>'Permitted Sources'!J5947</f>
        <v>0.5</v>
      </c>
      <c r="H6697" s="204">
        <f>'Permitted Sources'!K5947</f>
        <v>0.1</v>
      </c>
      <c r="I6697" s="204">
        <f>'Permitted Sources'!L5947</f>
        <v>0</v>
      </c>
      <c r="J6697" s="204">
        <f>'Permitted Sources'!M5947</f>
        <v>0</v>
      </c>
      <c r="K6697" s="203" t="str">
        <f t="shared" si="104"/>
        <v>Compressor Engines</v>
      </c>
    </row>
    <row r="6698" spans="1:11" s="203" customFormat="1" x14ac:dyDescent="0.2">
      <c r="A6698" s="202" t="str">
        <f>'Permitted Sources'!A5948</f>
        <v>WYDEQ Title V</v>
      </c>
      <c r="B6698" s="203" t="str">
        <f>'Permitted Sources'!B5948</f>
        <v>56</v>
      </c>
      <c r="C6698" s="202" t="str">
        <f>'Permitted Sources'!D5948</f>
        <v>5601902</v>
      </c>
      <c r="D6698" s="202" t="str">
        <f>'Permitted Sources'!E5948</f>
        <v>20200254</v>
      </c>
      <c r="E6698" s="203" t="str">
        <f>'Permitted Sources'!H5948</f>
        <v>Compressor Engines</v>
      </c>
      <c r="F6698" s="204">
        <f>'Permitted Sources'!I5948</f>
        <v>7.1</v>
      </c>
      <c r="G6698" s="204">
        <f>'Permitted Sources'!J5948</f>
        <v>0.5</v>
      </c>
      <c r="H6698" s="204">
        <f>'Permitted Sources'!K5948</f>
        <v>0.1</v>
      </c>
      <c r="I6698" s="204">
        <f>'Permitted Sources'!L5948</f>
        <v>0</v>
      </c>
      <c r="J6698" s="204">
        <f>'Permitted Sources'!M5948</f>
        <v>0</v>
      </c>
      <c r="K6698" s="203" t="str">
        <f t="shared" si="104"/>
        <v>Compressor Engines</v>
      </c>
    </row>
    <row r="6699" spans="1:11" s="203" customFormat="1" x14ac:dyDescent="0.2">
      <c r="A6699" s="202" t="str">
        <f>'Permitted Sources'!A5949</f>
        <v>WYDEQ Title V</v>
      </c>
      <c r="B6699" s="203" t="str">
        <f>'Permitted Sources'!B5949</f>
        <v>56</v>
      </c>
      <c r="C6699" s="202" t="str">
        <f>'Permitted Sources'!D5949</f>
        <v>5601902</v>
      </c>
      <c r="D6699" s="202" t="str">
        <f>'Permitted Sources'!E5949</f>
        <v>20200254</v>
      </c>
      <c r="E6699" s="203" t="str">
        <f>'Permitted Sources'!H5949</f>
        <v>Compressor Engines</v>
      </c>
      <c r="F6699" s="204">
        <f>'Permitted Sources'!I5949</f>
        <v>3.7</v>
      </c>
      <c r="G6699" s="204">
        <f>'Permitted Sources'!J5949</f>
        <v>0.3</v>
      </c>
      <c r="H6699" s="204">
        <f>'Permitted Sources'!K5949</f>
        <v>0</v>
      </c>
      <c r="I6699" s="204">
        <f>'Permitted Sources'!L5949</f>
        <v>0</v>
      </c>
      <c r="J6699" s="204">
        <f>'Permitted Sources'!M5949</f>
        <v>0</v>
      </c>
      <c r="K6699" s="203" t="str">
        <f t="shared" si="104"/>
        <v>Compressor Engines</v>
      </c>
    </row>
    <row r="6700" spans="1:11" s="203" customFormat="1" x14ac:dyDescent="0.2">
      <c r="A6700" s="202" t="str">
        <f>'Permitted Sources'!A5950</f>
        <v>WYDEQ Title V</v>
      </c>
      <c r="B6700" s="203" t="str">
        <f>'Permitted Sources'!B5950</f>
        <v>56</v>
      </c>
      <c r="C6700" s="202" t="str">
        <f>'Permitted Sources'!D5950</f>
        <v>5601902</v>
      </c>
      <c r="D6700" s="202" t="str">
        <f>'Permitted Sources'!E5950</f>
        <v>20200254</v>
      </c>
      <c r="E6700" s="203" t="str">
        <f>'Permitted Sources'!H5950</f>
        <v>Compressor Engines</v>
      </c>
      <c r="F6700" s="204">
        <f>'Permitted Sources'!I5950</f>
        <v>2</v>
      </c>
      <c r="G6700" s="204">
        <f>'Permitted Sources'!J5950</f>
        <v>0.3</v>
      </c>
      <c r="H6700" s="204">
        <f>'Permitted Sources'!K5950</f>
        <v>0</v>
      </c>
      <c r="I6700" s="204">
        <f>'Permitted Sources'!L5950</f>
        <v>0</v>
      </c>
      <c r="J6700" s="204">
        <f>'Permitted Sources'!M5950</f>
        <v>0</v>
      </c>
      <c r="K6700" s="203" t="str">
        <f t="shared" si="104"/>
        <v>Compressor Engines</v>
      </c>
    </row>
    <row r="6701" spans="1:11" s="203" customFormat="1" x14ac:dyDescent="0.2">
      <c r="A6701" s="202" t="str">
        <f>'Permitted Sources'!A5951</f>
        <v>WYDEQ Title V</v>
      </c>
      <c r="B6701" s="203" t="str">
        <f>'Permitted Sources'!B5951</f>
        <v>56</v>
      </c>
      <c r="C6701" s="202" t="str">
        <f>'Permitted Sources'!D5951</f>
        <v>5601902</v>
      </c>
      <c r="D6701" s="202" t="str">
        <f>'Permitted Sources'!E5951</f>
        <v>20200253</v>
      </c>
      <c r="E6701" s="203" t="str">
        <f>'Permitted Sources'!H5951</f>
        <v>Compressor Engines</v>
      </c>
      <c r="F6701" s="204">
        <f>'Permitted Sources'!I5951</f>
        <v>0.2</v>
      </c>
      <c r="G6701" s="204">
        <f>'Permitted Sources'!J5951</f>
        <v>0.1</v>
      </c>
      <c r="H6701" s="204">
        <f>'Permitted Sources'!K5951</f>
        <v>2.6</v>
      </c>
      <c r="I6701" s="204">
        <f>'Permitted Sources'!L5951</f>
        <v>0</v>
      </c>
      <c r="J6701" s="204">
        <f>'Permitted Sources'!M5951</f>
        <v>0</v>
      </c>
      <c r="K6701" s="203" t="str">
        <f t="shared" si="104"/>
        <v>Compressor Engines</v>
      </c>
    </row>
    <row r="6702" spans="1:11" s="203" customFormat="1" x14ac:dyDescent="0.2">
      <c r="A6702" s="202" t="str">
        <f>'Permitted Sources'!A5952</f>
        <v>WYDEQ Title V</v>
      </c>
      <c r="B6702" s="203" t="str">
        <f>'Permitted Sources'!B5952</f>
        <v>56</v>
      </c>
      <c r="C6702" s="202" t="str">
        <f>'Permitted Sources'!D5952</f>
        <v>5601902</v>
      </c>
      <c r="D6702" s="202" t="str">
        <f>'Permitted Sources'!E5952</f>
        <v>20200253</v>
      </c>
      <c r="E6702" s="203" t="str">
        <f>'Permitted Sources'!H5952</f>
        <v>Compressor Engines</v>
      </c>
      <c r="F6702" s="204">
        <f>'Permitted Sources'!I5952</f>
        <v>0.1</v>
      </c>
      <c r="G6702" s="204">
        <f>'Permitted Sources'!J5952</f>
        <v>0.1</v>
      </c>
      <c r="H6702" s="204">
        <f>'Permitted Sources'!K5952</f>
        <v>1.7</v>
      </c>
      <c r="I6702" s="204">
        <f>'Permitted Sources'!L5952</f>
        <v>0</v>
      </c>
      <c r="J6702" s="204">
        <f>'Permitted Sources'!M5952</f>
        <v>0</v>
      </c>
      <c r="K6702" s="203" t="str">
        <f t="shared" si="104"/>
        <v>Compressor Engines</v>
      </c>
    </row>
    <row r="6703" spans="1:11" s="203" customFormat="1" x14ac:dyDescent="0.2">
      <c r="A6703" s="202" t="str">
        <f>'Permitted Sources'!A5953</f>
        <v>WYDEQ Title V</v>
      </c>
      <c r="B6703" s="203" t="str">
        <f>'Permitted Sources'!B5953</f>
        <v>56</v>
      </c>
      <c r="C6703" s="202" t="str">
        <f>'Permitted Sources'!D5953</f>
        <v>5601902</v>
      </c>
      <c r="D6703" s="202" t="str">
        <f>'Permitted Sources'!E5953</f>
        <v>20200253</v>
      </c>
      <c r="E6703" s="203" t="str">
        <f>'Permitted Sources'!H5953</f>
        <v>Compressor Engines</v>
      </c>
      <c r="F6703" s="204">
        <f>'Permitted Sources'!I5953</f>
        <v>0.2</v>
      </c>
      <c r="G6703" s="204">
        <f>'Permitted Sources'!J5953</f>
        <v>0.1</v>
      </c>
      <c r="H6703" s="204">
        <f>'Permitted Sources'!K5953</f>
        <v>2.6</v>
      </c>
      <c r="I6703" s="204">
        <f>'Permitted Sources'!L5953</f>
        <v>0</v>
      </c>
      <c r="J6703" s="204">
        <f>'Permitted Sources'!M5953</f>
        <v>0</v>
      </c>
      <c r="K6703" s="203" t="str">
        <f t="shared" si="104"/>
        <v>Compressor Engines</v>
      </c>
    </row>
    <row r="6704" spans="1:11" s="203" customFormat="1" x14ac:dyDescent="0.2">
      <c r="A6704" s="202" t="str">
        <f>'Permitted Sources'!A5954</f>
        <v>WYDEQ Title V</v>
      </c>
      <c r="B6704" s="203" t="str">
        <f>'Permitted Sources'!B5954</f>
        <v>56</v>
      </c>
      <c r="C6704" s="202" t="str">
        <f>'Permitted Sources'!D5954</f>
        <v>5601902</v>
      </c>
      <c r="D6704" s="202" t="str">
        <f>'Permitted Sources'!E5954</f>
        <v>20200253</v>
      </c>
      <c r="E6704" s="203" t="str">
        <f>'Permitted Sources'!H5954</f>
        <v>Compressor Engines</v>
      </c>
      <c r="F6704" s="204">
        <f>'Permitted Sources'!I5954</f>
        <v>1.2</v>
      </c>
      <c r="G6704" s="204">
        <f>'Permitted Sources'!J5954</f>
        <v>0</v>
      </c>
      <c r="H6704" s="204">
        <f>'Permitted Sources'!K5954</f>
        <v>6.4</v>
      </c>
      <c r="I6704" s="204">
        <f>'Permitted Sources'!L5954</f>
        <v>0</v>
      </c>
      <c r="J6704" s="204">
        <f>'Permitted Sources'!M5954</f>
        <v>0</v>
      </c>
      <c r="K6704" s="203" t="str">
        <f t="shared" si="104"/>
        <v>Compressor Engines</v>
      </c>
    </row>
    <row r="6705" spans="1:11" s="203" customFormat="1" x14ac:dyDescent="0.2">
      <c r="A6705" s="202" t="str">
        <f>'Permitted Sources'!A5955</f>
        <v>WYDEQ Title V</v>
      </c>
      <c r="B6705" s="203" t="str">
        <f>'Permitted Sources'!B5955</f>
        <v>56</v>
      </c>
      <c r="C6705" s="202" t="str">
        <f>'Permitted Sources'!D5955</f>
        <v>5601902</v>
      </c>
      <c r="D6705" s="202" t="str">
        <f>'Permitted Sources'!E5955</f>
        <v>20200253</v>
      </c>
      <c r="E6705" s="203" t="str">
        <f>'Permitted Sources'!H5955</f>
        <v>Compressor Engines</v>
      </c>
      <c r="F6705" s="204">
        <f>'Permitted Sources'!I5955</f>
        <v>0.2</v>
      </c>
      <c r="G6705" s="204">
        <f>'Permitted Sources'!J5955</f>
        <v>0.1</v>
      </c>
      <c r="H6705" s="204">
        <f>'Permitted Sources'!K5955</f>
        <v>4.9000000000000004</v>
      </c>
      <c r="I6705" s="204">
        <f>'Permitted Sources'!L5955</f>
        <v>0</v>
      </c>
      <c r="J6705" s="204">
        <f>'Permitted Sources'!M5955</f>
        <v>0</v>
      </c>
      <c r="K6705" s="203" t="str">
        <f t="shared" si="104"/>
        <v>Compressor Engines</v>
      </c>
    </row>
    <row r="6706" spans="1:11" s="203" customFormat="1" x14ac:dyDescent="0.2">
      <c r="A6706" s="202" t="str">
        <f>'Permitted Sources'!A5956</f>
        <v>WYDEQ Title V</v>
      </c>
      <c r="B6706" s="203" t="str">
        <f>'Permitted Sources'!B5956</f>
        <v>56</v>
      </c>
      <c r="C6706" s="202" t="str">
        <f>'Permitted Sources'!D5956</f>
        <v>5601902</v>
      </c>
      <c r="D6706" s="202" t="str">
        <f>'Permitted Sources'!E5956</f>
        <v>20200253</v>
      </c>
      <c r="E6706" s="203" t="str">
        <f>'Permitted Sources'!H5956</f>
        <v>Compressor Engines</v>
      </c>
      <c r="F6706" s="204">
        <f>'Permitted Sources'!I5956</f>
        <v>0.4</v>
      </c>
      <c r="G6706" s="204">
        <f>'Permitted Sources'!J5956</f>
        <v>0</v>
      </c>
      <c r="H6706" s="204">
        <f>'Permitted Sources'!K5956</f>
        <v>1.6</v>
      </c>
      <c r="I6706" s="204">
        <f>'Permitted Sources'!L5956</f>
        <v>0</v>
      </c>
      <c r="J6706" s="204">
        <f>'Permitted Sources'!M5956</f>
        <v>0</v>
      </c>
      <c r="K6706" s="203" t="str">
        <f t="shared" si="104"/>
        <v>Compressor Engines</v>
      </c>
    </row>
    <row r="6707" spans="1:11" s="203" customFormat="1" x14ac:dyDescent="0.2">
      <c r="A6707" s="202" t="str">
        <f>'Permitted Sources'!A5957</f>
        <v>WYDEQ Title V</v>
      </c>
      <c r="B6707" s="203" t="str">
        <f>'Permitted Sources'!B5957</f>
        <v>56</v>
      </c>
      <c r="C6707" s="202" t="str">
        <f>'Permitted Sources'!D5957</f>
        <v>5601902</v>
      </c>
      <c r="D6707" s="202" t="str">
        <f>'Permitted Sources'!E5957</f>
        <v>20200254</v>
      </c>
      <c r="E6707" s="203" t="str">
        <f>'Permitted Sources'!H5957</f>
        <v>Compressor Engines</v>
      </c>
      <c r="F6707" s="204">
        <f>'Permitted Sources'!I5957</f>
        <v>2.2999999999999998</v>
      </c>
      <c r="G6707" s="204">
        <f>'Permitted Sources'!J5957</f>
        <v>0.5</v>
      </c>
      <c r="H6707" s="204">
        <f>'Permitted Sources'!K5957</f>
        <v>0</v>
      </c>
      <c r="I6707" s="204">
        <f>'Permitted Sources'!L5957</f>
        <v>0</v>
      </c>
      <c r="J6707" s="204">
        <f>'Permitted Sources'!M5957</f>
        <v>0</v>
      </c>
      <c r="K6707" s="203" t="str">
        <f t="shared" si="104"/>
        <v>Compressor Engines</v>
      </c>
    </row>
    <row r="6708" spans="1:11" s="203" customFormat="1" x14ac:dyDescent="0.2">
      <c r="A6708" s="202" t="str">
        <f>'Permitted Sources'!A5958</f>
        <v>WYDEQ Title V</v>
      </c>
      <c r="B6708" s="203" t="str">
        <f>'Permitted Sources'!B5958</f>
        <v>56</v>
      </c>
      <c r="C6708" s="202" t="str">
        <f>'Permitted Sources'!D5958</f>
        <v>5601902</v>
      </c>
      <c r="D6708" s="202" t="str">
        <f>'Permitted Sources'!E5958</f>
        <v>31000228</v>
      </c>
      <c r="E6708" s="203" t="str">
        <f>'Permitted Sources'!H5958</f>
        <v>Dehydrator</v>
      </c>
      <c r="F6708" s="204">
        <f>'Permitted Sources'!I5958</f>
        <v>0.5</v>
      </c>
      <c r="G6708" s="204">
        <f>'Permitted Sources'!J5958</f>
        <v>0.03</v>
      </c>
      <c r="H6708" s="204">
        <f>'Permitted Sources'!K5958</f>
        <v>0.42</v>
      </c>
      <c r="I6708" s="204">
        <f>'Permitted Sources'!L5958</f>
        <v>0</v>
      </c>
      <c r="J6708" s="204">
        <f>'Permitted Sources'!M5958</f>
        <v>0</v>
      </c>
      <c r="K6708" s="203" t="str">
        <f t="shared" si="104"/>
        <v>Dehydrator</v>
      </c>
    </row>
    <row r="6709" spans="1:11" s="203" customFormat="1" x14ac:dyDescent="0.2">
      <c r="A6709" s="202" t="str">
        <f>'Permitted Sources'!A5959</f>
        <v>WYDEQ Title V</v>
      </c>
      <c r="B6709" s="203" t="str">
        <f>'Permitted Sources'!B5959</f>
        <v>56</v>
      </c>
      <c r="C6709" s="202" t="str">
        <f>'Permitted Sources'!D5959</f>
        <v>5601902</v>
      </c>
      <c r="D6709" s="202" t="str">
        <f>'Permitted Sources'!E5959</f>
        <v>31000228</v>
      </c>
      <c r="E6709" s="203" t="str">
        <f>'Permitted Sources'!H5959</f>
        <v>Dehydrator</v>
      </c>
      <c r="F6709" s="204">
        <f>'Permitted Sources'!I5959</f>
        <v>0.5</v>
      </c>
      <c r="G6709" s="204">
        <f>'Permitted Sources'!J5959</f>
        <v>0.03</v>
      </c>
      <c r="H6709" s="204">
        <f>'Permitted Sources'!K5959</f>
        <v>0.42</v>
      </c>
      <c r="I6709" s="204">
        <f>'Permitted Sources'!L5959</f>
        <v>0</v>
      </c>
      <c r="J6709" s="204">
        <f>'Permitted Sources'!M5959</f>
        <v>0</v>
      </c>
      <c r="K6709" s="203" t="str">
        <f t="shared" si="104"/>
        <v>Dehydrator</v>
      </c>
    </row>
    <row r="6710" spans="1:11" s="203" customFormat="1" x14ac:dyDescent="0.2">
      <c r="A6710" s="202" t="str">
        <f>'Permitted Sources'!A5960</f>
        <v>WYDEQ Title V</v>
      </c>
      <c r="B6710" s="203" t="str">
        <f>'Permitted Sources'!B5960</f>
        <v>56</v>
      </c>
      <c r="C6710" s="202" t="str">
        <f>'Permitted Sources'!D5960</f>
        <v>5601902</v>
      </c>
      <c r="D6710" s="202" t="str">
        <f>'Permitted Sources'!E5960</f>
        <v>31000228</v>
      </c>
      <c r="E6710" s="203" t="str">
        <f>'Permitted Sources'!H5960</f>
        <v>Dehydrator</v>
      </c>
      <c r="F6710" s="204">
        <f>'Permitted Sources'!I5960</f>
        <v>0.5</v>
      </c>
      <c r="G6710" s="204">
        <f>'Permitted Sources'!J5960</f>
        <v>0.03</v>
      </c>
      <c r="H6710" s="204">
        <f>'Permitted Sources'!K5960</f>
        <v>0.42</v>
      </c>
      <c r="I6710" s="204">
        <f>'Permitted Sources'!L5960</f>
        <v>0</v>
      </c>
      <c r="J6710" s="204">
        <f>'Permitted Sources'!M5960</f>
        <v>0</v>
      </c>
      <c r="K6710" s="203" t="str">
        <f t="shared" si="104"/>
        <v>Dehydrator</v>
      </c>
    </row>
    <row r="6711" spans="1:11" s="203" customFormat="1" x14ac:dyDescent="0.2">
      <c r="A6711" s="202" t="str">
        <f>'Permitted Sources'!A5961</f>
        <v>WYDEQ Title V</v>
      </c>
      <c r="B6711" s="203" t="str">
        <f>'Permitted Sources'!B5961</f>
        <v>56</v>
      </c>
      <c r="C6711" s="202" t="str">
        <f>'Permitted Sources'!D5961</f>
        <v>5601902</v>
      </c>
      <c r="D6711" s="202" t="str">
        <f>'Permitted Sources'!E5961</f>
        <v>20200254</v>
      </c>
      <c r="E6711" s="203" t="str">
        <f>'Permitted Sources'!H5961</f>
        <v>Compressor Engines</v>
      </c>
      <c r="F6711" s="204">
        <f>'Permitted Sources'!I5961</f>
        <v>0.69</v>
      </c>
      <c r="G6711" s="204">
        <f>'Permitted Sources'!J5961</f>
        <v>0.15</v>
      </c>
      <c r="H6711" s="204">
        <f>'Permitted Sources'!K5961</f>
        <v>5.9</v>
      </c>
      <c r="I6711" s="204">
        <f>'Permitted Sources'!L5961</f>
        <v>0</v>
      </c>
      <c r="J6711" s="204">
        <f>'Permitted Sources'!M5961</f>
        <v>0</v>
      </c>
      <c r="K6711" s="203" t="str">
        <f t="shared" si="104"/>
        <v>Compressor Engines</v>
      </c>
    </row>
    <row r="6712" spans="1:11" s="203" customFormat="1" x14ac:dyDescent="0.2">
      <c r="A6712" s="202" t="str">
        <f>'Permitted Sources'!A5962</f>
        <v>WYDEQ Title V</v>
      </c>
      <c r="B6712" s="203" t="str">
        <f>'Permitted Sources'!B5962</f>
        <v>56</v>
      </c>
      <c r="C6712" s="202" t="str">
        <f>'Permitted Sources'!D5962</f>
        <v>5601902</v>
      </c>
      <c r="D6712" s="202" t="str">
        <f>'Permitted Sources'!E5962</f>
        <v>20200253</v>
      </c>
      <c r="E6712" s="203" t="str">
        <f>'Permitted Sources'!H5962</f>
        <v>Compressor Engines</v>
      </c>
      <c r="F6712" s="204">
        <f>'Permitted Sources'!I5962</f>
        <v>2.93</v>
      </c>
      <c r="G6712" s="204">
        <f>'Permitted Sources'!J5962</f>
        <v>1.76</v>
      </c>
      <c r="H6712" s="204">
        <f>'Permitted Sources'!K5962</f>
        <v>0.33</v>
      </c>
      <c r="I6712" s="204">
        <f>'Permitted Sources'!L5962</f>
        <v>0</v>
      </c>
      <c r="J6712" s="204">
        <f>'Permitted Sources'!M5962</f>
        <v>0</v>
      </c>
      <c r="K6712" s="203" t="str">
        <f t="shared" si="104"/>
        <v>Compressor Engines</v>
      </c>
    </row>
    <row r="6713" spans="1:11" s="203" customFormat="1" x14ac:dyDescent="0.2">
      <c r="A6713" s="202" t="str">
        <f>'Permitted Sources'!A5963</f>
        <v>WYDEQ Title V</v>
      </c>
      <c r="B6713" s="203" t="str">
        <f>'Permitted Sources'!B5963</f>
        <v>56</v>
      </c>
      <c r="C6713" s="202" t="str">
        <f>'Permitted Sources'!D5963</f>
        <v>5601902</v>
      </c>
      <c r="D6713" s="202" t="str">
        <f>'Permitted Sources'!E5963</f>
        <v>20200254</v>
      </c>
      <c r="E6713" s="203" t="str">
        <f>'Permitted Sources'!H5963</f>
        <v>Compressor Engines</v>
      </c>
      <c r="F6713" s="204">
        <f>'Permitted Sources'!I5963</f>
        <v>11.57</v>
      </c>
      <c r="G6713" s="204">
        <f>'Permitted Sources'!J5963</f>
        <v>7.79</v>
      </c>
      <c r="H6713" s="204">
        <f>'Permitted Sources'!K5963</f>
        <v>3.86</v>
      </c>
      <c r="I6713" s="204">
        <f>'Permitted Sources'!L5963</f>
        <v>0</v>
      </c>
      <c r="J6713" s="204">
        <f>'Permitted Sources'!M5963</f>
        <v>0</v>
      </c>
      <c r="K6713" s="203" t="str">
        <f t="shared" si="104"/>
        <v>Compressor Engines</v>
      </c>
    </row>
    <row r="6714" spans="1:11" s="203" customFormat="1" x14ac:dyDescent="0.2">
      <c r="A6714" s="202" t="str">
        <f>'Permitted Sources'!A5964</f>
        <v>WYDEQ Title V</v>
      </c>
      <c r="B6714" s="203" t="str">
        <f>'Permitted Sources'!B5964</f>
        <v>56</v>
      </c>
      <c r="C6714" s="202" t="str">
        <f>'Permitted Sources'!D5964</f>
        <v>5601902</v>
      </c>
      <c r="D6714" s="202" t="str">
        <f>'Permitted Sources'!E5964</f>
        <v>20200253</v>
      </c>
      <c r="E6714" s="203" t="str">
        <f>'Permitted Sources'!H5964</f>
        <v>Compressor Engines</v>
      </c>
      <c r="F6714" s="204">
        <f>'Permitted Sources'!I5964</f>
        <v>0.04</v>
      </c>
      <c r="G6714" s="204">
        <f>'Permitted Sources'!J5964</f>
        <v>0.34</v>
      </c>
      <c r="H6714" s="204">
        <f>'Permitted Sources'!K5964</f>
        <v>7.75</v>
      </c>
      <c r="I6714" s="204">
        <f>'Permitted Sources'!L5964</f>
        <v>0</v>
      </c>
      <c r="J6714" s="204">
        <f>'Permitted Sources'!M5964</f>
        <v>0</v>
      </c>
      <c r="K6714" s="203" t="str">
        <f t="shared" si="104"/>
        <v>Compressor Engines</v>
      </c>
    </row>
    <row r="6715" spans="1:11" s="203" customFormat="1" x14ac:dyDescent="0.2">
      <c r="A6715" s="202" t="str">
        <f>'Permitted Sources'!A5965</f>
        <v>WYDEQ Title V</v>
      </c>
      <c r="B6715" s="203" t="str">
        <f>'Permitted Sources'!B5965</f>
        <v>56</v>
      </c>
      <c r="C6715" s="202" t="str">
        <f>'Permitted Sources'!D5965</f>
        <v>5601902</v>
      </c>
      <c r="D6715" s="202" t="str">
        <f>'Permitted Sources'!E5965</f>
        <v>20200254</v>
      </c>
      <c r="E6715" s="203" t="str">
        <f>'Permitted Sources'!H5965</f>
        <v>Compressor Engines</v>
      </c>
      <c r="F6715" s="204">
        <f>'Permitted Sources'!I5965</f>
        <v>5.18</v>
      </c>
      <c r="G6715" s="204">
        <f>'Permitted Sources'!J5965</f>
        <v>3.59</v>
      </c>
      <c r="H6715" s="204">
        <f>'Permitted Sources'!K5965</f>
        <v>0.31</v>
      </c>
      <c r="I6715" s="204">
        <f>'Permitted Sources'!L5965</f>
        <v>0</v>
      </c>
      <c r="J6715" s="204">
        <f>'Permitted Sources'!M5965</f>
        <v>0</v>
      </c>
      <c r="K6715" s="203" t="str">
        <f t="shared" si="104"/>
        <v>Compressor Engines</v>
      </c>
    </row>
    <row r="6716" spans="1:11" s="203" customFormat="1" x14ac:dyDescent="0.2">
      <c r="A6716" s="202" t="str">
        <f>'Permitted Sources'!A5966</f>
        <v>WYDEQ Title V</v>
      </c>
      <c r="B6716" s="203" t="str">
        <f>'Permitted Sources'!B5966</f>
        <v>56</v>
      </c>
      <c r="C6716" s="202" t="str">
        <f>'Permitted Sources'!D5966</f>
        <v>5601902</v>
      </c>
      <c r="D6716" s="202" t="str">
        <f>'Permitted Sources'!E5966</f>
        <v>20200254</v>
      </c>
      <c r="E6716" s="203" t="str">
        <f>'Permitted Sources'!H5966</f>
        <v>Compressor Engines</v>
      </c>
      <c r="F6716" s="204">
        <f>'Permitted Sources'!I5966</f>
        <v>9.0500000000000007</v>
      </c>
      <c r="G6716" s="204">
        <f>'Permitted Sources'!J5966</f>
        <v>12.87</v>
      </c>
      <c r="H6716" s="204">
        <f>'Permitted Sources'!K5966</f>
        <v>25.74</v>
      </c>
      <c r="I6716" s="204">
        <f>'Permitted Sources'!L5966</f>
        <v>0</v>
      </c>
      <c r="J6716" s="204">
        <f>'Permitted Sources'!M5966</f>
        <v>0</v>
      </c>
      <c r="K6716" s="203" t="str">
        <f t="shared" si="104"/>
        <v>Compressor Engines</v>
      </c>
    </row>
    <row r="6717" spans="1:11" s="203" customFormat="1" x14ac:dyDescent="0.2">
      <c r="A6717" s="202" t="str">
        <f>'Permitted Sources'!A5967</f>
        <v>WYDEQ Title V</v>
      </c>
      <c r="B6717" s="203" t="str">
        <f>'Permitted Sources'!B5967</f>
        <v>56</v>
      </c>
      <c r="C6717" s="202" t="str">
        <f>'Permitted Sources'!D5967</f>
        <v>5601902</v>
      </c>
      <c r="D6717" s="202" t="str">
        <f>'Permitted Sources'!E5967</f>
        <v>20200254</v>
      </c>
      <c r="E6717" s="203" t="str">
        <f>'Permitted Sources'!H5967</f>
        <v>Compressor Engines</v>
      </c>
      <c r="F6717" s="204">
        <f>'Permitted Sources'!I5967</f>
        <v>4.0999999999999996</v>
      </c>
      <c r="G6717" s="204">
        <f>'Permitted Sources'!J5967</f>
        <v>5.4</v>
      </c>
      <c r="H6717" s="204">
        <f>'Permitted Sources'!K5967</f>
        <v>0.18</v>
      </c>
      <c r="I6717" s="204">
        <f>'Permitted Sources'!L5967</f>
        <v>0</v>
      </c>
      <c r="J6717" s="204">
        <f>'Permitted Sources'!M5967</f>
        <v>0</v>
      </c>
      <c r="K6717" s="203" t="str">
        <f t="shared" si="104"/>
        <v>Compressor Engines</v>
      </c>
    </row>
    <row r="6718" spans="1:11" s="203" customFormat="1" x14ac:dyDescent="0.2">
      <c r="A6718" s="202" t="str">
        <f>'Permitted Sources'!A5968</f>
        <v>WYDEQ Title V</v>
      </c>
      <c r="B6718" s="203" t="str">
        <f>'Permitted Sources'!B5968</f>
        <v>56</v>
      </c>
      <c r="C6718" s="202" t="str">
        <f>'Permitted Sources'!D5968</f>
        <v>5601902</v>
      </c>
      <c r="D6718" s="202" t="str">
        <f>'Permitted Sources'!E5968</f>
        <v>20200254</v>
      </c>
      <c r="E6718" s="203" t="str">
        <f>'Permitted Sources'!H5968</f>
        <v>Compressor Engines</v>
      </c>
      <c r="F6718" s="204">
        <f>'Permitted Sources'!I5968</f>
        <v>3.58</v>
      </c>
      <c r="G6718" s="204">
        <f>'Permitted Sources'!J5968</f>
        <v>8.73</v>
      </c>
      <c r="H6718" s="204">
        <f>'Permitted Sources'!K5968</f>
        <v>0.04</v>
      </c>
      <c r="I6718" s="204">
        <f>'Permitted Sources'!L5968</f>
        <v>0</v>
      </c>
      <c r="J6718" s="204">
        <f>'Permitted Sources'!M5968</f>
        <v>0</v>
      </c>
      <c r="K6718" s="203" t="str">
        <f t="shared" si="104"/>
        <v>Compressor Engines</v>
      </c>
    </row>
    <row r="6719" spans="1:11" s="203" customFormat="1" x14ac:dyDescent="0.2">
      <c r="A6719" s="202" t="str">
        <f>'Permitted Sources'!A5969</f>
        <v>WYDEQ Title V</v>
      </c>
      <c r="B6719" s="203" t="str">
        <f>'Permitted Sources'!B5969</f>
        <v>56</v>
      </c>
      <c r="C6719" s="202" t="str">
        <f>'Permitted Sources'!D5969</f>
        <v>5601902</v>
      </c>
      <c r="D6719" s="202" t="str">
        <f>'Permitted Sources'!E5969</f>
        <v>20200253</v>
      </c>
      <c r="E6719" s="203" t="str">
        <f>'Permitted Sources'!H5969</f>
        <v>Compressor Engines</v>
      </c>
      <c r="F6719" s="204">
        <f>'Permitted Sources'!I5969</f>
        <v>1.96</v>
      </c>
      <c r="G6719" s="204">
        <f>'Permitted Sources'!J5969</f>
        <v>0.09</v>
      </c>
      <c r="H6719" s="204">
        <f>'Permitted Sources'!K5969</f>
        <v>6.83</v>
      </c>
      <c r="I6719" s="204">
        <f>'Permitted Sources'!L5969</f>
        <v>0</v>
      </c>
      <c r="J6719" s="204">
        <f>'Permitted Sources'!M5969</f>
        <v>0</v>
      </c>
      <c r="K6719" s="203" t="str">
        <f t="shared" si="104"/>
        <v>Compressor Engines</v>
      </c>
    </row>
    <row r="6720" spans="1:11" s="203" customFormat="1" x14ac:dyDescent="0.2">
      <c r="A6720" s="202" t="str">
        <f>'Permitted Sources'!A5970</f>
        <v>WYDEQ Title V</v>
      </c>
      <c r="B6720" s="203" t="str">
        <f>'Permitted Sources'!B5970</f>
        <v>56</v>
      </c>
      <c r="C6720" s="202" t="str">
        <f>'Permitted Sources'!D5970</f>
        <v>5601902</v>
      </c>
      <c r="D6720" s="202" t="str">
        <f>'Permitted Sources'!E5970</f>
        <v>20200253</v>
      </c>
      <c r="E6720" s="203" t="str">
        <f>'Permitted Sources'!H5970</f>
        <v>Compressor Engines</v>
      </c>
      <c r="F6720" s="204">
        <f>'Permitted Sources'!I5970</f>
        <v>1.76</v>
      </c>
      <c r="G6720" s="204">
        <f>'Permitted Sources'!J5970</f>
        <v>0.09</v>
      </c>
      <c r="H6720" s="204">
        <f>'Permitted Sources'!K5970</f>
        <v>10.07</v>
      </c>
      <c r="I6720" s="204">
        <f>'Permitted Sources'!L5970</f>
        <v>0</v>
      </c>
      <c r="J6720" s="204">
        <f>'Permitted Sources'!M5970</f>
        <v>0</v>
      </c>
      <c r="K6720" s="203" t="str">
        <f t="shared" si="104"/>
        <v>Compressor Engines</v>
      </c>
    </row>
    <row r="6721" spans="1:11" s="203" customFormat="1" x14ac:dyDescent="0.2">
      <c r="A6721" s="202" t="str">
        <f>'Permitted Sources'!A5971</f>
        <v>WYDEQ Title V</v>
      </c>
      <c r="B6721" s="203" t="str">
        <f>'Permitted Sources'!B5971</f>
        <v>56</v>
      </c>
      <c r="C6721" s="202" t="str">
        <f>'Permitted Sources'!D5971</f>
        <v>5601902</v>
      </c>
      <c r="D6721" s="202" t="str">
        <f>'Permitted Sources'!E5971</f>
        <v>20200254</v>
      </c>
      <c r="E6721" s="203" t="str">
        <f>'Permitted Sources'!H5971</f>
        <v>Compressor Engines</v>
      </c>
      <c r="F6721" s="204">
        <f>'Permitted Sources'!I5971</f>
        <v>3.35</v>
      </c>
      <c r="G6721" s="204">
        <f>'Permitted Sources'!J5971</f>
        <v>3.1</v>
      </c>
      <c r="H6721" s="204">
        <f>'Permitted Sources'!K5971</f>
        <v>7.0000000000000007E-2</v>
      </c>
      <c r="I6721" s="204">
        <f>'Permitted Sources'!L5971</f>
        <v>0</v>
      </c>
      <c r="J6721" s="204">
        <f>'Permitted Sources'!M5971</f>
        <v>0</v>
      </c>
      <c r="K6721" s="203" t="str">
        <f t="shared" si="104"/>
        <v>Compressor Engines</v>
      </c>
    </row>
    <row r="6722" spans="1:11" s="203" customFormat="1" x14ac:dyDescent="0.2">
      <c r="A6722" s="202" t="str">
        <f>'Permitted Sources'!A5972</f>
        <v>WYDEQ Title V</v>
      </c>
      <c r="B6722" s="203" t="str">
        <f>'Permitted Sources'!B5972</f>
        <v>56</v>
      </c>
      <c r="C6722" s="202" t="str">
        <f>'Permitted Sources'!D5972</f>
        <v>5601902</v>
      </c>
      <c r="D6722" s="202" t="str">
        <f>'Permitted Sources'!E5972</f>
        <v>20200254</v>
      </c>
      <c r="E6722" s="203" t="str">
        <f>'Permitted Sources'!H5972</f>
        <v>Compressor Engines</v>
      </c>
      <c r="F6722" s="204">
        <f>'Permitted Sources'!I5972</f>
        <v>12.99</v>
      </c>
      <c r="G6722" s="204">
        <f>'Permitted Sources'!J5972</f>
        <v>8.75</v>
      </c>
      <c r="H6722" s="204">
        <f>'Permitted Sources'!K5972</f>
        <v>4.33</v>
      </c>
      <c r="I6722" s="204">
        <f>'Permitted Sources'!L5972</f>
        <v>0</v>
      </c>
      <c r="J6722" s="204">
        <f>'Permitted Sources'!M5972</f>
        <v>0</v>
      </c>
      <c r="K6722" s="203" t="str">
        <f t="shared" si="104"/>
        <v>Compressor Engines</v>
      </c>
    </row>
    <row r="6723" spans="1:11" s="203" customFormat="1" x14ac:dyDescent="0.2">
      <c r="A6723" s="202" t="str">
        <f>'Permitted Sources'!A5973</f>
        <v>WYDEQ Title V</v>
      </c>
      <c r="B6723" s="203" t="str">
        <f>'Permitted Sources'!B5973</f>
        <v>56</v>
      </c>
      <c r="C6723" s="202" t="str">
        <f>'Permitted Sources'!D5973</f>
        <v>5601902</v>
      </c>
      <c r="D6723" s="202" t="str">
        <f>'Permitted Sources'!E5973</f>
        <v>20200254</v>
      </c>
      <c r="E6723" s="203" t="str">
        <f>'Permitted Sources'!H5973</f>
        <v>Compressor Engines</v>
      </c>
      <c r="F6723" s="204">
        <f>'Permitted Sources'!I5973</f>
        <v>1.04</v>
      </c>
      <c r="G6723" s="204">
        <f>'Permitted Sources'!J5973</f>
        <v>0.26</v>
      </c>
      <c r="H6723" s="204">
        <f>'Permitted Sources'!K5973</f>
        <v>5.26</v>
      </c>
      <c r="I6723" s="204">
        <f>'Permitted Sources'!L5973</f>
        <v>0</v>
      </c>
      <c r="J6723" s="204">
        <f>'Permitted Sources'!M5973</f>
        <v>0</v>
      </c>
      <c r="K6723" s="203" t="str">
        <f t="shared" si="104"/>
        <v>Compressor Engines</v>
      </c>
    </row>
    <row r="6724" spans="1:11" s="203" customFormat="1" x14ac:dyDescent="0.2">
      <c r="A6724" s="202" t="str">
        <f>'Permitted Sources'!A5974</f>
        <v>WYDEQ Title V</v>
      </c>
      <c r="B6724" s="203" t="str">
        <f>'Permitted Sources'!B5974</f>
        <v>56</v>
      </c>
      <c r="C6724" s="202" t="str">
        <f>'Permitted Sources'!D5974</f>
        <v>5601902</v>
      </c>
      <c r="D6724" s="202" t="str">
        <f>'Permitted Sources'!E5974</f>
        <v>20200254</v>
      </c>
      <c r="E6724" s="203" t="str">
        <f>'Permitted Sources'!H5974</f>
        <v>Compressor Engines</v>
      </c>
      <c r="F6724" s="204">
        <f>'Permitted Sources'!I5974</f>
        <v>13.04</v>
      </c>
      <c r="G6724" s="204">
        <f>'Permitted Sources'!J5974</f>
        <v>8.7799999999999994</v>
      </c>
      <c r="H6724" s="204">
        <f>'Permitted Sources'!K5974</f>
        <v>4.3499999999999996</v>
      </c>
      <c r="I6724" s="204">
        <f>'Permitted Sources'!L5974</f>
        <v>0</v>
      </c>
      <c r="J6724" s="204">
        <f>'Permitted Sources'!M5974</f>
        <v>0</v>
      </c>
      <c r="K6724" s="203" t="str">
        <f t="shared" si="104"/>
        <v>Compressor Engines</v>
      </c>
    </row>
    <row r="6725" spans="1:11" s="203" customFormat="1" x14ac:dyDescent="0.2">
      <c r="A6725" s="202" t="str">
        <f>'Permitted Sources'!A5975</f>
        <v>WYDEQ Title V</v>
      </c>
      <c r="B6725" s="203" t="str">
        <f>'Permitted Sources'!B5975</f>
        <v>56</v>
      </c>
      <c r="C6725" s="202" t="str">
        <f>'Permitted Sources'!D5975</f>
        <v>5601902</v>
      </c>
      <c r="D6725" s="202" t="str">
        <f>'Permitted Sources'!E5975</f>
        <v>20200253</v>
      </c>
      <c r="E6725" s="203" t="str">
        <f>'Permitted Sources'!H5975</f>
        <v>Compressor Engines</v>
      </c>
      <c r="F6725" s="204">
        <f>'Permitted Sources'!I5975</f>
        <v>1.48</v>
      </c>
      <c r="G6725" s="204">
        <f>'Permitted Sources'!J5975</f>
        <v>0.61</v>
      </c>
      <c r="H6725" s="204">
        <f>'Permitted Sources'!K5975</f>
        <v>9.0500000000000007</v>
      </c>
      <c r="I6725" s="204">
        <f>'Permitted Sources'!L5975</f>
        <v>0</v>
      </c>
      <c r="J6725" s="204">
        <f>'Permitted Sources'!M5975</f>
        <v>0</v>
      </c>
      <c r="K6725" s="203" t="str">
        <f t="shared" si="104"/>
        <v>Compressor Engines</v>
      </c>
    </row>
    <row r="6726" spans="1:11" s="203" customFormat="1" x14ac:dyDescent="0.2">
      <c r="A6726" s="202" t="str">
        <f>'Permitted Sources'!A5976</f>
        <v>WYDEQ Title V</v>
      </c>
      <c r="B6726" s="203" t="str">
        <f>'Permitted Sources'!B5976</f>
        <v>56</v>
      </c>
      <c r="C6726" s="202" t="str">
        <f>'Permitted Sources'!D5976</f>
        <v>5601902</v>
      </c>
      <c r="D6726" s="202" t="str">
        <f>'Permitted Sources'!E5976</f>
        <v>20200253</v>
      </c>
      <c r="E6726" s="203" t="str">
        <f>'Permitted Sources'!H5976</f>
        <v>Compressor Engines</v>
      </c>
      <c r="F6726" s="204">
        <f>'Permitted Sources'!I5976</f>
        <v>4.96</v>
      </c>
      <c r="G6726" s="204">
        <f>'Permitted Sources'!J5976</f>
        <v>1.1000000000000001</v>
      </c>
      <c r="H6726" s="204">
        <f>'Permitted Sources'!K5976</f>
        <v>7.0000000000000007E-2</v>
      </c>
      <c r="I6726" s="204">
        <f>'Permitted Sources'!L5976</f>
        <v>0</v>
      </c>
      <c r="J6726" s="204">
        <f>'Permitted Sources'!M5976</f>
        <v>0</v>
      </c>
      <c r="K6726" s="203" t="str">
        <f t="shared" si="104"/>
        <v>Compressor Engines</v>
      </c>
    </row>
    <row r="6727" spans="1:11" s="203" customFormat="1" x14ac:dyDescent="0.2">
      <c r="A6727" s="202" t="str">
        <f>'Permitted Sources'!A5977</f>
        <v>WYDEQ Title V</v>
      </c>
      <c r="B6727" s="203" t="str">
        <f>'Permitted Sources'!B5977</f>
        <v>56</v>
      </c>
      <c r="C6727" s="202" t="str">
        <f>'Permitted Sources'!D5977</f>
        <v>5601902</v>
      </c>
      <c r="D6727" s="202" t="str">
        <f>'Permitted Sources'!E5977</f>
        <v>20200253</v>
      </c>
      <c r="E6727" s="203" t="str">
        <f>'Permitted Sources'!H5977</f>
        <v>Compressor Engines</v>
      </c>
      <c r="F6727" s="204">
        <f>'Permitted Sources'!I5977</f>
        <v>0.09</v>
      </c>
      <c r="G6727" s="204">
        <f>'Permitted Sources'!J5977</f>
        <v>0.04</v>
      </c>
      <c r="H6727" s="204">
        <f>'Permitted Sources'!K5977</f>
        <v>3.01</v>
      </c>
      <c r="I6727" s="204">
        <f>'Permitted Sources'!L5977</f>
        <v>0</v>
      </c>
      <c r="J6727" s="204">
        <f>'Permitted Sources'!M5977</f>
        <v>0</v>
      </c>
      <c r="K6727" s="203" t="str">
        <f t="shared" ref="K6727:K6790" si="105">IF(E6727="Unpermitted Fugitives","Fugitives",IF(E6727="Natural Gas Processing Facilities, Pump Seals","Fugitives",IF(E6727="Natural Gas Production, All Equipt Leak Fugitives","Fugitives",IF(E6727="External Combustion Boilers","Heaters",IF(E6727="Permitted Tank Losses","Condensate tank ",IF(E6727="Permitted Fugitives","Fugitives",IF(E6727="Process Heaters","Heaters",E6727)))))))</f>
        <v>Compressor Engines</v>
      </c>
    </row>
    <row r="6728" spans="1:11" s="203" customFormat="1" x14ac:dyDescent="0.2">
      <c r="A6728" s="202" t="str">
        <f>'Permitted Sources'!A5978</f>
        <v>WYDEQ Title V</v>
      </c>
      <c r="B6728" s="203" t="str">
        <f>'Permitted Sources'!B5978</f>
        <v>56</v>
      </c>
      <c r="C6728" s="202" t="str">
        <f>'Permitted Sources'!D5978</f>
        <v>5601902</v>
      </c>
      <c r="D6728" s="202" t="str">
        <f>'Permitted Sources'!E5978</f>
        <v>20200254</v>
      </c>
      <c r="E6728" s="203" t="str">
        <f>'Permitted Sources'!H5978</f>
        <v>Compressor Engines</v>
      </c>
      <c r="F6728" s="204">
        <f>'Permitted Sources'!I5978</f>
        <v>1.02</v>
      </c>
      <c r="G6728" s="204">
        <f>'Permitted Sources'!J5978</f>
        <v>0.76</v>
      </c>
      <c r="H6728" s="204">
        <f>'Permitted Sources'!K5978</f>
        <v>0.33</v>
      </c>
      <c r="I6728" s="204">
        <f>'Permitted Sources'!L5978</f>
        <v>0</v>
      </c>
      <c r="J6728" s="204">
        <f>'Permitted Sources'!M5978</f>
        <v>0</v>
      </c>
      <c r="K6728" s="203" t="str">
        <f t="shared" si="105"/>
        <v>Compressor Engines</v>
      </c>
    </row>
    <row r="6729" spans="1:11" s="203" customFormat="1" x14ac:dyDescent="0.2">
      <c r="A6729" s="202" t="str">
        <f>'Permitted Sources'!A5979</f>
        <v>WYDEQ Title V</v>
      </c>
      <c r="B6729" s="203" t="str">
        <f>'Permitted Sources'!B5979</f>
        <v>56</v>
      </c>
      <c r="C6729" s="202" t="str">
        <f>'Permitted Sources'!D5979</f>
        <v>5601902</v>
      </c>
      <c r="D6729" s="202" t="str">
        <f>'Permitted Sources'!E5979</f>
        <v>20200254</v>
      </c>
      <c r="E6729" s="203" t="str">
        <f>'Permitted Sources'!H5979</f>
        <v>Compressor Engines</v>
      </c>
      <c r="F6729" s="204">
        <f>'Permitted Sources'!I5979</f>
        <v>4.93</v>
      </c>
      <c r="G6729" s="204">
        <f>'Permitted Sources'!J5979</f>
        <v>3.32</v>
      </c>
      <c r="H6729" s="204">
        <f>'Permitted Sources'!K5979</f>
        <v>1.64</v>
      </c>
      <c r="I6729" s="204">
        <f>'Permitted Sources'!L5979</f>
        <v>0</v>
      </c>
      <c r="J6729" s="204">
        <f>'Permitted Sources'!M5979</f>
        <v>0</v>
      </c>
      <c r="K6729" s="203" t="str">
        <f t="shared" si="105"/>
        <v>Compressor Engines</v>
      </c>
    </row>
    <row r="6730" spans="1:11" s="203" customFormat="1" x14ac:dyDescent="0.2">
      <c r="A6730" s="202" t="str">
        <f>'Permitted Sources'!A5980</f>
        <v>WYDEQ Title V</v>
      </c>
      <c r="B6730" s="203" t="str">
        <f>'Permitted Sources'!B5980</f>
        <v>56</v>
      </c>
      <c r="C6730" s="202" t="str">
        <f>'Permitted Sources'!D5980</f>
        <v>5601902</v>
      </c>
      <c r="D6730" s="202" t="str">
        <f>'Permitted Sources'!E5980</f>
        <v>20200254</v>
      </c>
      <c r="E6730" s="203" t="str">
        <f>'Permitted Sources'!H5980</f>
        <v>Compressor Engines</v>
      </c>
      <c r="F6730" s="204">
        <f>'Permitted Sources'!I5980</f>
        <v>0.34</v>
      </c>
      <c r="G6730" s="204">
        <f>'Permitted Sources'!J5980</f>
        <v>0.23</v>
      </c>
      <c r="H6730" s="204">
        <f>'Permitted Sources'!K5980</f>
        <v>0.11</v>
      </c>
      <c r="I6730" s="204">
        <f>'Permitted Sources'!L5980</f>
        <v>0</v>
      </c>
      <c r="J6730" s="204">
        <f>'Permitted Sources'!M5980</f>
        <v>0</v>
      </c>
      <c r="K6730" s="203" t="str">
        <f t="shared" si="105"/>
        <v>Compressor Engines</v>
      </c>
    </row>
    <row r="6731" spans="1:11" s="203" customFormat="1" x14ac:dyDescent="0.2">
      <c r="A6731" s="202" t="str">
        <f>'Permitted Sources'!A5981</f>
        <v>WYDEQ Title V</v>
      </c>
      <c r="B6731" s="203" t="str">
        <f>'Permitted Sources'!B5981</f>
        <v>56</v>
      </c>
      <c r="C6731" s="202" t="str">
        <f>'Permitted Sources'!D5981</f>
        <v>5601902</v>
      </c>
      <c r="D6731" s="202" t="str">
        <f>'Permitted Sources'!E5981</f>
        <v>20200254</v>
      </c>
      <c r="E6731" s="203" t="str">
        <f>'Permitted Sources'!H5981</f>
        <v>Compressor Engines</v>
      </c>
      <c r="F6731" s="204">
        <f>'Permitted Sources'!I5981</f>
        <v>12.75</v>
      </c>
      <c r="G6731" s="204">
        <f>'Permitted Sources'!J5981</f>
        <v>8.59</v>
      </c>
      <c r="H6731" s="204">
        <f>'Permitted Sources'!K5981</f>
        <v>4.25</v>
      </c>
      <c r="I6731" s="204">
        <f>'Permitted Sources'!L5981</f>
        <v>0</v>
      </c>
      <c r="J6731" s="204">
        <f>'Permitted Sources'!M5981</f>
        <v>0</v>
      </c>
      <c r="K6731" s="203" t="str">
        <f t="shared" si="105"/>
        <v>Compressor Engines</v>
      </c>
    </row>
    <row r="6732" spans="1:11" s="203" customFormat="1" x14ac:dyDescent="0.2">
      <c r="A6732" s="202" t="str">
        <f>'Permitted Sources'!A5982</f>
        <v>WYDEQ Title V</v>
      </c>
      <c r="B6732" s="203" t="str">
        <f>'Permitted Sources'!B5982</f>
        <v>56</v>
      </c>
      <c r="C6732" s="202" t="str">
        <f>'Permitted Sources'!D5982</f>
        <v>5601902</v>
      </c>
      <c r="D6732" s="202" t="str">
        <f>'Permitted Sources'!E5982</f>
        <v>20200254</v>
      </c>
      <c r="E6732" s="203" t="str">
        <f>'Permitted Sources'!H5982</f>
        <v>Compressor Engines</v>
      </c>
      <c r="F6732" s="204">
        <f>'Permitted Sources'!I5982</f>
        <v>9.93</v>
      </c>
      <c r="G6732" s="204">
        <f>'Permitted Sources'!J5982</f>
        <v>6.68</v>
      </c>
      <c r="H6732" s="204">
        <f>'Permitted Sources'!K5982</f>
        <v>3.31</v>
      </c>
      <c r="I6732" s="204">
        <f>'Permitted Sources'!L5982</f>
        <v>0</v>
      </c>
      <c r="J6732" s="204">
        <f>'Permitted Sources'!M5982</f>
        <v>0</v>
      </c>
      <c r="K6732" s="203" t="str">
        <f t="shared" si="105"/>
        <v>Compressor Engines</v>
      </c>
    </row>
    <row r="6733" spans="1:11" s="203" customFormat="1" x14ac:dyDescent="0.2">
      <c r="A6733" s="202" t="str">
        <f>'Permitted Sources'!A5983</f>
        <v>WYDEQ Title V</v>
      </c>
      <c r="B6733" s="203" t="str">
        <f>'Permitted Sources'!B5983</f>
        <v>56</v>
      </c>
      <c r="C6733" s="202" t="str">
        <f>'Permitted Sources'!D5983</f>
        <v>5601902</v>
      </c>
      <c r="D6733" s="202" t="str">
        <f>'Permitted Sources'!E5983</f>
        <v>20200254</v>
      </c>
      <c r="E6733" s="203" t="str">
        <f>'Permitted Sources'!H5983</f>
        <v>Compressor Engines</v>
      </c>
      <c r="F6733" s="204">
        <f>'Permitted Sources'!I5983</f>
        <v>8.59</v>
      </c>
      <c r="G6733" s="204">
        <f>'Permitted Sources'!J5983</f>
        <v>5.78</v>
      </c>
      <c r="H6733" s="204">
        <f>'Permitted Sources'!K5983</f>
        <v>2.86</v>
      </c>
      <c r="I6733" s="204">
        <f>'Permitted Sources'!L5983</f>
        <v>0</v>
      </c>
      <c r="J6733" s="204">
        <f>'Permitted Sources'!M5983</f>
        <v>0</v>
      </c>
      <c r="K6733" s="203" t="str">
        <f t="shared" si="105"/>
        <v>Compressor Engines</v>
      </c>
    </row>
    <row r="6734" spans="1:11" s="203" customFormat="1" x14ac:dyDescent="0.2">
      <c r="A6734" s="202" t="str">
        <f>'Permitted Sources'!A5984</f>
        <v>WYDEQ Title V</v>
      </c>
      <c r="B6734" s="203" t="str">
        <f>'Permitted Sources'!B5984</f>
        <v>56</v>
      </c>
      <c r="C6734" s="202" t="str">
        <f>'Permitted Sources'!D5984</f>
        <v>5601902</v>
      </c>
      <c r="D6734" s="202" t="str">
        <f>'Permitted Sources'!E5984</f>
        <v>20200254</v>
      </c>
      <c r="E6734" s="203" t="str">
        <f>'Permitted Sources'!H5984</f>
        <v>Compressor Engines</v>
      </c>
      <c r="F6734" s="204">
        <f>'Permitted Sources'!I5984</f>
        <v>11.83</v>
      </c>
      <c r="G6734" s="204">
        <f>'Permitted Sources'!J5984</f>
        <v>7.8</v>
      </c>
      <c r="H6734" s="204">
        <f>'Permitted Sources'!K5984</f>
        <v>3.84</v>
      </c>
      <c r="I6734" s="204">
        <f>'Permitted Sources'!L5984</f>
        <v>0</v>
      </c>
      <c r="J6734" s="204">
        <f>'Permitted Sources'!M5984</f>
        <v>0</v>
      </c>
      <c r="K6734" s="203" t="str">
        <f t="shared" si="105"/>
        <v>Compressor Engines</v>
      </c>
    </row>
    <row r="6735" spans="1:11" s="203" customFormat="1" x14ac:dyDescent="0.2">
      <c r="A6735" s="202" t="str">
        <f>'Permitted Sources'!A5985</f>
        <v>WYDEQ Title V</v>
      </c>
      <c r="B6735" s="203" t="str">
        <f>'Permitted Sources'!B5985</f>
        <v>56</v>
      </c>
      <c r="C6735" s="202" t="str">
        <f>'Permitted Sources'!D5985</f>
        <v>5601902</v>
      </c>
      <c r="D6735" s="202" t="str">
        <f>'Permitted Sources'!E5985</f>
        <v>20200254</v>
      </c>
      <c r="E6735" s="203" t="str">
        <f>'Permitted Sources'!H5985</f>
        <v>Compressor Engines</v>
      </c>
      <c r="F6735" s="204">
        <f>'Permitted Sources'!I5985</f>
        <v>13.21</v>
      </c>
      <c r="G6735" s="204">
        <f>'Permitted Sources'!J5985</f>
        <v>8.7100000000000009</v>
      </c>
      <c r="H6735" s="204">
        <f>'Permitted Sources'!K5985</f>
        <v>4.29</v>
      </c>
      <c r="I6735" s="204">
        <f>'Permitted Sources'!L5985</f>
        <v>0</v>
      </c>
      <c r="J6735" s="204">
        <f>'Permitted Sources'!M5985</f>
        <v>0</v>
      </c>
      <c r="K6735" s="203" t="str">
        <f t="shared" si="105"/>
        <v>Compressor Engines</v>
      </c>
    </row>
    <row r="6736" spans="1:11" s="203" customFormat="1" x14ac:dyDescent="0.2">
      <c r="A6736" s="202" t="str">
        <f>'Permitted Sources'!A5986</f>
        <v>WYDEQ Title V</v>
      </c>
      <c r="B6736" s="203" t="str">
        <f>'Permitted Sources'!B5986</f>
        <v>56</v>
      </c>
      <c r="C6736" s="202" t="str">
        <f>'Permitted Sources'!D5986</f>
        <v>5601902</v>
      </c>
      <c r="D6736" s="202" t="str">
        <f>'Permitted Sources'!E5986</f>
        <v>20200254</v>
      </c>
      <c r="E6736" s="203" t="str">
        <f>'Permitted Sources'!H5986</f>
        <v>Compressor Engines</v>
      </c>
      <c r="F6736" s="204">
        <f>'Permitted Sources'!I5986</f>
        <v>13.48</v>
      </c>
      <c r="G6736" s="204">
        <f>'Permitted Sources'!J5986</f>
        <v>8.89</v>
      </c>
      <c r="H6736" s="204">
        <f>'Permitted Sources'!K5986</f>
        <v>4.37</v>
      </c>
      <c r="I6736" s="204">
        <f>'Permitted Sources'!L5986</f>
        <v>0</v>
      </c>
      <c r="J6736" s="204">
        <f>'Permitted Sources'!M5986</f>
        <v>0</v>
      </c>
      <c r="K6736" s="203" t="str">
        <f t="shared" si="105"/>
        <v>Compressor Engines</v>
      </c>
    </row>
    <row r="6737" spans="1:11" s="203" customFormat="1" x14ac:dyDescent="0.2">
      <c r="A6737" s="202" t="str">
        <f>'Permitted Sources'!A5987</f>
        <v>WYDEQ Title V</v>
      </c>
      <c r="B6737" s="203" t="str">
        <f>'Permitted Sources'!B5987</f>
        <v>56</v>
      </c>
      <c r="C6737" s="202" t="str">
        <f>'Permitted Sources'!D5987</f>
        <v>5601902</v>
      </c>
      <c r="D6737" s="202" t="str">
        <f>'Permitted Sources'!E5987</f>
        <v>20200254</v>
      </c>
      <c r="E6737" s="203" t="str">
        <f>'Permitted Sources'!H5987</f>
        <v>Compressor Engines</v>
      </c>
      <c r="F6737" s="204">
        <f>'Permitted Sources'!I5987</f>
        <v>5.49</v>
      </c>
      <c r="G6737" s="204">
        <f>'Permitted Sources'!J5987</f>
        <v>3.7</v>
      </c>
      <c r="H6737" s="204">
        <f>'Permitted Sources'!K5987</f>
        <v>1.83</v>
      </c>
      <c r="I6737" s="204">
        <f>'Permitted Sources'!L5987</f>
        <v>0</v>
      </c>
      <c r="J6737" s="204">
        <f>'Permitted Sources'!M5987</f>
        <v>0</v>
      </c>
      <c r="K6737" s="203" t="str">
        <f t="shared" si="105"/>
        <v>Compressor Engines</v>
      </c>
    </row>
    <row r="6738" spans="1:11" s="203" customFormat="1" x14ac:dyDescent="0.2">
      <c r="A6738" s="202" t="str">
        <f>'Permitted Sources'!A5988</f>
        <v>WYDEQ Title V</v>
      </c>
      <c r="B6738" s="203" t="str">
        <f>'Permitted Sources'!B5988</f>
        <v>56</v>
      </c>
      <c r="C6738" s="202" t="str">
        <f>'Permitted Sources'!D5988</f>
        <v>5601902</v>
      </c>
      <c r="D6738" s="202" t="str">
        <f>'Permitted Sources'!E5988</f>
        <v>10200603</v>
      </c>
      <c r="E6738" s="203" t="str">
        <f>'Permitted Sources'!H5988</f>
        <v>Process Heaters</v>
      </c>
      <c r="F6738" s="204">
        <f>'Permitted Sources'!I5988</f>
        <v>0.4</v>
      </c>
      <c r="G6738" s="204">
        <f>'Permitted Sources'!J5988</f>
        <v>0.02</v>
      </c>
      <c r="H6738" s="204">
        <f>'Permitted Sources'!K5988</f>
        <v>0.33</v>
      </c>
      <c r="I6738" s="204">
        <f>'Permitted Sources'!L5988</f>
        <v>0</v>
      </c>
      <c r="J6738" s="204">
        <f>'Permitted Sources'!M5988</f>
        <v>0</v>
      </c>
      <c r="K6738" s="203" t="str">
        <f t="shared" si="105"/>
        <v>Heaters</v>
      </c>
    </row>
    <row r="6739" spans="1:11" s="203" customFormat="1" x14ac:dyDescent="0.2">
      <c r="A6739" s="202" t="str">
        <f>'Permitted Sources'!A5989</f>
        <v>WYDEQ Title V</v>
      </c>
      <c r="B6739" s="203" t="str">
        <f>'Permitted Sources'!B5989</f>
        <v>56</v>
      </c>
      <c r="C6739" s="202" t="str">
        <f>'Permitted Sources'!D5989</f>
        <v>5601902</v>
      </c>
      <c r="D6739" s="202" t="str">
        <f>'Permitted Sources'!E5989</f>
        <v>10200603</v>
      </c>
      <c r="E6739" s="203" t="str">
        <f>'Permitted Sources'!H5989</f>
        <v>Process Heaters</v>
      </c>
      <c r="F6739" s="204">
        <f>'Permitted Sources'!I5989</f>
        <v>0.27</v>
      </c>
      <c r="G6739" s="204">
        <f>'Permitted Sources'!J5989</f>
        <v>0.02</v>
      </c>
      <c r="H6739" s="204">
        <f>'Permitted Sources'!K5989</f>
        <v>0.23</v>
      </c>
      <c r="I6739" s="204">
        <f>'Permitted Sources'!L5989</f>
        <v>0</v>
      </c>
      <c r="J6739" s="204">
        <f>'Permitted Sources'!M5989</f>
        <v>0</v>
      </c>
      <c r="K6739" s="203" t="str">
        <f t="shared" si="105"/>
        <v>Heaters</v>
      </c>
    </row>
    <row r="6740" spans="1:11" s="203" customFormat="1" x14ac:dyDescent="0.2">
      <c r="A6740" s="202" t="str">
        <f>'Permitted Sources'!A5990</f>
        <v>WYDEQ Title V</v>
      </c>
      <c r="B6740" s="203" t="str">
        <f>'Permitted Sources'!B5990</f>
        <v>56</v>
      </c>
      <c r="C6740" s="202" t="str">
        <f>'Permitted Sources'!D5990</f>
        <v>5601902</v>
      </c>
      <c r="D6740" s="202" t="str">
        <f>'Permitted Sources'!E5990</f>
        <v>20200254</v>
      </c>
      <c r="E6740" s="203" t="str">
        <f>'Permitted Sources'!H5990</f>
        <v>Compressor Engines</v>
      </c>
      <c r="F6740" s="204">
        <f>'Permitted Sources'!I5990</f>
        <v>3.3</v>
      </c>
      <c r="G6740" s="204">
        <f>'Permitted Sources'!J5990</f>
        <v>0.8</v>
      </c>
      <c r="H6740" s="204">
        <f>'Permitted Sources'!K5990</f>
        <v>0.1</v>
      </c>
      <c r="I6740" s="204">
        <f>'Permitted Sources'!L5990</f>
        <v>0</v>
      </c>
      <c r="J6740" s="204">
        <f>'Permitted Sources'!M5990</f>
        <v>0</v>
      </c>
      <c r="K6740" s="203" t="str">
        <f t="shared" si="105"/>
        <v>Compressor Engines</v>
      </c>
    </row>
    <row r="6741" spans="1:11" s="203" customFormat="1" x14ac:dyDescent="0.2">
      <c r="A6741" s="202" t="str">
        <f>'Permitted Sources'!A5991</f>
        <v>WYDEQ Title V</v>
      </c>
      <c r="B6741" s="203" t="str">
        <f>'Permitted Sources'!B5991</f>
        <v>56</v>
      </c>
      <c r="C6741" s="202" t="str">
        <f>'Permitted Sources'!D5991</f>
        <v>5601902</v>
      </c>
      <c r="D6741" s="202" t="str">
        <f>'Permitted Sources'!E5991</f>
        <v>20200253</v>
      </c>
      <c r="E6741" s="203" t="str">
        <f>'Permitted Sources'!H5991</f>
        <v>Compressor Engines</v>
      </c>
      <c r="F6741" s="204">
        <f>'Permitted Sources'!I5991</f>
        <v>1.5</v>
      </c>
      <c r="G6741" s="204">
        <f>'Permitted Sources'!J5991</f>
        <v>1.5</v>
      </c>
      <c r="H6741" s="204">
        <f>'Permitted Sources'!K5991</f>
        <v>4.2</v>
      </c>
      <c r="I6741" s="204">
        <f>'Permitted Sources'!L5991</f>
        <v>0</v>
      </c>
      <c r="J6741" s="204">
        <f>'Permitted Sources'!M5991</f>
        <v>0</v>
      </c>
      <c r="K6741" s="203" t="str">
        <f t="shared" si="105"/>
        <v>Compressor Engines</v>
      </c>
    </row>
    <row r="6742" spans="1:11" s="203" customFormat="1" x14ac:dyDescent="0.2">
      <c r="A6742" s="202" t="str">
        <f>'Permitted Sources'!A5992</f>
        <v>WYDEQ Title V</v>
      </c>
      <c r="B6742" s="203" t="str">
        <f>'Permitted Sources'!B5992</f>
        <v>56</v>
      </c>
      <c r="C6742" s="202" t="str">
        <f>'Permitted Sources'!D5992</f>
        <v>5601902</v>
      </c>
      <c r="D6742" s="202" t="str">
        <f>'Permitted Sources'!E5992</f>
        <v>20200254</v>
      </c>
      <c r="E6742" s="203" t="str">
        <f>'Permitted Sources'!H5992</f>
        <v>Compressor Engines</v>
      </c>
      <c r="F6742" s="204">
        <f>'Permitted Sources'!I5992</f>
        <v>1.7</v>
      </c>
      <c r="G6742" s="204">
        <f>'Permitted Sources'!J5992</f>
        <v>2.9</v>
      </c>
      <c r="H6742" s="204">
        <f>'Permitted Sources'!K5992</f>
        <v>0.1</v>
      </c>
      <c r="I6742" s="204">
        <f>'Permitted Sources'!L5992</f>
        <v>0</v>
      </c>
      <c r="J6742" s="204">
        <f>'Permitted Sources'!M5992</f>
        <v>0</v>
      </c>
      <c r="K6742" s="203" t="str">
        <f t="shared" si="105"/>
        <v>Compressor Engines</v>
      </c>
    </row>
    <row r="6743" spans="1:11" s="203" customFormat="1" x14ac:dyDescent="0.2">
      <c r="A6743" s="202" t="str">
        <f>'Permitted Sources'!A5993</f>
        <v>WYDEQ Title V</v>
      </c>
      <c r="B6743" s="203" t="str">
        <f>'Permitted Sources'!B5993</f>
        <v>56</v>
      </c>
      <c r="C6743" s="202" t="str">
        <f>'Permitted Sources'!D5993</f>
        <v>5601902</v>
      </c>
      <c r="D6743" s="202" t="str">
        <f>'Permitted Sources'!E5993</f>
        <v>20200254</v>
      </c>
      <c r="E6743" s="203" t="str">
        <f>'Permitted Sources'!H5993</f>
        <v>Compressor Engines</v>
      </c>
      <c r="F6743" s="204">
        <f>'Permitted Sources'!I5993</f>
        <v>5.3</v>
      </c>
      <c r="G6743" s="204">
        <f>'Permitted Sources'!J5993</f>
        <v>7</v>
      </c>
      <c r="H6743" s="204">
        <f>'Permitted Sources'!K5993</f>
        <v>0.2</v>
      </c>
      <c r="I6743" s="204">
        <f>'Permitted Sources'!L5993</f>
        <v>0</v>
      </c>
      <c r="J6743" s="204">
        <f>'Permitted Sources'!M5993</f>
        <v>0</v>
      </c>
      <c r="K6743" s="203" t="str">
        <f t="shared" si="105"/>
        <v>Compressor Engines</v>
      </c>
    </row>
    <row r="6744" spans="1:11" s="203" customFormat="1" x14ac:dyDescent="0.2">
      <c r="A6744" s="202" t="str">
        <f>'Permitted Sources'!A5994</f>
        <v>WYDEQ Title V</v>
      </c>
      <c r="B6744" s="203" t="str">
        <f>'Permitted Sources'!B5994</f>
        <v>56</v>
      </c>
      <c r="C6744" s="202" t="str">
        <f>'Permitted Sources'!D5994</f>
        <v>5601902</v>
      </c>
      <c r="D6744" s="202" t="str">
        <f>'Permitted Sources'!E5994</f>
        <v>20200253</v>
      </c>
      <c r="E6744" s="203" t="str">
        <f>'Permitted Sources'!H5994</f>
        <v>Compressor Engines</v>
      </c>
      <c r="F6744" s="204">
        <f>'Permitted Sources'!I5994</f>
        <v>1.2</v>
      </c>
      <c r="G6744" s="204">
        <f>'Permitted Sources'!J5994</f>
        <v>0.2</v>
      </c>
      <c r="H6744" s="204">
        <f>'Permitted Sources'!K5994</f>
        <v>5.4</v>
      </c>
      <c r="I6744" s="204">
        <f>'Permitted Sources'!L5994</f>
        <v>0</v>
      </c>
      <c r="J6744" s="204">
        <f>'Permitted Sources'!M5994</f>
        <v>0</v>
      </c>
      <c r="K6744" s="203" t="str">
        <f t="shared" si="105"/>
        <v>Compressor Engines</v>
      </c>
    </row>
    <row r="6745" spans="1:11" s="203" customFormat="1" x14ac:dyDescent="0.2">
      <c r="A6745" s="202" t="str">
        <f>'Permitted Sources'!A5995</f>
        <v>WYDEQ Title V</v>
      </c>
      <c r="B6745" s="203" t="str">
        <f>'Permitted Sources'!B5995</f>
        <v>56</v>
      </c>
      <c r="C6745" s="202" t="str">
        <f>'Permitted Sources'!D5995</f>
        <v>5601902</v>
      </c>
      <c r="D6745" s="202" t="str">
        <f>'Permitted Sources'!E5995</f>
        <v>20200253</v>
      </c>
      <c r="E6745" s="203" t="str">
        <f>'Permitted Sources'!H5995</f>
        <v>Compressor Engines</v>
      </c>
      <c r="F6745" s="204">
        <f>'Permitted Sources'!I5995</f>
        <v>1.3</v>
      </c>
      <c r="G6745" s="204">
        <f>'Permitted Sources'!J5995</f>
        <v>0.1</v>
      </c>
      <c r="H6745" s="204">
        <f>'Permitted Sources'!K5995</f>
        <v>3.8</v>
      </c>
      <c r="I6745" s="204">
        <f>'Permitted Sources'!L5995</f>
        <v>0</v>
      </c>
      <c r="J6745" s="204">
        <f>'Permitted Sources'!M5995</f>
        <v>0</v>
      </c>
      <c r="K6745" s="203" t="str">
        <f t="shared" si="105"/>
        <v>Compressor Engines</v>
      </c>
    </row>
    <row r="6746" spans="1:11" s="203" customFormat="1" x14ac:dyDescent="0.2">
      <c r="A6746" s="202" t="str">
        <f>'Permitted Sources'!A5996</f>
        <v>WYDEQ Title V</v>
      </c>
      <c r="B6746" s="203" t="str">
        <f>'Permitted Sources'!B5996</f>
        <v>56</v>
      </c>
      <c r="C6746" s="202" t="str">
        <f>'Permitted Sources'!D5996</f>
        <v>5601902</v>
      </c>
      <c r="D6746" s="202" t="str">
        <f>'Permitted Sources'!E5996</f>
        <v>20200253</v>
      </c>
      <c r="E6746" s="203" t="str">
        <f>'Permitted Sources'!H5996</f>
        <v>Compressor Engines</v>
      </c>
      <c r="F6746" s="204">
        <f>'Permitted Sources'!I5996</f>
        <v>0</v>
      </c>
      <c r="G6746" s="204">
        <f>'Permitted Sources'!J5996</f>
        <v>0.1</v>
      </c>
      <c r="H6746" s="204">
        <f>'Permitted Sources'!K5996</f>
        <v>1.9</v>
      </c>
      <c r="I6746" s="204">
        <f>'Permitted Sources'!L5996</f>
        <v>0</v>
      </c>
      <c r="J6746" s="204">
        <f>'Permitted Sources'!M5996</f>
        <v>0</v>
      </c>
      <c r="K6746" s="203" t="str">
        <f t="shared" si="105"/>
        <v>Compressor Engines</v>
      </c>
    </row>
    <row r="6747" spans="1:11" s="203" customFormat="1" x14ac:dyDescent="0.2">
      <c r="A6747" s="202" t="str">
        <f>'Permitted Sources'!A5997</f>
        <v>WYDEQ Title V</v>
      </c>
      <c r="B6747" s="203" t="str">
        <f>'Permitted Sources'!B5997</f>
        <v>56</v>
      </c>
      <c r="C6747" s="202" t="str">
        <f>'Permitted Sources'!D5997</f>
        <v>5601902</v>
      </c>
      <c r="D6747" s="202" t="str">
        <f>'Permitted Sources'!E5997</f>
        <v>20200253</v>
      </c>
      <c r="E6747" s="203" t="str">
        <f>'Permitted Sources'!H5997</f>
        <v>Compressor Engines</v>
      </c>
      <c r="F6747" s="204">
        <f>'Permitted Sources'!I5997</f>
        <v>0.3</v>
      </c>
      <c r="G6747" s="204">
        <f>'Permitted Sources'!J5997</f>
        <v>0.4</v>
      </c>
      <c r="H6747" s="204">
        <f>'Permitted Sources'!K5997</f>
        <v>9.1999999999999993</v>
      </c>
      <c r="I6747" s="204">
        <f>'Permitted Sources'!L5997</f>
        <v>0</v>
      </c>
      <c r="J6747" s="204">
        <f>'Permitted Sources'!M5997</f>
        <v>0</v>
      </c>
      <c r="K6747" s="203" t="str">
        <f t="shared" si="105"/>
        <v>Compressor Engines</v>
      </c>
    </row>
    <row r="6748" spans="1:11" s="203" customFormat="1" x14ac:dyDescent="0.2">
      <c r="A6748" s="202" t="str">
        <f>'Permitted Sources'!A5998</f>
        <v>WYDEQ Title V</v>
      </c>
      <c r="B6748" s="203" t="str">
        <f>'Permitted Sources'!B5998</f>
        <v>56</v>
      </c>
      <c r="C6748" s="202" t="str">
        <f>'Permitted Sources'!D5998</f>
        <v>5601902</v>
      </c>
      <c r="D6748" s="202" t="str">
        <f>'Permitted Sources'!E5998</f>
        <v>20200253</v>
      </c>
      <c r="E6748" s="203" t="str">
        <f>'Permitted Sources'!H5998</f>
        <v>Compressor Engines</v>
      </c>
      <c r="F6748" s="204">
        <f>'Permitted Sources'!I5998</f>
        <v>12.94</v>
      </c>
      <c r="G6748" s="204">
        <f>'Permitted Sources'!J5998</f>
        <v>12.94</v>
      </c>
      <c r="H6748" s="204">
        <f>'Permitted Sources'!K5998</f>
        <v>25.88</v>
      </c>
      <c r="I6748" s="204">
        <f>'Permitted Sources'!L5998</f>
        <v>0</v>
      </c>
      <c r="J6748" s="204">
        <f>'Permitted Sources'!M5998</f>
        <v>0</v>
      </c>
      <c r="K6748" s="203" t="str">
        <f t="shared" si="105"/>
        <v>Compressor Engines</v>
      </c>
    </row>
    <row r="6749" spans="1:11" s="203" customFormat="1" x14ac:dyDescent="0.2">
      <c r="A6749" s="202" t="str">
        <f>'Permitted Sources'!A5999</f>
        <v>WYDEQ Title V</v>
      </c>
      <c r="B6749" s="203" t="str">
        <f>'Permitted Sources'!B5999</f>
        <v>56</v>
      </c>
      <c r="C6749" s="202" t="str">
        <f>'Permitted Sources'!D5999</f>
        <v>5601902</v>
      </c>
      <c r="D6749" s="202" t="str">
        <f>'Permitted Sources'!E5999</f>
        <v>20200254</v>
      </c>
      <c r="E6749" s="203" t="str">
        <f>'Permitted Sources'!H5999</f>
        <v>Compressor Engines</v>
      </c>
      <c r="F6749" s="204">
        <f>'Permitted Sources'!I5999</f>
        <v>7.94</v>
      </c>
      <c r="G6749" s="204">
        <f>'Permitted Sources'!J5999</f>
        <v>0.14000000000000001</v>
      </c>
      <c r="H6749" s="204">
        <f>'Permitted Sources'!K5999</f>
        <v>2.94</v>
      </c>
      <c r="I6749" s="204">
        <f>'Permitted Sources'!L5999</f>
        <v>0</v>
      </c>
      <c r="J6749" s="204">
        <f>'Permitted Sources'!M5999</f>
        <v>0</v>
      </c>
      <c r="K6749" s="203" t="str">
        <f t="shared" si="105"/>
        <v>Compressor Engines</v>
      </c>
    </row>
    <row r="6750" spans="1:11" s="203" customFormat="1" x14ac:dyDescent="0.2">
      <c r="A6750" s="202" t="str">
        <f>'Permitted Sources'!A6000</f>
        <v>WYDEQ Title V</v>
      </c>
      <c r="B6750" s="203" t="str">
        <f>'Permitted Sources'!B6000</f>
        <v>56</v>
      </c>
      <c r="C6750" s="202" t="str">
        <f>'Permitted Sources'!D6000</f>
        <v>5601902</v>
      </c>
      <c r="D6750" s="202" t="str">
        <f>'Permitted Sources'!E6000</f>
        <v>20200254</v>
      </c>
      <c r="E6750" s="203" t="str">
        <f>'Permitted Sources'!H6000</f>
        <v>Compressor Engines</v>
      </c>
      <c r="F6750" s="204">
        <f>'Permitted Sources'!I6000</f>
        <v>3.82</v>
      </c>
      <c r="G6750" s="204">
        <f>'Permitted Sources'!J6000</f>
        <v>0.72</v>
      </c>
      <c r="H6750" s="204">
        <f>'Permitted Sources'!K6000</f>
        <v>0.72</v>
      </c>
      <c r="I6750" s="204">
        <f>'Permitted Sources'!L6000</f>
        <v>0</v>
      </c>
      <c r="J6750" s="204">
        <f>'Permitted Sources'!M6000</f>
        <v>0</v>
      </c>
      <c r="K6750" s="203" t="str">
        <f t="shared" si="105"/>
        <v>Compressor Engines</v>
      </c>
    </row>
    <row r="6751" spans="1:11" s="203" customFormat="1" x14ac:dyDescent="0.2">
      <c r="A6751" s="202" t="str">
        <f>'Permitted Sources'!A6001</f>
        <v>WYDEQ Title V</v>
      </c>
      <c r="B6751" s="203" t="str">
        <f>'Permitted Sources'!B6001</f>
        <v>56</v>
      </c>
      <c r="C6751" s="202" t="str">
        <f>'Permitted Sources'!D6001</f>
        <v>5601902</v>
      </c>
      <c r="D6751" s="202" t="str">
        <f>'Permitted Sources'!E6001</f>
        <v>31000228</v>
      </c>
      <c r="E6751" s="203" t="str">
        <f>'Permitted Sources'!H6001</f>
        <v>Dehydrator</v>
      </c>
      <c r="F6751" s="204">
        <f>'Permitted Sources'!I6001</f>
        <v>0.51</v>
      </c>
      <c r="G6751" s="204">
        <f>'Permitted Sources'!J6001</f>
        <v>0.03</v>
      </c>
      <c r="H6751" s="204">
        <f>'Permitted Sources'!K6001</f>
        <v>0.43</v>
      </c>
      <c r="I6751" s="204">
        <f>'Permitted Sources'!L6001</f>
        <v>0</v>
      </c>
      <c r="J6751" s="204">
        <f>'Permitted Sources'!M6001</f>
        <v>0</v>
      </c>
      <c r="K6751" s="203" t="str">
        <f t="shared" si="105"/>
        <v>Dehydrator</v>
      </c>
    </row>
    <row r="6752" spans="1:11" s="203" customFormat="1" x14ac:dyDescent="0.2">
      <c r="A6752" s="202" t="str">
        <f>'Permitted Sources'!A6002</f>
        <v>WYDEQ Title V</v>
      </c>
      <c r="B6752" s="203" t="str">
        <f>'Permitted Sources'!B6002</f>
        <v>56</v>
      </c>
      <c r="C6752" s="202" t="str">
        <f>'Permitted Sources'!D6002</f>
        <v>5601902</v>
      </c>
      <c r="D6752" s="202" t="str">
        <f>'Permitted Sources'!E6002</f>
        <v>20200253</v>
      </c>
      <c r="E6752" s="203" t="str">
        <f>'Permitted Sources'!H6002</f>
        <v>Compressor Engines</v>
      </c>
      <c r="F6752" s="204">
        <f>'Permitted Sources'!I6002</f>
        <v>2.8</v>
      </c>
      <c r="G6752" s="204">
        <f>'Permitted Sources'!J6002</f>
        <v>13.63</v>
      </c>
      <c r="H6752" s="204">
        <f>'Permitted Sources'!K6002</f>
        <v>2.98</v>
      </c>
      <c r="I6752" s="204">
        <f>'Permitted Sources'!L6002</f>
        <v>0</v>
      </c>
      <c r="J6752" s="204">
        <f>'Permitted Sources'!M6002</f>
        <v>0</v>
      </c>
      <c r="K6752" s="203" t="str">
        <f t="shared" si="105"/>
        <v>Compressor Engines</v>
      </c>
    </row>
    <row r="6753" spans="1:11" s="203" customFormat="1" x14ac:dyDescent="0.2">
      <c r="A6753" s="202" t="str">
        <f>'Permitted Sources'!A6003</f>
        <v>WYDEQ Title V</v>
      </c>
      <c r="B6753" s="203" t="str">
        <f>'Permitted Sources'!B6003</f>
        <v>56</v>
      </c>
      <c r="C6753" s="202" t="str">
        <f>'Permitted Sources'!D6003</f>
        <v>5601902</v>
      </c>
      <c r="D6753" s="202" t="str">
        <f>'Permitted Sources'!E6003</f>
        <v>20200253</v>
      </c>
      <c r="E6753" s="203" t="str">
        <f>'Permitted Sources'!H6003</f>
        <v>Compressor Engines</v>
      </c>
      <c r="F6753" s="204">
        <f>'Permitted Sources'!I6003</f>
        <v>11.09</v>
      </c>
      <c r="G6753" s="204">
        <f>'Permitted Sources'!J6003</f>
        <v>11.09</v>
      </c>
      <c r="H6753" s="204">
        <f>'Permitted Sources'!K6003</f>
        <v>22.19</v>
      </c>
      <c r="I6753" s="204">
        <f>'Permitted Sources'!L6003</f>
        <v>0</v>
      </c>
      <c r="J6753" s="204">
        <f>'Permitted Sources'!M6003</f>
        <v>0</v>
      </c>
      <c r="K6753" s="203" t="str">
        <f t="shared" si="105"/>
        <v>Compressor Engines</v>
      </c>
    </row>
    <row r="6754" spans="1:11" s="203" customFormat="1" x14ac:dyDescent="0.2">
      <c r="A6754" s="202" t="str">
        <f>'Permitted Sources'!A6004</f>
        <v>WYDEQ Title V</v>
      </c>
      <c r="B6754" s="203" t="str">
        <f>'Permitted Sources'!B6004</f>
        <v>56</v>
      </c>
      <c r="C6754" s="202" t="str">
        <f>'Permitted Sources'!D6004</f>
        <v>5601902</v>
      </c>
      <c r="D6754" s="202" t="str">
        <f>'Permitted Sources'!E6004</f>
        <v>20200253</v>
      </c>
      <c r="E6754" s="203" t="str">
        <f>'Permitted Sources'!H6004</f>
        <v>Compressor Engines</v>
      </c>
      <c r="F6754" s="204">
        <f>'Permitted Sources'!I6004</f>
        <v>7.98</v>
      </c>
      <c r="G6754" s="204">
        <f>'Permitted Sources'!J6004</f>
        <v>14.99</v>
      </c>
      <c r="H6754" s="204">
        <f>'Permitted Sources'!K6004</f>
        <v>18.11</v>
      </c>
      <c r="I6754" s="204">
        <f>'Permitted Sources'!L6004</f>
        <v>0</v>
      </c>
      <c r="J6754" s="204">
        <f>'Permitted Sources'!M6004</f>
        <v>0</v>
      </c>
      <c r="K6754" s="203" t="str">
        <f t="shared" si="105"/>
        <v>Compressor Engines</v>
      </c>
    </row>
    <row r="6755" spans="1:11" s="203" customFormat="1" x14ac:dyDescent="0.2">
      <c r="A6755" s="202" t="str">
        <f>'Permitted Sources'!A6005</f>
        <v>WYDEQ Title V</v>
      </c>
      <c r="B6755" s="203" t="str">
        <f>'Permitted Sources'!B6005</f>
        <v>56</v>
      </c>
      <c r="C6755" s="202" t="str">
        <f>'Permitted Sources'!D6005</f>
        <v>5601902</v>
      </c>
      <c r="D6755" s="202" t="str">
        <f>'Permitted Sources'!E6005</f>
        <v>20200253</v>
      </c>
      <c r="E6755" s="203" t="str">
        <f>'Permitted Sources'!H6005</f>
        <v>Compressor Engines</v>
      </c>
      <c r="F6755" s="204">
        <f>'Permitted Sources'!I6005</f>
        <v>6.64</v>
      </c>
      <c r="G6755" s="204">
        <f>'Permitted Sources'!J6005</f>
        <v>11.33</v>
      </c>
      <c r="H6755" s="204">
        <f>'Permitted Sources'!K6005</f>
        <v>6.58</v>
      </c>
      <c r="I6755" s="204">
        <f>'Permitted Sources'!L6005</f>
        <v>0</v>
      </c>
      <c r="J6755" s="204">
        <f>'Permitted Sources'!M6005</f>
        <v>0</v>
      </c>
      <c r="K6755" s="203" t="str">
        <f t="shared" si="105"/>
        <v>Compressor Engines</v>
      </c>
    </row>
    <row r="6756" spans="1:11" s="203" customFormat="1" x14ac:dyDescent="0.2">
      <c r="A6756" s="202" t="str">
        <f>'Permitted Sources'!A6006</f>
        <v>WYDEQ Title V</v>
      </c>
      <c r="B6756" s="203" t="str">
        <f>'Permitted Sources'!B6006</f>
        <v>56</v>
      </c>
      <c r="C6756" s="202" t="str">
        <f>'Permitted Sources'!D6006</f>
        <v>5601902</v>
      </c>
      <c r="D6756" s="202" t="str">
        <f>'Permitted Sources'!E6006</f>
        <v>20200253</v>
      </c>
      <c r="E6756" s="203" t="str">
        <f>'Permitted Sources'!H6006</f>
        <v>Compressor Engines</v>
      </c>
      <c r="F6756" s="204">
        <f>'Permitted Sources'!I6006</f>
        <v>13.88</v>
      </c>
      <c r="G6756" s="204">
        <f>'Permitted Sources'!J6006</f>
        <v>13.88</v>
      </c>
      <c r="H6756" s="204">
        <f>'Permitted Sources'!K6006</f>
        <v>27.76</v>
      </c>
      <c r="I6756" s="204">
        <f>'Permitted Sources'!L6006</f>
        <v>0</v>
      </c>
      <c r="J6756" s="204">
        <f>'Permitted Sources'!M6006</f>
        <v>0</v>
      </c>
      <c r="K6756" s="203" t="str">
        <f t="shared" si="105"/>
        <v>Compressor Engines</v>
      </c>
    </row>
    <row r="6757" spans="1:11" s="203" customFormat="1" x14ac:dyDescent="0.2">
      <c r="A6757" s="202" t="str">
        <f>'Permitted Sources'!A6007</f>
        <v>WYDEQ Title V</v>
      </c>
      <c r="B6757" s="203" t="str">
        <f>'Permitted Sources'!B6007</f>
        <v>56</v>
      </c>
      <c r="C6757" s="202" t="str">
        <f>'Permitted Sources'!D6007</f>
        <v>5601902</v>
      </c>
      <c r="D6757" s="202" t="str">
        <f>'Permitted Sources'!E6007</f>
        <v>20200254</v>
      </c>
      <c r="E6757" s="203" t="str">
        <f>'Permitted Sources'!H6007</f>
        <v>Compressor Engines</v>
      </c>
      <c r="F6757" s="204">
        <f>'Permitted Sources'!I6007</f>
        <v>2.4300000000000002</v>
      </c>
      <c r="G6757" s="204">
        <f>'Permitted Sources'!J6007</f>
        <v>0</v>
      </c>
      <c r="H6757" s="204">
        <f>'Permitted Sources'!K6007</f>
        <v>0</v>
      </c>
      <c r="I6757" s="204">
        <f>'Permitted Sources'!L6007</f>
        <v>0</v>
      </c>
      <c r="J6757" s="204">
        <f>'Permitted Sources'!M6007</f>
        <v>0</v>
      </c>
      <c r="K6757" s="203" t="str">
        <f t="shared" si="105"/>
        <v>Compressor Engines</v>
      </c>
    </row>
    <row r="6758" spans="1:11" s="203" customFormat="1" x14ac:dyDescent="0.2">
      <c r="A6758" s="202" t="str">
        <f>'Permitted Sources'!A6008</f>
        <v>WYDEQ Title V</v>
      </c>
      <c r="B6758" s="203" t="str">
        <f>'Permitted Sources'!B6008</f>
        <v>56</v>
      </c>
      <c r="C6758" s="202" t="str">
        <f>'Permitted Sources'!D6008</f>
        <v>5601902</v>
      </c>
      <c r="D6758" s="202" t="str">
        <f>'Permitted Sources'!E6008</f>
        <v>10200603</v>
      </c>
      <c r="E6758" s="203" t="str">
        <f>'Permitted Sources'!H6008</f>
        <v>Process Heaters</v>
      </c>
      <c r="F6758" s="204">
        <f>'Permitted Sources'!I6008</f>
        <v>0.51</v>
      </c>
      <c r="G6758" s="204">
        <f>'Permitted Sources'!J6008</f>
        <v>0.03</v>
      </c>
      <c r="H6758" s="204">
        <f>'Permitted Sources'!K6008</f>
        <v>0.43</v>
      </c>
      <c r="I6758" s="204">
        <f>'Permitted Sources'!L6008</f>
        <v>0</v>
      </c>
      <c r="J6758" s="204">
        <f>'Permitted Sources'!M6008</f>
        <v>0</v>
      </c>
      <c r="K6758" s="203" t="str">
        <f t="shared" si="105"/>
        <v>Heaters</v>
      </c>
    </row>
    <row r="6759" spans="1:11" s="203" customFormat="1" x14ac:dyDescent="0.2">
      <c r="A6759" s="202" t="str">
        <f>'Permitted Sources'!A6009</f>
        <v>WYDEQ Title V</v>
      </c>
      <c r="B6759" s="203" t="str">
        <f>'Permitted Sources'!B6009</f>
        <v>56</v>
      </c>
      <c r="C6759" s="202" t="str">
        <f>'Permitted Sources'!D6009</f>
        <v>5601902</v>
      </c>
      <c r="D6759" s="202" t="str">
        <f>'Permitted Sources'!E6009</f>
        <v>10200603</v>
      </c>
      <c r="E6759" s="203" t="str">
        <f>'Permitted Sources'!H6009</f>
        <v>Process Heaters</v>
      </c>
      <c r="F6759" s="204">
        <f>'Permitted Sources'!I6009</f>
        <v>0.51</v>
      </c>
      <c r="G6759" s="204">
        <f>'Permitted Sources'!J6009</f>
        <v>0.03</v>
      </c>
      <c r="H6759" s="204">
        <f>'Permitted Sources'!K6009</f>
        <v>0.43</v>
      </c>
      <c r="I6759" s="204">
        <f>'Permitted Sources'!L6009</f>
        <v>0</v>
      </c>
      <c r="J6759" s="204">
        <f>'Permitted Sources'!M6009</f>
        <v>0</v>
      </c>
      <c r="K6759" s="203" t="str">
        <f t="shared" si="105"/>
        <v>Heaters</v>
      </c>
    </row>
    <row r="6760" spans="1:11" s="203" customFormat="1" x14ac:dyDescent="0.2">
      <c r="A6760" s="202" t="str">
        <f>'Permitted Sources'!A6010</f>
        <v>WYDEQ Title V</v>
      </c>
      <c r="B6760" s="203" t="str">
        <f>'Permitted Sources'!B6010</f>
        <v>56</v>
      </c>
      <c r="C6760" s="202" t="str">
        <f>'Permitted Sources'!D6010</f>
        <v>5601902</v>
      </c>
      <c r="D6760" s="202" t="str">
        <f>'Permitted Sources'!E6010</f>
        <v>20200253</v>
      </c>
      <c r="E6760" s="203" t="str">
        <f>'Permitted Sources'!H6010</f>
        <v>Compressor Engines</v>
      </c>
      <c r="F6760" s="204">
        <f>'Permitted Sources'!I6010</f>
        <v>5.55</v>
      </c>
      <c r="G6760" s="204">
        <f>'Permitted Sources'!J6010</f>
        <v>7.91</v>
      </c>
      <c r="H6760" s="204">
        <f>'Permitted Sources'!K6010</f>
        <v>15.81</v>
      </c>
      <c r="I6760" s="204">
        <f>'Permitted Sources'!L6010</f>
        <v>0</v>
      </c>
      <c r="J6760" s="204">
        <f>'Permitted Sources'!M6010</f>
        <v>0</v>
      </c>
      <c r="K6760" s="203" t="str">
        <f t="shared" si="105"/>
        <v>Compressor Engines</v>
      </c>
    </row>
    <row r="6761" spans="1:11" s="203" customFormat="1" x14ac:dyDescent="0.2">
      <c r="A6761" s="202" t="str">
        <f>'Permitted Sources'!A6011</f>
        <v>WYDEQ Title V</v>
      </c>
      <c r="B6761" s="203" t="str">
        <f>'Permitted Sources'!B6011</f>
        <v>56</v>
      </c>
      <c r="C6761" s="202" t="str">
        <f>'Permitted Sources'!D6011</f>
        <v>5601902</v>
      </c>
      <c r="D6761" s="202" t="str">
        <f>'Permitted Sources'!E6011</f>
        <v>20200253</v>
      </c>
      <c r="E6761" s="203" t="str">
        <f>'Permitted Sources'!H6011</f>
        <v>Compressor Engines</v>
      </c>
      <c r="F6761" s="204">
        <f>'Permitted Sources'!I6011</f>
        <v>5.51</v>
      </c>
      <c r="G6761" s="204">
        <f>'Permitted Sources'!J6011</f>
        <v>7.84</v>
      </c>
      <c r="H6761" s="204">
        <f>'Permitted Sources'!K6011</f>
        <v>15.69</v>
      </c>
      <c r="I6761" s="204">
        <f>'Permitted Sources'!L6011</f>
        <v>0</v>
      </c>
      <c r="J6761" s="204">
        <f>'Permitted Sources'!M6011</f>
        <v>0</v>
      </c>
      <c r="K6761" s="203" t="str">
        <f t="shared" si="105"/>
        <v>Compressor Engines</v>
      </c>
    </row>
    <row r="6762" spans="1:11" s="203" customFormat="1" x14ac:dyDescent="0.2">
      <c r="A6762" s="202" t="str">
        <f>'Permitted Sources'!A6012</f>
        <v>WYDEQ Title V</v>
      </c>
      <c r="B6762" s="203" t="str">
        <f>'Permitted Sources'!B6012</f>
        <v>56</v>
      </c>
      <c r="C6762" s="202" t="str">
        <f>'Permitted Sources'!D6012</f>
        <v>5601902</v>
      </c>
      <c r="D6762" s="202" t="str">
        <f>'Permitted Sources'!E6012</f>
        <v>20200253</v>
      </c>
      <c r="E6762" s="203" t="str">
        <f>'Permitted Sources'!H6012</f>
        <v>Compressor Engines</v>
      </c>
      <c r="F6762" s="204">
        <f>'Permitted Sources'!I6012</f>
        <v>10.119999999999999</v>
      </c>
      <c r="G6762" s="204">
        <f>'Permitted Sources'!J6012</f>
        <v>14.4</v>
      </c>
      <c r="H6762" s="204">
        <f>'Permitted Sources'!K6012</f>
        <v>28.79</v>
      </c>
      <c r="I6762" s="204">
        <f>'Permitted Sources'!L6012</f>
        <v>0</v>
      </c>
      <c r="J6762" s="204">
        <f>'Permitted Sources'!M6012</f>
        <v>0</v>
      </c>
      <c r="K6762" s="203" t="str">
        <f t="shared" si="105"/>
        <v>Compressor Engines</v>
      </c>
    </row>
    <row r="6763" spans="1:11" s="203" customFormat="1" x14ac:dyDescent="0.2">
      <c r="A6763" s="202" t="str">
        <f>'Permitted Sources'!A6013</f>
        <v>WYDEQ Title V</v>
      </c>
      <c r="B6763" s="203" t="str">
        <f>'Permitted Sources'!B6013</f>
        <v>56</v>
      </c>
      <c r="C6763" s="202" t="str">
        <f>'Permitted Sources'!D6013</f>
        <v>5601902</v>
      </c>
      <c r="D6763" s="202" t="str">
        <f>'Permitted Sources'!E6013</f>
        <v>20200254</v>
      </c>
      <c r="E6763" s="203" t="str">
        <f>'Permitted Sources'!H6013</f>
        <v>Compressor Engines</v>
      </c>
      <c r="F6763" s="204">
        <f>'Permitted Sources'!I6013</f>
        <v>11.48</v>
      </c>
      <c r="G6763" s="204">
        <f>'Permitted Sources'!J6013</f>
        <v>16.63</v>
      </c>
      <c r="H6763" s="204">
        <f>'Permitted Sources'!K6013</f>
        <v>4.25</v>
      </c>
      <c r="I6763" s="204">
        <f>'Permitted Sources'!L6013</f>
        <v>0</v>
      </c>
      <c r="J6763" s="204">
        <f>'Permitted Sources'!M6013</f>
        <v>0</v>
      </c>
      <c r="K6763" s="203" t="str">
        <f t="shared" si="105"/>
        <v>Compressor Engines</v>
      </c>
    </row>
    <row r="6764" spans="1:11" s="203" customFormat="1" x14ac:dyDescent="0.2">
      <c r="A6764" s="202" t="str">
        <f>'Permitted Sources'!A6014</f>
        <v>WYDEQ Title V</v>
      </c>
      <c r="B6764" s="203" t="str">
        <f>'Permitted Sources'!B6014</f>
        <v>56</v>
      </c>
      <c r="C6764" s="202" t="str">
        <f>'Permitted Sources'!D6014</f>
        <v>5601902</v>
      </c>
      <c r="D6764" s="202" t="str">
        <f>'Permitted Sources'!E6014</f>
        <v>31000228</v>
      </c>
      <c r="E6764" s="203" t="str">
        <f>'Permitted Sources'!H6014</f>
        <v>Dehydrator</v>
      </c>
      <c r="F6764" s="204">
        <f>'Permitted Sources'!I6014</f>
        <v>0.5</v>
      </c>
      <c r="G6764" s="204">
        <f>'Permitted Sources'!J6014</f>
        <v>0.03</v>
      </c>
      <c r="H6764" s="204">
        <f>'Permitted Sources'!K6014</f>
        <v>0.42</v>
      </c>
      <c r="I6764" s="204">
        <f>'Permitted Sources'!L6014</f>
        <v>0</v>
      </c>
      <c r="J6764" s="204">
        <f>'Permitted Sources'!M6014</f>
        <v>0</v>
      </c>
      <c r="K6764" s="203" t="str">
        <f t="shared" si="105"/>
        <v>Dehydrator</v>
      </c>
    </row>
    <row r="6765" spans="1:11" s="203" customFormat="1" x14ac:dyDescent="0.2">
      <c r="A6765" s="202" t="str">
        <f>'Permitted Sources'!A6015</f>
        <v>WYDEQ Title V</v>
      </c>
      <c r="B6765" s="203" t="str">
        <f>'Permitted Sources'!B6015</f>
        <v>56</v>
      </c>
      <c r="C6765" s="202" t="str">
        <f>'Permitted Sources'!D6015</f>
        <v>5601902</v>
      </c>
      <c r="D6765" s="202" t="str">
        <f>'Permitted Sources'!E6015</f>
        <v>20200254</v>
      </c>
      <c r="E6765" s="203" t="str">
        <f>'Permitted Sources'!H6015</f>
        <v>Compressor Engines</v>
      </c>
      <c r="F6765" s="204">
        <f>'Permitted Sources'!I6015</f>
        <v>12.91</v>
      </c>
      <c r="G6765" s="204">
        <f>'Permitted Sources'!J6015</f>
        <v>8.6999999999999993</v>
      </c>
      <c r="H6765" s="204">
        <f>'Permitted Sources'!K6015</f>
        <v>4.3</v>
      </c>
      <c r="I6765" s="204">
        <f>'Permitted Sources'!L6015</f>
        <v>0</v>
      </c>
      <c r="J6765" s="204">
        <f>'Permitted Sources'!M6015</f>
        <v>0</v>
      </c>
      <c r="K6765" s="203" t="str">
        <f t="shared" si="105"/>
        <v>Compressor Engines</v>
      </c>
    </row>
    <row r="6766" spans="1:11" s="203" customFormat="1" x14ac:dyDescent="0.2">
      <c r="A6766" s="202" t="str">
        <f>'Permitted Sources'!A6016</f>
        <v>WYDEQ Title V</v>
      </c>
      <c r="B6766" s="203" t="str">
        <f>'Permitted Sources'!B6016</f>
        <v>56</v>
      </c>
      <c r="C6766" s="202" t="str">
        <f>'Permitted Sources'!D6016</f>
        <v>5601902</v>
      </c>
      <c r="D6766" s="202" t="str">
        <f>'Permitted Sources'!E6016</f>
        <v>20200254</v>
      </c>
      <c r="E6766" s="203" t="str">
        <f>'Permitted Sources'!H6016</f>
        <v>Compressor Engines</v>
      </c>
      <c r="F6766" s="204">
        <f>'Permitted Sources'!I6016</f>
        <v>12.97</v>
      </c>
      <c r="G6766" s="204">
        <f>'Permitted Sources'!J6016</f>
        <v>8.74</v>
      </c>
      <c r="H6766" s="204">
        <f>'Permitted Sources'!K6016</f>
        <v>4.32</v>
      </c>
      <c r="I6766" s="204">
        <f>'Permitted Sources'!L6016</f>
        <v>0</v>
      </c>
      <c r="J6766" s="204">
        <f>'Permitted Sources'!M6016</f>
        <v>0</v>
      </c>
      <c r="K6766" s="203" t="str">
        <f t="shared" si="105"/>
        <v>Compressor Engines</v>
      </c>
    </row>
    <row r="6767" spans="1:11" s="203" customFormat="1" x14ac:dyDescent="0.2">
      <c r="A6767" s="202" t="str">
        <f>'Permitted Sources'!A6017</f>
        <v>WYDEQ Title V</v>
      </c>
      <c r="B6767" s="203" t="str">
        <f>'Permitted Sources'!B6017</f>
        <v>56</v>
      </c>
      <c r="C6767" s="202" t="str">
        <f>'Permitted Sources'!D6017</f>
        <v>5601902</v>
      </c>
      <c r="D6767" s="202" t="str">
        <f>'Permitted Sources'!E6017</f>
        <v>20200254</v>
      </c>
      <c r="E6767" s="203" t="str">
        <f>'Permitted Sources'!H6017</f>
        <v>Compressor Engines</v>
      </c>
      <c r="F6767" s="204">
        <f>'Permitted Sources'!I6017</f>
        <v>12.98</v>
      </c>
      <c r="G6767" s="204">
        <f>'Permitted Sources'!J6017</f>
        <v>8.74</v>
      </c>
      <c r="H6767" s="204">
        <f>'Permitted Sources'!K6017</f>
        <v>4.33</v>
      </c>
      <c r="I6767" s="204">
        <f>'Permitted Sources'!L6017</f>
        <v>0</v>
      </c>
      <c r="J6767" s="204">
        <f>'Permitted Sources'!M6017</f>
        <v>0</v>
      </c>
      <c r="K6767" s="203" t="str">
        <f t="shared" si="105"/>
        <v>Compressor Engines</v>
      </c>
    </row>
    <row r="6768" spans="1:11" s="203" customFormat="1" x14ac:dyDescent="0.2">
      <c r="A6768" s="202" t="str">
        <f>'Permitted Sources'!A6018</f>
        <v>WYDEQ Title V</v>
      </c>
      <c r="B6768" s="203" t="str">
        <f>'Permitted Sources'!B6018</f>
        <v>56</v>
      </c>
      <c r="C6768" s="202" t="str">
        <f>'Permitted Sources'!D6018</f>
        <v>5601902</v>
      </c>
      <c r="D6768" s="202" t="str">
        <f>'Permitted Sources'!E6018</f>
        <v>20200254</v>
      </c>
      <c r="E6768" s="203" t="str">
        <f>'Permitted Sources'!H6018</f>
        <v>Compressor Engines</v>
      </c>
      <c r="F6768" s="204">
        <f>'Permitted Sources'!I6018</f>
        <v>15.95</v>
      </c>
      <c r="G6768" s="204">
        <f>'Permitted Sources'!J6018</f>
        <v>10.52</v>
      </c>
      <c r="H6768" s="204">
        <f>'Permitted Sources'!K6018</f>
        <v>5.17</v>
      </c>
      <c r="I6768" s="204">
        <f>'Permitted Sources'!L6018</f>
        <v>0</v>
      </c>
      <c r="J6768" s="204">
        <f>'Permitted Sources'!M6018</f>
        <v>0</v>
      </c>
      <c r="K6768" s="203" t="str">
        <f t="shared" si="105"/>
        <v>Compressor Engines</v>
      </c>
    </row>
    <row r="6769" spans="1:11" s="203" customFormat="1" x14ac:dyDescent="0.2">
      <c r="A6769" s="202" t="str">
        <f>'Permitted Sources'!A6019</f>
        <v>WYDEQ Title V</v>
      </c>
      <c r="B6769" s="203" t="str">
        <f>'Permitted Sources'!B6019</f>
        <v>56</v>
      </c>
      <c r="C6769" s="202" t="str">
        <f>'Permitted Sources'!D6019</f>
        <v>5601902</v>
      </c>
      <c r="D6769" s="202" t="str">
        <f>'Permitted Sources'!E6019</f>
        <v>20200253</v>
      </c>
      <c r="E6769" s="203" t="str">
        <f>'Permitted Sources'!H6019</f>
        <v>Compressor Engines</v>
      </c>
      <c r="F6769" s="204">
        <f>'Permitted Sources'!I6019</f>
        <v>5.51</v>
      </c>
      <c r="G6769" s="204">
        <f>'Permitted Sources'!J6019</f>
        <v>7.85</v>
      </c>
      <c r="H6769" s="204">
        <f>'Permitted Sources'!K6019</f>
        <v>15.69</v>
      </c>
      <c r="I6769" s="204">
        <f>'Permitted Sources'!L6019</f>
        <v>0</v>
      </c>
      <c r="J6769" s="204">
        <f>'Permitted Sources'!M6019</f>
        <v>0</v>
      </c>
      <c r="K6769" s="203" t="str">
        <f t="shared" si="105"/>
        <v>Compressor Engines</v>
      </c>
    </row>
    <row r="6770" spans="1:11" s="203" customFormat="1" x14ac:dyDescent="0.2">
      <c r="A6770" s="202" t="str">
        <f>'Permitted Sources'!A6020</f>
        <v>WYDEQ Title V</v>
      </c>
      <c r="B6770" s="203" t="str">
        <f>'Permitted Sources'!B6020</f>
        <v>56</v>
      </c>
      <c r="C6770" s="202" t="str">
        <f>'Permitted Sources'!D6020</f>
        <v>5601902</v>
      </c>
      <c r="D6770" s="202" t="str">
        <f>'Permitted Sources'!E6020</f>
        <v>20200253</v>
      </c>
      <c r="E6770" s="203" t="str">
        <f>'Permitted Sources'!H6020</f>
        <v>Compressor Engines</v>
      </c>
      <c r="F6770" s="204">
        <f>'Permitted Sources'!I6020</f>
        <v>5.61</v>
      </c>
      <c r="G6770" s="204">
        <f>'Permitted Sources'!J6020</f>
        <v>7.99</v>
      </c>
      <c r="H6770" s="204">
        <f>'Permitted Sources'!K6020</f>
        <v>15.97</v>
      </c>
      <c r="I6770" s="204">
        <f>'Permitted Sources'!L6020</f>
        <v>0</v>
      </c>
      <c r="J6770" s="204">
        <f>'Permitted Sources'!M6020</f>
        <v>0</v>
      </c>
      <c r="K6770" s="203" t="str">
        <f t="shared" si="105"/>
        <v>Compressor Engines</v>
      </c>
    </row>
    <row r="6771" spans="1:11" s="203" customFormat="1" x14ac:dyDescent="0.2">
      <c r="A6771" s="202" t="str">
        <f>'Permitted Sources'!A6021</f>
        <v>WYDEQ Title V</v>
      </c>
      <c r="B6771" s="203" t="str">
        <f>'Permitted Sources'!B6021</f>
        <v>56</v>
      </c>
      <c r="C6771" s="202" t="str">
        <f>'Permitted Sources'!D6021</f>
        <v>5601902</v>
      </c>
      <c r="D6771" s="202" t="str">
        <f>'Permitted Sources'!E6021</f>
        <v>20200253</v>
      </c>
      <c r="E6771" s="203" t="str">
        <f>'Permitted Sources'!H6021</f>
        <v>Compressor Engines</v>
      </c>
      <c r="F6771" s="204">
        <f>'Permitted Sources'!I6021</f>
        <v>11.26</v>
      </c>
      <c r="G6771" s="204">
        <f>'Permitted Sources'!J6021</f>
        <v>16.3</v>
      </c>
      <c r="H6771" s="204">
        <f>'Permitted Sources'!K6021</f>
        <v>4.17</v>
      </c>
      <c r="I6771" s="204">
        <f>'Permitted Sources'!L6021</f>
        <v>0</v>
      </c>
      <c r="J6771" s="204">
        <f>'Permitted Sources'!M6021</f>
        <v>0</v>
      </c>
      <c r="K6771" s="203" t="str">
        <f t="shared" si="105"/>
        <v>Compressor Engines</v>
      </c>
    </row>
    <row r="6772" spans="1:11" s="203" customFormat="1" x14ac:dyDescent="0.2">
      <c r="A6772" s="202" t="str">
        <f>'Permitted Sources'!A6022</f>
        <v>WYDEQ Title V</v>
      </c>
      <c r="B6772" s="203" t="str">
        <f>'Permitted Sources'!B6022</f>
        <v>56</v>
      </c>
      <c r="C6772" s="202" t="str">
        <f>'Permitted Sources'!D6022</f>
        <v>5601902</v>
      </c>
      <c r="D6772" s="202" t="str">
        <f>'Permitted Sources'!E6022</f>
        <v>20200253</v>
      </c>
      <c r="E6772" s="203" t="str">
        <f>'Permitted Sources'!H6022</f>
        <v>Compressor Engines</v>
      </c>
      <c r="F6772" s="204">
        <f>'Permitted Sources'!I6022</f>
        <v>11.68</v>
      </c>
      <c r="G6772" s="204">
        <f>'Permitted Sources'!J6022</f>
        <v>16.91</v>
      </c>
      <c r="H6772" s="204">
        <f>'Permitted Sources'!K6022</f>
        <v>4.33</v>
      </c>
      <c r="I6772" s="204">
        <f>'Permitted Sources'!L6022</f>
        <v>0</v>
      </c>
      <c r="J6772" s="204">
        <f>'Permitted Sources'!M6022</f>
        <v>0</v>
      </c>
      <c r="K6772" s="203" t="str">
        <f t="shared" si="105"/>
        <v>Compressor Engines</v>
      </c>
    </row>
    <row r="6773" spans="1:11" s="203" customFormat="1" x14ac:dyDescent="0.2">
      <c r="A6773" s="202" t="str">
        <f>'Permitted Sources'!A6023</f>
        <v>WYDEQ Title V</v>
      </c>
      <c r="B6773" s="203" t="str">
        <f>'Permitted Sources'!B6023</f>
        <v>56</v>
      </c>
      <c r="C6773" s="202" t="str">
        <f>'Permitted Sources'!D6023</f>
        <v>5601902</v>
      </c>
      <c r="D6773" s="202" t="str">
        <f>'Permitted Sources'!E6023</f>
        <v>20200253</v>
      </c>
      <c r="E6773" s="203" t="str">
        <f>'Permitted Sources'!H6023</f>
        <v>Compressor Engines</v>
      </c>
      <c r="F6773" s="204">
        <f>'Permitted Sources'!I6023</f>
        <v>9.44</v>
      </c>
      <c r="G6773" s="204">
        <f>'Permitted Sources'!J6023</f>
        <v>13.43</v>
      </c>
      <c r="H6773" s="204">
        <f>'Permitted Sources'!K6023</f>
        <v>26.87</v>
      </c>
      <c r="I6773" s="204">
        <f>'Permitted Sources'!L6023</f>
        <v>0</v>
      </c>
      <c r="J6773" s="204">
        <f>'Permitted Sources'!M6023</f>
        <v>0</v>
      </c>
      <c r="K6773" s="203" t="str">
        <f t="shared" si="105"/>
        <v>Compressor Engines</v>
      </c>
    </row>
    <row r="6774" spans="1:11" s="203" customFormat="1" x14ac:dyDescent="0.2">
      <c r="A6774" s="202" t="str">
        <f>'Permitted Sources'!A6024</f>
        <v>WYDEQ Title V</v>
      </c>
      <c r="B6774" s="203" t="str">
        <f>'Permitted Sources'!B6024</f>
        <v>56</v>
      </c>
      <c r="C6774" s="202" t="str">
        <f>'Permitted Sources'!D6024</f>
        <v>5601902</v>
      </c>
      <c r="D6774" s="202" t="str">
        <f>'Permitted Sources'!E6024</f>
        <v>20200253</v>
      </c>
      <c r="E6774" s="203" t="str">
        <f>'Permitted Sources'!H6024</f>
        <v>Compressor Engines</v>
      </c>
      <c r="F6774" s="204">
        <f>'Permitted Sources'!I6024</f>
        <v>10.71</v>
      </c>
      <c r="G6774" s="204">
        <f>'Permitted Sources'!J6024</f>
        <v>15.51</v>
      </c>
      <c r="H6774" s="204">
        <f>'Permitted Sources'!K6024</f>
        <v>3.97</v>
      </c>
      <c r="I6774" s="204">
        <f>'Permitted Sources'!L6024</f>
        <v>0</v>
      </c>
      <c r="J6774" s="204">
        <f>'Permitted Sources'!M6024</f>
        <v>0</v>
      </c>
      <c r="K6774" s="203" t="str">
        <f t="shared" si="105"/>
        <v>Compressor Engines</v>
      </c>
    </row>
    <row r="6775" spans="1:11" s="203" customFormat="1" x14ac:dyDescent="0.2">
      <c r="A6775" s="202" t="str">
        <f>'Permitted Sources'!A6025</f>
        <v>WYDEQ Title V</v>
      </c>
      <c r="B6775" s="203" t="str">
        <f>'Permitted Sources'!B6025</f>
        <v>56</v>
      </c>
      <c r="C6775" s="202" t="str">
        <f>'Permitted Sources'!D6025</f>
        <v>5601902</v>
      </c>
      <c r="D6775" s="202" t="str">
        <f>'Permitted Sources'!E6025</f>
        <v>31000228</v>
      </c>
      <c r="E6775" s="203" t="str">
        <f>'Permitted Sources'!H6025</f>
        <v>Dehydrator</v>
      </c>
      <c r="F6775" s="204">
        <f>'Permitted Sources'!I6025</f>
        <v>0.5</v>
      </c>
      <c r="G6775" s="204">
        <f>'Permitted Sources'!J6025</f>
        <v>0.03</v>
      </c>
      <c r="H6775" s="204">
        <f>'Permitted Sources'!K6025</f>
        <v>0.42</v>
      </c>
      <c r="I6775" s="204">
        <f>'Permitted Sources'!L6025</f>
        <v>0</v>
      </c>
      <c r="J6775" s="204">
        <f>'Permitted Sources'!M6025</f>
        <v>0</v>
      </c>
      <c r="K6775" s="203" t="str">
        <f t="shared" si="105"/>
        <v>Dehydrator</v>
      </c>
    </row>
    <row r="6776" spans="1:11" s="203" customFormat="1" x14ac:dyDescent="0.2">
      <c r="A6776" s="202" t="str">
        <f>'Permitted Sources'!A6026</f>
        <v>WYDEQ Title V</v>
      </c>
      <c r="B6776" s="203" t="str">
        <f>'Permitted Sources'!B6026</f>
        <v>56</v>
      </c>
      <c r="C6776" s="202" t="str">
        <f>'Permitted Sources'!D6026</f>
        <v>5601902</v>
      </c>
      <c r="D6776" s="202" t="str">
        <f>'Permitted Sources'!E6026</f>
        <v>10200603</v>
      </c>
      <c r="E6776" s="203" t="str">
        <f>'Permitted Sources'!H6026</f>
        <v>Process Heaters</v>
      </c>
      <c r="F6776" s="204">
        <f>'Permitted Sources'!I6026</f>
        <v>0.49</v>
      </c>
      <c r="G6776" s="204">
        <f>'Permitted Sources'!J6026</f>
        <v>0.03</v>
      </c>
      <c r="H6776" s="204">
        <f>'Permitted Sources'!K6026</f>
        <v>0.41</v>
      </c>
      <c r="I6776" s="204">
        <f>'Permitted Sources'!L6026</f>
        <v>0</v>
      </c>
      <c r="J6776" s="204">
        <f>'Permitted Sources'!M6026</f>
        <v>0</v>
      </c>
      <c r="K6776" s="203" t="str">
        <f t="shared" si="105"/>
        <v>Heaters</v>
      </c>
    </row>
    <row r="6777" spans="1:11" s="203" customFormat="1" x14ac:dyDescent="0.2">
      <c r="A6777" s="202" t="str">
        <f>'Permitted Sources'!A6027</f>
        <v>WYDEQ Title V</v>
      </c>
      <c r="B6777" s="203" t="str">
        <f>'Permitted Sources'!B6027</f>
        <v>56</v>
      </c>
      <c r="C6777" s="202" t="str">
        <f>'Permitted Sources'!D6027</f>
        <v>5601902</v>
      </c>
      <c r="D6777" s="202" t="str">
        <f>'Permitted Sources'!E6027</f>
        <v>20200254</v>
      </c>
      <c r="E6777" s="203" t="str">
        <f>'Permitted Sources'!H6027</f>
        <v>Compressor Engines</v>
      </c>
      <c r="F6777" s="204">
        <f>'Permitted Sources'!I6027</f>
        <v>6.47</v>
      </c>
      <c r="G6777" s="204">
        <f>'Permitted Sources'!J6027</f>
        <v>0.09</v>
      </c>
      <c r="H6777" s="204">
        <f>'Permitted Sources'!K6027</f>
        <v>0.57999999999999996</v>
      </c>
      <c r="I6777" s="204">
        <f>'Permitted Sources'!L6027</f>
        <v>0</v>
      </c>
      <c r="J6777" s="204">
        <f>'Permitted Sources'!M6027</f>
        <v>0</v>
      </c>
      <c r="K6777" s="203" t="str">
        <f t="shared" si="105"/>
        <v>Compressor Engines</v>
      </c>
    </row>
    <row r="6778" spans="1:11" s="203" customFormat="1" x14ac:dyDescent="0.2">
      <c r="A6778" s="202" t="str">
        <f>'Permitted Sources'!A6028</f>
        <v>WYDEQ Title V</v>
      </c>
      <c r="B6778" s="203" t="str">
        <f>'Permitted Sources'!B6028</f>
        <v>56</v>
      </c>
      <c r="C6778" s="202" t="str">
        <f>'Permitted Sources'!D6028</f>
        <v>5601902</v>
      </c>
      <c r="D6778" s="202" t="str">
        <f>'Permitted Sources'!E6028</f>
        <v>20200253</v>
      </c>
      <c r="E6778" s="203" t="str">
        <f>'Permitted Sources'!H6028</f>
        <v>Compressor Engines</v>
      </c>
      <c r="F6778" s="204">
        <f>'Permitted Sources'!I6028</f>
        <v>0.69</v>
      </c>
      <c r="G6778" s="204">
        <f>'Permitted Sources'!J6028</f>
        <v>0.22</v>
      </c>
      <c r="H6778" s="204">
        <f>'Permitted Sources'!K6028</f>
        <v>11.17</v>
      </c>
      <c r="I6778" s="204">
        <f>'Permitted Sources'!L6028</f>
        <v>0</v>
      </c>
      <c r="J6778" s="204">
        <f>'Permitted Sources'!M6028</f>
        <v>0</v>
      </c>
      <c r="K6778" s="203" t="str">
        <f t="shared" si="105"/>
        <v>Compressor Engines</v>
      </c>
    </row>
    <row r="6779" spans="1:11" s="203" customFormat="1" x14ac:dyDescent="0.2">
      <c r="A6779" s="202" t="str">
        <f>'Permitted Sources'!A6029</f>
        <v>WYDEQ Title V</v>
      </c>
      <c r="B6779" s="203" t="str">
        <f>'Permitted Sources'!B6029</f>
        <v>56</v>
      </c>
      <c r="C6779" s="202" t="str">
        <f>'Permitted Sources'!D6029</f>
        <v>5601902</v>
      </c>
      <c r="D6779" s="202" t="str">
        <f>'Permitted Sources'!E6029</f>
        <v>20200254</v>
      </c>
      <c r="E6779" s="203" t="str">
        <f>'Permitted Sources'!H6029</f>
        <v>Compressor Engines</v>
      </c>
      <c r="F6779" s="204">
        <f>'Permitted Sources'!I6029</f>
        <v>1.1200000000000001</v>
      </c>
      <c r="G6779" s="204">
        <f>'Permitted Sources'!J6029</f>
        <v>0.12</v>
      </c>
      <c r="H6779" s="204">
        <f>'Permitted Sources'!K6029</f>
        <v>3.82</v>
      </c>
      <c r="I6779" s="204">
        <f>'Permitted Sources'!L6029</f>
        <v>0</v>
      </c>
      <c r="J6779" s="204">
        <f>'Permitted Sources'!M6029</f>
        <v>0</v>
      </c>
      <c r="K6779" s="203" t="str">
        <f t="shared" si="105"/>
        <v>Compressor Engines</v>
      </c>
    </row>
    <row r="6780" spans="1:11" s="203" customFormat="1" x14ac:dyDescent="0.2">
      <c r="A6780" s="202" t="str">
        <f>'Permitted Sources'!A6030</f>
        <v>WYDEQ Title V</v>
      </c>
      <c r="B6780" s="203" t="str">
        <f>'Permitted Sources'!B6030</f>
        <v>56</v>
      </c>
      <c r="C6780" s="202" t="str">
        <f>'Permitted Sources'!D6030</f>
        <v>5601902</v>
      </c>
      <c r="D6780" s="202" t="str">
        <f>'Permitted Sources'!E6030</f>
        <v>20200253</v>
      </c>
      <c r="E6780" s="203" t="str">
        <f>'Permitted Sources'!H6030</f>
        <v>Compressor Engines</v>
      </c>
      <c r="F6780" s="204">
        <f>'Permitted Sources'!I6030</f>
        <v>1.67</v>
      </c>
      <c r="G6780" s="204">
        <f>'Permitted Sources'!J6030</f>
        <v>0.17</v>
      </c>
      <c r="H6780" s="204">
        <f>'Permitted Sources'!K6030</f>
        <v>2.91</v>
      </c>
      <c r="I6780" s="204">
        <f>'Permitted Sources'!L6030</f>
        <v>0</v>
      </c>
      <c r="J6780" s="204">
        <f>'Permitted Sources'!M6030</f>
        <v>0</v>
      </c>
      <c r="K6780" s="203" t="str">
        <f t="shared" si="105"/>
        <v>Compressor Engines</v>
      </c>
    </row>
    <row r="6781" spans="1:11" s="203" customFormat="1" x14ac:dyDescent="0.2">
      <c r="A6781" s="202" t="str">
        <f>'Permitted Sources'!A6031</f>
        <v>WYDEQ Title V</v>
      </c>
      <c r="B6781" s="203" t="str">
        <f>'Permitted Sources'!B6031</f>
        <v>56</v>
      </c>
      <c r="C6781" s="202" t="str">
        <f>'Permitted Sources'!D6031</f>
        <v>5601902</v>
      </c>
      <c r="D6781" s="202" t="str">
        <f>'Permitted Sources'!E6031</f>
        <v>20200254</v>
      </c>
      <c r="E6781" s="203" t="str">
        <f>'Permitted Sources'!H6031</f>
        <v>Compressor Engines</v>
      </c>
      <c r="F6781" s="204">
        <f>'Permitted Sources'!I6031</f>
        <v>5.79</v>
      </c>
      <c r="G6781" s="204">
        <f>'Permitted Sources'!J6031</f>
        <v>0.84</v>
      </c>
      <c r="H6781" s="204">
        <f>'Permitted Sources'!K6031</f>
        <v>0.15</v>
      </c>
      <c r="I6781" s="204">
        <f>'Permitted Sources'!L6031</f>
        <v>0</v>
      </c>
      <c r="J6781" s="204">
        <f>'Permitted Sources'!M6031</f>
        <v>0</v>
      </c>
      <c r="K6781" s="203" t="str">
        <f t="shared" si="105"/>
        <v>Compressor Engines</v>
      </c>
    </row>
    <row r="6782" spans="1:11" s="203" customFormat="1" x14ac:dyDescent="0.2">
      <c r="A6782" s="202" t="str">
        <f>'Permitted Sources'!A6032</f>
        <v>WYDEQ Title V</v>
      </c>
      <c r="B6782" s="203" t="str">
        <f>'Permitted Sources'!B6032</f>
        <v>56</v>
      </c>
      <c r="C6782" s="202" t="str">
        <f>'Permitted Sources'!D6032</f>
        <v>5601902</v>
      </c>
      <c r="D6782" s="202" t="str">
        <f>'Permitted Sources'!E6032</f>
        <v>20200254</v>
      </c>
      <c r="E6782" s="203" t="str">
        <f>'Permitted Sources'!H6032</f>
        <v>Compressor Engines</v>
      </c>
      <c r="F6782" s="204">
        <f>'Permitted Sources'!I6032</f>
        <v>3.93</v>
      </c>
      <c r="G6782" s="204">
        <f>'Permitted Sources'!J6032</f>
        <v>0.51</v>
      </c>
      <c r="H6782" s="204">
        <f>'Permitted Sources'!K6032</f>
        <v>0</v>
      </c>
      <c r="I6782" s="204">
        <f>'Permitted Sources'!L6032</f>
        <v>0</v>
      </c>
      <c r="J6782" s="204">
        <f>'Permitted Sources'!M6032</f>
        <v>0</v>
      </c>
      <c r="K6782" s="203" t="str">
        <f t="shared" si="105"/>
        <v>Compressor Engines</v>
      </c>
    </row>
    <row r="6783" spans="1:11" s="203" customFormat="1" x14ac:dyDescent="0.2">
      <c r="A6783" s="202" t="str">
        <f>'Permitted Sources'!A6033</f>
        <v>WYDEQ Title V</v>
      </c>
      <c r="B6783" s="203" t="str">
        <f>'Permitted Sources'!B6033</f>
        <v>56</v>
      </c>
      <c r="C6783" s="202" t="str">
        <f>'Permitted Sources'!D6033</f>
        <v>5601902</v>
      </c>
      <c r="D6783" s="202" t="str">
        <f>'Permitted Sources'!E6033</f>
        <v>20200254</v>
      </c>
      <c r="E6783" s="203" t="str">
        <f>'Permitted Sources'!H6033</f>
        <v>Compressor Engines</v>
      </c>
      <c r="F6783" s="204">
        <f>'Permitted Sources'!I6033</f>
        <v>5.45</v>
      </c>
      <c r="G6783" s="204">
        <f>'Permitted Sources'!J6033</f>
        <v>0.47</v>
      </c>
      <c r="H6783" s="204">
        <f>'Permitted Sources'!K6033</f>
        <v>0.06</v>
      </c>
      <c r="I6783" s="204">
        <f>'Permitted Sources'!L6033</f>
        <v>0</v>
      </c>
      <c r="J6783" s="204">
        <f>'Permitted Sources'!M6033</f>
        <v>0</v>
      </c>
      <c r="K6783" s="203" t="str">
        <f t="shared" si="105"/>
        <v>Compressor Engines</v>
      </c>
    </row>
    <row r="6784" spans="1:11" s="203" customFormat="1" x14ac:dyDescent="0.2">
      <c r="A6784" s="202" t="str">
        <f>'Permitted Sources'!A6034</f>
        <v>WYDEQ Title V</v>
      </c>
      <c r="B6784" s="203" t="str">
        <f>'Permitted Sources'!B6034</f>
        <v>56</v>
      </c>
      <c r="C6784" s="202" t="str">
        <f>'Permitted Sources'!D6034</f>
        <v>5601902</v>
      </c>
      <c r="D6784" s="202" t="str">
        <f>'Permitted Sources'!E6034</f>
        <v>20200253</v>
      </c>
      <c r="E6784" s="203" t="str">
        <f>'Permitted Sources'!H6034</f>
        <v>Compressor Engines</v>
      </c>
      <c r="F6784" s="204">
        <f>'Permitted Sources'!I6034</f>
        <v>0.83</v>
      </c>
      <c r="G6784" s="204">
        <f>'Permitted Sources'!J6034</f>
        <v>0.14000000000000001</v>
      </c>
      <c r="H6784" s="204">
        <f>'Permitted Sources'!K6034</f>
        <v>2.4500000000000002</v>
      </c>
      <c r="I6784" s="204">
        <f>'Permitted Sources'!L6034</f>
        <v>0</v>
      </c>
      <c r="J6784" s="204">
        <f>'Permitted Sources'!M6034</f>
        <v>0</v>
      </c>
      <c r="K6784" s="203" t="str">
        <f t="shared" si="105"/>
        <v>Compressor Engines</v>
      </c>
    </row>
    <row r="6785" spans="1:11" s="203" customFormat="1" x14ac:dyDescent="0.2">
      <c r="A6785" s="202" t="str">
        <f>'Permitted Sources'!A6035</f>
        <v>WYDEQ Title V</v>
      </c>
      <c r="B6785" s="203" t="str">
        <f>'Permitted Sources'!B6035</f>
        <v>56</v>
      </c>
      <c r="C6785" s="202" t="str">
        <f>'Permitted Sources'!D6035</f>
        <v>5601902</v>
      </c>
      <c r="D6785" s="202" t="str">
        <f>'Permitted Sources'!E6035</f>
        <v>20200253</v>
      </c>
      <c r="E6785" s="203" t="str">
        <f>'Permitted Sources'!H6035</f>
        <v>Compressor Engines</v>
      </c>
      <c r="F6785" s="204">
        <f>'Permitted Sources'!I6035</f>
        <v>0.11</v>
      </c>
      <c r="G6785" s="204">
        <f>'Permitted Sources'!J6035</f>
        <v>0.11</v>
      </c>
      <c r="H6785" s="204">
        <f>'Permitted Sources'!K6035</f>
        <v>0.33</v>
      </c>
      <c r="I6785" s="204">
        <f>'Permitted Sources'!L6035</f>
        <v>0</v>
      </c>
      <c r="J6785" s="204">
        <f>'Permitted Sources'!M6035</f>
        <v>0</v>
      </c>
      <c r="K6785" s="203" t="str">
        <f t="shared" si="105"/>
        <v>Compressor Engines</v>
      </c>
    </row>
    <row r="6786" spans="1:11" s="203" customFormat="1" x14ac:dyDescent="0.2">
      <c r="A6786" s="202" t="str">
        <f>'Permitted Sources'!A6036</f>
        <v>WYDEQ Title V</v>
      </c>
      <c r="B6786" s="203" t="str">
        <f>'Permitted Sources'!B6036</f>
        <v>56</v>
      </c>
      <c r="C6786" s="202" t="str">
        <f>'Permitted Sources'!D6036</f>
        <v>5601902</v>
      </c>
      <c r="D6786" s="202" t="str">
        <f>'Permitted Sources'!E6036</f>
        <v>20200254</v>
      </c>
      <c r="E6786" s="203" t="str">
        <f>'Permitted Sources'!H6036</f>
        <v>Compressor Engines</v>
      </c>
      <c r="F6786" s="204">
        <f>'Permitted Sources'!I6036</f>
        <v>0.44</v>
      </c>
      <c r="G6786" s="204">
        <f>'Permitted Sources'!J6036</f>
        <v>0.18</v>
      </c>
      <c r="H6786" s="204">
        <f>'Permitted Sources'!K6036</f>
        <v>6.54</v>
      </c>
      <c r="I6786" s="204">
        <f>'Permitted Sources'!L6036</f>
        <v>0</v>
      </c>
      <c r="J6786" s="204">
        <f>'Permitted Sources'!M6036</f>
        <v>0</v>
      </c>
      <c r="K6786" s="203" t="str">
        <f t="shared" si="105"/>
        <v>Compressor Engines</v>
      </c>
    </row>
    <row r="6787" spans="1:11" s="203" customFormat="1" x14ac:dyDescent="0.2">
      <c r="A6787" s="202" t="str">
        <f>'Permitted Sources'!A6037</f>
        <v>WYDEQ Title V</v>
      </c>
      <c r="B6787" s="203" t="str">
        <f>'Permitted Sources'!B6037</f>
        <v>56</v>
      </c>
      <c r="C6787" s="202" t="str">
        <f>'Permitted Sources'!D6037</f>
        <v>5601902</v>
      </c>
      <c r="D6787" s="202" t="str">
        <f>'Permitted Sources'!E6037</f>
        <v>20200254</v>
      </c>
      <c r="E6787" s="203" t="str">
        <f>'Permitted Sources'!H6037</f>
        <v>Compressor Engines</v>
      </c>
      <c r="F6787" s="204">
        <f>'Permitted Sources'!I6037</f>
        <v>1.1200000000000001</v>
      </c>
      <c r="G6787" s="204">
        <f>'Permitted Sources'!J6037</f>
        <v>0.21</v>
      </c>
      <c r="H6787" s="204">
        <f>'Permitted Sources'!K6037</f>
        <v>8.41</v>
      </c>
      <c r="I6787" s="204">
        <f>'Permitted Sources'!L6037</f>
        <v>0</v>
      </c>
      <c r="J6787" s="204">
        <f>'Permitted Sources'!M6037</f>
        <v>0</v>
      </c>
      <c r="K6787" s="203" t="str">
        <f t="shared" si="105"/>
        <v>Compressor Engines</v>
      </c>
    </row>
    <row r="6788" spans="1:11" s="203" customFormat="1" x14ac:dyDescent="0.2">
      <c r="A6788" s="202" t="str">
        <f>'Permitted Sources'!A6038</f>
        <v>WYDEQ Title V</v>
      </c>
      <c r="B6788" s="203" t="str">
        <f>'Permitted Sources'!B6038</f>
        <v>56</v>
      </c>
      <c r="C6788" s="202" t="str">
        <f>'Permitted Sources'!D6038</f>
        <v>5601902</v>
      </c>
      <c r="D6788" s="202" t="str">
        <f>'Permitted Sources'!E6038</f>
        <v>20200253</v>
      </c>
      <c r="E6788" s="203" t="str">
        <f>'Permitted Sources'!H6038</f>
        <v>Compressor Engines</v>
      </c>
      <c r="F6788" s="204">
        <f>'Permitted Sources'!I6038</f>
        <v>0.51</v>
      </c>
      <c r="G6788" s="204">
        <f>'Permitted Sources'!J6038</f>
        <v>0.15</v>
      </c>
      <c r="H6788" s="204">
        <f>'Permitted Sources'!K6038</f>
        <v>7.08</v>
      </c>
      <c r="I6788" s="204">
        <f>'Permitted Sources'!L6038</f>
        <v>0</v>
      </c>
      <c r="J6788" s="204">
        <f>'Permitted Sources'!M6038</f>
        <v>0</v>
      </c>
      <c r="K6788" s="203" t="str">
        <f t="shared" si="105"/>
        <v>Compressor Engines</v>
      </c>
    </row>
    <row r="6789" spans="1:11" s="203" customFormat="1" x14ac:dyDescent="0.2">
      <c r="A6789" s="202" t="str">
        <f>'Permitted Sources'!A6039</f>
        <v>WYDEQ Title V</v>
      </c>
      <c r="B6789" s="203" t="str">
        <f>'Permitted Sources'!B6039</f>
        <v>56</v>
      </c>
      <c r="C6789" s="202" t="str">
        <f>'Permitted Sources'!D6039</f>
        <v>5601902</v>
      </c>
      <c r="D6789" s="202" t="str">
        <f>'Permitted Sources'!E6039</f>
        <v>20200254</v>
      </c>
      <c r="E6789" s="203" t="str">
        <f>'Permitted Sources'!H6039</f>
        <v>Compressor Engines</v>
      </c>
      <c r="F6789" s="204">
        <f>'Permitted Sources'!I6039</f>
        <v>3.26</v>
      </c>
      <c r="G6789" s="204">
        <f>'Permitted Sources'!J6039</f>
        <v>0.56000000000000005</v>
      </c>
      <c r="H6789" s="204">
        <f>'Permitted Sources'!K6039</f>
        <v>0.05</v>
      </c>
      <c r="I6789" s="204">
        <f>'Permitted Sources'!L6039</f>
        <v>0</v>
      </c>
      <c r="J6789" s="204">
        <f>'Permitted Sources'!M6039</f>
        <v>0</v>
      </c>
      <c r="K6789" s="203" t="str">
        <f t="shared" si="105"/>
        <v>Compressor Engines</v>
      </c>
    </row>
    <row r="6790" spans="1:11" s="203" customFormat="1" x14ac:dyDescent="0.2">
      <c r="A6790" s="202" t="str">
        <f>'Permitted Sources'!A6040</f>
        <v>WYDEQ Title V</v>
      </c>
      <c r="B6790" s="203" t="str">
        <f>'Permitted Sources'!B6040</f>
        <v>56</v>
      </c>
      <c r="C6790" s="202" t="str">
        <f>'Permitted Sources'!D6040</f>
        <v>5601902</v>
      </c>
      <c r="D6790" s="202" t="str">
        <f>'Permitted Sources'!E6040</f>
        <v>20200254</v>
      </c>
      <c r="E6790" s="203" t="str">
        <f>'Permitted Sources'!H6040</f>
        <v>Compressor Engines</v>
      </c>
      <c r="F6790" s="204">
        <f>'Permitted Sources'!I6040</f>
        <v>1.2</v>
      </c>
      <c r="G6790" s="204">
        <f>'Permitted Sources'!J6040</f>
        <v>0.14000000000000001</v>
      </c>
      <c r="H6790" s="204">
        <f>'Permitted Sources'!K6040</f>
        <v>0.01</v>
      </c>
      <c r="I6790" s="204">
        <f>'Permitted Sources'!L6040</f>
        <v>0</v>
      </c>
      <c r="J6790" s="204">
        <f>'Permitted Sources'!M6040</f>
        <v>0</v>
      </c>
      <c r="K6790" s="203" t="str">
        <f t="shared" si="105"/>
        <v>Compressor Engines</v>
      </c>
    </row>
    <row r="6791" spans="1:11" s="203" customFormat="1" x14ac:dyDescent="0.2">
      <c r="A6791" s="202" t="str">
        <f>'Permitted Sources'!A6041</f>
        <v>WYDEQ Title V</v>
      </c>
      <c r="B6791" s="203" t="str">
        <f>'Permitted Sources'!B6041</f>
        <v>56</v>
      </c>
      <c r="C6791" s="202" t="str">
        <f>'Permitted Sources'!D6041</f>
        <v>5601902</v>
      </c>
      <c r="D6791" s="202" t="str">
        <f>'Permitted Sources'!E6041</f>
        <v>20200253</v>
      </c>
      <c r="E6791" s="203" t="str">
        <f>'Permitted Sources'!H6041</f>
        <v>Compressor Engines</v>
      </c>
      <c r="F6791" s="204">
        <f>'Permitted Sources'!I6041</f>
        <v>1.76</v>
      </c>
      <c r="G6791" s="204">
        <f>'Permitted Sources'!J6041</f>
        <v>0.19</v>
      </c>
      <c r="H6791" s="204">
        <f>'Permitted Sources'!K6041</f>
        <v>0.01</v>
      </c>
      <c r="I6791" s="204">
        <f>'Permitted Sources'!L6041</f>
        <v>0</v>
      </c>
      <c r="J6791" s="204">
        <f>'Permitted Sources'!M6041</f>
        <v>0</v>
      </c>
      <c r="K6791" s="203" t="str">
        <f t="shared" ref="K6791:K6854" si="106">IF(E6791="Unpermitted Fugitives","Fugitives",IF(E6791="Natural Gas Processing Facilities, Pump Seals","Fugitives",IF(E6791="Natural Gas Production, All Equipt Leak Fugitives","Fugitives",IF(E6791="External Combustion Boilers","Heaters",IF(E6791="Permitted Tank Losses","Condensate tank ",IF(E6791="Permitted Fugitives","Fugitives",IF(E6791="Process Heaters","Heaters",E6791)))))))</f>
        <v>Compressor Engines</v>
      </c>
    </row>
    <row r="6792" spans="1:11" s="203" customFormat="1" x14ac:dyDescent="0.2">
      <c r="A6792" s="202" t="str">
        <f>'Permitted Sources'!A6042</f>
        <v>WYDEQ Title V</v>
      </c>
      <c r="B6792" s="203" t="str">
        <f>'Permitted Sources'!B6042</f>
        <v>56</v>
      </c>
      <c r="C6792" s="202" t="str">
        <f>'Permitted Sources'!D6042</f>
        <v>5601902</v>
      </c>
      <c r="D6792" s="202" t="str">
        <f>'Permitted Sources'!E6042</f>
        <v>20200253</v>
      </c>
      <c r="E6792" s="203" t="str">
        <f>'Permitted Sources'!H6042</f>
        <v>Compressor Engines</v>
      </c>
      <c r="F6792" s="204">
        <f>'Permitted Sources'!I6042</f>
        <v>1.17</v>
      </c>
      <c r="G6792" s="204">
        <f>'Permitted Sources'!J6042</f>
        <v>0.18</v>
      </c>
      <c r="H6792" s="204">
        <f>'Permitted Sources'!K6042</f>
        <v>0</v>
      </c>
      <c r="I6792" s="204">
        <f>'Permitted Sources'!L6042</f>
        <v>0</v>
      </c>
      <c r="J6792" s="204">
        <f>'Permitted Sources'!M6042</f>
        <v>0</v>
      </c>
      <c r="K6792" s="203" t="str">
        <f t="shared" si="106"/>
        <v>Compressor Engines</v>
      </c>
    </row>
    <row r="6793" spans="1:11" s="203" customFormat="1" x14ac:dyDescent="0.2">
      <c r="A6793" s="202" t="str">
        <f>'Permitted Sources'!A6043</f>
        <v>WYDEQ Title V</v>
      </c>
      <c r="B6793" s="203" t="str">
        <f>'Permitted Sources'!B6043</f>
        <v>56</v>
      </c>
      <c r="C6793" s="202" t="str">
        <f>'Permitted Sources'!D6043</f>
        <v>5601902</v>
      </c>
      <c r="D6793" s="202" t="str">
        <f>'Permitted Sources'!E6043</f>
        <v>20200253</v>
      </c>
      <c r="E6793" s="203" t="str">
        <f>'Permitted Sources'!H6043</f>
        <v>Compressor Engines</v>
      </c>
      <c r="F6793" s="204">
        <f>'Permitted Sources'!I6043</f>
        <v>2.91</v>
      </c>
      <c r="G6793" s="204">
        <f>'Permitted Sources'!J6043</f>
        <v>0.21</v>
      </c>
      <c r="H6793" s="204">
        <f>'Permitted Sources'!K6043</f>
        <v>0.02</v>
      </c>
      <c r="I6793" s="204">
        <f>'Permitted Sources'!L6043</f>
        <v>0</v>
      </c>
      <c r="J6793" s="204">
        <f>'Permitted Sources'!M6043</f>
        <v>0</v>
      </c>
      <c r="K6793" s="203" t="str">
        <f t="shared" si="106"/>
        <v>Compressor Engines</v>
      </c>
    </row>
    <row r="6794" spans="1:11" s="203" customFormat="1" x14ac:dyDescent="0.2">
      <c r="A6794" s="202" t="str">
        <f>'Permitted Sources'!A6044</f>
        <v>WYDEQ Title V</v>
      </c>
      <c r="B6794" s="203" t="str">
        <f>'Permitted Sources'!B6044</f>
        <v>56</v>
      </c>
      <c r="C6794" s="202" t="str">
        <f>'Permitted Sources'!D6044</f>
        <v>5601902</v>
      </c>
      <c r="D6794" s="202" t="str">
        <f>'Permitted Sources'!E6044</f>
        <v>20200254</v>
      </c>
      <c r="E6794" s="203" t="str">
        <f>'Permitted Sources'!H6044</f>
        <v>Compressor Engines</v>
      </c>
      <c r="F6794" s="204">
        <f>'Permitted Sources'!I6044</f>
        <v>0.21</v>
      </c>
      <c r="G6794" s="204">
        <f>'Permitted Sources'!J6044</f>
        <v>0.02</v>
      </c>
      <c r="H6794" s="204">
        <f>'Permitted Sources'!K6044</f>
        <v>0.24</v>
      </c>
      <c r="I6794" s="204">
        <f>'Permitted Sources'!L6044</f>
        <v>0</v>
      </c>
      <c r="J6794" s="204">
        <f>'Permitted Sources'!M6044</f>
        <v>0</v>
      </c>
      <c r="K6794" s="203" t="str">
        <f t="shared" si="106"/>
        <v>Compressor Engines</v>
      </c>
    </row>
    <row r="6795" spans="1:11" s="203" customFormat="1" x14ac:dyDescent="0.2">
      <c r="A6795" s="202" t="str">
        <f>'Permitted Sources'!A6045</f>
        <v>WYDEQ Title V</v>
      </c>
      <c r="B6795" s="203" t="str">
        <f>'Permitted Sources'!B6045</f>
        <v>56</v>
      </c>
      <c r="C6795" s="202" t="str">
        <f>'Permitted Sources'!D6045</f>
        <v>5601902</v>
      </c>
      <c r="D6795" s="202" t="str">
        <f>'Permitted Sources'!E6045</f>
        <v>20200253</v>
      </c>
      <c r="E6795" s="203" t="str">
        <f>'Permitted Sources'!H6045</f>
        <v>Compressor Engines</v>
      </c>
      <c r="F6795" s="204">
        <f>'Permitted Sources'!I6045</f>
        <v>0.2</v>
      </c>
      <c r="G6795" s="204">
        <f>'Permitted Sources'!J6045</f>
        <v>0.09</v>
      </c>
      <c r="H6795" s="204">
        <f>'Permitted Sources'!K6045</f>
        <v>2.93</v>
      </c>
      <c r="I6795" s="204">
        <f>'Permitted Sources'!L6045</f>
        <v>0</v>
      </c>
      <c r="J6795" s="204">
        <f>'Permitted Sources'!M6045</f>
        <v>0</v>
      </c>
      <c r="K6795" s="203" t="str">
        <f t="shared" si="106"/>
        <v>Compressor Engines</v>
      </c>
    </row>
    <row r="6796" spans="1:11" s="203" customFormat="1" x14ac:dyDescent="0.2">
      <c r="A6796" s="202" t="str">
        <f>'Permitted Sources'!A6046</f>
        <v>WYDEQ Title V</v>
      </c>
      <c r="B6796" s="203" t="str">
        <f>'Permitted Sources'!B6046</f>
        <v>56</v>
      </c>
      <c r="C6796" s="202" t="str">
        <f>'Permitted Sources'!D6046</f>
        <v>5601902</v>
      </c>
      <c r="D6796" s="202" t="str">
        <f>'Permitted Sources'!E6046</f>
        <v>20200254</v>
      </c>
      <c r="E6796" s="203" t="str">
        <f>'Permitted Sources'!H6046</f>
        <v>Compressor Engines</v>
      </c>
      <c r="F6796" s="204">
        <f>'Permitted Sources'!I6046</f>
        <v>0.02</v>
      </c>
      <c r="G6796" s="204">
        <f>'Permitted Sources'!J6046</f>
        <v>0.01</v>
      </c>
      <c r="H6796" s="204">
        <f>'Permitted Sources'!K6046</f>
        <v>0.35</v>
      </c>
      <c r="I6796" s="204">
        <f>'Permitted Sources'!L6046</f>
        <v>0</v>
      </c>
      <c r="J6796" s="204">
        <f>'Permitted Sources'!M6046</f>
        <v>0</v>
      </c>
      <c r="K6796" s="203" t="str">
        <f t="shared" si="106"/>
        <v>Compressor Engines</v>
      </c>
    </row>
    <row r="6797" spans="1:11" s="203" customFormat="1" x14ac:dyDescent="0.2">
      <c r="A6797" s="202" t="str">
        <f>'Permitted Sources'!A6047</f>
        <v>WYDEQ Title V</v>
      </c>
      <c r="B6797" s="203" t="str">
        <f>'Permitted Sources'!B6047</f>
        <v>56</v>
      </c>
      <c r="C6797" s="202" t="str">
        <f>'Permitted Sources'!D6047</f>
        <v>5601902</v>
      </c>
      <c r="D6797" s="202" t="str">
        <f>'Permitted Sources'!E6047</f>
        <v>20200254</v>
      </c>
      <c r="E6797" s="203" t="str">
        <f>'Permitted Sources'!H6047</f>
        <v>Compressor Engines</v>
      </c>
      <c r="F6797" s="204">
        <f>'Permitted Sources'!I6047</f>
        <v>0.06</v>
      </c>
      <c r="G6797" s="204">
        <f>'Permitted Sources'!J6047</f>
        <v>0.06</v>
      </c>
      <c r="H6797" s="204">
        <f>'Permitted Sources'!K6047</f>
        <v>0.84</v>
      </c>
      <c r="I6797" s="204">
        <f>'Permitted Sources'!L6047</f>
        <v>0</v>
      </c>
      <c r="J6797" s="204">
        <f>'Permitted Sources'!M6047</f>
        <v>0</v>
      </c>
      <c r="K6797" s="203" t="str">
        <f t="shared" si="106"/>
        <v>Compressor Engines</v>
      </c>
    </row>
    <row r="6798" spans="1:11" s="203" customFormat="1" x14ac:dyDescent="0.2">
      <c r="A6798" s="202" t="str">
        <f>'Permitted Sources'!A6048</f>
        <v>WYDEQ Title V</v>
      </c>
      <c r="B6798" s="203" t="str">
        <f>'Permitted Sources'!B6048</f>
        <v>56</v>
      </c>
      <c r="C6798" s="202" t="str">
        <f>'Permitted Sources'!D6048</f>
        <v>5601902</v>
      </c>
      <c r="D6798" s="202" t="str">
        <f>'Permitted Sources'!E6048</f>
        <v>10200603</v>
      </c>
      <c r="E6798" s="203" t="str">
        <f>'Permitted Sources'!H6048</f>
        <v>Process Heaters</v>
      </c>
      <c r="F6798" s="204">
        <f>'Permitted Sources'!I6048</f>
        <v>0.49</v>
      </c>
      <c r="G6798" s="204">
        <f>'Permitted Sources'!J6048</f>
        <v>0.03</v>
      </c>
      <c r="H6798" s="204">
        <f>'Permitted Sources'!K6048</f>
        <v>0.41</v>
      </c>
      <c r="I6798" s="204">
        <f>'Permitted Sources'!L6048</f>
        <v>0</v>
      </c>
      <c r="J6798" s="204">
        <f>'Permitted Sources'!M6048</f>
        <v>0</v>
      </c>
      <c r="K6798" s="203" t="str">
        <f t="shared" si="106"/>
        <v>Heaters</v>
      </c>
    </row>
    <row r="6799" spans="1:11" s="203" customFormat="1" x14ac:dyDescent="0.2">
      <c r="A6799" s="202" t="str">
        <f>'Permitted Sources'!A6049</f>
        <v>WYDEQ Title V</v>
      </c>
      <c r="B6799" s="203" t="str">
        <f>'Permitted Sources'!B6049</f>
        <v>56</v>
      </c>
      <c r="C6799" s="202" t="str">
        <f>'Permitted Sources'!D6049</f>
        <v>5601902</v>
      </c>
      <c r="D6799" s="202" t="str">
        <f>'Permitted Sources'!E6049</f>
        <v>20200253</v>
      </c>
      <c r="E6799" s="203" t="str">
        <f>'Permitted Sources'!H6049</f>
        <v>Compressor Engines</v>
      </c>
      <c r="F6799" s="204">
        <f>'Permitted Sources'!I6049</f>
        <v>4.1100000000000003</v>
      </c>
      <c r="G6799" s="204">
        <f>'Permitted Sources'!J6049</f>
        <v>5.17</v>
      </c>
      <c r="H6799" s="204">
        <f>'Permitted Sources'!K6049</f>
        <v>0.33</v>
      </c>
      <c r="I6799" s="204">
        <f>'Permitted Sources'!L6049</f>
        <v>0</v>
      </c>
      <c r="J6799" s="204">
        <f>'Permitted Sources'!M6049</f>
        <v>0</v>
      </c>
      <c r="K6799" s="203" t="str">
        <f t="shared" si="106"/>
        <v>Compressor Engines</v>
      </c>
    </row>
    <row r="6800" spans="1:11" s="203" customFormat="1" x14ac:dyDescent="0.2">
      <c r="A6800" s="202" t="str">
        <f>'Permitted Sources'!A6050</f>
        <v>WYDEQ Title V</v>
      </c>
      <c r="B6800" s="203" t="str">
        <f>'Permitted Sources'!B6050</f>
        <v>56</v>
      </c>
      <c r="C6800" s="202" t="str">
        <f>'Permitted Sources'!D6050</f>
        <v>5601902</v>
      </c>
      <c r="D6800" s="202" t="str">
        <f>'Permitted Sources'!E6050</f>
        <v>31000228</v>
      </c>
      <c r="E6800" s="203" t="str">
        <f>'Permitted Sources'!H6050</f>
        <v>Dehydrator</v>
      </c>
      <c r="F6800" s="204">
        <f>'Permitted Sources'!I6050</f>
        <v>0.5</v>
      </c>
      <c r="G6800" s="204">
        <f>'Permitted Sources'!J6050</f>
        <v>0.03</v>
      </c>
      <c r="H6800" s="204">
        <f>'Permitted Sources'!K6050</f>
        <v>0.42</v>
      </c>
      <c r="I6800" s="204">
        <f>'Permitted Sources'!L6050</f>
        <v>0</v>
      </c>
      <c r="J6800" s="204">
        <f>'Permitted Sources'!M6050</f>
        <v>0</v>
      </c>
      <c r="K6800" s="203" t="str">
        <f t="shared" si="106"/>
        <v>Dehydrator</v>
      </c>
    </row>
    <row r="6801" spans="1:11" s="203" customFormat="1" x14ac:dyDescent="0.2">
      <c r="A6801" s="202" t="str">
        <f>'Permitted Sources'!A6051</f>
        <v>WYDEQ Title V</v>
      </c>
      <c r="B6801" s="203" t="str">
        <f>'Permitted Sources'!B6051</f>
        <v>56</v>
      </c>
      <c r="C6801" s="202" t="str">
        <f>'Permitted Sources'!D6051</f>
        <v>5601902</v>
      </c>
      <c r="D6801" s="202" t="str">
        <f>'Permitted Sources'!E6051</f>
        <v>31000228</v>
      </c>
      <c r="E6801" s="203" t="str">
        <f>'Permitted Sources'!H6051</f>
        <v>Dehydrator</v>
      </c>
      <c r="F6801" s="204">
        <f>'Permitted Sources'!I6051</f>
        <v>0.5</v>
      </c>
      <c r="G6801" s="204">
        <f>'Permitted Sources'!J6051</f>
        <v>0.03</v>
      </c>
      <c r="H6801" s="204">
        <f>'Permitted Sources'!K6051</f>
        <v>0.42</v>
      </c>
      <c r="I6801" s="204">
        <f>'Permitted Sources'!L6051</f>
        <v>0</v>
      </c>
      <c r="J6801" s="204">
        <f>'Permitted Sources'!M6051</f>
        <v>0</v>
      </c>
      <c r="K6801" s="203" t="str">
        <f t="shared" si="106"/>
        <v>Dehydrator</v>
      </c>
    </row>
    <row r="6802" spans="1:11" s="203" customFormat="1" x14ac:dyDescent="0.2">
      <c r="A6802" s="202" t="str">
        <f>'Permitted Sources'!A6052</f>
        <v>WYDEQ Title V</v>
      </c>
      <c r="B6802" s="203" t="str">
        <f>'Permitted Sources'!B6052</f>
        <v>56</v>
      </c>
      <c r="C6802" s="202" t="str">
        <f>'Permitted Sources'!D6052</f>
        <v>5601902</v>
      </c>
      <c r="D6802" s="202" t="str">
        <f>'Permitted Sources'!E6052</f>
        <v>20200253</v>
      </c>
      <c r="E6802" s="203" t="str">
        <f>'Permitted Sources'!H6052</f>
        <v>Compressor Engines</v>
      </c>
      <c r="F6802" s="204">
        <f>'Permitted Sources'!I6052</f>
        <v>3.89</v>
      </c>
      <c r="G6802" s="204">
        <f>'Permitted Sources'!J6052</f>
        <v>16.190000000000001</v>
      </c>
      <c r="H6802" s="204">
        <f>'Permitted Sources'!K6052</f>
        <v>0.17</v>
      </c>
      <c r="I6802" s="204">
        <f>'Permitted Sources'!L6052</f>
        <v>0</v>
      </c>
      <c r="J6802" s="204">
        <f>'Permitted Sources'!M6052</f>
        <v>0</v>
      </c>
      <c r="K6802" s="203" t="str">
        <f t="shared" si="106"/>
        <v>Compressor Engines</v>
      </c>
    </row>
    <row r="6803" spans="1:11" s="203" customFormat="1" x14ac:dyDescent="0.2">
      <c r="A6803" s="202" t="str">
        <f>'Permitted Sources'!A6053</f>
        <v>WYDEQ Title V</v>
      </c>
      <c r="B6803" s="203" t="str">
        <f>'Permitted Sources'!B6053</f>
        <v>56</v>
      </c>
      <c r="C6803" s="202" t="str">
        <f>'Permitted Sources'!D6053</f>
        <v>5601902</v>
      </c>
      <c r="D6803" s="202" t="str">
        <f>'Permitted Sources'!E6053</f>
        <v>20200253</v>
      </c>
      <c r="E6803" s="203" t="str">
        <f>'Permitted Sources'!H6053</f>
        <v>Compressor Engines</v>
      </c>
      <c r="F6803" s="204">
        <f>'Permitted Sources'!I6053</f>
        <v>5.44</v>
      </c>
      <c r="G6803" s="204">
        <f>'Permitted Sources'!J6053</f>
        <v>16.75</v>
      </c>
      <c r="H6803" s="204">
        <f>'Permitted Sources'!K6053</f>
        <v>0.4</v>
      </c>
      <c r="I6803" s="204">
        <f>'Permitted Sources'!L6053</f>
        <v>0</v>
      </c>
      <c r="J6803" s="204">
        <f>'Permitted Sources'!M6053</f>
        <v>0</v>
      </c>
      <c r="K6803" s="203" t="str">
        <f t="shared" si="106"/>
        <v>Compressor Engines</v>
      </c>
    </row>
    <row r="6804" spans="1:11" s="203" customFormat="1" x14ac:dyDescent="0.2">
      <c r="A6804" s="202" t="str">
        <f>'Permitted Sources'!A6054</f>
        <v>WYDEQ Title V</v>
      </c>
      <c r="B6804" s="203" t="str">
        <f>'Permitted Sources'!B6054</f>
        <v>56</v>
      </c>
      <c r="C6804" s="202" t="str">
        <f>'Permitted Sources'!D6054</f>
        <v>5601902</v>
      </c>
      <c r="D6804" s="202" t="str">
        <f>'Permitted Sources'!E6054</f>
        <v>20200253</v>
      </c>
      <c r="E6804" s="203" t="str">
        <f>'Permitted Sources'!H6054</f>
        <v>Compressor Engines</v>
      </c>
      <c r="F6804" s="204">
        <f>'Permitted Sources'!I6054</f>
        <v>7</v>
      </c>
      <c r="G6804" s="204">
        <f>'Permitted Sources'!J6054</f>
        <v>16.79</v>
      </c>
      <c r="H6804" s="204">
        <f>'Permitted Sources'!K6054</f>
        <v>0.23</v>
      </c>
      <c r="I6804" s="204">
        <f>'Permitted Sources'!L6054</f>
        <v>0</v>
      </c>
      <c r="J6804" s="204">
        <f>'Permitted Sources'!M6054</f>
        <v>0</v>
      </c>
      <c r="K6804" s="203" t="str">
        <f t="shared" si="106"/>
        <v>Compressor Engines</v>
      </c>
    </row>
    <row r="6805" spans="1:11" s="203" customFormat="1" x14ac:dyDescent="0.2">
      <c r="A6805" s="202" t="str">
        <f>'Permitted Sources'!A6055</f>
        <v>WYDEQ Title V</v>
      </c>
      <c r="B6805" s="203" t="str">
        <f>'Permitted Sources'!B6055</f>
        <v>56</v>
      </c>
      <c r="C6805" s="202" t="str">
        <f>'Permitted Sources'!D6055</f>
        <v>5601902</v>
      </c>
      <c r="D6805" s="202" t="str">
        <f>'Permitted Sources'!E6055</f>
        <v>20200253</v>
      </c>
      <c r="E6805" s="203" t="str">
        <f>'Permitted Sources'!H6055</f>
        <v>Compressor Engines</v>
      </c>
      <c r="F6805" s="204">
        <f>'Permitted Sources'!I6055</f>
        <v>3.83</v>
      </c>
      <c r="G6805" s="204">
        <f>'Permitted Sources'!J6055</f>
        <v>15.46</v>
      </c>
      <c r="H6805" s="204">
        <f>'Permitted Sources'!K6055</f>
        <v>0.25</v>
      </c>
      <c r="I6805" s="204">
        <f>'Permitted Sources'!L6055</f>
        <v>0</v>
      </c>
      <c r="J6805" s="204">
        <f>'Permitted Sources'!M6055</f>
        <v>0</v>
      </c>
      <c r="K6805" s="203" t="str">
        <f t="shared" si="106"/>
        <v>Compressor Engines</v>
      </c>
    </row>
    <row r="6806" spans="1:11" s="203" customFormat="1" x14ac:dyDescent="0.2">
      <c r="A6806" s="202" t="str">
        <f>'Permitted Sources'!A6056</f>
        <v>WYDEQ Title V</v>
      </c>
      <c r="B6806" s="203" t="str">
        <f>'Permitted Sources'!B6056</f>
        <v>56</v>
      </c>
      <c r="C6806" s="202" t="str">
        <f>'Permitted Sources'!D6056</f>
        <v>5601902</v>
      </c>
      <c r="D6806" s="202" t="str">
        <f>'Permitted Sources'!E6056</f>
        <v>20200253</v>
      </c>
      <c r="E6806" s="203" t="str">
        <f>'Permitted Sources'!H6056</f>
        <v>Compressor Engines</v>
      </c>
      <c r="F6806" s="204">
        <f>'Permitted Sources'!I6056</f>
        <v>10.26</v>
      </c>
      <c r="G6806" s="204">
        <f>'Permitted Sources'!J6056</f>
        <v>14.86</v>
      </c>
      <c r="H6806" s="204">
        <f>'Permitted Sources'!K6056</f>
        <v>3.8</v>
      </c>
      <c r="I6806" s="204">
        <f>'Permitted Sources'!L6056</f>
        <v>0</v>
      </c>
      <c r="J6806" s="204">
        <f>'Permitted Sources'!M6056</f>
        <v>0</v>
      </c>
      <c r="K6806" s="203" t="str">
        <f t="shared" si="106"/>
        <v>Compressor Engines</v>
      </c>
    </row>
    <row r="6807" spans="1:11" s="203" customFormat="1" x14ac:dyDescent="0.2">
      <c r="A6807" s="202" t="str">
        <f>'Permitted Sources'!A6057</f>
        <v>WYDEQ Title V</v>
      </c>
      <c r="B6807" s="203" t="str">
        <f>'Permitted Sources'!B6057</f>
        <v>56</v>
      </c>
      <c r="C6807" s="202" t="str">
        <f>'Permitted Sources'!D6057</f>
        <v>5601902</v>
      </c>
      <c r="D6807" s="202" t="str">
        <f>'Permitted Sources'!E6057</f>
        <v>20200253</v>
      </c>
      <c r="E6807" s="203" t="str">
        <f>'Permitted Sources'!H6057</f>
        <v>Compressor Engines</v>
      </c>
      <c r="F6807" s="204">
        <f>'Permitted Sources'!I6057</f>
        <v>11.1</v>
      </c>
      <c r="G6807" s="204">
        <f>'Permitted Sources'!J6057</f>
        <v>16.079999999999998</v>
      </c>
      <c r="H6807" s="204">
        <f>'Permitted Sources'!K6057</f>
        <v>4.1100000000000003</v>
      </c>
      <c r="I6807" s="204">
        <f>'Permitted Sources'!L6057</f>
        <v>0</v>
      </c>
      <c r="J6807" s="204">
        <f>'Permitted Sources'!M6057</f>
        <v>0</v>
      </c>
      <c r="K6807" s="203" t="str">
        <f t="shared" si="106"/>
        <v>Compressor Engines</v>
      </c>
    </row>
    <row r="6808" spans="1:11" s="203" customFormat="1" x14ac:dyDescent="0.2">
      <c r="A6808" s="202" t="str">
        <f>'Permitted Sources'!A6058</f>
        <v>WYDEQ Title V</v>
      </c>
      <c r="B6808" s="203" t="str">
        <f>'Permitted Sources'!B6058</f>
        <v>56</v>
      </c>
      <c r="C6808" s="202" t="str">
        <f>'Permitted Sources'!D6058</f>
        <v>5601902</v>
      </c>
      <c r="D6808" s="202" t="str">
        <f>'Permitted Sources'!E6058</f>
        <v>31000228</v>
      </c>
      <c r="E6808" s="203" t="str">
        <f>'Permitted Sources'!H6058</f>
        <v>Dehydrator</v>
      </c>
      <c r="F6808" s="204">
        <f>'Permitted Sources'!I6058</f>
        <v>0.5</v>
      </c>
      <c r="G6808" s="204">
        <f>'Permitted Sources'!J6058</f>
        <v>0.03</v>
      </c>
      <c r="H6808" s="204">
        <f>'Permitted Sources'!K6058</f>
        <v>0.42</v>
      </c>
      <c r="I6808" s="204">
        <f>'Permitted Sources'!L6058</f>
        <v>0</v>
      </c>
      <c r="J6808" s="204">
        <f>'Permitted Sources'!M6058</f>
        <v>0</v>
      </c>
      <c r="K6808" s="203" t="str">
        <f t="shared" si="106"/>
        <v>Dehydrator</v>
      </c>
    </row>
    <row r="6809" spans="1:11" s="203" customFormat="1" x14ac:dyDescent="0.2">
      <c r="A6809" s="202" t="str">
        <f>'Permitted Sources'!A6059</f>
        <v>WYDEQ Title V</v>
      </c>
      <c r="B6809" s="203" t="str">
        <f>'Permitted Sources'!B6059</f>
        <v>56</v>
      </c>
      <c r="C6809" s="202" t="str">
        <f>'Permitted Sources'!D6059</f>
        <v>5601902</v>
      </c>
      <c r="D6809" s="202" t="str">
        <f>'Permitted Sources'!E6059</f>
        <v>31000228</v>
      </c>
      <c r="E6809" s="203" t="str">
        <f>'Permitted Sources'!H6059</f>
        <v>Dehydrator</v>
      </c>
      <c r="F6809" s="204">
        <f>'Permitted Sources'!I6059</f>
        <v>0.5</v>
      </c>
      <c r="G6809" s="204">
        <f>'Permitted Sources'!J6059</f>
        <v>0.03</v>
      </c>
      <c r="H6809" s="204">
        <f>'Permitted Sources'!K6059</f>
        <v>0.42</v>
      </c>
      <c r="I6809" s="204">
        <f>'Permitted Sources'!L6059</f>
        <v>0</v>
      </c>
      <c r="J6809" s="204">
        <f>'Permitted Sources'!M6059</f>
        <v>0</v>
      </c>
      <c r="K6809" s="203" t="str">
        <f t="shared" si="106"/>
        <v>Dehydrator</v>
      </c>
    </row>
    <row r="6810" spans="1:11" s="203" customFormat="1" x14ac:dyDescent="0.2">
      <c r="A6810" s="202" t="str">
        <f>'Permitted Sources'!A6060</f>
        <v>WYDEQ Title V</v>
      </c>
      <c r="B6810" s="203" t="str">
        <f>'Permitted Sources'!B6060</f>
        <v>56</v>
      </c>
      <c r="C6810" s="202" t="str">
        <f>'Permitted Sources'!D6060</f>
        <v>5601902</v>
      </c>
      <c r="D6810" s="202" t="str">
        <f>'Permitted Sources'!E6060</f>
        <v>20200254</v>
      </c>
      <c r="E6810" s="203" t="str">
        <f>'Permitted Sources'!H6060</f>
        <v>Compressor Engines</v>
      </c>
      <c r="F6810" s="204">
        <f>'Permitted Sources'!I6060</f>
        <v>11.4</v>
      </c>
      <c r="G6810" s="204">
        <f>'Permitted Sources'!J6060</f>
        <v>16.510000000000002</v>
      </c>
      <c r="H6810" s="204">
        <f>'Permitted Sources'!K6060</f>
        <v>4.22</v>
      </c>
      <c r="I6810" s="204">
        <f>'Permitted Sources'!L6060</f>
        <v>0</v>
      </c>
      <c r="J6810" s="204">
        <f>'Permitted Sources'!M6060</f>
        <v>0</v>
      </c>
      <c r="K6810" s="203" t="str">
        <f t="shared" si="106"/>
        <v>Compressor Engines</v>
      </c>
    </row>
    <row r="6811" spans="1:11" s="203" customFormat="1" x14ac:dyDescent="0.2">
      <c r="A6811" s="202" t="str">
        <f>'Permitted Sources'!A6061</f>
        <v>WYDEQ Title V</v>
      </c>
      <c r="B6811" s="203" t="str">
        <f>'Permitted Sources'!B6061</f>
        <v>56</v>
      </c>
      <c r="C6811" s="202" t="str">
        <f>'Permitted Sources'!D6061</f>
        <v>5601902</v>
      </c>
      <c r="D6811" s="202" t="str">
        <f>'Permitted Sources'!E6061</f>
        <v>20200254</v>
      </c>
      <c r="E6811" s="203" t="str">
        <f>'Permitted Sources'!H6061</f>
        <v>Compressor Engines</v>
      </c>
      <c r="F6811" s="204">
        <f>'Permitted Sources'!I6061</f>
        <v>7.47</v>
      </c>
      <c r="G6811" s="204">
        <f>'Permitted Sources'!J6061</f>
        <v>10.82</v>
      </c>
      <c r="H6811" s="204">
        <f>'Permitted Sources'!K6061</f>
        <v>2.77</v>
      </c>
      <c r="I6811" s="204">
        <f>'Permitted Sources'!L6061</f>
        <v>0</v>
      </c>
      <c r="J6811" s="204">
        <f>'Permitted Sources'!M6061</f>
        <v>0</v>
      </c>
      <c r="K6811" s="203" t="str">
        <f t="shared" si="106"/>
        <v>Compressor Engines</v>
      </c>
    </row>
    <row r="6812" spans="1:11" s="203" customFormat="1" x14ac:dyDescent="0.2">
      <c r="A6812" s="202" t="str">
        <f>'Permitted Sources'!A6062</f>
        <v>WYDEQ Title V</v>
      </c>
      <c r="B6812" s="203" t="str">
        <f>'Permitted Sources'!B6062</f>
        <v>56</v>
      </c>
      <c r="C6812" s="202" t="str">
        <f>'Permitted Sources'!D6062</f>
        <v>5601902</v>
      </c>
      <c r="D6812" s="202" t="str">
        <f>'Permitted Sources'!E6062</f>
        <v>20200253</v>
      </c>
      <c r="E6812" s="203" t="str">
        <f>'Permitted Sources'!H6062</f>
        <v>Compressor Engines</v>
      </c>
      <c r="F6812" s="204">
        <f>'Permitted Sources'!I6062</f>
        <v>13.95</v>
      </c>
      <c r="G6812" s="204">
        <f>'Permitted Sources'!J6062</f>
        <v>13.95</v>
      </c>
      <c r="H6812" s="204">
        <f>'Permitted Sources'!K6062</f>
        <v>27.89</v>
      </c>
      <c r="I6812" s="204">
        <f>'Permitted Sources'!L6062</f>
        <v>0</v>
      </c>
      <c r="J6812" s="204">
        <f>'Permitted Sources'!M6062</f>
        <v>0</v>
      </c>
      <c r="K6812" s="203" t="str">
        <f t="shared" si="106"/>
        <v>Compressor Engines</v>
      </c>
    </row>
    <row r="6813" spans="1:11" s="203" customFormat="1" x14ac:dyDescent="0.2">
      <c r="A6813" s="202" t="str">
        <f>'Permitted Sources'!A6063</f>
        <v>WYDEQ Title V</v>
      </c>
      <c r="B6813" s="203" t="str">
        <f>'Permitted Sources'!B6063</f>
        <v>56</v>
      </c>
      <c r="C6813" s="202" t="str">
        <f>'Permitted Sources'!D6063</f>
        <v>5601902</v>
      </c>
      <c r="D6813" s="202" t="str">
        <f>'Permitted Sources'!E6063</f>
        <v>20200254</v>
      </c>
      <c r="E6813" s="203" t="str">
        <f>'Permitted Sources'!H6063</f>
        <v>Compressor Engines</v>
      </c>
      <c r="F6813" s="204">
        <f>'Permitted Sources'!I6063</f>
        <v>11.31</v>
      </c>
      <c r="G6813" s="204">
        <f>'Permitted Sources'!J6063</f>
        <v>16.38</v>
      </c>
      <c r="H6813" s="204">
        <f>'Permitted Sources'!K6063</f>
        <v>4.1900000000000004</v>
      </c>
      <c r="I6813" s="204">
        <f>'Permitted Sources'!L6063</f>
        <v>0</v>
      </c>
      <c r="J6813" s="204">
        <f>'Permitted Sources'!M6063</f>
        <v>0</v>
      </c>
      <c r="K6813" s="203" t="str">
        <f t="shared" si="106"/>
        <v>Compressor Engines</v>
      </c>
    </row>
    <row r="6814" spans="1:11" s="203" customFormat="1" x14ac:dyDescent="0.2">
      <c r="A6814" s="202" t="str">
        <f>'Permitted Sources'!A6064</f>
        <v>WYDEQ Title V</v>
      </c>
      <c r="B6814" s="203" t="str">
        <f>'Permitted Sources'!B6064</f>
        <v>56</v>
      </c>
      <c r="C6814" s="202" t="str">
        <f>'Permitted Sources'!D6064</f>
        <v>5601902</v>
      </c>
      <c r="D6814" s="202" t="str">
        <f>'Permitted Sources'!E6064</f>
        <v>20200254</v>
      </c>
      <c r="E6814" s="203" t="str">
        <f>'Permitted Sources'!H6064</f>
        <v>Compressor Engines</v>
      </c>
      <c r="F6814" s="204">
        <f>'Permitted Sources'!I6064</f>
        <v>10.83</v>
      </c>
      <c r="G6814" s="204">
        <f>'Permitted Sources'!J6064</f>
        <v>15.68</v>
      </c>
      <c r="H6814" s="204">
        <f>'Permitted Sources'!K6064</f>
        <v>4.01</v>
      </c>
      <c r="I6814" s="204">
        <f>'Permitted Sources'!L6064</f>
        <v>0</v>
      </c>
      <c r="J6814" s="204">
        <f>'Permitted Sources'!M6064</f>
        <v>0</v>
      </c>
      <c r="K6814" s="203" t="str">
        <f t="shared" si="106"/>
        <v>Compressor Engines</v>
      </c>
    </row>
    <row r="6815" spans="1:11" s="203" customFormat="1" x14ac:dyDescent="0.2">
      <c r="A6815" s="202" t="str">
        <f>'Permitted Sources'!A6065</f>
        <v>WYDEQ Title V</v>
      </c>
      <c r="B6815" s="203" t="str">
        <f>'Permitted Sources'!B6065</f>
        <v>56</v>
      </c>
      <c r="C6815" s="202" t="str">
        <f>'Permitted Sources'!D6065</f>
        <v>5601902</v>
      </c>
      <c r="D6815" s="202" t="str">
        <f>'Permitted Sources'!E6065</f>
        <v>20200254</v>
      </c>
      <c r="E6815" s="203" t="str">
        <f>'Permitted Sources'!H6065</f>
        <v>Compressor Engines</v>
      </c>
      <c r="F6815" s="204">
        <f>'Permitted Sources'!I6065</f>
        <v>11.43</v>
      </c>
      <c r="G6815" s="204">
        <f>'Permitted Sources'!J6065</f>
        <v>16.55</v>
      </c>
      <c r="H6815" s="204">
        <f>'Permitted Sources'!K6065</f>
        <v>4.2300000000000004</v>
      </c>
      <c r="I6815" s="204">
        <f>'Permitted Sources'!L6065</f>
        <v>0</v>
      </c>
      <c r="J6815" s="204">
        <f>'Permitted Sources'!M6065</f>
        <v>0</v>
      </c>
      <c r="K6815" s="203" t="str">
        <f t="shared" si="106"/>
        <v>Compressor Engines</v>
      </c>
    </row>
    <row r="6816" spans="1:11" s="203" customFormat="1" x14ac:dyDescent="0.2">
      <c r="A6816" s="202" t="str">
        <f>'Permitted Sources'!A6066</f>
        <v>WYDEQ Title V</v>
      </c>
      <c r="B6816" s="203" t="str">
        <f>'Permitted Sources'!B6066</f>
        <v>56</v>
      </c>
      <c r="C6816" s="202" t="str">
        <f>'Permitted Sources'!D6066</f>
        <v>5601902</v>
      </c>
      <c r="D6816" s="202" t="str">
        <f>'Permitted Sources'!E6066</f>
        <v>20200253</v>
      </c>
      <c r="E6816" s="203" t="str">
        <f>'Permitted Sources'!H6066</f>
        <v>Compressor Engines</v>
      </c>
      <c r="F6816" s="204">
        <f>'Permitted Sources'!I6066</f>
        <v>7</v>
      </c>
      <c r="G6816" s="204">
        <f>'Permitted Sources'!J6066</f>
        <v>6.82</v>
      </c>
      <c r="H6816" s="204">
        <f>'Permitted Sources'!K6066</f>
        <v>13.64</v>
      </c>
      <c r="I6816" s="204">
        <f>'Permitted Sources'!L6066</f>
        <v>0</v>
      </c>
      <c r="J6816" s="204">
        <f>'Permitted Sources'!M6066</f>
        <v>0</v>
      </c>
      <c r="K6816" s="203" t="str">
        <f t="shared" si="106"/>
        <v>Compressor Engines</v>
      </c>
    </row>
    <row r="6817" spans="1:11" s="203" customFormat="1" x14ac:dyDescent="0.2">
      <c r="A6817" s="202" t="str">
        <f>'Permitted Sources'!A6067</f>
        <v>WYDEQ Title V</v>
      </c>
      <c r="B6817" s="203" t="str">
        <f>'Permitted Sources'!B6067</f>
        <v>56</v>
      </c>
      <c r="C6817" s="202" t="str">
        <f>'Permitted Sources'!D6067</f>
        <v>5601902</v>
      </c>
      <c r="D6817" s="202" t="str">
        <f>'Permitted Sources'!E6067</f>
        <v>20200254</v>
      </c>
      <c r="E6817" s="203" t="str">
        <f>'Permitted Sources'!H6067</f>
        <v>Compressor Engines</v>
      </c>
      <c r="F6817" s="204">
        <f>'Permitted Sources'!I6067</f>
        <v>12.54</v>
      </c>
      <c r="G6817" s="204">
        <f>'Permitted Sources'!J6067</f>
        <v>8.44</v>
      </c>
      <c r="H6817" s="204">
        <f>'Permitted Sources'!K6067</f>
        <v>4.18</v>
      </c>
      <c r="I6817" s="204">
        <f>'Permitted Sources'!L6067</f>
        <v>0</v>
      </c>
      <c r="J6817" s="204">
        <f>'Permitted Sources'!M6067</f>
        <v>0</v>
      </c>
      <c r="K6817" s="203" t="str">
        <f t="shared" si="106"/>
        <v>Compressor Engines</v>
      </c>
    </row>
    <row r="6818" spans="1:11" s="203" customFormat="1" x14ac:dyDescent="0.2">
      <c r="A6818" s="202" t="str">
        <f>'Permitted Sources'!A6068</f>
        <v>WYDEQ Title V</v>
      </c>
      <c r="B6818" s="203" t="str">
        <f>'Permitted Sources'!B6068</f>
        <v>56</v>
      </c>
      <c r="C6818" s="202" t="str">
        <f>'Permitted Sources'!D6068</f>
        <v>5601902</v>
      </c>
      <c r="D6818" s="202" t="str">
        <f>'Permitted Sources'!E6068</f>
        <v>20200253</v>
      </c>
      <c r="E6818" s="203" t="str">
        <f>'Permitted Sources'!H6068</f>
        <v>Compressor Engines</v>
      </c>
      <c r="F6818" s="204">
        <f>'Permitted Sources'!I6068</f>
        <v>4.5199999999999996</v>
      </c>
      <c r="G6818" s="204">
        <f>'Permitted Sources'!J6068</f>
        <v>4.4000000000000004</v>
      </c>
      <c r="H6818" s="204">
        <f>'Permitted Sources'!K6068</f>
        <v>8.8000000000000007</v>
      </c>
      <c r="I6818" s="204">
        <f>'Permitted Sources'!L6068</f>
        <v>0</v>
      </c>
      <c r="J6818" s="204">
        <f>'Permitted Sources'!M6068</f>
        <v>0</v>
      </c>
      <c r="K6818" s="203" t="str">
        <f t="shared" si="106"/>
        <v>Compressor Engines</v>
      </c>
    </row>
    <row r="6819" spans="1:11" s="203" customFormat="1" x14ac:dyDescent="0.2">
      <c r="A6819" s="202" t="str">
        <f>'Permitted Sources'!A6069</f>
        <v>WYDEQ Title V</v>
      </c>
      <c r="B6819" s="203" t="str">
        <f>'Permitted Sources'!B6069</f>
        <v>56</v>
      </c>
      <c r="C6819" s="202" t="str">
        <f>'Permitted Sources'!D6069</f>
        <v>5601902</v>
      </c>
      <c r="D6819" s="202" t="str">
        <f>'Permitted Sources'!E6069</f>
        <v>20200253</v>
      </c>
      <c r="E6819" s="203" t="str">
        <f>'Permitted Sources'!H6069</f>
        <v>Compressor Engines</v>
      </c>
      <c r="F6819" s="204">
        <f>'Permitted Sources'!I6069</f>
        <v>3.59</v>
      </c>
      <c r="G6819" s="204">
        <f>'Permitted Sources'!J6069</f>
        <v>3.49</v>
      </c>
      <c r="H6819" s="204">
        <f>'Permitted Sources'!K6069</f>
        <v>6.98</v>
      </c>
      <c r="I6819" s="204">
        <f>'Permitted Sources'!L6069</f>
        <v>0</v>
      </c>
      <c r="J6819" s="204">
        <f>'Permitted Sources'!M6069</f>
        <v>0</v>
      </c>
      <c r="K6819" s="203" t="str">
        <f t="shared" si="106"/>
        <v>Compressor Engines</v>
      </c>
    </row>
    <row r="6820" spans="1:11" s="203" customFormat="1" x14ac:dyDescent="0.2">
      <c r="A6820" s="202" t="str">
        <f>'Permitted Sources'!A6070</f>
        <v>WYDEQ Title V</v>
      </c>
      <c r="B6820" s="203" t="str">
        <f>'Permitted Sources'!B6070</f>
        <v>56</v>
      </c>
      <c r="C6820" s="202" t="str">
        <f>'Permitted Sources'!D6070</f>
        <v>5601902</v>
      </c>
      <c r="D6820" s="202" t="str">
        <f>'Permitted Sources'!E6070</f>
        <v>20200254</v>
      </c>
      <c r="E6820" s="203" t="str">
        <f>'Permitted Sources'!H6070</f>
        <v>Compressor Engines</v>
      </c>
      <c r="F6820" s="204">
        <f>'Permitted Sources'!I6070</f>
        <v>9.76</v>
      </c>
      <c r="G6820" s="204">
        <f>'Permitted Sources'!J6070</f>
        <v>6.57</v>
      </c>
      <c r="H6820" s="204">
        <f>'Permitted Sources'!K6070</f>
        <v>3.25</v>
      </c>
      <c r="I6820" s="204">
        <f>'Permitted Sources'!L6070</f>
        <v>0</v>
      </c>
      <c r="J6820" s="204">
        <f>'Permitted Sources'!M6070</f>
        <v>0</v>
      </c>
      <c r="K6820" s="203" t="str">
        <f t="shared" si="106"/>
        <v>Compressor Engines</v>
      </c>
    </row>
    <row r="6821" spans="1:11" s="203" customFormat="1" x14ac:dyDescent="0.2">
      <c r="A6821" s="202" t="str">
        <f>'Permitted Sources'!A6071</f>
        <v>WYDEQ Title V</v>
      </c>
      <c r="B6821" s="203" t="str">
        <f>'Permitted Sources'!B6071</f>
        <v>56</v>
      </c>
      <c r="C6821" s="202" t="str">
        <f>'Permitted Sources'!D6071</f>
        <v>5601902</v>
      </c>
      <c r="D6821" s="202" t="str">
        <f>'Permitted Sources'!E6071</f>
        <v>20200254</v>
      </c>
      <c r="E6821" s="203" t="str">
        <f>'Permitted Sources'!H6071</f>
        <v>Compressor Engines</v>
      </c>
      <c r="F6821" s="204">
        <f>'Permitted Sources'!I6071</f>
        <v>12.26</v>
      </c>
      <c r="G6821" s="204">
        <f>'Permitted Sources'!J6071</f>
        <v>8.26</v>
      </c>
      <c r="H6821" s="204">
        <f>'Permitted Sources'!K6071</f>
        <v>4.09</v>
      </c>
      <c r="I6821" s="204">
        <f>'Permitted Sources'!L6071</f>
        <v>0</v>
      </c>
      <c r="J6821" s="204">
        <f>'Permitted Sources'!M6071</f>
        <v>0</v>
      </c>
      <c r="K6821" s="203" t="str">
        <f t="shared" si="106"/>
        <v>Compressor Engines</v>
      </c>
    </row>
    <row r="6822" spans="1:11" s="203" customFormat="1" x14ac:dyDescent="0.2">
      <c r="A6822" s="202" t="str">
        <f>'Permitted Sources'!A6072</f>
        <v>WYDEQ Title V</v>
      </c>
      <c r="B6822" s="203" t="str">
        <f>'Permitted Sources'!B6072</f>
        <v>56</v>
      </c>
      <c r="C6822" s="202" t="str">
        <f>'Permitted Sources'!D6072</f>
        <v>5601902</v>
      </c>
      <c r="D6822" s="202" t="str">
        <f>'Permitted Sources'!E6072</f>
        <v>20200254</v>
      </c>
      <c r="E6822" s="203" t="str">
        <f>'Permitted Sources'!H6072</f>
        <v>Compressor Engines</v>
      </c>
      <c r="F6822" s="204">
        <f>'Permitted Sources'!I6072</f>
        <v>15.63</v>
      </c>
      <c r="G6822" s="204">
        <f>'Permitted Sources'!J6072</f>
        <v>10.31</v>
      </c>
      <c r="H6822" s="204">
        <f>'Permitted Sources'!K6072</f>
        <v>5.07</v>
      </c>
      <c r="I6822" s="204">
        <f>'Permitted Sources'!L6072</f>
        <v>0</v>
      </c>
      <c r="J6822" s="204">
        <f>'Permitted Sources'!M6072</f>
        <v>0</v>
      </c>
      <c r="K6822" s="203" t="str">
        <f t="shared" si="106"/>
        <v>Compressor Engines</v>
      </c>
    </row>
    <row r="6823" spans="1:11" s="203" customFormat="1" x14ac:dyDescent="0.2">
      <c r="A6823" s="202" t="str">
        <f>'Permitted Sources'!A6073</f>
        <v>WYDEQ Title V</v>
      </c>
      <c r="B6823" s="203" t="str">
        <f>'Permitted Sources'!B6073</f>
        <v>56</v>
      </c>
      <c r="C6823" s="202" t="str">
        <f>'Permitted Sources'!D6073</f>
        <v>5601902</v>
      </c>
      <c r="D6823" s="202" t="str">
        <f>'Permitted Sources'!E6073</f>
        <v>20200254</v>
      </c>
      <c r="E6823" s="203" t="str">
        <f>'Permitted Sources'!H6073</f>
        <v>Compressor Engines</v>
      </c>
      <c r="F6823" s="204">
        <f>'Permitted Sources'!I6073</f>
        <v>15.94</v>
      </c>
      <c r="G6823" s="204">
        <f>'Permitted Sources'!J6073</f>
        <v>10.51</v>
      </c>
      <c r="H6823" s="204">
        <f>'Permitted Sources'!K6073</f>
        <v>5.17</v>
      </c>
      <c r="I6823" s="204">
        <f>'Permitted Sources'!L6073</f>
        <v>0</v>
      </c>
      <c r="J6823" s="204">
        <f>'Permitted Sources'!M6073</f>
        <v>0</v>
      </c>
      <c r="K6823" s="203" t="str">
        <f t="shared" si="106"/>
        <v>Compressor Engines</v>
      </c>
    </row>
    <row r="6824" spans="1:11" s="203" customFormat="1" x14ac:dyDescent="0.2">
      <c r="A6824" s="202" t="str">
        <f>'Permitted Sources'!A6074</f>
        <v>WYDEQ Title V</v>
      </c>
      <c r="B6824" s="203" t="str">
        <f>'Permitted Sources'!B6074</f>
        <v>56</v>
      </c>
      <c r="C6824" s="202" t="str">
        <f>'Permitted Sources'!D6074</f>
        <v>5601902</v>
      </c>
      <c r="D6824" s="202" t="str">
        <f>'Permitted Sources'!E6074</f>
        <v>20200253</v>
      </c>
      <c r="E6824" s="203" t="str">
        <f>'Permitted Sources'!H6074</f>
        <v>Compressor Engines</v>
      </c>
      <c r="F6824" s="204">
        <f>'Permitted Sources'!I6074</f>
        <v>1.1000000000000001</v>
      </c>
      <c r="G6824" s="204">
        <f>'Permitted Sources'!J6074</f>
        <v>1.57</v>
      </c>
      <c r="H6824" s="204">
        <f>'Permitted Sources'!K6074</f>
        <v>3.14</v>
      </c>
      <c r="I6824" s="204">
        <f>'Permitted Sources'!L6074</f>
        <v>0</v>
      </c>
      <c r="J6824" s="204">
        <f>'Permitted Sources'!M6074</f>
        <v>0</v>
      </c>
      <c r="K6824" s="203" t="str">
        <f t="shared" si="106"/>
        <v>Compressor Engines</v>
      </c>
    </row>
    <row r="6825" spans="1:11" s="203" customFormat="1" x14ac:dyDescent="0.2">
      <c r="A6825" s="202" t="str">
        <f>'Permitted Sources'!A6075</f>
        <v>WYDEQ Title V</v>
      </c>
      <c r="B6825" s="203" t="str">
        <f>'Permitted Sources'!B6075</f>
        <v>56</v>
      </c>
      <c r="C6825" s="202" t="str">
        <f>'Permitted Sources'!D6075</f>
        <v>5601902</v>
      </c>
      <c r="D6825" s="202" t="str">
        <f>'Permitted Sources'!E6075</f>
        <v>31000228</v>
      </c>
      <c r="E6825" s="203" t="str">
        <f>'Permitted Sources'!H6075</f>
        <v>Dehydrator</v>
      </c>
      <c r="F6825" s="204">
        <f>'Permitted Sources'!I6075</f>
        <v>0.49</v>
      </c>
      <c r="G6825" s="204">
        <f>'Permitted Sources'!J6075</f>
        <v>0.03</v>
      </c>
      <c r="H6825" s="204">
        <f>'Permitted Sources'!K6075</f>
        <v>0.41</v>
      </c>
      <c r="I6825" s="204">
        <f>'Permitted Sources'!L6075</f>
        <v>0</v>
      </c>
      <c r="J6825" s="204">
        <f>'Permitted Sources'!M6075</f>
        <v>0</v>
      </c>
      <c r="K6825" s="203" t="str">
        <f t="shared" si="106"/>
        <v>Dehydrator</v>
      </c>
    </row>
    <row r="6826" spans="1:11" s="203" customFormat="1" x14ac:dyDescent="0.2">
      <c r="A6826" s="202" t="str">
        <f>'Permitted Sources'!A6076</f>
        <v>WYDEQ Title V</v>
      </c>
      <c r="B6826" s="203" t="str">
        <f>'Permitted Sources'!B6076</f>
        <v>56</v>
      </c>
      <c r="C6826" s="202" t="str">
        <f>'Permitted Sources'!D6076</f>
        <v>5601902</v>
      </c>
      <c r="D6826" s="202" t="str">
        <f>'Permitted Sources'!E6076</f>
        <v>31000228</v>
      </c>
      <c r="E6826" s="203" t="str">
        <f>'Permitted Sources'!H6076</f>
        <v>Dehydrator</v>
      </c>
      <c r="F6826" s="204">
        <f>'Permitted Sources'!I6076</f>
        <v>0.49</v>
      </c>
      <c r="G6826" s="204">
        <f>'Permitted Sources'!J6076</f>
        <v>0.03</v>
      </c>
      <c r="H6826" s="204">
        <f>'Permitted Sources'!K6076</f>
        <v>0.41</v>
      </c>
      <c r="I6826" s="204">
        <f>'Permitted Sources'!L6076</f>
        <v>0</v>
      </c>
      <c r="J6826" s="204">
        <f>'Permitted Sources'!M6076</f>
        <v>0</v>
      </c>
      <c r="K6826" s="203" t="str">
        <f t="shared" si="106"/>
        <v>Dehydrator</v>
      </c>
    </row>
    <row r="6827" spans="1:11" s="203" customFormat="1" x14ac:dyDescent="0.2">
      <c r="A6827" s="202" t="str">
        <f>'Permitted Sources'!A6077</f>
        <v>WYDEQ Title V</v>
      </c>
      <c r="B6827" s="203" t="str">
        <f>'Permitted Sources'!B6077</f>
        <v>56</v>
      </c>
      <c r="C6827" s="202" t="str">
        <f>'Permitted Sources'!D6077</f>
        <v>5601902</v>
      </c>
      <c r="D6827" s="202" t="str">
        <f>'Permitted Sources'!E6077</f>
        <v>31000228</v>
      </c>
      <c r="E6827" s="203" t="str">
        <f>'Permitted Sources'!H6077</f>
        <v>Dehydrator</v>
      </c>
      <c r="F6827" s="204">
        <f>'Permitted Sources'!I6077</f>
        <v>0.49</v>
      </c>
      <c r="G6827" s="204">
        <f>'Permitted Sources'!J6077</f>
        <v>0.03</v>
      </c>
      <c r="H6827" s="204">
        <f>'Permitted Sources'!K6077</f>
        <v>0.41</v>
      </c>
      <c r="I6827" s="204">
        <f>'Permitted Sources'!L6077</f>
        <v>0</v>
      </c>
      <c r="J6827" s="204">
        <f>'Permitted Sources'!M6077</f>
        <v>0</v>
      </c>
      <c r="K6827" s="203" t="str">
        <f t="shared" si="106"/>
        <v>Dehydrator</v>
      </c>
    </row>
    <row r="6828" spans="1:11" s="203" customFormat="1" x14ac:dyDescent="0.2">
      <c r="A6828" s="202" t="str">
        <f>'Permitted Sources'!A6078</f>
        <v>WYDEQ Title V</v>
      </c>
      <c r="B6828" s="203" t="str">
        <f>'Permitted Sources'!B6078</f>
        <v>56</v>
      </c>
      <c r="C6828" s="202" t="str">
        <f>'Permitted Sources'!D6078</f>
        <v>5601902</v>
      </c>
      <c r="D6828" s="202" t="str">
        <f>'Permitted Sources'!E6078</f>
        <v>20200254</v>
      </c>
      <c r="E6828" s="203" t="str">
        <f>'Permitted Sources'!H6078</f>
        <v>Compressor Engines</v>
      </c>
      <c r="F6828" s="204">
        <f>'Permitted Sources'!I6078</f>
        <v>6.64</v>
      </c>
      <c r="G6828" s="204">
        <f>'Permitted Sources'!J6078</f>
        <v>0.64</v>
      </c>
      <c r="H6828" s="204">
        <f>'Permitted Sources'!K6078</f>
        <v>0.11</v>
      </c>
      <c r="I6828" s="204">
        <f>'Permitted Sources'!L6078</f>
        <v>0</v>
      </c>
      <c r="J6828" s="204">
        <f>'Permitted Sources'!M6078</f>
        <v>0</v>
      </c>
      <c r="K6828" s="203" t="str">
        <f t="shared" si="106"/>
        <v>Compressor Engines</v>
      </c>
    </row>
    <row r="6829" spans="1:11" s="203" customFormat="1" x14ac:dyDescent="0.2">
      <c r="A6829" s="202" t="str">
        <f>'Permitted Sources'!A6079</f>
        <v>WYDEQ Title V</v>
      </c>
      <c r="B6829" s="203" t="str">
        <f>'Permitted Sources'!B6079</f>
        <v>56</v>
      </c>
      <c r="C6829" s="202" t="str">
        <f>'Permitted Sources'!D6079</f>
        <v>5601902</v>
      </c>
      <c r="D6829" s="202" t="str">
        <f>'Permitted Sources'!E6079</f>
        <v>20200254</v>
      </c>
      <c r="E6829" s="203" t="str">
        <f>'Permitted Sources'!H6079</f>
        <v>Compressor Engines</v>
      </c>
      <c r="F6829" s="204">
        <f>'Permitted Sources'!I6079</f>
        <v>12.88</v>
      </c>
      <c r="G6829" s="204">
        <f>'Permitted Sources'!J6079</f>
        <v>8.67</v>
      </c>
      <c r="H6829" s="204">
        <f>'Permitted Sources'!K6079</f>
        <v>4.29</v>
      </c>
      <c r="I6829" s="204">
        <f>'Permitted Sources'!L6079</f>
        <v>0</v>
      </c>
      <c r="J6829" s="204">
        <f>'Permitted Sources'!M6079</f>
        <v>0</v>
      </c>
      <c r="K6829" s="203" t="str">
        <f t="shared" si="106"/>
        <v>Compressor Engines</v>
      </c>
    </row>
    <row r="6830" spans="1:11" s="203" customFormat="1" x14ac:dyDescent="0.2">
      <c r="A6830" s="202" t="str">
        <f>'Permitted Sources'!A6080</f>
        <v>WYDEQ Title V</v>
      </c>
      <c r="B6830" s="203" t="str">
        <f>'Permitted Sources'!B6080</f>
        <v>56</v>
      </c>
      <c r="C6830" s="202" t="str">
        <f>'Permitted Sources'!D6080</f>
        <v>5601902</v>
      </c>
      <c r="D6830" s="202" t="str">
        <f>'Permitted Sources'!E6080</f>
        <v>20200254</v>
      </c>
      <c r="E6830" s="203" t="str">
        <f>'Permitted Sources'!H6080</f>
        <v>Compressor Engines</v>
      </c>
      <c r="F6830" s="204">
        <f>'Permitted Sources'!I6080</f>
        <v>0</v>
      </c>
      <c r="G6830" s="204">
        <f>'Permitted Sources'!J6080</f>
        <v>7.0000000000000007E-2</v>
      </c>
      <c r="H6830" s="204">
        <f>'Permitted Sources'!K6080</f>
        <v>6.56</v>
      </c>
      <c r="I6830" s="204">
        <f>'Permitted Sources'!L6080</f>
        <v>0</v>
      </c>
      <c r="J6830" s="204">
        <f>'Permitted Sources'!M6080</f>
        <v>0</v>
      </c>
      <c r="K6830" s="203" t="str">
        <f t="shared" si="106"/>
        <v>Compressor Engines</v>
      </c>
    </row>
    <row r="6831" spans="1:11" s="203" customFormat="1" x14ac:dyDescent="0.2">
      <c r="A6831" s="202" t="str">
        <f>'Permitted Sources'!A6081</f>
        <v>WYDEQ Title V</v>
      </c>
      <c r="B6831" s="203" t="str">
        <f>'Permitted Sources'!B6081</f>
        <v>56</v>
      </c>
      <c r="C6831" s="202" t="str">
        <f>'Permitted Sources'!D6081</f>
        <v>5601902</v>
      </c>
      <c r="D6831" s="202" t="str">
        <f>'Permitted Sources'!E6081</f>
        <v>20200254</v>
      </c>
      <c r="E6831" s="203" t="str">
        <f>'Permitted Sources'!H6081</f>
        <v>Compressor Engines</v>
      </c>
      <c r="F6831" s="204">
        <f>'Permitted Sources'!I6081</f>
        <v>3.47</v>
      </c>
      <c r="G6831" s="204">
        <f>'Permitted Sources'!J6081</f>
        <v>2.83</v>
      </c>
      <c r="H6831" s="204">
        <f>'Permitted Sources'!K6081</f>
        <v>0.21</v>
      </c>
      <c r="I6831" s="204">
        <f>'Permitted Sources'!L6081</f>
        <v>0</v>
      </c>
      <c r="J6831" s="204">
        <f>'Permitted Sources'!M6081</f>
        <v>0</v>
      </c>
      <c r="K6831" s="203" t="str">
        <f t="shared" si="106"/>
        <v>Compressor Engines</v>
      </c>
    </row>
    <row r="6832" spans="1:11" s="203" customFormat="1" x14ac:dyDescent="0.2">
      <c r="A6832" s="202" t="str">
        <f>'Permitted Sources'!A6082</f>
        <v>WYDEQ Title V</v>
      </c>
      <c r="B6832" s="203" t="str">
        <f>'Permitted Sources'!B6082</f>
        <v>56</v>
      </c>
      <c r="C6832" s="202" t="str">
        <f>'Permitted Sources'!D6082</f>
        <v>5601902</v>
      </c>
      <c r="D6832" s="202" t="str">
        <f>'Permitted Sources'!E6082</f>
        <v>20200254</v>
      </c>
      <c r="E6832" s="203" t="str">
        <f>'Permitted Sources'!H6082</f>
        <v>Compressor Engines</v>
      </c>
      <c r="F6832" s="204">
        <f>'Permitted Sources'!I6082</f>
        <v>2.8</v>
      </c>
      <c r="G6832" s="204">
        <f>'Permitted Sources'!J6082</f>
        <v>4.05</v>
      </c>
      <c r="H6832" s="204">
        <f>'Permitted Sources'!K6082</f>
        <v>1.04</v>
      </c>
      <c r="I6832" s="204">
        <f>'Permitted Sources'!L6082</f>
        <v>0</v>
      </c>
      <c r="J6832" s="204">
        <f>'Permitted Sources'!M6082</f>
        <v>0</v>
      </c>
      <c r="K6832" s="203" t="str">
        <f t="shared" si="106"/>
        <v>Compressor Engines</v>
      </c>
    </row>
    <row r="6833" spans="1:11" s="203" customFormat="1" x14ac:dyDescent="0.2">
      <c r="A6833" s="202" t="str">
        <f>'Permitted Sources'!A6083</f>
        <v>WYDEQ Title V</v>
      </c>
      <c r="B6833" s="203" t="str">
        <f>'Permitted Sources'!B6083</f>
        <v>56</v>
      </c>
      <c r="C6833" s="202" t="str">
        <f>'Permitted Sources'!D6083</f>
        <v>5601902</v>
      </c>
      <c r="D6833" s="202" t="str">
        <f>'Permitted Sources'!E6083</f>
        <v>20200254</v>
      </c>
      <c r="E6833" s="203" t="str">
        <f>'Permitted Sources'!H6083</f>
        <v>Compressor Engines</v>
      </c>
      <c r="F6833" s="204">
        <f>'Permitted Sources'!I6083</f>
        <v>1.71</v>
      </c>
      <c r="G6833" s="204">
        <f>'Permitted Sources'!J6083</f>
        <v>2.44</v>
      </c>
      <c r="H6833" s="204">
        <f>'Permitted Sources'!K6083</f>
        <v>4.87</v>
      </c>
      <c r="I6833" s="204">
        <f>'Permitted Sources'!L6083</f>
        <v>0</v>
      </c>
      <c r="J6833" s="204">
        <f>'Permitted Sources'!M6083</f>
        <v>0</v>
      </c>
      <c r="K6833" s="203" t="str">
        <f t="shared" si="106"/>
        <v>Compressor Engines</v>
      </c>
    </row>
    <row r="6834" spans="1:11" s="203" customFormat="1" x14ac:dyDescent="0.2">
      <c r="A6834" s="202" t="str">
        <f>'Permitted Sources'!A6084</f>
        <v>WYDEQ Title V</v>
      </c>
      <c r="B6834" s="203" t="str">
        <f>'Permitted Sources'!B6084</f>
        <v>56</v>
      </c>
      <c r="C6834" s="202" t="str">
        <f>'Permitted Sources'!D6084</f>
        <v>5601902</v>
      </c>
      <c r="D6834" s="202" t="str">
        <f>'Permitted Sources'!E6084</f>
        <v>20200254</v>
      </c>
      <c r="E6834" s="203" t="str">
        <f>'Permitted Sources'!H6084</f>
        <v>Compressor Engines</v>
      </c>
      <c r="F6834" s="204">
        <f>'Permitted Sources'!I6084</f>
        <v>2.17</v>
      </c>
      <c r="G6834" s="204">
        <f>'Permitted Sources'!J6084</f>
        <v>4.76</v>
      </c>
      <c r="H6834" s="204">
        <f>'Permitted Sources'!K6084</f>
        <v>4.32</v>
      </c>
      <c r="I6834" s="204">
        <f>'Permitted Sources'!L6084</f>
        <v>0</v>
      </c>
      <c r="J6834" s="204">
        <f>'Permitted Sources'!M6084</f>
        <v>0</v>
      </c>
      <c r="K6834" s="203" t="str">
        <f t="shared" si="106"/>
        <v>Compressor Engines</v>
      </c>
    </row>
    <row r="6835" spans="1:11" s="203" customFormat="1" x14ac:dyDescent="0.2">
      <c r="A6835" s="202" t="str">
        <f>'Permitted Sources'!A6085</f>
        <v>WYDEQ Title V</v>
      </c>
      <c r="B6835" s="203" t="str">
        <f>'Permitted Sources'!B6085</f>
        <v>56</v>
      </c>
      <c r="C6835" s="202" t="str">
        <f>'Permitted Sources'!D6085</f>
        <v>5601902</v>
      </c>
      <c r="D6835" s="202" t="str">
        <f>'Permitted Sources'!E6085</f>
        <v>20200254</v>
      </c>
      <c r="E6835" s="203" t="str">
        <f>'Permitted Sources'!H6085</f>
        <v>Compressor Engines</v>
      </c>
      <c r="F6835" s="204">
        <f>'Permitted Sources'!I6085</f>
        <v>3.96</v>
      </c>
      <c r="G6835" s="204">
        <f>'Permitted Sources'!J6085</f>
        <v>3.84</v>
      </c>
      <c r="H6835" s="204">
        <f>'Permitted Sources'!K6085</f>
        <v>0.14000000000000001</v>
      </c>
      <c r="I6835" s="204">
        <f>'Permitted Sources'!L6085</f>
        <v>0</v>
      </c>
      <c r="J6835" s="204">
        <f>'Permitted Sources'!M6085</f>
        <v>0</v>
      </c>
      <c r="K6835" s="203" t="str">
        <f t="shared" si="106"/>
        <v>Compressor Engines</v>
      </c>
    </row>
    <row r="6836" spans="1:11" s="203" customFormat="1" x14ac:dyDescent="0.2">
      <c r="A6836" s="202" t="str">
        <f>'Permitted Sources'!A6086</f>
        <v>WYDEQ Title V</v>
      </c>
      <c r="B6836" s="203" t="str">
        <f>'Permitted Sources'!B6086</f>
        <v>56</v>
      </c>
      <c r="C6836" s="202" t="str">
        <f>'Permitted Sources'!D6086</f>
        <v>5601902</v>
      </c>
      <c r="D6836" s="202" t="str">
        <f>'Permitted Sources'!E6086</f>
        <v>20200253</v>
      </c>
      <c r="E6836" s="203" t="str">
        <f>'Permitted Sources'!H6086</f>
        <v>Compressor Engines</v>
      </c>
      <c r="F6836" s="204">
        <f>'Permitted Sources'!I6086</f>
        <v>0.17</v>
      </c>
      <c r="G6836" s="204">
        <f>'Permitted Sources'!J6086</f>
        <v>0.17</v>
      </c>
      <c r="H6836" s="204">
        <f>'Permitted Sources'!K6086</f>
        <v>5.29</v>
      </c>
      <c r="I6836" s="204">
        <f>'Permitted Sources'!L6086</f>
        <v>0</v>
      </c>
      <c r="J6836" s="204">
        <f>'Permitted Sources'!M6086</f>
        <v>0</v>
      </c>
      <c r="K6836" s="203" t="str">
        <f t="shared" si="106"/>
        <v>Compressor Engines</v>
      </c>
    </row>
    <row r="6837" spans="1:11" s="203" customFormat="1" x14ac:dyDescent="0.2">
      <c r="A6837" s="202" t="str">
        <f>'Permitted Sources'!A6087</f>
        <v>WYDEQ Title V</v>
      </c>
      <c r="B6837" s="203" t="str">
        <f>'Permitted Sources'!B6087</f>
        <v>56</v>
      </c>
      <c r="C6837" s="202" t="str">
        <f>'Permitted Sources'!D6087</f>
        <v>5601902</v>
      </c>
      <c r="D6837" s="202" t="str">
        <f>'Permitted Sources'!E6087</f>
        <v>20200253</v>
      </c>
      <c r="E6837" s="203" t="str">
        <f>'Permitted Sources'!H6087</f>
        <v>Compressor Engines</v>
      </c>
      <c r="F6837" s="204">
        <f>'Permitted Sources'!I6087</f>
        <v>4.1900000000000004</v>
      </c>
      <c r="G6837" s="204">
        <f>'Permitted Sources'!J6087</f>
        <v>2.35</v>
      </c>
      <c r="H6837" s="204">
        <f>'Permitted Sources'!K6087</f>
        <v>0.13</v>
      </c>
      <c r="I6837" s="204">
        <f>'Permitted Sources'!L6087</f>
        <v>0</v>
      </c>
      <c r="J6837" s="204">
        <f>'Permitted Sources'!M6087</f>
        <v>0</v>
      </c>
      <c r="K6837" s="203" t="str">
        <f t="shared" si="106"/>
        <v>Compressor Engines</v>
      </c>
    </row>
    <row r="6838" spans="1:11" s="203" customFormat="1" x14ac:dyDescent="0.2">
      <c r="A6838" s="202" t="str">
        <f>'Permitted Sources'!A6088</f>
        <v>WYDEQ Title V</v>
      </c>
      <c r="B6838" s="203" t="str">
        <f>'Permitted Sources'!B6088</f>
        <v>56</v>
      </c>
      <c r="C6838" s="202" t="str">
        <f>'Permitted Sources'!D6088</f>
        <v>5601902</v>
      </c>
      <c r="D6838" s="202" t="str">
        <f>'Permitted Sources'!E6088</f>
        <v>20200253</v>
      </c>
      <c r="E6838" s="203" t="str">
        <f>'Permitted Sources'!H6088</f>
        <v>Compressor Engines</v>
      </c>
      <c r="F6838" s="204">
        <f>'Permitted Sources'!I6088</f>
        <v>3.8</v>
      </c>
      <c r="G6838" s="204">
        <f>'Permitted Sources'!J6088</f>
        <v>2.2200000000000002</v>
      </c>
      <c r="H6838" s="204">
        <f>'Permitted Sources'!K6088</f>
        <v>0.2</v>
      </c>
      <c r="I6838" s="204">
        <f>'Permitted Sources'!L6088</f>
        <v>0</v>
      </c>
      <c r="J6838" s="204">
        <f>'Permitted Sources'!M6088</f>
        <v>0</v>
      </c>
      <c r="K6838" s="203" t="str">
        <f t="shared" si="106"/>
        <v>Compressor Engines</v>
      </c>
    </row>
    <row r="6839" spans="1:11" s="203" customFormat="1" x14ac:dyDescent="0.2">
      <c r="A6839" s="202" t="str">
        <f>'Permitted Sources'!A6089</f>
        <v>WYDEQ Title V</v>
      </c>
      <c r="B6839" s="203" t="str">
        <f>'Permitted Sources'!B6089</f>
        <v>56</v>
      </c>
      <c r="C6839" s="202" t="str">
        <f>'Permitted Sources'!D6089</f>
        <v>5601902</v>
      </c>
      <c r="D6839" s="202" t="str">
        <f>'Permitted Sources'!E6089</f>
        <v>31000404</v>
      </c>
      <c r="E6839" s="203" t="str">
        <f>'Permitted Sources'!H6089</f>
        <v>Process Heaters</v>
      </c>
      <c r="F6839" s="204">
        <f>'Permitted Sources'!I6089</f>
        <v>0.52</v>
      </c>
      <c r="G6839" s="204">
        <f>'Permitted Sources'!J6089</f>
        <v>0.03</v>
      </c>
      <c r="H6839" s="204">
        <f>'Permitted Sources'!K6089</f>
        <v>0.44</v>
      </c>
      <c r="I6839" s="204">
        <f>'Permitted Sources'!L6089</f>
        <v>0</v>
      </c>
      <c r="J6839" s="204">
        <f>'Permitted Sources'!M6089</f>
        <v>0</v>
      </c>
      <c r="K6839" s="203" t="str">
        <f t="shared" si="106"/>
        <v>Heaters</v>
      </c>
    </row>
    <row r="6840" spans="1:11" s="203" customFormat="1" x14ac:dyDescent="0.2">
      <c r="A6840" s="202" t="str">
        <f>'Permitted Sources'!A6090</f>
        <v>WYDEQ Title V</v>
      </c>
      <c r="B6840" s="203" t="str">
        <f>'Permitted Sources'!B6090</f>
        <v>56</v>
      </c>
      <c r="C6840" s="202" t="str">
        <f>'Permitted Sources'!D6090</f>
        <v>5601902</v>
      </c>
      <c r="D6840" s="202" t="str">
        <f>'Permitted Sources'!E6090</f>
        <v>31000404</v>
      </c>
      <c r="E6840" s="203" t="str">
        <f>'Permitted Sources'!H6090</f>
        <v>Process Heaters</v>
      </c>
      <c r="F6840" s="204">
        <f>'Permitted Sources'!I6090</f>
        <v>0.52</v>
      </c>
      <c r="G6840" s="204">
        <f>'Permitted Sources'!J6090</f>
        <v>0.03</v>
      </c>
      <c r="H6840" s="204">
        <f>'Permitted Sources'!K6090</f>
        <v>0.44</v>
      </c>
      <c r="I6840" s="204">
        <f>'Permitted Sources'!L6090</f>
        <v>0</v>
      </c>
      <c r="J6840" s="204">
        <f>'Permitted Sources'!M6090</f>
        <v>0</v>
      </c>
      <c r="K6840" s="203" t="str">
        <f t="shared" si="106"/>
        <v>Heaters</v>
      </c>
    </row>
    <row r="6841" spans="1:11" s="203" customFormat="1" x14ac:dyDescent="0.2">
      <c r="A6841" s="202" t="str">
        <f>'Permitted Sources'!A6091</f>
        <v>WYDEQ Title V</v>
      </c>
      <c r="B6841" s="203" t="str">
        <f>'Permitted Sources'!B6091</f>
        <v>56</v>
      </c>
      <c r="C6841" s="202" t="str">
        <f>'Permitted Sources'!D6091</f>
        <v>5601902</v>
      </c>
      <c r="D6841" s="202" t="str">
        <f>'Permitted Sources'!E6091</f>
        <v>20200254</v>
      </c>
      <c r="E6841" s="203" t="str">
        <f>'Permitted Sources'!H6091</f>
        <v>Compressor Engines</v>
      </c>
      <c r="F6841" s="204">
        <f>'Permitted Sources'!I6091</f>
        <v>9.1</v>
      </c>
      <c r="G6841" s="204">
        <f>'Permitted Sources'!J6091</f>
        <v>12.9</v>
      </c>
      <c r="H6841" s="204">
        <f>'Permitted Sources'!K6091</f>
        <v>3.9</v>
      </c>
      <c r="I6841" s="204">
        <f>'Permitted Sources'!L6091</f>
        <v>0</v>
      </c>
      <c r="J6841" s="204">
        <f>'Permitted Sources'!M6091</f>
        <v>0</v>
      </c>
      <c r="K6841" s="203" t="str">
        <f t="shared" si="106"/>
        <v>Compressor Engines</v>
      </c>
    </row>
    <row r="6842" spans="1:11" s="203" customFormat="1" x14ac:dyDescent="0.2">
      <c r="A6842" s="202" t="str">
        <f>'Permitted Sources'!A6092</f>
        <v>WYDEQ Title V</v>
      </c>
      <c r="B6842" s="203" t="str">
        <f>'Permitted Sources'!B6092</f>
        <v>56</v>
      </c>
      <c r="C6842" s="202" t="str">
        <f>'Permitted Sources'!D6092</f>
        <v>5601902</v>
      </c>
      <c r="D6842" s="202" t="str">
        <f>'Permitted Sources'!E6092</f>
        <v>20200254</v>
      </c>
      <c r="E6842" s="203" t="str">
        <f>'Permitted Sources'!H6092</f>
        <v>Compressor Engines</v>
      </c>
      <c r="F6842" s="204">
        <f>'Permitted Sources'!I6092</f>
        <v>7.37</v>
      </c>
      <c r="G6842" s="204">
        <f>'Permitted Sources'!J6092</f>
        <v>10.45</v>
      </c>
      <c r="H6842" s="204">
        <f>'Permitted Sources'!K6092</f>
        <v>2.63</v>
      </c>
      <c r="I6842" s="204">
        <f>'Permitted Sources'!L6092</f>
        <v>0</v>
      </c>
      <c r="J6842" s="204">
        <f>'Permitted Sources'!M6092</f>
        <v>0</v>
      </c>
      <c r="K6842" s="203" t="str">
        <f t="shared" si="106"/>
        <v>Compressor Engines</v>
      </c>
    </row>
    <row r="6843" spans="1:11" s="203" customFormat="1" x14ac:dyDescent="0.2">
      <c r="A6843" s="202" t="str">
        <f>'Permitted Sources'!A6093</f>
        <v>WYDEQ Title V</v>
      </c>
      <c r="B6843" s="203" t="str">
        <f>'Permitted Sources'!B6093</f>
        <v>56</v>
      </c>
      <c r="C6843" s="202" t="str">
        <f>'Permitted Sources'!D6093</f>
        <v>5601902</v>
      </c>
      <c r="D6843" s="202" t="str">
        <f>'Permitted Sources'!E6093</f>
        <v>20200254</v>
      </c>
      <c r="E6843" s="203" t="str">
        <f>'Permitted Sources'!H6093</f>
        <v>Compressor Engines</v>
      </c>
      <c r="F6843" s="204">
        <f>'Permitted Sources'!I6093</f>
        <v>9.98</v>
      </c>
      <c r="G6843" s="204">
        <f>'Permitted Sources'!J6093</f>
        <v>14.16</v>
      </c>
      <c r="H6843" s="204">
        <f>'Permitted Sources'!K6093</f>
        <v>3.57</v>
      </c>
      <c r="I6843" s="204">
        <f>'Permitted Sources'!L6093</f>
        <v>0</v>
      </c>
      <c r="J6843" s="204">
        <f>'Permitted Sources'!M6093</f>
        <v>0</v>
      </c>
      <c r="K6843" s="203" t="str">
        <f t="shared" si="106"/>
        <v>Compressor Engines</v>
      </c>
    </row>
    <row r="6844" spans="1:11" s="203" customFormat="1" x14ac:dyDescent="0.2">
      <c r="A6844" s="202" t="str">
        <f>'Permitted Sources'!A6094</f>
        <v>WYDEQ Title V</v>
      </c>
      <c r="B6844" s="203" t="str">
        <f>'Permitted Sources'!B6094</f>
        <v>56</v>
      </c>
      <c r="C6844" s="202" t="str">
        <f>'Permitted Sources'!D6094</f>
        <v>5601902</v>
      </c>
      <c r="D6844" s="202" t="str">
        <f>'Permitted Sources'!E6094</f>
        <v>20200253</v>
      </c>
      <c r="E6844" s="203" t="str">
        <f>'Permitted Sources'!H6094</f>
        <v>Compressor Engines</v>
      </c>
      <c r="F6844" s="204">
        <f>'Permitted Sources'!I6094</f>
        <v>13.16</v>
      </c>
      <c r="G6844" s="204">
        <f>'Permitted Sources'!J6094</f>
        <v>13.16</v>
      </c>
      <c r="H6844" s="204">
        <f>'Permitted Sources'!K6094</f>
        <v>26.33</v>
      </c>
      <c r="I6844" s="204">
        <f>'Permitted Sources'!L6094</f>
        <v>0</v>
      </c>
      <c r="J6844" s="204">
        <f>'Permitted Sources'!M6094</f>
        <v>0</v>
      </c>
      <c r="K6844" s="203" t="str">
        <f t="shared" si="106"/>
        <v>Compressor Engines</v>
      </c>
    </row>
    <row r="6845" spans="1:11" s="203" customFormat="1" x14ac:dyDescent="0.2">
      <c r="A6845" s="202" t="str">
        <f>'Permitted Sources'!A6095</f>
        <v>WYDEQ Title V</v>
      </c>
      <c r="B6845" s="203" t="str">
        <f>'Permitted Sources'!B6095</f>
        <v>56</v>
      </c>
      <c r="C6845" s="202" t="str">
        <f>'Permitted Sources'!D6095</f>
        <v>5601902</v>
      </c>
      <c r="D6845" s="202" t="str">
        <f>'Permitted Sources'!E6095</f>
        <v>20200253</v>
      </c>
      <c r="E6845" s="203" t="str">
        <f>'Permitted Sources'!H6095</f>
        <v>Compressor Engines</v>
      </c>
      <c r="F6845" s="204">
        <f>'Permitted Sources'!I6095</f>
        <v>9.7200000000000006</v>
      </c>
      <c r="G6845" s="204">
        <f>'Permitted Sources'!J6095</f>
        <v>9.7200000000000006</v>
      </c>
      <c r="H6845" s="204">
        <f>'Permitted Sources'!K6095</f>
        <v>19.440000000000001</v>
      </c>
      <c r="I6845" s="204">
        <f>'Permitted Sources'!L6095</f>
        <v>0</v>
      </c>
      <c r="J6845" s="204">
        <f>'Permitted Sources'!M6095</f>
        <v>0</v>
      </c>
      <c r="K6845" s="203" t="str">
        <f t="shared" si="106"/>
        <v>Compressor Engines</v>
      </c>
    </row>
    <row r="6846" spans="1:11" s="203" customFormat="1" x14ac:dyDescent="0.2">
      <c r="A6846" s="202" t="str">
        <f>'Permitted Sources'!A6096</f>
        <v>WYDEQ Title V</v>
      </c>
      <c r="B6846" s="203" t="str">
        <f>'Permitted Sources'!B6096</f>
        <v>56</v>
      </c>
      <c r="C6846" s="202" t="str">
        <f>'Permitted Sources'!D6096</f>
        <v>5601902</v>
      </c>
      <c r="D6846" s="202" t="str">
        <f>'Permitted Sources'!E6096</f>
        <v>20200253</v>
      </c>
      <c r="E6846" s="203" t="str">
        <f>'Permitted Sources'!H6096</f>
        <v>Compressor Engines</v>
      </c>
      <c r="F6846" s="204">
        <f>'Permitted Sources'!I6096</f>
        <v>7.22</v>
      </c>
      <c r="G6846" s="204">
        <f>'Permitted Sources'!J6096</f>
        <v>7.22</v>
      </c>
      <c r="H6846" s="204">
        <f>'Permitted Sources'!K6096</f>
        <v>14.43</v>
      </c>
      <c r="I6846" s="204">
        <f>'Permitted Sources'!L6096</f>
        <v>0</v>
      </c>
      <c r="J6846" s="204">
        <f>'Permitted Sources'!M6096</f>
        <v>0</v>
      </c>
      <c r="K6846" s="203" t="str">
        <f t="shared" si="106"/>
        <v>Compressor Engines</v>
      </c>
    </row>
    <row r="6847" spans="1:11" s="203" customFormat="1" x14ac:dyDescent="0.2">
      <c r="A6847" s="202" t="str">
        <f>'Permitted Sources'!A6097</f>
        <v>WYDEQ Title V</v>
      </c>
      <c r="B6847" s="203" t="str">
        <f>'Permitted Sources'!B6097</f>
        <v>56</v>
      </c>
      <c r="C6847" s="202" t="str">
        <f>'Permitted Sources'!D6097</f>
        <v>5601902</v>
      </c>
      <c r="D6847" s="202" t="str">
        <f>'Permitted Sources'!E6097</f>
        <v>20200253</v>
      </c>
      <c r="E6847" s="203" t="str">
        <f>'Permitted Sources'!H6097</f>
        <v>Compressor Engines</v>
      </c>
      <c r="F6847" s="204">
        <f>'Permitted Sources'!I6097</f>
        <v>12.8</v>
      </c>
      <c r="G6847" s="204">
        <f>'Permitted Sources'!J6097</f>
        <v>12.8</v>
      </c>
      <c r="H6847" s="204">
        <f>'Permitted Sources'!K6097</f>
        <v>25.6</v>
      </c>
      <c r="I6847" s="204">
        <f>'Permitted Sources'!L6097</f>
        <v>0</v>
      </c>
      <c r="J6847" s="204">
        <f>'Permitted Sources'!M6097</f>
        <v>0</v>
      </c>
      <c r="K6847" s="203" t="str">
        <f t="shared" si="106"/>
        <v>Compressor Engines</v>
      </c>
    </row>
    <row r="6848" spans="1:11" s="203" customFormat="1" x14ac:dyDescent="0.2">
      <c r="A6848" s="202" t="str">
        <f>'Permitted Sources'!A6098</f>
        <v>WYDEQ Title V</v>
      </c>
      <c r="B6848" s="203" t="str">
        <f>'Permitted Sources'!B6098</f>
        <v>56</v>
      </c>
      <c r="C6848" s="202" t="str">
        <f>'Permitted Sources'!D6098</f>
        <v>5601902</v>
      </c>
      <c r="D6848" s="202" t="str">
        <f>'Permitted Sources'!E6098</f>
        <v>20200253</v>
      </c>
      <c r="E6848" s="203" t="str">
        <f>'Permitted Sources'!H6098</f>
        <v>Compressor Engines</v>
      </c>
      <c r="F6848" s="204">
        <f>'Permitted Sources'!I6098</f>
        <v>14.13</v>
      </c>
      <c r="G6848" s="204">
        <f>'Permitted Sources'!J6098</f>
        <v>14.13</v>
      </c>
      <c r="H6848" s="204">
        <f>'Permitted Sources'!K6098</f>
        <v>28.27</v>
      </c>
      <c r="I6848" s="204">
        <f>'Permitted Sources'!L6098</f>
        <v>0</v>
      </c>
      <c r="J6848" s="204">
        <f>'Permitted Sources'!M6098</f>
        <v>0</v>
      </c>
      <c r="K6848" s="203" t="str">
        <f t="shared" si="106"/>
        <v>Compressor Engines</v>
      </c>
    </row>
    <row r="6849" spans="1:11" s="203" customFormat="1" x14ac:dyDescent="0.2">
      <c r="A6849" s="202" t="str">
        <f>'Permitted Sources'!A6099</f>
        <v>WYDEQ Title V</v>
      </c>
      <c r="B6849" s="203" t="str">
        <f>'Permitted Sources'!B6099</f>
        <v>56</v>
      </c>
      <c r="C6849" s="202" t="str">
        <f>'Permitted Sources'!D6099</f>
        <v>5601902</v>
      </c>
      <c r="D6849" s="202" t="str">
        <f>'Permitted Sources'!E6099</f>
        <v>20200253</v>
      </c>
      <c r="E6849" s="203" t="str">
        <f>'Permitted Sources'!H6099</f>
        <v>Compressor Engines</v>
      </c>
      <c r="F6849" s="204">
        <f>'Permitted Sources'!I6099</f>
        <v>8.64</v>
      </c>
      <c r="G6849" s="204">
        <f>'Permitted Sources'!J6099</f>
        <v>8.64</v>
      </c>
      <c r="H6849" s="204">
        <f>'Permitted Sources'!K6099</f>
        <v>17.29</v>
      </c>
      <c r="I6849" s="204">
        <f>'Permitted Sources'!L6099</f>
        <v>0</v>
      </c>
      <c r="J6849" s="204">
        <f>'Permitted Sources'!M6099</f>
        <v>0</v>
      </c>
      <c r="K6849" s="203" t="str">
        <f t="shared" si="106"/>
        <v>Compressor Engines</v>
      </c>
    </row>
    <row r="6850" spans="1:11" s="203" customFormat="1" x14ac:dyDescent="0.2">
      <c r="A6850" s="202" t="str">
        <f>'Permitted Sources'!A6100</f>
        <v>WYDEQ Title V</v>
      </c>
      <c r="B6850" s="203" t="str">
        <f>'Permitted Sources'!B6100</f>
        <v>56</v>
      </c>
      <c r="C6850" s="202" t="str">
        <f>'Permitted Sources'!D6100</f>
        <v>5601902</v>
      </c>
      <c r="D6850" s="202" t="str">
        <f>'Permitted Sources'!E6100</f>
        <v>20200253</v>
      </c>
      <c r="E6850" s="203" t="str">
        <f>'Permitted Sources'!H6100</f>
        <v>Compressor Engines</v>
      </c>
      <c r="F6850" s="204">
        <f>'Permitted Sources'!I6100</f>
        <v>7.99</v>
      </c>
      <c r="G6850" s="204">
        <f>'Permitted Sources'!J6100</f>
        <v>7.78</v>
      </c>
      <c r="H6850" s="204">
        <f>'Permitted Sources'!K6100</f>
        <v>15.56</v>
      </c>
      <c r="I6850" s="204">
        <f>'Permitted Sources'!L6100</f>
        <v>0</v>
      </c>
      <c r="J6850" s="204">
        <f>'Permitted Sources'!M6100</f>
        <v>0</v>
      </c>
      <c r="K6850" s="203" t="str">
        <f t="shared" si="106"/>
        <v>Compressor Engines</v>
      </c>
    </row>
    <row r="6851" spans="1:11" s="203" customFormat="1" x14ac:dyDescent="0.2">
      <c r="A6851" s="202" t="str">
        <f>'Permitted Sources'!A6101</f>
        <v>WYDEQ Title V</v>
      </c>
      <c r="B6851" s="203" t="str">
        <f>'Permitted Sources'!B6101</f>
        <v>56</v>
      </c>
      <c r="C6851" s="202" t="str">
        <f>'Permitted Sources'!D6101</f>
        <v>5601902</v>
      </c>
      <c r="D6851" s="202" t="str">
        <f>'Permitted Sources'!E6101</f>
        <v>20200254</v>
      </c>
      <c r="E6851" s="203" t="str">
        <f>'Permitted Sources'!H6101</f>
        <v>Compressor Engines</v>
      </c>
      <c r="F6851" s="204">
        <f>'Permitted Sources'!I6101</f>
        <v>10.52</v>
      </c>
      <c r="G6851" s="204">
        <f>'Permitted Sources'!J6101</f>
        <v>7.12</v>
      </c>
      <c r="H6851" s="204">
        <f>'Permitted Sources'!K6101</f>
        <v>3.51</v>
      </c>
      <c r="I6851" s="204">
        <f>'Permitted Sources'!L6101</f>
        <v>0</v>
      </c>
      <c r="J6851" s="204">
        <f>'Permitted Sources'!M6101</f>
        <v>0</v>
      </c>
      <c r="K6851" s="203" t="str">
        <f t="shared" si="106"/>
        <v>Compressor Engines</v>
      </c>
    </row>
    <row r="6852" spans="1:11" s="203" customFormat="1" x14ac:dyDescent="0.2">
      <c r="A6852" s="202" t="str">
        <f>'Permitted Sources'!A6102</f>
        <v>WYDEQ Title V</v>
      </c>
      <c r="B6852" s="203" t="str">
        <f>'Permitted Sources'!B6102</f>
        <v>56</v>
      </c>
      <c r="C6852" s="202" t="str">
        <f>'Permitted Sources'!D6102</f>
        <v>5601902</v>
      </c>
      <c r="D6852" s="202" t="str">
        <f>'Permitted Sources'!E6102</f>
        <v>20200254</v>
      </c>
      <c r="E6852" s="203" t="str">
        <f>'Permitted Sources'!H6102</f>
        <v>Compressor Engines</v>
      </c>
      <c r="F6852" s="204">
        <f>'Permitted Sources'!I6102</f>
        <v>2.82</v>
      </c>
      <c r="G6852" s="204">
        <f>'Permitted Sources'!J6102</f>
        <v>1.91</v>
      </c>
      <c r="H6852" s="204">
        <f>'Permitted Sources'!K6102</f>
        <v>0.94</v>
      </c>
      <c r="I6852" s="204">
        <f>'Permitted Sources'!L6102</f>
        <v>0</v>
      </c>
      <c r="J6852" s="204">
        <f>'Permitted Sources'!M6102</f>
        <v>0</v>
      </c>
      <c r="K6852" s="203" t="str">
        <f t="shared" si="106"/>
        <v>Compressor Engines</v>
      </c>
    </row>
    <row r="6853" spans="1:11" s="203" customFormat="1" x14ac:dyDescent="0.2">
      <c r="A6853" s="202" t="str">
        <f>'Permitted Sources'!A6103</f>
        <v>WYDEQ Title V</v>
      </c>
      <c r="B6853" s="203" t="str">
        <f>'Permitted Sources'!B6103</f>
        <v>56</v>
      </c>
      <c r="C6853" s="202" t="str">
        <f>'Permitted Sources'!D6103</f>
        <v>5601902</v>
      </c>
      <c r="D6853" s="202" t="str">
        <f>'Permitted Sources'!E6103</f>
        <v>20200253</v>
      </c>
      <c r="E6853" s="203" t="str">
        <f>'Permitted Sources'!H6103</f>
        <v>Compressor Engines</v>
      </c>
      <c r="F6853" s="204">
        <f>'Permitted Sources'!I6103</f>
        <v>7.49</v>
      </c>
      <c r="G6853" s="204">
        <f>'Permitted Sources'!J6103</f>
        <v>7.29</v>
      </c>
      <c r="H6853" s="204">
        <f>'Permitted Sources'!K6103</f>
        <v>14.58</v>
      </c>
      <c r="I6853" s="204">
        <f>'Permitted Sources'!L6103</f>
        <v>0</v>
      </c>
      <c r="J6853" s="204">
        <f>'Permitted Sources'!M6103</f>
        <v>0</v>
      </c>
      <c r="K6853" s="203" t="str">
        <f t="shared" si="106"/>
        <v>Compressor Engines</v>
      </c>
    </row>
    <row r="6854" spans="1:11" s="203" customFormat="1" x14ac:dyDescent="0.2">
      <c r="A6854" s="202" t="str">
        <f>'Permitted Sources'!A6104</f>
        <v>WYDEQ Title V</v>
      </c>
      <c r="B6854" s="203" t="str">
        <f>'Permitted Sources'!B6104</f>
        <v>56</v>
      </c>
      <c r="C6854" s="202" t="str">
        <f>'Permitted Sources'!D6104</f>
        <v>5601902</v>
      </c>
      <c r="D6854" s="202" t="str">
        <f>'Permitted Sources'!E6104</f>
        <v>20200253</v>
      </c>
      <c r="E6854" s="203" t="str">
        <f>'Permitted Sources'!H6104</f>
        <v>Compressor Engines</v>
      </c>
      <c r="F6854" s="204">
        <f>'Permitted Sources'!I6104</f>
        <v>7.17</v>
      </c>
      <c r="G6854" s="204">
        <f>'Permitted Sources'!J6104</f>
        <v>6.99</v>
      </c>
      <c r="H6854" s="204">
        <f>'Permitted Sources'!K6104</f>
        <v>13.97</v>
      </c>
      <c r="I6854" s="204">
        <f>'Permitted Sources'!L6104</f>
        <v>0</v>
      </c>
      <c r="J6854" s="204">
        <f>'Permitted Sources'!M6104</f>
        <v>0</v>
      </c>
      <c r="K6854" s="203" t="str">
        <f t="shared" si="106"/>
        <v>Compressor Engines</v>
      </c>
    </row>
    <row r="6855" spans="1:11" s="203" customFormat="1" x14ac:dyDescent="0.2">
      <c r="A6855" s="202" t="str">
        <f>'Permitted Sources'!A6105</f>
        <v>WYDEQ Title V</v>
      </c>
      <c r="B6855" s="203" t="str">
        <f>'Permitted Sources'!B6105</f>
        <v>56</v>
      </c>
      <c r="C6855" s="202" t="str">
        <f>'Permitted Sources'!D6105</f>
        <v>5601902</v>
      </c>
      <c r="D6855" s="202" t="str">
        <f>'Permitted Sources'!E6105</f>
        <v>20200253</v>
      </c>
      <c r="E6855" s="203" t="str">
        <f>'Permitted Sources'!H6105</f>
        <v>Compressor Engines</v>
      </c>
      <c r="F6855" s="204">
        <f>'Permitted Sources'!I6105</f>
        <v>7.36</v>
      </c>
      <c r="G6855" s="204">
        <f>'Permitted Sources'!J6105</f>
        <v>7.17</v>
      </c>
      <c r="H6855" s="204">
        <f>'Permitted Sources'!K6105</f>
        <v>14.34</v>
      </c>
      <c r="I6855" s="204">
        <f>'Permitted Sources'!L6105</f>
        <v>0</v>
      </c>
      <c r="J6855" s="204">
        <f>'Permitted Sources'!M6105</f>
        <v>0</v>
      </c>
      <c r="K6855" s="203" t="str">
        <f t="shared" ref="K6855:K6918" si="107">IF(E6855="Unpermitted Fugitives","Fugitives",IF(E6855="Natural Gas Processing Facilities, Pump Seals","Fugitives",IF(E6855="Natural Gas Production, All Equipt Leak Fugitives","Fugitives",IF(E6855="External Combustion Boilers","Heaters",IF(E6855="Permitted Tank Losses","Condensate tank ",IF(E6855="Permitted Fugitives","Fugitives",IF(E6855="Process Heaters","Heaters",E6855)))))))</f>
        <v>Compressor Engines</v>
      </c>
    </row>
    <row r="6856" spans="1:11" s="203" customFormat="1" x14ac:dyDescent="0.2">
      <c r="A6856" s="202" t="str">
        <f>'Permitted Sources'!A6106</f>
        <v>WYDEQ Title V</v>
      </c>
      <c r="B6856" s="203" t="str">
        <f>'Permitted Sources'!B6106</f>
        <v>56</v>
      </c>
      <c r="C6856" s="202" t="str">
        <f>'Permitted Sources'!D6106</f>
        <v>5601902</v>
      </c>
      <c r="D6856" s="202" t="str">
        <f>'Permitted Sources'!E6106</f>
        <v>20200253</v>
      </c>
      <c r="E6856" s="203" t="str">
        <f>'Permitted Sources'!H6106</f>
        <v>Compressor Engines</v>
      </c>
      <c r="F6856" s="204">
        <f>'Permitted Sources'!I6106</f>
        <v>3.37</v>
      </c>
      <c r="G6856" s="204">
        <f>'Permitted Sources'!J6106</f>
        <v>3.28</v>
      </c>
      <c r="H6856" s="204">
        <f>'Permitted Sources'!K6106</f>
        <v>6.57</v>
      </c>
      <c r="I6856" s="204">
        <f>'Permitted Sources'!L6106</f>
        <v>0</v>
      </c>
      <c r="J6856" s="204">
        <f>'Permitted Sources'!M6106</f>
        <v>0</v>
      </c>
      <c r="K6856" s="203" t="str">
        <f t="shared" si="107"/>
        <v>Compressor Engines</v>
      </c>
    </row>
    <row r="6857" spans="1:11" s="203" customFormat="1" x14ac:dyDescent="0.2">
      <c r="A6857" s="202" t="str">
        <f>'Permitted Sources'!A6107</f>
        <v>WYDEQ Title V</v>
      </c>
      <c r="B6857" s="203" t="str">
        <f>'Permitted Sources'!B6107</f>
        <v>56</v>
      </c>
      <c r="C6857" s="202" t="str">
        <f>'Permitted Sources'!D6107</f>
        <v>5601902</v>
      </c>
      <c r="D6857" s="202" t="str">
        <f>'Permitted Sources'!E6107</f>
        <v>20200253</v>
      </c>
      <c r="E6857" s="203" t="str">
        <f>'Permitted Sources'!H6107</f>
        <v>Compressor Engines</v>
      </c>
      <c r="F6857" s="204">
        <f>'Permitted Sources'!I6107</f>
        <v>3.67</v>
      </c>
      <c r="G6857" s="204">
        <f>'Permitted Sources'!J6107</f>
        <v>3.58</v>
      </c>
      <c r="H6857" s="204">
        <f>'Permitted Sources'!K6107</f>
        <v>7.15</v>
      </c>
      <c r="I6857" s="204">
        <f>'Permitted Sources'!L6107</f>
        <v>0</v>
      </c>
      <c r="J6857" s="204">
        <f>'Permitted Sources'!M6107</f>
        <v>0</v>
      </c>
      <c r="K6857" s="203" t="str">
        <f t="shared" si="107"/>
        <v>Compressor Engines</v>
      </c>
    </row>
    <row r="6858" spans="1:11" s="203" customFormat="1" x14ac:dyDescent="0.2">
      <c r="A6858" s="202" t="str">
        <f>'Permitted Sources'!A6108</f>
        <v>WYDEQ Title V</v>
      </c>
      <c r="B6858" s="203" t="str">
        <f>'Permitted Sources'!B6108</f>
        <v>56</v>
      </c>
      <c r="C6858" s="202" t="str">
        <f>'Permitted Sources'!D6108</f>
        <v>5601902</v>
      </c>
      <c r="D6858" s="202" t="str">
        <f>'Permitted Sources'!E6108</f>
        <v>20200253</v>
      </c>
      <c r="E6858" s="203" t="str">
        <f>'Permitted Sources'!H6108</f>
        <v>Compressor Engines</v>
      </c>
      <c r="F6858" s="204">
        <f>'Permitted Sources'!I6108</f>
        <v>4.67</v>
      </c>
      <c r="G6858" s="204">
        <f>'Permitted Sources'!J6108</f>
        <v>4.54</v>
      </c>
      <c r="H6858" s="204">
        <f>'Permitted Sources'!K6108</f>
        <v>9.09</v>
      </c>
      <c r="I6858" s="204">
        <f>'Permitted Sources'!L6108</f>
        <v>0</v>
      </c>
      <c r="J6858" s="204">
        <f>'Permitted Sources'!M6108</f>
        <v>0</v>
      </c>
      <c r="K6858" s="203" t="str">
        <f t="shared" si="107"/>
        <v>Compressor Engines</v>
      </c>
    </row>
    <row r="6859" spans="1:11" s="203" customFormat="1" x14ac:dyDescent="0.2">
      <c r="A6859" s="202" t="str">
        <f>'Permitted Sources'!A6109</f>
        <v>WYDEQ Title V</v>
      </c>
      <c r="B6859" s="203" t="str">
        <f>'Permitted Sources'!B6109</f>
        <v>56</v>
      </c>
      <c r="C6859" s="202" t="str">
        <f>'Permitted Sources'!D6109</f>
        <v>5601902</v>
      </c>
      <c r="D6859" s="202" t="str">
        <f>'Permitted Sources'!E6109</f>
        <v>20200253</v>
      </c>
      <c r="E6859" s="203" t="str">
        <f>'Permitted Sources'!H6109</f>
        <v>Compressor Engines</v>
      </c>
      <c r="F6859" s="204">
        <f>'Permitted Sources'!I6109</f>
        <v>4.08</v>
      </c>
      <c r="G6859" s="204">
        <f>'Permitted Sources'!J6109</f>
        <v>3.98</v>
      </c>
      <c r="H6859" s="204">
        <f>'Permitted Sources'!K6109</f>
        <v>7.95</v>
      </c>
      <c r="I6859" s="204">
        <f>'Permitted Sources'!L6109</f>
        <v>0</v>
      </c>
      <c r="J6859" s="204">
        <f>'Permitted Sources'!M6109</f>
        <v>0</v>
      </c>
      <c r="K6859" s="203" t="str">
        <f t="shared" si="107"/>
        <v>Compressor Engines</v>
      </c>
    </row>
    <row r="6860" spans="1:11" s="203" customFormat="1" x14ac:dyDescent="0.2">
      <c r="A6860" s="202" t="str">
        <f>'Permitted Sources'!A6110</f>
        <v>WYDEQ Title V</v>
      </c>
      <c r="B6860" s="203" t="str">
        <f>'Permitted Sources'!B6110</f>
        <v>56</v>
      </c>
      <c r="C6860" s="202" t="str">
        <f>'Permitted Sources'!D6110</f>
        <v>5601902</v>
      </c>
      <c r="D6860" s="202" t="str">
        <f>'Permitted Sources'!E6110</f>
        <v>20200254</v>
      </c>
      <c r="E6860" s="203" t="str">
        <f>'Permitted Sources'!H6110</f>
        <v>Compressor Engines</v>
      </c>
      <c r="F6860" s="204">
        <f>'Permitted Sources'!I6110</f>
        <v>6.75</v>
      </c>
      <c r="G6860" s="204">
        <f>'Permitted Sources'!J6110</f>
        <v>4.57</v>
      </c>
      <c r="H6860" s="204">
        <f>'Permitted Sources'!K6110</f>
        <v>2.25</v>
      </c>
      <c r="I6860" s="204">
        <f>'Permitted Sources'!L6110</f>
        <v>0</v>
      </c>
      <c r="J6860" s="204">
        <f>'Permitted Sources'!M6110</f>
        <v>0</v>
      </c>
      <c r="K6860" s="203" t="str">
        <f t="shared" si="107"/>
        <v>Compressor Engines</v>
      </c>
    </row>
    <row r="6861" spans="1:11" s="203" customFormat="1" x14ac:dyDescent="0.2">
      <c r="A6861" s="202" t="str">
        <f>'Permitted Sources'!A6111</f>
        <v>WYDEQ Title V</v>
      </c>
      <c r="B6861" s="203" t="str">
        <f>'Permitted Sources'!B6111</f>
        <v>56</v>
      </c>
      <c r="C6861" s="202" t="str">
        <f>'Permitted Sources'!D6111</f>
        <v>5601902</v>
      </c>
      <c r="D6861" s="202" t="str">
        <f>'Permitted Sources'!E6111</f>
        <v>31000404</v>
      </c>
      <c r="E6861" s="203" t="str">
        <f>'Permitted Sources'!H6111</f>
        <v>Process Heaters</v>
      </c>
      <c r="F6861" s="204">
        <f>'Permitted Sources'!I6111</f>
        <v>0.52</v>
      </c>
      <c r="G6861" s="204">
        <f>'Permitted Sources'!J6111</f>
        <v>0.03</v>
      </c>
      <c r="H6861" s="204">
        <f>'Permitted Sources'!K6111</f>
        <v>0.44</v>
      </c>
      <c r="I6861" s="204">
        <f>'Permitted Sources'!L6111</f>
        <v>0</v>
      </c>
      <c r="J6861" s="204">
        <f>'Permitted Sources'!M6111</f>
        <v>0</v>
      </c>
      <c r="K6861" s="203" t="str">
        <f t="shared" si="107"/>
        <v>Heaters</v>
      </c>
    </row>
    <row r="6862" spans="1:11" s="203" customFormat="1" x14ac:dyDescent="0.2">
      <c r="A6862" s="202" t="str">
        <f>'Permitted Sources'!A6112</f>
        <v>WYDEQ Title V</v>
      </c>
      <c r="B6862" s="203" t="str">
        <f>'Permitted Sources'!B6112</f>
        <v>56</v>
      </c>
      <c r="C6862" s="202" t="str">
        <f>'Permitted Sources'!D6112</f>
        <v>5601902</v>
      </c>
      <c r="D6862" s="202" t="str">
        <f>'Permitted Sources'!E6112</f>
        <v>31000228</v>
      </c>
      <c r="E6862" s="203" t="str">
        <f>'Permitted Sources'!H6112</f>
        <v>Dehydrator</v>
      </c>
      <c r="F6862" s="204">
        <f>'Permitted Sources'!I6112</f>
        <v>0.39</v>
      </c>
      <c r="G6862" s="204">
        <f>'Permitted Sources'!J6112</f>
        <v>0.02</v>
      </c>
      <c r="H6862" s="204">
        <f>'Permitted Sources'!K6112</f>
        <v>0.32</v>
      </c>
      <c r="I6862" s="204">
        <f>'Permitted Sources'!L6112</f>
        <v>0</v>
      </c>
      <c r="J6862" s="204">
        <f>'Permitted Sources'!M6112</f>
        <v>0</v>
      </c>
      <c r="K6862" s="203" t="str">
        <f t="shared" si="107"/>
        <v>Dehydrator</v>
      </c>
    </row>
    <row r="6863" spans="1:11" s="203" customFormat="1" x14ac:dyDescent="0.2">
      <c r="A6863" s="202" t="str">
        <f>'Permitted Sources'!A6113</f>
        <v>WYDEQ Title V</v>
      </c>
      <c r="B6863" s="203" t="str">
        <f>'Permitted Sources'!B6113</f>
        <v>56</v>
      </c>
      <c r="C6863" s="202" t="str">
        <f>'Permitted Sources'!D6113</f>
        <v>5601902</v>
      </c>
      <c r="D6863" s="202" t="str">
        <f>'Permitted Sources'!E6113</f>
        <v>31000228</v>
      </c>
      <c r="E6863" s="203" t="str">
        <f>'Permitted Sources'!H6113</f>
        <v>Dehydrator</v>
      </c>
      <c r="F6863" s="204">
        <f>'Permitted Sources'!I6113</f>
        <v>0.39</v>
      </c>
      <c r="G6863" s="204">
        <f>'Permitted Sources'!J6113</f>
        <v>0.02</v>
      </c>
      <c r="H6863" s="204">
        <f>'Permitted Sources'!K6113</f>
        <v>0.32</v>
      </c>
      <c r="I6863" s="204">
        <f>'Permitted Sources'!L6113</f>
        <v>0</v>
      </c>
      <c r="J6863" s="204">
        <f>'Permitted Sources'!M6113</f>
        <v>0</v>
      </c>
      <c r="K6863" s="203" t="str">
        <f t="shared" si="107"/>
        <v>Dehydrator</v>
      </c>
    </row>
    <row r="6864" spans="1:11" s="203" customFormat="1" x14ac:dyDescent="0.2">
      <c r="A6864" s="202" t="str">
        <f>'Permitted Sources'!A6114</f>
        <v>WYDEQ Title V</v>
      </c>
      <c r="B6864" s="203" t="str">
        <f>'Permitted Sources'!B6114</f>
        <v>56</v>
      </c>
      <c r="C6864" s="202" t="str">
        <f>'Permitted Sources'!D6114</f>
        <v>5601902</v>
      </c>
      <c r="D6864" s="202" t="str">
        <f>'Permitted Sources'!E6114</f>
        <v>20200254</v>
      </c>
      <c r="E6864" s="203" t="str">
        <f>'Permitted Sources'!H6114</f>
        <v>Compressor Engines</v>
      </c>
      <c r="F6864" s="204">
        <f>'Permitted Sources'!I6114</f>
        <v>10.62</v>
      </c>
      <c r="G6864" s="204">
        <f>'Permitted Sources'!J6114</f>
        <v>15.38</v>
      </c>
      <c r="H6864" s="204">
        <f>'Permitted Sources'!K6114</f>
        <v>3.93</v>
      </c>
      <c r="I6864" s="204">
        <f>'Permitted Sources'!L6114</f>
        <v>0</v>
      </c>
      <c r="J6864" s="204">
        <f>'Permitted Sources'!M6114</f>
        <v>0</v>
      </c>
      <c r="K6864" s="203" t="str">
        <f t="shared" si="107"/>
        <v>Compressor Engines</v>
      </c>
    </row>
    <row r="6865" spans="1:11" s="203" customFormat="1" x14ac:dyDescent="0.2">
      <c r="A6865" s="202" t="str">
        <f>'Permitted Sources'!A6115</f>
        <v>WYDEQ Title V</v>
      </c>
      <c r="B6865" s="203" t="str">
        <f>'Permitted Sources'!B6115</f>
        <v>56</v>
      </c>
      <c r="C6865" s="202" t="str">
        <f>'Permitted Sources'!D6115</f>
        <v>5601902</v>
      </c>
      <c r="D6865" s="202" t="str">
        <f>'Permitted Sources'!E6115</f>
        <v>20200254</v>
      </c>
      <c r="E6865" s="203" t="str">
        <f>'Permitted Sources'!H6115</f>
        <v>Compressor Engines</v>
      </c>
      <c r="F6865" s="204">
        <f>'Permitted Sources'!I6115</f>
        <v>8.91</v>
      </c>
      <c r="G6865" s="204">
        <f>'Permitted Sources'!J6115</f>
        <v>12.9</v>
      </c>
      <c r="H6865" s="204">
        <f>'Permitted Sources'!K6115</f>
        <v>3.3</v>
      </c>
      <c r="I6865" s="204">
        <f>'Permitted Sources'!L6115</f>
        <v>0</v>
      </c>
      <c r="J6865" s="204">
        <f>'Permitted Sources'!M6115</f>
        <v>0</v>
      </c>
      <c r="K6865" s="203" t="str">
        <f t="shared" si="107"/>
        <v>Compressor Engines</v>
      </c>
    </row>
    <row r="6866" spans="1:11" s="203" customFormat="1" x14ac:dyDescent="0.2">
      <c r="A6866" s="202" t="str">
        <f>'Permitted Sources'!A6116</f>
        <v>WYDEQ Title V</v>
      </c>
      <c r="B6866" s="203" t="str">
        <f>'Permitted Sources'!B6116</f>
        <v>56</v>
      </c>
      <c r="C6866" s="202" t="str">
        <f>'Permitted Sources'!D6116</f>
        <v>5601902</v>
      </c>
      <c r="D6866" s="202" t="str">
        <f>'Permitted Sources'!E6116</f>
        <v>20200254</v>
      </c>
      <c r="E6866" s="203" t="str">
        <f>'Permitted Sources'!H6116</f>
        <v>Compressor Engines</v>
      </c>
      <c r="F6866" s="204">
        <f>'Permitted Sources'!I6116</f>
        <v>10.4</v>
      </c>
      <c r="G6866" s="204">
        <f>'Permitted Sources'!J6116</f>
        <v>15.06</v>
      </c>
      <c r="H6866" s="204">
        <f>'Permitted Sources'!K6116</f>
        <v>3.85</v>
      </c>
      <c r="I6866" s="204">
        <f>'Permitted Sources'!L6116</f>
        <v>0</v>
      </c>
      <c r="J6866" s="204">
        <f>'Permitted Sources'!M6116</f>
        <v>0</v>
      </c>
      <c r="K6866" s="203" t="str">
        <f t="shared" si="107"/>
        <v>Compressor Engines</v>
      </c>
    </row>
    <row r="6867" spans="1:11" s="203" customFormat="1" x14ac:dyDescent="0.2">
      <c r="A6867" s="202" t="str">
        <f>'Permitted Sources'!A6117</f>
        <v>WYDEQ Title V</v>
      </c>
      <c r="B6867" s="203" t="str">
        <f>'Permitted Sources'!B6117</f>
        <v>56</v>
      </c>
      <c r="C6867" s="202" t="str">
        <f>'Permitted Sources'!D6117</f>
        <v>5601902</v>
      </c>
      <c r="D6867" s="202" t="str">
        <f>'Permitted Sources'!E6117</f>
        <v>20200253</v>
      </c>
      <c r="E6867" s="203" t="str">
        <f>'Permitted Sources'!H6117</f>
        <v>Compressor Engines</v>
      </c>
      <c r="F6867" s="204">
        <f>'Permitted Sources'!I6117</f>
        <v>10.42</v>
      </c>
      <c r="G6867" s="204">
        <f>'Permitted Sources'!J6117</f>
        <v>15.08</v>
      </c>
      <c r="H6867" s="204">
        <f>'Permitted Sources'!K6117</f>
        <v>3.86</v>
      </c>
      <c r="I6867" s="204">
        <f>'Permitted Sources'!L6117</f>
        <v>0</v>
      </c>
      <c r="J6867" s="204">
        <f>'Permitted Sources'!M6117</f>
        <v>0</v>
      </c>
      <c r="K6867" s="203" t="str">
        <f t="shared" si="107"/>
        <v>Compressor Engines</v>
      </c>
    </row>
    <row r="6868" spans="1:11" s="203" customFormat="1" x14ac:dyDescent="0.2">
      <c r="A6868" s="202" t="str">
        <f>'Permitted Sources'!A6118</f>
        <v>WYDEQ Title V</v>
      </c>
      <c r="B6868" s="203" t="str">
        <f>'Permitted Sources'!B6118</f>
        <v>56</v>
      </c>
      <c r="C6868" s="202" t="str">
        <f>'Permitted Sources'!D6118</f>
        <v>5601902</v>
      </c>
      <c r="D6868" s="202" t="str">
        <f>'Permitted Sources'!E6118</f>
        <v>20200253</v>
      </c>
      <c r="E6868" s="203" t="str">
        <f>'Permitted Sources'!H6118</f>
        <v>Compressor Engines</v>
      </c>
      <c r="F6868" s="204">
        <f>'Permitted Sources'!I6118</f>
        <v>14.35</v>
      </c>
      <c r="G6868" s="204">
        <f>'Permitted Sources'!J6118</f>
        <v>14.35</v>
      </c>
      <c r="H6868" s="204">
        <f>'Permitted Sources'!K6118</f>
        <v>28.7</v>
      </c>
      <c r="I6868" s="204">
        <f>'Permitted Sources'!L6118</f>
        <v>0</v>
      </c>
      <c r="J6868" s="204">
        <f>'Permitted Sources'!M6118</f>
        <v>0</v>
      </c>
      <c r="K6868" s="203" t="str">
        <f t="shared" si="107"/>
        <v>Compressor Engines</v>
      </c>
    </row>
    <row r="6869" spans="1:11" s="203" customFormat="1" x14ac:dyDescent="0.2">
      <c r="A6869" s="202" t="str">
        <f>'Permitted Sources'!A6119</f>
        <v>WYDEQ Title V</v>
      </c>
      <c r="B6869" s="203" t="str">
        <f>'Permitted Sources'!B6119</f>
        <v>56</v>
      </c>
      <c r="C6869" s="202" t="str">
        <f>'Permitted Sources'!D6119</f>
        <v>5601902</v>
      </c>
      <c r="D6869" s="202" t="str">
        <f>'Permitted Sources'!E6119</f>
        <v>20200253</v>
      </c>
      <c r="E6869" s="203" t="str">
        <f>'Permitted Sources'!H6119</f>
        <v>Compressor Engines</v>
      </c>
      <c r="F6869" s="204">
        <f>'Permitted Sources'!I6119</f>
        <v>14.11</v>
      </c>
      <c r="G6869" s="204">
        <f>'Permitted Sources'!J6119</f>
        <v>14.11</v>
      </c>
      <c r="H6869" s="204">
        <f>'Permitted Sources'!K6119</f>
        <v>28.22</v>
      </c>
      <c r="I6869" s="204">
        <f>'Permitted Sources'!L6119</f>
        <v>0</v>
      </c>
      <c r="J6869" s="204">
        <f>'Permitted Sources'!M6119</f>
        <v>0</v>
      </c>
      <c r="K6869" s="203" t="str">
        <f t="shared" si="107"/>
        <v>Compressor Engines</v>
      </c>
    </row>
    <row r="6870" spans="1:11" s="203" customFormat="1" x14ac:dyDescent="0.2">
      <c r="A6870" s="202" t="str">
        <f>'Permitted Sources'!A6120</f>
        <v>WYDEQ Title V</v>
      </c>
      <c r="B6870" s="203" t="str">
        <f>'Permitted Sources'!B6120</f>
        <v>56</v>
      </c>
      <c r="C6870" s="202" t="str">
        <f>'Permitted Sources'!D6120</f>
        <v>5601902</v>
      </c>
      <c r="D6870" s="202" t="str">
        <f>'Permitted Sources'!E6120</f>
        <v>20200254</v>
      </c>
      <c r="E6870" s="203" t="str">
        <f>'Permitted Sources'!H6120</f>
        <v>Compressor Engines</v>
      </c>
      <c r="F6870" s="204">
        <f>'Permitted Sources'!I6120</f>
        <v>11.91</v>
      </c>
      <c r="G6870" s="204">
        <f>'Permitted Sources'!J6120</f>
        <v>8.02</v>
      </c>
      <c r="H6870" s="204">
        <f>'Permitted Sources'!K6120</f>
        <v>3.97</v>
      </c>
      <c r="I6870" s="204">
        <f>'Permitted Sources'!L6120</f>
        <v>0</v>
      </c>
      <c r="J6870" s="204">
        <f>'Permitted Sources'!M6120</f>
        <v>0</v>
      </c>
      <c r="K6870" s="203" t="str">
        <f t="shared" si="107"/>
        <v>Compressor Engines</v>
      </c>
    </row>
    <row r="6871" spans="1:11" s="203" customFormat="1" x14ac:dyDescent="0.2">
      <c r="A6871" s="202" t="str">
        <f>'Permitted Sources'!A6121</f>
        <v>WYDEQ Title V</v>
      </c>
      <c r="B6871" s="203" t="str">
        <f>'Permitted Sources'!B6121</f>
        <v>56</v>
      </c>
      <c r="C6871" s="202" t="str">
        <f>'Permitted Sources'!D6121</f>
        <v>5601902</v>
      </c>
      <c r="D6871" s="202" t="str">
        <f>'Permitted Sources'!E6121</f>
        <v>20200254</v>
      </c>
      <c r="E6871" s="203" t="str">
        <f>'Permitted Sources'!H6121</f>
        <v>Compressor Engines</v>
      </c>
      <c r="F6871" s="204">
        <f>'Permitted Sources'!I6121</f>
        <v>11.98</v>
      </c>
      <c r="G6871" s="204">
        <f>'Permitted Sources'!J6121</f>
        <v>8.06</v>
      </c>
      <c r="H6871" s="204">
        <f>'Permitted Sources'!K6121</f>
        <v>3.99</v>
      </c>
      <c r="I6871" s="204">
        <f>'Permitted Sources'!L6121</f>
        <v>0</v>
      </c>
      <c r="J6871" s="204">
        <f>'Permitted Sources'!M6121</f>
        <v>0</v>
      </c>
      <c r="K6871" s="203" t="str">
        <f t="shared" si="107"/>
        <v>Compressor Engines</v>
      </c>
    </row>
    <row r="6872" spans="1:11" s="203" customFormat="1" x14ac:dyDescent="0.2">
      <c r="A6872" s="202" t="str">
        <f>'Permitted Sources'!A6122</f>
        <v>WYDEQ Title V</v>
      </c>
      <c r="B6872" s="203" t="str">
        <f>'Permitted Sources'!B6122</f>
        <v>56</v>
      </c>
      <c r="C6872" s="202" t="str">
        <f>'Permitted Sources'!D6122</f>
        <v>5601902</v>
      </c>
      <c r="D6872" s="202" t="str">
        <f>'Permitted Sources'!E6122</f>
        <v>20200254</v>
      </c>
      <c r="E6872" s="203" t="str">
        <f>'Permitted Sources'!H6122</f>
        <v>Compressor Engines</v>
      </c>
      <c r="F6872" s="204">
        <f>'Permitted Sources'!I6122</f>
        <v>11.43</v>
      </c>
      <c r="G6872" s="204">
        <f>'Permitted Sources'!J6122</f>
        <v>7.7</v>
      </c>
      <c r="H6872" s="204">
        <f>'Permitted Sources'!K6122</f>
        <v>3.81</v>
      </c>
      <c r="I6872" s="204">
        <f>'Permitted Sources'!L6122</f>
        <v>0</v>
      </c>
      <c r="J6872" s="204">
        <f>'Permitted Sources'!M6122</f>
        <v>0</v>
      </c>
      <c r="K6872" s="203" t="str">
        <f t="shared" si="107"/>
        <v>Compressor Engines</v>
      </c>
    </row>
    <row r="6873" spans="1:11" s="203" customFormat="1" x14ac:dyDescent="0.2">
      <c r="A6873" s="202" t="str">
        <f>'Permitted Sources'!A6123</f>
        <v>WYDEQ Title V</v>
      </c>
      <c r="B6873" s="203" t="str">
        <f>'Permitted Sources'!B6123</f>
        <v>56</v>
      </c>
      <c r="C6873" s="202" t="str">
        <f>'Permitted Sources'!D6123</f>
        <v>5601902</v>
      </c>
      <c r="D6873" s="202" t="str">
        <f>'Permitted Sources'!E6123</f>
        <v>20200254</v>
      </c>
      <c r="E6873" s="203" t="str">
        <f>'Permitted Sources'!H6123</f>
        <v>Compressor Engines</v>
      </c>
      <c r="F6873" s="204">
        <f>'Permitted Sources'!I6123</f>
        <v>11.92</v>
      </c>
      <c r="G6873" s="204">
        <f>'Permitted Sources'!J6123</f>
        <v>8.02</v>
      </c>
      <c r="H6873" s="204">
        <f>'Permitted Sources'!K6123</f>
        <v>3.97</v>
      </c>
      <c r="I6873" s="204">
        <f>'Permitted Sources'!L6123</f>
        <v>0</v>
      </c>
      <c r="J6873" s="204">
        <f>'Permitted Sources'!M6123</f>
        <v>0</v>
      </c>
      <c r="K6873" s="203" t="str">
        <f t="shared" si="107"/>
        <v>Compressor Engines</v>
      </c>
    </row>
    <row r="6874" spans="1:11" s="203" customFormat="1" x14ac:dyDescent="0.2">
      <c r="A6874" s="202" t="str">
        <f>'Permitted Sources'!A6124</f>
        <v>WYDEQ Title V</v>
      </c>
      <c r="B6874" s="203" t="str">
        <f>'Permitted Sources'!B6124</f>
        <v>56</v>
      </c>
      <c r="C6874" s="202" t="str">
        <f>'Permitted Sources'!D6124</f>
        <v>5601902</v>
      </c>
      <c r="D6874" s="202" t="str">
        <f>'Permitted Sources'!E6124</f>
        <v>20200254</v>
      </c>
      <c r="E6874" s="203" t="str">
        <f>'Permitted Sources'!H6124</f>
        <v>Compressor Engines</v>
      </c>
      <c r="F6874" s="204">
        <f>'Permitted Sources'!I6124</f>
        <v>11.14</v>
      </c>
      <c r="G6874" s="204">
        <f>'Permitted Sources'!J6124</f>
        <v>7.5</v>
      </c>
      <c r="H6874" s="204">
        <f>'Permitted Sources'!K6124</f>
        <v>3.71</v>
      </c>
      <c r="I6874" s="204">
        <f>'Permitted Sources'!L6124</f>
        <v>0</v>
      </c>
      <c r="J6874" s="204">
        <f>'Permitted Sources'!M6124</f>
        <v>0</v>
      </c>
      <c r="K6874" s="203" t="str">
        <f t="shared" si="107"/>
        <v>Compressor Engines</v>
      </c>
    </row>
    <row r="6875" spans="1:11" s="203" customFormat="1" x14ac:dyDescent="0.2">
      <c r="A6875" s="202" t="str">
        <f>'Permitted Sources'!A6125</f>
        <v>WYDEQ Title V</v>
      </c>
      <c r="B6875" s="203" t="str">
        <f>'Permitted Sources'!B6125</f>
        <v>56</v>
      </c>
      <c r="C6875" s="202" t="str">
        <f>'Permitted Sources'!D6125</f>
        <v>5601902</v>
      </c>
      <c r="D6875" s="202" t="str">
        <f>'Permitted Sources'!E6125</f>
        <v>20200254</v>
      </c>
      <c r="E6875" s="203" t="str">
        <f>'Permitted Sources'!H6125</f>
        <v>Compressor Engines</v>
      </c>
      <c r="F6875" s="204">
        <f>'Permitted Sources'!I6125</f>
        <v>11.77</v>
      </c>
      <c r="G6875" s="204">
        <f>'Permitted Sources'!J6125</f>
        <v>7.93</v>
      </c>
      <c r="H6875" s="204">
        <f>'Permitted Sources'!K6125</f>
        <v>3.92</v>
      </c>
      <c r="I6875" s="204">
        <f>'Permitted Sources'!L6125</f>
        <v>0</v>
      </c>
      <c r="J6875" s="204">
        <f>'Permitted Sources'!M6125</f>
        <v>0</v>
      </c>
      <c r="K6875" s="203" t="str">
        <f t="shared" si="107"/>
        <v>Compressor Engines</v>
      </c>
    </row>
    <row r="6876" spans="1:11" s="203" customFormat="1" x14ac:dyDescent="0.2">
      <c r="A6876" s="202" t="str">
        <f>'Permitted Sources'!A6126</f>
        <v>WYDEQ Title V</v>
      </c>
      <c r="B6876" s="203" t="str">
        <f>'Permitted Sources'!B6126</f>
        <v>56</v>
      </c>
      <c r="C6876" s="202" t="str">
        <f>'Permitted Sources'!D6126</f>
        <v>5601902</v>
      </c>
      <c r="D6876" s="202" t="str">
        <f>'Permitted Sources'!E6126</f>
        <v>20200254</v>
      </c>
      <c r="E6876" s="203" t="str">
        <f>'Permitted Sources'!H6126</f>
        <v>Compressor Engines</v>
      </c>
      <c r="F6876" s="204">
        <f>'Permitted Sources'!I6126</f>
        <v>7.45</v>
      </c>
      <c r="G6876" s="204">
        <f>'Permitted Sources'!J6126</f>
        <v>7.26</v>
      </c>
      <c r="H6876" s="204">
        <f>'Permitted Sources'!K6126</f>
        <v>14.51</v>
      </c>
      <c r="I6876" s="204">
        <f>'Permitted Sources'!L6126</f>
        <v>0</v>
      </c>
      <c r="J6876" s="204">
        <f>'Permitted Sources'!M6126</f>
        <v>0</v>
      </c>
      <c r="K6876" s="203" t="str">
        <f t="shared" si="107"/>
        <v>Compressor Engines</v>
      </c>
    </row>
    <row r="6877" spans="1:11" s="203" customFormat="1" x14ac:dyDescent="0.2">
      <c r="A6877" s="202" t="str">
        <f>'Permitted Sources'!A6127</f>
        <v>WYDEQ Title V</v>
      </c>
      <c r="B6877" s="203" t="str">
        <f>'Permitted Sources'!B6127</f>
        <v>56</v>
      </c>
      <c r="C6877" s="202" t="str">
        <f>'Permitted Sources'!D6127</f>
        <v>5601902</v>
      </c>
      <c r="D6877" s="202" t="str">
        <f>'Permitted Sources'!E6127</f>
        <v>20200253</v>
      </c>
      <c r="E6877" s="203" t="str">
        <f>'Permitted Sources'!H6127</f>
        <v>Compressor Engines</v>
      </c>
      <c r="F6877" s="204">
        <f>'Permitted Sources'!I6127</f>
        <v>6.09</v>
      </c>
      <c r="G6877" s="204">
        <f>'Permitted Sources'!J6127</f>
        <v>5.93</v>
      </c>
      <c r="H6877" s="204">
        <f>'Permitted Sources'!K6127</f>
        <v>11.85</v>
      </c>
      <c r="I6877" s="204">
        <f>'Permitted Sources'!L6127</f>
        <v>0</v>
      </c>
      <c r="J6877" s="204">
        <f>'Permitted Sources'!M6127</f>
        <v>0</v>
      </c>
      <c r="K6877" s="203" t="str">
        <f t="shared" si="107"/>
        <v>Compressor Engines</v>
      </c>
    </row>
    <row r="6878" spans="1:11" s="203" customFormat="1" x14ac:dyDescent="0.2">
      <c r="A6878" s="202" t="str">
        <f>'Permitted Sources'!A6128</f>
        <v>WYDEQ Title V</v>
      </c>
      <c r="B6878" s="203" t="str">
        <f>'Permitted Sources'!B6128</f>
        <v>56</v>
      </c>
      <c r="C6878" s="202" t="str">
        <f>'Permitted Sources'!D6128</f>
        <v>5601902</v>
      </c>
      <c r="D6878" s="202" t="str">
        <f>'Permitted Sources'!E6128</f>
        <v>20200253</v>
      </c>
      <c r="E6878" s="203" t="str">
        <f>'Permitted Sources'!H6128</f>
        <v>Compressor Engines</v>
      </c>
      <c r="F6878" s="204">
        <f>'Permitted Sources'!I6128</f>
        <v>7.01</v>
      </c>
      <c r="G6878" s="204">
        <f>'Permitted Sources'!J6128</f>
        <v>6.82</v>
      </c>
      <c r="H6878" s="204">
        <f>'Permitted Sources'!K6128</f>
        <v>13.64</v>
      </c>
      <c r="I6878" s="204">
        <f>'Permitted Sources'!L6128</f>
        <v>0</v>
      </c>
      <c r="J6878" s="204">
        <f>'Permitted Sources'!M6128</f>
        <v>0</v>
      </c>
      <c r="K6878" s="203" t="str">
        <f t="shared" si="107"/>
        <v>Compressor Engines</v>
      </c>
    </row>
    <row r="6879" spans="1:11" s="203" customFormat="1" x14ac:dyDescent="0.2">
      <c r="A6879" s="202" t="str">
        <f>'Permitted Sources'!A6129</f>
        <v>WYDEQ Title V</v>
      </c>
      <c r="B6879" s="203" t="str">
        <f>'Permitted Sources'!B6129</f>
        <v>56</v>
      </c>
      <c r="C6879" s="202" t="str">
        <f>'Permitted Sources'!D6129</f>
        <v>5601902</v>
      </c>
      <c r="D6879" s="202" t="str">
        <f>'Permitted Sources'!E6129</f>
        <v>20200253</v>
      </c>
      <c r="E6879" s="203" t="str">
        <f>'Permitted Sources'!H6129</f>
        <v>Compressor Engines</v>
      </c>
      <c r="F6879" s="204">
        <f>'Permitted Sources'!I6129</f>
        <v>11.84</v>
      </c>
      <c r="G6879" s="204">
        <f>'Permitted Sources'!J6129</f>
        <v>7.97</v>
      </c>
      <c r="H6879" s="204">
        <f>'Permitted Sources'!K6129</f>
        <v>3.95</v>
      </c>
      <c r="I6879" s="204">
        <f>'Permitted Sources'!L6129</f>
        <v>0</v>
      </c>
      <c r="J6879" s="204">
        <f>'Permitted Sources'!M6129</f>
        <v>0</v>
      </c>
      <c r="K6879" s="203" t="str">
        <f t="shared" si="107"/>
        <v>Compressor Engines</v>
      </c>
    </row>
    <row r="6880" spans="1:11" s="203" customFormat="1" x14ac:dyDescent="0.2">
      <c r="A6880" s="202" t="str">
        <f>'Permitted Sources'!A6130</f>
        <v>WYDEQ Title V</v>
      </c>
      <c r="B6880" s="203" t="str">
        <f>'Permitted Sources'!B6130</f>
        <v>56</v>
      </c>
      <c r="C6880" s="202" t="str">
        <f>'Permitted Sources'!D6130</f>
        <v>5601902</v>
      </c>
      <c r="D6880" s="202" t="str">
        <f>'Permitted Sources'!E6130</f>
        <v>31000228</v>
      </c>
      <c r="E6880" s="203" t="str">
        <f>'Permitted Sources'!H6130</f>
        <v>Dehydrator</v>
      </c>
      <c r="F6880" s="204">
        <f>'Permitted Sources'!I6130</f>
        <v>0.5</v>
      </c>
      <c r="G6880" s="204">
        <f>'Permitted Sources'!J6130</f>
        <v>0.03</v>
      </c>
      <c r="H6880" s="204">
        <f>'Permitted Sources'!K6130</f>
        <v>0.42</v>
      </c>
      <c r="I6880" s="204">
        <f>'Permitted Sources'!L6130</f>
        <v>0</v>
      </c>
      <c r="J6880" s="204">
        <f>'Permitted Sources'!M6130</f>
        <v>0</v>
      </c>
      <c r="K6880" s="203" t="str">
        <f t="shared" si="107"/>
        <v>Dehydrator</v>
      </c>
    </row>
    <row r="6881" spans="1:11" s="203" customFormat="1" x14ac:dyDescent="0.2">
      <c r="A6881" s="202" t="str">
        <f>'Permitted Sources'!A6131</f>
        <v>WYDEQ Title V</v>
      </c>
      <c r="B6881" s="203" t="str">
        <f>'Permitted Sources'!B6131</f>
        <v>56</v>
      </c>
      <c r="C6881" s="202" t="str">
        <f>'Permitted Sources'!D6131</f>
        <v>5601902</v>
      </c>
      <c r="D6881" s="202" t="str">
        <f>'Permitted Sources'!E6131</f>
        <v>31000228</v>
      </c>
      <c r="E6881" s="203" t="str">
        <f>'Permitted Sources'!H6131</f>
        <v>Dehydrator</v>
      </c>
      <c r="F6881" s="204">
        <f>'Permitted Sources'!I6131</f>
        <v>0.5</v>
      </c>
      <c r="G6881" s="204">
        <f>'Permitted Sources'!J6131</f>
        <v>0.03</v>
      </c>
      <c r="H6881" s="204">
        <f>'Permitted Sources'!K6131</f>
        <v>0.42</v>
      </c>
      <c r="I6881" s="204">
        <f>'Permitted Sources'!L6131</f>
        <v>0</v>
      </c>
      <c r="J6881" s="204">
        <f>'Permitted Sources'!M6131</f>
        <v>0</v>
      </c>
      <c r="K6881" s="203" t="str">
        <f t="shared" si="107"/>
        <v>Dehydrator</v>
      </c>
    </row>
    <row r="6882" spans="1:11" s="203" customFormat="1" x14ac:dyDescent="0.2">
      <c r="A6882" s="202" t="str">
        <f>'Permitted Sources'!A6132</f>
        <v>WYDEQ Title V</v>
      </c>
      <c r="B6882" s="203" t="str">
        <f>'Permitted Sources'!B6132</f>
        <v>56</v>
      </c>
      <c r="C6882" s="202" t="str">
        <f>'Permitted Sources'!D6132</f>
        <v>5601902</v>
      </c>
      <c r="D6882" s="202" t="str">
        <f>'Permitted Sources'!E6132</f>
        <v>31000228</v>
      </c>
      <c r="E6882" s="203" t="str">
        <f>'Permitted Sources'!H6132</f>
        <v>Dehydrator</v>
      </c>
      <c r="F6882" s="204">
        <f>'Permitted Sources'!I6132</f>
        <v>0.5</v>
      </c>
      <c r="G6882" s="204">
        <f>'Permitted Sources'!J6132</f>
        <v>0.03</v>
      </c>
      <c r="H6882" s="204">
        <f>'Permitted Sources'!K6132</f>
        <v>0.42</v>
      </c>
      <c r="I6882" s="204">
        <f>'Permitted Sources'!L6132</f>
        <v>0</v>
      </c>
      <c r="J6882" s="204">
        <f>'Permitted Sources'!M6132</f>
        <v>0</v>
      </c>
      <c r="K6882" s="203" t="str">
        <f t="shared" si="107"/>
        <v>Dehydrator</v>
      </c>
    </row>
    <row r="6883" spans="1:11" s="203" customFormat="1" x14ac:dyDescent="0.2">
      <c r="A6883" s="202" t="str">
        <f>'Permitted Sources'!A6133</f>
        <v>WYDEQ Title V</v>
      </c>
      <c r="B6883" s="203" t="str">
        <f>'Permitted Sources'!B6133</f>
        <v>56</v>
      </c>
      <c r="C6883" s="202" t="str">
        <f>'Permitted Sources'!D6133</f>
        <v>5601902</v>
      </c>
      <c r="D6883" s="202" t="str">
        <f>'Permitted Sources'!E6133</f>
        <v>31000228</v>
      </c>
      <c r="E6883" s="203" t="str">
        <f>'Permitted Sources'!H6133</f>
        <v>Dehydrator</v>
      </c>
      <c r="F6883" s="204">
        <f>'Permitted Sources'!I6133</f>
        <v>0.5</v>
      </c>
      <c r="G6883" s="204">
        <f>'Permitted Sources'!J6133</f>
        <v>0.03</v>
      </c>
      <c r="H6883" s="204">
        <f>'Permitted Sources'!K6133</f>
        <v>0.42</v>
      </c>
      <c r="I6883" s="204">
        <f>'Permitted Sources'!L6133</f>
        <v>0</v>
      </c>
      <c r="J6883" s="204">
        <f>'Permitted Sources'!M6133</f>
        <v>0</v>
      </c>
      <c r="K6883" s="203" t="str">
        <f t="shared" si="107"/>
        <v>Dehydrator</v>
      </c>
    </row>
    <row r="6884" spans="1:11" s="203" customFormat="1" x14ac:dyDescent="0.2">
      <c r="A6884" s="202" t="str">
        <f>'Permitted Sources'!A6134</f>
        <v>WYDEQ Title V</v>
      </c>
      <c r="B6884" s="203" t="str">
        <f>'Permitted Sources'!B6134</f>
        <v>56</v>
      </c>
      <c r="C6884" s="202" t="str">
        <f>'Permitted Sources'!D6134</f>
        <v>5601902</v>
      </c>
      <c r="D6884" s="202" t="str">
        <f>'Permitted Sources'!E6134</f>
        <v>20200254</v>
      </c>
      <c r="E6884" s="203" t="str">
        <f>'Permitted Sources'!H6134</f>
        <v>Compressor Engines</v>
      </c>
      <c r="F6884" s="204">
        <f>'Permitted Sources'!I6134</f>
        <v>3.08</v>
      </c>
      <c r="G6884" s="204">
        <f>'Permitted Sources'!J6134</f>
        <v>1.64</v>
      </c>
      <c r="H6884" s="204">
        <f>'Permitted Sources'!K6134</f>
        <v>7.0000000000000007E-2</v>
      </c>
      <c r="I6884" s="204">
        <f>'Permitted Sources'!L6134</f>
        <v>0</v>
      </c>
      <c r="J6884" s="204">
        <f>'Permitted Sources'!M6134</f>
        <v>0</v>
      </c>
      <c r="K6884" s="203" t="str">
        <f t="shared" si="107"/>
        <v>Compressor Engines</v>
      </c>
    </row>
    <row r="6885" spans="1:11" s="203" customFormat="1" x14ac:dyDescent="0.2">
      <c r="A6885" s="202" t="str">
        <f>'Permitted Sources'!A6135</f>
        <v>WYDEQ Title V</v>
      </c>
      <c r="B6885" s="203" t="str">
        <f>'Permitted Sources'!B6135</f>
        <v>56</v>
      </c>
      <c r="C6885" s="202" t="str">
        <f>'Permitted Sources'!D6135</f>
        <v>5601902</v>
      </c>
      <c r="D6885" s="202" t="str">
        <f>'Permitted Sources'!E6135</f>
        <v>20200254</v>
      </c>
      <c r="E6885" s="203" t="str">
        <f>'Permitted Sources'!H6135</f>
        <v>Compressor Engines</v>
      </c>
      <c r="F6885" s="204">
        <f>'Permitted Sources'!I6135</f>
        <v>1.78</v>
      </c>
      <c r="G6885" s="204">
        <f>'Permitted Sources'!J6135</f>
        <v>1.86</v>
      </c>
      <c r="H6885" s="204">
        <f>'Permitted Sources'!K6135</f>
        <v>0.23</v>
      </c>
      <c r="I6885" s="204">
        <f>'Permitted Sources'!L6135</f>
        <v>0</v>
      </c>
      <c r="J6885" s="204">
        <f>'Permitted Sources'!M6135</f>
        <v>0</v>
      </c>
      <c r="K6885" s="203" t="str">
        <f t="shared" si="107"/>
        <v>Compressor Engines</v>
      </c>
    </row>
    <row r="6886" spans="1:11" s="203" customFormat="1" x14ac:dyDescent="0.2">
      <c r="A6886" s="202" t="str">
        <f>'Permitted Sources'!A6136</f>
        <v>WYDEQ Title V</v>
      </c>
      <c r="B6886" s="203" t="str">
        <f>'Permitted Sources'!B6136</f>
        <v>56</v>
      </c>
      <c r="C6886" s="202" t="str">
        <f>'Permitted Sources'!D6136</f>
        <v>5601902</v>
      </c>
      <c r="D6886" s="202" t="str">
        <f>'Permitted Sources'!E6136</f>
        <v>20200254</v>
      </c>
      <c r="E6886" s="203" t="str">
        <f>'Permitted Sources'!H6136</f>
        <v>Compressor Engines</v>
      </c>
      <c r="F6886" s="204">
        <f>'Permitted Sources'!I6136</f>
        <v>5.81</v>
      </c>
      <c r="G6886" s="204">
        <f>'Permitted Sources'!J6136</f>
        <v>16.21</v>
      </c>
      <c r="H6886" s="204">
        <f>'Permitted Sources'!K6136</f>
        <v>0.87</v>
      </c>
      <c r="I6886" s="204">
        <f>'Permitted Sources'!L6136</f>
        <v>0</v>
      </c>
      <c r="J6886" s="204">
        <f>'Permitted Sources'!M6136</f>
        <v>0</v>
      </c>
      <c r="K6886" s="203" t="str">
        <f t="shared" si="107"/>
        <v>Compressor Engines</v>
      </c>
    </row>
    <row r="6887" spans="1:11" s="203" customFormat="1" x14ac:dyDescent="0.2">
      <c r="A6887" s="202" t="str">
        <f>'Permitted Sources'!A6137</f>
        <v>WYDEQ Title V</v>
      </c>
      <c r="B6887" s="203" t="str">
        <f>'Permitted Sources'!B6137</f>
        <v>56</v>
      </c>
      <c r="C6887" s="202" t="str">
        <f>'Permitted Sources'!D6137</f>
        <v>5601902</v>
      </c>
      <c r="D6887" s="202" t="str">
        <f>'Permitted Sources'!E6137</f>
        <v>20200253</v>
      </c>
      <c r="E6887" s="203" t="str">
        <f>'Permitted Sources'!H6137</f>
        <v>Compressor Engines</v>
      </c>
      <c r="F6887" s="204">
        <f>'Permitted Sources'!I6137</f>
        <v>0.55000000000000004</v>
      </c>
      <c r="G6887" s="204">
        <f>'Permitted Sources'!J6137</f>
        <v>0.15</v>
      </c>
      <c r="H6887" s="204">
        <f>'Permitted Sources'!K6137</f>
        <v>12.59</v>
      </c>
      <c r="I6887" s="204">
        <f>'Permitted Sources'!L6137</f>
        <v>0</v>
      </c>
      <c r="J6887" s="204">
        <f>'Permitted Sources'!M6137</f>
        <v>0</v>
      </c>
      <c r="K6887" s="203" t="str">
        <f t="shared" si="107"/>
        <v>Compressor Engines</v>
      </c>
    </row>
    <row r="6888" spans="1:11" s="203" customFormat="1" x14ac:dyDescent="0.2">
      <c r="A6888" s="202" t="str">
        <f>'Permitted Sources'!A6138</f>
        <v>WYDEQ Title V</v>
      </c>
      <c r="B6888" s="203" t="str">
        <f>'Permitted Sources'!B6138</f>
        <v>56</v>
      </c>
      <c r="C6888" s="202" t="str">
        <f>'Permitted Sources'!D6138</f>
        <v>5601902</v>
      </c>
      <c r="D6888" s="202" t="str">
        <f>'Permitted Sources'!E6138</f>
        <v>20200254</v>
      </c>
      <c r="E6888" s="203" t="str">
        <f>'Permitted Sources'!H6138</f>
        <v>Compressor Engines</v>
      </c>
      <c r="F6888" s="204">
        <f>'Permitted Sources'!I6138</f>
        <v>7.06</v>
      </c>
      <c r="G6888" s="204">
        <f>'Permitted Sources'!J6138</f>
        <v>16.940000000000001</v>
      </c>
      <c r="H6888" s="204">
        <f>'Permitted Sources'!K6138</f>
        <v>0.35</v>
      </c>
      <c r="I6888" s="204">
        <f>'Permitted Sources'!L6138</f>
        <v>0</v>
      </c>
      <c r="J6888" s="204">
        <f>'Permitted Sources'!M6138</f>
        <v>0</v>
      </c>
      <c r="K6888" s="203" t="str">
        <f t="shared" si="107"/>
        <v>Compressor Engines</v>
      </c>
    </row>
    <row r="6889" spans="1:11" s="203" customFormat="1" x14ac:dyDescent="0.2">
      <c r="A6889" s="202" t="str">
        <f>'Permitted Sources'!A6139</f>
        <v>WYDEQ Title V</v>
      </c>
      <c r="B6889" s="203" t="str">
        <f>'Permitted Sources'!B6139</f>
        <v>56</v>
      </c>
      <c r="C6889" s="202" t="str">
        <f>'Permitted Sources'!D6139</f>
        <v>5601902</v>
      </c>
      <c r="D6889" s="202" t="str">
        <f>'Permitted Sources'!E6139</f>
        <v>20200254</v>
      </c>
      <c r="E6889" s="203" t="str">
        <f>'Permitted Sources'!H6139</f>
        <v>Compressor Engines</v>
      </c>
      <c r="F6889" s="204">
        <f>'Permitted Sources'!I6139</f>
        <v>6.1</v>
      </c>
      <c r="G6889" s="204">
        <f>'Permitted Sources'!J6139</f>
        <v>15.2</v>
      </c>
      <c r="H6889" s="204">
        <f>'Permitted Sources'!K6139</f>
        <v>0.93</v>
      </c>
      <c r="I6889" s="204">
        <f>'Permitted Sources'!L6139</f>
        <v>0</v>
      </c>
      <c r="J6889" s="204">
        <f>'Permitted Sources'!M6139</f>
        <v>0</v>
      </c>
      <c r="K6889" s="203" t="str">
        <f t="shared" si="107"/>
        <v>Compressor Engines</v>
      </c>
    </row>
    <row r="6890" spans="1:11" s="203" customFormat="1" x14ac:dyDescent="0.2">
      <c r="A6890" s="202" t="str">
        <f>'Permitted Sources'!A6140</f>
        <v>WYDEQ Title V</v>
      </c>
      <c r="B6890" s="203" t="str">
        <f>'Permitted Sources'!B6140</f>
        <v>56</v>
      </c>
      <c r="C6890" s="202" t="str">
        <f>'Permitted Sources'!D6140</f>
        <v>5601902</v>
      </c>
      <c r="D6890" s="202" t="str">
        <f>'Permitted Sources'!E6140</f>
        <v>20200254</v>
      </c>
      <c r="E6890" s="203" t="str">
        <f>'Permitted Sources'!H6140</f>
        <v>Compressor Engines</v>
      </c>
      <c r="F6890" s="204">
        <f>'Permitted Sources'!I6140</f>
        <v>6.21</v>
      </c>
      <c r="G6890" s="204">
        <f>'Permitted Sources'!J6140</f>
        <v>4.01</v>
      </c>
      <c r="H6890" s="204">
        <f>'Permitted Sources'!K6140</f>
        <v>0.6</v>
      </c>
      <c r="I6890" s="204">
        <f>'Permitted Sources'!L6140</f>
        <v>0</v>
      </c>
      <c r="J6890" s="204">
        <f>'Permitted Sources'!M6140</f>
        <v>0</v>
      </c>
      <c r="K6890" s="203" t="str">
        <f t="shared" si="107"/>
        <v>Compressor Engines</v>
      </c>
    </row>
    <row r="6891" spans="1:11" s="203" customFormat="1" x14ac:dyDescent="0.2">
      <c r="A6891" s="202" t="str">
        <f>'Permitted Sources'!A6141</f>
        <v>WYDEQ Title V</v>
      </c>
      <c r="B6891" s="203" t="str">
        <f>'Permitted Sources'!B6141</f>
        <v>56</v>
      </c>
      <c r="C6891" s="202" t="str">
        <f>'Permitted Sources'!D6141</f>
        <v>5601902</v>
      </c>
      <c r="D6891" s="202" t="str">
        <f>'Permitted Sources'!E6141</f>
        <v>20200254</v>
      </c>
      <c r="E6891" s="203" t="str">
        <f>'Permitted Sources'!H6141</f>
        <v>Compressor Engines</v>
      </c>
      <c r="F6891" s="204">
        <f>'Permitted Sources'!I6141</f>
        <v>5.84</v>
      </c>
      <c r="G6891" s="204">
        <f>'Permitted Sources'!J6141</f>
        <v>3.68</v>
      </c>
      <c r="H6891" s="204">
        <f>'Permitted Sources'!K6141</f>
        <v>0.54</v>
      </c>
      <c r="I6891" s="204">
        <f>'Permitted Sources'!L6141</f>
        <v>0</v>
      </c>
      <c r="J6891" s="204">
        <f>'Permitted Sources'!M6141</f>
        <v>0</v>
      </c>
      <c r="K6891" s="203" t="str">
        <f t="shared" si="107"/>
        <v>Compressor Engines</v>
      </c>
    </row>
    <row r="6892" spans="1:11" s="203" customFormat="1" x14ac:dyDescent="0.2">
      <c r="A6892" s="202" t="str">
        <f>'Permitted Sources'!A6142</f>
        <v>WYDEQ Title V</v>
      </c>
      <c r="B6892" s="203" t="str">
        <f>'Permitted Sources'!B6142</f>
        <v>56</v>
      </c>
      <c r="C6892" s="202" t="str">
        <f>'Permitted Sources'!D6142</f>
        <v>5601902</v>
      </c>
      <c r="D6892" s="202" t="str">
        <f>'Permitted Sources'!E6142</f>
        <v>20200253</v>
      </c>
      <c r="E6892" s="203" t="str">
        <f>'Permitted Sources'!H6142</f>
        <v>Compressor Engines</v>
      </c>
      <c r="F6892" s="204">
        <f>'Permitted Sources'!I6142</f>
        <v>1.68</v>
      </c>
      <c r="G6892" s="204">
        <f>'Permitted Sources'!J6142</f>
        <v>0.02</v>
      </c>
      <c r="H6892" s="204">
        <f>'Permitted Sources'!K6142</f>
        <v>12.21</v>
      </c>
      <c r="I6892" s="204">
        <f>'Permitted Sources'!L6142</f>
        <v>0</v>
      </c>
      <c r="J6892" s="204">
        <f>'Permitted Sources'!M6142</f>
        <v>0</v>
      </c>
      <c r="K6892" s="203" t="str">
        <f t="shared" si="107"/>
        <v>Compressor Engines</v>
      </c>
    </row>
    <row r="6893" spans="1:11" s="203" customFormat="1" x14ac:dyDescent="0.2">
      <c r="A6893" s="202" t="str">
        <f>'Permitted Sources'!A6143</f>
        <v>WYDEQ Title V</v>
      </c>
      <c r="B6893" s="203" t="str">
        <f>'Permitted Sources'!B6143</f>
        <v>56</v>
      </c>
      <c r="C6893" s="202" t="str">
        <f>'Permitted Sources'!D6143</f>
        <v>5601902</v>
      </c>
      <c r="D6893" s="202" t="str">
        <f>'Permitted Sources'!E6143</f>
        <v>20200253</v>
      </c>
      <c r="E6893" s="203" t="str">
        <f>'Permitted Sources'!H6143</f>
        <v>Compressor Engines</v>
      </c>
      <c r="F6893" s="204">
        <f>'Permitted Sources'!I6143</f>
        <v>1.89</v>
      </c>
      <c r="G6893" s="204">
        <f>'Permitted Sources'!J6143</f>
        <v>0.05</v>
      </c>
      <c r="H6893" s="204">
        <f>'Permitted Sources'!K6143</f>
        <v>15.71</v>
      </c>
      <c r="I6893" s="204">
        <f>'Permitted Sources'!L6143</f>
        <v>0</v>
      </c>
      <c r="J6893" s="204">
        <f>'Permitted Sources'!M6143</f>
        <v>0</v>
      </c>
      <c r="K6893" s="203" t="str">
        <f t="shared" si="107"/>
        <v>Compressor Engines</v>
      </c>
    </row>
    <row r="6894" spans="1:11" s="203" customFormat="1" x14ac:dyDescent="0.2">
      <c r="A6894" s="202" t="str">
        <f>'Permitted Sources'!A6144</f>
        <v>WYDEQ Title V</v>
      </c>
      <c r="B6894" s="203" t="str">
        <f>'Permitted Sources'!B6144</f>
        <v>56</v>
      </c>
      <c r="C6894" s="202" t="str">
        <f>'Permitted Sources'!D6144</f>
        <v>5601902</v>
      </c>
      <c r="D6894" s="202" t="str">
        <f>'Permitted Sources'!E6144</f>
        <v>20200253</v>
      </c>
      <c r="E6894" s="203" t="str">
        <f>'Permitted Sources'!H6144</f>
        <v>Compressor Engines</v>
      </c>
      <c r="F6894" s="204">
        <f>'Permitted Sources'!I6144</f>
        <v>0</v>
      </c>
      <c r="G6894" s="204">
        <f>'Permitted Sources'!J6144</f>
        <v>0.02</v>
      </c>
      <c r="H6894" s="204">
        <f>'Permitted Sources'!K6144</f>
        <v>8.58</v>
      </c>
      <c r="I6894" s="204">
        <f>'Permitted Sources'!L6144</f>
        <v>0</v>
      </c>
      <c r="J6894" s="204">
        <f>'Permitted Sources'!M6144</f>
        <v>0</v>
      </c>
      <c r="K6894" s="203" t="str">
        <f t="shared" si="107"/>
        <v>Compressor Engines</v>
      </c>
    </row>
    <row r="6895" spans="1:11" s="203" customFormat="1" x14ac:dyDescent="0.2">
      <c r="A6895" s="202" t="str">
        <f>'Permitted Sources'!A6145</f>
        <v>WYDEQ Title V</v>
      </c>
      <c r="B6895" s="203" t="str">
        <f>'Permitted Sources'!B6145</f>
        <v>56</v>
      </c>
      <c r="C6895" s="202" t="str">
        <f>'Permitted Sources'!D6145</f>
        <v>5601902</v>
      </c>
      <c r="D6895" s="202" t="str">
        <f>'Permitted Sources'!E6145</f>
        <v>20200254</v>
      </c>
      <c r="E6895" s="203" t="str">
        <f>'Permitted Sources'!H6145</f>
        <v>Compressor Engines</v>
      </c>
      <c r="F6895" s="204">
        <f>'Permitted Sources'!I6145</f>
        <v>0.6</v>
      </c>
      <c r="G6895" s="204">
        <f>'Permitted Sources'!J6145</f>
        <v>0.01</v>
      </c>
      <c r="H6895" s="204">
        <f>'Permitted Sources'!K6145</f>
        <v>1.3</v>
      </c>
      <c r="I6895" s="204">
        <f>'Permitted Sources'!L6145</f>
        <v>0</v>
      </c>
      <c r="J6895" s="204">
        <f>'Permitted Sources'!M6145</f>
        <v>0</v>
      </c>
      <c r="K6895" s="203" t="str">
        <f t="shared" si="107"/>
        <v>Compressor Engines</v>
      </c>
    </row>
    <row r="6896" spans="1:11" s="203" customFormat="1" x14ac:dyDescent="0.2">
      <c r="A6896" s="202" t="str">
        <f>'Permitted Sources'!A6146</f>
        <v>WYDEQ Title V</v>
      </c>
      <c r="B6896" s="203" t="str">
        <f>'Permitted Sources'!B6146</f>
        <v>56</v>
      </c>
      <c r="C6896" s="202" t="str">
        <f>'Permitted Sources'!D6146</f>
        <v>5601902</v>
      </c>
      <c r="D6896" s="202" t="str">
        <f>'Permitted Sources'!E6146</f>
        <v>20200254</v>
      </c>
      <c r="E6896" s="203" t="str">
        <f>'Permitted Sources'!H6146</f>
        <v>Compressor Engines</v>
      </c>
      <c r="F6896" s="204">
        <f>'Permitted Sources'!I6146</f>
        <v>2.06</v>
      </c>
      <c r="G6896" s="204">
        <f>'Permitted Sources'!J6146</f>
        <v>0</v>
      </c>
      <c r="H6896" s="204">
        <f>'Permitted Sources'!K6146</f>
        <v>0.03</v>
      </c>
      <c r="I6896" s="204">
        <f>'Permitted Sources'!L6146</f>
        <v>0</v>
      </c>
      <c r="J6896" s="204">
        <f>'Permitted Sources'!M6146</f>
        <v>0</v>
      </c>
      <c r="K6896" s="203" t="str">
        <f t="shared" si="107"/>
        <v>Compressor Engines</v>
      </c>
    </row>
    <row r="6897" spans="1:11" s="203" customFormat="1" x14ac:dyDescent="0.2">
      <c r="A6897" s="202" t="str">
        <f>'Permitted Sources'!A6147</f>
        <v>WYDEQ Title V</v>
      </c>
      <c r="B6897" s="203" t="str">
        <f>'Permitted Sources'!B6147</f>
        <v>56</v>
      </c>
      <c r="C6897" s="202" t="str">
        <f>'Permitted Sources'!D6147</f>
        <v>5601902</v>
      </c>
      <c r="D6897" s="202" t="str">
        <f>'Permitted Sources'!E6147</f>
        <v>20200254</v>
      </c>
      <c r="E6897" s="203" t="str">
        <f>'Permitted Sources'!H6147</f>
        <v>Compressor Engines</v>
      </c>
      <c r="F6897" s="204">
        <f>'Permitted Sources'!I6147</f>
        <v>0.77</v>
      </c>
      <c r="G6897" s="204">
        <f>'Permitted Sources'!J6147</f>
        <v>0.77</v>
      </c>
      <c r="H6897" s="204">
        <f>'Permitted Sources'!K6147</f>
        <v>2.19</v>
      </c>
      <c r="I6897" s="204">
        <f>'Permitted Sources'!L6147</f>
        <v>0</v>
      </c>
      <c r="J6897" s="204">
        <f>'Permitted Sources'!M6147</f>
        <v>0</v>
      </c>
      <c r="K6897" s="203" t="str">
        <f t="shared" si="107"/>
        <v>Compressor Engines</v>
      </c>
    </row>
    <row r="6898" spans="1:11" s="203" customFormat="1" x14ac:dyDescent="0.2">
      <c r="A6898" s="202" t="str">
        <f>'Permitted Sources'!A6148</f>
        <v>WYDEQ Permitted Sources</v>
      </c>
      <c r="B6898" s="203">
        <f>'Permitted Sources'!B6148</f>
        <v>56</v>
      </c>
      <c r="C6898" s="202" t="str">
        <f>'Permitted Sources'!D6148</f>
        <v>5600502</v>
      </c>
      <c r="D6898" s="202">
        <f>'Permitted Sources'!E6148</f>
        <v>20200253</v>
      </c>
      <c r="E6898" s="203" t="str">
        <f>'Permitted Sources'!H6148</f>
        <v>Compressor Engines</v>
      </c>
      <c r="F6898" s="204">
        <f>'Permitted Sources'!I6148</f>
        <v>3.8723897624707551</v>
      </c>
      <c r="G6898" s="204">
        <f>'Permitted Sources'!J6148</f>
        <v>5.4107589598131396</v>
      </c>
      <c r="H6898" s="204">
        <f>'Permitted Sources'!K6148</f>
        <v>0.10821517919626279</v>
      </c>
      <c r="I6898" s="204">
        <f>'Permitted Sources'!L6148</f>
        <v>0</v>
      </c>
      <c r="J6898" s="204">
        <f>'Permitted Sources'!M6148</f>
        <v>4.8209862331935059E-4</v>
      </c>
      <c r="K6898" s="203" t="str">
        <f t="shared" si="107"/>
        <v>Compressor Engines</v>
      </c>
    </row>
    <row r="6899" spans="1:11" s="203" customFormat="1" x14ac:dyDescent="0.2">
      <c r="A6899" s="202" t="str">
        <f>'Permitted Sources'!A6149</f>
        <v>WYDEQ Permitted Sources</v>
      </c>
      <c r="B6899" s="203">
        <f>'Permitted Sources'!B6149</f>
        <v>56</v>
      </c>
      <c r="C6899" s="202" t="str">
        <f>'Permitted Sources'!D6149</f>
        <v>5600502</v>
      </c>
      <c r="D6899" s="202">
        <f>'Permitted Sources'!E6149</f>
        <v>20200253</v>
      </c>
      <c r="E6899" s="203" t="str">
        <f>'Permitted Sources'!H6149</f>
        <v>Compressor Engines</v>
      </c>
      <c r="F6899" s="204">
        <f>'Permitted Sources'!I6149</f>
        <v>6.4373844587612332</v>
      </c>
      <c r="G6899" s="204">
        <f>'Permitted Sources'!J6149</f>
        <v>7.7354756328999139</v>
      </c>
      <c r="H6899" s="204">
        <f>'Permitted Sources'!K6149</f>
        <v>15.470951265799828</v>
      </c>
      <c r="I6899" s="204">
        <f>'Permitted Sources'!L6149</f>
        <v>0</v>
      </c>
      <c r="J6899" s="204">
        <f>'Permitted Sources'!M6149</f>
        <v>6.8923087889138229E-4</v>
      </c>
      <c r="K6899" s="203" t="str">
        <f t="shared" si="107"/>
        <v>Compressor Engines</v>
      </c>
    </row>
    <row r="6900" spans="1:11" s="203" customFormat="1" x14ac:dyDescent="0.2">
      <c r="A6900" s="202" t="str">
        <f>'Permitted Sources'!A6150</f>
        <v>WYDEQ Permitted Sources</v>
      </c>
      <c r="B6900" s="203">
        <f>'Permitted Sources'!B6150</f>
        <v>56</v>
      </c>
      <c r="C6900" s="202" t="str">
        <f>'Permitted Sources'!D6150</f>
        <v>5600502</v>
      </c>
      <c r="D6900" s="202">
        <f>'Permitted Sources'!E6150</f>
        <v>20200253</v>
      </c>
      <c r="E6900" s="203" t="str">
        <f>'Permitted Sources'!H6150</f>
        <v>Compressor Engines</v>
      </c>
      <c r="F6900" s="204">
        <f>'Permitted Sources'!I6150</f>
        <v>6.4121688975172377</v>
      </c>
      <c r="G6900" s="204">
        <f>'Permitted Sources'!J6150</f>
        <v>7.7051753827249607</v>
      </c>
      <c r="H6900" s="204">
        <f>'Permitted Sources'!K6150</f>
        <v>15.410350765449921</v>
      </c>
      <c r="I6900" s="204">
        <f>'Permitted Sources'!L6150</f>
        <v>0</v>
      </c>
      <c r="J6900" s="204">
        <f>'Permitted Sources'!M6150</f>
        <v>6.8653112660079407E-4</v>
      </c>
      <c r="K6900" s="203" t="str">
        <f t="shared" si="107"/>
        <v>Compressor Engines</v>
      </c>
    </row>
    <row r="6901" spans="1:11" s="203" customFormat="1" x14ac:dyDescent="0.2">
      <c r="A6901" s="202" t="str">
        <f>'Permitted Sources'!A6151</f>
        <v>WYDEQ Permitted Sources</v>
      </c>
      <c r="B6901" s="203">
        <f>'Permitted Sources'!B6151</f>
        <v>56</v>
      </c>
      <c r="C6901" s="202" t="str">
        <f>'Permitted Sources'!D6151</f>
        <v>5600502</v>
      </c>
      <c r="D6901" s="202">
        <f>'Permitted Sources'!E6151</f>
        <v>20200253</v>
      </c>
      <c r="E6901" s="203" t="str">
        <f>'Permitted Sources'!H6151</f>
        <v>Compressor Engines</v>
      </c>
      <c r="F6901" s="204">
        <f>'Permitted Sources'!I6151</f>
        <v>4.7003734407608828</v>
      </c>
      <c r="G6901" s="204">
        <f>'Permitted Sources'!J6151</f>
        <v>7.7372580005572642</v>
      </c>
      <c r="H6901" s="204">
        <f>'Permitted Sources'!K6151</f>
        <v>14.700790201058799</v>
      </c>
      <c r="I6901" s="204">
        <f>'Permitted Sources'!L6151</f>
        <v>0</v>
      </c>
      <c r="J6901" s="204">
        <f>'Permitted Sources'!M6151</f>
        <v>6.8938968784965223E-4</v>
      </c>
      <c r="K6901" s="203" t="str">
        <f t="shared" si="107"/>
        <v>Compressor Engines</v>
      </c>
    </row>
    <row r="6902" spans="1:11" s="203" customFormat="1" x14ac:dyDescent="0.2">
      <c r="A6902" s="202" t="str">
        <f>'Permitted Sources'!A6152</f>
        <v>WYDEQ Permitted Sources</v>
      </c>
      <c r="B6902" s="203">
        <f>'Permitted Sources'!B6152</f>
        <v>56</v>
      </c>
      <c r="C6902" s="202" t="str">
        <f>'Permitted Sources'!D6152</f>
        <v>5600502</v>
      </c>
      <c r="D6902" s="202">
        <f>'Permitted Sources'!E6152</f>
        <v>20200253</v>
      </c>
      <c r="E6902" s="203" t="str">
        <f>'Permitted Sources'!H6152</f>
        <v>Compressor Engines</v>
      </c>
      <c r="F6902" s="204">
        <f>'Permitted Sources'!I6152</f>
        <v>6.4388677270697032</v>
      </c>
      <c r="G6902" s="204">
        <f>'Permitted Sources'!J6152</f>
        <v>7.7372580005572642</v>
      </c>
      <c r="H6902" s="204">
        <f>'Permitted Sources'!K6152</f>
        <v>15.474516001114528</v>
      </c>
      <c r="I6902" s="204">
        <f>'Permitted Sources'!L6152</f>
        <v>0</v>
      </c>
      <c r="J6902" s="204">
        <f>'Permitted Sources'!M6152</f>
        <v>6.8938968784965223E-4</v>
      </c>
      <c r="K6902" s="203" t="str">
        <f t="shared" si="107"/>
        <v>Compressor Engines</v>
      </c>
    </row>
    <row r="6903" spans="1:11" s="203" customFormat="1" x14ac:dyDescent="0.2">
      <c r="A6903" s="202" t="str">
        <f>'Permitted Sources'!A6153</f>
        <v>WYDEQ Permitted Sources</v>
      </c>
      <c r="B6903" s="203">
        <f>'Permitted Sources'!B6153</f>
        <v>56</v>
      </c>
      <c r="C6903" s="202" t="str">
        <f>'Permitted Sources'!D6153</f>
        <v>5600502</v>
      </c>
      <c r="D6903" s="202">
        <f>'Permitted Sources'!E6153</f>
        <v>20200253</v>
      </c>
      <c r="E6903" s="203" t="str">
        <f>'Permitted Sources'!H6153</f>
        <v>Compressor Engines</v>
      </c>
      <c r="F6903" s="204">
        <f>'Permitted Sources'!I6153</f>
        <v>0</v>
      </c>
      <c r="G6903" s="204">
        <f>'Permitted Sources'!J6153</f>
        <v>0</v>
      </c>
      <c r="H6903" s="204">
        <f>'Permitted Sources'!K6153</f>
        <v>0</v>
      </c>
      <c r="I6903" s="204">
        <f>'Permitted Sources'!L6153</f>
        <v>0</v>
      </c>
      <c r="J6903" s="204">
        <f>'Permitted Sources'!M6153</f>
        <v>0</v>
      </c>
      <c r="K6903" s="203" t="str">
        <f t="shared" si="107"/>
        <v>Compressor Engines</v>
      </c>
    </row>
    <row r="6904" spans="1:11" s="203" customFormat="1" x14ac:dyDescent="0.2">
      <c r="A6904" s="202" t="str">
        <f>'Permitted Sources'!A6154</f>
        <v>WYDEQ Permitted Sources</v>
      </c>
      <c r="B6904" s="203">
        <f>'Permitted Sources'!B6154</f>
        <v>56</v>
      </c>
      <c r="C6904" s="202" t="str">
        <f>'Permitted Sources'!D6154</f>
        <v>5600502</v>
      </c>
      <c r="D6904" s="202">
        <f>'Permitted Sources'!E6154</f>
        <v>20200253</v>
      </c>
      <c r="E6904" s="203" t="str">
        <f>'Permitted Sources'!H6154</f>
        <v>Compressor Engines</v>
      </c>
      <c r="F6904" s="204">
        <f>'Permitted Sources'!I6154</f>
        <v>0</v>
      </c>
      <c r="G6904" s="204">
        <f>'Permitted Sources'!J6154</f>
        <v>0</v>
      </c>
      <c r="H6904" s="204">
        <f>'Permitted Sources'!K6154</f>
        <v>0</v>
      </c>
      <c r="I6904" s="204">
        <f>'Permitted Sources'!L6154</f>
        <v>0</v>
      </c>
      <c r="J6904" s="204">
        <f>'Permitted Sources'!M6154</f>
        <v>0</v>
      </c>
      <c r="K6904" s="203" t="str">
        <f t="shared" si="107"/>
        <v>Compressor Engines</v>
      </c>
    </row>
    <row r="6905" spans="1:11" s="203" customFormat="1" x14ac:dyDescent="0.2">
      <c r="A6905" s="202" t="str">
        <f>'Permitted Sources'!A6155</f>
        <v>WYDEQ Permitted Sources</v>
      </c>
      <c r="B6905" s="203">
        <f>'Permitted Sources'!B6155</f>
        <v>56</v>
      </c>
      <c r="C6905" s="202" t="str">
        <f>'Permitted Sources'!D6155</f>
        <v>5600502</v>
      </c>
      <c r="D6905" s="202">
        <f>'Permitted Sources'!E6155</f>
        <v>20200253</v>
      </c>
      <c r="E6905" s="203" t="str">
        <f>'Permitted Sources'!H6155</f>
        <v>Compressor Engines</v>
      </c>
      <c r="F6905" s="204">
        <f>'Permitted Sources'!I6155</f>
        <v>0</v>
      </c>
      <c r="G6905" s="204">
        <f>'Permitted Sources'!J6155</f>
        <v>0</v>
      </c>
      <c r="H6905" s="204">
        <f>'Permitted Sources'!K6155</f>
        <v>0</v>
      </c>
      <c r="I6905" s="204">
        <f>'Permitted Sources'!L6155</f>
        <v>0</v>
      </c>
      <c r="J6905" s="204">
        <f>'Permitted Sources'!M6155</f>
        <v>0</v>
      </c>
      <c r="K6905" s="203" t="str">
        <f t="shared" si="107"/>
        <v>Compressor Engines</v>
      </c>
    </row>
    <row r="6906" spans="1:11" s="203" customFormat="1" x14ac:dyDescent="0.2">
      <c r="A6906" s="202" t="str">
        <f>'Permitted Sources'!A6156</f>
        <v>WYDEQ Permitted Sources</v>
      </c>
      <c r="B6906" s="203">
        <f>'Permitted Sources'!B6156</f>
        <v>56</v>
      </c>
      <c r="C6906" s="202" t="str">
        <f>'Permitted Sources'!D6156</f>
        <v>5600502</v>
      </c>
      <c r="D6906" s="202">
        <f>'Permitted Sources'!E6156</f>
        <v>20200253</v>
      </c>
      <c r="E6906" s="203" t="str">
        <f>'Permitted Sources'!H6156</f>
        <v>Compressor Engines</v>
      </c>
      <c r="F6906" s="204">
        <f>'Permitted Sources'!I6156</f>
        <v>0</v>
      </c>
      <c r="G6906" s="204">
        <f>'Permitted Sources'!J6156</f>
        <v>0</v>
      </c>
      <c r="H6906" s="204">
        <f>'Permitted Sources'!K6156</f>
        <v>0</v>
      </c>
      <c r="I6906" s="204">
        <f>'Permitted Sources'!L6156</f>
        <v>0</v>
      </c>
      <c r="J6906" s="204">
        <f>'Permitted Sources'!M6156</f>
        <v>0</v>
      </c>
      <c r="K6906" s="203" t="str">
        <f t="shared" si="107"/>
        <v>Compressor Engines</v>
      </c>
    </row>
    <row r="6907" spans="1:11" s="203" customFormat="1" x14ac:dyDescent="0.2">
      <c r="A6907" s="202" t="str">
        <f>'Permitted Sources'!A6157</f>
        <v>WYDEQ Permitted Sources</v>
      </c>
      <c r="B6907" s="203">
        <f>'Permitted Sources'!B6157</f>
        <v>56</v>
      </c>
      <c r="C6907" s="202" t="str">
        <f>'Permitted Sources'!D6157</f>
        <v>5600502</v>
      </c>
      <c r="D6907" s="202">
        <f>'Permitted Sources'!E6157</f>
        <v>20200253</v>
      </c>
      <c r="E6907" s="203" t="str">
        <f>'Permitted Sources'!H6157</f>
        <v>Compressor Engines</v>
      </c>
      <c r="F6907" s="204">
        <f>'Permitted Sources'!I6157</f>
        <v>0</v>
      </c>
      <c r="G6907" s="204">
        <f>'Permitted Sources'!J6157</f>
        <v>0</v>
      </c>
      <c r="H6907" s="204">
        <f>'Permitted Sources'!K6157</f>
        <v>0</v>
      </c>
      <c r="I6907" s="204">
        <f>'Permitted Sources'!L6157</f>
        <v>0</v>
      </c>
      <c r="J6907" s="204">
        <f>'Permitted Sources'!M6157</f>
        <v>0</v>
      </c>
      <c r="K6907" s="203" t="str">
        <f t="shared" si="107"/>
        <v>Compressor Engines</v>
      </c>
    </row>
    <row r="6908" spans="1:11" s="203" customFormat="1" x14ac:dyDescent="0.2">
      <c r="A6908" s="202" t="str">
        <f>'Permitted Sources'!A6158</f>
        <v>WYDEQ Permitted Sources</v>
      </c>
      <c r="B6908" s="203">
        <f>'Permitted Sources'!B6158</f>
        <v>56</v>
      </c>
      <c r="C6908" s="202" t="str">
        <f>'Permitted Sources'!D6158</f>
        <v>5600502</v>
      </c>
      <c r="D6908" s="202">
        <f>'Permitted Sources'!E6158</f>
        <v>20200253</v>
      </c>
      <c r="E6908" s="203" t="str">
        <f>'Permitted Sources'!H6158</f>
        <v>Compressor Engines</v>
      </c>
      <c r="F6908" s="204">
        <f>'Permitted Sources'!I6158</f>
        <v>6.913453990178529</v>
      </c>
      <c r="G6908" s="204">
        <f>'Permitted Sources'!J6158</f>
        <v>16.289302035143329</v>
      </c>
      <c r="H6908" s="204">
        <f>'Permitted Sources'!K6158</f>
        <v>3.4207534273800997</v>
      </c>
      <c r="I6908" s="204">
        <f>'Permitted Sources'!L6158</f>
        <v>0</v>
      </c>
      <c r="J6908" s="204">
        <f>'Permitted Sources'!M6158</f>
        <v>1.4513768113312705E-3</v>
      </c>
      <c r="K6908" s="203" t="str">
        <f t="shared" si="107"/>
        <v>Compressor Engines</v>
      </c>
    </row>
    <row r="6909" spans="1:11" s="203" customFormat="1" x14ac:dyDescent="0.2">
      <c r="A6909" s="202" t="str">
        <f>'Permitted Sources'!A6159</f>
        <v>WYDEQ Permitted Sources</v>
      </c>
      <c r="B6909" s="203">
        <f>'Permitted Sources'!B6159</f>
        <v>56</v>
      </c>
      <c r="C6909" s="202" t="str">
        <f>'Permitted Sources'!D6159</f>
        <v>5600502</v>
      </c>
      <c r="D6909" s="202">
        <f>'Permitted Sources'!E6159</f>
        <v>20200253</v>
      </c>
      <c r="E6909" s="203" t="str">
        <f>'Permitted Sources'!H6159</f>
        <v>Compressor Engines</v>
      </c>
      <c r="F6909" s="204">
        <f>'Permitted Sources'!I6159</f>
        <v>3.3314206208243617</v>
      </c>
      <c r="G6909" s="204">
        <f>'Permitted Sources'!J6159</f>
        <v>4.0031977584085734</v>
      </c>
      <c r="H6909" s="204">
        <f>'Permitted Sources'!K6159</f>
        <v>8.0063955168171468</v>
      </c>
      <c r="I6909" s="204">
        <f>'Permitted Sources'!L6159</f>
        <v>0</v>
      </c>
      <c r="J6909" s="204">
        <f>'Permitted Sources'!M6159</f>
        <v>3.5668492027420386E-4</v>
      </c>
      <c r="K6909" s="203" t="str">
        <f t="shared" si="107"/>
        <v>Compressor Engines</v>
      </c>
    </row>
    <row r="6910" spans="1:11" s="203" customFormat="1" x14ac:dyDescent="0.2">
      <c r="A6910" s="202" t="str">
        <f>'Permitted Sources'!A6160</f>
        <v>WYDEQ Permitted Sources</v>
      </c>
      <c r="B6910" s="203">
        <f>'Permitted Sources'!B6160</f>
        <v>56</v>
      </c>
      <c r="C6910" s="202" t="str">
        <f>'Permitted Sources'!D6160</f>
        <v>5600502</v>
      </c>
      <c r="D6910" s="202">
        <f>'Permitted Sources'!E6160</f>
        <v>20200253</v>
      </c>
      <c r="E6910" s="203" t="str">
        <f>'Permitted Sources'!H6160</f>
        <v>Compressor Engines</v>
      </c>
      <c r="F6910" s="204">
        <f>'Permitted Sources'!I6160</f>
        <v>0.26587584429330668</v>
      </c>
      <c r="G6910" s="204">
        <f>'Permitted Sources'!J6160</f>
        <v>5.3248233763337547</v>
      </c>
      <c r="H6910" s="204">
        <f>'Permitted Sources'!K6160</f>
        <v>2.8754046232202266</v>
      </c>
      <c r="I6910" s="204">
        <f>'Permitted Sources'!L6160</f>
        <v>0</v>
      </c>
      <c r="J6910" s="204">
        <f>'Permitted Sources'!M6160</f>
        <v>4.7444176283133752E-4</v>
      </c>
      <c r="K6910" s="203" t="str">
        <f t="shared" si="107"/>
        <v>Compressor Engines</v>
      </c>
    </row>
    <row r="6911" spans="1:11" s="203" customFormat="1" x14ac:dyDescent="0.2">
      <c r="A6911" s="202" t="str">
        <f>'Permitted Sources'!A6161</f>
        <v>WYDEQ Permitted Sources</v>
      </c>
      <c r="B6911" s="203">
        <f>'Permitted Sources'!B6161</f>
        <v>56</v>
      </c>
      <c r="C6911" s="202" t="str">
        <f>'Permitted Sources'!D6161</f>
        <v>5600502</v>
      </c>
      <c r="D6911" s="202">
        <f>'Permitted Sources'!E6161</f>
        <v>20200253</v>
      </c>
      <c r="E6911" s="203" t="str">
        <f>'Permitted Sources'!H6161</f>
        <v>Compressor Engines</v>
      </c>
      <c r="F6911" s="204">
        <f>'Permitted Sources'!I6161</f>
        <v>6.4099439950545323</v>
      </c>
      <c r="G6911" s="204">
        <f>'Permitted Sources'!J6161</f>
        <v>7.7025018312389353</v>
      </c>
      <c r="H6911" s="204">
        <f>'Permitted Sources'!K6161</f>
        <v>15.405003662477871</v>
      </c>
      <c r="I6911" s="204">
        <f>'Permitted Sources'!L6161</f>
        <v>0</v>
      </c>
      <c r="J6911" s="204">
        <f>'Permitted Sources'!M6161</f>
        <v>6.86292913163389E-4</v>
      </c>
      <c r="K6911" s="203" t="str">
        <f t="shared" si="107"/>
        <v>Compressor Engines</v>
      </c>
    </row>
    <row r="6912" spans="1:11" s="203" customFormat="1" x14ac:dyDescent="0.2">
      <c r="A6912" s="202" t="str">
        <f>'Permitted Sources'!A6162</f>
        <v>WYDEQ Permitted Sources</v>
      </c>
      <c r="B6912" s="203">
        <f>'Permitted Sources'!B6162</f>
        <v>56</v>
      </c>
      <c r="C6912" s="202" t="str">
        <f>'Permitted Sources'!D6162</f>
        <v>5600502</v>
      </c>
      <c r="D6912" s="202">
        <f>'Permitted Sources'!E6162</f>
        <v>20200253</v>
      </c>
      <c r="E6912" s="203" t="str">
        <f>'Permitted Sources'!H6162</f>
        <v>Compressor Engines</v>
      </c>
      <c r="F6912" s="204">
        <f>'Permitted Sources'!I6162</f>
        <v>6.4537004101544069</v>
      </c>
      <c r="G6912" s="204">
        <f>'Permitted Sources'!J6162</f>
        <v>7.7550816771307662</v>
      </c>
      <c r="H6912" s="204">
        <f>'Permitted Sources'!K6162</f>
        <v>15.510163354261532</v>
      </c>
      <c r="I6912" s="204">
        <f>'Permitted Sources'!L6162</f>
        <v>0</v>
      </c>
      <c r="J6912" s="204">
        <f>'Permitted Sources'!M6162</f>
        <v>6.9097777743235109E-4</v>
      </c>
      <c r="K6912" s="203" t="str">
        <f t="shared" si="107"/>
        <v>Compressor Engines</v>
      </c>
    </row>
    <row r="6913" spans="1:11" s="203" customFormat="1" x14ac:dyDescent="0.2">
      <c r="A6913" s="202" t="str">
        <f>'Permitted Sources'!A6163</f>
        <v>WYDEQ Permitted Sources</v>
      </c>
      <c r="B6913" s="203">
        <f>'Permitted Sources'!B6163</f>
        <v>56</v>
      </c>
      <c r="C6913" s="202" t="str">
        <f>'Permitted Sources'!D6163</f>
        <v>5600502</v>
      </c>
      <c r="D6913" s="202">
        <f>'Permitted Sources'!E6163</f>
        <v>20200253</v>
      </c>
      <c r="E6913" s="203" t="str">
        <f>'Permitted Sources'!H6163</f>
        <v>Compressor Engines</v>
      </c>
      <c r="F6913" s="204">
        <f>'Permitted Sources'!I6163</f>
        <v>6.423293409830765</v>
      </c>
      <c r="G6913" s="204">
        <f>'Permitted Sources'!J6163</f>
        <v>7.718543140155087</v>
      </c>
      <c r="H6913" s="204">
        <f>'Permitted Sources'!K6163</f>
        <v>15.437086280310174</v>
      </c>
      <c r="I6913" s="204">
        <f>'Permitted Sources'!L6163</f>
        <v>0</v>
      </c>
      <c r="J6913" s="204">
        <f>'Permitted Sources'!M6163</f>
        <v>6.8772219378781835E-4</v>
      </c>
      <c r="K6913" s="203" t="str">
        <f t="shared" si="107"/>
        <v>Compressor Engines</v>
      </c>
    </row>
    <row r="6914" spans="1:11" s="203" customFormat="1" x14ac:dyDescent="0.2">
      <c r="A6914" s="202" t="str">
        <f>'Permitted Sources'!A6164</f>
        <v>WYDEQ Permitted Sources</v>
      </c>
      <c r="B6914" s="203">
        <f>'Permitted Sources'!B6164</f>
        <v>56</v>
      </c>
      <c r="C6914" s="202" t="str">
        <f>'Permitted Sources'!D6164</f>
        <v>5600502</v>
      </c>
      <c r="D6914" s="202">
        <f>'Permitted Sources'!E6164</f>
        <v>20200253</v>
      </c>
      <c r="E6914" s="203" t="str">
        <f>'Permitted Sources'!H6164</f>
        <v>Compressor Engines</v>
      </c>
      <c r="F6914" s="204">
        <f>'Permitted Sources'!I6164</f>
        <v>6.4470257027662914</v>
      </c>
      <c r="G6914" s="204">
        <f>'Permitted Sources'!J6164</f>
        <v>7.7470610226726908</v>
      </c>
      <c r="H6914" s="204">
        <f>'Permitted Sources'!K6164</f>
        <v>15.494122045345382</v>
      </c>
      <c r="I6914" s="204">
        <f>'Permitted Sources'!L6164</f>
        <v>0</v>
      </c>
      <c r="J6914" s="204">
        <f>'Permitted Sources'!M6164</f>
        <v>6.9026313712013674E-4</v>
      </c>
      <c r="K6914" s="203" t="str">
        <f t="shared" si="107"/>
        <v>Compressor Engines</v>
      </c>
    </row>
    <row r="6915" spans="1:11" s="203" customFormat="1" x14ac:dyDescent="0.2">
      <c r="A6915" s="202" t="str">
        <f>'Permitted Sources'!A6165</f>
        <v>WYDEQ Permitted Sources</v>
      </c>
      <c r="B6915" s="203">
        <f>'Permitted Sources'!B6165</f>
        <v>56</v>
      </c>
      <c r="C6915" s="202" t="str">
        <f>'Permitted Sources'!D6165</f>
        <v>5600502</v>
      </c>
      <c r="D6915" s="202">
        <f>'Permitted Sources'!E6165</f>
        <v>20200253</v>
      </c>
      <c r="E6915" s="203" t="str">
        <f>'Permitted Sources'!H6165</f>
        <v>Compressor Engines</v>
      </c>
      <c r="F6915" s="204">
        <f>'Permitted Sources'!I6165</f>
        <v>0</v>
      </c>
      <c r="G6915" s="204">
        <f>'Permitted Sources'!J6165</f>
        <v>0</v>
      </c>
      <c r="H6915" s="204">
        <f>'Permitted Sources'!K6165</f>
        <v>0</v>
      </c>
      <c r="I6915" s="204">
        <f>'Permitted Sources'!L6165</f>
        <v>0</v>
      </c>
      <c r="J6915" s="204">
        <f>'Permitted Sources'!M6165</f>
        <v>0</v>
      </c>
      <c r="K6915" s="203" t="str">
        <f t="shared" si="107"/>
        <v>Compressor Engines</v>
      </c>
    </row>
    <row r="6916" spans="1:11" s="203" customFormat="1" x14ac:dyDescent="0.2">
      <c r="A6916" s="202" t="str">
        <f>'Permitted Sources'!A6166</f>
        <v>WYDEQ Permitted Sources</v>
      </c>
      <c r="B6916" s="203">
        <f>'Permitted Sources'!B6166</f>
        <v>56</v>
      </c>
      <c r="C6916" s="202" t="str">
        <f>'Permitted Sources'!D6166</f>
        <v>5600502</v>
      </c>
      <c r="D6916" s="202">
        <f>'Permitted Sources'!E6166</f>
        <v>20200253</v>
      </c>
      <c r="E6916" s="203" t="str">
        <f>'Permitted Sources'!H6166</f>
        <v>Compressor Engines</v>
      </c>
      <c r="F6916" s="204">
        <f>'Permitted Sources'!I6166</f>
        <v>2.386529266051812</v>
      </c>
      <c r="G6916" s="204">
        <f>'Permitted Sources'!J6166</f>
        <v>1.720662089052746</v>
      </c>
      <c r="H6916" s="204">
        <f>'Permitted Sources'!K6166</f>
        <v>5.7355402968424869</v>
      </c>
      <c r="I6916" s="204">
        <f>'Permitted Sources'!L6166</f>
        <v>0</v>
      </c>
      <c r="J6916" s="204">
        <f>'Permitted Sources'!M6166</f>
        <v>2.5551832022433282E-4</v>
      </c>
      <c r="K6916" s="203" t="str">
        <f t="shared" si="107"/>
        <v>Compressor Engines</v>
      </c>
    </row>
    <row r="6917" spans="1:11" s="203" customFormat="1" x14ac:dyDescent="0.2">
      <c r="A6917" s="202" t="str">
        <f>'Permitted Sources'!A6167</f>
        <v>WYDEQ Permitted Sources</v>
      </c>
      <c r="B6917" s="203">
        <f>'Permitted Sources'!B6167</f>
        <v>56</v>
      </c>
      <c r="C6917" s="202" t="str">
        <f>'Permitted Sources'!D6167</f>
        <v>5600502</v>
      </c>
      <c r="D6917" s="202">
        <f>'Permitted Sources'!E6167</f>
        <v>20200253</v>
      </c>
      <c r="E6917" s="203" t="str">
        <f>'Permitted Sources'!H6167</f>
        <v>Compressor Engines</v>
      </c>
      <c r="F6917" s="204">
        <f>'Permitted Sources'!I6167</f>
        <v>0.87158258442200853</v>
      </c>
      <c r="G6917" s="204">
        <f>'Permitted Sources'!J6167</f>
        <v>0.62840172623343216</v>
      </c>
      <c r="H6917" s="204">
        <f>'Permitted Sources'!K6167</f>
        <v>2.0946724207781071</v>
      </c>
      <c r="I6917" s="204">
        <f>'Permitted Sources'!L6167</f>
        <v>0</v>
      </c>
      <c r="J6917" s="204">
        <f>'Permitted Sources'!M6167</f>
        <v>9.3317656345664682E-5</v>
      </c>
      <c r="K6917" s="203" t="str">
        <f t="shared" si="107"/>
        <v>Compressor Engines</v>
      </c>
    </row>
    <row r="6918" spans="1:11" s="203" customFormat="1" x14ac:dyDescent="0.2">
      <c r="A6918" s="202" t="str">
        <f>'Permitted Sources'!A6168</f>
        <v>WYDEQ Permitted Sources</v>
      </c>
      <c r="B6918" s="203">
        <f>'Permitted Sources'!B6168</f>
        <v>56</v>
      </c>
      <c r="C6918" s="202" t="str">
        <f>'Permitted Sources'!D6168</f>
        <v>5600502</v>
      </c>
      <c r="D6918" s="202">
        <f>'Permitted Sources'!E6168</f>
        <v>20200253</v>
      </c>
      <c r="E6918" s="203" t="str">
        <f>'Permitted Sources'!H6168</f>
        <v>Compressor Engines</v>
      </c>
      <c r="F6918" s="204">
        <f>'Permitted Sources'!I6168</f>
        <v>8.4987714231409583</v>
      </c>
      <c r="G6918" s="204">
        <f>'Permitted Sources'!J6168</f>
        <v>14.800781026636148</v>
      </c>
      <c r="H6918" s="204">
        <f>'Permitted Sources'!K6168</f>
        <v>12.432656062374365</v>
      </c>
      <c r="I6918" s="204">
        <f>'Permitted Sources'!L6168</f>
        <v>0</v>
      </c>
      <c r="J6918" s="204">
        <f>'Permitted Sources'!M6168</f>
        <v>1.3187495894732807E-3</v>
      </c>
      <c r="K6918" s="203" t="str">
        <f t="shared" si="107"/>
        <v>Compressor Engines</v>
      </c>
    </row>
    <row r="6919" spans="1:11" s="203" customFormat="1" x14ac:dyDescent="0.2">
      <c r="A6919" s="202" t="str">
        <f>'Permitted Sources'!A6169</f>
        <v>WYDEQ Permitted Sources</v>
      </c>
      <c r="B6919" s="203">
        <f>'Permitted Sources'!B6169</f>
        <v>56</v>
      </c>
      <c r="C6919" s="202" t="str">
        <f>'Permitted Sources'!D6169</f>
        <v>5600502</v>
      </c>
      <c r="D6919" s="202">
        <f>'Permitted Sources'!E6169</f>
        <v>20200253</v>
      </c>
      <c r="E6919" s="203" t="str">
        <f>'Permitted Sources'!H6169</f>
        <v>Compressor Engines</v>
      </c>
      <c r="F6919" s="204">
        <f>'Permitted Sources'!I6169</f>
        <v>0.70158590990646619</v>
      </c>
      <c r="G6919" s="204">
        <f>'Permitted Sources'!J6169</f>
        <v>0.84305990192664959</v>
      </c>
      <c r="H6919" s="204">
        <f>'Permitted Sources'!K6169</f>
        <v>1.6861198038532992</v>
      </c>
      <c r="I6919" s="204">
        <f>'Permitted Sources'!L6169</f>
        <v>0</v>
      </c>
      <c r="J6919" s="204">
        <f>'Permitted Sources'!M6169</f>
        <v>7.5116637261664462E-5</v>
      </c>
      <c r="K6919" s="203" t="str">
        <f t="shared" ref="K6919:K6982" si="108">IF(E6919="Unpermitted Fugitives","Fugitives",IF(E6919="Natural Gas Processing Facilities, Pump Seals","Fugitives",IF(E6919="Natural Gas Production, All Equipt Leak Fugitives","Fugitives",IF(E6919="External Combustion Boilers","Heaters",IF(E6919="Permitted Tank Losses","Condensate tank ",IF(E6919="Permitted Fugitives","Fugitives",IF(E6919="Process Heaters","Heaters",E6919)))))))</f>
        <v>Compressor Engines</v>
      </c>
    </row>
    <row r="6920" spans="1:11" s="203" customFormat="1" x14ac:dyDescent="0.2">
      <c r="A6920" s="202" t="str">
        <f>'Permitted Sources'!A6170</f>
        <v>WYDEQ Permitted Sources</v>
      </c>
      <c r="B6920" s="203">
        <f>'Permitted Sources'!B6170</f>
        <v>56</v>
      </c>
      <c r="C6920" s="202" t="str">
        <f>'Permitted Sources'!D6170</f>
        <v>5600502</v>
      </c>
      <c r="D6920" s="202">
        <f>'Permitted Sources'!E6170</f>
        <v>20200253</v>
      </c>
      <c r="E6920" s="203" t="str">
        <f>'Permitted Sources'!H6170</f>
        <v>Compressor Engines</v>
      </c>
      <c r="F6920" s="204">
        <f>'Permitted Sources'!I6170</f>
        <v>3.8679484333642491</v>
      </c>
      <c r="G6920" s="204">
        <f>'Permitted Sources'!J6170</f>
        <v>14.993276733629973</v>
      </c>
      <c r="H6920" s="204">
        <f>'Permitted Sources'!K6170</f>
        <v>15.143209500966273</v>
      </c>
      <c r="I6920" s="204">
        <f>'Permitted Sources'!L6170</f>
        <v>0</v>
      </c>
      <c r="J6920" s="204">
        <f>'Permitted Sources'!M6170</f>
        <v>1.3359009569664305E-3</v>
      </c>
      <c r="K6920" s="203" t="str">
        <f t="shared" si="108"/>
        <v>Compressor Engines</v>
      </c>
    </row>
    <row r="6921" spans="1:11" s="203" customFormat="1" x14ac:dyDescent="0.2">
      <c r="A6921" s="202" t="str">
        <f>'Permitted Sources'!A6171</f>
        <v>WYDEQ Permitted Sources</v>
      </c>
      <c r="B6921" s="203">
        <f>'Permitted Sources'!B6171</f>
        <v>56</v>
      </c>
      <c r="C6921" s="202" t="str">
        <f>'Permitted Sources'!D6171</f>
        <v>5600502</v>
      </c>
      <c r="D6921" s="202">
        <f>'Permitted Sources'!E6171</f>
        <v>20200253</v>
      </c>
      <c r="E6921" s="203" t="str">
        <f>'Permitted Sources'!H6171</f>
        <v>Compressor Engines</v>
      </c>
      <c r="F6921" s="204">
        <f>'Permitted Sources'!I6171</f>
        <v>0</v>
      </c>
      <c r="G6921" s="204">
        <f>'Permitted Sources'!J6171</f>
        <v>0</v>
      </c>
      <c r="H6921" s="204">
        <f>'Permitted Sources'!K6171</f>
        <v>0</v>
      </c>
      <c r="I6921" s="204">
        <f>'Permitted Sources'!L6171</f>
        <v>0</v>
      </c>
      <c r="J6921" s="204">
        <f>'Permitted Sources'!M6171</f>
        <v>0</v>
      </c>
      <c r="K6921" s="203" t="str">
        <f t="shared" si="108"/>
        <v>Compressor Engines</v>
      </c>
    </row>
    <row r="6922" spans="1:11" s="203" customFormat="1" x14ac:dyDescent="0.2">
      <c r="A6922" s="202" t="str">
        <f>'Permitted Sources'!A6172</f>
        <v>WYDEQ Permitted Sources</v>
      </c>
      <c r="B6922" s="203">
        <f>'Permitted Sources'!B6172</f>
        <v>56</v>
      </c>
      <c r="C6922" s="202" t="str">
        <f>'Permitted Sources'!D6172</f>
        <v>5600502</v>
      </c>
      <c r="D6922" s="202">
        <f>'Permitted Sources'!E6172</f>
        <v>20200253</v>
      </c>
      <c r="E6922" s="203" t="str">
        <f>'Permitted Sources'!H6172</f>
        <v>Compressor Engines</v>
      </c>
      <c r="F6922" s="204">
        <f>'Permitted Sources'!I6172</f>
        <v>11.450301602709354</v>
      </c>
      <c r="G6922" s="204">
        <f>'Permitted Sources'!J6172</f>
        <v>13.759241754866002</v>
      </c>
      <c r="H6922" s="204">
        <f>'Permitted Sources'!K6172</f>
        <v>27.518483509732004</v>
      </c>
      <c r="I6922" s="204">
        <f>'Permitted Sources'!L6172</f>
        <v>0</v>
      </c>
      <c r="J6922" s="204">
        <f>'Permitted Sources'!M6172</f>
        <v>1.2259484403585607E-3</v>
      </c>
      <c r="K6922" s="203" t="str">
        <f t="shared" si="108"/>
        <v>Compressor Engines</v>
      </c>
    </row>
    <row r="6923" spans="1:11" s="203" customFormat="1" x14ac:dyDescent="0.2">
      <c r="A6923" s="202" t="str">
        <f>'Permitted Sources'!A6173</f>
        <v>WYDEQ Permitted Sources</v>
      </c>
      <c r="B6923" s="203">
        <f>'Permitted Sources'!B6173</f>
        <v>56</v>
      </c>
      <c r="C6923" s="202" t="str">
        <f>'Permitted Sources'!D6173</f>
        <v>5602702</v>
      </c>
      <c r="D6923" s="202">
        <f>'Permitted Sources'!E6173</f>
        <v>20200253</v>
      </c>
      <c r="E6923" s="203" t="str">
        <f>'Permitted Sources'!H6173</f>
        <v>Compressor Engines</v>
      </c>
      <c r="F6923" s="204">
        <f>'Permitted Sources'!I6173</f>
        <v>42.876342570182352</v>
      </c>
      <c r="G6923" s="204">
        <f>'Permitted Sources'!J6173</f>
        <v>0.72131230847858119</v>
      </c>
      <c r="H6923" s="204">
        <f>'Permitted Sources'!K6173</f>
        <v>51.522307748470091</v>
      </c>
      <c r="I6923" s="204">
        <f>'Permitted Sources'!L6173</f>
        <v>0</v>
      </c>
      <c r="J6923" s="204">
        <f>'Permitted Sources'!M6173</f>
        <v>4.5906376203886843E-4</v>
      </c>
      <c r="K6923" s="203" t="str">
        <f t="shared" si="108"/>
        <v>Compressor Engines</v>
      </c>
    </row>
    <row r="6924" spans="1:11" s="203" customFormat="1" x14ac:dyDescent="0.2">
      <c r="A6924" s="202" t="str">
        <f>'Permitted Sources'!A6174</f>
        <v>WYDEQ Permitted Sources</v>
      </c>
      <c r="B6924" s="203">
        <f>'Permitted Sources'!B6174</f>
        <v>56</v>
      </c>
      <c r="C6924" s="202" t="str">
        <f>'Permitted Sources'!D6174</f>
        <v>5600502</v>
      </c>
      <c r="D6924" s="202">
        <f>'Permitted Sources'!E6174</f>
        <v>20200253</v>
      </c>
      <c r="E6924" s="203" t="str">
        <f>'Permitted Sources'!H6174</f>
        <v>Compressor Engines</v>
      </c>
      <c r="F6924" s="204">
        <f>'Permitted Sources'!I6174</f>
        <v>11.357597333429958</v>
      </c>
      <c r="G6924" s="204">
        <f>'Permitted Sources'!J6174</f>
        <v>13.647843776281613</v>
      </c>
      <c r="H6924" s="204">
        <f>'Permitted Sources'!K6174</f>
        <v>27.295687552563226</v>
      </c>
      <c r="I6924" s="204">
        <f>'Permitted Sources'!L6174</f>
        <v>0</v>
      </c>
      <c r="J6924" s="204">
        <f>'Permitted Sources'!M6174</f>
        <v>1.2160228804666915E-3</v>
      </c>
      <c r="K6924" s="203" t="str">
        <f t="shared" si="108"/>
        <v>Compressor Engines</v>
      </c>
    </row>
    <row r="6925" spans="1:11" s="203" customFormat="1" x14ac:dyDescent="0.2">
      <c r="A6925" s="202" t="str">
        <f>'Permitted Sources'!A6175</f>
        <v>WYDEQ Permitted Sources</v>
      </c>
      <c r="B6925" s="203">
        <f>'Permitted Sources'!B6175</f>
        <v>56</v>
      </c>
      <c r="C6925" s="202" t="str">
        <f>'Permitted Sources'!D6175</f>
        <v>5600902</v>
      </c>
      <c r="D6925" s="202">
        <f>'Permitted Sources'!E6175</f>
        <v>20200253</v>
      </c>
      <c r="E6925" s="203" t="str">
        <f>'Permitted Sources'!H6175</f>
        <v>Compressor Engines</v>
      </c>
      <c r="F6925" s="204">
        <f>'Permitted Sources'!I6175</f>
        <v>4.0175190906356715</v>
      </c>
      <c r="G6925" s="204">
        <f>'Permitted Sources'!J6175</f>
        <v>10.728104879451058</v>
      </c>
      <c r="H6925" s="204">
        <f>'Permitted Sources'!K6175</f>
        <v>4.505804049369444</v>
      </c>
      <c r="I6925" s="204">
        <f>'Permitted Sources'!L6175</f>
        <v>0</v>
      </c>
      <c r="J6925" s="204">
        <f>'Permitted Sources'!M6175</f>
        <v>9.5587414475908927E-4</v>
      </c>
      <c r="K6925" s="203" t="str">
        <f t="shared" si="108"/>
        <v>Compressor Engines</v>
      </c>
    </row>
    <row r="6926" spans="1:11" s="203" customFormat="1" x14ac:dyDescent="0.2">
      <c r="A6926" s="202" t="str">
        <f>'Permitted Sources'!A6176</f>
        <v>WYDEQ Permitted Sources</v>
      </c>
      <c r="B6926" s="203">
        <f>'Permitted Sources'!B6176</f>
        <v>56</v>
      </c>
      <c r="C6926" s="202" t="str">
        <f>'Permitted Sources'!D6176</f>
        <v>5600502</v>
      </c>
      <c r="D6926" s="202">
        <f>'Permitted Sources'!E6176</f>
        <v>20200253</v>
      </c>
      <c r="E6926" s="203" t="str">
        <f>'Permitted Sources'!H6176</f>
        <v>Compressor Engines</v>
      </c>
      <c r="F6926" s="204">
        <f>'Permitted Sources'!I6176</f>
        <v>3.2359352234665844</v>
      </c>
      <c r="G6926" s="204">
        <f>'Permitted Sources'!J6176</f>
        <v>12.543412388602107</v>
      </c>
      <c r="H6926" s="204">
        <f>'Permitted Sources'!K6176</f>
        <v>12.167110016944042</v>
      </c>
      <c r="I6926" s="204">
        <f>'Permitted Sources'!L6176</f>
        <v>0</v>
      </c>
      <c r="J6926" s="204">
        <f>'Permitted Sources'!M6176</f>
        <v>1.1176180438244477E-3</v>
      </c>
      <c r="K6926" s="203" t="str">
        <f t="shared" si="108"/>
        <v>Compressor Engines</v>
      </c>
    </row>
    <row r="6927" spans="1:11" s="203" customFormat="1" x14ac:dyDescent="0.2">
      <c r="A6927" s="202" t="str">
        <f>'Permitted Sources'!A6177</f>
        <v>WYDEQ Permitted Sources</v>
      </c>
      <c r="B6927" s="203">
        <f>'Permitted Sources'!B6177</f>
        <v>56</v>
      </c>
      <c r="C6927" s="202" t="str">
        <f>'Permitted Sources'!D6177</f>
        <v>5600502</v>
      </c>
      <c r="D6927" s="202">
        <f>'Permitted Sources'!E6177</f>
        <v>20200253</v>
      </c>
      <c r="E6927" s="203" t="str">
        <f>'Permitted Sources'!H6177</f>
        <v>Compressor Engines</v>
      </c>
      <c r="F6927" s="204">
        <f>'Permitted Sources'!I6177</f>
        <v>4.4254199944197383</v>
      </c>
      <c r="G6927" s="204">
        <f>'Permitted Sources'!J6177</f>
        <v>7.706957750382311</v>
      </c>
      <c r="H6927" s="204">
        <f>'Permitted Sources'!K6177</f>
        <v>5.5490095802752624</v>
      </c>
      <c r="I6927" s="204">
        <f>'Permitted Sources'!L6177</f>
        <v>0</v>
      </c>
      <c r="J6927" s="204">
        <f>'Permitted Sources'!M6177</f>
        <v>6.866899355590638E-4</v>
      </c>
      <c r="K6927" s="203" t="str">
        <f t="shared" si="108"/>
        <v>Compressor Engines</v>
      </c>
    </row>
    <row r="6928" spans="1:11" s="203" customFormat="1" x14ac:dyDescent="0.2">
      <c r="A6928" s="202" t="str">
        <f>'Permitted Sources'!A6178</f>
        <v>WYDEQ Permitted Sources</v>
      </c>
      <c r="B6928" s="203">
        <f>'Permitted Sources'!B6178</f>
        <v>56</v>
      </c>
      <c r="C6928" s="202" t="str">
        <f>'Permitted Sources'!D6178</f>
        <v>5600502</v>
      </c>
      <c r="D6928" s="202">
        <f>'Permitted Sources'!E6178</f>
        <v>20200253</v>
      </c>
      <c r="E6928" s="203" t="str">
        <f>'Permitted Sources'!H6178</f>
        <v>Compressor Engines</v>
      </c>
      <c r="F6928" s="204">
        <f>'Permitted Sources'!I6178</f>
        <v>3.2943685784787728</v>
      </c>
      <c r="G6928" s="204">
        <f>'Permitted Sources'!J6178</f>
        <v>7.3308781746814162</v>
      </c>
      <c r="H6928" s="204">
        <f>'Permitted Sources'!K6178</f>
        <v>8.2105835556431863</v>
      </c>
      <c r="I6928" s="204">
        <f>'Permitted Sources'!L6178</f>
        <v>0</v>
      </c>
      <c r="J6928" s="204">
        <f>'Permitted Sources'!M6178</f>
        <v>6.5318124536411419E-4</v>
      </c>
      <c r="K6928" s="203" t="str">
        <f t="shared" si="108"/>
        <v>Compressor Engines</v>
      </c>
    </row>
    <row r="6929" spans="1:11" s="203" customFormat="1" x14ac:dyDescent="0.2">
      <c r="A6929" s="202" t="str">
        <f>'Permitted Sources'!A6179</f>
        <v>WYDEQ Permitted Sources</v>
      </c>
      <c r="B6929" s="203">
        <f>'Permitted Sources'!B6179</f>
        <v>56</v>
      </c>
      <c r="C6929" s="202" t="str">
        <f>'Permitted Sources'!D6179</f>
        <v>5601902</v>
      </c>
      <c r="D6929" s="202">
        <f>'Permitted Sources'!E6179</f>
        <v>20200253</v>
      </c>
      <c r="E6929" s="203" t="str">
        <f>'Permitted Sources'!H6179</f>
        <v>Compressor Engines</v>
      </c>
      <c r="F6929" s="204">
        <f>'Permitted Sources'!I6179</f>
        <v>6.6317175048888828</v>
      </c>
      <c r="G6929" s="204">
        <f>'Permitted Sources'!J6179</f>
        <v>6.0371179653992719</v>
      </c>
      <c r="H6929" s="204">
        <f>'Permitted Sources'!K6179</f>
        <v>0</v>
      </c>
      <c r="I6929" s="204">
        <f>'Permitted Sources'!L6179</f>
        <v>0</v>
      </c>
      <c r="J6929" s="204">
        <f>'Permitted Sources'!M6179</f>
        <v>5.3790721071707509E-4</v>
      </c>
      <c r="K6929" s="203" t="str">
        <f t="shared" si="108"/>
        <v>Compressor Engines</v>
      </c>
    </row>
    <row r="6930" spans="1:11" s="203" customFormat="1" x14ac:dyDescent="0.2">
      <c r="A6930" s="202" t="str">
        <f>'Permitted Sources'!A6180</f>
        <v>WYDEQ Permitted Sources</v>
      </c>
      <c r="B6930" s="203">
        <f>'Permitted Sources'!B6180</f>
        <v>56</v>
      </c>
      <c r="C6930" s="202" t="str">
        <f>'Permitted Sources'!D6180</f>
        <v>5601902</v>
      </c>
      <c r="D6930" s="202">
        <f>'Permitted Sources'!E6180</f>
        <v>20200253</v>
      </c>
      <c r="E6930" s="203" t="str">
        <f>'Permitted Sources'!H6180</f>
        <v>Compressor Engines</v>
      </c>
      <c r="F6930" s="204">
        <f>'Permitted Sources'!I6180</f>
        <v>1.1626598635944685</v>
      </c>
      <c r="G6930" s="204">
        <f>'Permitted Sources'!J6180</f>
        <v>2.2903424396950207</v>
      </c>
      <c r="H6930" s="204">
        <f>'Permitted Sources'!K6180</f>
        <v>2.6338938056492731</v>
      </c>
      <c r="I6930" s="204">
        <f>'Permitted Sources'!L6180</f>
        <v>0</v>
      </c>
      <c r="J6930" s="204">
        <f>'Permitted Sources'!M6180</f>
        <v>2.0406951137682633E-4</v>
      </c>
      <c r="K6930" s="203" t="str">
        <f t="shared" si="108"/>
        <v>Compressor Engines</v>
      </c>
    </row>
    <row r="6931" spans="1:11" s="203" customFormat="1" x14ac:dyDescent="0.2">
      <c r="A6931" s="202" t="str">
        <f>'Permitted Sources'!A6181</f>
        <v>WYDEQ Permitted Sources</v>
      </c>
      <c r="B6931" s="203">
        <f>'Permitted Sources'!B6181</f>
        <v>56</v>
      </c>
      <c r="C6931" s="202" t="str">
        <f>'Permitted Sources'!D6181</f>
        <v>5601902</v>
      </c>
      <c r="D6931" s="202">
        <f>'Permitted Sources'!E6181</f>
        <v>20200253</v>
      </c>
      <c r="E6931" s="203" t="str">
        <f>'Permitted Sources'!H6181</f>
        <v>Compressor Engines</v>
      </c>
      <c r="F6931" s="204">
        <f>'Permitted Sources'!I6181</f>
        <v>5.7775357325350658</v>
      </c>
      <c r="G6931" s="204">
        <f>'Permitted Sources'!J6181</f>
        <v>6.2545668195959978</v>
      </c>
      <c r="H6931" s="204">
        <f>'Permitted Sources'!K6181</f>
        <v>0.25018267278383993</v>
      </c>
      <c r="I6931" s="204">
        <f>'Permitted Sources'!L6181</f>
        <v>0</v>
      </c>
      <c r="J6931" s="204">
        <f>'Permitted Sources'!M6181</f>
        <v>5.5728190362600342E-4</v>
      </c>
      <c r="K6931" s="203" t="str">
        <f t="shared" si="108"/>
        <v>Compressor Engines</v>
      </c>
    </row>
    <row r="6932" spans="1:11" s="203" customFormat="1" x14ac:dyDescent="0.2">
      <c r="A6932" s="202" t="str">
        <f>'Permitted Sources'!A6182</f>
        <v>WYDEQ Permitted Sources</v>
      </c>
      <c r="B6932" s="203">
        <f>'Permitted Sources'!B6182</f>
        <v>56</v>
      </c>
      <c r="C6932" s="202" t="str">
        <f>'Permitted Sources'!D6182</f>
        <v>5601902</v>
      </c>
      <c r="D6932" s="202">
        <f>'Permitted Sources'!E6182</f>
        <v>20200253</v>
      </c>
      <c r="E6932" s="203" t="str">
        <f>'Permitted Sources'!H6182</f>
        <v>Compressor Engines</v>
      </c>
      <c r="F6932" s="204">
        <f>'Permitted Sources'!I6182</f>
        <v>2.7828464182302977</v>
      </c>
      <c r="G6932" s="204">
        <f>'Permitted Sources'!J6182</f>
        <v>4.4586722648462551</v>
      </c>
      <c r="H6932" s="204">
        <f>'Permitted Sources'!K6182</f>
        <v>4.458672264846255E-2</v>
      </c>
      <c r="I6932" s="204">
        <f>'Permitted Sources'!L6182</f>
        <v>0</v>
      </c>
      <c r="J6932" s="204">
        <f>'Permitted Sources'!M6182</f>
        <v>3.9726769879780128E-4</v>
      </c>
      <c r="K6932" s="203" t="str">
        <f t="shared" si="108"/>
        <v>Compressor Engines</v>
      </c>
    </row>
    <row r="6933" spans="1:11" s="203" customFormat="1" x14ac:dyDescent="0.2">
      <c r="A6933" s="202" t="str">
        <f>'Permitted Sources'!A6183</f>
        <v>WYDEQ Permitted Sources</v>
      </c>
      <c r="B6933" s="203">
        <f>'Permitted Sources'!B6183</f>
        <v>56</v>
      </c>
      <c r="C6933" s="202" t="str">
        <f>'Permitted Sources'!D6183</f>
        <v>5601902</v>
      </c>
      <c r="D6933" s="202">
        <f>'Permitted Sources'!E6183</f>
        <v>20200253</v>
      </c>
      <c r="E6933" s="203" t="str">
        <f>'Permitted Sources'!H6183</f>
        <v>Compressor Engines</v>
      </c>
      <c r="F6933" s="204">
        <f>'Permitted Sources'!I6183</f>
        <v>3.6183668211781712</v>
      </c>
      <c r="G6933" s="204">
        <f>'Permitted Sources'!J6183</f>
        <v>2.8986708867474231</v>
      </c>
      <c r="H6933" s="204">
        <f>'Permitted Sources'!K6183</f>
        <v>1.4493354433737116</v>
      </c>
      <c r="I6933" s="204">
        <f>'Permitted Sources'!L6183</f>
        <v>0</v>
      </c>
      <c r="J6933" s="204">
        <f>'Permitted Sources'!M6183</f>
        <v>2.5827157600919544E-4</v>
      </c>
      <c r="K6933" s="203" t="str">
        <f t="shared" si="108"/>
        <v>Compressor Engines</v>
      </c>
    </row>
    <row r="6934" spans="1:11" s="203" customFormat="1" x14ac:dyDescent="0.2">
      <c r="A6934" s="202" t="str">
        <f>'Permitted Sources'!A6184</f>
        <v>WYDEQ Permitted Sources</v>
      </c>
      <c r="B6934" s="203">
        <f>'Permitted Sources'!B6184</f>
        <v>56</v>
      </c>
      <c r="C6934" s="202" t="str">
        <f>'Permitted Sources'!D6184</f>
        <v>5601902</v>
      </c>
      <c r="D6934" s="202">
        <f>'Permitted Sources'!E6184</f>
        <v>20200253</v>
      </c>
      <c r="E6934" s="203" t="str">
        <f>'Permitted Sources'!H6184</f>
        <v>Compressor Engines</v>
      </c>
      <c r="F6934" s="204">
        <f>'Permitted Sources'!I6184</f>
        <v>3.6183668211781712</v>
      </c>
      <c r="G6934" s="204">
        <f>'Permitted Sources'!J6184</f>
        <v>2.8986708867474231</v>
      </c>
      <c r="H6934" s="204">
        <f>'Permitted Sources'!K6184</f>
        <v>1.4493354433737116</v>
      </c>
      <c r="I6934" s="204">
        <f>'Permitted Sources'!L6184</f>
        <v>0</v>
      </c>
      <c r="J6934" s="204">
        <f>'Permitted Sources'!M6184</f>
        <v>2.5827157600919544E-4</v>
      </c>
      <c r="K6934" s="203" t="str">
        <f t="shared" si="108"/>
        <v>Compressor Engines</v>
      </c>
    </row>
    <row r="6935" spans="1:11" s="203" customFormat="1" x14ac:dyDescent="0.2">
      <c r="A6935" s="202" t="str">
        <f>'Permitted Sources'!A6185</f>
        <v>WYDEQ Permitted Sources</v>
      </c>
      <c r="B6935" s="203">
        <f>'Permitted Sources'!B6185</f>
        <v>56</v>
      </c>
      <c r="C6935" s="202" t="str">
        <f>'Permitted Sources'!D6185</f>
        <v>5601902</v>
      </c>
      <c r="D6935" s="202">
        <f>'Permitted Sources'!E6185</f>
        <v>20200253</v>
      </c>
      <c r="E6935" s="203" t="str">
        <f>'Permitted Sources'!H6185</f>
        <v>Compressor Engines</v>
      </c>
      <c r="F6935" s="204">
        <f>'Permitted Sources'!I6185</f>
        <v>2.0575447697221065</v>
      </c>
      <c r="G6935" s="204">
        <f>'Permitted Sources'!J6185</f>
        <v>1.648297537791076</v>
      </c>
      <c r="H6935" s="204">
        <f>'Permitted Sources'!K6185</f>
        <v>0.82414876889553801</v>
      </c>
      <c r="I6935" s="204">
        <f>'Permitted Sources'!L6185</f>
        <v>0</v>
      </c>
      <c r="J6935" s="204">
        <f>'Permitted Sources'!M6185</f>
        <v>1.4686331061718487E-4</v>
      </c>
      <c r="K6935" s="203" t="str">
        <f t="shared" si="108"/>
        <v>Compressor Engines</v>
      </c>
    </row>
    <row r="6936" spans="1:11" s="203" customFormat="1" x14ac:dyDescent="0.2">
      <c r="A6936" s="202" t="str">
        <f>'Permitted Sources'!A6186</f>
        <v>WYDEQ Permitted Sources</v>
      </c>
      <c r="B6936" s="203">
        <f>'Permitted Sources'!B6186</f>
        <v>56</v>
      </c>
      <c r="C6936" s="202" t="str">
        <f>'Permitted Sources'!D6186</f>
        <v>5600502</v>
      </c>
      <c r="D6936" s="202">
        <f>'Permitted Sources'!E6186</f>
        <v>20200253</v>
      </c>
      <c r="E6936" s="203" t="str">
        <f>'Permitted Sources'!H6186</f>
        <v>Compressor Engines</v>
      </c>
      <c r="F6936" s="204">
        <f>'Permitted Sources'!I6186</f>
        <v>2.3906873615432245</v>
      </c>
      <c r="G6936" s="204">
        <f>'Permitted Sources'!J6186</f>
        <v>7.5599124186509181</v>
      </c>
      <c r="H6936" s="204">
        <f>'Permitted Sources'!K6186</f>
        <v>7.4087141702779</v>
      </c>
      <c r="I6936" s="204">
        <f>'Permitted Sources'!L6186</f>
        <v>0</v>
      </c>
      <c r="J6936" s="204">
        <f>'Permitted Sources'!M6186</f>
        <v>6.7358819650179685E-4</v>
      </c>
      <c r="K6936" s="203" t="str">
        <f t="shared" si="108"/>
        <v>Compressor Engines</v>
      </c>
    </row>
    <row r="6937" spans="1:11" s="203" customFormat="1" x14ac:dyDescent="0.2">
      <c r="A6937" s="202" t="str">
        <f>'Permitted Sources'!A6187</f>
        <v>WYDEQ Permitted Sources</v>
      </c>
      <c r="B6937" s="203">
        <f>'Permitted Sources'!B6187</f>
        <v>56</v>
      </c>
      <c r="C6937" s="202" t="str">
        <f>'Permitted Sources'!D6187</f>
        <v>5600502</v>
      </c>
      <c r="D6937" s="202">
        <f>'Permitted Sources'!E6187</f>
        <v>20200253</v>
      </c>
      <c r="E6937" s="203" t="str">
        <f>'Permitted Sources'!H6187</f>
        <v>Compressor Engines</v>
      </c>
      <c r="F6937" s="204">
        <f>'Permitted Sources'!I6187</f>
        <v>2.7864530116092778</v>
      </c>
      <c r="G6937" s="204">
        <f>'Permitted Sources'!J6187</f>
        <v>7.1241235264287921</v>
      </c>
      <c r="H6937" s="204">
        <f>'Permitted Sources'!K6187</f>
        <v>2.422201998985789</v>
      </c>
      <c r="I6937" s="204">
        <f>'Permitted Sources'!L6187</f>
        <v>0</v>
      </c>
      <c r="J6937" s="204">
        <f>'Permitted Sources'!M6187</f>
        <v>6.3475940620480518E-4</v>
      </c>
      <c r="K6937" s="203" t="str">
        <f t="shared" si="108"/>
        <v>Compressor Engines</v>
      </c>
    </row>
    <row r="6938" spans="1:11" s="203" customFormat="1" x14ac:dyDescent="0.2">
      <c r="A6938" s="202" t="str">
        <f>'Permitted Sources'!A6188</f>
        <v>WYDEQ Permitted Sources</v>
      </c>
      <c r="B6938" s="203">
        <f>'Permitted Sources'!B6188</f>
        <v>56</v>
      </c>
      <c r="C6938" s="202" t="str">
        <f>'Permitted Sources'!D6188</f>
        <v>5600502</v>
      </c>
      <c r="D6938" s="202">
        <f>'Permitted Sources'!E6188</f>
        <v>20200253</v>
      </c>
      <c r="E6938" s="203" t="str">
        <f>'Permitted Sources'!H6188</f>
        <v>Compressor Engines</v>
      </c>
      <c r="F6938" s="204">
        <f>'Permitted Sources'!I6188</f>
        <v>0.6800340213843924</v>
      </c>
      <c r="G6938" s="204">
        <f>'Permitted Sources'!J6188</f>
        <v>2.1504265785930294</v>
      </c>
      <c r="H6938" s="204">
        <f>'Permitted Sources'!K6188</f>
        <v>0.86017063143721162</v>
      </c>
      <c r="I6938" s="204">
        <f>'Permitted Sources'!L6188</f>
        <v>0</v>
      </c>
      <c r="J6938" s="204">
        <f>'Permitted Sources'!M6188</f>
        <v>1.9160300815263887E-4</v>
      </c>
      <c r="K6938" s="203" t="str">
        <f t="shared" si="108"/>
        <v>Compressor Engines</v>
      </c>
    </row>
    <row r="6939" spans="1:11" s="203" customFormat="1" x14ac:dyDescent="0.2">
      <c r="A6939" s="202" t="str">
        <f>'Permitted Sources'!A6189</f>
        <v>WYDEQ Permitted Sources</v>
      </c>
      <c r="B6939" s="203">
        <f>'Permitted Sources'!B6189</f>
        <v>56</v>
      </c>
      <c r="C6939" s="202" t="str">
        <f>'Permitted Sources'!D6189</f>
        <v>5600502</v>
      </c>
      <c r="D6939" s="202">
        <f>'Permitted Sources'!E6189</f>
        <v>20200253</v>
      </c>
      <c r="E6939" s="203" t="str">
        <f>'Permitted Sources'!H6189</f>
        <v>Compressor Engines</v>
      </c>
      <c r="F6939" s="204">
        <f>'Permitted Sources'!I6189</f>
        <v>3.854967010392166</v>
      </c>
      <c r="G6939" s="204">
        <f>'Permitted Sources'!J6189</f>
        <v>13.624460810110184</v>
      </c>
      <c r="H6939" s="204">
        <f>'Permitted Sources'!K6189</f>
        <v>2.4524029458198329</v>
      </c>
      <c r="I6939" s="204">
        <f>'Permitted Sources'!L6189</f>
        <v>0</v>
      </c>
      <c r="J6939" s="204">
        <f>'Permitted Sources'!M6189</f>
        <v>1.2139394581808175E-3</v>
      </c>
      <c r="K6939" s="203" t="str">
        <f t="shared" si="108"/>
        <v>Compressor Engines</v>
      </c>
    </row>
    <row r="6940" spans="1:11" s="203" customFormat="1" x14ac:dyDescent="0.2">
      <c r="A6940" s="202" t="str">
        <f>'Permitted Sources'!A6190</f>
        <v>WYDEQ Permitted Sources</v>
      </c>
      <c r="B6940" s="203">
        <f>'Permitted Sources'!B6190</f>
        <v>56</v>
      </c>
      <c r="C6940" s="202" t="str">
        <f>'Permitted Sources'!D6190</f>
        <v>5600502</v>
      </c>
      <c r="D6940" s="202">
        <f>'Permitted Sources'!E6190</f>
        <v>20200253</v>
      </c>
      <c r="E6940" s="203" t="str">
        <f>'Permitted Sources'!H6190</f>
        <v>Compressor Engines</v>
      </c>
      <c r="F6940" s="204">
        <f>'Permitted Sources'!I6190</f>
        <v>0.54935091427799865</v>
      </c>
      <c r="G6940" s="204">
        <f>'Permitted Sources'!J6190</f>
        <v>2.8701169325034219</v>
      </c>
      <c r="H6940" s="204">
        <f>'Permitted Sources'!K6190</f>
        <v>3.9033590282046533</v>
      </c>
      <c r="I6940" s="204">
        <f>'Permitted Sources'!L6190</f>
        <v>0</v>
      </c>
      <c r="J6940" s="204">
        <f>'Permitted Sources'!M6190</f>
        <v>2.5572741868605487E-4</v>
      </c>
      <c r="K6940" s="203" t="str">
        <f t="shared" si="108"/>
        <v>Compressor Engines</v>
      </c>
    </row>
    <row r="6941" spans="1:11" s="203" customFormat="1" x14ac:dyDescent="0.2">
      <c r="A6941" s="202" t="str">
        <f>'Permitted Sources'!A6191</f>
        <v>WYDEQ Permitted Sources</v>
      </c>
      <c r="B6941" s="203">
        <f>'Permitted Sources'!B6191</f>
        <v>56</v>
      </c>
      <c r="C6941" s="202" t="str">
        <f>'Permitted Sources'!D6191</f>
        <v>5600502</v>
      </c>
      <c r="D6941" s="202">
        <f>'Permitted Sources'!E6191</f>
        <v>20200253</v>
      </c>
      <c r="E6941" s="203" t="str">
        <f>'Permitted Sources'!H6191</f>
        <v>Compressor Engines</v>
      </c>
      <c r="F6941" s="204">
        <f>'Permitted Sources'!I6191</f>
        <v>9.2946377514841316</v>
      </c>
      <c r="G6941" s="204">
        <f>'Permitted Sources'!J6191</f>
        <v>8.5258708142843815</v>
      </c>
      <c r="H6941" s="204">
        <f>'Permitted Sources'!K6191</f>
        <v>0.51155224885706285</v>
      </c>
      <c r="I6941" s="204">
        <f>'Permitted Sources'!L6191</f>
        <v>0</v>
      </c>
      <c r="J6941" s="204">
        <f>'Permitted Sources'!M6191</f>
        <v>7.5965508955273841E-4</v>
      </c>
      <c r="K6941" s="203" t="str">
        <f t="shared" si="108"/>
        <v>Compressor Engines</v>
      </c>
    </row>
    <row r="6942" spans="1:11" s="203" customFormat="1" x14ac:dyDescent="0.2">
      <c r="A6942" s="202" t="str">
        <f>'Permitted Sources'!A6192</f>
        <v>WYDEQ Permitted Sources</v>
      </c>
      <c r="B6942" s="203">
        <f>'Permitted Sources'!B6192</f>
        <v>56</v>
      </c>
      <c r="C6942" s="202" t="str">
        <f>'Permitted Sources'!D6192</f>
        <v>5600502</v>
      </c>
      <c r="D6942" s="202">
        <f>'Permitted Sources'!E6192</f>
        <v>20200253</v>
      </c>
      <c r="E6942" s="203" t="str">
        <f>'Permitted Sources'!H6192</f>
        <v>Compressor Engines</v>
      </c>
      <c r="F6942" s="204">
        <f>'Permitted Sources'!I6192</f>
        <v>6.4366428246069978</v>
      </c>
      <c r="G6942" s="204">
        <f>'Permitted Sources'!J6192</f>
        <v>7.7345844490712388</v>
      </c>
      <c r="H6942" s="204">
        <f>'Permitted Sources'!K6192</f>
        <v>15.469168898142478</v>
      </c>
      <c r="I6942" s="204">
        <f>'Permitted Sources'!L6192</f>
        <v>0</v>
      </c>
      <c r="J6942" s="204">
        <f>'Permitted Sources'!M6192</f>
        <v>6.8915147441224749E-4</v>
      </c>
      <c r="K6942" s="203" t="str">
        <f t="shared" si="108"/>
        <v>Compressor Engines</v>
      </c>
    </row>
    <row r="6943" spans="1:11" s="203" customFormat="1" x14ac:dyDescent="0.2">
      <c r="A6943" s="202" t="str">
        <f>'Permitted Sources'!A6193</f>
        <v>WYDEQ Permitted Sources</v>
      </c>
      <c r="B6943" s="203">
        <f>'Permitted Sources'!B6193</f>
        <v>56</v>
      </c>
      <c r="C6943" s="202" t="str">
        <f>'Permitted Sources'!D6193</f>
        <v>5600502</v>
      </c>
      <c r="D6943" s="202">
        <f>'Permitted Sources'!E6193</f>
        <v>20200253</v>
      </c>
      <c r="E6943" s="203" t="str">
        <f>'Permitted Sources'!H6193</f>
        <v>Compressor Engines</v>
      </c>
      <c r="F6943" s="204">
        <f>'Permitted Sources'!I6193</f>
        <v>5.273790136132428</v>
      </c>
      <c r="G6943" s="204">
        <f>'Permitted Sources'!J6193</f>
        <v>15.421463023801412</v>
      </c>
      <c r="H6943" s="204">
        <f>'Permitted Sources'!K6193</f>
        <v>30.295116956100411</v>
      </c>
      <c r="I6943" s="204">
        <f>'Permitted Sources'!L6193</f>
        <v>0</v>
      </c>
      <c r="J6943" s="204">
        <f>'Permitted Sources'!M6193</f>
        <v>1.3771912861166057E-3</v>
      </c>
      <c r="K6943" s="203" t="str">
        <f t="shared" si="108"/>
        <v>Compressor Engines</v>
      </c>
    </row>
    <row r="6944" spans="1:11" s="203" customFormat="1" x14ac:dyDescent="0.2">
      <c r="A6944" s="202" t="str">
        <f>'Permitted Sources'!A6194</f>
        <v>WYDEQ Permitted Sources</v>
      </c>
      <c r="B6944" s="203">
        <f>'Permitted Sources'!B6194</f>
        <v>56</v>
      </c>
      <c r="C6944" s="202" t="str">
        <f>'Permitted Sources'!D6194</f>
        <v>5600502</v>
      </c>
      <c r="D6944" s="202">
        <f>'Permitted Sources'!E6194</f>
        <v>20200253</v>
      </c>
      <c r="E6944" s="203" t="str">
        <f>'Permitted Sources'!H6194</f>
        <v>Compressor Engines</v>
      </c>
      <c r="F6944" s="204">
        <f>'Permitted Sources'!I6194</f>
        <v>3.8731102070777261</v>
      </c>
      <c r="G6944" s="204">
        <f>'Permitted Sources'!J6194</f>
        <v>15.478368791416917</v>
      </c>
      <c r="H6944" s="204">
        <f>'Permitted Sources'!K6194</f>
        <v>18.151061864804195</v>
      </c>
      <c r="I6944" s="204">
        <f>'Permitted Sources'!L6194</f>
        <v>0</v>
      </c>
      <c r="J6944" s="204">
        <f>'Permitted Sources'!M6194</f>
        <v>1.3822731727812418E-3</v>
      </c>
      <c r="K6944" s="203" t="str">
        <f t="shared" si="108"/>
        <v>Compressor Engines</v>
      </c>
    </row>
    <row r="6945" spans="1:11" s="203" customFormat="1" x14ac:dyDescent="0.2">
      <c r="A6945" s="202" t="str">
        <f>'Permitted Sources'!A6195</f>
        <v>WYDEQ Permitted Sources</v>
      </c>
      <c r="B6945" s="203">
        <f>'Permitted Sources'!B6195</f>
        <v>56</v>
      </c>
      <c r="C6945" s="202" t="str">
        <f>'Permitted Sources'!D6195</f>
        <v>5600502</v>
      </c>
      <c r="D6945" s="202">
        <f>'Permitted Sources'!E6195</f>
        <v>20200253</v>
      </c>
      <c r="E6945" s="203" t="str">
        <f>'Permitted Sources'!H6195</f>
        <v>Compressor Engines</v>
      </c>
      <c r="F6945" s="204">
        <f>'Permitted Sources'!I6195</f>
        <v>4.9771958051707008</v>
      </c>
      <c r="G6945" s="204">
        <f>'Permitted Sources'!J6195</f>
        <v>15.300538267618464</v>
      </c>
      <c r="H6945" s="204">
        <f>'Permitted Sources'!K6195</f>
        <v>14.415361844410736</v>
      </c>
      <c r="I6945" s="204">
        <f>'Permitted Sources'!L6195</f>
        <v>0</v>
      </c>
      <c r="J6945" s="204">
        <f>'Permitted Sources'!M6195</f>
        <v>1.3663922769542518E-3</v>
      </c>
      <c r="K6945" s="203" t="str">
        <f t="shared" si="108"/>
        <v>Compressor Engines</v>
      </c>
    </row>
    <row r="6946" spans="1:11" s="203" customFormat="1" x14ac:dyDescent="0.2">
      <c r="A6946" s="202" t="str">
        <f>'Permitted Sources'!A6196</f>
        <v>WYDEQ Permitted Sources</v>
      </c>
      <c r="B6946" s="203">
        <f>'Permitted Sources'!B6196</f>
        <v>56</v>
      </c>
      <c r="C6946" s="202" t="str">
        <f>'Permitted Sources'!D6196</f>
        <v>5600502</v>
      </c>
      <c r="D6946" s="202">
        <f>'Permitted Sources'!E6196</f>
        <v>20200253</v>
      </c>
      <c r="E6946" s="203" t="str">
        <f>'Permitted Sources'!H6196</f>
        <v>Compressor Engines</v>
      </c>
      <c r="F6946" s="204">
        <f>'Permitted Sources'!I6196</f>
        <v>0</v>
      </c>
      <c r="G6946" s="204">
        <f>'Permitted Sources'!J6196</f>
        <v>0</v>
      </c>
      <c r="H6946" s="204">
        <f>'Permitted Sources'!K6196</f>
        <v>0</v>
      </c>
      <c r="I6946" s="204">
        <f>'Permitted Sources'!L6196</f>
        <v>0</v>
      </c>
      <c r="J6946" s="204">
        <f>'Permitted Sources'!M6196</f>
        <v>0</v>
      </c>
      <c r="K6946" s="203" t="str">
        <f t="shared" si="108"/>
        <v>Compressor Engines</v>
      </c>
    </row>
    <row r="6947" spans="1:11" s="203" customFormat="1" x14ac:dyDescent="0.2">
      <c r="A6947" s="202" t="str">
        <f>'Permitted Sources'!A6197</f>
        <v>WYDEQ Permitted Sources</v>
      </c>
      <c r="B6947" s="203">
        <f>'Permitted Sources'!B6197</f>
        <v>56</v>
      </c>
      <c r="C6947" s="202" t="str">
        <f>'Permitted Sources'!D6197</f>
        <v>5600502</v>
      </c>
      <c r="D6947" s="202">
        <f>'Permitted Sources'!E6197</f>
        <v>20200253</v>
      </c>
      <c r="E6947" s="203" t="str">
        <f>'Permitted Sources'!H6197</f>
        <v>Compressor Engines</v>
      </c>
      <c r="F6947" s="204">
        <f>'Permitted Sources'!I6197</f>
        <v>2.701521068266266</v>
      </c>
      <c r="G6947" s="204">
        <f>'Permitted Sources'!J6197</f>
        <v>7.7292373460991888</v>
      </c>
      <c r="H6947" s="204">
        <f>'Permitted Sources'!K6197</f>
        <v>4.6375424076595131</v>
      </c>
      <c r="I6947" s="204">
        <f>'Permitted Sources'!L6197</f>
        <v>0</v>
      </c>
      <c r="J6947" s="204">
        <f>'Permitted Sources'!M6197</f>
        <v>6.8867504753743756E-4</v>
      </c>
      <c r="K6947" s="203" t="str">
        <f t="shared" si="108"/>
        <v>Compressor Engines</v>
      </c>
    </row>
    <row r="6948" spans="1:11" s="203" customFormat="1" x14ac:dyDescent="0.2">
      <c r="A6948" s="202" t="str">
        <f>'Permitted Sources'!A6198</f>
        <v>WYDEQ Permitted Sources</v>
      </c>
      <c r="B6948" s="203">
        <f>'Permitted Sources'!B6198</f>
        <v>56</v>
      </c>
      <c r="C6948" s="202" t="str">
        <f>'Permitted Sources'!D6198</f>
        <v>5600502</v>
      </c>
      <c r="D6948" s="202">
        <f>'Permitted Sources'!E6198</f>
        <v>20200253</v>
      </c>
      <c r="E6948" s="203" t="str">
        <f>'Permitted Sources'!H6198</f>
        <v>Compressor Engines</v>
      </c>
      <c r="F6948" s="204">
        <f>'Permitted Sources'!I6198</f>
        <v>4.736224035776611</v>
      </c>
      <c r="G6948" s="204">
        <f>'Permitted Sources'!J6198</f>
        <v>7.6909164414661593</v>
      </c>
      <c r="H6948" s="204">
        <f>'Permitted Sources'!K6198</f>
        <v>7.229461454978189</v>
      </c>
      <c r="I6948" s="204">
        <f>'Permitted Sources'!L6198</f>
        <v>0</v>
      </c>
      <c r="J6948" s="204">
        <f>'Permitted Sources'!M6198</f>
        <v>6.8526065493463466E-4</v>
      </c>
      <c r="K6948" s="203" t="str">
        <f t="shared" si="108"/>
        <v>Compressor Engines</v>
      </c>
    </row>
    <row r="6949" spans="1:11" s="203" customFormat="1" x14ac:dyDescent="0.2">
      <c r="A6949" s="202" t="str">
        <f>'Permitted Sources'!A6199</f>
        <v>WYDEQ Permitted Sources</v>
      </c>
      <c r="B6949" s="203">
        <f>'Permitted Sources'!B6199</f>
        <v>56</v>
      </c>
      <c r="C6949" s="202" t="str">
        <f>'Permitted Sources'!D6199</f>
        <v>5600502</v>
      </c>
      <c r="D6949" s="202">
        <f>'Permitted Sources'!E6199</f>
        <v>20200253</v>
      </c>
      <c r="E6949" s="203" t="str">
        <f>'Permitted Sources'!H6199</f>
        <v>Compressor Engines</v>
      </c>
      <c r="F6949" s="204">
        <f>'Permitted Sources'!I6199</f>
        <v>3.248357595550023</v>
      </c>
      <c r="G6949" s="204">
        <f>'Permitted Sources'!J6199</f>
        <v>3.903385169596961</v>
      </c>
      <c r="H6949" s="204">
        <f>'Permitted Sources'!K6199</f>
        <v>7.806770339193922</v>
      </c>
      <c r="I6949" s="204">
        <f>'Permitted Sources'!L6199</f>
        <v>0</v>
      </c>
      <c r="J6949" s="204">
        <f>'Permitted Sources'!M6199</f>
        <v>3.4779161861108918E-4</v>
      </c>
      <c r="K6949" s="203" t="str">
        <f t="shared" si="108"/>
        <v>Compressor Engines</v>
      </c>
    </row>
    <row r="6950" spans="1:11" s="203" customFormat="1" x14ac:dyDescent="0.2">
      <c r="A6950" s="202" t="str">
        <f>'Permitted Sources'!A6200</f>
        <v>WYDEQ Permitted Sources</v>
      </c>
      <c r="B6950" s="203">
        <f>'Permitted Sources'!B6200</f>
        <v>56</v>
      </c>
      <c r="C6950" s="202" t="str">
        <f>'Permitted Sources'!D6200</f>
        <v>5600502</v>
      </c>
      <c r="D6950" s="202">
        <f>'Permitted Sources'!E6200</f>
        <v>20200253</v>
      </c>
      <c r="E6950" s="203" t="str">
        <f>'Permitted Sources'!H6200</f>
        <v>Compressor Engines</v>
      </c>
      <c r="F6950" s="204">
        <f>'Permitted Sources'!I6200</f>
        <v>2.3003195930087905</v>
      </c>
      <c r="G6950" s="204">
        <f>'Permitted Sources'!J6200</f>
        <v>1.8237864867210154</v>
      </c>
      <c r="H6950" s="204">
        <f>'Permitted Sources'!K6200</f>
        <v>5.7848227625682211</v>
      </c>
      <c r="I6950" s="204">
        <f>'Permitted Sources'!L6200</f>
        <v>0</v>
      </c>
      <c r="J6950" s="204">
        <f>'Permitted Sources'!M6200</f>
        <v>2.5390527494819135E-4</v>
      </c>
      <c r="K6950" s="203" t="str">
        <f t="shared" si="108"/>
        <v>Compressor Engines</v>
      </c>
    </row>
    <row r="6951" spans="1:11" s="203" customFormat="1" x14ac:dyDescent="0.2">
      <c r="A6951" s="202" t="str">
        <f>'Permitted Sources'!A6201</f>
        <v>WYDEQ Permitted Sources</v>
      </c>
      <c r="B6951" s="203">
        <f>'Permitted Sources'!B6201</f>
        <v>56</v>
      </c>
      <c r="C6951" s="202" t="str">
        <f>'Permitted Sources'!D6201</f>
        <v>5600502</v>
      </c>
      <c r="D6951" s="202">
        <f>'Permitted Sources'!E6201</f>
        <v>20200253</v>
      </c>
      <c r="E6951" s="203" t="str">
        <f>'Permitted Sources'!H6201</f>
        <v>Compressor Engines</v>
      </c>
      <c r="F6951" s="204">
        <f>'Permitted Sources'!I6201</f>
        <v>6.1531266822165271</v>
      </c>
      <c r="G6951" s="204">
        <f>'Permitted Sources'!J6201</f>
        <v>13.692402967715367</v>
      </c>
      <c r="H6951" s="204">
        <f>'Permitted Sources'!K6201</f>
        <v>13.281630878683902</v>
      </c>
      <c r="I6951" s="204">
        <f>'Permitted Sources'!L6201</f>
        <v>0</v>
      </c>
      <c r="J6951" s="204">
        <f>'Permitted Sources'!M6201</f>
        <v>1.2199931044234395E-3</v>
      </c>
      <c r="K6951" s="203" t="str">
        <f t="shared" si="108"/>
        <v>Compressor Engines</v>
      </c>
    </row>
    <row r="6952" spans="1:11" s="203" customFormat="1" x14ac:dyDescent="0.2">
      <c r="A6952" s="202" t="str">
        <f>'Permitted Sources'!A6202</f>
        <v>WYDEQ Permitted Sources</v>
      </c>
      <c r="B6952" s="203">
        <f>'Permitted Sources'!B6202</f>
        <v>56</v>
      </c>
      <c r="C6952" s="202" t="str">
        <f>'Permitted Sources'!D6202</f>
        <v>5600502</v>
      </c>
      <c r="D6952" s="202">
        <f>'Permitted Sources'!E6202</f>
        <v>20200253</v>
      </c>
      <c r="E6952" s="203" t="str">
        <f>'Permitted Sources'!H6202</f>
        <v>Compressor Engines</v>
      </c>
      <c r="F6952" s="204">
        <f>'Permitted Sources'!I6202</f>
        <v>8.5668677414441508</v>
      </c>
      <c r="G6952" s="204">
        <f>'Permitted Sources'!J6202</f>
        <v>13.725822361290685</v>
      </c>
      <c r="H6952" s="204">
        <f>'Permitted Sources'!K6202</f>
        <v>22.647606896129627</v>
      </c>
      <c r="I6952" s="204">
        <f>'Permitted Sources'!L6202</f>
        <v>0</v>
      </c>
      <c r="J6952" s="204">
        <f>'Permitted Sources'!M6202</f>
        <v>1.222970772391E-3</v>
      </c>
      <c r="K6952" s="203" t="str">
        <f t="shared" si="108"/>
        <v>Compressor Engines</v>
      </c>
    </row>
    <row r="6953" spans="1:11" s="203" customFormat="1" x14ac:dyDescent="0.2">
      <c r="A6953" s="202" t="str">
        <f>'Permitted Sources'!A6203</f>
        <v>WYDEQ Permitted Sources</v>
      </c>
      <c r="B6953" s="203">
        <f>'Permitted Sources'!B6203</f>
        <v>56</v>
      </c>
      <c r="C6953" s="202" t="str">
        <f>'Permitted Sources'!D6203</f>
        <v>5601902</v>
      </c>
      <c r="D6953" s="202">
        <f>'Permitted Sources'!E6203</f>
        <v>20200253</v>
      </c>
      <c r="E6953" s="203" t="str">
        <f>'Permitted Sources'!H6203</f>
        <v>Compressor Engines</v>
      </c>
      <c r="F6953" s="204">
        <f>'Permitted Sources'!I6203</f>
        <v>9.3961047814549374</v>
      </c>
      <c r="G6953" s="204">
        <f>'Permitted Sources'!J6203</f>
        <v>7.5272123377373186</v>
      </c>
      <c r="H6953" s="204">
        <f>'Permitted Sources'!K6203</f>
        <v>3.7636061688686593</v>
      </c>
      <c r="I6953" s="204">
        <f>'Permitted Sources'!L6203</f>
        <v>0</v>
      </c>
      <c r="J6953" s="204">
        <f>'Permitted Sources'!M6203</f>
        <v>6.7067461929239515E-4</v>
      </c>
      <c r="K6953" s="203" t="str">
        <f t="shared" si="108"/>
        <v>Compressor Engines</v>
      </c>
    </row>
    <row r="6954" spans="1:11" s="203" customFormat="1" x14ac:dyDescent="0.2">
      <c r="A6954" s="202" t="str">
        <f>'Permitted Sources'!A6204</f>
        <v>WYDEQ Permitted Sources</v>
      </c>
      <c r="B6954" s="203">
        <f>'Permitted Sources'!B6204</f>
        <v>56</v>
      </c>
      <c r="C6954" s="202" t="str">
        <f>'Permitted Sources'!D6204</f>
        <v>5601902</v>
      </c>
      <c r="D6954" s="202">
        <f>'Permitted Sources'!E6204</f>
        <v>20200253</v>
      </c>
      <c r="E6954" s="203" t="str">
        <f>'Permitted Sources'!H6204</f>
        <v>Compressor Engines</v>
      </c>
      <c r="F6954" s="204">
        <f>'Permitted Sources'!I6204</f>
        <v>9.2922892433290531</v>
      </c>
      <c r="G6954" s="204">
        <f>'Permitted Sources'!J6204</f>
        <v>7.4440457897256014</v>
      </c>
      <c r="H6954" s="204">
        <f>'Permitted Sources'!K6204</f>
        <v>3.7220228948628007</v>
      </c>
      <c r="I6954" s="204">
        <f>'Permitted Sources'!L6204</f>
        <v>0</v>
      </c>
      <c r="J6954" s="204">
        <f>'Permitted Sources'!M6204</f>
        <v>6.6326447986455098E-4</v>
      </c>
      <c r="K6954" s="203" t="str">
        <f t="shared" si="108"/>
        <v>Compressor Engines</v>
      </c>
    </row>
    <row r="6955" spans="1:11" s="203" customFormat="1" x14ac:dyDescent="0.2">
      <c r="A6955" s="202" t="str">
        <f>'Permitted Sources'!A6205</f>
        <v>WYDEQ Permitted Sources</v>
      </c>
      <c r="B6955" s="203">
        <f>'Permitted Sources'!B6205</f>
        <v>56</v>
      </c>
      <c r="C6955" s="202" t="str">
        <f>'Permitted Sources'!D6205</f>
        <v>5601902</v>
      </c>
      <c r="D6955" s="202">
        <f>'Permitted Sources'!E6205</f>
        <v>20200253</v>
      </c>
      <c r="E6955" s="203" t="str">
        <f>'Permitted Sources'!H6205</f>
        <v>Compressor Engines</v>
      </c>
      <c r="F6955" s="204">
        <f>'Permitted Sources'!I6205</f>
        <v>8.0049765705681022</v>
      </c>
      <c r="G6955" s="204">
        <f>'Permitted Sources'!J6205</f>
        <v>6.4127805943803224</v>
      </c>
      <c r="H6955" s="204">
        <f>'Permitted Sources'!K6205</f>
        <v>3.2063902971901612</v>
      </c>
      <c r="I6955" s="204">
        <f>'Permitted Sources'!L6205</f>
        <v>0</v>
      </c>
      <c r="J6955" s="204">
        <f>'Permitted Sources'!M6205</f>
        <v>5.7137875095928682E-4</v>
      </c>
      <c r="K6955" s="203" t="str">
        <f t="shared" si="108"/>
        <v>Compressor Engines</v>
      </c>
    </row>
    <row r="6956" spans="1:11" s="203" customFormat="1" x14ac:dyDescent="0.2">
      <c r="A6956" s="202" t="str">
        <f>'Permitted Sources'!A6206</f>
        <v>WYDEQ Permitted Sources</v>
      </c>
      <c r="B6956" s="203">
        <f>'Permitted Sources'!B6206</f>
        <v>56</v>
      </c>
      <c r="C6956" s="202" t="str">
        <f>'Permitted Sources'!D6206</f>
        <v>5601902</v>
      </c>
      <c r="D6956" s="202">
        <f>'Permitted Sources'!E6206</f>
        <v>20200253</v>
      </c>
      <c r="E6956" s="203" t="str">
        <f>'Permitted Sources'!H6206</f>
        <v>Compressor Engines</v>
      </c>
      <c r="F6956" s="204">
        <f>'Permitted Sources'!I6206</f>
        <v>13.575878062615494</v>
      </c>
      <c r="G6956" s="204">
        <f>'Permitted Sources'!J6206</f>
        <v>10.87562550922441</v>
      </c>
      <c r="H6956" s="204">
        <f>'Permitted Sources'!K6206</f>
        <v>5.4378127546122048</v>
      </c>
      <c r="I6956" s="204">
        <f>'Permitted Sources'!L6206</f>
        <v>0</v>
      </c>
      <c r="J6956" s="204">
        <f>'Permitted Sources'!M6206</f>
        <v>9.6901823287189493E-4</v>
      </c>
      <c r="K6956" s="203" t="str">
        <f t="shared" si="108"/>
        <v>Compressor Engines</v>
      </c>
    </row>
    <row r="6957" spans="1:11" s="203" customFormat="1" x14ac:dyDescent="0.2">
      <c r="A6957" s="202" t="str">
        <f>'Permitted Sources'!A6207</f>
        <v>WYDEQ Permitted Sources</v>
      </c>
      <c r="B6957" s="203">
        <f>'Permitted Sources'!B6207</f>
        <v>56</v>
      </c>
      <c r="C6957" s="202" t="str">
        <f>'Permitted Sources'!D6207</f>
        <v>5601902</v>
      </c>
      <c r="D6957" s="202">
        <f>'Permitted Sources'!E6207</f>
        <v>20200253</v>
      </c>
      <c r="E6957" s="203" t="str">
        <f>'Permitted Sources'!H6207</f>
        <v>Compressor Engines</v>
      </c>
      <c r="F6957" s="204">
        <f>'Permitted Sources'!I6207</f>
        <v>13.248459826987711</v>
      </c>
      <c r="G6957" s="204">
        <f>'Permitted Sources'!J6207</f>
        <v>4.8821322653585391</v>
      </c>
      <c r="H6957" s="204">
        <f>'Permitted Sources'!K6207</f>
        <v>5.3066655058244985</v>
      </c>
      <c r="I6957" s="204">
        <f>'Permitted Sources'!L6207</f>
        <v>0</v>
      </c>
      <c r="J6957" s="204">
        <f>'Permitted Sources'!M6207</f>
        <v>9.4564779313792565E-4</v>
      </c>
      <c r="K6957" s="203" t="str">
        <f t="shared" si="108"/>
        <v>Compressor Engines</v>
      </c>
    </row>
    <row r="6958" spans="1:11" s="203" customFormat="1" x14ac:dyDescent="0.2">
      <c r="A6958" s="202" t="str">
        <f>'Permitted Sources'!A6208</f>
        <v>WYDEQ Permitted Sources</v>
      </c>
      <c r="B6958" s="203">
        <f>'Permitted Sources'!B6208</f>
        <v>56</v>
      </c>
      <c r="C6958" s="202" t="str">
        <f>'Permitted Sources'!D6208</f>
        <v>5601902</v>
      </c>
      <c r="D6958" s="202">
        <f>'Permitted Sources'!E6208</f>
        <v>20200253</v>
      </c>
      <c r="E6958" s="203" t="str">
        <f>'Permitted Sources'!H6208</f>
        <v>Compressor Engines</v>
      </c>
      <c r="F6958" s="204">
        <f>'Permitted Sources'!I6208</f>
        <v>13.505602929114898</v>
      </c>
      <c r="G6958" s="204">
        <f>'Permitted Sources'!J6208</f>
        <v>4.9768909506777348</v>
      </c>
      <c r="H6958" s="204">
        <f>'Permitted Sources'!K6208</f>
        <v>5.4096640768236242</v>
      </c>
      <c r="I6958" s="204">
        <f>'Permitted Sources'!L6208</f>
        <v>0</v>
      </c>
      <c r="J6958" s="204">
        <f>'Permitted Sources'!M6208</f>
        <v>9.6400213848996986E-4</v>
      </c>
      <c r="K6958" s="203" t="str">
        <f t="shared" si="108"/>
        <v>Compressor Engines</v>
      </c>
    </row>
    <row r="6959" spans="1:11" s="203" customFormat="1" x14ac:dyDescent="0.2">
      <c r="A6959" s="202" t="str">
        <f>'Permitted Sources'!A6209</f>
        <v>WYDEQ Permitted Sources</v>
      </c>
      <c r="B6959" s="203">
        <f>'Permitted Sources'!B6209</f>
        <v>56</v>
      </c>
      <c r="C6959" s="202" t="str">
        <f>'Permitted Sources'!D6209</f>
        <v>5601902</v>
      </c>
      <c r="D6959" s="202">
        <f>'Permitted Sources'!E6209</f>
        <v>20200253</v>
      </c>
      <c r="E6959" s="203" t="str">
        <f>'Permitted Sources'!H6209</f>
        <v>Compressor Engines</v>
      </c>
      <c r="F6959" s="204">
        <f>'Permitted Sources'!I6209</f>
        <v>13.582266711115551</v>
      </c>
      <c r="G6959" s="204">
        <f>'Permitted Sources'!J6209</f>
        <v>5.0051419872946372</v>
      </c>
      <c r="H6959" s="204">
        <f>'Permitted Sources'!K6209</f>
        <v>5.4403717253202579</v>
      </c>
      <c r="I6959" s="204">
        <f>'Permitted Sources'!L6209</f>
        <v>0</v>
      </c>
      <c r="J6959" s="204">
        <f>'Permitted Sources'!M6209</f>
        <v>9.6947424145207004E-4</v>
      </c>
      <c r="K6959" s="203" t="str">
        <f t="shared" si="108"/>
        <v>Compressor Engines</v>
      </c>
    </row>
    <row r="6960" spans="1:11" s="203" customFormat="1" x14ac:dyDescent="0.2">
      <c r="A6960" s="202" t="str">
        <f>'Permitted Sources'!A6210</f>
        <v>WYDEQ Permitted Sources</v>
      </c>
      <c r="B6960" s="203">
        <f>'Permitted Sources'!B6210</f>
        <v>56</v>
      </c>
      <c r="C6960" s="202" t="str">
        <f>'Permitted Sources'!D6210</f>
        <v>5601902</v>
      </c>
      <c r="D6960" s="202">
        <f>'Permitted Sources'!E6210</f>
        <v>20200253</v>
      </c>
      <c r="E6960" s="203" t="str">
        <f>'Permitted Sources'!H6210</f>
        <v>Compressor Engines</v>
      </c>
      <c r="F6960" s="204">
        <f>'Permitted Sources'!I6210</f>
        <v>13.432133471364272</v>
      </c>
      <c r="G6960" s="204">
        <f>'Permitted Sources'!J6210</f>
        <v>4.9498170405865354</v>
      </c>
      <c r="H6960" s="204">
        <f>'Permitted Sources'!K6210</f>
        <v>5.3802359136810169</v>
      </c>
      <c r="I6960" s="204">
        <f>'Permitted Sources'!L6210</f>
        <v>0</v>
      </c>
      <c r="J6960" s="204">
        <f>'Permitted Sources'!M6210</f>
        <v>9.5875803981795708E-4</v>
      </c>
      <c r="K6960" s="203" t="str">
        <f t="shared" si="108"/>
        <v>Compressor Engines</v>
      </c>
    </row>
    <row r="6961" spans="1:11" s="203" customFormat="1" x14ac:dyDescent="0.2">
      <c r="A6961" s="202" t="str">
        <f>'Permitted Sources'!A6211</f>
        <v>WYDEQ Permitted Sources</v>
      </c>
      <c r="B6961" s="203">
        <f>'Permitted Sources'!B6211</f>
        <v>56</v>
      </c>
      <c r="C6961" s="202" t="str">
        <f>'Permitted Sources'!D6211</f>
        <v>5601902</v>
      </c>
      <c r="D6961" s="202">
        <f>'Permitted Sources'!E6211</f>
        <v>20200253</v>
      </c>
      <c r="E6961" s="203" t="str">
        <f>'Permitted Sources'!H6211</f>
        <v>Compressor Engines</v>
      </c>
      <c r="F6961" s="204">
        <f>'Permitted Sources'!I6211</f>
        <v>4.7264591860791816</v>
      </c>
      <c r="G6961" s="204">
        <f>'Permitted Sources'!J6211</f>
        <v>2.5557949108233307</v>
      </c>
      <c r="H6961" s="204">
        <f>'Permitted Sources'!K6211</f>
        <v>2.8397721231370339</v>
      </c>
      <c r="I6961" s="204">
        <f>'Permitted Sources'!L6211</f>
        <v>0</v>
      </c>
      <c r="J6961" s="204">
        <f>'Permitted Sources'!M6211</f>
        <v>5.0604739234301954E-4</v>
      </c>
      <c r="K6961" s="203" t="str">
        <f t="shared" si="108"/>
        <v>Compressor Engines</v>
      </c>
    </row>
    <row r="6962" spans="1:11" s="203" customFormat="1" x14ac:dyDescent="0.2">
      <c r="A6962" s="202" t="str">
        <f>'Permitted Sources'!A6212</f>
        <v>WYDEQ Permitted Sources</v>
      </c>
      <c r="B6962" s="203">
        <f>'Permitted Sources'!B6212</f>
        <v>56</v>
      </c>
      <c r="C6962" s="202" t="str">
        <f>'Permitted Sources'!D6212</f>
        <v>5601902</v>
      </c>
      <c r="D6962" s="202">
        <f>'Permitted Sources'!E6212</f>
        <v>20200253</v>
      </c>
      <c r="E6962" s="203" t="str">
        <f>'Permitted Sources'!H6212</f>
        <v>Compressor Engines</v>
      </c>
      <c r="F6962" s="204">
        <f>'Permitted Sources'!I6212</f>
        <v>13.575878062615494</v>
      </c>
      <c r="G6962" s="204">
        <f>'Permitted Sources'!J6212</f>
        <v>5.0027877342432285</v>
      </c>
      <c r="H6962" s="204">
        <f>'Permitted Sources'!K6212</f>
        <v>5.4378127546122048</v>
      </c>
      <c r="I6962" s="204">
        <f>'Permitted Sources'!L6212</f>
        <v>0</v>
      </c>
      <c r="J6962" s="204">
        <f>'Permitted Sources'!M6212</f>
        <v>9.6901823287189493E-4</v>
      </c>
      <c r="K6962" s="203" t="str">
        <f t="shared" si="108"/>
        <v>Compressor Engines</v>
      </c>
    </row>
    <row r="6963" spans="1:11" s="203" customFormat="1" x14ac:dyDescent="0.2">
      <c r="A6963" s="202" t="str">
        <f>'Permitted Sources'!A6213</f>
        <v>WYDEQ Permitted Sources</v>
      </c>
      <c r="B6963" s="203">
        <f>'Permitted Sources'!B6213</f>
        <v>56</v>
      </c>
      <c r="C6963" s="202" t="str">
        <f>'Permitted Sources'!D6213</f>
        <v>5600502</v>
      </c>
      <c r="D6963" s="202">
        <f>'Permitted Sources'!E6213</f>
        <v>20200253</v>
      </c>
      <c r="E6963" s="203" t="str">
        <f>'Permitted Sources'!H6213</f>
        <v>Compressor Engines</v>
      </c>
      <c r="F6963" s="204">
        <f>'Permitted Sources'!I6213</f>
        <v>3.2732320050830706</v>
      </c>
      <c r="G6963" s="204">
        <f>'Permitted Sources'!J6213</f>
        <v>7.7123048533543619</v>
      </c>
      <c r="H6963" s="204">
        <f>'Permitted Sources'!K6213</f>
        <v>5.3214903488145087</v>
      </c>
      <c r="I6963" s="204">
        <f>'Permitted Sources'!L6213</f>
        <v>0</v>
      </c>
      <c r="J6963" s="204">
        <f>'Permitted Sources'!M6213</f>
        <v>6.8716636243387351E-4</v>
      </c>
      <c r="K6963" s="203" t="str">
        <f t="shared" si="108"/>
        <v>Compressor Engines</v>
      </c>
    </row>
    <row r="6964" spans="1:11" s="203" customFormat="1" x14ac:dyDescent="0.2">
      <c r="A6964" s="202" t="str">
        <f>'Permitted Sources'!A6214</f>
        <v>WYDEQ Permitted Sources</v>
      </c>
      <c r="B6964" s="203">
        <f>'Permitted Sources'!B6214</f>
        <v>56</v>
      </c>
      <c r="C6964" s="202" t="str">
        <f>'Permitted Sources'!D6214</f>
        <v>5600502</v>
      </c>
      <c r="D6964" s="202">
        <f>'Permitted Sources'!E6214</f>
        <v>20200253</v>
      </c>
      <c r="E6964" s="203" t="str">
        <f>'Permitted Sources'!H6214</f>
        <v>Compressor Engines</v>
      </c>
      <c r="F6964" s="204">
        <f>'Permitted Sources'!I6214</f>
        <v>22.644054293512706</v>
      </c>
      <c r="G6964" s="204">
        <f>'Permitted Sources'!J6214</f>
        <v>13.605100902365347</v>
      </c>
      <c r="H6964" s="204">
        <f>'Permitted Sources'!K6214</f>
        <v>40.815302707096045</v>
      </c>
      <c r="I6964" s="204">
        <f>'Permitted Sources'!L6214</f>
        <v>0</v>
      </c>
      <c r="J6964" s="204">
        <f>'Permitted Sources'!M6214</f>
        <v>1.2122144904007522E-3</v>
      </c>
      <c r="K6964" s="203" t="str">
        <f t="shared" si="108"/>
        <v>Compressor Engines</v>
      </c>
    </row>
    <row r="6965" spans="1:11" s="203" customFormat="1" x14ac:dyDescent="0.2">
      <c r="A6965" s="202" t="str">
        <f>'Permitted Sources'!A6215</f>
        <v>WYDEQ Permitted Sources</v>
      </c>
      <c r="B6965" s="203">
        <f>'Permitted Sources'!B6215</f>
        <v>56</v>
      </c>
      <c r="C6965" s="202" t="str">
        <f>'Permitted Sources'!D6215</f>
        <v>5600502</v>
      </c>
      <c r="D6965" s="202">
        <f>'Permitted Sources'!E6215</f>
        <v>20200253</v>
      </c>
      <c r="E6965" s="203" t="str">
        <f>'Permitted Sources'!H6215</f>
        <v>Compressor Engines</v>
      </c>
      <c r="F6965" s="204">
        <f>'Permitted Sources'!I6215</f>
        <v>5.4598661454300323</v>
      </c>
      <c r="G6965" s="204">
        <f>'Permitted Sources'!J6215</f>
        <v>7.5411975582487409</v>
      </c>
      <c r="H6965" s="204">
        <f>'Permitted Sources'!K6215</f>
        <v>11.085560410625648</v>
      </c>
      <c r="I6965" s="204">
        <f>'Permitted Sources'!L6215</f>
        <v>0</v>
      </c>
      <c r="J6965" s="204">
        <f>'Permitted Sources'!M6215</f>
        <v>6.7192070243996286E-4</v>
      </c>
      <c r="K6965" s="203" t="str">
        <f t="shared" si="108"/>
        <v>Compressor Engines</v>
      </c>
    </row>
    <row r="6966" spans="1:11" s="203" customFormat="1" x14ac:dyDescent="0.2">
      <c r="A6966" s="202" t="str">
        <f>'Permitted Sources'!A6216</f>
        <v>WYDEQ Permitted Sources</v>
      </c>
      <c r="B6966" s="203">
        <f>'Permitted Sources'!B6216</f>
        <v>56</v>
      </c>
      <c r="C6966" s="202" t="str">
        <f>'Permitted Sources'!D6216</f>
        <v>5600502</v>
      </c>
      <c r="D6966" s="202">
        <f>'Permitted Sources'!E6216</f>
        <v>20200253</v>
      </c>
      <c r="E6966" s="203" t="str">
        <f>'Permitted Sources'!H6216</f>
        <v>Compressor Engines</v>
      </c>
      <c r="F6966" s="204">
        <f>'Permitted Sources'!I6216</f>
        <v>1.5431923481325316</v>
      </c>
      <c r="G6966" s="204">
        <f>'Permitted Sources'!J6216</f>
        <v>3.6360300209944296</v>
      </c>
      <c r="H6966" s="204">
        <f>'Permitted Sources'!K6216</f>
        <v>3.5269491203645957</v>
      </c>
      <c r="I6966" s="204">
        <f>'Permitted Sources'!L6216</f>
        <v>0</v>
      </c>
      <c r="J6966" s="204">
        <f>'Permitted Sources'!M6216</f>
        <v>3.2397027487060368E-4</v>
      </c>
      <c r="K6966" s="203" t="str">
        <f t="shared" si="108"/>
        <v>Compressor Engines</v>
      </c>
    </row>
    <row r="6967" spans="1:11" s="203" customFormat="1" x14ac:dyDescent="0.2">
      <c r="A6967" s="202" t="str">
        <f>'Permitted Sources'!A6217</f>
        <v>WYDEQ Permitted Sources</v>
      </c>
      <c r="B6967" s="203">
        <f>'Permitted Sources'!B6217</f>
        <v>56</v>
      </c>
      <c r="C6967" s="202" t="str">
        <f>'Permitted Sources'!D6217</f>
        <v>5600502</v>
      </c>
      <c r="D6967" s="202">
        <f>'Permitted Sources'!E6217</f>
        <v>20200253</v>
      </c>
      <c r="E6967" s="203" t="str">
        <f>'Permitted Sources'!H6217</f>
        <v>Compressor Engines</v>
      </c>
      <c r="F6967" s="204">
        <f>'Permitted Sources'!I6217</f>
        <v>0.28631713566941347</v>
      </c>
      <c r="G6967" s="204">
        <f>'Permitted Sources'!J6217</f>
        <v>0.49150379551126122</v>
      </c>
      <c r="H6967" s="204">
        <f>'Permitted Sources'!K6217</f>
        <v>0.12287594887781531</v>
      </c>
      <c r="I6967" s="204">
        <f>'Permitted Sources'!L6217</f>
        <v>0</v>
      </c>
      <c r="J6967" s="204">
        <f>'Permitted Sources'!M6217</f>
        <v>4.3792988180053373E-5</v>
      </c>
      <c r="K6967" s="203" t="str">
        <f t="shared" si="108"/>
        <v>Compressor Engines</v>
      </c>
    </row>
    <row r="6968" spans="1:11" s="203" customFormat="1" x14ac:dyDescent="0.2">
      <c r="A6968" s="202" t="str">
        <f>'Permitted Sources'!A6218</f>
        <v>WYDEQ Permitted Sources</v>
      </c>
      <c r="B6968" s="203">
        <f>'Permitted Sources'!B6218</f>
        <v>56</v>
      </c>
      <c r="C6968" s="202" t="str">
        <f>'Permitted Sources'!D6218</f>
        <v>5600502</v>
      </c>
      <c r="D6968" s="202">
        <f>'Permitted Sources'!E6218</f>
        <v>20200253</v>
      </c>
      <c r="E6968" s="203" t="str">
        <f>'Permitted Sources'!H6218</f>
        <v>Compressor Engines</v>
      </c>
      <c r="F6968" s="204">
        <f>'Permitted Sources'!I6218</f>
        <v>1.8755927760607327</v>
      </c>
      <c r="G6968" s="204">
        <f>'Permitted Sources'!J6218</f>
        <v>2.2538039027193411</v>
      </c>
      <c r="H6968" s="204">
        <f>'Permitted Sources'!K6218</f>
        <v>4.5076078054386821</v>
      </c>
      <c r="I6968" s="204">
        <f>'Permitted Sources'!L6218</f>
        <v>0</v>
      </c>
      <c r="J6968" s="204">
        <f>'Permitted Sources'!M6218</f>
        <v>2.0081392773229327E-4</v>
      </c>
      <c r="K6968" s="203" t="str">
        <f t="shared" si="108"/>
        <v>Compressor Engines</v>
      </c>
    </row>
    <row r="6969" spans="1:11" s="203" customFormat="1" x14ac:dyDescent="0.2">
      <c r="A6969" s="202" t="str">
        <f>'Permitted Sources'!A6219</f>
        <v>WYDEQ Permitted Sources</v>
      </c>
      <c r="B6969" s="203">
        <f>'Permitted Sources'!B6219</f>
        <v>56</v>
      </c>
      <c r="C6969" s="202" t="str">
        <f>'Permitted Sources'!D6219</f>
        <v>5600502</v>
      </c>
      <c r="D6969" s="202">
        <f>'Permitted Sources'!E6219</f>
        <v>20200253</v>
      </c>
      <c r="E6969" s="203" t="str">
        <f>'Permitted Sources'!H6219</f>
        <v>Compressor Engines</v>
      </c>
      <c r="F6969" s="204">
        <f>'Permitted Sources'!I6219</f>
        <v>9.0505853750769969</v>
      </c>
      <c r="G6969" s="204">
        <f>'Permitted Sources'!J6219</f>
        <v>10.87562550922441</v>
      </c>
      <c r="H6969" s="204">
        <f>'Permitted Sources'!K6219</f>
        <v>5.4378127546122048</v>
      </c>
      <c r="I6969" s="204">
        <f>'Permitted Sources'!L6219</f>
        <v>0</v>
      </c>
      <c r="J6969" s="204">
        <f>'Permitted Sources'!M6219</f>
        <v>9.6901823287189493E-4</v>
      </c>
      <c r="K6969" s="203" t="str">
        <f t="shared" si="108"/>
        <v>Compressor Engines</v>
      </c>
    </row>
    <row r="6970" spans="1:11" s="203" customFormat="1" x14ac:dyDescent="0.2">
      <c r="A6970" s="202" t="str">
        <f>'Permitted Sources'!A6220</f>
        <v>WYDEQ Permitted Sources</v>
      </c>
      <c r="B6970" s="203">
        <f>'Permitted Sources'!B6220</f>
        <v>56</v>
      </c>
      <c r="C6970" s="202" t="str">
        <f>'Permitted Sources'!D6220</f>
        <v>5600502</v>
      </c>
      <c r="D6970" s="202">
        <f>'Permitted Sources'!E6220</f>
        <v>20200253</v>
      </c>
      <c r="E6970" s="203" t="str">
        <f>'Permitted Sources'!H6220</f>
        <v>Compressor Engines</v>
      </c>
      <c r="F6970" s="204">
        <f>'Permitted Sources'!I6220</f>
        <v>9.0505853750769969</v>
      </c>
      <c r="G6970" s="204">
        <f>'Permitted Sources'!J6220</f>
        <v>10.87562550922441</v>
      </c>
      <c r="H6970" s="204">
        <f>'Permitted Sources'!K6220</f>
        <v>5.4378127546122048</v>
      </c>
      <c r="I6970" s="204">
        <f>'Permitted Sources'!L6220</f>
        <v>0</v>
      </c>
      <c r="J6970" s="204">
        <f>'Permitted Sources'!M6220</f>
        <v>9.6901823287189493E-4</v>
      </c>
      <c r="K6970" s="203" t="str">
        <f t="shared" si="108"/>
        <v>Compressor Engines</v>
      </c>
    </row>
    <row r="6971" spans="1:11" s="203" customFormat="1" x14ac:dyDescent="0.2">
      <c r="A6971" s="202" t="str">
        <f>'Permitted Sources'!A6221</f>
        <v>WYDEQ Permitted Sources</v>
      </c>
      <c r="B6971" s="203">
        <f>'Permitted Sources'!B6221</f>
        <v>56</v>
      </c>
      <c r="C6971" s="202" t="str">
        <f>'Permitted Sources'!D6221</f>
        <v>5600502</v>
      </c>
      <c r="D6971" s="202">
        <f>'Permitted Sources'!E6221</f>
        <v>20200253</v>
      </c>
      <c r="E6971" s="203" t="str">
        <f>'Permitted Sources'!H6221</f>
        <v>Compressor Engines</v>
      </c>
      <c r="F6971" s="204">
        <f>'Permitted Sources'!I6221</f>
        <v>4.7407911863869261</v>
      </c>
      <c r="G6971" s="204">
        <f>'Permitted Sources'!J6221</f>
        <v>5.6967662779643442</v>
      </c>
      <c r="H6971" s="204">
        <f>'Permitted Sources'!K6221</f>
        <v>11.6737013892712</v>
      </c>
      <c r="I6971" s="204">
        <f>'Permitted Sources'!L6221</f>
        <v>0</v>
      </c>
      <c r="J6971" s="204">
        <f>'Permitted Sources'!M6221</f>
        <v>5.2227350859596327E-4</v>
      </c>
      <c r="K6971" s="203" t="str">
        <f t="shared" si="108"/>
        <v>Compressor Engines</v>
      </c>
    </row>
    <row r="6972" spans="1:11" s="203" customFormat="1" x14ac:dyDescent="0.2">
      <c r="A6972" s="202" t="str">
        <f>'Permitted Sources'!A6222</f>
        <v>WYDEQ Permitted Sources</v>
      </c>
      <c r="B6972" s="203">
        <f>'Permitted Sources'!B6222</f>
        <v>56</v>
      </c>
      <c r="C6972" s="202" t="str">
        <f>'Permitted Sources'!D6222</f>
        <v>5600502</v>
      </c>
      <c r="D6972" s="202">
        <f>'Permitted Sources'!E6222</f>
        <v>20200253</v>
      </c>
      <c r="E6972" s="203" t="str">
        <f>'Permitted Sources'!H6222</f>
        <v>Compressor Engines</v>
      </c>
      <c r="F6972" s="204">
        <f>'Permitted Sources'!I6222</f>
        <v>6.221065668131283</v>
      </c>
      <c r="G6972" s="204">
        <f>'Permitted Sources'!J6222</f>
        <v>13.843585938651325</v>
      </c>
      <c r="H6972" s="204">
        <f>'Permitted Sources'!K6222</f>
        <v>9.9673818758289539</v>
      </c>
      <c r="I6972" s="204">
        <f>'Permitted Sources'!L6222</f>
        <v>0</v>
      </c>
      <c r="J6972" s="204">
        <f>'Permitted Sources'!M6222</f>
        <v>1.2334635071338327E-3</v>
      </c>
      <c r="K6972" s="203" t="str">
        <f t="shared" si="108"/>
        <v>Compressor Engines</v>
      </c>
    </row>
    <row r="6973" spans="1:11" s="203" customFormat="1" x14ac:dyDescent="0.2">
      <c r="A6973" s="202" t="str">
        <f>'Permitted Sources'!A6223</f>
        <v>WYDEQ Permitted Sources</v>
      </c>
      <c r="B6973" s="203">
        <f>'Permitted Sources'!B6223</f>
        <v>56</v>
      </c>
      <c r="C6973" s="202" t="str">
        <f>'Permitted Sources'!D6223</f>
        <v>5600502</v>
      </c>
      <c r="D6973" s="202">
        <f>'Permitted Sources'!E6223</f>
        <v>20200253</v>
      </c>
      <c r="E6973" s="203" t="str">
        <f>'Permitted Sources'!H6223</f>
        <v>Compressor Engines</v>
      </c>
      <c r="F6973" s="204">
        <f>'Permitted Sources'!I6223</f>
        <v>0</v>
      </c>
      <c r="G6973" s="204">
        <f>'Permitted Sources'!J6223</f>
        <v>0</v>
      </c>
      <c r="H6973" s="204">
        <f>'Permitted Sources'!K6223</f>
        <v>0</v>
      </c>
      <c r="I6973" s="204">
        <f>'Permitted Sources'!L6223</f>
        <v>0</v>
      </c>
      <c r="J6973" s="204">
        <f>'Permitted Sources'!M6223</f>
        <v>0</v>
      </c>
      <c r="K6973" s="203" t="str">
        <f t="shared" si="108"/>
        <v>Compressor Engines</v>
      </c>
    </row>
    <row r="6974" spans="1:11" s="203" customFormat="1" x14ac:dyDescent="0.2">
      <c r="A6974" s="202" t="str">
        <f>'Permitted Sources'!A6224</f>
        <v>WYDEQ Permitted Sources</v>
      </c>
      <c r="B6974" s="203">
        <f>'Permitted Sources'!B6224</f>
        <v>56</v>
      </c>
      <c r="C6974" s="202" t="str">
        <f>'Permitted Sources'!D6224</f>
        <v>5600502</v>
      </c>
      <c r="D6974" s="202">
        <f>'Permitted Sources'!E6224</f>
        <v>20200253</v>
      </c>
      <c r="E6974" s="203" t="str">
        <f>'Permitted Sources'!H6224</f>
        <v>Compressor Engines</v>
      </c>
      <c r="F6974" s="204">
        <f>'Permitted Sources'!I6224</f>
        <v>5.663965983630276</v>
      </c>
      <c r="G6974" s="204">
        <f>'Permitted Sources'!J6224</f>
        <v>4.5373988077115364</v>
      </c>
      <c r="H6974" s="204">
        <f>'Permitted Sources'!K6224</f>
        <v>2.2686994038557682</v>
      </c>
      <c r="I6974" s="204">
        <f>'Permitted Sources'!L6224</f>
        <v>0</v>
      </c>
      <c r="J6974" s="204">
        <f>'Permitted Sources'!M6224</f>
        <v>4.0428223376709786E-4</v>
      </c>
      <c r="K6974" s="203" t="str">
        <f t="shared" si="108"/>
        <v>Compressor Engines</v>
      </c>
    </row>
    <row r="6975" spans="1:11" s="203" customFormat="1" x14ac:dyDescent="0.2">
      <c r="A6975" s="202" t="str">
        <f>'Permitted Sources'!A6225</f>
        <v>WYDEQ Permitted Sources</v>
      </c>
      <c r="B6975" s="203">
        <f>'Permitted Sources'!B6225</f>
        <v>56</v>
      </c>
      <c r="C6975" s="202" t="str">
        <f>'Permitted Sources'!D6225</f>
        <v>5600502</v>
      </c>
      <c r="D6975" s="202">
        <f>'Permitted Sources'!E6225</f>
        <v>20200253</v>
      </c>
      <c r="E6975" s="203" t="str">
        <f>'Permitted Sources'!H6225</f>
        <v>Compressor Engines</v>
      </c>
      <c r="F6975" s="204">
        <f>'Permitted Sources'!I6225</f>
        <v>3.9506851396107248</v>
      </c>
      <c r="G6975" s="204">
        <f>'Permitted Sources'!J6225</f>
        <v>4.7473362553522866</v>
      </c>
      <c r="H6975" s="204">
        <f>'Permitted Sources'!K6225</f>
        <v>9.4946725107045733</v>
      </c>
      <c r="I6975" s="204">
        <f>'Permitted Sources'!L6225</f>
        <v>0</v>
      </c>
      <c r="J6975" s="204">
        <f>'Permitted Sources'!M6225</f>
        <v>4.2298766035188867E-4</v>
      </c>
      <c r="K6975" s="203" t="str">
        <f t="shared" si="108"/>
        <v>Compressor Engines</v>
      </c>
    </row>
    <row r="6976" spans="1:11" s="203" customFormat="1" x14ac:dyDescent="0.2">
      <c r="A6976" s="202" t="str">
        <f>'Permitted Sources'!A6226</f>
        <v>WYDEQ Permitted Sources</v>
      </c>
      <c r="B6976" s="203">
        <f>'Permitted Sources'!B6226</f>
        <v>56</v>
      </c>
      <c r="C6976" s="202" t="str">
        <f>'Permitted Sources'!D6226</f>
        <v>5600502</v>
      </c>
      <c r="D6976" s="202">
        <f>'Permitted Sources'!E6226</f>
        <v>20200253</v>
      </c>
      <c r="E6976" s="203" t="str">
        <f>'Permitted Sources'!H6226</f>
        <v>Compressor Engines</v>
      </c>
      <c r="F6976" s="204">
        <f>'Permitted Sources'!I6226</f>
        <v>3.724316764741987</v>
      </c>
      <c r="G6976" s="204">
        <f>'Permitted Sources'!J6226</f>
        <v>6.3933156542556784</v>
      </c>
      <c r="H6976" s="204">
        <f>'Permitted Sources'!K6226</f>
        <v>1.5983289135639196</v>
      </c>
      <c r="I6976" s="204">
        <f>'Permitted Sources'!L6226</f>
        <v>0</v>
      </c>
      <c r="J6976" s="204">
        <f>'Permitted Sources'!M6226</f>
        <v>5.6964442479418085E-4</v>
      </c>
      <c r="K6976" s="203" t="str">
        <f t="shared" si="108"/>
        <v>Compressor Engines</v>
      </c>
    </row>
    <row r="6977" spans="1:11" s="203" customFormat="1" x14ac:dyDescent="0.2">
      <c r="A6977" s="202" t="str">
        <f>'Permitted Sources'!A6227</f>
        <v>WYDEQ Permitted Sources</v>
      </c>
      <c r="B6977" s="203">
        <f>'Permitted Sources'!B6227</f>
        <v>56</v>
      </c>
      <c r="C6977" s="202" t="str">
        <f>'Permitted Sources'!D6227</f>
        <v>5601902</v>
      </c>
      <c r="D6977" s="202">
        <f>'Permitted Sources'!E6227</f>
        <v>20200253</v>
      </c>
      <c r="E6977" s="203" t="str">
        <f>'Permitted Sources'!H6227</f>
        <v>Compressor Engines</v>
      </c>
      <c r="F6977" s="204">
        <f>'Permitted Sources'!I6227</f>
        <v>12.056976881727573</v>
      </c>
      <c r="G6977" s="204">
        <f>'Permitted Sources'!J6227</f>
        <v>4.346475721895386</v>
      </c>
      <c r="H6977" s="204">
        <f>'Permitted Sources'!K6227</f>
        <v>4.8294174687726512</v>
      </c>
      <c r="I6977" s="204">
        <f>'Permitted Sources'!L6227</f>
        <v>0</v>
      </c>
      <c r="J6977" s="204">
        <f>'Permitted Sources'!M6227</f>
        <v>8.6060219293528626E-4</v>
      </c>
      <c r="K6977" s="203" t="str">
        <f t="shared" si="108"/>
        <v>Compressor Engines</v>
      </c>
    </row>
    <row r="6978" spans="1:11" s="203" customFormat="1" x14ac:dyDescent="0.2">
      <c r="A6978" s="202" t="str">
        <f>'Permitted Sources'!A6228</f>
        <v>WYDEQ Permitted Sources</v>
      </c>
      <c r="B6978" s="203">
        <f>'Permitted Sources'!B6228</f>
        <v>56</v>
      </c>
      <c r="C6978" s="202" t="str">
        <f>'Permitted Sources'!D6228</f>
        <v>5600502</v>
      </c>
      <c r="D6978" s="202">
        <f>'Permitted Sources'!E6228</f>
        <v>20200253</v>
      </c>
      <c r="E6978" s="203" t="str">
        <f>'Permitted Sources'!H6228</f>
        <v>Compressor Engines</v>
      </c>
      <c r="F6978" s="204">
        <f>'Permitted Sources'!I6228</f>
        <v>5.648582372316711</v>
      </c>
      <c r="G6978" s="204">
        <f>'Permitted Sources'!J6228</f>
        <v>7.713196037183037</v>
      </c>
      <c r="H6978" s="204">
        <f>'Permitted Sources'!K6228</f>
        <v>13.575225025442142</v>
      </c>
      <c r="I6978" s="204">
        <f>'Permitted Sources'!L6228</f>
        <v>0</v>
      </c>
      <c r="J6978" s="204">
        <f>'Permitted Sources'!M6228</f>
        <v>6.8724576691300853E-4</v>
      </c>
      <c r="K6978" s="203" t="str">
        <f t="shared" si="108"/>
        <v>Compressor Engines</v>
      </c>
    </row>
    <row r="6979" spans="1:11" s="203" customFormat="1" x14ac:dyDescent="0.2">
      <c r="A6979" s="202" t="str">
        <f>'Permitted Sources'!A6229</f>
        <v>WYDEQ Permitted Sources</v>
      </c>
      <c r="B6979" s="203">
        <f>'Permitted Sources'!B6229</f>
        <v>56</v>
      </c>
      <c r="C6979" s="202" t="str">
        <f>'Permitted Sources'!D6229</f>
        <v>5600502</v>
      </c>
      <c r="D6979" s="202">
        <f>'Permitted Sources'!E6229</f>
        <v>20200253</v>
      </c>
      <c r="E6979" s="203" t="str">
        <f>'Permitted Sources'!H6229</f>
        <v>Compressor Engines</v>
      </c>
      <c r="F6979" s="204">
        <f>'Permitted Sources'!I6229</f>
        <v>10.503685065630403</v>
      </c>
      <c r="G6979" s="204">
        <f>'Permitted Sources'!J6229</f>
        <v>8.4144940543625815</v>
      </c>
      <c r="H6979" s="204">
        <f>'Permitted Sources'!K6229</f>
        <v>4.2072470271812907</v>
      </c>
      <c r="I6979" s="204">
        <f>'Permitted Sources'!L6229</f>
        <v>0</v>
      </c>
      <c r="J6979" s="204">
        <f>'Permitted Sources'!M6229</f>
        <v>7.4973142024370605E-4</v>
      </c>
      <c r="K6979" s="203" t="str">
        <f t="shared" si="108"/>
        <v>Compressor Engines</v>
      </c>
    </row>
    <row r="6980" spans="1:11" s="203" customFormat="1" x14ac:dyDescent="0.2">
      <c r="A6980" s="202" t="str">
        <f>'Permitted Sources'!A6230</f>
        <v>WYDEQ Permitted Sources</v>
      </c>
      <c r="B6980" s="203">
        <f>'Permitted Sources'!B6230</f>
        <v>56</v>
      </c>
      <c r="C6980" s="202" t="str">
        <f>'Permitted Sources'!D6230</f>
        <v>5600502</v>
      </c>
      <c r="D6980" s="202">
        <f>'Permitted Sources'!E6230</f>
        <v>20200253</v>
      </c>
      <c r="E6980" s="203" t="str">
        <f>'Permitted Sources'!H6230</f>
        <v>Compressor Engines</v>
      </c>
      <c r="F6980" s="204">
        <f>'Permitted Sources'!I6230</f>
        <v>1.3534081680637529</v>
      </c>
      <c r="G6980" s="204">
        <f>'Permitted Sources'!J6230</f>
        <v>7.7443874711866654</v>
      </c>
      <c r="H6980" s="204">
        <f>'Permitted Sources'!K6230</f>
        <v>6.5052854757967991</v>
      </c>
      <c r="I6980" s="204">
        <f>'Permitted Sources'!L6230</f>
        <v>0</v>
      </c>
      <c r="J6980" s="204">
        <f>'Permitted Sources'!M6230</f>
        <v>6.9002492368273188E-4</v>
      </c>
      <c r="K6980" s="203" t="str">
        <f t="shared" si="108"/>
        <v>Compressor Engines</v>
      </c>
    </row>
    <row r="6981" spans="1:11" s="203" customFormat="1" x14ac:dyDescent="0.2">
      <c r="A6981" s="202" t="str">
        <f>'Permitted Sources'!A6231</f>
        <v>WYDEQ Permitted Sources</v>
      </c>
      <c r="B6981" s="203">
        <f>'Permitted Sources'!B6231</f>
        <v>56</v>
      </c>
      <c r="C6981" s="202" t="str">
        <f>'Permitted Sources'!D6231</f>
        <v>5600502</v>
      </c>
      <c r="D6981" s="202">
        <f>'Permitted Sources'!E6231</f>
        <v>20200253</v>
      </c>
      <c r="E6981" s="203" t="str">
        <f>'Permitted Sources'!H6231</f>
        <v>Compressor Engines</v>
      </c>
      <c r="F6981" s="204">
        <f>'Permitted Sources'!I6231</f>
        <v>9.1452094173384992</v>
      </c>
      <c r="G6981" s="204">
        <f>'Permitted Sources'!J6231</f>
        <v>15.053877233979879</v>
      </c>
      <c r="H6981" s="204">
        <f>'Permitted Sources'!K6231</f>
        <v>15.806571095678875</v>
      </c>
      <c r="I6981" s="204">
        <f>'Permitted Sources'!L6231</f>
        <v>0</v>
      </c>
      <c r="J6981" s="204">
        <f>'Permitted Sources'!M6231</f>
        <v>1.3413004615476071E-3</v>
      </c>
      <c r="K6981" s="203" t="str">
        <f t="shared" si="108"/>
        <v>Compressor Engines</v>
      </c>
    </row>
    <row r="6982" spans="1:11" s="203" customFormat="1" x14ac:dyDescent="0.2">
      <c r="A6982" s="202" t="str">
        <f>'Permitted Sources'!A6232</f>
        <v>WYDEQ Permitted Sources</v>
      </c>
      <c r="B6982" s="203">
        <f>'Permitted Sources'!B6232</f>
        <v>56</v>
      </c>
      <c r="C6982" s="202" t="str">
        <f>'Permitted Sources'!D6232</f>
        <v>5600502</v>
      </c>
      <c r="D6982" s="202">
        <f>'Permitted Sources'!E6232</f>
        <v>20200253</v>
      </c>
      <c r="E6982" s="203" t="str">
        <f>'Permitted Sources'!H6232</f>
        <v>Compressor Engines</v>
      </c>
      <c r="F6982" s="204">
        <f>'Permitted Sources'!I6232</f>
        <v>8.374322828236231</v>
      </c>
      <c r="G6982" s="204">
        <f>'Permitted Sources'!J6232</f>
        <v>16.230637737754535</v>
      </c>
      <c r="H6982" s="204">
        <f>'Permitted Sources'!K6232</f>
        <v>0.97383826426527187</v>
      </c>
      <c r="I6982" s="204">
        <f>'Permitted Sources'!L6232</f>
        <v>0</v>
      </c>
      <c r="J6982" s="204">
        <f>'Permitted Sources'!M6232</f>
        <v>1.446149822433929E-3</v>
      </c>
      <c r="K6982" s="203" t="str">
        <f t="shared" si="108"/>
        <v>Compressor Engines</v>
      </c>
    </row>
    <row r="6983" spans="1:11" s="203" customFormat="1" x14ac:dyDescent="0.2">
      <c r="A6983" s="202" t="str">
        <f>'Permitted Sources'!A6233</f>
        <v>WYDEQ Permitted Sources</v>
      </c>
      <c r="B6983" s="203">
        <f>'Permitted Sources'!B6233</f>
        <v>56</v>
      </c>
      <c r="C6983" s="202" t="str">
        <f>'Permitted Sources'!D6233</f>
        <v>5600502</v>
      </c>
      <c r="D6983" s="202">
        <f>'Permitted Sources'!E6233</f>
        <v>20200253</v>
      </c>
      <c r="E6983" s="203" t="str">
        <f>'Permitted Sources'!H6233</f>
        <v>Compressor Engines</v>
      </c>
      <c r="F6983" s="204">
        <f>'Permitted Sources'!I6233</f>
        <v>5.8148270843300667</v>
      </c>
      <c r="G6983" s="204">
        <f>'Permitted Sources'!J6233</f>
        <v>13.437269768763239</v>
      </c>
      <c r="H6983" s="204">
        <f>'Permitted Sources'!K6233</f>
        <v>8.5998526520084724</v>
      </c>
      <c r="I6983" s="204">
        <f>'Permitted Sources'!L6233</f>
        <v>0</v>
      </c>
      <c r="J6983" s="204">
        <f>'Permitted Sources'!M6233</f>
        <v>1.1972607363968046E-3</v>
      </c>
      <c r="K6983" s="203" t="str">
        <f t="shared" ref="K6983:K7046" si="109">IF(E6983="Unpermitted Fugitives","Fugitives",IF(E6983="Natural Gas Processing Facilities, Pump Seals","Fugitives",IF(E6983="Natural Gas Production, All Equipt Leak Fugitives","Fugitives",IF(E6983="External Combustion Boilers","Heaters",IF(E6983="Permitted Tank Losses","Condensate tank ",IF(E6983="Permitted Fugitives","Fugitives",IF(E6983="Process Heaters","Heaters",E6983)))))))</f>
        <v>Compressor Engines</v>
      </c>
    </row>
    <row r="6984" spans="1:11" s="203" customFormat="1" x14ac:dyDescent="0.2">
      <c r="A6984" s="202" t="str">
        <f>'Permitted Sources'!A6234</f>
        <v>WYDEQ Permitted Sources</v>
      </c>
      <c r="B6984" s="203">
        <f>'Permitted Sources'!B6234</f>
        <v>56</v>
      </c>
      <c r="C6984" s="202" t="str">
        <f>'Permitted Sources'!D6234</f>
        <v>5600502</v>
      </c>
      <c r="D6984" s="202">
        <f>'Permitted Sources'!E6234</f>
        <v>20200253</v>
      </c>
      <c r="E6984" s="203" t="str">
        <f>'Permitted Sources'!H6234</f>
        <v>Compressor Engines</v>
      </c>
      <c r="F6984" s="204">
        <f>'Permitted Sources'!I6234</f>
        <v>5.1987011347974921</v>
      </c>
      <c r="G6984" s="204">
        <f>'Permitted Sources'!J6234</f>
        <v>15.236617660849097</v>
      </c>
      <c r="H6984" s="204">
        <f>'Permitted Sources'!K6234</f>
        <v>0.60946470643396389</v>
      </c>
      <c r="I6984" s="204">
        <f>'Permitted Sources'!L6234</f>
        <v>0</v>
      </c>
      <c r="J6984" s="204">
        <f>'Permitted Sources'!M6234</f>
        <v>1.3575826335816543E-3</v>
      </c>
      <c r="K6984" s="203" t="str">
        <f t="shared" si="109"/>
        <v>Compressor Engines</v>
      </c>
    </row>
    <row r="6985" spans="1:11" s="203" customFormat="1" x14ac:dyDescent="0.2">
      <c r="A6985" s="202" t="str">
        <f>'Permitted Sources'!A6235</f>
        <v>WYDEQ Permitted Sources</v>
      </c>
      <c r="B6985" s="203">
        <f>'Permitted Sources'!B6235</f>
        <v>56</v>
      </c>
      <c r="C6985" s="202" t="str">
        <f>'Permitted Sources'!D6235</f>
        <v>5600502</v>
      </c>
      <c r="D6985" s="202">
        <f>'Permitted Sources'!E6235</f>
        <v>20200253</v>
      </c>
      <c r="E6985" s="203" t="str">
        <f>'Permitted Sources'!H6235</f>
        <v>Compressor Engines</v>
      </c>
      <c r="F6985" s="204">
        <f>'Permitted Sources'!I6235</f>
        <v>2.4933740265386253</v>
      </c>
      <c r="G6985" s="204">
        <f>'Permitted Sources'!J6235</f>
        <v>2.996160032005704</v>
      </c>
      <c r="H6985" s="204">
        <f>'Permitted Sources'!K6235</f>
        <v>5.992320064011408</v>
      </c>
      <c r="I6985" s="204">
        <f>'Permitted Sources'!L6235</f>
        <v>0</v>
      </c>
      <c r="J6985" s="204">
        <f>'Permitted Sources'!M6235</f>
        <v>2.6695785885170824E-4</v>
      </c>
      <c r="K6985" s="203" t="str">
        <f t="shared" si="109"/>
        <v>Compressor Engines</v>
      </c>
    </row>
    <row r="6986" spans="1:11" s="203" customFormat="1" x14ac:dyDescent="0.2">
      <c r="A6986" s="202" t="str">
        <f>'Permitted Sources'!A6236</f>
        <v>WYDEQ Permitted Sources</v>
      </c>
      <c r="B6986" s="203">
        <f>'Permitted Sources'!B6236</f>
        <v>56</v>
      </c>
      <c r="C6986" s="202" t="str">
        <f>'Permitted Sources'!D6236</f>
        <v>5600502</v>
      </c>
      <c r="D6986" s="202">
        <f>'Permitted Sources'!E6236</f>
        <v>20200253</v>
      </c>
      <c r="E6986" s="203" t="str">
        <f>'Permitted Sources'!H6236</f>
        <v>Compressor Engines</v>
      </c>
      <c r="F6986" s="204">
        <f>'Permitted Sources'!I6236</f>
        <v>1.2290361203985156</v>
      </c>
      <c r="G6986" s="204">
        <f>'Permitted Sources'!J6236</f>
        <v>7.3843492044019223</v>
      </c>
      <c r="H6986" s="204">
        <f>'Permitted Sources'!K6236</f>
        <v>2.067617777232539</v>
      </c>
      <c r="I6986" s="204">
        <f>'Permitted Sources'!L6236</f>
        <v>0</v>
      </c>
      <c r="J6986" s="204">
        <f>'Permitted Sources'!M6236</f>
        <v>6.5794551411221119E-4</v>
      </c>
      <c r="K6986" s="203" t="str">
        <f t="shared" si="109"/>
        <v>Compressor Engines</v>
      </c>
    </row>
    <row r="6987" spans="1:11" s="203" customFormat="1" x14ac:dyDescent="0.2">
      <c r="A6987" s="202" t="str">
        <f>'Permitted Sources'!A6237</f>
        <v>WYDEQ Permitted Sources</v>
      </c>
      <c r="B6987" s="203">
        <f>'Permitted Sources'!B6237</f>
        <v>56</v>
      </c>
      <c r="C6987" s="202" t="str">
        <f>'Permitted Sources'!D6237</f>
        <v>5600502</v>
      </c>
      <c r="D6987" s="202">
        <f>'Permitted Sources'!E6237</f>
        <v>20200253</v>
      </c>
      <c r="E6987" s="203" t="str">
        <f>'Permitted Sources'!H6237</f>
        <v>Compressor Engines</v>
      </c>
      <c r="F6987" s="204">
        <f>'Permitted Sources'!I6237</f>
        <v>3.5361760106430804</v>
      </c>
      <c r="G6987" s="204">
        <f>'Permitted Sources'!J6237</f>
        <v>7.3262790295655753</v>
      </c>
      <c r="H6987" s="204">
        <f>'Permitted Sources'!K6237</f>
        <v>0.21978837088696723</v>
      </c>
      <c r="I6987" s="204">
        <f>'Permitted Sources'!L6237</f>
        <v>0</v>
      </c>
      <c r="J6987" s="204">
        <f>'Permitted Sources'!M6237</f>
        <v>6.5277146153429279E-4</v>
      </c>
      <c r="K6987" s="203" t="str">
        <f t="shared" si="109"/>
        <v>Compressor Engines</v>
      </c>
    </row>
    <row r="6988" spans="1:11" s="203" customFormat="1" x14ac:dyDescent="0.2">
      <c r="A6988" s="202" t="str">
        <f>'Permitted Sources'!A6238</f>
        <v>WYDEQ Permitted Sources</v>
      </c>
      <c r="B6988" s="203">
        <f>'Permitted Sources'!B6238</f>
        <v>56</v>
      </c>
      <c r="C6988" s="202" t="str">
        <f>'Permitted Sources'!D6238</f>
        <v>5600502</v>
      </c>
      <c r="D6988" s="202">
        <f>'Permitted Sources'!E6238</f>
        <v>20200253</v>
      </c>
      <c r="E6988" s="203" t="str">
        <f>'Permitted Sources'!H6238</f>
        <v>Compressor Engines</v>
      </c>
      <c r="F6988" s="204">
        <f>'Permitted Sources'!I6238</f>
        <v>7.2921845685911437</v>
      </c>
      <c r="G6988" s="204">
        <f>'Permitted Sources'!J6238</f>
        <v>8.1135603722153284</v>
      </c>
      <c r="H6988" s="204">
        <f>'Permitted Sources'!K6238</f>
        <v>0.40567801861076641</v>
      </c>
      <c r="I6988" s="204">
        <f>'Permitted Sources'!L6238</f>
        <v>0</v>
      </c>
      <c r="J6988" s="204">
        <f>'Permitted Sources'!M6238</f>
        <v>7.2291822916438562E-4</v>
      </c>
      <c r="K6988" s="203" t="str">
        <f t="shared" si="109"/>
        <v>Compressor Engines</v>
      </c>
    </row>
    <row r="6989" spans="1:11" s="203" customFormat="1" x14ac:dyDescent="0.2">
      <c r="A6989" s="202" t="str">
        <f>'Permitted Sources'!A6239</f>
        <v>WYDEQ Permitted Sources</v>
      </c>
      <c r="B6989" s="203">
        <f>'Permitted Sources'!B6239</f>
        <v>56</v>
      </c>
      <c r="C6989" s="202" t="str">
        <f>'Permitted Sources'!D6239</f>
        <v>5600502</v>
      </c>
      <c r="D6989" s="202">
        <f>'Permitted Sources'!E6239</f>
        <v>20200253</v>
      </c>
      <c r="E6989" s="203" t="str">
        <f>'Permitted Sources'!H6239</f>
        <v>Compressor Engines</v>
      </c>
      <c r="F6989" s="204">
        <f>'Permitted Sources'!I6239</f>
        <v>2.0813001062902807</v>
      </c>
      <c r="G6989" s="204">
        <f>'Permitted Sources'!J6239</f>
        <v>2.1375998970588839</v>
      </c>
      <c r="H6989" s="204">
        <f>'Permitted Sources'!K6239</f>
        <v>6.4127996911766516E-2</v>
      </c>
      <c r="I6989" s="204">
        <f>'Permitted Sources'!L6239</f>
        <v>0</v>
      </c>
      <c r="J6989" s="204">
        <f>'Permitted Sources'!M6239</f>
        <v>1.9046015082794653E-4</v>
      </c>
      <c r="K6989" s="203" t="str">
        <f t="shared" si="109"/>
        <v>Compressor Engines</v>
      </c>
    </row>
    <row r="6990" spans="1:11" s="203" customFormat="1" x14ac:dyDescent="0.2">
      <c r="A6990" s="202" t="str">
        <f>'Permitted Sources'!A6240</f>
        <v>WYDEQ Permitted Sources</v>
      </c>
      <c r="B6990" s="203">
        <f>'Permitted Sources'!B6240</f>
        <v>56</v>
      </c>
      <c r="C6990" s="202" t="str">
        <f>'Permitted Sources'!D6240</f>
        <v>5600502</v>
      </c>
      <c r="D6990" s="202">
        <f>'Permitted Sources'!E6240</f>
        <v>20200253</v>
      </c>
      <c r="E6990" s="203" t="str">
        <f>'Permitted Sources'!H6240</f>
        <v>Compressor Engines</v>
      </c>
      <c r="F6990" s="204">
        <f>'Permitted Sources'!I6240</f>
        <v>0</v>
      </c>
      <c r="G6990" s="204">
        <f>'Permitted Sources'!J6240</f>
        <v>0</v>
      </c>
      <c r="H6990" s="204">
        <f>'Permitted Sources'!K6240</f>
        <v>0</v>
      </c>
      <c r="I6990" s="204">
        <f>'Permitted Sources'!L6240</f>
        <v>0</v>
      </c>
      <c r="J6990" s="204">
        <f>'Permitted Sources'!M6240</f>
        <v>0</v>
      </c>
      <c r="K6990" s="203" t="str">
        <f t="shared" si="109"/>
        <v>Compressor Engines</v>
      </c>
    </row>
    <row r="6991" spans="1:11" s="203" customFormat="1" x14ac:dyDescent="0.2">
      <c r="A6991" s="202" t="str">
        <f>'Permitted Sources'!A6241</f>
        <v>WYDEQ Permitted Sources</v>
      </c>
      <c r="B6991" s="203">
        <f>'Permitted Sources'!B6241</f>
        <v>56</v>
      </c>
      <c r="C6991" s="202" t="str">
        <f>'Permitted Sources'!D6241</f>
        <v>5600502</v>
      </c>
      <c r="D6991" s="202">
        <f>'Permitted Sources'!E6241</f>
        <v>20200253</v>
      </c>
      <c r="E6991" s="203" t="str">
        <f>'Permitted Sources'!H6241</f>
        <v>Compressor Engines</v>
      </c>
      <c r="F6991" s="204">
        <f>'Permitted Sources'!I6241</f>
        <v>4.0518143728822311</v>
      </c>
      <c r="G6991" s="204">
        <f>'Permitted Sources'!J6241</f>
        <v>7.7283461622705136</v>
      </c>
      <c r="H6991" s="204">
        <f>'Permitted Sources'!K6241</f>
        <v>11.824369628273885</v>
      </c>
      <c r="I6991" s="204">
        <f>'Permitted Sources'!L6241</f>
        <v>0</v>
      </c>
      <c r="J6991" s="204">
        <f>'Permitted Sources'!M6241</f>
        <v>6.8859564305830286E-4</v>
      </c>
      <c r="K6991" s="203" t="str">
        <f t="shared" si="109"/>
        <v>Compressor Engines</v>
      </c>
    </row>
    <row r="6992" spans="1:11" s="203" customFormat="1" x14ac:dyDescent="0.2">
      <c r="A6992" s="202" t="str">
        <f>'Permitted Sources'!A6242</f>
        <v>WYDEQ Permitted Sources</v>
      </c>
      <c r="B6992" s="203">
        <f>'Permitted Sources'!B6242</f>
        <v>56</v>
      </c>
      <c r="C6992" s="202" t="str">
        <f>'Permitted Sources'!D6242</f>
        <v>5600502</v>
      </c>
      <c r="D6992" s="202">
        <f>'Permitted Sources'!E6242</f>
        <v>20200253</v>
      </c>
      <c r="E6992" s="203" t="str">
        <f>'Permitted Sources'!H6242</f>
        <v>Compressor Engines</v>
      </c>
      <c r="F6992" s="204">
        <f>'Permitted Sources'!I6242</f>
        <v>0</v>
      </c>
      <c r="G6992" s="204">
        <f>'Permitted Sources'!J6242</f>
        <v>0</v>
      </c>
      <c r="H6992" s="204">
        <f>'Permitted Sources'!K6242</f>
        <v>0</v>
      </c>
      <c r="I6992" s="204">
        <f>'Permitted Sources'!L6242</f>
        <v>0</v>
      </c>
      <c r="J6992" s="204">
        <f>'Permitted Sources'!M6242</f>
        <v>0</v>
      </c>
      <c r="K6992" s="203" t="str">
        <f t="shared" si="109"/>
        <v>Compressor Engines</v>
      </c>
    </row>
    <row r="6993" spans="1:11" s="203" customFormat="1" x14ac:dyDescent="0.2">
      <c r="A6993" s="202" t="str">
        <f>'Permitted Sources'!A6243</f>
        <v>WYDEQ Permitted Sources</v>
      </c>
      <c r="B6993" s="203">
        <f>'Permitted Sources'!B6243</f>
        <v>56</v>
      </c>
      <c r="C6993" s="202" t="str">
        <f>'Permitted Sources'!D6243</f>
        <v>5600502</v>
      </c>
      <c r="D6993" s="202">
        <f>'Permitted Sources'!E6243</f>
        <v>20200253</v>
      </c>
      <c r="E6993" s="203" t="str">
        <f>'Permitted Sources'!H6243</f>
        <v>Compressor Engines</v>
      </c>
      <c r="F6993" s="204">
        <f>'Permitted Sources'!I6243</f>
        <v>3.5369274449629251</v>
      </c>
      <c r="G6993" s="204">
        <f>'Permitted Sources'!J6243</f>
        <v>12.127025548632448</v>
      </c>
      <c r="H6993" s="204">
        <f>'Permitted Sources'!K6243</f>
        <v>13.600463351470223</v>
      </c>
      <c r="I6993" s="204">
        <f>'Permitted Sources'!L6243</f>
        <v>0</v>
      </c>
      <c r="J6993" s="204">
        <f>'Permitted Sources'!M6243</f>
        <v>1.0819654326928543E-3</v>
      </c>
      <c r="K6993" s="203" t="str">
        <f t="shared" si="109"/>
        <v>Compressor Engines</v>
      </c>
    </row>
    <row r="6994" spans="1:11" s="203" customFormat="1" x14ac:dyDescent="0.2">
      <c r="A6994" s="202" t="str">
        <f>'Permitted Sources'!A6244</f>
        <v>WYDEQ Permitted Sources</v>
      </c>
      <c r="B6994" s="203">
        <f>'Permitted Sources'!B6244</f>
        <v>56</v>
      </c>
      <c r="C6994" s="202" t="str">
        <f>'Permitted Sources'!D6244</f>
        <v>5600502</v>
      </c>
      <c r="D6994" s="202">
        <f>'Permitted Sources'!E6244</f>
        <v>20200253</v>
      </c>
      <c r="E6994" s="203" t="str">
        <f>'Permitted Sources'!H6244</f>
        <v>Compressor Engines</v>
      </c>
      <c r="F6994" s="204">
        <f>'Permitted Sources'!I6244</f>
        <v>5.3382826421847192</v>
      </c>
      <c r="G6994" s="204">
        <f>'Permitted Sources'!J6244</f>
        <v>12.829482397606817</v>
      </c>
      <c r="H6994" s="204">
        <f>'Permitted Sources'!K6244</f>
        <v>14.369020285319637</v>
      </c>
      <c r="I6994" s="204">
        <f>'Permitted Sources'!L6244</f>
        <v>0</v>
      </c>
      <c r="J6994" s="204">
        <f>'Permitted Sources'!M6244</f>
        <v>1.1431068816267671E-3</v>
      </c>
      <c r="K6994" s="203" t="str">
        <f t="shared" si="109"/>
        <v>Compressor Engines</v>
      </c>
    </row>
    <row r="6995" spans="1:11" s="203" customFormat="1" x14ac:dyDescent="0.2">
      <c r="A6995" s="202" t="str">
        <f>'Permitted Sources'!A6245</f>
        <v>WYDEQ Permitted Sources</v>
      </c>
      <c r="B6995" s="203">
        <f>'Permitted Sources'!B6245</f>
        <v>56</v>
      </c>
      <c r="C6995" s="202" t="str">
        <f>'Permitted Sources'!D6245</f>
        <v>5600502</v>
      </c>
      <c r="D6995" s="202">
        <f>'Permitted Sources'!E6245</f>
        <v>20200253</v>
      </c>
      <c r="E6995" s="203" t="str">
        <f>'Permitted Sources'!H6245</f>
        <v>Compressor Engines</v>
      </c>
      <c r="F6995" s="204">
        <f>'Permitted Sources'!I6245</f>
        <v>7.2912723585814323</v>
      </c>
      <c r="G6995" s="204">
        <f>'Permitted Sources'!J6245</f>
        <v>15.371138676988217</v>
      </c>
      <c r="H6995" s="204">
        <f>'Permitted Sources'!K6245</f>
        <v>18.291655025615977</v>
      </c>
      <c r="I6995" s="204">
        <f>'Permitted Sources'!L6245</f>
        <v>0</v>
      </c>
      <c r="J6995" s="204">
        <f>'Permitted Sources'!M6245</f>
        <v>1.3695684561196497E-3</v>
      </c>
      <c r="K6995" s="203" t="str">
        <f t="shared" si="109"/>
        <v>Compressor Engines</v>
      </c>
    </row>
    <row r="6996" spans="1:11" s="203" customFormat="1" x14ac:dyDescent="0.2">
      <c r="A6996" s="202" t="str">
        <f>'Permitted Sources'!A6246</f>
        <v>WYDEQ Permitted Sources</v>
      </c>
      <c r="B6996" s="203">
        <f>'Permitted Sources'!B6246</f>
        <v>56</v>
      </c>
      <c r="C6996" s="202" t="str">
        <f>'Permitted Sources'!D6246</f>
        <v>5600502</v>
      </c>
      <c r="D6996" s="202">
        <f>'Permitted Sources'!E6246</f>
        <v>20200253</v>
      </c>
      <c r="E6996" s="203" t="str">
        <f>'Permitted Sources'!H6246</f>
        <v>Compressor Engines</v>
      </c>
      <c r="F6996" s="204">
        <f>'Permitted Sources'!I6246</f>
        <v>4.8992352228775014</v>
      </c>
      <c r="G6996" s="204">
        <f>'Permitted Sources'!J6246</f>
        <v>7.8495471629703273</v>
      </c>
      <c r="H6996" s="204">
        <f>'Permitted Sources'!K6246</f>
        <v>7.5355652764515142</v>
      </c>
      <c r="I6996" s="204">
        <f>'Permitted Sources'!L6246</f>
        <v>0</v>
      </c>
      <c r="J6996" s="204">
        <f>'Permitted Sources'!M6246</f>
        <v>6.9939465222065616E-4</v>
      </c>
      <c r="K6996" s="203" t="str">
        <f t="shared" si="109"/>
        <v>Compressor Engines</v>
      </c>
    </row>
    <row r="6997" spans="1:11" s="203" customFormat="1" x14ac:dyDescent="0.2">
      <c r="A6997" s="202" t="str">
        <f>'Permitted Sources'!A6247</f>
        <v>WYDEQ Permitted Sources</v>
      </c>
      <c r="B6997" s="203">
        <f>'Permitted Sources'!B6247</f>
        <v>56</v>
      </c>
      <c r="C6997" s="202" t="str">
        <f>'Permitted Sources'!D6247</f>
        <v>5600502</v>
      </c>
      <c r="D6997" s="202">
        <f>'Permitted Sources'!E6247</f>
        <v>20200253</v>
      </c>
      <c r="E6997" s="203" t="str">
        <f>'Permitted Sources'!H6247</f>
        <v>Compressor Engines</v>
      </c>
      <c r="F6997" s="204">
        <f>'Permitted Sources'!I6247</f>
        <v>0.43846894466691422</v>
      </c>
      <c r="G6997" s="204">
        <f>'Permitted Sources'!J6247</f>
        <v>1.2850870809495019</v>
      </c>
      <c r="H6997" s="204">
        <f>'Permitted Sources'!K6247</f>
        <v>0.43692960752283067</v>
      </c>
      <c r="I6997" s="204">
        <f>'Permitted Sources'!L6247</f>
        <v>0</v>
      </c>
      <c r="J6997" s="204">
        <f>'Permitted Sources'!M6247</f>
        <v>1.1450125891260061E-4</v>
      </c>
      <c r="K6997" s="203" t="str">
        <f t="shared" si="109"/>
        <v>Compressor Engines</v>
      </c>
    </row>
    <row r="6998" spans="1:11" s="203" customFormat="1" x14ac:dyDescent="0.2">
      <c r="A6998" s="202" t="str">
        <f>'Permitted Sources'!A6248</f>
        <v>WYDEQ Permitted Sources</v>
      </c>
      <c r="B6998" s="203">
        <f>'Permitted Sources'!B6248</f>
        <v>56</v>
      </c>
      <c r="C6998" s="202" t="str">
        <f>'Permitted Sources'!D6248</f>
        <v>5600502</v>
      </c>
      <c r="D6998" s="202">
        <f>'Permitted Sources'!E6248</f>
        <v>20200253</v>
      </c>
      <c r="E6998" s="203" t="str">
        <f>'Permitted Sources'!H6248</f>
        <v>Compressor Engines</v>
      </c>
      <c r="F6998" s="204">
        <f>'Permitted Sources'!I6248</f>
        <v>0.26641578927350196</v>
      </c>
      <c r="G6998" s="204">
        <f>'Permitted Sources'!J6248</f>
        <v>1.7462085100615956</v>
      </c>
      <c r="H6998" s="204">
        <f>'Permitted Sources'!K6248</f>
        <v>3.9580726228062844</v>
      </c>
      <c r="I6998" s="204">
        <f>'Permitted Sources'!L6248</f>
        <v>0</v>
      </c>
      <c r="J6998" s="204">
        <f>'Permitted Sources'!M6248</f>
        <v>2.5931196374414701E-4</v>
      </c>
      <c r="K6998" s="203" t="str">
        <f t="shared" si="109"/>
        <v>Compressor Engines</v>
      </c>
    </row>
    <row r="6999" spans="1:11" s="203" customFormat="1" x14ac:dyDescent="0.2">
      <c r="A6999" s="202" t="str">
        <f>'Permitted Sources'!A6249</f>
        <v>WYDEQ Permitted Sources</v>
      </c>
      <c r="B6999" s="203">
        <f>'Permitted Sources'!B6249</f>
        <v>56</v>
      </c>
      <c r="C6999" s="202" t="str">
        <f>'Permitted Sources'!D6249</f>
        <v>5600502</v>
      </c>
      <c r="D6999" s="202">
        <f>'Permitted Sources'!E6249</f>
        <v>20200253</v>
      </c>
      <c r="E6999" s="203" t="str">
        <f>'Permitted Sources'!H6249</f>
        <v>Compressor Engines</v>
      </c>
      <c r="F6999" s="204">
        <f>'Permitted Sources'!I6249</f>
        <v>6.4077190925918268</v>
      </c>
      <c r="G6999" s="204">
        <f>'Permitted Sources'!J6249</f>
        <v>7.6998282797529098</v>
      </c>
      <c r="H6999" s="204">
        <f>'Permitted Sources'!K6249</f>
        <v>15.39965655950582</v>
      </c>
      <c r="I6999" s="204">
        <f>'Permitted Sources'!L6249</f>
        <v>0</v>
      </c>
      <c r="J6999" s="204">
        <f>'Permitted Sources'!M6249</f>
        <v>6.8605469972598425E-4</v>
      </c>
      <c r="K6999" s="203" t="str">
        <f t="shared" si="109"/>
        <v>Compressor Engines</v>
      </c>
    </row>
    <row r="7000" spans="1:11" s="203" customFormat="1" x14ac:dyDescent="0.2">
      <c r="A7000" s="202" t="str">
        <f>'Permitted Sources'!A6250</f>
        <v>WYDEQ Permitted Sources</v>
      </c>
      <c r="B7000" s="203">
        <f>'Permitted Sources'!B6250</f>
        <v>56</v>
      </c>
      <c r="C7000" s="202" t="str">
        <f>'Permitted Sources'!D6250</f>
        <v>5600502</v>
      </c>
      <c r="D7000" s="202">
        <f>'Permitted Sources'!E6250</f>
        <v>20200253</v>
      </c>
      <c r="E7000" s="203" t="str">
        <f>'Permitted Sources'!H6250</f>
        <v>Compressor Engines</v>
      </c>
      <c r="F7000" s="204">
        <f>'Permitted Sources'!I6250</f>
        <v>2.27787633086515</v>
      </c>
      <c r="G7000" s="204">
        <f>'Permitted Sources'!J6250</f>
        <v>2.7372074737878234</v>
      </c>
      <c r="H7000" s="204">
        <f>'Permitted Sources'!K6250</f>
        <v>1.3686037368939117</v>
      </c>
      <c r="I7000" s="204">
        <f>'Permitted Sources'!L6250</f>
        <v>0</v>
      </c>
      <c r="J7000" s="204">
        <f>'Permitted Sources'!M6250</f>
        <v>2.4388518591449504E-4</v>
      </c>
      <c r="K7000" s="203" t="str">
        <f t="shared" si="109"/>
        <v>Compressor Engines</v>
      </c>
    </row>
    <row r="7001" spans="1:11" s="203" customFormat="1" x14ac:dyDescent="0.2">
      <c r="A7001" s="202" t="str">
        <f>'Permitted Sources'!A6251</f>
        <v>WYDEQ Permitted Sources</v>
      </c>
      <c r="B7001" s="203">
        <f>'Permitted Sources'!B6251</f>
        <v>56</v>
      </c>
      <c r="C7001" s="202" t="str">
        <f>'Permitted Sources'!D6251</f>
        <v>5600502</v>
      </c>
      <c r="D7001" s="202">
        <f>'Permitted Sources'!E6251</f>
        <v>20200253</v>
      </c>
      <c r="E7001" s="203" t="str">
        <f>'Permitted Sources'!H6251</f>
        <v>Compressor Engines</v>
      </c>
      <c r="F7001" s="204">
        <f>'Permitted Sources'!I6251</f>
        <v>1.8806782674040594</v>
      </c>
      <c r="G7001" s="204">
        <f>'Permitted Sources'!J6251</f>
        <v>1.5066099183630279</v>
      </c>
      <c r="H7001" s="204">
        <f>'Permitted Sources'!K6251</f>
        <v>0.75330495918151397</v>
      </c>
      <c r="I7001" s="204">
        <f>'Permitted Sources'!L6251</f>
        <v>0</v>
      </c>
      <c r="J7001" s="204">
        <f>'Permitted Sources'!M6251</f>
        <v>1.342389437261458E-4</v>
      </c>
      <c r="K7001" s="203" t="str">
        <f t="shared" si="109"/>
        <v>Compressor Engines</v>
      </c>
    </row>
    <row r="7002" spans="1:11" s="203" customFormat="1" x14ac:dyDescent="0.2">
      <c r="A7002" s="202" t="str">
        <f>'Permitted Sources'!A6252</f>
        <v>WYDEQ Permitted Sources</v>
      </c>
      <c r="B7002" s="203">
        <f>'Permitted Sources'!B6252</f>
        <v>56</v>
      </c>
      <c r="C7002" s="202" t="str">
        <f>'Permitted Sources'!D6252</f>
        <v>5600502</v>
      </c>
      <c r="D7002" s="202">
        <f>'Permitted Sources'!E6252</f>
        <v>20200253</v>
      </c>
      <c r="E7002" s="203" t="str">
        <f>'Permitted Sources'!H6252</f>
        <v>Compressor Engines</v>
      </c>
      <c r="F7002" s="204">
        <f>'Permitted Sources'!I6252</f>
        <v>6.3203876978905233</v>
      </c>
      <c r="G7002" s="204">
        <f>'Permitted Sources'!J6252</f>
        <v>8.4387628996970374</v>
      </c>
      <c r="H7002" s="204">
        <f>'Permitted Sources'!K6252</f>
        <v>4.2193814498485187</v>
      </c>
      <c r="I7002" s="204">
        <f>'Permitted Sources'!L6252</f>
        <v>0</v>
      </c>
      <c r="J7002" s="204">
        <f>'Permitted Sources'!M6252</f>
        <v>7.5189377436300591E-4</v>
      </c>
      <c r="K7002" s="203" t="str">
        <f t="shared" si="109"/>
        <v>Compressor Engines</v>
      </c>
    </row>
    <row r="7003" spans="1:11" s="203" customFormat="1" x14ac:dyDescent="0.2">
      <c r="A7003" s="202" t="str">
        <f>'Permitted Sources'!A6253</f>
        <v>WYDEQ Permitted Sources</v>
      </c>
      <c r="B7003" s="203">
        <f>'Permitted Sources'!B6253</f>
        <v>56</v>
      </c>
      <c r="C7003" s="202" t="str">
        <f>'Permitted Sources'!D6253</f>
        <v>5600502</v>
      </c>
      <c r="D7003" s="202">
        <f>'Permitted Sources'!E6253</f>
        <v>20200253</v>
      </c>
      <c r="E7003" s="203" t="str">
        <f>'Permitted Sources'!H6253</f>
        <v>Compressor Engines</v>
      </c>
      <c r="F7003" s="204">
        <f>'Permitted Sources'!I6253</f>
        <v>8.9344110335094662</v>
      </c>
      <c r="G7003" s="204">
        <f>'Permitted Sources'!J6253</f>
        <v>16.266704159487642</v>
      </c>
      <c r="H7003" s="204">
        <f>'Permitted Sources'!K6253</f>
        <v>1.138669291164135</v>
      </c>
      <c r="I7003" s="204">
        <f>'Permitted Sources'!L6253</f>
        <v>0</v>
      </c>
      <c r="J7003" s="204">
        <f>'Permitted Sources'!M6253</f>
        <v>1.4493633406103487E-3</v>
      </c>
      <c r="K7003" s="203" t="str">
        <f t="shared" si="109"/>
        <v>Compressor Engines</v>
      </c>
    </row>
    <row r="7004" spans="1:11" s="203" customFormat="1" x14ac:dyDescent="0.2">
      <c r="A7004" s="202" t="str">
        <f>'Permitted Sources'!A6254</f>
        <v>WYDEQ Permitted Sources</v>
      </c>
      <c r="B7004" s="203">
        <f>'Permitted Sources'!B6254</f>
        <v>56</v>
      </c>
      <c r="C7004" s="202" t="str">
        <f>'Permitted Sources'!D6254</f>
        <v>5600502</v>
      </c>
      <c r="D7004" s="202">
        <f>'Permitted Sources'!E6254</f>
        <v>20200253</v>
      </c>
      <c r="E7004" s="203" t="str">
        <f>'Permitted Sources'!H6254</f>
        <v>Compressor Engines</v>
      </c>
      <c r="F7004" s="204">
        <f>'Permitted Sources'!I6254</f>
        <v>7.6186686100539323</v>
      </c>
      <c r="G7004" s="204">
        <f>'Permitted Sources'!J6254</f>
        <v>13.078520535730686</v>
      </c>
      <c r="H7004" s="204">
        <f>'Permitted Sources'!K6254</f>
        <v>3.2696301339326714</v>
      </c>
      <c r="I7004" s="204">
        <f>'Permitted Sources'!L6254</f>
        <v>0</v>
      </c>
      <c r="J7004" s="204">
        <f>'Permitted Sources'!M6254</f>
        <v>1.165296179733604E-3</v>
      </c>
      <c r="K7004" s="203" t="str">
        <f t="shared" si="109"/>
        <v>Compressor Engines</v>
      </c>
    </row>
    <row r="7005" spans="1:11" s="203" customFormat="1" x14ac:dyDescent="0.2">
      <c r="A7005" s="202" t="str">
        <f>'Permitted Sources'!A6255</f>
        <v>WYDEQ Permitted Sources</v>
      </c>
      <c r="B7005" s="203">
        <f>'Permitted Sources'!B6255</f>
        <v>56</v>
      </c>
      <c r="C7005" s="202" t="str">
        <f>'Permitted Sources'!D6255</f>
        <v>5600502</v>
      </c>
      <c r="D7005" s="202">
        <f>'Permitted Sources'!E6255</f>
        <v>20200253</v>
      </c>
      <c r="E7005" s="203" t="str">
        <f>'Permitted Sources'!H6255</f>
        <v>Compressor Engines</v>
      </c>
      <c r="F7005" s="204">
        <f>'Permitted Sources'!I6255</f>
        <v>6.3891782387359486</v>
      </c>
      <c r="G7005" s="204">
        <f>'Permitted Sources'!J6255</f>
        <v>7.677548684036033</v>
      </c>
      <c r="H7005" s="204">
        <f>'Permitted Sources'!K6255</f>
        <v>15.355097368072066</v>
      </c>
      <c r="I7005" s="204">
        <f>'Permitted Sources'!L6255</f>
        <v>0</v>
      </c>
      <c r="J7005" s="204">
        <f>'Permitted Sources'!M6255</f>
        <v>6.840695877476105E-4</v>
      </c>
      <c r="K7005" s="203" t="str">
        <f t="shared" si="109"/>
        <v>Compressor Engines</v>
      </c>
    </row>
    <row r="7006" spans="1:11" s="203" customFormat="1" x14ac:dyDescent="0.2">
      <c r="A7006" s="202" t="str">
        <f>'Permitted Sources'!A6256</f>
        <v>WYDEQ Permitted Sources</v>
      </c>
      <c r="B7006" s="203">
        <f>'Permitted Sources'!B6256</f>
        <v>56</v>
      </c>
      <c r="C7006" s="202" t="str">
        <f>'Permitted Sources'!D6256</f>
        <v>5600502</v>
      </c>
      <c r="D7006" s="202">
        <f>'Permitted Sources'!E6256</f>
        <v>20200253</v>
      </c>
      <c r="E7006" s="203" t="str">
        <f>'Permitted Sources'!H6256</f>
        <v>Compressor Engines</v>
      </c>
      <c r="F7006" s="204">
        <f>'Permitted Sources'!I6256</f>
        <v>0.38947800507462355</v>
      </c>
      <c r="G7006" s="204">
        <f>'Permitted Sources'!J6256</f>
        <v>0.2808094781760152</v>
      </c>
      <c r="H7006" s="204">
        <f>'Permitted Sources'!K6256</f>
        <v>0.93603159392005042</v>
      </c>
      <c r="I7006" s="204">
        <f>'Permitted Sources'!L6256</f>
        <v>0</v>
      </c>
      <c r="J7006" s="204">
        <f>'Permitted Sources'!M6256</f>
        <v>4.1700207509138254E-5</v>
      </c>
      <c r="K7006" s="203" t="str">
        <f t="shared" si="109"/>
        <v>Compressor Engines</v>
      </c>
    </row>
    <row r="7007" spans="1:11" s="203" customFormat="1" x14ac:dyDescent="0.2">
      <c r="A7007" s="202" t="str">
        <f>'Permitted Sources'!A6257</f>
        <v>WYDEQ Permitted Sources</v>
      </c>
      <c r="B7007" s="203">
        <f>'Permitted Sources'!B6257</f>
        <v>56</v>
      </c>
      <c r="C7007" s="202" t="str">
        <f>'Permitted Sources'!D6257</f>
        <v>5600502</v>
      </c>
      <c r="D7007" s="202">
        <f>'Permitted Sources'!E6257</f>
        <v>20200253</v>
      </c>
      <c r="E7007" s="203" t="str">
        <f>'Permitted Sources'!H6257</f>
        <v>Compressor Engines</v>
      </c>
      <c r="F7007" s="204">
        <f>'Permitted Sources'!I6257</f>
        <v>2.2656292669694071</v>
      </c>
      <c r="G7007" s="204">
        <f>'Permitted Sources'!J6257</f>
        <v>3.0410801528900726</v>
      </c>
      <c r="H7007" s="204">
        <f>'Permitted Sources'!K6257</f>
        <v>5.2422429302200308</v>
      </c>
      <c r="I7007" s="204">
        <f>'Permitted Sources'!L6257</f>
        <v>0</v>
      </c>
      <c r="J7007" s="204">
        <f>'Permitted Sources'!M6257</f>
        <v>2.5805737297381471E-4</v>
      </c>
      <c r="K7007" s="203" t="str">
        <f t="shared" si="109"/>
        <v>Compressor Engines</v>
      </c>
    </row>
    <row r="7008" spans="1:11" s="203" customFormat="1" x14ac:dyDescent="0.2">
      <c r="A7008" s="202" t="str">
        <f>'Permitted Sources'!A6258</f>
        <v>WYDEQ Permitted Sources</v>
      </c>
      <c r="B7008" s="203">
        <f>'Permitted Sources'!B6258</f>
        <v>56</v>
      </c>
      <c r="C7008" s="202" t="str">
        <f>'Permitted Sources'!D6258</f>
        <v>5600502</v>
      </c>
      <c r="D7008" s="202">
        <f>'Permitted Sources'!E6258</f>
        <v>20200253</v>
      </c>
      <c r="E7008" s="203" t="str">
        <f>'Permitted Sources'!H6258</f>
        <v>Compressor Engines</v>
      </c>
      <c r="F7008" s="204">
        <f>'Permitted Sources'!I6258</f>
        <v>1.7818855348775144</v>
      </c>
      <c r="G7008" s="204">
        <f>'Permitted Sources'!J6258</f>
        <v>2.0721297136451446</v>
      </c>
      <c r="H7008" s="204">
        <f>'Permitted Sources'!K6258</f>
        <v>9.0137642543563796</v>
      </c>
      <c r="I7008" s="204">
        <f>'Permitted Sources'!L6258</f>
        <v>0</v>
      </c>
      <c r="J7008" s="204">
        <f>'Permitted Sources'!M6258</f>
        <v>3.0771126247630399E-4</v>
      </c>
      <c r="K7008" s="203" t="str">
        <f t="shared" si="109"/>
        <v>Compressor Engines</v>
      </c>
    </row>
    <row r="7009" spans="1:11" s="203" customFormat="1" x14ac:dyDescent="0.2">
      <c r="A7009" s="202" t="str">
        <f>'Permitted Sources'!A6259</f>
        <v>WYDEQ Permitted Sources</v>
      </c>
      <c r="B7009" s="203">
        <f>'Permitted Sources'!B6259</f>
        <v>56</v>
      </c>
      <c r="C7009" s="202" t="str">
        <f>'Permitted Sources'!D6259</f>
        <v>5600502</v>
      </c>
      <c r="D7009" s="202">
        <f>'Permitted Sources'!E6259</f>
        <v>20200253</v>
      </c>
      <c r="E7009" s="203" t="str">
        <f>'Permitted Sources'!H6259</f>
        <v>Compressor Engines</v>
      </c>
      <c r="F7009" s="204">
        <f>'Permitted Sources'!I6259</f>
        <v>4.7974459352087244</v>
      </c>
      <c r="G7009" s="204">
        <f>'Permitted Sources'!J6259</f>
        <v>7.763325127546012</v>
      </c>
      <c r="H7009" s="204">
        <f>'Permitted Sources'!K6259</f>
        <v>5.5342515760724043</v>
      </c>
      <c r="I7009" s="204">
        <f>'Permitted Sources'!L6259</f>
        <v>0</v>
      </c>
      <c r="J7009" s="204">
        <f>'Permitted Sources'!M6259</f>
        <v>6.8486363253895998E-4</v>
      </c>
      <c r="K7009" s="203" t="str">
        <f t="shared" si="109"/>
        <v>Compressor Engines</v>
      </c>
    </row>
    <row r="7010" spans="1:11" s="203" customFormat="1" x14ac:dyDescent="0.2">
      <c r="A7010" s="202" t="str">
        <f>'Permitted Sources'!A6260</f>
        <v>WYDEQ Permitted Sources</v>
      </c>
      <c r="B7010" s="203">
        <f>'Permitted Sources'!B6260</f>
        <v>56</v>
      </c>
      <c r="C7010" s="202" t="str">
        <f>'Permitted Sources'!D6260</f>
        <v>5600502</v>
      </c>
      <c r="D7010" s="202">
        <f>'Permitted Sources'!E6260</f>
        <v>20200253</v>
      </c>
      <c r="E7010" s="203" t="str">
        <f>'Permitted Sources'!H6260</f>
        <v>Compressor Engines</v>
      </c>
      <c r="F7010" s="204">
        <f>'Permitted Sources'!I6260</f>
        <v>4.3694711138242379</v>
      </c>
      <c r="G7010" s="204">
        <f>'Permitted Sources'!J6260</f>
        <v>11.414282477670747</v>
      </c>
      <c r="H7010" s="204">
        <f>'Permitted Sources'!K6260</f>
        <v>15.066852870525388</v>
      </c>
      <c r="I7010" s="204">
        <f>'Permitted Sources'!L6260</f>
        <v>0</v>
      </c>
      <c r="J7010" s="204">
        <f>'Permitted Sources'!M6260</f>
        <v>1.0170125687604637E-3</v>
      </c>
      <c r="K7010" s="203" t="str">
        <f t="shared" si="109"/>
        <v>Compressor Engines</v>
      </c>
    </row>
    <row r="7011" spans="1:11" s="203" customFormat="1" x14ac:dyDescent="0.2">
      <c r="A7011" s="202" t="str">
        <f>'Permitted Sources'!A6261</f>
        <v>WYDEQ Permitted Sources</v>
      </c>
      <c r="B7011" s="203">
        <f>'Permitted Sources'!B6261</f>
        <v>56</v>
      </c>
      <c r="C7011" s="202" t="str">
        <f>'Permitted Sources'!D6261</f>
        <v>5600502</v>
      </c>
      <c r="D7011" s="202">
        <f>'Permitted Sources'!E6261</f>
        <v>20200253</v>
      </c>
      <c r="E7011" s="203" t="str">
        <f>'Permitted Sources'!H6261</f>
        <v>Compressor Engines</v>
      </c>
      <c r="F7011" s="204">
        <f>'Permitted Sources'!I6261</f>
        <v>10.353806100446295</v>
      </c>
      <c r="G7011" s="204">
        <f>'Permitted Sources'!J6261</f>
        <v>14.81147523258025</v>
      </c>
      <c r="H7011" s="204">
        <f>'Permitted Sources'!K6261</f>
        <v>22.513442353521977</v>
      </c>
      <c r="I7011" s="204">
        <f>'Permitted Sources'!L6261</f>
        <v>0</v>
      </c>
      <c r="J7011" s="204">
        <f>'Permitted Sources'!M6261</f>
        <v>1.3197024432229001E-3</v>
      </c>
      <c r="K7011" s="203" t="str">
        <f t="shared" si="109"/>
        <v>Compressor Engines</v>
      </c>
    </row>
    <row r="7012" spans="1:11" s="203" customFormat="1" x14ac:dyDescent="0.2">
      <c r="A7012" s="202" t="str">
        <f>'Permitted Sources'!A6262</f>
        <v>WYDEQ Permitted Sources</v>
      </c>
      <c r="B7012" s="203">
        <f>'Permitted Sources'!B6262</f>
        <v>56</v>
      </c>
      <c r="C7012" s="202" t="str">
        <f>'Permitted Sources'!D6262</f>
        <v>5600502</v>
      </c>
      <c r="D7012" s="202">
        <f>'Permitted Sources'!E6262</f>
        <v>20200253</v>
      </c>
      <c r="E7012" s="203" t="str">
        <f>'Permitted Sources'!H6262</f>
        <v>Compressor Engines</v>
      </c>
      <c r="F7012" s="204">
        <f>'Permitted Sources'!I6262</f>
        <v>2.8064919664567118</v>
      </c>
      <c r="G7012" s="204">
        <f>'Permitted Sources'!J6262</f>
        <v>11.241392814907778</v>
      </c>
      <c r="H7012" s="204">
        <f>'Permitted Sources'!K6262</f>
        <v>6.295179976348356</v>
      </c>
      <c r="I7012" s="204">
        <f>'Permitted Sources'!L6262</f>
        <v>0</v>
      </c>
      <c r="J7012" s="204">
        <f>'Permitted Sources'!M6262</f>
        <v>1.0016080998082831E-3</v>
      </c>
      <c r="K7012" s="203" t="str">
        <f t="shared" si="109"/>
        <v>Compressor Engines</v>
      </c>
    </row>
    <row r="7013" spans="1:11" s="203" customFormat="1" x14ac:dyDescent="0.2">
      <c r="A7013" s="202" t="str">
        <f>'Permitted Sources'!A6263</f>
        <v>WYDEQ Permitted Sources</v>
      </c>
      <c r="B7013" s="203">
        <f>'Permitted Sources'!B6263</f>
        <v>56</v>
      </c>
      <c r="C7013" s="202" t="str">
        <f>'Permitted Sources'!D6263</f>
        <v>5600502</v>
      </c>
      <c r="D7013" s="202">
        <f>'Permitted Sources'!E6263</f>
        <v>20200253</v>
      </c>
      <c r="E7013" s="203" t="str">
        <f>'Permitted Sources'!H6263</f>
        <v>Compressor Engines</v>
      </c>
      <c r="F7013" s="204">
        <f>'Permitted Sources'!I6263</f>
        <v>10.474602412010753</v>
      </c>
      <c r="G7013" s="204">
        <f>'Permitted Sources'!J6263</f>
        <v>8.391195962841504</v>
      </c>
      <c r="H7013" s="204">
        <f>'Permitted Sources'!K6263</f>
        <v>4.195597981420752</v>
      </c>
      <c r="I7013" s="204">
        <f>'Permitted Sources'!L6263</f>
        <v>0</v>
      </c>
      <c r="J7013" s="204">
        <f>'Permitted Sources'!M6263</f>
        <v>7.4765556028917786E-4</v>
      </c>
      <c r="K7013" s="203" t="str">
        <f t="shared" si="109"/>
        <v>Compressor Engines</v>
      </c>
    </row>
    <row r="7014" spans="1:11" s="203" customFormat="1" x14ac:dyDescent="0.2">
      <c r="A7014" s="202" t="str">
        <f>'Permitted Sources'!A6264</f>
        <v>WYDEQ Permitted Sources</v>
      </c>
      <c r="B7014" s="203">
        <f>'Permitted Sources'!B6264</f>
        <v>56</v>
      </c>
      <c r="C7014" s="202" t="str">
        <f>'Permitted Sources'!D6264</f>
        <v>5600502</v>
      </c>
      <c r="D7014" s="202">
        <f>'Permitted Sources'!E6264</f>
        <v>20200253</v>
      </c>
      <c r="E7014" s="203" t="str">
        <f>'Permitted Sources'!H6264</f>
        <v>Compressor Engines</v>
      </c>
      <c r="F7014" s="204">
        <f>'Permitted Sources'!I6264</f>
        <v>1.5894385350359101</v>
      </c>
      <c r="G7014" s="204">
        <f>'Permitted Sources'!J6264</f>
        <v>1.1459681928142968</v>
      </c>
      <c r="H7014" s="204">
        <f>'Permitted Sources'!K6264</f>
        <v>3.8198939760476565</v>
      </c>
      <c r="I7014" s="204">
        <f>'Permitted Sources'!L6264</f>
        <v>0</v>
      </c>
      <c r="J7014" s="204">
        <f>'Permitted Sources'!M6264</f>
        <v>1.7017627663292308E-4</v>
      </c>
      <c r="K7014" s="203" t="str">
        <f t="shared" si="109"/>
        <v>Compressor Engines</v>
      </c>
    </row>
    <row r="7015" spans="1:11" s="203" customFormat="1" x14ac:dyDescent="0.2">
      <c r="A7015" s="202" t="str">
        <f>'Permitted Sources'!A6265</f>
        <v>WYDEQ Permitted Sources</v>
      </c>
      <c r="B7015" s="203">
        <f>'Permitted Sources'!B6265</f>
        <v>56</v>
      </c>
      <c r="C7015" s="202" t="str">
        <f>'Permitted Sources'!D6265</f>
        <v>5601902</v>
      </c>
      <c r="D7015" s="202">
        <f>'Permitted Sources'!E6265</f>
        <v>20200253</v>
      </c>
      <c r="E7015" s="203" t="str">
        <f>'Permitted Sources'!H6265</f>
        <v>Compressor Engines</v>
      </c>
      <c r="F7015" s="204">
        <f>'Permitted Sources'!I6265</f>
        <v>4.3770506148805204</v>
      </c>
      <c r="G7015" s="204">
        <f>'Permitted Sources'!J6265</f>
        <v>5.2596778384576037</v>
      </c>
      <c r="H7015" s="204">
        <f>'Permitted Sources'!K6265</f>
        <v>2.6298389192288019</v>
      </c>
      <c r="I7015" s="204">
        <f>'Permitted Sources'!L6265</f>
        <v>0</v>
      </c>
      <c r="J7015" s="204">
        <f>'Permitted Sources'!M6265</f>
        <v>4.6863729540657246E-4</v>
      </c>
      <c r="K7015" s="203" t="str">
        <f t="shared" si="109"/>
        <v>Compressor Engines</v>
      </c>
    </row>
    <row r="7016" spans="1:11" s="203" customFormat="1" x14ac:dyDescent="0.2">
      <c r="A7016" s="202" t="str">
        <f>'Permitted Sources'!A6266</f>
        <v>WYDEQ Permitted Sources</v>
      </c>
      <c r="B7016" s="203">
        <f>'Permitted Sources'!B6266</f>
        <v>56</v>
      </c>
      <c r="C7016" s="202" t="str">
        <f>'Permitted Sources'!D6266</f>
        <v>5600502</v>
      </c>
      <c r="D7016" s="202">
        <f>'Permitted Sources'!E6266</f>
        <v>20200253</v>
      </c>
      <c r="E7016" s="203" t="str">
        <f>'Permitted Sources'!H6266</f>
        <v>Compressor Engines</v>
      </c>
      <c r="F7016" s="204">
        <f>'Permitted Sources'!I6266</f>
        <v>1.1980570022987493</v>
      </c>
      <c r="G7016" s="204">
        <f>'Permitted Sources'!J6266</f>
        <v>0.71982190961843495</v>
      </c>
      <c r="H7016" s="204">
        <f>'Permitted Sources'!K6266</f>
        <v>1.4396438192368699</v>
      </c>
      <c r="I7016" s="204">
        <f>'Permitted Sources'!L6266</f>
        <v>0</v>
      </c>
      <c r="J7016" s="204">
        <f>'Permitted Sources'!M6266</f>
        <v>6.4136132147002553E-5</v>
      </c>
      <c r="K7016" s="203" t="str">
        <f t="shared" si="109"/>
        <v>Compressor Engines</v>
      </c>
    </row>
    <row r="7017" spans="1:11" s="203" customFormat="1" x14ac:dyDescent="0.2">
      <c r="A7017" s="202" t="str">
        <f>'Permitted Sources'!A6267</f>
        <v>WYDEQ Permitted Sources</v>
      </c>
      <c r="B7017" s="203">
        <f>'Permitted Sources'!B6267</f>
        <v>56</v>
      </c>
      <c r="C7017" s="202" t="str">
        <f>'Permitted Sources'!D6267</f>
        <v>5600502</v>
      </c>
      <c r="D7017" s="202">
        <f>'Permitted Sources'!E6267</f>
        <v>20200253</v>
      </c>
      <c r="E7017" s="203" t="str">
        <f>'Permitted Sources'!H6267</f>
        <v>Compressor Engines</v>
      </c>
      <c r="F7017" s="204">
        <f>'Permitted Sources'!I6267</f>
        <v>3.1458531606610918</v>
      </c>
      <c r="G7017" s="204">
        <f>'Permitted Sources'!J6267</f>
        <v>12.600702777588364</v>
      </c>
      <c r="H7017" s="204">
        <f>'Permitted Sources'!K6267</f>
        <v>7.5604216665530179</v>
      </c>
      <c r="I7017" s="204">
        <f>'Permitted Sources'!L6267</f>
        <v>0</v>
      </c>
      <c r="J7017" s="204">
        <f>'Permitted Sources'!M6267</f>
        <v>1.1227226174831231E-3</v>
      </c>
      <c r="K7017" s="203" t="str">
        <f t="shared" si="109"/>
        <v>Compressor Engines</v>
      </c>
    </row>
    <row r="7018" spans="1:11" s="203" customFormat="1" x14ac:dyDescent="0.2">
      <c r="A7018" s="202" t="str">
        <f>'Permitted Sources'!A6268</f>
        <v>WYDEQ Permitted Sources</v>
      </c>
      <c r="B7018" s="203">
        <f>'Permitted Sources'!B6268</f>
        <v>56</v>
      </c>
      <c r="C7018" s="202" t="str">
        <f>'Permitted Sources'!D6268</f>
        <v>5600502</v>
      </c>
      <c r="D7018" s="202">
        <f>'Permitted Sources'!E6268</f>
        <v>20200253</v>
      </c>
      <c r="E7018" s="203" t="str">
        <f>'Permitted Sources'!H6268</f>
        <v>Compressor Engines</v>
      </c>
      <c r="F7018" s="204">
        <f>'Permitted Sources'!I6268</f>
        <v>0.52758308661134989</v>
      </c>
      <c r="G7018" s="204">
        <f>'Permitted Sources'!J6268</f>
        <v>0.53274757091571923</v>
      </c>
      <c r="H7018" s="204">
        <f>'Permitted Sources'!K6268</f>
        <v>1.0068929090307093</v>
      </c>
      <c r="I7018" s="204">
        <f>'Permitted Sources'!L6268</f>
        <v>0</v>
      </c>
      <c r="J7018" s="204">
        <f>'Permitted Sources'!M6268</f>
        <v>4.746780856859058E-5</v>
      </c>
      <c r="K7018" s="203" t="str">
        <f t="shared" si="109"/>
        <v>Compressor Engines</v>
      </c>
    </row>
    <row r="7019" spans="1:11" s="203" customFormat="1" x14ac:dyDescent="0.2">
      <c r="A7019" s="202" t="str">
        <f>'Permitted Sources'!A6269</f>
        <v>WYDEQ Permitted Sources</v>
      </c>
      <c r="B7019" s="203">
        <f>'Permitted Sources'!B6269</f>
        <v>56</v>
      </c>
      <c r="C7019" s="202" t="str">
        <f>'Permitted Sources'!D6269</f>
        <v>5600502</v>
      </c>
      <c r="D7019" s="202">
        <f>'Permitted Sources'!E6269</f>
        <v>20200253</v>
      </c>
      <c r="E7019" s="203" t="str">
        <f>'Permitted Sources'!H6269</f>
        <v>Compressor Engines</v>
      </c>
      <c r="F7019" s="204">
        <f>'Permitted Sources'!I6269</f>
        <v>0</v>
      </c>
      <c r="G7019" s="204">
        <f>'Permitted Sources'!J6269</f>
        <v>0</v>
      </c>
      <c r="H7019" s="204">
        <f>'Permitted Sources'!K6269</f>
        <v>0</v>
      </c>
      <c r="I7019" s="204">
        <f>'Permitted Sources'!L6269</f>
        <v>0</v>
      </c>
      <c r="J7019" s="204">
        <f>'Permitted Sources'!M6269</f>
        <v>0</v>
      </c>
      <c r="K7019" s="203" t="str">
        <f t="shared" si="109"/>
        <v>Compressor Engines</v>
      </c>
    </row>
    <row r="7020" spans="1:11" s="203" customFormat="1" x14ac:dyDescent="0.2">
      <c r="A7020" s="202" t="str">
        <f>'Permitted Sources'!A6270</f>
        <v>WYDEQ Permitted Sources</v>
      </c>
      <c r="B7020" s="203">
        <f>'Permitted Sources'!B6270</f>
        <v>56</v>
      </c>
      <c r="C7020" s="202" t="str">
        <f>'Permitted Sources'!D6270</f>
        <v>5600502</v>
      </c>
      <c r="D7020" s="202">
        <f>'Permitted Sources'!E6270</f>
        <v>20200253</v>
      </c>
      <c r="E7020" s="203" t="str">
        <f>'Permitted Sources'!H6270</f>
        <v>Compressor Engines</v>
      </c>
      <c r="F7020" s="204">
        <f>'Permitted Sources'!I6270</f>
        <v>2.0257207184251937</v>
      </c>
      <c r="G7020" s="204">
        <f>'Permitted Sources'!J6270</f>
        <v>2.4342049720382879</v>
      </c>
      <c r="H7020" s="204">
        <f>'Permitted Sources'!K6270</f>
        <v>7.3026149161148632</v>
      </c>
      <c r="I7020" s="204">
        <f>'Permitted Sources'!L6270</f>
        <v>0</v>
      </c>
      <c r="J7020" s="204">
        <f>'Permitted Sources'!M6270</f>
        <v>2.1688766300861139E-4</v>
      </c>
      <c r="K7020" s="203" t="str">
        <f t="shared" si="109"/>
        <v>Compressor Engines</v>
      </c>
    </row>
    <row r="7021" spans="1:11" s="203" customFormat="1" x14ac:dyDescent="0.2">
      <c r="A7021" s="202" t="str">
        <f>'Permitted Sources'!A6271</f>
        <v>WYDEQ Permitted Sources</v>
      </c>
      <c r="B7021" s="203">
        <f>'Permitted Sources'!B6271</f>
        <v>56</v>
      </c>
      <c r="C7021" s="202" t="str">
        <f>'Permitted Sources'!D6271</f>
        <v>5600502</v>
      </c>
      <c r="D7021" s="202">
        <f>'Permitted Sources'!E6271</f>
        <v>20200253</v>
      </c>
      <c r="E7021" s="203" t="str">
        <f>'Permitted Sources'!H6271</f>
        <v>Compressor Engines</v>
      </c>
      <c r="F7021" s="204">
        <f>'Permitted Sources'!I6271</f>
        <v>4.1441329924014259</v>
      </c>
      <c r="G7021" s="204">
        <f>'Permitted Sources'!J6271</f>
        <v>7.7809260081623446</v>
      </c>
      <c r="H7021" s="204">
        <f>'Permitted Sources'!K6271</f>
        <v>6.8472148871828624</v>
      </c>
      <c r="I7021" s="204">
        <f>'Permitted Sources'!L6271</f>
        <v>0</v>
      </c>
      <c r="J7021" s="204">
        <f>'Permitted Sources'!M6271</f>
        <v>6.9328050732726495E-4</v>
      </c>
      <c r="K7021" s="203" t="str">
        <f t="shared" si="109"/>
        <v>Compressor Engines</v>
      </c>
    </row>
    <row r="7022" spans="1:11" s="203" customFormat="1" x14ac:dyDescent="0.2">
      <c r="A7022" s="202" t="str">
        <f>'Permitted Sources'!A6272</f>
        <v>WYDEQ Permitted Sources</v>
      </c>
      <c r="B7022" s="203">
        <f>'Permitted Sources'!B6272</f>
        <v>56</v>
      </c>
      <c r="C7022" s="202" t="str">
        <f>'Permitted Sources'!D6272</f>
        <v>5600502</v>
      </c>
      <c r="D7022" s="202">
        <f>'Permitted Sources'!E6272</f>
        <v>20200253</v>
      </c>
      <c r="E7022" s="203" t="str">
        <f>'Permitted Sources'!H6272</f>
        <v>Compressor Engines</v>
      </c>
      <c r="F7022" s="204">
        <f>'Permitted Sources'!I6272</f>
        <v>2.7932202466871132</v>
      </c>
      <c r="G7022" s="204">
        <f>'Permitted Sources'!J6272</f>
        <v>3.648336845295181</v>
      </c>
      <c r="H7022" s="204">
        <f>'Permitted Sources'!K6272</f>
        <v>9.6680926400322296</v>
      </c>
      <c r="I7022" s="204">
        <f>'Permitted Sources'!L6272</f>
        <v>0</v>
      </c>
      <c r="J7022" s="204">
        <f>'Permitted Sources'!M6272</f>
        <v>3.2506681291580053E-4</v>
      </c>
      <c r="K7022" s="203" t="str">
        <f t="shared" si="109"/>
        <v>Compressor Engines</v>
      </c>
    </row>
    <row r="7023" spans="1:11" s="203" customFormat="1" x14ac:dyDescent="0.2">
      <c r="A7023" s="202" t="str">
        <f>'Permitted Sources'!A6273</f>
        <v>WYDEQ Permitted Sources</v>
      </c>
      <c r="B7023" s="203">
        <f>'Permitted Sources'!B6273</f>
        <v>56</v>
      </c>
      <c r="C7023" s="202" t="str">
        <f>'Permitted Sources'!D6273</f>
        <v>5600502</v>
      </c>
      <c r="D7023" s="202">
        <f>'Permitted Sources'!E6273</f>
        <v>20200253</v>
      </c>
      <c r="E7023" s="203" t="str">
        <f>'Permitted Sources'!H6273</f>
        <v>Compressor Engines</v>
      </c>
      <c r="F7023" s="204">
        <f>'Permitted Sources'!I6273</f>
        <v>1.5009262645235484</v>
      </c>
      <c r="G7023" s="204">
        <f>'Permitted Sources'!J6273</f>
        <v>1.8035863199377131</v>
      </c>
      <c r="H7023" s="204">
        <f>'Permitted Sources'!K6273</f>
        <v>5.4107589598131396</v>
      </c>
      <c r="I7023" s="204">
        <f>'Permitted Sources'!L6273</f>
        <v>0</v>
      </c>
      <c r="J7023" s="204">
        <f>'Permitted Sources'!M6273</f>
        <v>1.6069954110645024E-4</v>
      </c>
      <c r="K7023" s="203" t="str">
        <f t="shared" si="109"/>
        <v>Compressor Engines</v>
      </c>
    </row>
    <row r="7024" spans="1:11" s="203" customFormat="1" x14ac:dyDescent="0.2">
      <c r="A7024" s="202" t="str">
        <f>'Permitted Sources'!A6274</f>
        <v>WYDEQ Permitted Sources</v>
      </c>
      <c r="B7024" s="203">
        <f>'Permitted Sources'!B6274</f>
        <v>56</v>
      </c>
      <c r="C7024" s="202" t="str">
        <f>'Permitted Sources'!D6274</f>
        <v>5600502</v>
      </c>
      <c r="D7024" s="202">
        <f>'Permitted Sources'!E6274</f>
        <v>20200253</v>
      </c>
      <c r="E7024" s="203" t="str">
        <f>'Permitted Sources'!H6274</f>
        <v>Compressor Engines</v>
      </c>
      <c r="F7024" s="204">
        <f>'Permitted Sources'!I6274</f>
        <v>1.6231193204118188</v>
      </c>
      <c r="G7024" s="204">
        <f>'Permitted Sources'!J6274</f>
        <v>1.9504194650432307</v>
      </c>
      <c r="H7024" s="204">
        <f>'Permitted Sources'!K6274</f>
        <v>5.8512583951296913</v>
      </c>
      <c r="I7024" s="204">
        <f>'Permitted Sources'!L6274</f>
        <v>0</v>
      </c>
      <c r="J7024" s="204">
        <f>'Permitted Sources'!M6274</f>
        <v>1.7378237433535179E-4</v>
      </c>
      <c r="K7024" s="203" t="str">
        <f t="shared" si="109"/>
        <v>Compressor Engines</v>
      </c>
    </row>
    <row r="7025" spans="1:11" s="203" customFormat="1" x14ac:dyDescent="0.2">
      <c r="A7025" s="202" t="str">
        <f>'Permitted Sources'!A6275</f>
        <v>WYDEQ Permitted Sources</v>
      </c>
      <c r="B7025" s="203">
        <f>'Permitted Sources'!B6275</f>
        <v>56</v>
      </c>
      <c r="C7025" s="202" t="str">
        <f>'Permitted Sources'!D6275</f>
        <v>5600502</v>
      </c>
      <c r="D7025" s="202">
        <f>'Permitted Sources'!E6275</f>
        <v>20200253</v>
      </c>
      <c r="E7025" s="203" t="str">
        <f>'Permitted Sources'!H6275</f>
        <v>Compressor Engines</v>
      </c>
      <c r="F7025" s="204">
        <f>'Permitted Sources'!I6275</f>
        <v>3.0021350563439486</v>
      </c>
      <c r="G7025" s="204">
        <f>'Permitted Sources'!J6275</f>
        <v>3.6075121384768267</v>
      </c>
      <c r="H7025" s="204">
        <f>'Permitted Sources'!K6275</f>
        <v>7.2150242769536534</v>
      </c>
      <c r="I7025" s="204">
        <f>'Permitted Sources'!L6275</f>
        <v>0</v>
      </c>
      <c r="J7025" s="204">
        <f>'Permitted Sources'!M6275</f>
        <v>3.2142933153828519E-4</v>
      </c>
      <c r="K7025" s="203" t="str">
        <f t="shared" si="109"/>
        <v>Compressor Engines</v>
      </c>
    </row>
    <row r="7026" spans="1:11" s="203" customFormat="1" x14ac:dyDescent="0.2">
      <c r="A7026" s="202" t="str">
        <f>'Permitted Sources'!A6276</f>
        <v>WYDEQ Permitted Sources</v>
      </c>
      <c r="B7026" s="203">
        <f>'Permitted Sources'!B6276</f>
        <v>56</v>
      </c>
      <c r="C7026" s="202" t="str">
        <f>'Permitted Sources'!D6276</f>
        <v>5600502</v>
      </c>
      <c r="D7026" s="202">
        <f>'Permitted Sources'!E6276</f>
        <v>20200253</v>
      </c>
      <c r="E7026" s="203" t="str">
        <f>'Permitted Sources'!H6276</f>
        <v>Compressor Engines</v>
      </c>
      <c r="F7026" s="204">
        <f>'Permitted Sources'!I6276</f>
        <v>2.4180557807892282</v>
      </c>
      <c r="G7026" s="204">
        <f>'Permitted Sources'!J6276</f>
        <v>1.7433923691629825</v>
      </c>
      <c r="H7026" s="204">
        <f>'Permitted Sources'!K6276</f>
        <v>5.8113078972099421</v>
      </c>
      <c r="I7026" s="204">
        <f>'Permitted Sources'!L6276</f>
        <v>0</v>
      </c>
      <c r="J7026" s="204">
        <f>'Permitted Sources'!M6276</f>
        <v>2.5889376682070297E-4</v>
      </c>
      <c r="K7026" s="203" t="str">
        <f t="shared" si="109"/>
        <v>Compressor Engines</v>
      </c>
    </row>
    <row r="7027" spans="1:11" s="203" customFormat="1" x14ac:dyDescent="0.2">
      <c r="A7027" s="202" t="str">
        <f>'Permitted Sources'!A6277</f>
        <v>WYDEQ Permitted Sources</v>
      </c>
      <c r="B7027" s="203">
        <f>'Permitted Sources'!B6277</f>
        <v>56</v>
      </c>
      <c r="C7027" s="202" t="str">
        <f>'Permitted Sources'!D6277</f>
        <v>5600502</v>
      </c>
      <c r="D7027" s="202">
        <f>'Permitted Sources'!E6277</f>
        <v>20200253</v>
      </c>
      <c r="E7027" s="203" t="str">
        <f>'Permitted Sources'!H6277</f>
        <v>Compressor Engines</v>
      </c>
      <c r="F7027" s="204">
        <f>'Permitted Sources'!I6277</f>
        <v>3.3389605680590857</v>
      </c>
      <c r="G7027" s="204">
        <f>'Permitted Sources'!J6277</f>
        <v>2.0061290636667182</v>
      </c>
      <c r="H7027" s="204">
        <f>'Permitted Sources'!K6277</f>
        <v>6.0183871910001541</v>
      </c>
      <c r="I7027" s="204">
        <f>'Permitted Sources'!L6277</f>
        <v>0</v>
      </c>
      <c r="J7027" s="204">
        <f>'Permitted Sources'!M6277</f>
        <v>1.787460995727046E-4</v>
      </c>
      <c r="K7027" s="203" t="str">
        <f t="shared" si="109"/>
        <v>Compressor Engines</v>
      </c>
    </row>
    <row r="7028" spans="1:11" s="203" customFormat="1" x14ac:dyDescent="0.2">
      <c r="A7028" s="202" t="str">
        <f>'Permitted Sources'!A6278</f>
        <v>WYDEQ Permitted Sources</v>
      </c>
      <c r="B7028" s="203">
        <f>'Permitted Sources'!B6278</f>
        <v>56</v>
      </c>
      <c r="C7028" s="202" t="str">
        <f>'Permitted Sources'!D6278</f>
        <v>5600502</v>
      </c>
      <c r="D7028" s="202">
        <f>'Permitted Sources'!E6278</f>
        <v>20200253</v>
      </c>
      <c r="E7028" s="203" t="str">
        <f>'Permitted Sources'!H6278</f>
        <v>Compressor Engines</v>
      </c>
      <c r="F7028" s="204">
        <f>'Permitted Sources'!I6278</f>
        <v>6.0205455390719287</v>
      </c>
      <c r="G7028" s="204">
        <f>'Permitted Sources'!J6278</f>
        <v>6.509996751398706</v>
      </c>
      <c r="H7028" s="204">
        <f>'Permitted Sources'!K6278</f>
        <v>0.39105846618129003</v>
      </c>
      <c r="I7028" s="204">
        <f>'Permitted Sources'!L6278</f>
        <v>0</v>
      </c>
      <c r="J7028" s="204">
        <f>'Permitted Sources'!M6278</f>
        <v>5.8072182227921572E-4</v>
      </c>
      <c r="K7028" s="203" t="str">
        <f t="shared" si="109"/>
        <v>Compressor Engines</v>
      </c>
    </row>
    <row r="7029" spans="1:11" s="203" customFormat="1" x14ac:dyDescent="0.2">
      <c r="A7029" s="202" t="str">
        <f>'Permitted Sources'!A6279</f>
        <v>WYDEQ Permitted Sources</v>
      </c>
      <c r="B7029" s="203">
        <f>'Permitted Sources'!B6279</f>
        <v>56</v>
      </c>
      <c r="C7029" s="202" t="str">
        <f>'Permitted Sources'!D6279</f>
        <v>5600502</v>
      </c>
      <c r="D7029" s="202">
        <f>'Permitted Sources'!E6279</f>
        <v>20200253</v>
      </c>
      <c r="E7029" s="203" t="str">
        <f>'Permitted Sources'!H6279</f>
        <v>Compressor Engines</v>
      </c>
      <c r="F7029" s="204">
        <f>'Permitted Sources'!I6279</f>
        <v>3.8397989144322318</v>
      </c>
      <c r="G7029" s="204">
        <f>'Permitted Sources'!J6279</f>
        <v>4.1897074713723272</v>
      </c>
      <c r="H7029" s="204">
        <f>'Permitted Sources'!K6279</f>
        <v>1.0486568069018434</v>
      </c>
      <c r="I7029" s="204">
        <f>'Permitted Sources'!L6279</f>
        <v>0</v>
      </c>
      <c r="J7029" s="204">
        <f>'Permitted Sources'!M6279</f>
        <v>3.7374128597981695E-4</v>
      </c>
      <c r="K7029" s="203" t="str">
        <f t="shared" si="109"/>
        <v>Compressor Engines</v>
      </c>
    </row>
    <row r="7030" spans="1:11" s="203" customFormat="1" x14ac:dyDescent="0.2">
      <c r="A7030" s="202" t="str">
        <f>'Permitted Sources'!A6280</f>
        <v>WYDEQ Permitted Sources</v>
      </c>
      <c r="B7030" s="203">
        <f>'Permitted Sources'!B6280</f>
        <v>56</v>
      </c>
      <c r="C7030" s="202" t="str">
        <f>'Permitted Sources'!D6280</f>
        <v>5601902</v>
      </c>
      <c r="D7030" s="202">
        <f>'Permitted Sources'!E6280</f>
        <v>20200253</v>
      </c>
      <c r="E7030" s="203" t="str">
        <f>'Permitted Sources'!H6280</f>
        <v>Compressor Engines</v>
      </c>
      <c r="F7030" s="204">
        <f>'Permitted Sources'!I6280</f>
        <v>2.9994704707755178</v>
      </c>
      <c r="G7030" s="204">
        <f>'Permitted Sources'!J6280</f>
        <v>2.4028734948615811</v>
      </c>
      <c r="H7030" s="204">
        <f>'Permitted Sources'!K6280</f>
        <v>1.2014367474307905</v>
      </c>
      <c r="I7030" s="204">
        <f>'Permitted Sources'!L6280</f>
        <v>0</v>
      </c>
      <c r="J7030" s="204">
        <f>'Permitted Sources'!M6280</f>
        <v>2.1409602839216689E-4</v>
      </c>
      <c r="K7030" s="203" t="str">
        <f t="shared" si="109"/>
        <v>Compressor Engines</v>
      </c>
    </row>
    <row r="7031" spans="1:11" s="203" customFormat="1" x14ac:dyDescent="0.2">
      <c r="A7031" s="202" t="str">
        <f>'Permitted Sources'!A6281</f>
        <v>WYDEQ Permitted Sources</v>
      </c>
      <c r="B7031" s="203">
        <f>'Permitted Sources'!B6281</f>
        <v>56</v>
      </c>
      <c r="C7031" s="202" t="str">
        <f>'Permitted Sources'!D6281</f>
        <v>5601902</v>
      </c>
      <c r="D7031" s="202">
        <f>'Permitted Sources'!E6281</f>
        <v>20200253</v>
      </c>
      <c r="E7031" s="203" t="str">
        <f>'Permitted Sources'!H6281</f>
        <v>Compressor Engines</v>
      </c>
      <c r="F7031" s="204">
        <f>'Permitted Sources'!I6281</f>
        <v>3.5244154587525167</v>
      </c>
      <c r="G7031" s="204">
        <f>'Permitted Sources'!J6281</f>
        <v>6.050156833559293</v>
      </c>
      <c r="H7031" s="204">
        <f>'Permitted Sources'!K6281</f>
        <v>1.815047050067788</v>
      </c>
      <c r="I7031" s="204">
        <f>'Permitted Sources'!L6281</f>
        <v>0</v>
      </c>
      <c r="J7031" s="204">
        <f>'Permitted Sources'!M6281</f>
        <v>5.3906897387013294E-4</v>
      </c>
      <c r="K7031" s="203" t="str">
        <f t="shared" si="109"/>
        <v>Compressor Engines</v>
      </c>
    </row>
    <row r="7032" spans="1:11" s="203" customFormat="1" x14ac:dyDescent="0.2">
      <c r="A7032" s="202" t="str">
        <f>'Permitted Sources'!A6282</f>
        <v>WYDEQ Permitted Sources</v>
      </c>
      <c r="B7032" s="203">
        <f>'Permitted Sources'!B6282</f>
        <v>56</v>
      </c>
      <c r="C7032" s="202" t="str">
        <f>'Permitted Sources'!D6282</f>
        <v>5601902</v>
      </c>
      <c r="D7032" s="202">
        <f>'Permitted Sources'!E6282</f>
        <v>20200253</v>
      </c>
      <c r="E7032" s="203" t="str">
        <f>'Permitted Sources'!H6282</f>
        <v>Compressor Engines</v>
      </c>
      <c r="F7032" s="204">
        <f>'Permitted Sources'!I6282</f>
        <v>0.48873161025415784</v>
      </c>
      <c r="G7032" s="204">
        <f>'Permitted Sources'!J6282</f>
        <v>0.39152251833207874</v>
      </c>
      <c r="H7032" s="204">
        <f>'Permitted Sources'!K6282</f>
        <v>0.19576125916603937</v>
      </c>
      <c r="I7032" s="204">
        <f>'Permitted Sources'!L6282</f>
        <v>0</v>
      </c>
      <c r="J7032" s="204">
        <f>'Permitted Sources'!M6282</f>
        <v>3.4884656383388214E-5</v>
      </c>
      <c r="K7032" s="203" t="str">
        <f t="shared" si="109"/>
        <v>Compressor Engines</v>
      </c>
    </row>
    <row r="7033" spans="1:11" s="203" customFormat="1" x14ac:dyDescent="0.2">
      <c r="A7033" s="202" t="str">
        <f>'Permitted Sources'!A6283</f>
        <v>WYDEQ Permitted Sources</v>
      </c>
      <c r="B7033" s="203">
        <f>'Permitted Sources'!B6283</f>
        <v>56</v>
      </c>
      <c r="C7033" s="202" t="str">
        <f>'Permitted Sources'!D6283</f>
        <v>5600502</v>
      </c>
      <c r="D7033" s="202">
        <f>'Permitted Sources'!E6283</f>
        <v>20200253</v>
      </c>
      <c r="E7033" s="203" t="str">
        <f>'Permitted Sources'!H6283</f>
        <v>Compressor Engines</v>
      </c>
      <c r="F7033" s="204">
        <f>'Permitted Sources'!I6283</f>
        <v>4.8947854179520887</v>
      </c>
      <c r="G7033" s="204">
        <f>'Permitted Sources'!J6283</f>
        <v>5.8818132692556944</v>
      </c>
      <c r="H7033" s="204">
        <f>'Permitted Sources'!K6283</f>
        <v>11.763626538511389</v>
      </c>
      <c r="I7033" s="204">
        <f>'Permitted Sources'!L6283</f>
        <v>0</v>
      </c>
      <c r="J7033" s="204">
        <f>'Permitted Sources'!M6283</f>
        <v>5.2406956229068249E-4</v>
      </c>
      <c r="K7033" s="203" t="str">
        <f t="shared" si="109"/>
        <v>Compressor Engines</v>
      </c>
    </row>
    <row r="7034" spans="1:11" s="203" customFormat="1" x14ac:dyDescent="0.2">
      <c r="A7034" s="202" t="str">
        <f>'Permitted Sources'!A6284</f>
        <v>WYDEQ Permitted Sources</v>
      </c>
      <c r="B7034" s="203">
        <f>'Permitted Sources'!B6284</f>
        <v>56</v>
      </c>
      <c r="C7034" s="202" t="str">
        <f>'Permitted Sources'!D6284</f>
        <v>5600502</v>
      </c>
      <c r="D7034" s="202">
        <f>'Permitted Sources'!E6284</f>
        <v>20200253</v>
      </c>
      <c r="E7034" s="203" t="str">
        <f>'Permitted Sources'!H6284</f>
        <v>Compressor Engines</v>
      </c>
      <c r="F7034" s="204">
        <f>'Permitted Sources'!I6284</f>
        <v>0.16315951393173631</v>
      </c>
      <c r="G7034" s="204">
        <f>'Permitted Sources'!J6284</f>
        <v>0.19606044230852315</v>
      </c>
      <c r="H7034" s="204">
        <f>'Permitted Sources'!K6284</f>
        <v>0.39212088461704631</v>
      </c>
      <c r="I7034" s="204">
        <f>'Permitted Sources'!L6284</f>
        <v>0</v>
      </c>
      <c r="J7034" s="204">
        <f>'Permitted Sources'!M6284</f>
        <v>1.746898540968941E-5</v>
      </c>
      <c r="K7034" s="203" t="str">
        <f t="shared" si="109"/>
        <v>Compressor Engines</v>
      </c>
    </row>
    <row r="7035" spans="1:11" s="203" customFormat="1" x14ac:dyDescent="0.2">
      <c r="A7035" s="202" t="str">
        <f>'Permitted Sources'!A6285</f>
        <v>WYDEQ Permitted Sources</v>
      </c>
      <c r="B7035" s="203">
        <f>'Permitted Sources'!B6285</f>
        <v>56</v>
      </c>
      <c r="C7035" s="202" t="str">
        <f>'Permitted Sources'!D6285</f>
        <v>5600502</v>
      </c>
      <c r="D7035" s="202">
        <f>'Permitted Sources'!E6285</f>
        <v>20200253</v>
      </c>
      <c r="E7035" s="203" t="str">
        <f>'Permitted Sources'!H6285</f>
        <v>Compressor Engines</v>
      </c>
      <c r="F7035" s="204">
        <f>'Permitted Sources'!I6285</f>
        <v>4.1014148651174791</v>
      </c>
      <c r="G7035" s="204">
        <f>'Permitted Sources'!J6285</f>
        <v>7.700719463581585</v>
      </c>
      <c r="H7035" s="204">
        <f>'Permitted Sources'!K6285</f>
        <v>11.85910797391564</v>
      </c>
      <c r="I7035" s="204">
        <f>'Permitted Sources'!L6285</f>
        <v>0</v>
      </c>
      <c r="J7035" s="204">
        <f>'Permitted Sources'!M6285</f>
        <v>6.8613410420511917E-4</v>
      </c>
      <c r="K7035" s="203" t="str">
        <f t="shared" si="109"/>
        <v>Compressor Engines</v>
      </c>
    </row>
    <row r="7036" spans="1:11" s="203" customFormat="1" x14ac:dyDescent="0.2">
      <c r="A7036" s="202" t="str">
        <f>'Permitted Sources'!A6286</f>
        <v>WYDEQ Permitted Sources</v>
      </c>
      <c r="B7036" s="203">
        <f>'Permitted Sources'!B6286</f>
        <v>56</v>
      </c>
      <c r="C7036" s="202" t="str">
        <f>'Permitted Sources'!D6286</f>
        <v>5600502</v>
      </c>
      <c r="D7036" s="202">
        <f>'Permitted Sources'!E6286</f>
        <v>20200253</v>
      </c>
      <c r="E7036" s="203" t="str">
        <f>'Permitted Sources'!H6286</f>
        <v>Compressor Engines</v>
      </c>
      <c r="F7036" s="204">
        <f>'Permitted Sources'!I6286</f>
        <v>7.690229154465424</v>
      </c>
      <c r="G7036" s="204">
        <f>'Permitted Sources'!J6286</f>
        <v>8.3251847035317841</v>
      </c>
      <c r="H7036" s="204">
        <f>'Permitted Sources'!K6286</f>
        <v>0.3330073881412714</v>
      </c>
      <c r="I7036" s="204">
        <f>'Permitted Sources'!L6286</f>
        <v>0</v>
      </c>
      <c r="J7036" s="204">
        <f>'Permitted Sources'!M6286</f>
        <v>7.4177395708468184E-4</v>
      </c>
      <c r="K7036" s="203" t="str">
        <f t="shared" si="109"/>
        <v>Compressor Engines</v>
      </c>
    </row>
    <row r="7037" spans="1:11" s="203" customFormat="1" x14ac:dyDescent="0.2">
      <c r="A7037" s="202" t="str">
        <f>'Permitted Sources'!A6287</f>
        <v>WYDEQ Permitted Sources</v>
      </c>
      <c r="B7037" s="203">
        <f>'Permitted Sources'!B6287</f>
        <v>56</v>
      </c>
      <c r="C7037" s="202" t="str">
        <f>'Permitted Sources'!D6287</f>
        <v>5600502</v>
      </c>
      <c r="D7037" s="202">
        <f>'Permitted Sources'!E6287</f>
        <v>20200253</v>
      </c>
      <c r="E7037" s="203" t="str">
        <f>'Permitted Sources'!H6287</f>
        <v>Compressor Engines</v>
      </c>
      <c r="F7037" s="204">
        <f>'Permitted Sources'!I6287</f>
        <v>0.54443363262403477</v>
      </c>
      <c r="G7037" s="204">
        <f>'Permitted Sources'!J6287</f>
        <v>6.5421804863039474</v>
      </c>
      <c r="H7037" s="204">
        <f>'Permitted Sources'!K6287</f>
        <v>7.1963985349343433</v>
      </c>
      <c r="I7037" s="204">
        <f>'Permitted Sources'!L6287</f>
        <v>0</v>
      </c>
      <c r="J7037" s="204">
        <f>'Permitted Sources'!M6287</f>
        <v>5.829082813296817E-4</v>
      </c>
      <c r="K7037" s="203" t="str">
        <f t="shared" si="109"/>
        <v>Compressor Engines</v>
      </c>
    </row>
    <row r="7038" spans="1:11" s="203" customFormat="1" x14ac:dyDescent="0.2">
      <c r="A7038" s="202" t="str">
        <f>'Permitted Sources'!A6288</f>
        <v>WYDEQ Permitted Sources</v>
      </c>
      <c r="B7038" s="203">
        <f>'Permitted Sources'!B6288</f>
        <v>56</v>
      </c>
      <c r="C7038" s="202" t="str">
        <f>'Permitted Sources'!D6288</f>
        <v>5600502</v>
      </c>
      <c r="D7038" s="202">
        <f>'Permitted Sources'!E6288</f>
        <v>20200253</v>
      </c>
      <c r="E7038" s="203" t="str">
        <f>'Permitted Sources'!H6288</f>
        <v>Compressor Engines</v>
      </c>
      <c r="F7038" s="204">
        <f>'Permitted Sources'!I6288</f>
        <v>8.5450160208282941</v>
      </c>
      <c r="G7038" s="204">
        <f>'Permitted Sources'!J6288</f>
        <v>6.8454057840106524</v>
      </c>
      <c r="H7038" s="204">
        <f>'Permitted Sources'!K6288</f>
        <v>13.622357510181198</v>
      </c>
      <c r="I7038" s="204">
        <f>'Permitted Sources'!L6288</f>
        <v>0</v>
      </c>
      <c r="J7038" s="204">
        <f>'Permitted Sources'!M6288</f>
        <v>6.0992565535534918E-4</v>
      </c>
      <c r="K7038" s="203" t="str">
        <f t="shared" si="109"/>
        <v>Compressor Engines</v>
      </c>
    </row>
    <row r="7039" spans="1:11" s="203" customFormat="1" x14ac:dyDescent="0.2">
      <c r="A7039" s="202" t="str">
        <f>'Permitted Sources'!A6289</f>
        <v>WYDEQ Permitted Sources</v>
      </c>
      <c r="B7039" s="203">
        <f>'Permitted Sources'!B6289</f>
        <v>56</v>
      </c>
      <c r="C7039" s="202" t="str">
        <f>'Permitted Sources'!D6289</f>
        <v>5600502</v>
      </c>
      <c r="D7039" s="202">
        <f>'Permitted Sources'!E6289</f>
        <v>20200253</v>
      </c>
      <c r="E7039" s="203" t="str">
        <f>'Permitted Sources'!H6289</f>
        <v>Compressor Engines</v>
      </c>
      <c r="F7039" s="204">
        <f>'Permitted Sources'!I6289</f>
        <v>2.0572180975351224</v>
      </c>
      <c r="G7039" s="204">
        <f>'Permitted Sources'!J6289</f>
        <v>0.22473216012988595</v>
      </c>
      <c r="H7039" s="204">
        <f>'Permitted Sources'!K6289</f>
        <v>4.0451788823379466</v>
      </c>
      <c r="I7039" s="204">
        <f>'Permitted Sources'!L6289</f>
        <v>0</v>
      </c>
      <c r="J7039" s="204">
        <f>'Permitted Sources'!M6289</f>
        <v>2.0023635467572836E-4</v>
      </c>
      <c r="K7039" s="203" t="str">
        <f t="shared" si="109"/>
        <v>Compressor Engines</v>
      </c>
    </row>
    <row r="7040" spans="1:11" s="203" customFormat="1" x14ac:dyDescent="0.2">
      <c r="A7040" s="202" t="str">
        <f>'Permitted Sources'!A6290</f>
        <v>WYDEQ Permitted Sources</v>
      </c>
      <c r="B7040" s="203">
        <f>'Permitted Sources'!B6290</f>
        <v>56</v>
      </c>
      <c r="C7040" s="202" t="str">
        <f>'Permitted Sources'!D6290</f>
        <v>5600502</v>
      </c>
      <c r="D7040" s="202">
        <f>'Permitted Sources'!E6290</f>
        <v>20200253</v>
      </c>
      <c r="E7040" s="203" t="str">
        <f>'Permitted Sources'!H6290</f>
        <v>Compressor Engines</v>
      </c>
      <c r="F7040" s="204">
        <f>'Permitted Sources'!I6290</f>
        <v>0.58143376057882701</v>
      </c>
      <c r="G7040" s="204">
        <f>'Permitted Sources'!J6290</f>
        <v>7.7703069058300347</v>
      </c>
      <c r="H7040" s="204">
        <f>'Permitted Sources'!K6290</f>
        <v>5.046016515532747</v>
      </c>
      <c r="I7040" s="204">
        <f>'Permitted Sources'!L6290</f>
        <v>0</v>
      </c>
      <c r="J7040" s="204">
        <f>'Permitted Sources'!M6290</f>
        <v>6.9169241774456566E-4</v>
      </c>
      <c r="K7040" s="203" t="str">
        <f t="shared" si="109"/>
        <v>Compressor Engines</v>
      </c>
    </row>
    <row r="7041" spans="1:11" s="203" customFormat="1" x14ac:dyDescent="0.2">
      <c r="A7041" s="202" t="str">
        <f>'Permitted Sources'!A6291</f>
        <v>WYDEQ Permitted Sources</v>
      </c>
      <c r="B7041" s="203">
        <f>'Permitted Sources'!B6291</f>
        <v>56</v>
      </c>
      <c r="C7041" s="202" t="str">
        <f>'Permitted Sources'!D6291</f>
        <v>5600902</v>
      </c>
      <c r="D7041" s="202">
        <f>'Permitted Sources'!E6291</f>
        <v>20200253</v>
      </c>
      <c r="E7041" s="203" t="str">
        <f>'Permitted Sources'!H6291</f>
        <v>Compressor Engines</v>
      </c>
      <c r="F7041" s="204">
        <f>'Permitted Sources'!I6291</f>
        <v>13.776364313120366</v>
      </c>
      <c r="G7041" s="204">
        <f>'Permitted Sources'!J6291</f>
        <v>8.2771761681142095</v>
      </c>
      <c r="H7041" s="204">
        <f>'Permitted Sources'!K6291</f>
        <v>16.554352336228419</v>
      </c>
      <c r="I7041" s="204">
        <f>'Permitted Sources'!L6291</f>
        <v>0</v>
      </c>
      <c r="J7041" s="204">
        <f>'Permitted Sources'!M6291</f>
        <v>7.3681259507587485E-4</v>
      </c>
      <c r="K7041" s="203" t="str">
        <f t="shared" si="109"/>
        <v>Compressor Engines</v>
      </c>
    </row>
    <row r="7042" spans="1:11" s="203" customFormat="1" x14ac:dyDescent="0.2">
      <c r="A7042" s="202" t="str">
        <f>'Permitted Sources'!A6292</f>
        <v>WYDEQ Permitted Sources</v>
      </c>
      <c r="B7042" s="203">
        <f>'Permitted Sources'!B6292</f>
        <v>56</v>
      </c>
      <c r="C7042" s="202" t="str">
        <f>'Permitted Sources'!D6292</f>
        <v>5600902</v>
      </c>
      <c r="D7042" s="202">
        <f>'Permitted Sources'!E6292</f>
        <v>20200253</v>
      </c>
      <c r="E7042" s="203" t="str">
        <f>'Permitted Sources'!H6292</f>
        <v>Compressor Engines</v>
      </c>
      <c r="F7042" s="204">
        <f>'Permitted Sources'!I6292</f>
        <v>13.776364313120366</v>
      </c>
      <c r="G7042" s="204">
        <f>'Permitted Sources'!J6292</f>
        <v>8.2771761681142095</v>
      </c>
      <c r="H7042" s="204">
        <f>'Permitted Sources'!K6292</f>
        <v>16.554352336228419</v>
      </c>
      <c r="I7042" s="204">
        <f>'Permitted Sources'!L6292</f>
        <v>0</v>
      </c>
      <c r="J7042" s="204">
        <f>'Permitted Sources'!M6292</f>
        <v>7.3909689178813212E-4</v>
      </c>
      <c r="K7042" s="203" t="str">
        <f t="shared" si="109"/>
        <v>Compressor Engines</v>
      </c>
    </row>
    <row r="7043" spans="1:11" s="203" customFormat="1" x14ac:dyDescent="0.2">
      <c r="A7043" s="202" t="str">
        <f>'Permitted Sources'!A6293</f>
        <v>WYDEQ Permitted Sources</v>
      </c>
      <c r="B7043" s="203">
        <f>'Permitted Sources'!B6293</f>
        <v>56</v>
      </c>
      <c r="C7043" s="202" t="str">
        <f>'Permitted Sources'!D6293</f>
        <v>5600902</v>
      </c>
      <c r="D7043" s="202">
        <f>'Permitted Sources'!E6293</f>
        <v>20200253</v>
      </c>
      <c r="E7043" s="203" t="str">
        <f>'Permitted Sources'!H6293</f>
        <v>Compressor Engines</v>
      </c>
      <c r="F7043" s="204">
        <f>'Permitted Sources'!I6293</f>
        <v>11.293414931104486</v>
      </c>
      <c r="G7043" s="204">
        <f>'Permitted Sources'!J6293</f>
        <v>1.3474472831813828</v>
      </c>
      <c r="H7043" s="204">
        <f>'Permitted Sources'!K6293</f>
        <v>13.570719066326786</v>
      </c>
      <c r="I7043" s="204">
        <f>'Permitted Sources'!L6293</f>
        <v>0</v>
      </c>
      <c r="J7043" s="204">
        <f>'Permitted Sources'!M6293</f>
        <v>1.2117690690844622E-4</v>
      </c>
      <c r="K7043" s="203" t="str">
        <f t="shared" si="109"/>
        <v>Compressor Engines</v>
      </c>
    </row>
    <row r="7044" spans="1:11" s="203" customFormat="1" x14ac:dyDescent="0.2">
      <c r="A7044" s="202" t="str">
        <f>'Permitted Sources'!A6294</f>
        <v>WYDEQ Permitted Sources</v>
      </c>
      <c r="B7044" s="203">
        <f>'Permitted Sources'!B6294</f>
        <v>56</v>
      </c>
      <c r="C7044" s="202" t="str">
        <f>'Permitted Sources'!D6294</f>
        <v>5600502</v>
      </c>
      <c r="D7044" s="202">
        <f>'Permitted Sources'!E6294</f>
        <v>20200253</v>
      </c>
      <c r="E7044" s="203" t="str">
        <f>'Permitted Sources'!H6294</f>
        <v>Compressor Engines</v>
      </c>
      <c r="F7044" s="204">
        <f>'Permitted Sources'!I6294</f>
        <v>0.89811896077878506</v>
      </c>
      <c r="G7044" s="204">
        <f>'Permitted Sources'!J6294</f>
        <v>3.6333861756360264</v>
      </c>
      <c r="H7044" s="204">
        <f>'Permitted Sources'!K6294</f>
        <v>2.1944213536019568</v>
      </c>
      <c r="I7044" s="204">
        <f>'Permitted Sources'!L6294</f>
        <v>0</v>
      </c>
      <c r="J7044" s="204">
        <f>'Permitted Sources'!M6294</f>
        <v>3.2052941410808903E-4</v>
      </c>
      <c r="K7044" s="203" t="str">
        <f t="shared" si="109"/>
        <v>Compressor Engines</v>
      </c>
    </row>
    <row r="7045" spans="1:11" s="203" customFormat="1" x14ac:dyDescent="0.2">
      <c r="A7045" s="202" t="str">
        <f>'Permitted Sources'!A6295</f>
        <v>WYDEQ Permitted Sources</v>
      </c>
      <c r="B7045" s="203">
        <f>'Permitted Sources'!B6295</f>
        <v>56</v>
      </c>
      <c r="C7045" s="202" t="str">
        <f>'Permitted Sources'!D6295</f>
        <v>5600502</v>
      </c>
      <c r="D7045" s="202">
        <f>'Permitted Sources'!E6295</f>
        <v>20200253</v>
      </c>
      <c r="E7045" s="203" t="str">
        <f>'Permitted Sources'!H6295</f>
        <v>Compressor Engines</v>
      </c>
      <c r="F7045" s="204">
        <f>'Permitted Sources'!I6295</f>
        <v>0.9018567969161303</v>
      </c>
      <c r="G7045" s="204">
        <f>'Permitted Sources'!J6295</f>
        <v>7.7408227358719648</v>
      </c>
      <c r="H7045" s="204">
        <f>'Permitted Sources'!K6295</f>
        <v>8.3600885547417221</v>
      </c>
      <c r="I7045" s="204">
        <f>'Permitted Sources'!L6295</f>
        <v>0</v>
      </c>
      <c r="J7045" s="204">
        <f>'Permitted Sources'!M6295</f>
        <v>6.8970730576619211E-4</v>
      </c>
      <c r="K7045" s="203" t="str">
        <f t="shared" si="109"/>
        <v>Compressor Engines</v>
      </c>
    </row>
    <row r="7046" spans="1:11" s="203" customFormat="1" x14ac:dyDescent="0.2">
      <c r="A7046" s="202" t="str">
        <f>'Permitted Sources'!A6296</f>
        <v>WYDEQ Permitted Sources</v>
      </c>
      <c r="B7046" s="203">
        <f>'Permitted Sources'!B6296</f>
        <v>56</v>
      </c>
      <c r="C7046" s="202" t="str">
        <f>'Permitted Sources'!D6296</f>
        <v>5600502</v>
      </c>
      <c r="D7046" s="202">
        <f>'Permitted Sources'!E6296</f>
        <v>20200253</v>
      </c>
      <c r="E7046" s="203" t="str">
        <f>'Permitted Sources'!H6296</f>
        <v>Compressor Engines</v>
      </c>
      <c r="F7046" s="204">
        <f>'Permitted Sources'!I6296</f>
        <v>4.781624494874821</v>
      </c>
      <c r="G7046" s="204">
        <f>'Permitted Sources'!J6296</f>
        <v>5.0848084744752198</v>
      </c>
      <c r="H7046" s="204">
        <f>'Permitted Sources'!K6296</f>
        <v>5.0848084744752199E-2</v>
      </c>
      <c r="I7046" s="204">
        <f>'Permitted Sources'!L6296</f>
        <v>0</v>
      </c>
      <c r="J7046" s="204">
        <f>'Permitted Sources'!M6296</f>
        <v>4.53056435075742E-4</v>
      </c>
      <c r="K7046" s="203" t="str">
        <f t="shared" si="109"/>
        <v>Compressor Engines</v>
      </c>
    </row>
    <row r="7047" spans="1:11" s="203" customFormat="1" x14ac:dyDescent="0.2">
      <c r="A7047" s="202" t="str">
        <f>'Permitted Sources'!A6297</f>
        <v>WYDEQ Permitted Sources</v>
      </c>
      <c r="B7047" s="203">
        <f>'Permitted Sources'!B6297</f>
        <v>56</v>
      </c>
      <c r="C7047" s="202" t="str">
        <f>'Permitted Sources'!D6297</f>
        <v>5601902</v>
      </c>
      <c r="D7047" s="202">
        <f>'Permitted Sources'!E6297</f>
        <v>20200253</v>
      </c>
      <c r="E7047" s="203" t="str">
        <f>'Permitted Sources'!H6297</f>
        <v>Compressor Engines</v>
      </c>
      <c r="F7047" s="204">
        <f>'Permitted Sources'!I6297</f>
        <v>4.3158366615286319</v>
      </c>
      <c r="G7047" s="204">
        <f>'Permitted Sources'!J6297</f>
        <v>5.4454261698885711</v>
      </c>
      <c r="H7047" s="204">
        <f>'Permitted Sources'!K6297</f>
        <v>2.5930600808993192</v>
      </c>
      <c r="I7047" s="204">
        <f>'Permitted Sources'!L6297</f>
        <v>0</v>
      </c>
      <c r="J7047" s="204">
        <f>'Permitted Sources'!M6297</f>
        <v>4.620833064162587E-4</v>
      </c>
      <c r="K7047" s="203" t="str">
        <f t="shared" ref="K7047:K7110" si="110">IF(E7047="Unpermitted Fugitives","Fugitives",IF(E7047="Natural Gas Processing Facilities, Pump Seals","Fugitives",IF(E7047="Natural Gas Production, All Equipt Leak Fugitives","Fugitives",IF(E7047="External Combustion Boilers","Heaters",IF(E7047="Permitted Tank Losses","Condensate tank ",IF(E7047="Permitted Fugitives","Fugitives",IF(E7047="Process Heaters","Heaters",E7047)))))))</f>
        <v>Compressor Engines</v>
      </c>
    </row>
    <row r="7048" spans="1:11" s="203" customFormat="1" x14ac:dyDescent="0.2">
      <c r="A7048" s="202" t="str">
        <f>'Permitted Sources'!A6298</f>
        <v>WYDEQ Permitted Sources</v>
      </c>
      <c r="B7048" s="203">
        <f>'Permitted Sources'!B6298</f>
        <v>56</v>
      </c>
      <c r="C7048" s="202" t="str">
        <f>'Permitted Sources'!D6298</f>
        <v>5601902</v>
      </c>
      <c r="D7048" s="202">
        <f>'Permitted Sources'!E6298</f>
        <v>20200253</v>
      </c>
      <c r="E7048" s="203" t="str">
        <f>'Permitted Sources'!H6298</f>
        <v>Compressor Engines</v>
      </c>
      <c r="F7048" s="204">
        <f>'Permitted Sources'!I6298</f>
        <v>1.576891674362296</v>
      </c>
      <c r="G7048" s="204">
        <f>'Permitted Sources'!J6298</f>
        <v>1.9896135706883922</v>
      </c>
      <c r="H7048" s="204">
        <f>'Permitted Sources'!K6298</f>
        <v>0.94743503366113913</v>
      </c>
      <c r="I7048" s="204">
        <f>'Permitted Sources'!L6298</f>
        <v>0</v>
      </c>
      <c r="J7048" s="204">
        <f>'Permitted Sources'!M6298</f>
        <v>1.68832922998415E-4</v>
      </c>
      <c r="K7048" s="203" t="str">
        <f t="shared" si="110"/>
        <v>Compressor Engines</v>
      </c>
    </row>
    <row r="7049" spans="1:11" s="203" customFormat="1" x14ac:dyDescent="0.2">
      <c r="A7049" s="202" t="str">
        <f>'Permitted Sources'!A6299</f>
        <v>WYDEQ Permitted Sources</v>
      </c>
      <c r="B7049" s="203">
        <f>'Permitted Sources'!B6299</f>
        <v>56</v>
      </c>
      <c r="C7049" s="202" t="str">
        <f>'Permitted Sources'!D6299</f>
        <v>5604502</v>
      </c>
      <c r="D7049" s="202">
        <f>'Permitted Sources'!E6299</f>
        <v>20200253</v>
      </c>
      <c r="E7049" s="203" t="str">
        <f>'Permitted Sources'!H6299</f>
        <v>Compressor Engines</v>
      </c>
      <c r="F7049" s="204">
        <f>'Permitted Sources'!I6299</f>
        <v>15.418927225670148</v>
      </c>
      <c r="G7049" s="204">
        <f>'Permitted Sources'!J6299</f>
        <v>9.2640680857035953</v>
      </c>
      <c r="H7049" s="204">
        <f>'Permitted Sources'!K6299</f>
        <v>18.528136171407191</v>
      </c>
      <c r="I7049" s="204">
        <f>'Permitted Sources'!L6299</f>
        <v>0</v>
      </c>
      <c r="J7049" s="204">
        <f>'Permitted Sources'!M6299</f>
        <v>8.2542846643619025E-4</v>
      </c>
      <c r="K7049" s="203" t="str">
        <f t="shared" si="110"/>
        <v>Compressor Engines</v>
      </c>
    </row>
    <row r="7050" spans="1:11" s="203" customFormat="1" x14ac:dyDescent="0.2">
      <c r="A7050" s="202" t="str">
        <f>'Permitted Sources'!A6300</f>
        <v>WYDEQ Permitted Sources</v>
      </c>
      <c r="B7050" s="203">
        <f>'Permitted Sources'!B6300</f>
        <v>56</v>
      </c>
      <c r="C7050" s="202" t="str">
        <f>'Permitted Sources'!D6300</f>
        <v>5604502</v>
      </c>
      <c r="D7050" s="202">
        <f>'Permitted Sources'!E6300</f>
        <v>20200253</v>
      </c>
      <c r="E7050" s="203" t="str">
        <f>'Permitted Sources'!H6300</f>
        <v>Compressor Engines</v>
      </c>
      <c r="F7050" s="204">
        <f>'Permitted Sources'!I6300</f>
        <v>6.1633329808152864</v>
      </c>
      <c r="G7050" s="204">
        <f>'Permitted Sources'!J6300</f>
        <v>3.7030809947709376</v>
      </c>
      <c r="H7050" s="204">
        <f>'Permitted Sources'!K6300</f>
        <v>7.4061619895418751</v>
      </c>
      <c r="I7050" s="204">
        <f>'Permitted Sources'!L6300</f>
        <v>0</v>
      </c>
      <c r="J7050" s="204">
        <f>'Permitted Sources'!M6300</f>
        <v>3.2994451663409058E-4</v>
      </c>
      <c r="K7050" s="203" t="str">
        <f t="shared" si="110"/>
        <v>Compressor Engines</v>
      </c>
    </row>
    <row r="7051" spans="1:11" s="203" customFormat="1" x14ac:dyDescent="0.2">
      <c r="A7051" s="202" t="str">
        <f>'Permitted Sources'!A6301</f>
        <v>WYDEQ Permitted Sources</v>
      </c>
      <c r="B7051" s="203">
        <f>'Permitted Sources'!B6301</f>
        <v>56</v>
      </c>
      <c r="C7051" s="202" t="str">
        <f>'Permitted Sources'!D6301</f>
        <v>5604502</v>
      </c>
      <c r="D7051" s="202">
        <f>'Permitted Sources'!E6301</f>
        <v>20200253</v>
      </c>
      <c r="E7051" s="203" t="str">
        <f>'Permitted Sources'!H6301</f>
        <v>Compressor Engines</v>
      </c>
      <c r="F7051" s="204">
        <f>'Permitted Sources'!I6301</f>
        <v>6.1612140260888992</v>
      </c>
      <c r="G7051" s="204">
        <f>'Permitted Sources'!J6301</f>
        <v>3.7018078750156871</v>
      </c>
      <c r="H7051" s="204">
        <f>'Permitted Sources'!K6301</f>
        <v>7.4036157500313742</v>
      </c>
      <c r="I7051" s="204">
        <f>'Permitted Sources'!L6301</f>
        <v>0</v>
      </c>
      <c r="J7051" s="204">
        <f>'Permitted Sources'!M6301</f>
        <v>3.2983108166389775E-4</v>
      </c>
      <c r="K7051" s="203" t="str">
        <f t="shared" si="110"/>
        <v>Compressor Engines</v>
      </c>
    </row>
    <row r="7052" spans="1:11" s="203" customFormat="1" x14ac:dyDescent="0.2">
      <c r="A7052" s="202" t="str">
        <f>'Permitted Sources'!A6302</f>
        <v>WYDEQ Permitted Sources</v>
      </c>
      <c r="B7052" s="203">
        <f>'Permitted Sources'!B6302</f>
        <v>56</v>
      </c>
      <c r="C7052" s="202" t="str">
        <f>'Permitted Sources'!D6302</f>
        <v>5604502</v>
      </c>
      <c r="D7052" s="202">
        <f>'Permitted Sources'!E6302</f>
        <v>20200253</v>
      </c>
      <c r="E7052" s="203" t="str">
        <f>'Permitted Sources'!H6302</f>
        <v>Compressor Engines</v>
      </c>
      <c r="F7052" s="204">
        <f>'Permitted Sources'!I6302</f>
        <v>11.256946983926614</v>
      </c>
      <c r="G7052" s="204">
        <f>'Permitted Sources'!J6302</f>
        <v>2.7053794799065698</v>
      </c>
      <c r="H7052" s="204">
        <f>'Permitted Sources'!K6302</f>
        <v>13.526897399532849</v>
      </c>
      <c r="I7052" s="204">
        <f>'Permitted Sources'!L6302</f>
        <v>0</v>
      </c>
      <c r="J7052" s="204">
        <f>'Permitted Sources'!M6302</f>
        <v>1.2052465582983765E-4</v>
      </c>
      <c r="K7052" s="203" t="str">
        <f t="shared" si="110"/>
        <v>Compressor Engines</v>
      </c>
    </row>
    <row r="7053" spans="1:11" s="203" customFormat="1" x14ac:dyDescent="0.2">
      <c r="A7053" s="202" t="str">
        <f>'Permitted Sources'!A6303</f>
        <v>WYDEQ Permitted Sources</v>
      </c>
      <c r="B7053" s="203">
        <f>'Permitted Sources'!B6303</f>
        <v>56</v>
      </c>
      <c r="C7053" s="202" t="str">
        <f>'Permitted Sources'!D6303</f>
        <v>5604502</v>
      </c>
      <c r="D7053" s="202">
        <f>'Permitted Sources'!E6303</f>
        <v>20200253</v>
      </c>
      <c r="E7053" s="203" t="str">
        <f>'Permitted Sources'!H6303</f>
        <v>Compressor Engines</v>
      </c>
      <c r="F7053" s="204">
        <f>'Permitted Sources'!I6303</f>
        <v>11.256946983926614</v>
      </c>
      <c r="G7053" s="204">
        <f>'Permitted Sources'!J6303</f>
        <v>2.7053794799065698</v>
      </c>
      <c r="H7053" s="204">
        <f>'Permitted Sources'!K6303</f>
        <v>13.526897399532849</v>
      </c>
      <c r="I7053" s="204">
        <f>'Permitted Sources'!L6303</f>
        <v>0</v>
      </c>
      <c r="J7053" s="204">
        <f>'Permitted Sources'!M6303</f>
        <v>1.2052465582983765E-4</v>
      </c>
      <c r="K7053" s="203" t="str">
        <f t="shared" si="110"/>
        <v>Compressor Engines</v>
      </c>
    </row>
    <row r="7054" spans="1:11" s="203" customFormat="1" x14ac:dyDescent="0.2">
      <c r="A7054" s="202" t="str">
        <f>'Permitted Sources'!A6304</f>
        <v>WYDEQ Permitted Sources</v>
      </c>
      <c r="B7054" s="203">
        <f>'Permitted Sources'!B6304</f>
        <v>56</v>
      </c>
      <c r="C7054" s="202" t="str">
        <f>'Permitted Sources'!D6304</f>
        <v>5601902</v>
      </c>
      <c r="D7054" s="202">
        <f>'Permitted Sources'!E6304</f>
        <v>20200253</v>
      </c>
      <c r="E7054" s="203" t="str">
        <f>'Permitted Sources'!H6304</f>
        <v>Compressor Engines</v>
      </c>
      <c r="F7054" s="204">
        <f>'Permitted Sources'!I6304</f>
        <v>4.8030002452852649</v>
      </c>
      <c r="G7054" s="204">
        <f>'Permitted Sources'!J6304</f>
        <v>6.4127996911766507</v>
      </c>
      <c r="H7054" s="204">
        <f>'Permitted Sources'!K6304</f>
        <v>1.6031999227941627</v>
      </c>
      <c r="I7054" s="204">
        <f>'Permitted Sources'!L6304</f>
        <v>0</v>
      </c>
      <c r="J7054" s="204">
        <f>'Permitted Sources'!M6304</f>
        <v>5.7138045248383948E-4</v>
      </c>
      <c r="K7054" s="203" t="str">
        <f t="shared" si="110"/>
        <v>Compressor Engines</v>
      </c>
    </row>
    <row r="7055" spans="1:11" s="203" customFormat="1" x14ac:dyDescent="0.2">
      <c r="A7055" s="202" t="str">
        <f>'Permitted Sources'!A6305</f>
        <v>WYDEQ Permitted Sources</v>
      </c>
      <c r="B7055" s="203">
        <f>'Permitted Sources'!B6305</f>
        <v>56</v>
      </c>
      <c r="C7055" s="202" t="str">
        <f>'Permitted Sources'!D6305</f>
        <v>5601902</v>
      </c>
      <c r="D7055" s="202">
        <f>'Permitted Sources'!E6305</f>
        <v>20200253</v>
      </c>
      <c r="E7055" s="203" t="str">
        <f>'Permitted Sources'!H6305</f>
        <v>Compressor Engines</v>
      </c>
      <c r="F7055" s="204">
        <f>'Permitted Sources'!I6305</f>
        <v>1.3777422441415719</v>
      </c>
      <c r="G7055" s="204">
        <f>'Permitted Sources'!J6305</f>
        <v>2.4346505639526255</v>
      </c>
      <c r="H7055" s="204">
        <f>'Permitted Sources'!K6305</f>
        <v>2.4346505639526252E-2</v>
      </c>
      <c r="I7055" s="204">
        <f>'Permitted Sources'!L6305</f>
        <v>0</v>
      </c>
      <c r="J7055" s="204">
        <f>'Permitted Sources'!M6305</f>
        <v>2.169273652481789E-4</v>
      </c>
      <c r="K7055" s="203" t="str">
        <f t="shared" si="110"/>
        <v>Compressor Engines</v>
      </c>
    </row>
    <row r="7056" spans="1:11" s="203" customFormat="1" x14ac:dyDescent="0.2">
      <c r="A7056" s="202" t="str">
        <f>'Permitted Sources'!A6306</f>
        <v>WYDEQ Permitted Sources</v>
      </c>
      <c r="B7056" s="203">
        <f>'Permitted Sources'!B6306</f>
        <v>56</v>
      </c>
      <c r="C7056" s="202" t="str">
        <f>'Permitted Sources'!D6306</f>
        <v>5600502</v>
      </c>
      <c r="D7056" s="202">
        <f>'Permitted Sources'!E6306</f>
        <v>20200253</v>
      </c>
      <c r="E7056" s="203" t="str">
        <f>'Permitted Sources'!H6306</f>
        <v>Compressor Engines</v>
      </c>
      <c r="F7056" s="204">
        <f>'Permitted Sources'!I6306</f>
        <v>1.9211644290428782</v>
      </c>
      <c r="G7056" s="204">
        <f>'Permitted Sources'!J6306</f>
        <v>1.1542825135625838</v>
      </c>
      <c r="H7056" s="204">
        <f>'Permitted Sources'!K6306</f>
        <v>4.6171300542503353</v>
      </c>
      <c r="I7056" s="204">
        <f>'Permitted Sources'!L6306</f>
        <v>0</v>
      </c>
      <c r="J7056" s="204">
        <f>'Permitted Sources'!M6306</f>
        <v>2.056931439168524E-4</v>
      </c>
      <c r="K7056" s="203" t="str">
        <f t="shared" si="110"/>
        <v>Compressor Engines</v>
      </c>
    </row>
    <row r="7057" spans="1:11" s="203" customFormat="1" x14ac:dyDescent="0.2">
      <c r="A7057" s="202" t="str">
        <f>'Permitted Sources'!A6307</f>
        <v>WYDEQ Permitted Sources</v>
      </c>
      <c r="B7057" s="203">
        <f>'Permitted Sources'!B6307</f>
        <v>56</v>
      </c>
      <c r="C7057" s="202" t="str">
        <f>'Permitted Sources'!D6307</f>
        <v>5600502</v>
      </c>
      <c r="D7057" s="202">
        <f>'Permitted Sources'!E6307</f>
        <v>20200253</v>
      </c>
      <c r="E7057" s="203" t="str">
        <f>'Permitted Sources'!H6307</f>
        <v>Compressor Engines</v>
      </c>
      <c r="F7057" s="204">
        <f>'Permitted Sources'!I6307</f>
        <v>1.7841775375732221</v>
      </c>
      <c r="G7057" s="204">
        <f>'Permitted Sources'!J6307</f>
        <v>1.0719774432519205</v>
      </c>
      <c r="H7057" s="204">
        <f>'Permitted Sources'!K6307</f>
        <v>4.2879097730076818</v>
      </c>
      <c r="I7057" s="204">
        <f>'Permitted Sources'!L6307</f>
        <v>0</v>
      </c>
      <c r="J7057" s="204">
        <f>'Permitted Sources'!M6307</f>
        <v>1.9102638038749219E-4</v>
      </c>
      <c r="K7057" s="203" t="str">
        <f t="shared" si="110"/>
        <v>Compressor Engines</v>
      </c>
    </row>
    <row r="7058" spans="1:11" s="203" customFormat="1" x14ac:dyDescent="0.2">
      <c r="A7058" s="202" t="str">
        <f>'Permitted Sources'!A6308</f>
        <v>WYDEQ Permitted Sources</v>
      </c>
      <c r="B7058" s="203">
        <f>'Permitted Sources'!B6308</f>
        <v>56</v>
      </c>
      <c r="C7058" s="202" t="str">
        <f>'Permitted Sources'!D6308</f>
        <v>5600502</v>
      </c>
      <c r="D7058" s="202">
        <f>'Permitted Sources'!E6308</f>
        <v>20200253</v>
      </c>
      <c r="E7058" s="203" t="str">
        <f>'Permitted Sources'!H6308</f>
        <v>Compressor Engines</v>
      </c>
      <c r="F7058" s="204">
        <f>'Permitted Sources'!I6308</f>
        <v>7.5063136843807117</v>
      </c>
      <c r="G7058" s="204">
        <f>'Permitted Sources'!J6308</f>
        <v>8.199957461605992</v>
      </c>
      <c r="H7058" s="204">
        <f>'Permitted Sources'!K6308</f>
        <v>0.57399702231241945</v>
      </c>
      <c r="I7058" s="204">
        <f>'Permitted Sources'!L6308</f>
        <v>0</v>
      </c>
      <c r="J7058" s="204">
        <f>'Permitted Sources'!M6308</f>
        <v>7.3061620982909367E-4</v>
      </c>
      <c r="K7058" s="203" t="str">
        <f t="shared" si="110"/>
        <v>Compressor Engines</v>
      </c>
    </row>
    <row r="7059" spans="1:11" s="203" customFormat="1" x14ac:dyDescent="0.2">
      <c r="A7059" s="202" t="str">
        <f>'Permitted Sources'!A6309</f>
        <v>WYDEQ Permitted Sources</v>
      </c>
      <c r="B7059" s="203">
        <f>'Permitted Sources'!B6309</f>
        <v>56</v>
      </c>
      <c r="C7059" s="202" t="str">
        <f>'Permitted Sources'!D6309</f>
        <v>5600502</v>
      </c>
      <c r="D7059" s="202">
        <f>'Permitted Sources'!E6309</f>
        <v>20200253</v>
      </c>
      <c r="E7059" s="203" t="str">
        <f>'Permitted Sources'!H6309</f>
        <v>Compressor Engines</v>
      </c>
      <c r="F7059" s="204">
        <f>'Permitted Sources'!I6309</f>
        <v>3.7585128975653088</v>
      </c>
      <c r="G7059" s="204">
        <f>'Permitted Sources'!J6309</f>
        <v>7.4039552486327747</v>
      </c>
      <c r="H7059" s="204">
        <f>'Permitted Sources'!K6309</f>
        <v>11.846328397812439</v>
      </c>
      <c r="I7059" s="204">
        <f>'Permitted Sources'!L6309</f>
        <v>0</v>
      </c>
      <c r="J7059" s="204">
        <f>'Permitted Sources'!M6309</f>
        <v>6.5969241265318021E-4</v>
      </c>
      <c r="K7059" s="203" t="str">
        <f t="shared" si="110"/>
        <v>Compressor Engines</v>
      </c>
    </row>
    <row r="7060" spans="1:11" s="203" customFormat="1" x14ac:dyDescent="0.2">
      <c r="A7060" s="202" t="str">
        <f>'Permitted Sources'!A6310</f>
        <v>WYDEQ Permitted Sources</v>
      </c>
      <c r="B7060" s="203">
        <f>'Permitted Sources'!B6310</f>
        <v>56</v>
      </c>
      <c r="C7060" s="202" t="str">
        <f>'Permitted Sources'!D6310</f>
        <v>5600502</v>
      </c>
      <c r="D7060" s="202">
        <f>'Permitted Sources'!E6310</f>
        <v>20200253</v>
      </c>
      <c r="E7060" s="203" t="str">
        <f>'Permitted Sources'!H6310</f>
        <v>Compressor Engines</v>
      </c>
      <c r="F7060" s="204">
        <f>'Permitted Sources'!I6310</f>
        <v>1.983863946237524</v>
      </c>
      <c r="G7060" s="204">
        <f>'Permitted Sources'!J6310</f>
        <v>7.6900252576374841</v>
      </c>
      <c r="H7060" s="204">
        <f>'Permitted Sources'!K6310</f>
        <v>9.0742298040122282</v>
      </c>
      <c r="I7060" s="204">
        <f>'Permitted Sources'!L6310</f>
        <v>0</v>
      </c>
      <c r="J7060" s="204">
        <f>'Permitted Sources'!M6310</f>
        <v>6.8518125045549975E-4</v>
      </c>
      <c r="K7060" s="203" t="str">
        <f t="shared" si="110"/>
        <v>Compressor Engines</v>
      </c>
    </row>
    <row r="7061" spans="1:11" s="203" customFormat="1" x14ac:dyDescent="0.2">
      <c r="A7061" s="202" t="str">
        <f>'Permitted Sources'!A6311</f>
        <v>WYDEQ Permitted Sources</v>
      </c>
      <c r="B7061" s="203">
        <f>'Permitted Sources'!B6311</f>
        <v>56</v>
      </c>
      <c r="C7061" s="202" t="str">
        <f>'Permitted Sources'!D6311</f>
        <v>5600502</v>
      </c>
      <c r="D7061" s="202">
        <f>'Permitted Sources'!E6311</f>
        <v>20200253</v>
      </c>
      <c r="E7061" s="203" t="str">
        <f>'Permitted Sources'!H6311</f>
        <v>Compressor Engines</v>
      </c>
      <c r="F7061" s="204">
        <f>'Permitted Sources'!I6311</f>
        <v>4.4180347750249309</v>
      </c>
      <c r="G7061" s="204">
        <f>'Permitted Sources'!J6311</f>
        <v>6.3962968763492221</v>
      </c>
      <c r="H7061" s="204">
        <f>'Permitted Sources'!K6311</f>
        <v>0</v>
      </c>
      <c r="I7061" s="204">
        <f>'Permitted Sources'!L6311</f>
        <v>0</v>
      </c>
      <c r="J7061" s="204">
        <f>'Permitted Sources'!M6311</f>
        <v>5.6991005168271559E-4</v>
      </c>
      <c r="K7061" s="203" t="str">
        <f t="shared" si="110"/>
        <v>Compressor Engines</v>
      </c>
    </row>
    <row r="7062" spans="1:11" s="203" customFormat="1" x14ac:dyDescent="0.2">
      <c r="A7062" s="202" t="str">
        <f>'Permitted Sources'!A6312</f>
        <v>WYDEQ Permitted Sources</v>
      </c>
      <c r="B7062" s="203">
        <f>'Permitted Sources'!B6312</f>
        <v>56</v>
      </c>
      <c r="C7062" s="202" t="str">
        <f>'Permitted Sources'!D6312</f>
        <v>5600502</v>
      </c>
      <c r="D7062" s="202">
        <f>'Permitted Sources'!E6312</f>
        <v>20200253</v>
      </c>
      <c r="E7062" s="203" t="str">
        <f>'Permitted Sources'!H6312</f>
        <v>Compressor Engines</v>
      </c>
      <c r="F7062" s="204">
        <f>'Permitted Sources'!I6312</f>
        <v>8.0402412746019838</v>
      </c>
      <c r="G7062" s="204">
        <f>'Permitted Sources'!J6312</f>
        <v>1.9323093365247972</v>
      </c>
      <c r="H7062" s="204">
        <f>'Permitted Sources'!K6312</f>
        <v>11.593856019148781</v>
      </c>
      <c r="I7062" s="204">
        <f>'Permitted Sources'!L6312</f>
        <v>0</v>
      </c>
      <c r="J7062" s="204">
        <f>'Permitted Sources'!M6312</f>
        <v>1.2297768706025672E-3</v>
      </c>
      <c r="K7062" s="203" t="str">
        <f t="shared" si="110"/>
        <v>Compressor Engines</v>
      </c>
    </row>
    <row r="7063" spans="1:11" s="203" customFormat="1" x14ac:dyDescent="0.2">
      <c r="A7063" s="202" t="str">
        <f>'Permitted Sources'!A6313</f>
        <v>WYDEQ Permitted Sources</v>
      </c>
      <c r="B7063" s="203">
        <f>'Permitted Sources'!B6313</f>
        <v>56</v>
      </c>
      <c r="C7063" s="202" t="str">
        <f>'Permitted Sources'!D6313</f>
        <v>5600502</v>
      </c>
      <c r="D7063" s="202">
        <f>'Permitted Sources'!E6313</f>
        <v>20200253</v>
      </c>
      <c r="E7063" s="203" t="str">
        <f>'Permitted Sources'!H6313</f>
        <v>Compressor Engines</v>
      </c>
      <c r="F7063" s="204">
        <f>'Permitted Sources'!I6313</f>
        <v>11.48605896371712</v>
      </c>
      <c r="G7063" s="204">
        <f>'Permitted Sources'!J6313</f>
        <v>1.9323093365247972</v>
      </c>
      <c r="H7063" s="204">
        <f>'Permitted Sources'!K6313</f>
        <v>41.406628639817079</v>
      </c>
      <c r="I7063" s="204">
        <f>'Permitted Sources'!L6313</f>
        <v>0</v>
      </c>
      <c r="J7063" s="204">
        <f>'Permitted Sources'!M6313</f>
        <v>1.2297768706025672E-3</v>
      </c>
      <c r="K7063" s="203" t="str">
        <f t="shared" si="110"/>
        <v>Compressor Engines</v>
      </c>
    </row>
    <row r="7064" spans="1:11" s="203" customFormat="1" x14ac:dyDescent="0.2">
      <c r="A7064" s="202" t="str">
        <f>'Permitted Sources'!A6314</f>
        <v>WYDEQ Permitted Sources</v>
      </c>
      <c r="B7064" s="203">
        <f>'Permitted Sources'!B6314</f>
        <v>56</v>
      </c>
      <c r="C7064" s="202" t="str">
        <f>'Permitted Sources'!D6314</f>
        <v>5600502</v>
      </c>
      <c r="D7064" s="202">
        <f>'Permitted Sources'!E6314</f>
        <v>20200253</v>
      </c>
      <c r="E7064" s="203" t="str">
        <f>'Permitted Sources'!H6314</f>
        <v>Compressor Engines</v>
      </c>
      <c r="F7064" s="204">
        <f>'Permitted Sources'!I6314</f>
        <v>74.640180236953398</v>
      </c>
      <c r="G7064" s="204">
        <f>'Permitted Sources'!J6314</f>
        <v>1.2556780146032236</v>
      </c>
      <c r="H7064" s="204">
        <f>'Permitted Sources'!K6314</f>
        <v>89.691286757373092</v>
      </c>
      <c r="I7064" s="204">
        <f>'Permitted Sources'!L6314</f>
        <v>0</v>
      </c>
      <c r="J7064" s="204">
        <f>'Permitted Sources'!M6314</f>
        <v>7.9914936500819443E-4</v>
      </c>
      <c r="K7064" s="203" t="str">
        <f t="shared" si="110"/>
        <v>Compressor Engines</v>
      </c>
    </row>
    <row r="7065" spans="1:11" s="203" customFormat="1" x14ac:dyDescent="0.2">
      <c r="A7065" s="202" t="str">
        <f>'Permitted Sources'!A6315</f>
        <v>WYDEQ Permitted Sources</v>
      </c>
      <c r="B7065" s="203">
        <f>'Permitted Sources'!B6315</f>
        <v>56</v>
      </c>
      <c r="C7065" s="202" t="str">
        <f>'Permitted Sources'!D6315</f>
        <v>5600502</v>
      </c>
      <c r="D7065" s="202">
        <f>'Permitted Sources'!E6315</f>
        <v>20200253</v>
      </c>
      <c r="E7065" s="203" t="str">
        <f>'Permitted Sources'!H6315</f>
        <v>Compressor Engines</v>
      </c>
      <c r="F7065" s="204">
        <f>'Permitted Sources'!I6315</f>
        <v>6.7733150652635929</v>
      </c>
      <c r="G7065" s="204">
        <f>'Permitted Sources'!J6315</f>
        <v>15.356879735729416</v>
      </c>
      <c r="H7065" s="204">
        <f>'Permitted Sources'!K6315</f>
        <v>15.97115492515859</v>
      </c>
      <c r="I7065" s="204">
        <f>'Permitted Sources'!L6315</f>
        <v>0</v>
      </c>
      <c r="J7065" s="204">
        <f>'Permitted Sources'!M6315</f>
        <v>1.3682979844534908E-3</v>
      </c>
      <c r="K7065" s="203" t="str">
        <f t="shared" si="110"/>
        <v>Compressor Engines</v>
      </c>
    </row>
    <row r="7066" spans="1:11" s="203" customFormat="1" x14ac:dyDescent="0.2">
      <c r="A7066" s="202" t="str">
        <f>'Permitted Sources'!A6316</f>
        <v>WYDEQ Permitted Sources</v>
      </c>
      <c r="B7066" s="203">
        <f>'Permitted Sources'!B6316</f>
        <v>56</v>
      </c>
      <c r="C7066" s="202" t="str">
        <f>'Permitted Sources'!D6316</f>
        <v>5600502</v>
      </c>
      <c r="D7066" s="202">
        <f>'Permitted Sources'!E6316</f>
        <v>20200253</v>
      </c>
      <c r="E7066" s="203" t="str">
        <f>'Permitted Sources'!H6316</f>
        <v>Compressor Engines</v>
      </c>
      <c r="F7066" s="204">
        <f>'Permitted Sources'!I6316</f>
        <v>7.177980325180469</v>
      </c>
      <c r="G7066" s="204">
        <f>'Permitted Sources'!J6316</f>
        <v>15.132301410903288</v>
      </c>
      <c r="H7066" s="204">
        <f>'Permitted Sources'!K6316</f>
        <v>17.099500594320713</v>
      </c>
      <c r="I7066" s="204">
        <f>'Permitted Sources'!L6316</f>
        <v>0</v>
      </c>
      <c r="J7066" s="204">
        <f>'Permitted Sources'!M6316</f>
        <v>1.348288055711483E-3</v>
      </c>
      <c r="K7066" s="203" t="str">
        <f t="shared" si="110"/>
        <v>Compressor Engines</v>
      </c>
    </row>
    <row r="7067" spans="1:11" s="203" customFormat="1" x14ac:dyDescent="0.2">
      <c r="A7067" s="202" t="str">
        <f>'Permitted Sources'!A6317</f>
        <v>WYDEQ Permitted Sources</v>
      </c>
      <c r="B7067" s="203">
        <f>'Permitted Sources'!B6317</f>
        <v>56</v>
      </c>
      <c r="C7067" s="202" t="str">
        <f>'Permitted Sources'!D6317</f>
        <v>5600502</v>
      </c>
      <c r="D7067" s="202">
        <f>'Permitted Sources'!E6317</f>
        <v>20200253</v>
      </c>
      <c r="E7067" s="203" t="str">
        <f>'Permitted Sources'!H6317</f>
        <v>Compressor Engines</v>
      </c>
      <c r="F7067" s="204">
        <f>'Permitted Sources'!I6317</f>
        <v>0.20918321058884429</v>
      </c>
      <c r="G7067" s="204">
        <f>'Permitted Sources'!J6317</f>
        <v>1.0473531853191238</v>
      </c>
      <c r="H7067" s="204">
        <f>'Permitted Sources'!K6317</f>
        <v>1.0787737808786975</v>
      </c>
      <c r="I7067" s="204">
        <f>'Permitted Sources'!L6317</f>
        <v>0</v>
      </c>
      <c r="J7067" s="204">
        <f>'Permitted Sources'!M6317</f>
        <v>9.3319168811933906E-5</v>
      </c>
      <c r="K7067" s="203" t="str">
        <f t="shared" si="110"/>
        <v>Compressor Engines</v>
      </c>
    </row>
    <row r="7068" spans="1:11" s="203" customFormat="1" x14ac:dyDescent="0.2">
      <c r="A7068" s="202" t="str">
        <f>'Permitted Sources'!A6318</f>
        <v>WYDEQ Permitted Sources</v>
      </c>
      <c r="B7068" s="203">
        <f>'Permitted Sources'!B6318</f>
        <v>56</v>
      </c>
      <c r="C7068" s="202" t="str">
        <f>'Permitted Sources'!D6318</f>
        <v>5600502</v>
      </c>
      <c r="D7068" s="202">
        <f>'Permitted Sources'!E6318</f>
        <v>20200253</v>
      </c>
      <c r="E7068" s="203" t="str">
        <f>'Permitted Sources'!H6318</f>
        <v>Compressor Engines</v>
      </c>
      <c r="F7068" s="204">
        <f>'Permitted Sources'!I6318</f>
        <v>0.51225730510386047</v>
      </c>
      <c r="G7068" s="204">
        <f>'Permitted Sources'!J6318</f>
        <v>1.2187957352936265</v>
      </c>
      <c r="H7068" s="204">
        <f>'Permitted Sources'!K6318</f>
        <v>0.83715262626228881</v>
      </c>
      <c r="I7068" s="204">
        <f>'Permitted Sources'!L6318</f>
        <v>0</v>
      </c>
      <c r="J7068" s="204">
        <f>'Permitted Sources'!M6318</f>
        <v>1.096916161764264E-4</v>
      </c>
      <c r="K7068" s="203" t="str">
        <f t="shared" si="110"/>
        <v>Compressor Engines</v>
      </c>
    </row>
    <row r="7069" spans="1:11" s="203" customFormat="1" x14ac:dyDescent="0.2">
      <c r="A7069" s="202" t="str">
        <f>'Permitted Sources'!A6319</f>
        <v>WYDEQ Permitted Sources</v>
      </c>
      <c r="B7069" s="203">
        <f>'Permitted Sources'!B6319</f>
        <v>56</v>
      </c>
      <c r="C7069" s="202" t="str">
        <f>'Permitted Sources'!D6319</f>
        <v>5600502</v>
      </c>
      <c r="D7069" s="202">
        <f>'Permitted Sources'!E6319</f>
        <v>20200253</v>
      </c>
      <c r="E7069" s="203" t="str">
        <f>'Permitted Sources'!H6319</f>
        <v>Compressor Engines</v>
      </c>
      <c r="F7069" s="204">
        <f>'Permitted Sources'!I6319</f>
        <v>0.32200568362244086</v>
      </c>
      <c r="G7069" s="204">
        <f>'Permitted Sources'!J6319</f>
        <v>0.41457617086014847</v>
      </c>
      <c r="H7069" s="204">
        <f>'Permitted Sources'!K6319</f>
        <v>0.69096028476691407</v>
      </c>
      <c r="I7069" s="204">
        <f>'Permitted Sources'!L6319</f>
        <v>0</v>
      </c>
      <c r="J7069" s="204">
        <f>'Permitted Sources'!M6319</f>
        <v>6.1564561372732054E-5</v>
      </c>
      <c r="K7069" s="203" t="str">
        <f t="shared" si="110"/>
        <v>Compressor Engines</v>
      </c>
    </row>
    <row r="7070" spans="1:11" s="203" customFormat="1" x14ac:dyDescent="0.2">
      <c r="A7070" s="202" t="str">
        <f>'Permitted Sources'!A6320</f>
        <v>WYDEQ Permitted Sources</v>
      </c>
      <c r="B7070" s="203">
        <f>'Permitted Sources'!B6320</f>
        <v>56</v>
      </c>
      <c r="C7070" s="202" t="str">
        <f>'Permitted Sources'!D6320</f>
        <v>5600502</v>
      </c>
      <c r="D7070" s="202">
        <f>'Permitted Sources'!E6320</f>
        <v>20200253</v>
      </c>
      <c r="E7070" s="203" t="str">
        <f>'Permitted Sources'!H6320</f>
        <v>Compressor Engines</v>
      </c>
      <c r="F7070" s="204">
        <f>'Permitted Sources'!I6320</f>
        <v>1.29649304411302</v>
      </c>
      <c r="G7070" s="204">
        <f>'Permitted Sources'!J6320</f>
        <v>1.5579293756971615</v>
      </c>
      <c r="H7070" s="204">
        <f>'Permitted Sources'!K6320</f>
        <v>4.4920296999268157</v>
      </c>
      <c r="I7070" s="204">
        <f>'Permitted Sources'!L6320</f>
        <v>0</v>
      </c>
      <c r="J7070" s="204">
        <f>'Permitted Sources'!M6320</f>
        <v>2.3135251229102844E-4</v>
      </c>
      <c r="K7070" s="203" t="str">
        <f t="shared" si="110"/>
        <v>Compressor Engines</v>
      </c>
    </row>
    <row r="7071" spans="1:11" s="203" customFormat="1" x14ac:dyDescent="0.2">
      <c r="A7071" s="202" t="str">
        <f>'Permitted Sources'!A6321</f>
        <v>WYDEQ Permitted Sources</v>
      </c>
      <c r="B7071" s="203">
        <f>'Permitted Sources'!B6321</f>
        <v>56</v>
      </c>
      <c r="C7071" s="202" t="str">
        <f>'Permitted Sources'!D6321</f>
        <v>5600502</v>
      </c>
      <c r="D7071" s="202">
        <f>'Permitted Sources'!E6321</f>
        <v>20200253</v>
      </c>
      <c r="E7071" s="203" t="str">
        <f>'Permitted Sources'!H6321</f>
        <v>Compressor Engines</v>
      </c>
      <c r="F7071" s="204">
        <f>'Permitted Sources'!I6321</f>
        <v>6.4077190925918268</v>
      </c>
      <c r="G7071" s="204">
        <f>'Permitted Sources'!J6321</f>
        <v>7.6998282797529098</v>
      </c>
      <c r="H7071" s="204">
        <f>'Permitted Sources'!K6321</f>
        <v>15.39965655950582</v>
      </c>
      <c r="I7071" s="204">
        <f>'Permitted Sources'!L6321</f>
        <v>0</v>
      </c>
      <c r="J7071" s="204">
        <f>'Permitted Sources'!M6321</f>
        <v>6.8605469972598425E-4</v>
      </c>
      <c r="K7071" s="203" t="str">
        <f t="shared" si="110"/>
        <v>Compressor Engines</v>
      </c>
    </row>
    <row r="7072" spans="1:11" s="203" customFormat="1" x14ac:dyDescent="0.2">
      <c r="A7072" s="202" t="str">
        <f>'Permitted Sources'!A6322</f>
        <v>WYDEQ Permitted Sources</v>
      </c>
      <c r="B7072" s="203">
        <f>'Permitted Sources'!B6322</f>
        <v>56</v>
      </c>
      <c r="C7072" s="202" t="str">
        <f>'Permitted Sources'!D6322</f>
        <v>5600902</v>
      </c>
      <c r="D7072" s="202">
        <f>'Permitted Sources'!E6322</f>
        <v>20200201</v>
      </c>
      <c r="E7072" s="203" t="str">
        <f>'Permitted Sources'!H6322</f>
        <v>Compressor Engines</v>
      </c>
      <c r="F7072" s="204">
        <f>'Permitted Sources'!I6322</f>
        <v>19.777263938725465</v>
      </c>
      <c r="G7072" s="204">
        <f>'Permitted Sources'!J6322</f>
        <v>0.297066580890682</v>
      </c>
      <c r="H7072" s="204">
        <f>'Permitted Sources'!K6322</f>
        <v>20.794660662347738</v>
      </c>
      <c r="I7072" s="204">
        <f>'Permitted Sources'!L6322</f>
        <v>0</v>
      </c>
      <c r="J7072" s="204">
        <f>'Permitted Sources'!M6322</f>
        <v>2.646863235735976E-3</v>
      </c>
      <c r="K7072" s="203" t="str">
        <f t="shared" si="110"/>
        <v>Compressor Engines</v>
      </c>
    </row>
    <row r="7073" spans="1:11" s="203" customFormat="1" x14ac:dyDescent="0.2">
      <c r="A7073" s="202" t="str">
        <f>'Permitted Sources'!A6323</f>
        <v>WYDEQ Permitted Sources</v>
      </c>
      <c r="B7073" s="203">
        <f>'Permitted Sources'!B6323</f>
        <v>56</v>
      </c>
      <c r="C7073" s="202" t="str">
        <f>'Permitted Sources'!D6323</f>
        <v>5600502</v>
      </c>
      <c r="D7073" s="202">
        <f>'Permitted Sources'!E6323</f>
        <v>20200253</v>
      </c>
      <c r="E7073" s="203" t="str">
        <f>'Permitted Sources'!H6323</f>
        <v>Compressor Engines</v>
      </c>
      <c r="F7073" s="204">
        <f>'Permitted Sources'!I6323</f>
        <v>3.2885329771623053</v>
      </c>
      <c r="G7073" s="204">
        <f>'Permitted Sources'!J6323</f>
        <v>5.4884192648833983</v>
      </c>
      <c r="H7073" s="204">
        <f>'Permitted Sources'!K6323</f>
        <v>0.1646525779465019</v>
      </c>
      <c r="I7073" s="204">
        <f>'Permitted Sources'!L6323</f>
        <v>0</v>
      </c>
      <c r="J7073" s="204">
        <f>'Permitted Sources'!M6323</f>
        <v>4.8901815650111071E-4</v>
      </c>
      <c r="K7073" s="203" t="str">
        <f t="shared" si="110"/>
        <v>Compressor Engines</v>
      </c>
    </row>
    <row r="7074" spans="1:11" s="203" customFormat="1" x14ac:dyDescent="0.2">
      <c r="A7074" s="202" t="str">
        <f>'Permitted Sources'!A6324</f>
        <v>WYDEQ Permitted Sources</v>
      </c>
      <c r="B7074" s="203">
        <f>'Permitted Sources'!B6324</f>
        <v>56</v>
      </c>
      <c r="C7074" s="202" t="str">
        <f>'Permitted Sources'!D6324</f>
        <v>5600502</v>
      </c>
      <c r="D7074" s="202">
        <f>'Permitted Sources'!E6324</f>
        <v>20200253</v>
      </c>
      <c r="E7074" s="203" t="str">
        <f>'Permitted Sources'!H6324</f>
        <v>Compressor Engines</v>
      </c>
      <c r="F7074" s="204">
        <f>'Permitted Sources'!I6324</f>
        <v>6.8495211530433471</v>
      </c>
      <c r="G7074" s="204">
        <f>'Permitted Sources'!J6324</f>
        <v>9.1452435752135806</v>
      </c>
      <c r="H7074" s="204">
        <f>'Permitted Sources'!K6324</f>
        <v>14.266579977333185</v>
      </c>
      <c r="I7074" s="204">
        <f>'Permitted Sources'!L6324</f>
        <v>0</v>
      </c>
      <c r="J7074" s="204">
        <f>'Permitted Sources'!M6324</f>
        <v>8.148412025515302E-4</v>
      </c>
      <c r="K7074" s="203" t="str">
        <f t="shared" si="110"/>
        <v>Compressor Engines</v>
      </c>
    </row>
    <row r="7075" spans="1:11" s="203" customFormat="1" x14ac:dyDescent="0.2">
      <c r="A7075" s="202" t="str">
        <f>'Permitted Sources'!A6325</f>
        <v>WYDEQ Permitted Sources</v>
      </c>
      <c r="B7075" s="203">
        <f>'Permitted Sources'!B6325</f>
        <v>56</v>
      </c>
      <c r="C7075" s="202" t="str">
        <f>'Permitted Sources'!D6325</f>
        <v>5600502</v>
      </c>
      <c r="D7075" s="202">
        <f>'Permitted Sources'!E6325</f>
        <v>20200253</v>
      </c>
      <c r="E7075" s="203" t="str">
        <f>'Permitted Sources'!H6325</f>
        <v>Compressor Engines</v>
      </c>
      <c r="F7075" s="204">
        <f>'Permitted Sources'!I6325</f>
        <v>1.1927066416146241</v>
      </c>
      <c r="G7075" s="204">
        <f>'Permitted Sources'!J6325</f>
        <v>0.859928738683714</v>
      </c>
      <c r="H7075" s="204">
        <f>'Permitted Sources'!K6325</f>
        <v>2.8664291289457133</v>
      </c>
      <c r="I7075" s="204">
        <f>'Permitted Sources'!L6325</f>
        <v>0</v>
      </c>
      <c r="J7075" s="204">
        <f>'Permitted Sources'!M6325</f>
        <v>1.2769941769453155E-4</v>
      </c>
      <c r="K7075" s="203" t="str">
        <f t="shared" si="110"/>
        <v>Compressor Engines</v>
      </c>
    </row>
    <row r="7076" spans="1:11" s="203" customFormat="1" x14ac:dyDescent="0.2">
      <c r="A7076" s="202" t="str">
        <f>'Permitted Sources'!A6326</f>
        <v>WYDEQ Permitted Sources</v>
      </c>
      <c r="B7076" s="203">
        <f>'Permitted Sources'!B6326</f>
        <v>56</v>
      </c>
      <c r="C7076" s="202" t="str">
        <f>'Permitted Sources'!D6326</f>
        <v>5600502</v>
      </c>
      <c r="D7076" s="202">
        <f>'Permitted Sources'!E6326</f>
        <v>20200253</v>
      </c>
      <c r="E7076" s="203" t="str">
        <f>'Permitted Sources'!H6326</f>
        <v>Compressor Engines</v>
      </c>
      <c r="F7076" s="204">
        <f>'Permitted Sources'!I6326</f>
        <v>6.0633783547804398</v>
      </c>
      <c r="G7076" s="204">
        <f>'Permitted Sources'!J6326</f>
        <v>7.6695280295779567</v>
      </c>
      <c r="H7076" s="204">
        <f>'Permitted Sources'!K6326</f>
        <v>13.881845733536101</v>
      </c>
      <c r="I7076" s="204">
        <f>'Permitted Sources'!L6326</f>
        <v>0</v>
      </c>
      <c r="J7076" s="204">
        <f>'Permitted Sources'!M6326</f>
        <v>6.8335494743539593E-4</v>
      </c>
      <c r="K7076" s="203" t="str">
        <f t="shared" si="110"/>
        <v>Compressor Engines</v>
      </c>
    </row>
    <row r="7077" spans="1:11" s="203" customFormat="1" x14ac:dyDescent="0.2">
      <c r="A7077" s="202" t="str">
        <f>'Permitted Sources'!A6327</f>
        <v>WYDEQ Permitted Sources</v>
      </c>
      <c r="B7077" s="203">
        <f>'Permitted Sources'!B6327</f>
        <v>56</v>
      </c>
      <c r="C7077" s="202" t="str">
        <f>'Permitted Sources'!D6327</f>
        <v>5600502</v>
      </c>
      <c r="D7077" s="202">
        <f>'Permitted Sources'!E6327</f>
        <v>20200253</v>
      </c>
      <c r="E7077" s="203" t="str">
        <f>'Permitted Sources'!H6327</f>
        <v>Compressor Engines</v>
      </c>
      <c r="F7077" s="204">
        <f>'Permitted Sources'!I6327</f>
        <v>5.7424732562428833</v>
      </c>
      <c r="G7077" s="204">
        <f>'Permitted Sources'!J6327</f>
        <v>6.9004363854313402</v>
      </c>
      <c r="H7077" s="204">
        <f>'Permitted Sources'!K6327</f>
        <v>13.80087277086268</v>
      </c>
      <c r="I7077" s="204">
        <f>'Permitted Sources'!L6327</f>
        <v>0</v>
      </c>
      <c r="J7077" s="204">
        <f>'Permitted Sources'!M6327</f>
        <v>6.1482888194193234E-4</v>
      </c>
      <c r="K7077" s="203" t="str">
        <f t="shared" si="110"/>
        <v>Compressor Engines</v>
      </c>
    </row>
    <row r="7078" spans="1:11" s="203" customFormat="1" x14ac:dyDescent="0.2">
      <c r="A7078" s="202" t="str">
        <f>'Permitted Sources'!A6328</f>
        <v>WYDEQ Permitted Sources</v>
      </c>
      <c r="B7078" s="203">
        <f>'Permitted Sources'!B6328</f>
        <v>56</v>
      </c>
      <c r="C7078" s="202" t="str">
        <f>'Permitted Sources'!D6328</f>
        <v>5600502</v>
      </c>
      <c r="D7078" s="202">
        <f>'Permitted Sources'!E6328</f>
        <v>20200253</v>
      </c>
      <c r="E7078" s="203" t="str">
        <f>'Permitted Sources'!H6328</f>
        <v>Compressor Engines</v>
      </c>
      <c r="F7078" s="204">
        <f>'Permitted Sources'!I6328</f>
        <v>6.2126693100279793</v>
      </c>
      <c r="G7078" s="204">
        <f>'Permitted Sources'!J6328</f>
        <v>7.465446932811358</v>
      </c>
      <c r="H7078" s="204">
        <f>'Permitted Sources'!K6328</f>
        <v>14.930893865622716</v>
      </c>
      <c r="I7078" s="204">
        <f>'Permitted Sources'!L6328</f>
        <v>0</v>
      </c>
      <c r="J7078" s="204">
        <f>'Permitted Sources'!M6328</f>
        <v>6.6517132171349188E-4</v>
      </c>
      <c r="K7078" s="203" t="str">
        <f t="shared" si="110"/>
        <v>Compressor Engines</v>
      </c>
    </row>
    <row r="7079" spans="1:11" s="203" customFormat="1" x14ac:dyDescent="0.2">
      <c r="A7079" s="202" t="str">
        <f>'Permitted Sources'!A6329</f>
        <v>WYDEQ Permitted Sources</v>
      </c>
      <c r="B7079" s="203">
        <f>'Permitted Sources'!B6329</f>
        <v>56</v>
      </c>
      <c r="C7079" s="202" t="str">
        <f>'Permitted Sources'!D6329</f>
        <v>5600502</v>
      </c>
      <c r="D7079" s="202">
        <f>'Permitted Sources'!E6329</f>
        <v>20200253</v>
      </c>
      <c r="E7079" s="203" t="str">
        <f>'Permitted Sources'!H6329</f>
        <v>Compressor Engines</v>
      </c>
      <c r="F7079" s="204">
        <f>'Permitted Sources'!I6329</f>
        <v>4.2184150692896187</v>
      </c>
      <c r="G7079" s="204">
        <f>'Permitted Sources'!J6329</f>
        <v>5.0690536175039984</v>
      </c>
      <c r="H7079" s="204">
        <f>'Permitted Sources'!K6329</f>
        <v>10.138107235007997</v>
      </c>
      <c r="I7079" s="204">
        <f>'Permitted Sources'!L6329</f>
        <v>0</v>
      </c>
      <c r="J7079" s="204">
        <f>'Permitted Sources'!M6329</f>
        <v>4.516526773196062E-4</v>
      </c>
      <c r="K7079" s="203" t="str">
        <f t="shared" si="110"/>
        <v>Compressor Engines</v>
      </c>
    </row>
    <row r="7080" spans="1:11" s="203" customFormat="1" x14ac:dyDescent="0.2">
      <c r="A7080" s="202" t="str">
        <f>'Permitted Sources'!A6330</f>
        <v>WYDEQ Permitted Sources</v>
      </c>
      <c r="B7080" s="203">
        <f>'Permitted Sources'!B6330</f>
        <v>56</v>
      </c>
      <c r="C7080" s="202" t="str">
        <f>'Permitted Sources'!D6330</f>
        <v>5600502</v>
      </c>
      <c r="D7080" s="202">
        <f>'Permitted Sources'!E6330</f>
        <v>20200253</v>
      </c>
      <c r="E7080" s="203" t="str">
        <f>'Permitted Sources'!H6330</f>
        <v>Compressor Engines</v>
      </c>
      <c r="F7080" s="204">
        <f>'Permitted Sources'!I6330</f>
        <v>2.364615742589768</v>
      </c>
      <c r="G7080" s="204">
        <f>'Permitted Sources'!J6330</f>
        <v>3.4234190218676543</v>
      </c>
      <c r="H7080" s="204">
        <f>'Permitted Sources'!K6330</f>
        <v>8.7639526959811942</v>
      </c>
      <c r="I7080" s="204">
        <f>'Permitted Sources'!L6330</f>
        <v>0</v>
      </c>
      <c r="J7080" s="204">
        <f>'Permitted Sources'!M6330</f>
        <v>3.0502663484840802E-4</v>
      </c>
      <c r="K7080" s="203" t="str">
        <f t="shared" si="110"/>
        <v>Compressor Engines</v>
      </c>
    </row>
    <row r="7081" spans="1:11" s="203" customFormat="1" x14ac:dyDescent="0.2">
      <c r="A7081" s="202" t="str">
        <f>'Permitted Sources'!A6331</f>
        <v>WYDEQ Permitted Sources</v>
      </c>
      <c r="B7081" s="203">
        <f>'Permitted Sources'!B6331</f>
        <v>56</v>
      </c>
      <c r="C7081" s="202" t="str">
        <f>'Permitted Sources'!D6331</f>
        <v>5600502</v>
      </c>
      <c r="D7081" s="202">
        <f>'Permitted Sources'!E6331</f>
        <v>20200253</v>
      </c>
      <c r="E7081" s="203" t="str">
        <f>'Permitted Sources'!H6331</f>
        <v>Compressor Engines</v>
      </c>
      <c r="F7081" s="204">
        <f>'Permitted Sources'!I6331</f>
        <v>0.73739624478239285</v>
      </c>
      <c r="G7081" s="204">
        <f>'Permitted Sources'!J6331</f>
        <v>0.88609134965410474</v>
      </c>
      <c r="H7081" s="204">
        <f>'Permitted Sources'!K6331</f>
        <v>2.6582740489623142</v>
      </c>
      <c r="I7081" s="204">
        <f>'Permitted Sources'!L6331</f>
        <v>0</v>
      </c>
      <c r="J7081" s="204">
        <f>'Permitted Sources'!M6331</f>
        <v>7.8950739254180719E-5</v>
      </c>
      <c r="K7081" s="203" t="str">
        <f t="shared" si="110"/>
        <v>Compressor Engines</v>
      </c>
    </row>
    <row r="7082" spans="1:11" s="203" customFormat="1" x14ac:dyDescent="0.2">
      <c r="A7082" s="202" t="str">
        <f>'Permitted Sources'!A6332</f>
        <v>WYDEQ Permitted Sources</v>
      </c>
      <c r="B7082" s="203">
        <f>'Permitted Sources'!B6332</f>
        <v>56</v>
      </c>
      <c r="C7082" s="202" t="str">
        <f>'Permitted Sources'!D6332</f>
        <v>5600502</v>
      </c>
      <c r="D7082" s="202">
        <f>'Permitted Sources'!E6332</f>
        <v>20200253</v>
      </c>
      <c r="E7082" s="203" t="str">
        <f>'Permitted Sources'!H6332</f>
        <v>Compressor Engines</v>
      </c>
      <c r="F7082" s="204">
        <f>'Permitted Sources'!I6332</f>
        <v>1.0595252515699094</v>
      </c>
      <c r="G7082" s="204">
        <f>'Permitted Sources'!J6332</f>
        <v>1.7361508639951195</v>
      </c>
      <c r="H7082" s="204">
        <f>'Permitted Sources'!K6332</f>
        <v>3.4433658802569873</v>
      </c>
      <c r="I7082" s="204">
        <f>'Permitted Sources'!L6332</f>
        <v>0</v>
      </c>
      <c r="J7082" s="204">
        <f>'Permitted Sources'!M6332</f>
        <v>2.5781840330327526E-4</v>
      </c>
      <c r="K7082" s="203" t="str">
        <f t="shared" si="110"/>
        <v>Compressor Engines</v>
      </c>
    </row>
    <row r="7083" spans="1:11" s="203" customFormat="1" x14ac:dyDescent="0.2">
      <c r="A7083" s="202" t="str">
        <f>'Permitted Sources'!A6333</f>
        <v>WYDEQ Permitted Sources</v>
      </c>
      <c r="B7083" s="203">
        <f>'Permitted Sources'!B6333</f>
        <v>56</v>
      </c>
      <c r="C7083" s="202" t="str">
        <f>'Permitted Sources'!D6333</f>
        <v>5600502</v>
      </c>
      <c r="D7083" s="202">
        <f>'Permitted Sources'!E6333</f>
        <v>20200253</v>
      </c>
      <c r="E7083" s="203" t="str">
        <f>'Permitted Sources'!H6333</f>
        <v>Compressor Engines</v>
      </c>
      <c r="F7083" s="204">
        <f>'Permitted Sources'!I6333</f>
        <v>1.6615719918315486</v>
      </c>
      <c r="G7083" s="204">
        <f>'Permitted Sources'!J6333</f>
        <v>7.6793310516933833</v>
      </c>
      <c r="H7083" s="204">
        <f>'Permitted Sources'!K6333</f>
        <v>9.2919905725489915</v>
      </c>
      <c r="I7083" s="204">
        <f>'Permitted Sources'!L6333</f>
        <v>0</v>
      </c>
      <c r="J7083" s="204">
        <f>'Permitted Sources'!M6333</f>
        <v>6.8422839670588033E-4</v>
      </c>
      <c r="K7083" s="203" t="str">
        <f t="shared" si="110"/>
        <v>Compressor Engines</v>
      </c>
    </row>
    <row r="7084" spans="1:11" s="203" customFormat="1" x14ac:dyDescent="0.2">
      <c r="A7084" s="202" t="str">
        <f>'Permitted Sources'!A6334</f>
        <v>WYDEQ Permitted Sources</v>
      </c>
      <c r="B7084" s="203">
        <f>'Permitted Sources'!B6334</f>
        <v>56</v>
      </c>
      <c r="C7084" s="202" t="str">
        <f>'Permitted Sources'!D6334</f>
        <v>5600502</v>
      </c>
      <c r="D7084" s="202">
        <f>'Permitted Sources'!E6334</f>
        <v>20200253</v>
      </c>
      <c r="E7084" s="203" t="str">
        <f>'Permitted Sources'!H6334</f>
        <v>Compressor Engines</v>
      </c>
      <c r="F7084" s="204">
        <f>'Permitted Sources'!I6334</f>
        <v>1.0219866972191425</v>
      </c>
      <c r="G7084" s="204">
        <f>'Permitted Sources'!J6334</f>
        <v>7.223936115240404</v>
      </c>
      <c r="H7084" s="204">
        <f>'Permitted Sources'!K6334</f>
        <v>11.486058423232242</v>
      </c>
      <c r="I7084" s="204">
        <f>'Permitted Sources'!L6334</f>
        <v>0</v>
      </c>
      <c r="J7084" s="204">
        <f>'Permitted Sources'!M6334</f>
        <v>6.4365270786791997E-4</v>
      </c>
      <c r="K7084" s="203" t="str">
        <f t="shared" si="110"/>
        <v>Compressor Engines</v>
      </c>
    </row>
    <row r="7085" spans="1:11" s="203" customFormat="1" x14ac:dyDescent="0.2">
      <c r="A7085" s="202" t="str">
        <f>'Permitted Sources'!A6335</f>
        <v>WYDEQ Permitted Sources</v>
      </c>
      <c r="B7085" s="203">
        <f>'Permitted Sources'!B6335</f>
        <v>56</v>
      </c>
      <c r="C7085" s="202" t="str">
        <f>'Permitted Sources'!D6335</f>
        <v>5600502</v>
      </c>
      <c r="D7085" s="202">
        <f>'Permitted Sources'!E6335</f>
        <v>20200253</v>
      </c>
      <c r="E7085" s="203" t="str">
        <f>'Permitted Sources'!H6335</f>
        <v>Compressor Engines</v>
      </c>
      <c r="F7085" s="204">
        <f>'Permitted Sources'!I6335</f>
        <v>1.0336526024652615</v>
      </c>
      <c r="G7085" s="204">
        <f>'Permitted Sources'!J6335</f>
        <v>4.9683498448637122</v>
      </c>
      <c r="H7085" s="204">
        <f>'Permitted Sources'!K6335</f>
        <v>5.7136023215932683</v>
      </c>
      <c r="I7085" s="204">
        <f>'Permitted Sources'!L6335</f>
        <v>0</v>
      </c>
      <c r="J7085" s="204">
        <f>'Permitted Sources'!M6335</f>
        <v>4.4267997117735671E-4</v>
      </c>
      <c r="K7085" s="203" t="str">
        <f t="shared" si="110"/>
        <v>Compressor Engines</v>
      </c>
    </row>
    <row r="7086" spans="1:11" s="203" customFormat="1" x14ac:dyDescent="0.2">
      <c r="A7086" s="202" t="str">
        <f>'Permitted Sources'!A6336</f>
        <v>WYDEQ Permitted Sources</v>
      </c>
      <c r="B7086" s="203">
        <f>'Permitted Sources'!B6336</f>
        <v>56</v>
      </c>
      <c r="C7086" s="202" t="str">
        <f>'Permitted Sources'!D6336</f>
        <v>5600502</v>
      </c>
      <c r="D7086" s="202">
        <f>'Permitted Sources'!E6336</f>
        <v>20200253</v>
      </c>
      <c r="E7086" s="203" t="str">
        <f>'Permitted Sources'!H6336</f>
        <v>Compressor Engines</v>
      </c>
      <c r="F7086" s="204">
        <f>'Permitted Sources'!I6336</f>
        <v>17.925597693116845</v>
      </c>
      <c r="G7086" s="204">
        <f>'Permitted Sources'!J6336</f>
        <v>10.770136928170642</v>
      </c>
      <c r="H7086" s="204">
        <f>'Permitted Sources'!K6336</f>
        <v>32.310410784511923</v>
      </c>
      <c r="I7086" s="204">
        <f>'Permitted Sources'!L6336</f>
        <v>0</v>
      </c>
      <c r="J7086" s="204">
        <f>'Permitted Sources'!M6336</f>
        <v>9.5961920030000411E-4</v>
      </c>
      <c r="K7086" s="203" t="str">
        <f t="shared" si="110"/>
        <v>Compressor Engines</v>
      </c>
    </row>
    <row r="7087" spans="1:11" s="203" customFormat="1" x14ac:dyDescent="0.2">
      <c r="A7087" s="202" t="str">
        <f>'Permitted Sources'!A6337</f>
        <v>WYDEQ Permitted Sources</v>
      </c>
      <c r="B7087" s="203">
        <f>'Permitted Sources'!B6337</f>
        <v>56</v>
      </c>
      <c r="C7087" s="202" t="str">
        <f>'Permitted Sources'!D6337</f>
        <v>5600502</v>
      </c>
      <c r="D7087" s="202">
        <f>'Permitted Sources'!E6337</f>
        <v>20200253</v>
      </c>
      <c r="E7087" s="203" t="str">
        <f>'Permitted Sources'!H6337</f>
        <v>Compressor Engines</v>
      </c>
      <c r="F7087" s="204">
        <f>'Permitted Sources'!I6337</f>
        <v>6.452217141845936</v>
      </c>
      <c r="G7087" s="204">
        <f>'Permitted Sources'!J6337</f>
        <v>7.7532993094734159</v>
      </c>
      <c r="H7087" s="204">
        <f>'Permitted Sources'!K6337</f>
        <v>15.506598618946832</v>
      </c>
      <c r="I7087" s="204">
        <f>'Permitted Sources'!L6337</f>
        <v>0</v>
      </c>
      <c r="J7087" s="204">
        <f>'Permitted Sources'!M6337</f>
        <v>6.9081896847408126E-4</v>
      </c>
      <c r="K7087" s="203" t="str">
        <f t="shared" si="110"/>
        <v>Compressor Engines</v>
      </c>
    </row>
    <row r="7088" spans="1:11" s="203" customFormat="1" x14ac:dyDescent="0.2">
      <c r="A7088" s="202" t="str">
        <f>'Permitted Sources'!A6338</f>
        <v>WYDEQ Permitted Sources</v>
      </c>
      <c r="B7088" s="203">
        <f>'Permitted Sources'!B6338</f>
        <v>56</v>
      </c>
      <c r="C7088" s="202" t="str">
        <f>'Permitted Sources'!D6338</f>
        <v>5600502</v>
      </c>
      <c r="D7088" s="202">
        <f>'Permitted Sources'!E6338</f>
        <v>20200253</v>
      </c>
      <c r="E7088" s="203" t="str">
        <f>'Permitted Sources'!H6338</f>
        <v>Compressor Engines</v>
      </c>
      <c r="F7088" s="204">
        <f>'Permitted Sources'!I6338</f>
        <v>0.66524583634894319</v>
      </c>
      <c r="G7088" s="204">
        <f>'Permitted Sources'!J6338</f>
        <v>0.79939189432156954</v>
      </c>
      <c r="H7088" s="204">
        <f>'Permitted Sources'!K6338</f>
        <v>1.5987837886431391</v>
      </c>
      <c r="I7088" s="204">
        <f>'Permitted Sources'!L6338</f>
        <v>0</v>
      </c>
      <c r="J7088" s="204">
        <f>'Permitted Sources'!M6338</f>
        <v>7.1225817784051831E-5</v>
      </c>
      <c r="K7088" s="203" t="str">
        <f t="shared" si="110"/>
        <v>Compressor Engines</v>
      </c>
    </row>
    <row r="7089" spans="1:11" s="203" customFormat="1" x14ac:dyDescent="0.2">
      <c r="A7089" s="202" t="str">
        <f>'Permitted Sources'!A6339</f>
        <v>WYDEQ Permitted Sources</v>
      </c>
      <c r="B7089" s="203">
        <f>'Permitted Sources'!B6339</f>
        <v>56</v>
      </c>
      <c r="C7089" s="202" t="str">
        <f>'Permitted Sources'!D6339</f>
        <v>5600502</v>
      </c>
      <c r="D7089" s="202">
        <f>'Permitted Sources'!E6339</f>
        <v>20200253</v>
      </c>
      <c r="E7089" s="203" t="str">
        <f>'Permitted Sources'!H6339</f>
        <v>Compressor Engines</v>
      </c>
      <c r="F7089" s="204">
        <f>'Permitted Sources'!I6339</f>
        <v>6.3483883602530131</v>
      </c>
      <c r="G7089" s="204">
        <f>'Permitted Sources'!J6339</f>
        <v>7.6285335734589008</v>
      </c>
      <c r="H7089" s="204">
        <f>'Permitted Sources'!K6339</f>
        <v>15.257067146917802</v>
      </c>
      <c r="I7089" s="204">
        <f>'Permitted Sources'!L6339</f>
        <v>0</v>
      </c>
      <c r="J7089" s="204">
        <f>'Permitted Sources'!M6339</f>
        <v>6.7970234139518796E-4</v>
      </c>
      <c r="K7089" s="203" t="str">
        <f t="shared" si="110"/>
        <v>Compressor Engines</v>
      </c>
    </row>
    <row r="7090" spans="1:11" s="203" customFormat="1" x14ac:dyDescent="0.2">
      <c r="A7090" s="202" t="str">
        <f>'Permitted Sources'!A6340</f>
        <v>WYDEQ Permitted Sources</v>
      </c>
      <c r="B7090" s="203">
        <f>'Permitted Sources'!B6340</f>
        <v>56</v>
      </c>
      <c r="C7090" s="202" t="str">
        <f>'Permitted Sources'!D6340</f>
        <v>5600502</v>
      </c>
      <c r="D7090" s="202">
        <f>'Permitted Sources'!E6340</f>
        <v>20200253</v>
      </c>
      <c r="E7090" s="203" t="str">
        <f>'Permitted Sources'!H6340</f>
        <v>Compressor Engines</v>
      </c>
      <c r="F7090" s="204">
        <f>'Permitted Sources'!I6340</f>
        <v>5.213079964266738</v>
      </c>
      <c r="G7090" s="204">
        <f>'Permitted Sources'!J6340</f>
        <v>7.7336932652425636</v>
      </c>
      <c r="H7090" s="204">
        <f>'Permitted Sources'!K6340</f>
        <v>12.451246157040528</v>
      </c>
      <c r="I7090" s="204">
        <f>'Permitted Sources'!L6340</f>
        <v>0</v>
      </c>
      <c r="J7090" s="204">
        <f>'Permitted Sources'!M6340</f>
        <v>6.8907206993311246E-4</v>
      </c>
      <c r="K7090" s="203" t="str">
        <f t="shared" si="110"/>
        <v>Compressor Engines</v>
      </c>
    </row>
    <row r="7091" spans="1:11" s="203" customFormat="1" x14ac:dyDescent="0.2">
      <c r="A7091" s="202" t="str">
        <f>'Permitted Sources'!A6341</f>
        <v>WYDEQ Permitted Sources</v>
      </c>
      <c r="B7091" s="203">
        <f>'Permitted Sources'!B6341</f>
        <v>56</v>
      </c>
      <c r="C7091" s="202" t="str">
        <f>'Permitted Sources'!D6341</f>
        <v>5600902</v>
      </c>
      <c r="D7091" s="202">
        <f>'Permitted Sources'!E6341</f>
        <v>20200253</v>
      </c>
      <c r="E7091" s="203" t="str">
        <f>'Permitted Sources'!H6341</f>
        <v>Compressor Engines</v>
      </c>
      <c r="F7091" s="204">
        <f>'Permitted Sources'!I6341</f>
        <v>0</v>
      </c>
      <c r="G7091" s="204">
        <f>'Permitted Sources'!J6341</f>
        <v>0</v>
      </c>
      <c r="H7091" s="204">
        <f>'Permitted Sources'!K6341</f>
        <v>0</v>
      </c>
      <c r="I7091" s="204">
        <f>'Permitted Sources'!L6341</f>
        <v>0</v>
      </c>
      <c r="J7091" s="204">
        <f>'Permitted Sources'!M6341</f>
        <v>0</v>
      </c>
      <c r="K7091" s="203" t="str">
        <f t="shared" si="110"/>
        <v>Compressor Engines</v>
      </c>
    </row>
    <row r="7092" spans="1:11" s="203" customFormat="1" x14ac:dyDescent="0.2">
      <c r="A7092" s="202" t="str">
        <f>'Permitted Sources'!A6342</f>
        <v>WYDEQ Permitted Sources</v>
      </c>
      <c r="B7092" s="203">
        <f>'Permitted Sources'!B6342</f>
        <v>56</v>
      </c>
      <c r="C7092" s="202" t="str">
        <f>'Permitted Sources'!D6342</f>
        <v>5600902</v>
      </c>
      <c r="D7092" s="202">
        <f>'Permitted Sources'!E6342</f>
        <v>20200253</v>
      </c>
      <c r="E7092" s="203" t="str">
        <f>'Permitted Sources'!H6342</f>
        <v>Compressor Engines</v>
      </c>
      <c r="F7092" s="204">
        <f>'Permitted Sources'!I6342</f>
        <v>0</v>
      </c>
      <c r="G7092" s="204">
        <f>'Permitted Sources'!J6342</f>
        <v>0</v>
      </c>
      <c r="H7092" s="204">
        <f>'Permitted Sources'!K6342</f>
        <v>0</v>
      </c>
      <c r="I7092" s="204">
        <f>'Permitted Sources'!L6342</f>
        <v>0</v>
      </c>
      <c r="J7092" s="204">
        <f>'Permitted Sources'!M6342</f>
        <v>0</v>
      </c>
      <c r="K7092" s="203" t="str">
        <f t="shared" si="110"/>
        <v>Compressor Engines</v>
      </c>
    </row>
    <row r="7093" spans="1:11" s="203" customFormat="1" x14ac:dyDescent="0.2">
      <c r="A7093" s="202" t="str">
        <f>'Permitted Sources'!A6343</f>
        <v>WYDEQ Permitted Sources</v>
      </c>
      <c r="B7093" s="203">
        <f>'Permitted Sources'!B6343</f>
        <v>56</v>
      </c>
      <c r="C7093" s="202" t="str">
        <f>'Permitted Sources'!D6343</f>
        <v>5600902</v>
      </c>
      <c r="D7093" s="202">
        <f>'Permitted Sources'!E6343</f>
        <v>20200253</v>
      </c>
      <c r="E7093" s="203" t="str">
        <f>'Permitted Sources'!H6343</f>
        <v>Compressor Engines</v>
      </c>
      <c r="F7093" s="204">
        <f>'Permitted Sources'!I6343</f>
        <v>0</v>
      </c>
      <c r="G7093" s="204">
        <f>'Permitted Sources'!J6343</f>
        <v>0</v>
      </c>
      <c r="H7093" s="204">
        <f>'Permitted Sources'!K6343</f>
        <v>0</v>
      </c>
      <c r="I7093" s="204">
        <f>'Permitted Sources'!L6343</f>
        <v>0</v>
      </c>
      <c r="J7093" s="204">
        <f>'Permitted Sources'!M6343</f>
        <v>0</v>
      </c>
      <c r="K7093" s="203" t="str">
        <f t="shared" si="110"/>
        <v>Compressor Engines</v>
      </c>
    </row>
    <row r="7094" spans="1:11" s="203" customFormat="1" x14ac:dyDescent="0.2">
      <c r="A7094" s="202" t="str">
        <f>'Permitted Sources'!A6344</f>
        <v>WYDEQ Permitted Sources</v>
      </c>
      <c r="B7094" s="203">
        <f>'Permitted Sources'!B6344</f>
        <v>56</v>
      </c>
      <c r="C7094" s="202" t="str">
        <f>'Permitted Sources'!D6344</f>
        <v>5601902</v>
      </c>
      <c r="D7094" s="202">
        <f>'Permitted Sources'!E6344</f>
        <v>20200253</v>
      </c>
      <c r="E7094" s="203" t="str">
        <f>'Permitted Sources'!H6344</f>
        <v>Compressor Engines</v>
      </c>
      <c r="F7094" s="204">
        <f>'Permitted Sources'!I6344</f>
        <v>4.3163505080497808</v>
      </c>
      <c r="G7094" s="204">
        <f>'Permitted Sources'!J6344</f>
        <v>3.4578250832532897</v>
      </c>
      <c r="H7094" s="204">
        <f>'Permitted Sources'!K6344</f>
        <v>1.7289125416266449</v>
      </c>
      <c r="I7094" s="204">
        <f>'Permitted Sources'!L6344</f>
        <v>0</v>
      </c>
      <c r="J7094" s="204">
        <f>'Permitted Sources'!M6344</f>
        <v>3.0809221491786811E-4</v>
      </c>
      <c r="K7094" s="203" t="str">
        <f t="shared" si="110"/>
        <v>Compressor Engines</v>
      </c>
    </row>
    <row r="7095" spans="1:11" s="203" customFormat="1" x14ac:dyDescent="0.2">
      <c r="A7095" s="202" t="str">
        <f>'Permitted Sources'!A6345</f>
        <v>WYDEQ Permitted Sources</v>
      </c>
      <c r="B7095" s="203">
        <f>'Permitted Sources'!B6345</f>
        <v>56</v>
      </c>
      <c r="C7095" s="202" t="str">
        <f>'Permitted Sources'!D6345</f>
        <v>5601902</v>
      </c>
      <c r="D7095" s="202">
        <f>'Permitted Sources'!E6345</f>
        <v>20200253</v>
      </c>
      <c r="E7095" s="203" t="str">
        <f>'Permitted Sources'!H6345</f>
        <v>Compressor Engines</v>
      </c>
      <c r="F7095" s="204">
        <f>'Permitted Sources'!I6345</f>
        <v>3.4507045284528641</v>
      </c>
      <c r="G7095" s="204">
        <f>'Permitted Sources'!J6345</f>
        <v>2.7643567525685331</v>
      </c>
      <c r="H7095" s="204">
        <f>'Permitted Sources'!K6345</f>
        <v>1.3821783762842665</v>
      </c>
      <c r="I7095" s="204">
        <f>'Permitted Sources'!L6345</f>
        <v>0</v>
      </c>
      <c r="J7095" s="204">
        <f>'Permitted Sources'!M6345</f>
        <v>2.4630418665385625E-4</v>
      </c>
      <c r="K7095" s="203" t="str">
        <f t="shared" si="110"/>
        <v>Compressor Engines</v>
      </c>
    </row>
    <row r="7096" spans="1:11" s="203" customFormat="1" x14ac:dyDescent="0.2">
      <c r="A7096" s="202" t="str">
        <f>'Permitted Sources'!A6346</f>
        <v>WYDEQ Permitted Sources</v>
      </c>
      <c r="B7096" s="203">
        <f>'Permitted Sources'!B6346</f>
        <v>56</v>
      </c>
      <c r="C7096" s="202" t="str">
        <f>'Permitted Sources'!D6346</f>
        <v>5601902</v>
      </c>
      <c r="D7096" s="202">
        <f>'Permitted Sources'!E6346</f>
        <v>20200253</v>
      </c>
      <c r="E7096" s="203" t="str">
        <f>'Permitted Sources'!H6346</f>
        <v>Compressor Engines</v>
      </c>
      <c r="F7096" s="204">
        <f>'Permitted Sources'!I6346</f>
        <v>2.6125917168319277</v>
      </c>
      <c r="G7096" s="204">
        <f>'Permitted Sources'!J6346</f>
        <v>2.0929452216434852</v>
      </c>
      <c r="H7096" s="204">
        <f>'Permitted Sources'!K6346</f>
        <v>1.0464726108217426</v>
      </c>
      <c r="I7096" s="204">
        <f>'Permitted Sources'!L6346</f>
        <v>0</v>
      </c>
      <c r="J7096" s="204">
        <f>'Permitted Sources'!M6346</f>
        <v>1.8648141924843448E-4</v>
      </c>
      <c r="K7096" s="203" t="str">
        <f t="shared" si="110"/>
        <v>Compressor Engines</v>
      </c>
    </row>
    <row r="7097" spans="1:11" s="203" customFormat="1" x14ac:dyDescent="0.2">
      <c r="A7097" s="202" t="str">
        <f>'Permitted Sources'!A6347</f>
        <v>WYDEQ Permitted Sources</v>
      </c>
      <c r="B7097" s="203">
        <f>'Permitted Sources'!B6347</f>
        <v>56</v>
      </c>
      <c r="C7097" s="202" t="str">
        <f>'Permitted Sources'!D6347</f>
        <v>5601902</v>
      </c>
      <c r="D7097" s="202">
        <f>'Permitted Sources'!E6347</f>
        <v>20200253</v>
      </c>
      <c r="E7097" s="203" t="str">
        <f>'Permitted Sources'!H6347</f>
        <v>Compressor Engines</v>
      </c>
      <c r="F7097" s="204">
        <f>'Permitted Sources'!I6347</f>
        <v>0.34828993968268945</v>
      </c>
      <c r="G7097" s="204">
        <f>'Permitted Sources'!J6347</f>
        <v>0.27901480369436421</v>
      </c>
      <c r="H7097" s="204">
        <f>'Permitted Sources'!K6347</f>
        <v>0.13950740184718211</v>
      </c>
      <c r="I7097" s="204">
        <f>'Permitted Sources'!L6347</f>
        <v>0</v>
      </c>
      <c r="J7097" s="204">
        <f>'Permitted Sources'!M6347</f>
        <v>2.4860219009167849E-5</v>
      </c>
      <c r="K7097" s="203" t="str">
        <f t="shared" si="110"/>
        <v>Compressor Engines</v>
      </c>
    </row>
    <row r="7098" spans="1:11" s="203" customFormat="1" x14ac:dyDescent="0.2">
      <c r="A7098" s="202" t="str">
        <f>'Permitted Sources'!A6348</f>
        <v>WYDEQ Permitted Sources</v>
      </c>
      <c r="B7098" s="203">
        <f>'Permitted Sources'!B6348</f>
        <v>56</v>
      </c>
      <c r="C7098" s="202" t="str">
        <f>'Permitted Sources'!D6348</f>
        <v>5601902</v>
      </c>
      <c r="D7098" s="202">
        <f>'Permitted Sources'!E6348</f>
        <v>20200253</v>
      </c>
      <c r="E7098" s="203" t="str">
        <f>'Permitted Sources'!H6348</f>
        <v>Compressor Engines</v>
      </c>
      <c r="F7098" s="204">
        <f>'Permitted Sources'!I6348</f>
        <v>1.2395024324001593</v>
      </c>
      <c r="G7098" s="204">
        <f>'Permitted Sources'!J6348</f>
        <v>0.99296444844170795</v>
      </c>
      <c r="H7098" s="204">
        <f>'Permitted Sources'!K6348</f>
        <v>0.49648222422085397</v>
      </c>
      <c r="I7098" s="204">
        <f>'Permitted Sources'!L6348</f>
        <v>0</v>
      </c>
      <c r="J7098" s="204">
        <f>'Permitted Sources'!M6348</f>
        <v>8.8473132356156164E-5</v>
      </c>
      <c r="K7098" s="203" t="str">
        <f t="shared" si="110"/>
        <v>Compressor Engines</v>
      </c>
    </row>
    <row r="7099" spans="1:11" s="203" customFormat="1" x14ac:dyDescent="0.2">
      <c r="A7099" s="202" t="str">
        <f>'Permitted Sources'!A6349</f>
        <v>WYDEQ Permitted Sources</v>
      </c>
      <c r="B7099" s="203">
        <f>'Permitted Sources'!B6349</f>
        <v>56</v>
      </c>
      <c r="C7099" s="202" t="str">
        <f>'Permitted Sources'!D6349</f>
        <v>5600502</v>
      </c>
      <c r="D7099" s="202">
        <f>'Permitted Sources'!E6349</f>
        <v>20200253</v>
      </c>
      <c r="E7099" s="203" t="str">
        <f>'Permitted Sources'!H6349</f>
        <v>Compressor Engines</v>
      </c>
      <c r="F7099" s="204">
        <f>'Permitted Sources'!I6349</f>
        <v>5.6667550577888814</v>
      </c>
      <c r="G7099" s="204">
        <f>'Permitted Sources'!J6349</f>
        <v>7.5660552214700001</v>
      </c>
      <c r="H7099" s="204">
        <f>'Permitted Sources'!K6349</f>
        <v>0.30264220885879994</v>
      </c>
      <c r="I7099" s="204">
        <f>'Permitted Sources'!L6349</f>
        <v>0</v>
      </c>
      <c r="J7099" s="204">
        <f>'Permitted Sources'!M6349</f>
        <v>6.7413552023297711E-4</v>
      </c>
      <c r="K7099" s="203" t="str">
        <f t="shared" si="110"/>
        <v>Compressor Engines</v>
      </c>
    </row>
    <row r="7100" spans="1:11" s="203" customFormat="1" x14ac:dyDescent="0.2">
      <c r="A7100" s="202" t="str">
        <f>'Permitted Sources'!A6350</f>
        <v>WYDEQ Permitted Sources</v>
      </c>
      <c r="B7100" s="203">
        <f>'Permitted Sources'!B6350</f>
        <v>56</v>
      </c>
      <c r="C7100" s="202" t="str">
        <f>'Permitted Sources'!D6350</f>
        <v>5600502</v>
      </c>
      <c r="D7100" s="202">
        <f>'Permitted Sources'!E6350</f>
        <v>20200253</v>
      </c>
      <c r="E7100" s="203" t="str">
        <f>'Permitted Sources'!H6350</f>
        <v>Compressor Engines</v>
      </c>
      <c r="F7100" s="204">
        <f>'Permitted Sources'!I6350</f>
        <v>1.13664704563467</v>
      </c>
      <c r="G7100" s="204">
        <f>'Permitted Sources'!J6350</f>
        <v>0.91056707694878891</v>
      </c>
      <c r="H7100" s="204">
        <f>'Permitted Sources'!K6350</f>
        <v>0.45528353847439446</v>
      </c>
      <c r="I7100" s="204">
        <f>'Permitted Sources'!L6350</f>
        <v>0</v>
      </c>
      <c r="J7100" s="204">
        <f>'Permitted Sources'!M6350</f>
        <v>8.1131526556137064E-5</v>
      </c>
      <c r="K7100" s="203" t="str">
        <f t="shared" si="110"/>
        <v>Compressor Engines</v>
      </c>
    </row>
    <row r="7101" spans="1:11" s="203" customFormat="1" x14ac:dyDescent="0.2">
      <c r="A7101" s="202" t="str">
        <f>'Permitted Sources'!A6351</f>
        <v>WYDEQ Permitted Sources</v>
      </c>
      <c r="B7101" s="203">
        <f>'Permitted Sources'!B6351</f>
        <v>56</v>
      </c>
      <c r="C7101" s="202" t="str">
        <f>'Permitted Sources'!D6351</f>
        <v>5600502</v>
      </c>
      <c r="D7101" s="202">
        <f>'Permitted Sources'!E6351</f>
        <v>20200253</v>
      </c>
      <c r="E7101" s="203" t="str">
        <f>'Permitted Sources'!H6351</f>
        <v>Compressor Engines</v>
      </c>
      <c r="F7101" s="204">
        <f>'Permitted Sources'!I6351</f>
        <v>5.1018496738145487</v>
      </c>
      <c r="G7101" s="204">
        <f>'Permitted Sources'!J6351</f>
        <v>7.6632897427772297</v>
      </c>
      <c r="H7101" s="204">
        <f>'Permitted Sources'!K6351</f>
        <v>0.53643028199440612</v>
      </c>
      <c r="I7101" s="204">
        <f>'Permitted Sources'!L6351</f>
        <v>0</v>
      </c>
      <c r="J7101" s="204">
        <f>'Permitted Sources'!M6351</f>
        <v>6.827991160814513E-4</v>
      </c>
      <c r="K7101" s="203" t="str">
        <f t="shared" si="110"/>
        <v>Compressor Engines</v>
      </c>
    </row>
    <row r="7102" spans="1:11" s="203" customFormat="1" x14ac:dyDescent="0.2">
      <c r="A7102" s="202" t="str">
        <f>'Permitted Sources'!A6352</f>
        <v>WYDEQ Permitted Sources</v>
      </c>
      <c r="B7102" s="203">
        <f>'Permitted Sources'!B6352</f>
        <v>56</v>
      </c>
      <c r="C7102" s="202" t="str">
        <f>'Permitted Sources'!D6352</f>
        <v>5600502</v>
      </c>
      <c r="D7102" s="202">
        <f>'Permitted Sources'!E6352</f>
        <v>20200253</v>
      </c>
      <c r="E7102" s="203" t="str">
        <f>'Permitted Sources'!H6352</f>
        <v>Compressor Engines</v>
      </c>
      <c r="F7102" s="204">
        <f>'Permitted Sources'!I6352</f>
        <v>0.99027512710228893</v>
      </c>
      <c r="G7102" s="204">
        <f>'Permitted Sources'!J6352</f>
        <v>7.069779985302687</v>
      </c>
      <c r="H7102" s="204">
        <f>'Permitted Sources'!K6352</f>
        <v>2.7299150438297501</v>
      </c>
      <c r="I7102" s="204">
        <f>'Permitted Sources'!L6352</f>
        <v>0</v>
      </c>
      <c r="J7102" s="204">
        <f>'Permitted Sources'!M6352</f>
        <v>6.236805907826429E-4</v>
      </c>
      <c r="K7102" s="203" t="str">
        <f t="shared" si="110"/>
        <v>Compressor Engines</v>
      </c>
    </row>
    <row r="7103" spans="1:11" s="203" customFormat="1" x14ac:dyDescent="0.2">
      <c r="A7103" s="202" t="str">
        <f>'Permitted Sources'!A6353</f>
        <v>WYDEQ Permitted Sources</v>
      </c>
      <c r="B7103" s="203">
        <f>'Permitted Sources'!B6353</f>
        <v>56</v>
      </c>
      <c r="C7103" s="202" t="str">
        <f>'Permitted Sources'!D6353</f>
        <v>5600502</v>
      </c>
      <c r="D7103" s="202">
        <f>'Permitted Sources'!E6353</f>
        <v>20200253</v>
      </c>
      <c r="E7103" s="203" t="str">
        <f>'Permitted Sources'!H6353</f>
        <v>Compressor Engines</v>
      </c>
      <c r="F7103" s="204">
        <f>'Permitted Sources'!I6353</f>
        <v>8.7490316305781644</v>
      </c>
      <c r="G7103" s="204">
        <f>'Permitted Sources'!J6353</f>
        <v>8.4106110391090692</v>
      </c>
      <c r="H7103" s="204">
        <f>'Permitted Sources'!K6353</f>
        <v>0</v>
      </c>
      <c r="I7103" s="204">
        <f>'Permitted Sources'!L6353</f>
        <v>0</v>
      </c>
      <c r="J7103" s="204">
        <f>'Permitted Sources'!M6353</f>
        <v>7.493854435846178E-4</v>
      </c>
      <c r="K7103" s="203" t="str">
        <f t="shared" si="110"/>
        <v>Compressor Engines</v>
      </c>
    </row>
    <row r="7104" spans="1:11" s="203" customFormat="1" x14ac:dyDescent="0.2">
      <c r="A7104" s="202" t="str">
        <f>'Permitted Sources'!A6354</f>
        <v>WYDEQ Permitted Sources</v>
      </c>
      <c r="B7104" s="203">
        <f>'Permitted Sources'!B6354</f>
        <v>56</v>
      </c>
      <c r="C7104" s="202" t="str">
        <f>'Permitted Sources'!D6354</f>
        <v>5600502</v>
      </c>
      <c r="D7104" s="202">
        <f>'Permitted Sources'!E6354</f>
        <v>20200253</v>
      </c>
      <c r="E7104" s="203" t="str">
        <f>'Permitted Sources'!H6354</f>
        <v>Compressor Engines</v>
      </c>
      <c r="F7104" s="204">
        <f>'Permitted Sources'!I6354</f>
        <v>13.114210801604106</v>
      </c>
      <c r="G7104" s="204">
        <f>'Permitted Sources'!J6354</f>
        <v>10.505784220324243</v>
      </c>
      <c r="H7104" s="204">
        <f>'Permitted Sources'!K6354</f>
        <v>5.2528921101621213</v>
      </c>
      <c r="I7104" s="204">
        <f>'Permitted Sources'!L6354</f>
        <v>0</v>
      </c>
      <c r="J7104" s="204">
        <f>'Permitted Sources'!M6354</f>
        <v>9.3606537403088984E-4</v>
      </c>
      <c r="K7104" s="203" t="str">
        <f t="shared" si="110"/>
        <v>Compressor Engines</v>
      </c>
    </row>
    <row r="7105" spans="1:11" s="203" customFormat="1" x14ac:dyDescent="0.2">
      <c r="A7105" s="202" t="str">
        <f>'Permitted Sources'!A6355</f>
        <v>WYDEQ Permitted Sources</v>
      </c>
      <c r="B7105" s="203">
        <f>'Permitted Sources'!B6355</f>
        <v>56</v>
      </c>
      <c r="C7105" s="202" t="str">
        <f>'Permitted Sources'!D6355</f>
        <v>5600502</v>
      </c>
      <c r="D7105" s="202">
        <f>'Permitted Sources'!E6355</f>
        <v>20200253</v>
      </c>
      <c r="E7105" s="203" t="str">
        <f>'Permitted Sources'!H6355</f>
        <v>Compressor Engines</v>
      </c>
      <c r="F7105" s="204">
        <f>'Permitted Sources'!I6355</f>
        <v>4.8569027453537563</v>
      </c>
      <c r="G7105" s="204">
        <f>'Permitted Sources'!J6355</f>
        <v>15.358662103386767</v>
      </c>
      <c r="H7105" s="204">
        <f>'Permitted Sources'!K6355</f>
        <v>12.286929682709411</v>
      </c>
      <c r="I7105" s="204">
        <f>'Permitted Sources'!L6355</f>
        <v>0</v>
      </c>
      <c r="J7105" s="204">
        <f>'Permitted Sources'!M6355</f>
        <v>1.3684567934117607E-3</v>
      </c>
      <c r="K7105" s="203" t="str">
        <f t="shared" si="110"/>
        <v>Compressor Engines</v>
      </c>
    </row>
    <row r="7106" spans="1:11" s="203" customFormat="1" x14ac:dyDescent="0.2">
      <c r="A7106" s="202" t="str">
        <f>'Permitted Sources'!A6356</f>
        <v>WYDEQ Permitted Sources</v>
      </c>
      <c r="B7106" s="203">
        <f>'Permitted Sources'!B6356</f>
        <v>56</v>
      </c>
      <c r="C7106" s="202" t="str">
        <f>'Permitted Sources'!D6356</f>
        <v>5600502</v>
      </c>
      <c r="D7106" s="202">
        <f>'Permitted Sources'!E6356</f>
        <v>20200253</v>
      </c>
      <c r="E7106" s="203" t="str">
        <f>'Permitted Sources'!H6356</f>
        <v>Compressor Engines</v>
      </c>
      <c r="F7106" s="204">
        <f>'Permitted Sources'!I6356</f>
        <v>4.066765717431613</v>
      </c>
      <c r="G7106" s="204">
        <f>'Permitted Sources'!J6356</f>
        <v>15.271326088176604</v>
      </c>
      <c r="H7106" s="204">
        <f>'Permitted Sources'!K6356</f>
        <v>9.9263619573147928</v>
      </c>
      <c r="I7106" s="204">
        <f>'Permitted Sources'!L6356</f>
        <v>0</v>
      </c>
      <c r="J7106" s="204">
        <f>'Permitted Sources'!M6356</f>
        <v>1.3606751544565352E-3</v>
      </c>
      <c r="K7106" s="203" t="str">
        <f t="shared" si="110"/>
        <v>Compressor Engines</v>
      </c>
    </row>
    <row r="7107" spans="1:11" s="203" customFormat="1" x14ac:dyDescent="0.2">
      <c r="A7107" s="202" t="str">
        <f>'Permitted Sources'!A6357</f>
        <v>WYDEQ Permitted Sources</v>
      </c>
      <c r="B7107" s="203">
        <f>'Permitted Sources'!B6357</f>
        <v>56</v>
      </c>
      <c r="C7107" s="202" t="str">
        <f>'Permitted Sources'!D6357</f>
        <v>5600502</v>
      </c>
      <c r="D7107" s="202">
        <f>'Permitted Sources'!E6357</f>
        <v>20200253</v>
      </c>
      <c r="E7107" s="203" t="str">
        <f>'Permitted Sources'!H6357</f>
        <v>Compressor Engines</v>
      </c>
      <c r="F7107" s="204">
        <f>'Permitted Sources'!I6357</f>
        <v>0</v>
      </c>
      <c r="G7107" s="204">
        <f>'Permitted Sources'!J6357</f>
        <v>0</v>
      </c>
      <c r="H7107" s="204">
        <f>'Permitted Sources'!K6357</f>
        <v>0</v>
      </c>
      <c r="I7107" s="204">
        <f>'Permitted Sources'!L6357</f>
        <v>0</v>
      </c>
      <c r="J7107" s="204">
        <f>'Permitted Sources'!M6357</f>
        <v>0</v>
      </c>
      <c r="K7107" s="203" t="str">
        <f t="shared" si="110"/>
        <v>Compressor Engines</v>
      </c>
    </row>
    <row r="7108" spans="1:11" s="203" customFormat="1" x14ac:dyDescent="0.2">
      <c r="A7108" s="202" t="str">
        <f>'Permitted Sources'!A6358</f>
        <v>WYDEQ Permitted Sources</v>
      </c>
      <c r="B7108" s="203">
        <f>'Permitted Sources'!B6358</f>
        <v>56</v>
      </c>
      <c r="C7108" s="202" t="str">
        <f>'Permitted Sources'!D6358</f>
        <v>5600502</v>
      </c>
      <c r="D7108" s="202">
        <f>'Permitted Sources'!E6358</f>
        <v>20200253</v>
      </c>
      <c r="E7108" s="203" t="str">
        <f>'Permitted Sources'!H6358</f>
        <v>Compressor Engines</v>
      </c>
      <c r="F7108" s="204">
        <f>'Permitted Sources'!I6358</f>
        <v>26.637806215313425</v>
      </c>
      <c r="G7108" s="204">
        <f>'Permitted Sources'!J6358</f>
        <v>0.93893915014186113</v>
      </c>
      <c r="H7108" s="204">
        <f>'Permitted Sources'!K6358</f>
        <v>8.1943780376016964</v>
      </c>
      <c r="I7108" s="204">
        <f>'Permitted Sources'!L6358</f>
        <v>0</v>
      </c>
      <c r="J7108" s="204">
        <f>'Permitted Sources'!M6358</f>
        <v>4.296221881710393E-4</v>
      </c>
      <c r="K7108" s="203" t="str">
        <f t="shared" si="110"/>
        <v>Compressor Engines</v>
      </c>
    </row>
    <row r="7109" spans="1:11" s="203" customFormat="1" x14ac:dyDescent="0.2">
      <c r="A7109" s="202" t="str">
        <f>'Permitted Sources'!A6359</f>
        <v>WYDEQ Permitted Sources</v>
      </c>
      <c r="B7109" s="203">
        <f>'Permitted Sources'!B6359</f>
        <v>56</v>
      </c>
      <c r="C7109" s="202" t="str">
        <f>'Permitted Sources'!D6359</f>
        <v>5600502</v>
      </c>
      <c r="D7109" s="202">
        <f>'Permitted Sources'!E6359</f>
        <v>20200253</v>
      </c>
      <c r="E7109" s="203" t="str">
        <f>'Permitted Sources'!H6359</f>
        <v>Compressor Engines</v>
      </c>
      <c r="F7109" s="204">
        <f>'Permitted Sources'!I6359</f>
        <v>3.964034554386958</v>
      </c>
      <c r="G7109" s="204">
        <f>'Permitted Sources'!J6359</f>
        <v>13.60965018362411</v>
      </c>
      <c r="H7109" s="204">
        <f>'Permitted Sources'!K6359</f>
        <v>13.201360678115385</v>
      </c>
      <c r="I7109" s="204">
        <f>'Permitted Sources'!L6359</f>
        <v>0</v>
      </c>
      <c r="J7109" s="204">
        <f>'Permitted Sources'!M6359</f>
        <v>1.2126198313609079E-3</v>
      </c>
      <c r="K7109" s="203" t="str">
        <f t="shared" si="110"/>
        <v>Compressor Engines</v>
      </c>
    </row>
    <row r="7110" spans="1:11" s="203" customFormat="1" x14ac:dyDescent="0.2">
      <c r="A7110" s="202" t="str">
        <f>'Permitted Sources'!A6360</f>
        <v>WYDEQ Permitted Sources</v>
      </c>
      <c r="B7110" s="203">
        <f>'Permitted Sources'!B6360</f>
        <v>56</v>
      </c>
      <c r="C7110" s="202" t="str">
        <f>'Permitted Sources'!D6360</f>
        <v>5600502</v>
      </c>
      <c r="D7110" s="202">
        <f>'Permitted Sources'!E6360</f>
        <v>20200253</v>
      </c>
      <c r="E7110" s="203" t="str">
        <f>'Permitted Sources'!H6360</f>
        <v>Compressor Engines</v>
      </c>
      <c r="F7110" s="204">
        <f>'Permitted Sources'!I6360</f>
        <v>12.314155299766865</v>
      </c>
      <c r="G7110" s="204">
        <f>'Permitted Sources'!J6360</f>
        <v>10.569493254743218</v>
      </c>
      <c r="H7110" s="204">
        <f>'Permitted Sources'!K6360</f>
        <v>0.31708479764229652</v>
      </c>
      <c r="I7110" s="204">
        <f>'Permitted Sources'!L6360</f>
        <v>0</v>
      </c>
      <c r="J7110" s="204">
        <f>'Permitted Sources'!M6360</f>
        <v>9.4174184899762042E-4</v>
      </c>
      <c r="K7110" s="203" t="str">
        <f t="shared" si="110"/>
        <v>Compressor Engines</v>
      </c>
    </row>
    <row r="7111" spans="1:11" s="203" customFormat="1" x14ac:dyDescent="0.2">
      <c r="A7111" s="202" t="str">
        <f>'Permitted Sources'!A6361</f>
        <v>WYDEQ Permitted Sources</v>
      </c>
      <c r="B7111" s="203">
        <f>'Permitted Sources'!B6361</f>
        <v>56</v>
      </c>
      <c r="C7111" s="202" t="str">
        <f>'Permitted Sources'!D6361</f>
        <v>5600502</v>
      </c>
      <c r="D7111" s="202">
        <f>'Permitted Sources'!E6361</f>
        <v>20200253</v>
      </c>
      <c r="E7111" s="203" t="str">
        <f>'Permitted Sources'!H6361</f>
        <v>Compressor Engines</v>
      </c>
      <c r="F7111" s="204">
        <f>'Permitted Sources'!I6361</f>
        <v>0.40300399941138865</v>
      </c>
      <c r="G7111" s="204">
        <f>'Permitted Sources'!J6361</f>
        <v>4.8426929250205228</v>
      </c>
      <c r="H7111" s="204">
        <f>'Permitted Sources'!K6361</f>
        <v>4.8426929250205228</v>
      </c>
      <c r="I7111" s="204">
        <f>'Permitted Sources'!L6361</f>
        <v>0</v>
      </c>
      <c r="J7111" s="204">
        <f>'Permitted Sources'!M6361</f>
        <v>4.314839396193285E-4</v>
      </c>
      <c r="K7111" s="203" t="str">
        <f t="shared" ref="K7111:K7129" si="111">IF(E7111="Unpermitted Fugitives","Fugitives",IF(E7111="Natural Gas Processing Facilities, Pump Seals","Fugitives",IF(E7111="Natural Gas Production, All Equipt Leak Fugitives","Fugitives",IF(E7111="External Combustion Boilers","Heaters",IF(E7111="Permitted Tank Losses","Condensate tank ",IF(E7111="Permitted Fugitives","Fugitives",IF(E7111="Process Heaters","Heaters",E7111)))))))</f>
        <v>Compressor Engines</v>
      </c>
    </row>
    <row r="7112" spans="1:11" s="203" customFormat="1" x14ac:dyDescent="0.2">
      <c r="A7112" s="202" t="str">
        <f>'Permitted Sources'!A6362</f>
        <v>WYDEQ Permitted Sources</v>
      </c>
      <c r="B7112" s="203">
        <f>'Permitted Sources'!B6362</f>
        <v>56</v>
      </c>
      <c r="C7112" s="202" t="str">
        <f>'Permitted Sources'!D6362</f>
        <v>5600502</v>
      </c>
      <c r="D7112" s="202">
        <f>'Permitted Sources'!E6362</f>
        <v>20200253</v>
      </c>
      <c r="E7112" s="203" t="str">
        <f>'Permitted Sources'!H6362</f>
        <v>Compressor Engines</v>
      </c>
      <c r="F7112" s="204">
        <f>'Permitted Sources'!I6362</f>
        <v>0.73174569884536289</v>
      </c>
      <c r="G7112" s="204">
        <f>'Permitted Sources'!J6362</f>
        <v>0.87930137762610394</v>
      </c>
      <c r="H7112" s="204">
        <f>'Permitted Sources'!K6362</f>
        <v>2.6379041328783117</v>
      </c>
      <c r="I7112" s="204">
        <f>'Permitted Sources'!L6362</f>
        <v>0</v>
      </c>
      <c r="J7112" s="204">
        <f>'Permitted Sources'!M6362</f>
        <v>7.8345752746485867E-5</v>
      </c>
      <c r="K7112" s="203" t="str">
        <f t="shared" si="111"/>
        <v>Compressor Engines</v>
      </c>
    </row>
    <row r="7113" spans="1:11" s="203" customFormat="1" x14ac:dyDescent="0.2">
      <c r="A7113" s="202" t="str">
        <f>'Permitted Sources'!A6363</f>
        <v>WYDEQ Permitted Sources</v>
      </c>
      <c r="B7113" s="203">
        <f>'Permitted Sources'!B6363</f>
        <v>56</v>
      </c>
      <c r="C7113" s="202" t="str">
        <f>'Permitted Sources'!D6363</f>
        <v>5600502</v>
      </c>
      <c r="D7113" s="202">
        <f>'Permitted Sources'!E6363</f>
        <v>20200253</v>
      </c>
      <c r="E7113" s="203" t="str">
        <f>'Permitted Sources'!H6363</f>
        <v>Compressor Engines</v>
      </c>
      <c r="F7113" s="204">
        <f>'Permitted Sources'!I6363</f>
        <v>3.5708413153587371</v>
      </c>
      <c r="G7113" s="204">
        <f>'Permitted Sources'!J6363</f>
        <v>5.5011504624359002</v>
      </c>
      <c r="H7113" s="204">
        <f>'Permitted Sources'!K6363</f>
        <v>0</v>
      </c>
      <c r="I7113" s="204">
        <f>'Permitted Sources'!L6363</f>
        <v>0</v>
      </c>
      <c r="J7113" s="204">
        <f>'Permitted Sources'!M6363</f>
        <v>4.9015250620303868E-4</v>
      </c>
      <c r="K7113" s="203" t="str">
        <f t="shared" si="111"/>
        <v>Compressor Engines</v>
      </c>
    </row>
    <row r="7114" spans="1:11" s="203" customFormat="1" x14ac:dyDescent="0.2">
      <c r="A7114" s="202" t="str">
        <f>'Permitted Sources'!A6364</f>
        <v>WYDEQ Permitted Sources</v>
      </c>
      <c r="B7114" s="203">
        <f>'Permitted Sources'!B6364</f>
        <v>56</v>
      </c>
      <c r="C7114" s="202" t="str">
        <f>'Permitted Sources'!D6364</f>
        <v>5600502</v>
      </c>
      <c r="D7114" s="202">
        <f>'Permitted Sources'!E6364</f>
        <v>20200253</v>
      </c>
      <c r="E7114" s="203" t="str">
        <f>'Permitted Sources'!H6364</f>
        <v>Compressor Engines</v>
      </c>
      <c r="F7114" s="204">
        <f>'Permitted Sources'!I6364</f>
        <v>2.4253096691358902</v>
      </c>
      <c r="G7114" s="204">
        <f>'Permitted Sources'!J6364</f>
        <v>3.689076677463186</v>
      </c>
      <c r="H7114" s="204">
        <f>'Permitted Sources'!K6364</f>
        <v>5.5705057829694109</v>
      </c>
      <c r="I7114" s="204">
        <f>'Permitted Sources'!L6364</f>
        <v>0</v>
      </c>
      <c r="J7114" s="204">
        <f>'Permitted Sources'!M6364</f>
        <v>3.2869673196196989E-4</v>
      </c>
      <c r="K7114" s="203" t="str">
        <f t="shared" si="111"/>
        <v>Compressor Engines</v>
      </c>
    </row>
    <row r="7115" spans="1:11" s="203" customFormat="1" x14ac:dyDescent="0.2">
      <c r="A7115" s="202" t="str">
        <f>'Permitted Sources'!A6365</f>
        <v>WYDEQ Permitted Sources</v>
      </c>
      <c r="B7115" s="203">
        <f>'Permitted Sources'!B6365</f>
        <v>56</v>
      </c>
      <c r="C7115" s="202" t="str">
        <f>'Permitted Sources'!D6365</f>
        <v>5600502</v>
      </c>
      <c r="D7115" s="202">
        <f>'Permitted Sources'!E6365</f>
        <v>20200253</v>
      </c>
      <c r="E7115" s="203" t="str">
        <f>'Permitted Sources'!H6365</f>
        <v>Compressor Engines</v>
      </c>
      <c r="F7115" s="204">
        <f>'Permitted Sources'!I6365</f>
        <v>3.2932783762720463</v>
      </c>
      <c r="G7115" s="204">
        <f>'Permitted Sources'!J6365</f>
        <v>7.759537596274142</v>
      </c>
      <c r="H7115" s="204">
        <f>'Permitted Sources'!K6365</f>
        <v>14.122358425218936</v>
      </c>
      <c r="I7115" s="204">
        <f>'Permitted Sources'!L6365</f>
        <v>0</v>
      </c>
      <c r="J7115" s="204">
        <f>'Permitted Sources'!M6365</f>
        <v>6.9137479982802599E-4</v>
      </c>
      <c r="K7115" s="203" t="str">
        <f t="shared" si="111"/>
        <v>Compressor Engines</v>
      </c>
    </row>
    <row r="7116" spans="1:11" s="203" customFormat="1" x14ac:dyDescent="0.2">
      <c r="A7116" s="202" t="str">
        <f>'Permitted Sources'!A6366</f>
        <v>WYDEQ Permitted Sources</v>
      </c>
      <c r="B7116" s="203">
        <f>'Permitted Sources'!B6366</f>
        <v>56</v>
      </c>
      <c r="C7116" s="202" t="str">
        <f>'Permitted Sources'!D6366</f>
        <v>5601902</v>
      </c>
      <c r="D7116" s="202">
        <f>'Permitted Sources'!E6366</f>
        <v>20200253</v>
      </c>
      <c r="E7116" s="203" t="str">
        <f>'Permitted Sources'!H6366</f>
        <v>Compressor Engines</v>
      </c>
      <c r="F7116" s="204">
        <f>'Permitted Sources'!I6366</f>
        <v>4.1301711997092667</v>
      </c>
      <c r="G7116" s="204">
        <f>'Permitted Sources'!J6366</f>
        <v>4.9630154730892144</v>
      </c>
      <c r="H7116" s="204">
        <f>'Permitted Sources'!K6366</f>
        <v>2.4815077365446072</v>
      </c>
      <c r="I7116" s="204">
        <f>'Permitted Sources'!L6366</f>
        <v>0</v>
      </c>
      <c r="J7116" s="204">
        <f>'Permitted Sources'!M6366</f>
        <v>4.4220467865224895E-4</v>
      </c>
      <c r="K7116" s="203" t="str">
        <f t="shared" si="111"/>
        <v>Compressor Engines</v>
      </c>
    </row>
    <row r="7117" spans="1:11" s="203" customFormat="1" x14ac:dyDescent="0.2">
      <c r="A7117" s="202" t="str">
        <f>'Permitted Sources'!A6367</f>
        <v>WYDEQ Permitted Sources</v>
      </c>
      <c r="B7117" s="203">
        <f>'Permitted Sources'!B6367</f>
        <v>56</v>
      </c>
      <c r="C7117" s="202" t="str">
        <f>'Permitted Sources'!D6367</f>
        <v>5601902</v>
      </c>
      <c r="D7117" s="202">
        <f>'Permitted Sources'!E6367</f>
        <v>20200253</v>
      </c>
      <c r="E7117" s="203" t="str">
        <f>'Permitted Sources'!H6367</f>
        <v>Compressor Engines</v>
      </c>
      <c r="F7117" s="204">
        <f>'Permitted Sources'!I6367</f>
        <v>4.3097658562375365</v>
      </c>
      <c r="G7117" s="204">
        <f>'Permitted Sources'!J6367</f>
        <v>5.1788251856010552</v>
      </c>
      <c r="H7117" s="204">
        <f>'Permitted Sources'!K6367</f>
        <v>2.5894125928005276</v>
      </c>
      <c r="I7117" s="204">
        <f>'Permitted Sources'!L6367</f>
        <v>0</v>
      </c>
      <c r="J7117" s="204">
        <f>'Permitted Sources'!M6367</f>
        <v>4.61433324037054E-4</v>
      </c>
      <c r="K7117" s="203" t="str">
        <f t="shared" si="111"/>
        <v>Compressor Engines</v>
      </c>
    </row>
    <row r="7118" spans="1:11" s="203" customFormat="1" x14ac:dyDescent="0.2">
      <c r="A7118" s="202" t="str">
        <f>'Permitted Sources'!A6368</f>
        <v>WYDEQ Permitted Sources</v>
      </c>
      <c r="B7118" s="203">
        <f>'Permitted Sources'!B6368</f>
        <v>56</v>
      </c>
      <c r="C7118" s="202" t="str">
        <f>'Permitted Sources'!D6368</f>
        <v>5600502</v>
      </c>
      <c r="D7118" s="202">
        <f>'Permitted Sources'!E6368</f>
        <v>20200253</v>
      </c>
      <c r="E7118" s="203" t="str">
        <f>'Permitted Sources'!H6368</f>
        <v>Compressor Engines</v>
      </c>
      <c r="F7118" s="204">
        <f>'Permitted Sources'!I6368</f>
        <v>0.89856394127132611</v>
      </c>
      <c r="G7118" s="204">
        <f>'Permitted Sources'!J6368</f>
        <v>4.1529166416259908</v>
      </c>
      <c r="H7118" s="204">
        <f>'Permitted Sources'!K6368</f>
        <v>3.5715083117983517</v>
      </c>
      <c r="I7118" s="204">
        <f>'Permitted Sources'!L6368</f>
        <v>0</v>
      </c>
      <c r="J7118" s="204">
        <f>'Permitted Sources'!M6368</f>
        <v>3.7002487276887577E-4</v>
      </c>
      <c r="K7118" s="203" t="str">
        <f t="shared" si="111"/>
        <v>Compressor Engines</v>
      </c>
    </row>
    <row r="7119" spans="1:11" s="203" customFormat="1" x14ac:dyDescent="0.2">
      <c r="A7119" s="202" t="str">
        <f>'Permitted Sources'!A6369</f>
        <v>WYDEQ Permitted Sources</v>
      </c>
      <c r="B7119" s="203">
        <f>'Permitted Sources'!B6369</f>
        <v>56</v>
      </c>
      <c r="C7119" s="202" t="str">
        <f>'Permitted Sources'!D6369</f>
        <v>5600502</v>
      </c>
      <c r="D7119" s="202">
        <f>'Permitted Sources'!E6369</f>
        <v>20200253</v>
      </c>
      <c r="E7119" s="203" t="str">
        <f>'Permitted Sources'!H6369</f>
        <v>Compressor Engines</v>
      </c>
      <c r="F7119" s="204">
        <f>'Permitted Sources'!I6369</f>
        <v>5.9352981363440263</v>
      </c>
      <c r="G7119" s="204">
        <f>'Permitted Sources'!J6369</f>
        <v>7.1321441808868675</v>
      </c>
      <c r="H7119" s="204">
        <f>'Permitted Sources'!K6369</f>
        <v>14.264288361773735</v>
      </c>
      <c r="I7119" s="204">
        <f>'Permitted Sources'!L6369</f>
        <v>0</v>
      </c>
      <c r="J7119" s="204">
        <f>'Permitted Sources'!M6369</f>
        <v>6.3547404651701986E-4</v>
      </c>
      <c r="K7119" s="203" t="str">
        <f t="shared" si="111"/>
        <v>Compressor Engines</v>
      </c>
    </row>
    <row r="7120" spans="1:11" s="203" customFormat="1" x14ac:dyDescent="0.2">
      <c r="A7120" s="202" t="str">
        <f>'Permitted Sources'!A6370</f>
        <v>WYDEQ Permitted Sources</v>
      </c>
      <c r="B7120" s="203">
        <f>'Permitted Sources'!B6370</f>
        <v>56</v>
      </c>
      <c r="C7120" s="202" t="str">
        <f>'Permitted Sources'!D6370</f>
        <v>5600502</v>
      </c>
      <c r="D7120" s="202">
        <f>'Permitted Sources'!E6370</f>
        <v>20200253</v>
      </c>
      <c r="E7120" s="203" t="str">
        <f>'Permitted Sources'!H6370</f>
        <v>Compressor Engines</v>
      </c>
      <c r="F7120" s="204">
        <f>'Permitted Sources'!I6370</f>
        <v>6.4396093612239387</v>
      </c>
      <c r="G7120" s="204">
        <f>'Permitted Sources'!J6370</f>
        <v>7.7381491843859393</v>
      </c>
      <c r="H7120" s="204">
        <f>'Permitted Sources'!K6370</f>
        <v>15.476298368771879</v>
      </c>
      <c r="I7120" s="204">
        <f>'Permitted Sources'!L6370</f>
        <v>0</v>
      </c>
      <c r="J7120" s="204">
        <f>'Permitted Sources'!M6370</f>
        <v>6.8946909232878715E-4</v>
      </c>
      <c r="K7120" s="203" t="str">
        <f t="shared" si="111"/>
        <v>Compressor Engines</v>
      </c>
    </row>
    <row r="7121" spans="1:11" s="203" customFormat="1" x14ac:dyDescent="0.2">
      <c r="A7121" s="202" t="str">
        <f>'Permitted Sources'!A6371</f>
        <v>WYDEQ Permitted Sources</v>
      </c>
      <c r="B7121" s="203">
        <f>'Permitted Sources'!B6371</f>
        <v>56</v>
      </c>
      <c r="C7121" s="202" t="str">
        <f>'Permitted Sources'!D6371</f>
        <v>5600502</v>
      </c>
      <c r="D7121" s="202">
        <f>'Permitted Sources'!E6371</f>
        <v>20200253</v>
      </c>
      <c r="E7121" s="203" t="str">
        <f>'Permitted Sources'!H6371</f>
        <v>Compressor Engines</v>
      </c>
      <c r="F7121" s="204">
        <f>'Permitted Sources'!I6371</f>
        <v>6.4277432147561759</v>
      </c>
      <c r="G7121" s="204">
        <f>'Permitted Sources'!J6371</f>
        <v>7.7238902431271379</v>
      </c>
      <c r="H7121" s="204">
        <f>'Permitted Sources'!K6371</f>
        <v>15.447780486254276</v>
      </c>
      <c r="I7121" s="204">
        <f>'Permitted Sources'!L6371</f>
        <v>0</v>
      </c>
      <c r="J7121" s="204">
        <f>'Permitted Sources'!M6371</f>
        <v>6.8819862066262795E-4</v>
      </c>
      <c r="K7121" s="203" t="str">
        <f t="shared" si="111"/>
        <v>Compressor Engines</v>
      </c>
    </row>
    <row r="7122" spans="1:11" s="203" customFormat="1" x14ac:dyDescent="0.2">
      <c r="A7122" s="202" t="str">
        <f>'Permitted Sources'!A6372</f>
        <v>WYDEQ Permitted Sources</v>
      </c>
      <c r="B7122" s="203">
        <f>'Permitted Sources'!B6372</f>
        <v>56</v>
      </c>
      <c r="C7122" s="202" t="str">
        <f>'Permitted Sources'!D6372</f>
        <v>5600502</v>
      </c>
      <c r="D7122" s="202">
        <f>'Permitted Sources'!E6372</f>
        <v>20200253</v>
      </c>
      <c r="E7122" s="203" t="str">
        <f>'Permitted Sources'!H6372</f>
        <v>Compressor Engines</v>
      </c>
      <c r="F7122" s="204">
        <f>'Permitted Sources'!I6372</f>
        <v>11.399976427957681</v>
      </c>
      <c r="G7122" s="204">
        <f>'Permitted Sources'!J6372</f>
        <v>13.698768566491619</v>
      </c>
      <c r="H7122" s="204">
        <f>'Permitted Sources'!K6372</f>
        <v>27.397537132983238</v>
      </c>
      <c r="I7122" s="204">
        <f>'Permitted Sources'!L6372</f>
        <v>0</v>
      </c>
      <c r="J7122" s="204">
        <f>'Permitted Sources'!M6372</f>
        <v>1.2205602792744032E-3</v>
      </c>
      <c r="K7122" s="203" t="str">
        <f t="shared" si="111"/>
        <v>Compressor Engines</v>
      </c>
    </row>
    <row r="7123" spans="1:11" s="203" customFormat="1" x14ac:dyDescent="0.2">
      <c r="A7123" s="202" t="str">
        <f>'Permitted Sources'!A6373</f>
        <v>WYDEQ Permitted Sources</v>
      </c>
      <c r="B7123" s="203">
        <f>'Permitted Sources'!B6373</f>
        <v>56</v>
      </c>
      <c r="C7123" s="202" t="str">
        <f>'Permitted Sources'!D6373</f>
        <v>5600502</v>
      </c>
      <c r="D7123" s="202">
        <f>'Permitted Sources'!E6373</f>
        <v>20200253</v>
      </c>
      <c r="E7123" s="203" t="str">
        <f>'Permitted Sources'!H6373</f>
        <v>Compressor Engines</v>
      </c>
      <c r="F7123" s="204">
        <f>'Permitted Sources'!I6373</f>
        <v>3.5401535535338495</v>
      </c>
      <c r="G7123" s="204">
        <f>'Permitted Sources'!J6373</f>
        <v>7.7345844490712388</v>
      </c>
      <c r="H7123" s="204">
        <f>'Permitted Sources'!K6373</f>
        <v>9.8229222503204721</v>
      </c>
      <c r="I7123" s="204">
        <f>'Permitted Sources'!L6373</f>
        <v>0</v>
      </c>
      <c r="J7123" s="204">
        <f>'Permitted Sources'!M6373</f>
        <v>6.8915147441224749E-4</v>
      </c>
      <c r="K7123" s="203" t="str">
        <f t="shared" si="111"/>
        <v>Compressor Engines</v>
      </c>
    </row>
    <row r="7124" spans="1:11" s="203" customFormat="1" x14ac:dyDescent="0.2">
      <c r="A7124" s="312" t="str">
        <f>'Permitted Sources'!A6374</f>
        <v>EPA Permitted Sources</v>
      </c>
      <c r="B7124" s="313">
        <f>'Permitted Sources'!B6374</f>
        <v>30</v>
      </c>
      <c r="C7124" s="312" t="str">
        <f>'Permitted Sources'!D6374</f>
        <v>3000301</v>
      </c>
      <c r="D7124" s="312">
        <f>'Permitted Sources'!E6374</f>
        <v>20200202</v>
      </c>
      <c r="E7124" s="313" t="str">
        <f>'Permitted Sources'!H6374</f>
        <v>Generator</v>
      </c>
      <c r="F7124" s="314">
        <f>'Permitted Sources'!I6374</f>
        <v>45.221993719678252</v>
      </c>
      <c r="G7124" s="314">
        <f>'Permitted Sources'!J6374</f>
        <v>1.5811885915971415</v>
      </c>
      <c r="H7124" s="314">
        <f>'Permitted Sources'!K6374</f>
        <v>4.6885679107358724</v>
      </c>
      <c r="I7124" s="314">
        <f>'Permitted Sources'!L6374</f>
        <v>1.3749466013888188E-2</v>
      </c>
      <c r="J7124" s="314">
        <f>'Permitted Sources'!M6374</f>
        <v>0.1099957281111055</v>
      </c>
      <c r="K7124" s="313" t="str">
        <f t="shared" si="111"/>
        <v>Generator</v>
      </c>
    </row>
    <row r="7125" spans="1:11" s="203" customFormat="1" x14ac:dyDescent="0.2">
      <c r="A7125" s="312" t="str">
        <f>'Permitted Sources'!A6375</f>
        <v>EPA Permitted Sources</v>
      </c>
      <c r="B7125" s="313">
        <f>'Permitted Sources'!B6375</f>
        <v>30</v>
      </c>
      <c r="C7125" s="312" t="str">
        <f>'Permitted Sources'!D6375</f>
        <v>3000301</v>
      </c>
      <c r="D7125" s="312">
        <f>'Permitted Sources'!E6375</f>
        <v>20200202</v>
      </c>
      <c r="E7125" s="313" t="str">
        <f>'Permitted Sources'!H6375</f>
        <v>Generator</v>
      </c>
      <c r="F7125" s="314">
        <f>'Permitted Sources'!I6375</f>
        <v>59.328945849927528</v>
      </c>
      <c r="G7125" s="314">
        <f>'Permitted Sources'!J6375</f>
        <v>1.7324327177499117</v>
      </c>
      <c r="H7125" s="314">
        <f>'Permitted Sources'!K6375</f>
        <v>2.3786576204026564</v>
      </c>
      <c r="I7125" s="314">
        <f>'Permitted Sources'!L6375</f>
        <v>1.3749466013888188E-2</v>
      </c>
      <c r="J7125" s="314">
        <f>'Permitted Sources'!M6375</f>
        <v>0.13749466013888187</v>
      </c>
      <c r="K7125" s="313" t="str">
        <f t="shared" si="111"/>
        <v>Generator</v>
      </c>
    </row>
    <row r="7126" spans="1:11" s="203" customFormat="1" x14ac:dyDescent="0.2">
      <c r="A7126" s="312" t="str">
        <f>'Permitted Sources'!A6376</f>
        <v>EPA Permitted Sources</v>
      </c>
      <c r="B7126" s="313">
        <f>'Permitted Sources'!B6376</f>
        <v>30</v>
      </c>
      <c r="C7126" s="312" t="str">
        <f>'Permitted Sources'!D6376</f>
        <v>3000301</v>
      </c>
      <c r="D7126" s="312">
        <f>'Permitted Sources'!E6376</f>
        <v>20200202</v>
      </c>
      <c r="E7126" s="313" t="str">
        <f>'Permitted Sources'!H6376</f>
        <v>Generator</v>
      </c>
      <c r="F7126" s="314">
        <f>'Permitted Sources'!I6376</f>
        <v>59.328945849927528</v>
      </c>
      <c r="G7126" s="314">
        <f>'Permitted Sources'!J6376</f>
        <v>1.7186832517360235</v>
      </c>
      <c r="H7126" s="314">
        <f>'Permitted Sources'!K6376</f>
        <v>21.22917552544336</v>
      </c>
      <c r="I7126" s="314">
        <f>'Permitted Sources'!L6376</f>
        <v>1.3749466013888188E-2</v>
      </c>
      <c r="J7126" s="314">
        <f>'Permitted Sources'!M6376</f>
        <v>0.17874305818054645</v>
      </c>
      <c r="K7126" s="313" t="str">
        <f t="shared" si="111"/>
        <v>Generator</v>
      </c>
    </row>
    <row r="7127" spans="1:11" s="203" customFormat="1" x14ac:dyDescent="0.2">
      <c r="A7127" s="312" t="str">
        <f>'Permitted Sources'!A6377</f>
        <v>EPA Permitted Sources</v>
      </c>
      <c r="B7127" s="313">
        <f>'Permitted Sources'!B6377</f>
        <v>30</v>
      </c>
      <c r="C7127" s="312" t="str">
        <f>'Permitted Sources'!D6377</f>
        <v>3000301</v>
      </c>
      <c r="D7127" s="312">
        <f>'Permitted Sources'!E6377</f>
        <v>20200202</v>
      </c>
      <c r="E7127" s="313" t="str">
        <f>'Permitted Sources'!H6377</f>
        <v>Generator</v>
      </c>
      <c r="F7127" s="314">
        <f>'Permitted Sources'!I6377</f>
        <v>52.261720318788996</v>
      </c>
      <c r="G7127" s="314">
        <f>'Permitted Sources'!J6377</f>
        <v>1.5261907275415889</v>
      </c>
      <c r="H7127" s="314">
        <f>'Permitted Sources'!K6377</f>
        <v>87.102867197981666</v>
      </c>
      <c r="I7127" s="314">
        <f>'Permitted Sources'!L6377</f>
        <v>1.3749466013888188E-2</v>
      </c>
      <c r="J7127" s="314">
        <f>'Permitted Sources'!M6377</f>
        <v>0.15124412615277005</v>
      </c>
      <c r="K7127" s="313" t="str">
        <f t="shared" si="111"/>
        <v>Generator</v>
      </c>
    </row>
    <row r="7128" spans="1:11" s="203" customFormat="1" x14ac:dyDescent="0.2">
      <c r="A7128" s="312" t="str">
        <f>'Permitted Sources'!A6378</f>
        <v>EPA Permitted Sources</v>
      </c>
      <c r="B7128" s="313">
        <f>'Permitted Sources'!B6378</f>
        <v>30</v>
      </c>
      <c r="C7128" s="312" t="str">
        <f>'Permitted Sources'!D6378</f>
        <v>3000301</v>
      </c>
      <c r="D7128" s="312">
        <f>'Permitted Sources'!E6378</f>
        <v>20200202</v>
      </c>
      <c r="E7128" s="313" t="str">
        <f>'Permitted Sources'!H6378</f>
        <v>Generator</v>
      </c>
      <c r="F7128" s="314">
        <f>'Permitted Sources'!I6378</f>
        <v>0</v>
      </c>
      <c r="G7128" s="314">
        <f>'Permitted Sources'!J6378</f>
        <v>0</v>
      </c>
      <c r="H7128" s="314">
        <f>'Permitted Sources'!K6378</f>
        <v>2.7498932027776375E-2</v>
      </c>
      <c r="I7128" s="314">
        <f>'Permitted Sources'!L6378</f>
        <v>0</v>
      </c>
      <c r="J7128" s="314">
        <f>'Permitted Sources'!M6378</f>
        <v>0</v>
      </c>
      <c r="K7128" s="313" t="str">
        <f t="shared" si="111"/>
        <v>Generator</v>
      </c>
    </row>
    <row r="7129" spans="1:11" s="203" customFormat="1" x14ac:dyDescent="0.2">
      <c r="A7129" s="312" t="str">
        <f>'Permitted Sources'!A6379</f>
        <v>EPA Permitted Sources</v>
      </c>
      <c r="B7129" s="313">
        <f>'Permitted Sources'!B6379</f>
        <v>30</v>
      </c>
      <c r="C7129" s="312" t="str">
        <f>'Permitted Sources'!D6379</f>
        <v>3000301</v>
      </c>
      <c r="D7129" s="312" t="str">
        <f>'Permitted Sources'!E6379</f>
        <v>31088800</v>
      </c>
      <c r="E7129" s="313" t="str">
        <f>'Permitted Sources'!H6379</f>
        <v>Permitted Fugitives</v>
      </c>
      <c r="F7129" s="314">
        <f>'Permitted Sources'!I6379</f>
        <v>0</v>
      </c>
      <c r="G7129" s="314">
        <f>'Permitted Sources'!J6379</f>
        <v>0.26123985426387558</v>
      </c>
      <c r="H7129" s="314">
        <f>'Permitted Sources'!K6379</f>
        <v>0</v>
      </c>
      <c r="I7129" s="314">
        <f>'Permitted Sources'!L6379</f>
        <v>0</v>
      </c>
      <c r="J7129" s="314">
        <f>'Permitted Sources'!M6379</f>
        <v>0</v>
      </c>
      <c r="K7129" s="313" t="str">
        <f t="shared" si="111"/>
        <v>Fugitives</v>
      </c>
    </row>
    <row r="7130" spans="1:11" x14ac:dyDescent="0.2">
      <c r="D7130" s="163"/>
    </row>
    <row r="7131" spans="1:11" x14ac:dyDescent="0.2">
      <c r="D7131" s="163"/>
    </row>
    <row r="7132" spans="1:11" x14ac:dyDescent="0.2">
      <c r="D7132" s="163"/>
    </row>
  </sheetData>
  <autoFilter ref="A5:J7129"/>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379"/>
  <sheetViews>
    <sheetView zoomScaleNormal="100" workbookViewId="0"/>
  </sheetViews>
  <sheetFormatPr defaultRowHeight="12.75" x14ac:dyDescent="0.2"/>
  <cols>
    <col min="1" max="2" width="10.42578125" customWidth="1"/>
    <col min="3" max="3" width="15.7109375" bestFit="1" customWidth="1"/>
    <col min="4" max="4" width="11.5703125" customWidth="1"/>
    <col min="5" max="5" width="12.140625" customWidth="1"/>
    <col min="6" max="6" width="45.42578125" customWidth="1"/>
    <col min="7" max="7" width="70.5703125" bestFit="1" customWidth="1"/>
    <col min="8" max="8" width="46.5703125" bestFit="1" customWidth="1"/>
    <col min="16" max="16" width="18.7109375" customWidth="1"/>
  </cols>
  <sheetData>
    <row r="1" spans="1:27" s="6" customFormat="1" x14ac:dyDescent="0.2">
      <c r="A1" s="77" t="s">
        <v>20262</v>
      </c>
      <c r="B1" s="77"/>
      <c r="C1" s="77"/>
      <c r="G1" s="7"/>
    </row>
    <row r="2" spans="1:27" x14ac:dyDescent="0.2">
      <c r="A2" s="181"/>
      <c r="B2" s="181"/>
      <c r="C2" s="181"/>
      <c r="D2" s="181"/>
      <c r="E2" s="6"/>
      <c r="F2" s="6"/>
    </row>
    <row r="3" spans="1:27" ht="15.75" x14ac:dyDescent="0.25">
      <c r="A3" s="311"/>
      <c r="B3" s="32"/>
      <c r="E3" s="201"/>
      <c r="F3" s="176"/>
      <c r="G3" s="176"/>
      <c r="H3" s="176"/>
      <c r="I3" s="176"/>
      <c r="J3" s="176"/>
      <c r="K3" s="6"/>
      <c r="L3" s="6"/>
    </row>
    <row r="4" spans="1:27" ht="13.5" thickBot="1" x14ac:dyDescent="0.25">
      <c r="D4" s="28"/>
      <c r="E4" s="6"/>
      <c r="F4" s="174"/>
      <c r="G4" s="32"/>
      <c r="H4" s="32"/>
      <c r="I4" s="182"/>
      <c r="J4" s="182"/>
      <c r="K4" s="182"/>
      <c r="L4" s="182"/>
      <c r="M4" s="182"/>
    </row>
    <row r="5" spans="1:27" s="46" customFormat="1" ht="51.75" customHeight="1" thickBot="1" x14ac:dyDescent="0.25">
      <c r="A5" s="306" t="s">
        <v>15942</v>
      </c>
      <c r="B5" s="307" t="s">
        <v>15183</v>
      </c>
      <c r="C5" s="307" t="s">
        <v>10057</v>
      </c>
      <c r="D5" s="307" t="s">
        <v>1312</v>
      </c>
      <c r="E5" s="307" t="s">
        <v>17067</v>
      </c>
      <c r="F5" s="307" t="s">
        <v>17068</v>
      </c>
      <c r="G5" s="307" t="s">
        <v>17069</v>
      </c>
      <c r="H5" s="308" t="s">
        <v>15943</v>
      </c>
      <c r="I5" s="306" t="s">
        <v>16704</v>
      </c>
      <c r="J5" s="307" t="s">
        <v>16414</v>
      </c>
      <c r="K5" s="307" t="s">
        <v>16415</v>
      </c>
      <c r="L5" s="307" t="s">
        <v>16705</v>
      </c>
      <c r="M5" s="308" t="s">
        <v>16706</v>
      </c>
      <c r="N5" s="72"/>
      <c r="O5" s="72"/>
      <c r="P5" s="72"/>
      <c r="Q5" s="72"/>
      <c r="R5" s="72"/>
      <c r="S5" s="72"/>
      <c r="T5" s="72"/>
      <c r="U5" s="72"/>
      <c r="V5" s="72"/>
      <c r="W5" s="72"/>
      <c r="X5" s="72"/>
      <c r="Y5" s="72"/>
      <c r="Z5" s="72"/>
      <c r="AA5" s="72"/>
    </row>
    <row r="6" spans="1:27" s="71" customFormat="1" x14ac:dyDescent="0.2">
      <c r="A6" s="315" t="s">
        <v>1311</v>
      </c>
      <c r="B6" s="292" t="s">
        <v>17078</v>
      </c>
      <c r="C6" s="316" t="s">
        <v>14335</v>
      </c>
      <c r="D6" s="292">
        <v>56027</v>
      </c>
      <c r="E6" s="292" t="s">
        <v>14757</v>
      </c>
      <c r="F6" s="292" t="s">
        <v>17079</v>
      </c>
      <c r="G6" s="292" t="s">
        <v>17080</v>
      </c>
      <c r="H6" s="293" t="s">
        <v>14828</v>
      </c>
      <c r="I6" s="291">
        <v>5.3</v>
      </c>
      <c r="J6" s="292">
        <v>0.8</v>
      </c>
      <c r="K6" s="292">
        <v>0.7</v>
      </c>
      <c r="L6" s="292">
        <v>0</v>
      </c>
      <c r="M6" s="293">
        <v>0</v>
      </c>
      <c r="N6" s="70"/>
      <c r="O6" s="5"/>
      <c r="P6" s="158"/>
      <c r="Q6" s="158"/>
      <c r="R6" s="5"/>
      <c r="S6" s="5"/>
      <c r="T6" s="5"/>
    </row>
    <row r="7" spans="1:27" s="157" customFormat="1" x14ac:dyDescent="0.2">
      <c r="A7" s="315" t="s">
        <v>1311</v>
      </c>
      <c r="B7" s="292" t="s">
        <v>17078</v>
      </c>
      <c r="C7" s="316" t="s">
        <v>14335</v>
      </c>
      <c r="D7" s="292">
        <v>56027</v>
      </c>
      <c r="E7" s="292" t="s">
        <v>14755</v>
      </c>
      <c r="F7" s="292" t="s">
        <v>17079</v>
      </c>
      <c r="G7" s="292" t="s">
        <v>17081</v>
      </c>
      <c r="H7" s="293" t="s">
        <v>14828</v>
      </c>
      <c r="I7" s="291">
        <v>1.1000000000000001</v>
      </c>
      <c r="J7" s="292">
        <v>0.6</v>
      </c>
      <c r="K7" s="292">
        <v>1.1000000000000001</v>
      </c>
      <c r="L7" s="292">
        <v>0</v>
      </c>
      <c r="M7" s="293">
        <v>0</v>
      </c>
      <c r="N7" s="70"/>
      <c r="O7" s="5"/>
      <c r="P7" s="158"/>
      <c r="Q7" s="158"/>
      <c r="R7" s="5"/>
      <c r="S7" s="5"/>
      <c r="T7" s="5"/>
    </row>
    <row r="8" spans="1:27" s="157" customFormat="1" x14ac:dyDescent="0.2">
      <c r="A8" s="315" t="s">
        <v>1311</v>
      </c>
      <c r="B8" s="292" t="s">
        <v>17078</v>
      </c>
      <c r="C8" s="316" t="s">
        <v>14335</v>
      </c>
      <c r="D8" s="292">
        <v>56027</v>
      </c>
      <c r="E8" s="292" t="s">
        <v>15913</v>
      </c>
      <c r="F8" s="292" t="s">
        <v>17079</v>
      </c>
      <c r="G8" s="292" t="s">
        <v>17082</v>
      </c>
      <c r="H8" s="293" t="s">
        <v>16820</v>
      </c>
      <c r="I8" s="291">
        <v>0</v>
      </c>
      <c r="J8" s="292">
        <v>0.5</v>
      </c>
      <c r="K8" s="292">
        <v>0</v>
      </c>
      <c r="L8" s="292">
        <v>0</v>
      </c>
      <c r="M8" s="293">
        <v>0</v>
      </c>
      <c r="N8" s="70"/>
      <c r="O8" s="5"/>
      <c r="P8" s="158"/>
      <c r="Q8" s="158"/>
      <c r="R8" s="5"/>
      <c r="S8" s="5"/>
      <c r="T8" s="5"/>
    </row>
    <row r="9" spans="1:27" s="157" customFormat="1" x14ac:dyDescent="0.2">
      <c r="A9" s="315" t="s">
        <v>1311</v>
      </c>
      <c r="B9" s="292" t="s">
        <v>17078</v>
      </c>
      <c r="C9" s="316" t="s">
        <v>14335</v>
      </c>
      <c r="D9" s="292">
        <v>56027</v>
      </c>
      <c r="E9" s="292" t="s">
        <v>11867</v>
      </c>
      <c r="F9" s="292" t="s">
        <v>17083</v>
      </c>
      <c r="G9" s="292" t="s">
        <v>17084</v>
      </c>
      <c r="H9" s="293" t="s">
        <v>15180</v>
      </c>
      <c r="I9" s="291">
        <v>0</v>
      </c>
      <c r="J9" s="292">
        <v>19.600000000000001</v>
      </c>
      <c r="K9" s="292">
        <v>0</v>
      </c>
      <c r="L9" s="292">
        <v>0</v>
      </c>
      <c r="M9" s="293">
        <v>0</v>
      </c>
      <c r="N9" s="70"/>
      <c r="O9" s="5"/>
      <c r="P9" s="5"/>
      <c r="Q9" s="5"/>
      <c r="R9" s="5"/>
      <c r="S9" s="5"/>
      <c r="T9" s="5"/>
    </row>
    <row r="10" spans="1:27" s="157" customFormat="1" x14ac:dyDescent="0.2">
      <c r="A10" s="315" t="s">
        <v>1311</v>
      </c>
      <c r="B10" s="292" t="s">
        <v>17078</v>
      </c>
      <c r="C10" s="316" t="s">
        <v>14335</v>
      </c>
      <c r="D10" s="292">
        <v>56027</v>
      </c>
      <c r="E10" s="292" t="s">
        <v>11875</v>
      </c>
      <c r="F10" s="292" t="s">
        <v>17083</v>
      </c>
      <c r="G10" s="292" t="s">
        <v>17085</v>
      </c>
      <c r="H10" s="293" t="s">
        <v>15164</v>
      </c>
      <c r="I10" s="291">
        <v>0.2</v>
      </c>
      <c r="J10" s="292">
        <v>0</v>
      </c>
      <c r="K10" s="292">
        <v>4.3799999999999999E-2</v>
      </c>
      <c r="L10" s="292">
        <v>0</v>
      </c>
      <c r="M10" s="293">
        <v>0</v>
      </c>
      <c r="N10" s="70"/>
      <c r="O10" s="5"/>
      <c r="P10" s="5"/>
      <c r="Q10" s="5"/>
      <c r="R10" s="5"/>
      <c r="S10" s="5"/>
      <c r="T10" s="5"/>
    </row>
    <row r="11" spans="1:27" s="157" customFormat="1" x14ac:dyDescent="0.2">
      <c r="A11" s="315" t="s">
        <v>1311</v>
      </c>
      <c r="B11" s="292" t="s">
        <v>17078</v>
      </c>
      <c r="C11" s="316" t="s">
        <v>14335</v>
      </c>
      <c r="D11" s="292">
        <v>56027</v>
      </c>
      <c r="E11" s="292" t="s">
        <v>14834</v>
      </c>
      <c r="F11" s="292" t="s">
        <v>17083</v>
      </c>
      <c r="G11" s="292" t="s">
        <v>17086</v>
      </c>
      <c r="H11" s="293" t="s">
        <v>7818</v>
      </c>
      <c r="I11" s="291">
        <v>0</v>
      </c>
      <c r="J11" s="292">
        <v>4</v>
      </c>
      <c r="K11" s="292">
        <v>0</v>
      </c>
      <c r="L11" s="292">
        <v>0</v>
      </c>
      <c r="M11" s="293">
        <v>0</v>
      </c>
      <c r="N11" s="70"/>
      <c r="O11" s="5"/>
      <c r="P11" s="5"/>
      <c r="Q11" s="5"/>
      <c r="R11" s="5"/>
      <c r="S11" s="5"/>
      <c r="T11" s="5"/>
    </row>
    <row r="12" spans="1:27" s="157" customFormat="1" x14ac:dyDescent="0.2">
      <c r="A12" s="315" t="s">
        <v>1311</v>
      </c>
      <c r="B12" s="292" t="s">
        <v>17078</v>
      </c>
      <c r="C12" s="316" t="s">
        <v>14335</v>
      </c>
      <c r="D12" s="292">
        <v>56027</v>
      </c>
      <c r="E12" s="292" t="s">
        <v>14757</v>
      </c>
      <c r="F12" s="292" t="s">
        <v>17087</v>
      </c>
      <c r="G12" s="292">
        <v>0</v>
      </c>
      <c r="H12" s="293" t="s">
        <v>14828</v>
      </c>
      <c r="I12" s="291">
        <v>5.117</v>
      </c>
      <c r="J12" s="292">
        <v>0</v>
      </c>
      <c r="K12" s="292">
        <v>0</v>
      </c>
      <c r="L12" s="292">
        <v>0</v>
      </c>
      <c r="M12" s="293">
        <v>0</v>
      </c>
      <c r="N12" s="70"/>
      <c r="O12" s="5"/>
      <c r="P12" s="5"/>
      <c r="Q12" s="5"/>
      <c r="R12" s="5"/>
      <c r="S12" s="5"/>
      <c r="T12" s="5"/>
    </row>
    <row r="13" spans="1:27" s="157" customFormat="1" x14ac:dyDescent="0.2">
      <c r="A13" s="315" t="s">
        <v>1311</v>
      </c>
      <c r="B13" s="292" t="s">
        <v>17078</v>
      </c>
      <c r="C13" s="316" t="s">
        <v>14336</v>
      </c>
      <c r="D13" s="292">
        <v>56033</v>
      </c>
      <c r="E13" s="292" t="s">
        <v>14757</v>
      </c>
      <c r="F13" s="292" t="s">
        <v>17087</v>
      </c>
      <c r="G13" s="292" t="s">
        <v>17088</v>
      </c>
      <c r="H13" s="293" t="s">
        <v>14828</v>
      </c>
      <c r="I13" s="291">
        <v>5.117</v>
      </c>
      <c r="J13" s="292">
        <v>0</v>
      </c>
      <c r="K13" s="292">
        <v>0</v>
      </c>
      <c r="L13" s="292">
        <v>0</v>
      </c>
      <c r="M13" s="293">
        <v>0</v>
      </c>
      <c r="N13" s="70"/>
      <c r="O13" s="5"/>
      <c r="P13" s="5"/>
      <c r="Q13" s="5"/>
      <c r="R13" s="5"/>
      <c r="S13" s="5"/>
      <c r="T13" s="5"/>
    </row>
    <row r="14" spans="1:27" s="157" customFormat="1" x14ac:dyDescent="0.2">
      <c r="A14" s="315" t="s">
        <v>1311</v>
      </c>
      <c r="B14" s="292" t="s">
        <v>17078</v>
      </c>
      <c r="C14" s="316" t="s">
        <v>14336</v>
      </c>
      <c r="D14" s="292">
        <v>56033</v>
      </c>
      <c r="E14" s="292" t="s">
        <v>14757</v>
      </c>
      <c r="F14" s="292" t="s">
        <v>17087</v>
      </c>
      <c r="G14" s="292" t="s">
        <v>17089</v>
      </c>
      <c r="H14" s="293" t="s">
        <v>14828</v>
      </c>
      <c r="I14" s="291">
        <v>5.117</v>
      </c>
      <c r="J14" s="292">
        <v>0</v>
      </c>
      <c r="K14" s="292">
        <v>0</v>
      </c>
      <c r="L14" s="292">
        <v>0</v>
      </c>
      <c r="M14" s="293">
        <v>0</v>
      </c>
      <c r="N14" s="70"/>
      <c r="O14" s="5"/>
      <c r="P14" s="5"/>
      <c r="Q14" s="5"/>
      <c r="R14" s="5"/>
      <c r="S14" s="5"/>
      <c r="T14" s="5"/>
    </row>
    <row r="15" spans="1:27" s="157" customFormat="1" x14ac:dyDescent="0.2">
      <c r="A15" s="315" t="s">
        <v>1311</v>
      </c>
      <c r="B15" s="292" t="s">
        <v>17078</v>
      </c>
      <c r="C15" s="316" t="s">
        <v>14336</v>
      </c>
      <c r="D15" s="292">
        <v>56033</v>
      </c>
      <c r="E15" s="292" t="s">
        <v>14757</v>
      </c>
      <c r="F15" s="292" t="s">
        <v>17087</v>
      </c>
      <c r="G15" s="292" t="s">
        <v>17090</v>
      </c>
      <c r="H15" s="293" t="s">
        <v>14828</v>
      </c>
      <c r="I15" s="291">
        <v>5.117</v>
      </c>
      <c r="J15" s="292">
        <v>0</v>
      </c>
      <c r="K15" s="292">
        <v>0</v>
      </c>
      <c r="L15" s="292">
        <v>0</v>
      </c>
      <c r="M15" s="293">
        <v>0</v>
      </c>
      <c r="N15" s="70"/>
      <c r="O15" s="5"/>
      <c r="P15" s="5"/>
      <c r="Q15" s="5"/>
      <c r="R15" s="5"/>
      <c r="S15" s="5"/>
      <c r="T15" s="5"/>
    </row>
    <row r="16" spans="1:27" s="157" customFormat="1" x14ac:dyDescent="0.2">
      <c r="A16" s="315" t="s">
        <v>1311</v>
      </c>
      <c r="B16" s="292" t="s">
        <v>17078</v>
      </c>
      <c r="C16" s="316" t="s">
        <v>14336</v>
      </c>
      <c r="D16" s="292">
        <v>56033</v>
      </c>
      <c r="E16" s="292" t="s">
        <v>14757</v>
      </c>
      <c r="F16" s="292" t="s">
        <v>17091</v>
      </c>
      <c r="G16" s="292" t="s">
        <v>17092</v>
      </c>
      <c r="H16" s="293" t="s">
        <v>14828</v>
      </c>
      <c r="I16" s="291">
        <v>5.117</v>
      </c>
      <c r="J16" s="292">
        <v>0</v>
      </c>
      <c r="K16" s="292">
        <v>0</v>
      </c>
      <c r="L16" s="292">
        <v>0</v>
      </c>
      <c r="M16" s="293">
        <v>0</v>
      </c>
      <c r="N16" s="70"/>
      <c r="O16" s="5"/>
      <c r="P16" s="5"/>
      <c r="Q16" s="5"/>
      <c r="R16" s="5"/>
      <c r="S16" s="5"/>
      <c r="T16" s="5"/>
    </row>
    <row r="17" spans="1:20" s="157" customFormat="1" x14ac:dyDescent="0.2">
      <c r="A17" s="315" t="s">
        <v>1311</v>
      </c>
      <c r="B17" s="292" t="s">
        <v>17078</v>
      </c>
      <c r="C17" s="316" t="s">
        <v>14336</v>
      </c>
      <c r="D17" s="292">
        <v>56033</v>
      </c>
      <c r="E17" s="292" t="s">
        <v>14757</v>
      </c>
      <c r="F17" s="292" t="s">
        <v>17091</v>
      </c>
      <c r="G17" s="292" t="s">
        <v>17093</v>
      </c>
      <c r="H17" s="293" t="s">
        <v>14828</v>
      </c>
      <c r="I17" s="291">
        <v>5.117</v>
      </c>
      <c r="J17" s="292">
        <v>0</v>
      </c>
      <c r="K17" s="292">
        <v>0</v>
      </c>
      <c r="L17" s="292">
        <v>0</v>
      </c>
      <c r="M17" s="293">
        <v>0</v>
      </c>
      <c r="N17" s="70"/>
      <c r="O17" s="5"/>
      <c r="P17" s="5"/>
      <c r="Q17" s="5"/>
      <c r="R17" s="5"/>
      <c r="S17" s="5"/>
      <c r="T17" s="5"/>
    </row>
    <row r="18" spans="1:20" s="157" customFormat="1" x14ac:dyDescent="0.2">
      <c r="A18" s="315" t="s">
        <v>1311</v>
      </c>
      <c r="B18" s="292" t="s">
        <v>17078</v>
      </c>
      <c r="C18" s="316" t="s">
        <v>14336</v>
      </c>
      <c r="D18" s="292">
        <v>56033</v>
      </c>
      <c r="E18" s="292" t="s">
        <v>14757</v>
      </c>
      <c r="F18" s="292" t="s">
        <v>17091</v>
      </c>
      <c r="G18" s="292" t="s">
        <v>17094</v>
      </c>
      <c r="H18" s="293" t="s">
        <v>14828</v>
      </c>
      <c r="I18" s="291">
        <v>5.117</v>
      </c>
      <c r="J18" s="292">
        <v>0</v>
      </c>
      <c r="K18" s="292">
        <v>0</v>
      </c>
      <c r="L18" s="292">
        <v>0</v>
      </c>
      <c r="M18" s="293">
        <v>0</v>
      </c>
      <c r="N18" s="70"/>
      <c r="O18" s="5"/>
      <c r="P18" s="5"/>
      <c r="Q18" s="5"/>
      <c r="R18" s="5"/>
      <c r="S18" s="5"/>
      <c r="T18" s="5"/>
    </row>
    <row r="19" spans="1:20" s="157" customFormat="1" x14ac:dyDescent="0.2">
      <c r="A19" s="315" t="s">
        <v>1311</v>
      </c>
      <c r="B19" s="292" t="s">
        <v>17078</v>
      </c>
      <c r="C19" s="316" t="s">
        <v>14336</v>
      </c>
      <c r="D19" s="292">
        <v>56033</v>
      </c>
      <c r="E19" s="292" t="s">
        <v>14757</v>
      </c>
      <c r="F19" s="292" t="s">
        <v>17095</v>
      </c>
      <c r="G19" s="292" t="s">
        <v>17096</v>
      </c>
      <c r="H19" s="293" t="s">
        <v>14828</v>
      </c>
      <c r="I19" s="291">
        <v>3.8620000000000001</v>
      </c>
      <c r="J19" s="292">
        <v>0</v>
      </c>
      <c r="K19" s="292">
        <v>0</v>
      </c>
      <c r="L19" s="292">
        <v>0</v>
      </c>
      <c r="M19" s="293">
        <v>0</v>
      </c>
      <c r="N19" s="70"/>
      <c r="O19" s="5"/>
      <c r="P19" s="5"/>
      <c r="Q19" s="5"/>
      <c r="R19" s="5"/>
      <c r="S19" s="5"/>
      <c r="T19" s="5"/>
    </row>
    <row r="20" spans="1:20" s="157" customFormat="1" x14ac:dyDescent="0.2">
      <c r="A20" s="315" t="s">
        <v>1311</v>
      </c>
      <c r="B20" s="292" t="s">
        <v>17078</v>
      </c>
      <c r="C20" s="316" t="s">
        <v>14336</v>
      </c>
      <c r="D20" s="292">
        <v>56033</v>
      </c>
      <c r="E20" s="292" t="s">
        <v>14757</v>
      </c>
      <c r="F20" s="292" t="s">
        <v>17095</v>
      </c>
      <c r="G20" s="292" t="s">
        <v>17097</v>
      </c>
      <c r="H20" s="293" t="s">
        <v>14828</v>
      </c>
      <c r="I20" s="291">
        <v>3.8620000000000001</v>
      </c>
      <c r="J20" s="292">
        <v>0</v>
      </c>
      <c r="K20" s="292">
        <v>0</v>
      </c>
      <c r="L20" s="292">
        <v>0</v>
      </c>
      <c r="M20" s="293">
        <v>0</v>
      </c>
      <c r="N20" s="70"/>
      <c r="O20" s="5"/>
      <c r="P20" s="5"/>
      <c r="Q20" s="5"/>
      <c r="R20" s="5"/>
      <c r="S20" s="5"/>
      <c r="T20" s="5"/>
    </row>
    <row r="21" spans="1:20" s="157" customFormat="1" x14ac:dyDescent="0.2">
      <c r="A21" s="315" t="s">
        <v>1311</v>
      </c>
      <c r="B21" s="292" t="s">
        <v>17078</v>
      </c>
      <c r="C21" s="316" t="s">
        <v>14336</v>
      </c>
      <c r="D21" s="292">
        <v>56033</v>
      </c>
      <c r="E21" s="292" t="s">
        <v>14757</v>
      </c>
      <c r="F21" s="292" t="s">
        <v>17095</v>
      </c>
      <c r="G21" s="292" t="s">
        <v>17098</v>
      </c>
      <c r="H21" s="293" t="s">
        <v>14828</v>
      </c>
      <c r="I21" s="291">
        <v>3.8620000000000001</v>
      </c>
      <c r="J21" s="292">
        <v>0</v>
      </c>
      <c r="K21" s="292">
        <v>0</v>
      </c>
      <c r="L21" s="292">
        <v>0</v>
      </c>
      <c r="M21" s="293">
        <v>0</v>
      </c>
      <c r="N21" s="70"/>
      <c r="O21" s="5"/>
      <c r="P21" s="5"/>
      <c r="Q21" s="5"/>
      <c r="R21" s="5"/>
      <c r="S21" s="5"/>
      <c r="T21" s="5"/>
    </row>
    <row r="22" spans="1:20" s="157" customFormat="1" x14ac:dyDescent="0.2">
      <c r="A22" s="315" t="s">
        <v>1311</v>
      </c>
      <c r="B22" s="292" t="s">
        <v>17078</v>
      </c>
      <c r="C22" s="316" t="s">
        <v>14336</v>
      </c>
      <c r="D22" s="292">
        <v>56033</v>
      </c>
      <c r="E22" s="292" t="s">
        <v>14757</v>
      </c>
      <c r="F22" s="292" t="s">
        <v>17095</v>
      </c>
      <c r="G22" s="292" t="s">
        <v>17099</v>
      </c>
      <c r="H22" s="293" t="s">
        <v>14828</v>
      </c>
      <c r="I22" s="291">
        <v>3.8620000000000001</v>
      </c>
      <c r="J22" s="292">
        <v>0</v>
      </c>
      <c r="K22" s="292">
        <v>0</v>
      </c>
      <c r="L22" s="292">
        <v>0</v>
      </c>
      <c r="M22" s="293">
        <v>0</v>
      </c>
      <c r="N22" s="70"/>
      <c r="O22" s="5"/>
      <c r="P22" s="5"/>
      <c r="Q22" s="5"/>
      <c r="R22" s="5"/>
      <c r="S22" s="5"/>
      <c r="T22" s="5"/>
    </row>
    <row r="23" spans="1:20" s="157" customFormat="1" x14ac:dyDescent="0.2">
      <c r="A23" s="315" t="s">
        <v>1311</v>
      </c>
      <c r="B23" s="292" t="s">
        <v>17078</v>
      </c>
      <c r="C23" s="316" t="s">
        <v>14336</v>
      </c>
      <c r="D23" s="292">
        <v>56033</v>
      </c>
      <c r="E23" s="292" t="s">
        <v>14757</v>
      </c>
      <c r="F23" s="292" t="s">
        <v>17095</v>
      </c>
      <c r="G23" s="292" t="s">
        <v>17100</v>
      </c>
      <c r="H23" s="293" t="s">
        <v>14828</v>
      </c>
      <c r="I23" s="291">
        <v>3.8620000000000001</v>
      </c>
      <c r="J23" s="292">
        <v>0</v>
      </c>
      <c r="K23" s="292">
        <v>0</v>
      </c>
      <c r="L23" s="292">
        <v>0</v>
      </c>
      <c r="M23" s="293">
        <v>0</v>
      </c>
      <c r="N23" s="70"/>
      <c r="O23" s="5"/>
      <c r="P23" s="5"/>
      <c r="Q23" s="5"/>
      <c r="R23" s="5"/>
      <c r="S23" s="5"/>
      <c r="T23" s="5"/>
    </row>
    <row r="24" spans="1:20" s="157" customFormat="1" x14ac:dyDescent="0.2">
      <c r="A24" s="315" t="s">
        <v>1311</v>
      </c>
      <c r="B24" s="292" t="s">
        <v>17078</v>
      </c>
      <c r="C24" s="316" t="s">
        <v>14336</v>
      </c>
      <c r="D24" s="292">
        <v>56033</v>
      </c>
      <c r="E24" s="292" t="s">
        <v>14757</v>
      </c>
      <c r="F24" s="292" t="s">
        <v>17095</v>
      </c>
      <c r="G24" s="292" t="s">
        <v>17101</v>
      </c>
      <c r="H24" s="293" t="s">
        <v>14828</v>
      </c>
      <c r="I24" s="291">
        <v>3.8620000000000001</v>
      </c>
      <c r="J24" s="292">
        <v>0</v>
      </c>
      <c r="K24" s="292">
        <v>0</v>
      </c>
      <c r="L24" s="292">
        <v>0</v>
      </c>
      <c r="M24" s="293">
        <v>0</v>
      </c>
      <c r="N24" s="70"/>
      <c r="O24" s="5"/>
      <c r="P24" s="5"/>
      <c r="Q24" s="5"/>
      <c r="R24" s="5"/>
      <c r="S24" s="5"/>
      <c r="T24" s="5"/>
    </row>
    <row r="25" spans="1:20" s="157" customFormat="1" x14ac:dyDescent="0.2">
      <c r="A25" s="315" t="s">
        <v>1311</v>
      </c>
      <c r="B25" s="292" t="s">
        <v>17078</v>
      </c>
      <c r="C25" s="316" t="s">
        <v>14336</v>
      </c>
      <c r="D25" s="292">
        <v>56033</v>
      </c>
      <c r="E25" s="292" t="s">
        <v>14757</v>
      </c>
      <c r="F25" s="292" t="s">
        <v>17095</v>
      </c>
      <c r="G25" s="292" t="s">
        <v>17102</v>
      </c>
      <c r="H25" s="293" t="s">
        <v>14828</v>
      </c>
      <c r="I25" s="291">
        <v>3.8620000000000001</v>
      </c>
      <c r="J25" s="292">
        <v>0</v>
      </c>
      <c r="K25" s="292">
        <v>0</v>
      </c>
      <c r="L25" s="292">
        <v>0</v>
      </c>
      <c r="M25" s="293">
        <v>0</v>
      </c>
      <c r="N25" s="70"/>
      <c r="O25" s="5"/>
      <c r="P25" s="5"/>
      <c r="Q25" s="5"/>
      <c r="R25" s="5"/>
      <c r="S25" s="5"/>
      <c r="T25" s="5"/>
    </row>
    <row r="26" spans="1:20" s="157" customFormat="1" x14ac:dyDescent="0.2">
      <c r="A26" s="315" t="s">
        <v>1311</v>
      </c>
      <c r="B26" s="292" t="s">
        <v>17078</v>
      </c>
      <c r="C26" s="316" t="s">
        <v>14336</v>
      </c>
      <c r="D26" s="292">
        <v>56033</v>
      </c>
      <c r="E26" s="292" t="s">
        <v>14757</v>
      </c>
      <c r="F26" s="292" t="s">
        <v>17103</v>
      </c>
      <c r="G26" s="292" t="s">
        <v>17104</v>
      </c>
      <c r="H26" s="293" t="s">
        <v>14828</v>
      </c>
      <c r="I26" s="291">
        <v>3.8620000000000001</v>
      </c>
      <c r="J26" s="292">
        <v>0</v>
      </c>
      <c r="K26" s="292">
        <v>0</v>
      </c>
      <c r="L26" s="292">
        <v>0</v>
      </c>
      <c r="M26" s="293">
        <v>0</v>
      </c>
      <c r="N26" s="70"/>
      <c r="O26" s="5"/>
      <c r="P26" s="5"/>
      <c r="Q26" s="5"/>
      <c r="R26" s="5"/>
      <c r="S26" s="5"/>
      <c r="T26" s="5"/>
    </row>
    <row r="27" spans="1:20" s="157" customFormat="1" x14ac:dyDescent="0.2">
      <c r="A27" s="315" t="s">
        <v>1311</v>
      </c>
      <c r="B27" s="292" t="s">
        <v>17078</v>
      </c>
      <c r="C27" s="316" t="s">
        <v>14336</v>
      </c>
      <c r="D27" s="292">
        <v>56033</v>
      </c>
      <c r="E27" s="292" t="s">
        <v>14757</v>
      </c>
      <c r="F27" s="292" t="s">
        <v>17103</v>
      </c>
      <c r="G27" s="292" t="s">
        <v>17105</v>
      </c>
      <c r="H27" s="293" t="s">
        <v>14828</v>
      </c>
      <c r="I27" s="291">
        <v>3.8620000000000001</v>
      </c>
      <c r="J27" s="292">
        <v>0</v>
      </c>
      <c r="K27" s="292">
        <v>0</v>
      </c>
      <c r="L27" s="292">
        <v>0</v>
      </c>
      <c r="M27" s="293">
        <v>0</v>
      </c>
      <c r="N27" s="70"/>
      <c r="O27" s="5"/>
      <c r="P27" s="5"/>
      <c r="Q27" s="5"/>
      <c r="R27" s="5"/>
      <c r="S27" s="5"/>
      <c r="T27" s="5"/>
    </row>
    <row r="28" spans="1:20" s="157" customFormat="1" x14ac:dyDescent="0.2">
      <c r="A28" s="315" t="s">
        <v>1311</v>
      </c>
      <c r="B28" s="292" t="s">
        <v>17078</v>
      </c>
      <c r="C28" s="316" t="s">
        <v>14336</v>
      </c>
      <c r="D28" s="292">
        <v>56033</v>
      </c>
      <c r="E28" s="292" t="s">
        <v>14757</v>
      </c>
      <c r="F28" s="292" t="s">
        <v>17103</v>
      </c>
      <c r="G28" s="292" t="s">
        <v>17106</v>
      </c>
      <c r="H28" s="293" t="s">
        <v>14828</v>
      </c>
      <c r="I28" s="291">
        <v>3.8620000000000001</v>
      </c>
      <c r="J28" s="292">
        <v>0</v>
      </c>
      <c r="K28" s="292">
        <v>0</v>
      </c>
      <c r="L28" s="292">
        <v>0</v>
      </c>
      <c r="M28" s="293">
        <v>0</v>
      </c>
      <c r="N28" s="70"/>
      <c r="O28" s="5"/>
      <c r="P28" s="5"/>
      <c r="Q28" s="5"/>
      <c r="R28" s="5"/>
      <c r="S28" s="5"/>
      <c r="T28" s="5"/>
    </row>
    <row r="29" spans="1:20" s="157" customFormat="1" x14ac:dyDescent="0.2">
      <c r="A29" s="315" t="s">
        <v>1311</v>
      </c>
      <c r="B29" s="292" t="s">
        <v>17078</v>
      </c>
      <c r="C29" s="316" t="s">
        <v>14336</v>
      </c>
      <c r="D29" s="292">
        <v>56033</v>
      </c>
      <c r="E29" s="292" t="s">
        <v>14757</v>
      </c>
      <c r="F29" s="292" t="s">
        <v>17103</v>
      </c>
      <c r="G29" s="292" t="s">
        <v>17107</v>
      </c>
      <c r="H29" s="293" t="s">
        <v>14828</v>
      </c>
      <c r="I29" s="291">
        <v>3.8620000000000001</v>
      </c>
      <c r="J29" s="292">
        <v>0</v>
      </c>
      <c r="K29" s="292">
        <v>0</v>
      </c>
      <c r="L29" s="292">
        <v>0</v>
      </c>
      <c r="M29" s="293">
        <v>0</v>
      </c>
      <c r="N29" s="70"/>
      <c r="O29" s="5"/>
      <c r="P29" s="5"/>
      <c r="Q29" s="5"/>
      <c r="R29" s="5"/>
      <c r="S29" s="5"/>
      <c r="T29" s="5"/>
    </row>
    <row r="30" spans="1:20" s="157" customFormat="1" x14ac:dyDescent="0.2">
      <c r="A30" s="315" t="s">
        <v>1311</v>
      </c>
      <c r="B30" s="292" t="s">
        <v>17078</v>
      </c>
      <c r="C30" s="316" t="s">
        <v>14336</v>
      </c>
      <c r="D30" s="292">
        <v>56033</v>
      </c>
      <c r="E30" s="292" t="s">
        <v>14757</v>
      </c>
      <c r="F30" s="292" t="s">
        <v>17103</v>
      </c>
      <c r="G30" s="292" t="s">
        <v>17108</v>
      </c>
      <c r="H30" s="293" t="s">
        <v>14828</v>
      </c>
      <c r="I30" s="291">
        <v>3.8620000000000001</v>
      </c>
      <c r="J30" s="292">
        <v>0</v>
      </c>
      <c r="K30" s="292">
        <v>0</v>
      </c>
      <c r="L30" s="292">
        <v>0</v>
      </c>
      <c r="M30" s="293">
        <v>0</v>
      </c>
      <c r="N30" s="70"/>
      <c r="O30" s="5"/>
      <c r="P30" s="5"/>
      <c r="Q30" s="5"/>
      <c r="R30" s="5"/>
      <c r="S30" s="5"/>
      <c r="T30" s="5"/>
    </row>
    <row r="31" spans="1:20" s="157" customFormat="1" x14ac:dyDescent="0.2">
      <c r="A31" s="315" t="s">
        <v>1311</v>
      </c>
      <c r="B31" s="292" t="s">
        <v>17078</v>
      </c>
      <c r="C31" s="316" t="s">
        <v>14336</v>
      </c>
      <c r="D31" s="292">
        <v>56033</v>
      </c>
      <c r="E31" s="292" t="s">
        <v>14757</v>
      </c>
      <c r="F31" s="292" t="s">
        <v>17103</v>
      </c>
      <c r="G31" s="292" t="s">
        <v>17109</v>
      </c>
      <c r="H31" s="293" t="s">
        <v>14828</v>
      </c>
      <c r="I31" s="291">
        <v>3.8620000000000001</v>
      </c>
      <c r="J31" s="292">
        <v>0</v>
      </c>
      <c r="K31" s="292">
        <v>0</v>
      </c>
      <c r="L31" s="292">
        <v>0</v>
      </c>
      <c r="M31" s="293">
        <v>0</v>
      </c>
      <c r="N31" s="70"/>
      <c r="O31" s="5"/>
      <c r="P31" s="5"/>
      <c r="Q31" s="5"/>
      <c r="R31" s="5"/>
      <c r="S31" s="5"/>
      <c r="T31" s="5"/>
    </row>
    <row r="32" spans="1:20" s="157" customFormat="1" x14ac:dyDescent="0.2">
      <c r="A32" s="315" t="s">
        <v>1311</v>
      </c>
      <c r="B32" s="292" t="s">
        <v>17078</v>
      </c>
      <c r="C32" s="316" t="s">
        <v>14336</v>
      </c>
      <c r="D32" s="292">
        <v>56033</v>
      </c>
      <c r="E32" s="292" t="s">
        <v>14757</v>
      </c>
      <c r="F32" s="292" t="s">
        <v>17103</v>
      </c>
      <c r="G32" s="292" t="s">
        <v>17110</v>
      </c>
      <c r="H32" s="293" t="s">
        <v>14828</v>
      </c>
      <c r="I32" s="291">
        <v>3.8620000000000001</v>
      </c>
      <c r="J32" s="292">
        <v>0</v>
      </c>
      <c r="K32" s="292">
        <v>0</v>
      </c>
      <c r="L32" s="292">
        <v>0</v>
      </c>
      <c r="M32" s="293">
        <v>0</v>
      </c>
      <c r="N32" s="70"/>
      <c r="O32" s="5"/>
      <c r="P32" s="5"/>
      <c r="Q32" s="5"/>
      <c r="R32" s="5"/>
      <c r="S32" s="5"/>
      <c r="T32" s="5"/>
    </row>
    <row r="33" spans="1:20" s="157" customFormat="1" x14ac:dyDescent="0.2">
      <c r="A33" s="315" t="s">
        <v>1311</v>
      </c>
      <c r="B33" s="292" t="s">
        <v>17078</v>
      </c>
      <c r="C33" s="316" t="s">
        <v>14336</v>
      </c>
      <c r="D33" s="292">
        <v>56033</v>
      </c>
      <c r="E33" s="292" t="s">
        <v>14755</v>
      </c>
      <c r="F33" s="292" t="s">
        <v>17111</v>
      </c>
      <c r="G33" s="292" t="s">
        <v>17112</v>
      </c>
      <c r="H33" s="293" t="s">
        <v>14828</v>
      </c>
      <c r="I33" s="291">
        <v>3.9</v>
      </c>
      <c r="J33" s="292">
        <v>3.9</v>
      </c>
      <c r="K33" s="292">
        <v>7.7</v>
      </c>
      <c r="L33" s="292">
        <v>0</v>
      </c>
      <c r="M33" s="293">
        <v>0</v>
      </c>
      <c r="N33" s="70"/>
      <c r="O33" s="5"/>
      <c r="P33" s="5"/>
      <c r="Q33" s="5"/>
      <c r="R33" s="5"/>
      <c r="S33" s="5"/>
      <c r="T33" s="5"/>
    </row>
    <row r="34" spans="1:20" s="157" customFormat="1" x14ac:dyDescent="0.2">
      <c r="A34" s="315" t="s">
        <v>1311</v>
      </c>
      <c r="B34" s="292" t="s">
        <v>17078</v>
      </c>
      <c r="C34" s="316" t="s">
        <v>14336</v>
      </c>
      <c r="D34" s="292">
        <v>56033</v>
      </c>
      <c r="E34" s="292" t="s">
        <v>14755</v>
      </c>
      <c r="F34" s="292" t="s">
        <v>17111</v>
      </c>
      <c r="G34" s="292" t="s">
        <v>17113</v>
      </c>
      <c r="H34" s="293" t="s">
        <v>14828</v>
      </c>
      <c r="I34" s="291">
        <v>3.9</v>
      </c>
      <c r="J34" s="292">
        <v>3.9</v>
      </c>
      <c r="K34" s="292">
        <v>7.7</v>
      </c>
      <c r="L34" s="292">
        <v>0</v>
      </c>
      <c r="M34" s="293">
        <v>0</v>
      </c>
      <c r="N34" s="70"/>
      <c r="O34" s="5"/>
      <c r="P34" s="5"/>
      <c r="Q34" s="5"/>
      <c r="R34" s="5"/>
      <c r="S34" s="5"/>
      <c r="T34" s="5"/>
    </row>
    <row r="35" spans="1:20" s="157" customFormat="1" x14ac:dyDescent="0.2">
      <c r="A35" s="315" t="s">
        <v>1311</v>
      </c>
      <c r="B35" s="292" t="s">
        <v>17078</v>
      </c>
      <c r="C35" s="316" t="s">
        <v>14336</v>
      </c>
      <c r="D35" s="292">
        <v>56033</v>
      </c>
      <c r="E35" s="292" t="s">
        <v>14755</v>
      </c>
      <c r="F35" s="292" t="s">
        <v>17111</v>
      </c>
      <c r="G35" s="292" t="s">
        <v>17114</v>
      </c>
      <c r="H35" s="293" t="s">
        <v>14828</v>
      </c>
      <c r="I35" s="291">
        <v>3.9</v>
      </c>
      <c r="J35" s="292">
        <v>3.9</v>
      </c>
      <c r="K35" s="292">
        <v>7.7</v>
      </c>
      <c r="L35" s="292">
        <v>0</v>
      </c>
      <c r="M35" s="293">
        <v>0</v>
      </c>
      <c r="N35" s="70"/>
      <c r="O35" s="5"/>
      <c r="P35" s="5"/>
      <c r="Q35" s="5"/>
      <c r="R35" s="5"/>
      <c r="S35" s="5"/>
      <c r="T35" s="5"/>
    </row>
    <row r="36" spans="1:20" s="157" customFormat="1" x14ac:dyDescent="0.2">
      <c r="A36" s="315" t="s">
        <v>1311</v>
      </c>
      <c r="B36" s="292" t="s">
        <v>17078</v>
      </c>
      <c r="C36" s="316" t="s">
        <v>14336</v>
      </c>
      <c r="D36" s="292">
        <v>56033</v>
      </c>
      <c r="E36" s="292" t="s">
        <v>14755</v>
      </c>
      <c r="F36" s="292" t="s">
        <v>17111</v>
      </c>
      <c r="G36" s="292" t="s">
        <v>17115</v>
      </c>
      <c r="H36" s="293" t="s">
        <v>14828</v>
      </c>
      <c r="I36" s="291">
        <v>3.8620000000000001</v>
      </c>
      <c r="J36" s="292">
        <v>3.9</v>
      </c>
      <c r="K36" s="292">
        <v>7.7</v>
      </c>
      <c r="L36" s="292">
        <v>0</v>
      </c>
      <c r="M36" s="293">
        <v>0</v>
      </c>
      <c r="N36" s="70"/>
      <c r="O36" s="5"/>
      <c r="P36" s="5"/>
      <c r="Q36" s="5"/>
      <c r="R36" s="5"/>
      <c r="S36" s="5"/>
      <c r="T36" s="5"/>
    </row>
    <row r="37" spans="1:20" s="157" customFormat="1" x14ac:dyDescent="0.2">
      <c r="A37" s="315" t="s">
        <v>1311</v>
      </c>
      <c r="B37" s="292" t="s">
        <v>17078</v>
      </c>
      <c r="C37" s="316" t="s">
        <v>14336</v>
      </c>
      <c r="D37" s="292">
        <v>56033</v>
      </c>
      <c r="E37" s="292" t="s">
        <v>14755</v>
      </c>
      <c r="F37" s="292" t="s">
        <v>17111</v>
      </c>
      <c r="G37" s="292" t="s">
        <v>17116</v>
      </c>
      <c r="H37" s="293" t="s">
        <v>14828</v>
      </c>
      <c r="I37" s="291">
        <v>3.8620000000000001</v>
      </c>
      <c r="J37" s="292">
        <v>3.9</v>
      </c>
      <c r="K37" s="292">
        <v>7.7</v>
      </c>
      <c r="L37" s="292">
        <v>0</v>
      </c>
      <c r="M37" s="293">
        <v>0</v>
      </c>
      <c r="N37" s="70"/>
      <c r="O37" s="5"/>
      <c r="P37" s="5"/>
      <c r="Q37" s="5"/>
      <c r="R37" s="5"/>
      <c r="S37" s="5"/>
      <c r="T37" s="5"/>
    </row>
    <row r="38" spans="1:20" s="157" customFormat="1" x14ac:dyDescent="0.2">
      <c r="A38" s="315" t="s">
        <v>1311</v>
      </c>
      <c r="B38" s="292" t="s">
        <v>17078</v>
      </c>
      <c r="C38" s="316" t="s">
        <v>14336</v>
      </c>
      <c r="D38" s="292">
        <v>56033</v>
      </c>
      <c r="E38" s="292" t="s">
        <v>14755</v>
      </c>
      <c r="F38" s="292" t="s">
        <v>17117</v>
      </c>
      <c r="G38" s="292" t="s">
        <v>17118</v>
      </c>
      <c r="H38" s="293" t="s">
        <v>14828</v>
      </c>
      <c r="I38" s="291">
        <v>3.8620000000000001</v>
      </c>
      <c r="J38" s="292">
        <v>3.9</v>
      </c>
      <c r="K38" s="292">
        <v>11.6</v>
      </c>
      <c r="L38" s="292">
        <v>0</v>
      </c>
      <c r="M38" s="293">
        <v>0</v>
      </c>
      <c r="N38" s="70"/>
      <c r="O38" s="5"/>
      <c r="P38" s="5"/>
      <c r="Q38" s="5"/>
      <c r="R38" s="5"/>
      <c r="S38" s="5"/>
      <c r="T38" s="5"/>
    </row>
    <row r="39" spans="1:20" s="157" customFormat="1" x14ac:dyDescent="0.2">
      <c r="A39" s="315" t="s">
        <v>1311</v>
      </c>
      <c r="B39" s="292" t="s">
        <v>17078</v>
      </c>
      <c r="C39" s="316" t="s">
        <v>14336</v>
      </c>
      <c r="D39" s="292">
        <v>56033</v>
      </c>
      <c r="E39" s="292" t="s">
        <v>14755</v>
      </c>
      <c r="F39" s="292" t="s">
        <v>17117</v>
      </c>
      <c r="G39" s="292" t="s">
        <v>17119</v>
      </c>
      <c r="H39" s="293" t="s">
        <v>14828</v>
      </c>
      <c r="I39" s="291">
        <v>3.8620000000000001</v>
      </c>
      <c r="J39" s="292">
        <v>3.9</v>
      </c>
      <c r="K39" s="292">
        <v>7.7</v>
      </c>
      <c r="L39" s="292">
        <v>0</v>
      </c>
      <c r="M39" s="293">
        <v>0</v>
      </c>
      <c r="N39" s="70"/>
      <c r="O39" s="5"/>
      <c r="P39" s="5"/>
      <c r="Q39" s="5"/>
      <c r="R39" s="5"/>
      <c r="S39" s="5"/>
      <c r="T39" s="5"/>
    </row>
    <row r="40" spans="1:20" s="157" customFormat="1" x14ac:dyDescent="0.2">
      <c r="A40" s="315" t="s">
        <v>1311</v>
      </c>
      <c r="B40" s="292" t="s">
        <v>17078</v>
      </c>
      <c r="C40" s="316" t="s">
        <v>14336</v>
      </c>
      <c r="D40" s="292">
        <v>56033</v>
      </c>
      <c r="E40" s="292" t="s">
        <v>14755</v>
      </c>
      <c r="F40" s="292" t="s">
        <v>17117</v>
      </c>
      <c r="G40" s="292" t="s">
        <v>17120</v>
      </c>
      <c r="H40" s="293" t="s">
        <v>14828</v>
      </c>
      <c r="I40" s="291">
        <v>3.9</v>
      </c>
      <c r="J40" s="292">
        <v>3.9</v>
      </c>
      <c r="K40" s="292">
        <v>7.7</v>
      </c>
      <c r="L40" s="292">
        <v>0</v>
      </c>
      <c r="M40" s="293">
        <v>0</v>
      </c>
      <c r="N40" s="70"/>
      <c r="O40" s="5"/>
      <c r="P40" s="5"/>
      <c r="Q40" s="5"/>
      <c r="R40" s="5"/>
      <c r="S40" s="5"/>
      <c r="T40" s="5"/>
    </row>
    <row r="41" spans="1:20" s="157" customFormat="1" x14ac:dyDescent="0.2">
      <c r="A41" s="315" t="s">
        <v>1311</v>
      </c>
      <c r="B41" s="292" t="s">
        <v>17078</v>
      </c>
      <c r="C41" s="316" t="s">
        <v>14336</v>
      </c>
      <c r="D41" s="292">
        <v>56033</v>
      </c>
      <c r="E41" s="292" t="s">
        <v>14755</v>
      </c>
      <c r="F41" s="292" t="s">
        <v>17117</v>
      </c>
      <c r="G41" s="292" t="s">
        <v>17121</v>
      </c>
      <c r="H41" s="293" t="s">
        <v>14828</v>
      </c>
      <c r="I41" s="291">
        <v>3.9</v>
      </c>
      <c r="J41" s="292">
        <v>3.9</v>
      </c>
      <c r="K41" s="292">
        <v>7.7</v>
      </c>
      <c r="L41" s="292">
        <v>0</v>
      </c>
      <c r="M41" s="293">
        <v>0</v>
      </c>
      <c r="N41" s="70"/>
      <c r="O41" s="5"/>
      <c r="P41" s="5"/>
      <c r="Q41" s="5"/>
      <c r="R41" s="5"/>
      <c r="S41" s="5"/>
      <c r="T41" s="5"/>
    </row>
    <row r="42" spans="1:20" s="157" customFormat="1" x14ac:dyDescent="0.2">
      <c r="A42" s="315" t="s">
        <v>1311</v>
      </c>
      <c r="B42" s="292" t="s">
        <v>17078</v>
      </c>
      <c r="C42" s="316" t="s">
        <v>14336</v>
      </c>
      <c r="D42" s="292">
        <v>56033</v>
      </c>
      <c r="E42" s="292" t="s">
        <v>14755</v>
      </c>
      <c r="F42" s="292" t="s">
        <v>17122</v>
      </c>
      <c r="G42" s="292" t="s">
        <v>17123</v>
      </c>
      <c r="H42" s="293" t="s">
        <v>14828</v>
      </c>
      <c r="I42" s="291">
        <v>3.9</v>
      </c>
      <c r="J42" s="292">
        <v>3.9</v>
      </c>
      <c r="K42" s="292">
        <v>7.7</v>
      </c>
      <c r="L42" s="292">
        <v>0</v>
      </c>
      <c r="M42" s="293">
        <v>0</v>
      </c>
      <c r="N42" s="70"/>
      <c r="O42" s="5"/>
      <c r="P42" s="5"/>
      <c r="Q42" s="5"/>
      <c r="R42" s="5"/>
      <c r="S42" s="5"/>
      <c r="T42" s="5"/>
    </row>
    <row r="43" spans="1:20" s="157" customFormat="1" x14ac:dyDescent="0.2">
      <c r="A43" s="315" t="s">
        <v>1311</v>
      </c>
      <c r="B43" s="292" t="s">
        <v>17078</v>
      </c>
      <c r="C43" s="316" t="s">
        <v>14336</v>
      </c>
      <c r="D43" s="292">
        <v>56033</v>
      </c>
      <c r="E43" s="292" t="s">
        <v>14755</v>
      </c>
      <c r="F43" s="292" t="s">
        <v>17122</v>
      </c>
      <c r="G43" s="292" t="s">
        <v>17124</v>
      </c>
      <c r="H43" s="293" t="s">
        <v>14828</v>
      </c>
      <c r="I43" s="291">
        <v>3.9</v>
      </c>
      <c r="J43" s="292">
        <v>3.9</v>
      </c>
      <c r="K43" s="292">
        <v>7.7</v>
      </c>
      <c r="L43" s="292">
        <v>0</v>
      </c>
      <c r="M43" s="293">
        <v>0</v>
      </c>
      <c r="N43" s="70"/>
      <c r="O43" s="5"/>
      <c r="P43" s="5"/>
      <c r="Q43" s="5"/>
      <c r="R43" s="5"/>
      <c r="S43" s="5"/>
      <c r="T43" s="5"/>
    </row>
    <row r="44" spans="1:20" s="157" customFormat="1" x14ac:dyDescent="0.2">
      <c r="A44" s="315" t="s">
        <v>1311</v>
      </c>
      <c r="B44" s="292" t="s">
        <v>17078</v>
      </c>
      <c r="C44" s="316" t="s">
        <v>14336</v>
      </c>
      <c r="D44" s="292">
        <v>56033</v>
      </c>
      <c r="E44" s="292" t="s">
        <v>14755</v>
      </c>
      <c r="F44" s="292" t="s">
        <v>17122</v>
      </c>
      <c r="G44" s="292" t="s">
        <v>17125</v>
      </c>
      <c r="H44" s="293" t="s">
        <v>14828</v>
      </c>
      <c r="I44" s="291">
        <v>3.9</v>
      </c>
      <c r="J44" s="292">
        <v>3.9</v>
      </c>
      <c r="K44" s="292">
        <v>7.7</v>
      </c>
      <c r="L44" s="292">
        <v>0</v>
      </c>
      <c r="M44" s="293">
        <v>0</v>
      </c>
      <c r="N44" s="70"/>
      <c r="O44" s="5"/>
      <c r="P44" s="5"/>
      <c r="Q44" s="5"/>
      <c r="R44" s="5"/>
      <c r="S44" s="5"/>
      <c r="T44" s="5"/>
    </row>
    <row r="45" spans="1:20" s="157" customFormat="1" x14ac:dyDescent="0.2">
      <c r="A45" s="315" t="s">
        <v>1311</v>
      </c>
      <c r="B45" s="292" t="s">
        <v>17078</v>
      </c>
      <c r="C45" s="316" t="s">
        <v>14336</v>
      </c>
      <c r="D45" s="292">
        <v>56033</v>
      </c>
      <c r="E45" s="292" t="s">
        <v>14755</v>
      </c>
      <c r="F45" s="292" t="s">
        <v>17122</v>
      </c>
      <c r="G45" s="292" t="s">
        <v>17126</v>
      </c>
      <c r="H45" s="293" t="s">
        <v>14828</v>
      </c>
      <c r="I45" s="291">
        <v>3.9</v>
      </c>
      <c r="J45" s="292">
        <v>3.9</v>
      </c>
      <c r="K45" s="292">
        <v>7.7</v>
      </c>
      <c r="L45" s="292">
        <v>0</v>
      </c>
      <c r="M45" s="293">
        <v>0</v>
      </c>
      <c r="N45" s="70"/>
      <c r="O45" s="5"/>
      <c r="P45" s="5"/>
      <c r="Q45" s="5"/>
      <c r="R45" s="5"/>
      <c r="S45" s="5"/>
      <c r="T45" s="5"/>
    </row>
    <row r="46" spans="1:20" s="157" customFormat="1" x14ac:dyDescent="0.2">
      <c r="A46" s="315" t="s">
        <v>1311</v>
      </c>
      <c r="B46" s="292" t="s">
        <v>17078</v>
      </c>
      <c r="C46" s="316" t="s">
        <v>14336</v>
      </c>
      <c r="D46" s="292">
        <v>56033</v>
      </c>
      <c r="E46" s="292" t="s">
        <v>14755</v>
      </c>
      <c r="F46" s="292" t="s">
        <v>17122</v>
      </c>
      <c r="G46" s="292" t="s">
        <v>17127</v>
      </c>
      <c r="H46" s="293" t="s">
        <v>14828</v>
      </c>
      <c r="I46" s="291">
        <v>3.9</v>
      </c>
      <c r="J46" s="292">
        <v>3.9</v>
      </c>
      <c r="K46" s="292">
        <v>7.7</v>
      </c>
      <c r="L46" s="292">
        <v>0</v>
      </c>
      <c r="M46" s="293">
        <v>0</v>
      </c>
      <c r="N46" s="70"/>
      <c r="O46" s="5"/>
      <c r="P46" s="5"/>
      <c r="Q46" s="5"/>
      <c r="R46" s="5"/>
      <c r="S46" s="5"/>
      <c r="T46" s="5"/>
    </row>
    <row r="47" spans="1:20" s="157" customFormat="1" x14ac:dyDescent="0.2">
      <c r="A47" s="315" t="s">
        <v>1311</v>
      </c>
      <c r="B47" s="292" t="s">
        <v>17078</v>
      </c>
      <c r="C47" s="316" t="s">
        <v>14336</v>
      </c>
      <c r="D47" s="292">
        <v>56033</v>
      </c>
      <c r="E47" s="292" t="s">
        <v>14755</v>
      </c>
      <c r="F47" s="292" t="s">
        <v>17122</v>
      </c>
      <c r="G47" s="292" t="s">
        <v>17128</v>
      </c>
      <c r="H47" s="293" t="s">
        <v>14828</v>
      </c>
      <c r="I47" s="291">
        <v>3.9</v>
      </c>
      <c r="J47" s="292">
        <v>3.9</v>
      </c>
      <c r="K47" s="292">
        <v>7.7</v>
      </c>
      <c r="L47" s="292">
        <v>0</v>
      </c>
      <c r="M47" s="293">
        <v>0</v>
      </c>
      <c r="N47" s="70"/>
      <c r="O47" s="5"/>
      <c r="P47" s="5"/>
      <c r="Q47" s="5"/>
      <c r="R47" s="5"/>
      <c r="S47" s="5"/>
      <c r="T47" s="5"/>
    </row>
    <row r="48" spans="1:20" s="157" customFormat="1" x14ac:dyDescent="0.2">
      <c r="A48" s="315" t="s">
        <v>1311</v>
      </c>
      <c r="B48" s="292" t="s">
        <v>17078</v>
      </c>
      <c r="C48" s="316" t="s">
        <v>14336</v>
      </c>
      <c r="D48" s="292">
        <v>56033</v>
      </c>
      <c r="E48" s="292" t="s">
        <v>14755</v>
      </c>
      <c r="F48" s="292" t="s">
        <v>17122</v>
      </c>
      <c r="G48" s="292" t="s">
        <v>17129</v>
      </c>
      <c r="H48" s="293" t="s">
        <v>14828</v>
      </c>
      <c r="I48" s="291">
        <v>3.9</v>
      </c>
      <c r="J48" s="292">
        <v>3.9</v>
      </c>
      <c r="K48" s="292">
        <v>7.7</v>
      </c>
      <c r="L48" s="292">
        <v>0</v>
      </c>
      <c r="M48" s="293">
        <v>0</v>
      </c>
      <c r="N48" s="70"/>
      <c r="O48" s="5"/>
      <c r="P48" s="5"/>
      <c r="Q48" s="5"/>
      <c r="R48" s="5"/>
      <c r="S48" s="5"/>
      <c r="T48" s="5"/>
    </row>
    <row r="49" spans="1:20" s="157" customFormat="1" x14ac:dyDescent="0.2">
      <c r="A49" s="315" t="s">
        <v>1311</v>
      </c>
      <c r="B49" s="292" t="s">
        <v>17078</v>
      </c>
      <c r="C49" s="316" t="s">
        <v>14336</v>
      </c>
      <c r="D49" s="292">
        <v>56033</v>
      </c>
      <c r="E49" s="292" t="s">
        <v>14755</v>
      </c>
      <c r="F49" s="292" t="s">
        <v>17122</v>
      </c>
      <c r="G49" s="292" t="s">
        <v>17130</v>
      </c>
      <c r="H49" s="293" t="s">
        <v>14828</v>
      </c>
      <c r="I49" s="291">
        <v>3.9</v>
      </c>
      <c r="J49" s="292">
        <v>3.9</v>
      </c>
      <c r="K49" s="292">
        <v>7.7</v>
      </c>
      <c r="L49" s="292">
        <v>0</v>
      </c>
      <c r="M49" s="293">
        <v>0</v>
      </c>
      <c r="N49" s="70"/>
      <c r="O49" s="5"/>
      <c r="P49" s="5"/>
      <c r="Q49" s="5"/>
      <c r="R49" s="5"/>
      <c r="S49" s="5"/>
      <c r="T49" s="5"/>
    </row>
    <row r="50" spans="1:20" s="157" customFormat="1" x14ac:dyDescent="0.2">
      <c r="A50" s="315" t="s">
        <v>1311</v>
      </c>
      <c r="B50" s="292" t="s">
        <v>17078</v>
      </c>
      <c r="C50" s="316" t="s">
        <v>14336</v>
      </c>
      <c r="D50" s="292">
        <v>56033</v>
      </c>
      <c r="E50" s="292" t="s">
        <v>14755</v>
      </c>
      <c r="F50" s="292" t="s">
        <v>17131</v>
      </c>
      <c r="G50" s="292" t="s">
        <v>17102</v>
      </c>
      <c r="H50" s="293" t="s">
        <v>14828</v>
      </c>
      <c r="I50" s="291">
        <v>3.8620000000000001</v>
      </c>
      <c r="J50" s="292">
        <v>3.8620000000000001</v>
      </c>
      <c r="K50" s="292">
        <v>11.586</v>
      </c>
      <c r="L50" s="292">
        <v>0</v>
      </c>
      <c r="M50" s="293">
        <v>0</v>
      </c>
      <c r="N50" s="70"/>
      <c r="O50" s="5"/>
      <c r="P50" s="5"/>
      <c r="Q50" s="5"/>
      <c r="R50" s="5"/>
      <c r="S50" s="5"/>
      <c r="T50" s="5"/>
    </row>
    <row r="51" spans="1:20" s="157" customFormat="1" x14ac:dyDescent="0.2">
      <c r="A51" s="315" t="s">
        <v>1311</v>
      </c>
      <c r="B51" s="292" t="s">
        <v>17078</v>
      </c>
      <c r="C51" s="316" t="s">
        <v>14336</v>
      </c>
      <c r="D51" s="292">
        <v>56033</v>
      </c>
      <c r="E51" s="292" t="s">
        <v>14755</v>
      </c>
      <c r="F51" s="292" t="s">
        <v>17131</v>
      </c>
      <c r="G51" s="292" t="s">
        <v>17104</v>
      </c>
      <c r="H51" s="293" t="s">
        <v>14828</v>
      </c>
      <c r="I51" s="291">
        <v>3.8620000000000001</v>
      </c>
      <c r="J51" s="292">
        <v>3.8620000000000001</v>
      </c>
      <c r="K51" s="292">
        <v>11.586</v>
      </c>
      <c r="L51" s="292">
        <v>0</v>
      </c>
      <c r="M51" s="293">
        <v>0</v>
      </c>
      <c r="N51" s="70"/>
      <c r="O51" s="5"/>
      <c r="P51" s="5"/>
      <c r="Q51" s="5"/>
      <c r="R51" s="5"/>
      <c r="S51" s="5"/>
      <c r="T51" s="5"/>
    </row>
    <row r="52" spans="1:20" s="157" customFormat="1" x14ac:dyDescent="0.2">
      <c r="A52" s="315" t="s">
        <v>1311</v>
      </c>
      <c r="B52" s="292" t="s">
        <v>17078</v>
      </c>
      <c r="C52" s="316" t="s">
        <v>14336</v>
      </c>
      <c r="D52" s="292">
        <v>56033</v>
      </c>
      <c r="E52" s="292" t="s">
        <v>14755</v>
      </c>
      <c r="F52" s="292" t="s">
        <v>17131</v>
      </c>
      <c r="G52" s="292" t="s">
        <v>17132</v>
      </c>
      <c r="H52" s="293" t="s">
        <v>14828</v>
      </c>
      <c r="I52" s="291">
        <v>3.8620000000000001</v>
      </c>
      <c r="J52" s="292">
        <v>3.8620000000000001</v>
      </c>
      <c r="K52" s="292">
        <v>11.586</v>
      </c>
      <c r="L52" s="292">
        <v>0</v>
      </c>
      <c r="M52" s="293">
        <v>0</v>
      </c>
      <c r="N52" s="70"/>
      <c r="O52" s="5"/>
      <c r="P52" s="5"/>
      <c r="Q52" s="5"/>
      <c r="R52" s="5"/>
      <c r="S52" s="5"/>
      <c r="T52" s="5"/>
    </row>
    <row r="53" spans="1:20" s="157" customFormat="1" x14ac:dyDescent="0.2">
      <c r="A53" s="315" t="s">
        <v>1311</v>
      </c>
      <c r="B53" s="292" t="s">
        <v>17078</v>
      </c>
      <c r="C53" s="316" t="s">
        <v>14336</v>
      </c>
      <c r="D53" s="292">
        <v>56033</v>
      </c>
      <c r="E53" s="292" t="s">
        <v>14755</v>
      </c>
      <c r="F53" s="292" t="s">
        <v>17131</v>
      </c>
      <c r="G53" s="292" t="s">
        <v>17133</v>
      </c>
      <c r="H53" s="293" t="s">
        <v>14828</v>
      </c>
      <c r="I53" s="291">
        <v>3.8620000000000001</v>
      </c>
      <c r="J53" s="292">
        <v>3.8620000000000001</v>
      </c>
      <c r="K53" s="292">
        <v>11.586</v>
      </c>
      <c r="L53" s="292">
        <v>0</v>
      </c>
      <c r="M53" s="293">
        <v>0</v>
      </c>
      <c r="N53" s="70"/>
      <c r="O53" s="5"/>
      <c r="P53" s="5"/>
      <c r="Q53" s="5"/>
      <c r="R53" s="5"/>
      <c r="S53" s="5"/>
      <c r="T53" s="5"/>
    </row>
    <row r="54" spans="1:20" s="157" customFormat="1" x14ac:dyDescent="0.2">
      <c r="A54" s="315" t="s">
        <v>1311</v>
      </c>
      <c r="B54" s="292" t="s">
        <v>17078</v>
      </c>
      <c r="C54" s="316" t="s">
        <v>14336</v>
      </c>
      <c r="D54" s="292">
        <v>56033</v>
      </c>
      <c r="E54" s="292" t="s">
        <v>14755</v>
      </c>
      <c r="F54" s="292" t="s">
        <v>17131</v>
      </c>
      <c r="G54" s="292" t="s">
        <v>17107</v>
      </c>
      <c r="H54" s="293" t="s">
        <v>14828</v>
      </c>
      <c r="I54" s="291">
        <v>3.8620000000000001</v>
      </c>
      <c r="J54" s="292">
        <v>3.8620000000000001</v>
      </c>
      <c r="K54" s="292">
        <v>11.586</v>
      </c>
      <c r="L54" s="292">
        <v>0</v>
      </c>
      <c r="M54" s="293">
        <v>0</v>
      </c>
      <c r="N54" s="70"/>
      <c r="O54" s="5"/>
      <c r="P54" s="5"/>
      <c r="Q54" s="5"/>
      <c r="R54" s="5"/>
      <c r="S54" s="5"/>
      <c r="T54" s="5"/>
    </row>
    <row r="55" spans="1:20" s="157" customFormat="1" x14ac:dyDescent="0.2">
      <c r="A55" s="315" t="s">
        <v>1311</v>
      </c>
      <c r="B55" s="292" t="s">
        <v>17078</v>
      </c>
      <c r="C55" s="316" t="s">
        <v>14336</v>
      </c>
      <c r="D55" s="292">
        <v>56033</v>
      </c>
      <c r="E55" s="292" t="s">
        <v>14755</v>
      </c>
      <c r="F55" s="292" t="s">
        <v>17131</v>
      </c>
      <c r="G55" s="292" t="s">
        <v>17108</v>
      </c>
      <c r="H55" s="293" t="s">
        <v>14828</v>
      </c>
      <c r="I55" s="291">
        <v>3.8620000000000001</v>
      </c>
      <c r="J55" s="292">
        <v>3.8620000000000001</v>
      </c>
      <c r="K55" s="292">
        <v>11.586</v>
      </c>
      <c r="L55" s="292">
        <v>0</v>
      </c>
      <c r="M55" s="293">
        <v>0</v>
      </c>
      <c r="N55" s="70"/>
      <c r="O55" s="5"/>
      <c r="P55" s="5"/>
      <c r="Q55" s="5"/>
      <c r="R55" s="5"/>
      <c r="S55" s="5"/>
      <c r="T55" s="5"/>
    </row>
    <row r="56" spans="1:20" s="157" customFormat="1" x14ac:dyDescent="0.2">
      <c r="A56" s="315" t="s">
        <v>1311</v>
      </c>
      <c r="B56" s="292" t="s">
        <v>17078</v>
      </c>
      <c r="C56" s="316" t="s">
        <v>14336</v>
      </c>
      <c r="D56" s="292">
        <v>56033</v>
      </c>
      <c r="E56" s="292" t="s">
        <v>14755</v>
      </c>
      <c r="F56" s="292" t="s">
        <v>17131</v>
      </c>
      <c r="G56" s="292" t="s">
        <v>17109</v>
      </c>
      <c r="H56" s="293" t="s">
        <v>14828</v>
      </c>
      <c r="I56" s="291">
        <v>3.8620000000000001</v>
      </c>
      <c r="J56" s="292">
        <v>3.8620000000000001</v>
      </c>
      <c r="K56" s="292">
        <v>11.586</v>
      </c>
      <c r="L56" s="292">
        <v>0</v>
      </c>
      <c r="M56" s="293">
        <v>0</v>
      </c>
      <c r="N56" s="70"/>
      <c r="O56" s="5"/>
      <c r="P56" s="5"/>
      <c r="Q56" s="5"/>
      <c r="R56" s="5"/>
      <c r="S56" s="5"/>
      <c r="T56" s="5"/>
    </row>
    <row r="57" spans="1:20" s="157" customFormat="1" x14ac:dyDescent="0.2">
      <c r="A57" s="315" t="s">
        <v>1311</v>
      </c>
      <c r="B57" s="292" t="s">
        <v>17078</v>
      </c>
      <c r="C57" s="316" t="s">
        <v>14336</v>
      </c>
      <c r="D57" s="292">
        <v>56033</v>
      </c>
      <c r="E57" s="292" t="s">
        <v>14755</v>
      </c>
      <c r="F57" s="292" t="s">
        <v>17131</v>
      </c>
      <c r="G57" s="292" t="s">
        <v>17110</v>
      </c>
      <c r="H57" s="293" t="s">
        <v>14828</v>
      </c>
      <c r="I57" s="291">
        <v>3.8620000000000001</v>
      </c>
      <c r="J57" s="292">
        <v>3.8620000000000001</v>
      </c>
      <c r="K57" s="292">
        <v>11.586</v>
      </c>
      <c r="L57" s="292">
        <v>0</v>
      </c>
      <c r="M57" s="293">
        <v>0</v>
      </c>
      <c r="N57" s="70"/>
      <c r="O57" s="5"/>
      <c r="P57" s="5"/>
      <c r="Q57" s="5"/>
      <c r="R57" s="5"/>
      <c r="S57" s="5"/>
      <c r="T57" s="5"/>
    </row>
    <row r="58" spans="1:20" s="157" customFormat="1" x14ac:dyDescent="0.2">
      <c r="A58" s="315" t="s">
        <v>1311</v>
      </c>
      <c r="B58" s="292" t="s">
        <v>17078</v>
      </c>
      <c r="C58" s="316" t="s">
        <v>14336</v>
      </c>
      <c r="D58" s="292">
        <v>56033</v>
      </c>
      <c r="E58" s="292" t="s">
        <v>14755</v>
      </c>
      <c r="F58" s="292" t="s">
        <v>17131</v>
      </c>
      <c r="G58" s="292" t="s">
        <v>17134</v>
      </c>
      <c r="H58" s="293" t="s">
        <v>14828</v>
      </c>
      <c r="I58" s="291">
        <v>3.8620000000000001</v>
      </c>
      <c r="J58" s="292">
        <v>3.8620000000000001</v>
      </c>
      <c r="K58" s="292">
        <v>11.586</v>
      </c>
      <c r="L58" s="292">
        <v>0</v>
      </c>
      <c r="M58" s="293">
        <v>0</v>
      </c>
      <c r="N58" s="70"/>
      <c r="O58" s="5"/>
      <c r="P58" s="5"/>
      <c r="Q58" s="5"/>
      <c r="R58" s="5"/>
      <c r="S58" s="5"/>
      <c r="T58" s="5"/>
    </row>
    <row r="59" spans="1:20" s="157" customFormat="1" x14ac:dyDescent="0.2">
      <c r="A59" s="315" t="s">
        <v>1311</v>
      </c>
      <c r="B59" s="292" t="s">
        <v>17078</v>
      </c>
      <c r="C59" s="316" t="s">
        <v>14336</v>
      </c>
      <c r="D59" s="292">
        <v>56033</v>
      </c>
      <c r="E59" s="292" t="s">
        <v>14755</v>
      </c>
      <c r="F59" s="292" t="s">
        <v>17131</v>
      </c>
      <c r="G59" s="292" t="s">
        <v>17135</v>
      </c>
      <c r="H59" s="293" t="s">
        <v>14828</v>
      </c>
      <c r="I59" s="291">
        <v>3.8620000000000001</v>
      </c>
      <c r="J59" s="292">
        <v>3.8620000000000001</v>
      </c>
      <c r="K59" s="292">
        <v>11.586</v>
      </c>
      <c r="L59" s="292">
        <v>0</v>
      </c>
      <c r="M59" s="293">
        <v>0</v>
      </c>
      <c r="N59" s="70"/>
      <c r="O59" s="5"/>
      <c r="P59" s="5"/>
      <c r="Q59" s="5"/>
      <c r="R59" s="5"/>
      <c r="S59" s="5"/>
      <c r="T59" s="5"/>
    </row>
    <row r="60" spans="1:20" s="157" customFormat="1" x14ac:dyDescent="0.2">
      <c r="A60" s="315" t="s">
        <v>1311</v>
      </c>
      <c r="B60" s="292" t="s">
        <v>17078</v>
      </c>
      <c r="C60" s="316" t="s">
        <v>14336</v>
      </c>
      <c r="D60" s="292">
        <v>56033</v>
      </c>
      <c r="E60" s="292" t="s">
        <v>14755</v>
      </c>
      <c r="F60" s="292" t="s">
        <v>17131</v>
      </c>
      <c r="G60" s="292" t="s">
        <v>17136</v>
      </c>
      <c r="H60" s="293" t="s">
        <v>14828</v>
      </c>
      <c r="I60" s="291">
        <v>3.8620000000000001</v>
      </c>
      <c r="J60" s="292">
        <v>3.8620000000000001</v>
      </c>
      <c r="K60" s="292">
        <v>11.586</v>
      </c>
      <c r="L60" s="292">
        <v>0</v>
      </c>
      <c r="M60" s="293">
        <v>0</v>
      </c>
      <c r="N60" s="70"/>
      <c r="O60" s="5"/>
      <c r="P60" s="5"/>
      <c r="Q60" s="5"/>
      <c r="R60" s="5"/>
      <c r="S60" s="5"/>
      <c r="T60" s="5"/>
    </row>
    <row r="61" spans="1:20" s="157" customFormat="1" x14ac:dyDescent="0.2">
      <c r="A61" s="315" t="s">
        <v>1311</v>
      </c>
      <c r="B61" s="292" t="s">
        <v>17078</v>
      </c>
      <c r="C61" s="316" t="s">
        <v>14336</v>
      </c>
      <c r="D61" s="292">
        <v>56033</v>
      </c>
      <c r="E61" s="292" t="s">
        <v>14755</v>
      </c>
      <c r="F61" s="292" t="s">
        <v>17131</v>
      </c>
      <c r="G61" s="292" t="s">
        <v>17115</v>
      </c>
      <c r="H61" s="293" t="s">
        <v>14828</v>
      </c>
      <c r="I61" s="291">
        <v>3.8620000000000001</v>
      </c>
      <c r="J61" s="292">
        <v>3.8620000000000001</v>
      </c>
      <c r="K61" s="292">
        <v>11.586</v>
      </c>
      <c r="L61" s="292">
        <v>0</v>
      </c>
      <c r="M61" s="293">
        <v>0</v>
      </c>
      <c r="N61" s="70"/>
      <c r="O61" s="5"/>
      <c r="P61" s="5"/>
      <c r="Q61" s="5"/>
      <c r="R61" s="5"/>
      <c r="S61" s="5"/>
      <c r="T61" s="5"/>
    </row>
    <row r="62" spans="1:20" s="157" customFormat="1" x14ac:dyDescent="0.2">
      <c r="A62" s="315" t="s">
        <v>1311</v>
      </c>
      <c r="B62" s="292" t="s">
        <v>17078</v>
      </c>
      <c r="C62" s="316" t="s">
        <v>14336</v>
      </c>
      <c r="D62" s="292">
        <v>56033</v>
      </c>
      <c r="E62" s="292" t="s">
        <v>14755</v>
      </c>
      <c r="F62" s="292" t="s">
        <v>17131</v>
      </c>
      <c r="G62" s="292" t="s">
        <v>17116</v>
      </c>
      <c r="H62" s="293" t="s">
        <v>14828</v>
      </c>
      <c r="I62" s="291">
        <v>3.8620000000000001</v>
      </c>
      <c r="J62" s="292">
        <v>3.8620000000000001</v>
      </c>
      <c r="K62" s="292">
        <v>11.586</v>
      </c>
      <c r="L62" s="292">
        <v>0</v>
      </c>
      <c r="M62" s="293">
        <v>0</v>
      </c>
      <c r="N62" s="70"/>
      <c r="O62" s="5"/>
      <c r="P62" s="5"/>
      <c r="Q62" s="5"/>
      <c r="R62" s="5"/>
      <c r="S62" s="5"/>
      <c r="T62" s="5"/>
    </row>
    <row r="63" spans="1:20" s="157" customFormat="1" x14ac:dyDescent="0.2">
      <c r="A63" s="315" t="s">
        <v>1311</v>
      </c>
      <c r="B63" s="292" t="s">
        <v>17078</v>
      </c>
      <c r="C63" s="316" t="s">
        <v>14336</v>
      </c>
      <c r="D63" s="292">
        <v>56033</v>
      </c>
      <c r="E63" s="292" t="s">
        <v>14757</v>
      </c>
      <c r="F63" s="292" t="s">
        <v>17137</v>
      </c>
      <c r="G63" s="292" t="s">
        <v>17118</v>
      </c>
      <c r="H63" s="293" t="s">
        <v>14828</v>
      </c>
      <c r="I63" s="291">
        <v>3.8620000000000001</v>
      </c>
      <c r="J63" s="292">
        <v>3.8620000000000001</v>
      </c>
      <c r="K63" s="292">
        <v>5.7949999999999999</v>
      </c>
      <c r="L63" s="292">
        <v>0</v>
      </c>
      <c r="M63" s="293">
        <v>0</v>
      </c>
      <c r="N63" s="70"/>
      <c r="O63" s="5"/>
      <c r="P63" s="5"/>
      <c r="Q63" s="5"/>
      <c r="R63" s="5"/>
      <c r="S63" s="5"/>
      <c r="T63" s="5"/>
    </row>
    <row r="64" spans="1:20" s="157" customFormat="1" x14ac:dyDescent="0.2">
      <c r="A64" s="315" t="s">
        <v>1311</v>
      </c>
      <c r="B64" s="292" t="s">
        <v>17078</v>
      </c>
      <c r="C64" s="316" t="s">
        <v>14336</v>
      </c>
      <c r="D64" s="292">
        <v>56033</v>
      </c>
      <c r="E64" s="292" t="s">
        <v>14757</v>
      </c>
      <c r="F64" s="292" t="s">
        <v>17137</v>
      </c>
      <c r="G64" s="292" t="s">
        <v>17119</v>
      </c>
      <c r="H64" s="293" t="s">
        <v>14828</v>
      </c>
      <c r="I64" s="291">
        <v>3.8620000000000001</v>
      </c>
      <c r="J64" s="292">
        <v>3.8620000000000001</v>
      </c>
      <c r="K64" s="292">
        <v>1.9330000000000001</v>
      </c>
      <c r="L64" s="292">
        <v>0</v>
      </c>
      <c r="M64" s="293">
        <v>0</v>
      </c>
      <c r="N64" s="70"/>
      <c r="O64" s="5"/>
      <c r="P64" s="5"/>
      <c r="Q64" s="5"/>
      <c r="R64" s="5"/>
      <c r="S64" s="5"/>
      <c r="T64" s="5"/>
    </row>
    <row r="65" spans="1:20" s="157" customFormat="1" x14ac:dyDescent="0.2">
      <c r="A65" s="315" t="s">
        <v>1311</v>
      </c>
      <c r="B65" s="292" t="s">
        <v>17078</v>
      </c>
      <c r="C65" s="316" t="s">
        <v>14336</v>
      </c>
      <c r="D65" s="292">
        <v>56033</v>
      </c>
      <c r="E65" s="292" t="s">
        <v>14757</v>
      </c>
      <c r="F65" s="292" t="s">
        <v>17137</v>
      </c>
      <c r="G65" s="292" t="s">
        <v>17138</v>
      </c>
      <c r="H65" s="293" t="s">
        <v>14828</v>
      </c>
      <c r="I65" s="291">
        <v>3.8620000000000001</v>
      </c>
      <c r="J65" s="292">
        <v>3.8620000000000001</v>
      </c>
      <c r="K65" s="292">
        <v>5.7949999999999999</v>
      </c>
      <c r="L65" s="292">
        <v>0</v>
      </c>
      <c r="M65" s="293">
        <v>0</v>
      </c>
      <c r="N65" s="70"/>
      <c r="O65" s="5"/>
      <c r="P65" s="5"/>
      <c r="Q65" s="5"/>
      <c r="R65" s="5"/>
      <c r="S65" s="5"/>
      <c r="T65" s="5"/>
    </row>
    <row r="66" spans="1:20" s="157" customFormat="1" x14ac:dyDescent="0.2">
      <c r="A66" s="315" t="s">
        <v>1311</v>
      </c>
      <c r="B66" s="292" t="s">
        <v>17078</v>
      </c>
      <c r="C66" s="316" t="s">
        <v>14336</v>
      </c>
      <c r="D66" s="292">
        <v>56033</v>
      </c>
      <c r="E66" s="292" t="s">
        <v>14757</v>
      </c>
      <c r="F66" s="292" t="s">
        <v>17137</v>
      </c>
      <c r="G66" s="292" t="s">
        <v>17139</v>
      </c>
      <c r="H66" s="293" t="s">
        <v>14828</v>
      </c>
      <c r="I66" s="291">
        <v>3.8620000000000001</v>
      </c>
      <c r="J66" s="292">
        <v>3.8620000000000001</v>
      </c>
      <c r="K66" s="292">
        <v>5.7949999999999999</v>
      </c>
      <c r="L66" s="292">
        <v>0</v>
      </c>
      <c r="M66" s="293">
        <v>0</v>
      </c>
      <c r="N66" s="70"/>
      <c r="O66" s="5"/>
      <c r="P66" s="5"/>
      <c r="Q66" s="5"/>
      <c r="R66" s="5"/>
      <c r="S66" s="5"/>
      <c r="T66" s="5"/>
    </row>
    <row r="67" spans="1:20" s="157" customFormat="1" x14ac:dyDescent="0.2">
      <c r="A67" s="315" t="s">
        <v>1311</v>
      </c>
      <c r="B67" s="292" t="s">
        <v>17078</v>
      </c>
      <c r="C67" s="316" t="s">
        <v>14336</v>
      </c>
      <c r="D67" s="292">
        <v>56033</v>
      </c>
      <c r="E67" s="292" t="s">
        <v>14757</v>
      </c>
      <c r="F67" s="292" t="s">
        <v>17137</v>
      </c>
      <c r="G67" s="292" t="s">
        <v>17123</v>
      </c>
      <c r="H67" s="293" t="s">
        <v>14828</v>
      </c>
      <c r="I67" s="291">
        <v>3.8620000000000001</v>
      </c>
      <c r="J67" s="292">
        <v>3.8620000000000001</v>
      </c>
      <c r="K67" s="292">
        <v>5.7949999999999999</v>
      </c>
      <c r="L67" s="292">
        <v>0</v>
      </c>
      <c r="M67" s="293">
        <v>0</v>
      </c>
      <c r="N67" s="70"/>
      <c r="O67" s="5"/>
      <c r="P67" s="5"/>
      <c r="Q67" s="5"/>
      <c r="R67" s="5"/>
      <c r="S67" s="5"/>
      <c r="T67" s="5"/>
    </row>
    <row r="68" spans="1:20" s="157" customFormat="1" x14ac:dyDescent="0.2">
      <c r="A68" s="315" t="s">
        <v>1311</v>
      </c>
      <c r="B68" s="292" t="s">
        <v>17078</v>
      </c>
      <c r="C68" s="316" t="s">
        <v>14336</v>
      </c>
      <c r="D68" s="292">
        <v>56033</v>
      </c>
      <c r="E68" s="292" t="s">
        <v>14757</v>
      </c>
      <c r="F68" s="292" t="s">
        <v>17137</v>
      </c>
      <c r="G68" s="292" t="s">
        <v>17140</v>
      </c>
      <c r="H68" s="293" t="s">
        <v>14828</v>
      </c>
      <c r="I68" s="291">
        <v>3.8620000000000001</v>
      </c>
      <c r="J68" s="292">
        <v>3.8620000000000001</v>
      </c>
      <c r="K68" s="292">
        <v>5.7949999999999999</v>
      </c>
      <c r="L68" s="292">
        <v>0</v>
      </c>
      <c r="M68" s="293">
        <v>0</v>
      </c>
      <c r="N68" s="70"/>
      <c r="O68" s="5"/>
      <c r="P68" s="5"/>
      <c r="Q68" s="5"/>
      <c r="R68" s="5"/>
      <c r="S68" s="5"/>
      <c r="T68" s="5"/>
    </row>
    <row r="69" spans="1:20" s="157" customFormat="1" x14ac:dyDescent="0.2">
      <c r="A69" s="315" t="s">
        <v>1311</v>
      </c>
      <c r="B69" s="292" t="s">
        <v>17078</v>
      </c>
      <c r="C69" s="316" t="s">
        <v>14336</v>
      </c>
      <c r="D69" s="292">
        <v>56033</v>
      </c>
      <c r="E69" s="292" t="s">
        <v>14757</v>
      </c>
      <c r="F69" s="292" t="s">
        <v>17137</v>
      </c>
      <c r="G69" s="292" t="s">
        <v>17141</v>
      </c>
      <c r="H69" s="293" t="s">
        <v>14828</v>
      </c>
      <c r="I69" s="291">
        <v>3.8620000000000001</v>
      </c>
      <c r="J69" s="292">
        <v>3.8620000000000001</v>
      </c>
      <c r="K69" s="292">
        <v>5.7949999999999999</v>
      </c>
      <c r="L69" s="292">
        <v>0</v>
      </c>
      <c r="M69" s="293">
        <v>0</v>
      </c>
      <c r="N69" s="70"/>
      <c r="O69" s="5"/>
      <c r="P69" s="5"/>
      <c r="Q69" s="5"/>
      <c r="R69" s="5"/>
      <c r="S69" s="5"/>
      <c r="T69" s="5"/>
    </row>
    <row r="70" spans="1:20" s="157" customFormat="1" x14ac:dyDescent="0.2">
      <c r="A70" s="315" t="s">
        <v>1311</v>
      </c>
      <c r="B70" s="292" t="s">
        <v>17078</v>
      </c>
      <c r="C70" s="316" t="s">
        <v>14336</v>
      </c>
      <c r="D70" s="292">
        <v>56033</v>
      </c>
      <c r="E70" s="292" t="s">
        <v>14757</v>
      </c>
      <c r="F70" s="292" t="s">
        <v>17137</v>
      </c>
      <c r="G70" s="292" t="s">
        <v>17142</v>
      </c>
      <c r="H70" s="293" t="s">
        <v>14828</v>
      </c>
      <c r="I70" s="291">
        <v>3.8620000000000001</v>
      </c>
      <c r="J70" s="292">
        <v>3.8620000000000001</v>
      </c>
      <c r="K70" s="292">
        <v>5.7949999999999999</v>
      </c>
      <c r="L70" s="292">
        <v>0</v>
      </c>
      <c r="M70" s="293">
        <v>0</v>
      </c>
      <c r="N70" s="70"/>
      <c r="O70" s="5"/>
      <c r="P70" s="5"/>
      <c r="Q70" s="5"/>
      <c r="R70" s="5"/>
      <c r="S70" s="5"/>
      <c r="T70" s="5"/>
    </row>
    <row r="71" spans="1:20" s="157" customFormat="1" x14ac:dyDescent="0.2">
      <c r="A71" s="315" t="s">
        <v>1311</v>
      </c>
      <c r="B71" s="292" t="s">
        <v>17078</v>
      </c>
      <c r="C71" s="316" t="s">
        <v>14336</v>
      </c>
      <c r="D71" s="292">
        <v>56033</v>
      </c>
      <c r="E71" s="292" t="s">
        <v>14757</v>
      </c>
      <c r="F71" s="292" t="s">
        <v>17143</v>
      </c>
      <c r="G71" s="292" t="s">
        <v>17144</v>
      </c>
      <c r="H71" s="293" t="s">
        <v>14828</v>
      </c>
      <c r="I71" s="291">
        <v>3.8620000000000001</v>
      </c>
      <c r="J71" s="292">
        <v>3.8620000000000001</v>
      </c>
      <c r="K71" s="292">
        <v>1.9330000000000001</v>
      </c>
      <c r="L71" s="292">
        <v>0</v>
      </c>
      <c r="M71" s="293">
        <v>0</v>
      </c>
      <c r="N71" s="70"/>
      <c r="O71" s="5"/>
      <c r="P71" s="5"/>
      <c r="Q71" s="5"/>
      <c r="R71" s="5"/>
      <c r="S71" s="5"/>
      <c r="T71" s="5"/>
    </row>
    <row r="72" spans="1:20" s="157" customFormat="1" x14ac:dyDescent="0.2">
      <c r="A72" s="315" t="s">
        <v>1311</v>
      </c>
      <c r="B72" s="292" t="s">
        <v>17078</v>
      </c>
      <c r="C72" s="316" t="s">
        <v>14336</v>
      </c>
      <c r="D72" s="292">
        <v>56033</v>
      </c>
      <c r="E72" s="292" t="s">
        <v>14755</v>
      </c>
      <c r="F72" s="292" t="s">
        <v>17143</v>
      </c>
      <c r="G72" s="292" t="s">
        <v>17145</v>
      </c>
      <c r="H72" s="293" t="s">
        <v>14828</v>
      </c>
      <c r="I72" s="291">
        <v>3.8620000000000001</v>
      </c>
      <c r="J72" s="292">
        <v>3.8620000000000001</v>
      </c>
      <c r="K72" s="292">
        <v>11.586</v>
      </c>
      <c r="L72" s="292">
        <v>0</v>
      </c>
      <c r="M72" s="293">
        <v>0</v>
      </c>
      <c r="N72" s="70"/>
      <c r="O72" s="5"/>
      <c r="P72" s="5"/>
      <c r="Q72" s="5"/>
      <c r="R72" s="5"/>
      <c r="S72" s="5"/>
      <c r="T72" s="5"/>
    </row>
    <row r="73" spans="1:20" s="157" customFormat="1" x14ac:dyDescent="0.2">
      <c r="A73" s="315" t="s">
        <v>1311</v>
      </c>
      <c r="B73" s="292" t="s">
        <v>17078</v>
      </c>
      <c r="C73" s="316" t="s">
        <v>14336</v>
      </c>
      <c r="D73" s="292">
        <v>56033</v>
      </c>
      <c r="E73" s="292" t="s">
        <v>14755</v>
      </c>
      <c r="F73" s="292" t="s">
        <v>17143</v>
      </c>
      <c r="G73" s="292" t="s">
        <v>17146</v>
      </c>
      <c r="H73" s="293" t="s">
        <v>14828</v>
      </c>
      <c r="I73" s="291">
        <v>3.8620000000000001</v>
      </c>
      <c r="J73" s="292">
        <v>3.8620000000000001</v>
      </c>
      <c r="K73" s="292">
        <v>11.586</v>
      </c>
      <c r="L73" s="292">
        <v>0</v>
      </c>
      <c r="M73" s="293">
        <v>0</v>
      </c>
      <c r="N73" s="70"/>
      <c r="O73" s="5"/>
      <c r="P73" s="5"/>
      <c r="Q73" s="5"/>
      <c r="R73" s="5"/>
      <c r="S73" s="5"/>
      <c r="T73" s="5"/>
    </row>
    <row r="74" spans="1:20" s="157" customFormat="1" x14ac:dyDescent="0.2">
      <c r="A74" s="315" t="s">
        <v>1311</v>
      </c>
      <c r="B74" s="292" t="s">
        <v>17078</v>
      </c>
      <c r="C74" s="316" t="s">
        <v>14336</v>
      </c>
      <c r="D74" s="292">
        <v>56033</v>
      </c>
      <c r="E74" s="292" t="s">
        <v>14755</v>
      </c>
      <c r="F74" s="292" t="s">
        <v>17143</v>
      </c>
      <c r="G74" s="292" t="s">
        <v>17147</v>
      </c>
      <c r="H74" s="293" t="s">
        <v>14828</v>
      </c>
      <c r="I74" s="291">
        <v>3.8620000000000001</v>
      </c>
      <c r="J74" s="292">
        <v>3.8620000000000001</v>
      </c>
      <c r="K74" s="292">
        <v>11.586</v>
      </c>
      <c r="L74" s="292">
        <v>0</v>
      </c>
      <c r="M74" s="293">
        <v>0</v>
      </c>
      <c r="N74" s="70"/>
      <c r="O74" s="5"/>
      <c r="P74" s="5"/>
      <c r="Q74" s="5"/>
      <c r="R74" s="5"/>
      <c r="S74" s="5"/>
      <c r="T74" s="5"/>
    </row>
    <row r="75" spans="1:20" s="157" customFormat="1" x14ac:dyDescent="0.2">
      <c r="A75" s="315" t="s">
        <v>1311</v>
      </c>
      <c r="B75" s="292" t="s">
        <v>17078</v>
      </c>
      <c r="C75" s="316" t="s">
        <v>14336</v>
      </c>
      <c r="D75" s="292">
        <v>56033</v>
      </c>
      <c r="E75" s="292" t="s">
        <v>14755</v>
      </c>
      <c r="F75" s="292" t="s">
        <v>17143</v>
      </c>
      <c r="G75" s="292" t="s">
        <v>17148</v>
      </c>
      <c r="H75" s="293" t="s">
        <v>14828</v>
      </c>
      <c r="I75" s="291">
        <v>3.8620000000000001</v>
      </c>
      <c r="J75" s="292">
        <v>3.8620000000000001</v>
      </c>
      <c r="K75" s="292">
        <v>11.586</v>
      </c>
      <c r="L75" s="292">
        <v>0</v>
      </c>
      <c r="M75" s="293">
        <v>0</v>
      </c>
      <c r="N75" s="70"/>
      <c r="O75" s="5"/>
      <c r="P75" s="5"/>
      <c r="Q75" s="5"/>
      <c r="R75" s="5"/>
      <c r="S75" s="5"/>
      <c r="T75" s="5"/>
    </row>
    <row r="76" spans="1:20" s="157" customFormat="1" x14ac:dyDescent="0.2">
      <c r="A76" s="315" t="s">
        <v>1311</v>
      </c>
      <c r="B76" s="292" t="s">
        <v>17078</v>
      </c>
      <c r="C76" s="316" t="s">
        <v>14336</v>
      </c>
      <c r="D76" s="292">
        <v>56033</v>
      </c>
      <c r="E76" s="292" t="s">
        <v>14757</v>
      </c>
      <c r="F76" s="292" t="s">
        <v>17149</v>
      </c>
      <c r="G76" s="292" t="s">
        <v>17150</v>
      </c>
      <c r="H76" s="293" t="s">
        <v>14828</v>
      </c>
      <c r="I76" s="291">
        <v>5.117</v>
      </c>
      <c r="J76" s="292">
        <v>5.117</v>
      </c>
      <c r="K76" s="292">
        <v>2.5579999999999998</v>
      </c>
      <c r="L76" s="292">
        <v>0</v>
      </c>
      <c r="M76" s="293">
        <v>0</v>
      </c>
      <c r="N76" s="70"/>
      <c r="O76" s="5"/>
      <c r="P76" s="5"/>
      <c r="Q76" s="5"/>
      <c r="R76" s="5"/>
      <c r="S76" s="5"/>
      <c r="T76" s="5"/>
    </row>
    <row r="77" spans="1:20" s="157" customFormat="1" x14ac:dyDescent="0.2">
      <c r="A77" s="315" t="s">
        <v>1311</v>
      </c>
      <c r="B77" s="292" t="s">
        <v>17078</v>
      </c>
      <c r="C77" s="316" t="s">
        <v>14336</v>
      </c>
      <c r="D77" s="292">
        <v>56033</v>
      </c>
      <c r="E77" s="292" t="s">
        <v>14757</v>
      </c>
      <c r="F77" s="292" t="s">
        <v>17149</v>
      </c>
      <c r="G77" s="292" t="s">
        <v>17151</v>
      </c>
      <c r="H77" s="293" t="s">
        <v>14828</v>
      </c>
      <c r="I77" s="291">
        <v>5.117</v>
      </c>
      <c r="J77" s="292">
        <v>5.117</v>
      </c>
      <c r="K77" s="292">
        <v>2.5579999999999998</v>
      </c>
      <c r="L77" s="292">
        <v>0</v>
      </c>
      <c r="M77" s="293">
        <v>0</v>
      </c>
      <c r="N77" s="70"/>
      <c r="O77" s="5"/>
      <c r="P77" s="5"/>
      <c r="Q77" s="5"/>
      <c r="R77" s="5"/>
      <c r="S77" s="5"/>
      <c r="T77" s="5"/>
    </row>
    <row r="78" spans="1:20" s="157" customFormat="1" x14ac:dyDescent="0.2">
      <c r="A78" s="315" t="s">
        <v>1311</v>
      </c>
      <c r="B78" s="292" t="s">
        <v>17078</v>
      </c>
      <c r="C78" s="316" t="s">
        <v>14336</v>
      </c>
      <c r="D78" s="292">
        <v>56033</v>
      </c>
      <c r="E78" s="292" t="s">
        <v>14757</v>
      </c>
      <c r="F78" s="292" t="s">
        <v>17149</v>
      </c>
      <c r="G78" s="292" t="s">
        <v>17152</v>
      </c>
      <c r="H78" s="293" t="s">
        <v>14828</v>
      </c>
      <c r="I78" s="291">
        <v>5.117</v>
      </c>
      <c r="J78" s="292">
        <v>5.117</v>
      </c>
      <c r="K78" s="292">
        <v>2.5579999999999998</v>
      </c>
      <c r="L78" s="292">
        <v>0</v>
      </c>
      <c r="M78" s="293">
        <v>0</v>
      </c>
      <c r="N78" s="70"/>
      <c r="O78" s="5"/>
      <c r="P78" s="5"/>
      <c r="Q78" s="5"/>
      <c r="R78" s="5"/>
      <c r="S78" s="5"/>
      <c r="T78" s="5"/>
    </row>
    <row r="79" spans="1:20" s="157" customFormat="1" x14ac:dyDescent="0.2">
      <c r="A79" s="315" t="s">
        <v>1311</v>
      </c>
      <c r="B79" s="292" t="s">
        <v>17078</v>
      </c>
      <c r="C79" s="316" t="s">
        <v>14336</v>
      </c>
      <c r="D79" s="292">
        <v>56033</v>
      </c>
      <c r="E79" s="292" t="s">
        <v>14757</v>
      </c>
      <c r="F79" s="292" t="s">
        <v>17149</v>
      </c>
      <c r="G79" s="292" t="s">
        <v>17153</v>
      </c>
      <c r="H79" s="293" t="s">
        <v>14828</v>
      </c>
      <c r="I79" s="291">
        <v>5.117</v>
      </c>
      <c r="J79" s="292">
        <v>5.117</v>
      </c>
      <c r="K79" s="292">
        <v>2.5579999999999998</v>
      </c>
      <c r="L79" s="292">
        <v>0</v>
      </c>
      <c r="M79" s="293">
        <v>0</v>
      </c>
      <c r="N79" s="70"/>
      <c r="O79" s="5"/>
      <c r="P79" s="5"/>
      <c r="Q79" s="5"/>
      <c r="R79" s="5"/>
      <c r="S79" s="5"/>
      <c r="T79" s="5"/>
    </row>
    <row r="80" spans="1:20" s="157" customFormat="1" x14ac:dyDescent="0.2">
      <c r="A80" s="315" t="s">
        <v>1311</v>
      </c>
      <c r="B80" s="292" t="s">
        <v>17078</v>
      </c>
      <c r="C80" s="316" t="s">
        <v>14336</v>
      </c>
      <c r="D80" s="292">
        <v>56033</v>
      </c>
      <c r="E80" s="292" t="s">
        <v>14755</v>
      </c>
      <c r="F80" s="292" t="s">
        <v>17149</v>
      </c>
      <c r="G80" s="292" t="s">
        <v>17154</v>
      </c>
      <c r="H80" s="293" t="s">
        <v>14828</v>
      </c>
      <c r="I80" s="291">
        <v>3.8620000000000001</v>
      </c>
      <c r="J80" s="292">
        <v>3.8620000000000001</v>
      </c>
      <c r="K80" s="292">
        <v>7.7240000000000002</v>
      </c>
      <c r="L80" s="292">
        <v>0</v>
      </c>
      <c r="M80" s="293">
        <v>0</v>
      </c>
      <c r="N80" s="70"/>
      <c r="O80" s="5"/>
      <c r="P80" s="5"/>
      <c r="Q80" s="5"/>
      <c r="R80" s="5"/>
      <c r="S80" s="5"/>
      <c r="T80" s="5"/>
    </row>
    <row r="81" spans="1:20" s="157" customFormat="1" x14ac:dyDescent="0.2">
      <c r="A81" s="315" t="s">
        <v>1311</v>
      </c>
      <c r="B81" s="292" t="s">
        <v>17078</v>
      </c>
      <c r="C81" s="316" t="s">
        <v>14336</v>
      </c>
      <c r="D81" s="292">
        <v>56033</v>
      </c>
      <c r="E81" s="292" t="s">
        <v>14755</v>
      </c>
      <c r="F81" s="292" t="s">
        <v>17149</v>
      </c>
      <c r="G81" s="292" t="s">
        <v>17155</v>
      </c>
      <c r="H81" s="293" t="s">
        <v>14828</v>
      </c>
      <c r="I81" s="291">
        <v>3.8620000000000001</v>
      </c>
      <c r="J81" s="292">
        <v>3.8620000000000001</v>
      </c>
      <c r="K81" s="292">
        <v>7.7240000000000002</v>
      </c>
      <c r="L81" s="292">
        <v>0</v>
      </c>
      <c r="M81" s="293">
        <v>0</v>
      </c>
      <c r="N81" s="70"/>
      <c r="O81" s="5"/>
      <c r="P81" s="5"/>
      <c r="Q81" s="5"/>
      <c r="R81" s="5"/>
      <c r="S81" s="5"/>
      <c r="T81" s="5"/>
    </row>
    <row r="82" spans="1:20" s="157" customFormat="1" x14ac:dyDescent="0.2">
      <c r="A82" s="315" t="s">
        <v>1311</v>
      </c>
      <c r="B82" s="292" t="s">
        <v>17078</v>
      </c>
      <c r="C82" s="316" t="s">
        <v>14336</v>
      </c>
      <c r="D82" s="292">
        <v>56033</v>
      </c>
      <c r="E82" s="292" t="s">
        <v>14755</v>
      </c>
      <c r="F82" s="292" t="s">
        <v>17149</v>
      </c>
      <c r="G82" s="292" t="s">
        <v>17156</v>
      </c>
      <c r="H82" s="293" t="s">
        <v>14828</v>
      </c>
      <c r="I82" s="291">
        <v>3.8620000000000001</v>
      </c>
      <c r="J82" s="292">
        <v>3.8620000000000001</v>
      </c>
      <c r="K82" s="292">
        <v>7.7240000000000002</v>
      </c>
      <c r="L82" s="292">
        <v>0</v>
      </c>
      <c r="M82" s="293">
        <v>0</v>
      </c>
      <c r="N82" s="70"/>
      <c r="O82" s="5"/>
      <c r="P82" s="5"/>
      <c r="Q82" s="5"/>
      <c r="R82" s="5"/>
      <c r="S82" s="5"/>
      <c r="T82" s="5"/>
    </row>
    <row r="83" spans="1:20" s="157" customFormat="1" x14ac:dyDescent="0.2">
      <c r="A83" s="315" t="s">
        <v>1311</v>
      </c>
      <c r="B83" s="292" t="s">
        <v>17078</v>
      </c>
      <c r="C83" s="316" t="s">
        <v>14336</v>
      </c>
      <c r="D83" s="292">
        <v>56033</v>
      </c>
      <c r="E83" s="292" t="s">
        <v>14755</v>
      </c>
      <c r="F83" s="292" t="s">
        <v>17149</v>
      </c>
      <c r="G83" s="292" t="s">
        <v>17157</v>
      </c>
      <c r="H83" s="293" t="s">
        <v>14828</v>
      </c>
      <c r="I83" s="291">
        <v>3.8620000000000001</v>
      </c>
      <c r="J83" s="292">
        <v>3.8620000000000001</v>
      </c>
      <c r="K83" s="292">
        <v>7.7240000000000002</v>
      </c>
      <c r="L83" s="292">
        <v>0</v>
      </c>
      <c r="M83" s="293">
        <v>0</v>
      </c>
      <c r="N83" s="70"/>
      <c r="O83" s="5"/>
      <c r="P83" s="5"/>
      <c r="Q83" s="5"/>
      <c r="R83" s="5"/>
      <c r="S83" s="5"/>
      <c r="T83" s="5"/>
    </row>
    <row r="84" spans="1:20" s="157" customFormat="1" x14ac:dyDescent="0.2">
      <c r="A84" s="315" t="s">
        <v>1311</v>
      </c>
      <c r="B84" s="292" t="s">
        <v>17078</v>
      </c>
      <c r="C84" s="316" t="s">
        <v>14336</v>
      </c>
      <c r="D84" s="292">
        <v>56033</v>
      </c>
      <c r="E84" s="292" t="s">
        <v>14755</v>
      </c>
      <c r="F84" s="292" t="s">
        <v>17149</v>
      </c>
      <c r="G84" s="292" t="s">
        <v>17158</v>
      </c>
      <c r="H84" s="293" t="s">
        <v>14828</v>
      </c>
      <c r="I84" s="291">
        <v>3.8620000000000001</v>
      </c>
      <c r="J84" s="292">
        <v>3.8620000000000001</v>
      </c>
      <c r="K84" s="292">
        <v>7.7240000000000002</v>
      </c>
      <c r="L84" s="292">
        <v>0</v>
      </c>
      <c r="M84" s="293">
        <v>0</v>
      </c>
      <c r="N84" s="70"/>
      <c r="O84" s="5"/>
      <c r="P84" s="5"/>
      <c r="Q84" s="5"/>
      <c r="R84" s="5"/>
      <c r="S84" s="5"/>
      <c r="T84" s="5"/>
    </row>
    <row r="85" spans="1:20" s="157" customFormat="1" x14ac:dyDescent="0.2">
      <c r="A85" s="315" t="s">
        <v>1311</v>
      </c>
      <c r="B85" s="292" t="s">
        <v>17078</v>
      </c>
      <c r="C85" s="316" t="s">
        <v>14336</v>
      </c>
      <c r="D85" s="292">
        <v>56033</v>
      </c>
      <c r="E85" s="292" t="s">
        <v>14755</v>
      </c>
      <c r="F85" s="292" t="s">
        <v>17149</v>
      </c>
      <c r="G85" s="292" t="s">
        <v>17159</v>
      </c>
      <c r="H85" s="293" t="s">
        <v>14828</v>
      </c>
      <c r="I85" s="291">
        <v>3.8620000000000001</v>
      </c>
      <c r="J85" s="292">
        <v>3.8620000000000001</v>
      </c>
      <c r="K85" s="292">
        <v>7.7240000000000002</v>
      </c>
      <c r="L85" s="292">
        <v>0</v>
      </c>
      <c r="M85" s="293">
        <v>0</v>
      </c>
      <c r="N85" s="70"/>
      <c r="O85" s="5"/>
      <c r="P85" s="5"/>
      <c r="Q85" s="5"/>
      <c r="R85" s="5"/>
      <c r="S85" s="5"/>
      <c r="T85" s="5"/>
    </row>
    <row r="86" spans="1:20" s="157" customFormat="1" x14ac:dyDescent="0.2">
      <c r="A86" s="315" t="s">
        <v>1311</v>
      </c>
      <c r="B86" s="292" t="s">
        <v>17078</v>
      </c>
      <c r="C86" s="316" t="s">
        <v>14336</v>
      </c>
      <c r="D86" s="292">
        <v>56033</v>
      </c>
      <c r="E86" s="292" t="s">
        <v>14755</v>
      </c>
      <c r="F86" s="292" t="s">
        <v>17160</v>
      </c>
      <c r="G86" s="292" t="s">
        <v>17161</v>
      </c>
      <c r="H86" s="293" t="s">
        <v>14828</v>
      </c>
      <c r="I86" s="291">
        <v>3.8620000000000001</v>
      </c>
      <c r="J86" s="292">
        <v>3.8620000000000001</v>
      </c>
      <c r="K86" s="292">
        <v>11.586</v>
      </c>
      <c r="L86" s="292">
        <v>0</v>
      </c>
      <c r="M86" s="293">
        <v>0</v>
      </c>
      <c r="N86" s="70"/>
      <c r="O86" s="5"/>
      <c r="P86" s="5"/>
      <c r="Q86" s="5"/>
      <c r="R86" s="5"/>
      <c r="S86" s="5"/>
      <c r="T86" s="5"/>
    </row>
    <row r="87" spans="1:20" s="157" customFormat="1" x14ac:dyDescent="0.2">
      <c r="A87" s="315" t="s">
        <v>1311</v>
      </c>
      <c r="B87" s="292" t="s">
        <v>17078</v>
      </c>
      <c r="C87" s="316" t="s">
        <v>14336</v>
      </c>
      <c r="D87" s="292">
        <v>56033</v>
      </c>
      <c r="E87" s="292" t="s">
        <v>14755</v>
      </c>
      <c r="F87" s="292" t="s">
        <v>17160</v>
      </c>
      <c r="G87" s="292" t="s">
        <v>17162</v>
      </c>
      <c r="H87" s="293" t="s">
        <v>14828</v>
      </c>
      <c r="I87" s="291">
        <v>3.8620000000000001</v>
      </c>
      <c r="J87" s="292">
        <v>3.8620000000000001</v>
      </c>
      <c r="K87" s="292">
        <v>11.586</v>
      </c>
      <c r="L87" s="292">
        <v>0</v>
      </c>
      <c r="M87" s="293">
        <v>0</v>
      </c>
      <c r="N87" s="70"/>
      <c r="O87" s="5"/>
      <c r="P87" s="5"/>
      <c r="Q87" s="5"/>
      <c r="R87" s="5"/>
      <c r="S87" s="5"/>
      <c r="T87" s="5"/>
    </row>
    <row r="88" spans="1:20" s="157" customFormat="1" x14ac:dyDescent="0.2">
      <c r="A88" s="315" t="s">
        <v>1311</v>
      </c>
      <c r="B88" s="292" t="s">
        <v>17078</v>
      </c>
      <c r="C88" s="316" t="s">
        <v>14336</v>
      </c>
      <c r="D88" s="292">
        <v>56033</v>
      </c>
      <c r="E88" s="292" t="s">
        <v>14755</v>
      </c>
      <c r="F88" s="292" t="s">
        <v>17160</v>
      </c>
      <c r="G88" s="292" t="s">
        <v>17163</v>
      </c>
      <c r="H88" s="293" t="s">
        <v>14828</v>
      </c>
      <c r="I88" s="291">
        <v>3.8620000000000001</v>
      </c>
      <c r="J88" s="292">
        <v>3.8620000000000001</v>
      </c>
      <c r="K88" s="292">
        <v>11.586</v>
      </c>
      <c r="L88" s="292">
        <v>0</v>
      </c>
      <c r="M88" s="293">
        <v>0</v>
      </c>
      <c r="N88" s="70"/>
      <c r="O88" s="5"/>
      <c r="P88" s="5"/>
      <c r="Q88" s="5"/>
      <c r="R88" s="5"/>
      <c r="S88" s="5"/>
      <c r="T88" s="5"/>
    </row>
    <row r="89" spans="1:20" s="157" customFormat="1" x14ac:dyDescent="0.2">
      <c r="A89" s="315" t="s">
        <v>1311</v>
      </c>
      <c r="B89" s="292" t="s">
        <v>17078</v>
      </c>
      <c r="C89" s="316" t="s">
        <v>14336</v>
      </c>
      <c r="D89" s="292">
        <v>56033</v>
      </c>
      <c r="E89" s="292" t="s">
        <v>14755</v>
      </c>
      <c r="F89" s="292" t="s">
        <v>17160</v>
      </c>
      <c r="G89" s="292" t="s">
        <v>17164</v>
      </c>
      <c r="H89" s="293" t="s">
        <v>14828</v>
      </c>
      <c r="I89" s="291">
        <v>3.8620000000000001</v>
      </c>
      <c r="J89" s="292">
        <v>3.8620000000000001</v>
      </c>
      <c r="K89" s="292">
        <v>11.586</v>
      </c>
      <c r="L89" s="292">
        <v>0</v>
      </c>
      <c r="M89" s="293">
        <v>0</v>
      </c>
      <c r="N89" s="70"/>
      <c r="O89" s="5"/>
      <c r="P89" s="5"/>
      <c r="Q89" s="5"/>
      <c r="R89" s="5"/>
      <c r="S89" s="5"/>
      <c r="T89" s="5"/>
    </row>
    <row r="90" spans="1:20" s="157" customFormat="1" x14ac:dyDescent="0.2">
      <c r="A90" s="315" t="s">
        <v>1311</v>
      </c>
      <c r="B90" s="292" t="s">
        <v>17078</v>
      </c>
      <c r="C90" s="316" t="s">
        <v>14336</v>
      </c>
      <c r="D90" s="292">
        <v>56033</v>
      </c>
      <c r="E90" s="292" t="s">
        <v>14755</v>
      </c>
      <c r="F90" s="292" t="s">
        <v>17160</v>
      </c>
      <c r="G90" s="292" t="s">
        <v>17165</v>
      </c>
      <c r="H90" s="293" t="s">
        <v>14828</v>
      </c>
      <c r="I90" s="291">
        <v>3.8620000000000001</v>
      </c>
      <c r="J90" s="292">
        <v>3.8620000000000001</v>
      </c>
      <c r="K90" s="292">
        <v>11.586</v>
      </c>
      <c r="L90" s="292">
        <v>0</v>
      </c>
      <c r="M90" s="293">
        <v>0</v>
      </c>
      <c r="N90" s="70"/>
      <c r="O90" s="5"/>
      <c r="P90" s="5"/>
      <c r="Q90" s="5"/>
      <c r="R90" s="5"/>
      <c r="S90" s="5"/>
      <c r="T90" s="5"/>
    </row>
    <row r="91" spans="1:20" s="157" customFormat="1" x14ac:dyDescent="0.2">
      <c r="A91" s="315" t="s">
        <v>1311</v>
      </c>
      <c r="B91" s="292" t="s">
        <v>17078</v>
      </c>
      <c r="C91" s="316" t="s">
        <v>14336</v>
      </c>
      <c r="D91" s="292">
        <v>56033</v>
      </c>
      <c r="E91" s="292" t="s">
        <v>14755</v>
      </c>
      <c r="F91" s="292" t="s">
        <v>17160</v>
      </c>
      <c r="G91" s="292" t="s">
        <v>17166</v>
      </c>
      <c r="H91" s="293" t="s">
        <v>14828</v>
      </c>
      <c r="I91" s="291">
        <v>3.8620000000000001</v>
      </c>
      <c r="J91" s="292">
        <v>3.8620000000000001</v>
      </c>
      <c r="K91" s="292">
        <v>11.586</v>
      </c>
      <c r="L91" s="292">
        <v>0</v>
      </c>
      <c r="M91" s="293">
        <v>0</v>
      </c>
      <c r="N91" s="70"/>
      <c r="O91" s="5"/>
      <c r="P91" s="5"/>
      <c r="Q91" s="5"/>
      <c r="R91" s="5"/>
      <c r="S91" s="5"/>
      <c r="T91" s="5"/>
    </row>
    <row r="92" spans="1:20" s="157" customFormat="1" x14ac:dyDescent="0.2">
      <c r="A92" s="315" t="s">
        <v>1311</v>
      </c>
      <c r="B92" s="292" t="s">
        <v>17078</v>
      </c>
      <c r="C92" s="316" t="s">
        <v>14336</v>
      </c>
      <c r="D92" s="292">
        <v>56033</v>
      </c>
      <c r="E92" s="292" t="s">
        <v>14755</v>
      </c>
      <c r="F92" s="292" t="s">
        <v>17160</v>
      </c>
      <c r="G92" s="292" t="s">
        <v>17167</v>
      </c>
      <c r="H92" s="293" t="s">
        <v>14828</v>
      </c>
      <c r="I92" s="291">
        <v>3.8620000000000001</v>
      </c>
      <c r="J92" s="292">
        <v>3.8620000000000001</v>
      </c>
      <c r="K92" s="292">
        <v>11.586</v>
      </c>
      <c r="L92" s="292">
        <v>0</v>
      </c>
      <c r="M92" s="293">
        <v>0</v>
      </c>
      <c r="N92" s="70"/>
      <c r="O92" s="5"/>
      <c r="P92" s="5"/>
      <c r="Q92" s="5"/>
      <c r="R92" s="5"/>
      <c r="S92" s="5"/>
      <c r="T92" s="5"/>
    </row>
    <row r="93" spans="1:20" s="157" customFormat="1" x14ac:dyDescent="0.2">
      <c r="A93" s="315" t="s">
        <v>1311</v>
      </c>
      <c r="B93" s="292" t="s">
        <v>17078</v>
      </c>
      <c r="C93" s="316" t="s">
        <v>14336</v>
      </c>
      <c r="D93" s="292">
        <v>56033</v>
      </c>
      <c r="E93" s="292" t="s">
        <v>14755</v>
      </c>
      <c r="F93" s="292" t="s">
        <v>17160</v>
      </c>
      <c r="G93" s="292" t="s">
        <v>17168</v>
      </c>
      <c r="H93" s="293" t="s">
        <v>14828</v>
      </c>
      <c r="I93" s="291">
        <v>3.8620000000000001</v>
      </c>
      <c r="J93" s="292">
        <v>3.8620000000000001</v>
      </c>
      <c r="K93" s="292">
        <v>11.586</v>
      </c>
      <c r="L93" s="292">
        <v>0</v>
      </c>
      <c r="M93" s="293">
        <v>0</v>
      </c>
      <c r="N93" s="70"/>
      <c r="O93" s="5"/>
      <c r="P93" s="5"/>
      <c r="Q93" s="5"/>
      <c r="R93" s="5"/>
      <c r="S93" s="5"/>
      <c r="T93" s="5"/>
    </row>
    <row r="94" spans="1:20" s="157" customFormat="1" x14ac:dyDescent="0.2">
      <c r="A94" s="315" t="s">
        <v>1311</v>
      </c>
      <c r="B94" s="292" t="s">
        <v>17078</v>
      </c>
      <c r="C94" s="316" t="s">
        <v>14336</v>
      </c>
      <c r="D94" s="292">
        <v>56033</v>
      </c>
      <c r="E94" s="292" t="s">
        <v>14755</v>
      </c>
      <c r="F94" s="292" t="s">
        <v>17160</v>
      </c>
      <c r="G94" s="292" t="s">
        <v>17169</v>
      </c>
      <c r="H94" s="293" t="s">
        <v>14828</v>
      </c>
      <c r="I94" s="291">
        <v>3.8620000000000001</v>
      </c>
      <c r="J94" s="292">
        <v>3.8620000000000001</v>
      </c>
      <c r="K94" s="292">
        <v>11.586</v>
      </c>
      <c r="L94" s="292">
        <v>0</v>
      </c>
      <c r="M94" s="293">
        <v>0</v>
      </c>
      <c r="N94" s="70"/>
      <c r="O94" s="5"/>
      <c r="P94" s="5"/>
      <c r="Q94" s="5"/>
      <c r="R94" s="5"/>
      <c r="S94" s="5"/>
      <c r="T94" s="5"/>
    </row>
    <row r="95" spans="1:20" s="157" customFormat="1" x14ac:dyDescent="0.2">
      <c r="A95" s="315" t="s">
        <v>1311</v>
      </c>
      <c r="B95" s="292" t="s">
        <v>17078</v>
      </c>
      <c r="C95" s="316" t="s">
        <v>14336</v>
      </c>
      <c r="D95" s="292">
        <v>56033</v>
      </c>
      <c r="E95" s="292" t="s">
        <v>14755</v>
      </c>
      <c r="F95" s="292" t="s">
        <v>17160</v>
      </c>
      <c r="G95" s="292" t="s">
        <v>17170</v>
      </c>
      <c r="H95" s="293" t="s">
        <v>14828</v>
      </c>
      <c r="I95" s="291">
        <v>3.8620000000000001</v>
      </c>
      <c r="J95" s="292">
        <v>3.8620000000000001</v>
      </c>
      <c r="K95" s="292">
        <v>11.586</v>
      </c>
      <c r="L95" s="292">
        <v>0</v>
      </c>
      <c r="M95" s="293">
        <v>0</v>
      </c>
      <c r="N95" s="70"/>
      <c r="O95" s="5"/>
      <c r="P95" s="5"/>
      <c r="Q95" s="5"/>
      <c r="R95" s="5"/>
      <c r="S95" s="5"/>
      <c r="T95" s="5"/>
    </row>
    <row r="96" spans="1:20" s="157" customFormat="1" x14ac:dyDescent="0.2">
      <c r="A96" s="315" t="s">
        <v>1311</v>
      </c>
      <c r="B96" s="292" t="s">
        <v>17078</v>
      </c>
      <c r="C96" s="316" t="s">
        <v>14336</v>
      </c>
      <c r="D96" s="292">
        <v>56033</v>
      </c>
      <c r="E96" s="292" t="s">
        <v>14755</v>
      </c>
      <c r="F96" s="292" t="s">
        <v>17160</v>
      </c>
      <c r="G96" s="292" t="s">
        <v>17171</v>
      </c>
      <c r="H96" s="293" t="s">
        <v>14828</v>
      </c>
      <c r="I96" s="291">
        <v>3.8620000000000001</v>
      </c>
      <c r="J96" s="292">
        <v>3.8620000000000001</v>
      </c>
      <c r="K96" s="292">
        <v>11.586</v>
      </c>
      <c r="L96" s="292">
        <v>0</v>
      </c>
      <c r="M96" s="293">
        <v>0</v>
      </c>
      <c r="N96" s="70"/>
      <c r="O96" s="5"/>
      <c r="P96" s="5"/>
      <c r="Q96" s="5"/>
      <c r="R96" s="5"/>
      <c r="S96" s="5"/>
      <c r="T96" s="5"/>
    </row>
    <row r="97" spans="1:20" s="157" customFormat="1" x14ac:dyDescent="0.2">
      <c r="A97" s="315" t="s">
        <v>1311</v>
      </c>
      <c r="B97" s="292" t="s">
        <v>17078</v>
      </c>
      <c r="C97" s="316" t="s">
        <v>14336</v>
      </c>
      <c r="D97" s="292">
        <v>56033</v>
      </c>
      <c r="E97" s="292" t="s">
        <v>14755</v>
      </c>
      <c r="F97" s="292" t="s">
        <v>17160</v>
      </c>
      <c r="G97" s="292" t="s">
        <v>17172</v>
      </c>
      <c r="H97" s="293" t="s">
        <v>14828</v>
      </c>
      <c r="I97" s="291">
        <v>3.8620000000000001</v>
      </c>
      <c r="J97" s="292">
        <v>3.8620000000000001</v>
      </c>
      <c r="K97" s="292">
        <v>11.586</v>
      </c>
      <c r="L97" s="292">
        <v>0</v>
      </c>
      <c r="M97" s="293">
        <v>0</v>
      </c>
      <c r="N97" s="70"/>
      <c r="O97" s="5"/>
      <c r="P97" s="5"/>
      <c r="Q97" s="5"/>
      <c r="R97" s="5"/>
      <c r="S97" s="5"/>
      <c r="T97" s="5"/>
    </row>
    <row r="98" spans="1:20" s="157" customFormat="1" x14ac:dyDescent="0.2">
      <c r="A98" s="315" t="s">
        <v>1311</v>
      </c>
      <c r="B98" s="292" t="s">
        <v>17078</v>
      </c>
      <c r="C98" s="316" t="s">
        <v>14336</v>
      </c>
      <c r="D98" s="292">
        <v>56033</v>
      </c>
      <c r="E98" s="292" t="s">
        <v>14755</v>
      </c>
      <c r="F98" s="292" t="s">
        <v>17160</v>
      </c>
      <c r="G98" s="292" t="s">
        <v>17173</v>
      </c>
      <c r="H98" s="293" t="s">
        <v>14828</v>
      </c>
      <c r="I98" s="291">
        <v>3.8620000000000001</v>
      </c>
      <c r="J98" s="292">
        <v>3.8620000000000001</v>
      </c>
      <c r="K98" s="292">
        <v>11.586</v>
      </c>
      <c r="L98" s="292">
        <v>0</v>
      </c>
      <c r="M98" s="293">
        <v>0</v>
      </c>
      <c r="N98" s="70"/>
      <c r="O98" s="5"/>
      <c r="P98" s="5"/>
      <c r="Q98" s="5"/>
      <c r="R98" s="5"/>
      <c r="S98" s="5"/>
      <c r="T98" s="5"/>
    </row>
    <row r="99" spans="1:20" s="157" customFormat="1" x14ac:dyDescent="0.2">
      <c r="A99" s="315" t="s">
        <v>1311</v>
      </c>
      <c r="B99" s="292" t="s">
        <v>17078</v>
      </c>
      <c r="C99" s="316" t="s">
        <v>14336</v>
      </c>
      <c r="D99" s="292">
        <v>56033</v>
      </c>
      <c r="E99" s="292" t="s">
        <v>14755</v>
      </c>
      <c r="F99" s="292" t="s">
        <v>17174</v>
      </c>
      <c r="G99" s="292" t="s">
        <v>17175</v>
      </c>
      <c r="H99" s="293" t="s">
        <v>14828</v>
      </c>
      <c r="I99" s="291">
        <v>3.8620000000000001</v>
      </c>
      <c r="J99" s="292">
        <v>3.8620000000000001</v>
      </c>
      <c r="K99" s="292">
        <v>11.586</v>
      </c>
      <c r="L99" s="292">
        <v>0</v>
      </c>
      <c r="M99" s="293">
        <v>0</v>
      </c>
      <c r="N99" s="70"/>
      <c r="O99" s="5"/>
      <c r="P99" s="5"/>
      <c r="Q99" s="5"/>
      <c r="R99" s="5"/>
      <c r="S99" s="5"/>
      <c r="T99" s="5"/>
    </row>
    <row r="100" spans="1:20" s="157" customFormat="1" x14ac:dyDescent="0.2">
      <c r="A100" s="315" t="s">
        <v>1311</v>
      </c>
      <c r="B100" s="292" t="s">
        <v>17078</v>
      </c>
      <c r="C100" s="316" t="s">
        <v>14336</v>
      </c>
      <c r="D100" s="292">
        <v>56033</v>
      </c>
      <c r="E100" s="292" t="s">
        <v>14755</v>
      </c>
      <c r="F100" s="292" t="s">
        <v>17174</v>
      </c>
      <c r="G100" s="292" t="s">
        <v>17176</v>
      </c>
      <c r="H100" s="293" t="s">
        <v>14828</v>
      </c>
      <c r="I100" s="291">
        <v>3.8620000000000001</v>
      </c>
      <c r="J100" s="292">
        <v>3.8620000000000001</v>
      </c>
      <c r="K100" s="292">
        <v>11.586</v>
      </c>
      <c r="L100" s="292">
        <v>0</v>
      </c>
      <c r="M100" s="293">
        <v>0</v>
      </c>
      <c r="N100" s="70"/>
      <c r="O100" s="5"/>
      <c r="P100" s="5"/>
      <c r="Q100" s="5"/>
      <c r="R100" s="5"/>
      <c r="S100" s="5"/>
      <c r="T100" s="5"/>
    </row>
    <row r="101" spans="1:20" s="157" customFormat="1" x14ac:dyDescent="0.2">
      <c r="A101" s="315" t="s">
        <v>1311</v>
      </c>
      <c r="B101" s="292" t="s">
        <v>17078</v>
      </c>
      <c r="C101" s="316" t="s">
        <v>14336</v>
      </c>
      <c r="D101" s="292">
        <v>56033</v>
      </c>
      <c r="E101" s="292" t="s">
        <v>14755</v>
      </c>
      <c r="F101" s="292" t="s">
        <v>17174</v>
      </c>
      <c r="G101" s="292" t="s">
        <v>17177</v>
      </c>
      <c r="H101" s="293" t="s">
        <v>14828</v>
      </c>
      <c r="I101" s="291">
        <v>3.8620000000000001</v>
      </c>
      <c r="J101" s="292">
        <v>3.8620000000000001</v>
      </c>
      <c r="K101" s="292">
        <v>11.586</v>
      </c>
      <c r="L101" s="292">
        <v>0</v>
      </c>
      <c r="M101" s="293">
        <v>0</v>
      </c>
      <c r="N101" s="70"/>
      <c r="O101" s="5"/>
      <c r="P101" s="5"/>
      <c r="Q101" s="5"/>
      <c r="R101" s="5"/>
      <c r="S101" s="5"/>
      <c r="T101" s="5"/>
    </row>
    <row r="102" spans="1:20" s="157" customFormat="1" x14ac:dyDescent="0.2">
      <c r="A102" s="315" t="s">
        <v>1311</v>
      </c>
      <c r="B102" s="292" t="s">
        <v>17078</v>
      </c>
      <c r="C102" s="316" t="s">
        <v>14336</v>
      </c>
      <c r="D102" s="292">
        <v>56033</v>
      </c>
      <c r="E102" s="292" t="s">
        <v>14755</v>
      </c>
      <c r="F102" s="292" t="s">
        <v>17174</v>
      </c>
      <c r="G102" s="292" t="s">
        <v>17178</v>
      </c>
      <c r="H102" s="293" t="s">
        <v>14828</v>
      </c>
      <c r="I102" s="291">
        <v>3.8620000000000001</v>
      </c>
      <c r="J102" s="292">
        <v>3.8620000000000001</v>
      </c>
      <c r="K102" s="292">
        <v>11.586</v>
      </c>
      <c r="L102" s="292">
        <v>0</v>
      </c>
      <c r="M102" s="293">
        <v>0</v>
      </c>
      <c r="N102" s="70"/>
      <c r="O102" s="5"/>
      <c r="P102" s="5"/>
      <c r="Q102" s="5"/>
      <c r="R102" s="5"/>
      <c r="S102" s="5"/>
      <c r="T102" s="5"/>
    </row>
    <row r="103" spans="1:20" s="157" customFormat="1" x14ac:dyDescent="0.2">
      <c r="A103" s="315" t="s">
        <v>1311</v>
      </c>
      <c r="B103" s="292" t="s">
        <v>17078</v>
      </c>
      <c r="C103" s="316" t="s">
        <v>14336</v>
      </c>
      <c r="D103" s="292">
        <v>56033</v>
      </c>
      <c r="E103" s="292" t="s">
        <v>14755</v>
      </c>
      <c r="F103" s="292" t="s">
        <v>17174</v>
      </c>
      <c r="G103" s="292" t="s">
        <v>17179</v>
      </c>
      <c r="H103" s="293" t="s">
        <v>14828</v>
      </c>
      <c r="I103" s="291">
        <v>3.8620000000000001</v>
      </c>
      <c r="J103" s="292">
        <v>3.8620000000000001</v>
      </c>
      <c r="K103" s="292">
        <v>11.586</v>
      </c>
      <c r="L103" s="292">
        <v>0</v>
      </c>
      <c r="M103" s="293">
        <v>0</v>
      </c>
      <c r="N103" s="70"/>
      <c r="O103" s="5"/>
      <c r="P103" s="5"/>
      <c r="Q103" s="5"/>
      <c r="R103" s="5"/>
      <c r="S103" s="5"/>
      <c r="T103" s="5"/>
    </row>
    <row r="104" spans="1:20" s="157" customFormat="1" x14ac:dyDescent="0.2">
      <c r="A104" s="315" t="s">
        <v>1311</v>
      </c>
      <c r="B104" s="292" t="s">
        <v>17078</v>
      </c>
      <c r="C104" s="316" t="s">
        <v>14336</v>
      </c>
      <c r="D104" s="292">
        <v>56033</v>
      </c>
      <c r="E104" s="292" t="s">
        <v>14755</v>
      </c>
      <c r="F104" s="292" t="s">
        <v>17174</v>
      </c>
      <c r="G104" s="292" t="s">
        <v>17180</v>
      </c>
      <c r="H104" s="293" t="s">
        <v>14828</v>
      </c>
      <c r="I104" s="291">
        <v>3.8620000000000001</v>
      </c>
      <c r="J104" s="292">
        <v>3.8620000000000001</v>
      </c>
      <c r="K104" s="292">
        <v>11.586</v>
      </c>
      <c r="L104" s="292">
        <v>0</v>
      </c>
      <c r="M104" s="293">
        <v>0</v>
      </c>
      <c r="N104" s="70"/>
      <c r="O104" s="5"/>
      <c r="P104" s="5"/>
      <c r="Q104" s="5"/>
      <c r="R104" s="5"/>
      <c r="S104" s="5"/>
      <c r="T104" s="5"/>
    </row>
    <row r="105" spans="1:20" s="157" customFormat="1" x14ac:dyDescent="0.2">
      <c r="A105" s="315" t="s">
        <v>1311</v>
      </c>
      <c r="B105" s="292" t="s">
        <v>17078</v>
      </c>
      <c r="C105" s="316" t="s">
        <v>14336</v>
      </c>
      <c r="D105" s="292">
        <v>56033</v>
      </c>
      <c r="E105" s="292" t="s">
        <v>14755</v>
      </c>
      <c r="F105" s="292" t="s">
        <v>17174</v>
      </c>
      <c r="G105" s="292" t="s">
        <v>17181</v>
      </c>
      <c r="H105" s="293" t="s">
        <v>14828</v>
      </c>
      <c r="I105" s="291">
        <v>3.8620000000000001</v>
      </c>
      <c r="J105" s="292">
        <v>3.8620000000000001</v>
      </c>
      <c r="K105" s="292">
        <v>11.586</v>
      </c>
      <c r="L105" s="292">
        <v>0</v>
      </c>
      <c r="M105" s="293">
        <v>0</v>
      </c>
      <c r="N105" s="70"/>
      <c r="O105" s="5"/>
      <c r="P105" s="5"/>
      <c r="Q105" s="5"/>
      <c r="R105" s="5"/>
      <c r="S105" s="5"/>
      <c r="T105" s="5"/>
    </row>
    <row r="106" spans="1:20" s="157" customFormat="1" x14ac:dyDescent="0.2">
      <c r="A106" s="315" t="s">
        <v>1311</v>
      </c>
      <c r="B106" s="292" t="s">
        <v>17078</v>
      </c>
      <c r="C106" s="316" t="s">
        <v>14336</v>
      </c>
      <c r="D106" s="292">
        <v>56033</v>
      </c>
      <c r="E106" s="292" t="s">
        <v>14755</v>
      </c>
      <c r="F106" s="292" t="s">
        <v>17174</v>
      </c>
      <c r="G106" s="292" t="s">
        <v>17182</v>
      </c>
      <c r="H106" s="293" t="s">
        <v>14828</v>
      </c>
      <c r="I106" s="291">
        <v>3.8620000000000001</v>
      </c>
      <c r="J106" s="292">
        <v>3.8620000000000001</v>
      </c>
      <c r="K106" s="292">
        <v>11.586</v>
      </c>
      <c r="L106" s="292">
        <v>0</v>
      </c>
      <c r="M106" s="293">
        <v>0</v>
      </c>
      <c r="N106" s="70"/>
      <c r="O106" s="5"/>
      <c r="P106" s="5"/>
      <c r="Q106" s="5"/>
      <c r="R106" s="5"/>
      <c r="S106" s="5"/>
      <c r="T106" s="5"/>
    </row>
    <row r="107" spans="1:20" s="157" customFormat="1" x14ac:dyDescent="0.2">
      <c r="A107" s="315" t="s">
        <v>1311</v>
      </c>
      <c r="B107" s="292" t="s">
        <v>17078</v>
      </c>
      <c r="C107" s="316" t="s">
        <v>14336</v>
      </c>
      <c r="D107" s="292">
        <v>56033</v>
      </c>
      <c r="E107" s="292" t="s">
        <v>14755</v>
      </c>
      <c r="F107" s="292" t="s">
        <v>17174</v>
      </c>
      <c r="G107" s="292" t="s">
        <v>17183</v>
      </c>
      <c r="H107" s="293" t="s">
        <v>14828</v>
      </c>
      <c r="I107" s="291">
        <v>3.8620000000000001</v>
      </c>
      <c r="J107" s="292">
        <v>3.8620000000000001</v>
      </c>
      <c r="K107" s="292">
        <v>11.586</v>
      </c>
      <c r="L107" s="292">
        <v>0</v>
      </c>
      <c r="M107" s="293">
        <v>0</v>
      </c>
      <c r="N107" s="70"/>
      <c r="O107" s="5"/>
      <c r="P107" s="5"/>
      <c r="Q107" s="5"/>
      <c r="R107" s="5"/>
      <c r="S107" s="5"/>
      <c r="T107" s="5"/>
    </row>
    <row r="108" spans="1:20" s="157" customFormat="1" x14ac:dyDescent="0.2">
      <c r="A108" s="315" t="s">
        <v>1311</v>
      </c>
      <c r="B108" s="292" t="s">
        <v>17078</v>
      </c>
      <c r="C108" s="316" t="s">
        <v>14336</v>
      </c>
      <c r="D108" s="292">
        <v>56033</v>
      </c>
      <c r="E108" s="292" t="s">
        <v>14755</v>
      </c>
      <c r="F108" s="292" t="s">
        <v>17174</v>
      </c>
      <c r="G108" s="292" t="s">
        <v>17184</v>
      </c>
      <c r="H108" s="293" t="s">
        <v>14828</v>
      </c>
      <c r="I108" s="291">
        <v>3.8620000000000001</v>
      </c>
      <c r="J108" s="292">
        <v>3.8620000000000001</v>
      </c>
      <c r="K108" s="292">
        <v>11.586</v>
      </c>
      <c r="L108" s="292">
        <v>0</v>
      </c>
      <c r="M108" s="293">
        <v>0</v>
      </c>
      <c r="N108" s="70"/>
      <c r="O108" s="5"/>
      <c r="P108" s="5"/>
      <c r="Q108" s="5"/>
      <c r="R108" s="5"/>
      <c r="S108" s="5"/>
      <c r="T108" s="5"/>
    </row>
    <row r="109" spans="1:20" s="157" customFormat="1" x14ac:dyDescent="0.2">
      <c r="A109" s="315" t="s">
        <v>1311</v>
      </c>
      <c r="B109" s="292" t="s">
        <v>17078</v>
      </c>
      <c r="C109" s="316" t="s">
        <v>14336</v>
      </c>
      <c r="D109" s="292">
        <v>56033</v>
      </c>
      <c r="E109" s="292" t="s">
        <v>14757</v>
      </c>
      <c r="F109" s="292" t="s">
        <v>17185</v>
      </c>
      <c r="G109" s="292" t="s">
        <v>17186</v>
      </c>
      <c r="H109" s="293" t="s">
        <v>14828</v>
      </c>
      <c r="I109" s="291">
        <v>5.7</v>
      </c>
      <c r="J109" s="292">
        <v>5.7</v>
      </c>
      <c r="K109" s="292">
        <v>2.8</v>
      </c>
      <c r="L109" s="292">
        <v>0</v>
      </c>
      <c r="M109" s="293">
        <v>0</v>
      </c>
      <c r="N109" s="70"/>
      <c r="O109" s="5"/>
      <c r="P109" s="5"/>
      <c r="Q109" s="5"/>
      <c r="R109" s="5"/>
      <c r="S109" s="5"/>
      <c r="T109" s="5"/>
    </row>
    <row r="110" spans="1:20" s="157" customFormat="1" x14ac:dyDescent="0.2">
      <c r="A110" s="315" t="s">
        <v>1311</v>
      </c>
      <c r="B110" s="292" t="s">
        <v>17078</v>
      </c>
      <c r="C110" s="316" t="s">
        <v>14336</v>
      </c>
      <c r="D110" s="292">
        <v>56033</v>
      </c>
      <c r="E110" s="292" t="s">
        <v>14757</v>
      </c>
      <c r="F110" s="292" t="s">
        <v>17185</v>
      </c>
      <c r="G110" s="292" t="s">
        <v>17187</v>
      </c>
      <c r="H110" s="293" t="s">
        <v>14828</v>
      </c>
      <c r="I110" s="291">
        <v>5.7</v>
      </c>
      <c r="J110" s="292">
        <v>5.7</v>
      </c>
      <c r="K110" s="292">
        <v>2.8</v>
      </c>
      <c r="L110" s="292">
        <v>0</v>
      </c>
      <c r="M110" s="293">
        <v>0</v>
      </c>
      <c r="N110" s="70"/>
      <c r="O110" s="5"/>
      <c r="P110" s="5"/>
      <c r="Q110" s="5"/>
      <c r="R110" s="5"/>
      <c r="S110" s="5"/>
      <c r="T110" s="5"/>
    </row>
    <row r="111" spans="1:20" s="157" customFormat="1" x14ac:dyDescent="0.2">
      <c r="A111" s="315" t="s">
        <v>1311</v>
      </c>
      <c r="B111" s="292" t="s">
        <v>17078</v>
      </c>
      <c r="C111" s="316" t="s">
        <v>14336</v>
      </c>
      <c r="D111" s="292">
        <v>56033</v>
      </c>
      <c r="E111" s="292" t="s">
        <v>14757</v>
      </c>
      <c r="F111" s="292" t="s">
        <v>17185</v>
      </c>
      <c r="G111" s="292" t="s">
        <v>17188</v>
      </c>
      <c r="H111" s="293" t="s">
        <v>14828</v>
      </c>
      <c r="I111" s="291">
        <v>5.7</v>
      </c>
      <c r="J111" s="292">
        <v>5.7</v>
      </c>
      <c r="K111" s="292">
        <v>2.8</v>
      </c>
      <c r="L111" s="292">
        <v>0</v>
      </c>
      <c r="M111" s="293">
        <v>0</v>
      </c>
      <c r="N111" s="70"/>
      <c r="O111" s="5"/>
      <c r="P111" s="5"/>
      <c r="Q111" s="5"/>
      <c r="R111" s="5"/>
      <c r="S111" s="5"/>
      <c r="T111" s="5"/>
    </row>
    <row r="112" spans="1:20" s="157" customFormat="1" x14ac:dyDescent="0.2">
      <c r="A112" s="315" t="s">
        <v>1311</v>
      </c>
      <c r="B112" s="292" t="s">
        <v>17078</v>
      </c>
      <c r="C112" s="316" t="s">
        <v>14336</v>
      </c>
      <c r="D112" s="292">
        <v>56033</v>
      </c>
      <c r="E112" s="292" t="s">
        <v>14757</v>
      </c>
      <c r="F112" s="292" t="s">
        <v>17185</v>
      </c>
      <c r="G112" s="292" t="s">
        <v>17189</v>
      </c>
      <c r="H112" s="293" t="s">
        <v>14828</v>
      </c>
      <c r="I112" s="291">
        <v>5.7</v>
      </c>
      <c r="J112" s="292">
        <v>5.7</v>
      </c>
      <c r="K112" s="292">
        <v>2.8</v>
      </c>
      <c r="L112" s="292">
        <v>0</v>
      </c>
      <c r="M112" s="293">
        <v>0</v>
      </c>
      <c r="N112" s="70"/>
      <c r="O112" s="5"/>
      <c r="P112" s="5"/>
      <c r="Q112" s="5"/>
      <c r="R112" s="5"/>
      <c r="S112" s="5"/>
      <c r="T112" s="5"/>
    </row>
    <row r="113" spans="1:20" s="157" customFormat="1" x14ac:dyDescent="0.2">
      <c r="A113" s="315" t="s">
        <v>1311</v>
      </c>
      <c r="B113" s="292" t="s">
        <v>17078</v>
      </c>
      <c r="C113" s="316" t="s">
        <v>14336</v>
      </c>
      <c r="D113" s="292">
        <v>56033</v>
      </c>
      <c r="E113" s="292" t="s">
        <v>14757</v>
      </c>
      <c r="F113" s="292" t="s">
        <v>17185</v>
      </c>
      <c r="G113" s="292" t="s">
        <v>17190</v>
      </c>
      <c r="H113" s="293" t="s">
        <v>14828</v>
      </c>
      <c r="I113" s="291">
        <v>5.7</v>
      </c>
      <c r="J113" s="292">
        <v>5.7</v>
      </c>
      <c r="K113" s="292">
        <v>2.8</v>
      </c>
      <c r="L113" s="292">
        <v>0</v>
      </c>
      <c r="M113" s="293">
        <v>0</v>
      </c>
      <c r="N113" s="70"/>
      <c r="O113" s="5"/>
      <c r="P113" s="5"/>
      <c r="Q113" s="5"/>
      <c r="R113" s="5"/>
      <c r="S113" s="5"/>
      <c r="T113" s="5"/>
    </row>
    <row r="114" spans="1:20" s="157" customFormat="1" x14ac:dyDescent="0.2">
      <c r="A114" s="315" t="s">
        <v>1311</v>
      </c>
      <c r="B114" s="292" t="s">
        <v>17078</v>
      </c>
      <c r="C114" s="316" t="s">
        <v>14336</v>
      </c>
      <c r="D114" s="292">
        <v>56033</v>
      </c>
      <c r="E114" s="292" t="s">
        <v>14757</v>
      </c>
      <c r="F114" s="292" t="s">
        <v>17185</v>
      </c>
      <c r="G114" s="292" t="s">
        <v>17191</v>
      </c>
      <c r="H114" s="293" t="s">
        <v>14828</v>
      </c>
      <c r="I114" s="291">
        <v>5.7</v>
      </c>
      <c r="J114" s="292">
        <v>5.7</v>
      </c>
      <c r="K114" s="292">
        <v>2.8</v>
      </c>
      <c r="L114" s="292">
        <v>0</v>
      </c>
      <c r="M114" s="293">
        <v>0</v>
      </c>
      <c r="N114" s="70"/>
      <c r="O114" s="5"/>
      <c r="P114" s="5"/>
      <c r="Q114" s="5"/>
      <c r="R114" s="5"/>
      <c r="S114" s="5"/>
      <c r="T114" s="5"/>
    </row>
    <row r="115" spans="1:20" s="157" customFormat="1" x14ac:dyDescent="0.2">
      <c r="A115" s="315" t="s">
        <v>1311</v>
      </c>
      <c r="B115" s="292" t="s">
        <v>17078</v>
      </c>
      <c r="C115" s="316" t="s">
        <v>14336</v>
      </c>
      <c r="D115" s="292">
        <v>56033</v>
      </c>
      <c r="E115" s="292" t="s">
        <v>14757</v>
      </c>
      <c r="F115" s="292" t="s">
        <v>17185</v>
      </c>
      <c r="G115" s="292" t="s">
        <v>17192</v>
      </c>
      <c r="H115" s="293" t="s">
        <v>14828</v>
      </c>
      <c r="I115" s="291">
        <v>5.7</v>
      </c>
      <c r="J115" s="292">
        <v>5.7</v>
      </c>
      <c r="K115" s="292">
        <v>2.8</v>
      </c>
      <c r="L115" s="292">
        <v>0</v>
      </c>
      <c r="M115" s="293">
        <v>0</v>
      </c>
      <c r="N115" s="70"/>
      <c r="O115" s="5"/>
      <c r="P115" s="5"/>
      <c r="Q115" s="5"/>
      <c r="R115" s="5"/>
      <c r="S115" s="5"/>
      <c r="T115" s="5"/>
    </row>
    <row r="116" spans="1:20" s="157" customFormat="1" x14ac:dyDescent="0.2">
      <c r="A116" s="315" t="s">
        <v>1311</v>
      </c>
      <c r="B116" s="292" t="s">
        <v>17078</v>
      </c>
      <c r="C116" s="316" t="s">
        <v>14336</v>
      </c>
      <c r="D116" s="292">
        <v>56033</v>
      </c>
      <c r="E116" s="292" t="s">
        <v>14757</v>
      </c>
      <c r="F116" s="292" t="s">
        <v>17185</v>
      </c>
      <c r="G116" s="292" t="s">
        <v>17193</v>
      </c>
      <c r="H116" s="293" t="s">
        <v>14828</v>
      </c>
      <c r="I116" s="291">
        <v>5.7</v>
      </c>
      <c r="J116" s="292">
        <v>5.7</v>
      </c>
      <c r="K116" s="292">
        <v>2.8</v>
      </c>
      <c r="L116" s="292">
        <v>0</v>
      </c>
      <c r="M116" s="293">
        <v>0</v>
      </c>
      <c r="N116" s="70"/>
      <c r="O116" s="5"/>
      <c r="P116" s="5"/>
      <c r="Q116" s="5"/>
      <c r="R116" s="5"/>
      <c r="S116" s="5"/>
      <c r="T116" s="5"/>
    </row>
    <row r="117" spans="1:20" s="157" customFormat="1" x14ac:dyDescent="0.2">
      <c r="A117" s="315" t="s">
        <v>1311</v>
      </c>
      <c r="B117" s="292" t="s">
        <v>17078</v>
      </c>
      <c r="C117" s="316" t="s">
        <v>14336</v>
      </c>
      <c r="D117" s="292">
        <v>56033</v>
      </c>
      <c r="E117" s="292" t="s">
        <v>14755</v>
      </c>
      <c r="F117" s="292" t="s">
        <v>17194</v>
      </c>
      <c r="G117" s="292" t="s">
        <v>17195</v>
      </c>
      <c r="H117" s="293" t="s">
        <v>14828</v>
      </c>
      <c r="I117" s="291">
        <v>3.8620000000000001</v>
      </c>
      <c r="J117" s="292">
        <v>3.8620000000000001</v>
      </c>
      <c r="K117" s="292">
        <v>7.7240000000000002</v>
      </c>
      <c r="L117" s="292">
        <v>0</v>
      </c>
      <c r="M117" s="293">
        <v>0</v>
      </c>
      <c r="N117" s="70"/>
      <c r="O117" s="5"/>
      <c r="P117" s="5"/>
      <c r="Q117" s="5"/>
      <c r="R117" s="5"/>
      <c r="S117" s="5"/>
      <c r="T117" s="5"/>
    </row>
    <row r="118" spans="1:20" s="157" customFormat="1" x14ac:dyDescent="0.2">
      <c r="A118" s="315" t="s">
        <v>1311</v>
      </c>
      <c r="B118" s="292" t="s">
        <v>17078</v>
      </c>
      <c r="C118" s="316" t="s">
        <v>14336</v>
      </c>
      <c r="D118" s="292">
        <v>56033</v>
      </c>
      <c r="E118" s="292" t="s">
        <v>14755</v>
      </c>
      <c r="F118" s="292" t="s">
        <v>17194</v>
      </c>
      <c r="G118" s="292" t="s">
        <v>17196</v>
      </c>
      <c r="H118" s="293" t="s">
        <v>14828</v>
      </c>
      <c r="I118" s="291">
        <v>3.8620000000000001</v>
      </c>
      <c r="J118" s="292">
        <v>3.8620000000000001</v>
      </c>
      <c r="K118" s="292">
        <v>7.7240000000000002</v>
      </c>
      <c r="L118" s="292">
        <v>0</v>
      </c>
      <c r="M118" s="293">
        <v>0</v>
      </c>
      <c r="N118" s="70"/>
      <c r="O118" s="5"/>
      <c r="P118" s="5"/>
      <c r="Q118" s="5"/>
      <c r="R118" s="5"/>
      <c r="S118" s="5"/>
      <c r="T118" s="5"/>
    </row>
    <row r="119" spans="1:20" s="157" customFormat="1" x14ac:dyDescent="0.2">
      <c r="A119" s="315" t="s">
        <v>1311</v>
      </c>
      <c r="B119" s="292" t="s">
        <v>17078</v>
      </c>
      <c r="C119" s="316" t="s">
        <v>14336</v>
      </c>
      <c r="D119" s="292">
        <v>56033</v>
      </c>
      <c r="E119" s="292" t="s">
        <v>14755</v>
      </c>
      <c r="F119" s="292" t="s">
        <v>17194</v>
      </c>
      <c r="G119" s="292" t="s">
        <v>17197</v>
      </c>
      <c r="H119" s="293" t="s">
        <v>14828</v>
      </c>
      <c r="I119" s="291">
        <v>3.8620000000000001</v>
      </c>
      <c r="J119" s="292">
        <v>3.8620000000000001</v>
      </c>
      <c r="K119" s="292">
        <v>7.7240000000000002</v>
      </c>
      <c r="L119" s="292">
        <v>0</v>
      </c>
      <c r="M119" s="293">
        <v>0</v>
      </c>
      <c r="N119" s="70"/>
      <c r="O119" s="5"/>
      <c r="P119" s="5"/>
      <c r="Q119" s="5"/>
      <c r="R119" s="5"/>
      <c r="S119" s="5"/>
      <c r="T119" s="5"/>
    </row>
    <row r="120" spans="1:20" s="157" customFormat="1" x14ac:dyDescent="0.2">
      <c r="A120" s="315" t="s">
        <v>1311</v>
      </c>
      <c r="B120" s="292" t="s">
        <v>17078</v>
      </c>
      <c r="C120" s="316" t="s">
        <v>14336</v>
      </c>
      <c r="D120" s="292">
        <v>56033</v>
      </c>
      <c r="E120" s="292" t="s">
        <v>14755</v>
      </c>
      <c r="F120" s="292" t="s">
        <v>17194</v>
      </c>
      <c r="G120" s="292" t="s">
        <v>17198</v>
      </c>
      <c r="H120" s="293" t="s">
        <v>14828</v>
      </c>
      <c r="I120" s="291">
        <v>3.8620000000000001</v>
      </c>
      <c r="J120" s="292">
        <v>3.8620000000000001</v>
      </c>
      <c r="K120" s="292">
        <v>7.7240000000000002</v>
      </c>
      <c r="L120" s="292">
        <v>0</v>
      </c>
      <c r="M120" s="293">
        <v>0</v>
      </c>
      <c r="N120" s="70"/>
      <c r="O120" s="5"/>
      <c r="P120" s="5"/>
      <c r="Q120" s="5"/>
      <c r="R120" s="5"/>
      <c r="S120" s="5"/>
      <c r="T120" s="5"/>
    </row>
    <row r="121" spans="1:20" s="157" customFormat="1" x14ac:dyDescent="0.2">
      <c r="A121" s="315" t="s">
        <v>1311</v>
      </c>
      <c r="B121" s="292" t="s">
        <v>17078</v>
      </c>
      <c r="C121" s="316" t="s">
        <v>14336</v>
      </c>
      <c r="D121" s="292">
        <v>56033</v>
      </c>
      <c r="E121" s="292" t="s">
        <v>14755</v>
      </c>
      <c r="F121" s="292" t="s">
        <v>17194</v>
      </c>
      <c r="G121" s="292" t="s">
        <v>17199</v>
      </c>
      <c r="H121" s="293" t="s">
        <v>14828</v>
      </c>
      <c r="I121" s="291">
        <v>3.8620000000000001</v>
      </c>
      <c r="J121" s="292">
        <v>3.8620000000000001</v>
      </c>
      <c r="K121" s="292">
        <v>7.7240000000000002</v>
      </c>
      <c r="L121" s="292">
        <v>0</v>
      </c>
      <c r="M121" s="293">
        <v>0</v>
      </c>
      <c r="N121" s="70"/>
      <c r="O121" s="5"/>
      <c r="P121" s="5"/>
      <c r="Q121" s="5"/>
      <c r="R121" s="5"/>
      <c r="S121" s="5"/>
      <c r="T121" s="5"/>
    </row>
    <row r="122" spans="1:20" s="157" customFormat="1" x14ac:dyDescent="0.2">
      <c r="A122" s="315" t="s">
        <v>1311</v>
      </c>
      <c r="B122" s="292" t="s">
        <v>17078</v>
      </c>
      <c r="C122" s="316" t="s">
        <v>14336</v>
      </c>
      <c r="D122" s="292">
        <v>56033</v>
      </c>
      <c r="E122" s="292" t="s">
        <v>14755</v>
      </c>
      <c r="F122" s="292" t="s">
        <v>17194</v>
      </c>
      <c r="G122" s="292" t="s">
        <v>17200</v>
      </c>
      <c r="H122" s="293" t="s">
        <v>14828</v>
      </c>
      <c r="I122" s="291">
        <v>3.8620000000000001</v>
      </c>
      <c r="J122" s="292">
        <v>3.8620000000000001</v>
      </c>
      <c r="K122" s="292">
        <v>7.7240000000000002</v>
      </c>
      <c r="L122" s="292">
        <v>0</v>
      </c>
      <c r="M122" s="293">
        <v>0</v>
      </c>
      <c r="N122" s="70"/>
      <c r="O122" s="5"/>
      <c r="P122" s="5"/>
      <c r="Q122" s="5"/>
      <c r="R122" s="5"/>
      <c r="S122" s="5"/>
      <c r="T122" s="5"/>
    </row>
    <row r="123" spans="1:20" s="157" customFormat="1" x14ac:dyDescent="0.2">
      <c r="A123" s="315" t="s">
        <v>1311</v>
      </c>
      <c r="B123" s="292" t="s">
        <v>17078</v>
      </c>
      <c r="C123" s="316" t="s">
        <v>14336</v>
      </c>
      <c r="D123" s="292">
        <v>56033</v>
      </c>
      <c r="E123" s="292" t="s">
        <v>14755</v>
      </c>
      <c r="F123" s="292" t="s">
        <v>17194</v>
      </c>
      <c r="G123" s="292" t="s">
        <v>17201</v>
      </c>
      <c r="H123" s="293" t="s">
        <v>14828</v>
      </c>
      <c r="I123" s="291">
        <v>16.22</v>
      </c>
      <c r="J123" s="292">
        <v>16.22</v>
      </c>
      <c r="K123" s="292">
        <v>16.22</v>
      </c>
      <c r="L123" s="292">
        <v>0</v>
      </c>
      <c r="M123" s="293">
        <v>0</v>
      </c>
      <c r="N123" s="70"/>
      <c r="O123" s="5"/>
      <c r="P123" s="5"/>
      <c r="Q123" s="5"/>
      <c r="R123" s="5"/>
      <c r="S123" s="5"/>
      <c r="T123" s="5"/>
    </row>
    <row r="124" spans="1:20" s="157" customFormat="1" x14ac:dyDescent="0.2">
      <c r="A124" s="315" t="s">
        <v>1311</v>
      </c>
      <c r="B124" s="292" t="s">
        <v>17078</v>
      </c>
      <c r="C124" s="316" t="s">
        <v>14336</v>
      </c>
      <c r="D124" s="292">
        <v>56033</v>
      </c>
      <c r="E124" s="292" t="s">
        <v>14755</v>
      </c>
      <c r="F124" s="292" t="s">
        <v>17194</v>
      </c>
      <c r="G124" s="292" t="s">
        <v>17202</v>
      </c>
      <c r="H124" s="293" t="s">
        <v>14828</v>
      </c>
      <c r="I124" s="291">
        <v>16.22</v>
      </c>
      <c r="J124" s="292">
        <v>16.22</v>
      </c>
      <c r="K124" s="292">
        <v>16.22</v>
      </c>
      <c r="L124" s="292">
        <v>0</v>
      </c>
      <c r="M124" s="293">
        <v>0</v>
      </c>
      <c r="N124" s="70"/>
      <c r="O124" s="5"/>
      <c r="P124" s="5"/>
      <c r="Q124" s="5"/>
      <c r="R124" s="5"/>
      <c r="S124" s="5"/>
      <c r="T124" s="5"/>
    </row>
    <row r="125" spans="1:20" s="157" customFormat="1" x14ac:dyDescent="0.2">
      <c r="A125" s="315" t="s">
        <v>1311</v>
      </c>
      <c r="B125" s="292" t="s">
        <v>17078</v>
      </c>
      <c r="C125" s="316" t="s">
        <v>14336</v>
      </c>
      <c r="D125" s="292">
        <v>56033</v>
      </c>
      <c r="E125" s="292" t="s">
        <v>14755</v>
      </c>
      <c r="F125" s="292" t="s">
        <v>17203</v>
      </c>
      <c r="G125" s="292" t="s">
        <v>17204</v>
      </c>
      <c r="H125" s="293" t="s">
        <v>14828</v>
      </c>
      <c r="I125" s="291">
        <v>3.9</v>
      </c>
      <c r="J125" s="292">
        <v>3.9</v>
      </c>
      <c r="K125" s="292">
        <v>7.7</v>
      </c>
      <c r="L125" s="292">
        <v>0</v>
      </c>
      <c r="M125" s="293">
        <v>0</v>
      </c>
      <c r="N125" s="70"/>
      <c r="O125" s="5"/>
      <c r="P125" s="5"/>
      <c r="Q125" s="5"/>
      <c r="R125" s="5"/>
      <c r="S125" s="5"/>
      <c r="T125" s="5"/>
    </row>
    <row r="126" spans="1:20" s="157" customFormat="1" x14ac:dyDescent="0.2">
      <c r="A126" s="315" t="s">
        <v>1311</v>
      </c>
      <c r="B126" s="292" t="s">
        <v>17078</v>
      </c>
      <c r="C126" s="316" t="s">
        <v>14336</v>
      </c>
      <c r="D126" s="292">
        <v>56033</v>
      </c>
      <c r="E126" s="292" t="s">
        <v>14755</v>
      </c>
      <c r="F126" s="292" t="s">
        <v>17203</v>
      </c>
      <c r="G126" s="292" t="s">
        <v>17205</v>
      </c>
      <c r="H126" s="293" t="s">
        <v>14828</v>
      </c>
      <c r="I126" s="291">
        <v>3.9</v>
      </c>
      <c r="J126" s="292">
        <v>3.9</v>
      </c>
      <c r="K126" s="292">
        <v>7.7</v>
      </c>
      <c r="L126" s="292">
        <v>0</v>
      </c>
      <c r="M126" s="293">
        <v>0</v>
      </c>
      <c r="N126" s="70"/>
      <c r="O126" s="5"/>
      <c r="P126" s="5"/>
      <c r="Q126" s="5"/>
      <c r="R126" s="5"/>
      <c r="S126" s="5"/>
      <c r="T126" s="5"/>
    </row>
    <row r="127" spans="1:20" s="157" customFormat="1" x14ac:dyDescent="0.2">
      <c r="A127" s="315" t="s">
        <v>1311</v>
      </c>
      <c r="B127" s="292" t="s">
        <v>17078</v>
      </c>
      <c r="C127" s="316" t="s">
        <v>14336</v>
      </c>
      <c r="D127" s="292">
        <v>56033</v>
      </c>
      <c r="E127" s="292" t="s">
        <v>14755</v>
      </c>
      <c r="F127" s="292" t="s">
        <v>17203</v>
      </c>
      <c r="G127" s="292" t="s">
        <v>17206</v>
      </c>
      <c r="H127" s="293" t="s">
        <v>14828</v>
      </c>
      <c r="I127" s="291">
        <v>3.9</v>
      </c>
      <c r="J127" s="292">
        <v>3.9</v>
      </c>
      <c r="K127" s="292">
        <v>7.7</v>
      </c>
      <c r="L127" s="292">
        <v>0</v>
      </c>
      <c r="M127" s="293">
        <v>0</v>
      </c>
      <c r="N127" s="70"/>
      <c r="O127" s="5"/>
      <c r="P127" s="5"/>
      <c r="Q127" s="5"/>
      <c r="R127" s="5"/>
      <c r="S127" s="5"/>
      <c r="T127" s="5"/>
    </row>
    <row r="128" spans="1:20" s="157" customFormat="1" x14ac:dyDescent="0.2">
      <c r="A128" s="315" t="s">
        <v>1311</v>
      </c>
      <c r="B128" s="292" t="s">
        <v>17078</v>
      </c>
      <c r="C128" s="316" t="s">
        <v>14336</v>
      </c>
      <c r="D128" s="292">
        <v>56033</v>
      </c>
      <c r="E128" s="292" t="s">
        <v>14755</v>
      </c>
      <c r="F128" s="292" t="s">
        <v>17203</v>
      </c>
      <c r="G128" s="292" t="s">
        <v>17207</v>
      </c>
      <c r="H128" s="293" t="s">
        <v>14828</v>
      </c>
      <c r="I128" s="291">
        <v>3.9</v>
      </c>
      <c r="J128" s="292">
        <v>3.9</v>
      </c>
      <c r="K128" s="292">
        <v>7.7</v>
      </c>
      <c r="L128" s="292">
        <v>0</v>
      </c>
      <c r="M128" s="293">
        <v>0</v>
      </c>
      <c r="N128" s="70"/>
      <c r="O128" s="5"/>
      <c r="P128" s="5"/>
      <c r="Q128" s="5"/>
      <c r="R128" s="5"/>
      <c r="S128" s="5"/>
      <c r="T128" s="5"/>
    </row>
    <row r="129" spans="1:20" s="157" customFormat="1" x14ac:dyDescent="0.2">
      <c r="A129" s="315" t="s">
        <v>1311</v>
      </c>
      <c r="B129" s="292" t="s">
        <v>17078</v>
      </c>
      <c r="C129" s="316" t="s">
        <v>14336</v>
      </c>
      <c r="D129" s="292">
        <v>56033</v>
      </c>
      <c r="E129" s="292" t="s">
        <v>14755</v>
      </c>
      <c r="F129" s="292" t="s">
        <v>17203</v>
      </c>
      <c r="G129" s="292" t="s">
        <v>17208</v>
      </c>
      <c r="H129" s="293" t="s">
        <v>14828</v>
      </c>
      <c r="I129" s="291">
        <v>3.9</v>
      </c>
      <c r="J129" s="292">
        <v>3.9</v>
      </c>
      <c r="K129" s="292">
        <v>7.7</v>
      </c>
      <c r="L129" s="292">
        <v>0</v>
      </c>
      <c r="M129" s="293">
        <v>0</v>
      </c>
      <c r="N129" s="70"/>
      <c r="O129" s="5"/>
      <c r="P129" s="5"/>
      <c r="Q129" s="5"/>
      <c r="R129" s="5"/>
      <c r="S129" s="5"/>
      <c r="T129" s="5"/>
    </row>
    <row r="130" spans="1:20" s="157" customFormat="1" x14ac:dyDescent="0.2">
      <c r="A130" s="315" t="s">
        <v>1311</v>
      </c>
      <c r="B130" s="292" t="s">
        <v>17078</v>
      </c>
      <c r="C130" s="316" t="s">
        <v>14336</v>
      </c>
      <c r="D130" s="292">
        <v>56033</v>
      </c>
      <c r="E130" s="292" t="s">
        <v>14755</v>
      </c>
      <c r="F130" s="292" t="s">
        <v>17203</v>
      </c>
      <c r="G130" s="292" t="s">
        <v>17209</v>
      </c>
      <c r="H130" s="293" t="s">
        <v>14828</v>
      </c>
      <c r="I130" s="291">
        <v>3.9</v>
      </c>
      <c r="J130" s="292">
        <v>3.9</v>
      </c>
      <c r="K130" s="292">
        <v>7.7</v>
      </c>
      <c r="L130" s="292">
        <v>0</v>
      </c>
      <c r="M130" s="293">
        <v>0</v>
      </c>
      <c r="N130" s="70"/>
      <c r="O130" s="5"/>
      <c r="P130" s="5"/>
      <c r="Q130" s="5"/>
      <c r="R130" s="5"/>
      <c r="S130" s="5"/>
      <c r="T130" s="5"/>
    </row>
    <row r="131" spans="1:20" s="157" customFormat="1" x14ac:dyDescent="0.2">
      <c r="A131" s="315" t="s">
        <v>1311</v>
      </c>
      <c r="B131" s="292" t="s">
        <v>17078</v>
      </c>
      <c r="C131" s="316" t="s">
        <v>14336</v>
      </c>
      <c r="D131" s="292">
        <v>56033</v>
      </c>
      <c r="E131" s="292" t="s">
        <v>14755</v>
      </c>
      <c r="F131" s="292" t="s">
        <v>17203</v>
      </c>
      <c r="G131" s="292" t="s">
        <v>17210</v>
      </c>
      <c r="H131" s="293" t="s">
        <v>14828</v>
      </c>
      <c r="I131" s="291">
        <v>3.9</v>
      </c>
      <c r="J131" s="292">
        <v>3.9</v>
      </c>
      <c r="K131" s="292">
        <v>7.7</v>
      </c>
      <c r="L131" s="292">
        <v>0</v>
      </c>
      <c r="M131" s="293">
        <v>0</v>
      </c>
      <c r="N131" s="70"/>
      <c r="O131" s="5"/>
      <c r="P131" s="5"/>
      <c r="Q131" s="5"/>
      <c r="R131" s="5"/>
      <c r="S131" s="5"/>
      <c r="T131" s="5"/>
    </row>
    <row r="132" spans="1:20" s="157" customFormat="1" x14ac:dyDescent="0.2">
      <c r="A132" s="315" t="s">
        <v>1311</v>
      </c>
      <c r="B132" s="292" t="s">
        <v>17078</v>
      </c>
      <c r="C132" s="316" t="s">
        <v>14336</v>
      </c>
      <c r="D132" s="292">
        <v>56033</v>
      </c>
      <c r="E132" s="292" t="s">
        <v>14755</v>
      </c>
      <c r="F132" s="292" t="s">
        <v>17203</v>
      </c>
      <c r="G132" s="292" t="s">
        <v>17211</v>
      </c>
      <c r="H132" s="293" t="s">
        <v>14828</v>
      </c>
      <c r="I132" s="291">
        <v>3.9</v>
      </c>
      <c r="J132" s="292">
        <v>3.9</v>
      </c>
      <c r="K132" s="292">
        <v>7.7</v>
      </c>
      <c r="L132" s="292">
        <v>0</v>
      </c>
      <c r="M132" s="293">
        <v>0</v>
      </c>
      <c r="N132" s="70"/>
      <c r="O132" s="5"/>
      <c r="P132" s="5"/>
      <c r="Q132" s="5"/>
      <c r="R132" s="5"/>
      <c r="S132" s="5"/>
      <c r="T132" s="5"/>
    </row>
    <row r="133" spans="1:20" s="157" customFormat="1" x14ac:dyDescent="0.2">
      <c r="A133" s="315" t="s">
        <v>1311</v>
      </c>
      <c r="B133" s="292" t="s">
        <v>17078</v>
      </c>
      <c r="C133" s="316" t="s">
        <v>14336</v>
      </c>
      <c r="D133" s="292">
        <v>56033</v>
      </c>
      <c r="E133" s="292" t="s">
        <v>14755</v>
      </c>
      <c r="F133" s="292" t="s">
        <v>17203</v>
      </c>
      <c r="G133" s="292" t="s">
        <v>17212</v>
      </c>
      <c r="H133" s="293" t="s">
        <v>14828</v>
      </c>
      <c r="I133" s="291">
        <v>3.9</v>
      </c>
      <c r="J133" s="292">
        <v>3.9</v>
      </c>
      <c r="K133" s="292">
        <v>7.7</v>
      </c>
      <c r="L133" s="292">
        <v>0</v>
      </c>
      <c r="M133" s="293">
        <v>0</v>
      </c>
      <c r="N133" s="70"/>
      <c r="O133" s="5"/>
      <c r="P133" s="5"/>
      <c r="Q133" s="5"/>
      <c r="R133" s="5"/>
      <c r="S133" s="5"/>
      <c r="T133" s="5"/>
    </row>
    <row r="134" spans="1:20" s="157" customFormat="1" x14ac:dyDescent="0.2">
      <c r="A134" s="315" t="s">
        <v>1311</v>
      </c>
      <c r="B134" s="292" t="s">
        <v>17078</v>
      </c>
      <c r="C134" s="316" t="s">
        <v>14336</v>
      </c>
      <c r="D134" s="292">
        <v>56033</v>
      </c>
      <c r="E134" s="292" t="s">
        <v>14755</v>
      </c>
      <c r="F134" s="292" t="s">
        <v>17213</v>
      </c>
      <c r="G134" s="292" t="s">
        <v>17214</v>
      </c>
      <c r="H134" s="293" t="s">
        <v>14828</v>
      </c>
      <c r="I134" s="291">
        <v>3.9</v>
      </c>
      <c r="J134" s="292">
        <v>3.9</v>
      </c>
      <c r="K134" s="292">
        <v>7.7</v>
      </c>
      <c r="L134" s="292">
        <v>0</v>
      </c>
      <c r="M134" s="293">
        <v>0</v>
      </c>
      <c r="N134" s="70"/>
      <c r="O134" s="5"/>
      <c r="P134" s="5"/>
      <c r="Q134" s="5"/>
      <c r="R134" s="5"/>
      <c r="S134" s="5"/>
      <c r="T134" s="5"/>
    </row>
    <row r="135" spans="1:20" s="157" customFormat="1" x14ac:dyDescent="0.2">
      <c r="A135" s="315" t="s">
        <v>1311</v>
      </c>
      <c r="B135" s="292" t="s">
        <v>17078</v>
      </c>
      <c r="C135" s="316" t="s">
        <v>14336</v>
      </c>
      <c r="D135" s="292">
        <v>56033</v>
      </c>
      <c r="E135" s="292" t="s">
        <v>14755</v>
      </c>
      <c r="F135" s="292" t="s">
        <v>17213</v>
      </c>
      <c r="G135" s="292" t="s">
        <v>17215</v>
      </c>
      <c r="H135" s="293" t="s">
        <v>14828</v>
      </c>
      <c r="I135" s="291">
        <v>3.9</v>
      </c>
      <c r="J135" s="292">
        <v>3.9</v>
      </c>
      <c r="K135" s="292">
        <v>7.7</v>
      </c>
      <c r="L135" s="292">
        <v>0</v>
      </c>
      <c r="M135" s="293">
        <v>0</v>
      </c>
      <c r="N135" s="70"/>
      <c r="O135" s="5"/>
      <c r="P135" s="5"/>
      <c r="Q135" s="5"/>
      <c r="R135" s="5"/>
      <c r="S135" s="5"/>
      <c r="T135" s="5"/>
    </row>
    <row r="136" spans="1:20" s="157" customFormat="1" x14ac:dyDescent="0.2">
      <c r="A136" s="315" t="s">
        <v>1311</v>
      </c>
      <c r="B136" s="292" t="s">
        <v>17078</v>
      </c>
      <c r="C136" s="316" t="s">
        <v>14336</v>
      </c>
      <c r="D136" s="292">
        <v>56033</v>
      </c>
      <c r="E136" s="292" t="s">
        <v>14755</v>
      </c>
      <c r="F136" s="292" t="s">
        <v>17213</v>
      </c>
      <c r="G136" s="292" t="s">
        <v>17216</v>
      </c>
      <c r="H136" s="293" t="s">
        <v>14828</v>
      </c>
      <c r="I136" s="291">
        <v>3.9</v>
      </c>
      <c r="J136" s="292">
        <v>3.9</v>
      </c>
      <c r="K136" s="292">
        <v>7.7</v>
      </c>
      <c r="L136" s="292">
        <v>0</v>
      </c>
      <c r="M136" s="293">
        <v>0</v>
      </c>
      <c r="N136" s="70"/>
      <c r="O136" s="5"/>
      <c r="P136" s="5"/>
      <c r="Q136" s="5"/>
      <c r="R136" s="5"/>
      <c r="S136" s="5"/>
      <c r="T136" s="5"/>
    </row>
    <row r="137" spans="1:20" s="157" customFormat="1" x14ac:dyDescent="0.2">
      <c r="A137" s="315" t="s">
        <v>1311</v>
      </c>
      <c r="B137" s="292" t="s">
        <v>17078</v>
      </c>
      <c r="C137" s="316" t="s">
        <v>14336</v>
      </c>
      <c r="D137" s="292">
        <v>56033</v>
      </c>
      <c r="E137" s="292" t="s">
        <v>14755</v>
      </c>
      <c r="F137" s="292" t="s">
        <v>17213</v>
      </c>
      <c r="G137" s="292" t="s">
        <v>17217</v>
      </c>
      <c r="H137" s="293" t="s">
        <v>14828</v>
      </c>
      <c r="I137" s="291">
        <v>3.9</v>
      </c>
      <c r="J137" s="292">
        <v>3.9</v>
      </c>
      <c r="K137" s="292">
        <v>7.7</v>
      </c>
      <c r="L137" s="292">
        <v>0</v>
      </c>
      <c r="M137" s="293">
        <v>0</v>
      </c>
      <c r="N137" s="70"/>
      <c r="O137" s="5"/>
      <c r="P137" s="5"/>
      <c r="Q137" s="5"/>
      <c r="R137" s="5"/>
      <c r="S137" s="5"/>
      <c r="T137" s="5"/>
    </row>
    <row r="138" spans="1:20" s="157" customFormat="1" x14ac:dyDescent="0.2">
      <c r="A138" s="315" t="s">
        <v>1311</v>
      </c>
      <c r="B138" s="292" t="s">
        <v>17078</v>
      </c>
      <c r="C138" s="316" t="s">
        <v>14336</v>
      </c>
      <c r="D138" s="292">
        <v>56033</v>
      </c>
      <c r="E138" s="292" t="s">
        <v>14755</v>
      </c>
      <c r="F138" s="292" t="s">
        <v>17213</v>
      </c>
      <c r="G138" s="292" t="s">
        <v>17218</v>
      </c>
      <c r="H138" s="293" t="s">
        <v>14828</v>
      </c>
      <c r="I138" s="291">
        <v>3.9</v>
      </c>
      <c r="J138" s="292">
        <v>3.9</v>
      </c>
      <c r="K138" s="292">
        <v>7.7</v>
      </c>
      <c r="L138" s="292">
        <v>0</v>
      </c>
      <c r="M138" s="293">
        <v>0</v>
      </c>
      <c r="N138" s="70"/>
      <c r="O138" s="5"/>
      <c r="P138" s="5"/>
      <c r="Q138" s="5"/>
      <c r="R138" s="5"/>
      <c r="S138" s="5"/>
      <c r="T138" s="5"/>
    </row>
    <row r="139" spans="1:20" s="157" customFormat="1" x14ac:dyDescent="0.2">
      <c r="A139" s="315" t="s">
        <v>1311</v>
      </c>
      <c r="B139" s="292" t="s">
        <v>17078</v>
      </c>
      <c r="C139" s="316" t="s">
        <v>14336</v>
      </c>
      <c r="D139" s="292">
        <v>56033</v>
      </c>
      <c r="E139" s="292" t="s">
        <v>14755</v>
      </c>
      <c r="F139" s="292" t="s">
        <v>17213</v>
      </c>
      <c r="G139" s="292" t="s">
        <v>17219</v>
      </c>
      <c r="H139" s="293" t="s">
        <v>14828</v>
      </c>
      <c r="I139" s="291">
        <v>3.9</v>
      </c>
      <c r="J139" s="292">
        <v>3.9</v>
      </c>
      <c r="K139" s="292">
        <v>7.7</v>
      </c>
      <c r="L139" s="292">
        <v>0</v>
      </c>
      <c r="M139" s="293">
        <v>0</v>
      </c>
      <c r="N139" s="70"/>
      <c r="O139" s="5"/>
      <c r="P139" s="5"/>
      <c r="Q139" s="5"/>
      <c r="R139" s="5"/>
      <c r="S139" s="5"/>
      <c r="T139" s="5"/>
    </row>
    <row r="140" spans="1:20" s="157" customFormat="1" x14ac:dyDescent="0.2">
      <c r="A140" s="315" t="s">
        <v>1311</v>
      </c>
      <c r="B140" s="292" t="s">
        <v>17078</v>
      </c>
      <c r="C140" s="316" t="s">
        <v>14336</v>
      </c>
      <c r="D140" s="292">
        <v>56033</v>
      </c>
      <c r="E140" s="292" t="s">
        <v>14755</v>
      </c>
      <c r="F140" s="292" t="s">
        <v>17213</v>
      </c>
      <c r="G140" s="292" t="s">
        <v>17220</v>
      </c>
      <c r="H140" s="293" t="s">
        <v>14828</v>
      </c>
      <c r="I140" s="291">
        <v>3.9</v>
      </c>
      <c r="J140" s="292">
        <v>3.9</v>
      </c>
      <c r="K140" s="292">
        <v>7.7</v>
      </c>
      <c r="L140" s="292">
        <v>0</v>
      </c>
      <c r="M140" s="293">
        <v>0</v>
      </c>
      <c r="N140" s="70"/>
      <c r="O140" s="5"/>
      <c r="P140" s="5"/>
      <c r="Q140" s="5"/>
      <c r="R140" s="5"/>
      <c r="S140" s="5"/>
      <c r="T140" s="5"/>
    </row>
    <row r="141" spans="1:20" s="157" customFormat="1" x14ac:dyDescent="0.2">
      <c r="A141" s="315" t="s">
        <v>1311</v>
      </c>
      <c r="B141" s="292" t="s">
        <v>17078</v>
      </c>
      <c r="C141" s="316" t="s">
        <v>14336</v>
      </c>
      <c r="D141" s="292">
        <v>56033</v>
      </c>
      <c r="E141" s="292" t="s">
        <v>14755</v>
      </c>
      <c r="F141" s="292" t="s">
        <v>17213</v>
      </c>
      <c r="G141" s="292" t="s">
        <v>17221</v>
      </c>
      <c r="H141" s="293" t="s">
        <v>14828</v>
      </c>
      <c r="I141" s="291">
        <v>3.9</v>
      </c>
      <c r="J141" s="292">
        <v>3.9</v>
      </c>
      <c r="K141" s="292">
        <v>7.7</v>
      </c>
      <c r="L141" s="292">
        <v>0</v>
      </c>
      <c r="M141" s="293">
        <v>0</v>
      </c>
      <c r="N141" s="70"/>
      <c r="O141" s="5"/>
      <c r="P141" s="5"/>
      <c r="Q141" s="5"/>
      <c r="R141" s="5"/>
      <c r="S141" s="5"/>
      <c r="T141" s="5"/>
    </row>
    <row r="142" spans="1:20" s="157" customFormat="1" x14ac:dyDescent="0.2">
      <c r="A142" s="315" t="s">
        <v>1311</v>
      </c>
      <c r="B142" s="292" t="s">
        <v>17078</v>
      </c>
      <c r="C142" s="316" t="s">
        <v>14336</v>
      </c>
      <c r="D142" s="292">
        <v>56033</v>
      </c>
      <c r="E142" s="292" t="s">
        <v>14755</v>
      </c>
      <c r="F142" s="292" t="s">
        <v>17213</v>
      </c>
      <c r="G142" s="292" t="s">
        <v>17222</v>
      </c>
      <c r="H142" s="293" t="s">
        <v>14828</v>
      </c>
      <c r="I142" s="291">
        <v>3.9</v>
      </c>
      <c r="J142" s="292">
        <v>3.9</v>
      </c>
      <c r="K142" s="292">
        <v>7.7</v>
      </c>
      <c r="L142" s="292">
        <v>0</v>
      </c>
      <c r="M142" s="293">
        <v>0</v>
      </c>
      <c r="N142" s="70"/>
      <c r="O142" s="5"/>
      <c r="P142" s="5"/>
      <c r="Q142" s="5"/>
      <c r="R142" s="5"/>
      <c r="S142" s="5"/>
      <c r="T142" s="5"/>
    </row>
    <row r="143" spans="1:20" s="157" customFormat="1" x14ac:dyDescent="0.2">
      <c r="A143" s="315" t="s">
        <v>1311</v>
      </c>
      <c r="B143" s="292" t="s">
        <v>17078</v>
      </c>
      <c r="C143" s="316" t="s">
        <v>14336</v>
      </c>
      <c r="D143" s="292">
        <v>56033</v>
      </c>
      <c r="E143" s="292" t="s">
        <v>14755</v>
      </c>
      <c r="F143" s="292" t="s">
        <v>17213</v>
      </c>
      <c r="G143" s="292" t="s">
        <v>17223</v>
      </c>
      <c r="H143" s="293" t="s">
        <v>14828</v>
      </c>
      <c r="I143" s="291">
        <v>3.9</v>
      </c>
      <c r="J143" s="292">
        <v>3.9</v>
      </c>
      <c r="K143" s="292">
        <v>7.7</v>
      </c>
      <c r="L143" s="292">
        <v>0</v>
      </c>
      <c r="M143" s="293">
        <v>0</v>
      </c>
      <c r="N143" s="70"/>
      <c r="O143" s="5"/>
      <c r="P143" s="5"/>
      <c r="Q143" s="5"/>
      <c r="R143" s="5"/>
      <c r="S143" s="5"/>
      <c r="T143" s="5"/>
    </row>
    <row r="144" spans="1:20" s="157" customFormat="1" x14ac:dyDescent="0.2">
      <c r="A144" s="315" t="s">
        <v>1311</v>
      </c>
      <c r="B144" s="292" t="s">
        <v>17078</v>
      </c>
      <c r="C144" s="316" t="s">
        <v>14336</v>
      </c>
      <c r="D144" s="292">
        <v>56033</v>
      </c>
      <c r="E144" s="292" t="s">
        <v>14755</v>
      </c>
      <c r="F144" s="292" t="s">
        <v>17213</v>
      </c>
      <c r="G144" s="292" t="s">
        <v>17224</v>
      </c>
      <c r="H144" s="293" t="s">
        <v>14828</v>
      </c>
      <c r="I144" s="291">
        <v>16.2</v>
      </c>
      <c r="J144" s="292">
        <v>16.2</v>
      </c>
      <c r="K144" s="292">
        <v>16.2</v>
      </c>
      <c r="L144" s="292">
        <v>0</v>
      </c>
      <c r="M144" s="293">
        <v>0</v>
      </c>
      <c r="N144" s="70"/>
      <c r="O144" s="5"/>
      <c r="P144" s="5"/>
      <c r="Q144" s="5"/>
      <c r="R144" s="5"/>
      <c r="S144" s="5"/>
      <c r="T144" s="5"/>
    </row>
    <row r="145" spans="1:20" s="157" customFormat="1" x14ac:dyDescent="0.2">
      <c r="A145" s="315" t="s">
        <v>1311</v>
      </c>
      <c r="B145" s="292" t="s">
        <v>17078</v>
      </c>
      <c r="C145" s="316" t="s">
        <v>14336</v>
      </c>
      <c r="D145" s="292">
        <v>56033</v>
      </c>
      <c r="E145" s="292" t="s">
        <v>14755</v>
      </c>
      <c r="F145" s="292" t="s">
        <v>17225</v>
      </c>
      <c r="G145" s="292" t="s">
        <v>17226</v>
      </c>
      <c r="H145" s="293" t="s">
        <v>14828</v>
      </c>
      <c r="I145" s="291">
        <v>3.9</v>
      </c>
      <c r="J145" s="292">
        <v>1.9</v>
      </c>
      <c r="K145" s="292">
        <v>7.7</v>
      </c>
      <c r="L145" s="292">
        <v>0</v>
      </c>
      <c r="M145" s="293">
        <v>0</v>
      </c>
      <c r="N145" s="70"/>
      <c r="O145" s="5"/>
      <c r="P145" s="5"/>
      <c r="Q145" s="5"/>
      <c r="R145" s="5"/>
      <c r="S145" s="5"/>
      <c r="T145" s="5"/>
    </row>
    <row r="146" spans="1:20" s="157" customFormat="1" x14ac:dyDescent="0.2">
      <c r="A146" s="315" t="s">
        <v>1311</v>
      </c>
      <c r="B146" s="292" t="s">
        <v>17078</v>
      </c>
      <c r="C146" s="316" t="s">
        <v>14336</v>
      </c>
      <c r="D146" s="292">
        <v>56033</v>
      </c>
      <c r="E146" s="292" t="s">
        <v>14755</v>
      </c>
      <c r="F146" s="292" t="s">
        <v>17225</v>
      </c>
      <c r="G146" s="292" t="s">
        <v>17227</v>
      </c>
      <c r="H146" s="293" t="s">
        <v>14828</v>
      </c>
      <c r="I146" s="291">
        <v>3.9</v>
      </c>
      <c r="J146" s="292">
        <v>1.9</v>
      </c>
      <c r="K146" s="292">
        <v>7.7</v>
      </c>
      <c r="L146" s="292">
        <v>0</v>
      </c>
      <c r="M146" s="293">
        <v>0</v>
      </c>
      <c r="N146" s="70"/>
      <c r="O146" s="5"/>
      <c r="P146" s="5"/>
      <c r="Q146" s="5"/>
      <c r="R146" s="5"/>
      <c r="S146" s="5"/>
      <c r="T146" s="5"/>
    </row>
    <row r="147" spans="1:20" s="157" customFormat="1" x14ac:dyDescent="0.2">
      <c r="A147" s="315" t="s">
        <v>1311</v>
      </c>
      <c r="B147" s="292" t="s">
        <v>17078</v>
      </c>
      <c r="C147" s="316" t="s">
        <v>14336</v>
      </c>
      <c r="D147" s="292">
        <v>56033</v>
      </c>
      <c r="E147" s="292" t="s">
        <v>14755</v>
      </c>
      <c r="F147" s="292" t="s">
        <v>17225</v>
      </c>
      <c r="G147" s="292" t="s">
        <v>17228</v>
      </c>
      <c r="H147" s="293" t="s">
        <v>14828</v>
      </c>
      <c r="I147" s="291">
        <v>3.9</v>
      </c>
      <c r="J147" s="292">
        <v>1.9</v>
      </c>
      <c r="K147" s="292">
        <v>7.7</v>
      </c>
      <c r="L147" s="292">
        <v>0</v>
      </c>
      <c r="M147" s="293">
        <v>0</v>
      </c>
      <c r="N147" s="70"/>
      <c r="O147" s="5"/>
      <c r="P147" s="5"/>
      <c r="Q147" s="5"/>
      <c r="R147" s="5"/>
      <c r="S147" s="5"/>
      <c r="T147" s="5"/>
    </row>
    <row r="148" spans="1:20" s="157" customFormat="1" x14ac:dyDescent="0.2">
      <c r="A148" s="315" t="s">
        <v>1311</v>
      </c>
      <c r="B148" s="292" t="s">
        <v>17078</v>
      </c>
      <c r="C148" s="316" t="s">
        <v>14336</v>
      </c>
      <c r="D148" s="292">
        <v>56033</v>
      </c>
      <c r="E148" s="292" t="s">
        <v>14757</v>
      </c>
      <c r="F148" s="292" t="s">
        <v>17225</v>
      </c>
      <c r="G148" s="292" t="s">
        <v>17229</v>
      </c>
      <c r="H148" s="293" t="s">
        <v>14828</v>
      </c>
      <c r="I148" s="291">
        <v>3.9</v>
      </c>
      <c r="J148" s="292">
        <v>1.9</v>
      </c>
      <c r="K148" s="292">
        <v>7.7</v>
      </c>
      <c r="L148" s="292">
        <v>0</v>
      </c>
      <c r="M148" s="293">
        <v>0</v>
      </c>
      <c r="N148" s="70"/>
      <c r="O148" s="5"/>
      <c r="P148" s="5"/>
      <c r="Q148" s="5"/>
      <c r="R148" s="5"/>
      <c r="S148" s="5"/>
      <c r="T148" s="5"/>
    </row>
    <row r="149" spans="1:20" s="157" customFormat="1" x14ac:dyDescent="0.2">
      <c r="A149" s="315" t="s">
        <v>1311</v>
      </c>
      <c r="B149" s="292" t="s">
        <v>17078</v>
      </c>
      <c r="C149" s="316" t="s">
        <v>14336</v>
      </c>
      <c r="D149" s="292">
        <v>56033</v>
      </c>
      <c r="E149" s="292" t="s">
        <v>14755</v>
      </c>
      <c r="F149" s="292" t="s">
        <v>17225</v>
      </c>
      <c r="G149" s="292" t="s">
        <v>17230</v>
      </c>
      <c r="H149" s="293" t="s">
        <v>14828</v>
      </c>
      <c r="I149" s="291">
        <v>16.2</v>
      </c>
      <c r="J149" s="292">
        <v>8.1</v>
      </c>
      <c r="K149" s="292">
        <v>26</v>
      </c>
      <c r="L149" s="292">
        <v>0</v>
      </c>
      <c r="M149" s="293">
        <v>0</v>
      </c>
      <c r="N149" s="70"/>
      <c r="O149" s="5"/>
      <c r="P149" s="5"/>
      <c r="Q149" s="5"/>
      <c r="R149" s="5"/>
      <c r="S149" s="5"/>
      <c r="T149" s="5"/>
    </row>
    <row r="150" spans="1:20" s="157" customFormat="1" x14ac:dyDescent="0.2">
      <c r="A150" s="315" t="s">
        <v>1311</v>
      </c>
      <c r="B150" s="292" t="s">
        <v>17078</v>
      </c>
      <c r="C150" s="316" t="s">
        <v>14336</v>
      </c>
      <c r="D150" s="292">
        <v>56033</v>
      </c>
      <c r="E150" s="292" t="s">
        <v>14755</v>
      </c>
      <c r="F150" s="292" t="s">
        <v>17225</v>
      </c>
      <c r="G150" s="292" t="s">
        <v>17231</v>
      </c>
      <c r="H150" s="293" t="s">
        <v>14828</v>
      </c>
      <c r="I150" s="291">
        <v>16.2</v>
      </c>
      <c r="J150" s="292">
        <v>8.1</v>
      </c>
      <c r="K150" s="292">
        <v>26</v>
      </c>
      <c r="L150" s="292">
        <v>0</v>
      </c>
      <c r="M150" s="293">
        <v>0</v>
      </c>
      <c r="N150" s="70"/>
      <c r="O150" s="5"/>
      <c r="P150" s="5"/>
      <c r="Q150" s="5"/>
      <c r="R150" s="5"/>
      <c r="S150" s="5"/>
      <c r="T150" s="5"/>
    </row>
    <row r="151" spans="1:20" s="157" customFormat="1" x14ac:dyDescent="0.2">
      <c r="A151" s="315" t="s">
        <v>1311</v>
      </c>
      <c r="B151" s="292" t="s">
        <v>17078</v>
      </c>
      <c r="C151" s="316" t="s">
        <v>14336</v>
      </c>
      <c r="D151" s="292">
        <v>56033</v>
      </c>
      <c r="E151" s="292" t="s">
        <v>14755</v>
      </c>
      <c r="F151" s="292" t="s">
        <v>17225</v>
      </c>
      <c r="G151" s="292" t="s">
        <v>17232</v>
      </c>
      <c r="H151" s="293" t="s">
        <v>14828</v>
      </c>
      <c r="I151" s="291">
        <v>16.2</v>
      </c>
      <c r="J151" s="292">
        <v>8.1</v>
      </c>
      <c r="K151" s="292">
        <v>26</v>
      </c>
      <c r="L151" s="292">
        <v>0</v>
      </c>
      <c r="M151" s="293">
        <v>0</v>
      </c>
      <c r="N151" s="70"/>
      <c r="O151" s="5"/>
      <c r="P151" s="5"/>
      <c r="Q151" s="5"/>
      <c r="R151" s="5"/>
      <c r="S151" s="5"/>
      <c r="T151" s="5"/>
    </row>
    <row r="152" spans="1:20" s="157" customFormat="1" x14ac:dyDescent="0.2">
      <c r="A152" s="315" t="s">
        <v>1311</v>
      </c>
      <c r="B152" s="292" t="s">
        <v>17078</v>
      </c>
      <c r="C152" s="316" t="s">
        <v>14336</v>
      </c>
      <c r="D152" s="292">
        <v>56033</v>
      </c>
      <c r="E152" s="292" t="s">
        <v>14755</v>
      </c>
      <c r="F152" s="292" t="s">
        <v>17225</v>
      </c>
      <c r="G152" s="292" t="s">
        <v>17233</v>
      </c>
      <c r="H152" s="293" t="s">
        <v>14828</v>
      </c>
      <c r="I152" s="291">
        <v>16.2</v>
      </c>
      <c r="J152" s="292">
        <v>8.1</v>
      </c>
      <c r="K152" s="292">
        <v>26</v>
      </c>
      <c r="L152" s="292">
        <v>0</v>
      </c>
      <c r="M152" s="293">
        <v>0</v>
      </c>
      <c r="N152" s="70"/>
      <c r="O152" s="5"/>
      <c r="P152" s="5"/>
      <c r="Q152" s="5"/>
      <c r="R152" s="5"/>
      <c r="S152" s="5"/>
      <c r="T152" s="5"/>
    </row>
    <row r="153" spans="1:20" s="157" customFormat="1" x14ac:dyDescent="0.2">
      <c r="A153" s="315" t="s">
        <v>1311</v>
      </c>
      <c r="B153" s="292" t="s">
        <v>17078</v>
      </c>
      <c r="C153" s="316" t="s">
        <v>14336</v>
      </c>
      <c r="D153" s="292">
        <v>56033</v>
      </c>
      <c r="E153" s="292" t="s">
        <v>14755</v>
      </c>
      <c r="F153" s="292" t="s">
        <v>17225</v>
      </c>
      <c r="G153" s="292" t="s">
        <v>17234</v>
      </c>
      <c r="H153" s="293" t="s">
        <v>14828</v>
      </c>
      <c r="I153" s="291">
        <v>16.2</v>
      </c>
      <c r="J153" s="292">
        <v>8.1</v>
      </c>
      <c r="K153" s="292">
        <v>26</v>
      </c>
      <c r="L153" s="292">
        <v>0</v>
      </c>
      <c r="M153" s="293">
        <v>0</v>
      </c>
      <c r="N153" s="70"/>
      <c r="O153" s="5"/>
      <c r="P153" s="5"/>
      <c r="Q153" s="5"/>
      <c r="R153" s="5"/>
      <c r="S153" s="5"/>
      <c r="T153" s="5"/>
    </row>
    <row r="154" spans="1:20" s="157" customFormat="1" x14ac:dyDescent="0.2">
      <c r="A154" s="315" t="s">
        <v>1311</v>
      </c>
      <c r="B154" s="292" t="s">
        <v>17078</v>
      </c>
      <c r="C154" s="316" t="s">
        <v>14336</v>
      </c>
      <c r="D154" s="292">
        <v>56033</v>
      </c>
      <c r="E154" s="292" t="s">
        <v>14755</v>
      </c>
      <c r="F154" s="292" t="s">
        <v>17235</v>
      </c>
      <c r="G154" s="292" t="s">
        <v>17236</v>
      </c>
      <c r="H154" s="293" t="s">
        <v>14828</v>
      </c>
      <c r="I154" s="291">
        <v>11.351969998647199</v>
      </c>
      <c r="J154" s="292">
        <v>8.1</v>
      </c>
      <c r="K154" s="292">
        <v>32.4</v>
      </c>
      <c r="L154" s="292">
        <v>0</v>
      </c>
      <c r="M154" s="293">
        <v>0</v>
      </c>
      <c r="N154" s="70"/>
      <c r="O154" s="5"/>
      <c r="P154" s="5"/>
      <c r="Q154" s="5"/>
      <c r="R154" s="5"/>
      <c r="S154" s="5"/>
      <c r="T154" s="5"/>
    </row>
    <row r="155" spans="1:20" s="157" customFormat="1" x14ac:dyDescent="0.2">
      <c r="A155" s="315" t="s">
        <v>1311</v>
      </c>
      <c r="B155" s="292" t="s">
        <v>17078</v>
      </c>
      <c r="C155" s="316" t="s">
        <v>14336</v>
      </c>
      <c r="D155" s="292">
        <v>56033</v>
      </c>
      <c r="E155" s="292" t="s">
        <v>14755</v>
      </c>
      <c r="F155" s="292" t="s">
        <v>17235</v>
      </c>
      <c r="G155" s="292" t="s">
        <v>17236</v>
      </c>
      <c r="H155" s="293" t="s">
        <v>14828</v>
      </c>
      <c r="I155" s="291">
        <v>11.351969998647199</v>
      </c>
      <c r="J155" s="292">
        <v>8.1</v>
      </c>
      <c r="K155" s="292">
        <v>32.4</v>
      </c>
      <c r="L155" s="292">
        <v>0</v>
      </c>
      <c r="M155" s="293">
        <v>0</v>
      </c>
      <c r="N155" s="70"/>
      <c r="O155" s="5"/>
      <c r="P155" s="5"/>
      <c r="Q155" s="5"/>
      <c r="R155" s="5"/>
      <c r="S155" s="5"/>
      <c r="T155" s="5"/>
    </row>
    <row r="156" spans="1:20" s="157" customFormat="1" x14ac:dyDescent="0.2">
      <c r="A156" s="315" t="s">
        <v>1311</v>
      </c>
      <c r="B156" s="292" t="s">
        <v>17078</v>
      </c>
      <c r="C156" s="316" t="s">
        <v>14336</v>
      </c>
      <c r="D156" s="292">
        <v>56033</v>
      </c>
      <c r="E156" s="292" t="s">
        <v>14755</v>
      </c>
      <c r="F156" s="292" t="s">
        <v>17235</v>
      </c>
      <c r="G156" s="292" t="s">
        <v>17236</v>
      </c>
      <c r="H156" s="293" t="s">
        <v>14828</v>
      </c>
      <c r="I156" s="291">
        <v>11.351969998647199</v>
      </c>
      <c r="J156" s="292">
        <v>8.1</v>
      </c>
      <c r="K156" s="292">
        <v>32.4</v>
      </c>
      <c r="L156" s="292">
        <v>0</v>
      </c>
      <c r="M156" s="293">
        <v>0</v>
      </c>
      <c r="N156" s="70"/>
      <c r="O156" s="5"/>
      <c r="P156" s="5"/>
      <c r="Q156" s="5"/>
      <c r="R156" s="5"/>
      <c r="S156" s="5"/>
      <c r="T156" s="5"/>
    </row>
    <row r="157" spans="1:20" s="157" customFormat="1" x14ac:dyDescent="0.2">
      <c r="A157" s="315" t="s">
        <v>1311</v>
      </c>
      <c r="B157" s="292" t="s">
        <v>17078</v>
      </c>
      <c r="C157" s="316" t="s">
        <v>14336</v>
      </c>
      <c r="D157" s="292">
        <v>56033</v>
      </c>
      <c r="E157" s="292" t="s">
        <v>14755</v>
      </c>
      <c r="F157" s="292" t="s">
        <v>17235</v>
      </c>
      <c r="G157" s="292" t="s">
        <v>17236</v>
      </c>
      <c r="H157" s="293" t="s">
        <v>14828</v>
      </c>
      <c r="I157" s="291">
        <v>11.351969998647199</v>
      </c>
      <c r="J157" s="292">
        <v>8.1</v>
      </c>
      <c r="K157" s="292">
        <v>32.4</v>
      </c>
      <c r="L157" s="292">
        <v>0</v>
      </c>
      <c r="M157" s="293">
        <v>0</v>
      </c>
      <c r="N157" s="70"/>
      <c r="O157" s="5"/>
      <c r="P157" s="5"/>
      <c r="Q157" s="5"/>
      <c r="R157" s="5"/>
      <c r="S157" s="5"/>
      <c r="T157" s="5"/>
    </row>
    <row r="158" spans="1:20" s="157" customFormat="1" x14ac:dyDescent="0.2">
      <c r="A158" s="315" t="s">
        <v>1311</v>
      </c>
      <c r="B158" s="292" t="s">
        <v>17078</v>
      </c>
      <c r="C158" s="316" t="s">
        <v>14336</v>
      </c>
      <c r="D158" s="292">
        <v>56033</v>
      </c>
      <c r="E158" s="292" t="s">
        <v>14757</v>
      </c>
      <c r="F158" s="292" t="s">
        <v>17235</v>
      </c>
      <c r="G158" s="292" t="s">
        <v>17237</v>
      </c>
      <c r="H158" s="293" t="s">
        <v>14828</v>
      </c>
      <c r="I158" s="291">
        <v>12.4648136995845</v>
      </c>
      <c r="J158" s="292">
        <v>4.2</v>
      </c>
      <c r="K158" s="292">
        <v>4.2</v>
      </c>
      <c r="L158" s="292">
        <v>0</v>
      </c>
      <c r="M158" s="293">
        <v>0</v>
      </c>
      <c r="N158" s="70"/>
      <c r="O158" s="5"/>
      <c r="P158" s="5"/>
      <c r="Q158" s="5"/>
      <c r="R158" s="5"/>
      <c r="S158" s="5"/>
      <c r="T158" s="5"/>
    </row>
    <row r="159" spans="1:20" s="157" customFormat="1" x14ac:dyDescent="0.2">
      <c r="A159" s="315" t="s">
        <v>1311</v>
      </c>
      <c r="B159" s="292" t="s">
        <v>17078</v>
      </c>
      <c r="C159" s="316" t="s">
        <v>14336</v>
      </c>
      <c r="D159" s="292">
        <v>56033</v>
      </c>
      <c r="E159" s="292" t="s">
        <v>14757</v>
      </c>
      <c r="F159" s="292" t="s">
        <v>17235</v>
      </c>
      <c r="G159" s="292" t="s">
        <v>17237</v>
      </c>
      <c r="H159" s="293" t="s">
        <v>14828</v>
      </c>
      <c r="I159" s="291">
        <v>12.4648136995845</v>
      </c>
      <c r="J159" s="292">
        <v>4.2</v>
      </c>
      <c r="K159" s="292">
        <v>4.2</v>
      </c>
      <c r="L159" s="292">
        <v>0</v>
      </c>
      <c r="M159" s="293">
        <v>0</v>
      </c>
      <c r="N159" s="70"/>
      <c r="O159" s="5"/>
      <c r="P159" s="5"/>
      <c r="Q159" s="5"/>
      <c r="R159" s="5"/>
      <c r="S159" s="5"/>
      <c r="T159" s="5"/>
    </row>
    <row r="160" spans="1:20" s="157" customFormat="1" x14ac:dyDescent="0.2">
      <c r="A160" s="315" t="s">
        <v>1311</v>
      </c>
      <c r="B160" s="292" t="s">
        <v>17078</v>
      </c>
      <c r="C160" s="316" t="s">
        <v>14336</v>
      </c>
      <c r="D160" s="292">
        <v>56033</v>
      </c>
      <c r="E160" s="292" t="s">
        <v>14757</v>
      </c>
      <c r="F160" s="292" t="s">
        <v>17235</v>
      </c>
      <c r="G160" s="292" t="s">
        <v>17237</v>
      </c>
      <c r="H160" s="293" t="s">
        <v>14828</v>
      </c>
      <c r="I160" s="291">
        <v>12.4648136995845</v>
      </c>
      <c r="J160" s="292">
        <v>4.2</v>
      </c>
      <c r="K160" s="292">
        <v>4.2</v>
      </c>
      <c r="L160" s="292">
        <v>0</v>
      </c>
      <c r="M160" s="293">
        <v>0</v>
      </c>
      <c r="N160" s="70"/>
      <c r="O160" s="5"/>
      <c r="P160" s="5"/>
      <c r="Q160" s="5"/>
      <c r="R160" s="5"/>
      <c r="S160" s="5"/>
      <c r="T160" s="5"/>
    </row>
    <row r="161" spans="1:20" s="157" customFormat="1" x14ac:dyDescent="0.2">
      <c r="A161" s="315" t="s">
        <v>1311</v>
      </c>
      <c r="B161" s="292" t="s">
        <v>17078</v>
      </c>
      <c r="C161" s="316" t="s">
        <v>14336</v>
      </c>
      <c r="D161" s="292">
        <v>56033</v>
      </c>
      <c r="E161" s="292" t="s">
        <v>14755</v>
      </c>
      <c r="F161" s="292" t="s">
        <v>17238</v>
      </c>
      <c r="G161" s="292" t="s">
        <v>17239</v>
      </c>
      <c r="H161" s="293" t="s">
        <v>14828</v>
      </c>
      <c r="I161" s="291">
        <v>16.2</v>
      </c>
      <c r="J161" s="292">
        <v>8.1</v>
      </c>
      <c r="K161" s="292">
        <v>26</v>
      </c>
      <c r="L161" s="292">
        <v>0</v>
      </c>
      <c r="M161" s="293">
        <v>0</v>
      </c>
      <c r="N161" s="70"/>
      <c r="O161" s="5"/>
      <c r="P161" s="5"/>
      <c r="Q161" s="5"/>
      <c r="R161" s="5"/>
      <c r="S161" s="5"/>
      <c r="T161" s="5"/>
    </row>
    <row r="162" spans="1:20" s="157" customFormat="1" x14ac:dyDescent="0.2">
      <c r="A162" s="315" t="s">
        <v>1311</v>
      </c>
      <c r="B162" s="292" t="s">
        <v>17078</v>
      </c>
      <c r="C162" s="316" t="s">
        <v>14336</v>
      </c>
      <c r="D162" s="292">
        <v>56033</v>
      </c>
      <c r="E162" s="292" t="s">
        <v>14755</v>
      </c>
      <c r="F162" s="292" t="s">
        <v>17238</v>
      </c>
      <c r="G162" s="292" t="s">
        <v>17240</v>
      </c>
      <c r="H162" s="293" t="s">
        <v>14828</v>
      </c>
      <c r="I162" s="291">
        <v>16.2</v>
      </c>
      <c r="J162" s="292">
        <v>8.1</v>
      </c>
      <c r="K162" s="292">
        <v>26</v>
      </c>
      <c r="L162" s="292">
        <v>0</v>
      </c>
      <c r="M162" s="293">
        <v>0</v>
      </c>
      <c r="N162" s="70"/>
      <c r="O162" s="5"/>
      <c r="P162" s="5"/>
      <c r="Q162" s="5"/>
      <c r="R162" s="5"/>
      <c r="S162" s="5"/>
      <c r="T162" s="5"/>
    </row>
    <row r="163" spans="1:20" s="157" customFormat="1" x14ac:dyDescent="0.2">
      <c r="A163" s="315" t="s">
        <v>1311</v>
      </c>
      <c r="B163" s="292" t="s">
        <v>17078</v>
      </c>
      <c r="C163" s="316" t="s">
        <v>14336</v>
      </c>
      <c r="D163" s="292">
        <v>56033</v>
      </c>
      <c r="E163" s="292" t="s">
        <v>14755</v>
      </c>
      <c r="F163" s="292" t="s">
        <v>17238</v>
      </c>
      <c r="G163" s="292" t="s">
        <v>17241</v>
      </c>
      <c r="H163" s="293" t="s">
        <v>14828</v>
      </c>
      <c r="I163" s="291">
        <v>16.2</v>
      </c>
      <c r="J163" s="292">
        <v>8.1</v>
      </c>
      <c r="K163" s="292">
        <v>26</v>
      </c>
      <c r="L163" s="292">
        <v>0</v>
      </c>
      <c r="M163" s="293">
        <v>0</v>
      </c>
      <c r="N163" s="70"/>
      <c r="O163" s="5"/>
      <c r="P163" s="5"/>
      <c r="Q163" s="5"/>
      <c r="R163" s="5"/>
      <c r="S163" s="5"/>
      <c r="T163" s="5"/>
    </row>
    <row r="164" spans="1:20" s="157" customFormat="1" x14ac:dyDescent="0.2">
      <c r="A164" s="315" t="s">
        <v>1311</v>
      </c>
      <c r="B164" s="292" t="s">
        <v>17078</v>
      </c>
      <c r="C164" s="316" t="s">
        <v>14336</v>
      </c>
      <c r="D164" s="292">
        <v>56033</v>
      </c>
      <c r="E164" s="292" t="s">
        <v>14757</v>
      </c>
      <c r="F164" s="292" t="s">
        <v>17242</v>
      </c>
      <c r="G164" s="292" t="s">
        <v>17243</v>
      </c>
      <c r="H164" s="293" t="s">
        <v>14828</v>
      </c>
      <c r="I164" s="291">
        <v>12.5</v>
      </c>
      <c r="J164" s="292">
        <v>4.2</v>
      </c>
      <c r="K164" s="292">
        <v>4.2</v>
      </c>
      <c r="L164" s="292">
        <v>0</v>
      </c>
      <c r="M164" s="293">
        <v>0</v>
      </c>
      <c r="N164" s="70"/>
      <c r="O164" s="5"/>
      <c r="P164" s="5"/>
      <c r="Q164" s="5"/>
      <c r="R164" s="5"/>
      <c r="S164" s="5"/>
      <c r="T164" s="5"/>
    </row>
    <row r="165" spans="1:20" s="157" customFormat="1" x14ac:dyDescent="0.2">
      <c r="A165" s="315" t="s">
        <v>1311</v>
      </c>
      <c r="B165" s="292" t="s">
        <v>17078</v>
      </c>
      <c r="C165" s="316" t="s">
        <v>14336</v>
      </c>
      <c r="D165" s="292">
        <v>56033</v>
      </c>
      <c r="E165" s="292" t="s">
        <v>14757</v>
      </c>
      <c r="F165" s="292" t="s">
        <v>17242</v>
      </c>
      <c r="G165" s="292" t="s">
        <v>17244</v>
      </c>
      <c r="H165" s="293" t="s">
        <v>14828</v>
      </c>
      <c r="I165" s="291">
        <v>12.5</v>
      </c>
      <c r="J165" s="292">
        <v>4.2</v>
      </c>
      <c r="K165" s="292">
        <v>4.2</v>
      </c>
      <c r="L165" s="292">
        <v>0</v>
      </c>
      <c r="M165" s="293">
        <v>0</v>
      </c>
      <c r="N165" s="70"/>
      <c r="O165" s="5"/>
      <c r="P165" s="5"/>
      <c r="Q165" s="5"/>
      <c r="R165" s="5"/>
      <c r="S165" s="5"/>
      <c r="T165" s="5"/>
    </row>
    <row r="166" spans="1:20" s="157" customFormat="1" x14ac:dyDescent="0.2">
      <c r="A166" s="315" t="s">
        <v>1311</v>
      </c>
      <c r="B166" s="292" t="s">
        <v>17078</v>
      </c>
      <c r="C166" s="316" t="s">
        <v>14336</v>
      </c>
      <c r="D166" s="292">
        <v>56033</v>
      </c>
      <c r="E166" s="292" t="s">
        <v>14757</v>
      </c>
      <c r="F166" s="292" t="s">
        <v>17242</v>
      </c>
      <c r="G166" s="292" t="s">
        <v>17245</v>
      </c>
      <c r="H166" s="293" t="s">
        <v>14828</v>
      </c>
      <c r="I166" s="291">
        <v>12.5</v>
      </c>
      <c r="J166" s="292">
        <v>4.2</v>
      </c>
      <c r="K166" s="292">
        <v>4.2</v>
      </c>
      <c r="L166" s="292">
        <v>0</v>
      </c>
      <c r="M166" s="293">
        <v>0</v>
      </c>
      <c r="N166" s="70"/>
      <c r="O166" s="5"/>
      <c r="P166" s="5"/>
      <c r="Q166" s="5"/>
      <c r="R166" s="5"/>
      <c r="S166" s="5"/>
      <c r="T166" s="5"/>
    </row>
    <row r="167" spans="1:20" s="157" customFormat="1" x14ac:dyDescent="0.2">
      <c r="A167" s="315" t="s">
        <v>1311</v>
      </c>
      <c r="B167" s="292" t="s">
        <v>17078</v>
      </c>
      <c r="C167" s="316" t="s">
        <v>14336</v>
      </c>
      <c r="D167" s="292">
        <v>56033</v>
      </c>
      <c r="E167" s="292" t="s">
        <v>14757</v>
      </c>
      <c r="F167" s="292" t="s">
        <v>17242</v>
      </c>
      <c r="G167" s="292" t="s">
        <v>17246</v>
      </c>
      <c r="H167" s="293" t="s">
        <v>14828</v>
      </c>
      <c r="I167" s="291">
        <v>12.5</v>
      </c>
      <c r="J167" s="292">
        <v>4.2</v>
      </c>
      <c r="K167" s="292">
        <v>4.2</v>
      </c>
      <c r="L167" s="292">
        <v>0</v>
      </c>
      <c r="M167" s="293">
        <v>0</v>
      </c>
      <c r="N167" s="70"/>
      <c r="O167" s="5"/>
      <c r="P167" s="5"/>
      <c r="Q167" s="5"/>
      <c r="R167" s="5"/>
      <c r="S167" s="5"/>
      <c r="T167" s="5"/>
    </row>
    <row r="168" spans="1:20" s="157" customFormat="1" x14ac:dyDescent="0.2">
      <c r="A168" s="315" t="s">
        <v>1311</v>
      </c>
      <c r="B168" s="292" t="s">
        <v>17078</v>
      </c>
      <c r="C168" s="316" t="s">
        <v>14336</v>
      </c>
      <c r="D168" s="292">
        <v>56033</v>
      </c>
      <c r="E168" s="292" t="s">
        <v>14755</v>
      </c>
      <c r="F168" s="292" t="s">
        <v>17247</v>
      </c>
      <c r="G168" s="292" t="s">
        <v>17248</v>
      </c>
      <c r="H168" s="293" t="s">
        <v>14828</v>
      </c>
      <c r="I168" s="291">
        <v>2.6</v>
      </c>
      <c r="J168" s="292">
        <v>8.1</v>
      </c>
      <c r="K168" s="292">
        <v>32.4</v>
      </c>
      <c r="L168" s="292">
        <v>0</v>
      </c>
      <c r="M168" s="293">
        <v>0</v>
      </c>
      <c r="N168" s="70"/>
      <c r="O168" s="5"/>
      <c r="P168" s="5"/>
      <c r="Q168" s="5"/>
      <c r="R168" s="5"/>
      <c r="S168" s="5"/>
      <c r="T168" s="5"/>
    </row>
    <row r="169" spans="1:20" s="157" customFormat="1" x14ac:dyDescent="0.2">
      <c r="A169" s="315" t="s">
        <v>1311</v>
      </c>
      <c r="B169" s="292" t="s">
        <v>17078</v>
      </c>
      <c r="C169" s="316" t="s">
        <v>14336</v>
      </c>
      <c r="D169" s="292">
        <v>56033</v>
      </c>
      <c r="E169" s="292" t="s">
        <v>14755</v>
      </c>
      <c r="F169" s="292" t="s">
        <v>17247</v>
      </c>
      <c r="G169" s="292" t="s">
        <v>17249</v>
      </c>
      <c r="H169" s="293" t="s">
        <v>14828</v>
      </c>
      <c r="I169" s="291">
        <v>11.4</v>
      </c>
      <c r="J169" s="292">
        <v>8.1</v>
      </c>
      <c r="K169" s="292">
        <v>32.4</v>
      </c>
      <c r="L169" s="292">
        <v>0</v>
      </c>
      <c r="M169" s="293">
        <v>0</v>
      </c>
      <c r="N169" s="70"/>
      <c r="O169" s="5"/>
      <c r="P169" s="5"/>
      <c r="Q169" s="5"/>
      <c r="R169" s="5"/>
      <c r="S169" s="5"/>
      <c r="T169" s="5"/>
    </row>
    <row r="170" spans="1:20" s="157" customFormat="1" x14ac:dyDescent="0.2">
      <c r="A170" s="315" t="s">
        <v>1311</v>
      </c>
      <c r="B170" s="292" t="s">
        <v>17078</v>
      </c>
      <c r="C170" s="316" t="s">
        <v>14336</v>
      </c>
      <c r="D170" s="292">
        <v>56033</v>
      </c>
      <c r="E170" s="292" t="s">
        <v>14755</v>
      </c>
      <c r="F170" s="292" t="s">
        <v>17247</v>
      </c>
      <c r="G170" s="292" t="s">
        <v>17250</v>
      </c>
      <c r="H170" s="293" t="s">
        <v>14828</v>
      </c>
      <c r="I170" s="291">
        <v>11.4</v>
      </c>
      <c r="J170" s="292">
        <v>8.1</v>
      </c>
      <c r="K170" s="292">
        <v>32.4</v>
      </c>
      <c r="L170" s="292">
        <v>0</v>
      </c>
      <c r="M170" s="293">
        <v>0</v>
      </c>
      <c r="N170" s="70"/>
      <c r="O170" s="5"/>
      <c r="P170" s="5"/>
      <c r="Q170" s="5"/>
      <c r="R170" s="5"/>
      <c r="S170" s="5"/>
      <c r="T170" s="5"/>
    </row>
    <row r="171" spans="1:20" s="157" customFormat="1" x14ac:dyDescent="0.2">
      <c r="A171" s="315" t="s">
        <v>1311</v>
      </c>
      <c r="B171" s="292" t="s">
        <v>17078</v>
      </c>
      <c r="C171" s="316" t="s">
        <v>14336</v>
      </c>
      <c r="D171" s="292">
        <v>56033</v>
      </c>
      <c r="E171" s="292" t="s">
        <v>14755</v>
      </c>
      <c r="F171" s="292" t="s">
        <v>17247</v>
      </c>
      <c r="G171" s="292" t="s">
        <v>17251</v>
      </c>
      <c r="H171" s="293" t="s">
        <v>14828</v>
      </c>
      <c r="I171" s="291">
        <v>11.4</v>
      </c>
      <c r="J171" s="292">
        <v>8.1</v>
      </c>
      <c r="K171" s="292">
        <v>32.4</v>
      </c>
      <c r="L171" s="292">
        <v>0</v>
      </c>
      <c r="M171" s="293">
        <v>0</v>
      </c>
      <c r="N171" s="70"/>
      <c r="O171" s="5"/>
      <c r="P171" s="5"/>
      <c r="Q171" s="5"/>
      <c r="R171" s="5"/>
      <c r="S171" s="5"/>
      <c r="T171" s="5"/>
    </row>
    <row r="172" spans="1:20" s="157" customFormat="1" x14ac:dyDescent="0.2">
      <c r="A172" s="315" t="s">
        <v>1311</v>
      </c>
      <c r="B172" s="292" t="s">
        <v>17078</v>
      </c>
      <c r="C172" s="316" t="s">
        <v>14336</v>
      </c>
      <c r="D172" s="292">
        <v>56033</v>
      </c>
      <c r="E172" s="292" t="s">
        <v>14757</v>
      </c>
      <c r="F172" s="292" t="s">
        <v>17252</v>
      </c>
      <c r="G172" s="292" t="s">
        <v>17253</v>
      </c>
      <c r="H172" s="293" t="s">
        <v>14828</v>
      </c>
      <c r="I172" s="291">
        <v>3.8620000000000001</v>
      </c>
      <c r="J172" s="292">
        <v>0</v>
      </c>
      <c r="K172" s="292">
        <v>0</v>
      </c>
      <c r="L172" s="292">
        <v>0</v>
      </c>
      <c r="M172" s="293">
        <v>0</v>
      </c>
      <c r="N172" s="70"/>
      <c r="O172" s="5"/>
      <c r="P172" s="5"/>
      <c r="Q172" s="5"/>
      <c r="R172" s="5"/>
      <c r="S172" s="5"/>
      <c r="T172" s="5"/>
    </row>
    <row r="173" spans="1:20" s="157" customFormat="1" x14ac:dyDescent="0.2">
      <c r="A173" s="315" t="s">
        <v>1311</v>
      </c>
      <c r="B173" s="292" t="s">
        <v>17078</v>
      </c>
      <c r="C173" s="316" t="s">
        <v>14336</v>
      </c>
      <c r="D173" s="292">
        <v>56033</v>
      </c>
      <c r="E173" s="292" t="s">
        <v>14757</v>
      </c>
      <c r="F173" s="292" t="s">
        <v>17252</v>
      </c>
      <c r="G173" s="292" t="s">
        <v>17254</v>
      </c>
      <c r="H173" s="293" t="s">
        <v>14828</v>
      </c>
      <c r="I173" s="291">
        <v>3.8620000000000001</v>
      </c>
      <c r="J173" s="292">
        <v>0</v>
      </c>
      <c r="K173" s="292">
        <v>0</v>
      </c>
      <c r="L173" s="292">
        <v>0</v>
      </c>
      <c r="M173" s="293">
        <v>0</v>
      </c>
      <c r="N173" s="70"/>
      <c r="O173" s="5"/>
      <c r="P173" s="5"/>
      <c r="Q173" s="5"/>
      <c r="R173" s="5"/>
      <c r="S173" s="5"/>
      <c r="T173" s="5"/>
    </row>
    <row r="174" spans="1:20" s="157" customFormat="1" x14ac:dyDescent="0.2">
      <c r="A174" s="315" t="s">
        <v>1311</v>
      </c>
      <c r="B174" s="292" t="s">
        <v>17078</v>
      </c>
      <c r="C174" s="316" t="s">
        <v>14336</v>
      </c>
      <c r="D174" s="292">
        <v>56033</v>
      </c>
      <c r="E174" s="292" t="s">
        <v>14757</v>
      </c>
      <c r="F174" s="292" t="s">
        <v>17255</v>
      </c>
      <c r="G174" s="292" t="s">
        <v>17256</v>
      </c>
      <c r="H174" s="293" t="s">
        <v>14828</v>
      </c>
      <c r="I174" s="291">
        <v>3.8620000000000001</v>
      </c>
      <c r="J174" s="292">
        <v>0</v>
      </c>
      <c r="K174" s="292">
        <v>0</v>
      </c>
      <c r="L174" s="292">
        <v>0</v>
      </c>
      <c r="M174" s="293">
        <v>0</v>
      </c>
      <c r="N174" s="70"/>
      <c r="O174" s="5"/>
      <c r="P174" s="5"/>
      <c r="Q174" s="5"/>
      <c r="R174" s="5"/>
      <c r="S174" s="5"/>
      <c r="T174" s="5"/>
    </row>
    <row r="175" spans="1:20" s="157" customFormat="1" x14ac:dyDescent="0.2">
      <c r="A175" s="315" t="s">
        <v>1311</v>
      </c>
      <c r="B175" s="292" t="s">
        <v>17078</v>
      </c>
      <c r="C175" s="316" t="s">
        <v>14336</v>
      </c>
      <c r="D175" s="292">
        <v>56033</v>
      </c>
      <c r="E175" s="292" t="s">
        <v>14757</v>
      </c>
      <c r="F175" s="292" t="s">
        <v>17255</v>
      </c>
      <c r="G175" s="292" t="s">
        <v>17257</v>
      </c>
      <c r="H175" s="293" t="s">
        <v>14828</v>
      </c>
      <c r="I175" s="291">
        <v>3.8620000000000001</v>
      </c>
      <c r="J175" s="292">
        <v>0</v>
      </c>
      <c r="K175" s="292">
        <v>0</v>
      </c>
      <c r="L175" s="292">
        <v>0</v>
      </c>
      <c r="M175" s="293">
        <v>0</v>
      </c>
      <c r="N175" s="70"/>
      <c r="O175" s="5"/>
      <c r="P175" s="5"/>
      <c r="Q175" s="5"/>
      <c r="R175" s="5"/>
      <c r="S175" s="5"/>
      <c r="T175" s="5"/>
    </row>
    <row r="176" spans="1:20" s="157" customFormat="1" x14ac:dyDescent="0.2">
      <c r="A176" s="315" t="s">
        <v>1311</v>
      </c>
      <c r="B176" s="292" t="s">
        <v>17078</v>
      </c>
      <c r="C176" s="316" t="s">
        <v>14336</v>
      </c>
      <c r="D176" s="292">
        <v>56033</v>
      </c>
      <c r="E176" s="292" t="s">
        <v>14757</v>
      </c>
      <c r="F176" s="292" t="s">
        <v>17258</v>
      </c>
      <c r="G176" s="292" t="s">
        <v>17259</v>
      </c>
      <c r="H176" s="293" t="s">
        <v>14828</v>
      </c>
      <c r="I176" s="291">
        <v>3.8620000000000001</v>
      </c>
      <c r="J176" s="292">
        <v>0</v>
      </c>
      <c r="K176" s="292">
        <v>0</v>
      </c>
      <c r="L176" s="292">
        <v>0</v>
      </c>
      <c r="M176" s="293">
        <v>0</v>
      </c>
      <c r="N176" s="70"/>
      <c r="O176" s="5"/>
      <c r="P176" s="5"/>
      <c r="Q176" s="5"/>
      <c r="R176" s="5"/>
      <c r="S176" s="5"/>
      <c r="T176" s="5"/>
    </row>
    <row r="177" spans="1:20" s="157" customFormat="1" x14ac:dyDescent="0.2">
      <c r="A177" s="315" t="s">
        <v>1311</v>
      </c>
      <c r="B177" s="292" t="s">
        <v>17078</v>
      </c>
      <c r="C177" s="316" t="s">
        <v>14336</v>
      </c>
      <c r="D177" s="292">
        <v>56033</v>
      </c>
      <c r="E177" s="292" t="s">
        <v>14757</v>
      </c>
      <c r="F177" s="292" t="s">
        <v>17258</v>
      </c>
      <c r="G177" s="292" t="s">
        <v>17260</v>
      </c>
      <c r="H177" s="293" t="s">
        <v>14828</v>
      </c>
      <c r="I177" s="291">
        <v>3.8620000000000001</v>
      </c>
      <c r="J177" s="292">
        <v>0</v>
      </c>
      <c r="K177" s="292">
        <v>0</v>
      </c>
      <c r="L177" s="292">
        <v>0</v>
      </c>
      <c r="M177" s="293">
        <v>0</v>
      </c>
      <c r="N177" s="70"/>
      <c r="O177" s="5"/>
      <c r="P177" s="5"/>
      <c r="Q177" s="5"/>
      <c r="R177" s="5"/>
      <c r="S177" s="5"/>
      <c r="T177" s="5"/>
    </row>
    <row r="178" spans="1:20" s="157" customFormat="1" x14ac:dyDescent="0.2">
      <c r="A178" s="315" t="s">
        <v>1311</v>
      </c>
      <c r="B178" s="292" t="s">
        <v>17078</v>
      </c>
      <c r="C178" s="316" t="s">
        <v>14336</v>
      </c>
      <c r="D178" s="292">
        <v>56033</v>
      </c>
      <c r="E178" s="292" t="s">
        <v>14757</v>
      </c>
      <c r="F178" s="292" t="s">
        <v>17261</v>
      </c>
      <c r="G178" s="292" t="s">
        <v>17262</v>
      </c>
      <c r="H178" s="293" t="s">
        <v>14828</v>
      </c>
      <c r="I178" s="291">
        <v>3.8620000000000001</v>
      </c>
      <c r="J178" s="292">
        <v>1.9330000000000001</v>
      </c>
      <c r="K178" s="292">
        <v>5.7949999999999999</v>
      </c>
      <c r="L178" s="292">
        <v>0</v>
      </c>
      <c r="M178" s="293">
        <v>0</v>
      </c>
      <c r="N178" s="70"/>
      <c r="O178" s="5"/>
      <c r="P178" s="5"/>
      <c r="Q178" s="5"/>
      <c r="R178" s="5"/>
      <c r="S178" s="5"/>
      <c r="T178" s="5"/>
    </row>
    <row r="179" spans="1:20" s="157" customFormat="1" x14ac:dyDescent="0.2">
      <c r="A179" s="315" t="s">
        <v>1311</v>
      </c>
      <c r="B179" s="292" t="s">
        <v>17078</v>
      </c>
      <c r="C179" s="316" t="s">
        <v>14336</v>
      </c>
      <c r="D179" s="292">
        <v>56033</v>
      </c>
      <c r="E179" s="292" t="s">
        <v>14757</v>
      </c>
      <c r="F179" s="292" t="s">
        <v>17261</v>
      </c>
      <c r="G179" s="292" t="s">
        <v>17263</v>
      </c>
      <c r="H179" s="293" t="s">
        <v>14828</v>
      </c>
      <c r="I179" s="291">
        <v>3.8620000000000001</v>
      </c>
      <c r="J179" s="292">
        <v>1.9330000000000001</v>
      </c>
      <c r="K179" s="292">
        <v>5.7949999999999999</v>
      </c>
      <c r="L179" s="292">
        <v>0</v>
      </c>
      <c r="M179" s="293">
        <v>0</v>
      </c>
      <c r="N179" s="70"/>
      <c r="O179" s="5"/>
      <c r="P179" s="5"/>
      <c r="Q179" s="5"/>
      <c r="R179" s="5"/>
      <c r="S179" s="5"/>
      <c r="T179" s="5"/>
    </row>
    <row r="180" spans="1:20" s="157" customFormat="1" x14ac:dyDescent="0.2">
      <c r="A180" s="315" t="s">
        <v>1311</v>
      </c>
      <c r="B180" s="292" t="s">
        <v>17078</v>
      </c>
      <c r="C180" s="316" t="s">
        <v>14336</v>
      </c>
      <c r="D180" s="292">
        <v>56033</v>
      </c>
      <c r="E180" s="292" t="s">
        <v>14757</v>
      </c>
      <c r="F180" s="292" t="s">
        <v>17261</v>
      </c>
      <c r="G180" s="292" t="s">
        <v>17264</v>
      </c>
      <c r="H180" s="293" t="s">
        <v>14828</v>
      </c>
      <c r="I180" s="291">
        <v>3.8620000000000001</v>
      </c>
      <c r="J180" s="292">
        <v>1.9330000000000001</v>
      </c>
      <c r="K180" s="292">
        <v>5.7949999999999999</v>
      </c>
      <c r="L180" s="292">
        <v>0</v>
      </c>
      <c r="M180" s="293">
        <v>0</v>
      </c>
      <c r="N180" s="70"/>
      <c r="O180" s="5"/>
      <c r="P180" s="5"/>
      <c r="Q180" s="5"/>
      <c r="R180" s="5"/>
      <c r="S180" s="5"/>
      <c r="T180" s="5"/>
    </row>
    <row r="181" spans="1:20" s="157" customFormat="1" x14ac:dyDescent="0.2">
      <c r="A181" s="315" t="s">
        <v>1311</v>
      </c>
      <c r="B181" s="292" t="s">
        <v>17078</v>
      </c>
      <c r="C181" s="316" t="s">
        <v>14336</v>
      </c>
      <c r="D181" s="292">
        <v>56033</v>
      </c>
      <c r="E181" s="292" t="s">
        <v>14755</v>
      </c>
      <c r="F181" s="292" t="s">
        <v>17261</v>
      </c>
      <c r="G181" s="292" t="s">
        <v>17265</v>
      </c>
      <c r="H181" s="293" t="s">
        <v>14828</v>
      </c>
      <c r="I181" s="291">
        <v>8.1029999999999998</v>
      </c>
      <c r="J181" s="292">
        <v>8.11</v>
      </c>
      <c r="K181" s="292">
        <v>12.977</v>
      </c>
      <c r="L181" s="292">
        <v>0</v>
      </c>
      <c r="M181" s="293">
        <v>0</v>
      </c>
      <c r="N181" s="70"/>
      <c r="O181" s="5"/>
      <c r="P181" s="5"/>
      <c r="Q181" s="5"/>
      <c r="R181" s="5"/>
      <c r="S181" s="5"/>
      <c r="T181" s="5"/>
    </row>
    <row r="182" spans="1:20" s="157" customFormat="1" x14ac:dyDescent="0.2">
      <c r="A182" s="315" t="s">
        <v>1311</v>
      </c>
      <c r="B182" s="292" t="s">
        <v>17078</v>
      </c>
      <c r="C182" s="316" t="s">
        <v>14336</v>
      </c>
      <c r="D182" s="292">
        <v>56033</v>
      </c>
      <c r="E182" s="292" t="s">
        <v>14755</v>
      </c>
      <c r="F182" s="292" t="s">
        <v>17261</v>
      </c>
      <c r="G182" s="292" t="s">
        <v>17266</v>
      </c>
      <c r="H182" s="293" t="s">
        <v>14828</v>
      </c>
      <c r="I182" s="291">
        <v>8.1029999999999998</v>
      </c>
      <c r="J182" s="292">
        <v>8.11</v>
      </c>
      <c r="K182" s="292">
        <v>12.977</v>
      </c>
      <c r="L182" s="292">
        <v>0</v>
      </c>
      <c r="M182" s="293">
        <v>0</v>
      </c>
      <c r="N182" s="70"/>
      <c r="O182" s="5"/>
      <c r="P182" s="5"/>
      <c r="Q182" s="5"/>
      <c r="R182" s="5"/>
      <c r="S182" s="5"/>
      <c r="T182" s="5"/>
    </row>
    <row r="183" spans="1:20" s="157" customFormat="1" x14ac:dyDescent="0.2">
      <c r="A183" s="315" t="s">
        <v>1311</v>
      </c>
      <c r="B183" s="292" t="s">
        <v>17078</v>
      </c>
      <c r="C183" s="316" t="s">
        <v>14336</v>
      </c>
      <c r="D183" s="292">
        <v>56033</v>
      </c>
      <c r="E183" s="292" t="s">
        <v>14753</v>
      </c>
      <c r="F183" s="292" t="s">
        <v>17261</v>
      </c>
      <c r="G183" s="292" t="s">
        <v>17267</v>
      </c>
      <c r="H183" s="293" t="s">
        <v>14828</v>
      </c>
      <c r="I183" s="291">
        <v>0</v>
      </c>
      <c r="J183" s="292">
        <v>0</v>
      </c>
      <c r="K183" s="292">
        <v>0</v>
      </c>
      <c r="L183" s="292">
        <v>0</v>
      </c>
      <c r="M183" s="293">
        <v>0</v>
      </c>
      <c r="N183" s="70"/>
      <c r="O183" s="5"/>
      <c r="P183" s="5"/>
      <c r="Q183" s="5"/>
      <c r="R183" s="5"/>
      <c r="S183" s="5"/>
      <c r="T183" s="5"/>
    </row>
    <row r="184" spans="1:20" s="157" customFormat="1" x14ac:dyDescent="0.2">
      <c r="A184" s="315" t="s">
        <v>1311</v>
      </c>
      <c r="B184" s="292" t="s">
        <v>17078</v>
      </c>
      <c r="C184" s="316" t="s">
        <v>14336</v>
      </c>
      <c r="D184" s="292">
        <v>56033</v>
      </c>
      <c r="E184" s="292" t="s">
        <v>14753</v>
      </c>
      <c r="F184" s="292" t="s">
        <v>17261</v>
      </c>
      <c r="G184" s="292" t="s">
        <v>17268</v>
      </c>
      <c r="H184" s="293" t="s">
        <v>14828</v>
      </c>
      <c r="I184" s="291">
        <v>0</v>
      </c>
      <c r="J184" s="292">
        <v>0</v>
      </c>
      <c r="K184" s="292">
        <v>0</v>
      </c>
      <c r="L184" s="292">
        <v>0</v>
      </c>
      <c r="M184" s="293">
        <v>0</v>
      </c>
      <c r="N184" s="70"/>
      <c r="O184" s="5"/>
      <c r="P184" s="5"/>
      <c r="Q184" s="5"/>
      <c r="R184" s="5"/>
      <c r="S184" s="5"/>
      <c r="T184" s="5"/>
    </row>
    <row r="185" spans="1:20" s="157" customFormat="1" x14ac:dyDescent="0.2">
      <c r="A185" s="315" t="s">
        <v>1311</v>
      </c>
      <c r="B185" s="292" t="s">
        <v>17078</v>
      </c>
      <c r="C185" s="316" t="s">
        <v>14336</v>
      </c>
      <c r="D185" s="292">
        <v>56033</v>
      </c>
      <c r="E185" s="292" t="s">
        <v>14757</v>
      </c>
      <c r="F185" s="292" t="s">
        <v>17269</v>
      </c>
      <c r="G185" s="292" t="s">
        <v>17270</v>
      </c>
      <c r="H185" s="293" t="s">
        <v>14828</v>
      </c>
      <c r="I185" s="291">
        <v>3.8620000000000001</v>
      </c>
      <c r="J185" s="292">
        <v>1.9330000000000001</v>
      </c>
      <c r="K185" s="292">
        <v>5.7949999999999999</v>
      </c>
      <c r="L185" s="292">
        <v>0</v>
      </c>
      <c r="M185" s="293">
        <v>0</v>
      </c>
      <c r="N185" s="70"/>
      <c r="O185" s="5"/>
      <c r="P185" s="5"/>
      <c r="Q185" s="5"/>
      <c r="R185" s="5"/>
      <c r="S185" s="5"/>
      <c r="T185" s="5"/>
    </row>
    <row r="186" spans="1:20" s="157" customFormat="1" x14ac:dyDescent="0.2">
      <c r="A186" s="315" t="s">
        <v>1311</v>
      </c>
      <c r="B186" s="292" t="s">
        <v>17078</v>
      </c>
      <c r="C186" s="316" t="s">
        <v>14336</v>
      </c>
      <c r="D186" s="292">
        <v>56033</v>
      </c>
      <c r="E186" s="292" t="s">
        <v>14757</v>
      </c>
      <c r="F186" s="292" t="s">
        <v>17269</v>
      </c>
      <c r="G186" s="292" t="s">
        <v>17271</v>
      </c>
      <c r="H186" s="293" t="s">
        <v>14828</v>
      </c>
      <c r="I186" s="291">
        <v>3.8620000000000001</v>
      </c>
      <c r="J186" s="292">
        <v>1.9330000000000001</v>
      </c>
      <c r="K186" s="292">
        <v>5.7949999999999999</v>
      </c>
      <c r="L186" s="292">
        <v>0</v>
      </c>
      <c r="M186" s="293">
        <v>0</v>
      </c>
      <c r="N186" s="70"/>
      <c r="O186" s="5"/>
      <c r="P186" s="5"/>
      <c r="Q186" s="5"/>
      <c r="R186" s="5"/>
      <c r="S186" s="5"/>
      <c r="T186" s="5"/>
    </row>
    <row r="187" spans="1:20" s="157" customFormat="1" x14ac:dyDescent="0.2">
      <c r="A187" s="315" t="s">
        <v>1311</v>
      </c>
      <c r="B187" s="292" t="s">
        <v>17078</v>
      </c>
      <c r="C187" s="316" t="s">
        <v>14336</v>
      </c>
      <c r="D187" s="292">
        <v>56033</v>
      </c>
      <c r="E187" s="292" t="s">
        <v>14757</v>
      </c>
      <c r="F187" s="292" t="s">
        <v>17269</v>
      </c>
      <c r="G187" s="292" t="s">
        <v>17272</v>
      </c>
      <c r="H187" s="293" t="s">
        <v>14828</v>
      </c>
      <c r="I187" s="291">
        <v>3.8620000000000001</v>
      </c>
      <c r="J187" s="292">
        <v>1.9330000000000001</v>
      </c>
      <c r="K187" s="292">
        <v>5.7949999999999999</v>
      </c>
      <c r="L187" s="292">
        <v>0</v>
      </c>
      <c r="M187" s="293">
        <v>0</v>
      </c>
      <c r="N187" s="70"/>
      <c r="O187" s="5"/>
      <c r="P187" s="5"/>
      <c r="Q187" s="5"/>
      <c r="R187" s="5"/>
      <c r="S187" s="5"/>
      <c r="T187" s="5"/>
    </row>
    <row r="188" spans="1:20" s="157" customFormat="1" x14ac:dyDescent="0.2">
      <c r="A188" s="315" t="s">
        <v>1311</v>
      </c>
      <c r="B188" s="292" t="s">
        <v>17078</v>
      </c>
      <c r="C188" s="316" t="s">
        <v>14336</v>
      </c>
      <c r="D188" s="292">
        <v>56033</v>
      </c>
      <c r="E188" s="292" t="s">
        <v>14755</v>
      </c>
      <c r="F188" s="292" t="s">
        <v>17269</v>
      </c>
      <c r="G188" s="292" t="s">
        <v>17273</v>
      </c>
      <c r="H188" s="293" t="s">
        <v>14828</v>
      </c>
      <c r="I188" s="291">
        <v>8.1029999999999998</v>
      </c>
      <c r="J188" s="292">
        <v>8.11</v>
      </c>
      <c r="K188" s="292">
        <v>12.977</v>
      </c>
      <c r="L188" s="292">
        <v>0</v>
      </c>
      <c r="M188" s="293">
        <v>0</v>
      </c>
      <c r="N188" s="70"/>
      <c r="O188" s="5"/>
      <c r="P188" s="5"/>
      <c r="Q188" s="5"/>
      <c r="R188" s="5"/>
      <c r="S188" s="5"/>
      <c r="T188" s="5"/>
    </row>
    <row r="189" spans="1:20" s="157" customFormat="1" x14ac:dyDescent="0.2">
      <c r="A189" s="315" t="s">
        <v>1311</v>
      </c>
      <c r="B189" s="292" t="s">
        <v>17078</v>
      </c>
      <c r="C189" s="316" t="s">
        <v>14336</v>
      </c>
      <c r="D189" s="292">
        <v>56033</v>
      </c>
      <c r="E189" s="292" t="s">
        <v>14755</v>
      </c>
      <c r="F189" s="292" t="s">
        <v>17269</v>
      </c>
      <c r="G189" s="292" t="s">
        <v>17274</v>
      </c>
      <c r="H189" s="293" t="s">
        <v>14828</v>
      </c>
      <c r="I189" s="291">
        <v>8.1029999999999998</v>
      </c>
      <c r="J189" s="292">
        <v>8.11</v>
      </c>
      <c r="K189" s="292">
        <v>12.977</v>
      </c>
      <c r="L189" s="292">
        <v>0</v>
      </c>
      <c r="M189" s="293">
        <v>0</v>
      </c>
      <c r="N189" s="70"/>
      <c r="O189" s="5"/>
      <c r="P189" s="5"/>
      <c r="Q189" s="5"/>
      <c r="R189" s="5"/>
      <c r="S189" s="5"/>
      <c r="T189" s="5"/>
    </row>
    <row r="190" spans="1:20" s="157" customFormat="1" x14ac:dyDescent="0.2">
      <c r="A190" s="315" t="s">
        <v>1311</v>
      </c>
      <c r="B190" s="292" t="s">
        <v>17078</v>
      </c>
      <c r="C190" s="316" t="s">
        <v>14336</v>
      </c>
      <c r="D190" s="292">
        <v>56033</v>
      </c>
      <c r="E190" s="292" t="s">
        <v>14753</v>
      </c>
      <c r="F190" s="292" t="s">
        <v>17269</v>
      </c>
      <c r="G190" s="292" t="s">
        <v>17275</v>
      </c>
      <c r="H190" s="293" t="s">
        <v>14828</v>
      </c>
      <c r="I190" s="291">
        <v>0</v>
      </c>
      <c r="J190" s="292">
        <v>0</v>
      </c>
      <c r="K190" s="292">
        <v>0</v>
      </c>
      <c r="L190" s="292">
        <v>0</v>
      </c>
      <c r="M190" s="293">
        <v>0</v>
      </c>
      <c r="N190" s="70"/>
      <c r="O190" s="5"/>
      <c r="P190" s="5"/>
      <c r="Q190" s="5"/>
      <c r="R190" s="5"/>
      <c r="S190" s="5"/>
      <c r="T190" s="5"/>
    </row>
    <row r="191" spans="1:20" s="157" customFormat="1" x14ac:dyDescent="0.2">
      <c r="A191" s="315" t="s">
        <v>1311</v>
      </c>
      <c r="B191" s="292" t="s">
        <v>17078</v>
      </c>
      <c r="C191" s="316" t="s">
        <v>14336</v>
      </c>
      <c r="D191" s="292">
        <v>56033</v>
      </c>
      <c r="E191" s="292" t="s">
        <v>14753</v>
      </c>
      <c r="F191" s="292" t="s">
        <v>17269</v>
      </c>
      <c r="G191" s="292" t="s">
        <v>17276</v>
      </c>
      <c r="H191" s="293" t="s">
        <v>14828</v>
      </c>
      <c r="I191" s="291">
        <v>0</v>
      </c>
      <c r="J191" s="292">
        <v>0</v>
      </c>
      <c r="K191" s="292">
        <v>0</v>
      </c>
      <c r="L191" s="292">
        <v>0</v>
      </c>
      <c r="M191" s="293">
        <v>0</v>
      </c>
      <c r="N191" s="70"/>
      <c r="O191" s="5"/>
      <c r="P191" s="5"/>
      <c r="Q191" s="5"/>
      <c r="R191" s="5"/>
      <c r="S191" s="5"/>
      <c r="T191" s="5"/>
    </row>
    <row r="192" spans="1:20" s="157" customFormat="1" x14ac:dyDescent="0.2">
      <c r="A192" s="315" t="s">
        <v>1311</v>
      </c>
      <c r="B192" s="292" t="s">
        <v>17078</v>
      </c>
      <c r="C192" s="316" t="s">
        <v>14336</v>
      </c>
      <c r="D192" s="292">
        <v>56033</v>
      </c>
      <c r="E192" s="292" t="s">
        <v>14757</v>
      </c>
      <c r="F192" s="292" t="s">
        <v>17277</v>
      </c>
      <c r="G192" s="292" t="s">
        <v>17278</v>
      </c>
      <c r="H192" s="293" t="s">
        <v>14828</v>
      </c>
      <c r="I192" s="291">
        <v>3.8620000000000001</v>
      </c>
      <c r="J192" s="292">
        <v>1.9330000000000001</v>
      </c>
      <c r="K192" s="292">
        <v>5.7949999999999999</v>
      </c>
      <c r="L192" s="292">
        <v>0</v>
      </c>
      <c r="M192" s="293">
        <v>0</v>
      </c>
      <c r="N192" s="70"/>
      <c r="O192" s="5"/>
      <c r="P192" s="5"/>
      <c r="Q192" s="5"/>
      <c r="R192" s="5"/>
      <c r="S192" s="5"/>
      <c r="T192" s="5"/>
    </row>
    <row r="193" spans="1:20" s="157" customFormat="1" x14ac:dyDescent="0.2">
      <c r="A193" s="315" t="s">
        <v>1311</v>
      </c>
      <c r="B193" s="292" t="s">
        <v>17078</v>
      </c>
      <c r="C193" s="316" t="s">
        <v>14336</v>
      </c>
      <c r="D193" s="292">
        <v>56033</v>
      </c>
      <c r="E193" s="292" t="s">
        <v>14757</v>
      </c>
      <c r="F193" s="292" t="s">
        <v>17277</v>
      </c>
      <c r="G193" s="292" t="s">
        <v>17279</v>
      </c>
      <c r="H193" s="293" t="s">
        <v>14828</v>
      </c>
      <c r="I193" s="291">
        <v>3.8620000000000001</v>
      </c>
      <c r="J193" s="292">
        <v>1.9330000000000001</v>
      </c>
      <c r="K193" s="292">
        <v>5.7949999999999999</v>
      </c>
      <c r="L193" s="292">
        <v>0</v>
      </c>
      <c r="M193" s="293">
        <v>0</v>
      </c>
      <c r="N193" s="70"/>
      <c r="O193" s="5"/>
      <c r="P193" s="5"/>
      <c r="Q193" s="5"/>
      <c r="R193" s="5"/>
      <c r="S193" s="5"/>
      <c r="T193" s="5"/>
    </row>
    <row r="194" spans="1:20" s="157" customFormat="1" x14ac:dyDescent="0.2">
      <c r="A194" s="315" t="s">
        <v>1311</v>
      </c>
      <c r="B194" s="292" t="s">
        <v>17078</v>
      </c>
      <c r="C194" s="316" t="s">
        <v>14336</v>
      </c>
      <c r="D194" s="292">
        <v>56033</v>
      </c>
      <c r="E194" s="292" t="s">
        <v>14755</v>
      </c>
      <c r="F194" s="292" t="s">
        <v>17277</v>
      </c>
      <c r="G194" s="292" t="s">
        <v>17280</v>
      </c>
      <c r="H194" s="293" t="s">
        <v>14828</v>
      </c>
      <c r="I194" s="291">
        <v>8.1029999999999998</v>
      </c>
      <c r="J194" s="292">
        <v>8.11</v>
      </c>
      <c r="K194" s="292">
        <v>12.977</v>
      </c>
      <c r="L194" s="292">
        <v>0</v>
      </c>
      <c r="M194" s="293">
        <v>0</v>
      </c>
      <c r="N194" s="70"/>
      <c r="O194" s="5"/>
      <c r="P194" s="5"/>
      <c r="Q194" s="5"/>
      <c r="R194" s="5"/>
      <c r="S194" s="5"/>
      <c r="T194" s="5"/>
    </row>
    <row r="195" spans="1:20" s="157" customFormat="1" x14ac:dyDescent="0.2">
      <c r="A195" s="315" t="s">
        <v>1311</v>
      </c>
      <c r="B195" s="292" t="s">
        <v>17078</v>
      </c>
      <c r="C195" s="316" t="s">
        <v>14336</v>
      </c>
      <c r="D195" s="292">
        <v>56033</v>
      </c>
      <c r="E195" s="292" t="s">
        <v>14755</v>
      </c>
      <c r="F195" s="292" t="s">
        <v>17277</v>
      </c>
      <c r="G195" s="292" t="s">
        <v>17281</v>
      </c>
      <c r="H195" s="293" t="s">
        <v>14828</v>
      </c>
      <c r="I195" s="291">
        <v>8.1029999999999998</v>
      </c>
      <c r="J195" s="292">
        <v>8.11</v>
      </c>
      <c r="K195" s="292">
        <v>12.977</v>
      </c>
      <c r="L195" s="292">
        <v>0</v>
      </c>
      <c r="M195" s="293">
        <v>0</v>
      </c>
      <c r="N195" s="70"/>
      <c r="O195" s="5"/>
      <c r="P195" s="5"/>
      <c r="Q195" s="5"/>
      <c r="R195" s="5"/>
      <c r="S195" s="5"/>
      <c r="T195" s="5"/>
    </row>
    <row r="196" spans="1:20" s="157" customFormat="1" x14ac:dyDescent="0.2">
      <c r="A196" s="315" t="s">
        <v>1311</v>
      </c>
      <c r="B196" s="292" t="s">
        <v>17078</v>
      </c>
      <c r="C196" s="316" t="s">
        <v>14336</v>
      </c>
      <c r="D196" s="292">
        <v>56033</v>
      </c>
      <c r="E196" s="292" t="s">
        <v>14753</v>
      </c>
      <c r="F196" s="292" t="s">
        <v>17277</v>
      </c>
      <c r="G196" s="292" t="s">
        <v>17282</v>
      </c>
      <c r="H196" s="293" t="s">
        <v>14828</v>
      </c>
      <c r="I196" s="291">
        <v>0</v>
      </c>
      <c r="J196" s="292">
        <v>0</v>
      </c>
      <c r="K196" s="292">
        <v>0</v>
      </c>
      <c r="L196" s="292">
        <v>0</v>
      </c>
      <c r="M196" s="293">
        <v>0</v>
      </c>
      <c r="N196" s="70"/>
      <c r="O196" s="5"/>
      <c r="P196" s="5"/>
      <c r="Q196" s="5"/>
      <c r="R196" s="5"/>
      <c r="S196" s="5"/>
      <c r="T196" s="5"/>
    </row>
    <row r="197" spans="1:20" s="157" customFormat="1" x14ac:dyDescent="0.2">
      <c r="A197" s="315" t="s">
        <v>1311</v>
      </c>
      <c r="B197" s="292" t="s">
        <v>17078</v>
      </c>
      <c r="C197" s="316" t="s">
        <v>14336</v>
      </c>
      <c r="D197" s="292">
        <v>56033</v>
      </c>
      <c r="E197" s="292" t="s">
        <v>14753</v>
      </c>
      <c r="F197" s="292" t="s">
        <v>17277</v>
      </c>
      <c r="G197" s="292" t="s">
        <v>17283</v>
      </c>
      <c r="H197" s="293" t="s">
        <v>14828</v>
      </c>
      <c r="I197" s="291">
        <v>0</v>
      </c>
      <c r="J197" s="292">
        <v>0</v>
      </c>
      <c r="K197" s="292">
        <v>0</v>
      </c>
      <c r="L197" s="292">
        <v>0</v>
      </c>
      <c r="M197" s="293">
        <v>0</v>
      </c>
      <c r="N197" s="70"/>
      <c r="O197" s="5"/>
      <c r="P197" s="5"/>
      <c r="Q197" s="5"/>
      <c r="R197" s="5"/>
      <c r="S197" s="5"/>
      <c r="T197" s="5"/>
    </row>
    <row r="198" spans="1:20" s="157" customFormat="1" x14ac:dyDescent="0.2">
      <c r="A198" s="315" t="s">
        <v>1311</v>
      </c>
      <c r="B198" s="292" t="s">
        <v>17078</v>
      </c>
      <c r="C198" s="316" t="s">
        <v>14336</v>
      </c>
      <c r="D198" s="292">
        <v>56033</v>
      </c>
      <c r="E198" s="292" t="s">
        <v>14757</v>
      </c>
      <c r="F198" s="292" t="s">
        <v>17284</v>
      </c>
      <c r="G198" s="292" t="s">
        <v>17285</v>
      </c>
      <c r="H198" s="293" t="s">
        <v>14828</v>
      </c>
      <c r="I198" s="291">
        <v>3.8620000000000001</v>
      </c>
      <c r="J198" s="292">
        <v>1.9330000000000001</v>
      </c>
      <c r="K198" s="292">
        <v>5.7949999999999999</v>
      </c>
      <c r="L198" s="292">
        <v>0</v>
      </c>
      <c r="M198" s="293">
        <v>0</v>
      </c>
      <c r="N198" s="70"/>
      <c r="O198" s="5"/>
      <c r="P198" s="5"/>
      <c r="Q198" s="5"/>
      <c r="R198" s="5"/>
      <c r="S198" s="5"/>
      <c r="T198" s="5"/>
    </row>
    <row r="199" spans="1:20" s="157" customFormat="1" x14ac:dyDescent="0.2">
      <c r="A199" s="315" t="s">
        <v>1311</v>
      </c>
      <c r="B199" s="292" t="s">
        <v>17078</v>
      </c>
      <c r="C199" s="316" t="s">
        <v>14336</v>
      </c>
      <c r="D199" s="292">
        <v>56033</v>
      </c>
      <c r="E199" s="292" t="s">
        <v>14757</v>
      </c>
      <c r="F199" s="292" t="s">
        <v>17284</v>
      </c>
      <c r="G199" s="292" t="s">
        <v>17286</v>
      </c>
      <c r="H199" s="293" t="s">
        <v>14828</v>
      </c>
      <c r="I199" s="291">
        <v>3.8620000000000001</v>
      </c>
      <c r="J199" s="292">
        <v>1.9330000000000001</v>
      </c>
      <c r="K199" s="292">
        <v>5.7949999999999999</v>
      </c>
      <c r="L199" s="292">
        <v>0</v>
      </c>
      <c r="M199" s="293">
        <v>0</v>
      </c>
      <c r="N199" s="70"/>
      <c r="O199" s="5"/>
      <c r="P199" s="5"/>
      <c r="Q199" s="5"/>
      <c r="R199" s="5"/>
      <c r="S199" s="5"/>
      <c r="T199" s="5"/>
    </row>
    <row r="200" spans="1:20" s="157" customFormat="1" x14ac:dyDescent="0.2">
      <c r="A200" s="315" t="s">
        <v>1311</v>
      </c>
      <c r="B200" s="292" t="s">
        <v>17078</v>
      </c>
      <c r="C200" s="316" t="s">
        <v>14336</v>
      </c>
      <c r="D200" s="292">
        <v>56033</v>
      </c>
      <c r="E200" s="292" t="s">
        <v>14755</v>
      </c>
      <c r="F200" s="292" t="s">
        <v>17284</v>
      </c>
      <c r="G200" s="292" t="s">
        <v>17287</v>
      </c>
      <c r="H200" s="293" t="s">
        <v>14828</v>
      </c>
      <c r="I200" s="291">
        <v>8.1029999999999998</v>
      </c>
      <c r="J200" s="292">
        <v>8.11</v>
      </c>
      <c r="K200" s="292">
        <v>12.977</v>
      </c>
      <c r="L200" s="292">
        <v>0</v>
      </c>
      <c r="M200" s="293">
        <v>0</v>
      </c>
      <c r="N200" s="70"/>
      <c r="O200" s="5"/>
      <c r="P200" s="5"/>
      <c r="Q200" s="5"/>
      <c r="R200" s="5"/>
      <c r="S200" s="5"/>
      <c r="T200" s="5"/>
    </row>
    <row r="201" spans="1:20" s="157" customFormat="1" x14ac:dyDescent="0.2">
      <c r="A201" s="315" t="s">
        <v>1311</v>
      </c>
      <c r="B201" s="292" t="s">
        <v>17078</v>
      </c>
      <c r="C201" s="316" t="s">
        <v>14336</v>
      </c>
      <c r="D201" s="292">
        <v>56033</v>
      </c>
      <c r="E201" s="292" t="s">
        <v>14755</v>
      </c>
      <c r="F201" s="292" t="s">
        <v>17284</v>
      </c>
      <c r="G201" s="292" t="s">
        <v>17288</v>
      </c>
      <c r="H201" s="293" t="s">
        <v>14828</v>
      </c>
      <c r="I201" s="291">
        <v>8.1029999999999998</v>
      </c>
      <c r="J201" s="292">
        <v>8.11</v>
      </c>
      <c r="K201" s="292">
        <v>12.977</v>
      </c>
      <c r="L201" s="292">
        <v>0</v>
      </c>
      <c r="M201" s="293">
        <v>0</v>
      </c>
      <c r="N201" s="70"/>
      <c r="O201" s="5"/>
      <c r="P201" s="5"/>
      <c r="Q201" s="5"/>
      <c r="R201" s="5"/>
      <c r="S201" s="5"/>
      <c r="T201" s="5"/>
    </row>
    <row r="202" spans="1:20" s="157" customFormat="1" x14ac:dyDescent="0.2">
      <c r="A202" s="315" t="s">
        <v>1311</v>
      </c>
      <c r="B202" s="292" t="s">
        <v>17078</v>
      </c>
      <c r="C202" s="316" t="s">
        <v>14336</v>
      </c>
      <c r="D202" s="292">
        <v>56033</v>
      </c>
      <c r="E202" s="292" t="s">
        <v>14755</v>
      </c>
      <c r="F202" s="292" t="s">
        <v>17284</v>
      </c>
      <c r="G202" s="292" t="s">
        <v>17289</v>
      </c>
      <c r="H202" s="293" t="s">
        <v>14828</v>
      </c>
      <c r="I202" s="291">
        <v>8.1029999999999998</v>
      </c>
      <c r="J202" s="292">
        <v>8.11</v>
      </c>
      <c r="K202" s="292">
        <v>12.977</v>
      </c>
      <c r="L202" s="292">
        <v>0</v>
      </c>
      <c r="M202" s="293">
        <v>0</v>
      </c>
      <c r="N202" s="70"/>
      <c r="O202" s="5"/>
      <c r="P202" s="5"/>
      <c r="Q202" s="5"/>
      <c r="R202" s="5"/>
      <c r="S202" s="5"/>
      <c r="T202" s="5"/>
    </row>
    <row r="203" spans="1:20" s="157" customFormat="1" x14ac:dyDescent="0.2">
      <c r="A203" s="315" t="s">
        <v>1311</v>
      </c>
      <c r="B203" s="292" t="s">
        <v>17078</v>
      </c>
      <c r="C203" s="316" t="s">
        <v>14336</v>
      </c>
      <c r="D203" s="292">
        <v>56033</v>
      </c>
      <c r="E203" s="292" t="s">
        <v>14753</v>
      </c>
      <c r="F203" s="292" t="s">
        <v>17284</v>
      </c>
      <c r="G203" s="292" t="s">
        <v>17290</v>
      </c>
      <c r="H203" s="293" t="s">
        <v>14828</v>
      </c>
      <c r="I203" s="291">
        <v>0</v>
      </c>
      <c r="J203" s="292">
        <v>0</v>
      </c>
      <c r="K203" s="292">
        <v>0</v>
      </c>
      <c r="L203" s="292">
        <v>0</v>
      </c>
      <c r="M203" s="293">
        <v>0</v>
      </c>
      <c r="N203" s="70"/>
      <c r="O203" s="5"/>
      <c r="P203" s="5"/>
      <c r="Q203" s="5"/>
      <c r="R203" s="5"/>
      <c r="S203" s="5"/>
      <c r="T203" s="5"/>
    </row>
    <row r="204" spans="1:20" s="157" customFormat="1" x14ac:dyDescent="0.2">
      <c r="A204" s="315" t="s">
        <v>1311</v>
      </c>
      <c r="B204" s="292" t="s">
        <v>17078</v>
      </c>
      <c r="C204" s="316" t="s">
        <v>14336</v>
      </c>
      <c r="D204" s="292">
        <v>56033</v>
      </c>
      <c r="E204" s="292" t="s">
        <v>14753</v>
      </c>
      <c r="F204" s="292" t="s">
        <v>17284</v>
      </c>
      <c r="G204" s="292" t="s">
        <v>17291</v>
      </c>
      <c r="H204" s="293" t="s">
        <v>14828</v>
      </c>
      <c r="I204" s="291">
        <v>0</v>
      </c>
      <c r="J204" s="292">
        <v>0</v>
      </c>
      <c r="K204" s="292">
        <v>0</v>
      </c>
      <c r="L204" s="292">
        <v>0</v>
      </c>
      <c r="M204" s="293">
        <v>0</v>
      </c>
      <c r="N204" s="70"/>
      <c r="O204" s="5"/>
      <c r="P204" s="5"/>
      <c r="Q204" s="5"/>
      <c r="R204" s="5"/>
      <c r="S204" s="5"/>
      <c r="T204" s="5"/>
    </row>
    <row r="205" spans="1:20" s="157" customFormat="1" x14ac:dyDescent="0.2">
      <c r="A205" s="315" t="s">
        <v>1311</v>
      </c>
      <c r="B205" s="292" t="s">
        <v>17078</v>
      </c>
      <c r="C205" s="316" t="s">
        <v>14336</v>
      </c>
      <c r="D205" s="292">
        <v>56033</v>
      </c>
      <c r="E205" s="292" t="s">
        <v>14753</v>
      </c>
      <c r="F205" s="292" t="s">
        <v>17284</v>
      </c>
      <c r="G205" s="292" t="s">
        <v>17292</v>
      </c>
      <c r="H205" s="293" t="s">
        <v>14828</v>
      </c>
      <c r="I205" s="291">
        <v>0</v>
      </c>
      <c r="J205" s="292">
        <v>0</v>
      </c>
      <c r="K205" s="292">
        <v>0</v>
      </c>
      <c r="L205" s="292">
        <v>0</v>
      </c>
      <c r="M205" s="293">
        <v>0</v>
      </c>
      <c r="N205" s="70"/>
      <c r="O205" s="5"/>
      <c r="P205" s="5"/>
      <c r="Q205" s="5"/>
      <c r="R205" s="5"/>
      <c r="S205" s="5"/>
      <c r="T205" s="5"/>
    </row>
    <row r="206" spans="1:20" s="157" customFormat="1" x14ac:dyDescent="0.2">
      <c r="A206" s="315" t="s">
        <v>1311</v>
      </c>
      <c r="B206" s="292" t="s">
        <v>17078</v>
      </c>
      <c r="C206" s="316" t="s">
        <v>14336</v>
      </c>
      <c r="D206" s="292">
        <v>56033</v>
      </c>
      <c r="E206" s="292" t="s">
        <v>14755</v>
      </c>
      <c r="F206" s="292" t="s">
        <v>17293</v>
      </c>
      <c r="G206" s="292" t="s">
        <v>17294</v>
      </c>
      <c r="H206" s="293" t="s">
        <v>14828</v>
      </c>
      <c r="I206" s="291">
        <v>16.222999999999999</v>
      </c>
      <c r="J206" s="292">
        <v>6.0140000000000002</v>
      </c>
      <c r="K206" s="292">
        <v>19.466999999999999</v>
      </c>
      <c r="L206" s="292">
        <v>0</v>
      </c>
      <c r="M206" s="293">
        <v>0</v>
      </c>
      <c r="N206" s="70"/>
      <c r="O206" s="5"/>
      <c r="P206" s="5"/>
      <c r="Q206" s="5"/>
      <c r="R206" s="5"/>
      <c r="S206" s="5"/>
      <c r="T206" s="5"/>
    </row>
    <row r="207" spans="1:20" s="157" customFormat="1" x14ac:dyDescent="0.2">
      <c r="A207" s="315" t="s">
        <v>1311</v>
      </c>
      <c r="B207" s="292" t="s">
        <v>17078</v>
      </c>
      <c r="C207" s="316" t="s">
        <v>14336</v>
      </c>
      <c r="D207" s="292">
        <v>56033</v>
      </c>
      <c r="E207" s="292" t="s">
        <v>14755</v>
      </c>
      <c r="F207" s="292" t="s">
        <v>17293</v>
      </c>
      <c r="G207" s="292" t="s">
        <v>17295</v>
      </c>
      <c r="H207" s="293" t="s">
        <v>14828</v>
      </c>
      <c r="I207" s="291">
        <v>16.222999999999999</v>
      </c>
      <c r="J207" s="292">
        <v>6.0140000000000002</v>
      </c>
      <c r="K207" s="292">
        <v>19.466999999999999</v>
      </c>
      <c r="L207" s="292">
        <v>0</v>
      </c>
      <c r="M207" s="293">
        <v>0</v>
      </c>
      <c r="N207" s="70"/>
      <c r="O207" s="5"/>
      <c r="P207" s="5"/>
      <c r="Q207" s="5"/>
      <c r="R207" s="5"/>
      <c r="S207" s="5"/>
      <c r="T207" s="5"/>
    </row>
    <row r="208" spans="1:20" s="157" customFormat="1" x14ac:dyDescent="0.2">
      <c r="A208" s="315" t="s">
        <v>1311</v>
      </c>
      <c r="B208" s="292" t="s">
        <v>17078</v>
      </c>
      <c r="C208" s="316" t="s">
        <v>14336</v>
      </c>
      <c r="D208" s="292">
        <v>56033</v>
      </c>
      <c r="E208" s="292" t="s">
        <v>14755</v>
      </c>
      <c r="F208" s="292" t="s">
        <v>17293</v>
      </c>
      <c r="G208" s="292" t="s">
        <v>17296</v>
      </c>
      <c r="H208" s="293" t="s">
        <v>14828</v>
      </c>
      <c r="I208" s="291">
        <v>16.222999999999999</v>
      </c>
      <c r="J208" s="292">
        <v>6.0140000000000002</v>
      </c>
      <c r="K208" s="292">
        <v>19.466999999999999</v>
      </c>
      <c r="L208" s="292">
        <v>0</v>
      </c>
      <c r="M208" s="293">
        <v>0</v>
      </c>
      <c r="N208" s="70"/>
      <c r="O208" s="5"/>
      <c r="P208" s="5"/>
      <c r="Q208" s="5"/>
      <c r="R208" s="5"/>
      <c r="S208" s="5"/>
      <c r="T208" s="5"/>
    </row>
    <row r="209" spans="1:20" s="157" customFormat="1" x14ac:dyDescent="0.2">
      <c r="A209" s="315" t="s">
        <v>1311</v>
      </c>
      <c r="B209" s="292" t="s">
        <v>17078</v>
      </c>
      <c r="C209" s="316" t="s">
        <v>14336</v>
      </c>
      <c r="D209" s="292">
        <v>56033</v>
      </c>
      <c r="E209" s="292" t="s">
        <v>14755</v>
      </c>
      <c r="F209" s="292" t="s">
        <v>17293</v>
      </c>
      <c r="G209" s="292" t="s">
        <v>17297</v>
      </c>
      <c r="H209" s="293" t="s">
        <v>14828</v>
      </c>
      <c r="I209" s="291">
        <v>16.222999999999999</v>
      </c>
      <c r="J209" s="292">
        <v>6.0140000000000002</v>
      </c>
      <c r="K209" s="292">
        <v>19.466999999999999</v>
      </c>
      <c r="L209" s="292">
        <v>0</v>
      </c>
      <c r="M209" s="293">
        <v>0</v>
      </c>
      <c r="N209" s="70"/>
      <c r="O209" s="5"/>
      <c r="P209" s="5"/>
      <c r="Q209" s="5"/>
      <c r="R209" s="5"/>
      <c r="S209" s="5"/>
      <c r="T209" s="5"/>
    </row>
    <row r="210" spans="1:20" s="157" customFormat="1" x14ac:dyDescent="0.2">
      <c r="A210" s="315" t="s">
        <v>1311</v>
      </c>
      <c r="B210" s="292" t="s">
        <v>17078</v>
      </c>
      <c r="C210" s="316" t="s">
        <v>14336</v>
      </c>
      <c r="D210" s="292">
        <v>56033</v>
      </c>
      <c r="E210" s="292" t="s">
        <v>14757</v>
      </c>
      <c r="F210" s="292" t="s">
        <v>17298</v>
      </c>
      <c r="G210" s="292" t="s">
        <v>17237</v>
      </c>
      <c r="H210" s="293" t="s">
        <v>14828</v>
      </c>
      <c r="I210" s="291">
        <v>12.523067793225886</v>
      </c>
      <c r="J210" s="292">
        <v>4.2</v>
      </c>
      <c r="K210" s="292">
        <v>4.2</v>
      </c>
      <c r="L210" s="292">
        <v>0</v>
      </c>
      <c r="M210" s="293">
        <v>0</v>
      </c>
      <c r="N210" s="70"/>
      <c r="O210" s="5"/>
      <c r="P210" s="5"/>
      <c r="Q210" s="5"/>
      <c r="R210" s="5"/>
      <c r="S210" s="5"/>
      <c r="T210" s="5"/>
    </row>
    <row r="211" spans="1:20" s="157" customFormat="1" x14ac:dyDescent="0.2">
      <c r="A211" s="315" t="s">
        <v>1311</v>
      </c>
      <c r="B211" s="292" t="s">
        <v>17078</v>
      </c>
      <c r="C211" s="316" t="s">
        <v>14336</v>
      </c>
      <c r="D211" s="292">
        <v>56033</v>
      </c>
      <c r="E211" s="292" t="s">
        <v>14757</v>
      </c>
      <c r="F211" s="292" t="s">
        <v>17298</v>
      </c>
      <c r="G211" s="292" t="s">
        <v>17237</v>
      </c>
      <c r="H211" s="293" t="s">
        <v>14828</v>
      </c>
      <c r="I211" s="291">
        <v>12.523067793225886</v>
      </c>
      <c r="J211" s="292">
        <v>4.2</v>
      </c>
      <c r="K211" s="292">
        <v>4.2</v>
      </c>
      <c r="L211" s="292">
        <v>0</v>
      </c>
      <c r="M211" s="293">
        <v>0</v>
      </c>
      <c r="N211" s="70"/>
      <c r="O211" s="5"/>
      <c r="P211" s="5"/>
      <c r="Q211" s="5"/>
      <c r="R211" s="5"/>
      <c r="S211" s="5"/>
      <c r="T211" s="5"/>
    </row>
    <row r="212" spans="1:20" s="157" customFormat="1" x14ac:dyDescent="0.2">
      <c r="A212" s="315" t="s">
        <v>1311</v>
      </c>
      <c r="B212" s="292" t="s">
        <v>17078</v>
      </c>
      <c r="C212" s="316" t="s">
        <v>14336</v>
      </c>
      <c r="D212" s="292">
        <v>56033</v>
      </c>
      <c r="E212" s="292" t="s">
        <v>14757</v>
      </c>
      <c r="F212" s="292" t="s">
        <v>17298</v>
      </c>
      <c r="G212" s="292" t="s">
        <v>17237</v>
      </c>
      <c r="H212" s="293" t="s">
        <v>14828</v>
      </c>
      <c r="I212" s="291">
        <v>12.523067793225886</v>
      </c>
      <c r="J212" s="292">
        <v>4.2</v>
      </c>
      <c r="K212" s="292">
        <v>4.2</v>
      </c>
      <c r="L212" s="292">
        <v>0</v>
      </c>
      <c r="M212" s="293">
        <v>0</v>
      </c>
      <c r="N212" s="70"/>
      <c r="O212" s="5"/>
      <c r="P212" s="5"/>
      <c r="Q212" s="5"/>
      <c r="R212" s="5"/>
      <c r="S212" s="5"/>
      <c r="T212" s="5"/>
    </row>
    <row r="213" spans="1:20" s="157" customFormat="1" x14ac:dyDescent="0.2">
      <c r="A213" s="315" t="s">
        <v>1311</v>
      </c>
      <c r="B213" s="292" t="s">
        <v>17078</v>
      </c>
      <c r="C213" s="316" t="s">
        <v>14336</v>
      </c>
      <c r="D213" s="292">
        <v>56033</v>
      </c>
      <c r="E213" s="292" t="s">
        <v>14757</v>
      </c>
      <c r="F213" s="292" t="s">
        <v>17298</v>
      </c>
      <c r="G213" s="292" t="s">
        <v>17237</v>
      </c>
      <c r="H213" s="293" t="s">
        <v>14828</v>
      </c>
      <c r="I213" s="291">
        <v>12.523067793225886</v>
      </c>
      <c r="J213" s="292">
        <v>4.2</v>
      </c>
      <c r="K213" s="292">
        <v>4.2</v>
      </c>
      <c r="L213" s="292">
        <v>0</v>
      </c>
      <c r="M213" s="293">
        <v>0</v>
      </c>
      <c r="N213" s="70"/>
      <c r="O213" s="5"/>
      <c r="P213" s="5"/>
      <c r="Q213" s="5"/>
      <c r="R213" s="5"/>
      <c r="S213" s="5"/>
      <c r="T213" s="5"/>
    </row>
    <row r="214" spans="1:20" s="157" customFormat="1" x14ac:dyDescent="0.2">
      <c r="A214" s="315" t="s">
        <v>1311</v>
      </c>
      <c r="B214" s="292" t="s">
        <v>17078</v>
      </c>
      <c r="C214" s="316" t="s">
        <v>14336</v>
      </c>
      <c r="D214" s="292">
        <v>56033</v>
      </c>
      <c r="E214" s="292" t="s">
        <v>14757</v>
      </c>
      <c r="F214" s="292" t="s">
        <v>17299</v>
      </c>
      <c r="G214" s="292" t="s">
        <v>17300</v>
      </c>
      <c r="H214" s="293" t="s">
        <v>14828</v>
      </c>
      <c r="I214" s="291">
        <v>12.4648136995845</v>
      </c>
      <c r="J214" s="292">
        <v>4.2</v>
      </c>
      <c r="K214" s="292">
        <v>4.2</v>
      </c>
      <c r="L214" s="292">
        <v>0</v>
      </c>
      <c r="M214" s="293">
        <v>0</v>
      </c>
      <c r="N214" s="70"/>
      <c r="O214" s="5"/>
      <c r="P214" s="5"/>
      <c r="Q214" s="5"/>
      <c r="R214" s="5"/>
      <c r="S214" s="5"/>
      <c r="T214" s="5"/>
    </row>
    <row r="215" spans="1:20" s="157" customFormat="1" x14ac:dyDescent="0.2">
      <c r="A215" s="315" t="s">
        <v>1311</v>
      </c>
      <c r="B215" s="292" t="s">
        <v>17078</v>
      </c>
      <c r="C215" s="316" t="s">
        <v>14336</v>
      </c>
      <c r="D215" s="292">
        <v>56033</v>
      </c>
      <c r="E215" s="292" t="s">
        <v>14757</v>
      </c>
      <c r="F215" s="292" t="s">
        <v>17299</v>
      </c>
      <c r="G215" s="292" t="s">
        <v>17301</v>
      </c>
      <c r="H215" s="293" t="s">
        <v>14828</v>
      </c>
      <c r="I215" s="291">
        <v>12.4648136995845</v>
      </c>
      <c r="J215" s="292">
        <v>4.2</v>
      </c>
      <c r="K215" s="292">
        <v>4.2</v>
      </c>
      <c r="L215" s="292">
        <v>0</v>
      </c>
      <c r="M215" s="293">
        <v>0</v>
      </c>
      <c r="N215" s="70"/>
      <c r="O215" s="5"/>
      <c r="P215" s="5"/>
      <c r="Q215" s="5"/>
      <c r="R215" s="5"/>
      <c r="S215" s="5"/>
      <c r="T215" s="5"/>
    </row>
    <row r="216" spans="1:20" s="157" customFormat="1" x14ac:dyDescent="0.2">
      <c r="A216" s="315" t="s">
        <v>1311</v>
      </c>
      <c r="B216" s="292" t="s">
        <v>17078</v>
      </c>
      <c r="C216" s="316" t="s">
        <v>14336</v>
      </c>
      <c r="D216" s="292">
        <v>56033</v>
      </c>
      <c r="E216" s="292" t="s">
        <v>14757</v>
      </c>
      <c r="F216" s="292" t="s">
        <v>17299</v>
      </c>
      <c r="G216" s="292" t="s">
        <v>17302</v>
      </c>
      <c r="H216" s="293" t="s">
        <v>14828</v>
      </c>
      <c r="I216" s="291">
        <v>12.4648136995845</v>
      </c>
      <c r="J216" s="292">
        <v>4.2</v>
      </c>
      <c r="K216" s="292">
        <v>4.2</v>
      </c>
      <c r="L216" s="292">
        <v>0</v>
      </c>
      <c r="M216" s="293">
        <v>0</v>
      </c>
      <c r="N216" s="70"/>
      <c r="O216" s="5"/>
      <c r="P216" s="5"/>
      <c r="Q216" s="5"/>
      <c r="R216" s="5"/>
      <c r="S216" s="5"/>
      <c r="T216" s="5"/>
    </row>
    <row r="217" spans="1:20" s="157" customFormat="1" x14ac:dyDescent="0.2">
      <c r="A217" s="315" t="s">
        <v>1311</v>
      </c>
      <c r="B217" s="292" t="s">
        <v>17078</v>
      </c>
      <c r="C217" s="316" t="s">
        <v>14336</v>
      </c>
      <c r="D217" s="292">
        <v>56033</v>
      </c>
      <c r="E217" s="292" t="s">
        <v>14757</v>
      </c>
      <c r="F217" s="292" t="s">
        <v>17303</v>
      </c>
      <c r="G217" s="292" t="s">
        <v>17304</v>
      </c>
      <c r="H217" s="293" t="s">
        <v>14828</v>
      </c>
      <c r="I217" s="291">
        <v>3.8620000000000001</v>
      </c>
      <c r="J217" s="292">
        <v>0.96599999999999997</v>
      </c>
      <c r="K217" s="292">
        <v>1.9330000000000001</v>
      </c>
      <c r="L217" s="292">
        <v>0</v>
      </c>
      <c r="M217" s="293">
        <v>0</v>
      </c>
      <c r="N217" s="70"/>
      <c r="O217" s="5"/>
      <c r="P217" s="5"/>
      <c r="Q217" s="5"/>
      <c r="R217" s="5"/>
      <c r="S217" s="5"/>
      <c r="T217" s="5"/>
    </row>
    <row r="218" spans="1:20" s="157" customFormat="1" x14ac:dyDescent="0.2">
      <c r="A218" s="315" t="s">
        <v>1311</v>
      </c>
      <c r="B218" s="292" t="s">
        <v>17078</v>
      </c>
      <c r="C218" s="316" t="s">
        <v>14336</v>
      </c>
      <c r="D218" s="292">
        <v>56033</v>
      </c>
      <c r="E218" s="292" t="s">
        <v>14757</v>
      </c>
      <c r="F218" s="292" t="s">
        <v>17303</v>
      </c>
      <c r="G218" s="292" t="s">
        <v>17305</v>
      </c>
      <c r="H218" s="293" t="s">
        <v>14828</v>
      </c>
      <c r="I218" s="291">
        <v>3.8620000000000001</v>
      </c>
      <c r="J218" s="292">
        <v>0.96599999999999997</v>
      </c>
      <c r="K218" s="292">
        <v>1.9330000000000001</v>
      </c>
      <c r="L218" s="292">
        <v>0</v>
      </c>
      <c r="M218" s="293">
        <v>0</v>
      </c>
      <c r="N218" s="70"/>
      <c r="O218" s="5"/>
      <c r="P218" s="5"/>
      <c r="Q218" s="5"/>
      <c r="R218" s="5"/>
      <c r="S218" s="5"/>
      <c r="T218" s="5"/>
    </row>
    <row r="219" spans="1:20" s="157" customFormat="1" x14ac:dyDescent="0.2">
      <c r="A219" s="315" t="s">
        <v>1311</v>
      </c>
      <c r="B219" s="292" t="s">
        <v>17078</v>
      </c>
      <c r="C219" s="316" t="s">
        <v>14336</v>
      </c>
      <c r="D219" s="292">
        <v>56033</v>
      </c>
      <c r="E219" s="292" t="s">
        <v>14757</v>
      </c>
      <c r="F219" s="292" t="s">
        <v>17303</v>
      </c>
      <c r="G219" s="292" t="s">
        <v>17306</v>
      </c>
      <c r="H219" s="293" t="s">
        <v>14828</v>
      </c>
      <c r="I219" s="291">
        <v>3.8620000000000001</v>
      </c>
      <c r="J219" s="292">
        <v>0.96599999999999997</v>
      </c>
      <c r="K219" s="292">
        <v>1.9330000000000001</v>
      </c>
      <c r="L219" s="292">
        <v>0</v>
      </c>
      <c r="M219" s="293">
        <v>0</v>
      </c>
      <c r="N219" s="70"/>
      <c r="O219" s="5"/>
      <c r="P219" s="5"/>
      <c r="Q219" s="5"/>
      <c r="R219" s="5"/>
      <c r="S219" s="5"/>
      <c r="T219" s="5"/>
    </row>
    <row r="220" spans="1:20" s="157" customFormat="1" x14ac:dyDescent="0.2">
      <c r="A220" s="315" t="s">
        <v>1311</v>
      </c>
      <c r="B220" s="292" t="s">
        <v>17078</v>
      </c>
      <c r="C220" s="316" t="s">
        <v>14336</v>
      </c>
      <c r="D220" s="292">
        <v>56033</v>
      </c>
      <c r="E220" s="292" t="s">
        <v>14757</v>
      </c>
      <c r="F220" s="292" t="s">
        <v>17307</v>
      </c>
      <c r="G220" s="292" t="s">
        <v>17308</v>
      </c>
      <c r="H220" s="293" t="s">
        <v>14828</v>
      </c>
      <c r="I220" s="291">
        <v>3.8620000000000001</v>
      </c>
      <c r="J220" s="292">
        <v>1.9</v>
      </c>
      <c r="K220" s="292">
        <v>1.9</v>
      </c>
      <c r="L220" s="292">
        <v>0</v>
      </c>
      <c r="M220" s="293">
        <v>0</v>
      </c>
      <c r="N220" s="70"/>
      <c r="O220" s="5"/>
      <c r="P220" s="5"/>
      <c r="Q220" s="5"/>
      <c r="R220" s="5"/>
      <c r="S220" s="5"/>
      <c r="T220" s="5"/>
    </row>
    <row r="221" spans="1:20" s="157" customFormat="1" x14ac:dyDescent="0.2">
      <c r="A221" s="315" t="s">
        <v>1311</v>
      </c>
      <c r="B221" s="292" t="s">
        <v>17078</v>
      </c>
      <c r="C221" s="316" t="s">
        <v>14336</v>
      </c>
      <c r="D221" s="292">
        <v>56033</v>
      </c>
      <c r="E221" s="292" t="s">
        <v>14757</v>
      </c>
      <c r="F221" s="292" t="s">
        <v>17307</v>
      </c>
      <c r="G221" s="292" t="s">
        <v>17309</v>
      </c>
      <c r="H221" s="293" t="s">
        <v>14828</v>
      </c>
      <c r="I221" s="291">
        <v>3.9</v>
      </c>
      <c r="J221" s="292">
        <v>1.9</v>
      </c>
      <c r="K221" s="292">
        <v>1.9</v>
      </c>
      <c r="L221" s="292">
        <v>0</v>
      </c>
      <c r="M221" s="293">
        <v>0</v>
      </c>
      <c r="N221" s="70"/>
      <c r="O221" s="5"/>
      <c r="P221" s="5"/>
      <c r="Q221" s="5"/>
      <c r="R221" s="5"/>
      <c r="S221" s="5"/>
      <c r="T221" s="5"/>
    </row>
    <row r="222" spans="1:20" s="157" customFormat="1" x14ac:dyDescent="0.2">
      <c r="A222" s="315" t="s">
        <v>1311</v>
      </c>
      <c r="B222" s="292" t="s">
        <v>17078</v>
      </c>
      <c r="C222" s="316" t="s">
        <v>14336</v>
      </c>
      <c r="D222" s="292">
        <v>56033</v>
      </c>
      <c r="E222" s="292" t="s">
        <v>14757</v>
      </c>
      <c r="F222" s="292" t="s">
        <v>17307</v>
      </c>
      <c r="G222" s="292" t="s">
        <v>17310</v>
      </c>
      <c r="H222" s="293" t="s">
        <v>14828</v>
      </c>
      <c r="I222" s="291">
        <v>3.9</v>
      </c>
      <c r="J222" s="292">
        <v>1.9</v>
      </c>
      <c r="K222" s="292">
        <v>1.9</v>
      </c>
      <c r="L222" s="292">
        <v>0</v>
      </c>
      <c r="M222" s="293">
        <v>0</v>
      </c>
      <c r="N222" s="70"/>
      <c r="O222" s="5"/>
      <c r="P222" s="5"/>
      <c r="Q222" s="5"/>
      <c r="R222" s="5"/>
      <c r="S222" s="5"/>
      <c r="T222" s="5"/>
    </row>
    <row r="223" spans="1:20" s="157" customFormat="1" x14ac:dyDescent="0.2">
      <c r="A223" s="315" t="s">
        <v>1311</v>
      </c>
      <c r="B223" s="292" t="s">
        <v>17078</v>
      </c>
      <c r="C223" s="316" t="s">
        <v>14336</v>
      </c>
      <c r="D223" s="292">
        <v>56033</v>
      </c>
      <c r="E223" s="292" t="s">
        <v>14757</v>
      </c>
      <c r="F223" s="292" t="s">
        <v>17311</v>
      </c>
      <c r="G223" s="292" t="s">
        <v>17312</v>
      </c>
      <c r="H223" s="293" t="s">
        <v>14828</v>
      </c>
      <c r="I223" s="291">
        <v>3.8620000000000001</v>
      </c>
      <c r="J223" s="292">
        <v>1.9330000000000001</v>
      </c>
      <c r="K223" s="292">
        <v>5.7949999999999999</v>
      </c>
      <c r="L223" s="292">
        <v>0</v>
      </c>
      <c r="M223" s="293">
        <v>0</v>
      </c>
      <c r="N223" s="70"/>
      <c r="O223" s="5"/>
      <c r="P223" s="5"/>
      <c r="Q223" s="5"/>
      <c r="R223" s="5"/>
      <c r="S223" s="5"/>
      <c r="T223" s="5"/>
    </row>
    <row r="224" spans="1:20" s="157" customFormat="1" x14ac:dyDescent="0.2">
      <c r="A224" s="315" t="s">
        <v>1311</v>
      </c>
      <c r="B224" s="292" t="s">
        <v>17078</v>
      </c>
      <c r="C224" s="316" t="s">
        <v>14336</v>
      </c>
      <c r="D224" s="292">
        <v>56033</v>
      </c>
      <c r="E224" s="292" t="s">
        <v>14755</v>
      </c>
      <c r="F224" s="292" t="s">
        <v>17311</v>
      </c>
      <c r="G224" s="292" t="s">
        <v>17313</v>
      </c>
      <c r="H224" s="293" t="s">
        <v>14828</v>
      </c>
      <c r="I224" s="291">
        <v>8.1029999999999998</v>
      </c>
      <c r="J224" s="292">
        <v>8.11</v>
      </c>
      <c r="K224" s="292">
        <v>12.977</v>
      </c>
      <c r="L224" s="292">
        <v>0</v>
      </c>
      <c r="M224" s="293">
        <v>0</v>
      </c>
      <c r="N224" s="70"/>
      <c r="O224" s="5"/>
      <c r="P224" s="5"/>
      <c r="Q224" s="5"/>
      <c r="R224" s="5"/>
      <c r="S224" s="5"/>
      <c r="T224" s="5"/>
    </row>
    <row r="225" spans="1:20" s="157" customFormat="1" x14ac:dyDescent="0.2">
      <c r="A225" s="315" t="s">
        <v>1311</v>
      </c>
      <c r="B225" s="292" t="s">
        <v>17078</v>
      </c>
      <c r="C225" s="316" t="s">
        <v>14336</v>
      </c>
      <c r="D225" s="292">
        <v>56033</v>
      </c>
      <c r="E225" s="292" t="s">
        <v>14755</v>
      </c>
      <c r="F225" s="292" t="s">
        <v>17311</v>
      </c>
      <c r="G225" s="292" t="s">
        <v>17314</v>
      </c>
      <c r="H225" s="293" t="s">
        <v>14828</v>
      </c>
      <c r="I225" s="291">
        <v>8.1029999999999998</v>
      </c>
      <c r="J225" s="292">
        <v>8.11</v>
      </c>
      <c r="K225" s="292">
        <v>12.977</v>
      </c>
      <c r="L225" s="292">
        <v>0</v>
      </c>
      <c r="M225" s="293">
        <v>0</v>
      </c>
      <c r="N225" s="70"/>
      <c r="O225" s="5"/>
      <c r="P225" s="5"/>
      <c r="Q225" s="5"/>
      <c r="R225" s="5"/>
      <c r="S225" s="5"/>
      <c r="T225" s="5"/>
    </row>
    <row r="226" spans="1:20" s="157" customFormat="1" x14ac:dyDescent="0.2">
      <c r="A226" s="315" t="s">
        <v>1311</v>
      </c>
      <c r="B226" s="292" t="s">
        <v>17078</v>
      </c>
      <c r="C226" s="316" t="s">
        <v>14336</v>
      </c>
      <c r="D226" s="292">
        <v>56033</v>
      </c>
      <c r="E226" s="292" t="s">
        <v>14757</v>
      </c>
      <c r="F226" s="292" t="s">
        <v>17315</v>
      </c>
      <c r="G226" s="292" t="s">
        <v>17300</v>
      </c>
      <c r="H226" s="293" t="s">
        <v>14828</v>
      </c>
      <c r="I226" s="291">
        <v>12.4648136995845</v>
      </c>
      <c r="J226" s="292">
        <v>4.2</v>
      </c>
      <c r="K226" s="292">
        <v>4.2</v>
      </c>
      <c r="L226" s="292">
        <v>0</v>
      </c>
      <c r="M226" s="293">
        <v>0</v>
      </c>
      <c r="N226" s="70"/>
      <c r="O226" s="5"/>
      <c r="P226" s="5"/>
      <c r="Q226" s="5"/>
      <c r="R226" s="5"/>
      <c r="S226" s="5"/>
      <c r="T226" s="5"/>
    </row>
    <row r="227" spans="1:20" s="157" customFormat="1" x14ac:dyDescent="0.2">
      <c r="A227" s="315" t="s">
        <v>1311</v>
      </c>
      <c r="B227" s="292" t="s">
        <v>17078</v>
      </c>
      <c r="C227" s="316" t="s">
        <v>14336</v>
      </c>
      <c r="D227" s="292">
        <v>56033</v>
      </c>
      <c r="E227" s="292" t="s">
        <v>14757</v>
      </c>
      <c r="F227" s="292" t="s">
        <v>17315</v>
      </c>
      <c r="G227" s="292" t="s">
        <v>17301</v>
      </c>
      <c r="H227" s="293" t="s">
        <v>14828</v>
      </c>
      <c r="I227" s="291">
        <v>12.4648136995845</v>
      </c>
      <c r="J227" s="292">
        <v>4.2</v>
      </c>
      <c r="K227" s="292">
        <v>4.2</v>
      </c>
      <c r="L227" s="292">
        <v>0</v>
      </c>
      <c r="M227" s="293">
        <v>0</v>
      </c>
      <c r="N227" s="70"/>
      <c r="O227" s="5"/>
      <c r="P227" s="5"/>
      <c r="Q227" s="5"/>
      <c r="R227" s="5"/>
      <c r="S227" s="5"/>
      <c r="T227" s="5"/>
    </row>
    <row r="228" spans="1:20" s="157" customFormat="1" x14ac:dyDescent="0.2">
      <c r="A228" s="315" t="s">
        <v>1311</v>
      </c>
      <c r="B228" s="292" t="s">
        <v>17078</v>
      </c>
      <c r="C228" s="316" t="s">
        <v>14336</v>
      </c>
      <c r="D228" s="292">
        <v>56033</v>
      </c>
      <c r="E228" s="292" t="s">
        <v>14757</v>
      </c>
      <c r="F228" s="292" t="s">
        <v>17315</v>
      </c>
      <c r="G228" s="292" t="s">
        <v>17302</v>
      </c>
      <c r="H228" s="293" t="s">
        <v>14828</v>
      </c>
      <c r="I228" s="291">
        <v>12.4648136995845</v>
      </c>
      <c r="J228" s="292">
        <v>4.2</v>
      </c>
      <c r="K228" s="292">
        <v>4.2</v>
      </c>
      <c r="L228" s="292">
        <v>0</v>
      </c>
      <c r="M228" s="293">
        <v>0</v>
      </c>
      <c r="N228" s="70"/>
      <c r="O228" s="5"/>
      <c r="P228" s="5"/>
      <c r="Q228" s="5"/>
      <c r="R228" s="5"/>
      <c r="S228" s="5"/>
      <c r="T228" s="5"/>
    </row>
    <row r="229" spans="1:20" s="157" customFormat="1" x14ac:dyDescent="0.2">
      <c r="A229" s="315" t="s">
        <v>1311</v>
      </c>
      <c r="B229" s="292" t="s">
        <v>17078</v>
      </c>
      <c r="C229" s="316" t="s">
        <v>14336</v>
      </c>
      <c r="D229" s="292">
        <v>56033</v>
      </c>
      <c r="E229" s="292" t="s">
        <v>14757</v>
      </c>
      <c r="F229" s="292" t="s">
        <v>17315</v>
      </c>
      <c r="G229" s="292" t="s">
        <v>17316</v>
      </c>
      <c r="H229" s="293" t="s">
        <v>14828</v>
      </c>
      <c r="I229" s="291">
        <v>12.4648136995845</v>
      </c>
      <c r="J229" s="292">
        <v>4.2</v>
      </c>
      <c r="K229" s="292">
        <v>4.2</v>
      </c>
      <c r="L229" s="292">
        <v>0</v>
      </c>
      <c r="M229" s="293">
        <v>0</v>
      </c>
      <c r="N229" s="70"/>
      <c r="O229" s="5"/>
      <c r="P229" s="5"/>
      <c r="Q229" s="5"/>
      <c r="R229" s="5"/>
      <c r="S229" s="5"/>
      <c r="T229" s="5"/>
    </row>
    <row r="230" spans="1:20" s="157" customFormat="1" x14ac:dyDescent="0.2">
      <c r="A230" s="315" t="s">
        <v>1311</v>
      </c>
      <c r="B230" s="292" t="s">
        <v>17078</v>
      </c>
      <c r="C230" s="316" t="s">
        <v>14336</v>
      </c>
      <c r="D230" s="292">
        <v>56033</v>
      </c>
      <c r="E230" s="292" t="s">
        <v>14757</v>
      </c>
      <c r="F230" s="292" t="s">
        <v>17317</v>
      </c>
      <c r="G230" s="292" t="s">
        <v>17300</v>
      </c>
      <c r="H230" s="293" t="s">
        <v>14828</v>
      </c>
      <c r="I230" s="291">
        <v>12.4648136995845</v>
      </c>
      <c r="J230" s="292">
        <v>4.2</v>
      </c>
      <c r="K230" s="292">
        <v>4.2</v>
      </c>
      <c r="L230" s="292">
        <v>0</v>
      </c>
      <c r="M230" s="293">
        <v>0</v>
      </c>
      <c r="N230" s="70"/>
      <c r="O230" s="5"/>
      <c r="P230" s="5"/>
      <c r="Q230" s="5"/>
      <c r="R230" s="5"/>
      <c r="S230" s="5"/>
      <c r="T230" s="5"/>
    </row>
    <row r="231" spans="1:20" s="157" customFormat="1" x14ac:dyDescent="0.2">
      <c r="A231" s="315" t="s">
        <v>1311</v>
      </c>
      <c r="B231" s="292" t="s">
        <v>17078</v>
      </c>
      <c r="C231" s="316" t="s">
        <v>14336</v>
      </c>
      <c r="D231" s="292">
        <v>56033</v>
      </c>
      <c r="E231" s="292" t="s">
        <v>14757</v>
      </c>
      <c r="F231" s="292" t="s">
        <v>17317</v>
      </c>
      <c r="G231" s="292" t="s">
        <v>17301</v>
      </c>
      <c r="H231" s="293" t="s">
        <v>14828</v>
      </c>
      <c r="I231" s="291">
        <v>12.4648136995845</v>
      </c>
      <c r="J231" s="292">
        <v>4.2</v>
      </c>
      <c r="K231" s="292">
        <v>4.2</v>
      </c>
      <c r="L231" s="292">
        <v>0</v>
      </c>
      <c r="M231" s="293">
        <v>0</v>
      </c>
      <c r="N231" s="70"/>
      <c r="O231" s="5"/>
      <c r="P231" s="5"/>
      <c r="Q231" s="5"/>
      <c r="R231" s="5"/>
      <c r="S231" s="5"/>
      <c r="T231" s="5"/>
    </row>
    <row r="232" spans="1:20" s="157" customFormat="1" x14ac:dyDescent="0.2">
      <c r="A232" s="315" t="s">
        <v>1311</v>
      </c>
      <c r="B232" s="292" t="s">
        <v>17078</v>
      </c>
      <c r="C232" s="316" t="s">
        <v>14336</v>
      </c>
      <c r="D232" s="292">
        <v>56033</v>
      </c>
      <c r="E232" s="292" t="s">
        <v>14757</v>
      </c>
      <c r="F232" s="292" t="s">
        <v>17317</v>
      </c>
      <c r="G232" s="292" t="s">
        <v>17302</v>
      </c>
      <c r="H232" s="293" t="s">
        <v>14828</v>
      </c>
      <c r="I232" s="291">
        <v>12.4648136995845</v>
      </c>
      <c r="J232" s="292">
        <v>4.2</v>
      </c>
      <c r="K232" s="292">
        <v>4.2</v>
      </c>
      <c r="L232" s="292">
        <v>0</v>
      </c>
      <c r="M232" s="293">
        <v>0</v>
      </c>
      <c r="N232" s="70"/>
      <c r="O232" s="5"/>
      <c r="P232" s="5"/>
      <c r="Q232" s="5"/>
      <c r="R232" s="5"/>
      <c r="S232" s="5"/>
      <c r="T232" s="5"/>
    </row>
    <row r="233" spans="1:20" s="157" customFormat="1" x14ac:dyDescent="0.2">
      <c r="A233" s="315" t="s">
        <v>1311</v>
      </c>
      <c r="B233" s="292" t="s">
        <v>17078</v>
      </c>
      <c r="C233" s="316" t="s">
        <v>14336</v>
      </c>
      <c r="D233" s="292">
        <v>56033</v>
      </c>
      <c r="E233" s="292" t="s">
        <v>14757</v>
      </c>
      <c r="F233" s="292" t="s">
        <v>17317</v>
      </c>
      <c r="G233" s="292" t="s">
        <v>17316</v>
      </c>
      <c r="H233" s="293" t="s">
        <v>14828</v>
      </c>
      <c r="I233" s="291">
        <v>12.4648136995845</v>
      </c>
      <c r="J233" s="292">
        <v>4.2</v>
      </c>
      <c r="K233" s="292">
        <v>4.2</v>
      </c>
      <c r="L233" s="292">
        <v>0</v>
      </c>
      <c r="M233" s="293">
        <v>0</v>
      </c>
      <c r="N233" s="70"/>
      <c r="O233" s="5"/>
      <c r="P233" s="5"/>
      <c r="Q233" s="5"/>
      <c r="R233" s="5"/>
      <c r="S233" s="5"/>
      <c r="T233" s="5"/>
    </row>
    <row r="234" spans="1:20" s="157" customFormat="1" x14ac:dyDescent="0.2">
      <c r="A234" s="315" t="s">
        <v>1311</v>
      </c>
      <c r="B234" s="292" t="s">
        <v>17078</v>
      </c>
      <c r="C234" s="316" t="s">
        <v>14336</v>
      </c>
      <c r="D234" s="292">
        <v>56033</v>
      </c>
      <c r="E234" s="292" t="s">
        <v>14757</v>
      </c>
      <c r="F234" s="292" t="s">
        <v>17318</v>
      </c>
      <c r="G234" s="292" t="s">
        <v>17319</v>
      </c>
      <c r="H234" s="293" t="s">
        <v>14828</v>
      </c>
      <c r="I234" s="291">
        <v>3.9</v>
      </c>
      <c r="J234" s="292">
        <v>3.9</v>
      </c>
      <c r="K234" s="292">
        <v>1.9</v>
      </c>
      <c r="L234" s="292">
        <v>0</v>
      </c>
      <c r="M234" s="293">
        <v>0</v>
      </c>
      <c r="N234" s="70"/>
      <c r="O234" s="5"/>
      <c r="P234" s="5"/>
      <c r="Q234" s="5"/>
      <c r="R234" s="5"/>
      <c r="S234" s="5"/>
      <c r="T234" s="5"/>
    </row>
    <row r="235" spans="1:20" s="157" customFormat="1" x14ac:dyDescent="0.2">
      <c r="A235" s="315" t="s">
        <v>1311</v>
      </c>
      <c r="B235" s="292" t="s">
        <v>17078</v>
      </c>
      <c r="C235" s="316" t="s">
        <v>14336</v>
      </c>
      <c r="D235" s="292">
        <v>56033</v>
      </c>
      <c r="E235" s="292" t="s">
        <v>14757</v>
      </c>
      <c r="F235" s="292" t="s">
        <v>17318</v>
      </c>
      <c r="G235" s="292" t="s">
        <v>17320</v>
      </c>
      <c r="H235" s="293" t="s">
        <v>14828</v>
      </c>
      <c r="I235" s="291">
        <v>3.9</v>
      </c>
      <c r="J235" s="292">
        <v>3.9</v>
      </c>
      <c r="K235" s="292">
        <v>1.9</v>
      </c>
      <c r="L235" s="292">
        <v>0</v>
      </c>
      <c r="M235" s="293">
        <v>0</v>
      </c>
      <c r="N235" s="70"/>
      <c r="O235" s="5"/>
      <c r="P235" s="5"/>
      <c r="Q235" s="5"/>
      <c r="R235" s="5"/>
      <c r="S235" s="5"/>
      <c r="T235" s="5"/>
    </row>
    <row r="236" spans="1:20" s="157" customFormat="1" x14ac:dyDescent="0.2">
      <c r="A236" s="315" t="s">
        <v>1311</v>
      </c>
      <c r="B236" s="292" t="s">
        <v>17078</v>
      </c>
      <c r="C236" s="316" t="s">
        <v>14336</v>
      </c>
      <c r="D236" s="292">
        <v>56033</v>
      </c>
      <c r="E236" s="292" t="s">
        <v>14757</v>
      </c>
      <c r="F236" s="292" t="s">
        <v>17318</v>
      </c>
      <c r="G236" s="292" t="s">
        <v>17321</v>
      </c>
      <c r="H236" s="293" t="s">
        <v>14828</v>
      </c>
      <c r="I236" s="291">
        <v>3.9</v>
      </c>
      <c r="J236" s="292">
        <v>3.9</v>
      </c>
      <c r="K236" s="292">
        <v>1.9</v>
      </c>
      <c r="L236" s="292">
        <v>0</v>
      </c>
      <c r="M236" s="293">
        <v>0</v>
      </c>
      <c r="N236" s="70"/>
      <c r="O236" s="5"/>
      <c r="P236" s="5"/>
      <c r="Q236" s="5"/>
      <c r="R236" s="5"/>
      <c r="S236" s="5"/>
      <c r="T236" s="5"/>
    </row>
    <row r="237" spans="1:20" s="157" customFormat="1" x14ac:dyDescent="0.2">
      <c r="A237" s="315" t="s">
        <v>1311</v>
      </c>
      <c r="B237" s="292" t="s">
        <v>17078</v>
      </c>
      <c r="C237" s="316" t="s">
        <v>14336</v>
      </c>
      <c r="D237" s="292">
        <v>56033</v>
      </c>
      <c r="E237" s="292" t="s">
        <v>14757</v>
      </c>
      <c r="F237" s="292" t="s">
        <v>17322</v>
      </c>
      <c r="G237" s="292" t="s">
        <v>17323</v>
      </c>
      <c r="H237" s="293" t="s">
        <v>14828</v>
      </c>
      <c r="I237" s="291">
        <v>3.8620000000000001</v>
      </c>
      <c r="J237" s="292">
        <v>0</v>
      </c>
      <c r="K237" s="292">
        <v>0</v>
      </c>
      <c r="L237" s="292">
        <v>0</v>
      </c>
      <c r="M237" s="293">
        <v>0</v>
      </c>
      <c r="N237" s="70"/>
      <c r="O237" s="5"/>
      <c r="P237" s="5"/>
      <c r="Q237" s="5"/>
      <c r="R237" s="5"/>
      <c r="S237" s="5"/>
      <c r="T237" s="5"/>
    </row>
    <row r="238" spans="1:20" s="157" customFormat="1" x14ac:dyDescent="0.2">
      <c r="A238" s="315" t="s">
        <v>1311</v>
      </c>
      <c r="B238" s="292" t="s">
        <v>17078</v>
      </c>
      <c r="C238" s="316" t="s">
        <v>14336</v>
      </c>
      <c r="D238" s="292">
        <v>56033</v>
      </c>
      <c r="E238" s="292" t="s">
        <v>14757</v>
      </c>
      <c r="F238" s="292" t="s">
        <v>17322</v>
      </c>
      <c r="G238" s="292" t="s">
        <v>17324</v>
      </c>
      <c r="H238" s="293" t="s">
        <v>14828</v>
      </c>
      <c r="I238" s="291">
        <v>3.8620000000000001</v>
      </c>
      <c r="J238" s="292">
        <v>0</v>
      </c>
      <c r="K238" s="292">
        <v>0</v>
      </c>
      <c r="L238" s="292">
        <v>0</v>
      </c>
      <c r="M238" s="293">
        <v>0</v>
      </c>
      <c r="N238" s="70"/>
      <c r="O238" s="5"/>
      <c r="P238" s="5"/>
      <c r="Q238" s="5"/>
      <c r="R238" s="5"/>
      <c r="S238" s="5"/>
      <c r="T238" s="5"/>
    </row>
    <row r="239" spans="1:20" s="157" customFormat="1" x14ac:dyDescent="0.2">
      <c r="A239" s="315" t="s">
        <v>1311</v>
      </c>
      <c r="B239" s="292" t="s">
        <v>17078</v>
      </c>
      <c r="C239" s="316" t="s">
        <v>14336</v>
      </c>
      <c r="D239" s="292">
        <v>56033</v>
      </c>
      <c r="E239" s="292" t="s">
        <v>14757</v>
      </c>
      <c r="F239" s="292" t="s">
        <v>17325</v>
      </c>
      <c r="G239" s="292" t="s">
        <v>17326</v>
      </c>
      <c r="H239" s="293" t="s">
        <v>14828</v>
      </c>
      <c r="I239" s="291">
        <v>3.8620000000000001</v>
      </c>
      <c r="J239" s="292">
        <v>0</v>
      </c>
      <c r="K239" s="292">
        <v>0</v>
      </c>
      <c r="L239" s="292">
        <v>0</v>
      </c>
      <c r="M239" s="293">
        <v>0</v>
      </c>
      <c r="N239" s="70"/>
      <c r="O239" s="5"/>
      <c r="P239" s="5"/>
      <c r="Q239" s="5"/>
      <c r="R239" s="5"/>
      <c r="S239" s="5"/>
      <c r="T239" s="5"/>
    </row>
    <row r="240" spans="1:20" s="157" customFormat="1" x14ac:dyDescent="0.2">
      <c r="A240" s="315" t="s">
        <v>1311</v>
      </c>
      <c r="B240" s="292" t="s">
        <v>17078</v>
      </c>
      <c r="C240" s="316" t="s">
        <v>14336</v>
      </c>
      <c r="D240" s="292">
        <v>56033</v>
      </c>
      <c r="E240" s="292" t="s">
        <v>14757</v>
      </c>
      <c r="F240" s="292" t="s">
        <v>17325</v>
      </c>
      <c r="G240" s="292" t="s">
        <v>17327</v>
      </c>
      <c r="H240" s="293" t="s">
        <v>14828</v>
      </c>
      <c r="I240" s="291">
        <v>3.8620000000000001</v>
      </c>
      <c r="J240" s="292">
        <v>0</v>
      </c>
      <c r="K240" s="292">
        <v>0</v>
      </c>
      <c r="L240" s="292">
        <v>0</v>
      </c>
      <c r="M240" s="293">
        <v>0</v>
      </c>
      <c r="N240" s="70"/>
      <c r="O240" s="5"/>
      <c r="P240" s="5"/>
      <c r="Q240" s="5"/>
      <c r="R240" s="5"/>
      <c r="S240" s="5"/>
      <c r="T240" s="5"/>
    </row>
    <row r="241" spans="1:20" s="157" customFormat="1" x14ac:dyDescent="0.2">
      <c r="A241" s="315" t="s">
        <v>1311</v>
      </c>
      <c r="B241" s="292" t="s">
        <v>17078</v>
      </c>
      <c r="C241" s="316" t="s">
        <v>14336</v>
      </c>
      <c r="D241" s="292">
        <v>56033</v>
      </c>
      <c r="E241" s="292" t="s">
        <v>14757</v>
      </c>
      <c r="F241" s="292" t="s">
        <v>17328</v>
      </c>
      <c r="G241" s="292" t="s">
        <v>17329</v>
      </c>
      <c r="H241" s="293" t="s">
        <v>14828</v>
      </c>
      <c r="I241" s="291">
        <v>3.9</v>
      </c>
      <c r="J241" s="292">
        <v>3.9</v>
      </c>
      <c r="K241" s="292">
        <v>1.9</v>
      </c>
      <c r="L241" s="292">
        <v>0</v>
      </c>
      <c r="M241" s="293">
        <v>0</v>
      </c>
      <c r="N241" s="70"/>
      <c r="O241" s="5"/>
      <c r="P241" s="5"/>
      <c r="Q241" s="5"/>
      <c r="R241" s="5"/>
      <c r="S241" s="5"/>
      <c r="T241" s="5"/>
    </row>
    <row r="242" spans="1:20" s="157" customFormat="1" x14ac:dyDescent="0.2">
      <c r="A242" s="315" t="s">
        <v>1311</v>
      </c>
      <c r="B242" s="292" t="s">
        <v>17078</v>
      </c>
      <c r="C242" s="316" t="s">
        <v>14336</v>
      </c>
      <c r="D242" s="292">
        <v>56033</v>
      </c>
      <c r="E242" s="292" t="s">
        <v>14757</v>
      </c>
      <c r="F242" s="292" t="s">
        <v>17328</v>
      </c>
      <c r="G242" s="292" t="s">
        <v>17330</v>
      </c>
      <c r="H242" s="293" t="s">
        <v>14828</v>
      </c>
      <c r="I242" s="291">
        <v>3.9</v>
      </c>
      <c r="J242" s="292">
        <v>3.9</v>
      </c>
      <c r="K242" s="292">
        <v>1.9</v>
      </c>
      <c r="L242" s="292">
        <v>0</v>
      </c>
      <c r="M242" s="293">
        <v>0</v>
      </c>
      <c r="N242" s="70"/>
      <c r="O242" s="5"/>
      <c r="P242" s="5"/>
      <c r="Q242" s="5"/>
      <c r="R242" s="5"/>
      <c r="S242" s="5"/>
      <c r="T242" s="5"/>
    </row>
    <row r="243" spans="1:20" s="157" customFormat="1" x14ac:dyDescent="0.2">
      <c r="A243" s="315" t="s">
        <v>1311</v>
      </c>
      <c r="B243" s="292" t="s">
        <v>17078</v>
      </c>
      <c r="C243" s="316" t="s">
        <v>14336</v>
      </c>
      <c r="D243" s="292">
        <v>56033</v>
      </c>
      <c r="E243" s="292" t="s">
        <v>14757</v>
      </c>
      <c r="F243" s="292" t="s">
        <v>17328</v>
      </c>
      <c r="G243" s="292" t="s">
        <v>17331</v>
      </c>
      <c r="H243" s="293" t="s">
        <v>14828</v>
      </c>
      <c r="I243" s="291">
        <v>3.9</v>
      </c>
      <c r="J243" s="292">
        <v>3.9</v>
      </c>
      <c r="K243" s="292">
        <v>1.9</v>
      </c>
      <c r="L243" s="292">
        <v>0</v>
      </c>
      <c r="M243" s="293">
        <v>0</v>
      </c>
      <c r="N243" s="70"/>
      <c r="O243" s="5"/>
      <c r="P243" s="5"/>
      <c r="Q243" s="5"/>
      <c r="R243" s="5"/>
      <c r="S243" s="5"/>
      <c r="T243" s="5"/>
    </row>
    <row r="244" spans="1:20" s="157" customFormat="1" x14ac:dyDescent="0.2">
      <c r="A244" s="315" t="s">
        <v>1311</v>
      </c>
      <c r="B244" s="292" t="s">
        <v>17078</v>
      </c>
      <c r="C244" s="316" t="s">
        <v>14336</v>
      </c>
      <c r="D244" s="292">
        <v>56033</v>
      </c>
      <c r="E244" s="292" t="s">
        <v>14757</v>
      </c>
      <c r="F244" s="292" t="s">
        <v>17332</v>
      </c>
      <c r="G244" s="292" t="s">
        <v>17333</v>
      </c>
      <c r="H244" s="293" t="s">
        <v>14828</v>
      </c>
      <c r="I244" s="291">
        <v>12.5</v>
      </c>
      <c r="J244" s="292">
        <v>4.2</v>
      </c>
      <c r="K244" s="292">
        <v>4.2</v>
      </c>
      <c r="L244" s="292">
        <v>0</v>
      </c>
      <c r="M244" s="293">
        <v>0</v>
      </c>
      <c r="N244" s="70"/>
      <c r="O244" s="5"/>
      <c r="P244" s="5"/>
      <c r="Q244" s="5"/>
      <c r="R244" s="5"/>
      <c r="S244" s="5"/>
      <c r="T244" s="5"/>
    </row>
    <row r="245" spans="1:20" s="157" customFormat="1" x14ac:dyDescent="0.2">
      <c r="A245" s="315" t="s">
        <v>1311</v>
      </c>
      <c r="B245" s="292" t="s">
        <v>17078</v>
      </c>
      <c r="C245" s="316" t="s">
        <v>14336</v>
      </c>
      <c r="D245" s="292">
        <v>56033</v>
      </c>
      <c r="E245" s="292" t="s">
        <v>14757</v>
      </c>
      <c r="F245" s="292" t="s">
        <v>17332</v>
      </c>
      <c r="G245" s="292" t="s">
        <v>17334</v>
      </c>
      <c r="H245" s="293" t="s">
        <v>14828</v>
      </c>
      <c r="I245" s="291">
        <v>12.5</v>
      </c>
      <c r="J245" s="292">
        <v>4.2</v>
      </c>
      <c r="K245" s="292">
        <v>4.2</v>
      </c>
      <c r="L245" s="292">
        <v>0</v>
      </c>
      <c r="M245" s="293">
        <v>0</v>
      </c>
      <c r="N245" s="70"/>
      <c r="O245" s="5"/>
      <c r="P245" s="5"/>
      <c r="Q245" s="5"/>
      <c r="R245" s="5"/>
      <c r="S245" s="5"/>
      <c r="T245" s="5"/>
    </row>
    <row r="246" spans="1:20" s="157" customFormat="1" x14ac:dyDescent="0.2">
      <c r="A246" s="315" t="s">
        <v>1311</v>
      </c>
      <c r="B246" s="292" t="s">
        <v>17078</v>
      </c>
      <c r="C246" s="316" t="s">
        <v>14336</v>
      </c>
      <c r="D246" s="292">
        <v>56033</v>
      </c>
      <c r="E246" s="292" t="s">
        <v>14753</v>
      </c>
      <c r="F246" s="292" t="s">
        <v>17332</v>
      </c>
      <c r="G246" s="292" t="s">
        <v>17335</v>
      </c>
      <c r="H246" s="293" t="s">
        <v>14828</v>
      </c>
      <c r="I246" s="291">
        <v>0</v>
      </c>
      <c r="J246" s="292">
        <v>0</v>
      </c>
      <c r="K246" s="292">
        <v>0</v>
      </c>
      <c r="L246" s="292">
        <v>0</v>
      </c>
      <c r="M246" s="293">
        <v>0</v>
      </c>
      <c r="N246" s="70"/>
      <c r="O246" s="5"/>
      <c r="P246" s="5"/>
      <c r="Q246" s="5"/>
      <c r="R246" s="5"/>
      <c r="S246" s="5"/>
      <c r="T246" s="5"/>
    </row>
    <row r="247" spans="1:20" s="157" customFormat="1" x14ac:dyDescent="0.2">
      <c r="A247" s="315" t="s">
        <v>1311</v>
      </c>
      <c r="B247" s="292" t="s">
        <v>17078</v>
      </c>
      <c r="C247" s="316" t="s">
        <v>14336</v>
      </c>
      <c r="D247" s="292">
        <v>56033</v>
      </c>
      <c r="E247" s="292" t="s">
        <v>14753</v>
      </c>
      <c r="F247" s="292" t="s">
        <v>17332</v>
      </c>
      <c r="G247" s="292" t="s">
        <v>17336</v>
      </c>
      <c r="H247" s="293" t="s">
        <v>14828</v>
      </c>
      <c r="I247" s="291">
        <v>0</v>
      </c>
      <c r="J247" s="292">
        <v>0</v>
      </c>
      <c r="K247" s="292">
        <v>0</v>
      </c>
      <c r="L247" s="292">
        <v>0</v>
      </c>
      <c r="M247" s="293">
        <v>0</v>
      </c>
      <c r="N247" s="70"/>
      <c r="O247" s="5"/>
      <c r="P247" s="5"/>
      <c r="Q247" s="5"/>
      <c r="R247" s="5"/>
      <c r="S247" s="5"/>
      <c r="T247" s="5"/>
    </row>
    <row r="248" spans="1:20" s="157" customFormat="1" x14ac:dyDescent="0.2">
      <c r="A248" s="315" t="s">
        <v>1311</v>
      </c>
      <c r="B248" s="292" t="s">
        <v>17078</v>
      </c>
      <c r="C248" s="316" t="s">
        <v>14336</v>
      </c>
      <c r="D248" s="292">
        <v>56033</v>
      </c>
      <c r="E248" s="292" t="s">
        <v>14755</v>
      </c>
      <c r="F248" s="292" t="s">
        <v>17337</v>
      </c>
      <c r="G248" s="292" t="s">
        <v>17338</v>
      </c>
      <c r="H248" s="293" t="s">
        <v>14828</v>
      </c>
      <c r="I248" s="291">
        <v>3.9</v>
      </c>
      <c r="J248" s="292">
        <v>1.9</v>
      </c>
      <c r="K248" s="292">
        <v>7.7</v>
      </c>
      <c r="L248" s="292">
        <v>0</v>
      </c>
      <c r="M248" s="293">
        <v>0</v>
      </c>
      <c r="N248" s="70"/>
      <c r="O248" s="5"/>
      <c r="P248" s="5"/>
      <c r="Q248" s="5"/>
      <c r="R248" s="5"/>
      <c r="S248" s="5"/>
      <c r="T248" s="5"/>
    </row>
    <row r="249" spans="1:20" s="157" customFormat="1" x14ac:dyDescent="0.2">
      <c r="A249" s="315" t="s">
        <v>1311</v>
      </c>
      <c r="B249" s="292" t="s">
        <v>17078</v>
      </c>
      <c r="C249" s="316" t="s">
        <v>14336</v>
      </c>
      <c r="D249" s="292">
        <v>56033</v>
      </c>
      <c r="E249" s="292" t="s">
        <v>14757</v>
      </c>
      <c r="F249" s="292" t="s">
        <v>17339</v>
      </c>
      <c r="G249" s="292" t="s">
        <v>17340</v>
      </c>
      <c r="H249" s="293" t="s">
        <v>14828</v>
      </c>
      <c r="I249" s="291">
        <v>3.8620000000000001</v>
      </c>
      <c r="J249" s="292">
        <v>1.9330000000000001</v>
      </c>
      <c r="K249" s="292">
        <v>5.7949999999999999</v>
      </c>
      <c r="L249" s="292">
        <v>0</v>
      </c>
      <c r="M249" s="293">
        <v>0</v>
      </c>
      <c r="N249" s="70"/>
      <c r="O249" s="5"/>
      <c r="P249" s="5"/>
      <c r="Q249" s="5"/>
      <c r="R249" s="5"/>
      <c r="S249" s="5"/>
      <c r="T249" s="5"/>
    </row>
    <row r="250" spans="1:20" s="157" customFormat="1" x14ac:dyDescent="0.2">
      <c r="A250" s="315" t="s">
        <v>1311</v>
      </c>
      <c r="B250" s="292" t="s">
        <v>17078</v>
      </c>
      <c r="C250" s="316" t="s">
        <v>14336</v>
      </c>
      <c r="D250" s="292">
        <v>56033</v>
      </c>
      <c r="E250" s="292" t="s">
        <v>14757</v>
      </c>
      <c r="F250" s="292" t="s">
        <v>17339</v>
      </c>
      <c r="G250" s="292" t="s">
        <v>17341</v>
      </c>
      <c r="H250" s="293" t="s">
        <v>14828</v>
      </c>
      <c r="I250" s="291">
        <v>3.8620000000000001</v>
      </c>
      <c r="J250" s="292">
        <v>1.9330000000000001</v>
      </c>
      <c r="K250" s="292">
        <v>5.7949999999999999</v>
      </c>
      <c r="L250" s="292">
        <v>0</v>
      </c>
      <c r="M250" s="293">
        <v>0</v>
      </c>
      <c r="N250" s="70"/>
      <c r="O250" s="5"/>
      <c r="P250" s="5"/>
      <c r="Q250" s="5"/>
      <c r="R250" s="5"/>
      <c r="S250" s="5"/>
      <c r="T250" s="5"/>
    </row>
    <row r="251" spans="1:20" s="157" customFormat="1" x14ac:dyDescent="0.2">
      <c r="A251" s="315" t="s">
        <v>1311</v>
      </c>
      <c r="B251" s="292" t="s">
        <v>17078</v>
      </c>
      <c r="C251" s="316" t="s">
        <v>14336</v>
      </c>
      <c r="D251" s="292">
        <v>56033</v>
      </c>
      <c r="E251" s="292" t="s">
        <v>14757</v>
      </c>
      <c r="F251" s="292" t="s">
        <v>17339</v>
      </c>
      <c r="G251" s="292" t="s">
        <v>17342</v>
      </c>
      <c r="H251" s="293" t="s">
        <v>14828</v>
      </c>
      <c r="I251" s="291">
        <v>3.8620000000000001</v>
      </c>
      <c r="J251" s="292">
        <v>1.9330000000000001</v>
      </c>
      <c r="K251" s="292">
        <v>5.7949999999999999</v>
      </c>
      <c r="L251" s="292">
        <v>0</v>
      </c>
      <c r="M251" s="293">
        <v>0</v>
      </c>
      <c r="N251" s="70"/>
      <c r="O251" s="5"/>
      <c r="P251" s="5"/>
      <c r="Q251" s="5"/>
      <c r="R251" s="5"/>
      <c r="S251" s="5"/>
      <c r="T251" s="5"/>
    </row>
    <row r="252" spans="1:20" s="157" customFormat="1" x14ac:dyDescent="0.2">
      <c r="A252" s="315" t="s">
        <v>1311</v>
      </c>
      <c r="B252" s="292" t="s">
        <v>17078</v>
      </c>
      <c r="C252" s="316" t="s">
        <v>14336</v>
      </c>
      <c r="D252" s="292">
        <v>56033</v>
      </c>
      <c r="E252" s="292" t="s">
        <v>14757</v>
      </c>
      <c r="F252" s="292" t="s">
        <v>17343</v>
      </c>
      <c r="G252" s="292" t="s">
        <v>17344</v>
      </c>
      <c r="H252" s="293" t="s">
        <v>14828</v>
      </c>
      <c r="I252" s="291">
        <v>3.8620000000000001</v>
      </c>
      <c r="J252" s="292">
        <v>1.9330000000000001</v>
      </c>
      <c r="K252" s="292">
        <v>5.7949999999999999</v>
      </c>
      <c r="L252" s="292">
        <v>0</v>
      </c>
      <c r="M252" s="293">
        <v>0</v>
      </c>
      <c r="N252" s="70"/>
      <c r="O252" s="5"/>
      <c r="P252" s="5"/>
      <c r="Q252" s="5"/>
      <c r="R252" s="5"/>
      <c r="S252" s="5"/>
      <c r="T252" s="5"/>
    </row>
    <row r="253" spans="1:20" s="157" customFormat="1" x14ac:dyDescent="0.2">
      <c r="A253" s="315" t="s">
        <v>1311</v>
      </c>
      <c r="B253" s="292" t="s">
        <v>17078</v>
      </c>
      <c r="C253" s="316" t="s">
        <v>14336</v>
      </c>
      <c r="D253" s="292">
        <v>56033</v>
      </c>
      <c r="E253" s="292" t="s">
        <v>14757</v>
      </c>
      <c r="F253" s="292" t="s">
        <v>17343</v>
      </c>
      <c r="G253" s="292" t="s">
        <v>17345</v>
      </c>
      <c r="H253" s="293" t="s">
        <v>14828</v>
      </c>
      <c r="I253" s="291">
        <v>3.8620000000000001</v>
      </c>
      <c r="J253" s="292">
        <v>1.9330000000000001</v>
      </c>
      <c r="K253" s="292">
        <v>5.7949999999999999</v>
      </c>
      <c r="L253" s="292">
        <v>0</v>
      </c>
      <c r="M253" s="293">
        <v>0</v>
      </c>
      <c r="N253" s="70"/>
      <c r="O253" s="5"/>
      <c r="P253" s="5"/>
      <c r="Q253" s="5"/>
      <c r="R253" s="5"/>
      <c r="S253" s="5"/>
      <c r="T253" s="5"/>
    </row>
    <row r="254" spans="1:20" s="157" customFormat="1" x14ac:dyDescent="0.2">
      <c r="A254" s="315" t="s">
        <v>1311</v>
      </c>
      <c r="B254" s="292" t="s">
        <v>17078</v>
      </c>
      <c r="C254" s="316" t="s">
        <v>14336</v>
      </c>
      <c r="D254" s="292">
        <v>56033</v>
      </c>
      <c r="E254" s="292" t="s">
        <v>14757</v>
      </c>
      <c r="F254" s="292" t="s">
        <v>17343</v>
      </c>
      <c r="G254" s="292" t="s">
        <v>17346</v>
      </c>
      <c r="H254" s="293" t="s">
        <v>14828</v>
      </c>
      <c r="I254" s="291">
        <v>3.8620000000000001</v>
      </c>
      <c r="J254" s="292">
        <v>1.9330000000000001</v>
      </c>
      <c r="K254" s="292">
        <v>5.7949999999999999</v>
      </c>
      <c r="L254" s="292">
        <v>0</v>
      </c>
      <c r="M254" s="293">
        <v>0</v>
      </c>
      <c r="N254" s="70"/>
      <c r="O254" s="5"/>
      <c r="P254" s="5"/>
      <c r="Q254" s="5"/>
      <c r="R254" s="5"/>
      <c r="S254" s="5"/>
      <c r="T254" s="5"/>
    </row>
    <row r="255" spans="1:20" s="157" customFormat="1" x14ac:dyDescent="0.2">
      <c r="A255" s="315" t="s">
        <v>1311</v>
      </c>
      <c r="B255" s="292" t="s">
        <v>17078</v>
      </c>
      <c r="C255" s="316" t="s">
        <v>14336</v>
      </c>
      <c r="D255" s="292">
        <v>56033</v>
      </c>
      <c r="E255" s="292" t="s">
        <v>14757</v>
      </c>
      <c r="F255" s="292" t="s">
        <v>17347</v>
      </c>
      <c r="G255" s="292" t="s">
        <v>17348</v>
      </c>
      <c r="H255" s="293" t="s">
        <v>14828</v>
      </c>
      <c r="I255" s="291">
        <v>3.8620000000000001</v>
      </c>
      <c r="J255" s="292">
        <v>1.9330000000000001</v>
      </c>
      <c r="K255" s="292">
        <v>5.7949999999999999</v>
      </c>
      <c r="L255" s="292">
        <v>0</v>
      </c>
      <c r="M255" s="293">
        <v>0</v>
      </c>
      <c r="N255" s="70"/>
      <c r="O255" s="5"/>
      <c r="P255" s="5"/>
      <c r="Q255" s="5"/>
      <c r="R255" s="5"/>
      <c r="S255" s="5"/>
      <c r="T255" s="5"/>
    </row>
    <row r="256" spans="1:20" s="157" customFormat="1" x14ac:dyDescent="0.2">
      <c r="A256" s="315" t="s">
        <v>1311</v>
      </c>
      <c r="B256" s="292" t="s">
        <v>17078</v>
      </c>
      <c r="C256" s="316" t="s">
        <v>14336</v>
      </c>
      <c r="D256" s="292">
        <v>56033</v>
      </c>
      <c r="E256" s="292" t="s">
        <v>14757</v>
      </c>
      <c r="F256" s="292" t="s">
        <v>17347</v>
      </c>
      <c r="G256" s="292" t="s">
        <v>17349</v>
      </c>
      <c r="H256" s="293" t="s">
        <v>14828</v>
      </c>
      <c r="I256" s="291">
        <v>3.8620000000000001</v>
      </c>
      <c r="J256" s="292">
        <v>1.9330000000000001</v>
      </c>
      <c r="K256" s="292">
        <v>5.7949999999999999</v>
      </c>
      <c r="L256" s="292">
        <v>0</v>
      </c>
      <c r="M256" s="293">
        <v>0</v>
      </c>
      <c r="N256" s="70"/>
      <c r="O256" s="5"/>
      <c r="P256" s="5"/>
      <c r="Q256" s="5"/>
      <c r="R256" s="5"/>
      <c r="S256" s="5"/>
      <c r="T256" s="5"/>
    </row>
    <row r="257" spans="1:20" s="157" customFormat="1" x14ac:dyDescent="0.2">
      <c r="A257" s="315" t="s">
        <v>1311</v>
      </c>
      <c r="B257" s="292" t="s">
        <v>17078</v>
      </c>
      <c r="C257" s="316" t="s">
        <v>14336</v>
      </c>
      <c r="D257" s="292">
        <v>56033</v>
      </c>
      <c r="E257" s="292" t="s">
        <v>14755</v>
      </c>
      <c r="F257" s="292" t="s">
        <v>17347</v>
      </c>
      <c r="G257" s="292" t="s">
        <v>17350</v>
      </c>
      <c r="H257" s="293" t="s">
        <v>14828</v>
      </c>
      <c r="I257" s="291">
        <v>8.1029999999999998</v>
      </c>
      <c r="J257" s="292">
        <v>8.11</v>
      </c>
      <c r="K257" s="292">
        <v>12.977</v>
      </c>
      <c r="L257" s="292">
        <v>0</v>
      </c>
      <c r="M257" s="293">
        <v>0</v>
      </c>
      <c r="N257" s="70"/>
      <c r="O257" s="5"/>
      <c r="P257" s="5"/>
      <c r="Q257" s="5"/>
      <c r="R257" s="5"/>
      <c r="S257" s="5"/>
      <c r="T257" s="5"/>
    </row>
    <row r="258" spans="1:20" s="157" customFormat="1" x14ac:dyDescent="0.2">
      <c r="A258" s="315" t="s">
        <v>1311</v>
      </c>
      <c r="B258" s="292" t="s">
        <v>17078</v>
      </c>
      <c r="C258" s="316" t="s">
        <v>14336</v>
      </c>
      <c r="D258" s="292">
        <v>56033</v>
      </c>
      <c r="E258" s="292" t="s">
        <v>14755</v>
      </c>
      <c r="F258" s="292" t="s">
        <v>17347</v>
      </c>
      <c r="G258" s="292" t="s">
        <v>17351</v>
      </c>
      <c r="H258" s="293" t="s">
        <v>14828</v>
      </c>
      <c r="I258" s="291">
        <v>8.1029999999999998</v>
      </c>
      <c r="J258" s="292">
        <v>8.11</v>
      </c>
      <c r="K258" s="292">
        <v>12.977</v>
      </c>
      <c r="L258" s="292">
        <v>0</v>
      </c>
      <c r="M258" s="293">
        <v>0</v>
      </c>
      <c r="N258" s="70"/>
      <c r="O258" s="5"/>
      <c r="P258" s="5"/>
      <c r="Q258" s="5"/>
      <c r="R258" s="5"/>
      <c r="S258" s="5"/>
      <c r="T258" s="5"/>
    </row>
    <row r="259" spans="1:20" s="157" customFormat="1" x14ac:dyDescent="0.2">
      <c r="A259" s="315" t="s">
        <v>1311</v>
      </c>
      <c r="B259" s="292" t="s">
        <v>17078</v>
      </c>
      <c r="C259" s="316" t="s">
        <v>14336</v>
      </c>
      <c r="D259" s="292">
        <v>56033</v>
      </c>
      <c r="E259" s="292" t="s">
        <v>14753</v>
      </c>
      <c r="F259" s="292" t="s">
        <v>17347</v>
      </c>
      <c r="G259" s="292" t="s">
        <v>17352</v>
      </c>
      <c r="H259" s="293" t="s">
        <v>14828</v>
      </c>
      <c r="I259" s="291">
        <v>0</v>
      </c>
      <c r="J259" s="292">
        <v>0</v>
      </c>
      <c r="K259" s="292">
        <v>0</v>
      </c>
      <c r="L259" s="292">
        <v>0</v>
      </c>
      <c r="M259" s="293">
        <v>0</v>
      </c>
      <c r="N259" s="70"/>
      <c r="O259" s="5"/>
      <c r="P259" s="5"/>
      <c r="Q259" s="5"/>
      <c r="R259" s="5"/>
      <c r="S259" s="5"/>
      <c r="T259" s="5"/>
    </row>
    <row r="260" spans="1:20" s="157" customFormat="1" x14ac:dyDescent="0.2">
      <c r="A260" s="315" t="s">
        <v>1311</v>
      </c>
      <c r="B260" s="292" t="s">
        <v>17078</v>
      </c>
      <c r="C260" s="316" t="s">
        <v>14336</v>
      </c>
      <c r="D260" s="292">
        <v>56033</v>
      </c>
      <c r="E260" s="292" t="s">
        <v>14753</v>
      </c>
      <c r="F260" s="292" t="s">
        <v>17347</v>
      </c>
      <c r="G260" s="292" t="s">
        <v>17353</v>
      </c>
      <c r="H260" s="293" t="s">
        <v>14828</v>
      </c>
      <c r="I260" s="291">
        <v>0</v>
      </c>
      <c r="J260" s="292">
        <v>0</v>
      </c>
      <c r="K260" s="292">
        <v>0</v>
      </c>
      <c r="L260" s="292">
        <v>0</v>
      </c>
      <c r="M260" s="293">
        <v>0</v>
      </c>
      <c r="N260" s="70"/>
      <c r="O260" s="5"/>
      <c r="P260" s="5"/>
      <c r="Q260" s="5"/>
      <c r="R260" s="5"/>
      <c r="S260" s="5"/>
      <c r="T260" s="5"/>
    </row>
    <row r="261" spans="1:20" s="157" customFormat="1" x14ac:dyDescent="0.2">
      <c r="A261" s="315" t="s">
        <v>1311</v>
      </c>
      <c r="B261" s="292" t="s">
        <v>17078</v>
      </c>
      <c r="C261" s="316" t="s">
        <v>14336</v>
      </c>
      <c r="D261" s="292">
        <v>56033</v>
      </c>
      <c r="E261" s="292" t="s">
        <v>14755</v>
      </c>
      <c r="F261" s="292" t="s">
        <v>17354</v>
      </c>
      <c r="G261" s="292" t="s">
        <v>17355</v>
      </c>
      <c r="H261" s="293" t="s">
        <v>14828</v>
      </c>
      <c r="I261" s="291">
        <v>8.1</v>
      </c>
      <c r="J261" s="292">
        <v>4.0999999999999996</v>
      </c>
      <c r="K261" s="292">
        <v>13</v>
      </c>
      <c r="L261" s="292">
        <v>0</v>
      </c>
      <c r="M261" s="293">
        <v>0</v>
      </c>
      <c r="N261" s="70"/>
      <c r="O261" s="5"/>
      <c r="P261" s="5"/>
      <c r="Q261" s="5"/>
      <c r="R261" s="5"/>
      <c r="S261" s="5"/>
      <c r="T261" s="5"/>
    </row>
    <row r="262" spans="1:20" s="157" customFormat="1" x14ac:dyDescent="0.2">
      <c r="A262" s="315" t="s">
        <v>1311</v>
      </c>
      <c r="B262" s="292" t="s">
        <v>17078</v>
      </c>
      <c r="C262" s="316" t="s">
        <v>14336</v>
      </c>
      <c r="D262" s="292">
        <v>56033</v>
      </c>
      <c r="E262" s="292" t="s">
        <v>14755</v>
      </c>
      <c r="F262" s="292" t="s">
        <v>17354</v>
      </c>
      <c r="G262" s="292" t="s">
        <v>17356</v>
      </c>
      <c r="H262" s="293" t="s">
        <v>14828</v>
      </c>
      <c r="I262" s="291">
        <v>8.1</v>
      </c>
      <c r="J262" s="292">
        <v>4.0999999999999996</v>
      </c>
      <c r="K262" s="292">
        <v>13</v>
      </c>
      <c r="L262" s="292">
        <v>0</v>
      </c>
      <c r="M262" s="293">
        <v>0</v>
      </c>
      <c r="N262" s="70"/>
      <c r="O262" s="5"/>
      <c r="P262" s="5"/>
      <c r="Q262" s="5"/>
      <c r="R262" s="5"/>
      <c r="S262" s="5"/>
      <c r="T262" s="5"/>
    </row>
    <row r="263" spans="1:20" s="157" customFormat="1" x14ac:dyDescent="0.2">
      <c r="A263" s="315" t="s">
        <v>1311</v>
      </c>
      <c r="B263" s="292" t="s">
        <v>17078</v>
      </c>
      <c r="C263" s="316" t="s">
        <v>14336</v>
      </c>
      <c r="D263" s="292">
        <v>56033</v>
      </c>
      <c r="E263" s="292" t="s">
        <v>14757</v>
      </c>
      <c r="F263" s="292" t="s">
        <v>17357</v>
      </c>
      <c r="G263" s="292" t="s">
        <v>17358</v>
      </c>
      <c r="H263" s="293" t="s">
        <v>14828</v>
      </c>
      <c r="I263" s="291">
        <v>3.8620000000000001</v>
      </c>
      <c r="J263" s="292">
        <v>1.9330000000000001</v>
      </c>
      <c r="K263" s="292">
        <v>5.7949999999999999</v>
      </c>
      <c r="L263" s="292">
        <v>0</v>
      </c>
      <c r="M263" s="293">
        <v>0</v>
      </c>
      <c r="N263" s="70"/>
      <c r="O263" s="5"/>
      <c r="P263" s="5"/>
      <c r="Q263" s="5"/>
      <c r="R263" s="5"/>
      <c r="S263" s="5"/>
      <c r="T263" s="5"/>
    </row>
    <row r="264" spans="1:20" s="157" customFormat="1" x14ac:dyDescent="0.2">
      <c r="A264" s="315" t="s">
        <v>1311</v>
      </c>
      <c r="B264" s="292" t="s">
        <v>17078</v>
      </c>
      <c r="C264" s="316" t="s">
        <v>14336</v>
      </c>
      <c r="D264" s="292">
        <v>56033</v>
      </c>
      <c r="E264" s="292" t="s">
        <v>14757</v>
      </c>
      <c r="F264" s="292" t="s">
        <v>17357</v>
      </c>
      <c r="G264" s="292" t="s">
        <v>17359</v>
      </c>
      <c r="H264" s="293" t="s">
        <v>14828</v>
      </c>
      <c r="I264" s="291">
        <v>3.8620000000000001</v>
      </c>
      <c r="J264" s="292">
        <v>1.9330000000000001</v>
      </c>
      <c r="K264" s="292">
        <v>5.7949999999999999</v>
      </c>
      <c r="L264" s="292">
        <v>0</v>
      </c>
      <c r="M264" s="293">
        <v>0</v>
      </c>
      <c r="N264" s="70"/>
      <c r="O264" s="5"/>
      <c r="P264" s="5"/>
      <c r="Q264" s="5"/>
      <c r="R264" s="5"/>
      <c r="S264" s="5"/>
      <c r="T264" s="5"/>
    </row>
    <row r="265" spans="1:20" s="157" customFormat="1" x14ac:dyDescent="0.2">
      <c r="A265" s="315" t="s">
        <v>1311</v>
      </c>
      <c r="B265" s="292" t="s">
        <v>17078</v>
      </c>
      <c r="C265" s="316" t="s">
        <v>14336</v>
      </c>
      <c r="D265" s="292">
        <v>56033</v>
      </c>
      <c r="E265" s="292" t="s">
        <v>14757</v>
      </c>
      <c r="F265" s="292" t="s">
        <v>17357</v>
      </c>
      <c r="G265" s="292" t="s">
        <v>17360</v>
      </c>
      <c r="H265" s="293" t="s">
        <v>14828</v>
      </c>
      <c r="I265" s="291">
        <v>3.8620000000000001</v>
      </c>
      <c r="J265" s="292">
        <v>1.9330000000000001</v>
      </c>
      <c r="K265" s="292">
        <v>5.7949999999999999</v>
      </c>
      <c r="L265" s="292">
        <v>0</v>
      </c>
      <c r="M265" s="293">
        <v>0</v>
      </c>
      <c r="N265" s="70"/>
      <c r="O265" s="5"/>
      <c r="P265" s="5"/>
      <c r="Q265" s="5"/>
      <c r="R265" s="5"/>
      <c r="S265" s="5"/>
      <c r="T265" s="5"/>
    </row>
    <row r="266" spans="1:20" s="157" customFormat="1" x14ac:dyDescent="0.2">
      <c r="A266" s="315" t="s">
        <v>1311</v>
      </c>
      <c r="B266" s="292" t="s">
        <v>17078</v>
      </c>
      <c r="C266" s="316" t="s">
        <v>14336</v>
      </c>
      <c r="D266" s="292">
        <v>56033</v>
      </c>
      <c r="E266" s="292" t="s">
        <v>14757</v>
      </c>
      <c r="F266" s="292" t="s">
        <v>17361</v>
      </c>
      <c r="G266" s="292" t="s">
        <v>17362</v>
      </c>
      <c r="H266" s="293" t="s">
        <v>14828</v>
      </c>
      <c r="I266" s="291">
        <v>3.8620000000000001</v>
      </c>
      <c r="J266" s="292">
        <v>1.9330000000000001</v>
      </c>
      <c r="K266" s="292">
        <v>5.7949999999999999</v>
      </c>
      <c r="L266" s="292">
        <v>0</v>
      </c>
      <c r="M266" s="293">
        <v>0</v>
      </c>
      <c r="N266" s="70"/>
      <c r="O266" s="5"/>
      <c r="P266" s="5"/>
      <c r="Q266" s="5"/>
      <c r="R266" s="5"/>
      <c r="S266" s="5"/>
      <c r="T266" s="5"/>
    </row>
    <row r="267" spans="1:20" s="157" customFormat="1" x14ac:dyDescent="0.2">
      <c r="A267" s="315" t="s">
        <v>1311</v>
      </c>
      <c r="B267" s="292" t="s">
        <v>17078</v>
      </c>
      <c r="C267" s="316" t="s">
        <v>14336</v>
      </c>
      <c r="D267" s="292">
        <v>56033</v>
      </c>
      <c r="E267" s="292" t="s">
        <v>14757</v>
      </c>
      <c r="F267" s="292" t="s">
        <v>17361</v>
      </c>
      <c r="G267" s="292" t="s">
        <v>17363</v>
      </c>
      <c r="H267" s="293" t="s">
        <v>14828</v>
      </c>
      <c r="I267" s="291">
        <v>3.8620000000000001</v>
      </c>
      <c r="J267" s="292">
        <v>1.9330000000000001</v>
      </c>
      <c r="K267" s="292">
        <v>5.7949999999999999</v>
      </c>
      <c r="L267" s="292">
        <v>0</v>
      </c>
      <c r="M267" s="293">
        <v>0</v>
      </c>
      <c r="N267" s="70"/>
      <c r="O267" s="5"/>
      <c r="P267" s="5"/>
      <c r="Q267" s="5"/>
      <c r="R267" s="5"/>
      <c r="S267" s="5"/>
      <c r="T267" s="5"/>
    </row>
    <row r="268" spans="1:20" s="157" customFormat="1" x14ac:dyDescent="0.2">
      <c r="A268" s="315" t="s">
        <v>1311</v>
      </c>
      <c r="B268" s="292" t="s">
        <v>17078</v>
      </c>
      <c r="C268" s="316" t="s">
        <v>14336</v>
      </c>
      <c r="D268" s="292">
        <v>56033</v>
      </c>
      <c r="E268" s="292" t="s">
        <v>14757</v>
      </c>
      <c r="F268" s="292" t="s">
        <v>17361</v>
      </c>
      <c r="G268" s="292" t="s">
        <v>17364</v>
      </c>
      <c r="H268" s="293" t="s">
        <v>14828</v>
      </c>
      <c r="I268" s="291">
        <v>3.8620000000000001</v>
      </c>
      <c r="J268" s="292">
        <v>1.9330000000000001</v>
      </c>
      <c r="K268" s="292">
        <v>5.7949999999999999</v>
      </c>
      <c r="L268" s="292">
        <v>0</v>
      </c>
      <c r="M268" s="293">
        <v>0</v>
      </c>
      <c r="N268" s="70"/>
      <c r="O268" s="5"/>
      <c r="P268" s="5"/>
      <c r="Q268" s="5"/>
      <c r="R268" s="5"/>
      <c r="S268" s="5"/>
      <c r="T268" s="5"/>
    </row>
    <row r="269" spans="1:20" s="157" customFormat="1" x14ac:dyDescent="0.2">
      <c r="A269" s="315" t="s">
        <v>1311</v>
      </c>
      <c r="B269" s="292" t="s">
        <v>17078</v>
      </c>
      <c r="C269" s="316" t="s">
        <v>14336</v>
      </c>
      <c r="D269" s="292">
        <v>56033</v>
      </c>
      <c r="E269" s="292" t="s">
        <v>14757</v>
      </c>
      <c r="F269" s="292" t="s">
        <v>17361</v>
      </c>
      <c r="G269" s="292" t="s">
        <v>17365</v>
      </c>
      <c r="H269" s="293" t="s">
        <v>14828</v>
      </c>
      <c r="I269" s="291">
        <v>3.8620000000000001</v>
      </c>
      <c r="J269" s="292">
        <v>1.9330000000000001</v>
      </c>
      <c r="K269" s="292">
        <v>5.7949999999999999</v>
      </c>
      <c r="L269" s="292">
        <v>0</v>
      </c>
      <c r="M269" s="293">
        <v>0</v>
      </c>
      <c r="N269" s="70"/>
      <c r="O269" s="5"/>
      <c r="P269" s="5"/>
      <c r="Q269" s="5"/>
      <c r="R269" s="5"/>
      <c r="S269" s="5"/>
      <c r="T269" s="5"/>
    </row>
    <row r="270" spans="1:20" s="157" customFormat="1" x14ac:dyDescent="0.2">
      <c r="A270" s="315" t="s">
        <v>1311</v>
      </c>
      <c r="B270" s="292" t="s">
        <v>17078</v>
      </c>
      <c r="C270" s="316" t="s">
        <v>14336</v>
      </c>
      <c r="D270" s="292">
        <v>56033</v>
      </c>
      <c r="E270" s="292" t="s">
        <v>14757</v>
      </c>
      <c r="F270" s="292" t="s">
        <v>17366</v>
      </c>
      <c r="G270" s="292" t="s">
        <v>17367</v>
      </c>
      <c r="H270" s="293" t="s">
        <v>14828</v>
      </c>
      <c r="I270" s="291">
        <v>3.8620000000000001</v>
      </c>
      <c r="J270" s="292">
        <v>1.9330000000000001</v>
      </c>
      <c r="K270" s="292">
        <v>5.7949999999999999</v>
      </c>
      <c r="L270" s="292">
        <v>0</v>
      </c>
      <c r="M270" s="293">
        <v>0</v>
      </c>
      <c r="N270" s="70"/>
      <c r="O270" s="5"/>
      <c r="P270" s="5"/>
      <c r="Q270" s="5"/>
      <c r="R270" s="5"/>
      <c r="S270" s="5"/>
      <c r="T270" s="5"/>
    </row>
    <row r="271" spans="1:20" s="157" customFormat="1" x14ac:dyDescent="0.2">
      <c r="A271" s="315" t="s">
        <v>1311</v>
      </c>
      <c r="B271" s="292" t="s">
        <v>17078</v>
      </c>
      <c r="C271" s="316" t="s">
        <v>14336</v>
      </c>
      <c r="D271" s="292">
        <v>56033</v>
      </c>
      <c r="E271" s="292" t="s">
        <v>14757</v>
      </c>
      <c r="F271" s="292" t="s">
        <v>17366</v>
      </c>
      <c r="G271" s="292" t="s">
        <v>17368</v>
      </c>
      <c r="H271" s="293" t="s">
        <v>14828</v>
      </c>
      <c r="I271" s="291">
        <v>3.8620000000000001</v>
      </c>
      <c r="J271" s="292">
        <v>1.9330000000000001</v>
      </c>
      <c r="K271" s="292">
        <v>5.7949999999999999</v>
      </c>
      <c r="L271" s="292">
        <v>0</v>
      </c>
      <c r="M271" s="293">
        <v>0</v>
      </c>
      <c r="N271" s="70"/>
      <c r="O271" s="5"/>
      <c r="P271" s="5"/>
      <c r="Q271" s="5"/>
      <c r="R271" s="5"/>
      <c r="S271" s="5"/>
      <c r="T271" s="5"/>
    </row>
    <row r="272" spans="1:20" s="157" customFormat="1" x14ac:dyDescent="0.2">
      <c r="A272" s="315" t="s">
        <v>1311</v>
      </c>
      <c r="B272" s="292" t="s">
        <v>17078</v>
      </c>
      <c r="C272" s="316" t="s">
        <v>14336</v>
      </c>
      <c r="D272" s="292">
        <v>56033</v>
      </c>
      <c r="E272" s="292" t="s">
        <v>14757</v>
      </c>
      <c r="F272" s="292" t="s">
        <v>17366</v>
      </c>
      <c r="G272" s="292" t="s">
        <v>17369</v>
      </c>
      <c r="H272" s="293" t="s">
        <v>14828</v>
      </c>
      <c r="I272" s="291">
        <v>3.8620000000000001</v>
      </c>
      <c r="J272" s="292">
        <v>1.9330000000000001</v>
      </c>
      <c r="K272" s="292">
        <v>5.7949999999999999</v>
      </c>
      <c r="L272" s="292">
        <v>0</v>
      </c>
      <c r="M272" s="293">
        <v>0</v>
      </c>
      <c r="N272" s="70"/>
      <c r="O272" s="5"/>
      <c r="P272" s="5"/>
      <c r="Q272" s="5"/>
      <c r="R272" s="5"/>
      <c r="S272" s="5"/>
      <c r="T272" s="5"/>
    </row>
    <row r="273" spans="1:20" s="157" customFormat="1" x14ac:dyDescent="0.2">
      <c r="A273" s="315" t="s">
        <v>1311</v>
      </c>
      <c r="B273" s="292" t="s">
        <v>17078</v>
      </c>
      <c r="C273" s="316" t="s">
        <v>14336</v>
      </c>
      <c r="D273" s="292">
        <v>56033</v>
      </c>
      <c r="E273" s="292" t="s">
        <v>14757</v>
      </c>
      <c r="F273" s="292" t="s">
        <v>17370</v>
      </c>
      <c r="G273" s="292" t="s">
        <v>17371</v>
      </c>
      <c r="H273" s="293" t="s">
        <v>14828</v>
      </c>
      <c r="I273" s="291">
        <v>11.731999999999999</v>
      </c>
      <c r="J273" s="292">
        <v>2.92</v>
      </c>
      <c r="K273" s="292">
        <v>5.875</v>
      </c>
      <c r="L273" s="292">
        <v>0</v>
      </c>
      <c r="M273" s="293">
        <v>0</v>
      </c>
      <c r="N273" s="70"/>
      <c r="O273" s="5"/>
      <c r="P273" s="5"/>
      <c r="Q273" s="5"/>
      <c r="R273" s="5"/>
      <c r="S273" s="5"/>
      <c r="T273" s="5"/>
    </row>
    <row r="274" spans="1:20" s="157" customFormat="1" x14ac:dyDescent="0.2">
      <c r="A274" s="315" t="s">
        <v>1311</v>
      </c>
      <c r="B274" s="292" t="s">
        <v>17078</v>
      </c>
      <c r="C274" s="316" t="s">
        <v>14336</v>
      </c>
      <c r="D274" s="292">
        <v>56033</v>
      </c>
      <c r="E274" s="292" t="s">
        <v>14757</v>
      </c>
      <c r="F274" s="292" t="s">
        <v>17370</v>
      </c>
      <c r="G274" s="292" t="s">
        <v>17372</v>
      </c>
      <c r="H274" s="293" t="s">
        <v>14828</v>
      </c>
      <c r="I274" s="291">
        <v>11.731999999999999</v>
      </c>
      <c r="J274" s="292">
        <v>2.92</v>
      </c>
      <c r="K274" s="292">
        <v>5.875</v>
      </c>
      <c r="L274" s="292">
        <v>0</v>
      </c>
      <c r="M274" s="293">
        <v>0</v>
      </c>
      <c r="N274" s="70"/>
      <c r="O274" s="5"/>
      <c r="P274" s="5"/>
      <c r="Q274" s="5"/>
      <c r="R274" s="5"/>
      <c r="S274" s="5"/>
      <c r="T274" s="5"/>
    </row>
    <row r="275" spans="1:20" s="70" customFormat="1" x14ac:dyDescent="0.2">
      <c r="A275" s="315" t="s">
        <v>1311</v>
      </c>
      <c r="B275" s="292" t="s">
        <v>17078</v>
      </c>
      <c r="C275" s="316" t="s">
        <v>14336</v>
      </c>
      <c r="D275" s="292">
        <v>56033</v>
      </c>
      <c r="E275" s="292" t="s">
        <v>14757</v>
      </c>
      <c r="F275" s="292" t="s">
        <v>17370</v>
      </c>
      <c r="G275" s="292" t="s">
        <v>17373</v>
      </c>
      <c r="H275" s="293" t="s">
        <v>14828</v>
      </c>
      <c r="I275" s="291">
        <v>5.117</v>
      </c>
      <c r="J275" s="292">
        <v>1.286</v>
      </c>
      <c r="K275" s="292">
        <v>2.5720000000000001</v>
      </c>
      <c r="L275" s="292">
        <v>0</v>
      </c>
      <c r="M275" s="293">
        <v>0</v>
      </c>
      <c r="O275" s="5"/>
      <c r="P275" s="5"/>
      <c r="Q275" s="5"/>
      <c r="R275" s="5"/>
      <c r="S275" s="5"/>
      <c r="T275" s="5"/>
    </row>
    <row r="276" spans="1:20" s="70" customFormat="1" x14ac:dyDescent="0.2">
      <c r="A276" s="315" t="s">
        <v>1311</v>
      </c>
      <c r="B276" s="292" t="s">
        <v>17078</v>
      </c>
      <c r="C276" s="316" t="s">
        <v>14336</v>
      </c>
      <c r="D276" s="292">
        <v>56033</v>
      </c>
      <c r="E276" s="292" t="s">
        <v>14757</v>
      </c>
      <c r="F276" s="292" t="s">
        <v>17370</v>
      </c>
      <c r="G276" s="292" t="s">
        <v>17374</v>
      </c>
      <c r="H276" s="293" t="s">
        <v>14828</v>
      </c>
      <c r="I276" s="291">
        <v>5.117</v>
      </c>
      <c r="J276" s="292">
        <v>1.286</v>
      </c>
      <c r="K276" s="292">
        <v>2.5720000000000001</v>
      </c>
      <c r="L276" s="292">
        <v>0</v>
      </c>
      <c r="M276" s="293">
        <v>0</v>
      </c>
      <c r="O276" s="5"/>
      <c r="P276" s="5"/>
      <c r="Q276" s="5"/>
      <c r="R276" s="5"/>
      <c r="S276" s="5"/>
      <c r="T276" s="5"/>
    </row>
    <row r="277" spans="1:20" s="70" customFormat="1" x14ac:dyDescent="0.2">
      <c r="A277" s="315" t="s">
        <v>1311</v>
      </c>
      <c r="B277" s="292" t="s">
        <v>17078</v>
      </c>
      <c r="C277" s="316" t="s">
        <v>14336</v>
      </c>
      <c r="D277" s="292">
        <v>56033</v>
      </c>
      <c r="E277" s="292" t="s">
        <v>14757</v>
      </c>
      <c r="F277" s="292" t="s">
        <v>17370</v>
      </c>
      <c r="G277" s="292" t="s">
        <v>17375</v>
      </c>
      <c r="H277" s="293" t="s">
        <v>14828</v>
      </c>
      <c r="I277" s="291">
        <v>5.117</v>
      </c>
      <c r="J277" s="292">
        <v>1.286</v>
      </c>
      <c r="K277" s="292">
        <v>2.5720000000000001</v>
      </c>
      <c r="L277" s="292">
        <v>0</v>
      </c>
      <c r="M277" s="293">
        <v>0</v>
      </c>
      <c r="O277" s="5"/>
      <c r="P277" s="5"/>
      <c r="Q277" s="5"/>
      <c r="R277" s="5"/>
      <c r="S277" s="5"/>
      <c r="T277" s="5"/>
    </row>
    <row r="278" spans="1:20" s="70" customFormat="1" x14ac:dyDescent="0.2">
      <c r="A278" s="315" t="s">
        <v>1311</v>
      </c>
      <c r="B278" s="292" t="s">
        <v>17078</v>
      </c>
      <c r="C278" s="316" t="s">
        <v>14336</v>
      </c>
      <c r="D278" s="292">
        <v>56033</v>
      </c>
      <c r="E278" s="292" t="s">
        <v>14757</v>
      </c>
      <c r="F278" s="292" t="s">
        <v>17370</v>
      </c>
      <c r="G278" s="292" t="s">
        <v>17376</v>
      </c>
      <c r="H278" s="293" t="s">
        <v>14828</v>
      </c>
      <c r="I278" s="291">
        <v>5.117</v>
      </c>
      <c r="J278" s="292">
        <v>1.286</v>
      </c>
      <c r="K278" s="292">
        <v>2.5720000000000001</v>
      </c>
      <c r="L278" s="292">
        <v>0</v>
      </c>
      <c r="M278" s="293">
        <v>0</v>
      </c>
      <c r="O278" s="5"/>
      <c r="P278" s="5"/>
      <c r="Q278" s="5"/>
      <c r="R278" s="5"/>
      <c r="S278" s="5"/>
      <c r="T278" s="5"/>
    </row>
    <row r="279" spans="1:20" s="70" customFormat="1" x14ac:dyDescent="0.2">
      <c r="A279" s="315" t="s">
        <v>1311</v>
      </c>
      <c r="B279" s="292" t="s">
        <v>17078</v>
      </c>
      <c r="C279" s="316" t="s">
        <v>14336</v>
      </c>
      <c r="D279" s="292">
        <v>56033</v>
      </c>
      <c r="E279" s="292" t="s">
        <v>14757</v>
      </c>
      <c r="F279" s="292" t="s">
        <v>17377</v>
      </c>
      <c r="G279" s="292" t="s">
        <v>17378</v>
      </c>
      <c r="H279" s="293" t="s">
        <v>14828</v>
      </c>
      <c r="I279" s="291">
        <v>5.0999999999999996</v>
      </c>
      <c r="J279" s="292">
        <v>1.3</v>
      </c>
      <c r="K279" s="292">
        <v>2.6</v>
      </c>
      <c r="L279" s="292">
        <v>0</v>
      </c>
      <c r="M279" s="293">
        <v>0</v>
      </c>
      <c r="O279" s="5"/>
      <c r="P279" s="5"/>
      <c r="Q279" s="5"/>
      <c r="R279" s="5"/>
      <c r="S279" s="5"/>
      <c r="T279" s="5"/>
    </row>
    <row r="280" spans="1:20" s="70" customFormat="1" x14ac:dyDescent="0.2">
      <c r="A280" s="315" t="s">
        <v>1311</v>
      </c>
      <c r="B280" s="292" t="s">
        <v>17078</v>
      </c>
      <c r="C280" s="316" t="s">
        <v>14336</v>
      </c>
      <c r="D280" s="292">
        <v>56033</v>
      </c>
      <c r="E280" s="292" t="s">
        <v>14757</v>
      </c>
      <c r="F280" s="292" t="s">
        <v>17377</v>
      </c>
      <c r="G280" s="292" t="s">
        <v>17379</v>
      </c>
      <c r="H280" s="293" t="s">
        <v>14828</v>
      </c>
      <c r="I280" s="291">
        <v>5.0999999999999996</v>
      </c>
      <c r="J280" s="292">
        <v>1.3</v>
      </c>
      <c r="K280" s="292">
        <v>2.6</v>
      </c>
      <c r="L280" s="292">
        <v>0</v>
      </c>
      <c r="M280" s="293">
        <v>0</v>
      </c>
      <c r="O280" s="5"/>
      <c r="P280" s="5"/>
      <c r="Q280" s="5"/>
      <c r="R280" s="5"/>
      <c r="S280" s="5"/>
      <c r="T280" s="5"/>
    </row>
    <row r="281" spans="1:20" s="70" customFormat="1" x14ac:dyDescent="0.2">
      <c r="A281" s="315" t="s">
        <v>1311</v>
      </c>
      <c r="B281" s="292" t="s">
        <v>17078</v>
      </c>
      <c r="C281" s="316" t="s">
        <v>14336</v>
      </c>
      <c r="D281" s="292">
        <v>56033</v>
      </c>
      <c r="E281" s="292" t="s">
        <v>14757</v>
      </c>
      <c r="F281" s="292" t="s">
        <v>17377</v>
      </c>
      <c r="G281" s="292" t="s">
        <v>17380</v>
      </c>
      <c r="H281" s="293" t="s">
        <v>14828</v>
      </c>
      <c r="I281" s="291">
        <v>5.0999999999999996</v>
      </c>
      <c r="J281" s="292">
        <v>1.3</v>
      </c>
      <c r="K281" s="292">
        <v>2.6</v>
      </c>
      <c r="L281" s="292">
        <v>0</v>
      </c>
      <c r="M281" s="293">
        <v>0</v>
      </c>
      <c r="O281" s="5"/>
      <c r="P281" s="5"/>
      <c r="Q281" s="5"/>
      <c r="R281" s="5"/>
      <c r="S281" s="5"/>
      <c r="T281" s="5"/>
    </row>
    <row r="282" spans="1:20" s="70" customFormat="1" x14ac:dyDescent="0.2">
      <c r="A282" s="315" t="s">
        <v>1311</v>
      </c>
      <c r="B282" s="292" t="s">
        <v>17078</v>
      </c>
      <c r="C282" s="316" t="s">
        <v>14336</v>
      </c>
      <c r="D282" s="292">
        <v>56033</v>
      </c>
      <c r="E282" s="292" t="s">
        <v>14757</v>
      </c>
      <c r="F282" s="292" t="s">
        <v>17381</v>
      </c>
      <c r="G282" s="292" t="s">
        <v>17382</v>
      </c>
      <c r="H282" s="293" t="s">
        <v>14828</v>
      </c>
      <c r="I282" s="291">
        <v>19.399999999999999</v>
      </c>
      <c r="J282" s="292">
        <v>12.9</v>
      </c>
      <c r="K282" s="292">
        <v>6.5</v>
      </c>
      <c r="L282" s="292">
        <v>0</v>
      </c>
      <c r="M282" s="293">
        <v>0</v>
      </c>
      <c r="O282" s="5"/>
      <c r="P282" s="5"/>
      <c r="Q282" s="5"/>
      <c r="R282" s="5"/>
      <c r="S282" s="5"/>
      <c r="T282" s="5"/>
    </row>
    <row r="283" spans="1:20" s="70" customFormat="1" x14ac:dyDescent="0.2">
      <c r="A283" s="315" t="s">
        <v>1311</v>
      </c>
      <c r="B283" s="292" t="s">
        <v>17078</v>
      </c>
      <c r="C283" s="316" t="s">
        <v>14336</v>
      </c>
      <c r="D283" s="292">
        <v>56033</v>
      </c>
      <c r="E283" s="292" t="s">
        <v>14757</v>
      </c>
      <c r="F283" s="292" t="s">
        <v>17381</v>
      </c>
      <c r="G283" s="292" t="s">
        <v>17382</v>
      </c>
      <c r="H283" s="293" t="s">
        <v>14828</v>
      </c>
      <c r="I283" s="291">
        <v>19.399999999999999</v>
      </c>
      <c r="J283" s="292">
        <v>12.9</v>
      </c>
      <c r="K283" s="292">
        <v>6.5</v>
      </c>
      <c r="L283" s="292">
        <v>0</v>
      </c>
      <c r="M283" s="293">
        <v>0</v>
      </c>
      <c r="O283" s="5"/>
      <c r="P283" s="5"/>
      <c r="Q283" s="5"/>
      <c r="R283" s="5"/>
      <c r="S283" s="5"/>
      <c r="T283" s="5"/>
    </row>
    <row r="284" spans="1:20" s="70" customFormat="1" x14ac:dyDescent="0.2">
      <c r="A284" s="315" t="s">
        <v>1311</v>
      </c>
      <c r="B284" s="292" t="s">
        <v>17078</v>
      </c>
      <c r="C284" s="316" t="s">
        <v>14336</v>
      </c>
      <c r="D284" s="292">
        <v>56033</v>
      </c>
      <c r="E284" s="292" t="s">
        <v>14757</v>
      </c>
      <c r="F284" s="292" t="s">
        <v>17381</v>
      </c>
      <c r="G284" s="292" t="s">
        <v>17382</v>
      </c>
      <c r="H284" s="293" t="s">
        <v>14828</v>
      </c>
      <c r="I284" s="291">
        <v>19.399999999999999</v>
      </c>
      <c r="J284" s="292">
        <v>12.9</v>
      </c>
      <c r="K284" s="292">
        <v>6.5</v>
      </c>
      <c r="L284" s="292">
        <v>0</v>
      </c>
      <c r="M284" s="293">
        <v>0</v>
      </c>
      <c r="O284" s="5"/>
      <c r="P284" s="5"/>
      <c r="Q284" s="5"/>
      <c r="R284" s="5"/>
      <c r="S284" s="5"/>
      <c r="T284" s="5"/>
    </row>
    <row r="285" spans="1:20" s="70" customFormat="1" x14ac:dyDescent="0.2">
      <c r="A285" s="315" t="s">
        <v>1311</v>
      </c>
      <c r="B285" s="292" t="s">
        <v>17078</v>
      </c>
      <c r="C285" s="316" t="s">
        <v>14336</v>
      </c>
      <c r="D285" s="292">
        <v>56033</v>
      </c>
      <c r="E285" s="292" t="s">
        <v>14757</v>
      </c>
      <c r="F285" s="292" t="s">
        <v>17381</v>
      </c>
      <c r="G285" s="292" t="s">
        <v>17382</v>
      </c>
      <c r="H285" s="293" t="s">
        <v>14828</v>
      </c>
      <c r="I285" s="291">
        <v>19.399999999999999</v>
      </c>
      <c r="J285" s="292">
        <v>12.9</v>
      </c>
      <c r="K285" s="292">
        <v>6.5</v>
      </c>
      <c r="L285" s="292">
        <v>0</v>
      </c>
      <c r="M285" s="293">
        <v>0</v>
      </c>
      <c r="O285" s="5"/>
      <c r="P285" s="5"/>
      <c r="Q285" s="5"/>
      <c r="R285" s="5"/>
      <c r="S285" s="5"/>
      <c r="T285" s="5"/>
    </row>
    <row r="286" spans="1:20" s="70" customFormat="1" x14ac:dyDescent="0.2">
      <c r="A286" s="315" t="s">
        <v>1311</v>
      </c>
      <c r="B286" s="292" t="s">
        <v>17078</v>
      </c>
      <c r="C286" s="316" t="s">
        <v>14336</v>
      </c>
      <c r="D286" s="292">
        <v>56033</v>
      </c>
      <c r="E286" s="292" t="s">
        <v>1804</v>
      </c>
      <c r="F286" s="292" t="s">
        <v>17383</v>
      </c>
      <c r="G286" s="292" t="s">
        <v>17384</v>
      </c>
      <c r="H286" s="293" t="s">
        <v>16820</v>
      </c>
      <c r="I286" s="291">
        <v>0</v>
      </c>
      <c r="J286" s="292">
        <v>9.1</v>
      </c>
      <c r="K286" s="292">
        <v>0</v>
      </c>
      <c r="L286" s="292">
        <v>0</v>
      </c>
      <c r="M286" s="293">
        <v>0</v>
      </c>
      <c r="O286" s="5"/>
      <c r="P286" s="5"/>
      <c r="Q286" s="5"/>
      <c r="R286" s="5"/>
      <c r="S286" s="5"/>
      <c r="T286" s="5"/>
    </row>
    <row r="287" spans="1:20" s="70" customFormat="1" x14ac:dyDescent="0.2">
      <c r="A287" s="315" t="s">
        <v>1311</v>
      </c>
      <c r="B287" s="292" t="s">
        <v>17078</v>
      </c>
      <c r="C287" s="316" t="s">
        <v>14336</v>
      </c>
      <c r="D287" s="292">
        <v>56033</v>
      </c>
      <c r="E287" s="292" t="s">
        <v>1804</v>
      </c>
      <c r="F287" s="292" t="s">
        <v>17383</v>
      </c>
      <c r="G287" s="292" t="s">
        <v>17384</v>
      </c>
      <c r="H287" s="293" t="s">
        <v>16820</v>
      </c>
      <c r="I287" s="291">
        <v>0</v>
      </c>
      <c r="J287" s="292">
        <v>8.4</v>
      </c>
      <c r="K287" s="292">
        <v>0</v>
      </c>
      <c r="L287" s="292">
        <v>0</v>
      </c>
      <c r="M287" s="293">
        <v>0</v>
      </c>
      <c r="O287" s="5"/>
      <c r="P287" s="5"/>
      <c r="Q287" s="5"/>
      <c r="R287" s="5"/>
      <c r="S287" s="5"/>
      <c r="T287" s="5"/>
    </row>
    <row r="288" spans="1:20" s="70" customFormat="1" x14ac:dyDescent="0.2">
      <c r="A288" s="315" t="s">
        <v>1311</v>
      </c>
      <c r="B288" s="292" t="s">
        <v>17078</v>
      </c>
      <c r="C288" s="316" t="s">
        <v>14336</v>
      </c>
      <c r="D288" s="292">
        <v>56033</v>
      </c>
      <c r="E288" s="292" t="s">
        <v>314</v>
      </c>
      <c r="F288" s="292" t="s">
        <v>17383</v>
      </c>
      <c r="G288" s="292" t="s">
        <v>17385</v>
      </c>
      <c r="H288" s="293" t="s">
        <v>16820</v>
      </c>
      <c r="I288" s="291">
        <v>0</v>
      </c>
      <c r="J288" s="292">
        <v>0.4</v>
      </c>
      <c r="K288" s="292">
        <v>0</v>
      </c>
      <c r="L288" s="292">
        <v>0</v>
      </c>
      <c r="M288" s="293">
        <v>0</v>
      </c>
      <c r="O288" s="5"/>
      <c r="P288" s="5"/>
      <c r="Q288" s="5"/>
      <c r="R288" s="5"/>
      <c r="S288" s="5"/>
      <c r="T288" s="5"/>
    </row>
    <row r="289" spans="1:20" s="70" customFormat="1" x14ac:dyDescent="0.2">
      <c r="A289" s="315" t="s">
        <v>1311</v>
      </c>
      <c r="B289" s="292" t="s">
        <v>17078</v>
      </c>
      <c r="C289" s="316" t="s">
        <v>14336</v>
      </c>
      <c r="D289" s="292">
        <v>56033</v>
      </c>
      <c r="E289" s="292" t="s">
        <v>314</v>
      </c>
      <c r="F289" s="292" t="s">
        <v>17383</v>
      </c>
      <c r="G289" s="292" t="s">
        <v>17385</v>
      </c>
      <c r="H289" s="293" t="s">
        <v>16820</v>
      </c>
      <c r="I289" s="291">
        <v>0</v>
      </c>
      <c r="J289" s="292">
        <v>0.7</v>
      </c>
      <c r="K289" s="292">
        <v>0</v>
      </c>
      <c r="L289" s="292">
        <v>0</v>
      </c>
      <c r="M289" s="293">
        <v>0</v>
      </c>
      <c r="O289" s="5"/>
      <c r="P289" s="5"/>
      <c r="Q289" s="5"/>
      <c r="R289" s="5"/>
      <c r="S289" s="5"/>
      <c r="T289" s="5"/>
    </row>
    <row r="290" spans="1:20" s="70" customFormat="1" x14ac:dyDescent="0.2">
      <c r="A290" s="315" t="s">
        <v>1311</v>
      </c>
      <c r="B290" s="292" t="s">
        <v>17078</v>
      </c>
      <c r="C290" s="316" t="s">
        <v>14336</v>
      </c>
      <c r="D290" s="292">
        <v>56033</v>
      </c>
      <c r="E290" s="292" t="s">
        <v>314</v>
      </c>
      <c r="F290" s="292" t="s">
        <v>17383</v>
      </c>
      <c r="G290" s="292" t="s">
        <v>17385</v>
      </c>
      <c r="H290" s="293" t="s">
        <v>16820</v>
      </c>
      <c r="I290" s="291">
        <v>0</v>
      </c>
      <c r="J290" s="292">
        <v>0.4</v>
      </c>
      <c r="K290" s="292">
        <v>0</v>
      </c>
      <c r="L290" s="292">
        <v>0</v>
      </c>
      <c r="M290" s="293">
        <v>0</v>
      </c>
      <c r="O290" s="5"/>
      <c r="P290" s="5"/>
      <c r="Q290" s="5"/>
      <c r="R290" s="5"/>
      <c r="S290" s="5"/>
      <c r="T290" s="5"/>
    </row>
    <row r="291" spans="1:20" s="70" customFormat="1" x14ac:dyDescent="0.2">
      <c r="A291" s="315" t="s">
        <v>1311</v>
      </c>
      <c r="B291" s="292" t="s">
        <v>17078</v>
      </c>
      <c r="C291" s="316" t="s">
        <v>14336</v>
      </c>
      <c r="D291" s="292">
        <v>56033</v>
      </c>
      <c r="E291" s="292" t="s">
        <v>15913</v>
      </c>
      <c r="F291" s="292" t="s">
        <v>17383</v>
      </c>
      <c r="G291" s="292" t="s">
        <v>17384</v>
      </c>
      <c r="H291" s="293" t="s">
        <v>16820</v>
      </c>
      <c r="I291" s="291">
        <v>0</v>
      </c>
      <c r="J291" s="292">
        <v>2.9</v>
      </c>
      <c r="K291" s="292">
        <v>0</v>
      </c>
      <c r="L291" s="292">
        <v>0</v>
      </c>
      <c r="M291" s="293">
        <v>0</v>
      </c>
      <c r="O291" s="5"/>
      <c r="P291" s="5"/>
      <c r="Q291" s="5"/>
      <c r="R291" s="5"/>
      <c r="S291" s="5"/>
      <c r="T291" s="5"/>
    </row>
    <row r="292" spans="1:20" s="70" customFormat="1" x14ac:dyDescent="0.2">
      <c r="A292" s="315" t="s">
        <v>1311</v>
      </c>
      <c r="B292" s="292" t="s">
        <v>17078</v>
      </c>
      <c r="C292" s="316" t="s">
        <v>14336</v>
      </c>
      <c r="D292" s="292">
        <v>56033</v>
      </c>
      <c r="E292" s="292" t="s">
        <v>2935</v>
      </c>
      <c r="F292" s="292" t="s">
        <v>17383</v>
      </c>
      <c r="G292" s="292" t="s">
        <v>17386</v>
      </c>
      <c r="H292" s="293" t="s">
        <v>13777</v>
      </c>
      <c r="I292" s="291">
        <v>12.5</v>
      </c>
      <c r="J292" s="292">
        <v>61</v>
      </c>
      <c r="K292" s="292">
        <v>31.3</v>
      </c>
      <c r="L292" s="292">
        <v>0</v>
      </c>
      <c r="M292" s="293">
        <v>0</v>
      </c>
      <c r="O292" s="5"/>
      <c r="P292" s="5"/>
      <c r="Q292" s="5"/>
      <c r="R292" s="5"/>
      <c r="S292" s="5"/>
      <c r="T292" s="5"/>
    </row>
    <row r="293" spans="1:20" s="70" customFormat="1" x14ac:dyDescent="0.2">
      <c r="A293" s="315" t="s">
        <v>1311</v>
      </c>
      <c r="B293" s="292" t="s">
        <v>17078</v>
      </c>
      <c r="C293" s="316" t="s">
        <v>14336</v>
      </c>
      <c r="D293" s="292">
        <v>56033</v>
      </c>
      <c r="E293" s="292" t="s">
        <v>8773</v>
      </c>
      <c r="F293" s="292" t="s">
        <v>17383</v>
      </c>
      <c r="G293" s="292" t="s">
        <v>17387</v>
      </c>
      <c r="H293" s="293" t="s">
        <v>16820</v>
      </c>
      <c r="I293" s="291">
        <v>0</v>
      </c>
      <c r="J293" s="292">
        <v>0.2</v>
      </c>
      <c r="K293" s="292">
        <v>0</v>
      </c>
      <c r="L293" s="292">
        <v>0</v>
      </c>
      <c r="M293" s="293">
        <v>0</v>
      </c>
      <c r="O293" s="5"/>
      <c r="P293" s="5"/>
      <c r="Q293" s="5"/>
      <c r="R293" s="5"/>
      <c r="S293" s="5"/>
      <c r="T293" s="5"/>
    </row>
    <row r="294" spans="1:20" s="70" customFormat="1" x14ac:dyDescent="0.2">
      <c r="A294" s="315" t="s">
        <v>1311</v>
      </c>
      <c r="B294" s="292" t="s">
        <v>17078</v>
      </c>
      <c r="C294" s="316" t="s">
        <v>14336</v>
      </c>
      <c r="D294" s="292">
        <v>56033</v>
      </c>
      <c r="E294" s="292" t="s">
        <v>8773</v>
      </c>
      <c r="F294" s="292" t="s">
        <v>17383</v>
      </c>
      <c r="G294" s="292" t="s">
        <v>17388</v>
      </c>
      <c r="H294" s="293" t="s">
        <v>16820</v>
      </c>
      <c r="I294" s="291">
        <v>0</v>
      </c>
      <c r="J294" s="292">
        <v>1.6</v>
      </c>
      <c r="K294" s="292">
        <v>0</v>
      </c>
      <c r="L294" s="292">
        <v>0</v>
      </c>
      <c r="M294" s="293">
        <v>0</v>
      </c>
      <c r="O294" s="5"/>
      <c r="P294" s="5"/>
      <c r="Q294" s="5"/>
      <c r="R294" s="5"/>
      <c r="S294" s="5"/>
      <c r="T294" s="5"/>
    </row>
    <row r="295" spans="1:20" s="70" customFormat="1" x14ac:dyDescent="0.2">
      <c r="A295" s="315" t="s">
        <v>1311</v>
      </c>
      <c r="B295" s="292" t="s">
        <v>17078</v>
      </c>
      <c r="C295" s="316" t="s">
        <v>14336</v>
      </c>
      <c r="D295" s="292">
        <v>56033</v>
      </c>
      <c r="E295" s="292" t="s">
        <v>14757</v>
      </c>
      <c r="F295" s="292" t="s">
        <v>17389</v>
      </c>
      <c r="G295" s="292" t="s">
        <v>17390</v>
      </c>
      <c r="H295" s="293" t="s">
        <v>14828</v>
      </c>
      <c r="I295" s="291">
        <v>6.1571749983360604</v>
      </c>
      <c r="J295" s="292">
        <v>6.2</v>
      </c>
      <c r="K295" s="292">
        <v>3.1</v>
      </c>
      <c r="L295" s="292">
        <v>0</v>
      </c>
      <c r="M295" s="293">
        <v>0</v>
      </c>
      <c r="O295" s="5"/>
      <c r="P295" s="5"/>
      <c r="Q295" s="5"/>
      <c r="R295" s="5"/>
      <c r="S295" s="5"/>
      <c r="T295" s="5"/>
    </row>
    <row r="296" spans="1:20" s="70" customFormat="1" x14ac:dyDescent="0.2">
      <c r="A296" s="315" t="s">
        <v>1311</v>
      </c>
      <c r="B296" s="292" t="s">
        <v>17078</v>
      </c>
      <c r="C296" s="316" t="s">
        <v>14336</v>
      </c>
      <c r="D296" s="292">
        <v>56033</v>
      </c>
      <c r="E296" s="292" t="s">
        <v>14757</v>
      </c>
      <c r="F296" s="292" t="s">
        <v>17389</v>
      </c>
      <c r="G296" s="292" t="s">
        <v>17390</v>
      </c>
      <c r="H296" s="293" t="s">
        <v>14828</v>
      </c>
      <c r="I296" s="291">
        <v>6.1571749983360604</v>
      </c>
      <c r="J296" s="292">
        <v>6.2</v>
      </c>
      <c r="K296" s="292">
        <v>3.1</v>
      </c>
      <c r="L296" s="292">
        <v>0</v>
      </c>
      <c r="M296" s="293">
        <v>0</v>
      </c>
      <c r="O296" s="5"/>
      <c r="P296" s="5"/>
      <c r="Q296" s="5"/>
      <c r="R296" s="5"/>
      <c r="S296" s="5"/>
      <c r="T296" s="5"/>
    </row>
    <row r="297" spans="1:20" s="70" customFormat="1" x14ac:dyDescent="0.2">
      <c r="A297" s="315" t="s">
        <v>1311</v>
      </c>
      <c r="B297" s="292" t="s">
        <v>17078</v>
      </c>
      <c r="C297" s="316" t="s">
        <v>14336</v>
      </c>
      <c r="D297" s="292">
        <v>56033</v>
      </c>
      <c r="E297" s="292" t="s">
        <v>14757</v>
      </c>
      <c r="F297" s="292" t="s">
        <v>17389</v>
      </c>
      <c r="G297" s="292" t="s">
        <v>17390</v>
      </c>
      <c r="H297" s="293" t="s">
        <v>14828</v>
      </c>
      <c r="I297" s="291">
        <v>6.1571749983360604</v>
      </c>
      <c r="J297" s="292">
        <v>6.2</v>
      </c>
      <c r="K297" s="292">
        <v>3.1</v>
      </c>
      <c r="L297" s="292">
        <v>0</v>
      </c>
      <c r="M297" s="293">
        <v>0</v>
      </c>
      <c r="O297" s="5"/>
      <c r="P297" s="5"/>
      <c r="Q297" s="5"/>
      <c r="R297" s="5"/>
      <c r="S297" s="5"/>
      <c r="T297" s="5"/>
    </row>
    <row r="298" spans="1:20" s="70" customFormat="1" x14ac:dyDescent="0.2">
      <c r="A298" s="315" t="s">
        <v>1311</v>
      </c>
      <c r="B298" s="292" t="s">
        <v>17078</v>
      </c>
      <c r="C298" s="316" t="s">
        <v>14336</v>
      </c>
      <c r="D298" s="292">
        <v>56033</v>
      </c>
      <c r="E298" s="292" t="s">
        <v>14757</v>
      </c>
      <c r="F298" s="292" t="s">
        <v>17389</v>
      </c>
      <c r="G298" s="292" t="s">
        <v>17390</v>
      </c>
      <c r="H298" s="293" t="s">
        <v>14828</v>
      </c>
      <c r="I298" s="291">
        <v>6.1571749983360604</v>
      </c>
      <c r="J298" s="292">
        <v>6.2</v>
      </c>
      <c r="K298" s="292">
        <v>3.1</v>
      </c>
      <c r="L298" s="292">
        <v>0</v>
      </c>
      <c r="M298" s="293">
        <v>0</v>
      </c>
      <c r="O298" s="5"/>
      <c r="P298" s="5"/>
      <c r="Q298" s="5"/>
      <c r="R298" s="5"/>
      <c r="S298" s="5"/>
      <c r="T298" s="5"/>
    </row>
    <row r="299" spans="1:20" s="70" customFormat="1" x14ac:dyDescent="0.2">
      <c r="A299" s="315" t="s">
        <v>1311</v>
      </c>
      <c r="B299" s="292" t="s">
        <v>17078</v>
      </c>
      <c r="C299" s="316" t="s">
        <v>14336</v>
      </c>
      <c r="D299" s="292">
        <v>56033</v>
      </c>
      <c r="E299" s="292" t="s">
        <v>14757</v>
      </c>
      <c r="F299" s="292" t="s">
        <v>17389</v>
      </c>
      <c r="G299" s="292" t="s">
        <v>17390</v>
      </c>
      <c r="H299" s="293" t="s">
        <v>14828</v>
      </c>
      <c r="I299" s="291">
        <v>6.1571749983360604</v>
      </c>
      <c r="J299" s="292">
        <v>6.2</v>
      </c>
      <c r="K299" s="292">
        <v>3.1</v>
      </c>
      <c r="L299" s="292">
        <v>0</v>
      </c>
      <c r="M299" s="293">
        <v>0</v>
      </c>
      <c r="O299" s="5"/>
      <c r="P299" s="5"/>
      <c r="Q299" s="5"/>
      <c r="R299" s="5"/>
      <c r="S299" s="5"/>
      <c r="T299" s="5"/>
    </row>
    <row r="300" spans="1:20" s="70" customFormat="1" x14ac:dyDescent="0.2">
      <c r="A300" s="315" t="s">
        <v>1311</v>
      </c>
      <c r="B300" s="292" t="s">
        <v>17078</v>
      </c>
      <c r="C300" s="316" t="s">
        <v>14336</v>
      </c>
      <c r="D300" s="292">
        <v>56033</v>
      </c>
      <c r="E300" s="292" t="s">
        <v>14757</v>
      </c>
      <c r="F300" s="292" t="s">
        <v>17389</v>
      </c>
      <c r="G300" s="292" t="s">
        <v>17390</v>
      </c>
      <c r="H300" s="293" t="s">
        <v>14828</v>
      </c>
      <c r="I300" s="291">
        <v>6.1571749983360604</v>
      </c>
      <c r="J300" s="292">
        <v>6.2</v>
      </c>
      <c r="K300" s="292">
        <v>3.1</v>
      </c>
      <c r="L300" s="292">
        <v>0</v>
      </c>
      <c r="M300" s="293">
        <v>0</v>
      </c>
      <c r="O300" s="5"/>
      <c r="P300" s="5"/>
      <c r="Q300" s="5"/>
      <c r="R300" s="5"/>
      <c r="S300" s="5"/>
      <c r="T300" s="5"/>
    </row>
    <row r="301" spans="1:20" s="70" customFormat="1" x14ac:dyDescent="0.2">
      <c r="A301" s="315" t="s">
        <v>1311</v>
      </c>
      <c r="B301" s="292" t="s">
        <v>17078</v>
      </c>
      <c r="C301" s="316" t="s">
        <v>14336</v>
      </c>
      <c r="D301" s="292">
        <v>56033</v>
      </c>
      <c r="E301" s="292" t="s">
        <v>14757</v>
      </c>
      <c r="F301" s="292" t="s">
        <v>17391</v>
      </c>
      <c r="G301" s="292" t="s">
        <v>17392</v>
      </c>
      <c r="H301" s="293" t="s">
        <v>14828</v>
      </c>
      <c r="I301" s="291">
        <v>11.7</v>
      </c>
      <c r="J301" s="292">
        <v>2.9</v>
      </c>
      <c r="K301" s="292">
        <v>5.9</v>
      </c>
      <c r="L301" s="292">
        <v>0</v>
      </c>
      <c r="M301" s="293">
        <v>0</v>
      </c>
      <c r="O301" s="5"/>
      <c r="P301" s="5"/>
      <c r="Q301" s="5"/>
      <c r="R301" s="5"/>
      <c r="S301" s="5"/>
      <c r="T301" s="5"/>
    </row>
    <row r="302" spans="1:20" s="70" customFormat="1" x14ac:dyDescent="0.2">
      <c r="A302" s="315" t="s">
        <v>1311</v>
      </c>
      <c r="B302" s="292" t="s">
        <v>17078</v>
      </c>
      <c r="C302" s="316" t="s">
        <v>14336</v>
      </c>
      <c r="D302" s="292">
        <v>56033</v>
      </c>
      <c r="E302" s="292" t="s">
        <v>14757</v>
      </c>
      <c r="F302" s="292" t="s">
        <v>17391</v>
      </c>
      <c r="G302" s="292" t="s">
        <v>17393</v>
      </c>
      <c r="H302" s="293" t="s">
        <v>14828</v>
      </c>
      <c r="I302" s="291">
        <v>11.7</v>
      </c>
      <c r="J302" s="292">
        <v>2.9</v>
      </c>
      <c r="K302" s="292">
        <v>5.9</v>
      </c>
      <c r="L302" s="292">
        <v>0</v>
      </c>
      <c r="M302" s="293">
        <v>0</v>
      </c>
      <c r="O302" s="5"/>
      <c r="P302" s="5"/>
      <c r="Q302" s="5"/>
      <c r="R302" s="5"/>
      <c r="S302" s="5"/>
      <c r="T302" s="5"/>
    </row>
    <row r="303" spans="1:20" s="70" customFormat="1" x14ac:dyDescent="0.2">
      <c r="A303" s="315" t="s">
        <v>1311</v>
      </c>
      <c r="B303" s="292" t="s">
        <v>17078</v>
      </c>
      <c r="C303" s="316" t="s">
        <v>14336</v>
      </c>
      <c r="D303" s="292">
        <v>56033</v>
      </c>
      <c r="E303" s="292" t="s">
        <v>14757</v>
      </c>
      <c r="F303" s="292" t="s">
        <v>17391</v>
      </c>
      <c r="G303" s="292" t="s">
        <v>17394</v>
      </c>
      <c r="H303" s="293" t="s">
        <v>14828</v>
      </c>
      <c r="I303" s="291">
        <v>5.0999999999999996</v>
      </c>
      <c r="J303" s="292">
        <v>1.3</v>
      </c>
      <c r="K303" s="292">
        <v>2.6</v>
      </c>
      <c r="L303" s="292">
        <v>0</v>
      </c>
      <c r="M303" s="293">
        <v>0</v>
      </c>
      <c r="O303" s="5"/>
      <c r="P303" s="5"/>
      <c r="Q303" s="5"/>
      <c r="R303" s="5"/>
      <c r="S303" s="5"/>
      <c r="T303" s="5"/>
    </row>
    <row r="304" spans="1:20" s="70" customFormat="1" x14ac:dyDescent="0.2">
      <c r="A304" s="315" t="s">
        <v>1311</v>
      </c>
      <c r="B304" s="292" t="s">
        <v>17078</v>
      </c>
      <c r="C304" s="316" t="s">
        <v>14336</v>
      </c>
      <c r="D304" s="292">
        <v>56033</v>
      </c>
      <c r="E304" s="292" t="s">
        <v>14757</v>
      </c>
      <c r="F304" s="292" t="s">
        <v>17391</v>
      </c>
      <c r="G304" s="292" t="s">
        <v>17395</v>
      </c>
      <c r="H304" s="293" t="s">
        <v>14828</v>
      </c>
      <c r="I304" s="291">
        <v>5.0999999999999996</v>
      </c>
      <c r="J304" s="292">
        <v>1.3</v>
      </c>
      <c r="K304" s="292">
        <v>2.6</v>
      </c>
      <c r="L304" s="292">
        <v>0</v>
      </c>
      <c r="M304" s="293">
        <v>0</v>
      </c>
      <c r="O304" s="5"/>
      <c r="P304" s="5"/>
      <c r="Q304" s="5"/>
      <c r="R304" s="5"/>
      <c r="S304" s="5"/>
      <c r="T304" s="5"/>
    </row>
    <row r="305" spans="1:20" s="70" customFormat="1" x14ac:dyDescent="0.2">
      <c r="A305" s="315" t="s">
        <v>1311</v>
      </c>
      <c r="B305" s="292" t="s">
        <v>17078</v>
      </c>
      <c r="C305" s="316" t="s">
        <v>14336</v>
      </c>
      <c r="D305" s="292">
        <v>56033</v>
      </c>
      <c r="E305" s="292" t="s">
        <v>14757</v>
      </c>
      <c r="F305" s="292" t="s">
        <v>17391</v>
      </c>
      <c r="G305" s="292" t="s">
        <v>17396</v>
      </c>
      <c r="H305" s="293" t="s">
        <v>14828</v>
      </c>
      <c r="I305" s="291">
        <v>5.0999999999999996</v>
      </c>
      <c r="J305" s="292">
        <v>1.3</v>
      </c>
      <c r="K305" s="292">
        <v>2.6</v>
      </c>
      <c r="L305" s="292">
        <v>0</v>
      </c>
      <c r="M305" s="293">
        <v>0</v>
      </c>
      <c r="O305" s="5"/>
      <c r="P305" s="5"/>
      <c r="Q305" s="5"/>
      <c r="R305" s="5"/>
      <c r="S305" s="5"/>
      <c r="T305" s="5"/>
    </row>
    <row r="306" spans="1:20" s="70" customFormat="1" x14ac:dyDescent="0.2">
      <c r="A306" s="315" t="s">
        <v>1311</v>
      </c>
      <c r="B306" s="292" t="s">
        <v>17078</v>
      </c>
      <c r="C306" s="316" t="s">
        <v>14336</v>
      </c>
      <c r="D306" s="292">
        <v>56033</v>
      </c>
      <c r="E306" s="292" t="s">
        <v>14757</v>
      </c>
      <c r="F306" s="292" t="s">
        <v>17397</v>
      </c>
      <c r="G306" s="292" t="s">
        <v>17398</v>
      </c>
      <c r="H306" s="293" t="s">
        <v>14828</v>
      </c>
      <c r="I306" s="291">
        <v>11.73</v>
      </c>
      <c r="J306" s="292">
        <v>2.9340000000000002</v>
      </c>
      <c r="K306" s="292">
        <v>5.8680000000000003</v>
      </c>
      <c r="L306" s="292">
        <v>0</v>
      </c>
      <c r="M306" s="293">
        <v>0</v>
      </c>
      <c r="O306" s="5"/>
      <c r="P306" s="5"/>
      <c r="Q306" s="5"/>
      <c r="R306" s="5"/>
      <c r="S306" s="5"/>
      <c r="T306" s="5"/>
    </row>
    <row r="307" spans="1:20" s="70" customFormat="1" x14ac:dyDescent="0.2">
      <c r="A307" s="315" t="s">
        <v>1311</v>
      </c>
      <c r="B307" s="292" t="s">
        <v>17078</v>
      </c>
      <c r="C307" s="316" t="s">
        <v>14336</v>
      </c>
      <c r="D307" s="292">
        <v>56033</v>
      </c>
      <c r="E307" s="292" t="s">
        <v>14757</v>
      </c>
      <c r="F307" s="292" t="s">
        <v>17397</v>
      </c>
      <c r="G307" s="292" t="s">
        <v>17399</v>
      </c>
      <c r="H307" s="293" t="s">
        <v>14828</v>
      </c>
      <c r="I307" s="291">
        <v>11.73</v>
      </c>
      <c r="J307" s="292">
        <v>2.9340000000000002</v>
      </c>
      <c r="K307" s="292">
        <v>5.8680000000000003</v>
      </c>
      <c r="L307" s="292">
        <v>0</v>
      </c>
      <c r="M307" s="293">
        <v>0</v>
      </c>
      <c r="O307" s="5"/>
      <c r="P307" s="5"/>
      <c r="Q307" s="5"/>
      <c r="R307" s="5"/>
      <c r="S307" s="5"/>
      <c r="T307" s="5"/>
    </row>
    <row r="308" spans="1:20" s="70" customFormat="1" x14ac:dyDescent="0.2">
      <c r="A308" s="315" t="s">
        <v>1311</v>
      </c>
      <c r="B308" s="292" t="s">
        <v>17078</v>
      </c>
      <c r="C308" s="316" t="s">
        <v>14336</v>
      </c>
      <c r="D308" s="292">
        <v>56033</v>
      </c>
      <c r="E308" s="292" t="s">
        <v>14757</v>
      </c>
      <c r="F308" s="292" t="s">
        <v>17397</v>
      </c>
      <c r="G308" s="292" t="s">
        <v>17400</v>
      </c>
      <c r="H308" s="293" t="s">
        <v>14828</v>
      </c>
      <c r="I308" s="291">
        <v>11.7</v>
      </c>
      <c r="J308" s="292">
        <v>2.9</v>
      </c>
      <c r="K308" s="292">
        <v>5.9</v>
      </c>
      <c r="L308" s="292">
        <v>0</v>
      </c>
      <c r="M308" s="293">
        <v>0</v>
      </c>
      <c r="O308" s="5"/>
      <c r="P308" s="5"/>
      <c r="Q308" s="5"/>
      <c r="R308" s="5"/>
      <c r="S308" s="5"/>
      <c r="T308" s="5"/>
    </row>
    <row r="309" spans="1:20" s="70" customFormat="1" x14ac:dyDescent="0.2">
      <c r="A309" s="315" t="s">
        <v>1311</v>
      </c>
      <c r="B309" s="292" t="s">
        <v>17078</v>
      </c>
      <c r="C309" s="316" t="s">
        <v>14336</v>
      </c>
      <c r="D309" s="292">
        <v>56033</v>
      </c>
      <c r="E309" s="292" t="s">
        <v>14757</v>
      </c>
      <c r="F309" s="292" t="s">
        <v>17397</v>
      </c>
      <c r="G309" s="292" t="s">
        <v>17401</v>
      </c>
      <c r="H309" s="293" t="s">
        <v>14828</v>
      </c>
      <c r="I309" s="291">
        <v>6.2</v>
      </c>
      <c r="J309" s="292">
        <v>6.2</v>
      </c>
      <c r="K309" s="292">
        <v>3.1</v>
      </c>
      <c r="L309" s="292">
        <v>0</v>
      </c>
      <c r="M309" s="293">
        <v>0</v>
      </c>
      <c r="O309" s="5"/>
      <c r="P309" s="5"/>
      <c r="Q309" s="5"/>
      <c r="R309" s="5"/>
      <c r="S309" s="5"/>
      <c r="T309" s="5"/>
    </row>
    <row r="310" spans="1:20" s="70" customFormat="1" x14ac:dyDescent="0.2">
      <c r="A310" s="315" t="s">
        <v>1311</v>
      </c>
      <c r="B310" s="292" t="s">
        <v>17078</v>
      </c>
      <c r="C310" s="316" t="s">
        <v>14336</v>
      </c>
      <c r="D310" s="292">
        <v>56033</v>
      </c>
      <c r="E310" s="292" t="s">
        <v>14757</v>
      </c>
      <c r="F310" s="292" t="s">
        <v>17397</v>
      </c>
      <c r="G310" s="292" t="s">
        <v>17402</v>
      </c>
      <c r="H310" s="293" t="s">
        <v>14828</v>
      </c>
      <c r="I310" s="291">
        <v>6.2</v>
      </c>
      <c r="J310" s="292">
        <v>6.2</v>
      </c>
      <c r="K310" s="292">
        <v>3.1</v>
      </c>
      <c r="L310" s="292">
        <v>0</v>
      </c>
      <c r="M310" s="293">
        <v>0</v>
      </c>
      <c r="O310" s="5"/>
      <c r="P310" s="5"/>
      <c r="Q310" s="5"/>
      <c r="R310" s="5"/>
      <c r="S310" s="5"/>
      <c r="T310" s="5"/>
    </row>
    <row r="311" spans="1:20" s="70" customFormat="1" x14ac:dyDescent="0.2">
      <c r="A311" s="315" t="s">
        <v>1311</v>
      </c>
      <c r="B311" s="292" t="s">
        <v>17078</v>
      </c>
      <c r="C311" s="316" t="s">
        <v>14336</v>
      </c>
      <c r="D311" s="292">
        <v>56033</v>
      </c>
      <c r="E311" s="292" t="s">
        <v>14755</v>
      </c>
      <c r="F311" s="292" t="s">
        <v>17397</v>
      </c>
      <c r="G311" s="292" t="s">
        <v>17403</v>
      </c>
      <c r="H311" s="293" t="s">
        <v>14828</v>
      </c>
      <c r="I311" s="291">
        <v>3.9</v>
      </c>
      <c r="J311" s="292">
        <v>1</v>
      </c>
      <c r="K311" s="292">
        <v>7.8</v>
      </c>
      <c r="L311" s="292">
        <v>0</v>
      </c>
      <c r="M311" s="293">
        <v>0</v>
      </c>
      <c r="O311" s="5"/>
      <c r="P311" s="5"/>
      <c r="Q311" s="5"/>
      <c r="R311" s="5"/>
      <c r="S311" s="5"/>
      <c r="T311" s="5"/>
    </row>
    <row r="312" spans="1:20" s="70" customFormat="1" x14ac:dyDescent="0.2">
      <c r="A312" s="315" t="s">
        <v>1311</v>
      </c>
      <c r="B312" s="292" t="s">
        <v>17078</v>
      </c>
      <c r="C312" s="316" t="s">
        <v>14336</v>
      </c>
      <c r="D312" s="292">
        <v>56033</v>
      </c>
      <c r="E312" s="292" t="s">
        <v>14755</v>
      </c>
      <c r="F312" s="292" t="s">
        <v>17397</v>
      </c>
      <c r="G312" s="292" t="s">
        <v>17404</v>
      </c>
      <c r="H312" s="293" t="s">
        <v>14828</v>
      </c>
      <c r="I312" s="291">
        <v>3.9</v>
      </c>
      <c r="J312" s="292">
        <v>1</v>
      </c>
      <c r="K312" s="292">
        <v>7.8</v>
      </c>
      <c r="L312" s="292">
        <v>0</v>
      </c>
      <c r="M312" s="293">
        <v>0</v>
      </c>
      <c r="O312" s="5"/>
      <c r="P312" s="5"/>
      <c r="Q312" s="5"/>
      <c r="R312" s="5"/>
      <c r="S312" s="5"/>
      <c r="T312" s="5"/>
    </row>
    <row r="313" spans="1:20" s="70" customFormat="1" x14ac:dyDescent="0.2">
      <c r="A313" s="315" t="s">
        <v>1311</v>
      </c>
      <c r="B313" s="292" t="s">
        <v>17078</v>
      </c>
      <c r="C313" s="316" t="s">
        <v>14336</v>
      </c>
      <c r="D313" s="292">
        <v>56033</v>
      </c>
      <c r="E313" s="292" t="s">
        <v>14757</v>
      </c>
      <c r="F313" s="292" t="s">
        <v>17397</v>
      </c>
      <c r="G313" s="292" t="s">
        <v>17405</v>
      </c>
      <c r="H313" s="293" t="s">
        <v>14828</v>
      </c>
      <c r="I313" s="291">
        <v>6.2</v>
      </c>
      <c r="J313" s="292">
        <v>6.2</v>
      </c>
      <c r="K313" s="292">
        <v>3.1</v>
      </c>
      <c r="L313" s="292">
        <v>0</v>
      </c>
      <c r="M313" s="293">
        <v>0</v>
      </c>
      <c r="O313" s="5"/>
      <c r="P313" s="5"/>
      <c r="Q313" s="5"/>
      <c r="R313" s="5"/>
      <c r="S313" s="5"/>
      <c r="T313" s="5"/>
    </row>
    <row r="314" spans="1:20" s="70" customFormat="1" x14ac:dyDescent="0.2">
      <c r="A314" s="315" t="s">
        <v>1311</v>
      </c>
      <c r="B314" s="292" t="s">
        <v>17078</v>
      </c>
      <c r="C314" s="316" t="s">
        <v>14336</v>
      </c>
      <c r="D314" s="292">
        <v>56033</v>
      </c>
      <c r="E314" s="292" t="s">
        <v>14757</v>
      </c>
      <c r="F314" s="292" t="s">
        <v>17397</v>
      </c>
      <c r="G314" s="292" t="s">
        <v>17406</v>
      </c>
      <c r="H314" s="293" t="s">
        <v>14828</v>
      </c>
      <c r="I314" s="291">
        <v>6.2</v>
      </c>
      <c r="J314" s="292">
        <v>6.2</v>
      </c>
      <c r="K314" s="292">
        <v>3.1</v>
      </c>
      <c r="L314" s="292">
        <v>0</v>
      </c>
      <c r="M314" s="293">
        <v>0</v>
      </c>
      <c r="O314" s="5"/>
      <c r="P314" s="5"/>
      <c r="Q314" s="5"/>
      <c r="R314" s="5"/>
      <c r="S314" s="5"/>
      <c r="T314" s="5"/>
    </row>
    <row r="315" spans="1:20" s="70" customFormat="1" x14ac:dyDescent="0.2">
      <c r="A315" s="315" t="s">
        <v>1311</v>
      </c>
      <c r="B315" s="292" t="s">
        <v>17078</v>
      </c>
      <c r="C315" s="316" t="s">
        <v>14336</v>
      </c>
      <c r="D315" s="292">
        <v>56033</v>
      </c>
      <c r="E315" s="292" t="s">
        <v>14757</v>
      </c>
      <c r="F315" s="292" t="s">
        <v>17397</v>
      </c>
      <c r="G315" s="292" t="s">
        <v>17407</v>
      </c>
      <c r="H315" s="293" t="s">
        <v>14828</v>
      </c>
      <c r="I315" s="291">
        <v>6.2</v>
      </c>
      <c r="J315" s="292">
        <v>6.2</v>
      </c>
      <c r="K315" s="292">
        <v>3.1</v>
      </c>
      <c r="L315" s="292">
        <v>0</v>
      </c>
      <c r="M315" s="293">
        <v>0</v>
      </c>
      <c r="O315" s="5"/>
      <c r="P315" s="5"/>
      <c r="Q315" s="5"/>
      <c r="R315" s="5"/>
      <c r="S315" s="5"/>
      <c r="T315" s="5"/>
    </row>
    <row r="316" spans="1:20" s="70" customFormat="1" x14ac:dyDescent="0.2">
      <c r="A316" s="315" t="s">
        <v>1311</v>
      </c>
      <c r="B316" s="292" t="s">
        <v>17078</v>
      </c>
      <c r="C316" s="316" t="s">
        <v>14336</v>
      </c>
      <c r="D316" s="292">
        <v>56033</v>
      </c>
      <c r="E316" s="292" t="s">
        <v>14757</v>
      </c>
      <c r="F316" s="292" t="s">
        <v>17408</v>
      </c>
      <c r="G316" s="292" t="s">
        <v>17409</v>
      </c>
      <c r="H316" s="293" t="s">
        <v>14828</v>
      </c>
      <c r="I316" s="291">
        <v>6.2</v>
      </c>
      <c r="J316" s="292">
        <v>1.5</v>
      </c>
      <c r="K316" s="292">
        <v>12.3</v>
      </c>
      <c r="L316" s="292">
        <v>0</v>
      </c>
      <c r="M316" s="293">
        <v>0</v>
      </c>
      <c r="O316" s="5"/>
      <c r="P316" s="5"/>
      <c r="Q316" s="5"/>
      <c r="R316" s="5"/>
      <c r="S316" s="5"/>
      <c r="T316" s="5"/>
    </row>
    <row r="317" spans="1:20" s="70" customFormat="1" x14ac:dyDescent="0.2">
      <c r="A317" s="315" t="s">
        <v>1311</v>
      </c>
      <c r="B317" s="292" t="s">
        <v>17078</v>
      </c>
      <c r="C317" s="316" t="s">
        <v>14336</v>
      </c>
      <c r="D317" s="292">
        <v>56033</v>
      </c>
      <c r="E317" s="292" t="s">
        <v>14757</v>
      </c>
      <c r="F317" s="292" t="s">
        <v>17408</v>
      </c>
      <c r="G317" s="292" t="s">
        <v>17410</v>
      </c>
      <c r="H317" s="293" t="s">
        <v>14828</v>
      </c>
      <c r="I317" s="291">
        <v>6.2</v>
      </c>
      <c r="J317" s="292">
        <v>1.5</v>
      </c>
      <c r="K317" s="292">
        <v>12.3</v>
      </c>
      <c r="L317" s="292">
        <v>0</v>
      </c>
      <c r="M317" s="293">
        <v>0</v>
      </c>
      <c r="O317" s="5"/>
      <c r="P317" s="5"/>
      <c r="Q317" s="5"/>
      <c r="R317" s="5"/>
      <c r="S317" s="5"/>
      <c r="T317" s="5"/>
    </row>
    <row r="318" spans="1:20" s="70" customFormat="1" x14ac:dyDescent="0.2">
      <c r="A318" s="315" t="s">
        <v>1311</v>
      </c>
      <c r="B318" s="292" t="s">
        <v>17078</v>
      </c>
      <c r="C318" s="316" t="s">
        <v>14336</v>
      </c>
      <c r="D318" s="292">
        <v>56033</v>
      </c>
      <c r="E318" s="292" t="s">
        <v>14757</v>
      </c>
      <c r="F318" s="292" t="s">
        <v>17408</v>
      </c>
      <c r="G318" s="292" t="s">
        <v>17411</v>
      </c>
      <c r="H318" s="293" t="s">
        <v>14828</v>
      </c>
      <c r="I318" s="291">
        <v>5.0999999999999996</v>
      </c>
      <c r="J318" s="292">
        <v>1.3</v>
      </c>
      <c r="K318" s="292">
        <v>2.6</v>
      </c>
      <c r="L318" s="292">
        <v>0</v>
      </c>
      <c r="M318" s="293">
        <v>0</v>
      </c>
      <c r="O318" s="5"/>
      <c r="P318" s="5"/>
      <c r="Q318" s="5"/>
      <c r="R318" s="5"/>
      <c r="S318" s="5"/>
      <c r="T318" s="5"/>
    </row>
    <row r="319" spans="1:20" s="70" customFormat="1" x14ac:dyDescent="0.2">
      <c r="A319" s="315" t="s">
        <v>1311</v>
      </c>
      <c r="B319" s="292" t="s">
        <v>17078</v>
      </c>
      <c r="C319" s="316" t="s">
        <v>14336</v>
      </c>
      <c r="D319" s="292">
        <v>56033</v>
      </c>
      <c r="E319" s="292" t="s">
        <v>14757</v>
      </c>
      <c r="F319" s="292" t="s">
        <v>17408</v>
      </c>
      <c r="G319" s="292" t="s">
        <v>17412</v>
      </c>
      <c r="H319" s="293" t="s">
        <v>14828</v>
      </c>
      <c r="I319" s="291">
        <v>5.0999999999999996</v>
      </c>
      <c r="J319" s="292">
        <v>1.3</v>
      </c>
      <c r="K319" s="292">
        <v>2.6</v>
      </c>
      <c r="L319" s="292">
        <v>0</v>
      </c>
      <c r="M319" s="293">
        <v>0</v>
      </c>
      <c r="O319" s="5"/>
      <c r="P319" s="5"/>
      <c r="Q319" s="5"/>
      <c r="R319" s="5"/>
      <c r="S319" s="5"/>
      <c r="T319" s="5"/>
    </row>
    <row r="320" spans="1:20" s="70" customFormat="1" x14ac:dyDescent="0.2">
      <c r="A320" s="315" t="s">
        <v>1311</v>
      </c>
      <c r="B320" s="292" t="s">
        <v>17078</v>
      </c>
      <c r="C320" s="316" t="s">
        <v>14336</v>
      </c>
      <c r="D320" s="292">
        <v>56033</v>
      </c>
      <c r="E320" s="292" t="s">
        <v>14757</v>
      </c>
      <c r="F320" s="292" t="s">
        <v>17408</v>
      </c>
      <c r="G320" s="292" t="s">
        <v>17413</v>
      </c>
      <c r="H320" s="293" t="s">
        <v>14828</v>
      </c>
      <c r="I320" s="291">
        <v>5.0999999999999996</v>
      </c>
      <c r="J320" s="292">
        <v>1.3</v>
      </c>
      <c r="K320" s="292">
        <v>2.6</v>
      </c>
      <c r="L320" s="292">
        <v>0</v>
      </c>
      <c r="M320" s="293">
        <v>0</v>
      </c>
      <c r="O320" s="5"/>
      <c r="P320" s="5"/>
      <c r="Q320" s="5"/>
      <c r="R320" s="5"/>
      <c r="S320" s="5"/>
      <c r="T320" s="5"/>
    </row>
    <row r="321" spans="1:20" s="70" customFormat="1" x14ac:dyDescent="0.2">
      <c r="A321" s="315" t="s">
        <v>1311</v>
      </c>
      <c r="B321" s="292" t="s">
        <v>17078</v>
      </c>
      <c r="C321" s="316" t="s">
        <v>14336</v>
      </c>
      <c r="D321" s="292">
        <v>56033</v>
      </c>
      <c r="E321" s="292" t="s">
        <v>14757</v>
      </c>
      <c r="F321" s="292" t="s">
        <v>17414</v>
      </c>
      <c r="G321" s="292" t="s">
        <v>17415</v>
      </c>
      <c r="H321" s="293" t="s">
        <v>14828</v>
      </c>
      <c r="I321" s="291">
        <v>11.7</v>
      </c>
      <c r="J321" s="292">
        <v>2.9</v>
      </c>
      <c r="K321" s="292">
        <v>5.9</v>
      </c>
      <c r="L321" s="292">
        <v>0</v>
      </c>
      <c r="M321" s="293">
        <v>0</v>
      </c>
      <c r="O321" s="5"/>
      <c r="P321" s="5"/>
      <c r="Q321" s="5"/>
      <c r="R321" s="5"/>
      <c r="S321" s="5"/>
      <c r="T321" s="5"/>
    </row>
    <row r="322" spans="1:20" s="70" customFormat="1" x14ac:dyDescent="0.2">
      <c r="A322" s="315" t="s">
        <v>1311</v>
      </c>
      <c r="B322" s="292" t="s">
        <v>17078</v>
      </c>
      <c r="C322" s="316" t="s">
        <v>14336</v>
      </c>
      <c r="D322" s="292">
        <v>56033</v>
      </c>
      <c r="E322" s="292" t="s">
        <v>14757</v>
      </c>
      <c r="F322" s="292" t="s">
        <v>17414</v>
      </c>
      <c r="G322" s="292" t="s">
        <v>17416</v>
      </c>
      <c r="H322" s="293" t="s">
        <v>14828</v>
      </c>
      <c r="I322" s="291">
        <v>11.7</v>
      </c>
      <c r="J322" s="292">
        <v>2.9</v>
      </c>
      <c r="K322" s="292">
        <v>5.9</v>
      </c>
      <c r="L322" s="292">
        <v>0</v>
      </c>
      <c r="M322" s="293">
        <v>0</v>
      </c>
      <c r="O322" s="5"/>
      <c r="P322" s="5"/>
      <c r="Q322" s="5"/>
      <c r="R322" s="5"/>
      <c r="S322" s="5"/>
      <c r="T322" s="5"/>
    </row>
    <row r="323" spans="1:20" s="70" customFormat="1" x14ac:dyDescent="0.2">
      <c r="A323" s="315" t="s">
        <v>1311</v>
      </c>
      <c r="B323" s="292" t="s">
        <v>17078</v>
      </c>
      <c r="C323" s="316" t="s">
        <v>14336</v>
      </c>
      <c r="D323" s="292">
        <v>56033</v>
      </c>
      <c r="E323" s="292" t="s">
        <v>14757</v>
      </c>
      <c r="F323" s="292" t="s">
        <v>17414</v>
      </c>
      <c r="G323" s="292" t="s">
        <v>17417</v>
      </c>
      <c r="H323" s="293" t="s">
        <v>14828</v>
      </c>
      <c r="I323" s="291">
        <v>5.0999999999999996</v>
      </c>
      <c r="J323" s="292">
        <v>1.3</v>
      </c>
      <c r="K323" s="292">
        <v>2.6</v>
      </c>
      <c r="L323" s="292">
        <v>0</v>
      </c>
      <c r="M323" s="293">
        <v>0</v>
      </c>
      <c r="O323" s="5"/>
      <c r="P323" s="5"/>
      <c r="Q323" s="5"/>
      <c r="R323" s="5"/>
      <c r="S323" s="5"/>
      <c r="T323" s="5"/>
    </row>
    <row r="324" spans="1:20" s="70" customFormat="1" x14ac:dyDescent="0.2">
      <c r="A324" s="315" t="s">
        <v>1311</v>
      </c>
      <c r="B324" s="292" t="s">
        <v>17078</v>
      </c>
      <c r="C324" s="316" t="s">
        <v>14336</v>
      </c>
      <c r="D324" s="292">
        <v>56033</v>
      </c>
      <c r="E324" s="292" t="s">
        <v>14757</v>
      </c>
      <c r="F324" s="292" t="s">
        <v>17414</v>
      </c>
      <c r="G324" s="292" t="s">
        <v>17418</v>
      </c>
      <c r="H324" s="293" t="s">
        <v>14828</v>
      </c>
      <c r="I324" s="291">
        <v>5.0999999999999996</v>
      </c>
      <c r="J324" s="292">
        <v>1.3</v>
      </c>
      <c r="K324" s="292">
        <v>2.6</v>
      </c>
      <c r="L324" s="292">
        <v>0</v>
      </c>
      <c r="M324" s="293">
        <v>0</v>
      </c>
      <c r="O324" s="5"/>
      <c r="P324" s="5"/>
      <c r="Q324" s="5"/>
      <c r="R324" s="5"/>
      <c r="S324" s="5"/>
      <c r="T324" s="5"/>
    </row>
    <row r="325" spans="1:20" s="70" customFormat="1" x14ac:dyDescent="0.2">
      <c r="A325" s="315" t="s">
        <v>1311</v>
      </c>
      <c r="B325" s="292" t="s">
        <v>17078</v>
      </c>
      <c r="C325" s="316" t="s">
        <v>14336</v>
      </c>
      <c r="D325" s="292">
        <v>56033</v>
      </c>
      <c r="E325" s="292" t="s">
        <v>14757</v>
      </c>
      <c r="F325" s="292" t="s">
        <v>17414</v>
      </c>
      <c r="G325" s="292" t="s">
        <v>17419</v>
      </c>
      <c r="H325" s="293" t="s">
        <v>14828</v>
      </c>
      <c r="I325" s="291">
        <v>5.0999999999999996</v>
      </c>
      <c r="J325" s="292">
        <v>1.3</v>
      </c>
      <c r="K325" s="292">
        <v>2.6</v>
      </c>
      <c r="L325" s="292">
        <v>0</v>
      </c>
      <c r="M325" s="293">
        <v>0</v>
      </c>
      <c r="O325" s="5"/>
      <c r="P325" s="5"/>
      <c r="Q325" s="5"/>
      <c r="R325" s="5"/>
      <c r="S325" s="5"/>
      <c r="T325" s="5"/>
    </row>
    <row r="326" spans="1:20" s="70" customFormat="1" x14ac:dyDescent="0.2">
      <c r="A326" s="315" t="s">
        <v>1311</v>
      </c>
      <c r="B326" s="292" t="s">
        <v>17078</v>
      </c>
      <c r="C326" s="316" t="s">
        <v>14336</v>
      </c>
      <c r="D326" s="292">
        <v>56033</v>
      </c>
      <c r="E326" s="292" t="s">
        <v>14757</v>
      </c>
      <c r="F326" s="292" t="s">
        <v>17414</v>
      </c>
      <c r="G326" s="292" t="s">
        <v>17420</v>
      </c>
      <c r="H326" s="293" t="s">
        <v>14828</v>
      </c>
      <c r="I326" s="291">
        <v>16.7</v>
      </c>
      <c r="J326" s="292">
        <v>5.6</v>
      </c>
      <c r="K326" s="292">
        <v>5.6</v>
      </c>
      <c r="L326" s="292">
        <v>0</v>
      </c>
      <c r="M326" s="293">
        <v>0</v>
      </c>
      <c r="O326" s="5"/>
      <c r="P326" s="5"/>
      <c r="Q326" s="5"/>
      <c r="R326" s="5"/>
      <c r="S326" s="5"/>
      <c r="T326" s="5"/>
    </row>
    <row r="327" spans="1:20" s="70" customFormat="1" x14ac:dyDescent="0.2">
      <c r="A327" s="315" t="s">
        <v>1311</v>
      </c>
      <c r="B327" s="292" t="s">
        <v>17078</v>
      </c>
      <c r="C327" s="316" t="s">
        <v>14336</v>
      </c>
      <c r="D327" s="292">
        <v>56033</v>
      </c>
      <c r="E327" s="292" t="s">
        <v>14757</v>
      </c>
      <c r="F327" s="292" t="s">
        <v>17414</v>
      </c>
      <c r="G327" s="292" t="s">
        <v>17421</v>
      </c>
      <c r="H327" s="293" t="s">
        <v>14828</v>
      </c>
      <c r="I327" s="291">
        <v>5.0999999999999996</v>
      </c>
      <c r="J327" s="292">
        <v>1.3</v>
      </c>
      <c r="K327" s="292">
        <v>2.6</v>
      </c>
      <c r="L327" s="292">
        <v>0</v>
      </c>
      <c r="M327" s="293">
        <v>0</v>
      </c>
      <c r="O327" s="5"/>
      <c r="P327" s="5"/>
      <c r="Q327" s="5"/>
      <c r="R327" s="5"/>
      <c r="S327" s="5"/>
      <c r="T327" s="5"/>
    </row>
    <row r="328" spans="1:20" s="70" customFormat="1" x14ac:dyDescent="0.2">
      <c r="A328" s="315" t="s">
        <v>1311</v>
      </c>
      <c r="B328" s="292" t="s">
        <v>17078</v>
      </c>
      <c r="C328" s="316" t="s">
        <v>14336</v>
      </c>
      <c r="D328" s="292">
        <v>56033</v>
      </c>
      <c r="E328" s="292" t="s">
        <v>14757</v>
      </c>
      <c r="F328" s="292" t="s">
        <v>17414</v>
      </c>
      <c r="G328" s="292" t="s">
        <v>17422</v>
      </c>
      <c r="H328" s="293" t="s">
        <v>14828</v>
      </c>
      <c r="I328" s="291">
        <v>5.0999999999999996</v>
      </c>
      <c r="J328" s="292">
        <v>1.3</v>
      </c>
      <c r="K328" s="292">
        <v>2.6</v>
      </c>
      <c r="L328" s="292">
        <v>0</v>
      </c>
      <c r="M328" s="293">
        <v>0</v>
      </c>
      <c r="O328" s="5"/>
      <c r="P328" s="5"/>
      <c r="Q328" s="5"/>
      <c r="R328" s="5"/>
      <c r="S328" s="5"/>
      <c r="T328" s="5"/>
    </row>
    <row r="329" spans="1:20" s="70" customFormat="1" x14ac:dyDescent="0.2">
      <c r="A329" s="315" t="s">
        <v>1311</v>
      </c>
      <c r="B329" s="292" t="s">
        <v>17078</v>
      </c>
      <c r="C329" s="316" t="s">
        <v>14336</v>
      </c>
      <c r="D329" s="292">
        <v>56033</v>
      </c>
      <c r="E329" s="292" t="s">
        <v>14757</v>
      </c>
      <c r="F329" s="292" t="s">
        <v>17423</v>
      </c>
      <c r="G329" s="292" t="s">
        <v>17424</v>
      </c>
      <c r="H329" s="293" t="s">
        <v>14828</v>
      </c>
      <c r="I329" s="291">
        <v>11.740376056149271</v>
      </c>
      <c r="J329" s="292">
        <v>2.9</v>
      </c>
      <c r="K329" s="292">
        <v>5.9</v>
      </c>
      <c r="L329" s="292">
        <v>0</v>
      </c>
      <c r="M329" s="293">
        <v>0</v>
      </c>
      <c r="O329" s="5"/>
      <c r="P329" s="5"/>
      <c r="Q329" s="5"/>
      <c r="R329" s="5"/>
      <c r="S329" s="5"/>
      <c r="T329" s="5"/>
    </row>
    <row r="330" spans="1:20" s="70" customFormat="1" x14ac:dyDescent="0.2">
      <c r="A330" s="315" t="s">
        <v>1311</v>
      </c>
      <c r="B330" s="292" t="s">
        <v>17078</v>
      </c>
      <c r="C330" s="316" t="s">
        <v>14336</v>
      </c>
      <c r="D330" s="292">
        <v>56033</v>
      </c>
      <c r="E330" s="292" t="s">
        <v>14757</v>
      </c>
      <c r="F330" s="292" t="s">
        <v>17423</v>
      </c>
      <c r="G330" s="292" t="s">
        <v>17424</v>
      </c>
      <c r="H330" s="293" t="s">
        <v>14828</v>
      </c>
      <c r="I330" s="291">
        <v>11.740376056149271</v>
      </c>
      <c r="J330" s="292">
        <v>2.9</v>
      </c>
      <c r="K330" s="292">
        <v>5.9</v>
      </c>
      <c r="L330" s="292">
        <v>0</v>
      </c>
      <c r="M330" s="293">
        <v>0</v>
      </c>
      <c r="O330" s="5"/>
      <c r="P330" s="5"/>
      <c r="Q330" s="5"/>
      <c r="R330" s="5"/>
      <c r="S330" s="5"/>
      <c r="T330" s="5"/>
    </row>
    <row r="331" spans="1:20" s="70" customFormat="1" x14ac:dyDescent="0.2">
      <c r="A331" s="315" t="s">
        <v>1311</v>
      </c>
      <c r="B331" s="292" t="s">
        <v>17078</v>
      </c>
      <c r="C331" s="316" t="s">
        <v>14336</v>
      </c>
      <c r="D331" s="292">
        <v>56033</v>
      </c>
      <c r="E331" s="292" t="s">
        <v>14757</v>
      </c>
      <c r="F331" s="292" t="s">
        <v>17423</v>
      </c>
      <c r="G331" s="292" t="s">
        <v>17425</v>
      </c>
      <c r="H331" s="293" t="s">
        <v>14828</v>
      </c>
      <c r="I331" s="291">
        <v>19.421190969327814</v>
      </c>
      <c r="J331" s="292">
        <v>9.1</v>
      </c>
      <c r="K331" s="292">
        <v>6.5</v>
      </c>
      <c r="L331" s="292">
        <v>0</v>
      </c>
      <c r="M331" s="293">
        <v>0</v>
      </c>
      <c r="O331" s="5"/>
      <c r="P331" s="5"/>
      <c r="Q331" s="5"/>
      <c r="R331" s="5"/>
      <c r="S331" s="5"/>
      <c r="T331" s="5"/>
    </row>
    <row r="332" spans="1:20" s="70" customFormat="1" x14ac:dyDescent="0.2">
      <c r="A332" s="315" t="s">
        <v>1311</v>
      </c>
      <c r="B332" s="292" t="s">
        <v>17078</v>
      </c>
      <c r="C332" s="316" t="s">
        <v>14336</v>
      </c>
      <c r="D332" s="292">
        <v>56033</v>
      </c>
      <c r="E332" s="292" t="s">
        <v>14755</v>
      </c>
      <c r="F332" s="292" t="s">
        <v>17423</v>
      </c>
      <c r="G332" s="292" t="s">
        <v>17426</v>
      </c>
      <c r="H332" s="293" t="s">
        <v>14828</v>
      </c>
      <c r="I332" s="291">
        <v>3.9134586853830902</v>
      </c>
      <c r="J332" s="292">
        <v>1</v>
      </c>
      <c r="K332" s="292">
        <v>7.8</v>
      </c>
      <c r="L332" s="292">
        <v>0</v>
      </c>
      <c r="M332" s="293">
        <v>0</v>
      </c>
      <c r="O332" s="5"/>
      <c r="P332" s="5"/>
      <c r="Q332" s="5"/>
      <c r="R332" s="5"/>
      <c r="S332" s="5"/>
      <c r="T332" s="5"/>
    </row>
    <row r="333" spans="1:20" s="70" customFormat="1" x14ac:dyDescent="0.2">
      <c r="A333" s="315" t="s">
        <v>1311</v>
      </c>
      <c r="B333" s="292" t="s">
        <v>17078</v>
      </c>
      <c r="C333" s="316" t="s">
        <v>14336</v>
      </c>
      <c r="D333" s="292">
        <v>56033</v>
      </c>
      <c r="E333" s="292" t="s">
        <v>14755</v>
      </c>
      <c r="F333" s="292" t="s">
        <v>17423</v>
      </c>
      <c r="G333" s="292" t="s">
        <v>17426</v>
      </c>
      <c r="H333" s="293" t="s">
        <v>14828</v>
      </c>
      <c r="I333" s="291">
        <v>3.9134586853830902</v>
      </c>
      <c r="J333" s="292">
        <v>1</v>
      </c>
      <c r="K333" s="292">
        <v>7.8</v>
      </c>
      <c r="L333" s="292">
        <v>0</v>
      </c>
      <c r="M333" s="293">
        <v>0</v>
      </c>
      <c r="O333" s="5"/>
      <c r="P333" s="5"/>
      <c r="Q333" s="5"/>
      <c r="R333" s="5"/>
      <c r="S333" s="5"/>
      <c r="T333" s="5"/>
    </row>
    <row r="334" spans="1:20" s="70" customFormat="1" x14ac:dyDescent="0.2">
      <c r="A334" s="315" t="s">
        <v>1311</v>
      </c>
      <c r="B334" s="292" t="s">
        <v>17078</v>
      </c>
      <c r="C334" s="316" t="s">
        <v>14336</v>
      </c>
      <c r="D334" s="292">
        <v>56033</v>
      </c>
      <c r="E334" s="292" t="s">
        <v>14755</v>
      </c>
      <c r="F334" s="292" t="s">
        <v>17423</v>
      </c>
      <c r="G334" s="292" t="s">
        <v>17426</v>
      </c>
      <c r="H334" s="293" t="s">
        <v>14828</v>
      </c>
      <c r="I334" s="291">
        <v>3.9134586853830902</v>
      </c>
      <c r="J334" s="292">
        <v>1</v>
      </c>
      <c r="K334" s="292">
        <v>7.8</v>
      </c>
      <c r="L334" s="292">
        <v>0</v>
      </c>
      <c r="M334" s="293">
        <v>0</v>
      </c>
      <c r="O334" s="5"/>
      <c r="P334" s="5"/>
      <c r="Q334" s="5"/>
      <c r="R334" s="5"/>
      <c r="S334" s="5"/>
      <c r="T334" s="5"/>
    </row>
    <row r="335" spans="1:20" s="70" customFormat="1" x14ac:dyDescent="0.2">
      <c r="A335" s="315" t="s">
        <v>1311</v>
      </c>
      <c r="B335" s="292" t="s">
        <v>17078</v>
      </c>
      <c r="C335" s="316" t="s">
        <v>14336</v>
      </c>
      <c r="D335" s="292">
        <v>56033</v>
      </c>
      <c r="E335" s="292" t="s">
        <v>14757</v>
      </c>
      <c r="F335" s="292" t="s">
        <v>17423</v>
      </c>
      <c r="G335" s="292" t="s">
        <v>17427</v>
      </c>
      <c r="H335" s="293" t="s">
        <v>14828</v>
      </c>
      <c r="I335" s="291">
        <v>5.1205432754523628</v>
      </c>
      <c r="J335" s="292">
        <v>3.6</v>
      </c>
      <c r="K335" s="292">
        <v>2.6</v>
      </c>
      <c r="L335" s="292">
        <v>0</v>
      </c>
      <c r="M335" s="293">
        <v>0</v>
      </c>
      <c r="O335" s="5"/>
      <c r="P335" s="5"/>
      <c r="Q335" s="5"/>
      <c r="R335" s="5"/>
      <c r="S335" s="5"/>
      <c r="T335" s="5"/>
    </row>
    <row r="336" spans="1:20" s="70" customFormat="1" x14ac:dyDescent="0.2">
      <c r="A336" s="315" t="s">
        <v>1311</v>
      </c>
      <c r="B336" s="292" t="s">
        <v>17078</v>
      </c>
      <c r="C336" s="316" t="s">
        <v>14336</v>
      </c>
      <c r="D336" s="292">
        <v>56033</v>
      </c>
      <c r="E336" s="292" t="s">
        <v>14757</v>
      </c>
      <c r="F336" s="292" t="s">
        <v>17423</v>
      </c>
      <c r="G336" s="292" t="s">
        <v>17427</v>
      </c>
      <c r="H336" s="293" t="s">
        <v>14828</v>
      </c>
      <c r="I336" s="291">
        <v>5.1205432754523628</v>
      </c>
      <c r="J336" s="292">
        <v>3.6</v>
      </c>
      <c r="K336" s="292">
        <v>2.6</v>
      </c>
      <c r="L336" s="292">
        <v>0</v>
      </c>
      <c r="M336" s="293">
        <v>0</v>
      </c>
      <c r="O336" s="5"/>
      <c r="P336" s="5"/>
      <c r="Q336" s="5"/>
      <c r="R336" s="5"/>
      <c r="S336" s="5"/>
      <c r="T336" s="5"/>
    </row>
    <row r="337" spans="1:20" s="70" customFormat="1" x14ac:dyDescent="0.2">
      <c r="A337" s="315" t="s">
        <v>1311</v>
      </c>
      <c r="B337" s="292" t="s">
        <v>17078</v>
      </c>
      <c r="C337" s="316" t="s">
        <v>14336</v>
      </c>
      <c r="D337" s="292">
        <v>56033</v>
      </c>
      <c r="E337" s="292" t="s">
        <v>14757</v>
      </c>
      <c r="F337" s="292" t="s">
        <v>17428</v>
      </c>
      <c r="G337" s="292" t="s">
        <v>17429</v>
      </c>
      <c r="H337" s="293" t="s">
        <v>14828</v>
      </c>
      <c r="I337" s="291">
        <v>5.0999999999999996</v>
      </c>
      <c r="J337" s="292">
        <v>1.3</v>
      </c>
      <c r="K337" s="292">
        <v>2.6</v>
      </c>
      <c r="L337" s="292">
        <v>0</v>
      </c>
      <c r="M337" s="293">
        <v>0</v>
      </c>
      <c r="O337" s="5"/>
      <c r="P337" s="5"/>
      <c r="Q337" s="5"/>
      <c r="R337" s="5"/>
      <c r="S337" s="5"/>
      <c r="T337" s="5"/>
    </row>
    <row r="338" spans="1:20" s="70" customFormat="1" x14ac:dyDescent="0.2">
      <c r="A338" s="315" t="s">
        <v>1311</v>
      </c>
      <c r="B338" s="292" t="s">
        <v>17078</v>
      </c>
      <c r="C338" s="316" t="s">
        <v>14336</v>
      </c>
      <c r="D338" s="292">
        <v>56033</v>
      </c>
      <c r="E338" s="292" t="s">
        <v>14757</v>
      </c>
      <c r="F338" s="292" t="s">
        <v>17428</v>
      </c>
      <c r="G338" s="292" t="s">
        <v>17430</v>
      </c>
      <c r="H338" s="293" t="s">
        <v>14828</v>
      </c>
      <c r="I338" s="291">
        <v>5.0999999999999996</v>
      </c>
      <c r="J338" s="292">
        <v>1.3</v>
      </c>
      <c r="K338" s="292">
        <v>2.6</v>
      </c>
      <c r="L338" s="292">
        <v>0</v>
      </c>
      <c r="M338" s="293">
        <v>0</v>
      </c>
      <c r="O338" s="5"/>
      <c r="P338" s="5"/>
      <c r="Q338" s="5"/>
      <c r="R338" s="5"/>
      <c r="S338" s="5"/>
      <c r="T338" s="5"/>
    </row>
    <row r="339" spans="1:20" s="70" customFormat="1" x14ac:dyDescent="0.2">
      <c r="A339" s="315" t="s">
        <v>1311</v>
      </c>
      <c r="B339" s="292" t="s">
        <v>17078</v>
      </c>
      <c r="C339" s="316" t="s">
        <v>14336</v>
      </c>
      <c r="D339" s="292">
        <v>56033</v>
      </c>
      <c r="E339" s="292" t="s">
        <v>14757</v>
      </c>
      <c r="F339" s="292" t="s">
        <v>17428</v>
      </c>
      <c r="G339" s="292" t="s">
        <v>17431</v>
      </c>
      <c r="H339" s="293" t="s">
        <v>14828</v>
      </c>
      <c r="I339" s="291">
        <v>5.0999999999999996</v>
      </c>
      <c r="J339" s="292">
        <v>1.3</v>
      </c>
      <c r="K339" s="292">
        <v>2.6</v>
      </c>
      <c r="L339" s="292">
        <v>0</v>
      </c>
      <c r="M339" s="293">
        <v>0</v>
      </c>
      <c r="O339" s="5"/>
      <c r="P339" s="5"/>
      <c r="Q339" s="5"/>
      <c r="R339" s="5"/>
      <c r="S339" s="5"/>
      <c r="T339" s="5"/>
    </row>
    <row r="340" spans="1:20" s="70" customFormat="1" x14ac:dyDescent="0.2">
      <c r="A340" s="315" t="s">
        <v>1311</v>
      </c>
      <c r="B340" s="292" t="s">
        <v>17078</v>
      </c>
      <c r="C340" s="316" t="s">
        <v>14336</v>
      </c>
      <c r="D340" s="292">
        <v>56033</v>
      </c>
      <c r="E340" s="292" t="s">
        <v>14757</v>
      </c>
      <c r="F340" s="292" t="s">
        <v>17428</v>
      </c>
      <c r="G340" s="292" t="s">
        <v>17432</v>
      </c>
      <c r="H340" s="293" t="s">
        <v>14828</v>
      </c>
      <c r="I340" s="291">
        <v>6.2</v>
      </c>
      <c r="J340" s="292">
        <v>6.2</v>
      </c>
      <c r="K340" s="292">
        <v>3.1</v>
      </c>
      <c r="L340" s="292">
        <v>0</v>
      </c>
      <c r="M340" s="293">
        <v>0</v>
      </c>
      <c r="O340" s="5"/>
      <c r="P340" s="5"/>
      <c r="Q340" s="5"/>
      <c r="R340" s="5"/>
      <c r="S340" s="5"/>
      <c r="T340" s="5"/>
    </row>
    <row r="341" spans="1:20" s="70" customFormat="1" x14ac:dyDescent="0.2">
      <c r="A341" s="315" t="s">
        <v>1311</v>
      </c>
      <c r="B341" s="292" t="s">
        <v>17078</v>
      </c>
      <c r="C341" s="316" t="s">
        <v>14336</v>
      </c>
      <c r="D341" s="292">
        <v>56033</v>
      </c>
      <c r="E341" s="292" t="s">
        <v>14757</v>
      </c>
      <c r="F341" s="292" t="s">
        <v>17428</v>
      </c>
      <c r="G341" s="292" t="s">
        <v>17433</v>
      </c>
      <c r="H341" s="293" t="s">
        <v>14828</v>
      </c>
      <c r="I341" s="291">
        <v>6.2</v>
      </c>
      <c r="J341" s="292">
        <v>6.2</v>
      </c>
      <c r="K341" s="292">
        <v>3.1</v>
      </c>
      <c r="L341" s="292">
        <v>0</v>
      </c>
      <c r="M341" s="293">
        <v>0</v>
      </c>
      <c r="O341" s="5"/>
      <c r="P341" s="5"/>
      <c r="Q341" s="5"/>
      <c r="R341" s="5"/>
      <c r="S341" s="5"/>
      <c r="T341" s="5"/>
    </row>
    <row r="342" spans="1:20" s="70" customFormat="1" x14ac:dyDescent="0.2">
      <c r="A342" s="315" t="s">
        <v>1311</v>
      </c>
      <c r="B342" s="292" t="s">
        <v>17078</v>
      </c>
      <c r="C342" s="316" t="s">
        <v>14336</v>
      </c>
      <c r="D342" s="292">
        <v>56033</v>
      </c>
      <c r="E342" s="292" t="s">
        <v>14757</v>
      </c>
      <c r="F342" s="292" t="s">
        <v>17434</v>
      </c>
      <c r="G342" s="292" t="s">
        <v>17435</v>
      </c>
      <c r="H342" s="293" t="s">
        <v>14828</v>
      </c>
      <c r="I342" s="291">
        <v>11.7</v>
      </c>
      <c r="J342" s="292">
        <v>2.9</v>
      </c>
      <c r="K342" s="292">
        <v>5.9</v>
      </c>
      <c r="L342" s="292">
        <v>0</v>
      </c>
      <c r="M342" s="293">
        <v>0</v>
      </c>
      <c r="O342" s="5"/>
      <c r="P342" s="5"/>
      <c r="Q342" s="5"/>
      <c r="R342" s="5"/>
      <c r="S342" s="5"/>
      <c r="T342" s="5"/>
    </row>
    <row r="343" spans="1:20" s="70" customFormat="1" x14ac:dyDescent="0.2">
      <c r="A343" s="315" t="s">
        <v>1311</v>
      </c>
      <c r="B343" s="292" t="s">
        <v>17078</v>
      </c>
      <c r="C343" s="316" t="s">
        <v>14336</v>
      </c>
      <c r="D343" s="292">
        <v>56033</v>
      </c>
      <c r="E343" s="292" t="s">
        <v>14757</v>
      </c>
      <c r="F343" s="292" t="s">
        <v>17434</v>
      </c>
      <c r="G343" s="292" t="s">
        <v>17436</v>
      </c>
      <c r="H343" s="293" t="s">
        <v>14828</v>
      </c>
      <c r="I343" s="291">
        <v>11.7</v>
      </c>
      <c r="J343" s="292">
        <v>2.9</v>
      </c>
      <c r="K343" s="292">
        <v>5.9</v>
      </c>
      <c r="L343" s="292">
        <v>0</v>
      </c>
      <c r="M343" s="293">
        <v>0</v>
      </c>
      <c r="O343" s="5"/>
      <c r="P343" s="5"/>
      <c r="Q343" s="5"/>
      <c r="R343" s="5"/>
      <c r="S343" s="5"/>
      <c r="T343" s="5"/>
    </row>
    <row r="344" spans="1:20" s="70" customFormat="1" x14ac:dyDescent="0.2">
      <c r="A344" s="315" t="s">
        <v>1311</v>
      </c>
      <c r="B344" s="292" t="s">
        <v>17078</v>
      </c>
      <c r="C344" s="316" t="s">
        <v>14336</v>
      </c>
      <c r="D344" s="292">
        <v>56033</v>
      </c>
      <c r="E344" s="292" t="s">
        <v>14757</v>
      </c>
      <c r="F344" s="292" t="s">
        <v>17434</v>
      </c>
      <c r="G344" s="292" t="s">
        <v>17437</v>
      </c>
      <c r="H344" s="293" t="s">
        <v>14828</v>
      </c>
      <c r="I344" s="291">
        <v>5.0999999999999996</v>
      </c>
      <c r="J344" s="292">
        <v>1.3</v>
      </c>
      <c r="K344" s="292">
        <v>2.6</v>
      </c>
      <c r="L344" s="292">
        <v>0</v>
      </c>
      <c r="M344" s="293">
        <v>0</v>
      </c>
      <c r="O344" s="5"/>
      <c r="P344" s="5"/>
      <c r="Q344" s="5"/>
      <c r="R344" s="5"/>
      <c r="S344" s="5"/>
      <c r="T344" s="5"/>
    </row>
    <row r="345" spans="1:20" s="70" customFormat="1" x14ac:dyDescent="0.2">
      <c r="A345" s="315" t="s">
        <v>1311</v>
      </c>
      <c r="B345" s="292" t="s">
        <v>17078</v>
      </c>
      <c r="C345" s="316" t="s">
        <v>14336</v>
      </c>
      <c r="D345" s="292">
        <v>56033</v>
      </c>
      <c r="E345" s="292" t="s">
        <v>14757</v>
      </c>
      <c r="F345" s="292" t="s">
        <v>17434</v>
      </c>
      <c r="G345" s="292" t="s">
        <v>17438</v>
      </c>
      <c r="H345" s="293" t="s">
        <v>14828</v>
      </c>
      <c r="I345" s="291">
        <v>5.0999999999999996</v>
      </c>
      <c r="J345" s="292">
        <v>1.3</v>
      </c>
      <c r="K345" s="292">
        <v>2.6</v>
      </c>
      <c r="L345" s="292">
        <v>0</v>
      </c>
      <c r="M345" s="293">
        <v>0</v>
      </c>
      <c r="O345" s="5"/>
      <c r="P345" s="5"/>
      <c r="Q345" s="5"/>
      <c r="R345" s="5"/>
      <c r="S345" s="5"/>
      <c r="T345" s="5"/>
    </row>
    <row r="346" spans="1:20" s="70" customFormat="1" x14ac:dyDescent="0.2">
      <c r="A346" s="315" t="s">
        <v>1311</v>
      </c>
      <c r="B346" s="292" t="s">
        <v>17078</v>
      </c>
      <c r="C346" s="316" t="s">
        <v>14336</v>
      </c>
      <c r="D346" s="292">
        <v>56033</v>
      </c>
      <c r="E346" s="292" t="s">
        <v>14757</v>
      </c>
      <c r="F346" s="292" t="s">
        <v>17434</v>
      </c>
      <c r="G346" s="292" t="s">
        <v>17439</v>
      </c>
      <c r="H346" s="293" t="s">
        <v>14828</v>
      </c>
      <c r="I346" s="291">
        <v>5.0999999999999996</v>
      </c>
      <c r="J346" s="292">
        <v>1.3</v>
      </c>
      <c r="K346" s="292">
        <v>2.6</v>
      </c>
      <c r="L346" s="292">
        <v>0</v>
      </c>
      <c r="M346" s="293">
        <v>0</v>
      </c>
      <c r="O346" s="5"/>
      <c r="P346" s="5"/>
      <c r="Q346" s="5"/>
      <c r="R346" s="5"/>
      <c r="S346" s="5"/>
      <c r="T346" s="5"/>
    </row>
    <row r="347" spans="1:20" s="70" customFormat="1" x14ac:dyDescent="0.2">
      <c r="A347" s="315" t="s">
        <v>1311</v>
      </c>
      <c r="B347" s="292" t="s">
        <v>17078</v>
      </c>
      <c r="C347" s="316" t="s">
        <v>14336</v>
      </c>
      <c r="D347" s="292">
        <v>56033</v>
      </c>
      <c r="E347" s="292" t="s">
        <v>14757</v>
      </c>
      <c r="F347" s="292" t="s">
        <v>17440</v>
      </c>
      <c r="G347" s="292" t="s">
        <v>17441</v>
      </c>
      <c r="H347" s="293" t="s">
        <v>14828</v>
      </c>
      <c r="I347" s="291">
        <v>6.15</v>
      </c>
      <c r="J347" s="292">
        <v>6.1</v>
      </c>
      <c r="K347" s="292">
        <v>3.1</v>
      </c>
      <c r="L347" s="292">
        <v>0</v>
      </c>
      <c r="M347" s="293">
        <v>0</v>
      </c>
      <c r="O347" s="5"/>
      <c r="P347" s="5"/>
      <c r="Q347" s="5"/>
      <c r="R347" s="5"/>
      <c r="S347" s="5"/>
      <c r="T347" s="5"/>
    </row>
    <row r="348" spans="1:20" s="70" customFormat="1" x14ac:dyDescent="0.2">
      <c r="A348" s="315" t="s">
        <v>1311</v>
      </c>
      <c r="B348" s="292" t="s">
        <v>17078</v>
      </c>
      <c r="C348" s="316" t="s">
        <v>14336</v>
      </c>
      <c r="D348" s="292">
        <v>56033</v>
      </c>
      <c r="E348" s="292" t="s">
        <v>14757</v>
      </c>
      <c r="F348" s="292" t="s">
        <v>17440</v>
      </c>
      <c r="G348" s="292" t="s">
        <v>17442</v>
      </c>
      <c r="H348" s="293" t="s">
        <v>14828</v>
      </c>
      <c r="I348" s="291">
        <v>6.1</v>
      </c>
      <c r="J348" s="292">
        <v>6.1</v>
      </c>
      <c r="K348" s="292">
        <v>3.1</v>
      </c>
      <c r="L348" s="292">
        <v>0</v>
      </c>
      <c r="M348" s="293">
        <v>0</v>
      </c>
      <c r="O348" s="5"/>
      <c r="P348" s="5"/>
      <c r="Q348" s="5"/>
      <c r="R348" s="5"/>
      <c r="S348" s="5"/>
      <c r="T348" s="5"/>
    </row>
    <row r="349" spans="1:20" s="70" customFormat="1" x14ac:dyDescent="0.2">
      <c r="A349" s="315" t="s">
        <v>1311</v>
      </c>
      <c r="B349" s="292" t="s">
        <v>17078</v>
      </c>
      <c r="C349" s="316" t="s">
        <v>14336</v>
      </c>
      <c r="D349" s="292">
        <v>56033</v>
      </c>
      <c r="E349" s="292" t="s">
        <v>14757</v>
      </c>
      <c r="F349" s="292" t="s">
        <v>17440</v>
      </c>
      <c r="G349" s="292" t="s">
        <v>17443</v>
      </c>
      <c r="H349" s="293" t="s">
        <v>14828</v>
      </c>
      <c r="I349" s="291">
        <v>6.1</v>
      </c>
      <c r="J349" s="292">
        <v>6.1</v>
      </c>
      <c r="K349" s="292">
        <v>3.1</v>
      </c>
      <c r="L349" s="292">
        <v>0</v>
      </c>
      <c r="M349" s="293">
        <v>0</v>
      </c>
      <c r="O349" s="5"/>
      <c r="P349" s="5"/>
      <c r="Q349" s="5"/>
      <c r="R349" s="5"/>
      <c r="S349" s="5"/>
      <c r="T349" s="5"/>
    </row>
    <row r="350" spans="1:20" s="70" customFormat="1" x14ac:dyDescent="0.2">
      <c r="A350" s="315" t="s">
        <v>1311</v>
      </c>
      <c r="B350" s="292" t="s">
        <v>17078</v>
      </c>
      <c r="C350" s="316" t="s">
        <v>14336</v>
      </c>
      <c r="D350" s="292">
        <v>56033</v>
      </c>
      <c r="E350" s="292" t="s">
        <v>14757</v>
      </c>
      <c r="F350" s="292" t="s">
        <v>17440</v>
      </c>
      <c r="G350" s="292" t="s">
        <v>17444</v>
      </c>
      <c r="H350" s="293" t="s">
        <v>14828</v>
      </c>
      <c r="I350" s="291">
        <v>6.1</v>
      </c>
      <c r="J350" s="292">
        <v>6.1</v>
      </c>
      <c r="K350" s="292">
        <v>3.1</v>
      </c>
      <c r="L350" s="292">
        <v>0</v>
      </c>
      <c r="M350" s="293">
        <v>0</v>
      </c>
      <c r="O350" s="5"/>
      <c r="P350" s="5"/>
      <c r="Q350" s="5"/>
      <c r="R350" s="5"/>
      <c r="S350" s="5"/>
      <c r="T350" s="5"/>
    </row>
    <row r="351" spans="1:20" s="70" customFormat="1" x14ac:dyDescent="0.2">
      <c r="A351" s="315" t="s">
        <v>1311</v>
      </c>
      <c r="B351" s="292" t="s">
        <v>17078</v>
      </c>
      <c r="C351" s="316" t="s">
        <v>14336</v>
      </c>
      <c r="D351" s="292">
        <v>56033</v>
      </c>
      <c r="E351" s="292" t="s">
        <v>14757</v>
      </c>
      <c r="F351" s="292" t="s">
        <v>17440</v>
      </c>
      <c r="G351" s="292" t="s">
        <v>17445</v>
      </c>
      <c r="H351" s="293" t="s">
        <v>14828</v>
      </c>
      <c r="I351" s="291">
        <v>6.1</v>
      </c>
      <c r="J351" s="292">
        <v>6.1</v>
      </c>
      <c r="K351" s="292">
        <v>3.1</v>
      </c>
      <c r="L351" s="292">
        <v>0</v>
      </c>
      <c r="M351" s="293">
        <v>0</v>
      </c>
      <c r="O351" s="5"/>
      <c r="P351" s="5"/>
      <c r="Q351" s="5"/>
      <c r="R351" s="5"/>
      <c r="S351" s="5"/>
      <c r="T351" s="5"/>
    </row>
    <row r="352" spans="1:20" s="70" customFormat="1" x14ac:dyDescent="0.2">
      <c r="A352" s="315" t="s">
        <v>1311</v>
      </c>
      <c r="B352" s="292" t="s">
        <v>17078</v>
      </c>
      <c r="C352" s="316" t="s">
        <v>14336</v>
      </c>
      <c r="D352" s="292">
        <v>56033</v>
      </c>
      <c r="E352" s="292" t="s">
        <v>14755</v>
      </c>
      <c r="F352" s="292" t="s">
        <v>17440</v>
      </c>
      <c r="G352" s="292" t="s">
        <v>17446</v>
      </c>
      <c r="H352" s="293" t="s">
        <v>14828</v>
      </c>
      <c r="I352" s="291">
        <v>6.1</v>
      </c>
      <c r="J352" s="292">
        <v>6.1</v>
      </c>
      <c r="K352" s="292">
        <v>3.1</v>
      </c>
      <c r="L352" s="292">
        <v>0</v>
      </c>
      <c r="M352" s="293">
        <v>0</v>
      </c>
      <c r="O352" s="5"/>
      <c r="P352" s="5"/>
      <c r="Q352" s="5"/>
      <c r="R352" s="5"/>
      <c r="S352" s="5"/>
      <c r="T352" s="5"/>
    </row>
    <row r="353" spans="1:20" s="70" customFormat="1" x14ac:dyDescent="0.2">
      <c r="A353" s="315" t="s">
        <v>1311</v>
      </c>
      <c r="B353" s="292" t="s">
        <v>17078</v>
      </c>
      <c r="C353" s="316" t="s">
        <v>14336</v>
      </c>
      <c r="D353" s="292">
        <v>56033</v>
      </c>
      <c r="E353" s="292" t="s">
        <v>14757</v>
      </c>
      <c r="F353" s="292" t="s">
        <v>17447</v>
      </c>
      <c r="G353" s="292" t="s">
        <v>17448</v>
      </c>
      <c r="H353" s="293" t="s">
        <v>14828</v>
      </c>
      <c r="I353" s="291">
        <v>6.1571749983360604</v>
      </c>
      <c r="J353" s="292">
        <v>6.2</v>
      </c>
      <c r="K353" s="292">
        <v>3.1</v>
      </c>
      <c r="L353" s="292">
        <v>0</v>
      </c>
      <c r="M353" s="293">
        <v>0</v>
      </c>
      <c r="O353" s="5"/>
      <c r="P353" s="5"/>
      <c r="Q353" s="5"/>
      <c r="R353" s="5"/>
      <c r="S353" s="5"/>
      <c r="T353" s="5"/>
    </row>
    <row r="354" spans="1:20" s="70" customFormat="1" x14ac:dyDescent="0.2">
      <c r="A354" s="315" t="s">
        <v>1311</v>
      </c>
      <c r="B354" s="292" t="s">
        <v>17078</v>
      </c>
      <c r="C354" s="316" t="s">
        <v>14336</v>
      </c>
      <c r="D354" s="292">
        <v>56033</v>
      </c>
      <c r="E354" s="292" t="s">
        <v>14757</v>
      </c>
      <c r="F354" s="292" t="s">
        <v>17447</v>
      </c>
      <c r="G354" s="292" t="s">
        <v>17449</v>
      </c>
      <c r="H354" s="293" t="s">
        <v>14828</v>
      </c>
      <c r="I354" s="291">
        <v>6.1571749983360604</v>
      </c>
      <c r="J354" s="292">
        <v>6.2</v>
      </c>
      <c r="K354" s="292">
        <v>3.1</v>
      </c>
      <c r="L354" s="292">
        <v>0</v>
      </c>
      <c r="M354" s="293">
        <v>0</v>
      </c>
      <c r="O354" s="5"/>
      <c r="P354" s="5"/>
      <c r="Q354" s="5"/>
      <c r="R354" s="5"/>
      <c r="S354" s="5"/>
      <c r="T354" s="5"/>
    </row>
    <row r="355" spans="1:20" s="70" customFormat="1" x14ac:dyDescent="0.2">
      <c r="A355" s="315" t="s">
        <v>1311</v>
      </c>
      <c r="B355" s="292" t="s">
        <v>17078</v>
      </c>
      <c r="C355" s="316" t="s">
        <v>14336</v>
      </c>
      <c r="D355" s="292">
        <v>56033</v>
      </c>
      <c r="E355" s="292" t="s">
        <v>14757</v>
      </c>
      <c r="F355" s="292" t="s">
        <v>17447</v>
      </c>
      <c r="G355" s="292" t="s">
        <v>17450</v>
      </c>
      <c r="H355" s="293" t="s">
        <v>14828</v>
      </c>
      <c r="I355" s="291">
        <v>6.1571749983360604</v>
      </c>
      <c r="J355" s="292">
        <v>6.2</v>
      </c>
      <c r="K355" s="292">
        <v>3.1</v>
      </c>
      <c r="L355" s="292">
        <v>0</v>
      </c>
      <c r="M355" s="293">
        <v>0</v>
      </c>
      <c r="O355" s="5"/>
      <c r="P355" s="5"/>
      <c r="Q355" s="5"/>
      <c r="R355" s="5"/>
      <c r="S355" s="5"/>
      <c r="T355" s="5"/>
    </row>
    <row r="356" spans="1:20" s="70" customFormat="1" x14ac:dyDescent="0.2">
      <c r="A356" s="315" t="s">
        <v>1311</v>
      </c>
      <c r="B356" s="292" t="s">
        <v>17078</v>
      </c>
      <c r="C356" s="316" t="s">
        <v>14336</v>
      </c>
      <c r="D356" s="292">
        <v>56033</v>
      </c>
      <c r="E356" s="292" t="s">
        <v>14757</v>
      </c>
      <c r="F356" s="292" t="s">
        <v>17447</v>
      </c>
      <c r="G356" s="292" t="s">
        <v>17451</v>
      </c>
      <c r="H356" s="293" t="s">
        <v>14828</v>
      </c>
      <c r="I356" s="291">
        <v>6.1571749983360604</v>
      </c>
      <c r="J356" s="292">
        <v>6.2</v>
      </c>
      <c r="K356" s="292">
        <v>3.1</v>
      </c>
      <c r="L356" s="292">
        <v>0</v>
      </c>
      <c r="M356" s="293">
        <v>0</v>
      </c>
      <c r="O356" s="5"/>
      <c r="P356" s="5"/>
      <c r="Q356" s="5"/>
      <c r="R356" s="5"/>
      <c r="S356" s="5"/>
      <c r="T356" s="5"/>
    </row>
    <row r="357" spans="1:20" s="70" customFormat="1" x14ac:dyDescent="0.2">
      <c r="A357" s="315" t="s">
        <v>1311</v>
      </c>
      <c r="B357" s="292" t="s">
        <v>17078</v>
      </c>
      <c r="C357" s="316" t="s">
        <v>14336</v>
      </c>
      <c r="D357" s="292">
        <v>56033</v>
      </c>
      <c r="E357" s="292" t="s">
        <v>14757</v>
      </c>
      <c r="F357" s="292" t="s">
        <v>17447</v>
      </c>
      <c r="G357" s="292" t="s">
        <v>17452</v>
      </c>
      <c r="H357" s="293" t="s">
        <v>14828</v>
      </c>
      <c r="I357" s="291">
        <v>6.1571749983360604</v>
      </c>
      <c r="J357" s="292">
        <v>6.2</v>
      </c>
      <c r="K357" s="292">
        <v>3.1</v>
      </c>
      <c r="L357" s="292">
        <v>0</v>
      </c>
      <c r="M357" s="293">
        <v>0</v>
      </c>
      <c r="O357" s="5"/>
      <c r="P357" s="5"/>
      <c r="Q357" s="5"/>
      <c r="R357" s="5"/>
      <c r="S357" s="5"/>
      <c r="T357" s="5"/>
    </row>
    <row r="358" spans="1:20" s="70" customFormat="1" x14ac:dyDescent="0.2">
      <c r="A358" s="315" t="s">
        <v>1311</v>
      </c>
      <c r="B358" s="292" t="s">
        <v>17078</v>
      </c>
      <c r="C358" s="316" t="s">
        <v>14336</v>
      </c>
      <c r="D358" s="292">
        <v>56033</v>
      </c>
      <c r="E358" s="292" t="s">
        <v>14757</v>
      </c>
      <c r="F358" s="292" t="s">
        <v>17447</v>
      </c>
      <c r="G358" s="292" t="s">
        <v>17453</v>
      </c>
      <c r="H358" s="293" t="s">
        <v>14828</v>
      </c>
      <c r="I358" s="291">
        <v>6.1571749983360604</v>
      </c>
      <c r="J358" s="292">
        <v>6.2</v>
      </c>
      <c r="K358" s="292">
        <v>3.1</v>
      </c>
      <c r="L358" s="292">
        <v>0</v>
      </c>
      <c r="M358" s="293">
        <v>0</v>
      </c>
      <c r="O358" s="5"/>
      <c r="P358" s="5"/>
      <c r="Q358" s="5"/>
      <c r="R358" s="5"/>
      <c r="S358" s="5"/>
      <c r="T358" s="5"/>
    </row>
    <row r="359" spans="1:20" s="70" customFormat="1" x14ac:dyDescent="0.2">
      <c r="A359" s="315" t="s">
        <v>1311</v>
      </c>
      <c r="B359" s="292" t="s">
        <v>17078</v>
      </c>
      <c r="C359" s="316" t="s">
        <v>14336</v>
      </c>
      <c r="D359" s="292">
        <v>56033</v>
      </c>
      <c r="E359" s="292" t="s">
        <v>10551</v>
      </c>
      <c r="F359" s="292" t="s">
        <v>17454</v>
      </c>
      <c r="G359" s="292" t="s">
        <v>17455</v>
      </c>
      <c r="H359" s="293" t="s">
        <v>14817</v>
      </c>
      <c r="I359" s="291">
        <v>8.6965748564068662E-2</v>
      </c>
      <c r="J359" s="292">
        <v>0</v>
      </c>
      <c r="K359" s="292">
        <v>0</v>
      </c>
      <c r="L359" s="292">
        <v>0</v>
      </c>
      <c r="M359" s="293">
        <v>0</v>
      </c>
      <c r="O359" s="5"/>
      <c r="P359" s="5"/>
      <c r="Q359" s="5"/>
      <c r="R359" s="5"/>
      <c r="S359" s="5"/>
      <c r="T359" s="5"/>
    </row>
    <row r="360" spans="1:20" s="70" customFormat="1" x14ac:dyDescent="0.2">
      <c r="A360" s="315" t="s">
        <v>1311</v>
      </c>
      <c r="B360" s="292" t="s">
        <v>17078</v>
      </c>
      <c r="C360" s="316" t="s">
        <v>14336</v>
      </c>
      <c r="D360" s="292">
        <v>56033</v>
      </c>
      <c r="E360" s="292" t="s">
        <v>14755</v>
      </c>
      <c r="F360" s="292" t="s">
        <v>17454</v>
      </c>
      <c r="G360" s="292" t="s">
        <v>17456</v>
      </c>
      <c r="H360" s="293" t="s">
        <v>14828</v>
      </c>
      <c r="I360" s="291">
        <v>6.1536963683934998</v>
      </c>
      <c r="J360" s="292">
        <v>4.3</v>
      </c>
      <c r="K360" s="292">
        <v>12.3</v>
      </c>
      <c r="L360" s="292">
        <v>0</v>
      </c>
      <c r="M360" s="293">
        <v>0</v>
      </c>
      <c r="O360" s="5"/>
      <c r="P360" s="5"/>
      <c r="Q360" s="5"/>
      <c r="R360" s="5"/>
      <c r="S360" s="5"/>
      <c r="T360" s="5"/>
    </row>
    <row r="361" spans="1:20" s="70" customFormat="1" x14ac:dyDescent="0.2">
      <c r="A361" s="315" t="s">
        <v>1311</v>
      </c>
      <c r="B361" s="292" t="s">
        <v>17078</v>
      </c>
      <c r="C361" s="316" t="s">
        <v>14336</v>
      </c>
      <c r="D361" s="292">
        <v>56033</v>
      </c>
      <c r="E361" s="292" t="s">
        <v>14755</v>
      </c>
      <c r="F361" s="292" t="s">
        <v>17454</v>
      </c>
      <c r="G361" s="292" t="s">
        <v>17426</v>
      </c>
      <c r="H361" s="293" t="s">
        <v>14828</v>
      </c>
      <c r="I361" s="291">
        <v>3.9134586853830902</v>
      </c>
      <c r="J361" s="292">
        <v>2.8</v>
      </c>
      <c r="K361" s="292">
        <v>7.8</v>
      </c>
      <c r="L361" s="292">
        <v>0</v>
      </c>
      <c r="M361" s="293">
        <v>0</v>
      </c>
      <c r="O361" s="5"/>
      <c r="P361" s="5"/>
      <c r="Q361" s="5"/>
      <c r="R361" s="5"/>
      <c r="S361" s="5"/>
      <c r="T361" s="5"/>
    </row>
    <row r="362" spans="1:20" s="70" customFormat="1" x14ac:dyDescent="0.2">
      <c r="A362" s="315" t="s">
        <v>1311</v>
      </c>
      <c r="B362" s="292" t="s">
        <v>17078</v>
      </c>
      <c r="C362" s="316" t="s">
        <v>14336</v>
      </c>
      <c r="D362" s="292">
        <v>56033</v>
      </c>
      <c r="E362" s="292" t="s">
        <v>11875</v>
      </c>
      <c r="F362" s="292" t="s">
        <v>17454</v>
      </c>
      <c r="G362" s="292" t="s">
        <v>17457</v>
      </c>
      <c r="H362" s="293" t="s">
        <v>15164</v>
      </c>
      <c r="I362" s="291">
        <v>0.43482874282034334</v>
      </c>
      <c r="J362" s="292">
        <v>0</v>
      </c>
      <c r="K362" s="292">
        <v>0</v>
      </c>
      <c r="L362" s="292">
        <v>0</v>
      </c>
      <c r="M362" s="293">
        <v>0</v>
      </c>
      <c r="O362" s="5"/>
      <c r="P362" s="5"/>
      <c r="Q362" s="5"/>
      <c r="R362" s="5"/>
      <c r="S362" s="5"/>
      <c r="T362" s="5"/>
    </row>
    <row r="363" spans="1:20" s="70" customFormat="1" x14ac:dyDescent="0.2">
      <c r="A363" s="315" t="s">
        <v>1311</v>
      </c>
      <c r="B363" s="292" t="s">
        <v>17078</v>
      </c>
      <c r="C363" s="316" t="s">
        <v>14336</v>
      </c>
      <c r="D363" s="292">
        <v>56033</v>
      </c>
      <c r="E363" s="292" t="s">
        <v>14757</v>
      </c>
      <c r="F363" s="292" t="s">
        <v>17454</v>
      </c>
      <c r="G363" s="292" t="s">
        <v>17458</v>
      </c>
      <c r="H363" s="293" t="s">
        <v>14828</v>
      </c>
      <c r="I363" s="291">
        <v>19.421190969327814</v>
      </c>
      <c r="J363" s="292">
        <v>9.1</v>
      </c>
      <c r="K363" s="292">
        <v>6.5</v>
      </c>
      <c r="L363" s="292">
        <v>0</v>
      </c>
      <c r="M363" s="293">
        <v>0</v>
      </c>
      <c r="O363" s="5"/>
      <c r="P363" s="5"/>
      <c r="Q363" s="5"/>
      <c r="R363" s="5"/>
      <c r="S363" s="5"/>
      <c r="T363" s="5"/>
    </row>
    <row r="364" spans="1:20" s="70" customFormat="1" x14ac:dyDescent="0.2">
      <c r="A364" s="315" t="s">
        <v>1311</v>
      </c>
      <c r="B364" s="292" t="s">
        <v>17078</v>
      </c>
      <c r="C364" s="316" t="s">
        <v>14336</v>
      </c>
      <c r="D364" s="292">
        <v>56033</v>
      </c>
      <c r="E364" s="292" t="s">
        <v>14757</v>
      </c>
      <c r="F364" s="292" t="s">
        <v>17459</v>
      </c>
      <c r="G364" s="292" t="s">
        <v>17460</v>
      </c>
      <c r="H364" s="293" t="s">
        <v>14828</v>
      </c>
      <c r="I364" s="291">
        <v>5.1205432754523628</v>
      </c>
      <c r="J364" s="292">
        <v>2.6</v>
      </c>
      <c r="K364" s="292">
        <v>2.6</v>
      </c>
      <c r="L364" s="292">
        <v>0</v>
      </c>
      <c r="M364" s="293">
        <v>0</v>
      </c>
      <c r="O364" s="5"/>
      <c r="P364" s="5"/>
      <c r="Q364" s="5"/>
      <c r="R364" s="5"/>
      <c r="S364" s="5"/>
      <c r="T364" s="5"/>
    </row>
    <row r="365" spans="1:20" s="70" customFormat="1" x14ac:dyDescent="0.2">
      <c r="A365" s="315" t="s">
        <v>1311</v>
      </c>
      <c r="B365" s="292" t="s">
        <v>17078</v>
      </c>
      <c r="C365" s="316" t="s">
        <v>14336</v>
      </c>
      <c r="D365" s="292">
        <v>56033</v>
      </c>
      <c r="E365" s="292" t="s">
        <v>14757</v>
      </c>
      <c r="F365" s="292" t="s">
        <v>17459</v>
      </c>
      <c r="G365" s="292" t="s">
        <v>17461</v>
      </c>
      <c r="H365" s="293" t="s">
        <v>14828</v>
      </c>
      <c r="I365" s="291">
        <v>5.1205432754523628</v>
      </c>
      <c r="J365" s="292">
        <v>2.6</v>
      </c>
      <c r="K365" s="292">
        <v>2.6</v>
      </c>
      <c r="L365" s="292">
        <v>0</v>
      </c>
      <c r="M365" s="293">
        <v>0</v>
      </c>
      <c r="O365" s="5"/>
      <c r="P365" s="5"/>
      <c r="Q365" s="5"/>
      <c r="R365" s="5"/>
      <c r="S365" s="5"/>
      <c r="T365" s="5"/>
    </row>
    <row r="366" spans="1:20" s="70" customFormat="1" x14ac:dyDescent="0.2">
      <c r="A366" s="315" t="s">
        <v>1311</v>
      </c>
      <c r="B366" s="292" t="s">
        <v>17078</v>
      </c>
      <c r="C366" s="316" t="s">
        <v>14336</v>
      </c>
      <c r="D366" s="292">
        <v>56033</v>
      </c>
      <c r="E366" s="292" t="s">
        <v>14757</v>
      </c>
      <c r="F366" s="292" t="s">
        <v>17459</v>
      </c>
      <c r="G366" s="292" t="s">
        <v>17462</v>
      </c>
      <c r="H366" s="293" t="s">
        <v>14828</v>
      </c>
      <c r="I366" s="291">
        <v>5.1205432754523628</v>
      </c>
      <c r="J366" s="292">
        <v>2.6</v>
      </c>
      <c r="K366" s="292">
        <v>2.6</v>
      </c>
      <c r="L366" s="292">
        <v>0</v>
      </c>
      <c r="M366" s="293">
        <v>0</v>
      </c>
      <c r="O366" s="5"/>
      <c r="P366" s="5"/>
      <c r="Q366" s="5"/>
      <c r="R366" s="5"/>
      <c r="S366" s="5"/>
      <c r="T366" s="5"/>
    </row>
    <row r="367" spans="1:20" s="70" customFormat="1" x14ac:dyDescent="0.2">
      <c r="A367" s="315" t="s">
        <v>1311</v>
      </c>
      <c r="B367" s="292" t="s">
        <v>17078</v>
      </c>
      <c r="C367" s="316" t="s">
        <v>14336</v>
      </c>
      <c r="D367" s="292">
        <v>56033</v>
      </c>
      <c r="E367" s="292" t="s">
        <v>14757</v>
      </c>
      <c r="F367" s="292" t="s">
        <v>17459</v>
      </c>
      <c r="G367" s="292" t="s">
        <v>17463</v>
      </c>
      <c r="H367" s="293" t="s">
        <v>14828</v>
      </c>
      <c r="I367" s="291">
        <v>6.1571749983360604</v>
      </c>
      <c r="J367" s="292">
        <v>3.1</v>
      </c>
      <c r="K367" s="292">
        <v>3.1</v>
      </c>
      <c r="L367" s="292">
        <v>0</v>
      </c>
      <c r="M367" s="293">
        <v>0</v>
      </c>
      <c r="O367" s="5"/>
      <c r="P367" s="5"/>
      <c r="Q367" s="5"/>
      <c r="R367" s="5"/>
      <c r="S367" s="5"/>
      <c r="T367" s="5"/>
    </row>
    <row r="368" spans="1:20" s="70" customFormat="1" x14ac:dyDescent="0.2">
      <c r="A368" s="315" t="s">
        <v>1311</v>
      </c>
      <c r="B368" s="292" t="s">
        <v>17078</v>
      </c>
      <c r="C368" s="316" t="s">
        <v>14336</v>
      </c>
      <c r="D368" s="292">
        <v>56033</v>
      </c>
      <c r="E368" s="292" t="s">
        <v>14757</v>
      </c>
      <c r="F368" s="292" t="s">
        <v>17459</v>
      </c>
      <c r="G368" s="292" t="s">
        <v>17464</v>
      </c>
      <c r="H368" s="293" t="s">
        <v>14828</v>
      </c>
      <c r="I368" s="291">
        <v>5.1205432754523628</v>
      </c>
      <c r="J368" s="292">
        <v>2.6</v>
      </c>
      <c r="K368" s="292">
        <v>2.6</v>
      </c>
      <c r="L368" s="292">
        <v>0</v>
      </c>
      <c r="M368" s="293">
        <v>0</v>
      </c>
      <c r="O368" s="5"/>
      <c r="P368" s="5"/>
      <c r="Q368" s="5"/>
      <c r="R368" s="5"/>
      <c r="S368" s="5"/>
      <c r="T368" s="5"/>
    </row>
    <row r="369" spans="1:20" s="70" customFormat="1" x14ac:dyDescent="0.2">
      <c r="A369" s="315" t="s">
        <v>1311</v>
      </c>
      <c r="B369" s="292" t="s">
        <v>17078</v>
      </c>
      <c r="C369" s="316" t="s">
        <v>14336</v>
      </c>
      <c r="D369" s="292">
        <v>56033</v>
      </c>
      <c r="E369" s="292" t="s">
        <v>14757</v>
      </c>
      <c r="F369" s="292" t="s">
        <v>17459</v>
      </c>
      <c r="G369" s="292" t="s">
        <v>17465</v>
      </c>
      <c r="H369" s="293" t="s">
        <v>14828</v>
      </c>
      <c r="I369" s="291">
        <v>6.1571749983360604</v>
      </c>
      <c r="J369" s="292">
        <v>3.1</v>
      </c>
      <c r="K369" s="292">
        <v>3.1</v>
      </c>
      <c r="L369" s="292">
        <v>0</v>
      </c>
      <c r="M369" s="293">
        <v>0</v>
      </c>
      <c r="O369" s="5"/>
      <c r="P369" s="5"/>
      <c r="Q369" s="5"/>
      <c r="R369" s="5"/>
      <c r="S369" s="5"/>
      <c r="T369" s="5"/>
    </row>
    <row r="370" spans="1:20" s="70" customFormat="1" x14ac:dyDescent="0.2">
      <c r="A370" s="315" t="s">
        <v>1311</v>
      </c>
      <c r="B370" s="292" t="s">
        <v>17078</v>
      </c>
      <c r="C370" s="316" t="s">
        <v>14336</v>
      </c>
      <c r="D370" s="292">
        <v>56033</v>
      </c>
      <c r="E370" s="292" t="s">
        <v>14757</v>
      </c>
      <c r="F370" s="292" t="s">
        <v>17459</v>
      </c>
      <c r="G370" s="292" t="s">
        <v>17466</v>
      </c>
      <c r="H370" s="293" t="s">
        <v>14828</v>
      </c>
      <c r="I370" s="291">
        <v>6.1571749983360604</v>
      </c>
      <c r="J370" s="292">
        <v>3.1</v>
      </c>
      <c r="K370" s="292">
        <v>3.1</v>
      </c>
      <c r="L370" s="292">
        <v>0</v>
      </c>
      <c r="M370" s="293">
        <v>0</v>
      </c>
      <c r="O370" s="5"/>
      <c r="P370" s="5"/>
      <c r="Q370" s="5"/>
      <c r="R370" s="5"/>
      <c r="S370" s="5"/>
      <c r="T370" s="5"/>
    </row>
    <row r="371" spans="1:20" s="70" customFormat="1" x14ac:dyDescent="0.2">
      <c r="A371" s="315" t="s">
        <v>1311</v>
      </c>
      <c r="B371" s="292" t="s">
        <v>17078</v>
      </c>
      <c r="C371" s="316" t="s">
        <v>14336</v>
      </c>
      <c r="D371" s="292">
        <v>56033</v>
      </c>
      <c r="E371" s="292" t="s">
        <v>14757</v>
      </c>
      <c r="F371" s="292" t="s">
        <v>17459</v>
      </c>
      <c r="G371" s="292" t="s">
        <v>17467</v>
      </c>
      <c r="H371" s="293" t="s">
        <v>14828</v>
      </c>
      <c r="I371" s="291">
        <v>6.1571749983360604</v>
      </c>
      <c r="J371" s="292">
        <v>3.1</v>
      </c>
      <c r="K371" s="292">
        <v>3.1</v>
      </c>
      <c r="L371" s="292">
        <v>0</v>
      </c>
      <c r="M371" s="293">
        <v>0</v>
      </c>
      <c r="O371" s="5"/>
      <c r="P371" s="5"/>
      <c r="Q371" s="5"/>
      <c r="R371" s="5"/>
      <c r="S371" s="5"/>
      <c r="T371" s="5"/>
    </row>
    <row r="372" spans="1:20" s="70" customFormat="1" x14ac:dyDescent="0.2">
      <c r="A372" s="315" t="s">
        <v>1311</v>
      </c>
      <c r="B372" s="292" t="s">
        <v>17078</v>
      </c>
      <c r="C372" s="316" t="s">
        <v>14336</v>
      </c>
      <c r="D372" s="292">
        <v>56033</v>
      </c>
      <c r="E372" s="292" t="s">
        <v>14757</v>
      </c>
      <c r="F372" s="292" t="s">
        <v>17459</v>
      </c>
      <c r="G372" s="292" t="s">
        <v>17468</v>
      </c>
      <c r="H372" s="293" t="s">
        <v>14828</v>
      </c>
      <c r="I372" s="291">
        <v>6.1571749983360604</v>
      </c>
      <c r="J372" s="292">
        <v>3.1</v>
      </c>
      <c r="K372" s="292">
        <v>3.1</v>
      </c>
      <c r="L372" s="292">
        <v>0</v>
      </c>
      <c r="M372" s="293">
        <v>0</v>
      </c>
      <c r="O372" s="5"/>
      <c r="P372" s="5"/>
      <c r="Q372" s="5"/>
      <c r="R372" s="5"/>
      <c r="S372" s="5"/>
      <c r="T372" s="5"/>
    </row>
    <row r="373" spans="1:20" s="70" customFormat="1" x14ac:dyDescent="0.2">
      <c r="A373" s="315" t="s">
        <v>1311</v>
      </c>
      <c r="B373" s="292" t="s">
        <v>17078</v>
      </c>
      <c r="C373" s="316" t="s">
        <v>14336</v>
      </c>
      <c r="D373" s="292">
        <v>56033</v>
      </c>
      <c r="E373" s="292" t="s">
        <v>14757</v>
      </c>
      <c r="F373" s="292" t="s">
        <v>17459</v>
      </c>
      <c r="G373" s="292" t="s">
        <v>17469</v>
      </c>
      <c r="H373" s="293" t="s">
        <v>14828</v>
      </c>
      <c r="I373" s="291">
        <v>6.1571749983360604</v>
      </c>
      <c r="J373" s="292">
        <v>3.1</v>
      </c>
      <c r="K373" s="292">
        <v>3.1</v>
      </c>
      <c r="L373" s="292">
        <v>0</v>
      </c>
      <c r="M373" s="293">
        <v>0</v>
      </c>
      <c r="O373" s="5"/>
      <c r="P373" s="5"/>
      <c r="Q373" s="5"/>
      <c r="R373" s="5"/>
      <c r="S373" s="5"/>
      <c r="T373" s="5"/>
    </row>
    <row r="374" spans="1:20" s="70" customFormat="1" x14ac:dyDescent="0.2">
      <c r="A374" s="315" t="s">
        <v>1311</v>
      </c>
      <c r="B374" s="292" t="s">
        <v>17078</v>
      </c>
      <c r="C374" s="316" t="s">
        <v>14336</v>
      </c>
      <c r="D374" s="292">
        <v>56033</v>
      </c>
      <c r="E374" s="292" t="s">
        <v>14757</v>
      </c>
      <c r="F374" s="292" t="s">
        <v>17459</v>
      </c>
      <c r="G374" s="292" t="s">
        <v>17470</v>
      </c>
      <c r="H374" s="293" t="s">
        <v>14828</v>
      </c>
      <c r="I374" s="291">
        <v>6.1571749983360604</v>
      </c>
      <c r="J374" s="292">
        <v>3.1</v>
      </c>
      <c r="K374" s="292">
        <v>3.1</v>
      </c>
      <c r="L374" s="292">
        <v>0</v>
      </c>
      <c r="M374" s="293">
        <v>0</v>
      </c>
      <c r="O374" s="5"/>
      <c r="P374" s="5"/>
      <c r="Q374" s="5"/>
      <c r="R374" s="5"/>
      <c r="S374" s="5"/>
      <c r="T374" s="5"/>
    </row>
    <row r="375" spans="1:20" s="70" customFormat="1" x14ac:dyDescent="0.2">
      <c r="A375" s="315" t="s">
        <v>1311</v>
      </c>
      <c r="B375" s="292" t="s">
        <v>17078</v>
      </c>
      <c r="C375" s="316" t="s">
        <v>14336</v>
      </c>
      <c r="D375" s="292">
        <v>56033</v>
      </c>
      <c r="E375" s="292" t="s">
        <v>14757</v>
      </c>
      <c r="F375" s="292" t="s">
        <v>17459</v>
      </c>
      <c r="G375" s="292" t="s">
        <v>17471</v>
      </c>
      <c r="H375" s="293" t="s">
        <v>14828</v>
      </c>
      <c r="I375" s="291">
        <v>6.1571749983360604</v>
      </c>
      <c r="J375" s="292">
        <v>3.1</v>
      </c>
      <c r="K375" s="292">
        <v>3.1</v>
      </c>
      <c r="L375" s="292">
        <v>0</v>
      </c>
      <c r="M375" s="293">
        <v>0</v>
      </c>
      <c r="O375" s="5"/>
      <c r="P375" s="5"/>
      <c r="Q375" s="5"/>
      <c r="R375" s="5"/>
      <c r="S375" s="5"/>
      <c r="T375" s="5"/>
    </row>
    <row r="376" spans="1:20" s="70" customFormat="1" x14ac:dyDescent="0.2">
      <c r="A376" s="315" t="s">
        <v>1311</v>
      </c>
      <c r="B376" s="292" t="s">
        <v>17078</v>
      </c>
      <c r="C376" s="316" t="s">
        <v>14336</v>
      </c>
      <c r="D376" s="292">
        <v>56033</v>
      </c>
      <c r="E376" s="292" t="s">
        <v>14757</v>
      </c>
      <c r="F376" s="292" t="s">
        <v>17472</v>
      </c>
      <c r="G376" s="292" t="s">
        <v>17473</v>
      </c>
      <c r="H376" s="293" t="s">
        <v>14828</v>
      </c>
      <c r="I376" s="291">
        <v>6.1</v>
      </c>
      <c r="J376" s="292">
        <v>1.9</v>
      </c>
      <c r="K376" s="292">
        <v>3.1</v>
      </c>
      <c r="L376" s="292">
        <v>0</v>
      </c>
      <c r="M376" s="293">
        <v>0</v>
      </c>
      <c r="O376" s="5"/>
      <c r="P376" s="5"/>
      <c r="Q376" s="5"/>
      <c r="R376" s="5"/>
      <c r="S376" s="5"/>
      <c r="T376" s="5"/>
    </row>
    <row r="377" spans="1:20" s="70" customFormat="1" x14ac:dyDescent="0.2">
      <c r="A377" s="315" t="s">
        <v>1311</v>
      </c>
      <c r="B377" s="292" t="s">
        <v>17078</v>
      </c>
      <c r="C377" s="316" t="s">
        <v>14336</v>
      </c>
      <c r="D377" s="292">
        <v>56033</v>
      </c>
      <c r="E377" s="292" t="s">
        <v>14757</v>
      </c>
      <c r="F377" s="292" t="s">
        <v>17472</v>
      </c>
      <c r="G377" s="292" t="s">
        <v>17474</v>
      </c>
      <c r="H377" s="293" t="s">
        <v>14828</v>
      </c>
      <c r="I377" s="291">
        <v>6.1</v>
      </c>
      <c r="J377" s="292">
        <v>1.9</v>
      </c>
      <c r="K377" s="292">
        <v>3.1</v>
      </c>
      <c r="L377" s="292">
        <v>0</v>
      </c>
      <c r="M377" s="293">
        <v>0</v>
      </c>
      <c r="O377" s="5"/>
      <c r="P377" s="5"/>
      <c r="Q377" s="5"/>
      <c r="R377" s="5"/>
      <c r="S377" s="5"/>
      <c r="T377" s="5"/>
    </row>
    <row r="378" spans="1:20" s="70" customFormat="1" x14ac:dyDescent="0.2">
      <c r="A378" s="315" t="s">
        <v>1311</v>
      </c>
      <c r="B378" s="292" t="s">
        <v>17078</v>
      </c>
      <c r="C378" s="316" t="s">
        <v>14336</v>
      </c>
      <c r="D378" s="292">
        <v>56033</v>
      </c>
      <c r="E378" s="292" t="s">
        <v>14757</v>
      </c>
      <c r="F378" s="292" t="s">
        <v>17472</v>
      </c>
      <c r="G378" s="292" t="s">
        <v>17475</v>
      </c>
      <c r="H378" s="293" t="s">
        <v>14828</v>
      </c>
      <c r="I378" s="291">
        <v>6.1</v>
      </c>
      <c r="J378" s="292">
        <v>1.9</v>
      </c>
      <c r="K378" s="292">
        <v>3.1</v>
      </c>
      <c r="L378" s="292">
        <v>0</v>
      </c>
      <c r="M378" s="293">
        <v>0</v>
      </c>
      <c r="O378" s="5"/>
      <c r="P378" s="5"/>
      <c r="Q378" s="5"/>
      <c r="R378" s="5"/>
      <c r="S378" s="5"/>
      <c r="T378" s="5"/>
    </row>
    <row r="379" spans="1:20" s="70" customFormat="1" x14ac:dyDescent="0.2">
      <c r="A379" s="315" t="s">
        <v>1311</v>
      </c>
      <c r="B379" s="292" t="s">
        <v>17078</v>
      </c>
      <c r="C379" s="316" t="s">
        <v>14336</v>
      </c>
      <c r="D379" s="292">
        <v>56033</v>
      </c>
      <c r="E379" s="292" t="s">
        <v>14757</v>
      </c>
      <c r="F379" s="292" t="s">
        <v>17472</v>
      </c>
      <c r="G379" s="292" t="s">
        <v>17476</v>
      </c>
      <c r="H379" s="293" t="s">
        <v>14828</v>
      </c>
      <c r="I379" s="291">
        <v>6.1</v>
      </c>
      <c r="J379" s="292">
        <v>1.9</v>
      </c>
      <c r="K379" s="292">
        <v>3.1</v>
      </c>
      <c r="L379" s="292">
        <v>0</v>
      </c>
      <c r="M379" s="293">
        <v>0</v>
      </c>
      <c r="O379" s="5"/>
      <c r="P379" s="5"/>
      <c r="Q379" s="5"/>
      <c r="R379" s="5"/>
      <c r="S379" s="5"/>
      <c r="T379" s="5"/>
    </row>
    <row r="380" spans="1:20" s="70" customFormat="1" x14ac:dyDescent="0.2">
      <c r="A380" s="315" t="s">
        <v>1311</v>
      </c>
      <c r="B380" s="292" t="s">
        <v>17078</v>
      </c>
      <c r="C380" s="316" t="s">
        <v>14336</v>
      </c>
      <c r="D380" s="292">
        <v>56033</v>
      </c>
      <c r="E380" s="292" t="s">
        <v>14757</v>
      </c>
      <c r="F380" s="292" t="s">
        <v>17472</v>
      </c>
      <c r="G380" s="292" t="s">
        <v>17477</v>
      </c>
      <c r="H380" s="293" t="s">
        <v>14828</v>
      </c>
      <c r="I380" s="291">
        <v>6.1</v>
      </c>
      <c r="J380" s="292">
        <v>1.9</v>
      </c>
      <c r="K380" s="292">
        <v>3.1</v>
      </c>
      <c r="L380" s="292">
        <v>0</v>
      </c>
      <c r="M380" s="293">
        <v>0</v>
      </c>
      <c r="O380" s="5"/>
      <c r="P380" s="5"/>
      <c r="Q380" s="5"/>
      <c r="R380" s="5"/>
      <c r="S380" s="5"/>
      <c r="T380" s="5"/>
    </row>
    <row r="381" spans="1:20" s="70" customFormat="1" x14ac:dyDescent="0.2">
      <c r="A381" s="315" t="s">
        <v>1311</v>
      </c>
      <c r="B381" s="292" t="s">
        <v>17078</v>
      </c>
      <c r="C381" s="316" t="s">
        <v>14336</v>
      </c>
      <c r="D381" s="292">
        <v>56033</v>
      </c>
      <c r="E381" s="292" t="s">
        <v>14757</v>
      </c>
      <c r="F381" s="292" t="s">
        <v>17472</v>
      </c>
      <c r="G381" s="292" t="s">
        <v>17478</v>
      </c>
      <c r="H381" s="293" t="s">
        <v>14828</v>
      </c>
      <c r="I381" s="291">
        <v>6.1</v>
      </c>
      <c r="J381" s="292">
        <v>1.9</v>
      </c>
      <c r="K381" s="292">
        <v>3.1</v>
      </c>
      <c r="L381" s="292">
        <v>0</v>
      </c>
      <c r="M381" s="293">
        <v>0</v>
      </c>
      <c r="O381" s="5"/>
      <c r="P381" s="5"/>
      <c r="Q381" s="5"/>
      <c r="R381" s="5"/>
      <c r="S381" s="5"/>
      <c r="T381" s="5"/>
    </row>
    <row r="382" spans="1:20" s="70" customFormat="1" x14ac:dyDescent="0.2">
      <c r="A382" s="315" t="s">
        <v>1311</v>
      </c>
      <c r="B382" s="292" t="s">
        <v>17078</v>
      </c>
      <c r="C382" s="316" t="s">
        <v>14336</v>
      </c>
      <c r="D382" s="292">
        <v>56033</v>
      </c>
      <c r="E382" s="292" t="s">
        <v>14757</v>
      </c>
      <c r="F382" s="292" t="s">
        <v>17479</v>
      </c>
      <c r="G382" s="292" t="s">
        <v>17480</v>
      </c>
      <c r="H382" s="293" t="s">
        <v>14828</v>
      </c>
      <c r="I382" s="291">
        <v>11.73</v>
      </c>
      <c r="J382" s="292">
        <v>2.93</v>
      </c>
      <c r="K382" s="292">
        <v>5.87</v>
      </c>
      <c r="L382" s="292">
        <v>0</v>
      </c>
      <c r="M382" s="293">
        <v>0</v>
      </c>
      <c r="O382" s="5"/>
      <c r="P382" s="5"/>
      <c r="Q382" s="5"/>
      <c r="R382" s="5"/>
      <c r="S382" s="5"/>
      <c r="T382" s="5"/>
    </row>
    <row r="383" spans="1:20" s="70" customFormat="1" x14ac:dyDescent="0.2">
      <c r="A383" s="315" t="s">
        <v>1311</v>
      </c>
      <c r="B383" s="292" t="s">
        <v>17078</v>
      </c>
      <c r="C383" s="316" t="s">
        <v>14336</v>
      </c>
      <c r="D383" s="292">
        <v>56033</v>
      </c>
      <c r="E383" s="292" t="s">
        <v>14757</v>
      </c>
      <c r="F383" s="292" t="s">
        <v>17479</v>
      </c>
      <c r="G383" s="292" t="s">
        <v>17481</v>
      </c>
      <c r="H383" s="293" t="s">
        <v>14828</v>
      </c>
      <c r="I383" s="291">
        <v>11.73</v>
      </c>
      <c r="J383" s="292">
        <v>2.93</v>
      </c>
      <c r="K383" s="292">
        <v>5.87</v>
      </c>
      <c r="L383" s="292">
        <v>0</v>
      </c>
      <c r="M383" s="293">
        <v>0</v>
      </c>
      <c r="O383" s="5"/>
      <c r="P383" s="5"/>
      <c r="Q383" s="5"/>
      <c r="R383" s="5"/>
      <c r="S383" s="5"/>
      <c r="T383" s="5"/>
    </row>
    <row r="384" spans="1:20" s="70" customFormat="1" x14ac:dyDescent="0.2">
      <c r="A384" s="315" t="s">
        <v>1311</v>
      </c>
      <c r="B384" s="292" t="s">
        <v>17078</v>
      </c>
      <c r="C384" s="316" t="s">
        <v>14336</v>
      </c>
      <c r="D384" s="292">
        <v>56033</v>
      </c>
      <c r="E384" s="292" t="s">
        <v>14757</v>
      </c>
      <c r="F384" s="292" t="s">
        <v>17479</v>
      </c>
      <c r="G384" s="292" t="s">
        <v>17482</v>
      </c>
      <c r="H384" s="293" t="s">
        <v>14828</v>
      </c>
      <c r="I384" s="291">
        <v>5.12</v>
      </c>
      <c r="J384" s="292">
        <v>1.28</v>
      </c>
      <c r="K384" s="292">
        <v>2.56</v>
      </c>
      <c r="L384" s="292">
        <v>0</v>
      </c>
      <c r="M384" s="293">
        <v>0</v>
      </c>
      <c r="O384" s="5"/>
      <c r="P384" s="5"/>
      <c r="Q384" s="5"/>
      <c r="R384" s="5"/>
      <c r="S384" s="5"/>
      <c r="T384" s="5"/>
    </row>
    <row r="385" spans="1:20" s="70" customFormat="1" x14ac:dyDescent="0.2">
      <c r="A385" s="315" t="s">
        <v>1311</v>
      </c>
      <c r="B385" s="292" t="s">
        <v>17078</v>
      </c>
      <c r="C385" s="316" t="s">
        <v>14336</v>
      </c>
      <c r="D385" s="292">
        <v>56033</v>
      </c>
      <c r="E385" s="292" t="s">
        <v>14757</v>
      </c>
      <c r="F385" s="292" t="s">
        <v>17479</v>
      </c>
      <c r="G385" s="292" t="s">
        <v>17483</v>
      </c>
      <c r="H385" s="293" t="s">
        <v>14828</v>
      </c>
      <c r="I385" s="291">
        <v>5.12</v>
      </c>
      <c r="J385" s="292">
        <v>1.28</v>
      </c>
      <c r="K385" s="292">
        <v>2.56</v>
      </c>
      <c r="L385" s="292">
        <v>0</v>
      </c>
      <c r="M385" s="293">
        <v>0</v>
      </c>
      <c r="O385" s="5"/>
      <c r="P385" s="5"/>
      <c r="Q385" s="5"/>
      <c r="R385" s="5"/>
      <c r="S385" s="5"/>
      <c r="T385" s="5"/>
    </row>
    <row r="386" spans="1:20" s="70" customFormat="1" x14ac:dyDescent="0.2">
      <c r="A386" s="315" t="s">
        <v>1311</v>
      </c>
      <c r="B386" s="292" t="s">
        <v>17078</v>
      </c>
      <c r="C386" s="316" t="s">
        <v>14336</v>
      </c>
      <c r="D386" s="292">
        <v>56033</v>
      </c>
      <c r="E386" s="292" t="s">
        <v>14757</v>
      </c>
      <c r="F386" s="292" t="s">
        <v>17479</v>
      </c>
      <c r="G386" s="292" t="s">
        <v>17484</v>
      </c>
      <c r="H386" s="293" t="s">
        <v>14828</v>
      </c>
      <c r="I386" s="291">
        <v>5.12</v>
      </c>
      <c r="J386" s="292">
        <v>1.28</v>
      </c>
      <c r="K386" s="292">
        <v>2.56</v>
      </c>
      <c r="L386" s="292">
        <v>0</v>
      </c>
      <c r="M386" s="293">
        <v>0</v>
      </c>
      <c r="O386" s="5"/>
      <c r="P386" s="5"/>
      <c r="Q386" s="5"/>
      <c r="R386" s="5"/>
      <c r="S386" s="5"/>
      <c r="T386" s="5"/>
    </row>
    <row r="387" spans="1:20" s="70" customFormat="1" x14ac:dyDescent="0.2">
      <c r="A387" s="315" t="s">
        <v>1311</v>
      </c>
      <c r="B387" s="292" t="s">
        <v>17078</v>
      </c>
      <c r="C387" s="316" t="s">
        <v>14336</v>
      </c>
      <c r="D387" s="292">
        <v>56033</v>
      </c>
      <c r="E387" s="292" t="s">
        <v>14757</v>
      </c>
      <c r="F387" s="292" t="s">
        <v>17479</v>
      </c>
      <c r="G387" s="292" t="s">
        <v>17485</v>
      </c>
      <c r="H387" s="293" t="s">
        <v>14828</v>
      </c>
      <c r="I387" s="291">
        <v>5.12</v>
      </c>
      <c r="J387" s="292">
        <v>1.28</v>
      </c>
      <c r="K387" s="292">
        <v>2.56</v>
      </c>
      <c r="L387" s="292">
        <v>0</v>
      </c>
      <c r="M387" s="293">
        <v>0</v>
      </c>
      <c r="O387" s="5"/>
      <c r="P387" s="5"/>
      <c r="Q387" s="5"/>
      <c r="R387" s="5"/>
      <c r="S387" s="5"/>
      <c r="T387" s="5"/>
    </row>
    <row r="388" spans="1:20" s="70" customFormat="1" x14ac:dyDescent="0.2">
      <c r="A388" s="315" t="s">
        <v>1311</v>
      </c>
      <c r="B388" s="292" t="s">
        <v>17078</v>
      </c>
      <c r="C388" s="316" t="s">
        <v>14336</v>
      </c>
      <c r="D388" s="292">
        <v>56033</v>
      </c>
      <c r="E388" s="292" t="s">
        <v>14757</v>
      </c>
      <c r="F388" s="292" t="s">
        <v>17486</v>
      </c>
      <c r="G388" s="292" t="s">
        <v>17487</v>
      </c>
      <c r="H388" s="293" t="s">
        <v>14828</v>
      </c>
      <c r="I388" s="291">
        <v>11.7</v>
      </c>
      <c r="J388" s="292">
        <v>2.9</v>
      </c>
      <c r="K388" s="292">
        <v>5.9</v>
      </c>
      <c r="L388" s="292">
        <v>0</v>
      </c>
      <c r="M388" s="293">
        <v>0</v>
      </c>
      <c r="O388" s="5"/>
      <c r="P388" s="5"/>
      <c r="Q388" s="5"/>
      <c r="R388" s="5"/>
      <c r="S388" s="5"/>
      <c r="T388" s="5"/>
    </row>
    <row r="389" spans="1:20" s="70" customFormat="1" x14ac:dyDescent="0.2">
      <c r="A389" s="315" t="s">
        <v>1311</v>
      </c>
      <c r="B389" s="292" t="s">
        <v>17078</v>
      </c>
      <c r="C389" s="316" t="s">
        <v>14336</v>
      </c>
      <c r="D389" s="292">
        <v>56033</v>
      </c>
      <c r="E389" s="292" t="s">
        <v>14757</v>
      </c>
      <c r="F389" s="292" t="s">
        <v>17486</v>
      </c>
      <c r="G389" s="292" t="s">
        <v>17488</v>
      </c>
      <c r="H389" s="293" t="s">
        <v>14828</v>
      </c>
      <c r="I389" s="291">
        <v>11.7</v>
      </c>
      <c r="J389" s="292">
        <v>2.9</v>
      </c>
      <c r="K389" s="292">
        <v>5.9</v>
      </c>
      <c r="L389" s="292">
        <v>0</v>
      </c>
      <c r="M389" s="293">
        <v>0</v>
      </c>
      <c r="O389" s="5"/>
      <c r="P389" s="5"/>
      <c r="Q389" s="5"/>
      <c r="R389" s="5"/>
      <c r="S389" s="5"/>
      <c r="T389" s="5"/>
    </row>
    <row r="390" spans="1:20" s="70" customFormat="1" x14ac:dyDescent="0.2">
      <c r="A390" s="315" t="s">
        <v>1311</v>
      </c>
      <c r="B390" s="292" t="s">
        <v>17078</v>
      </c>
      <c r="C390" s="316" t="s">
        <v>14336</v>
      </c>
      <c r="D390" s="292">
        <v>56033</v>
      </c>
      <c r="E390" s="292" t="s">
        <v>14757</v>
      </c>
      <c r="F390" s="292" t="s">
        <v>17486</v>
      </c>
      <c r="G390" s="292" t="s">
        <v>17489</v>
      </c>
      <c r="H390" s="293" t="s">
        <v>14828</v>
      </c>
      <c r="I390" s="291">
        <v>16.7</v>
      </c>
      <c r="J390" s="292">
        <v>5.6</v>
      </c>
      <c r="K390" s="292">
        <v>5.6</v>
      </c>
      <c r="L390" s="292">
        <v>0</v>
      </c>
      <c r="M390" s="293">
        <v>0</v>
      </c>
      <c r="O390" s="5"/>
      <c r="P390" s="5"/>
      <c r="Q390" s="5"/>
      <c r="R390" s="5"/>
      <c r="S390" s="5"/>
      <c r="T390" s="5"/>
    </row>
    <row r="391" spans="1:20" s="70" customFormat="1" x14ac:dyDescent="0.2">
      <c r="A391" s="315" t="s">
        <v>1311</v>
      </c>
      <c r="B391" s="292" t="s">
        <v>17078</v>
      </c>
      <c r="C391" s="316" t="s">
        <v>14336</v>
      </c>
      <c r="D391" s="292">
        <v>56033</v>
      </c>
      <c r="E391" s="292" t="s">
        <v>14757</v>
      </c>
      <c r="F391" s="292" t="s">
        <v>17486</v>
      </c>
      <c r="G391" s="292" t="s">
        <v>17490</v>
      </c>
      <c r="H391" s="293" t="s">
        <v>14828</v>
      </c>
      <c r="I391" s="291">
        <v>16.7</v>
      </c>
      <c r="J391" s="292">
        <v>5.6</v>
      </c>
      <c r="K391" s="292">
        <v>5.6</v>
      </c>
      <c r="L391" s="292">
        <v>0</v>
      </c>
      <c r="M391" s="293">
        <v>0</v>
      </c>
      <c r="O391" s="5"/>
      <c r="P391" s="5"/>
      <c r="Q391" s="5"/>
      <c r="R391" s="5"/>
      <c r="S391" s="5"/>
      <c r="T391" s="5"/>
    </row>
    <row r="392" spans="1:20" s="70" customFormat="1" x14ac:dyDescent="0.2">
      <c r="A392" s="315" t="s">
        <v>1311</v>
      </c>
      <c r="B392" s="292" t="s">
        <v>17078</v>
      </c>
      <c r="C392" s="316" t="s">
        <v>14336</v>
      </c>
      <c r="D392" s="292">
        <v>56033</v>
      </c>
      <c r="E392" s="292" t="s">
        <v>14757</v>
      </c>
      <c r="F392" s="292" t="s">
        <v>17486</v>
      </c>
      <c r="G392" s="292" t="s">
        <v>17491</v>
      </c>
      <c r="H392" s="293" t="s">
        <v>14828</v>
      </c>
      <c r="I392" s="291">
        <v>16.7</v>
      </c>
      <c r="J392" s="292">
        <v>5.6</v>
      </c>
      <c r="K392" s="292">
        <v>5.6</v>
      </c>
      <c r="L392" s="292">
        <v>0</v>
      </c>
      <c r="M392" s="293">
        <v>0</v>
      </c>
      <c r="O392" s="5"/>
      <c r="P392" s="5"/>
      <c r="Q392" s="5"/>
      <c r="R392" s="5"/>
      <c r="S392" s="5"/>
      <c r="T392" s="5"/>
    </row>
    <row r="393" spans="1:20" s="70" customFormat="1" x14ac:dyDescent="0.2">
      <c r="A393" s="315" t="s">
        <v>1311</v>
      </c>
      <c r="B393" s="292" t="s">
        <v>17078</v>
      </c>
      <c r="C393" s="316" t="s">
        <v>14336</v>
      </c>
      <c r="D393" s="292">
        <v>56033</v>
      </c>
      <c r="E393" s="292" t="s">
        <v>14755</v>
      </c>
      <c r="F393" s="292" t="s">
        <v>17486</v>
      </c>
      <c r="G393" s="292" t="s">
        <v>17492</v>
      </c>
      <c r="H393" s="293" t="s">
        <v>14828</v>
      </c>
      <c r="I393" s="291">
        <v>3.9</v>
      </c>
      <c r="J393" s="292">
        <v>1</v>
      </c>
      <c r="K393" s="292">
        <v>7.8</v>
      </c>
      <c r="L393" s="292">
        <v>0</v>
      </c>
      <c r="M393" s="293">
        <v>0</v>
      </c>
      <c r="O393" s="5"/>
      <c r="P393" s="5"/>
      <c r="Q393" s="5"/>
      <c r="R393" s="5"/>
      <c r="S393" s="5"/>
      <c r="T393" s="5"/>
    </row>
    <row r="394" spans="1:20" s="70" customFormat="1" x14ac:dyDescent="0.2">
      <c r="A394" s="315" t="s">
        <v>1311</v>
      </c>
      <c r="B394" s="292" t="s">
        <v>17078</v>
      </c>
      <c r="C394" s="316" t="s">
        <v>14336</v>
      </c>
      <c r="D394" s="292">
        <v>56033</v>
      </c>
      <c r="E394" s="292" t="s">
        <v>14755</v>
      </c>
      <c r="F394" s="292" t="s">
        <v>17486</v>
      </c>
      <c r="G394" s="292" t="s">
        <v>17493</v>
      </c>
      <c r="H394" s="293" t="s">
        <v>14828</v>
      </c>
      <c r="I394" s="291">
        <v>3.9</v>
      </c>
      <c r="J394" s="292">
        <v>1</v>
      </c>
      <c r="K394" s="292">
        <v>7.8</v>
      </c>
      <c r="L394" s="292">
        <v>0</v>
      </c>
      <c r="M394" s="293">
        <v>0</v>
      </c>
      <c r="O394" s="5"/>
      <c r="P394" s="5"/>
      <c r="Q394" s="5"/>
      <c r="R394" s="5"/>
      <c r="S394" s="5"/>
      <c r="T394" s="5"/>
    </row>
    <row r="395" spans="1:20" s="70" customFormat="1" x14ac:dyDescent="0.2">
      <c r="A395" s="315" t="s">
        <v>1311</v>
      </c>
      <c r="B395" s="292" t="s">
        <v>17078</v>
      </c>
      <c r="C395" s="316" t="s">
        <v>14336</v>
      </c>
      <c r="D395" s="292">
        <v>56033</v>
      </c>
      <c r="E395" s="292" t="s">
        <v>14757</v>
      </c>
      <c r="F395" s="292" t="s">
        <v>17486</v>
      </c>
      <c r="G395" s="292" t="s">
        <v>17494</v>
      </c>
      <c r="H395" s="293" t="s">
        <v>14828</v>
      </c>
      <c r="I395" s="291">
        <v>5.0999999999999996</v>
      </c>
      <c r="J395" s="292">
        <v>5.0999999999999996</v>
      </c>
      <c r="K395" s="292">
        <v>2.6</v>
      </c>
      <c r="L395" s="292">
        <v>0</v>
      </c>
      <c r="M395" s="293">
        <v>0</v>
      </c>
      <c r="O395" s="5"/>
      <c r="P395" s="5"/>
      <c r="Q395" s="5"/>
      <c r="R395" s="5"/>
      <c r="S395" s="5"/>
      <c r="T395" s="5"/>
    </row>
    <row r="396" spans="1:20" s="70" customFormat="1" x14ac:dyDescent="0.2">
      <c r="A396" s="315" t="s">
        <v>1311</v>
      </c>
      <c r="B396" s="292" t="s">
        <v>17078</v>
      </c>
      <c r="C396" s="316" t="s">
        <v>14336</v>
      </c>
      <c r="D396" s="292">
        <v>56033</v>
      </c>
      <c r="E396" s="292" t="s">
        <v>14757</v>
      </c>
      <c r="F396" s="292" t="s">
        <v>17486</v>
      </c>
      <c r="G396" s="292" t="s">
        <v>17495</v>
      </c>
      <c r="H396" s="293" t="s">
        <v>14828</v>
      </c>
      <c r="I396" s="291">
        <v>6.2</v>
      </c>
      <c r="J396" s="292">
        <v>6.2</v>
      </c>
      <c r="K396" s="292">
        <v>3.1</v>
      </c>
      <c r="L396" s="292">
        <v>0</v>
      </c>
      <c r="M396" s="293">
        <v>0</v>
      </c>
      <c r="O396" s="5"/>
      <c r="P396" s="5"/>
      <c r="Q396" s="5"/>
      <c r="R396" s="5"/>
      <c r="S396" s="5"/>
      <c r="T396" s="5"/>
    </row>
    <row r="397" spans="1:20" s="70" customFormat="1" x14ac:dyDescent="0.2">
      <c r="A397" s="315" t="s">
        <v>1311</v>
      </c>
      <c r="B397" s="292" t="s">
        <v>17078</v>
      </c>
      <c r="C397" s="316" t="s">
        <v>14336</v>
      </c>
      <c r="D397" s="292">
        <v>56033</v>
      </c>
      <c r="E397" s="292" t="s">
        <v>14757</v>
      </c>
      <c r="F397" s="292" t="s">
        <v>17486</v>
      </c>
      <c r="G397" s="292" t="s">
        <v>17496</v>
      </c>
      <c r="H397" s="293" t="s">
        <v>14828</v>
      </c>
      <c r="I397" s="291">
        <v>6.2</v>
      </c>
      <c r="J397" s="292">
        <v>6.2</v>
      </c>
      <c r="K397" s="292">
        <v>3.1</v>
      </c>
      <c r="L397" s="292">
        <v>0</v>
      </c>
      <c r="M397" s="293">
        <v>0</v>
      </c>
      <c r="O397" s="5"/>
      <c r="P397" s="5"/>
      <c r="Q397" s="5"/>
      <c r="R397" s="5"/>
      <c r="S397" s="5"/>
      <c r="T397" s="5"/>
    </row>
    <row r="398" spans="1:20" s="70" customFormat="1" x14ac:dyDescent="0.2">
      <c r="A398" s="315" t="s">
        <v>1311</v>
      </c>
      <c r="B398" s="292" t="s">
        <v>17078</v>
      </c>
      <c r="C398" s="316" t="s">
        <v>14336</v>
      </c>
      <c r="D398" s="292">
        <v>56033</v>
      </c>
      <c r="E398" s="292" t="s">
        <v>14757</v>
      </c>
      <c r="F398" s="292" t="s">
        <v>17497</v>
      </c>
      <c r="G398" s="292" t="s">
        <v>17498</v>
      </c>
      <c r="H398" s="293" t="s">
        <v>14828</v>
      </c>
      <c r="I398" s="291">
        <v>11.7</v>
      </c>
      <c r="J398" s="292">
        <v>2.9</v>
      </c>
      <c r="K398" s="292">
        <v>5.9</v>
      </c>
      <c r="L398" s="292">
        <v>0</v>
      </c>
      <c r="M398" s="293">
        <v>0</v>
      </c>
      <c r="O398" s="5"/>
      <c r="P398" s="5"/>
      <c r="Q398" s="5"/>
      <c r="R398" s="5"/>
      <c r="S398" s="5"/>
      <c r="T398" s="5"/>
    </row>
    <row r="399" spans="1:20" s="70" customFormat="1" x14ac:dyDescent="0.2">
      <c r="A399" s="315" t="s">
        <v>1311</v>
      </c>
      <c r="B399" s="292" t="s">
        <v>17078</v>
      </c>
      <c r="C399" s="316" t="s">
        <v>14336</v>
      </c>
      <c r="D399" s="292">
        <v>56033</v>
      </c>
      <c r="E399" s="292" t="s">
        <v>14757</v>
      </c>
      <c r="F399" s="292" t="s">
        <v>17497</v>
      </c>
      <c r="G399" s="292" t="s">
        <v>17499</v>
      </c>
      <c r="H399" s="293" t="s">
        <v>14828</v>
      </c>
      <c r="I399" s="291">
        <v>11.7</v>
      </c>
      <c r="J399" s="292">
        <v>2.9</v>
      </c>
      <c r="K399" s="292">
        <v>5.9</v>
      </c>
      <c r="L399" s="292">
        <v>0</v>
      </c>
      <c r="M399" s="293">
        <v>0</v>
      </c>
      <c r="O399" s="5"/>
      <c r="P399" s="5"/>
      <c r="Q399" s="5"/>
      <c r="R399" s="5"/>
      <c r="S399" s="5"/>
      <c r="T399" s="5"/>
    </row>
    <row r="400" spans="1:20" s="70" customFormat="1" x14ac:dyDescent="0.2">
      <c r="A400" s="315" t="s">
        <v>1311</v>
      </c>
      <c r="B400" s="292" t="s">
        <v>17078</v>
      </c>
      <c r="C400" s="316" t="s">
        <v>14336</v>
      </c>
      <c r="D400" s="292">
        <v>56033</v>
      </c>
      <c r="E400" s="292" t="s">
        <v>14757</v>
      </c>
      <c r="F400" s="292" t="s">
        <v>17497</v>
      </c>
      <c r="G400" s="292" t="s">
        <v>17500</v>
      </c>
      <c r="H400" s="293" t="s">
        <v>14828</v>
      </c>
      <c r="I400" s="291">
        <v>5.0999999999999996</v>
      </c>
      <c r="J400" s="292">
        <v>1.3</v>
      </c>
      <c r="K400" s="292">
        <v>2.6</v>
      </c>
      <c r="L400" s="292">
        <v>0</v>
      </c>
      <c r="M400" s="293">
        <v>0</v>
      </c>
      <c r="O400" s="5"/>
      <c r="P400" s="5"/>
      <c r="Q400" s="5"/>
      <c r="R400" s="5"/>
      <c r="S400" s="5"/>
      <c r="T400" s="5"/>
    </row>
    <row r="401" spans="1:20" s="70" customFormat="1" x14ac:dyDescent="0.2">
      <c r="A401" s="315" t="s">
        <v>1311</v>
      </c>
      <c r="B401" s="292" t="s">
        <v>17078</v>
      </c>
      <c r="C401" s="316" t="s">
        <v>14336</v>
      </c>
      <c r="D401" s="292">
        <v>56033</v>
      </c>
      <c r="E401" s="292" t="s">
        <v>14757</v>
      </c>
      <c r="F401" s="292" t="s">
        <v>17497</v>
      </c>
      <c r="G401" s="292" t="s">
        <v>17501</v>
      </c>
      <c r="H401" s="293" t="s">
        <v>14828</v>
      </c>
      <c r="I401" s="291">
        <v>5.0999999999999996</v>
      </c>
      <c r="J401" s="292">
        <v>1.3</v>
      </c>
      <c r="K401" s="292">
        <v>2.6</v>
      </c>
      <c r="L401" s="292">
        <v>0</v>
      </c>
      <c r="M401" s="293">
        <v>0</v>
      </c>
      <c r="O401" s="5"/>
      <c r="P401" s="5"/>
      <c r="Q401" s="5"/>
      <c r="R401" s="5"/>
      <c r="S401" s="5"/>
      <c r="T401" s="5"/>
    </row>
    <row r="402" spans="1:20" s="70" customFormat="1" x14ac:dyDescent="0.2">
      <c r="A402" s="315" t="s">
        <v>1311</v>
      </c>
      <c r="B402" s="292" t="s">
        <v>17078</v>
      </c>
      <c r="C402" s="316" t="s">
        <v>14336</v>
      </c>
      <c r="D402" s="292">
        <v>56033</v>
      </c>
      <c r="E402" s="292" t="s">
        <v>14757</v>
      </c>
      <c r="F402" s="292" t="s">
        <v>17497</v>
      </c>
      <c r="G402" s="292" t="s">
        <v>17502</v>
      </c>
      <c r="H402" s="293" t="s">
        <v>14828</v>
      </c>
      <c r="I402" s="291">
        <v>5.0999999999999996</v>
      </c>
      <c r="J402" s="292">
        <v>1.3</v>
      </c>
      <c r="K402" s="292">
        <v>2.6</v>
      </c>
      <c r="L402" s="292">
        <v>0</v>
      </c>
      <c r="M402" s="293">
        <v>0</v>
      </c>
      <c r="O402" s="5"/>
      <c r="P402" s="5"/>
      <c r="Q402" s="5"/>
      <c r="R402" s="5"/>
      <c r="S402" s="5"/>
      <c r="T402" s="5"/>
    </row>
    <row r="403" spans="1:20" s="70" customFormat="1" x14ac:dyDescent="0.2">
      <c r="A403" s="315" t="s">
        <v>1311</v>
      </c>
      <c r="B403" s="292" t="s">
        <v>17078</v>
      </c>
      <c r="C403" s="316" t="s">
        <v>14336</v>
      </c>
      <c r="D403" s="292">
        <v>56033</v>
      </c>
      <c r="E403" s="292" t="s">
        <v>14757</v>
      </c>
      <c r="F403" s="292" t="s">
        <v>17497</v>
      </c>
      <c r="G403" s="292" t="s">
        <v>17503</v>
      </c>
      <c r="H403" s="293" t="s">
        <v>14828</v>
      </c>
      <c r="I403" s="291">
        <v>5.0999999999999996</v>
      </c>
      <c r="J403" s="292">
        <v>1.3</v>
      </c>
      <c r="K403" s="292">
        <v>2.6</v>
      </c>
      <c r="L403" s="292">
        <v>0</v>
      </c>
      <c r="M403" s="293">
        <v>0</v>
      </c>
      <c r="O403" s="5"/>
      <c r="P403" s="5"/>
      <c r="Q403" s="5"/>
      <c r="R403" s="5"/>
      <c r="S403" s="5"/>
      <c r="T403" s="5"/>
    </row>
    <row r="404" spans="1:20" s="70" customFormat="1" x14ac:dyDescent="0.2">
      <c r="A404" s="315" t="s">
        <v>1311</v>
      </c>
      <c r="B404" s="292" t="s">
        <v>17078</v>
      </c>
      <c r="C404" s="316" t="s">
        <v>14336</v>
      </c>
      <c r="D404" s="292">
        <v>56033</v>
      </c>
      <c r="E404" s="292" t="s">
        <v>14757</v>
      </c>
      <c r="F404" s="292" t="s">
        <v>17504</v>
      </c>
      <c r="G404" s="292" t="s">
        <v>17505</v>
      </c>
      <c r="H404" s="293" t="s">
        <v>14828</v>
      </c>
      <c r="I404" s="291">
        <v>5.117</v>
      </c>
      <c r="J404" s="292">
        <v>1.2789999999999999</v>
      </c>
      <c r="K404" s="292">
        <v>8.69</v>
      </c>
      <c r="L404" s="292">
        <v>0</v>
      </c>
      <c r="M404" s="293">
        <v>0</v>
      </c>
      <c r="O404" s="5"/>
      <c r="P404" s="5"/>
      <c r="Q404" s="5"/>
      <c r="R404" s="5"/>
      <c r="S404" s="5"/>
      <c r="T404" s="5"/>
    </row>
    <row r="405" spans="1:20" s="70" customFormat="1" x14ac:dyDescent="0.2">
      <c r="A405" s="315" t="s">
        <v>1311</v>
      </c>
      <c r="B405" s="292" t="s">
        <v>17078</v>
      </c>
      <c r="C405" s="316" t="s">
        <v>14336</v>
      </c>
      <c r="D405" s="292">
        <v>56033</v>
      </c>
      <c r="E405" s="292" t="s">
        <v>14757</v>
      </c>
      <c r="F405" s="292" t="s">
        <v>17504</v>
      </c>
      <c r="G405" s="292" t="s">
        <v>17506</v>
      </c>
      <c r="H405" s="293" t="s">
        <v>14828</v>
      </c>
      <c r="I405" s="291">
        <v>5.117</v>
      </c>
      <c r="J405" s="292">
        <v>1.2789999999999999</v>
      </c>
      <c r="K405" s="292">
        <v>8.69</v>
      </c>
      <c r="L405" s="292">
        <v>0</v>
      </c>
      <c r="M405" s="293">
        <v>0</v>
      </c>
      <c r="O405" s="5"/>
      <c r="P405" s="5"/>
      <c r="Q405" s="5"/>
      <c r="R405" s="5"/>
      <c r="S405" s="5"/>
      <c r="T405" s="5"/>
    </row>
    <row r="406" spans="1:20" s="70" customFormat="1" x14ac:dyDescent="0.2">
      <c r="A406" s="315" t="s">
        <v>1311</v>
      </c>
      <c r="B406" s="292" t="s">
        <v>17078</v>
      </c>
      <c r="C406" s="316" t="s">
        <v>14336</v>
      </c>
      <c r="D406" s="292">
        <v>56033</v>
      </c>
      <c r="E406" s="292" t="s">
        <v>14757</v>
      </c>
      <c r="F406" s="292" t="s">
        <v>17504</v>
      </c>
      <c r="G406" s="292" t="s">
        <v>17507</v>
      </c>
      <c r="H406" s="293" t="s">
        <v>14828</v>
      </c>
      <c r="I406" s="291">
        <v>5.117</v>
      </c>
      <c r="J406" s="292">
        <v>1.2789999999999999</v>
      </c>
      <c r="K406" s="292">
        <v>8.69</v>
      </c>
      <c r="L406" s="292">
        <v>0</v>
      </c>
      <c r="M406" s="293">
        <v>0</v>
      </c>
      <c r="O406" s="5"/>
      <c r="P406" s="5"/>
      <c r="Q406" s="5"/>
      <c r="R406" s="5"/>
      <c r="S406" s="5"/>
      <c r="T406" s="5"/>
    </row>
    <row r="407" spans="1:20" s="70" customFormat="1" x14ac:dyDescent="0.2">
      <c r="A407" s="315" t="s">
        <v>1311</v>
      </c>
      <c r="B407" s="292" t="s">
        <v>17078</v>
      </c>
      <c r="C407" s="316" t="s">
        <v>14336</v>
      </c>
      <c r="D407" s="292">
        <v>56033</v>
      </c>
      <c r="E407" s="292" t="s">
        <v>14757</v>
      </c>
      <c r="F407" s="292" t="s">
        <v>17504</v>
      </c>
      <c r="G407" s="292" t="s">
        <v>17508</v>
      </c>
      <c r="H407" s="293" t="s">
        <v>14828</v>
      </c>
      <c r="I407" s="291">
        <v>5.117</v>
      </c>
      <c r="J407" s="292">
        <v>1.2789999999999999</v>
      </c>
      <c r="K407" s="292">
        <v>8.69</v>
      </c>
      <c r="L407" s="292">
        <v>0</v>
      </c>
      <c r="M407" s="293">
        <v>0</v>
      </c>
      <c r="O407" s="5"/>
      <c r="P407" s="5"/>
      <c r="Q407" s="5"/>
      <c r="R407" s="5"/>
      <c r="S407" s="5"/>
      <c r="T407" s="5"/>
    </row>
    <row r="408" spans="1:20" s="70" customFormat="1" x14ac:dyDescent="0.2">
      <c r="A408" s="315" t="s">
        <v>1311</v>
      </c>
      <c r="B408" s="292" t="s">
        <v>17078</v>
      </c>
      <c r="C408" s="316" t="s">
        <v>14336</v>
      </c>
      <c r="D408" s="292">
        <v>56033</v>
      </c>
      <c r="E408" s="292" t="s">
        <v>14757</v>
      </c>
      <c r="F408" s="292" t="s">
        <v>17509</v>
      </c>
      <c r="G408" s="292" t="s">
        <v>17510</v>
      </c>
      <c r="H408" s="293" t="s">
        <v>14828</v>
      </c>
      <c r="I408" s="291">
        <v>11.731999999999999</v>
      </c>
      <c r="J408" s="292">
        <v>2.9</v>
      </c>
      <c r="K408" s="292">
        <v>5.9</v>
      </c>
      <c r="L408" s="292">
        <v>0</v>
      </c>
      <c r="M408" s="293">
        <v>0</v>
      </c>
      <c r="O408" s="5"/>
      <c r="P408" s="5"/>
      <c r="Q408" s="5"/>
      <c r="R408" s="5"/>
      <c r="S408" s="5"/>
      <c r="T408" s="5"/>
    </row>
    <row r="409" spans="1:20" s="70" customFormat="1" x14ac:dyDescent="0.2">
      <c r="A409" s="315" t="s">
        <v>1311</v>
      </c>
      <c r="B409" s="292" t="s">
        <v>17078</v>
      </c>
      <c r="C409" s="316" t="s">
        <v>14336</v>
      </c>
      <c r="D409" s="292">
        <v>56033</v>
      </c>
      <c r="E409" s="292" t="s">
        <v>14757</v>
      </c>
      <c r="F409" s="292" t="s">
        <v>17509</v>
      </c>
      <c r="G409" s="292" t="s">
        <v>17511</v>
      </c>
      <c r="H409" s="293" t="s">
        <v>14828</v>
      </c>
      <c r="I409" s="291">
        <v>11.731999999999999</v>
      </c>
      <c r="J409" s="292">
        <v>2.9</v>
      </c>
      <c r="K409" s="292">
        <v>5.9</v>
      </c>
      <c r="L409" s="292">
        <v>0</v>
      </c>
      <c r="M409" s="293">
        <v>0</v>
      </c>
      <c r="O409" s="5"/>
      <c r="P409" s="5"/>
      <c r="Q409" s="5"/>
      <c r="R409" s="5"/>
      <c r="S409" s="5"/>
      <c r="T409" s="5"/>
    </row>
    <row r="410" spans="1:20" s="70" customFormat="1" x14ac:dyDescent="0.2">
      <c r="A410" s="315" t="s">
        <v>1311</v>
      </c>
      <c r="B410" s="292" t="s">
        <v>17078</v>
      </c>
      <c r="C410" s="316" t="s">
        <v>14336</v>
      </c>
      <c r="D410" s="292">
        <v>56033</v>
      </c>
      <c r="E410" s="292" t="s">
        <v>14757</v>
      </c>
      <c r="F410" s="292" t="s">
        <v>17509</v>
      </c>
      <c r="G410" s="292" t="s">
        <v>17512</v>
      </c>
      <c r="H410" s="293" t="s">
        <v>14828</v>
      </c>
      <c r="I410" s="291">
        <v>5.117</v>
      </c>
      <c r="J410" s="292">
        <v>1.3</v>
      </c>
      <c r="K410" s="292">
        <v>2.6</v>
      </c>
      <c r="L410" s="292">
        <v>0</v>
      </c>
      <c r="M410" s="293">
        <v>0</v>
      </c>
      <c r="O410" s="5"/>
      <c r="P410" s="5"/>
      <c r="Q410" s="5"/>
      <c r="R410" s="5"/>
      <c r="S410" s="5"/>
      <c r="T410" s="5"/>
    </row>
    <row r="411" spans="1:20" s="70" customFormat="1" x14ac:dyDescent="0.2">
      <c r="A411" s="315" t="s">
        <v>1311</v>
      </c>
      <c r="B411" s="292" t="s">
        <v>17078</v>
      </c>
      <c r="C411" s="316" t="s">
        <v>14336</v>
      </c>
      <c r="D411" s="292">
        <v>56033</v>
      </c>
      <c r="E411" s="292" t="s">
        <v>14757</v>
      </c>
      <c r="F411" s="292" t="s">
        <v>17509</v>
      </c>
      <c r="G411" s="292" t="s">
        <v>17513</v>
      </c>
      <c r="H411" s="293" t="s">
        <v>14828</v>
      </c>
      <c r="I411" s="291">
        <v>5.117</v>
      </c>
      <c r="J411" s="292">
        <v>1.3</v>
      </c>
      <c r="K411" s="292">
        <v>2.6</v>
      </c>
      <c r="L411" s="292">
        <v>0</v>
      </c>
      <c r="M411" s="293">
        <v>0</v>
      </c>
      <c r="O411" s="5"/>
      <c r="P411" s="5"/>
      <c r="Q411" s="5"/>
      <c r="R411" s="5"/>
      <c r="S411" s="5"/>
      <c r="T411" s="5"/>
    </row>
    <row r="412" spans="1:20" s="70" customFormat="1" x14ac:dyDescent="0.2">
      <c r="A412" s="315" t="s">
        <v>1311</v>
      </c>
      <c r="B412" s="292" t="s">
        <v>17078</v>
      </c>
      <c r="C412" s="316" t="s">
        <v>14336</v>
      </c>
      <c r="D412" s="292">
        <v>56033</v>
      </c>
      <c r="E412" s="292" t="s">
        <v>14757</v>
      </c>
      <c r="F412" s="292" t="s">
        <v>17509</v>
      </c>
      <c r="G412" s="292" t="s">
        <v>17514</v>
      </c>
      <c r="H412" s="293" t="s">
        <v>14828</v>
      </c>
      <c r="I412" s="291">
        <v>5.117</v>
      </c>
      <c r="J412" s="292">
        <v>1.3</v>
      </c>
      <c r="K412" s="292">
        <v>2.6</v>
      </c>
      <c r="L412" s="292">
        <v>0</v>
      </c>
      <c r="M412" s="293">
        <v>0</v>
      </c>
      <c r="O412" s="5"/>
      <c r="P412" s="5"/>
      <c r="Q412" s="5"/>
      <c r="R412" s="5"/>
      <c r="S412" s="5"/>
      <c r="T412" s="5"/>
    </row>
    <row r="413" spans="1:20" s="70" customFormat="1" x14ac:dyDescent="0.2">
      <c r="A413" s="315" t="s">
        <v>1311</v>
      </c>
      <c r="B413" s="292" t="s">
        <v>17078</v>
      </c>
      <c r="C413" s="316" t="s">
        <v>14336</v>
      </c>
      <c r="D413" s="292">
        <v>56033</v>
      </c>
      <c r="E413" s="292" t="s">
        <v>14757</v>
      </c>
      <c r="F413" s="292" t="s">
        <v>17509</v>
      </c>
      <c r="G413" s="292" t="s">
        <v>17515</v>
      </c>
      <c r="H413" s="293" t="s">
        <v>14828</v>
      </c>
      <c r="I413" s="291">
        <v>5.117</v>
      </c>
      <c r="J413" s="292">
        <v>1.3</v>
      </c>
      <c r="K413" s="292">
        <v>2.6</v>
      </c>
      <c r="L413" s="292">
        <v>0</v>
      </c>
      <c r="M413" s="293">
        <v>0</v>
      </c>
      <c r="O413" s="5"/>
      <c r="P413" s="5"/>
      <c r="Q413" s="5"/>
      <c r="R413" s="5"/>
      <c r="S413" s="5"/>
      <c r="T413" s="5"/>
    </row>
    <row r="414" spans="1:20" s="70" customFormat="1" x14ac:dyDescent="0.2">
      <c r="A414" s="315" t="s">
        <v>1311</v>
      </c>
      <c r="B414" s="292" t="s">
        <v>17078</v>
      </c>
      <c r="C414" s="316" t="s">
        <v>14336</v>
      </c>
      <c r="D414" s="292">
        <v>56033</v>
      </c>
      <c r="E414" s="292" t="s">
        <v>14757</v>
      </c>
      <c r="F414" s="292" t="s">
        <v>17516</v>
      </c>
      <c r="G414" s="292" t="s">
        <v>17517</v>
      </c>
      <c r="H414" s="293" t="s">
        <v>14828</v>
      </c>
      <c r="I414" s="291">
        <v>6.1</v>
      </c>
      <c r="J414" s="292">
        <v>1.9</v>
      </c>
      <c r="K414" s="292">
        <v>3.1</v>
      </c>
      <c r="L414" s="292">
        <v>0</v>
      </c>
      <c r="M414" s="293">
        <v>0</v>
      </c>
      <c r="O414" s="5"/>
      <c r="P414" s="5"/>
      <c r="Q414" s="5"/>
      <c r="R414" s="5"/>
      <c r="S414" s="5"/>
      <c r="T414" s="5"/>
    </row>
    <row r="415" spans="1:20" s="70" customFormat="1" x14ac:dyDescent="0.2">
      <c r="A415" s="315" t="s">
        <v>1311</v>
      </c>
      <c r="B415" s="292" t="s">
        <v>17078</v>
      </c>
      <c r="C415" s="316" t="s">
        <v>14336</v>
      </c>
      <c r="D415" s="292">
        <v>56033</v>
      </c>
      <c r="E415" s="292" t="s">
        <v>14757</v>
      </c>
      <c r="F415" s="292" t="s">
        <v>17516</v>
      </c>
      <c r="G415" s="292" t="s">
        <v>17518</v>
      </c>
      <c r="H415" s="293" t="s">
        <v>14828</v>
      </c>
      <c r="I415" s="291">
        <v>6.1</v>
      </c>
      <c r="J415" s="292">
        <v>1.9</v>
      </c>
      <c r="K415" s="292">
        <v>3.1</v>
      </c>
      <c r="L415" s="292">
        <v>0</v>
      </c>
      <c r="M415" s="293">
        <v>0</v>
      </c>
      <c r="O415" s="5"/>
      <c r="P415" s="5"/>
      <c r="Q415" s="5"/>
      <c r="R415" s="5"/>
      <c r="S415" s="5"/>
      <c r="T415" s="5"/>
    </row>
    <row r="416" spans="1:20" s="70" customFormat="1" x14ac:dyDescent="0.2">
      <c r="A416" s="315" t="s">
        <v>1311</v>
      </c>
      <c r="B416" s="292" t="s">
        <v>17078</v>
      </c>
      <c r="C416" s="316" t="s">
        <v>14336</v>
      </c>
      <c r="D416" s="292">
        <v>56033</v>
      </c>
      <c r="E416" s="292" t="s">
        <v>14757</v>
      </c>
      <c r="F416" s="292" t="s">
        <v>17516</v>
      </c>
      <c r="G416" s="292" t="s">
        <v>17519</v>
      </c>
      <c r="H416" s="293" t="s">
        <v>14828</v>
      </c>
      <c r="I416" s="291">
        <v>6.1</v>
      </c>
      <c r="J416" s="292">
        <v>1.9</v>
      </c>
      <c r="K416" s="292">
        <v>3.1</v>
      </c>
      <c r="L416" s="292">
        <v>0</v>
      </c>
      <c r="M416" s="293">
        <v>0</v>
      </c>
      <c r="O416" s="5"/>
      <c r="P416" s="5"/>
      <c r="Q416" s="5"/>
      <c r="R416" s="5"/>
      <c r="S416" s="5"/>
      <c r="T416" s="5"/>
    </row>
    <row r="417" spans="1:20" s="70" customFormat="1" x14ac:dyDescent="0.2">
      <c r="A417" s="315" t="s">
        <v>1311</v>
      </c>
      <c r="B417" s="292" t="s">
        <v>17078</v>
      </c>
      <c r="C417" s="316" t="s">
        <v>14336</v>
      </c>
      <c r="D417" s="292">
        <v>56033</v>
      </c>
      <c r="E417" s="292" t="s">
        <v>14757</v>
      </c>
      <c r="F417" s="292" t="s">
        <v>17516</v>
      </c>
      <c r="G417" s="292" t="s">
        <v>17520</v>
      </c>
      <c r="H417" s="293" t="s">
        <v>14828</v>
      </c>
      <c r="I417" s="291">
        <v>6.1</v>
      </c>
      <c r="J417" s="292">
        <v>1.9</v>
      </c>
      <c r="K417" s="292">
        <v>3.1</v>
      </c>
      <c r="L417" s="292">
        <v>0</v>
      </c>
      <c r="M417" s="293">
        <v>0</v>
      </c>
      <c r="O417" s="5"/>
      <c r="P417" s="5"/>
      <c r="Q417" s="5"/>
      <c r="R417" s="5"/>
      <c r="S417" s="5"/>
      <c r="T417" s="5"/>
    </row>
    <row r="418" spans="1:20" s="70" customFormat="1" x14ac:dyDescent="0.2">
      <c r="A418" s="315" t="s">
        <v>1311</v>
      </c>
      <c r="B418" s="292" t="s">
        <v>17078</v>
      </c>
      <c r="C418" s="316" t="s">
        <v>14336</v>
      </c>
      <c r="D418" s="292">
        <v>56033</v>
      </c>
      <c r="E418" s="292" t="s">
        <v>14757</v>
      </c>
      <c r="F418" s="292" t="s">
        <v>17516</v>
      </c>
      <c r="G418" s="292" t="s">
        <v>17521</v>
      </c>
      <c r="H418" s="293" t="s">
        <v>14828</v>
      </c>
      <c r="I418" s="291">
        <v>6.1</v>
      </c>
      <c r="J418" s="292">
        <v>1.9</v>
      </c>
      <c r="K418" s="292">
        <v>3.1</v>
      </c>
      <c r="L418" s="292">
        <v>0</v>
      </c>
      <c r="M418" s="293">
        <v>0</v>
      </c>
      <c r="O418" s="5"/>
      <c r="P418" s="5"/>
      <c r="Q418" s="5"/>
      <c r="R418" s="5"/>
      <c r="S418" s="5"/>
      <c r="T418" s="5"/>
    </row>
    <row r="419" spans="1:20" s="70" customFormat="1" x14ac:dyDescent="0.2">
      <c r="A419" s="315" t="s">
        <v>1311</v>
      </c>
      <c r="B419" s="292" t="s">
        <v>17078</v>
      </c>
      <c r="C419" s="316" t="s">
        <v>14336</v>
      </c>
      <c r="D419" s="292">
        <v>56033</v>
      </c>
      <c r="E419" s="292" t="s">
        <v>14757</v>
      </c>
      <c r="F419" s="292" t="s">
        <v>17516</v>
      </c>
      <c r="G419" s="292" t="s">
        <v>17522</v>
      </c>
      <c r="H419" s="293" t="s">
        <v>14828</v>
      </c>
      <c r="I419" s="291">
        <v>6.1</v>
      </c>
      <c r="J419" s="292">
        <v>1.9</v>
      </c>
      <c r="K419" s="292">
        <v>3.1</v>
      </c>
      <c r="L419" s="292">
        <v>0</v>
      </c>
      <c r="M419" s="293">
        <v>0</v>
      </c>
      <c r="O419" s="5"/>
      <c r="P419" s="5"/>
      <c r="Q419" s="5"/>
      <c r="R419" s="5"/>
      <c r="S419" s="5"/>
      <c r="T419" s="5"/>
    </row>
    <row r="420" spans="1:20" s="70" customFormat="1" x14ac:dyDescent="0.2">
      <c r="A420" s="315" t="s">
        <v>1311</v>
      </c>
      <c r="B420" s="292" t="s">
        <v>17078</v>
      </c>
      <c r="C420" s="316" t="s">
        <v>14336</v>
      </c>
      <c r="D420" s="292">
        <v>56033</v>
      </c>
      <c r="E420" s="292" t="s">
        <v>14757</v>
      </c>
      <c r="F420" s="292" t="s">
        <v>17523</v>
      </c>
      <c r="G420" s="292" t="s">
        <v>17524</v>
      </c>
      <c r="H420" s="293" t="s">
        <v>14828</v>
      </c>
      <c r="I420" s="291">
        <v>6.1536963683934998</v>
      </c>
      <c r="J420" s="292">
        <v>4.3</v>
      </c>
      <c r="K420" s="292">
        <v>3.1</v>
      </c>
      <c r="L420" s="292">
        <v>0</v>
      </c>
      <c r="M420" s="293">
        <v>0</v>
      </c>
      <c r="O420" s="5"/>
      <c r="P420" s="5"/>
      <c r="Q420" s="5"/>
      <c r="R420" s="5"/>
      <c r="S420" s="5"/>
      <c r="T420" s="5"/>
    </row>
    <row r="421" spans="1:20" s="70" customFormat="1" x14ac:dyDescent="0.2">
      <c r="A421" s="315" t="s">
        <v>1311</v>
      </c>
      <c r="B421" s="292" t="s">
        <v>17078</v>
      </c>
      <c r="C421" s="316" t="s">
        <v>14336</v>
      </c>
      <c r="D421" s="292">
        <v>56033</v>
      </c>
      <c r="E421" s="292" t="s">
        <v>14757</v>
      </c>
      <c r="F421" s="292" t="s">
        <v>17523</v>
      </c>
      <c r="G421" s="292" t="s">
        <v>17524</v>
      </c>
      <c r="H421" s="293" t="s">
        <v>14828</v>
      </c>
      <c r="I421" s="291">
        <v>6.1536963683934998</v>
      </c>
      <c r="J421" s="292">
        <v>4.3</v>
      </c>
      <c r="K421" s="292">
        <v>3.1</v>
      </c>
      <c r="L421" s="292">
        <v>0</v>
      </c>
      <c r="M421" s="293">
        <v>0</v>
      </c>
      <c r="O421" s="5"/>
      <c r="P421" s="5"/>
      <c r="Q421" s="5"/>
      <c r="R421" s="5"/>
      <c r="S421" s="5"/>
      <c r="T421" s="5"/>
    </row>
    <row r="422" spans="1:20" s="70" customFormat="1" x14ac:dyDescent="0.2">
      <c r="A422" s="315" t="s">
        <v>1311</v>
      </c>
      <c r="B422" s="292" t="s">
        <v>17078</v>
      </c>
      <c r="C422" s="316" t="s">
        <v>14336</v>
      </c>
      <c r="D422" s="292">
        <v>56033</v>
      </c>
      <c r="E422" s="292" t="s">
        <v>14757</v>
      </c>
      <c r="F422" s="292" t="s">
        <v>17523</v>
      </c>
      <c r="G422" s="292" t="s">
        <v>17524</v>
      </c>
      <c r="H422" s="293" t="s">
        <v>14828</v>
      </c>
      <c r="I422" s="291">
        <v>6.1536963683934998</v>
      </c>
      <c r="J422" s="292">
        <v>4.3</v>
      </c>
      <c r="K422" s="292">
        <v>3.1</v>
      </c>
      <c r="L422" s="292">
        <v>0</v>
      </c>
      <c r="M422" s="293">
        <v>0</v>
      </c>
      <c r="O422" s="5"/>
      <c r="P422" s="5"/>
      <c r="Q422" s="5"/>
      <c r="R422" s="5"/>
      <c r="S422" s="5"/>
      <c r="T422" s="5"/>
    </row>
    <row r="423" spans="1:20" s="70" customFormat="1" x14ac:dyDescent="0.2">
      <c r="A423" s="315" t="s">
        <v>1311</v>
      </c>
      <c r="B423" s="292" t="s">
        <v>17078</v>
      </c>
      <c r="C423" s="316" t="s">
        <v>14336</v>
      </c>
      <c r="D423" s="292">
        <v>56033</v>
      </c>
      <c r="E423" s="292" t="s">
        <v>14757</v>
      </c>
      <c r="F423" s="292" t="s">
        <v>17523</v>
      </c>
      <c r="G423" s="292" t="s">
        <v>17524</v>
      </c>
      <c r="H423" s="293" t="s">
        <v>14828</v>
      </c>
      <c r="I423" s="291">
        <v>6.1536963683934998</v>
      </c>
      <c r="J423" s="292">
        <v>4.3</v>
      </c>
      <c r="K423" s="292">
        <v>3.1</v>
      </c>
      <c r="L423" s="292">
        <v>0</v>
      </c>
      <c r="M423" s="293">
        <v>0</v>
      </c>
      <c r="O423" s="5"/>
      <c r="P423" s="5"/>
      <c r="Q423" s="5"/>
      <c r="R423" s="5"/>
      <c r="S423" s="5"/>
      <c r="T423" s="5"/>
    </row>
    <row r="424" spans="1:20" s="70" customFormat="1" x14ac:dyDescent="0.2">
      <c r="A424" s="315" t="s">
        <v>1311</v>
      </c>
      <c r="B424" s="292" t="s">
        <v>17078</v>
      </c>
      <c r="C424" s="316" t="s">
        <v>14336</v>
      </c>
      <c r="D424" s="292">
        <v>56033</v>
      </c>
      <c r="E424" s="292" t="s">
        <v>14757</v>
      </c>
      <c r="F424" s="292" t="s">
        <v>17523</v>
      </c>
      <c r="G424" s="292" t="s">
        <v>17524</v>
      </c>
      <c r="H424" s="293" t="s">
        <v>14828</v>
      </c>
      <c r="I424" s="291">
        <v>6.1536963683934998</v>
      </c>
      <c r="J424" s="292">
        <v>4.3</v>
      </c>
      <c r="K424" s="292">
        <v>3.1</v>
      </c>
      <c r="L424" s="292">
        <v>0</v>
      </c>
      <c r="M424" s="293">
        <v>0</v>
      </c>
      <c r="O424" s="5"/>
      <c r="P424" s="5"/>
      <c r="Q424" s="5"/>
      <c r="R424" s="5"/>
      <c r="S424" s="5"/>
      <c r="T424" s="5"/>
    </row>
    <row r="425" spans="1:20" s="70" customFormat="1" x14ac:dyDescent="0.2">
      <c r="A425" s="315" t="s">
        <v>1311</v>
      </c>
      <c r="B425" s="292" t="s">
        <v>17078</v>
      </c>
      <c r="C425" s="316" t="s">
        <v>14336</v>
      </c>
      <c r="D425" s="292">
        <v>56033</v>
      </c>
      <c r="E425" s="292" t="s">
        <v>14757</v>
      </c>
      <c r="F425" s="292" t="s">
        <v>17523</v>
      </c>
      <c r="G425" s="292" t="s">
        <v>17524</v>
      </c>
      <c r="H425" s="293" t="s">
        <v>14828</v>
      </c>
      <c r="I425" s="291">
        <v>6.1536963683934998</v>
      </c>
      <c r="J425" s="292">
        <v>4.3</v>
      </c>
      <c r="K425" s="292">
        <v>3.1</v>
      </c>
      <c r="L425" s="292">
        <v>0</v>
      </c>
      <c r="M425" s="293">
        <v>0</v>
      </c>
      <c r="O425" s="5"/>
      <c r="P425" s="5"/>
      <c r="Q425" s="5"/>
      <c r="R425" s="5"/>
      <c r="S425" s="5"/>
      <c r="T425" s="5"/>
    </row>
    <row r="426" spans="1:20" s="70" customFormat="1" x14ac:dyDescent="0.2">
      <c r="A426" s="315" t="s">
        <v>1311</v>
      </c>
      <c r="B426" s="292" t="s">
        <v>17078</v>
      </c>
      <c r="C426" s="316" t="s">
        <v>14336</v>
      </c>
      <c r="D426" s="292">
        <v>56033</v>
      </c>
      <c r="E426" s="292" t="s">
        <v>14757</v>
      </c>
      <c r="F426" s="292" t="s">
        <v>17523</v>
      </c>
      <c r="G426" s="292" t="s">
        <v>17525</v>
      </c>
      <c r="H426" s="293" t="s">
        <v>14828</v>
      </c>
      <c r="I426" s="291">
        <v>19.421190969327814</v>
      </c>
      <c r="J426" s="292">
        <v>9.1</v>
      </c>
      <c r="K426" s="292">
        <v>6.5</v>
      </c>
      <c r="L426" s="292">
        <v>0</v>
      </c>
      <c r="M426" s="293">
        <v>0</v>
      </c>
      <c r="O426" s="5"/>
      <c r="P426" s="5"/>
      <c r="Q426" s="5"/>
      <c r="R426" s="5"/>
      <c r="S426" s="5"/>
      <c r="T426" s="5"/>
    </row>
    <row r="427" spans="1:20" s="70" customFormat="1" x14ac:dyDescent="0.2">
      <c r="A427" s="315" t="s">
        <v>1311</v>
      </c>
      <c r="B427" s="292" t="s">
        <v>17078</v>
      </c>
      <c r="C427" s="316" t="s">
        <v>14336</v>
      </c>
      <c r="D427" s="292">
        <v>56033</v>
      </c>
      <c r="E427" s="292" t="s">
        <v>14757</v>
      </c>
      <c r="F427" s="292" t="s">
        <v>17523</v>
      </c>
      <c r="G427" s="292" t="s">
        <v>17525</v>
      </c>
      <c r="H427" s="293" t="s">
        <v>14828</v>
      </c>
      <c r="I427" s="291">
        <v>19.421190969327814</v>
      </c>
      <c r="J427" s="292">
        <v>9.1</v>
      </c>
      <c r="K427" s="292">
        <v>6.5</v>
      </c>
      <c r="L427" s="292">
        <v>0</v>
      </c>
      <c r="M427" s="293">
        <v>0</v>
      </c>
      <c r="O427" s="5"/>
      <c r="P427" s="5"/>
      <c r="Q427" s="5"/>
      <c r="R427" s="5"/>
      <c r="S427" s="5"/>
      <c r="T427" s="5"/>
    </row>
    <row r="428" spans="1:20" s="70" customFormat="1" x14ac:dyDescent="0.2">
      <c r="A428" s="315" t="s">
        <v>1311</v>
      </c>
      <c r="B428" s="292" t="s">
        <v>17078</v>
      </c>
      <c r="C428" s="316" t="s">
        <v>14336</v>
      </c>
      <c r="D428" s="292">
        <v>56033</v>
      </c>
      <c r="E428" s="292" t="s">
        <v>14757</v>
      </c>
      <c r="F428" s="292" t="s">
        <v>17523</v>
      </c>
      <c r="G428" s="292" t="s">
        <v>17525</v>
      </c>
      <c r="H428" s="293" t="s">
        <v>14828</v>
      </c>
      <c r="I428" s="291">
        <v>19.421190969327814</v>
      </c>
      <c r="J428" s="292">
        <v>9.1</v>
      </c>
      <c r="K428" s="292">
        <v>6.5</v>
      </c>
      <c r="L428" s="292">
        <v>0</v>
      </c>
      <c r="M428" s="293">
        <v>0</v>
      </c>
      <c r="O428" s="5"/>
      <c r="P428" s="5"/>
      <c r="Q428" s="5"/>
      <c r="R428" s="5"/>
      <c r="S428" s="5"/>
      <c r="T428" s="5"/>
    </row>
    <row r="429" spans="1:20" s="70" customFormat="1" x14ac:dyDescent="0.2">
      <c r="A429" s="315" t="s">
        <v>1311</v>
      </c>
      <c r="B429" s="292" t="s">
        <v>17078</v>
      </c>
      <c r="C429" s="316" t="s">
        <v>14336</v>
      </c>
      <c r="D429" s="292">
        <v>56033</v>
      </c>
      <c r="E429" s="292" t="s">
        <v>14757</v>
      </c>
      <c r="F429" s="292" t="s">
        <v>17526</v>
      </c>
      <c r="G429" s="292" t="s">
        <v>17527</v>
      </c>
      <c r="H429" s="293" t="s">
        <v>14828</v>
      </c>
      <c r="I429" s="291">
        <v>11.731999999999999</v>
      </c>
      <c r="J429" s="292">
        <v>2.9340000000000002</v>
      </c>
      <c r="K429" s="292">
        <v>5.8680000000000003</v>
      </c>
      <c r="L429" s="292">
        <v>0</v>
      </c>
      <c r="M429" s="293">
        <v>0</v>
      </c>
      <c r="O429" s="5"/>
      <c r="P429" s="5"/>
      <c r="Q429" s="5"/>
      <c r="R429" s="5"/>
      <c r="S429" s="5"/>
      <c r="T429" s="5"/>
    </row>
    <row r="430" spans="1:20" s="70" customFormat="1" x14ac:dyDescent="0.2">
      <c r="A430" s="315" t="s">
        <v>1311</v>
      </c>
      <c r="B430" s="292" t="s">
        <v>17078</v>
      </c>
      <c r="C430" s="316" t="s">
        <v>14336</v>
      </c>
      <c r="D430" s="292">
        <v>56033</v>
      </c>
      <c r="E430" s="292" t="s">
        <v>14757</v>
      </c>
      <c r="F430" s="292" t="s">
        <v>17526</v>
      </c>
      <c r="G430" s="292" t="s">
        <v>17528</v>
      </c>
      <c r="H430" s="293" t="s">
        <v>14828</v>
      </c>
      <c r="I430" s="291">
        <v>11.731999999999999</v>
      </c>
      <c r="J430" s="292">
        <v>2.9340000000000002</v>
      </c>
      <c r="K430" s="292">
        <v>5.8680000000000003</v>
      </c>
      <c r="L430" s="292">
        <v>0</v>
      </c>
      <c r="M430" s="293">
        <v>0</v>
      </c>
      <c r="O430" s="5"/>
      <c r="P430" s="5"/>
      <c r="Q430" s="5"/>
      <c r="R430" s="5"/>
      <c r="S430" s="5"/>
      <c r="T430" s="5"/>
    </row>
    <row r="431" spans="1:20" s="70" customFormat="1" x14ac:dyDescent="0.2">
      <c r="A431" s="315" t="s">
        <v>1311</v>
      </c>
      <c r="B431" s="292" t="s">
        <v>17078</v>
      </c>
      <c r="C431" s="316" t="s">
        <v>14336</v>
      </c>
      <c r="D431" s="292">
        <v>56033</v>
      </c>
      <c r="E431" s="292" t="s">
        <v>14757</v>
      </c>
      <c r="F431" s="292" t="s">
        <v>17526</v>
      </c>
      <c r="G431" s="292" t="s">
        <v>17529</v>
      </c>
      <c r="H431" s="293" t="s">
        <v>14828</v>
      </c>
      <c r="I431" s="291">
        <v>5.117</v>
      </c>
      <c r="J431" s="292">
        <v>1.2789999999999999</v>
      </c>
      <c r="K431" s="292">
        <v>2.5579999999999998</v>
      </c>
      <c r="L431" s="292">
        <v>0</v>
      </c>
      <c r="M431" s="293">
        <v>0</v>
      </c>
      <c r="O431" s="5"/>
      <c r="P431" s="5"/>
      <c r="Q431" s="5"/>
      <c r="R431" s="5"/>
      <c r="S431" s="5"/>
      <c r="T431" s="5"/>
    </row>
    <row r="432" spans="1:20" s="70" customFormat="1" x14ac:dyDescent="0.2">
      <c r="A432" s="315" t="s">
        <v>1311</v>
      </c>
      <c r="B432" s="292" t="s">
        <v>17078</v>
      </c>
      <c r="C432" s="316" t="s">
        <v>14336</v>
      </c>
      <c r="D432" s="292">
        <v>56033</v>
      </c>
      <c r="E432" s="292" t="s">
        <v>14757</v>
      </c>
      <c r="F432" s="292" t="s">
        <v>17526</v>
      </c>
      <c r="G432" s="292" t="s">
        <v>17530</v>
      </c>
      <c r="H432" s="293" t="s">
        <v>14828</v>
      </c>
      <c r="I432" s="291">
        <v>5.117</v>
      </c>
      <c r="J432" s="292">
        <v>1.2789999999999999</v>
      </c>
      <c r="K432" s="292">
        <v>2.5579999999999998</v>
      </c>
      <c r="L432" s="292">
        <v>0</v>
      </c>
      <c r="M432" s="293">
        <v>0</v>
      </c>
      <c r="O432" s="5"/>
      <c r="P432" s="5"/>
      <c r="Q432" s="5"/>
      <c r="R432" s="5"/>
      <c r="S432" s="5"/>
      <c r="T432" s="5"/>
    </row>
    <row r="433" spans="1:20" s="70" customFormat="1" x14ac:dyDescent="0.2">
      <c r="A433" s="315" t="s">
        <v>1311</v>
      </c>
      <c r="B433" s="292" t="s">
        <v>17078</v>
      </c>
      <c r="C433" s="316" t="s">
        <v>14336</v>
      </c>
      <c r="D433" s="292">
        <v>56033</v>
      </c>
      <c r="E433" s="292" t="s">
        <v>14757</v>
      </c>
      <c r="F433" s="292" t="s">
        <v>17526</v>
      </c>
      <c r="G433" s="292" t="s">
        <v>17531</v>
      </c>
      <c r="H433" s="293" t="s">
        <v>14828</v>
      </c>
      <c r="I433" s="291">
        <v>5.117</v>
      </c>
      <c r="J433" s="292">
        <v>1.2789999999999999</v>
      </c>
      <c r="K433" s="292">
        <v>2.5579999999999998</v>
      </c>
      <c r="L433" s="292">
        <v>0</v>
      </c>
      <c r="M433" s="293">
        <v>0</v>
      </c>
      <c r="O433" s="5"/>
      <c r="P433" s="5"/>
      <c r="Q433" s="5"/>
      <c r="R433" s="5"/>
      <c r="S433" s="5"/>
      <c r="T433" s="5"/>
    </row>
    <row r="434" spans="1:20" s="70" customFormat="1" x14ac:dyDescent="0.2">
      <c r="A434" s="315" t="s">
        <v>1311</v>
      </c>
      <c r="B434" s="292" t="s">
        <v>17078</v>
      </c>
      <c r="C434" s="316" t="s">
        <v>14336</v>
      </c>
      <c r="D434" s="292">
        <v>56033</v>
      </c>
      <c r="E434" s="292" t="s">
        <v>14757</v>
      </c>
      <c r="F434" s="292" t="s">
        <v>17526</v>
      </c>
      <c r="G434" s="292" t="s">
        <v>17532</v>
      </c>
      <c r="H434" s="293" t="s">
        <v>14828</v>
      </c>
      <c r="I434" s="291">
        <v>5.117</v>
      </c>
      <c r="J434" s="292">
        <v>1.2789999999999999</v>
      </c>
      <c r="K434" s="292">
        <v>2.5579999999999998</v>
      </c>
      <c r="L434" s="292">
        <v>0</v>
      </c>
      <c r="M434" s="293">
        <v>0</v>
      </c>
      <c r="O434" s="5"/>
      <c r="P434" s="5"/>
      <c r="Q434" s="5"/>
      <c r="R434" s="5"/>
      <c r="S434" s="5"/>
      <c r="T434" s="5"/>
    </row>
    <row r="435" spans="1:20" s="70" customFormat="1" x14ac:dyDescent="0.2">
      <c r="A435" s="315" t="s">
        <v>1311</v>
      </c>
      <c r="B435" s="292" t="s">
        <v>17078</v>
      </c>
      <c r="C435" s="316" t="s">
        <v>14336</v>
      </c>
      <c r="D435" s="292">
        <v>56033</v>
      </c>
      <c r="E435" s="292" t="s">
        <v>14757</v>
      </c>
      <c r="F435" s="292" t="s">
        <v>17533</v>
      </c>
      <c r="G435" s="292" t="s">
        <v>17534</v>
      </c>
      <c r="H435" s="293" t="s">
        <v>14828</v>
      </c>
      <c r="I435" s="291">
        <v>16.683509204530935</v>
      </c>
      <c r="J435" s="292">
        <v>5.6</v>
      </c>
      <c r="K435" s="292">
        <v>5.6</v>
      </c>
      <c r="L435" s="292">
        <v>0</v>
      </c>
      <c r="M435" s="293">
        <v>0</v>
      </c>
      <c r="O435" s="5"/>
      <c r="P435" s="5"/>
      <c r="Q435" s="5"/>
      <c r="R435" s="5"/>
      <c r="S435" s="5"/>
      <c r="T435" s="5"/>
    </row>
    <row r="436" spans="1:20" s="70" customFormat="1" x14ac:dyDescent="0.2">
      <c r="A436" s="315" t="s">
        <v>1311</v>
      </c>
      <c r="B436" s="292" t="s">
        <v>17078</v>
      </c>
      <c r="C436" s="316" t="s">
        <v>14336</v>
      </c>
      <c r="D436" s="292">
        <v>56033</v>
      </c>
      <c r="E436" s="292" t="s">
        <v>14757</v>
      </c>
      <c r="F436" s="292" t="s">
        <v>17533</v>
      </c>
      <c r="G436" s="292" t="s">
        <v>17535</v>
      </c>
      <c r="H436" s="293" t="s">
        <v>14828</v>
      </c>
      <c r="I436" s="291">
        <v>16.683509204530935</v>
      </c>
      <c r="J436" s="292">
        <v>5.6</v>
      </c>
      <c r="K436" s="292">
        <v>5.6</v>
      </c>
      <c r="L436" s="292">
        <v>0</v>
      </c>
      <c r="M436" s="293">
        <v>0</v>
      </c>
      <c r="O436" s="5"/>
      <c r="P436" s="5"/>
      <c r="Q436" s="5"/>
      <c r="R436" s="5"/>
      <c r="S436" s="5"/>
      <c r="T436" s="5"/>
    </row>
    <row r="437" spans="1:20" s="70" customFormat="1" x14ac:dyDescent="0.2">
      <c r="A437" s="315" t="s">
        <v>1311</v>
      </c>
      <c r="B437" s="292" t="s">
        <v>17078</v>
      </c>
      <c r="C437" s="316" t="s">
        <v>14336</v>
      </c>
      <c r="D437" s="292">
        <v>56033</v>
      </c>
      <c r="E437" s="292" t="s">
        <v>14757</v>
      </c>
      <c r="F437" s="292" t="s">
        <v>17533</v>
      </c>
      <c r="G437" s="292" t="s">
        <v>17536</v>
      </c>
      <c r="H437" s="293" t="s">
        <v>14828</v>
      </c>
      <c r="I437" s="291">
        <v>16.683509204530935</v>
      </c>
      <c r="J437" s="292">
        <v>5.6</v>
      </c>
      <c r="K437" s="292">
        <v>5.6</v>
      </c>
      <c r="L437" s="292">
        <v>0</v>
      </c>
      <c r="M437" s="293">
        <v>0</v>
      </c>
      <c r="O437" s="5"/>
      <c r="P437" s="5"/>
      <c r="Q437" s="5"/>
      <c r="R437" s="5"/>
      <c r="S437" s="5"/>
      <c r="T437" s="5"/>
    </row>
    <row r="438" spans="1:20" s="70" customFormat="1" x14ac:dyDescent="0.2">
      <c r="A438" s="315" t="s">
        <v>1311</v>
      </c>
      <c r="B438" s="292" t="s">
        <v>17078</v>
      </c>
      <c r="C438" s="316" t="s">
        <v>14336</v>
      </c>
      <c r="D438" s="292">
        <v>56033</v>
      </c>
      <c r="E438" s="292" t="s">
        <v>14757</v>
      </c>
      <c r="F438" s="292" t="s">
        <v>17533</v>
      </c>
      <c r="G438" s="292" t="s">
        <v>17537</v>
      </c>
      <c r="H438" s="293" t="s">
        <v>14828</v>
      </c>
      <c r="I438" s="291">
        <v>16.683509204530935</v>
      </c>
      <c r="J438" s="292">
        <v>5.6</v>
      </c>
      <c r="K438" s="292">
        <v>5.6</v>
      </c>
      <c r="L438" s="292">
        <v>0</v>
      </c>
      <c r="M438" s="293">
        <v>0</v>
      </c>
      <c r="O438" s="5"/>
      <c r="P438" s="5"/>
      <c r="Q438" s="5"/>
      <c r="R438" s="5"/>
      <c r="S438" s="5"/>
      <c r="T438" s="5"/>
    </row>
    <row r="439" spans="1:20" s="70" customFormat="1" x14ac:dyDescent="0.2">
      <c r="A439" s="315" t="s">
        <v>1311</v>
      </c>
      <c r="B439" s="292" t="s">
        <v>17078</v>
      </c>
      <c r="C439" s="316" t="s">
        <v>14336</v>
      </c>
      <c r="D439" s="292">
        <v>56033</v>
      </c>
      <c r="E439" s="292" t="s">
        <v>14757</v>
      </c>
      <c r="F439" s="292" t="s">
        <v>17533</v>
      </c>
      <c r="G439" s="292" t="s">
        <v>17538</v>
      </c>
      <c r="H439" s="293" t="s">
        <v>14828</v>
      </c>
      <c r="I439" s="291">
        <v>16.683509204530935</v>
      </c>
      <c r="J439" s="292">
        <v>5.6</v>
      </c>
      <c r="K439" s="292">
        <v>5.6</v>
      </c>
      <c r="L439" s="292">
        <v>0</v>
      </c>
      <c r="M439" s="293">
        <v>0</v>
      </c>
      <c r="O439" s="5"/>
      <c r="P439" s="5"/>
      <c r="Q439" s="5"/>
      <c r="R439" s="5"/>
      <c r="S439" s="5"/>
      <c r="T439" s="5"/>
    </row>
    <row r="440" spans="1:20" s="70" customFormat="1" x14ac:dyDescent="0.2">
      <c r="A440" s="315" t="s">
        <v>1311</v>
      </c>
      <c r="B440" s="292" t="s">
        <v>17078</v>
      </c>
      <c r="C440" s="316" t="s">
        <v>14336</v>
      </c>
      <c r="D440" s="292">
        <v>56033</v>
      </c>
      <c r="E440" s="292" t="s">
        <v>14757</v>
      </c>
      <c r="F440" s="292" t="s">
        <v>17533</v>
      </c>
      <c r="G440" s="292" t="s">
        <v>17539</v>
      </c>
      <c r="H440" s="293" t="s">
        <v>14828</v>
      </c>
      <c r="I440" s="291">
        <v>6.1571749983360604</v>
      </c>
      <c r="J440" s="292">
        <v>3.1</v>
      </c>
      <c r="K440" s="292">
        <v>3.1</v>
      </c>
      <c r="L440" s="292">
        <v>0</v>
      </c>
      <c r="M440" s="293">
        <v>0</v>
      </c>
      <c r="O440" s="5"/>
      <c r="P440" s="5"/>
      <c r="Q440" s="5"/>
      <c r="R440" s="5"/>
      <c r="S440" s="5"/>
      <c r="T440" s="5"/>
    </row>
    <row r="441" spans="1:20" s="70" customFormat="1" x14ac:dyDescent="0.2">
      <c r="A441" s="315" t="s">
        <v>1311</v>
      </c>
      <c r="B441" s="292" t="s">
        <v>17078</v>
      </c>
      <c r="C441" s="316" t="s">
        <v>14336</v>
      </c>
      <c r="D441" s="292">
        <v>56033</v>
      </c>
      <c r="E441" s="292" t="s">
        <v>14757</v>
      </c>
      <c r="F441" s="292" t="s">
        <v>17533</v>
      </c>
      <c r="G441" s="292" t="s">
        <v>17540</v>
      </c>
      <c r="H441" s="293" t="s">
        <v>14828</v>
      </c>
      <c r="I441" s="291">
        <v>6.1571749983360604</v>
      </c>
      <c r="J441" s="292">
        <v>3.1</v>
      </c>
      <c r="K441" s="292">
        <v>3.1</v>
      </c>
      <c r="L441" s="292">
        <v>0</v>
      </c>
      <c r="M441" s="293">
        <v>0</v>
      </c>
      <c r="O441" s="5"/>
      <c r="P441" s="5"/>
      <c r="Q441" s="5"/>
      <c r="R441" s="5"/>
      <c r="S441" s="5"/>
      <c r="T441" s="5"/>
    </row>
    <row r="442" spans="1:20" s="70" customFormat="1" x14ac:dyDescent="0.2">
      <c r="A442" s="315" t="s">
        <v>1311</v>
      </c>
      <c r="B442" s="292" t="s">
        <v>17078</v>
      </c>
      <c r="C442" s="316" t="s">
        <v>14336</v>
      </c>
      <c r="D442" s="292">
        <v>56033</v>
      </c>
      <c r="E442" s="292" t="s">
        <v>14757</v>
      </c>
      <c r="F442" s="292" t="s">
        <v>17533</v>
      </c>
      <c r="G442" s="292" t="s">
        <v>17541</v>
      </c>
      <c r="H442" s="293" t="s">
        <v>14828</v>
      </c>
      <c r="I442" s="291">
        <v>6.1571749983360604</v>
      </c>
      <c r="J442" s="292">
        <v>3.1</v>
      </c>
      <c r="K442" s="292">
        <v>3.1</v>
      </c>
      <c r="L442" s="292">
        <v>0</v>
      </c>
      <c r="M442" s="293">
        <v>0</v>
      </c>
      <c r="O442" s="5"/>
      <c r="P442" s="5"/>
      <c r="Q442" s="5"/>
      <c r="R442" s="5"/>
      <c r="S442" s="5"/>
      <c r="T442" s="5"/>
    </row>
    <row r="443" spans="1:20" s="70" customFormat="1" x14ac:dyDescent="0.2">
      <c r="A443" s="315" t="s">
        <v>1311</v>
      </c>
      <c r="B443" s="292" t="s">
        <v>17078</v>
      </c>
      <c r="C443" s="316" t="s">
        <v>14336</v>
      </c>
      <c r="D443" s="292">
        <v>56033</v>
      </c>
      <c r="E443" s="292" t="s">
        <v>14757</v>
      </c>
      <c r="F443" s="292" t="s">
        <v>17533</v>
      </c>
      <c r="G443" s="292" t="s">
        <v>17542</v>
      </c>
      <c r="H443" s="293" t="s">
        <v>14828</v>
      </c>
      <c r="I443" s="291">
        <v>6.1571749983360604</v>
      </c>
      <c r="J443" s="292">
        <v>3.1</v>
      </c>
      <c r="K443" s="292">
        <v>3.1</v>
      </c>
      <c r="L443" s="292">
        <v>0</v>
      </c>
      <c r="M443" s="293">
        <v>0</v>
      </c>
      <c r="O443" s="5"/>
      <c r="P443" s="5"/>
      <c r="Q443" s="5"/>
      <c r="R443" s="5"/>
      <c r="S443" s="5"/>
      <c r="T443" s="5"/>
    </row>
    <row r="444" spans="1:20" s="70" customFormat="1" x14ac:dyDescent="0.2">
      <c r="A444" s="315" t="s">
        <v>1311</v>
      </c>
      <c r="B444" s="292" t="s">
        <v>17078</v>
      </c>
      <c r="C444" s="316" t="s">
        <v>14336</v>
      </c>
      <c r="D444" s="292">
        <v>56033</v>
      </c>
      <c r="E444" s="292" t="s">
        <v>14757</v>
      </c>
      <c r="F444" s="292" t="s">
        <v>17533</v>
      </c>
      <c r="G444" s="292" t="s">
        <v>17543</v>
      </c>
      <c r="H444" s="293" t="s">
        <v>14828</v>
      </c>
      <c r="I444" s="291">
        <v>6.1571749983360604</v>
      </c>
      <c r="J444" s="292">
        <v>3.1</v>
      </c>
      <c r="K444" s="292">
        <v>3.1</v>
      </c>
      <c r="L444" s="292">
        <v>0</v>
      </c>
      <c r="M444" s="293">
        <v>0</v>
      </c>
      <c r="O444" s="5"/>
      <c r="P444" s="5"/>
      <c r="Q444" s="5"/>
      <c r="R444" s="5"/>
      <c r="S444" s="5"/>
      <c r="T444" s="5"/>
    </row>
    <row r="445" spans="1:20" s="70" customFormat="1" x14ac:dyDescent="0.2">
      <c r="A445" s="315" t="s">
        <v>1311</v>
      </c>
      <c r="B445" s="292" t="s">
        <v>17078</v>
      </c>
      <c r="C445" s="316" t="s">
        <v>14336</v>
      </c>
      <c r="D445" s="292">
        <v>56033</v>
      </c>
      <c r="E445" s="292" t="s">
        <v>14757</v>
      </c>
      <c r="F445" s="292" t="s">
        <v>17533</v>
      </c>
      <c r="G445" s="292" t="s">
        <v>17544</v>
      </c>
      <c r="H445" s="293" t="s">
        <v>14828</v>
      </c>
      <c r="I445" s="291">
        <v>6.1571749983360604</v>
      </c>
      <c r="J445" s="292">
        <v>3.1</v>
      </c>
      <c r="K445" s="292">
        <v>3.1</v>
      </c>
      <c r="L445" s="292">
        <v>0</v>
      </c>
      <c r="M445" s="293">
        <v>0</v>
      </c>
      <c r="O445" s="5"/>
      <c r="P445" s="5"/>
      <c r="Q445" s="5"/>
      <c r="R445" s="5"/>
      <c r="S445" s="5"/>
      <c r="T445" s="5"/>
    </row>
    <row r="446" spans="1:20" s="70" customFormat="1" x14ac:dyDescent="0.2">
      <c r="A446" s="315" t="s">
        <v>1311</v>
      </c>
      <c r="B446" s="292" t="s">
        <v>17078</v>
      </c>
      <c r="C446" s="316" t="s">
        <v>14336</v>
      </c>
      <c r="D446" s="292">
        <v>56033</v>
      </c>
      <c r="E446" s="292" t="s">
        <v>14757</v>
      </c>
      <c r="F446" s="292" t="s">
        <v>17545</v>
      </c>
      <c r="G446" s="292" t="s">
        <v>17546</v>
      </c>
      <c r="H446" s="293" t="s">
        <v>14828</v>
      </c>
      <c r="I446" s="291">
        <v>6.2</v>
      </c>
      <c r="J446" s="292">
        <v>6.2</v>
      </c>
      <c r="K446" s="292">
        <v>3.1</v>
      </c>
      <c r="L446" s="292">
        <v>0</v>
      </c>
      <c r="M446" s="293">
        <v>0</v>
      </c>
      <c r="O446" s="5"/>
      <c r="P446" s="5"/>
      <c r="Q446" s="5"/>
      <c r="R446" s="5"/>
      <c r="S446" s="5"/>
      <c r="T446" s="5"/>
    </row>
    <row r="447" spans="1:20" s="70" customFormat="1" x14ac:dyDescent="0.2">
      <c r="A447" s="315" t="s">
        <v>1311</v>
      </c>
      <c r="B447" s="292" t="s">
        <v>17078</v>
      </c>
      <c r="C447" s="316" t="s">
        <v>14336</v>
      </c>
      <c r="D447" s="292">
        <v>56033</v>
      </c>
      <c r="E447" s="292" t="s">
        <v>14757</v>
      </c>
      <c r="F447" s="292" t="s">
        <v>17545</v>
      </c>
      <c r="G447" s="292" t="s">
        <v>17547</v>
      </c>
      <c r="H447" s="293" t="s">
        <v>14828</v>
      </c>
      <c r="I447" s="291">
        <v>6.2</v>
      </c>
      <c r="J447" s="292">
        <v>6.2</v>
      </c>
      <c r="K447" s="292">
        <v>3.1</v>
      </c>
      <c r="L447" s="292">
        <v>0</v>
      </c>
      <c r="M447" s="293">
        <v>0</v>
      </c>
      <c r="O447" s="5"/>
      <c r="P447" s="5"/>
      <c r="Q447" s="5"/>
      <c r="R447" s="5"/>
      <c r="S447" s="5"/>
      <c r="T447" s="5"/>
    </row>
    <row r="448" spans="1:20" s="70" customFormat="1" x14ac:dyDescent="0.2">
      <c r="A448" s="315" t="s">
        <v>1311</v>
      </c>
      <c r="B448" s="292" t="s">
        <v>17078</v>
      </c>
      <c r="C448" s="316" t="s">
        <v>14336</v>
      </c>
      <c r="D448" s="292">
        <v>56033</v>
      </c>
      <c r="E448" s="292" t="s">
        <v>14757</v>
      </c>
      <c r="F448" s="292" t="s">
        <v>17545</v>
      </c>
      <c r="G448" s="292" t="s">
        <v>17548</v>
      </c>
      <c r="H448" s="293" t="s">
        <v>14828</v>
      </c>
      <c r="I448" s="291">
        <v>6.2</v>
      </c>
      <c r="J448" s="292">
        <v>6.2</v>
      </c>
      <c r="K448" s="292">
        <v>3.1</v>
      </c>
      <c r="L448" s="292">
        <v>0</v>
      </c>
      <c r="M448" s="293">
        <v>0</v>
      </c>
      <c r="O448" s="5"/>
      <c r="P448" s="5"/>
      <c r="Q448" s="5"/>
      <c r="R448" s="5"/>
      <c r="S448" s="5"/>
      <c r="T448" s="5"/>
    </row>
    <row r="449" spans="1:20" s="70" customFormat="1" x14ac:dyDescent="0.2">
      <c r="A449" s="315" t="s">
        <v>1311</v>
      </c>
      <c r="B449" s="292" t="s">
        <v>17078</v>
      </c>
      <c r="C449" s="316" t="s">
        <v>14336</v>
      </c>
      <c r="D449" s="292">
        <v>56033</v>
      </c>
      <c r="E449" s="292" t="s">
        <v>14757</v>
      </c>
      <c r="F449" s="292" t="s">
        <v>17545</v>
      </c>
      <c r="G449" s="292" t="s">
        <v>17549</v>
      </c>
      <c r="H449" s="293" t="s">
        <v>14828</v>
      </c>
      <c r="I449" s="291">
        <v>6.2</v>
      </c>
      <c r="J449" s="292">
        <v>6.2</v>
      </c>
      <c r="K449" s="292">
        <v>3.1</v>
      </c>
      <c r="L449" s="292">
        <v>0</v>
      </c>
      <c r="M449" s="293">
        <v>0</v>
      </c>
      <c r="O449" s="5"/>
      <c r="P449" s="5"/>
      <c r="Q449" s="5"/>
      <c r="R449" s="5"/>
      <c r="S449" s="5"/>
      <c r="T449" s="5"/>
    </row>
    <row r="450" spans="1:20" s="70" customFormat="1" x14ac:dyDescent="0.2">
      <c r="A450" s="315" t="s">
        <v>1311</v>
      </c>
      <c r="B450" s="292" t="s">
        <v>17078</v>
      </c>
      <c r="C450" s="316" t="s">
        <v>14336</v>
      </c>
      <c r="D450" s="292">
        <v>56033</v>
      </c>
      <c r="E450" s="292" t="s">
        <v>14757</v>
      </c>
      <c r="F450" s="292" t="s">
        <v>17545</v>
      </c>
      <c r="G450" s="292" t="s">
        <v>17550</v>
      </c>
      <c r="H450" s="293" t="s">
        <v>14828</v>
      </c>
      <c r="I450" s="291">
        <v>6.2</v>
      </c>
      <c r="J450" s="292">
        <v>6.2</v>
      </c>
      <c r="K450" s="292">
        <v>3.1</v>
      </c>
      <c r="L450" s="292">
        <v>0</v>
      </c>
      <c r="M450" s="293">
        <v>0</v>
      </c>
      <c r="O450" s="5"/>
      <c r="P450" s="5"/>
      <c r="Q450" s="5"/>
      <c r="R450" s="5"/>
      <c r="S450" s="5"/>
      <c r="T450" s="5"/>
    </row>
    <row r="451" spans="1:20" s="70" customFormat="1" x14ac:dyDescent="0.2">
      <c r="A451" s="315" t="s">
        <v>1311</v>
      </c>
      <c r="B451" s="292" t="s">
        <v>17078</v>
      </c>
      <c r="C451" s="316" t="s">
        <v>14336</v>
      </c>
      <c r="D451" s="292">
        <v>56033</v>
      </c>
      <c r="E451" s="292" t="s">
        <v>14757</v>
      </c>
      <c r="F451" s="292" t="s">
        <v>17545</v>
      </c>
      <c r="G451" s="292" t="s">
        <v>17551</v>
      </c>
      <c r="H451" s="293" t="s">
        <v>14828</v>
      </c>
      <c r="I451" s="291">
        <v>6.2</v>
      </c>
      <c r="J451" s="292">
        <v>6.2</v>
      </c>
      <c r="K451" s="292">
        <v>3.1</v>
      </c>
      <c r="L451" s="292">
        <v>0</v>
      </c>
      <c r="M451" s="293">
        <v>0</v>
      </c>
      <c r="O451" s="5"/>
      <c r="P451" s="5"/>
      <c r="Q451" s="5"/>
      <c r="R451" s="5"/>
      <c r="S451" s="5"/>
      <c r="T451" s="5"/>
    </row>
    <row r="452" spans="1:20" s="70" customFormat="1" x14ac:dyDescent="0.2">
      <c r="A452" s="315" t="s">
        <v>1311</v>
      </c>
      <c r="B452" s="292" t="s">
        <v>17078</v>
      </c>
      <c r="C452" s="316" t="s">
        <v>14336</v>
      </c>
      <c r="D452" s="292">
        <v>56033</v>
      </c>
      <c r="E452" s="292" t="s">
        <v>14757</v>
      </c>
      <c r="F452" s="292" t="s">
        <v>17552</v>
      </c>
      <c r="G452" s="292" t="s">
        <v>17553</v>
      </c>
      <c r="H452" s="293" t="s">
        <v>14828</v>
      </c>
      <c r="I452" s="291">
        <v>16.697423724301181</v>
      </c>
      <c r="J452" s="292">
        <v>5.6</v>
      </c>
      <c r="K452" s="292">
        <v>5.6</v>
      </c>
      <c r="L452" s="292">
        <v>0</v>
      </c>
      <c r="M452" s="293">
        <v>0</v>
      </c>
      <c r="O452" s="5"/>
      <c r="P452" s="5"/>
      <c r="Q452" s="5"/>
      <c r="R452" s="5"/>
      <c r="S452" s="5"/>
      <c r="T452" s="5"/>
    </row>
    <row r="453" spans="1:20" s="70" customFormat="1" x14ac:dyDescent="0.2">
      <c r="A453" s="315" t="s">
        <v>1311</v>
      </c>
      <c r="B453" s="292" t="s">
        <v>17078</v>
      </c>
      <c r="C453" s="316" t="s">
        <v>14336</v>
      </c>
      <c r="D453" s="292">
        <v>56033</v>
      </c>
      <c r="E453" s="292" t="s">
        <v>14757</v>
      </c>
      <c r="F453" s="292" t="s">
        <v>17552</v>
      </c>
      <c r="G453" s="292" t="s">
        <v>17554</v>
      </c>
      <c r="H453" s="293" t="s">
        <v>14828</v>
      </c>
      <c r="I453" s="291">
        <v>16.697423724301181</v>
      </c>
      <c r="J453" s="292">
        <v>5.6</v>
      </c>
      <c r="K453" s="292">
        <v>5.6</v>
      </c>
      <c r="L453" s="292">
        <v>0</v>
      </c>
      <c r="M453" s="293">
        <v>0</v>
      </c>
      <c r="O453" s="5"/>
      <c r="P453" s="5"/>
      <c r="Q453" s="5"/>
      <c r="R453" s="5"/>
      <c r="S453" s="5"/>
      <c r="T453" s="5"/>
    </row>
    <row r="454" spans="1:20" s="70" customFormat="1" x14ac:dyDescent="0.2">
      <c r="A454" s="315" t="s">
        <v>1311</v>
      </c>
      <c r="B454" s="292" t="s">
        <v>17078</v>
      </c>
      <c r="C454" s="316" t="s">
        <v>14336</v>
      </c>
      <c r="D454" s="292">
        <v>56033</v>
      </c>
      <c r="E454" s="292" t="s">
        <v>14757</v>
      </c>
      <c r="F454" s="292" t="s">
        <v>17552</v>
      </c>
      <c r="G454" s="292" t="s">
        <v>17555</v>
      </c>
      <c r="H454" s="293" t="s">
        <v>14828</v>
      </c>
      <c r="I454" s="291">
        <v>16.697423724301181</v>
      </c>
      <c r="J454" s="292">
        <v>5.6</v>
      </c>
      <c r="K454" s="292">
        <v>5.6</v>
      </c>
      <c r="L454" s="292">
        <v>0</v>
      </c>
      <c r="M454" s="293">
        <v>0</v>
      </c>
      <c r="O454" s="5"/>
      <c r="P454" s="5"/>
      <c r="Q454" s="5"/>
      <c r="R454" s="5"/>
      <c r="S454" s="5"/>
      <c r="T454" s="5"/>
    </row>
    <row r="455" spans="1:20" s="70" customFormat="1" x14ac:dyDescent="0.2">
      <c r="A455" s="315" t="s">
        <v>1311</v>
      </c>
      <c r="B455" s="292" t="s">
        <v>17078</v>
      </c>
      <c r="C455" s="316" t="s">
        <v>14336</v>
      </c>
      <c r="D455" s="292">
        <v>56033</v>
      </c>
      <c r="E455" s="292" t="s">
        <v>14757</v>
      </c>
      <c r="F455" s="292" t="s">
        <v>17552</v>
      </c>
      <c r="G455" s="292" t="s">
        <v>17556</v>
      </c>
      <c r="H455" s="293" t="s">
        <v>14828</v>
      </c>
      <c r="I455" s="291">
        <v>5.1135860155672379</v>
      </c>
      <c r="J455" s="292">
        <v>5.0999999999999996</v>
      </c>
      <c r="K455" s="292">
        <v>2.6</v>
      </c>
      <c r="L455" s="292">
        <v>0</v>
      </c>
      <c r="M455" s="293">
        <v>0</v>
      </c>
      <c r="O455" s="5"/>
      <c r="P455" s="5"/>
      <c r="Q455" s="5"/>
      <c r="R455" s="5"/>
      <c r="S455" s="5"/>
      <c r="T455" s="5"/>
    </row>
    <row r="456" spans="1:20" s="70" customFormat="1" x14ac:dyDescent="0.2">
      <c r="A456" s="315" t="s">
        <v>1311</v>
      </c>
      <c r="B456" s="292" t="s">
        <v>17078</v>
      </c>
      <c r="C456" s="316" t="s">
        <v>14336</v>
      </c>
      <c r="D456" s="292">
        <v>56033</v>
      </c>
      <c r="E456" s="292" t="s">
        <v>14757</v>
      </c>
      <c r="F456" s="292" t="s">
        <v>17552</v>
      </c>
      <c r="G456" s="292" t="s">
        <v>17557</v>
      </c>
      <c r="H456" s="293" t="s">
        <v>14828</v>
      </c>
      <c r="I456" s="291">
        <v>5.1135860155672379</v>
      </c>
      <c r="J456" s="292">
        <v>5.0999999999999996</v>
      </c>
      <c r="K456" s="292">
        <v>2.6</v>
      </c>
      <c r="L456" s="292">
        <v>0</v>
      </c>
      <c r="M456" s="293">
        <v>0</v>
      </c>
      <c r="O456" s="5"/>
      <c r="P456" s="5"/>
      <c r="Q456" s="5"/>
      <c r="R456" s="5"/>
      <c r="S456" s="5"/>
      <c r="T456" s="5"/>
    </row>
    <row r="457" spans="1:20" s="70" customFormat="1" x14ac:dyDescent="0.2">
      <c r="A457" s="315" t="s">
        <v>1311</v>
      </c>
      <c r="B457" s="292" t="s">
        <v>17078</v>
      </c>
      <c r="C457" s="316" t="s">
        <v>14336</v>
      </c>
      <c r="D457" s="292">
        <v>56033</v>
      </c>
      <c r="E457" s="292" t="s">
        <v>14757</v>
      </c>
      <c r="F457" s="292" t="s">
        <v>17552</v>
      </c>
      <c r="G457" s="292" t="s">
        <v>17558</v>
      </c>
      <c r="H457" s="293" t="s">
        <v>14828</v>
      </c>
      <c r="I457" s="291">
        <v>5.1135860155672379</v>
      </c>
      <c r="J457" s="292">
        <v>5.0999999999999996</v>
      </c>
      <c r="K457" s="292">
        <v>2.6</v>
      </c>
      <c r="L457" s="292">
        <v>0</v>
      </c>
      <c r="M457" s="293">
        <v>0</v>
      </c>
      <c r="O457" s="5"/>
      <c r="P457" s="5"/>
      <c r="Q457" s="5"/>
      <c r="R457" s="5"/>
      <c r="S457" s="5"/>
      <c r="T457" s="5"/>
    </row>
    <row r="458" spans="1:20" s="70" customFormat="1" x14ac:dyDescent="0.2">
      <c r="A458" s="315" t="s">
        <v>1311</v>
      </c>
      <c r="B458" s="292" t="s">
        <v>17078</v>
      </c>
      <c r="C458" s="316" t="s">
        <v>14336</v>
      </c>
      <c r="D458" s="292">
        <v>56033</v>
      </c>
      <c r="E458" s="292" t="s">
        <v>14757</v>
      </c>
      <c r="F458" s="292" t="s">
        <v>17552</v>
      </c>
      <c r="G458" s="292" t="s">
        <v>17559</v>
      </c>
      <c r="H458" s="293" t="s">
        <v>14828</v>
      </c>
      <c r="I458" s="291">
        <v>5.1135860155672379</v>
      </c>
      <c r="J458" s="292">
        <v>5.0999999999999996</v>
      </c>
      <c r="K458" s="292">
        <v>2.6</v>
      </c>
      <c r="L458" s="292">
        <v>0</v>
      </c>
      <c r="M458" s="293">
        <v>0</v>
      </c>
      <c r="O458" s="5"/>
      <c r="P458" s="5"/>
      <c r="Q458" s="5"/>
      <c r="R458" s="5"/>
      <c r="S458" s="5"/>
      <c r="T458" s="5"/>
    </row>
    <row r="459" spans="1:20" s="70" customFormat="1" x14ac:dyDescent="0.2">
      <c r="A459" s="315" t="s">
        <v>1311</v>
      </c>
      <c r="B459" s="292" t="s">
        <v>17078</v>
      </c>
      <c r="C459" s="316" t="s">
        <v>14336</v>
      </c>
      <c r="D459" s="292">
        <v>56033</v>
      </c>
      <c r="E459" s="292" t="s">
        <v>14757</v>
      </c>
      <c r="F459" s="292" t="s">
        <v>17552</v>
      </c>
      <c r="G459" s="292" t="s">
        <v>17560</v>
      </c>
      <c r="H459" s="293" t="s">
        <v>14828</v>
      </c>
      <c r="I459" s="291">
        <v>5.1135860155672379</v>
      </c>
      <c r="J459" s="292">
        <v>5.0999999999999996</v>
      </c>
      <c r="K459" s="292">
        <v>2.6</v>
      </c>
      <c r="L459" s="292">
        <v>0</v>
      </c>
      <c r="M459" s="293">
        <v>0</v>
      </c>
      <c r="O459" s="5"/>
      <c r="P459" s="5"/>
      <c r="Q459" s="5"/>
      <c r="R459" s="5"/>
      <c r="S459" s="5"/>
      <c r="T459" s="5"/>
    </row>
    <row r="460" spans="1:20" s="70" customFormat="1" x14ac:dyDescent="0.2">
      <c r="A460" s="315" t="s">
        <v>1311</v>
      </c>
      <c r="B460" s="292" t="s">
        <v>17078</v>
      </c>
      <c r="C460" s="316" t="s">
        <v>14336</v>
      </c>
      <c r="D460" s="292">
        <v>56033</v>
      </c>
      <c r="E460" s="292" t="s">
        <v>14757</v>
      </c>
      <c r="F460" s="292" t="s">
        <v>17552</v>
      </c>
      <c r="G460" s="292" t="s">
        <v>17561</v>
      </c>
      <c r="H460" s="293" t="s">
        <v>14828</v>
      </c>
      <c r="I460" s="291">
        <v>5.1135860155672379</v>
      </c>
      <c r="J460" s="292">
        <v>5.0999999999999996</v>
      </c>
      <c r="K460" s="292">
        <v>2.6</v>
      </c>
      <c r="L460" s="292">
        <v>0</v>
      </c>
      <c r="M460" s="293">
        <v>0</v>
      </c>
      <c r="O460" s="5"/>
      <c r="P460" s="5"/>
      <c r="Q460" s="5"/>
      <c r="R460" s="5"/>
      <c r="S460" s="5"/>
      <c r="T460" s="5"/>
    </row>
    <row r="461" spans="1:20" s="70" customFormat="1" x14ac:dyDescent="0.2">
      <c r="A461" s="315" t="s">
        <v>1311</v>
      </c>
      <c r="B461" s="292" t="s">
        <v>17078</v>
      </c>
      <c r="C461" s="316" t="s">
        <v>14336</v>
      </c>
      <c r="D461" s="292">
        <v>56033</v>
      </c>
      <c r="E461" s="292" t="s">
        <v>14757</v>
      </c>
      <c r="F461" s="292" t="s">
        <v>17562</v>
      </c>
      <c r="G461" s="292" t="s">
        <v>17563</v>
      </c>
      <c r="H461" s="293" t="s">
        <v>14828</v>
      </c>
      <c r="I461" s="291">
        <v>11.740376056149271</v>
      </c>
      <c r="J461" s="292">
        <v>8.1999999999999993</v>
      </c>
      <c r="K461" s="292">
        <v>5.9</v>
      </c>
      <c r="L461" s="292">
        <v>0</v>
      </c>
      <c r="M461" s="293">
        <v>0</v>
      </c>
      <c r="O461" s="5"/>
      <c r="P461" s="5"/>
      <c r="Q461" s="5"/>
      <c r="R461" s="5"/>
      <c r="S461" s="5"/>
      <c r="T461" s="5"/>
    </row>
    <row r="462" spans="1:20" s="70" customFormat="1" x14ac:dyDescent="0.2">
      <c r="A462" s="315" t="s">
        <v>1311</v>
      </c>
      <c r="B462" s="292" t="s">
        <v>17078</v>
      </c>
      <c r="C462" s="316" t="s">
        <v>14336</v>
      </c>
      <c r="D462" s="292">
        <v>56033</v>
      </c>
      <c r="E462" s="292" t="s">
        <v>14757</v>
      </c>
      <c r="F462" s="292" t="s">
        <v>17562</v>
      </c>
      <c r="G462" s="292" t="s">
        <v>17564</v>
      </c>
      <c r="H462" s="293" t="s">
        <v>14828</v>
      </c>
      <c r="I462" s="291">
        <v>19.421190969327814</v>
      </c>
      <c r="J462" s="292">
        <v>9.1</v>
      </c>
      <c r="K462" s="292">
        <v>6.5</v>
      </c>
      <c r="L462" s="292">
        <v>0</v>
      </c>
      <c r="M462" s="293">
        <v>0</v>
      </c>
      <c r="O462" s="5"/>
      <c r="P462" s="5"/>
      <c r="Q462" s="5"/>
      <c r="R462" s="5"/>
      <c r="S462" s="5"/>
      <c r="T462" s="5"/>
    </row>
    <row r="463" spans="1:20" s="70" customFormat="1" x14ac:dyDescent="0.2">
      <c r="A463" s="315" t="s">
        <v>1311</v>
      </c>
      <c r="B463" s="292" t="s">
        <v>17078</v>
      </c>
      <c r="C463" s="316" t="s">
        <v>14336</v>
      </c>
      <c r="D463" s="292">
        <v>56033</v>
      </c>
      <c r="E463" s="292" t="s">
        <v>14757</v>
      </c>
      <c r="F463" s="292" t="s">
        <v>17562</v>
      </c>
      <c r="G463" s="292" t="s">
        <v>17565</v>
      </c>
      <c r="H463" s="293" t="s">
        <v>14828</v>
      </c>
      <c r="I463" s="291">
        <v>6.1571749983360604</v>
      </c>
      <c r="J463" s="292">
        <v>4.3</v>
      </c>
      <c r="K463" s="292">
        <v>3.1</v>
      </c>
      <c r="L463" s="292">
        <v>0</v>
      </c>
      <c r="M463" s="293">
        <v>0</v>
      </c>
      <c r="O463" s="5"/>
      <c r="P463" s="5"/>
      <c r="Q463" s="5"/>
      <c r="R463" s="5"/>
      <c r="S463" s="5"/>
      <c r="T463" s="5"/>
    </row>
    <row r="464" spans="1:20" s="70" customFormat="1" x14ac:dyDescent="0.2">
      <c r="A464" s="315" t="s">
        <v>1311</v>
      </c>
      <c r="B464" s="292" t="s">
        <v>17078</v>
      </c>
      <c r="C464" s="316" t="s">
        <v>14336</v>
      </c>
      <c r="D464" s="292">
        <v>56033</v>
      </c>
      <c r="E464" s="292" t="s">
        <v>14757</v>
      </c>
      <c r="F464" s="292" t="s">
        <v>17566</v>
      </c>
      <c r="G464" s="292" t="s">
        <v>17567</v>
      </c>
      <c r="H464" s="293" t="s">
        <v>14828</v>
      </c>
      <c r="I464" s="291">
        <v>16.711438355562553</v>
      </c>
      <c r="J464" s="292">
        <v>5.6</v>
      </c>
      <c r="K464" s="292">
        <v>5.6</v>
      </c>
      <c r="L464" s="292">
        <v>0</v>
      </c>
      <c r="M464" s="293">
        <v>0</v>
      </c>
      <c r="O464" s="5"/>
      <c r="P464" s="5"/>
      <c r="Q464" s="5"/>
      <c r="R464" s="5"/>
      <c r="S464" s="5"/>
      <c r="T464" s="5"/>
    </row>
    <row r="465" spans="1:20" s="70" customFormat="1" x14ac:dyDescent="0.2">
      <c r="A465" s="315" t="s">
        <v>1311</v>
      </c>
      <c r="B465" s="292" t="s">
        <v>17078</v>
      </c>
      <c r="C465" s="316" t="s">
        <v>14336</v>
      </c>
      <c r="D465" s="292">
        <v>56033</v>
      </c>
      <c r="E465" s="292" t="s">
        <v>14757</v>
      </c>
      <c r="F465" s="292" t="s">
        <v>17566</v>
      </c>
      <c r="G465" s="292" t="s">
        <v>17567</v>
      </c>
      <c r="H465" s="293" t="s">
        <v>14828</v>
      </c>
      <c r="I465" s="291">
        <v>16.711438355562553</v>
      </c>
      <c r="J465" s="292">
        <v>5.6</v>
      </c>
      <c r="K465" s="292">
        <v>5.6</v>
      </c>
      <c r="L465" s="292">
        <v>0</v>
      </c>
      <c r="M465" s="293">
        <v>0</v>
      </c>
      <c r="O465" s="5"/>
      <c r="P465" s="5"/>
      <c r="Q465" s="5"/>
      <c r="R465" s="5"/>
      <c r="S465" s="5"/>
      <c r="T465" s="5"/>
    </row>
    <row r="466" spans="1:20" s="70" customFormat="1" x14ac:dyDescent="0.2">
      <c r="A466" s="315" t="s">
        <v>1311</v>
      </c>
      <c r="B466" s="292" t="s">
        <v>17078</v>
      </c>
      <c r="C466" s="316" t="s">
        <v>14336</v>
      </c>
      <c r="D466" s="292">
        <v>56033</v>
      </c>
      <c r="E466" s="292" t="s">
        <v>14757</v>
      </c>
      <c r="F466" s="292" t="s">
        <v>17566</v>
      </c>
      <c r="G466" s="292" t="s">
        <v>17567</v>
      </c>
      <c r="H466" s="293" t="s">
        <v>14828</v>
      </c>
      <c r="I466" s="291">
        <v>16.711438355562553</v>
      </c>
      <c r="J466" s="292">
        <v>5.6</v>
      </c>
      <c r="K466" s="292">
        <v>5.6</v>
      </c>
      <c r="L466" s="292">
        <v>0</v>
      </c>
      <c r="M466" s="293">
        <v>0</v>
      </c>
      <c r="O466" s="5"/>
      <c r="P466" s="5"/>
      <c r="Q466" s="5"/>
      <c r="R466" s="5"/>
      <c r="S466" s="5"/>
      <c r="T466" s="5"/>
    </row>
    <row r="467" spans="1:20" s="70" customFormat="1" x14ac:dyDescent="0.2">
      <c r="A467" s="315" t="s">
        <v>1311</v>
      </c>
      <c r="B467" s="292" t="s">
        <v>17078</v>
      </c>
      <c r="C467" s="316" t="s">
        <v>14336</v>
      </c>
      <c r="D467" s="292">
        <v>56033</v>
      </c>
      <c r="E467" s="292" t="s">
        <v>14757</v>
      </c>
      <c r="F467" s="292" t="s">
        <v>17566</v>
      </c>
      <c r="G467" s="292" t="s">
        <v>17567</v>
      </c>
      <c r="H467" s="293" t="s">
        <v>14828</v>
      </c>
      <c r="I467" s="291">
        <v>16.711438355562553</v>
      </c>
      <c r="J467" s="292">
        <v>5.6</v>
      </c>
      <c r="K467" s="292">
        <v>5.6</v>
      </c>
      <c r="L467" s="292">
        <v>0</v>
      </c>
      <c r="M467" s="293">
        <v>0</v>
      </c>
      <c r="O467" s="5"/>
      <c r="P467" s="5"/>
      <c r="Q467" s="5"/>
      <c r="R467" s="5"/>
      <c r="S467" s="5"/>
      <c r="T467" s="5"/>
    </row>
    <row r="468" spans="1:20" s="70" customFormat="1" x14ac:dyDescent="0.2">
      <c r="A468" s="315" t="s">
        <v>1311</v>
      </c>
      <c r="B468" s="292" t="s">
        <v>17078</v>
      </c>
      <c r="C468" s="316" t="s">
        <v>14336</v>
      </c>
      <c r="D468" s="292">
        <v>56033</v>
      </c>
      <c r="E468" s="292" t="s">
        <v>14757</v>
      </c>
      <c r="F468" s="292" t="s">
        <v>17566</v>
      </c>
      <c r="G468" s="292" t="s">
        <v>17567</v>
      </c>
      <c r="H468" s="293" t="s">
        <v>14828</v>
      </c>
      <c r="I468" s="291">
        <v>16.711438355562553</v>
      </c>
      <c r="J468" s="292">
        <v>5.6</v>
      </c>
      <c r="K468" s="292">
        <v>5.6</v>
      </c>
      <c r="L468" s="292">
        <v>0</v>
      </c>
      <c r="M468" s="293">
        <v>0</v>
      </c>
      <c r="O468" s="5"/>
      <c r="P468" s="5"/>
      <c r="Q468" s="5"/>
      <c r="R468" s="5"/>
      <c r="S468" s="5"/>
      <c r="T468" s="5"/>
    </row>
    <row r="469" spans="1:20" s="70" customFormat="1" x14ac:dyDescent="0.2">
      <c r="A469" s="315" t="s">
        <v>1311</v>
      </c>
      <c r="B469" s="292" t="s">
        <v>17078</v>
      </c>
      <c r="C469" s="316" t="s">
        <v>14336</v>
      </c>
      <c r="D469" s="292">
        <v>56033</v>
      </c>
      <c r="E469" s="292" t="s">
        <v>14755</v>
      </c>
      <c r="F469" s="292" t="s">
        <v>17566</v>
      </c>
      <c r="G469" s="292" t="s">
        <v>17426</v>
      </c>
      <c r="H469" s="293" t="s">
        <v>14828</v>
      </c>
      <c r="I469" s="291">
        <v>3.9026712312988874</v>
      </c>
      <c r="J469" s="292">
        <v>2</v>
      </c>
      <c r="K469" s="292">
        <v>7.8</v>
      </c>
      <c r="L469" s="292">
        <v>0</v>
      </c>
      <c r="M469" s="293">
        <v>0</v>
      </c>
      <c r="O469" s="5"/>
      <c r="P469" s="5"/>
      <c r="Q469" s="5"/>
      <c r="R469" s="5"/>
      <c r="S469" s="5"/>
      <c r="T469" s="5"/>
    </row>
    <row r="470" spans="1:20" s="70" customFormat="1" x14ac:dyDescent="0.2">
      <c r="A470" s="315" t="s">
        <v>1311</v>
      </c>
      <c r="B470" s="292" t="s">
        <v>17078</v>
      </c>
      <c r="C470" s="316" t="s">
        <v>14336</v>
      </c>
      <c r="D470" s="292">
        <v>56033</v>
      </c>
      <c r="E470" s="292" t="s">
        <v>14755</v>
      </c>
      <c r="F470" s="292" t="s">
        <v>17566</v>
      </c>
      <c r="G470" s="292" t="s">
        <v>17426</v>
      </c>
      <c r="H470" s="293" t="s">
        <v>14828</v>
      </c>
      <c r="I470" s="291">
        <v>3.9026712312988874</v>
      </c>
      <c r="J470" s="292">
        <v>2</v>
      </c>
      <c r="K470" s="292">
        <v>7.8</v>
      </c>
      <c r="L470" s="292">
        <v>0</v>
      </c>
      <c r="M470" s="293">
        <v>0</v>
      </c>
      <c r="O470" s="5"/>
      <c r="P470" s="5"/>
      <c r="Q470" s="5"/>
      <c r="R470" s="5"/>
      <c r="S470" s="5"/>
      <c r="T470" s="5"/>
    </row>
    <row r="471" spans="1:20" s="70" customFormat="1" x14ac:dyDescent="0.2">
      <c r="A471" s="315" t="s">
        <v>1311</v>
      </c>
      <c r="B471" s="292" t="s">
        <v>17078</v>
      </c>
      <c r="C471" s="316" t="s">
        <v>14336</v>
      </c>
      <c r="D471" s="292">
        <v>56033</v>
      </c>
      <c r="E471" s="292" t="s">
        <v>14757</v>
      </c>
      <c r="F471" s="292" t="s">
        <v>17566</v>
      </c>
      <c r="G471" s="292" t="s">
        <v>17427</v>
      </c>
      <c r="H471" s="293" t="s">
        <v>14828</v>
      </c>
      <c r="I471" s="291">
        <v>5.1034931499595544</v>
      </c>
      <c r="J471" s="292">
        <v>2.6</v>
      </c>
      <c r="K471" s="292">
        <v>2.6</v>
      </c>
      <c r="L471" s="292">
        <v>0</v>
      </c>
      <c r="M471" s="293">
        <v>0</v>
      </c>
      <c r="O471" s="5"/>
      <c r="P471" s="5"/>
      <c r="Q471" s="5"/>
      <c r="R471" s="5"/>
      <c r="S471" s="5"/>
      <c r="T471" s="5"/>
    </row>
    <row r="472" spans="1:20" s="70" customFormat="1" x14ac:dyDescent="0.2">
      <c r="A472" s="315" t="s">
        <v>1311</v>
      </c>
      <c r="B472" s="292" t="s">
        <v>17078</v>
      </c>
      <c r="C472" s="316" t="s">
        <v>14336</v>
      </c>
      <c r="D472" s="292">
        <v>56033</v>
      </c>
      <c r="E472" s="292" t="s">
        <v>14757</v>
      </c>
      <c r="F472" s="292" t="s">
        <v>17566</v>
      </c>
      <c r="G472" s="292" t="s">
        <v>17427</v>
      </c>
      <c r="H472" s="293" t="s">
        <v>14828</v>
      </c>
      <c r="I472" s="291">
        <v>5.1034931499595544</v>
      </c>
      <c r="J472" s="292">
        <v>2.6</v>
      </c>
      <c r="K472" s="292">
        <v>2.6</v>
      </c>
      <c r="L472" s="292">
        <v>0</v>
      </c>
      <c r="M472" s="293">
        <v>0</v>
      </c>
      <c r="O472" s="5"/>
      <c r="P472" s="5"/>
      <c r="Q472" s="5"/>
      <c r="R472" s="5"/>
      <c r="S472" s="5"/>
      <c r="T472" s="5"/>
    </row>
    <row r="473" spans="1:20" s="70" customFormat="1" x14ac:dyDescent="0.2">
      <c r="A473" s="315" t="s">
        <v>1311</v>
      </c>
      <c r="B473" s="292" t="s">
        <v>17078</v>
      </c>
      <c r="C473" s="316" t="s">
        <v>14336</v>
      </c>
      <c r="D473" s="292">
        <v>56033</v>
      </c>
      <c r="E473" s="292" t="s">
        <v>14757</v>
      </c>
      <c r="F473" s="292" t="s">
        <v>17566</v>
      </c>
      <c r="G473" s="292" t="s">
        <v>17568</v>
      </c>
      <c r="H473" s="293" t="s">
        <v>14828</v>
      </c>
      <c r="I473" s="291">
        <v>6.2042465768479307</v>
      </c>
      <c r="J473" s="292">
        <v>3.1</v>
      </c>
      <c r="K473" s="292">
        <v>3.1</v>
      </c>
      <c r="L473" s="292">
        <v>0</v>
      </c>
      <c r="M473" s="293">
        <v>0</v>
      </c>
      <c r="O473" s="5"/>
      <c r="P473" s="5"/>
      <c r="Q473" s="5"/>
      <c r="R473" s="5"/>
      <c r="S473" s="5"/>
      <c r="T473" s="5"/>
    </row>
    <row r="474" spans="1:20" s="70" customFormat="1" x14ac:dyDescent="0.2">
      <c r="A474" s="315" t="s">
        <v>1311</v>
      </c>
      <c r="B474" s="292" t="s">
        <v>17078</v>
      </c>
      <c r="C474" s="316" t="s">
        <v>14336</v>
      </c>
      <c r="D474" s="292">
        <v>56033</v>
      </c>
      <c r="E474" s="292" t="s">
        <v>14757</v>
      </c>
      <c r="F474" s="292" t="s">
        <v>17566</v>
      </c>
      <c r="G474" s="292" t="s">
        <v>17568</v>
      </c>
      <c r="H474" s="293" t="s">
        <v>14828</v>
      </c>
      <c r="I474" s="291">
        <v>6.2042465768479307</v>
      </c>
      <c r="J474" s="292">
        <v>3.1</v>
      </c>
      <c r="K474" s="292">
        <v>3.1</v>
      </c>
      <c r="L474" s="292">
        <v>0</v>
      </c>
      <c r="M474" s="293">
        <v>0</v>
      </c>
      <c r="O474" s="5"/>
      <c r="P474" s="5"/>
      <c r="Q474" s="5"/>
      <c r="R474" s="5"/>
      <c r="S474" s="5"/>
      <c r="T474" s="5"/>
    </row>
    <row r="475" spans="1:20" s="70" customFormat="1" x14ac:dyDescent="0.2">
      <c r="A475" s="315" t="s">
        <v>1311</v>
      </c>
      <c r="B475" s="292" t="s">
        <v>17078</v>
      </c>
      <c r="C475" s="316" t="s">
        <v>14336</v>
      </c>
      <c r="D475" s="292">
        <v>56033</v>
      </c>
      <c r="E475" s="292" t="s">
        <v>8388</v>
      </c>
      <c r="F475" s="292" t="s">
        <v>17566</v>
      </c>
      <c r="G475" s="292" t="s">
        <v>17569</v>
      </c>
      <c r="H475" s="293" t="s">
        <v>14817</v>
      </c>
      <c r="I475" s="291">
        <v>0.4</v>
      </c>
      <c r="J475" s="292">
        <v>0</v>
      </c>
      <c r="K475" s="292">
        <v>0.3</v>
      </c>
      <c r="L475" s="292">
        <v>0</v>
      </c>
      <c r="M475" s="293">
        <v>0</v>
      </c>
      <c r="O475" s="5"/>
      <c r="P475" s="5"/>
      <c r="Q475" s="5"/>
      <c r="R475" s="5"/>
      <c r="S475" s="5"/>
      <c r="T475" s="5"/>
    </row>
    <row r="476" spans="1:20" s="70" customFormat="1" x14ac:dyDescent="0.2">
      <c r="A476" s="315" t="s">
        <v>1311</v>
      </c>
      <c r="B476" s="292" t="s">
        <v>17078</v>
      </c>
      <c r="C476" s="316" t="s">
        <v>14336</v>
      </c>
      <c r="D476" s="292">
        <v>56033</v>
      </c>
      <c r="E476" s="292" t="s">
        <v>8388</v>
      </c>
      <c r="F476" s="292" t="s">
        <v>17566</v>
      </c>
      <c r="G476" s="292" t="s">
        <v>17569</v>
      </c>
      <c r="H476" s="293" t="s">
        <v>14817</v>
      </c>
      <c r="I476" s="291">
        <v>0.4</v>
      </c>
      <c r="J476" s="292">
        <v>0</v>
      </c>
      <c r="K476" s="292">
        <v>0.3</v>
      </c>
      <c r="L476" s="292">
        <v>0</v>
      </c>
      <c r="M476" s="293">
        <v>0</v>
      </c>
      <c r="O476" s="5"/>
      <c r="P476" s="5"/>
      <c r="Q476" s="5"/>
      <c r="R476" s="5"/>
      <c r="S476" s="5"/>
      <c r="T476" s="5"/>
    </row>
    <row r="477" spans="1:20" s="70" customFormat="1" x14ac:dyDescent="0.2">
      <c r="A477" s="315" t="s">
        <v>1311</v>
      </c>
      <c r="B477" s="292" t="s">
        <v>17078</v>
      </c>
      <c r="C477" s="316" t="s">
        <v>14336</v>
      </c>
      <c r="D477" s="292">
        <v>56033</v>
      </c>
      <c r="E477" s="292" t="s">
        <v>14757</v>
      </c>
      <c r="F477" s="292" t="s">
        <v>17570</v>
      </c>
      <c r="G477" s="292" t="s">
        <v>17571</v>
      </c>
      <c r="H477" s="293" t="s">
        <v>14828</v>
      </c>
      <c r="I477" s="291">
        <v>6.1571749983360604</v>
      </c>
      <c r="J477" s="292">
        <v>4.3</v>
      </c>
      <c r="K477" s="292">
        <v>3.1</v>
      </c>
      <c r="L477" s="292">
        <v>0</v>
      </c>
      <c r="M477" s="293">
        <v>0</v>
      </c>
      <c r="O477" s="5"/>
      <c r="P477" s="5"/>
      <c r="Q477" s="5"/>
      <c r="R477" s="5"/>
      <c r="S477" s="5"/>
      <c r="T477" s="5"/>
    </row>
    <row r="478" spans="1:20" s="70" customFormat="1" x14ac:dyDescent="0.2">
      <c r="A478" s="315" t="s">
        <v>1311</v>
      </c>
      <c r="B478" s="292" t="s">
        <v>17078</v>
      </c>
      <c r="C478" s="316" t="s">
        <v>14336</v>
      </c>
      <c r="D478" s="292">
        <v>56033</v>
      </c>
      <c r="E478" s="292" t="s">
        <v>14757</v>
      </c>
      <c r="F478" s="292" t="s">
        <v>17570</v>
      </c>
      <c r="G478" s="292" t="s">
        <v>17571</v>
      </c>
      <c r="H478" s="293" t="s">
        <v>14828</v>
      </c>
      <c r="I478" s="291">
        <v>6.1571749983360604</v>
      </c>
      <c r="J478" s="292">
        <v>4.3</v>
      </c>
      <c r="K478" s="292">
        <v>3.1</v>
      </c>
      <c r="L478" s="292">
        <v>0</v>
      </c>
      <c r="M478" s="293">
        <v>0</v>
      </c>
      <c r="O478" s="5"/>
      <c r="P478" s="5"/>
      <c r="Q478" s="5"/>
      <c r="R478" s="5"/>
      <c r="S478" s="5"/>
      <c r="T478" s="5"/>
    </row>
    <row r="479" spans="1:20" s="70" customFormat="1" x14ac:dyDescent="0.2">
      <c r="A479" s="315" t="s">
        <v>1311</v>
      </c>
      <c r="B479" s="292" t="s">
        <v>17078</v>
      </c>
      <c r="C479" s="316" t="s">
        <v>14336</v>
      </c>
      <c r="D479" s="292">
        <v>56033</v>
      </c>
      <c r="E479" s="292" t="s">
        <v>14757</v>
      </c>
      <c r="F479" s="292" t="s">
        <v>17570</v>
      </c>
      <c r="G479" s="292" t="s">
        <v>17571</v>
      </c>
      <c r="H479" s="293" t="s">
        <v>14828</v>
      </c>
      <c r="I479" s="291">
        <v>6.1571749983360604</v>
      </c>
      <c r="J479" s="292">
        <v>4.3</v>
      </c>
      <c r="K479" s="292">
        <v>3.1</v>
      </c>
      <c r="L479" s="292">
        <v>0</v>
      </c>
      <c r="M479" s="293">
        <v>0</v>
      </c>
      <c r="O479" s="5"/>
      <c r="P479" s="5"/>
      <c r="Q479" s="5"/>
      <c r="R479" s="5"/>
      <c r="S479" s="5"/>
      <c r="T479" s="5"/>
    </row>
    <row r="480" spans="1:20" s="70" customFormat="1" x14ac:dyDescent="0.2">
      <c r="A480" s="315" t="s">
        <v>1311</v>
      </c>
      <c r="B480" s="292" t="s">
        <v>17078</v>
      </c>
      <c r="C480" s="316" t="s">
        <v>14336</v>
      </c>
      <c r="D480" s="292">
        <v>56033</v>
      </c>
      <c r="E480" s="292" t="s">
        <v>14834</v>
      </c>
      <c r="F480" s="292" t="s">
        <v>17570</v>
      </c>
      <c r="G480" s="292" t="s">
        <v>17455</v>
      </c>
      <c r="H480" s="293" t="s">
        <v>7818</v>
      </c>
      <c r="I480" s="291">
        <v>0.1</v>
      </c>
      <c r="J480" s="292">
        <v>0</v>
      </c>
      <c r="K480" s="292">
        <v>0.1</v>
      </c>
      <c r="L480" s="292">
        <v>0</v>
      </c>
      <c r="M480" s="293">
        <v>0</v>
      </c>
      <c r="O480" s="5"/>
      <c r="P480" s="5"/>
      <c r="Q480" s="5"/>
      <c r="R480" s="5"/>
      <c r="S480" s="5"/>
      <c r="T480" s="5"/>
    </row>
    <row r="481" spans="1:20" s="70" customFormat="1" x14ac:dyDescent="0.2">
      <c r="A481" s="315" t="s">
        <v>1311</v>
      </c>
      <c r="B481" s="292" t="s">
        <v>17078</v>
      </c>
      <c r="C481" s="316" t="s">
        <v>14336</v>
      </c>
      <c r="D481" s="292">
        <v>56033</v>
      </c>
      <c r="E481" s="292" t="s">
        <v>14755</v>
      </c>
      <c r="F481" s="292" t="s">
        <v>17570</v>
      </c>
      <c r="G481" s="292" t="s">
        <v>17572</v>
      </c>
      <c r="H481" s="293" t="s">
        <v>14828</v>
      </c>
      <c r="I481" s="291">
        <v>0.86965748564068668</v>
      </c>
      <c r="J481" s="292">
        <v>0.1</v>
      </c>
      <c r="K481" s="292">
        <v>0.7</v>
      </c>
      <c r="L481" s="292">
        <v>0</v>
      </c>
      <c r="M481" s="293">
        <v>0</v>
      </c>
      <c r="O481" s="5"/>
      <c r="P481" s="5"/>
      <c r="Q481" s="5"/>
      <c r="R481" s="5"/>
      <c r="S481" s="5"/>
      <c r="T481" s="5"/>
    </row>
    <row r="482" spans="1:20" s="70" customFormat="1" x14ac:dyDescent="0.2">
      <c r="A482" s="315" t="s">
        <v>1311</v>
      </c>
      <c r="B482" s="292" t="s">
        <v>17078</v>
      </c>
      <c r="C482" s="316" t="s">
        <v>14336</v>
      </c>
      <c r="D482" s="292">
        <v>56033</v>
      </c>
      <c r="E482" s="292" t="s">
        <v>14757</v>
      </c>
      <c r="F482" s="292" t="s">
        <v>17573</v>
      </c>
      <c r="G482" s="292" t="s">
        <v>17574</v>
      </c>
      <c r="H482" s="293" t="s">
        <v>14828</v>
      </c>
      <c r="I482" s="291">
        <v>5.117</v>
      </c>
      <c r="J482" s="292">
        <v>5.117</v>
      </c>
      <c r="K482" s="292">
        <v>2.5579999999999998</v>
      </c>
      <c r="L482" s="292">
        <v>0</v>
      </c>
      <c r="M482" s="293">
        <v>0</v>
      </c>
      <c r="O482" s="5"/>
      <c r="P482" s="5"/>
      <c r="Q482" s="5"/>
      <c r="R482" s="5"/>
      <c r="S482" s="5"/>
      <c r="T482" s="5"/>
    </row>
    <row r="483" spans="1:20" s="70" customFormat="1" x14ac:dyDescent="0.2">
      <c r="A483" s="315" t="s">
        <v>1311</v>
      </c>
      <c r="B483" s="292" t="s">
        <v>17078</v>
      </c>
      <c r="C483" s="316" t="s">
        <v>14336</v>
      </c>
      <c r="D483" s="292">
        <v>56033</v>
      </c>
      <c r="E483" s="292" t="s">
        <v>14757</v>
      </c>
      <c r="F483" s="292" t="s">
        <v>17573</v>
      </c>
      <c r="G483" s="292" t="s">
        <v>17575</v>
      </c>
      <c r="H483" s="293" t="s">
        <v>14828</v>
      </c>
      <c r="I483" s="291">
        <v>5.117</v>
      </c>
      <c r="J483" s="292">
        <v>5.117</v>
      </c>
      <c r="K483" s="292">
        <v>2.5579999999999998</v>
      </c>
      <c r="L483" s="292">
        <v>0</v>
      </c>
      <c r="M483" s="293">
        <v>0</v>
      </c>
      <c r="O483" s="5"/>
      <c r="P483" s="5"/>
      <c r="Q483" s="5"/>
      <c r="R483" s="5"/>
      <c r="S483" s="5"/>
      <c r="T483" s="5"/>
    </row>
    <row r="484" spans="1:20" s="70" customFormat="1" x14ac:dyDescent="0.2">
      <c r="A484" s="315" t="s">
        <v>1311</v>
      </c>
      <c r="B484" s="292" t="s">
        <v>17078</v>
      </c>
      <c r="C484" s="316" t="s">
        <v>14336</v>
      </c>
      <c r="D484" s="292">
        <v>56033</v>
      </c>
      <c r="E484" s="292" t="s">
        <v>14757</v>
      </c>
      <c r="F484" s="292" t="s">
        <v>17573</v>
      </c>
      <c r="G484" s="292" t="s">
        <v>17576</v>
      </c>
      <c r="H484" s="293" t="s">
        <v>14828</v>
      </c>
      <c r="I484" s="291">
        <v>5.117</v>
      </c>
      <c r="J484" s="292">
        <v>5.117</v>
      </c>
      <c r="K484" s="292">
        <v>2.5579999999999998</v>
      </c>
      <c r="L484" s="292">
        <v>0</v>
      </c>
      <c r="M484" s="293">
        <v>0</v>
      </c>
      <c r="O484" s="5"/>
      <c r="P484" s="5"/>
      <c r="Q484" s="5"/>
      <c r="R484" s="5"/>
      <c r="S484" s="5"/>
      <c r="T484" s="5"/>
    </row>
    <row r="485" spans="1:20" s="70" customFormat="1" x14ac:dyDescent="0.2">
      <c r="A485" s="315" t="s">
        <v>1311</v>
      </c>
      <c r="B485" s="292" t="s">
        <v>17078</v>
      </c>
      <c r="C485" s="316" t="s">
        <v>14336</v>
      </c>
      <c r="D485" s="292">
        <v>56033</v>
      </c>
      <c r="E485" s="292" t="s">
        <v>14757</v>
      </c>
      <c r="F485" s="292" t="s">
        <v>17573</v>
      </c>
      <c r="G485" s="292" t="s">
        <v>17577</v>
      </c>
      <c r="H485" s="293" t="s">
        <v>14828</v>
      </c>
      <c r="I485" s="291">
        <v>5.117</v>
      </c>
      <c r="J485" s="292">
        <v>5.117</v>
      </c>
      <c r="K485" s="292">
        <v>2.5579999999999998</v>
      </c>
      <c r="L485" s="292">
        <v>0</v>
      </c>
      <c r="M485" s="293">
        <v>0</v>
      </c>
      <c r="O485" s="5"/>
      <c r="P485" s="5"/>
      <c r="Q485" s="5"/>
      <c r="R485" s="5"/>
      <c r="S485" s="5"/>
      <c r="T485" s="5"/>
    </row>
    <row r="486" spans="1:20" s="70" customFormat="1" x14ac:dyDescent="0.2">
      <c r="A486" s="315" t="s">
        <v>1311</v>
      </c>
      <c r="B486" s="292" t="s">
        <v>17078</v>
      </c>
      <c r="C486" s="316" t="s">
        <v>14336</v>
      </c>
      <c r="D486" s="292">
        <v>56033</v>
      </c>
      <c r="E486" s="292" t="s">
        <v>14757</v>
      </c>
      <c r="F486" s="292" t="s">
        <v>17573</v>
      </c>
      <c r="G486" s="292" t="s">
        <v>17578</v>
      </c>
      <c r="H486" s="293" t="s">
        <v>14828</v>
      </c>
      <c r="I486" s="291">
        <v>5.117</v>
      </c>
      <c r="J486" s="292">
        <v>5.117</v>
      </c>
      <c r="K486" s="292">
        <v>2.5579999999999998</v>
      </c>
      <c r="L486" s="292">
        <v>0</v>
      </c>
      <c r="M486" s="293">
        <v>0</v>
      </c>
      <c r="O486" s="5"/>
      <c r="P486" s="5"/>
      <c r="Q486" s="5"/>
      <c r="R486" s="5"/>
      <c r="S486" s="5"/>
      <c r="T486" s="5"/>
    </row>
    <row r="487" spans="1:20" s="70" customFormat="1" x14ac:dyDescent="0.2">
      <c r="A487" s="315" t="s">
        <v>1311</v>
      </c>
      <c r="B487" s="292" t="s">
        <v>17078</v>
      </c>
      <c r="C487" s="316" t="s">
        <v>14336</v>
      </c>
      <c r="D487" s="292">
        <v>56033</v>
      </c>
      <c r="E487" s="292" t="s">
        <v>14757</v>
      </c>
      <c r="F487" s="292" t="s">
        <v>17573</v>
      </c>
      <c r="G487" s="292" t="s">
        <v>17579</v>
      </c>
      <c r="H487" s="293" t="s">
        <v>14828</v>
      </c>
      <c r="I487" s="291">
        <v>5.117</v>
      </c>
      <c r="J487" s="292">
        <v>5.117</v>
      </c>
      <c r="K487" s="292">
        <v>2.5579999999999998</v>
      </c>
      <c r="L487" s="292">
        <v>0</v>
      </c>
      <c r="M487" s="293">
        <v>0</v>
      </c>
      <c r="O487" s="5"/>
      <c r="P487" s="5"/>
      <c r="Q487" s="5"/>
      <c r="R487" s="5"/>
      <c r="S487" s="5"/>
      <c r="T487" s="5"/>
    </row>
    <row r="488" spans="1:20" s="70" customFormat="1" x14ac:dyDescent="0.2">
      <c r="A488" s="315" t="s">
        <v>1311</v>
      </c>
      <c r="B488" s="292" t="s">
        <v>17078</v>
      </c>
      <c r="C488" s="316" t="s">
        <v>14336</v>
      </c>
      <c r="D488" s="292">
        <v>56033</v>
      </c>
      <c r="E488" s="292" t="s">
        <v>14757</v>
      </c>
      <c r="F488" s="292" t="s">
        <v>17580</v>
      </c>
      <c r="G488" s="292" t="s">
        <v>17581</v>
      </c>
      <c r="H488" s="293" t="s">
        <v>14828</v>
      </c>
      <c r="I488" s="291">
        <v>5.6666881764347137</v>
      </c>
      <c r="J488" s="292">
        <v>5.7</v>
      </c>
      <c r="K488" s="292">
        <v>11.3</v>
      </c>
      <c r="L488" s="292">
        <v>0</v>
      </c>
      <c r="M488" s="293">
        <v>0</v>
      </c>
      <c r="O488" s="5"/>
      <c r="P488" s="5"/>
      <c r="Q488" s="5"/>
      <c r="R488" s="5"/>
      <c r="S488" s="5"/>
      <c r="T488" s="5"/>
    </row>
    <row r="489" spans="1:20" s="70" customFormat="1" x14ac:dyDescent="0.2">
      <c r="A489" s="315" t="s">
        <v>1311</v>
      </c>
      <c r="B489" s="292" t="s">
        <v>17078</v>
      </c>
      <c r="C489" s="316" t="s">
        <v>14336</v>
      </c>
      <c r="D489" s="292">
        <v>56033</v>
      </c>
      <c r="E489" s="292" t="s">
        <v>14757</v>
      </c>
      <c r="F489" s="292" t="s">
        <v>17582</v>
      </c>
      <c r="G489" s="292" t="s">
        <v>17583</v>
      </c>
      <c r="H489" s="293" t="s">
        <v>14828</v>
      </c>
      <c r="I489" s="291">
        <v>6.149</v>
      </c>
      <c r="J489" s="292">
        <v>2.4609999999999999</v>
      </c>
      <c r="K489" s="292">
        <v>1.536</v>
      </c>
      <c r="L489" s="292">
        <v>0</v>
      </c>
      <c r="M489" s="293">
        <v>0</v>
      </c>
      <c r="O489" s="5"/>
      <c r="P489" s="5"/>
      <c r="Q489" s="5"/>
      <c r="R489" s="5"/>
      <c r="S489" s="5"/>
      <c r="T489" s="5"/>
    </row>
    <row r="490" spans="1:20" s="70" customFormat="1" x14ac:dyDescent="0.2">
      <c r="A490" s="315" t="s">
        <v>1311</v>
      </c>
      <c r="B490" s="292" t="s">
        <v>17078</v>
      </c>
      <c r="C490" s="316" t="s">
        <v>14336</v>
      </c>
      <c r="D490" s="292">
        <v>56033</v>
      </c>
      <c r="E490" s="292" t="s">
        <v>14753</v>
      </c>
      <c r="F490" s="292" t="s">
        <v>17582</v>
      </c>
      <c r="G490" s="292" t="s">
        <v>17584</v>
      </c>
      <c r="H490" s="293" t="s">
        <v>14828</v>
      </c>
      <c r="I490" s="291">
        <v>4.992</v>
      </c>
      <c r="J490" s="292">
        <v>2.746</v>
      </c>
      <c r="K490" s="292">
        <v>8.4849999999999994</v>
      </c>
      <c r="L490" s="292">
        <v>0</v>
      </c>
      <c r="M490" s="293">
        <v>0</v>
      </c>
      <c r="O490" s="5"/>
      <c r="P490" s="5"/>
      <c r="Q490" s="5"/>
      <c r="R490" s="5"/>
      <c r="S490" s="5"/>
      <c r="T490" s="5"/>
    </row>
    <row r="491" spans="1:20" s="70" customFormat="1" x14ac:dyDescent="0.2">
      <c r="A491" s="315" t="s">
        <v>1311</v>
      </c>
      <c r="B491" s="292" t="s">
        <v>17078</v>
      </c>
      <c r="C491" s="316" t="s">
        <v>14336</v>
      </c>
      <c r="D491" s="292">
        <v>56033</v>
      </c>
      <c r="E491" s="292" t="s">
        <v>14755</v>
      </c>
      <c r="F491" s="292" t="s">
        <v>17585</v>
      </c>
      <c r="G491" s="292" t="s">
        <v>17586</v>
      </c>
      <c r="H491" s="293" t="s">
        <v>14828</v>
      </c>
      <c r="I491" s="291">
        <v>10.14</v>
      </c>
      <c r="J491" s="292">
        <v>1.4179999999999999</v>
      </c>
      <c r="K491" s="292">
        <v>10.14</v>
      </c>
      <c r="L491" s="292">
        <v>0</v>
      </c>
      <c r="M491" s="293">
        <v>0</v>
      </c>
      <c r="O491" s="5"/>
      <c r="P491" s="5"/>
      <c r="Q491" s="5"/>
      <c r="R491" s="5"/>
      <c r="S491" s="5"/>
      <c r="T491" s="5"/>
    </row>
    <row r="492" spans="1:20" s="70" customFormat="1" x14ac:dyDescent="0.2">
      <c r="A492" s="315" t="s">
        <v>1311</v>
      </c>
      <c r="B492" s="292" t="s">
        <v>17078</v>
      </c>
      <c r="C492" s="316" t="s">
        <v>14336</v>
      </c>
      <c r="D492" s="292">
        <v>56033</v>
      </c>
      <c r="E492" s="292" t="s">
        <v>14755</v>
      </c>
      <c r="F492" s="292" t="s">
        <v>17585</v>
      </c>
      <c r="G492" s="292" t="s">
        <v>17587</v>
      </c>
      <c r="H492" s="293" t="s">
        <v>14828</v>
      </c>
      <c r="I492" s="291">
        <v>10.14</v>
      </c>
      <c r="J492" s="292">
        <v>1.4179999999999999</v>
      </c>
      <c r="K492" s="292">
        <v>10.14</v>
      </c>
      <c r="L492" s="292">
        <v>0</v>
      </c>
      <c r="M492" s="293">
        <v>0</v>
      </c>
      <c r="O492" s="5"/>
      <c r="P492" s="5"/>
      <c r="Q492" s="5"/>
      <c r="R492" s="5"/>
      <c r="S492" s="5"/>
      <c r="T492" s="5"/>
    </row>
    <row r="493" spans="1:20" s="70" customFormat="1" x14ac:dyDescent="0.2">
      <c r="A493" s="315" t="s">
        <v>1311</v>
      </c>
      <c r="B493" s="292" t="s">
        <v>17078</v>
      </c>
      <c r="C493" s="316" t="s">
        <v>14336</v>
      </c>
      <c r="D493" s="292">
        <v>56033</v>
      </c>
      <c r="E493" s="292" t="s">
        <v>14757</v>
      </c>
      <c r="F493" s="292" t="s">
        <v>17585</v>
      </c>
      <c r="G493" s="292" t="s">
        <v>17588</v>
      </c>
      <c r="H493" s="293" t="s">
        <v>14828</v>
      </c>
      <c r="I493" s="291">
        <v>4.1159999999999997</v>
      </c>
      <c r="J493" s="292">
        <v>1.3939999999999999</v>
      </c>
      <c r="K493" s="292">
        <v>4.1159999999999997</v>
      </c>
      <c r="L493" s="292">
        <v>0</v>
      </c>
      <c r="M493" s="293">
        <v>0</v>
      </c>
      <c r="O493" s="5"/>
      <c r="P493" s="5"/>
      <c r="Q493" s="5"/>
      <c r="R493" s="5"/>
      <c r="S493" s="5"/>
      <c r="T493" s="5"/>
    </row>
    <row r="494" spans="1:20" s="70" customFormat="1" x14ac:dyDescent="0.2">
      <c r="A494" s="315" t="s">
        <v>1311</v>
      </c>
      <c r="B494" s="292" t="s">
        <v>17078</v>
      </c>
      <c r="C494" s="316" t="s">
        <v>14336</v>
      </c>
      <c r="D494" s="292">
        <v>56033</v>
      </c>
      <c r="E494" s="292" t="s">
        <v>14757</v>
      </c>
      <c r="F494" s="292" t="s">
        <v>17585</v>
      </c>
      <c r="G494" s="292" t="s">
        <v>17589</v>
      </c>
      <c r="H494" s="293" t="s">
        <v>14828</v>
      </c>
      <c r="I494" s="291">
        <v>6.149</v>
      </c>
      <c r="J494" s="292">
        <v>6.149</v>
      </c>
      <c r="K494" s="292">
        <v>3.0760000000000001</v>
      </c>
      <c r="L494" s="292">
        <v>0</v>
      </c>
      <c r="M494" s="293">
        <v>0</v>
      </c>
      <c r="O494" s="5"/>
      <c r="P494" s="5"/>
      <c r="Q494" s="5"/>
      <c r="R494" s="5"/>
      <c r="S494" s="5"/>
      <c r="T494" s="5"/>
    </row>
    <row r="495" spans="1:20" s="70" customFormat="1" x14ac:dyDescent="0.2">
      <c r="A495" s="315" t="s">
        <v>1311</v>
      </c>
      <c r="B495" s="292" t="s">
        <v>17078</v>
      </c>
      <c r="C495" s="316" t="s">
        <v>14336</v>
      </c>
      <c r="D495" s="292">
        <v>56033</v>
      </c>
      <c r="E495" s="292" t="s">
        <v>14757</v>
      </c>
      <c r="F495" s="292" t="s">
        <v>17590</v>
      </c>
      <c r="G495" s="292" t="s">
        <v>17591</v>
      </c>
      <c r="H495" s="293" t="s">
        <v>14828</v>
      </c>
      <c r="I495" s="291">
        <v>4.1159999999999997</v>
      </c>
      <c r="J495" s="292">
        <v>1.3939999999999999</v>
      </c>
      <c r="K495" s="292">
        <v>4.1159999999999997</v>
      </c>
      <c r="L495" s="292">
        <v>0</v>
      </c>
      <c r="M495" s="293">
        <v>0</v>
      </c>
      <c r="O495" s="5"/>
      <c r="P495" s="5"/>
      <c r="Q495" s="5"/>
      <c r="R495" s="5"/>
      <c r="S495" s="5"/>
      <c r="T495" s="5"/>
    </row>
    <row r="496" spans="1:20" s="70" customFormat="1" x14ac:dyDescent="0.2">
      <c r="A496" s="315" t="s">
        <v>1311</v>
      </c>
      <c r="B496" s="292" t="s">
        <v>17078</v>
      </c>
      <c r="C496" s="316" t="s">
        <v>14336</v>
      </c>
      <c r="D496" s="292">
        <v>56033</v>
      </c>
      <c r="E496" s="292" t="s">
        <v>14757</v>
      </c>
      <c r="F496" s="292" t="s">
        <v>17592</v>
      </c>
      <c r="G496" s="292" t="s">
        <v>17593</v>
      </c>
      <c r="H496" s="293" t="s">
        <v>14828</v>
      </c>
      <c r="I496" s="291">
        <v>4.1159999999999997</v>
      </c>
      <c r="J496" s="292">
        <v>1.3939999999999999</v>
      </c>
      <c r="K496" s="292">
        <v>4.1159999999999997</v>
      </c>
      <c r="L496" s="292">
        <v>0</v>
      </c>
      <c r="M496" s="293">
        <v>0</v>
      </c>
      <c r="O496" s="5"/>
      <c r="P496" s="5"/>
      <c r="Q496" s="5"/>
      <c r="R496" s="5"/>
      <c r="S496" s="5"/>
      <c r="T496" s="5"/>
    </row>
    <row r="497" spans="1:20" s="70" customFormat="1" x14ac:dyDescent="0.2">
      <c r="A497" s="315" t="s">
        <v>1311</v>
      </c>
      <c r="B497" s="292" t="s">
        <v>17078</v>
      </c>
      <c r="C497" s="316" t="s">
        <v>14336</v>
      </c>
      <c r="D497" s="292">
        <v>56033</v>
      </c>
      <c r="E497" s="292" t="s">
        <v>14757</v>
      </c>
      <c r="F497" s="292" t="s">
        <v>17594</v>
      </c>
      <c r="G497" s="292" t="s">
        <v>17595</v>
      </c>
      <c r="H497" s="293" t="s">
        <v>14828</v>
      </c>
      <c r="I497" s="291">
        <v>6.149</v>
      </c>
      <c r="J497" s="292">
        <v>6.149</v>
      </c>
      <c r="K497" s="292">
        <v>3.0760000000000001</v>
      </c>
      <c r="L497" s="292">
        <v>0</v>
      </c>
      <c r="M497" s="293">
        <v>0</v>
      </c>
      <c r="O497" s="5"/>
      <c r="P497" s="5"/>
      <c r="Q497" s="5"/>
      <c r="R497" s="5"/>
      <c r="S497" s="5"/>
      <c r="T497" s="5"/>
    </row>
    <row r="498" spans="1:20" s="70" customFormat="1" x14ac:dyDescent="0.2">
      <c r="A498" s="315" t="s">
        <v>1311</v>
      </c>
      <c r="B498" s="292" t="s">
        <v>17078</v>
      </c>
      <c r="C498" s="316" t="s">
        <v>14336</v>
      </c>
      <c r="D498" s="292">
        <v>56033</v>
      </c>
      <c r="E498" s="292" t="s">
        <v>14757</v>
      </c>
      <c r="F498" s="292" t="s">
        <v>17596</v>
      </c>
      <c r="G498" s="292" t="s">
        <v>17597</v>
      </c>
      <c r="H498" s="293" t="s">
        <v>14828</v>
      </c>
      <c r="I498" s="291">
        <v>5.7</v>
      </c>
      <c r="J498" s="292">
        <v>5.7</v>
      </c>
      <c r="K498" s="292">
        <v>2.8</v>
      </c>
      <c r="L498" s="292">
        <v>0</v>
      </c>
      <c r="M498" s="293">
        <v>0</v>
      </c>
      <c r="O498" s="5"/>
      <c r="P498" s="5"/>
      <c r="Q498" s="5"/>
      <c r="R498" s="5"/>
      <c r="S498" s="5"/>
      <c r="T498" s="5"/>
    </row>
    <row r="499" spans="1:20" s="70" customFormat="1" x14ac:dyDescent="0.2">
      <c r="A499" s="315" t="s">
        <v>1311</v>
      </c>
      <c r="B499" s="292" t="s">
        <v>17078</v>
      </c>
      <c r="C499" s="316" t="s">
        <v>14336</v>
      </c>
      <c r="D499" s="292">
        <v>56033</v>
      </c>
      <c r="E499" s="292" t="s">
        <v>14757</v>
      </c>
      <c r="F499" s="292" t="s">
        <v>17598</v>
      </c>
      <c r="G499" s="292" t="s">
        <v>17599</v>
      </c>
      <c r="H499" s="293" t="s">
        <v>14828</v>
      </c>
      <c r="I499" s="291">
        <v>6.2</v>
      </c>
      <c r="J499" s="292">
        <v>6.2</v>
      </c>
      <c r="K499" s="292">
        <v>3.1</v>
      </c>
      <c r="L499" s="292">
        <v>0</v>
      </c>
      <c r="M499" s="293">
        <v>0</v>
      </c>
      <c r="O499" s="5"/>
      <c r="P499" s="5"/>
      <c r="Q499" s="5"/>
      <c r="R499" s="5"/>
      <c r="S499" s="5"/>
      <c r="T499" s="5"/>
    </row>
    <row r="500" spans="1:20" s="70" customFormat="1" x14ac:dyDescent="0.2">
      <c r="A500" s="315" t="s">
        <v>1311</v>
      </c>
      <c r="B500" s="292" t="s">
        <v>17078</v>
      </c>
      <c r="C500" s="316" t="s">
        <v>14336</v>
      </c>
      <c r="D500" s="292">
        <v>56033</v>
      </c>
      <c r="E500" s="292" t="s">
        <v>14757</v>
      </c>
      <c r="F500" s="292" t="s">
        <v>17598</v>
      </c>
      <c r="G500" s="292" t="s">
        <v>17600</v>
      </c>
      <c r="H500" s="293" t="s">
        <v>14828</v>
      </c>
      <c r="I500" s="291">
        <v>6.2</v>
      </c>
      <c r="J500" s="292">
        <v>6.2</v>
      </c>
      <c r="K500" s="292">
        <v>3.1</v>
      </c>
      <c r="L500" s="292">
        <v>0</v>
      </c>
      <c r="M500" s="293">
        <v>0</v>
      </c>
      <c r="O500" s="5"/>
      <c r="P500" s="5"/>
      <c r="Q500" s="5"/>
      <c r="R500" s="5"/>
      <c r="S500" s="5"/>
      <c r="T500" s="5"/>
    </row>
    <row r="501" spans="1:20" s="70" customFormat="1" x14ac:dyDescent="0.2">
      <c r="A501" s="315" t="s">
        <v>1311</v>
      </c>
      <c r="B501" s="292" t="s">
        <v>17078</v>
      </c>
      <c r="C501" s="316" t="s">
        <v>14336</v>
      </c>
      <c r="D501" s="292">
        <v>56033</v>
      </c>
      <c r="E501" s="292" t="s">
        <v>14755</v>
      </c>
      <c r="F501" s="292" t="s">
        <v>17598</v>
      </c>
      <c r="G501" s="292" t="s">
        <v>17601</v>
      </c>
      <c r="H501" s="293" t="s">
        <v>14828</v>
      </c>
      <c r="I501" s="291">
        <v>3.1</v>
      </c>
      <c r="J501" s="292">
        <v>3.1</v>
      </c>
      <c r="K501" s="292">
        <v>6.3</v>
      </c>
      <c r="L501" s="292">
        <v>0</v>
      </c>
      <c r="M501" s="293">
        <v>0</v>
      </c>
      <c r="O501" s="5"/>
      <c r="P501" s="5"/>
      <c r="Q501" s="5"/>
      <c r="R501" s="5"/>
      <c r="S501" s="5"/>
      <c r="T501" s="5"/>
    </row>
    <row r="502" spans="1:20" s="70" customFormat="1" x14ac:dyDescent="0.2">
      <c r="A502" s="315" t="s">
        <v>1311</v>
      </c>
      <c r="B502" s="292" t="s">
        <v>17078</v>
      </c>
      <c r="C502" s="316" t="s">
        <v>14336</v>
      </c>
      <c r="D502" s="292">
        <v>56033</v>
      </c>
      <c r="E502" s="292" t="s">
        <v>14755</v>
      </c>
      <c r="F502" s="292" t="s">
        <v>17598</v>
      </c>
      <c r="G502" s="292" t="s">
        <v>17602</v>
      </c>
      <c r="H502" s="293" t="s">
        <v>14828</v>
      </c>
      <c r="I502" s="291">
        <v>3.1</v>
      </c>
      <c r="J502" s="292">
        <v>3.1</v>
      </c>
      <c r="K502" s="292">
        <v>6.2</v>
      </c>
      <c r="L502" s="292">
        <v>0</v>
      </c>
      <c r="M502" s="293">
        <v>0</v>
      </c>
      <c r="O502" s="5"/>
      <c r="P502" s="5"/>
      <c r="Q502" s="5"/>
      <c r="R502" s="5"/>
      <c r="S502" s="5"/>
      <c r="T502" s="5"/>
    </row>
    <row r="503" spans="1:20" s="70" customFormat="1" x14ac:dyDescent="0.2">
      <c r="A503" s="315" t="s">
        <v>1311</v>
      </c>
      <c r="B503" s="292" t="s">
        <v>17078</v>
      </c>
      <c r="C503" s="316" t="s">
        <v>14336</v>
      </c>
      <c r="D503" s="292">
        <v>56033</v>
      </c>
      <c r="E503" s="292" t="s">
        <v>14757</v>
      </c>
      <c r="F503" s="292" t="s">
        <v>17603</v>
      </c>
      <c r="G503" s="292" t="s">
        <v>17604</v>
      </c>
      <c r="H503" s="293" t="s">
        <v>14828</v>
      </c>
      <c r="I503" s="291">
        <v>6.2</v>
      </c>
      <c r="J503" s="292">
        <v>6.2</v>
      </c>
      <c r="K503" s="292">
        <v>3.1</v>
      </c>
      <c r="L503" s="292">
        <v>0</v>
      </c>
      <c r="M503" s="293">
        <v>0</v>
      </c>
      <c r="O503" s="5"/>
      <c r="P503" s="5"/>
      <c r="Q503" s="5"/>
      <c r="R503" s="5"/>
      <c r="S503" s="5"/>
      <c r="T503" s="5"/>
    </row>
    <row r="504" spans="1:20" s="70" customFormat="1" x14ac:dyDescent="0.2">
      <c r="A504" s="315" t="s">
        <v>1311</v>
      </c>
      <c r="B504" s="292" t="s">
        <v>17078</v>
      </c>
      <c r="C504" s="316" t="s">
        <v>14336</v>
      </c>
      <c r="D504" s="292">
        <v>56033</v>
      </c>
      <c r="E504" s="292" t="s">
        <v>14757</v>
      </c>
      <c r="F504" s="292" t="s">
        <v>17603</v>
      </c>
      <c r="G504" s="292" t="s">
        <v>17605</v>
      </c>
      <c r="H504" s="293" t="s">
        <v>14828</v>
      </c>
      <c r="I504" s="291">
        <v>6.2</v>
      </c>
      <c r="J504" s="292">
        <v>6.2</v>
      </c>
      <c r="K504" s="292">
        <v>3.1</v>
      </c>
      <c r="L504" s="292">
        <v>0</v>
      </c>
      <c r="M504" s="293">
        <v>0</v>
      </c>
      <c r="O504" s="5"/>
      <c r="P504" s="5"/>
      <c r="Q504" s="5"/>
      <c r="R504" s="5"/>
      <c r="S504" s="5"/>
      <c r="T504" s="5"/>
    </row>
    <row r="505" spans="1:20" s="70" customFormat="1" x14ac:dyDescent="0.2">
      <c r="A505" s="315" t="s">
        <v>1311</v>
      </c>
      <c r="B505" s="292" t="s">
        <v>17078</v>
      </c>
      <c r="C505" s="316" t="s">
        <v>14336</v>
      </c>
      <c r="D505" s="292">
        <v>56033</v>
      </c>
      <c r="E505" s="292" t="s">
        <v>14757</v>
      </c>
      <c r="F505" s="292" t="s">
        <v>17603</v>
      </c>
      <c r="G505" s="292" t="s">
        <v>17606</v>
      </c>
      <c r="H505" s="293" t="s">
        <v>14828</v>
      </c>
      <c r="I505" s="291">
        <v>3.1</v>
      </c>
      <c r="J505" s="292">
        <v>3.1</v>
      </c>
      <c r="K505" s="292">
        <v>6.2</v>
      </c>
      <c r="L505" s="292">
        <v>0</v>
      </c>
      <c r="M505" s="293">
        <v>0</v>
      </c>
      <c r="O505" s="5"/>
      <c r="P505" s="5"/>
      <c r="Q505" s="5"/>
      <c r="R505" s="5"/>
      <c r="S505" s="5"/>
      <c r="T505" s="5"/>
    </row>
    <row r="506" spans="1:20" s="70" customFormat="1" x14ac:dyDescent="0.2">
      <c r="A506" s="315" t="s">
        <v>1311</v>
      </c>
      <c r="B506" s="292" t="s">
        <v>17078</v>
      </c>
      <c r="C506" s="316" t="s">
        <v>14336</v>
      </c>
      <c r="D506" s="292">
        <v>56033</v>
      </c>
      <c r="E506" s="292" t="s">
        <v>14757</v>
      </c>
      <c r="F506" s="292" t="s">
        <v>17603</v>
      </c>
      <c r="G506" s="292" t="s">
        <v>17607</v>
      </c>
      <c r="H506" s="293" t="s">
        <v>14828</v>
      </c>
      <c r="I506" s="291">
        <v>3.1</v>
      </c>
      <c r="J506" s="292">
        <v>3.1</v>
      </c>
      <c r="K506" s="292">
        <v>6.2</v>
      </c>
      <c r="L506" s="292">
        <v>0</v>
      </c>
      <c r="M506" s="293">
        <v>0</v>
      </c>
      <c r="O506" s="5"/>
      <c r="P506" s="5"/>
      <c r="Q506" s="5"/>
      <c r="R506" s="5"/>
      <c r="S506" s="5"/>
      <c r="T506" s="5"/>
    </row>
    <row r="507" spans="1:20" s="70" customFormat="1" x14ac:dyDescent="0.2">
      <c r="A507" s="315" t="s">
        <v>1311</v>
      </c>
      <c r="B507" s="292" t="s">
        <v>17078</v>
      </c>
      <c r="C507" s="316" t="s">
        <v>14336</v>
      </c>
      <c r="D507" s="292">
        <v>56033</v>
      </c>
      <c r="E507" s="292" t="s">
        <v>14757</v>
      </c>
      <c r="F507" s="292" t="s">
        <v>17608</v>
      </c>
      <c r="G507" s="292" t="s">
        <v>17609</v>
      </c>
      <c r="H507" s="293" t="s">
        <v>14828</v>
      </c>
      <c r="I507" s="291">
        <v>19.399999999999999</v>
      </c>
      <c r="J507" s="292">
        <v>3</v>
      </c>
      <c r="K507" s="292">
        <v>6.5</v>
      </c>
      <c r="L507" s="292">
        <v>0</v>
      </c>
      <c r="M507" s="293">
        <v>0</v>
      </c>
      <c r="O507" s="5"/>
      <c r="P507" s="5"/>
      <c r="Q507" s="5"/>
      <c r="R507" s="5"/>
      <c r="S507" s="5"/>
      <c r="T507" s="5"/>
    </row>
    <row r="508" spans="1:20" s="70" customFormat="1" x14ac:dyDescent="0.2">
      <c r="A508" s="315" t="s">
        <v>1311</v>
      </c>
      <c r="B508" s="292" t="s">
        <v>17078</v>
      </c>
      <c r="C508" s="316" t="s">
        <v>14336</v>
      </c>
      <c r="D508" s="292">
        <v>56033</v>
      </c>
      <c r="E508" s="292" t="s">
        <v>14757</v>
      </c>
      <c r="F508" s="292" t="s">
        <v>17608</v>
      </c>
      <c r="G508" s="292" t="s">
        <v>17610</v>
      </c>
      <c r="H508" s="293" t="s">
        <v>14828</v>
      </c>
      <c r="I508" s="291">
        <v>12.5</v>
      </c>
      <c r="J508" s="292">
        <v>0.7</v>
      </c>
      <c r="K508" s="292">
        <v>4.2</v>
      </c>
      <c r="L508" s="292">
        <v>0</v>
      </c>
      <c r="M508" s="293">
        <v>0</v>
      </c>
      <c r="O508" s="5"/>
      <c r="P508" s="5"/>
      <c r="Q508" s="5"/>
      <c r="R508" s="5"/>
      <c r="S508" s="5"/>
      <c r="T508" s="5"/>
    </row>
    <row r="509" spans="1:20" s="70" customFormat="1" x14ac:dyDescent="0.2">
      <c r="A509" s="315" t="s">
        <v>1311</v>
      </c>
      <c r="B509" s="292" t="s">
        <v>17078</v>
      </c>
      <c r="C509" s="316" t="s">
        <v>14336</v>
      </c>
      <c r="D509" s="292">
        <v>56033</v>
      </c>
      <c r="E509" s="292" t="s">
        <v>14757</v>
      </c>
      <c r="F509" s="292" t="s">
        <v>17608</v>
      </c>
      <c r="G509" s="292" t="s">
        <v>17611</v>
      </c>
      <c r="H509" s="293" t="s">
        <v>14828</v>
      </c>
      <c r="I509" s="291">
        <v>6.2</v>
      </c>
      <c r="J509" s="292">
        <v>1.5</v>
      </c>
      <c r="K509" s="292">
        <v>3.1</v>
      </c>
      <c r="L509" s="292">
        <v>0</v>
      </c>
      <c r="M509" s="293">
        <v>0</v>
      </c>
      <c r="O509" s="5"/>
      <c r="P509" s="5"/>
      <c r="Q509" s="5"/>
      <c r="R509" s="5"/>
      <c r="S509" s="5"/>
      <c r="T509" s="5"/>
    </row>
    <row r="510" spans="1:20" s="70" customFormat="1" x14ac:dyDescent="0.2">
      <c r="A510" s="315" t="s">
        <v>1311</v>
      </c>
      <c r="B510" s="292" t="s">
        <v>17078</v>
      </c>
      <c r="C510" s="316" t="s">
        <v>14336</v>
      </c>
      <c r="D510" s="292">
        <v>56033</v>
      </c>
      <c r="E510" s="292" t="s">
        <v>14757</v>
      </c>
      <c r="F510" s="292" t="s">
        <v>17608</v>
      </c>
      <c r="G510" s="292" t="s">
        <v>17612</v>
      </c>
      <c r="H510" s="293" t="s">
        <v>14828</v>
      </c>
      <c r="I510" s="291">
        <v>4.0999999999999996</v>
      </c>
      <c r="J510" s="292">
        <v>1.7</v>
      </c>
      <c r="K510" s="292">
        <v>2.1</v>
      </c>
      <c r="L510" s="292">
        <v>0</v>
      </c>
      <c r="M510" s="293">
        <v>0</v>
      </c>
      <c r="O510" s="5"/>
      <c r="P510" s="5"/>
      <c r="Q510" s="5"/>
      <c r="R510" s="5"/>
      <c r="S510" s="5"/>
      <c r="T510" s="5"/>
    </row>
    <row r="511" spans="1:20" s="70" customFormat="1" x14ac:dyDescent="0.2">
      <c r="A511" s="315" t="s">
        <v>1311</v>
      </c>
      <c r="B511" s="292" t="s">
        <v>17078</v>
      </c>
      <c r="C511" s="316" t="s">
        <v>14337</v>
      </c>
      <c r="D511" s="292">
        <v>56045</v>
      </c>
      <c r="E511" s="292" t="s">
        <v>14755</v>
      </c>
      <c r="F511" s="292" t="s">
        <v>17613</v>
      </c>
      <c r="G511" s="292" t="s">
        <v>17614</v>
      </c>
      <c r="H511" s="293" t="s">
        <v>14828</v>
      </c>
      <c r="I511" s="291">
        <v>12.7</v>
      </c>
      <c r="J511" s="292">
        <v>8.5</v>
      </c>
      <c r="K511" s="292">
        <v>31.1</v>
      </c>
      <c r="L511" s="292">
        <v>0</v>
      </c>
      <c r="M511" s="293">
        <v>0</v>
      </c>
      <c r="O511" s="5"/>
      <c r="P511" s="5"/>
      <c r="Q511" s="5"/>
      <c r="R511" s="5"/>
      <c r="S511" s="5"/>
      <c r="T511" s="5"/>
    </row>
    <row r="512" spans="1:20" s="70" customFormat="1" x14ac:dyDescent="0.2">
      <c r="A512" s="315" t="s">
        <v>1311</v>
      </c>
      <c r="B512" s="292" t="s">
        <v>17078</v>
      </c>
      <c r="C512" s="316" t="s">
        <v>14337</v>
      </c>
      <c r="D512" s="292">
        <v>56045</v>
      </c>
      <c r="E512" s="292" t="s">
        <v>14755</v>
      </c>
      <c r="F512" s="292" t="s">
        <v>17613</v>
      </c>
      <c r="G512" s="292" t="s">
        <v>17615</v>
      </c>
      <c r="H512" s="293" t="s">
        <v>14828</v>
      </c>
      <c r="I512" s="291">
        <v>12.7</v>
      </c>
      <c r="J512" s="292">
        <v>8.5</v>
      </c>
      <c r="K512" s="292">
        <v>31.1</v>
      </c>
      <c r="L512" s="292">
        <v>0</v>
      </c>
      <c r="M512" s="293">
        <v>0</v>
      </c>
      <c r="O512" s="5"/>
      <c r="P512" s="5"/>
      <c r="Q512" s="5"/>
      <c r="R512" s="5"/>
      <c r="S512" s="5"/>
      <c r="T512" s="5"/>
    </row>
    <row r="513" spans="1:20" s="70" customFormat="1" x14ac:dyDescent="0.2">
      <c r="A513" s="315" t="s">
        <v>1311</v>
      </c>
      <c r="B513" s="292" t="s">
        <v>17078</v>
      </c>
      <c r="C513" s="316" t="s">
        <v>14337</v>
      </c>
      <c r="D513" s="292">
        <v>56045</v>
      </c>
      <c r="E513" s="292" t="s">
        <v>15913</v>
      </c>
      <c r="F513" s="292" t="s">
        <v>17616</v>
      </c>
      <c r="G513" s="292" t="s">
        <v>17617</v>
      </c>
      <c r="H513" s="293" t="s">
        <v>16820</v>
      </c>
      <c r="I513" s="291">
        <v>0</v>
      </c>
      <c r="J513" s="292">
        <v>3.3</v>
      </c>
      <c r="K513" s="292">
        <v>0</v>
      </c>
      <c r="L513" s="292">
        <v>0</v>
      </c>
      <c r="M513" s="293">
        <v>0</v>
      </c>
      <c r="O513" s="5"/>
      <c r="P513" s="5"/>
      <c r="Q513" s="5"/>
      <c r="R513" s="5"/>
      <c r="S513" s="5"/>
      <c r="T513" s="5"/>
    </row>
    <row r="514" spans="1:20" s="70" customFormat="1" x14ac:dyDescent="0.2">
      <c r="A514" s="315" t="s">
        <v>1311</v>
      </c>
      <c r="B514" s="292" t="s">
        <v>17078</v>
      </c>
      <c r="C514" s="316" t="s">
        <v>14337</v>
      </c>
      <c r="D514" s="292">
        <v>56045</v>
      </c>
      <c r="E514" s="292" t="s">
        <v>15913</v>
      </c>
      <c r="F514" s="292" t="s">
        <v>17616</v>
      </c>
      <c r="G514" s="292" t="s">
        <v>17617</v>
      </c>
      <c r="H514" s="293" t="s">
        <v>16820</v>
      </c>
      <c r="I514" s="291">
        <v>0</v>
      </c>
      <c r="J514" s="292">
        <v>3.3</v>
      </c>
      <c r="K514" s="292">
        <v>0</v>
      </c>
      <c r="L514" s="292">
        <v>0</v>
      </c>
      <c r="M514" s="293">
        <v>0</v>
      </c>
      <c r="O514" s="5"/>
      <c r="P514" s="5"/>
      <c r="Q514" s="5"/>
      <c r="R514" s="5"/>
      <c r="S514" s="5"/>
      <c r="T514" s="5"/>
    </row>
    <row r="515" spans="1:20" s="70" customFormat="1" x14ac:dyDescent="0.2">
      <c r="A515" s="315" t="s">
        <v>1311</v>
      </c>
      <c r="B515" s="292" t="s">
        <v>17078</v>
      </c>
      <c r="C515" s="316" t="s">
        <v>14337</v>
      </c>
      <c r="D515" s="292">
        <v>56045</v>
      </c>
      <c r="E515" s="292" t="s">
        <v>14323</v>
      </c>
      <c r="F515" s="292" t="s">
        <v>17618</v>
      </c>
      <c r="G515" s="292" t="s">
        <v>17619</v>
      </c>
      <c r="H515" s="293" t="s">
        <v>14817</v>
      </c>
      <c r="I515" s="291">
        <v>1.752</v>
      </c>
      <c r="J515" s="292">
        <v>0.13139999999999999</v>
      </c>
      <c r="K515" s="292">
        <v>0.438</v>
      </c>
      <c r="L515" s="292">
        <v>0</v>
      </c>
      <c r="M515" s="293">
        <v>0</v>
      </c>
      <c r="O515" s="5"/>
      <c r="P515" s="5"/>
      <c r="Q515" s="5"/>
      <c r="R515" s="5"/>
      <c r="S515" s="5"/>
      <c r="T515" s="5"/>
    </row>
    <row r="516" spans="1:20" s="70" customFormat="1" x14ac:dyDescent="0.2">
      <c r="A516" s="315" t="s">
        <v>1311</v>
      </c>
      <c r="B516" s="292" t="s">
        <v>17078</v>
      </c>
      <c r="C516" s="316" t="s">
        <v>14337</v>
      </c>
      <c r="D516" s="292">
        <v>56045</v>
      </c>
      <c r="E516" s="292" t="s">
        <v>14834</v>
      </c>
      <c r="F516" s="292" t="s">
        <v>17618</v>
      </c>
      <c r="G516" s="292" t="s">
        <v>17086</v>
      </c>
      <c r="H516" s="293" t="s">
        <v>7818</v>
      </c>
      <c r="I516" s="291">
        <v>0</v>
      </c>
      <c r="J516" s="292">
        <v>6.2</v>
      </c>
      <c r="K516" s="292">
        <v>0</v>
      </c>
      <c r="L516" s="292">
        <v>0</v>
      </c>
      <c r="M516" s="293">
        <v>0</v>
      </c>
      <c r="O516" s="5"/>
      <c r="P516" s="5"/>
      <c r="Q516" s="5"/>
      <c r="R516" s="5"/>
      <c r="S516" s="5"/>
      <c r="T516" s="5"/>
    </row>
    <row r="517" spans="1:20" s="70" customFormat="1" x14ac:dyDescent="0.2">
      <c r="A517" s="315" t="s">
        <v>1311</v>
      </c>
      <c r="B517" s="292" t="s">
        <v>17078</v>
      </c>
      <c r="C517" s="316" t="s">
        <v>14337</v>
      </c>
      <c r="D517" s="292">
        <v>56045</v>
      </c>
      <c r="E517" s="292" t="s">
        <v>14834</v>
      </c>
      <c r="F517" s="292" t="s">
        <v>17618</v>
      </c>
      <c r="G517" s="292" t="s">
        <v>17086</v>
      </c>
      <c r="H517" s="293" t="s">
        <v>7818</v>
      </c>
      <c r="I517" s="291">
        <v>0</v>
      </c>
      <c r="J517" s="292">
        <v>1.3</v>
      </c>
      <c r="K517" s="292">
        <v>0</v>
      </c>
      <c r="L517" s="292">
        <v>0</v>
      </c>
      <c r="M517" s="293">
        <v>0</v>
      </c>
      <c r="O517" s="5"/>
      <c r="P517" s="5"/>
      <c r="Q517" s="5"/>
      <c r="R517" s="5"/>
      <c r="S517" s="5"/>
      <c r="T517" s="5"/>
    </row>
    <row r="518" spans="1:20" s="70" customFormat="1" x14ac:dyDescent="0.2">
      <c r="A518" s="315" t="s">
        <v>1311</v>
      </c>
      <c r="B518" s="292" t="s">
        <v>17078</v>
      </c>
      <c r="C518" s="316" t="s">
        <v>14334</v>
      </c>
      <c r="D518" s="292">
        <v>56025</v>
      </c>
      <c r="E518" s="292" t="s">
        <v>14757</v>
      </c>
      <c r="F518" s="292" t="s">
        <v>17620</v>
      </c>
      <c r="G518" s="292" t="s">
        <v>17621</v>
      </c>
      <c r="H518" s="293" t="s">
        <v>14828</v>
      </c>
      <c r="I518" s="291">
        <v>19.399999999999999</v>
      </c>
      <c r="J518" s="292">
        <v>12.9</v>
      </c>
      <c r="K518" s="292">
        <v>6.5</v>
      </c>
      <c r="L518" s="292">
        <v>0</v>
      </c>
      <c r="M518" s="293">
        <v>0</v>
      </c>
      <c r="O518" s="5"/>
      <c r="P518" s="5"/>
      <c r="Q518" s="5"/>
      <c r="R518" s="5"/>
      <c r="S518" s="5"/>
      <c r="T518" s="5"/>
    </row>
    <row r="519" spans="1:20" s="70" customFormat="1" x14ac:dyDescent="0.2">
      <c r="A519" s="315" t="s">
        <v>1311</v>
      </c>
      <c r="B519" s="292" t="s">
        <v>17078</v>
      </c>
      <c r="C519" s="316" t="s">
        <v>14334</v>
      </c>
      <c r="D519" s="292">
        <v>56025</v>
      </c>
      <c r="E519" s="292" t="s">
        <v>14757</v>
      </c>
      <c r="F519" s="292" t="s">
        <v>17620</v>
      </c>
      <c r="G519" s="292" t="s">
        <v>17622</v>
      </c>
      <c r="H519" s="293" t="s">
        <v>14828</v>
      </c>
      <c r="I519" s="291">
        <v>19.399999999999999</v>
      </c>
      <c r="J519" s="292">
        <v>12.9</v>
      </c>
      <c r="K519" s="292">
        <v>6.5</v>
      </c>
      <c r="L519" s="292">
        <v>0</v>
      </c>
      <c r="M519" s="293">
        <v>0</v>
      </c>
      <c r="O519" s="5"/>
      <c r="P519" s="5"/>
      <c r="Q519" s="5"/>
      <c r="R519" s="5"/>
      <c r="S519" s="5"/>
      <c r="T519" s="5"/>
    </row>
    <row r="520" spans="1:20" s="70" customFormat="1" x14ac:dyDescent="0.2">
      <c r="A520" s="315" t="s">
        <v>1311</v>
      </c>
      <c r="B520" s="292" t="s">
        <v>17078</v>
      </c>
      <c r="C520" s="316" t="s">
        <v>14334</v>
      </c>
      <c r="D520" s="292">
        <v>56025</v>
      </c>
      <c r="E520" s="292" t="s">
        <v>15945</v>
      </c>
      <c r="F520" s="292" t="s">
        <v>17623</v>
      </c>
      <c r="G520" s="292" t="s">
        <v>17624</v>
      </c>
      <c r="H520" s="293" t="s">
        <v>14828</v>
      </c>
      <c r="I520" s="291">
        <v>16.199045399999999</v>
      </c>
      <c r="J520" s="292">
        <v>0</v>
      </c>
      <c r="K520" s="292">
        <v>0</v>
      </c>
      <c r="L520" s="292">
        <v>0</v>
      </c>
      <c r="M520" s="293">
        <v>0</v>
      </c>
      <c r="O520" s="5"/>
      <c r="P520" s="5"/>
      <c r="Q520" s="5"/>
      <c r="R520" s="5"/>
      <c r="S520" s="5"/>
      <c r="T520" s="5"/>
    </row>
    <row r="521" spans="1:20" s="70" customFormat="1" x14ac:dyDescent="0.2">
      <c r="A521" s="315" t="s">
        <v>1311</v>
      </c>
      <c r="B521" s="292" t="s">
        <v>17078</v>
      </c>
      <c r="C521" s="316" t="s">
        <v>14334</v>
      </c>
      <c r="D521" s="292">
        <v>56025</v>
      </c>
      <c r="E521" s="292" t="s">
        <v>14757</v>
      </c>
      <c r="F521" s="292" t="s">
        <v>17625</v>
      </c>
      <c r="G521" s="292" t="s">
        <v>17626</v>
      </c>
      <c r="H521" s="293" t="s">
        <v>14828</v>
      </c>
      <c r="I521" s="291">
        <v>6.45</v>
      </c>
      <c r="J521" s="292">
        <v>5.45</v>
      </c>
      <c r="K521" s="292">
        <v>5.45</v>
      </c>
      <c r="L521" s="292">
        <v>0</v>
      </c>
      <c r="M521" s="293">
        <v>0</v>
      </c>
      <c r="O521" s="5"/>
      <c r="P521" s="5"/>
      <c r="Q521" s="5"/>
      <c r="R521" s="5"/>
      <c r="S521" s="5"/>
      <c r="T521" s="5"/>
    </row>
    <row r="522" spans="1:20" s="70" customFormat="1" x14ac:dyDescent="0.2">
      <c r="A522" s="315" t="s">
        <v>1311</v>
      </c>
      <c r="B522" s="292" t="s">
        <v>17078</v>
      </c>
      <c r="C522" s="316" t="s">
        <v>14334</v>
      </c>
      <c r="D522" s="292">
        <v>56025</v>
      </c>
      <c r="E522" s="292" t="s">
        <v>14757</v>
      </c>
      <c r="F522" s="292" t="s">
        <v>17625</v>
      </c>
      <c r="G522" s="292" t="s">
        <v>17627</v>
      </c>
      <c r="H522" s="293" t="s">
        <v>14828</v>
      </c>
      <c r="I522" s="291">
        <v>6.45</v>
      </c>
      <c r="J522" s="292">
        <v>5.45</v>
      </c>
      <c r="K522" s="292">
        <v>5.45</v>
      </c>
      <c r="L522" s="292">
        <v>0</v>
      </c>
      <c r="M522" s="293">
        <v>0</v>
      </c>
      <c r="O522" s="5"/>
      <c r="P522" s="5"/>
      <c r="Q522" s="5"/>
      <c r="R522" s="5"/>
      <c r="S522" s="5"/>
      <c r="T522" s="5"/>
    </row>
    <row r="523" spans="1:20" s="70" customFormat="1" x14ac:dyDescent="0.2">
      <c r="A523" s="315" t="s">
        <v>1311</v>
      </c>
      <c r="B523" s="292" t="s">
        <v>17078</v>
      </c>
      <c r="C523" s="316" t="s">
        <v>14334</v>
      </c>
      <c r="D523" s="292">
        <v>56025</v>
      </c>
      <c r="E523" s="292" t="s">
        <v>14757</v>
      </c>
      <c r="F523" s="292" t="s">
        <v>17625</v>
      </c>
      <c r="G523" s="292" t="s">
        <v>17628</v>
      </c>
      <c r="H523" s="293" t="s">
        <v>14828</v>
      </c>
      <c r="I523" s="291">
        <v>6.45</v>
      </c>
      <c r="J523" s="292">
        <v>5.45</v>
      </c>
      <c r="K523" s="292">
        <v>5.45</v>
      </c>
      <c r="L523" s="292">
        <v>0</v>
      </c>
      <c r="M523" s="293">
        <v>0</v>
      </c>
      <c r="O523" s="5"/>
      <c r="P523" s="5"/>
      <c r="Q523" s="5"/>
      <c r="R523" s="5"/>
      <c r="S523" s="5"/>
      <c r="T523" s="5"/>
    </row>
    <row r="524" spans="1:20" s="70" customFormat="1" x14ac:dyDescent="0.2">
      <c r="A524" s="315" t="s">
        <v>1311</v>
      </c>
      <c r="B524" s="292" t="s">
        <v>17078</v>
      </c>
      <c r="C524" s="316" t="s">
        <v>14334</v>
      </c>
      <c r="D524" s="292">
        <v>56025</v>
      </c>
      <c r="E524" s="292" t="s">
        <v>14757</v>
      </c>
      <c r="F524" s="292" t="s">
        <v>17625</v>
      </c>
      <c r="G524" s="292" t="s">
        <v>17629</v>
      </c>
      <c r="H524" s="293" t="s">
        <v>14828</v>
      </c>
      <c r="I524" s="291">
        <v>6.45</v>
      </c>
      <c r="J524" s="292">
        <v>5.45</v>
      </c>
      <c r="K524" s="292">
        <v>5.45</v>
      </c>
      <c r="L524" s="292">
        <v>0</v>
      </c>
      <c r="M524" s="293">
        <v>0</v>
      </c>
      <c r="O524" s="5"/>
      <c r="P524" s="5"/>
      <c r="Q524" s="5"/>
      <c r="R524" s="5"/>
      <c r="S524" s="5"/>
      <c r="T524" s="5"/>
    </row>
    <row r="525" spans="1:20" s="70" customFormat="1" x14ac:dyDescent="0.2">
      <c r="A525" s="315" t="s">
        <v>1311</v>
      </c>
      <c r="B525" s="292" t="s">
        <v>17078</v>
      </c>
      <c r="C525" s="316" t="s">
        <v>14334</v>
      </c>
      <c r="D525" s="292">
        <v>56025</v>
      </c>
      <c r="E525" s="292" t="s">
        <v>14755</v>
      </c>
      <c r="F525" s="292" t="s">
        <v>17625</v>
      </c>
      <c r="G525" s="292" t="s">
        <v>17630</v>
      </c>
      <c r="H525" s="293" t="s">
        <v>14828</v>
      </c>
      <c r="I525" s="291">
        <v>14</v>
      </c>
      <c r="J525" s="292">
        <v>3.5</v>
      </c>
      <c r="K525" s="292">
        <v>17.5</v>
      </c>
      <c r="L525" s="292">
        <v>0</v>
      </c>
      <c r="M525" s="293">
        <v>0</v>
      </c>
      <c r="O525" s="5"/>
      <c r="P525" s="5"/>
      <c r="Q525" s="5"/>
      <c r="R525" s="5"/>
      <c r="S525" s="5"/>
      <c r="T525" s="5"/>
    </row>
    <row r="526" spans="1:20" s="70" customFormat="1" x14ac:dyDescent="0.2">
      <c r="A526" s="315" t="s">
        <v>1311</v>
      </c>
      <c r="B526" s="292" t="s">
        <v>17078</v>
      </c>
      <c r="C526" s="316" t="s">
        <v>14334</v>
      </c>
      <c r="D526" s="292">
        <v>56025</v>
      </c>
      <c r="E526" s="292" t="s">
        <v>14755</v>
      </c>
      <c r="F526" s="292" t="s">
        <v>17625</v>
      </c>
      <c r="G526" s="292" t="s">
        <v>17631</v>
      </c>
      <c r="H526" s="293" t="s">
        <v>14828</v>
      </c>
      <c r="I526" s="291">
        <v>13.2</v>
      </c>
      <c r="J526" s="292">
        <v>3.3</v>
      </c>
      <c r="K526" s="292">
        <v>16.5</v>
      </c>
      <c r="L526" s="292">
        <v>0</v>
      </c>
      <c r="M526" s="293">
        <v>0</v>
      </c>
      <c r="O526" s="5"/>
      <c r="P526" s="5"/>
      <c r="Q526" s="5"/>
      <c r="R526" s="5"/>
      <c r="S526" s="5"/>
      <c r="T526" s="5"/>
    </row>
    <row r="527" spans="1:20" s="70" customFormat="1" x14ac:dyDescent="0.2">
      <c r="A527" s="315" t="s">
        <v>1311</v>
      </c>
      <c r="B527" s="292" t="s">
        <v>17078</v>
      </c>
      <c r="C527" s="316" t="s">
        <v>14334</v>
      </c>
      <c r="D527" s="292">
        <v>56025</v>
      </c>
      <c r="E527" s="292" t="s">
        <v>14755</v>
      </c>
      <c r="F527" s="292" t="s">
        <v>17625</v>
      </c>
      <c r="G527" s="292" t="s">
        <v>17632</v>
      </c>
      <c r="H527" s="293" t="s">
        <v>14828</v>
      </c>
      <c r="I527" s="291">
        <v>14</v>
      </c>
      <c r="J527" s="292">
        <v>3.5</v>
      </c>
      <c r="K527" s="292">
        <v>17.5</v>
      </c>
      <c r="L527" s="292">
        <v>0</v>
      </c>
      <c r="M527" s="293">
        <v>0</v>
      </c>
      <c r="O527" s="5"/>
      <c r="P527" s="5"/>
      <c r="Q527" s="5"/>
      <c r="R527" s="5"/>
      <c r="S527" s="5"/>
      <c r="T527" s="5"/>
    </row>
    <row r="528" spans="1:20" s="70" customFormat="1" x14ac:dyDescent="0.2">
      <c r="A528" s="315" t="s">
        <v>1311</v>
      </c>
      <c r="B528" s="292" t="s">
        <v>17078</v>
      </c>
      <c r="C528" s="316" t="s">
        <v>14334</v>
      </c>
      <c r="D528" s="292">
        <v>56025</v>
      </c>
      <c r="E528" s="292" t="s">
        <v>14755</v>
      </c>
      <c r="F528" s="292" t="s">
        <v>17625</v>
      </c>
      <c r="G528" s="292" t="s">
        <v>17633</v>
      </c>
      <c r="H528" s="293" t="s">
        <v>14828</v>
      </c>
      <c r="I528" s="291">
        <v>14</v>
      </c>
      <c r="J528" s="292">
        <v>3.5</v>
      </c>
      <c r="K528" s="292">
        <v>17.5</v>
      </c>
      <c r="L528" s="292">
        <v>0</v>
      </c>
      <c r="M528" s="293">
        <v>0</v>
      </c>
      <c r="O528" s="5"/>
      <c r="P528" s="5"/>
      <c r="Q528" s="5"/>
      <c r="R528" s="5"/>
      <c r="S528" s="5"/>
      <c r="T528" s="5"/>
    </row>
    <row r="529" spans="1:20" s="70" customFormat="1" x14ac:dyDescent="0.2">
      <c r="A529" s="315" t="s">
        <v>1311</v>
      </c>
      <c r="B529" s="292" t="s">
        <v>17078</v>
      </c>
      <c r="C529" s="316" t="s">
        <v>14334</v>
      </c>
      <c r="D529" s="292">
        <v>56025</v>
      </c>
      <c r="E529" s="292" t="s">
        <v>11857</v>
      </c>
      <c r="F529" s="292" t="s">
        <v>17625</v>
      </c>
      <c r="G529" s="292" t="s">
        <v>17634</v>
      </c>
      <c r="H529" s="293" t="s">
        <v>13777</v>
      </c>
      <c r="I529" s="291">
        <v>0.8</v>
      </c>
      <c r="J529" s="292">
        <v>0</v>
      </c>
      <c r="K529" s="292">
        <v>4.5</v>
      </c>
      <c r="L529" s="292">
        <v>0</v>
      </c>
      <c r="M529" s="293">
        <v>0</v>
      </c>
      <c r="O529" s="5"/>
      <c r="P529" s="5"/>
      <c r="Q529" s="5"/>
      <c r="R529" s="5"/>
      <c r="S529" s="5"/>
      <c r="T529" s="5"/>
    </row>
    <row r="530" spans="1:20" s="70" customFormat="1" x14ac:dyDescent="0.2">
      <c r="A530" s="315" t="s">
        <v>1311</v>
      </c>
      <c r="B530" s="292" t="s">
        <v>17078</v>
      </c>
      <c r="C530" s="316" t="s">
        <v>14334</v>
      </c>
      <c r="D530" s="292">
        <v>56025</v>
      </c>
      <c r="E530" s="292" t="s">
        <v>14757</v>
      </c>
      <c r="F530" s="292" t="s">
        <v>17625</v>
      </c>
      <c r="G530" s="292" t="s">
        <v>17635</v>
      </c>
      <c r="H530" s="293" t="s">
        <v>14828</v>
      </c>
      <c r="I530" s="291">
        <v>19.399999999999999</v>
      </c>
      <c r="J530" s="292">
        <v>12.9</v>
      </c>
      <c r="K530" s="292">
        <v>6.5</v>
      </c>
      <c r="L530" s="292">
        <v>0</v>
      </c>
      <c r="M530" s="293">
        <v>0</v>
      </c>
      <c r="O530" s="5"/>
      <c r="P530" s="5"/>
      <c r="Q530" s="5"/>
      <c r="R530" s="5"/>
      <c r="S530" s="5"/>
      <c r="T530" s="5"/>
    </row>
    <row r="531" spans="1:20" s="70" customFormat="1" x14ac:dyDescent="0.2">
      <c r="A531" s="315" t="s">
        <v>1311</v>
      </c>
      <c r="B531" s="292" t="s">
        <v>17078</v>
      </c>
      <c r="C531" s="316" t="s">
        <v>14334</v>
      </c>
      <c r="D531" s="292">
        <v>56025</v>
      </c>
      <c r="E531" s="292" t="s">
        <v>14757</v>
      </c>
      <c r="F531" s="292" t="s">
        <v>17625</v>
      </c>
      <c r="G531" s="292" t="s">
        <v>17636</v>
      </c>
      <c r="H531" s="293" t="s">
        <v>14828</v>
      </c>
      <c r="I531" s="291">
        <v>19.399999999999999</v>
      </c>
      <c r="J531" s="292">
        <v>12.9</v>
      </c>
      <c r="K531" s="292">
        <v>6.5</v>
      </c>
      <c r="L531" s="292">
        <v>0</v>
      </c>
      <c r="M531" s="293">
        <v>0</v>
      </c>
      <c r="O531" s="5"/>
      <c r="P531" s="5"/>
      <c r="Q531" s="5"/>
      <c r="R531" s="5"/>
      <c r="S531" s="5"/>
      <c r="T531" s="5"/>
    </row>
    <row r="532" spans="1:20" s="70" customFormat="1" x14ac:dyDescent="0.2">
      <c r="A532" s="315" t="s">
        <v>1311</v>
      </c>
      <c r="B532" s="292" t="s">
        <v>17078</v>
      </c>
      <c r="C532" s="316" t="s">
        <v>14334</v>
      </c>
      <c r="D532" s="292">
        <v>56025</v>
      </c>
      <c r="E532" s="292" t="s">
        <v>11875</v>
      </c>
      <c r="F532" s="292" t="s">
        <v>17637</v>
      </c>
      <c r="G532" s="292" t="s">
        <v>17638</v>
      </c>
      <c r="H532" s="293" t="s">
        <v>15164</v>
      </c>
      <c r="I532" s="291">
        <v>0.4</v>
      </c>
      <c r="J532" s="292">
        <v>0</v>
      </c>
      <c r="K532" s="292">
        <v>0.1</v>
      </c>
      <c r="L532" s="292">
        <v>0</v>
      </c>
      <c r="M532" s="293">
        <v>0</v>
      </c>
      <c r="O532" s="5"/>
      <c r="P532" s="5"/>
      <c r="Q532" s="5"/>
      <c r="R532" s="5"/>
      <c r="S532" s="5"/>
      <c r="T532" s="5"/>
    </row>
    <row r="533" spans="1:20" s="70" customFormat="1" x14ac:dyDescent="0.2">
      <c r="A533" s="315" t="s">
        <v>1311</v>
      </c>
      <c r="B533" s="292" t="s">
        <v>17078</v>
      </c>
      <c r="C533" s="316" t="s">
        <v>14334</v>
      </c>
      <c r="D533" s="292">
        <v>56025</v>
      </c>
      <c r="E533" s="292" t="s">
        <v>15913</v>
      </c>
      <c r="F533" s="292" t="s">
        <v>17637</v>
      </c>
      <c r="G533" s="292" t="s">
        <v>17639</v>
      </c>
      <c r="H533" s="293" t="s">
        <v>16820</v>
      </c>
      <c r="I533" s="291">
        <v>0</v>
      </c>
      <c r="J533" s="292">
        <v>4</v>
      </c>
      <c r="K533" s="292">
        <v>0</v>
      </c>
      <c r="L533" s="292">
        <v>0</v>
      </c>
      <c r="M533" s="293">
        <v>0</v>
      </c>
      <c r="O533" s="5"/>
      <c r="P533" s="5"/>
      <c r="Q533" s="5"/>
      <c r="R533" s="5"/>
      <c r="S533" s="5"/>
      <c r="T533" s="5"/>
    </row>
    <row r="534" spans="1:20" s="70" customFormat="1" x14ac:dyDescent="0.2">
      <c r="A534" s="315" t="s">
        <v>1311</v>
      </c>
      <c r="B534" s="292" t="s">
        <v>17078</v>
      </c>
      <c r="C534" s="316" t="s">
        <v>14334</v>
      </c>
      <c r="D534" s="292">
        <v>56025</v>
      </c>
      <c r="E534" s="292" t="s">
        <v>14755</v>
      </c>
      <c r="F534" s="292" t="s">
        <v>17640</v>
      </c>
      <c r="G534" s="292" t="s">
        <v>17641</v>
      </c>
      <c r="H534" s="293" t="s">
        <v>14828</v>
      </c>
      <c r="I534" s="291">
        <v>24.4</v>
      </c>
      <c r="J534" s="292">
        <v>4.9000000000000004</v>
      </c>
      <c r="K534" s="292">
        <v>6.1</v>
      </c>
      <c r="L534" s="292">
        <v>0</v>
      </c>
      <c r="M534" s="293">
        <v>0</v>
      </c>
      <c r="O534" s="5"/>
      <c r="P534" s="5"/>
      <c r="Q534" s="5"/>
      <c r="R534" s="5"/>
      <c r="S534" s="5"/>
      <c r="T534" s="5"/>
    </row>
    <row r="535" spans="1:20" s="70" customFormat="1" x14ac:dyDescent="0.2">
      <c r="A535" s="315" t="s">
        <v>1311</v>
      </c>
      <c r="B535" s="292" t="s">
        <v>17078</v>
      </c>
      <c r="C535" s="316" t="s">
        <v>14334</v>
      </c>
      <c r="D535" s="292">
        <v>56025</v>
      </c>
      <c r="E535" s="292" t="s">
        <v>14755</v>
      </c>
      <c r="F535" s="292" t="s">
        <v>17640</v>
      </c>
      <c r="G535" s="292" t="s">
        <v>17642</v>
      </c>
      <c r="H535" s="293" t="s">
        <v>14828</v>
      </c>
      <c r="I535" s="291">
        <v>14</v>
      </c>
      <c r="J535" s="292">
        <v>14</v>
      </c>
      <c r="K535" s="292">
        <v>28</v>
      </c>
      <c r="L535" s="292">
        <v>0</v>
      </c>
      <c r="M535" s="293">
        <v>0</v>
      </c>
      <c r="O535" s="5"/>
      <c r="P535" s="5"/>
      <c r="Q535" s="5"/>
      <c r="R535" s="5"/>
      <c r="S535" s="5"/>
      <c r="T535" s="5"/>
    </row>
    <row r="536" spans="1:20" s="70" customFormat="1" x14ac:dyDescent="0.2">
      <c r="A536" s="315" t="s">
        <v>1311</v>
      </c>
      <c r="B536" s="292" t="s">
        <v>17078</v>
      </c>
      <c r="C536" s="316" t="s">
        <v>14334</v>
      </c>
      <c r="D536" s="292">
        <v>56025</v>
      </c>
      <c r="E536" s="292" t="s">
        <v>14755</v>
      </c>
      <c r="F536" s="292" t="s">
        <v>17640</v>
      </c>
      <c r="G536" s="292" t="s">
        <v>17643</v>
      </c>
      <c r="H536" s="293" t="s">
        <v>14828</v>
      </c>
      <c r="I536" s="291">
        <v>14</v>
      </c>
      <c r="J536" s="292">
        <v>14</v>
      </c>
      <c r="K536" s="292">
        <v>28</v>
      </c>
      <c r="L536" s="292">
        <v>0</v>
      </c>
      <c r="M536" s="293">
        <v>0</v>
      </c>
      <c r="O536" s="5"/>
      <c r="P536" s="5"/>
      <c r="Q536" s="5"/>
      <c r="R536" s="5"/>
      <c r="S536" s="5"/>
      <c r="T536" s="5"/>
    </row>
    <row r="537" spans="1:20" s="70" customFormat="1" x14ac:dyDescent="0.2">
      <c r="A537" s="315" t="s">
        <v>1311</v>
      </c>
      <c r="B537" s="292" t="s">
        <v>17078</v>
      </c>
      <c r="C537" s="316" t="s">
        <v>14334</v>
      </c>
      <c r="D537" s="292">
        <v>56025</v>
      </c>
      <c r="E537" s="292" t="s">
        <v>14757</v>
      </c>
      <c r="F537" s="292" t="s">
        <v>17640</v>
      </c>
      <c r="G537" s="292" t="s">
        <v>17644</v>
      </c>
      <c r="H537" s="293" t="s">
        <v>14828</v>
      </c>
      <c r="I537" s="291">
        <v>19.399999999999999</v>
      </c>
      <c r="J537" s="292">
        <v>12.9</v>
      </c>
      <c r="K537" s="292">
        <v>6.5</v>
      </c>
      <c r="L537" s="292">
        <v>0</v>
      </c>
      <c r="M537" s="293">
        <v>0</v>
      </c>
      <c r="O537" s="5"/>
      <c r="P537" s="5"/>
      <c r="Q537" s="5"/>
      <c r="R537" s="5"/>
      <c r="S537" s="5"/>
      <c r="T537" s="5"/>
    </row>
    <row r="538" spans="1:20" s="70" customFormat="1" x14ac:dyDescent="0.2">
      <c r="A538" s="315" t="s">
        <v>1311</v>
      </c>
      <c r="B538" s="292" t="s">
        <v>17078</v>
      </c>
      <c r="C538" s="316" t="s">
        <v>14334</v>
      </c>
      <c r="D538" s="292">
        <v>56025</v>
      </c>
      <c r="E538" s="292" t="s">
        <v>15945</v>
      </c>
      <c r="F538" s="292" t="s">
        <v>17640</v>
      </c>
      <c r="G538" s="292" t="s">
        <v>17645</v>
      </c>
      <c r="H538" s="293" t="s">
        <v>14828</v>
      </c>
      <c r="I538" s="291">
        <v>0.9</v>
      </c>
      <c r="J538" s="292">
        <v>14.9</v>
      </c>
      <c r="K538" s="292">
        <v>0.2</v>
      </c>
      <c r="L538" s="292">
        <v>0</v>
      </c>
      <c r="M538" s="293">
        <v>0</v>
      </c>
      <c r="O538" s="5"/>
      <c r="P538" s="5"/>
      <c r="Q538" s="5"/>
      <c r="R538" s="5"/>
      <c r="S538" s="5"/>
      <c r="T538" s="5"/>
    </row>
    <row r="539" spans="1:20" s="70" customFormat="1" x14ac:dyDescent="0.2">
      <c r="A539" s="315" t="s">
        <v>1311</v>
      </c>
      <c r="B539" s="292" t="s">
        <v>17078</v>
      </c>
      <c r="C539" s="316" t="s">
        <v>14334</v>
      </c>
      <c r="D539" s="292">
        <v>56025</v>
      </c>
      <c r="E539" s="292" t="s">
        <v>14757</v>
      </c>
      <c r="F539" s="292" t="s">
        <v>17646</v>
      </c>
      <c r="G539" s="292" t="s">
        <v>17647</v>
      </c>
      <c r="H539" s="293" t="s">
        <v>14828</v>
      </c>
      <c r="I539" s="291">
        <v>19.399999999999999</v>
      </c>
      <c r="J539" s="292">
        <v>12.9</v>
      </c>
      <c r="K539" s="292">
        <v>6.5</v>
      </c>
      <c r="L539" s="292">
        <v>0</v>
      </c>
      <c r="M539" s="293">
        <v>0</v>
      </c>
      <c r="O539" s="5"/>
      <c r="P539" s="5"/>
      <c r="Q539" s="5"/>
      <c r="R539" s="5"/>
      <c r="S539" s="5"/>
      <c r="T539" s="5"/>
    </row>
    <row r="540" spans="1:20" s="70" customFormat="1" x14ac:dyDescent="0.2">
      <c r="A540" s="315" t="s">
        <v>1311</v>
      </c>
      <c r="B540" s="292" t="s">
        <v>17078</v>
      </c>
      <c r="C540" s="316" t="s">
        <v>14334</v>
      </c>
      <c r="D540" s="292">
        <v>56025</v>
      </c>
      <c r="E540" s="292" t="s">
        <v>14755</v>
      </c>
      <c r="F540" s="292" t="s">
        <v>17646</v>
      </c>
      <c r="G540" s="292" t="s">
        <v>17648</v>
      </c>
      <c r="H540" s="293" t="s">
        <v>14828</v>
      </c>
      <c r="I540" s="291">
        <v>14.3</v>
      </c>
      <c r="J540" s="292">
        <v>16.2</v>
      </c>
      <c r="K540" s="292">
        <v>28.5</v>
      </c>
      <c r="L540" s="292">
        <v>0</v>
      </c>
      <c r="M540" s="293">
        <v>0</v>
      </c>
      <c r="O540" s="5"/>
      <c r="P540" s="5"/>
      <c r="Q540" s="5"/>
      <c r="R540" s="5"/>
      <c r="S540" s="5"/>
      <c r="T540" s="5"/>
    </row>
    <row r="541" spans="1:20" s="70" customFormat="1" x14ac:dyDescent="0.2">
      <c r="A541" s="315" t="s">
        <v>1311</v>
      </c>
      <c r="B541" s="292" t="s">
        <v>17078</v>
      </c>
      <c r="C541" s="316" t="s">
        <v>14334</v>
      </c>
      <c r="D541" s="292">
        <v>56025</v>
      </c>
      <c r="E541" s="292" t="s">
        <v>14755</v>
      </c>
      <c r="F541" s="292" t="s">
        <v>17649</v>
      </c>
      <c r="G541" s="292" t="s">
        <v>17650</v>
      </c>
      <c r="H541" s="293" t="s">
        <v>14828</v>
      </c>
      <c r="I541" s="291">
        <v>14.3</v>
      </c>
      <c r="J541" s="292">
        <v>14.3</v>
      </c>
      <c r="K541" s="292">
        <v>28.5</v>
      </c>
      <c r="L541" s="292">
        <v>0</v>
      </c>
      <c r="M541" s="293">
        <v>0</v>
      </c>
      <c r="O541" s="5"/>
      <c r="P541" s="5"/>
      <c r="Q541" s="5"/>
      <c r="R541" s="5"/>
      <c r="S541" s="5"/>
      <c r="T541" s="5"/>
    </row>
    <row r="542" spans="1:20" s="70" customFormat="1" x14ac:dyDescent="0.2">
      <c r="A542" s="315" t="s">
        <v>1311</v>
      </c>
      <c r="B542" s="292" t="s">
        <v>17078</v>
      </c>
      <c r="C542" s="316" t="s">
        <v>14334</v>
      </c>
      <c r="D542" s="292">
        <v>56025</v>
      </c>
      <c r="E542" s="292" t="s">
        <v>14757</v>
      </c>
      <c r="F542" s="292" t="s">
        <v>17649</v>
      </c>
      <c r="G542" s="292" t="s">
        <v>17651</v>
      </c>
      <c r="H542" s="293" t="s">
        <v>14828</v>
      </c>
      <c r="I542" s="291">
        <v>114.3</v>
      </c>
      <c r="J542" s="292">
        <v>12.9</v>
      </c>
      <c r="K542" s="292">
        <v>6.5</v>
      </c>
      <c r="L542" s="292">
        <v>0</v>
      </c>
      <c r="M542" s="293">
        <v>0</v>
      </c>
      <c r="O542" s="5"/>
      <c r="P542" s="5"/>
      <c r="Q542" s="5"/>
      <c r="R542" s="5"/>
      <c r="S542" s="5"/>
      <c r="T542" s="5"/>
    </row>
    <row r="543" spans="1:20" s="70" customFormat="1" x14ac:dyDescent="0.2">
      <c r="A543" s="315" t="s">
        <v>1311</v>
      </c>
      <c r="B543" s="292" t="s">
        <v>17078</v>
      </c>
      <c r="C543" s="316" t="s">
        <v>14334</v>
      </c>
      <c r="D543" s="292">
        <v>56025</v>
      </c>
      <c r="E543" s="292" t="s">
        <v>15945</v>
      </c>
      <c r="F543" s="292" t="s">
        <v>17649</v>
      </c>
      <c r="G543" s="292" t="s">
        <v>17652</v>
      </c>
      <c r="H543" s="293" t="s">
        <v>14828</v>
      </c>
      <c r="I543" s="291">
        <v>0.8</v>
      </c>
      <c r="J543" s="292">
        <v>7.1</v>
      </c>
      <c r="K543" s="292">
        <v>0.2</v>
      </c>
      <c r="L543" s="292">
        <v>0</v>
      </c>
      <c r="M543" s="293">
        <v>0</v>
      </c>
      <c r="O543" s="5"/>
      <c r="P543" s="5"/>
      <c r="Q543" s="5"/>
      <c r="R543" s="5"/>
      <c r="S543" s="5"/>
      <c r="T543" s="5"/>
    </row>
    <row r="544" spans="1:20" s="70" customFormat="1" x14ac:dyDescent="0.2">
      <c r="A544" s="315" t="s">
        <v>1311</v>
      </c>
      <c r="B544" s="292" t="s">
        <v>17078</v>
      </c>
      <c r="C544" s="316" t="s">
        <v>14334</v>
      </c>
      <c r="D544" s="292">
        <v>56025</v>
      </c>
      <c r="E544" s="292" t="s">
        <v>14753</v>
      </c>
      <c r="F544" s="292" t="s">
        <v>17649</v>
      </c>
      <c r="G544" s="292" t="s">
        <v>17653</v>
      </c>
      <c r="H544" s="293" t="s">
        <v>14828</v>
      </c>
      <c r="I544" s="291">
        <v>11.1</v>
      </c>
      <c r="J544" s="292">
        <v>2.2000000000000002</v>
      </c>
      <c r="K544" s="292">
        <v>6.7</v>
      </c>
      <c r="L544" s="292">
        <v>0</v>
      </c>
      <c r="M544" s="293">
        <v>0</v>
      </c>
      <c r="O544" s="5"/>
      <c r="P544" s="5"/>
      <c r="Q544" s="5"/>
      <c r="R544" s="5"/>
      <c r="S544" s="5"/>
      <c r="T544" s="5"/>
    </row>
    <row r="545" spans="1:20" s="70" customFormat="1" x14ac:dyDescent="0.2">
      <c r="A545" s="315" t="s">
        <v>1311</v>
      </c>
      <c r="B545" s="292" t="s">
        <v>17078</v>
      </c>
      <c r="C545" s="316" t="s">
        <v>14334</v>
      </c>
      <c r="D545" s="292">
        <v>56025</v>
      </c>
      <c r="E545" s="292" t="s">
        <v>14755</v>
      </c>
      <c r="F545" s="292" t="s">
        <v>17649</v>
      </c>
      <c r="G545" s="292" t="s">
        <v>17654</v>
      </c>
      <c r="H545" s="293" t="s">
        <v>14828</v>
      </c>
      <c r="I545" s="291">
        <v>1</v>
      </c>
      <c r="J545" s="292">
        <v>1</v>
      </c>
      <c r="K545" s="292">
        <v>1.9</v>
      </c>
      <c r="L545" s="292">
        <v>0</v>
      </c>
      <c r="M545" s="293">
        <v>0</v>
      </c>
      <c r="O545" s="5"/>
      <c r="P545" s="5"/>
      <c r="Q545" s="5"/>
      <c r="R545" s="5"/>
      <c r="S545" s="5"/>
      <c r="T545" s="5"/>
    </row>
    <row r="546" spans="1:20" s="70" customFormat="1" x14ac:dyDescent="0.2">
      <c r="A546" s="315" t="s">
        <v>1311</v>
      </c>
      <c r="B546" s="292" t="s">
        <v>17078</v>
      </c>
      <c r="C546" s="316" t="s">
        <v>14334</v>
      </c>
      <c r="D546" s="292">
        <v>56025</v>
      </c>
      <c r="E546" s="292" t="s">
        <v>14757</v>
      </c>
      <c r="F546" s="292" t="s">
        <v>17655</v>
      </c>
      <c r="G546" s="292" t="s">
        <v>17656</v>
      </c>
      <c r="H546" s="293" t="s">
        <v>14828</v>
      </c>
      <c r="I546" s="291">
        <v>0</v>
      </c>
      <c r="J546" s="292">
        <v>0</v>
      </c>
      <c r="K546" s="292">
        <v>0</v>
      </c>
      <c r="L546" s="292">
        <v>0</v>
      </c>
      <c r="M546" s="293">
        <v>0</v>
      </c>
      <c r="O546" s="5"/>
      <c r="P546" s="5"/>
      <c r="Q546" s="5"/>
      <c r="R546" s="5"/>
      <c r="S546" s="5"/>
      <c r="T546" s="5"/>
    </row>
    <row r="547" spans="1:20" s="70" customFormat="1" x14ac:dyDescent="0.2">
      <c r="A547" s="315" t="s">
        <v>1311</v>
      </c>
      <c r="B547" s="292" t="s">
        <v>17078</v>
      </c>
      <c r="C547" s="316" t="s">
        <v>14334</v>
      </c>
      <c r="D547" s="292">
        <v>56025</v>
      </c>
      <c r="E547" s="292" t="s">
        <v>14757</v>
      </c>
      <c r="F547" s="292" t="s">
        <v>17655</v>
      </c>
      <c r="G547" s="292" t="s">
        <v>17657</v>
      </c>
      <c r="H547" s="293" t="s">
        <v>14828</v>
      </c>
      <c r="I547" s="291">
        <v>0</v>
      </c>
      <c r="J547" s="292">
        <v>0</v>
      </c>
      <c r="K547" s="292">
        <v>0</v>
      </c>
      <c r="L547" s="292">
        <v>0</v>
      </c>
      <c r="M547" s="293">
        <v>0</v>
      </c>
      <c r="O547" s="5"/>
      <c r="P547" s="5"/>
      <c r="Q547" s="5"/>
      <c r="R547" s="5"/>
      <c r="S547" s="5"/>
      <c r="T547" s="5"/>
    </row>
    <row r="548" spans="1:20" s="70" customFormat="1" x14ac:dyDescent="0.2">
      <c r="A548" s="315" t="s">
        <v>1311</v>
      </c>
      <c r="B548" s="292" t="s">
        <v>17078</v>
      </c>
      <c r="C548" s="316" t="s">
        <v>14334</v>
      </c>
      <c r="D548" s="292">
        <v>56025</v>
      </c>
      <c r="E548" s="292" t="s">
        <v>14757</v>
      </c>
      <c r="F548" s="292" t="s">
        <v>17658</v>
      </c>
      <c r="G548" s="292" t="s">
        <v>17659</v>
      </c>
      <c r="H548" s="293" t="s">
        <v>14828</v>
      </c>
      <c r="I548" s="291">
        <v>0</v>
      </c>
      <c r="J548" s="292">
        <v>0</v>
      </c>
      <c r="K548" s="292">
        <v>0</v>
      </c>
      <c r="L548" s="292">
        <v>0</v>
      </c>
      <c r="M548" s="293">
        <v>0</v>
      </c>
      <c r="O548" s="5"/>
      <c r="P548" s="5"/>
      <c r="Q548" s="5"/>
      <c r="R548" s="5"/>
      <c r="S548" s="5"/>
      <c r="T548" s="5"/>
    </row>
    <row r="549" spans="1:20" s="70" customFormat="1" x14ac:dyDescent="0.2">
      <c r="A549" s="315" t="s">
        <v>1311</v>
      </c>
      <c r="B549" s="292" t="s">
        <v>17078</v>
      </c>
      <c r="C549" s="316" t="s">
        <v>14334</v>
      </c>
      <c r="D549" s="292">
        <v>56025</v>
      </c>
      <c r="E549" s="292" t="s">
        <v>14757</v>
      </c>
      <c r="F549" s="292" t="s">
        <v>17658</v>
      </c>
      <c r="G549" s="292" t="s">
        <v>17660</v>
      </c>
      <c r="H549" s="293" t="s">
        <v>14828</v>
      </c>
      <c r="I549" s="291">
        <v>0</v>
      </c>
      <c r="J549" s="292">
        <v>0</v>
      </c>
      <c r="K549" s="292">
        <v>0</v>
      </c>
      <c r="L549" s="292">
        <v>0</v>
      </c>
      <c r="M549" s="293">
        <v>0</v>
      </c>
      <c r="O549" s="5"/>
      <c r="P549" s="5"/>
      <c r="Q549" s="5"/>
      <c r="R549" s="5"/>
      <c r="S549" s="5"/>
      <c r="T549" s="5"/>
    </row>
    <row r="550" spans="1:20" s="70" customFormat="1" x14ac:dyDescent="0.2">
      <c r="A550" s="315" t="s">
        <v>1311</v>
      </c>
      <c r="B550" s="292" t="s">
        <v>17078</v>
      </c>
      <c r="C550" s="316" t="s">
        <v>14334</v>
      </c>
      <c r="D550" s="292">
        <v>56025</v>
      </c>
      <c r="E550" s="292" t="s">
        <v>15945</v>
      </c>
      <c r="F550" s="292" t="s">
        <v>17661</v>
      </c>
      <c r="G550" s="292" t="s">
        <v>17662</v>
      </c>
      <c r="H550" s="293" t="s">
        <v>14828</v>
      </c>
      <c r="I550" s="291">
        <v>21.969520799999998</v>
      </c>
      <c r="J550" s="292">
        <v>0</v>
      </c>
      <c r="K550" s="292">
        <v>0</v>
      </c>
      <c r="L550" s="292">
        <v>0</v>
      </c>
      <c r="M550" s="293">
        <v>0</v>
      </c>
      <c r="O550" s="5"/>
      <c r="P550" s="5"/>
      <c r="Q550" s="5"/>
      <c r="R550" s="5"/>
      <c r="S550" s="5"/>
      <c r="T550" s="5"/>
    </row>
    <row r="551" spans="1:20" s="70" customFormat="1" x14ac:dyDescent="0.2">
      <c r="A551" s="315" t="s">
        <v>1311</v>
      </c>
      <c r="B551" s="292" t="s">
        <v>17078</v>
      </c>
      <c r="C551" s="316" t="s">
        <v>14334</v>
      </c>
      <c r="D551" s="292">
        <v>56025</v>
      </c>
      <c r="E551" s="292" t="s">
        <v>15945</v>
      </c>
      <c r="F551" s="292" t="s">
        <v>17661</v>
      </c>
      <c r="G551" s="292" t="s">
        <v>17663</v>
      </c>
      <c r="H551" s="293" t="s">
        <v>14828</v>
      </c>
      <c r="I551" s="291">
        <v>14.912855099999998</v>
      </c>
      <c r="J551" s="292">
        <v>0</v>
      </c>
      <c r="K551" s="292">
        <v>0</v>
      </c>
      <c r="L551" s="292">
        <v>0</v>
      </c>
      <c r="M551" s="293">
        <v>0</v>
      </c>
      <c r="O551" s="5"/>
      <c r="P551" s="5"/>
      <c r="Q551" s="5"/>
      <c r="R551" s="5"/>
      <c r="S551" s="5"/>
      <c r="T551" s="5"/>
    </row>
    <row r="552" spans="1:20" s="70" customFormat="1" x14ac:dyDescent="0.2">
      <c r="A552" s="315" t="s">
        <v>1311</v>
      </c>
      <c r="B552" s="292" t="s">
        <v>17078</v>
      </c>
      <c r="C552" s="316" t="s">
        <v>14334</v>
      </c>
      <c r="D552" s="292">
        <v>56025</v>
      </c>
      <c r="E552" s="292" t="s">
        <v>15945</v>
      </c>
      <c r="F552" s="292" t="s">
        <v>17661</v>
      </c>
      <c r="G552" s="292" t="s">
        <v>17664</v>
      </c>
      <c r="H552" s="293" t="s">
        <v>14828</v>
      </c>
      <c r="I552" s="291">
        <v>14.912855099999998</v>
      </c>
      <c r="J552" s="292">
        <v>0</v>
      </c>
      <c r="K552" s="292">
        <v>0</v>
      </c>
      <c r="L552" s="292">
        <v>0</v>
      </c>
      <c r="M552" s="293">
        <v>0</v>
      </c>
      <c r="O552" s="5"/>
      <c r="P552" s="5"/>
      <c r="Q552" s="5"/>
      <c r="R552" s="5"/>
      <c r="S552" s="5"/>
      <c r="T552" s="5"/>
    </row>
    <row r="553" spans="1:20" s="70" customFormat="1" x14ac:dyDescent="0.2">
      <c r="A553" s="315" t="s">
        <v>1311</v>
      </c>
      <c r="B553" s="292" t="s">
        <v>17078</v>
      </c>
      <c r="C553" s="316" t="s">
        <v>14334</v>
      </c>
      <c r="D553" s="292">
        <v>56025</v>
      </c>
      <c r="E553" s="292" t="s">
        <v>15945</v>
      </c>
      <c r="F553" s="292" t="s">
        <v>17665</v>
      </c>
      <c r="G553" s="292" t="s">
        <v>17666</v>
      </c>
      <c r="H553" s="293" t="s">
        <v>14828</v>
      </c>
      <c r="I553" s="291">
        <v>9.0728559000000004</v>
      </c>
      <c r="J553" s="292">
        <v>0</v>
      </c>
      <c r="K553" s="292">
        <v>0</v>
      </c>
      <c r="L553" s="292">
        <v>0</v>
      </c>
      <c r="M553" s="293">
        <v>0</v>
      </c>
      <c r="O553" s="5"/>
      <c r="P553" s="5"/>
      <c r="Q553" s="5"/>
      <c r="R553" s="5"/>
      <c r="S553" s="5"/>
      <c r="T553" s="5"/>
    </row>
    <row r="554" spans="1:20" s="70" customFormat="1" x14ac:dyDescent="0.2">
      <c r="A554" s="315" t="s">
        <v>1311</v>
      </c>
      <c r="B554" s="292" t="s">
        <v>17078</v>
      </c>
      <c r="C554" s="316" t="s">
        <v>14334</v>
      </c>
      <c r="D554" s="292">
        <v>56025</v>
      </c>
      <c r="E554" s="292" t="s">
        <v>14755</v>
      </c>
      <c r="F554" s="292" t="s">
        <v>17667</v>
      </c>
      <c r="G554" s="292" t="s">
        <v>17668</v>
      </c>
      <c r="H554" s="293" t="s">
        <v>14828</v>
      </c>
      <c r="I554" s="291">
        <v>16.2</v>
      </c>
      <c r="J554" s="292">
        <v>8.1</v>
      </c>
      <c r="K554" s="292">
        <v>8.1</v>
      </c>
      <c r="L554" s="292">
        <v>0</v>
      </c>
      <c r="M554" s="293">
        <v>0</v>
      </c>
      <c r="O554" s="5"/>
      <c r="P554" s="5"/>
      <c r="Q554" s="5"/>
      <c r="R554" s="5"/>
      <c r="S554" s="5"/>
      <c r="T554" s="5"/>
    </row>
    <row r="555" spans="1:20" s="70" customFormat="1" x14ac:dyDescent="0.2">
      <c r="A555" s="315" t="s">
        <v>1311</v>
      </c>
      <c r="B555" s="292" t="s">
        <v>17078</v>
      </c>
      <c r="C555" s="316" t="s">
        <v>14334</v>
      </c>
      <c r="D555" s="292">
        <v>56025</v>
      </c>
      <c r="E555" s="292" t="s">
        <v>15945</v>
      </c>
      <c r="F555" s="292" t="s">
        <v>17669</v>
      </c>
      <c r="G555" s="292" t="s">
        <v>17670</v>
      </c>
      <c r="H555" s="293" t="s">
        <v>14828</v>
      </c>
      <c r="I555" s="291">
        <v>21.4</v>
      </c>
      <c r="J555" s="292">
        <v>0</v>
      </c>
      <c r="K555" s="292">
        <v>0</v>
      </c>
      <c r="L555" s="292">
        <v>0</v>
      </c>
      <c r="M555" s="293">
        <v>0</v>
      </c>
      <c r="O555" s="5"/>
      <c r="P555" s="5"/>
      <c r="Q555" s="5"/>
      <c r="R555" s="5"/>
      <c r="S555" s="5"/>
      <c r="T555" s="5"/>
    </row>
    <row r="556" spans="1:20" s="70" customFormat="1" x14ac:dyDescent="0.2">
      <c r="A556" s="315" t="s">
        <v>1311</v>
      </c>
      <c r="B556" s="292" t="s">
        <v>17078</v>
      </c>
      <c r="C556" s="316" t="s">
        <v>14334</v>
      </c>
      <c r="D556" s="292">
        <v>56025</v>
      </c>
      <c r="E556" s="292" t="s">
        <v>15945</v>
      </c>
      <c r="F556" s="292" t="s">
        <v>17671</v>
      </c>
      <c r="G556" s="292" t="s">
        <v>17672</v>
      </c>
      <c r="H556" s="293" t="s">
        <v>14828</v>
      </c>
      <c r="I556" s="291">
        <v>3.476</v>
      </c>
      <c r="J556" s="292">
        <v>0</v>
      </c>
      <c r="K556" s="292">
        <v>0</v>
      </c>
      <c r="L556" s="292">
        <v>0</v>
      </c>
      <c r="M556" s="293">
        <v>0</v>
      </c>
      <c r="O556" s="5"/>
      <c r="P556" s="5"/>
      <c r="Q556" s="5"/>
      <c r="R556" s="5"/>
      <c r="S556" s="5"/>
      <c r="T556" s="5"/>
    </row>
    <row r="557" spans="1:20" s="70" customFormat="1" x14ac:dyDescent="0.2">
      <c r="A557" s="315" t="s">
        <v>1311</v>
      </c>
      <c r="B557" s="292" t="s">
        <v>17078</v>
      </c>
      <c r="C557" s="316" t="s">
        <v>14334</v>
      </c>
      <c r="D557" s="292">
        <v>56025</v>
      </c>
      <c r="E557" s="292" t="s">
        <v>15905</v>
      </c>
      <c r="F557" s="292" t="s">
        <v>17673</v>
      </c>
      <c r="G557" s="292" t="s">
        <v>17674</v>
      </c>
      <c r="H557" s="293" t="s">
        <v>16820</v>
      </c>
      <c r="I557" s="291">
        <v>0</v>
      </c>
      <c r="J557" s="292">
        <v>0.5</v>
      </c>
      <c r="K557" s="292">
        <v>0</v>
      </c>
      <c r="L557" s="292">
        <v>0</v>
      </c>
      <c r="M557" s="293">
        <v>0</v>
      </c>
      <c r="O557" s="5"/>
      <c r="P557" s="5"/>
      <c r="Q557" s="5"/>
      <c r="R557" s="5"/>
      <c r="S557" s="5"/>
      <c r="T557" s="5"/>
    </row>
    <row r="558" spans="1:20" s="70" customFormat="1" x14ac:dyDescent="0.2">
      <c r="A558" s="315" t="s">
        <v>1311</v>
      </c>
      <c r="B558" s="292" t="s">
        <v>17078</v>
      </c>
      <c r="C558" s="316" t="s">
        <v>14334</v>
      </c>
      <c r="D558" s="292">
        <v>56025</v>
      </c>
      <c r="E558" s="292" t="s">
        <v>16410</v>
      </c>
      <c r="F558" s="292" t="s">
        <v>17673</v>
      </c>
      <c r="G558" s="292" t="s">
        <v>17675</v>
      </c>
      <c r="H558" s="293" t="s">
        <v>16820</v>
      </c>
      <c r="I558" s="291">
        <v>0</v>
      </c>
      <c r="J558" s="292">
        <v>0.5</v>
      </c>
      <c r="K558" s="292">
        <v>0</v>
      </c>
      <c r="L558" s="292">
        <v>0</v>
      </c>
      <c r="M558" s="293">
        <v>0</v>
      </c>
      <c r="O558" s="5"/>
      <c r="P558" s="5"/>
      <c r="Q558" s="5"/>
      <c r="R558" s="5"/>
      <c r="S558" s="5"/>
      <c r="T558" s="5"/>
    </row>
    <row r="559" spans="1:20" s="70" customFormat="1" x14ac:dyDescent="0.2">
      <c r="A559" s="315" t="s">
        <v>1311</v>
      </c>
      <c r="B559" s="292" t="s">
        <v>17078</v>
      </c>
      <c r="C559" s="316" t="s">
        <v>14334</v>
      </c>
      <c r="D559" s="292">
        <v>56025</v>
      </c>
      <c r="E559" s="292" t="s">
        <v>16410</v>
      </c>
      <c r="F559" s="292" t="s">
        <v>17673</v>
      </c>
      <c r="G559" s="292" t="s">
        <v>17675</v>
      </c>
      <c r="H559" s="293" t="s">
        <v>16820</v>
      </c>
      <c r="I559" s="291">
        <v>0</v>
      </c>
      <c r="J559" s="292">
        <v>2.9</v>
      </c>
      <c r="K559" s="292">
        <v>0</v>
      </c>
      <c r="L559" s="292">
        <v>0</v>
      </c>
      <c r="M559" s="293">
        <v>0</v>
      </c>
      <c r="O559" s="5"/>
      <c r="P559" s="5"/>
      <c r="Q559" s="5"/>
      <c r="R559" s="5"/>
      <c r="S559" s="5"/>
      <c r="T559" s="5"/>
    </row>
    <row r="560" spans="1:20" s="70" customFormat="1" x14ac:dyDescent="0.2">
      <c r="A560" s="315" t="s">
        <v>1311</v>
      </c>
      <c r="B560" s="292" t="s">
        <v>17078</v>
      </c>
      <c r="C560" s="316" t="s">
        <v>14334</v>
      </c>
      <c r="D560" s="292">
        <v>56025</v>
      </c>
      <c r="E560" s="292" t="s">
        <v>16410</v>
      </c>
      <c r="F560" s="292" t="s">
        <v>17673</v>
      </c>
      <c r="G560" s="292" t="s">
        <v>17675</v>
      </c>
      <c r="H560" s="293" t="s">
        <v>16820</v>
      </c>
      <c r="I560" s="291">
        <v>0</v>
      </c>
      <c r="J560" s="292">
        <v>15.7</v>
      </c>
      <c r="K560" s="292">
        <v>0</v>
      </c>
      <c r="L560" s="292">
        <v>0</v>
      </c>
      <c r="M560" s="293">
        <v>0</v>
      </c>
      <c r="O560" s="5"/>
      <c r="P560" s="5"/>
      <c r="Q560" s="5"/>
      <c r="R560" s="5"/>
      <c r="S560" s="5"/>
      <c r="T560" s="5"/>
    </row>
    <row r="561" spans="1:20" s="70" customFormat="1" x14ac:dyDescent="0.2">
      <c r="A561" s="315" t="s">
        <v>1311</v>
      </c>
      <c r="B561" s="292" t="s">
        <v>17078</v>
      </c>
      <c r="C561" s="316" t="s">
        <v>14334</v>
      </c>
      <c r="D561" s="292">
        <v>56025</v>
      </c>
      <c r="E561" s="292" t="s">
        <v>16410</v>
      </c>
      <c r="F561" s="292" t="s">
        <v>17673</v>
      </c>
      <c r="G561" s="292" t="s">
        <v>17675</v>
      </c>
      <c r="H561" s="293" t="s">
        <v>16820</v>
      </c>
      <c r="I561" s="291">
        <v>0</v>
      </c>
      <c r="J561" s="292">
        <v>19.399999999999999</v>
      </c>
      <c r="K561" s="292">
        <v>0</v>
      </c>
      <c r="L561" s="292">
        <v>0</v>
      </c>
      <c r="M561" s="293">
        <v>0</v>
      </c>
      <c r="O561" s="5"/>
      <c r="P561" s="5"/>
      <c r="Q561" s="5"/>
      <c r="R561" s="5"/>
      <c r="S561" s="5"/>
      <c r="T561" s="5"/>
    </row>
    <row r="562" spans="1:20" s="70" customFormat="1" x14ac:dyDescent="0.2">
      <c r="A562" s="315" t="s">
        <v>1311</v>
      </c>
      <c r="B562" s="292" t="s">
        <v>17078</v>
      </c>
      <c r="C562" s="316" t="s">
        <v>14334</v>
      </c>
      <c r="D562" s="292">
        <v>56025</v>
      </c>
      <c r="E562" s="292" t="s">
        <v>16410</v>
      </c>
      <c r="F562" s="292" t="s">
        <v>17673</v>
      </c>
      <c r="G562" s="292" t="s">
        <v>17675</v>
      </c>
      <c r="H562" s="293" t="s">
        <v>16820</v>
      </c>
      <c r="I562" s="291">
        <v>0</v>
      </c>
      <c r="J562" s="292">
        <v>0.8</v>
      </c>
      <c r="K562" s="292">
        <v>0</v>
      </c>
      <c r="L562" s="292">
        <v>0</v>
      </c>
      <c r="M562" s="293">
        <v>0</v>
      </c>
      <c r="O562" s="5"/>
      <c r="P562" s="5"/>
      <c r="Q562" s="5"/>
      <c r="R562" s="5"/>
      <c r="S562" s="5"/>
      <c r="T562" s="5"/>
    </row>
    <row r="563" spans="1:20" s="70" customFormat="1" x14ac:dyDescent="0.2">
      <c r="A563" s="315" t="s">
        <v>1311</v>
      </c>
      <c r="B563" s="292" t="s">
        <v>17078</v>
      </c>
      <c r="C563" s="316" t="s">
        <v>14334</v>
      </c>
      <c r="D563" s="292">
        <v>56025</v>
      </c>
      <c r="E563" s="292" t="s">
        <v>16410</v>
      </c>
      <c r="F563" s="292" t="s">
        <v>17673</v>
      </c>
      <c r="G563" s="292" t="s">
        <v>17675</v>
      </c>
      <c r="H563" s="293" t="s">
        <v>16820</v>
      </c>
      <c r="I563" s="291">
        <v>0</v>
      </c>
      <c r="J563" s="292">
        <v>0.7</v>
      </c>
      <c r="K563" s="292">
        <v>0</v>
      </c>
      <c r="L563" s="292">
        <v>0</v>
      </c>
      <c r="M563" s="293">
        <v>0</v>
      </c>
      <c r="O563" s="5"/>
      <c r="P563" s="5"/>
      <c r="Q563" s="5"/>
      <c r="R563" s="5"/>
      <c r="S563" s="5"/>
      <c r="T563" s="5"/>
    </row>
    <row r="564" spans="1:20" s="70" customFormat="1" x14ac:dyDescent="0.2">
      <c r="A564" s="315" t="s">
        <v>1311</v>
      </c>
      <c r="B564" s="292" t="s">
        <v>17078</v>
      </c>
      <c r="C564" s="316" t="s">
        <v>14334</v>
      </c>
      <c r="D564" s="292">
        <v>56025</v>
      </c>
      <c r="E564" s="292" t="s">
        <v>16410</v>
      </c>
      <c r="F564" s="292" t="s">
        <v>17673</v>
      </c>
      <c r="G564" s="292" t="s">
        <v>17675</v>
      </c>
      <c r="H564" s="293" t="s">
        <v>16820</v>
      </c>
      <c r="I564" s="291">
        <v>0</v>
      </c>
      <c r="J564" s="292">
        <v>9</v>
      </c>
      <c r="K564" s="292">
        <v>0</v>
      </c>
      <c r="L564" s="292">
        <v>0</v>
      </c>
      <c r="M564" s="293">
        <v>0</v>
      </c>
      <c r="O564" s="5"/>
      <c r="P564" s="5"/>
      <c r="Q564" s="5"/>
      <c r="R564" s="5"/>
      <c r="S564" s="5"/>
      <c r="T564" s="5"/>
    </row>
    <row r="565" spans="1:20" s="70" customFormat="1" x14ac:dyDescent="0.2">
      <c r="A565" s="315" t="s">
        <v>1311</v>
      </c>
      <c r="B565" s="292" t="s">
        <v>17078</v>
      </c>
      <c r="C565" s="316" t="s">
        <v>14334</v>
      </c>
      <c r="D565" s="292">
        <v>56025</v>
      </c>
      <c r="E565" s="292" t="s">
        <v>16410</v>
      </c>
      <c r="F565" s="292" t="s">
        <v>17673</v>
      </c>
      <c r="G565" s="292" t="s">
        <v>17675</v>
      </c>
      <c r="H565" s="293" t="s">
        <v>16820</v>
      </c>
      <c r="I565" s="291">
        <v>0</v>
      </c>
      <c r="J565" s="292">
        <v>1.8</v>
      </c>
      <c r="K565" s="292">
        <v>0</v>
      </c>
      <c r="L565" s="292">
        <v>0</v>
      </c>
      <c r="M565" s="293">
        <v>0</v>
      </c>
      <c r="O565" s="5"/>
      <c r="P565" s="5"/>
      <c r="Q565" s="5"/>
      <c r="R565" s="5"/>
      <c r="S565" s="5"/>
      <c r="T565" s="5"/>
    </row>
    <row r="566" spans="1:20" s="70" customFormat="1" x14ac:dyDescent="0.2">
      <c r="A566" s="315" t="s">
        <v>1311</v>
      </c>
      <c r="B566" s="292" t="s">
        <v>17078</v>
      </c>
      <c r="C566" s="316" t="s">
        <v>14334</v>
      </c>
      <c r="D566" s="292">
        <v>56025</v>
      </c>
      <c r="E566" s="292" t="s">
        <v>14757</v>
      </c>
      <c r="F566" s="292" t="s">
        <v>17676</v>
      </c>
      <c r="G566" s="292" t="s">
        <v>17677</v>
      </c>
      <c r="H566" s="293" t="s">
        <v>14828</v>
      </c>
      <c r="I566" s="291">
        <v>19.413287671679395</v>
      </c>
      <c r="J566" s="292">
        <v>6.5</v>
      </c>
      <c r="K566" s="292">
        <v>2.6</v>
      </c>
      <c r="L566" s="292">
        <v>0</v>
      </c>
      <c r="M566" s="293">
        <v>0</v>
      </c>
      <c r="O566" s="5"/>
      <c r="P566" s="5"/>
      <c r="Q566" s="5"/>
      <c r="R566" s="5"/>
      <c r="S566" s="5"/>
      <c r="T566" s="5"/>
    </row>
    <row r="567" spans="1:20" s="70" customFormat="1" x14ac:dyDescent="0.2">
      <c r="A567" s="315" t="s">
        <v>1311</v>
      </c>
      <c r="B567" s="292" t="s">
        <v>17078</v>
      </c>
      <c r="C567" s="316" t="s">
        <v>14334</v>
      </c>
      <c r="D567" s="292">
        <v>56025</v>
      </c>
      <c r="E567" s="292" t="s">
        <v>14757</v>
      </c>
      <c r="F567" s="292" t="s">
        <v>17676</v>
      </c>
      <c r="G567" s="292" t="s">
        <v>17677</v>
      </c>
      <c r="H567" s="293" t="s">
        <v>14828</v>
      </c>
      <c r="I567" s="291">
        <v>19.413287671679395</v>
      </c>
      <c r="J567" s="292">
        <v>9.1</v>
      </c>
      <c r="K567" s="292">
        <v>1.7</v>
      </c>
      <c r="L567" s="292">
        <v>0</v>
      </c>
      <c r="M567" s="293">
        <v>0</v>
      </c>
      <c r="O567" s="5"/>
      <c r="P567" s="5"/>
      <c r="Q567" s="5"/>
      <c r="R567" s="5"/>
      <c r="S567" s="5"/>
      <c r="T567" s="5"/>
    </row>
    <row r="568" spans="1:20" s="70" customFormat="1" x14ac:dyDescent="0.2">
      <c r="A568" s="315" t="s">
        <v>1311</v>
      </c>
      <c r="B568" s="292" t="s">
        <v>17078</v>
      </c>
      <c r="C568" s="316" t="s">
        <v>14334</v>
      </c>
      <c r="D568" s="292">
        <v>56025</v>
      </c>
      <c r="E568" s="292" t="s">
        <v>14757</v>
      </c>
      <c r="F568" s="292" t="s">
        <v>17676</v>
      </c>
      <c r="G568" s="292" t="s">
        <v>17678</v>
      </c>
      <c r="H568" s="293" t="s">
        <v>14828</v>
      </c>
      <c r="I568" s="291">
        <v>24</v>
      </c>
      <c r="J568" s="292">
        <v>17.100000000000001</v>
      </c>
      <c r="K568" s="292">
        <v>17.100000000000001</v>
      </c>
      <c r="L568" s="292">
        <v>0</v>
      </c>
      <c r="M568" s="293">
        <v>0</v>
      </c>
      <c r="O568" s="5"/>
      <c r="P568" s="5"/>
      <c r="Q568" s="5"/>
      <c r="R568" s="5"/>
      <c r="S568" s="5"/>
      <c r="T568" s="5"/>
    </row>
    <row r="569" spans="1:20" s="70" customFormat="1" x14ac:dyDescent="0.2">
      <c r="A569" s="315" t="s">
        <v>1311</v>
      </c>
      <c r="B569" s="292" t="s">
        <v>17078</v>
      </c>
      <c r="C569" s="316" t="s">
        <v>14334</v>
      </c>
      <c r="D569" s="292">
        <v>56025</v>
      </c>
      <c r="E569" s="292" t="s">
        <v>14757</v>
      </c>
      <c r="F569" s="292" t="s">
        <v>17676</v>
      </c>
      <c r="G569" s="292" t="s">
        <v>17678</v>
      </c>
      <c r="H569" s="293" t="s">
        <v>14828</v>
      </c>
      <c r="I569" s="291">
        <v>24</v>
      </c>
      <c r="J569" s="292">
        <v>17.100000000000001</v>
      </c>
      <c r="K569" s="292">
        <v>17.100000000000001</v>
      </c>
      <c r="L569" s="292">
        <v>0</v>
      </c>
      <c r="M569" s="293">
        <v>0</v>
      </c>
      <c r="O569" s="5"/>
      <c r="P569" s="5"/>
      <c r="Q569" s="5"/>
      <c r="R569" s="5"/>
      <c r="S569" s="5"/>
      <c r="T569" s="5"/>
    </row>
    <row r="570" spans="1:20" s="70" customFormat="1" x14ac:dyDescent="0.2">
      <c r="A570" s="315" t="s">
        <v>1311</v>
      </c>
      <c r="B570" s="292" t="s">
        <v>17078</v>
      </c>
      <c r="C570" s="316" t="s">
        <v>14334</v>
      </c>
      <c r="D570" s="292">
        <v>56025</v>
      </c>
      <c r="E570" s="292" t="s">
        <v>14757</v>
      </c>
      <c r="F570" s="292" t="s">
        <v>17679</v>
      </c>
      <c r="G570" s="292" t="s">
        <v>17680</v>
      </c>
      <c r="H570" s="293" t="s">
        <v>14828</v>
      </c>
      <c r="I570" s="291">
        <v>3.1</v>
      </c>
      <c r="J570" s="292">
        <v>6.1</v>
      </c>
      <c r="K570" s="292">
        <v>5.3</v>
      </c>
      <c r="L570" s="292">
        <v>0</v>
      </c>
      <c r="M570" s="293">
        <v>0</v>
      </c>
      <c r="O570" s="5"/>
      <c r="P570" s="5"/>
      <c r="Q570" s="5"/>
      <c r="R570" s="5"/>
      <c r="S570" s="5"/>
      <c r="T570" s="5"/>
    </row>
    <row r="571" spans="1:20" s="70" customFormat="1" x14ac:dyDescent="0.2">
      <c r="A571" s="315" t="s">
        <v>1311</v>
      </c>
      <c r="B571" s="292" t="s">
        <v>17078</v>
      </c>
      <c r="C571" s="316" t="s">
        <v>14334</v>
      </c>
      <c r="D571" s="292">
        <v>56025</v>
      </c>
      <c r="E571" s="292" t="s">
        <v>14757</v>
      </c>
      <c r="F571" s="292" t="s">
        <v>17679</v>
      </c>
      <c r="G571" s="292" t="s">
        <v>17386</v>
      </c>
      <c r="H571" s="293" t="s">
        <v>14828</v>
      </c>
      <c r="I571" s="291">
        <v>0.1</v>
      </c>
      <c r="J571" s="292">
        <v>0.6</v>
      </c>
      <c r="K571" s="292">
        <v>0.3</v>
      </c>
      <c r="L571" s="292">
        <v>0</v>
      </c>
      <c r="M571" s="293">
        <v>0</v>
      </c>
      <c r="O571" s="5"/>
      <c r="P571" s="5"/>
      <c r="Q571" s="5"/>
      <c r="R571" s="5"/>
      <c r="S571" s="5"/>
      <c r="T571" s="5"/>
    </row>
    <row r="572" spans="1:20" s="70" customFormat="1" x14ac:dyDescent="0.2">
      <c r="A572" s="315" t="s">
        <v>1311</v>
      </c>
      <c r="B572" s="292" t="s">
        <v>17078</v>
      </c>
      <c r="C572" s="316" t="s">
        <v>14334</v>
      </c>
      <c r="D572" s="292">
        <v>56025</v>
      </c>
      <c r="E572" s="292" t="s">
        <v>14757</v>
      </c>
      <c r="F572" s="292" t="s">
        <v>17679</v>
      </c>
      <c r="G572" s="292" t="s">
        <v>17681</v>
      </c>
      <c r="H572" s="293" t="s">
        <v>14828</v>
      </c>
      <c r="I572" s="291">
        <v>0</v>
      </c>
      <c r="J572" s="292">
        <v>0.4</v>
      </c>
      <c r="K572" s="292">
        <v>0</v>
      </c>
      <c r="L572" s="292">
        <v>0</v>
      </c>
      <c r="M572" s="293">
        <v>0</v>
      </c>
      <c r="O572" s="5"/>
      <c r="P572" s="5"/>
      <c r="Q572" s="5"/>
      <c r="R572" s="5"/>
      <c r="S572" s="5"/>
      <c r="T572" s="5"/>
    </row>
    <row r="573" spans="1:20" s="70" customFormat="1" x14ac:dyDescent="0.2">
      <c r="A573" s="315" t="s">
        <v>1311</v>
      </c>
      <c r="B573" s="292" t="s">
        <v>17078</v>
      </c>
      <c r="C573" s="316" t="s">
        <v>14334</v>
      </c>
      <c r="D573" s="292">
        <v>56025</v>
      </c>
      <c r="E573" s="292" t="s">
        <v>14757</v>
      </c>
      <c r="F573" s="292" t="s">
        <v>17679</v>
      </c>
      <c r="G573" s="292" t="s">
        <v>17682</v>
      </c>
      <c r="H573" s="293" t="s">
        <v>14828</v>
      </c>
      <c r="I573" s="291">
        <v>0.3</v>
      </c>
      <c r="J573" s="292">
        <v>0.1</v>
      </c>
      <c r="K573" s="292">
        <v>0.2</v>
      </c>
      <c r="L573" s="292">
        <v>0</v>
      </c>
      <c r="M573" s="293">
        <v>0</v>
      </c>
      <c r="O573" s="5"/>
      <c r="P573" s="5"/>
      <c r="Q573" s="5"/>
      <c r="R573" s="5"/>
      <c r="S573" s="5"/>
      <c r="T573" s="5"/>
    </row>
    <row r="574" spans="1:20" s="70" customFormat="1" x14ac:dyDescent="0.2">
      <c r="A574" s="315" t="s">
        <v>1311</v>
      </c>
      <c r="B574" s="292" t="s">
        <v>17078</v>
      </c>
      <c r="C574" s="316" t="s">
        <v>14334</v>
      </c>
      <c r="D574" s="292">
        <v>56025</v>
      </c>
      <c r="E574" s="292" t="s">
        <v>14757</v>
      </c>
      <c r="F574" s="292" t="s">
        <v>17679</v>
      </c>
      <c r="G574" s="292" t="s">
        <v>17683</v>
      </c>
      <c r="H574" s="293" t="s">
        <v>14828</v>
      </c>
      <c r="I574" s="291">
        <v>0.3</v>
      </c>
      <c r="J574" s="292">
        <v>0.1</v>
      </c>
      <c r="K574" s="292">
        <v>0.2</v>
      </c>
      <c r="L574" s="292">
        <v>0</v>
      </c>
      <c r="M574" s="293">
        <v>0</v>
      </c>
      <c r="O574" s="5"/>
      <c r="P574" s="5"/>
      <c r="Q574" s="5"/>
      <c r="R574" s="5"/>
      <c r="S574" s="5"/>
      <c r="T574" s="5"/>
    </row>
    <row r="575" spans="1:20" s="70" customFormat="1" x14ac:dyDescent="0.2">
      <c r="A575" s="315" t="s">
        <v>1311</v>
      </c>
      <c r="B575" s="292" t="s">
        <v>17078</v>
      </c>
      <c r="C575" s="316" t="s">
        <v>14334</v>
      </c>
      <c r="D575" s="292">
        <v>56025</v>
      </c>
      <c r="E575" s="292" t="s">
        <v>14757</v>
      </c>
      <c r="F575" s="292" t="s">
        <v>17679</v>
      </c>
      <c r="G575" s="292" t="s">
        <v>17683</v>
      </c>
      <c r="H575" s="293" t="s">
        <v>14828</v>
      </c>
      <c r="I575" s="291">
        <v>0.6</v>
      </c>
      <c r="J575" s="292">
        <v>0.1</v>
      </c>
      <c r="K575" s="292">
        <v>0.5</v>
      </c>
      <c r="L575" s="292">
        <v>0</v>
      </c>
      <c r="M575" s="293">
        <v>0</v>
      </c>
      <c r="O575" s="5"/>
      <c r="P575" s="5"/>
      <c r="Q575" s="5"/>
      <c r="R575" s="5"/>
      <c r="S575" s="5"/>
      <c r="T575" s="5"/>
    </row>
    <row r="576" spans="1:20" s="70" customFormat="1" x14ac:dyDescent="0.2">
      <c r="A576" s="315" t="s">
        <v>1311</v>
      </c>
      <c r="B576" s="292" t="s">
        <v>17078</v>
      </c>
      <c r="C576" s="316" t="s">
        <v>14334</v>
      </c>
      <c r="D576" s="292">
        <v>56025</v>
      </c>
      <c r="E576" s="292" t="s">
        <v>14757</v>
      </c>
      <c r="F576" s="292" t="s">
        <v>17679</v>
      </c>
      <c r="G576" s="292" t="s">
        <v>17684</v>
      </c>
      <c r="H576" s="293" t="s">
        <v>14828</v>
      </c>
      <c r="I576" s="291">
        <v>0</v>
      </c>
      <c r="J576" s="292">
        <v>1.6</v>
      </c>
      <c r="K576" s="292">
        <v>0</v>
      </c>
      <c r="L576" s="292">
        <v>0</v>
      </c>
      <c r="M576" s="293">
        <v>0</v>
      </c>
      <c r="O576" s="5"/>
      <c r="P576" s="5"/>
      <c r="Q576" s="5"/>
      <c r="R576" s="5"/>
      <c r="S576" s="5"/>
      <c r="T576" s="5"/>
    </row>
    <row r="577" spans="1:20" s="70" customFormat="1" x14ac:dyDescent="0.2">
      <c r="A577" s="315" t="s">
        <v>1311</v>
      </c>
      <c r="B577" s="292" t="s">
        <v>17078</v>
      </c>
      <c r="C577" s="316" t="s">
        <v>14334</v>
      </c>
      <c r="D577" s="292">
        <v>56025</v>
      </c>
      <c r="E577" s="292" t="s">
        <v>14757</v>
      </c>
      <c r="F577" s="292" t="s">
        <v>17679</v>
      </c>
      <c r="G577" s="292" t="s">
        <v>17685</v>
      </c>
      <c r="H577" s="293" t="s">
        <v>14828</v>
      </c>
      <c r="I577" s="291">
        <v>0</v>
      </c>
      <c r="J577" s="292">
        <v>1.6</v>
      </c>
      <c r="K577" s="292">
        <v>0</v>
      </c>
      <c r="L577" s="292">
        <v>0</v>
      </c>
      <c r="M577" s="293">
        <v>0</v>
      </c>
      <c r="O577" s="5"/>
      <c r="P577" s="5"/>
      <c r="Q577" s="5"/>
      <c r="R577" s="5"/>
      <c r="S577" s="5"/>
      <c r="T577" s="5"/>
    </row>
    <row r="578" spans="1:20" s="70" customFormat="1" x14ac:dyDescent="0.2">
      <c r="A578" s="315" t="s">
        <v>1311</v>
      </c>
      <c r="B578" s="292" t="s">
        <v>17078</v>
      </c>
      <c r="C578" s="316" t="s">
        <v>14334</v>
      </c>
      <c r="D578" s="292">
        <v>56025</v>
      </c>
      <c r="E578" s="292" t="s">
        <v>14755</v>
      </c>
      <c r="F578" s="292" t="s">
        <v>17686</v>
      </c>
      <c r="G578" s="292" t="s">
        <v>17687</v>
      </c>
      <c r="H578" s="293" t="s">
        <v>14828</v>
      </c>
      <c r="I578" s="291">
        <v>0.8</v>
      </c>
      <c r="J578" s="292">
        <v>0.4</v>
      </c>
      <c r="K578" s="292">
        <v>0.8</v>
      </c>
      <c r="L578" s="292">
        <v>0</v>
      </c>
      <c r="M578" s="293">
        <v>0</v>
      </c>
      <c r="O578" s="5"/>
      <c r="P578" s="5"/>
      <c r="Q578" s="5"/>
      <c r="R578" s="5"/>
      <c r="S578" s="5"/>
      <c r="T578" s="5"/>
    </row>
    <row r="579" spans="1:20" s="70" customFormat="1" x14ac:dyDescent="0.2">
      <c r="A579" s="315" t="s">
        <v>1311</v>
      </c>
      <c r="B579" s="292" t="s">
        <v>17078</v>
      </c>
      <c r="C579" s="316" t="s">
        <v>14334</v>
      </c>
      <c r="D579" s="292">
        <v>56025</v>
      </c>
      <c r="E579" s="292" t="s">
        <v>14755</v>
      </c>
      <c r="F579" s="292" t="s">
        <v>17688</v>
      </c>
      <c r="G579" s="292" t="s">
        <v>17687</v>
      </c>
      <c r="H579" s="293" t="s">
        <v>14828</v>
      </c>
      <c r="I579" s="291">
        <v>0.8</v>
      </c>
      <c r="J579" s="292">
        <v>0.4</v>
      </c>
      <c r="K579" s="292">
        <v>0.8</v>
      </c>
      <c r="L579" s="292">
        <v>0</v>
      </c>
      <c r="M579" s="293">
        <v>0</v>
      </c>
      <c r="O579" s="5"/>
      <c r="P579" s="5"/>
      <c r="Q579" s="5"/>
      <c r="R579" s="5"/>
      <c r="S579" s="5"/>
      <c r="T579" s="5"/>
    </row>
    <row r="580" spans="1:20" s="70" customFormat="1" x14ac:dyDescent="0.2">
      <c r="A580" s="315" t="s">
        <v>1311</v>
      </c>
      <c r="B580" s="292" t="s">
        <v>17078</v>
      </c>
      <c r="C580" s="316" t="s">
        <v>14334</v>
      </c>
      <c r="D580" s="292">
        <v>56025</v>
      </c>
      <c r="E580" s="292" t="s">
        <v>14755</v>
      </c>
      <c r="F580" s="292" t="s">
        <v>17689</v>
      </c>
      <c r="G580" s="292" t="s">
        <v>17687</v>
      </c>
      <c r="H580" s="293" t="s">
        <v>14828</v>
      </c>
      <c r="I580" s="291">
        <v>0.8</v>
      </c>
      <c r="J580" s="292">
        <v>0.4</v>
      </c>
      <c r="K580" s="292">
        <v>0.8</v>
      </c>
      <c r="L580" s="292">
        <v>0</v>
      </c>
      <c r="M580" s="293">
        <v>0</v>
      </c>
      <c r="O580" s="5"/>
      <c r="P580" s="5"/>
      <c r="Q580" s="5"/>
      <c r="R580" s="5"/>
      <c r="S580" s="5"/>
      <c r="T580" s="5"/>
    </row>
    <row r="581" spans="1:20" s="70" customFormat="1" x14ac:dyDescent="0.2">
      <c r="A581" s="315" t="s">
        <v>1311</v>
      </c>
      <c r="B581" s="292" t="s">
        <v>17078</v>
      </c>
      <c r="C581" s="316" t="s">
        <v>14334</v>
      </c>
      <c r="D581" s="292">
        <v>56025</v>
      </c>
      <c r="E581" s="292" t="s">
        <v>14755</v>
      </c>
      <c r="F581" s="292" t="s">
        <v>17690</v>
      </c>
      <c r="G581" s="292" t="s">
        <v>17687</v>
      </c>
      <c r="H581" s="293" t="s">
        <v>14828</v>
      </c>
      <c r="I581" s="291">
        <v>0.8</v>
      </c>
      <c r="J581" s="292">
        <v>0.4</v>
      </c>
      <c r="K581" s="292">
        <v>0.8</v>
      </c>
      <c r="L581" s="292">
        <v>0</v>
      </c>
      <c r="M581" s="293">
        <v>0</v>
      </c>
      <c r="O581" s="5"/>
      <c r="P581" s="5"/>
      <c r="Q581" s="5"/>
      <c r="R581" s="5"/>
      <c r="S581" s="5"/>
      <c r="T581" s="5"/>
    </row>
    <row r="582" spans="1:20" s="70" customFormat="1" x14ac:dyDescent="0.2">
      <c r="A582" s="315" t="s">
        <v>1311</v>
      </c>
      <c r="B582" s="292" t="s">
        <v>17078</v>
      </c>
      <c r="C582" s="316" t="s">
        <v>14334</v>
      </c>
      <c r="D582" s="292">
        <v>56025</v>
      </c>
      <c r="E582" s="292" t="s">
        <v>14755</v>
      </c>
      <c r="F582" s="292" t="s">
        <v>17691</v>
      </c>
      <c r="G582" s="292" t="s">
        <v>17687</v>
      </c>
      <c r="H582" s="293" t="s">
        <v>14828</v>
      </c>
      <c r="I582" s="291">
        <v>0.8</v>
      </c>
      <c r="J582" s="292">
        <v>0.4</v>
      </c>
      <c r="K582" s="292">
        <v>0.8</v>
      </c>
      <c r="L582" s="292">
        <v>0</v>
      </c>
      <c r="M582" s="293">
        <v>0</v>
      </c>
      <c r="O582" s="5"/>
      <c r="P582" s="5"/>
      <c r="Q582" s="5"/>
      <c r="R582" s="5"/>
      <c r="S582" s="5"/>
      <c r="T582" s="5"/>
    </row>
    <row r="583" spans="1:20" s="70" customFormat="1" x14ac:dyDescent="0.2">
      <c r="A583" s="315" t="s">
        <v>1311</v>
      </c>
      <c r="B583" s="292" t="s">
        <v>17078</v>
      </c>
      <c r="C583" s="316" t="s">
        <v>14334</v>
      </c>
      <c r="D583" s="292">
        <v>56025</v>
      </c>
      <c r="E583" s="292" t="s">
        <v>11607</v>
      </c>
      <c r="F583" s="292" t="s">
        <v>17692</v>
      </c>
      <c r="G583" s="292" t="s">
        <v>17693</v>
      </c>
      <c r="H583" s="293" t="s">
        <v>15164</v>
      </c>
      <c r="I583" s="291">
        <v>0.2</v>
      </c>
      <c r="J583" s="292">
        <v>14.6</v>
      </c>
      <c r="K583" s="292">
        <v>0</v>
      </c>
      <c r="L583" s="292">
        <v>0</v>
      </c>
      <c r="M583" s="293">
        <v>0</v>
      </c>
      <c r="O583" s="5"/>
      <c r="P583" s="5"/>
      <c r="Q583" s="5"/>
      <c r="R583" s="5"/>
      <c r="S583" s="5"/>
      <c r="T583" s="5"/>
    </row>
    <row r="584" spans="1:20" s="70" customFormat="1" x14ac:dyDescent="0.2">
      <c r="A584" s="315" t="s">
        <v>1311</v>
      </c>
      <c r="B584" s="292" t="s">
        <v>17078</v>
      </c>
      <c r="C584" s="316" t="s">
        <v>14334</v>
      </c>
      <c r="D584" s="292">
        <v>56025</v>
      </c>
      <c r="E584" s="292" t="s">
        <v>14755</v>
      </c>
      <c r="F584" s="292" t="s">
        <v>17692</v>
      </c>
      <c r="G584" s="292" t="s">
        <v>17694</v>
      </c>
      <c r="H584" s="293" t="s">
        <v>14828</v>
      </c>
      <c r="I584" s="291">
        <v>2.2000000000000002</v>
      </c>
      <c r="J584" s="292">
        <v>1.1000000000000001</v>
      </c>
      <c r="K584" s="292">
        <v>2.2000000000000002</v>
      </c>
      <c r="L584" s="292">
        <v>0</v>
      </c>
      <c r="M584" s="293">
        <v>0</v>
      </c>
      <c r="O584" s="5"/>
      <c r="P584" s="5"/>
      <c r="Q584" s="5"/>
      <c r="R584" s="5"/>
      <c r="S584" s="5"/>
      <c r="T584" s="5"/>
    </row>
    <row r="585" spans="1:20" s="70" customFormat="1" x14ac:dyDescent="0.2">
      <c r="A585" s="315" t="s">
        <v>1311</v>
      </c>
      <c r="B585" s="292" t="s">
        <v>17078</v>
      </c>
      <c r="C585" s="316" t="s">
        <v>14334</v>
      </c>
      <c r="D585" s="292">
        <v>56025</v>
      </c>
      <c r="E585" s="292" t="s">
        <v>14834</v>
      </c>
      <c r="F585" s="292" t="s">
        <v>17692</v>
      </c>
      <c r="G585" s="292" t="s">
        <v>17455</v>
      </c>
      <c r="H585" s="293" t="s">
        <v>7818</v>
      </c>
      <c r="I585" s="291">
        <v>0.1</v>
      </c>
      <c r="J585" s="292">
        <v>19.899999999999999</v>
      </c>
      <c r="K585" s="292">
        <v>0</v>
      </c>
      <c r="L585" s="292">
        <v>0</v>
      </c>
      <c r="M585" s="293">
        <v>0</v>
      </c>
      <c r="O585" s="5"/>
      <c r="P585" s="5"/>
      <c r="Q585" s="5"/>
      <c r="R585" s="5"/>
      <c r="S585" s="5"/>
      <c r="T585" s="5"/>
    </row>
    <row r="586" spans="1:20" s="70" customFormat="1" x14ac:dyDescent="0.2">
      <c r="A586" s="315" t="s">
        <v>1311</v>
      </c>
      <c r="B586" s="292" t="s">
        <v>17078</v>
      </c>
      <c r="C586" s="316" t="s">
        <v>14334</v>
      </c>
      <c r="D586" s="292">
        <v>56025</v>
      </c>
      <c r="E586" s="292" t="s">
        <v>7542</v>
      </c>
      <c r="F586" s="292" t="s">
        <v>17695</v>
      </c>
      <c r="G586" s="292" t="s">
        <v>17696</v>
      </c>
      <c r="H586" s="293" t="s">
        <v>7818</v>
      </c>
      <c r="I586" s="291">
        <v>0</v>
      </c>
      <c r="J586" s="292">
        <v>0</v>
      </c>
      <c r="K586" s="292">
        <v>0</v>
      </c>
      <c r="L586" s="292">
        <v>0</v>
      </c>
      <c r="M586" s="293">
        <v>0.2</v>
      </c>
      <c r="O586" s="5"/>
      <c r="P586" s="5"/>
      <c r="Q586" s="5"/>
      <c r="R586" s="5"/>
      <c r="S586" s="5"/>
      <c r="T586" s="5"/>
    </row>
    <row r="587" spans="1:20" s="70" customFormat="1" x14ac:dyDescent="0.2">
      <c r="A587" s="315" t="s">
        <v>1311</v>
      </c>
      <c r="B587" s="292" t="s">
        <v>17078</v>
      </c>
      <c r="C587" s="316" t="s">
        <v>14334</v>
      </c>
      <c r="D587" s="292">
        <v>56025</v>
      </c>
      <c r="E587" s="292" t="s">
        <v>7542</v>
      </c>
      <c r="F587" s="292" t="s">
        <v>17695</v>
      </c>
      <c r="G587" s="292" t="s">
        <v>17697</v>
      </c>
      <c r="H587" s="293" t="s">
        <v>7818</v>
      </c>
      <c r="I587" s="291">
        <v>0</v>
      </c>
      <c r="J587" s="292">
        <v>0</v>
      </c>
      <c r="K587" s="292">
        <v>0</v>
      </c>
      <c r="L587" s="292">
        <v>0</v>
      </c>
      <c r="M587" s="293">
        <v>0.8</v>
      </c>
      <c r="O587" s="5"/>
      <c r="P587" s="5"/>
      <c r="Q587" s="5"/>
      <c r="R587" s="5"/>
      <c r="S587" s="5"/>
      <c r="T587" s="5"/>
    </row>
    <row r="588" spans="1:20" s="70" customFormat="1" x14ac:dyDescent="0.2">
      <c r="A588" s="315" t="s">
        <v>1311</v>
      </c>
      <c r="B588" s="292" t="s">
        <v>17078</v>
      </c>
      <c r="C588" s="316" t="s">
        <v>14334</v>
      </c>
      <c r="D588" s="292">
        <v>56025</v>
      </c>
      <c r="E588" s="292" t="s">
        <v>11857</v>
      </c>
      <c r="F588" s="292" t="s">
        <v>17698</v>
      </c>
      <c r="G588" s="292" t="s">
        <v>17386</v>
      </c>
      <c r="H588" s="293" t="s">
        <v>13777</v>
      </c>
      <c r="I588" s="291">
        <v>0</v>
      </c>
      <c r="J588" s="292">
        <v>0.7</v>
      </c>
      <c r="K588" s="292">
        <v>0</v>
      </c>
      <c r="L588" s="292">
        <v>0</v>
      </c>
      <c r="M588" s="293">
        <v>0</v>
      </c>
      <c r="O588" s="5"/>
      <c r="P588" s="5"/>
      <c r="Q588" s="5"/>
      <c r="R588" s="5"/>
      <c r="S588" s="5"/>
      <c r="T588" s="5"/>
    </row>
    <row r="589" spans="1:20" s="70" customFormat="1" x14ac:dyDescent="0.2">
      <c r="A589" s="315" t="s">
        <v>1311</v>
      </c>
      <c r="B589" s="292" t="s">
        <v>17078</v>
      </c>
      <c r="C589" s="316" t="s">
        <v>14334</v>
      </c>
      <c r="D589" s="292">
        <v>56025</v>
      </c>
      <c r="E589" s="292" t="s">
        <v>11867</v>
      </c>
      <c r="F589" s="292" t="s">
        <v>17698</v>
      </c>
      <c r="G589" s="292" t="s">
        <v>17681</v>
      </c>
      <c r="H589" s="293" t="s">
        <v>15180</v>
      </c>
      <c r="I589" s="291">
        <v>0.2</v>
      </c>
      <c r="J589" s="292">
        <v>0.1</v>
      </c>
      <c r="K589" s="292">
        <v>0.1</v>
      </c>
      <c r="L589" s="292">
        <v>1.6</v>
      </c>
      <c r="M589" s="293">
        <v>0</v>
      </c>
      <c r="O589" s="5"/>
      <c r="P589" s="5"/>
      <c r="Q589" s="5"/>
      <c r="R589" s="5"/>
      <c r="S589" s="5"/>
      <c r="T589" s="5"/>
    </row>
    <row r="590" spans="1:20" s="70" customFormat="1" x14ac:dyDescent="0.2">
      <c r="A590" s="315" t="s">
        <v>1311</v>
      </c>
      <c r="B590" s="292" t="s">
        <v>17078</v>
      </c>
      <c r="C590" s="316" t="s">
        <v>14334</v>
      </c>
      <c r="D590" s="292">
        <v>56025</v>
      </c>
      <c r="E590" s="292" t="s">
        <v>14755</v>
      </c>
      <c r="F590" s="292" t="s">
        <v>17699</v>
      </c>
      <c r="G590" s="292" t="s">
        <v>17700</v>
      </c>
      <c r="H590" s="293" t="s">
        <v>14828</v>
      </c>
      <c r="I590" s="291">
        <v>2.2000000000000002</v>
      </c>
      <c r="J590" s="292">
        <v>1.1000000000000001</v>
      </c>
      <c r="K590" s="292">
        <v>2.2000000000000002</v>
      </c>
      <c r="L590" s="292">
        <v>0</v>
      </c>
      <c r="M590" s="293">
        <v>0</v>
      </c>
      <c r="O590" s="5"/>
      <c r="P590" s="5"/>
      <c r="Q590" s="5"/>
      <c r="R590" s="5"/>
      <c r="S590" s="5"/>
      <c r="T590" s="5"/>
    </row>
    <row r="591" spans="1:20" s="70" customFormat="1" x14ac:dyDescent="0.2">
      <c r="A591" s="315" t="s">
        <v>1311</v>
      </c>
      <c r="B591" s="292" t="s">
        <v>17078</v>
      </c>
      <c r="C591" s="316" t="s">
        <v>14334</v>
      </c>
      <c r="D591" s="292">
        <v>56025</v>
      </c>
      <c r="E591" s="292" t="s">
        <v>11867</v>
      </c>
      <c r="F591" s="292" t="s">
        <v>17699</v>
      </c>
      <c r="G591" s="292" t="s">
        <v>17681</v>
      </c>
      <c r="H591" s="293" t="s">
        <v>15180</v>
      </c>
      <c r="I591" s="291">
        <v>0</v>
      </c>
      <c r="J591" s="292">
        <v>7.1</v>
      </c>
      <c r="K591" s="292">
        <v>0</v>
      </c>
      <c r="L591" s="292">
        <v>0</v>
      </c>
      <c r="M591" s="293">
        <v>0</v>
      </c>
      <c r="O591" s="5"/>
      <c r="P591" s="5"/>
      <c r="Q591" s="5"/>
      <c r="R591" s="5"/>
      <c r="S591" s="5"/>
      <c r="T591" s="5"/>
    </row>
    <row r="592" spans="1:20" s="70" customFormat="1" x14ac:dyDescent="0.2">
      <c r="A592" s="315" t="s">
        <v>1311</v>
      </c>
      <c r="B592" s="292" t="s">
        <v>17078</v>
      </c>
      <c r="C592" s="316" t="s">
        <v>14334</v>
      </c>
      <c r="D592" s="292">
        <v>56025</v>
      </c>
      <c r="E592" s="292" t="s">
        <v>14834</v>
      </c>
      <c r="F592" s="292" t="s">
        <v>17699</v>
      </c>
      <c r="G592" s="292" t="s">
        <v>17701</v>
      </c>
      <c r="H592" s="293" t="s">
        <v>7818</v>
      </c>
      <c r="I592" s="291">
        <v>0</v>
      </c>
      <c r="J592" s="292">
        <v>15.6</v>
      </c>
      <c r="K592" s="292">
        <v>0</v>
      </c>
      <c r="L592" s="292">
        <v>0</v>
      </c>
      <c r="M592" s="293">
        <v>0</v>
      </c>
      <c r="O592" s="5"/>
      <c r="P592" s="5"/>
      <c r="Q592" s="5"/>
      <c r="R592" s="5"/>
      <c r="S592" s="5"/>
      <c r="T592" s="5"/>
    </row>
    <row r="593" spans="1:20" s="70" customFormat="1" x14ac:dyDescent="0.2">
      <c r="A593" s="315" t="s">
        <v>1311</v>
      </c>
      <c r="B593" s="292" t="s">
        <v>17078</v>
      </c>
      <c r="C593" s="316" t="s">
        <v>14334</v>
      </c>
      <c r="D593" s="292">
        <v>56025</v>
      </c>
      <c r="E593" s="292" t="s">
        <v>14834</v>
      </c>
      <c r="F593" s="292" t="s">
        <v>17699</v>
      </c>
      <c r="G593" s="292" t="s">
        <v>17702</v>
      </c>
      <c r="H593" s="293" t="s">
        <v>7818</v>
      </c>
      <c r="I593" s="291">
        <v>0.6</v>
      </c>
      <c r="J593" s="292">
        <v>0</v>
      </c>
      <c r="K593" s="292">
        <v>0.2</v>
      </c>
      <c r="L593" s="292">
        <v>0</v>
      </c>
      <c r="M593" s="293">
        <v>0</v>
      </c>
      <c r="O593" s="5"/>
      <c r="P593" s="5"/>
      <c r="Q593" s="5"/>
      <c r="R593" s="5"/>
      <c r="S593" s="5"/>
      <c r="T593" s="5"/>
    </row>
    <row r="594" spans="1:20" s="70" customFormat="1" x14ac:dyDescent="0.2">
      <c r="A594" s="315" t="s">
        <v>1311</v>
      </c>
      <c r="B594" s="292" t="s">
        <v>17078</v>
      </c>
      <c r="C594" s="316" t="s">
        <v>14334</v>
      </c>
      <c r="D594" s="292">
        <v>56025</v>
      </c>
      <c r="E594" s="292" t="s">
        <v>15945</v>
      </c>
      <c r="F594" s="292" t="s">
        <v>17703</v>
      </c>
      <c r="G594" s="292" t="s">
        <v>17704</v>
      </c>
      <c r="H594" s="293" t="s">
        <v>14828</v>
      </c>
      <c r="I594" s="291">
        <v>22.4909493</v>
      </c>
      <c r="J594" s="292">
        <v>0</v>
      </c>
      <c r="K594" s="292">
        <v>0</v>
      </c>
      <c r="L594" s="292">
        <v>0</v>
      </c>
      <c r="M594" s="293">
        <v>0</v>
      </c>
      <c r="O594" s="5"/>
      <c r="P594" s="5"/>
      <c r="Q594" s="5"/>
      <c r="R594" s="5"/>
      <c r="S594" s="5"/>
      <c r="T594" s="5"/>
    </row>
    <row r="595" spans="1:20" s="70" customFormat="1" x14ac:dyDescent="0.2">
      <c r="A595" s="315" t="s">
        <v>1311</v>
      </c>
      <c r="B595" s="292" t="s">
        <v>17078</v>
      </c>
      <c r="C595" s="316" t="s">
        <v>14334</v>
      </c>
      <c r="D595" s="292">
        <v>56025</v>
      </c>
      <c r="E595" s="292" t="s">
        <v>14755</v>
      </c>
      <c r="F595" s="292" t="s">
        <v>17705</v>
      </c>
      <c r="G595" s="292" t="s">
        <v>17706</v>
      </c>
      <c r="H595" s="293" t="s">
        <v>14828</v>
      </c>
      <c r="I595" s="291">
        <v>57.357142857142897</v>
      </c>
      <c r="J595" s="292">
        <v>5.55</v>
      </c>
      <c r="K595" s="292">
        <v>57.357142857142897</v>
      </c>
      <c r="L595" s="292">
        <v>0</v>
      </c>
      <c r="M595" s="293">
        <v>0</v>
      </c>
      <c r="O595" s="5"/>
      <c r="P595" s="5"/>
      <c r="Q595" s="5"/>
      <c r="R595" s="5"/>
      <c r="S595" s="5"/>
      <c r="T595" s="5"/>
    </row>
    <row r="596" spans="1:20" s="70" customFormat="1" x14ac:dyDescent="0.2">
      <c r="A596" s="315" t="s">
        <v>1311</v>
      </c>
      <c r="B596" s="292" t="s">
        <v>17078</v>
      </c>
      <c r="C596" s="316" t="s">
        <v>14334</v>
      </c>
      <c r="D596" s="292">
        <v>56025</v>
      </c>
      <c r="E596" s="292" t="s">
        <v>14755</v>
      </c>
      <c r="F596" s="292" t="s">
        <v>17705</v>
      </c>
      <c r="G596" s="292" t="s">
        <v>17706</v>
      </c>
      <c r="H596" s="293" t="s">
        <v>14828</v>
      </c>
      <c r="I596" s="291">
        <v>57.357142857142897</v>
      </c>
      <c r="J596" s="292">
        <v>5.55</v>
      </c>
      <c r="K596" s="292">
        <v>57.357142857142897</v>
      </c>
      <c r="L596" s="292">
        <v>0</v>
      </c>
      <c r="M596" s="293">
        <v>0</v>
      </c>
      <c r="O596" s="5"/>
      <c r="P596" s="5"/>
      <c r="Q596" s="5"/>
      <c r="R596" s="5"/>
      <c r="S596" s="5"/>
      <c r="T596" s="5"/>
    </row>
    <row r="597" spans="1:20" s="70" customFormat="1" x14ac:dyDescent="0.2">
      <c r="A597" s="315" t="s">
        <v>1311</v>
      </c>
      <c r="B597" s="292" t="s">
        <v>17078</v>
      </c>
      <c r="C597" s="316" t="s">
        <v>14334</v>
      </c>
      <c r="D597" s="292">
        <v>56025</v>
      </c>
      <c r="E597" s="292" t="s">
        <v>14834</v>
      </c>
      <c r="F597" s="292" t="s">
        <v>17707</v>
      </c>
      <c r="G597" s="292" t="s">
        <v>17708</v>
      </c>
      <c r="H597" s="293" t="s">
        <v>7818</v>
      </c>
      <c r="I597" s="291">
        <v>0</v>
      </c>
      <c r="J597" s="292">
        <v>12.9</v>
      </c>
      <c r="K597" s="292">
        <v>0</v>
      </c>
      <c r="L597" s="292">
        <v>0</v>
      </c>
      <c r="M597" s="293">
        <v>0</v>
      </c>
      <c r="O597" s="5"/>
      <c r="P597" s="5"/>
      <c r="Q597" s="5"/>
      <c r="R597" s="5"/>
      <c r="S597" s="5"/>
      <c r="T597" s="5"/>
    </row>
    <row r="598" spans="1:20" s="70" customFormat="1" x14ac:dyDescent="0.2">
      <c r="A598" s="315" t="s">
        <v>1311</v>
      </c>
      <c r="B598" s="292" t="s">
        <v>17078</v>
      </c>
      <c r="C598" s="316" t="s">
        <v>14334</v>
      </c>
      <c r="D598" s="292">
        <v>56025</v>
      </c>
      <c r="E598" s="292" t="s">
        <v>11873</v>
      </c>
      <c r="F598" s="292" t="s">
        <v>17707</v>
      </c>
      <c r="G598" s="292" t="s">
        <v>17709</v>
      </c>
      <c r="H598" s="293" t="s">
        <v>15164</v>
      </c>
      <c r="I598" s="291">
        <v>0</v>
      </c>
      <c r="J598" s="292">
        <v>2.2000000000000002</v>
      </c>
      <c r="K598" s="292">
        <v>0</v>
      </c>
      <c r="L598" s="292">
        <v>0</v>
      </c>
      <c r="M598" s="293">
        <v>0</v>
      </c>
      <c r="O598" s="5"/>
      <c r="P598" s="5"/>
      <c r="Q598" s="5"/>
      <c r="R598" s="5"/>
      <c r="S598" s="5"/>
      <c r="T598" s="5"/>
    </row>
    <row r="599" spans="1:20" s="70" customFormat="1" x14ac:dyDescent="0.2">
      <c r="A599" s="315" t="s">
        <v>1311</v>
      </c>
      <c r="B599" s="292" t="s">
        <v>17078</v>
      </c>
      <c r="C599" s="316" t="s">
        <v>14334</v>
      </c>
      <c r="D599" s="292">
        <v>56025</v>
      </c>
      <c r="E599" s="292" t="s">
        <v>15947</v>
      </c>
      <c r="F599" s="292" t="s">
        <v>17707</v>
      </c>
      <c r="G599" s="292" t="s">
        <v>17710</v>
      </c>
      <c r="H599" s="293" t="s">
        <v>14828</v>
      </c>
      <c r="I599" s="291">
        <v>6.7</v>
      </c>
      <c r="J599" s="292">
        <v>3.4</v>
      </c>
      <c r="K599" s="292">
        <v>10.1</v>
      </c>
      <c r="L599" s="292">
        <v>0</v>
      </c>
      <c r="M599" s="293">
        <v>0</v>
      </c>
      <c r="O599" s="5"/>
      <c r="P599" s="5"/>
      <c r="Q599" s="5"/>
      <c r="R599" s="5"/>
      <c r="S599" s="5"/>
      <c r="T599" s="5"/>
    </row>
    <row r="600" spans="1:20" s="70" customFormat="1" x14ac:dyDescent="0.2">
      <c r="A600" s="315" t="s">
        <v>1311</v>
      </c>
      <c r="B600" s="292" t="s">
        <v>17078</v>
      </c>
      <c r="C600" s="316" t="s">
        <v>14334</v>
      </c>
      <c r="D600" s="292">
        <v>56025</v>
      </c>
      <c r="E600" s="292" t="s">
        <v>15947</v>
      </c>
      <c r="F600" s="292" t="s">
        <v>17707</v>
      </c>
      <c r="G600" s="292" t="s">
        <v>17711</v>
      </c>
      <c r="H600" s="293" t="s">
        <v>14828</v>
      </c>
      <c r="I600" s="291">
        <v>2.4</v>
      </c>
      <c r="J600" s="292">
        <v>0.1</v>
      </c>
      <c r="K600" s="292">
        <v>0.3</v>
      </c>
      <c r="L600" s="292">
        <v>0</v>
      </c>
      <c r="M600" s="293">
        <v>0</v>
      </c>
      <c r="O600" s="5"/>
      <c r="P600" s="5"/>
      <c r="Q600" s="5"/>
      <c r="R600" s="5"/>
      <c r="S600" s="5"/>
      <c r="T600" s="5"/>
    </row>
    <row r="601" spans="1:20" s="70" customFormat="1" x14ac:dyDescent="0.2">
      <c r="A601" s="315" t="s">
        <v>1311</v>
      </c>
      <c r="B601" s="292" t="s">
        <v>17078</v>
      </c>
      <c r="C601" s="316" t="s">
        <v>14334</v>
      </c>
      <c r="D601" s="292">
        <v>56025</v>
      </c>
      <c r="E601" s="292" t="s">
        <v>11867</v>
      </c>
      <c r="F601" s="292" t="s">
        <v>17707</v>
      </c>
      <c r="G601" s="292" t="s">
        <v>17681</v>
      </c>
      <c r="H601" s="293" t="s">
        <v>15180</v>
      </c>
      <c r="I601" s="291">
        <v>0</v>
      </c>
      <c r="J601" s="292">
        <v>3.2</v>
      </c>
      <c r="K601" s="292">
        <v>0</v>
      </c>
      <c r="L601" s="292">
        <v>0</v>
      </c>
      <c r="M601" s="293">
        <v>0</v>
      </c>
      <c r="O601" s="5"/>
      <c r="P601" s="5"/>
      <c r="Q601" s="5"/>
      <c r="R601" s="5"/>
      <c r="S601" s="5"/>
      <c r="T601" s="5"/>
    </row>
    <row r="602" spans="1:20" s="70" customFormat="1" x14ac:dyDescent="0.2">
      <c r="A602" s="315" t="s">
        <v>1311</v>
      </c>
      <c r="B602" s="292" t="s">
        <v>17078</v>
      </c>
      <c r="C602" s="316" t="s">
        <v>14334</v>
      </c>
      <c r="D602" s="292">
        <v>56025</v>
      </c>
      <c r="E602" s="292" t="s">
        <v>14323</v>
      </c>
      <c r="F602" s="292" t="s">
        <v>17707</v>
      </c>
      <c r="G602" s="292" t="s">
        <v>17712</v>
      </c>
      <c r="H602" s="293" t="s">
        <v>14817</v>
      </c>
      <c r="I602" s="291">
        <v>2.4500000000000002</v>
      </c>
      <c r="J602" s="292">
        <v>0.1</v>
      </c>
      <c r="K602" s="292">
        <v>0.5</v>
      </c>
      <c r="L602" s="292">
        <v>0</v>
      </c>
      <c r="M602" s="293">
        <v>0</v>
      </c>
      <c r="O602" s="5"/>
      <c r="P602" s="5"/>
      <c r="Q602" s="5"/>
      <c r="R602" s="5"/>
      <c r="S602" s="5"/>
      <c r="T602" s="5"/>
    </row>
    <row r="603" spans="1:20" s="70" customFormat="1" x14ac:dyDescent="0.2">
      <c r="A603" s="315" t="s">
        <v>1311</v>
      </c>
      <c r="B603" s="292" t="s">
        <v>17078</v>
      </c>
      <c r="C603" s="316" t="s">
        <v>14334</v>
      </c>
      <c r="D603" s="292">
        <v>56025</v>
      </c>
      <c r="E603" s="292" t="s">
        <v>11867</v>
      </c>
      <c r="F603" s="292" t="s">
        <v>17707</v>
      </c>
      <c r="G603" s="292" t="s">
        <v>17683</v>
      </c>
      <c r="H603" s="293" t="s">
        <v>15180</v>
      </c>
      <c r="I603" s="291">
        <v>0.4</v>
      </c>
      <c r="J603" s="292">
        <v>0</v>
      </c>
      <c r="K603" s="292">
        <v>0.4</v>
      </c>
      <c r="L603" s="292">
        <v>0</v>
      </c>
      <c r="M603" s="293">
        <v>0</v>
      </c>
      <c r="O603" s="5"/>
      <c r="P603" s="5"/>
      <c r="Q603" s="5"/>
      <c r="R603" s="5"/>
      <c r="S603" s="5"/>
      <c r="T603" s="5"/>
    </row>
    <row r="604" spans="1:20" s="70" customFormat="1" x14ac:dyDescent="0.2">
      <c r="A604" s="315" t="s">
        <v>1311</v>
      </c>
      <c r="B604" s="292" t="s">
        <v>17078</v>
      </c>
      <c r="C604" s="316" t="s">
        <v>14330</v>
      </c>
      <c r="D604" s="292">
        <v>56005</v>
      </c>
      <c r="E604" s="292" t="s">
        <v>14757</v>
      </c>
      <c r="F604" s="292" t="s">
        <v>17713</v>
      </c>
      <c r="G604" s="292" t="s">
        <v>17714</v>
      </c>
      <c r="H604" s="293" t="s">
        <v>14828</v>
      </c>
      <c r="I604" s="291">
        <v>19.399999999999999</v>
      </c>
      <c r="J604" s="292">
        <v>12.9</v>
      </c>
      <c r="K604" s="292">
        <v>6.5</v>
      </c>
      <c r="L604" s="292">
        <v>0</v>
      </c>
      <c r="M604" s="293">
        <v>0</v>
      </c>
      <c r="O604" s="5"/>
      <c r="P604" s="5"/>
      <c r="Q604" s="5"/>
      <c r="R604" s="5"/>
      <c r="S604" s="5"/>
      <c r="T604" s="5"/>
    </row>
    <row r="605" spans="1:20" s="70" customFormat="1" x14ac:dyDescent="0.2">
      <c r="A605" s="315" t="s">
        <v>1311</v>
      </c>
      <c r="B605" s="292" t="s">
        <v>17078</v>
      </c>
      <c r="C605" s="316" t="s">
        <v>14330</v>
      </c>
      <c r="D605" s="292">
        <v>56005</v>
      </c>
      <c r="E605" s="292" t="s">
        <v>14757</v>
      </c>
      <c r="F605" s="292" t="s">
        <v>17713</v>
      </c>
      <c r="G605" s="292" t="s">
        <v>17715</v>
      </c>
      <c r="H605" s="293" t="s">
        <v>14828</v>
      </c>
      <c r="I605" s="291">
        <v>19.399999999999999</v>
      </c>
      <c r="J605" s="292">
        <v>12.9</v>
      </c>
      <c r="K605" s="292">
        <v>6.5</v>
      </c>
      <c r="L605" s="292">
        <v>0</v>
      </c>
      <c r="M605" s="293">
        <v>0</v>
      </c>
      <c r="O605" s="5"/>
      <c r="P605" s="5"/>
      <c r="Q605" s="5"/>
      <c r="R605" s="5"/>
      <c r="S605" s="5"/>
      <c r="T605" s="5"/>
    </row>
    <row r="606" spans="1:20" s="70" customFormat="1" x14ac:dyDescent="0.2">
      <c r="A606" s="315" t="s">
        <v>1311</v>
      </c>
      <c r="B606" s="292" t="s">
        <v>17078</v>
      </c>
      <c r="C606" s="316" t="s">
        <v>14330</v>
      </c>
      <c r="D606" s="292">
        <v>56005</v>
      </c>
      <c r="E606" s="292" t="s">
        <v>4957</v>
      </c>
      <c r="F606" s="292" t="s">
        <v>17716</v>
      </c>
      <c r="G606" s="292" t="s">
        <v>17717</v>
      </c>
      <c r="H606" s="293" t="s">
        <v>14817</v>
      </c>
      <c r="I606" s="291">
        <v>0.2</v>
      </c>
      <c r="J606" s="292">
        <v>0</v>
      </c>
      <c r="K606" s="292">
        <v>0.2</v>
      </c>
      <c r="L606" s="292">
        <v>0</v>
      </c>
      <c r="M606" s="293">
        <v>0</v>
      </c>
      <c r="O606" s="5"/>
      <c r="P606" s="5"/>
      <c r="Q606" s="5"/>
      <c r="R606" s="5"/>
      <c r="S606" s="5"/>
      <c r="T606" s="5"/>
    </row>
    <row r="607" spans="1:20" s="70" customFormat="1" x14ac:dyDescent="0.2">
      <c r="A607" s="315" t="s">
        <v>1311</v>
      </c>
      <c r="B607" s="292" t="s">
        <v>17078</v>
      </c>
      <c r="C607" s="316" t="s">
        <v>14330</v>
      </c>
      <c r="D607" s="292">
        <v>56005</v>
      </c>
      <c r="E607" s="292" t="s">
        <v>4957</v>
      </c>
      <c r="F607" s="292" t="s">
        <v>17716</v>
      </c>
      <c r="G607" s="292" t="s">
        <v>17717</v>
      </c>
      <c r="H607" s="293" t="s">
        <v>14817</v>
      </c>
      <c r="I607" s="291">
        <v>0.2</v>
      </c>
      <c r="J607" s="292">
        <v>0</v>
      </c>
      <c r="K607" s="292">
        <v>0.2</v>
      </c>
      <c r="L607" s="292">
        <v>0</v>
      </c>
      <c r="M607" s="293">
        <v>0</v>
      </c>
      <c r="O607" s="5"/>
      <c r="P607" s="5"/>
      <c r="Q607" s="5"/>
      <c r="R607" s="5"/>
      <c r="S607" s="5"/>
      <c r="T607" s="5"/>
    </row>
    <row r="608" spans="1:20" s="70" customFormat="1" x14ac:dyDescent="0.2">
      <c r="A608" s="315" t="s">
        <v>1311</v>
      </c>
      <c r="B608" s="292" t="s">
        <v>17078</v>
      </c>
      <c r="C608" s="316" t="s">
        <v>14330</v>
      </c>
      <c r="D608" s="292">
        <v>56005</v>
      </c>
      <c r="E608" s="292" t="s">
        <v>4957</v>
      </c>
      <c r="F608" s="292" t="s">
        <v>17716</v>
      </c>
      <c r="G608" s="292" t="s">
        <v>17717</v>
      </c>
      <c r="H608" s="293" t="s">
        <v>14817</v>
      </c>
      <c r="I608" s="291">
        <v>0.2</v>
      </c>
      <c r="J608" s="292">
        <v>0</v>
      </c>
      <c r="K608" s="292">
        <v>0.2</v>
      </c>
      <c r="L608" s="292">
        <v>0</v>
      </c>
      <c r="M608" s="293">
        <v>0</v>
      </c>
      <c r="O608" s="5"/>
      <c r="P608" s="5"/>
      <c r="Q608" s="5"/>
      <c r="R608" s="5"/>
      <c r="S608" s="5"/>
      <c r="T608" s="5"/>
    </row>
    <row r="609" spans="1:20" s="70" customFormat="1" x14ac:dyDescent="0.2">
      <c r="A609" s="315" t="s">
        <v>1311</v>
      </c>
      <c r="B609" s="292" t="s">
        <v>17078</v>
      </c>
      <c r="C609" s="316" t="s">
        <v>14330</v>
      </c>
      <c r="D609" s="292">
        <v>56005</v>
      </c>
      <c r="E609" s="292" t="s">
        <v>14755</v>
      </c>
      <c r="F609" s="292" t="s">
        <v>17718</v>
      </c>
      <c r="G609" s="292" t="s">
        <v>17719</v>
      </c>
      <c r="H609" s="293" t="s">
        <v>14828</v>
      </c>
      <c r="I609" s="291">
        <v>13.818</v>
      </c>
      <c r="J609" s="292">
        <v>13.818</v>
      </c>
      <c r="K609" s="292">
        <v>13.818</v>
      </c>
      <c r="L609" s="292">
        <v>0</v>
      </c>
      <c r="M609" s="293">
        <v>0</v>
      </c>
      <c r="O609" s="5"/>
      <c r="P609" s="5"/>
      <c r="Q609" s="5"/>
      <c r="R609" s="5"/>
      <c r="S609" s="5"/>
      <c r="T609" s="5"/>
    </row>
    <row r="610" spans="1:20" s="70" customFormat="1" x14ac:dyDescent="0.2">
      <c r="A610" s="315" t="s">
        <v>1311</v>
      </c>
      <c r="B610" s="292" t="s">
        <v>17078</v>
      </c>
      <c r="C610" s="316" t="s">
        <v>14330</v>
      </c>
      <c r="D610" s="292">
        <v>56005</v>
      </c>
      <c r="E610" s="292" t="s">
        <v>14755</v>
      </c>
      <c r="F610" s="292" t="s">
        <v>17718</v>
      </c>
      <c r="G610" s="292" t="s">
        <v>17720</v>
      </c>
      <c r="H610" s="293" t="s">
        <v>14828</v>
      </c>
      <c r="I610" s="291">
        <v>13.818</v>
      </c>
      <c r="J610" s="292">
        <v>13.818</v>
      </c>
      <c r="K610" s="292">
        <v>13.818</v>
      </c>
      <c r="L610" s="292">
        <v>0</v>
      </c>
      <c r="M610" s="293">
        <v>0</v>
      </c>
      <c r="O610" s="5"/>
      <c r="P610" s="5"/>
      <c r="Q610" s="5"/>
      <c r="R610" s="5"/>
      <c r="S610" s="5"/>
      <c r="T610" s="5"/>
    </row>
    <row r="611" spans="1:20" s="70" customFormat="1" x14ac:dyDescent="0.2">
      <c r="A611" s="315" t="s">
        <v>1311</v>
      </c>
      <c r="B611" s="292" t="s">
        <v>17078</v>
      </c>
      <c r="C611" s="316" t="s">
        <v>14330</v>
      </c>
      <c r="D611" s="292">
        <v>56005</v>
      </c>
      <c r="E611" s="292" t="s">
        <v>14755</v>
      </c>
      <c r="F611" s="292" t="s">
        <v>17718</v>
      </c>
      <c r="G611" s="292" t="s">
        <v>17721</v>
      </c>
      <c r="H611" s="293" t="s">
        <v>14828</v>
      </c>
      <c r="I611" s="291">
        <v>13.818</v>
      </c>
      <c r="J611" s="292">
        <v>13.818</v>
      </c>
      <c r="K611" s="292">
        <v>13.818</v>
      </c>
      <c r="L611" s="292">
        <v>0</v>
      </c>
      <c r="M611" s="293">
        <v>0</v>
      </c>
      <c r="O611" s="5"/>
      <c r="P611" s="5"/>
      <c r="Q611" s="5"/>
      <c r="R611" s="5"/>
      <c r="S611" s="5"/>
      <c r="T611" s="5"/>
    </row>
    <row r="612" spans="1:20" s="70" customFormat="1" x14ac:dyDescent="0.2">
      <c r="A612" s="315" t="s">
        <v>1311</v>
      </c>
      <c r="B612" s="292" t="s">
        <v>17078</v>
      </c>
      <c r="C612" s="316" t="s">
        <v>14330</v>
      </c>
      <c r="D612" s="292">
        <v>56005</v>
      </c>
      <c r="E612" s="292" t="s">
        <v>14755</v>
      </c>
      <c r="F612" s="292" t="s">
        <v>17718</v>
      </c>
      <c r="G612" s="292" t="s">
        <v>17722</v>
      </c>
      <c r="H612" s="293" t="s">
        <v>14828</v>
      </c>
      <c r="I612" s="291">
        <v>13.818</v>
      </c>
      <c r="J612" s="292">
        <v>13.818</v>
      </c>
      <c r="K612" s="292">
        <v>13.818</v>
      </c>
      <c r="L612" s="292">
        <v>0</v>
      </c>
      <c r="M612" s="293">
        <v>0</v>
      </c>
      <c r="O612" s="5"/>
      <c r="P612" s="5"/>
      <c r="Q612" s="5"/>
      <c r="R612" s="5"/>
      <c r="S612" s="5"/>
      <c r="T612" s="5"/>
    </row>
    <row r="613" spans="1:20" s="70" customFormat="1" x14ac:dyDescent="0.2">
      <c r="A613" s="315" t="s">
        <v>1311</v>
      </c>
      <c r="B613" s="292" t="s">
        <v>17078</v>
      </c>
      <c r="C613" s="316" t="s">
        <v>14330</v>
      </c>
      <c r="D613" s="292">
        <v>56005</v>
      </c>
      <c r="E613" s="292" t="s">
        <v>14755</v>
      </c>
      <c r="F613" s="292" t="s">
        <v>17718</v>
      </c>
      <c r="G613" s="292" t="s">
        <v>17723</v>
      </c>
      <c r="H613" s="293" t="s">
        <v>14828</v>
      </c>
      <c r="I613" s="291">
        <v>13.818</v>
      </c>
      <c r="J613" s="292">
        <v>13.818</v>
      </c>
      <c r="K613" s="292">
        <v>13.818</v>
      </c>
      <c r="L613" s="292">
        <v>0</v>
      </c>
      <c r="M613" s="293">
        <v>0</v>
      </c>
      <c r="O613" s="5"/>
      <c r="P613" s="5"/>
      <c r="Q613" s="5"/>
      <c r="R613" s="5"/>
      <c r="S613" s="5"/>
      <c r="T613" s="5"/>
    </row>
    <row r="614" spans="1:20" s="70" customFormat="1" x14ac:dyDescent="0.2">
      <c r="A614" s="315" t="s">
        <v>1311</v>
      </c>
      <c r="B614" s="292" t="s">
        <v>17078</v>
      </c>
      <c r="C614" s="316" t="s">
        <v>14330</v>
      </c>
      <c r="D614" s="292">
        <v>56005</v>
      </c>
      <c r="E614" s="292" t="s">
        <v>14755</v>
      </c>
      <c r="F614" s="292" t="s">
        <v>17718</v>
      </c>
      <c r="G614" s="292" t="s">
        <v>17724</v>
      </c>
      <c r="H614" s="293" t="s">
        <v>14828</v>
      </c>
      <c r="I614" s="291">
        <v>13.818</v>
      </c>
      <c r="J614" s="292">
        <v>13.818</v>
      </c>
      <c r="K614" s="292">
        <v>13.818</v>
      </c>
      <c r="L614" s="292">
        <v>0</v>
      </c>
      <c r="M614" s="293">
        <v>0</v>
      </c>
      <c r="O614" s="5"/>
      <c r="P614" s="5"/>
      <c r="Q614" s="5"/>
      <c r="R614" s="5"/>
      <c r="S614" s="5"/>
      <c r="T614" s="5"/>
    </row>
    <row r="615" spans="1:20" s="70" customFormat="1" x14ac:dyDescent="0.2">
      <c r="A615" s="315" t="s">
        <v>1311</v>
      </c>
      <c r="B615" s="292" t="s">
        <v>17078</v>
      </c>
      <c r="C615" s="316" t="s">
        <v>14330</v>
      </c>
      <c r="D615" s="292">
        <v>56005</v>
      </c>
      <c r="E615" s="292" t="s">
        <v>14755</v>
      </c>
      <c r="F615" s="292" t="s">
        <v>17718</v>
      </c>
      <c r="G615" s="292" t="s">
        <v>17725</v>
      </c>
      <c r="H615" s="293" t="s">
        <v>14828</v>
      </c>
      <c r="I615" s="291">
        <v>13.818</v>
      </c>
      <c r="J615" s="292">
        <v>13.818</v>
      </c>
      <c r="K615" s="292">
        <v>13.818</v>
      </c>
      <c r="L615" s="292">
        <v>0</v>
      </c>
      <c r="M615" s="293">
        <v>0</v>
      </c>
      <c r="O615" s="5"/>
      <c r="P615" s="5"/>
      <c r="Q615" s="5"/>
      <c r="R615" s="5"/>
      <c r="S615" s="5"/>
      <c r="T615" s="5"/>
    </row>
    <row r="616" spans="1:20" s="70" customFormat="1" x14ac:dyDescent="0.2">
      <c r="A616" s="315" t="s">
        <v>1311</v>
      </c>
      <c r="B616" s="292" t="s">
        <v>17078</v>
      </c>
      <c r="C616" s="316" t="s">
        <v>14330</v>
      </c>
      <c r="D616" s="292">
        <v>56005</v>
      </c>
      <c r="E616" s="292" t="s">
        <v>14755</v>
      </c>
      <c r="F616" s="292" t="s">
        <v>17718</v>
      </c>
      <c r="G616" s="292" t="s">
        <v>17726</v>
      </c>
      <c r="H616" s="293" t="s">
        <v>14828</v>
      </c>
      <c r="I616" s="291">
        <v>13.818</v>
      </c>
      <c r="J616" s="292">
        <v>13.818</v>
      </c>
      <c r="K616" s="292">
        <v>13.818</v>
      </c>
      <c r="L616" s="292">
        <v>0</v>
      </c>
      <c r="M616" s="293">
        <v>0</v>
      </c>
      <c r="O616" s="5"/>
      <c r="P616" s="5"/>
      <c r="Q616" s="5"/>
      <c r="R616" s="5"/>
      <c r="S616" s="5"/>
      <c r="T616" s="5"/>
    </row>
    <row r="617" spans="1:20" s="70" customFormat="1" x14ac:dyDescent="0.2">
      <c r="A617" s="315" t="s">
        <v>1311</v>
      </c>
      <c r="B617" s="292" t="s">
        <v>17078</v>
      </c>
      <c r="C617" s="316" t="s">
        <v>14330</v>
      </c>
      <c r="D617" s="292">
        <v>56005</v>
      </c>
      <c r="E617" s="292" t="s">
        <v>14755</v>
      </c>
      <c r="F617" s="292" t="s">
        <v>17727</v>
      </c>
      <c r="G617" s="292" t="s">
        <v>17728</v>
      </c>
      <c r="H617" s="293" t="s">
        <v>14828</v>
      </c>
      <c r="I617" s="291">
        <v>16.222999999999999</v>
      </c>
      <c r="J617" s="292">
        <v>16.222999999999999</v>
      </c>
      <c r="K617" s="292">
        <v>32.442999999999998</v>
      </c>
      <c r="L617" s="292">
        <v>0</v>
      </c>
      <c r="M617" s="293">
        <v>0</v>
      </c>
      <c r="O617" s="5"/>
      <c r="P617" s="5"/>
      <c r="Q617" s="5"/>
      <c r="R617" s="5"/>
      <c r="S617" s="5"/>
      <c r="T617" s="5"/>
    </row>
    <row r="618" spans="1:20" s="70" customFormat="1" x14ac:dyDescent="0.2">
      <c r="A618" s="315" t="s">
        <v>1311</v>
      </c>
      <c r="B618" s="292" t="s">
        <v>17078</v>
      </c>
      <c r="C618" s="316" t="s">
        <v>14330</v>
      </c>
      <c r="D618" s="292">
        <v>56005</v>
      </c>
      <c r="E618" s="292" t="s">
        <v>14755</v>
      </c>
      <c r="F618" s="292" t="s">
        <v>17727</v>
      </c>
      <c r="G618" s="292" t="s">
        <v>17729</v>
      </c>
      <c r="H618" s="293" t="s">
        <v>14828</v>
      </c>
      <c r="I618" s="291">
        <v>16.222999999999999</v>
      </c>
      <c r="J618" s="292">
        <v>16.222999999999999</v>
      </c>
      <c r="K618" s="292">
        <v>32.442999999999998</v>
      </c>
      <c r="L618" s="292">
        <v>0</v>
      </c>
      <c r="M618" s="293">
        <v>0</v>
      </c>
      <c r="O618" s="5"/>
      <c r="P618" s="5"/>
      <c r="Q618" s="5"/>
      <c r="R618" s="5"/>
      <c r="S618" s="5"/>
      <c r="T618" s="5"/>
    </row>
    <row r="619" spans="1:20" s="70" customFormat="1" x14ac:dyDescent="0.2">
      <c r="A619" s="315" t="s">
        <v>1311</v>
      </c>
      <c r="B619" s="292" t="s">
        <v>17078</v>
      </c>
      <c r="C619" s="316" t="s">
        <v>14330</v>
      </c>
      <c r="D619" s="292">
        <v>56005</v>
      </c>
      <c r="E619" s="292" t="s">
        <v>14755</v>
      </c>
      <c r="F619" s="292" t="s">
        <v>17727</v>
      </c>
      <c r="G619" s="292" t="s">
        <v>17730</v>
      </c>
      <c r="H619" s="293" t="s">
        <v>14828</v>
      </c>
      <c r="I619" s="291">
        <v>16.222999999999999</v>
      </c>
      <c r="J619" s="292">
        <v>16.222999999999999</v>
      </c>
      <c r="K619" s="292">
        <v>32.442999999999998</v>
      </c>
      <c r="L619" s="292">
        <v>0</v>
      </c>
      <c r="M619" s="293">
        <v>0</v>
      </c>
      <c r="O619" s="5"/>
      <c r="P619" s="5"/>
      <c r="Q619" s="5"/>
      <c r="R619" s="5"/>
      <c r="S619" s="5"/>
      <c r="T619" s="5"/>
    </row>
    <row r="620" spans="1:20" s="70" customFormat="1" x14ac:dyDescent="0.2">
      <c r="A620" s="315" t="s">
        <v>1311</v>
      </c>
      <c r="B620" s="292" t="s">
        <v>17078</v>
      </c>
      <c r="C620" s="316" t="s">
        <v>14330</v>
      </c>
      <c r="D620" s="292">
        <v>56005</v>
      </c>
      <c r="E620" s="292" t="s">
        <v>14755</v>
      </c>
      <c r="F620" s="292" t="s">
        <v>17727</v>
      </c>
      <c r="G620" s="292" t="s">
        <v>17731</v>
      </c>
      <c r="H620" s="293" t="s">
        <v>14828</v>
      </c>
      <c r="I620" s="291">
        <v>16.222999999999999</v>
      </c>
      <c r="J620" s="292">
        <v>16.222999999999999</v>
      </c>
      <c r="K620" s="292">
        <v>32.442999999999998</v>
      </c>
      <c r="L620" s="292">
        <v>0</v>
      </c>
      <c r="M620" s="293">
        <v>0</v>
      </c>
      <c r="O620" s="5"/>
      <c r="P620" s="5"/>
      <c r="Q620" s="5"/>
      <c r="R620" s="5"/>
      <c r="S620" s="5"/>
      <c r="T620" s="5"/>
    </row>
    <row r="621" spans="1:20" s="70" customFormat="1" x14ac:dyDescent="0.2">
      <c r="A621" s="315" t="s">
        <v>1311</v>
      </c>
      <c r="B621" s="292" t="s">
        <v>17078</v>
      </c>
      <c r="C621" s="316" t="s">
        <v>14330</v>
      </c>
      <c r="D621" s="292">
        <v>56005</v>
      </c>
      <c r="E621" s="292" t="s">
        <v>14755</v>
      </c>
      <c r="F621" s="292" t="s">
        <v>17727</v>
      </c>
      <c r="G621" s="292" t="s">
        <v>17732</v>
      </c>
      <c r="H621" s="293" t="s">
        <v>14828</v>
      </c>
      <c r="I621" s="291">
        <v>16.222999999999999</v>
      </c>
      <c r="J621" s="292">
        <v>16.222999999999999</v>
      </c>
      <c r="K621" s="292">
        <v>32.442999999999998</v>
      </c>
      <c r="L621" s="292">
        <v>0</v>
      </c>
      <c r="M621" s="293">
        <v>0</v>
      </c>
      <c r="O621" s="5"/>
      <c r="P621" s="5"/>
      <c r="Q621" s="5"/>
      <c r="R621" s="5"/>
      <c r="S621" s="5"/>
      <c r="T621" s="5"/>
    </row>
    <row r="622" spans="1:20" s="70" customFormat="1" x14ac:dyDescent="0.2">
      <c r="A622" s="315" t="s">
        <v>1311</v>
      </c>
      <c r="B622" s="292" t="s">
        <v>17078</v>
      </c>
      <c r="C622" s="316" t="s">
        <v>14330</v>
      </c>
      <c r="D622" s="292">
        <v>56005</v>
      </c>
      <c r="E622" s="292" t="s">
        <v>14755</v>
      </c>
      <c r="F622" s="292" t="s">
        <v>17727</v>
      </c>
      <c r="G622" s="292" t="s">
        <v>17733</v>
      </c>
      <c r="H622" s="293" t="s">
        <v>14828</v>
      </c>
      <c r="I622" s="291">
        <v>3.8620000000000001</v>
      </c>
      <c r="J622" s="292">
        <v>3.8620000000000001</v>
      </c>
      <c r="K622" s="292">
        <v>7.7240000000000002</v>
      </c>
      <c r="L622" s="292">
        <v>0</v>
      </c>
      <c r="M622" s="293">
        <v>0</v>
      </c>
      <c r="O622" s="5"/>
      <c r="P622" s="5"/>
      <c r="Q622" s="5"/>
      <c r="R622" s="5"/>
      <c r="S622" s="5"/>
      <c r="T622" s="5"/>
    </row>
    <row r="623" spans="1:20" s="70" customFormat="1" x14ac:dyDescent="0.2">
      <c r="A623" s="315" t="s">
        <v>1311</v>
      </c>
      <c r="B623" s="292" t="s">
        <v>17078</v>
      </c>
      <c r="C623" s="316" t="s">
        <v>14330</v>
      </c>
      <c r="D623" s="292">
        <v>56005</v>
      </c>
      <c r="E623" s="292" t="s">
        <v>14755</v>
      </c>
      <c r="F623" s="292" t="s">
        <v>17727</v>
      </c>
      <c r="G623" s="292" t="s">
        <v>17734</v>
      </c>
      <c r="H623" s="293" t="s">
        <v>14828</v>
      </c>
      <c r="I623" s="291">
        <v>3.8620000000000001</v>
      </c>
      <c r="J623" s="292">
        <v>3.8620000000000001</v>
      </c>
      <c r="K623" s="292">
        <v>7.7240000000000002</v>
      </c>
      <c r="L623" s="292">
        <v>0</v>
      </c>
      <c r="M623" s="293">
        <v>0</v>
      </c>
      <c r="O623" s="5"/>
      <c r="P623" s="5"/>
      <c r="Q623" s="5"/>
      <c r="R623" s="5"/>
      <c r="S623" s="5"/>
      <c r="T623" s="5"/>
    </row>
    <row r="624" spans="1:20" s="70" customFormat="1" x14ac:dyDescent="0.2">
      <c r="A624" s="315" t="s">
        <v>1311</v>
      </c>
      <c r="B624" s="292" t="s">
        <v>17078</v>
      </c>
      <c r="C624" s="316" t="s">
        <v>14330</v>
      </c>
      <c r="D624" s="292">
        <v>56005</v>
      </c>
      <c r="E624" s="292" t="s">
        <v>14755</v>
      </c>
      <c r="F624" s="292" t="s">
        <v>17727</v>
      </c>
      <c r="G624" s="292" t="s">
        <v>17735</v>
      </c>
      <c r="H624" s="293" t="s">
        <v>14828</v>
      </c>
      <c r="I624" s="291">
        <v>3.8620000000000001</v>
      </c>
      <c r="J624" s="292">
        <v>3.8620000000000001</v>
      </c>
      <c r="K624" s="292">
        <v>7.7240000000000002</v>
      </c>
      <c r="L624" s="292">
        <v>0</v>
      </c>
      <c r="M624" s="293">
        <v>0</v>
      </c>
      <c r="O624" s="5"/>
      <c r="P624" s="5"/>
      <c r="Q624" s="5"/>
      <c r="R624" s="5"/>
      <c r="S624" s="5"/>
      <c r="T624" s="5"/>
    </row>
    <row r="625" spans="1:20" s="70" customFormat="1" x14ac:dyDescent="0.2">
      <c r="A625" s="315" t="s">
        <v>1311</v>
      </c>
      <c r="B625" s="292" t="s">
        <v>17078</v>
      </c>
      <c r="C625" s="316" t="s">
        <v>14330</v>
      </c>
      <c r="D625" s="292">
        <v>56005</v>
      </c>
      <c r="E625" s="292" t="s">
        <v>14755</v>
      </c>
      <c r="F625" s="292" t="s">
        <v>17727</v>
      </c>
      <c r="G625" s="292" t="s">
        <v>17736</v>
      </c>
      <c r="H625" s="293" t="s">
        <v>14828</v>
      </c>
      <c r="I625" s="291">
        <v>3.8620000000000001</v>
      </c>
      <c r="J625" s="292">
        <v>3.8620000000000001</v>
      </c>
      <c r="K625" s="292">
        <v>7.7240000000000002</v>
      </c>
      <c r="L625" s="292">
        <v>0</v>
      </c>
      <c r="M625" s="293">
        <v>0</v>
      </c>
      <c r="O625" s="5"/>
      <c r="P625" s="5"/>
      <c r="Q625" s="5"/>
      <c r="R625" s="5"/>
      <c r="S625" s="5"/>
      <c r="T625" s="5"/>
    </row>
    <row r="626" spans="1:20" s="70" customFormat="1" x14ac:dyDescent="0.2">
      <c r="A626" s="315" t="s">
        <v>1311</v>
      </c>
      <c r="B626" s="292" t="s">
        <v>17078</v>
      </c>
      <c r="C626" s="316" t="s">
        <v>14330</v>
      </c>
      <c r="D626" s="292">
        <v>56005</v>
      </c>
      <c r="E626" s="292" t="s">
        <v>14755</v>
      </c>
      <c r="F626" s="292" t="s">
        <v>17727</v>
      </c>
      <c r="G626" s="292" t="s">
        <v>17737</v>
      </c>
      <c r="H626" s="293" t="s">
        <v>14828</v>
      </c>
      <c r="I626" s="291">
        <v>3.8620000000000001</v>
      </c>
      <c r="J626" s="292">
        <v>3.8620000000000001</v>
      </c>
      <c r="K626" s="292">
        <v>7.7240000000000002</v>
      </c>
      <c r="L626" s="292">
        <v>0</v>
      </c>
      <c r="M626" s="293">
        <v>0</v>
      </c>
      <c r="O626" s="5"/>
      <c r="P626" s="5"/>
      <c r="Q626" s="5"/>
      <c r="R626" s="5"/>
      <c r="S626" s="5"/>
      <c r="T626" s="5"/>
    </row>
    <row r="627" spans="1:20" s="70" customFormat="1" x14ac:dyDescent="0.2">
      <c r="A627" s="315" t="s">
        <v>1311</v>
      </c>
      <c r="B627" s="292" t="s">
        <v>17078</v>
      </c>
      <c r="C627" s="316" t="s">
        <v>14330</v>
      </c>
      <c r="D627" s="292">
        <v>56005</v>
      </c>
      <c r="E627" s="292" t="s">
        <v>14755</v>
      </c>
      <c r="F627" s="292" t="s">
        <v>17727</v>
      </c>
      <c r="G627" s="292" t="s">
        <v>17738</v>
      </c>
      <c r="H627" s="293" t="s">
        <v>14828</v>
      </c>
      <c r="I627" s="291">
        <v>3.8620000000000001</v>
      </c>
      <c r="J627" s="292">
        <v>3.8620000000000001</v>
      </c>
      <c r="K627" s="292">
        <v>7.7240000000000002</v>
      </c>
      <c r="L627" s="292">
        <v>0</v>
      </c>
      <c r="M627" s="293">
        <v>0</v>
      </c>
      <c r="O627" s="5"/>
      <c r="P627" s="5"/>
      <c r="Q627" s="5"/>
      <c r="R627" s="5"/>
      <c r="S627" s="5"/>
      <c r="T627" s="5"/>
    </row>
    <row r="628" spans="1:20" s="70" customFormat="1" x14ac:dyDescent="0.2">
      <c r="A628" s="315" t="s">
        <v>1311</v>
      </c>
      <c r="B628" s="292" t="s">
        <v>17078</v>
      </c>
      <c r="C628" s="316" t="s">
        <v>14330</v>
      </c>
      <c r="D628" s="292">
        <v>56005</v>
      </c>
      <c r="E628" s="292" t="s">
        <v>14755</v>
      </c>
      <c r="F628" s="292" t="s">
        <v>17727</v>
      </c>
      <c r="G628" s="292" t="s">
        <v>17739</v>
      </c>
      <c r="H628" s="293" t="s">
        <v>14828</v>
      </c>
      <c r="I628" s="291">
        <v>3.8620000000000001</v>
      </c>
      <c r="J628" s="292">
        <v>3.8620000000000001</v>
      </c>
      <c r="K628" s="292">
        <v>7.7240000000000002</v>
      </c>
      <c r="L628" s="292">
        <v>0</v>
      </c>
      <c r="M628" s="293">
        <v>0</v>
      </c>
      <c r="O628" s="5"/>
      <c r="P628" s="5"/>
      <c r="Q628" s="5"/>
      <c r="R628" s="5"/>
      <c r="S628" s="5"/>
      <c r="T628" s="5"/>
    </row>
    <row r="629" spans="1:20" s="70" customFormat="1" x14ac:dyDescent="0.2">
      <c r="A629" s="315" t="s">
        <v>1311</v>
      </c>
      <c r="B629" s="292" t="s">
        <v>17078</v>
      </c>
      <c r="C629" s="316" t="s">
        <v>14330</v>
      </c>
      <c r="D629" s="292">
        <v>56005</v>
      </c>
      <c r="E629" s="292" t="s">
        <v>14755</v>
      </c>
      <c r="F629" s="292" t="s">
        <v>17727</v>
      </c>
      <c r="G629" s="292" t="s">
        <v>17740</v>
      </c>
      <c r="H629" s="293" t="s">
        <v>14828</v>
      </c>
      <c r="I629" s="291">
        <v>3.8620000000000001</v>
      </c>
      <c r="J629" s="292">
        <v>3.8620000000000001</v>
      </c>
      <c r="K629" s="292">
        <v>7.7240000000000002</v>
      </c>
      <c r="L629" s="292">
        <v>0</v>
      </c>
      <c r="M629" s="293">
        <v>0</v>
      </c>
      <c r="O629" s="5"/>
      <c r="P629" s="5"/>
      <c r="Q629" s="5"/>
      <c r="R629" s="5"/>
      <c r="S629" s="5"/>
      <c r="T629" s="5"/>
    </row>
    <row r="630" spans="1:20" s="70" customFormat="1" x14ac:dyDescent="0.2">
      <c r="A630" s="315" t="s">
        <v>1311</v>
      </c>
      <c r="B630" s="292" t="s">
        <v>17078</v>
      </c>
      <c r="C630" s="316" t="s">
        <v>14330</v>
      </c>
      <c r="D630" s="292">
        <v>56005</v>
      </c>
      <c r="E630" s="292" t="s">
        <v>14757</v>
      </c>
      <c r="F630" s="292" t="s">
        <v>17741</v>
      </c>
      <c r="G630" s="292" t="s">
        <v>17742</v>
      </c>
      <c r="H630" s="293" t="s">
        <v>14828</v>
      </c>
      <c r="I630" s="291">
        <v>11.731999999999999</v>
      </c>
      <c r="J630" s="292">
        <v>2.9340000000000002</v>
      </c>
      <c r="K630" s="292">
        <v>31.091000000000001</v>
      </c>
      <c r="L630" s="292">
        <v>0</v>
      </c>
      <c r="M630" s="293">
        <v>0</v>
      </c>
      <c r="O630" s="5"/>
      <c r="P630" s="5"/>
      <c r="Q630" s="5"/>
      <c r="R630" s="5"/>
      <c r="S630" s="5"/>
      <c r="T630" s="5"/>
    </row>
    <row r="631" spans="1:20" s="70" customFormat="1" x14ac:dyDescent="0.2">
      <c r="A631" s="315" t="s">
        <v>1311</v>
      </c>
      <c r="B631" s="292" t="s">
        <v>17078</v>
      </c>
      <c r="C631" s="316" t="s">
        <v>14330</v>
      </c>
      <c r="D631" s="292">
        <v>56005</v>
      </c>
      <c r="E631" s="292" t="s">
        <v>14757</v>
      </c>
      <c r="F631" s="292" t="s">
        <v>17741</v>
      </c>
      <c r="G631" s="292" t="s">
        <v>17743</v>
      </c>
      <c r="H631" s="293" t="s">
        <v>14828</v>
      </c>
      <c r="I631" s="291">
        <v>11.731999999999999</v>
      </c>
      <c r="J631" s="292">
        <v>2.9340000000000002</v>
      </c>
      <c r="K631" s="292">
        <v>31.091000000000001</v>
      </c>
      <c r="L631" s="292">
        <v>0</v>
      </c>
      <c r="M631" s="293">
        <v>0</v>
      </c>
      <c r="O631" s="5"/>
      <c r="P631" s="5"/>
      <c r="Q631" s="5"/>
      <c r="R631" s="5"/>
      <c r="S631" s="5"/>
      <c r="T631" s="5"/>
    </row>
    <row r="632" spans="1:20" s="70" customFormat="1" x14ac:dyDescent="0.2">
      <c r="A632" s="315" t="s">
        <v>1311</v>
      </c>
      <c r="B632" s="292" t="s">
        <v>17078</v>
      </c>
      <c r="C632" s="316" t="s">
        <v>14330</v>
      </c>
      <c r="D632" s="292">
        <v>56005</v>
      </c>
      <c r="E632" s="292" t="s">
        <v>14757</v>
      </c>
      <c r="F632" s="292" t="s">
        <v>17741</v>
      </c>
      <c r="G632" s="292" t="s">
        <v>17744</v>
      </c>
      <c r="H632" s="293" t="s">
        <v>14828</v>
      </c>
      <c r="I632" s="291">
        <v>5.117</v>
      </c>
      <c r="J632" s="292">
        <v>1.2789999999999999</v>
      </c>
      <c r="K632" s="292">
        <v>8.7010000000000005</v>
      </c>
      <c r="L632" s="292">
        <v>0</v>
      </c>
      <c r="M632" s="293">
        <v>0</v>
      </c>
      <c r="O632" s="5"/>
      <c r="P632" s="5"/>
      <c r="Q632" s="5"/>
      <c r="R632" s="5"/>
      <c r="S632" s="5"/>
      <c r="T632" s="5"/>
    </row>
    <row r="633" spans="1:20" s="70" customFormat="1" x14ac:dyDescent="0.2">
      <c r="A633" s="315" t="s">
        <v>1311</v>
      </c>
      <c r="B633" s="292" t="s">
        <v>17078</v>
      </c>
      <c r="C633" s="316" t="s">
        <v>14330</v>
      </c>
      <c r="D633" s="292">
        <v>56005</v>
      </c>
      <c r="E633" s="292" t="s">
        <v>14757</v>
      </c>
      <c r="F633" s="292" t="s">
        <v>17741</v>
      </c>
      <c r="G633" s="292" t="s">
        <v>17745</v>
      </c>
      <c r="H633" s="293" t="s">
        <v>14828</v>
      </c>
      <c r="I633" s="291">
        <v>5.117</v>
      </c>
      <c r="J633" s="292">
        <v>1.2789999999999999</v>
      </c>
      <c r="K633" s="292">
        <v>8.7010000000000005</v>
      </c>
      <c r="L633" s="292">
        <v>0</v>
      </c>
      <c r="M633" s="293">
        <v>0</v>
      </c>
      <c r="O633" s="5"/>
      <c r="P633" s="5"/>
      <c r="Q633" s="5"/>
      <c r="R633" s="5"/>
      <c r="S633" s="5"/>
      <c r="T633" s="5"/>
    </row>
    <row r="634" spans="1:20" s="70" customFormat="1" x14ac:dyDescent="0.2">
      <c r="A634" s="315" t="s">
        <v>1311</v>
      </c>
      <c r="B634" s="292" t="s">
        <v>17078</v>
      </c>
      <c r="C634" s="316" t="s">
        <v>14330</v>
      </c>
      <c r="D634" s="292">
        <v>56005</v>
      </c>
      <c r="E634" s="292" t="s">
        <v>14755</v>
      </c>
      <c r="F634" s="292" t="s">
        <v>17741</v>
      </c>
      <c r="G634" s="292" t="s">
        <v>17746</v>
      </c>
      <c r="H634" s="293" t="s">
        <v>14828</v>
      </c>
      <c r="I634" s="291">
        <v>3.8620000000000001</v>
      </c>
      <c r="J634" s="292">
        <v>3.8620000000000001</v>
      </c>
      <c r="K634" s="292">
        <v>7.7240000000000002</v>
      </c>
      <c r="L634" s="292">
        <v>0</v>
      </c>
      <c r="M634" s="293">
        <v>0</v>
      </c>
      <c r="O634" s="5"/>
      <c r="P634" s="5"/>
      <c r="Q634" s="5"/>
      <c r="R634" s="5"/>
      <c r="S634" s="5"/>
      <c r="T634" s="5"/>
    </row>
    <row r="635" spans="1:20" s="70" customFormat="1" x14ac:dyDescent="0.2">
      <c r="A635" s="315" t="s">
        <v>1311</v>
      </c>
      <c r="B635" s="292" t="s">
        <v>17078</v>
      </c>
      <c r="C635" s="316" t="s">
        <v>14330</v>
      </c>
      <c r="D635" s="292">
        <v>56005</v>
      </c>
      <c r="E635" s="292" t="s">
        <v>14755</v>
      </c>
      <c r="F635" s="292" t="s">
        <v>17741</v>
      </c>
      <c r="G635" s="292" t="s">
        <v>17747</v>
      </c>
      <c r="H635" s="293" t="s">
        <v>14828</v>
      </c>
      <c r="I635" s="291">
        <v>3.8620000000000001</v>
      </c>
      <c r="J635" s="292">
        <v>3.8620000000000001</v>
      </c>
      <c r="K635" s="292">
        <v>7.7240000000000002</v>
      </c>
      <c r="L635" s="292">
        <v>0</v>
      </c>
      <c r="M635" s="293">
        <v>0</v>
      </c>
      <c r="O635" s="5"/>
      <c r="P635" s="5"/>
      <c r="Q635" s="5"/>
      <c r="R635" s="5"/>
      <c r="S635" s="5"/>
      <c r="T635" s="5"/>
    </row>
    <row r="636" spans="1:20" s="70" customFormat="1" x14ac:dyDescent="0.2">
      <c r="A636" s="315" t="s">
        <v>1311</v>
      </c>
      <c r="B636" s="292" t="s">
        <v>17078</v>
      </c>
      <c r="C636" s="316" t="s">
        <v>14330</v>
      </c>
      <c r="D636" s="292">
        <v>56005</v>
      </c>
      <c r="E636" s="292" t="s">
        <v>14757</v>
      </c>
      <c r="F636" s="292" t="s">
        <v>17748</v>
      </c>
      <c r="G636" s="292" t="s">
        <v>17749</v>
      </c>
      <c r="H636" s="293" t="s">
        <v>14828</v>
      </c>
      <c r="I636" s="291">
        <v>11.731999999999999</v>
      </c>
      <c r="J636" s="292">
        <v>2.9340000000000002</v>
      </c>
      <c r="K636" s="292">
        <v>31.091000000000001</v>
      </c>
      <c r="L636" s="292">
        <v>0</v>
      </c>
      <c r="M636" s="293">
        <v>0</v>
      </c>
      <c r="O636" s="5"/>
      <c r="P636" s="5"/>
      <c r="Q636" s="5"/>
      <c r="R636" s="5"/>
      <c r="S636" s="5"/>
      <c r="T636" s="5"/>
    </row>
    <row r="637" spans="1:20" s="70" customFormat="1" x14ac:dyDescent="0.2">
      <c r="A637" s="315" t="s">
        <v>1311</v>
      </c>
      <c r="B637" s="292" t="s">
        <v>17078</v>
      </c>
      <c r="C637" s="316" t="s">
        <v>14330</v>
      </c>
      <c r="D637" s="292">
        <v>56005</v>
      </c>
      <c r="E637" s="292" t="s">
        <v>14755</v>
      </c>
      <c r="F637" s="292" t="s">
        <v>17748</v>
      </c>
      <c r="G637" s="292" t="s">
        <v>17750</v>
      </c>
      <c r="H637" s="293" t="s">
        <v>14828</v>
      </c>
      <c r="I637" s="291">
        <v>16.222999999999999</v>
      </c>
      <c r="J637" s="292">
        <v>16.222999999999999</v>
      </c>
      <c r="K637" s="292">
        <v>24.332999999999998</v>
      </c>
      <c r="L637" s="292">
        <v>0</v>
      </c>
      <c r="M637" s="293">
        <v>0</v>
      </c>
      <c r="O637" s="5"/>
      <c r="P637" s="5"/>
      <c r="Q637" s="5"/>
      <c r="R637" s="5"/>
      <c r="S637" s="5"/>
      <c r="T637" s="5"/>
    </row>
    <row r="638" spans="1:20" s="70" customFormat="1" x14ac:dyDescent="0.2">
      <c r="A638" s="315" t="s">
        <v>1311</v>
      </c>
      <c r="B638" s="292" t="s">
        <v>17078</v>
      </c>
      <c r="C638" s="316" t="s">
        <v>14330</v>
      </c>
      <c r="D638" s="292">
        <v>56005</v>
      </c>
      <c r="E638" s="292" t="s">
        <v>14757</v>
      </c>
      <c r="F638" s="292" t="s">
        <v>17748</v>
      </c>
      <c r="G638" s="292" t="s">
        <v>17751</v>
      </c>
      <c r="H638" s="293" t="s">
        <v>14828</v>
      </c>
      <c r="I638" s="291">
        <v>5.117</v>
      </c>
      <c r="J638" s="292">
        <v>1.2789999999999999</v>
      </c>
      <c r="K638" s="292">
        <v>8.7010000000000005</v>
      </c>
      <c r="L638" s="292">
        <v>0</v>
      </c>
      <c r="M638" s="293">
        <v>0</v>
      </c>
      <c r="O638" s="5"/>
      <c r="P638" s="5"/>
      <c r="Q638" s="5"/>
      <c r="R638" s="5"/>
      <c r="S638" s="5"/>
      <c r="T638" s="5"/>
    </row>
    <row r="639" spans="1:20" s="70" customFormat="1" x14ac:dyDescent="0.2">
      <c r="A639" s="315" t="s">
        <v>1311</v>
      </c>
      <c r="B639" s="292" t="s">
        <v>17078</v>
      </c>
      <c r="C639" s="316" t="s">
        <v>14330</v>
      </c>
      <c r="D639" s="292">
        <v>56005</v>
      </c>
      <c r="E639" s="292" t="s">
        <v>14755</v>
      </c>
      <c r="F639" s="292" t="s">
        <v>17748</v>
      </c>
      <c r="G639" s="292" t="s">
        <v>17752</v>
      </c>
      <c r="H639" s="293" t="s">
        <v>14828</v>
      </c>
      <c r="I639" s="291">
        <v>3.8620000000000001</v>
      </c>
      <c r="J639" s="292">
        <v>3.8620000000000001</v>
      </c>
      <c r="K639" s="292">
        <v>7.7240000000000002</v>
      </c>
      <c r="L639" s="292">
        <v>0</v>
      </c>
      <c r="M639" s="293">
        <v>0</v>
      </c>
      <c r="O639" s="5"/>
      <c r="P639" s="5"/>
      <c r="Q639" s="5"/>
      <c r="R639" s="5"/>
      <c r="S639" s="5"/>
      <c r="T639" s="5"/>
    </row>
    <row r="640" spans="1:20" s="70" customFormat="1" x14ac:dyDescent="0.2">
      <c r="A640" s="315" t="s">
        <v>1311</v>
      </c>
      <c r="B640" s="292" t="s">
        <v>17078</v>
      </c>
      <c r="C640" s="316" t="s">
        <v>14330</v>
      </c>
      <c r="D640" s="292">
        <v>56005</v>
      </c>
      <c r="E640" s="292" t="s">
        <v>14755</v>
      </c>
      <c r="F640" s="292" t="s">
        <v>17748</v>
      </c>
      <c r="G640" s="292" t="s">
        <v>17753</v>
      </c>
      <c r="H640" s="293" t="s">
        <v>14828</v>
      </c>
      <c r="I640" s="291">
        <v>3.8620000000000001</v>
      </c>
      <c r="J640" s="292">
        <v>3.8620000000000001</v>
      </c>
      <c r="K640" s="292">
        <v>7.7240000000000002</v>
      </c>
      <c r="L640" s="292">
        <v>0</v>
      </c>
      <c r="M640" s="293">
        <v>0</v>
      </c>
      <c r="O640" s="5"/>
      <c r="P640" s="5"/>
      <c r="Q640" s="5"/>
      <c r="R640" s="5"/>
      <c r="S640" s="5"/>
      <c r="T640" s="5"/>
    </row>
    <row r="641" spans="1:20" s="70" customFormat="1" x14ac:dyDescent="0.2">
      <c r="A641" s="315" t="s">
        <v>1311</v>
      </c>
      <c r="B641" s="292" t="s">
        <v>17078</v>
      </c>
      <c r="C641" s="316" t="s">
        <v>14330</v>
      </c>
      <c r="D641" s="292">
        <v>56005</v>
      </c>
      <c r="E641" s="292" t="s">
        <v>14755</v>
      </c>
      <c r="F641" s="292" t="s">
        <v>17754</v>
      </c>
      <c r="G641" s="292" t="s">
        <v>17755</v>
      </c>
      <c r="H641" s="293" t="s">
        <v>14828</v>
      </c>
      <c r="I641" s="291">
        <v>15.200000000000001</v>
      </c>
      <c r="J641" s="292">
        <v>0</v>
      </c>
      <c r="K641" s="292">
        <v>0</v>
      </c>
      <c r="L641" s="292">
        <v>0</v>
      </c>
      <c r="M641" s="293">
        <v>0</v>
      </c>
      <c r="O641" s="5"/>
      <c r="P641" s="5"/>
      <c r="Q641" s="5"/>
      <c r="R641" s="5"/>
      <c r="S641" s="5"/>
      <c r="T641" s="5"/>
    </row>
    <row r="642" spans="1:20" s="70" customFormat="1" x14ac:dyDescent="0.2">
      <c r="A642" s="315" t="s">
        <v>1311</v>
      </c>
      <c r="B642" s="292" t="s">
        <v>17078</v>
      </c>
      <c r="C642" s="316" t="s">
        <v>14330</v>
      </c>
      <c r="D642" s="292">
        <v>56005</v>
      </c>
      <c r="E642" s="292" t="s">
        <v>14755</v>
      </c>
      <c r="F642" s="292" t="s">
        <v>17754</v>
      </c>
      <c r="G642" s="292" t="s">
        <v>17756</v>
      </c>
      <c r="H642" s="293" t="s">
        <v>14828</v>
      </c>
      <c r="I642" s="291">
        <v>15.200000000000001</v>
      </c>
      <c r="J642" s="292">
        <v>0</v>
      </c>
      <c r="K642" s="292">
        <v>0</v>
      </c>
      <c r="L642" s="292">
        <v>0</v>
      </c>
      <c r="M642" s="293">
        <v>0</v>
      </c>
      <c r="O642" s="5"/>
      <c r="P642" s="5"/>
      <c r="Q642" s="5"/>
      <c r="R642" s="5"/>
      <c r="S642" s="5"/>
      <c r="T642" s="5"/>
    </row>
    <row r="643" spans="1:20" s="70" customFormat="1" x14ac:dyDescent="0.2">
      <c r="A643" s="315" t="s">
        <v>1311</v>
      </c>
      <c r="B643" s="292" t="s">
        <v>17078</v>
      </c>
      <c r="C643" s="316" t="s">
        <v>14330</v>
      </c>
      <c r="D643" s="292">
        <v>56005</v>
      </c>
      <c r="E643" s="292" t="s">
        <v>14755</v>
      </c>
      <c r="F643" s="292" t="s">
        <v>17754</v>
      </c>
      <c r="G643" s="292" t="s">
        <v>17757</v>
      </c>
      <c r="H643" s="293" t="s">
        <v>14828</v>
      </c>
      <c r="I643" s="291">
        <v>15.200000000000001</v>
      </c>
      <c r="J643" s="292">
        <v>0</v>
      </c>
      <c r="K643" s="292">
        <v>0</v>
      </c>
      <c r="L643" s="292">
        <v>0</v>
      </c>
      <c r="M643" s="293">
        <v>0</v>
      </c>
      <c r="O643" s="5"/>
      <c r="P643" s="5"/>
      <c r="Q643" s="5"/>
      <c r="R643" s="5"/>
      <c r="S643" s="5"/>
      <c r="T643" s="5"/>
    </row>
    <row r="644" spans="1:20" s="70" customFormat="1" x14ac:dyDescent="0.2">
      <c r="A644" s="315" t="s">
        <v>1311</v>
      </c>
      <c r="B644" s="292" t="s">
        <v>17078</v>
      </c>
      <c r="C644" s="316" t="s">
        <v>14330</v>
      </c>
      <c r="D644" s="292">
        <v>56005</v>
      </c>
      <c r="E644" s="292" t="s">
        <v>14755</v>
      </c>
      <c r="F644" s="292" t="s">
        <v>17754</v>
      </c>
      <c r="G644" s="292" t="s">
        <v>17758</v>
      </c>
      <c r="H644" s="293" t="s">
        <v>14828</v>
      </c>
      <c r="I644" s="291">
        <v>15.200000000000001</v>
      </c>
      <c r="J644" s="292">
        <v>0</v>
      </c>
      <c r="K644" s="292">
        <v>0</v>
      </c>
      <c r="L644" s="292">
        <v>0</v>
      </c>
      <c r="M644" s="293">
        <v>0</v>
      </c>
      <c r="O644" s="5"/>
      <c r="P644" s="5"/>
      <c r="Q644" s="5"/>
      <c r="R644" s="5"/>
      <c r="S644" s="5"/>
      <c r="T644" s="5"/>
    </row>
    <row r="645" spans="1:20" s="70" customFormat="1" x14ac:dyDescent="0.2">
      <c r="A645" s="315" t="s">
        <v>1311</v>
      </c>
      <c r="B645" s="292" t="s">
        <v>17078</v>
      </c>
      <c r="C645" s="316" t="s">
        <v>14330</v>
      </c>
      <c r="D645" s="292">
        <v>56005</v>
      </c>
      <c r="E645" s="292" t="s">
        <v>14755</v>
      </c>
      <c r="F645" s="292" t="s">
        <v>17754</v>
      </c>
      <c r="G645" s="292" t="s">
        <v>17759</v>
      </c>
      <c r="H645" s="293" t="s">
        <v>14828</v>
      </c>
      <c r="I645" s="291">
        <v>15.200000000000001</v>
      </c>
      <c r="J645" s="292">
        <v>0</v>
      </c>
      <c r="K645" s="292">
        <v>0</v>
      </c>
      <c r="L645" s="292">
        <v>0</v>
      </c>
      <c r="M645" s="293">
        <v>0</v>
      </c>
      <c r="O645" s="5"/>
      <c r="P645" s="5"/>
      <c r="Q645" s="5"/>
      <c r="R645" s="5"/>
      <c r="S645" s="5"/>
      <c r="T645" s="5"/>
    </row>
    <row r="646" spans="1:20" s="70" customFormat="1" x14ac:dyDescent="0.2">
      <c r="A646" s="315" t="s">
        <v>1311</v>
      </c>
      <c r="B646" s="292" t="s">
        <v>17078</v>
      </c>
      <c r="C646" s="316" t="s">
        <v>14330</v>
      </c>
      <c r="D646" s="292">
        <v>56005</v>
      </c>
      <c r="E646" s="292" t="s">
        <v>14755</v>
      </c>
      <c r="F646" s="292" t="s">
        <v>17754</v>
      </c>
      <c r="G646" s="292" t="s">
        <v>17760</v>
      </c>
      <c r="H646" s="293" t="s">
        <v>14828</v>
      </c>
      <c r="I646" s="291">
        <v>15.200000000000001</v>
      </c>
      <c r="J646" s="292">
        <v>0</v>
      </c>
      <c r="K646" s="292">
        <v>0</v>
      </c>
      <c r="L646" s="292">
        <v>0</v>
      </c>
      <c r="M646" s="293">
        <v>0</v>
      </c>
      <c r="O646" s="5"/>
      <c r="P646" s="5"/>
      <c r="Q646" s="5"/>
      <c r="R646" s="5"/>
      <c r="S646" s="5"/>
      <c r="T646" s="5"/>
    </row>
    <row r="647" spans="1:20" s="70" customFormat="1" x14ac:dyDescent="0.2">
      <c r="A647" s="315" t="s">
        <v>1311</v>
      </c>
      <c r="B647" s="292" t="s">
        <v>17078</v>
      </c>
      <c r="C647" s="316" t="s">
        <v>14330</v>
      </c>
      <c r="D647" s="292">
        <v>56005</v>
      </c>
      <c r="E647" s="292" t="s">
        <v>14755</v>
      </c>
      <c r="F647" s="292" t="s">
        <v>17761</v>
      </c>
      <c r="G647" s="292" t="s">
        <v>17762</v>
      </c>
      <c r="H647" s="293" t="s">
        <v>14828</v>
      </c>
      <c r="I647" s="291">
        <v>3.7160000000000002</v>
      </c>
      <c r="J647" s="292">
        <v>0</v>
      </c>
      <c r="K647" s="292">
        <v>0</v>
      </c>
      <c r="L647" s="292">
        <v>0</v>
      </c>
      <c r="M647" s="293">
        <v>0</v>
      </c>
      <c r="O647" s="5"/>
      <c r="P647" s="5"/>
      <c r="Q647" s="5"/>
      <c r="R647" s="5"/>
      <c r="S647" s="5"/>
      <c r="T647" s="5"/>
    </row>
    <row r="648" spans="1:20" s="70" customFormat="1" x14ac:dyDescent="0.2">
      <c r="A648" s="315" t="s">
        <v>1311</v>
      </c>
      <c r="B648" s="292" t="s">
        <v>17078</v>
      </c>
      <c r="C648" s="316" t="s">
        <v>14330</v>
      </c>
      <c r="D648" s="292">
        <v>56005</v>
      </c>
      <c r="E648" s="292" t="s">
        <v>14755</v>
      </c>
      <c r="F648" s="292" t="s">
        <v>17761</v>
      </c>
      <c r="G648" s="292" t="s">
        <v>17763</v>
      </c>
      <c r="H648" s="293" t="s">
        <v>14828</v>
      </c>
      <c r="I648" s="291">
        <v>3.7160000000000002</v>
      </c>
      <c r="J648" s="292">
        <v>0</v>
      </c>
      <c r="K648" s="292">
        <v>0</v>
      </c>
      <c r="L648" s="292">
        <v>0</v>
      </c>
      <c r="M648" s="293">
        <v>0</v>
      </c>
      <c r="O648" s="5"/>
      <c r="P648" s="5"/>
      <c r="Q648" s="5"/>
      <c r="R648" s="5"/>
      <c r="S648" s="5"/>
      <c r="T648" s="5"/>
    </row>
    <row r="649" spans="1:20" s="70" customFormat="1" x14ac:dyDescent="0.2">
      <c r="A649" s="315" t="s">
        <v>1311</v>
      </c>
      <c r="B649" s="292" t="s">
        <v>17078</v>
      </c>
      <c r="C649" s="316" t="s">
        <v>14330</v>
      </c>
      <c r="D649" s="292">
        <v>56005</v>
      </c>
      <c r="E649" s="292" t="s">
        <v>14755</v>
      </c>
      <c r="F649" s="292" t="s">
        <v>17761</v>
      </c>
      <c r="G649" s="292" t="s">
        <v>17764</v>
      </c>
      <c r="H649" s="293" t="s">
        <v>14828</v>
      </c>
      <c r="I649" s="291">
        <v>3.7160000000000002</v>
      </c>
      <c r="J649" s="292">
        <v>0</v>
      </c>
      <c r="K649" s="292">
        <v>0</v>
      </c>
      <c r="L649" s="292">
        <v>0</v>
      </c>
      <c r="M649" s="293">
        <v>0</v>
      </c>
      <c r="O649" s="5"/>
      <c r="P649" s="5"/>
      <c r="Q649" s="5"/>
      <c r="R649" s="5"/>
      <c r="S649" s="5"/>
      <c r="T649" s="5"/>
    </row>
    <row r="650" spans="1:20" s="70" customFormat="1" x14ac:dyDescent="0.2">
      <c r="A650" s="315" t="s">
        <v>1311</v>
      </c>
      <c r="B650" s="292" t="s">
        <v>17078</v>
      </c>
      <c r="C650" s="316" t="s">
        <v>14330</v>
      </c>
      <c r="D650" s="292">
        <v>56005</v>
      </c>
      <c r="E650" s="292" t="s">
        <v>14755</v>
      </c>
      <c r="F650" s="292" t="s">
        <v>17761</v>
      </c>
      <c r="G650" s="292" t="s">
        <v>17765</v>
      </c>
      <c r="H650" s="293" t="s">
        <v>14828</v>
      </c>
      <c r="I650" s="291">
        <v>3.7160000000000002</v>
      </c>
      <c r="J650" s="292">
        <v>0</v>
      </c>
      <c r="K650" s="292">
        <v>0</v>
      </c>
      <c r="L650" s="292">
        <v>0</v>
      </c>
      <c r="M650" s="293">
        <v>0</v>
      </c>
      <c r="O650" s="5"/>
      <c r="P650" s="5"/>
      <c r="Q650" s="5"/>
      <c r="R650" s="5"/>
      <c r="S650" s="5"/>
      <c r="T650" s="5"/>
    </row>
    <row r="651" spans="1:20" s="70" customFormat="1" x14ac:dyDescent="0.2">
      <c r="A651" s="315" t="s">
        <v>1311</v>
      </c>
      <c r="B651" s="292" t="s">
        <v>17078</v>
      </c>
      <c r="C651" s="316" t="s">
        <v>14330</v>
      </c>
      <c r="D651" s="292">
        <v>56005</v>
      </c>
      <c r="E651" s="292" t="s">
        <v>14755</v>
      </c>
      <c r="F651" s="292" t="s">
        <v>17761</v>
      </c>
      <c r="G651" s="292" t="s">
        <v>17766</v>
      </c>
      <c r="H651" s="293" t="s">
        <v>14828</v>
      </c>
      <c r="I651" s="291">
        <v>3.7160000000000002</v>
      </c>
      <c r="J651" s="292">
        <v>0</v>
      </c>
      <c r="K651" s="292">
        <v>0</v>
      </c>
      <c r="L651" s="292">
        <v>0</v>
      </c>
      <c r="M651" s="293">
        <v>0</v>
      </c>
      <c r="O651" s="5"/>
      <c r="P651" s="5"/>
      <c r="Q651" s="5"/>
      <c r="R651" s="5"/>
      <c r="S651" s="5"/>
      <c r="T651" s="5"/>
    </row>
    <row r="652" spans="1:20" s="70" customFormat="1" x14ac:dyDescent="0.2">
      <c r="A652" s="315" t="s">
        <v>1311</v>
      </c>
      <c r="B652" s="292" t="s">
        <v>17078</v>
      </c>
      <c r="C652" s="316" t="s">
        <v>14330</v>
      </c>
      <c r="D652" s="292">
        <v>56005</v>
      </c>
      <c r="E652" s="292" t="s">
        <v>14755</v>
      </c>
      <c r="F652" s="292" t="s">
        <v>17761</v>
      </c>
      <c r="G652" s="292" t="s">
        <v>17767</v>
      </c>
      <c r="H652" s="293" t="s">
        <v>14828</v>
      </c>
      <c r="I652" s="291">
        <v>3.7160000000000002</v>
      </c>
      <c r="J652" s="292">
        <v>0</v>
      </c>
      <c r="K652" s="292">
        <v>0</v>
      </c>
      <c r="L652" s="292">
        <v>0</v>
      </c>
      <c r="M652" s="293">
        <v>0</v>
      </c>
      <c r="O652" s="5"/>
      <c r="P652" s="5"/>
      <c r="Q652" s="5"/>
      <c r="R652" s="5"/>
      <c r="S652" s="5"/>
      <c r="T652" s="5"/>
    </row>
    <row r="653" spans="1:20" s="70" customFormat="1" x14ac:dyDescent="0.2">
      <c r="A653" s="315" t="s">
        <v>1311</v>
      </c>
      <c r="B653" s="292" t="s">
        <v>17078</v>
      </c>
      <c r="C653" s="316" t="s">
        <v>14330</v>
      </c>
      <c r="D653" s="292">
        <v>56005</v>
      </c>
      <c r="E653" s="292" t="s">
        <v>14755</v>
      </c>
      <c r="F653" s="292" t="s">
        <v>17768</v>
      </c>
      <c r="G653" s="292" t="s">
        <v>17769</v>
      </c>
      <c r="H653" s="293" t="s">
        <v>14828</v>
      </c>
      <c r="I653" s="291">
        <v>2.3000000000000003</v>
      </c>
      <c r="J653" s="292">
        <v>0</v>
      </c>
      <c r="K653" s="292">
        <v>0</v>
      </c>
      <c r="L653" s="292">
        <v>0</v>
      </c>
      <c r="M653" s="293">
        <v>0</v>
      </c>
      <c r="O653" s="5"/>
      <c r="P653" s="5"/>
      <c r="Q653" s="5"/>
      <c r="R653" s="5"/>
      <c r="S653" s="5"/>
      <c r="T653" s="5"/>
    </row>
    <row r="654" spans="1:20" s="70" customFormat="1" x14ac:dyDescent="0.2">
      <c r="A654" s="315" t="s">
        <v>1311</v>
      </c>
      <c r="B654" s="292" t="s">
        <v>17078</v>
      </c>
      <c r="C654" s="316" t="s">
        <v>14330</v>
      </c>
      <c r="D654" s="292">
        <v>56005</v>
      </c>
      <c r="E654" s="292" t="s">
        <v>14755</v>
      </c>
      <c r="F654" s="292" t="s">
        <v>17768</v>
      </c>
      <c r="G654" s="292" t="s">
        <v>17770</v>
      </c>
      <c r="H654" s="293" t="s">
        <v>14828</v>
      </c>
      <c r="I654" s="291">
        <v>3.7160000000000002</v>
      </c>
      <c r="J654" s="292">
        <v>0</v>
      </c>
      <c r="K654" s="292">
        <v>0</v>
      </c>
      <c r="L654" s="292">
        <v>0</v>
      </c>
      <c r="M654" s="293">
        <v>0</v>
      </c>
      <c r="O654" s="5"/>
      <c r="P654" s="5"/>
      <c r="Q654" s="5"/>
      <c r="R654" s="5"/>
      <c r="S654" s="5"/>
      <c r="T654" s="5"/>
    </row>
    <row r="655" spans="1:20" s="70" customFormat="1" x14ac:dyDescent="0.2">
      <c r="A655" s="315" t="s">
        <v>1311</v>
      </c>
      <c r="B655" s="292" t="s">
        <v>17078</v>
      </c>
      <c r="C655" s="316" t="s">
        <v>14330</v>
      </c>
      <c r="D655" s="292">
        <v>56005</v>
      </c>
      <c r="E655" s="292" t="s">
        <v>14755</v>
      </c>
      <c r="F655" s="292" t="s">
        <v>17768</v>
      </c>
      <c r="G655" s="292" t="s">
        <v>17771</v>
      </c>
      <c r="H655" s="293" t="s">
        <v>14828</v>
      </c>
      <c r="I655" s="291">
        <v>3.7160000000000002</v>
      </c>
      <c r="J655" s="292">
        <v>0</v>
      </c>
      <c r="K655" s="292">
        <v>0</v>
      </c>
      <c r="L655" s="292">
        <v>0</v>
      </c>
      <c r="M655" s="293">
        <v>0</v>
      </c>
      <c r="O655" s="5"/>
      <c r="P655" s="5"/>
      <c r="Q655" s="5"/>
      <c r="R655" s="5"/>
      <c r="S655" s="5"/>
      <c r="T655" s="5"/>
    </row>
    <row r="656" spans="1:20" s="70" customFormat="1" x14ac:dyDescent="0.2">
      <c r="A656" s="315" t="s">
        <v>1311</v>
      </c>
      <c r="B656" s="292" t="s">
        <v>17078</v>
      </c>
      <c r="C656" s="316" t="s">
        <v>14330</v>
      </c>
      <c r="D656" s="292">
        <v>56005</v>
      </c>
      <c r="E656" s="292" t="s">
        <v>14755</v>
      </c>
      <c r="F656" s="292" t="s">
        <v>17768</v>
      </c>
      <c r="G656" s="292" t="s">
        <v>17772</v>
      </c>
      <c r="H656" s="293" t="s">
        <v>14828</v>
      </c>
      <c r="I656" s="291">
        <v>3.7160000000000002</v>
      </c>
      <c r="J656" s="292">
        <v>0</v>
      </c>
      <c r="K656" s="292">
        <v>0</v>
      </c>
      <c r="L656" s="292">
        <v>0</v>
      </c>
      <c r="M656" s="293">
        <v>0</v>
      </c>
      <c r="O656" s="5"/>
      <c r="P656" s="5"/>
      <c r="Q656" s="5"/>
      <c r="R656" s="5"/>
      <c r="S656" s="5"/>
      <c r="T656" s="5"/>
    </row>
    <row r="657" spans="1:20" s="70" customFormat="1" x14ac:dyDescent="0.2">
      <c r="A657" s="315" t="s">
        <v>1311</v>
      </c>
      <c r="B657" s="292" t="s">
        <v>17078</v>
      </c>
      <c r="C657" s="316" t="s">
        <v>14330</v>
      </c>
      <c r="D657" s="292">
        <v>56005</v>
      </c>
      <c r="E657" s="292" t="s">
        <v>14755</v>
      </c>
      <c r="F657" s="292" t="s">
        <v>17773</v>
      </c>
      <c r="G657" s="292" t="s">
        <v>17774</v>
      </c>
      <c r="H657" s="293" t="s">
        <v>14828</v>
      </c>
      <c r="I657" s="291">
        <v>7.4</v>
      </c>
      <c r="J657" s="292">
        <v>1.1579999999999999</v>
      </c>
      <c r="K657" s="292">
        <v>7.7240000000000002</v>
      </c>
      <c r="L657" s="292">
        <v>0</v>
      </c>
      <c r="M657" s="293">
        <v>0</v>
      </c>
      <c r="O657" s="5"/>
      <c r="P657" s="5"/>
      <c r="Q657" s="5"/>
      <c r="R657" s="5"/>
      <c r="S657" s="5"/>
      <c r="T657" s="5"/>
    </row>
    <row r="658" spans="1:20" s="70" customFormat="1" x14ac:dyDescent="0.2">
      <c r="A658" s="315" t="s">
        <v>1311</v>
      </c>
      <c r="B658" s="292" t="s">
        <v>17078</v>
      </c>
      <c r="C658" s="316" t="s">
        <v>14330</v>
      </c>
      <c r="D658" s="292">
        <v>56005</v>
      </c>
      <c r="E658" s="292" t="s">
        <v>14755</v>
      </c>
      <c r="F658" s="292" t="s">
        <v>17773</v>
      </c>
      <c r="G658" s="292" t="s">
        <v>17775</v>
      </c>
      <c r="H658" s="293" t="s">
        <v>14828</v>
      </c>
      <c r="I658" s="291">
        <v>3.7</v>
      </c>
      <c r="J658" s="292">
        <v>1.1579999999999999</v>
      </c>
      <c r="K658" s="292">
        <v>7.7240000000000002</v>
      </c>
      <c r="L658" s="292">
        <v>0</v>
      </c>
      <c r="M658" s="293">
        <v>0</v>
      </c>
      <c r="O658" s="5"/>
      <c r="P658" s="5"/>
      <c r="Q658" s="5"/>
      <c r="R658" s="5"/>
      <c r="S658" s="5"/>
      <c r="T658" s="5"/>
    </row>
    <row r="659" spans="1:20" s="70" customFormat="1" x14ac:dyDescent="0.2">
      <c r="A659" s="315" t="s">
        <v>1311</v>
      </c>
      <c r="B659" s="292" t="s">
        <v>17078</v>
      </c>
      <c r="C659" s="316" t="s">
        <v>14330</v>
      </c>
      <c r="D659" s="292">
        <v>56005</v>
      </c>
      <c r="E659" s="292" t="s">
        <v>14755</v>
      </c>
      <c r="F659" s="292" t="s">
        <v>17773</v>
      </c>
      <c r="G659" s="292" t="s">
        <v>17776</v>
      </c>
      <c r="H659" s="293" t="s">
        <v>14828</v>
      </c>
      <c r="I659" s="291">
        <v>3.7</v>
      </c>
      <c r="J659" s="292">
        <v>1.1579999999999999</v>
      </c>
      <c r="K659" s="292">
        <v>7.7240000000000002</v>
      </c>
      <c r="L659" s="292">
        <v>0</v>
      </c>
      <c r="M659" s="293">
        <v>0</v>
      </c>
      <c r="O659" s="5"/>
      <c r="P659" s="5"/>
      <c r="Q659" s="5"/>
      <c r="R659" s="5"/>
      <c r="S659" s="5"/>
      <c r="T659" s="5"/>
    </row>
    <row r="660" spans="1:20" s="70" customFormat="1" x14ac:dyDescent="0.2">
      <c r="A660" s="315" t="s">
        <v>1311</v>
      </c>
      <c r="B660" s="292" t="s">
        <v>17078</v>
      </c>
      <c r="C660" s="316" t="s">
        <v>14330</v>
      </c>
      <c r="D660" s="292">
        <v>56005</v>
      </c>
      <c r="E660" s="292" t="s">
        <v>14755</v>
      </c>
      <c r="F660" s="292" t="s">
        <v>17777</v>
      </c>
      <c r="G660" s="292" t="s">
        <v>17778</v>
      </c>
      <c r="H660" s="293" t="s">
        <v>14828</v>
      </c>
      <c r="I660" s="291">
        <v>7.4</v>
      </c>
      <c r="J660" s="292">
        <v>1.1579999999999999</v>
      </c>
      <c r="K660" s="292">
        <v>7.7240000000000002</v>
      </c>
      <c r="L660" s="292">
        <v>0</v>
      </c>
      <c r="M660" s="293">
        <v>0</v>
      </c>
      <c r="O660" s="5"/>
      <c r="P660" s="5"/>
      <c r="Q660" s="5"/>
      <c r="R660" s="5"/>
      <c r="S660" s="5"/>
      <c r="T660" s="5"/>
    </row>
    <row r="661" spans="1:20" s="70" customFormat="1" x14ac:dyDescent="0.2">
      <c r="A661" s="315" t="s">
        <v>1311</v>
      </c>
      <c r="B661" s="292" t="s">
        <v>17078</v>
      </c>
      <c r="C661" s="316" t="s">
        <v>14330</v>
      </c>
      <c r="D661" s="292">
        <v>56005</v>
      </c>
      <c r="E661" s="292" t="s">
        <v>14755</v>
      </c>
      <c r="F661" s="292" t="s">
        <v>17777</v>
      </c>
      <c r="G661" s="292" t="s">
        <v>17779</v>
      </c>
      <c r="H661" s="293" t="s">
        <v>14828</v>
      </c>
      <c r="I661" s="291">
        <v>3.7</v>
      </c>
      <c r="J661" s="292">
        <v>1.1579999999999999</v>
      </c>
      <c r="K661" s="292">
        <v>7.7240000000000002</v>
      </c>
      <c r="L661" s="292">
        <v>0</v>
      </c>
      <c r="M661" s="293">
        <v>0</v>
      </c>
      <c r="O661" s="5"/>
      <c r="P661" s="5"/>
      <c r="Q661" s="5"/>
      <c r="R661" s="5"/>
      <c r="S661" s="5"/>
      <c r="T661" s="5"/>
    </row>
    <row r="662" spans="1:20" s="70" customFormat="1" x14ac:dyDescent="0.2">
      <c r="A662" s="315" t="s">
        <v>1311</v>
      </c>
      <c r="B662" s="292" t="s">
        <v>17078</v>
      </c>
      <c r="C662" s="316" t="s">
        <v>14330</v>
      </c>
      <c r="D662" s="292">
        <v>56005</v>
      </c>
      <c r="E662" s="292" t="s">
        <v>14755</v>
      </c>
      <c r="F662" s="292" t="s">
        <v>17777</v>
      </c>
      <c r="G662" s="292" t="s">
        <v>17780</v>
      </c>
      <c r="H662" s="293" t="s">
        <v>14828</v>
      </c>
      <c r="I662" s="291">
        <v>3.7</v>
      </c>
      <c r="J662" s="292">
        <v>1.1579999999999999</v>
      </c>
      <c r="K662" s="292">
        <v>7.7240000000000002</v>
      </c>
      <c r="L662" s="292">
        <v>0</v>
      </c>
      <c r="M662" s="293">
        <v>0</v>
      </c>
      <c r="O662" s="5"/>
      <c r="P662" s="5"/>
      <c r="Q662" s="5"/>
      <c r="R662" s="5"/>
      <c r="S662" s="5"/>
      <c r="T662" s="5"/>
    </row>
    <row r="663" spans="1:20" s="70" customFormat="1" x14ac:dyDescent="0.2">
      <c r="A663" s="315" t="s">
        <v>1311</v>
      </c>
      <c r="B663" s="292" t="s">
        <v>17078</v>
      </c>
      <c r="C663" s="316" t="s">
        <v>14330</v>
      </c>
      <c r="D663" s="292">
        <v>56005</v>
      </c>
      <c r="E663" s="292" t="s">
        <v>14755</v>
      </c>
      <c r="F663" s="292" t="s">
        <v>17777</v>
      </c>
      <c r="G663" s="292" t="s">
        <v>17781</v>
      </c>
      <c r="H663" s="293" t="s">
        <v>14828</v>
      </c>
      <c r="I663" s="291">
        <v>3.7</v>
      </c>
      <c r="J663" s="292">
        <v>1.1579999999999999</v>
      </c>
      <c r="K663" s="292">
        <v>7.7240000000000002</v>
      </c>
      <c r="L663" s="292">
        <v>0</v>
      </c>
      <c r="M663" s="293">
        <v>0</v>
      </c>
      <c r="O663" s="5"/>
      <c r="P663" s="5"/>
      <c r="Q663" s="5"/>
      <c r="R663" s="5"/>
      <c r="S663" s="5"/>
      <c r="T663" s="5"/>
    </row>
    <row r="664" spans="1:20" s="70" customFormat="1" x14ac:dyDescent="0.2">
      <c r="A664" s="315" t="s">
        <v>1311</v>
      </c>
      <c r="B664" s="292" t="s">
        <v>17078</v>
      </c>
      <c r="C664" s="316" t="s">
        <v>14330</v>
      </c>
      <c r="D664" s="292">
        <v>56005</v>
      </c>
      <c r="E664" s="292" t="s">
        <v>14755</v>
      </c>
      <c r="F664" s="292" t="s">
        <v>17782</v>
      </c>
      <c r="G664" s="292" t="s">
        <v>17783</v>
      </c>
      <c r="H664" s="293" t="s">
        <v>14828</v>
      </c>
      <c r="I664" s="291">
        <v>16.222999999999999</v>
      </c>
      <c r="J664" s="292">
        <v>16.222999999999999</v>
      </c>
      <c r="K664" s="292">
        <v>20.277000000000001</v>
      </c>
      <c r="L664" s="292">
        <v>0</v>
      </c>
      <c r="M664" s="293">
        <v>0</v>
      </c>
      <c r="O664" s="5"/>
      <c r="P664" s="5"/>
      <c r="Q664" s="5"/>
      <c r="R664" s="5"/>
      <c r="S664" s="5"/>
      <c r="T664" s="5"/>
    </row>
    <row r="665" spans="1:20" s="70" customFormat="1" x14ac:dyDescent="0.2">
      <c r="A665" s="315" t="s">
        <v>1311</v>
      </c>
      <c r="B665" s="292" t="s">
        <v>17078</v>
      </c>
      <c r="C665" s="316" t="s">
        <v>14330</v>
      </c>
      <c r="D665" s="292">
        <v>56005</v>
      </c>
      <c r="E665" s="292" t="s">
        <v>14755</v>
      </c>
      <c r="F665" s="292" t="s">
        <v>17782</v>
      </c>
      <c r="G665" s="292" t="s">
        <v>17784</v>
      </c>
      <c r="H665" s="293" t="s">
        <v>14828</v>
      </c>
      <c r="I665" s="291">
        <v>16.222999999999999</v>
      </c>
      <c r="J665" s="292">
        <v>16.222999999999999</v>
      </c>
      <c r="K665" s="292">
        <v>20.277000000000001</v>
      </c>
      <c r="L665" s="292">
        <v>0</v>
      </c>
      <c r="M665" s="293">
        <v>0</v>
      </c>
      <c r="O665" s="5"/>
      <c r="P665" s="5"/>
      <c r="Q665" s="5"/>
      <c r="R665" s="5"/>
      <c r="S665" s="5"/>
      <c r="T665" s="5"/>
    </row>
    <row r="666" spans="1:20" s="70" customFormat="1" x14ac:dyDescent="0.2">
      <c r="A666" s="315" t="s">
        <v>1311</v>
      </c>
      <c r="B666" s="292" t="s">
        <v>17078</v>
      </c>
      <c r="C666" s="316" t="s">
        <v>14330</v>
      </c>
      <c r="D666" s="292">
        <v>56005</v>
      </c>
      <c r="E666" s="292" t="s">
        <v>14755</v>
      </c>
      <c r="F666" s="292" t="s">
        <v>17782</v>
      </c>
      <c r="G666" s="292" t="s">
        <v>17785</v>
      </c>
      <c r="H666" s="293" t="s">
        <v>14828</v>
      </c>
      <c r="I666" s="291">
        <v>16.222999999999999</v>
      </c>
      <c r="J666" s="292">
        <v>16.222999999999999</v>
      </c>
      <c r="K666" s="292">
        <v>20.3</v>
      </c>
      <c r="L666" s="292">
        <v>0</v>
      </c>
      <c r="M666" s="293">
        <v>0</v>
      </c>
      <c r="O666" s="5"/>
      <c r="P666" s="5"/>
      <c r="Q666" s="5"/>
      <c r="R666" s="5"/>
      <c r="S666" s="5"/>
      <c r="T666" s="5"/>
    </row>
    <row r="667" spans="1:20" s="70" customFormat="1" x14ac:dyDescent="0.2">
      <c r="A667" s="315" t="s">
        <v>1311</v>
      </c>
      <c r="B667" s="292" t="s">
        <v>17078</v>
      </c>
      <c r="C667" s="316" t="s">
        <v>14330</v>
      </c>
      <c r="D667" s="292">
        <v>56005</v>
      </c>
      <c r="E667" s="292" t="s">
        <v>14755</v>
      </c>
      <c r="F667" s="292" t="s">
        <v>17782</v>
      </c>
      <c r="G667" s="292" t="s">
        <v>17786</v>
      </c>
      <c r="H667" s="293" t="s">
        <v>14828</v>
      </c>
      <c r="I667" s="291">
        <v>16.222999999999999</v>
      </c>
      <c r="J667" s="292">
        <v>16.222999999999999</v>
      </c>
      <c r="K667" s="292">
        <v>20.222999999999999</v>
      </c>
      <c r="L667" s="292">
        <v>0</v>
      </c>
      <c r="M667" s="293">
        <v>0</v>
      </c>
      <c r="O667" s="5"/>
      <c r="P667" s="5"/>
      <c r="Q667" s="5"/>
      <c r="R667" s="5"/>
      <c r="S667" s="5"/>
      <c r="T667" s="5"/>
    </row>
    <row r="668" spans="1:20" s="70" customFormat="1" x14ac:dyDescent="0.2">
      <c r="A668" s="315" t="s">
        <v>1311</v>
      </c>
      <c r="B668" s="292" t="s">
        <v>17078</v>
      </c>
      <c r="C668" s="316" t="s">
        <v>14330</v>
      </c>
      <c r="D668" s="292">
        <v>56005</v>
      </c>
      <c r="E668" s="292" t="s">
        <v>14755</v>
      </c>
      <c r="F668" s="292" t="s">
        <v>17787</v>
      </c>
      <c r="G668" s="292" t="s">
        <v>17788</v>
      </c>
      <c r="H668" s="293" t="s">
        <v>14828</v>
      </c>
      <c r="I668" s="291">
        <v>3.7</v>
      </c>
      <c r="J668" s="292">
        <v>1.1160000000000001</v>
      </c>
      <c r="K668" s="292">
        <v>7.4359999999999999</v>
      </c>
      <c r="L668" s="292">
        <v>0</v>
      </c>
      <c r="M668" s="293">
        <v>0</v>
      </c>
      <c r="O668" s="5"/>
      <c r="P668" s="5"/>
      <c r="Q668" s="5"/>
      <c r="R668" s="5"/>
      <c r="S668" s="5"/>
      <c r="T668" s="5"/>
    </row>
    <row r="669" spans="1:20" s="70" customFormat="1" x14ac:dyDescent="0.2">
      <c r="A669" s="315" t="s">
        <v>1311</v>
      </c>
      <c r="B669" s="292" t="s">
        <v>17078</v>
      </c>
      <c r="C669" s="316" t="s">
        <v>14330</v>
      </c>
      <c r="D669" s="292">
        <v>56005</v>
      </c>
      <c r="E669" s="292" t="s">
        <v>14755</v>
      </c>
      <c r="F669" s="292" t="s">
        <v>17787</v>
      </c>
      <c r="G669" s="292" t="s">
        <v>17789</v>
      </c>
      <c r="H669" s="293" t="s">
        <v>14828</v>
      </c>
      <c r="I669" s="291">
        <v>3.7</v>
      </c>
      <c r="J669" s="292">
        <v>1.1160000000000001</v>
      </c>
      <c r="K669" s="292">
        <v>7.4359999999999999</v>
      </c>
      <c r="L669" s="292">
        <v>0</v>
      </c>
      <c r="M669" s="293">
        <v>0</v>
      </c>
      <c r="O669" s="5"/>
      <c r="P669" s="5"/>
      <c r="Q669" s="5"/>
      <c r="R669" s="5"/>
      <c r="S669" s="5"/>
      <c r="T669" s="5"/>
    </row>
    <row r="670" spans="1:20" s="70" customFormat="1" x14ac:dyDescent="0.2">
      <c r="A670" s="315" t="s">
        <v>1311</v>
      </c>
      <c r="B670" s="292" t="s">
        <v>17078</v>
      </c>
      <c r="C670" s="316" t="s">
        <v>14330</v>
      </c>
      <c r="D670" s="292">
        <v>56005</v>
      </c>
      <c r="E670" s="292" t="s">
        <v>14755</v>
      </c>
      <c r="F670" s="292" t="s">
        <v>17787</v>
      </c>
      <c r="G670" s="292" t="s">
        <v>17790</v>
      </c>
      <c r="H670" s="293" t="s">
        <v>14828</v>
      </c>
      <c r="I670" s="291">
        <v>3.7</v>
      </c>
      <c r="J670" s="292">
        <v>1.1160000000000001</v>
      </c>
      <c r="K670" s="292">
        <v>7.4359999999999999</v>
      </c>
      <c r="L670" s="292">
        <v>0</v>
      </c>
      <c r="M670" s="293">
        <v>0</v>
      </c>
      <c r="O670" s="5"/>
      <c r="P670" s="5"/>
      <c r="Q670" s="5"/>
      <c r="R670" s="5"/>
      <c r="S670" s="5"/>
      <c r="T670" s="5"/>
    </row>
    <row r="671" spans="1:20" s="70" customFormat="1" x14ac:dyDescent="0.2">
      <c r="A671" s="315" t="s">
        <v>1311</v>
      </c>
      <c r="B671" s="292" t="s">
        <v>17078</v>
      </c>
      <c r="C671" s="316" t="s">
        <v>14330</v>
      </c>
      <c r="D671" s="292">
        <v>56005</v>
      </c>
      <c r="E671" s="292" t="s">
        <v>14755</v>
      </c>
      <c r="F671" s="292" t="s">
        <v>17791</v>
      </c>
      <c r="G671" s="292" t="s">
        <v>17792</v>
      </c>
      <c r="H671" s="293" t="s">
        <v>14828</v>
      </c>
      <c r="I671" s="291">
        <v>7.4</v>
      </c>
      <c r="J671" s="292">
        <v>1.1579999999999999</v>
      </c>
      <c r="K671" s="292">
        <v>7.7240000000000002</v>
      </c>
      <c r="L671" s="292">
        <v>0</v>
      </c>
      <c r="M671" s="293">
        <v>0</v>
      </c>
      <c r="O671" s="5"/>
      <c r="P671" s="5"/>
      <c r="Q671" s="5"/>
      <c r="R671" s="5"/>
      <c r="S671" s="5"/>
      <c r="T671" s="5"/>
    </row>
    <row r="672" spans="1:20" s="70" customFormat="1" x14ac:dyDescent="0.2">
      <c r="A672" s="315" t="s">
        <v>1311</v>
      </c>
      <c r="B672" s="292" t="s">
        <v>17078</v>
      </c>
      <c r="C672" s="316" t="s">
        <v>14330</v>
      </c>
      <c r="D672" s="292">
        <v>56005</v>
      </c>
      <c r="E672" s="292" t="s">
        <v>14755</v>
      </c>
      <c r="F672" s="292" t="s">
        <v>17791</v>
      </c>
      <c r="G672" s="292" t="s">
        <v>17793</v>
      </c>
      <c r="H672" s="293" t="s">
        <v>14828</v>
      </c>
      <c r="I672" s="291">
        <v>3.7</v>
      </c>
      <c r="J672" s="292">
        <v>1.1579999999999999</v>
      </c>
      <c r="K672" s="292">
        <v>7.7240000000000002</v>
      </c>
      <c r="L672" s="292">
        <v>0</v>
      </c>
      <c r="M672" s="293">
        <v>0</v>
      </c>
      <c r="O672" s="5"/>
      <c r="P672" s="5"/>
      <c r="Q672" s="5"/>
      <c r="R672" s="5"/>
      <c r="S672" s="5"/>
      <c r="T672" s="5"/>
    </row>
    <row r="673" spans="1:20" s="70" customFormat="1" x14ac:dyDescent="0.2">
      <c r="A673" s="315" t="s">
        <v>1311</v>
      </c>
      <c r="B673" s="292" t="s">
        <v>17078</v>
      </c>
      <c r="C673" s="316" t="s">
        <v>14330</v>
      </c>
      <c r="D673" s="292">
        <v>56005</v>
      </c>
      <c r="E673" s="292" t="s">
        <v>14755</v>
      </c>
      <c r="F673" s="292" t="s">
        <v>17791</v>
      </c>
      <c r="G673" s="292" t="s">
        <v>17794</v>
      </c>
      <c r="H673" s="293" t="s">
        <v>14828</v>
      </c>
      <c r="I673" s="291">
        <v>3.7</v>
      </c>
      <c r="J673" s="292">
        <v>1.1579999999999999</v>
      </c>
      <c r="K673" s="292">
        <v>7.7240000000000002</v>
      </c>
      <c r="L673" s="292">
        <v>0</v>
      </c>
      <c r="M673" s="293">
        <v>0</v>
      </c>
      <c r="O673" s="5"/>
      <c r="P673" s="5"/>
      <c r="Q673" s="5"/>
      <c r="R673" s="5"/>
      <c r="S673" s="5"/>
      <c r="T673" s="5"/>
    </row>
    <row r="674" spans="1:20" s="70" customFormat="1" x14ac:dyDescent="0.2">
      <c r="A674" s="315" t="s">
        <v>1311</v>
      </c>
      <c r="B674" s="292" t="s">
        <v>17078</v>
      </c>
      <c r="C674" s="316" t="s">
        <v>14330</v>
      </c>
      <c r="D674" s="292">
        <v>56005</v>
      </c>
      <c r="E674" s="292" t="s">
        <v>14755</v>
      </c>
      <c r="F674" s="292" t="s">
        <v>17791</v>
      </c>
      <c r="G674" s="292" t="s">
        <v>17795</v>
      </c>
      <c r="H674" s="293" t="s">
        <v>14828</v>
      </c>
      <c r="I674" s="291">
        <v>3.7</v>
      </c>
      <c r="J674" s="292">
        <v>1.1579999999999999</v>
      </c>
      <c r="K674" s="292">
        <v>7.7240000000000002</v>
      </c>
      <c r="L674" s="292">
        <v>0</v>
      </c>
      <c r="M674" s="293">
        <v>0</v>
      </c>
      <c r="O674" s="5"/>
      <c r="P674" s="5"/>
      <c r="Q674" s="5"/>
      <c r="R674" s="5"/>
      <c r="S674" s="5"/>
      <c r="T674" s="5"/>
    </row>
    <row r="675" spans="1:20" s="70" customFormat="1" x14ac:dyDescent="0.2">
      <c r="A675" s="315" t="s">
        <v>1311</v>
      </c>
      <c r="B675" s="292" t="s">
        <v>17078</v>
      </c>
      <c r="C675" s="316" t="s">
        <v>14330</v>
      </c>
      <c r="D675" s="292">
        <v>56005</v>
      </c>
      <c r="E675" s="292" t="s">
        <v>14757</v>
      </c>
      <c r="F675" s="292" t="s">
        <v>17796</v>
      </c>
      <c r="G675" s="292" t="s">
        <v>17797</v>
      </c>
      <c r="H675" s="293" t="s">
        <v>14828</v>
      </c>
      <c r="I675" s="291">
        <v>19.399999999999999</v>
      </c>
      <c r="J675" s="292">
        <v>12.9</v>
      </c>
      <c r="K675" s="292">
        <v>6.5</v>
      </c>
      <c r="L675" s="292">
        <v>0</v>
      </c>
      <c r="M675" s="293">
        <v>0</v>
      </c>
      <c r="O675" s="5"/>
      <c r="P675" s="5"/>
      <c r="Q675" s="5"/>
      <c r="R675" s="5"/>
      <c r="S675" s="5"/>
      <c r="T675" s="5"/>
    </row>
    <row r="676" spans="1:20" s="70" customFormat="1" x14ac:dyDescent="0.2">
      <c r="A676" s="315" t="s">
        <v>1311</v>
      </c>
      <c r="B676" s="292" t="s">
        <v>17078</v>
      </c>
      <c r="C676" s="316" t="s">
        <v>14330</v>
      </c>
      <c r="D676" s="292">
        <v>56005</v>
      </c>
      <c r="E676" s="292" t="s">
        <v>14757</v>
      </c>
      <c r="F676" s="292" t="s">
        <v>17796</v>
      </c>
      <c r="G676" s="292" t="s">
        <v>17798</v>
      </c>
      <c r="H676" s="293" t="s">
        <v>14828</v>
      </c>
      <c r="I676" s="291">
        <v>19.399999999999999</v>
      </c>
      <c r="J676" s="292">
        <v>12.9</v>
      </c>
      <c r="K676" s="292">
        <v>6.5</v>
      </c>
      <c r="L676" s="292">
        <v>0</v>
      </c>
      <c r="M676" s="293">
        <v>0</v>
      </c>
      <c r="O676" s="5"/>
      <c r="P676" s="5"/>
      <c r="Q676" s="5"/>
      <c r="R676" s="5"/>
      <c r="S676" s="5"/>
      <c r="T676" s="5"/>
    </row>
    <row r="677" spans="1:20" s="70" customFormat="1" x14ac:dyDescent="0.2">
      <c r="A677" s="315" t="s">
        <v>1311</v>
      </c>
      <c r="B677" s="292" t="s">
        <v>17078</v>
      </c>
      <c r="C677" s="316" t="s">
        <v>14330</v>
      </c>
      <c r="D677" s="292">
        <v>56005</v>
      </c>
      <c r="E677" s="292" t="s">
        <v>14757</v>
      </c>
      <c r="F677" s="292" t="s">
        <v>17796</v>
      </c>
      <c r="G677" s="292" t="s">
        <v>17799</v>
      </c>
      <c r="H677" s="293" t="s">
        <v>14828</v>
      </c>
      <c r="I677" s="291">
        <v>19.399999999999999</v>
      </c>
      <c r="J677" s="292">
        <v>12.9</v>
      </c>
      <c r="K677" s="292">
        <v>6.5</v>
      </c>
      <c r="L677" s="292">
        <v>0</v>
      </c>
      <c r="M677" s="293">
        <v>0</v>
      </c>
      <c r="O677" s="5"/>
      <c r="P677" s="5"/>
      <c r="Q677" s="5"/>
      <c r="R677" s="5"/>
      <c r="S677" s="5"/>
      <c r="T677" s="5"/>
    </row>
    <row r="678" spans="1:20" s="70" customFormat="1" x14ac:dyDescent="0.2">
      <c r="A678" s="315" t="s">
        <v>1311</v>
      </c>
      <c r="B678" s="292" t="s">
        <v>17078</v>
      </c>
      <c r="C678" s="316" t="s">
        <v>14330</v>
      </c>
      <c r="D678" s="292">
        <v>56005</v>
      </c>
      <c r="E678" s="292" t="s">
        <v>14757</v>
      </c>
      <c r="F678" s="292" t="s">
        <v>17796</v>
      </c>
      <c r="G678" s="292" t="s">
        <v>17800</v>
      </c>
      <c r="H678" s="293" t="s">
        <v>14828</v>
      </c>
      <c r="I678" s="291">
        <v>19.399999999999999</v>
      </c>
      <c r="J678" s="292">
        <v>12.9</v>
      </c>
      <c r="K678" s="292">
        <v>6.5</v>
      </c>
      <c r="L678" s="292">
        <v>0</v>
      </c>
      <c r="M678" s="293">
        <v>0</v>
      </c>
      <c r="O678" s="5"/>
      <c r="P678" s="5"/>
      <c r="Q678" s="5"/>
      <c r="R678" s="5"/>
      <c r="S678" s="5"/>
      <c r="T678" s="5"/>
    </row>
    <row r="679" spans="1:20" s="70" customFormat="1" x14ac:dyDescent="0.2">
      <c r="A679" s="315" t="s">
        <v>1311</v>
      </c>
      <c r="B679" s="292" t="s">
        <v>17078</v>
      </c>
      <c r="C679" s="316" t="s">
        <v>14330</v>
      </c>
      <c r="D679" s="292">
        <v>56005</v>
      </c>
      <c r="E679" s="292" t="s">
        <v>14757</v>
      </c>
      <c r="F679" s="292" t="s">
        <v>17796</v>
      </c>
      <c r="G679" s="292" t="s">
        <v>17801</v>
      </c>
      <c r="H679" s="293" t="s">
        <v>14828</v>
      </c>
      <c r="I679" s="291">
        <v>19.399999999999999</v>
      </c>
      <c r="J679" s="292">
        <v>12.9</v>
      </c>
      <c r="K679" s="292">
        <v>6.5</v>
      </c>
      <c r="L679" s="292">
        <v>0</v>
      </c>
      <c r="M679" s="293">
        <v>0</v>
      </c>
      <c r="O679" s="5"/>
      <c r="P679" s="5"/>
      <c r="Q679" s="5"/>
      <c r="R679" s="5"/>
      <c r="S679" s="5"/>
      <c r="T679" s="5"/>
    </row>
    <row r="680" spans="1:20" s="70" customFormat="1" x14ac:dyDescent="0.2">
      <c r="A680" s="315" t="s">
        <v>1311</v>
      </c>
      <c r="B680" s="292" t="s">
        <v>17078</v>
      </c>
      <c r="C680" s="316" t="s">
        <v>14330</v>
      </c>
      <c r="D680" s="292">
        <v>56005</v>
      </c>
      <c r="E680" s="292" t="s">
        <v>14757</v>
      </c>
      <c r="F680" s="292" t="s">
        <v>17796</v>
      </c>
      <c r="G680" s="292" t="s">
        <v>17802</v>
      </c>
      <c r="H680" s="293" t="s">
        <v>14828</v>
      </c>
      <c r="I680" s="291">
        <v>19.399999999999999</v>
      </c>
      <c r="J680" s="292">
        <v>12.9</v>
      </c>
      <c r="K680" s="292">
        <v>6.5</v>
      </c>
      <c r="L680" s="292">
        <v>0</v>
      </c>
      <c r="M680" s="293">
        <v>0</v>
      </c>
      <c r="O680" s="5"/>
      <c r="P680" s="5"/>
      <c r="Q680" s="5"/>
      <c r="R680" s="5"/>
      <c r="S680" s="5"/>
      <c r="T680" s="5"/>
    </row>
    <row r="681" spans="1:20" s="70" customFormat="1" x14ac:dyDescent="0.2">
      <c r="A681" s="315" t="s">
        <v>1311</v>
      </c>
      <c r="B681" s="292" t="s">
        <v>17078</v>
      </c>
      <c r="C681" s="316" t="s">
        <v>14330</v>
      </c>
      <c r="D681" s="292">
        <v>56005</v>
      </c>
      <c r="E681" s="292" t="s">
        <v>14757</v>
      </c>
      <c r="F681" s="292" t="s">
        <v>17796</v>
      </c>
      <c r="G681" s="292" t="s">
        <v>17803</v>
      </c>
      <c r="H681" s="293" t="s">
        <v>14828</v>
      </c>
      <c r="I681" s="291">
        <v>19.399999999999999</v>
      </c>
      <c r="J681" s="292">
        <v>12.9</v>
      </c>
      <c r="K681" s="292">
        <v>6.5</v>
      </c>
      <c r="L681" s="292">
        <v>0</v>
      </c>
      <c r="M681" s="293">
        <v>0</v>
      </c>
      <c r="O681" s="5"/>
      <c r="P681" s="5"/>
      <c r="Q681" s="5"/>
      <c r="R681" s="5"/>
      <c r="S681" s="5"/>
      <c r="T681" s="5"/>
    </row>
    <row r="682" spans="1:20" s="70" customFormat="1" x14ac:dyDescent="0.2">
      <c r="A682" s="315" t="s">
        <v>1311</v>
      </c>
      <c r="B682" s="292" t="s">
        <v>17078</v>
      </c>
      <c r="C682" s="316" t="s">
        <v>14330</v>
      </c>
      <c r="D682" s="292">
        <v>56005</v>
      </c>
      <c r="E682" s="292" t="s">
        <v>14755</v>
      </c>
      <c r="F682" s="292" t="s">
        <v>17804</v>
      </c>
      <c r="G682" s="292" t="s">
        <v>17805</v>
      </c>
      <c r="H682" s="293" t="s">
        <v>14828</v>
      </c>
      <c r="I682" s="291">
        <v>3.8620000000000001</v>
      </c>
      <c r="J682" s="292">
        <v>3.8620000000000001</v>
      </c>
      <c r="K682" s="292">
        <v>7.7240000000000002</v>
      </c>
      <c r="L682" s="292">
        <v>0</v>
      </c>
      <c r="M682" s="293">
        <v>0</v>
      </c>
      <c r="O682" s="5"/>
      <c r="P682" s="5"/>
      <c r="Q682" s="5"/>
      <c r="R682" s="5"/>
      <c r="S682" s="5"/>
      <c r="T682" s="5"/>
    </row>
    <row r="683" spans="1:20" s="70" customFormat="1" x14ac:dyDescent="0.2">
      <c r="A683" s="315" t="s">
        <v>1311</v>
      </c>
      <c r="B683" s="292" t="s">
        <v>17078</v>
      </c>
      <c r="C683" s="316" t="s">
        <v>14330</v>
      </c>
      <c r="D683" s="292">
        <v>56005</v>
      </c>
      <c r="E683" s="292" t="s">
        <v>14755</v>
      </c>
      <c r="F683" s="292" t="s">
        <v>17804</v>
      </c>
      <c r="G683" s="292" t="s">
        <v>17806</v>
      </c>
      <c r="H683" s="293" t="s">
        <v>14828</v>
      </c>
      <c r="I683" s="291">
        <v>3.8620000000000001</v>
      </c>
      <c r="J683" s="292">
        <v>3.8620000000000001</v>
      </c>
      <c r="K683" s="292">
        <v>7.7240000000000002</v>
      </c>
      <c r="L683" s="292">
        <v>0</v>
      </c>
      <c r="M683" s="293">
        <v>0</v>
      </c>
      <c r="O683" s="5"/>
      <c r="P683" s="5"/>
      <c r="Q683" s="5"/>
      <c r="R683" s="5"/>
      <c r="S683" s="5"/>
      <c r="T683" s="5"/>
    </row>
    <row r="684" spans="1:20" s="70" customFormat="1" x14ac:dyDescent="0.2">
      <c r="A684" s="315" t="s">
        <v>1311</v>
      </c>
      <c r="B684" s="292" t="s">
        <v>17078</v>
      </c>
      <c r="C684" s="316" t="s">
        <v>14330</v>
      </c>
      <c r="D684" s="292">
        <v>56005</v>
      </c>
      <c r="E684" s="292" t="s">
        <v>14755</v>
      </c>
      <c r="F684" s="292" t="s">
        <v>17804</v>
      </c>
      <c r="G684" s="292" t="s">
        <v>17807</v>
      </c>
      <c r="H684" s="293" t="s">
        <v>14828</v>
      </c>
      <c r="I684" s="291">
        <v>3.8620000000000001</v>
      </c>
      <c r="J684" s="292">
        <v>3.8620000000000001</v>
      </c>
      <c r="K684" s="292">
        <v>7.7240000000000002</v>
      </c>
      <c r="L684" s="292">
        <v>0</v>
      </c>
      <c r="M684" s="293">
        <v>0</v>
      </c>
      <c r="O684" s="5"/>
      <c r="P684" s="5"/>
      <c r="Q684" s="5"/>
      <c r="R684" s="5"/>
      <c r="S684" s="5"/>
      <c r="T684" s="5"/>
    </row>
    <row r="685" spans="1:20" s="70" customFormat="1" x14ac:dyDescent="0.2">
      <c r="A685" s="315" t="s">
        <v>1311</v>
      </c>
      <c r="B685" s="292" t="s">
        <v>17078</v>
      </c>
      <c r="C685" s="316" t="s">
        <v>14330</v>
      </c>
      <c r="D685" s="292">
        <v>56005</v>
      </c>
      <c r="E685" s="292" t="s">
        <v>14755</v>
      </c>
      <c r="F685" s="292" t="s">
        <v>17804</v>
      </c>
      <c r="G685" s="292" t="s">
        <v>17808</v>
      </c>
      <c r="H685" s="293" t="s">
        <v>14828</v>
      </c>
      <c r="I685" s="291">
        <v>3.8620000000000001</v>
      </c>
      <c r="J685" s="292">
        <v>3.8620000000000001</v>
      </c>
      <c r="K685" s="292">
        <v>7.7240000000000002</v>
      </c>
      <c r="L685" s="292">
        <v>0</v>
      </c>
      <c r="M685" s="293">
        <v>0</v>
      </c>
      <c r="O685" s="5"/>
      <c r="P685" s="5"/>
      <c r="Q685" s="5"/>
      <c r="R685" s="5"/>
      <c r="S685" s="5"/>
      <c r="T685" s="5"/>
    </row>
    <row r="686" spans="1:20" s="70" customFormat="1" x14ac:dyDescent="0.2">
      <c r="A686" s="315" t="s">
        <v>1311</v>
      </c>
      <c r="B686" s="292" t="s">
        <v>17078</v>
      </c>
      <c r="C686" s="316" t="s">
        <v>14330</v>
      </c>
      <c r="D686" s="292">
        <v>56005</v>
      </c>
      <c r="E686" s="292" t="s">
        <v>14755</v>
      </c>
      <c r="F686" s="292" t="s">
        <v>17804</v>
      </c>
      <c r="G686" s="292" t="s">
        <v>17809</v>
      </c>
      <c r="H686" s="293" t="s">
        <v>14828</v>
      </c>
      <c r="I686" s="291">
        <v>3.8620000000000001</v>
      </c>
      <c r="J686" s="292">
        <v>3.8620000000000001</v>
      </c>
      <c r="K686" s="292">
        <v>7.7240000000000002</v>
      </c>
      <c r="L686" s="292">
        <v>0</v>
      </c>
      <c r="M686" s="293">
        <v>0</v>
      </c>
      <c r="O686" s="5"/>
      <c r="P686" s="5"/>
      <c r="Q686" s="5"/>
      <c r="R686" s="5"/>
      <c r="S686" s="5"/>
      <c r="T686" s="5"/>
    </row>
    <row r="687" spans="1:20" s="70" customFormat="1" x14ac:dyDescent="0.2">
      <c r="A687" s="315" t="s">
        <v>1311</v>
      </c>
      <c r="B687" s="292" t="s">
        <v>17078</v>
      </c>
      <c r="C687" s="316" t="s">
        <v>14330</v>
      </c>
      <c r="D687" s="292">
        <v>56005</v>
      </c>
      <c r="E687" s="292" t="s">
        <v>14755</v>
      </c>
      <c r="F687" s="292" t="s">
        <v>17804</v>
      </c>
      <c r="G687" s="292" t="s">
        <v>17810</v>
      </c>
      <c r="H687" s="293" t="s">
        <v>14828</v>
      </c>
      <c r="I687" s="291">
        <v>3.8620000000000001</v>
      </c>
      <c r="J687" s="292">
        <v>3.8620000000000001</v>
      </c>
      <c r="K687" s="292">
        <v>7.7240000000000002</v>
      </c>
      <c r="L687" s="292">
        <v>0</v>
      </c>
      <c r="M687" s="293">
        <v>0</v>
      </c>
      <c r="O687" s="5"/>
      <c r="P687" s="5"/>
      <c r="Q687" s="5"/>
      <c r="R687" s="5"/>
      <c r="S687" s="5"/>
      <c r="T687" s="5"/>
    </row>
    <row r="688" spans="1:20" s="70" customFormat="1" x14ac:dyDescent="0.2">
      <c r="A688" s="315" t="s">
        <v>1311</v>
      </c>
      <c r="B688" s="292" t="s">
        <v>17078</v>
      </c>
      <c r="C688" s="316" t="s">
        <v>14330</v>
      </c>
      <c r="D688" s="292">
        <v>56005</v>
      </c>
      <c r="E688" s="292" t="s">
        <v>14755</v>
      </c>
      <c r="F688" s="292" t="s">
        <v>17804</v>
      </c>
      <c r="G688" s="292" t="s">
        <v>17811</v>
      </c>
      <c r="H688" s="293" t="s">
        <v>14828</v>
      </c>
      <c r="I688" s="291">
        <v>3.8620000000000001</v>
      </c>
      <c r="J688" s="292">
        <v>3.8620000000000001</v>
      </c>
      <c r="K688" s="292">
        <v>7.7240000000000002</v>
      </c>
      <c r="L688" s="292">
        <v>0</v>
      </c>
      <c r="M688" s="293">
        <v>0</v>
      </c>
      <c r="O688" s="5"/>
      <c r="P688" s="5"/>
      <c r="Q688" s="5"/>
      <c r="R688" s="5"/>
      <c r="S688" s="5"/>
      <c r="T688" s="5"/>
    </row>
    <row r="689" spans="1:20" s="70" customFormat="1" x14ac:dyDescent="0.2">
      <c r="A689" s="315" t="s">
        <v>1311</v>
      </c>
      <c r="B689" s="292" t="s">
        <v>17078</v>
      </c>
      <c r="C689" s="316" t="s">
        <v>14330</v>
      </c>
      <c r="D689" s="292">
        <v>56005</v>
      </c>
      <c r="E689" s="292" t="s">
        <v>14755</v>
      </c>
      <c r="F689" s="292" t="s">
        <v>17812</v>
      </c>
      <c r="G689" s="292" t="s">
        <v>17813</v>
      </c>
      <c r="H689" s="293" t="s">
        <v>14828</v>
      </c>
      <c r="I689" s="291">
        <v>3.8620000000000001</v>
      </c>
      <c r="J689" s="292">
        <v>3.8620000000000001</v>
      </c>
      <c r="K689" s="292">
        <v>7.7240000000000002</v>
      </c>
      <c r="L689" s="292">
        <v>0</v>
      </c>
      <c r="M689" s="293">
        <v>0</v>
      </c>
      <c r="O689" s="5"/>
      <c r="P689" s="5"/>
      <c r="Q689" s="5"/>
      <c r="R689" s="5"/>
      <c r="S689" s="5"/>
      <c r="T689" s="5"/>
    </row>
    <row r="690" spans="1:20" s="70" customFormat="1" x14ac:dyDescent="0.2">
      <c r="A690" s="315" t="s">
        <v>1311</v>
      </c>
      <c r="B690" s="292" t="s">
        <v>17078</v>
      </c>
      <c r="C690" s="316" t="s">
        <v>14330</v>
      </c>
      <c r="D690" s="292">
        <v>56005</v>
      </c>
      <c r="E690" s="292" t="s">
        <v>14755</v>
      </c>
      <c r="F690" s="292" t="s">
        <v>17812</v>
      </c>
      <c r="G690" s="292" t="s">
        <v>17814</v>
      </c>
      <c r="H690" s="293" t="s">
        <v>14828</v>
      </c>
      <c r="I690" s="291">
        <v>3.8620000000000001</v>
      </c>
      <c r="J690" s="292">
        <v>3.8620000000000001</v>
      </c>
      <c r="K690" s="292">
        <v>7.7240000000000002</v>
      </c>
      <c r="L690" s="292">
        <v>0</v>
      </c>
      <c r="M690" s="293">
        <v>0</v>
      </c>
      <c r="O690" s="5"/>
      <c r="P690" s="5"/>
      <c r="Q690" s="5"/>
      <c r="R690" s="5"/>
      <c r="S690" s="5"/>
      <c r="T690" s="5"/>
    </row>
    <row r="691" spans="1:20" s="70" customFormat="1" x14ac:dyDescent="0.2">
      <c r="A691" s="315" t="s">
        <v>1311</v>
      </c>
      <c r="B691" s="292" t="s">
        <v>17078</v>
      </c>
      <c r="C691" s="316" t="s">
        <v>14330</v>
      </c>
      <c r="D691" s="292">
        <v>56005</v>
      </c>
      <c r="E691" s="292" t="s">
        <v>14755</v>
      </c>
      <c r="F691" s="292" t="s">
        <v>17812</v>
      </c>
      <c r="G691" s="292" t="s">
        <v>17815</v>
      </c>
      <c r="H691" s="293" t="s">
        <v>14828</v>
      </c>
      <c r="I691" s="291">
        <v>3.8620000000000001</v>
      </c>
      <c r="J691" s="292">
        <v>3.8620000000000001</v>
      </c>
      <c r="K691" s="292">
        <v>7.7240000000000002</v>
      </c>
      <c r="L691" s="292">
        <v>0</v>
      </c>
      <c r="M691" s="293">
        <v>0</v>
      </c>
      <c r="O691" s="5"/>
      <c r="P691" s="5"/>
      <c r="Q691" s="5"/>
      <c r="R691" s="5"/>
      <c r="S691" s="5"/>
      <c r="T691" s="5"/>
    </row>
    <row r="692" spans="1:20" s="70" customFormat="1" x14ac:dyDescent="0.2">
      <c r="A692" s="315" t="s">
        <v>1311</v>
      </c>
      <c r="B692" s="292" t="s">
        <v>17078</v>
      </c>
      <c r="C692" s="316" t="s">
        <v>14330</v>
      </c>
      <c r="D692" s="292">
        <v>56005</v>
      </c>
      <c r="E692" s="292" t="s">
        <v>14755</v>
      </c>
      <c r="F692" s="292" t="s">
        <v>17812</v>
      </c>
      <c r="G692" s="292" t="s">
        <v>17816</v>
      </c>
      <c r="H692" s="293" t="s">
        <v>14828</v>
      </c>
      <c r="I692" s="291">
        <v>3.8620000000000001</v>
      </c>
      <c r="J692" s="292">
        <v>3.8620000000000001</v>
      </c>
      <c r="K692" s="292">
        <v>7.7240000000000002</v>
      </c>
      <c r="L692" s="292">
        <v>0</v>
      </c>
      <c r="M692" s="293">
        <v>0</v>
      </c>
      <c r="O692" s="5"/>
      <c r="P692" s="5"/>
      <c r="Q692" s="5"/>
      <c r="R692" s="5"/>
      <c r="S692" s="5"/>
      <c r="T692" s="5"/>
    </row>
    <row r="693" spans="1:20" s="70" customFormat="1" x14ac:dyDescent="0.2">
      <c r="A693" s="315" t="s">
        <v>1311</v>
      </c>
      <c r="B693" s="292" t="s">
        <v>17078</v>
      </c>
      <c r="C693" s="316" t="s">
        <v>14330</v>
      </c>
      <c r="D693" s="292">
        <v>56005</v>
      </c>
      <c r="E693" s="292" t="s">
        <v>14755</v>
      </c>
      <c r="F693" s="292" t="s">
        <v>17812</v>
      </c>
      <c r="G693" s="292" t="s">
        <v>17817</v>
      </c>
      <c r="H693" s="293" t="s">
        <v>14828</v>
      </c>
      <c r="I693" s="291">
        <v>3.8620000000000001</v>
      </c>
      <c r="J693" s="292">
        <v>3.8620000000000001</v>
      </c>
      <c r="K693" s="292">
        <v>7.7240000000000002</v>
      </c>
      <c r="L693" s="292">
        <v>0</v>
      </c>
      <c r="M693" s="293">
        <v>0</v>
      </c>
      <c r="O693" s="5"/>
      <c r="P693" s="5"/>
      <c r="Q693" s="5"/>
      <c r="R693" s="5"/>
      <c r="S693" s="5"/>
      <c r="T693" s="5"/>
    </row>
    <row r="694" spans="1:20" s="70" customFormat="1" x14ac:dyDescent="0.2">
      <c r="A694" s="315" t="s">
        <v>1311</v>
      </c>
      <c r="B694" s="292" t="s">
        <v>17078</v>
      </c>
      <c r="C694" s="316" t="s">
        <v>14330</v>
      </c>
      <c r="D694" s="292">
        <v>56005</v>
      </c>
      <c r="E694" s="292" t="s">
        <v>14755</v>
      </c>
      <c r="F694" s="292" t="s">
        <v>17812</v>
      </c>
      <c r="G694" s="292" t="s">
        <v>17818</v>
      </c>
      <c r="H694" s="293" t="s">
        <v>14828</v>
      </c>
      <c r="I694" s="291">
        <v>3.8620000000000001</v>
      </c>
      <c r="J694" s="292">
        <v>3.8620000000000001</v>
      </c>
      <c r="K694" s="292">
        <v>7.7240000000000002</v>
      </c>
      <c r="L694" s="292">
        <v>0</v>
      </c>
      <c r="M694" s="293">
        <v>0</v>
      </c>
      <c r="O694" s="5"/>
      <c r="P694" s="5"/>
      <c r="Q694" s="5"/>
      <c r="R694" s="5"/>
      <c r="S694" s="5"/>
      <c r="T694" s="5"/>
    </row>
    <row r="695" spans="1:20" s="70" customFormat="1" x14ac:dyDescent="0.2">
      <c r="A695" s="315" t="s">
        <v>1311</v>
      </c>
      <c r="B695" s="292" t="s">
        <v>17078</v>
      </c>
      <c r="C695" s="316" t="s">
        <v>14330</v>
      </c>
      <c r="D695" s="292">
        <v>56005</v>
      </c>
      <c r="E695" s="292" t="s">
        <v>14755</v>
      </c>
      <c r="F695" s="292" t="s">
        <v>17819</v>
      </c>
      <c r="G695" s="292" t="s">
        <v>17820</v>
      </c>
      <c r="H695" s="293" t="s">
        <v>14828</v>
      </c>
      <c r="I695" s="291">
        <v>3.8620000000000001</v>
      </c>
      <c r="J695" s="292">
        <v>1.1579999999999999</v>
      </c>
      <c r="K695" s="292">
        <v>7.7240000000000002</v>
      </c>
      <c r="L695" s="292">
        <v>0</v>
      </c>
      <c r="M695" s="293">
        <v>0</v>
      </c>
      <c r="O695" s="5"/>
      <c r="P695" s="5"/>
      <c r="Q695" s="5"/>
      <c r="R695" s="5"/>
      <c r="S695" s="5"/>
      <c r="T695" s="5"/>
    </row>
    <row r="696" spans="1:20" s="70" customFormat="1" x14ac:dyDescent="0.2">
      <c r="A696" s="315" t="s">
        <v>1311</v>
      </c>
      <c r="B696" s="292" t="s">
        <v>17078</v>
      </c>
      <c r="C696" s="316" t="s">
        <v>14330</v>
      </c>
      <c r="D696" s="292">
        <v>56005</v>
      </c>
      <c r="E696" s="292" t="s">
        <v>14755</v>
      </c>
      <c r="F696" s="292" t="s">
        <v>17819</v>
      </c>
      <c r="G696" s="292" t="s">
        <v>17821</v>
      </c>
      <c r="H696" s="293" t="s">
        <v>14828</v>
      </c>
      <c r="I696" s="291">
        <v>3.8620000000000001</v>
      </c>
      <c r="J696" s="292">
        <v>1.1579999999999999</v>
      </c>
      <c r="K696" s="292">
        <v>7.7240000000000002</v>
      </c>
      <c r="L696" s="292">
        <v>0</v>
      </c>
      <c r="M696" s="293">
        <v>0</v>
      </c>
      <c r="O696" s="5"/>
      <c r="P696" s="5"/>
      <c r="Q696" s="5"/>
      <c r="R696" s="5"/>
      <c r="S696" s="5"/>
      <c r="T696" s="5"/>
    </row>
    <row r="697" spans="1:20" s="70" customFormat="1" x14ac:dyDescent="0.2">
      <c r="A697" s="315" t="s">
        <v>1311</v>
      </c>
      <c r="B697" s="292" t="s">
        <v>17078</v>
      </c>
      <c r="C697" s="316" t="s">
        <v>14330</v>
      </c>
      <c r="D697" s="292">
        <v>56005</v>
      </c>
      <c r="E697" s="292" t="s">
        <v>14755</v>
      </c>
      <c r="F697" s="292" t="s">
        <v>17819</v>
      </c>
      <c r="G697" s="292" t="s">
        <v>17822</v>
      </c>
      <c r="H697" s="293" t="s">
        <v>14828</v>
      </c>
      <c r="I697" s="291">
        <v>3.8620000000000001</v>
      </c>
      <c r="J697" s="292">
        <v>1.1579999999999999</v>
      </c>
      <c r="K697" s="292">
        <v>7.7240000000000002</v>
      </c>
      <c r="L697" s="292">
        <v>0</v>
      </c>
      <c r="M697" s="293">
        <v>0</v>
      </c>
      <c r="O697" s="5"/>
      <c r="P697" s="5"/>
      <c r="Q697" s="5"/>
      <c r="R697" s="5"/>
      <c r="S697" s="5"/>
      <c r="T697" s="5"/>
    </row>
    <row r="698" spans="1:20" s="70" customFormat="1" x14ac:dyDescent="0.2">
      <c r="A698" s="315" t="s">
        <v>1311</v>
      </c>
      <c r="B698" s="292" t="s">
        <v>17078</v>
      </c>
      <c r="C698" s="316" t="s">
        <v>14330</v>
      </c>
      <c r="D698" s="292">
        <v>56005</v>
      </c>
      <c r="E698" s="292" t="s">
        <v>14755</v>
      </c>
      <c r="F698" s="292" t="s">
        <v>17819</v>
      </c>
      <c r="G698" s="292" t="s">
        <v>17823</v>
      </c>
      <c r="H698" s="293" t="s">
        <v>14828</v>
      </c>
      <c r="I698" s="291">
        <v>3.8620000000000001</v>
      </c>
      <c r="J698" s="292">
        <v>1.1579999999999999</v>
      </c>
      <c r="K698" s="292">
        <v>7.7240000000000002</v>
      </c>
      <c r="L698" s="292">
        <v>0</v>
      </c>
      <c r="M698" s="293">
        <v>0</v>
      </c>
      <c r="O698" s="5"/>
      <c r="P698" s="5"/>
      <c r="Q698" s="5"/>
      <c r="R698" s="5"/>
      <c r="S698" s="5"/>
      <c r="T698" s="5"/>
    </row>
    <row r="699" spans="1:20" s="70" customFormat="1" x14ac:dyDescent="0.2">
      <c r="A699" s="315" t="s">
        <v>1311</v>
      </c>
      <c r="B699" s="292" t="s">
        <v>17078</v>
      </c>
      <c r="C699" s="316" t="s">
        <v>14330</v>
      </c>
      <c r="D699" s="292">
        <v>56005</v>
      </c>
      <c r="E699" s="292" t="s">
        <v>14755</v>
      </c>
      <c r="F699" s="292" t="s">
        <v>17819</v>
      </c>
      <c r="G699" s="292" t="s">
        <v>17824</v>
      </c>
      <c r="H699" s="293" t="s">
        <v>14828</v>
      </c>
      <c r="I699" s="291">
        <v>3.8620000000000001</v>
      </c>
      <c r="J699" s="292">
        <v>1.1579999999999999</v>
      </c>
      <c r="K699" s="292">
        <v>7.7240000000000002</v>
      </c>
      <c r="L699" s="292">
        <v>0</v>
      </c>
      <c r="M699" s="293">
        <v>0</v>
      </c>
      <c r="O699" s="5"/>
      <c r="P699" s="5"/>
      <c r="Q699" s="5"/>
      <c r="R699" s="5"/>
      <c r="S699" s="5"/>
      <c r="T699" s="5"/>
    </row>
    <row r="700" spans="1:20" s="70" customFormat="1" x14ac:dyDescent="0.2">
      <c r="A700" s="315" t="s">
        <v>1311</v>
      </c>
      <c r="B700" s="292" t="s">
        <v>17078</v>
      </c>
      <c r="C700" s="316" t="s">
        <v>14330</v>
      </c>
      <c r="D700" s="292">
        <v>56005</v>
      </c>
      <c r="E700" s="292" t="s">
        <v>14755</v>
      </c>
      <c r="F700" s="292" t="s">
        <v>17819</v>
      </c>
      <c r="G700" s="292" t="s">
        <v>17825</v>
      </c>
      <c r="H700" s="293" t="s">
        <v>14828</v>
      </c>
      <c r="I700" s="291">
        <v>3.8620000000000001</v>
      </c>
      <c r="J700" s="292">
        <v>1.1579999999999999</v>
      </c>
      <c r="K700" s="292">
        <v>7.7240000000000002</v>
      </c>
      <c r="L700" s="292">
        <v>0</v>
      </c>
      <c r="M700" s="293">
        <v>0</v>
      </c>
      <c r="O700" s="5"/>
      <c r="P700" s="5"/>
      <c r="Q700" s="5"/>
      <c r="R700" s="5"/>
      <c r="S700" s="5"/>
      <c r="T700" s="5"/>
    </row>
    <row r="701" spans="1:20" s="70" customFormat="1" x14ac:dyDescent="0.2">
      <c r="A701" s="315" t="s">
        <v>1311</v>
      </c>
      <c r="B701" s="292" t="s">
        <v>17078</v>
      </c>
      <c r="C701" s="316" t="s">
        <v>14330</v>
      </c>
      <c r="D701" s="292">
        <v>56005</v>
      </c>
      <c r="E701" s="292" t="s">
        <v>14755</v>
      </c>
      <c r="F701" s="292" t="s">
        <v>17826</v>
      </c>
      <c r="G701" s="292" t="s">
        <v>17827</v>
      </c>
      <c r="H701" s="293" t="s">
        <v>14828</v>
      </c>
      <c r="I701" s="291">
        <v>3.8620000000000001</v>
      </c>
      <c r="J701" s="292">
        <v>3.859</v>
      </c>
      <c r="K701" s="292">
        <v>9.6639999999999997</v>
      </c>
      <c r="L701" s="292">
        <v>0</v>
      </c>
      <c r="M701" s="293">
        <v>0</v>
      </c>
      <c r="O701" s="5"/>
      <c r="P701" s="5"/>
      <c r="Q701" s="5"/>
      <c r="R701" s="5"/>
      <c r="S701" s="5"/>
      <c r="T701" s="5"/>
    </row>
    <row r="702" spans="1:20" s="70" customFormat="1" x14ac:dyDescent="0.2">
      <c r="A702" s="315" t="s">
        <v>1311</v>
      </c>
      <c r="B702" s="292" t="s">
        <v>17078</v>
      </c>
      <c r="C702" s="316" t="s">
        <v>14330</v>
      </c>
      <c r="D702" s="292">
        <v>56005</v>
      </c>
      <c r="E702" s="292" t="s">
        <v>14755</v>
      </c>
      <c r="F702" s="292" t="s">
        <v>17826</v>
      </c>
      <c r="G702" s="292" t="s">
        <v>17828</v>
      </c>
      <c r="H702" s="293" t="s">
        <v>14828</v>
      </c>
      <c r="I702" s="291">
        <v>3.8620000000000001</v>
      </c>
      <c r="J702" s="292">
        <v>3.859</v>
      </c>
      <c r="K702" s="292">
        <v>9.6639999999999997</v>
      </c>
      <c r="L702" s="292">
        <v>0</v>
      </c>
      <c r="M702" s="293">
        <v>0</v>
      </c>
      <c r="O702" s="5"/>
      <c r="P702" s="5"/>
      <c r="Q702" s="5"/>
      <c r="R702" s="5"/>
      <c r="S702" s="5"/>
      <c r="T702" s="5"/>
    </row>
    <row r="703" spans="1:20" s="70" customFormat="1" x14ac:dyDescent="0.2">
      <c r="A703" s="315" t="s">
        <v>1311</v>
      </c>
      <c r="B703" s="292" t="s">
        <v>17078</v>
      </c>
      <c r="C703" s="316" t="s">
        <v>14330</v>
      </c>
      <c r="D703" s="292">
        <v>56005</v>
      </c>
      <c r="E703" s="292" t="s">
        <v>14755</v>
      </c>
      <c r="F703" s="292" t="s">
        <v>17826</v>
      </c>
      <c r="G703" s="292" t="s">
        <v>17829</v>
      </c>
      <c r="H703" s="293" t="s">
        <v>14828</v>
      </c>
      <c r="I703" s="291">
        <v>3.8620000000000001</v>
      </c>
      <c r="J703" s="292">
        <v>3.859</v>
      </c>
      <c r="K703" s="292">
        <v>9.6639999999999997</v>
      </c>
      <c r="L703" s="292">
        <v>0</v>
      </c>
      <c r="M703" s="293">
        <v>0</v>
      </c>
      <c r="O703" s="5"/>
      <c r="P703" s="5"/>
      <c r="Q703" s="5"/>
      <c r="R703" s="5"/>
      <c r="S703" s="5"/>
      <c r="T703" s="5"/>
    </row>
    <row r="704" spans="1:20" s="70" customFormat="1" x14ac:dyDescent="0.2">
      <c r="A704" s="315" t="s">
        <v>1311</v>
      </c>
      <c r="B704" s="292" t="s">
        <v>17078</v>
      </c>
      <c r="C704" s="316" t="s">
        <v>14330</v>
      </c>
      <c r="D704" s="292">
        <v>56005</v>
      </c>
      <c r="E704" s="292" t="s">
        <v>14755</v>
      </c>
      <c r="F704" s="292" t="s">
        <v>17826</v>
      </c>
      <c r="G704" s="292" t="s">
        <v>17830</v>
      </c>
      <c r="H704" s="293" t="s">
        <v>14828</v>
      </c>
      <c r="I704" s="291">
        <v>3.8620000000000001</v>
      </c>
      <c r="J704" s="292">
        <v>3.859</v>
      </c>
      <c r="K704" s="292">
        <v>9.6639999999999997</v>
      </c>
      <c r="L704" s="292">
        <v>0</v>
      </c>
      <c r="M704" s="293">
        <v>0</v>
      </c>
      <c r="O704" s="5"/>
      <c r="P704" s="5"/>
      <c r="Q704" s="5"/>
      <c r="R704" s="5"/>
      <c r="S704" s="5"/>
      <c r="T704" s="5"/>
    </row>
    <row r="705" spans="1:20" s="70" customFormat="1" x14ac:dyDescent="0.2">
      <c r="A705" s="315" t="s">
        <v>1311</v>
      </c>
      <c r="B705" s="292" t="s">
        <v>17078</v>
      </c>
      <c r="C705" s="316" t="s">
        <v>14330</v>
      </c>
      <c r="D705" s="292">
        <v>56005</v>
      </c>
      <c r="E705" s="292" t="s">
        <v>14755</v>
      </c>
      <c r="F705" s="292" t="s">
        <v>17826</v>
      </c>
      <c r="G705" s="292" t="s">
        <v>17831</v>
      </c>
      <c r="H705" s="293" t="s">
        <v>14828</v>
      </c>
      <c r="I705" s="291">
        <v>3.8620000000000001</v>
      </c>
      <c r="J705" s="292">
        <v>3.859</v>
      </c>
      <c r="K705" s="292">
        <v>9.6639999999999997</v>
      </c>
      <c r="L705" s="292">
        <v>0</v>
      </c>
      <c r="M705" s="293">
        <v>0</v>
      </c>
      <c r="O705" s="5"/>
      <c r="P705" s="5"/>
      <c r="Q705" s="5"/>
      <c r="R705" s="5"/>
      <c r="S705" s="5"/>
      <c r="T705" s="5"/>
    </row>
    <row r="706" spans="1:20" s="70" customFormat="1" x14ac:dyDescent="0.2">
      <c r="A706" s="315" t="s">
        <v>1311</v>
      </c>
      <c r="B706" s="292" t="s">
        <v>17078</v>
      </c>
      <c r="C706" s="316" t="s">
        <v>14330</v>
      </c>
      <c r="D706" s="292">
        <v>56005</v>
      </c>
      <c r="E706" s="292" t="s">
        <v>14755</v>
      </c>
      <c r="F706" s="292" t="s">
        <v>17826</v>
      </c>
      <c r="G706" s="292" t="s">
        <v>17832</v>
      </c>
      <c r="H706" s="293" t="s">
        <v>14828</v>
      </c>
      <c r="I706" s="291">
        <v>3.8620000000000001</v>
      </c>
      <c r="J706" s="292">
        <v>3.859</v>
      </c>
      <c r="K706" s="292">
        <v>9.6639999999999997</v>
      </c>
      <c r="L706" s="292">
        <v>0</v>
      </c>
      <c r="M706" s="293">
        <v>0</v>
      </c>
      <c r="O706" s="5"/>
      <c r="P706" s="5"/>
      <c r="Q706" s="5"/>
      <c r="R706" s="5"/>
      <c r="S706" s="5"/>
      <c r="T706" s="5"/>
    </row>
    <row r="707" spans="1:20" s="70" customFormat="1" x14ac:dyDescent="0.2">
      <c r="A707" s="315" t="s">
        <v>1311</v>
      </c>
      <c r="B707" s="292" t="s">
        <v>17078</v>
      </c>
      <c r="C707" s="316" t="s">
        <v>14330</v>
      </c>
      <c r="D707" s="292">
        <v>56005</v>
      </c>
      <c r="E707" s="292" t="s">
        <v>14755</v>
      </c>
      <c r="F707" s="292" t="s">
        <v>17826</v>
      </c>
      <c r="G707" s="292" t="s">
        <v>17833</v>
      </c>
      <c r="H707" s="293" t="s">
        <v>14828</v>
      </c>
      <c r="I707" s="291">
        <v>3.8620000000000001</v>
      </c>
      <c r="J707" s="292">
        <v>3.859</v>
      </c>
      <c r="K707" s="292">
        <v>9.6639999999999997</v>
      </c>
      <c r="L707" s="292">
        <v>0</v>
      </c>
      <c r="M707" s="293">
        <v>0</v>
      </c>
      <c r="O707" s="5"/>
      <c r="P707" s="5"/>
      <c r="Q707" s="5"/>
      <c r="R707" s="5"/>
      <c r="S707" s="5"/>
      <c r="T707" s="5"/>
    </row>
    <row r="708" spans="1:20" s="70" customFormat="1" x14ac:dyDescent="0.2">
      <c r="A708" s="315" t="s">
        <v>1311</v>
      </c>
      <c r="B708" s="292" t="s">
        <v>17078</v>
      </c>
      <c r="C708" s="316" t="s">
        <v>14330</v>
      </c>
      <c r="D708" s="292">
        <v>56005</v>
      </c>
      <c r="E708" s="292" t="s">
        <v>14755</v>
      </c>
      <c r="F708" s="292" t="s">
        <v>17826</v>
      </c>
      <c r="G708" s="292" t="s">
        <v>17834</v>
      </c>
      <c r="H708" s="293" t="s">
        <v>14828</v>
      </c>
      <c r="I708" s="291">
        <v>3.8620000000000001</v>
      </c>
      <c r="J708" s="292">
        <v>3.859</v>
      </c>
      <c r="K708" s="292">
        <v>9.6639999999999997</v>
      </c>
      <c r="L708" s="292">
        <v>0</v>
      </c>
      <c r="M708" s="293">
        <v>0</v>
      </c>
      <c r="O708" s="5"/>
      <c r="P708" s="5"/>
      <c r="Q708" s="5"/>
      <c r="R708" s="5"/>
      <c r="S708" s="5"/>
      <c r="T708" s="5"/>
    </row>
    <row r="709" spans="1:20" s="70" customFormat="1" x14ac:dyDescent="0.2">
      <c r="A709" s="315" t="s">
        <v>1311</v>
      </c>
      <c r="B709" s="292" t="s">
        <v>17078</v>
      </c>
      <c r="C709" s="316" t="s">
        <v>14330</v>
      </c>
      <c r="D709" s="292">
        <v>56005</v>
      </c>
      <c r="E709" s="292" t="s">
        <v>14755</v>
      </c>
      <c r="F709" s="292" t="s">
        <v>17826</v>
      </c>
      <c r="G709" s="292" t="s">
        <v>17835</v>
      </c>
      <c r="H709" s="293" t="s">
        <v>14828</v>
      </c>
      <c r="I709" s="291">
        <v>3.8620000000000001</v>
      </c>
      <c r="J709" s="292">
        <v>3.859</v>
      </c>
      <c r="K709" s="292">
        <v>9.6639999999999997</v>
      </c>
      <c r="L709" s="292">
        <v>0</v>
      </c>
      <c r="M709" s="293">
        <v>0</v>
      </c>
      <c r="O709" s="5"/>
      <c r="P709" s="5"/>
      <c r="Q709" s="5"/>
      <c r="R709" s="5"/>
      <c r="S709" s="5"/>
      <c r="T709" s="5"/>
    </row>
    <row r="710" spans="1:20" s="70" customFormat="1" x14ac:dyDescent="0.2">
      <c r="A710" s="315" t="s">
        <v>1311</v>
      </c>
      <c r="B710" s="292" t="s">
        <v>17078</v>
      </c>
      <c r="C710" s="316" t="s">
        <v>14330</v>
      </c>
      <c r="D710" s="292">
        <v>56005</v>
      </c>
      <c r="E710" s="292" t="s">
        <v>14755</v>
      </c>
      <c r="F710" s="292" t="s">
        <v>17826</v>
      </c>
      <c r="G710" s="292" t="s">
        <v>17836</v>
      </c>
      <c r="H710" s="293" t="s">
        <v>14828</v>
      </c>
      <c r="I710" s="291">
        <v>3.8620000000000001</v>
      </c>
      <c r="J710" s="292">
        <v>3.859</v>
      </c>
      <c r="K710" s="292">
        <v>9.6639999999999997</v>
      </c>
      <c r="L710" s="292">
        <v>0</v>
      </c>
      <c r="M710" s="293">
        <v>0</v>
      </c>
      <c r="O710" s="5"/>
      <c r="P710" s="5"/>
      <c r="Q710" s="5"/>
      <c r="R710" s="5"/>
      <c r="S710" s="5"/>
      <c r="T710" s="5"/>
    </row>
    <row r="711" spans="1:20" s="70" customFormat="1" x14ac:dyDescent="0.2">
      <c r="A711" s="315" t="s">
        <v>1311</v>
      </c>
      <c r="B711" s="292" t="s">
        <v>17078</v>
      </c>
      <c r="C711" s="316" t="s">
        <v>14330</v>
      </c>
      <c r="D711" s="292">
        <v>56005</v>
      </c>
      <c r="E711" s="292" t="s">
        <v>14755</v>
      </c>
      <c r="F711" s="292" t="s">
        <v>17837</v>
      </c>
      <c r="G711" s="292" t="s">
        <v>17838</v>
      </c>
      <c r="H711" s="293" t="s">
        <v>14828</v>
      </c>
      <c r="I711" s="291">
        <v>3.8620000000000001</v>
      </c>
      <c r="J711" s="292">
        <v>3.8620000000000001</v>
      </c>
      <c r="K711" s="292">
        <v>9.657</v>
      </c>
      <c r="L711" s="292">
        <v>0</v>
      </c>
      <c r="M711" s="293">
        <v>0</v>
      </c>
      <c r="O711" s="5"/>
      <c r="P711" s="5"/>
      <c r="Q711" s="5"/>
      <c r="R711" s="5"/>
      <c r="S711" s="5"/>
      <c r="T711" s="5"/>
    </row>
    <row r="712" spans="1:20" s="70" customFormat="1" x14ac:dyDescent="0.2">
      <c r="A712" s="315" t="s">
        <v>1311</v>
      </c>
      <c r="B712" s="292" t="s">
        <v>17078</v>
      </c>
      <c r="C712" s="316" t="s">
        <v>14330</v>
      </c>
      <c r="D712" s="292">
        <v>56005</v>
      </c>
      <c r="E712" s="292" t="s">
        <v>14755</v>
      </c>
      <c r="F712" s="292" t="s">
        <v>17837</v>
      </c>
      <c r="G712" s="292" t="s">
        <v>17839</v>
      </c>
      <c r="H712" s="293" t="s">
        <v>14828</v>
      </c>
      <c r="I712" s="291">
        <v>3.8620000000000001</v>
      </c>
      <c r="J712" s="292">
        <v>3.8620000000000001</v>
      </c>
      <c r="K712" s="292">
        <v>9.657</v>
      </c>
      <c r="L712" s="292">
        <v>0</v>
      </c>
      <c r="M712" s="293">
        <v>0</v>
      </c>
      <c r="O712" s="5"/>
      <c r="P712" s="5"/>
      <c r="Q712" s="5"/>
      <c r="R712" s="5"/>
      <c r="S712" s="5"/>
      <c r="T712" s="5"/>
    </row>
    <row r="713" spans="1:20" s="70" customFormat="1" x14ac:dyDescent="0.2">
      <c r="A713" s="315" t="s">
        <v>1311</v>
      </c>
      <c r="B713" s="292" t="s">
        <v>17078</v>
      </c>
      <c r="C713" s="316" t="s">
        <v>14330</v>
      </c>
      <c r="D713" s="292">
        <v>56005</v>
      </c>
      <c r="E713" s="292" t="s">
        <v>14755</v>
      </c>
      <c r="F713" s="292" t="s">
        <v>17837</v>
      </c>
      <c r="G713" s="292" t="s">
        <v>17840</v>
      </c>
      <c r="H713" s="293" t="s">
        <v>14828</v>
      </c>
      <c r="I713" s="291">
        <v>3.8620000000000001</v>
      </c>
      <c r="J713" s="292">
        <v>3.8620000000000001</v>
      </c>
      <c r="K713" s="292">
        <v>9.657</v>
      </c>
      <c r="L713" s="292">
        <v>0</v>
      </c>
      <c r="M713" s="293">
        <v>0</v>
      </c>
      <c r="O713" s="5"/>
      <c r="P713" s="5"/>
      <c r="Q713" s="5"/>
      <c r="R713" s="5"/>
      <c r="S713" s="5"/>
      <c r="T713" s="5"/>
    </row>
    <row r="714" spans="1:20" s="70" customFormat="1" x14ac:dyDescent="0.2">
      <c r="A714" s="315" t="s">
        <v>1311</v>
      </c>
      <c r="B714" s="292" t="s">
        <v>17078</v>
      </c>
      <c r="C714" s="316" t="s">
        <v>14330</v>
      </c>
      <c r="D714" s="292">
        <v>56005</v>
      </c>
      <c r="E714" s="292" t="s">
        <v>14755</v>
      </c>
      <c r="F714" s="292" t="s">
        <v>17837</v>
      </c>
      <c r="G714" s="292" t="s">
        <v>17841</v>
      </c>
      <c r="H714" s="293" t="s">
        <v>14828</v>
      </c>
      <c r="I714" s="291">
        <v>3.8620000000000001</v>
      </c>
      <c r="J714" s="292">
        <v>3.8620000000000001</v>
      </c>
      <c r="K714" s="292">
        <v>9.657</v>
      </c>
      <c r="L714" s="292">
        <v>0</v>
      </c>
      <c r="M714" s="293">
        <v>0</v>
      </c>
      <c r="O714" s="5"/>
      <c r="P714" s="5"/>
      <c r="Q714" s="5"/>
      <c r="R714" s="5"/>
      <c r="S714" s="5"/>
      <c r="T714" s="5"/>
    </row>
    <row r="715" spans="1:20" s="70" customFormat="1" x14ac:dyDescent="0.2">
      <c r="A715" s="315" t="s">
        <v>1311</v>
      </c>
      <c r="B715" s="292" t="s">
        <v>17078</v>
      </c>
      <c r="C715" s="316" t="s">
        <v>14330</v>
      </c>
      <c r="D715" s="292">
        <v>56005</v>
      </c>
      <c r="E715" s="292" t="s">
        <v>14755</v>
      </c>
      <c r="F715" s="292" t="s">
        <v>17837</v>
      </c>
      <c r="G715" s="292" t="s">
        <v>17842</v>
      </c>
      <c r="H715" s="293" t="s">
        <v>14828</v>
      </c>
      <c r="I715" s="291">
        <v>3.8620000000000001</v>
      </c>
      <c r="J715" s="292">
        <v>3.8620000000000001</v>
      </c>
      <c r="K715" s="292">
        <v>9.657</v>
      </c>
      <c r="L715" s="292">
        <v>0</v>
      </c>
      <c r="M715" s="293">
        <v>0</v>
      </c>
      <c r="O715" s="5"/>
      <c r="P715" s="5"/>
      <c r="Q715" s="5"/>
      <c r="R715" s="5"/>
      <c r="S715" s="5"/>
      <c r="T715" s="5"/>
    </row>
    <row r="716" spans="1:20" s="70" customFormat="1" x14ac:dyDescent="0.2">
      <c r="A716" s="315" t="s">
        <v>1311</v>
      </c>
      <c r="B716" s="292" t="s">
        <v>17078</v>
      </c>
      <c r="C716" s="316" t="s">
        <v>14330</v>
      </c>
      <c r="D716" s="292">
        <v>56005</v>
      </c>
      <c r="E716" s="292" t="s">
        <v>14755</v>
      </c>
      <c r="F716" s="292" t="s">
        <v>17837</v>
      </c>
      <c r="G716" s="292" t="s">
        <v>17843</v>
      </c>
      <c r="H716" s="293" t="s">
        <v>14828</v>
      </c>
      <c r="I716" s="291">
        <v>3.8620000000000001</v>
      </c>
      <c r="J716" s="292">
        <v>3.8620000000000001</v>
      </c>
      <c r="K716" s="292">
        <v>9.657</v>
      </c>
      <c r="L716" s="292">
        <v>0</v>
      </c>
      <c r="M716" s="293">
        <v>0</v>
      </c>
      <c r="O716" s="5"/>
      <c r="P716" s="5"/>
      <c r="Q716" s="5"/>
      <c r="R716" s="5"/>
      <c r="S716" s="5"/>
      <c r="T716" s="5"/>
    </row>
    <row r="717" spans="1:20" s="70" customFormat="1" x14ac:dyDescent="0.2">
      <c r="A717" s="315" t="s">
        <v>1311</v>
      </c>
      <c r="B717" s="292" t="s">
        <v>17078</v>
      </c>
      <c r="C717" s="316" t="s">
        <v>14330</v>
      </c>
      <c r="D717" s="292">
        <v>56005</v>
      </c>
      <c r="E717" s="292" t="s">
        <v>14755</v>
      </c>
      <c r="F717" s="292" t="s">
        <v>17837</v>
      </c>
      <c r="G717" s="292" t="s">
        <v>17844</v>
      </c>
      <c r="H717" s="293" t="s">
        <v>14828</v>
      </c>
      <c r="I717" s="291">
        <v>3.8620000000000001</v>
      </c>
      <c r="J717" s="292">
        <v>3.8620000000000001</v>
      </c>
      <c r="K717" s="292">
        <v>9.657</v>
      </c>
      <c r="L717" s="292">
        <v>0</v>
      </c>
      <c r="M717" s="293">
        <v>0</v>
      </c>
      <c r="O717" s="5"/>
      <c r="P717" s="5"/>
      <c r="Q717" s="5"/>
      <c r="R717" s="5"/>
      <c r="S717" s="5"/>
      <c r="T717" s="5"/>
    </row>
    <row r="718" spans="1:20" s="70" customFormat="1" x14ac:dyDescent="0.2">
      <c r="A718" s="315" t="s">
        <v>1311</v>
      </c>
      <c r="B718" s="292" t="s">
        <v>17078</v>
      </c>
      <c r="C718" s="316" t="s">
        <v>14330</v>
      </c>
      <c r="D718" s="292">
        <v>56005</v>
      </c>
      <c r="E718" s="292" t="s">
        <v>14755</v>
      </c>
      <c r="F718" s="292" t="s">
        <v>17837</v>
      </c>
      <c r="G718" s="292" t="s">
        <v>17845</v>
      </c>
      <c r="H718" s="293" t="s">
        <v>14828</v>
      </c>
      <c r="I718" s="291">
        <v>3.8620000000000001</v>
      </c>
      <c r="J718" s="292">
        <v>3.8620000000000001</v>
      </c>
      <c r="K718" s="292">
        <v>9.657</v>
      </c>
      <c r="L718" s="292">
        <v>0</v>
      </c>
      <c r="M718" s="293">
        <v>0</v>
      </c>
      <c r="O718" s="5"/>
      <c r="P718" s="5"/>
      <c r="Q718" s="5"/>
      <c r="R718" s="5"/>
      <c r="S718" s="5"/>
      <c r="T718" s="5"/>
    </row>
    <row r="719" spans="1:20" s="70" customFormat="1" x14ac:dyDescent="0.2">
      <c r="A719" s="315" t="s">
        <v>1311</v>
      </c>
      <c r="B719" s="292" t="s">
        <v>17078</v>
      </c>
      <c r="C719" s="316" t="s">
        <v>14330</v>
      </c>
      <c r="D719" s="292">
        <v>56005</v>
      </c>
      <c r="E719" s="292" t="s">
        <v>14757</v>
      </c>
      <c r="F719" s="292" t="s">
        <v>17837</v>
      </c>
      <c r="G719" s="292" t="s">
        <v>17846</v>
      </c>
      <c r="H719" s="293" t="s">
        <v>14828</v>
      </c>
      <c r="I719" s="291">
        <v>5.117</v>
      </c>
      <c r="J719" s="292">
        <v>5.117</v>
      </c>
      <c r="K719" s="292">
        <v>2.5579999999999998</v>
      </c>
      <c r="L719" s="292">
        <v>0</v>
      </c>
      <c r="M719" s="293">
        <v>0</v>
      </c>
      <c r="O719" s="5"/>
      <c r="P719" s="5"/>
      <c r="Q719" s="5"/>
      <c r="R719" s="5"/>
      <c r="S719" s="5"/>
      <c r="T719" s="5"/>
    </row>
    <row r="720" spans="1:20" s="70" customFormat="1" x14ac:dyDescent="0.2">
      <c r="A720" s="315" t="s">
        <v>1311</v>
      </c>
      <c r="B720" s="292" t="s">
        <v>17078</v>
      </c>
      <c r="C720" s="316" t="s">
        <v>14330</v>
      </c>
      <c r="D720" s="292">
        <v>56005</v>
      </c>
      <c r="E720" s="292" t="s">
        <v>14757</v>
      </c>
      <c r="F720" s="292" t="s">
        <v>17837</v>
      </c>
      <c r="G720" s="292" t="s">
        <v>17847</v>
      </c>
      <c r="H720" s="293" t="s">
        <v>14828</v>
      </c>
      <c r="I720" s="291">
        <v>5.117</v>
      </c>
      <c r="J720" s="292">
        <v>5.117</v>
      </c>
      <c r="K720" s="292">
        <v>2.5579999999999998</v>
      </c>
      <c r="L720" s="292">
        <v>0</v>
      </c>
      <c r="M720" s="293">
        <v>0</v>
      </c>
      <c r="O720" s="5"/>
      <c r="P720" s="5"/>
      <c r="Q720" s="5"/>
      <c r="R720" s="5"/>
      <c r="S720" s="5"/>
      <c r="T720" s="5"/>
    </row>
    <row r="721" spans="1:20" s="70" customFormat="1" x14ac:dyDescent="0.2">
      <c r="A721" s="315" t="s">
        <v>1311</v>
      </c>
      <c r="B721" s="292" t="s">
        <v>17078</v>
      </c>
      <c r="C721" s="316" t="s">
        <v>14330</v>
      </c>
      <c r="D721" s="292">
        <v>56005</v>
      </c>
      <c r="E721" s="292" t="s">
        <v>14757</v>
      </c>
      <c r="F721" s="292" t="s">
        <v>17837</v>
      </c>
      <c r="G721" s="292" t="s">
        <v>17848</v>
      </c>
      <c r="H721" s="293" t="s">
        <v>14828</v>
      </c>
      <c r="I721" s="291">
        <v>5.117</v>
      </c>
      <c r="J721" s="292">
        <v>5.117</v>
      </c>
      <c r="K721" s="292">
        <v>2.5579999999999998</v>
      </c>
      <c r="L721" s="292">
        <v>0</v>
      </c>
      <c r="M721" s="293">
        <v>0</v>
      </c>
      <c r="O721" s="5"/>
      <c r="P721" s="5"/>
      <c r="Q721" s="5"/>
      <c r="R721" s="5"/>
      <c r="S721" s="5"/>
      <c r="T721" s="5"/>
    </row>
    <row r="722" spans="1:20" s="70" customFormat="1" x14ac:dyDescent="0.2">
      <c r="A722" s="315" t="s">
        <v>1311</v>
      </c>
      <c r="B722" s="292" t="s">
        <v>17078</v>
      </c>
      <c r="C722" s="316" t="s">
        <v>14330</v>
      </c>
      <c r="D722" s="292">
        <v>56005</v>
      </c>
      <c r="E722" s="292" t="s">
        <v>14757</v>
      </c>
      <c r="F722" s="292" t="s">
        <v>17837</v>
      </c>
      <c r="G722" s="292" t="s">
        <v>17849</v>
      </c>
      <c r="H722" s="293" t="s">
        <v>14828</v>
      </c>
      <c r="I722" s="291">
        <v>5.117</v>
      </c>
      <c r="J722" s="292">
        <v>5.117</v>
      </c>
      <c r="K722" s="292">
        <v>2.5579999999999998</v>
      </c>
      <c r="L722" s="292">
        <v>0</v>
      </c>
      <c r="M722" s="293">
        <v>0</v>
      </c>
      <c r="O722" s="5"/>
      <c r="P722" s="5"/>
      <c r="Q722" s="5"/>
      <c r="R722" s="5"/>
      <c r="S722" s="5"/>
      <c r="T722" s="5"/>
    </row>
    <row r="723" spans="1:20" s="70" customFormat="1" x14ac:dyDescent="0.2">
      <c r="A723" s="315" t="s">
        <v>1311</v>
      </c>
      <c r="B723" s="292" t="s">
        <v>17078</v>
      </c>
      <c r="C723" s="316" t="s">
        <v>14330</v>
      </c>
      <c r="D723" s="292">
        <v>56005</v>
      </c>
      <c r="E723" s="292" t="s">
        <v>14757</v>
      </c>
      <c r="F723" s="292" t="s">
        <v>17837</v>
      </c>
      <c r="G723" s="292" t="s">
        <v>17850</v>
      </c>
      <c r="H723" s="293" t="s">
        <v>14828</v>
      </c>
      <c r="I723" s="291">
        <v>5.117</v>
      </c>
      <c r="J723" s="292">
        <v>5.117</v>
      </c>
      <c r="K723" s="292">
        <v>2.5579999999999998</v>
      </c>
      <c r="L723" s="292">
        <v>0</v>
      </c>
      <c r="M723" s="293">
        <v>0</v>
      </c>
      <c r="O723" s="5"/>
      <c r="P723" s="5"/>
      <c r="Q723" s="5"/>
      <c r="R723" s="5"/>
      <c r="S723" s="5"/>
      <c r="T723" s="5"/>
    </row>
    <row r="724" spans="1:20" s="70" customFormat="1" x14ac:dyDescent="0.2">
      <c r="A724" s="315" t="s">
        <v>1311</v>
      </c>
      <c r="B724" s="292" t="s">
        <v>17078</v>
      </c>
      <c r="C724" s="316" t="s">
        <v>14330</v>
      </c>
      <c r="D724" s="292">
        <v>56005</v>
      </c>
      <c r="E724" s="292" t="s">
        <v>14755</v>
      </c>
      <c r="F724" s="292" t="s">
        <v>17851</v>
      </c>
      <c r="G724" s="292" t="s">
        <v>17852</v>
      </c>
      <c r="H724" s="293" t="s">
        <v>14828</v>
      </c>
      <c r="I724" s="291">
        <v>3.8620000000000001</v>
      </c>
      <c r="J724" s="292">
        <v>3.8620000000000001</v>
      </c>
      <c r="K724" s="292">
        <v>9.657</v>
      </c>
      <c r="L724" s="292">
        <v>0</v>
      </c>
      <c r="M724" s="293">
        <v>0</v>
      </c>
      <c r="O724" s="5"/>
      <c r="P724" s="5"/>
      <c r="Q724" s="5"/>
      <c r="R724" s="5"/>
      <c r="S724" s="5"/>
      <c r="T724" s="5"/>
    </row>
    <row r="725" spans="1:20" s="70" customFormat="1" x14ac:dyDescent="0.2">
      <c r="A725" s="315" t="s">
        <v>1311</v>
      </c>
      <c r="B725" s="292" t="s">
        <v>17078</v>
      </c>
      <c r="C725" s="316" t="s">
        <v>14330</v>
      </c>
      <c r="D725" s="292">
        <v>56005</v>
      </c>
      <c r="E725" s="292" t="s">
        <v>14755</v>
      </c>
      <c r="F725" s="292" t="s">
        <v>17851</v>
      </c>
      <c r="G725" s="292" t="s">
        <v>17853</v>
      </c>
      <c r="H725" s="293" t="s">
        <v>14828</v>
      </c>
      <c r="I725" s="291">
        <v>3.8620000000000001</v>
      </c>
      <c r="J725" s="292">
        <v>3.8620000000000001</v>
      </c>
      <c r="K725" s="292">
        <v>9.657</v>
      </c>
      <c r="L725" s="292">
        <v>0</v>
      </c>
      <c r="M725" s="293">
        <v>0</v>
      </c>
      <c r="O725" s="5"/>
      <c r="P725" s="5"/>
      <c r="Q725" s="5"/>
      <c r="R725" s="5"/>
      <c r="S725" s="5"/>
      <c r="T725" s="5"/>
    </row>
    <row r="726" spans="1:20" s="70" customFormat="1" x14ac:dyDescent="0.2">
      <c r="A726" s="315" t="s">
        <v>1311</v>
      </c>
      <c r="B726" s="292" t="s">
        <v>17078</v>
      </c>
      <c r="C726" s="316" t="s">
        <v>14330</v>
      </c>
      <c r="D726" s="292">
        <v>56005</v>
      </c>
      <c r="E726" s="292" t="s">
        <v>14755</v>
      </c>
      <c r="F726" s="292" t="s">
        <v>17851</v>
      </c>
      <c r="G726" s="292" t="s">
        <v>17854</v>
      </c>
      <c r="H726" s="293" t="s">
        <v>14828</v>
      </c>
      <c r="I726" s="291">
        <v>3.8620000000000001</v>
      </c>
      <c r="J726" s="292">
        <v>3.8620000000000001</v>
      </c>
      <c r="K726" s="292">
        <v>9.657</v>
      </c>
      <c r="L726" s="292">
        <v>0</v>
      </c>
      <c r="M726" s="293">
        <v>0</v>
      </c>
      <c r="O726" s="5"/>
      <c r="P726" s="5"/>
      <c r="Q726" s="5"/>
      <c r="R726" s="5"/>
      <c r="S726" s="5"/>
      <c r="T726" s="5"/>
    </row>
    <row r="727" spans="1:20" s="70" customFormat="1" x14ac:dyDescent="0.2">
      <c r="A727" s="315" t="s">
        <v>1311</v>
      </c>
      <c r="B727" s="292" t="s">
        <v>17078</v>
      </c>
      <c r="C727" s="316" t="s">
        <v>14330</v>
      </c>
      <c r="D727" s="292">
        <v>56005</v>
      </c>
      <c r="E727" s="292" t="s">
        <v>14755</v>
      </c>
      <c r="F727" s="292" t="s">
        <v>17851</v>
      </c>
      <c r="G727" s="292" t="s">
        <v>17855</v>
      </c>
      <c r="H727" s="293" t="s">
        <v>14828</v>
      </c>
      <c r="I727" s="291">
        <v>3.8620000000000001</v>
      </c>
      <c r="J727" s="292">
        <v>3.8620000000000001</v>
      </c>
      <c r="K727" s="292">
        <v>9.657</v>
      </c>
      <c r="L727" s="292">
        <v>0</v>
      </c>
      <c r="M727" s="293">
        <v>0</v>
      </c>
      <c r="O727" s="5"/>
      <c r="P727" s="5"/>
      <c r="Q727" s="5"/>
      <c r="R727" s="5"/>
      <c r="S727" s="5"/>
      <c r="T727" s="5"/>
    </row>
    <row r="728" spans="1:20" s="70" customFormat="1" x14ac:dyDescent="0.2">
      <c r="A728" s="315" t="s">
        <v>1311</v>
      </c>
      <c r="B728" s="292" t="s">
        <v>17078</v>
      </c>
      <c r="C728" s="316" t="s">
        <v>14330</v>
      </c>
      <c r="D728" s="292">
        <v>56005</v>
      </c>
      <c r="E728" s="292" t="s">
        <v>14755</v>
      </c>
      <c r="F728" s="292" t="s">
        <v>17851</v>
      </c>
      <c r="G728" s="292" t="s">
        <v>17856</v>
      </c>
      <c r="H728" s="293" t="s">
        <v>14828</v>
      </c>
      <c r="I728" s="291">
        <v>3.8620000000000001</v>
      </c>
      <c r="J728" s="292">
        <v>3.8620000000000001</v>
      </c>
      <c r="K728" s="292">
        <v>9.657</v>
      </c>
      <c r="L728" s="292">
        <v>0</v>
      </c>
      <c r="M728" s="293">
        <v>0</v>
      </c>
      <c r="O728" s="5"/>
      <c r="P728" s="5"/>
      <c r="Q728" s="5"/>
      <c r="R728" s="5"/>
      <c r="S728" s="5"/>
      <c r="T728" s="5"/>
    </row>
    <row r="729" spans="1:20" s="70" customFormat="1" x14ac:dyDescent="0.2">
      <c r="A729" s="315" t="s">
        <v>1311</v>
      </c>
      <c r="B729" s="292" t="s">
        <v>17078</v>
      </c>
      <c r="C729" s="316" t="s">
        <v>14330</v>
      </c>
      <c r="D729" s="292">
        <v>56005</v>
      </c>
      <c r="E729" s="292" t="s">
        <v>14755</v>
      </c>
      <c r="F729" s="292" t="s">
        <v>17851</v>
      </c>
      <c r="G729" s="292" t="s">
        <v>17857</v>
      </c>
      <c r="H729" s="293" t="s">
        <v>14828</v>
      </c>
      <c r="I729" s="291">
        <v>3.8620000000000001</v>
      </c>
      <c r="J729" s="292">
        <v>3.8620000000000001</v>
      </c>
      <c r="K729" s="292">
        <v>9.657</v>
      </c>
      <c r="L729" s="292">
        <v>0</v>
      </c>
      <c r="M729" s="293">
        <v>0</v>
      </c>
      <c r="O729" s="5"/>
      <c r="P729" s="5"/>
      <c r="Q729" s="5"/>
      <c r="R729" s="5"/>
      <c r="S729" s="5"/>
      <c r="T729" s="5"/>
    </row>
    <row r="730" spans="1:20" s="70" customFormat="1" x14ac:dyDescent="0.2">
      <c r="A730" s="315" t="s">
        <v>1311</v>
      </c>
      <c r="B730" s="292" t="s">
        <v>17078</v>
      </c>
      <c r="C730" s="316" t="s">
        <v>14330</v>
      </c>
      <c r="D730" s="292">
        <v>56005</v>
      </c>
      <c r="E730" s="292" t="s">
        <v>14755</v>
      </c>
      <c r="F730" s="292" t="s">
        <v>17851</v>
      </c>
      <c r="G730" s="292" t="s">
        <v>17858</v>
      </c>
      <c r="H730" s="293" t="s">
        <v>14828</v>
      </c>
      <c r="I730" s="291">
        <v>3.8620000000000001</v>
      </c>
      <c r="J730" s="292">
        <v>3.8620000000000001</v>
      </c>
      <c r="K730" s="292">
        <v>9.657</v>
      </c>
      <c r="L730" s="292">
        <v>0</v>
      </c>
      <c r="M730" s="293">
        <v>0</v>
      </c>
      <c r="O730" s="5"/>
      <c r="P730" s="5"/>
      <c r="Q730" s="5"/>
      <c r="R730" s="5"/>
      <c r="S730" s="5"/>
      <c r="T730" s="5"/>
    </row>
    <row r="731" spans="1:20" s="70" customFormat="1" x14ac:dyDescent="0.2">
      <c r="A731" s="315" t="s">
        <v>1311</v>
      </c>
      <c r="B731" s="292" t="s">
        <v>17078</v>
      </c>
      <c r="C731" s="316" t="s">
        <v>14330</v>
      </c>
      <c r="D731" s="292">
        <v>56005</v>
      </c>
      <c r="E731" s="292" t="s">
        <v>14757</v>
      </c>
      <c r="F731" s="292" t="s">
        <v>17851</v>
      </c>
      <c r="G731" s="292" t="s">
        <v>17859</v>
      </c>
      <c r="H731" s="293" t="s">
        <v>14828</v>
      </c>
      <c r="I731" s="291">
        <v>5.117</v>
      </c>
      <c r="J731" s="292">
        <v>5.117</v>
      </c>
      <c r="K731" s="292">
        <v>2.5579999999999998</v>
      </c>
      <c r="L731" s="292">
        <v>0</v>
      </c>
      <c r="M731" s="293">
        <v>0</v>
      </c>
      <c r="O731" s="5"/>
      <c r="P731" s="5"/>
      <c r="Q731" s="5"/>
      <c r="R731" s="5"/>
      <c r="S731" s="5"/>
      <c r="T731" s="5"/>
    </row>
    <row r="732" spans="1:20" s="70" customFormat="1" x14ac:dyDescent="0.2">
      <c r="A732" s="315" t="s">
        <v>1311</v>
      </c>
      <c r="B732" s="292" t="s">
        <v>17078</v>
      </c>
      <c r="C732" s="316" t="s">
        <v>14330</v>
      </c>
      <c r="D732" s="292">
        <v>56005</v>
      </c>
      <c r="E732" s="292" t="s">
        <v>14755</v>
      </c>
      <c r="F732" s="292" t="s">
        <v>17851</v>
      </c>
      <c r="G732" s="292" t="s">
        <v>17860</v>
      </c>
      <c r="H732" s="293" t="s">
        <v>14828</v>
      </c>
      <c r="I732" s="291">
        <v>4.0570000000000004</v>
      </c>
      <c r="J732" s="292">
        <v>4.0570000000000004</v>
      </c>
      <c r="K732" s="292">
        <v>8.11</v>
      </c>
      <c r="L732" s="292">
        <v>0</v>
      </c>
      <c r="M732" s="293">
        <v>0</v>
      </c>
      <c r="O732" s="5"/>
      <c r="P732" s="5"/>
      <c r="Q732" s="5"/>
      <c r="R732" s="5"/>
      <c r="S732" s="5"/>
      <c r="T732" s="5"/>
    </row>
    <row r="733" spans="1:20" s="70" customFormat="1" x14ac:dyDescent="0.2">
      <c r="A733" s="315" t="s">
        <v>1311</v>
      </c>
      <c r="B733" s="292" t="s">
        <v>17078</v>
      </c>
      <c r="C733" s="316" t="s">
        <v>14330</v>
      </c>
      <c r="D733" s="292">
        <v>56005</v>
      </c>
      <c r="E733" s="292" t="s">
        <v>14757</v>
      </c>
      <c r="F733" s="292" t="s">
        <v>17851</v>
      </c>
      <c r="G733" s="292" t="s">
        <v>17861</v>
      </c>
      <c r="H733" s="293" t="s">
        <v>14828</v>
      </c>
      <c r="I733" s="291">
        <v>5.117</v>
      </c>
      <c r="J733" s="292">
        <v>5.117</v>
      </c>
      <c r="K733" s="292">
        <v>2.5579999999999998</v>
      </c>
      <c r="L733" s="292">
        <v>0</v>
      </c>
      <c r="M733" s="293">
        <v>0</v>
      </c>
      <c r="O733" s="5"/>
      <c r="P733" s="5"/>
      <c r="Q733" s="5"/>
      <c r="R733" s="5"/>
      <c r="S733" s="5"/>
      <c r="T733" s="5"/>
    </row>
    <row r="734" spans="1:20" s="70" customFormat="1" x14ac:dyDescent="0.2">
      <c r="A734" s="315" t="s">
        <v>1311</v>
      </c>
      <c r="B734" s="292" t="s">
        <v>17078</v>
      </c>
      <c r="C734" s="316" t="s">
        <v>14330</v>
      </c>
      <c r="D734" s="292">
        <v>56005</v>
      </c>
      <c r="E734" s="292" t="s">
        <v>14757</v>
      </c>
      <c r="F734" s="292" t="s">
        <v>17851</v>
      </c>
      <c r="G734" s="292" t="s">
        <v>17862</v>
      </c>
      <c r="H734" s="293" t="s">
        <v>14828</v>
      </c>
      <c r="I734" s="291">
        <v>5.117</v>
      </c>
      <c r="J734" s="292">
        <v>5.117</v>
      </c>
      <c r="K734" s="292">
        <v>2.5579999999999998</v>
      </c>
      <c r="L734" s="292">
        <v>0</v>
      </c>
      <c r="M734" s="293">
        <v>0</v>
      </c>
      <c r="O734" s="5"/>
      <c r="P734" s="5"/>
      <c r="Q734" s="5"/>
      <c r="R734" s="5"/>
      <c r="S734" s="5"/>
      <c r="T734" s="5"/>
    </row>
    <row r="735" spans="1:20" s="70" customFormat="1" x14ac:dyDescent="0.2">
      <c r="A735" s="315" t="s">
        <v>1311</v>
      </c>
      <c r="B735" s="292" t="s">
        <v>17078</v>
      </c>
      <c r="C735" s="316" t="s">
        <v>14330</v>
      </c>
      <c r="D735" s="292">
        <v>56005</v>
      </c>
      <c r="E735" s="292" t="s">
        <v>14755</v>
      </c>
      <c r="F735" s="292" t="s">
        <v>17863</v>
      </c>
      <c r="G735" s="292" t="s">
        <v>17864</v>
      </c>
      <c r="H735" s="293" t="s">
        <v>14828</v>
      </c>
      <c r="I735" s="291">
        <v>3.8620000000000001</v>
      </c>
      <c r="J735" s="292">
        <v>3.8620000000000001</v>
      </c>
      <c r="K735" s="292">
        <v>9.657</v>
      </c>
      <c r="L735" s="292">
        <v>0</v>
      </c>
      <c r="M735" s="293">
        <v>0</v>
      </c>
      <c r="O735" s="5"/>
      <c r="P735" s="5"/>
      <c r="Q735" s="5"/>
      <c r="R735" s="5"/>
      <c r="S735" s="5"/>
      <c r="T735" s="5"/>
    </row>
    <row r="736" spans="1:20" s="70" customFormat="1" x14ac:dyDescent="0.2">
      <c r="A736" s="315" t="s">
        <v>1311</v>
      </c>
      <c r="B736" s="292" t="s">
        <v>17078</v>
      </c>
      <c r="C736" s="316" t="s">
        <v>14330</v>
      </c>
      <c r="D736" s="292">
        <v>56005</v>
      </c>
      <c r="E736" s="292" t="s">
        <v>14755</v>
      </c>
      <c r="F736" s="292" t="s">
        <v>17863</v>
      </c>
      <c r="G736" s="292" t="s">
        <v>17865</v>
      </c>
      <c r="H736" s="293" t="s">
        <v>14828</v>
      </c>
      <c r="I736" s="291">
        <v>3.8620000000000001</v>
      </c>
      <c r="J736" s="292">
        <v>3.8620000000000001</v>
      </c>
      <c r="K736" s="292">
        <v>9.657</v>
      </c>
      <c r="L736" s="292">
        <v>0</v>
      </c>
      <c r="M736" s="293">
        <v>0</v>
      </c>
      <c r="O736" s="5"/>
      <c r="P736" s="5"/>
      <c r="Q736" s="5"/>
      <c r="R736" s="5"/>
      <c r="S736" s="5"/>
      <c r="T736" s="5"/>
    </row>
    <row r="737" spans="1:20" s="70" customFormat="1" x14ac:dyDescent="0.2">
      <c r="A737" s="315" t="s">
        <v>1311</v>
      </c>
      <c r="B737" s="292" t="s">
        <v>17078</v>
      </c>
      <c r="C737" s="316" t="s">
        <v>14330</v>
      </c>
      <c r="D737" s="292">
        <v>56005</v>
      </c>
      <c r="E737" s="292" t="s">
        <v>14755</v>
      </c>
      <c r="F737" s="292" t="s">
        <v>17863</v>
      </c>
      <c r="G737" s="292" t="s">
        <v>17866</v>
      </c>
      <c r="H737" s="293" t="s">
        <v>14828</v>
      </c>
      <c r="I737" s="291">
        <v>3.8620000000000001</v>
      </c>
      <c r="J737" s="292">
        <v>3.8620000000000001</v>
      </c>
      <c r="K737" s="292">
        <v>9.657</v>
      </c>
      <c r="L737" s="292">
        <v>0</v>
      </c>
      <c r="M737" s="293">
        <v>0</v>
      </c>
      <c r="O737" s="5"/>
      <c r="P737" s="5"/>
      <c r="Q737" s="5"/>
      <c r="R737" s="5"/>
      <c r="S737" s="5"/>
      <c r="T737" s="5"/>
    </row>
    <row r="738" spans="1:20" s="70" customFormat="1" x14ac:dyDescent="0.2">
      <c r="A738" s="315" t="s">
        <v>1311</v>
      </c>
      <c r="B738" s="292" t="s">
        <v>17078</v>
      </c>
      <c r="C738" s="316" t="s">
        <v>14330</v>
      </c>
      <c r="D738" s="292">
        <v>56005</v>
      </c>
      <c r="E738" s="292" t="s">
        <v>14755</v>
      </c>
      <c r="F738" s="292" t="s">
        <v>17863</v>
      </c>
      <c r="G738" s="292" t="s">
        <v>17867</v>
      </c>
      <c r="H738" s="293" t="s">
        <v>14828</v>
      </c>
      <c r="I738" s="291">
        <v>3.8620000000000001</v>
      </c>
      <c r="J738" s="292">
        <v>3.8620000000000001</v>
      </c>
      <c r="K738" s="292">
        <v>9.657</v>
      </c>
      <c r="L738" s="292">
        <v>0</v>
      </c>
      <c r="M738" s="293">
        <v>0</v>
      </c>
      <c r="O738" s="5"/>
      <c r="P738" s="5"/>
      <c r="Q738" s="5"/>
      <c r="R738" s="5"/>
      <c r="S738" s="5"/>
      <c r="T738" s="5"/>
    </row>
    <row r="739" spans="1:20" s="70" customFormat="1" x14ac:dyDescent="0.2">
      <c r="A739" s="315" t="s">
        <v>1311</v>
      </c>
      <c r="B739" s="292" t="s">
        <v>17078</v>
      </c>
      <c r="C739" s="316" t="s">
        <v>14330</v>
      </c>
      <c r="D739" s="292">
        <v>56005</v>
      </c>
      <c r="E739" s="292" t="s">
        <v>14755</v>
      </c>
      <c r="F739" s="292" t="s">
        <v>17863</v>
      </c>
      <c r="G739" s="292" t="s">
        <v>17868</v>
      </c>
      <c r="H739" s="293" t="s">
        <v>14828</v>
      </c>
      <c r="I739" s="291">
        <v>3.8620000000000001</v>
      </c>
      <c r="J739" s="292">
        <v>3.8620000000000001</v>
      </c>
      <c r="K739" s="292">
        <v>9.657</v>
      </c>
      <c r="L739" s="292">
        <v>0</v>
      </c>
      <c r="M739" s="293">
        <v>0</v>
      </c>
      <c r="O739" s="5"/>
      <c r="P739" s="5"/>
      <c r="Q739" s="5"/>
      <c r="R739" s="5"/>
      <c r="S739" s="5"/>
      <c r="T739" s="5"/>
    </row>
    <row r="740" spans="1:20" s="70" customFormat="1" x14ac:dyDescent="0.2">
      <c r="A740" s="315" t="s">
        <v>1311</v>
      </c>
      <c r="B740" s="292" t="s">
        <v>17078</v>
      </c>
      <c r="C740" s="316" t="s">
        <v>14330</v>
      </c>
      <c r="D740" s="292">
        <v>56005</v>
      </c>
      <c r="E740" s="292" t="s">
        <v>14755</v>
      </c>
      <c r="F740" s="292" t="s">
        <v>17863</v>
      </c>
      <c r="G740" s="292" t="s">
        <v>17869</v>
      </c>
      <c r="H740" s="293" t="s">
        <v>14828</v>
      </c>
      <c r="I740" s="291">
        <v>3.8620000000000001</v>
      </c>
      <c r="J740" s="292">
        <v>3.8620000000000001</v>
      </c>
      <c r="K740" s="292">
        <v>9.657</v>
      </c>
      <c r="L740" s="292">
        <v>0</v>
      </c>
      <c r="M740" s="293">
        <v>0</v>
      </c>
      <c r="O740" s="5"/>
      <c r="P740" s="5"/>
      <c r="Q740" s="5"/>
      <c r="R740" s="5"/>
      <c r="S740" s="5"/>
      <c r="T740" s="5"/>
    </row>
    <row r="741" spans="1:20" s="70" customFormat="1" x14ac:dyDescent="0.2">
      <c r="A741" s="315" t="s">
        <v>1311</v>
      </c>
      <c r="B741" s="292" t="s">
        <v>17078</v>
      </c>
      <c r="C741" s="316" t="s">
        <v>14330</v>
      </c>
      <c r="D741" s="292">
        <v>56005</v>
      </c>
      <c r="E741" s="292" t="s">
        <v>14755</v>
      </c>
      <c r="F741" s="292" t="s">
        <v>17863</v>
      </c>
      <c r="G741" s="292" t="s">
        <v>17870</v>
      </c>
      <c r="H741" s="293" t="s">
        <v>14828</v>
      </c>
      <c r="I741" s="291">
        <v>3.8620000000000001</v>
      </c>
      <c r="J741" s="292">
        <v>3.8620000000000001</v>
      </c>
      <c r="K741" s="292">
        <v>9.657</v>
      </c>
      <c r="L741" s="292">
        <v>0</v>
      </c>
      <c r="M741" s="293">
        <v>0</v>
      </c>
      <c r="O741" s="5"/>
      <c r="P741" s="5"/>
      <c r="Q741" s="5"/>
      <c r="R741" s="5"/>
      <c r="S741" s="5"/>
      <c r="T741" s="5"/>
    </row>
    <row r="742" spans="1:20" s="70" customFormat="1" x14ac:dyDescent="0.2">
      <c r="A742" s="315" t="s">
        <v>1311</v>
      </c>
      <c r="B742" s="292" t="s">
        <v>17078</v>
      </c>
      <c r="C742" s="316" t="s">
        <v>14330</v>
      </c>
      <c r="D742" s="292">
        <v>56005</v>
      </c>
      <c r="E742" s="292" t="s">
        <v>14757</v>
      </c>
      <c r="F742" s="292" t="s">
        <v>17863</v>
      </c>
      <c r="G742" s="292" t="s">
        <v>17871</v>
      </c>
      <c r="H742" s="293" t="s">
        <v>14828</v>
      </c>
      <c r="I742" s="291">
        <v>5.117</v>
      </c>
      <c r="J742" s="292">
        <v>5.117</v>
      </c>
      <c r="K742" s="292">
        <v>2.5579999999999998</v>
      </c>
      <c r="L742" s="292">
        <v>0</v>
      </c>
      <c r="M742" s="293">
        <v>0</v>
      </c>
      <c r="O742" s="5"/>
      <c r="P742" s="5"/>
      <c r="Q742" s="5"/>
      <c r="R742" s="5"/>
      <c r="S742" s="5"/>
      <c r="T742" s="5"/>
    </row>
    <row r="743" spans="1:20" s="70" customFormat="1" x14ac:dyDescent="0.2">
      <c r="A743" s="315" t="s">
        <v>1311</v>
      </c>
      <c r="B743" s="292" t="s">
        <v>17078</v>
      </c>
      <c r="C743" s="316" t="s">
        <v>14330</v>
      </c>
      <c r="D743" s="292">
        <v>56005</v>
      </c>
      <c r="E743" s="292" t="s">
        <v>14757</v>
      </c>
      <c r="F743" s="292" t="s">
        <v>17863</v>
      </c>
      <c r="G743" s="292" t="s">
        <v>17872</v>
      </c>
      <c r="H743" s="293" t="s">
        <v>14828</v>
      </c>
      <c r="I743" s="291">
        <v>5.117</v>
      </c>
      <c r="J743" s="292">
        <v>5.117</v>
      </c>
      <c r="K743" s="292">
        <v>2.5579999999999998</v>
      </c>
      <c r="L743" s="292">
        <v>0</v>
      </c>
      <c r="M743" s="293">
        <v>0</v>
      </c>
      <c r="O743" s="5"/>
      <c r="P743" s="5"/>
      <c r="Q743" s="5"/>
      <c r="R743" s="5"/>
      <c r="S743" s="5"/>
      <c r="T743" s="5"/>
    </row>
    <row r="744" spans="1:20" s="70" customFormat="1" x14ac:dyDescent="0.2">
      <c r="A744" s="315" t="s">
        <v>1311</v>
      </c>
      <c r="B744" s="292" t="s">
        <v>17078</v>
      </c>
      <c r="C744" s="316" t="s">
        <v>14330</v>
      </c>
      <c r="D744" s="292">
        <v>56005</v>
      </c>
      <c r="E744" s="292" t="s">
        <v>14757</v>
      </c>
      <c r="F744" s="292" t="s">
        <v>17863</v>
      </c>
      <c r="G744" s="292" t="s">
        <v>17873</v>
      </c>
      <c r="H744" s="293" t="s">
        <v>14828</v>
      </c>
      <c r="I744" s="291">
        <v>5.117</v>
      </c>
      <c r="J744" s="292">
        <v>5.117</v>
      </c>
      <c r="K744" s="292">
        <v>2.5579999999999998</v>
      </c>
      <c r="L744" s="292">
        <v>0</v>
      </c>
      <c r="M744" s="293">
        <v>0</v>
      </c>
      <c r="O744" s="5"/>
      <c r="P744" s="5"/>
      <c r="Q744" s="5"/>
      <c r="R744" s="5"/>
      <c r="S744" s="5"/>
      <c r="T744" s="5"/>
    </row>
    <row r="745" spans="1:20" s="70" customFormat="1" x14ac:dyDescent="0.2">
      <c r="A745" s="315" t="s">
        <v>1311</v>
      </c>
      <c r="B745" s="292" t="s">
        <v>17078</v>
      </c>
      <c r="C745" s="316" t="s">
        <v>14330</v>
      </c>
      <c r="D745" s="292">
        <v>56005</v>
      </c>
      <c r="E745" s="292" t="s">
        <v>14757</v>
      </c>
      <c r="F745" s="292" t="s">
        <v>17863</v>
      </c>
      <c r="G745" s="292" t="s">
        <v>17874</v>
      </c>
      <c r="H745" s="293" t="s">
        <v>14828</v>
      </c>
      <c r="I745" s="291">
        <v>5.117</v>
      </c>
      <c r="J745" s="292">
        <v>5.117</v>
      </c>
      <c r="K745" s="292">
        <v>2.5579999999999998</v>
      </c>
      <c r="L745" s="292">
        <v>0</v>
      </c>
      <c r="M745" s="293">
        <v>0</v>
      </c>
      <c r="O745" s="5"/>
      <c r="P745" s="5"/>
      <c r="Q745" s="5"/>
      <c r="R745" s="5"/>
      <c r="S745" s="5"/>
      <c r="T745" s="5"/>
    </row>
    <row r="746" spans="1:20" s="70" customFormat="1" x14ac:dyDescent="0.2">
      <c r="A746" s="315" t="s">
        <v>1311</v>
      </c>
      <c r="B746" s="292" t="s">
        <v>17078</v>
      </c>
      <c r="C746" s="316" t="s">
        <v>14330</v>
      </c>
      <c r="D746" s="292">
        <v>56005</v>
      </c>
      <c r="E746" s="292" t="s">
        <v>14757</v>
      </c>
      <c r="F746" s="292" t="s">
        <v>17875</v>
      </c>
      <c r="G746" s="292" t="s">
        <v>17876</v>
      </c>
      <c r="H746" s="293" t="s">
        <v>14828</v>
      </c>
      <c r="I746" s="291">
        <v>5.117</v>
      </c>
      <c r="J746" s="292">
        <v>5.117</v>
      </c>
      <c r="K746" s="292">
        <v>2.5579999999999998</v>
      </c>
      <c r="L746" s="292">
        <v>0</v>
      </c>
      <c r="M746" s="293">
        <v>0</v>
      </c>
      <c r="O746" s="5"/>
      <c r="P746" s="5"/>
      <c r="Q746" s="5"/>
      <c r="R746" s="5"/>
      <c r="S746" s="5"/>
      <c r="T746" s="5"/>
    </row>
    <row r="747" spans="1:20" s="70" customFormat="1" x14ac:dyDescent="0.2">
      <c r="A747" s="315" t="s">
        <v>1311</v>
      </c>
      <c r="B747" s="292" t="s">
        <v>17078</v>
      </c>
      <c r="C747" s="316" t="s">
        <v>14330</v>
      </c>
      <c r="D747" s="292">
        <v>56005</v>
      </c>
      <c r="E747" s="292" t="s">
        <v>14757</v>
      </c>
      <c r="F747" s="292" t="s">
        <v>17875</v>
      </c>
      <c r="G747" s="292" t="s">
        <v>17877</v>
      </c>
      <c r="H747" s="293" t="s">
        <v>14828</v>
      </c>
      <c r="I747" s="291">
        <v>5.117</v>
      </c>
      <c r="J747" s="292">
        <v>5.117</v>
      </c>
      <c r="K747" s="292">
        <v>2.5579999999999998</v>
      </c>
      <c r="L747" s="292">
        <v>0</v>
      </c>
      <c r="M747" s="293">
        <v>0</v>
      </c>
      <c r="O747" s="5"/>
      <c r="P747" s="5"/>
      <c r="Q747" s="5"/>
      <c r="R747" s="5"/>
      <c r="S747" s="5"/>
      <c r="T747" s="5"/>
    </row>
    <row r="748" spans="1:20" s="70" customFormat="1" x14ac:dyDescent="0.2">
      <c r="A748" s="315" t="s">
        <v>1311</v>
      </c>
      <c r="B748" s="292" t="s">
        <v>17078</v>
      </c>
      <c r="C748" s="316" t="s">
        <v>14330</v>
      </c>
      <c r="D748" s="292">
        <v>56005</v>
      </c>
      <c r="E748" s="292" t="s">
        <v>14757</v>
      </c>
      <c r="F748" s="292" t="s">
        <v>17875</v>
      </c>
      <c r="G748" s="292" t="s">
        <v>17878</v>
      </c>
      <c r="H748" s="293" t="s">
        <v>14828</v>
      </c>
      <c r="I748" s="291">
        <v>5.117</v>
      </c>
      <c r="J748" s="292">
        <v>5.117</v>
      </c>
      <c r="K748" s="292">
        <v>2.5579999999999998</v>
      </c>
      <c r="L748" s="292">
        <v>0</v>
      </c>
      <c r="M748" s="293">
        <v>0</v>
      </c>
      <c r="O748" s="5"/>
      <c r="P748" s="5"/>
      <c r="Q748" s="5"/>
      <c r="R748" s="5"/>
      <c r="S748" s="5"/>
      <c r="T748" s="5"/>
    </row>
    <row r="749" spans="1:20" s="70" customFormat="1" x14ac:dyDescent="0.2">
      <c r="A749" s="315" t="s">
        <v>1311</v>
      </c>
      <c r="B749" s="292" t="s">
        <v>17078</v>
      </c>
      <c r="C749" s="316" t="s">
        <v>14330</v>
      </c>
      <c r="D749" s="292">
        <v>56005</v>
      </c>
      <c r="E749" s="292" t="s">
        <v>14757</v>
      </c>
      <c r="F749" s="292" t="s">
        <v>17875</v>
      </c>
      <c r="G749" s="292" t="s">
        <v>17879</v>
      </c>
      <c r="H749" s="293" t="s">
        <v>14828</v>
      </c>
      <c r="I749" s="291">
        <v>5.117</v>
      </c>
      <c r="J749" s="292">
        <v>5.117</v>
      </c>
      <c r="K749" s="292">
        <v>2.5579999999999998</v>
      </c>
      <c r="L749" s="292">
        <v>0</v>
      </c>
      <c r="M749" s="293">
        <v>0</v>
      </c>
      <c r="O749" s="5"/>
      <c r="P749" s="5"/>
      <c r="Q749" s="5"/>
      <c r="R749" s="5"/>
      <c r="S749" s="5"/>
      <c r="T749" s="5"/>
    </row>
    <row r="750" spans="1:20" s="70" customFormat="1" x14ac:dyDescent="0.2">
      <c r="A750" s="315" t="s">
        <v>1311</v>
      </c>
      <c r="B750" s="292" t="s">
        <v>17078</v>
      </c>
      <c r="C750" s="316" t="s">
        <v>14330</v>
      </c>
      <c r="D750" s="292">
        <v>56005</v>
      </c>
      <c r="E750" s="292" t="s">
        <v>14755</v>
      </c>
      <c r="F750" s="292" t="s">
        <v>17875</v>
      </c>
      <c r="G750" s="292" t="s">
        <v>17880</v>
      </c>
      <c r="H750" s="293" t="s">
        <v>14828</v>
      </c>
      <c r="I750" s="291">
        <v>3.8620000000000001</v>
      </c>
      <c r="J750" s="292">
        <v>3.8620000000000001</v>
      </c>
      <c r="K750" s="292">
        <v>7.7240000000000002</v>
      </c>
      <c r="L750" s="292">
        <v>0</v>
      </c>
      <c r="M750" s="293">
        <v>0</v>
      </c>
      <c r="O750" s="5"/>
      <c r="P750" s="5"/>
      <c r="Q750" s="5"/>
      <c r="R750" s="5"/>
      <c r="S750" s="5"/>
      <c r="T750" s="5"/>
    </row>
    <row r="751" spans="1:20" s="70" customFormat="1" x14ac:dyDescent="0.2">
      <c r="A751" s="315" t="s">
        <v>1311</v>
      </c>
      <c r="B751" s="292" t="s">
        <v>17078</v>
      </c>
      <c r="C751" s="316" t="s">
        <v>14330</v>
      </c>
      <c r="D751" s="292">
        <v>56005</v>
      </c>
      <c r="E751" s="292" t="s">
        <v>14755</v>
      </c>
      <c r="F751" s="292" t="s">
        <v>17875</v>
      </c>
      <c r="G751" s="292" t="s">
        <v>17881</v>
      </c>
      <c r="H751" s="293" t="s">
        <v>14828</v>
      </c>
      <c r="I751" s="291">
        <v>3.8620000000000001</v>
      </c>
      <c r="J751" s="292">
        <v>3.8620000000000001</v>
      </c>
      <c r="K751" s="292">
        <v>7.7240000000000002</v>
      </c>
      <c r="L751" s="292">
        <v>0</v>
      </c>
      <c r="M751" s="293">
        <v>0</v>
      </c>
      <c r="O751" s="5"/>
      <c r="P751" s="5"/>
      <c r="Q751" s="5"/>
      <c r="R751" s="5"/>
      <c r="S751" s="5"/>
      <c r="T751" s="5"/>
    </row>
    <row r="752" spans="1:20" s="70" customFormat="1" x14ac:dyDescent="0.2">
      <c r="A752" s="315" t="s">
        <v>1311</v>
      </c>
      <c r="B752" s="292" t="s">
        <v>17078</v>
      </c>
      <c r="C752" s="316" t="s">
        <v>14330</v>
      </c>
      <c r="D752" s="292">
        <v>56005</v>
      </c>
      <c r="E752" s="292" t="s">
        <v>14755</v>
      </c>
      <c r="F752" s="292" t="s">
        <v>17875</v>
      </c>
      <c r="G752" s="292" t="s">
        <v>17882</v>
      </c>
      <c r="H752" s="293" t="s">
        <v>14828</v>
      </c>
      <c r="I752" s="291">
        <v>3.8620000000000001</v>
      </c>
      <c r="J752" s="292">
        <v>3.8620000000000001</v>
      </c>
      <c r="K752" s="292">
        <v>7.7240000000000002</v>
      </c>
      <c r="L752" s="292">
        <v>0</v>
      </c>
      <c r="M752" s="293">
        <v>0</v>
      </c>
      <c r="O752" s="5"/>
      <c r="P752" s="5"/>
      <c r="Q752" s="5"/>
      <c r="R752" s="5"/>
      <c r="S752" s="5"/>
      <c r="T752" s="5"/>
    </row>
    <row r="753" spans="1:20" s="70" customFormat="1" x14ac:dyDescent="0.2">
      <c r="A753" s="315" t="s">
        <v>1311</v>
      </c>
      <c r="B753" s="292" t="s">
        <v>17078</v>
      </c>
      <c r="C753" s="316" t="s">
        <v>14330</v>
      </c>
      <c r="D753" s="292">
        <v>56005</v>
      </c>
      <c r="E753" s="292" t="s">
        <v>14755</v>
      </c>
      <c r="F753" s="292" t="s">
        <v>17875</v>
      </c>
      <c r="G753" s="292" t="s">
        <v>17883</v>
      </c>
      <c r="H753" s="293" t="s">
        <v>14828</v>
      </c>
      <c r="I753" s="291">
        <v>3.8620000000000001</v>
      </c>
      <c r="J753" s="292">
        <v>3.8620000000000001</v>
      </c>
      <c r="K753" s="292">
        <v>7.7240000000000002</v>
      </c>
      <c r="L753" s="292">
        <v>0</v>
      </c>
      <c r="M753" s="293">
        <v>0</v>
      </c>
      <c r="O753" s="5"/>
      <c r="P753" s="5"/>
      <c r="Q753" s="5"/>
      <c r="R753" s="5"/>
      <c r="S753" s="5"/>
      <c r="T753" s="5"/>
    </row>
    <row r="754" spans="1:20" s="70" customFormat="1" x14ac:dyDescent="0.2">
      <c r="A754" s="315" t="s">
        <v>1311</v>
      </c>
      <c r="B754" s="292" t="s">
        <v>17078</v>
      </c>
      <c r="C754" s="316" t="s">
        <v>14330</v>
      </c>
      <c r="D754" s="292">
        <v>56005</v>
      </c>
      <c r="E754" s="292" t="s">
        <v>14755</v>
      </c>
      <c r="F754" s="292" t="s">
        <v>17875</v>
      </c>
      <c r="G754" s="292" t="s">
        <v>17884</v>
      </c>
      <c r="H754" s="293" t="s">
        <v>14828</v>
      </c>
      <c r="I754" s="291">
        <v>3.8620000000000001</v>
      </c>
      <c r="J754" s="292">
        <v>3.8620000000000001</v>
      </c>
      <c r="K754" s="292">
        <v>7.7240000000000002</v>
      </c>
      <c r="L754" s="292">
        <v>0</v>
      </c>
      <c r="M754" s="293">
        <v>0</v>
      </c>
      <c r="O754" s="5"/>
      <c r="P754" s="5"/>
      <c r="Q754" s="5"/>
      <c r="R754" s="5"/>
      <c r="S754" s="5"/>
      <c r="T754" s="5"/>
    </row>
    <row r="755" spans="1:20" s="70" customFormat="1" x14ac:dyDescent="0.2">
      <c r="A755" s="315" t="s">
        <v>1311</v>
      </c>
      <c r="B755" s="292" t="s">
        <v>17078</v>
      </c>
      <c r="C755" s="316" t="s">
        <v>14330</v>
      </c>
      <c r="D755" s="292">
        <v>56005</v>
      </c>
      <c r="E755" s="292" t="s">
        <v>14755</v>
      </c>
      <c r="F755" s="292" t="s">
        <v>17875</v>
      </c>
      <c r="G755" s="292" t="s">
        <v>17885</v>
      </c>
      <c r="H755" s="293" t="s">
        <v>14828</v>
      </c>
      <c r="I755" s="291">
        <v>3.8620000000000001</v>
      </c>
      <c r="J755" s="292">
        <v>3.8620000000000001</v>
      </c>
      <c r="K755" s="292">
        <v>7.7240000000000002</v>
      </c>
      <c r="L755" s="292">
        <v>0</v>
      </c>
      <c r="M755" s="293">
        <v>0</v>
      </c>
      <c r="O755" s="5"/>
      <c r="P755" s="5"/>
      <c r="Q755" s="5"/>
      <c r="R755" s="5"/>
      <c r="S755" s="5"/>
      <c r="T755" s="5"/>
    </row>
    <row r="756" spans="1:20" s="70" customFormat="1" x14ac:dyDescent="0.2">
      <c r="A756" s="315" t="s">
        <v>1311</v>
      </c>
      <c r="B756" s="292" t="s">
        <v>17078</v>
      </c>
      <c r="C756" s="316" t="s">
        <v>14330</v>
      </c>
      <c r="D756" s="292">
        <v>56005</v>
      </c>
      <c r="E756" s="292" t="s">
        <v>14755</v>
      </c>
      <c r="F756" s="292" t="s">
        <v>17875</v>
      </c>
      <c r="G756" s="292" t="s">
        <v>17886</v>
      </c>
      <c r="H756" s="293" t="s">
        <v>14828</v>
      </c>
      <c r="I756" s="291">
        <v>3.8620000000000001</v>
      </c>
      <c r="J756" s="292">
        <v>3.8620000000000001</v>
      </c>
      <c r="K756" s="292">
        <v>7.7240000000000002</v>
      </c>
      <c r="L756" s="292">
        <v>0</v>
      </c>
      <c r="M756" s="293">
        <v>0</v>
      </c>
      <c r="O756" s="5"/>
      <c r="P756" s="5"/>
      <c r="Q756" s="5"/>
      <c r="R756" s="5"/>
      <c r="S756" s="5"/>
      <c r="T756" s="5"/>
    </row>
    <row r="757" spans="1:20" s="70" customFormat="1" x14ac:dyDescent="0.2">
      <c r="A757" s="315" t="s">
        <v>1311</v>
      </c>
      <c r="B757" s="292" t="s">
        <v>17078</v>
      </c>
      <c r="C757" s="316" t="s">
        <v>14330</v>
      </c>
      <c r="D757" s="292">
        <v>56005</v>
      </c>
      <c r="E757" s="292" t="s">
        <v>14757</v>
      </c>
      <c r="F757" s="292" t="s">
        <v>17887</v>
      </c>
      <c r="G757" s="292" t="s">
        <v>17888</v>
      </c>
      <c r="H757" s="293" t="s">
        <v>14828</v>
      </c>
      <c r="I757" s="291">
        <v>5.117</v>
      </c>
      <c r="J757" s="292">
        <v>5.117</v>
      </c>
      <c r="K757" s="292">
        <v>2.5579999999999998</v>
      </c>
      <c r="L757" s="292">
        <v>0</v>
      </c>
      <c r="M757" s="293">
        <v>0</v>
      </c>
      <c r="O757" s="5"/>
      <c r="P757" s="5"/>
      <c r="Q757" s="5"/>
      <c r="R757" s="5"/>
      <c r="S757" s="5"/>
      <c r="T757" s="5"/>
    </row>
    <row r="758" spans="1:20" s="70" customFormat="1" x14ac:dyDescent="0.2">
      <c r="A758" s="315" t="s">
        <v>1311</v>
      </c>
      <c r="B758" s="292" t="s">
        <v>17078</v>
      </c>
      <c r="C758" s="316" t="s">
        <v>14330</v>
      </c>
      <c r="D758" s="292">
        <v>56005</v>
      </c>
      <c r="E758" s="292" t="s">
        <v>14757</v>
      </c>
      <c r="F758" s="292" t="s">
        <v>17887</v>
      </c>
      <c r="G758" s="292" t="s">
        <v>17889</v>
      </c>
      <c r="H758" s="293" t="s">
        <v>14828</v>
      </c>
      <c r="I758" s="291">
        <v>5.117</v>
      </c>
      <c r="J758" s="292">
        <v>5.117</v>
      </c>
      <c r="K758" s="292">
        <v>2.5579999999999998</v>
      </c>
      <c r="L758" s="292">
        <v>0</v>
      </c>
      <c r="M758" s="293">
        <v>0</v>
      </c>
      <c r="O758" s="5"/>
      <c r="P758" s="5"/>
      <c r="Q758" s="5"/>
      <c r="R758" s="5"/>
      <c r="S758" s="5"/>
      <c r="T758" s="5"/>
    </row>
    <row r="759" spans="1:20" s="70" customFormat="1" x14ac:dyDescent="0.2">
      <c r="A759" s="315" t="s">
        <v>1311</v>
      </c>
      <c r="B759" s="292" t="s">
        <v>17078</v>
      </c>
      <c r="C759" s="316" t="s">
        <v>14330</v>
      </c>
      <c r="D759" s="292">
        <v>56005</v>
      </c>
      <c r="E759" s="292" t="s">
        <v>14757</v>
      </c>
      <c r="F759" s="292" t="s">
        <v>17887</v>
      </c>
      <c r="G759" s="292" t="s">
        <v>17890</v>
      </c>
      <c r="H759" s="293" t="s">
        <v>14828</v>
      </c>
      <c r="I759" s="291">
        <v>5.117</v>
      </c>
      <c r="J759" s="292">
        <v>5.117</v>
      </c>
      <c r="K759" s="292">
        <v>2.5579999999999998</v>
      </c>
      <c r="L759" s="292">
        <v>0</v>
      </c>
      <c r="M759" s="293">
        <v>0</v>
      </c>
      <c r="O759" s="5"/>
      <c r="P759" s="5"/>
      <c r="Q759" s="5"/>
      <c r="R759" s="5"/>
      <c r="S759" s="5"/>
      <c r="T759" s="5"/>
    </row>
    <row r="760" spans="1:20" s="70" customFormat="1" x14ac:dyDescent="0.2">
      <c r="A760" s="315" t="s">
        <v>1311</v>
      </c>
      <c r="B760" s="292" t="s">
        <v>17078</v>
      </c>
      <c r="C760" s="316" t="s">
        <v>14330</v>
      </c>
      <c r="D760" s="292">
        <v>56005</v>
      </c>
      <c r="E760" s="292" t="s">
        <v>14757</v>
      </c>
      <c r="F760" s="292" t="s">
        <v>17887</v>
      </c>
      <c r="G760" s="292" t="s">
        <v>17891</v>
      </c>
      <c r="H760" s="293" t="s">
        <v>14828</v>
      </c>
      <c r="I760" s="291">
        <v>5.117</v>
      </c>
      <c r="J760" s="292">
        <v>5.117</v>
      </c>
      <c r="K760" s="292">
        <v>2.5579999999999998</v>
      </c>
      <c r="L760" s="292">
        <v>0</v>
      </c>
      <c r="M760" s="293">
        <v>0</v>
      </c>
      <c r="O760" s="5"/>
      <c r="P760" s="5"/>
      <c r="Q760" s="5"/>
      <c r="R760" s="5"/>
      <c r="S760" s="5"/>
      <c r="T760" s="5"/>
    </row>
    <row r="761" spans="1:20" s="70" customFormat="1" x14ac:dyDescent="0.2">
      <c r="A761" s="315" t="s">
        <v>1311</v>
      </c>
      <c r="B761" s="292" t="s">
        <v>17078</v>
      </c>
      <c r="C761" s="316" t="s">
        <v>14330</v>
      </c>
      <c r="D761" s="292">
        <v>56005</v>
      </c>
      <c r="E761" s="292" t="s">
        <v>14757</v>
      </c>
      <c r="F761" s="292" t="s">
        <v>17887</v>
      </c>
      <c r="G761" s="292" t="s">
        <v>17892</v>
      </c>
      <c r="H761" s="293" t="s">
        <v>14828</v>
      </c>
      <c r="I761" s="291">
        <v>5.117</v>
      </c>
      <c r="J761" s="292">
        <v>5.117</v>
      </c>
      <c r="K761" s="292">
        <v>2.5579999999999998</v>
      </c>
      <c r="L761" s="292">
        <v>0</v>
      </c>
      <c r="M761" s="293">
        <v>0</v>
      </c>
      <c r="O761" s="5"/>
      <c r="P761" s="5"/>
      <c r="Q761" s="5"/>
      <c r="R761" s="5"/>
      <c r="S761" s="5"/>
      <c r="T761" s="5"/>
    </row>
    <row r="762" spans="1:20" s="70" customFormat="1" x14ac:dyDescent="0.2">
      <c r="A762" s="315" t="s">
        <v>1311</v>
      </c>
      <c r="B762" s="292" t="s">
        <v>17078</v>
      </c>
      <c r="C762" s="316" t="s">
        <v>14330</v>
      </c>
      <c r="D762" s="292">
        <v>56005</v>
      </c>
      <c r="E762" s="292" t="s">
        <v>14755</v>
      </c>
      <c r="F762" s="292" t="s">
        <v>17887</v>
      </c>
      <c r="G762" s="292" t="s">
        <v>17893</v>
      </c>
      <c r="H762" s="293" t="s">
        <v>14828</v>
      </c>
      <c r="I762" s="291">
        <v>3.8620000000000001</v>
      </c>
      <c r="J762" s="292">
        <v>3.8620000000000001</v>
      </c>
      <c r="K762" s="292">
        <v>9.657</v>
      </c>
      <c r="L762" s="292">
        <v>0</v>
      </c>
      <c r="M762" s="293">
        <v>0</v>
      </c>
      <c r="O762" s="5"/>
      <c r="P762" s="5"/>
      <c r="Q762" s="5"/>
      <c r="R762" s="5"/>
      <c r="S762" s="5"/>
      <c r="T762" s="5"/>
    </row>
    <row r="763" spans="1:20" s="70" customFormat="1" x14ac:dyDescent="0.2">
      <c r="A763" s="315" t="s">
        <v>1311</v>
      </c>
      <c r="B763" s="292" t="s">
        <v>17078</v>
      </c>
      <c r="C763" s="316" t="s">
        <v>14330</v>
      </c>
      <c r="D763" s="292">
        <v>56005</v>
      </c>
      <c r="E763" s="292" t="s">
        <v>14755</v>
      </c>
      <c r="F763" s="292" t="s">
        <v>17887</v>
      </c>
      <c r="G763" s="292" t="s">
        <v>17894</v>
      </c>
      <c r="H763" s="293" t="s">
        <v>14828</v>
      </c>
      <c r="I763" s="291">
        <v>3.8620000000000001</v>
      </c>
      <c r="J763" s="292">
        <v>3.8620000000000001</v>
      </c>
      <c r="K763" s="292">
        <v>9.657</v>
      </c>
      <c r="L763" s="292">
        <v>0</v>
      </c>
      <c r="M763" s="293">
        <v>0</v>
      </c>
      <c r="O763" s="5"/>
      <c r="P763" s="5"/>
      <c r="Q763" s="5"/>
      <c r="R763" s="5"/>
      <c r="S763" s="5"/>
      <c r="T763" s="5"/>
    </row>
    <row r="764" spans="1:20" s="70" customFormat="1" x14ac:dyDescent="0.2">
      <c r="A764" s="315" t="s">
        <v>1311</v>
      </c>
      <c r="B764" s="292" t="s">
        <v>17078</v>
      </c>
      <c r="C764" s="316" t="s">
        <v>14330</v>
      </c>
      <c r="D764" s="292">
        <v>56005</v>
      </c>
      <c r="E764" s="292" t="s">
        <v>14755</v>
      </c>
      <c r="F764" s="292" t="s">
        <v>17887</v>
      </c>
      <c r="G764" s="292" t="s">
        <v>17895</v>
      </c>
      <c r="H764" s="293" t="s">
        <v>14828</v>
      </c>
      <c r="I764" s="291">
        <v>3.8620000000000001</v>
      </c>
      <c r="J764" s="292">
        <v>3.8620000000000001</v>
      </c>
      <c r="K764" s="292">
        <v>9.657</v>
      </c>
      <c r="L764" s="292">
        <v>0</v>
      </c>
      <c r="M764" s="293">
        <v>0</v>
      </c>
      <c r="O764" s="5"/>
      <c r="P764" s="5"/>
      <c r="Q764" s="5"/>
      <c r="R764" s="5"/>
      <c r="S764" s="5"/>
      <c r="T764" s="5"/>
    </row>
    <row r="765" spans="1:20" s="70" customFormat="1" x14ac:dyDescent="0.2">
      <c r="A765" s="315" t="s">
        <v>1311</v>
      </c>
      <c r="B765" s="292" t="s">
        <v>17078</v>
      </c>
      <c r="C765" s="316" t="s">
        <v>14330</v>
      </c>
      <c r="D765" s="292">
        <v>56005</v>
      </c>
      <c r="E765" s="292" t="s">
        <v>14755</v>
      </c>
      <c r="F765" s="292" t="s">
        <v>17887</v>
      </c>
      <c r="G765" s="292" t="s">
        <v>17896</v>
      </c>
      <c r="H765" s="293" t="s">
        <v>14828</v>
      </c>
      <c r="I765" s="291">
        <v>3.8620000000000001</v>
      </c>
      <c r="J765" s="292">
        <v>3.8620000000000001</v>
      </c>
      <c r="K765" s="292">
        <v>9.657</v>
      </c>
      <c r="L765" s="292">
        <v>0</v>
      </c>
      <c r="M765" s="293">
        <v>0</v>
      </c>
      <c r="O765" s="5"/>
      <c r="P765" s="5"/>
      <c r="Q765" s="5"/>
      <c r="R765" s="5"/>
      <c r="S765" s="5"/>
      <c r="T765" s="5"/>
    </row>
    <row r="766" spans="1:20" s="70" customFormat="1" x14ac:dyDescent="0.2">
      <c r="A766" s="315" t="s">
        <v>1311</v>
      </c>
      <c r="B766" s="292" t="s">
        <v>17078</v>
      </c>
      <c r="C766" s="316" t="s">
        <v>14330</v>
      </c>
      <c r="D766" s="292">
        <v>56005</v>
      </c>
      <c r="E766" s="292" t="s">
        <v>14755</v>
      </c>
      <c r="F766" s="292" t="s">
        <v>17887</v>
      </c>
      <c r="G766" s="292" t="s">
        <v>17897</v>
      </c>
      <c r="H766" s="293" t="s">
        <v>14828</v>
      </c>
      <c r="I766" s="291">
        <v>3.8620000000000001</v>
      </c>
      <c r="J766" s="292">
        <v>3.8620000000000001</v>
      </c>
      <c r="K766" s="292">
        <v>9.657</v>
      </c>
      <c r="L766" s="292">
        <v>0</v>
      </c>
      <c r="M766" s="293">
        <v>0</v>
      </c>
      <c r="O766" s="5"/>
      <c r="P766" s="5"/>
      <c r="Q766" s="5"/>
      <c r="R766" s="5"/>
      <c r="S766" s="5"/>
      <c r="T766" s="5"/>
    </row>
    <row r="767" spans="1:20" s="70" customFormat="1" x14ac:dyDescent="0.2">
      <c r="A767" s="315" t="s">
        <v>1311</v>
      </c>
      <c r="B767" s="292" t="s">
        <v>17078</v>
      </c>
      <c r="C767" s="316" t="s">
        <v>14330</v>
      </c>
      <c r="D767" s="292">
        <v>56005</v>
      </c>
      <c r="E767" s="292" t="s">
        <v>14755</v>
      </c>
      <c r="F767" s="292" t="s">
        <v>17887</v>
      </c>
      <c r="G767" s="292" t="s">
        <v>17898</v>
      </c>
      <c r="H767" s="293" t="s">
        <v>14828</v>
      </c>
      <c r="I767" s="291">
        <v>3.8620000000000001</v>
      </c>
      <c r="J767" s="292">
        <v>3.8620000000000001</v>
      </c>
      <c r="K767" s="292">
        <v>9.657</v>
      </c>
      <c r="L767" s="292">
        <v>0</v>
      </c>
      <c r="M767" s="293">
        <v>0</v>
      </c>
      <c r="O767" s="5"/>
      <c r="P767" s="5"/>
      <c r="Q767" s="5"/>
      <c r="R767" s="5"/>
      <c r="S767" s="5"/>
      <c r="T767" s="5"/>
    </row>
    <row r="768" spans="1:20" s="70" customFormat="1" x14ac:dyDescent="0.2">
      <c r="A768" s="315" t="s">
        <v>1311</v>
      </c>
      <c r="B768" s="292" t="s">
        <v>17078</v>
      </c>
      <c r="C768" s="316" t="s">
        <v>14330</v>
      </c>
      <c r="D768" s="292">
        <v>56005</v>
      </c>
      <c r="E768" s="292" t="s">
        <v>14755</v>
      </c>
      <c r="F768" s="292" t="s">
        <v>17887</v>
      </c>
      <c r="G768" s="292" t="s">
        <v>17899</v>
      </c>
      <c r="H768" s="293" t="s">
        <v>14828</v>
      </c>
      <c r="I768" s="291">
        <v>3.8620000000000001</v>
      </c>
      <c r="J768" s="292">
        <v>3.8620000000000001</v>
      </c>
      <c r="K768" s="292">
        <v>9.657</v>
      </c>
      <c r="L768" s="292">
        <v>0</v>
      </c>
      <c r="M768" s="293">
        <v>0</v>
      </c>
      <c r="O768" s="5"/>
      <c r="P768" s="5"/>
      <c r="Q768" s="5"/>
      <c r="R768" s="5"/>
      <c r="S768" s="5"/>
      <c r="T768" s="5"/>
    </row>
    <row r="769" spans="1:20" s="70" customFormat="1" x14ac:dyDescent="0.2">
      <c r="A769" s="315" t="s">
        <v>1311</v>
      </c>
      <c r="B769" s="292" t="s">
        <v>17078</v>
      </c>
      <c r="C769" s="316" t="s">
        <v>14330</v>
      </c>
      <c r="D769" s="292">
        <v>56005</v>
      </c>
      <c r="E769" s="292" t="s">
        <v>14755</v>
      </c>
      <c r="F769" s="292" t="s">
        <v>17887</v>
      </c>
      <c r="G769" s="292" t="s">
        <v>17900</v>
      </c>
      <c r="H769" s="293" t="s">
        <v>14828</v>
      </c>
      <c r="I769" s="291">
        <v>3.8620000000000001</v>
      </c>
      <c r="J769" s="292">
        <v>3.8620000000000001</v>
      </c>
      <c r="K769" s="292">
        <v>9.657</v>
      </c>
      <c r="L769" s="292">
        <v>0</v>
      </c>
      <c r="M769" s="293">
        <v>0</v>
      </c>
      <c r="O769" s="5"/>
      <c r="P769" s="5"/>
      <c r="Q769" s="5"/>
      <c r="R769" s="5"/>
      <c r="S769" s="5"/>
      <c r="T769" s="5"/>
    </row>
    <row r="770" spans="1:20" s="70" customFormat="1" x14ac:dyDescent="0.2">
      <c r="A770" s="315" t="s">
        <v>1311</v>
      </c>
      <c r="B770" s="292" t="s">
        <v>17078</v>
      </c>
      <c r="C770" s="316" t="s">
        <v>14330</v>
      </c>
      <c r="D770" s="292">
        <v>56005</v>
      </c>
      <c r="E770" s="292" t="s">
        <v>14757</v>
      </c>
      <c r="F770" s="292" t="s">
        <v>17901</v>
      </c>
      <c r="G770" s="292" t="s">
        <v>17902</v>
      </c>
      <c r="H770" s="293" t="s">
        <v>14828</v>
      </c>
      <c r="I770" s="291">
        <v>5.117</v>
      </c>
      <c r="J770" s="292">
        <v>5.117</v>
      </c>
      <c r="K770" s="292">
        <v>2.5579999999999998</v>
      </c>
      <c r="L770" s="292">
        <v>0</v>
      </c>
      <c r="M770" s="293">
        <v>0</v>
      </c>
      <c r="O770" s="5"/>
      <c r="P770" s="5"/>
      <c r="Q770" s="5"/>
      <c r="R770" s="5"/>
      <c r="S770" s="5"/>
      <c r="T770" s="5"/>
    </row>
    <row r="771" spans="1:20" s="70" customFormat="1" x14ac:dyDescent="0.2">
      <c r="A771" s="315" t="s">
        <v>1311</v>
      </c>
      <c r="B771" s="292" t="s">
        <v>17078</v>
      </c>
      <c r="C771" s="316" t="s">
        <v>14330</v>
      </c>
      <c r="D771" s="292">
        <v>56005</v>
      </c>
      <c r="E771" s="292" t="s">
        <v>14757</v>
      </c>
      <c r="F771" s="292" t="s">
        <v>17901</v>
      </c>
      <c r="G771" s="292" t="s">
        <v>17903</v>
      </c>
      <c r="H771" s="293" t="s">
        <v>14828</v>
      </c>
      <c r="I771" s="291">
        <v>5.117</v>
      </c>
      <c r="J771" s="292">
        <v>5.117</v>
      </c>
      <c r="K771" s="292">
        <v>2.5579999999999998</v>
      </c>
      <c r="L771" s="292">
        <v>0</v>
      </c>
      <c r="M771" s="293">
        <v>0</v>
      </c>
      <c r="O771" s="5"/>
      <c r="P771" s="5"/>
      <c r="Q771" s="5"/>
      <c r="R771" s="5"/>
      <c r="S771" s="5"/>
      <c r="T771" s="5"/>
    </row>
    <row r="772" spans="1:20" s="70" customFormat="1" x14ac:dyDescent="0.2">
      <c r="A772" s="315" t="s">
        <v>1311</v>
      </c>
      <c r="B772" s="292" t="s">
        <v>17078</v>
      </c>
      <c r="C772" s="316" t="s">
        <v>14330</v>
      </c>
      <c r="D772" s="292">
        <v>56005</v>
      </c>
      <c r="E772" s="292" t="s">
        <v>14757</v>
      </c>
      <c r="F772" s="292" t="s">
        <v>17901</v>
      </c>
      <c r="G772" s="292" t="s">
        <v>17904</v>
      </c>
      <c r="H772" s="293" t="s">
        <v>14828</v>
      </c>
      <c r="I772" s="291">
        <v>5.117</v>
      </c>
      <c r="J772" s="292">
        <v>5.117</v>
      </c>
      <c r="K772" s="292">
        <v>2.5579999999999998</v>
      </c>
      <c r="L772" s="292">
        <v>0</v>
      </c>
      <c r="M772" s="293">
        <v>0</v>
      </c>
      <c r="O772" s="5"/>
      <c r="P772" s="5"/>
      <c r="Q772" s="5"/>
      <c r="R772" s="5"/>
      <c r="S772" s="5"/>
      <c r="T772" s="5"/>
    </row>
    <row r="773" spans="1:20" s="70" customFormat="1" x14ac:dyDescent="0.2">
      <c r="A773" s="315" t="s">
        <v>1311</v>
      </c>
      <c r="B773" s="292" t="s">
        <v>17078</v>
      </c>
      <c r="C773" s="316" t="s">
        <v>14330</v>
      </c>
      <c r="D773" s="292">
        <v>56005</v>
      </c>
      <c r="E773" s="292" t="s">
        <v>14755</v>
      </c>
      <c r="F773" s="292" t="s">
        <v>17901</v>
      </c>
      <c r="G773" s="292" t="s">
        <v>17905</v>
      </c>
      <c r="H773" s="293" t="s">
        <v>14828</v>
      </c>
      <c r="I773" s="291">
        <v>3.8620000000000001</v>
      </c>
      <c r="J773" s="292">
        <v>3.8620000000000001</v>
      </c>
      <c r="K773" s="292">
        <v>9.657</v>
      </c>
      <c r="L773" s="292">
        <v>0</v>
      </c>
      <c r="M773" s="293">
        <v>0</v>
      </c>
      <c r="O773" s="5"/>
      <c r="P773" s="5"/>
      <c r="Q773" s="5"/>
      <c r="R773" s="5"/>
      <c r="S773" s="5"/>
      <c r="T773" s="5"/>
    </row>
    <row r="774" spans="1:20" s="70" customFormat="1" x14ac:dyDescent="0.2">
      <c r="A774" s="315" t="s">
        <v>1311</v>
      </c>
      <c r="B774" s="292" t="s">
        <v>17078</v>
      </c>
      <c r="C774" s="316" t="s">
        <v>14330</v>
      </c>
      <c r="D774" s="292">
        <v>56005</v>
      </c>
      <c r="E774" s="292" t="s">
        <v>14755</v>
      </c>
      <c r="F774" s="292" t="s">
        <v>17901</v>
      </c>
      <c r="G774" s="292" t="s">
        <v>17906</v>
      </c>
      <c r="H774" s="293" t="s">
        <v>14828</v>
      </c>
      <c r="I774" s="291">
        <v>3.8620000000000001</v>
      </c>
      <c r="J774" s="292">
        <v>3.8620000000000001</v>
      </c>
      <c r="K774" s="292">
        <v>9.657</v>
      </c>
      <c r="L774" s="292">
        <v>0</v>
      </c>
      <c r="M774" s="293">
        <v>0</v>
      </c>
      <c r="O774" s="5"/>
      <c r="P774" s="5"/>
      <c r="Q774" s="5"/>
      <c r="R774" s="5"/>
      <c r="S774" s="5"/>
      <c r="T774" s="5"/>
    </row>
    <row r="775" spans="1:20" s="70" customFormat="1" x14ac:dyDescent="0.2">
      <c r="A775" s="315" t="s">
        <v>1311</v>
      </c>
      <c r="B775" s="292" t="s">
        <v>17078</v>
      </c>
      <c r="C775" s="316" t="s">
        <v>14330</v>
      </c>
      <c r="D775" s="292">
        <v>56005</v>
      </c>
      <c r="E775" s="292" t="s">
        <v>14755</v>
      </c>
      <c r="F775" s="292" t="s">
        <v>17901</v>
      </c>
      <c r="G775" s="292" t="s">
        <v>17907</v>
      </c>
      <c r="H775" s="293" t="s">
        <v>14828</v>
      </c>
      <c r="I775" s="291">
        <v>3.8620000000000001</v>
      </c>
      <c r="J775" s="292">
        <v>3.8620000000000001</v>
      </c>
      <c r="K775" s="292">
        <v>9.657</v>
      </c>
      <c r="L775" s="292">
        <v>0</v>
      </c>
      <c r="M775" s="293">
        <v>0</v>
      </c>
      <c r="O775" s="5"/>
      <c r="P775" s="5"/>
      <c r="Q775" s="5"/>
      <c r="R775" s="5"/>
      <c r="S775" s="5"/>
      <c r="T775" s="5"/>
    </row>
    <row r="776" spans="1:20" s="70" customFormat="1" x14ac:dyDescent="0.2">
      <c r="A776" s="315" t="s">
        <v>1311</v>
      </c>
      <c r="B776" s="292" t="s">
        <v>17078</v>
      </c>
      <c r="C776" s="316" t="s">
        <v>14330</v>
      </c>
      <c r="D776" s="292">
        <v>56005</v>
      </c>
      <c r="E776" s="292" t="s">
        <v>14755</v>
      </c>
      <c r="F776" s="292" t="s">
        <v>17901</v>
      </c>
      <c r="G776" s="292" t="s">
        <v>17908</v>
      </c>
      <c r="H776" s="293" t="s">
        <v>14828</v>
      </c>
      <c r="I776" s="291">
        <v>3.8620000000000001</v>
      </c>
      <c r="J776" s="292">
        <v>3.8620000000000001</v>
      </c>
      <c r="K776" s="292">
        <v>9.657</v>
      </c>
      <c r="L776" s="292">
        <v>0</v>
      </c>
      <c r="M776" s="293">
        <v>0</v>
      </c>
      <c r="O776" s="5"/>
      <c r="P776" s="5"/>
      <c r="Q776" s="5"/>
      <c r="R776" s="5"/>
      <c r="S776" s="5"/>
      <c r="T776" s="5"/>
    </row>
    <row r="777" spans="1:20" s="70" customFormat="1" x14ac:dyDescent="0.2">
      <c r="A777" s="315" t="s">
        <v>1311</v>
      </c>
      <c r="B777" s="292" t="s">
        <v>17078</v>
      </c>
      <c r="C777" s="316" t="s">
        <v>14330</v>
      </c>
      <c r="D777" s="292">
        <v>56005</v>
      </c>
      <c r="E777" s="292" t="s">
        <v>14755</v>
      </c>
      <c r="F777" s="292" t="s">
        <v>17901</v>
      </c>
      <c r="G777" s="292" t="s">
        <v>17909</v>
      </c>
      <c r="H777" s="293" t="s">
        <v>14828</v>
      </c>
      <c r="I777" s="291">
        <v>3.8620000000000001</v>
      </c>
      <c r="J777" s="292">
        <v>3.8620000000000001</v>
      </c>
      <c r="K777" s="292">
        <v>9.657</v>
      </c>
      <c r="L777" s="292">
        <v>0</v>
      </c>
      <c r="M777" s="293">
        <v>0</v>
      </c>
      <c r="O777" s="5"/>
      <c r="P777" s="5"/>
      <c r="Q777" s="5"/>
      <c r="R777" s="5"/>
      <c r="S777" s="5"/>
      <c r="T777" s="5"/>
    </row>
    <row r="778" spans="1:20" s="70" customFormat="1" x14ac:dyDescent="0.2">
      <c r="A778" s="315" t="s">
        <v>1311</v>
      </c>
      <c r="B778" s="292" t="s">
        <v>17078</v>
      </c>
      <c r="C778" s="316" t="s">
        <v>14330</v>
      </c>
      <c r="D778" s="292">
        <v>56005</v>
      </c>
      <c r="E778" s="292" t="s">
        <v>14755</v>
      </c>
      <c r="F778" s="292" t="s">
        <v>17910</v>
      </c>
      <c r="G778" s="292" t="s">
        <v>17911</v>
      </c>
      <c r="H778" s="293" t="s">
        <v>14828</v>
      </c>
      <c r="I778" s="291">
        <v>3.8620000000000001</v>
      </c>
      <c r="J778" s="292">
        <v>3.8620000000000001</v>
      </c>
      <c r="K778" s="292">
        <v>9.657</v>
      </c>
      <c r="L778" s="292">
        <v>0</v>
      </c>
      <c r="M778" s="293">
        <v>0</v>
      </c>
      <c r="O778" s="5"/>
      <c r="P778" s="5"/>
      <c r="Q778" s="5"/>
      <c r="R778" s="5"/>
      <c r="S778" s="5"/>
      <c r="T778" s="5"/>
    </row>
    <row r="779" spans="1:20" s="70" customFormat="1" x14ac:dyDescent="0.2">
      <c r="A779" s="315" t="s">
        <v>1311</v>
      </c>
      <c r="B779" s="292" t="s">
        <v>17078</v>
      </c>
      <c r="C779" s="316" t="s">
        <v>14330</v>
      </c>
      <c r="D779" s="292">
        <v>56005</v>
      </c>
      <c r="E779" s="292" t="s">
        <v>14755</v>
      </c>
      <c r="F779" s="292" t="s">
        <v>17910</v>
      </c>
      <c r="G779" s="292" t="s">
        <v>17912</v>
      </c>
      <c r="H779" s="293" t="s">
        <v>14828</v>
      </c>
      <c r="I779" s="291">
        <v>3.8620000000000001</v>
      </c>
      <c r="J779" s="292">
        <v>3.8620000000000001</v>
      </c>
      <c r="K779" s="292">
        <v>9.657</v>
      </c>
      <c r="L779" s="292">
        <v>0</v>
      </c>
      <c r="M779" s="293">
        <v>0</v>
      </c>
      <c r="O779" s="5"/>
      <c r="P779" s="5"/>
      <c r="Q779" s="5"/>
      <c r="R779" s="5"/>
      <c r="S779" s="5"/>
      <c r="T779" s="5"/>
    </row>
    <row r="780" spans="1:20" s="70" customFormat="1" x14ac:dyDescent="0.2">
      <c r="A780" s="315" t="s">
        <v>1311</v>
      </c>
      <c r="B780" s="292" t="s">
        <v>17078</v>
      </c>
      <c r="C780" s="316" t="s">
        <v>14330</v>
      </c>
      <c r="D780" s="292">
        <v>56005</v>
      </c>
      <c r="E780" s="292" t="s">
        <v>14755</v>
      </c>
      <c r="F780" s="292" t="s">
        <v>17910</v>
      </c>
      <c r="G780" s="292" t="s">
        <v>17913</v>
      </c>
      <c r="H780" s="293" t="s">
        <v>14828</v>
      </c>
      <c r="I780" s="291">
        <v>3.8620000000000001</v>
      </c>
      <c r="J780" s="292">
        <v>3.8620000000000001</v>
      </c>
      <c r="K780" s="292">
        <v>9.657</v>
      </c>
      <c r="L780" s="292">
        <v>0</v>
      </c>
      <c r="M780" s="293">
        <v>0</v>
      </c>
      <c r="O780" s="5"/>
      <c r="P780" s="5"/>
      <c r="Q780" s="5"/>
      <c r="R780" s="5"/>
      <c r="S780" s="5"/>
      <c r="T780" s="5"/>
    </row>
    <row r="781" spans="1:20" s="70" customFormat="1" x14ac:dyDescent="0.2">
      <c r="A781" s="315" t="s">
        <v>1311</v>
      </c>
      <c r="B781" s="292" t="s">
        <v>17078</v>
      </c>
      <c r="C781" s="316" t="s">
        <v>14330</v>
      </c>
      <c r="D781" s="292">
        <v>56005</v>
      </c>
      <c r="E781" s="292" t="s">
        <v>14755</v>
      </c>
      <c r="F781" s="292" t="s">
        <v>17910</v>
      </c>
      <c r="G781" s="292" t="s">
        <v>17914</v>
      </c>
      <c r="H781" s="293" t="s">
        <v>14828</v>
      </c>
      <c r="I781" s="291">
        <v>3.8620000000000001</v>
      </c>
      <c r="J781" s="292">
        <v>3.8620000000000001</v>
      </c>
      <c r="K781" s="292">
        <v>9.657</v>
      </c>
      <c r="L781" s="292">
        <v>0</v>
      </c>
      <c r="M781" s="293">
        <v>0</v>
      </c>
      <c r="O781" s="5"/>
      <c r="P781" s="5"/>
      <c r="Q781" s="5"/>
      <c r="R781" s="5"/>
      <c r="S781" s="5"/>
      <c r="T781" s="5"/>
    </row>
    <row r="782" spans="1:20" s="70" customFormat="1" x14ac:dyDescent="0.2">
      <c r="A782" s="315" t="s">
        <v>1311</v>
      </c>
      <c r="B782" s="292" t="s">
        <v>17078</v>
      </c>
      <c r="C782" s="316" t="s">
        <v>14330</v>
      </c>
      <c r="D782" s="292">
        <v>56005</v>
      </c>
      <c r="E782" s="292" t="s">
        <v>14755</v>
      </c>
      <c r="F782" s="292" t="s">
        <v>17910</v>
      </c>
      <c r="G782" s="292" t="s">
        <v>17915</v>
      </c>
      <c r="H782" s="293" t="s">
        <v>14828</v>
      </c>
      <c r="I782" s="291">
        <v>3.8620000000000001</v>
      </c>
      <c r="J782" s="292">
        <v>3.8620000000000001</v>
      </c>
      <c r="K782" s="292">
        <v>9.657</v>
      </c>
      <c r="L782" s="292">
        <v>0</v>
      </c>
      <c r="M782" s="293">
        <v>0</v>
      </c>
      <c r="O782" s="5"/>
      <c r="P782" s="5"/>
      <c r="Q782" s="5"/>
      <c r="R782" s="5"/>
      <c r="S782" s="5"/>
      <c r="T782" s="5"/>
    </row>
    <row r="783" spans="1:20" s="70" customFormat="1" x14ac:dyDescent="0.2">
      <c r="A783" s="315" t="s">
        <v>1311</v>
      </c>
      <c r="B783" s="292" t="s">
        <v>17078</v>
      </c>
      <c r="C783" s="316" t="s">
        <v>14330</v>
      </c>
      <c r="D783" s="292">
        <v>56005</v>
      </c>
      <c r="E783" s="292" t="s">
        <v>14757</v>
      </c>
      <c r="F783" s="292" t="s">
        <v>17910</v>
      </c>
      <c r="G783" s="292" t="s">
        <v>17916</v>
      </c>
      <c r="H783" s="293" t="s">
        <v>14828</v>
      </c>
      <c r="I783" s="291">
        <v>5.117</v>
      </c>
      <c r="J783" s="292">
        <v>5.117</v>
      </c>
      <c r="K783" s="292">
        <v>2.5579999999999998</v>
      </c>
      <c r="L783" s="292">
        <v>0</v>
      </c>
      <c r="M783" s="293">
        <v>0</v>
      </c>
      <c r="O783" s="5"/>
      <c r="P783" s="5"/>
      <c r="Q783" s="5"/>
      <c r="R783" s="5"/>
      <c r="S783" s="5"/>
      <c r="T783" s="5"/>
    </row>
    <row r="784" spans="1:20" s="70" customFormat="1" x14ac:dyDescent="0.2">
      <c r="A784" s="315" t="s">
        <v>1311</v>
      </c>
      <c r="B784" s="292" t="s">
        <v>17078</v>
      </c>
      <c r="C784" s="316" t="s">
        <v>14330</v>
      </c>
      <c r="D784" s="292">
        <v>56005</v>
      </c>
      <c r="E784" s="292" t="s">
        <v>14757</v>
      </c>
      <c r="F784" s="292" t="s">
        <v>17910</v>
      </c>
      <c r="G784" s="292" t="s">
        <v>17917</v>
      </c>
      <c r="H784" s="293" t="s">
        <v>14828</v>
      </c>
      <c r="I784" s="291">
        <v>5.117</v>
      </c>
      <c r="J784" s="292">
        <v>5.117</v>
      </c>
      <c r="K784" s="292">
        <v>2.5579999999999998</v>
      </c>
      <c r="L784" s="292">
        <v>0</v>
      </c>
      <c r="M784" s="293">
        <v>0</v>
      </c>
      <c r="O784" s="5"/>
      <c r="P784" s="5"/>
      <c r="Q784" s="5"/>
      <c r="R784" s="5"/>
      <c r="S784" s="5"/>
      <c r="T784" s="5"/>
    </row>
    <row r="785" spans="1:20" s="70" customFormat="1" x14ac:dyDescent="0.2">
      <c r="A785" s="315" t="s">
        <v>1311</v>
      </c>
      <c r="B785" s="292" t="s">
        <v>17078</v>
      </c>
      <c r="C785" s="316" t="s">
        <v>14330</v>
      </c>
      <c r="D785" s="292">
        <v>56005</v>
      </c>
      <c r="E785" s="292" t="s">
        <v>14757</v>
      </c>
      <c r="F785" s="292" t="s">
        <v>17910</v>
      </c>
      <c r="G785" s="292" t="s">
        <v>17918</v>
      </c>
      <c r="H785" s="293" t="s">
        <v>14828</v>
      </c>
      <c r="I785" s="291">
        <v>5.117</v>
      </c>
      <c r="J785" s="292">
        <v>5.117</v>
      </c>
      <c r="K785" s="292">
        <v>2.5579999999999998</v>
      </c>
      <c r="L785" s="292">
        <v>0</v>
      </c>
      <c r="M785" s="293">
        <v>0</v>
      </c>
      <c r="O785" s="5"/>
      <c r="P785" s="5"/>
      <c r="Q785" s="5"/>
      <c r="R785" s="5"/>
      <c r="S785" s="5"/>
      <c r="T785" s="5"/>
    </row>
    <row r="786" spans="1:20" s="70" customFormat="1" x14ac:dyDescent="0.2">
      <c r="A786" s="315" t="s">
        <v>1311</v>
      </c>
      <c r="B786" s="292" t="s">
        <v>17078</v>
      </c>
      <c r="C786" s="316" t="s">
        <v>14330</v>
      </c>
      <c r="D786" s="292">
        <v>56005</v>
      </c>
      <c r="E786" s="292" t="s">
        <v>14755</v>
      </c>
      <c r="F786" s="292" t="s">
        <v>17919</v>
      </c>
      <c r="G786" s="292" t="s">
        <v>17920</v>
      </c>
      <c r="H786" s="293" t="s">
        <v>14828</v>
      </c>
      <c r="I786" s="291">
        <v>3.8620000000000001</v>
      </c>
      <c r="J786" s="292">
        <v>3.8620000000000001</v>
      </c>
      <c r="K786" s="292">
        <v>9.657</v>
      </c>
      <c r="L786" s="292">
        <v>0</v>
      </c>
      <c r="M786" s="293">
        <v>0</v>
      </c>
      <c r="O786" s="5"/>
      <c r="P786" s="5"/>
      <c r="Q786" s="5"/>
      <c r="R786" s="5"/>
      <c r="S786" s="5"/>
      <c r="T786" s="5"/>
    </row>
    <row r="787" spans="1:20" s="70" customFormat="1" x14ac:dyDescent="0.2">
      <c r="A787" s="315" t="s">
        <v>1311</v>
      </c>
      <c r="B787" s="292" t="s">
        <v>17078</v>
      </c>
      <c r="C787" s="316" t="s">
        <v>14330</v>
      </c>
      <c r="D787" s="292">
        <v>56005</v>
      </c>
      <c r="E787" s="292" t="s">
        <v>14755</v>
      </c>
      <c r="F787" s="292" t="s">
        <v>17919</v>
      </c>
      <c r="G787" s="292" t="s">
        <v>17921</v>
      </c>
      <c r="H787" s="293" t="s">
        <v>14828</v>
      </c>
      <c r="I787" s="291">
        <v>3.8620000000000001</v>
      </c>
      <c r="J787" s="292">
        <v>3.8620000000000001</v>
      </c>
      <c r="K787" s="292">
        <v>9.657</v>
      </c>
      <c r="L787" s="292">
        <v>0</v>
      </c>
      <c r="M787" s="293">
        <v>0</v>
      </c>
      <c r="O787" s="5"/>
      <c r="P787" s="5"/>
      <c r="Q787" s="5"/>
      <c r="R787" s="5"/>
      <c r="S787" s="5"/>
      <c r="T787" s="5"/>
    </row>
    <row r="788" spans="1:20" s="70" customFormat="1" x14ac:dyDescent="0.2">
      <c r="A788" s="315" t="s">
        <v>1311</v>
      </c>
      <c r="B788" s="292" t="s">
        <v>17078</v>
      </c>
      <c r="C788" s="316" t="s">
        <v>14330</v>
      </c>
      <c r="D788" s="292">
        <v>56005</v>
      </c>
      <c r="E788" s="292" t="s">
        <v>14755</v>
      </c>
      <c r="F788" s="292" t="s">
        <v>17919</v>
      </c>
      <c r="G788" s="292" t="s">
        <v>17922</v>
      </c>
      <c r="H788" s="293" t="s">
        <v>14828</v>
      </c>
      <c r="I788" s="291">
        <v>3.8620000000000001</v>
      </c>
      <c r="J788" s="292">
        <v>3.8620000000000001</v>
      </c>
      <c r="K788" s="292">
        <v>9.657</v>
      </c>
      <c r="L788" s="292">
        <v>0</v>
      </c>
      <c r="M788" s="293">
        <v>0</v>
      </c>
      <c r="O788" s="5"/>
      <c r="P788" s="5"/>
      <c r="Q788" s="5"/>
      <c r="R788" s="5"/>
      <c r="S788" s="5"/>
      <c r="T788" s="5"/>
    </row>
    <row r="789" spans="1:20" s="70" customFormat="1" x14ac:dyDescent="0.2">
      <c r="A789" s="315" t="s">
        <v>1311</v>
      </c>
      <c r="B789" s="292" t="s">
        <v>17078</v>
      </c>
      <c r="C789" s="316" t="s">
        <v>14330</v>
      </c>
      <c r="D789" s="292">
        <v>56005</v>
      </c>
      <c r="E789" s="292" t="s">
        <v>14755</v>
      </c>
      <c r="F789" s="292" t="s">
        <v>17919</v>
      </c>
      <c r="G789" s="292" t="s">
        <v>17923</v>
      </c>
      <c r="H789" s="293" t="s">
        <v>14828</v>
      </c>
      <c r="I789" s="291">
        <v>3.8620000000000001</v>
      </c>
      <c r="J789" s="292">
        <v>3.8620000000000001</v>
      </c>
      <c r="K789" s="292">
        <v>9.657</v>
      </c>
      <c r="L789" s="292">
        <v>0</v>
      </c>
      <c r="M789" s="293">
        <v>0</v>
      </c>
      <c r="O789" s="5"/>
      <c r="P789" s="5"/>
      <c r="Q789" s="5"/>
      <c r="R789" s="5"/>
      <c r="S789" s="5"/>
      <c r="T789" s="5"/>
    </row>
    <row r="790" spans="1:20" s="70" customFormat="1" x14ac:dyDescent="0.2">
      <c r="A790" s="315" t="s">
        <v>1311</v>
      </c>
      <c r="B790" s="292" t="s">
        <v>17078</v>
      </c>
      <c r="C790" s="316" t="s">
        <v>14330</v>
      </c>
      <c r="D790" s="292">
        <v>56005</v>
      </c>
      <c r="E790" s="292" t="s">
        <v>14755</v>
      </c>
      <c r="F790" s="292" t="s">
        <v>17919</v>
      </c>
      <c r="G790" s="292" t="s">
        <v>17924</v>
      </c>
      <c r="H790" s="293" t="s">
        <v>14828</v>
      </c>
      <c r="I790" s="291">
        <v>3.8620000000000001</v>
      </c>
      <c r="J790" s="292">
        <v>3.8620000000000001</v>
      </c>
      <c r="K790" s="292">
        <v>9.657</v>
      </c>
      <c r="L790" s="292">
        <v>0</v>
      </c>
      <c r="M790" s="293">
        <v>0</v>
      </c>
      <c r="O790" s="5"/>
      <c r="P790" s="5"/>
      <c r="Q790" s="5"/>
      <c r="R790" s="5"/>
      <c r="S790" s="5"/>
      <c r="T790" s="5"/>
    </row>
    <row r="791" spans="1:20" s="70" customFormat="1" x14ac:dyDescent="0.2">
      <c r="A791" s="315" t="s">
        <v>1311</v>
      </c>
      <c r="B791" s="292" t="s">
        <v>17078</v>
      </c>
      <c r="C791" s="316" t="s">
        <v>14330</v>
      </c>
      <c r="D791" s="292">
        <v>56005</v>
      </c>
      <c r="E791" s="292" t="s">
        <v>14757</v>
      </c>
      <c r="F791" s="292" t="s">
        <v>17919</v>
      </c>
      <c r="G791" s="292" t="s">
        <v>17925</v>
      </c>
      <c r="H791" s="293" t="s">
        <v>14828</v>
      </c>
      <c r="I791" s="291">
        <v>5.117</v>
      </c>
      <c r="J791" s="292">
        <v>5.117</v>
      </c>
      <c r="K791" s="292">
        <v>2.5579999999999998</v>
      </c>
      <c r="L791" s="292">
        <v>0</v>
      </c>
      <c r="M791" s="293">
        <v>0</v>
      </c>
      <c r="O791" s="5"/>
      <c r="P791" s="5"/>
      <c r="Q791" s="5"/>
      <c r="R791" s="5"/>
      <c r="S791" s="5"/>
      <c r="T791" s="5"/>
    </row>
    <row r="792" spans="1:20" s="70" customFormat="1" x14ac:dyDescent="0.2">
      <c r="A792" s="315" t="s">
        <v>1311</v>
      </c>
      <c r="B792" s="292" t="s">
        <v>17078</v>
      </c>
      <c r="C792" s="316" t="s">
        <v>14330</v>
      </c>
      <c r="D792" s="292">
        <v>56005</v>
      </c>
      <c r="E792" s="292" t="s">
        <v>14757</v>
      </c>
      <c r="F792" s="292" t="s">
        <v>17919</v>
      </c>
      <c r="G792" s="292" t="s">
        <v>17926</v>
      </c>
      <c r="H792" s="293" t="s">
        <v>14828</v>
      </c>
      <c r="I792" s="291">
        <v>5.117</v>
      </c>
      <c r="J792" s="292">
        <v>5.117</v>
      </c>
      <c r="K792" s="292">
        <v>2.5579999999999998</v>
      </c>
      <c r="L792" s="292">
        <v>0</v>
      </c>
      <c r="M792" s="293">
        <v>0</v>
      </c>
      <c r="O792" s="5"/>
      <c r="P792" s="5"/>
      <c r="Q792" s="5"/>
      <c r="R792" s="5"/>
      <c r="S792" s="5"/>
      <c r="T792" s="5"/>
    </row>
    <row r="793" spans="1:20" s="70" customFormat="1" x14ac:dyDescent="0.2">
      <c r="A793" s="315" t="s">
        <v>1311</v>
      </c>
      <c r="B793" s="292" t="s">
        <v>17078</v>
      </c>
      <c r="C793" s="316" t="s">
        <v>14330</v>
      </c>
      <c r="D793" s="292">
        <v>56005</v>
      </c>
      <c r="E793" s="292" t="s">
        <v>14757</v>
      </c>
      <c r="F793" s="292" t="s">
        <v>17919</v>
      </c>
      <c r="G793" s="292" t="s">
        <v>17927</v>
      </c>
      <c r="H793" s="293" t="s">
        <v>14828</v>
      </c>
      <c r="I793" s="291">
        <v>5.117</v>
      </c>
      <c r="J793" s="292">
        <v>5.117</v>
      </c>
      <c r="K793" s="292">
        <v>2.5579999999999998</v>
      </c>
      <c r="L793" s="292">
        <v>0</v>
      </c>
      <c r="M793" s="293">
        <v>0</v>
      </c>
      <c r="O793" s="5"/>
      <c r="P793" s="5"/>
      <c r="Q793" s="5"/>
      <c r="R793" s="5"/>
      <c r="S793" s="5"/>
      <c r="T793" s="5"/>
    </row>
    <row r="794" spans="1:20" s="70" customFormat="1" x14ac:dyDescent="0.2">
      <c r="A794" s="315" t="s">
        <v>1311</v>
      </c>
      <c r="B794" s="292" t="s">
        <v>17078</v>
      </c>
      <c r="C794" s="316" t="s">
        <v>14330</v>
      </c>
      <c r="D794" s="292">
        <v>56005</v>
      </c>
      <c r="E794" s="292" t="s">
        <v>14757</v>
      </c>
      <c r="F794" s="292" t="s">
        <v>17928</v>
      </c>
      <c r="G794" s="292" t="s">
        <v>17929</v>
      </c>
      <c r="H794" s="293" t="s">
        <v>14828</v>
      </c>
      <c r="I794" s="291">
        <v>3.8620000000000001</v>
      </c>
      <c r="J794" s="292">
        <v>1.1579999999999999</v>
      </c>
      <c r="K794" s="292">
        <v>1.9</v>
      </c>
      <c r="L794" s="292">
        <v>0</v>
      </c>
      <c r="M794" s="293">
        <v>0</v>
      </c>
      <c r="O794" s="5"/>
      <c r="P794" s="5"/>
      <c r="Q794" s="5"/>
      <c r="R794" s="5"/>
      <c r="S794" s="5"/>
      <c r="T794" s="5"/>
    </row>
    <row r="795" spans="1:20" s="70" customFormat="1" x14ac:dyDescent="0.2">
      <c r="A795" s="315" t="s">
        <v>1311</v>
      </c>
      <c r="B795" s="292" t="s">
        <v>17078</v>
      </c>
      <c r="C795" s="316" t="s">
        <v>14330</v>
      </c>
      <c r="D795" s="292">
        <v>56005</v>
      </c>
      <c r="E795" s="292" t="s">
        <v>14757</v>
      </c>
      <c r="F795" s="292" t="s">
        <v>17928</v>
      </c>
      <c r="G795" s="292" t="s">
        <v>17930</v>
      </c>
      <c r="H795" s="293" t="s">
        <v>14828</v>
      </c>
      <c r="I795" s="291">
        <v>3.8620000000000001</v>
      </c>
      <c r="J795" s="292">
        <v>1.1579999999999999</v>
      </c>
      <c r="K795" s="292">
        <v>1.9</v>
      </c>
      <c r="L795" s="292">
        <v>0</v>
      </c>
      <c r="M795" s="293">
        <v>0</v>
      </c>
      <c r="O795" s="5"/>
      <c r="P795" s="5"/>
      <c r="Q795" s="5"/>
      <c r="R795" s="5"/>
      <c r="S795" s="5"/>
      <c r="T795" s="5"/>
    </row>
    <row r="796" spans="1:20" s="70" customFormat="1" x14ac:dyDescent="0.2">
      <c r="A796" s="315" t="s">
        <v>1311</v>
      </c>
      <c r="B796" s="292" t="s">
        <v>17078</v>
      </c>
      <c r="C796" s="316" t="s">
        <v>14330</v>
      </c>
      <c r="D796" s="292">
        <v>56005</v>
      </c>
      <c r="E796" s="292" t="s">
        <v>14755</v>
      </c>
      <c r="F796" s="292" t="s">
        <v>17928</v>
      </c>
      <c r="G796" s="292" t="s">
        <v>17931</v>
      </c>
      <c r="H796" s="293" t="s">
        <v>14828</v>
      </c>
      <c r="I796" s="291">
        <v>3.8620000000000001</v>
      </c>
      <c r="J796" s="292">
        <v>1.1579999999999999</v>
      </c>
      <c r="K796" s="292">
        <v>7.7240000000000002</v>
      </c>
      <c r="L796" s="292">
        <v>0</v>
      </c>
      <c r="M796" s="293">
        <v>0</v>
      </c>
      <c r="O796" s="5"/>
      <c r="P796" s="5"/>
      <c r="Q796" s="5"/>
      <c r="R796" s="5"/>
      <c r="S796" s="5"/>
      <c r="T796" s="5"/>
    </row>
    <row r="797" spans="1:20" s="70" customFormat="1" x14ac:dyDescent="0.2">
      <c r="A797" s="315" t="s">
        <v>1311</v>
      </c>
      <c r="B797" s="292" t="s">
        <v>17078</v>
      </c>
      <c r="C797" s="316" t="s">
        <v>14330</v>
      </c>
      <c r="D797" s="292">
        <v>56005</v>
      </c>
      <c r="E797" s="292" t="s">
        <v>14755</v>
      </c>
      <c r="F797" s="292" t="s">
        <v>17928</v>
      </c>
      <c r="G797" s="292" t="s">
        <v>17932</v>
      </c>
      <c r="H797" s="293" t="s">
        <v>14828</v>
      </c>
      <c r="I797" s="291">
        <v>3.8620000000000001</v>
      </c>
      <c r="J797" s="292">
        <v>1.1579999999999999</v>
      </c>
      <c r="K797" s="292">
        <v>7.7240000000000002</v>
      </c>
      <c r="L797" s="292">
        <v>0</v>
      </c>
      <c r="M797" s="293">
        <v>0</v>
      </c>
      <c r="O797" s="5"/>
      <c r="P797" s="5"/>
      <c r="Q797" s="5"/>
      <c r="R797" s="5"/>
      <c r="S797" s="5"/>
      <c r="T797" s="5"/>
    </row>
    <row r="798" spans="1:20" s="70" customFormat="1" x14ac:dyDescent="0.2">
      <c r="A798" s="315" t="s">
        <v>1311</v>
      </c>
      <c r="B798" s="292" t="s">
        <v>17078</v>
      </c>
      <c r="C798" s="316" t="s">
        <v>14330</v>
      </c>
      <c r="D798" s="292">
        <v>56005</v>
      </c>
      <c r="E798" s="292" t="s">
        <v>14755</v>
      </c>
      <c r="F798" s="292" t="s">
        <v>17933</v>
      </c>
      <c r="G798" s="292" t="s">
        <v>17934</v>
      </c>
      <c r="H798" s="293" t="s">
        <v>14828</v>
      </c>
      <c r="I798" s="291">
        <v>3.8620000000000001</v>
      </c>
      <c r="J798" s="292">
        <v>11.576000000000001</v>
      </c>
      <c r="K798" s="292">
        <v>3.859</v>
      </c>
      <c r="L798" s="292">
        <v>0</v>
      </c>
      <c r="M798" s="293">
        <v>0</v>
      </c>
      <c r="O798" s="5"/>
      <c r="P798" s="5"/>
      <c r="Q798" s="5"/>
      <c r="R798" s="5"/>
      <c r="S798" s="5"/>
      <c r="T798" s="5"/>
    </row>
    <row r="799" spans="1:20" s="70" customFormat="1" x14ac:dyDescent="0.2">
      <c r="A799" s="315" t="s">
        <v>1311</v>
      </c>
      <c r="B799" s="292" t="s">
        <v>17078</v>
      </c>
      <c r="C799" s="316" t="s">
        <v>14330</v>
      </c>
      <c r="D799" s="292">
        <v>56005</v>
      </c>
      <c r="E799" s="292" t="s">
        <v>14755</v>
      </c>
      <c r="F799" s="292" t="s">
        <v>17933</v>
      </c>
      <c r="G799" s="292" t="s">
        <v>17935</v>
      </c>
      <c r="H799" s="293" t="s">
        <v>14828</v>
      </c>
      <c r="I799" s="291">
        <v>3.8620000000000001</v>
      </c>
      <c r="J799" s="292">
        <v>11.576000000000001</v>
      </c>
      <c r="K799" s="292">
        <v>3.859</v>
      </c>
      <c r="L799" s="292">
        <v>0</v>
      </c>
      <c r="M799" s="293">
        <v>0</v>
      </c>
      <c r="O799" s="5"/>
      <c r="P799" s="5"/>
      <c r="Q799" s="5"/>
      <c r="R799" s="5"/>
      <c r="S799" s="5"/>
      <c r="T799" s="5"/>
    </row>
    <row r="800" spans="1:20" s="70" customFormat="1" x14ac:dyDescent="0.2">
      <c r="A800" s="315" t="s">
        <v>1311</v>
      </c>
      <c r="B800" s="292" t="s">
        <v>17078</v>
      </c>
      <c r="C800" s="316" t="s">
        <v>14330</v>
      </c>
      <c r="D800" s="292">
        <v>56005</v>
      </c>
      <c r="E800" s="292" t="s">
        <v>14755</v>
      </c>
      <c r="F800" s="292" t="s">
        <v>17933</v>
      </c>
      <c r="G800" s="292" t="s">
        <v>17936</v>
      </c>
      <c r="H800" s="293" t="s">
        <v>14828</v>
      </c>
      <c r="I800" s="291">
        <v>3.8620000000000001</v>
      </c>
      <c r="J800" s="292">
        <v>11.576000000000001</v>
      </c>
      <c r="K800" s="292">
        <v>3.859</v>
      </c>
      <c r="L800" s="292">
        <v>0</v>
      </c>
      <c r="M800" s="293">
        <v>0</v>
      </c>
      <c r="O800" s="5"/>
      <c r="P800" s="5"/>
      <c r="Q800" s="5"/>
      <c r="R800" s="5"/>
      <c r="S800" s="5"/>
      <c r="T800" s="5"/>
    </row>
    <row r="801" spans="1:20" s="70" customFormat="1" x14ac:dyDescent="0.2">
      <c r="A801" s="315" t="s">
        <v>1311</v>
      </c>
      <c r="B801" s="292" t="s">
        <v>17078</v>
      </c>
      <c r="C801" s="316" t="s">
        <v>14330</v>
      </c>
      <c r="D801" s="292">
        <v>56005</v>
      </c>
      <c r="E801" s="292" t="s">
        <v>14755</v>
      </c>
      <c r="F801" s="292" t="s">
        <v>17933</v>
      </c>
      <c r="G801" s="292" t="s">
        <v>17937</v>
      </c>
      <c r="H801" s="293" t="s">
        <v>14828</v>
      </c>
      <c r="I801" s="291">
        <v>3.8620000000000001</v>
      </c>
      <c r="J801" s="292">
        <v>11.576000000000001</v>
      </c>
      <c r="K801" s="292">
        <v>3.859</v>
      </c>
      <c r="L801" s="292">
        <v>0</v>
      </c>
      <c r="M801" s="293">
        <v>0</v>
      </c>
      <c r="O801" s="5"/>
      <c r="P801" s="5"/>
      <c r="Q801" s="5"/>
      <c r="R801" s="5"/>
      <c r="S801" s="5"/>
      <c r="T801" s="5"/>
    </row>
    <row r="802" spans="1:20" s="70" customFormat="1" x14ac:dyDescent="0.2">
      <c r="A802" s="315" t="s">
        <v>1311</v>
      </c>
      <c r="B802" s="292" t="s">
        <v>17078</v>
      </c>
      <c r="C802" s="316" t="s">
        <v>14330</v>
      </c>
      <c r="D802" s="292">
        <v>56005</v>
      </c>
      <c r="E802" s="292" t="s">
        <v>14755</v>
      </c>
      <c r="F802" s="292" t="s">
        <v>17933</v>
      </c>
      <c r="G802" s="292" t="s">
        <v>17938</v>
      </c>
      <c r="H802" s="293" t="s">
        <v>14828</v>
      </c>
      <c r="I802" s="291">
        <v>3.8620000000000001</v>
      </c>
      <c r="J802" s="292">
        <v>11.576000000000001</v>
      </c>
      <c r="K802" s="292">
        <v>3.859</v>
      </c>
      <c r="L802" s="292">
        <v>0</v>
      </c>
      <c r="M802" s="293">
        <v>0</v>
      </c>
      <c r="O802" s="5"/>
      <c r="P802" s="5"/>
      <c r="Q802" s="5"/>
      <c r="R802" s="5"/>
      <c r="S802" s="5"/>
      <c r="T802" s="5"/>
    </row>
    <row r="803" spans="1:20" s="70" customFormat="1" x14ac:dyDescent="0.2">
      <c r="A803" s="315" t="s">
        <v>1311</v>
      </c>
      <c r="B803" s="292" t="s">
        <v>17078</v>
      </c>
      <c r="C803" s="316" t="s">
        <v>14330</v>
      </c>
      <c r="D803" s="292">
        <v>56005</v>
      </c>
      <c r="E803" s="292" t="s">
        <v>14755</v>
      </c>
      <c r="F803" s="292" t="s">
        <v>17933</v>
      </c>
      <c r="G803" s="292" t="s">
        <v>17939</v>
      </c>
      <c r="H803" s="293" t="s">
        <v>14828</v>
      </c>
      <c r="I803" s="291">
        <v>3.8620000000000001</v>
      </c>
      <c r="J803" s="292">
        <v>11.576000000000001</v>
      </c>
      <c r="K803" s="292">
        <v>3.859</v>
      </c>
      <c r="L803" s="292">
        <v>0</v>
      </c>
      <c r="M803" s="293">
        <v>0</v>
      </c>
      <c r="O803" s="5"/>
      <c r="P803" s="5"/>
      <c r="Q803" s="5"/>
      <c r="R803" s="5"/>
      <c r="S803" s="5"/>
      <c r="T803" s="5"/>
    </row>
    <row r="804" spans="1:20" s="70" customFormat="1" x14ac:dyDescent="0.2">
      <c r="A804" s="315" t="s">
        <v>1311</v>
      </c>
      <c r="B804" s="292" t="s">
        <v>17078</v>
      </c>
      <c r="C804" s="316" t="s">
        <v>14330</v>
      </c>
      <c r="D804" s="292">
        <v>56005</v>
      </c>
      <c r="E804" s="292" t="s">
        <v>14755</v>
      </c>
      <c r="F804" s="292" t="s">
        <v>17933</v>
      </c>
      <c r="G804" s="292" t="s">
        <v>17940</v>
      </c>
      <c r="H804" s="293" t="s">
        <v>14828</v>
      </c>
      <c r="I804" s="291">
        <v>3.8620000000000001</v>
      </c>
      <c r="J804" s="292">
        <v>11.576000000000001</v>
      </c>
      <c r="K804" s="292">
        <v>3.859</v>
      </c>
      <c r="L804" s="292">
        <v>0</v>
      </c>
      <c r="M804" s="293">
        <v>0</v>
      </c>
      <c r="O804" s="5"/>
      <c r="P804" s="5"/>
      <c r="Q804" s="5"/>
      <c r="R804" s="5"/>
      <c r="S804" s="5"/>
      <c r="T804" s="5"/>
    </row>
    <row r="805" spans="1:20" s="70" customFormat="1" x14ac:dyDescent="0.2">
      <c r="A805" s="315" t="s">
        <v>1311</v>
      </c>
      <c r="B805" s="292" t="s">
        <v>17078</v>
      </c>
      <c r="C805" s="316" t="s">
        <v>14330</v>
      </c>
      <c r="D805" s="292">
        <v>56005</v>
      </c>
      <c r="E805" s="292" t="s">
        <v>14755</v>
      </c>
      <c r="F805" s="292" t="s">
        <v>17933</v>
      </c>
      <c r="G805" s="292" t="s">
        <v>17941</v>
      </c>
      <c r="H805" s="293" t="s">
        <v>14828</v>
      </c>
      <c r="I805" s="291">
        <v>3.8620000000000001</v>
      </c>
      <c r="J805" s="292">
        <v>11.576000000000001</v>
      </c>
      <c r="K805" s="292">
        <v>3.859</v>
      </c>
      <c r="L805" s="292">
        <v>0</v>
      </c>
      <c r="M805" s="293">
        <v>0</v>
      </c>
      <c r="O805" s="5"/>
      <c r="P805" s="5"/>
      <c r="Q805" s="5"/>
      <c r="R805" s="5"/>
      <c r="S805" s="5"/>
      <c r="T805" s="5"/>
    </row>
    <row r="806" spans="1:20" s="70" customFormat="1" x14ac:dyDescent="0.2">
      <c r="A806" s="315" t="s">
        <v>1311</v>
      </c>
      <c r="B806" s="292" t="s">
        <v>17078</v>
      </c>
      <c r="C806" s="316" t="s">
        <v>14330</v>
      </c>
      <c r="D806" s="292">
        <v>56005</v>
      </c>
      <c r="E806" s="292" t="s">
        <v>14755</v>
      </c>
      <c r="F806" s="292" t="s">
        <v>17933</v>
      </c>
      <c r="G806" s="292" t="s">
        <v>17942</v>
      </c>
      <c r="H806" s="293" t="s">
        <v>14828</v>
      </c>
      <c r="I806" s="291">
        <v>3.8620000000000001</v>
      </c>
      <c r="J806" s="292">
        <v>11.576000000000001</v>
      </c>
      <c r="K806" s="292">
        <v>3.859</v>
      </c>
      <c r="L806" s="292">
        <v>0</v>
      </c>
      <c r="M806" s="293">
        <v>0</v>
      </c>
      <c r="O806" s="5"/>
      <c r="P806" s="5"/>
      <c r="Q806" s="5"/>
      <c r="R806" s="5"/>
      <c r="S806" s="5"/>
      <c r="T806" s="5"/>
    </row>
    <row r="807" spans="1:20" s="70" customFormat="1" x14ac:dyDescent="0.2">
      <c r="A807" s="315" t="s">
        <v>1311</v>
      </c>
      <c r="B807" s="292" t="s">
        <v>17078</v>
      </c>
      <c r="C807" s="316" t="s">
        <v>14330</v>
      </c>
      <c r="D807" s="292">
        <v>56005</v>
      </c>
      <c r="E807" s="292" t="s">
        <v>14755</v>
      </c>
      <c r="F807" s="292" t="s">
        <v>17933</v>
      </c>
      <c r="G807" s="292" t="s">
        <v>17943</v>
      </c>
      <c r="H807" s="293" t="s">
        <v>14828</v>
      </c>
      <c r="I807" s="291">
        <v>3.8620000000000001</v>
      </c>
      <c r="J807" s="292">
        <v>11.576000000000001</v>
      </c>
      <c r="K807" s="292">
        <v>3.859</v>
      </c>
      <c r="L807" s="292">
        <v>0</v>
      </c>
      <c r="M807" s="293">
        <v>0</v>
      </c>
      <c r="O807" s="5"/>
      <c r="P807" s="5"/>
      <c r="Q807" s="5"/>
      <c r="R807" s="5"/>
      <c r="S807" s="5"/>
      <c r="T807" s="5"/>
    </row>
    <row r="808" spans="1:20" s="70" customFormat="1" x14ac:dyDescent="0.2">
      <c r="A808" s="315" t="s">
        <v>1311</v>
      </c>
      <c r="B808" s="292" t="s">
        <v>17078</v>
      </c>
      <c r="C808" s="316" t="s">
        <v>14330</v>
      </c>
      <c r="D808" s="292">
        <v>56005</v>
      </c>
      <c r="E808" s="292" t="s">
        <v>14755</v>
      </c>
      <c r="F808" s="292" t="s">
        <v>17944</v>
      </c>
      <c r="G808" s="292" t="s">
        <v>17945</v>
      </c>
      <c r="H808" s="293" t="s">
        <v>14828</v>
      </c>
      <c r="I808" s="291">
        <v>7.4</v>
      </c>
      <c r="J808" s="292">
        <v>1.1579999999999999</v>
      </c>
      <c r="K808" s="292">
        <v>7.7240000000000002</v>
      </c>
      <c r="L808" s="292">
        <v>0</v>
      </c>
      <c r="M808" s="293">
        <v>0</v>
      </c>
      <c r="O808" s="5"/>
      <c r="P808" s="5"/>
      <c r="Q808" s="5"/>
      <c r="R808" s="5"/>
      <c r="S808" s="5"/>
      <c r="T808" s="5"/>
    </row>
    <row r="809" spans="1:20" s="70" customFormat="1" x14ac:dyDescent="0.2">
      <c r="A809" s="315" t="s">
        <v>1311</v>
      </c>
      <c r="B809" s="292" t="s">
        <v>17078</v>
      </c>
      <c r="C809" s="316" t="s">
        <v>14330</v>
      </c>
      <c r="D809" s="292">
        <v>56005</v>
      </c>
      <c r="E809" s="292" t="s">
        <v>14755</v>
      </c>
      <c r="F809" s="292" t="s">
        <v>17944</v>
      </c>
      <c r="G809" s="292" t="s">
        <v>17946</v>
      </c>
      <c r="H809" s="293" t="s">
        <v>14828</v>
      </c>
      <c r="I809" s="291">
        <v>3.7</v>
      </c>
      <c r="J809" s="292">
        <v>1.1579999999999999</v>
      </c>
      <c r="K809" s="292">
        <v>7.7240000000000002</v>
      </c>
      <c r="L809" s="292">
        <v>0</v>
      </c>
      <c r="M809" s="293">
        <v>0</v>
      </c>
      <c r="O809" s="5"/>
      <c r="P809" s="5"/>
      <c r="Q809" s="5"/>
      <c r="R809" s="5"/>
      <c r="S809" s="5"/>
      <c r="T809" s="5"/>
    </row>
    <row r="810" spans="1:20" s="70" customFormat="1" x14ac:dyDescent="0.2">
      <c r="A810" s="315" t="s">
        <v>1311</v>
      </c>
      <c r="B810" s="292" t="s">
        <v>17078</v>
      </c>
      <c r="C810" s="316" t="s">
        <v>14330</v>
      </c>
      <c r="D810" s="292">
        <v>56005</v>
      </c>
      <c r="E810" s="292" t="s">
        <v>14755</v>
      </c>
      <c r="F810" s="292" t="s">
        <v>17944</v>
      </c>
      <c r="G810" s="292" t="s">
        <v>17947</v>
      </c>
      <c r="H810" s="293" t="s">
        <v>14828</v>
      </c>
      <c r="I810" s="291">
        <v>3.7</v>
      </c>
      <c r="J810" s="292">
        <v>1.1579999999999999</v>
      </c>
      <c r="K810" s="292">
        <v>7.7240000000000002</v>
      </c>
      <c r="L810" s="292">
        <v>0</v>
      </c>
      <c r="M810" s="293">
        <v>0</v>
      </c>
      <c r="O810" s="5"/>
      <c r="P810" s="5"/>
      <c r="Q810" s="5"/>
      <c r="R810" s="5"/>
      <c r="S810" s="5"/>
      <c r="T810" s="5"/>
    </row>
    <row r="811" spans="1:20" s="70" customFormat="1" x14ac:dyDescent="0.2">
      <c r="A811" s="315" t="s">
        <v>1311</v>
      </c>
      <c r="B811" s="292" t="s">
        <v>17078</v>
      </c>
      <c r="C811" s="316" t="s">
        <v>14330</v>
      </c>
      <c r="D811" s="292">
        <v>56005</v>
      </c>
      <c r="E811" s="292" t="s">
        <v>14755</v>
      </c>
      <c r="F811" s="292" t="s">
        <v>17944</v>
      </c>
      <c r="G811" s="292" t="s">
        <v>17948</v>
      </c>
      <c r="H811" s="293" t="s">
        <v>14828</v>
      </c>
      <c r="I811" s="291">
        <v>3.7</v>
      </c>
      <c r="J811" s="292">
        <v>1.1579999999999999</v>
      </c>
      <c r="K811" s="292">
        <v>7.7240000000000002</v>
      </c>
      <c r="L811" s="292">
        <v>0</v>
      </c>
      <c r="M811" s="293">
        <v>0</v>
      </c>
      <c r="O811" s="5"/>
      <c r="P811" s="5"/>
      <c r="Q811" s="5"/>
      <c r="R811" s="5"/>
      <c r="S811" s="5"/>
      <c r="T811" s="5"/>
    </row>
    <row r="812" spans="1:20" s="70" customFormat="1" x14ac:dyDescent="0.2">
      <c r="A812" s="315" t="s">
        <v>1311</v>
      </c>
      <c r="B812" s="292" t="s">
        <v>17078</v>
      </c>
      <c r="C812" s="316" t="s">
        <v>14330</v>
      </c>
      <c r="D812" s="292">
        <v>56005</v>
      </c>
      <c r="E812" s="292" t="s">
        <v>14755</v>
      </c>
      <c r="F812" s="292" t="s">
        <v>17944</v>
      </c>
      <c r="G812" s="292" t="s">
        <v>17949</v>
      </c>
      <c r="H812" s="293" t="s">
        <v>14828</v>
      </c>
      <c r="I812" s="291">
        <v>3.7</v>
      </c>
      <c r="J812" s="292">
        <v>1.1579999999999999</v>
      </c>
      <c r="K812" s="292">
        <v>7.7240000000000002</v>
      </c>
      <c r="L812" s="292">
        <v>0</v>
      </c>
      <c r="M812" s="293">
        <v>0</v>
      </c>
      <c r="O812" s="5"/>
      <c r="P812" s="5"/>
      <c r="Q812" s="5"/>
      <c r="R812" s="5"/>
      <c r="S812" s="5"/>
      <c r="T812" s="5"/>
    </row>
    <row r="813" spans="1:20" s="70" customFormat="1" x14ac:dyDescent="0.2">
      <c r="A813" s="315" t="s">
        <v>1311</v>
      </c>
      <c r="B813" s="292" t="s">
        <v>17078</v>
      </c>
      <c r="C813" s="316" t="s">
        <v>14330</v>
      </c>
      <c r="D813" s="292">
        <v>56005</v>
      </c>
      <c r="E813" s="292" t="s">
        <v>14755</v>
      </c>
      <c r="F813" s="292" t="s">
        <v>17944</v>
      </c>
      <c r="G813" s="292" t="s">
        <v>17950</v>
      </c>
      <c r="H813" s="293" t="s">
        <v>14828</v>
      </c>
      <c r="I813" s="291">
        <v>3.7</v>
      </c>
      <c r="J813" s="292">
        <v>1.1579999999999999</v>
      </c>
      <c r="K813" s="292">
        <v>7.7240000000000002</v>
      </c>
      <c r="L813" s="292">
        <v>0</v>
      </c>
      <c r="M813" s="293">
        <v>0</v>
      </c>
      <c r="O813" s="5"/>
      <c r="P813" s="5"/>
      <c r="Q813" s="5"/>
      <c r="R813" s="5"/>
      <c r="S813" s="5"/>
      <c r="T813" s="5"/>
    </row>
    <row r="814" spans="1:20" s="70" customFormat="1" x14ac:dyDescent="0.2">
      <c r="A814" s="315" t="s">
        <v>1311</v>
      </c>
      <c r="B814" s="292" t="s">
        <v>17078</v>
      </c>
      <c r="C814" s="316" t="s">
        <v>14330</v>
      </c>
      <c r="D814" s="292">
        <v>56005</v>
      </c>
      <c r="E814" s="292" t="s">
        <v>14755</v>
      </c>
      <c r="F814" s="292" t="s">
        <v>17951</v>
      </c>
      <c r="G814" s="292" t="s">
        <v>17952</v>
      </c>
      <c r="H814" s="293" t="s">
        <v>14828</v>
      </c>
      <c r="I814" s="291">
        <v>3.8620000000000001</v>
      </c>
      <c r="J814" s="292">
        <v>1.1579999999999999</v>
      </c>
      <c r="K814" s="292">
        <v>7.7240000000000002</v>
      </c>
      <c r="L814" s="292">
        <v>0</v>
      </c>
      <c r="M814" s="293">
        <v>0</v>
      </c>
      <c r="O814" s="5"/>
      <c r="P814" s="5"/>
      <c r="Q814" s="5"/>
      <c r="R814" s="5"/>
      <c r="S814" s="5"/>
      <c r="T814" s="5"/>
    </row>
    <row r="815" spans="1:20" s="70" customFormat="1" x14ac:dyDescent="0.2">
      <c r="A815" s="315" t="s">
        <v>1311</v>
      </c>
      <c r="B815" s="292" t="s">
        <v>17078</v>
      </c>
      <c r="C815" s="316" t="s">
        <v>14330</v>
      </c>
      <c r="D815" s="292">
        <v>56005</v>
      </c>
      <c r="E815" s="292" t="s">
        <v>14755</v>
      </c>
      <c r="F815" s="292" t="s">
        <v>17951</v>
      </c>
      <c r="G815" s="292" t="s">
        <v>17953</v>
      </c>
      <c r="H815" s="293" t="s">
        <v>14828</v>
      </c>
      <c r="I815" s="291">
        <v>3.8620000000000001</v>
      </c>
      <c r="J815" s="292">
        <v>1.1579999999999999</v>
      </c>
      <c r="K815" s="292">
        <v>7.7240000000000002</v>
      </c>
      <c r="L815" s="292">
        <v>0</v>
      </c>
      <c r="M815" s="293">
        <v>0</v>
      </c>
      <c r="O815" s="5"/>
      <c r="P815" s="5"/>
      <c r="Q815" s="5"/>
      <c r="R815" s="5"/>
      <c r="S815" s="5"/>
      <c r="T815" s="5"/>
    </row>
    <row r="816" spans="1:20" s="70" customFormat="1" x14ac:dyDescent="0.2">
      <c r="A816" s="315" t="s">
        <v>1311</v>
      </c>
      <c r="B816" s="292" t="s">
        <v>17078</v>
      </c>
      <c r="C816" s="316" t="s">
        <v>14330</v>
      </c>
      <c r="D816" s="292">
        <v>56005</v>
      </c>
      <c r="E816" s="292" t="s">
        <v>14755</v>
      </c>
      <c r="F816" s="292" t="s">
        <v>17951</v>
      </c>
      <c r="G816" s="292" t="s">
        <v>17954</v>
      </c>
      <c r="H816" s="293" t="s">
        <v>14828</v>
      </c>
      <c r="I816" s="291">
        <v>3.8620000000000001</v>
      </c>
      <c r="J816" s="292">
        <v>1.1579999999999999</v>
      </c>
      <c r="K816" s="292">
        <v>7.7240000000000002</v>
      </c>
      <c r="L816" s="292">
        <v>0</v>
      </c>
      <c r="M816" s="293">
        <v>0</v>
      </c>
      <c r="O816" s="5"/>
      <c r="P816" s="5"/>
      <c r="Q816" s="5"/>
      <c r="R816" s="5"/>
      <c r="S816" s="5"/>
      <c r="T816" s="5"/>
    </row>
    <row r="817" spans="1:20" s="70" customFormat="1" x14ac:dyDescent="0.2">
      <c r="A817" s="315" t="s">
        <v>1311</v>
      </c>
      <c r="B817" s="292" t="s">
        <v>17078</v>
      </c>
      <c r="C817" s="316" t="s">
        <v>14330</v>
      </c>
      <c r="D817" s="292">
        <v>56005</v>
      </c>
      <c r="E817" s="292" t="s">
        <v>14755</v>
      </c>
      <c r="F817" s="292" t="s">
        <v>17951</v>
      </c>
      <c r="G817" s="292" t="s">
        <v>17955</v>
      </c>
      <c r="H817" s="293" t="s">
        <v>14828</v>
      </c>
      <c r="I817" s="291">
        <v>3.8620000000000001</v>
      </c>
      <c r="J817" s="292">
        <v>1.1579999999999999</v>
      </c>
      <c r="K817" s="292">
        <v>7.7240000000000002</v>
      </c>
      <c r="L817" s="292">
        <v>0</v>
      </c>
      <c r="M817" s="293">
        <v>0</v>
      </c>
      <c r="O817" s="5"/>
      <c r="P817" s="5"/>
      <c r="Q817" s="5"/>
      <c r="R817" s="5"/>
      <c r="S817" s="5"/>
      <c r="T817" s="5"/>
    </row>
    <row r="818" spans="1:20" s="70" customFormat="1" x14ac:dyDescent="0.2">
      <c r="A818" s="315" t="s">
        <v>1311</v>
      </c>
      <c r="B818" s="292" t="s">
        <v>17078</v>
      </c>
      <c r="C818" s="316" t="s">
        <v>14330</v>
      </c>
      <c r="D818" s="292">
        <v>56005</v>
      </c>
      <c r="E818" s="292" t="s">
        <v>14755</v>
      </c>
      <c r="F818" s="292" t="s">
        <v>17951</v>
      </c>
      <c r="G818" s="292" t="s">
        <v>17956</v>
      </c>
      <c r="H818" s="293" t="s">
        <v>14828</v>
      </c>
      <c r="I818" s="291">
        <v>3.8620000000000001</v>
      </c>
      <c r="J818" s="292">
        <v>1.1579999999999999</v>
      </c>
      <c r="K818" s="292">
        <v>7.7240000000000002</v>
      </c>
      <c r="L818" s="292">
        <v>0</v>
      </c>
      <c r="M818" s="293">
        <v>0</v>
      </c>
      <c r="O818" s="5"/>
      <c r="P818" s="5"/>
      <c r="Q818" s="5"/>
      <c r="R818" s="5"/>
      <c r="S818" s="5"/>
      <c r="T818" s="5"/>
    </row>
    <row r="819" spans="1:20" s="70" customFormat="1" x14ac:dyDescent="0.2">
      <c r="A819" s="315" t="s">
        <v>1311</v>
      </c>
      <c r="B819" s="292" t="s">
        <v>17078</v>
      </c>
      <c r="C819" s="316" t="s">
        <v>14330</v>
      </c>
      <c r="D819" s="292">
        <v>56005</v>
      </c>
      <c r="E819" s="292" t="s">
        <v>14755</v>
      </c>
      <c r="F819" s="292" t="s">
        <v>17951</v>
      </c>
      <c r="G819" s="292" t="s">
        <v>17957</v>
      </c>
      <c r="H819" s="293" t="s">
        <v>14828</v>
      </c>
      <c r="I819" s="291">
        <v>3.8620000000000001</v>
      </c>
      <c r="J819" s="292">
        <v>1.1579999999999999</v>
      </c>
      <c r="K819" s="292">
        <v>7.7240000000000002</v>
      </c>
      <c r="L819" s="292">
        <v>0</v>
      </c>
      <c r="M819" s="293">
        <v>0</v>
      </c>
      <c r="O819" s="5"/>
      <c r="P819" s="5"/>
      <c r="Q819" s="5"/>
      <c r="R819" s="5"/>
      <c r="S819" s="5"/>
      <c r="T819" s="5"/>
    </row>
    <row r="820" spans="1:20" s="70" customFormat="1" x14ac:dyDescent="0.2">
      <c r="A820" s="315" t="s">
        <v>1311</v>
      </c>
      <c r="B820" s="292" t="s">
        <v>17078</v>
      </c>
      <c r="C820" s="316" t="s">
        <v>14330</v>
      </c>
      <c r="D820" s="292">
        <v>56005</v>
      </c>
      <c r="E820" s="292" t="s">
        <v>14755</v>
      </c>
      <c r="F820" s="292" t="s">
        <v>17958</v>
      </c>
      <c r="G820" s="292" t="s">
        <v>17959</v>
      </c>
      <c r="H820" s="293" t="s">
        <v>14828</v>
      </c>
      <c r="I820" s="291">
        <v>3.7</v>
      </c>
      <c r="J820" s="292">
        <v>1.1579999999999999</v>
      </c>
      <c r="K820" s="292">
        <v>7.7240000000000002</v>
      </c>
      <c r="L820" s="292">
        <v>0</v>
      </c>
      <c r="M820" s="293">
        <v>0</v>
      </c>
      <c r="O820" s="5"/>
      <c r="P820" s="5"/>
      <c r="Q820" s="5"/>
      <c r="R820" s="5"/>
      <c r="S820" s="5"/>
      <c r="T820" s="5"/>
    </row>
    <row r="821" spans="1:20" s="70" customFormat="1" x14ac:dyDescent="0.2">
      <c r="A821" s="315" t="s">
        <v>1311</v>
      </c>
      <c r="B821" s="292" t="s">
        <v>17078</v>
      </c>
      <c r="C821" s="316" t="s">
        <v>14330</v>
      </c>
      <c r="D821" s="292">
        <v>56005</v>
      </c>
      <c r="E821" s="292" t="s">
        <v>14755</v>
      </c>
      <c r="F821" s="292" t="s">
        <v>17958</v>
      </c>
      <c r="G821" s="292" t="s">
        <v>17960</v>
      </c>
      <c r="H821" s="293" t="s">
        <v>14828</v>
      </c>
      <c r="I821" s="291">
        <v>3.7</v>
      </c>
      <c r="J821" s="292">
        <v>1.1579999999999999</v>
      </c>
      <c r="K821" s="292">
        <v>7.7240000000000002</v>
      </c>
      <c r="L821" s="292">
        <v>0</v>
      </c>
      <c r="M821" s="293">
        <v>0</v>
      </c>
      <c r="O821" s="5"/>
      <c r="P821" s="5"/>
      <c r="Q821" s="5"/>
      <c r="R821" s="5"/>
      <c r="S821" s="5"/>
      <c r="T821" s="5"/>
    </row>
    <row r="822" spans="1:20" s="70" customFormat="1" x14ac:dyDescent="0.2">
      <c r="A822" s="315" t="s">
        <v>1311</v>
      </c>
      <c r="B822" s="292" t="s">
        <v>17078</v>
      </c>
      <c r="C822" s="316" t="s">
        <v>14330</v>
      </c>
      <c r="D822" s="292">
        <v>56005</v>
      </c>
      <c r="E822" s="292" t="s">
        <v>14755</v>
      </c>
      <c r="F822" s="292" t="s">
        <v>17958</v>
      </c>
      <c r="G822" s="292" t="s">
        <v>17961</v>
      </c>
      <c r="H822" s="293" t="s">
        <v>14828</v>
      </c>
      <c r="I822" s="291">
        <v>3.7</v>
      </c>
      <c r="J822" s="292">
        <v>1.1579999999999999</v>
      </c>
      <c r="K822" s="292">
        <v>7.7240000000000002</v>
      </c>
      <c r="L822" s="292">
        <v>0</v>
      </c>
      <c r="M822" s="293">
        <v>0</v>
      </c>
      <c r="O822" s="5"/>
      <c r="P822" s="5"/>
      <c r="Q822" s="5"/>
      <c r="R822" s="5"/>
      <c r="S822" s="5"/>
      <c r="T822" s="5"/>
    </row>
    <row r="823" spans="1:20" s="70" customFormat="1" x14ac:dyDescent="0.2">
      <c r="A823" s="315" t="s">
        <v>1311</v>
      </c>
      <c r="B823" s="292" t="s">
        <v>17078</v>
      </c>
      <c r="C823" s="316" t="s">
        <v>14330</v>
      </c>
      <c r="D823" s="292">
        <v>56005</v>
      </c>
      <c r="E823" s="292" t="s">
        <v>14755</v>
      </c>
      <c r="F823" s="292" t="s">
        <v>17958</v>
      </c>
      <c r="G823" s="292" t="s">
        <v>17962</v>
      </c>
      <c r="H823" s="293" t="s">
        <v>14828</v>
      </c>
      <c r="I823" s="291">
        <v>3.7</v>
      </c>
      <c r="J823" s="292">
        <v>1.1579999999999999</v>
      </c>
      <c r="K823" s="292">
        <v>7.7240000000000002</v>
      </c>
      <c r="L823" s="292">
        <v>0</v>
      </c>
      <c r="M823" s="293">
        <v>0</v>
      </c>
      <c r="O823" s="5"/>
      <c r="P823" s="5"/>
      <c r="Q823" s="5"/>
      <c r="R823" s="5"/>
      <c r="S823" s="5"/>
      <c r="T823" s="5"/>
    </row>
    <row r="824" spans="1:20" s="70" customFormat="1" x14ac:dyDescent="0.2">
      <c r="A824" s="315" t="s">
        <v>1311</v>
      </c>
      <c r="B824" s="292" t="s">
        <v>17078</v>
      </c>
      <c r="C824" s="316" t="s">
        <v>14330</v>
      </c>
      <c r="D824" s="292">
        <v>56005</v>
      </c>
      <c r="E824" s="292" t="s">
        <v>14755</v>
      </c>
      <c r="F824" s="292" t="s">
        <v>17958</v>
      </c>
      <c r="G824" s="292" t="s">
        <v>17963</v>
      </c>
      <c r="H824" s="293" t="s">
        <v>14828</v>
      </c>
      <c r="I824" s="291">
        <v>3.7</v>
      </c>
      <c r="J824" s="292">
        <v>1.1579999999999999</v>
      </c>
      <c r="K824" s="292">
        <v>7.7240000000000002</v>
      </c>
      <c r="L824" s="292">
        <v>0</v>
      </c>
      <c r="M824" s="293">
        <v>0</v>
      </c>
      <c r="O824" s="5"/>
      <c r="P824" s="5"/>
      <c r="Q824" s="5"/>
      <c r="R824" s="5"/>
      <c r="S824" s="5"/>
      <c r="T824" s="5"/>
    </row>
    <row r="825" spans="1:20" s="70" customFormat="1" x14ac:dyDescent="0.2">
      <c r="A825" s="315" t="s">
        <v>1311</v>
      </c>
      <c r="B825" s="292" t="s">
        <v>17078</v>
      </c>
      <c r="C825" s="316" t="s">
        <v>14330</v>
      </c>
      <c r="D825" s="292">
        <v>56005</v>
      </c>
      <c r="E825" s="292" t="s">
        <v>14755</v>
      </c>
      <c r="F825" s="292" t="s">
        <v>17958</v>
      </c>
      <c r="G825" s="292" t="s">
        <v>17964</v>
      </c>
      <c r="H825" s="293" t="s">
        <v>14828</v>
      </c>
      <c r="I825" s="291">
        <v>3.7</v>
      </c>
      <c r="J825" s="292">
        <v>1.1579999999999999</v>
      </c>
      <c r="K825" s="292">
        <v>7.7240000000000002</v>
      </c>
      <c r="L825" s="292">
        <v>0</v>
      </c>
      <c r="M825" s="293">
        <v>0</v>
      </c>
      <c r="O825" s="5"/>
      <c r="P825" s="5"/>
      <c r="Q825" s="5"/>
      <c r="R825" s="5"/>
      <c r="S825" s="5"/>
      <c r="T825" s="5"/>
    </row>
    <row r="826" spans="1:20" s="70" customFormat="1" x14ac:dyDescent="0.2">
      <c r="A826" s="315" t="s">
        <v>1311</v>
      </c>
      <c r="B826" s="292" t="s">
        <v>17078</v>
      </c>
      <c r="C826" s="316" t="s">
        <v>14330</v>
      </c>
      <c r="D826" s="292">
        <v>56005</v>
      </c>
      <c r="E826" s="292" t="s">
        <v>14757</v>
      </c>
      <c r="F826" s="292" t="s">
        <v>17965</v>
      </c>
      <c r="G826" s="292" t="s">
        <v>17966</v>
      </c>
      <c r="H826" s="293" t="s">
        <v>14828</v>
      </c>
      <c r="I826" s="291">
        <v>5.117</v>
      </c>
      <c r="J826" s="292">
        <v>5.117</v>
      </c>
      <c r="K826" s="292">
        <v>2.5579999999999998</v>
      </c>
      <c r="L826" s="292">
        <v>0</v>
      </c>
      <c r="M826" s="293">
        <v>0</v>
      </c>
      <c r="O826" s="5"/>
      <c r="P826" s="5"/>
      <c r="Q826" s="5"/>
      <c r="R826" s="5"/>
      <c r="S826" s="5"/>
      <c r="T826" s="5"/>
    </row>
    <row r="827" spans="1:20" s="70" customFormat="1" x14ac:dyDescent="0.2">
      <c r="A827" s="315" t="s">
        <v>1311</v>
      </c>
      <c r="B827" s="292" t="s">
        <v>17078</v>
      </c>
      <c r="C827" s="316" t="s">
        <v>14330</v>
      </c>
      <c r="D827" s="292">
        <v>56005</v>
      </c>
      <c r="E827" s="292" t="s">
        <v>14757</v>
      </c>
      <c r="F827" s="292" t="s">
        <v>17965</v>
      </c>
      <c r="G827" s="292" t="s">
        <v>17967</v>
      </c>
      <c r="H827" s="293" t="s">
        <v>14828</v>
      </c>
      <c r="I827" s="291">
        <v>5.117</v>
      </c>
      <c r="J827" s="292">
        <v>5.117</v>
      </c>
      <c r="K827" s="292">
        <v>2.5579999999999998</v>
      </c>
      <c r="L827" s="292">
        <v>0</v>
      </c>
      <c r="M827" s="293">
        <v>0</v>
      </c>
      <c r="O827" s="5"/>
      <c r="P827" s="5"/>
      <c r="Q827" s="5"/>
      <c r="R827" s="5"/>
      <c r="S827" s="5"/>
      <c r="T827" s="5"/>
    </row>
    <row r="828" spans="1:20" s="70" customFormat="1" x14ac:dyDescent="0.2">
      <c r="A828" s="315" t="s">
        <v>1311</v>
      </c>
      <c r="B828" s="292" t="s">
        <v>17078</v>
      </c>
      <c r="C828" s="316" t="s">
        <v>14330</v>
      </c>
      <c r="D828" s="292">
        <v>56005</v>
      </c>
      <c r="E828" s="292" t="s">
        <v>14757</v>
      </c>
      <c r="F828" s="292" t="s">
        <v>17965</v>
      </c>
      <c r="G828" s="292" t="s">
        <v>17968</v>
      </c>
      <c r="H828" s="293" t="s">
        <v>14828</v>
      </c>
      <c r="I828" s="291">
        <v>5.117</v>
      </c>
      <c r="J828" s="292">
        <v>5.117</v>
      </c>
      <c r="K828" s="292">
        <v>2.5579999999999998</v>
      </c>
      <c r="L828" s="292">
        <v>0</v>
      </c>
      <c r="M828" s="293">
        <v>0</v>
      </c>
      <c r="O828" s="5"/>
      <c r="P828" s="5"/>
      <c r="Q828" s="5"/>
      <c r="R828" s="5"/>
      <c r="S828" s="5"/>
      <c r="T828" s="5"/>
    </row>
    <row r="829" spans="1:20" s="70" customFormat="1" x14ac:dyDescent="0.2">
      <c r="A829" s="315" t="s">
        <v>1311</v>
      </c>
      <c r="B829" s="292" t="s">
        <v>17078</v>
      </c>
      <c r="C829" s="316" t="s">
        <v>14330</v>
      </c>
      <c r="D829" s="292">
        <v>56005</v>
      </c>
      <c r="E829" s="292" t="s">
        <v>14757</v>
      </c>
      <c r="F829" s="292" t="s">
        <v>17965</v>
      </c>
      <c r="G829" s="292" t="s">
        <v>17969</v>
      </c>
      <c r="H829" s="293" t="s">
        <v>14828</v>
      </c>
      <c r="I829" s="291">
        <v>5.117</v>
      </c>
      <c r="J829" s="292">
        <v>5.117</v>
      </c>
      <c r="K829" s="292">
        <v>2.5579999999999998</v>
      </c>
      <c r="L829" s="292">
        <v>0</v>
      </c>
      <c r="M829" s="293">
        <v>0</v>
      </c>
      <c r="O829" s="5"/>
      <c r="P829" s="5"/>
      <c r="Q829" s="5"/>
      <c r="R829" s="5"/>
      <c r="S829" s="5"/>
      <c r="T829" s="5"/>
    </row>
    <row r="830" spans="1:20" s="70" customFormat="1" x14ac:dyDescent="0.2">
      <c r="A830" s="315" t="s">
        <v>1311</v>
      </c>
      <c r="B830" s="292" t="s">
        <v>17078</v>
      </c>
      <c r="C830" s="316" t="s">
        <v>14330</v>
      </c>
      <c r="D830" s="292">
        <v>56005</v>
      </c>
      <c r="E830" s="292" t="s">
        <v>14755</v>
      </c>
      <c r="F830" s="292" t="s">
        <v>17965</v>
      </c>
      <c r="G830" s="292" t="s">
        <v>17970</v>
      </c>
      <c r="H830" s="293" t="s">
        <v>14828</v>
      </c>
      <c r="I830" s="291">
        <v>3.8620000000000001</v>
      </c>
      <c r="J830" s="292">
        <v>3.8620000000000001</v>
      </c>
      <c r="K830" s="292">
        <v>7.7240000000000002</v>
      </c>
      <c r="L830" s="292">
        <v>0</v>
      </c>
      <c r="M830" s="293">
        <v>0</v>
      </c>
      <c r="O830" s="5"/>
      <c r="P830" s="5"/>
      <c r="Q830" s="5"/>
      <c r="R830" s="5"/>
      <c r="S830" s="5"/>
      <c r="T830" s="5"/>
    </row>
    <row r="831" spans="1:20" s="70" customFormat="1" x14ac:dyDescent="0.2">
      <c r="A831" s="315" t="s">
        <v>1311</v>
      </c>
      <c r="B831" s="292" t="s">
        <v>17078</v>
      </c>
      <c r="C831" s="316" t="s">
        <v>14330</v>
      </c>
      <c r="D831" s="292">
        <v>56005</v>
      </c>
      <c r="E831" s="292" t="s">
        <v>14755</v>
      </c>
      <c r="F831" s="292" t="s">
        <v>17965</v>
      </c>
      <c r="G831" s="292" t="s">
        <v>17971</v>
      </c>
      <c r="H831" s="293" t="s">
        <v>14828</v>
      </c>
      <c r="I831" s="291">
        <v>3.8620000000000001</v>
      </c>
      <c r="J831" s="292">
        <v>3.8620000000000001</v>
      </c>
      <c r="K831" s="292">
        <v>7.7240000000000002</v>
      </c>
      <c r="L831" s="292">
        <v>0</v>
      </c>
      <c r="M831" s="293">
        <v>0</v>
      </c>
      <c r="O831" s="5"/>
      <c r="P831" s="5"/>
      <c r="Q831" s="5"/>
      <c r="R831" s="5"/>
      <c r="S831" s="5"/>
      <c r="T831" s="5"/>
    </row>
    <row r="832" spans="1:20" s="70" customFormat="1" x14ac:dyDescent="0.2">
      <c r="A832" s="315" t="s">
        <v>1311</v>
      </c>
      <c r="B832" s="292" t="s">
        <v>17078</v>
      </c>
      <c r="C832" s="316" t="s">
        <v>14330</v>
      </c>
      <c r="D832" s="292">
        <v>56005</v>
      </c>
      <c r="E832" s="292" t="s">
        <v>14755</v>
      </c>
      <c r="F832" s="292" t="s">
        <v>17965</v>
      </c>
      <c r="G832" s="292" t="s">
        <v>17972</v>
      </c>
      <c r="H832" s="293" t="s">
        <v>14828</v>
      </c>
      <c r="I832" s="291">
        <v>3.8620000000000001</v>
      </c>
      <c r="J832" s="292">
        <v>3.8620000000000001</v>
      </c>
      <c r="K832" s="292">
        <v>7.7240000000000002</v>
      </c>
      <c r="L832" s="292">
        <v>0</v>
      </c>
      <c r="M832" s="293">
        <v>0</v>
      </c>
      <c r="O832" s="5"/>
      <c r="P832" s="5"/>
      <c r="Q832" s="5"/>
      <c r="R832" s="5"/>
      <c r="S832" s="5"/>
      <c r="T832" s="5"/>
    </row>
    <row r="833" spans="1:20" s="70" customFormat="1" x14ac:dyDescent="0.2">
      <c r="A833" s="315" t="s">
        <v>1311</v>
      </c>
      <c r="B833" s="292" t="s">
        <v>17078</v>
      </c>
      <c r="C833" s="316" t="s">
        <v>14330</v>
      </c>
      <c r="D833" s="292">
        <v>56005</v>
      </c>
      <c r="E833" s="292" t="s">
        <v>14755</v>
      </c>
      <c r="F833" s="292" t="s">
        <v>17965</v>
      </c>
      <c r="G833" s="292" t="s">
        <v>17973</v>
      </c>
      <c r="H833" s="293" t="s">
        <v>14828</v>
      </c>
      <c r="I833" s="291">
        <v>3.8620000000000001</v>
      </c>
      <c r="J833" s="292">
        <v>3.8620000000000001</v>
      </c>
      <c r="K833" s="292">
        <v>7.7240000000000002</v>
      </c>
      <c r="L833" s="292">
        <v>0</v>
      </c>
      <c r="M833" s="293">
        <v>0</v>
      </c>
      <c r="O833" s="5"/>
      <c r="P833" s="5"/>
      <c r="Q833" s="5"/>
      <c r="R833" s="5"/>
      <c r="S833" s="5"/>
      <c r="T833" s="5"/>
    </row>
    <row r="834" spans="1:20" s="70" customFormat="1" x14ac:dyDescent="0.2">
      <c r="A834" s="315" t="s">
        <v>1311</v>
      </c>
      <c r="B834" s="292" t="s">
        <v>17078</v>
      </c>
      <c r="C834" s="316" t="s">
        <v>14330</v>
      </c>
      <c r="D834" s="292">
        <v>56005</v>
      </c>
      <c r="E834" s="292" t="s">
        <v>14755</v>
      </c>
      <c r="F834" s="292" t="s">
        <v>17965</v>
      </c>
      <c r="G834" s="292" t="s">
        <v>17974</v>
      </c>
      <c r="H834" s="293" t="s">
        <v>14828</v>
      </c>
      <c r="I834" s="291">
        <v>3.8620000000000001</v>
      </c>
      <c r="J834" s="292">
        <v>3.8620000000000001</v>
      </c>
      <c r="K834" s="292">
        <v>7.7240000000000002</v>
      </c>
      <c r="L834" s="292">
        <v>0</v>
      </c>
      <c r="M834" s="293">
        <v>0</v>
      </c>
      <c r="O834" s="5"/>
      <c r="P834" s="5"/>
      <c r="Q834" s="5"/>
      <c r="R834" s="5"/>
      <c r="S834" s="5"/>
      <c r="T834" s="5"/>
    </row>
    <row r="835" spans="1:20" s="70" customFormat="1" x14ac:dyDescent="0.2">
      <c r="A835" s="315" t="s">
        <v>1311</v>
      </c>
      <c r="B835" s="292" t="s">
        <v>17078</v>
      </c>
      <c r="C835" s="316" t="s">
        <v>14330</v>
      </c>
      <c r="D835" s="292">
        <v>56005</v>
      </c>
      <c r="E835" s="292" t="s">
        <v>14755</v>
      </c>
      <c r="F835" s="292" t="s">
        <v>17965</v>
      </c>
      <c r="G835" s="292" t="s">
        <v>17975</v>
      </c>
      <c r="H835" s="293" t="s">
        <v>14828</v>
      </c>
      <c r="I835" s="291">
        <v>3.8620000000000001</v>
      </c>
      <c r="J835" s="292">
        <v>3.8620000000000001</v>
      </c>
      <c r="K835" s="292">
        <v>7.7240000000000002</v>
      </c>
      <c r="L835" s="292">
        <v>0</v>
      </c>
      <c r="M835" s="293">
        <v>0</v>
      </c>
      <c r="O835" s="5"/>
      <c r="P835" s="5"/>
      <c r="Q835" s="5"/>
      <c r="R835" s="5"/>
      <c r="S835" s="5"/>
      <c r="T835" s="5"/>
    </row>
    <row r="836" spans="1:20" s="70" customFormat="1" x14ac:dyDescent="0.2">
      <c r="A836" s="315" t="s">
        <v>1311</v>
      </c>
      <c r="B836" s="292" t="s">
        <v>17078</v>
      </c>
      <c r="C836" s="316" t="s">
        <v>14330</v>
      </c>
      <c r="D836" s="292">
        <v>56005</v>
      </c>
      <c r="E836" s="292" t="s">
        <v>14755</v>
      </c>
      <c r="F836" s="292" t="s">
        <v>17976</v>
      </c>
      <c r="G836" s="292" t="s">
        <v>17977</v>
      </c>
      <c r="H836" s="293" t="s">
        <v>14828</v>
      </c>
      <c r="I836" s="291">
        <v>16.222999999999999</v>
      </c>
      <c r="J836" s="292">
        <v>16.581</v>
      </c>
      <c r="K836" s="292">
        <v>16.581</v>
      </c>
      <c r="L836" s="292">
        <v>0</v>
      </c>
      <c r="M836" s="293">
        <v>0</v>
      </c>
      <c r="O836" s="5"/>
      <c r="P836" s="5"/>
      <c r="Q836" s="5"/>
      <c r="R836" s="5"/>
      <c r="S836" s="5"/>
      <c r="T836" s="5"/>
    </row>
    <row r="837" spans="1:20" s="70" customFormat="1" x14ac:dyDescent="0.2">
      <c r="A837" s="315" t="s">
        <v>1311</v>
      </c>
      <c r="B837" s="292" t="s">
        <v>17078</v>
      </c>
      <c r="C837" s="316" t="s">
        <v>14330</v>
      </c>
      <c r="D837" s="292">
        <v>56005</v>
      </c>
      <c r="E837" s="292" t="s">
        <v>14755</v>
      </c>
      <c r="F837" s="292" t="s">
        <v>17976</v>
      </c>
      <c r="G837" s="292" t="s">
        <v>17978</v>
      </c>
      <c r="H837" s="293" t="s">
        <v>14828</v>
      </c>
      <c r="I837" s="291">
        <v>16.222999999999999</v>
      </c>
      <c r="J837" s="292">
        <v>16.581</v>
      </c>
      <c r="K837" s="292">
        <v>16.581</v>
      </c>
      <c r="L837" s="292">
        <v>0</v>
      </c>
      <c r="M837" s="293">
        <v>0</v>
      </c>
      <c r="O837" s="5"/>
      <c r="P837" s="5"/>
      <c r="Q837" s="5"/>
      <c r="R837" s="5"/>
      <c r="S837" s="5"/>
      <c r="T837" s="5"/>
    </row>
    <row r="838" spans="1:20" s="70" customFormat="1" x14ac:dyDescent="0.2">
      <c r="A838" s="315" t="s">
        <v>1311</v>
      </c>
      <c r="B838" s="292" t="s">
        <v>17078</v>
      </c>
      <c r="C838" s="316" t="s">
        <v>14330</v>
      </c>
      <c r="D838" s="292">
        <v>56005</v>
      </c>
      <c r="E838" s="292" t="s">
        <v>14757</v>
      </c>
      <c r="F838" s="292" t="s">
        <v>17979</v>
      </c>
      <c r="G838" s="292" t="s">
        <v>17980</v>
      </c>
      <c r="H838" s="293" t="s">
        <v>14828</v>
      </c>
      <c r="I838" s="291">
        <v>3.9</v>
      </c>
      <c r="J838" s="292">
        <v>2.9</v>
      </c>
      <c r="K838" s="292">
        <v>3.9</v>
      </c>
      <c r="L838" s="292">
        <v>0</v>
      </c>
      <c r="M838" s="293">
        <v>0</v>
      </c>
      <c r="O838" s="5"/>
      <c r="P838" s="5"/>
      <c r="Q838" s="5"/>
      <c r="R838" s="5"/>
      <c r="S838" s="5"/>
      <c r="T838" s="5"/>
    </row>
    <row r="839" spans="1:20" s="70" customFormat="1" x14ac:dyDescent="0.2">
      <c r="A839" s="315" t="s">
        <v>1311</v>
      </c>
      <c r="B839" s="292" t="s">
        <v>17078</v>
      </c>
      <c r="C839" s="316" t="s">
        <v>14330</v>
      </c>
      <c r="D839" s="292">
        <v>56005</v>
      </c>
      <c r="E839" s="292" t="s">
        <v>14755</v>
      </c>
      <c r="F839" s="292" t="s">
        <v>17979</v>
      </c>
      <c r="G839" s="292" t="s">
        <v>17981</v>
      </c>
      <c r="H839" s="293" t="s">
        <v>14828</v>
      </c>
      <c r="I839" s="291">
        <v>3.9</v>
      </c>
      <c r="J839" s="292">
        <v>3.9</v>
      </c>
      <c r="K839" s="292">
        <v>7.7</v>
      </c>
      <c r="L839" s="292">
        <v>0</v>
      </c>
      <c r="M839" s="293">
        <v>0</v>
      </c>
      <c r="O839" s="5"/>
      <c r="P839" s="5"/>
      <c r="Q839" s="5"/>
      <c r="R839" s="5"/>
      <c r="S839" s="5"/>
      <c r="T839" s="5"/>
    </row>
    <row r="840" spans="1:20" s="70" customFormat="1" x14ac:dyDescent="0.2">
      <c r="A840" s="315" t="s">
        <v>1311</v>
      </c>
      <c r="B840" s="292" t="s">
        <v>17078</v>
      </c>
      <c r="C840" s="316" t="s">
        <v>14330</v>
      </c>
      <c r="D840" s="292">
        <v>56005</v>
      </c>
      <c r="E840" s="292" t="s">
        <v>14755</v>
      </c>
      <c r="F840" s="292" t="s">
        <v>17979</v>
      </c>
      <c r="G840" s="292" t="s">
        <v>17982</v>
      </c>
      <c r="H840" s="293" t="s">
        <v>14828</v>
      </c>
      <c r="I840" s="291">
        <v>3.9</v>
      </c>
      <c r="J840" s="292">
        <v>3.9</v>
      </c>
      <c r="K840" s="292">
        <v>7.7</v>
      </c>
      <c r="L840" s="292">
        <v>0</v>
      </c>
      <c r="M840" s="293">
        <v>0</v>
      </c>
      <c r="O840" s="5"/>
      <c r="P840" s="5"/>
      <c r="Q840" s="5"/>
      <c r="R840" s="5"/>
      <c r="S840" s="5"/>
      <c r="T840" s="5"/>
    </row>
    <row r="841" spans="1:20" s="70" customFormat="1" x14ac:dyDescent="0.2">
      <c r="A841" s="315" t="s">
        <v>1311</v>
      </c>
      <c r="B841" s="292" t="s">
        <v>17078</v>
      </c>
      <c r="C841" s="316" t="s">
        <v>14330</v>
      </c>
      <c r="D841" s="292">
        <v>56005</v>
      </c>
      <c r="E841" s="292" t="s">
        <v>14757</v>
      </c>
      <c r="F841" s="292" t="s">
        <v>17983</v>
      </c>
      <c r="G841" s="292" t="s">
        <v>17984</v>
      </c>
      <c r="H841" s="293" t="s">
        <v>14828</v>
      </c>
      <c r="I841" s="291">
        <v>3.9</v>
      </c>
      <c r="J841" s="292">
        <v>0.7</v>
      </c>
      <c r="K841" s="292">
        <v>1.9</v>
      </c>
      <c r="L841" s="292">
        <v>0</v>
      </c>
      <c r="M841" s="293">
        <v>0</v>
      </c>
      <c r="O841" s="5"/>
      <c r="P841" s="5"/>
      <c r="Q841" s="5"/>
      <c r="R841" s="5"/>
      <c r="S841" s="5"/>
      <c r="T841" s="5"/>
    </row>
    <row r="842" spans="1:20" s="70" customFormat="1" x14ac:dyDescent="0.2">
      <c r="A842" s="315" t="s">
        <v>1311</v>
      </c>
      <c r="B842" s="292" t="s">
        <v>17078</v>
      </c>
      <c r="C842" s="316" t="s">
        <v>14330</v>
      </c>
      <c r="D842" s="292">
        <v>56005</v>
      </c>
      <c r="E842" s="292" t="s">
        <v>14755</v>
      </c>
      <c r="F842" s="292" t="s">
        <v>17983</v>
      </c>
      <c r="G842" s="292" t="s">
        <v>17985</v>
      </c>
      <c r="H842" s="293" t="s">
        <v>14828</v>
      </c>
      <c r="I842" s="291">
        <v>3.9</v>
      </c>
      <c r="J842" s="292">
        <v>3.9</v>
      </c>
      <c r="K842" s="292">
        <v>7.7</v>
      </c>
      <c r="L842" s="292">
        <v>0</v>
      </c>
      <c r="M842" s="293">
        <v>0</v>
      </c>
      <c r="O842" s="5"/>
      <c r="P842" s="5"/>
      <c r="Q842" s="5"/>
      <c r="R842" s="5"/>
      <c r="S842" s="5"/>
      <c r="T842" s="5"/>
    </row>
    <row r="843" spans="1:20" s="70" customFormat="1" x14ac:dyDescent="0.2">
      <c r="A843" s="315" t="s">
        <v>1311</v>
      </c>
      <c r="B843" s="292" t="s">
        <v>17078</v>
      </c>
      <c r="C843" s="316" t="s">
        <v>14330</v>
      </c>
      <c r="D843" s="292">
        <v>56005</v>
      </c>
      <c r="E843" s="292" t="s">
        <v>14755</v>
      </c>
      <c r="F843" s="292" t="s">
        <v>17983</v>
      </c>
      <c r="G843" s="292" t="s">
        <v>17986</v>
      </c>
      <c r="H843" s="293" t="s">
        <v>14828</v>
      </c>
      <c r="I843" s="291">
        <v>3.9</v>
      </c>
      <c r="J843" s="292">
        <v>3.9</v>
      </c>
      <c r="K843" s="292">
        <v>7.7</v>
      </c>
      <c r="L843" s="292">
        <v>0</v>
      </c>
      <c r="M843" s="293">
        <v>0</v>
      </c>
      <c r="O843" s="5"/>
      <c r="P843" s="5"/>
      <c r="Q843" s="5"/>
      <c r="R843" s="5"/>
      <c r="S843" s="5"/>
      <c r="T843" s="5"/>
    </row>
    <row r="844" spans="1:20" s="70" customFormat="1" x14ac:dyDescent="0.2">
      <c r="A844" s="315" t="s">
        <v>1311</v>
      </c>
      <c r="B844" s="292" t="s">
        <v>17078</v>
      </c>
      <c r="C844" s="316" t="s">
        <v>14330</v>
      </c>
      <c r="D844" s="292">
        <v>56005</v>
      </c>
      <c r="E844" s="292" t="s">
        <v>14755</v>
      </c>
      <c r="F844" s="292" t="s">
        <v>17987</v>
      </c>
      <c r="G844" s="292" t="s">
        <v>17988</v>
      </c>
      <c r="H844" s="293" t="s">
        <v>14828</v>
      </c>
      <c r="I844" s="291">
        <v>3.7</v>
      </c>
      <c r="J844" s="292">
        <v>1.1579999999999999</v>
      </c>
      <c r="K844" s="292">
        <v>7.7240000000000002</v>
      </c>
      <c r="L844" s="292">
        <v>0</v>
      </c>
      <c r="M844" s="293">
        <v>0</v>
      </c>
      <c r="O844" s="5"/>
      <c r="P844" s="5"/>
      <c r="Q844" s="5"/>
      <c r="R844" s="5"/>
      <c r="S844" s="5"/>
      <c r="T844" s="5"/>
    </row>
    <row r="845" spans="1:20" s="70" customFormat="1" x14ac:dyDescent="0.2">
      <c r="A845" s="315" t="s">
        <v>1311</v>
      </c>
      <c r="B845" s="292" t="s">
        <v>17078</v>
      </c>
      <c r="C845" s="316" t="s">
        <v>14330</v>
      </c>
      <c r="D845" s="292">
        <v>56005</v>
      </c>
      <c r="E845" s="292" t="s">
        <v>14755</v>
      </c>
      <c r="F845" s="292" t="s">
        <v>17987</v>
      </c>
      <c r="G845" s="292" t="s">
        <v>17989</v>
      </c>
      <c r="H845" s="293" t="s">
        <v>14828</v>
      </c>
      <c r="I845" s="291">
        <v>3.7</v>
      </c>
      <c r="J845" s="292">
        <v>1.1579999999999999</v>
      </c>
      <c r="K845" s="292">
        <v>7.7240000000000002</v>
      </c>
      <c r="L845" s="292">
        <v>0</v>
      </c>
      <c r="M845" s="293">
        <v>0</v>
      </c>
      <c r="O845" s="5"/>
      <c r="P845" s="5"/>
      <c r="Q845" s="5"/>
      <c r="R845" s="5"/>
      <c r="S845" s="5"/>
      <c r="T845" s="5"/>
    </row>
    <row r="846" spans="1:20" s="70" customFormat="1" x14ac:dyDescent="0.2">
      <c r="A846" s="315" t="s">
        <v>1311</v>
      </c>
      <c r="B846" s="292" t="s">
        <v>17078</v>
      </c>
      <c r="C846" s="316" t="s">
        <v>14330</v>
      </c>
      <c r="D846" s="292">
        <v>56005</v>
      </c>
      <c r="E846" s="292" t="s">
        <v>14755</v>
      </c>
      <c r="F846" s="292" t="s">
        <v>17987</v>
      </c>
      <c r="G846" s="292" t="s">
        <v>17990</v>
      </c>
      <c r="H846" s="293" t="s">
        <v>14828</v>
      </c>
      <c r="I846" s="291">
        <v>3.7</v>
      </c>
      <c r="J846" s="292">
        <v>1.1579999999999999</v>
      </c>
      <c r="K846" s="292">
        <v>7.7240000000000002</v>
      </c>
      <c r="L846" s="292">
        <v>0</v>
      </c>
      <c r="M846" s="293">
        <v>0</v>
      </c>
      <c r="O846" s="5"/>
      <c r="P846" s="5"/>
      <c r="Q846" s="5"/>
      <c r="R846" s="5"/>
      <c r="S846" s="5"/>
      <c r="T846" s="5"/>
    </row>
    <row r="847" spans="1:20" s="70" customFormat="1" x14ac:dyDescent="0.2">
      <c r="A847" s="315" t="s">
        <v>1311</v>
      </c>
      <c r="B847" s="292" t="s">
        <v>17078</v>
      </c>
      <c r="C847" s="316" t="s">
        <v>14330</v>
      </c>
      <c r="D847" s="292">
        <v>56005</v>
      </c>
      <c r="E847" s="292" t="s">
        <v>14755</v>
      </c>
      <c r="F847" s="292" t="s">
        <v>17987</v>
      </c>
      <c r="G847" s="292" t="s">
        <v>17991</v>
      </c>
      <c r="H847" s="293" t="s">
        <v>14828</v>
      </c>
      <c r="I847" s="291">
        <v>3.7</v>
      </c>
      <c r="J847" s="292">
        <v>1.1579999999999999</v>
      </c>
      <c r="K847" s="292">
        <v>7.7240000000000002</v>
      </c>
      <c r="L847" s="292">
        <v>0</v>
      </c>
      <c r="M847" s="293">
        <v>0</v>
      </c>
      <c r="O847" s="5"/>
      <c r="P847" s="5"/>
      <c r="Q847" s="5"/>
      <c r="R847" s="5"/>
      <c r="S847" s="5"/>
      <c r="T847" s="5"/>
    </row>
    <row r="848" spans="1:20" s="70" customFormat="1" x14ac:dyDescent="0.2">
      <c r="A848" s="315" t="s">
        <v>1311</v>
      </c>
      <c r="B848" s="292" t="s">
        <v>17078</v>
      </c>
      <c r="C848" s="316" t="s">
        <v>14330</v>
      </c>
      <c r="D848" s="292">
        <v>56005</v>
      </c>
      <c r="E848" s="292" t="s">
        <v>14755</v>
      </c>
      <c r="F848" s="292" t="s">
        <v>17987</v>
      </c>
      <c r="G848" s="292" t="s">
        <v>17992</v>
      </c>
      <c r="H848" s="293" t="s">
        <v>14828</v>
      </c>
      <c r="I848" s="291">
        <v>3.7</v>
      </c>
      <c r="J848" s="292">
        <v>1.1579999999999999</v>
      </c>
      <c r="K848" s="292">
        <v>7.7240000000000002</v>
      </c>
      <c r="L848" s="292">
        <v>0</v>
      </c>
      <c r="M848" s="293">
        <v>0</v>
      </c>
      <c r="O848" s="5"/>
      <c r="P848" s="5"/>
      <c r="Q848" s="5"/>
      <c r="R848" s="5"/>
      <c r="S848" s="5"/>
      <c r="T848" s="5"/>
    </row>
    <row r="849" spans="1:20" s="70" customFormat="1" x14ac:dyDescent="0.2">
      <c r="A849" s="315" t="s">
        <v>1311</v>
      </c>
      <c r="B849" s="292" t="s">
        <v>17078</v>
      </c>
      <c r="C849" s="316" t="s">
        <v>14330</v>
      </c>
      <c r="D849" s="292">
        <v>56005</v>
      </c>
      <c r="E849" s="292" t="s">
        <v>14755</v>
      </c>
      <c r="F849" s="292" t="s">
        <v>17993</v>
      </c>
      <c r="G849" s="292" t="s">
        <v>17994</v>
      </c>
      <c r="H849" s="293" t="s">
        <v>14828</v>
      </c>
      <c r="I849" s="291">
        <v>7.4</v>
      </c>
      <c r="J849" s="292">
        <v>1.1579999999999999</v>
      </c>
      <c r="K849" s="292">
        <v>7.7240000000000002</v>
      </c>
      <c r="L849" s="292">
        <v>0</v>
      </c>
      <c r="M849" s="293">
        <v>0</v>
      </c>
      <c r="O849" s="5"/>
      <c r="P849" s="5"/>
      <c r="Q849" s="5"/>
      <c r="R849" s="5"/>
      <c r="S849" s="5"/>
      <c r="T849" s="5"/>
    </row>
    <row r="850" spans="1:20" s="70" customFormat="1" x14ac:dyDescent="0.2">
      <c r="A850" s="315" t="s">
        <v>1311</v>
      </c>
      <c r="B850" s="292" t="s">
        <v>17078</v>
      </c>
      <c r="C850" s="316" t="s">
        <v>14330</v>
      </c>
      <c r="D850" s="292">
        <v>56005</v>
      </c>
      <c r="E850" s="292" t="s">
        <v>14755</v>
      </c>
      <c r="F850" s="292" t="s">
        <v>17993</v>
      </c>
      <c r="G850" s="292" t="s">
        <v>17995</v>
      </c>
      <c r="H850" s="293" t="s">
        <v>14828</v>
      </c>
      <c r="I850" s="291">
        <v>3.7</v>
      </c>
      <c r="J850" s="292">
        <v>1.1579999999999999</v>
      </c>
      <c r="K850" s="292">
        <v>7.7240000000000002</v>
      </c>
      <c r="L850" s="292">
        <v>0</v>
      </c>
      <c r="M850" s="293">
        <v>0</v>
      </c>
      <c r="O850" s="5"/>
      <c r="P850" s="5"/>
      <c r="Q850" s="5"/>
      <c r="R850" s="5"/>
      <c r="S850" s="5"/>
      <c r="T850" s="5"/>
    </row>
    <row r="851" spans="1:20" s="70" customFormat="1" x14ac:dyDescent="0.2">
      <c r="A851" s="315" t="s">
        <v>1311</v>
      </c>
      <c r="B851" s="292" t="s">
        <v>17078</v>
      </c>
      <c r="C851" s="316" t="s">
        <v>14330</v>
      </c>
      <c r="D851" s="292">
        <v>56005</v>
      </c>
      <c r="E851" s="292" t="s">
        <v>14755</v>
      </c>
      <c r="F851" s="292" t="s">
        <v>17993</v>
      </c>
      <c r="G851" s="292" t="s">
        <v>17996</v>
      </c>
      <c r="H851" s="293" t="s">
        <v>14828</v>
      </c>
      <c r="I851" s="291">
        <v>3.7</v>
      </c>
      <c r="J851" s="292">
        <v>1.1579999999999999</v>
      </c>
      <c r="K851" s="292">
        <v>7.7240000000000002</v>
      </c>
      <c r="L851" s="292">
        <v>0</v>
      </c>
      <c r="M851" s="293">
        <v>0</v>
      </c>
      <c r="O851" s="5"/>
      <c r="P851" s="5"/>
      <c r="Q851" s="5"/>
      <c r="R851" s="5"/>
      <c r="S851" s="5"/>
      <c r="T851" s="5"/>
    </row>
    <row r="852" spans="1:20" s="70" customFormat="1" x14ac:dyDescent="0.2">
      <c r="A852" s="315" t="s">
        <v>1311</v>
      </c>
      <c r="B852" s="292" t="s">
        <v>17078</v>
      </c>
      <c r="C852" s="316" t="s">
        <v>14330</v>
      </c>
      <c r="D852" s="292">
        <v>56005</v>
      </c>
      <c r="E852" s="292" t="s">
        <v>14755</v>
      </c>
      <c r="F852" s="292" t="s">
        <v>17993</v>
      </c>
      <c r="G852" s="292" t="s">
        <v>17997</v>
      </c>
      <c r="H852" s="293" t="s">
        <v>14828</v>
      </c>
      <c r="I852" s="291">
        <v>3.7</v>
      </c>
      <c r="J852" s="292">
        <v>1.1579999999999999</v>
      </c>
      <c r="K852" s="292">
        <v>7.7240000000000002</v>
      </c>
      <c r="L852" s="292">
        <v>0</v>
      </c>
      <c r="M852" s="293">
        <v>0</v>
      </c>
      <c r="O852" s="5"/>
      <c r="P852" s="5"/>
      <c r="Q852" s="5"/>
      <c r="R852" s="5"/>
      <c r="S852" s="5"/>
      <c r="T852" s="5"/>
    </row>
    <row r="853" spans="1:20" s="70" customFormat="1" x14ac:dyDescent="0.2">
      <c r="A853" s="315" t="s">
        <v>1311</v>
      </c>
      <c r="B853" s="292" t="s">
        <v>17078</v>
      </c>
      <c r="C853" s="316" t="s">
        <v>14330</v>
      </c>
      <c r="D853" s="292">
        <v>56005</v>
      </c>
      <c r="E853" s="292" t="s">
        <v>14755</v>
      </c>
      <c r="F853" s="292" t="s">
        <v>17998</v>
      </c>
      <c r="G853" s="292" t="s">
        <v>17999</v>
      </c>
      <c r="H853" s="293" t="s">
        <v>14828</v>
      </c>
      <c r="I853" s="291">
        <v>3.7160000000000002</v>
      </c>
      <c r="J853" s="292">
        <v>1</v>
      </c>
      <c r="K853" s="292">
        <v>7.4</v>
      </c>
      <c r="L853" s="292">
        <v>0</v>
      </c>
      <c r="M853" s="293">
        <v>0</v>
      </c>
      <c r="O853" s="5"/>
      <c r="P853" s="5"/>
      <c r="Q853" s="5"/>
      <c r="R853" s="5"/>
      <c r="S853" s="5"/>
      <c r="T853" s="5"/>
    </row>
    <row r="854" spans="1:20" s="70" customFormat="1" x14ac:dyDescent="0.2">
      <c r="A854" s="315" t="s">
        <v>1311</v>
      </c>
      <c r="B854" s="292" t="s">
        <v>17078</v>
      </c>
      <c r="C854" s="316" t="s">
        <v>14330</v>
      </c>
      <c r="D854" s="292">
        <v>56005</v>
      </c>
      <c r="E854" s="292" t="s">
        <v>14757</v>
      </c>
      <c r="F854" s="292" t="s">
        <v>17998</v>
      </c>
      <c r="G854" s="292" t="s">
        <v>18000</v>
      </c>
      <c r="H854" s="293" t="s">
        <v>14828</v>
      </c>
      <c r="I854" s="291">
        <v>3.7160000000000002</v>
      </c>
      <c r="J854" s="292">
        <v>1</v>
      </c>
      <c r="K854" s="292">
        <v>1.9</v>
      </c>
      <c r="L854" s="292">
        <v>0</v>
      </c>
      <c r="M854" s="293">
        <v>0</v>
      </c>
      <c r="O854" s="5"/>
      <c r="P854" s="5"/>
      <c r="Q854" s="5"/>
      <c r="R854" s="5"/>
      <c r="S854" s="5"/>
      <c r="T854" s="5"/>
    </row>
    <row r="855" spans="1:20" s="70" customFormat="1" x14ac:dyDescent="0.2">
      <c r="A855" s="315" t="s">
        <v>1311</v>
      </c>
      <c r="B855" s="292" t="s">
        <v>17078</v>
      </c>
      <c r="C855" s="316" t="s">
        <v>14330</v>
      </c>
      <c r="D855" s="292">
        <v>56005</v>
      </c>
      <c r="E855" s="292" t="s">
        <v>14755</v>
      </c>
      <c r="F855" s="292" t="s">
        <v>17998</v>
      </c>
      <c r="G855" s="292" t="s">
        <v>18001</v>
      </c>
      <c r="H855" s="293" t="s">
        <v>14828</v>
      </c>
      <c r="I855" s="291">
        <v>3.7160000000000002</v>
      </c>
      <c r="J855" s="292">
        <v>1</v>
      </c>
      <c r="K855" s="292">
        <v>7.4</v>
      </c>
      <c r="L855" s="292">
        <v>0</v>
      </c>
      <c r="M855" s="293">
        <v>0</v>
      </c>
      <c r="O855" s="5"/>
      <c r="P855" s="5"/>
      <c r="Q855" s="5"/>
      <c r="R855" s="5"/>
      <c r="S855" s="5"/>
      <c r="T855" s="5"/>
    </row>
    <row r="856" spans="1:20" s="70" customFormat="1" x14ac:dyDescent="0.2">
      <c r="A856" s="315" t="s">
        <v>1311</v>
      </c>
      <c r="B856" s="292" t="s">
        <v>17078</v>
      </c>
      <c r="C856" s="316" t="s">
        <v>14330</v>
      </c>
      <c r="D856" s="292">
        <v>56005</v>
      </c>
      <c r="E856" s="292" t="s">
        <v>14755</v>
      </c>
      <c r="F856" s="292" t="s">
        <v>17998</v>
      </c>
      <c r="G856" s="292" t="s">
        <v>18002</v>
      </c>
      <c r="H856" s="293" t="s">
        <v>14828</v>
      </c>
      <c r="I856" s="291">
        <v>3.7160000000000002</v>
      </c>
      <c r="J856" s="292">
        <v>1</v>
      </c>
      <c r="K856" s="292">
        <v>7.4</v>
      </c>
      <c r="L856" s="292">
        <v>0</v>
      </c>
      <c r="M856" s="293">
        <v>0</v>
      </c>
      <c r="O856" s="5"/>
      <c r="P856" s="5"/>
      <c r="Q856" s="5"/>
      <c r="R856" s="5"/>
      <c r="S856" s="5"/>
      <c r="T856" s="5"/>
    </row>
    <row r="857" spans="1:20" s="70" customFormat="1" x14ac:dyDescent="0.2">
      <c r="A857" s="315" t="s">
        <v>1311</v>
      </c>
      <c r="B857" s="292" t="s">
        <v>17078</v>
      </c>
      <c r="C857" s="316" t="s">
        <v>14330</v>
      </c>
      <c r="D857" s="292">
        <v>56005</v>
      </c>
      <c r="E857" s="292" t="s">
        <v>14755</v>
      </c>
      <c r="F857" s="292" t="s">
        <v>17998</v>
      </c>
      <c r="G857" s="292" t="s">
        <v>18003</v>
      </c>
      <c r="H857" s="293" t="s">
        <v>14828</v>
      </c>
      <c r="I857" s="291">
        <v>3.7160000000000002</v>
      </c>
      <c r="J857" s="292">
        <v>0</v>
      </c>
      <c r="K857" s="292">
        <v>0</v>
      </c>
      <c r="L857" s="292">
        <v>0</v>
      </c>
      <c r="M857" s="293">
        <v>0</v>
      </c>
      <c r="O857" s="5"/>
      <c r="P857" s="5"/>
      <c r="Q857" s="5"/>
      <c r="R857" s="5"/>
      <c r="S857" s="5"/>
      <c r="T857" s="5"/>
    </row>
    <row r="858" spans="1:20" s="70" customFormat="1" x14ac:dyDescent="0.2">
      <c r="A858" s="315" t="s">
        <v>1311</v>
      </c>
      <c r="B858" s="292" t="s">
        <v>17078</v>
      </c>
      <c r="C858" s="316" t="s">
        <v>14330</v>
      </c>
      <c r="D858" s="292">
        <v>56005</v>
      </c>
      <c r="E858" s="292" t="s">
        <v>14755</v>
      </c>
      <c r="F858" s="292" t="s">
        <v>17998</v>
      </c>
      <c r="G858" s="292" t="s">
        <v>18004</v>
      </c>
      <c r="H858" s="293" t="s">
        <v>14828</v>
      </c>
      <c r="I858" s="291">
        <v>3.7160000000000002</v>
      </c>
      <c r="J858" s="292">
        <v>0</v>
      </c>
      <c r="K858" s="292">
        <v>0</v>
      </c>
      <c r="L858" s="292">
        <v>0</v>
      </c>
      <c r="M858" s="293">
        <v>0</v>
      </c>
      <c r="O858" s="5"/>
      <c r="P858" s="5"/>
      <c r="Q858" s="5"/>
      <c r="R858" s="5"/>
      <c r="S858" s="5"/>
      <c r="T858" s="5"/>
    </row>
    <row r="859" spans="1:20" s="70" customFormat="1" x14ac:dyDescent="0.2">
      <c r="A859" s="315" t="s">
        <v>1311</v>
      </c>
      <c r="B859" s="292" t="s">
        <v>17078</v>
      </c>
      <c r="C859" s="316" t="s">
        <v>14330</v>
      </c>
      <c r="D859" s="292">
        <v>56005</v>
      </c>
      <c r="E859" s="292" t="s">
        <v>14755</v>
      </c>
      <c r="F859" s="292" t="s">
        <v>17998</v>
      </c>
      <c r="G859" s="292" t="s">
        <v>18005</v>
      </c>
      <c r="H859" s="293" t="s">
        <v>14828</v>
      </c>
      <c r="I859" s="291">
        <v>3.7160000000000002</v>
      </c>
      <c r="J859" s="292">
        <v>0</v>
      </c>
      <c r="K859" s="292">
        <v>0</v>
      </c>
      <c r="L859" s="292">
        <v>0</v>
      </c>
      <c r="M859" s="293">
        <v>0</v>
      </c>
      <c r="O859" s="5"/>
      <c r="P859" s="5"/>
      <c r="Q859" s="5"/>
      <c r="R859" s="5"/>
      <c r="S859" s="5"/>
      <c r="T859" s="5"/>
    </row>
    <row r="860" spans="1:20" s="70" customFormat="1" x14ac:dyDescent="0.2">
      <c r="A860" s="315" t="s">
        <v>1311</v>
      </c>
      <c r="B860" s="292" t="s">
        <v>17078</v>
      </c>
      <c r="C860" s="316" t="s">
        <v>14330</v>
      </c>
      <c r="D860" s="292">
        <v>56005</v>
      </c>
      <c r="E860" s="292" t="s">
        <v>14755</v>
      </c>
      <c r="F860" s="292" t="s">
        <v>18006</v>
      </c>
      <c r="G860" s="292" t="s">
        <v>18007</v>
      </c>
      <c r="H860" s="293" t="s">
        <v>14828</v>
      </c>
      <c r="I860" s="291">
        <v>3.8620000000000001</v>
      </c>
      <c r="J860" s="292">
        <v>1.1579999999999999</v>
      </c>
      <c r="K860" s="292">
        <v>7.7240000000000002</v>
      </c>
      <c r="L860" s="292">
        <v>0</v>
      </c>
      <c r="M860" s="293">
        <v>0</v>
      </c>
      <c r="O860" s="5"/>
      <c r="P860" s="5"/>
      <c r="Q860" s="5"/>
      <c r="R860" s="5"/>
      <c r="S860" s="5"/>
      <c r="T860" s="5"/>
    </row>
    <row r="861" spans="1:20" s="70" customFormat="1" x14ac:dyDescent="0.2">
      <c r="A861" s="315" t="s">
        <v>1311</v>
      </c>
      <c r="B861" s="292" t="s">
        <v>17078</v>
      </c>
      <c r="C861" s="316" t="s">
        <v>14330</v>
      </c>
      <c r="D861" s="292">
        <v>56005</v>
      </c>
      <c r="E861" s="292" t="s">
        <v>14755</v>
      </c>
      <c r="F861" s="292" t="s">
        <v>18006</v>
      </c>
      <c r="G861" s="292" t="s">
        <v>18008</v>
      </c>
      <c r="H861" s="293" t="s">
        <v>14828</v>
      </c>
      <c r="I861" s="291">
        <v>3.8620000000000001</v>
      </c>
      <c r="J861" s="292">
        <v>1.1579999999999999</v>
      </c>
      <c r="K861" s="292">
        <v>7.7240000000000002</v>
      </c>
      <c r="L861" s="292">
        <v>0</v>
      </c>
      <c r="M861" s="293">
        <v>0</v>
      </c>
      <c r="O861" s="5"/>
      <c r="P861" s="5"/>
      <c r="Q861" s="5"/>
      <c r="R861" s="5"/>
      <c r="S861" s="5"/>
      <c r="T861" s="5"/>
    </row>
    <row r="862" spans="1:20" s="70" customFormat="1" x14ac:dyDescent="0.2">
      <c r="A862" s="315" t="s">
        <v>1311</v>
      </c>
      <c r="B862" s="292" t="s">
        <v>17078</v>
      </c>
      <c r="C862" s="316" t="s">
        <v>14330</v>
      </c>
      <c r="D862" s="292">
        <v>56005</v>
      </c>
      <c r="E862" s="292" t="s">
        <v>14755</v>
      </c>
      <c r="F862" s="292" t="s">
        <v>18006</v>
      </c>
      <c r="G862" s="292" t="s">
        <v>18009</v>
      </c>
      <c r="H862" s="293" t="s">
        <v>14828</v>
      </c>
      <c r="I862" s="291">
        <v>3.8620000000000001</v>
      </c>
      <c r="J862" s="292">
        <v>1.1579999999999999</v>
      </c>
      <c r="K862" s="292">
        <v>7.7240000000000002</v>
      </c>
      <c r="L862" s="292">
        <v>0</v>
      </c>
      <c r="M862" s="293">
        <v>0</v>
      </c>
      <c r="O862" s="5"/>
      <c r="P862" s="5"/>
      <c r="Q862" s="5"/>
      <c r="R862" s="5"/>
      <c r="S862" s="5"/>
      <c r="T862" s="5"/>
    </row>
    <row r="863" spans="1:20" s="70" customFormat="1" x14ac:dyDescent="0.2">
      <c r="A863" s="315" t="s">
        <v>1311</v>
      </c>
      <c r="B863" s="292" t="s">
        <v>17078</v>
      </c>
      <c r="C863" s="316" t="s">
        <v>14330</v>
      </c>
      <c r="D863" s="292">
        <v>56005</v>
      </c>
      <c r="E863" s="292" t="s">
        <v>14755</v>
      </c>
      <c r="F863" s="292" t="s">
        <v>18006</v>
      </c>
      <c r="G863" s="292" t="s">
        <v>18010</v>
      </c>
      <c r="H863" s="293" t="s">
        <v>14828</v>
      </c>
      <c r="I863" s="291">
        <v>3.8620000000000001</v>
      </c>
      <c r="J863" s="292">
        <v>1.1579999999999999</v>
      </c>
      <c r="K863" s="292">
        <v>7.7240000000000002</v>
      </c>
      <c r="L863" s="292">
        <v>0</v>
      </c>
      <c r="M863" s="293">
        <v>0</v>
      </c>
      <c r="O863" s="5"/>
      <c r="P863" s="5"/>
      <c r="Q863" s="5"/>
      <c r="R863" s="5"/>
      <c r="S863" s="5"/>
      <c r="T863" s="5"/>
    </row>
    <row r="864" spans="1:20" s="70" customFormat="1" x14ac:dyDescent="0.2">
      <c r="A864" s="315" t="s">
        <v>1311</v>
      </c>
      <c r="B864" s="292" t="s">
        <v>17078</v>
      </c>
      <c r="C864" s="316" t="s">
        <v>14330</v>
      </c>
      <c r="D864" s="292">
        <v>56005</v>
      </c>
      <c r="E864" s="292" t="s">
        <v>14755</v>
      </c>
      <c r="F864" s="292" t="s">
        <v>18006</v>
      </c>
      <c r="G864" s="292" t="s">
        <v>18011</v>
      </c>
      <c r="H864" s="293" t="s">
        <v>14828</v>
      </c>
      <c r="I864" s="291">
        <v>3.8620000000000001</v>
      </c>
      <c r="J864" s="292">
        <v>1.1579999999999999</v>
      </c>
      <c r="K864" s="292">
        <v>7.7240000000000002</v>
      </c>
      <c r="L864" s="292">
        <v>0</v>
      </c>
      <c r="M864" s="293">
        <v>0</v>
      </c>
      <c r="O864" s="5"/>
      <c r="P864" s="5"/>
      <c r="Q864" s="5"/>
      <c r="R864" s="5"/>
      <c r="S864" s="5"/>
      <c r="T864" s="5"/>
    </row>
    <row r="865" spans="1:20" s="70" customFormat="1" x14ac:dyDescent="0.2">
      <c r="A865" s="315" t="s">
        <v>1311</v>
      </c>
      <c r="B865" s="292" t="s">
        <v>17078</v>
      </c>
      <c r="C865" s="316" t="s">
        <v>14330</v>
      </c>
      <c r="D865" s="292">
        <v>56005</v>
      </c>
      <c r="E865" s="292" t="s">
        <v>14755</v>
      </c>
      <c r="F865" s="292" t="s">
        <v>18006</v>
      </c>
      <c r="G865" s="292" t="s">
        <v>18012</v>
      </c>
      <c r="H865" s="293" t="s">
        <v>14828</v>
      </c>
      <c r="I865" s="291">
        <v>16.222999999999999</v>
      </c>
      <c r="J865" s="292">
        <v>4.867</v>
      </c>
      <c r="K865" s="292">
        <v>32.442999999999998</v>
      </c>
      <c r="L865" s="292">
        <v>0</v>
      </c>
      <c r="M865" s="293">
        <v>0</v>
      </c>
      <c r="O865" s="5"/>
      <c r="P865" s="5"/>
      <c r="Q865" s="5"/>
      <c r="R865" s="5"/>
      <c r="S865" s="5"/>
      <c r="T865" s="5"/>
    </row>
    <row r="866" spans="1:20" s="70" customFormat="1" x14ac:dyDescent="0.2">
      <c r="A866" s="315" t="s">
        <v>1311</v>
      </c>
      <c r="B866" s="292" t="s">
        <v>17078</v>
      </c>
      <c r="C866" s="316" t="s">
        <v>14330</v>
      </c>
      <c r="D866" s="292">
        <v>56005</v>
      </c>
      <c r="E866" s="292" t="s">
        <v>14755</v>
      </c>
      <c r="F866" s="292" t="s">
        <v>18013</v>
      </c>
      <c r="G866" s="292" t="s">
        <v>18014</v>
      </c>
      <c r="H866" s="293" t="s">
        <v>14828</v>
      </c>
      <c r="I866" s="291">
        <v>14.287000000000001</v>
      </c>
      <c r="J866" s="292">
        <v>14.287000000000001</v>
      </c>
      <c r="K866" s="292">
        <v>21.413</v>
      </c>
      <c r="L866" s="292">
        <v>0</v>
      </c>
      <c r="M866" s="293">
        <v>0</v>
      </c>
      <c r="O866" s="5"/>
      <c r="P866" s="5"/>
      <c r="Q866" s="5"/>
      <c r="R866" s="5"/>
      <c r="S866" s="5"/>
      <c r="T866" s="5"/>
    </row>
    <row r="867" spans="1:20" s="70" customFormat="1" x14ac:dyDescent="0.2">
      <c r="A867" s="315" t="s">
        <v>1311</v>
      </c>
      <c r="B867" s="292" t="s">
        <v>17078</v>
      </c>
      <c r="C867" s="316" t="s">
        <v>14330</v>
      </c>
      <c r="D867" s="292">
        <v>56005</v>
      </c>
      <c r="E867" s="292" t="s">
        <v>14755</v>
      </c>
      <c r="F867" s="292" t="s">
        <v>18013</v>
      </c>
      <c r="G867" s="292" t="s">
        <v>18015</v>
      </c>
      <c r="H867" s="293" t="s">
        <v>14828</v>
      </c>
      <c r="I867" s="291">
        <v>14.287000000000001</v>
      </c>
      <c r="J867" s="292">
        <v>14.287000000000001</v>
      </c>
      <c r="K867" s="292">
        <v>21.413</v>
      </c>
      <c r="L867" s="292">
        <v>0</v>
      </c>
      <c r="M867" s="293">
        <v>0</v>
      </c>
      <c r="O867" s="5"/>
      <c r="P867" s="5"/>
      <c r="Q867" s="5"/>
      <c r="R867" s="5"/>
      <c r="S867" s="5"/>
      <c r="T867" s="5"/>
    </row>
    <row r="868" spans="1:20" s="70" customFormat="1" x14ac:dyDescent="0.2">
      <c r="A868" s="315" t="s">
        <v>1311</v>
      </c>
      <c r="B868" s="292" t="s">
        <v>17078</v>
      </c>
      <c r="C868" s="316" t="s">
        <v>14330</v>
      </c>
      <c r="D868" s="292">
        <v>56005</v>
      </c>
      <c r="E868" s="292" t="s">
        <v>14755</v>
      </c>
      <c r="F868" s="292" t="s">
        <v>18013</v>
      </c>
      <c r="G868" s="292" t="s">
        <v>18016</v>
      </c>
      <c r="H868" s="293" t="s">
        <v>14828</v>
      </c>
      <c r="I868" s="291">
        <v>16.222999999999999</v>
      </c>
      <c r="J868" s="292">
        <v>16.234000000000002</v>
      </c>
      <c r="K868" s="292">
        <v>21.1</v>
      </c>
      <c r="L868" s="292">
        <v>0</v>
      </c>
      <c r="M868" s="293">
        <v>0</v>
      </c>
      <c r="O868" s="5"/>
      <c r="P868" s="5"/>
      <c r="Q868" s="5"/>
      <c r="R868" s="5"/>
      <c r="S868" s="5"/>
      <c r="T868" s="5"/>
    </row>
    <row r="869" spans="1:20" s="70" customFormat="1" x14ac:dyDescent="0.2">
      <c r="A869" s="315" t="s">
        <v>1311</v>
      </c>
      <c r="B869" s="292" t="s">
        <v>17078</v>
      </c>
      <c r="C869" s="316" t="s">
        <v>14330</v>
      </c>
      <c r="D869" s="292">
        <v>56005</v>
      </c>
      <c r="E869" s="292" t="s">
        <v>14755</v>
      </c>
      <c r="F869" s="292" t="s">
        <v>18013</v>
      </c>
      <c r="G869" s="292" t="s">
        <v>18017</v>
      </c>
      <c r="H869" s="293" t="s">
        <v>14828</v>
      </c>
      <c r="I869" s="291">
        <v>16.222999999999999</v>
      </c>
      <c r="J869" s="292">
        <v>16.234000000000002</v>
      </c>
      <c r="K869" s="292">
        <v>21.1</v>
      </c>
      <c r="L869" s="292">
        <v>0</v>
      </c>
      <c r="M869" s="293">
        <v>0</v>
      </c>
      <c r="O869" s="5"/>
      <c r="P869" s="5"/>
      <c r="Q869" s="5"/>
      <c r="R869" s="5"/>
      <c r="S869" s="5"/>
      <c r="T869" s="5"/>
    </row>
    <row r="870" spans="1:20" s="70" customFormat="1" x14ac:dyDescent="0.2">
      <c r="A870" s="315" t="s">
        <v>1311</v>
      </c>
      <c r="B870" s="292" t="s">
        <v>17078</v>
      </c>
      <c r="C870" s="316" t="s">
        <v>14330</v>
      </c>
      <c r="D870" s="292">
        <v>56005</v>
      </c>
      <c r="E870" s="292" t="s">
        <v>14755</v>
      </c>
      <c r="F870" s="292" t="s">
        <v>18013</v>
      </c>
      <c r="G870" s="292" t="s">
        <v>18018</v>
      </c>
      <c r="H870" s="293" t="s">
        <v>14828</v>
      </c>
      <c r="I870" s="291">
        <v>16.222999999999999</v>
      </c>
      <c r="J870" s="292">
        <v>16.234000000000002</v>
      </c>
      <c r="K870" s="292">
        <v>21.1</v>
      </c>
      <c r="L870" s="292">
        <v>0</v>
      </c>
      <c r="M870" s="293">
        <v>0</v>
      </c>
      <c r="O870" s="5"/>
      <c r="P870" s="5"/>
      <c r="Q870" s="5"/>
      <c r="R870" s="5"/>
      <c r="S870" s="5"/>
      <c r="T870" s="5"/>
    </row>
    <row r="871" spans="1:20" s="70" customFormat="1" x14ac:dyDescent="0.2">
      <c r="A871" s="315" t="s">
        <v>1311</v>
      </c>
      <c r="B871" s="292" t="s">
        <v>17078</v>
      </c>
      <c r="C871" s="316" t="s">
        <v>14330</v>
      </c>
      <c r="D871" s="292">
        <v>56005</v>
      </c>
      <c r="E871" s="292" t="s">
        <v>14755</v>
      </c>
      <c r="F871" s="292" t="s">
        <v>18013</v>
      </c>
      <c r="G871" s="292" t="s">
        <v>18019</v>
      </c>
      <c r="H871" s="293" t="s">
        <v>14828</v>
      </c>
      <c r="I871" s="291">
        <v>16.222999999999999</v>
      </c>
      <c r="J871" s="292">
        <v>16.234000000000002</v>
      </c>
      <c r="K871" s="292">
        <v>21.1</v>
      </c>
      <c r="L871" s="292">
        <v>0</v>
      </c>
      <c r="M871" s="293">
        <v>0</v>
      </c>
      <c r="O871" s="5"/>
      <c r="P871" s="5"/>
      <c r="Q871" s="5"/>
      <c r="R871" s="5"/>
      <c r="S871" s="5"/>
      <c r="T871" s="5"/>
    </row>
    <row r="872" spans="1:20" s="70" customFormat="1" x14ac:dyDescent="0.2">
      <c r="A872" s="315" t="s">
        <v>1311</v>
      </c>
      <c r="B872" s="292" t="s">
        <v>17078</v>
      </c>
      <c r="C872" s="316" t="s">
        <v>14330</v>
      </c>
      <c r="D872" s="292">
        <v>56005</v>
      </c>
      <c r="E872" s="292" t="s">
        <v>14755</v>
      </c>
      <c r="F872" s="292" t="s">
        <v>18013</v>
      </c>
      <c r="G872" s="292" t="s">
        <v>18020</v>
      </c>
      <c r="H872" s="293" t="s">
        <v>14828</v>
      </c>
      <c r="I872" s="291">
        <v>16.222999999999999</v>
      </c>
      <c r="J872" s="292">
        <v>16.234000000000002</v>
      </c>
      <c r="K872" s="292">
        <v>21.1</v>
      </c>
      <c r="L872" s="292">
        <v>0</v>
      </c>
      <c r="M872" s="293">
        <v>0</v>
      </c>
      <c r="O872" s="5"/>
      <c r="P872" s="5"/>
      <c r="Q872" s="5"/>
      <c r="R872" s="5"/>
      <c r="S872" s="5"/>
      <c r="T872" s="5"/>
    </row>
    <row r="873" spans="1:20" s="70" customFormat="1" x14ac:dyDescent="0.2">
      <c r="A873" s="315" t="s">
        <v>1311</v>
      </c>
      <c r="B873" s="292" t="s">
        <v>17078</v>
      </c>
      <c r="C873" s="316" t="s">
        <v>14330</v>
      </c>
      <c r="D873" s="292">
        <v>56005</v>
      </c>
      <c r="E873" s="292" t="s">
        <v>14755</v>
      </c>
      <c r="F873" s="292" t="s">
        <v>18013</v>
      </c>
      <c r="G873" s="292" t="s">
        <v>18021</v>
      </c>
      <c r="H873" s="293" t="s">
        <v>14828</v>
      </c>
      <c r="I873" s="291">
        <v>16.222999999999999</v>
      </c>
      <c r="J873" s="292">
        <v>16.234000000000002</v>
      </c>
      <c r="K873" s="292">
        <v>21.1</v>
      </c>
      <c r="L873" s="292">
        <v>0</v>
      </c>
      <c r="M873" s="293">
        <v>0</v>
      </c>
      <c r="O873" s="5"/>
      <c r="P873" s="5"/>
      <c r="Q873" s="5"/>
      <c r="R873" s="5"/>
      <c r="S873" s="5"/>
      <c r="T873" s="5"/>
    </row>
    <row r="874" spans="1:20" s="70" customFormat="1" x14ac:dyDescent="0.2">
      <c r="A874" s="315" t="s">
        <v>1311</v>
      </c>
      <c r="B874" s="292" t="s">
        <v>17078</v>
      </c>
      <c r="C874" s="316" t="s">
        <v>14330</v>
      </c>
      <c r="D874" s="292">
        <v>56005</v>
      </c>
      <c r="E874" s="292" t="s">
        <v>14755</v>
      </c>
      <c r="F874" s="292" t="s">
        <v>18013</v>
      </c>
      <c r="G874" s="292" t="s">
        <v>18022</v>
      </c>
      <c r="H874" s="293" t="s">
        <v>14828</v>
      </c>
      <c r="I874" s="291">
        <v>16.222999999999999</v>
      </c>
      <c r="J874" s="292">
        <v>16.234000000000002</v>
      </c>
      <c r="K874" s="292">
        <v>21.1</v>
      </c>
      <c r="L874" s="292">
        <v>0</v>
      </c>
      <c r="M874" s="293">
        <v>0</v>
      </c>
      <c r="O874" s="5"/>
      <c r="P874" s="5"/>
      <c r="Q874" s="5"/>
      <c r="R874" s="5"/>
      <c r="S874" s="5"/>
      <c r="T874" s="5"/>
    </row>
    <row r="875" spans="1:20" s="70" customFormat="1" x14ac:dyDescent="0.2">
      <c r="A875" s="315" t="s">
        <v>1311</v>
      </c>
      <c r="B875" s="292" t="s">
        <v>17078</v>
      </c>
      <c r="C875" s="316" t="s">
        <v>14330</v>
      </c>
      <c r="D875" s="292">
        <v>56005</v>
      </c>
      <c r="E875" s="292" t="s">
        <v>14755</v>
      </c>
      <c r="F875" s="292" t="s">
        <v>18013</v>
      </c>
      <c r="G875" s="292" t="s">
        <v>18023</v>
      </c>
      <c r="H875" s="293" t="s">
        <v>14828</v>
      </c>
      <c r="I875" s="291">
        <v>16.222999999999999</v>
      </c>
      <c r="J875" s="292">
        <v>16.234000000000002</v>
      </c>
      <c r="K875" s="292">
        <v>21.1</v>
      </c>
      <c r="L875" s="292">
        <v>0</v>
      </c>
      <c r="M875" s="293">
        <v>0</v>
      </c>
      <c r="O875" s="5"/>
      <c r="P875" s="5"/>
      <c r="Q875" s="5"/>
      <c r="R875" s="5"/>
      <c r="S875" s="5"/>
      <c r="T875" s="5"/>
    </row>
    <row r="876" spans="1:20" s="70" customFormat="1" x14ac:dyDescent="0.2">
      <c r="A876" s="315" t="s">
        <v>1311</v>
      </c>
      <c r="B876" s="292" t="s">
        <v>17078</v>
      </c>
      <c r="C876" s="316" t="s">
        <v>14330</v>
      </c>
      <c r="D876" s="292">
        <v>56005</v>
      </c>
      <c r="E876" s="292" t="s">
        <v>14755</v>
      </c>
      <c r="F876" s="292" t="s">
        <v>18013</v>
      </c>
      <c r="G876" s="292" t="s">
        <v>18024</v>
      </c>
      <c r="H876" s="293" t="s">
        <v>14828</v>
      </c>
      <c r="I876" s="291">
        <v>3.8620000000000001</v>
      </c>
      <c r="J876" s="292">
        <v>3.859</v>
      </c>
      <c r="K876" s="292">
        <v>7.7169999999999996</v>
      </c>
      <c r="L876" s="292">
        <v>0</v>
      </c>
      <c r="M876" s="293">
        <v>0</v>
      </c>
      <c r="O876" s="5"/>
      <c r="P876" s="5"/>
      <c r="Q876" s="5"/>
      <c r="R876" s="5"/>
      <c r="S876" s="5"/>
      <c r="T876" s="5"/>
    </row>
    <row r="877" spans="1:20" s="70" customFormat="1" x14ac:dyDescent="0.2">
      <c r="A877" s="315" t="s">
        <v>1311</v>
      </c>
      <c r="B877" s="292" t="s">
        <v>17078</v>
      </c>
      <c r="C877" s="316" t="s">
        <v>14330</v>
      </c>
      <c r="D877" s="292">
        <v>56005</v>
      </c>
      <c r="E877" s="292" t="s">
        <v>14755</v>
      </c>
      <c r="F877" s="292" t="s">
        <v>18013</v>
      </c>
      <c r="G877" s="292" t="s">
        <v>18025</v>
      </c>
      <c r="H877" s="293" t="s">
        <v>14828</v>
      </c>
      <c r="I877" s="291">
        <v>3.8620000000000001</v>
      </c>
      <c r="J877" s="292">
        <v>3.859</v>
      </c>
      <c r="K877" s="292">
        <v>7.7169999999999996</v>
      </c>
      <c r="L877" s="292">
        <v>0</v>
      </c>
      <c r="M877" s="293">
        <v>0</v>
      </c>
      <c r="O877" s="5"/>
      <c r="P877" s="5"/>
      <c r="Q877" s="5"/>
      <c r="R877" s="5"/>
      <c r="S877" s="5"/>
      <c r="T877" s="5"/>
    </row>
    <row r="878" spans="1:20" s="70" customFormat="1" x14ac:dyDescent="0.2">
      <c r="A878" s="315" t="s">
        <v>1311</v>
      </c>
      <c r="B878" s="292" t="s">
        <v>17078</v>
      </c>
      <c r="C878" s="316" t="s">
        <v>14330</v>
      </c>
      <c r="D878" s="292">
        <v>56005</v>
      </c>
      <c r="E878" s="292" t="s">
        <v>14755</v>
      </c>
      <c r="F878" s="292" t="s">
        <v>18013</v>
      </c>
      <c r="G878" s="292" t="s">
        <v>18026</v>
      </c>
      <c r="H878" s="293" t="s">
        <v>14828</v>
      </c>
      <c r="I878" s="291">
        <v>3.8620000000000001</v>
      </c>
      <c r="J878" s="292">
        <v>3.859</v>
      </c>
      <c r="K878" s="292">
        <v>7.7169999999999996</v>
      </c>
      <c r="L878" s="292">
        <v>0</v>
      </c>
      <c r="M878" s="293">
        <v>0</v>
      </c>
      <c r="O878" s="5"/>
      <c r="P878" s="5"/>
      <c r="Q878" s="5"/>
      <c r="R878" s="5"/>
      <c r="S878" s="5"/>
      <c r="T878" s="5"/>
    </row>
    <row r="879" spans="1:20" s="70" customFormat="1" x14ac:dyDescent="0.2">
      <c r="A879" s="315" t="s">
        <v>1311</v>
      </c>
      <c r="B879" s="292" t="s">
        <v>17078</v>
      </c>
      <c r="C879" s="316" t="s">
        <v>14330</v>
      </c>
      <c r="D879" s="292">
        <v>56005</v>
      </c>
      <c r="E879" s="292" t="s">
        <v>14755</v>
      </c>
      <c r="F879" s="292" t="s">
        <v>18013</v>
      </c>
      <c r="G879" s="292" t="s">
        <v>18027</v>
      </c>
      <c r="H879" s="293" t="s">
        <v>14828</v>
      </c>
      <c r="I879" s="291">
        <v>3.8620000000000001</v>
      </c>
      <c r="J879" s="292">
        <v>3.859</v>
      </c>
      <c r="K879" s="292">
        <v>7.7169999999999996</v>
      </c>
      <c r="L879" s="292">
        <v>0</v>
      </c>
      <c r="M879" s="293">
        <v>0</v>
      </c>
      <c r="O879" s="5"/>
      <c r="P879" s="5"/>
      <c r="Q879" s="5"/>
      <c r="R879" s="5"/>
      <c r="S879" s="5"/>
      <c r="T879" s="5"/>
    </row>
    <row r="880" spans="1:20" s="70" customFormat="1" x14ac:dyDescent="0.2">
      <c r="A880" s="315" t="s">
        <v>1311</v>
      </c>
      <c r="B880" s="292" t="s">
        <v>17078</v>
      </c>
      <c r="C880" s="316" t="s">
        <v>14330</v>
      </c>
      <c r="D880" s="292">
        <v>56005</v>
      </c>
      <c r="E880" s="292" t="s">
        <v>14757</v>
      </c>
      <c r="F880" s="292" t="s">
        <v>18028</v>
      </c>
      <c r="G880" s="292" t="s">
        <v>18029</v>
      </c>
      <c r="H880" s="293" t="s">
        <v>14828</v>
      </c>
      <c r="I880" s="291">
        <v>19.408000000000001</v>
      </c>
      <c r="J880" s="292">
        <v>0</v>
      </c>
      <c r="K880" s="292">
        <v>0</v>
      </c>
      <c r="L880" s="292">
        <v>0</v>
      </c>
      <c r="M880" s="293">
        <v>0</v>
      </c>
      <c r="O880" s="5"/>
      <c r="P880" s="5"/>
      <c r="Q880" s="5"/>
      <c r="R880" s="5"/>
      <c r="S880" s="5"/>
      <c r="T880" s="5"/>
    </row>
    <row r="881" spans="1:20" s="70" customFormat="1" x14ac:dyDescent="0.2">
      <c r="A881" s="315" t="s">
        <v>1311</v>
      </c>
      <c r="B881" s="292" t="s">
        <v>17078</v>
      </c>
      <c r="C881" s="316" t="s">
        <v>14330</v>
      </c>
      <c r="D881" s="292">
        <v>56005</v>
      </c>
      <c r="E881" s="292" t="s">
        <v>14757</v>
      </c>
      <c r="F881" s="292" t="s">
        <v>18028</v>
      </c>
      <c r="G881" s="292" t="s">
        <v>18030</v>
      </c>
      <c r="H881" s="293" t="s">
        <v>14828</v>
      </c>
      <c r="I881" s="291">
        <v>19.408000000000001</v>
      </c>
      <c r="J881" s="292">
        <v>0</v>
      </c>
      <c r="K881" s="292">
        <v>0</v>
      </c>
      <c r="L881" s="292">
        <v>0</v>
      </c>
      <c r="M881" s="293">
        <v>0</v>
      </c>
      <c r="O881" s="5"/>
      <c r="P881" s="5"/>
      <c r="Q881" s="5"/>
      <c r="R881" s="5"/>
      <c r="S881" s="5"/>
      <c r="T881" s="5"/>
    </row>
    <row r="882" spans="1:20" s="70" customFormat="1" x14ac:dyDescent="0.2">
      <c r="A882" s="315" t="s">
        <v>1311</v>
      </c>
      <c r="B882" s="292" t="s">
        <v>17078</v>
      </c>
      <c r="C882" s="316" t="s">
        <v>14330</v>
      </c>
      <c r="D882" s="292">
        <v>56005</v>
      </c>
      <c r="E882" s="292" t="s">
        <v>14757</v>
      </c>
      <c r="F882" s="292" t="s">
        <v>18028</v>
      </c>
      <c r="G882" s="292" t="s">
        <v>18031</v>
      </c>
      <c r="H882" s="293" t="s">
        <v>14828</v>
      </c>
      <c r="I882" s="291">
        <v>19.408000000000001</v>
      </c>
      <c r="J882" s="292">
        <v>0</v>
      </c>
      <c r="K882" s="292">
        <v>0</v>
      </c>
      <c r="L882" s="292">
        <v>0</v>
      </c>
      <c r="M882" s="293">
        <v>0</v>
      </c>
      <c r="O882" s="5"/>
      <c r="P882" s="5"/>
      <c r="Q882" s="5"/>
      <c r="R882" s="5"/>
      <c r="S882" s="5"/>
      <c r="T882" s="5"/>
    </row>
    <row r="883" spans="1:20" s="70" customFormat="1" x14ac:dyDescent="0.2">
      <c r="A883" s="315" t="s">
        <v>1311</v>
      </c>
      <c r="B883" s="292" t="s">
        <v>17078</v>
      </c>
      <c r="C883" s="316" t="s">
        <v>14330</v>
      </c>
      <c r="D883" s="292">
        <v>56005</v>
      </c>
      <c r="E883" s="292" t="s">
        <v>14757</v>
      </c>
      <c r="F883" s="292" t="s">
        <v>18028</v>
      </c>
      <c r="G883" s="292" t="s">
        <v>18032</v>
      </c>
      <c r="H883" s="293" t="s">
        <v>14828</v>
      </c>
      <c r="I883" s="291">
        <v>5.6559999999999997</v>
      </c>
      <c r="J883" s="292">
        <v>0</v>
      </c>
      <c r="K883" s="292">
        <v>0</v>
      </c>
      <c r="L883" s="292">
        <v>0</v>
      </c>
      <c r="M883" s="293">
        <v>0</v>
      </c>
      <c r="O883" s="5"/>
      <c r="P883" s="5"/>
      <c r="Q883" s="5"/>
      <c r="R883" s="5"/>
      <c r="S883" s="5"/>
      <c r="T883" s="5"/>
    </row>
    <row r="884" spans="1:20" s="70" customFormat="1" x14ac:dyDescent="0.2">
      <c r="A884" s="315" t="s">
        <v>1311</v>
      </c>
      <c r="B884" s="292" t="s">
        <v>17078</v>
      </c>
      <c r="C884" s="316" t="s">
        <v>14330</v>
      </c>
      <c r="D884" s="292">
        <v>56005</v>
      </c>
      <c r="E884" s="292" t="s">
        <v>14757</v>
      </c>
      <c r="F884" s="292" t="s">
        <v>18028</v>
      </c>
      <c r="G884" s="292" t="s">
        <v>18033</v>
      </c>
      <c r="H884" s="293" t="s">
        <v>14828</v>
      </c>
      <c r="I884" s="291">
        <v>5.6559999999999997</v>
      </c>
      <c r="J884" s="292">
        <v>0</v>
      </c>
      <c r="K884" s="292">
        <v>0</v>
      </c>
      <c r="L884" s="292">
        <v>0</v>
      </c>
      <c r="M884" s="293">
        <v>0</v>
      </c>
      <c r="O884" s="5"/>
      <c r="P884" s="5"/>
      <c r="Q884" s="5"/>
      <c r="R884" s="5"/>
      <c r="S884" s="5"/>
      <c r="T884" s="5"/>
    </row>
    <row r="885" spans="1:20" s="70" customFormat="1" x14ac:dyDescent="0.2">
      <c r="A885" s="315" t="s">
        <v>1311</v>
      </c>
      <c r="B885" s="292" t="s">
        <v>17078</v>
      </c>
      <c r="C885" s="316" t="s">
        <v>14330</v>
      </c>
      <c r="D885" s="292">
        <v>56005</v>
      </c>
      <c r="E885" s="292" t="s">
        <v>14757</v>
      </c>
      <c r="F885" s="292" t="s">
        <v>18028</v>
      </c>
      <c r="G885" s="292" t="s">
        <v>18034</v>
      </c>
      <c r="H885" s="293" t="s">
        <v>14828</v>
      </c>
      <c r="I885" s="291">
        <v>5.6559999999999997</v>
      </c>
      <c r="J885" s="292">
        <v>0</v>
      </c>
      <c r="K885" s="292">
        <v>0</v>
      </c>
      <c r="L885" s="292">
        <v>0</v>
      </c>
      <c r="M885" s="293">
        <v>0</v>
      </c>
      <c r="O885" s="5"/>
      <c r="P885" s="5"/>
      <c r="Q885" s="5"/>
      <c r="R885" s="5"/>
      <c r="S885" s="5"/>
      <c r="T885" s="5"/>
    </row>
    <row r="886" spans="1:20" s="70" customFormat="1" x14ac:dyDescent="0.2">
      <c r="A886" s="315" t="s">
        <v>1311</v>
      </c>
      <c r="B886" s="292" t="s">
        <v>17078</v>
      </c>
      <c r="C886" s="316" t="s">
        <v>14330</v>
      </c>
      <c r="D886" s="292">
        <v>56005</v>
      </c>
      <c r="E886" s="292" t="s">
        <v>14755</v>
      </c>
      <c r="F886" s="292" t="s">
        <v>18028</v>
      </c>
      <c r="G886" s="292" t="s">
        <v>18035</v>
      </c>
      <c r="H886" s="293" t="s">
        <v>14828</v>
      </c>
      <c r="I886" s="291">
        <v>3.8620000000000001</v>
      </c>
      <c r="J886" s="292">
        <v>3.859</v>
      </c>
      <c r="K886" s="292">
        <v>5.7949999999999999</v>
      </c>
      <c r="L886" s="292">
        <v>0</v>
      </c>
      <c r="M886" s="293">
        <v>0</v>
      </c>
      <c r="O886" s="5"/>
      <c r="P886" s="5"/>
      <c r="Q886" s="5"/>
      <c r="R886" s="5"/>
      <c r="S886" s="5"/>
      <c r="T886" s="5"/>
    </row>
    <row r="887" spans="1:20" s="70" customFormat="1" x14ac:dyDescent="0.2">
      <c r="A887" s="315" t="s">
        <v>1311</v>
      </c>
      <c r="B887" s="292" t="s">
        <v>17078</v>
      </c>
      <c r="C887" s="316" t="s">
        <v>14330</v>
      </c>
      <c r="D887" s="292">
        <v>56005</v>
      </c>
      <c r="E887" s="292" t="s">
        <v>14755</v>
      </c>
      <c r="F887" s="292" t="s">
        <v>18028</v>
      </c>
      <c r="G887" s="292" t="s">
        <v>18036</v>
      </c>
      <c r="H887" s="293" t="s">
        <v>14828</v>
      </c>
      <c r="I887" s="291">
        <v>3.8620000000000001</v>
      </c>
      <c r="J887" s="292">
        <v>3.859</v>
      </c>
      <c r="K887" s="292">
        <v>5.7949999999999999</v>
      </c>
      <c r="L887" s="292">
        <v>0</v>
      </c>
      <c r="M887" s="293">
        <v>0</v>
      </c>
      <c r="O887" s="5"/>
      <c r="P887" s="5"/>
      <c r="Q887" s="5"/>
      <c r="R887" s="5"/>
      <c r="S887" s="5"/>
      <c r="T887" s="5"/>
    </row>
    <row r="888" spans="1:20" s="70" customFormat="1" x14ac:dyDescent="0.2">
      <c r="A888" s="315" t="s">
        <v>1311</v>
      </c>
      <c r="B888" s="292" t="s">
        <v>17078</v>
      </c>
      <c r="C888" s="316" t="s">
        <v>14330</v>
      </c>
      <c r="D888" s="292">
        <v>56005</v>
      </c>
      <c r="E888" s="292" t="s">
        <v>14755</v>
      </c>
      <c r="F888" s="292" t="s">
        <v>18028</v>
      </c>
      <c r="G888" s="292" t="s">
        <v>18037</v>
      </c>
      <c r="H888" s="293" t="s">
        <v>14828</v>
      </c>
      <c r="I888" s="291">
        <v>3.8620000000000001</v>
      </c>
      <c r="J888" s="292">
        <v>3.859</v>
      </c>
      <c r="K888" s="292">
        <v>5.7949999999999999</v>
      </c>
      <c r="L888" s="292">
        <v>0</v>
      </c>
      <c r="M888" s="293">
        <v>0</v>
      </c>
      <c r="O888" s="5"/>
      <c r="P888" s="5"/>
      <c r="Q888" s="5"/>
      <c r="R888" s="5"/>
      <c r="S888" s="5"/>
      <c r="T888" s="5"/>
    </row>
    <row r="889" spans="1:20" s="70" customFormat="1" x14ac:dyDescent="0.2">
      <c r="A889" s="315" t="s">
        <v>1311</v>
      </c>
      <c r="B889" s="292" t="s">
        <v>17078</v>
      </c>
      <c r="C889" s="316" t="s">
        <v>14330</v>
      </c>
      <c r="D889" s="292">
        <v>56005</v>
      </c>
      <c r="E889" s="292" t="s">
        <v>14757</v>
      </c>
      <c r="F889" s="292" t="s">
        <v>18038</v>
      </c>
      <c r="G889" s="292" t="s">
        <v>18039</v>
      </c>
      <c r="H889" s="293" t="s">
        <v>14828</v>
      </c>
      <c r="I889" s="291">
        <v>5.6559999999999997</v>
      </c>
      <c r="J889" s="292">
        <v>0</v>
      </c>
      <c r="K889" s="292">
        <v>0</v>
      </c>
      <c r="L889" s="292">
        <v>0</v>
      </c>
      <c r="M889" s="293">
        <v>0</v>
      </c>
      <c r="O889" s="5"/>
      <c r="P889" s="5"/>
      <c r="Q889" s="5"/>
      <c r="R889" s="5"/>
      <c r="S889" s="5"/>
      <c r="T889" s="5"/>
    </row>
    <row r="890" spans="1:20" s="70" customFormat="1" x14ac:dyDescent="0.2">
      <c r="A890" s="315" t="s">
        <v>1311</v>
      </c>
      <c r="B890" s="292" t="s">
        <v>17078</v>
      </c>
      <c r="C890" s="316" t="s">
        <v>14330</v>
      </c>
      <c r="D890" s="292">
        <v>56005</v>
      </c>
      <c r="E890" s="292" t="s">
        <v>14755</v>
      </c>
      <c r="F890" s="292" t="s">
        <v>18038</v>
      </c>
      <c r="G890" s="292" t="s">
        <v>18040</v>
      </c>
      <c r="H890" s="293" t="s">
        <v>14828</v>
      </c>
      <c r="I890" s="291">
        <v>3.8620000000000001</v>
      </c>
      <c r="J890" s="292">
        <v>3.859</v>
      </c>
      <c r="K890" s="292">
        <v>5.7700000000000005</v>
      </c>
      <c r="L890" s="292">
        <v>0</v>
      </c>
      <c r="M890" s="293">
        <v>0</v>
      </c>
      <c r="O890" s="5"/>
      <c r="P890" s="5"/>
      <c r="Q890" s="5"/>
      <c r="R890" s="5"/>
      <c r="S890" s="5"/>
      <c r="T890" s="5"/>
    </row>
    <row r="891" spans="1:20" s="70" customFormat="1" x14ac:dyDescent="0.2">
      <c r="A891" s="315" t="s">
        <v>1311</v>
      </c>
      <c r="B891" s="292" t="s">
        <v>17078</v>
      </c>
      <c r="C891" s="316" t="s">
        <v>14330</v>
      </c>
      <c r="D891" s="292">
        <v>56005</v>
      </c>
      <c r="E891" s="292" t="s">
        <v>14755</v>
      </c>
      <c r="F891" s="292" t="s">
        <v>18038</v>
      </c>
      <c r="G891" s="292" t="s">
        <v>18041</v>
      </c>
      <c r="H891" s="293" t="s">
        <v>14828</v>
      </c>
      <c r="I891" s="291">
        <v>3.8620000000000001</v>
      </c>
      <c r="J891" s="292">
        <v>3.859</v>
      </c>
      <c r="K891" s="292">
        <v>5.7700000000000005</v>
      </c>
      <c r="L891" s="292">
        <v>0</v>
      </c>
      <c r="M891" s="293">
        <v>0</v>
      </c>
      <c r="O891" s="5"/>
      <c r="P891" s="5"/>
      <c r="Q891" s="5"/>
      <c r="R891" s="5"/>
      <c r="S891" s="5"/>
      <c r="T891" s="5"/>
    </row>
    <row r="892" spans="1:20" s="70" customFormat="1" x14ac:dyDescent="0.2">
      <c r="A892" s="315" t="s">
        <v>1311</v>
      </c>
      <c r="B892" s="292" t="s">
        <v>17078</v>
      </c>
      <c r="C892" s="316" t="s">
        <v>14330</v>
      </c>
      <c r="D892" s="292">
        <v>56005</v>
      </c>
      <c r="E892" s="292" t="s">
        <v>14755</v>
      </c>
      <c r="F892" s="292" t="s">
        <v>18042</v>
      </c>
      <c r="G892" s="292" t="s">
        <v>18043</v>
      </c>
      <c r="H892" s="293" t="s">
        <v>14828</v>
      </c>
      <c r="I892" s="291">
        <v>7.4</v>
      </c>
      <c r="J892" s="292">
        <v>0.9</v>
      </c>
      <c r="K892" s="292">
        <v>7.4</v>
      </c>
      <c r="L892" s="292">
        <v>0</v>
      </c>
      <c r="M892" s="293">
        <v>0</v>
      </c>
      <c r="O892" s="5"/>
      <c r="P892" s="5"/>
      <c r="Q892" s="5"/>
      <c r="R892" s="5"/>
      <c r="S892" s="5"/>
      <c r="T892" s="5"/>
    </row>
    <row r="893" spans="1:20" s="70" customFormat="1" x14ac:dyDescent="0.2">
      <c r="A893" s="315" t="s">
        <v>1311</v>
      </c>
      <c r="B893" s="292" t="s">
        <v>17078</v>
      </c>
      <c r="C893" s="316" t="s">
        <v>14330</v>
      </c>
      <c r="D893" s="292">
        <v>56005</v>
      </c>
      <c r="E893" s="292" t="s">
        <v>14755</v>
      </c>
      <c r="F893" s="292" t="s">
        <v>18044</v>
      </c>
      <c r="G893" s="292" t="s">
        <v>18043</v>
      </c>
      <c r="H893" s="293" t="s">
        <v>14828</v>
      </c>
      <c r="I893" s="291">
        <v>7.4</v>
      </c>
      <c r="J893" s="292">
        <v>1.2</v>
      </c>
      <c r="K893" s="292">
        <v>7.4</v>
      </c>
      <c r="L893" s="292">
        <v>0</v>
      </c>
      <c r="M893" s="293">
        <v>0</v>
      </c>
      <c r="O893" s="5"/>
      <c r="P893" s="5"/>
      <c r="Q893" s="5"/>
      <c r="R893" s="5"/>
      <c r="S893" s="5"/>
      <c r="T893" s="5"/>
    </row>
    <row r="894" spans="1:20" s="70" customFormat="1" x14ac:dyDescent="0.2">
      <c r="A894" s="315" t="s">
        <v>1311</v>
      </c>
      <c r="B894" s="292" t="s">
        <v>17078</v>
      </c>
      <c r="C894" s="316" t="s">
        <v>14330</v>
      </c>
      <c r="D894" s="292">
        <v>56005</v>
      </c>
      <c r="E894" s="292" t="s">
        <v>14755</v>
      </c>
      <c r="F894" s="292" t="s">
        <v>18045</v>
      </c>
      <c r="G894" s="292" t="s">
        <v>18046</v>
      </c>
      <c r="H894" s="293" t="s">
        <v>14828</v>
      </c>
      <c r="I894" s="291">
        <v>3.8620000000000001</v>
      </c>
      <c r="J894" s="292">
        <v>0</v>
      </c>
      <c r="K894" s="292">
        <v>0</v>
      </c>
      <c r="L894" s="292">
        <v>0</v>
      </c>
      <c r="M894" s="293">
        <v>0</v>
      </c>
      <c r="O894" s="5"/>
      <c r="P894" s="5"/>
      <c r="Q894" s="5"/>
      <c r="R894" s="5"/>
      <c r="S894" s="5"/>
      <c r="T894" s="5"/>
    </row>
    <row r="895" spans="1:20" s="70" customFormat="1" x14ac:dyDescent="0.2">
      <c r="A895" s="315" t="s">
        <v>1311</v>
      </c>
      <c r="B895" s="292" t="s">
        <v>17078</v>
      </c>
      <c r="C895" s="316" t="s">
        <v>14330</v>
      </c>
      <c r="D895" s="292">
        <v>56005</v>
      </c>
      <c r="E895" s="292" t="s">
        <v>14755</v>
      </c>
      <c r="F895" s="292" t="s">
        <v>18045</v>
      </c>
      <c r="G895" s="292" t="s">
        <v>18047</v>
      </c>
      <c r="H895" s="293" t="s">
        <v>14828</v>
      </c>
      <c r="I895" s="291">
        <v>3.8620000000000001</v>
      </c>
      <c r="J895" s="292">
        <v>0</v>
      </c>
      <c r="K895" s="292">
        <v>0</v>
      </c>
      <c r="L895" s="292">
        <v>0</v>
      </c>
      <c r="M895" s="293">
        <v>0</v>
      </c>
      <c r="O895" s="5"/>
      <c r="P895" s="5"/>
      <c r="Q895" s="5"/>
      <c r="R895" s="5"/>
      <c r="S895" s="5"/>
      <c r="T895" s="5"/>
    </row>
    <row r="896" spans="1:20" s="70" customFormat="1" x14ac:dyDescent="0.2">
      <c r="A896" s="315" t="s">
        <v>1311</v>
      </c>
      <c r="B896" s="292" t="s">
        <v>17078</v>
      </c>
      <c r="C896" s="316" t="s">
        <v>14330</v>
      </c>
      <c r="D896" s="292">
        <v>56005</v>
      </c>
      <c r="E896" s="292" t="s">
        <v>14755</v>
      </c>
      <c r="F896" s="292" t="s">
        <v>18045</v>
      </c>
      <c r="G896" s="292" t="s">
        <v>18048</v>
      </c>
      <c r="H896" s="293" t="s">
        <v>14828</v>
      </c>
      <c r="I896" s="291">
        <v>3.8620000000000001</v>
      </c>
      <c r="J896" s="292">
        <v>0</v>
      </c>
      <c r="K896" s="292">
        <v>0</v>
      </c>
      <c r="L896" s="292">
        <v>0</v>
      </c>
      <c r="M896" s="293">
        <v>0</v>
      </c>
      <c r="O896" s="5"/>
      <c r="P896" s="5"/>
      <c r="Q896" s="5"/>
      <c r="R896" s="5"/>
      <c r="S896" s="5"/>
      <c r="T896" s="5"/>
    </row>
    <row r="897" spans="1:20" s="70" customFormat="1" x14ac:dyDescent="0.2">
      <c r="A897" s="315" t="s">
        <v>1311</v>
      </c>
      <c r="B897" s="292" t="s">
        <v>17078</v>
      </c>
      <c r="C897" s="316" t="s">
        <v>14330</v>
      </c>
      <c r="D897" s="292">
        <v>56005</v>
      </c>
      <c r="E897" s="292" t="s">
        <v>14755</v>
      </c>
      <c r="F897" s="292" t="s">
        <v>18045</v>
      </c>
      <c r="G897" s="292" t="s">
        <v>18049</v>
      </c>
      <c r="H897" s="293" t="s">
        <v>14828</v>
      </c>
      <c r="I897" s="291">
        <v>3.8620000000000001</v>
      </c>
      <c r="J897" s="292">
        <v>0</v>
      </c>
      <c r="K897" s="292">
        <v>0</v>
      </c>
      <c r="L897" s="292">
        <v>0</v>
      </c>
      <c r="M897" s="293">
        <v>0</v>
      </c>
      <c r="O897" s="5"/>
      <c r="P897" s="5"/>
      <c r="Q897" s="5"/>
      <c r="R897" s="5"/>
      <c r="S897" s="5"/>
      <c r="T897" s="5"/>
    </row>
    <row r="898" spans="1:20" s="70" customFormat="1" x14ac:dyDescent="0.2">
      <c r="A898" s="315" t="s">
        <v>1311</v>
      </c>
      <c r="B898" s="292" t="s">
        <v>17078</v>
      </c>
      <c r="C898" s="316" t="s">
        <v>14330</v>
      </c>
      <c r="D898" s="292">
        <v>56005</v>
      </c>
      <c r="E898" s="292" t="s">
        <v>14755</v>
      </c>
      <c r="F898" s="292" t="s">
        <v>18045</v>
      </c>
      <c r="G898" s="292" t="s">
        <v>18050</v>
      </c>
      <c r="H898" s="293" t="s">
        <v>14828</v>
      </c>
      <c r="I898" s="291">
        <v>3.8620000000000001</v>
      </c>
      <c r="J898" s="292">
        <v>0</v>
      </c>
      <c r="K898" s="292">
        <v>0</v>
      </c>
      <c r="L898" s="292">
        <v>0</v>
      </c>
      <c r="M898" s="293">
        <v>0</v>
      </c>
      <c r="O898" s="5"/>
      <c r="P898" s="5"/>
      <c r="Q898" s="5"/>
      <c r="R898" s="5"/>
      <c r="S898" s="5"/>
      <c r="T898" s="5"/>
    </row>
    <row r="899" spans="1:20" s="70" customFormat="1" x14ac:dyDescent="0.2">
      <c r="A899" s="315" t="s">
        <v>1311</v>
      </c>
      <c r="B899" s="292" t="s">
        <v>17078</v>
      </c>
      <c r="C899" s="316" t="s">
        <v>14330</v>
      </c>
      <c r="D899" s="292">
        <v>56005</v>
      </c>
      <c r="E899" s="292" t="s">
        <v>14755</v>
      </c>
      <c r="F899" s="292" t="s">
        <v>18045</v>
      </c>
      <c r="G899" s="292" t="s">
        <v>18051</v>
      </c>
      <c r="H899" s="293" t="s">
        <v>14828</v>
      </c>
      <c r="I899" s="291">
        <v>3.8620000000000001</v>
      </c>
      <c r="J899" s="292">
        <v>0</v>
      </c>
      <c r="K899" s="292">
        <v>0</v>
      </c>
      <c r="L899" s="292">
        <v>0</v>
      </c>
      <c r="M899" s="293">
        <v>0</v>
      </c>
      <c r="O899" s="5"/>
      <c r="P899" s="5"/>
      <c r="Q899" s="5"/>
      <c r="R899" s="5"/>
      <c r="S899" s="5"/>
      <c r="T899" s="5"/>
    </row>
    <row r="900" spans="1:20" s="70" customFormat="1" x14ac:dyDescent="0.2">
      <c r="A900" s="315" t="s">
        <v>1311</v>
      </c>
      <c r="B900" s="292" t="s">
        <v>17078</v>
      </c>
      <c r="C900" s="316" t="s">
        <v>14330</v>
      </c>
      <c r="D900" s="292">
        <v>56005</v>
      </c>
      <c r="E900" s="292" t="s">
        <v>14755</v>
      </c>
      <c r="F900" s="292" t="s">
        <v>18045</v>
      </c>
      <c r="G900" s="292" t="s">
        <v>18052</v>
      </c>
      <c r="H900" s="293" t="s">
        <v>14828</v>
      </c>
      <c r="I900" s="291">
        <v>3.8620000000000001</v>
      </c>
      <c r="J900" s="292">
        <v>0</v>
      </c>
      <c r="K900" s="292">
        <v>0</v>
      </c>
      <c r="L900" s="292">
        <v>0</v>
      </c>
      <c r="M900" s="293">
        <v>0</v>
      </c>
      <c r="O900" s="5"/>
      <c r="P900" s="5"/>
      <c r="Q900" s="5"/>
      <c r="R900" s="5"/>
      <c r="S900" s="5"/>
      <c r="T900" s="5"/>
    </row>
    <row r="901" spans="1:20" s="70" customFormat="1" x14ac:dyDescent="0.2">
      <c r="A901" s="315" t="s">
        <v>1311</v>
      </c>
      <c r="B901" s="292" t="s">
        <v>17078</v>
      </c>
      <c r="C901" s="316" t="s">
        <v>14330</v>
      </c>
      <c r="D901" s="292">
        <v>56005</v>
      </c>
      <c r="E901" s="292" t="s">
        <v>14755</v>
      </c>
      <c r="F901" s="292" t="s">
        <v>18045</v>
      </c>
      <c r="G901" s="292" t="s">
        <v>18053</v>
      </c>
      <c r="H901" s="293" t="s">
        <v>14828</v>
      </c>
      <c r="I901" s="291">
        <v>3.8620000000000001</v>
      </c>
      <c r="J901" s="292">
        <v>0</v>
      </c>
      <c r="K901" s="292">
        <v>0</v>
      </c>
      <c r="L901" s="292">
        <v>0</v>
      </c>
      <c r="M901" s="293">
        <v>0</v>
      </c>
      <c r="O901" s="5"/>
      <c r="P901" s="5"/>
      <c r="Q901" s="5"/>
      <c r="R901" s="5"/>
      <c r="S901" s="5"/>
      <c r="T901" s="5"/>
    </row>
    <row r="902" spans="1:20" s="70" customFormat="1" x14ac:dyDescent="0.2">
      <c r="A902" s="315" t="s">
        <v>1311</v>
      </c>
      <c r="B902" s="292" t="s">
        <v>17078</v>
      </c>
      <c r="C902" s="316" t="s">
        <v>14330</v>
      </c>
      <c r="D902" s="292">
        <v>56005</v>
      </c>
      <c r="E902" s="292" t="s">
        <v>14755</v>
      </c>
      <c r="F902" s="292" t="s">
        <v>18054</v>
      </c>
      <c r="G902" s="292" t="s">
        <v>18055</v>
      </c>
      <c r="H902" s="293" t="s">
        <v>14828</v>
      </c>
      <c r="I902" s="291">
        <v>3.8620000000000001</v>
      </c>
      <c r="J902" s="292">
        <v>0</v>
      </c>
      <c r="K902" s="292">
        <v>0</v>
      </c>
      <c r="L902" s="292">
        <v>0</v>
      </c>
      <c r="M902" s="293">
        <v>0</v>
      </c>
      <c r="O902" s="5"/>
      <c r="P902" s="5"/>
      <c r="Q902" s="5"/>
      <c r="R902" s="5"/>
      <c r="S902" s="5"/>
      <c r="T902" s="5"/>
    </row>
    <row r="903" spans="1:20" s="70" customFormat="1" x14ac:dyDescent="0.2">
      <c r="A903" s="315" t="s">
        <v>1311</v>
      </c>
      <c r="B903" s="292" t="s">
        <v>17078</v>
      </c>
      <c r="C903" s="316" t="s">
        <v>14330</v>
      </c>
      <c r="D903" s="292">
        <v>56005</v>
      </c>
      <c r="E903" s="292" t="s">
        <v>14755</v>
      </c>
      <c r="F903" s="292" t="s">
        <v>18054</v>
      </c>
      <c r="G903" s="292" t="s">
        <v>18056</v>
      </c>
      <c r="H903" s="293" t="s">
        <v>14828</v>
      </c>
      <c r="I903" s="291">
        <v>3.8620000000000001</v>
      </c>
      <c r="J903" s="292">
        <v>0</v>
      </c>
      <c r="K903" s="292">
        <v>0</v>
      </c>
      <c r="L903" s="292">
        <v>0</v>
      </c>
      <c r="M903" s="293">
        <v>0</v>
      </c>
      <c r="O903" s="5"/>
      <c r="P903" s="5"/>
      <c r="Q903" s="5"/>
      <c r="R903" s="5"/>
      <c r="S903" s="5"/>
      <c r="T903" s="5"/>
    </row>
    <row r="904" spans="1:20" s="70" customFormat="1" x14ac:dyDescent="0.2">
      <c r="A904" s="315" t="s">
        <v>1311</v>
      </c>
      <c r="B904" s="292" t="s">
        <v>17078</v>
      </c>
      <c r="C904" s="316" t="s">
        <v>14330</v>
      </c>
      <c r="D904" s="292">
        <v>56005</v>
      </c>
      <c r="E904" s="292" t="s">
        <v>14755</v>
      </c>
      <c r="F904" s="292" t="s">
        <v>18054</v>
      </c>
      <c r="G904" s="292" t="s">
        <v>18057</v>
      </c>
      <c r="H904" s="293" t="s">
        <v>14828</v>
      </c>
      <c r="I904" s="291">
        <v>3.8620000000000001</v>
      </c>
      <c r="J904" s="292">
        <v>0</v>
      </c>
      <c r="K904" s="292">
        <v>0</v>
      </c>
      <c r="L904" s="292">
        <v>0</v>
      </c>
      <c r="M904" s="293">
        <v>0</v>
      </c>
      <c r="O904" s="5"/>
      <c r="P904" s="5"/>
      <c r="Q904" s="5"/>
      <c r="R904" s="5"/>
      <c r="S904" s="5"/>
      <c r="T904" s="5"/>
    </row>
    <row r="905" spans="1:20" s="70" customFormat="1" x14ac:dyDescent="0.2">
      <c r="A905" s="315" t="s">
        <v>1311</v>
      </c>
      <c r="B905" s="292" t="s">
        <v>17078</v>
      </c>
      <c r="C905" s="316" t="s">
        <v>14330</v>
      </c>
      <c r="D905" s="292">
        <v>56005</v>
      </c>
      <c r="E905" s="292" t="s">
        <v>14755</v>
      </c>
      <c r="F905" s="292" t="s">
        <v>18054</v>
      </c>
      <c r="G905" s="292" t="s">
        <v>18058</v>
      </c>
      <c r="H905" s="293" t="s">
        <v>14828</v>
      </c>
      <c r="I905" s="291">
        <v>3.8620000000000001</v>
      </c>
      <c r="J905" s="292">
        <v>0</v>
      </c>
      <c r="K905" s="292">
        <v>0</v>
      </c>
      <c r="L905" s="292">
        <v>0</v>
      </c>
      <c r="M905" s="293">
        <v>0</v>
      </c>
      <c r="O905" s="5"/>
      <c r="P905" s="5"/>
      <c r="Q905" s="5"/>
      <c r="R905" s="5"/>
      <c r="S905" s="5"/>
      <c r="T905" s="5"/>
    </row>
    <row r="906" spans="1:20" s="70" customFormat="1" x14ac:dyDescent="0.2">
      <c r="A906" s="315" t="s">
        <v>1311</v>
      </c>
      <c r="B906" s="292" t="s">
        <v>17078</v>
      </c>
      <c r="C906" s="316" t="s">
        <v>14330</v>
      </c>
      <c r="D906" s="292">
        <v>56005</v>
      </c>
      <c r="E906" s="292" t="s">
        <v>14755</v>
      </c>
      <c r="F906" s="292" t="s">
        <v>18054</v>
      </c>
      <c r="G906" s="292" t="s">
        <v>18059</v>
      </c>
      <c r="H906" s="293" t="s">
        <v>14828</v>
      </c>
      <c r="I906" s="291">
        <v>3.8620000000000001</v>
      </c>
      <c r="J906" s="292">
        <v>0</v>
      </c>
      <c r="K906" s="292">
        <v>0</v>
      </c>
      <c r="L906" s="292">
        <v>0</v>
      </c>
      <c r="M906" s="293">
        <v>0</v>
      </c>
      <c r="O906" s="5"/>
      <c r="P906" s="5"/>
      <c r="Q906" s="5"/>
      <c r="R906" s="5"/>
      <c r="S906" s="5"/>
      <c r="T906" s="5"/>
    </row>
    <row r="907" spans="1:20" s="70" customFormat="1" x14ac:dyDescent="0.2">
      <c r="A907" s="315" t="s">
        <v>1311</v>
      </c>
      <c r="B907" s="292" t="s">
        <v>17078</v>
      </c>
      <c r="C907" s="316" t="s">
        <v>14330</v>
      </c>
      <c r="D907" s="292">
        <v>56005</v>
      </c>
      <c r="E907" s="292" t="s">
        <v>14755</v>
      </c>
      <c r="F907" s="292" t="s">
        <v>18054</v>
      </c>
      <c r="G907" s="292" t="s">
        <v>18060</v>
      </c>
      <c r="H907" s="293" t="s">
        <v>14828</v>
      </c>
      <c r="I907" s="291">
        <v>3.8620000000000001</v>
      </c>
      <c r="J907" s="292">
        <v>0</v>
      </c>
      <c r="K907" s="292">
        <v>0</v>
      </c>
      <c r="L907" s="292">
        <v>0</v>
      </c>
      <c r="M907" s="293">
        <v>0</v>
      </c>
      <c r="O907" s="5"/>
      <c r="P907" s="5"/>
      <c r="Q907" s="5"/>
      <c r="R907" s="5"/>
      <c r="S907" s="5"/>
      <c r="T907" s="5"/>
    </row>
    <row r="908" spans="1:20" s="70" customFormat="1" x14ac:dyDescent="0.2">
      <c r="A908" s="315" t="s">
        <v>1311</v>
      </c>
      <c r="B908" s="292" t="s">
        <v>17078</v>
      </c>
      <c r="C908" s="316" t="s">
        <v>14330</v>
      </c>
      <c r="D908" s="292">
        <v>56005</v>
      </c>
      <c r="E908" s="292" t="s">
        <v>14755</v>
      </c>
      <c r="F908" s="292" t="s">
        <v>18054</v>
      </c>
      <c r="G908" s="292" t="s">
        <v>18061</v>
      </c>
      <c r="H908" s="293" t="s">
        <v>14828</v>
      </c>
      <c r="I908" s="291">
        <v>3.8620000000000001</v>
      </c>
      <c r="J908" s="292">
        <v>0</v>
      </c>
      <c r="K908" s="292">
        <v>0</v>
      </c>
      <c r="L908" s="292">
        <v>0</v>
      </c>
      <c r="M908" s="293">
        <v>0</v>
      </c>
      <c r="O908" s="5"/>
      <c r="P908" s="5"/>
      <c r="Q908" s="5"/>
      <c r="R908" s="5"/>
      <c r="S908" s="5"/>
      <c r="T908" s="5"/>
    </row>
    <row r="909" spans="1:20" s="70" customFormat="1" x14ac:dyDescent="0.2">
      <c r="A909" s="315" t="s">
        <v>1311</v>
      </c>
      <c r="B909" s="292" t="s">
        <v>17078</v>
      </c>
      <c r="C909" s="316" t="s">
        <v>14330</v>
      </c>
      <c r="D909" s="292">
        <v>56005</v>
      </c>
      <c r="E909" s="292" t="s">
        <v>14755</v>
      </c>
      <c r="F909" s="292" t="s">
        <v>18054</v>
      </c>
      <c r="G909" s="292" t="s">
        <v>18062</v>
      </c>
      <c r="H909" s="293" t="s">
        <v>14828</v>
      </c>
      <c r="I909" s="291">
        <v>3.8620000000000001</v>
      </c>
      <c r="J909" s="292">
        <v>0</v>
      </c>
      <c r="K909" s="292">
        <v>0</v>
      </c>
      <c r="L909" s="292">
        <v>0</v>
      </c>
      <c r="M909" s="293">
        <v>0</v>
      </c>
      <c r="O909" s="5"/>
      <c r="P909" s="5"/>
      <c r="Q909" s="5"/>
      <c r="R909" s="5"/>
      <c r="S909" s="5"/>
      <c r="T909" s="5"/>
    </row>
    <row r="910" spans="1:20" s="70" customFormat="1" x14ac:dyDescent="0.2">
      <c r="A910" s="315" t="s">
        <v>1311</v>
      </c>
      <c r="B910" s="292" t="s">
        <v>17078</v>
      </c>
      <c r="C910" s="316" t="s">
        <v>14330</v>
      </c>
      <c r="D910" s="292">
        <v>56005</v>
      </c>
      <c r="E910" s="292" t="s">
        <v>14757</v>
      </c>
      <c r="F910" s="292" t="s">
        <v>18063</v>
      </c>
      <c r="G910" s="292" t="s">
        <v>18064</v>
      </c>
      <c r="H910" s="293" t="s">
        <v>14828</v>
      </c>
      <c r="I910" s="291">
        <v>19.399999999999999</v>
      </c>
      <c r="J910" s="292">
        <v>12.9</v>
      </c>
      <c r="K910" s="292">
        <v>6.5</v>
      </c>
      <c r="L910" s="292">
        <v>0</v>
      </c>
      <c r="M910" s="293">
        <v>0</v>
      </c>
      <c r="O910" s="5"/>
      <c r="P910" s="5"/>
      <c r="Q910" s="5"/>
      <c r="R910" s="5"/>
      <c r="S910" s="5"/>
      <c r="T910" s="5"/>
    </row>
    <row r="911" spans="1:20" s="70" customFormat="1" x14ac:dyDescent="0.2">
      <c r="A911" s="315" t="s">
        <v>1311</v>
      </c>
      <c r="B911" s="292" t="s">
        <v>17078</v>
      </c>
      <c r="C911" s="316" t="s">
        <v>14330</v>
      </c>
      <c r="D911" s="292">
        <v>56005</v>
      </c>
      <c r="E911" s="292" t="s">
        <v>14757</v>
      </c>
      <c r="F911" s="292" t="s">
        <v>18063</v>
      </c>
      <c r="G911" s="292" t="s">
        <v>18065</v>
      </c>
      <c r="H911" s="293" t="s">
        <v>14828</v>
      </c>
      <c r="I911" s="291">
        <v>19.399999999999999</v>
      </c>
      <c r="J911" s="292">
        <v>12.9</v>
      </c>
      <c r="K911" s="292">
        <v>6.5</v>
      </c>
      <c r="L911" s="292">
        <v>0</v>
      </c>
      <c r="M911" s="293">
        <v>0</v>
      </c>
      <c r="O911" s="5"/>
      <c r="P911" s="5"/>
      <c r="Q911" s="5"/>
      <c r="R911" s="5"/>
      <c r="S911" s="5"/>
      <c r="T911" s="5"/>
    </row>
    <row r="912" spans="1:20" s="70" customFormat="1" x14ac:dyDescent="0.2">
      <c r="A912" s="315" t="s">
        <v>1311</v>
      </c>
      <c r="B912" s="292" t="s">
        <v>17078</v>
      </c>
      <c r="C912" s="316" t="s">
        <v>14330</v>
      </c>
      <c r="D912" s="292">
        <v>56005</v>
      </c>
      <c r="E912" s="292" t="s">
        <v>14757</v>
      </c>
      <c r="F912" s="292" t="s">
        <v>18063</v>
      </c>
      <c r="G912" s="292" t="s">
        <v>18066</v>
      </c>
      <c r="H912" s="293" t="s">
        <v>14828</v>
      </c>
      <c r="I912" s="291">
        <v>19.399999999999999</v>
      </c>
      <c r="J912" s="292">
        <v>12.9</v>
      </c>
      <c r="K912" s="292">
        <v>6.5</v>
      </c>
      <c r="L912" s="292">
        <v>0</v>
      </c>
      <c r="M912" s="293">
        <v>0</v>
      </c>
      <c r="O912" s="5"/>
      <c r="P912" s="5"/>
      <c r="Q912" s="5"/>
      <c r="R912" s="5"/>
      <c r="S912" s="5"/>
      <c r="T912" s="5"/>
    </row>
    <row r="913" spans="1:20" s="70" customFormat="1" x14ac:dyDescent="0.2">
      <c r="A913" s="315" t="s">
        <v>1311</v>
      </c>
      <c r="B913" s="292" t="s">
        <v>17078</v>
      </c>
      <c r="C913" s="316" t="s">
        <v>14330</v>
      </c>
      <c r="D913" s="292">
        <v>56005</v>
      </c>
      <c r="E913" s="292" t="s">
        <v>14757</v>
      </c>
      <c r="F913" s="292" t="s">
        <v>18063</v>
      </c>
      <c r="G913" s="292" t="s">
        <v>18067</v>
      </c>
      <c r="H913" s="293" t="s">
        <v>14828</v>
      </c>
      <c r="I913" s="291">
        <v>19.399999999999999</v>
      </c>
      <c r="J913" s="292">
        <v>12.9</v>
      </c>
      <c r="K913" s="292">
        <v>6.5</v>
      </c>
      <c r="L913" s="292">
        <v>0</v>
      </c>
      <c r="M913" s="293">
        <v>0</v>
      </c>
      <c r="O913" s="5"/>
      <c r="P913" s="5"/>
      <c r="Q913" s="5"/>
      <c r="R913" s="5"/>
      <c r="S913" s="5"/>
      <c r="T913" s="5"/>
    </row>
    <row r="914" spans="1:20" s="70" customFormat="1" x14ac:dyDescent="0.2">
      <c r="A914" s="315" t="s">
        <v>1311</v>
      </c>
      <c r="B914" s="292" t="s">
        <v>17078</v>
      </c>
      <c r="C914" s="316" t="s">
        <v>14330</v>
      </c>
      <c r="D914" s="292">
        <v>56005</v>
      </c>
      <c r="E914" s="292" t="s">
        <v>14757</v>
      </c>
      <c r="F914" s="292" t="s">
        <v>18063</v>
      </c>
      <c r="G914" s="292" t="s">
        <v>18068</v>
      </c>
      <c r="H914" s="293" t="s">
        <v>14828</v>
      </c>
      <c r="I914" s="291">
        <v>19.399999999999999</v>
      </c>
      <c r="J914" s="292">
        <v>12.9</v>
      </c>
      <c r="K914" s="292">
        <v>6.5</v>
      </c>
      <c r="L914" s="292">
        <v>0</v>
      </c>
      <c r="M914" s="293">
        <v>0</v>
      </c>
      <c r="O914" s="5"/>
      <c r="P914" s="5"/>
      <c r="Q914" s="5"/>
      <c r="R914" s="5"/>
      <c r="S914" s="5"/>
      <c r="T914" s="5"/>
    </row>
    <row r="915" spans="1:20" s="70" customFormat="1" x14ac:dyDescent="0.2">
      <c r="A915" s="315" t="s">
        <v>1311</v>
      </c>
      <c r="B915" s="292" t="s">
        <v>17078</v>
      </c>
      <c r="C915" s="316" t="s">
        <v>14330</v>
      </c>
      <c r="D915" s="292">
        <v>56005</v>
      </c>
      <c r="E915" s="292" t="s">
        <v>14757</v>
      </c>
      <c r="F915" s="292" t="s">
        <v>18069</v>
      </c>
      <c r="G915" s="292" t="s">
        <v>18070</v>
      </c>
      <c r="H915" s="293" t="s">
        <v>14828</v>
      </c>
      <c r="I915" s="291">
        <v>19.399999999999999</v>
      </c>
      <c r="J915" s="292">
        <v>12.9</v>
      </c>
      <c r="K915" s="292">
        <v>6.5</v>
      </c>
      <c r="L915" s="292">
        <v>0</v>
      </c>
      <c r="M915" s="293">
        <v>0</v>
      </c>
      <c r="O915" s="5"/>
      <c r="P915" s="5"/>
      <c r="Q915" s="5"/>
      <c r="R915" s="5"/>
      <c r="S915" s="5"/>
      <c r="T915" s="5"/>
    </row>
    <row r="916" spans="1:20" s="70" customFormat="1" x14ac:dyDescent="0.2">
      <c r="A916" s="315" t="s">
        <v>1311</v>
      </c>
      <c r="B916" s="292" t="s">
        <v>17078</v>
      </c>
      <c r="C916" s="316" t="s">
        <v>14330</v>
      </c>
      <c r="D916" s="292">
        <v>56005</v>
      </c>
      <c r="E916" s="292" t="s">
        <v>14757</v>
      </c>
      <c r="F916" s="292" t="s">
        <v>18071</v>
      </c>
      <c r="G916" s="292" t="s">
        <v>18072</v>
      </c>
      <c r="H916" s="293" t="s">
        <v>14828</v>
      </c>
      <c r="I916" s="291">
        <v>5.7</v>
      </c>
      <c r="J916" s="292">
        <v>5.7</v>
      </c>
      <c r="K916" s="292">
        <v>2.8</v>
      </c>
      <c r="L916" s="292">
        <v>0</v>
      </c>
      <c r="M916" s="293">
        <v>0</v>
      </c>
      <c r="O916" s="5"/>
      <c r="P916" s="5"/>
      <c r="Q916" s="5"/>
      <c r="R916" s="5"/>
      <c r="S916" s="5"/>
      <c r="T916" s="5"/>
    </row>
    <row r="917" spans="1:20" s="70" customFormat="1" x14ac:dyDescent="0.2">
      <c r="A917" s="315" t="s">
        <v>1311</v>
      </c>
      <c r="B917" s="292" t="s">
        <v>17078</v>
      </c>
      <c r="C917" s="316" t="s">
        <v>14330</v>
      </c>
      <c r="D917" s="292">
        <v>56005</v>
      </c>
      <c r="E917" s="292" t="s">
        <v>14757</v>
      </c>
      <c r="F917" s="292" t="s">
        <v>18071</v>
      </c>
      <c r="G917" s="292" t="s">
        <v>18073</v>
      </c>
      <c r="H917" s="293" t="s">
        <v>14828</v>
      </c>
      <c r="I917" s="291">
        <v>5.7</v>
      </c>
      <c r="J917" s="292">
        <v>5.7</v>
      </c>
      <c r="K917" s="292">
        <v>2.8</v>
      </c>
      <c r="L917" s="292">
        <v>0</v>
      </c>
      <c r="M917" s="293">
        <v>0</v>
      </c>
      <c r="O917" s="5"/>
      <c r="P917" s="5"/>
      <c r="Q917" s="5"/>
      <c r="R917" s="5"/>
      <c r="S917" s="5"/>
      <c r="T917" s="5"/>
    </row>
    <row r="918" spans="1:20" s="70" customFormat="1" x14ac:dyDescent="0.2">
      <c r="A918" s="315" t="s">
        <v>1311</v>
      </c>
      <c r="B918" s="292" t="s">
        <v>17078</v>
      </c>
      <c r="C918" s="316" t="s">
        <v>14330</v>
      </c>
      <c r="D918" s="292">
        <v>56005</v>
      </c>
      <c r="E918" s="292" t="s">
        <v>14757</v>
      </c>
      <c r="F918" s="292" t="s">
        <v>18071</v>
      </c>
      <c r="G918" s="292" t="s">
        <v>18074</v>
      </c>
      <c r="H918" s="293" t="s">
        <v>14828</v>
      </c>
      <c r="I918" s="291">
        <v>5.7</v>
      </c>
      <c r="J918" s="292">
        <v>5.7</v>
      </c>
      <c r="K918" s="292">
        <v>2.8</v>
      </c>
      <c r="L918" s="292">
        <v>0</v>
      </c>
      <c r="M918" s="293">
        <v>0</v>
      </c>
      <c r="O918" s="5"/>
      <c r="P918" s="5"/>
      <c r="Q918" s="5"/>
      <c r="R918" s="5"/>
      <c r="S918" s="5"/>
      <c r="T918" s="5"/>
    </row>
    <row r="919" spans="1:20" s="70" customFormat="1" x14ac:dyDescent="0.2">
      <c r="A919" s="315" t="s">
        <v>1311</v>
      </c>
      <c r="B919" s="292" t="s">
        <v>17078</v>
      </c>
      <c r="C919" s="316" t="s">
        <v>14330</v>
      </c>
      <c r="D919" s="292">
        <v>56005</v>
      </c>
      <c r="E919" s="292" t="s">
        <v>14757</v>
      </c>
      <c r="F919" s="292" t="s">
        <v>18071</v>
      </c>
      <c r="G919" s="292" t="s">
        <v>18075</v>
      </c>
      <c r="H919" s="293" t="s">
        <v>14828</v>
      </c>
      <c r="I919" s="291">
        <v>5.7</v>
      </c>
      <c r="J919" s="292">
        <v>5.7</v>
      </c>
      <c r="K919" s="292">
        <v>2.8</v>
      </c>
      <c r="L919" s="292">
        <v>0</v>
      </c>
      <c r="M919" s="293">
        <v>0</v>
      </c>
      <c r="O919" s="5"/>
      <c r="P919" s="5"/>
      <c r="Q919" s="5"/>
      <c r="R919" s="5"/>
      <c r="S919" s="5"/>
      <c r="T919" s="5"/>
    </row>
    <row r="920" spans="1:20" s="70" customFormat="1" x14ac:dyDescent="0.2">
      <c r="A920" s="315" t="s">
        <v>1311</v>
      </c>
      <c r="B920" s="292" t="s">
        <v>17078</v>
      </c>
      <c r="C920" s="316" t="s">
        <v>14330</v>
      </c>
      <c r="D920" s="292">
        <v>56005</v>
      </c>
      <c r="E920" s="292" t="s">
        <v>14757</v>
      </c>
      <c r="F920" s="292" t="s">
        <v>18076</v>
      </c>
      <c r="G920" s="292" t="s">
        <v>18077</v>
      </c>
      <c r="H920" s="293" t="s">
        <v>14828</v>
      </c>
      <c r="I920" s="291">
        <v>5.7</v>
      </c>
      <c r="J920" s="292">
        <v>5.7</v>
      </c>
      <c r="K920" s="292">
        <v>2.8</v>
      </c>
      <c r="L920" s="292">
        <v>0</v>
      </c>
      <c r="M920" s="293">
        <v>0</v>
      </c>
      <c r="O920" s="5"/>
      <c r="P920" s="5"/>
      <c r="Q920" s="5"/>
      <c r="R920" s="5"/>
      <c r="S920" s="5"/>
      <c r="T920" s="5"/>
    </row>
    <row r="921" spans="1:20" s="70" customFormat="1" x14ac:dyDescent="0.2">
      <c r="A921" s="315" t="s">
        <v>1311</v>
      </c>
      <c r="B921" s="292" t="s">
        <v>17078</v>
      </c>
      <c r="C921" s="316" t="s">
        <v>14330</v>
      </c>
      <c r="D921" s="292">
        <v>56005</v>
      </c>
      <c r="E921" s="292" t="s">
        <v>14757</v>
      </c>
      <c r="F921" s="292" t="s">
        <v>18076</v>
      </c>
      <c r="G921" s="292" t="s">
        <v>18078</v>
      </c>
      <c r="H921" s="293" t="s">
        <v>14828</v>
      </c>
      <c r="I921" s="291">
        <v>5.7</v>
      </c>
      <c r="J921" s="292">
        <v>5.7</v>
      </c>
      <c r="K921" s="292">
        <v>2.8</v>
      </c>
      <c r="L921" s="292">
        <v>0</v>
      </c>
      <c r="M921" s="293">
        <v>0</v>
      </c>
      <c r="O921" s="5"/>
      <c r="P921" s="5"/>
      <c r="Q921" s="5"/>
      <c r="R921" s="5"/>
      <c r="S921" s="5"/>
      <c r="T921" s="5"/>
    </row>
    <row r="922" spans="1:20" s="70" customFormat="1" x14ac:dyDescent="0.2">
      <c r="A922" s="315" t="s">
        <v>1311</v>
      </c>
      <c r="B922" s="292" t="s">
        <v>17078</v>
      </c>
      <c r="C922" s="316" t="s">
        <v>14330</v>
      </c>
      <c r="D922" s="292">
        <v>56005</v>
      </c>
      <c r="E922" s="292" t="s">
        <v>14757</v>
      </c>
      <c r="F922" s="292" t="s">
        <v>18076</v>
      </c>
      <c r="G922" s="292" t="s">
        <v>18079</v>
      </c>
      <c r="H922" s="293" t="s">
        <v>14828</v>
      </c>
      <c r="I922" s="291">
        <v>5.7</v>
      </c>
      <c r="J922" s="292">
        <v>5.7</v>
      </c>
      <c r="K922" s="292">
        <v>2.8</v>
      </c>
      <c r="L922" s="292">
        <v>0</v>
      </c>
      <c r="M922" s="293">
        <v>0</v>
      </c>
      <c r="O922" s="5"/>
      <c r="P922" s="5"/>
      <c r="Q922" s="5"/>
      <c r="R922" s="5"/>
      <c r="S922" s="5"/>
      <c r="T922" s="5"/>
    </row>
    <row r="923" spans="1:20" s="70" customFormat="1" x14ac:dyDescent="0.2">
      <c r="A923" s="315" t="s">
        <v>1311</v>
      </c>
      <c r="B923" s="292" t="s">
        <v>17078</v>
      </c>
      <c r="C923" s="316" t="s">
        <v>14330</v>
      </c>
      <c r="D923" s="292">
        <v>56005</v>
      </c>
      <c r="E923" s="292" t="s">
        <v>14757</v>
      </c>
      <c r="F923" s="292" t="s">
        <v>18076</v>
      </c>
      <c r="G923" s="292" t="s">
        <v>18080</v>
      </c>
      <c r="H923" s="293" t="s">
        <v>14828</v>
      </c>
      <c r="I923" s="291">
        <v>5.7</v>
      </c>
      <c r="J923" s="292">
        <v>5.7</v>
      </c>
      <c r="K923" s="292">
        <v>2.8</v>
      </c>
      <c r="L923" s="292">
        <v>0</v>
      </c>
      <c r="M923" s="293">
        <v>0</v>
      </c>
      <c r="O923" s="5"/>
      <c r="P923" s="5"/>
      <c r="Q923" s="5"/>
      <c r="R923" s="5"/>
      <c r="S923" s="5"/>
      <c r="T923" s="5"/>
    </row>
    <row r="924" spans="1:20" s="70" customFormat="1" x14ac:dyDescent="0.2">
      <c r="A924" s="315" t="s">
        <v>1311</v>
      </c>
      <c r="B924" s="292" t="s">
        <v>17078</v>
      </c>
      <c r="C924" s="316" t="s">
        <v>14330</v>
      </c>
      <c r="D924" s="292">
        <v>56005</v>
      </c>
      <c r="E924" s="292" t="s">
        <v>14757</v>
      </c>
      <c r="F924" s="292" t="s">
        <v>18081</v>
      </c>
      <c r="G924" s="292" t="s">
        <v>18082</v>
      </c>
      <c r="H924" s="293" t="s">
        <v>14828</v>
      </c>
      <c r="I924" s="291">
        <v>6.2</v>
      </c>
      <c r="J924" s="292">
        <v>6.2</v>
      </c>
      <c r="K924" s="292">
        <v>3.1</v>
      </c>
      <c r="L924" s="292">
        <v>0</v>
      </c>
      <c r="M924" s="293">
        <v>0</v>
      </c>
      <c r="O924" s="5"/>
      <c r="P924" s="5"/>
      <c r="Q924" s="5"/>
      <c r="R924" s="5"/>
      <c r="S924" s="5"/>
      <c r="T924" s="5"/>
    </row>
    <row r="925" spans="1:20" s="70" customFormat="1" x14ac:dyDescent="0.2">
      <c r="A925" s="315" t="s">
        <v>1311</v>
      </c>
      <c r="B925" s="292" t="s">
        <v>17078</v>
      </c>
      <c r="C925" s="316" t="s">
        <v>14330</v>
      </c>
      <c r="D925" s="292">
        <v>56005</v>
      </c>
      <c r="E925" s="292" t="s">
        <v>14757</v>
      </c>
      <c r="F925" s="292" t="s">
        <v>18081</v>
      </c>
      <c r="G925" s="292" t="s">
        <v>18083</v>
      </c>
      <c r="H925" s="293" t="s">
        <v>14828</v>
      </c>
      <c r="I925" s="291">
        <v>6.2</v>
      </c>
      <c r="J925" s="292">
        <v>6.2</v>
      </c>
      <c r="K925" s="292">
        <v>3.1</v>
      </c>
      <c r="L925" s="292">
        <v>0</v>
      </c>
      <c r="M925" s="293">
        <v>0</v>
      </c>
      <c r="O925" s="5"/>
      <c r="P925" s="5"/>
      <c r="Q925" s="5"/>
      <c r="R925" s="5"/>
      <c r="S925" s="5"/>
      <c r="T925" s="5"/>
    </row>
    <row r="926" spans="1:20" s="70" customFormat="1" x14ac:dyDescent="0.2">
      <c r="A926" s="315" t="s">
        <v>1311</v>
      </c>
      <c r="B926" s="292" t="s">
        <v>17078</v>
      </c>
      <c r="C926" s="316" t="s">
        <v>14330</v>
      </c>
      <c r="D926" s="292">
        <v>56005</v>
      </c>
      <c r="E926" s="292" t="s">
        <v>14757</v>
      </c>
      <c r="F926" s="292" t="s">
        <v>18081</v>
      </c>
      <c r="G926" s="292" t="s">
        <v>18084</v>
      </c>
      <c r="H926" s="293" t="s">
        <v>14828</v>
      </c>
      <c r="I926" s="291">
        <v>6.2</v>
      </c>
      <c r="J926" s="292">
        <v>6.2</v>
      </c>
      <c r="K926" s="292">
        <v>3.1</v>
      </c>
      <c r="L926" s="292">
        <v>0</v>
      </c>
      <c r="M926" s="293">
        <v>0</v>
      </c>
      <c r="O926" s="5"/>
      <c r="P926" s="5"/>
      <c r="Q926" s="5"/>
      <c r="R926" s="5"/>
      <c r="S926" s="5"/>
      <c r="T926" s="5"/>
    </row>
    <row r="927" spans="1:20" s="70" customFormat="1" x14ac:dyDescent="0.2">
      <c r="A927" s="315" t="s">
        <v>1311</v>
      </c>
      <c r="B927" s="292" t="s">
        <v>17078</v>
      </c>
      <c r="C927" s="316" t="s">
        <v>14330</v>
      </c>
      <c r="D927" s="292">
        <v>56005</v>
      </c>
      <c r="E927" s="292" t="s">
        <v>14757</v>
      </c>
      <c r="F927" s="292" t="s">
        <v>18081</v>
      </c>
      <c r="G927" s="292" t="s">
        <v>18085</v>
      </c>
      <c r="H927" s="293" t="s">
        <v>14828</v>
      </c>
      <c r="I927" s="291">
        <v>6.2</v>
      </c>
      <c r="J927" s="292">
        <v>6.2</v>
      </c>
      <c r="K927" s="292">
        <v>3.1</v>
      </c>
      <c r="L927" s="292">
        <v>0</v>
      </c>
      <c r="M927" s="293">
        <v>0</v>
      </c>
      <c r="O927" s="5"/>
      <c r="P927" s="5"/>
      <c r="Q927" s="5"/>
      <c r="R927" s="5"/>
      <c r="S927" s="5"/>
      <c r="T927" s="5"/>
    </row>
    <row r="928" spans="1:20" s="70" customFormat="1" x14ac:dyDescent="0.2">
      <c r="A928" s="315" t="s">
        <v>1311</v>
      </c>
      <c r="B928" s="292" t="s">
        <v>17078</v>
      </c>
      <c r="C928" s="316" t="s">
        <v>14330</v>
      </c>
      <c r="D928" s="292">
        <v>56005</v>
      </c>
      <c r="E928" s="292" t="s">
        <v>14757</v>
      </c>
      <c r="F928" s="292" t="s">
        <v>18081</v>
      </c>
      <c r="G928" s="292" t="s">
        <v>18086</v>
      </c>
      <c r="H928" s="293" t="s">
        <v>14828</v>
      </c>
      <c r="I928" s="291">
        <v>6.2</v>
      </c>
      <c r="J928" s="292">
        <v>6.2</v>
      </c>
      <c r="K928" s="292">
        <v>3.1</v>
      </c>
      <c r="L928" s="292">
        <v>0</v>
      </c>
      <c r="M928" s="293">
        <v>0</v>
      </c>
      <c r="O928" s="5"/>
      <c r="P928" s="5"/>
      <c r="Q928" s="5"/>
      <c r="R928" s="5"/>
      <c r="S928" s="5"/>
      <c r="T928" s="5"/>
    </row>
    <row r="929" spans="1:20" s="70" customFormat="1" x14ac:dyDescent="0.2">
      <c r="A929" s="315" t="s">
        <v>1311</v>
      </c>
      <c r="B929" s="292" t="s">
        <v>17078</v>
      </c>
      <c r="C929" s="316" t="s">
        <v>14330</v>
      </c>
      <c r="D929" s="292">
        <v>56005</v>
      </c>
      <c r="E929" s="292" t="s">
        <v>14757</v>
      </c>
      <c r="F929" s="292" t="s">
        <v>18081</v>
      </c>
      <c r="G929" s="292" t="s">
        <v>18087</v>
      </c>
      <c r="H929" s="293" t="s">
        <v>14828</v>
      </c>
      <c r="I929" s="291">
        <v>6.2</v>
      </c>
      <c r="J929" s="292">
        <v>6.2</v>
      </c>
      <c r="K929" s="292">
        <v>3.1</v>
      </c>
      <c r="L929" s="292">
        <v>0</v>
      </c>
      <c r="M929" s="293">
        <v>0</v>
      </c>
      <c r="O929" s="5"/>
      <c r="P929" s="5"/>
      <c r="Q929" s="5"/>
      <c r="R929" s="5"/>
      <c r="S929" s="5"/>
      <c r="T929" s="5"/>
    </row>
    <row r="930" spans="1:20" s="70" customFormat="1" x14ac:dyDescent="0.2">
      <c r="A930" s="315" t="s">
        <v>1311</v>
      </c>
      <c r="B930" s="292" t="s">
        <v>17078</v>
      </c>
      <c r="C930" s="316" t="s">
        <v>14330</v>
      </c>
      <c r="D930" s="292">
        <v>56005</v>
      </c>
      <c r="E930" s="292" t="s">
        <v>14757</v>
      </c>
      <c r="F930" s="292" t="s">
        <v>18081</v>
      </c>
      <c r="G930" s="292" t="s">
        <v>18088</v>
      </c>
      <c r="H930" s="293" t="s">
        <v>14828</v>
      </c>
      <c r="I930" s="291">
        <v>6.2</v>
      </c>
      <c r="J930" s="292">
        <v>6.2</v>
      </c>
      <c r="K930" s="292">
        <v>3.1</v>
      </c>
      <c r="L930" s="292">
        <v>0</v>
      </c>
      <c r="M930" s="293">
        <v>0</v>
      </c>
      <c r="O930" s="5"/>
      <c r="P930" s="5"/>
      <c r="Q930" s="5"/>
      <c r="R930" s="5"/>
      <c r="S930" s="5"/>
      <c r="T930" s="5"/>
    </row>
    <row r="931" spans="1:20" s="70" customFormat="1" x14ac:dyDescent="0.2">
      <c r="A931" s="315" t="s">
        <v>1311</v>
      </c>
      <c r="B931" s="292" t="s">
        <v>17078</v>
      </c>
      <c r="C931" s="316" t="s">
        <v>14330</v>
      </c>
      <c r="D931" s="292">
        <v>56005</v>
      </c>
      <c r="E931" s="292" t="s">
        <v>14757</v>
      </c>
      <c r="F931" s="292" t="s">
        <v>18081</v>
      </c>
      <c r="G931" s="292" t="s">
        <v>18089</v>
      </c>
      <c r="H931" s="293" t="s">
        <v>14828</v>
      </c>
      <c r="I931" s="291">
        <v>6.2</v>
      </c>
      <c r="J931" s="292">
        <v>6.2</v>
      </c>
      <c r="K931" s="292">
        <v>3.1</v>
      </c>
      <c r="L931" s="292">
        <v>0</v>
      </c>
      <c r="M931" s="293">
        <v>0</v>
      </c>
      <c r="O931" s="5"/>
      <c r="P931" s="5"/>
      <c r="Q931" s="5"/>
      <c r="R931" s="5"/>
      <c r="S931" s="5"/>
      <c r="T931" s="5"/>
    </row>
    <row r="932" spans="1:20" s="70" customFormat="1" x14ac:dyDescent="0.2">
      <c r="A932" s="315" t="s">
        <v>1311</v>
      </c>
      <c r="B932" s="292" t="s">
        <v>17078</v>
      </c>
      <c r="C932" s="316" t="s">
        <v>14330</v>
      </c>
      <c r="D932" s="292">
        <v>56005</v>
      </c>
      <c r="E932" s="292" t="s">
        <v>14757</v>
      </c>
      <c r="F932" s="292" t="s">
        <v>18081</v>
      </c>
      <c r="G932" s="292" t="s">
        <v>18090</v>
      </c>
      <c r="H932" s="293" t="s">
        <v>14828</v>
      </c>
      <c r="I932" s="291">
        <v>19.399999999999999</v>
      </c>
      <c r="J932" s="292">
        <v>12.9</v>
      </c>
      <c r="K932" s="292">
        <v>6.5</v>
      </c>
      <c r="L932" s="292">
        <v>0</v>
      </c>
      <c r="M932" s="293">
        <v>0</v>
      </c>
      <c r="O932" s="5"/>
      <c r="P932" s="5"/>
      <c r="Q932" s="5"/>
      <c r="R932" s="5"/>
      <c r="S932" s="5"/>
      <c r="T932" s="5"/>
    </row>
    <row r="933" spans="1:20" s="70" customFormat="1" x14ac:dyDescent="0.2">
      <c r="A933" s="315" t="s">
        <v>1311</v>
      </c>
      <c r="B933" s="292" t="s">
        <v>17078</v>
      </c>
      <c r="C933" s="316" t="s">
        <v>14330</v>
      </c>
      <c r="D933" s="292">
        <v>56005</v>
      </c>
      <c r="E933" s="292" t="s">
        <v>14757</v>
      </c>
      <c r="F933" s="292" t="s">
        <v>18081</v>
      </c>
      <c r="G933" s="292" t="s">
        <v>18091</v>
      </c>
      <c r="H933" s="293" t="s">
        <v>14828</v>
      </c>
      <c r="I933" s="291">
        <v>19.399999999999999</v>
      </c>
      <c r="J933" s="292">
        <v>12.9</v>
      </c>
      <c r="K933" s="292">
        <v>6.5</v>
      </c>
      <c r="L933" s="292">
        <v>0</v>
      </c>
      <c r="M933" s="293">
        <v>0</v>
      </c>
      <c r="O933" s="5"/>
      <c r="P933" s="5"/>
      <c r="Q933" s="5"/>
      <c r="R933" s="5"/>
      <c r="S933" s="5"/>
      <c r="T933" s="5"/>
    </row>
    <row r="934" spans="1:20" s="70" customFormat="1" x14ac:dyDescent="0.2">
      <c r="A934" s="315" t="s">
        <v>1311</v>
      </c>
      <c r="B934" s="292" t="s">
        <v>17078</v>
      </c>
      <c r="C934" s="316" t="s">
        <v>14330</v>
      </c>
      <c r="D934" s="292">
        <v>56005</v>
      </c>
      <c r="E934" s="292" t="s">
        <v>14757</v>
      </c>
      <c r="F934" s="292" t="s">
        <v>18081</v>
      </c>
      <c r="G934" s="292" t="s">
        <v>18092</v>
      </c>
      <c r="H934" s="293" t="s">
        <v>14828</v>
      </c>
      <c r="I934" s="291">
        <v>19.399999999999999</v>
      </c>
      <c r="J934" s="292">
        <v>12.9</v>
      </c>
      <c r="K934" s="292">
        <v>6.5</v>
      </c>
      <c r="L934" s="292">
        <v>0</v>
      </c>
      <c r="M934" s="293">
        <v>0</v>
      </c>
      <c r="O934" s="5"/>
      <c r="P934" s="5"/>
      <c r="Q934" s="5"/>
      <c r="R934" s="5"/>
      <c r="S934" s="5"/>
      <c r="T934" s="5"/>
    </row>
    <row r="935" spans="1:20" s="70" customFormat="1" x14ac:dyDescent="0.2">
      <c r="A935" s="315" t="s">
        <v>1311</v>
      </c>
      <c r="B935" s="292" t="s">
        <v>17078</v>
      </c>
      <c r="C935" s="316" t="s">
        <v>14330</v>
      </c>
      <c r="D935" s="292">
        <v>56005</v>
      </c>
      <c r="E935" s="292" t="s">
        <v>14757</v>
      </c>
      <c r="F935" s="292" t="s">
        <v>18081</v>
      </c>
      <c r="G935" s="292" t="s">
        <v>18093</v>
      </c>
      <c r="H935" s="293" t="s">
        <v>14828</v>
      </c>
      <c r="I935" s="291">
        <v>19.399999999999999</v>
      </c>
      <c r="J935" s="292">
        <v>12.9</v>
      </c>
      <c r="K935" s="292">
        <v>6.5</v>
      </c>
      <c r="L935" s="292">
        <v>0</v>
      </c>
      <c r="M935" s="293">
        <v>0</v>
      </c>
      <c r="O935" s="5"/>
      <c r="P935" s="5"/>
      <c r="Q935" s="5"/>
      <c r="R935" s="5"/>
      <c r="S935" s="5"/>
      <c r="T935" s="5"/>
    </row>
    <row r="936" spans="1:20" s="70" customFormat="1" x14ac:dyDescent="0.2">
      <c r="A936" s="315" t="s">
        <v>1311</v>
      </c>
      <c r="B936" s="292" t="s">
        <v>17078</v>
      </c>
      <c r="C936" s="316" t="s">
        <v>14330</v>
      </c>
      <c r="D936" s="292">
        <v>56005</v>
      </c>
      <c r="E936" s="292" t="s">
        <v>14757</v>
      </c>
      <c r="F936" s="292" t="s">
        <v>18081</v>
      </c>
      <c r="G936" s="292" t="s">
        <v>18094</v>
      </c>
      <c r="H936" s="293" t="s">
        <v>14828</v>
      </c>
      <c r="I936" s="291">
        <v>19.399999999999999</v>
      </c>
      <c r="J936" s="292">
        <v>12.9</v>
      </c>
      <c r="K936" s="292">
        <v>6.5</v>
      </c>
      <c r="L936" s="292">
        <v>0</v>
      </c>
      <c r="M936" s="293">
        <v>0</v>
      </c>
      <c r="O936" s="5"/>
      <c r="P936" s="5"/>
      <c r="Q936" s="5"/>
      <c r="R936" s="5"/>
      <c r="S936" s="5"/>
      <c r="T936" s="5"/>
    </row>
    <row r="937" spans="1:20" s="70" customFormat="1" x14ac:dyDescent="0.2">
      <c r="A937" s="315" t="s">
        <v>1311</v>
      </c>
      <c r="B937" s="292" t="s">
        <v>17078</v>
      </c>
      <c r="C937" s="316" t="s">
        <v>14330</v>
      </c>
      <c r="D937" s="292">
        <v>56005</v>
      </c>
      <c r="E937" s="292" t="s">
        <v>14757</v>
      </c>
      <c r="F937" s="292" t="s">
        <v>18081</v>
      </c>
      <c r="G937" s="292" t="s">
        <v>18095</v>
      </c>
      <c r="H937" s="293" t="s">
        <v>14828</v>
      </c>
      <c r="I937" s="291">
        <v>19.399999999999999</v>
      </c>
      <c r="J937" s="292">
        <v>12.9</v>
      </c>
      <c r="K937" s="292">
        <v>6.5</v>
      </c>
      <c r="L937" s="292">
        <v>0</v>
      </c>
      <c r="M937" s="293">
        <v>0</v>
      </c>
      <c r="O937" s="5"/>
      <c r="P937" s="5"/>
      <c r="Q937" s="5"/>
      <c r="R937" s="5"/>
      <c r="S937" s="5"/>
      <c r="T937" s="5"/>
    </row>
    <row r="938" spans="1:20" s="70" customFormat="1" x14ac:dyDescent="0.2">
      <c r="A938" s="315" t="s">
        <v>1311</v>
      </c>
      <c r="B938" s="292" t="s">
        <v>17078</v>
      </c>
      <c r="C938" s="316" t="s">
        <v>14330</v>
      </c>
      <c r="D938" s="292">
        <v>56005</v>
      </c>
      <c r="E938" s="292" t="s">
        <v>14755</v>
      </c>
      <c r="F938" s="292" t="s">
        <v>18096</v>
      </c>
      <c r="G938" s="292" t="s">
        <v>18097</v>
      </c>
      <c r="H938" s="293" t="s">
        <v>14828</v>
      </c>
      <c r="I938" s="291">
        <v>16.222999999999999</v>
      </c>
      <c r="J938" s="292">
        <v>8.1</v>
      </c>
      <c r="K938" s="292">
        <v>16.234000000000002</v>
      </c>
      <c r="L938" s="292">
        <v>0</v>
      </c>
      <c r="M938" s="293">
        <v>0</v>
      </c>
      <c r="O938" s="5"/>
      <c r="P938" s="5"/>
      <c r="Q938" s="5"/>
      <c r="R938" s="5"/>
      <c r="S938" s="5"/>
      <c r="T938" s="5"/>
    </row>
    <row r="939" spans="1:20" s="70" customFormat="1" x14ac:dyDescent="0.2">
      <c r="A939" s="315" t="s">
        <v>1311</v>
      </c>
      <c r="B939" s="292" t="s">
        <v>17078</v>
      </c>
      <c r="C939" s="316" t="s">
        <v>14330</v>
      </c>
      <c r="D939" s="292">
        <v>56005</v>
      </c>
      <c r="E939" s="292" t="s">
        <v>14755</v>
      </c>
      <c r="F939" s="292" t="s">
        <v>18096</v>
      </c>
      <c r="G939" s="292" t="s">
        <v>18098</v>
      </c>
      <c r="H939" s="293" t="s">
        <v>14828</v>
      </c>
      <c r="I939" s="291">
        <v>16.222999999999999</v>
      </c>
      <c r="J939" s="292">
        <v>8.1</v>
      </c>
      <c r="K939" s="292">
        <v>16.234000000000002</v>
      </c>
      <c r="L939" s="292">
        <v>0</v>
      </c>
      <c r="M939" s="293">
        <v>0</v>
      </c>
      <c r="O939" s="5"/>
      <c r="P939" s="5"/>
      <c r="Q939" s="5"/>
      <c r="R939" s="5"/>
      <c r="S939" s="5"/>
      <c r="T939" s="5"/>
    </row>
    <row r="940" spans="1:20" s="70" customFormat="1" x14ac:dyDescent="0.2">
      <c r="A940" s="315" t="s">
        <v>1311</v>
      </c>
      <c r="B940" s="292" t="s">
        <v>17078</v>
      </c>
      <c r="C940" s="316" t="s">
        <v>14330</v>
      </c>
      <c r="D940" s="292">
        <v>56005</v>
      </c>
      <c r="E940" s="292" t="s">
        <v>14755</v>
      </c>
      <c r="F940" s="292" t="s">
        <v>18096</v>
      </c>
      <c r="G940" s="292" t="s">
        <v>18099</v>
      </c>
      <c r="H940" s="293" t="s">
        <v>14828</v>
      </c>
      <c r="I940" s="291">
        <v>16.222999999999999</v>
      </c>
      <c r="J940" s="292">
        <v>8.1</v>
      </c>
      <c r="K940" s="292">
        <v>16.234000000000002</v>
      </c>
      <c r="L940" s="292">
        <v>0</v>
      </c>
      <c r="M940" s="293">
        <v>0</v>
      </c>
      <c r="O940" s="5"/>
      <c r="P940" s="5"/>
      <c r="Q940" s="5"/>
      <c r="R940" s="5"/>
      <c r="S940" s="5"/>
      <c r="T940" s="5"/>
    </row>
    <row r="941" spans="1:20" s="70" customFormat="1" x14ac:dyDescent="0.2">
      <c r="A941" s="315" t="s">
        <v>1311</v>
      </c>
      <c r="B941" s="292" t="s">
        <v>17078</v>
      </c>
      <c r="C941" s="316" t="s">
        <v>14330</v>
      </c>
      <c r="D941" s="292">
        <v>56005</v>
      </c>
      <c r="E941" s="292" t="s">
        <v>14755</v>
      </c>
      <c r="F941" s="292" t="s">
        <v>18096</v>
      </c>
      <c r="G941" s="292" t="s">
        <v>18100</v>
      </c>
      <c r="H941" s="293" t="s">
        <v>14828</v>
      </c>
      <c r="I941" s="291">
        <v>16.222999999999999</v>
      </c>
      <c r="J941" s="292">
        <v>8.1</v>
      </c>
      <c r="K941" s="292">
        <v>16.234000000000002</v>
      </c>
      <c r="L941" s="292">
        <v>0</v>
      </c>
      <c r="M941" s="293">
        <v>0</v>
      </c>
      <c r="O941" s="5"/>
      <c r="P941" s="5"/>
      <c r="Q941" s="5"/>
      <c r="R941" s="5"/>
      <c r="S941" s="5"/>
      <c r="T941" s="5"/>
    </row>
    <row r="942" spans="1:20" s="70" customFormat="1" x14ac:dyDescent="0.2">
      <c r="A942" s="315" t="s">
        <v>1311</v>
      </c>
      <c r="B942" s="292" t="s">
        <v>17078</v>
      </c>
      <c r="C942" s="316" t="s">
        <v>14330</v>
      </c>
      <c r="D942" s="292">
        <v>56005</v>
      </c>
      <c r="E942" s="292" t="s">
        <v>14755</v>
      </c>
      <c r="F942" s="292" t="s">
        <v>18096</v>
      </c>
      <c r="G942" s="292" t="s">
        <v>18101</v>
      </c>
      <c r="H942" s="293" t="s">
        <v>14828</v>
      </c>
      <c r="I942" s="291">
        <v>16.222999999999999</v>
      </c>
      <c r="J942" s="292">
        <v>8.1</v>
      </c>
      <c r="K942" s="292">
        <v>16.234000000000002</v>
      </c>
      <c r="L942" s="292">
        <v>0</v>
      </c>
      <c r="M942" s="293">
        <v>0</v>
      </c>
      <c r="O942" s="5"/>
      <c r="P942" s="5"/>
      <c r="Q942" s="5"/>
      <c r="R942" s="5"/>
      <c r="S942" s="5"/>
      <c r="T942" s="5"/>
    </row>
    <row r="943" spans="1:20" s="70" customFormat="1" x14ac:dyDescent="0.2">
      <c r="A943" s="315" t="s">
        <v>1311</v>
      </c>
      <c r="B943" s="292" t="s">
        <v>17078</v>
      </c>
      <c r="C943" s="316" t="s">
        <v>14330</v>
      </c>
      <c r="D943" s="292">
        <v>56005</v>
      </c>
      <c r="E943" s="292" t="s">
        <v>14757</v>
      </c>
      <c r="F943" s="292" t="s">
        <v>18102</v>
      </c>
      <c r="G943" s="292" t="s">
        <v>18103</v>
      </c>
      <c r="H943" s="293" t="s">
        <v>14828</v>
      </c>
      <c r="I943" s="291">
        <v>5.117</v>
      </c>
      <c r="J943" s="292">
        <v>0</v>
      </c>
      <c r="K943" s="292">
        <v>0</v>
      </c>
      <c r="L943" s="292">
        <v>0</v>
      </c>
      <c r="M943" s="293">
        <v>0</v>
      </c>
      <c r="O943" s="5"/>
      <c r="P943" s="5"/>
      <c r="Q943" s="5"/>
      <c r="R943" s="5"/>
      <c r="S943" s="5"/>
      <c r="T943" s="5"/>
    </row>
    <row r="944" spans="1:20" s="70" customFormat="1" x14ac:dyDescent="0.2">
      <c r="A944" s="315" t="s">
        <v>1311</v>
      </c>
      <c r="B944" s="292" t="s">
        <v>17078</v>
      </c>
      <c r="C944" s="316" t="s">
        <v>14330</v>
      </c>
      <c r="D944" s="292">
        <v>56005</v>
      </c>
      <c r="E944" s="292" t="s">
        <v>14757</v>
      </c>
      <c r="F944" s="292" t="s">
        <v>18102</v>
      </c>
      <c r="G944" s="292" t="s">
        <v>18104</v>
      </c>
      <c r="H944" s="293" t="s">
        <v>14828</v>
      </c>
      <c r="I944" s="291">
        <v>5.117</v>
      </c>
      <c r="J944" s="292">
        <v>0</v>
      </c>
      <c r="K944" s="292">
        <v>0</v>
      </c>
      <c r="L944" s="292">
        <v>0</v>
      </c>
      <c r="M944" s="293">
        <v>0</v>
      </c>
      <c r="O944" s="5"/>
      <c r="P944" s="5"/>
      <c r="Q944" s="5"/>
      <c r="R944" s="5"/>
      <c r="S944" s="5"/>
      <c r="T944" s="5"/>
    </row>
    <row r="945" spans="1:20" s="70" customFormat="1" x14ac:dyDescent="0.2">
      <c r="A945" s="315" t="s">
        <v>1311</v>
      </c>
      <c r="B945" s="292" t="s">
        <v>17078</v>
      </c>
      <c r="C945" s="316" t="s">
        <v>14330</v>
      </c>
      <c r="D945" s="292">
        <v>56005</v>
      </c>
      <c r="E945" s="292" t="s">
        <v>14755</v>
      </c>
      <c r="F945" s="292" t="s">
        <v>18102</v>
      </c>
      <c r="G945" s="292" t="s">
        <v>18105</v>
      </c>
      <c r="H945" s="293" t="s">
        <v>14828</v>
      </c>
      <c r="I945" s="291">
        <v>3.8620000000000001</v>
      </c>
      <c r="J945" s="292">
        <v>0</v>
      </c>
      <c r="K945" s="292">
        <v>0</v>
      </c>
      <c r="L945" s="292">
        <v>0</v>
      </c>
      <c r="M945" s="293">
        <v>0</v>
      </c>
      <c r="O945" s="5"/>
      <c r="P945" s="5"/>
      <c r="Q945" s="5"/>
      <c r="R945" s="5"/>
      <c r="S945" s="5"/>
      <c r="T945" s="5"/>
    </row>
    <row r="946" spans="1:20" s="70" customFormat="1" x14ac:dyDescent="0.2">
      <c r="A946" s="315" t="s">
        <v>1311</v>
      </c>
      <c r="B946" s="292" t="s">
        <v>17078</v>
      </c>
      <c r="C946" s="316" t="s">
        <v>14330</v>
      </c>
      <c r="D946" s="292">
        <v>56005</v>
      </c>
      <c r="E946" s="292" t="s">
        <v>14755</v>
      </c>
      <c r="F946" s="292" t="s">
        <v>18102</v>
      </c>
      <c r="G946" s="292" t="s">
        <v>18106</v>
      </c>
      <c r="H946" s="293" t="s">
        <v>14828</v>
      </c>
      <c r="I946" s="291">
        <v>3.8620000000000001</v>
      </c>
      <c r="J946" s="292">
        <v>0</v>
      </c>
      <c r="K946" s="292">
        <v>0</v>
      </c>
      <c r="L946" s="292">
        <v>0</v>
      </c>
      <c r="M946" s="293">
        <v>0</v>
      </c>
      <c r="O946" s="5"/>
      <c r="P946" s="5"/>
      <c r="Q946" s="5"/>
      <c r="R946" s="5"/>
      <c r="S946" s="5"/>
      <c r="T946" s="5"/>
    </row>
    <row r="947" spans="1:20" s="70" customFormat="1" x14ac:dyDescent="0.2">
      <c r="A947" s="315" t="s">
        <v>1311</v>
      </c>
      <c r="B947" s="292" t="s">
        <v>17078</v>
      </c>
      <c r="C947" s="316" t="s">
        <v>14330</v>
      </c>
      <c r="D947" s="292">
        <v>56005</v>
      </c>
      <c r="E947" s="292" t="s">
        <v>14755</v>
      </c>
      <c r="F947" s="292" t="s">
        <v>18102</v>
      </c>
      <c r="G947" s="292" t="s">
        <v>18107</v>
      </c>
      <c r="H947" s="293" t="s">
        <v>14828</v>
      </c>
      <c r="I947" s="291">
        <v>3.8620000000000001</v>
      </c>
      <c r="J947" s="292">
        <v>0</v>
      </c>
      <c r="K947" s="292">
        <v>0</v>
      </c>
      <c r="L947" s="292">
        <v>0</v>
      </c>
      <c r="M947" s="293">
        <v>0</v>
      </c>
      <c r="O947" s="5"/>
      <c r="P947" s="5"/>
      <c r="Q947" s="5"/>
      <c r="R947" s="5"/>
      <c r="S947" s="5"/>
      <c r="T947" s="5"/>
    </row>
    <row r="948" spans="1:20" s="70" customFormat="1" x14ac:dyDescent="0.2">
      <c r="A948" s="315" t="s">
        <v>1311</v>
      </c>
      <c r="B948" s="292" t="s">
        <v>17078</v>
      </c>
      <c r="C948" s="316" t="s">
        <v>14330</v>
      </c>
      <c r="D948" s="292">
        <v>56005</v>
      </c>
      <c r="E948" s="292" t="s">
        <v>14755</v>
      </c>
      <c r="F948" s="292" t="s">
        <v>18102</v>
      </c>
      <c r="G948" s="292" t="s">
        <v>18108</v>
      </c>
      <c r="H948" s="293" t="s">
        <v>14828</v>
      </c>
      <c r="I948" s="291">
        <v>3.8620000000000001</v>
      </c>
      <c r="J948" s="292">
        <v>0</v>
      </c>
      <c r="K948" s="292">
        <v>0</v>
      </c>
      <c r="L948" s="292">
        <v>0</v>
      </c>
      <c r="M948" s="293">
        <v>0</v>
      </c>
      <c r="O948" s="5"/>
      <c r="P948" s="5"/>
      <c r="Q948" s="5"/>
      <c r="R948" s="5"/>
      <c r="S948" s="5"/>
      <c r="T948" s="5"/>
    </row>
    <row r="949" spans="1:20" s="70" customFormat="1" x14ac:dyDescent="0.2">
      <c r="A949" s="315" t="s">
        <v>1311</v>
      </c>
      <c r="B949" s="292" t="s">
        <v>17078</v>
      </c>
      <c r="C949" s="316" t="s">
        <v>14330</v>
      </c>
      <c r="D949" s="292">
        <v>56005</v>
      </c>
      <c r="E949" s="292" t="s">
        <v>14755</v>
      </c>
      <c r="F949" s="292" t="s">
        <v>18102</v>
      </c>
      <c r="G949" s="292" t="s">
        <v>18109</v>
      </c>
      <c r="H949" s="293" t="s">
        <v>14828</v>
      </c>
      <c r="I949" s="291">
        <v>3.8620000000000001</v>
      </c>
      <c r="J949" s="292">
        <v>0</v>
      </c>
      <c r="K949" s="292">
        <v>0</v>
      </c>
      <c r="L949" s="292">
        <v>0</v>
      </c>
      <c r="M949" s="293">
        <v>0</v>
      </c>
      <c r="O949" s="5"/>
      <c r="P949" s="5"/>
      <c r="Q949" s="5"/>
      <c r="R949" s="5"/>
      <c r="S949" s="5"/>
      <c r="T949" s="5"/>
    </row>
    <row r="950" spans="1:20" s="70" customFormat="1" x14ac:dyDescent="0.2">
      <c r="A950" s="315" t="s">
        <v>1311</v>
      </c>
      <c r="B950" s="292" t="s">
        <v>17078</v>
      </c>
      <c r="C950" s="316" t="s">
        <v>14330</v>
      </c>
      <c r="D950" s="292">
        <v>56005</v>
      </c>
      <c r="E950" s="292" t="s">
        <v>14757</v>
      </c>
      <c r="F950" s="292" t="s">
        <v>18110</v>
      </c>
      <c r="G950" s="292" t="s">
        <v>18111</v>
      </c>
      <c r="H950" s="293" t="s">
        <v>14828</v>
      </c>
      <c r="I950" s="291">
        <v>5.117</v>
      </c>
      <c r="J950" s="292">
        <v>0</v>
      </c>
      <c r="K950" s="292">
        <v>0</v>
      </c>
      <c r="L950" s="292">
        <v>0</v>
      </c>
      <c r="M950" s="293">
        <v>0</v>
      </c>
      <c r="O950" s="5"/>
      <c r="P950" s="5"/>
      <c r="Q950" s="5"/>
      <c r="R950" s="5"/>
      <c r="S950" s="5"/>
      <c r="T950" s="5"/>
    </row>
    <row r="951" spans="1:20" s="70" customFormat="1" x14ac:dyDescent="0.2">
      <c r="A951" s="315" t="s">
        <v>1311</v>
      </c>
      <c r="B951" s="292" t="s">
        <v>17078</v>
      </c>
      <c r="C951" s="316" t="s">
        <v>14330</v>
      </c>
      <c r="D951" s="292">
        <v>56005</v>
      </c>
      <c r="E951" s="292" t="s">
        <v>14757</v>
      </c>
      <c r="F951" s="292" t="s">
        <v>18110</v>
      </c>
      <c r="G951" s="292" t="s">
        <v>18112</v>
      </c>
      <c r="H951" s="293" t="s">
        <v>14828</v>
      </c>
      <c r="I951" s="291">
        <v>5.117</v>
      </c>
      <c r="J951" s="292">
        <v>0</v>
      </c>
      <c r="K951" s="292">
        <v>0</v>
      </c>
      <c r="L951" s="292">
        <v>0</v>
      </c>
      <c r="M951" s="293">
        <v>0</v>
      </c>
      <c r="O951" s="5"/>
      <c r="P951" s="5"/>
      <c r="Q951" s="5"/>
      <c r="R951" s="5"/>
      <c r="S951" s="5"/>
      <c r="T951" s="5"/>
    </row>
    <row r="952" spans="1:20" s="70" customFormat="1" x14ac:dyDescent="0.2">
      <c r="A952" s="315" t="s">
        <v>1311</v>
      </c>
      <c r="B952" s="292" t="s">
        <v>17078</v>
      </c>
      <c r="C952" s="316" t="s">
        <v>14330</v>
      </c>
      <c r="D952" s="292">
        <v>56005</v>
      </c>
      <c r="E952" s="292" t="s">
        <v>14757</v>
      </c>
      <c r="F952" s="292" t="s">
        <v>18110</v>
      </c>
      <c r="G952" s="292" t="s">
        <v>18113</v>
      </c>
      <c r="H952" s="293" t="s">
        <v>14828</v>
      </c>
      <c r="I952" s="291">
        <v>5.117</v>
      </c>
      <c r="J952" s="292">
        <v>0</v>
      </c>
      <c r="K952" s="292">
        <v>0</v>
      </c>
      <c r="L952" s="292">
        <v>0</v>
      </c>
      <c r="M952" s="293">
        <v>0</v>
      </c>
      <c r="O952" s="5"/>
      <c r="P952" s="5"/>
      <c r="Q952" s="5"/>
      <c r="R952" s="5"/>
      <c r="S952" s="5"/>
      <c r="T952" s="5"/>
    </row>
    <row r="953" spans="1:20" s="70" customFormat="1" x14ac:dyDescent="0.2">
      <c r="A953" s="315" t="s">
        <v>1311</v>
      </c>
      <c r="B953" s="292" t="s">
        <v>17078</v>
      </c>
      <c r="C953" s="316" t="s">
        <v>14330</v>
      </c>
      <c r="D953" s="292">
        <v>56005</v>
      </c>
      <c r="E953" s="292" t="s">
        <v>14757</v>
      </c>
      <c r="F953" s="292" t="s">
        <v>18110</v>
      </c>
      <c r="G953" s="292" t="s">
        <v>18114</v>
      </c>
      <c r="H953" s="293" t="s">
        <v>14828</v>
      </c>
      <c r="I953" s="291">
        <v>5.117</v>
      </c>
      <c r="J953" s="292">
        <v>0</v>
      </c>
      <c r="K953" s="292">
        <v>0</v>
      </c>
      <c r="L953" s="292">
        <v>0</v>
      </c>
      <c r="M953" s="293">
        <v>0</v>
      </c>
      <c r="O953" s="5"/>
      <c r="P953" s="5"/>
      <c r="Q953" s="5"/>
      <c r="R953" s="5"/>
      <c r="S953" s="5"/>
      <c r="T953" s="5"/>
    </row>
    <row r="954" spans="1:20" s="70" customFormat="1" x14ac:dyDescent="0.2">
      <c r="A954" s="315" t="s">
        <v>1311</v>
      </c>
      <c r="B954" s="292" t="s">
        <v>17078</v>
      </c>
      <c r="C954" s="316" t="s">
        <v>14330</v>
      </c>
      <c r="D954" s="292">
        <v>56005</v>
      </c>
      <c r="E954" s="292" t="s">
        <v>14755</v>
      </c>
      <c r="F954" s="292" t="s">
        <v>18110</v>
      </c>
      <c r="G954" s="292" t="s">
        <v>18115</v>
      </c>
      <c r="H954" s="293" t="s">
        <v>14828</v>
      </c>
      <c r="I954" s="291">
        <v>4.0570000000000004</v>
      </c>
      <c r="J954" s="292">
        <v>0</v>
      </c>
      <c r="K954" s="292">
        <v>0</v>
      </c>
      <c r="L954" s="292">
        <v>0</v>
      </c>
      <c r="M954" s="293">
        <v>0</v>
      </c>
      <c r="O954" s="5"/>
      <c r="P954" s="5"/>
      <c r="Q954" s="5"/>
      <c r="R954" s="5"/>
      <c r="S954" s="5"/>
      <c r="T954" s="5"/>
    </row>
    <row r="955" spans="1:20" s="70" customFormat="1" x14ac:dyDescent="0.2">
      <c r="A955" s="315" t="s">
        <v>1311</v>
      </c>
      <c r="B955" s="292" t="s">
        <v>17078</v>
      </c>
      <c r="C955" s="316" t="s">
        <v>14330</v>
      </c>
      <c r="D955" s="292">
        <v>56005</v>
      </c>
      <c r="E955" s="292" t="s">
        <v>14755</v>
      </c>
      <c r="F955" s="292" t="s">
        <v>18110</v>
      </c>
      <c r="G955" s="292" t="s">
        <v>18116</v>
      </c>
      <c r="H955" s="293" t="s">
        <v>14828</v>
      </c>
      <c r="I955" s="291">
        <v>3.8620000000000001</v>
      </c>
      <c r="J955" s="292">
        <v>0</v>
      </c>
      <c r="K955" s="292">
        <v>0</v>
      </c>
      <c r="L955" s="292">
        <v>0</v>
      </c>
      <c r="M955" s="293">
        <v>0</v>
      </c>
      <c r="O955" s="5"/>
      <c r="P955" s="5"/>
      <c r="Q955" s="5"/>
      <c r="R955" s="5"/>
      <c r="S955" s="5"/>
      <c r="T955" s="5"/>
    </row>
    <row r="956" spans="1:20" s="70" customFormat="1" x14ac:dyDescent="0.2">
      <c r="A956" s="315" t="s">
        <v>1311</v>
      </c>
      <c r="B956" s="292" t="s">
        <v>17078</v>
      </c>
      <c r="C956" s="316" t="s">
        <v>14330</v>
      </c>
      <c r="D956" s="292">
        <v>56005</v>
      </c>
      <c r="E956" s="292" t="s">
        <v>14755</v>
      </c>
      <c r="F956" s="292" t="s">
        <v>18110</v>
      </c>
      <c r="G956" s="292" t="s">
        <v>18117</v>
      </c>
      <c r="H956" s="293" t="s">
        <v>14828</v>
      </c>
      <c r="I956" s="291">
        <v>3.8620000000000001</v>
      </c>
      <c r="J956" s="292">
        <v>0</v>
      </c>
      <c r="K956" s="292">
        <v>0</v>
      </c>
      <c r="L956" s="292">
        <v>0</v>
      </c>
      <c r="M956" s="293">
        <v>0</v>
      </c>
      <c r="O956" s="5"/>
      <c r="P956" s="5"/>
      <c r="Q956" s="5"/>
      <c r="R956" s="5"/>
      <c r="S956" s="5"/>
      <c r="T956" s="5"/>
    </row>
    <row r="957" spans="1:20" s="70" customFormat="1" x14ac:dyDescent="0.2">
      <c r="A957" s="315" t="s">
        <v>1311</v>
      </c>
      <c r="B957" s="292" t="s">
        <v>17078</v>
      </c>
      <c r="C957" s="316" t="s">
        <v>14330</v>
      </c>
      <c r="D957" s="292">
        <v>56005</v>
      </c>
      <c r="E957" s="292" t="s">
        <v>14755</v>
      </c>
      <c r="F957" s="292" t="s">
        <v>18110</v>
      </c>
      <c r="G957" s="292" t="s">
        <v>18118</v>
      </c>
      <c r="H957" s="293" t="s">
        <v>14828</v>
      </c>
      <c r="I957" s="291">
        <v>3.8620000000000001</v>
      </c>
      <c r="J957" s="292">
        <v>0</v>
      </c>
      <c r="K957" s="292">
        <v>0</v>
      </c>
      <c r="L957" s="292">
        <v>0</v>
      </c>
      <c r="M957" s="293">
        <v>0</v>
      </c>
      <c r="O957" s="5"/>
      <c r="P957" s="5"/>
      <c r="Q957" s="5"/>
      <c r="R957" s="5"/>
      <c r="S957" s="5"/>
      <c r="T957" s="5"/>
    </row>
    <row r="958" spans="1:20" s="70" customFormat="1" x14ac:dyDescent="0.2">
      <c r="A958" s="315" t="s">
        <v>1311</v>
      </c>
      <c r="B958" s="292" t="s">
        <v>17078</v>
      </c>
      <c r="C958" s="316" t="s">
        <v>14330</v>
      </c>
      <c r="D958" s="292">
        <v>56005</v>
      </c>
      <c r="E958" s="292" t="s">
        <v>14755</v>
      </c>
      <c r="F958" s="292" t="s">
        <v>18110</v>
      </c>
      <c r="G958" s="292" t="s">
        <v>18119</v>
      </c>
      <c r="H958" s="293" t="s">
        <v>14828</v>
      </c>
      <c r="I958" s="291">
        <v>3.8620000000000001</v>
      </c>
      <c r="J958" s="292">
        <v>0</v>
      </c>
      <c r="K958" s="292">
        <v>0</v>
      </c>
      <c r="L958" s="292">
        <v>0</v>
      </c>
      <c r="M958" s="293">
        <v>0</v>
      </c>
      <c r="O958" s="5"/>
      <c r="P958" s="5"/>
      <c r="Q958" s="5"/>
      <c r="R958" s="5"/>
      <c r="S958" s="5"/>
      <c r="T958" s="5"/>
    </row>
    <row r="959" spans="1:20" s="70" customFormat="1" x14ac:dyDescent="0.2">
      <c r="A959" s="315" t="s">
        <v>1311</v>
      </c>
      <c r="B959" s="292" t="s">
        <v>17078</v>
      </c>
      <c r="C959" s="316" t="s">
        <v>14330</v>
      </c>
      <c r="D959" s="292">
        <v>56005</v>
      </c>
      <c r="E959" s="292" t="s">
        <v>14755</v>
      </c>
      <c r="F959" s="292" t="s">
        <v>18110</v>
      </c>
      <c r="G959" s="292" t="s">
        <v>18120</v>
      </c>
      <c r="H959" s="293" t="s">
        <v>14828</v>
      </c>
      <c r="I959" s="291">
        <v>3.8620000000000001</v>
      </c>
      <c r="J959" s="292">
        <v>0</v>
      </c>
      <c r="K959" s="292">
        <v>0</v>
      </c>
      <c r="L959" s="292">
        <v>0</v>
      </c>
      <c r="M959" s="293">
        <v>0</v>
      </c>
      <c r="O959" s="5"/>
      <c r="P959" s="5"/>
      <c r="Q959" s="5"/>
      <c r="R959" s="5"/>
      <c r="S959" s="5"/>
      <c r="T959" s="5"/>
    </row>
    <row r="960" spans="1:20" s="70" customFormat="1" x14ac:dyDescent="0.2">
      <c r="A960" s="315" t="s">
        <v>1311</v>
      </c>
      <c r="B960" s="292" t="s">
        <v>17078</v>
      </c>
      <c r="C960" s="316" t="s">
        <v>14330</v>
      </c>
      <c r="D960" s="292">
        <v>56005</v>
      </c>
      <c r="E960" s="292" t="s">
        <v>14755</v>
      </c>
      <c r="F960" s="292" t="s">
        <v>18110</v>
      </c>
      <c r="G960" s="292" t="s">
        <v>18121</v>
      </c>
      <c r="H960" s="293" t="s">
        <v>14828</v>
      </c>
      <c r="I960" s="291">
        <v>3.8620000000000001</v>
      </c>
      <c r="J960" s="292">
        <v>0</v>
      </c>
      <c r="K960" s="292">
        <v>0</v>
      </c>
      <c r="L960" s="292">
        <v>0</v>
      </c>
      <c r="M960" s="293">
        <v>0</v>
      </c>
      <c r="O960" s="5"/>
      <c r="P960" s="5"/>
      <c r="Q960" s="5"/>
      <c r="R960" s="5"/>
      <c r="S960" s="5"/>
      <c r="T960" s="5"/>
    </row>
    <row r="961" spans="1:20" s="70" customFormat="1" x14ac:dyDescent="0.2">
      <c r="A961" s="315" t="s">
        <v>1311</v>
      </c>
      <c r="B961" s="292" t="s">
        <v>17078</v>
      </c>
      <c r="C961" s="316" t="s">
        <v>14330</v>
      </c>
      <c r="D961" s="292">
        <v>56005</v>
      </c>
      <c r="E961" s="292" t="s">
        <v>14757</v>
      </c>
      <c r="F961" s="292" t="s">
        <v>18122</v>
      </c>
      <c r="G961" s="292" t="s">
        <v>18123</v>
      </c>
      <c r="H961" s="293" t="s">
        <v>14828</v>
      </c>
      <c r="I961" s="291">
        <v>5.117</v>
      </c>
      <c r="J961" s="292">
        <v>0</v>
      </c>
      <c r="K961" s="292">
        <v>0</v>
      </c>
      <c r="L961" s="292">
        <v>0</v>
      </c>
      <c r="M961" s="293">
        <v>0</v>
      </c>
      <c r="O961" s="5"/>
      <c r="P961" s="5"/>
      <c r="Q961" s="5"/>
      <c r="R961" s="5"/>
      <c r="S961" s="5"/>
      <c r="T961" s="5"/>
    </row>
    <row r="962" spans="1:20" s="70" customFormat="1" x14ac:dyDescent="0.2">
      <c r="A962" s="315" t="s">
        <v>1311</v>
      </c>
      <c r="B962" s="292" t="s">
        <v>17078</v>
      </c>
      <c r="C962" s="316" t="s">
        <v>14330</v>
      </c>
      <c r="D962" s="292">
        <v>56005</v>
      </c>
      <c r="E962" s="292" t="s">
        <v>14757</v>
      </c>
      <c r="F962" s="292" t="s">
        <v>18122</v>
      </c>
      <c r="G962" s="292" t="s">
        <v>18124</v>
      </c>
      <c r="H962" s="293" t="s">
        <v>14828</v>
      </c>
      <c r="I962" s="291">
        <v>5.117</v>
      </c>
      <c r="J962" s="292">
        <v>0</v>
      </c>
      <c r="K962" s="292">
        <v>0</v>
      </c>
      <c r="L962" s="292">
        <v>0</v>
      </c>
      <c r="M962" s="293">
        <v>0</v>
      </c>
      <c r="O962" s="5"/>
      <c r="P962" s="5"/>
      <c r="Q962" s="5"/>
      <c r="R962" s="5"/>
      <c r="S962" s="5"/>
      <c r="T962" s="5"/>
    </row>
    <row r="963" spans="1:20" s="70" customFormat="1" x14ac:dyDescent="0.2">
      <c r="A963" s="315" t="s">
        <v>1311</v>
      </c>
      <c r="B963" s="292" t="s">
        <v>17078</v>
      </c>
      <c r="C963" s="316" t="s">
        <v>14330</v>
      </c>
      <c r="D963" s="292">
        <v>56005</v>
      </c>
      <c r="E963" s="292" t="s">
        <v>14757</v>
      </c>
      <c r="F963" s="292" t="s">
        <v>18122</v>
      </c>
      <c r="G963" s="292" t="s">
        <v>18125</v>
      </c>
      <c r="H963" s="293" t="s">
        <v>14828</v>
      </c>
      <c r="I963" s="291">
        <v>5.117</v>
      </c>
      <c r="J963" s="292">
        <v>0</v>
      </c>
      <c r="K963" s="292">
        <v>0</v>
      </c>
      <c r="L963" s="292">
        <v>0</v>
      </c>
      <c r="M963" s="293">
        <v>0</v>
      </c>
      <c r="O963" s="5"/>
      <c r="P963" s="5"/>
      <c r="Q963" s="5"/>
      <c r="R963" s="5"/>
      <c r="S963" s="5"/>
      <c r="T963" s="5"/>
    </row>
    <row r="964" spans="1:20" s="70" customFormat="1" x14ac:dyDescent="0.2">
      <c r="A964" s="315" t="s">
        <v>1311</v>
      </c>
      <c r="B964" s="292" t="s">
        <v>17078</v>
      </c>
      <c r="C964" s="316" t="s">
        <v>14330</v>
      </c>
      <c r="D964" s="292">
        <v>56005</v>
      </c>
      <c r="E964" s="292" t="s">
        <v>14755</v>
      </c>
      <c r="F964" s="292" t="s">
        <v>18122</v>
      </c>
      <c r="G964" s="292" t="s">
        <v>18126</v>
      </c>
      <c r="H964" s="293" t="s">
        <v>14828</v>
      </c>
      <c r="I964" s="291">
        <v>3.8620000000000001</v>
      </c>
      <c r="J964" s="292">
        <v>0</v>
      </c>
      <c r="K964" s="292">
        <v>0</v>
      </c>
      <c r="L964" s="292">
        <v>0</v>
      </c>
      <c r="M964" s="293">
        <v>0</v>
      </c>
      <c r="O964" s="5"/>
      <c r="P964" s="5"/>
      <c r="Q964" s="5"/>
      <c r="R964" s="5"/>
      <c r="S964" s="5"/>
      <c r="T964" s="5"/>
    </row>
    <row r="965" spans="1:20" s="70" customFormat="1" x14ac:dyDescent="0.2">
      <c r="A965" s="315" t="s">
        <v>1311</v>
      </c>
      <c r="B965" s="292" t="s">
        <v>17078</v>
      </c>
      <c r="C965" s="316" t="s">
        <v>14330</v>
      </c>
      <c r="D965" s="292">
        <v>56005</v>
      </c>
      <c r="E965" s="292" t="s">
        <v>14755</v>
      </c>
      <c r="F965" s="292" t="s">
        <v>18122</v>
      </c>
      <c r="G965" s="292" t="s">
        <v>18127</v>
      </c>
      <c r="H965" s="293" t="s">
        <v>14828</v>
      </c>
      <c r="I965" s="291">
        <v>3.8620000000000001</v>
      </c>
      <c r="J965" s="292">
        <v>0</v>
      </c>
      <c r="K965" s="292">
        <v>0</v>
      </c>
      <c r="L965" s="292">
        <v>0</v>
      </c>
      <c r="M965" s="293">
        <v>0</v>
      </c>
      <c r="O965" s="5"/>
      <c r="P965" s="5"/>
      <c r="Q965" s="5"/>
      <c r="R965" s="5"/>
      <c r="S965" s="5"/>
      <c r="T965" s="5"/>
    </row>
    <row r="966" spans="1:20" s="70" customFormat="1" x14ac:dyDescent="0.2">
      <c r="A966" s="315" t="s">
        <v>1311</v>
      </c>
      <c r="B966" s="292" t="s">
        <v>17078</v>
      </c>
      <c r="C966" s="316" t="s">
        <v>14330</v>
      </c>
      <c r="D966" s="292">
        <v>56005</v>
      </c>
      <c r="E966" s="292" t="s">
        <v>14755</v>
      </c>
      <c r="F966" s="292" t="s">
        <v>18122</v>
      </c>
      <c r="G966" s="292" t="s">
        <v>18128</v>
      </c>
      <c r="H966" s="293" t="s">
        <v>14828</v>
      </c>
      <c r="I966" s="291">
        <v>3.8620000000000001</v>
      </c>
      <c r="J966" s="292">
        <v>0</v>
      </c>
      <c r="K966" s="292">
        <v>0</v>
      </c>
      <c r="L966" s="292">
        <v>0</v>
      </c>
      <c r="M966" s="293">
        <v>0</v>
      </c>
      <c r="O966" s="5"/>
      <c r="P966" s="5"/>
      <c r="Q966" s="5"/>
      <c r="R966" s="5"/>
      <c r="S966" s="5"/>
      <c r="T966" s="5"/>
    </row>
    <row r="967" spans="1:20" s="70" customFormat="1" x14ac:dyDescent="0.2">
      <c r="A967" s="315" t="s">
        <v>1311</v>
      </c>
      <c r="B967" s="292" t="s">
        <v>17078</v>
      </c>
      <c r="C967" s="316" t="s">
        <v>14330</v>
      </c>
      <c r="D967" s="292">
        <v>56005</v>
      </c>
      <c r="E967" s="292" t="s">
        <v>14755</v>
      </c>
      <c r="F967" s="292" t="s">
        <v>18122</v>
      </c>
      <c r="G967" s="292" t="s">
        <v>18129</v>
      </c>
      <c r="H967" s="293" t="s">
        <v>14828</v>
      </c>
      <c r="I967" s="291">
        <v>3.8620000000000001</v>
      </c>
      <c r="J967" s="292">
        <v>0</v>
      </c>
      <c r="K967" s="292">
        <v>0</v>
      </c>
      <c r="L967" s="292">
        <v>0</v>
      </c>
      <c r="M967" s="293">
        <v>0</v>
      </c>
      <c r="O967" s="5"/>
      <c r="P967" s="5"/>
      <c r="Q967" s="5"/>
      <c r="R967" s="5"/>
      <c r="S967" s="5"/>
      <c r="T967" s="5"/>
    </row>
    <row r="968" spans="1:20" s="70" customFormat="1" x14ac:dyDescent="0.2">
      <c r="A968" s="315" t="s">
        <v>1311</v>
      </c>
      <c r="B968" s="292" t="s">
        <v>17078</v>
      </c>
      <c r="C968" s="316" t="s">
        <v>14330</v>
      </c>
      <c r="D968" s="292">
        <v>56005</v>
      </c>
      <c r="E968" s="292" t="s">
        <v>14755</v>
      </c>
      <c r="F968" s="292" t="s">
        <v>18122</v>
      </c>
      <c r="G968" s="292" t="s">
        <v>18130</v>
      </c>
      <c r="H968" s="293" t="s">
        <v>14828</v>
      </c>
      <c r="I968" s="291">
        <v>3.8620000000000001</v>
      </c>
      <c r="J968" s="292">
        <v>0</v>
      </c>
      <c r="K968" s="292">
        <v>0</v>
      </c>
      <c r="L968" s="292">
        <v>0</v>
      </c>
      <c r="M968" s="293">
        <v>0</v>
      </c>
      <c r="O968" s="5"/>
      <c r="P968" s="5"/>
      <c r="Q968" s="5"/>
      <c r="R968" s="5"/>
      <c r="S968" s="5"/>
      <c r="T968" s="5"/>
    </row>
    <row r="969" spans="1:20" s="70" customFormat="1" x14ac:dyDescent="0.2">
      <c r="A969" s="315" t="s">
        <v>1311</v>
      </c>
      <c r="B969" s="292" t="s">
        <v>17078</v>
      </c>
      <c r="C969" s="316" t="s">
        <v>14330</v>
      </c>
      <c r="D969" s="292">
        <v>56005</v>
      </c>
      <c r="E969" s="292" t="s">
        <v>14755</v>
      </c>
      <c r="F969" s="292" t="s">
        <v>18122</v>
      </c>
      <c r="G969" s="292" t="s">
        <v>18131</v>
      </c>
      <c r="H969" s="293" t="s">
        <v>14828</v>
      </c>
      <c r="I969" s="291">
        <v>3.8620000000000001</v>
      </c>
      <c r="J969" s="292">
        <v>0</v>
      </c>
      <c r="K969" s="292">
        <v>0</v>
      </c>
      <c r="L969" s="292">
        <v>0</v>
      </c>
      <c r="M969" s="293">
        <v>0</v>
      </c>
      <c r="O969" s="5"/>
      <c r="P969" s="5"/>
      <c r="Q969" s="5"/>
      <c r="R969" s="5"/>
      <c r="S969" s="5"/>
      <c r="T969" s="5"/>
    </row>
    <row r="970" spans="1:20" s="70" customFormat="1" x14ac:dyDescent="0.2">
      <c r="A970" s="315" t="s">
        <v>1311</v>
      </c>
      <c r="B970" s="292" t="s">
        <v>17078</v>
      </c>
      <c r="C970" s="316" t="s">
        <v>14330</v>
      </c>
      <c r="D970" s="292">
        <v>56005</v>
      </c>
      <c r="E970" s="292" t="s">
        <v>14755</v>
      </c>
      <c r="F970" s="292" t="s">
        <v>18122</v>
      </c>
      <c r="G970" s="292" t="s">
        <v>18132</v>
      </c>
      <c r="H970" s="293" t="s">
        <v>14828</v>
      </c>
      <c r="I970" s="291">
        <v>3.8620000000000001</v>
      </c>
      <c r="J970" s="292">
        <v>0</v>
      </c>
      <c r="K970" s="292">
        <v>0</v>
      </c>
      <c r="L970" s="292">
        <v>0</v>
      </c>
      <c r="M970" s="293">
        <v>0</v>
      </c>
      <c r="O970" s="5"/>
      <c r="P970" s="5"/>
      <c r="Q970" s="5"/>
      <c r="R970" s="5"/>
      <c r="S970" s="5"/>
      <c r="T970" s="5"/>
    </row>
    <row r="971" spans="1:20" s="70" customFormat="1" x14ac:dyDescent="0.2">
      <c r="A971" s="315" t="s">
        <v>1311</v>
      </c>
      <c r="B971" s="292" t="s">
        <v>17078</v>
      </c>
      <c r="C971" s="316" t="s">
        <v>14330</v>
      </c>
      <c r="D971" s="292">
        <v>56005</v>
      </c>
      <c r="E971" s="292" t="s">
        <v>14757</v>
      </c>
      <c r="F971" s="292" t="s">
        <v>18133</v>
      </c>
      <c r="G971" s="292" t="s">
        <v>18134</v>
      </c>
      <c r="H971" s="293" t="s">
        <v>14828</v>
      </c>
      <c r="I971" s="291">
        <v>5.0999999999999996</v>
      </c>
      <c r="J971" s="292">
        <v>2.1</v>
      </c>
      <c r="K971" s="292">
        <v>9</v>
      </c>
      <c r="L971" s="292">
        <v>0</v>
      </c>
      <c r="M971" s="293">
        <v>0</v>
      </c>
      <c r="O971" s="5"/>
      <c r="P971" s="5"/>
      <c r="Q971" s="5"/>
      <c r="R971" s="5"/>
      <c r="S971" s="5"/>
      <c r="T971" s="5"/>
    </row>
    <row r="972" spans="1:20" s="70" customFormat="1" x14ac:dyDescent="0.2">
      <c r="A972" s="315" t="s">
        <v>1311</v>
      </c>
      <c r="B972" s="292" t="s">
        <v>17078</v>
      </c>
      <c r="C972" s="316" t="s">
        <v>14330</v>
      </c>
      <c r="D972" s="292">
        <v>56005</v>
      </c>
      <c r="E972" s="292" t="s">
        <v>14755</v>
      </c>
      <c r="F972" s="292" t="s">
        <v>18133</v>
      </c>
      <c r="G972" s="292" t="s">
        <v>18135</v>
      </c>
      <c r="H972" s="293" t="s">
        <v>14828</v>
      </c>
      <c r="I972" s="291">
        <v>3.9</v>
      </c>
      <c r="J972" s="292">
        <v>1.9</v>
      </c>
      <c r="K972" s="292">
        <v>7.7</v>
      </c>
      <c r="L972" s="292">
        <v>0</v>
      </c>
      <c r="M972" s="293">
        <v>0</v>
      </c>
      <c r="O972" s="5"/>
      <c r="P972" s="5"/>
      <c r="Q972" s="5"/>
      <c r="R972" s="5"/>
      <c r="S972" s="5"/>
      <c r="T972" s="5"/>
    </row>
    <row r="973" spans="1:20" s="70" customFormat="1" x14ac:dyDescent="0.2">
      <c r="A973" s="315" t="s">
        <v>1311</v>
      </c>
      <c r="B973" s="292" t="s">
        <v>17078</v>
      </c>
      <c r="C973" s="316" t="s">
        <v>14330</v>
      </c>
      <c r="D973" s="292">
        <v>56005</v>
      </c>
      <c r="E973" s="292" t="s">
        <v>14757</v>
      </c>
      <c r="F973" s="292" t="s">
        <v>18133</v>
      </c>
      <c r="G973" s="292" t="s">
        <v>18136</v>
      </c>
      <c r="H973" s="293" t="s">
        <v>14828</v>
      </c>
      <c r="I973" s="291">
        <v>3.9</v>
      </c>
      <c r="J973" s="292">
        <v>3.9</v>
      </c>
      <c r="K973" s="292">
        <v>1.9</v>
      </c>
      <c r="L973" s="292">
        <v>0</v>
      </c>
      <c r="M973" s="293">
        <v>0</v>
      </c>
      <c r="O973" s="5"/>
      <c r="P973" s="5"/>
      <c r="Q973" s="5"/>
      <c r="R973" s="5"/>
      <c r="S973" s="5"/>
      <c r="T973" s="5"/>
    </row>
    <row r="974" spans="1:20" s="70" customFormat="1" x14ac:dyDescent="0.2">
      <c r="A974" s="315" t="s">
        <v>1311</v>
      </c>
      <c r="B974" s="292" t="s">
        <v>17078</v>
      </c>
      <c r="C974" s="316" t="s">
        <v>14330</v>
      </c>
      <c r="D974" s="292">
        <v>56005</v>
      </c>
      <c r="E974" s="292" t="s">
        <v>14757</v>
      </c>
      <c r="F974" s="292" t="s">
        <v>18133</v>
      </c>
      <c r="G974" s="292" t="s">
        <v>18137</v>
      </c>
      <c r="H974" s="293" t="s">
        <v>14828</v>
      </c>
      <c r="I974" s="291">
        <v>5.0999999999999996</v>
      </c>
      <c r="J974" s="292">
        <v>2.1</v>
      </c>
      <c r="K974" s="292">
        <v>9</v>
      </c>
      <c r="L974" s="292">
        <v>0</v>
      </c>
      <c r="M974" s="293">
        <v>0</v>
      </c>
      <c r="O974" s="5"/>
      <c r="P974" s="5"/>
      <c r="Q974" s="5"/>
      <c r="R974" s="5"/>
      <c r="S974" s="5"/>
      <c r="T974" s="5"/>
    </row>
    <row r="975" spans="1:20" s="70" customFormat="1" x14ac:dyDescent="0.2">
      <c r="A975" s="315" t="s">
        <v>1311</v>
      </c>
      <c r="B975" s="292" t="s">
        <v>17078</v>
      </c>
      <c r="C975" s="316" t="s">
        <v>14330</v>
      </c>
      <c r="D975" s="292">
        <v>56005</v>
      </c>
      <c r="E975" s="292" t="s">
        <v>14757</v>
      </c>
      <c r="F975" s="292" t="s">
        <v>18133</v>
      </c>
      <c r="G975" s="292" t="s">
        <v>18138</v>
      </c>
      <c r="H975" s="293" t="s">
        <v>14828</v>
      </c>
      <c r="I975" s="291">
        <v>5.0999999999999996</v>
      </c>
      <c r="J975" s="292">
        <v>2.1</v>
      </c>
      <c r="K975" s="292">
        <v>9</v>
      </c>
      <c r="L975" s="292">
        <v>0</v>
      </c>
      <c r="M975" s="293">
        <v>0</v>
      </c>
      <c r="O975" s="5"/>
      <c r="P975" s="5"/>
      <c r="Q975" s="5"/>
      <c r="R975" s="5"/>
      <c r="S975" s="5"/>
      <c r="T975" s="5"/>
    </row>
    <row r="976" spans="1:20" s="70" customFormat="1" x14ac:dyDescent="0.2">
      <c r="A976" s="315" t="s">
        <v>1311</v>
      </c>
      <c r="B976" s="292" t="s">
        <v>17078</v>
      </c>
      <c r="C976" s="316" t="s">
        <v>14330</v>
      </c>
      <c r="D976" s="292">
        <v>56005</v>
      </c>
      <c r="E976" s="292" t="s">
        <v>14755</v>
      </c>
      <c r="F976" s="292" t="s">
        <v>18133</v>
      </c>
      <c r="G976" s="292" t="s">
        <v>18139</v>
      </c>
      <c r="H976" s="293" t="s">
        <v>14828</v>
      </c>
      <c r="I976" s="291">
        <v>3.9</v>
      </c>
      <c r="J976" s="292">
        <v>3.9</v>
      </c>
      <c r="K976" s="292">
        <v>7.7</v>
      </c>
      <c r="L976" s="292">
        <v>0</v>
      </c>
      <c r="M976" s="293">
        <v>0</v>
      </c>
      <c r="O976" s="5"/>
      <c r="P976" s="5"/>
      <c r="Q976" s="5"/>
      <c r="R976" s="5"/>
      <c r="S976" s="5"/>
      <c r="T976" s="5"/>
    </row>
    <row r="977" spans="1:20" s="70" customFormat="1" x14ac:dyDescent="0.2">
      <c r="A977" s="315" t="s">
        <v>1311</v>
      </c>
      <c r="B977" s="292" t="s">
        <v>17078</v>
      </c>
      <c r="C977" s="316" t="s">
        <v>14330</v>
      </c>
      <c r="D977" s="292">
        <v>56005</v>
      </c>
      <c r="E977" s="292" t="s">
        <v>14755</v>
      </c>
      <c r="F977" s="292" t="s">
        <v>18133</v>
      </c>
      <c r="G977" s="292" t="s">
        <v>18140</v>
      </c>
      <c r="H977" s="293" t="s">
        <v>14828</v>
      </c>
      <c r="I977" s="291">
        <v>3.9</v>
      </c>
      <c r="J977" s="292">
        <v>3.9</v>
      </c>
      <c r="K977" s="292">
        <v>7.7</v>
      </c>
      <c r="L977" s="292">
        <v>0</v>
      </c>
      <c r="M977" s="293">
        <v>0</v>
      </c>
      <c r="O977" s="5"/>
      <c r="P977" s="5"/>
      <c r="Q977" s="5"/>
      <c r="R977" s="5"/>
      <c r="S977" s="5"/>
      <c r="T977" s="5"/>
    </row>
    <row r="978" spans="1:20" s="70" customFormat="1" x14ac:dyDescent="0.2">
      <c r="A978" s="315" t="s">
        <v>1311</v>
      </c>
      <c r="B978" s="292" t="s">
        <v>17078</v>
      </c>
      <c r="C978" s="316" t="s">
        <v>14330</v>
      </c>
      <c r="D978" s="292">
        <v>56005</v>
      </c>
      <c r="E978" s="292" t="s">
        <v>14755</v>
      </c>
      <c r="F978" s="292" t="s">
        <v>18141</v>
      </c>
      <c r="G978" s="292" t="s">
        <v>17236</v>
      </c>
      <c r="H978" s="293" t="s">
        <v>14828</v>
      </c>
      <c r="I978" s="291">
        <v>16.2</v>
      </c>
      <c r="J978" s="292">
        <v>16.2</v>
      </c>
      <c r="K978" s="292">
        <v>22.7</v>
      </c>
      <c r="L978" s="292">
        <v>0</v>
      </c>
      <c r="M978" s="293">
        <v>0</v>
      </c>
      <c r="O978" s="5"/>
      <c r="P978" s="5"/>
      <c r="Q978" s="5"/>
      <c r="R978" s="5"/>
      <c r="S978" s="5"/>
      <c r="T978" s="5"/>
    </row>
    <row r="979" spans="1:20" s="70" customFormat="1" x14ac:dyDescent="0.2">
      <c r="A979" s="315" t="s">
        <v>1311</v>
      </c>
      <c r="B979" s="292" t="s">
        <v>17078</v>
      </c>
      <c r="C979" s="316" t="s">
        <v>14330</v>
      </c>
      <c r="D979" s="292">
        <v>56005</v>
      </c>
      <c r="E979" s="292" t="s">
        <v>14755</v>
      </c>
      <c r="F979" s="292" t="s">
        <v>18141</v>
      </c>
      <c r="G979" s="292" t="s">
        <v>17426</v>
      </c>
      <c r="H979" s="293" t="s">
        <v>14828</v>
      </c>
      <c r="I979" s="291">
        <v>3.9</v>
      </c>
      <c r="J979" s="292">
        <v>3.9</v>
      </c>
      <c r="K979" s="292">
        <v>7.7</v>
      </c>
      <c r="L979" s="292">
        <v>0</v>
      </c>
      <c r="M979" s="293">
        <v>0</v>
      </c>
      <c r="O979" s="5"/>
      <c r="P979" s="5"/>
      <c r="Q979" s="5"/>
      <c r="R979" s="5"/>
      <c r="S979" s="5"/>
      <c r="T979" s="5"/>
    </row>
    <row r="980" spans="1:20" s="70" customFormat="1" x14ac:dyDescent="0.2">
      <c r="A980" s="315" t="s">
        <v>1311</v>
      </c>
      <c r="B980" s="292" t="s">
        <v>17078</v>
      </c>
      <c r="C980" s="316" t="s">
        <v>14330</v>
      </c>
      <c r="D980" s="292">
        <v>56005</v>
      </c>
      <c r="E980" s="292" t="s">
        <v>14755</v>
      </c>
      <c r="F980" s="292" t="s">
        <v>18141</v>
      </c>
      <c r="G980" s="292" t="s">
        <v>17426</v>
      </c>
      <c r="H980" s="293" t="s">
        <v>14828</v>
      </c>
      <c r="I980" s="291">
        <v>3.9</v>
      </c>
      <c r="J980" s="292">
        <v>3.9</v>
      </c>
      <c r="K980" s="292">
        <v>7.7</v>
      </c>
      <c r="L980" s="292">
        <v>0</v>
      </c>
      <c r="M980" s="293">
        <v>0</v>
      </c>
      <c r="O980" s="5"/>
      <c r="P980" s="5"/>
      <c r="Q980" s="5"/>
      <c r="R980" s="5"/>
      <c r="S980" s="5"/>
      <c r="T980" s="5"/>
    </row>
    <row r="981" spans="1:20" s="70" customFormat="1" x14ac:dyDescent="0.2">
      <c r="A981" s="315" t="s">
        <v>1311</v>
      </c>
      <c r="B981" s="292" t="s">
        <v>17078</v>
      </c>
      <c r="C981" s="316" t="s">
        <v>14330</v>
      </c>
      <c r="D981" s="292">
        <v>56005</v>
      </c>
      <c r="E981" s="292" t="s">
        <v>14755</v>
      </c>
      <c r="F981" s="292" t="s">
        <v>18141</v>
      </c>
      <c r="G981" s="292" t="s">
        <v>17426</v>
      </c>
      <c r="H981" s="293" t="s">
        <v>14828</v>
      </c>
      <c r="I981" s="291">
        <v>3.9</v>
      </c>
      <c r="J981" s="292">
        <v>3.9</v>
      </c>
      <c r="K981" s="292">
        <v>7.7</v>
      </c>
      <c r="L981" s="292">
        <v>0</v>
      </c>
      <c r="M981" s="293">
        <v>0</v>
      </c>
      <c r="O981" s="5"/>
      <c r="P981" s="5"/>
      <c r="Q981" s="5"/>
      <c r="R981" s="5"/>
      <c r="S981" s="5"/>
      <c r="T981" s="5"/>
    </row>
    <row r="982" spans="1:20" s="70" customFormat="1" x14ac:dyDescent="0.2">
      <c r="A982" s="315" t="s">
        <v>1311</v>
      </c>
      <c r="B982" s="292" t="s">
        <v>17078</v>
      </c>
      <c r="C982" s="316" t="s">
        <v>14330</v>
      </c>
      <c r="D982" s="292">
        <v>56005</v>
      </c>
      <c r="E982" s="292" t="s">
        <v>14755</v>
      </c>
      <c r="F982" s="292" t="s">
        <v>18141</v>
      </c>
      <c r="G982" s="292" t="s">
        <v>17426</v>
      </c>
      <c r="H982" s="293" t="s">
        <v>14828</v>
      </c>
      <c r="I982" s="291">
        <v>3.9</v>
      </c>
      <c r="J982" s="292">
        <v>3.9</v>
      </c>
      <c r="K982" s="292">
        <v>7.7</v>
      </c>
      <c r="L982" s="292">
        <v>0</v>
      </c>
      <c r="M982" s="293">
        <v>0</v>
      </c>
      <c r="O982" s="5"/>
      <c r="P982" s="5"/>
      <c r="Q982" s="5"/>
      <c r="R982" s="5"/>
      <c r="S982" s="5"/>
      <c r="T982" s="5"/>
    </row>
    <row r="983" spans="1:20" s="70" customFormat="1" x14ac:dyDescent="0.2">
      <c r="A983" s="315" t="s">
        <v>1311</v>
      </c>
      <c r="B983" s="292" t="s">
        <v>17078</v>
      </c>
      <c r="C983" s="316" t="s">
        <v>14330</v>
      </c>
      <c r="D983" s="292">
        <v>56005</v>
      </c>
      <c r="E983" s="292" t="s">
        <v>14755</v>
      </c>
      <c r="F983" s="292" t="s">
        <v>18141</v>
      </c>
      <c r="G983" s="292" t="s">
        <v>17426</v>
      </c>
      <c r="H983" s="293" t="s">
        <v>14828</v>
      </c>
      <c r="I983" s="291">
        <v>3.9</v>
      </c>
      <c r="J983" s="292">
        <v>3.9</v>
      </c>
      <c r="K983" s="292">
        <v>7.7</v>
      </c>
      <c r="L983" s="292">
        <v>0</v>
      </c>
      <c r="M983" s="293">
        <v>0</v>
      </c>
      <c r="O983" s="5"/>
      <c r="P983" s="5"/>
      <c r="Q983" s="5"/>
      <c r="R983" s="5"/>
      <c r="S983" s="5"/>
      <c r="T983" s="5"/>
    </row>
    <row r="984" spans="1:20" s="70" customFormat="1" x14ac:dyDescent="0.2">
      <c r="A984" s="315" t="s">
        <v>1311</v>
      </c>
      <c r="B984" s="292" t="s">
        <v>17078</v>
      </c>
      <c r="C984" s="316" t="s">
        <v>14330</v>
      </c>
      <c r="D984" s="292">
        <v>56005</v>
      </c>
      <c r="E984" s="292" t="s">
        <v>14757</v>
      </c>
      <c r="F984" s="292" t="s">
        <v>18142</v>
      </c>
      <c r="G984" s="292" t="s">
        <v>18143</v>
      </c>
      <c r="H984" s="293" t="s">
        <v>14828</v>
      </c>
      <c r="I984" s="291">
        <v>5.7</v>
      </c>
      <c r="J984" s="292">
        <v>5.7</v>
      </c>
      <c r="K984" s="292">
        <v>2.8</v>
      </c>
      <c r="L984" s="292">
        <v>0</v>
      </c>
      <c r="M984" s="293">
        <v>0</v>
      </c>
      <c r="O984" s="5"/>
      <c r="P984" s="5"/>
      <c r="Q984" s="5"/>
      <c r="R984" s="5"/>
      <c r="S984" s="5"/>
      <c r="T984" s="5"/>
    </row>
    <row r="985" spans="1:20" s="70" customFormat="1" x14ac:dyDescent="0.2">
      <c r="A985" s="315" t="s">
        <v>1311</v>
      </c>
      <c r="B985" s="292" t="s">
        <v>17078</v>
      </c>
      <c r="C985" s="316" t="s">
        <v>14330</v>
      </c>
      <c r="D985" s="292">
        <v>56005</v>
      </c>
      <c r="E985" s="292" t="s">
        <v>14757</v>
      </c>
      <c r="F985" s="292" t="s">
        <v>18142</v>
      </c>
      <c r="G985" s="292" t="s">
        <v>18144</v>
      </c>
      <c r="H985" s="293" t="s">
        <v>14828</v>
      </c>
      <c r="I985" s="291">
        <v>5.7</v>
      </c>
      <c r="J985" s="292">
        <v>5.7</v>
      </c>
      <c r="K985" s="292">
        <v>2.8</v>
      </c>
      <c r="L985" s="292">
        <v>0</v>
      </c>
      <c r="M985" s="293">
        <v>0</v>
      </c>
      <c r="O985" s="5"/>
      <c r="P985" s="5"/>
      <c r="Q985" s="5"/>
      <c r="R985" s="5"/>
      <c r="S985" s="5"/>
      <c r="T985" s="5"/>
    </row>
    <row r="986" spans="1:20" s="70" customFormat="1" x14ac:dyDescent="0.2">
      <c r="A986" s="315" t="s">
        <v>1311</v>
      </c>
      <c r="B986" s="292" t="s">
        <v>17078</v>
      </c>
      <c r="C986" s="316" t="s">
        <v>14330</v>
      </c>
      <c r="D986" s="292">
        <v>56005</v>
      </c>
      <c r="E986" s="292" t="s">
        <v>14757</v>
      </c>
      <c r="F986" s="292" t="s">
        <v>18142</v>
      </c>
      <c r="G986" s="292" t="s">
        <v>18145</v>
      </c>
      <c r="H986" s="293" t="s">
        <v>14828</v>
      </c>
      <c r="I986" s="291">
        <v>5.7</v>
      </c>
      <c r="J986" s="292">
        <v>5.7</v>
      </c>
      <c r="K986" s="292">
        <v>2.8</v>
      </c>
      <c r="L986" s="292">
        <v>0</v>
      </c>
      <c r="M986" s="293">
        <v>0</v>
      </c>
      <c r="O986" s="5"/>
      <c r="P986" s="5"/>
      <c r="Q986" s="5"/>
      <c r="R986" s="5"/>
      <c r="S986" s="5"/>
      <c r="T986" s="5"/>
    </row>
    <row r="987" spans="1:20" s="70" customFormat="1" x14ac:dyDescent="0.2">
      <c r="A987" s="315" t="s">
        <v>1311</v>
      </c>
      <c r="B987" s="292" t="s">
        <v>17078</v>
      </c>
      <c r="C987" s="316" t="s">
        <v>14330</v>
      </c>
      <c r="D987" s="292">
        <v>56005</v>
      </c>
      <c r="E987" s="292" t="s">
        <v>14757</v>
      </c>
      <c r="F987" s="292" t="s">
        <v>18146</v>
      </c>
      <c r="G987" s="292" t="s">
        <v>18147</v>
      </c>
      <c r="H987" s="293" t="s">
        <v>14828</v>
      </c>
      <c r="I987" s="291">
        <v>5.7700000000000005</v>
      </c>
      <c r="J987" s="292">
        <v>5.6559999999999997</v>
      </c>
      <c r="K987" s="292">
        <v>2.8159999999999998</v>
      </c>
      <c r="L987" s="292">
        <v>0</v>
      </c>
      <c r="M987" s="293">
        <v>0</v>
      </c>
      <c r="O987" s="5"/>
      <c r="P987" s="5"/>
      <c r="Q987" s="5"/>
      <c r="R987" s="5"/>
      <c r="S987" s="5"/>
      <c r="T987" s="5"/>
    </row>
    <row r="988" spans="1:20" s="70" customFormat="1" x14ac:dyDescent="0.2">
      <c r="A988" s="315" t="s">
        <v>1311</v>
      </c>
      <c r="B988" s="292" t="s">
        <v>17078</v>
      </c>
      <c r="C988" s="316" t="s">
        <v>14330</v>
      </c>
      <c r="D988" s="292">
        <v>56005</v>
      </c>
      <c r="E988" s="292" t="s">
        <v>14757</v>
      </c>
      <c r="F988" s="292" t="s">
        <v>18148</v>
      </c>
      <c r="G988" s="292" t="s">
        <v>18149</v>
      </c>
      <c r="H988" s="293" t="s">
        <v>14828</v>
      </c>
      <c r="I988" s="291">
        <v>5.7700000000000005</v>
      </c>
      <c r="J988" s="292">
        <v>5.6559999999999997</v>
      </c>
      <c r="K988" s="292">
        <v>2.8159999999999998</v>
      </c>
      <c r="L988" s="292">
        <v>0</v>
      </c>
      <c r="M988" s="293">
        <v>0</v>
      </c>
      <c r="O988" s="5"/>
      <c r="P988" s="5"/>
      <c r="Q988" s="5"/>
      <c r="R988" s="5"/>
      <c r="S988" s="5"/>
      <c r="T988" s="5"/>
    </row>
    <row r="989" spans="1:20" s="70" customFormat="1" x14ac:dyDescent="0.2">
      <c r="A989" s="315" t="s">
        <v>1311</v>
      </c>
      <c r="B989" s="292" t="s">
        <v>17078</v>
      </c>
      <c r="C989" s="316" t="s">
        <v>14330</v>
      </c>
      <c r="D989" s="292">
        <v>56005</v>
      </c>
      <c r="E989" s="292" t="s">
        <v>14757</v>
      </c>
      <c r="F989" s="292" t="s">
        <v>18148</v>
      </c>
      <c r="G989" s="292" t="s">
        <v>18150</v>
      </c>
      <c r="H989" s="293" t="s">
        <v>14828</v>
      </c>
      <c r="I989" s="291">
        <v>5.7700000000000005</v>
      </c>
      <c r="J989" s="292">
        <v>5.6559999999999997</v>
      </c>
      <c r="K989" s="292">
        <v>2.8159999999999998</v>
      </c>
      <c r="L989" s="292">
        <v>0</v>
      </c>
      <c r="M989" s="293">
        <v>0</v>
      </c>
      <c r="O989" s="5"/>
      <c r="P989" s="5"/>
      <c r="Q989" s="5"/>
      <c r="R989" s="5"/>
      <c r="S989" s="5"/>
      <c r="T989" s="5"/>
    </row>
    <row r="990" spans="1:20" s="70" customFormat="1" x14ac:dyDescent="0.2">
      <c r="A990" s="315" t="s">
        <v>1311</v>
      </c>
      <c r="B990" s="292" t="s">
        <v>17078</v>
      </c>
      <c r="C990" s="316" t="s">
        <v>14330</v>
      </c>
      <c r="D990" s="292">
        <v>56005</v>
      </c>
      <c r="E990" s="292" t="s">
        <v>14757</v>
      </c>
      <c r="F990" s="292" t="s">
        <v>18151</v>
      </c>
      <c r="G990" s="292" t="s">
        <v>18152</v>
      </c>
      <c r="H990" s="293" t="s">
        <v>14828</v>
      </c>
      <c r="I990" s="291">
        <v>5.6559999999999997</v>
      </c>
      <c r="J990" s="292">
        <v>5.6559999999999997</v>
      </c>
      <c r="K990" s="292">
        <v>2.83</v>
      </c>
      <c r="L990" s="292">
        <v>0</v>
      </c>
      <c r="M990" s="293">
        <v>0</v>
      </c>
      <c r="O990" s="5"/>
      <c r="P990" s="5"/>
      <c r="Q990" s="5"/>
      <c r="R990" s="5"/>
      <c r="S990" s="5"/>
      <c r="T990" s="5"/>
    </row>
    <row r="991" spans="1:20" s="70" customFormat="1" x14ac:dyDescent="0.2">
      <c r="A991" s="315" t="s">
        <v>1311</v>
      </c>
      <c r="B991" s="292" t="s">
        <v>17078</v>
      </c>
      <c r="C991" s="316" t="s">
        <v>14330</v>
      </c>
      <c r="D991" s="292">
        <v>56005</v>
      </c>
      <c r="E991" s="292" t="s">
        <v>14757</v>
      </c>
      <c r="F991" s="292" t="s">
        <v>18151</v>
      </c>
      <c r="G991" s="292" t="s">
        <v>18153</v>
      </c>
      <c r="H991" s="293" t="s">
        <v>14828</v>
      </c>
      <c r="I991" s="291">
        <v>5.6559999999999997</v>
      </c>
      <c r="J991" s="292">
        <v>5.6559999999999997</v>
      </c>
      <c r="K991" s="292">
        <v>2.83</v>
      </c>
      <c r="L991" s="292">
        <v>0</v>
      </c>
      <c r="M991" s="293">
        <v>0</v>
      </c>
      <c r="O991" s="5"/>
      <c r="P991" s="5"/>
      <c r="Q991" s="5"/>
      <c r="R991" s="5"/>
      <c r="S991" s="5"/>
      <c r="T991" s="5"/>
    </row>
    <row r="992" spans="1:20" s="70" customFormat="1" x14ac:dyDescent="0.2">
      <c r="A992" s="315" t="s">
        <v>1311</v>
      </c>
      <c r="B992" s="292" t="s">
        <v>17078</v>
      </c>
      <c r="C992" s="316" t="s">
        <v>14330</v>
      </c>
      <c r="D992" s="292">
        <v>56005</v>
      </c>
      <c r="E992" s="292" t="s">
        <v>14757</v>
      </c>
      <c r="F992" s="292" t="s">
        <v>18151</v>
      </c>
      <c r="G992" s="292" t="s">
        <v>18154</v>
      </c>
      <c r="H992" s="293" t="s">
        <v>14828</v>
      </c>
      <c r="I992" s="291">
        <v>5.6559999999999997</v>
      </c>
      <c r="J992" s="292">
        <v>5.6559999999999997</v>
      </c>
      <c r="K992" s="292">
        <v>2.83</v>
      </c>
      <c r="L992" s="292">
        <v>0</v>
      </c>
      <c r="M992" s="293">
        <v>0</v>
      </c>
      <c r="O992" s="5"/>
      <c r="P992" s="5"/>
      <c r="Q992" s="5"/>
      <c r="R992" s="5"/>
      <c r="S992" s="5"/>
      <c r="T992" s="5"/>
    </row>
    <row r="993" spans="1:20" s="70" customFormat="1" x14ac:dyDescent="0.2">
      <c r="A993" s="315" t="s">
        <v>1311</v>
      </c>
      <c r="B993" s="292" t="s">
        <v>17078</v>
      </c>
      <c r="C993" s="316" t="s">
        <v>14330</v>
      </c>
      <c r="D993" s="292">
        <v>56005</v>
      </c>
      <c r="E993" s="292" t="s">
        <v>14757</v>
      </c>
      <c r="F993" s="292" t="s">
        <v>18151</v>
      </c>
      <c r="G993" s="292" t="s">
        <v>18155</v>
      </c>
      <c r="H993" s="293" t="s">
        <v>14828</v>
      </c>
      <c r="I993" s="291">
        <v>5.6559999999999997</v>
      </c>
      <c r="J993" s="292">
        <v>5.6559999999999997</v>
      </c>
      <c r="K993" s="292">
        <v>2.83</v>
      </c>
      <c r="L993" s="292">
        <v>0</v>
      </c>
      <c r="M993" s="293">
        <v>0</v>
      </c>
      <c r="O993" s="5"/>
      <c r="P993" s="5"/>
      <c r="Q993" s="5"/>
      <c r="R993" s="5"/>
      <c r="S993" s="5"/>
      <c r="T993" s="5"/>
    </row>
    <row r="994" spans="1:20" s="70" customFormat="1" x14ac:dyDescent="0.2">
      <c r="A994" s="315" t="s">
        <v>1311</v>
      </c>
      <c r="B994" s="292" t="s">
        <v>17078</v>
      </c>
      <c r="C994" s="316" t="s">
        <v>14330</v>
      </c>
      <c r="D994" s="292">
        <v>56005</v>
      </c>
      <c r="E994" s="292" t="s">
        <v>14755</v>
      </c>
      <c r="F994" s="292" t="s">
        <v>18151</v>
      </c>
      <c r="G994" s="292" t="s">
        <v>18156</v>
      </c>
      <c r="H994" s="293" t="s">
        <v>14828</v>
      </c>
      <c r="I994" s="291">
        <v>3.8620000000000001</v>
      </c>
      <c r="J994" s="292">
        <v>3.8620000000000001</v>
      </c>
      <c r="K994" s="292">
        <v>7.7240000000000002</v>
      </c>
      <c r="L994" s="292">
        <v>0</v>
      </c>
      <c r="M994" s="293">
        <v>0</v>
      </c>
      <c r="O994" s="5"/>
      <c r="P994" s="5"/>
      <c r="Q994" s="5"/>
      <c r="R994" s="5"/>
      <c r="S994" s="5"/>
      <c r="T994" s="5"/>
    </row>
    <row r="995" spans="1:20" s="70" customFormat="1" x14ac:dyDescent="0.2">
      <c r="A995" s="315" t="s">
        <v>1311</v>
      </c>
      <c r="B995" s="292" t="s">
        <v>17078</v>
      </c>
      <c r="C995" s="316" t="s">
        <v>14330</v>
      </c>
      <c r="D995" s="292">
        <v>56005</v>
      </c>
      <c r="E995" s="292" t="s">
        <v>14755</v>
      </c>
      <c r="F995" s="292" t="s">
        <v>18151</v>
      </c>
      <c r="G995" s="292" t="s">
        <v>18157</v>
      </c>
      <c r="H995" s="293" t="s">
        <v>14828</v>
      </c>
      <c r="I995" s="291">
        <v>3.8620000000000001</v>
      </c>
      <c r="J995" s="292">
        <v>3.8620000000000001</v>
      </c>
      <c r="K995" s="292">
        <v>7.7240000000000002</v>
      </c>
      <c r="L995" s="292">
        <v>0</v>
      </c>
      <c r="M995" s="293">
        <v>0</v>
      </c>
      <c r="O995" s="5"/>
      <c r="P995" s="5"/>
      <c r="Q995" s="5"/>
      <c r="R995" s="5"/>
      <c r="S995" s="5"/>
      <c r="T995" s="5"/>
    </row>
    <row r="996" spans="1:20" s="70" customFormat="1" x14ac:dyDescent="0.2">
      <c r="A996" s="315" t="s">
        <v>1311</v>
      </c>
      <c r="B996" s="292" t="s">
        <v>17078</v>
      </c>
      <c r="C996" s="316" t="s">
        <v>14330</v>
      </c>
      <c r="D996" s="292">
        <v>56005</v>
      </c>
      <c r="E996" s="292" t="s">
        <v>14757</v>
      </c>
      <c r="F996" s="292" t="s">
        <v>18158</v>
      </c>
      <c r="G996" s="292" t="s">
        <v>18159</v>
      </c>
      <c r="H996" s="293" t="s">
        <v>14828</v>
      </c>
      <c r="I996" s="291">
        <v>5.0999999999999996</v>
      </c>
      <c r="J996" s="292">
        <v>5.0999999999999996</v>
      </c>
      <c r="K996" s="292">
        <v>2.6</v>
      </c>
      <c r="L996" s="292">
        <v>0</v>
      </c>
      <c r="M996" s="293">
        <v>0</v>
      </c>
      <c r="O996" s="5"/>
      <c r="P996" s="5"/>
      <c r="Q996" s="5"/>
      <c r="R996" s="5"/>
      <c r="S996" s="5"/>
      <c r="T996" s="5"/>
    </row>
    <row r="997" spans="1:20" s="70" customFormat="1" x14ac:dyDescent="0.2">
      <c r="A997" s="315" t="s">
        <v>1311</v>
      </c>
      <c r="B997" s="292" t="s">
        <v>17078</v>
      </c>
      <c r="C997" s="316" t="s">
        <v>14330</v>
      </c>
      <c r="D997" s="292">
        <v>56005</v>
      </c>
      <c r="E997" s="292" t="s">
        <v>14757</v>
      </c>
      <c r="F997" s="292" t="s">
        <v>18158</v>
      </c>
      <c r="G997" s="292" t="s">
        <v>18160</v>
      </c>
      <c r="H997" s="293" t="s">
        <v>14828</v>
      </c>
      <c r="I997" s="291">
        <v>5.0999999999999996</v>
      </c>
      <c r="J997" s="292">
        <v>5.0999999999999996</v>
      </c>
      <c r="K997" s="292">
        <v>2.6</v>
      </c>
      <c r="L997" s="292">
        <v>0</v>
      </c>
      <c r="M997" s="293">
        <v>0</v>
      </c>
      <c r="O997" s="5"/>
      <c r="P997" s="5"/>
      <c r="Q997" s="5"/>
      <c r="R997" s="5"/>
      <c r="S997" s="5"/>
      <c r="T997" s="5"/>
    </row>
    <row r="998" spans="1:20" s="70" customFormat="1" x14ac:dyDescent="0.2">
      <c r="A998" s="315" t="s">
        <v>1311</v>
      </c>
      <c r="B998" s="292" t="s">
        <v>17078</v>
      </c>
      <c r="C998" s="316" t="s">
        <v>14330</v>
      </c>
      <c r="D998" s="292">
        <v>56005</v>
      </c>
      <c r="E998" s="292" t="s">
        <v>14757</v>
      </c>
      <c r="F998" s="292" t="s">
        <v>18161</v>
      </c>
      <c r="G998" s="292" t="s">
        <v>18162</v>
      </c>
      <c r="H998" s="293" t="s">
        <v>14828</v>
      </c>
      <c r="I998" s="291">
        <v>5.670166806377277</v>
      </c>
      <c r="J998" s="292">
        <v>5.7</v>
      </c>
      <c r="K998" s="292">
        <v>2.8</v>
      </c>
      <c r="L998" s="292">
        <v>0</v>
      </c>
      <c r="M998" s="293">
        <v>0</v>
      </c>
      <c r="O998" s="5"/>
      <c r="P998" s="5"/>
      <c r="Q998" s="5"/>
      <c r="R998" s="5"/>
      <c r="S998" s="5"/>
      <c r="T998" s="5"/>
    </row>
    <row r="999" spans="1:20" s="70" customFormat="1" x14ac:dyDescent="0.2">
      <c r="A999" s="315" t="s">
        <v>1311</v>
      </c>
      <c r="B999" s="292" t="s">
        <v>17078</v>
      </c>
      <c r="C999" s="316" t="s">
        <v>14330</v>
      </c>
      <c r="D999" s="292">
        <v>56005</v>
      </c>
      <c r="E999" s="292" t="s">
        <v>14757</v>
      </c>
      <c r="F999" s="292" t="s">
        <v>18161</v>
      </c>
      <c r="G999" s="292" t="s">
        <v>18162</v>
      </c>
      <c r="H999" s="293" t="s">
        <v>14828</v>
      </c>
      <c r="I999" s="291">
        <v>5.670166806377277</v>
      </c>
      <c r="J999" s="292">
        <v>5.7</v>
      </c>
      <c r="K999" s="292">
        <v>2.8</v>
      </c>
      <c r="L999" s="292">
        <v>0</v>
      </c>
      <c r="M999" s="293">
        <v>0</v>
      </c>
      <c r="O999" s="5"/>
      <c r="P999" s="5"/>
      <c r="Q999" s="5"/>
      <c r="R999" s="5"/>
      <c r="S999" s="5"/>
      <c r="T999" s="5"/>
    </row>
    <row r="1000" spans="1:20" s="70" customFormat="1" x14ac:dyDescent="0.2">
      <c r="A1000" s="315" t="s">
        <v>1311</v>
      </c>
      <c r="B1000" s="292" t="s">
        <v>17078</v>
      </c>
      <c r="C1000" s="316" t="s">
        <v>14330</v>
      </c>
      <c r="D1000" s="292">
        <v>56005</v>
      </c>
      <c r="E1000" s="292" t="s">
        <v>14757</v>
      </c>
      <c r="F1000" s="292" t="s">
        <v>18161</v>
      </c>
      <c r="G1000" s="292" t="s">
        <v>18162</v>
      </c>
      <c r="H1000" s="293" t="s">
        <v>14828</v>
      </c>
      <c r="I1000" s="291">
        <v>5.670166806377277</v>
      </c>
      <c r="J1000" s="292">
        <v>5.7</v>
      </c>
      <c r="K1000" s="292">
        <v>2.8</v>
      </c>
      <c r="L1000" s="292">
        <v>0</v>
      </c>
      <c r="M1000" s="293">
        <v>0</v>
      </c>
      <c r="O1000" s="5"/>
      <c r="P1000" s="5"/>
      <c r="Q1000" s="5"/>
      <c r="R1000" s="5"/>
      <c r="S1000" s="5"/>
      <c r="T1000" s="5"/>
    </row>
    <row r="1001" spans="1:20" s="70" customFormat="1" x14ac:dyDescent="0.2">
      <c r="A1001" s="315" t="s">
        <v>1311</v>
      </c>
      <c r="B1001" s="292" t="s">
        <v>17078</v>
      </c>
      <c r="C1001" s="316" t="s">
        <v>14330</v>
      </c>
      <c r="D1001" s="292">
        <v>56005</v>
      </c>
      <c r="E1001" s="292" t="s">
        <v>14757</v>
      </c>
      <c r="F1001" s="292" t="s">
        <v>18161</v>
      </c>
      <c r="G1001" s="292" t="s">
        <v>18162</v>
      </c>
      <c r="H1001" s="293" t="s">
        <v>14828</v>
      </c>
      <c r="I1001" s="291">
        <v>5.670166806377277</v>
      </c>
      <c r="J1001" s="292">
        <v>5.7</v>
      </c>
      <c r="K1001" s="292">
        <v>2.8</v>
      </c>
      <c r="L1001" s="292">
        <v>0</v>
      </c>
      <c r="M1001" s="293">
        <v>0</v>
      </c>
      <c r="O1001" s="5"/>
      <c r="P1001" s="5"/>
      <c r="Q1001" s="5"/>
      <c r="R1001" s="5"/>
      <c r="S1001" s="5"/>
      <c r="T1001" s="5"/>
    </row>
    <row r="1002" spans="1:20" s="70" customFormat="1" x14ac:dyDescent="0.2">
      <c r="A1002" s="315" t="s">
        <v>1311</v>
      </c>
      <c r="B1002" s="292" t="s">
        <v>17078</v>
      </c>
      <c r="C1002" s="316" t="s">
        <v>14330</v>
      </c>
      <c r="D1002" s="292">
        <v>56005</v>
      </c>
      <c r="E1002" s="292" t="s">
        <v>14755</v>
      </c>
      <c r="F1002" s="292" t="s">
        <v>18163</v>
      </c>
      <c r="G1002" s="292" t="s">
        <v>18164</v>
      </c>
      <c r="H1002" s="293" t="s">
        <v>14828</v>
      </c>
      <c r="I1002" s="291">
        <v>1.8</v>
      </c>
      <c r="J1002" s="292">
        <v>0.9</v>
      </c>
      <c r="K1002" s="292">
        <v>1.8</v>
      </c>
      <c r="L1002" s="292">
        <v>0</v>
      </c>
      <c r="M1002" s="293">
        <v>0</v>
      </c>
      <c r="O1002" s="5"/>
      <c r="P1002" s="5"/>
      <c r="Q1002" s="5"/>
      <c r="R1002" s="5"/>
      <c r="S1002" s="5"/>
      <c r="T1002" s="5"/>
    </row>
    <row r="1003" spans="1:20" s="70" customFormat="1" x14ac:dyDescent="0.2">
      <c r="A1003" s="315" t="s">
        <v>1311</v>
      </c>
      <c r="B1003" s="292" t="s">
        <v>17078</v>
      </c>
      <c r="C1003" s="316" t="s">
        <v>14330</v>
      </c>
      <c r="D1003" s="292">
        <v>56005</v>
      </c>
      <c r="E1003" s="292" t="s">
        <v>14755</v>
      </c>
      <c r="F1003" s="292" t="s">
        <v>18165</v>
      </c>
      <c r="G1003" s="292" t="s">
        <v>18166</v>
      </c>
      <c r="H1003" s="293" t="s">
        <v>14828</v>
      </c>
      <c r="I1003" s="291">
        <v>3.6709999999999998</v>
      </c>
      <c r="J1003" s="292">
        <v>3.6709999999999998</v>
      </c>
      <c r="K1003" s="292">
        <v>7.3380000000000001</v>
      </c>
      <c r="L1003" s="292">
        <v>0</v>
      </c>
      <c r="M1003" s="293">
        <v>0</v>
      </c>
      <c r="O1003" s="5"/>
      <c r="P1003" s="5"/>
      <c r="Q1003" s="5"/>
      <c r="R1003" s="5"/>
      <c r="S1003" s="5"/>
      <c r="T1003" s="5"/>
    </row>
    <row r="1004" spans="1:20" s="70" customFormat="1" x14ac:dyDescent="0.2">
      <c r="A1004" s="315" t="s">
        <v>1311</v>
      </c>
      <c r="B1004" s="292" t="s">
        <v>17078</v>
      </c>
      <c r="C1004" s="316" t="s">
        <v>14330</v>
      </c>
      <c r="D1004" s="292">
        <v>56005</v>
      </c>
      <c r="E1004" s="292" t="s">
        <v>14755</v>
      </c>
      <c r="F1004" s="292" t="s">
        <v>18165</v>
      </c>
      <c r="G1004" s="292" t="s">
        <v>18167</v>
      </c>
      <c r="H1004" s="293" t="s">
        <v>14828</v>
      </c>
      <c r="I1004" s="291">
        <v>3.6709999999999998</v>
      </c>
      <c r="J1004" s="292">
        <v>3.6709999999999998</v>
      </c>
      <c r="K1004" s="292">
        <v>7.3380000000000001</v>
      </c>
      <c r="L1004" s="292">
        <v>0</v>
      </c>
      <c r="M1004" s="293">
        <v>0</v>
      </c>
      <c r="O1004" s="5"/>
      <c r="P1004" s="5"/>
      <c r="Q1004" s="5"/>
      <c r="R1004" s="5"/>
      <c r="S1004" s="5"/>
      <c r="T1004" s="5"/>
    </row>
    <row r="1005" spans="1:20" s="70" customFormat="1" x14ac:dyDescent="0.2">
      <c r="A1005" s="315" t="s">
        <v>1311</v>
      </c>
      <c r="B1005" s="292" t="s">
        <v>17078</v>
      </c>
      <c r="C1005" s="316" t="s">
        <v>14330</v>
      </c>
      <c r="D1005" s="292">
        <v>56005</v>
      </c>
      <c r="E1005" s="292" t="s">
        <v>14755</v>
      </c>
      <c r="F1005" s="292" t="s">
        <v>18168</v>
      </c>
      <c r="G1005" s="292" t="s">
        <v>18169</v>
      </c>
      <c r="H1005" s="293" t="s">
        <v>14828</v>
      </c>
      <c r="I1005" s="291">
        <v>3.8620000000000001</v>
      </c>
      <c r="J1005" s="292">
        <v>1.1579999999999999</v>
      </c>
      <c r="K1005" s="292">
        <v>7.7240000000000002</v>
      </c>
      <c r="L1005" s="292">
        <v>0</v>
      </c>
      <c r="M1005" s="293">
        <v>0</v>
      </c>
      <c r="O1005" s="5"/>
      <c r="P1005" s="5"/>
      <c r="Q1005" s="5"/>
      <c r="R1005" s="5"/>
      <c r="S1005" s="5"/>
      <c r="T1005" s="5"/>
    </row>
    <row r="1006" spans="1:20" s="70" customFormat="1" x14ac:dyDescent="0.2">
      <c r="A1006" s="315" t="s">
        <v>1311</v>
      </c>
      <c r="B1006" s="292" t="s">
        <v>17078</v>
      </c>
      <c r="C1006" s="316" t="s">
        <v>14330</v>
      </c>
      <c r="D1006" s="292">
        <v>56005</v>
      </c>
      <c r="E1006" s="292" t="s">
        <v>14753</v>
      </c>
      <c r="F1006" s="292" t="s">
        <v>18168</v>
      </c>
      <c r="G1006" s="292" t="s">
        <v>18170</v>
      </c>
      <c r="H1006" s="293" t="s">
        <v>14828</v>
      </c>
      <c r="I1006" s="291">
        <v>0</v>
      </c>
      <c r="J1006" s="292">
        <v>0</v>
      </c>
      <c r="K1006" s="292">
        <v>0</v>
      </c>
      <c r="L1006" s="292">
        <v>0</v>
      </c>
      <c r="M1006" s="293">
        <v>0</v>
      </c>
      <c r="O1006" s="5"/>
      <c r="P1006" s="5"/>
      <c r="Q1006" s="5"/>
      <c r="R1006" s="5"/>
      <c r="S1006" s="5"/>
      <c r="T1006" s="5"/>
    </row>
    <row r="1007" spans="1:20" s="70" customFormat="1" x14ac:dyDescent="0.2">
      <c r="A1007" s="315" t="s">
        <v>1311</v>
      </c>
      <c r="B1007" s="292" t="s">
        <v>17078</v>
      </c>
      <c r="C1007" s="316" t="s">
        <v>14330</v>
      </c>
      <c r="D1007" s="292">
        <v>56005</v>
      </c>
      <c r="E1007" s="292" t="s">
        <v>14755</v>
      </c>
      <c r="F1007" s="292" t="s">
        <v>18171</v>
      </c>
      <c r="G1007" s="292" t="s">
        <v>17236</v>
      </c>
      <c r="H1007" s="293" t="s">
        <v>14828</v>
      </c>
      <c r="I1007" s="291">
        <v>16.217100001546058</v>
      </c>
      <c r="J1007" s="292">
        <v>8.1</v>
      </c>
      <c r="K1007" s="292">
        <v>26</v>
      </c>
      <c r="L1007" s="292">
        <v>0</v>
      </c>
      <c r="M1007" s="293">
        <v>0</v>
      </c>
      <c r="O1007" s="5"/>
      <c r="P1007" s="5"/>
      <c r="Q1007" s="5"/>
      <c r="R1007" s="5"/>
      <c r="S1007" s="5"/>
      <c r="T1007" s="5"/>
    </row>
    <row r="1008" spans="1:20" s="70" customFormat="1" x14ac:dyDescent="0.2">
      <c r="A1008" s="315" t="s">
        <v>1311</v>
      </c>
      <c r="B1008" s="292" t="s">
        <v>17078</v>
      </c>
      <c r="C1008" s="316" t="s">
        <v>14330</v>
      </c>
      <c r="D1008" s="292">
        <v>56005</v>
      </c>
      <c r="E1008" s="292" t="s">
        <v>14755</v>
      </c>
      <c r="F1008" s="292" t="s">
        <v>18171</v>
      </c>
      <c r="G1008" s="292" t="s">
        <v>17236</v>
      </c>
      <c r="H1008" s="293" t="s">
        <v>14828</v>
      </c>
      <c r="I1008" s="291">
        <v>16.217100001546058</v>
      </c>
      <c r="J1008" s="292">
        <v>8.1</v>
      </c>
      <c r="K1008" s="292">
        <v>26</v>
      </c>
      <c r="L1008" s="292">
        <v>0</v>
      </c>
      <c r="M1008" s="293">
        <v>0</v>
      </c>
      <c r="O1008" s="5"/>
      <c r="P1008" s="5"/>
      <c r="Q1008" s="5"/>
      <c r="R1008" s="5"/>
      <c r="S1008" s="5"/>
      <c r="T1008" s="5"/>
    </row>
    <row r="1009" spans="1:20" s="70" customFormat="1" x14ac:dyDescent="0.2">
      <c r="A1009" s="315" t="s">
        <v>1311</v>
      </c>
      <c r="B1009" s="292" t="s">
        <v>17078</v>
      </c>
      <c r="C1009" s="316" t="s">
        <v>14330</v>
      </c>
      <c r="D1009" s="292">
        <v>56005</v>
      </c>
      <c r="E1009" s="292" t="s">
        <v>14755</v>
      </c>
      <c r="F1009" s="292" t="s">
        <v>18171</v>
      </c>
      <c r="G1009" s="292" t="s">
        <v>17236</v>
      </c>
      <c r="H1009" s="293" t="s">
        <v>14828</v>
      </c>
      <c r="I1009" s="291">
        <v>16.217100001546058</v>
      </c>
      <c r="J1009" s="292">
        <v>8.1</v>
      </c>
      <c r="K1009" s="292">
        <v>26</v>
      </c>
      <c r="L1009" s="292">
        <v>0</v>
      </c>
      <c r="M1009" s="293">
        <v>0</v>
      </c>
      <c r="O1009" s="5"/>
      <c r="P1009" s="5"/>
      <c r="Q1009" s="5"/>
      <c r="R1009" s="5"/>
      <c r="S1009" s="5"/>
      <c r="T1009" s="5"/>
    </row>
    <row r="1010" spans="1:20" s="70" customFormat="1" x14ac:dyDescent="0.2">
      <c r="A1010" s="315" t="s">
        <v>1311</v>
      </c>
      <c r="B1010" s="292" t="s">
        <v>17078</v>
      </c>
      <c r="C1010" s="316" t="s">
        <v>14330</v>
      </c>
      <c r="D1010" s="292">
        <v>56005</v>
      </c>
      <c r="E1010" s="292" t="s">
        <v>14755</v>
      </c>
      <c r="F1010" s="292" t="s">
        <v>18171</v>
      </c>
      <c r="G1010" s="292" t="s">
        <v>17236</v>
      </c>
      <c r="H1010" s="293" t="s">
        <v>14828</v>
      </c>
      <c r="I1010" s="291">
        <v>16.217100001546058</v>
      </c>
      <c r="J1010" s="292">
        <v>8.1</v>
      </c>
      <c r="K1010" s="292">
        <v>26</v>
      </c>
      <c r="L1010" s="292">
        <v>0</v>
      </c>
      <c r="M1010" s="293">
        <v>0</v>
      </c>
      <c r="O1010" s="5"/>
      <c r="P1010" s="5"/>
      <c r="Q1010" s="5"/>
      <c r="R1010" s="5"/>
      <c r="S1010" s="5"/>
      <c r="T1010" s="5"/>
    </row>
    <row r="1011" spans="1:20" s="70" customFormat="1" x14ac:dyDescent="0.2">
      <c r="A1011" s="315" t="s">
        <v>1311</v>
      </c>
      <c r="B1011" s="292" t="s">
        <v>17078</v>
      </c>
      <c r="C1011" s="316" t="s">
        <v>14330</v>
      </c>
      <c r="D1011" s="292">
        <v>56005</v>
      </c>
      <c r="E1011" s="292" t="s">
        <v>14755</v>
      </c>
      <c r="F1011" s="292" t="s">
        <v>18171</v>
      </c>
      <c r="G1011" s="292" t="s">
        <v>17236</v>
      </c>
      <c r="H1011" s="293" t="s">
        <v>14828</v>
      </c>
      <c r="I1011" s="291">
        <v>11.4</v>
      </c>
      <c r="J1011" s="292">
        <v>11.4</v>
      </c>
      <c r="K1011" s="292">
        <v>26</v>
      </c>
      <c r="L1011" s="292">
        <v>0</v>
      </c>
      <c r="M1011" s="293">
        <v>0</v>
      </c>
      <c r="O1011" s="5"/>
      <c r="P1011" s="5"/>
      <c r="Q1011" s="5"/>
      <c r="R1011" s="5"/>
      <c r="S1011" s="5"/>
      <c r="T1011" s="5"/>
    </row>
    <row r="1012" spans="1:20" s="70" customFormat="1" x14ac:dyDescent="0.2">
      <c r="A1012" s="315" t="s">
        <v>1311</v>
      </c>
      <c r="B1012" s="292" t="s">
        <v>17078</v>
      </c>
      <c r="C1012" s="316" t="s">
        <v>14330</v>
      </c>
      <c r="D1012" s="292">
        <v>56005</v>
      </c>
      <c r="E1012" s="292" t="s">
        <v>14755</v>
      </c>
      <c r="F1012" s="292" t="s">
        <v>18171</v>
      </c>
      <c r="G1012" s="292" t="s">
        <v>18172</v>
      </c>
      <c r="H1012" s="293" t="s">
        <v>14828</v>
      </c>
      <c r="I1012" s="291">
        <v>0.88098300028988596</v>
      </c>
      <c r="J1012" s="292">
        <v>0.5</v>
      </c>
      <c r="K1012" s="292">
        <v>1.5</v>
      </c>
      <c r="L1012" s="292">
        <v>0</v>
      </c>
      <c r="M1012" s="293">
        <v>0</v>
      </c>
      <c r="O1012" s="5"/>
      <c r="P1012" s="5"/>
      <c r="Q1012" s="5"/>
      <c r="R1012" s="5"/>
      <c r="S1012" s="5"/>
      <c r="T1012" s="5"/>
    </row>
    <row r="1013" spans="1:20" s="70" customFormat="1" x14ac:dyDescent="0.2">
      <c r="A1013" s="315" t="s">
        <v>1311</v>
      </c>
      <c r="B1013" s="292" t="s">
        <v>17078</v>
      </c>
      <c r="C1013" s="316" t="s">
        <v>14330</v>
      </c>
      <c r="D1013" s="292">
        <v>56005</v>
      </c>
      <c r="E1013" s="292" t="s">
        <v>14755</v>
      </c>
      <c r="F1013" s="292" t="s">
        <v>18173</v>
      </c>
      <c r="G1013" s="292" t="s">
        <v>18174</v>
      </c>
      <c r="H1013" s="293" t="s">
        <v>14828</v>
      </c>
      <c r="I1013" s="291">
        <v>3.6709999999999998</v>
      </c>
      <c r="J1013" s="292">
        <v>0</v>
      </c>
      <c r="K1013" s="292">
        <v>0</v>
      </c>
      <c r="L1013" s="292">
        <v>0</v>
      </c>
      <c r="M1013" s="293">
        <v>0</v>
      </c>
      <c r="O1013" s="5"/>
      <c r="P1013" s="5"/>
      <c r="Q1013" s="5"/>
      <c r="R1013" s="5"/>
      <c r="S1013" s="5"/>
      <c r="T1013" s="5"/>
    </row>
    <row r="1014" spans="1:20" s="70" customFormat="1" x14ac:dyDescent="0.2">
      <c r="A1014" s="315" t="s">
        <v>1311</v>
      </c>
      <c r="B1014" s="292" t="s">
        <v>17078</v>
      </c>
      <c r="C1014" s="316" t="s">
        <v>14330</v>
      </c>
      <c r="D1014" s="292">
        <v>56005</v>
      </c>
      <c r="E1014" s="292" t="s">
        <v>14755</v>
      </c>
      <c r="F1014" s="292" t="s">
        <v>18175</v>
      </c>
      <c r="G1014" s="292" t="s">
        <v>18176</v>
      </c>
      <c r="H1014" s="293" t="s">
        <v>14828</v>
      </c>
      <c r="I1014" s="291">
        <v>3.8620000000000001</v>
      </c>
      <c r="J1014" s="292">
        <v>1.1579999999999999</v>
      </c>
      <c r="K1014" s="292">
        <v>7.7240000000000002</v>
      </c>
      <c r="L1014" s="292">
        <v>0</v>
      </c>
      <c r="M1014" s="293">
        <v>0</v>
      </c>
      <c r="O1014" s="5"/>
      <c r="P1014" s="5"/>
      <c r="Q1014" s="5"/>
      <c r="R1014" s="5"/>
      <c r="S1014" s="5"/>
      <c r="T1014" s="5"/>
    </row>
    <row r="1015" spans="1:20" s="70" customFormat="1" x14ac:dyDescent="0.2">
      <c r="A1015" s="315" t="s">
        <v>1311</v>
      </c>
      <c r="B1015" s="292" t="s">
        <v>17078</v>
      </c>
      <c r="C1015" s="316" t="s">
        <v>14330</v>
      </c>
      <c r="D1015" s="292">
        <v>56005</v>
      </c>
      <c r="E1015" s="292" t="s">
        <v>14753</v>
      </c>
      <c r="F1015" s="292" t="s">
        <v>18175</v>
      </c>
      <c r="G1015" s="292" t="s">
        <v>18177</v>
      </c>
      <c r="H1015" s="293" t="s">
        <v>14828</v>
      </c>
      <c r="I1015" s="291">
        <v>0</v>
      </c>
      <c r="J1015" s="292">
        <v>0</v>
      </c>
      <c r="K1015" s="292">
        <v>0</v>
      </c>
      <c r="L1015" s="292">
        <v>0</v>
      </c>
      <c r="M1015" s="293">
        <v>0</v>
      </c>
      <c r="O1015" s="5"/>
      <c r="P1015" s="5"/>
      <c r="Q1015" s="5"/>
      <c r="R1015" s="5"/>
      <c r="S1015" s="5"/>
      <c r="T1015" s="5"/>
    </row>
    <row r="1016" spans="1:20" s="70" customFormat="1" x14ac:dyDescent="0.2">
      <c r="A1016" s="315" t="s">
        <v>1311</v>
      </c>
      <c r="B1016" s="292" t="s">
        <v>17078</v>
      </c>
      <c r="C1016" s="316" t="s">
        <v>14330</v>
      </c>
      <c r="D1016" s="292">
        <v>56005</v>
      </c>
      <c r="E1016" s="292" t="s">
        <v>14757</v>
      </c>
      <c r="F1016" s="292" t="s">
        <v>18179</v>
      </c>
      <c r="G1016" s="292" t="s">
        <v>18180</v>
      </c>
      <c r="H1016" s="293" t="s">
        <v>14828</v>
      </c>
      <c r="I1016" s="291">
        <v>19.399999999999999</v>
      </c>
      <c r="J1016" s="292">
        <v>13</v>
      </c>
      <c r="K1016" s="292">
        <v>6.5</v>
      </c>
      <c r="L1016" s="292">
        <v>0</v>
      </c>
      <c r="M1016" s="293">
        <v>0</v>
      </c>
      <c r="O1016" s="5"/>
      <c r="P1016" s="5"/>
      <c r="Q1016" s="5"/>
      <c r="R1016" s="5"/>
      <c r="S1016" s="5"/>
      <c r="T1016" s="5"/>
    </row>
    <row r="1017" spans="1:20" s="70" customFormat="1" x14ac:dyDescent="0.2">
      <c r="A1017" s="315" t="s">
        <v>1311</v>
      </c>
      <c r="B1017" s="292" t="s">
        <v>17078</v>
      </c>
      <c r="C1017" s="316" t="s">
        <v>14330</v>
      </c>
      <c r="D1017" s="292">
        <v>56005</v>
      </c>
      <c r="E1017" s="292" t="s">
        <v>14757</v>
      </c>
      <c r="F1017" s="292" t="s">
        <v>18179</v>
      </c>
      <c r="G1017" s="292" t="s">
        <v>18181</v>
      </c>
      <c r="H1017" s="293" t="s">
        <v>14828</v>
      </c>
      <c r="I1017" s="291">
        <v>6.2</v>
      </c>
      <c r="J1017" s="292">
        <v>6.2</v>
      </c>
      <c r="K1017" s="292">
        <v>3.1</v>
      </c>
      <c r="L1017" s="292">
        <v>0</v>
      </c>
      <c r="M1017" s="293">
        <v>0</v>
      </c>
      <c r="O1017" s="5"/>
      <c r="P1017" s="5"/>
      <c r="Q1017" s="5"/>
      <c r="R1017" s="5"/>
      <c r="S1017" s="5"/>
      <c r="T1017" s="5"/>
    </row>
    <row r="1018" spans="1:20" s="70" customFormat="1" x14ac:dyDescent="0.2">
      <c r="A1018" s="315" t="s">
        <v>1311</v>
      </c>
      <c r="B1018" s="292" t="s">
        <v>17078</v>
      </c>
      <c r="C1018" s="316" t="s">
        <v>14330</v>
      </c>
      <c r="D1018" s="292">
        <v>56005</v>
      </c>
      <c r="E1018" s="292" t="s">
        <v>14755</v>
      </c>
      <c r="F1018" s="292" t="s">
        <v>18182</v>
      </c>
      <c r="G1018" s="292" t="s">
        <v>18183</v>
      </c>
      <c r="H1018" s="293" t="s">
        <v>14828</v>
      </c>
      <c r="I1018" s="291">
        <v>0.9</v>
      </c>
      <c r="J1018" s="292">
        <v>0.9</v>
      </c>
      <c r="K1018" s="292">
        <v>1.8</v>
      </c>
      <c r="L1018" s="292">
        <v>0</v>
      </c>
      <c r="M1018" s="293">
        <v>0</v>
      </c>
      <c r="O1018" s="5"/>
      <c r="P1018" s="5"/>
      <c r="Q1018" s="5"/>
      <c r="R1018" s="5"/>
      <c r="S1018" s="5"/>
      <c r="T1018" s="5"/>
    </row>
    <row r="1019" spans="1:20" s="70" customFormat="1" x14ac:dyDescent="0.2">
      <c r="A1019" s="315" t="s">
        <v>1311</v>
      </c>
      <c r="B1019" s="292" t="s">
        <v>17078</v>
      </c>
      <c r="C1019" s="316" t="s">
        <v>14330</v>
      </c>
      <c r="D1019" s="292">
        <v>56005</v>
      </c>
      <c r="E1019" s="292" t="s">
        <v>14755</v>
      </c>
      <c r="F1019" s="292" t="s">
        <v>18184</v>
      </c>
      <c r="G1019" s="292" t="s">
        <v>18183</v>
      </c>
      <c r="H1019" s="293" t="s">
        <v>14828</v>
      </c>
      <c r="I1019" s="291">
        <v>0.9</v>
      </c>
      <c r="J1019" s="292">
        <v>0.9</v>
      </c>
      <c r="K1019" s="292">
        <v>1.8</v>
      </c>
      <c r="L1019" s="292">
        <v>0</v>
      </c>
      <c r="M1019" s="293">
        <v>0</v>
      </c>
      <c r="O1019" s="5"/>
      <c r="P1019" s="5"/>
      <c r="Q1019" s="5"/>
      <c r="R1019" s="5"/>
      <c r="S1019" s="5"/>
      <c r="T1019" s="5"/>
    </row>
    <row r="1020" spans="1:20" s="70" customFormat="1" x14ac:dyDescent="0.2">
      <c r="A1020" s="315" t="s">
        <v>1311</v>
      </c>
      <c r="B1020" s="292" t="s">
        <v>17078</v>
      </c>
      <c r="C1020" s="316" t="s">
        <v>14330</v>
      </c>
      <c r="D1020" s="292">
        <v>56005</v>
      </c>
      <c r="E1020" s="292" t="s">
        <v>14757</v>
      </c>
      <c r="F1020" s="292" t="s">
        <v>18185</v>
      </c>
      <c r="G1020" s="292" t="s">
        <v>18186</v>
      </c>
      <c r="H1020" s="293" t="s">
        <v>14828</v>
      </c>
      <c r="I1020" s="291">
        <v>11.731999999999999</v>
      </c>
      <c r="J1020" s="292">
        <v>2.9</v>
      </c>
      <c r="K1020" s="292">
        <v>5.86</v>
      </c>
      <c r="L1020" s="292">
        <v>0</v>
      </c>
      <c r="M1020" s="293">
        <v>0</v>
      </c>
      <c r="O1020" s="5"/>
      <c r="P1020" s="5"/>
      <c r="Q1020" s="5"/>
      <c r="R1020" s="5"/>
      <c r="S1020" s="5"/>
      <c r="T1020" s="5"/>
    </row>
    <row r="1021" spans="1:20" s="70" customFormat="1" x14ac:dyDescent="0.2">
      <c r="A1021" s="315" t="s">
        <v>1311</v>
      </c>
      <c r="B1021" s="292" t="s">
        <v>17078</v>
      </c>
      <c r="C1021" s="316" t="s">
        <v>14330</v>
      </c>
      <c r="D1021" s="292">
        <v>56005</v>
      </c>
      <c r="E1021" s="292" t="s">
        <v>14757</v>
      </c>
      <c r="F1021" s="292" t="s">
        <v>18185</v>
      </c>
      <c r="G1021" s="292" t="s">
        <v>18187</v>
      </c>
      <c r="H1021" s="293" t="s">
        <v>14828</v>
      </c>
      <c r="I1021" s="291">
        <v>11.731999999999999</v>
      </c>
      <c r="J1021" s="292">
        <v>2.9</v>
      </c>
      <c r="K1021" s="292">
        <v>5.86</v>
      </c>
      <c r="L1021" s="292">
        <v>0</v>
      </c>
      <c r="M1021" s="293">
        <v>0</v>
      </c>
      <c r="O1021" s="5"/>
      <c r="P1021" s="5"/>
      <c r="Q1021" s="5"/>
      <c r="R1021" s="5"/>
      <c r="S1021" s="5"/>
      <c r="T1021" s="5"/>
    </row>
    <row r="1022" spans="1:20" s="70" customFormat="1" x14ac:dyDescent="0.2">
      <c r="A1022" s="315" t="s">
        <v>1311</v>
      </c>
      <c r="B1022" s="292" t="s">
        <v>17078</v>
      </c>
      <c r="C1022" s="316" t="s">
        <v>14330</v>
      </c>
      <c r="D1022" s="292">
        <v>56005</v>
      </c>
      <c r="E1022" s="292" t="s">
        <v>14757</v>
      </c>
      <c r="F1022" s="292" t="s">
        <v>18185</v>
      </c>
      <c r="G1022" s="292" t="s">
        <v>18188</v>
      </c>
      <c r="H1022" s="293" t="s">
        <v>14828</v>
      </c>
      <c r="I1022" s="291">
        <v>5.117</v>
      </c>
      <c r="J1022" s="292">
        <v>1.3</v>
      </c>
      <c r="K1022" s="292">
        <v>2.6</v>
      </c>
      <c r="L1022" s="292">
        <v>0</v>
      </c>
      <c r="M1022" s="293">
        <v>0</v>
      </c>
      <c r="O1022" s="5"/>
      <c r="P1022" s="5"/>
      <c r="Q1022" s="5"/>
      <c r="R1022" s="5"/>
      <c r="S1022" s="5"/>
      <c r="T1022" s="5"/>
    </row>
    <row r="1023" spans="1:20" s="70" customFormat="1" x14ac:dyDescent="0.2">
      <c r="A1023" s="315" t="s">
        <v>1311</v>
      </c>
      <c r="B1023" s="292" t="s">
        <v>17078</v>
      </c>
      <c r="C1023" s="316" t="s">
        <v>14330</v>
      </c>
      <c r="D1023" s="292">
        <v>56005</v>
      </c>
      <c r="E1023" s="292" t="s">
        <v>14757</v>
      </c>
      <c r="F1023" s="292" t="s">
        <v>18185</v>
      </c>
      <c r="G1023" s="292" t="s">
        <v>18189</v>
      </c>
      <c r="H1023" s="293" t="s">
        <v>14828</v>
      </c>
      <c r="I1023" s="291">
        <v>5.117</v>
      </c>
      <c r="J1023" s="292">
        <v>1.3</v>
      </c>
      <c r="K1023" s="292">
        <v>2.6</v>
      </c>
      <c r="L1023" s="292">
        <v>0</v>
      </c>
      <c r="M1023" s="293">
        <v>0</v>
      </c>
      <c r="O1023" s="5"/>
      <c r="P1023" s="5"/>
      <c r="Q1023" s="5"/>
      <c r="R1023" s="5"/>
      <c r="S1023" s="5"/>
      <c r="T1023" s="5"/>
    </row>
    <row r="1024" spans="1:20" s="70" customFormat="1" x14ac:dyDescent="0.2">
      <c r="A1024" s="315" t="s">
        <v>1311</v>
      </c>
      <c r="B1024" s="292" t="s">
        <v>17078</v>
      </c>
      <c r="C1024" s="316" t="s">
        <v>14330</v>
      </c>
      <c r="D1024" s="292">
        <v>56005</v>
      </c>
      <c r="E1024" s="292" t="s">
        <v>14757</v>
      </c>
      <c r="F1024" s="292" t="s">
        <v>18185</v>
      </c>
      <c r="G1024" s="292" t="s">
        <v>18190</v>
      </c>
      <c r="H1024" s="293" t="s">
        <v>14828</v>
      </c>
      <c r="I1024" s="291">
        <v>5.117</v>
      </c>
      <c r="J1024" s="292">
        <v>1.3</v>
      </c>
      <c r="K1024" s="292">
        <v>2.6</v>
      </c>
      <c r="L1024" s="292">
        <v>0</v>
      </c>
      <c r="M1024" s="293">
        <v>0</v>
      </c>
      <c r="O1024" s="5"/>
      <c r="P1024" s="5"/>
      <c r="Q1024" s="5"/>
      <c r="R1024" s="5"/>
      <c r="S1024" s="5"/>
      <c r="T1024" s="5"/>
    </row>
    <row r="1025" spans="1:20" s="70" customFormat="1" x14ac:dyDescent="0.2">
      <c r="A1025" s="315" t="s">
        <v>1311</v>
      </c>
      <c r="B1025" s="292" t="s">
        <v>17078</v>
      </c>
      <c r="C1025" s="316" t="s">
        <v>14330</v>
      </c>
      <c r="D1025" s="292">
        <v>56005</v>
      </c>
      <c r="E1025" s="292" t="s">
        <v>14757</v>
      </c>
      <c r="F1025" s="292" t="s">
        <v>18185</v>
      </c>
      <c r="G1025" s="292" t="s">
        <v>18191</v>
      </c>
      <c r="H1025" s="293" t="s">
        <v>14828</v>
      </c>
      <c r="I1025" s="291">
        <v>5.117</v>
      </c>
      <c r="J1025" s="292">
        <v>1.3</v>
      </c>
      <c r="K1025" s="292">
        <v>2.6</v>
      </c>
      <c r="L1025" s="292">
        <v>0</v>
      </c>
      <c r="M1025" s="293">
        <v>0</v>
      </c>
      <c r="O1025" s="5"/>
      <c r="P1025" s="5"/>
      <c r="Q1025" s="5"/>
      <c r="R1025" s="5"/>
      <c r="S1025" s="5"/>
      <c r="T1025" s="5"/>
    </row>
    <row r="1026" spans="1:20" s="70" customFormat="1" x14ac:dyDescent="0.2">
      <c r="A1026" s="315" t="s">
        <v>1311</v>
      </c>
      <c r="B1026" s="292" t="s">
        <v>17078</v>
      </c>
      <c r="C1026" s="316" t="s">
        <v>14330</v>
      </c>
      <c r="D1026" s="292">
        <v>56005</v>
      </c>
      <c r="E1026" s="292" t="s">
        <v>14757</v>
      </c>
      <c r="F1026" s="292" t="s">
        <v>18192</v>
      </c>
      <c r="G1026" s="292" t="s">
        <v>18193</v>
      </c>
      <c r="H1026" s="293" t="s">
        <v>14828</v>
      </c>
      <c r="I1026" s="291">
        <v>19.399999999999999</v>
      </c>
      <c r="J1026" s="292">
        <v>13</v>
      </c>
      <c r="K1026" s="292">
        <v>6.5</v>
      </c>
      <c r="L1026" s="292">
        <v>0</v>
      </c>
      <c r="M1026" s="293">
        <v>0</v>
      </c>
      <c r="O1026" s="5"/>
      <c r="P1026" s="5"/>
      <c r="Q1026" s="5"/>
      <c r="R1026" s="5"/>
      <c r="S1026" s="5"/>
      <c r="T1026" s="5"/>
    </row>
    <row r="1027" spans="1:20" s="70" customFormat="1" x14ac:dyDescent="0.2">
      <c r="A1027" s="315" t="s">
        <v>1311</v>
      </c>
      <c r="B1027" s="292" t="s">
        <v>17078</v>
      </c>
      <c r="C1027" s="316" t="s">
        <v>14330</v>
      </c>
      <c r="D1027" s="292">
        <v>56005</v>
      </c>
      <c r="E1027" s="292" t="s">
        <v>14757</v>
      </c>
      <c r="F1027" s="292" t="s">
        <v>18192</v>
      </c>
      <c r="G1027" s="292" t="s">
        <v>18194</v>
      </c>
      <c r="H1027" s="293" t="s">
        <v>14828</v>
      </c>
      <c r="I1027" s="291">
        <v>5.9</v>
      </c>
      <c r="J1027" s="292">
        <v>5.9</v>
      </c>
      <c r="K1027" s="292">
        <v>2.9</v>
      </c>
      <c r="L1027" s="292">
        <v>0</v>
      </c>
      <c r="M1027" s="293">
        <v>0</v>
      </c>
      <c r="O1027" s="5"/>
      <c r="P1027" s="5"/>
      <c r="Q1027" s="5"/>
      <c r="R1027" s="5"/>
      <c r="S1027" s="5"/>
      <c r="T1027" s="5"/>
    </row>
    <row r="1028" spans="1:20" s="70" customFormat="1" x14ac:dyDescent="0.2">
      <c r="A1028" s="315" t="s">
        <v>1311</v>
      </c>
      <c r="B1028" s="292" t="s">
        <v>17078</v>
      </c>
      <c r="C1028" s="316" t="s">
        <v>14330</v>
      </c>
      <c r="D1028" s="292">
        <v>56005</v>
      </c>
      <c r="E1028" s="292" t="s">
        <v>14757</v>
      </c>
      <c r="F1028" s="292" t="s">
        <v>18192</v>
      </c>
      <c r="G1028" s="292" t="s">
        <v>18195</v>
      </c>
      <c r="H1028" s="293" t="s">
        <v>14828</v>
      </c>
      <c r="I1028" s="291">
        <v>18.600000000000001</v>
      </c>
      <c r="J1028" s="292">
        <v>12.4</v>
      </c>
      <c r="K1028" s="292">
        <v>6.2</v>
      </c>
      <c r="L1028" s="292">
        <v>0</v>
      </c>
      <c r="M1028" s="293">
        <v>0</v>
      </c>
      <c r="O1028" s="5"/>
      <c r="P1028" s="5"/>
      <c r="Q1028" s="5"/>
      <c r="R1028" s="5"/>
      <c r="S1028" s="5"/>
      <c r="T1028" s="5"/>
    </row>
    <row r="1029" spans="1:20" s="70" customFormat="1" x14ac:dyDescent="0.2">
      <c r="A1029" s="315" t="s">
        <v>1311</v>
      </c>
      <c r="B1029" s="292" t="s">
        <v>17078</v>
      </c>
      <c r="C1029" s="316" t="s">
        <v>14330</v>
      </c>
      <c r="D1029" s="292">
        <v>56005</v>
      </c>
      <c r="E1029" s="292" t="s">
        <v>14757</v>
      </c>
      <c r="F1029" s="292" t="s">
        <v>18192</v>
      </c>
      <c r="G1029" s="292" t="s">
        <v>18196</v>
      </c>
      <c r="H1029" s="293" t="s">
        <v>14828</v>
      </c>
      <c r="I1029" s="291">
        <v>18.600000000000001</v>
      </c>
      <c r="J1029" s="292">
        <v>12.4</v>
      </c>
      <c r="K1029" s="292">
        <v>6.2</v>
      </c>
      <c r="L1029" s="292">
        <v>0</v>
      </c>
      <c r="M1029" s="293">
        <v>0</v>
      </c>
      <c r="O1029" s="5"/>
      <c r="P1029" s="5"/>
      <c r="Q1029" s="5"/>
      <c r="R1029" s="5"/>
      <c r="S1029" s="5"/>
      <c r="T1029" s="5"/>
    </row>
    <row r="1030" spans="1:20" s="70" customFormat="1" x14ac:dyDescent="0.2">
      <c r="A1030" s="315" t="s">
        <v>1311</v>
      </c>
      <c r="B1030" s="292" t="s">
        <v>17078</v>
      </c>
      <c r="C1030" s="316" t="s">
        <v>14330</v>
      </c>
      <c r="D1030" s="292">
        <v>56005</v>
      </c>
      <c r="E1030" s="292" t="s">
        <v>14757</v>
      </c>
      <c r="F1030" s="292" t="s">
        <v>18192</v>
      </c>
      <c r="G1030" s="292" t="s">
        <v>18197</v>
      </c>
      <c r="H1030" s="293" t="s">
        <v>14828</v>
      </c>
      <c r="I1030" s="291">
        <v>18.600000000000001</v>
      </c>
      <c r="J1030" s="292">
        <v>12.4</v>
      </c>
      <c r="K1030" s="292">
        <v>6.2</v>
      </c>
      <c r="L1030" s="292">
        <v>0</v>
      </c>
      <c r="M1030" s="293">
        <v>0</v>
      </c>
      <c r="O1030" s="5"/>
      <c r="P1030" s="5"/>
      <c r="Q1030" s="5"/>
      <c r="R1030" s="5"/>
      <c r="S1030" s="5"/>
      <c r="T1030" s="5"/>
    </row>
    <row r="1031" spans="1:20" s="70" customFormat="1" x14ac:dyDescent="0.2">
      <c r="A1031" s="315" t="s">
        <v>1311</v>
      </c>
      <c r="B1031" s="292" t="s">
        <v>17078</v>
      </c>
      <c r="C1031" s="316" t="s">
        <v>14330</v>
      </c>
      <c r="D1031" s="292">
        <v>56005</v>
      </c>
      <c r="E1031" s="292" t="s">
        <v>14757</v>
      </c>
      <c r="F1031" s="292" t="s">
        <v>18192</v>
      </c>
      <c r="G1031" s="292" t="s">
        <v>18198</v>
      </c>
      <c r="H1031" s="293" t="s">
        <v>14828</v>
      </c>
      <c r="I1031" s="291">
        <v>5.9</v>
      </c>
      <c r="J1031" s="292">
        <v>5.9</v>
      </c>
      <c r="K1031" s="292">
        <v>2.9</v>
      </c>
      <c r="L1031" s="292">
        <v>0</v>
      </c>
      <c r="M1031" s="293">
        <v>0</v>
      </c>
      <c r="O1031" s="5"/>
      <c r="P1031" s="5"/>
      <c r="Q1031" s="5"/>
      <c r="R1031" s="5"/>
      <c r="S1031" s="5"/>
      <c r="T1031" s="5"/>
    </row>
    <row r="1032" spans="1:20" s="70" customFormat="1" x14ac:dyDescent="0.2">
      <c r="A1032" s="315" t="s">
        <v>1311</v>
      </c>
      <c r="B1032" s="292" t="s">
        <v>17078</v>
      </c>
      <c r="C1032" s="316" t="s">
        <v>14330</v>
      </c>
      <c r="D1032" s="292">
        <v>56005</v>
      </c>
      <c r="E1032" s="292" t="s">
        <v>14757</v>
      </c>
      <c r="F1032" s="292" t="s">
        <v>18192</v>
      </c>
      <c r="G1032" s="292" t="s">
        <v>18199</v>
      </c>
      <c r="H1032" s="293" t="s">
        <v>14828</v>
      </c>
      <c r="I1032" s="291">
        <v>4.0999999999999996</v>
      </c>
      <c r="J1032" s="292">
        <v>4.0999999999999996</v>
      </c>
      <c r="K1032" s="292">
        <v>2</v>
      </c>
      <c r="L1032" s="292">
        <v>0</v>
      </c>
      <c r="M1032" s="293">
        <v>0</v>
      </c>
      <c r="O1032" s="5"/>
      <c r="P1032" s="5"/>
      <c r="Q1032" s="5"/>
      <c r="R1032" s="5"/>
      <c r="S1032" s="5"/>
      <c r="T1032" s="5"/>
    </row>
    <row r="1033" spans="1:20" s="70" customFormat="1" x14ac:dyDescent="0.2">
      <c r="A1033" s="315" t="s">
        <v>1311</v>
      </c>
      <c r="B1033" s="292" t="s">
        <v>17078</v>
      </c>
      <c r="C1033" s="316" t="s">
        <v>14330</v>
      </c>
      <c r="D1033" s="292">
        <v>56005</v>
      </c>
      <c r="E1033" s="292" t="s">
        <v>14757</v>
      </c>
      <c r="F1033" s="292" t="s">
        <v>18192</v>
      </c>
      <c r="G1033" s="292" t="s">
        <v>18200</v>
      </c>
      <c r="H1033" s="293" t="s">
        <v>14828</v>
      </c>
      <c r="I1033" s="291">
        <v>4.0999999999999996</v>
      </c>
      <c r="J1033" s="292">
        <v>4.0999999999999996</v>
      </c>
      <c r="K1033" s="292">
        <v>2</v>
      </c>
      <c r="L1033" s="292">
        <v>0</v>
      </c>
      <c r="M1033" s="293">
        <v>0</v>
      </c>
      <c r="O1033" s="5"/>
      <c r="P1033" s="5"/>
      <c r="Q1033" s="5"/>
      <c r="R1033" s="5"/>
      <c r="S1033" s="5"/>
      <c r="T1033" s="5"/>
    </row>
    <row r="1034" spans="1:20" s="70" customFormat="1" x14ac:dyDescent="0.2">
      <c r="A1034" s="315" t="s">
        <v>1311</v>
      </c>
      <c r="B1034" s="292" t="s">
        <v>17078</v>
      </c>
      <c r="C1034" s="316" t="s">
        <v>14330</v>
      </c>
      <c r="D1034" s="292">
        <v>56005</v>
      </c>
      <c r="E1034" s="292" t="s">
        <v>14757</v>
      </c>
      <c r="F1034" s="292" t="s">
        <v>18192</v>
      </c>
      <c r="G1034" s="292" t="s">
        <v>18201</v>
      </c>
      <c r="H1034" s="293" t="s">
        <v>14828</v>
      </c>
      <c r="I1034" s="291">
        <v>18.600000000000001</v>
      </c>
      <c r="J1034" s="292">
        <v>12.4</v>
      </c>
      <c r="K1034" s="292">
        <v>6.2</v>
      </c>
      <c r="L1034" s="292">
        <v>0</v>
      </c>
      <c r="M1034" s="293">
        <v>0</v>
      </c>
      <c r="O1034" s="5"/>
      <c r="P1034" s="5"/>
      <c r="Q1034" s="5"/>
      <c r="R1034" s="5"/>
      <c r="S1034" s="5"/>
      <c r="T1034" s="5"/>
    </row>
    <row r="1035" spans="1:20" s="70" customFormat="1" x14ac:dyDescent="0.2">
      <c r="A1035" s="315" t="s">
        <v>1311</v>
      </c>
      <c r="B1035" s="292" t="s">
        <v>17078</v>
      </c>
      <c r="C1035" s="316" t="s">
        <v>14330</v>
      </c>
      <c r="D1035" s="292">
        <v>56005</v>
      </c>
      <c r="E1035" s="292" t="s">
        <v>14757</v>
      </c>
      <c r="F1035" s="292" t="s">
        <v>18192</v>
      </c>
      <c r="G1035" s="292" t="s">
        <v>18202</v>
      </c>
      <c r="H1035" s="293" t="s">
        <v>14828</v>
      </c>
      <c r="I1035" s="291">
        <v>5.9</v>
      </c>
      <c r="J1035" s="292">
        <v>5.9</v>
      </c>
      <c r="K1035" s="292">
        <v>2.9</v>
      </c>
      <c r="L1035" s="292">
        <v>0</v>
      </c>
      <c r="M1035" s="293">
        <v>0</v>
      </c>
      <c r="O1035" s="5"/>
      <c r="P1035" s="5"/>
      <c r="Q1035" s="5"/>
      <c r="R1035" s="5"/>
      <c r="S1035" s="5"/>
      <c r="T1035" s="5"/>
    </row>
    <row r="1036" spans="1:20" s="70" customFormat="1" x14ac:dyDescent="0.2">
      <c r="A1036" s="315" t="s">
        <v>1311</v>
      </c>
      <c r="B1036" s="292" t="s">
        <v>17078</v>
      </c>
      <c r="C1036" s="316" t="s">
        <v>14330</v>
      </c>
      <c r="D1036" s="292">
        <v>56005</v>
      </c>
      <c r="E1036" s="292" t="s">
        <v>14757</v>
      </c>
      <c r="F1036" s="292" t="s">
        <v>18203</v>
      </c>
      <c r="G1036" s="292" t="s">
        <v>18204</v>
      </c>
      <c r="H1036" s="293" t="s">
        <v>14828</v>
      </c>
      <c r="I1036" s="291">
        <v>18.600000000000001</v>
      </c>
      <c r="J1036" s="292">
        <v>12.4</v>
      </c>
      <c r="K1036" s="292">
        <v>6.2</v>
      </c>
      <c r="L1036" s="292">
        <v>0</v>
      </c>
      <c r="M1036" s="293">
        <v>0</v>
      </c>
      <c r="O1036" s="5"/>
      <c r="P1036" s="5"/>
      <c r="Q1036" s="5"/>
      <c r="R1036" s="5"/>
      <c r="S1036" s="5"/>
      <c r="T1036" s="5"/>
    </row>
    <row r="1037" spans="1:20" s="70" customFormat="1" x14ac:dyDescent="0.2">
      <c r="A1037" s="315" t="s">
        <v>1311</v>
      </c>
      <c r="B1037" s="292" t="s">
        <v>17078</v>
      </c>
      <c r="C1037" s="316" t="s">
        <v>14330</v>
      </c>
      <c r="D1037" s="292">
        <v>56005</v>
      </c>
      <c r="E1037" s="292" t="s">
        <v>14757</v>
      </c>
      <c r="F1037" s="292" t="s">
        <v>18203</v>
      </c>
      <c r="G1037" s="292" t="s">
        <v>18205</v>
      </c>
      <c r="H1037" s="293" t="s">
        <v>14828</v>
      </c>
      <c r="I1037" s="291">
        <v>18.600000000000001</v>
      </c>
      <c r="J1037" s="292">
        <v>12.4</v>
      </c>
      <c r="K1037" s="292">
        <v>6.2</v>
      </c>
      <c r="L1037" s="292">
        <v>0</v>
      </c>
      <c r="M1037" s="293">
        <v>0</v>
      </c>
      <c r="O1037" s="5"/>
      <c r="P1037" s="5"/>
      <c r="Q1037" s="5"/>
      <c r="R1037" s="5"/>
      <c r="S1037" s="5"/>
      <c r="T1037" s="5"/>
    </row>
    <row r="1038" spans="1:20" s="70" customFormat="1" x14ac:dyDescent="0.2">
      <c r="A1038" s="315" t="s">
        <v>1311</v>
      </c>
      <c r="B1038" s="292" t="s">
        <v>17078</v>
      </c>
      <c r="C1038" s="316" t="s">
        <v>14330</v>
      </c>
      <c r="D1038" s="292">
        <v>56005</v>
      </c>
      <c r="E1038" s="292" t="s">
        <v>14757</v>
      </c>
      <c r="F1038" s="292" t="s">
        <v>18203</v>
      </c>
      <c r="G1038" s="292" t="s">
        <v>18206</v>
      </c>
      <c r="H1038" s="293" t="s">
        <v>14828</v>
      </c>
      <c r="I1038" s="291">
        <v>5.9</v>
      </c>
      <c r="J1038" s="292">
        <v>5.9</v>
      </c>
      <c r="K1038" s="292">
        <v>2.9</v>
      </c>
      <c r="L1038" s="292">
        <v>0</v>
      </c>
      <c r="M1038" s="293">
        <v>0</v>
      </c>
      <c r="O1038" s="5"/>
      <c r="P1038" s="5"/>
      <c r="Q1038" s="5"/>
      <c r="R1038" s="5"/>
      <c r="S1038" s="5"/>
      <c r="T1038" s="5"/>
    </row>
    <row r="1039" spans="1:20" s="70" customFormat="1" x14ac:dyDescent="0.2">
      <c r="A1039" s="315" t="s">
        <v>1311</v>
      </c>
      <c r="B1039" s="292" t="s">
        <v>17078</v>
      </c>
      <c r="C1039" s="316" t="s">
        <v>14330</v>
      </c>
      <c r="D1039" s="292">
        <v>56005</v>
      </c>
      <c r="E1039" s="292" t="s">
        <v>14757</v>
      </c>
      <c r="F1039" s="292" t="s">
        <v>18203</v>
      </c>
      <c r="G1039" s="292" t="s">
        <v>18207</v>
      </c>
      <c r="H1039" s="293" t="s">
        <v>14828</v>
      </c>
      <c r="I1039" s="291">
        <v>18.600000000000001</v>
      </c>
      <c r="J1039" s="292">
        <v>12.4</v>
      </c>
      <c r="K1039" s="292">
        <v>6.2</v>
      </c>
      <c r="L1039" s="292">
        <v>0</v>
      </c>
      <c r="M1039" s="293">
        <v>0</v>
      </c>
      <c r="O1039" s="5"/>
      <c r="P1039" s="5"/>
      <c r="Q1039" s="5"/>
      <c r="R1039" s="5"/>
      <c r="S1039" s="5"/>
      <c r="T1039" s="5"/>
    </row>
    <row r="1040" spans="1:20" s="70" customFormat="1" x14ac:dyDescent="0.2">
      <c r="A1040" s="315" t="s">
        <v>1311</v>
      </c>
      <c r="B1040" s="292" t="s">
        <v>17078</v>
      </c>
      <c r="C1040" s="316" t="s">
        <v>14330</v>
      </c>
      <c r="D1040" s="292">
        <v>56005</v>
      </c>
      <c r="E1040" s="292" t="s">
        <v>14757</v>
      </c>
      <c r="F1040" s="292" t="s">
        <v>18203</v>
      </c>
      <c r="G1040" s="292" t="s">
        <v>18208</v>
      </c>
      <c r="H1040" s="293" t="s">
        <v>14828</v>
      </c>
      <c r="I1040" s="291">
        <v>18.600000000000001</v>
      </c>
      <c r="J1040" s="292">
        <v>12.4</v>
      </c>
      <c r="K1040" s="292">
        <v>6.2</v>
      </c>
      <c r="L1040" s="292">
        <v>0</v>
      </c>
      <c r="M1040" s="293">
        <v>0</v>
      </c>
      <c r="O1040" s="5"/>
      <c r="P1040" s="5"/>
      <c r="Q1040" s="5"/>
      <c r="R1040" s="5"/>
      <c r="S1040" s="5"/>
      <c r="T1040" s="5"/>
    </row>
    <row r="1041" spans="1:20" s="70" customFormat="1" x14ac:dyDescent="0.2">
      <c r="A1041" s="315" t="s">
        <v>1311</v>
      </c>
      <c r="B1041" s="292" t="s">
        <v>17078</v>
      </c>
      <c r="C1041" s="316" t="s">
        <v>14330</v>
      </c>
      <c r="D1041" s="292">
        <v>56005</v>
      </c>
      <c r="E1041" s="292" t="s">
        <v>14755</v>
      </c>
      <c r="F1041" s="292" t="s">
        <v>18209</v>
      </c>
      <c r="G1041" s="292" t="s">
        <v>18210</v>
      </c>
      <c r="H1041" s="293" t="s">
        <v>14828</v>
      </c>
      <c r="I1041" s="291">
        <v>3.1</v>
      </c>
      <c r="J1041" s="292">
        <v>3.1</v>
      </c>
      <c r="K1041" s="292">
        <v>6.3</v>
      </c>
      <c r="L1041" s="292">
        <v>0</v>
      </c>
      <c r="M1041" s="293">
        <v>0</v>
      </c>
      <c r="O1041" s="5"/>
      <c r="P1041" s="5"/>
      <c r="Q1041" s="5"/>
      <c r="R1041" s="5"/>
      <c r="S1041" s="5"/>
      <c r="T1041" s="5"/>
    </row>
    <row r="1042" spans="1:20" s="70" customFormat="1" x14ac:dyDescent="0.2">
      <c r="A1042" s="315" t="s">
        <v>1311</v>
      </c>
      <c r="B1042" s="292" t="s">
        <v>17078</v>
      </c>
      <c r="C1042" s="316" t="s">
        <v>14330</v>
      </c>
      <c r="D1042" s="292">
        <v>56005</v>
      </c>
      <c r="E1042" s="292" t="s">
        <v>14757</v>
      </c>
      <c r="F1042" s="292" t="s">
        <v>18211</v>
      </c>
      <c r="G1042" s="292" t="s">
        <v>18212</v>
      </c>
      <c r="H1042" s="293" t="s">
        <v>14828</v>
      </c>
      <c r="I1042" s="291">
        <v>19.408000000000001</v>
      </c>
      <c r="J1042" s="292">
        <v>0</v>
      </c>
      <c r="K1042" s="292">
        <v>0</v>
      </c>
      <c r="L1042" s="292">
        <v>0</v>
      </c>
      <c r="M1042" s="293">
        <v>0</v>
      </c>
      <c r="O1042" s="5"/>
      <c r="P1042" s="5"/>
      <c r="Q1042" s="5"/>
      <c r="R1042" s="5"/>
      <c r="S1042" s="5"/>
      <c r="T1042" s="5"/>
    </row>
    <row r="1043" spans="1:20" s="70" customFormat="1" x14ac:dyDescent="0.2">
      <c r="A1043" s="315" t="s">
        <v>1311</v>
      </c>
      <c r="B1043" s="292" t="s">
        <v>17078</v>
      </c>
      <c r="C1043" s="316" t="s">
        <v>14330</v>
      </c>
      <c r="D1043" s="292">
        <v>56005</v>
      </c>
      <c r="E1043" s="292" t="s">
        <v>14757</v>
      </c>
      <c r="F1043" s="292" t="s">
        <v>18211</v>
      </c>
      <c r="G1043" s="292" t="s">
        <v>18213</v>
      </c>
      <c r="H1043" s="293" t="s">
        <v>14828</v>
      </c>
      <c r="I1043" s="291">
        <v>19.408000000000001</v>
      </c>
      <c r="J1043" s="292">
        <v>0</v>
      </c>
      <c r="K1043" s="292">
        <v>0</v>
      </c>
      <c r="L1043" s="292">
        <v>0</v>
      </c>
      <c r="M1043" s="293">
        <v>0</v>
      </c>
      <c r="O1043" s="5"/>
      <c r="P1043" s="5"/>
      <c r="Q1043" s="5"/>
      <c r="R1043" s="5"/>
      <c r="S1043" s="5"/>
      <c r="T1043" s="5"/>
    </row>
    <row r="1044" spans="1:20" s="70" customFormat="1" x14ac:dyDescent="0.2">
      <c r="A1044" s="315" t="s">
        <v>1311</v>
      </c>
      <c r="B1044" s="292" t="s">
        <v>17078</v>
      </c>
      <c r="C1044" s="316" t="s">
        <v>14330</v>
      </c>
      <c r="D1044" s="292">
        <v>56005</v>
      </c>
      <c r="E1044" s="292" t="s">
        <v>14757</v>
      </c>
      <c r="F1044" s="292" t="s">
        <v>18211</v>
      </c>
      <c r="G1044" s="292" t="s">
        <v>18214</v>
      </c>
      <c r="H1044" s="293" t="s">
        <v>14828</v>
      </c>
      <c r="I1044" s="291">
        <v>19.408000000000001</v>
      </c>
      <c r="J1044" s="292">
        <v>0</v>
      </c>
      <c r="K1044" s="292">
        <v>0</v>
      </c>
      <c r="L1044" s="292">
        <v>0</v>
      </c>
      <c r="M1044" s="293">
        <v>0</v>
      </c>
      <c r="O1044" s="5"/>
      <c r="P1044" s="5"/>
      <c r="Q1044" s="5"/>
      <c r="R1044" s="5"/>
      <c r="S1044" s="5"/>
      <c r="T1044" s="5"/>
    </row>
    <row r="1045" spans="1:20" s="70" customFormat="1" x14ac:dyDescent="0.2">
      <c r="A1045" s="315" t="s">
        <v>1311</v>
      </c>
      <c r="B1045" s="292" t="s">
        <v>17078</v>
      </c>
      <c r="C1045" s="316" t="s">
        <v>14330</v>
      </c>
      <c r="D1045" s="292">
        <v>56005</v>
      </c>
      <c r="E1045" s="292" t="s">
        <v>14757</v>
      </c>
      <c r="F1045" s="292" t="s">
        <v>18215</v>
      </c>
      <c r="G1045" s="292" t="s">
        <v>17382</v>
      </c>
      <c r="H1045" s="293" t="s">
        <v>14828</v>
      </c>
      <c r="I1045" s="291">
        <v>19.416689622182133</v>
      </c>
      <c r="J1045" s="292">
        <v>9.1</v>
      </c>
      <c r="K1045" s="292">
        <v>6.5</v>
      </c>
      <c r="L1045" s="292">
        <v>0</v>
      </c>
      <c r="M1045" s="293">
        <v>0</v>
      </c>
      <c r="O1045" s="5"/>
      <c r="P1045" s="5"/>
      <c r="Q1045" s="5"/>
      <c r="R1045" s="5"/>
      <c r="S1045" s="5"/>
      <c r="T1045" s="5"/>
    </row>
    <row r="1046" spans="1:20" s="70" customFormat="1" x14ac:dyDescent="0.2">
      <c r="A1046" s="315" t="s">
        <v>1311</v>
      </c>
      <c r="B1046" s="292" t="s">
        <v>17078</v>
      </c>
      <c r="C1046" s="316" t="s">
        <v>14330</v>
      </c>
      <c r="D1046" s="292">
        <v>56005</v>
      </c>
      <c r="E1046" s="292" t="s">
        <v>14757</v>
      </c>
      <c r="F1046" s="292" t="s">
        <v>18215</v>
      </c>
      <c r="G1046" s="292" t="s">
        <v>17382</v>
      </c>
      <c r="H1046" s="293" t="s">
        <v>14828</v>
      </c>
      <c r="I1046" s="291">
        <v>19.416689622182133</v>
      </c>
      <c r="J1046" s="292">
        <v>9.1</v>
      </c>
      <c r="K1046" s="292">
        <v>6.5</v>
      </c>
      <c r="L1046" s="292">
        <v>0</v>
      </c>
      <c r="M1046" s="293">
        <v>0</v>
      </c>
      <c r="O1046" s="5"/>
      <c r="P1046" s="5"/>
      <c r="Q1046" s="5"/>
      <c r="R1046" s="5"/>
      <c r="S1046" s="5"/>
      <c r="T1046" s="5"/>
    </row>
    <row r="1047" spans="1:20" s="70" customFormat="1" x14ac:dyDescent="0.2">
      <c r="A1047" s="315" t="s">
        <v>1311</v>
      </c>
      <c r="B1047" s="292" t="s">
        <v>17078</v>
      </c>
      <c r="C1047" s="316" t="s">
        <v>14330</v>
      </c>
      <c r="D1047" s="292">
        <v>56005</v>
      </c>
      <c r="E1047" s="292" t="s">
        <v>14757</v>
      </c>
      <c r="F1047" s="292" t="s">
        <v>18215</v>
      </c>
      <c r="G1047" s="292" t="s">
        <v>17382</v>
      </c>
      <c r="H1047" s="293" t="s">
        <v>14828</v>
      </c>
      <c r="I1047" s="291">
        <v>19.416689622182133</v>
      </c>
      <c r="J1047" s="292">
        <v>9.1</v>
      </c>
      <c r="K1047" s="292">
        <v>6.5</v>
      </c>
      <c r="L1047" s="292">
        <v>0</v>
      </c>
      <c r="M1047" s="293">
        <v>0</v>
      </c>
      <c r="O1047" s="5"/>
      <c r="P1047" s="5"/>
      <c r="Q1047" s="5"/>
      <c r="R1047" s="5"/>
      <c r="S1047" s="5"/>
      <c r="T1047" s="5"/>
    </row>
    <row r="1048" spans="1:20" s="70" customFormat="1" x14ac:dyDescent="0.2">
      <c r="A1048" s="315" t="s">
        <v>1311</v>
      </c>
      <c r="B1048" s="292" t="s">
        <v>17078</v>
      </c>
      <c r="C1048" s="316" t="s">
        <v>14330</v>
      </c>
      <c r="D1048" s="292">
        <v>56005</v>
      </c>
      <c r="E1048" s="292" t="s">
        <v>14757</v>
      </c>
      <c r="F1048" s="292" t="s">
        <v>18215</v>
      </c>
      <c r="G1048" s="292" t="s">
        <v>17382</v>
      </c>
      <c r="H1048" s="293" t="s">
        <v>14828</v>
      </c>
      <c r="I1048" s="291">
        <v>19.416689622182133</v>
      </c>
      <c r="J1048" s="292">
        <v>9.1</v>
      </c>
      <c r="K1048" s="292">
        <v>6.5</v>
      </c>
      <c r="L1048" s="292">
        <v>0</v>
      </c>
      <c r="M1048" s="293">
        <v>0</v>
      </c>
      <c r="O1048" s="5"/>
      <c r="P1048" s="5"/>
      <c r="Q1048" s="5"/>
      <c r="R1048" s="5"/>
      <c r="S1048" s="5"/>
      <c r="T1048" s="5"/>
    </row>
    <row r="1049" spans="1:20" s="70" customFormat="1" x14ac:dyDescent="0.2">
      <c r="A1049" s="315" t="s">
        <v>1311</v>
      </c>
      <c r="B1049" s="292" t="s">
        <v>17078</v>
      </c>
      <c r="C1049" s="316" t="s">
        <v>14330</v>
      </c>
      <c r="D1049" s="292">
        <v>56005</v>
      </c>
      <c r="E1049" s="292" t="s">
        <v>14757</v>
      </c>
      <c r="F1049" s="292" t="s">
        <v>18216</v>
      </c>
      <c r="G1049" s="292" t="s">
        <v>18217</v>
      </c>
      <c r="H1049" s="293" t="s">
        <v>14828</v>
      </c>
      <c r="I1049" s="291">
        <v>19.416689622182133</v>
      </c>
      <c r="J1049" s="292">
        <v>12.9</v>
      </c>
      <c r="K1049" s="292">
        <v>6.5</v>
      </c>
      <c r="L1049" s="292">
        <v>0</v>
      </c>
      <c r="M1049" s="293">
        <v>0</v>
      </c>
      <c r="O1049" s="5"/>
      <c r="P1049" s="5"/>
      <c r="Q1049" s="5"/>
      <c r="R1049" s="5"/>
      <c r="S1049" s="5"/>
      <c r="T1049" s="5"/>
    </row>
    <row r="1050" spans="1:20" s="70" customFormat="1" x14ac:dyDescent="0.2">
      <c r="A1050" s="315" t="s">
        <v>1311</v>
      </c>
      <c r="B1050" s="292" t="s">
        <v>17078</v>
      </c>
      <c r="C1050" s="316" t="s">
        <v>14330</v>
      </c>
      <c r="D1050" s="292">
        <v>56005</v>
      </c>
      <c r="E1050" s="292" t="s">
        <v>14757</v>
      </c>
      <c r="F1050" s="292" t="s">
        <v>18216</v>
      </c>
      <c r="G1050" s="292" t="s">
        <v>18218</v>
      </c>
      <c r="H1050" s="293" t="s">
        <v>14828</v>
      </c>
      <c r="I1050" s="291">
        <v>19.416689622182133</v>
      </c>
      <c r="J1050" s="292">
        <v>12.9</v>
      </c>
      <c r="K1050" s="292">
        <v>6.5</v>
      </c>
      <c r="L1050" s="292">
        <v>0</v>
      </c>
      <c r="M1050" s="293">
        <v>0</v>
      </c>
      <c r="O1050" s="5"/>
      <c r="P1050" s="5"/>
      <c r="Q1050" s="5"/>
      <c r="R1050" s="5"/>
      <c r="S1050" s="5"/>
      <c r="T1050" s="5"/>
    </row>
    <row r="1051" spans="1:20" s="70" customFormat="1" x14ac:dyDescent="0.2">
      <c r="A1051" s="315" t="s">
        <v>1311</v>
      </c>
      <c r="B1051" s="292" t="s">
        <v>17078</v>
      </c>
      <c r="C1051" s="316" t="s">
        <v>14330</v>
      </c>
      <c r="D1051" s="292">
        <v>56005</v>
      </c>
      <c r="E1051" s="292" t="s">
        <v>14757</v>
      </c>
      <c r="F1051" s="292" t="s">
        <v>18216</v>
      </c>
      <c r="G1051" s="292" t="s">
        <v>18219</v>
      </c>
      <c r="H1051" s="293" t="s">
        <v>14828</v>
      </c>
      <c r="I1051" s="291">
        <v>19.416689622182133</v>
      </c>
      <c r="J1051" s="292">
        <v>12.9</v>
      </c>
      <c r="K1051" s="292">
        <v>6.5</v>
      </c>
      <c r="L1051" s="292">
        <v>0</v>
      </c>
      <c r="M1051" s="293">
        <v>0</v>
      </c>
      <c r="O1051" s="5"/>
      <c r="P1051" s="5"/>
      <c r="Q1051" s="5"/>
      <c r="R1051" s="5"/>
      <c r="S1051" s="5"/>
      <c r="T1051" s="5"/>
    </row>
    <row r="1052" spans="1:20" s="70" customFormat="1" x14ac:dyDescent="0.2">
      <c r="A1052" s="315" t="s">
        <v>1311</v>
      </c>
      <c r="B1052" s="292" t="s">
        <v>17078</v>
      </c>
      <c r="C1052" s="316" t="s">
        <v>14330</v>
      </c>
      <c r="D1052" s="292">
        <v>56005</v>
      </c>
      <c r="E1052" s="292" t="s">
        <v>14757</v>
      </c>
      <c r="F1052" s="292" t="s">
        <v>18216</v>
      </c>
      <c r="G1052" s="292" t="s">
        <v>18220</v>
      </c>
      <c r="H1052" s="293" t="s">
        <v>14828</v>
      </c>
      <c r="I1052" s="291">
        <v>19.416689622182133</v>
      </c>
      <c r="J1052" s="292">
        <v>12.9</v>
      </c>
      <c r="K1052" s="292">
        <v>6.5</v>
      </c>
      <c r="L1052" s="292">
        <v>0</v>
      </c>
      <c r="M1052" s="293">
        <v>0</v>
      </c>
      <c r="O1052" s="5"/>
      <c r="P1052" s="5"/>
      <c r="Q1052" s="5"/>
      <c r="R1052" s="5"/>
      <c r="S1052" s="5"/>
      <c r="T1052" s="5"/>
    </row>
    <row r="1053" spans="1:20" s="70" customFormat="1" x14ac:dyDescent="0.2">
      <c r="A1053" s="315" t="s">
        <v>1311</v>
      </c>
      <c r="B1053" s="292" t="s">
        <v>17078</v>
      </c>
      <c r="C1053" s="316" t="s">
        <v>14330</v>
      </c>
      <c r="D1053" s="292">
        <v>56005</v>
      </c>
      <c r="E1053" s="292" t="s">
        <v>14757</v>
      </c>
      <c r="F1053" s="292" t="s">
        <v>18221</v>
      </c>
      <c r="G1053" s="292" t="s">
        <v>18222</v>
      </c>
      <c r="H1053" s="293" t="s">
        <v>14828</v>
      </c>
      <c r="I1053" s="291">
        <v>11.73</v>
      </c>
      <c r="J1053" s="292">
        <v>2.93</v>
      </c>
      <c r="K1053" s="292">
        <v>5.87</v>
      </c>
      <c r="L1053" s="292">
        <v>0</v>
      </c>
      <c r="M1053" s="293">
        <v>0</v>
      </c>
      <c r="O1053" s="5"/>
      <c r="P1053" s="5"/>
      <c r="Q1053" s="5"/>
      <c r="R1053" s="5"/>
      <c r="S1053" s="5"/>
      <c r="T1053" s="5"/>
    </row>
    <row r="1054" spans="1:20" s="70" customFormat="1" x14ac:dyDescent="0.2">
      <c r="A1054" s="315" t="s">
        <v>1311</v>
      </c>
      <c r="B1054" s="292" t="s">
        <v>17078</v>
      </c>
      <c r="C1054" s="316" t="s">
        <v>14330</v>
      </c>
      <c r="D1054" s="292">
        <v>56005</v>
      </c>
      <c r="E1054" s="292" t="s">
        <v>14757</v>
      </c>
      <c r="F1054" s="292" t="s">
        <v>18221</v>
      </c>
      <c r="G1054" s="292" t="s">
        <v>18223</v>
      </c>
      <c r="H1054" s="293" t="s">
        <v>14828</v>
      </c>
      <c r="I1054" s="291">
        <v>11.73</v>
      </c>
      <c r="J1054" s="292">
        <v>2.93</v>
      </c>
      <c r="K1054" s="292">
        <v>5.87</v>
      </c>
      <c r="L1054" s="292">
        <v>0</v>
      </c>
      <c r="M1054" s="293">
        <v>0</v>
      </c>
      <c r="O1054" s="5"/>
      <c r="P1054" s="5"/>
      <c r="Q1054" s="5"/>
      <c r="R1054" s="5"/>
      <c r="S1054" s="5"/>
      <c r="T1054" s="5"/>
    </row>
    <row r="1055" spans="1:20" s="70" customFormat="1" x14ac:dyDescent="0.2">
      <c r="A1055" s="315" t="s">
        <v>1311</v>
      </c>
      <c r="B1055" s="292" t="s">
        <v>17078</v>
      </c>
      <c r="C1055" s="316" t="s">
        <v>14330</v>
      </c>
      <c r="D1055" s="292">
        <v>56005</v>
      </c>
      <c r="E1055" s="292" t="s">
        <v>14757</v>
      </c>
      <c r="F1055" s="292" t="s">
        <v>18221</v>
      </c>
      <c r="G1055" s="292" t="s">
        <v>18224</v>
      </c>
      <c r="H1055" s="293" t="s">
        <v>14828</v>
      </c>
      <c r="I1055" s="291">
        <v>5.12</v>
      </c>
      <c r="J1055" s="292">
        <v>1.28</v>
      </c>
      <c r="K1055" s="292">
        <v>2.56</v>
      </c>
      <c r="L1055" s="292">
        <v>0</v>
      </c>
      <c r="M1055" s="293">
        <v>0</v>
      </c>
      <c r="O1055" s="5"/>
      <c r="P1055" s="5"/>
      <c r="Q1055" s="5"/>
      <c r="R1055" s="5"/>
      <c r="S1055" s="5"/>
      <c r="T1055" s="5"/>
    </row>
    <row r="1056" spans="1:20" s="70" customFormat="1" x14ac:dyDescent="0.2">
      <c r="A1056" s="315" t="s">
        <v>1311</v>
      </c>
      <c r="B1056" s="292" t="s">
        <v>17078</v>
      </c>
      <c r="C1056" s="316" t="s">
        <v>14330</v>
      </c>
      <c r="D1056" s="292">
        <v>56005</v>
      </c>
      <c r="E1056" s="292" t="s">
        <v>14757</v>
      </c>
      <c r="F1056" s="292" t="s">
        <v>18221</v>
      </c>
      <c r="G1056" s="292" t="s">
        <v>18225</v>
      </c>
      <c r="H1056" s="293" t="s">
        <v>14828</v>
      </c>
      <c r="I1056" s="291">
        <v>5.12</v>
      </c>
      <c r="J1056" s="292">
        <v>1.28</v>
      </c>
      <c r="K1056" s="292">
        <v>2.56</v>
      </c>
      <c r="L1056" s="292">
        <v>0</v>
      </c>
      <c r="M1056" s="293">
        <v>0</v>
      </c>
      <c r="O1056" s="5"/>
      <c r="P1056" s="5"/>
      <c r="Q1056" s="5"/>
      <c r="R1056" s="5"/>
      <c r="S1056" s="5"/>
      <c r="T1056" s="5"/>
    </row>
    <row r="1057" spans="1:20" s="70" customFormat="1" x14ac:dyDescent="0.2">
      <c r="A1057" s="315" t="s">
        <v>1311</v>
      </c>
      <c r="B1057" s="292" t="s">
        <v>17078</v>
      </c>
      <c r="C1057" s="316" t="s">
        <v>14330</v>
      </c>
      <c r="D1057" s="292">
        <v>56005</v>
      </c>
      <c r="E1057" s="292" t="s">
        <v>14757</v>
      </c>
      <c r="F1057" s="292" t="s">
        <v>18221</v>
      </c>
      <c r="G1057" s="292" t="s">
        <v>18226</v>
      </c>
      <c r="H1057" s="293" t="s">
        <v>14828</v>
      </c>
      <c r="I1057" s="291">
        <v>5.12</v>
      </c>
      <c r="J1057" s="292">
        <v>1.28</v>
      </c>
      <c r="K1057" s="292">
        <v>2.56</v>
      </c>
      <c r="L1057" s="292">
        <v>0</v>
      </c>
      <c r="M1057" s="293">
        <v>0</v>
      </c>
      <c r="O1057" s="5"/>
      <c r="P1057" s="5"/>
      <c r="Q1057" s="5"/>
      <c r="R1057" s="5"/>
      <c r="S1057" s="5"/>
      <c r="T1057" s="5"/>
    </row>
    <row r="1058" spans="1:20" s="70" customFormat="1" x14ac:dyDescent="0.2">
      <c r="A1058" s="315" t="s">
        <v>1311</v>
      </c>
      <c r="B1058" s="292" t="s">
        <v>17078</v>
      </c>
      <c r="C1058" s="316" t="s">
        <v>14330</v>
      </c>
      <c r="D1058" s="292">
        <v>56005</v>
      </c>
      <c r="E1058" s="292" t="s">
        <v>14757</v>
      </c>
      <c r="F1058" s="292" t="s">
        <v>18227</v>
      </c>
      <c r="G1058" s="292" t="s">
        <v>18228</v>
      </c>
      <c r="H1058" s="293" t="s">
        <v>14828</v>
      </c>
      <c r="I1058" s="291">
        <v>11.7</v>
      </c>
      <c r="J1058" s="292">
        <v>2.9</v>
      </c>
      <c r="K1058" s="292">
        <v>5.9</v>
      </c>
      <c r="L1058" s="292">
        <v>0</v>
      </c>
      <c r="M1058" s="293">
        <v>0</v>
      </c>
      <c r="O1058" s="5"/>
      <c r="P1058" s="5"/>
      <c r="Q1058" s="5"/>
      <c r="R1058" s="5"/>
      <c r="S1058" s="5"/>
      <c r="T1058" s="5"/>
    </row>
    <row r="1059" spans="1:20" s="70" customFormat="1" x14ac:dyDescent="0.2">
      <c r="A1059" s="315" t="s">
        <v>1311</v>
      </c>
      <c r="B1059" s="292" t="s">
        <v>17078</v>
      </c>
      <c r="C1059" s="316" t="s">
        <v>14330</v>
      </c>
      <c r="D1059" s="292">
        <v>56005</v>
      </c>
      <c r="E1059" s="292" t="s">
        <v>14757</v>
      </c>
      <c r="F1059" s="292" t="s">
        <v>18227</v>
      </c>
      <c r="G1059" s="292" t="s">
        <v>18229</v>
      </c>
      <c r="H1059" s="293" t="s">
        <v>14828</v>
      </c>
      <c r="I1059" s="291">
        <v>16.7</v>
      </c>
      <c r="J1059" s="292">
        <v>2.8</v>
      </c>
      <c r="K1059" s="292">
        <v>5.6</v>
      </c>
      <c r="L1059" s="292">
        <v>0</v>
      </c>
      <c r="M1059" s="293">
        <v>0</v>
      </c>
      <c r="O1059" s="5"/>
      <c r="P1059" s="5"/>
      <c r="Q1059" s="5"/>
      <c r="R1059" s="5"/>
      <c r="S1059" s="5"/>
      <c r="T1059" s="5"/>
    </row>
    <row r="1060" spans="1:20" s="70" customFormat="1" x14ac:dyDescent="0.2">
      <c r="A1060" s="315" t="s">
        <v>1311</v>
      </c>
      <c r="B1060" s="292" t="s">
        <v>17078</v>
      </c>
      <c r="C1060" s="316" t="s">
        <v>14330</v>
      </c>
      <c r="D1060" s="292">
        <v>56005</v>
      </c>
      <c r="E1060" s="292" t="s">
        <v>14757</v>
      </c>
      <c r="F1060" s="292" t="s">
        <v>18230</v>
      </c>
      <c r="G1060" s="292" t="s">
        <v>18231</v>
      </c>
      <c r="H1060" s="293" t="s">
        <v>14828</v>
      </c>
      <c r="I1060" s="291">
        <v>5.0999999999999996</v>
      </c>
      <c r="J1060" s="292">
        <v>1.3</v>
      </c>
      <c r="K1060" s="292">
        <v>2.6</v>
      </c>
      <c r="L1060" s="292">
        <v>0</v>
      </c>
      <c r="M1060" s="293">
        <v>0</v>
      </c>
      <c r="O1060" s="5"/>
      <c r="P1060" s="5"/>
      <c r="Q1060" s="5"/>
      <c r="R1060" s="5"/>
      <c r="S1060" s="5"/>
      <c r="T1060" s="5"/>
    </row>
    <row r="1061" spans="1:20" s="70" customFormat="1" x14ac:dyDescent="0.2">
      <c r="A1061" s="315" t="s">
        <v>1311</v>
      </c>
      <c r="B1061" s="292" t="s">
        <v>17078</v>
      </c>
      <c r="C1061" s="316" t="s">
        <v>14330</v>
      </c>
      <c r="D1061" s="292">
        <v>56005</v>
      </c>
      <c r="E1061" s="292" t="s">
        <v>14757</v>
      </c>
      <c r="F1061" s="292" t="s">
        <v>18232</v>
      </c>
      <c r="G1061" s="292" t="s">
        <v>17425</v>
      </c>
      <c r="H1061" s="293" t="s">
        <v>14828</v>
      </c>
      <c r="I1061" s="291">
        <v>18.3</v>
      </c>
      <c r="J1061" s="292">
        <v>6.1</v>
      </c>
      <c r="K1061" s="292">
        <v>6.1</v>
      </c>
      <c r="L1061" s="292">
        <v>0</v>
      </c>
      <c r="M1061" s="293">
        <v>0</v>
      </c>
      <c r="O1061" s="5"/>
      <c r="P1061" s="5"/>
      <c r="Q1061" s="5"/>
      <c r="R1061" s="5"/>
      <c r="S1061" s="5"/>
      <c r="T1061" s="5"/>
    </row>
    <row r="1062" spans="1:20" s="70" customFormat="1" x14ac:dyDescent="0.2">
      <c r="A1062" s="315" t="s">
        <v>1311</v>
      </c>
      <c r="B1062" s="292" t="s">
        <v>17078</v>
      </c>
      <c r="C1062" s="316" t="s">
        <v>14330</v>
      </c>
      <c r="D1062" s="292">
        <v>56005</v>
      </c>
      <c r="E1062" s="292" t="s">
        <v>14757</v>
      </c>
      <c r="F1062" s="292" t="s">
        <v>18232</v>
      </c>
      <c r="G1062" s="292" t="s">
        <v>17425</v>
      </c>
      <c r="H1062" s="293" t="s">
        <v>14828</v>
      </c>
      <c r="I1062" s="291">
        <v>19.399999999999999</v>
      </c>
      <c r="J1062" s="292">
        <v>6.5</v>
      </c>
      <c r="K1062" s="292">
        <v>6.5</v>
      </c>
      <c r="L1062" s="292">
        <v>0</v>
      </c>
      <c r="M1062" s="293">
        <v>0</v>
      </c>
      <c r="O1062" s="5"/>
      <c r="P1062" s="5"/>
      <c r="Q1062" s="5"/>
      <c r="R1062" s="5"/>
      <c r="S1062" s="5"/>
      <c r="T1062" s="5"/>
    </row>
    <row r="1063" spans="1:20" s="70" customFormat="1" x14ac:dyDescent="0.2">
      <c r="A1063" s="315" t="s">
        <v>1311</v>
      </c>
      <c r="B1063" s="292" t="s">
        <v>17078</v>
      </c>
      <c r="C1063" s="316" t="s">
        <v>14330</v>
      </c>
      <c r="D1063" s="292">
        <v>56005</v>
      </c>
      <c r="E1063" s="292" t="s">
        <v>14757</v>
      </c>
      <c r="F1063" s="292" t="s">
        <v>18232</v>
      </c>
      <c r="G1063" s="292" t="s">
        <v>17425</v>
      </c>
      <c r="H1063" s="293" t="s">
        <v>14828</v>
      </c>
      <c r="I1063" s="291">
        <v>19.399999999999999</v>
      </c>
      <c r="J1063" s="292">
        <v>6.5</v>
      </c>
      <c r="K1063" s="292">
        <v>6.5</v>
      </c>
      <c r="L1063" s="292">
        <v>0</v>
      </c>
      <c r="M1063" s="293">
        <v>0</v>
      </c>
      <c r="O1063" s="5"/>
      <c r="P1063" s="5"/>
      <c r="Q1063" s="5"/>
      <c r="R1063" s="5"/>
      <c r="S1063" s="5"/>
      <c r="T1063" s="5"/>
    </row>
    <row r="1064" spans="1:20" s="70" customFormat="1" x14ac:dyDescent="0.2">
      <c r="A1064" s="315" t="s">
        <v>1311</v>
      </c>
      <c r="B1064" s="292" t="s">
        <v>17078</v>
      </c>
      <c r="C1064" s="316" t="s">
        <v>14330</v>
      </c>
      <c r="D1064" s="292">
        <v>56005</v>
      </c>
      <c r="E1064" s="292" t="s">
        <v>14755</v>
      </c>
      <c r="F1064" s="292" t="s">
        <v>18232</v>
      </c>
      <c r="G1064" s="292" t="s">
        <v>18233</v>
      </c>
      <c r="H1064" s="293" t="s">
        <v>14828</v>
      </c>
      <c r="I1064" s="291">
        <v>11.731999999999999</v>
      </c>
      <c r="J1064" s="292">
        <v>1.4</v>
      </c>
      <c r="K1064" s="292">
        <v>5.8680000000000003</v>
      </c>
      <c r="L1064" s="292">
        <v>0</v>
      </c>
      <c r="M1064" s="293">
        <v>0</v>
      </c>
      <c r="O1064" s="5"/>
      <c r="P1064" s="5"/>
      <c r="Q1064" s="5"/>
      <c r="R1064" s="5"/>
      <c r="S1064" s="5"/>
      <c r="T1064" s="5"/>
    </row>
    <row r="1065" spans="1:20" s="70" customFormat="1" x14ac:dyDescent="0.2">
      <c r="A1065" s="315" t="s">
        <v>1311</v>
      </c>
      <c r="B1065" s="292" t="s">
        <v>17078</v>
      </c>
      <c r="C1065" s="316" t="s">
        <v>14330</v>
      </c>
      <c r="D1065" s="292">
        <v>56005</v>
      </c>
      <c r="E1065" s="292" t="s">
        <v>14755</v>
      </c>
      <c r="F1065" s="292" t="s">
        <v>18232</v>
      </c>
      <c r="G1065" s="292" t="s">
        <v>18234</v>
      </c>
      <c r="H1065" s="293" t="s">
        <v>14828</v>
      </c>
      <c r="I1065" s="291">
        <v>11.731999999999999</v>
      </c>
      <c r="J1065" s="292">
        <v>1.4</v>
      </c>
      <c r="K1065" s="292">
        <v>5.8680000000000003</v>
      </c>
      <c r="L1065" s="292">
        <v>0</v>
      </c>
      <c r="M1065" s="293">
        <v>0</v>
      </c>
      <c r="O1065" s="5"/>
      <c r="P1065" s="5"/>
      <c r="Q1065" s="5"/>
      <c r="R1065" s="5"/>
      <c r="S1065" s="5"/>
      <c r="T1065" s="5"/>
    </row>
    <row r="1066" spans="1:20" s="70" customFormat="1" x14ac:dyDescent="0.2">
      <c r="A1066" s="315" t="s">
        <v>1311</v>
      </c>
      <c r="B1066" s="292" t="s">
        <v>17078</v>
      </c>
      <c r="C1066" s="316" t="s">
        <v>14330</v>
      </c>
      <c r="D1066" s="292">
        <v>56005</v>
      </c>
      <c r="E1066" s="292" t="s">
        <v>14755</v>
      </c>
      <c r="F1066" s="292" t="s">
        <v>18232</v>
      </c>
      <c r="G1066" s="292" t="s">
        <v>18235</v>
      </c>
      <c r="H1066" s="293" t="s">
        <v>14828</v>
      </c>
      <c r="I1066" s="291">
        <v>11.731999999999999</v>
      </c>
      <c r="J1066" s="292">
        <v>1.4</v>
      </c>
      <c r="K1066" s="292">
        <v>5.8680000000000003</v>
      </c>
      <c r="L1066" s="292">
        <v>0</v>
      </c>
      <c r="M1066" s="293">
        <v>0</v>
      </c>
      <c r="O1066" s="5"/>
      <c r="P1066" s="5"/>
      <c r="Q1066" s="5"/>
      <c r="R1066" s="5"/>
      <c r="S1066" s="5"/>
      <c r="T1066" s="5"/>
    </row>
    <row r="1067" spans="1:20" s="70" customFormat="1" x14ac:dyDescent="0.2">
      <c r="A1067" s="315" t="s">
        <v>1311</v>
      </c>
      <c r="B1067" s="292" t="s">
        <v>17078</v>
      </c>
      <c r="C1067" s="316" t="s">
        <v>14330</v>
      </c>
      <c r="D1067" s="292">
        <v>56005</v>
      </c>
      <c r="E1067" s="292" t="s">
        <v>14757</v>
      </c>
      <c r="F1067" s="292" t="s">
        <v>18236</v>
      </c>
      <c r="G1067" s="292" t="s">
        <v>18237</v>
      </c>
      <c r="H1067" s="293" t="s">
        <v>14828</v>
      </c>
      <c r="I1067" s="291">
        <v>5.0999999999999996</v>
      </c>
      <c r="J1067" s="292">
        <v>1.3</v>
      </c>
      <c r="K1067" s="292">
        <v>2.6</v>
      </c>
      <c r="L1067" s="292">
        <v>0</v>
      </c>
      <c r="M1067" s="293">
        <v>0</v>
      </c>
      <c r="O1067" s="5"/>
      <c r="P1067" s="5"/>
      <c r="Q1067" s="5"/>
      <c r="R1067" s="5"/>
      <c r="S1067" s="5"/>
      <c r="T1067" s="5"/>
    </row>
    <row r="1068" spans="1:20" s="70" customFormat="1" x14ac:dyDescent="0.2">
      <c r="A1068" s="315" t="s">
        <v>1311</v>
      </c>
      <c r="B1068" s="292" t="s">
        <v>17078</v>
      </c>
      <c r="C1068" s="316" t="s">
        <v>14330</v>
      </c>
      <c r="D1068" s="292">
        <v>56005</v>
      </c>
      <c r="E1068" s="292" t="s">
        <v>14757</v>
      </c>
      <c r="F1068" s="292" t="s">
        <v>18236</v>
      </c>
      <c r="G1068" s="292" t="s">
        <v>18238</v>
      </c>
      <c r="H1068" s="293" t="s">
        <v>14828</v>
      </c>
      <c r="I1068" s="291">
        <v>5.0999999999999996</v>
      </c>
      <c r="J1068" s="292">
        <v>5.0999999999999996</v>
      </c>
      <c r="K1068" s="292">
        <v>2.6</v>
      </c>
      <c r="L1068" s="292">
        <v>0</v>
      </c>
      <c r="M1068" s="293">
        <v>0</v>
      </c>
      <c r="O1068" s="5"/>
      <c r="P1068" s="5"/>
      <c r="Q1068" s="5"/>
      <c r="R1068" s="5"/>
      <c r="S1068" s="5"/>
      <c r="T1068" s="5"/>
    </row>
    <row r="1069" spans="1:20" s="70" customFormat="1" x14ac:dyDescent="0.2">
      <c r="A1069" s="315" t="s">
        <v>1311</v>
      </c>
      <c r="B1069" s="292" t="s">
        <v>17078</v>
      </c>
      <c r="C1069" s="316" t="s">
        <v>14330</v>
      </c>
      <c r="D1069" s="292">
        <v>56005</v>
      </c>
      <c r="E1069" s="292" t="s">
        <v>14757</v>
      </c>
      <c r="F1069" s="292" t="s">
        <v>18236</v>
      </c>
      <c r="G1069" s="292" t="s">
        <v>18239</v>
      </c>
      <c r="H1069" s="293" t="s">
        <v>14828</v>
      </c>
      <c r="I1069" s="291">
        <v>5.0999999999999996</v>
      </c>
      <c r="J1069" s="292">
        <v>5.0999999999999996</v>
      </c>
      <c r="K1069" s="292">
        <v>2.6</v>
      </c>
      <c r="L1069" s="292">
        <v>0</v>
      </c>
      <c r="M1069" s="293">
        <v>0</v>
      </c>
      <c r="O1069" s="5"/>
      <c r="P1069" s="5"/>
      <c r="Q1069" s="5"/>
      <c r="R1069" s="5"/>
      <c r="S1069" s="5"/>
      <c r="T1069" s="5"/>
    </row>
    <row r="1070" spans="1:20" s="70" customFormat="1" x14ac:dyDescent="0.2">
      <c r="A1070" s="315" t="s">
        <v>1311</v>
      </c>
      <c r="B1070" s="292" t="s">
        <v>17078</v>
      </c>
      <c r="C1070" s="316" t="s">
        <v>14330</v>
      </c>
      <c r="D1070" s="292">
        <v>56005</v>
      </c>
      <c r="E1070" s="292" t="s">
        <v>14757</v>
      </c>
      <c r="F1070" s="292" t="s">
        <v>18240</v>
      </c>
      <c r="G1070" s="292" t="s">
        <v>18241</v>
      </c>
      <c r="H1070" s="293" t="s">
        <v>14828</v>
      </c>
      <c r="I1070" s="291">
        <v>11.7</v>
      </c>
      <c r="J1070" s="292">
        <v>2.9</v>
      </c>
      <c r="K1070" s="292">
        <v>5.9</v>
      </c>
      <c r="L1070" s="292">
        <v>0</v>
      </c>
      <c r="M1070" s="293">
        <v>0</v>
      </c>
      <c r="O1070" s="5"/>
      <c r="P1070" s="5"/>
      <c r="Q1070" s="5"/>
      <c r="R1070" s="5"/>
      <c r="S1070" s="5"/>
      <c r="T1070" s="5"/>
    </row>
    <row r="1071" spans="1:20" s="70" customFormat="1" x14ac:dyDescent="0.2">
      <c r="A1071" s="315" t="s">
        <v>1311</v>
      </c>
      <c r="B1071" s="292" t="s">
        <v>17078</v>
      </c>
      <c r="C1071" s="316" t="s">
        <v>14330</v>
      </c>
      <c r="D1071" s="292">
        <v>56005</v>
      </c>
      <c r="E1071" s="292" t="s">
        <v>14757</v>
      </c>
      <c r="F1071" s="292" t="s">
        <v>18240</v>
      </c>
      <c r="G1071" s="292" t="s">
        <v>18242</v>
      </c>
      <c r="H1071" s="293" t="s">
        <v>14828</v>
      </c>
      <c r="I1071" s="291">
        <v>11.7</v>
      </c>
      <c r="J1071" s="292">
        <v>2.9</v>
      </c>
      <c r="K1071" s="292">
        <v>5.9</v>
      </c>
      <c r="L1071" s="292">
        <v>0</v>
      </c>
      <c r="M1071" s="293">
        <v>0</v>
      </c>
      <c r="O1071" s="5"/>
      <c r="P1071" s="5"/>
      <c r="Q1071" s="5"/>
      <c r="R1071" s="5"/>
      <c r="S1071" s="5"/>
      <c r="T1071" s="5"/>
    </row>
    <row r="1072" spans="1:20" s="70" customFormat="1" x14ac:dyDescent="0.2">
      <c r="A1072" s="315" t="s">
        <v>1311</v>
      </c>
      <c r="B1072" s="292" t="s">
        <v>17078</v>
      </c>
      <c r="C1072" s="316" t="s">
        <v>14330</v>
      </c>
      <c r="D1072" s="292">
        <v>56005</v>
      </c>
      <c r="E1072" s="292" t="s">
        <v>14757</v>
      </c>
      <c r="F1072" s="292" t="s">
        <v>18240</v>
      </c>
      <c r="G1072" s="292" t="s">
        <v>18243</v>
      </c>
      <c r="H1072" s="293" t="s">
        <v>14828</v>
      </c>
      <c r="I1072" s="291">
        <v>5.0999999999999996</v>
      </c>
      <c r="J1072" s="292">
        <v>1.3</v>
      </c>
      <c r="K1072" s="292">
        <v>2.6</v>
      </c>
      <c r="L1072" s="292">
        <v>0</v>
      </c>
      <c r="M1072" s="293">
        <v>0</v>
      </c>
      <c r="O1072" s="5"/>
      <c r="P1072" s="5"/>
      <c r="Q1072" s="5"/>
      <c r="R1072" s="5"/>
      <c r="S1072" s="5"/>
      <c r="T1072" s="5"/>
    </row>
    <row r="1073" spans="1:20" s="70" customFormat="1" x14ac:dyDescent="0.2">
      <c r="A1073" s="315" t="s">
        <v>1311</v>
      </c>
      <c r="B1073" s="292" t="s">
        <v>17078</v>
      </c>
      <c r="C1073" s="316" t="s">
        <v>14330</v>
      </c>
      <c r="D1073" s="292">
        <v>56005</v>
      </c>
      <c r="E1073" s="292" t="s">
        <v>14757</v>
      </c>
      <c r="F1073" s="292" t="s">
        <v>18240</v>
      </c>
      <c r="G1073" s="292" t="s">
        <v>18244</v>
      </c>
      <c r="H1073" s="293" t="s">
        <v>14828</v>
      </c>
      <c r="I1073" s="291">
        <v>5.0999999999999996</v>
      </c>
      <c r="J1073" s="292">
        <v>1.3</v>
      </c>
      <c r="K1073" s="292">
        <v>2.6</v>
      </c>
      <c r="L1073" s="292">
        <v>0</v>
      </c>
      <c r="M1073" s="293">
        <v>0</v>
      </c>
      <c r="O1073" s="5"/>
      <c r="P1073" s="5"/>
      <c r="Q1073" s="5"/>
      <c r="R1073" s="5"/>
      <c r="S1073" s="5"/>
      <c r="T1073" s="5"/>
    </row>
    <row r="1074" spans="1:20" s="70" customFormat="1" x14ac:dyDescent="0.2">
      <c r="A1074" s="315" t="s">
        <v>1311</v>
      </c>
      <c r="B1074" s="292" t="s">
        <v>17078</v>
      </c>
      <c r="C1074" s="316" t="s">
        <v>14330</v>
      </c>
      <c r="D1074" s="292">
        <v>56005</v>
      </c>
      <c r="E1074" s="292" t="s">
        <v>14757</v>
      </c>
      <c r="F1074" s="292" t="s">
        <v>18240</v>
      </c>
      <c r="G1074" s="292" t="s">
        <v>18245</v>
      </c>
      <c r="H1074" s="293" t="s">
        <v>14828</v>
      </c>
      <c r="I1074" s="291">
        <v>5.0999999999999996</v>
      </c>
      <c r="J1074" s="292">
        <v>1.3</v>
      </c>
      <c r="K1074" s="292">
        <v>2.6</v>
      </c>
      <c r="L1074" s="292">
        <v>0</v>
      </c>
      <c r="M1074" s="293">
        <v>0</v>
      </c>
      <c r="O1074" s="5"/>
      <c r="P1074" s="5"/>
      <c r="Q1074" s="5"/>
      <c r="R1074" s="5"/>
      <c r="S1074" s="5"/>
      <c r="T1074" s="5"/>
    </row>
    <row r="1075" spans="1:20" s="70" customFormat="1" x14ac:dyDescent="0.2">
      <c r="A1075" s="315" t="s">
        <v>1311</v>
      </c>
      <c r="B1075" s="292" t="s">
        <v>17078</v>
      </c>
      <c r="C1075" s="316" t="s">
        <v>14330</v>
      </c>
      <c r="D1075" s="292">
        <v>56005</v>
      </c>
      <c r="E1075" s="292" t="s">
        <v>14757</v>
      </c>
      <c r="F1075" s="292" t="s">
        <v>18246</v>
      </c>
      <c r="G1075" s="292" t="s">
        <v>18247</v>
      </c>
      <c r="H1075" s="293" t="s">
        <v>14828</v>
      </c>
      <c r="I1075" s="291">
        <v>6.1571749983360604</v>
      </c>
      <c r="J1075" s="292">
        <v>4.3</v>
      </c>
      <c r="K1075" s="292">
        <v>3.1</v>
      </c>
      <c r="L1075" s="292">
        <v>0</v>
      </c>
      <c r="M1075" s="293">
        <v>0</v>
      </c>
      <c r="O1075" s="5"/>
      <c r="P1075" s="5"/>
      <c r="Q1075" s="5"/>
      <c r="R1075" s="5"/>
      <c r="S1075" s="5"/>
      <c r="T1075" s="5"/>
    </row>
    <row r="1076" spans="1:20" s="70" customFormat="1" x14ac:dyDescent="0.2">
      <c r="A1076" s="315" t="s">
        <v>1311</v>
      </c>
      <c r="B1076" s="292" t="s">
        <v>17078</v>
      </c>
      <c r="C1076" s="316" t="s">
        <v>14330</v>
      </c>
      <c r="D1076" s="292">
        <v>56005</v>
      </c>
      <c r="E1076" s="292" t="s">
        <v>14757</v>
      </c>
      <c r="F1076" s="292" t="s">
        <v>18246</v>
      </c>
      <c r="G1076" s="292" t="s">
        <v>18247</v>
      </c>
      <c r="H1076" s="293" t="s">
        <v>14828</v>
      </c>
      <c r="I1076" s="291">
        <v>6.1571749983360604</v>
      </c>
      <c r="J1076" s="292">
        <v>4.3</v>
      </c>
      <c r="K1076" s="292">
        <v>3.1</v>
      </c>
      <c r="L1076" s="292">
        <v>0</v>
      </c>
      <c r="M1076" s="293">
        <v>0</v>
      </c>
      <c r="O1076" s="5"/>
      <c r="P1076" s="5"/>
      <c r="Q1076" s="5"/>
      <c r="R1076" s="5"/>
      <c r="S1076" s="5"/>
      <c r="T1076" s="5"/>
    </row>
    <row r="1077" spans="1:20" s="70" customFormat="1" x14ac:dyDescent="0.2">
      <c r="A1077" s="315" t="s">
        <v>1311</v>
      </c>
      <c r="B1077" s="292" t="s">
        <v>17078</v>
      </c>
      <c r="C1077" s="316" t="s">
        <v>14330</v>
      </c>
      <c r="D1077" s="292">
        <v>56005</v>
      </c>
      <c r="E1077" s="292" t="s">
        <v>14757</v>
      </c>
      <c r="F1077" s="292" t="s">
        <v>18246</v>
      </c>
      <c r="G1077" s="292" t="s">
        <v>18247</v>
      </c>
      <c r="H1077" s="293" t="s">
        <v>14828</v>
      </c>
      <c r="I1077" s="291">
        <v>6.1571749983360604</v>
      </c>
      <c r="J1077" s="292">
        <v>4.3</v>
      </c>
      <c r="K1077" s="292">
        <v>3.1</v>
      </c>
      <c r="L1077" s="292">
        <v>0</v>
      </c>
      <c r="M1077" s="293">
        <v>0</v>
      </c>
      <c r="O1077" s="5"/>
      <c r="P1077" s="5"/>
      <c r="Q1077" s="5"/>
      <c r="R1077" s="5"/>
      <c r="S1077" s="5"/>
      <c r="T1077" s="5"/>
    </row>
    <row r="1078" spans="1:20" s="70" customFormat="1" x14ac:dyDescent="0.2">
      <c r="A1078" s="315" t="s">
        <v>1311</v>
      </c>
      <c r="B1078" s="292" t="s">
        <v>17078</v>
      </c>
      <c r="C1078" s="316" t="s">
        <v>14330</v>
      </c>
      <c r="D1078" s="292">
        <v>56005</v>
      </c>
      <c r="E1078" s="292" t="s">
        <v>14757</v>
      </c>
      <c r="F1078" s="292" t="s">
        <v>18246</v>
      </c>
      <c r="G1078" s="292" t="s">
        <v>18247</v>
      </c>
      <c r="H1078" s="293" t="s">
        <v>14828</v>
      </c>
      <c r="I1078" s="291">
        <v>6.1571749983360604</v>
      </c>
      <c r="J1078" s="292">
        <v>4.3</v>
      </c>
      <c r="K1078" s="292">
        <v>3.1</v>
      </c>
      <c r="L1078" s="292">
        <v>0</v>
      </c>
      <c r="M1078" s="293">
        <v>0</v>
      </c>
      <c r="O1078" s="5"/>
      <c r="P1078" s="5"/>
      <c r="Q1078" s="5"/>
      <c r="R1078" s="5"/>
      <c r="S1078" s="5"/>
      <c r="T1078" s="5"/>
    </row>
    <row r="1079" spans="1:20" s="70" customFormat="1" x14ac:dyDescent="0.2">
      <c r="A1079" s="315" t="s">
        <v>1311</v>
      </c>
      <c r="B1079" s="292" t="s">
        <v>17078</v>
      </c>
      <c r="C1079" s="316" t="s">
        <v>14330</v>
      </c>
      <c r="D1079" s="292">
        <v>56005</v>
      </c>
      <c r="E1079" s="292" t="s">
        <v>14757</v>
      </c>
      <c r="F1079" s="292" t="s">
        <v>18246</v>
      </c>
      <c r="G1079" s="292" t="s">
        <v>18247</v>
      </c>
      <c r="H1079" s="293" t="s">
        <v>14828</v>
      </c>
      <c r="I1079" s="291">
        <v>6.1571749983360604</v>
      </c>
      <c r="J1079" s="292">
        <v>4.3</v>
      </c>
      <c r="K1079" s="292">
        <v>3.1</v>
      </c>
      <c r="L1079" s="292">
        <v>0</v>
      </c>
      <c r="M1079" s="293">
        <v>0</v>
      </c>
      <c r="O1079" s="5"/>
      <c r="P1079" s="5"/>
      <c r="Q1079" s="5"/>
      <c r="R1079" s="5"/>
      <c r="S1079" s="5"/>
      <c r="T1079" s="5"/>
    </row>
    <row r="1080" spans="1:20" s="70" customFormat="1" x14ac:dyDescent="0.2">
      <c r="A1080" s="315" t="s">
        <v>1311</v>
      </c>
      <c r="B1080" s="292" t="s">
        <v>17078</v>
      </c>
      <c r="C1080" s="316" t="s">
        <v>14330</v>
      </c>
      <c r="D1080" s="292">
        <v>56005</v>
      </c>
      <c r="E1080" s="292" t="s">
        <v>14757</v>
      </c>
      <c r="F1080" s="292" t="s">
        <v>18246</v>
      </c>
      <c r="G1080" s="292" t="s">
        <v>18247</v>
      </c>
      <c r="H1080" s="293" t="s">
        <v>14828</v>
      </c>
      <c r="I1080" s="291">
        <v>6.1571749983360604</v>
      </c>
      <c r="J1080" s="292">
        <v>4.3</v>
      </c>
      <c r="K1080" s="292">
        <v>3.1</v>
      </c>
      <c r="L1080" s="292">
        <v>0</v>
      </c>
      <c r="M1080" s="293">
        <v>0</v>
      </c>
      <c r="O1080" s="5"/>
      <c r="P1080" s="5"/>
      <c r="Q1080" s="5"/>
      <c r="R1080" s="5"/>
      <c r="S1080" s="5"/>
      <c r="T1080" s="5"/>
    </row>
    <row r="1081" spans="1:20" s="70" customFormat="1" x14ac:dyDescent="0.2">
      <c r="A1081" s="315" t="s">
        <v>1311</v>
      </c>
      <c r="B1081" s="292" t="s">
        <v>17078</v>
      </c>
      <c r="C1081" s="316" t="s">
        <v>14330</v>
      </c>
      <c r="D1081" s="292">
        <v>56005</v>
      </c>
      <c r="E1081" s="292" t="s">
        <v>11875</v>
      </c>
      <c r="F1081" s="292" t="s">
        <v>18248</v>
      </c>
      <c r="G1081" s="292" t="s">
        <v>18249</v>
      </c>
      <c r="H1081" s="293" t="s">
        <v>15164</v>
      </c>
      <c r="I1081" s="291">
        <v>0.5</v>
      </c>
      <c r="J1081" s="292">
        <v>0</v>
      </c>
      <c r="K1081" s="292">
        <v>0.4</v>
      </c>
      <c r="L1081" s="292">
        <v>0</v>
      </c>
      <c r="M1081" s="293">
        <v>0</v>
      </c>
      <c r="O1081" s="5"/>
      <c r="P1081" s="5"/>
      <c r="Q1081" s="5"/>
      <c r="R1081" s="5"/>
      <c r="S1081" s="5"/>
      <c r="T1081" s="5"/>
    </row>
    <row r="1082" spans="1:20" s="70" customFormat="1" x14ac:dyDescent="0.2">
      <c r="A1082" s="315" t="s">
        <v>1311</v>
      </c>
      <c r="B1082" s="292" t="s">
        <v>17078</v>
      </c>
      <c r="C1082" s="316" t="s">
        <v>14330</v>
      </c>
      <c r="D1082" s="292">
        <v>56005</v>
      </c>
      <c r="E1082" s="292" t="s">
        <v>11873</v>
      </c>
      <c r="F1082" s="292" t="s">
        <v>18248</v>
      </c>
      <c r="G1082" s="292" t="s">
        <v>18249</v>
      </c>
      <c r="H1082" s="293" t="s">
        <v>15164</v>
      </c>
      <c r="I1082" s="291">
        <v>0.5</v>
      </c>
      <c r="J1082" s="292">
        <v>0</v>
      </c>
      <c r="K1082" s="292">
        <v>0.4</v>
      </c>
      <c r="L1082" s="292">
        <v>0</v>
      </c>
      <c r="M1082" s="293">
        <v>0</v>
      </c>
      <c r="O1082" s="5"/>
      <c r="P1082" s="5"/>
      <c r="Q1082" s="5"/>
      <c r="R1082" s="5"/>
      <c r="S1082" s="5"/>
      <c r="T1082" s="5"/>
    </row>
    <row r="1083" spans="1:20" s="70" customFormat="1" x14ac:dyDescent="0.2">
      <c r="A1083" s="315" t="s">
        <v>1311</v>
      </c>
      <c r="B1083" s="292" t="s">
        <v>17078</v>
      </c>
      <c r="C1083" s="316" t="s">
        <v>14330</v>
      </c>
      <c r="D1083" s="292">
        <v>56005</v>
      </c>
      <c r="E1083" s="292" t="s">
        <v>14757</v>
      </c>
      <c r="F1083" s="292" t="s">
        <v>18248</v>
      </c>
      <c r="G1083" s="292" t="s">
        <v>18250</v>
      </c>
      <c r="H1083" s="293" t="s">
        <v>14828</v>
      </c>
      <c r="I1083" s="291">
        <v>11.7</v>
      </c>
      <c r="J1083" s="292">
        <v>2.9</v>
      </c>
      <c r="K1083" s="292">
        <v>5.9</v>
      </c>
      <c r="L1083" s="292">
        <v>0</v>
      </c>
      <c r="M1083" s="293">
        <v>0</v>
      </c>
      <c r="O1083" s="5"/>
      <c r="P1083" s="5"/>
      <c r="Q1083" s="5"/>
      <c r="R1083" s="5"/>
      <c r="S1083" s="5"/>
      <c r="T1083" s="5"/>
    </row>
    <row r="1084" spans="1:20" s="70" customFormat="1" x14ac:dyDescent="0.2">
      <c r="A1084" s="315" t="s">
        <v>1311</v>
      </c>
      <c r="B1084" s="292" t="s">
        <v>17078</v>
      </c>
      <c r="C1084" s="316" t="s">
        <v>14330</v>
      </c>
      <c r="D1084" s="292">
        <v>56005</v>
      </c>
      <c r="E1084" s="292" t="s">
        <v>14757</v>
      </c>
      <c r="F1084" s="292" t="s">
        <v>18248</v>
      </c>
      <c r="G1084" s="292" t="s">
        <v>18250</v>
      </c>
      <c r="H1084" s="293" t="s">
        <v>14828</v>
      </c>
      <c r="I1084" s="291">
        <v>11.7</v>
      </c>
      <c r="J1084" s="292">
        <v>2.9</v>
      </c>
      <c r="K1084" s="292">
        <v>5.9</v>
      </c>
      <c r="L1084" s="292">
        <v>0</v>
      </c>
      <c r="M1084" s="293">
        <v>0</v>
      </c>
      <c r="O1084" s="5"/>
      <c r="P1084" s="5"/>
      <c r="Q1084" s="5"/>
      <c r="R1084" s="5"/>
      <c r="S1084" s="5"/>
      <c r="T1084" s="5"/>
    </row>
    <row r="1085" spans="1:20" s="70" customFormat="1" x14ac:dyDescent="0.2">
      <c r="A1085" s="315" t="s">
        <v>1311</v>
      </c>
      <c r="B1085" s="292" t="s">
        <v>17078</v>
      </c>
      <c r="C1085" s="316" t="s">
        <v>14330</v>
      </c>
      <c r="D1085" s="292">
        <v>56005</v>
      </c>
      <c r="E1085" s="292" t="s">
        <v>14757</v>
      </c>
      <c r="F1085" s="292" t="s">
        <v>18248</v>
      </c>
      <c r="G1085" s="292" t="s">
        <v>18251</v>
      </c>
      <c r="H1085" s="293" t="s">
        <v>14828</v>
      </c>
      <c r="I1085" s="291">
        <v>5.0999999999999996</v>
      </c>
      <c r="J1085" s="292">
        <v>1.3</v>
      </c>
      <c r="K1085" s="292">
        <v>2.6</v>
      </c>
      <c r="L1085" s="292">
        <v>0</v>
      </c>
      <c r="M1085" s="293">
        <v>0</v>
      </c>
      <c r="O1085" s="5"/>
      <c r="P1085" s="5"/>
      <c r="Q1085" s="5"/>
      <c r="R1085" s="5"/>
      <c r="S1085" s="5"/>
      <c r="T1085" s="5"/>
    </row>
    <row r="1086" spans="1:20" s="70" customFormat="1" x14ac:dyDescent="0.2">
      <c r="A1086" s="315" t="s">
        <v>1311</v>
      </c>
      <c r="B1086" s="292" t="s">
        <v>17078</v>
      </c>
      <c r="C1086" s="316" t="s">
        <v>14330</v>
      </c>
      <c r="D1086" s="292">
        <v>56005</v>
      </c>
      <c r="E1086" s="292" t="s">
        <v>14757</v>
      </c>
      <c r="F1086" s="292" t="s">
        <v>18248</v>
      </c>
      <c r="G1086" s="292" t="s">
        <v>18251</v>
      </c>
      <c r="H1086" s="293" t="s">
        <v>14828</v>
      </c>
      <c r="I1086" s="291">
        <v>5.0999999999999996</v>
      </c>
      <c r="J1086" s="292">
        <v>1.3</v>
      </c>
      <c r="K1086" s="292">
        <v>2.6</v>
      </c>
      <c r="L1086" s="292">
        <v>0</v>
      </c>
      <c r="M1086" s="293">
        <v>0</v>
      </c>
      <c r="O1086" s="5"/>
      <c r="P1086" s="5"/>
      <c r="Q1086" s="5"/>
      <c r="R1086" s="5"/>
      <c r="S1086" s="5"/>
      <c r="T1086" s="5"/>
    </row>
    <row r="1087" spans="1:20" s="70" customFormat="1" x14ac:dyDescent="0.2">
      <c r="A1087" s="315" t="s">
        <v>1311</v>
      </c>
      <c r="B1087" s="292" t="s">
        <v>17078</v>
      </c>
      <c r="C1087" s="316" t="s">
        <v>14330</v>
      </c>
      <c r="D1087" s="292">
        <v>56005</v>
      </c>
      <c r="E1087" s="292" t="s">
        <v>14757</v>
      </c>
      <c r="F1087" s="292" t="s">
        <v>18248</v>
      </c>
      <c r="G1087" s="292" t="s">
        <v>18251</v>
      </c>
      <c r="H1087" s="293" t="s">
        <v>14828</v>
      </c>
      <c r="I1087" s="291">
        <v>5.0999999999999996</v>
      </c>
      <c r="J1087" s="292">
        <v>1.3</v>
      </c>
      <c r="K1087" s="292">
        <v>2.6</v>
      </c>
      <c r="L1087" s="292">
        <v>0</v>
      </c>
      <c r="M1087" s="293">
        <v>0</v>
      </c>
      <c r="O1087" s="5"/>
      <c r="P1087" s="5"/>
      <c r="Q1087" s="5"/>
      <c r="R1087" s="5"/>
      <c r="S1087" s="5"/>
      <c r="T1087" s="5"/>
    </row>
    <row r="1088" spans="1:20" s="70" customFormat="1" x14ac:dyDescent="0.2">
      <c r="A1088" s="315" t="s">
        <v>1311</v>
      </c>
      <c r="B1088" s="292" t="s">
        <v>17078</v>
      </c>
      <c r="C1088" s="316" t="s">
        <v>14330</v>
      </c>
      <c r="D1088" s="292">
        <v>56005</v>
      </c>
      <c r="E1088" s="292" t="s">
        <v>14755</v>
      </c>
      <c r="F1088" s="292" t="s">
        <v>18248</v>
      </c>
      <c r="G1088" s="292" t="s">
        <v>18252</v>
      </c>
      <c r="H1088" s="293" t="s">
        <v>14828</v>
      </c>
      <c r="I1088" s="291">
        <v>0.9</v>
      </c>
      <c r="J1088" s="292">
        <v>0.1</v>
      </c>
      <c r="K1088" s="292">
        <v>0.9</v>
      </c>
      <c r="L1088" s="292">
        <v>0</v>
      </c>
      <c r="M1088" s="293">
        <v>0</v>
      </c>
      <c r="O1088" s="5"/>
      <c r="P1088" s="5"/>
      <c r="Q1088" s="5"/>
      <c r="R1088" s="5"/>
      <c r="S1088" s="5"/>
      <c r="T1088" s="5"/>
    </row>
    <row r="1089" spans="1:20" s="70" customFormat="1" x14ac:dyDescent="0.2">
      <c r="A1089" s="315" t="s">
        <v>1311</v>
      </c>
      <c r="B1089" s="292" t="s">
        <v>17078</v>
      </c>
      <c r="C1089" s="316" t="s">
        <v>14330</v>
      </c>
      <c r="D1089" s="292">
        <v>56005</v>
      </c>
      <c r="E1089" s="292" t="s">
        <v>14834</v>
      </c>
      <c r="F1089" s="292" t="s">
        <v>18248</v>
      </c>
      <c r="G1089" s="292" t="s">
        <v>17455</v>
      </c>
      <c r="H1089" s="293" t="s">
        <v>7818</v>
      </c>
      <c r="I1089" s="291">
        <v>0.1</v>
      </c>
      <c r="J1089" s="292">
        <v>0</v>
      </c>
      <c r="K1089" s="292">
        <v>0.1</v>
      </c>
      <c r="L1089" s="292">
        <v>0</v>
      </c>
      <c r="M1089" s="293">
        <v>0</v>
      </c>
      <c r="O1089" s="5"/>
      <c r="P1089" s="5"/>
      <c r="Q1089" s="5"/>
      <c r="R1089" s="5"/>
      <c r="S1089" s="5"/>
      <c r="T1089" s="5"/>
    </row>
    <row r="1090" spans="1:20" s="70" customFormat="1" x14ac:dyDescent="0.2">
      <c r="A1090" s="315" t="s">
        <v>1311</v>
      </c>
      <c r="B1090" s="292" t="s">
        <v>17078</v>
      </c>
      <c r="C1090" s="316" t="s">
        <v>14330</v>
      </c>
      <c r="D1090" s="292">
        <v>56005</v>
      </c>
      <c r="E1090" s="292" t="s">
        <v>14757</v>
      </c>
      <c r="F1090" s="292" t="s">
        <v>18253</v>
      </c>
      <c r="G1090" s="292" t="s">
        <v>18254</v>
      </c>
      <c r="H1090" s="293" t="s">
        <v>14828</v>
      </c>
      <c r="I1090" s="291">
        <v>5.117</v>
      </c>
      <c r="J1090" s="292">
        <v>0</v>
      </c>
      <c r="K1090" s="292">
        <v>0</v>
      </c>
      <c r="L1090" s="292">
        <v>0</v>
      </c>
      <c r="M1090" s="293">
        <v>0</v>
      </c>
      <c r="O1090" s="5"/>
      <c r="P1090" s="5"/>
      <c r="Q1090" s="5"/>
      <c r="R1090" s="5"/>
      <c r="S1090" s="5"/>
      <c r="T1090" s="5"/>
    </row>
    <row r="1091" spans="1:20" s="70" customFormat="1" x14ac:dyDescent="0.2">
      <c r="A1091" s="315" t="s">
        <v>1311</v>
      </c>
      <c r="B1091" s="292" t="s">
        <v>17078</v>
      </c>
      <c r="C1091" s="316" t="s">
        <v>14330</v>
      </c>
      <c r="D1091" s="292">
        <v>56005</v>
      </c>
      <c r="E1091" s="292" t="s">
        <v>14757</v>
      </c>
      <c r="F1091" s="292" t="s">
        <v>18253</v>
      </c>
      <c r="G1091" s="292" t="s">
        <v>18255</v>
      </c>
      <c r="H1091" s="293" t="s">
        <v>14828</v>
      </c>
      <c r="I1091" s="291">
        <v>5.117</v>
      </c>
      <c r="J1091" s="292">
        <v>0</v>
      </c>
      <c r="K1091" s="292">
        <v>0</v>
      </c>
      <c r="L1091" s="292">
        <v>0</v>
      </c>
      <c r="M1091" s="293">
        <v>0</v>
      </c>
      <c r="O1091" s="5"/>
      <c r="P1091" s="5"/>
      <c r="Q1091" s="5"/>
      <c r="R1091" s="5"/>
      <c r="S1091" s="5"/>
      <c r="T1091" s="5"/>
    </row>
    <row r="1092" spans="1:20" s="70" customFormat="1" x14ac:dyDescent="0.2">
      <c r="A1092" s="315" t="s">
        <v>1311</v>
      </c>
      <c r="B1092" s="292" t="s">
        <v>17078</v>
      </c>
      <c r="C1092" s="316" t="s">
        <v>14330</v>
      </c>
      <c r="D1092" s="292">
        <v>56005</v>
      </c>
      <c r="E1092" s="292" t="s">
        <v>14757</v>
      </c>
      <c r="F1092" s="292" t="s">
        <v>18253</v>
      </c>
      <c r="G1092" s="292" t="s">
        <v>18256</v>
      </c>
      <c r="H1092" s="293" t="s">
        <v>14828</v>
      </c>
      <c r="I1092" s="291">
        <v>5.117</v>
      </c>
      <c r="J1092" s="292">
        <v>0</v>
      </c>
      <c r="K1092" s="292">
        <v>0</v>
      </c>
      <c r="L1092" s="292">
        <v>0</v>
      </c>
      <c r="M1092" s="293">
        <v>0</v>
      </c>
      <c r="O1092" s="5"/>
      <c r="P1092" s="5"/>
      <c r="Q1092" s="5"/>
      <c r="R1092" s="5"/>
      <c r="S1092" s="5"/>
      <c r="T1092" s="5"/>
    </row>
    <row r="1093" spans="1:20" s="70" customFormat="1" x14ac:dyDescent="0.2">
      <c r="A1093" s="315" t="s">
        <v>1311</v>
      </c>
      <c r="B1093" s="292" t="s">
        <v>17078</v>
      </c>
      <c r="C1093" s="316" t="s">
        <v>14330</v>
      </c>
      <c r="D1093" s="292">
        <v>56005</v>
      </c>
      <c r="E1093" s="292" t="s">
        <v>14757</v>
      </c>
      <c r="F1093" s="292" t="s">
        <v>18253</v>
      </c>
      <c r="G1093" s="292" t="s">
        <v>18257</v>
      </c>
      <c r="H1093" s="293" t="s">
        <v>14828</v>
      </c>
      <c r="I1093" s="291">
        <v>5.117</v>
      </c>
      <c r="J1093" s="292">
        <v>0</v>
      </c>
      <c r="K1093" s="292">
        <v>0</v>
      </c>
      <c r="L1093" s="292">
        <v>0</v>
      </c>
      <c r="M1093" s="293">
        <v>0</v>
      </c>
      <c r="O1093" s="5"/>
      <c r="P1093" s="5"/>
      <c r="Q1093" s="5"/>
      <c r="R1093" s="5"/>
      <c r="S1093" s="5"/>
      <c r="T1093" s="5"/>
    </row>
    <row r="1094" spans="1:20" s="70" customFormat="1" x14ac:dyDescent="0.2">
      <c r="A1094" s="315" t="s">
        <v>1311</v>
      </c>
      <c r="B1094" s="292" t="s">
        <v>17078</v>
      </c>
      <c r="C1094" s="316" t="s">
        <v>14330</v>
      </c>
      <c r="D1094" s="292">
        <v>56005</v>
      </c>
      <c r="E1094" s="292" t="s">
        <v>14757</v>
      </c>
      <c r="F1094" s="292" t="s">
        <v>18253</v>
      </c>
      <c r="G1094" s="292" t="s">
        <v>18258</v>
      </c>
      <c r="H1094" s="293" t="s">
        <v>14828</v>
      </c>
      <c r="I1094" s="291">
        <v>5.117</v>
      </c>
      <c r="J1094" s="292">
        <v>0</v>
      </c>
      <c r="K1094" s="292">
        <v>0</v>
      </c>
      <c r="L1094" s="292">
        <v>0</v>
      </c>
      <c r="M1094" s="293">
        <v>0</v>
      </c>
      <c r="O1094" s="5"/>
      <c r="P1094" s="5"/>
      <c r="Q1094" s="5"/>
      <c r="R1094" s="5"/>
      <c r="S1094" s="5"/>
      <c r="T1094" s="5"/>
    </row>
    <row r="1095" spans="1:20" s="70" customFormat="1" x14ac:dyDescent="0.2">
      <c r="A1095" s="315" t="s">
        <v>1311</v>
      </c>
      <c r="B1095" s="292" t="s">
        <v>17078</v>
      </c>
      <c r="C1095" s="316" t="s">
        <v>14330</v>
      </c>
      <c r="D1095" s="292">
        <v>56005</v>
      </c>
      <c r="E1095" s="292" t="s">
        <v>14757</v>
      </c>
      <c r="F1095" s="292" t="s">
        <v>18253</v>
      </c>
      <c r="G1095" s="292" t="s">
        <v>18259</v>
      </c>
      <c r="H1095" s="293" t="s">
        <v>14828</v>
      </c>
      <c r="I1095" s="291">
        <v>5.117</v>
      </c>
      <c r="J1095" s="292">
        <v>0</v>
      </c>
      <c r="K1095" s="292">
        <v>0</v>
      </c>
      <c r="L1095" s="292">
        <v>0</v>
      </c>
      <c r="M1095" s="293">
        <v>0</v>
      </c>
      <c r="O1095" s="5"/>
      <c r="P1095" s="5"/>
      <c r="Q1095" s="5"/>
      <c r="R1095" s="5"/>
      <c r="S1095" s="5"/>
      <c r="T1095" s="5"/>
    </row>
    <row r="1096" spans="1:20" s="70" customFormat="1" x14ac:dyDescent="0.2">
      <c r="A1096" s="315" t="s">
        <v>1311</v>
      </c>
      <c r="B1096" s="292" t="s">
        <v>17078</v>
      </c>
      <c r="C1096" s="316" t="s">
        <v>14330</v>
      </c>
      <c r="D1096" s="292">
        <v>56005</v>
      </c>
      <c r="E1096" s="292" t="s">
        <v>14757</v>
      </c>
      <c r="F1096" s="292" t="s">
        <v>18260</v>
      </c>
      <c r="G1096" s="292" t="s">
        <v>18261</v>
      </c>
      <c r="H1096" s="293" t="s">
        <v>14828</v>
      </c>
      <c r="I1096" s="291">
        <v>5.1100000000000003</v>
      </c>
      <c r="J1096" s="292">
        <v>1.28</v>
      </c>
      <c r="K1096" s="292">
        <v>2.56</v>
      </c>
      <c r="L1096" s="292">
        <v>0</v>
      </c>
      <c r="M1096" s="293">
        <v>0</v>
      </c>
      <c r="O1096" s="5"/>
      <c r="P1096" s="5"/>
      <c r="Q1096" s="5"/>
      <c r="R1096" s="5"/>
      <c r="S1096" s="5"/>
      <c r="T1096" s="5"/>
    </row>
    <row r="1097" spans="1:20" s="70" customFormat="1" x14ac:dyDescent="0.2">
      <c r="A1097" s="315" t="s">
        <v>1311</v>
      </c>
      <c r="B1097" s="292" t="s">
        <v>17078</v>
      </c>
      <c r="C1097" s="316" t="s">
        <v>14330</v>
      </c>
      <c r="D1097" s="292">
        <v>56005</v>
      </c>
      <c r="E1097" s="292" t="s">
        <v>14757</v>
      </c>
      <c r="F1097" s="292" t="s">
        <v>18260</v>
      </c>
      <c r="G1097" s="292" t="s">
        <v>18262</v>
      </c>
      <c r="H1097" s="293" t="s">
        <v>14828</v>
      </c>
      <c r="I1097" s="291">
        <v>5.12</v>
      </c>
      <c r="J1097" s="292">
        <v>1.28</v>
      </c>
      <c r="K1097" s="292">
        <v>2.56</v>
      </c>
      <c r="L1097" s="292">
        <v>0</v>
      </c>
      <c r="M1097" s="293">
        <v>0</v>
      </c>
      <c r="O1097" s="5"/>
      <c r="P1097" s="5"/>
      <c r="Q1097" s="5"/>
      <c r="R1097" s="5"/>
      <c r="S1097" s="5"/>
      <c r="T1097" s="5"/>
    </row>
    <row r="1098" spans="1:20" s="70" customFormat="1" x14ac:dyDescent="0.2">
      <c r="A1098" s="315" t="s">
        <v>1311</v>
      </c>
      <c r="B1098" s="292" t="s">
        <v>17078</v>
      </c>
      <c r="C1098" s="316" t="s">
        <v>14330</v>
      </c>
      <c r="D1098" s="292">
        <v>56005</v>
      </c>
      <c r="E1098" s="292" t="s">
        <v>14757</v>
      </c>
      <c r="F1098" s="292" t="s">
        <v>18260</v>
      </c>
      <c r="G1098" s="292" t="s">
        <v>18263</v>
      </c>
      <c r="H1098" s="293" t="s">
        <v>14828</v>
      </c>
      <c r="I1098" s="291">
        <v>5.12</v>
      </c>
      <c r="J1098" s="292">
        <v>1.28</v>
      </c>
      <c r="K1098" s="292">
        <v>2.56</v>
      </c>
      <c r="L1098" s="292">
        <v>0</v>
      </c>
      <c r="M1098" s="293">
        <v>0</v>
      </c>
      <c r="O1098" s="5"/>
      <c r="P1098" s="5"/>
      <c r="Q1098" s="5"/>
      <c r="R1098" s="5"/>
      <c r="S1098" s="5"/>
      <c r="T1098" s="5"/>
    </row>
    <row r="1099" spans="1:20" s="70" customFormat="1" x14ac:dyDescent="0.2">
      <c r="A1099" s="315" t="s">
        <v>1311</v>
      </c>
      <c r="B1099" s="292" t="s">
        <v>17078</v>
      </c>
      <c r="C1099" s="316" t="s">
        <v>14330</v>
      </c>
      <c r="D1099" s="292">
        <v>56005</v>
      </c>
      <c r="E1099" s="292" t="s">
        <v>14757</v>
      </c>
      <c r="F1099" s="292" t="s">
        <v>18260</v>
      </c>
      <c r="G1099" s="292" t="s">
        <v>18264</v>
      </c>
      <c r="H1099" s="293" t="s">
        <v>14828</v>
      </c>
      <c r="I1099" s="291">
        <v>5.12</v>
      </c>
      <c r="J1099" s="292">
        <v>1.28</v>
      </c>
      <c r="K1099" s="292">
        <v>2.56</v>
      </c>
      <c r="L1099" s="292">
        <v>0</v>
      </c>
      <c r="M1099" s="293">
        <v>0</v>
      </c>
      <c r="O1099" s="5"/>
      <c r="P1099" s="5"/>
      <c r="Q1099" s="5"/>
      <c r="R1099" s="5"/>
      <c r="S1099" s="5"/>
      <c r="T1099" s="5"/>
    </row>
    <row r="1100" spans="1:20" s="70" customFormat="1" x14ac:dyDescent="0.2">
      <c r="A1100" s="315" t="s">
        <v>1311</v>
      </c>
      <c r="B1100" s="292" t="s">
        <v>17078</v>
      </c>
      <c r="C1100" s="316" t="s">
        <v>14330</v>
      </c>
      <c r="D1100" s="292">
        <v>56005</v>
      </c>
      <c r="E1100" s="292" t="s">
        <v>14757</v>
      </c>
      <c r="F1100" s="292" t="s">
        <v>18260</v>
      </c>
      <c r="G1100" s="292" t="s">
        <v>18265</v>
      </c>
      <c r="H1100" s="293" t="s">
        <v>14828</v>
      </c>
      <c r="I1100" s="291">
        <v>5.12</v>
      </c>
      <c r="J1100" s="292">
        <v>1.28</v>
      </c>
      <c r="K1100" s="292">
        <v>2.56</v>
      </c>
      <c r="L1100" s="292">
        <v>0</v>
      </c>
      <c r="M1100" s="293">
        <v>0</v>
      </c>
      <c r="O1100" s="5"/>
      <c r="P1100" s="5"/>
      <c r="Q1100" s="5"/>
      <c r="R1100" s="5"/>
      <c r="S1100" s="5"/>
      <c r="T1100" s="5"/>
    </row>
    <row r="1101" spans="1:20" s="70" customFormat="1" x14ac:dyDescent="0.2">
      <c r="A1101" s="315" t="s">
        <v>1311</v>
      </c>
      <c r="B1101" s="292" t="s">
        <v>17078</v>
      </c>
      <c r="C1101" s="316" t="s">
        <v>14330</v>
      </c>
      <c r="D1101" s="292">
        <v>56005</v>
      </c>
      <c r="E1101" s="292" t="s">
        <v>14757</v>
      </c>
      <c r="F1101" s="292" t="s">
        <v>18260</v>
      </c>
      <c r="G1101" s="292" t="s">
        <v>18266</v>
      </c>
      <c r="H1101" s="293" t="s">
        <v>14828</v>
      </c>
      <c r="I1101" s="291">
        <v>5.12</v>
      </c>
      <c r="J1101" s="292">
        <v>1.28</v>
      </c>
      <c r="K1101" s="292">
        <v>2.56</v>
      </c>
      <c r="L1101" s="292">
        <v>0</v>
      </c>
      <c r="M1101" s="293">
        <v>0</v>
      </c>
      <c r="O1101" s="5"/>
      <c r="P1101" s="5"/>
      <c r="Q1101" s="5"/>
      <c r="R1101" s="5"/>
      <c r="S1101" s="5"/>
      <c r="T1101" s="5"/>
    </row>
    <row r="1102" spans="1:20" s="70" customFormat="1" x14ac:dyDescent="0.2">
      <c r="A1102" s="315" t="s">
        <v>1311</v>
      </c>
      <c r="B1102" s="292" t="s">
        <v>17078</v>
      </c>
      <c r="C1102" s="316" t="s">
        <v>14330</v>
      </c>
      <c r="D1102" s="292">
        <v>56005</v>
      </c>
      <c r="E1102" s="292" t="s">
        <v>14755</v>
      </c>
      <c r="F1102" s="292" t="s">
        <v>18267</v>
      </c>
      <c r="G1102" s="292" t="s">
        <v>17448</v>
      </c>
      <c r="H1102" s="293" t="s">
        <v>14828</v>
      </c>
      <c r="I1102" s="291">
        <v>3.9308518350959045</v>
      </c>
      <c r="J1102" s="292">
        <v>1</v>
      </c>
      <c r="K1102" s="292">
        <v>7.8</v>
      </c>
      <c r="L1102" s="292">
        <v>0</v>
      </c>
      <c r="M1102" s="293">
        <v>0</v>
      </c>
      <c r="O1102" s="5"/>
      <c r="P1102" s="5"/>
      <c r="Q1102" s="5"/>
      <c r="R1102" s="5"/>
      <c r="S1102" s="5"/>
      <c r="T1102" s="5"/>
    </row>
    <row r="1103" spans="1:20" s="70" customFormat="1" x14ac:dyDescent="0.2">
      <c r="A1103" s="315" t="s">
        <v>1311</v>
      </c>
      <c r="B1103" s="292" t="s">
        <v>17078</v>
      </c>
      <c r="C1103" s="316" t="s">
        <v>14330</v>
      </c>
      <c r="D1103" s="292">
        <v>56005</v>
      </c>
      <c r="E1103" s="292" t="s">
        <v>14757</v>
      </c>
      <c r="F1103" s="292" t="s">
        <v>18267</v>
      </c>
      <c r="G1103" s="292" t="s">
        <v>17449</v>
      </c>
      <c r="H1103" s="293" t="s">
        <v>14828</v>
      </c>
      <c r="I1103" s="291">
        <v>6.1571749983360604</v>
      </c>
      <c r="J1103" s="292">
        <v>6.2</v>
      </c>
      <c r="K1103" s="292">
        <v>3.1</v>
      </c>
      <c r="L1103" s="292">
        <v>0</v>
      </c>
      <c r="M1103" s="293">
        <v>0</v>
      </c>
      <c r="O1103" s="5"/>
      <c r="P1103" s="5"/>
      <c r="Q1103" s="5"/>
      <c r="R1103" s="5"/>
      <c r="S1103" s="5"/>
      <c r="T1103" s="5"/>
    </row>
    <row r="1104" spans="1:20" s="70" customFormat="1" x14ac:dyDescent="0.2">
      <c r="A1104" s="315" t="s">
        <v>1311</v>
      </c>
      <c r="B1104" s="292" t="s">
        <v>17078</v>
      </c>
      <c r="C1104" s="316" t="s">
        <v>14330</v>
      </c>
      <c r="D1104" s="292">
        <v>56005</v>
      </c>
      <c r="E1104" s="292" t="s">
        <v>14757</v>
      </c>
      <c r="F1104" s="292" t="s">
        <v>18267</v>
      </c>
      <c r="G1104" s="292" t="s">
        <v>17450</v>
      </c>
      <c r="H1104" s="293" t="s">
        <v>14828</v>
      </c>
      <c r="I1104" s="291">
        <v>6.1571749983360604</v>
      </c>
      <c r="J1104" s="292">
        <v>6.2</v>
      </c>
      <c r="K1104" s="292">
        <v>3.1</v>
      </c>
      <c r="L1104" s="292">
        <v>0</v>
      </c>
      <c r="M1104" s="293">
        <v>0</v>
      </c>
      <c r="O1104" s="5"/>
      <c r="P1104" s="5"/>
      <c r="Q1104" s="5"/>
      <c r="R1104" s="5"/>
      <c r="S1104" s="5"/>
      <c r="T1104" s="5"/>
    </row>
    <row r="1105" spans="1:20" s="70" customFormat="1" x14ac:dyDescent="0.2">
      <c r="A1105" s="315" t="s">
        <v>1311</v>
      </c>
      <c r="B1105" s="292" t="s">
        <v>17078</v>
      </c>
      <c r="C1105" s="316" t="s">
        <v>14330</v>
      </c>
      <c r="D1105" s="292">
        <v>56005</v>
      </c>
      <c r="E1105" s="292" t="s">
        <v>1918</v>
      </c>
      <c r="F1105" s="292" t="s">
        <v>18267</v>
      </c>
      <c r="G1105" s="292" t="s">
        <v>17452</v>
      </c>
      <c r="H1105" s="293" t="s">
        <v>14817</v>
      </c>
      <c r="I1105" s="291">
        <v>0.10435889827688241</v>
      </c>
      <c r="J1105" s="292">
        <v>0</v>
      </c>
      <c r="K1105" s="292">
        <v>0.1</v>
      </c>
      <c r="L1105" s="292">
        <v>0</v>
      </c>
      <c r="M1105" s="293">
        <v>0</v>
      </c>
      <c r="O1105" s="5"/>
      <c r="P1105" s="5"/>
      <c r="Q1105" s="5"/>
      <c r="R1105" s="5"/>
      <c r="S1105" s="5"/>
      <c r="T1105" s="5"/>
    </row>
    <row r="1106" spans="1:20" s="70" customFormat="1" x14ac:dyDescent="0.2">
      <c r="A1106" s="315" t="s">
        <v>1311</v>
      </c>
      <c r="B1106" s="292" t="s">
        <v>17078</v>
      </c>
      <c r="C1106" s="316" t="s">
        <v>14330</v>
      </c>
      <c r="D1106" s="292">
        <v>56005</v>
      </c>
      <c r="E1106" s="292" t="s">
        <v>14755</v>
      </c>
      <c r="F1106" s="292" t="s">
        <v>18268</v>
      </c>
      <c r="G1106" s="292" t="s">
        <v>18269</v>
      </c>
      <c r="H1106" s="293" t="s">
        <v>14828</v>
      </c>
      <c r="I1106" s="291">
        <v>14</v>
      </c>
      <c r="J1106" s="292">
        <v>8.5</v>
      </c>
      <c r="K1106" s="292">
        <v>31.1</v>
      </c>
      <c r="L1106" s="292">
        <v>0</v>
      </c>
      <c r="M1106" s="293">
        <v>0</v>
      </c>
      <c r="O1106" s="5"/>
      <c r="P1106" s="5"/>
      <c r="Q1106" s="5"/>
      <c r="R1106" s="5"/>
      <c r="S1106" s="5"/>
      <c r="T1106" s="5"/>
    </row>
    <row r="1107" spans="1:20" s="70" customFormat="1" x14ac:dyDescent="0.2">
      <c r="A1107" s="315" t="s">
        <v>1311</v>
      </c>
      <c r="B1107" s="292" t="s">
        <v>17078</v>
      </c>
      <c r="C1107" s="316" t="s">
        <v>14330</v>
      </c>
      <c r="D1107" s="292">
        <v>56005</v>
      </c>
      <c r="E1107" s="292" t="s">
        <v>14755</v>
      </c>
      <c r="F1107" s="292" t="s">
        <v>18268</v>
      </c>
      <c r="G1107" s="292" t="s">
        <v>18270</v>
      </c>
      <c r="H1107" s="293" t="s">
        <v>14828</v>
      </c>
      <c r="I1107" s="291">
        <v>14</v>
      </c>
      <c r="J1107" s="292">
        <v>8.5</v>
      </c>
      <c r="K1107" s="292">
        <v>31.1</v>
      </c>
      <c r="L1107" s="292">
        <v>0</v>
      </c>
      <c r="M1107" s="293">
        <v>0</v>
      </c>
      <c r="O1107" s="5"/>
      <c r="P1107" s="5"/>
      <c r="Q1107" s="5"/>
      <c r="R1107" s="5"/>
      <c r="S1107" s="5"/>
      <c r="T1107" s="5"/>
    </row>
    <row r="1108" spans="1:20" s="70" customFormat="1" x14ac:dyDescent="0.2">
      <c r="A1108" s="315" t="s">
        <v>1311</v>
      </c>
      <c r="B1108" s="292" t="s">
        <v>17078</v>
      </c>
      <c r="C1108" s="316" t="s">
        <v>14330</v>
      </c>
      <c r="D1108" s="292">
        <v>56005</v>
      </c>
      <c r="E1108" s="292" t="s">
        <v>14755</v>
      </c>
      <c r="F1108" s="292" t="s">
        <v>18268</v>
      </c>
      <c r="G1108" s="292" t="s">
        <v>18271</v>
      </c>
      <c r="H1108" s="293" t="s">
        <v>14828</v>
      </c>
      <c r="I1108" s="291">
        <v>14</v>
      </c>
      <c r="J1108" s="292">
        <v>8.5</v>
      </c>
      <c r="K1108" s="292">
        <v>31.1</v>
      </c>
      <c r="L1108" s="292">
        <v>0</v>
      </c>
      <c r="M1108" s="293">
        <v>0</v>
      </c>
      <c r="O1108" s="5"/>
      <c r="P1108" s="5"/>
      <c r="Q1108" s="5"/>
      <c r="R1108" s="5"/>
      <c r="S1108" s="5"/>
      <c r="T1108" s="5"/>
    </row>
    <row r="1109" spans="1:20" s="70" customFormat="1" x14ac:dyDescent="0.2">
      <c r="A1109" s="315" t="s">
        <v>1311</v>
      </c>
      <c r="B1109" s="292" t="s">
        <v>17078</v>
      </c>
      <c r="C1109" s="316" t="s">
        <v>14330</v>
      </c>
      <c r="D1109" s="292">
        <v>56005</v>
      </c>
      <c r="E1109" s="292" t="s">
        <v>14755</v>
      </c>
      <c r="F1109" s="292" t="s">
        <v>18272</v>
      </c>
      <c r="G1109" s="292" t="s">
        <v>18273</v>
      </c>
      <c r="H1109" s="293" t="s">
        <v>14828</v>
      </c>
      <c r="I1109" s="291">
        <v>10.5</v>
      </c>
      <c r="J1109" s="292">
        <v>6.25</v>
      </c>
      <c r="K1109" s="292">
        <v>23.33</v>
      </c>
      <c r="L1109" s="292">
        <v>0</v>
      </c>
      <c r="M1109" s="293">
        <v>0</v>
      </c>
      <c r="O1109" s="5"/>
      <c r="P1109" s="5"/>
      <c r="Q1109" s="5"/>
      <c r="R1109" s="5"/>
      <c r="S1109" s="5"/>
      <c r="T1109" s="5"/>
    </row>
    <row r="1110" spans="1:20" s="70" customFormat="1" x14ac:dyDescent="0.2">
      <c r="A1110" s="315" t="s">
        <v>1311</v>
      </c>
      <c r="B1110" s="292" t="s">
        <v>17078</v>
      </c>
      <c r="C1110" s="316" t="s">
        <v>14330</v>
      </c>
      <c r="D1110" s="292">
        <v>56005</v>
      </c>
      <c r="E1110" s="292" t="s">
        <v>14755</v>
      </c>
      <c r="F1110" s="292" t="s">
        <v>18272</v>
      </c>
      <c r="G1110" s="292" t="s">
        <v>18274</v>
      </c>
      <c r="H1110" s="293" t="s">
        <v>14828</v>
      </c>
      <c r="I1110" s="291">
        <v>10.5</v>
      </c>
      <c r="J1110" s="292">
        <v>6.25</v>
      </c>
      <c r="K1110" s="292">
        <v>23.33</v>
      </c>
      <c r="L1110" s="292">
        <v>0</v>
      </c>
      <c r="M1110" s="293">
        <v>0</v>
      </c>
      <c r="O1110" s="5"/>
      <c r="P1110" s="5"/>
      <c r="Q1110" s="5"/>
      <c r="R1110" s="5"/>
      <c r="S1110" s="5"/>
      <c r="T1110" s="5"/>
    </row>
    <row r="1111" spans="1:20" s="70" customFormat="1" x14ac:dyDescent="0.2">
      <c r="A1111" s="315" t="s">
        <v>1311</v>
      </c>
      <c r="B1111" s="292" t="s">
        <v>17078</v>
      </c>
      <c r="C1111" s="316" t="s">
        <v>14330</v>
      </c>
      <c r="D1111" s="292">
        <v>56005</v>
      </c>
      <c r="E1111" s="292" t="s">
        <v>14755</v>
      </c>
      <c r="F1111" s="292" t="s">
        <v>18272</v>
      </c>
      <c r="G1111" s="292" t="s">
        <v>18275</v>
      </c>
      <c r="H1111" s="293" t="s">
        <v>14828</v>
      </c>
      <c r="I1111" s="291">
        <v>10.5</v>
      </c>
      <c r="J1111" s="292">
        <v>6.25</v>
      </c>
      <c r="K1111" s="292">
        <v>23.33</v>
      </c>
      <c r="L1111" s="292">
        <v>0</v>
      </c>
      <c r="M1111" s="293">
        <v>0</v>
      </c>
      <c r="O1111" s="5"/>
      <c r="P1111" s="5"/>
      <c r="Q1111" s="5"/>
      <c r="R1111" s="5"/>
      <c r="S1111" s="5"/>
      <c r="T1111" s="5"/>
    </row>
    <row r="1112" spans="1:20" s="70" customFormat="1" x14ac:dyDescent="0.2">
      <c r="A1112" s="315" t="s">
        <v>1311</v>
      </c>
      <c r="B1112" s="292" t="s">
        <v>17078</v>
      </c>
      <c r="C1112" s="316" t="s">
        <v>14330</v>
      </c>
      <c r="D1112" s="292">
        <v>56005</v>
      </c>
      <c r="E1112" s="292" t="s">
        <v>14755</v>
      </c>
      <c r="F1112" s="292" t="s">
        <v>18272</v>
      </c>
      <c r="G1112" s="292" t="s">
        <v>18276</v>
      </c>
      <c r="H1112" s="293" t="s">
        <v>14828</v>
      </c>
      <c r="I1112" s="291">
        <v>10.5</v>
      </c>
      <c r="J1112" s="292">
        <v>6.25</v>
      </c>
      <c r="K1112" s="292">
        <v>23.33</v>
      </c>
      <c r="L1112" s="292">
        <v>0</v>
      </c>
      <c r="M1112" s="293">
        <v>0</v>
      </c>
      <c r="O1112" s="5"/>
      <c r="P1112" s="5"/>
      <c r="Q1112" s="5"/>
      <c r="R1112" s="5"/>
      <c r="S1112" s="5"/>
      <c r="T1112" s="5"/>
    </row>
    <row r="1113" spans="1:20" s="70" customFormat="1" x14ac:dyDescent="0.2">
      <c r="A1113" s="315" t="s">
        <v>1311</v>
      </c>
      <c r="B1113" s="292" t="s">
        <v>17078</v>
      </c>
      <c r="C1113" s="316" t="s">
        <v>14330</v>
      </c>
      <c r="D1113" s="292">
        <v>56005</v>
      </c>
      <c r="E1113" s="292" t="s">
        <v>14755</v>
      </c>
      <c r="F1113" s="292" t="s">
        <v>18277</v>
      </c>
      <c r="G1113" s="292" t="s">
        <v>18278</v>
      </c>
      <c r="H1113" s="293" t="s">
        <v>14828</v>
      </c>
      <c r="I1113" s="291">
        <v>14</v>
      </c>
      <c r="J1113" s="292">
        <v>8.5</v>
      </c>
      <c r="K1113" s="292">
        <v>31.1</v>
      </c>
      <c r="L1113" s="292">
        <v>0</v>
      </c>
      <c r="M1113" s="293">
        <v>0</v>
      </c>
      <c r="O1113" s="5"/>
      <c r="P1113" s="5"/>
      <c r="Q1113" s="5"/>
      <c r="R1113" s="5"/>
      <c r="S1113" s="5"/>
      <c r="T1113" s="5"/>
    </row>
    <row r="1114" spans="1:20" s="70" customFormat="1" x14ac:dyDescent="0.2">
      <c r="A1114" s="315" t="s">
        <v>1311</v>
      </c>
      <c r="B1114" s="292" t="s">
        <v>17078</v>
      </c>
      <c r="C1114" s="316" t="s">
        <v>14330</v>
      </c>
      <c r="D1114" s="292">
        <v>56005</v>
      </c>
      <c r="E1114" s="292" t="s">
        <v>14755</v>
      </c>
      <c r="F1114" s="292" t="s">
        <v>18277</v>
      </c>
      <c r="G1114" s="292" t="s">
        <v>18279</v>
      </c>
      <c r="H1114" s="293" t="s">
        <v>14828</v>
      </c>
      <c r="I1114" s="291">
        <v>14</v>
      </c>
      <c r="J1114" s="292">
        <v>8.5</v>
      </c>
      <c r="K1114" s="292">
        <v>31.1</v>
      </c>
      <c r="L1114" s="292">
        <v>0</v>
      </c>
      <c r="M1114" s="293">
        <v>0</v>
      </c>
      <c r="O1114" s="5"/>
      <c r="P1114" s="5"/>
      <c r="Q1114" s="5"/>
      <c r="R1114" s="5"/>
      <c r="S1114" s="5"/>
      <c r="T1114" s="5"/>
    </row>
    <row r="1115" spans="1:20" s="70" customFormat="1" x14ac:dyDescent="0.2">
      <c r="A1115" s="315" t="s">
        <v>1311</v>
      </c>
      <c r="B1115" s="292" t="s">
        <v>17078</v>
      </c>
      <c r="C1115" s="316" t="s">
        <v>14330</v>
      </c>
      <c r="D1115" s="292">
        <v>56005</v>
      </c>
      <c r="E1115" s="292" t="s">
        <v>14755</v>
      </c>
      <c r="F1115" s="292" t="s">
        <v>18277</v>
      </c>
      <c r="G1115" s="292" t="s">
        <v>18280</v>
      </c>
      <c r="H1115" s="293" t="s">
        <v>14828</v>
      </c>
      <c r="I1115" s="291">
        <v>14</v>
      </c>
      <c r="J1115" s="292">
        <v>8.5</v>
      </c>
      <c r="K1115" s="292">
        <v>31.1</v>
      </c>
      <c r="L1115" s="292">
        <v>0</v>
      </c>
      <c r="M1115" s="293">
        <v>0</v>
      </c>
      <c r="O1115" s="5"/>
      <c r="P1115" s="5"/>
      <c r="Q1115" s="5"/>
      <c r="R1115" s="5"/>
      <c r="S1115" s="5"/>
      <c r="T1115" s="5"/>
    </row>
    <row r="1116" spans="1:20" s="70" customFormat="1" x14ac:dyDescent="0.2">
      <c r="A1116" s="315" t="s">
        <v>1311</v>
      </c>
      <c r="B1116" s="292" t="s">
        <v>17078</v>
      </c>
      <c r="C1116" s="316" t="s">
        <v>14330</v>
      </c>
      <c r="D1116" s="292">
        <v>56005</v>
      </c>
      <c r="E1116" s="292" t="s">
        <v>14755</v>
      </c>
      <c r="F1116" s="292" t="s">
        <v>18281</v>
      </c>
      <c r="G1116" s="292" t="s">
        <v>18282</v>
      </c>
      <c r="H1116" s="293" t="s">
        <v>14828</v>
      </c>
      <c r="I1116" s="291">
        <v>14</v>
      </c>
      <c r="J1116" s="292">
        <v>8.5</v>
      </c>
      <c r="K1116" s="292">
        <v>31.1</v>
      </c>
      <c r="L1116" s="292">
        <v>0</v>
      </c>
      <c r="M1116" s="293">
        <v>0</v>
      </c>
      <c r="O1116" s="5"/>
      <c r="P1116" s="5"/>
      <c r="Q1116" s="5"/>
      <c r="R1116" s="5"/>
      <c r="S1116" s="5"/>
      <c r="T1116" s="5"/>
    </row>
    <row r="1117" spans="1:20" s="70" customFormat="1" x14ac:dyDescent="0.2">
      <c r="A1117" s="315" t="s">
        <v>1311</v>
      </c>
      <c r="B1117" s="292" t="s">
        <v>17078</v>
      </c>
      <c r="C1117" s="316" t="s">
        <v>14330</v>
      </c>
      <c r="D1117" s="292">
        <v>56005</v>
      </c>
      <c r="E1117" s="292" t="s">
        <v>14755</v>
      </c>
      <c r="F1117" s="292" t="s">
        <v>18281</v>
      </c>
      <c r="G1117" s="292" t="s">
        <v>18283</v>
      </c>
      <c r="H1117" s="293" t="s">
        <v>14828</v>
      </c>
      <c r="I1117" s="291">
        <v>14</v>
      </c>
      <c r="J1117" s="292">
        <v>8.5</v>
      </c>
      <c r="K1117" s="292">
        <v>31.1</v>
      </c>
      <c r="L1117" s="292">
        <v>0</v>
      </c>
      <c r="M1117" s="293">
        <v>0</v>
      </c>
      <c r="O1117" s="5"/>
      <c r="P1117" s="5"/>
      <c r="Q1117" s="5"/>
      <c r="R1117" s="5"/>
      <c r="S1117" s="5"/>
      <c r="T1117" s="5"/>
    </row>
    <row r="1118" spans="1:20" s="70" customFormat="1" x14ac:dyDescent="0.2">
      <c r="A1118" s="315" t="s">
        <v>1311</v>
      </c>
      <c r="B1118" s="292" t="s">
        <v>17078</v>
      </c>
      <c r="C1118" s="316" t="s">
        <v>14330</v>
      </c>
      <c r="D1118" s="292">
        <v>56005</v>
      </c>
      <c r="E1118" s="292" t="s">
        <v>15945</v>
      </c>
      <c r="F1118" s="292" t="s">
        <v>18284</v>
      </c>
      <c r="G1118" s="292" t="s">
        <v>18285</v>
      </c>
      <c r="H1118" s="293" t="s">
        <v>14828</v>
      </c>
      <c r="I1118" s="291">
        <v>7.7240000000000002</v>
      </c>
      <c r="J1118" s="292">
        <v>0</v>
      </c>
      <c r="K1118" s="292">
        <v>0</v>
      </c>
      <c r="L1118" s="292">
        <v>0</v>
      </c>
      <c r="M1118" s="293">
        <v>0</v>
      </c>
      <c r="O1118" s="5"/>
      <c r="P1118" s="5"/>
      <c r="Q1118" s="5"/>
      <c r="R1118" s="5"/>
      <c r="S1118" s="5"/>
      <c r="T1118" s="5"/>
    </row>
    <row r="1119" spans="1:20" s="70" customFormat="1" x14ac:dyDescent="0.2">
      <c r="A1119" s="315" t="s">
        <v>1311</v>
      </c>
      <c r="B1119" s="292" t="s">
        <v>17078</v>
      </c>
      <c r="C1119" s="316" t="s">
        <v>14330</v>
      </c>
      <c r="D1119" s="292">
        <v>56005</v>
      </c>
      <c r="E1119" s="292" t="s">
        <v>15945</v>
      </c>
      <c r="F1119" s="292" t="s">
        <v>18284</v>
      </c>
      <c r="G1119" s="292" t="s">
        <v>18286</v>
      </c>
      <c r="H1119" s="293" t="s">
        <v>14828</v>
      </c>
      <c r="I1119" s="291">
        <v>7.7240000000000002</v>
      </c>
      <c r="J1119" s="292">
        <v>0</v>
      </c>
      <c r="K1119" s="292">
        <v>0</v>
      </c>
      <c r="L1119" s="292">
        <v>0</v>
      </c>
      <c r="M1119" s="293">
        <v>0</v>
      </c>
      <c r="O1119" s="5"/>
      <c r="P1119" s="5"/>
      <c r="Q1119" s="5"/>
      <c r="R1119" s="5"/>
      <c r="S1119" s="5"/>
      <c r="T1119" s="5"/>
    </row>
    <row r="1120" spans="1:20" s="70" customFormat="1" x14ac:dyDescent="0.2">
      <c r="A1120" s="315" t="s">
        <v>1311</v>
      </c>
      <c r="B1120" s="292" t="s">
        <v>17078</v>
      </c>
      <c r="C1120" s="316" t="s">
        <v>14330</v>
      </c>
      <c r="D1120" s="292">
        <v>56005</v>
      </c>
      <c r="E1120" s="292" t="s">
        <v>14755</v>
      </c>
      <c r="F1120" s="292" t="s">
        <v>18287</v>
      </c>
      <c r="G1120" s="292" t="s">
        <v>18288</v>
      </c>
      <c r="H1120" s="293" t="s">
        <v>14828</v>
      </c>
      <c r="I1120" s="291">
        <v>2.2000000000000002</v>
      </c>
      <c r="J1120" s="292">
        <v>1.8</v>
      </c>
      <c r="K1120" s="292">
        <v>2.2000000000000002</v>
      </c>
      <c r="L1120" s="292">
        <v>0</v>
      </c>
      <c r="M1120" s="293">
        <v>0</v>
      </c>
      <c r="O1120" s="5"/>
      <c r="P1120" s="5"/>
      <c r="Q1120" s="5"/>
      <c r="R1120" s="5"/>
      <c r="S1120" s="5"/>
      <c r="T1120" s="5"/>
    </row>
    <row r="1121" spans="1:20" s="70" customFormat="1" x14ac:dyDescent="0.2">
      <c r="A1121" s="315" t="s">
        <v>1311</v>
      </c>
      <c r="B1121" s="292" t="s">
        <v>17078</v>
      </c>
      <c r="C1121" s="316" t="s">
        <v>14330</v>
      </c>
      <c r="D1121" s="292">
        <v>56005</v>
      </c>
      <c r="E1121" s="292" t="s">
        <v>14755</v>
      </c>
      <c r="F1121" s="292" t="s">
        <v>18287</v>
      </c>
      <c r="G1121" s="292" t="s">
        <v>18289</v>
      </c>
      <c r="H1121" s="293" t="s">
        <v>14828</v>
      </c>
      <c r="I1121" s="291">
        <v>0.7</v>
      </c>
      <c r="J1121" s="292">
        <v>0.2</v>
      </c>
      <c r="K1121" s="292">
        <v>0.7</v>
      </c>
      <c r="L1121" s="292">
        <v>0</v>
      </c>
      <c r="M1121" s="293">
        <v>0</v>
      </c>
      <c r="O1121" s="5"/>
      <c r="P1121" s="5"/>
      <c r="Q1121" s="5"/>
      <c r="R1121" s="5"/>
      <c r="S1121" s="5"/>
      <c r="T1121" s="5"/>
    </row>
    <row r="1122" spans="1:20" s="70" customFormat="1" x14ac:dyDescent="0.2">
      <c r="A1122" s="315" t="s">
        <v>1311</v>
      </c>
      <c r="B1122" s="292" t="s">
        <v>17078</v>
      </c>
      <c r="C1122" s="316" t="s">
        <v>14330</v>
      </c>
      <c r="D1122" s="292">
        <v>56005</v>
      </c>
      <c r="E1122" s="292" t="s">
        <v>14755</v>
      </c>
      <c r="F1122" s="292" t="s">
        <v>18290</v>
      </c>
      <c r="G1122" s="292" t="s">
        <v>18291</v>
      </c>
      <c r="H1122" s="293" t="s">
        <v>14828</v>
      </c>
      <c r="I1122" s="291">
        <v>6.8</v>
      </c>
      <c r="J1122" s="292">
        <v>6.8</v>
      </c>
      <c r="K1122" s="292">
        <v>13.5</v>
      </c>
      <c r="L1122" s="292">
        <v>0</v>
      </c>
      <c r="M1122" s="293">
        <v>0</v>
      </c>
      <c r="O1122" s="5"/>
      <c r="P1122" s="5"/>
      <c r="Q1122" s="5"/>
      <c r="R1122" s="5"/>
      <c r="S1122" s="5"/>
      <c r="T1122" s="5"/>
    </row>
    <row r="1123" spans="1:20" s="70" customFormat="1" x14ac:dyDescent="0.2">
      <c r="A1123" s="315" t="s">
        <v>1311</v>
      </c>
      <c r="B1123" s="292" t="s">
        <v>17078</v>
      </c>
      <c r="C1123" s="316" t="s">
        <v>14330</v>
      </c>
      <c r="D1123" s="292">
        <v>56005</v>
      </c>
      <c r="E1123" s="292" t="s">
        <v>14755</v>
      </c>
      <c r="F1123" s="292" t="s">
        <v>18292</v>
      </c>
      <c r="G1123" s="292" t="s">
        <v>18293</v>
      </c>
      <c r="H1123" s="293" t="s">
        <v>14828</v>
      </c>
      <c r="I1123" s="291">
        <v>6.8</v>
      </c>
      <c r="J1123" s="292">
        <v>6.8</v>
      </c>
      <c r="K1123" s="292">
        <v>13.5</v>
      </c>
      <c r="L1123" s="292">
        <v>0</v>
      </c>
      <c r="M1123" s="293">
        <v>0</v>
      </c>
      <c r="O1123" s="5"/>
      <c r="P1123" s="5"/>
      <c r="Q1123" s="5"/>
      <c r="R1123" s="5"/>
      <c r="S1123" s="5"/>
      <c r="T1123" s="5"/>
    </row>
    <row r="1124" spans="1:20" s="70" customFormat="1" x14ac:dyDescent="0.2">
      <c r="A1124" s="315" t="s">
        <v>1311</v>
      </c>
      <c r="B1124" s="292" t="s">
        <v>17078</v>
      </c>
      <c r="C1124" s="316" t="s">
        <v>14330</v>
      </c>
      <c r="D1124" s="292">
        <v>56005</v>
      </c>
      <c r="E1124" s="292" t="s">
        <v>14755</v>
      </c>
      <c r="F1124" s="292" t="s">
        <v>18294</v>
      </c>
      <c r="G1124" s="292" t="s">
        <v>18295</v>
      </c>
      <c r="H1124" s="293" t="s">
        <v>14828</v>
      </c>
      <c r="I1124" s="291">
        <v>6.758</v>
      </c>
      <c r="J1124" s="292">
        <v>6.758</v>
      </c>
      <c r="K1124" s="292">
        <v>13.52</v>
      </c>
      <c r="L1124" s="292">
        <v>0</v>
      </c>
      <c r="M1124" s="293">
        <v>0</v>
      </c>
      <c r="O1124" s="5"/>
      <c r="P1124" s="5"/>
      <c r="Q1124" s="5"/>
      <c r="R1124" s="5"/>
      <c r="S1124" s="5"/>
      <c r="T1124" s="5"/>
    </row>
    <row r="1125" spans="1:20" s="70" customFormat="1" x14ac:dyDescent="0.2">
      <c r="A1125" s="315" t="s">
        <v>1311</v>
      </c>
      <c r="B1125" s="292" t="s">
        <v>17078</v>
      </c>
      <c r="C1125" s="316" t="s">
        <v>14330</v>
      </c>
      <c r="D1125" s="292">
        <v>56005</v>
      </c>
      <c r="E1125" s="292" t="s">
        <v>14755</v>
      </c>
      <c r="F1125" s="292" t="s">
        <v>18296</v>
      </c>
      <c r="G1125" s="292" t="s">
        <v>18297</v>
      </c>
      <c r="H1125" s="293" t="s">
        <v>14828</v>
      </c>
      <c r="I1125" s="291">
        <v>1.8</v>
      </c>
      <c r="J1125" s="292">
        <v>1.8</v>
      </c>
      <c r="K1125" s="292">
        <v>1.8</v>
      </c>
      <c r="L1125" s="292">
        <v>0</v>
      </c>
      <c r="M1125" s="293">
        <v>0</v>
      </c>
      <c r="O1125" s="5"/>
      <c r="P1125" s="5"/>
      <c r="Q1125" s="5"/>
      <c r="R1125" s="5"/>
      <c r="S1125" s="5"/>
      <c r="T1125" s="5"/>
    </row>
    <row r="1126" spans="1:20" s="70" customFormat="1" x14ac:dyDescent="0.2">
      <c r="A1126" s="315" t="s">
        <v>1311</v>
      </c>
      <c r="B1126" s="292" t="s">
        <v>17078</v>
      </c>
      <c r="C1126" s="316" t="s">
        <v>14330</v>
      </c>
      <c r="D1126" s="292">
        <v>56005</v>
      </c>
      <c r="E1126" s="292" t="s">
        <v>14755</v>
      </c>
      <c r="F1126" s="292" t="s">
        <v>18296</v>
      </c>
      <c r="G1126" s="292" t="s">
        <v>18298</v>
      </c>
      <c r="H1126" s="293" t="s">
        <v>14828</v>
      </c>
      <c r="I1126" s="291">
        <v>0.3</v>
      </c>
      <c r="J1126" s="292">
        <v>0.3</v>
      </c>
      <c r="K1126" s="292">
        <v>0.3</v>
      </c>
      <c r="L1126" s="292">
        <v>0</v>
      </c>
      <c r="M1126" s="293">
        <v>0</v>
      </c>
      <c r="O1126" s="5"/>
      <c r="P1126" s="5"/>
      <c r="Q1126" s="5"/>
      <c r="R1126" s="5"/>
      <c r="S1126" s="5"/>
      <c r="T1126" s="5"/>
    </row>
    <row r="1127" spans="1:20" s="70" customFormat="1" x14ac:dyDescent="0.2">
      <c r="A1127" s="315" t="s">
        <v>1311</v>
      </c>
      <c r="B1127" s="292" t="s">
        <v>17078</v>
      </c>
      <c r="C1127" s="316" t="s">
        <v>14330</v>
      </c>
      <c r="D1127" s="292">
        <v>56005</v>
      </c>
      <c r="E1127" s="292" t="s">
        <v>14757</v>
      </c>
      <c r="F1127" s="292" t="s">
        <v>18299</v>
      </c>
      <c r="G1127" s="292" t="s">
        <v>18300</v>
      </c>
      <c r="H1127" s="293" t="s">
        <v>14828</v>
      </c>
      <c r="I1127" s="291">
        <v>5.117</v>
      </c>
      <c r="J1127" s="292">
        <v>0</v>
      </c>
      <c r="K1127" s="292">
        <v>0</v>
      </c>
      <c r="L1127" s="292">
        <v>0</v>
      </c>
      <c r="M1127" s="293">
        <v>0</v>
      </c>
      <c r="O1127" s="5"/>
      <c r="P1127" s="5"/>
      <c r="Q1127" s="5"/>
      <c r="R1127" s="5"/>
      <c r="S1127" s="5"/>
      <c r="T1127" s="5"/>
    </row>
    <row r="1128" spans="1:20" s="70" customFormat="1" x14ac:dyDescent="0.2">
      <c r="A1128" s="315" t="s">
        <v>1311</v>
      </c>
      <c r="B1128" s="292" t="s">
        <v>17078</v>
      </c>
      <c r="C1128" s="316" t="s">
        <v>14330</v>
      </c>
      <c r="D1128" s="292">
        <v>56005</v>
      </c>
      <c r="E1128" s="292" t="s">
        <v>14757</v>
      </c>
      <c r="F1128" s="292" t="s">
        <v>18299</v>
      </c>
      <c r="G1128" s="292" t="s">
        <v>18301</v>
      </c>
      <c r="H1128" s="293" t="s">
        <v>14828</v>
      </c>
      <c r="I1128" s="291">
        <v>5.117</v>
      </c>
      <c r="J1128" s="292">
        <v>0</v>
      </c>
      <c r="K1128" s="292">
        <v>0</v>
      </c>
      <c r="L1128" s="292">
        <v>0</v>
      </c>
      <c r="M1128" s="293">
        <v>0</v>
      </c>
      <c r="O1128" s="5"/>
      <c r="P1128" s="5"/>
      <c r="Q1128" s="5"/>
      <c r="R1128" s="5"/>
      <c r="S1128" s="5"/>
      <c r="T1128" s="5"/>
    </row>
    <row r="1129" spans="1:20" s="70" customFormat="1" x14ac:dyDescent="0.2">
      <c r="A1129" s="315" t="s">
        <v>1311</v>
      </c>
      <c r="B1129" s="292" t="s">
        <v>17078</v>
      </c>
      <c r="C1129" s="316" t="s">
        <v>14330</v>
      </c>
      <c r="D1129" s="292">
        <v>56005</v>
      </c>
      <c r="E1129" s="292" t="s">
        <v>14757</v>
      </c>
      <c r="F1129" s="292" t="s">
        <v>18299</v>
      </c>
      <c r="G1129" s="292" t="s">
        <v>18302</v>
      </c>
      <c r="H1129" s="293" t="s">
        <v>14828</v>
      </c>
      <c r="I1129" s="291">
        <v>5.117</v>
      </c>
      <c r="J1129" s="292">
        <v>0</v>
      </c>
      <c r="K1129" s="292">
        <v>0</v>
      </c>
      <c r="L1129" s="292">
        <v>0</v>
      </c>
      <c r="M1129" s="293">
        <v>0</v>
      </c>
      <c r="O1129" s="5"/>
      <c r="P1129" s="5"/>
      <c r="Q1129" s="5"/>
      <c r="R1129" s="5"/>
      <c r="S1129" s="5"/>
      <c r="T1129" s="5"/>
    </row>
    <row r="1130" spans="1:20" s="70" customFormat="1" x14ac:dyDescent="0.2">
      <c r="A1130" s="315" t="s">
        <v>1311</v>
      </c>
      <c r="B1130" s="292" t="s">
        <v>17078</v>
      </c>
      <c r="C1130" s="316" t="s">
        <v>14330</v>
      </c>
      <c r="D1130" s="292">
        <v>56005</v>
      </c>
      <c r="E1130" s="292" t="s">
        <v>14757</v>
      </c>
      <c r="F1130" s="292" t="s">
        <v>18299</v>
      </c>
      <c r="G1130" s="292" t="s">
        <v>18303</v>
      </c>
      <c r="H1130" s="293" t="s">
        <v>14828</v>
      </c>
      <c r="I1130" s="291">
        <v>5.117</v>
      </c>
      <c r="J1130" s="292">
        <v>0</v>
      </c>
      <c r="K1130" s="292">
        <v>0</v>
      </c>
      <c r="L1130" s="292">
        <v>0</v>
      </c>
      <c r="M1130" s="293">
        <v>0</v>
      </c>
      <c r="O1130" s="5"/>
      <c r="P1130" s="5"/>
      <c r="Q1130" s="5"/>
      <c r="R1130" s="5"/>
      <c r="S1130" s="5"/>
      <c r="T1130" s="5"/>
    </row>
    <row r="1131" spans="1:20" s="70" customFormat="1" x14ac:dyDescent="0.2">
      <c r="A1131" s="315" t="s">
        <v>1311</v>
      </c>
      <c r="B1131" s="292" t="s">
        <v>17078</v>
      </c>
      <c r="C1131" s="316" t="s">
        <v>14330</v>
      </c>
      <c r="D1131" s="292">
        <v>56005</v>
      </c>
      <c r="E1131" s="292" t="s">
        <v>14757</v>
      </c>
      <c r="F1131" s="292" t="s">
        <v>18299</v>
      </c>
      <c r="G1131" s="292" t="s">
        <v>18304</v>
      </c>
      <c r="H1131" s="293" t="s">
        <v>14828</v>
      </c>
      <c r="I1131" s="291">
        <v>5.117</v>
      </c>
      <c r="J1131" s="292">
        <v>0</v>
      </c>
      <c r="K1131" s="292">
        <v>0</v>
      </c>
      <c r="L1131" s="292">
        <v>0</v>
      </c>
      <c r="M1131" s="293">
        <v>0</v>
      </c>
      <c r="O1131" s="5"/>
      <c r="P1131" s="5"/>
      <c r="Q1131" s="5"/>
      <c r="R1131" s="5"/>
      <c r="S1131" s="5"/>
      <c r="T1131" s="5"/>
    </row>
    <row r="1132" spans="1:20" s="70" customFormat="1" x14ac:dyDescent="0.2">
      <c r="A1132" s="315" t="s">
        <v>1311</v>
      </c>
      <c r="B1132" s="292" t="s">
        <v>17078</v>
      </c>
      <c r="C1132" s="316" t="s">
        <v>14330</v>
      </c>
      <c r="D1132" s="292">
        <v>56005</v>
      </c>
      <c r="E1132" s="292" t="s">
        <v>14757</v>
      </c>
      <c r="F1132" s="292" t="s">
        <v>18299</v>
      </c>
      <c r="G1132" s="292" t="s">
        <v>18305</v>
      </c>
      <c r="H1132" s="293" t="s">
        <v>14828</v>
      </c>
      <c r="I1132" s="291">
        <v>5.117</v>
      </c>
      <c r="J1132" s="292">
        <v>0</v>
      </c>
      <c r="K1132" s="292">
        <v>0</v>
      </c>
      <c r="L1132" s="292">
        <v>0</v>
      </c>
      <c r="M1132" s="293">
        <v>0</v>
      </c>
      <c r="O1132" s="5"/>
      <c r="P1132" s="5"/>
      <c r="Q1132" s="5"/>
      <c r="R1132" s="5"/>
      <c r="S1132" s="5"/>
      <c r="T1132" s="5"/>
    </row>
    <row r="1133" spans="1:20" s="70" customFormat="1" x14ac:dyDescent="0.2">
      <c r="A1133" s="315" t="s">
        <v>1311</v>
      </c>
      <c r="B1133" s="292" t="s">
        <v>17078</v>
      </c>
      <c r="C1133" s="316" t="s">
        <v>14330</v>
      </c>
      <c r="D1133" s="292">
        <v>56005</v>
      </c>
      <c r="E1133" s="292" t="s">
        <v>14757</v>
      </c>
      <c r="F1133" s="292" t="s">
        <v>18299</v>
      </c>
      <c r="G1133" s="292" t="s">
        <v>18306</v>
      </c>
      <c r="H1133" s="293" t="s">
        <v>14828</v>
      </c>
      <c r="I1133" s="291">
        <v>5.117</v>
      </c>
      <c r="J1133" s="292">
        <v>0</v>
      </c>
      <c r="K1133" s="292">
        <v>0</v>
      </c>
      <c r="L1133" s="292">
        <v>0</v>
      </c>
      <c r="M1133" s="293">
        <v>0</v>
      </c>
      <c r="O1133" s="5"/>
      <c r="P1133" s="5"/>
      <c r="Q1133" s="5"/>
      <c r="R1133" s="5"/>
      <c r="S1133" s="5"/>
      <c r="T1133" s="5"/>
    </row>
    <row r="1134" spans="1:20" s="70" customFormat="1" x14ac:dyDescent="0.2">
      <c r="A1134" s="315" t="s">
        <v>1311</v>
      </c>
      <c r="B1134" s="292" t="s">
        <v>17078</v>
      </c>
      <c r="C1134" s="316" t="s">
        <v>14330</v>
      </c>
      <c r="D1134" s="292">
        <v>56005</v>
      </c>
      <c r="E1134" s="292" t="s">
        <v>14757</v>
      </c>
      <c r="F1134" s="292" t="s">
        <v>18307</v>
      </c>
      <c r="G1134" s="292" t="s">
        <v>18308</v>
      </c>
      <c r="H1134" s="293" t="s">
        <v>14828</v>
      </c>
      <c r="I1134" s="291">
        <v>5.117</v>
      </c>
      <c r="J1134" s="292">
        <v>0</v>
      </c>
      <c r="K1134" s="292">
        <v>0</v>
      </c>
      <c r="L1134" s="292">
        <v>0</v>
      </c>
      <c r="M1134" s="293">
        <v>0</v>
      </c>
      <c r="O1134" s="5"/>
      <c r="P1134" s="5"/>
      <c r="Q1134" s="5"/>
      <c r="R1134" s="5"/>
      <c r="S1134" s="5"/>
      <c r="T1134" s="5"/>
    </row>
    <row r="1135" spans="1:20" s="70" customFormat="1" x14ac:dyDescent="0.2">
      <c r="A1135" s="315" t="s">
        <v>1311</v>
      </c>
      <c r="B1135" s="292" t="s">
        <v>17078</v>
      </c>
      <c r="C1135" s="316" t="s">
        <v>14330</v>
      </c>
      <c r="D1135" s="292">
        <v>56005</v>
      </c>
      <c r="E1135" s="292" t="s">
        <v>14757</v>
      </c>
      <c r="F1135" s="292" t="s">
        <v>18307</v>
      </c>
      <c r="G1135" s="292" t="s">
        <v>18309</v>
      </c>
      <c r="H1135" s="293" t="s">
        <v>14828</v>
      </c>
      <c r="I1135" s="291">
        <v>5.117</v>
      </c>
      <c r="J1135" s="292">
        <v>0</v>
      </c>
      <c r="K1135" s="292">
        <v>0</v>
      </c>
      <c r="L1135" s="292">
        <v>0</v>
      </c>
      <c r="M1135" s="293">
        <v>0</v>
      </c>
      <c r="O1135" s="5"/>
      <c r="P1135" s="5"/>
      <c r="Q1135" s="5"/>
      <c r="R1135" s="5"/>
      <c r="S1135" s="5"/>
      <c r="T1135" s="5"/>
    </row>
    <row r="1136" spans="1:20" s="70" customFormat="1" x14ac:dyDescent="0.2">
      <c r="A1136" s="315" t="s">
        <v>1311</v>
      </c>
      <c r="B1136" s="292" t="s">
        <v>17078</v>
      </c>
      <c r="C1136" s="316" t="s">
        <v>14330</v>
      </c>
      <c r="D1136" s="292">
        <v>56005</v>
      </c>
      <c r="E1136" s="292" t="s">
        <v>14757</v>
      </c>
      <c r="F1136" s="292" t="s">
        <v>18307</v>
      </c>
      <c r="G1136" s="292" t="s">
        <v>18310</v>
      </c>
      <c r="H1136" s="293" t="s">
        <v>14828</v>
      </c>
      <c r="I1136" s="291">
        <v>5.117</v>
      </c>
      <c r="J1136" s="292">
        <v>0</v>
      </c>
      <c r="K1136" s="292">
        <v>0</v>
      </c>
      <c r="L1136" s="292">
        <v>0</v>
      </c>
      <c r="M1136" s="293">
        <v>0</v>
      </c>
      <c r="O1136" s="5"/>
      <c r="P1136" s="5"/>
      <c r="Q1136" s="5"/>
      <c r="R1136" s="5"/>
      <c r="S1136" s="5"/>
      <c r="T1136" s="5"/>
    </row>
    <row r="1137" spans="1:20" s="70" customFormat="1" x14ac:dyDescent="0.2">
      <c r="A1137" s="315" t="s">
        <v>1311</v>
      </c>
      <c r="B1137" s="292" t="s">
        <v>17078</v>
      </c>
      <c r="C1137" s="316" t="s">
        <v>14330</v>
      </c>
      <c r="D1137" s="292">
        <v>56005</v>
      </c>
      <c r="E1137" s="292" t="s">
        <v>14755</v>
      </c>
      <c r="F1137" s="292" t="s">
        <v>18311</v>
      </c>
      <c r="G1137" s="292" t="s">
        <v>18312</v>
      </c>
      <c r="H1137" s="293" t="s">
        <v>14828</v>
      </c>
      <c r="I1137" s="291">
        <v>16.222999999999999</v>
      </c>
      <c r="J1137" s="292">
        <v>0</v>
      </c>
      <c r="K1137" s="292">
        <v>0</v>
      </c>
      <c r="L1137" s="292">
        <v>0</v>
      </c>
      <c r="M1137" s="293">
        <v>0</v>
      </c>
      <c r="O1137" s="5"/>
      <c r="P1137" s="5"/>
      <c r="Q1137" s="5"/>
      <c r="R1137" s="5"/>
      <c r="S1137" s="5"/>
      <c r="T1137" s="5"/>
    </row>
    <row r="1138" spans="1:20" s="70" customFormat="1" x14ac:dyDescent="0.2">
      <c r="A1138" s="315" t="s">
        <v>1311</v>
      </c>
      <c r="B1138" s="292" t="s">
        <v>17078</v>
      </c>
      <c r="C1138" s="316" t="s">
        <v>14330</v>
      </c>
      <c r="D1138" s="292">
        <v>56005</v>
      </c>
      <c r="E1138" s="292" t="s">
        <v>14757</v>
      </c>
      <c r="F1138" s="292" t="s">
        <v>18311</v>
      </c>
      <c r="G1138" s="292" t="s">
        <v>18313</v>
      </c>
      <c r="H1138" s="293" t="s">
        <v>14828</v>
      </c>
      <c r="I1138" s="291">
        <v>5.117</v>
      </c>
      <c r="J1138" s="292">
        <v>0</v>
      </c>
      <c r="K1138" s="292">
        <v>0</v>
      </c>
      <c r="L1138" s="292">
        <v>0</v>
      </c>
      <c r="M1138" s="293">
        <v>0</v>
      </c>
      <c r="O1138" s="5"/>
      <c r="P1138" s="5"/>
      <c r="Q1138" s="5"/>
      <c r="R1138" s="5"/>
      <c r="S1138" s="5"/>
      <c r="T1138" s="5"/>
    </row>
    <row r="1139" spans="1:20" s="70" customFormat="1" x14ac:dyDescent="0.2">
      <c r="A1139" s="315" t="s">
        <v>1311</v>
      </c>
      <c r="B1139" s="292" t="s">
        <v>17078</v>
      </c>
      <c r="C1139" s="316" t="s">
        <v>14330</v>
      </c>
      <c r="D1139" s="292">
        <v>56005</v>
      </c>
      <c r="E1139" s="292" t="s">
        <v>14757</v>
      </c>
      <c r="F1139" s="292" t="s">
        <v>18311</v>
      </c>
      <c r="G1139" s="292" t="s">
        <v>18314</v>
      </c>
      <c r="H1139" s="293" t="s">
        <v>14828</v>
      </c>
      <c r="I1139" s="291">
        <v>5.117</v>
      </c>
      <c r="J1139" s="292">
        <v>0</v>
      </c>
      <c r="K1139" s="292">
        <v>0</v>
      </c>
      <c r="L1139" s="292">
        <v>0</v>
      </c>
      <c r="M1139" s="293">
        <v>0</v>
      </c>
      <c r="O1139" s="5"/>
      <c r="P1139" s="5"/>
      <c r="Q1139" s="5"/>
      <c r="R1139" s="5"/>
      <c r="S1139" s="5"/>
      <c r="T1139" s="5"/>
    </row>
    <row r="1140" spans="1:20" s="70" customFormat="1" x14ac:dyDescent="0.2">
      <c r="A1140" s="315" t="s">
        <v>1311</v>
      </c>
      <c r="B1140" s="292" t="s">
        <v>17078</v>
      </c>
      <c r="C1140" s="316" t="s">
        <v>14330</v>
      </c>
      <c r="D1140" s="292">
        <v>56005</v>
      </c>
      <c r="E1140" s="292" t="s">
        <v>15945</v>
      </c>
      <c r="F1140" s="292" t="s">
        <v>18315</v>
      </c>
      <c r="G1140" s="292" t="s">
        <v>18316</v>
      </c>
      <c r="H1140" s="293" t="s">
        <v>14828</v>
      </c>
      <c r="I1140" s="291">
        <v>1.8839999999999999</v>
      </c>
      <c r="J1140" s="292">
        <v>1.883</v>
      </c>
      <c r="K1140" s="292">
        <v>1.883</v>
      </c>
      <c r="L1140" s="292">
        <v>0</v>
      </c>
      <c r="M1140" s="293">
        <v>0</v>
      </c>
      <c r="O1140" s="5"/>
      <c r="P1140" s="5"/>
      <c r="Q1140" s="5"/>
      <c r="R1140" s="5"/>
      <c r="S1140" s="5"/>
      <c r="T1140" s="5"/>
    </row>
    <row r="1141" spans="1:20" s="70" customFormat="1" x14ac:dyDescent="0.2">
      <c r="A1141" s="315" t="s">
        <v>1311</v>
      </c>
      <c r="B1141" s="292" t="s">
        <v>17078</v>
      </c>
      <c r="C1141" s="316" t="s">
        <v>14330</v>
      </c>
      <c r="D1141" s="292">
        <v>56005</v>
      </c>
      <c r="E1141" s="292" t="s">
        <v>14755</v>
      </c>
      <c r="F1141" s="292" t="s">
        <v>18317</v>
      </c>
      <c r="G1141" s="292" t="s">
        <v>18318</v>
      </c>
      <c r="H1141" s="293" t="s">
        <v>14828</v>
      </c>
      <c r="I1141" s="291">
        <v>104.682</v>
      </c>
      <c r="J1141" s="292">
        <v>0</v>
      </c>
      <c r="K1141" s="292">
        <v>197.53800000000001</v>
      </c>
      <c r="L1141" s="292">
        <v>0</v>
      </c>
      <c r="M1141" s="293">
        <v>0</v>
      </c>
      <c r="O1141" s="5"/>
      <c r="P1141" s="5"/>
      <c r="Q1141" s="5"/>
      <c r="R1141" s="5"/>
      <c r="S1141" s="5"/>
      <c r="T1141" s="5"/>
    </row>
    <row r="1142" spans="1:20" s="70" customFormat="1" x14ac:dyDescent="0.2">
      <c r="A1142" s="315" t="s">
        <v>1311</v>
      </c>
      <c r="B1142" s="292" t="s">
        <v>17078</v>
      </c>
      <c r="C1142" s="316" t="s">
        <v>14330</v>
      </c>
      <c r="D1142" s="292">
        <v>56005</v>
      </c>
      <c r="E1142" s="292" t="s">
        <v>14755</v>
      </c>
      <c r="F1142" s="292" t="s">
        <v>18317</v>
      </c>
      <c r="G1142" s="292" t="s">
        <v>18318</v>
      </c>
      <c r="H1142" s="293" t="s">
        <v>14828</v>
      </c>
      <c r="I1142" s="291">
        <v>104.682</v>
      </c>
      <c r="J1142" s="292">
        <v>0</v>
      </c>
      <c r="K1142" s="292">
        <v>197.53800000000001</v>
      </c>
      <c r="L1142" s="292">
        <v>0</v>
      </c>
      <c r="M1142" s="293">
        <v>0</v>
      </c>
      <c r="O1142" s="5"/>
      <c r="P1142" s="5"/>
      <c r="Q1142" s="5"/>
      <c r="R1142" s="5"/>
      <c r="S1142" s="5"/>
      <c r="T1142" s="5"/>
    </row>
    <row r="1143" spans="1:20" s="70" customFormat="1" x14ac:dyDescent="0.2">
      <c r="A1143" s="315" t="s">
        <v>1311</v>
      </c>
      <c r="B1143" s="292" t="s">
        <v>17078</v>
      </c>
      <c r="C1143" s="316" t="s">
        <v>14330</v>
      </c>
      <c r="D1143" s="292">
        <v>56005</v>
      </c>
      <c r="E1143" s="292" t="s">
        <v>14463</v>
      </c>
      <c r="F1143" s="292" t="s">
        <v>18317</v>
      </c>
      <c r="G1143" s="292" t="s">
        <v>18319</v>
      </c>
      <c r="H1143" s="293" t="s">
        <v>15164</v>
      </c>
      <c r="I1143" s="291">
        <v>1.0074000000000001</v>
      </c>
      <c r="J1143" s="292">
        <v>0</v>
      </c>
      <c r="K1143" s="292">
        <v>0</v>
      </c>
      <c r="L1143" s="292">
        <v>0</v>
      </c>
      <c r="M1143" s="293">
        <v>0</v>
      </c>
      <c r="O1143" s="5"/>
      <c r="P1143" s="5"/>
      <c r="Q1143" s="5"/>
      <c r="R1143" s="5"/>
      <c r="S1143" s="5"/>
      <c r="T1143" s="5"/>
    </row>
    <row r="1144" spans="1:20" s="70" customFormat="1" x14ac:dyDescent="0.2">
      <c r="A1144" s="315" t="s">
        <v>1311</v>
      </c>
      <c r="B1144" s="292" t="s">
        <v>17078</v>
      </c>
      <c r="C1144" s="316" t="s">
        <v>14330</v>
      </c>
      <c r="D1144" s="292">
        <v>56005</v>
      </c>
      <c r="E1144" s="292" t="s">
        <v>14463</v>
      </c>
      <c r="F1144" s="292" t="s">
        <v>18320</v>
      </c>
      <c r="G1144" s="292" t="s">
        <v>18321</v>
      </c>
      <c r="H1144" s="293" t="s">
        <v>15164</v>
      </c>
      <c r="I1144" s="291">
        <v>1.0074000000000001</v>
      </c>
      <c r="J1144" s="292">
        <v>0</v>
      </c>
      <c r="K1144" s="292">
        <v>0</v>
      </c>
      <c r="L1144" s="292">
        <v>0</v>
      </c>
      <c r="M1144" s="293">
        <v>0</v>
      </c>
      <c r="O1144" s="5"/>
      <c r="P1144" s="5"/>
      <c r="Q1144" s="5"/>
      <c r="R1144" s="5"/>
      <c r="S1144" s="5"/>
      <c r="T1144" s="5"/>
    </row>
    <row r="1145" spans="1:20" s="70" customFormat="1" x14ac:dyDescent="0.2">
      <c r="A1145" s="315" t="s">
        <v>1311</v>
      </c>
      <c r="B1145" s="292" t="s">
        <v>17078</v>
      </c>
      <c r="C1145" s="316" t="s">
        <v>14330</v>
      </c>
      <c r="D1145" s="292">
        <v>56005</v>
      </c>
      <c r="E1145" s="292" t="s">
        <v>14834</v>
      </c>
      <c r="F1145" s="292" t="s">
        <v>18320</v>
      </c>
      <c r="G1145" s="292" t="s">
        <v>18322</v>
      </c>
      <c r="H1145" s="293" t="s">
        <v>7818</v>
      </c>
      <c r="I1145" s="291">
        <v>0</v>
      </c>
      <c r="J1145" s="292">
        <v>0</v>
      </c>
      <c r="K1145" s="292">
        <v>0</v>
      </c>
      <c r="L1145" s="292">
        <v>0</v>
      </c>
      <c r="M1145" s="293">
        <v>0</v>
      </c>
      <c r="O1145" s="5"/>
      <c r="P1145" s="5"/>
      <c r="Q1145" s="5"/>
      <c r="R1145" s="5"/>
      <c r="S1145" s="5"/>
      <c r="T1145" s="5"/>
    </row>
    <row r="1146" spans="1:20" s="70" customFormat="1" x14ac:dyDescent="0.2">
      <c r="A1146" s="315" t="s">
        <v>1311</v>
      </c>
      <c r="B1146" s="292" t="s">
        <v>17078</v>
      </c>
      <c r="C1146" s="316" t="s">
        <v>14330</v>
      </c>
      <c r="D1146" s="292">
        <v>56005</v>
      </c>
      <c r="E1146" s="292" t="s">
        <v>14755</v>
      </c>
      <c r="F1146" s="292" t="s">
        <v>18320</v>
      </c>
      <c r="G1146" s="292" t="s">
        <v>18318</v>
      </c>
      <c r="H1146" s="293" t="s">
        <v>14828</v>
      </c>
      <c r="I1146" s="291">
        <v>0</v>
      </c>
      <c r="J1146" s="292">
        <v>0</v>
      </c>
      <c r="K1146" s="292">
        <v>0</v>
      </c>
      <c r="L1146" s="292">
        <v>0</v>
      </c>
      <c r="M1146" s="293">
        <v>0</v>
      </c>
      <c r="O1146" s="5"/>
      <c r="P1146" s="5"/>
      <c r="Q1146" s="5"/>
      <c r="R1146" s="5"/>
      <c r="S1146" s="5"/>
      <c r="T1146" s="5"/>
    </row>
    <row r="1147" spans="1:20" s="70" customFormat="1" x14ac:dyDescent="0.2">
      <c r="A1147" s="315" t="s">
        <v>1311</v>
      </c>
      <c r="B1147" s="292" t="s">
        <v>17078</v>
      </c>
      <c r="C1147" s="316" t="s">
        <v>14330</v>
      </c>
      <c r="D1147" s="292">
        <v>56005</v>
      </c>
      <c r="E1147" s="292" t="s">
        <v>14755</v>
      </c>
      <c r="F1147" s="292" t="s">
        <v>18320</v>
      </c>
      <c r="G1147" s="292" t="s">
        <v>18318</v>
      </c>
      <c r="H1147" s="293" t="s">
        <v>14828</v>
      </c>
      <c r="I1147" s="291">
        <v>0</v>
      </c>
      <c r="J1147" s="292">
        <v>0</v>
      </c>
      <c r="K1147" s="292">
        <v>0</v>
      </c>
      <c r="L1147" s="292">
        <v>0</v>
      </c>
      <c r="M1147" s="293">
        <v>0</v>
      </c>
      <c r="O1147" s="5"/>
      <c r="P1147" s="5"/>
      <c r="Q1147" s="5"/>
      <c r="R1147" s="5"/>
      <c r="S1147" s="5"/>
      <c r="T1147" s="5"/>
    </row>
    <row r="1148" spans="1:20" s="70" customFormat="1" x14ac:dyDescent="0.2">
      <c r="A1148" s="315" t="s">
        <v>1311</v>
      </c>
      <c r="B1148" s="292" t="s">
        <v>17078</v>
      </c>
      <c r="C1148" s="316" t="s">
        <v>14330</v>
      </c>
      <c r="D1148" s="292">
        <v>56005</v>
      </c>
      <c r="E1148" s="292" t="s">
        <v>11867</v>
      </c>
      <c r="F1148" s="292" t="s">
        <v>18320</v>
      </c>
      <c r="G1148" s="292" t="s">
        <v>18323</v>
      </c>
      <c r="H1148" s="293" t="s">
        <v>15180</v>
      </c>
      <c r="I1148" s="291">
        <v>0</v>
      </c>
      <c r="J1148" s="292">
        <v>0</v>
      </c>
      <c r="K1148" s="292">
        <v>0</v>
      </c>
      <c r="L1148" s="292">
        <v>0</v>
      </c>
      <c r="M1148" s="293">
        <v>0</v>
      </c>
      <c r="O1148" s="5"/>
      <c r="P1148" s="5"/>
      <c r="Q1148" s="5"/>
      <c r="R1148" s="5"/>
      <c r="S1148" s="5"/>
      <c r="T1148" s="5"/>
    </row>
    <row r="1149" spans="1:20" s="70" customFormat="1" x14ac:dyDescent="0.2">
      <c r="A1149" s="315" t="s">
        <v>1311</v>
      </c>
      <c r="B1149" s="292" t="s">
        <v>17078</v>
      </c>
      <c r="C1149" s="316" t="s">
        <v>14330</v>
      </c>
      <c r="D1149" s="292">
        <v>56005</v>
      </c>
      <c r="E1149" s="292" t="s">
        <v>11867</v>
      </c>
      <c r="F1149" s="292" t="s">
        <v>18320</v>
      </c>
      <c r="G1149" s="292" t="s">
        <v>18324</v>
      </c>
      <c r="H1149" s="293" t="s">
        <v>15180</v>
      </c>
      <c r="I1149" s="291">
        <v>0</v>
      </c>
      <c r="J1149" s="292">
        <v>0</v>
      </c>
      <c r="K1149" s="292">
        <v>0</v>
      </c>
      <c r="L1149" s="292">
        <v>0</v>
      </c>
      <c r="M1149" s="293">
        <v>0</v>
      </c>
      <c r="O1149" s="5"/>
      <c r="P1149" s="5"/>
      <c r="Q1149" s="5"/>
      <c r="R1149" s="5"/>
      <c r="S1149" s="5"/>
      <c r="T1149" s="5"/>
    </row>
    <row r="1150" spans="1:20" s="70" customFormat="1" x14ac:dyDescent="0.2">
      <c r="A1150" s="315" t="s">
        <v>1311</v>
      </c>
      <c r="B1150" s="292" t="s">
        <v>17078</v>
      </c>
      <c r="C1150" s="316" t="s">
        <v>14330</v>
      </c>
      <c r="D1150" s="292">
        <v>56005</v>
      </c>
      <c r="E1150" s="292" t="s">
        <v>15945</v>
      </c>
      <c r="F1150" s="292" t="s">
        <v>18325</v>
      </c>
      <c r="G1150" s="292" t="s">
        <v>18326</v>
      </c>
      <c r="H1150" s="293" t="s">
        <v>14828</v>
      </c>
      <c r="I1150" s="291">
        <v>8.4749999999999996</v>
      </c>
      <c r="J1150" s="292">
        <v>0</v>
      </c>
      <c r="K1150" s="292">
        <v>0</v>
      </c>
      <c r="L1150" s="292">
        <v>0</v>
      </c>
      <c r="M1150" s="293">
        <v>0</v>
      </c>
      <c r="O1150" s="5"/>
      <c r="P1150" s="5"/>
      <c r="Q1150" s="5"/>
      <c r="R1150" s="5"/>
      <c r="S1150" s="5"/>
      <c r="T1150" s="5"/>
    </row>
    <row r="1151" spans="1:20" s="70" customFormat="1" x14ac:dyDescent="0.2">
      <c r="A1151" s="315" t="s">
        <v>1311</v>
      </c>
      <c r="B1151" s="292" t="s">
        <v>17078</v>
      </c>
      <c r="C1151" s="316" t="s">
        <v>14330</v>
      </c>
      <c r="D1151" s="292">
        <v>56005</v>
      </c>
      <c r="E1151" s="292" t="s">
        <v>15945</v>
      </c>
      <c r="F1151" s="292" t="s">
        <v>18325</v>
      </c>
      <c r="G1151" s="292" t="s">
        <v>18327</v>
      </c>
      <c r="H1151" s="293" t="s">
        <v>14828</v>
      </c>
      <c r="I1151" s="291">
        <v>8.4749999999999996</v>
      </c>
      <c r="J1151" s="292">
        <v>0</v>
      </c>
      <c r="K1151" s="292">
        <v>0</v>
      </c>
      <c r="L1151" s="292">
        <v>0</v>
      </c>
      <c r="M1151" s="293">
        <v>0</v>
      </c>
      <c r="O1151" s="5"/>
      <c r="P1151" s="5"/>
      <c r="Q1151" s="5"/>
      <c r="R1151" s="5"/>
      <c r="S1151" s="5"/>
      <c r="T1151" s="5"/>
    </row>
    <row r="1152" spans="1:20" s="70" customFormat="1" x14ac:dyDescent="0.2">
      <c r="A1152" s="315" t="s">
        <v>1311</v>
      </c>
      <c r="B1152" s="292" t="s">
        <v>17078</v>
      </c>
      <c r="C1152" s="316" t="s">
        <v>14330</v>
      </c>
      <c r="D1152" s="292">
        <v>56005</v>
      </c>
      <c r="E1152" s="292" t="s">
        <v>11875</v>
      </c>
      <c r="F1152" s="292" t="s">
        <v>18328</v>
      </c>
      <c r="G1152" s="292" t="s">
        <v>18329</v>
      </c>
      <c r="H1152" s="293" t="s">
        <v>15164</v>
      </c>
      <c r="I1152" s="291">
        <v>0.5</v>
      </c>
      <c r="J1152" s="292">
        <v>0</v>
      </c>
      <c r="K1152" s="292">
        <v>0.1</v>
      </c>
      <c r="L1152" s="292">
        <v>0</v>
      </c>
      <c r="M1152" s="293">
        <v>0</v>
      </c>
      <c r="O1152" s="5"/>
      <c r="P1152" s="5"/>
      <c r="Q1152" s="5"/>
      <c r="R1152" s="5"/>
      <c r="S1152" s="5"/>
      <c r="T1152" s="5"/>
    </row>
    <row r="1153" spans="1:20" s="70" customFormat="1" x14ac:dyDescent="0.2">
      <c r="A1153" s="315" t="s">
        <v>1311</v>
      </c>
      <c r="B1153" s="292" t="s">
        <v>17078</v>
      </c>
      <c r="C1153" s="316" t="s">
        <v>14330</v>
      </c>
      <c r="D1153" s="292">
        <v>56005</v>
      </c>
      <c r="E1153" s="292" t="s">
        <v>15913</v>
      </c>
      <c r="F1153" s="292" t="s">
        <v>18328</v>
      </c>
      <c r="G1153" s="292" t="s">
        <v>17617</v>
      </c>
      <c r="H1153" s="293" t="s">
        <v>16820</v>
      </c>
      <c r="I1153" s="291">
        <v>0.9</v>
      </c>
      <c r="J1153" s="292">
        <v>1.7</v>
      </c>
      <c r="K1153" s="292">
        <v>0.2</v>
      </c>
      <c r="L1153" s="292">
        <v>0</v>
      </c>
      <c r="M1153" s="293">
        <v>0</v>
      </c>
      <c r="O1153" s="5"/>
      <c r="P1153" s="5"/>
      <c r="Q1153" s="5"/>
      <c r="R1153" s="5"/>
      <c r="S1153" s="5"/>
      <c r="T1153" s="5"/>
    </row>
    <row r="1154" spans="1:20" s="70" customFormat="1" x14ac:dyDescent="0.2">
      <c r="A1154" s="315" t="s">
        <v>1311</v>
      </c>
      <c r="B1154" s="292" t="s">
        <v>17078</v>
      </c>
      <c r="C1154" s="316" t="s">
        <v>14330</v>
      </c>
      <c r="D1154" s="292">
        <v>56005</v>
      </c>
      <c r="E1154" s="292" t="s">
        <v>11875</v>
      </c>
      <c r="F1154" s="292" t="s">
        <v>18330</v>
      </c>
      <c r="G1154" s="292" t="s">
        <v>18329</v>
      </c>
      <c r="H1154" s="293" t="s">
        <v>15164</v>
      </c>
      <c r="I1154" s="291">
        <v>0.5</v>
      </c>
      <c r="J1154" s="292">
        <v>0</v>
      </c>
      <c r="K1154" s="292">
        <v>0.1</v>
      </c>
      <c r="L1154" s="292">
        <v>0</v>
      </c>
      <c r="M1154" s="293">
        <v>0</v>
      </c>
      <c r="O1154" s="5"/>
      <c r="P1154" s="5"/>
      <c r="Q1154" s="5"/>
      <c r="R1154" s="5"/>
      <c r="S1154" s="5"/>
      <c r="T1154" s="5"/>
    </row>
    <row r="1155" spans="1:20" s="70" customFormat="1" x14ac:dyDescent="0.2">
      <c r="A1155" s="315" t="s">
        <v>1311</v>
      </c>
      <c r="B1155" s="292" t="s">
        <v>17078</v>
      </c>
      <c r="C1155" s="316" t="s">
        <v>14330</v>
      </c>
      <c r="D1155" s="292">
        <v>56005</v>
      </c>
      <c r="E1155" s="292" t="s">
        <v>15913</v>
      </c>
      <c r="F1155" s="292" t="s">
        <v>18330</v>
      </c>
      <c r="G1155" s="292" t="s">
        <v>17617</v>
      </c>
      <c r="H1155" s="293" t="s">
        <v>16820</v>
      </c>
      <c r="I1155" s="291">
        <v>1.9</v>
      </c>
      <c r="J1155" s="292">
        <v>4.3</v>
      </c>
      <c r="K1155" s="292">
        <v>0.5</v>
      </c>
      <c r="L1155" s="292">
        <v>0</v>
      </c>
      <c r="M1155" s="293">
        <v>0</v>
      </c>
      <c r="O1155" s="5"/>
      <c r="P1155" s="5"/>
      <c r="Q1155" s="5"/>
      <c r="R1155" s="5"/>
      <c r="S1155" s="5"/>
      <c r="T1155" s="5"/>
    </row>
    <row r="1156" spans="1:20" s="70" customFormat="1" x14ac:dyDescent="0.2">
      <c r="A1156" s="315" t="s">
        <v>1311</v>
      </c>
      <c r="B1156" s="292" t="s">
        <v>17078</v>
      </c>
      <c r="C1156" s="316" t="s">
        <v>14330</v>
      </c>
      <c r="D1156" s="292">
        <v>56005</v>
      </c>
      <c r="E1156" s="292" t="s">
        <v>14757</v>
      </c>
      <c r="F1156" s="292" t="s">
        <v>18331</v>
      </c>
      <c r="G1156" s="292" t="s">
        <v>18332</v>
      </c>
      <c r="H1156" s="293" t="s">
        <v>14828</v>
      </c>
      <c r="I1156" s="291">
        <v>18.626999999999999</v>
      </c>
      <c r="J1156" s="292">
        <v>4.9669999999999996</v>
      </c>
      <c r="K1156" s="292">
        <v>6.2089999999999996</v>
      </c>
      <c r="L1156" s="292">
        <v>0</v>
      </c>
      <c r="M1156" s="293">
        <v>0</v>
      </c>
      <c r="O1156" s="5"/>
      <c r="P1156" s="5"/>
      <c r="Q1156" s="5"/>
      <c r="R1156" s="5"/>
      <c r="S1156" s="5"/>
      <c r="T1156" s="5"/>
    </row>
    <row r="1157" spans="1:20" s="70" customFormat="1" x14ac:dyDescent="0.2">
      <c r="A1157" s="315" t="s">
        <v>1311</v>
      </c>
      <c r="B1157" s="292" t="s">
        <v>17078</v>
      </c>
      <c r="C1157" s="316" t="s">
        <v>14330</v>
      </c>
      <c r="D1157" s="292">
        <v>56005</v>
      </c>
      <c r="E1157" s="292" t="s">
        <v>14757</v>
      </c>
      <c r="F1157" s="292" t="s">
        <v>18331</v>
      </c>
      <c r="G1157" s="292" t="s">
        <v>17105</v>
      </c>
      <c r="H1157" s="293" t="s">
        <v>14828</v>
      </c>
      <c r="I1157" s="291">
        <v>18.626999999999999</v>
      </c>
      <c r="J1157" s="292">
        <v>4.9669999999999996</v>
      </c>
      <c r="K1157" s="292">
        <v>6.2089999999999996</v>
      </c>
      <c r="L1157" s="292">
        <v>0</v>
      </c>
      <c r="M1157" s="293">
        <v>0</v>
      </c>
      <c r="O1157" s="5"/>
      <c r="P1157" s="5"/>
      <c r="Q1157" s="5"/>
      <c r="R1157" s="5"/>
      <c r="S1157" s="5"/>
      <c r="T1157" s="5"/>
    </row>
    <row r="1158" spans="1:20" s="70" customFormat="1" x14ac:dyDescent="0.2">
      <c r="A1158" s="315" t="s">
        <v>1311</v>
      </c>
      <c r="B1158" s="292" t="s">
        <v>17078</v>
      </c>
      <c r="C1158" s="316" t="s">
        <v>14330</v>
      </c>
      <c r="D1158" s="292">
        <v>56005</v>
      </c>
      <c r="E1158" s="292" t="s">
        <v>14755</v>
      </c>
      <c r="F1158" s="292" t="s">
        <v>18331</v>
      </c>
      <c r="G1158" s="292" t="s">
        <v>18333</v>
      </c>
      <c r="H1158" s="293" t="s">
        <v>14828</v>
      </c>
      <c r="I1158" s="291">
        <v>1.1000000000000001</v>
      </c>
      <c r="J1158" s="292">
        <v>0.1</v>
      </c>
      <c r="K1158" s="292">
        <v>1.1000000000000001</v>
      </c>
      <c r="L1158" s="292">
        <v>0</v>
      </c>
      <c r="M1158" s="293">
        <v>0</v>
      </c>
      <c r="O1158" s="5"/>
      <c r="P1158" s="5"/>
      <c r="Q1158" s="5"/>
      <c r="R1158" s="5"/>
      <c r="S1158" s="5"/>
      <c r="T1158" s="5"/>
    </row>
    <row r="1159" spans="1:20" s="70" customFormat="1" x14ac:dyDescent="0.2">
      <c r="A1159" s="315" t="s">
        <v>1311</v>
      </c>
      <c r="B1159" s="292" t="s">
        <v>17078</v>
      </c>
      <c r="C1159" s="316" t="s">
        <v>14330</v>
      </c>
      <c r="D1159" s="292">
        <v>56005</v>
      </c>
      <c r="E1159" s="292" t="s">
        <v>14757</v>
      </c>
      <c r="F1159" s="292" t="s">
        <v>18334</v>
      </c>
      <c r="G1159" s="292" t="s">
        <v>18335</v>
      </c>
      <c r="H1159" s="293" t="s">
        <v>14828</v>
      </c>
      <c r="I1159" s="291">
        <v>19.408000000000001</v>
      </c>
      <c r="J1159" s="292">
        <v>5.1760000000000002</v>
      </c>
      <c r="K1159" s="292">
        <v>6.4690000000000003</v>
      </c>
      <c r="L1159" s="292">
        <v>0</v>
      </c>
      <c r="M1159" s="293">
        <v>0</v>
      </c>
      <c r="O1159" s="5"/>
      <c r="P1159" s="5"/>
      <c r="Q1159" s="5"/>
      <c r="R1159" s="5"/>
      <c r="S1159" s="5"/>
      <c r="T1159" s="5"/>
    </row>
    <row r="1160" spans="1:20" s="70" customFormat="1" x14ac:dyDescent="0.2">
      <c r="A1160" s="315" t="s">
        <v>1311</v>
      </c>
      <c r="B1160" s="292" t="s">
        <v>17078</v>
      </c>
      <c r="C1160" s="316" t="s">
        <v>14330</v>
      </c>
      <c r="D1160" s="292">
        <v>56005</v>
      </c>
      <c r="E1160" s="292" t="s">
        <v>14757</v>
      </c>
      <c r="F1160" s="292" t="s">
        <v>18334</v>
      </c>
      <c r="G1160" s="292" t="s">
        <v>18336</v>
      </c>
      <c r="H1160" s="293" t="s">
        <v>14828</v>
      </c>
      <c r="I1160" s="291">
        <v>19.408000000000001</v>
      </c>
      <c r="J1160" s="292">
        <v>5.1760000000000002</v>
      </c>
      <c r="K1160" s="292">
        <v>6.4690000000000003</v>
      </c>
      <c r="L1160" s="292">
        <v>0</v>
      </c>
      <c r="M1160" s="293">
        <v>0</v>
      </c>
      <c r="O1160" s="5"/>
      <c r="P1160" s="5"/>
      <c r="Q1160" s="5"/>
      <c r="R1160" s="5"/>
      <c r="S1160" s="5"/>
      <c r="T1160" s="5"/>
    </row>
    <row r="1161" spans="1:20" s="70" customFormat="1" x14ac:dyDescent="0.2">
      <c r="A1161" s="315" t="s">
        <v>1311</v>
      </c>
      <c r="B1161" s="292" t="s">
        <v>17078</v>
      </c>
      <c r="C1161" s="316" t="s">
        <v>14330</v>
      </c>
      <c r="D1161" s="292">
        <v>56005</v>
      </c>
      <c r="E1161" s="292" t="s">
        <v>14757</v>
      </c>
      <c r="F1161" s="292" t="s">
        <v>18334</v>
      </c>
      <c r="G1161" s="292" t="s">
        <v>18337</v>
      </c>
      <c r="H1161" s="293" t="s">
        <v>14828</v>
      </c>
      <c r="I1161" s="291">
        <v>19.408000000000001</v>
      </c>
      <c r="J1161" s="292">
        <v>5.1760000000000002</v>
      </c>
      <c r="K1161" s="292">
        <v>6.4690000000000003</v>
      </c>
      <c r="L1161" s="292">
        <v>0</v>
      </c>
      <c r="M1161" s="293">
        <v>0</v>
      </c>
      <c r="O1161" s="5"/>
      <c r="P1161" s="5"/>
      <c r="Q1161" s="5"/>
      <c r="R1161" s="5"/>
      <c r="S1161" s="5"/>
      <c r="T1161" s="5"/>
    </row>
    <row r="1162" spans="1:20" s="70" customFormat="1" x14ac:dyDescent="0.2">
      <c r="A1162" s="315" t="s">
        <v>1311</v>
      </c>
      <c r="B1162" s="292" t="s">
        <v>17078</v>
      </c>
      <c r="C1162" s="316" t="s">
        <v>14330</v>
      </c>
      <c r="D1162" s="292">
        <v>56005</v>
      </c>
      <c r="E1162" s="292" t="s">
        <v>14757</v>
      </c>
      <c r="F1162" s="292" t="s">
        <v>18334</v>
      </c>
      <c r="G1162" s="292" t="s">
        <v>18338</v>
      </c>
      <c r="H1162" s="293" t="s">
        <v>14828</v>
      </c>
      <c r="I1162" s="291">
        <v>19.408000000000001</v>
      </c>
      <c r="J1162" s="292">
        <v>5.1760000000000002</v>
      </c>
      <c r="K1162" s="292">
        <v>6.4690000000000003</v>
      </c>
      <c r="L1162" s="292">
        <v>0</v>
      </c>
      <c r="M1162" s="293">
        <v>0</v>
      </c>
      <c r="O1162" s="5"/>
      <c r="P1162" s="5"/>
      <c r="Q1162" s="5"/>
      <c r="R1162" s="5"/>
      <c r="S1162" s="5"/>
      <c r="T1162" s="5"/>
    </row>
    <row r="1163" spans="1:20" s="70" customFormat="1" x14ac:dyDescent="0.2">
      <c r="A1163" s="315" t="s">
        <v>1311</v>
      </c>
      <c r="B1163" s="292" t="s">
        <v>17078</v>
      </c>
      <c r="C1163" s="316" t="s">
        <v>14330</v>
      </c>
      <c r="D1163" s="292">
        <v>56005</v>
      </c>
      <c r="E1163" s="292" t="s">
        <v>14757</v>
      </c>
      <c r="F1163" s="292" t="s">
        <v>18334</v>
      </c>
      <c r="G1163" s="292" t="s">
        <v>18339</v>
      </c>
      <c r="H1163" s="293" t="s">
        <v>14828</v>
      </c>
      <c r="I1163" s="291">
        <v>19.41</v>
      </c>
      <c r="J1163" s="292">
        <v>5.1760000000000002</v>
      </c>
      <c r="K1163" s="292">
        <v>6.4690000000000003</v>
      </c>
      <c r="L1163" s="292">
        <v>0</v>
      </c>
      <c r="M1163" s="293">
        <v>0</v>
      </c>
      <c r="O1163" s="5"/>
      <c r="P1163" s="5"/>
      <c r="Q1163" s="5"/>
      <c r="R1163" s="5"/>
      <c r="S1163" s="5"/>
      <c r="T1163" s="5"/>
    </row>
    <row r="1164" spans="1:20" s="70" customFormat="1" x14ac:dyDescent="0.2">
      <c r="A1164" s="315" t="s">
        <v>1311</v>
      </c>
      <c r="B1164" s="292" t="s">
        <v>17078</v>
      </c>
      <c r="C1164" s="316" t="s">
        <v>14330</v>
      </c>
      <c r="D1164" s="292">
        <v>56005</v>
      </c>
      <c r="E1164" s="292" t="s">
        <v>14463</v>
      </c>
      <c r="F1164" s="292" t="s">
        <v>18340</v>
      </c>
      <c r="G1164" s="292" t="s">
        <v>18341</v>
      </c>
      <c r="H1164" s="293" t="s">
        <v>15164</v>
      </c>
      <c r="I1164" s="291">
        <v>1</v>
      </c>
      <c r="J1164" s="292">
        <v>0</v>
      </c>
      <c r="K1164" s="292">
        <v>0.3</v>
      </c>
      <c r="L1164" s="292">
        <v>0</v>
      </c>
      <c r="M1164" s="293">
        <v>0</v>
      </c>
      <c r="O1164" s="5"/>
      <c r="P1164" s="5"/>
      <c r="Q1164" s="5"/>
      <c r="R1164" s="5"/>
      <c r="S1164" s="5"/>
      <c r="T1164" s="5"/>
    </row>
    <row r="1165" spans="1:20" s="70" customFormat="1" x14ac:dyDescent="0.2">
      <c r="A1165" s="315" t="s">
        <v>1311</v>
      </c>
      <c r="B1165" s="292" t="s">
        <v>17078</v>
      </c>
      <c r="C1165" s="316" t="s">
        <v>14330</v>
      </c>
      <c r="D1165" s="292">
        <v>56005</v>
      </c>
      <c r="E1165" s="292" t="s">
        <v>14757</v>
      </c>
      <c r="F1165" s="292" t="s">
        <v>18340</v>
      </c>
      <c r="G1165" s="292" t="s">
        <v>17647</v>
      </c>
      <c r="H1165" s="293" t="s">
        <v>14828</v>
      </c>
      <c r="I1165" s="291">
        <v>19.399999999999999</v>
      </c>
      <c r="J1165" s="292">
        <v>5.2</v>
      </c>
      <c r="K1165" s="292">
        <v>6.5</v>
      </c>
      <c r="L1165" s="292">
        <v>0</v>
      </c>
      <c r="M1165" s="293">
        <v>0</v>
      </c>
      <c r="O1165" s="5"/>
      <c r="P1165" s="5"/>
      <c r="Q1165" s="5"/>
      <c r="R1165" s="5"/>
      <c r="S1165" s="5"/>
      <c r="T1165" s="5"/>
    </row>
    <row r="1166" spans="1:20" s="70" customFormat="1" x14ac:dyDescent="0.2">
      <c r="A1166" s="315" t="s">
        <v>1311</v>
      </c>
      <c r="B1166" s="292" t="s">
        <v>17078</v>
      </c>
      <c r="C1166" s="316" t="s">
        <v>14330</v>
      </c>
      <c r="D1166" s="292">
        <v>56005</v>
      </c>
      <c r="E1166" s="292" t="s">
        <v>14757</v>
      </c>
      <c r="F1166" s="292" t="s">
        <v>18340</v>
      </c>
      <c r="G1166" s="292" t="s">
        <v>17647</v>
      </c>
      <c r="H1166" s="293" t="s">
        <v>14828</v>
      </c>
      <c r="I1166" s="291">
        <v>19.399999999999999</v>
      </c>
      <c r="J1166" s="292">
        <v>5.2</v>
      </c>
      <c r="K1166" s="292">
        <v>6.5</v>
      </c>
      <c r="L1166" s="292">
        <v>0</v>
      </c>
      <c r="M1166" s="293">
        <v>0</v>
      </c>
      <c r="O1166" s="5"/>
      <c r="P1166" s="5"/>
      <c r="Q1166" s="5"/>
      <c r="R1166" s="5"/>
      <c r="S1166" s="5"/>
      <c r="T1166" s="5"/>
    </row>
    <row r="1167" spans="1:20" s="70" customFormat="1" x14ac:dyDescent="0.2">
      <c r="A1167" s="315" t="s">
        <v>1311</v>
      </c>
      <c r="B1167" s="292" t="s">
        <v>17078</v>
      </c>
      <c r="C1167" s="316" t="s">
        <v>14330</v>
      </c>
      <c r="D1167" s="292">
        <v>56005</v>
      </c>
      <c r="E1167" s="292" t="s">
        <v>14757</v>
      </c>
      <c r="F1167" s="292" t="s">
        <v>18340</v>
      </c>
      <c r="G1167" s="292" t="s">
        <v>17647</v>
      </c>
      <c r="H1167" s="293" t="s">
        <v>14828</v>
      </c>
      <c r="I1167" s="291">
        <v>19.399999999999999</v>
      </c>
      <c r="J1167" s="292">
        <v>5.2</v>
      </c>
      <c r="K1167" s="292">
        <v>6.5</v>
      </c>
      <c r="L1167" s="292">
        <v>0</v>
      </c>
      <c r="M1167" s="293">
        <v>0</v>
      </c>
      <c r="O1167" s="5"/>
      <c r="P1167" s="5"/>
      <c r="Q1167" s="5"/>
      <c r="R1167" s="5"/>
      <c r="S1167" s="5"/>
      <c r="T1167" s="5"/>
    </row>
    <row r="1168" spans="1:20" s="70" customFormat="1" x14ac:dyDescent="0.2">
      <c r="A1168" s="315" t="s">
        <v>1311</v>
      </c>
      <c r="B1168" s="292" t="s">
        <v>17078</v>
      </c>
      <c r="C1168" s="316" t="s">
        <v>14330</v>
      </c>
      <c r="D1168" s="292">
        <v>56005</v>
      </c>
      <c r="E1168" s="292" t="s">
        <v>14755</v>
      </c>
      <c r="F1168" s="292" t="s">
        <v>18342</v>
      </c>
      <c r="G1168" s="292" t="s">
        <v>18343</v>
      </c>
      <c r="H1168" s="293" t="s">
        <v>14828</v>
      </c>
      <c r="I1168" s="291">
        <v>28.966999999999999</v>
      </c>
      <c r="J1168" s="292">
        <v>14.496</v>
      </c>
      <c r="K1168" s="292">
        <v>28.957000000000001</v>
      </c>
      <c r="L1168" s="292">
        <v>0</v>
      </c>
      <c r="M1168" s="293">
        <v>0</v>
      </c>
      <c r="O1168" s="5"/>
      <c r="P1168" s="5"/>
      <c r="Q1168" s="5"/>
      <c r="R1168" s="5"/>
      <c r="S1168" s="5"/>
      <c r="T1168" s="5"/>
    </row>
    <row r="1169" spans="1:20" s="70" customFormat="1" x14ac:dyDescent="0.2">
      <c r="A1169" s="315" t="s">
        <v>1311</v>
      </c>
      <c r="B1169" s="292" t="s">
        <v>17078</v>
      </c>
      <c r="C1169" s="316" t="s">
        <v>14330</v>
      </c>
      <c r="D1169" s="292">
        <v>56005</v>
      </c>
      <c r="E1169" s="292" t="s">
        <v>14755</v>
      </c>
      <c r="F1169" s="292" t="s">
        <v>18342</v>
      </c>
      <c r="G1169" s="292" t="s">
        <v>18344</v>
      </c>
      <c r="H1169" s="293" t="s">
        <v>14828</v>
      </c>
      <c r="I1169" s="291">
        <v>28.966999999999999</v>
      </c>
      <c r="J1169" s="292">
        <v>14.496</v>
      </c>
      <c r="K1169" s="292">
        <v>28.957000000000001</v>
      </c>
      <c r="L1169" s="292">
        <v>0</v>
      </c>
      <c r="M1169" s="293">
        <v>0</v>
      </c>
      <c r="O1169" s="5"/>
      <c r="P1169" s="5"/>
      <c r="Q1169" s="5"/>
      <c r="R1169" s="5"/>
      <c r="S1169" s="5"/>
      <c r="T1169" s="5"/>
    </row>
    <row r="1170" spans="1:20" s="70" customFormat="1" x14ac:dyDescent="0.2">
      <c r="A1170" s="315" t="s">
        <v>1311</v>
      </c>
      <c r="B1170" s="292" t="s">
        <v>17078</v>
      </c>
      <c r="C1170" s="316" t="s">
        <v>14330</v>
      </c>
      <c r="D1170" s="292">
        <v>56005</v>
      </c>
      <c r="E1170" s="292" t="s">
        <v>14755</v>
      </c>
      <c r="F1170" s="292" t="s">
        <v>18342</v>
      </c>
      <c r="G1170" s="292" t="s">
        <v>18345</v>
      </c>
      <c r="H1170" s="293" t="s">
        <v>14828</v>
      </c>
      <c r="I1170" s="291">
        <v>14.484999999999999</v>
      </c>
      <c r="J1170" s="292">
        <v>14.496</v>
      </c>
      <c r="K1170" s="292">
        <v>28.957000000000001</v>
      </c>
      <c r="L1170" s="292">
        <v>0</v>
      </c>
      <c r="M1170" s="293">
        <v>0</v>
      </c>
      <c r="O1170" s="5"/>
      <c r="P1170" s="5"/>
      <c r="Q1170" s="5"/>
      <c r="R1170" s="5"/>
      <c r="S1170" s="5"/>
      <c r="T1170" s="5"/>
    </row>
    <row r="1171" spans="1:20" s="70" customFormat="1" x14ac:dyDescent="0.2">
      <c r="A1171" s="315" t="s">
        <v>1311</v>
      </c>
      <c r="B1171" s="292" t="s">
        <v>17078</v>
      </c>
      <c r="C1171" s="316" t="s">
        <v>14330</v>
      </c>
      <c r="D1171" s="292">
        <v>56005</v>
      </c>
      <c r="E1171" s="292" t="s">
        <v>14755</v>
      </c>
      <c r="F1171" s="292" t="s">
        <v>18342</v>
      </c>
      <c r="G1171" s="292" t="s">
        <v>18346</v>
      </c>
      <c r="H1171" s="293" t="s">
        <v>14828</v>
      </c>
      <c r="I1171" s="291">
        <v>14.484999999999999</v>
      </c>
      <c r="J1171" s="292">
        <v>14.496</v>
      </c>
      <c r="K1171" s="292">
        <v>28.957000000000001</v>
      </c>
      <c r="L1171" s="292">
        <v>0</v>
      </c>
      <c r="M1171" s="293">
        <v>0</v>
      </c>
      <c r="O1171" s="5"/>
      <c r="P1171" s="5"/>
      <c r="Q1171" s="5"/>
      <c r="R1171" s="5"/>
      <c r="S1171" s="5"/>
      <c r="T1171" s="5"/>
    </row>
    <row r="1172" spans="1:20" s="70" customFormat="1" x14ac:dyDescent="0.2">
      <c r="A1172" s="315" t="s">
        <v>1311</v>
      </c>
      <c r="B1172" s="292" t="s">
        <v>17078</v>
      </c>
      <c r="C1172" s="316" t="s">
        <v>14330</v>
      </c>
      <c r="D1172" s="292">
        <v>56005</v>
      </c>
      <c r="E1172" s="292" t="s">
        <v>14755</v>
      </c>
      <c r="F1172" s="292" t="s">
        <v>18342</v>
      </c>
      <c r="G1172" s="292" t="s">
        <v>18347</v>
      </c>
      <c r="H1172" s="293" t="s">
        <v>14828</v>
      </c>
      <c r="I1172" s="291">
        <v>3.8540000000000001</v>
      </c>
      <c r="J1172" s="292">
        <v>11.576000000000001</v>
      </c>
      <c r="K1172" s="292">
        <v>3.8540000000000001</v>
      </c>
      <c r="L1172" s="292">
        <v>0</v>
      </c>
      <c r="M1172" s="293">
        <v>0</v>
      </c>
      <c r="O1172" s="5"/>
      <c r="P1172" s="5"/>
      <c r="Q1172" s="5"/>
      <c r="R1172" s="5"/>
      <c r="S1172" s="5"/>
      <c r="T1172" s="5"/>
    </row>
    <row r="1173" spans="1:20" s="70" customFormat="1" x14ac:dyDescent="0.2">
      <c r="A1173" s="315" t="s">
        <v>1311</v>
      </c>
      <c r="B1173" s="292" t="s">
        <v>17078</v>
      </c>
      <c r="C1173" s="316" t="s">
        <v>14330</v>
      </c>
      <c r="D1173" s="292">
        <v>56005</v>
      </c>
      <c r="E1173" s="292" t="s">
        <v>14755</v>
      </c>
      <c r="F1173" s="292" t="s">
        <v>18342</v>
      </c>
      <c r="G1173" s="292" t="s">
        <v>18348</v>
      </c>
      <c r="H1173" s="293" t="s">
        <v>14828</v>
      </c>
      <c r="I1173" s="291">
        <v>3.8540000000000001</v>
      </c>
      <c r="J1173" s="292">
        <v>11.576000000000001</v>
      </c>
      <c r="K1173" s="292">
        <v>3.8540000000000001</v>
      </c>
      <c r="L1173" s="292">
        <v>0</v>
      </c>
      <c r="M1173" s="293">
        <v>0</v>
      </c>
      <c r="O1173" s="5"/>
      <c r="P1173" s="5"/>
      <c r="Q1173" s="5"/>
      <c r="R1173" s="5"/>
      <c r="S1173" s="5"/>
      <c r="T1173" s="5"/>
    </row>
    <row r="1174" spans="1:20" s="70" customFormat="1" x14ac:dyDescent="0.2">
      <c r="A1174" s="315" t="s">
        <v>1311</v>
      </c>
      <c r="B1174" s="292" t="s">
        <v>17078</v>
      </c>
      <c r="C1174" s="316" t="s">
        <v>14330</v>
      </c>
      <c r="D1174" s="292">
        <v>56005</v>
      </c>
      <c r="E1174" s="292" t="s">
        <v>14755</v>
      </c>
      <c r="F1174" s="292" t="s">
        <v>18349</v>
      </c>
      <c r="G1174" s="292" t="s">
        <v>18350</v>
      </c>
      <c r="H1174" s="293" t="s">
        <v>14828</v>
      </c>
      <c r="I1174" s="291">
        <v>14.484999999999999</v>
      </c>
      <c r="J1174" s="292">
        <v>0</v>
      </c>
      <c r="K1174" s="292">
        <v>0</v>
      </c>
      <c r="L1174" s="292">
        <v>0</v>
      </c>
      <c r="M1174" s="293">
        <v>0</v>
      </c>
      <c r="O1174" s="5"/>
      <c r="P1174" s="5"/>
      <c r="Q1174" s="5"/>
      <c r="R1174" s="5"/>
      <c r="S1174" s="5"/>
      <c r="T1174" s="5"/>
    </row>
    <row r="1175" spans="1:20" s="70" customFormat="1" x14ac:dyDescent="0.2">
      <c r="A1175" s="315" t="s">
        <v>1311</v>
      </c>
      <c r="B1175" s="292" t="s">
        <v>17078</v>
      </c>
      <c r="C1175" s="316" t="s">
        <v>14330</v>
      </c>
      <c r="D1175" s="292">
        <v>56005</v>
      </c>
      <c r="E1175" s="292" t="s">
        <v>14755</v>
      </c>
      <c r="F1175" s="292" t="s">
        <v>18351</v>
      </c>
      <c r="G1175" s="292" t="s">
        <v>18352</v>
      </c>
      <c r="H1175" s="293" t="s">
        <v>14828</v>
      </c>
      <c r="I1175" s="291">
        <v>3.9</v>
      </c>
      <c r="J1175" s="292">
        <v>3.9</v>
      </c>
      <c r="K1175" s="292">
        <v>7.7</v>
      </c>
      <c r="L1175" s="292">
        <v>0</v>
      </c>
      <c r="M1175" s="293">
        <v>0</v>
      </c>
      <c r="O1175" s="5"/>
      <c r="P1175" s="5"/>
      <c r="Q1175" s="5"/>
      <c r="R1175" s="5"/>
      <c r="S1175" s="5"/>
      <c r="T1175" s="5"/>
    </row>
    <row r="1176" spans="1:20" s="70" customFormat="1" x14ac:dyDescent="0.2">
      <c r="A1176" s="315" t="s">
        <v>1311</v>
      </c>
      <c r="B1176" s="292" t="s">
        <v>17078</v>
      </c>
      <c r="C1176" s="316" t="s">
        <v>14330</v>
      </c>
      <c r="D1176" s="292">
        <v>56005</v>
      </c>
      <c r="E1176" s="292" t="s">
        <v>14753</v>
      </c>
      <c r="F1176" s="292" t="s">
        <v>18351</v>
      </c>
      <c r="G1176" s="292" t="s">
        <v>18353</v>
      </c>
      <c r="H1176" s="293" t="s">
        <v>14828</v>
      </c>
      <c r="I1176" s="291">
        <v>0</v>
      </c>
      <c r="J1176" s="292">
        <v>0</v>
      </c>
      <c r="K1176" s="292">
        <v>0</v>
      </c>
      <c r="L1176" s="292">
        <v>0</v>
      </c>
      <c r="M1176" s="293">
        <v>0</v>
      </c>
      <c r="O1176" s="5"/>
      <c r="P1176" s="5"/>
      <c r="Q1176" s="5"/>
      <c r="R1176" s="5"/>
      <c r="S1176" s="5"/>
      <c r="T1176" s="5"/>
    </row>
    <row r="1177" spans="1:20" s="70" customFormat="1" x14ac:dyDescent="0.2">
      <c r="A1177" s="315" t="s">
        <v>1311</v>
      </c>
      <c r="B1177" s="292" t="s">
        <v>17078</v>
      </c>
      <c r="C1177" s="316" t="s">
        <v>14330</v>
      </c>
      <c r="D1177" s="292">
        <v>56005</v>
      </c>
      <c r="E1177" s="292" t="s">
        <v>14755</v>
      </c>
      <c r="F1177" s="292" t="s">
        <v>18354</v>
      </c>
      <c r="G1177" s="292" t="s">
        <v>18355</v>
      </c>
      <c r="H1177" s="293" t="s">
        <v>14828</v>
      </c>
      <c r="I1177" s="291">
        <v>28.9</v>
      </c>
      <c r="J1177" s="292">
        <v>14.5</v>
      </c>
      <c r="K1177" s="292">
        <v>43.3</v>
      </c>
      <c r="L1177" s="292">
        <v>0</v>
      </c>
      <c r="M1177" s="293">
        <v>0</v>
      </c>
      <c r="O1177" s="5"/>
      <c r="P1177" s="5"/>
      <c r="Q1177" s="5"/>
      <c r="R1177" s="5"/>
      <c r="S1177" s="5"/>
      <c r="T1177" s="5"/>
    </row>
    <row r="1178" spans="1:20" s="70" customFormat="1" x14ac:dyDescent="0.2">
      <c r="A1178" s="315" t="s">
        <v>1311</v>
      </c>
      <c r="B1178" s="292" t="s">
        <v>17078</v>
      </c>
      <c r="C1178" s="316" t="s">
        <v>14330</v>
      </c>
      <c r="D1178" s="292">
        <v>56005</v>
      </c>
      <c r="E1178" s="292" t="s">
        <v>14755</v>
      </c>
      <c r="F1178" s="292" t="s">
        <v>18354</v>
      </c>
      <c r="G1178" s="292" t="s">
        <v>18355</v>
      </c>
      <c r="H1178" s="293" t="s">
        <v>14828</v>
      </c>
      <c r="I1178" s="291">
        <v>28.9</v>
      </c>
      <c r="J1178" s="292">
        <v>14.5</v>
      </c>
      <c r="K1178" s="292">
        <v>43.3</v>
      </c>
      <c r="L1178" s="292">
        <v>0</v>
      </c>
      <c r="M1178" s="293">
        <v>0</v>
      </c>
      <c r="O1178" s="5"/>
      <c r="P1178" s="5"/>
      <c r="Q1178" s="5"/>
      <c r="R1178" s="5"/>
      <c r="S1178" s="5"/>
      <c r="T1178" s="5"/>
    </row>
    <row r="1179" spans="1:20" s="70" customFormat="1" x14ac:dyDescent="0.2">
      <c r="A1179" s="315" t="s">
        <v>1311</v>
      </c>
      <c r="B1179" s="292" t="s">
        <v>17078</v>
      </c>
      <c r="C1179" s="316" t="s">
        <v>14330</v>
      </c>
      <c r="D1179" s="292">
        <v>56005</v>
      </c>
      <c r="E1179" s="292" t="s">
        <v>14463</v>
      </c>
      <c r="F1179" s="292" t="s">
        <v>18354</v>
      </c>
      <c r="G1179" s="292" t="s">
        <v>18356</v>
      </c>
      <c r="H1179" s="293" t="s">
        <v>15164</v>
      </c>
      <c r="I1179" s="291">
        <v>0.3</v>
      </c>
      <c r="J1179" s="292">
        <v>0.1</v>
      </c>
      <c r="K1179" s="292">
        <v>0.1</v>
      </c>
      <c r="L1179" s="292">
        <v>0</v>
      </c>
      <c r="M1179" s="293">
        <v>0</v>
      </c>
      <c r="O1179" s="5"/>
      <c r="P1179" s="5"/>
      <c r="Q1179" s="5"/>
      <c r="R1179" s="5"/>
      <c r="S1179" s="5"/>
      <c r="T1179" s="5"/>
    </row>
    <row r="1180" spans="1:20" s="70" customFormat="1" x14ac:dyDescent="0.2">
      <c r="A1180" s="315" t="s">
        <v>1311</v>
      </c>
      <c r="B1180" s="292" t="s">
        <v>17078</v>
      </c>
      <c r="C1180" s="316" t="s">
        <v>14330</v>
      </c>
      <c r="D1180" s="292">
        <v>56005</v>
      </c>
      <c r="E1180" s="292" t="s">
        <v>14755</v>
      </c>
      <c r="F1180" s="292" t="s">
        <v>18357</v>
      </c>
      <c r="G1180" s="292" t="s">
        <v>18358</v>
      </c>
      <c r="H1180" s="293" t="s">
        <v>14828</v>
      </c>
      <c r="I1180" s="291">
        <v>27.6</v>
      </c>
      <c r="J1180" s="292">
        <v>13.8</v>
      </c>
      <c r="K1180" s="292">
        <v>41.4</v>
      </c>
      <c r="L1180" s="292">
        <v>0</v>
      </c>
      <c r="M1180" s="293">
        <v>0</v>
      </c>
      <c r="O1180" s="5"/>
      <c r="P1180" s="5"/>
      <c r="Q1180" s="5"/>
      <c r="R1180" s="5"/>
      <c r="S1180" s="5"/>
      <c r="T1180" s="5"/>
    </row>
    <row r="1181" spans="1:20" s="70" customFormat="1" x14ac:dyDescent="0.2">
      <c r="A1181" s="315" t="s">
        <v>1311</v>
      </c>
      <c r="B1181" s="292" t="s">
        <v>17078</v>
      </c>
      <c r="C1181" s="316" t="s">
        <v>14330</v>
      </c>
      <c r="D1181" s="292">
        <v>56005</v>
      </c>
      <c r="E1181" s="292" t="s">
        <v>14757</v>
      </c>
      <c r="F1181" s="292" t="s">
        <v>18357</v>
      </c>
      <c r="G1181" s="292" t="s">
        <v>18359</v>
      </c>
      <c r="H1181" s="293" t="s">
        <v>14828</v>
      </c>
      <c r="I1181" s="291">
        <v>13.3</v>
      </c>
      <c r="J1181" s="292">
        <v>8.8000000000000007</v>
      </c>
      <c r="K1181" s="292">
        <v>4.4000000000000004</v>
      </c>
      <c r="L1181" s="292">
        <v>0</v>
      </c>
      <c r="M1181" s="293">
        <v>0</v>
      </c>
      <c r="O1181" s="5"/>
      <c r="P1181" s="5"/>
      <c r="Q1181" s="5"/>
      <c r="R1181" s="5"/>
      <c r="S1181" s="5"/>
      <c r="T1181" s="5"/>
    </row>
    <row r="1182" spans="1:20" s="70" customFormat="1" x14ac:dyDescent="0.2">
      <c r="A1182" s="315" t="s">
        <v>1311</v>
      </c>
      <c r="B1182" s="292" t="s">
        <v>17078</v>
      </c>
      <c r="C1182" s="316" t="s">
        <v>14330</v>
      </c>
      <c r="D1182" s="292">
        <v>56005</v>
      </c>
      <c r="E1182" s="292" t="s">
        <v>14757</v>
      </c>
      <c r="F1182" s="292" t="s">
        <v>18357</v>
      </c>
      <c r="G1182" s="292" t="s">
        <v>18360</v>
      </c>
      <c r="H1182" s="293" t="s">
        <v>14828</v>
      </c>
      <c r="I1182" s="291">
        <v>13.3</v>
      </c>
      <c r="J1182" s="292">
        <v>8.8000000000000007</v>
      </c>
      <c r="K1182" s="292">
        <v>4.4000000000000004</v>
      </c>
      <c r="L1182" s="292">
        <v>0</v>
      </c>
      <c r="M1182" s="293">
        <v>0</v>
      </c>
      <c r="O1182" s="5"/>
      <c r="P1182" s="5"/>
      <c r="Q1182" s="5"/>
      <c r="R1182" s="5"/>
      <c r="S1182" s="5"/>
      <c r="T1182" s="5"/>
    </row>
    <row r="1183" spans="1:20" s="70" customFormat="1" x14ac:dyDescent="0.2">
      <c r="A1183" s="315" t="s">
        <v>1311</v>
      </c>
      <c r="B1183" s="292" t="s">
        <v>17078</v>
      </c>
      <c r="C1183" s="316" t="s">
        <v>14330</v>
      </c>
      <c r="D1183" s="292">
        <v>56005</v>
      </c>
      <c r="E1183" s="292" t="s">
        <v>14757</v>
      </c>
      <c r="F1183" s="292" t="s">
        <v>18357</v>
      </c>
      <c r="G1183" s="292" t="s">
        <v>18361</v>
      </c>
      <c r="H1183" s="293" t="s">
        <v>14828</v>
      </c>
      <c r="I1183" s="291">
        <v>16</v>
      </c>
      <c r="J1183" s="292">
        <v>10.7</v>
      </c>
      <c r="K1183" s="292">
        <v>5.3</v>
      </c>
      <c r="L1183" s="292">
        <v>0</v>
      </c>
      <c r="M1183" s="293">
        <v>0</v>
      </c>
      <c r="O1183" s="5"/>
      <c r="P1183" s="5"/>
      <c r="Q1183" s="5"/>
      <c r="R1183" s="5"/>
      <c r="S1183" s="5"/>
      <c r="T1183" s="5"/>
    </row>
    <row r="1184" spans="1:20" s="70" customFormat="1" x14ac:dyDescent="0.2">
      <c r="A1184" s="315" t="s">
        <v>1311</v>
      </c>
      <c r="B1184" s="292" t="s">
        <v>17078</v>
      </c>
      <c r="C1184" s="316" t="s">
        <v>14330</v>
      </c>
      <c r="D1184" s="292">
        <v>56005</v>
      </c>
      <c r="E1184" s="292" t="s">
        <v>14757</v>
      </c>
      <c r="F1184" s="292" t="s">
        <v>18357</v>
      </c>
      <c r="G1184" s="292" t="s">
        <v>18362</v>
      </c>
      <c r="H1184" s="293" t="s">
        <v>14828</v>
      </c>
      <c r="I1184" s="291">
        <v>16</v>
      </c>
      <c r="J1184" s="292">
        <v>10.7</v>
      </c>
      <c r="K1184" s="292">
        <v>5.3</v>
      </c>
      <c r="L1184" s="292">
        <v>0</v>
      </c>
      <c r="M1184" s="293">
        <v>0</v>
      </c>
      <c r="O1184" s="5"/>
      <c r="P1184" s="5"/>
      <c r="Q1184" s="5"/>
      <c r="R1184" s="5"/>
      <c r="S1184" s="5"/>
      <c r="T1184" s="5"/>
    </row>
    <row r="1185" spans="1:20" s="70" customFormat="1" x14ac:dyDescent="0.2">
      <c r="A1185" s="315" t="s">
        <v>1311</v>
      </c>
      <c r="B1185" s="292" t="s">
        <v>17078</v>
      </c>
      <c r="C1185" s="316" t="s">
        <v>14330</v>
      </c>
      <c r="D1185" s="292">
        <v>56005</v>
      </c>
      <c r="E1185" s="292" t="s">
        <v>14753</v>
      </c>
      <c r="F1185" s="292" t="s">
        <v>18357</v>
      </c>
      <c r="G1185" s="292" t="s">
        <v>18363</v>
      </c>
      <c r="H1185" s="293" t="s">
        <v>14828</v>
      </c>
      <c r="I1185" s="291">
        <v>3.1</v>
      </c>
      <c r="J1185" s="292">
        <v>1.8</v>
      </c>
      <c r="K1185" s="292">
        <v>6.1</v>
      </c>
      <c r="L1185" s="292">
        <v>0</v>
      </c>
      <c r="M1185" s="293">
        <v>0</v>
      </c>
      <c r="O1185" s="5"/>
      <c r="P1185" s="5"/>
      <c r="Q1185" s="5"/>
      <c r="R1185" s="5"/>
      <c r="S1185" s="5"/>
      <c r="T1185" s="5"/>
    </row>
    <row r="1186" spans="1:20" s="70" customFormat="1" x14ac:dyDescent="0.2">
      <c r="A1186" s="315" t="s">
        <v>1311</v>
      </c>
      <c r="B1186" s="292" t="s">
        <v>17078</v>
      </c>
      <c r="C1186" s="316" t="s">
        <v>14330</v>
      </c>
      <c r="D1186" s="292">
        <v>56005</v>
      </c>
      <c r="E1186" s="292" t="s">
        <v>14757</v>
      </c>
      <c r="F1186" s="292" t="s">
        <v>18364</v>
      </c>
      <c r="G1186" s="292" t="s">
        <v>18365</v>
      </c>
      <c r="H1186" s="293" t="s">
        <v>14828</v>
      </c>
      <c r="I1186" s="291">
        <v>5.117</v>
      </c>
      <c r="J1186" s="292">
        <v>0</v>
      </c>
      <c r="K1186" s="292">
        <v>0</v>
      </c>
      <c r="L1186" s="292">
        <v>0</v>
      </c>
      <c r="M1186" s="293">
        <v>0</v>
      </c>
      <c r="O1186" s="5"/>
      <c r="P1186" s="5"/>
      <c r="Q1186" s="5"/>
      <c r="R1186" s="5"/>
      <c r="S1186" s="5"/>
      <c r="T1186" s="5"/>
    </row>
    <row r="1187" spans="1:20" s="70" customFormat="1" x14ac:dyDescent="0.2">
      <c r="A1187" s="315" t="s">
        <v>1311</v>
      </c>
      <c r="B1187" s="292" t="s">
        <v>17078</v>
      </c>
      <c r="C1187" s="316" t="s">
        <v>14330</v>
      </c>
      <c r="D1187" s="292">
        <v>56005</v>
      </c>
      <c r="E1187" s="292" t="s">
        <v>14757</v>
      </c>
      <c r="F1187" s="292" t="s">
        <v>18366</v>
      </c>
      <c r="G1187" s="292" t="s">
        <v>18367</v>
      </c>
      <c r="H1187" s="293" t="s">
        <v>14828</v>
      </c>
      <c r="I1187" s="291">
        <v>5.4</v>
      </c>
      <c r="J1187" s="292">
        <v>3.6</v>
      </c>
      <c r="K1187" s="292">
        <v>12.7</v>
      </c>
      <c r="L1187" s="292">
        <v>0</v>
      </c>
      <c r="M1187" s="293">
        <v>0</v>
      </c>
      <c r="O1187" s="5"/>
      <c r="P1187" s="5"/>
      <c r="Q1187" s="5"/>
      <c r="R1187" s="5"/>
      <c r="S1187" s="5"/>
      <c r="T1187" s="5"/>
    </row>
    <row r="1188" spans="1:20" s="70" customFormat="1" x14ac:dyDescent="0.2">
      <c r="A1188" s="315" t="s">
        <v>1311</v>
      </c>
      <c r="B1188" s="292" t="s">
        <v>17078</v>
      </c>
      <c r="C1188" s="316" t="s">
        <v>14330</v>
      </c>
      <c r="D1188" s="292">
        <v>56005</v>
      </c>
      <c r="E1188" s="292" t="s">
        <v>14757</v>
      </c>
      <c r="F1188" s="292" t="s">
        <v>18368</v>
      </c>
      <c r="G1188" s="292" t="s">
        <v>18369</v>
      </c>
      <c r="H1188" s="293" t="s">
        <v>14828</v>
      </c>
      <c r="I1188" s="291">
        <v>3.6</v>
      </c>
      <c r="J1188" s="292">
        <v>3.6</v>
      </c>
      <c r="K1188" s="292">
        <v>12.7</v>
      </c>
      <c r="L1188" s="292">
        <v>0</v>
      </c>
      <c r="M1188" s="293">
        <v>0</v>
      </c>
      <c r="O1188" s="5"/>
      <c r="P1188" s="5"/>
      <c r="Q1188" s="5"/>
      <c r="R1188" s="5"/>
      <c r="S1188" s="5"/>
      <c r="T1188" s="5"/>
    </row>
    <row r="1189" spans="1:20" s="70" customFormat="1" x14ac:dyDescent="0.2">
      <c r="A1189" s="315" t="s">
        <v>1311</v>
      </c>
      <c r="B1189" s="292" t="s">
        <v>17078</v>
      </c>
      <c r="C1189" s="316" t="s">
        <v>14330</v>
      </c>
      <c r="D1189" s="292">
        <v>56005</v>
      </c>
      <c r="E1189" s="292" t="s">
        <v>14757</v>
      </c>
      <c r="F1189" s="292" t="s">
        <v>18370</v>
      </c>
      <c r="G1189" s="292" t="s">
        <v>18371</v>
      </c>
      <c r="H1189" s="293" t="s">
        <v>14828</v>
      </c>
      <c r="I1189" s="291">
        <v>5.117</v>
      </c>
      <c r="J1189" s="292">
        <v>0</v>
      </c>
      <c r="K1189" s="292">
        <v>0</v>
      </c>
      <c r="L1189" s="292">
        <v>0</v>
      </c>
      <c r="M1189" s="293">
        <v>0</v>
      </c>
      <c r="O1189" s="5"/>
      <c r="P1189" s="5"/>
      <c r="Q1189" s="5"/>
      <c r="R1189" s="5"/>
      <c r="S1189" s="5"/>
      <c r="T1189" s="5"/>
    </row>
    <row r="1190" spans="1:20" s="70" customFormat="1" x14ac:dyDescent="0.2">
      <c r="A1190" s="315" t="s">
        <v>1311</v>
      </c>
      <c r="B1190" s="292" t="s">
        <v>17078</v>
      </c>
      <c r="C1190" s="316" t="s">
        <v>14330</v>
      </c>
      <c r="D1190" s="292">
        <v>56005</v>
      </c>
      <c r="E1190" s="292" t="s">
        <v>14757</v>
      </c>
      <c r="F1190" s="292" t="s">
        <v>18370</v>
      </c>
      <c r="G1190" s="292" t="s">
        <v>18372</v>
      </c>
      <c r="H1190" s="293" t="s">
        <v>14828</v>
      </c>
      <c r="I1190" s="291">
        <v>5.117</v>
      </c>
      <c r="J1190" s="292">
        <v>0</v>
      </c>
      <c r="K1190" s="292">
        <v>0</v>
      </c>
      <c r="L1190" s="292">
        <v>0</v>
      </c>
      <c r="M1190" s="293">
        <v>0</v>
      </c>
      <c r="O1190" s="5"/>
      <c r="P1190" s="5"/>
      <c r="Q1190" s="5"/>
      <c r="R1190" s="5"/>
      <c r="S1190" s="5"/>
      <c r="T1190" s="5"/>
    </row>
    <row r="1191" spans="1:20" s="70" customFormat="1" x14ac:dyDescent="0.2">
      <c r="A1191" s="315" t="s">
        <v>1311</v>
      </c>
      <c r="B1191" s="292" t="s">
        <v>17078</v>
      </c>
      <c r="C1191" s="316" t="s">
        <v>14330</v>
      </c>
      <c r="D1191" s="292">
        <v>56005</v>
      </c>
      <c r="E1191" s="292" t="s">
        <v>14757</v>
      </c>
      <c r="F1191" s="292" t="s">
        <v>18373</v>
      </c>
      <c r="G1191" s="292" t="s">
        <v>18374</v>
      </c>
      <c r="H1191" s="293" t="s">
        <v>14828</v>
      </c>
      <c r="I1191" s="291">
        <v>5.117</v>
      </c>
      <c r="J1191" s="292">
        <v>0</v>
      </c>
      <c r="K1191" s="292">
        <v>0</v>
      </c>
      <c r="L1191" s="292">
        <v>0</v>
      </c>
      <c r="M1191" s="293">
        <v>0</v>
      </c>
      <c r="O1191" s="5"/>
      <c r="P1191" s="5"/>
      <c r="Q1191" s="5"/>
      <c r="R1191" s="5"/>
      <c r="S1191" s="5"/>
      <c r="T1191" s="5"/>
    </row>
    <row r="1192" spans="1:20" s="70" customFormat="1" x14ac:dyDescent="0.2">
      <c r="A1192" s="315" t="s">
        <v>1311</v>
      </c>
      <c r="B1192" s="292" t="s">
        <v>17078</v>
      </c>
      <c r="C1192" s="316" t="s">
        <v>14330</v>
      </c>
      <c r="D1192" s="292">
        <v>56005</v>
      </c>
      <c r="E1192" s="292" t="s">
        <v>14757</v>
      </c>
      <c r="F1192" s="292" t="s">
        <v>18373</v>
      </c>
      <c r="G1192" s="292" t="s">
        <v>18375</v>
      </c>
      <c r="H1192" s="293" t="s">
        <v>14828</v>
      </c>
      <c r="I1192" s="291">
        <v>5.117</v>
      </c>
      <c r="J1192" s="292">
        <v>0</v>
      </c>
      <c r="K1192" s="292">
        <v>0</v>
      </c>
      <c r="L1192" s="292">
        <v>0</v>
      </c>
      <c r="M1192" s="293">
        <v>0</v>
      </c>
      <c r="O1192" s="5"/>
      <c r="P1192" s="5"/>
      <c r="Q1192" s="5"/>
      <c r="R1192" s="5"/>
      <c r="S1192" s="5"/>
      <c r="T1192" s="5"/>
    </row>
    <row r="1193" spans="1:20" s="70" customFormat="1" x14ac:dyDescent="0.2">
      <c r="A1193" s="315" t="s">
        <v>1311</v>
      </c>
      <c r="B1193" s="292" t="s">
        <v>17078</v>
      </c>
      <c r="C1193" s="316" t="s">
        <v>14330</v>
      </c>
      <c r="D1193" s="292">
        <v>56005</v>
      </c>
      <c r="E1193" s="292" t="s">
        <v>14757</v>
      </c>
      <c r="F1193" s="292" t="s">
        <v>18376</v>
      </c>
      <c r="G1193" s="292" t="s">
        <v>18377</v>
      </c>
      <c r="H1193" s="293" t="s">
        <v>14828</v>
      </c>
      <c r="I1193" s="291">
        <v>5.117</v>
      </c>
      <c r="J1193" s="292">
        <v>0</v>
      </c>
      <c r="K1193" s="292">
        <v>0</v>
      </c>
      <c r="L1193" s="292">
        <v>0</v>
      </c>
      <c r="M1193" s="293">
        <v>0</v>
      </c>
      <c r="O1193" s="5"/>
      <c r="P1193" s="5"/>
      <c r="Q1193" s="5"/>
      <c r="R1193" s="5"/>
      <c r="S1193" s="5"/>
      <c r="T1193" s="5"/>
    </row>
    <row r="1194" spans="1:20" s="70" customFormat="1" x14ac:dyDescent="0.2">
      <c r="A1194" s="315" t="s">
        <v>1311</v>
      </c>
      <c r="B1194" s="292" t="s">
        <v>17078</v>
      </c>
      <c r="C1194" s="316" t="s">
        <v>14330</v>
      </c>
      <c r="D1194" s="292">
        <v>56005</v>
      </c>
      <c r="E1194" s="292" t="s">
        <v>14757</v>
      </c>
      <c r="F1194" s="292" t="s">
        <v>18376</v>
      </c>
      <c r="G1194" s="292" t="s">
        <v>18378</v>
      </c>
      <c r="H1194" s="293" t="s">
        <v>14828</v>
      </c>
      <c r="I1194" s="291">
        <v>5.117</v>
      </c>
      <c r="J1194" s="292">
        <v>0</v>
      </c>
      <c r="K1194" s="292">
        <v>0</v>
      </c>
      <c r="L1194" s="292">
        <v>0</v>
      </c>
      <c r="M1194" s="293">
        <v>0</v>
      </c>
      <c r="O1194" s="5"/>
      <c r="P1194" s="5"/>
      <c r="Q1194" s="5"/>
      <c r="R1194" s="5"/>
      <c r="S1194" s="5"/>
      <c r="T1194" s="5"/>
    </row>
    <row r="1195" spans="1:20" s="70" customFormat="1" x14ac:dyDescent="0.2">
      <c r="A1195" s="315" t="s">
        <v>1311</v>
      </c>
      <c r="B1195" s="292" t="s">
        <v>17078</v>
      </c>
      <c r="C1195" s="316" t="s">
        <v>14330</v>
      </c>
      <c r="D1195" s="292">
        <v>56005</v>
      </c>
      <c r="E1195" s="292" t="s">
        <v>14755</v>
      </c>
      <c r="F1195" s="292" t="s">
        <v>18379</v>
      </c>
      <c r="G1195" s="292" t="s">
        <v>18380</v>
      </c>
      <c r="H1195" s="293" t="s">
        <v>14828</v>
      </c>
      <c r="I1195" s="291">
        <v>16.222999999999999</v>
      </c>
      <c r="J1195" s="292">
        <v>0</v>
      </c>
      <c r="K1195" s="292">
        <v>0</v>
      </c>
      <c r="L1195" s="292">
        <v>0</v>
      </c>
      <c r="M1195" s="293">
        <v>0</v>
      </c>
      <c r="O1195" s="5"/>
      <c r="P1195" s="5"/>
      <c r="Q1195" s="5"/>
      <c r="R1195" s="5"/>
      <c r="S1195" s="5"/>
      <c r="T1195" s="5"/>
    </row>
    <row r="1196" spans="1:20" s="70" customFormat="1" x14ac:dyDescent="0.2">
      <c r="A1196" s="315" t="s">
        <v>1311</v>
      </c>
      <c r="B1196" s="292" t="s">
        <v>17078</v>
      </c>
      <c r="C1196" s="316" t="s">
        <v>14330</v>
      </c>
      <c r="D1196" s="292">
        <v>56005</v>
      </c>
      <c r="E1196" s="292" t="s">
        <v>14755</v>
      </c>
      <c r="F1196" s="292" t="s">
        <v>18379</v>
      </c>
      <c r="G1196" s="292" t="s">
        <v>18381</v>
      </c>
      <c r="H1196" s="293" t="s">
        <v>14828</v>
      </c>
      <c r="I1196" s="291">
        <v>16.222999999999999</v>
      </c>
      <c r="J1196" s="292">
        <v>0</v>
      </c>
      <c r="K1196" s="292">
        <v>0</v>
      </c>
      <c r="L1196" s="292">
        <v>0</v>
      </c>
      <c r="M1196" s="293">
        <v>0</v>
      </c>
      <c r="O1196" s="5"/>
      <c r="P1196" s="5"/>
      <c r="Q1196" s="5"/>
      <c r="R1196" s="5"/>
      <c r="S1196" s="5"/>
      <c r="T1196" s="5"/>
    </row>
    <row r="1197" spans="1:20" s="70" customFormat="1" x14ac:dyDescent="0.2">
      <c r="A1197" s="315" t="s">
        <v>1311</v>
      </c>
      <c r="B1197" s="292" t="s">
        <v>17078</v>
      </c>
      <c r="C1197" s="316" t="s">
        <v>14330</v>
      </c>
      <c r="D1197" s="292">
        <v>56005</v>
      </c>
      <c r="E1197" s="292" t="s">
        <v>14757</v>
      </c>
      <c r="F1197" s="292" t="s">
        <v>18382</v>
      </c>
      <c r="G1197" s="292" t="s">
        <v>18383</v>
      </c>
      <c r="H1197" s="293" t="s">
        <v>14828</v>
      </c>
      <c r="I1197" s="291">
        <v>5.117</v>
      </c>
      <c r="J1197" s="292">
        <v>0</v>
      </c>
      <c r="K1197" s="292">
        <v>0</v>
      </c>
      <c r="L1197" s="292">
        <v>0</v>
      </c>
      <c r="M1197" s="293">
        <v>0</v>
      </c>
      <c r="O1197" s="5"/>
      <c r="P1197" s="5"/>
      <c r="Q1197" s="5"/>
      <c r="R1197" s="5"/>
      <c r="S1197" s="5"/>
      <c r="T1197" s="5"/>
    </row>
    <row r="1198" spans="1:20" s="70" customFormat="1" x14ac:dyDescent="0.2">
      <c r="A1198" s="315" t="s">
        <v>1311</v>
      </c>
      <c r="B1198" s="292" t="s">
        <v>17078</v>
      </c>
      <c r="C1198" s="316" t="s">
        <v>14330</v>
      </c>
      <c r="D1198" s="292">
        <v>56005</v>
      </c>
      <c r="E1198" s="292" t="s">
        <v>14757</v>
      </c>
      <c r="F1198" s="292" t="s">
        <v>18382</v>
      </c>
      <c r="G1198" s="292" t="s">
        <v>18384</v>
      </c>
      <c r="H1198" s="293" t="s">
        <v>14828</v>
      </c>
      <c r="I1198" s="291">
        <v>5.117</v>
      </c>
      <c r="J1198" s="292">
        <v>0</v>
      </c>
      <c r="K1198" s="292">
        <v>0</v>
      </c>
      <c r="L1198" s="292">
        <v>0</v>
      </c>
      <c r="M1198" s="293">
        <v>0</v>
      </c>
      <c r="O1198" s="5"/>
      <c r="P1198" s="5"/>
      <c r="Q1198" s="5"/>
      <c r="R1198" s="5"/>
      <c r="S1198" s="5"/>
      <c r="T1198" s="5"/>
    </row>
    <row r="1199" spans="1:20" s="70" customFormat="1" x14ac:dyDescent="0.2">
      <c r="A1199" s="315" t="s">
        <v>1311</v>
      </c>
      <c r="B1199" s="292" t="s">
        <v>17078</v>
      </c>
      <c r="C1199" s="316" t="s">
        <v>14330</v>
      </c>
      <c r="D1199" s="292">
        <v>56005</v>
      </c>
      <c r="E1199" s="292" t="s">
        <v>14757</v>
      </c>
      <c r="F1199" s="292" t="s">
        <v>18385</v>
      </c>
      <c r="G1199" s="292" t="s">
        <v>18386</v>
      </c>
      <c r="H1199" s="293" t="s">
        <v>14828</v>
      </c>
      <c r="I1199" s="291">
        <v>19.399999999999999</v>
      </c>
      <c r="J1199" s="292">
        <v>12.9</v>
      </c>
      <c r="K1199" s="292">
        <v>6.5</v>
      </c>
      <c r="L1199" s="292">
        <v>0</v>
      </c>
      <c r="M1199" s="293">
        <v>0</v>
      </c>
      <c r="O1199" s="5"/>
      <c r="P1199" s="5"/>
      <c r="Q1199" s="5"/>
      <c r="R1199" s="5"/>
      <c r="S1199" s="5"/>
      <c r="T1199" s="5"/>
    </row>
    <row r="1200" spans="1:20" s="70" customFormat="1" x14ac:dyDescent="0.2">
      <c r="A1200" s="315" t="s">
        <v>1311</v>
      </c>
      <c r="B1200" s="292" t="s">
        <v>17078</v>
      </c>
      <c r="C1200" s="316" t="s">
        <v>14330</v>
      </c>
      <c r="D1200" s="292">
        <v>56005</v>
      </c>
      <c r="E1200" s="292" t="s">
        <v>14757</v>
      </c>
      <c r="F1200" s="292" t="s">
        <v>18385</v>
      </c>
      <c r="G1200" s="292" t="s">
        <v>18387</v>
      </c>
      <c r="H1200" s="293" t="s">
        <v>14828</v>
      </c>
      <c r="I1200" s="291">
        <v>19.399999999999999</v>
      </c>
      <c r="J1200" s="292">
        <v>12.9</v>
      </c>
      <c r="K1200" s="292">
        <v>6.5</v>
      </c>
      <c r="L1200" s="292">
        <v>0</v>
      </c>
      <c r="M1200" s="293">
        <v>0</v>
      </c>
      <c r="O1200" s="5"/>
      <c r="P1200" s="5"/>
      <c r="Q1200" s="5"/>
      <c r="R1200" s="5"/>
      <c r="S1200" s="5"/>
      <c r="T1200" s="5"/>
    </row>
    <row r="1201" spans="1:20" s="70" customFormat="1" x14ac:dyDescent="0.2">
      <c r="A1201" s="315" t="s">
        <v>1311</v>
      </c>
      <c r="B1201" s="292" t="s">
        <v>17078</v>
      </c>
      <c r="C1201" s="316" t="s">
        <v>14330</v>
      </c>
      <c r="D1201" s="292">
        <v>56005</v>
      </c>
      <c r="E1201" s="292" t="s">
        <v>14757</v>
      </c>
      <c r="F1201" s="292" t="s">
        <v>18385</v>
      </c>
      <c r="G1201" s="292" t="s">
        <v>18388</v>
      </c>
      <c r="H1201" s="293" t="s">
        <v>14828</v>
      </c>
      <c r="I1201" s="291">
        <v>19.399999999999999</v>
      </c>
      <c r="J1201" s="292">
        <v>12.9</v>
      </c>
      <c r="K1201" s="292">
        <v>6.5</v>
      </c>
      <c r="L1201" s="292">
        <v>0</v>
      </c>
      <c r="M1201" s="293">
        <v>0</v>
      </c>
      <c r="O1201" s="5"/>
      <c r="P1201" s="5"/>
      <c r="Q1201" s="5"/>
      <c r="R1201" s="5"/>
      <c r="S1201" s="5"/>
      <c r="T1201" s="5"/>
    </row>
    <row r="1202" spans="1:20" s="70" customFormat="1" x14ac:dyDescent="0.2">
      <c r="A1202" s="315" t="s">
        <v>1311</v>
      </c>
      <c r="B1202" s="292" t="s">
        <v>17078</v>
      </c>
      <c r="C1202" s="316" t="s">
        <v>14330</v>
      </c>
      <c r="D1202" s="292">
        <v>56005</v>
      </c>
      <c r="E1202" s="292" t="s">
        <v>14757</v>
      </c>
      <c r="F1202" s="292" t="s">
        <v>18385</v>
      </c>
      <c r="G1202" s="292" t="s">
        <v>18389</v>
      </c>
      <c r="H1202" s="293" t="s">
        <v>14828</v>
      </c>
      <c r="I1202" s="291">
        <v>6.2</v>
      </c>
      <c r="J1202" s="292">
        <v>6.2</v>
      </c>
      <c r="K1202" s="292">
        <v>3.1</v>
      </c>
      <c r="L1202" s="292">
        <v>0</v>
      </c>
      <c r="M1202" s="293">
        <v>0</v>
      </c>
      <c r="O1202" s="5"/>
      <c r="P1202" s="5"/>
      <c r="Q1202" s="5"/>
      <c r="R1202" s="5"/>
      <c r="S1202" s="5"/>
      <c r="T1202" s="5"/>
    </row>
    <row r="1203" spans="1:20" s="70" customFormat="1" x14ac:dyDescent="0.2">
      <c r="A1203" s="315" t="s">
        <v>1311</v>
      </c>
      <c r="B1203" s="292" t="s">
        <v>17078</v>
      </c>
      <c r="C1203" s="316" t="s">
        <v>14330</v>
      </c>
      <c r="D1203" s="292">
        <v>56005</v>
      </c>
      <c r="E1203" s="292" t="s">
        <v>14757</v>
      </c>
      <c r="F1203" s="292" t="s">
        <v>18390</v>
      </c>
      <c r="G1203" s="292" t="s">
        <v>18391</v>
      </c>
      <c r="H1203" s="293" t="s">
        <v>14828</v>
      </c>
      <c r="I1203" s="291">
        <v>19.399999999999999</v>
      </c>
      <c r="J1203" s="292">
        <v>12.9</v>
      </c>
      <c r="K1203" s="292">
        <v>6.5</v>
      </c>
      <c r="L1203" s="292">
        <v>0</v>
      </c>
      <c r="M1203" s="293">
        <v>0</v>
      </c>
      <c r="O1203" s="5"/>
      <c r="P1203" s="5"/>
      <c r="Q1203" s="5"/>
      <c r="R1203" s="5"/>
      <c r="S1203" s="5"/>
      <c r="T1203" s="5"/>
    </row>
    <row r="1204" spans="1:20" s="70" customFormat="1" x14ac:dyDescent="0.2">
      <c r="A1204" s="315" t="s">
        <v>1311</v>
      </c>
      <c r="B1204" s="292" t="s">
        <v>17078</v>
      </c>
      <c r="C1204" s="316" t="s">
        <v>14330</v>
      </c>
      <c r="D1204" s="292">
        <v>56005</v>
      </c>
      <c r="E1204" s="292" t="s">
        <v>14757</v>
      </c>
      <c r="F1204" s="292" t="s">
        <v>18390</v>
      </c>
      <c r="G1204" s="292" t="s">
        <v>18392</v>
      </c>
      <c r="H1204" s="293" t="s">
        <v>14828</v>
      </c>
      <c r="I1204" s="291">
        <v>19.399999999999999</v>
      </c>
      <c r="J1204" s="292">
        <v>12.9</v>
      </c>
      <c r="K1204" s="292">
        <v>6.5</v>
      </c>
      <c r="L1204" s="292">
        <v>0</v>
      </c>
      <c r="M1204" s="293">
        <v>0</v>
      </c>
      <c r="O1204" s="5"/>
      <c r="P1204" s="5"/>
      <c r="Q1204" s="5"/>
      <c r="R1204" s="5"/>
      <c r="S1204" s="5"/>
      <c r="T1204" s="5"/>
    </row>
    <row r="1205" spans="1:20" s="70" customFormat="1" x14ac:dyDescent="0.2">
      <c r="A1205" s="315" t="s">
        <v>1311</v>
      </c>
      <c r="B1205" s="292" t="s">
        <v>17078</v>
      </c>
      <c r="C1205" s="316" t="s">
        <v>14330</v>
      </c>
      <c r="D1205" s="292">
        <v>56005</v>
      </c>
      <c r="E1205" s="292" t="s">
        <v>14757</v>
      </c>
      <c r="F1205" s="292" t="s">
        <v>18390</v>
      </c>
      <c r="G1205" s="292" t="s">
        <v>18393</v>
      </c>
      <c r="H1205" s="293" t="s">
        <v>14828</v>
      </c>
      <c r="I1205" s="291">
        <v>19.399999999999999</v>
      </c>
      <c r="J1205" s="292">
        <v>12.9</v>
      </c>
      <c r="K1205" s="292">
        <v>6.5</v>
      </c>
      <c r="L1205" s="292">
        <v>0</v>
      </c>
      <c r="M1205" s="293">
        <v>0</v>
      </c>
      <c r="O1205" s="5"/>
      <c r="P1205" s="5"/>
      <c r="Q1205" s="5"/>
      <c r="R1205" s="5"/>
      <c r="S1205" s="5"/>
      <c r="T1205" s="5"/>
    </row>
    <row r="1206" spans="1:20" s="70" customFormat="1" x14ac:dyDescent="0.2">
      <c r="A1206" s="315" t="s">
        <v>1311</v>
      </c>
      <c r="B1206" s="292" t="s">
        <v>17078</v>
      </c>
      <c r="C1206" s="316" t="s">
        <v>14330</v>
      </c>
      <c r="D1206" s="292">
        <v>56005</v>
      </c>
      <c r="E1206" s="292" t="s">
        <v>14757</v>
      </c>
      <c r="F1206" s="292" t="s">
        <v>18390</v>
      </c>
      <c r="G1206" s="292" t="s">
        <v>18394</v>
      </c>
      <c r="H1206" s="293" t="s">
        <v>14828</v>
      </c>
      <c r="I1206" s="291">
        <v>19.399999999999999</v>
      </c>
      <c r="J1206" s="292">
        <v>12.9</v>
      </c>
      <c r="K1206" s="292">
        <v>6.5</v>
      </c>
      <c r="L1206" s="292">
        <v>0</v>
      </c>
      <c r="M1206" s="293">
        <v>0</v>
      </c>
      <c r="O1206" s="5"/>
      <c r="P1206" s="5"/>
      <c r="Q1206" s="5"/>
      <c r="R1206" s="5"/>
      <c r="S1206" s="5"/>
      <c r="T1206" s="5"/>
    </row>
    <row r="1207" spans="1:20" s="70" customFormat="1" x14ac:dyDescent="0.2">
      <c r="A1207" s="315" t="s">
        <v>1311</v>
      </c>
      <c r="B1207" s="292" t="s">
        <v>17078</v>
      </c>
      <c r="C1207" s="316" t="s">
        <v>14330</v>
      </c>
      <c r="D1207" s="292">
        <v>56005</v>
      </c>
      <c r="E1207" s="292" t="s">
        <v>14757</v>
      </c>
      <c r="F1207" s="292" t="s">
        <v>18390</v>
      </c>
      <c r="G1207" s="292" t="s">
        <v>18395</v>
      </c>
      <c r="H1207" s="293" t="s">
        <v>14828</v>
      </c>
      <c r="I1207" s="291">
        <v>19.399999999999999</v>
      </c>
      <c r="J1207" s="292">
        <v>12.9</v>
      </c>
      <c r="K1207" s="292">
        <v>6.5</v>
      </c>
      <c r="L1207" s="292">
        <v>0</v>
      </c>
      <c r="M1207" s="293">
        <v>0</v>
      </c>
      <c r="O1207" s="5"/>
      <c r="P1207" s="5"/>
      <c r="Q1207" s="5"/>
      <c r="R1207" s="5"/>
      <c r="S1207" s="5"/>
      <c r="T1207" s="5"/>
    </row>
    <row r="1208" spans="1:20" s="70" customFormat="1" x14ac:dyDescent="0.2">
      <c r="A1208" s="315" t="s">
        <v>1311</v>
      </c>
      <c r="B1208" s="292" t="s">
        <v>17078</v>
      </c>
      <c r="C1208" s="316" t="s">
        <v>14330</v>
      </c>
      <c r="D1208" s="292">
        <v>56005</v>
      </c>
      <c r="E1208" s="292" t="s">
        <v>14757</v>
      </c>
      <c r="F1208" s="292" t="s">
        <v>18390</v>
      </c>
      <c r="G1208" s="292" t="s">
        <v>18396</v>
      </c>
      <c r="H1208" s="293" t="s">
        <v>14828</v>
      </c>
      <c r="I1208" s="291">
        <v>19.399999999999999</v>
      </c>
      <c r="J1208" s="292">
        <v>12.9</v>
      </c>
      <c r="K1208" s="292">
        <v>6.5</v>
      </c>
      <c r="L1208" s="292">
        <v>0</v>
      </c>
      <c r="M1208" s="293">
        <v>0</v>
      </c>
      <c r="O1208" s="5"/>
      <c r="P1208" s="5"/>
      <c r="Q1208" s="5"/>
      <c r="R1208" s="5"/>
      <c r="S1208" s="5"/>
      <c r="T1208" s="5"/>
    </row>
    <row r="1209" spans="1:20" s="70" customFormat="1" x14ac:dyDescent="0.2">
      <c r="A1209" s="315" t="s">
        <v>1311</v>
      </c>
      <c r="B1209" s="292" t="s">
        <v>17078</v>
      </c>
      <c r="C1209" s="316" t="s">
        <v>14330</v>
      </c>
      <c r="D1209" s="292">
        <v>56005</v>
      </c>
      <c r="E1209" s="292" t="s">
        <v>14757</v>
      </c>
      <c r="F1209" s="292" t="s">
        <v>18390</v>
      </c>
      <c r="G1209" s="292" t="s">
        <v>18397</v>
      </c>
      <c r="H1209" s="293" t="s">
        <v>14828</v>
      </c>
      <c r="I1209" s="291">
        <v>19.399999999999999</v>
      </c>
      <c r="J1209" s="292">
        <v>12.9</v>
      </c>
      <c r="K1209" s="292">
        <v>6.5</v>
      </c>
      <c r="L1209" s="292">
        <v>0</v>
      </c>
      <c r="M1209" s="293">
        <v>0</v>
      </c>
      <c r="O1209" s="5"/>
      <c r="P1209" s="5"/>
      <c r="Q1209" s="5"/>
      <c r="R1209" s="5"/>
      <c r="S1209" s="5"/>
      <c r="T1209" s="5"/>
    </row>
    <row r="1210" spans="1:20" s="70" customFormat="1" x14ac:dyDescent="0.2">
      <c r="A1210" s="315" t="s">
        <v>1311</v>
      </c>
      <c r="B1210" s="292" t="s">
        <v>17078</v>
      </c>
      <c r="C1210" s="316" t="s">
        <v>14330</v>
      </c>
      <c r="D1210" s="292">
        <v>56005</v>
      </c>
      <c r="E1210" s="292" t="s">
        <v>14757</v>
      </c>
      <c r="F1210" s="292" t="s">
        <v>18390</v>
      </c>
      <c r="G1210" s="292" t="s">
        <v>18398</v>
      </c>
      <c r="H1210" s="293" t="s">
        <v>14828</v>
      </c>
      <c r="I1210" s="291">
        <v>19.399999999999999</v>
      </c>
      <c r="J1210" s="292">
        <v>12.9</v>
      </c>
      <c r="K1210" s="292">
        <v>6.5</v>
      </c>
      <c r="L1210" s="292">
        <v>0</v>
      </c>
      <c r="M1210" s="293">
        <v>0</v>
      </c>
      <c r="O1210" s="5"/>
      <c r="P1210" s="5"/>
      <c r="Q1210" s="5"/>
      <c r="R1210" s="5"/>
      <c r="S1210" s="5"/>
      <c r="T1210" s="5"/>
    </row>
    <row r="1211" spans="1:20" s="70" customFormat="1" x14ac:dyDescent="0.2">
      <c r="A1211" s="315" t="s">
        <v>1311</v>
      </c>
      <c r="B1211" s="292" t="s">
        <v>17078</v>
      </c>
      <c r="C1211" s="316" t="s">
        <v>14330</v>
      </c>
      <c r="D1211" s="292">
        <v>56005</v>
      </c>
      <c r="E1211" s="292" t="s">
        <v>14757</v>
      </c>
      <c r="F1211" s="292" t="s">
        <v>18399</v>
      </c>
      <c r="G1211" s="292" t="s">
        <v>18400</v>
      </c>
      <c r="H1211" s="293" t="s">
        <v>14828</v>
      </c>
      <c r="I1211" s="291">
        <v>19.399999999999999</v>
      </c>
      <c r="J1211" s="292">
        <v>12.9</v>
      </c>
      <c r="K1211" s="292">
        <v>6.5</v>
      </c>
      <c r="L1211" s="292">
        <v>0</v>
      </c>
      <c r="M1211" s="293">
        <v>0</v>
      </c>
      <c r="O1211" s="5"/>
      <c r="P1211" s="5"/>
      <c r="Q1211" s="5"/>
      <c r="R1211" s="5"/>
      <c r="S1211" s="5"/>
      <c r="T1211" s="5"/>
    </row>
    <row r="1212" spans="1:20" s="70" customFormat="1" x14ac:dyDescent="0.2">
      <c r="A1212" s="315" t="s">
        <v>1311</v>
      </c>
      <c r="B1212" s="292" t="s">
        <v>17078</v>
      </c>
      <c r="C1212" s="316" t="s">
        <v>14330</v>
      </c>
      <c r="D1212" s="292">
        <v>56005</v>
      </c>
      <c r="E1212" s="292" t="s">
        <v>14757</v>
      </c>
      <c r="F1212" s="292" t="s">
        <v>18399</v>
      </c>
      <c r="G1212" s="292" t="s">
        <v>18401</v>
      </c>
      <c r="H1212" s="293" t="s">
        <v>14828</v>
      </c>
      <c r="I1212" s="291">
        <v>19.399999999999999</v>
      </c>
      <c r="J1212" s="292">
        <v>12.9</v>
      </c>
      <c r="K1212" s="292">
        <v>6.5</v>
      </c>
      <c r="L1212" s="292">
        <v>0</v>
      </c>
      <c r="M1212" s="293">
        <v>0</v>
      </c>
      <c r="O1212" s="5"/>
      <c r="P1212" s="5"/>
      <c r="Q1212" s="5"/>
      <c r="R1212" s="5"/>
      <c r="S1212" s="5"/>
      <c r="T1212" s="5"/>
    </row>
    <row r="1213" spans="1:20" s="70" customFormat="1" x14ac:dyDescent="0.2">
      <c r="A1213" s="315" t="s">
        <v>1311</v>
      </c>
      <c r="B1213" s="292" t="s">
        <v>17078</v>
      </c>
      <c r="C1213" s="316" t="s">
        <v>14330</v>
      </c>
      <c r="D1213" s="292">
        <v>56005</v>
      </c>
      <c r="E1213" s="292" t="s">
        <v>14757</v>
      </c>
      <c r="F1213" s="292" t="s">
        <v>18399</v>
      </c>
      <c r="G1213" s="292" t="s">
        <v>18402</v>
      </c>
      <c r="H1213" s="293" t="s">
        <v>14828</v>
      </c>
      <c r="I1213" s="291">
        <v>19.399999999999999</v>
      </c>
      <c r="J1213" s="292">
        <v>12.9</v>
      </c>
      <c r="K1213" s="292">
        <v>6.5</v>
      </c>
      <c r="L1213" s="292">
        <v>0</v>
      </c>
      <c r="M1213" s="293">
        <v>0</v>
      </c>
      <c r="O1213" s="5"/>
      <c r="P1213" s="5"/>
      <c r="Q1213" s="5"/>
      <c r="R1213" s="5"/>
      <c r="S1213" s="5"/>
      <c r="T1213" s="5"/>
    </row>
    <row r="1214" spans="1:20" s="70" customFormat="1" x14ac:dyDescent="0.2">
      <c r="A1214" s="315" t="s">
        <v>1311</v>
      </c>
      <c r="B1214" s="292" t="s">
        <v>17078</v>
      </c>
      <c r="C1214" s="316" t="s">
        <v>14330</v>
      </c>
      <c r="D1214" s="292">
        <v>56005</v>
      </c>
      <c r="E1214" s="292" t="s">
        <v>14755</v>
      </c>
      <c r="F1214" s="292" t="s">
        <v>18399</v>
      </c>
      <c r="G1214" s="292" t="s">
        <v>18403</v>
      </c>
      <c r="H1214" s="293" t="s">
        <v>14828</v>
      </c>
      <c r="I1214" s="291">
        <v>2</v>
      </c>
      <c r="J1214" s="292">
        <v>2</v>
      </c>
      <c r="K1214" s="292">
        <v>3.9</v>
      </c>
      <c r="L1214" s="292">
        <v>0</v>
      </c>
      <c r="M1214" s="293">
        <v>0</v>
      </c>
      <c r="O1214" s="5"/>
      <c r="P1214" s="5"/>
      <c r="Q1214" s="5"/>
      <c r="R1214" s="5"/>
      <c r="S1214" s="5"/>
      <c r="T1214" s="5"/>
    </row>
    <row r="1215" spans="1:20" s="70" customFormat="1" x14ac:dyDescent="0.2">
      <c r="A1215" s="315" t="s">
        <v>1311</v>
      </c>
      <c r="B1215" s="292" t="s">
        <v>17078</v>
      </c>
      <c r="C1215" s="316" t="s">
        <v>14330</v>
      </c>
      <c r="D1215" s="292">
        <v>56005</v>
      </c>
      <c r="E1215" s="292" t="s">
        <v>14755</v>
      </c>
      <c r="F1215" s="292" t="s">
        <v>18399</v>
      </c>
      <c r="G1215" s="292" t="s">
        <v>18404</v>
      </c>
      <c r="H1215" s="293" t="s">
        <v>14828</v>
      </c>
      <c r="I1215" s="291">
        <v>2</v>
      </c>
      <c r="J1215" s="292">
        <v>2</v>
      </c>
      <c r="K1215" s="292">
        <v>3.9</v>
      </c>
      <c r="L1215" s="292">
        <v>0</v>
      </c>
      <c r="M1215" s="293">
        <v>0</v>
      </c>
      <c r="O1215" s="5"/>
      <c r="P1215" s="5"/>
      <c r="Q1215" s="5"/>
      <c r="R1215" s="5"/>
      <c r="S1215" s="5"/>
      <c r="T1215" s="5"/>
    </row>
    <row r="1216" spans="1:20" s="70" customFormat="1" x14ac:dyDescent="0.2">
      <c r="A1216" s="315" t="s">
        <v>1311</v>
      </c>
      <c r="B1216" s="292" t="s">
        <v>17078</v>
      </c>
      <c r="C1216" s="316" t="s">
        <v>14330</v>
      </c>
      <c r="D1216" s="292">
        <v>56005</v>
      </c>
      <c r="E1216" s="292" t="s">
        <v>14757</v>
      </c>
      <c r="F1216" s="292" t="s">
        <v>18399</v>
      </c>
      <c r="G1216" s="292" t="s">
        <v>18405</v>
      </c>
      <c r="H1216" s="293" t="s">
        <v>14828</v>
      </c>
      <c r="I1216" s="291">
        <v>7.7</v>
      </c>
      <c r="J1216" s="292">
        <v>7.7</v>
      </c>
      <c r="K1216" s="292">
        <v>3.9</v>
      </c>
      <c r="L1216" s="292">
        <v>0</v>
      </c>
      <c r="M1216" s="293">
        <v>0</v>
      </c>
      <c r="O1216" s="5"/>
      <c r="P1216" s="5"/>
      <c r="Q1216" s="5"/>
      <c r="R1216" s="5"/>
      <c r="S1216" s="5"/>
      <c r="T1216" s="5"/>
    </row>
    <row r="1217" spans="1:20" s="70" customFormat="1" x14ac:dyDescent="0.2">
      <c r="A1217" s="315" t="s">
        <v>1311</v>
      </c>
      <c r="B1217" s="292" t="s">
        <v>17078</v>
      </c>
      <c r="C1217" s="316" t="s">
        <v>14330</v>
      </c>
      <c r="D1217" s="292">
        <v>56005</v>
      </c>
      <c r="E1217" s="292" t="s">
        <v>14757</v>
      </c>
      <c r="F1217" s="292" t="s">
        <v>18399</v>
      </c>
      <c r="G1217" s="292" t="s">
        <v>18406</v>
      </c>
      <c r="H1217" s="293" t="s">
        <v>14828</v>
      </c>
      <c r="I1217" s="291">
        <v>7.7</v>
      </c>
      <c r="J1217" s="292">
        <v>7.7</v>
      </c>
      <c r="K1217" s="292">
        <v>3.9</v>
      </c>
      <c r="L1217" s="292">
        <v>0</v>
      </c>
      <c r="M1217" s="293">
        <v>0</v>
      </c>
      <c r="O1217" s="5"/>
      <c r="P1217" s="5"/>
      <c r="Q1217" s="5"/>
      <c r="R1217" s="5"/>
      <c r="S1217" s="5"/>
      <c r="T1217" s="5"/>
    </row>
    <row r="1218" spans="1:20" s="70" customFormat="1" x14ac:dyDescent="0.2">
      <c r="A1218" s="315" t="s">
        <v>1311</v>
      </c>
      <c r="B1218" s="292" t="s">
        <v>17078</v>
      </c>
      <c r="C1218" s="316" t="s">
        <v>14330</v>
      </c>
      <c r="D1218" s="292">
        <v>56005</v>
      </c>
      <c r="E1218" s="292" t="s">
        <v>14757</v>
      </c>
      <c r="F1218" s="292" t="s">
        <v>18399</v>
      </c>
      <c r="G1218" s="292" t="s">
        <v>18407</v>
      </c>
      <c r="H1218" s="293" t="s">
        <v>14828</v>
      </c>
      <c r="I1218" s="291">
        <v>7.7</v>
      </c>
      <c r="J1218" s="292">
        <v>7.7</v>
      </c>
      <c r="K1218" s="292">
        <v>3.9</v>
      </c>
      <c r="L1218" s="292">
        <v>0</v>
      </c>
      <c r="M1218" s="293">
        <v>0</v>
      </c>
      <c r="O1218" s="5"/>
      <c r="P1218" s="5"/>
      <c r="Q1218" s="5"/>
      <c r="R1218" s="5"/>
      <c r="S1218" s="5"/>
      <c r="T1218" s="5"/>
    </row>
    <row r="1219" spans="1:20" s="70" customFormat="1" x14ac:dyDescent="0.2">
      <c r="A1219" s="315" t="s">
        <v>1311</v>
      </c>
      <c r="B1219" s="292" t="s">
        <v>17078</v>
      </c>
      <c r="C1219" s="316" t="s">
        <v>14330</v>
      </c>
      <c r="D1219" s="292">
        <v>56005</v>
      </c>
      <c r="E1219" s="292" t="s">
        <v>14757</v>
      </c>
      <c r="F1219" s="292" t="s">
        <v>18399</v>
      </c>
      <c r="G1219" s="292" t="s">
        <v>18408</v>
      </c>
      <c r="H1219" s="293" t="s">
        <v>14828</v>
      </c>
      <c r="I1219" s="291">
        <v>7.7</v>
      </c>
      <c r="J1219" s="292">
        <v>7.7</v>
      </c>
      <c r="K1219" s="292">
        <v>3.9</v>
      </c>
      <c r="L1219" s="292">
        <v>0</v>
      </c>
      <c r="M1219" s="293">
        <v>0</v>
      </c>
      <c r="O1219" s="5"/>
      <c r="P1219" s="5"/>
      <c r="Q1219" s="5"/>
      <c r="R1219" s="5"/>
      <c r="S1219" s="5"/>
      <c r="T1219" s="5"/>
    </row>
    <row r="1220" spans="1:20" s="70" customFormat="1" x14ac:dyDescent="0.2">
      <c r="A1220" s="315" t="s">
        <v>1311</v>
      </c>
      <c r="B1220" s="292" t="s">
        <v>17078</v>
      </c>
      <c r="C1220" s="316" t="s">
        <v>14330</v>
      </c>
      <c r="D1220" s="292">
        <v>56005</v>
      </c>
      <c r="E1220" s="292" t="s">
        <v>14757</v>
      </c>
      <c r="F1220" s="292" t="s">
        <v>18399</v>
      </c>
      <c r="G1220" s="292" t="s">
        <v>18409</v>
      </c>
      <c r="H1220" s="293" t="s">
        <v>14828</v>
      </c>
      <c r="I1220" s="291">
        <v>7.7</v>
      </c>
      <c r="J1220" s="292">
        <v>7.7</v>
      </c>
      <c r="K1220" s="292">
        <v>3.9</v>
      </c>
      <c r="L1220" s="292">
        <v>0</v>
      </c>
      <c r="M1220" s="293">
        <v>0</v>
      </c>
      <c r="O1220" s="5"/>
      <c r="P1220" s="5"/>
      <c r="Q1220" s="5"/>
      <c r="R1220" s="5"/>
      <c r="S1220" s="5"/>
      <c r="T1220" s="5"/>
    </row>
    <row r="1221" spans="1:20" s="70" customFormat="1" x14ac:dyDescent="0.2">
      <c r="A1221" s="315" t="s">
        <v>1311</v>
      </c>
      <c r="B1221" s="292" t="s">
        <v>17078</v>
      </c>
      <c r="C1221" s="316" t="s">
        <v>14330</v>
      </c>
      <c r="D1221" s="292">
        <v>56005</v>
      </c>
      <c r="E1221" s="292" t="s">
        <v>14757</v>
      </c>
      <c r="F1221" s="292" t="s">
        <v>18399</v>
      </c>
      <c r="G1221" s="292" t="s">
        <v>18410</v>
      </c>
      <c r="H1221" s="293" t="s">
        <v>14828</v>
      </c>
      <c r="I1221" s="291">
        <v>7.7</v>
      </c>
      <c r="J1221" s="292">
        <v>7.7</v>
      </c>
      <c r="K1221" s="292">
        <v>3.9</v>
      </c>
      <c r="L1221" s="292">
        <v>0</v>
      </c>
      <c r="M1221" s="293">
        <v>0</v>
      </c>
      <c r="O1221" s="5"/>
      <c r="P1221" s="5"/>
      <c r="Q1221" s="5"/>
      <c r="R1221" s="5"/>
      <c r="S1221" s="5"/>
      <c r="T1221" s="5"/>
    </row>
    <row r="1222" spans="1:20" s="70" customFormat="1" x14ac:dyDescent="0.2">
      <c r="A1222" s="315" t="s">
        <v>1311</v>
      </c>
      <c r="B1222" s="292" t="s">
        <v>17078</v>
      </c>
      <c r="C1222" s="316" t="s">
        <v>14330</v>
      </c>
      <c r="D1222" s="292">
        <v>56005</v>
      </c>
      <c r="E1222" s="292" t="s">
        <v>14757</v>
      </c>
      <c r="F1222" s="292" t="s">
        <v>18411</v>
      </c>
      <c r="G1222" s="292" t="s">
        <v>18412</v>
      </c>
      <c r="H1222" s="293" t="s">
        <v>14828</v>
      </c>
      <c r="I1222" s="291">
        <v>6.2</v>
      </c>
      <c r="J1222" s="292">
        <v>6.2</v>
      </c>
      <c r="K1222" s="292">
        <v>3.1</v>
      </c>
      <c r="L1222" s="292">
        <v>0</v>
      </c>
      <c r="M1222" s="293">
        <v>0</v>
      </c>
      <c r="O1222" s="5"/>
      <c r="P1222" s="5"/>
      <c r="Q1222" s="5"/>
      <c r="R1222" s="5"/>
      <c r="S1222" s="5"/>
      <c r="T1222" s="5"/>
    </row>
    <row r="1223" spans="1:20" s="70" customFormat="1" x14ac:dyDescent="0.2">
      <c r="A1223" s="315" t="s">
        <v>1311</v>
      </c>
      <c r="B1223" s="292" t="s">
        <v>17078</v>
      </c>
      <c r="C1223" s="316" t="s">
        <v>14330</v>
      </c>
      <c r="D1223" s="292">
        <v>56005</v>
      </c>
      <c r="E1223" s="292" t="s">
        <v>14757</v>
      </c>
      <c r="F1223" s="292" t="s">
        <v>18411</v>
      </c>
      <c r="G1223" s="292" t="s">
        <v>18413</v>
      </c>
      <c r="H1223" s="293" t="s">
        <v>14828</v>
      </c>
      <c r="I1223" s="291">
        <v>6.2</v>
      </c>
      <c r="J1223" s="292">
        <v>6.2</v>
      </c>
      <c r="K1223" s="292">
        <v>3.1</v>
      </c>
      <c r="L1223" s="292">
        <v>0</v>
      </c>
      <c r="M1223" s="293">
        <v>0</v>
      </c>
      <c r="O1223" s="5"/>
      <c r="P1223" s="5"/>
      <c r="Q1223" s="5"/>
      <c r="R1223" s="5"/>
      <c r="S1223" s="5"/>
      <c r="T1223" s="5"/>
    </row>
    <row r="1224" spans="1:20" s="70" customFormat="1" x14ac:dyDescent="0.2">
      <c r="A1224" s="315" t="s">
        <v>1311</v>
      </c>
      <c r="B1224" s="292" t="s">
        <v>17078</v>
      </c>
      <c r="C1224" s="316" t="s">
        <v>14330</v>
      </c>
      <c r="D1224" s="292">
        <v>56005</v>
      </c>
      <c r="E1224" s="292" t="s">
        <v>14757</v>
      </c>
      <c r="F1224" s="292" t="s">
        <v>18411</v>
      </c>
      <c r="G1224" s="292" t="s">
        <v>18414</v>
      </c>
      <c r="H1224" s="293" t="s">
        <v>14828</v>
      </c>
      <c r="I1224" s="291">
        <v>6.2</v>
      </c>
      <c r="J1224" s="292">
        <v>6.2</v>
      </c>
      <c r="K1224" s="292">
        <v>3.1</v>
      </c>
      <c r="L1224" s="292">
        <v>0</v>
      </c>
      <c r="M1224" s="293">
        <v>0</v>
      </c>
      <c r="O1224" s="5"/>
      <c r="P1224" s="5"/>
      <c r="Q1224" s="5"/>
      <c r="R1224" s="5"/>
      <c r="S1224" s="5"/>
      <c r="T1224" s="5"/>
    </row>
    <row r="1225" spans="1:20" s="70" customFormat="1" x14ac:dyDescent="0.2">
      <c r="A1225" s="315" t="s">
        <v>1311</v>
      </c>
      <c r="B1225" s="292" t="s">
        <v>17078</v>
      </c>
      <c r="C1225" s="316" t="s">
        <v>14330</v>
      </c>
      <c r="D1225" s="292">
        <v>56005</v>
      </c>
      <c r="E1225" s="292" t="s">
        <v>14757</v>
      </c>
      <c r="F1225" s="292" t="s">
        <v>18415</v>
      </c>
      <c r="G1225" s="292" t="s">
        <v>18416</v>
      </c>
      <c r="H1225" s="293" t="s">
        <v>14828</v>
      </c>
      <c r="I1225" s="291">
        <v>19.399999999999999</v>
      </c>
      <c r="J1225" s="292">
        <v>12.9</v>
      </c>
      <c r="K1225" s="292">
        <v>6.5</v>
      </c>
      <c r="L1225" s="292">
        <v>0</v>
      </c>
      <c r="M1225" s="293">
        <v>0</v>
      </c>
      <c r="O1225" s="5"/>
      <c r="P1225" s="5"/>
      <c r="Q1225" s="5"/>
      <c r="R1225" s="5"/>
      <c r="S1225" s="5"/>
      <c r="T1225" s="5"/>
    </row>
    <row r="1226" spans="1:20" s="70" customFormat="1" x14ac:dyDescent="0.2">
      <c r="A1226" s="315" t="s">
        <v>1311</v>
      </c>
      <c r="B1226" s="292" t="s">
        <v>17078</v>
      </c>
      <c r="C1226" s="316" t="s">
        <v>14330</v>
      </c>
      <c r="D1226" s="292">
        <v>56005</v>
      </c>
      <c r="E1226" s="292" t="s">
        <v>14757</v>
      </c>
      <c r="F1226" s="292" t="s">
        <v>18415</v>
      </c>
      <c r="G1226" s="292" t="s">
        <v>18417</v>
      </c>
      <c r="H1226" s="293" t="s">
        <v>14828</v>
      </c>
      <c r="I1226" s="291">
        <v>19.399999999999999</v>
      </c>
      <c r="J1226" s="292">
        <v>12.9</v>
      </c>
      <c r="K1226" s="292">
        <v>6.5</v>
      </c>
      <c r="L1226" s="292">
        <v>0</v>
      </c>
      <c r="M1226" s="293">
        <v>0</v>
      </c>
      <c r="O1226" s="5"/>
      <c r="P1226" s="5"/>
      <c r="Q1226" s="5"/>
      <c r="R1226" s="5"/>
      <c r="S1226" s="5"/>
      <c r="T1226" s="5"/>
    </row>
    <row r="1227" spans="1:20" s="70" customFormat="1" x14ac:dyDescent="0.2">
      <c r="A1227" s="315" t="s">
        <v>1311</v>
      </c>
      <c r="B1227" s="292" t="s">
        <v>17078</v>
      </c>
      <c r="C1227" s="316" t="s">
        <v>14330</v>
      </c>
      <c r="D1227" s="292">
        <v>56005</v>
      </c>
      <c r="E1227" s="292" t="s">
        <v>14757</v>
      </c>
      <c r="F1227" s="292" t="s">
        <v>18415</v>
      </c>
      <c r="G1227" s="292" t="s">
        <v>18418</v>
      </c>
      <c r="H1227" s="293" t="s">
        <v>14828</v>
      </c>
      <c r="I1227" s="291">
        <v>19.399999999999999</v>
      </c>
      <c r="J1227" s="292">
        <v>12.9</v>
      </c>
      <c r="K1227" s="292">
        <v>6.5</v>
      </c>
      <c r="L1227" s="292">
        <v>0</v>
      </c>
      <c r="M1227" s="293">
        <v>0</v>
      </c>
      <c r="O1227" s="5"/>
      <c r="P1227" s="5"/>
      <c r="Q1227" s="5"/>
      <c r="R1227" s="5"/>
      <c r="S1227" s="5"/>
      <c r="T1227" s="5"/>
    </row>
    <row r="1228" spans="1:20" s="70" customFormat="1" x14ac:dyDescent="0.2">
      <c r="A1228" s="315" t="s">
        <v>1311</v>
      </c>
      <c r="B1228" s="292" t="s">
        <v>17078</v>
      </c>
      <c r="C1228" s="316" t="s">
        <v>14330</v>
      </c>
      <c r="D1228" s="292">
        <v>56005</v>
      </c>
      <c r="E1228" s="292" t="s">
        <v>14757</v>
      </c>
      <c r="F1228" s="292" t="s">
        <v>18415</v>
      </c>
      <c r="G1228" s="292" t="s">
        <v>18419</v>
      </c>
      <c r="H1228" s="293" t="s">
        <v>14828</v>
      </c>
      <c r="I1228" s="291">
        <v>19.399999999999999</v>
      </c>
      <c r="J1228" s="292">
        <v>12.9</v>
      </c>
      <c r="K1228" s="292">
        <v>6.5</v>
      </c>
      <c r="L1228" s="292">
        <v>0</v>
      </c>
      <c r="M1228" s="293">
        <v>0</v>
      </c>
      <c r="O1228" s="5"/>
      <c r="P1228" s="5"/>
      <c r="Q1228" s="5"/>
      <c r="R1228" s="5"/>
      <c r="S1228" s="5"/>
      <c r="T1228" s="5"/>
    </row>
    <row r="1229" spans="1:20" s="70" customFormat="1" x14ac:dyDescent="0.2">
      <c r="A1229" s="315" t="s">
        <v>1311</v>
      </c>
      <c r="B1229" s="292" t="s">
        <v>17078</v>
      </c>
      <c r="C1229" s="316" t="s">
        <v>14330</v>
      </c>
      <c r="D1229" s="292">
        <v>56005</v>
      </c>
      <c r="E1229" s="292" t="s">
        <v>14757</v>
      </c>
      <c r="F1229" s="292" t="s">
        <v>18415</v>
      </c>
      <c r="G1229" s="292" t="s">
        <v>18420</v>
      </c>
      <c r="H1229" s="293" t="s">
        <v>14828</v>
      </c>
      <c r="I1229" s="291">
        <v>19.399999999999999</v>
      </c>
      <c r="J1229" s="292">
        <v>12.9</v>
      </c>
      <c r="K1229" s="292">
        <v>6.5</v>
      </c>
      <c r="L1229" s="292">
        <v>0</v>
      </c>
      <c r="M1229" s="293">
        <v>0</v>
      </c>
      <c r="O1229" s="5"/>
      <c r="P1229" s="5"/>
      <c r="Q1229" s="5"/>
      <c r="R1229" s="5"/>
      <c r="S1229" s="5"/>
      <c r="T1229" s="5"/>
    </row>
    <row r="1230" spans="1:20" s="70" customFormat="1" x14ac:dyDescent="0.2">
      <c r="A1230" s="315" t="s">
        <v>1311</v>
      </c>
      <c r="B1230" s="292" t="s">
        <v>17078</v>
      </c>
      <c r="C1230" s="316" t="s">
        <v>14330</v>
      </c>
      <c r="D1230" s="292">
        <v>56005</v>
      </c>
      <c r="E1230" s="292" t="s">
        <v>14757</v>
      </c>
      <c r="F1230" s="292" t="s">
        <v>18415</v>
      </c>
      <c r="G1230" s="292" t="s">
        <v>18421</v>
      </c>
      <c r="H1230" s="293" t="s">
        <v>14828</v>
      </c>
      <c r="I1230" s="291">
        <v>19.399999999999999</v>
      </c>
      <c r="J1230" s="292">
        <v>12.9</v>
      </c>
      <c r="K1230" s="292">
        <v>6.5</v>
      </c>
      <c r="L1230" s="292">
        <v>0</v>
      </c>
      <c r="M1230" s="293">
        <v>0</v>
      </c>
      <c r="O1230" s="5"/>
      <c r="P1230" s="5"/>
      <c r="Q1230" s="5"/>
      <c r="R1230" s="5"/>
      <c r="S1230" s="5"/>
      <c r="T1230" s="5"/>
    </row>
    <row r="1231" spans="1:20" s="70" customFormat="1" x14ac:dyDescent="0.2">
      <c r="A1231" s="315" t="s">
        <v>1311</v>
      </c>
      <c r="B1231" s="292" t="s">
        <v>17078</v>
      </c>
      <c r="C1231" s="316" t="s">
        <v>14330</v>
      </c>
      <c r="D1231" s="292">
        <v>56005</v>
      </c>
      <c r="E1231" s="292" t="s">
        <v>14757</v>
      </c>
      <c r="F1231" s="292" t="s">
        <v>18415</v>
      </c>
      <c r="G1231" s="292" t="s">
        <v>18422</v>
      </c>
      <c r="H1231" s="293" t="s">
        <v>14828</v>
      </c>
      <c r="I1231" s="291">
        <v>19.399999999999999</v>
      </c>
      <c r="J1231" s="292">
        <v>12.9</v>
      </c>
      <c r="K1231" s="292">
        <v>6.5</v>
      </c>
      <c r="L1231" s="292">
        <v>0</v>
      </c>
      <c r="M1231" s="293">
        <v>0</v>
      </c>
      <c r="O1231" s="5"/>
      <c r="P1231" s="5"/>
      <c r="Q1231" s="5"/>
      <c r="R1231" s="5"/>
      <c r="S1231" s="5"/>
      <c r="T1231" s="5"/>
    </row>
    <row r="1232" spans="1:20" s="70" customFormat="1" x14ac:dyDescent="0.2">
      <c r="A1232" s="315" t="s">
        <v>1311</v>
      </c>
      <c r="B1232" s="292" t="s">
        <v>17078</v>
      </c>
      <c r="C1232" s="316" t="s">
        <v>14330</v>
      </c>
      <c r="D1232" s="292">
        <v>56005</v>
      </c>
      <c r="E1232" s="292" t="s">
        <v>14757</v>
      </c>
      <c r="F1232" s="292" t="s">
        <v>18415</v>
      </c>
      <c r="G1232" s="292" t="s">
        <v>18423</v>
      </c>
      <c r="H1232" s="293" t="s">
        <v>14828</v>
      </c>
      <c r="I1232" s="291">
        <v>19.399999999999999</v>
      </c>
      <c r="J1232" s="292">
        <v>12.9</v>
      </c>
      <c r="K1232" s="292">
        <v>6.5</v>
      </c>
      <c r="L1232" s="292">
        <v>0</v>
      </c>
      <c r="M1232" s="293">
        <v>0</v>
      </c>
      <c r="O1232" s="5"/>
      <c r="P1232" s="5"/>
      <c r="Q1232" s="5"/>
      <c r="R1232" s="5"/>
      <c r="S1232" s="5"/>
      <c r="T1232" s="5"/>
    </row>
    <row r="1233" spans="1:20" s="70" customFormat="1" x14ac:dyDescent="0.2">
      <c r="A1233" s="315" t="s">
        <v>1311</v>
      </c>
      <c r="B1233" s="292" t="s">
        <v>17078</v>
      </c>
      <c r="C1233" s="316" t="s">
        <v>14330</v>
      </c>
      <c r="D1233" s="292">
        <v>56005</v>
      </c>
      <c r="E1233" s="292" t="s">
        <v>14757</v>
      </c>
      <c r="F1233" s="292" t="s">
        <v>18424</v>
      </c>
      <c r="G1233" s="292" t="s">
        <v>18425</v>
      </c>
      <c r="H1233" s="293" t="s">
        <v>14828</v>
      </c>
      <c r="I1233" s="291">
        <v>19.399999999999999</v>
      </c>
      <c r="J1233" s="292">
        <v>12.9</v>
      </c>
      <c r="K1233" s="292">
        <v>6.5</v>
      </c>
      <c r="L1233" s="292">
        <v>0</v>
      </c>
      <c r="M1233" s="293">
        <v>0</v>
      </c>
      <c r="O1233" s="5"/>
      <c r="P1233" s="5"/>
      <c r="Q1233" s="5"/>
      <c r="R1233" s="5"/>
      <c r="S1233" s="5"/>
      <c r="T1233" s="5"/>
    </row>
    <row r="1234" spans="1:20" s="70" customFormat="1" x14ac:dyDescent="0.2">
      <c r="A1234" s="315" t="s">
        <v>1311</v>
      </c>
      <c r="B1234" s="292" t="s">
        <v>17078</v>
      </c>
      <c r="C1234" s="316" t="s">
        <v>14330</v>
      </c>
      <c r="D1234" s="292">
        <v>56005</v>
      </c>
      <c r="E1234" s="292" t="s">
        <v>14757</v>
      </c>
      <c r="F1234" s="292" t="s">
        <v>18424</v>
      </c>
      <c r="G1234" s="292" t="s">
        <v>18426</v>
      </c>
      <c r="H1234" s="293" t="s">
        <v>14828</v>
      </c>
      <c r="I1234" s="291">
        <v>19.399999999999999</v>
      </c>
      <c r="J1234" s="292">
        <v>12.9</v>
      </c>
      <c r="K1234" s="292">
        <v>6.5</v>
      </c>
      <c r="L1234" s="292">
        <v>0</v>
      </c>
      <c r="M1234" s="293">
        <v>0</v>
      </c>
      <c r="O1234" s="5"/>
      <c r="P1234" s="5"/>
      <c r="Q1234" s="5"/>
      <c r="R1234" s="5"/>
      <c r="S1234" s="5"/>
      <c r="T1234" s="5"/>
    </row>
    <row r="1235" spans="1:20" s="70" customFormat="1" x14ac:dyDescent="0.2">
      <c r="A1235" s="315" t="s">
        <v>1311</v>
      </c>
      <c r="B1235" s="292" t="s">
        <v>17078</v>
      </c>
      <c r="C1235" s="316" t="s">
        <v>14330</v>
      </c>
      <c r="D1235" s="292">
        <v>56005</v>
      </c>
      <c r="E1235" s="292" t="s">
        <v>14757</v>
      </c>
      <c r="F1235" s="292" t="s">
        <v>18424</v>
      </c>
      <c r="G1235" s="292" t="s">
        <v>18427</v>
      </c>
      <c r="H1235" s="293" t="s">
        <v>14828</v>
      </c>
      <c r="I1235" s="291">
        <v>19.399999999999999</v>
      </c>
      <c r="J1235" s="292">
        <v>12.9</v>
      </c>
      <c r="K1235" s="292">
        <v>6.5</v>
      </c>
      <c r="L1235" s="292">
        <v>0</v>
      </c>
      <c r="M1235" s="293">
        <v>0</v>
      </c>
      <c r="O1235" s="5"/>
      <c r="P1235" s="5"/>
      <c r="Q1235" s="5"/>
      <c r="R1235" s="5"/>
      <c r="S1235" s="5"/>
      <c r="T1235" s="5"/>
    </row>
    <row r="1236" spans="1:20" s="70" customFormat="1" x14ac:dyDescent="0.2">
      <c r="A1236" s="315" t="s">
        <v>1311</v>
      </c>
      <c r="B1236" s="292" t="s">
        <v>17078</v>
      </c>
      <c r="C1236" s="316" t="s">
        <v>14330</v>
      </c>
      <c r="D1236" s="292">
        <v>56005</v>
      </c>
      <c r="E1236" s="292" t="s">
        <v>14757</v>
      </c>
      <c r="F1236" s="292" t="s">
        <v>18424</v>
      </c>
      <c r="G1236" s="292" t="s">
        <v>18428</v>
      </c>
      <c r="H1236" s="293" t="s">
        <v>14828</v>
      </c>
      <c r="I1236" s="291">
        <v>19.399999999999999</v>
      </c>
      <c r="J1236" s="292">
        <v>12.9</v>
      </c>
      <c r="K1236" s="292">
        <v>6.5</v>
      </c>
      <c r="L1236" s="292">
        <v>0</v>
      </c>
      <c r="M1236" s="293">
        <v>0</v>
      </c>
      <c r="O1236" s="5"/>
      <c r="P1236" s="5"/>
      <c r="Q1236" s="5"/>
      <c r="R1236" s="5"/>
      <c r="S1236" s="5"/>
      <c r="T1236" s="5"/>
    </row>
    <row r="1237" spans="1:20" s="70" customFormat="1" x14ac:dyDescent="0.2">
      <c r="A1237" s="315" t="s">
        <v>1311</v>
      </c>
      <c r="B1237" s="292" t="s">
        <v>17078</v>
      </c>
      <c r="C1237" s="316" t="s">
        <v>14330</v>
      </c>
      <c r="D1237" s="292">
        <v>56005</v>
      </c>
      <c r="E1237" s="292" t="s">
        <v>14757</v>
      </c>
      <c r="F1237" s="292" t="s">
        <v>18424</v>
      </c>
      <c r="G1237" s="292" t="s">
        <v>18429</v>
      </c>
      <c r="H1237" s="293" t="s">
        <v>14828</v>
      </c>
      <c r="I1237" s="291">
        <v>19.399999999999999</v>
      </c>
      <c r="J1237" s="292">
        <v>12.9</v>
      </c>
      <c r="K1237" s="292">
        <v>6.5</v>
      </c>
      <c r="L1237" s="292">
        <v>0</v>
      </c>
      <c r="M1237" s="293">
        <v>0</v>
      </c>
      <c r="O1237" s="5"/>
      <c r="P1237" s="5"/>
      <c r="Q1237" s="5"/>
      <c r="R1237" s="5"/>
      <c r="S1237" s="5"/>
      <c r="T1237" s="5"/>
    </row>
    <row r="1238" spans="1:20" s="70" customFormat="1" x14ac:dyDescent="0.2">
      <c r="A1238" s="315" t="s">
        <v>1311</v>
      </c>
      <c r="B1238" s="292" t="s">
        <v>17078</v>
      </c>
      <c r="C1238" s="316" t="s">
        <v>14330</v>
      </c>
      <c r="D1238" s="292">
        <v>56005</v>
      </c>
      <c r="E1238" s="292" t="s">
        <v>14757</v>
      </c>
      <c r="F1238" s="292" t="s">
        <v>18424</v>
      </c>
      <c r="G1238" s="292" t="s">
        <v>18430</v>
      </c>
      <c r="H1238" s="293" t="s">
        <v>14828</v>
      </c>
      <c r="I1238" s="291">
        <v>5.8</v>
      </c>
      <c r="J1238" s="292">
        <v>5.8</v>
      </c>
      <c r="K1238" s="292">
        <v>2.9</v>
      </c>
      <c r="L1238" s="292">
        <v>0</v>
      </c>
      <c r="M1238" s="293">
        <v>0</v>
      </c>
      <c r="O1238" s="5"/>
      <c r="P1238" s="5"/>
      <c r="Q1238" s="5"/>
      <c r="R1238" s="5"/>
      <c r="S1238" s="5"/>
      <c r="T1238" s="5"/>
    </row>
    <row r="1239" spans="1:20" s="70" customFormat="1" x14ac:dyDescent="0.2">
      <c r="A1239" s="315" t="s">
        <v>1311</v>
      </c>
      <c r="B1239" s="292" t="s">
        <v>17078</v>
      </c>
      <c r="C1239" s="316" t="s">
        <v>14330</v>
      </c>
      <c r="D1239" s="292">
        <v>56005</v>
      </c>
      <c r="E1239" s="292" t="s">
        <v>14757</v>
      </c>
      <c r="F1239" s="292" t="s">
        <v>18431</v>
      </c>
      <c r="G1239" s="292" t="s">
        <v>18432</v>
      </c>
      <c r="H1239" s="293" t="s">
        <v>14828</v>
      </c>
      <c r="I1239" s="291">
        <v>19.399999999999999</v>
      </c>
      <c r="J1239" s="292">
        <v>12.9</v>
      </c>
      <c r="K1239" s="292">
        <v>6.5</v>
      </c>
      <c r="L1239" s="292">
        <v>0</v>
      </c>
      <c r="M1239" s="293">
        <v>0</v>
      </c>
      <c r="O1239" s="5"/>
      <c r="P1239" s="5"/>
      <c r="Q1239" s="5"/>
      <c r="R1239" s="5"/>
      <c r="S1239" s="5"/>
      <c r="T1239" s="5"/>
    </row>
    <row r="1240" spans="1:20" s="70" customFormat="1" x14ac:dyDescent="0.2">
      <c r="A1240" s="315" t="s">
        <v>1311</v>
      </c>
      <c r="B1240" s="292" t="s">
        <v>17078</v>
      </c>
      <c r="C1240" s="316" t="s">
        <v>14330</v>
      </c>
      <c r="D1240" s="292">
        <v>56005</v>
      </c>
      <c r="E1240" s="292" t="s">
        <v>14757</v>
      </c>
      <c r="F1240" s="292" t="s">
        <v>18431</v>
      </c>
      <c r="G1240" s="292" t="s">
        <v>18433</v>
      </c>
      <c r="H1240" s="293" t="s">
        <v>14828</v>
      </c>
      <c r="I1240" s="291">
        <v>19.399999999999999</v>
      </c>
      <c r="J1240" s="292">
        <v>12.9</v>
      </c>
      <c r="K1240" s="292">
        <v>6.5</v>
      </c>
      <c r="L1240" s="292">
        <v>0</v>
      </c>
      <c r="M1240" s="293">
        <v>0</v>
      </c>
      <c r="O1240" s="5"/>
      <c r="P1240" s="5"/>
      <c r="Q1240" s="5"/>
      <c r="R1240" s="5"/>
      <c r="S1240" s="5"/>
      <c r="T1240" s="5"/>
    </row>
    <row r="1241" spans="1:20" s="70" customFormat="1" x14ac:dyDescent="0.2">
      <c r="A1241" s="315" t="s">
        <v>1311</v>
      </c>
      <c r="B1241" s="292" t="s">
        <v>17078</v>
      </c>
      <c r="C1241" s="316" t="s">
        <v>14330</v>
      </c>
      <c r="D1241" s="292">
        <v>56005</v>
      </c>
      <c r="E1241" s="292" t="s">
        <v>14757</v>
      </c>
      <c r="F1241" s="292" t="s">
        <v>18431</v>
      </c>
      <c r="G1241" s="292" t="s">
        <v>18434</v>
      </c>
      <c r="H1241" s="293" t="s">
        <v>14828</v>
      </c>
      <c r="I1241" s="291">
        <v>19.399999999999999</v>
      </c>
      <c r="J1241" s="292">
        <v>12.9</v>
      </c>
      <c r="K1241" s="292">
        <v>6.5</v>
      </c>
      <c r="L1241" s="292">
        <v>0</v>
      </c>
      <c r="M1241" s="293">
        <v>0</v>
      </c>
      <c r="O1241" s="5"/>
      <c r="P1241" s="5"/>
      <c r="Q1241" s="5"/>
      <c r="R1241" s="5"/>
      <c r="S1241" s="5"/>
      <c r="T1241" s="5"/>
    </row>
    <row r="1242" spans="1:20" s="70" customFormat="1" x14ac:dyDescent="0.2">
      <c r="A1242" s="315" t="s">
        <v>1311</v>
      </c>
      <c r="B1242" s="292" t="s">
        <v>17078</v>
      </c>
      <c r="C1242" s="316" t="s">
        <v>14330</v>
      </c>
      <c r="D1242" s="292">
        <v>56005</v>
      </c>
      <c r="E1242" s="292" t="s">
        <v>14757</v>
      </c>
      <c r="F1242" s="292" t="s">
        <v>18431</v>
      </c>
      <c r="G1242" s="292" t="s">
        <v>18435</v>
      </c>
      <c r="H1242" s="293" t="s">
        <v>14828</v>
      </c>
      <c r="I1242" s="291">
        <v>6.2</v>
      </c>
      <c r="J1242" s="292">
        <v>6.2</v>
      </c>
      <c r="K1242" s="292">
        <v>3.1</v>
      </c>
      <c r="L1242" s="292">
        <v>0</v>
      </c>
      <c r="M1242" s="293">
        <v>0</v>
      </c>
      <c r="O1242" s="5"/>
      <c r="P1242" s="5"/>
      <c r="Q1242" s="5"/>
      <c r="R1242" s="5"/>
      <c r="S1242" s="5"/>
      <c r="T1242" s="5"/>
    </row>
    <row r="1243" spans="1:20" s="70" customFormat="1" x14ac:dyDescent="0.2">
      <c r="A1243" s="315" t="s">
        <v>1311</v>
      </c>
      <c r="B1243" s="292" t="s">
        <v>17078</v>
      </c>
      <c r="C1243" s="316" t="s">
        <v>14330</v>
      </c>
      <c r="D1243" s="292">
        <v>56005</v>
      </c>
      <c r="E1243" s="292" t="s">
        <v>14757</v>
      </c>
      <c r="F1243" s="292" t="s">
        <v>18436</v>
      </c>
      <c r="G1243" s="292" t="s">
        <v>18437</v>
      </c>
      <c r="H1243" s="293" t="s">
        <v>14828</v>
      </c>
      <c r="I1243" s="291">
        <v>19.399999999999999</v>
      </c>
      <c r="J1243" s="292">
        <v>12.9</v>
      </c>
      <c r="K1243" s="292">
        <v>6.5</v>
      </c>
      <c r="L1243" s="292">
        <v>0</v>
      </c>
      <c r="M1243" s="293">
        <v>0</v>
      </c>
      <c r="O1243" s="5"/>
      <c r="P1243" s="5"/>
      <c r="Q1243" s="5"/>
      <c r="R1243" s="5"/>
      <c r="S1243" s="5"/>
      <c r="T1243" s="5"/>
    </row>
    <row r="1244" spans="1:20" s="70" customFormat="1" x14ac:dyDescent="0.2">
      <c r="A1244" s="315" t="s">
        <v>1311</v>
      </c>
      <c r="B1244" s="292" t="s">
        <v>17078</v>
      </c>
      <c r="C1244" s="316" t="s">
        <v>14330</v>
      </c>
      <c r="D1244" s="292">
        <v>56005</v>
      </c>
      <c r="E1244" s="292" t="s">
        <v>14757</v>
      </c>
      <c r="F1244" s="292" t="s">
        <v>18436</v>
      </c>
      <c r="G1244" s="292" t="s">
        <v>18438</v>
      </c>
      <c r="H1244" s="293" t="s">
        <v>14828</v>
      </c>
      <c r="I1244" s="291">
        <v>19.399999999999999</v>
      </c>
      <c r="J1244" s="292">
        <v>12.9</v>
      </c>
      <c r="K1244" s="292">
        <v>6.5</v>
      </c>
      <c r="L1244" s="292">
        <v>0</v>
      </c>
      <c r="M1244" s="293">
        <v>0</v>
      </c>
      <c r="O1244" s="5"/>
      <c r="P1244" s="5"/>
      <c r="Q1244" s="5"/>
      <c r="R1244" s="5"/>
      <c r="S1244" s="5"/>
      <c r="T1244" s="5"/>
    </row>
    <row r="1245" spans="1:20" s="70" customFormat="1" x14ac:dyDescent="0.2">
      <c r="A1245" s="315" t="s">
        <v>1311</v>
      </c>
      <c r="B1245" s="292" t="s">
        <v>17078</v>
      </c>
      <c r="C1245" s="316" t="s">
        <v>14330</v>
      </c>
      <c r="D1245" s="292">
        <v>56005</v>
      </c>
      <c r="E1245" s="292" t="s">
        <v>14757</v>
      </c>
      <c r="F1245" s="292" t="s">
        <v>18436</v>
      </c>
      <c r="G1245" s="292" t="s">
        <v>18439</v>
      </c>
      <c r="H1245" s="293" t="s">
        <v>14828</v>
      </c>
      <c r="I1245" s="291">
        <v>19.399999999999999</v>
      </c>
      <c r="J1245" s="292">
        <v>12.9</v>
      </c>
      <c r="K1245" s="292">
        <v>6.5</v>
      </c>
      <c r="L1245" s="292">
        <v>0</v>
      </c>
      <c r="M1245" s="293">
        <v>0</v>
      </c>
      <c r="O1245" s="5"/>
      <c r="P1245" s="5"/>
      <c r="Q1245" s="5"/>
      <c r="R1245" s="5"/>
      <c r="S1245" s="5"/>
      <c r="T1245" s="5"/>
    </row>
    <row r="1246" spans="1:20" s="70" customFormat="1" x14ac:dyDescent="0.2">
      <c r="A1246" s="315" t="s">
        <v>1311</v>
      </c>
      <c r="B1246" s="292" t="s">
        <v>17078</v>
      </c>
      <c r="C1246" s="316" t="s">
        <v>14330</v>
      </c>
      <c r="D1246" s="292">
        <v>56005</v>
      </c>
      <c r="E1246" s="292" t="s">
        <v>14757</v>
      </c>
      <c r="F1246" s="292" t="s">
        <v>18436</v>
      </c>
      <c r="G1246" s="292" t="s">
        <v>18440</v>
      </c>
      <c r="H1246" s="293" t="s">
        <v>14828</v>
      </c>
      <c r="I1246" s="291">
        <v>19.399999999999999</v>
      </c>
      <c r="J1246" s="292">
        <v>12.9</v>
      </c>
      <c r="K1246" s="292">
        <v>6.5</v>
      </c>
      <c r="L1246" s="292">
        <v>0</v>
      </c>
      <c r="M1246" s="293">
        <v>0</v>
      </c>
      <c r="O1246" s="5"/>
      <c r="P1246" s="5"/>
      <c r="Q1246" s="5"/>
      <c r="R1246" s="5"/>
      <c r="S1246" s="5"/>
      <c r="T1246" s="5"/>
    </row>
    <row r="1247" spans="1:20" s="70" customFormat="1" x14ac:dyDescent="0.2">
      <c r="A1247" s="315" t="s">
        <v>1311</v>
      </c>
      <c r="B1247" s="292" t="s">
        <v>17078</v>
      </c>
      <c r="C1247" s="316" t="s">
        <v>14330</v>
      </c>
      <c r="D1247" s="292">
        <v>56005</v>
      </c>
      <c r="E1247" s="292" t="s">
        <v>14757</v>
      </c>
      <c r="F1247" s="292" t="s">
        <v>18436</v>
      </c>
      <c r="G1247" s="292" t="s">
        <v>18441</v>
      </c>
      <c r="H1247" s="293" t="s">
        <v>14828</v>
      </c>
      <c r="I1247" s="291">
        <v>19.399999999999999</v>
      </c>
      <c r="J1247" s="292">
        <v>12.9</v>
      </c>
      <c r="K1247" s="292">
        <v>6.5</v>
      </c>
      <c r="L1247" s="292">
        <v>0</v>
      </c>
      <c r="M1247" s="293">
        <v>0</v>
      </c>
      <c r="O1247" s="5"/>
      <c r="P1247" s="5"/>
      <c r="Q1247" s="5"/>
      <c r="R1247" s="5"/>
      <c r="S1247" s="5"/>
      <c r="T1247" s="5"/>
    </row>
    <row r="1248" spans="1:20" s="70" customFormat="1" x14ac:dyDescent="0.2">
      <c r="A1248" s="315" t="s">
        <v>1311</v>
      </c>
      <c r="B1248" s="292" t="s">
        <v>17078</v>
      </c>
      <c r="C1248" s="316" t="s">
        <v>14330</v>
      </c>
      <c r="D1248" s="292">
        <v>56005</v>
      </c>
      <c r="E1248" s="292" t="s">
        <v>14757</v>
      </c>
      <c r="F1248" s="292" t="s">
        <v>18436</v>
      </c>
      <c r="G1248" s="292" t="s">
        <v>18442</v>
      </c>
      <c r="H1248" s="293" t="s">
        <v>14828</v>
      </c>
      <c r="I1248" s="291">
        <v>19.399999999999999</v>
      </c>
      <c r="J1248" s="292">
        <v>12.9</v>
      </c>
      <c r="K1248" s="292">
        <v>6.5</v>
      </c>
      <c r="L1248" s="292">
        <v>0</v>
      </c>
      <c r="M1248" s="293">
        <v>0</v>
      </c>
      <c r="O1248" s="5"/>
      <c r="P1248" s="5"/>
      <c r="Q1248" s="5"/>
      <c r="R1248" s="5"/>
      <c r="S1248" s="5"/>
      <c r="T1248" s="5"/>
    </row>
    <row r="1249" spans="1:20" s="70" customFormat="1" x14ac:dyDescent="0.2">
      <c r="A1249" s="315" t="s">
        <v>1311</v>
      </c>
      <c r="B1249" s="292" t="s">
        <v>17078</v>
      </c>
      <c r="C1249" s="316" t="s">
        <v>14330</v>
      </c>
      <c r="D1249" s="292">
        <v>56005</v>
      </c>
      <c r="E1249" s="292" t="s">
        <v>14757</v>
      </c>
      <c r="F1249" s="292" t="s">
        <v>18436</v>
      </c>
      <c r="G1249" s="292" t="s">
        <v>18443</v>
      </c>
      <c r="H1249" s="293" t="s">
        <v>14828</v>
      </c>
      <c r="I1249" s="291">
        <v>19.399999999999999</v>
      </c>
      <c r="J1249" s="292">
        <v>12.9</v>
      </c>
      <c r="K1249" s="292">
        <v>6.5</v>
      </c>
      <c r="L1249" s="292">
        <v>0</v>
      </c>
      <c r="M1249" s="293">
        <v>0</v>
      </c>
      <c r="O1249" s="5"/>
      <c r="P1249" s="5"/>
      <c r="Q1249" s="5"/>
      <c r="R1249" s="5"/>
      <c r="S1249" s="5"/>
      <c r="T1249" s="5"/>
    </row>
    <row r="1250" spans="1:20" s="70" customFormat="1" x14ac:dyDescent="0.2">
      <c r="A1250" s="315" t="s">
        <v>1311</v>
      </c>
      <c r="B1250" s="292" t="s">
        <v>17078</v>
      </c>
      <c r="C1250" s="316" t="s">
        <v>14330</v>
      </c>
      <c r="D1250" s="292">
        <v>56005</v>
      </c>
      <c r="E1250" s="292" t="s">
        <v>14757</v>
      </c>
      <c r="F1250" s="292" t="s">
        <v>18444</v>
      </c>
      <c r="G1250" s="292" t="s">
        <v>17382</v>
      </c>
      <c r="H1250" s="293" t="s">
        <v>14828</v>
      </c>
      <c r="I1250" s="291">
        <v>19.410755079500127</v>
      </c>
      <c r="J1250" s="292">
        <v>12.9</v>
      </c>
      <c r="K1250" s="292">
        <v>6.5</v>
      </c>
      <c r="L1250" s="292">
        <v>0</v>
      </c>
      <c r="M1250" s="293">
        <v>0</v>
      </c>
      <c r="O1250" s="5"/>
      <c r="P1250" s="5"/>
      <c r="Q1250" s="5"/>
      <c r="R1250" s="5"/>
      <c r="S1250" s="5"/>
      <c r="T1250" s="5"/>
    </row>
    <row r="1251" spans="1:20" s="70" customFormat="1" x14ac:dyDescent="0.2">
      <c r="A1251" s="315" t="s">
        <v>1311</v>
      </c>
      <c r="B1251" s="292" t="s">
        <v>17078</v>
      </c>
      <c r="C1251" s="316" t="s">
        <v>14330</v>
      </c>
      <c r="D1251" s="292">
        <v>56005</v>
      </c>
      <c r="E1251" s="292" t="s">
        <v>14757</v>
      </c>
      <c r="F1251" s="292" t="s">
        <v>18444</v>
      </c>
      <c r="G1251" s="292" t="s">
        <v>17382</v>
      </c>
      <c r="H1251" s="293" t="s">
        <v>14828</v>
      </c>
      <c r="I1251" s="291">
        <v>19.410755079500127</v>
      </c>
      <c r="J1251" s="292">
        <v>12.9</v>
      </c>
      <c r="K1251" s="292">
        <v>6.5</v>
      </c>
      <c r="L1251" s="292">
        <v>0</v>
      </c>
      <c r="M1251" s="293">
        <v>0</v>
      </c>
      <c r="O1251" s="5"/>
      <c r="P1251" s="5"/>
      <c r="Q1251" s="5"/>
      <c r="R1251" s="5"/>
      <c r="S1251" s="5"/>
      <c r="T1251" s="5"/>
    </row>
    <row r="1252" spans="1:20" s="70" customFormat="1" x14ac:dyDescent="0.2">
      <c r="A1252" s="315" t="s">
        <v>1311</v>
      </c>
      <c r="B1252" s="292" t="s">
        <v>17078</v>
      </c>
      <c r="C1252" s="316" t="s">
        <v>14330</v>
      </c>
      <c r="D1252" s="292">
        <v>56005</v>
      </c>
      <c r="E1252" s="292" t="s">
        <v>14757</v>
      </c>
      <c r="F1252" s="292" t="s">
        <v>18444</v>
      </c>
      <c r="G1252" s="292" t="s">
        <v>18445</v>
      </c>
      <c r="H1252" s="293" t="s">
        <v>14828</v>
      </c>
      <c r="I1252" s="291">
        <v>12.001273301841474</v>
      </c>
      <c r="J1252" s="292">
        <v>17.100000000000001</v>
      </c>
      <c r="K1252" s="292">
        <v>4.3</v>
      </c>
      <c r="L1252" s="292">
        <v>0</v>
      </c>
      <c r="M1252" s="293">
        <v>0</v>
      </c>
      <c r="O1252" s="5"/>
      <c r="P1252" s="5"/>
      <c r="Q1252" s="5"/>
      <c r="R1252" s="5"/>
      <c r="S1252" s="5"/>
      <c r="T1252" s="5"/>
    </row>
    <row r="1253" spans="1:20" s="70" customFormat="1" x14ac:dyDescent="0.2">
      <c r="A1253" s="315" t="s">
        <v>1311</v>
      </c>
      <c r="B1253" s="292" t="s">
        <v>17078</v>
      </c>
      <c r="C1253" s="316" t="s">
        <v>14330</v>
      </c>
      <c r="D1253" s="292">
        <v>56005</v>
      </c>
      <c r="E1253" s="292" t="s">
        <v>14757</v>
      </c>
      <c r="F1253" s="292" t="s">
        <v>18444</v>
      </c>
      <c r="G1253" s="292" t="s">
        <v>17382</v>
      </c>
      <c r="H1253" s="293" t="s">
        <v>14828</v>
      </c>
      <c r="I1253" s="291">
        <v>19.410755079500127</v>
      </c>
      <c r="J1253" s="292">
        <v>12.9</v>
      </c>
      <c r="K1253" s="292">
        <v>6.5</v>
      </c>
      <c r="L1253" s="292">
        <v>0</v>
      </c>
      <c r="M1253" s="293">
        <v>0</v>
      </c>
      <c r="O1253" s="5"/>
      <c r="P1253" s="5"/>
      <c r="Q1253" s="5"/>
      <c r="R1253" s="5"/>
      <c r="S1253" s="5"/>
      <c r="T1253" s="5"/>
    </row>
    <row r="1254" spans="1:20" s="70" customFormat="1" x14ac:dyDescent="0.2">
      <c r="A1254" s="315" t="s">
        <v>1311</v>
      </c>
      <c r="B1254" s="292" t="s">
        <v>17078</v>
      </c>
      <c r="C1254" s="316" t="s">
        <v>14330</v>
      </c>
      <c r="D1254" s="292">
        <v>56005</v>
      </c>
      <c r="E1254" s="292" t="s">
        <v>14757</v>
      </c>
      <c r="F1254" s="292" t="s">
        <v>18444</v>
      </c>
      <c r="G1254" s="292" t="s">
        <v>18445</v>
      </c>
      <c r="H1254" s="293" t="s">
        <v>14828</v>
      </c>
      <c r="I1254" s="291">
        <v>12.001273301841474</v>
      </c>
      <c r="J1254" s="292">
        <v>17.100000000000001</v>
      </c>
      <c r="K1254" s="292">
        <v>4.3</v>
      </c>
      <c r="L1254" s="292">
        <v>0</v>
      </c>
      <c r="M1254" s="293">
        <v>0</v>
      </c>
      <c r="O1254" s="5"/>
      <c r="P1254" s="5"/>
      <c r="Q1254" s="5"/>
      <c r="R1254" s="5"/>
      <c r="S1254" s="5"/>
      <c r="T1254" s="5"/>
    </row>
    <row r="1255" spans="1:20" s="70" customFormat="1" x14ac:dyDescent="0.2">
      <c r="A1255" s="315" t="s">
        <v>1311</v>
      </c>
      <c r="B1255" s="292" t="s">
        <v>17078</v>
      </c>
      <c r="C1255" s="316" t="s">
        <v>14330</v>
      </c>
      <c r="D1255" s="292">
        <v>56005</v>
      </c>
      <c r="E1255" s="292" t="s">
        <v>14757</v>
      </c>
      <c r="F1255" s="292" t="s">
        <v>18444</v>
      </c>
      <c r="G1255" s="292" t="s">
        <v>18445</v>
      </c>
      <c r="H1255" s="293" t="s">
        <v>14828</v>
      </c>
      <c r="I1255" s="291">
        <v>12.001273301841474</v>
      </c>
      <c r="J1255" s="292">
        <v>17.100000000000001</v>
      </c>
      <c r="K1255" s="292">
        <v>4.3</v>
      </c>
      <c r="L1255" s="292">
        <v>0</v>
      </c>
      <c r="M1255" s="293">
        <v>0</v>
      </c>
      <c r="O1255" s="5"/>
      <c r="P1255" s="5"/>
      <c r="Q1255" s="5"/>
      <c r="R1255" s="5"/>
      <c r="S1255" s="5"/>
      <c r="T1255" s="5"/>
    </row>
    <row r="1256" spans="1:20" s="70" customFormat="1" x14ac:dyDescent="0.2">
      <c r="A1256" s="315" t="s">
        <v>1311</v>
      </c>
      <c r="B1256" s="292" t="s">
        <v>17078</v>
      </c>
      <c r="C1256" s="316" t="s">
        <v>14330</v>
      </c>
      <c r="D1256" s="292">
        <v>56005</v>
      </c>
      <c r="E1256" s="292" t="s">
        <v>14757</v>
      </c>
      <c r="F1256" s="292" t="s">
        <v>18444</v>
      </c>
      <c r="G1256" s="292" t="s">
        <v>18445</v>
      </c>
      <c r="H1256" s="293" t="s">
        <v>14828</v>
      </c>
      <c r="I1256" s="291">
        <v>12.001273301841474</v>
      </c>
      <c r="J1256" s="292">
        <v>17.100000000000001</v>
      </c>
      <c r="K1256" s="292">
        <v>4.3</v>
      </c>
      <c r="L1256" s="292">
        <v>0</v>
      </c>
      <c r="M1256" s="293">
        <v>0</v>
      </c>
      <c r="O1256" s="5"/>
      <c r="P1256" s="5"/>
      <c r="Q1256" s="5"/>
      <c r="R1256" s="5"/>
      <c r="S1256" s="5"/>
      <c r="T1256" s="5"/>
    </row>
    <row r="1257" spans="1:20" s="70" customFormat="1" x14ac:dyDescent="0.2">
      <c r="A1257" s="315" t="s">
        <v>1311</v>
      </c>
      <c r="B1257" s="292" t="s">
        <v>17078</v>
      </c>
      <c r="C1257" s="316" t="s">
        <v>14330</v>
      </c>
      <c r="D1257" s="292">
        <v>56005</v>
      </c>
      <c r="E1257" s="292" t="s">
        <v>14757</v>
      </c>
      <c r="F1257" s="292" t="s">
        <v>18444</v>
      </c>
      <c r="G1257" s="292" t="s">
        <v>17382</v>
      </c>
      <c r="H1257" s="293" t="s">
        <v>14828</v>
      </c>
      <c r="I1257" s="291">
        <v>19.410755079500127</v>
      </c>
      <c r="J1257" s="292">
        <v>12.9</v>
      </c>
      <c r="K1257" s="292">
        <v>6.5</v>
      </c>
      <c r="L1257" s="292">
        <v>0</v>
      </c>
      <c r="M1257" s="293">
        <v>0</v>
      </c>
      <c r="O1257" s="5"/>
      <c r="P1257" s="5"/>
      <c r="Q1257" s="5"/>
      <c r="R1257" s="5"/>
      <c r="S1257" s="5"/>
      <c r="T1257" s="5"/>
    </row>
    <row r="1258" spans="1:20" s="70" customFormat="1" x14ac:dyDescent="0.2">
      <c r="A1258" s="315" t="s">
        <v>1311</v>
      </c>
      <c r="B1258" s="292" t="s">
        <v>17078</v>
      </c>
      <c r="C1258" s="316" t="s">
        <v>14330</v>
      </c>
      <c r="D1258" s="292">
        <v>56005</v>
      </c>
      <c r="E1258" s="292" t="s">
        <v>14757</v>
      </c>
      <c r="F1258" s="292" t="s">
        <v>18446</v>
      </c>
      <c r="G1258" s="292" t="s">
        <v>18447</v>
      </c>
      <c r="H1258" s="293" t="s">
        <v>14828</v>
      </c>
      <c r="I1258" s="291">
        <v>19.410755079500127</v>
      </c>
      <c r="J1258" s="292">
        <v>12.9</v>
      </c>
      <c r="K1258" s="292">
        <v>6.5</v>
      </c>
      <c r="L1258" s="292">
        <v>0</v>
      </c>
      <c r="M1258" s="293">
        <v>0</v>
      </c>
      <c r="O1258" s="5"/>
      <c r="P1258" s="5"/>
      <c r="Q1258" s="5"/>
      <c r="R1258" s="5"/>
      <c r="S1258" s="5"/>
      <c r="T1258" s="5"/>
    </row>
    <row r="1259" spans="1:20" s="70" customFormat="1" x14ac:dyDescent="0.2">
      <c r="A1259" s="315" t="s">
        <v>1311</v>
      </c>
      <c r="B1259" s="292" t="s">
        <v>17078</v>
      </c>
      <c r="C1259" s="316" t="s">
        <v>14330</v>
      </c>
      <c r="D1259" s="292">
        <v>56005</v>
      </c>
      <c r="E1259" s="292" t="s">
        <v>14757</v>
      </c>
      <c r="F1259" s="292" t="s">
        <v>18446</v>
      </c>
      <c r="G1259" s="292" t="s">
        <v>18448</v>
      </c>
      <c r="H1259" s="293" t="s">
        <v>14828</v>
      </c>
      <c r="I1259" s="291">
        <v>19.410755079500127</v>
      </c>
      <c r="J1259" s="292">
        <v>12.9</v>
      </c>
      <c r="K1259" s="292">
        <v>6.5</v>
      </c>
      <c r="L1259" s="292">
        <v>0</v>
      </c>
      <c r="M1259" s="293">
        <v>0</v>
      </c>
      <c r="O1259" s="5"/>
      <c r="P1259" s="5"/>
      <c r="Q1259" s="5"/>
      <c r="R1259" s="5"/>
      <c r="S1259" s="5"/>
      <c r="T1259" s="5"/>
    </row>
    <row r="1260" spans="1:20" s="70" customFormat="1" x14ac:dyDescent="0.2">
      <c r="A1260" s="315" t="s">
        <v>1311</v>
      </c>
      <c r="B1260" s="292" t="s">
        <v>17078</v>
      </c>
      <c r="C1260" s="316" t="s">
        <v>14330</v>
      </c>
      <c r="D1260" s="292">
        <v>56005</v>
      </c>
      <c r="E1260" s="292" t="s">
        <v>14757</v>
      </c>
      <c r="F1260" s="292" t="s">
        <v>18446</v>
      </c>
      <c r="G1260" s="292" t="s">
        <v>18449</v>
      </c>
      <c r="H1260" s="293" t="s">
        <v>14828</v>
      </c>
      <c r="I1260" s="291">
        <v>19.410755079500127</v>
      </c>
      <c r="J1260" s="292">
        <v>12.9</v>
      </c>
      <c r="K1260" s="292">
        <v>6.5</v>
      </c>
      <c r="L1260" s="292">
        <v>0</v>
      </c>
      <c r="M1260" s="293">
        <v>0</v>
      </c>
      <c r="O1260" s="5"/>
      <c r="P1260" s="5"/>
      <c r="Q1260" s="5"/>
      <c r="R1260" s="5"/>
      <c r="S1260" s="5"/>
      <c r="T1260" s="5"/>
    </row>
    <row r="1261" spans="1:20" s="70" customFormat="1" x14ac:dyDescent="0.2">
      <c r="A1261" s="315" t="s">
        <v>1311</v>
      </c>
      <c r="B1261" s="292" t="s">
        <v>17078</v>
      </c>
      <c r="C1261" s="316" t="s">
        <v>14330</v>
      </c>
      <c r="D1261" s="292">
        <v>56005</v>
      </c>
      <c r="E1261" s="292" t="s">
        <v>14757</v>
      </c>
      <c r="F1261" s="292" t="s">
        <v>18446</v>
      </c>
      <c r="G1261" s="292" t="s">
        <v>18450</v>
      </c>
      <c r="H1261" s="293" t="s">
        <v>14828</v>
      </c>
      <c r="I1261" s="291">
        <v>19.410755079500127</v>
      </c>
      <c r="J1261" s="292">
        <v>12.9</v>
      </c>
      <c r="K1261" s="292">
        <v>6.5</v>
      </c>
      <c r="L1261" s="292">
        <v>0</v>
      </c>
      <c r="M1261" s="293">
        <v>0</v>
      </c>
      <c r="O1261" s="5"/>
      <c r="P1261" s="5"/>
      <c r="Q1261" s="5"/>
      <c r="R1261" s="5"/>
      <c r="S1261" s="5"/>
      <c r="T1261" s="5"/>
    </row>
    <row r="1262" spans="1:20" s="70" customFormat="1" x14ac:dyDescent="0.2">
      <c r="A1262" s="315" t="s">
        <v>1311</v>
      </c>
      <c r="B1262" s="292" t="s">
        <v>17078</v>
      </c>
      <c r="C1262" s="316" t="s">
        <v>14330</v>
      </c>
      <c r="D1262" s="292">
        <v>56005</v>
      </c>
      <c r="E1262" s="292" t="s">
        <v>14757</v>
      </c>
      <c r="F1262" s="292" t="s">
        <v>18446</v>
      </c>
      <c r="G1262" s="292" t="s">
        <v>18451</v>
      </c>
      <c r="H1262" s="293" t="s">
        <v>14828</v>
      </c>
      <c r="I1262" s="291">
        <v>19.410755079500127</v>
      </c>
      <c r="J1262" s="292">
        <v>12.9</v>
      </c>
      <c r="K1262" s="292">
        <v>6.5</v>
      </c>
      <c r="L1262" s="292">
        <v>0</v>
      </c>
      <c r="M1262" s="293">
        <v>0</v>
      </c>
      <c r="O1262" s="5"/>
      <c r="P1262" s="5"/>
      <c r="Q1262" s="5"/>
      <c r="R1262" s="5"/>
      <c r="S1262" s="5"/>
      <c r="T1262" s="5"/>
    </row>
    <row r="1263" spans="1:20" s="70" customFormat="1" x14ac:dyDescent="0.2">
      <c r="A1263" s="315" t="s">
        <v>1311</v>
      </c>
      <c r="B1263" s="292" t="s">
        <v>17078</v>
      </c>
      <c r="C1263" s="316" t="s">
        <v>14330</v>
      </c>
      <c r="D1263" s="292">
        <v>56005</v>
      </c>
      <c r="E1263" s="292" t="s">
        <v>14757</v>
      </c>
      <c r="F1263" s="292" t="s">
        <v>18446</v>
      </c>
      <c r="G1263" s="292" t="s">
        <v>18452</v>
      </c>
      <c r="H1263" s="293" t="s">
        <v>14828</v>
      </c>
      <c r="I1263" s="291">
        <v>19.410755079500127</v>
      </c>
      <c r="J1263" s="292">
        <v>12.9</v>
      </c>
      <c r="K1263" s="292">
        <v>6.5</v>
      </c>
      <c r="L1263" s="292">
        <v>0</v>
      </c>
      <c r="M1263" s="293">
        <v>0</v>
      </c>
      <c r="O1263" s="5"/>
      <c r="P1263" s="5"/>
      <c r="Q1263" s="5"/>
      <c r="R1263" s="5"/>
      <c r="S1263" s="5"/>
      <c r="T1263" s="5"/>
    </row>
    <row r="1264" spans="1:20" s="70" customFormat="1" x14ac:dyDescent="0.2">
      <c r="A1264" s="315" t="s">
        <v>1311</v>
      </c>
      <c r="B1264" s="292" t="s">
        <v>17078</v>
      </c>
      <c r="C1264" s="316" t="s">
        <v>14330</v>
      </c>
      <c r="D1264" s="292">
        <v>56005</v>
      </c>
      <c r="E1264" s="292" t="s">
        <v>14757</v>
      </c>
      <c r="F1264" s="292" t="s">
        <v>18446</v>
      </c>
      <c r="G1264" s="292" t="s">
        <v>18453</v>
      </c>
      <c r="H1264" s="293" t="s">
        <v>14828</v>
      </c>
      <c r="I1264" s="291">
        <v>19.410755079500127</v>
      </c>
      <c r="J1264" s="292">
        <v>12.9</v>
      </c>
      <c r="K1264" s="292">
        <v>6.5</v>
      </c>
      <c r="L1264" s="292">
        <v>0</v>
      </c>
      <c r="M1264" s="293">
        <v>0</v>
      </c>
      <c r="O1264" s="5"/>
      <c r="P1264" s="5"/>
      <c r="Q1264" s="5"/>
      <c r="R1264" s="5"/>
      <c r="S1264" s="5"/>
      <c r="T1264" s="5"/>
    </row>
    <row r="1265" spans="1:20" s="70" customFormat="1" x14ac:dyDescent="0.2">
      <c r="A1265" s="315" t="s">
        <v>1311</v>
      </c>
      <c r="B1265" s="292" t="s">
        <v>17078</v>
      </c>
      <c r="C1265" s="316" t="s">
        <v>14330</v>
      </c>
      <c r="D1265" s="292">
        <v>56005</v>
      </c>
      <c r="E1265" s="292" t="s">
        <v>14757</v>
      </c>
      <c r="F1265" s="292" t="s">
        <v>18446</v>
      </c>
      <c r="G1265" s="292" t="s">
        <v>18454</v>
      </c>
      <c r="H1265" s="293" t="s">
        <v>14828</v>
      </c>
      <c r="I1265" s="291">
        <v>19.410755079500127</v>
      </c>
      <c r="J1265" s="292">
        <v>12.9</v>
      </c>
      <c r="K1265" s="292">
        <v>6.5</v>
      </c>
      <c r="L1265" s="292">
        <v>0</v>
      </c>
      <c r="M1265" s="293">
        <v>0</v>
      </c>
      <c r="O1265" s="5"/>
      <c r="P1265" s="5"/>
      <c r="Q1265" s="5"/>
      <c r="R1265" s="5"/>
      <c r="S1265" s="5"/>
      <c r="T1265" s="5"/>
    </row>
    <row r="1266" spans="1:20" s="70" customFormat="1" x14ac:dyDescent="0.2">
      <c r="A1266" s="315" t="s">
        <v>1311</v>
      </c>
      <c r="B1266" s="292" t="s">
        <v>17078</v>
      </c>
      <c r="C1266" s="316" t="s">
        <v>14330</v>
      </c>
      <c r="D1266" s="292">
        <v>56005</v>
      </c>
      <c r="E1266" s="292" t="s">
        <v>14757</v>
      </c>
      <c r="F1266" s="292" t="s">
        <v>18446</v>
      </c>
      <c r="G1266" s="292" t="s">
        <v>18455</v>
      </c>
      <c r="H1266" s="293" t="s">
        <v>14828</v>
      </c>
      <c r="I1266" s="291">
        <v>19.410755079500127</v>
      </c>
      <c r="J1266" s="292">
        <v>12.9</v>
      </c>
      <c r="K1266" s="292">
        <v>6.5</v>
      </c>
      <c r="L1266" s="292">
        <v>0</v>
      </c>
      <c r="M1266" s="293">
        <v>0</v>
      </c>
      <c r="O1266" s="5"/>
      <c r="P1266" s="5"/>
      <c r="Q1266" s="5"/>
      <c r="R1266" s="5"/>
      <c r="S1266" s="5"/>
      <c r="T1266" s="5"/>
    </row>
    <row r="1267" spans="1:20" s="70" customFormat="1" x14ac:dyDescent="0.2">
      <c r="A1267" s="315" t="s">
        <v>1311</v>
      </c>
      <c r="B1267" s="292" t="s">
        <v>17078</v>
      </c>
      <c r="C1267" s="316" t="s">
        <v>14330</v>
      </c>
      <c r="D1267" s="292">
        <v>56005</v>
      </c>
      <c r="E1267" s="292" t="s">
        <v>14757</v>
      </c>
      <c r="F1267" s="292" t="s">
        <v>18446</v>
      </c>
      <c r="G1267" s="292" t="s">
        <v>18456</v>
      </c>
      <c r="H1267" s="293" t="s">
        <v>14828</v>
      </c>
      <c r="I1267" s="291">
        <v>19.410755079500127</v>
      </c>
      <c r="J1267" s="292">
        <v>12.9</v>
      </c>
      <c r="K1267" s="292">
        <v>6.5</v>
      </c>
      <c r="L1267" s="292">
        <v>0</v>
      </c>
      <c r="M1267" s="293">
        <v>0</v>
      </c>
      <c r="O1267" s="5"/>
      <c r="P1267" s="5"/>
      <c r="Q1267" s="5"/>
      <c r="R1267" s="5"/>
      <c r="S1267" s="5"/>
      <c r="T1267" s="5"/>
    </row>
    <row r="1268" spans="1:20" s="70" customFormat="1" x14ac:dyDescent="0.2">
      <c r="A1268" s="315" t="s">
        <v>1311</v>
      </c>
      <c r="B1268" s="292" t="s">
        <v>17078</v>
      </c>
      <c r="C1268" s="316" t="s">
        <v>14330</v>
      </c>
      <c r="D1268" s="292">
        <v>56005</v>
      </c>
      <c r="E1268" s="292" t="s">
        <v>14757</v>
      </c>
      <c r="F1268" s="292" t="s">
        <v>18457</v>
      </c>
      <c r="G1268" s="292" t="s">
        <v>18458</v>
      </c>
      <c r="H1268" s="293" t="s">
        <v>14828</v>
      </c>
      <c r="I1268" s="291">
        <v>7.7</v>
      </c>
      <c r="J1268" s="292">
        <v>7.7</v>
      </c>
      <c r="K1268" s="292">
        <v>3.9</v>
      </c>
      <c r="L1268" s="292">
        <v>0</v>
      </c>
      <c r="M1268" s="293">
        <v>0</v>
      </c>
      <c r="O1268" s="5"/>
      <c r="P1268" s="5"/>
      <c r="Q1268" s="5"/>
      <c r="R1268" s="5"/>
      <c r="S1268" s="5"/>
      <c r="T1268" s="5"/>
    </row>
    <row r="1269" spans="1:20" s="70" customFormat="1" x14ac:dyDescent="0.2">
      <c r="A1269" s="315" t="s">
        <v>1311</v>
      </c>
      <c r="B1269" s="292" t="s">
        <v>17078</v>
      </c>
      <c r="C1269" s="316" t="s">
        <v>14330</v>
      </c>
      <c r="D1269" s="292">
        <v>56005</v>
      </c>
      <c r="E1269" s="292" t="s">
        <v>14757</v>
      </c>
      <c r="F1269" s="292" t="s">
        <v>18457</v>
      </c>
      <c r="G1269" s="292" t="s">
        <v>18459</v>
      </c>
      <c r="H1269" s="293" t="s">
        <v>14828</v>
      </c>
      <c r="I1269" s="291">
        <v>6.2</v>
      </c>
      <c r="J1269" s="292">
        <v>6.2</v>
      </c>
      <c r="K1269" s="292">
        <v>3.1</v>
      </c>
      <c r="L1269" s="292">
        <v>0</v>
      </c>
      <c r="M1269" s="293">
        <v>0</v>
      </c>
      <c r="O1269" s="5"/>
      <c r="P1269" s="5"/>
      <c r="Q1269" s="5"/>
      <c r="R1269" s="5"/>
      <c r="S1269" s="5"/>
      <c r="T1269" s="5"/>
    </row>
    <row r="1270" spans="1:20" s="70" customFormat="1" x14ac:dyDescent="0.2">
      <c r="A1270" s="315" t="s">
        <v>1311</v>
      </c>
      <c r="B1270" s="292" t="s">
        <v>17078</v>
      </c>
      <c r="C1270" s="316" t="s">
        <v>14330</v>
      </c>
      <c r="D1270" s="292">
        <v>56005</v>
      </c>
      <c r="E1270" s="292" t="s">
        <v>14757</v>
      </c>
      <c r="F1270" s="292" t="s">
        <v>18457</v>
      </c>
      <c r="G1270" s="292" t="s">
        <v>18460</v>
      </c>
      <c r="H1270" s="293" t="s">
        <v>14828</v>
      </c>
      <c r="I1270" s="291">
        <v>9.1766257884805249</v>
      </c>
      <c r="J1270" s="292">
        <v>6.1</v>
      </c>
      <c r="K1270" s="292">
        <v>3.1</v>
      </c>
      <c r="L1270" s="292">
        <v>0</v>
      </c>
      <c r="M1270" s="293">
        <v>0</v>
      </c>
      <c r="O1270" s="5"/>
      <c r="P1270" s="5"/>
      <c r="Q1270" s="5"/>
      <c r="R1270" s="5"/>
      <c r="S1270" s="5"/>
      <c r="T1270" s="5"/>
    </row>
    <row r="1271" spans="1:20" s="70" customFormat="1" x14ac:dyDescent="0.2">
      <c r="A1271" s="315" t="s">
        <v>1311</v>
      </c>
      <c r="B1271" s="292" t="s">
        <v>17078</v>
      </c>
      <c r="C1271" s="316" t="s">
        <v>14330</v>
      </c>
      <c r="D1271" s="292">
        <v>56005</v>
      </c>
      <c r="E1271" s="292" t="s">
        <v>14757</v>
      </c>
      <c r="F1271" s="292" t="s">
        <v>18457</v>
      </c>
      <c r="G1271" s="292" t="s">
        <v>18461</v>
      </c>
      <c r="H1271" s="293" t="s">
        <v>14828</v>
      </c>
      <c r="I1271" s="291">
        <v>19.421190969327814</v>
      </c>
      <c r="J1271" s="292">
        <v>12.9</v>
      </c>
      <c r="K1271" s="292">
        <v>6.5</v>
      </c>
      <c r="L1271" s="292">
        <v>0</v>
      </c>
      <c r="M1271" s="293">
        <v>0</v>
      </c>
      <c r="O1271" s="5"/>
      <c r="P1271" s="5"/>
      <c r="Q1271" s="5"/>
      <c r="R1271" s="5"/>
      <c r="S1271" s="5"/>
      <c r="T1271" s="5"/>
    </row>
    <row r="1272" spans="1:20" s="70" customFormat="1" x14ac:dyDescent="0.2">
      <c r="A1272" s="315" t="s">
        <v>1311</v>
      </c>
      <c r="B1272" s="292" t="s">
        <v>17078</v>
      </c>
      <c r="C1272" s="316" t="s">
        <v>14330</v>
      </c>
      <c r="D1272" s="292">
        <v>56005</v>
      </c>
      <c r="E1272" s="292" t="s">
        <v>14757</v>
      </c>
      <c r="F1272" s="292" t="s">
        <v>18457</v>
      </c>
      <c r="G1272" s="292" t="s">
        <v>18462</v>
      </c>
      <c r="H1272" s="293" t="s">
        <v>14828</v>
      </c>
      <c r="I1272" s="291">
        <v>19.421190969327814</v>
      </c>
      <c r="J1272" s="292">
        <v>12.9</v>
      </c>
      <c r="K1272" s="292">
        <v>6.5</v>
      </c>
      <c r="L1272" s="292">
        <v>0</v>
      </c>
      <c r="M1272" s="293">
        <v>0</v>
      </c>
      <c r="O1272" s="5"/>
      <c r="P1272" s="5"/>
      <c r="Q1272" s="5"/>
      <c r="R1272" s="5"/>
      <c r="S1272" s="5"/>
      <c r="T1272" s="5"/>
    </row>
    <row r="1273" spans="1:20" s="70" customFormat="1" x14ac:dyDescent="0.2">
      <c r="A1273" s="315" t="s">
        <v>1311</v>
      </c>
      <c r="B1273" s="292" t="s">
        <v>17078</v>
      </c>
      <c r="C1273" s="316" t="s">
        <v>14330</v>
      </c>
      <c r="D1273" s="292">
        <v>56005</v>
      </c>
      <c r="E1273" s="292" t="s">
        <v>14757</v>
      </c>
      <c r="F1273" s="292" t="s">
        <v>18463</v>
      </c>
      <c r="G1273" s="292" t="s">
        <v>18464</v>
      </c>
      <c r="H1273" s="293" t="s">
        <v>14828</v>
      </c>
      <c r="I1273" s="291">
        <v>19.399999999999999</v>
      </c>
      <c r="J1273" s="292">
        <v>12.9</v>
      </c>
      <c r="K1273" s="292">
        <v>6.5</v>
      </c>
      <c r="L1273" s="292">
        <v>0</v>
      </c>
      <c r="M1273" s="293">
        <v>0</v>
      </c>
      <c r="O1273" s="5"/>
      <c r="P1273" s="5"/>
      <c r="Q1273" s="5"/>
      <c r="R1273" s="5"/>
      <c r="S1273" s="5"/>
      <c r="T1273" s="5"/>
    </row>
    <row r="1274" spans="1:20" s="70" customFormat="1" x14ac:dyDescent="0.2">
      <c r="A1274" s="315" t="s">
        <v>1311</v>
      </c>
      <c r="B1274" s="292" t="s">
        <v>17078</v>
      </c>
      <c r="C1274" s="316" t="s">
        <v>14330</v>
      </c>
      <c r="D1274" s="292">
        <v>56005</v>
      </c>
      <c r="E1274" s="292" t="s">
        <v>14757</v>
      </c>
      <c r="F1274" s="292" t="s">
        <v>18463</v>
      </c>
      <c r="G1274" s="292" t="s">
        <v>18465</v>
      </c>
      <c r="H1274" s="293" t="s">
        <v>14828</v>
      </c>
      <c r="I1274" s="291">
        <v>5.8</v>
      </c>
      <c r="J1274" s="292">
        <v>5.8</v>
      </c>
      <c r="K1274" s="292">
        <v>2.9</v>
      </c>
      <c r="L1274" s="292">
        <v>0</v>
      </c>
      <c r="M1274" s="293">
        <v>0</v>
      </c>
      <c r="O1274" s="5"/>
      <c r="P1274" s="5"/>
      <c r="Q1274" s="5"/>
      <c r="R1274" s="5"/>
      <c r="S1274" s="5"/>
      <c r="T1274" s="5"/>
    </row>
    <row r="1275" spans="1:20" s="70" customFormat="1" x14ac:dyDescent="0.2">
      <c r="A1275" s="315" t="s">
        <v>1311</v>
      </c>
      <c r="B1275" s="292" t="s">
        <v>17078</v>
      </c>
      <c r="C1275" s="316" t="s">
        <v>14330</v>
      </c>
      <c r="D1275" s="292">
        <v>56005</v>
      </c>
      <c r="E1275" s="292" t="s">
        <v>14757</v>
      </c>
      <c r="F1275" s="292" t="s">
        <v>18463</v>
      </c>
      <c r="G1275" s="292" t="s">
        <v>18466</v>
      </c>
      <c r="H1275" s="293" t="s">
        <v>14828</v>
      </c>
      <c r="I1275" s="291">
        <v>5.8</v>
      </c>
      <c r="J1275" s="292">
        <v>5.8</v>
      </c>
      <c r="K1275" s="292">
        <v>2.9</v>
      </c>
      <c r="L1275" s="292">
        <v>0</v>
      </c>
      <c r="M1275" s="293">
        <v>0</v>
      </c>
      <c r="O1275" s="5"/>
      <c r="P1275" s="5"/>
      <c r="Q1275" s="5"/>
      <c r="R1275" s="5"/>
      <c r="S1275" s="5"/>
      <c r="T1275" s="5"/>
    </row>
    <row r="1276" spans="1:20" s="70" customFormat="1" x14ac:dyDescent="0.2">
      <c r="A1276" s="315" t="s">
        <v>1311</v>
      </c>
      <c r="B1276" s="292" t="s">
        <v>17078</v>
      </c>
      <c r="C1276" s="316" t="s">
        <v>14330</v>
      </c>
      <c r="D1276" s="292">
        <v>56005</v>
      </c>
      <c r="E1276" s="292" t="s">
        <v>14757</v>
      </c>
      <c r="F1276" s="292" t="s">
        <v>18467</v>
      </c>
      <c r="G1276" s="292" t="s">
        <v>18468</v>
      </c>
      <c r="H1276" s="293" t="s">
        <v>14828</v>
      </c>
      <c r="I1276" s="291">
        <v>19.399999999999999</v>
      </c>
      <c r="J1276" s="292">
        <v>12.9</v>
      </c>
      <c r="K1276" s="292">
        <v>6.5</v>
      </c>
      <c r="L1276" s="292">
        <v>0</v>
      </c>
      <c r="M1276" s="293">
        <v>0</v>
      </c>
      <c r="O1276" s="5"/>
      <c r="P1276" s="5"/>
      <c r="Q1276" s="5"/>
      <c r="R1276" s="5"/>
      <c r="S1276" s="5"/>
      <c r="T1276" s="5"/>
    </row>
    <row r="1277" spans="1:20" s="70" customFormat="1" x14ac:dyDescent="0.2">
      <c r="A1277" s="315" t="s">
        <v>1311</v>
      </c>
      <c r="B1277" s="292" t="s">
        <v>17078</v>
      </c>
      <c r="C1277" s="316" t="s">
        <v>14330</v>
      </c>
      <c r="D1277" s="292">
        <v>56005</v>
      </c>
      <c r="E1277" s="292" t="s">
        <v>14757</v>
      </c>
      <c r="F1277" s="292" t="s">
        <v>18467</v>
      </c>
      <c r="G1277" s="292" t="s">
        <v>18469</v>
      </c>
      <c r="H1277" s="293" t="s">
        <v>14828</v>
      </c>
      <c r="I1277" s="291">
        <v>5.8</v>
      </c>
      <c r="J1277" s="292">
        <v>5.8</v>
      </c>
      <c r="K1277" s="292">
        <v>2.9</v>
      </c>
      <c r="L1277" s="292">
        <v>0</v>
      </c>
      <c r="M1277" s="293">
        <v>0</v>
      </c>
      <c r="O1277" s="5"/>
      <c r="P1277" s="5"/>
      <c r="Q1277" s="5"/>
      <c r="R1277" s="5"/>
      <c r="S1277" s="5"/>
      <c r="T1277" s="5"/>
    </row>
    <row r="1278" spans="1:20" s="70" customFormat="1" x14ac:dyDescent="0.2">
      <c r="A1278" s="315" t="s">
        <v>1311</v>
      </c>
      <c r="B1278" s="292" t="s">
        <v>17078</v>
      </c>
      <c r="C1278" s="316" t="s">
        <v>14330</v>
      </c>
      <c r="D1278" s="292">
        <v>56005</v>
      </c>
      <c r="E1278" s="292" t="s">
        <v>14757</v>
      </c>
      <c r="F1278" s="292" t="s">
        <v>18467</v>
      </c>
      <c r="G1278" s="292" t="s">
        <v>18470</v>
      </c>
      <c r="H1278" s="293" t="s">
        <v>14828</v>
      </c>
      <c r="I1278" s="291">
        <v>5.8</v>
      </c>
      <c r="J1278" s="292">
        <v>5.8</v>
      </c>
      <c r="K1278" s="292">
        <v>2.9</v>
      </c>
      <c r="L1278" s="292">
        <v>0</v>
      </c>
      <c r="M1278" s="293">
        <v>0</v>
      </c>
      <c r="O1278" s="5"/>
      <c r="P1278" s="5"/>
      <c r="Q1278" s="5"/>
      <c r="R1278" s="5"/>
      <c r="S1278" s="5"/>
      <c r="T1278" s="5"/>
    </row>
    <row r="1279" spans="1:20" s="70" customFormat="1" x14ac:dyDescent="0.2">
      <c r="A1279" s="315" t="s">
        <v>1311</v>
      </c>
      <c r="B1279" s="292" t="s">
        <v>17078</v>
      </c>
      <c r="C1279" s="316" t="s">
        <v>14330</v>
      </c>
      <c r="D1279" s="292">
        <v>56005</v>
      </c>
      <c r="E1279" s="292" t="s">
        <v>14755</v>
      </c>
      <c r="F1279" s="292" t="s">
        <v>18471</v>
      </c>
      <c r="G1279" s="292" t="s">
        <v>18472</v>
      </c>
      <c r="H1279" s="293" t="s">
        <v>14828</v>
      </c>
      <c r="I1279" s="291">
        <v>11.124000000000001</v>
      </c>
      <c r="J1279" s="292">
        <v>0</v>
      </c>
      <c r="K1279" s="292">
        <v>0</v>
      </c>
      <c r="L1279" s="292">
        <v>0</v>
      </c>
      <c r="M1279" s="293">
        <v>0</v>
      </c>
      <c r="O1279" s="5"/>
      <c r="P1279" s="5"/>
      <c r="Q1279" s="5"/>
      <c r="R1279" s="5"/>
      <c r="S1279" s="5"/>
      <c r="T1279" s="5"/>
    </row>
    <row r="1280" spans="1:20" s="70" customFormat="1" x14ac:dyDescent="0.2">
      <c r="A1280" s="315" t="s">
        <v>1311</v>
      </c>
      <c r="B1280" s="292" t="s">
        <v>17078</v>
      </c>
      <c r="C1280" s="316" t="s">
        <v>14330</v>
      </c>
      <c r="D1280" s="292">
        <v>56005</v>
      </c>
      <c r="E1280" s="292" t="s">
        <v>14755</v>
      </c>
      <c r="F1280" s="292" t="s">
        <v>18471</v>
      </c>
      <c r="G1280" s="292" t="s">
        <v>18473</v>
      </c>
      <c r="H1280" s="293" t="s">
        <v>14828</v>
      </c>
      <c r="I1280" s="291">
        <v>14.273</v>
      </c>
      <c r="J1280" s="292">
        <v>0</v>
      </c>
      <c r="K1280" s="292">
        <v>0</v>
      </c>
      <c r="L1280" s="292">
        <v>0</v>
      </c>
      <c r="M1280" s="293">
        <v>0</v>
      </c>
      <c r="O1280" s="5"/>
      <c r="P1280" s="5"/>
      <c r="Q1280" s="5"/>
      <c r="R1280" s="5"/>
      <c r="S1280" s="5"/>
      <c r="T1280" s="5"/>
    </row>
    <row r="1281" spans="1:20" s="70" customFormat="1" x14ac:dyDescent="0.2">
      <c r="A1281" s="315" t="s">
        <v>1311</v>
      </c>
      <c r="B1281" s="292" t="s">
        <v>17078</v>
      </c>
      <c r="C1281" s="316" t="s">
        <v>14330</v>
      </c>
      <c r="D1281" s="292">
        <v>56005</v>
      </c>
      <c r="E1281" s="292" t="s">
        <v>14755</v>
      </c>
      <c r="F1281" s="292" t="s">
        <v>18474</v>
      </c>
      <c r="G1281" s="292" t="s">
        <v>18475</v>
      </c>
      <c r="H1281" s="293" t="s">
        <v>14828</v>
      </c>
      <c r="I1281" s="291">
        <v>3.8620000000000001</v>
      </c>
      <c r="J1281" s="292">
        <v>0</v>
      </c>
      <c r="K1281" s="292">
        <v>0</v>
      </c>
      <c r="L1281" s="292">
        <v>0</v>
      </c>
      <c r="M1281" s="293">
        <v>0</v>
      </c>
      <c r="O1281" s="5"/>
      <c r="P1281" s="5"/>
      <c r="Q1281" s="5"/>
      <c r="R1281" s="5"/>
      <c r="S1281" s="5"/>
      <c r="T1281" s="5"/>
    </row>
    <row r="1282" spans="1:20" s="70" customFormat="1" x14ac:dyDescent="0.2">
      <c r="A1282" s="315" t="s">
        <v>1311</v>
      </c>
      <c r="B1282" s="292" t="s">
        <v>17078</v>
      </c>
      <c r="C1282" s="316" t="s">
        <v>14330</v>
      </c>
      <c r="D1282" s="292">
        <v>56005</v>
      </c>
      <c r="E1282" s="292" t="s">
        <v>14757</v>
      </c>
      <c r="F1282" s="292" t="s">
        <v>18474</v>
      </c>
      <c r="G1282" s="292" t="s">
        <v>18476</v>
      </c>
      <c r="H1282" s="293" t="s">
        <v>14828</v>
      </c>
      <c r="I1282" s="291">
        <v>3.8620000000000001</v>
      </c>
      <c r="J1282" s="292">
        <v>0</v>
      </c>
      <c r="K1282" s="292">
        <v>0</v>
      </c>
      <c r="L1282" s="292">
        <v>0</v>
      </c>
      <c r="M1282" s="293">
        <v>0</v>
      </c>
      <c r="O1282" s="5"/>
      <c r="P1282" s="5"/>
      <c r="Q1282" s="5"/>
      <c r="R1282" s="5"/>
      <c r="S1282" s="5"/>
      <c r="T1282" s="5"/>
    </row>
    <row r="1283" spans="1:20" s="70" customFormat="1" x14ac:dyDescent="0.2">
      <c r="A1283" s="315" t="s">
        <v>1311</v>
      </c>
      <c r="B1283" s="292" t="s">
        <v>17078</v>
      </c>
      <c r="C1283" s="316" t="s">
        <v>14330</v>
      </c>
      <c r="D1283" s="292">
        <v>56005</v>
      </c>
      <c r="E1283" s="292" t="s">
        <v>14755</v>
      </c>
      <c r="F1283" s="292" t="s">
        <v>18477</v>
      </c>
      <c r="G1283" s="292" t="s">
        <v>18478</v>
      </c>
      <c r="H1283" s="293" t="s">
        <v>14828</v>
      </c>
      <c r="I1283" s="291">
        <v>3.8620000000000001</v>
      </c>
      <c r="J1283" s="292">
        <v>0</v>
      </c>
      <c r="K1283" s="292">
        <v>0</v>
      </c>
      <c r="L1283" s="292">
        <v>0</v>
      </c>
      <c r="M1283" s="293">
        <v>0</v>
      </c>
      <c r="O1283" s="5"/>
      <c r="P1283" s="5"/>
      <c r="Q1283" s="5"/>
      <c r="R1283" s="5"/>
      <c r="S1283" s="5"/>
      <c r="T1283" s="5"/>
    </row>
    <row r="1284" spans="1:20" s="70" customFormat="1" x14ac:dyDescent="0.2">
      <c r="A1284" s="315" t="s">
        <v>1311</v>
      </c>
      <c r="B1284" s="292" t="s">
        <v>17078</v>
      </c>
      <c r="C1284" s="316" t="s">
        <v>14330</v>
      </c>
      <c r="D1284" s="292">
        <v>56005</v>
      </c>
      <c r="E1284" s="292" t="s">
        <v>14755</v>
      </c>
      <c r="F1284" s="292" t="s">
        <v>18477</v>
      </c>
      <c r="G1284" s="292" t="s">
        <v>18479</v>
      </c>
      <c r="H1284" s="293" t="s">
        <v>14828</v>
      </c>
      <c r="I1284" s="291">
        <v>3.8620000000000001</v>
      </c>
      <c r="J1284" s="292">
        <v>0</v>
      </c>
      <c r="K1284" s="292">
        <v>0</v>
      </c>
      <c r="L1284" s="292">
        <v>0</v>
      </c>
      <c r="M1284" s="293">
        <v>0</v>
      </c>
      <c r="O1284" s="5"/>
      <c r="P1284" s="5"/>
      <c r="Q1284" s="5"/>
      <c r="R1284" s="5"/>
      <c r="S1284" s="5"/>
      <c r="T1284" s="5"/>
    </row>
    <row r="1285" spans="1:20" s="70" customFormat="1" x14ac:dyDescent="0.2">
      <c r="A1285" s="315" t="s">
        <v>1311</v>
      </c>
      <c r="B1285" s="292" t="s">
        <v>17078</v>
      </c>
      <c r="C1285" s="316" t="s">
        <v>14330</v>
      </c>
      <c r="D1285" s="292">
        <v>56005</v>
      </c>
      <c r="E1285" s="292" t="s">
        <v>14757</v>
      </c>
      <c r="F1285" s="292" t="s">
        <v>18480</v>
      </c>
      <c r="G1285" s="292" t="s">
        <v>18481</v>
      </c>
      <c r="H1285" s="293" t="s">
        <v>14828</v>
      </c>
      <c r="I1285" s="291">
        <v>3.8620000000000001</v>
      </c>
      <c r="J1285" s="292">
        <v>0</v>
      </c>
      <c r="K1285" s="292">
        <v>0</v>
      </c>
      <c r="L1285" s="292">
        <v>0</v>
      </c>
      <c r="M1285" s="293">
        <v>0</v>
      </c>
      <c r="O1285" s="5"/>
      <c r="P1285" s="5"/>
      <c r="Q1285" s="5"/>
      <c r="R1285" s="5"/>
      <c r="S1285" s="5"/>
      <c r="T1285" s="5"/>
    </row>
    <row r="1286" spans="1:20" s="70" customFormat="1" x14ac:dyDescent="0.2">
      <c r="A1286" s="315" t="s">
        <v>1311</v>
      </c>
      <c r="B1286" s="292" t="s">
        <v>17078</v>
      </c>
      <c r="C1286" s="316" t="s">
        <v>14330</v>
      </c>
      <c r="D1286" s="292">
        <v>56005</v>
      </c>
      <c r="E1286" s="292" t="s">
        <v>14755</v>
      </c>
      <c r="F1286" s="292" t="s">
        <v>18480</v>
      </c>
      <c r="G1286" s="292" t="s">
        <v>18482</v>
      </c>
      <c r="H1286" s="293" t="s">
        <v>14828</v>
      </c>
      <c r="I1286" s="291">
        <v>3.5249999999999999</v>
      </c>
      <c r="J1286" s="292">
        <v>0</v>
      </c>
      <c r="K1286" s="292">
        <v>0</v>
      </c>
      <c r="L1286" s="292">
        <v>0</v>
      </c>
      <c r="M1286" s="293">
        <v>0</v>
      </c>
      <c r="O1286" s="5"/>
      <c r="P1286" s="5"/>
      <c r="Q1286" s="5"/>
      <c r="R1286" s="5"/>
      <c r="S1286" s="5"/>
      <c r="T1286" s="5"/>
    </row>
    <row r="1287" spans="1:20" s="70" customFormat="1" x14ac:dyDescent="0.2">
      <c r="A1287" s="315" t="s">
        <v>1311</v>
      </c>
      <c r="B1287" s="292" t="s">
        <v>17078</v>
      </c>
      <c r="C1287" s="316" t="s">
        <v>14330</v>
      </c>
      <c r="D1287" s="292">
        <v>56005</v>
      </c>
      <c r="E1287" s="292" t="s">
        <v>14757</v>
      </c>
      <c r="F1287" s="292" t="s">
        <v>18483</v>
      </c>
      <c r="G1287" s="292" t="s">
        <v>18484</v>
      </c>
      <c r="H1287" s="293" t="s">
        <v>14828</v>
      </c>
      <c r="I1287" s="291">
        <v>6.2</v>
      </c>
      <c r="J1287" s="292">
        <v>6.2</v>
      </c>
      <c r="K1287" s="292">
        <v>3.1</v>
      </c>
      <c r="L1287" s="292">
        <v>0</v>
      </c>
      <c r="M1287" s="293">
        <v>0</v>
      </c>
      <c r="O1287" s="5"/>
      <c r="P1287" s="5"/>
      <c r="Q1287" s="5"/>
      <c r="R1287" s="5"/>
      <c r="S1287" s="5"/>
      <c r="T1287" s="5"/>
    </row>
    <row r="1288" spans="1:20" s="70" customFormat="1" x14ac:dyDescent="0.2">
      <c r="A1288" s="315" t="s">
        <v>1311</v>
      </c>
      <c r="B1288" s="292" t="s">
        <v>17078</v>
      </c>
      <c r="C1288" s="316" t="s">
        <v>14330</v>
      </c>
      <c r="D1288" s="292">
        <v>56005</v>
      </c>
      <c r="E1288" s="292" t="s">
        <v>14757</v>
      </c>
      <c r="F1288" s="292" t="s">
        <v>18483</v>
      </c>
      <c r="G1288" s="292" t="s">
        <v>18485</v>
      </c>
      <c r="H1288" s="293" t="s">
        <v>14828</v>
      </c>
      <c r="I1288" s="291">
        <v>6.2</v>
      </c>
      <c r="J1288" s="292">
        <v>6.2</v>
      </c>
      <c r="K1288" s="292">
        <v>3.1</v>
      </c>
      <c r="L1288" s="292">
        <v>0</v>
      </c>
      <c r="M1288" s="293">
        <v>0</v>
      </c>
      <c r="O1288" s="5"/>
      <c r="P1288" s="5"/>
      <c r="Q1288" s="5"/>
      <c r="R1288" s="5"/>
      <c r="S1288" s="5"/>
      <c r="T1288" s="5"/>
    </row>
    <row r="1289" spans="1:20" s="70" customFormat="1" x14ac:dyDescent="0.2">
      <c r="A1289" s="315" t="s">
        <v>1311</v>
      </c>
      <c r="B1289" s="292" t="s">
        <v>17078</v>
      </c>
      <c r="C1289" s="316" t="s">
        <v>14330</v>
      </c>
      <c r="D1289" s="292">
        <v>56005</v>
      </c>
      <c r="E1289" s="292" t="s">
        <v>14757</v>
      </c>
      <c r="F1289" s="292" t="s">
        <v>18483</v>
      </c>
      <c r="G1289" s="292" t="s">
        <v>18486</v>
      </c>
      <c r="H1289" s="293" t="s">
        <v>14828</v>
      </c>
      <c r="I1289" s="291">
        <v>6.2</v>
      </c>
      <c r="J1289" s="292">
        <v>6.2</v>
      </c>
      <c r="K1289" s="292">
        <v>3.1</v>
      </c>
      <c r="L1289" s="292">
        <v>0</v>
      </c>
      <c r="M1289" s="293">
        <v>0</v>
      </c>
      <c r="O1289" s="5"/>
      <c r="P1289" s="5"/>
      <c r="Q1289" s="5"/>
      <c r="R1289" s="5"/>
      <c r="S1289" s="5"/>
      <c r="T1289" s="5"/>
    </row>
    <row r="1290" spans="1:20" s="70" customFormat="1" x14ac:dyDescent="0.2">
      <c r="A1290" s="315" t="s">
        <v>1311</v>
      </c>
      <c r="B1290" s="292" t="s">
        <v>17078</v>
      </c>
      <c r="C1290" s="316" t="s">
        <v>14330</v>
      </c>
      <c r="D1290" s="292">
        <v>56005</v>
      </c>
      <c r="E1290" s="292" t="s">
        <v>14757</v>
      </c>
      <c r="F1290" s="292" t="s">
        <v>18483</v>
      </c>
      <c r="G1290" s="292" t="s">
        <v>18487</v>
      </c>
      <c r="H1290" s="293" t="s">
        <v>14828</v>
      </c>
      <c r="I1290" s="291">
        <v>6.2</v>
      </c>
      <c r="J1290" s="292">
        <v>6.2</v>
      </c>
      <c r="K1290" s="292">
        <v>3.1</v>
      </c>
      <c r="L1290" s="292">
        <v>0</v>
      </c>
      <c r="M1290" s="293">
        <v>0</v>
      </c>
      <c r="O1290" s="5"/>
      <c r="P1290" s="5"/>
      <c r="Q1290" s="5"/>
      <c r="R1290" s="5"/>
      <c r="S1290" s="5"/>
      <c r="T1290" s="5"/>
    </row>
    <row r="1291" spans="1:20" s="70" customFormat="1" x14ac:dyDescent="0.2">
      <c r="A1291" s="315" t="s">
        <v>1311</v>
      </c>
      <c r="B1291" s="292" t="s">
        <v>17078</v>
      </c>
      <c r="C1291" s="316" t="s">
        <v>14330</v>
      </c>
      <c r="D1291" s="292">
        <v>56005</v>
      </c>
      <c r="E1291" s="292" t="s">
        <v>14757</v>
      </c>
      <c r="F1291" s="292" t="s">
        <v>18483</v>
      </c>
      <c r="G1291" s="292" t="s">
        <v>18488</v>
      </c>
      <c r="H1291" s="293" t="s">
        <v>14828</v>
      </c>
      <c r="I1291" s="291">
        <v>6.2</v>
      </c>
      <c r="J1291" s="292">
        <v>6.2</v>
      </c>
      <c r="K1291" s="292">
        <v>3.1</v>
      </c>
      <c r="L1291" s="292">
        <v>0</v>
      </c>
      <c r="M1291" s="293">
        <v>0</v>
      </c>
      <c r="O1291" s="5"/>
      <c r="P1291" s="5"/>
      <c r="Q1291" s="5"/>
      <c r="R1291" s="5"/>
      <c r="S1291" s="5"/>
      <c r="T1291" s="5"/>
    </row>
    <row r="1292" spans="1:20" s="70" customFormat="1" x14ac:dyDescent="0.2">
      <c r="A1292" s="315" t="s">
        <v>1311</v>
      </c>
      <c r="B1292" s="292" t="s">
        <v>17078</v>
      </c>
      <c r="C1292" s="316" t="s">
        <v>14330</v>
      </c>
      <c r="D1292" s="292">
        <v>56005</v>
      </c>
      <c r="E1292" s="292" t="s">
        <v>14757</v>
      </c>
      <c r="F1292" s="292" t="s">
        <v>18483</v>
      </c>
      <c r="G1292" s="292" t="s">
        <v>18489</v>
      </c>
      <c r="H1292" s="293" t="s">
        <v>14828</v>
      </c>
      <c r="I1292" s="291">
        <v>6.2</v>
      </c>
      <c r="J1292" s="292">
        <v>6.2</v>
      </c>
      <c r="K1292" s="292">
        <v>3.1</v>
      </c>
      <c r="L1292" s="292">
        <v>0</v>
      </c>
      <c r="M1292" s="293">
        <v>0</v>
      </c>
      <c r="O1292" s="5"/>
      <c r="P1292" s="5"/>
      <c r="Q1292" s="5"/>
      <c r="R1292" s="5"/>
      <c r="S1292" s="5"/>
      <c r="T1292" s="5"/>
    </row>
    <row r="1293" spans="1:20" s="70" customFormat="1" x14ac:dyDescent="0.2">
      <c r="A1293" s="315" t="s">
        <v>1311</v>
      </c>
      <c r="B1293" s="292" t="s">
        <v>17078</v>
      </c>
      <c r="C1293" s="316" t="s">
        <v>14330</v>
      </c>
      <c r="D1293" s="292">
        <v>56005</v>
      </c>
      <c r="E1293" s="292" t="s">
        <v>14757</v>
      </c>
      <c r="F1293" s="292" t="s">
        <v>18490</v>
      </c>
      <c r="G1293" s="292" t="s">
        <v>18491</v>
      </c>
      <c r="H1293" s="293" t="s">
        <v>14828</v>
      </c>
      <c r="I1293" s="291">
        <v>19.399999999999999</v>
      </c>
      <c r="J1293" s="292">
        <v>12.69</v>
      </c>
      <c r="K1293" s="292">
        <v>6.5</v>
      </c>
      <c r="L1293" s="292">
        <v>0</v>
      </c>
      <c r="M1293" s="293">
        <v>0</v>
      </c>
      <c r="O1293" s="5"/>
      <c r="P1293" s="5"/>
      <c r="Q1293" s="5"/>
      <c r="R1293" s="5"/>
      <c r="S1293" s="5"/>
      <c r="T1293" s="5"/>
    </row>
    <row r="1294" spans="1:20" s="70" customFormat="1" x14ac:dyDescent="0.2">
      <c r="A1294" s="315" t="s">
        <v>1311</v>
      </c>
      <c r="B1294" s="292" t="s">
        <v>17078</v>
      </c>
      <c r="C1294" s="316" t="s">
        <v>14330</v>
      </c>
      <c r="D1294" s="292">
        <v>56005</v>
      </c>
      <c r="E1294" s="292" t="s">
        <v>14757</v>
      </c>
      <c r="F1294" s="292" t="s">
        <v>18490</v>
      </c>
      <c r="G1294" s="292" t="s">
        <v>18492</v>
      </c>
      <c r="H1294" s="293" t="s">
        <v>14828</v>
      </c>
      <c r="I1294" s="291">
        <v>19.399999999999999</v>
      </c>
      <c r="J1294" s="292">
        <v>12.9</v>
      </c>
      <c r="K1294" s="292">
        <v>6.5</v>
      </c>
      <c r="L1294" s="292">
        <v>0</v>
      </c>
      <c r="M1294" s="293">
        <v>0</v>
      </c>
      <c r="O1294" s="5"/>
      <c r="P1294" s="5"/>
      <c r="Q1294" s="5"/>
      <c r="R1294" s="5"/>
      <c r="S1294" s="5"/>
      <c r="T1294" s="5"/>
    </row>
    <row r="1295" spans="1:20" s="70" customFormat="1" x14ac:dyDescent="0.2">
      <c r="A1295" s="315" t="s">
        <v>1311</v>
      </c>
      <c r="B1295" s="292" t="s">
        <v>17078</v>
      </c>
      <c r="C1295" s="316" t="s">
        <v>14330</v>
      </c>
      <c r="D1295" s="292">
        <v>56005</v>
      </c>
      <c r="E1295" s="292" t="s">
        <v>14757</v>
      </c>
      <c r="F1295" s="292" t="s">
        <v>18490</v>
      </c>
      <c r="G1295" s="292" t="s">
        <v>18493</v>
      </c>
      <c r="H1295" s="293" t="s">
        <v>14828</v>
      </c>
      <c r="I1295" s="291">
        <v>19.399999999999999</v>
      </c>
      <c r="J1295" s="292">
        <v>12.9</v>
      </c>
      <c r="K1295" s="292">
        <v>6.5</v>
      </c>
      <c r="L1295" s="292">
        <v>0</v>
      </c>
      <c r="M1295" s="293">
        <v>0</v>
      </c>
      <c r="O1295" s="5"/>
      <c r="P1295" s="5"/>
      <c r="Q1295" s="5"/>
      <c r="R1295" s="5"/>
      <c r="S1295" s="5"/>
      <c r="T1295" s="5"/>
    </row>
    <row r="1296" spans="1:20" s="70" customFormat="1" x14ac:dyDescent="0.2">
      <c r="A1296" s="315" t="s">
        <v>1311</v>
      </c>
      <c r="B1296" s="292" t="s">
        <v>17078</v>
      </c>
      <c r="C1296" s="316" t="s">
        <v>14330</v>
      </c>
      <c r="D1296" s="292">
        <v>56005</v>
      </c>
      <c r="E1296" s="292" t="s">
        <v>14757</v>
      </c>
      <c r="F1296" s="292" t="s">
        <v>18490</v>
      </c>
      <c r="G1296" s="292" t="s">
        <v>18494</v>
      </c>
      <c r="H1296" s="293" t="s">
        <v>14828</v>
      </c>
      <c r="I1296" s="291">
        <v>20</v>
      </c>
      <c r="J1296" s="292">
        <v>6.7</v>
      </c>
      <c r="K1296" s="292">
        <v>6.7</v>
      </c>
      <c r="L1296" s="292">
        <v>0</v>
      </c>
      <c r="M1296" s="293">
        <v>0</v>
      </c>
      <c r="O1296" s="5"/>
      <c r="P1296" s="5"/>
      <c r="Q1296" s="5"/>
      <c r="R1296" s="5"/>
      <c r="S1296" s="5"/>
      <c r="T1296" s="5"/>
    </row>
    <row r="1297" spans="1:20" s="70" customFormat="1" x14ac:dyDescent="0.2">
      <c r="A1297" s="315" t="s">
        <v>1311</v>
      </c>
      <c r="B1297" s="292" t="s">
        <v>17078</v>
      </c>
      <c r="C1297" s="316" t="s">
        <v>14330</v>
      </c>
      <c r="D1297" s="292">
        <v>56005</v>
      </c>
      <c r="E1297" s="292" t="s">
        <v>14757</v>
      </c>
      <c r="F1297" s="292" t="s">
        <v>18490</v>
      </c>
      <c r="G1297" s="292" t="s">
        <v>18495</v>
      </c>
      <c r="H1297" s="293" t="s">
        <v>14828</v>
      </c>
      <c r="I1297" s="291">
        <v>6.2</v>
      </c>
      <c r="J1297" s="292">
        <v>3.1</v>
      </c>
      <c r="K1297" s="292">
        <v>3.1</v>
      </c>
      <c r="L1297" s="292">
        <v>0</v>
      </c>
      <c r="M1297" s="293">
        <v>0</v>
      </c>
      <c r="O1297" s="5"/>
      <c r="P1297" s="5"/>
      <c r="Q1297" s="5"/>
      <c r="R1297" s="5"/>
      <c r="S1297" s="5"/>
      <c r="T1297" s="5"/>
    </row>
    <row r="1298" spans="1:20" s="70" customFormat="1" x14ac:dyDescent="0.2">
      <c r="A1298" s="315" t="s">
        <v>1311</v>
      </c>
      <c r="B1298" s="292" t="s">
        <v>17078</v>
      </c>
      <c r="C1298" s="316" t="s">
        <v>14330</v>
      </c>
      <c r="D1298" s="292">
        <v>56005</v>
      </c>
      <c r="E1298" s="292" t="s">
        <v>14757</v>
      </c>
      <c r="F1298" s="292" t="s">
        <v>18490</v>
      </c>
      <c r="G1298" s="292" t="s">
        <v>18496</v>
      </c>
      <c r="H1298" s="293" t="s">
        <v>14828</v>
      </c>
      <c r="I1298" s="291">
        <v>6.2</v>
      </c>
      <c r="J1298" s="292">
        <v>3.1</v>
      </c>
      <c r="K1298" s="292">
        <v>3.1</v>
      </c>
      <c r="L1298" s="292">
        <v>0</v>
      </c>
      <c r="M1298" s="293">
        <v>0</v>
      </c>
      <c r="O1298" s="5"/>
      <c r="P1298" s="5"/>
      <c r="Q1298" s="5"/>
      <c r="R1298" s="5"/>
      <c r="S1298" s="5"/>
      <c r="T1298" s="5"/>
    </row>
    <row r="1299" spans="1:20" s="70" customFormat="1" x14ac:dyDescent="0.2">
      <c r="A1299" s="315" t="s">
        <v>1311</v>
      </c>
      <c r="B1299" s="292" t="s">
        <v>17078</v>
      </c>
      <c r="C1299" s="316" t="s">
        <v>14330</v>
      </c>
      <c r="D1299" s="292">
        <v>56005</v>
      </c>
      <c r="E1299" s="292" t="s">
        <v>14757</v>
      </c>
      <c r="F1299" s="292" t="s">
        <v>18490</v>
      </c>
      <c r="G1299" s="292" t="s">
        <v>18497</v>
      </c>
      <c r="H1299" s="293" t="s">
        <v>14828</v>
      </c>
      <c r="I1299" s="291">
        <v>6.2</v>
      </c>
      <c r="J1299" s="292">
        <v>3.1</v>
      </c>
      <c r="K1299" s="292">
        <v>3.1</v>
      </c>
      <c r="L1299" s="292">
        <v>0</v>
      </c>
      <c r="M1299" s="293">
        <v>0</v>
      </c>
      <c r="O1299" s="5"/>
      <c r="P1299" s="5"/>
      <c r="Q1299" s="5"/>
      <c r="R1299" s="5"/>
      <c r="S1299" s="5"/>
      <c r="T1299" s="5"/>
    </row>
    <row r="1300" spans="1:20" s="70" customFormat="1" x14ac:dyDescent="0.2">
      <c r="A1300" s="315" t="s">
        <v>1311</v>
      </c>
      <c r="B1300" s="292" t="s">
        <v>17078</v>
      </c>
      <c r="C1300" s="316" t="s">
        <v>14330</v>
      </c>
      <c r="D1300" s="292">
        <v>56005</v>
      </c>
      <c r="E1300" s="292" t="s">
        <v>14757</v>
      </c>
      <c r="F1300" s="292" t="s">
        <v>18490</v>
      </c>
      <c r="G1300" s="292" t="s">
        <v>18498</v>
      </c>
      <c r="H1300" s="293" t="s">
        <v>14828</v>
      </c>
      <c r="I1300" s="291">
        <v>6.2</v>
      </c>
      <c r="J1300" s="292">
        <v>3.1</v>
      </c>
      <c r="K1300" s="292">
        <v>3.1</v>
      </c>
      <c r="L1300" s="292">
        <v>0</v>
      </c>
      <c r="M1300" s="293">
        <v>0</v>
      </c>
      <c r="O1300" s="5"/>
      <c r="P1300" s="5"/>
      <c r="Q1300" s="5"/>
      <c r="R1300" s="5"/>
      <c r="S1300" s="5"/>
      <c r="T1300" s="5"/>
    </row>
    <row r="1301" spans="1:20" s="70" customFormat="1" x14ac:dyDescent="0.2">
      <c r="A1301" s="315" t="s">
        <v>1311</v>
      </c>
      <c r="B1301" s="292" t="s">
        <v>17078</v>
      </c>
      <c r="C1301" s="316" t="s">
        <v>14330</v>
      </c>
      <c r="D1301" s="292">
        <v>56005</v>
      </c>
      <c r="E1301" s="292" t="s">
        <v>14757</v>
      </c>
      <c r="F1301" s="292" t="s">
        <v>18499</v>
      </c>
      <c r="G1301" s="292" t="s">
        <v>18500</v>
      </c>
      <c r="H1301" s="293" t="s">
        <v>14828</v>
      </c>
      <c r="I1301" s="291">
        <v>19.408000000000001</v>
      </c>
      <c r="J1301" s="292">
        <v>12.9</v>
      </c>
      <c r="K1301" s="292">
        <v>6.5</v>
      </c>
      <c r="L1301" s="292">
        <v>0</v>
      </c>
      <c r="M1301" s="293">
        <v>0</v>
      </c>
      <c r="O1301" s="5"/>
      <c r="P1301" s="5"/>
      <c r="Q1301" s="5"/>
      <c r="R1301" s="5"/>
      <c r="S1301" s="5"/>
      <c r="T1301" s="5"/>
    </row>
    <row r="1302" spans="1:20" s="70" customFormat="1" x14ac:dyDescent="0.2">
      <c r="A1302" s="315" t="s">
        <v>1311</v>
      </c>
      <c r="B1302" s="292" t="s">
        <v>17078</v>
      </c>
      <c r="C1302" s="316" t="s">
        <v>14330</v>
      </c>
      <c r="D1302" s="292">
        <v>56005</v>
      </c>
      <c r="E1302" s="292" t="s">
        <v>14757</v>
      </c>
      <c r="F1302" s="292" t="s">
        <v>18499</v>
      </c>
      <c r="G1302" s="292" t="s">
        <v>18501</v>
      </c>
      <c r="H1302" s="293" t="s">
        <v>14828</v>
      </c>
      <c r="I1302" s="291">
        <v>19.408000000000001</v>
      </c>
      <c r="J1302" s="292">
        <v>12.9</v>
      </c>
      <c r="K1302" s="292">
        <v>6.5</v>
      </c>
      <c r="L1302" s="292">
        <v>0</v>
      </c>
      <c r="M1302" s="293">
        <v>0</v>
      </c>
      <c r="O1302" s="5"/>
      <c r="P1302" s="5"/>
      <c r="Q1302" s="5"/>
      <c r="R1302" s="5"/>
      <c r="S1302" s="5"/>
      <c r="T1302" s="5"/>
    </row>
    <row r="1303" spans="1:20" s="70" customFormat="1" x14ac:dyDescent="0.2">
      <c r="A1303" s="315" t="s">
        <v>1311</v>
      </c>
      <c r="B1303" s="292" t="s">
        <v>17078</v>
      </c>
      <c r="C1303" s="316" t="s">
        <v>14330</v>
      </c>
      <c r="D1303" s="292">
        <v>56005</v>
      </c>
      <c r="E1303" s="292" t="s">
        <v>14757</v>
      </c>
      <c r="F1303" s="292" t="s">
        <v>18499</v>
      </c>
      <c r="G1303" s="292" t="s">
        <v>18502</v>
      </c>
      <c r="H1303" s="293" t="s">
        <v>14828</v>
      </c>
      <c r="I1303" s="291">
        <v>19.408000000000001</v>
      </c>
      <c r="J1303" s="292">
        <v>12.9</v>
      </c>
      <c r="K1303" s="292">
        <v>6.5</v>
      </c>
      <c r="L1303" s="292">
        <v>0</v>
      </c>
      <c r="M1303" s="293">
        <v>0</v>
      </c>
      <c r="O1303" s="5"/>
      <c r="P1303" s="5"/>
      <c r="Q1303" s="5"/>
      <c r="R1303" s="5"/>
      <c r="S1303" s="5"/>
      <c r="T1303" s="5"/>
    </row>
    <row r="1304" spans="1:20" s="70" customFormat="1" x14ac:dyDescent="0.2">
      <c r="A1304" s="315" t="s">
        <v>1311</v>
      </c>
      <c r="B1304" s="292" t="s">
        <v>17078</v>
      </c>
      <c r="C1304" s="316" t="s">
        <v>14330</v>
      </c>
      <c r="D1304" s="292">
        <v>56005</v>
      </c>
      <c r="E1304" s="292" t="s">
        <v>14757</v>
      </c>
      <c r="F1304" s="292" t="s">
        <v>18499</v>
      </c>
      <c r="G1304" s="292" t="s">
        <v>18503</v>
      </c>
      <c r="H1304" s="293" t="s">
        <v>14828</v>
      </c>
      <c r="I1304" s="291">
        <v>19.408000000000001</v>
      </c>
      <c r="J1304" s="292">
        <v>12.9</v>
      </c>
      <c r="K1304" s="292">
        <v>6.5</v>
      </c>
      <c r="L1304" s="292">
        <v>0</v>
      </c>
      <c r="M1304" s="293">
        <v>0</v>
      </c>
      <c r="O1304" s="5"/>
      <c r="P1304" s="5"/>
      <c r="Q1304" s="5"/>
      <c r="R1304" s="5"/>
      <c r="S1304" s="5"/>
      <c r="T1304" s="5"/>
    </row>
    <row r="1305" spans="1:20" s="70" customFormat="1" x14ac:dyDescent="0.2">
      <c r="A1305" s="315" t="s">
        <v>1311</v>
      </c>
      <c r="B1305" s="292" t="s">
        <v>17078</v>
      </c>
      <c r="C1305" s="316" t="s">
        <v>14330</v>
      </c>
      <c r="D1305" s="292">
        <v>56005</v>
      </c>
      <c r="E1305" s="292" t="s">
        <v>14757</v>
      </c>
      <c r="F1305" s="292" t="s">
        <v>18499</v>
      </c>
      <c r="G1305" s="292" t="s">
        <v>18494</v>
      </c>
      <c r="H1305" s="293" t="s">
        <v>14828</v>
      </c>
      <c r="I1305" s="291">
        <v>6.2</v>
      </c>
      <c r="J1305" s="292">
        <v>3.1</v>
      </c>
      <c r="K1305" s="292">
        <v>3.1</v>
      </c>
      <c r="L1305" s="292">
        <v>0</v>
      </c>
      <c r="M1305" s="293">
        <v>0</v>
      </c>
      <c r="O1305" s="5"/>
      <c r="P1305" s="5"/>
      <c r="Q1305" s="5"/>
      <c r="R1305" s="5"/>
      <c r="S1305" s="5"/>
      <c r="T1305" s="5"/>
    </row>
    <row r="1306" spans="1:20" s="70" customFormat="1" x14ac:dyDescent="0.2">
      <c r="A1306" s="315" t="s">
        <v>1311</v>
      </c>
      <c r="B1306" s="292" t="s">
        <v>17078</v>
      </c>
      <c r="C1306" s="316" t="s">
        <v>14330</v>
      </c>
      <c r="D1306" s="292">
        <v>56005</v>
      </c>
      <c r="E1306" s="292" t="s">
        <v>14757</v>
      </c>
      <c r="F1306" s="292" t="s">
        <v>18499</v>
      </c>
      <c r="G1306" s="292" t="s">
        <v>18495</v>
      </c>
      <c r="H1306" s="293" t="s">
        <v>14828</v>
      </c>
      <c r="I1306" s="291">
        <v>6.2</v>
      </c>
      <c r="J1306" s="292">
        <v>3.1</v>
      </c>
      <c r="K1306" s="292">
        <v>3.1</v>
      </c>
      <c r="L1306" s="292">
        <v>0</v>
      </c>
      <c r="M1306" s="293">
        <v>0</v>
      </c>
      <c r="O1306" s="5"/>
      <c r="P1306" s="5"/>
      <c r="Q1306" s="5"/>
      <c r="R1306" s="5"/>
      <c r="S1306" s="5"/>
      <c r="T1306" s="5"/>
    </row>
    <row r="1307" spans="1:20" s="70" customFormat="1" x14ac:dyDescent="0.2">
      <c r="A1307" s="315" t="s">
        <v>1311</v>
      </c>
      <c r="B1307" s="292" t="s">
        <v>17078</v>
      </c>
      <c r="C1307" s="316" t="s">
        <v>14330</v>
      </c>
      <c r="D1307" s="292">
        <v>56005</v>
      </c>
      <c r="E1307" s="292" t="s">
        <v>14757</v>
      </c>
      <c r="F1307" s="292" t="s">
        <v>18499</v>
      </c>
      <c r="G1307" s="292" t="s">
        <v>18496</v>
      </c>
      <c r="H1307" s="293" t="s">
        <v>14828</v>
      </c>
      <c r="I1307" s="291">
        <v>6.2</v>
      </c>
      <c r="J1307" s="292">
        <v>3.1</v>
      </c>
      <c r="K1307" s="292">
        <v>3.1</v>
      </c>
      <c r="L1307" s="292">
        <v>0</v>
      </c>
      <c r="M1307" s="293">
        <v>0</v>
      </c>
      <c r="O1307" s="5"/>
      <c r="P1307" s="5"/>
      <c r="Q1307" s="5"/>
      <c r="R1307" s="5"/>
      <c r="S1307" s="5"/>
      <c r="T1307" s="5"/>
    </row>
    <row r="1308" spans="1:20" s="70" customFormat="1" x14ac:dyDescent="0.2">
      <c r="A1308" s="315" t="s">
        <v>1311</v>
      </c>
      <c r="B1308" s="292" t="s">
        <v>17078</v>
      </c>
      <c r="C1308" s="316" t="s">
        <v>14330</v>
      </c>
      <c r="D1308" s="292">
        <v>56005</v>
      </c>
      <c r="E1308" s="292" t="s">
        <v>14757</v>
      </c>
      <c r="F1308" s="292" t="s">
        <v>18499</v>
      </c>
      <c r="G1308" s="292" t="s">
        <v>18497</v>
      </c>
      <c r="H1308" s="293" t="s">
        <v>14828</v>
      </c>
      <c r="I1308" s="291">
        <v>6.2</v>
      </c>
      <c r="J1308" s="292">
        <v>3.1</v>
      </c>
      <c r="K1308" s="292">
        <v>3.1</v>
      </c>
      <c r="L1308" s="292">
        <v>0</v>
      </c>
      <c r="M1308" s="293">
        <v>0</v>
      </c>
      <c r="O1308" s="5"/>
      <c r="P1308" s="5"/>
      <c r="Q1308" s="5"/>
      <c r="R1308" s="5"/>
      <c r="S1308" s="5"/>
      <c r="T1308" s="5"/>
    </row>
    <row r="1309" spans="1:20" s="70" customFormat="1" x14ac:dyDescent="0.2">
      <c r="A1309" s="315" t="s">
        <v>1311</v>
      </c>
      <c r="B1309" s="292" t="s">
        <v>17078</v>
      </c>
      <c r="C1309" s="316" t="s">
        <v>14330</v>
      </c>
      <c r="D1309" s="292">
        <v>56005</v>
      </c>
      <c r="E1309" s="292" t="s">
        <v>14757</v>
      </c>
      <c r="F1309" s="292" t="s">
        <v>18504</v>
      </c>
      <c r="G1309" s="292" t="s">
        <v>18505</v>
      </c>
      <c r="H1309" s="293" t="s">
        <v>14828</v>
      </c>
      <c r="I1309" s="291">
        <v>18.7</v>
      </c>
      <c r="J1309" s="292">
        <v>3.7</v>
      </c>
      <c r="K1309" s="292">
        <v>5</v>
      </c>
      <c r="L1309" s="292">
        <v>0</v>
      </c>
      <c r="M1309" s="293">
        <v>0</v>
      </c>
      <c r="O1309" s="5"/>
      <c r="P1309" s="5"/>
      <c r="Q1309" s="5"/>
      <c r="R1309" s="5"/>
      <c r="S1309" s="5"/>
      <c r="T1309" s="5"/>
    </row>
    <row r="1310" spans="1:20" s="70" customFormat="1" x14ac:dyDescent="0.2">
      <c r="A1310" s="315" t="s">
        <v>1311</v>
      </c>
      <c r="B1310" s="292" t="s">
        <v>17078</v>
      </c>
      <c r="C1310" s="316" t="s">
        <v>14330</v>
      </c>
      <c r="D1310" s="292">
        <v>56005</v>
      </c>
      <c r="E1310" s="292" t="s">
        <v>14757</v>
      </c>
      <c r="F1310" s="292" t="s">
        <v>18504</v>
      </c>
      <c r="G1310" s="292" t="s">
        <v>18506</v>
      </c>
      <c r="H1310" s="293" t="s">
        <v>14828</v>
      </c>
      <c r="I1310" s="291">
        <v>18.7</v>
      </c>
      <c r="J1310" s="292">
        <v>3.7</v>
      </c>
      <c r="K1310" s="292">
        <v>5</v>
      </c>
      <c r="L1310" s="292">
        <v>0</v>
      </c>
      <c r="M1310" s="293">
        <v>0</v>
      </c>
      <c r="O1310" s="5"/>
      <c r="P1310" s="5"/>
      <c r="Q1310" s="5"/>
      <c r="R1310" s="5"/>
      <c r="S1310" s="5"/>
      <c r="T1310" s="5"/>
    </row>
    <row r="1311" spans="1:20" s="70" customFormat="1" x14ac:dyDescent="0.2">
      <c r="A1311" s="315" t="s">
        <v>1311</v>
      </c>
      <c r="B1311" s="292" t="s">
        <v>17078</v>
      </c>
      <c r="C1311" s="316" t="s">
        <v>14330</v>
      </c>
      <c r="D1311" s="292">
        <v>56005</v>
      </c>
      <c r="E1311" s="292" t="s">
        <v>14757</v>
      </c>
      <c r="F1311" s="292" t="s">
        <v>18504</v>
      </c>
      <c r="G1311" s="292" t="s">
        <v>18507</v>
      </c>
      <c r="H1311" s="293" t="s">
        <v>14828</v>
      </c>
      <c r="I1311" s="291">
        <v>18.7</v>
      </c>
      <c r="J1311" s="292">
        <v>3.7</v>
      </c>
      <c r="K1311" s="292">
        <v>5</v>
      </c>
      <c r="L1311" s="292">
        <v>0</v>
      </c>
      <c r="M1311" s="293">
        <v>0</v>
      </c>
      <c r="O1311" s="5"/>
      <c r="P1311" s="5"/>
      <c r="Q1311" s="5"/>
      <c r="R1311" s="5"/>
      <c r="S1311" s="5"/>
      <c r="T1311" s="5"/>
    </row>
    <row r="1312" spans="1:20" s="70" customFormat="1" x14ac:dyDescent="0.2">
      <c r="A1312" s="315" t="s">
        <v>1311</v>
      </c>
      <c r="B1312" s="292" t="s">
        <v>17078</v>
      </c>
      <c r="C1312" s="316" t="s">
        <v>14330</v>
      </c>
      <c r="D1312" s="292">
        <v>56005</v>
      </c>
      <c r="E1312" s="292" t="s">
        <v>14757</v>
      </c>
      <c r="F1312" s="292" t="s">
        <v>18504</v>
      </c>
      <c r="G1312" s="292" t="s">
        <v>18508</v>
      </c>
      <c r="H1312" s="293" t="s">
        <v>14828</v>
      </c>
      <c r="I1312" s="291">
        <v>18.7</v>
      </c>
      <c r="J1312" s="292">
        <v>3.7</v>
      </c>
      <c r="K1312" s="292">
        <v>5</v>
      </c>
      <c r="L1312" s="292">
        <v>0</v>
      </c>
      <c r="M1312" s="293">
        <v>0</v>
      </c>
      <c r="O1312" s="5"/>
      <c r="P1312" s="5"/>
      <c r="Q1312" s="5"/>
      <c r="R1312" s="5"/>
      <c r="S1312" s="5"/>
      <c r="T1312" s="5"/>
    </row>
    <row r="1313" spans="1:20" s="70" customFormat="1" x14ac:dyDescent="0.2">
      <c r="A1313" s="315" t="s">
        <v>1311</v>
      </c>
      <c r="B1313" s="292" t="s">
        <v>17078</v>
      </c>
      <c r="C1313" s="316" t="s">
        <v>14330</v>
      </c>
      <c r="D1313" s="292">
        <v>56005</v>
      </c>
      <c r="E1313" s="292" t="s">
        <v>14757</v>
      </c>
      <c r="F1313" s="292" t="s">
        <v>18504</v>
      </c>
      <c r="G1313" s="292" t="s">
        <v>18509</v>
      </c>
      <c r="H1313" s="293" t="s">
        <v>14828</v>
      </c>
      <c r="I1313" s="291">
        <v>18.7</v>
      </c>
      <c r="J1313" s="292">
        <v>3.7</v>
      </c>
      <c r="K1313" s="292">
        <v>5</v>
      </c>
      <c r="L1313" s="292">
        <v>0</v>
      </c>
      <c r="M1313" s="293">
        <v>0</v>
      </c>
      <c r="O1313" s="5"/>
      <c r="P1313" s="5"/>
      <c r="Q1313" s="5"/>
      <c r="R1313" s="5"/>
      <c r="S1313" s="5"/>
      <c r="T1313" s="5"/>
    </row>
    <row r="1314" spans="1:20" s="70" customFormat="1" x14ac:dyDescent="0.2">
      <c r="A1314" s="315" t="s">
        <v>1311</v>
      </c>
      <c r="B1314" s="292" t="s">
        <v>17078</v>
      </c>
      <c r="C1314" s="316" t="s">
        <v>14330</v>
      </c>
      <c r="D1314" s="292">
        <v>56005</v>
      </c>
      <c r="E1314" s="292" t="s">
        <v>14757</v>
      </c>
      <c r="F1314" s="292" t="s">
        <v>18504</v>
      </c>
      <c r="G1314" s="292" t="s">
        <v>18510</v>
      </c>
      <c r="H1314" s="293" t="s">
        <v>14828</v>
      </c>
      <c r="I1314" s="291">
        <v>18.7</v>
      </c>
      <c r="J1314" s="292">
        <v>3.7</v>
      </c>
      <c r="K1314" s="292">
        <v>5</v>
      </c>
      <c r="L1314" s="292">
        <v>0</v>
      </c>
      <c r="M1314" s="293">
        <v>0</v>
      </c>
      <c r="O1314" s="5"/>
      <c r="P1314" s="5"/>
      <c r="Q1314" s="5"/>
      <c r="R1314" s="5"/>
      <c r="S1314" s="5"/>
      <c r="T1314" s="5"/>
    </row>
    <row r="1315" spans="1:20" s="70" customFormat="1" x14ac:dyDescent="0.2">
      <c r="A1315" s="315" t="s">
        <v>1311</v>
      </c>
      <c r="B1315" s="292" t="s">
        <v>17078</v>
      </c>
      <c r="C1315" s="316" t="s">
        <v>14330</v>
      </c>
      <c r="D1315" s="292">
        <v>56005</v>
      </c>
      <c r="E1315" s="292" t="s">
        <v>13780</v>
      </c>
      <c r="F1315" s="292" t="s">
        <v>18511</v>
      </c>
      <c r="G1315" s="292" t="s">
        <v>18512</v>
      </c>
      <c r="H1315" s="293" t="s">
        <v>14828</v>
      </c>
      <c r="I1315" s="291">
        <v>2.1</v>
      </c>
      <c r="J1315" s="292">
        <v>0.1</v>
      </c>
      <c r="K1315" s="292">
        <v>0.2</v>
      </c>
      <c r="L1315" s="292">
        <v>0.2</v>
      </c>
      <c r="M1315" s="293">
        <v>0</v>
      </c>
      <c r="O1315" s="5"/>
      <c r="P1315" s="5"/>
      <c r="Q1315" s="5"/>
      <c r="R1315" s="5"/>
      <c r="S1315" s="5"/>
      <c r="T1315" s="5"/>
    </row>
    <row r="1316" spans="1:20" s="70" customFormat="1" x14ac:dyDescent="0.2">
      <c r="A1316" s="315" t="s">
        <v>1311</v>
      </c>
      <c r="B1316" s="292" t="s">
        <v>17078</v>
      </c>
      <c r="C1316" s="316" t="s">
        <v>14330</v>
      </c>
      <c r="D1316" s="292">
        <v>56005</v>
      </c>
      <c r="E1316" s="292" t="s">
        <v>14757</v>
      </c>
      <c r="F1316" s="292" t="s">
        <v>18513</v>
      </c>
      <c r="G1316" s="292" t="s">
        <v>18514</v>
      </c>
      <c r="H1316" s="293" t="s">
        <v>14828</v>
      </c>
      <c r="I1316" s="291">
        <v>19.399999999999999</v>
      </c>
      <c r="J1316" s="292">
        <v>5.2</v>
      </c>
      <c r="K1316" s="292">
        <v>5.2</v>
      </c>
      <c r="L1316" s="292">
        <v>0</v>
      </c>
      <c r="M1316" s="293">
        <v>0</v>
      </c>
      <c r="O1316" s="5"/>
      <c r="P1316" s="5"/>
      <c r="Q1316" s="5"/>
      <c r="R1316" s="5"/>
      <c r="S1316" s="5"/>
      <c r="T1316" s="5"/>
    </row>
    <row r="1317" spans="1:20" s="70" customFormat="1" x14ac:dyDescent="0.2">
      <c r="A1317" s="315" t="s">
        <v>1311</v>
      </c>
      <c r="B1317" s="292" t="s">
        <v>17078</v>
      </c>
      <c r="C1317" s="316" t="s">
        <v>14330</v>
      </c>
      <c r="D1317" s="292">
        <v>56005</v>
      </c>
      <c r="E1317" s="292" t="s">
        <v>14757</v>
      </c>
      <c r="F1317" s="292" t="s">
        <v>18513</v>
      </c>
      <c r="G1317" s="292" t="s">
        <v>18515</v>
      </c>
      <c r="H1317" s="293" t="s">
        <v>14828</v>
      </c>
      <c r="I1317" s="291">
        <v>19.399999999999999</v>
      </c>
      <c r="J1317" s="292">
        <v>5.2</v>
      </c>
      <c r="K1317" s="292">
        <v>5.2</v>
      </c>
      <c r="L1317" s="292">
        <v>0</v>
      </c>
      <c r="M1317" s="293">
        <v>0</v>
      </c>
      <c r="O1317" s="5"/>
      <c r="P1317" s="5"/>
      <c r="Q1317" s="5"/>
      <c r="R1317" s="5"/>
      <c r="S1317" s="5"/>
      <c r="T1317" s="5"/>
    </row>
    <row r="1318" spans="1:20" s="70" customFormat="1" x14ac:dyDescent="0.2">
      <c r="A1318" s="315" t="s">
        <v>1311</v>
      </c>
      <c r="B1318" s="292" t="s">
        <v>17078</v>
      </c>
      <c r="C1318" s="316" t="s">
        <v>14330</v>
      </c>
      <c r="D1318" s="292">
        <v>56005</v>
      </c>
      <c r="E1318" s="292" t="s">
        <v>14753</v>
      </c>
      <c r="F1318" s="292" t="s">
        <v>18513</v>
      </c>
      <c r="G1318" s="292" t="s">
        <v>18516</v>
      </c>
      <c r="H1318" s="293" t="s">
        <v>14828</v>
      </c>
      <c r="I1318" s="291">
        <v>5</v>
      </c>
      <c r="J1318" s="292">
        <v>2.8</v>
      </c>
      <c r="K1318" s="292">
        <v>8.5</v>
      </c>
      <c r="L1318" s="292">
        <v>0</v>
      </c>
      <c r="M1318" s="293">
        <v>0</v>
      </c>
      <c r="O1318" s="5"/>
      <c r="P1318" s="5"/>
      <c r="Q1318" s="5"/>
      <c r="R1318" s="5"/>
      <c r="S1318" s="5"/>
      <c r="T1318" s="5"/>
    </row>
    <row r="1319" spans="1:20" s="70" customFormat="1" x14ac:dyDescent="0.2">
      <c r="A1319" s="315" t="s">
        <v>1311</v>
      </c>
      <c r="B1319" s="292" t="s">
        <v>17078</v>
      </c>
      <c r="C1319" s="316" t="s">
        <v>14330</v>
      </c>
      <c r="D1319" s="292">
        <v>56005</v>
      </c>
      <c r="E1319" s="292" t="s">
        <v>14757</v>
      </c>
      <c r="F1319" s="292" t="s">
        <v>18513</v>
      </c>
      <c r="G1319" s="292" t="s">
        <v>18517</v>
      </c>
      <c r="H1319" s="293" t="s">
        <v>14828</v>
      </c>
      <c r="I1319" s="291">
        <v>6.2</v>
      </c>
      <c r="J1319" s="292">
        <v>6.2</v>
      </c>
      <c r="K1319" s="292">
        <v>3.1</v>
      </c>
      <c r="L1319" s="292">
        <v>0</v>
      </c>
      <c r="M1319" s="293">
        <v>0</v>
      </c>
      <c r="O1319" s="5"/>
      <c r="P1319" s="5"/>
      <c r="Q1319" s="5"/>
      <c r="R1319" s="5"/>
      <c r="S1319" s="5"/>
      <c r="T1319" s="5"/>
    </row>
    <row r="1320" spans="1:20" s="70" customFormat="1" x14ac:dyDescent="0.2">
      <c r="A1320" s="315" t="s">
        <v>1311</v>
      </c>
      <c r="B1320" s="292" t="s">
        <v>17078</v>
      </c>
      <c r="C1320" s="316" t="s">
        <v>14330</v>
      </c>
      <c r="D1320" s="292">
        <v>56005</v>
      </c>
      <c r="E1320" s="292" t="s">
        <v>14757</v>
      </c>
      <c r="F1320" s="292" t="s">
        <v>18513</v>
      </c>
      <c r="G1320" s="292" t="s">
        <v>18518</v>
      </c>
      <c r="H1320" s="293" t="s">
        <v>14828</v>
      </c>
      <c r="I1320" s="291">
        <v>6.2</v>
      </c>
      <c r="J1320" s="292">
        <v>6.2</v>
      </c>
      <c r="K1320" s="292">
        <v>3.1</v>
      </c>
      <c r="L1320" s="292">
        <v>0</v>
      </c>
      <c r="M1320" s="293">
        <v>0</v>
      </c>
      <c r="O1320" s="5"/>
      <c r="P1320" s="5"/>
      <c r="Q1320" s="5"/>
      <c r="R1320" s="5"/>
      <c r="S1320" s="5"/>
      <c r="T1320" s="5"/>
    </row>
    <row r="1321" spans="1:20" s="70" customFormat="1" x14ac:dyDescent="0.2">
      <c r="A1321" s="315" t="s">
        <v>1311</v>
      </c>
      <c r="B1321" s="292" t="s">
        <v>17078</v>
      </c>
      <c r="C1321" s="316" t="s">
        <v>14330</v>
      </c>
      <c r="D1321" s="292">
        <v>56005</v>
      </c>
      <c r="E1321" s="292" t="s">
        <v>14757</v>
      </c>
      <c r="F1321" s="292" t="s">
        <v>18513</v>
      </c>
      <c r="G1321" s="292" t="s">
        <v>18519</v>
      </c>
      <c r="H1321" s="293" t="s">
        <v>14828</v>
      </c>
      <c r="I1321" s="291">
        <v>6.2</v>
      </c>
      <c r="J1321" s="292">
        <v>6.2</v>
      </c>
      <c r="K1321" s="292">
        <v>3.1</v>
      </c>
      <c r="L1321" s="292">
        <v>0</v>
      </c>
      <c r="M1321" s="293">
        <v>0</v>
      </c>
      <c r="O1321" s="5"/>
      <c r="P1321" s="5"/>
      <c r="Q1321" s="5"/>
      <c r="R1321" s="5"/>
      <c r="S1321" s="5"/>
      <c r="T1321" s="5"/>
    </row>
    <row r="1322" spans="1:20" s="70" customFormat="1" x14ac:dyDescent="0.2">
      <c r="A1322" s="315" t="s">
        <v>1311</v>
      </c>
      <c r="B1322" s="292" t="s">
        <v>17078</v>
      </c>
      <c r="C1322" s="316" t="s">
        <v>14330</v>
      </c>
      <c r="D1322" s="292">
        <v>56005</v>
      </c>
      <c r="E1322" s="292" t="s">
        <v>14757</v>
      </c>
      <c r="F1322" s="292" t="s">
        <v>18520</v>
      </c>
      <c r="G1322" s="292" t="s">
        <v>18521</v>
      </c>
      <c r="H1322" s="293" t="s">
        <v>14828</v>
      </c>
      <c r="I1322" s="291">
        <v>5.117</v>
      </c>
      <c r="J1322" s="292">
        <v>2.0470000000000002</v>
      </c>
      <c r="K1322" s="292">
        <v>7.4039999999999999</v>
      </c>
      <c r="L1322" s="292">
        <v>0</v>
      </c>
      <c r="M1322" s="293">
        <v>0</v>
      </c>
      <c r="O1322" s="5"/>
      <c r="P1322" s="5"/>
      <c r="Q1322" s="5"/>
      <c r="R1322" s="5"/>
      <c r="S1322" s="5"/>
      <c r="T1322" s="5"/>
    </row>
    <row r="1323" spans="1:20" s="70" customFormat="1" x14ac:dyDescent="0.2">
      <c r="A1323" s="315" t="s">
        <v>1311</v>
      </c>
      <c r="B1323" s="292" t="s">
        <v>17078</v>
      </c>
      <c r="C1323" s="316" t="s">
        <v>14330</v>
      </c>
      <c r="D1323" s="292">
        <v>56005</v>
      </c>
      <c r="E1323" s="292" t="s">
        <v>14757</v>
      </c>
      <c r="F1323" s="292" t="s">
        <v>18522</v>
      </c>
      <c r="G1323" s="292" t="s">
        <v>18523</v>
      </c>
      <c r="H1323" s="293" t="s">
        <v>14828</v>
      </c>
      <c r="I1323" s="291">
        <v>6.2</v>
      </c>
      <c r="J1323" s="292">
        <v>6.2</v>
      </c>
      <c r="K1323" s="292">
        <v>3.1</v>
      </c>
      <c r="L1323" s="292">
        <v>0</v>
      </c>
      <c r="M1323" s="293">
        <v>0</v>
      </c>
      <c r="O1323" s="5"/>
      <c r="P1323" s="5"/>
      <c r="Q1323" s="5"/>
      <c r="R1323" s="5"/>
      <c r="S1323" s="5"/>
      <c r="T1323" s="5"/>
    </row>
    <row r="1324" spans="1:20" s="70" customFormat="1" x14ac:dyDescent="0.2">
      <c r="A1324" s="315" t="s">
        <v>1311</v>
      </c>
      <c r="B1324" s="292" t="s">
        <v>17078</v>
      </c>
      <c r="C1324" s="316" t="s">
        <v>14330</v>
      </c>
      <c r="D1324" s="292">
        <v>56005</v>
      </c>
      <c r="E1324" s="292" t="s">
        <v>14757</v>
      </c>
      <c r="F1324" s="292" t="s">
        <v>18522</v>
      </c>
      <c r="G1324" s="292" t="s">
        <v>18524</v>
      </c>
      <c r="H1324" s="293" t="s">
        <v>14828</v>
      </c>
      <c r="I1324" s="291">
        <v>6.2</v>
      </c>
      <c r="J1324" s="292">
        <v>6.2</v>
      </c>
      <c r="K1324" s="292">
        <v>3.1</v>
      </c>
      <c r="L1324" s="292">
        <v>0</v>
      </c>
      <c r="M1324" s="293">
        <v>0</v>
      </c>
      <c r="O1324" s="5"/>
      <c r="P1324" s="5"/>
      <c r="Q1324" s="5"/>
      <c r="R1324" s="5"/>
      <c r="S1324" s="5"/>
      <c r="T1324" s="5"/>
    </row>
    <row r="1325" spans="1:20" s="70" customFormat="1" x14ac:dyDescent="0.2">
      <c r="A1325" s="315" t="s">
        <v>1311</v>
      </c>
      <c r="B1325" s="292" t="s">
        <v>17078</v>
      </c>
      <c r="C1325" s="316" t="s">
        <v>14330</v>
      </c>
      <c r="D1325" s="292">
        <v>56005</v>
      </c>
      <c r="E1325" s="292" t="s">
        <v>14753</v>
      </c>
      <c r="F1325" s="292" t="s">
        <v>18522</v>
      </c>
      <c r="G1325" s="292" t="s">
        <v>18525</v>
      </c>
      <c r="H1325" s="293" t="s">
        <v>14828</v>
      </c>
      <c r="I1325" s="291">
        <v>5</v>
      </c>
      <c r="J1325" s="292">
        <v>2.8</v>
      </c>
      <c r="K1325" s="292">
        <v>2.5</v>
      </c>
      <c r="L1325" s="292">
        <v>0</v>
      </c>
      <c r="M1325" s="293">
        <v>0</v>
      </c>
      <c r="O1325" s="5"/>
      <c r="P1325" s="5"/>
      <c r="Q1325" s="5"/>
      <c r="R1325" s="5"/>
      <c r="S1325" s="5"/>
      <c r="T1325" s="5"/>
    </row>
    <row r="1326" spans="1:20" s="70" customFormat="1" x14ac:dyDescent="0.2">
      <c r="A1326" s="315" t="s">
        <v>1311</v>
      </c>
      <c r="B1326" s="292" t="s">
        <v>17078</v>
      </c>
      <c r="C1326" s="316" t="s">
        <v>14330</v>
      </c>
      <c r="D1326" s="292">
        <v>56005</v>
      </c>
      <c r="E1326" s="292" t="s">
        <v>14753</v>
      </c>
      <c r="F1326" s="292" t="s">
        <v>18522</v>
      </c>
      <c r="G1326" s="292" t="s">
        <v>18526</v>
      </c>
      <c r="H1326" s="293" t="s">
        <v>14828</v>
      </c>
      <c r="I1326" s="291">
        <v>0</v>
      </c>
      <c r="J1326" s="292">
        <v>0</v>
      </c>
      <c r="K1326" s="292">
        <v>0</v>
      </c>
      <c r="L1326" s="292">
        <v>0</v>
      </c>
      <c r="M1326" s="293">
        <v>0</v>
      </c>
      <c r="O1326" s="5"/>
      <c r="P1326" s="5"/>
      <c r="Q1326" s="5"/>
      <c r="R1326" s="5"/>
      <c r="S1326" s="5"/>
      <c r="T1326" s="5"/>
    </row>
    <row r="1327" spans="1:20" s="70" customFormat="1" x14ac:dyDescent="0.2">
      <c r="A1327" s="315" t="s">
        <v>1311</v>
      </c>
      <c r="B1327" s="292" t="s">
        <v>17078</v>
      </c>
      <c r="C1327" s="316" t="s">
        <v>14330</v>
      </c>
      <c r="D1327" s="292">
        <v>56005</v>
      </c>
      <c r="E1327" s="292" t="s">
        <v>14753</v>
      </c>
      <c r="F1327" s="292" t="s">
        <v>18522</v>
      </c>
      <c r="G1327" s="292" t="s">
        <v>18527</v>
      </c>
      <c r="H1327" s="293" t="s">
        <v>14828</v>
      </c>
      <c r="I1327" s="291">
        <v>5</v>
      </c>
      <c r="J1327" s="292">
        <v>2.8</v>
      </c>
      <c r="K1327" s="292">
        <v>2.5</v>
      </c>
      <c r="L1327" s="292">
        <v>0</v>
      </c>
      <c r="M1327" s="293">
        <v>0</v>
      </c>
      <c r="O1327" s="5"/>
      <c r="P1327" s="5"/>
      <c r="Q1327" s="5"/>
      <c r="R1327" s="5"/>
      <c r="S1327" s="5"/>
      <c r="T1327" s="5"/>
    </row>
    <row r="1328" spans="1:20" s="70" customFormat="1" x14ac:dyDescent="0.2">
      <c r="A1328" s="315" t="s">
        <v>1311</v>
      </c>
      <c r="B1328" s="292" t="s">
        <v>17078</v>
      </c>
      <c r="C1328" s="316" t="s">
        <v>14330</v>
      </c>
      <c r="D1328" s="292">
        <v>56005</v>
      </c>
      <c r="E1328" s="292" t="s">
        <v>14753</v>
      </c>
      <c r="F1328" s="292" t="s">
        <v>18522</v>
      </c>
      <c r="G1328" s="292" t="s">
        <v>18528</v>
      </c>
      <c r="H1328" s="293" t="s">
        <v>14828</v>
      </c>
      <c r="I1328" s="291">
        <v>0</v>
      </c>
      <c r="J1328" s="292">
        <v>0</v>
      </c>
      <c r="K1328" s="292">
        <v>0</v>
      </c>
      <c r="L1328" s="292">
        <v>0</v>
      </c>
      <c r="M1328" s="293">
        <v>0</v>
      </c>
      <c r="O1328" s="5"/>
      <c r="P1328" s="5"/>
      <c r="Q1328" s="5"/>
      <c r="R1328" s="5"/>
      <c r="S1328" s="5"/>
      <c r="T1328" s="5"/>
    </row>
    <row r="1329" spans="1:20" s="70" customFormat="1" x14ac:dyDescent="0.2">
      <c r="A1329" s="315" t="s">
        <v>1311</v>
      </c>
      <c r="B1329" s="292" t="s">
        <v>17078</v>
      </c>
      <c r="C1329" s="316" t="s">
        <v>14330</v>
      </c>
      <c r="D1329" s="292">
        <v>56005</v>
      </c>
      <c r="E1329" s="292" t="s">
        <v>14753</v>
      </c>
      <c r="F1329" s="292" t="s">
        <v>18529</v>
      </c>
      <c r="G1329" s="292" t="s">
        <v>18530</v>
      </c>
      <c r="H1329" s="293" t="s">
        <v>14828</v>
      </c>
      <c r="I1329" s="291">
        <v>5.0019999999999998</v>
      </c>
      <c r="J1329" s="292">
        <v>0</v>
      </c>
      <c r="K1329" s="292">
        <v>0</v>
      </c>
      <c r="L1329" s="292">
        <v>0</v>
      </c>
      <c r="M1329" s="293">
        <v>0</v>
      </c>
      <c r="O1329" s="5"/>
      <c r="P1329" s="5"/>
      <c r="Q1329" s="5"/>
      <c r="R1329" s="5"/>
      <c r="S1329" s="5"/>
      <c r="T1329" s="5"/>
    </row>
    <row r="1330" spans="1:20" s="70" customFormat="1" x14ac:dyDescent="0.2">
      <c r="A1330" s="315" t="s">
        <v>1311</v>
      </c>
      <c r="B1330" s="292" t="s">
        <v>17078</v>
      </c>
      <c r="C1330" s="316" t="s">
        <v>14330</v>
      </c>
      <c r="D1330" s="292">
        <v>56005</v>
      </c>
      <c r="E1330" s="292" t="s">
        <v>14753</v>
      </c>
      <c r="F1330" s="292" t="s">
        <v>18529</v>
      </c>
      <c r="G1330" s="292" t="s">
        <v>18531</v>
      </c>
      <c r="H1330" s="293" t="s">
        <v>14828</v>
      </c>
      <c r="I1330" s="291">
        <v>5.0019999999999998</v>
      </c>
      <c r="J1330" s="292">
        <v>0</v>
      </c>
      <c r="K1330" s="292">
        <v>0</v>
      </c>
      <c r="L1330" s="292">
        <v>0</v>
      </c>
      <c r="M1330" s="293">
        <v>0</v>
      </c>
      <c r="O1330" s="5"/>
      <c r="P1330" s="5"/>
      <c r="Q1330" s="5"/>
      <c r="R1330" s="5"/>
      <c r="S1330" s="5"/>
      <c r="T1330" s="5"/>
    </row>
    <row r="1331" spans="1:20" s="70" customFormat="1" x14ac:dyDescent="0.2">
      <c r="A1331" s="315" t="s">
        <v>1311</v>
      </c>
      <c r="B1331" s="292" t="s">
        <v>17078</v>
      </c>
      <c r="C1331" s="316" t="s">
        <v>14330</v>
      </c>
      <c r="D1331" s="292">
        <v>56005</v>
      </c>
      <c r="E1331" s="292" t="s">
        <v>14757</v>
      </c>
      <c r="F1331" s="292" t="s">
        <v>18532</v>
      </c>
      <c r="G1331" s="292" t="s">
        <v>17571</v>
      </c>
      <c r="H1331" s="293" t="s">
        <v>14828</v>
      </c>
      <c r="I1331" s="291">
        <v>6.1536963683934998</v>
      </c>
      <c r="J1331" s="292">
        <v>4.3</v>
      </c>
      <c r="K1331" s="292">
        <v>1.5</v>
      </c>
      <c r="L1331" s="292">
        <v>0</v>
      </c>
      <c r="M1331" s="293">
        <v>0</v>
      </c>
      <c r="O1331" s="5"/>
      <c r="P1331" s="5"/>
      <c r="Q1331" s="5"/>
      <c r="R1331" s="5"/>
      <c r="S1331" s="5"/>
      <c r="T1331" s="5"/>
    </row>
    <row r="1332" spans="1:20" s="70" customFormat="1" x14ac:dyDescent="0.2">
      <c r="A1332" s="315" t="s">
        <v>1311</v>
      </c>
      <c r="B1332" s="292" t="s">
        <v>17078</v>
      </c>
      <c r="C1332" s="316" t="s">
        <v>14330</v>
      </c>
      <c r="D1332" s="292">
        <v>56005</v>
      </c>
      <c r="E1332" s="292" t="s">
        <v>14757</v>
      </c>
      <c r="F1332" s="292" t="s">
        <v>18532</v>
      </c>
      <c r="G1332" s="292" t="s">
        <v>17571</v>
      </c>
      <c r="H1332" s="293" t="s">
        <v>14828</v>
      </c>
      <c r="I1332" s="291">
        <v>6.1536963683934998</v>
      </c>
      <c r="J1332" s="292">
        <v>4.3</v>
      </c>
      <c r="K1332" s="292">
        <v>1.5</v>
      </c>
      <c r="L1332" s="292">
        <v>0</v>
      </c>
      <c r="M1332" s="293">
        <v>0</v>
      </c>
      <c r="O1332" s="5"/>
      <c r="P1332" s="5"/>
      <c r="Q1332" s="5"/>
      <c r="R1332" s="5"/>
      <c r="S1332" s="5"/>
      <c r="T1332" s="5"/>
    </row>
    <row r="1333" spans="1:20" s="70" customFormat="1" x14ac:dyDescent="0.2">
      <c r="A1333" s="315" t="s">
        <v>1311</v>
      </c>
      <c r="B1333" s="292" t="s">
        <v>17078</v>
      </c>
      <c r="C1333" s="316" t="s">
        <v>14330</v>
      </c>
      <c r="D1333" s="292">
        <v>56005</v>
      </c>
      <c r="E1333" s="292" t="s">
        <v>14757</v>
      </c>
      <c r="F1333" s="292" t="s">
        <v>18532</v>
      </c>
      <c r="G1333" s="292" t="s">
        <v>17571</v>
      </c>
      <c r="H1333" s="293" t="s">
        <v>14828</v>
      </c>
      <c r="I1333" s="291">
        <v>6.1536963683934998</v>
      </c>
      <c r="J1333" s="292">
        <v>4.3</v>
      </c>
      <c r="K1333" s="292">
        <v>1.5</v>
      </c>
      <c r="L1333" s="292">
        <v>0</v>
      </c>
      <c r="M1333" s="293">
        <v>0</v>
      </c>
      <c r="O1333" s="5"/>
      <c r="P1333" s="5"/>
      <c r="Q1333" s="5"/>
      <c r="R1333" s="5"/>
      <c r="S1333" s="5"/>
      <c r="T1333" s="5"/>
    </row>
    <row r="1334" spans="1:20" s="70" customFormat="1" x14ac:dyDescent="0.2">
      <c r="A1334" s="315" t="s">
        <v>1311</v>
      </c>
      <c r="B1334" s="292" t="s">
        <v>17078</v>
      </c>
      <c r="C1334" s="316" t="s">
        <v>14330</v>
      </c>
      <c r="D1334" s="292">
        <v>56005</v>
      </c>
      <c r="E1334" s="292" t="s">
        <v>14757</v>
      </c>
      <c r="F1334" s="292" t="s">
        <v>18532</v>
      </c>
      <c r="G1334" s="292" t="s">
        <v>17571</v>
      </c>
      <c r="H1334" s="293" t="s">
        <v>14828</v>
      </c>
      <c r="I1334" s="291">
        <v>6.1536963683934998</v>
      </c>
      <c r="J1334" s="292">
        <v>4.3</v>
      </c>
      <c r="K1334" s="292">
        <v>1.5</v>
      </c>
      <c r="L1334" s="292">
        <v>0</v>
      </c>
      <c r="M1334" s="293">
        <v>0</v>
      </c>
      <c r="O1334" s="5"/>
      <c r="P1334" s="5"/>
      <c r="Q1334" s="5"/>
      <c r="R1334" s="5"/>
      <c r="S1334" s="5"/>
      <c r="T1334" s="5"/>
    </row>
    <row r="1335" spans="1:20" s="70" customFormat="1" x14ac:dyDescent="0.2">
      <c r="A1335" s="315" t="s">
        <v>1311</v>
      </c>
      <c r="B1335" s="292" t="s">
        <v>17078</v>
      </c>
      <c r="C1335" s="316" t="s">
        <v>14330</v>
      </c>
      <c r="D1335" s="292">
        <v>56005</v>
      </c>
      <c r="E1335" s="292" t="s">
        <v>14757</v>
      </c>
      <c r="F1335" s="292" t="s">
        <v>18532</v>
      </c>
      <c r="G1335" s="292" t="s">
        <v>17382</v>
      </c>
      <c r="H1335" s="293" t="s">
        <v>14828</v>
      </c>
      <c r="I1335" s="291">
        <v>19.421190969327814</v>
      </c>
      <c r="J1335" s="292">
        <v>9.1</v>
      </c>
      <c r="K1335" s="292">
        <v>5.2</v>
      </c>
      <c r="L1335" s="292">
        <v>0</v>
      </c>
      <c r="M1335" s="293">
        <v>0</v>
      </c>
      <c r="O1335" s="5"/>
      <c r="P1335" s="5"/>
      <c r="Q1335" s="5"/>
      <c r="R1335" s="5"/>
      <c r="S1335" s="5"/>
      <c r="T1335" s="5"/>
    </row>
    <row r="1336" spans="1:20" s="70" customFormat="1" x14ac:dyDescent="0.2">
      <c r="A1336" s="315" t="s">
        <v>1311</v>
      </c>
      <c r="B1336" s="292" t="s">
        <v>17078</v>
      </c>
      <c r="C1336" s="316" t="s">
        <v>14330</v>
      </c>
      <c r="D1336" s="292">
        <v>56005</v>
      </c>
      <c r="E1336" s="292" t="s">
        <v>14757</v>
      </c>
      <c r="F1336" s="292" t="s">
        <v>18532</v>
      </c>
      <c r="G1336" s="292" t="s">
        <v>17382</v>
      </c>
      <c r="H1336" s="293" t="s">
        <v>14828</v>
      </c>
      <c r="I1336" s="291">
        <v>19.421190969327814</v>
      </c>
      <c r="J1336" s="292">
        <v>9.1</v>
      </c>
      <c r="K1336" s="292">
        <v>5.2</v>
      </c>
      <c r="L1336" s="292">
        <v>0</v>
      </c>
      <c r="M1336" s="293">
        <v>0</v>
      </c>
      <c r="O1336" s="5"/>
      <c r="P1336" s="5"/>
      <c r="Q1336" s="5"/>
      <c r="R1336" s="5"/>
      <c r="S1336" s="5"/>
      <c r="T1336" s="5"/>
    </row>
    <row r="1337" spans="1:20" s="70" customFormat="1" x14ac:dyDescent="0.2">
      <c r="A1337" s="315" t="s">
        <v>1311</v>
      </c>
      <c r="B1337" s="292" t="s">
        <v>17078</v>
      </c>
      <c r="C1337" s="316" t="s">
        <v>14330</v>
      </c>
      <c r="D1337" s="292">
        <v>56005</v>
      </c>
      <c r="E1337" s="292" t="s">
        <v>14757</v>
      </c>
      <c r="F1337" s="292" t="s">
        <v>18532</v>
      </c>
      <c r="G1337" s="292" t="s">
        <v>18533</v>
      </c>
      <c r="H1337" s="293" t="s">
        <v>14828</v>
      </c>
      <c r="I1337" s="291">
        <v>3.4</v>
      </c>
      <c r="J1337" s="292">
        <v>2.4</v>
      </c>
      <c r="K1337" s="292">
        <v>6.8</v>
      </c>
      <c r="L1337" s="292">
        <v>0</v>
      </c>
      <c r="M1337" s="293">
        <v>0</v>
      </c>
      <c r="O1337" s="5"/>
      <c r="P1337" s="5"/>
      <c r="Q1337" s="5"/>
      <c r="R1337" s="5"/>
      <c r="S1337" s="5"/>
      <c r="T1337" s="5"/>
    </row>
    <row r="1338" spans="1:20" s="70" customFormat="1" x14ac:dyDescent="0.2">
      <c r="A1338" s="315" t="s">
        <v>1311</v>
      </c>
      <c r="B1338" s="292" t="s">
        <v>17078</v>
      </c>
      <c r="C1338" s="316" t="s">
        <v>14330</v>
      </c>
      <c r="D1338" s="292">
        <v>56005</v>
      </c>
      <c r="E1338" s="292" t="s">
        <v>14757</v>
      </c>
      <c r="F1338" s="292" t="s">
        <v>18534</v>
      </c>
      <c r="G1338" s="292" t="s">
        <v>18535</v>
      </c>
      <c r="H1338" s="293" t="s">
        <v>14828</v>
      </c>
      <c r="I1338" s="291">
        <v>5.117</v>
      </c>
      <c r="J1338" s="292">
        <v>2</v>
      </c>
      <c r="K1338" s="292">
        <v>2.6</v>
      </c>
      <c r="L1338" s="292">
        <v>0</v>
      </c>
      <c r="M1338" s="293">
        <v>0</v>
      </c>
      <c r="O1338" s="5"/>
      <c r="P1338" s="5"/>
      <c r="Q1338" s="5"/>
      <c r="R1338" s="5"/>
      <c r="S1338" s="5"/>
      <c r="T1338" s="5"/>
    </row>
    <row r="1339" spans="1:20" s="70" customFormat="1" x14ac:dyDescent="0.2">
      <c r="A1339" s="315" t="s">
        <v>1311</v>
      </c>
      <c r="B1339" s="292" t="s">
        <v>17078</v>
      </c>
      <c r="C1339" s="316" t="s">
        <v>14330</v>
      </c>
      <c r="D1339" s="292">
        <v>56005</v>
      </c>
      <c r="E1339" s="292" t="s">
        <v>14757</v>
      </c>
      <c r="F1339" s="292" t="s">
        <v>18534</v>
      </c>
      <c r="G1339" s="292" t="s">
        <v>18536</v>
      </c>
      <c r="H1339" s="293" t="s">
        <v>14828</v>
      </c>
      <c r="I1339" s="291">
        <v>19.408000000000001</v>
      </c>
      <c r="J1339" s="292">
        <v>12.9</v>
      </c>
      <c r="K1339" s="292">
        <v>6.5</v>
      </c>
      <c r="L1339" s="292">
        <v>0</v>
      </c>
      <c r="M1339" s="293">
        <v>0</v>
      </c>
      <c r="O1339" s="5"/>
      <c r="P1339" s="5"/>
      <c r="Q1339" s="5"/>
      <c r="R1339" s="5"/>
      <c r="S1339" s="5"/>
      <c r="T1339" s="5"/>
    </row>
    <row r="1340" spans="1:20" s="70" customFormat="1" x14ac:dyDescent="0.2">
      <c r="A1340" s="315" t="s">
        <v>1311</v>
      </c>
      <c r="B1340" s="292" t="s">
        <v>17078</v>
      </c>
      <c r="C1340" s="316" t="s">
        <v>14330</v>
      </c>
      <c r="D1340" s="292">
        <v>56005</v>
      </c>
      <c r="E1340" s="292" t="s">
        <v>14757</v>
      </c>
      <c r="F1340" s="292" t="s">
        <v>18534</v>
      </c>
      <c r="G1340" s="292" t="s">
        <v>18537</v>
      </c>
      <c r="H1340" s="293" t="s">
        <v>14828</v>
      </c>
      <c r="I1340" s="291">
        <v>19.408000000000001</v>
      </c>
      <c r="J1340" s="292">
        <v>12.9</v>
      </c>
      <c r="K1340" s="292">
        <v>6.5</v>
      </c>
      <c r="L1340" s="292">
        <v>0</v>
      </c>
      <c r="M1340" s="293">
        <v>0</v>
      </c>
      <c r="O1340" s="5"/>
      <c r="P1340" s="5"/>
      <c r="Q1340" s="5"/>
      <c r="R1340" s="5"/>
      <c r="S1340" s="5"/>
      <c r="T1340" s="5"/>
    </row>
    <row r="1341" spans="1:20" s="70" customFormat="1" x14ac:dyDescent="0.2">
      <c r="A1341" s="315" t="s">
        <v>1311</v>
      </c>
      <c r="B1341" s="292" t="s">
        <v>17078</v>
      </c>
      <c r="C1341" s="316" t="s">
        <v>14330</v>
      </c>
      <c r="D1341" s="292">
        <v>56005</v>
      </c>
      <c r="E1341" s="292" t="s">
        <v>14757</v>
      </c>
      <c r="F1341" s="292" t="s">
        <v>18538</v>
      </c>
      <c r="G1341" s="292" t="s">
        <v>18539</v>
      </c>
      <c r="H1341" s="293" t="s">
        <v>14828</v>
      </c>
      <c r="I1341" s="291">
        <v>5.117</v>
      </c>
      <c r="J1341" s="292">
        <v>2</v>
      </c>
      <c r="K1341" s="292">
        <v>2.6</v>
      </c>
      <c r="L1341" s="292">
        <v>0</v>
      </c>
      <c r="M1341" s="293">
        <v>0</v>
      </c>
      <c r="O1341" s="5"/>
      <c r="P1341" s="5"/>
      <c r="Q1341" s="5"/>
      <c r="R1341" s="5"/>
      <c r="S1341" s="5"/>
      <c r="T1341" s="5"/>
    </row>
    <row r="1342" spans="1:20" s="70" customFormat="1" x14ac:dyDescent="0.2">
      <c r="A1342" s="315" t="s">
        <v>1311</v>
      </c>
      <c r="B1342" s="292" t="s">
        <v>17078</v>
      </c>
      <c r="C1342" s="316" t="s">
        <v>14330</v>
      </c>
      <c r="D1342" s="292">
        <v>56005</v>
      </c>
      <c r="E1342" s="292" t="s">
        <v>14757</v>
      </c>
      <c r="F1342" s="292" t="s">
        <v>18538</v>
      </c>
      <c r="G1342" s="292" t="s">
        <v>18540</v>
      </c>
      <c r="H1342" s="293" t="s">
        <v>14828</v>
      </c>
      <c r="I1342" s="291">
        <v>5.117</v>
      </c>
      <c r="J1342" s="292">
        <v>2</v>
      </c>
      <c r="K1342" s="292">
        <v>2.6</v>
      </c>
      <c r="L1342" s="292">
        <v>0</v>
      </c>
      <c r="M1342" s="293">
        <v>0</v>
      </c>
      <c r="O1342" s="5"/>
      <c r="P1342" s="5"/>
      <c r="Q1342" s="5"/>
      <c r="R1342" s="5"/>
      <c r="S1342" s="5"/>
      <c r="T1342" s="5"/>
    </row>
    <row r="1343" spans="1:20" s="70" customFormat="1" x14ac:dyDescent="0.2">
      <c r="A1343" s="315" t="s">
        <v>1311</v>
      </c>
      <c r="B1343" s="292" t="s">
        <v>17078</v>
      </c>
      <c r="C1343" s="316" t="s">
        <v>14330</v>
      </c>
      <c r="D1343" s="292">
        <v>56005</v>
      </c>
      <c r="E1343" s="292" t="s">
        <v>14757</v>
      </c>
      <c r="F1343" s="292" t="s">
        <v>18541</v>
      </c>
      <c r="G1343" s="292" t="s">
        <v>18542</v>
      </c>
      <c r="H1343" s="293" t="s">
        <v>14828</v>
      </c>
      <c r="I1343" s="291">
        <v>5.117</v>
      </c>
      <c r="J1343" s="292">
        <v>2</v>
      </c>
      <c r="K1343" s="292">
        <v>2.6</v>
      </c>
      <c r="L1343" s="292">
        <v>0</v>
      </c>
      <c r="M1343" s="293">
        <v>0</v>
      </c>
      <c r="O1343" s="5"/>
      <c r="P1343" s="5"/>
      <c r="Q1343" s="5"/>
      <c r="R1343" s="5"/>
      <c r="S1343" s="5"/>
      <c r="T1343" s="5"/>
    </row>
    <row r="1344" spans="1:20" s="70" customFormat="1" x14ac:dyDescent="0.2">
      <c r="A1344" s="315" t="s">
        <v>1311</v>
      </c>
      <c r="B1344" s="292" t="s">
        <v>17078</v>
      </c>
      <c r="C1344" s="316" t="s">
        <v>14330</v>
      </c>
      <c r="D1344" s="292">
        <v>56005</v>
      </c>
      <c r="E1344" s="292" t="s">
        <v>14757</v>
      </c>
      <c r="F1344" s="292" t="s">
        <v>18541</v>
      </c>
      <c r="G1344" s="292" t="s">
        <v>18543</v>
      </c>
      <c r="H1344" s="293" t="s">
        <v>14828</v>
      </c>
      <c r="I1344" s="291">
        <v>5.117</v>
      </c>
      <c r="J1344" s="292">
        <v>2</v>
      </c>
      <c r="K1344" s="292">
        <v>2.6</v>
      </c>
      <c r="L1344" s="292">
        <v>0</v>
      </c>
      <c r="M1344" s="293">
        <v>0</v>
      </c>
      <c r="O1344" s="5"/>
      <c r="P1344" s="5"/>
      <c r="Q1344" s="5"/>
      <c r="R1344" s="5"/>
      <c r="S1344" s="5"/>
      <c r="T1344" s="5"/>
    </row>
    <row r="1345" spans="1:20" s="70" customFormat="1" x14ac:dyDescent="0.2">
      <c r="A1345" s="315" t="s">
        <v>1311</v>
      </c>
      <c r="B1345" s="292" t="s">
        <v>17078</v>
      </c>
      <c r="C1345" s="316" t="s">
        <v>14330</v>
      </c>
      <c r="D1345" s="292">
        <v>56005</v>
      </c>
      <c r="E1345" s="292" t="s">
        <v>14757</v>
      </c>
      <c r="F1345" s="292" t="s">
        <v>18544</v>
      </c>
      <c r="G1345" s="292" t="s">
        <v>18545</v>
      </c>
      <c r="H1345" s="293" t="s">
        <v>14828</v>
      </c>
      <c r="I1345" s="291">
        <v>5.117</v>
      </c>
      <c r="J1345" s="292">
        <v>2</v>
      </c>
      <c r="K1345" s="292">
        <v>2.6</v>
      </c>
      <c r="L1345" s="292">
        <v>0</v>
      </c>
      <c r="M1345" s="293">
        <v>0</v>
      </c>
      <c r="O1345" s="5"/>
      <c r="P1345" s="5"/>
      <c r="Q1345" s="5"/>
      <c r="R1345" s="5"/>
      <c r="S1345" s="5"/>
      <c r="T1345" s="5"/>
    </row>
    <row r="1346" spans="1:20" s="70" customFormat="1" x14ac:dyDescent="0.2">
      <c r="A1346" s="315" t="s">
        <v>1311</v>
      </c>
      <c r="B1346" s="292" t="s">
        <v>17078</v>
      </c>
      <c r="C1346" s="316" t="s">
        <v>14330</v>
      </c>
      <c r="D1346" s="292">
        <v>56005</v>
      </c>
      <c r="E1346" s="292" t="s">
        <v>14757</v>
      </c>
      <c r="F1346" s="292" t="s">
        <v>18544</v>
      </c>
      <c r="G1346" s="292" t="s">
        <v>18546</v>
      </c>
      <c r="H1346" s="293" t="s">
        <v>14828</v>
      </c>
      <c r="I1346" s="291">
        <v>5.117</v>
      </c>
      <c r="J1346" s="292">
        <v>2</v>
      </c>
      <c r="K1346" s="292">
        <v>2.6</v>
      </c>
      <c r="L1346" s="292">
        <v>0</v>
      </c>
      <c r="M1346" s="293">
        <v>0</v>
      </c>
      <c r="O1346" s="5"/>
      <c r="P1346" s="5"/>
      <c r="Q1346" s="5"/>
      <c r="R1346" s="5"/>
      <c r="S1346" s="5"/>
      <c r="T1346" s="5"/>
    </row>
    <row r="1347" spans="1:20" s="70" customFormat="1" x14ac:dyDescent="0.2">
      <c r="A1347" s="315" t="s">
        <v>1311</v>
      </c>
      <c r="B1347" s="292" t="s">
        <v>17078</v>
      </c>
      <c r="C1347" s="316" t="s">
        <v>14330</v>
      </c>
      <c r="D1347" s="292">
        <v>56005</v>
      </c>
      <c r="E1347" s="292" t="s">
        <v>14757</v>
      </c>
      <c r="F1347" s="292" t="s">
        <v>18547</v>
      </c>
      <c r="G1347" s="292" t="s">
        <v>18548</v>
      </c>
      <c r="H1347" s="293" t="s">
        <v>14828</v>
      </c>
      <c r="I1347" s="291">
        <v>5.117</v>
      </c>
      <c r="J1347" s="292">
        <v>2.044</v>
      </c>
      <c r="K1347" s="292">
        <v>7.4039999999999999</v>
      </c>
      <c r="L1347" s="292">
        <v>0</v>
      </c>
      <c r="M1347" s="293">
        <v>0</v>
      </c>
      <c r="O1347" s="5"/>
      <c r="P1347" s="5"/>
      <c r="Q1347" s="5"/>
      <c r="R1347" s="5"/>
      <c r="S1347" s="5"/>
      <c r="T1347" s="5"/>
    </row>
    <row r="1348" spans="1:20" s="70" customFormat="1" x14ac:dyDescent="0.2">
      <c r="A1348" s="315" t="s">
        <v>1311</v>
      </c>
      <c r="B1348" s="292" t="s">
        <v>17078</v>
      </c>
      <c r="C1348" s="316" t="s">
        <v>14330</v>
      </c>
      <c r="D1348" s="292">
        <v>56005</v>
      </c>
      <c r="E1348" s="292" t="s">
        <v>14757</v>
      </c>
      <c r="F1348" s="292" t="s">
        <v>18549</v>
      </c>
      <c r="G1348" s="292" t="s">
        <v>18550</v>
      </c>
      <c r="H1348" s="293" t="s">
        <v>14828</v>
      </c>
      <c r="I1348" s="291">
        <v>5.117</v>
      </c>
      <c r="J1348" s="292">
        <v>2.044</v>
      </c>
      <c r="K1348" s="292">
        <v>7.4039999999999999</v>
      </c>
      <c r="L1348" s="292">
        <v>0</v>
      </c>
      <c r="M1348" s="293">
        <v>0</v>
      </c>
      <c r="O1348" s="5"/>
      <c r="P1348" s="5"/>
      <c r="Q1348" s="5"/>
      <c r="R1348" s="5"/>
      <c r="S1348" s="5"/>
      <c r="T1348" s="5"/>
    </row>
    <row r="1349" spans="1:20" s="70" customFormat="1" x14ac:dyDescent="0.2">
      <c r="A1349" s="315" t="s">
        <v>1311</v>
      </c>
      <c r="B1349" s="292" t="s">
        <v>17078</v>
      </c>
      <c r="C1349" s="316" t="s">
        <v>14330</v>
      </c>
      <c r="D1349" s="292">
        <v>56005</v>
      </c>
      <c r="E1349" s="292" t="s">
        <v>14757</v>
      </c>
      <c r="F1349" s="292" t="s">
        <v>18549</v>
      </c>
      <c r="G1349" s="292" t="s">
        <v>18551</v>
      </c>
      <c r="H1349" s="293" t="s">
        <v>14828</v>
      </c>
      <c r="I1349" s="291">
        <v>5.117</v>
      </c>
      <c r="J1349" s="292">
        <v>2.044</v>
      </c>
      <c r="K1349" s="292">
        <v>7.4039999999999999</v>
      </c>
      <c r="L1349" s="292">
        <v>0</v>
      </c>
      <c r="M1349" s="293">
        <v>0</v>
      </c>
      <c r="O1349" s="5"/>
      <c r="P1349" s="5"/>
      <c r="Q1349" s="5"/>
      <c r="R1349" s="5"/>
      <c r="S1349" s="5"/>
      <c r="T1349" s="5"/>
    </row>
    <row r="1350" spans="1:20" s="70" customFormat="1" x14ac:dyDescent="0.2">
      <c r="A1350" s="315" t="s">
        <v>1311</v>
      </c>
      <c r="B1350" s="292" t="s">
        <v>17078</v>
      </c>
      <c r="C1350" s="316" t="s">
        <v>14330</v>
      </c>
      <c r="D1350" s="292">
        <v>56005</v>
      </c>
      <c r="E1350" s="292" t="s">
        <v>14757</v>
      </c>
      <c r="F1350" s="292" t="s">
        <v>18549</v>
      </c>
      <c r="G1350" s="292" t="s">
        <v>18552</v>
      </c>
      <c r="H1350" s="293" t="s">
        <v>14828</v>
      </c>
      <c r="I1350" s="291">
        <v>19.408000000000001</v>
      </c>
      <c r="J1350" s="292">
        <v>5.18</v>
      </c>
      <c r="K1350" s="292">
        <v>5.18</v>
      </c>
      <c r="L1350" s="292">
        <v>0</v>
      </c>
      <c r="M1350" s="293">
        <v>0</v>
      </c>
      <c r="O1350" s="5"/>
      <c r="P1350" s="5"/>
      <c r="Q1350" s="5"/>
      <c r="R1350" s="5"/>
      <c r="S1350" s="5"/>
      <c r="T1350" s="5"/>
    </row>
    <row r="1351" spans="1:20" s="70" customFormat="1" x14ac:dyDescent="0.2">
      <c r="A1351" s="315" t="s">
        <v>1311</v>
      </c>
      <c r="B1351" s="292" t="s">
        <v>17078</v>
      </c>
      <c r="C1351" s="316" t="s">
        <v>14330</v>
      </c>
      <c r="D1351" s="292">
        <v>56005</v>
      </c>
      <c r="E1351" s="292" t="s">
        <v>14757</v>
      </c>
      <c r="F1351" s="292" t="s">
        <v>18549</v>
      </c>
      <c r="G1351" s="292" t="s">
        <v>18553</v>
      </c>
      <c r="H1351" s="293" t="s">
        <v>14828</v>
      </c>
      <c r="I1351" s="291">
        <v>19.408000000000001</v>
      </c>
      <c r="J1351" s="292">
        <v>5.18</v>
      </c>
      <c r="K1351" s="292">
        <v>5.18</v>
      </c>
      <c r="L1351" s="292">
        <v>0</v>
      </c>
      <c r="M1351" s="293">
        <v>0</v>
      </c>
      <c r="O1351" s="5"/>
      <c r="P1351" s="5"/>
      <c r="Q1351" s="5"/>
      <c r="R1351" s="5"/>
      <c r="S1351" s="5"/>
      <c r="T1351" s="5"/>
    </row>
    <row r="1352" spans="1:20" s="70" customFormat="1" x14ac:dyDescent="0.2">
      <c r="A1352" s="315" t="s">
        <v>1311</v>
      </c>
      <c r="B1352" s="292" t="s">
        <v>17078</v>
      </c>
      <c r="C1352" s="316" t="s">
        <v>14330</v>
      </c>
      <c r="D1352" s="292">
        <v>56005</v>
      </c>
      <c r="E1352" s="292" t="s">
        <v>14757</v>
      </c>
      <c r="F1352" s="292" t="s">
        <v>18549</v>
      </c>
      <c r="G1352" s="292" t="s">
        <v>18554</v>
      </c>
      <c r="H1352" s="293" t="s">
        <v>14828</v>
      </c>
      <c r="I1352" s="291">
        <v>19.408000000000001</v>
      </c>
      <c r="J1352" s="292">
        <v>5.18</v>
      </c>
      <c r="K1352" s="292">
        <v>5.18</v>
      </c>
      <c r="L1352" s="292">
        <v>0</v>
      </c>
      <c r="M1352" s="293">
        <v>0</v>
      </c>
      <c r="O1352" s="5"/>
      <c r="P1352" s="5"/>
      <c r="Q1352" s="5"/>
      <c r="R1352" s="5"/>
      <c r="S1352" s="5"/>
      <c r="T1352" s="5"/>
    </row>
    <row r="1353" spans="1:20" s="70" customFormat="1" x14ac:dyDescent="0.2">
      <c r="A1353" s="315" t="s">
        <v>1311</v>
      </c>
      <c r="B1353" s="292" t="s">
        <v>17078</v>
      </c>
      <c r="C1353" s="316" t="s">
        <v>14330</v>
      </c>
      <c r="D1353" s="292">
        <v>56005</v>
      </c>
      <c r="E1353" s="292" t="s">
        <v>14757</v>
      </c>
      <c r="F1353" s="292" t="s">
        <v>18549</v>
      </c>
      <c r="G1353" s="292" t="s">
        <v>18555</v>
      </c>
      <c r="H1353" s="293" t="s">
        <v>14828</v>
      </c>
      <c r="I1353" s="291">
        <v>19.408000000000001</v>
      </c>
      <c r="J1353" s="292">
        <v>5.18</v>
      </c>
      <c r="K1353" s="292">
        <v>5.18</v>
      </c>
      <c r="L1353" s="292">
        <v>0</v>
      </c>
      <c r="M1353" s="293">
        <v>0</v>
      </c>
      <c r="O1353" s="5"/>
      <c r="P1353" s="5"/>
      <c r="Q1353" s="5"/>
      <c r="R1353" s="5"/>
      <c r="S1353" s="5"/>
      <c r="T1353" s="5"/>
    </row>
    <row r="1354" spans="1:20" s="70" customFormat="1" x14ac:dyDescent="0.2">
      <c r="A1354" s="315" t="s">
        <v>1311</v>
      </c>
      <c r="B1354" s="292" t="s">
        <v>17078</v>
      </c>
      <c r="C1354" s="316" t="s">
        <v>14330</v>
      </c>
      <c r="D1354" s="292">
        <v>56005</v>
      </c>
      <c r="E1354" s="292" t="s">
        <v>14753</v>
      </c>
      <c r="F1354" s="292" t="s">
        <v>18549</v>
      </c>
      <c r="G1354" s="292" t="s">
        <v>18556</v>
      </c>
      <c r="H1354" s="293" t="s">
        <v>14828</v>
      </c>
      <c r="I1354" s="291">
        <v>5.0019999999999998</v>
      </c>
      <c r="J1354" s="292">
        <v>2.746</v>
      </c>
      <c r="K1354" s="292">
        <v>8.5169999999999995</v>
      </c>
      <c r="L1354" s="292">
        <v>0</v>
      </c>
      <c r="M1354" s="293">
        <v>0</v>
      </c>
      <c r="O1354" s="5"/>
      <c r="P1354" s="5"/>
      <c r="Q1354" s="5"/>
      <c r="R1354" s="5"/>
      <c r="S1354" s="5"/>
      <c r="T1354" s="5"/>
    </row>
    <row r="1355" spans="1:20" s="70" customFormat="1" x14ac:dyDescent="0.2">
      <c r="A1355" s="315" t="s">
        <v>1311</v>
      </c>
      <c r="B1355" s="292" t="s">
        <v>17078</v>
      </c>
      <c r="C1355" s="316" t="s">
        <v>14330</v>
      </c>
      <c r="D1355" s="292">
        <v>56005</v>
      </c>
      <c r="E1355" s="292" t="s">
        <v>14757</v>
      </c>
      <c r="F1355" s="292" t="s">
        <v>18557</v>
      </c>
      <c r="G1355" s="292" t="s">
        <v>18558</v>
      </c>
      <c r="H1355" s="293" t="s">
        <v>14828</v>
      </c>
      <c r="I1355" s="291">
        <v>6.149</v>
      </c>
      <c r="J1355" s="292">
        <v>2.4609999999999999</v>
      </c>
      <c r="K1355" s="292">
        <v>1.53</v>
      </c>
      <c r="L1355" s="292">
        <v>0</v>
      </c>
      <c r="M1355" s="293">
        <v>0</v>
      </c>
      <c r="O1355" s="5"/>
      <c r="P1355" s="5"/>
      <c r="Q1355" s="5"/>
      <c r="R1355" s="5"/>
      <c r="S1355" s="5"/>
      <c r="T1355" s="5"/>
    </row>
    <row r="1356" spans="1:20" s="70" customFormat="1" x14ac:dyDescent="0.2">
      <c r="A1356" s="315" t="s">
        <v>1311</v>
      </c>
      <c r="B1356" s="292" t="s">
        <v>17078</v>
      </c>
      <c r="C1356" s="316" t="s">
        <v>14330</v>
      </c>
      <c r="D1356" s="292">
        <v>56005</v>
      </c>
      <c r="E1356" s="292" t="s">
        <v>14757</v>
      </c>
      <c r="F1356" s="292" t="s">
        <v>18557</v>
      </c>
      <c r="G1356" s="292" t="s">
        <v>18559</v>
      </c>
      <c r="H1356" s="293" t="s">
        <v>14828</v>
      </c>
      <c r="I1356" s="291">
        <v>6.149</v>
      </c>
      <c r="J1356" s="292">
        <v>2.4609999999999999</v>
      </c>
      <c r="K1356" s="292">
        <v>1.53</v>
      </c>
      <c r="L1356" s="292">
        <v>0</v>
      </c>
      <c r="M1356" s="293">
        <v>0</v>
      </c>
      <c r="O1356" s="5"/>
      <c r="P1356" s="5"/>
      <c r="Q1356" s="5"/>
      <c r="R1356" s="5"/>
      <c r="S1356" s="5"/>
      <c r="T1356" s="5"/>
    </row>
    <row r="1357" spans="1:20" s="70" customFormat="1" x14ac:dyDescent="0.2">
      <c r="A1357" s="315" t="s">
        <v>1311</v>
      </c>
      <c r="B1357" s="292" t="s">
        <v>17078</v>
      </c>
      <c r="C1357" s="316" t="s">
        <v>14330</v>
      </c>
      <c r="D1357" s="292">
        <v>56005</v>
      </c>
      <c r="E1357" s="292" t="s">
        <v>14757</v>
      </c>
      <c r="F1357" s="292" t="s">
        <v>18557</v>
      </c>
      <c r="G1357" s="292" t="s">
        <v>18560</v>
      </c>
      <c r="H1357" s="293" t="s">
        <v>14828</v>
      </c>
      <c r="I1357" s="291">
        <v>5.0019999999999998</v>
      </c>
      <c r="J1357" s="292">
        <v>2.75</v>
      </c>
      <c r="K1357" s="292">
        <v>8.5169999999999995</v>
      </c>
      <c r="L1357" s="292">
        <v>0</v>
      </c>
      <c r="M1357" s="293">
        <v>0</v>
      </c>
      <c r="O1357" s="5"/>
      <c r="P1357" s="5"/>
      <c r="Q1357" s="5"/>
      <c r="R1357" s="5"/>
      <c r="S1357" s="5"/>
      <c r="T1357" s="5"/>
    </row>
    <row r="1358" spans="1:20" s="70" customFormat="1" x14ac:dyDescent="0.2">
      <c r="A1358" s="315" t="s">
        <v>1311</v>
      </c>
      <c r="B1358" s="292" t="s">
        <v>17078</v>
      </c>
      <c r="C1358" s="316" t="s">
        <v>14330</v>
      </c>
      <c r="D1358" s="292">
        <v>56005</v>
      </c>
      <c r="E1358" s="292" t="s">
        <v>14757</v>
      </c>
      <c r="F1358" s="292" t="s">
        <v>18561</v>
      </c>
      <c r="G1358" s="292" t="s">
        <v>18562</v>
      </c>
      <c r="H1358" s="293" t="s">
        <v>14828</v>
      </c>
      <c r="I1358" s="291">
        <v>6.149</v>
      </c>
      <c r="J1358" s="292">
        <v>2.4609999999999999</v>
      </c>
      <c r="K1358" s="292">
        <v>1.53</v>
      </c>
      <c r="L1358" s="292">
        <v>0</v>
      </c>
      <c r="M1358" s="293">
        <v>0</v>
      </c>
      <c r="O1358" s="5"/>
      <c r="P1358" s="5"/>
      <c r="Q1358" s="5"/>
      <c r="R1358" s="5"/>
      <c r="S1358" s="5"/>
      <c r="T1358" s="5"/>
    </row>
    <row r="1359" spans="1:20" s="70" customFormat="1" x14ac:dyDescent="0.2">
      <c r="A1359" s="315" t="s">
        <v>1311</v>
      </c>
      <c r="B1359" s="292" t="s">
        <v>17078</v>
      </c>
      <c r="C1359" s="316" t="s">
        <v>14330</v>
      </c>
      <c r="D1359" s="292">
        <v>56005</v>
      </c>
      <c r="E1359" s="292" t="s">
        <v>14757</v>
      </c>
      <c r="F1359" s="292" t="s">
        <v>18561</v>
      </c>
      <c r="G1359" s="292" t="s">
        <v>18563</v>
      </c>
      <c r="H1359" s="293" t="s">
        <v>14828</v>
      </c>
      <c r="I1359" s="291">
        <v>6.149</v>
      </c>
      <c r="J1359" s="292">
        <v>2.4609999999999999</v>
      </c>
      <c r="K1359" s="292">
        <v>1.53</v>
      </c>
      <c r="L1359" s="292">
        <v>0</v>
      </c>
      <c r="M1359" s="293">
        <v>0</v>
      </c>
      <c r="O1359" s="5"/>
      <c r="P1359" s="5"/>
      <c r="Q1359" s="5"/>
      <c r="R1359" s="5"/>
      <c r="S1359" s="5"/>
      <c r="T1359" s="5"/>
    </row>
    <row r="1360" spans="1:20" s="70" customFormat="1" x14ac:dyDescent="0.2">
      <c r="A1360" s="315" t="s">
        <v>1311</v>
      </c>
      <c r="B1360" s="292" t="s">
        <v>17078</v>
      </c>
      <c r="C1360" s="316" t="s">
        <v>14330</v>
      </c>
      <c r="D1360" s="292">
        <v>56005</v>
      </c>
      <c r="E1360" s="292" t="s">
        <v>14753</v>
      </c>
      <c r="F1360" s="292" t="s">
        <v>18561</v>
      </c>
      <c r="G1360" s="292" t="s">
        <v>18564</v>
      </c>
      <c r="H1360" s="293" t="s">
        <v>14828</v>
      </c>
      <c r="I1360" s="291">
        <v>5.0019999999999998</v>
      </c>
      <c r="J1360" s="292">
        <v>2.746</v>
      </c>
      <c r="K1360" s="292">
        <v>8.5169999999999995</v>
      </c>
      <c r="L1360" s="292">
        <v>0</v>
      </c>
      <c r="M1360" s="293">
        <v>0</v>
      </c>
      <c r="O1360" s="5"/>
      <c r="P1360" s="5"/>
      <c r="Q1360" s="5"/>
      <c r="R1360" s="5"/>
      <c r="S1360" s="5"/>
      <c r="T1360" s="5"/>
    </row>
    <row r="1361" spans="1:20" s="70" customFormat="1" x14ac:dyDescent="0.2">
      <c r="A1361" s="315" t="s">
        <v>1311</v>
      </c>
      <c r="B1361" s="292" t="s">
        <v>17078</v>
      </c>
      <c r="C1361" s="316" t="s">
        <v>14330</v>
      </c>
      <c r="D1361" s="292">
        <v>56005</v>
      </c>
      <c r="E1361" s="292" t="s">
        <v>14757</v>
      </c>
      <c r="F1361" s="292" t="s">
        <v>18565</v>
      </c>
      <c r="G1361" s="292" t="s">
        <v>18566</v>
      </c>
      <c r="H1361" s="293" t="s">
        <v>14828</v>
      </c>
      <c r="I1361" s="291">
        <v>4.7</v>
      </c>
      <c r="J1361" s="292">
        <v>7.0000000000000007E-2</v>
      </c>
      <c r="K1361" s="292">
        <v>2.4</v>
      </c>
      <c r="L1361" s="292">
        <v>0</v>
      </c>
      <c r="M1361" s="293">
        <v>0</v>
      </c>
      <c r="O1361" s="5"/>
      <c r="P1361" s="5"/>
      <c r="Q1361" s="5"/>
      <c r="R1361" s="5"/>
      <c r="S1361" s="5"/>
      <c r="T1361" s="5"/>
    </row>
    <row r="1362" spans="1:20" s="70" customFormat="1" x14ac:dyDescent="0.2">
      <c r="A1362" s="315" t="s">
        <v>1311</v>
      </c>
      <c r="B1362" s="292" t="s">
        <v>17078</v>
      </c>
      <c r="C1362" s="316" t="s">
        <v>14330</v>
      </c>
      <c r="D1362" s="292">
        <v>56005</v>
      </c>
      <c r="E1362" s="292" t="s">
        <v>14757</v>
      </c>
      <c r="F1362" s="292" t="s">
        <v>18567</v>
      </c>
      <c r="G1362" s="292" t="s">
        <v>18568</v>
      </c>
      <c r="H1362" s="293" t="s">
        <v>14828</v>
      </c>
      <c r="I1362" s="291">
        <v>19.408000000000001</v>
      </c>
      <c r="J1362" s="292">
        <v>0</v>
      </c>
      <c r="K1362" s="292">
        <v>0</v>
      </c>
      <c r="L1362" s="292">
        <v>0</v>
      </c>
      <c r="M1362" s="293">
        <v>0</v>
      </c>
      <c r="O1362" s="5"/>
      <c r="P1362" s="5"/>
      <c r="Q1362" s="5"/>
      <c r="R1362" s="5"/>
      <c r="S1362" s="5"/>
      <c r="T1362" s="5"/>
    </row>
    <row r="1363" spans="1:20" s="70" customFormat="1" x14ac:dyDescent="0.2">
      <c r="A1363" s="315" t="s">
        <v>1311</v>
      </c>
      <c r="B1363" s="292" t="s">
        <v>17078</v>
      </c>
      <c r="C1363" s="316" t="s">
        <v>14330</v>
      </c>
      <c r="D1363" s="292">
        <v>56005</v>
      </c>
      <c r="E1363" s="292" t="s">
        <v>14753</v>
      </c>
      <c r="F1363" s="292" t="s">
        <v>18567</v>
      </c>
      <c r="G1363" s="292" t="s">
        <v>18569</v>
      </c>
      <c r="H1363" s="293" t="s">
        <v>14828</v>
      </c>
      <c r="I1363" s="291">
        <v>5.0019999999999998</v>
      </c>
      <c r="J1363" s="292">
        <v>0</v>
      </c>
      <c r="K1363" s="292">
        <v>0</v>
      </c>
      <c r="L1363" s="292">
        <v>0</v>
      </c>
      <c r="M1363" s="293">
        <v>0</v>
      </c>
      <c r="O1363" s="5"/>
      <c r="P1363" s="5"/>
      <c r="Q1363" s="5"/>
      <c r="R1363" s="5"/>
      <c r="S1363" s="5"/>
      <c r="T1363" s="5"/>
    </row>
    <row r="1364" spans="1:20" s="70" customFormat="1" x14ac:dyDescent="0.2">
      <c r="A1364" s="315" t="s">
        <v>1311</v>
      </c>
      <c r="B1364" s="292" t="s">
        <v>17078</v>
      </c>
      <c r="C1364" s="316" t="s">
        <v>14330</v>
      </c>
      <c r="D1364" s="292">
        <v>56005</v>
      </c>
      <c r="E1364" s="292" t="s">
        <v>14757</v>
      </c>
      <c r="F1364" s="292" t="s">
        <v>18567</v>
      </c>
      <c r="G1364" s="292" t="s">
        <v>18570</v>
      </c>
      <c r="H1364" s="293" t="s">
        <v>14828</v>
      </c>
      <c r="I1364" s="291">
        <v>5.117</v>
      </c>
      <c r="J1364" s="292">
        <v>0</v>
      </c>
      <c r="K1364" s="292">
        <v>0</v>
      </c>
      <c r="L1364" s="292">
        <v>0</v>
      </c>
      <c r="M1364" s="293">
        <v>0</v>
      </c>
      <c r="O1364" s="5"/>
      <c r="P1364" s="5"/>
      <c r="Q1364" s="5"/>
      <c r="R1364" s="5"/>
      <c r="S1364" s="5"/>
      <c r="T1364" s="5"/>
    </row>
    <row r="1365" spans="1:20" s="70" customFormat="1" x14ac:dyDescent="0.2">
      <c r="A1365" s="315" t="s">
        <v>1311</v>
      </c>
      <c r="B1365" s="292" t="s">
        <v>17078</v>
      </c>
      <c r="C1365" s="316" t="s">
        <v>14330</v>
      </c>
      <c r="D1365" s="292">
        <v>56005</v>
      </c>
      <c r="E1365" s="292" t="s">
        <v>14757</v>
      </c>
      <c r="F1365" s="292" t="s">
        <v>18571</v>
      </c>
      <c r="G1365" s="292" t="s">
        <v>18572</v>
      </c>
      <c r="H1365" s="293" t="s">
        <v>14828</v>
      </c>
      <c r="I1365" s="291">
        <v>5.117</v>
      </c>
      <c r="J1365" s="292">
        <v>2</v>
      </c>
      <c r="K1365" s="292">
        <v>2.6</v>
      </c>
      <c r="L1365" s="292">
        <v>0</v>
      </c>
      <c r="M1365" s="293">
        <v>0</v>
      </c>
      <c r="O1365" s="5"/>
      <c r="P1365" s="5"/>
      <c r="Q1365" s="5"/>
      <c r="R1365" s="5"/>
      <c r="S1365" s="5"/>
      <c r="T1365" s="5"/>
    </row>
    <row r="1366" spans="1:20" s="70" customFormat="1" x14ac:dyDescent="0.2">
      <c r="A1366" s="315" t="s">
        <v>1311</v>
      </c>
      <c r="B1366" s="292" t="s">
        <v>17078</v>
      </c>
      <c r="C1366" s="316" t="s">
        <v>14330</v>
      </c>
      <c r="D1366" s="292">
        <v>56005</v>
      </c>
      <c r="E1366" s="292" t="s">
        <v>14757</v>
      </c>
      <c r="F1366" s="292" t="s">
        <v>18573</v>
      </c>
      <c r="G1366" s="292" t="s">
        <v>18574</v>
      </c>
      <c r="H1366" s="293" t="s">
        <v>14828</v>
      </c>
      <c r="I1366" s="291">
        <v>6.2</v>
      </c>
      <c r="J1366" s="292">
        <v>6.2</v>
      </c>
      <c r="K1366" s="292">
        <v>3.1</v>
      </c>
      <c r="L1366" s="292">
        <v>0</v>
      </c>
      <c r="M1366" s="293">
        <v>0</v>
      </c>
      <c r="O1366" s="5"/>
      <c r="P1366" s="5"/>
      <c r="Q1366" s="5"/>
      <c r="R1366" s="5"/>
      <c r="S1366" s="5"/>
      <c r="T1366" s="5"/>
    </row>
    <row r="1367" spans="1:20" s="70" customFormat="1" x14ac:dyDescent="0.2">
      <c r="A1367" s="315" t="s">
        <v>1311</v>
      </c>
      <c r="B1367" s="292" t="s">
        <v>17078</v>
      </c>
      <c r="C1367" s="316" t="s">
        <v>14330</v>
      </c>
      <c r="D1367" s="292">
        <v>56005</v>
      </c>
      <c r="E1367" s="292" t="s">
        <v>14757</v>
      </c>
      <c r="F1367" s="292" t="s">
        <v>18573</v>
      </c>
      <c r="G1367" s="292" t="s">
        <v>18575</v>
      </c>
      <c r="H1367" s="293" t="s">
        <v>14828</v>
      </c>
      <c r="I1367" s="291">
        <v>6.2</v>
      </c>
      <c r="J1367" s="292">
        <v>6.2</v>
      </c>
      <c r="K1367" s="292">
        <v>3.1</v>
      </c>
      <c r="L1367" s="292">
        <v>0</v>
      </c>
      <c r="M1367" s="293">
        <v>0</v>
      </c>
      <c r="O1367" s="5"/>
      <c r="P1367" s="5"/>
      <c r="Q1367" s="5"/>
      <c r="R1367" s="5"/>
      <c r="S1367" s="5"/>
      <c r="T1367" s="5"/>
    </row>
    <row r="1368" spans="1:20" s="70" customFormat="1" x14ac:dyDescent="0.2">
      <c r="A1368" s="315" t="s">
        <v>1311</v>
      </c>
      <c r="B1368" s="292" t="s">
        <v>17078</v>
      </c>
      <c r="C1368" s="316" t="s">
        <v>14330</v>
      </c>
      <c r="D1368" s="292">
        <v>56005</v>
      </c>
      <c r="E1368" s="292" t="s">
        <v>14757</v>
      </c>
      <c r="F1368" s="292" t="s">
        <v>18573</v>
      </c>
      <c r="G1368" s="292" t="s">
        <v>18576</v>
      </c>
      <c r="H1368" s="293" t="s">
        <v>14828</v>
      </c>
      <c r="I1368" s="291">
        <v>6.2</v>
      </c>
      <c r="J1368" s="292">
        <v>6.2</v>
      </c>
      <c r="K1368" s="292">
        <v>3.1</v>
      </c>
      <c r="L1368" s="292">
        <v>0</v>
      </c>
      <c r="M1368" s="293">
        <v>0</v>
      </c>
      <c r="O1368" s="5"/>
      <c r="P1368" s="5"/>
      <c r="Q1368" s="5"/>
      <c r="R1368" s="5"/>
      <c r="S1368" s="5"/>
      <c r="T1368" s="5"/>
    </row>
    <row r="1369" spans="1:20" s="70" customFormat="1" x14ac:dyDescent="0.2">
      <c r="A1369" s="315" t="s">
        <v>1311</v>
      </c>
      <c r="B1369" s="292" t="s">
        <v>17078</v>
      </c>
      <c r="C1369" s="316" t="s">
        <v>14330</v>
      </c>
      <c r="D1369" s="292">
        <v>56005</v>
      </c>
      <c r="E1369" s="292" t="s">
        <v>14757</v>
      </c>
      <c r="F1369" s="292" t="s">
        <v>18573</v>
      </c>
      <c r="G1369" s="292" t="s">
        <v>18577</v>
      </c>
      <c r="H1369" s="293" t="s">
        <v>14828</v>
      </c>
      <c r="I1369" s="291">
        <v>6.2</v>
      </c>
      <c r="J1369" s="292">
        <v>6.2</v>
      </c>
      <c r="K1369" s="292">
        <v>3.1</v>
      </c>
      <c r="L1369" s="292">
        <v>0</v>
      </c>
      <c r="M1369" s="293">
        <v>0</v>
      </c>
      <c r="O1369" s="5"/>
      <c r="P1369" s="5"/>
      <c r="Q1369" s="5"/>
      <c r="R1369" s="5"/>
      <c r="S1369" s="5"/>
      <c r="T1369" s="5"/>
    </row>
    <row r="1370" spans="1:20" s="70" customFormat="1" x14ac:dyDescent="0.2">
      <c r="A1370" s="315" t="s">
        <v>1311</v>
      </c>
      <c r="B1370" s="292" t="s">
        <v>17078</v>
      </c>
      <c r="C1370" s="316" t="s">
        <v>14330</v>
      </c>
      <c r="D1370" s="292">
        <v>56005</v>
      </c>
      <c r="E1370" s="292" t="s">
        <v>14757</v>
      </c>
      <c r="F1370" s="292" t="s">
        <v>18578</v>
      </c>
      <c r="G1370" s="292" t="s">
        <v>18579</v>
      </c>
      <c r="H1370" s="293" t="s">
        <v>14828</v>
      </c>
      <c r="I1370" s="291">
        <v>19.408000000000001</v>
      </c>
      <c r="J1370" s="292">
        <v>5.1760000000000002</v>
      </c>
      <c r="K1370" s="292">
        <v>5.1760000000000002</v>
      </c>
      <c r="L1370" s="292">
        <v>0</v>
      </c>
      <c r="M1370" s="293">
        <v>0</v>
      </c>
      <c r="O1370" s="5"/>
      <c r="P1370" s="5"/>
      <c r="Q1370" s="5"/>
      <c r="R1370" s="5"/>
      <c r="S1370" s="5"/>
      <c r="T1370" s="5"/>
    </row>
    <row r="1371" spans="1:20" s="70" customFormat="1" x14ac:dyDescent="0.2">
      <c r="A1371" s="315" t="s">
        <v>1311</v>
      </c>
      <c r="B1371" s="292" t="s">
        <v>17078</v>
      </c>
      <c r="C1371" s="316" t="s">
        <v>14330</v>
      </c>
      <c r="D1371" s="292">
        <v>56005</v>
      </c>
      <c r="E1371" s="292" t="s">
        <v>14757</v>
      </c>
      <c r="F1371" s="292" t="s">
        <v>18578</v>
      </c>
      <c r="G1371" s="292" t="s">
        <v>18580</v>
      </c>
      <c r="H1371" s="293" t="s">
        <v>14828</v>
      </c>
      <c r="I1371" s="291">
        <v>19.408000000000001</v>
      </c>
      <c r="J1371" s="292">
        <v>5.1760000000000002</v>
      </c>
      <c r="K1371" s="292">
        <v>5.1760000000000002</v>
      </c>
      <c r="L1371" s="292">
        <v>0</v>
      </c>
      <c r="M1371" s="293">
        <v>0</v>
      </c>
      <c r="O1371" s="5"/>
      <c r="P1371" s="5"/>
      <c r="Q1371" s="5"/>
      <c r="R1371" s="5"/>
      <c r="S1371" s="5"/>
      <c r="T1371" s="5"/>
    </row>
    <row r="1372" spans="1:20" s="70" customFormat="1" x14ac:dyDescent="0.2">
      <c r="A1372" s="315" t="s">
        <v>1311</v>
      </c>
      <c r="B1372" s="292" t="s">
        <v>17078</v>
      </c>
      <c r="C1372" s="316" t="s">
        <v>14330</v>
      </c>
      <c r="D1372" s="292">
        <v>56005</v>
      </c>
      <c r="E1372" s="292" t="s">
        <v>14757</v>
      </c>
      <c r="F1372" s="292" t="s">
        <v>18578</v>
      </c>
      <c r="G1372" s="292" t="s">
        <v>18581</v>
      </c>
      <c r="H1372" s="293" t="s">
        <v>14828</v>
      </c>
      <c r="I1372" s="291">
        <v>6.149</v>
      </c>
      <c r="J1372" s="292">
        <v>2.4609999999999999</v>
      </c>
      <c r="K1372" s="292">
        <v>1.536</v>
      </c>
      <c r="L1372" s="292">
        <v>0</v>
      </c>
      <c r="M1372" s="293">
        <v>0</v>
      </c>
      <c r="O1372" s="5"/>
      <c r="P1372" s="5"/>
      <c r="Q1372" s="5"/>
      <c r="R1372" s="5"/>
      <c r="S1372" s="5"/>
      <c r="T1372" s="5"/>
    </row>
    <row r="1373" spans="1:20" s="70" customFormat="1" x14ac:dyDescent="0.2">
      <c r="A1373" s="315" t="s">
        <v>1311</v>
      </c>
      <c r="B1373" s="292" t="s">
        <v>17078</v>
      </c>
      <c r="C1373" s="316" t="s">
        <v>14330</v>
      </c>
      <c r="D1373" s="292">
        <v>56005</v>
      </c>
      <c r="E1373" s="292" t="s">
        <v>14757</v>
      </c>
      <c r="F1373" s="292" t="s">
        <v>18578</v>
      </c>
      <c r="G1373" s="292" t="s">
        <v>18582</v>
      </c>
      <c r="H1373" s="293" t="s">
        <v>14828</v>
      </c>
      <c r="I1373" s="291">
        <v>6.149</v>
      </c>
      <c r="J1373" s="292">
        <v>2.4609999999999999</v>
      </c>
      <c r="K1373" s="292">
        <v>1.536</v>
      </c>
      <c r="L1373" s="292">
        <v>0</v>
      </c>
      <c r="M1373" s="293">
        <v>0</v>
      </c>
      <c r="O1373" s="5"/>
      <c r="P1373" s="5"/>
      <c r="Q1373" s="5"/>
      <c r="R1373" s="5"/>
      <c r="S1373" s="5"/>
      <c r="T1373" s="5"/>
    </row>
    <row r="1374" spans="1:20" s="70" customFormat="1" x14ac:dyDescent="0.2">
      <c r="A1374" s="315" t="s">
        <v>1311</v>
      </c>
      <c r="B1374" s="292" t="s">
        <v>17078</v>
      </c>
      <c r="C1374" s="316" t="s">
        <v>14330</v>
      </c>
      <c r="D1374" s="292">
        <v>56005</v>
      </c>
      <c r="E1374" s="292" t="s">
        <v>14757</v>
      </c>
      <c r="F1374" s="292" t="s">
        <v>18578</v>
      </c>
      <c r="G1374" s="292" t="s">
        <v>18583</v>
      </c>
      <c r="H1374" s="293" t="s">
        <v>14828</v>
      </c>
      <c r="I1374" s="291">
        <v>6.149</v>
      </c>
      <c r="J1374" s="292">
        <v>2.4609999999999999</v>
      </c>
      <c r="K1374" s="292">
        <v>1.536</v>
      </c>
      <c r="L1374" s="292">
        <v>0</v>
      </c>
      <c r="M1374" s="293">
        <v>0</v>
      </c>
      <c r="O1374" s="5"/>
      <c r="P1374" s="5"/>
      <c r="Q1374" s="5"/>
      <c r="R1374" s="5"/>
      <c r="S1374" s="5"/>
      <c r="T1374" s="5"/>
    </row>
    <row r="1375" spans="1:20" s="70" customFormat="1" x14ac:dyDescent="0.2">
      <c r="A1375" s="315" t="s">
        <v>1311</v>
      </c>
      <c r="B1375" s="292" t="s">
        <v>17078</v>
      </c>
      <c r="C1375" s="316" t="s">
        <v>14330</v>
      </c>
      <c r="D1375" s="292">
        <v>56005</v>
      </c>
      <c r="E1375" s="292" t="s">
        <v>14757</v>
      </c>
      <c r="F1375" s="292" t="s">
        <v>18578</v>
      </c>
      <c r="G1375" s="292" t="s">
        <v>18584</v>
      </c>
      <c r="H1375" s="293" t="s">
        <v>14828</v>
      </c>
      <c r="I1375" s="291">
        <v>6.149</v>
      </c>
      <c r="J1375" s="292">
        <v>2.4609999999999999</v>
      </c>
      <c r="K1375" s="292">
        <v>1.536</v>
      </c>
      <c r="L1375" s="292">
        <v>0</v>
      </c>
      <c r="M1375" s="293">
        <v>0</v>
      </c>
      <c r="O1375" s="5"/>
      <c r="P1375" s="5"/>
      <c r="Q1375" s="5"/>
      <c r="R1375" s="5"/>
      <c r="S1375" s="5"/>
      <c r="T1375" s="5"/>
    </row>
    <row r="1376" spans="1:20" s="70" customFormat="1" x14ac:dyDescent="0.2">
      <c r="A1376" s="315" t="s">
        <v>1311</v>
      </c>
      <c r="B1376" s="292" t="s">
        <v>17078</v>
      </c>
      <c r="C1376" s="316" t="s">
        <v>14330</v>
      </c>
      <c r="D1376" s="292">
        <v>56005</v>
      </c>
      <c r="E1376" s="292" t="s">
        <v>14757</v>
      </c>
      <c r="F1376" s="292" t="s">
        <v>18578</v>
      </c>
      <c r="G1376" s="292" t="s">
        <v>18585</v>
      </c>
      <c r="H1376" s="293" t="s">
        <v>14828</v>
      </c>
      <c r="I1376" s="291">
        <v>6.149</v>
      </c>
      <c r="J1376" s="292">
        <v>2.4609999999999999</v>
      </c>
      <c r="K1376" s="292">
        <v>1.536</v>
      </c>
      <c r="L1376" s="292">
        <v>0</v>
      </c>
      <c r="M1376" s="293">
        <v>0</v>
      </c>
      <c r="O1376" s="5"/>
      <c r="P1376" s="5"/>
      <c r="Q1376" s="5"/>
      <c r="R1376" s="5"/>
      <c r="S1376" s="5"/>
      <c r="T1376" s="5"/>
    </row>
    <row r="1377" spans="1:20" s="70" customFormat="1" x14ac:dyDescent="0.2">
      <c r="A1377" s="315" t="s">
        <v>1311</v>
      </c>
      <c r="B1377" s="292" t="s">
        <v>17078</v>
      </c>
      <c r="C1377" s="316" t="s">
        <v>14330</v>
      </c>
      <c r="D1377" s="292">
        <v>56005</v>
      </c>
      <c r="E1377" s="292" t="s">
        <v>14757</v>
      </c>
      <c r="F1377" s="292" t="s">
        <v>18586</v>
      </c>
      <c r="G1377" s="292" t="s">
        <v>18587</v>
      </c>
      <c r="H1377" s="293" t="s">
        <v>14828</v>
      </c>
      <c r="I1377" s="291">
        <v>5.117</v>
      </c>
      <c r="J1377" s="292">
        <v>2.044</v>
      </c>
      <c r="K1377" s="292">
        <v>2.6</v>
      </c>
      <c r="L1377" s="292">
        <v>0</v>
      </c>
      <c r="M1377" s="293">
        <v>0</v>
      </c>
      <c r="O1377" s="5"/>
      <c r="P1377" s="5"/>
      <c r="Q1377" s="5"/>
      <c r="R1377" s="5"/>
      <c r="S1377" s="5"/>
      <c r="T1377" s="5"/>
    </row>
    <row r="1378" spans="1:20" s="70" customFormat="1" x14ac:dyDescent="0.2">
      <c r="A1378" s="315" t="s">
        <v>1311</v>
      </c>
      <c r="B1378" s="292" t="s">
        <v>17078</v>
      </c>
      <c r="C1378" s="316" t="s">
        <v>14330</v>
      </c>
      <c r="D1378" s="292">
        <v>56005</v>
      </c>
      <c r="E1378" s="292" t="s">
        <v>14757</v>
      </c>
      <c r="F1378" s="292" t="s">
        <v>18588</v>
      </c>
      <c r="G1378" s="292" t="s">
        <v>18589</v>
      </c>
      <c r="H1378" s="293" t="s">
        <v>14828</v>
      </c>
      <c r="I1378" s="291">
        <v>19.408000000000001</v>
      </c>
      <c r="J1378" s="292">
        <v>0</v>
      </c>
      <c r="K1378" s="292">
        <v>0</v>
      </c>
      <c r="L1378" s="292">
        <v>0</v>
      </c>
      <c r="M1378" s="293">
        <v>0</v>
      </c>
      <c r="O1378" s="5"/>
      <c r="P1378" s="5"/>
      <c r="Q1378" s="5"/>
      <c r="R1378" s="5"/>
      <c r="S1378" s="5"/>
      <c r="T1378" s="5"/>
    </row>
    <row r="1379" spans="1:20" s="70" customFormat="1" x14ac:dyDescent="0.2">
      <c r="A1379" s="315" t="s">
        <v>1311</v>
      </c>
      <c r="B1379" s="292" t="s">
        <v>17078</v>
      </c>
      <c r="C1379" s="316" t="s">
        <v>14330</v>
      </c>
      <c r="D1379" s="292">
        <v>56005</v>
      </c>
      <c r="E1379" s="292" t="s">
        <v>14757</v>
      </c>
      <c r="F1379" s="292" t="s">
        <v>18588</v>
      </c>
      <c r="G1379" s="292" t="s">
        <v>18590</v>
      </c>
      <c r="H1379" s="293" t="s">
        <v>14828</v>
      </c>
      <c r="I1379" s="291">
        <v>19.408000000000001</v>
      </c>
      <c r="J1379" s="292">
        <v>0</v>
      </c>
      <c r="K1379" s="292">
        <v>0</v>
      </c>
      <c r="L1379" s="292">
        <v>0</v>
      </c>
      <c r="M1379" s="293">
        <v>0</v>
      </c>
      <c r="O1379" s="5"/>
      <c r="P1379" s="5"/>
      <c r="Q1379" s="5"/>
      <c r="R1379" s="5"/>
      <c r="S1379" s="5"/>
      <c r="T1379" s="5"/>
    </row>
    <row r="1380" spans="1:20" s="70" customFormat="1" x14ac:dyDescent="0.2">
      <c r="A1380" s="315" t="s">
        <v>1311</v>
      </c>
      <c r="B1380" s="292" t="s">
        <v>17078</v>
      </c>
      <c r="C1380" s="316" t="s">
        <v>14330</v>
      </c>
      <c r="D1380" s="292">
        <v>56005</v>
      </c>
      <c r="E1380" s="292" t="s">
        <v>14757</v>
      </c>
      <c r="F1380" s="292" t="s">
        <v>18588</v>
      </c>
      <c r="G1380" s="292" t="s">
        <v>18591</v>
      </c>
      <c r="H1380" s="293" t="s">
        <v>14828</v>
      </c>
      <c r="I1380" s="291">
        <v>19.408000000000001</v>
      </c>
      <c r="J1380" s="292">
        <v>0</v>
      </c>
      <c r="K1380" s="292">
        <v>0</v>
      </c>
      <c r="L1380" s="292">
        <v>0</v>
      </c>
      <c r="M1380" s="293">
        <v>0</v>
      </c>
      <c r="O1380" s="5"/>
      <c r="P1380" s="5"/>
      <c r="Q1380" s="5"/>
      <c r="R1380" s="5"/>
      <c r="S1380" s="5"/>
      <c r="T1380" s="5"/>
    </row>
    <row r="1381" spans="1:20" s="70" customFormat="1" x14ac:dyDescent="0.2">
      <c r="A1381" s="315" t="s">
        <v>1311</v>
      </c>
      <c r="B1381" s="292" t="s">
        <v>17078</v>
      </c>
      <c r="C1381" s="316" t="s">
        <v>14330</v>
      </c>
      <c r="D1381" s="292">
        <v>56005</v>
      </c>
      <c r="E1381" s="292" t="s">
        <v>14757</v>
      </c>
      <c r="F1381" s="292" t="s">
        <v>18588</v>
      </c>
      <c r="G1381" s="292" t="s">
        <v>18592</v>
      </c>
      <c r="H1381" s="293" t="s">
        <v>14828</v>
      </c>
      <c r="I1381" s="291">
        <v>19.408000000000001</v>
      </c>
      <c r="J1381" s="292">
        <v>0</v>
      </c>
      <c r="K1381" s="292">
        <v>0</v>
      </c>
      <c r="L1381" s="292">
        <v>0</v>
      </c>
      <c r="M1381" s="293">
        <v>0</v>
      </c>
      <c r="O1381" s="5"/>
      <c r="P1381" s="5"/>
      <c r="Q1381" s="5"/>
      <c r="R1381" s="5"/>
      <c r="S1381" s="5"/>
      <c r="T1381" s="5"/>
    </row>
    <row r="1382" spans="1:20" s="70" customFormat="1" x14ac:dyDescent="0.2">
      <c r="A1382" s="315" t="s">
        <v>1311</v>
      </c>
      <c r="B1382" s="292" t="s">
        <v>17078</v>
      </c>
      <c r="C1382" s="316" t="s">
        <v>14330</v>
      </c>
      <c r="D1382" s="292">
        <v>56005</v>
      </c>
      <c r="E1382" s="292" t="s">
        <v>14757</v>
      </c>
      <c r="F1382" s="292" t="s">
        <v>18588</v>
      </c>
      <c r="G1382" s="292" t="s">
        <v>18593</v>
      </c>
      <c r="H1382" s="293" t="s">
        <v>14828</v>
      </c>
      <c r="I1382" s="291">
        <v>7.7240000000000002</v>
      </c>
      <c r="J1382" s="292">
        <v>0</v>
      </c>
      <c r="K1382" s="292">
        <v>0</v>
      </c>
      <c r="L1382" s="292">
        <v>0</v>
      </c>
      <c r="M1382" s="293">
        <v>0</v>
      </c>
      <c r="O1382" s="5"/>
      <c r="P1382" s="5"/>
      <c r="Q1382" s="5"/>
      <c r="R1382" s="5"/>
      <c r="S1382" s="5"/>
      <c r="T1382" s="5"/>
    </row>
    <row r="1383" spans="1:20" s="70" customFormat="1" x14ac:dyDescent="0.2">
      <c r="A1383" s="315" t="s">
        <v>1311</v>
      </c>
      <c r="B1383" s="292" t="s">
        <v>17078</v>
      </c>
      <c r="C1383" s="316" t="s">
        <v>14330</v>
      </c>
      <c r="D1383" s="292">
        <v>56005</v>
      </c>
      <c r="E1383" s="292" t="s">
        <v>14757</v>
      </c>
      <c r="F1383" s="292" t="s">
        <v>18588</v>
      </c>
      <c r="G1383" s="292" t="s">
        <v>18594</v>
      </c>
      <c r="H1383" s="293" t="s">
        <v>14828</v>
      </c>
      <c r="I1383" s="291">
        <v>7.7240000000000002</v>
      </c>
      <c r="J1383" s="292">
        <v>0</v>
      </c>
      <c r="K1383" s="292">
        <v>0</v>
      </c>
      <c r="L1383" s="292">
        <v>0</v>
      </c>
      <c r="M1383" s="293">
        <v>0</v>
      </c>
      <c r="O1383" s="5"/>
      <c r="P1383" s="5"/>
      <c r="Q1383" s="5"/>
      <c r="R1383" s="5"/>
      <c r="S1383" s="5"/>
      <c r="T1383" s="5"/>
    </row>
    <row r="1384" spans="1:20" s="70" customFormat="1" x14ac:dyDescent="0.2">
      <c r="A1384" s="315" t="s">
        <v>1311</v>
      </c>
      <c r="B1384" s="292" t="s">
        <v>17078</v>
      </c>
      <c r="C1384" s="316" t="s">
        <v>14330</v>
      </c>
      <c r="D1384" s="292">
        <v>56005</v>
      </c>
      <c r="E1384" s="292" t="s">
        <v>14757</v>
      </c>
      <c r="F1384" s="292" t="s">
        <v>18588</v>
      </c>
      <c r="G1384" s="292" t="s">
        <v>18595</v>
      </c>
      <c r="H1384" s="293" t="s">
        <v>14828</v>
      </c>
      <c r="I1384" s="291">
        <v>5.117</v>
      </c>
      <c r="J1384" s="292">
        <v>0</v>
      </c>
      <c r="K1384" s="292">
        <v>0</v>
      </c>
      <c r="L1384" s="292">
        <v>0</v>
      </c>
      <c r="M1384" s="293">
        <v>0</v>
      </c>
      <c r="O1384" s="5"/>
      <c r="P1384" s="5"/>
      <c r="Q1384" s="5"/>
      <c r="R1384" s="5"/>
      <c r="S1384" s="5"/>
      <c r="T1384" s="5"/>
    </row>
    <row r="1385" spans="1:20" s="70" customFormat="1" x14ac:dyDescent="0.2">
      <c r="A1385" s="315" t="s">
        <v>1311</v>
      </c>
      <c r="B1385" s="292" t="s">
        <v>17078</v>
      </c>
      <c r="C1385" s="316" t="s">
        <v>14330</v>
      </c>
      <c r="D1385" s="292">
        <v>56005</v>
      </c>
      <c r="E1385" s="292" t="s">
        <v>14757</v>
      </c>
      <c r="F1385" s="292" t="s">
        <v>18596</v>
      </c>
      <c r="G1385" s="292" t="s">
        <v>18597</v>
      </c>
      <c r="H1385" s="293" t="s">
        <v>14828</v>
      </c>
      <c r="I1385" s="291">
        <v>5.117</v>
      </c>
      <c r="J1385" s="292">
        <v>2</v>
      </c>
      <c r="K1385" s="292">
        <v>2.6</v>
      </c>
      <c r="L1385" s="292">
        <v>0</v>
      </c>
      <c r="M1385" s="293">
        <v>0</v>
      </c>
      <c r="O1385" s="5"/>
      <c r="P1385" s="5"/>
      <c r="Q1385" s="5"/>
      <c r="R1385" s="5"/>
      <c r="S1385" s="5"/>
      <c r="T1385" s="5"/>
    </row>
    <row r="1386" spans="1:20" s="70" customFormat="1" x14ac:dyDescent="0.2">
      <c r="A1386" s="315" t="s">
        <v>1311</v>
      </c>
      <c r="B1386" s="292" t="s">
        <v>17078</v>
      </c>
      <c r="C1386" s="316" t="s">
        <v>14330</v>
      </c>
      <c r="D1386" s="292">
        <v>56005</v>
      </c>
      <c r="E1386" s="292" t="s">
        <v>14757</v>
      </c>
      <c r="F1386" s="292" t="s">
        <v>18598</v>
      </c>
      <c r="G1386" s="292" t="s">
        <v>18599</v>
      </c>
      <c r="H1386" s="293" t="s">
        <v>14828</v>
      </c>
      <c r="I1386" s="291">
        <v>5.117</v>
      </c>
      <c r="J1386" s="292">
        <v>2.0470000000000002</v>
      </c>
      <c r="K1386" s="292">
        <v>2.6</v>
      </c>
      <c r="L1386" s="292">
        <v>0</v>
      </c>
      <c r="M1386" s="293">
        <v>0</v>
      </c>
      <c r="O1386" s="5"/>
      <c r="P1386" s="5"/>
      <c r="Q1386" s="5"/>
      <c r="R1386" s="5"/>
      <c r="S1386" s="5"/>
      <c r="T1386" s="5"/>
    </row>
    <row r="1387" spans="1:20" s="70" customFormat="1" x14ac:dyDescent="0.2">
      <c r="A1387" s="315" t="s">
        <v>1311</v>
      </c>
      <c r="B1387" s="292" t="s">
        <v>17078</v>
      </c>
      <c r="C1387" s="316" t="s">
        <v>14330</v>
      </c>
      <c r="D1387" s="292">
        <v>56005</v>
      </c>
      <c r="E1387" s="292" t="s">
        <v>14757</v>
      </c>
      <c r="F1387" s="292" t="s">
        <v>18600</v>
      </c>
      <c r="G1387" s="292" t="s">
        <v>18601</v>
      </c>
      <c r="H1387" s="293" t="s">
        <v>14828</v>
      </c>
      <c r="I1387" s="291">
        <v>5.117</v>
      </c>
      <c r="J1387" s="292">
        <v>2.0470000000000002</v>
      </c>
      <c r="K1387" s="292">
        <v>2.6</v>
      </c>
      <c r="L1387" s="292">
        <v>0</v>
      </c>
      <c r="M1387" s="293">
        <v>0</v>
      </c>
      <c r="O1387" s="5"/>
      <c r="P1387" s="5"/>
      <c r="Q1387" s="5"/>
      <c r="R1387" s="5"/>
      <c r="S1387" s="5"/>
      <c r="T1387" s="5"/>
    </row>
    <row r="1388" spans="1:20" s="70" customFormat="1" x14ac:dyDescent="0.2">
      <c r="A1388" s="315" t="s">
        <v>1311</v>
      </c>
      <c r="B1388" s="292" t="s">
        <v>17078</v>
      </c>
      <c r="C1388" s="316" t="s">
        <v>14330</v>
      </c>
      <c r="D1388" s="292">
        <v>56005</v>
      </c>
      <c r="E1388" s="292" t="s">
        <v>14757</v>
      </c>
      <c r="F1388" s="292" t="s">
        <v>18602</v>
      </c>
      <c r="G1388" s="292" t="s">
        <v>18603</v>
      </c>
      <c r="H1388" s="293" t="s">
        <v>14828</v>
      </c>
      <c r="I1388" s="291">
        <v>5.0999999999999996</v>
      </c>
      <c r="J1388" s="292">
        <v>2.0470000000000002</v>
      </c>
      <c r="K1388" s="292">
        <v>7.4</v>
      </c>
      <c r="L1388" s="292">
        <v>0</v>
      </c>
      <c r="M1388" s="293">
        <v>0</v>
      </c>
      <c r="O1388" s="5"/>
      <c r="P1388" s="5"/>
      <c r="Q1388" s="5"/>
      <c r="R1388" s="5"/>
      <c r="S1388" s="5"/>
      <c r="T1388" s="5"/>
    </row>
    <row r="1389" spans="1:20" s="70" customFormat="1" x14ac:dyDescent="0.2">
      <c r="A1389" s="315" t="s">
        <v>1311</v>
      </c>
      <c r="B1389" s="292" t="s">
        <v>17078</v>
      </c>
      <c r="C1389" s="316" t="s">
        <v>14330</v>
      </c>
      <c r="D1389" s="292">
        <v>56005</v>
      </c>
      <c r="E1389" s="292" t="s">
        <v>14757</v>
      </c>
      <c r="F1389" s="292" t="s">
        <v>18602</v>
      </c>
      <c r="G1389" s="292" t="s">
        <v>18604</v>
      </c>
      <c r="H1389" s="293" t="s">
        <v>14828</v>
      </c>
      <c r="I1389" s="291">
        <v>6.15</v>
      </c>
      <c r="J1389" s="292">
        <v>2.46</v>
      </c>
      <c r="K1389" s="292">
        <v>1.54</v>
      </c>
      <c r="L1389" s="292">
        <v>0</v>
      </c>
      <c r="M1389" s="293">
        <v>0</v>
      </c>
      <c r="O1389" s="5"/>
      <c r="P1389" s="5"/>
      <c r="Q1389" s="5"/>
      <c r="R1389" s="5"/>
      <c r="S1389" s="5"/>
      <c r="T1389" s="5"/>
    </row>
    <row r="1390" spans="1:20" s="70" customFormat="1" x14ac:dyDescent="0.2">
      <c r="A1390" s="315" t="s">
        <v>1311</v>
      </c>
      <c r="B1390" s="292" t="s">
        <v>17078</v>
      </c>
      <c r="C1390" s="316" t="s">
        <v>14330</v>
      </c>
      <c r="D1390" s="292">
        <v>56005</v>
      </c>
      <c r="E1390" s="292" t="s">
        <v>14757</v>
      </c>
      <c r="F1390" s="292" t="s">
        <v>18602</v>
      </c>
      <c r="G1390" s="292" t="s">
        <v>18605</v>
      </c>
      <c r="H1390" s="293" t="s">
        <v>14828</v>
      </c>
      <c r="I1390" s="291">
        <v>6.15</v>
      </c>
      <c r="J1390" s="292">
        <v>2.46</v>
      </c>
      <c r="K1390" s="292">
        <v>1.536</v>
      </c>
      <c r="L1390" s="292">
        <v>0</v>
      </c>
      <c r="M1390" s="293">
        <v>0</v>
      </c>
      <c r="O1390" s="5"/>
      <c r="P1390" s="5"/>
      <c r="Q1390" s="5"/>
      <c r="R1390" s="5"/>
      <c r="S1390" s="5"/>
      <c r="T1390" s="5"/>
    </row>
    <row r="1391" spans="1:20" s="70" customFormat="1" x14ac:dyDescent="0.2">
      <c r="A1391" s="315" t="s">
        <v>1311</v>
      </c>
      <c r="B1391" s="292" t="s">
        <v>17078</v>
      </c>
      <c r="C1391" s="316" t="s">
        <v>14330</v>
      </c>
      <c r="D1391" s="292">
        <v>56005</v>
      </c>
      <c r="E1391" s="292" t="s">
        <v>14757</v>
      </c>
      <c r="F1391" s="292" t="s">
        <v>18602</v>
      </c>
      <c r="G1391" s="292" t="s">
        <v>18606</v>
      </c>
      <c r="H1391" s="293" t="s">
        <v>14828</v>
      </c>
      <c r="I1391" s="291">
        <v>6.149</v>
      </c>
      <c r="J1391" s="292">
        <v>2.4609999999999999</v>
      </c>
      <c r="K1391" s="292">
        <v>1.536</v>
      </c>
      <c r="L1391" s="292">
        <v>0</v>
      </c>
      <c r="M1391" s="293">
        <v>0</v>
      </c>
      <c r="O1391" s="5"/>
      <c r="P1391" s="5"/>
      <c r="Q1391" s="5"/>
      <c r="R1391" s="5"/>
      <c r="S1391" s="5"/>
      <c r="T1391" s="5"/>
    </row>
    <row r="1392" spans="1:20" s="70" customFormat="1" x14ac:dyDescent="0.2">
      <c r="A1392" s="315" t="s">
        <v>1311</v>
      </c>
      <c r="B1392" s="292" t="s">
        <v>17078</v>
      </c>
      <c r="C1392" s="316" t="s">
        <v>14330</v>
      </c>
      <c r="D1392" s="292">
        <v>56005</v>
      </c>
      <c r="E1392" s="292" t="s">
        <v>14753</v>
      </c>
      <c r="F1392" s="292" t="s">
        <v>18607</v>
      </c>
      <c r="G1392" s="292" t="s">
        <v>18178</v>
      </c>
      <c r="H1392" s="293" t="s">
        <v>14828</v>
      </c>
      <c r="I1392" s="291">
        <v>3.0716302392829054</v>
      </c>
      <c r="J1392" s="292">
        <v>1.7</v>
      </c>
      <c r="K1392" s="292">
        <v>6.1</v>
      </c>
      <c r="L1392" s="292">
        <v>0</v>
      </c>
      <c r="M1392" s="293">
        <v>0</v>
      </c>
      <c r="O1392" s="5"/>
      <c r="P1392" s="5"/>
      <c r="Q1392" s="5"/>
      <c r="R1392" s="5"/>
      <c r="S1392" s="5"/>
      <c r="T1392" s="5"/>
    </row>
    <row r="1393" spans="1:20" s="70" customFormat="1" x14ac:dyDescent="0.2">
      <c r="A1393" s="315" t="s">
        <v>1311</v>
      </c>
      <c r="B1393" s="292" t="s">
        <v>17078</v>
      </c>
      <c r="C1393" s="316" t="s">
        <v>14330</v>
      </c>
      <c r="D1393" s="292">
        <v>56005</v>
      </c>
      <c r="E1393" s="292" t="s">
        <v>14757</v>
      </c>
      <c r="F1393" s="292" t="s">
        <v>18607</v>
      </c>
      <c r="G1393" s="292" t="s">
        <v>18608</v>
      </c>
      <c r="H1393" s="293" t="s">
        <v>14828</v>
      </c>
      <c r="I1393" s="291">
        <v>19.421190969327814</v>
      </c>
      <c r="J1393" s="292">
        <v>5.2</v>
      </c>
      <c r="K1393" s="292">
        <v>5.2</v>
      </c>
      <c r="L1393" s="292">
        <v>0</v>
      </c>
      <c r="M1393" s="293">
        <v>0</v>
      </c>
      <c r="O1393" s="5"/>
      <c r="P1393" s="5"/>
      <c r="Q1393" s="5"/>
      <c r="R1393" s="5"/>
      <c r="S1393" s="5"/>
      <c r="T1393" s="5"/>
    </row>
    <row r="1394" spans="1:20" s="70" customFormat="1" x14ac:dyDescent="0.2">
      <c r="A1394" s="315" t="s">
        <v>1311</v>
      </c>
      <c r="B1394" s="292" t="s">
        <v>17078</v>
      </c>
      <c r="C1394" s="316" t="s">
        <v>14330</v>
      </c>
      <c r="D1394" s="292">
        <v>56005</v>
      </c>
      <c r="E1394" s="292" t="s">
        <v>14757</v>
      </c>
      <c r="F1394" s="292" t="s">
        <v>18607</v>
      </c>
      <c r="G1394" s="292" t="s">
        <v>18608</v>
      </c>
      <c r="H1394" s="293" t="s">
        <v>14828</v>
      </c>
      <c r="I1394" s="291">
        <v>19.421190969327814</v>
      </c>
      <c r="J1394" s="292">
        <v>5.2</v>
      </c>
      <c r="K1394" s="292">
        <v>5.2</v>
      </c>
      <c r="L1394" s="292">
        <v>0</v>
      </c>
      <c r="M1394" s="293">
        <v>0</v>
      </c>
      <c r="O1394" s="5"/>
      <c r="P1394" s="5"/>
      <c r="Q1394" s="5"/>
      <c r="R1394" s="5"/>
      <c r="S1394" s="5"/>
      <c r="T1394" s="5"/>
    </row>
    <row r="1395" spans="1:20" s="70" customFormat="1" x14ac:dyDescent="0.2">
      <c r="A1395" s="315" t="s">
        <v>1311</v>
      </c>
      <c r="B1395" s="292" t="s">
        <v>17078</v>
      </c>
      <c r="C1395" s="316" t="s">
        <v>14330</v>
      </c>
      <c r="D1395" s="292">
        <v>56005</v>
      </c>
      <c r="E1395" s="292" t="s">
        <v>14757</v>
      </c>
      <c r="F1395" s="292" t="s">
        <v>18607</v>
      </c>
      <c r="G1395" s="292" t="s">
        <v>18609</v>
      </c>
      <c r="H1395" s="293" t="s">
        <v>14828</v>
      </c>
      <c r="I1395" s="291">
        <v>6.1536963683934998</v>
      </c>
      <c r="J1395" s="292">
        <v>6.2</v>
      </c>
      <c r="K1395" s="292">
        <v>3.1</v>
      </c>
      <c r="L1395" s="292">
        <v>0</v>
      </c>
      <c r="M1395" s="293">
        <v>0</v>
      </c>
      <c r="O1395" s="5"/>
      <c r="P1395" s="5"/>
      <c r="Q1395" s="5"/>
      <c r="R1395" s="5"/>
      <c r="S1395" s="5"/>
      <c r="T1395" s="5"/>
    </row>
    <row r="1396" spans="1:20" s="70" customFormat="1" x14ac:dyDescent="0.2">
      <c r="A1396" s="315" t="s">
        <v>1311</v>
      </c>
      <c r="B1396" s="292" t="s">
        <v>17078</v>
      </c>
      <c r="C1396" s="316" t="s">
        <v>14330</v>
      </c>
      <c r="D1396" s="292">
        <v>56005</v>
      </c>
      <c r="E1396" s="292" t="s">
        <v>14757</v>
      </c>
      <c r="F1396" s="292" t="s">
        <v>18607</v>
      </c>
      <c r="G1396" s="292" t="s">
        <v>18609</v>
      </c>
      <c r="H1396" s="293" t="s">
        <v>14828</v>
      </c>
      <c r="I1396" s="291">
        <v>6.1536963683934998</v>
      </c>
      <c r="J1396" s="292">
        <v>6.2</v>
      </c>
      <c r="K1396" s="292">
        <v>3.1</v>
      </c>
      <c r="L1396" s="292">
        <v>0</v>
      </c>
      <c r="M1396" s="293">
        <v>0</v>
      </c>
      <c r="O1396" s="5"/>
      <c r="P1396" s="5"/>
      <c r="Q1396" s="5"/>
      <c r="R1396" s="5"/>
      <c r="S1396" s="5"/>
      <c r="T1396" s="5"/>
    </row>
    <row r="1397" spans="1:20" s="70" customFormat="1" x14ac:dyDescent="0.2">
      <c r="A1397" s="315" t="s">
        <v>1311</v>
      </c>
      <c r="B1397" s="292" t="s">
        <v>17078</v>
      </c>
      <c r="C1397" s="316" t="s">
        <v>14330</v>
      </c>
      <c r="D1397" s="292">
        <v>56005</v>
      </c>
      <c r="E1397" s="292" t="s">
        <v>14757</v>
      </c>
      <c r="F1397" s="292" t="s">
        <v>18607</v>
      </c>
      <c r="G1397" s="292" t="s">
        <v>18609</v>
      </c>
      <c r="H1397" s="293" t="s">
        <v>14828</v>
      </c>
      <c r="I1397" s="291">
        <v>6.1536963683934998</v>
      </c>
      <c r="J1397" s="292">
        <v>6.2</v>
      </c>
      <c r="K1397" s="292">
        <v>3.1</v>
      </c>
      <c r="L1397" s="292">
        <v>0</v>
      </c>
      <c r="M1397" s="293">
        <v>0</v>
      </c>
      <c r="O1397" s="5"/>
      <c r="P1397" s="5"/>
      <c r="Q1397" s="5"/>
      <c r="R1397" s="5"/>
      <c r="S1397" s="5"/>
      <c r="T1397" s="5"/>
    </row>
    <row r="1398" spans="1:20" s="70" customFormat="1" x14ac:dyDescent="0.2">
      <c r="A1398" s="315" t="s">
        <v>1311</v>
      </c>
      <c r="B1398" s="292" t="s">
        <v>17078</v>
      </c>
      <c r="C1398" s="316" t="s">
        <v>14330</v>
      </c>
      <c r="D1398" s="292">
        <v>56005</v>
      </c>
      <c r="E1398" s="292" t="s">
        <v>14757</v>
      </c>
      <c r="F1398" s="292" t="s">
        <v>18607</v>
      </c>
      <c r="G1398" s="292" t="s">
        <v>18609</v>
      </c>
      <c r="H1398" s="293" t="s">
        <v>14828</v>
      </c>
      <c r="I1398" s="291">
        <v>6.1536963683934998</v>
      </c>
      <c r="J1398" s="292">
        <v>6.2</v>
      </c>
      <c r="K1398" s="292">
        <v>3.1</v>
      </c>
      <c r="L1398" s="292">
        <v>0</v>
      </c>
      <c r="M1398" s="293">
        <v>0</v>
      </c>
      <c r="O1398" s="5"/>
      <c r="P1398" s="5"/>
      <c r="Q1398" s="5"/>
      <c r="R1398" s="5"/>
      <c r="S1398" s="5"/>
      <c r="T1398" s="5"/>
    </row>
    <row r="1399" spans="1:20" s="70" customFormat="1" x14ac:dyDescent="0.2">
      <c r="A1399" s="315" t="s">
        <v>1311</v>
      </c>
      <c r="B1399" s="292" t="s">
        <v>17078</v>
      </c>
      <c r="C1399" s="316" t="s">
        <v>14330</v>
      </c>
      <c r="D1399" s="292">
        <v>56005</v>
      </c>
      <c r="E1399" s="292" t="s">
        <v>14755</v>
      </c>
      <c r="F1399" s="292" t="s">
        <v>18610</v>
      </c>
      <c r="G1399" s="292" t="s">
        <v>18611</v>
      </c>
      <c r="H1399" s="293" t="s">
        <v>14828</v>
      </c>
      <c r="I1399" s="291">
        <v>1.4</v>
      </c>
      <c r="J1399" s="292">
        <v>0.7</v>
      </c>
      <c r="K1399" s="292">
        <v>1.4</v>
      </c>
      <c r="L1399" s="292">
        <v>0</v>
      </c>
      <c r="M1399" s="293">
        <v>0</v>
      </c>
      <c r="O1399" s="5"/>
      <c r="P1399" s="5"/>
      <c r="Q1399" s="5"/>
      <c r="R1399" s="5"/>
      <c r="S1399" s="5"/>
      <c r="T1399" s="5"/>
    </row>
    <row r="1400" spans="1:20" s="70" customFormat="1" x14ac:dyDescent="0.2">
      <c r="A1400" s="315" t="s">
        <v>1311</v>
      </c>
      <c r="B1400" s="292" t="s">
        <v>17078</v>
      </c>
      <c r="C1400" s="316" t="s">
        <v>14330</v>
      </c>
      <c r="D1400" s="292">
        <v>56005</v>
      </c>
      <c r="E1400" s="292" t="s">
        <v>14757</v>
      </c>
      <c r="F1400" s="292" t="s">
        <v>18610</v>
      </c>
      <c r="G1400" s="292" t="s">
        <v>18612</v>
      </c>
      <c r="H1400" s="293" t="s">
        <v>14828</v>
      </c>
      <c r="I1400" s="291">
        <v>6.2</v>
      </c>
      <c r="J1400" s="292">
        <v>6.2</v>
      </c>
      <c r="K1400" s="292">
        <v>3.1</v>
      </c>
      <c r="L1400" s="292">
        <v>0</v>
      </c>
      <c r="M1400" s="293">
        <v>0</v>
      </c>
      <c r="O1400" s="5"/>
      <c r="P1400" s="5"/>
      <c r="Q1400" s="5"/>
      <c r="R1400" s="5"/>
      <c r="S1400" s="5"/>
      <c r="T1400" s="5"/>
    </row>
    <row r="1401" spans="1:20" s="70" customFormat="1" x14ac:dyDescent="0.2">
      <c r="A1401" s="315" t="s">
        <v>1311</v>
      </c>
      <c r="B1401" s="292" t="s">
        <v>17078</v>
      </c>
      <c r="C1401" s="316" t="s">
        <v>14330</v>
      </c>
      <c r="D1401" s="292">
        <v>56005</v>
      </c>
      <c r="E1401" s="292" t="s">
        <v>14757</v>
      </c>
      <c r="F1401" s="292" t="s">
        <v>18610</v>
      </c>
      <c r="G1401" s="292" t="s">
        <v>18613</v>
      </c>
      <c r="H1401" s="293" t="s">
        <v>14828</v>
      </c>
      <c r="I1401" s="291">
        <v>6.2</v>
      </c>
      <c r="J1401" s="292">
        <v>6.2</v>
      </c>
      <c r="K1401" s="292">
        <v>3.1</v>
      </c>
      <c r="L1401" s="292">
        <v>0</v>
      </c>
      <c r="M1401" s="293">
        <v>0</v>
      </c>
      <c r="O1401" s="5"/>
      <c r="P1401" s="5"/>
      <c r="Q1401" s="5"/>
      <c r="R1401" s="5"/>
      <c r="S1401" s="5"/>
      <c r="T1401" s="5"/>
    </row>
    <row r="1402" spans="1:20" s="70" customFormat="1" x14ac:dyDescent="0.2">
      <c r="A1402" s="315" t="s">
        <v>1311</v>
      </c>
      <c r="B1402" s="292" t="s">
        <v>17078</v>
      </c>
      <c r="C1402" s="316" t="s">
        <v>14330</v>
      </c>
      <c r="D1402" s="292">
        <v>56005</v>
      </c>
      <c r="E1402" s="292" t="s">
        <v>14757</v>
      </c>
      <c r="F1402" s="292" t="s">
        <v>18610</v>
      </c>
      <c r="G1402" s="292" t="s">
        <v>18614</v>
      </c>
      <c r="H1402" s="293" t="s">
        <v>14828</v>
      </c>
      <c r="I1402" s="291">
        <v>6.2</v>
      </c>
      <c r="J1402" s="292">
        <v>6.2</v>
      </c>
      <c r="K1402" s="292">
        <v>3.1</v>
      </c>
      <c r="L1402" s="292">
        <v>0</v>
      </c>
      <c r="M1402" s="293">
        <v>0</v>
      </c>
      <c r="O1402" s="5"/>
      <c r="P1402" s="5"/>
      <c r="Q1402" s="5"/>
      <c r="R1402" s="5"/>
      <c r="S1402" s="5"/>
      <c r="T1402" s="5"/>
    </row>
    <row r="1403" spans="1:20" s="70" customFormat="1" x14ac:dyDescent="0.2">
      <c r="A1403" s="315" t="s">
        <v>1311</v>
      </c>
      <c r="B1403" s="292" t="s">
        <v>17078</v>
      </c>
      <c r="C1403" s="316" t="s">
        <v>14330</v>
      </c>
      <c r="D1403" s="292">
        <v>56005</v>
      </c>
      <c r="E1403" s="292" t="s">
        <v>14757</v>
      </c>
      <c r="F1403" s="292" t="s">
        <v>18615</v>
      </c>
      <c r="G1403" s="292" t="s">
        <v>18616</v>
      </c>
      <c r="H1403" s="293" t="s">
        <v>14828</v>
      </c>
      <c r="I1403" s="291">
        <v>5.117</v>
      </c>
      <c r="J1403" s="292">
        <v>2.0510000000000002</v>
      </c>
      <c r="K1403" s="292">
        <v>2.6</v>
      </c>
      <c r="L1403" s="292">
        <v>0</v>
      </c>
      <c r="M1403" s="293">
        <v>0</v>
      </c>
      <c r="O1403" s="5"/>
      <c r="P1403" s="5"/>
      <c r="Q1403" s="5"/>
      <c r="R1403" s="5"/>
      <c r="S1403" s="5"/>
      <c r="T1403" s="5"/>
    </row>
    <row r="1404" spans="1:20" s="70" customFormat="1" x14ac:dyDescent="0.2">
      <c r="A1404" s="315" t="s">
        <v>1311</v>
      </c>
      <c r="B1404" s="292" t="s">
        <v>17078</v>
      </c>
      <c r="C1404" s="316" t="s">
        <v>14330</v>
      </c>
      <c r="D1404" s="292">
        <v>56005</v>
      </c>
      <c r="E1404" s="292" t="s">
        <v>14757</v>
      </c>
      <c r="F1404" s="292" t="s">
        <v>18615</v>
      </c>
      <c r="G1404" s="292" t="s">
        <v>18617</v>
      </c>
      <c r="H1404" s="293" t="s">
        <v>14828</v>
      </c>
      <c r="I1404" s="291">
        <v>19.408000000000001</v>
      </c>
      <c r="J1404" s="292">
        <v>5.18</v>
      </c>
      <c r="K1404" s="292">
        <v>5.18</v>
      </c>
      <c r="L1404" s="292">
        <v>0</v>
      </c>
      <c r="M1404" s="293">
        <v>0</v>
      </c>
      <c r="O1404" s="5"/>
      <c r="P1404" s="5"/>
      <c r="Q1404" s="5"/>
      <c r="R1404" s="5"/>
      <c r="S1404" s="5"/>
      <c r="T1404" s="5"/>
    </row>
    <row r="1405" spans="1:20" s="70" customFormat="1" x14ac:dyDescent="0.2">
      <c r="A1405" s="315" t="s">
        <v>1311</v>
      </c>
      <c r="B1405" s="292" t="s">
        <v>17078</v>
      </c>
      <c r="C1405" s="316" t="s">
        <v>14330</v>
      </c>
      <c r="D1405" s="292">
        <v>56005</v>
      </c>
      <c r="E1405" s="292" t="s">
        <v>14757</v>
      </c>
      <c r="F1405" s="292" t="s">
        <v>18615</v>
      </c>
      <c r="G1405" s="292" t="s">
        <v>18618</v>
      </c>
      <c r="H1405" s="293" t="s">
        <v>14828</v>
      </c>
      <c r="I1405" s="291">
        <v>19.408000000000001</v>
      </c>
      <c r="J1405" s="292">
        <v>5.18</v>
      </c>
      <c r="K1405" s="292">
        <v>5.18</v>
      </c>
      <c r="L1405" s="292">
        <v>0</v>
      </c>
      <c r="M1405" s="293">
        <v>0</v>
      </c>
      <c r="O1405" s="5"/>
      <c r="P1405" s="5"/>
      <c r="Q1405" s="5"/>
      <c r="R1405" s="5"/>
      <c r="S1405" s="5"/>
      <c r="T1405" s="5"/>
    </row>
    <row r="1406" spans="1:20" s="70" customFormat="1" x14ac:dyDescent="0.2">
      <c r="A1406" s="315" t="s">
        <v>1311</v>
      </c>
      <c r="B1406" s="292" t="s">
        <v>17078</v>
      </c>
      <c r="C1406" s="316" t="s">
        <v>14330</v>
      </c>
      <c r="D1406" s="292">
        <v>56005</v>
      </c>
      <c r="E1406" s="292" t="s">
        <v>14757</v>
      </c>
      <c r="F1406" s="292" t="s">
        <v>18619</v>
      </c>
      <c r="G1406" s="292" t="s">
        <v>18620</v>
      </c>
      <c r="H1406" s="293" t="s">
        <v>14828</v>
      </c>
      <c r="I1406" s="291">
        <v>5.117</v>
      </c>
      <c r="J1406" s="292">
        <v>2.0510000000000002</v>
      </c>
      <c r="K1406" s="292">
        <v>2.6</v>
      </c>
      <c r="L1406" s="292">
        <v>0</v>
      </c>
      <c r="M1406" s="293">
        <v>0</v>
      </c>
      <c r="O1406" s="5"/>
      <c r="P1406" s="5"/>
      <c r="Q1406" s="5"/>
      <c r="R1406" s="5"/>
      <c r="S1406" s="5"/>
      <c r="T1406" s="5"/>
    </row>
    <row r="1407" spans="1:20" s="70" customFormat="1" x14ac:dyDescent="0.2">
      <c r="A1407" s="315" t="s">
        <v>1311</v>
      </c>
      <c r="B1407" s="292" t="s">
        <v>17078</v>
      </c>
      <c r="C1407" s="316" t="s">
        <v>14330</v>
      </c>
      <c r="D1407" s="292">
        <v>56005</v>
      </c>
      <c r="E1407" s="292" t="s">
        <v>14757</v>
      </c>
      <c r="F1407" s="292" t="s">
        <v>18621</v>
      </c>
      <c r="G1407" s="292" t="s">
        <v>18622</v>
      </c>
      <c r="H1407" s="293" t="s">
        <v>14828</v>
      </c>
      <c r="I1407" s="291">
        <v>5.117</v>
      </c>
      <c r="J1407" s="292">
        <v>2.0510000000000002</v>
      </c>
      <c r="K1407" s="292">
        <v>2.6</v>
      </c>
      <c r="L1407" s="292">
        <v>0</v>
      </c>
      <c r="M1407" s="293">
        <v>0</v>
      </c>
      <c r="O1407" s="5"/>
      <c r="P1407" s="5"/>
      <c r="Q1407" s="5"/>
      <c r="R1407" s="5"/>
      <c r="S1407" s="5"/>
      <c r="T1407" s="5"/>
    </row>
    <row r="1408" spans="1:20" s="70" customFormat="1" x14ac:dyDescent="0.2">
      <c r="A1408" s="315" t="s">
        <v>1311</v>
      </c>
      <c r="B1408" s="292" t="s">
        <v>17078</v>
      </c>
      <c r="C1408" s="316" t="s">
        <v>14330</v>
      </c>
      <c r="D1408" s="292">
        <v>56005</v>
      </c>
      <c r="E1408" s="292" t="s">
        <v>14757</v>
      </c>
      <c r="F1408" s="292" t="s">
        <v>18623</v>
      </c>
      <c r="G1408" s="292" t="s">
        <v>18624</v>
      </c>
      <c r="H1408" s="293" t="s">
        <v>14828</v>
      </c>
      <c r="I1408" s="291">
        <v>5.117</v>
      </c>
      <c r="J1408" s="292">
        <v>2.0510000000000002</v>
      </c>
      <c r="K1408" s="292">
        <v>2.6</v>
      </c>
      <c r="L1408" s="292">
        <v>0</v>
      </c>
      <c r="M1408" s="293">
        <v>0</v>
      </c>
      <c r="O1408" s="5"/>
      <c r="P1408" s="5"/>
      <c r="Q1408" s="5"/>
      <c r="R1408" s="5"/>
      <c r="S1408" s="5"/>
      <c r="T1408" s="5"/>
    </row>
    <row r="1409" spans="1:20" s="70" customFormat="1" x14ac:dyDescent="0.2">
      <c r="A1409" s="315" t="s">
        <v>1311</v>
      </c>
      <c r="B1409" s="292" t="s">
        <v>17078</v>
      </c>
      <c r="C1409" s="316" t="s">
        <v>14330</v>
      </c>
      <c r="D1409" s="292">
        <v>56005</v>
      </c>
      <c r="E1409" s="292" t="s">
        <v>14757</v>
      </c>
      <c r="F1409" s="292" t="s">
        <v>18625</v>
      </c>
      <c r="G1409" s="292" t="s">
        <v>18626</v>
      </c>
      <c r="H1409" s="293" t="s">
        <v>14828</v>
      </c>
      <c r="I1409" s="291">
        <v>5.117</v>
      </c>
      <c r="J1409" s="292">
        <v>2.0510000000000002</v>
      </c>
      <c r="K1409" s="292">
        <v>2.6</v>
      </c>
      <c r="L1409" s="292">
        <v>0</v>
      </c>
      <c r="M1409" s="293">
        <v>0</v>
      </c>
      <c r="O1409" s="5"/>
      <c r="P1409" s="5"/>
      <c r="Q1409" s="5"/>
      <c r="R1409" s="5"/>
      <c r="S1409" s="5"/>
      <c r="T1409" s="5"/>
    </row>
    <row r="1410" spans="1:20" s="70" customFormat="1" x14ac:dyDescent="0.2">
      <c r="A1410" s="315" t="s">
        <v>1311</v>
      </c>
      <c r="B1410" s="292" t="s">
        <v>17078</v>
      </c>
      <c r="C1410" s="316" t="s">
        <v>14330</v>
      </c>
      <c r="D1410" s="292">
        <v>56005</v>
      </c>
      <c r="E1410" s="292" t="s">
        <v>14757</v>
      </c>
      <c r="F1410" s="292" t="s">
        <v>18627</v>
      </c>
      <c r="G1410" s="292" t="s">
        <v>18628</v>
      </c>
      <c r="H1410" s="293" t="s">
        <v>14828</v>
      </c>
      <c r="I1410" s="291">
        <v>6.149</v>
      </c>
      <c r="J1410" s="292">
        <v>2.4609999999999999</v>
      </c>
      <c r="K1410" s="292">
        <v>1.536</v>
      </c>
      <c r="L1410" s="292">
        <v>0</v>
      </c>
      <c r="M1410" s="293">
        <v>0</v>
      </c>
      <c r="O1410" s="5"/>
      <c r="P1410" s="5"/>
      <c r="Q1410" s="5"/>
      <c r="R1410" s="5"/>
      <c r="S1410" s="5"/>
      <c r="T1410" s="5"/>
    </row>
    <row r="1411" spans="1:20" s="70" customFormat="1" x14ac:dyDescent="0.2">
      <c r="A1411" s="315" t="s">
        <v>1311</v>
      </c>
      <c r="B1411" s="292" t="s">
        <v>17078</v>
      </c>
      <c r="C1411" s="316" t="s">
        <v>14330</v>
      </c>
      <c r="D1411" s="292">
        <v>56005</v>
      </c>
      <c r="E1411" s="292" t="s">
        <v>14757</v>
      </c>
      <c r="F1411" s="292" t="s">
        <v>18627</v>
      </c>
      <c r="G1411" s="292" t="s">
        <v>18629</v>
      </c>
      <c r="H1411" s="293" t="s">
        <v>14828</v>
      </c>
      <c r="I1411" s="291">
        <v>6.149</v>
      </c>
      <c r="J1411" s="292">
        <v>2.4609999999999999</v>
      </c>
      <c r="K1411" s="292">
        <v>1.536</v>
      </c>
      <c r="L1411" s="292">
        <v>0</v>
      </c>
      <c r="M1411" s="293">
        <v>0</v>
      </c>
      <c r="O1411" s="5"/>
      <c r="P1411" s="5"/>
      <c r="Q1411" s="5"/>
      <c r="R1411" s="5"/>
      <c r="S1411" s="5"/>
      <c r="T1411" s="5"/>
    </row>
    <row r="1412" spans="1:20" s="70" customFormat="1" x14ac:dyDescent="0.2">
      <c r="A1412" s="315" t="s">
        <v>1311</v>
      </c>
      <c r="B1412" s="292" t="s">
        <v>17078</v>
      </c>
      <c r="C1412" s="316" t="s">
        <v>14330</v>
      </c>
      <c r="D1412" s="292">
        <v>56005</v>
      </c>
      <c r="E1412" s="292" t="s">
        <v>14757</v>
      </c>
      <c r="F1412" s="292" t="s">
        <v>18627</v>
      </c>
      <c r="G1412" s="292" t="s">
        <v>18630</v>
      </c>
      <c r="H1412" s="293" t="s">
        <v>14828</v>
      </c>
      <c r="I1412" s="291">
        <v>6.149</v>
      </c>
      <c r="J1412" s="292">
        <v>2.4609999999999999</v>
      </c>
      <c r="K1412" s="292">
        <v>1.536</v>
      </c>
      <c r="L1412" s="292">
        <v>0</v>
      </c>
      <c r="M1412" s="293">
        <v>0</v>
      </c>
      <c r="O1412" s="5"/>
      <c r="P1412" s="5"/>
      <c r="Q1412" s="5"/>
      <c r="R1412" s="5"/>
      <c r="S1412" s="5"/>
      <c r="T1412" s="5"/>
    </row>
    <row r="1413" spans="1:20" s="70" customFormat="1" x14ac:dyDescent="0.2">
      <c r="A1413" s="315" t="s">
        <v>1311</v>
      </c>
      <c r="B1413" s="292" t="s">
        <v>17078</v>
      </c>
      <c r="C1413" s="316" t="s">
        <v>14330</v>
      </c>
      <c r="D1413" s="292">
        <v>56005</v>
      </c>
      <c r="E1413" s="292" t="s">
        <v>14757</v>
      </c>
      <c r="F1413" s="292" t="s">
        <v>18627</v>
      </c>
      <c r="G1413" s="292" t="s">
        <v>18631</v>
      </c>
      <c r="H1413" s="293" t="s">
        <v>14828</v>
      </c>
      <c r="I1413" s="291">
        <v>6.149</v>
      </c>
      <c r="J1413" s="292">
        <v>2.4609999999999999</v>
      </c>
      <c r="K1413" s="292">
        <v>1.536</v>
      </c>
      <c r="L1413" s="292">
        <v>0</v>
      </c>
      <c r="M1413" s="293">
        <v>0</v>
      </c>
      <c r="O1413" s="5"/>
      <c r="P1413" s="5"/>
      <c r="Q1413" s="5"/>
      <c r="R1413" s="5"/>
      <c r="S1413" s="5"/>
      <c r="T1413" s="5"/>
    </row>
    <row r="1414" spans="1:20" s="70" customFormat="1" x14ac:dyDescent="0.2">
      <c r="A1414" s="315" t="s">
        <v>1311</v>
      </c>
      <c r="B1414" s="292" t="s">
        <v>17078</v>
      </c>
      <c r="C1414" s="316" t="s">
        <v>14330</v>
      </c>
      <c r="D1414" s="292">
        <v>56005</v>
      </c>
      <c r="E1414" s="292" t="s">
        <v>14757</v>
      </c>
      <c r="F1414" s="292" t="s">
        <v>18632</v>
      </c>
      <c r="G1414" s="292" t="s">
        <v>18633</v>
      </c>
      <c r="H1414" s="293" t="s">
        <v>14828</v>
      </c>
      <c r="I1414" s="291">
        <v>11.3</v>
      </c>
      <c r="J1414" s="292">
        <v>6.4</v>
      </c>
      <c r="K1414" s="292">
        <v>4.8</v>
      </c>
      <c r="L1414" s="292">
        <v>0</v>
      </c>
      <c r="M1414" s="293">
        <v>0</v>
      </c>
      <c r="O1414" s="5"/>
      <c r="P1414" s="5"/>
      <c r="Q1414" s="5"/>
      <c r="R1414" s="5"/>
      <c r="S1414" s="5"/>
      <c r="T1414" s="5"/>
    </row>
    <row r="1415" spans="1:20" s="70" customFormat="1" x14ac:dyDescent="0.2">
      <c r="A1415" s="315" t="s">
        <v>1311</v>
      </c>
      <c r="B1415" s="292" t="s">
        <v>17078</v>
      </c>
      <c r="C1415" s="316" t="s">
        <v>14330</v>
      </c>
      <c r="D1415" s="292">
        <v>56005</v>
      </c>
      <c r="E1415" s="292" t="s">
        <v>14757</v>
      </c>
      <c r="F1415" s="292" t="s">
        <v>18632</v>
      </c>
      <c r="G1415" s="292" t="s">
        <v>18634</v>
      </c>
      <c r="H1415" s="293" t="s">
        <v>14828</v>
      </c>
      <c r="I1415" s="291">
        <v>19.399999999999999</v>
      </c>
      <c r="J1415" s="292">
        <v>5.2</v>
      </c>
      <c r="K1415" s="292">
        <v>5.2</v>
      </c>
      <c r="L1415" s="292">
        <v>0</v>
      </c>
      <c r="M1415" s="293">
        <v>0</v>
      </c>
      <c r="O1415" s="5"/>
      <c r="P1415" s="5"/>
      <c r="Q1415" s="5"/>
      <c r="R1415" s="5"/>
      <c r="S1415" s="5"/>
      <c r="T1415" s="5"/>
    </row>
    <row r="1416" spans="1:20" s="70" customFormat="1" x14ac:dyDescent="0.2">
      <c r="A1416" s="315" t="s">
        <v>1311</v>
      </c>
      <c r="B1416" s="292" t="s">
        <v>17078</v>
      </c>
      <c r="C1416" s="316" t="s">
        <v>14330</v>
      </c>
      <c r="D1416" s="292">
        <v>56005</v>
      </c>
      <c r="E1416" s="292" t="s">
        <v>14757</v>
      </c>
      <c r="F1416" s="292" t="s">
        <v>18632</v>
      </c>
      <c r="G1416" s="292" t="s">
        <v>18635</v>
      </c>
      <c r="H1416" s="293" t="s">
        <v>14828</v>
      </c>
      <c r="I1416" s="291">
        <v>19.399999999999999</v>
      </c>
      <c r="J1416" s="292">
        <v>5.2</v>
      </c>
      <c r="K1416" s="292">
        <v>5.2</v>
      </c>
      <c r="L1416" s="292">
        <v>0</v>
      </c>
      <c r="M1416" s="293">
        <v>0</v>
      </c>
      <c r="O1416" s="5"/>
      <c r="P1416" s="5"/>
      <c r="Q1416" s="5"/>
      <c r="R1416" s="5"/>
      <c r="S1416" s="5"/>
      <c r="T1416" s="5"/>
    </row>
    <row r="1417" spans="1:20" s="70" customFormat="1" x14ac:dyDescent="0.2">
      <c r="A1417" s="315" t="s">
        <v>1311</v>
      </c>
      <c r="B1417" s="292" t="s">
        <v>17078</v>
      </c>
      <c r="C1417" s="316" t="s">
        <v>14330</v>
      </c>
      <c r="D1417" s="292">
        <v>56005</v>
      </c>
      <c r="E1417" s="292" t="s">
        <v>14757</v>
      </c>
      <c r="F1417" s="292" t="s">
        <v>18632</v>
      </c>
      <c r="G1417" s="292" t="s">
        <v>18636</v>
      </c>
      <c r="H1417" s="293" t="s">
        <v>14828</v>
      </c>
      <c r="I1417" s="291">
        <v>19.399999999999999</v>
      </c>
      <c r="J1417" s="292">
        <v>5.2</v>
      </c>
      <c r="K1417" s="292">
        <v>5.2</v>
      </c>
      <c r="L1417" s="292">
        <v>0</v>
      </c>
      <c r="M1417" s="293">
        <v>0</v>
      </c>
      <c r="O1417" s="5"/>
      <c r="P1417" s="5"/>
      <c r="Q1417" s="5"/>
      <c r="R1417" s="5"/>
      <c r="S1417" s="5"/>
      <c r="T1417" s="5"/>
    </row>
    <row r="1418" spans="1:20" s="70" customFormat="1" x14ac:dyDescent="0.2">
      <c r="A1418" s="315" t="s">
        <v>1311</v>
      </c>
      <c r="B1418" s="292" t="s">
        <v>17078</v>
      </c>
      <c r="C1418" s="316" t="s">
        <v>14330</v>
      </c>
      <c r="D1418" s="292">
        <v>56005</v>
      </c>
      <c r="E1418" s="292" t="s">
        <v>14757</v>
      </c>
      <c r="F1418" s="292" t="s">
        <v>18632</v>
      </c>
      <c r="G1418" s="292" t="s">
        <v>18637</v>
      </c>
      <c r="H1418" s="293" t="s">
        <v>14828</v>
      </c>
      <c r="I1418" s="291">
        <v>19.399999999999999</v>
      </c>
      <c r="J1418" s="292">
        <v>5.2</v>
      </c>
      <c r="K1418" s="292">
        <v>5.2</v>
      </c>
      <c r="L1418" s="292">
        <v>0</v>
      </c>
      <c r="M1418" s="293">
        <v>0</v>
      </c>
      <c r="O1418" s="5"/>
      <c r="P1418" s="5"/>
      <c r="Q1418" s="5"/>
      <c r="R1418" s="5"/>
      <c r="S1418" s="5"/>
      <c r="T1418" s="5"/>
    </row>
    <row r="1419" spans="1:20" s="70" customFormat="1" x14ac:dyDescent="0.2">
      <c r="A1419" s="315" t="s">
        <v>1311</v>
      </c>
      <c r="B1419" s="292" t="s">
        <v>17078</v>
      </c>
      <c r="C1419" s="316" t="s">
        <v>14330</v>
      </c>
      <c r="D1419" s="292">
        <v>56005</v>
      </c>
      <c r="E1419" s="292" t="s">
        <v>14757</v>
      </c>
      <c r="F1419" s="292" t="s">
        <v>18638</v>
      </c>
      <c r="G1419" s="292" t="s">
        <v>18639</v>
      </c>
      <c r="H1419" s="293" t="s">
        <v>14828</v>
      </c>
      <c r="I1419" s="291">
        <v>5.117</v>
      </c>
      <c r="J1419" s="292">
        <v>2.044</v>
      </c>
      <c r="K1419" s="292">
        <v>2.6</v>
      </c>
      <c r="L1419" s="292">
        <v>0</v>
      </c>
      <c r="M1419" s="293">
        <v>0</v>
      </c>
      <c r="O1419" s="5"/>
      <c r="P1419" s="5"/>
      <c r="Q1419" s="5"/>
      <c r="R1419" s="5"/>
      <c r="S1419" s="5"/>
      <c r="T1419" s="5"/>
    </row>
    <row r="1420" spans="1:20" s="70" customFormat="1" x14ac:dyDescent="0.2">
      <c r="A1420" s="315" t="s">
        <v>1311</v>
      </c>
      <c r="B1420" s="292" t="s">
        <v>17078</v>
      </c>
      <c r="C1420" s="316" t="s">
        <v>14330</v>
      </c>
      <c r="D1420" s="292">
        <v>56005</v>
      </c>
      <c r="E1420" s="292" t="s">
        <v>14757</v>
      </c>
      <c r="F1420" s="292" t="s">
        <v>18640</v>
      </c>
      <c r="G1420" s="292" t="s">
        <v>18641</v>
      </c>
      <c r="H1420" s="293" t="s">
        <v>14828</v>
      </c>
      <c r="I1420" s="291">
        <v>6.2</v>
      </c>
      <c r="J1420" s="292">
        <v>6.2</v>
      </c>
      <c r="K1420" s="292">
        <v>3.1</v>
      </c>
      <c r="L1420" s="292">
        <v>0</v>
      </c>
      <c r="M1420" s="293">
        <v>0</v>
      </c>
      <c r="O1420" s="5"/>
      <c r="P1420" s="5"/>
      <c r="Q1420" s="5"/>
      <c r="R1420" s="5"/>
      <c r="S1420" s="5"/>
      <c r="T1420" s="5"/>
    </row>
    <row r="1421" spans="1:20" s="70" customFormat="1" x14ac:dyDescent="0.2">
      <c r="A1421" s="315" t="s">
        <v>1311</v>
      </c>
      <c r="B1421" s="292" t="s">
        <v>17078</v>
      </c>
      <c r="C1421" s="316" t="s">
        <v>14330</v>
      </c>
      <c r="D1421" s="292">
        <v>56005</v>
      </c>
      <c r="E1421" s="292" t="s">
        <v>14757</v>
      </c>
      <c r="F1421" s="292" t="s">
        <v>18640</v>
      </c>
      <c r="G1421" s="292" t="s">
        <v>18642</v>
      </c>
      <c r="H1421" s="293" t="s">
        <v>14828</v>
      </c>
      <c r="I1421" s="291">
        <v>6.2</v>
      </c>
      <c r="J1421" s="292">
        <v>6.2</v>
      </c>
      <c r="K1421" s="292">
        <v>3.1</v>
      </c>
      <c r="L1421" s="292">
        <v>0</v>
      </c>
      <c r="M1421" s="293">
        <v>0</v>
      </c>
      <c r="O1421" s="5"/>
      <c r="P1421" s="5"/>
      <c r="Q1421" s="5"/>
      <c r="R1421" s="5"/>
      <c r="S1421" s="5"/>
      <c r="T1421" s="5"/>
    </row>
    <row r="1422" spans="1:20" s="70" customFormat="1" x14ac:dyDescent="0.2">
      <c r="A1422" s="315" t="s">
        <v>1311</v>
      </c>
      <c r="B1422" s="292" t="s">
        <v>17078</v>
      </c>
      <c r="C1422" s="316" t="s">
        <v>14330</v>
      </c>
      <c r="D1422" s="292">
        <v>56005</v>
      </c>
      <c r="E1422" s="292" t="s">
        <v>14757</v>
      </c>
      <c r="F1422" s="292" t="s">
        <v>18640</v>
      </c>
      <c r="G1422" s="292" t="s">
        <v>18643</v>
      </c>
      <c r="H1422" s="293" t="s">
        <v>14828</v>
      </c>
      <c r="I1422" s="291">
        <v>6.2</v>
      </c>
      <c r="J1422" s="292">
        <v>6.2</v>
      </c>
      <c r="K1422" s="292">
        <v>3.1</v>
      </c>
      <c r="L1422" s="292">
        <v>0</v>
      </c>
      <c r="M1422" s="293">
        <v>0</v>
      </c>
      <c r="O1422" s="5"/>
      <c r="P1422" s="5"/>
      <c r="Q1422" s="5"/>
      <c r="R1422" s="5"/>
      <c r="S1422" s="5"/>
      <c r="T1422" s="5"/>
    </row>
    <row r="1423" spans="1:20" s="70" customFormat="1" x14ac:dyDescent="0.2">
      <c r="A1423" s="315" t="s">
        <v>1311</v>
      </c>
      <c r="B1423" s="292" t="s">
        <v>17078</v>
      </c>
      <c r="C1423" s="316" t="s">
        <v>14330</v>
      </c>
      <c r="D1423" s="292">
        <v>56005</v>
      </c>
      <c r="E1423" s="292" t="s">
        <v>14757</v>
      </c>
      <c r="F1423" s="292" t="s">
        <v>18640</v>
      </c>
      <c r="G1423" s="292" t="s">
        <v>18644</v>
      </c>
      <c r="H1423" s="293" t="s">
        <v>14828</v>
      </c>
      <c r="I1423" s="291">
        <v>6.2</v>
      </c>
      <c r="J1423" s="292">
        <v>6.2</v>
      </c>
      <c r="K1423" s="292">
        <v>3.1</v>
      </c>
      <c r="L1423" s="292">
        <v>0</v>
      </c>
      <c r="M1423" s="293">
        <v>0</v>
      </c>
      <c r="O1423" s="5"/>
      <c r="P1423" s="5"/>
      <c r="Q1423" s="5"/>
      <c r="R1423" s="5"/>
      <c r="S1423" s="5"/>
      <c r="T1423" s="5"/>
    </row>
    <row r="1424" spans="1:20" s="70" customFormat="1" x14ac:dyDescent="0.2">
      <c r="A1424" s="315" t="s">
        <v>1311</v>
      </c>
      <c r="B1424" s="292" t="s">
        <v>17078</v>
      </c>
      <c r="C1424" s="316" t="s">
        <v>14330</v>
      </c>
      <c r="D1424" s="292">
        <v>56005</v>
      </c>
      <c r="E1424" s="292" t="s">
        <v>14757</v>
      </c>
      <c r="F1424" s="292" t="s">
        <v>18640</v>
      </c>
      <c r="G1424" s="292" t="s">
        <v>18645</v>
      </c>
      <c r="H1424" s="293" t="s">
        <v>14828</v>
      </c>
      <c r="I1424" s="291">
        <v>19.399999999999999</v>
      </c>
      <c r="J1424" s="292">
        <v>5.2</v>
      </c>
      <c r="K1424" s="292">
        <v>5.2</v>
      </c>
      <c r="L1424" s="292">
        <v>0</v>
      </c>
      <c r="M1424" s="293">
        <v>0</v>
      </c>
      <c r="O1424" s="5"/>
      <c r="P1424" s="5"/>
      <c r="Q1424" s="5"/>
      <c r="R1424" s="5"/>
      <c r="S1424" s="5"/>
      <c r="T1424" s="5"/>
    </row>
    <row r="1425" spans="1:20" s="70" customFormat="1" x14ac:dyDescent="0.2">
      <c r="A1425" s="315" t="s">
        <v>1311</v>
      </c>
      <c r="B1425" s="292" t="s">
        <v>17078</v>
      </c>
      <c r="C1425" s="316" t="s">
        <v>14330</v>
      </c>
      <c r="D1425" s="292">
        <v>56005</v>
      </c>
      <c r="E1425" s="292" t="s">
        <v>14757</v>
      </c>
      <c r="F1425" s="292" t="s">
        <v>18640</v>
      </c>
      <c r="G1425" s="292" t="s">
        <v>18646</v>
      </c>
      <c r="H1425" s="293" t="s">
        <v>14828</v>
      </c>
      <c r="I1425" s="291">
        <v>19.399999999999999</v>
      </c>
      <c r="J1425" s="292">
        <v>5.2</v>
      </c>
      <c r="K1425" s="292">
        <v>5.2</v>
      </c>
      <c r="L1425" s="292">
        <v>0</v>
      </c>
      <c r="M1425" s="293">
        <v>0</v>
      </c>
      <c r="O1425" s="5"/>
      <c r="P1425" s="5"/>
      <c r="Q1425" s="5"/>
      <c r="R1425" s="5"/>
      <c r="S1425" s="5"/>
      <c r="T1425" s="5"/>
    </row>
    <row r="1426" spans="1:20" s="70" customFormat="1" x14ac:dyDescent="0.2">
      <c r="A1426" s="315" t="s">
        <v>1311</v>
      </c>
      <c r="B1426" s="292" t="s">
        <v>17078</v>
      </c>
      <c r="C1426" s="316" t="s">
        <v>14330</v>
      </c>
      <c r="D1426" s="292">
        <v>56005</v>
      </c>
      <c r="E1426" s="292" t="s">
        <v>14753</v>
      </c>
      <c r="F1426" s="292" t="s">
        <v>18640</v>
      </c>
      <c r="G1426" s="292" t="s">
        <v>18647</v>
      </c>
      <c r="H1426" s="293" t="s">
        <v>14828</v>
      </c>
      <c r="I1426" s="291">
        <v>3.1</v>
      </c>
      <c r="J1426" s="292">
        <v>1.7</v>
      </c>
      <c r="K1426" s="292">
        <v>6.1</v>
      </c>
      <c r="L1426" s="292">
        <v>0</v>
      </c>
      <c r="M1426" s="293">
        <v>0</v>
      </c>
      <c r="O1426" s="5"/>
      <c r="P1426" s="5"/>
      <c r="Q1426" s="5"/>
      <c r="R1426" s="5"/>
      <c r="S1426" s="5"/>
      <c r="T1426" s="5"/>
    </row>
    <row r="1427" spans="1:20" s="70" customFormat="1" x14ac:dyDescent="0.2">
      <c r="A1427" s="315" t="s">
        <v>1311</v>
      </c>
      <c r="B1427" s="292" t="s">
        <v>17078</v>
      </c>
      <c r="C1427" s="316" t="s">
        <v>14330</v>
      </c>
      <c r="D1427" s="292">
        <v>56005</v>
      </c>
      <c r="E1427" s="292" t="s">
        <v>14757</v>
      </c>
      <c r="F1427" s="292" t="s">
        <v>18648</v>
      </c>
      <c r="G1427" s="292" t="s">
        <v>18649</v>
      </c>
      <c r="H1427" s="293" t="s">
        <v>14828</v>
      </c>
      <c r="I1427" s="291">
        <v>6.149</v>
      </c>
      <c r="J1427" s="292">
        <v>2.4609999999999999</v>
      </c>
      <c r="K1427" s="292">
        <v>1.536</v>
      </c>
      <c r="L1427" s="292">
        <v>0</v>
      </c>
      <c r="M1427" s="293">
        <v>0</v>
      </c>
      <c r="O1427" s="5"/>
      <c r="P1427" s="5"/>
      <c r="Q1427" s="5"/>
      <c r="R1427" s="5"/>
      <c r="S1427" s="5"/>
      <c r="T1427" s="5"/>
    </row>
    <row r="1428" spans="1:20" s="70" customFormat="1" x14ac:dyDescent="0.2">
      <c r="A1428" s="315" t="s">
        <v>1311</v>
      </c>
      <c r="B1428" s="292" t="s">
        <v>17078</v>
      </c>
      <c r="C1428" s="316" t="s">
        <v>14330</v>
      </c>
      <c r="D1428" s="292">
        <v>56005</v>
      </c>
      <c r="E1428" s="292" t="s">
        <v>14757</v>
      </c>
      <c r="F1428" s="292" t="s">
        <v>18648</v>
      </c>
      <c r="G1428" s="292" t="s">
        <v>18650</v>
      </c>
      <c r="H1428" s="293" t="s">
        <v>14828</v>
      </c>
      <c r="I1428" s="291">
        <v>6.149</v>
      </c>
      <c r="J1428" s="292">
        <v>2.4609999999999999</v>
      </c>
      <c r="K1428" s="292">
        <v>1.536</v>
      </c>
      <c r="L1428" s="292">
        <v>0</v>
      </c>
      <c r="M1428" s="293">
        <v>0</v>
      </c>
      <c r="O1428" s="5"/>
      <c r="P1428" s="5"/>
      <c r="Q1428" s="5"/>
      <c r="R1428" s="5"/>
      <c r="S1428" s="5"/>
      <c r="T1428" s="5"/>
    </row>
    <row r="1429" spans="1:20" s="70" customFormat="1" x14ac:dyDescent="0.2">
      <c r="A1429" s="315" t="s">
        <v>1311</v>
      </c>
      <c r="B1429" s="292" t="s">
        <v>17078</v>
      </c>
      <c r="C1429" s="316" t="s">
        <v>14330</v>
      </c>
      <c r="D1429" s="292">
        <v>56005</v>
      </c>
      <c r="E1429" s="292" t="s">
        <v>14757</v>
      </c>
      <c r="F1429" s="292" t="s">
        <v>18648</v>
      </c>
      <c r="G1429" s="292" t="s">
        <v>18651</v>
      </c>
      <c r="H1429" s="293" t="s">
        <v>14828</v>
      </c>
      <c r="I1429" s="291">
        <v>19.408000000000001</v>
      </c>
      <c r="J1429" s="292">
        <v>5.18</v>
      </c>
      <c r="K1429" s="292">
        <v>5.1760000000000002</v>
      </c>
      <c r="L1429" s="292">
        <v>0</v>
      </c>
      <c r="M1429" s="293">
        <v>0</v>
      </c>
      <c r="O1429" s="5"/>
      <c r="P1429" s="5"/>
      <c r="Q1429" s="5"/>
      <c r="R1429" s="5"/>
      <c r="S1429" s="5"/>
      <c r="T1429" s="5"/>
    </row>
    <row r="1430" spans="1:20" s="70" customFormat="1" x14ac:dyDescent="0.2">
      <c r="A1430" s="315" t="s">
        <v>1311</v>
      </c>
      <c r="B1430" s="292" t="s">
        <v>17078</v>
      </c>
      <c r="C1430" s="316" t="s">
        <v>14330</v>
      </c>
      <c r="D1430" s="292">
        <v>56005</v>
      </c>
      <c r="E1430" s="292" t="s">
        <v>14757</v>
      </c>
      <c r="F1430" s="292" t="s">
        <v>18648</v>
      </c>
      <c r="G1430" s="292" t="s">
        <v>18652</v>
      </c>
      <c r="H1430" s="293" t="s">
        <v>14828</v>
      </c>
      <c r="I1430" s="291">
        <v>19.408000000000001</v>
      </c>
      <c r="J1430" s="292">
        <v>5.18</v>
      </c>
      <c r="K1430" s="292">
        <v>5.1760000000000002</v>
      </c>
      <c r="L1430" s="292">
        <v>0</v>
      </c>
      <c r="M1430" s="293">
        <v>0</v>
      </c>
      <c r="O1430" s="5"/>
      <c r="P1430" s="5"/>
      <c r="Q1430" s="5"/>
      <c r="R1430" s="5"/>
      <c r="S1430" s="5"/>
      <c r="T1430" s="5"/>
    </row>
    <row r="1431" spans="1:20" s="70" customFormat="1" x14ac:dyDescent="0.2">
      <c r="A1431" s="315" t="s">
        <v>1311</v>
      </c>
      <c r="B1431" s="292" t="s">
        <v>17078</v>
      </c>
      <c r="C1431" s="316" t="s">
        <v>14330</v>
      </c>
      <c r="D1431" s="292">
        <v>56005</v>
      </c>
      <c r="E1431" s="292" t="s">
        <v>14757</v>
      </c>
      <c r="F1431" s="292" t="s">
        <v>18648</v>
      </c>
      <c r="G1431" s="292" t="s">
        <v>18653</v>
      </c>
      <c r="H1431" s="293" t="s">
        <v>14828</v>
      </c>
      <c r="I1431" s="291">
        <v>19.408000000000001</v>
      </c>
      <c r="J1431" s="292">
        <v>5.18</v>
      </c>
      <c r="K1431" s="292">
        <v>5.1760000000000002</v>
      </c>
      <c r="L1431" s="292">
        <v>0</v>
      </c>
      <c r="M1431" s="293">
        <v>0</v>
      </c>
      <c r="O1431" s="5"/>
      <c r="P1431" s="5"/>
      <c r="Q1431" s="5"/>
      <c r="R1431" s="5"/>
      <c r="S1431" s="5"/>
      <c r="T1431" s="5"/>
    </row>
    <row r="1432" spans="1:20" s="70" customFormat="1" x14ac:dyDescent="0.2">
      <c r="A1432" s="315" t="s">
        <v>1311</v>
      </c>
      <c r="B1432" s="292" t="s">
        <v>17078</v>
      </c>
      <c r="C1432" s="316" t="s">
        <v>14330</v>
      </c>
      <c r="D1432" s="292">
        <v>56005</v>
      </c>
      <c r="E1432" s="292" t="s">
        <v>14757</v>
      </c>
      <c r="F1432" s="292" t="s">
        <v>18648</v>
      </c>
      <c r="G1432" s="292" t="s">
        <v>18654</v>
      </c>
      <c r="H1432" s="293" t="s">
        <v>14828</v>
      </c>
      <c r="I1432" s="291">
        <v>19.408000000000001</v>
      </c>
      <c r="J1432" s="292">
        <v>5.18</v>
      </c>
      <c r="K1432" s="292">
        <v>5.1760000000000002</v>
      </c>
      <c r="L1432" s="292">
        <v>0</v>
      </c>
      <c r="M1432" s="293">
        <v>0</v>
      </c>
      <c r="O1432" s="5"/>
      <c r="P1432" s="5"/>
      <c r="Q1432" s="5"/>
      <c r="R1432" s="5"/>
      <c r="S1432" s="5"/>
      <c r="T1432" s="5"/>
    </row>
    <row r="1433" spans="1:20" s="70" customFormat="1" x14ac:dyDescent="0.2">
      <c r="A1433" s="315" t="s">
        <v>1311</v>
      </c>
      <c r="B1433" s="292" t="s">
        <v>17078</v>
      </c>
      <c r="C1433" s="316" t="s">
        <v>14330</v>
      </c>
      <c r="D1433" s="292">
        <v>56005</v>
      </c>
      <c r="E1433" s="292" t="s">
        <v>14753</v>
      </c>
      <c r="F1433" s="292" t="s">
        <v>18648</v>
      </c>
      <c r="G1433" s="292" t="s">
        <v>18655</v>
      </c>
      <c r="H1433" s="293" t="s">
        <v>14828</v>
      </c>
      <c r="I1433" s="291">
        <v>5.0019999999999998</v>
      </c>
      <c r="J1433" s="292">
        <v>2.75</v>
      </c>
      <c r="K1433" s="292">
        <v>8.5030000000000001</v>
      </c>
      <c r="L1433" s="292">
        <v>0</v>
      </c>
      <c r="M1433" s="293">
        <v>0</v>
      </c>
      <c r="O1433" s="5"/>
      <c r="P1433" s="5"/>
      <c r="Q1433" s="5"/>
      <c r="R1433" s="5"/>
      <c r="S1433" s="5"/>
      <c r="T1433" s="5"/>
    </row>
    <row r="1434" spans="1:20" s="70" customFormat="1" x14ac:dyDescent="0.2">
      <c r="A1434" s="315" t="s">
        <v>1311</v>
      </c>
      <c r="B1434" s="292" t="s">
        <v>17078</v>
      </c>
      <c r="C1434" s="316" t="s">
        <v>14330</v>
      </c>
      <c r="D1434" s="292">
        <v>56005</v>
      </c>
      <c r="E1434" s="292" t="s">
        <v>14757</v>
      </c>
      <c r="F1434" s="292" t="s">
        <v>18656</v>
      </c>
      <c r="G1434" s="292" t="s">
        <v>18657</v>
      </c>
      <c r="H1434" s="293" t="s">
        <v>14828</v>
      </c>
      <c r="I1434" s="291">
        <v>5.117</v>
      </c>
      <c r="J1434" s="292">
        <v>0</v>
      </c>
      <c r="K1434" s="292">
        <v>0</v>
      </c>
      <c r="L1434" s="292">
        <v>0</v>
      </c>
      <c r="M1434" s="293">
        <v>0</v>
      </c>
      <c r="O1434" s="5"/>
      <c r="P1434" s="5"/>
      <c r="Q1434" s="5"/>
      <c r="R1434" s="5"/>
      <c r="S1434" s="5"/>
      <c r="T1434" s="5"/>
    </row>
    <row r="1435" spans="1:20" s="70" customFormat="1" x14ac:dyDescent="0.2">
      <c r="A1435" s="315" t="s">
        <v>1311</v>
      </c>
      <c r="B1435" s="292" t="s">
        <v>17078</v>
      </c>
      <c r="C1435" s="316" t="s">
        <v>14330</v>
      </c>
      <c r="D1435" s="292">
        <v>56005</v>
      </c>
      <c r="E1435" s="292" t="s">
        <v>14757</v>
      </c>
      <c r="F1435" s="292" t="s">
        <v>18656</v>
      </c>
      <c r="G1435" s="292" t="s">
        <v>18658</v>
      </c>
      <c r="H1435" s="293" t="s">
        <v>14828</v>
      </c>
      <c r="I1435" s="291">
        <v>19.408000000000001</v>
      </c>
      <c r="J1435" s="292">
        <v>0</v>
      </c>
      <c r="K1435" s="292">
        <v>0</v>
      </c>
      <c r="L1435" s="292">
        <v>0</v>
      </c>
      <c r="M1435" s="293">
        <v>0</v>
      </c>
      <c r="O1435" s="5"/>
      <c r="P1435" s="5"/>
      <c r="Q1435" s="5"/>
      <c r="R1435" s="5"/>
      <c r="S1435" s="5"/>
      <c r="T1435" s="5"/>
    </row>
    <row r="1436" spans="1:20" s="70" customFormat="1" x14ac:dyDescent="0.2">
      <c r="A1436" s="315" t="s">
        <v>1311</v>
      </c>
      <c r="B1436" s="292" t="s">
        <v>17078</v>
      </c>
      <c r="C1436" s="316" t="s">
        <v>14330</v>
      </c>
      <c r="D1436" s="292">
        <v>56005</v>
      </c>
      <c r="E1436" s="292" t="s">
        <v>14757</v>
      </c>
      <c r="F1436" s="292" t="s">
        <v>18656</v>
      </c>
      <c r="G1436" s="292" t="s">
        <v>18659</v>
      </c>
      <c r="H1436" s="293" t="s">
        <v>14828</v>
      </c>
      <c r="I1436" s="291">
        <v>19.408000000000001</v>
      </c>
      <c r="J1436" s="292">
        <v>0</v>
      </c>
      <c r="K1436" s="292">
        <v>0</v>
      </c>
      <c r="L1436" s="292">
        <v>0</v>
      </c>
      <c r="M1436" s="293">
        <v>0</v>
      </c>
      <c r="O1436" s="5"/>
      <c r="P1436" s="5"/>
      <c r="Q1436" s="5"/>
      <c r="R1436" s="5"/>
      <c r="S1436" s="5"/>
      <c r="T1436" s="5"/>
    </row>
    <row r="1437" spans="1:20" s="70" customFormat="1" x14ac:dyDescent="0.2">
      <c r="A1437" s="315" t="s">
        <v>1311</v>
      </c>
      <c r="B1437" s="292" t="s">
        <v>17078</v>
      </c>
      <c r="C1437" s="316" t="s">
        <v>14330</v>
      </c>
      <c r="D1437" s="292">
        <v>56005</v>
      </c>
      <c r="E1437" s="292" t="s">
        <v>14757</v>
      </c>
      <c r="F1437" s="292" t="s">
        <v>18660</v>
      </c>
      <c r="G1437" s="292" t="s">
        <v>18661</v>
      </c>
      <c r="H1437" s="293" t="s">
        <v>14828</v>
      </c>
      <c r="I1437" s="291">
        <v>5.117</v>
      </c>
      <c r="J1437" s="292">
        <v>0</v>
      </c>
      <c r="K1437" s="292">
        <v>0</v>
      </c>
      <c r="L1437" s="292">
        <v>0</v>
      </c>
      <c r="M1437" s="293">
        <v>0</v>
      </c>
      <c r="O1437" s="5"/>
      <c r="P1437" s="5"/>
      <c r="Q1437" s="5"/>
      <c r="R1437" s="5"/>
      <c r="S1437" s="5"/>
      <c r="T1437" s="5"/>
    </row>
    <row r="1438" spans="1:20" s="70" customFormat="1" x14ac:dyDescent="0.2">
      <c r="A1438" s="315" t="s">
        <v>1311</v>
      </c>
      <c r="B1438" s="292" t="s">
        <v>17078</v>
      </c>
      <c r="C1438" s="316" t="s">
        <v>14330</v>
      </c>
      <c r="D1438" s="292">
        <v>56005</v>
      </c>
      <c r="E1438" s="292" t="s">
        <v>14757</v>
      </c>
      <c r="F1438" s="292" t="s">
        <v>18662</v>
      </c>
      <c r="G1438" s="292" t="s">
        <v>18663</v>
      </c>
      <c r="H1438" s="293" t="s">
        <v>14828</v>
      </c>
      <c r="I1438" s="291">
        <v>5.117</v>
      </c>
      <c r="J1438" s="292">
        <v>0</v>
      </c>
      <c r="K1438" s="292">
        <v>0</v>
      </c>
      <c r="L1438" s="292">
        <v>0</v>
      </c>
      <c r="M1438" s="293">
        <v>0</v>
      </c>
      <c r="O1438" s="5"/>
      <c r="P1438" s="5"/>
      <c r="Q1438" s="5"/>
      <c r="R1438" s="5"/>
      <c r="S1438" s="5"/>
      <c r="T1438" s="5"/>
    </row>
    <row r="1439" spans="1:20" s="70" customFormat="1" x14ac:dyDescent="0.2">
      <c r="A1439" s="315" t="s">
        <v>1311</v>
      </c>
      <c r="B1439" s="292" t="s">
        <v>17078</v>
      </c>
      <c r="C1439" s="316" t="s">
        <v>14330</v>
      </c>
      <c r="D1439" s="292">
        <v>56005</v>
      </c>
      <c r="E1439" s="292" t="s">
        <v>14757</v>
      </c>
      <c r="F1439" s="292" t="s">
        <v>18664</v>
      </c>
      <c r="G1439" s="292" t="s">
        <v>18665</v>
      </c>
      <c r="H1439" s="293" t="s">
        <v>14828</v>
      </c>
      <c r="I1439" s="291">
        <v>5.1100000000000003</v>
      </c>
      <c r="J1439" s="292">
        <v>0</v>
      </c>
      <c r="K1439" s="292">
        <v>0</v>
      </c>
      <c r="L1439" s="292">
        <v>0</v>
      </c>
      <c r="M1439" s="293">
        <v>0</v>
      </c>
      <c r="O1439" s="5"/>
      <c r="P1439" s="5"/>
      <c r="Q1439" s="5"/>
      <c r="R1439" s="5"/>
      <c r="S1439" s="5"/>
      <c r="T1439" s="5"/>
    </row>
    <row r="1440" spans="1:20" s="70" customFormat="1" x14ac:dyDescent="0.2">
      <c r="A1440" s="315" t="s">
        <v>1311</v>
      </c>
      <c r="B1440" s="292" t="s">
        <v>17078</v>
      </c>
      <c r="C1440" s="316" t="s">
        <v>14330</v>
      </c>
      <c r="D1440" s="292">
        <v>56005</v>
      </c>
      <c r="E1440" s="292" t="s">
        <v>14757</v>
      </c>
      <c r="F1440" s="292" t="s">
        <v>18664</v>
      </c>
      <c r="G1440" s="292" t="s">
        <v>18666</v>
      </c>
      <c r="H1440" s="293" t="s">
        <v>14828</v>
      </c>
      <c r="I1440" s="291">
        <v>5.1100000000000003</v>
      </c>
      <c r="J1440" s="292">
        <v>0</v>
      </c>
      <c r="K1440" s="292">
        <v>0</v>
      </c>
      <c r="L1440" s="292">
        <v>0</v>
      </c>
      <c r="M1440" s="293">
        <v>0</v>
      </c>
      <c r="O1440" s="5"/>
      <c r="P1440" s="5"/>
      <c r="Q1440" s="5"/>
      <c r="R1440" s="5"/>
      <c r="S1440" s="5"/>
      <c r="T1440" s="5"/>
    </row>
    <row r="1441" spans="1:20" s="70" customFormat="1" x14ac:dyDescent="0.2">
      <c r="A1441" s="315" t="s">
        <v>1311</v>
      </c>
      <c r="B1441" s="292" t="s">
        <v>17078</v>
      </c>
      <c r="C1441" s="316" t="s">
        <v>14330</v>
      </c>
      <c r="D1441" s="292">
        <v>56005</v>
      </c>
      <c r="E1441" s="292" t="s">
        <v>14757</v>
      </c>
      <c r="F1441" s="292" t="s">
        <v>18667</v>
      </c>
      <c r="G1441" s="292" t="s">
        <v>18668</v>
      </c>
      <c r="H1441" s="293" t="s">
        <v>14828</v>
      </c>
      <c r="I1441" s="291">
        <v>19.399999999999999</v>
      </c>
      <c r="J1441" s="292">
        <v>5.2</v>
      </c>
      <c r="K1441" s="292">
        <v>5.2</v>
      </c>
      <c r="L1441" s="292">
        <v>0</v>
      </c>
      <c r="M1441" s="293">
        <v>0</v>
      </c>
      <c r="O1441" s="5"/>
      <c r="P1441" s="5"/>
      <c r="Q1441" s="5"/>
      <c r="R1441" s="5"/>
      <c r="S1441" s="5"/>
      <c r="T1441" s="5"/>
    </row>
    <row r="1442" spans="1:20" s="70" customFormat="1" x14ac:dyDescent="0.2">
      <c r="A1442" s="315" t="s">
        <v>1311</v>
      </c>
      <c r="B1442" s="292" t="s">
        <v>17078</v>
      </c>
      <c r="C1442" s="316" t="s">
        <v>14330</v>
      </c>
      <c r="D1442" s="292">
        <v>56005</v>
      </c>
      <c r="E1442" s="292" t="s">
        <v>14757</v>
      </c>
      <c r="F1442" s="292" t="s">
        <v>18667</v>
      </c>
      <c r="G1442" s="292" t="s">
        <v>18669</v>
      </c>
      <c r="H1442" s="293" t="s">
        <v>14828</v>
      </c>
      <c r="I1442" s="291">
        <v>6.2</v>
      </c>
      <c r="J1442" s="292">
        <v>2.5</v>
      </c>
      <c r="K1442" s="292">
        <v>1.5</v>
      </c>
      <c r="L1442" s="292">
        <v>0</v>
      </c>
      <c r="M1442" s="293">
        <v>0</v>
      </c>
      <c r="O1442" s="5"/>
      <c r="P1442" s="5"/>
      <c r="Q1442" s="5"/>
      <c r="R1442" s="5"/>
      <c r="S1442" s="5"/>
      <c r="T1442" s="5"/>
    </row>
    <row r="1443" spans="1:20" s="70" customFormat="1" x14ac:dyDescent="0.2">
      <c r="A1443" s="315" t="s">
        <v>1311</v>
      </c>
      <c r="B1443" s="292" t="s">
        <v>17078</v>
      </c>
      <c r="C1443" s="316" t="s">
        <v>14330</v>
      </c>
      <c r="D1443" s="292">
        <v>56005</v>
      </c>
      <c r="E1443" s="292" t="s">
        <v>14755</v>
      </c>
      <c r="F1443" s="292" t="s">
        <v>18667</v>
      </c>
      <c r="G1443" s="292" t="s">
        <v>18670</v>
      </c>
      <c r="H1443" s="293" t="s">
        <v>14828</v>
      </c>
      <c r="I1443" s="291">
        <v>3.9</v>
      </c>
      <c r="J1443" s="292">
        <v>1.5</v>
      </c>
      <c r="K1443" s="292">
        <v>3.9</v>
      </c>
      <c r="L1443" s="292">
        <v>0</v>
      </c>
      <c r="M1443" s="293">
        <v>0</v>
      </c>
      <c r="O1443" s="5"/>
      <c r="P1443" s="5"/>
      <c r="Q1443" s="5"/>
      <c r="R1443" s="5"/>
      <c r="S1443" s="5"/>
      <c r="T1443" s="5"/>
    </row>
    <row r="1444" spans="1:20" s="70" customFormat="1" x14ac:dyDescent="0.2">
      <c r="A1444" s="315" t="s">
        <v>1311</v>
      </c>
      <c r="B1444" s="292" t="s">
        <v>17078</v>
      </c>
      <c r="C1444" s="316" t="s">
        <v>14330</v>
      </c>
      <c r="D1444" s="292">
        <v>56005</v>
      </c>
      <c r="E1444" s="292" t="s">
        <v>14757</v>
      </c>
      <c r="F1444" s="292" t="s">
        <v>18667</v>
      </c>
      <c r="G1444" s="292" t="s">
        <v>18671</v>
      </c>
      <c r="H1444" s="293" t="s">
        <v>14828</v>
      </c>
      <c r="I1444" s="291">
        <v>19.399999999999999</v>
      </c>
      <c r="J1444" s="292">
        <v>5.2</v>
      </c>
      <c r="K1444" s="292">
        <v>5.2</v>
      </c>
      <c r="L1444" s="292">
        <v>0</v>
      </c>
      <c r="M1444" s="293">
        <v>0</v>
      </c>
      <c r="O1444" s="5"/>
      <c r="P1444" s="5"/>
      <c r="Q1444" s="5"/>
      <c r="R1444" s="5"/>
      <c r="S1444" s="5"/>
      <c r="T1444" s="5"/>
    </row>
    <row r="1445" spans="1:20" s="70" customFormat="1" x14ac:dyDescent="0.2">
      <c r="A1445" s="315" t="s">
        <v>1311</v>
      </c>
      <c r="B1445" s="292" t="s">
        <v>17078</v>
      </c>
      <c r="C1445" s="316" t="s">
        <v>14330</v>
      </c>
      <c r="D1445" s="292">
        <v>56005</v>
      </c>
      <c r="E1445" s="292" t="s">
        <v>14757</v>
      </c>
      <c r="F1445" s="292" t="s">
        <v>18667</v>
      </c>
      <c r="G1445" s="292" t="s">
        <v>18672</v>
      </c>
      <c r="H1445" s="293" t="s">
        <v>14828</v>
      </c>
      <c r="I1445" s="291">
        <v>19.399999999999999</v>
      </c>
      <c r="J1445" s="292">
        <v>5.2</v>
      </c>
      <c r="K1445" s="292">
        <v>5.2</v>
      </c>
      <c r="L1445" s="292">
        <v>0</v>
      </c>
      <c r="M1445" s="293">
        <v>0</v>
      </c>
      <c r="O1445" s="5"/>
      <c r="P1445" s="5"/>
      <c r="Q1445" s="5"/>
      <c r="R1445" s="5"/>
      <c r="S1445" s="5"/>
      <c r="T1445" s="5"/>
    </row>
    <row r="1446" spans="1:20" s="70" customFormat="1" x14ac:dyDescent="0.2">
      <c r="A1446" s="315" t="s">
        <v>1311</v>
      </c>
      <c r="B1446" s="292" t="s">
        <v>17078</v>
      </c>
      <c r="C1446" s="316" t="s">
        <v>14330</v>
      </c>
      <c r="D1446" s="292">
        <v>56005</v>
      </c>
      <c r="E1446" s="292" t="s">
        <v>14757</v>
      </c>
      <c r="F1446" s="292" t="s">
        <v>18673</v>
      </c>
      <c r="G1446" s="292" t="s">
        <v>18674</v>
      </c>
      <c r="H1446" s="293" t="s">
        <v>14828</v>
      </c>
      <c r="I1446" s="291">
        <v>5.117</v>
      </c>
      <c r="J1446" s="292">
        <v>2</v>
      </c>
      <c r="K1446" s="292">
        <v>2.6</v>
      </c>
      <c r="L1446" s="292">
        <v>0</v>
      </c>
      <c r="M1446" s="293">
        <v>0</v>
      </c>
      <c r="O1446" s="5"/>
      <c r="P1446" s="5"/>
      <c r="Q1446" s="5"/>
      <c r="R1446" s="5"/>
      <c r="S1446" s="5"/>
      <c r="T1446" s="5"/>
    </row>
    <row r="1447" spans="1:20" s="70" customFormat="1" x14ac:dyDescent="0.2">
      <c r="A1447" s="315" t="s">
        <v>1311</v>
      </c>
      <c r="B1447" s="292" t="s">
        <v>17078</v>
      </c>
      <c r="C1447" s="316" t="s">
        <v>14330</v>
      </c>
      <c r="D1447" s="292">
        <v>56005</v>
      </c>
      <c r="E1447" s="292" t="s">
        <v>14757</v>
      </c>
      <c r="F1447" s="292" t="s">
        <v>18675</v>
      </c>
      <c r="G1447" s="292" t="s">
        <v>18676</v>
      </c>
      <c r="H1447" s="293" t="s">
        <v>14828</v>
      </c>
      <c r="I1447" s="291">
        <v>6.2</v>
      </c>
      <c r="J1447" s="292">
        <v>6.2</v>
      </c>
      <c r="K1447" s="292">
        <v>3.1</v>
      </c>
      <c r="L1447" s="292">
        <v>0</v>
      </c>
      <c r="M1447" s="293">
        <v>0</v>
      </c>
      <c r="O1447" s="5"/>
      <c r="P1447" s="5"/>
      <c r="Q1447" s="5"/>
      <c r="R1447" s="5"/>
      <c r="S1447" s="5"/>
      <c r="T1447" s="5"/>
    </row>
    <row r="1448" spans="1:20" s="70" customFormat="1" x14ac:dyDescent="0.2">
      <c r="A1448" s="315" t="s">
        <v>1311</v>
      </c>
      <c r="B1448" s="292" t="s">
        <v>17078</v>
      </c>
      <c r="C1448" s="316" t="s">
        <v>14330</v>
      </c>
      <c r="D1448" s="292">
        <v>56005</v>
      </c>
      <c r="E1448" s="292" t="s">
        <v>14757</v>
      </c>
      <c r="F1448" s="292" t="s">
        <v>18675</v>
      </c>
      <c r="G1448" s="292" t="s">
        <v>18677</v>
      </c>
      <c r="H1448" s="293" t="s">
        <v>14828</v>
      </c>
      <c r="I1448" s="291">
        <v>6.2</v>
      </c>
      <c r="J1448" s="292">
        <v>6.2</v>
      </c>
      <c r="K1448" s="292">
        <v>3.1</v>
      </c>
      <c r="L1448" s="292">
        <v>0</v>
      </c>
      <c r="M1448" s="293">
        <v>0</v>
      </c>
      <c r="O1448" s="5"/>
      <c r="P1448" s="5"/>
      <c r="Q1448" s="5"/>
      <c r="R1448" s="5"/>
      <c r="S1448" s="5"/>
      <c r="T1448" s="5"/>
    </row>
    <row r="1449" spans="1:20" s="70" customFormat="1" x14ac:dyDescent="0.2">
      <c r="A1449" s="315" t="s">
        <v>1311</v>
      </c>
      <c r="B1449" s="292" t="s">
        <v>17078</v>
      </c>
      <c r="C1449" s="316" t="s">
        <v>14330</v>
      </c>
      <c r="D1449" s="292">
        <v>56005</v>
      </c>
      <c r="E1449" s="292" t="s">
        <v>14757</v>
      </c>
      <c r="F1449" s="292" t="s">
        <v>18675</v>
      </c>
      <c r="G1449" s="292" t="s">
        <v>18678</v>
      </c>
      <c r="H1449" s="293" t="s">
        <v>14828</v>
      </c>
      <c r="I1449" s="291">
        <v>6.2</v>
      </c>
      <c r="J1449" s="292">
        <v>6.2</v>
      </c>
      <c r="K1449" s="292">
        <v>3.1</v>
      </c>
      <c r="L1449" s="292">
        <v>0</v>
      </c>
      <c r="M1449" s="293">
        <v>0</v>
      </c>
      <c r="O1449" s="5"/>
      <c r="P1449" s="5"/>
      <c r="Q1449" s="5"/>
      <c r="R1449" s="5"/>
      <c r="S1449" s="5"/>
      <c r="T1449" s="5"/>
    </row>
    <row r="1450" spans="1:20" s="70" customFormat="1" x14ac:dyDescent="0.2">
      <c r="A1450" s="315" t="s">
        <v>1311</v>
      </c>
      <c r="B1450" s="292" t="s">
        <v>17078</v>
      </c>
      <c r="C1450" s="316" t="s">
        <v>14330</v>
      </c>
      <c r="D1450" s="292">
        <v>56005</v>
      </c>
      <c r="E1450" s="292" t="s">
        <v>14757</v>
      </c>
      <c r="F1450" s="292" t="s">
        <v>18675</v>
      </c>
      <c r="G1450" s="292" t="s">
        <v>18679</v>
      </c>
      <c r="H1450" s="293" t="s">
        <v>14828</v>
      </c>
      <c r="I1450" s="291">
        <v>6.2</v>
      </c>
      <c r="J1450" s="292">
        <v>6.2</v>
      </c>
      <c r="K1450" s="292">
        <v>3.1</v>
      </c>
      <c r="L1450" s="292">
        <v>0</v>
      </c>
      <c r="M1450" s="293">
        <v>0</v>
      </c>
      <c r="O1450" s="5"/>
      <c r="P1450" s="5"/>
      <c r="Q1450" s="5"/>
      <c r="R1450" s="5"/>
      <c r="S1450" s="5"/>
      <c r="T1450" s="5"/>
    </row>
    <row r="1451" spans="1:20" s="70" customFormat="1" x14ac:dyDescent="0.2">
      <c r="A1451" s="315" t="s">
        <v>1311</v>
      </c>
      <c r="B1451" s="292" t="s">
        <v>17078</v>
      </c>
      <c r="C1451" s="316" t="s">
        <v>14330</v>
      </c>
      <c r="D1451" s="292">
        <v>56005</v>
      </c>
      <c r="E1451" s="292" t="s">
        <v>14753</v>
      </c>
      <c r="F1451" s="292" t="s">
        <v>18675</v>
      </c>
      <c r="G1451" s="292" t="s">
        <v>18680</v>
      </c>
      <c r="H1451" s="293" t="s">
        <v>14828</v>
      </c>
      <c r="I1451" s="291">
        <v>3.4</v>
      </c>
      <c r="J1451" s="292">
        <v>1.9</v>
      </c>
      <c r="K1451" s="292">
        <v>6.8</v>
      </c>
      <c r="L1451" s="292">
        <v>0</v>
      </c>
      <c r="M1451" s="293">
        <v>0</v>
      </c>
      <c r="O1451" s="5"/>
      <c r="P1451" s="5"/>
      <c r="Q1451" s="5"/>
      <c r="R1451" s="5"/>
      <c r="S1451" s="5"/>
      <c r="T1451" s="5"/>
    </row>
    <row r="1452" spans="1:20" s="70" customFormat="1" x14ac:dyDescent="0.2">
      <c r="A1452" s="315" t="s">
        <v>1311</v>
      </c>
      <c r="B1452" s="292" t="s">
        <v>17078</v>
      </c>
      <c r="C1452" s="316" t="s">
        <v>14330</v>
      </c>
      <c r="D1452" s="292">
        <v>56005</v>
      </c>
      <c r="E1452" s="292" t="s">
        <v>14757</v>
      </c>
      <c r="F1452" s="292" t="s">
        <v>18681</v>
      </c>
      <c r="G1452" s="292" t="s">
        <v>18682</v>
      </c>
      <c r="H1452" s="293" t="s">
        <v>14828</v>
      </c>
      <c r="I1452" s="291">
        <v>5.117</v>
      </c>
      <c r="J1452" s="292">
        <v>2</v>
      </c>
      <c r="K1452" s="292">
        <v>2.6</v>
      </c>
      <c r="L1452" s="292">
        <v>0</v>
      </c>
      <c r="M1452" s="293">
        <v>0</v>
      </c>
      <c r="O1452" s="5"/>
      <c r="P1452" s="5"/>
      <c r="Q1452" s="5"/>
      <c r="R1452" s="5"/>
      <c r="S1452" s="5"/>
      <c r="T1452" s="5"/>
    </row>
    <row r="1453" spans="1:20" s="70" customFormat="1" x14ac:dyDescent="0.2">
      <c r="A1453" s="315" t="s">
        <v>1311</v>
      </c>
      <c r="B1453" s="292" t="s">
        <v>17078</v>
      </c>
      <c r="C1453" s="316" t="s">
        <v>14330</v>
      </c>
      <c r="D1453" s="292">
        <v>56005</v>
      </c>
      <c r="E1453" s="292" t="s">
        <v>14753</v>
      </c>
      <c r="F1453" s="292" t="s">
        <v>18683</v>
      </c>
      <c r="G1453" s="292" t="s">
        <v>18684</v>
      </c>
      <c r="H1453" s="293" t="s">
        <v>14828</v>
      </c>
      <c r="I1453" s="291">
        <v>5</v>
      </c>
      <c r="J1453" s="292">
        <v>2.7</v>
      </c>
      <c r="K1453" s="292">
        <v>8.5</v>
      </c>
      <c r="L1453" s="292">
        <v>0</v>
      </c>
      <c r="M1453" s="293">
        <v>0</v>
      </c>
      <c r="O1453" s="5"/>
      <c r="P1453" s="5"/>
      <c r="Q1453" s="5"/>
      <c r="R1453" s="5"/>
      <c r="S1453" s="5"/>
      <c r="T1453" s="5"/>
    </row>
    <row r="1454" spans="1:20" s="70" customFormat="1" x14ac:dyDescent="0.2">
      <c r="A1454" s="315" t="s">
        <v>1311</v>
      </c>
      <c r="B1454" s="292" t="s">
        <v>17078</v>
      </c>
      <c r="C1454" s="316" t="s">
        <v>14330</v>
      </c>
      <c r="D1454" s="292">
        <v>56005</v>
      </c>
      <c r="E1454" s="292" t="s">
        <v>14757</v>
      </c>
      <c r="F1454" s="292" t="s">
        <v>18683</v>
      </c>
      <c r="G1454" s="292" t="s">
        <v>18685</v>
      </c>
      <c r="H1454" s="293" t="s">
        <v>14828</v>
      </c>
      <c r="I1454" s="291">
        <v>6.2</v>
      </c>
      <c r="J1454" s="292">
        <v>2.5</v>
      </c>
      <c r="K1454" s="292">
        <v>1.5</v>
      </c>
      <c r="L1454" s="292">
        <v>0</v>
      </c>
      <c r="M1454" s="293">
        <v>0</v>
      </c>
      <c r="O1454" s="5"/>
      <c r="P1454" s="5"/>
      <c r="Q1454" s="5"/>
      <c r="R1454" s="5"/>
      <c r="S1454" s="5"/>
      <c r="T1454" s="5"/>
    </row>
    <row r="1455" spans="1:20" s="70" customFormat="1" x14ac:dyDescent="0.2">
      <c r="A1455" s="315" t="s">
        <v>1311</v>
      </c>
      <c r="B1455" s="292" t="s">
        <v>17078</v>
      </c>
      <c r="C1455" s="316" t="s">
        <v>14330</v>
      </c>
      <c r="D1455" s="292">
        <v>56005</v>
      </c>
      <c r="E1455" s="292" t="s">
        <v>14757</v>
      </c>
      <c r="F1455" s="292" t="s">
        <v>18683</v>
      </c>
      <c r="G1455" s="292" t="s">
        <v>18686</v>
      </c>
      <c r="H1455" s="293" t="s">
        <v>14828</v>
      </c>
      <c r="I1455" s="291">
        <v>6.2</v>
      </c>
      <c r="J1455" s="292">
        <v>2.5</v>
      </c>
      <c r="K1455" s="292">
        <v>1.5</v>
      </c>
      <c r="L1455" s="292">
        <v>0</v>
      </c>
      <c r="M1455" s="293">
        <v>0</v>
      </c>
      <c r="O1455" s="5"/>
      <c r="P1455" s="5"/>
      <c r="Q1455" s="5"/>
      <c r="R1455" s="5"/>
      <c r="S1455" s="5"/>
      <c r="T1455" s="5"/>
    </row>
    <row r="1456" spans="1:20" s="70" customFormat="1" x14ac:dyDescent="0.2">
      <c r="A1456" s="315" t="s">
        <v>1311</v>
      </c>
      <c r="B1456" s="292" t="s">
        <v>17078</v>
      </c>
      <c r="C1456" s="316" t="s">
        <v>14330</v>
      </c>
      <c r="D1456" s="292">
        <v>56005</v>
      </c>
      <c r="E1456" s="292" t="s">
        <v>14757</v>
      </c>
      <c r="F1456" s="292" t="s">
        <v>18683</v>
      </c>
      <c r="G1456" s="292" t="s">
        <v>18687</v>
      </c>
      <c r="H1456" s="293" t="s">
        <v>14828</v>
      </c>
      <c r="I1456" s="291">
        <v>19.399999999999999</v>
      </c>
      <c r="J1456" s="292">
        <v>5.2</v>
      </c>
      <c r="K1456" s="292">
        <v>5.2</v>
      </c>
      <c r="L1456" s="292">
        <v>0</v>
      </c>
      <c r="M1456" s="293">
        <v>0</v>
      </c>
      <c r="O1456" s="5"/>
      <c r="P1456" s="5"/>
      <c r="Q1456" s="5"/>
      <c r="R1456" s="5"/>
      <c r="S1456" s="5"/>
      <c r="T1456" s="5"/>
    </row>
    <row r="1457" spans="1:20" s="70" customFormat="1" x14ac:dyDescent="0.2">
      <c r="A1457" s="315" t="s">
        <v>1311</v>
      </c>
      <c r="B1457" s="292" t="s">
        <v>17078</v>
      </c>
      <c r="C1457" s="316" t="s">
        <v>14330</v>
      </c>
      <c r="D1457" s="292">
        <v>56005</v>
      </c>
      <c r="E1457" s="292" t="s">
        <v>14757</v>
      </c>
      <c r="F1457" s="292" t="s">
        <v>18683</v>
      </c>
      <c r="G1457" s="292" t="s">
        <v>18688</v>
      </c>
      <c r="H1457" s="293" t="s">
        <v>14828</v>
      </c>
      <c r="I1457" s="291">
        <v>19.399999999999999</v>
      </c>
      <c r="J1457" s="292">
        <v>5.2</v>
      </c>
      <c r="K1457" s="292">
        <v>5.2</v>
      </c>
      <c r="L1457" s="292">
        <v>0</v>
      </c>
      <c r="M1457" s="293">
        <v>0</v>
      </c>
      <c r="O1457" s="5"/>
      <c r="P1457" s="5"/>
      <c r="Q1457" s="5"/>
      <c r="R1457" s="5"/>
      <c r="S1457" s="5"/>
      <c r="T1457" s="5"/>
    </row>
    <row r="1458" spans="1:20" s="70" customFormat="1" x14ac:dyDescent="0.2">
      <c r="A1458" s="315" t="s">
        <v>1311</v>
      </c>
      <c r="B1458" s="292" t="s">
        <v>17078</v>
      </c>
      <c r="C1458" s="316" t="s">
        <v>14330</v>
      </c>
      <c r="D1458" s="292">
        <v>56005</v>
      </c>
      <c r="E1458" s="292" t="s">
        <v>14753</v>
      </c>
      <c r="F1458" s="292" t="s">
        <v>18683</v>
      </c>
      <c r="G1458" s="292" t="s">
        <v>18689</v>
      </c>
      <c r="H1458" s="293" t="s">
        <v>14828</v>
      </c>
      <c r="I1458" s="291">
        <v>5</v>
      </c>
      <c r="J1458" s="292">
        <v>2.7</v>
      </c>
      <c r="K1458" s="292">
        <v>8.5</v>
      </c>
      <c r="L1458" s="292">
        <v>0</v>
      </c>
      <c r="M1458" s="293">
        <v>0</v>
      </c>
      <c r="O1458" s="5"/>
      <c r="P1458" s="5"/>
      <c r="Q1458" s="5"/>
      <c r="R1458" s="5"/>
      <c r="S1458" s="5"/>
      <c r="T1458" s="5"/>
    </row>
    <row r="1459" spans="1:20" s="70" customFormat="1" x14ac:dyDescent="0.2">
      <c r="A1459" s="315" t="s">
        <v>1311</v>
      </c>
      <c r="B1459" s="292" t="s">
        <v>17078</v>
      </c>
      <c r="C1459" s="316" t="s">
        <v>14330</v>
      </c>
      <c r="D1459" s="292">
        <v>56005</v>
      </c>
      <c r="E1459" s="292" t="s">
        <v>14757</v>
      </c>
      <c r="F1459" s="292" t="s">
        <v>18471</v>
      </c>
      <c r="G1459" s="292" t="s">
        <v>18690</v>
      </c>
      <c r="H1459" s="293" t="s">
        <v>14828</v>
      </c>
      <c r="I1459" s="291">
        <v>5.117</v>
      </c>
      <c r="J1459" s="292">
        <v>2.0470000000000002</v>
      </c>
      <c r="K1459" s="292">
        <v>2.6</v>
      </c>
      <c r="L1459" s="292">
        <v>0</v>
      </c>
      <c r="M1459" s="293">
        <v>0</v>
      </c>
      <c r="O1459" s="5"/>
      <c r="P1459" s="5"/>
      <c r="Q1459" s="5"/>
      <c r="R1459" s="5"/>
      <c r="S1459" s="5"/>
      <c r="T1459" s="5"/>
    </row>
    <row r="1460" spans="1:20" s="70" customFormat="1" x14ac:dyDescent="0.2">
      <c r="A1460" s="315" t="s">
        <v>1311</v>
      </c>
      <c r="B1460" s="292" t="s">
        <v>17078</v>
      </c>
      <c r="C1460" s="316" t="s">
        <v>14330</v>
      </c>
      <c r="D1460" s="292">
        <v>56005</v>
      </c>
      <c r="E1460" s="292" t="s">
        <v>14757</v>
      </c>
      <c r="F1460" s="292" t="s">
        <v>18691</v>
      </c>
      <c r="G1460" s="292" t="s">
        <v>18692</v>
      </c>
      <c r="H1460" s="293" t="s">
        <v>14828</v>
      </c>
      <c r="I1460" s="291">
        <v>6.149</v>
      </c>
      <c r="J1460" s="292">
        <v>2.4609999999999999</v>
      </c>
      <c r="K1460" s="292">
        <v>1.536</v>
      </c>
      <c r="L1460" s="292">
        <v>0</v>
      </c>
      <c r="M1460" s="293">
        <v>0</v>
      </c>
      <c r="O1460" s="5"/>
      <c r="P1460" s="5"/>
      <c r="Q1460" s="5"/>
      <c r="R1460" s="5"/>
      <c r="S1460" s="5"/>
      <c r="T1460" s="5"/>
    </row>
    <row r="1461" spans="1:20" s="70" customFormat="1" x14ac:dyDescent="0.2">
      <c r="A1461" s="315" t="s">
        <v>1311</v>
      </c>
      <c r="B1461" s="292" t="s">
        <v>17078</v>
      </c>
      <c r="C1461" s="316" t="s">
        <v>14330</v>
      </c>
      <c r="D1461" s="292">
        <v>56005</v>
      </c>
      <c r="E1461" s="292" t="s">
        <v>14757</v>
      </c>
      <c r="F1461" s="292" t="s">
        <v>18691</v>
      </c>
      <c r="G1461" s="292" t="s">
        <v>18693</v>
      </c>
      <c r="H1461" s="293" t="s">
        <v>14828</v>
      </c>
      <c r="I1461" s="291">
        <v>19.408000000000001</v>
      </c>
      <c r="J1461" s="292">
        <v>5.1760000000000002</v>
      </c>
      <c r="K1461" s="292">
        <v>5.1760000000000002</v>
      </c>
      <c r="L1461" s="292">
        <v>0</v>
      </c>
      <c r="M1461" s="293">
        <v>0</v>
      </c>
      <c r="O1461" s="5"/>
      <c r="P1461" s="5"/>
      <c r="Q1461" s="5"/>
      <c r="R1461" s="5"/>
      <c r="S1461" s="5"/>
      <c r="T1461" s="5"/>
    </row>
    <row r="1462" spans="1:20" s="70" customFormat="1" x14ac:dyDescent="0.2">
      <c r="A1462" s="315" t="s">
        <v>1311</v>
      </c>
      <c r="B1462" s="292" t="s">
        <v>17078</v>
      </c>
      <c r="C1462" s="316" t="s">
        <v>14330</v>
      </c>
      <c r="D1462" s="292">
        <v>56005</v>
      </c>
      <c r="E1462" s="292" t="s">
        <v>14757</v>
      </c>
      <c r="F1462" s="292" t="s">
        <v>18691</v>
      </c>
      <c r="G1462" s="292" t="s">
        <v>18694</v>
      </c>
      <c r="H1462" s="293" t="s">
        <v>14828</v>
      </c>
      <c r="I1462" s="291">
        <v>19.408000000000001</v>
      </c>
      <c r="J1462" s="292">
        <v>5.1760000000000002</v>
      </c>
      <c r="K1462" s="292">
        <v>5.1760000000000002</v>
      </c>
      <c r="L1462" s="292">
        <v>0</v>
      </c>
      <c r="M1462" s="293">
        <v>0</v>
      </c>
      <c r="O1462" s="5"/>
      <c r="P1462" s="5"/>
      <c r="Q1462" s="5"/>
      <c r="R1462" s="5"/>
      <c r="S1462" s="5"/>
      <c r="T1462" s="5"/>
    </row>
    <row r="1463" spans="1:20" s="70" customFormat="1" x14ac:dyDescent="0.2">
      <c r="A1463" s="315" t="s">
        <v>1311</v>
      </c>
      <c r="B1463" s="292" t="s">
        <v>17078</v>
      </c>
      <c r="C1463" s="316" t="s">
        <v>14330</v>
      </c>
      <c r="D1463" s="292">
        <v>56005</v>
      </c>
      <c r="E1463" s="292" t="s">
        <v>15945</v>
      </c>
      <c r="F1463" s="292" t="s">
        <v>18691</v>
      </c>
      <c r="G1463" s="292" t="s">
        <v>18695</v>
      </c>
      <c r="H1463" s="293" t="s">
        <v>14828</v>
      </c>
      <c r="I1463" s="291">
        <v>3.069</v>
      </c>
      <c r="J1463" s="292">
        <v>1.6890000000000001</v>
      </c>
      <c r="K1463" s="292">
        <v>6.1420000000000003</v>
      </c>
      <c r="L1463" s="292">
        <v>0</v>
      </c>
      <c r="M1463" s="293">
        <v>0</v>
      </c>
      <c r="O1463" s="5"/>
      <c r="P1463" s="5"/>
      <c r="Q1463" s="5"/>
      <c r="R1463" s="5"/>
      <c r="S1463" s="5"/>
      <c r="T1463" s="5"/>
    </row>
    <row r="1464" spans="1:20" s="70" customFormat="1" x14ac:dyDescent="0.2">
      <c r="A1464" s="315" t="s">
        <v>1311</v>
      </c>
      <c r="B1464" s="292" t="s">
        <v>17078</v>
      </c>
      <c r="C1464" s="316" t="s">
        <v>14330</v>
      </c>
      <c r="D1464" s="292">
        <v>56005</v>
      </c>
      <c r="E1464" s="292" t="s">
        <v>14757</v>
      </c>
      <c r="F1464" s="292" t="s">
        <v>18696</v>
      </c>
      <c r="G1464" s="292" t="s">
        <v>18697</v>
      </c>
      <c r="H1464" s="293" t="s">
        <v>14828</v>
      </c>
      <c r="I1464" s="291">
        <v>5.117</v>
      </c>
      <c r="J1464" s="292">
        <v>2.0510000000000002</v>
      </c>
      <c r="K1464" s="292">
        <v>2.6</v>
      </c>
      <c r="L1464" s="292">
        <v>0</v>
      </c>
      <c r="M1464" s="293">
        <v>0</v>
      </c>
      <c r="O1464" s="5"/>
      <c r="P1464" s="5"/>
      <c r="Q1464" s="5"/>
      <c r="R1464" s="5"/>
      <c r="S1464" s="5"/>
      <c r="T1464" s="5"/>
    </row>
    <row r="1465" spans="1:20" s="70" customFormat="1" x14ac:dyDescent="0.2">
      <c r="A1465" s="315" t="s">
        <v>1311</v>
      </c>
      <c r="B1465" s="292" t="s">
        <v>17078</v>
      </c>
      <c r="C1465" s="316" t="s">
        <v>14330</v>
      </c>
      <c r="D1465" s="292">
        <v>56005</v>
      </c>
      <c r="E1465" s="292" t="s">
        <v>14757</v>
      </c>
      <c r="F1465" s="292" t="s">
        <v>18698</v>
      </c>
      <c r="G1465" s="292" t="s">
        <v>18699</v>
      </c>
      <c r="H1465" s="293" t="s">
        <v>14828</v>
      </c>
      <c r="I1465" s="291">
        <v>5.117</v>
      </c>
      <c r="J1465" s="292">
        <v>2.0510000000000002</v>
      </c>
      <c r="K1465" s="292">
        <v>2.6</v>
      </c>
      <c r="L1465" s="292">
        <v>0</v>
      </c>
      <c r="M1465" s="293">
        <v>0</v>
      </c>
      <c r="O1465" s="5"/>
      <c r="P1465" s="5"/>
      <c r="Q1465" s="5"/>
      <c r="R1465" s="5"/>
      <c r="S1465" s="5"/>
      <c r="T1465" s="5"/>
    </row>
    <row r="1466" spans="1:20" s="70" customFormat="1" x14ac:dyDescent="0.2">
      <c r="A1466" s="315" t="s">
        <v>1311</v>
      </c>
      <c r="B1466" s="292" t="s">
        <v>17078</v>
      </c>
      <c r="C1466" s="316" t="s">
        <v>14330</v>
      </c>
      <c r="D1466" s="292">
        <v>56005</v>
      </c>
      <c r="E1466" s="292" t="s">
        <v>14757</v>
      </c>
      <c r="F1466" s="292" t="s">
        <v>18700</v>
      </c>
      <c r="G1466" s="292" t="s">
        <v>18701</v>
      </c>
      <c r="H1466" s="293" t="s">
        <v>14828</v>
      </c>
      <c r="I1466" s="291">
        <v>5.117</v>
      </c>
      <c r="J1466" s="292">
        <v>2.0510000000000002</v>
      </c>
      <c r="K1466" s="292">
        <v>2.6</v>
      </c>
      <c r="L1466" s="292">
        <v>0</v>
      </c>
      <c r="M1466" s="293">
        <v>0</v>
      </c>
      <c r="O1466" s="5"/>
      <c r="P1466" s="5"/>
      <c r="Q1466" s="5"/>
      <c r="R1466" s="5"/>
      <c r="S1466" s="5"/>
      <c r="T1466" s="5"/>
    </row>
    <row r="1467" spans="1:20" s="70" customFormat="1" x14ac:dyDescent="0.2">
      <c r="A1467" s="315" t="s">
        <v>1311</v>
      </c>
      <c r="B1467" s="292" t="s">
        <v>17078</v>
      </c>
      <c r="C1467" s="316" t="s">
        <v>14330</v>
      </c>
      <c r="D1467" s="292">
        <v>56005</v>
      </c>
      <c r="E1467" s="292" t="s">
        <v>14757</v>
      </c>
      <c r="F1467" s="292" t="s">
        <v>18702</v>
      </c>
      <c r="G1467" s="292" t="s">
        <v>18703</v>
      </c>
      <c r="H1467" s="293" t="s">
        <v>14828</v>
      </c>
      <c r="I1467" s="291">
        <v>5.117</v>
      </c>
      <c r="J1467" s="292">
        <v>2.0510000000000002</v>
      </c>
      <c r="K1467" s="292">
        <v>2.6</v>
      </c>
      <c r="L1467" s="292">
        <v>0</v>
      </c>
      <c r="M1467" s="293">
        <v>0</v>
      </c>
      <c r="O1467" s="5"/>
      <c r="P1467" s="5"/>
      <c r="Q1467" s="5"/>
      <c r="R1467" s="5"/>
      <c r="S1467" s="5"/>
      <c r="T1467" s="5"/>
    </row>
    <row r="1468" spans="1:20" s="70" customFormat="1" x14ac:dyDescent="0.2">
      <c r="A1468" s="315" t="s">
        <v>1311</v>
      </c>
      <c r="B1468" s="292" t="s">
        <v>17078</v>
      </c>
      <c r="C1468" s="316" t="s">
        <v>14330</v>
      </c>
      <c r="D1468" s="292">
        <v>56005</v>
      </c>
      <c r="E1468" s="292" t="s">
        <v>14757</v>
      </c>
      <c r="F1468" s="292" t="s">
        <v>18704</v>
      </c>
      <c r="G1468" s="292" t="s">
        <v>18705</v>
      </c>
      <c r="H1468" s="293" t="s">
        <v>14828</v>
      </c>
      <c r="I1468" s="291">
        <v>5.117</v>
      </c>
      <c r="J1468" s="292">
        <v>2.0510000000000002</v>
      </c>
      <c r="K1468" s="292">
        <v>2.6</v>
      </c>
      <c r="L1468" s="292">
        <v>0</v>
      </c>
      <c r="M1468" s="293">
        <v>0</v>
      </c>
      <c r="O1468" s="5"/>
      <c r="P1468" s="5"/>
      <c r="Q1468" s="5"/>
      <c r="R1468" s="5"/>
      <c r="S1468" s="5"/>
      <c r="T1468" s="5"/>
    </row>
    <row r="1469" spans="1:20" s="70" customFormat="1" x14ac:dyDescent="0.2">
      <c r="A1469" s="315" t="s">
        <v>1311</v>
      </c>
      <c r="B1469" s="292" t="s">
        <v>17078</v>
      </c>
      <c r="C1469" s="316" t="s">
        <v>14330</v>
      </c>
      <c r="D1469" s="292">
        <v>56005</v>
      </c>
      <c r="E1469" s="292" t="s">
        <v>14757</v>
      </c>
      <c r="F1469" s="292" t="s">
        <v>18706</v>
      </c>
      <c r="G1469" s="292" t="s">
        <v>18707</v>
      </c>
      <c r="H1469" s="293" t="s">
        <v>14828</v>
      </c>
      <c r="I1469" s="291">
        <v>5.117</v>
      </c>
      <c r="J1469" s="292">
        <v>2.0470000000000002</v>
      </c>
      <c r="K1469" s="292">
        <v>2.6</v>
      </c>
      <c r="L1469" s="292">
        <v>0</v>
      </c>
      <c r="M1469" s="293">
        <v>0</v>
      </c>
      <c r="O1469" s="5"/>
      <c r="P1469" s="5"/>
      <c r="Q1469" s="5"/>
      <c r="R1469" s="5"/>
      <c r="S1469" s="5"/>
      <c r="T1469" s="5"/>
    </row>
    <row r="1470" spans="1:20" s="70" customFormat="1" x14ac:dyDescent="0.2">
      <c r="A1470" s="315" t="s">
        <v>1311</v>
      </c>
      <c r="B1470" s="292" t="s">
        <v>17078</v>
      </c>
      <c r="C1470" s="316" t="s">
        <v>14330</v>
      </c>
      <c r="D1470" s="292">
        <v>56005</v>
      </c>
      <c r="E1470" s="292" t="s">
        <v>14755</v>
      </c>
      <c r="F1470" s="292" t="s">
        <v>18706</v>
      </c>
      <c r="G1470" s="292" t="s">
        <v>18708</v>
      </c>
      <c r="H1470" s="293" t="s">
        <v>14828</v>
      </c>
      <c r="I1470" s="291">
        <v>19.408000000000001</v>
      </c>
      <c r="J1470" s="292">
        <v>5.1760000000000002</v>
      </c>
      <c r="K1470" s="292">
        <v>5.1760000000000002</v>
      </c>
      <c r="L1470" s="292">
        <v>0</v>
      </c>
      <c r="M1470" s="293">
        <v>0</v>
      </c>
      <c r="O1470" s="5"/>
      <c r="P1470" s="5"/>
      <c r="Q1470" s="5"/>
      <c r="R1470" s="5"/>
      <c r="S1470" s="5"/>
      <c r="T1470" s="5"/>
    </row>
    <row r="1471" spans="1:20" s="70" customFormat="1" x14ac:dyDescent="0.2">
      <c r="A1471" s="315" t="s">
        <v>1311</v>
      </c>
      <c r="B1471" s="292" t="s">
        <v>17078</v>
      </c>
      <c r="C1471" s="316" t="s">
        <v>14330</v>
      </c>
      <c r="D1471" s="292">
        <v>56005</v>
      </c>
      <c r="E1471" s="292" t="s">
        <v>14755</v>
      </c>
      <c r="F1471" s="292" t="s">
        <v>18706</v>
      </c>
      <c r="G1471" s="292" t="s">
        <v>18709</v>
      </c>
      <c r="H1471" s="293" t="s">
        <v>14828</v>
      </c>
      <c r="I1471" s="291">
        <v>19.408000000000001</v>
      </c>
      <c r="J1471" s="292">
        <v>5.1760000000000002</v>
      </c>
      <c r="K1471" s="292">
        <v>5.1760000000000002</v>
      </c>
      <c r="L1471" s="292">
        <v>0</v>
      </c>
      <c r="M1471" s="293">
        <v>0</v>
      </c>
      <c r="O1471" s="5"/>
      <c r="P1471" s="5"/>
      <c r="Q1471" s="5"/>
      <c r="R1471" s="5"/>
      <c r="S1471" s="5"/>
      <c r="T1471" s="5"/>
    </row>
    <row r="1472" spans="1:20" s="70" customFormat="1" x14ac:dyDescent="0.2">
      <c r="A1472" s="315" t="s">
        <v>1311</v>
      </c>
      <c r="B1472" s="292" t="s">
        <v>17078</v>
      </c>
      <c r="C1472" s="316" t="s">
        <v>14330</v>
      </c>
      <c r="D1472" s="292">
        <v>56005</v>
      </c>
      <c r="E1472" s="292" t="s">
        <v>14757</v>
      </c>
      <c r="F1472" s="292" t="s">
        <v>18710</v>
      </c>
      <c r="G1472" s="292" t="s">
        <v>18711</v>
      </c>
      <c r="H1472" s="293" t="s">
        <v>14828</v>
      </c>
      <c r="I1472" s="291">
        <v>5.117</v>
      </c>
      <c r="J1472" s="292">
        <v>2.0470000000000002</v>
      </c>
      <c r="K1472" s="292">
        <v>2.6</v>
      </c>
      <c r="L1472" s="292">
        <v>0</v>
      </c>
      <c r="M1472" s="293">
        <v>0</v>
      </c>
      <c r="O1472" s="5"/>
      <c r="P1472" s="5"/>
      <c r="Q1472" s="5"/>
      <c r="R1472" s="5"/>
      <c r="S1472" s="5"/>
      <c r="T1472" s="5"/>
    </row>
    <row r="1473" spans="1:20" s="70" customFormat="1" x14ac:dyDescent="0.2">
      <c r="A1473" s="315" t="s">
        <v>1311</v>
      </c>
      <c r="B1473" s="292" t="s">
        <v>17078</v>
      </c>
      <c r="C1473" s="316" t="s">
        <v>14330</v>
      </c>
      <c r="D1473" s="292">
        <v>56005</v>
      </c>
      <c r="E1473" s="292" t="s">
        <v>14757</v>
      </c>
      <c r="F1473" s="292" t="s">
        <v>18712</v>
      </c>
      <c r="G1473" s="292" t="s">
        <v>18713</v>
      </c>
      <c r="H1473" s="293" t="s">
        <v>14828</v>
      </c>
      <c r="I1473" s="291">
        <v>6.149</v>
      </c>
      <c r="J1473" s="292">
        <v>2.468</v>
      </c>
      <c r="K1473" s="292">
        <v>1.53</v>
      </c>
      <c r="L1473" s="292">
        <v>0</v>
      </c>
      <c r="M1473" s="293">
        <v>0</v>
      </c>
      <c r="O1473" s="5"/>
      <c r="P1473" s="5"/>
      <c r="Q1473" s="5"/>
      <c r="R1473" s="5"/>
      <c r="S1473" s="5"/>
      <c r="T1473" s="5"/>
    </row>
    <row r="1474" spans="1:20" s="70" customFormat="1" x14ac:dyDescent="0.2">
      <c r="A1474" s="315" t="s">
        <v>1311</v>
      </c>
      <c r="B1474" s="292" t="s">
        <v>17078</v>
      </c>
      <c r="C1474" s="316" t="s">
        <v>14330</v>
      </c>
      <c r="D1474" s="292">
        <v>56005</v>
      </c>
      <c r="E1474" s="292" t="s">
        <v>14755</v>
      </c>
      <c r="F1474" s="292" t="s">
        <v>18712</v>
      </c>
      <c r="G1474" s="292" t="s">
        <v>18714</v>
      </c>
      <c r="H1474" s="293" t="s">
        <v>14828</v>
      </c>
      <c r="I1474" s="291">
        <v>2.7</v>
      </c>
      <c r="J1474" s="292">
        <v>1.4</v>
      </c>
      <c r="K1474" s="292">
        <v>2.7</v>
      </c>
      <c r="L1474" s="292">
        <v>0</v>
      </c>
      <c r="M1474" s="293">
        <v>0</v>
      </c>
      <c r="O1474" s="5"/>
      <c r="P1474" s="5"/>
      <c r="Q1474" s="5"/>
      <c r="R1474" s="5"/>
      <c r="S1474" s="5"/>
      <c r="T1474" s="5"/>
    </row>
    <row r="1475" spans="1:20" s="70" customFormat="1" x14ac:dyDescent="0.2">
      <c r="A1475" s="315" t="s">
        <v>1311</v>
      </c>
      <c r="B1475" s="292" t="s">
        <v>17078</v>
      </c>
      <c r="C1475" s="316" t="s">
        <v>14330</v>
      </c>
      <c r="D1475" s="292">
        <v>56005</v>
      </c>
      <c r="E1475" s="292" t="s">
        <v>14757</v>
      </c>
      <c r="F1475" s="292" t="s">
        <v>18715</v>
      </c>
      <c r="G1475" s="292" t="s">
        <v>18716</v>
      </c>
      <c r="H1475" s="293" t="s">
        <v>14828</v>
      </c>
      <c r="I1475" s="291">
        <v>6.2</v>
      </c>
      <c r="J1475" s="292">
        <v>2.5</v>
      </c>
      <c r="K1475" s="292">
        <v>1.5</v>
      </c>
      <c r="L1475" s="292">
        <v>0</v>
      </c>
      <c r="M1475" s="293">
        <v>0</v>
      </c>
      <c r="O1475" s="5"/>
      <c r="P1475" s="5"/>
      <c r="Q1475" s="5"/>
      <c r="R1475" s="5"/>
      <c r="S1475" s="5"/>
      <c r="T1475" s="5"/>
    </row>
    <row r="1476" spans="1:20" s="70" customFormat="1" x14ac:dyDescent="0.2">
      <c r="A1476" s="315" t="s">
        <v>1311</v>
      </c>
      <c r="B1476" s="292" t="s">
        <v>17078</v>
      </c>
      <c r="C1476" s="316" t="s">
        <v>14330</v>
      </c>
      <c r="D1476" s="292">
        <v>56005</v>
      </c>
      <c r="E1476" s="292" t="s">
        <v>14757</v>
      </c>
      <c r="F1476" s="292" t="s">
        <v>18715</v>
      </c>
      <c r="G1476" s="292" t="s">
        <v>18717</v>
      </c>
      <c r="H1476" s="293" t="s">
        <v>14828</v>
      </c>
      <c r="I1476" s="291">
        <v>6.2</v>
      </c>
      <c r="J1476" s="292">
        <v>2.5</v>
      </c>
      <c r="K1476" s="292">
        <v>1.5</v>
      </c>
      <c r="L1476" s="292">
        <v>0</v>
      </c>
      <c r="M1476" s="293">
        <v>0</v>
      </c>
      <c r="O1476" s="5"/>
      <c r="P1476" s="5"/>
      <c r="Q1476" s="5"/>
      <c r="R1476" s="5"/>
      <c r="S1476" s="5"/>
      <c r="T1476" s="5"/>
    </row>
    <row r="1477" spans="1:20" s="70" customFormat="1" x14ac:dyDescent="0.2">
      <c r="A1477" s="315" t="s">
        <v>1311</v>
      </c>
      <c r="B1477" s="292" t="s">
        <v>17078</v>
      </c>
      <c r="C1477" s="316" t="s">
        <v>14330</v>
      </c>
      <c r="D1477" s="292">
        <v>56005</v>
      </c>
      <c r="E1477" s="292" t="s">
        <v>14757</v>
      </c>
      <c r="F1477" s="292" t="s">
        <v>18715</v>
      </c>
      <c r="G1477" s="292" t="s">
        <v>18718</v>
      </c>
      <c r="H1477" s="293" t="s">
        <v>14828</v>
      </c>
      <c r="I1477" s="291">
        <v>6.2</v>
      </c>
      <c r="J1477" s="292">
        <v>2.5</v>
      </c>
      <c r="K1477" s="292">
        <v>1.5</v>
      </c>
      <c r="L1477" s="292">
        <v>0</v>
      </c>
      <c r="M1477" s="293">
        <v>0</v>
      </c>
      <c r="O1477" s="5"/>
      <c r="P1477" s="5"/>
      <c r="Q1477" s="5"/>
      <c r="R1477" s="5"/>
      <c r="S1477" s="5"/>
      <c r="T1477" s="5"/>
    </row>
    <row r="1478" spans="1:20" s="70" customFormat="1" x14ac:dyDescent="0.2">
      <c r="A1478" s="315" t="s">
        <v>1311</v>
      </c>
      <c r="B1478" s="292" t="s">
        <v>17078</v>
      </c>
      <c r="C1478" s="316" t="s">
        <v>14330</v>
      </c>
      <c r="D1478" s="292">
        <v>56005</v>
      </c>
      <c r="E1478" s="292" t="s">
        <v>14757</v>
      </c>
      <c r="F1478" s="292" t="s">
        <v>18715</v>
      </c>
      <c r="G1478" s="292" t="s">
        <v>18719</v>
      </c>
      <c r="H1478" s="293" t="s">
        <v>14828</v>
      </c>
      <c r="I1478" s="291">
        <v>6.2</v>
      </c>
      <c r="J1478" s="292">
        <v>2.5</v>
      </c>
      <c r="K1478" s="292">
        <v>1.5</v>
      </c>
      <c r="L1478" s="292">
        <v>0</v>
      </c>
      <c r="M1478" s="293">
        <v>0</v>
      </c>
      <c r="O1478" s="5"/>
      <c r="P1478" s="5"/>
      <c r="Q1478" s="5"/>
      <c r="R1478" s="5"/>
      <c r="S1478" s="5"/>
      <c r="T1478" s="5"/>
    </row>
    <row r="1479" spans="1:20" s="70" customFormat="1" x14ac:dyDescent="0.2">
      <c r="A1479" s="315" t="s">
        <v>1311</v>
      </c>
      <c r="B1479" s="292" t="s">
        <v>17078</v>
      </c>
      <c r="C1479" s="316" t="s">
        <v>14330</v>
      </c>
      <c r="D1479" s="292">
        <v>56005</v>
      </c>
      <c r="E1479" s="292" t="s">
        <v>14753</v>
      </c>
      <c r="F1479" s="292" t="s">
        <v>18715</v>
      </c>
      <c r="G1479" s="292" t="s">
        <v>18720</v>
      </c>
      <c r="H1479" s="293" t="s">
        <v>14828</v>
      </c>
      <c r="I1479" s="291">
        <v>5</v>
      </c>
      <c r="J1479" s="292">
        <v>2.8</v>
      </c>
      <c r="K1479" s="292">
        <v>8.5</v>
      </c>
      <c r="L1479" s="292">
        <v>0</v>
      </c>
      <c r="M1479" s="293">
        <v>0</v>
      </c>
      <c r="O1479" s="5"/>
      <c r="P1479" s="5"/>
      <c r="Q1479" s="5"/>
      <c r="R1479" s="5"/>
      <c r="S1479" s="5"/>
      <c r="T1479" s="5"/>
    </row>
    <row r="1480" spans="1:20" s="70" customFormat="1" x14ac:dyDescent="0.2">
      <c r="A1480" s="315" t="s">
        <v>1311</v>
      </c>
      <c r="B1480" s="292" t="s">
        <v>17078</v>
      </c>
      <c r="C1480" s="316" t="s">
        <v>14330</v>
      </c>
      <c r="D1480" s="292">
        <v>56005</v>
      </c>
      <c r="E1480" s="292" t="s">
        <v>14753</v>
      </c>
      <c r="F1480" s="292" t="s">
        <v>18715</v>
      </c>
      <c r="G1480" s="292" t="s">
        <v>18721</v>
      </c>
      <c r="H1480" s="293" t="s">
        <v>14828</v>
      </c>
      <c r="I1480" s="291">
        <v>5</v>
      </c>
      <c r="J1480" s="292">
        <v>2.8</v>
      </c>
      <c r="K1480" s="292">
        <v>8.5</v>
      </c>
      <c r="L1480" s="292">
        <v>0</v>
      </c>
      <c r="M1480" s="293">
        <v>0</v>
      </c>
      <c r="O1480" s="5"/>
      <c r="P1480" s="5"/>
      <c r="Q1480" s="5"/>
      <c r="R1480" s="5"/>
      <c r="S1480" s="5"/>
      <c r="T1480" s="5"/>
    </row>
    <row r="1481" spans="1:20" s="70" customFormat="1" x14ac:dyDescent="0.2">
      <c r="A1481" s="315" t="s">
        <v>1311</v>
      </c>
      <c r="B1481" s="292" t="s">
        <v>17078</v>
      </c>
      <c r="C1481" s="316" t="s">
        <v>14330</v>
      </c>
      <c r="D1481" s="292">
        <v>56005</v>
      </c>
      <c r="E1481" s="292" t="s">
        <v>14753</v>
      </c>
      <c r="F1481" s="292" t="s">
        <v>18715</v>
      </c>
      <c r="G1481" s="292" t="s">
        <v>18722</v>
      </c>
      <c r="H1481" s="293" t="s">
        <v>14828</v>
      </c>
      <c r="I1481" s="291">
        <v>5</v>
      </c>
      <c r="J1481" s="292">
        <v>2.8</v>
      </c>
      <c r="K1481" s="292">
        <v>8.5</v>
      </c>
      <c r="L1481" s="292">
        <v>0</v>
      </c>
      <c r="M1481" s="293">
        <v>0</v>
      </c>
      <c r="O1481" s="5"/>
      <c r="P1481" s="5"/>
      <c r="Q1481" s="5"/>
      <c r="R1481" s="5"/>
      <c r="S1481" s="5"/>
      <c r="T1481" s="5"/>
    </row>
    <row r="1482" spans="1:20" s="70" customFormat="1" x14ac:dyDescent="0.2">
      <c r="A1482" s="315" t="s">
        <v>1311</v>
      </c>
      <c r="B1482" s="292" t="s">
        <v>17078</v>
      </c>
      <c r="C1482" s="316" t="s">
        <v>14330</v>
      </c>
      <c r="D1482" s="292">
        <v>56005</v>
      </c>
      <c r="E1482" s="292" t="s">
        <v>14753</v>
      </c>
      <c r="F1482" s="292" t="s">
        <v>18715</v>
      </c>
      <c r="G1482" s="292" t="s">
        <v>18723</v>
      </c>
      <c r="H1482" s="293" t="s">
        <v>14828</v>
      </c>
      <c r="I1482" s="291">
        <v>5</v>
      </c>
      <c r="J1482" s="292">
        <v>2.8</v>
      </c>
      <c r="K1482" s="292">
        <v>8.5</v>
      </c>
      <c r="L1482" s="292">
        <v>0</v>
      </c>
      <c r="M1482" s="293">
        <v>0</v>
      </c>
      <c r="O1482" s="5"/>
      <c r="P1482" s="5"/>
      <c r="Q1482" s="5"/>
      <c r="R1482" s="5"/>
      <c r="S1482" s="5"/>
      <c r="T1482" s="5"/>
    </row>
    <row r="1483" spans="1:20" s="70" customFormat="1" x14ac:dyDescent="0.2">
      <c r="A1483" s="315" t="s">
        <v>1311</v>
      </c>
      <c r="B1483" s="292" t="s">
        <v>17078</v>
      </c>
      <c r="C1483" s="316" t="s">
        <v>14330</v>
      </c>
      <c r="D1483" s="292">
        <v>56005</v>
      </c>
      <c r="E1483" s="292" t="s">
        <v>14757</v>
      </c>
      <c r="F1483" s="292" t="s">
        <v>18724</v>
      </c>
      <c r="G1483" s="292" t="s">
        <v>18725</v>
      </c>
      <c r="H1483" s="293" t="s">
        <v>14828</v>
      </c>
      <c r="I1483" s="291">
        <v>6.1</v>
      </c>
      <c r="J1483" s="292">
        <v>2.5</v>
      </c>
      <c r="K1483" s="292">
        <v>1.5</v>
      </c>
      <c r="L1483" s="292">
        <v>0</v>
      </c>
      <c r="M1483" s="293">
        <v>0</v>
      </c>
      <c r="O1483" s="5"/>
      <c r="P1483" s="5"/>
      <c r="Q1483" s="5"/>
      <c r="R1483" s="5"/>
      <c r="S1483" s="5"/>
      <c r="T1483" s="5"/>
    </row>
    <row r="1484" spans="1:20" s="70" customFormat="1" x14ac:dyDescent="0.2">
      <c r="A1484" s="315" t="s">
        <v>1311</v>
      </c>
      <c r="B1484" s="292" t="s">
        <v>17078</v>
      </c>
      <c r="C1484" s="316" t="s">
        <v>14330</v>
      </c>
      <c r="D1484" s="292">
        <v>56005</v>
      </c>
      <c r="E1484" s="292" t="s">
        <v>14757</v>
      </c>
      <c r="F1484" s="292" t="s">
        <v>18724</v>
      </c>
      <c r="G1484" s="292" t="s">
        <v>18726</v>
      </c>
      <c r="H1484" s="293" t="s">
        <v>14828</v>
      </c>
      <c r="I1484" s="291">
        <v>6.1</v>
      </c>
      <c r="J1484" s="292">
        <v>2.5</v>
      </c>
      <c r="K1484" s="292">
        <v>1.5</v>
      </c>
      <c r="L1484" s="292">
        <v>0</v>
      </c>
      <c r="M1484" s="293">
        <v>0</v>
      </c>
      <c r="O1484" s="5"/>
      <c r="P1484" s="5"/>
      <c r="Q1484" s="5"/>
      <c r="R1484" s="5"/>
      <c r="S1484" s="5"/>
      <c r="T1484" s="5"/>
    </row>
    <row r="1485" spans="1:20" s="70" customFormat="1" x14ac:dyDescent="0.2">
      <c r="A1485" s="315" t="s">
        <v>1311</v>
      </c>
      <c r="B1485" s="292" t="s">
        <v>17078</v>
      </c>
      <c r="C1485" s="316" t="s">
        <v>14330</v>
      </c>
      <c r="D1485" s="292">
        <v>56005</v>
      </c>
      <c r="E1485" s="292" t="s">
        <v>14757</v>
      </c>
      <c r="F1485" s="292" t="s">
        <v>18724</v>
      </c>
      <c r="G1485" s="292" t="s">
        <v>18727</v>
      </c>
      <c r="H1485" s="293" t="s">
        <v>14828</v>
      </c>
      <c r="I1485" s="291">
        <v>6.1</v>
      </c>
      <c r="J1485" s="292">
        <v>2.5</v>
      </c>
      <c r="K1485" s="292">
        <v>1.5</v>
      </c>
      <c r="L1485" s="292">
        <v>0</v>
      </c>
      <c r="M1485" s="293">
        <v>0</v>
      </c>
      <c r="O1485" s="5"/>
      <c r="P1485" s="5"/>
      <c r="Q1485" s="5"/>
      <c r="R1485" s="5"/>
      <c r="S1485" s="5"/>
      <c r="T1485" s="5"/>
    </row>
    <row r="1486" spans="1:20" s="70" customFormat="1" x14ac:dyDescent="0.2">
      <c r="A1486" s="315" t="s">
        <v>1311</v>
      </c>
      <c r="B1486" s="292" t="s">
        <v>17078</v>
      </c>
      <c r="C1486" s="316" t="s">
        <v>14330</v>
      </c>
      <c r="D1486" s="292">
        <v>56005</v>
      </c>
      <c r="E1486" s="292" t="s">
        <v>14757</v>
      </c>
      <c r="F1486" s="292" t="s">
        <v>18724</v>
      </c>
      <c r="G1486" s="292" t="s">
        <v>18728</v>
      </c>
      <c r="H1486" s="293" t="s">
        <v>14828</v>
      </c>
      <c r="I1486" s="291">
        <v>6.1</v>
      </c>
      <c r="J1486" s="292">
        <v>2.5</v>
      </c>
      <c r="K1486" s="292">
        <v>1.5</v>
      </c>
      <c r="L1486" s="292">
        <v>0</v>
      </c>
      <c r="M1486" s="293">
        <v>0</v>
      </c>
      <c r="O1486" s="5"/>
      <c r="P1486" s="5"/>
      <c r="Q1486" s="5"/>
      <c r="R1486" s="5"/>
      <c r="S1486" s="5"/>
      <c r="T1486" s="5"/>
    </row>
    <row r="1487" spans="1:20" s="70" customFormat="1" x14ac:dyDescent="0.2">
      <c r="A1487" s="315" t="s">
        <v>1311</v>
      </c>
      <c r="B1487" s="292" t="s">
        <v>17078</v>
      </c>
      <c r="C1487" s="316" t="s">
        <v>14330</v>
      </c>
      <c r="D1487" s="292">
        <v>56005</v>
      </c>
      <c r="E1487" s="292" t="s">
        <v>14757</v>
      </c>
      <c r="F1487" s="292" t="s">
        <v>18729</v>
      </c>
      <c r="G1487" s="292" t="s">
        <v>18730</v>
      </c>
      <c r="H1487" s="293" t="s">
        <v>14828</v>
      </c>
      <c r="I1487" s="291">
        <v>6.1</v>
      </c>
      <c r="J1487" s="292">
        <v>2.5</v>
      </c>
      <c r="K1487" s="292">
        <v>1.5</v>
      </c>
      <c r="L1487" s="292">
        <v>0</v>
      </c>
      <c r="M1487" s="293">
        <v>0</v>
      </c>
      <c r="O1487" s="5"/>
      <c r="P1487" s="5"/>
      <c r="Q1487" s="5"/>
      <c r="R1487" s="5"/>
      <c r="S1487" s="5"/>
      <c r="T1487" s="5"/>
    </row>
    <row r="1488" spans="1:20" s="70" customFormat="1" x14ac:dyDescent="0.2">
      <c r="A1488" s="315" t="s">
        <v>1311</v>
      </c>
      <c r="B1488" s="292" t="s">
        <v>17078</v>
      </c>
      <c r="C1488" s="316" t="s">
        <v>14330</v>
      </c>
      <c r="D1488" s="292">
        <v>56005</v>
      </c>
      <c r="E1488" s="292" t="s">
        <v>14757</v>
      </c>
      <c r="F1488" s="292" t="s">
        <v>18729</v>
      </c>
      <c r="G1488" s="292" t="s">
        <v>18731</v>
      </c>
      <c r="H1488" s="293" t="s">
        <v>14828</v>
      </c>
      <c r="I1488" s="291">
        <v>6.1</v>
      </c>
      <c r="J1488" s="292">
        <v>2.5</v>
      </c>
      <c r="K1488" s="292">
        <v>1.5</v>
      </c>
      <c r="L1488" s="292">
        <v>0</v>
      </c>
      <c r="M1488" s="293">
        <v>0</v>
      </c>
      <c r="O1488" s="5"/>
      <c r="P1488" s="5"/>
      <c r="Q1488" s="5"/>
      <c r="R1488" s="5"/>
      <c r="S1488" s="5"/>
      <c r="T1488" s="5"/>
    </row>
    <row r="1489" spans="1:20" s="70" customFormat="1" x14ac:dyDescent="0.2">
      <c r="A1489" s="315" t="s">
        <v>1311</v>
      </c>
      <c r="B1489" s="292" t="s">
        <v>17078</v>
      </c>
      <c r="C1489" s="316" t="s">
        <v>14330</v>
      </c>
      <c r="D1489" s="292">
        <v>56005</v>
      </c>
      <c r="E1489" s="292" t="s">
        <v>14757</v>
      </c>
      <c r="F1489" s="292" t="s">
        <v>18729</v>
      </c>
      <c r="G1489" s="292" t="s">
        <v>18732</v>
      </c>
      <c r="H1489" s="293" t="s">
        <v>14828</v>
      </c>
      <c r="I1489" s="291">
        <v>6.1</v>
      </c>
      <c r="J1489" s="292">
        <v>2.5</v>
      </c>
      <c r="K1489" s="292">
        <v>1.5</v>
      </c>
      <c r="L1489" s="292">
        <v>0</v>
      </c>
      <c r="M1489" s="293">
        <v>0</v>
      </c>
      <c r="O1489" s="5"/>
      <c r="P1489" s="5"/>
      <c r="Q1489" s="5"/>
      <c r="R1489" s="5"/>
      <c r="S1489" s="5"/>
      <c r="T1489" s="5"/>
    </row>
    <row r="1490" spans="1:20" s="70" customFormat="1" x14ac:dyDescent="0.2">
      <c r="A1490" s="315" t="s">
        <v>1311</v>
      </c>
      <c r="B1490" s="292" t="s">
        <v>17078</v>
      </c>
      <c r="C1490" s="316" t="s">
        <v>14330</v>
      </c>
      <c r="D1490" s="292">
        <v>56005</v>
      </c>
      <c r="E1490" s="292" t="s">
        <v>14757</v>
      </c>
      <c r="F1490" s="292" t="s">
        <v>18729</v>
      </c>
      <c r="G1490" s="292" t="s">
        <v>18733</v>
      </c>
      <c r="H1490" s="293" t="s">
        <v>14828</v>
      </c>
      <c r="I1490" s="291">
        <v>6.1</v>
      </c>
      <c r="J1490" s="292">
        <v>2.5</v>
      </c>
      <c r="K1490" s="292">
        <v>1.5</v>
      </c>
      <c r="L1490" s="292">
        <v>0</v>
      </c>
      <c r="M1490" s="293">
        <v>0</v>
      </c>
      <c r="O1490" s="5"/>
      <c r="P1490" s="5"/>
      <c r="Q1490" s="5"/>
      <c r="R1490" s="5"/>
      <c r="S1490" s="5"/>
      <c r="T1490" s="5"/>
    </row>
    <row r="1491" spans="1:20" s="70" customFormat="1" x14ac:dyDescent="0.2">
      <c r="A1491" s="315" t="s">
        <v>1311</v>
      </c>
      <c r="B1491" s="292" t="s">
        <v>17078</v>
      </c>
      <c r="C1491" s="316" t="s">
        <v>14330</v>
      </c>
      <c r="D1491" s="292">
        <v>56005</v>
      </c>
      <c r="E1491" s="292" t="s">
        <v>14755</v>
      </c>
      <c r="F1491" s="292" t="s">
        <v>18734</v>
      </c>
      <c r="G1491" s="292" t="s">
        <v>18735</v>
      </c>
      <c r="H1491" s="293" t="s">
        <v>14828</v>
      </c>
      <c r="I1491" s="291">
        <v>1.3</v>
      </c>
      <c r="J1491" s="292">
        <v>0.6</v>
      </c>
      <c r="K1491" s="292">
        <v>1.3</v>
      </c>
      <c r="L1491" s="292">
        <v>0</v>
      </c>
      <c r="M1491" s="293">
        <v>0</v>
      </c>
      <c r="O1491" s="5"/>
      <c r="P1491" s="5"/>
      <c r="Q1491" s="5"/>
      <c r="R1491" s="5"/>
      <c r="S1491" s="5"/>
      <c r="T1491" s="5"/>
    </row>
    <row r="1492" spans="1:20" s="70" customFormat="1" x14ac:dyDescent="0.2">
      <c r="A1492" s="315" t="s">
        <v>1311</v>
      </c>
      <c r="B1492" s="292" t="s">
        <v>17078</v>
      </c>
      <c r="C1492" s="316" t="s">
        <v>14330</v>
      </c>
      <c r="D1492" s="292">
        <v>56005</v>
      </c>
      <c r="E1492" s="292" t="s">
        <v>15945</v>
      </c>
      <c r="F1492" s="292" t="s">
        <v>18736</v>
      </c>
      <c r="G1492" s="292" t="s">
        <v>18737</v>
      </c>
      <c r="H1492" s="293" t="s">
        <v>14828</v>
      </c>
      <c r="I1492" s="291">
        <v>1.3900000000000001</v>
      </c>
      <c r="J1492" s="292">
        <v>0.69500000000000006</v>
      </c>
      <c r="K1492" s="292">
        <v>1.3900000000000001</v>
      </c>
      <c r="L1492" s="292">
        <v>0</v>
      </c>
      <c r="M1492" s="293">
        <v>0</v>
      </c>
      <c r="O1492" s="5"/>
      <c r="P1492" s="5"/>
      <c r="Q1492" s="5"/>
      <c r="R1492" s="5"/>
      <c r="S1492" s="5"/>
      <c r="T1492" s="5"/>
    </row>
    <row r="1493" spans="1:20" s="70" customFormat="1" x14ac:dyDescent="0.2">
      <c r="A1493" s="315" t="s">
        <v>1311</v>
      </c>
      <c r="B1493" s="292" t="s">
        <v>17078</v>
      </c>
      <c r="C1493" s="316" t="s">
        <v>14330</v>
      </c>
      <c r="D1493" s="292">
        <v>56005</v>
      </c>
      <c r="E1493" s="292" t="s">
        <v>14757</v>
      </c>
      <c r="F1493" s="292" t="s">
        <v>18736</v>
      </c>
      <c r="G1493" s="292" t="s">
        <v>18738</v>
      </c>
      <c r="H1493" s="293" t="s">
        <v>14828</v>
      </c>
      <c r="I1493" s="291">
        <v>5.117</v>
      </c>
      <c r="J1493" s="292">
        <v>2.0510000000000002</v>
      </c>
      <c r="K1493" s="292">
        <v>2.5720000000000001</v>
      </c>
      <c r="L1493" s="292">
        <v>0</v>
      </c>
      <c r="M1493" s="293">
        <v>0</v>
      </c>
      <c r="O1493" s="5"/>
      <c r="P1493" s="5"/>
      <c r="Q1493" s="5"/>
      <c r="R1493" s="5"/>
      <c r="S1493" s="5"/>
      <c r="T1493" s="5"/>
    </row>
    <row r="1494" spans="1:20" s="70" customFormat="1" x14ac:dyDescent="0.2">
      <c r="A1494" s="315" t="s">
        <v>1311</v>
      </c>
      <c r="B1494" s="292" t="s">
        <v>17078</v>
      </c>
      <c r="C1494" s="316" t="s">
        <v>14330</v>
      </c>
      <c r="D1494" s="292">
        <v>56005</v>
      </c>
      <c r="E1494" s="292" t="s">
        <v>14757</v>
      </c>
      <c r="F1494" s="292" t="s">
        <v>18739</v>
      </c>
      <c r="G1494" s="292" t="s">
        <v>18740</v>
      </c>
      <c r="H1494" s="293" t="s">
        <v>14828</v>
      </c>
      <c r="I1494" s="291">
        <v>6.149</v>
      </c>
      <c r="J1494" s="292">
        <v>2.468</v>
      </c>
      <c r="K1494" s="292">
        <v>1.53</v>
      </c>
      <c r="L1494" s="292">
        <v>0</v>
      </c>
      <c r="M1494" s="293">
        <v>0</v>
      </c>
      <c r="O1494" s="5"/>
      <c r="P1494" s="5"/>
      <c r="Q1494" s="5"/>
      <c r="R1494" s="5"/>
      <c r="S1494" s="5"/>
      <c r="T1494" s="5"/>
    </row>
    <row r="1495" spans="1:20" s="70" customFormat="1" x14ac:dyDescent="0.2">
      <c r="A1495" s="315" t="s">
        <v>1311</v>
      </c>
      <c r="B1495" s="292" t="s">
        <v>17078</v>
      </c>
      <c r="C1495" s="316" t="s">
        <v>14330</v>
      </c>
      <c r="D1495" s="292">
        <v>56005</v>
      </c>
      <c r="E1495" s="292" t="s">
        <v>14757</v>
      </c>
      <c r="F1495" s="292" t="s">
        <v>18739</v>
      </c>
      <c r="G1495" s="292" t="s">
        <v>18741</v>
      </c>
      <c r="H1495" s="293" t="s">
        <v>14828</v>
      </c>
      <c r="I1495" s="291">
        <v>6.149</v>
      </c>
      <c r="J1495" s="292">
        <v>2.468</v>
      </c>
      <c r="K1495" s="292">
        <v>1.53</v>
      </c>
      <c r="L1495" s="292">
        <v>0</v>
      </c>
      <c r="M1495" s="293">
        <v>0</v>
      </c>
      <c r="O1495" s="5"/>
      <c r="P1495" s="5"/>
      <c r="Q1495" s="5"/>
      <c r="R1495" s="5"/>
      <c r="S1495" s="5"/>
      <c r="T1495" s="5"/>
    </row>
    <row r="1496" spans="1:20" s="70" customFormat="1" x14ac:dyDescent="0.2">
      <c r="A1496" s="315" t="s">
        <v>1311</v>
      </c>
      <c r="B1496" s="292" t="s">
        <v>17078</v>
      </c>
      <c r="C1496" s="316" t="s">
        <v>14330</v>
      </c>
      <c r="D1496" s="292">
        <v>56005</v>
      </c>
      <c r="E1496" s="292" t="s">
        <v>14757</v>
      </c>
      <c r="F1496" s="292" t="s">
        <v>18742</v>
      </c>
      <c r="G1496" s="292" t="s">
        <v>18743</v>
      </c>
      <c r="H1496" s="293" t="s">
        <v>14828</v>
      </c>
      <c r="I1496" s="291">
        <v>6.149</v>
      </c>
      <c r="J1496" s="292">
        <v>2.468</v>
      </c>
      <c r="K1496" s="292">
        <v>1.53</v>
      </c>
      <c r="L1496" s="292">
        <v>0</v>
      </c>
      <c r="M1496" s="293">
        <v>0</v>
      </c>
      <c r="O1496" s="5"/>
      <c r="P1496" s="5"/>
      <c r="Q1496" s="5"/>
      <c r="R1496" s="5"/>
      <c r="S1496" s="5"/>
      <c r="T1496" s="5"/>
    </row>
    <row r="1497" spans="1:20" s="70" customFormat="1" x14ac:dyDescent="0.2">
      <c r="A1497" s="315" t="s">
        <v>1311</v>
      </c>
      <c r="B1497" s="292" t="s">
        <v>17078</v>
      </c>
      <c r="C1497" s="316" t="s">
        <v>14330</v>
      </c>
      <c r="D1497" s="292">
        <v>56005</v>
      </c>
      <c r="E1497" s="292" t="s">
        <v>14757</v>
      </c>
      <c r="F1497" s="292" t="s">
        <v>18742</v>
      </c>
      <c r="G1497" s="292" t="s">
        <v>18744</v>
      </c>
      <c r="H1497" s="293" t="s">
        <v>14828</v>
      </c>
      <c r="I1497" s="291">
        <v>6.149</v>
      </c>
      <c r="J1497" s="292">
        <v>2.468</v>
      </c>
      <c r="K1497" s="292">
        <v>1.53</v>
      </c>
      <c r="L1497" s="292">
        <v>0</v>
      </c>
      <c r="M1497" s="293">
        <v>0</v>
      </c>
      <c r="O1497" s="5"/>
      <c r="P1497" s="5"/>
      <c r="Q1497" s="5"/>
      <c r="R1497" s="5"/>
      <c r="S1497" s="5"/>
      <c r="T1497" s="5"/>
    </row>
    <row r="1498" spans="1:20" s="70" customFormat="1" x14ac:dyDescent="0.2">
      <c r="A1498" s="315" t="s">
        <v>1311</v>
      </c>
      <c r="B1498" s="292" t="s">
        <v>17078</v>
      </c>
      <c r="C1498" s="316" t="s">
        <v>14330</v>
      </c>
      <c r="D1498" s="292">
        <v>56005</v>
      </c>
      <c r="E1498" s="292" t="s">
        <v>14757</v>
      </c>
      <c r="F1498" s="292" t="s">
        <v>18745</v>
      </c>
      <c r="G1498" s="292" t="s">
        <v>18746</v>
      </c>
      <c r="H1498" s="293" t="s">
        <v>14828</v>
      </c>
      <c r="I1498" s="291">
        <v>6.2</v>
      </c>
      <c r="J1498" s="292">
        <v>2.5</v>
      </c>
      <c r="K1498" s="292">
        <v>1.5</v>
      </c>
      <c r="L1498" s="292">
        <v>0</v>
      </c>
      <c r="M1498" s="293">
        <v>0</v>
      </c>
      <c r="O1498" s="5"/>
      <c r="P1498" s="5"/>
      <c r="Q1498" s="5"/>
      <c r="R1498" s="5"/>
      <c r="S1498" s="5"/>
      <c r="T1498" s="5"/>
    </row>
    <row r="1499" spans="1:20" s="70" customFormat="1" x14ac:dyDescent="0.2">
      <c r="A1499" s="315" t="s">
        <v>1311</v>
      </c>
      <c r="B1499" s="292" t="s">
        <v>17078</v>
      </c>
      <c r="C1499" s="316" t="s">
        <v>14330</v>
      </c>
      <c r="D1499" s="292">
        <v>56005</v>
      </c>
      <c r="E1499" s="292" t="s">
        <v>14757</v>
      </c>
      <c r="F1499" s="292" t="s">
        <v>18745</v>
      </c>
      <c r="G1499" s="292" t="s">
        <v>18747</v>
      </c>
      <c r="H1499" s="293" t="s">
        <v>14828</v>
      </c>
      <c r="I1499" s="291">
        <v>6.2</v>
      </c>
      <c r="J1499" s="292">
        <v>2.5</v>
      </c>
      <c r="K1499" s="292">
        <v>1.5</v>
      </c>
      <c r="L1499" s="292">
        <v>0</v>
      </c>
      <c r="M1499" s="293">
        <v>0</v>
      </c>
      <c r="O1499" s="5"/>
      <c r="P1499" s="5"/>
      <c r="Q1499" s="5"/>
      <c r="R1499" s="5"/>
      <c r="S1499" s="5"/>
      <c r="T1499" s="5"/>
    </row>
    <row r="1500" spans="1:20" s="70" customFormat="1" x14ac:dyDescent="0.2">
      <c r="A1500" s="315" t="s">
        <v>1311</v>
      </c>
      <c r="B1500" s="292" t="s">
        <v>17078</v>
      </c>
      <c r="C1500" s="316" t="s">
        <v>14330</v>
      </c>
      <c r="D1500" s="292">
        <v>56005</v>
      </c>
      <c r="E1500" s="292" t="s">
        <v>14757</v>
      </c>
      <c r="F1500" s="292" t="s">
        <v>18745</v>
      </c>
      <c r="G1500" s="292" t="s">
        <v>18748</v>
      </c>
      <c r="H1500" s="293" t="s">
        <v>14828</v>
      </c>
      <c r="I1500" s="291">
        <v>6.2</v>
      </c>
      <c r="J1500" s="292">
        <v>2.5</v>
      </c>
      <c r="K1500" s="292">
        <v>1.5</v>
      </c>
      <c r="L1500" s="292">
        <v>0</v>
      </c>
      <c r="M1500" s="293">
        <v>0</v>
      </c>
      <c r="O1500" s="5"/>
      <c r="P1500" s="5"/>
      <c r="Q1500" s="5"/>
      <c r="R1500" s="5"/>
      <c r="S1500" s="5"/>
      <c r="T1500" s="5"/>
    </row>
    <row r="1501" spans="1:20" s="70" customFormat="1" x14ac:dyDescent="0.2">
      <c r="A1501" s="315" t="s">
        <v>1311</v>
      </c>
      <c r="B1501" s="292" t="s">
        <v>17078</v>
      </c>
      <c r="C1501" s="316" t="s">
        <v>14330</v>
      </c>
      <c r="D1501" s="292">
        <v>56005</v>
      </c>
      <c r="E1501" s="292" t="s">
        <v>14757</v>
      </c>
      <c r="F1501" s="292" t="s">
        <v>18745</v>
      </c>
      <c r="G1501" s="292" t="s">
        <v>18749</v>
      </c>
      <c r="H1501" s="293" t="s">
        <v>14828</v>
      </c>
      <c r="I1501" s="291">
        <v>6.2</v>
      </c>
      <c r="J1501" s="292">
        <v>2.5</v>
      </c>
      <c r="K1501" s="292">
        <v>1.5</v>
      </c>
      <c r="L1501" s="292">
        <v>0</v>
      </c>
      <c r="M1501" s="293">
        <v>0</v>
      </c>
      <c r="O1501" s="5"/>
      <c r="P1501" s="5"/>
      <c r="Q1501" s="5"/>
      <c r="R1501" s="5"/>
      <c r="S1501" s="5"/>
      <c r="T1501" s="5"/>
    </row>
    <row r="1502" spans="1:20" s="70" customFormat="1" x14ac:dyDescent="0.2">
      <c r="A1502" s="315" t="s">
        <v>1311</v>
      </c>
      <c r="B1502" s="292" t="s">
        <v>17078</v>
      </c>
      <c r="C1502" s="316" t="s">
        <v>14330</v>
      </c>
      <c r="D1502" s="292">
        <v>56005</v>
      </c>
      <c r="E1502" s="292" t="s">
        <v>14753</v>
      </c>
      <c r="F1502" s="292" t="s">
        <v>18745</v>
      </c>
      <c r="G1502" s="292" t="s">
        <v>18750</v>
      </c>
      <c r="H1502" s="293" t="s">
        <v>14828</v>
      </c>
      <c r="I1502" s="291">
        <v>5</v>
      </c>
      <c r="J1502" s="292">
        <v>2.8</v>
      </c>
      <c r="K1502" s="292">
        <v>8.5</v>
      </c>
      <c r="L1502" s="292">
        <v>0</v>
      </c>
      <c r="M1502" s="293">
        <v>0</v>
      </c>
      <c r="O1502" s="5"/>
      <c r="P1502" s="5"/>
      <c r="Q1502" s="5"/>
      <c r="R1502" s="5"/>
      <c r="S1502" s="5"/>
      <c r="T1502" s="5"/>
    </row>
    <row r="1503" spans="1:20" s="70" customFormat="1" x14ac:dyDescent="0.2">
      <c r="A1503" s="315" t="s">
        <v>1311</v>
      </c>
      <c r="B1503" s="292" t="s">
        <v>17078</v>
      </c>
      <c r="C1503" s="316" t="s">
        <v>14330</v>
      </c>
      <c r="D1503" s="292">
        <v>56005</v>
      </c>
      <c r="E1503" s="292" t="s">
        <v>14753</v>
      </c>
      <c r="F1503" s="292" t="s">
        <v>18745</v>
      </c>
      <c r="G1503" s="292" t="s">
        <v>18751</v>
      </c>
      <c r="H1503" s="293" t="s">
        <v>14828</v>
      </c>
      <c r="I1503" s="291">
        <v>5</v>
      </c>
      <c r="J1503" s="292">
        <v>2.8</v>
      </c>
      <c r="K1503" s="292">
        <v>8.5</v>
      </c>
      <c r="L1503" s="292">
        <v>0</v>
      </c>
      <c r="M1503" s="293">
        <v>0</v>
      </c>
      <c r="O1503" s="5"/>
      <c r="P1503" s="5"/>
      <c r="Q1503" s="5"/>
      <c r="R1503" s="5"/>
      <c r="S1503" s="5"/>
      <c r="T1503" s="5"/>
    </row>
    <row r="1504" spans="1:20" s="70" customFormat="1" x14ac:dyDescent="0.2">
      <c r="A1504" s="315" t="s">
        <v>1311</v>
      </c>
      <c r="B1504" s="292" t="s">
        <v>17078</v>
      </c>
      <c r="C1504" s="316" t="s">
        <v>14330</v>
      </c>
      <c r="D1504" s="292">
        <v>56005</v>
      </c>
      <c r="E1504" s="292" t="s">
        <v>14753</v>
      </c>
      <c r="F1504" s="292" t="s">
        <v>18745</v>
      </c>
      <c r="G1504" s="292" t="s">
        <v>18752</v>
      </c>
      <c r="H1504" s="293" t="s">
        <v>14828</v>
      </c>
      <c r="I1504" s="291">
        <v>5</v>
      </c>
      <c r="J1504" s="292">
        <v>2.8</v>
      </c>
      <c r="K1504" s="292">
        <v>8.5</v>
      </c>
      <c r="L1504" s="292">
        <v>0</v>
      </c>
      <c r="M1504" s="293">
        <v>0</v>
      </c>
      <c r="O1504" s="5"/>
      <c r="P1504" s="5"/>
      <c r="Q1504" s="5"/>
      <c r="R1504" s="5"/>
      <c r="S1504" s="5"/>
      <c r="T1504" s="5"/>
    </row>
    <row r="1505" spans="1:20" s="70" customFormat="1" x14ac:dyDescent="0.2">
      <c r="A1505" s="315" t="s">
        <v>1311</v>
      </c>
      <c r="B1505" s="292" t="s">
        <v>17078</v>
      </c>
      <c r="C1505" s="316" t="s">
        <v>14330</v>
      </c>
      <c r="D1505" s="292">
        <v>56005</v>
      </c>
      <c r="E1505" s="292" t="s">
        <v>14753</v>
      </c>
      <c r="F1505" s="292" t="s">
        <v>18745</v>
      </c>
      <c r="G1505" s="292" t="s">
        <v>18753</v>
      </c>
      <c r="H1505" s="293" t="s">
        <v>14828</v>
      </c>
      <c r="I1505" s="291">
        <v>5</v>
      </c>
      <c r="J1505" s="292">
        <v>2.8</v>
      </c>
      <c r="K1505" s="292">
        <v>8.5</v>
      </c>
      <c r="L1505" s="292">
        <v>0</v>
      </c>
      <c r="M1505" s="293">
        <v>0</v>
      </c>
      <c r="O1505" s="5"/>
      <c r="P1505" s="5"/>
      <c r="Q1505" s="5"/>
      <c r="R1505" s="5"/>
      <c r="S1505" s="5"/>
      <c r="T1505" s="5"/>
    </row>
    <row r="1506" spans="1:20" s="70" customFormat="1" x14ac:dyDescent="0.2">
      <c r="A1506" s="315" t="s">
        <v>1311</v>
      </c>
      <c r="B1506" s="292" t="s">
        <v>17078</v>
      </c>
      <c r="C1506" s="316" t="s">
        <v>14330</v>
      </c>
      <c r="D1506" s="292">
        <v>56005</v>
      </c>
      <c r="E1506" s="292" t="s">
        <v>14753</v>
      </c>
      <c r="F1506" s="292" t="s">
        <v>18754</v>
      </c>
      <c r="G1506" s="292" t="s">
        <v>18755</v>
      </c>
      <c r="H1506" s="293" t="s">
        <v>14828</v>
      </c>
      <c r="I1506" s="291">
        <v>5</v>
      </c>
      <c r="J1506" s="292">
        <v>2.8</v>
      </c>
      <c r="K1506" s="292">
        <v>8.5</v>
      </c>
      <c r="L1506" s="292">
        <v>0</v>
      </c>
      <c r="M1506" s="293">
        <v>0</v>
      </c>
      <c r="O1506" s="5"/>
      <c r="P1506" s="5"/>
      <c r="Q1506" s="5"/>
      <c r="R1506" s="5"/>
      <c r="S1506" s="5"/>
      <c r="T1506" s="5"/>
    </row>
    <row r="1507" spans="1:20" s="70" customFormat="1" x14ac:dyDescent="0.2">
      <c r="A1507" s="315" t="s">
        <v>1311</v>
      </c>
      <c r="B1507" s="292" t="s">
        <v>17078</v>
      </c>
      <c r="C1507" s="316" t="s">
        <v>14330</v>
      </c>
      <c r="D1507" s="292">
        <v>56005</v>
      </c>
      <c r="E1507" s="292" t="s">
        <v>14757</v>
      </c>
      <c r="F1507" s="292" t="s">
        <v>18754</v>
      </c>
      <c r="G1507" s="292" t="s">
        <v>18756</v>
      </c>
      <c r="H1507" s="293" t="s">
        <v>14828</v>
      </c>
      <c r="I1507" s="291">
        <v>6.2</v>
      </c>
      <c r="J1507" s="292">
        <v>6.2</v>
      </c>
      <c r="K1507" s="292">
        <v>12.3</v>
      </c>
      <c r="L1507" s="292">
        <v>0</v>
      </c>
      <c r="M1507" s="293">
        <v>0</v>
      </c>
      <c r="O1507" s="5"/>
      <c r="P1507" s="5"/>
      <c r="Q1507" s="5"/>
      <c r="R1507" s="5"/>
      <c r="S1507" s="5"/>
      <c r="T1507" s="5"/>
    </row>
    <row r="1508" spans="1:20" s="70" customFormat="1" x14ac:dyDescent="0.2">
      <c r="A1508" s="315" t="s">
        <v>1311</v>
      </c>
      <c r="B1508" s="292" t="s">
        <v>17078</v>
      </c>
      <c r="C1508" s="316" t="s">
        <v>14330</v>
      </c>
      <c r="D1508" s="292">
        <v>56005</v>
      </c>
      <c r="E1508" s="292" t="s">
        <v>14757</v>
      </c>
      <c r="F1508" s="292" t="s">
        <v>18757</v>
      </c>
      <c r="G1508" s="292" t="s">
        <v>18758</v>
      </c>
      <c r="H1508" s="293" t="s">
        <v>14828</v>
      </c>
      <c r="I1508" s="291">
        <v>5.1239999999999997</v>
      </c>
      <c r="J1508" s="292">
        <v>2.0470000000000002</v>
      </c>
      <c r="K1508" s="292">
        <v>2.5579999999999998</v>
      </c>
      <c r="L1508" s="292">
        <v>0</v>
      </c>
      <c r="M1508" s="293">
        <v>0</v>
      </c>
      <c r="O1508" s="5"/>
      <c r="P1508" s="5"/>
      <c r="Q1508" s="5"/>
      <c r="R1508" s="5"/>
      <c r="S1508" s="5"/>
      <c r="T1508" s="5"/>
    </row>
    <row r="1509" spans="1:20" s="70" customFormat="1" x14ac:dyDescent="0.2">
      <c r="A1509" s="315" t="s">
        <v>1311</v>
      </c>
      <c r="B1509" s="292" t="s">
        <v>17078</v>
      </c>
      <c r="C1509" s="316" t="s">
        <v>14330</v>
      </c>
      <c r="D1509" s="292">
        <v>56005</v>
      </c>
      <c r="E1509" s="292" t="s">
        <v>14757</v>
      </c>
      <c r="F1509" s="292" t="s">
        <v>18757</v>
      </c>
      <c r="G1509" s="292" t="s">
        <v>18759</v>
      </c>
      <c r="H1509" s="293" t="s">
        <v>14828</v>
      </c>
      <c r="I1509" s="291">
        <v>5.1239999999999997</v>
      </c>
      <c r="J1509" s="292">
        <v>2.0470000000000002</v>
      </c>
      <c r="K1509" s="292">
        <v>2.5579999999999998</v>
      </c>
      <c r="L1509" s="292">
        <v>0</v>
      </c>
      <c r="M1509" s="293">
        <v>0</v>
      </c>
      <c r="O1509" s="5"/>
      <c r="P1509" s="5"/>
      <c r="Q1509" s="5"/>
      <c r="R1509" s="5"/>
      <c r="S1509" s="5"/>
      <c r="T1509" s="5"/>
    </row>
    <row r="1510" spans="1:20" s="70" customFormat="1" x14ac:dyDescent="0.2">
      <c r="A1510" s="315" t="s">
        <v>1311</v>
      </c>
      <c r="B1510" s="292" t="s">
        <v>17078</v>
      </c>
      <c r="C1510" s="316" t="s">
        <v>14330</v>
      </c>
      <c r="D1510" s="292">
        <v>56005</v>
      </c>
      <c r="E1510" s="292" t="s">
        <v>14757</v>
      </c>
      <c r="F1510" s="292" t="s">
        <v>18760</v>
      </c>
      <c r="G1510" s="292" t="s">
        <v>18761</v>
      </c>
      <c r="H1510" s="293" t="s">
        <v>14828</v>
      </c>
      <c r="I1510" s="291">
        <v>5.117</v>
      </c>
      <c r="J1510" s="292">
        <v>0</v>
      </c>
      <c r="K1510" s="292">
        <v>5.117</v>
      </c>
      <c r="L1510" s="292">
        <v>0</v>
      </c>
      <c r="M1510" s="293">
        <v>0</v>
      </c>
      <c r="O1510" s="5"/>
      <c r="P1510" s="5"/>
      <c r="Q1510" s="5"/>
      <c r="R1510" s="5"/>
      <c r="S1510" s="5"/>
      <c r="T1510" s="5"/>
    </row>
    <row r="1511" spans="1:20" s="70" customFormat="1" x14ac:dyDescent="0.2">
      <c r="A1511" s="315" t="s">
        <v>1311</v>
      </c>
      <c r="B1511" s="292" t="s">
        <v>17078</v>
      </c>
      <c r="C1511" s="316" t="s">
        <v>14330</v>
      </c>
      <c r="D1511" s="292">
        <v>56005</v>
      </c>
      <c r="E1511" s="292" t="s">
        <v>14755</v>
      </c>
      <c r="F1511" s="292" t="s">
        <v>18760</v>
      </c>
      <c r="G1511" s="292" t="s">
        <v>18762</v>
      </c>
      <c r="H1511" s="293" t="s">
        <v>14828</v>
      </c>
      <c r="I1511" s="291">
        <v>5.0999999999999996</v>
      </c>
      <c r="J1511" s="292">
        <v>1.4</v>
      </c>
      <c r="K1511" s="292">
        <v>5.0999999999999996</v>
      </c>
      <c r="L1511" s="292">
        <v>0</v>
      </c>
      <c r="M1511" s="293">
        <v>0</v>
      </c>
      <c r="O1511" s="5"/>
      <c r="P1511" s="5"/>
      <c r="Q1511" s="5"/>
      <c r="R1511" s="5"/>
      <c r="S1511" s="5"/>
      <c r="T1511" s="5"/>
    </row>
    <row r="1512" spans="1:20" s="70" customFormat="1" x14ac:dyDescent="0.2">
      <c r="A1512" s="315" t="s">
        <v>1311</v>
      </c>
      <c r="B1512" s="292" t="s">
        <v>17078</v>
      </c>
      <c r="C1512" s="316" t="s">
        <v>14330</v>
      </c>
      <c r="D1512" s="292">
        <v>56005</v>
      </c>
      <c r="E1512" s="292" t="s">
        <v>14753</v>
      </c>
      <c r="F1512" s="292" t="s">
        <v>18763</v>
      </c>
      <c r="G1512" s="292" t="s">
        <v>18764</v>
      </c>
      <c r="H1512" s="293" t="s">
        <v>14828</v>
      </c>
      <c r="I1512" s="291">
        <v>5.0019999999999998</v>
      </c>
      <c r="J1512" s="292">
        <v>0</v>
      </c>
      <c r="K1512" s="292">
        <v>0</v>
      </c>
      <c r="L1512" s="292">
        <v>0</v>
      </c>
      <c r="M1512" s="293">
        <v>0</v>
      </c>
      <c r="O1512" s="5"/>
      <c r="P1512" s="5"/>
      <c r="Q1512" s="5"/>
      <c r="R1512" s="5"/>
      <c r="S1512" s="5"/>
      <c r="T1512" s="5"/>
    </row>
    <row r="1513" spans="1:20" s="70" customFormat="1" x14ac:dyDescent="0.2">
      <c r="A1513" s="315" t="s">
        <v>1311</v>
      </c>
      <c r="B1513" s="292" t="s">
        <v>17078</v>
      </c>
      <c r="C1513" s="316" t="s">
        <v>14330</v>
      </c>
      <c r="D1513" s="292">
        <v>56005</v>
      </c>
      <c r="E1513" s="292" t="s">
        <v>14757</v>
      </c>
      <c r="F1513" s="292" t="s">
        <v>18763</v>
      </c>
      <c r="G1513" s="292" t="s">
        <v>18765</v>
      </c>
      <c r="H1513" s="293" t="s">
        <v>14828</v>
      </c>
      <c r="I1513" s="291">
        <v>19.408000000000001</v>
      </c>
      <c r="J1513" s="292">
        <v>0</v>
      </c>
      <c r="K1513" s="292">
        <v>0</v>
      </c>
      <c r="L1513" s="292">
        <v>0</v>
      </c>
      <c r="M1513" s="293">
        <v>0</v>
      </c>
      <c r="O1513" s="5"/>
      <c r="P1513" s="5"/>
      <c r="Q1513" s="5"/>
      <c r="R1513" s="5"/>
      <c r="S1513" s="5"/>
      <c r="T1513" s="5"/>
    </row>
    <row r="1514" spans="1:20" s="70" customFormat="1" x14ac:dyDescent="0.2">
      <c r="A1514" s="315" t="s">
        <v>1311</v>
      </c>
      <c r="B1514" s="292" t="s">
        <v>17078</v>
      </c>
      <c r="C1514" s="316" t="s">
        <v>14330</v>
      </c>
      <c r="D1514" s="292">
        <v>56005</v>
      </c>
      <c r="E1514" s="292" t="s">
        <v>14757</v>
      </c>
      <c r="F1514" s="292" t="s">
        <v>18763</v>
      </c>
      <c r="G1514" s="292" t="s">
        <v>18766</v>
      </c>
      <c r="H1514" s="293" t="s">
        <v>14828</v>
      </c>
      <c r="I1514" s="291">
        <v>19.408000000000001</v>
      </c>
      <c r="J1514" s="292">
        <v>0</v>
      </c>
      <c r="K1514" s="292">
        <v>0</v>
      </c>
      <c r="L1514" s="292">
        <v>0</v>
      </c>
      <c r="M1514" s="293">
        <v>0</v>
      </c>
      <c r="O1514" s="5"/>
      <c r="P1514" s="5"/>
      <c r="Q1514" s="5"/>
      <c r="R1514" s="5"/>
      <c r="S1514" s="5"/>
      <c r="T1514" s="5"/>
    </row>
    <row r="1515" spans="1:20" s="70" customFormat="1" x14ac:dyDescent="0.2">
      <c r="A1515" s="315" t="s">
        <v>1311</v>
      </c>
      <c r="B1515" s="292" t="s">
        <v>17078</v>
      </c>
      <c r="C1515" s="316" t="s">
        <v>14330</v>
      </c>
      <c r="D1515" s="292">
        <v>56005</v>
      </c>
      <c r="E1515" s="292" t="s">
        <v>14757</v>
      </c>
      <c r="F1515" s="292" t="s">
        <v>18763</v>
      </c>
      <c r="G1515" s="292" t="s">
        <v>18767</v>
      </c>
      <c r="H1515" s="293" t="s">
        <v>14828</v>
      </c>
      <c r="I1515" s="291">
        <v>5.1239999999999997</v>
      </c>
      <c r="J1515" s="292">
        <v>0</v>
      </c>
      <c r="K1515" s="292">
        <v>0</v>
      </c>
      <c r="L1515" s="292">
        <v>0</v>
      </c>
      <c r="M1515" s="293">
        <v>0</v>
      </c>
      <c r="O1515" s="5"/>
      <c r="P1515" s="5"/>
      <c r="Q1515" s="5"/>
      <c r="R1515" s="5"/>
      <c r="S1515" s="5"/>
      <c r="T1515" s="5"/>
    </row>
    <row r="1516" spans="1:20" s="70" customFormat="1" x14ac:dyDescent="0.2">
      <c r="A1516" s="315" t="s">
        <v>1311</v>
      </c>
      <c r="B1516" s="292" t="s">
        <v>17078</v>
      </c>
      <c r="C1516" s="316" t="s">
        <v>14330</v>
      </c>
      <c r="D1516" s="292">
        <v>56005</v>
      </c>
      <c r="E1516" s="292" t="s">
        <v>14757</v>
      </c>
      <c r="F1516" s="292" t="s">
        <v>18763</v>
      </c>
      <c r="G1516" s="292" t="s">
        <v>18768</v>
      </c>
      <c r="H1516" s="293" t="s">
        <v>14828</v>
      </c>
      <c r="I1516" s="291">
        <v>6.149</v>
      </c>
      <c r="J1516" s="292">
        <v>0</v>
      </c>
      <c r="K1516" s="292">
        <v>0</v>
      </c>
      <c r="L1516" s="292">
        <v>0</v>
      </c>
      <c r="M1516" s="293">
        <v>0</v>
      </c>
      <c r="O1516" s="5"/>
      <c r="P1516" s="5"/>
      <c r="Q1516" s="5"/>
      <c r="R1516" s="5"/>
      <c r="S1516" s="5"/>
      <c r="T1516" s="5"/>
    </row>
    <row r="1517" spans="1:20" s="70" customFormat="1" x14ac:dyDescent="0.2">
      <c r="A1517" s="315" t="s">
        <v>1311</v>
      </c>
      <c r="B1517" s="292" t="s">
        <v>17078</v>
      </c>
      <c r="C1517" s="316" t="s">
        <v>14330</v>
      </c>
      <c r="D1517" s="292">
        <v>56005</v>
      </c>
      <c r="E1517" s="292" t="s">
        <v>14757</v>
      </c>
      <c r="F1517" s="292" t="s">
        <v>18763</v>
      </c>
      <c r="G1517" s="292" t="s">
        <v>18769</v>
      </c>
      <c r="H1517" s="293" t="s">
        <v>14828</v>
      </c>
      <c r="I1517" s="291">
        <v>6.149</v>
      </c>
      <c r="J1517" s="292">
        <v>0</v>
      </c>
      <c r="K1517" s="292">
        <v>0</v>
      </c>
      <c r="L1517" s="292">
        <v>0</v>
      </c>
      <c r="M1517" s="293">
        <v>0</v>
      </c>
      <c r="O1517" s="5"/>
      <c r="P1517" s="5"/>
      <c r="Q1517" s="5"/>
      <c r="R1517" s="5"/>
      <c r="S1517" s="5"/>
      <c r="T1517" s="5"/>
    </row>
    <row r="1518" spans="1:20" s="70" customFormat="1" x14ac:dyDescent="0.2">
      <c r="A1518" s="315" t="s">
        <v>1311</v>
      </c>
      <c r="B1518" s="292" t="s">
        <v>17078</v>
      </c>
      <c r="C1518" s="316" t="s">
        <v>14330</v>
      </c>
      <c r="D1518" s="292">
        <v>56005</v>
      </c>
      <c r="E1518" s="292" t="s">
        <v>14757</v>
      </c>
      <c r="F1518" s="292" t="s">
        <v>18763</v>
      </c>
      <c r="G1518" s="292" t="s">
        <v>18770</v>
      </c>
      <c r="H1518" s="293" t="s">
        <v>14828</v>
      </c>
      <c r="I1518" s="291">
        <v>19.408000000000001</v>
      </c>
      <c r="J1518" s="292">
        <v>0</v>
      </c>
      <c r="K1518" s="292">
        <v>0</v>
      </c>
      <c r="L1518" s="292">
        <v>0</v>
      </c>
      <c r="M1518" s="293">
        <v>0</v>
      </c>
      <c r="O1518" s="5"/>
      <c r="P1518" s="5"/>
      <c r="Q1518" s="5"/>
      <c r="R1518" s="5"/>
      <c r="S1518" s="5"/>
      <c r="T1518" s="5"/>
    </row>
    <row r="1519" spans="1:20" s="70" customFormat="1" x14ac:dyDescent="0.2">
      <c r="A1519" s="315" t="s">
        <v>1311</v>
      </c>
      <c r="B1519" s="292" t="s">
        <v>17078</v>
      </c>
      <c r="C1519" s="316" t="s">
        <v>14330</v>
      </c>
      <c r="D1519" s="292">
        <v>56005</v>
      </c>
      <c r="E1519" s="292" t="s">
        <v>15945</v>
      </c>
      <c r="F1519" s="292" t="s">
        <v>18763</v>
      </c>
      <c r="G1519" s="292" t="s">
        <v>18771</v>
      </c>
      <c r="H1519" s="293" t="s">
        <v>14828</v>
      </c>
      <c r="I1519" s="291">
        <v>6.6050000000000004</v>
      </c>
      <c r="J1519" s="292">
        <v>0</v>
      </c>
      <c r="K1519" s="292">
        <v>0</v>
      </c>
      <c r="L1519" s="292">
        <v>0</v>
      </c>
      <c r="M1519" s="293">
        <v>0</v>
      </c>
      <c r="O1519" s="5"/>
      <c r="P1519" s="5"/>
      <c r="Q1519" s="5"/>
      <c r="R1519" s="5"/>
      <c r="S1519" s="5"/>
      <c r="T1519" s="5"/>
    </row>
    <row r="1520" spans="1:20" s="70" customFormat="1" x14ac:dyDescent="0.2">
      <c r="A1520" s="315" t="s">
        <v>1311</v>
      </c>
      <c r="B1520" s="292" t="s">
        <v>17078</v>
      </c>
      <c r="C1520" s="316" t="s">
        <v>14330</v>
      </c>
      <c r="D1520" s="292">
        <v>56005</v>
      </c>
      <c r="E1520" s="292" t="s">
        <v>14753</v>
      </c>
      <c r="F1520" s="292" t="s">
        <v>18772</v>
      </c>
      <c r="G1520" s="292" t="s">
        <v>18773</v>
      </c>
      <c r="H1520" s="293" t="s">
        <v>14828</v>
      </c>
      <c r="I1520" s="291">
        <v>3.1</v>
      </c>
      <c r="J1520" s="292">
        <v>1.7</v>
      </c>
      <c r="K1520" s="292">
        <v>6.1</v>
      </c>
      <c r="L1520" s="292">
        <v>0</v>
      </c>
      <c r="M1520" s="293">
        <v>0</v>
      </c>
      <c r="O1520" s="5"/>
      <c r="P1520" s="5"/>
      <c r="Q1520" s="5"/>
      <c r="R1520" s="5"/>
      <c r="S1520" s="5"/>
      <c r="T1520" s="5"/>
    </row>
    <row r="1521" spans="1:20" s="70" customFormat="1" x14ac:dyDescent="0.2">
      <c r="A1521" s="315" t="s">
        <v>1311</v>
      </c>
      <c r="B1521" s="292" t="s">
        <v>17078</v>
      </c>
      <c r="C1521" s="316" t="s">
        <v>14330</v>
      </c>
      <c r="D1521" s="292">
        <v>56005</v>
      </c>
      <c r="E1521" s="292" t="s">
        <v>14753</v>
      </c>
      <c r="F1521" s="292" t="s">
        <v>18772</v>
      </c>
      <c r="G1521" s="292" t="s">
        <v>18774</v>
      </c>
      <c r="H1521" s="293" t="s">
        <v>14828</v>
      </c>
      <c r="I1521" s="291">
        <v>5</v>
      </c>
      <c r="J1521" s="292">
        <v>2.8</v>
      </c>
      <c r="K1521" s="292">
        <v>8.5</v>
      </c>
      <c r="L1521" s="292">
        <v>0</v>
      </c>
      <c r="M1521" s="293">
        <v>0</v>
      </c>
      <c r="O1521" s="5"/>
      <c r="P1521" s="5"/>
      <c r="Q1521" s="5"/>
      <c r="R1521" s="5"/>
      <c r="S1521" s="5"/>
      <c r="T1521" s="5"/>
    </row>
    <row r="1522" spans="1:20" s="70" customFormat="1" x14ac:dyDescent="0.2">
      <c r="A1522" s="315" t="s">
        <v>1311</v>
      </c>
      <c r="B1522" s="292" t="s">
        <v>17078</v>
      </c>
      <c r="C1522" s="316" t="s">
        <v>14330</v>
      </c>
      <c r="D1522" s="292">
        <v>56005</v>
      </c>
      <c r="E1522" s="292" t="s">
        <v>14757</v>
      </c>
      <c r="F1522" s="292" t="s">
        <v>18772</v>
      </c>
      <c r="G1522" s="292" t="s">
        <v>18775</v>
      </c>
      <c r="H1522" s="293" t="s">
        <v>14828</v>
      </c>
      <c r="I1522" s="291">
        <v>6.1</v>
      </c>
      <c r="J1522" s="292">
        <v>2.5</v>
      </c>
      <c r="K1522" s="292">
        <v>1.5</v>
      </c>
      <c r="L1522" s="292">
        <v>0</v>
      </c>
      <c r="M1522" s="293">
        <v>0</v>
      </c>
      <c r="O1522" s="5"/>
      <c r="P1522" s="5"/>
      <c r="Q1522" s="5"/>
      <c r="R1522" s="5"/>
      <c r="S1522" s="5"/>
      <c r="T1522" s="5"/>
    </row>
    <row r="1523" spans="1:20" s="70" customFormat="1" x14ac:dyDescent="0.2">
      <c r="A1523" s="315" t="s">
        <v>1311</v>
      </c>
      <c r="B1523" s="292" t="s">
        <v>17078</v>
      </c>
      <c r="C1523" s="316" t="s">
        <v>14330</v>
      </c>
      <c r="D1523" s="292">
        <v>56005</v>
      </c>
      <c r="E1523" s="292" t="s">
        <v>14755</v>
      </c>
      <c r="F1523" s="292" t="s">
        <v>18772</v>
      </c>
      <c r="G1523" s="292" t="s">
        <v>18776</v>
      </c>
      <c r="H1523" s="293" t="s">
        <v>14828</v>
      </c>
      <c r="I1523" s="291">
        <v>3.9</v>
      </c>
      <c r="J1523" s="292">
        <v>0.8</v>
      </c>
      <c r="K1523" s="292">
        <v>3.9</v>
      </c>
      <c r="L1523" s="292">
        <v>0</v>
      </c>
      <c r="M1523" s="293">
        <v>0</v>
      </c>
      <c r="O1523" s="5"/>
      <c r="P1523" s="5"/>
      <c r="Q1523" s="5"/>
      <c r="R1523" s="5"/>
      <c r="S1523" s="5"/>
      <c r="T1523" s="5"/>
    </row>
    <row r="1524" spans="1:20" s="70" customFormat="1" x14ac:dyDescent="0.2">
      <c r="A1524" s="315" t="s">
        <v>1311</v>
      </c>
      <c r="B1524" s="292" t="s">
        <v>17078</v>
      </c>
      <c r="C1524" s="316" t="s">
        <v>14330</v>
      </c>
      <c r="D1524" s="292">
        <v>56005</v>
      </c>
      <c r="E1524" s="292" t="s">
        <v>14757</v>
      </c>
      <c r="F1524" s="292" t="s">
        <v>18772</v>
      </c>
      <c r="G1524" s="292" t="s">
        <v>18777</v>
      </c>
      <c r="H1524" s="293" t="s">
        <v>14828</v>
      </c>
      <c r="I1524" s="291">
        <v>6.1</v>
      </c>
      <c r="J1524" s="292">
        <v>2.5</v>
      </c>
      <c r="K1524" s="292">
        <v>1.5</v>
      </c>
      <c r="L1524" s="292">
        <v>0</v>
      </c>
      <c r="M1524" s="293">
        <v>0</v>
      </c>
      <c r="O1524" s="5"/>
      <c r="P1524" s="5"/>
      <c r="Q1524" s="5"/>
      <c r="R1524" s="5"/>
      <c r="S1524" s="5"/>
      <c r="T1524" s="5"/>
    </row>
    <row r="1525" spans="1:20" s="70" customFormat="1" x14ac:dyDescent="0.2">
      <c r="A1525" s="315" t="s">
        <v>1311</v>
      </c>
      <c r="B1525" s="292" t="s">
        <v>17078</v>
      </c>
      <c r="C1525" s="316" t="s">
        <v>14330</v>
      </c>
      <c r="D1525" s="292">
        <v>56005</v>
      </c>
      <c r="E1525" s="292" t="s">
        <v>14757</v>
      </c>
      <c r="F1525" s="292" t="s">
        <v>18778</v>
      </c>
      <c r="G1525" s="292" t="s">
        <v>18779</v>
      </c>
      <c r="H1525" s="293" t="s">
        <v>14828</v>
      </c>
      <c r="I1525" s="291">
        <v>19.408000000000001</v>
      </c>
      <c r="J1525" s="292">
        <v>5.1760000000000002</v>
      </c>
      <c r="K1525" s="292">
        <v>5.1760000000000002</v>
      </c>
      <c r="L1525" s="292">
        <v>0</v>
      </c>
      <c r="M1525" s="293">
        <v>0</v>
      </c>
      <c r="O1525" s="5"/>
      <c r="P1525" s="5"/>
      <c r="Q1525" s="5"/>
      <c r="R1525" s="5"/>
      <c r="S1525" s="5"/>
      <c r="T1525" s="5"/>
    </row>
    <row r="1526" spans="1:20" s="70" customFormat="1" x14ac:dyDescent="0.2">
      <c r="A1526" s="315" t="s">
        <v>1311</v>
      </c>
      <c r="B1526" s="292" t="s">
        <v>17078</v>
      </c>
      <c r="C1526" s="316" t="s">
        <v>14330</v>
      </c>
      <c r="D1526" s="292">
        <v>56005</v>
      </c>
      <c r="E1526" s="292" t="s">
        <v>14757</v>
      </c>
      <c r="F1526" s="292" t="s">
        <v>18778</v>
      </c>
      <c r="G1526" s="292" t="s">
        <v>18780</v>
      </c>
      <c r="H1526" s="293" t="s">
        <v>14828</v>
      </c>
      <c r="I1526" s="291">
        <v>19.399999999999999</v>
      </c>
      <c r="J1526" s="292">
        <v>5.2</v>
      </c>
      <c r="K1526" s="292">
        <v>5.2</v>
      </c>
      <c r="L1526" s="292">
        <v>0</v>
      </c>
      <c r="M1526" s="293">
        <v>0</v>
      </c>
      <c r="O1526" s="5"/>
      <c r="P1526" s="5"/>
      <c r="Q1526" s="5"/>
      <c r="R1526" s="5"/>
      <c r="S1526" s="5"/>
      <c r="T1526" s="5"/>
    </row>
    <row r="1527" spans="1:20" s="70" customFormat="1" x14ac:dyDescent="0.2">
      <c r="A1527" s="315" t="s">
        <v>1311</v>
      </c>
      <c r="B1527" s="292" t="s">
        <v>17078</v>
      </c>
      <c r="C1527" s="316" t="s">
        <v>14330</v>
      </c>
      <c r="D1527" s="292">
        <v>56005</v>
      </c>
      <c r="E1527" s="292" t="s">
        <v>14757</v>
      </c>
      <c r="F1527" s="292" t="s">
        <v>18778</v>
      </c>
      <c r="G1527" s="292" t="s">
        <v>18781</v>
      </c>
      <c r="H1527" s="293" t="s">
        <v>14828</v>
      </c>
      <c r="I1527" s="291">
        <v>19.399999999999999</v>
      </c>
      <c r="J1527" s="292">
        <v>5.2</v>
      </c>
      <c r="K1527" s="292">
        <v>5.2</v>
      </c>
      <c r="L1527" s="292">
        <v>0</v>
      </c>
      <c r="M1527" s="293">
        <v>0</v>
      </c>
      <c r="O1527" s="5"/>
      <c r="P1527" s="5"/>
      <c r="Q1527" s="5"/>
      <c r="R1527" s="5"/>
      <c r="S1527" s="5"/>
      <c r="T1527" s="5"/>
    </row>
    <row r="1528" spans="1:20" s="70" customFormat="1" x14ac:dyDescent="0.2">
      <c r="A1528" s="315" t="s">
        <v>1311</v>
      </c>
      <c r="B1528" s="292" t="s">
        <v>17078</v>
      </c>
      <c r="C1528" s="316" t="s">
        <v>14330</v>
      </c>
      <c r="D1528" s="292">
        <v>56005</v>
      </c>
      <c r="E1528" s="292" t="s">
        <v>14757</v>
      </c>
      <c r="F1528" s="292" t="s">
        <v>18778</v>
      </c>
      <c r="G1528" s="292" t="s">
        <v>18782</v>
      </c>
      <c r="H1528" s="293" t="s">
        <v>14828</v>
      </c>
      <c r="I1528" s="291">
        <v>19.399999999999999</v>
      </c>
      <c r="J1528" s="292">
        <v>5.2</v>
      </c>
      <c r="K1528" s="292">
        <v>5.2</v>
      </c>
      <c r="L1528" s="292">
        <v>0</v>
      </c>
      <c r="M1528" s="293">
        <v>0</v>
      </c>
      <c r="O1528" s="5"/>
      <c r="P1528" s="5"/>
      <c r="Q1528" s="5"/>
      <c r="R1528" s="5"/>
      <c r="S1528" s="5"/>
      <c r="T1528" s="5"/>
    </row>
    <row r="1529" spans="1:20" s="70" customFormat="1" x14ac:dyDescent="0.2">
      <c r="A1529" s="315" t="s">
        <v>1311</v>
      </c>
      <c r="B1529" s="292" t="s">
        <v>17078</v>
      </c>
      <c r="C1529" s="316" t="s">
        <v>14330</v>
      </c>
      <c r="D1529" s="292">
        <v>56005</v>
      </c>
      <c r="E1529" s="292" t="s">
        <v>14757</v>
      </c>
      <c r="F1529" s="292" t="s">
        <v>18783</v>
      </c>
      <c r="G1529" s="292" t="s">
        <v>18784</v>
      </c>
      <c r="H1529" s="293" t="s">
        <v>14828</v>
      </c>
      <c r="I1529" s="291">
        <v>6.2</v>
      </c>
      <c r="J1529" s="292">
        <v>2.5</v>
      </c>
      <c r="K1529" s="292">
        <v>1.5</v>
      </c>
      <c r="L1529" s="292">
        <v>0</v>
      </c>
      <c r="M1529" s="293">
        <v>0</v>
      </c>
      <c r="O1529" s="5"/>
      <c r="P1529" s="5"/>
      <c r="Q1529" s="5"/>
      <c r="R1529" s="5"/>
      <c r="S1529" s="5"/>
      <c r="T1529" s="5"/>
    </row>
    <row r="1530" spans="1:20" s="70" customFormat="1" x14ac:dyDescent="0.2">
      <c r="A1530" s="315" t="s">
        <v>1311</v>
      </c>
      <c r="B1530" s="292" t="s">
        <v>17078</v>
      </c>
      <c r="C1530" s="316" t="s">
        <v>14330</v>
      </c>
      <c r="D1530" s="292">
        <v>56005</v>
      </c>
      <c r="E1530" s="292" t="s">
        <v>14757</v>
      </c>
      <c r="F1530" s="292" t="s">
        <v>18783</v>
      </c>
      <c r="G1530" s="292" t="s">
        <v>18785</v>
      </c>
      <c r="H1530" s="293" t="s">
        <v>14828</v>
      </c>
      <c r="I1530" s="291">
        <v>6.2</v>
      </c>
      <c r="J1530" s="292">
        <v>2.5</v>
      </c>
      <c r="K1530" s="292">
        <v>1.5</v>
      </c>
      <c r="L1530" s="292">
        <v>0</v>
      </c>
      <c r="M1530" s="293">
        <v>0</v>
      </c>
      <c r="O1530" s="5"/>
      <c r="P1530" s="5"/>
      <c r="Q1530" s="5"/>
      <c r="R1530" s="5"/>
      <c r="S1530" s="5"/>
      <c r="T1530" s="5"/>
    </row>
    <row r="1531" spans="1:20" s="70" customFormat="1" x14ac:dyDescent="0.2">
      <c r="A1531" s="315" t="s">
        <v>1311</v>
      </c>
      <c r="B1531" s="292" t="s">
        <v>17078</v>
      </c>
      <c r="C1531" s="316" t="s">
        <v>14330</v>
      </c>
      <c r="D1531" s="292">
        <v>56005</v>
      </c>
      <c r="E1531" s="292" t="s">
        <v>14757</v>
      </c>
      <c r="F1531" s="292" t="s">
        <v>18783</v>
      </c>
      <c r="G1531" s="292" t="s">
        <v>18786</v>
      </c>
      <c r="H1531" s="293" t="s">
        <v>14828</v>
      </c>
      <c r="I1531" s="291">
        <v>6.2</v>
      </c>
      <c r="J1531" s="292">
        <v>2.5</v>
      </c>
      <c r="K1531" s="292">
        <v>1.5</v>
      </c>
      <c r="L1531" s="292">
        <v>0</v>
      </c>
      <c r="M1531" s="293">
        <v>0</v>
      </c>
      <c r="O1531" s="5"/>
      <c r="P1531" s="5"/>
      <c r="Q1531" s="5"/>
      <c r="R1531" s="5"/>
      <c r="S1531" s="5"/>
      <c r="T1531" s="5"/>
    </row>
    <row r="1532" spans="1:20" s="70" customFormat="1" x14ac:dyDescent="0.2">
      <c r="A1532" s="315" t="s">
        <v>1311</v>
      </c>
      <c r="B1532" s="292" t="s">
        <v>17078</v>
      </c>
      <c r="C1532" s="316" t="s">
        <v>14330</v>
      </c>
      <c r="D1532" s="292">
        <v>56005</v>
      </c>
      <c r="E1532" s="292" t="s">
        <v>14753</v>
      </c>
      <c r="F1532" s="292" t="s">
        <v>18783</v>
      </c>
      <c r="G1532" s="292" t="s">
        <v>18787</v>
      </c>
      <c r="H1532" s="293" t="s">
        <v>14828</v>
      </c>
      <c r="I1532" s="291">
        <v>5</v>
      </c>
      <c r="J1532" s="292">
        <v>2.8</v>
      </c>
      <c r="K1532" s="292">
        <v>8.5</v>
      </c>
      <c r="L1532" s="292">
        <v>0</v>
      </c>
      <c r="M1532" s="293">
        <v>0</v>
      </c>
      <c r="O1532" s="5"/>
      <c r="P1532" s="5"/>
      <c r="Q1532" s="5"/>
      <c r="R1532" s="5"/>
      <c r="S1532" s="5"/>
      <c r="T1532" s="5"/>
    </row>
    <row r="1533" spans="1:20" s="70" customFormat="1" x14ac:dyDescent="0.2">
      <c r="A1533" s="315" t="s">
        <v>1311</v>
      </c>
      <c r="B1533" s="292" t="s">
        <v>17078</v>
      </c>
      <c r="C1533" s="316" t="s">
        <v>14330</v>
      </c>
      <c r="D1533" s="292">
        <v>56005</v>
      </c>
      <c r="E1533" s="292" t="s">
        <v>14755</v>
      </c>
      <c r="F1533" s="292" t="s">
        <v>18783</v>
      </c>
      <c r="G1533" s="292" t="s">
        <v>18788</v>
      </c>
      <c r="H1533" s="293" t="s">
        <v>14828</v>
      </c>
      <c r="I1533" s="291">
        <v>2.2000000000000002</v>
      </c>
      <c r="J1533" s="292">
        <v>1.1000000000000001</v>
      </c>
      <c r="K1533" s="292">
        <v>2.2000000000000002</v>
      </c>
      <c r="L1533" s="292">
        <v>0</v>
      </c>
      <c r="M1533" s="293">
        <v>0</v>
      </c>
      <c r="O1533" s="5"/>
      <c r="P1533" s="5"/>
      <c r="Q1533" s="5"/>
      <c r="R1533" s="5"/>
      <c r="S1533" s="5"/>
      <c r="T1533" s="5"/>
    </row>
    <row r="1534" spans="1:20" s="70" customFormat="1" x14ac:dyDescent="0.2">
      <c r="A1534" s="315" t="s">
        <v>1311</v>
      </c>
      <c r="B1534" s="292" t="s">
        <v>17078</v>
      </c>
      <c r="C1534" s="316" t="s">
        <v>14330</v>
      </c>
      <c r="D1534" s="292">
        <v>56005</v>
      </c>
      <c r="E1534" s="292" t="s">
        <v>14757</v>
      </c>
      <c r="F1534" s="292" t="s">
        <v>18789</v>
      </c>
      <c r="G1534" s="292" t="s">
        <v>18790</v>
      </c>
      <c r="H1534" s="293" t="s">
        <v>14828</v>
      </c>
      <c r="I1534" s="291">
        <v>6.2</v>
      </c>
      <c r="J1534" s="292">
        <v>6.2</v>
      </c>
      <c r="K1534" s="292">
        <v>3.1</v>
      </c>
      <c r="L1534" s="292">
        <v>0</v>
      </c>
      <c r="M1534" s="293">
        <v>0</v>
      </c>
      <c r="O1534" s="5"/>
      <c r="P1534" s="5"/>
      <c r="Q1534" s="5"/>
      <c r="R1534" s="5"/>
      <c r="S1534" s="5"/>
      <c r="T1534" s="5"/>
    </row>
    <row r="1535" spans="1:20" s="70" customFormat="1" x14ac:dyDescent="0.2">
      <c r="A1535" s="315" t="s">
        <v>1311</v>
      </c>
      <c r="B1535" s="292" t="s">
        <v>17078</v>
      </c>
      <c r="C1535" s="316" t="s">
        <v>14330</v>
      </c>
      <c r="D1535" s="292">
        <v>56005</v>
      </c>
      <c r="E1535" s="292" t="s">
        <v>14757</v>
      </c>
      <c r="F1535" s="292" t="s">
        <v>18789</v>
      </c>
      <c r="G1535" s="292" t="s">
        <v>18791</v>
      </c>
      <c r="H1535" s="293" t="s">
        <v>14828</v>
      </c>
      <c r="I1535" s="291">
        <v>6.2</v>
      </c>
      <c r="J1535" s="292">
        <v>6.2</v>
      </c>
      <c r="K1535" s="292">
        <v>3.1</v>
      </c>
      <c r="L1535" s="292">
        <v>0</v>
      </c>
      <c r="M1535" s="293">
        <v>0</v>
      </c>
      <c r="O1535" s="5"/>
      <c r="P1535" s="5"/>
      <c r="Q1535" s="5"/>
      <c r="R1535" s="5"/>
      <c r="S1535" s="5"/>
      <c r="T1535" s="5"/>
    </row>
    <row r="1536" spans="1:20" s="70" customFormat="1" x14ac:dyDescent="0.2">
      <c r="A1536" s="315" t="s">
        <v>1311</v>
      </c>
      <c r="B1536" s="292" t="s">
        <v>17078</v>
      </c>
      <c r="C1536" s="316" t="s">
        <v>14330</v>
      </c>
      <c r="D1536" s="292">
        <v>56005</v>
      </c>
      <c r="E1536" s="292" t="s">
        <v>14757</v>
      </c>
      <c r="F1536" s="292" t="s">
        <v>18792</v>
      </c>
      <c r="G1536" s="292" t="s">
        <v>18793</v>
      </c>
      <c r="H1536" s="293" t="s">
        <v>14828</v>
      </c>
      <c r="I1536" s="291">
        <v>19.399999999999999</v>
      </c>
      <c r="J1536" s="292">
        <v>5.2</v>
      </c>
      <c r="K1536" s="292">
        <v>5.2</v>
      </c>
      <c r="L1536" s="292">
        <v>0</v>
      </c>
      <c r="M1536" s="293">
        <v>0</v>
      </c>
      <c r="O1536" s="5"/>
      <c r="P1536" s="5"/>
      <c r="Q1536" s="5"/>
      <c r="R1536" s="5"/>
      <c r="S1536" s="5"/>
      <c r="T1536" s="5"/>
    </row>
    <row r="1537" spans="1:20" s="70" customFormat="1" x14ac:dyDescent="0.2">
      <c r="A1537" s="315" t="s">
        <v>1311</v>
      </c>
      <c r="B1537" s="292" t="s">
        <v>17078</v>
      </c>
      <c r="C1537" s="316" t="s">
        <v>14330</v>
      </c>
      <c r="D1537" s="292">
        <v>56005</v>
      </c>
      <c r="E1537" s="292" t="s">
        <v>14757</v>
      </c>
      <c r="F1537" s="292" t="s">
        <v>18792</v>
      </c>
      <c r="G1537" s="292" t="s">
        <v>18794</v>
      </c>
      <c r="H1537" s="293" t="s">
        <v>14828</v>
      </c>
      <c r="I1537" s="291">
        <v>19.399999999999999</v>
      </c>
      <c r="J1537" s="292">
        <v>5.2</v>
      </c>
      <c r="K1537" s="292">
        <v>5.2</v>
      </c>
      <c r="L1537" s="292">
        <v>0</v>
      </c>
      <c r="M1537" s="293">
        <v>0</v>
      </c>
      <c r="O1537" s="5"/>
      <c r="P1537" s="5"/>
      <c r="Q1537" s="5"/>
      <c r="R1537" s="5"/>
      <c r="S1537" s="5"/>
      <c r="T1537" s="5"/>
    </row>
    <row r="1538" spans="1:20" s="70" customFormat="1" x14ac:dyDescent="0.2">
      <c r="A1538" s="315" t="s">
        <v>1311</v>
      </c>
      <c r="B1538" s="292" t="s">
        <v>17078</v>
      </c>
      <c r="C1538" s="316" t="s">
        <v>14330</v>
      </c>
      <c r="D1538" s="292">
        <v>56005</v>
      </c>
      <c r="E1538" s="292" t="s">
        <v>14757</v>
      </c>
      <c r="F1538" s="292" t="s">
        <v>18792</v>
      </c>
      <c r="G1538" s="292" t="s">
        <v>18795</v>
      </c>
      <c r="H1538" s="293" t="s">
        <v>14828</v>
      </c>
      <c r="I1538" s="291">
        <v>19.399999999999999</v>
      </c>
      <c r="J1538" s="292">
        <v>5.2</v>
      </c>
      <c r="K1538" s="292">
        <v>5.2</v>
      </c>
      <c r="L1538" s="292">
        <v>0</v>
      </c>
      <c r="M1538" s="293">
        <v>0</v>
      </c>
      <c r="O1538" s="5"/>
      <c r="P1538" s="5"/>
      <c r="Q1538" s="5"/>
      <c r="R1538" s="5"/>
      <c r="S1538" s="5"/>
      <c r="T1538" s="5"/>
    </row>
    <row r="1539" spans="1:20" s="70" customFormat="1" x14ac:dyDescent="0.2">
      <c r="A1539" s="315" t="s">
        <v>1311</v>
      </c>
      <c r="B1539" s="292" t="s">
        <v>17078</v>
      </c>
      <c r="C1539" s="316" t="s">
        <v>14330</v>
      </c>
      <c r="D1539" s="292">
        <v>56005</v>
      </c>
      <c r="E1539" s="292" t="s">
        <v>14757</v>
      </c>
      <c r="F1539" s="292" t="s">
        <v>18792</v>
      </c>
      <c r="G1539" s="292" t="s">
        <v>18796</v>
      </c>
      <c r="H1539" s="293" t="s">
        <v>14828</v>
      </c>
      <c r="I1539" s="291">
        <v>19.399999999999999</v>
      </c>
      <c r="J1539" s="292">
        <v>5.2</v>
      </c>
      <c r="K1539" s="292">
        <v>5.2</v>
      </c>
      <c r="L1539" s="292">
        <v>0</v>
      </c>
      <c r="M1539" s="293">
        <v>0</v>
      </c>
      <c r="O1539" s="5"/>
      <c r="P1539" s="5"/>
      <c r="Q1539" s="5"/>
      <c r="R1539" s="5"/>
      <c r="S1539" s="5"/>
      <c r="T1539" s="5"/>
    </row>
    <row r="1540" spans="1:20" s="70" customFormat="1" x14ac:dyDescent="0.2">
      <c r="A1540" s="315" t="s">
        <v>1311</v>
      </c>
      <c r="B1540" s="292" t="s">
        <v>17078</v>
      </c>
      <c r="C1540" s="316" t="s">
        <v>14330</v>
      </c>
      <c r="D1540" s="292">
        <v>56005</v>
      </c>
      <c r="E1540" s="292" t="s">
        <v>14757</v>
      </c>
      <c r="F1540" s="292" t="s">
        <v>18792</v>
      </c>
      <c r="G1540" s="292" t="s">
        <v>18797</v>
      </c>
      <c r="H1540" s="293" t="s">
        <v>14828</v>
      </c>
      <c r="I1540" s="291">
        <v>6.2</v>
      </c>
      <c r="J1540" s="292">
        <v>2.5</v>
      </c>
      <c r="K1540" s="292">
        <v>1.5</v>
      </c>
      <c r="L1540" s="292">
        <v>0</v>
      </c>
      <c r="M1540" s="293">
        <v>0</v>
      </c>
      <c r="O1540" s="5"/>
      <c r="P1540" s="5"/>
      <c r="Q1540" s="5"/>
      <c r="R1540" s="5"/>
      <c r="S1540" s="5"/>
      <c r="T1540" s="5"/>
    </row>
    <row r="1541" spans="1:20" s="70" customFormat="1" x14ac:dyDescent="0.2">
      <c r="A1541" s="315" t="s">
        <v>1311</v>
      </c>
      <c r="B1541" s="292" t="s">
        <v>17078</v>
      </c>
      <c r="C1541" s="316" t="s">
        <v>14330</v>
      </c>
      <c r="D1541" s="292">
        <v>56005</v>
      </c>
      <c r="E1541" s="292" t="s">
        <v>14757</v>
      </c>
      <c r="F1541" s="292" t="s">
        <v>18792</v>
      </c>
      <c r="G1541" s="292" t="s">
        <v>18798</v>
      </c>
      <c r="H1541" s="293" t="s">
        <v>14828</v>
      </c>
      <c r="I1541" s="291">
        <v>6.2</v>
      </c>
      <c r="J1541" s="292">
        <v>2.5</v>
      </c>
      <c r="K1541" s="292">
        <v>1.5</v>
      </c>
      <c r="L1541" s="292">
        <v>0</v>
      </c>
      <c r="M1541" s="293">
        <v>0</v>
      </c>
      <c r="O1541" s="5"/>
      <c r="P1541" s="5"/>
      <c r="Q1541" s="5"/>
      <c r="R1541" s="5"/>
      <c r="S1541" s="5"/>
      <c r="T1541" s="5"/>
    </row>
    <row r="1542" spans="1:20" s="70" customFormat="1" x14ac:dyDescent="0.2">
      <c r="A1542" s="315" t="s">
        <v>1311</v>
      </c>
      <c r="B1542" s="292" t="s">
        <v>17078</v>
      </c>
      <c r="C1542" s="316" t="s">
        <v>14330</v>
      </c>
      <c r="D1542" s="292">
        <v>56005</v>
      </c>
      <c r="E1542" s="292" t="s">
        <v>14757</v>
      </c>
      <c r="F1542" s="292" t="s">
        <v>18792</v>
      </c>
      <c r="G1542" s="292" t="s">
        <v>18799</v>
      </c>
      <c r="H1542" s="293" t="s">
        <v>14828</v>
      </c>
      <c r="I1542" s="291">
        <v>6.2</v>
      </c>
      <c r="J1542" s="292">
        <v>2.5</v>
      </c>
      <c r="K1542" s="292">
        <v>1.5</v>
      </c>
      <c r="L1542" s="292">
        <v>0</v>
      </c>
      <c r="M1542" s="293">
        <v>0</v>
      </c>
      <c r="O1542" s="5"/>
      <c r="P1542" s="5"/>
      <c r="Q1542" s="5"/>
      <c r="R1542" s="5"/>
      <c r="S1542" s="5"/>
      <c r="T1542" s="5"/>
    </row>
    <row r="1543" spans="1:20" s="70" customFormat="1" x14ac:dyDescent="0.2">
      <c r="A1543" s="315" t="s">
        <v>1311</v>
      </c>
      <c r="B1543" s="292" t="s">
        <v>17078</v>
      </c>
      <c r="C1543" s="316" t="s">
        <v>14330</v>
      </c>
      <c r="D1543" s="292">
        <v>56005</v>
      </c>
      <c r="E1543" s="292" t="s">
        <v>14753</v>
      </c>
      <c r="F1543" s="292" t="s">
        <v>18792</v>
      </c>
      <c r="G1543" s="292" t="s">
        <v>18800</v>
      </c>
      <c r="H1543" s="293" t="s">
        <v>14828</v>
      </c>
      <c r="I1543" s="291">
        <v>5</v>
      </c>
      <c r="J1543" s="292">
        <v>2.8</v>
      </c>
      <c r="K1543" s="292">
        <v>8.5</v>
      </c>
      <c r="L1543" s="292">
        <v>0</v>
      </c>
      <c r="M1543" s="293">
        <v>0</v>
      </c>
      <c r="O1543" s="5"/>
      <c r="P1543" s="5"/>
      <c r="Q1543" s="5"/>
      <c r="R1543" s="5"/>
      <c r="S1543" s="5"/>
      <c r="T1543" s="5"/>
    </row>
    <row r="1544" spans="1:20" s="70" customFormat="1" x14ac:dyDescent="0.2">
      <c r="A1544" s="315" t="s">
        <v>1311</v>
      </c>
      <c r="B1544" s="292" t="s">
        <v>17078</v>
      </c>
      <c r="C1544" s="316" t="s">
        <v>14330</v>
      </c>
      <c r="D1544" s="292">
        <v>56005</v>
      </c>
      <c r="E1544" s="292" t="s">
        <v>14757</v>
      </c>
      <c r="F1544" s="292" t="s">
        <v>18801</v>
      </c>
      <c r="G1544" s="292" t="s">
        <v>18802</v>
      </c>
      <c r="H1544" s="293" t="s">
        <v>14828</v>
      </c>
      <c r="I1544" s="291">
        <v>6.2</v>
      </c>
      <c r="J1544" s="292">
        <v>2.5</v>
      </c>
      <c r="K1544" s="292">
        <v>1.5</v>
      </c>
      <c r="L1544" s="292">
        <v>0</v>
      </c>
      <c r="M1544" s="293">
        <v>0</v>
      </c>
      <c r="O1544" s="5"/>
      <c r="P1544" s="5"/>
      <c r="Q1544" s="5"/>
      <c r="R1544" s="5"/>
      <c r="S1544" s="5"/>
      <c r="T1544" s="5"/>
    </row>
    <row r="1545" spans="1:20" s="70" customFormat="1" x14ac:dyDescent="0.2">
      <c r="A1545" s="315" t="s">
        <v>1311</v>
      </c>
      <c r="B1545" s="292" t="s">
        <v>17078</v>
      </c>
      <c r="C1545" s="316" t="s">
        <v>14330</v>
      </c>
      <c r="D1545" s="292">
        <v>56005</v>
      </c>
      <c r="E1545" s="292" t="s">
        <v>14757</v>
      </c>
      <c r="F1545" s="292" t="s">
        <v>18801</v>
      </c>
      <c r="G1545" s="292" t="s">
        <v>18803</v>
      </c>
      <c r="H1545" s="293" t="s">
        <v>14828</v>
      </c>
      <c r="I1545" s="291">
        <v>6.2</v>
      </c>
      <c r="J1545" s="292">
        <v>2.5</v>
      </c>
      <c r="K1545" s="292">
        <v>1.5</v>
      </c>
      <c r="L1545" s="292">
        <v>0</v>
      </c>
      <c r="M1545" s="293">
        <v>0</v>
      </c>
      <c r="O1545" s="5"/>
      <c r="P1545" s="5"/>
      <c r="Q1545" s="5"/>
      <c r="R1545" s="5"/>
      <c r="S1545" s="5"/>
      <c r="T1545" s="5"/>
    </row>
    <row r="1546" spans="1:20" s="70" customFormat="1" x14ac:dyDescent="0.2">
      <c r="A1546" s="315" t="s">
        <v>1311</v>
      </c>
      <c r="B1546" s="292" t="s">
        <v>17078</v>
      </c>
      <c r="C1546" s="316" t="s">
        <v>14330</v>
      </c>
      <c r="D1546" s="292">
        <v>56005</v>
      </c>
      <c r="E1546" s="292" t="s">
        <v>14757</v>
      </c>
      <c r="F1546" s="292" t="s">
        <v>18801</v>
      </c>
      <c r="G1546" s="292" t="s">
        <v>18804</v>
      </c>
      <c r="H1546" s="293" t="s">
        <v>14828</v>
      </c>
      <c r="I1546" s="291">
        <v>6.2</v>
      </c>
      <c r="J1546" s="292">
        <v>2.5</v>
      </c>
      <c r="K1546" s="292">
        <v>1.5</v>
      </c>
      <c r="L1546" s="292">
        <v>0</v>
      </c>
      <c r="M1546" s="293">
        <v>0</v>
      </c>
      <c r="O1546" s="5"/>
      <c r="P1546" s="5"/>
      <c r="Q1546" s="5"/>
      <c r="R1546" s="5"/>
      <c r="S1546" s="5"/>
      <c r="T1546" s="5"/>
    </row>
    <row r="1547" spans="1:20" s="70" customFormat="1" x14ac:dyDescent="0.2">
      <c r="A1547" s="315" t="s">
        <v>1311</v>
      </c>
      <c r="B1547" s="292" t="s">
        <v>17078</v>
      </c>
      <c r="C1547" s="316" t="s">
        <v>14330</v>
      </c>
      <c r="D1547" s="292">
        <v>56005</v>
      </c>
      <c r="E1547" s="292" t="s">
        <v>14757</v>
      </c>
      <c r="F1547" s="292" t="s">
        <v>18801</v>
      </c>
      <c r="G1547" s="292" t="s">
        <v>18805</v>
      </c>
      <c r="H1547" s="293" t="s">
        <v>14828</v>
      </c>
      <c r="I1547" s="291">
        <v>6.2</v>
      </c>
      <c r="J1547" s="292">
        <v>2.5</v>
      </c>
      <c r="K1547" s="292">
        <v>1.5</v>
      </c>
      <c r="L1547" s="292">
        <v>0</v>
      </c>
      <c r="M1547" s="293">
        <v>0</v>
      </c>
      <c r="O1547" s="5"/>
      <c r="P1547" s="5"/>
      <c r="Q1547" s="5"/>
      <c r="R1547" s="5"/>
      <c r="S1547" s="5"/>
      <c r="T1547" s="5"/>
    </row>
    <row r="1548" spans="1:20" s="70" customFormat="1" x14ac:dyDescent="0.2">
      <c r="A1548" s="315" t="s">
        <v>1311</v>
      </c>
      <c r="B1548" s="292" t="s">
        <v>17078</v>
      </c>
      <c r="C1548" s="316" t="s">
        <v>14330</v>
      </c>
      <c r="D1548" s="292">
        <v>56005</v>
      </c>
      <c r="E1548" s="292" t="s">
        <v>14753</v>
      </c>
      <c r="F1548" s="292" t="s">
        <v>18801</v>
      </c>
      <c r="G1548" s="292" t="s">
        <v>18806</v>
      </c>
      <c r="H1548" s="293" t="s">
        <v>14828</v>
      </c>
      <c r="I1548" s="291">
        <v>5</v>
      </c>
      <c r="J1548" s="292">
        <v>2.8</v>
      </c>
      <c r="K1548" s="292">
        <v>8.5</v>
      </c>
      <c r="L1548" s="292">
        <v>0</v>
      </c>
      <c r="M1548" s="293">
        <v>0</v>
      </c>
      <c r="O1548" s="5"/>
      <c r="P1548" s="5"/>
      <c r="Q1548" s="5"/>
      <c r="R1548" s="5"/>
      <c r="S1548" s="5"/>
      <c r="T1548" s="5"/>
    </row>
    <row r="1549" spans="1:20" s="70" customFormat="1" x14ac:dyDescent="0.2">
      <c r="A1549" s="315" t="s">
        <v>1311</v>
      </c>
      <c r="B1549" s="292" t="s">
        <v>17078</v>
      </c>
      <c r="C1549" s="316" t="s">
        <v>14330</v>
      </c>
      <c r="D1549" s="292">
        <v>56005</v>
      </c>
      <c r="E1549" s="292" t="s">
        <v>14753</v>
      </c>
      <c r="F1549" s="292" t="s">
        <v>18801</v>
      </c>
      <c r="G1549" s="292" t="s">
        <v>18807</v>
      </c>
      <c r="H1549" s="293" t="s">
        <v>14828</v>
      </c>
      <c r="I1549" s="291">
        <v>5</v>
      </c>
      <c r="J1549" s="292">
        <v>2.8</v>
      </c>
      <c r="K1549" s="292">
        <v>8.5</v>
      </c>
      <c r="L1549" s="292">
        <v>0</v>
      </c>
      <c r="M1549" s="293">
        <v>0</v>
      </c>
      <c r="O1549" s="5"/>
      <c r="P1549" s="5"/>
      <c r="Q1549" s="5"/>
      <c r="R1549" s="5"/>
      <c r="S1549" s="5"/>
      <c r="T1549" s="5"/>
    </row>
    <row r="1550" spans="1:20" s="70" customFormat="1" x14ac:dyDescent="0.2">
      <c r="A1550" s="315" t="s">
        <v>1311</v>
      </c>
      <c r="B1550" s="292" t="s">
        <v>17078</v>
      </c>
      <c r="C1550" s="316" t="s">
        <v>14330</v>
      </c>
      <c r="D1550" s="292">
        <v>56005</v>
      </c>
      <c r="E1550" s="292" t="s">
        <v>14753</v>
      </c>
      <c r="F1550" s="292" t="s">
        <v>18801</v>
      </c>
      <c r="G1550" s="292" t="s">
        <v>18808</v>
      </c>
      <c r="H1550" s="293" t="s">
        <v>14828</v>
      </c>
      <c r="I1550" s="291">
        <v>5</v>
      </c>
      <c r="J1550" s="292">
        <v>2.8</v>
      </c>
      <c r="K1550" s="292">
        <v>8.5</v>
      </c>
      <c r="L1550" s="292">
        <v>0</v>
      </c>
      <c r="M1550" s="293">
        <v>0</v>
      </c>
      <c r="O1550" s="5"/>
      <c r="P1550" s="5"/>
      <c r="Q1550" s="5"/>
      <c r="R1550" s="5"/>
      <c r="S1550" s="5"/>
      <c r="T1550" s="5"/>
    </row>
    <row r="1551" spans="1:20" s="70" customFormat="1" x14ac:dyDescent="0.2">
      <c r="A1551" s="315" t="s">
        <v>1311</v>
      </c>
      <c r="B1551" s="292" t="s">
        <v>17078</v>
      </c>
      <c r="C1551" s="316" t="s">
        <v>14330</v>
      </c>
      <c r="D1551" s="292">
        <v>56005</v>
      </c>
      <c r="E1551" s="292" t="s">
        <v>14753</v>
      </c>
      <c r="F1551" s="292" t="s">
        <v>18801</v>
      </c>
      <c r="G1551" s="292" t="s">
        <v>18809</v>
      </c>
      <c r="H1551" s="293" t="s">
        <v>14828</v>
      </c>
      <c r="I1551" s="291">
        <v>5</v>
      </c>
      <c r="J1551" s="292">
        <v>2.8</v>
      </c>
      <c r="K1551" s="292">
        <v>8.5</v>
      </c>
      <c r="L1551" s="292">
        <v>0</v>
      </c>
      <c r="M1551" s="293">
        <v>0</v>
      </c>
      <c r="O1551" s="5"/>
      <c r="P1551" s="5"/>
      <c r="Q1551" s="5"/>
      <c r="R1551" s="5"/>
      <c r="S1551" s="5"/>
      <c r="T1551" s="5"/>
    </row>
    <row r="1552" spans="1:20" s="70" customFormat="1" x14ac:dyDescent="0.2">
      <c r="A1552" s="315" t="s">
        <v>1311</v>
      </c>
      <c r="B1552" s="292" t="s">
        <v>17078</v>
      </c>
      <c r="C1552" s="316" t="s">
        <v>14330</v>
      </c>
      <c r="D1552" s="292">
        <v>56005</v>
      </c>
      <c r="E1552" s="292" t="s">
        <v>14757</v>
      </c>
      <c r="F1552" s="292" t="s">
        <v>18810</v>
      </c>
      <c r="G1552" s="292" t="s">
        <v>18811</v>
      </c>
      <c r="H1552" s="293" t="s">
        <v>14828</v>
      </c>
      <c r="I1552" s="291">
        <v>6.149</v>
      </c>
      <c r="J1552" s="292">
        <v>2.4609999999999999</v>
      </c>
      <c r="K1552" s="292">
        <v>1.536</v>
      </c>
      <c r="L1552" s="292">
        <v>0</v>
      </c>
      <c r="M1552" s="293">
        <v>0</v>
      </c>
      <c r="O1552" s="5"/>
      <c r="P1552" s="5"/>
      <c r="Q1552" s="5"/>
      <c r="R1552" s="5"/>
      <c r="S1552" s="5"/>
      <c r="T1552" s="5"/>
    </row>
    <row r="1553" spans="1:20" s="70" customFormat="1" x14ac:dyDescent="0.2">
      <c r="A1553" s="315" t="s">
        <v>1311</v>
      </c>
      <c r="B1553" s="292" t="s">
        <v>17078</v>
      </c>
      <c r="C1553" s="316" t="s">
        <v>14330</v>
      </c>
      <c r="D1553" s="292">
        <v>56005</v>
      </c>
      <c r="E1553" s="292" t="s">
        <v>14757</v>
      </c>
      <c r="F1553" s="292" t="s">
        <v>18810</v>
      </c>
      <c r="G1553" s="292" t="s">
        <v>18812</v>
      </c>
      <c r="H1553" s="293" t="s">
        <v>14828</v>
      </c>
      <c r="I1553" s="291">
        <v>6.149</v>
      </c>
      <c r="J1553" s="292">
        <v>2.4609999999999999</v>
      </c>
      <c r="K1553" s="292">
        <v>1.536</v>
      </c>
      <c r="L1553" s="292">
        <v>0</v>
      </c>
      <c r="M1553" s="293">
        <v>0</v>
      </c>
      <c r="O1553" s="5"/>
      <c r="P1553" s="5"/>
      <c r="Q1553" s="5"/>
      <c r="R1553" s="5"/>
      <c r="S1553" s="5"/>
      <c r="T1553" s="5"/>
    </row>
    <row r="1554" spans="1:20" s="70" customFormat="1" x14ac:dyDescent="0.2">
      <c r="A1554" s="315" t="s">
        <v>1311</v>
      </c>
      <c r="B1554" s="292" t="s">
        <v>17078</v>
      </c>
      <c r="C1554" s="316" t="s">
        <v>14330</v>
      </c>
      <c r="D1554" s="292">
        <v>56005</v>
      </c>
      <c r="E1554" s="292" t="s">
        <v>14757</v>
      </c>
      <c r="F1554" s="292" t="s">
        <v>18810</v>
      </c>
      <c r="G1554" s="292" t="s">
        <v>18813</v>
      </c>
      <c r="H1554" s="293" t="s">
        <v>14828</v>
      </c>
      <c r="I1554" s="291">
        <v>6.149</v>
      </c>
      <c r="J1554" s="292">
        <v>2.4609999999999999</v>
      </c>
      <c r="K1554" s="292">
        <v>1.536</v>
      </c>
      <c r="L1554" s="292">
        <v>0</v>
      </c>
      <c r="M1554" s="293">
        <v>0</v>
      </c>
      <c r="O1554" s="5"/>
      <c r="P1554" s="5"/>
      <c r="Q1554" s="5"/>
      <c r="R1554" s="5"/>
      <c r="S1554" s="5"/>
      <c r="T1554" s="5"/>
    </row>
    <row r="1555" spans="1:20" s="70" customFormat="1" x14ac:dyDescent="0.2">
      <c r="A1555" s="315" t="s">
        <v>1311</v>
      </c>
      <c r="B1555" s="292" t="s">
        <v>17078</v>
      </c>
      <c r="C1555" s="316" t="s">
        <v>14330</v>
      </c>
      <c r="D1555" s="292">
        <v>56005</v>
      </c>
      <c r="E1555" s="292" t="s">
        <v>14757</v>
      </c>
      <c r="F1555" s="292" t="s">
        <v>18810</v>
      </c>
      <c r="G1555" s="292" t="s">
        <v>18814</v>
      </c>
      <c r="H1555" s="293" t="s">
        <v>14828</v>
      </c>
      <c r="I1555" s="291">
        <v>6.149</v>
      </c>
      <c r="J1555" s="292">
        <v>2.4609999999999999</v>
      </c>
      <c r="K1555" s="292">
        <v>1.536</v>
      </c>
      <c r="L1555" s="292">
        <v>0</v>
      </c>
      <c r="M1555" s="293">
        <v>0</v>
      </c>
      <c r="O1555" s="5"/>
      <c r="P1555" s="5"/>
      <c r="Q1555" s="5"/>
      <c r="R1555" s="5"/>
      <c r="S1555" s="5"/>
      <c r="T1555" s="5"/>
    </row>
    <row r="1556" spans="1:20" s="70" customFormat="1" x14ac:dyDescent="0.2">
      <c r="A1556" s="315" t="s">
        <v>1311</v>
      </c>
      <c r="B1556" s="292" t="s">
        <v>17078</v>
      </c>
      <c r="C1556" s="316" t="s">
        <v>14330</v>
      </c>
      <c r="D1556" s="292">
        <v>56005</v>
      </c>
      <c r="E1556" s="292" t="s">
        <v>14757</v>
      </c>
      <c r="F1556" s="292" t="s">
        <v>18815</v>
      </c>
      <c r="G1556" s="292" t="s">
        <v>17524</v>
      </c>
      <c r="H1556" s="293" t="s">
        <v>14828</v>
      </c>
      <c r="I1556" s="291">
        <v>6.1571749983360604</v>
      </c>
      <c r="J1556" s="292">
        <v>4.3</v>
      </c>
      <c r="K1556" s="292">
        <v>3.1</v>
      </c>
      <c r="L1556" s="292">
        <v>0</v>
      </c>
      <c r="M1556" s="293">
        <v>0</v>
      </c>
      <c r="O1556" s="5"/>
      <c r="P1556" s="5"/>
      <c r="Q1556" s="5"/>
      <c r="R1556" s="5"/>
      <c r="S1556" s="5"/>
      <c r="T1556" s="5"/>
    </row>
    <row r="1557" spans="1:20" s="70" customFormat="1" x14ac:dyDescent="0.2">
      <c r="A1557" s="315" t="s">
        <v>1311</v>
      </c>
      <c r="B1557" s="292" t="s">
        <v>17078</v>
      </c>
      <c r="C1557" s="316" t="s">
        <v>14330</v>
      </c>
      <c r="D1557" s="292">
        <v>56005</v>
      </c>
      <c r="E1557" s="292" t="s">
        <v>14757</v>
      </c>
      <c r="F1557" s="292" t="s">
        <v>18815</v>
      </c>
      <c r="G1557" s="292" t="s">
        <v>17524</v>
      </c>
      <c r="H1557" s="293" t="s">
        <v>14828</v>
      </c>
      <c r="I1557" s="291">
        <v>6.1571749983360604</v>
      </c>
      <c r="J1557" s="292">
        <v>4.3</v>
      </c>
      <c r="K1557" s="292">
        <v>3.1</v>
      </c>
      <c r="L1557" s="292">
        <v>0</v>
      </c>
      <c r="M1557" s="293">
        <v>0</v>
      </c>
      <c r="O1557" s="5"/>
      <c r="P1557" s="5"/>
      <c r="Q1557" s="5"/>
      <c r="R1557" s="5"/>
      <c r="S1557" s="5"/>
      <c r="T1557" s="5"/>
    </row>
    <row r="1558" spans="1:20" s="70" customFormat="1" x14ac:dyDescent="0.2">
      <c r="A1558" s="315" t="s">
        <v>1311</v>
      </c>
      <c r="B1558" s="292" t="s">
        <v>17078</v>
      </c>
      <c r="C1558" s="316" t="s">
        <v>14330</v>
      </c>
      <c r="D1558" s="292">
        <v>56005</v>
      </c>
      <c r="E1558" s="292" t="s">
        <v>14757</v>
      </c>
      <c r="F1558" s="292" t="s">
        <v>18815</v>
      </c>
      <c r="G1558" s="292" t="s">
        <v>17524</v>
      </c>
      <c r="H1558" s="293" t="s">
        <v>14828</v>
      </c>
      <c r="I1558" s="291">
        <v>6.1571749983360604</v>
      </c>
      <c r="J1558" s="292">
        <v>4.3</v>
      </c>
      <c r="K1558" s="292">
        <v>3.1</v>
      </c>
      <c r="L1558" s="292">
        <v>0</v>
      </c>
      <c r="M1558" s="293">
        <v>0</v>
      </c>
      <c r="O1558" s="5"/>
      <c r="P1558" s="5"/>
      <c r="Q1558" s="5"/>
      <c r="R1558" s="5"/>
      <c r="S1558" s="5"/>
      <c r="T1558" s="5"/>
    </row>
    <row r="1559" spans="1:20" s="70" customFormat="1" x14ac:dyDescent="0.2">
      <c r="A1559" s="315" t="s">
        <v>1311</v>
      </c>
      <c r="B1559" s="292" t="s">
        <v>17078</v>
      </c>
      <c r="C1559" s="316" t="s">
        <v>14330</v>
      </c>
      <c r="D1559" s="292">
        <v>56005</v>
      </c>
      <c r="E1559" s="292" t="s">
        <v>14757</v>
      </c>
      <c r="F1559" s="292" t="s">
        <v>18815</v>
      </c>
      <c r="G1559" s="292" t="s">
        <v>18816</v>
      </c>
      <c r="H1559" s="293" t="s">
        <v>14828</v>
      </c>
      <c r="I1559" s="291">
        <v>19.421190969327814</v>
      </c>
      <c r="J1559" s="292">
        <v>9</v>
      </c>
      <c r="K1559" s="292">
        <v>5.2</v>
      </c>
      <c r="L1559" s="292">
        <v>0</v>
      </c>
      <c r="M1559" s="293">
        <v>0</v>
      </c>
      <c r="O1559" s="5"/>
      <c r="P1559" s="5"/>
      <c r="Q1559" s="5"/>
      <c r="R1559" s="5"/>
      <c r="S1559" s="5"/>
      <c r="T1559" s="5"/>
    </row>
    <row r="1560" spans="1:20" s="70" customFormat="1" x14ac:dyDescent="0.2">
      <c r="A1560" s="315" t="s">
        <v>1311</v>
      </c>
      <c r="B1560" s="292" t="s">
        <v>17078</v>
      </c>
      <c r="C1560" s="316" t="s">
        <v>14330</v>
      </c>
      <c r="D1560" s="292">
        <v>56005</v>
      </c>
      <c r="E1560" s="292" t="s">
        <v>14757</v>
      </c>
      <c r="F1560" s="292" t="s">
        <v>18815</v>
      </c>
      <c r="G1560" s="292" t="s">
        <v>18816</v>
      </c>
      <c r="H1560" s="293" t="s">
        <v>14828</v>
      </c>
      <c r="I1560" s="291">
        <v>19.421190969327814</v>
      </c>
      <c r="J1560" s="292">
        <v>9</v>
      </c>
      <c r="K1560" s="292">
        <v>5.2</v>
      </c>
      <c r="L1560" s="292">
        <v>0</v>
      </c>
      <c r="M1560" s="293">
        <v>0</v>
      </c>
      <c r="O1560" s="5"/>
      <c r="P1560" s="5"/>
      <c r="Q1560" s="5"/>
      <c r="R1560" s="5"/>
      <c r="S1560" s="5"/>
      <c r="T1560" s="5"/>
    </row>
    <row r="1561" spans="1:20" s="70" customFormat="1" x14ac:dyDescent="0.2">
      <c r="A1561" s="315" t="s">
        <v>1311</v>
      </c>
      <c r="B1561" s="292" t="s">
        <v>17078</v>
      </c>
      <c r="C1561" s="316" t="s">
        <v>14330</v>
      </c>
      <c r="D1561" s="292">
        <v>56005</v>
      </c>
      <c r="E1561" s="292" t="s">
        <v>14753</v>
      </c>
      <c r="F1561" s="292" t="s">
        <v>18815</v>
      </c>
      <c r="G1561" s="292" t="s">
        <v>18817</v>
      </c>
      <c r="H1561" s="293" t="s">
        <v>14828</v>
      </c>
      <c r="I1561" s="291">
        <v>3.4</v>
      </c>
      <c r="J1561" s="292">
        <v>2.7</v>
      </c>
      <c r="K1561" s="292">
        <v>6.8</v>
      </c>
      <c r="L1561" s="292">
        <v>0</v>
      </c>
      <c r="M1561" s="293">
        <v>0</v>
      </c>
      <c r="O1561" s="5"/>
      <c r="P1561" s="5"/>
      <c r="Q1561" s="5"/>
      <c r="R1561" s="5"/>
      <c r="S1561" s="5"/>
      <c r="T1561" s="5"/>
    </row>
    <row r="1562" spans="1:20" s="70" customFormat="1" x14ac:dyDescent="0.2">
      <c r="A1562" s="315" t="s">
        <v>1311</v>
      </c>
      <c r="B1562" s="292" t="s">
        <v>17078</v>
      </c>
      <c r="C1562" s="316" t="s">
        <v>14330</v>
      </c>
      <c r="D1562" s="292">
        <v>56005</v>
      </c>
      <c r="E1562" s="292" t="s">
        <v>14753</v>
      </c>
      <c r="F1562" s="292" t="s">
        <v>18818</v>
      </c>
      <c r="G1562" s="292" t="s">
        <v>18819</v>
      </c>
      <c r="H1562" s="293" t="s">
        <v>14828</v>
      </c>
      <c r="I1562" s="291">
        <v>3.1</v>
      </c>
      <c r="J1562" s="292">
        <v>1.7</v>
      </c>
      <c r="K1562" s="292">
        <v>6.1</v>
      </c>
      <c r="L1562" s="292">
        <v>0</v>
      </c>
      <c r="M1562" s="293">
        <v>0</v>
      </c>
      <c r="O1562" s="5"/>
      <c r="P1562" s="5"/>
      <c r="Q1562" s="5"/>
      <c r="R1562" s="5"/>
      <c r="S1562" s="5"/>
      <c r="T1562" s="5"/>
    </row>
    <row r="1563" spans="1:20" s="70" customFormat="1" x14ac:dyDescent="0.2">
      <c r="A1563" s="315" t="s">
        <v>1311</v>
      </c>
      <c r="B1563" s="292" t="s">
        <v>17078</v>
      </c>
      <c r="C1563" s="316" t="s">
        <v>14330</v>
      </c>
      <c r="D1563" s="292">
        <v>56005</v>
      </c>
      <c r="E1563" s="292" t="s">
        <v>14757</v>
      </c>
      <c r="F1563" s="292" t="s">
        <v>18818</v>
      </c>
      <c r="G1563" s="292" t="s">
        <v>18820</v>
      </c>
      <c r="H1563" s="293" t="s">
        <v>14828</v>
      </c>
      <c r="I1563" s="291">
        <v>19.399999999999999</v>
      </c>
      <c r="J1563" s="292">
        <v>5.2</v>
      </c>
      <c r="K1563" s="292">
        <v>5.2</v>
      </c>
      <c r="L1563" s="292">
        <v>0</v>
      </c>
      <c r="M1563" s="293">
        <v>0</v>
      </c>
      <c r="O1563" s="5"/>
      <c r="P1563" s="5"/>
      <c r="Q1563" s="5"/>
      <c r="R1563" s="5"/>
      <c r="S1563" s="5"/>
      <c r="T1563" s="5"/>
    </row>
    <row r="1564" spans="1:20" s="70" customFormat="1" x14ac:dyDescent="0.2">
      <c r="A1564" s="315" t="s">
        <v>1311</v>
      </c>
      <c r="B1564" s="292" t="s">
        <v>17078</v>
      </c>
      <c r="C1564" s="316" t="s">
        <v>14330</v>
      </c>
      <c r="D1564" s="292">
        <v>56005</v>
      </c>
      <c r="E1564" s="292" t="s">
        <v>14757</v>
      </c>
      <c r="F1564" s="292" t="s">
        <v>18818</v>
      </c>
      <c r="G1564" s="292" t="s">
        <v>18821</v>
      </c>
      <c r="H1564" s="293" t="s">
        <v>14828</v>
      </c>
      <c r="I1564" s="291">
        <v>6.2</v>
      </c>
      <c r="J1564" s="292">
        <v>6.2</v>
      </c>
      <c r="K1564" s="292">
        <v>3.1</v>
      </c>
      <c r="L1564" s="292">
        <v>0</v>
      </c>
      <c r="M1564" s="293">
        <v>0</v>
      </c>
      <c r="O1564" s="5"/>
      <c r="P1564" s="5"/>
      <c r="Q1564" s="5"/>
      <c r="R1564" s="5"/>
      <c r="S1564" s="5"/>
      <c r="T1564" s="5"/>
    </row>
    <row r="1565" spans="1:20" s="70" customFormat="1" x14ac:dyDescent="0.2">
      <c r="A1565" s="315" t="s">
        <v>1311</v>
      </c>
      <c r="B1565" s="292" t="s">
        <v>17078</v>
      </c>
      <c r="C1565" s="316" t="s">
        <v>14330</v>
      </c>
      <c r="D1565" s="292">
        <v>56005</v>
      </c>
      <c r="E1565" s="292" t="s">
        <v>14757</v>
      </c>
      <c r="F1565" s="292" t="s">
        <v>18818</v>
      </c>
      <c r="G1565" s="292" t="s">
        <v>18822</v>
      </c>
      <c r="H1565" s="293" t="s">
        <v>14828</v>
      </c>
      <c r="I1565" s="291">
        <v>6.2</v>
      </c>
      <c r="J1565" s="292">
        <v>6.2</v>
      </c>
      <c r="K1565" s="292">
        <v>3.1</v>
      </c>
      <c r="L1565" s="292">
        <v>0</v>
      </c>
      <c r="M1565" s="293">
        <v>0</v>
      </c>
      <c r="O1565" s="5"/>
      <c r="P1565" s="5"/>
      <c r="Q1565" s="5"/>
      <c r="R1565" s="5"/>
      <c r="S1565" s="5"/>
      <c r="T1565" s="5"/>
    </row>
    <row r="1566" spans="1:20" s="70" customFormat="1" x14ac:dyDescent="0.2">
      <c r="A1566" s="315" t="s">
        <v>1311</v>
      </c>
      <c r="B1566" s="292" t="s">
        <v>17078</v>
      </c>
      <c r="C1566" s="316" t="s">
        <v>14330</v>
      </c>
      <c r="D1566" s="292">
        <v>56005</v>
      </c>
      <c r="E1566" s="292" t="s">
        <v>14757</v>
      </c>
      <c r="F1566" s="292" t="s">
        <v>18823</v>
      </c>
      <c r="G1566" s="292" t="s">
        <v>18824</v>
      </c>
      <c r="H1566" s="293" t="s">
        <v>14828</v>
      </c>
      <c r="I1566" s="291">
        <v>5.0999999999999996</v>
      </c>
      <c r="J1566" s="292">
        <v>2</v>
      </c>
      <c r="K1566" s="292">
        <v>2.6</v>
      </c>
      <c r="L1566" s="292">
        <v>0</v>
      </c>
      <c r="M1566" s="293">
        <v>0</v>
      </c>
      <c r="O1566" s="5"/>
      <c r="P1566" s="5"/>
      <c r="Q1566" s="5"/>
      <c r="R1566" s="5"/>
      <c r="S1566" s="5"/>
      <c r="T1566" s="5"/>
    </row>
    <row r="1567" spans="1:20" s="70" customFormat="1" x14ac:dyDescent="0.2">
      <c r="A1567" s="315" t="s">
        <v>1311</v>
      </c>
      <c r="B1567" s="292" t="s">
        <v>17078</v>
      </c>
      <c r="C1567" s="316" t="s">
        <v>14330</v>
      </c>
      <c r="D1567" s="292">
        <v>56005</v>
      </c>
      <c r="E1567" s="292" t="s">
        <v>14757</v>
      </c>
      <c r="F1567" s="292" t="s">
        <v>18823</v>
      </c>
      <c r="G1567" s="292" t="s">
        <v>18825</v>
      </c>
      <c r="H1567" s="293" t="s">
        <v>14828</v>
      </c>
      <c r="I1567" s="291">
        <v>5.0999999999999996</v>
      </c>
      <c r="J1567" s="292">
        <v>2</v>
      </c>
      <c r="K1567" s="292">
        <v>2.6</v>
      </c>
      <c r="L1567" s="292">
        <v>0</v>
      </c>
      <c r="M1567" s="293">
        <v>0</v>
      </c>
      <c r="O1567" s="5"/>
      <c r="P1567" s="5"/>
      <c r="Q1567" s="5"/>
      <c r="R1567" s="5"/>
      <c r="S1567" s="5"/>
      <c r="T1567" s="5"/>
    </row>
    <row r="1568" spans="1:20" s="70" customFormat="1" x14ac:dyDescent="0.2">
      <c r="A1568" s="315" t="s">
        <v>1311</v>
      </c>
      <c r="B1568" s="292" t="s">
        <v>17078</v>
      </c>
      <c r="C1568" s="316" t="s">
        <v>14330</v>
      </c>
      <c r="D1568" s="292">
        <v>56005</v>
      </c>
      <c r="E1568" s="292" t="s">
        <v>14757</v>
      </c>
      <c r="F1568" s="292" t="s">
        <v>18823</v>
      </c>
      <c r="G1568" s="292" t="s">
        <v>18826</v>
      </c>
      <c r="H1568" s="293" t="s">
        <v>14828</v>
      </c>
      <c r="I1568" s="291">
        <v>6.2</v>
      </c>
      <c r="J1568" s="292">
        <v>2.5</v>
      </c>
      <c r="K1568" s="292">
        <v>1.5</v>
      </c>
      <c r="L1568" s="292">
        <v>0</v>
      </c>
      <c r="M1568" s="293">
        <v>0</v>
      </c>
      <c r="O1568" s="5"/>
      <c r="P1568" s="5"/>
      <c r="Q1568" s="5"/>
      <c r="R1568" s="5"/>
      <c r="S1568" s="5"/>
      <c r="T1568" s="5"/>
    </row>
    <row r="1569" spans="1:20" s="70" customFormat="1" x14ac:dyDescent="0.2">
      <c r="A1569" s="315" t="s">
        <v>1311</v>
      </c>
      <c r="B1569" s="292" t="s">
        <v>17078</v>
      </c>
      <c r="C1569" s="316" t="s">
        <v>14330</v>
      </c>
      <c r="D1569" s="292">
        <v>56005</v>
      </c>
      <c r="E1569" s="292" t="s">
        <v>14757</v>
      </c>
      <c r="F1569" s="292" t="s">
        <v>18823</v>
      </c>
      <c r="G1569" s="292" t="s">
        <v>18827</v>
      </c>
      <c r="H1569" s="293" t="s">
        <v>14828</v>
      </c>
      <c r="I1569" s="291">
        <v>6.2</v>
      </c>
      <c r="J1569" s="292">
        <v>2.5</v>
      </c>
      <c r="K1569" s="292">
        <v>1.5</v>
      </c>
      <c r="L1569" s="292">
        <v>0</v>
      </c>
      <c r="M1569" s="293">
        <v>0</v>
      </c>
      <c r="O1569" s="5"/>
      <c r="P1569" s="5"/>
      <c r="Q1569" s="5"/>
      <c r="R1569" s="5"/>
      <c r="S1569" s="5"/>
      <c r="T1569" s="5"/>
    </row>
    <row r="1570" spans="1:20" s="70" customFormat="1" x14ac:dyDescent="0.2">
      <c r="A1570" s="315" t="s">
        <v>1311</v>
      </c>
      <c r="B1570" s="292" t="s">
        <v>17078</v>
      </c>
      <c r="C1570" s="316" t="s">
        <v>14330</v>
      </c>
      <c r="D1570" s="292">
        <v>56005</v>
      </c>
      <c r="E1570" s="292" t="s">
        <v>14757</v>
      </c>
      <c r="F1570" s="292" t="s">
        <v>18828</v>
      </c>
      <c r="G1570" s="292" t="s">
        <v>18829</v>
      </c>
      <c r="H1570" s="293" t="s">
        <v>14828</v>
      </c>
      <c r="I1570" s="291">
        <v>6.1543158428136708</v>
      </c>
      <c r="J1570" s="292">
        <v>6.2</v>
      </c>
      <c r="K1570" s="292">
        <v>3.1</v>
      </c>
      <c r="L1570" s="292">
        <v>0</v>
      </c>
      <c r="M1570" s="293">
        <v>0</v>
      </c>
      <c r="O1570" s="5"/>
      <c r="P1570" s="5"/>
      <c r="Q1570" s="5"/>
      <c r="R1570" s="5"/>
      <c r="S1570" s="5"/>
      <c r="T1570" s="5"/>
    </row>
    <row r="1571" spans="1:20" s="70" customFormat="1" x14ac:dyDescent="0.2">
      <c r="A1571" s="315" t="s">
        <v>1311</v>
      </c>
      <c r="B1571" s="292" t="s">
        <v>17078</v>
      </c>
      <c r="C1571" s="316" t="s">
        <v>14330</v>
      </c>
      <c r="D1571" s="292">
        <v>56005</v>
      </c>
      <c r="E1571" s="292" t="s">
        <v>14757</v>
      </c>
      <c r="F1571" s="292" t="s">
        <v>18828</v>
      </c>
      <c r="G1571" s="292" t="s">
        <v>18830</v>
      </c>
      <c r="H1571" s="293" t="s">
        <v>14828</v>
      </c>
      <c r="I1571" s="291">
        <v>6.1543158428136708</v>
      </c>
      <c r="J1571" s="292">
        <v>6.2</v>
      </c>
      <c r="K1571" s="292">
        <v>3.1</v>
      </c>
      <c r="L1571" s="292">
        <v>0</v>
      </c>
      <c r="M1571" s="293">
        <v>0</v>
      </c>
      <c r="O1571" s="5"/>
      <c r="P1571" s="5"/>
      <c r="Q1571" s="5"/>
      <c r="R1571" s="5"/>
      <c r="S1571" s="5"/>
      <c r="T1571" s="5"/>
    </row>
    <row r="1572" spans="1:20" s="70" customFormat="1" x14ac:dyDescent="0.2">
      <c r="A1572" s="315" t="s">
        <v>1311</v>
      </c>
      <c r="B1572" s="292" t="s">
        <v>17078</v>
      </c>
      <c r="C1572" s="316" t="s">
        <v>14330</v>
      </c>
      <c r="D1572" s="292">
        <v>56005</v>
      </c>
      <c r="E1572" s="292" t="s">
        <v>14757</v>
      </c>
      <c r="F1572" s="292" t="s">
        <v>18828</v>
      </c>
      <c r="G1572" s="292" t="s">
        <v>18831</v>
      </c>
      <c r="H1572" s="293" t="s">
        <v>14828</v>
      </c>
      <c r="I1572" s="291">
        <v>6.1543158428136708</v>
      </c>
      <c r="J1572" s="292">
        <v>6.2</v>
      </c>
      <c r="K1572" s="292">
        <v>3.1</v>
      </c>
      <c r="L1572" s="292">
        <v>0</v>
      </c>
      <c r="M1572" s="293">
        <v>0</v>
      </c>
      <c r="O1572" s="5"/>
      <c r="P1572" s="5"/>
      <c r="Q1572" s="5"/>
      <c r="R1572" s="5"/>
      <c r="S1572" s="5"/>
      <c r="T1572" s="5"/>
    </row>
    <row r="1573" spans="1:20" s="70" customFormat="1" x14ac:dyDescent="0.2">
      <c r="A1573" s="315" t="s">
        <v>1311</v>
      </c>
      <c r="B1573" s="292" t="s">
        <v>17078</v>
      </c>
      <c r="C1573" s="316" t="s">
        <v>14330</v>
      </c>
      <c r="D1573" s="292">
        <v>56005</v>
      </c>
      <c r="E1573" s="292" t="s">
        <v>14757</v>
      </c>
      <c r="F1573" s="292" t="s">
        <v>18828</v>
      </c>
      <c r="G1573" s="292" t="s">
        <v>18832</v>
      </c>
      <c r="H1573" s="293" t="s">
        <v>14828</v>
      </c>
      <c r="I1573" s="291">
        <v>6.1543158428136708</v>
      </c>
      <c r="J1573" s="292">
        <v>6.2</v>
      </c>
      <c r="K1573" s="292">
        <v>3.1</v>
      </c>
      <c r="L1573" s="292">
        <v>0</v>
      </c>
      <c r="M1573" s="293">
        <v>0</v>
      </c>
      <c r="O1573" s="5"/>
      <c r="P1573" s="5"/>
      <c r="Q1573" s="5"/>
      <c r="R1573" s="5"/>
      <c r="S1573" s="5"/>
      <c r="T1573" s="5"/>
    </row>
    <row r="1574" spans="1:20" s="70" customFormat="1" x14ac:dyDescent="0.2">
      <c r="A1574" s="315" t="s">
        <v>1311</v>
      </c>
      <c r="B1574" s="292" t="s">
        <v>17078</v>
      </c>
      <c r="C1574" s="316" t="s">
        <v>14330</v>
      </c>
      <c r="D1574" s="292">
        <v>56005</v>
      </c>
      <c r="E1574" s="292" t="s">
        <v>14757</v>
      </c>
      <c r="F1574" s="292" t="s">
        <v>18833</v>
      </c>
      <c r="G1574" s="292" t="s">
        <v>18834</v>
      </c>
      <c r="H1574" s="293" t="s">
        <v>14828</v>
      </c>
      <c r="I1574" s="291">
        <v>6.5044520556434398</v>
      </c>
      <c r="J1574" s="292">
        <v>6.2</v>
      </c>
      <c r="K1574" s="292">
        <v>3.1</v>
      </c>
      <c r="L1574" s="292">
        <v>0</v>
      </c>
      <c r="M1574" s="293">
        <v>0</v>
      </c>
      <c r="O1574" s="5"/>
      <c r="P1574" s="5"/>
      <c r="Q1574" s="5"/>
      <c r="R1574" s="5"/>
      <c r="S1574" s="5"/>
      <c r="T1574" s="5"/>
    </row>
    <row r="1575" spans="1:20" s="70" customFormat="1" x14ac:dyDescent="0.2">
      <c r="A1575" s="315" t="s">
        <v>1311</v>
      </c>
      <c r="B1575" s="292" t="s">
        <v>17078</v>
      </c>
      <c r="C1575" s="316" t="s">
        <v>14330</v>
      </c>
      <c r="D1575" s="292">
        <v>56005</v>
      </c>
      <c r="E1575" s="292" t="s">
        <v>14757</v>
      </c>
      <c r="F1575" s="292" t="s">
        <v>18833</v>
      </c>
      <c r="G1575" s="292" t="s">
        <v>18834</v>
      </c>
      <c r="H1575" s="293" t="s">
        <v>14828</v>
      </c>
      <c r="I1575" s="291">
        <v>6.5044520556434398</v>
      </c>
      <c r="J1575" s="292">
        <v>6.2</v>
      </c>
      <c r="K1575" s="292">
        <v>3.1</v>
      </c>
      <c r="L1575" s="292">
        <v>0</v>
      </c>
      <c r="M1575" s="293">
        <v>0</v>
      </c>
      <c r="O1575" s="5"/>
      <c r="P1575" s="5"/>
      <c r="Q1575" s="5"/>
      <c r="R1575" s="5"/>
      <c r="S1575" s="5"/>
      <c r="T1575" s="5"/>
    </row>
    <row r="1576" spans="1:20" s="70" customFormat="1" x14ac:dyDescent="0.2">
      <c r="A1576" s="315" t="s">
        <v>1311</v>
      </c>
      <c r="B1576" s="292" t="s">
        <v>17078</v>
      </c>
      <c r="C1576" s="316" t="s">
        <v>14330</v>
      </c>
      <c r="D1576" s="292">
        <v>56005</v>
      </c>
      <c r="E1576" s="292" t="s">
        <v>14757</v>
      </c>
      <c r="F1576" s="292" t="s">
        <v>18833</v>
      </c>
      <c r="G1576" s="292" t="s">
        <v>18834</v>
      </c>
      <c r="H1576" s="293" t="s">
        <v>14828</v>
      </c>
      <c r="I1576" s="291">
        <v>6.5044520556434398</v>
      </c>
      <c r="J1576" s="292">
        <v>6.2</v>
      </c>
      <c r="K1576" s="292">
        <v>3.1</v>
      </c>
      <c r="L1576" s="292">
        <v>0</v>
      </c>
      <c r="M1576" s="293">
        <v>0</v>
      </c>
      <c r="O1576" s="5"/>
      <c r="P1576" s="5"/>
      <c r="Q1576" s="5"/>
      <c r="R1576" s="5"/>
      <c r="S1576" s="5"/>
      <c r="T1576" s="5"/>
    </row>
    <row r="1577" spans="1:20" s="70" customFormat="1" x14ac:dyDescent="0.2">
      <c r="A1577" s="315" t="s">
        <v>1311</v>
      </c>
      <c r="B1577" s="292" t="s">
        <v>17078</v>
      </c>
      <c r="C1577" s="316" t="s">
        <v>14330</v>
      </c>
      <c r="D1577" s="292">
        <v>56005</v>
      </c>
      <c r="E1577" s="292" t="s">
        <v>14757</v>
      </c>
      <c r="F1577" s="292" t="s">
        <v>18833</v>
      </c>
      <c r="G1577" s="292" t="s">
        <v>18834</v>
      </c>
      <c r="H1577" s="293" t="s">
        <v>14828</v>
      </c>
      <c r="I1577" s="291">
        <v>6.5044520556434398</v>
      </c>
      <c r="J1577" s="292">
        <v>6.2</v>
      </c>
      <c r="K1577" s="292">
        <v>3.1</v>
      </c>
      <c r="L1577" s="292">
        <v>0</v>
      </c>
      <c r="M1577" s="293">
        <v>0</v>
      </c>
      <c r="O1577" s="5"/>
      <c r="P1577" s="5"/>
      <c r="Q1577" s="5"/>
      <c r="R1577" s="5"/>
      <c r="S1577" s="5"/>
      <c r="T1577" s="5"/>
    </row>
    <row r="1578" spans="1:20" s="70" customFormat="1" x14ac:dyDescent="0.2">
      <c r="A1578" s="315" t="s">
        <v>1311</v>
      </c>
      <c r="B1578" s="292" t="s">
        <v>17078</v>
      </c>
      <c r="C1578" s="316" t="s">
        <v>14330</v>
      </c>
      <c r="D1578" s="292">
        <v>56005</v>
      </c>
      <c r="E1578" s="292" t="s">
        <v>14757</v>
      </c>
      <c r="F1578" s="292" t="s">
        <v>18835</v>
      </c>
      <c r="G1578" s="292" t="s">
        <v>18836</v>
      </c>
      <c r="H1578" s="293" t="s">
        <v>14828</v>
      </c>
      <c r="I1578" s="291">
        <v>19.421190969327814</v>
      </c>
      <c r="J1578" s="292">
        <v>0</v>
      </c>
      <c r="K1578" s="292">
        <v>0</v>
      </c>
      <c r="L1578" s="292">
        <v>0</v>
      </c>
      <c r="M1578" s="293">
        <v>0</v>
      </c>
      <c r="O1578" s="5"/>
      <c r="P1578" s="5"/>
      <c r="Q1578" s="5"/>
      <c r="R1578" s="5"/>
      <c r="S1578" s="5"/>
      <c r="T1578" s="5"/>
    </row>
    <row r="1579" spans="1:20" s="70" customFormat="1" x14ac:dyDescent="0.2">
      <c r="A1579" s="315" t="s">
        <v>1311</v>
      </c>
      <c r="B1579" s="292" t="s">
        <v>17078</v>
      </c>
      <c r="C1579" s="316" t="s">
        <v>14330</v>
      </c>
      <c r="D1579" s="292">
        <v>56005</v>
      </c>
      <c r="E1579" s="292" t="s">
        <v>14757</v>
      </c>
      <c r="F1579" s="292" t="s">
        <v>18837</v>
      </c>
      <c r="G1579" s="292" t="s">
        <v>18838</v>
      </c>
      <c r="H1579" s="293" t="s">
        <v>14828</v>
      </c>
      <c r="I1579" s="291">
        <v>7.7</v>
      </c>
      <c r="J1579" s="292">
        <v>1.5</v>
      </c>
      <c r="K1579" s="292">
        <v>7.7</v>
      </c>
      <c r="L1579" s="292">
        <v>0</v>
      </c>
      <c r="M1579" s="293">
        <v>0</v>
      </c>
      <c r="O1579" s="5"/>
      <c r="P1579" s="5"/>
      <c r="Q1579" s="5"/>
      <c r="R1579" s="5"/>
      <c r="S1579" s="5"/>
      <c r="T1579" s="5"/>
    </row>
    <row r="1580" spans="1:20" s="70" customFormat="1" x14ac:dyDescent="0.2">
      <c r="A1580" s="315" t="s">
        <v>1311</v>
      </c>
      <c r="B1580" s="292" t="s">
        <v>17078</v>
      </c>
      <c r="C1580" s="316" t="s">
        <v>14330</v>
      </c>
      <c r="D1580" s="292">
        <v>56005</v>
      </c>
      <c r="E1580" s="292" t="s">
        <v>14757</v>
      </c>
      <c r="F1580" s="292" t="s">
        <v>18837</v>
      </c>
      <c r="G1580" s="292" t="s">
        <v>18838</v>
      </c>
      <c r="H1580" s="293" t="s">
        <v>14828</v>
      </c>
      <c r="I1580" s="291">
        <v>7.7</v>
      </c>
      <c r="J1580" s="292">
        <v>1.5</v>
      </c>
      <c r="K1580" s="292">
        <v>7.7</v>
      </c>
      <c r="L1580" s="292">
        <v>0</v>
      </c>
      <c r="M1580" s="293">
        <v>0</v>
      </c>
      <c r="O1580" s="5"/>
      <c r="P1580" s="5"/>
      <c r="Q1580" s="5"/>
      <c r="R1580" s="5"/>
      <c r="S1580" s="5"/>
      <c r="T1580" s="5"/>
    </row>
    <row r="1581" spans="1:20" s="70" customFormat="1" x14ac:dyDescent="0.2">
      <c r="A1581" s="315" t="s">
        <v>1311</v>
      </c>
      <c r="B1581" s="292" t="s">
        <v>17078</v>
      </c>
      <c r="C1581" s="316" t="s">
        <v>14330</v>
      </c>
      <c r="D1581" s="292">
        <v>56005</v>
      </c>
      <c r="E1581" s="292" t="s">
        <v>14757</v>
      </c>
      <c r="F1581" s="292" t="s">
        <v>18839</v>
      </c>
      <c r="G1581" s="292" t="s">
        <v>18840</v>
      </c>
      <c r="H1581" s="293" t="s">
        <v>14828</v>
      </c>
      <c r="I1581" s="291">
        <v>19.408000000000001</v>
      </c>
      <c r="J1581" s="292">
        <v>12.930999999999999</v>
      </c>
      <c r="K1581" s="292">
        <v>6.4660000000000002</v>
      </c>
      <c r="L1581" s="292">
        <v>0</v>
      </c>
      <c r="M1581" s="293">
        <v>0</v>
      </c>
      <c r="O1581" s="5"/>
      <c r="P1581" s="5"/>
      <c r="Q1581" s="5"/>
      <c r="R1581" s="5"/>
      <c r="S1581" s="5"/>
      <c r="T1581" s="5"/>
    </row>
    <row r="1582" spans="1:20" s="70" customFormat="1" x14ac:dyDescent="0.2">
      <c r="A1582" s="315" t="s">
        <v>1311</v>
      </c>
      <c r="B1582" s="292" t="s">
        <v>17078</v>
      </c>
      <c r="C1582" s="316" t="s">
        <v>14330</v>
      </c>
      <c r="D1582" s="292">
        <v>56005</v>
      </c>
      <c r="E1582" s="292" t="s">
        <v>14757</v>
      </c>
      <c r="F1582" s="292" t="s">
        <v>18839</v>
      </c>
      <c r="G1582" s="292" t="s">
        <v>18841</v>
      </c>
      <c r="H1582" s="293" t="s">
        <v>14828</v>
      </c>
      <c r="I1582" s="291">
        <v>19.408000000000001</v>
      </c>
      <c r="J1582" s="292">
        <v>12.930999999999999</v>
      </c>
      <c r="K1582" s="292">
        <v>6.4660000000000002</v>
      </c>
      <c r="L1582" s="292">
        <v>0</v>
      </c>
      <c r="M1582" s="293">
        <v>0</v>
      </c>
      <c r="O1582" s="5"/>
      <c r="P1582" s="5"/>
      <c r="Q1582" s="5"/>
      <c r="R1582" s="5"/>
      <c r="S1582" s="5"/>
      <c r="T1582" s="5"/>
    </row>
    <row r="1583" spans="1:20" s="70" customFormat="1" x14ac:dyDescent="0.2">
      <c r="A1583" s="315" t="s">
        <v>1311</v>
      </c>
      <c r="B1583" s="292" t="s">
        <v>17078</v>
      </c>
      <c r="C1583" s="316" t="s">
        <v>14330</v>
      </c>
      <c r="D1583" s="292">
        <v>56005</v>
      </c>
      <c r="E1583" s="292" t="s">
        <v>14757</v>
      </c>
      <c r="F1583" s="292" t="s">
        <v>18839</v>
      </c>
      <c r="G1583" s="292" t="s">
        <v>18842</v>
      </c>
      <c r="H1583" s="293" t="s">
        <v>14828</v>
      </c>
      <c r="I1583" s="291">
        <v>19.408000000000001</v>
      </c>
      <c r="J1583" s="292">
        <v>12.930999999999999</v>
      </c>
      <c r="K1583" s="292">
        <v>6.4660000000000002</v>
      </c>
      <c r="L1583" s="292">
        <v>0</v>
      </c>
      <c r="M1583" s="293">
        <v>0</v>
      </c>
      <c r="O1583" s="5"/>
      <c r="P1583" s="5"/>
      <c r="Q1583" s="5"/>
      <c r="R1583" s="5"/>
      <c r="S1583" s="5"/>
      <c r="T1583" s="5"/>
    </row>
    <row r="1584" spans="1:20" s="70" customFormat="1" x14ac:dyDescent="0.2">
      <c r="A1584" s="315" t="s">
        <v>1311</v>
      </c>
      <c r="B1584" s="292" t="s">
        <v>17078</v>
      </c>
      <c r="C1584" s="316" t="s">
        <v>14330</v>
      </c>
      <c r="D1584" s="292">
        <v>56005</v>
      </c>
      <c r="E1584" s="292" t="s">
        <v>14757</v>
      </c>
      <c r="F1584" s="292" t="s">
        <v>18839</v>
      </c>
      <c r="G1584" s="292" t="s">
        <v>18843</v>
      </c>
      <c r="H1584" s="293" t="s">
        <v>14828</v>
      </c>
      <c r="I1584" s="291">
        <v>19.408000000000001</v>
      </c>
      <c r="J1584" s="292">
        <v>12.930999999999999</v>
      </c>
      <c r="K1584" s="292">
        <v>6.4660000000000002</v>
      </c>
      <c r="L1584" s="292">
        <v>0</v>
      </c>
      <c r="M1584" s="293">
        <v>0</v>
      </c>
      <c r="O1584" s="5"/>
      <c r="P1584" s="5"/>
      <c r="Q1584" s="5"/>
      <c r="R1584" s="5"/>
      <c r="S1584" s="5"/>
      <c r="T1584" s="5"/>
    </row>
    <row r="1585" spans="1:20" s="70" customFormat="1" x14ac:dyDescent="0.2">
      <c r="A1585" s="315" t="s">
        <v>1311</v>
      </c>
      <c r="B1585" s="292" t="s">
        <v>17078</v>
      </c>
      <c r="C1585" s="316" t="s">
        <v>14330</v>
      </c>
      <c r="D1585" s="292">
        <v>56005</v>
      </c>
      <c r="E1585" s="292" t="s">
        <v>14757</v>
      </c>
      <c r="F1585" s="292" t="s">
        <v>18839</v>
      </c>
      <c r="G1585" s="292" t="s">
        <v>18844</v>
      </c>
      <c r="H1585" s="293" t="s">
        <v>14828</v>
      </c>
      <c r="I1585" s="291">
        <v>5.649</v>
      </c>
      <c r="J1585" s="292">
        <v>5.6660000000000004</v>
      </c>
      <c r="K1585" s="292">
        <v>2.83</v>
      </c>
      <c r="L1585" s="292">
        <v>0</v>
      </c>
      <c r="M1585" s="293">
        <v>0</v>
      </c>
      <c r="O1585" s="5"/>
      <c r="P1585" s="5"/>
      <c r="Q1585" s="5"/>
      <c r="R1585" s="5"/>
      <c r="S1585" s="5"/>
      <c r="T1585" s="5"/>
    </row>
    <row r="1586" spans="1:20" s="70" customFormat="1" x14ac:dyDescent="0.2">
      <c r="A1586" s="315" t="s">
        <v>1311</v>
      </c>
      <c r="B1586" s="292" t="s">
        <v>17078</v>
      </c>
      <c r="C1586" s="316" t="s">
        <v>14330</v>
      </c>
      <c r="D1586" s="292">
        <v>56005</v>
      </c>
      <c r="E1586" s="292" t="s">
        <v>14757</v>
      </c>
      <c r="F1586" s="292" t="s">
        <v>18839</v>
      </c>
      <c r="G1586" s="292" t="s">
        <v>18845</v>
      </c>
      <c r="H1586" s="293" t="s">
        <v>14828</v>
      </c>
      <c r="I1586" s="291">
        <v>5.649</v>
      </c>
      <c r="J1586" s="292">
        <v>5.6660000000000004</v>
      </c>
      <c r="K1586" s="292">
        <v>2.83</v>
      </c>
      <c r="L1586" s="292">
        <v>0</v>
      </c>
      <c r="M1586" s="293">
        <v>0</v>
      </c>
      <c r="O1586" s="5"/>
      <c r="P1586" s="5"/>
      <c r="Q1586" s="5"/>
      <c r="R1586" s="5"/>
      <c r="S1586" s="5"/>
      <c r="T1586" s="5"/>
    </row>
    <row r="1587" spans="1:20" s="70" customFormat="1" x14ac:dyDescent="0.2">
      <c r="A1587" s="315" t="s">
        <v>1311</v>
      </c>
      <c r="B1587" s="292" t="s">
        <v>17078</v>
      </c>
      <c r="C1587" s="316" t="s">
        <v>14330</v>
      </c>
      <c r="D1587" s="292">
        <v>56005</v>
      </c>
      <c r="E1587" s="292" t="s">
        <v>14757</v>
      </c>
      <c r="F1587" s="292" t="s">
        <v>18846</v>
      </c>
      <c r="G1587" s="292" t="s">
        <v>18847</v>
      </c>
      <c r="H1587" s="293" t="s">
        <v>14828</v>
      </c>
      <c r="I1587" s="291">
        <v>5.7</v>
      </c>
      <c r="J1587" s="292">
        <v>5.7</v>
      </c>
      <c r="K1587" s="292">
        <v>2.8</v>
      </c>
      <c r="L1587" s="292">
        <v>0</v>
      </c>
      <c r="M1587" s="293">
        <v>0</v>
      </c>
      <c r="O1587" s="5"/>
      <c r="P1587" s="5"/>
      <c r="Q1587" s="5"/>
      <c r="R1587" s="5"/>
      <c r="S1587" s="5"/>
      <c r="T1587" s="5"/>
    </row>
    <row r="1588" spans="1:20" s="70" customFormat="1" x14ac:dyDescent="0.2">
      <c r="A1588" s="315" t="s">
        <v>1311</v>
      </c>
      <c r="B1588" s="292" t="s">
        <v>17078</v>
      </c>
      <c r="C1588" s="316" t="s">
        <v>14330</v>
      </c>
      <c r="D1588" s="292">
        <v>56005</v>
      </c>
      <c r="E1588" s="292" t="s">
        <v>14757</v>
      </c>
      <c r="F1588" s="292" t="s">
        <v>18846</v>
      </c>
      <c r="G1588" s="292" t="s">
        <v>18848</v>
      </c>
      <c r="H1588" s="293" t="s">
        <v>14828</v>
      </c>
      <c r="I1588" s="291">
        <v>19.399999999999999</v>
      </c>
      <c r="J1588" s="292">
        <v>12.9</v>
      </c>
      <c r="K1588" s="292">
        <v>6.5</v>
      </c>
      <c r="L1588" s="292">
        <v>0</v>
      </c>
      <c r="M1588" s="293">
        <v>0</v>
      </c>
      <c r="O1588" s="5"/>
      <c r="P1588" s="5"/>
      <c r="Q1588" s="5"/>
      <c r="R1588" s="5"/>
      <c r="S1588" s="5"/>
      <c r="T1588" s="5"/>
    </row>
    <row r="1589" spans="1:20" s="70" customFormat="1" x14ac:dyDescent="0.2">
      <c r="A1589" s="315" t="s">
        <v>1311</v>
      </c>
      <c r="B1589" s="292" t="s">
        <v>17078</v>
      </c>
      <c r="C1589" s="316" t="s">
        <v>14330</v>
      </c>
      <c r="D1589" s="292">
        <v>56005</v>
      </c>
      <c r="E1589" s="292" t="s">
        <v>14757</v>
      </c>
      <c r="F1589" s="292" t="s">
        <v>18846</v>
      </c>
      <c r="G1589" s="292" t="s">
        <v>18849</v>
      </c>
      <c r="H1589" s="293" t="s">
        <v>14828</v>
      </c>
      <c r="I1589" s="291">
        <v>19.399999999999999</v>
      </c>
      <c r="J1589" s="292">
        <v>12.9</v>
      </c>
      <c r="K1589" s="292">
        <v>6.5</v>
      </c>
      <c r="L1589" s="292">
        <v>0</v>
      </c>
      <c r="M1589" s="293">
        <v>0</v>
      </c>
      <c r="O1589" s="5"/>
      <c r="P1589" s="5"/>
      <c r="Q1589" s="5"/>
      <c r="R1589" s="5"/>
      <c r="S1589" s="5"/>
      <c r="T1589" s="5"/>
    </row>
    <row r="1590" spans="1:20" s="70" customFormat="1" x14ac:dyDescent="0.2">
      <c r="A1590" s="315" t="s">
        <v>1311</v>
      </c>
      <c r="B1590" s="292" t="s">
        <v>17078</v>
      </c>
      <c r="C1590" s="316" t="s">
        <v>14330</v>
      </c>
      <c r="D1590" s="292">
        <v>56005</v>
      </c>
      <c r="E1590" s="292" t="s">
        <v>14757</v>
      </c>
      <c r="F1590" s="292" t="s">
        <v>18846</v>
      </c>
      <c r="G1590" s="292" t="s">
        <v>18850</v>
      </c>
      <c r="H1590" s="293" t="s">
        <v>14828</v>
      </c>
      <c r="I1590" s="291">
        <v>19.399999999999999</v>
      </c>
      <c r="J1590" s="292">
        <v>12.9</v>
      </c>
      <c r="K1590" s="292">
        <v>6.5</v>
      </c>
      <c r="L1590" s="292">
        <v>0</v>
      </c>
      <c r="M1590" s="293">
        <v>0</v>
      </c>
      <c r="O1590" s="5"/>
      <c r="P1590" s="5"/>
      <c r="Q1590" s="5"/>
      <c r="R1590" s="5"/>
      <c r="S1590" s="5"/>
      <c r="T1590" s="5"/>
    </row>
    <row r="1591" spans="1:20" s="70" customFormat="1" x14ac:dyDescent="0.2">
      <c r="A1591" s="315" t="s">
        <v>1311</v>
      </c>
      <c r="B1591" s="292" t="s">
        <v>17078</v>
      </c>
      <c r="C1591" s="316" t="s">
        <v>14330</v>
      </c>
      <c r="D1591" s="292">
        <v>56005</v>
      </c>
      <c r="E1591" s="292" t="s">
        <v>14757</v>
      </c>
      <c r="F1591" s="292" t="s">
        <v>18846</v>
      </c>
      <c r="G1591" s="292" t="s">
        <v>18851</v>
      </c>
      <c r="H1591" s="293" t="s">
        <v>14828</v>
      </c>
      <c r="I1591" s="291">
        <v>5.7</v>
      </c>
      <c r="J1591" s="292">
        <v>5.7</v>
      </c>
      <c r="K1591" s="292">
        <v>2.8</v>
      </c>
      <c r="L1591" s="292">
        <v>0</v>
      </c>
      <c r="M1591" s="293">
        <v>0</v>
      </c>
      <c r="O1591" s="5"/>
      <c r="P1591" s="5"/>
      <c r="Q1591" s="5"/>
      <c r="R1591" s="5"/>
      <c r="S1591" s="5"/>
      <c r="T1591" s="5"/>
    </row>
    <row r="1592" spans="1:20" s="70" customFormat="1" x14ac:dyDescent="0.2">
      <c r="A1592" s="315" t="s">
        <v>1311</v>
      </c>
      <c r="B1592" s="292" t="s">
        <v>17078</v>
      </c>
      <c r="C1592" s="316" t="s">
        <v>14330</v>
      </c>
      <c r="D1592" s="292">
        <v>56005</v>
      </c>
      <c r="E1592" s="292" t="s">
        <v>14757</v>
      </c>
      <c r="F1592" s="292" t="s">
        <v>18846</v>
      </c>
      <c r="G1592" s="292" t="s">
        <v>18852</v>
      </c>
      <c r="H1592" s="293" t="s">
        <v>14828</v>
      </c>
      <c r="I1592" s="291">
        <v>5.7</v>
      </c>
      <c r="J1592" s="292">
        <v>5.7</v>
      </c>
      <c r="K1592" s="292">
        <v>2.8</v>
      </c>
      <c r="L1592" s="292">
        <v>0</v>
      </c>
      <c r="M1592" s="293">
        <v>0</v>
      </c>
      <c r="O1592" s="5"/>
      <c r="P1592" s="5"/>
      <c r="Q1592" s="5"/>
      <c r="R1592" s="5"/>
      <c r="S1592" s="5"/>
      <c r="T1592" s="5"/>
    </row>
    <row r="1593" spans="1:20" s="70" customFormat="1" x14ac:dyDescent="0.2">
      <c r="A1593" s="315" t="s">
        <v>1311</v>
      </c>
      <c r="B1593" s="292" t="s">
        <v>17078</v>
      </c>
      <c r="C1593" s="316" t="s">
        <v>14330</v>
      </c>
      <c r="D1593" s="292">
        <v>56005</v>
      </c>
      <c r="E1593" s="292" t="s">
        <v>14757</v>
      </c>
      <c r="F1593" s="292" t="s">
        <v>18846</v>
      </c>
      <c r="G1593" s="292" t="s">
        <v>18853</v>
      </c>
      <c r="H1593" s="293" t="s">
        <v>14828</v>
      </c>
      <c r="I1593" s="291">
        <v>5.7</v>
      </c>
      <c r="J1593" s="292">
        <v>5.7</v>
      </c>
      <c r="K1593" s="292">
        <v>2.8</v>
      </c>
      <c r="L1593" s="292">
        <v>0</v>
      </c>
      <c r="M1593" s="293">
        <v>0</v>
      </c>
      <c r="O1593" s="5"/>
      <c r="P1593" s="5"/>
      <c r="Q1593" s="5"/>
      <c r="R1593" s="5"/>
      <c r="S1593" s="5"/>
      <c r="T1593" s="5"/>
    </row>
    <row r="1594" spans="1:20" s="70" customFormat="1" x14ac:dyDescent="0.2">
      <c r="A1594" s="315" t="s">
        <v>1311</v>
      </c>
      <c r="B1594" s="292" t="s">
        <v>17078</v>
      </c>
      <c r="C1594" s="316" t="s">
        <v>14330</v>
      </c>
      <c r="D1594" s="292">
        <v>56005</v>
      </c>
      <c r="E1594" s="292" t="s">
        <v>14757</v>
      </c>
      <c r="F1594" s="292" t="s">
        <v>18854</v>
      </c>
      <c r="G1594" s="292" t="s">
        <v>18855</v>
      </c>
      <c r="H1594" s="293" t="s">
        <v>14828</v>
      </c>
      <c r="I1594" s="291">
        <v>19.408000000000001</v>
      </c>
      <c r="J1594" s="292">
        <v>12.930999999999999</v>
      </c>
      <c r="K1594" s="292">
        <v>6.4660000000000002</v>
      </c>
      <c r="L1594" s="292">
        <v>0</v>
      </c>
      <c r="M1594" s="293">
        <v>0</v>
      </c>
      <c r="O1594" s="5"/>
      <c r="P1594" s="5"/>
      <c r="Q1594" s="5"/>
      <c r="R1594" s="5"/>
      <c r="S1594" s="5"/>
      <c r="T1594" s="5"/>
    </row>
    <row r="1595" spans="1:20" s="70" customFormat="1" x14ac:dyDescent="0.2">
      <c r="A1595" s="315" t="s">
        <v>1311</v>
      </c>
      <c r="B1595" s="292" t="s">
        <v>17078</v>
      </c>
      <c r="C1595" s="316" t="s">
        <v>14330</v>
      </c>
      <c r="D1595" s="292">
        <v>56005</v>
      </c>
      <c r="E1595" s="292" t="s">
        <v>14757</v>
      </c>
      <c r="F1595" s="292" t="s">
        <v>18854</v>
      </c>
      <c r="G1595" s="292" t="s">
        <v>18856</v>
      </c>
      <c r="H1595" s="293" t="s">
        <v>14828</v>
      </c>
      <c r="I1595" s="291">
        <v>19.408000000000001</v>
      </c>
      <c r="J1595" s="292">
        <v>12.930999999999999</v>
      </c>
      <c r="K1595" s="292">
        <v>6.4660000000000002</v>
      </c>
      <c r="L1595" s="292">
        <v>0</v>
      </c>
      <c r="M1595" s="293">
        <v>0</v>
      </c>
      <c r="O1595" s="5"/>
      <c r="P1595" s="5"/>
      <c r="Q1595" s="5"/>
      <c r="R1595" s="5"/>
      <c r="S1595" s="5"/>
      <c r="T1595" s="5"/>
    </row>
    <row r="1596" spans="1:20" s="70" customFormat="1" x14ac:dyDescent="0.2">
      <c r="A1596" s="315" t="s">
        <v>1311</v>
      </c>
      <c r="B1596" s="292" t="s">
        <v>17078</v>
      </c>
      <c r="C1596" s="316" t="s">
        <v>14330</v>
      </c>
      <c r="D1596" s="292">
        <v>56005</v>
      </c>
      <c r="E1596" s="292" t="s">
        <v>14757</v>
      </c>
      <c r="F1596" s="292" t="s">
        <v>18854</v>
      </c>
      <c r="G1596" s="292" t="s">
        <v>18857</v>
      </c>
      <c r="H1596" s="293" t="s">
        <v>14828</v>
      </c>
      <c r="I1596" s="291">
        <v>19.408000000000001</v>
      </c>
      <c r="J1596" s="292">
        <v>12.930999999999999</v>
      </c>
      <c r="K1596" s="292">
        <v>6.4660000000000002</v>
      </c>
      <c r="L1596" s="292">
        <v>0</v>
      </c>
      <c r="M1596" s="293">
        <v>0</v>
      </c>
      <c r="O1596" s="5"/>
      <c r="P1596" s="5"/>
      <c r="Q1596" s="5"/>
      <c r="R1596" s="5"/>
      <c r="S1596" s="5"/>
      <c r="T1596" s="5"/>
    </row>
    <row r="1597" spans="1:20" s="70" customFormat="1" x14ac:dyDescent="0.2">
      <c r="A1597" s="315" t="s">
        <v>1311</v>
      </c>
      <c r="B1597" s="292" t="s">
        <v>17078</v>
      </c>
      <c r="C1597" s="316" t="s">
        <v>14330</v>
      </c>
      <c r="D1597" s="292">
        <v>56005</v>
      </c>
      <c r="E1597" s="292" t="s">
        <v>14757</v>
      </c>
      <c r="F1597" s="292" t="s">
        <v>18854</v>
      </c>
      <c r="G1597" s="292" t="s">
        <v>18858</v>
      </c>
      <c r="H1597" s="293" t="s">
        <v>14828</v>
      </c>
      <c r="I1597" s="291">
        <v>19.408000000000001</v>
      </c>
      <c r="J1597" s="292">
        <v>12.930999999999999</v>
      </c>
      <c r="K1597" s="292">
        <v>6.4660000000000002</v>
      </c>
      <c r="L1597" s="292">
        <v>0</v>
      </c>
      <c r="M1597" s="293">
        <v>0</v>
      </c>
      <c r="O1597" s="5"/>
      <c r="P1597" s="5"/>
      <c r="Q1597" s="5"/>
      <c r="R1597" s="5"/>
      <c r="S1597" s="5"/>
      <c r="T1597" s="5"/>
    </row>
    <row r="1598" spans="1:20" s="70" customFormat="1" x14ac:dyDescent="0.2">
      <c r="A1598" s="315" t="s">
        <v>1311</v>
      </c>
      <c r="B1598" s="292" t="s">
        <v>17078</v>
      </c>
      <c r="C1598" s="316" t="s">
        <v>14330</v>
      </c>
      <c r="D1598" s="292">
        <v>56005</v>
      </c>
      <c r="E1598" s="292" t="s">
        <v>14757</v>
      </c>
      <c r="F1598" s="292" t="s">
        <v>18854</v>
      </c>
      <c r="G1598" s="292" t="s">
        <v>18859</v>
      </c>
      <c r="H1598" s="293" t="s">
        <v>14828</v>
      </c>
      <c r="I1598" s="291">
        <v>5.7</v>
      </c>
      <c r="J1598" s="292">
        <v>5.7</v>
      </c>
      <c r="K1598" s="292">
        <v>2.8</v>
      </c>
      <c r="L1598" s="292">
        <v>0</v>
      </c>
      <c r="M1598" s="293">
        <v>0</v>
      </c>
      <c r="O1598" s="5"/>
      <c r="P1598" s="5"/>
      <c r="Q1598" s="5"/>
      <c r="R1598" s="5"/>
      <c r="S1598" s="5"/>
      <c r="T1598" s="5"/>
    </row>
    <row r="1599" spans="1:20" s="70" customFormat="1" x14ac:dyDescent="0.2">
      <c r="A1599" s="315" t="s">
        <v>1311</v>
      </c>
      <c r="B1599" s="292" t="s">
        <v>17078</v>
      </c>
      <c r="C1599" s="316" t="s">
        <v>14330</v>
      </c>
      <c r="D1599" s="292">
        <v>56005</v>
      </c>
      <c r="E1599" s="292" t="s">
        <v>14757</v>
      </c>
      <c r="F1599" s="292" t="s">
        <v>18854</v>
      </c>
      <c r="G1599" s="292" t="s">
        <v>18860</v>
      </c>
      <c r="H1599" s="293" t="s">
        <v>14828</v>
      </c>
      <c r="I1599" s="291">
        <v>5.7</v>
      </c>
      <c r="J1599" s="292">
        <v>5.7</v>
      </c>
      <c r="K1599" s="292">
        <v>2.8</v>
      </c>
      <c r="L1599" s="292">
        <v>0</v>
      </c>
      <c r="M1599" s="293">
        <v>0</v>
      </c>
      <c r="O1599" s="5"/>
      <c r="P1599" s="5"/>
      <c r="Q1599" s="5"/>
      <c r="R1599" s="5"/>
      <c r="S1599" s="5"/>
      <c r="T1599" s="5"/>
    </row>
    <row r="1600" spans="1:20" s="70" customFormat="1" x14ac:dyDescent="0.2">
      <c r="A1600" s="315" t="s">
        <v>1311</v>
      </c>
      <c r="B1600" s="292" t="s">
        <v>17078</v>
      </c>
      <c r="C1600" s="316" t="s">
        <v>14330</v>
      </c>
      <c r="D1600" s="292">
        <v>56005</v>
      </c>
      <c r="E1600" s="292" t="s">
        <v>14757</v>
      </c>
      <c r="F1600" s="292" t="s">
        <v>18861</v>
      </c>
      <c r="G1600" s="292" t="s">
        <v>18862</v>
      </c>
      <c r="H1600" s="293" t="s">
        <v>14828</v>
      </c>
      <c r="I1600" s="291">
        <v>5.649</v>
      </c>
      <c r="J1600" s="292">
        <v>5.6660000000000004</v>
      </c>
      <c r="K1600" s="292">
        <v>2.8159999999999998</v>
      </c>
      <c r="L1600" s="292">
        <v>0</v>
      </c>
      <c r="M1600" s="293">
        <v>0</v>
      </c>
      <c r="O1600" s="5"/>
      <c r="P1600" s="5"/>
      <c r="Q1600" s="5"/>
      <c r="R1600" s="5"/>
      <c r="S1600" s="5"/>
      <c r="T1600" s="5"/>
    </row>
    <row r="1601" spans="1:20" s="70" customFormat="1" x14ac:dyDescent="0.2">
      <c r="A1601" s="315" t="s">
        <v>1311</v>
      </c>
      <c r="B1601" s="292" t="s">
        <v>17078</v>
      </c>
      <c r="C1601" s="316" t="s">
        <v>14330</v>
      </c>
      <c r="D1601" s="292">
        <v>56005</v>
      </c>
      <c r="E1601" s="292" t="s">
        <v>14757</v>
      </c>
      <c r="F1601" s="292" t="s">
        <v>18861</v>
      </c>
      <c r="G1601" s="292" t="s">
        <v>18863</v>
      </c>
      <c r="H1601" s="293" t="s">
        <v>14828</v>
      </c>
      <c r="I1601" s="291">
        <v>19.408000000000001</v>
      </c>
      <c r="J1601" s="292">
        <v>12.930999999999999</v>
      </c>
      <c r="K1601" s="292">
        <v>6.4660000000000002</v>
      </c>
      <c r="L1601" s="292">
        <v>0</v>
      </c>
      <c r="M1601" s="293">
        <v>0</v>
      </c>
      <c r="O1601" s="5"/>
      <c r="P1601" s="5"/>
      <c r="Q1601" s="5"/>
      <c r="R1601" s="5"/>
      <c r="S1601" s="5"/>
      <c r="T1601" s="5"/>
    </row>
    <row r="1602" spans="1:20" s="70" customFormat="1" x14ac:dyDescent="0.2">
      <c r="A1602" s="315" t="s">
        <v>1311</v>
      </c>
      <c r="B1602" s="292" t="s">
        <v>17078</v>
      </c>
      <c r="C1602" s="316" t="s">
        <v>14330</v>
      </c>
      <c r="D1602" s="292">
        <v>56005</v>
      </c>
      <c r="E1602" s="292" t="s">
        <v>14757</v>
      </c>
      <c r="F1602" s="292" t="s">
        <v>18861</v>
      </c>
      <c r="G1602" s="292" t="s">
        <v>18864</v>
      </c>
      <c r="H1602" s="293" t="s">
        <v>14828</v>
      </c>
      <c r="I1602" s="291">
        <v>5.649</v>
      </c>
      <c r="J1602" s="292">
        <v>5.6660000000000004</v>
      </c>
      <c r="K1602" s="292">
        <v>2.8159999999999998</v>
      </c>
      <c r="L1602" s="292">
        <v>0</v>
      </c>
      <c r="M1602" s="293">
        <v>0</v>
      </c>
      <c r="O1602" s="5"/>
      <c r="P1602" s="5"/>
      <c r="Q1602" s="5"/>
      <c r="R1602" s="5"/>
      <c r="S1602" s="5"/>
      <c r="T1602" s="5"/>
    </row>
    <row r="1603" spans="1:20" s="70" customFormat="1" x14ac:dyDescent="0.2">
      <c r="A1603" s="315" t="s">
        <v>1311</v>
      </c>
      <c r="B1603" s="292" t="s">
        <v>17078</v>
      </c>
      <c r="C1603" s="316" t="s">
        <v>14330</v>
      </c>
      <c r="D1603" s="292">
        <v>56005</v>
      </c>
      <c r="E1603" s="292" t="s">
        <v>14757</v>
      </c>
      <c r="F1603" s="292" t="s">
        <v>18861</v>
      </c>
      <c r="G1603" s="292" t="s">
        <v>18865</v>
      </c>
      <c r="H1603" s="293" t="s">
        <v>14828</v>
      </c>
      <c r="I1603" s="291">
        <v>19.408000000000001</v>
      </c>
      <c r="J1603" s="292">
        <v>12.930999999999999</v>
      </c>
      <c r="K1603" s="292">
        <v>6.4660000000000002</v>
      </c>
      <c r="L1603" s="292">
        <v>0</v>
      </c>
      <c r="M1603" s="293">
        <v>0</v>
      </c>
      <c r="O1603" s="5"/>
      <c r="P1603" s="5"/>
      <c r="Q1603" s="5"/>
      <c r="R1603" s="5"/>
      <c r="S1603" s="5"/>
      <c r="T1603" s="5"/>
    </row>
    <row r="1604" spans="1:20" s="70" customFormat="1" x14ac:dyDescent="0.2">
      <c r="A1604" s="315" t="s">
        <v>1311</v>
      </c>
      <c r="B1604" s="292" t="s">
        <v>17078</v>
      </c>
      <c r="C1604" s="316" t="s">
        <v>14330</v>
      </c>
      <c r="D1604" s="292">
        <v>56005</v>
      </c>
      <c r="E1604" s="292" t="s">
        <v>14757</v>
      </c>
      <c r="F1604" s="292" t="s">
        <v>18861</v>
      </c>
      <c r="G1604" s="292" t="s">
        <v>18866</v>
      </c>
      <c r="H1604" s="293" t="s">
        <v>14828</v>
      </c>
      <c r="I1604" s="291">
        <v>5.649</v>
      </c>
      <c r="J1604" s="292">
        <v>5.6660000000000004</v>
      </c>
      <c r="K1604" s="292">
        <v>2.8159999999999998</v>
      </c>
      <c r="L1604" s="292">
        <v>0</v>
      </c>
      <c r="M1604" s="293">
        <v>0</v>
      </c>
      <c r="O1604" s="5"/>
      <c r="P1604" s="5"/>
      <c r="Q1604" s="5"/>
      <c r="R1604" s="5"/>
      <c r="S1604" s="5"/>
      <c r="T1604" s="5"/>
    </row>
    <row r="1605" spans="1:20" s="70" customFormat="1" x14ac:dyDescent="0.2">
      <c r="A1605" s="315" t="s">
        <v>1311</v>
      </c>
      <c r="B1605" s="292" t="s">
        <v>17078</v>
      </c>
      <c r="C1605" s="316" t="s">
        <v>14330</v>
      </c>
      <c r="D1605" s="292">
        <v>56005</v>
      </c>
      <c r="E1605" s="292" t="s">
        <v>14757</v>
      </c>
      <c r="F1605" s="292" t="s">
        <v>18861</v>
      </c>
      <c r="G1605" s="292" t="s">
        <v>18867</v>
      </c>
      <c r="H1605" s="293" t="s">
        <v>14828</v>
      </c>
      <c r="I1605" s="291">
        <v>5.649</v>
      </c>
      <c r="J1605" s="292">
        <v>5.6660000000000004</v>
      </c>
      <c r="K1605" s="292">
        <v>2.8159999999999998</v>
      </c>
      <c r="L1605" s="292">
        <v>0</v>
      </c>
      <c r="M1605" s="293">
        <v>0</v>
      </c>
      <c r="O1605" s="5"/>
      <c r="P1605" s="5"/>
      <c r="Q1605" s="5"/>
      <c r="R1605" s="5"/>
      <c r="S1605" s="5"/>
      <c r="T1605" s="5"/>
    </row>
    <row r="1606" spans="1:20" s="70" customFormat="1" x14ac:dyDescent="0.2">
      <c r="A1606" s="315" t="s">
        <v>1311</v>
      </c>
      <c r="B1606" s="292" t="s">
        <v>17078</v>
      </c>
      <c r="C1606" s="316" t="s">
        <v>14330</v>
      </c>
      <c r="D1606" s="292">
        <v>56005</v>
      </c>
      <c r="E1606" s="292" t="s">
        <v>14757</v>
      </c>
      <c r="F1606" s="292" t="s">
        <v>18861</v>
      </c>
      <c r="G1606" s="292" t="s">
        <v>18868</v>
      </c>
      <c r="H1606" s="293" t="s">
        <v>14828</v>
      </c>
      <c r="I1606" s="291">
        <v>5.649</v>
      </c>
      <c r="J1606" s="292">
        <v>5.6660000000000004</v>
      </c>
      <c r="K1606" s="292">
        <v>2.8159999999999998</v>
      </c>
      <c r="L1606" s="292">
        <v>0</v>
      </c>
      <c r="M1606" s="293">
        <v>0</v>
      </c>
      <c r="O1606" s="5"/>
      <c r="P1606" s="5"/>
      <c r="Q1606" s="5"/>
      <c r="R1606" s="5"/>
      <c r="S1606" s="5"/>
      <c r="T1606" s="5"/>
    </row>
    <row r="1607" spans="1:20" s="70" customFormat="1" x14ac:dyDescent="0.2">
      <c r="A1607" s="315" t="s">
        <v>1311</v>
      </c>
      <c r="B1607" s="292" t="s">
        <v>17078</v>
      </c>
      <c r="C1607" s="316" t="s">
        <v>14330</v>
      </c>
      <c r="D1607" s="292">
        <v>56005</v>
      </c>
      <c r="E1607" s="292" t="s">
        <v>14757</v>
      </c>
      <c r="F1607" s="292" t="s">
        <v>18861</v>
      </c>
      <c r="G1607" s="292" t="s">
        <v>18869</v>
      </c>
      <c r="H1607" s="293" t="s">
        <v>14828</v>
      </c>
      <c r="I1607" s="291">
        <v>5.649</v>
      </c>
      <c r="J1607" s="292">
        <v>5.6660000000000004</v>
      </c>
      <c r="K1607" s="292">
        <v>2.8159999999999998</v>
      </c>
      <c r="L1607" s="292">
        <v>0</v>
      </c>
      <c r="M1607" s="293">
        <v>0</v>
      </c>
      <c r="O1607" s="5"/>
      <c r="P1607" s="5"/>
      <c r="Q1607" s="5"/>
      <c r="R1607" s="5"/>
      <c r="S1607" s="5"/>
      <c r="T1607" s="5"/>
    </row>
    <row r="1608" spans="1:20" s="70" customFormat="1" x14ac:dyDescent="0.2">
      <c r="A1608" s="315" t="s">
        <v>1311</v>
      </c>
      <c r="B1608" s="292" t="s">
        <v>17078</v>
      </c>
      <c r="C1608" s="316" t="s">
        <v>14330</v>
      </c>
      <c r="D1608" s="292">
        <v>56005</v>
      </c>
      <c r="E1608" s="292" t="s">
        <v>14757</v>
      </c>
      <c r="F1608" s="292" t="s">
        <v>18861</v>
      </c>
      <c r="G1608" s="292" t="s">
        <v>18870</v>
      </c>
      <c r="H1608" s="293" t="s">
        <v>14828</v>
      </c>
      <c r="I1608" s="291">
        <v>5.649</v>
      </c>
      <c r="J1608" s="292">
        <v>5.6660000000000004</v>
      </c>
      <c r="K1608" s="292">
        <v>2.8159999999999998</v>
      </c>
      <c r="L1608" s="292">
        <v>0</v>
      </c>
      <c r="M1608" s="293">
        <v>0</v>
      </c>
      <c r="O1608" s="5"/>
      <c r="P1608" s="5"/>
      <c r="Q1608" s="5"/>
      <c r="R1608" s="5"/>
      <c r="S1608" s="5"/>
      <c r="T1608" s="5"/>
    </row>
    <row r="1609" spans="1:20" s="70" customFormat="1" x14ac:dyDescent="0.2">
      <c r="A1609" s="315" t="s">
        <v>1311</v>
      </c>
      <c r="B1609" s="292" t="s">
        <v>17078</v>
      </c>
      <c r="C1609" s="316" t="s">
        <v>14330</v>
      </c>
      <c r="D1609" s="292">
        <v>56005</v>
      </c>
      <c r="E1609" s="292" t="s">
        <v>14757</v>
      </c>
      <c r="F1609" s="292" t="s">
        <v>18871</v>
      </c>
      <c r="G1609" s="292" t="s">
        <v>17382</v>
      </c>
      <c r="H1609" s="293" t="s">
        <v>14828</v>
      </c>
      <c r="I1609" s="291">
        <v>19.421190969327814</v>
      </c>
      <c r="J1609" s="292">
        <v>12.9</v>
      </c>
      <c r="K1609" s="292">
        <v>6.5</v>
      </c>
      <c r="L1609" s="292">
        <v>0</v>
      </c>
      <c r="M1609" s="293">
        <v>0</v>
      </c>
      <c r="O1609" s="5"/>
      <c r="P1609" s="5"/>
      <c r="Q1609" s="5"/>
      <c r="R1609" s="5"/>
      <c r="S1609" s="5"/>
      <c r="T1609" s="5"/>
    </row>
    <row r="1610" spans="1:20" s="70" customFormat="1" x14ac:dyDescent="0.2">
      <c r="A1610" s="315" t="s">
        <v>1311</v>
      </c>
      <c r="B1610" s="292" t="s">
        <v>17078</v>
      </c>
      <c r="C1610" s="316" t="s">
        <v>14330</v>
      </c>
      <c r="D1610" s="292">
        <v>56005</v>
      </c>
      <c r="E1610" s="292" t="s">
        <v>14757</v>
      </c>
      <c r="F1610" s="292" t="s">
        <v>18871</v>
      </c>
      <c r="G1610" s="292" t="s">
        <v>17382</v>
      </c>
      <c r="H1610" s="293" t="s">
        <v>14828</v>
      </c>
      <c r="I1610" s="291">
        <v>19.421190969327814</v>
      </c>
      <c r="J1610" s="292">
        <v>12.9</v>
      </c>
      <c r="K1610" s="292">
        <v>6.5</v>
      </c>
      <c r="L1610" s="292">
        <v>0</v>
      </c>
      <c r="M1610" s="293">
        <v>0</v>
      </c>
      <c r="O1610" s="5"/>
      <c r="P1610" s="5"/>
      <c r="Q1610" s="5"/>
      <c r="R1610" s="5"/>
      <c r="S1610" s="5"/>
      <c r="T1610" s="5"/>
    </row>
    <row r="1611" spans="1:20" s="70" customFormat="1" x14ac:dyDescent="0.2">
      <c r="A1611" s="315" t="s">
        <v>1311</v>
      </c>
      <c r="B1611" s="292" t="s">
        <v>17078</v>
      </c>
      <c r="C1611" s="316" t="s">
        <v>14330</v>
      </c>
      <c r="D1611" s="292">
        <v>56005</v>
      </c>
      <c r="E1611" s="292" t="s">
        <v>14757</v>
      </c>
      <c r="F1611" s="292" t="s">
        <v>18871</v>
      </c>
      <c r="G1611" s="292" t="s">
        <v>17382</v>
      </c>
      <c r="H1611" s="293" t="s">
        <v>14828</v>
      </c>
      <c r="I1611" s="291">
        <v>19.421190969327814</v>
      </c>
      <c r="J1611" s="292">
        <v>12.9</v>
      </c>
      <c r="K1611" s="292">
        <v>6.5</v>
      </c>
      <c r="L1611" s="292">
        <v>0</v>
      </c>
      <c r="M1611" s="293">
        <v>0</v>
      </c>
      <c r="O1611" s="5"/>
      <c r="P1611" s="5"/>
      <c r="Q1611" s="5"/>
      <c r="R1611" s="5"/>
      <c r="S1611" s="5"/>
      <c r="T1611" s="5"/>
    </row>
    <row r="1612" spans="1:20" s="70" customFormat="1" x14ac:dyDescent="0.2">
      <c r="A1612" s="315" t="s">
        <v>1311</v>
      </c>
      <c r="B1612" s="292" t="s">
        <v>17078</v>
      </c>
      <c r="C1612" s="316" t="s">
        <v>14330</v>
      </c>
      <c r="D1612" s="292">
        <v>56005</v>
      </c>
      <c r="E1612" s="292" t="s">
        <v>14757</v>
      </c>
      <c r="F1612" s="292" t="s">
        <v>18871</v>
      </c>
      <c r="G1612" s="292" t="s">
        <v>18872</v>
      </c>
      <c r="H1612" s="293" t="s">
        <v>14828</v>
      </c>
      <c r="I1612" s="291">
        <v>15.048553131526441</v>
      </c>
      <c r="J1612" s="292">
        <v>21.5</v>
      </c>
      <c r="K1612" s="292">
        <v>6.4</v>
      </c>
      <c r="L1612" s="292">
        <v>0</v>
      </c>
      <c r="M1612" s="293">
        <v>0</v>
      </c>
      <c r="O1612" s="5"/>
      <c r="P1612" s="5"/>
      <c r="Q1612" s="5"/>
      <c r="R1612" s="5"/>
      <c r="S1612" s="5"/>
      <c r="T1612" s="5"/>
    </row>
    <row r="1613" spans="1:20" s="70" customFormat="1" x14ac:dyDescent="0.2">
      <c r="A1613" s="315" t="s">
        <v>1311</v>
      </c>
      <c r="B1613" s="292" t="s">
        <v>17078</v>
      </c>
      <c r="C1613" s="316" t="s">
        <v>14330</v>
      </c>
      <c r="D1613" s="292">
        <v>56005</v>
      </c>
      <c r="E1613" s="292" t="s">
        <v>14757</v>
      </c>
      <c r="F1613" s="292" t="s">
        <v>18871</v>
      </c>
      <c r="G1613" s="292" t="s">
        <v>18872</v>
      </c>
      <c r="H1613" s="293" t="s">
        <v>14828</v>
      </c>
      <c r="I1613" s="291">
        <v>15.048553131526441</v>
      </c>
      <c r="J1613" s="292">
        <v>21.5</v>
      </c>
      <c r="K1613" s="292">
        <v>6.4</v>
      </c>
      <c r="L1613" s="292">
        <v>0</v>
      </c>
      <c r="M1613" s="293">
        <v>0</v>
      </c>
      <c r="O1613" s="5"/>
      <c r="P1613" s="5"/>
      <c r="Q1613" s="5"/>
      <c r="R1613" s="5"/>
      <c r="S1613" s="5"/>
      <c r="T1613" s="5"/>
    </row>
    <row r="1614" spans="1:20" s="70" customFormat="1" x14ac:dyDescent="0.2">
      <c r="A1614" s="315" t="s">
        <v>1311</v>
      </c>
      <c r="B1614" s="292" t="s">
        <v>17078</v>
      </c>
      <c r="C1614" s="316" t="s">
        <v>14330</v>
      </c>
      <c r="D1614" s="292">
        <v>56005</v>
      </c>
      <c r="E1614" s="292" t="s">
        <v>14757</v>
      </c>
      <c r="F1614" s="292" t="s">
        <v>18873</v>
      </c>
      <c r="G1614" s="292" t="s">
        <v>18874</v>
      </c>
      <c r="H1614" s="293" t="s">
        <v>14828</v>
      </c>
      <c r="I1614" s="291">
        <v>19.408000000000001</v>
      </c>
      <c r="J1614" s="292">
        <v>12.930999999999999</v>
      </c>
      <c r="K1614" s="292">
        <v>6.4660000000000002</v>
      </c>
      <c r="L1614" s="292">
        <v>0</v>
      </c>
      <c r="M1614" s="293">
        <v>0</v>
      </c>
      <c r="O1614" s="5"/>
      <c r="P1614" s="5"/>
      <c r="Q1614" s="5"/>
      <c r="R1614" s="5"/>
      <c r="S1614" s="5"/>
      <c r="T1614" s="5"/>
    </row>
    <row r="1615" spans="1:20" s="70" customFormat="1" x14ac:dyDescent="0.2">
      <c r="A1615" s="315" t="s">
        <v>1311</v>
      </c>
      <c r="B1615" s="292" t="s">
        <v>17078</v>
      </c>
      <c r="C1615" s="316" t="s">
        <v>14330</v>
      </c>
      <c r="D1615" s="292">
        <v>56005</v>
      </c>
      <c r="E1615" s="292" t="s">
        <v>14757</v>
      </c>
      <c r="F1615" s="292" t="s">
        <v>18873</v>
      </c>
      <c r="G1615" s="292" t="s">
        <v>18875</v>
      </c>
      <c r="H1615" s="293" t="s">
        <v>14828</v>
      </c>
      <c r="I1615" s="291">
        <v>19.408000000000001</v>
      </c>
      <c r="J1615" s="292">
        <v>12.930999999999999</v>
      </c>
      <c r="K1615" s="292">
        <v>6.4660000000000002</v>
      </c>
      <c r="L1615" s="292">
        <v>0</v>
      </c>
      <c r="M1615" s="293">
        <v>0</v>
      </c>
      <c r="O1615" s="5"/>
      <c r="P1615" s="5"/>
      <c r="Q1615" s="5"/>
      <c r="R1615" s="5"/>
      <c r="S1615" s="5"/>
      <c r="T1615" s="5"/>
    </row>
    <row r="1616" spans="1:20" s="70" customFormat="1" x14ac:dyDescent="0.2">
      <c r="A1616" s="315" t="s">
        <v>1311</v>
      </c>
      <c r="B1616" s="292" t="s">
        <v>17078</v>
      </c>
      <c r="C1616" s="316" t="s">
        <v>14330</v>
      </c>
      <c r="D1616" s="292">
        <v>56005</v>
      </c>
      <c r="E1616" s="292" t="s">
        <v>11873</v>
      </c>
      <c r="F1616" s="292" t="s">
        <v>18876</v>
      </c>
      <c r="G1616" s="292" t="s">
        <v>18877</v>
      </c>
      <c r="H1616" s="293" t="s">
        <v>15164</v>
      </c>
      <c r="I1616" s="291">
        <v>1</v>
      </c>
      <c r="J1616" s="292">
        <v>13</v>
      </c>
      <c r="K1616" s="292">
        <v>0</v>
      </c>
      <c r="L1616" s="292">
        <v>0</v>
      </c>
      <c r="M1616" s="293">
        <v>0</v>
      </c>
      <c r="O1616" s="5"/>
      <c r="P1616" s="5"/>
      <c r="Q1616" s="5"/>
      <c r="R1616" s="5"/>
      <c r="S1616" s="5"/>
      <c r="T1616" s="5"/>
    </row>
    <row r="1617" spans="1:20" s="70" customFormat="1" x14ac:dyDescent="0.2">
      <c r="A1617" s="315" t="s">
        <v>1311</v>
      </c>
      <c r="B1617" s="292" t="s">
        <v>17078</v>
      </c>
      <c r="C1617" s="316" t="s">
        <v>14330</v>
      </c>
      <c r="D1617" s="292">
        <v>56005</v>
      </c>
      <c r="E1617" s="292" t="s">
        <v>14757</v>
      </c>
      <c r="F1617" s="292" t="s">
        <v>18876</v>
      </c>
      <c r="G1617" s="292" t="s">
        <v>18878</v>
      </c>
      <c r="H1617" s="293" t="s">
        <v>14828</v>
      </c>
      <c r="I1617" s="291">
        <v>26</v>
      </c>
      <c r="J1617" s="292">
        <v>20</v>
      </c>
      <c r="K1617" s="292">
        <v>48</v>
      </c>
      <c r="L1617" s="292">
        <v>0</v>
      </c>
      <c r="M1617" s="293">
        <v>0</v>
      </c>
      <c r="O1617" s="5"/>
      <c r="P1617" s="5"/>
      <c r="Q1617" s="5"/>
      <c r="R1617" s="5"/>
      <c r="S1617" s="5"/>
      <c r="T1617" s="5"/>
    </row>
    <row r="1618" spans="1:20" s="70" customFormat="1" x14ac:dyDescent="0.2">
      <c r="A1618" s="315" t="s">
        <v>1311</v>
      </c>
      <c r="B1618" s="292" t="s">
        <v>17078</v>
      </c>
      <c r="C1618" s="316" t="s">
        <v>14330</v>
      </c>
      <c r="D1618" s="292">
        <v>56005</v>
      </c>
      <c r="E1618" s="292" t="s">
        <v>14757</v>
      </c>
      <c r="F1618" s="292" t="s">
        <v>18876</v>
      </c>
      <c r="G1618" s="292" t="s">
        <v>18878</v>
      </c>
      <c r="H1618" s="293" t="s">
        <v>14828</v>
      </c>
      <c r="I1618" s="291">
        <v>26</v>
      </c>
      <c r="J1618" s="292">
        <v>20</v>
      </c>
      <c r="K1618" s="292">
        <v>48</v>
      </c>
      <c r="L1618" s="292">
        <v>0</v>
      </c>
      <c r="M1618" s="293">
        <v>0</v>
      </c>
      <c r="O1618" s="5"/>
      <c r="P1618" s="5"/>
      <c r="Q1618" s="5"/>
      <c r="R1618" s="5"/>
      <c r="S1618" s="5"/>
      <c r="T1618" s="5"/>
    </row>
    <row r="1619" spans="1:20" s="70" customFormat="1" x14ac:dyDescent="0.2">
      <c r="A1619" s="315" t="s">
        <v>1311</v>
      </c>
      <c r="B1619" s="292" t="s">
        <v>17078</v>
      </c>
      <c r="C1619" s="316" t="s">
        <v>14330</v>
      </c>
      <c r="D1619" s="292">
        <v>56005</v>
      </c>
      <c r="E1619" s="292" t="s">
        <v>14757</v>
      </c>
      <c r="F1619" s="292" t="s">
        <v>18876</v>
      </c>
      <c r="G1619" s="292" t="s">
        <v>18878</v>
      </c>
      <c r="H1619" s="293" t="s">
        <v>14828</v>
      </c>
      <c r="I1619" s="291">
        <v>26</v>
      </c>
      <c r="J1619" s="292">
        <v>20</v>
      </c>
      <c r="K1619" s="292">
        <v>48</v>
      </c>
      <c r="L1619" s="292">
        <v>0</v>
      </c>
      <c r="M1619" s="293">
        <v>0</v>
      </c>
      <c r="O1619" s="5"/>
      <c r="P1619" s="5"/>
      <c r="Q1619" s="5"/>
      <c r="R1619" s="5"/>
      <c r="S1619" s="5"/>
      <c r="T1619" s="5"/>
    </row>
    <row r="1620" spans="1:20" s="70" customFormat="1" x14ac:dyDescent="0.2">
      <c r="A1620" s="315" t="s">
        <v>1311</v>
      </c>
      <c r="B1620" s="292" t="s">
        <v>17078</v>
      </c>
      <c r="C1620" s="316" t="s">
        <v>14330</v>
      </c>
      <c r="D1620" s="292">
        <v>56005</v>
      </c>
      <c r="E1620" s="292" t="s">
        <v>14755</v>
      </c>
      <c r="F1620" s="292" t="s">
        <v>18879</v>
      </c>
      <c r="G1620" s="292" t="s">
        <v>18880</v>
      </c>
      <c r="H1620" s="293" t="s">
        <v>14828</v>
      </c>
      <c r="I1620" s="291">
        <v>14.1036</v>
      </c>
      <c r="J1620" s="292">
        <v>0</v>
      </c>
      <c r="K1620" s="292">
        <v>31.04</v>
      </c>
      <c r="L1620" s="292">
        <v>0</v>
      </c>
      <c r="M1620" s="293">
        <v>0</v>
      </c>
      <c r="O1620" s="5"/>
      <c r="P1620" s="5"/>
      <c r="Q1620" s="5"/>
      <c r="R1620" s="5"/>
      <c r="S1620" s="5"/>
      <c r="T1620" s="5"/>
    </row>
    <row r="1621" spans="1:20" s="70" customFormat="1" x14ac:dyDescent="0.2">
      <c r="A1621" s="315" t="s">
        <v>1311</v>
      </c>
      <c r="B1621" s="292" t="s">
        <v>17078</v>
      </c>
      <c r="C1621" s="316" t="s">
        <v>14330</v>
      </c>
      <c r="D1621" s="292">
        <v>56005</v>
      </c>
      <c r="E1621" s="292" t="s">
        <v>14755</v>
      </c>
      <c r="F1621" s="292" t="s">
        <v>18879</v>
      </c>
      <c r="G1621" s="292" t="s">
        <v>18881</v>
      </c>
      <c r="H1621" s="293" t="s">
        <v>14828</v>
      </c>
      <c r="I1621" s="291">
        <v>26.05</v>
      </c>
      <c r="J1621" s="292">
        <v>0</v>
      </c>
      <c r="K1621" s="292">
        <v>26.061</v>
      </c>
      <c r="L1621" s="292">
        <v>0</v>
      </c>
      <c r="M1621" s="293">
        <v>0</v>
      </c>
      <c r="O1621" s="5"/>
      <c r="P1621" s="5"/>
      <c r="Q1621" s="5"/>
      <c r="R1621" s="5"/>
      <c r="S1621" s="5"/>
      <c r="T1621" s="5"/>
    </row>
    <row r="1622" spans="1:20" s="70" customFormat="1" x14ac:dyDescent="0.2">
      <c r="A1622" s="315" t="s">
        <v>1311</v>
      </c>
      <c r="B1622" s="292" t="s">
        <v>17078</v>
      </c>
      <c r="C1622" s="316" t="s">
        <v>14330</v>
      </c>
      <c r="D1622" s="292">
        <v>56005</v>
      </c>
      <c r="E1622" s="292" t="s">
        <v>14757</v>
      </c>
      <c r="F1622" s="292" t="s">
        <v>18882</v>
      </c>
      <c r="G1622" s="292" t="s">
        <v>18872</v>
      </c>
      <c r="H1622" s="293" t="s">
        <v>14828</v>
      </c>
      <c r="I1622" s="291">
        <v>15</v>
      </c>
      <c r="J1622" s="292">
        <v>10.7</v>
      </c>
      <c r="K1622" s="292">
        <v>6.4</v>
      </c>
      <c r="L1622" s="292">
        <v>0</v>
      </c>
      <c r="M1622" s="293">
        <v>0</v>
      </c>
      <c r="O1622" s="5"/>
      <c r="P1622" s="5"/>
      <c r="Q1622" s="5"/>
      <c r="R1622" s="5"/>
      <c r="S1622" s="5"/>
      <c r="T1622" s="5"/>
    </row>
    <row r="1623" spans="1:20" s="70" customFormat="1" x14ac:dyDescent="0.2">
      <c r="A1623" s="315" t="s">
        <v>1311</v>
      </c>
      <c r="B1623" s="292" t="s">
        <v>17078</v>
      </c>
      <c r="C1623" s="316" t="s">
        <v>14330</v>
      </c>
      <c r="D1623" s="292">
        <v>56005</v>
      </c>
      <c r="E1623" s="292" t="s">
        <v>14757</v>
      </c>
      <c r="F1623" s="292" t="s">
        <v>18882</v>
      </c>
      <c r="G1623" s="292" t="s">
        <v>18872</v>
      </c>
      <c r="H1623" s="293" t="s">
        <v>14828</v>
      </c>
      <c r="I1623" s="291">
        <v>15</v>
      </c>
      <c r="J1623" s="292">
        <v>10.7</v>
      </c>
      <c r="K1623" s="292">
        <v>6.4</v>
      </c>
      <c r="L1623" s="292">
        <v>0</v>
      </c>
      <c r="M1623" s="293">
        <v>0</v>
      </c>
      <c r="O1623" s="5"/>
      <c r="P1623" s="5"/>
      <c r="Q1623" s="5"/>
      <c r="R1623" s="5"/>
      <c r="S1623" s="5"/>
      <c r="T1623" s="5"/>
    </row>
    <row r="1624" spans="1:20" s="70" customFormat="1" x14ac:dyDescent="0.2">
      <c r="A1624" s="315" t="s">
        <v>1311</v>
      </c>
      <c r="B1624" s="292" t="s">
        <v>17078</v>
      </c>
      <c r="C1624" s="316" t="s">
        <v>14330</v>
      </c>
      <c r="D1624" s="292">
        <v>56005</v>
      </c>
      <c r="E1624" s="292" t="s">
        <v>14757</v>
      </c>
      <c r="F1624" s="292" t="s">
        <v>18882</v>
      </c>
      <c r="G1624" s="292" t="s">
        <v>18872</v>
      </c>
      <c r="H1624" s="293" t="s">
        <v>14828</v>
      </c>
      <c r="I1624" s="291">
        <v>15</v>
      </c>
      <c r="J1624" s="292">
        <v>10.7</v>
      </c>
      <c r="K1624" s="292">
        <v>6.4</v>
      </c>
      <c r="L1624" s="292">
        <v>0</v>
      </c>
      <c r="M1624" s="293">
        <v>0</v>
      </c>
      <c r="O1624" s="5"/>
      <c r="P1624" s="5"/>
      <c r="Q1624" s="5"/>
      <c r="R1624" s="5"/>
      <c r="S1624" s="5"/>
      <c r="T1624" s="5"/>
    </row>
    <row r="1625" spans="1:20" s="70" customFormat="1" x14ac:dyDescent="0.2">
      <c r="A1625" s="315" t="s">
        <v>1311</v>
      </c>
      <c r="B1625" s="292" t="s">
        <v>17078</v>
      </c>
      <c r="C1625" s="316" t="s">
        <v>14330</v>
      </c>
      <c r="D1625" s="292">
        <v>56005</v>
      </c>
      <c r="E1625" s="292" t="s">
        <v>14757</v>
      </c>
      <c r="F1625" s="292" t="s">
        <v>18882</v>
      </c>
      <c r="G1625" s="292" t="s">
        <v>18872</v>
      </c>
      <c r="H1625" s="293" t="s">
        <v>14828</v>
      </c>
      <c r="I1625" s="291">
        <v>15</v>
      </c>
      <c r="J1625" s="292">
        <v>10.7</v>
      </c>
      <c r="K1625" s="292">
        <v>6.4</v>
      </c>
      <c r="L1625" s="292">
        <v>0</v>
      </c>
      <c r="M1625" s="293">
        <v>0</v>
      </c>
      <c r="O1625" s="5"/>
      <c r="P1625" s="5"/>
      <c r="Q1625" s="5"/>
      <c r="R1625" s="5"/>
      <c r="S1625" s="5"/>
      <c r="T1625" s="5"/>
    </row>
    <row r="1626" spans="1:20" s="70" customFormat="1" x14ac:dyDescent="0.2">
      <c r="A1626" s="315" t="s">
        <v>1311</v>
      </c>
      <c r="B1626" s="292" t="s">
        <v>17078</v>
      </c>
      <c r="C1626" s="316" t="s">
        <v>14330</v>
      </c>
      <c r="D1626" s="292">
        <v>56005</v>
      </c>
      <c r="E1626" s="292" t="s">
        <v>14757</v>
      </c>
      <c r="F1626" s="292" t="s">
        <v>18882</v>
      </c>
      <c r="G1626" s="292" t="s">
        <v>18872</v>
      </c>
      <c r="H1626" s="293" t="s">
        <v>14828</v>
      </c>
      <c r="I1626" s="291">
        <v>15</v>
      </c>
      <c r="J1626" s="292">
        <v>10.7</v>
      </c>
      <c r="K1626" s="292">
        <v>6.4</v>
      </c>
      <c r="L1626" s="292">
        <v>0</v>
      </c>
      <c r="M1626" s="293">
        <v>0</v>
      </c>
      <c r="O1626" s="5"/>
      <c r="P1626" s="5"/>
      <c r="Q1626" s="5"/>
      <c r="R1626" s="5"/>
      <c r="S1626" s="5"/>
      <c r="T1626" s="5"/>
    </row>
    <row r="1627" spans="1:20" s="70" customFormat="1" x14ac:dyDescent="0.2">
      <c r="A1627" s="315" t="s">
        <v>1311</v>
      </c>
      <c r="B1627" s="292" t="s">
        <v>17078</v>
      </c>
      <c r="C1627" s="316" t="s">
        <v>14330</v>
      </c>
      <c r="D1627" s="292">
        <v>56005</v>
      </c>
      <c r="E1627" s="292" t="s">
        <v>14757</v>
      </c>
      <c r="F1627" s="292" t="s">
        <v>18882</v>
      </c>
      <c r="G1627" s="292" t="s">
        <v>18872</v>
      </c>
      <c r="H1627" s="293" t="s">
        <v>14828</v>
      </c>
      <c r="I1627" s="291">
        <v>15</v>
      </c>
      <c r="J1627" s="292">
        <v>10.7</v>
      </c>
      <c r="K1627" s="292">
        <v>6.4</v>
      </c>
      <c r="L1627" s="292">
        <v>0</v>
      </c>
      <c r="M1627" s="293">
        <v>0</v>
      </c>
      <c r="O1627" s="5"/>
      <c r="P1627" s="5"/>
      <c r="Q1627" s="5"/>
      <c r="R1627" s="5"/>
      <c r="S1627" s="5"/>
      <c r="T1627" s="5"/>
    </row>
    <row r="1628" spans="1:20" s="70" customFormat="1" x14ac:dyDescent="0.2">
      <c r="A1628" s="315" t="s">
        <v>1311</v>
      </c>
      <c r="B1628" s="292" t="s">
        <v>17078</v>
      </c>
      <c r="C1628" s="316" t="s">
        <v>14330</v>
      </c>
      <c r="D1628" s="292">
        <v>56005</v>
      </c>
      <c r="E1628" s="292" t="s">
        <v>14757</v>
      </c>
      <c r="F1628" s="292" t="s">
        <v>18882</v>
      </c>
      <c r="G1628" s="292" t="s">
        <v>17382</v>
      </c>
      <c r="H1628" s="293" t="s">
        <v>14828</v>
      </c>
      <c r="I1628" s="291">
        <v>19.399999999999999</v>
      </c>
      <c r="J1628" s="292">
        <v>12.9</v>
      </c>
      <c r="K1628" s="292">
        <v>6.5</v>
      </c>
      <c r="L1628" s="292">
        <v>0</v>
      </c>
      <c r="M1628" s="293">
        <v>0</v>
      </c>
      <c r="O1628" s="5"/>
      <c r="P1628" s="5"/>
      <c r="Q1628" s="5"/>
      <c r="R1628" s="5"/>
      <c r="S1628" s="5"/>
      <c r="T1628" s="5"/>
    </row>
    <row r="1629" spans="1:20" s="70" customFormat="1" x14ac:dyDescent="0.2">
      <c r="A1629" s="315" t="s">
        <v>1311</v>
      </c>
      <c r="B1629" s="292" t="s">
        <v>17078</v>
      </c>
      <c r="C1629" s="316" t="s">
        <v>14330</v>
      </c>
      <c r="D1629" s="292">
        <v>56005</v>
      </c>
      <c r="E1629" s="292" t="s">
        <v>14757</v>
      </c>
      <c r="F1629" s="292" t="s">
        <v>18882</v>
      </c>
      <c r="G1629" s="292" t="s">
        <v>17382</v>
      </c>
      <c r="H1629" s="293" t="s">
        <v>14828</v>
      </c>
      <c r="I1629" s="291">
        <v>19.399999999999999</v>
      </c>
      <c r="J1629" s="292">
        <v>12.9</v>
      </c>
      <c r="K1629" s="292">
        <v>6.5</v>
      </c>
      <c r="L1629" s="292">
        <v>0</v>
      </c>
      <c r="M1629" s="293">
        <v>0</v>
      </c>
      <c r="O1629" s="5"/>
      <c r="P1629" s="5"/>
      <c r="Q1629" s="5"/>
      <c r="R1629" s="5"/>
      <c r="S1629" s="5"/>
      <c r="T1629" s="5"/>
    </row>
    <row r="1630" spans="1:20" s="70" customFormat="1" x14ac:dyDescent="0.2">
      <c r="A1630" s="315" t="s">
        <v>1311</v>
      </c>
      <c r="B1630" s="292" t="s">
        <v>17078</v>
      </c>
      <c r="C1630" s="316" t="s">
        <v>14330</v>
      </c>
      <c r="D1630" s="292">
        <v>56005</v>
      </c>
      <c r="E1630" s="292" t="s">
        <v>14757</v>
      </c>
      <c r="F1630" s="292" t="s">
        <v>18883</v>
      </c>
      <c r="G1630" s="292" t="s">
        <v>18884</v>
      </c>
      <c r="H1630" s="293" t="s">
        <v>14828</v>
      </c>
      <c r="I1630" s="291">
        <v>19.399999999999999</v>
      </c>
      <c r="J1630" s="292">
        <v>12.9</v>
      </c>
      <c r="K1630" s="292">
        <v>12.9</v>
      </c>
      <c r="L1630" s="292">
        <v>0</v>
      </c>
      <c r="M1630" s="293">
        <v>0</v>
      </c>
      <c r="O1630" s="5"/>
      <c r="P1630" s="5"/>
      <c r="Q1630" s="5"/>
      <c r="R1630" s="5"/>
      <c r="S1630" s="5"/>
      <c r="T1630" s="5"/>
    </row>
    <row r="1631" spans="1:20" s="70" customFormat="1" x14ac:dyDescent="0.2">
      <c r="A1631" s="315" t="s">
        <v>1311</v>
      </c>
      <c r="B1631" s="292" t="s">
        <v>17078</v>
      </c>
      <c r="C1631" s="316" t="s">
        <v>14330</v>
      </c>
      <c r="D1631" s="292">
        <v>56005</v>
      </c>
      <c r="E1631" s="292" t="s">
        <v>14757</v>
      </c>
      <c r="F1631" s="292" t="s">
        <v>18883</v>
      </c>
      <c r="G1631" s="292" t="s">
        <v>18885</v>
      </c>
      <c r="H1631" s="293" t="s">
        <v>14828</v>
      </c>
      <c r="I1631" s="291">
        <v>19.399999999999999</v>
      </c>
      <c r="J1631" s="292">
        <v>12.9</v>
      </c>
      <c r="K1631" s="292">
        <v>12.9</v>
      </c>
      <c r="L1631" s="292">
        <v>0</v>
      </c>
      <c r="M1631" s="293">
        <v>0</v>
      </c>
      <c r="O1631" s="5"/>
      <c r="P1631" s="5"/>
      <c r="Q1631" s="5"/>
      <c r="R1631" s="5"/>
      <c r="S1631" s="5"/>
      <c r="T1631" s="5"/>
    </row>
    <row r="1632" spans="1:20" s="70" customFormat="1" x14ac:dyDescent="0.2">
      <c r="A1632" s="315" t="s">
        <v>1311</v>
      </c>
      <c r="B1632" s="292" t="s">
        <v>17078</v>
      </c>
      <c r="C1632" s="316" t="s">
        <v>14330</v>
      </c>
      <c r="D1632" s="292">
        <v>56005</v>
      </c>
      <c r="E1632" s="292" t="s">
        <v>14755</v>
      </c>
      <c r="F1632" s="292" t="s">
        <v>18883</v>
      </c>
      <c r="G1632" s="292" t="s">
        <v>18886</v>
      </c>
      <c r="H1632" s="293" t="s">
        <v>14828</v>
      </c>
      <c r="I1632" s="291">
        <v>8.5</v>
      </c>
      <c r="J1632" s="292">
        <v>5.6</v>
      </c>
      <c r="K1632" s="292">
        <v>14.1</v>
      </c>
      <c r="L1632" s="292">
        <v>0</v>
      </c>
      <c r="M1632" s="293">
        <v>0</v>
      </c>
      <c r="O1632" s="5"/>
      <c r="P1632" s="5"/>
      <c r="Q1632" s="5"/>
      <c r="R1632" s="5"/>
      <c r="S1632" s="5"/>
      <c r="T1632" s="5"/>
    </row>
    <row r="1633" spans="1:20" s="70" customFormat="1" x14ac:dyDescent="0.2">
      <c r="A1633" s="315" t="s">
        <v>1311</v>
      </c>
      <c r="B1633" s="292" t="s">
        <v>17078</v>
      </c>
      <c r="C1633" s="316" t="s">
        <v>14330</v>
      </c>
      <c r="D1633" s="292">
        <v>56005</v>
      </c>
      <c r="E1633" s="292" t="s">
        <v>14755</v>
      </c>
      <c r="F1633" s="292" t="s">
        <v>18883</v>
      </c>
      <c r="G1633" s="292" t="s">
        <v>18887</v>
      </c>
      <c r="H1633" s="293" t="s">
        <v>14828</v>
      </c>
      <c r="I1633" s="291">
        <v>8.5</v>
      </c>
      <c r="J1633" s="292">
        <v>5.6</v>
      </c>
      <c r="K1633" s="292">
        <v>14.1</v>
      </c>
      <c r="L1633" s="292">
        <v>0</v>
      </c>
      <c r="M1633" s="293">
        <v>0</v>
      </c>
      <c r="O1633" s="5"/>
      <c r="P1633" s="5"/>
      <c r="Q1633" s="5"/>
      <c r="R1633" s="5"/>
      <c r="S1633" s="5"/>
      <c r="T1633" s="5"/>
    </row>
    <row r="1634" spans="1:20" s="70" customFormat="1" x14ac:dyDescent="0.2">
      <c r="A1634" s="315" t="s">
        <v>1311</v>
      </c>
      <c r="B1634" s="292" t="s">
        <v>17078</v>
      </c>
      <c r="C1634" s="316" t="s">
        <v>14330</v>
      </c>
      <c r="D1634" s="292">
        <v>56005</v>
      </c>
      <c r="E1634" s="292" t="s">
        <v>14757</v>
      </c>
      <c r="F1634" s="292" t="s">
        <v>18883</v>
      </c>
      <c r="G1634" s="292" t="s">
        <v>18888</v>
      </c>
      <c r="H1634" s="293" t="s">
        <v>14828</v>
      </c>
      <c r="I1634" s="291">
        <v>5.7</v>
      </c>
      <c r="J1634" s="292">
        <v>5.7</v>
      </c>
      <c r="K1634" s="292">
        <v>5.7</v>
      </c>
      <c r="L1634" s="292">
        <v>0</v>
      </c>
      <c r="M1634" s="293">
        <v>0</v>
      </c>
      <c r="O1634" s="5"/>
      <c r="P1634" s="5"/>
      <c r="Q1634" s="5"/>
      <c r="R1634" s="5"/>
      <c r="S1634" s="5"/>
      <c r="T1634" s="5"/>
    </row>
    <row r="1635" spans="1:20" s="70" customFormat="1" x14ac:dyDescent="0.2">
      <c r="A1635" s="315" t="s">
        <v>1311</v>
      </c>
      <c r="B1635" s="292" t="s">
        <v>17078</v>
      </c>
      <c r="C1635" s="316" t="s">
        <v>14330</v>
      </c>
      <c r="D1635" s="292">
        <v>56005</v>
      </c>
      <c r="E1635" s="292" t="s">
        <v>14757</v>
      </c>
      <c r="F1635" s="292" t="s">
        <v>18883</v>
      </c>
      <c r="G1635" s="292" t="s">
        <v>18889</v>
      </c>
      <c r="H1635" s="293" t="s">
        <v>14828</v>
      </c>
      <c r="I1635" s="291">
        <v>5.7</v>
      </c>
      <c r="J1635" s="292">
        <v>5.7</v>
      </c>
      <c r="K1635" s="292">
        <v>5.7</v>
      </c>
      <c r="L1635" s="292">
        <v>0</v>
      </c>
      <c r="M1635" s="293">
        <v>0</v>
      </c>
      <c r="O1635" s="5"/>
      <c r="P1635" s="5"/>
      <c r="Q1635" s="5"/>
      <c r="R1635" s="5"/>
      <c r="S1635" s="5"/>
      <c r="T1635" s="5"/>
    </row>
    <row r="1636" spans="1:20" s="70" customFormat="1" x14ac:dyDescent="0.2">
      <c r="A1636" s="315" t="s">
        <v>1311</v>
      </c>
      <c r="B1636" s="292" t="s">
        <v>17078</v>
      </c>
      <c r="C1636" s="316" t="s">
        <v>14330</v>
      </c>
      <c r="D1636" s="292">
        <v>56005</v>
      </c>
      <c r="E1636" s="292" t="s">
        <v>14757</v>
      </c>
      <c r="F1636" s="292" t="s">
        <v>18883</v>
      </c>
      <c r="G1636" s="292" t="s">
        <v>18890</v>
      </c>
      <c r="H1636" s="293" t="s">
        <v>14828</v>
      </c>
      <c r="I1636" s="291">
        <v>5.7</v>
      </c>
      <c r="J1636" s="292">
        <v>5.7</v>
      </c>
      <c r="K1636" s="292">
        <v>5.7</v>
      </c>
      <c r="L1636" s="292">
        <v>0</v>
      </c>
      <c r="M1636" s="293">
        <v>0</v>
      </c>
      <c r="O1636" s="5"/>
      <c r="P1636" s="5"/>
      <c r="Q1636" s="5"/>
      <c r="R1636" s="5"/>
      <c r="S1636" s="5"/>
      <c r="T1636" s="5"/>
    </row>
    <row r="1637" spans="1:20" s="70" customFormat="1" x14ac:dyDescent="0.2">
      <c r="A1637" s="315" t="s">
        <v>1311</v>
      </c>
      <c r="B1637" s="292" t="s">
        <v>17078</v>
      </c>
      <c r="C1637" s="316" t="s">
        <v>14330</v>
      </c>
      <c r="D1637" s="292">
        <v>56005</v>
      </c>
      <c r="E1637" s="292" t="s">
        <v>14755</v>
      </c>
      <c r="F1637" s="292" t="s">
        <v>18883</v>
      </c>
      <c r="G1637" s="292" t="s">
        <v>18891</v>
      </c>
      <c r="H1637" s="293" t="s">
        <v>14828</v>
      </c>
      <c r="I1637" s="291">
        <v>3.1</v>
      </c>
      <c r="J1637" s="292">
        <v>3.1</v>
      </c>
      <c r="K1637" s="292">
        <v>6.3</v>
      </c>
      <c r="L1637" s="292">
        <v>0</v>
      </c>
      <c r="M1637" s="293">
        <v>0</v>
      </c>
      <c r="O1637" s="5"/>
      <c r="P1637" s="5"/>
      <c r="Q1637" s="5"/>
      <c r="R1637" s="5"/>
      <c r="S1637" s="5"/>
      <c r="T1637" s="5"/>
    </row>
    <row r="1638" spans="1:20" s="70" customFormat="1" x14ac:dyDescent="0.2">
      <c r="A1638" s="315" t="s">
        <v>1311</v>
      </c>
      <c r="B1638" s="292" t="s">
        <v>17078</v>
      </c>
      <c r="C1638" s="316" t="s">
        <v>14330</v>
      </c>
      <c r="D1638" s="292">
        <v>56005</v>
      </c>
      <c r="E1638" s="292" t="s">
        <v>14757</v>
      </c>
      <c r="F1638" s="292" t="s">
        <v>18892</v>
      </c>
      <c r="G1638" s="292" t="s">
        <v>18893</v>
      </c>
      <c r="H1638" s="293" t="s">
        <v>14828</v>
      </c>
      <c r="I1638" s="291">
        <v>19.421190969327814</v>
      </c>
      <c r="J1638" s="292">
        <v>12.9</v>
      </c>
      <c r="K1638" s="292">
        <v>6.5</v>
      </c>
      <c r="L1638" s="292">
        <v>0</v>
      </c>
      <c r="M1638" s="293">
        <v>0</v>
      </c>
      <c r="O1638" s="5"/>
      <c r="P1638" s="5"/>
      <c r="Q1638" s="5"/>
      <c r="R1638" s="5"/>
      <c r="S1638" s="5"/>
      <c r="T1638" s="5"/>
    </row>
    <row r="1639" spans="1:20" s="70" customFormat="1" x14ac:dyDescent="0.2">
      <c r="A1639" s="315" t="s">
        <v>1311</v>
      </c>
      <c r="B1639" s="292" t="s">
        <v>17078</v>
      </c>
      <c r="C1639" s="316" t="s">
        <v>14330</v>
      </c>
      <c r="D1639" s="292">
        <v>56005</v>
      </c>
      <c r="E1639" s="292" t="s">
        <v>14757</v>
      </c>
      <c r="F1639" s="292" t="s">
        <v>18892</v>
      </c>
      <c r="G1639" s="292" t="s">
        <v>18872</v>
      </c>
      <c r="H1639" s="293" t="s">
        <v>14828</v>
      </c>
      <c r="I1639" s="291">
        <v>15.062467651296693</v>
      </c>
      <c r="J1639" s="292">
        <v>21.5</v>
      </c>
      <c r="K1639" s="292">
        <v>6.4</v>
      </c>
      <c r="L1639" s="292">
        <v>0</v>
      </c>
      <c r="M1639" s="293">
        <v>0</v>
      </c>
      <c r="O1639" s="5"/>
      <c r="P1639" s="5"/>
      <c r="Q1639" s="5"/>
      <c r="R1639" s="5"/>
      <c r="S1639" s="5"/>
      <c r="T1639" s="5"/>
    </row>
    <row r="1640" spans="1:20" s="70" customFormat="1" x14ac:dyDescent="0.2">
      <c r="A1640" s="315" t="s">
        <v>1311</v>
      </c>
      <c r="B1640" s="292" t="s">
        <v>17078</v>
      </c>
      <c r="C1640" s="316" t="s">
        <v>14330</v>
      </c>
      <c r="D1640" s="292">
        <v>56005</v>
      </c>
      <c r="E1640" s="292" t="s">
        <v>14757</v>
      </c>
      <c r="F1640" s="292" t="s">
        <v>18892</v>
      </c>
      <c r="G1640" s="292" t="s">
        <v>17427</v>
      </c>
      <c r="H1640" s="293" t="s">
        <v>14828</v>
      </c>
      <c r="I1640" s="291">
        <v>5.1205432754523628</v>
      </c>
      <c r="J1640" s="292">
        <v>5.0999999999999996</v>
      </c>
      <c r="K1640" s="292">
        <v>2.6</v>
      </c>
      <c r="L1640" s="292">
        <v>0</v>
      </c>
      <c r="M1640" s="293">
        <v>0</v>
      </c>
      <c r="O1640" s="5"/>
      <c r="P1640" s="5"/>
      <c r="Q1640" s="5"/>
      <c r="R1640" s="5"/>
      <c r="S1640" s="5"/>
      <c r="T1640" s="5"/>
    </row>
    <row r="1641" spans="1:20" s="70" customFormat="1" x14ac:dyDescent="0.2">
      <c r="A1641" s="315" t="s">
        <v>1311</v>
      </c>
      <c r="B1641" s="292" t="s">
        <v>17078</v>
      </c>
      <c r="C1641" s="316" t="s">
        <v>14330</v>
      </c>
      <c r="D1641" s="292">
        <v>56005</v>
      </c>
      <c r="E1641" s="292" t="s">
        <v>14757</v>
      </c>
      <c r="F1641" s="292" t="s">
        <v>18892</v>
      </c>
      <c r="G1641" s="292" t="s">
        <v>17382</v>
      </c>
      <c r="H1641" s="293" t="s">
        <v>14828</v>
      </c>
      <c r="I1641" s="291">
        <v>19.410755079500127</v>
      </c>
      <c r="J1641" s="292">
        <v>12.9</v>
      </c>
      <c r="K1641" s="292">
        <v>6.5</v>
      </c>
      <c r="L1641" s="292">
        <v>0</v>
      </c>
      <c r="M1641" s="293">
        <v>0</v>
      </c>
      <c r="O1641" s="5"/>
      <c r="P1641" s="5"/>
      <c r="Q1641" s="5"/>
      <c r="R1641" s="5"/>
      <c r="S1641" s="5"/>
      <c r="T1641" s="5"/>
    </row>
    <row r="1642" spans="1:20" s="70" customFormat="1" x14ac:dyDescent="0.2">
      <c r="A1642" s="315" t="s">
        <v>1311</v>
      </c>
      <c r="B1642" s="292" t="s">
        <v>17078</v>
      </c>
      <c r="C1642" s="316" t="s">
        <v>14330</v>
      </c>
      <c r="D1642" s="292">
        <v>56005</v>
      </c>
      <c r="E1642" s="292" t="s">
        <v>14757</v>
      </c>
      <c r="F1642" s="292" t="s">
        <v>18892</v>
      </c>
      <c r="G1642" s="292" t="s">
        <v>18872</v>
      </c>
      <c r="H1642" s="293" t="s">
        <v>14828</v>
      </c>
      <c r="I1642" s="291">
        <v>15.062467651296693</v>
      </c>
      <c r="J1642" s="292">
        <v>21.5</v>
      </c>
      <c r="K1642" s="292">
        <v>6.4</v>
      </c>
      <c r="L1642" s="292">
        <v>0</v>
      </c>
      <c r="M1642" s="293">
        <v>0</v>
      </c>
      <c r="O1642" s="5"/>
      <c r="P1642" s="5"/>
      <c r="Q1642" s="5"/>
      <c r="R1642" s="5"/>
      <c r="S1642" s="5"/>
      <c r="T1642" s="5"/>
    </row>
    <row r="1643" spans="1:20" s="70" customFormat="1" x14ac:dyDescent="0.2">
      <c r="A1643" s="315" t="s">
        <v>1311</v>
      </c>
      <c r="B1643" s="292" t="s">
        <v>17078</v>
      </c>
      <c r="C1643" s="316" t="s">
        <v>14330</v>
      </c>
      <c r="D1643" s="292">
        <v>56005</v>
      </c>
      <c r="E1643" s="292" t="s">
        <v>14757</v>
      </c>
      <c r="F1643" s="292" t="s">
        <v>18892</v>
      </c>
      <c r="G1643" s="292" t="s">
        <v>18872</v>
      </c>
      <c r="H1643" s="293" t="s">
        <v>14828</v>
      </c>
      <c r="I1643" s="291">
        <v>15.062467651296693</v>
      </c>
      <c r="J1643" s="292">
        <v>21.5</v>
      </c>
      <c r="K1643" s="292">
        <v>6.4</v>
      </c>
      <c r="L1643" s="292">
        <v>0</v>
      </c>
      <c r="M1643" s="293">
        <v>0</v>
      </c>
      <c r="O1643" s="5"/>
      <c r="P1643" s="5"/>
      <c r="Q1643" s="5"/>
      <c r="R1643" s="5"/>
      <c r="S1643" s="5"/>
      <c r="T1643" s="5"/>
    </row>
    <row r="1644" spans="1:20" s="70" customFormat="1" x14ac:dyDescent="0.2">
      <c r="A1644" s="315" t="s">
        <v>1311</v>
      </c>
      <c r="B1644" s="292" t="s">
        <v>17078</v>
      </c>
      <c r="C1644" s="316" t="s">
        <v>14330</v>
      </c>
      <c r="D1644" s="292">
        <v>56005</v>
      </c>
      <c r="E1644" s="292" t="s">
        <v>14757</v>
      </c>
      <c r="F1644" s="292" t="s">
        <v>18892</v>
      </c>
      <c r="G1644" s="292" t="s">
        <v>18872</v>
      </c>
      <c r="H1644" s="293" t="s">
        <v>14828</v>
      </c>
      <c r="I1644" s="291">
        <v>15.062467651296693</v>
      </c>
      <c r="J1644" s="292">
        <v>21.5</v>
      </c>
      <c r="K1644" s="292">
        <v>6.4</v>
      </c>
      <c r="L1644" s="292">
        <v>0</v>
      </c>
      <c r="M1644" s="293">
        <v>0</v>
      </c>
      <c r="O1644" s="5"/>
      <c r="P1644" s="5"/>
      <c r="Q1644" s="5"/>
      <c r="R1644" s="5"/>
      <c r="S1644" s="5"/>
      <c r="T1644" s="5"/>
    </row>
    <row r="1645" spans="1:20" s="70" customFormat="1" x14ac:dyDescent="0.2">
      <c r="A1645" s="315" t="s">
        <v>1311</v>
      </c>
      <c r="B1645" s="292" t="s">
        <v>17078</v>
      </c>
      <c r="C1645" s="316" t="s">
        <v>14330</v>
      </c>
      <c r="D1645" s="292">
        <v>56005</v>
      </c>
      <c r="E1645" s="292" t="s">
        <v>14755</v>
      </c>
      <c r="F1645" s="292" t="s">
        <v>18894</v>
      </c>
      <c r="G1645" s="292" t="s">
        <v>18895</v>
      </c>
      <c r="H1645" s="293" t="s">
        <v>14828</v>
      </c>
      <c r="I1645" s="291">
        <v>3.1</v>
      </c>
      <c r="J1645" s="292">
        <v>3.1</v>
      </c>
      <c r="K1645" s="292">
        <v>6.3</v>
      </c>
      <c r="L1645" s="292">
        <v>0</v>
      </c>
      <c r="M1645" s="293">
        <v>0</v>
      </c>
      <c r="O1645" s="5"/>
      <c r="P1645" s="5"/>
      <c r="Q1645" s="5"/>
      <c r="R1645" s="5"/>
      <c r="S1645" s="5"/>
      <c r="T1645" s="5"/>
    </row>
    <row r="1646" spans="1:20" s="70" customFormat="1" x14ac:dyDescent="0.2">
      <c r="A1646" s="315" t="s">
        <v>1311</v>
      </c>
      <c r="B1646" s="292" t="s">
        <v>17078</v>
      </c>
      <c r="C1646" s="316" t="s">
        <v>14330</v>
      </c>
      <c r="D1646" s="292">
        <v>56005</v>
      </c>
      <c r="E1646" s="292" t="s">
        <v>14757</v>
      </c>
      <c r="F1646" s="292" t="s">
        <v>18896</v>
      </c>
      <c r="G1646" s="292" t="s">
        <v>18897</v>
      </c>
      <c r="H1646" s="293" t="s">
        <v>14828</v>
      </c>
      <c r="I1646" s="291">
        <v>5.7</v>
      </c>
      <c r="J1646" s="292">
        <v>7.4</v>
      </c>
      <c r="K1646" s="292">
        <v>14.1</v>
      </c>
      <c r="L1646" s="292">
        <v>0</v>
      </c>
      <c r="M1646" s="293">
        <v>0</v>
      </c>
      <c r="O1646" s="5"/>
      <c r="P1646" s="5"/>
      <c r="Q1646" s="5"/>
      <c r="R1646" s="5"/>
      <c r="S1646" s="5"/>
      <c r="T1646" s="5"/>
    </row>
    <row r="1647" spans="1:20" s="70" customFormat="1" x14ac:dyDescent="0.2">
      <c r="A1647" s="315" t="s">
        <v>1311</v>
      </c>
      <c r="B1647" s="292" t="s">
        <v>17078</v>
      </c>
      <c r="C1647" s="316" t="s">
        <v>14330</v>
      </c>
      <c r="D1647" s="292">
        <v>56005</v>
      </c>
      <c r="E1647" s="292" t="s">
        <v>14757</v>
      </c>
      <c r="F1647" s="292" t="s">
        <v>18896</v>
      </c>
      <c r="G1647" s="292" t="s">
        <v>18898</v>
      </c>
      <c r="H1647" s="293" t="s">
        <v>14828</v>
      </c>
      <c r="I1647" s="291">
        <v>5.7</v>
      </c>
      <c r="J1647" s="292">
        <v>7.4</v>
      </c>
      <c r="K1647" s="292">
        <v>14.1</v>
      </c>
      <c r="L1647" s="292">
        <v>0</v>
      </c>
      <c r="M1647" s="293">
        <v>0</v>
      </c>
      <c r="O1647" s="5"/>
      <c r="P1647" s="5"/>
      <c r="Q1647" s="5"/>
      <c r="R1647" s="5"/>
      <c r="S1647" s="5"/>
      <c r="T1647" s="5"/>
    </row>
    <row r="1648" spans="1:20" s="70" customFormat="1" x14ac:dyDescent="0.2">
      <c r="A1648" s="315" t="s">
        <v>1311</v>
      </c>
      <c r="B1648" s="292" t="s">
        <v>17078</v>
      </c>
      <c r="C1648" s="316" t="s">
        <v>14330</v>
      </c>
      <c r="D1648" s="292">
        <v>56005</v>
      </c>
      <c r="E1648" s="292" t="s">
        <v>14757</v>
      </c>
      <c r="F1648" s="292" t="s">
        <v>18896</v>
      </c>
      <c r="G1648" s="292" t="s">
        <v>18899</v>
      </c>
      <c r="H1648" s="293" t="s">
        <v>14828</v>
      </c>
      <c r="I1648" s="291">
        <v>5.7</v>
      </c>
      <c r="J1648" s="292">
        <v>5.7</v>
      </c>
      <c r="K1648" s="292">
        <v>2.8</v>
      </c>
      <c r="L1648" s="292">
        <v>0</v>
      </c>
      <c r="M1648" s="293">
        <v>0</v>
      </c>
      <c r="O1648" s="5"/>
      <c r="P1648" s="5"/>
      <c r="Q1648" s="5"/>
      <c r="R1648" s="5"/>
      <c r="S1648" s="5"/>
      <c r="T1648" s="5"/>
    </row>
    <row r="1649" spans="1:20" s="70" customFormat="1" x14ac:dyDescent="0.2">
      <c r="A1649" s="315" t="s">
        <v>1311</v>
      </c>
      <c r="B1649" s="292" t="s">
        <v>17078</v>
      </c>
      <c r="C1649" s="316" t="s">
        <v>14330</v>
      </c>
      <c r="D1649" s="292">
        <v>56005</v>
      </c>
      <c r="E1649" s="292" t="s">
        <v>14757</v>
      </c>
      <c r="F1649" s="292" t="s">
        <v>18900</v>
      </c>
      <c r="G1649" s="292" t="s">
        <v>18901</v>
      </c>
      <c r="H1649" s="293" t="s">
        <v>14828</v>
      </c>
      <c r="I1649" s="291">
        <v>5.649</v>
      </c>
      <c r="J1649" s="292">
        <v>5.6660000000000004</v>
      </c>
      <c r="K1649" s="292">
        <v>2.8159999999999998</v>
      </c>
      <c r="L1649" s="292">
        <v>0</v>
      </c>
      <c r="M1649" s="293">
        <v>0</v>
      </c>
      <c r="O1649" s="5"/>
      <c r="P1649" s="5"/>
      <c r="Q1649" s="5"/>
      <c r="R1649" s="5"/>
      <c r="S1649" s="5"/>
      <c r="T1649" s="5"/>
    </row>
    <row r="1650" spans="1:20" s="70" customFormat="1" x14ac:dyDescent="0.2">
      <c r="A1650" s="315" t="s">
        <v>1311</v>
      </c>
      <c r="B1650" s="292" t="s">
        <v>17078</v>
      </c>
      <c r="C1650" s="316" t="s">
        <v>14330</v>
      </c>
      <c r="D1650" s="292">
        <v>56005</v>
      </c>
      <c r="E1650" s="292" t="s">
        <v>14757</v>
      </c>
      <c r="F1650" s="292" t="s">
        <v>18900</v>
      </c>
      <c r="G1650" s="292" t="s">
        <v>18902</v>
      </c>
      <c r="H1650" s="293" t="s">
        <v>14828</v>
      </c>
      <c r="I1650" s="291">
        <v>5.649</v>
      </c>
      <c r="J1650" s="292">
        <v>5.6660000000000004</v>
      </c>
      <c r="K1650" s="292">
        <v>2.8159999999999998</v>
      </c>
      <c r="L1650" s="292">
        <v>0</v>
      </c>
      <c r="M1650" s="293">
        <v>0</v>
      </c>
      <c r="O1650" s="5"/>
      <c r="P1650" s="5"/>
      <c r="Q1650" s="5"/>
      <c r="R1650" s="5"/>
      <c r="S1650" s="5"/>
      <c r="T1650" s="5"/>
    </row>
    <row r="1651" spans="1:20" s="70" customFormat="1" x14ac:dyDescent="0.2">
      <c r="A1651" s="315" t="s">
        <v>1311</v>
      </c>
      <c r="B1651" s="292" t="s">
        <v>17078</v>
      </c>
      <c r="C1651" s="316" t="s">
        <v>14330</v>
      </c>
      <c r="D1651" s="292">
        <v>56005</v>
      </c>
      <c r="E1651" s="292" t="s">
        <v>14757</v>
      </c>
      <c r="F1651" s="292" t="s">
        <v>18903</v>
      </c>
      <c r="G1651" s="292" t="s">
        <v>18904</v>
      </c>
      <c r="H1651" s="293" t="s">
        <v>14828</v>
      </c>
      <c r="I1651" s="291">
        <v>5.649</v>
      </c>
      <c r="J1651" s="292">
        <v>5.6660000000000004</v>
      </c>
      <c r="K1651" s="292">
        <v>2.8159999999999998</v>
      </c>
      <c r="L1651" s="292">
        <v>0</v>
      </c>
      <c r="M1651" s="293">
        <v>0</v>
      </c>
      <c r="O1651" s="5"/>
      <c r="P1651" s="5"/>
      <c r="Q1651" s="5"/>
      <c r="R1651" s="5"/>
      <c r="S1651" s="5"/>
      <c r="T1651" s="5"/>
    </row>
    <row r="1652" spans="1:20" s="70" customFormat="1" x14ac:dyDescent="0.2">
      <c r="A1652" s="315" t="s">
        <v>1311</v>
      </c>
      <c r="B1652" s="292" t="s">
        <v>17078</v>
      </c>
      <c r="C1652" s="316" t="s">
        <v>14330</v>
      </c>
      <c r="D1652" s="292">
        <v>56005</v>
      </c>
      <c r="E1652" s="292" t="s">
        <v>14757</v>
      </c>
      <c r="F1652" s="292" t="s">
        <v>18903</v>
      </c>
      <c r="G1652" s="292" t="s">
        <v>18905</v>
      </c>
      <c r="H1652" s="293" t="s">
        <v>14828</v>
      </c>
      <c r="I1652" s="291">
        <v>5.649</v>
      </c>
      <c r="J1652" s="292">
        <v>5.6660000000000004</v>
      </c>
      <c r="K1652" s="292">
        <v>2.8159999999999998</v>
      </c>
      <c r="L1652" s="292">
        <v>0</v>
      </c>
      <c r="M1652" s="293">
        <v>0</v>
      </c>
      <c r="O1652" s="5"/>
      <c r="P1652" s="5"/>
      <c r="Q1652" s="5"/>
      <c r="R1652" s="5"/>
      <c r="S1652" s="5"/>
      <c r="T1652" s="5"/>
    </row>
    <row r="1653" spans="1:20" s="70" customFormat="1" x14ac:dyDescent="0.2">
      <c r="A1653" s="315" t="s">
        <v>1311</v>
      </c>
      <c r="B1653" s="292" t="s">
        <v>17078</v>
      </c>
      <c r="C1653" s="316" t="s">
        <v>14330</v>
      </c>
      <c r="D1653" s="292">
        <v>56005</v>
      </c>
      <c r="E1653" s="292" t="s">
        <v>14757</v>
      </c>
      <c r="F1653" s="292" t="s">
        <v>18903</v>
      </c>
      <c r="G1653" s="292" t="s">
        <v>18906</v>
      </c>
      <c r="H1653" s="293" t="s">
        <v>14828</v>
      </c>
      <c r="I1653" s="291">
        <v>5.649</v>
      </c>
      <c r="J1653" s="292">
        <v>5.6660000000000004</v>
      </c>
      <c r="K1653" s="292">
        <v>2.8159999999999998</v>
      </c>
      <c r="L1653" s="292">
        <v>0</v>
      </c>
      <c r="M1653" s="293">
        <v>0</v>
      </c>
      <c r="O1653" s="5"/>
      <c r="P1653" s="5"/>
      <c r="Q1653" s="5"/>
      <c r="R1653" s="5"/>
      <c r="S1653" s="5"/>
      <c r="T1653" s="5"/>
    </row>
    <row r="1654" spans="1:20" s="70" customFormat="1" x14ac:dyDescent="0.2">
      <c r="A1654" s="315" t="s">
        <v>1311</v>
      </c>
      <c r="B1654" s="292" t="s">
        <v>17078</v>
      </c>
      <c r="C1654" s="316" t="s">
        <v>14330</v>
      </c>
      <c r="D1654" s="292">
        <v>56005</v>
      </c>
      <c r="E1654" s="292" t="s">
        <v>14757</v>
      </c>
      <c r="F1654" s="292" t="s">
        <v>18903</v>
      </c>
      <c r="G1654" s="292" t="s">
        <v>18907</v>
      </c>
      <c r="H1654" s="293" t="s">
        <v>14828</v>
      </c>
      <c r="I1654" s="291">
        <v>5.649</v>
      </c>
      <c r="J1654" s="292">
        <v>5.6660000000000004</v>
      </c>
      <c r="K1654" s="292">
        <v>2.8159999999999998</v>
      </c>
      <c r="L1654" s="292">
        <v>0</v>
      </c>
      <c r="M1654" s="293">
        <v>0</v>
      </c>
      <c r="O1654" s="5"/>
      <c r="P1654" s="5"/>
      <c r="Q1654" s="5"/>
      <c r="R1654" s="5"/>
      <c r="S1654" s="5"/>
      <c r="T1654" s="5"/>
    </row>
    <row r="1655" spans="1:20" s="70" customFormat="1" x14ac:dyDescent="0.2">
      <c r="A1655" s="315" t="s">
        <v>1311</v>
      </c>
      <c r="B1655" s="292" t="s">
        <v>17078</v>
      </c>
      <c r="C1655" s="316" t="s">
        <v>14330</v>
      </c>
      <c r="D1655" s="292">
        <v>56005</v>
      </c>
      <c r="E1655" s="292" t="s">
        <v>14757</v>
      </c>
      <c r="F1655" s="292" t="s">
        <v>18908</v>
      </c>
      <c r="G1655" s="292" t="s">
        <v>18909</v>
      </c>
      <c r="H1655" s="293" t="s">
        <v>14828</v>
      </c>
      <c r="I1655" s="291">
        <v>5.7</v>
      </c>
      <c r="J1655" s="292">
        <v>5.7</v>
      </c>
      <c r="K1655" s="292">
        <v>2.8</v>
      </c>
      <c r="L1655" s="292">
        <v>0</v>
      </c>
      <c r="M1655" s="293">
        <v>0</v>
      </c>
      <c r="O1655" s="5"/>
      <c r="P1655" s="5"/>
      <c r="Q1655" s="5"/>
      <c r="R1655" s="5"/>
      <c r="S1655" s="5"/>
      <c r="T1655" s="5"/>
    </row>
    <row r="1656" spans="1:20" s="70" customFormat="1" x14ac:dyDescent="0.2">
      <c r="A1656" s="315" t="s">
        <v>1311</v>
      </c>
      <c r="B1656" s="292" t="s">
        <v>17078</v>
      </c>
      <c r="C1656" s="316" t="s">
        <v>14330</v>
      </c>
      <c r="D1656" s="292">
        <v>56005</v>
      </c>
      <c r="E1656" s="292" t="s">
        <v>14757</v>
      </c>
      <c r="F1656" s="292" t="s">
        <v>18910</v>
      </c>
      <c r="G1656" s="292" t="s">
        <v>18911</v>
      </c>
      <c r="H1656" s="293" t="s">
        <v>14828</v>
      </c>
      <c r="I1656" s="291">
        <v>5.649</v>
      </c>
      <c r="J1656" s="292">
        <v>5.6660000000000004</v>
      </c>
      <c r="K1656" s="292">
        <v>2.83</v>
      </c>
      <c r="L1656" s="292">
        <v>0</v>
      </c>
      <c r="M1656" s="293">
        <v>0</v>
      </c>
      <c r="O1656" s="5"/>
      <c r="P1656" s="5"/>
      <c r="Q1656" s="5"/>
      <c r="R1656" s="5"/>
      <c r="S1656" s="5"/>
      <c r="T1656" s="5"/>
    </row>
    <row r="1657" spans="1:20" s="70" customFormat="1" x14ac:dyDescent="0.2">
      <c r="A1657" s="315" t="s">
        <v>1311</v>
      </c>
      <c r="B1657" s="292" t="s">
        <v>17078</v>
      </c>
      <c r="C1657" s="316" t="s">
        <v>14330</v>
      </c>
      <c r="D1657" s="292">
        <v>56005</v>
      </c>
      <c r="E1657" s="292" t="s">
        <v>14757</v>
      </c>
      <c r="F1657" s="292" t="s">
        <v>18910</v>
      </c>
      <c r="G1657" s="292" t="s">
        <v>18912</v>
      </c>
      <c r="H1657" s="293" t="s">
        <v>14828</v>
      </c>
      <c r="I1657" s="291">
        <v>5.649</v>
      </c>
      <c r="J1657" s="292">
        <v>5.6660000000000004</v>
      </c>
      <c r="K1657" s="292">
        <v>2.83</v>
      </c>
      <c r="L1657" s="292">
        <v>0</v>
      </c>
      <c r="M1657" s="293">
        <v>0</v>
      </c>
      <c r="O1657" s="5"/>
      <c r="P1657" s="5"/>
      <c r="Q1657" s="5"/>
      <c r="R1657" s="5"/>
      <c r="S1657" s="5"/>
      <c r="T1657" s="5"/>
    </row>
    <row r="1658" spans="1:20" s="70" customFormat="1" x14ac:dyDescent="0.2">
      <c r="A1658" s="315" t="s">
        <v>1311</v>
      </c>
      <c r="B1658" s="292" t="s">
        <v>17078</v>
      </c>
      <c r="C1658" s="316" t="s">
        <v>14330</v>
      </c>
      <c r="D1658" s="292">
        <v>56005</v>
      </c>
      <c r="E1658" s="292" t="s">
        <v>14755</v>
      </c>
      <c r="F1658" s="292" t="s">
        <v>18913</v>
      </c>
      <c r="G1658" s="292" t="s">
        <v>18914</v>
      </c>
      <c r="H1658" s="293" t="s">
        <v>14828</v>
      </c>
      <c r="I1658" s="291">
        <v>2.92</v>
      </c>
      <c r="J1658" s="292">
        <v>0</v>
      </c>
      <c r="K1658" s="292">
        <v>0</v>
      </c>
      <c r="L1658" s="292">
        <v>0</v>
      </c>
      <c r="M1658" s="293">
        <v>0</v>
      </c>
      <c r="O1658" s="5"/>
      <c r="P1658" s="5"/>
      <c r="Q1658" s="5"/>
      <c r="R1658" s="5"/>
      <c r="S1658" s="5"/>
      <c r="T1658" s="5"/>
    </row>
    <row r="1659" spans="1:20" s="70" customFormat="1" x14ac:dyDescent="0.2">
      <c r="A1659" s="315" t="s">
        <v>1311</v>
      </c>
      <c r="B1659" s="292" t="s">
        <v>17078</v>
      </c>
      <c r="C1659" s="316" t="s">
        <v>14330</v>
      </c>
      <c r="D1659" s="292">
        <v>56005</v>
      </c>
      <c r="E1659" s="292" t="s">
        <v>14757</v>
      </c>
      <c r="F1659" s="292" t="s">
        <v>18913</v>
      </c>
      <c r="G1659" s="292" t="s">
        <v>18915</v>
      </c>
      <c r="H1659" s="293" t="s">
        <v>14828</v>
      </c>
      <c r="I1659" s="291">
        <v>5.649</v>
      </c>
      <c r="J1659" s="292">
        <v>0</v>
      </c>
      <c r="K1659" s="292">
        <v>0</v>
      </c>
      <c r="L1659" s="292">
        <v>0</v>
      </c>
      <c r="M1659" s="293">
        <v>0</v>
      </c>
      <c r="O1659" s="5"/>
      <c r="P1659" s="5"/>
      <c r="Q1659" s="5"/>
      <c r="R1659" s="5"/>
      <c r="S1659" s="5"/>
      <c r="T1659" s="5"/>
    </row>
    <row r="1660" spans="1:20" s="70" customFormat="1" x14ac:dyDescent="0.2">
      <c r="A1660" s="315" t="s">
        <v>1311</v>
      </c>
      <c r="B1660" s="292" t="s">
        <v>17078</v>
      </c>
      <c r="C1660" s="316" t="s">
        <v>14330</v>
      </c>
      <c r="D1660" s="292">
        <v>56005</v>
      </c>
      <c r="E1660" s="292" t="s">
        <v>14755</v>
      </c>
      <c r="F1660" s="292" t="s">
        <v>18916</v>
      </c>
      <c r="G1660" s="292" t="s">
        <v>18917</v>
      </c>
      <c r="H1660" s="293" t="s">
        <v>14828</v>
      </c>
      <c r="I1660" s="291">
        <v>3.052</v>
      </c>
      <c r="J1660" s="292">
        <v>0</v>
      </c>
      <c r="K1660" s="292">
        <v>0</v>
      </c>
      <c r="L1660" s="292">
        <v>0</v>
      </c>
      <c r="M1660" s="293">
        <v>0</v>
      </c>
      <c r="O1660" s="5"/>
      <c r="P1660" s="5"/>
      <c r="Q1660" s="5"/>
      <c r="R1660" s="5"/>
      <c r="S1660" s="5"/>
      <c r="T1660" s="5"/>
    </row>
    <row r="1661" spans="1:20" s="70" customFormat="1" x14ac:dyDescent="0.2">
      <c r="A1661" s="315" t="s">
        <v>1311</v>
      </c>
      <c r="B1661" s="292" t="s">
        <v>17078</v>
      </c>
      <c r="C1661" s="316" t="s">
        <v>14330</v>
      </c>
      <c r="D1661" s="292">
        <v>56005</v>
      </c>
      <c r="E1661" s="292" t="s">
        <v>14757</v>
      </c>
      <c r="F1661" s="292" t="s">
        <v>18916</v>
      </c>
      <c r="G1661" s="292" t="s">
        <v>18918</v>
      </c>
      <c r="H1661" s="293" t="s">
        <v>14828</v>
      </c>
      <c r="I1661" s="291">
        <v>5.649</v>
      </c>
      <c r="J1661" s="292">
        <v>0</v>
      </c>
      <c r="K1661" s="292">
        <v>0</v>
      </c>
      <c r="L1661" s="292">
        <v>0</v>
      </c>
      <c r="M1661" s="293">
        <v>0</v>
      </c>
      <c r="O1661" s="5"/>
      <c r="P1661" s="5"/>
      <c r="Q1661" s="5"/>
      <c r="R1661" s="5"/>
      <c r="S1661" s="5"/>
      <c r="T1661" s="5"/>
    </row>
    <row r="1662" spans="1:20" s="70" customFormat="1" x14ac:dyDescent="0.2">
      <c r="A1662" s="315" t="s">
        <v>1311</v>
      </c>
      <c r="B1662" s="292" t="s">
        <v>17078</v>
      </c>
      <c r="C1662" s="316" t="s">
        <v>14330</v>
      </c>
      <c r="D1662" s="292">
        <v>56005</v>
      </c>
      <c r="E1662" s="292" t="s">
        <v>14757</v>
      </c>
      <c r="F1662" s="292" t="s">
        <v>18916</v>
      </c>
      <c r="G1662" s="292" t="s">
        <v>18919</v>
      </c>
      <c r="H1662" s="293" t="s">
        <v>14828</v>
      </c>
      <c r="I1662" s="291">
        <v>5.649</v>
      </c>
      <c r="J1662" s="292">
        <v>0</v>
      </c>
      <c r="K1662" s="292">
        <v>0</v>
      </c>
      <c r="L1662" s="292">
        <v>0</v>
      </c>
      <c r="M1662" s="293">
        <v>0</v>
      </c>
      <c r="O1662" s="5"/>
      <c r="P1662" s="5"/>
      <c r="Q1662" s="5"/>
      <c r="R1662" s="5"/>
      <c r="S1662" s="5"/>
      <c r="T1662" s="5"/>
    </row>
    <row r="1663" spans="1:20" s="70" customFormat="1" x14ac:dyDescent="0.2">
      <c r="A1663" s="315" t="s">
        <v>1311</v>
      </c>
      <c r="B1663" s="292" t="s">
        <v>17078</v>
      </c>
      <c r="C1663" s="316" t="s">
        <v>14330</v>
      </c>
      <c r="D1663" s="292">
        <v>56005</v>
      </c>
      <c r="E1663" s="292" t="s">
        <v>14757</v>
      </c>
      <c r="F1663" s="292" t="s">
        <v>18920</v>
      </c>
      <c r="G1663" s="292" t="s">
        <v>18921</v>
      </c>
      <c r="H1663" s="293" t="s">
        <v>14828</v>
      </c>
      <c r="I1663" s="291">
        <v>5.649</v>
      </c>
      <c r="J1663" s="292">
        <v>5.6660000000000004</v>
      </c>
      <c r="K1663" s="292">
        <v>2.8159999999999998</v>
      </c>
      <c r="L1663" s="292">
        <v>0</v>
      </c>
      <c r="M1663" s="293">
        <v>0</v>
      </c>
      <c r="O1663" s="5"/>
      <c r="P1663" s="5"/>
      <c r="Q1663" s="5"/>
      <c r="R1663" s="5"/>
      <c r="S1663" s="5"/>
      <c r="T1663" s="5"/>
    </row>
    <row r="1664" spans="1:20" s="70" customFormat="1" x14ac:dyDescent="0.2">
      <c r="A1664" s="315" t="s">
        <v>1311</v>
      </c>
      <c r="B1664" s="292" t="s">
        <v>17078</v>
      </c>
      <c r="C1664" s="316" t="s">
        <v>14330</v>
      </c>
      <c r="D1664" s="292">
        <v>56005</v>
      </c>
      <c r="E1664" s="292" t="s">
        <v>14757</v>
      </c>
      <c r="F1664" s="292" t="s">
        <v>18920</v>
      </c>
      <c r="G1664" s="292" t="s">
        <v>18922</v>
      </c>
      <c r="H1664" s="293" t="s">
        <v>14828</v>
      </c>
      <c r="I1664" s="291">
        <v>5.649</v>
      </c>
      <c r="J1664" s="292">
        <v>5.6660000000000004</v>
      </c>
      <c r="K1664" s="292">
        <v>2.8159999999999998</v>
      </c>
      <c r="L1664" s="292">
        <v>0</v>
      </c>
      <c r="M1664" s="293">
        <v>0</v>
      </c>
      <c r="O1664" s="5"/>
      <c r="P1664" s="5"/>
      <c r="Q1664" s="5"/>
      <c r="R1664" s="5"/>
      <c r="S1664" s="5"/>
      <c r="T1664" s="5"/>
    </row>
    <row r="1665" spans="1:20" s="70" customFormat="1" x14ac:dyDescent="0.2">
      <c r="A1665" s="315" t="s">
        <v>1311</v>
      </c>
      <c r="B1665" s="292" t="s">
        <v>17078</v>
      </c>
      <c r="C1665" s="316" t="s">
        <v>14330</v>
      </c>
      <c r="D1665" s="292">
        <v>56005</v>
      </c>
      <c r="E1665" s="292" t="s">
        <v>14757</v>
      </c>
      <c r="F1665" s="292" t="s">
        <v>18920</v>
      </c>
      <c r="G1665" s="292" t="s">
        <v>18923</v>
      </c>
      <c r="H1665" s="293" t="s">
        <v>14828</v>
      </c>
      <c r="I1665" s="291">
        <v>5.649</v>
      </c>
      <c r="J1665" s="292">
        <v>5.6660000000000004</v>
      </c>
      <c r="K1665" s="292">
        <v>2.8159999999999998</v>
      </c>
      <c r="L1665" s="292">
        <v>0</v>
      </c>
      <c r="M1665" s="293">
        <v>0</v>
      </c>
      <c r="O1665" s="5"/>
      <c r="P1665" s="5"/>
      <c r="Q1665" s="5"/>
      <c r="R1665" s="5"/>
      <c r="S1665" s="5"/>
      <c r="T1665" s="5"/>
    </row>
    <row r="1666" spans="1:20" s="70" customFormat="1" x14ac:dyDescent="0.2">
      <c r="A1666" s="315" t="s">
        <v>1311</v>
      </c>
      <c r="B1666" s="292" t="s">
        <v>17078</v>
      </c>
      <c r="C1666" s="316" t="s">
        <v>14330</v>
      </c>
      <c r="D1666" s="292">
        <v>56005</v>
      </c>
      <c r="E1666" s="292" t="s">
        <v>14757</v>
      </c>
      <c r="F1666" s="292" t="s">
        <v>18920</v>
      </c>
      <c r="G1666" s="292" t="s">
        <v>18924</v>
      </c>
      <c r="H1666" s="293" t="s">
        <v>14828</v>
      </c>
      <c r="I1666" s="291">
        <v>5.649</v>
      </c>
      <c r="J1666" s="292">
        <v>5.6660000000000004</v>
      </c>
      <c r="K1666" s="292">
        <v>2.8159999999999998</v>
      </c>
      <c r="L1666" s="292">
        <v>0</v>
      </c>
      <c r="M1666" s="293">
        <v>0</v>
      </c>
      <c r="O1666" s="5"/>
      <c r="P1666" s="5"/>
      <c r="Q1666" s="5"/>
      <c r="R1666" s="5"/>
      <c r="S1666" s="5"/>
      <c r="T1666" s="5"/>
    </row>
    <row r="1667" spans="1:20" s="70" customFormat="1" x14ac:dyDescent="0.2">
      <c r="A1667" s="315" t="s">
        <v>1311</v>
      </c>
      <c r="B1667" s="292" t="s">
        <v>17078</v>
      </c>
      <c r="C1667" s="316" t="s">
        <v>14330</v>
      </c>
      <c r="D1667" s="292">
        <v>56005</v>
      </c>
      <c r="E1667" s="292" t="s">
        <v>14757</v>
      </c>
      <c r="F1667" s="292" t="s">
        <v>18925</v>
      </c>
      <c r="G1667" s="292" t="s">
        <v>18926</v>
      </c>
      <c r="H1667" s="293" t="s">
        <v>14828</v>
      </c>
      <c r="I1667" s="291">
        <v>5.649</v>
      </c>
      <c r="J1667" s="292">
        <v>5.6660000000000004</v>
      </c>
      <c r="K1667" s="292">
        <v>2.85</v>
      </c>
      <c r="L1667" s="292">
        <v>0</v>
      </c>
      <c r="M1667" s="293">
        <v>0</v>
      </c>
      <c r="O1667" s="5"/>
      <c r="P1667" s="5"/>
      <c r="Q1667" s="5"/>
      <c r="R1667" s="5"/>
      <c r="S1667" s="5"/>
      <c r="T1667" s="5"/>
    </row>
    <row r="1668" spans="1:20" s="70" customFormat="1" x14ac:dyDescent="0.2">
      <c r="A1668" s="315" t="s">
        <v>1311</v>
      </c>
      <c r="B1668" s="292" t="s">
        <v>17078</v>
      </c>
      <c r="C1668" s="316" t="s">
        <v>14330</v>
      </c>
      <c r="D1668" s="292">
        <v>56005</v>
      </c>
      <c r="E1668" s="292" t="s">
        <v>14757</v>
      </c>
      <c r="F1668" s="292" t="s">
        <v>18925</v>
      </c>
      <c r="G1668" s="292" t="s">
        <v>18927</v>
      </c>
      <c r="H1668" s="293" t="s">
        <v>14828</v>
      </c>
      <c r="I1668" s="291">
        <v>5.649</v>
      </c>
      <c r="J1668" s="292">
        <v>5.6660000000000004</v>
      </c>
      <c r="K1668" s="292">
        <v>2.85</v>
      </c>
      <c r="L1668" s="292">
        <v>0</v>
      </c>
      <c r="M1668" s="293">
        <v>0</v>
      </c>
      <c r="O1668" s="5"/>
      <c r="P1668" s="5"/>
      <c r="Q1668" s="5"/>
      <c r="R1668" s="5"/>
      <c r="S1668" s="5"/>
      <c r="T1668" s="5"/>
    </row>
    <row r="1669" spans="1:20" s="70" customFormat="1" x14ac:dyDescent="0.2">
      <c r="A1669" s="315" t="s">
        <v>1311</v>
      </c>
      <c r="B1669" s="292" t="s">
        <v>17078</v>
      </c>
      <c r="C1669" s="316" t="s">
        <v>14330</v>
      </c>
      <c r="D1669" s="292">
        <v>56005</v>
      </c>
      <c r="E1669" s="292" t="s">
        <v>14757</v>
      </c>
      <c r="F1669" s="292" t="s">
        <v>18925</v>
      </c>
      <c r="G1669" s="292" t="s">
        <v>18928</v>
      </c>
      <c r="H1669" s="293" t="s">
        <v>14828</v>
      </c>
      <c r="I1669" s="291">
        <v>5.649</v>
      </c>
      <c r="J1669" s="292">
        <v>5.6660000000000004</v>
      </c>
      <c r="K1669" s="292">
        <v>2.85</v>
      </c>
      <c r="L1669" s="292">
        <v>0</v>
      </c>
      <c r="M1669" s="293">
        <v>0</v>
      </c>
      <c r="O1669" s="5"/>
      <c r="P1669" s="5"/>
      <c r="Q1669" s="5"/>
      <c r="R1669" s="5"/>
      <c r="S1669" s="5"/>
      <c r="T1669" s="5"/>
    </row>
    <row r="1670" spans="1:20" s="70" customFormat="1" x14ac:dyDescent="0.2">
      <c r="A1670" s="315" t="s">
        <v>1311</v>
      </c>
      <c r="B1670" s="292" t="s">
        <v>17078</v>
      </c>
      <c r="C1670" s="316" t="s">
        <v>14330</v>
      </c>
      <c r="D1670" s="292">
        <v>56005</v>
      </c>
      <c r="E1670" s="292" t="s">
        <v>14757</v>
      </c>
      <c r="F1670" s="292" t="s">
        <v>18929</v>
      </c>
      <c r="G1670" s="292" t="s">
        <v>18930</v>
      </c>
      <c r="H1670" s="293" t="s">
        <v>14828</v>
      </c>
      <c r="I1670" s="291">
        <v>5.649</v>
      </c>
      <c r="J1670" s="292">
        <v>5.7</v>
      </c>
      <c r="K1670" s="292">
        <v>2.8</v>
      </c>
      <c r="L1670" s="292">
        <v>0</v>
      </c>
      <c r="M1670" s="293">
        <v>0</v>
      </c>
      <c r="O1670" s="5"/>
      <c r="P1670" s="5"/>
      <c r="Q1670" s="5"/>
      <c r="R1670" s="5"/>
      <c r="S1670" s="5"/>
      <c r="T1670" s="5"/>
    </row>
    <row r="1671" spans="1:20" s="70" customFormat="1" x14ac:dyDescent="0.2">
      <c r="A1671" s="315" t="s">
        <v>1311</v>
      </c>
      <c r="B1671" s="292" t="s">
        <v>17078</v>
      </c>
      <c r="C1671" s="316" t="s">
        <v>14330</v>
      </c>
      <c r="D1671" s="292">
        <v>56005</v>
      </c>
      <c r="E1671" s="292" t="s">
        <v>14757</v>
      </c>
      <c r="F1671" s="292" t="s">
        <v>18931</v>
      </c>
      <c r="G1671" s="292" t="s">
        <v>18932</v>
      </c>
      <c r="H1671" s="293" t="s">
        <v>14828</v>
      </c>
      <c r="I1671" s="291">
        <v>5.7</v>
      </c>
      <c r="J1671" s="292">
        <v>5.7</v>
      </c>
      <c r="K1671" s="292">
        <v>2.8</v>
      </c>
      <c r="L1671" s="292">
        <v>0</v>
      </c>
      <c r="M1671" s="293">
        <v>0</v>
      </c>
      <c r="O1671" s="5"/>
      <c r="P1671" s="5"/>
      <c r="Q1671" s="5"/>
      <c r="R1671" s="5"/>
      <c r="S1671" s="5"/>
      <c r="T1671" s="5"/>
    </row>
    <row r="1672" spans="1:20" s="70" customFormat="1" x14ac:dyDescent="0.2">
      <c r="A1672" s="315" t="s">
        <v>1311</v>
      </c>
      <c r="B1672" s="292" t="s">
        <v>17078</v>
      </c>
      <c r="C1672" s="316" t="s">
        <v>14330</v>
      </c>
      <c r="D1672" s="292">
        <v>56005</v>
      </c>
      <c r="E1672" s="292" t="s">
        <v>14757</v>
      </c>
      <c r="F1672" s="292" t="s">
        <v>18933</v>
      </c>
      <c r="G1672" s="292" t="s">
        <v>18934</v>
      </c>
      <c r="H1672" s="293" t="s">
        <v>14828</v>
      </c>
      <c r="I1672" s="291">
        <v>5.6</v>
      </c>
      <c r="J1672" s="292">
        <v>5.6</v>
      </c>
      <c r="K1672" s="292">
        <v>2.8</v>
      </c>
      <c r="L1672" s="292">
        <v>0</v>
      </c>
      <c r="M1672" s="293">
        <v>0</v>
      </c>
      <c r="O1672" s="5"/>
      <c r="P1672" s="5"/>
      <c r="Q1672" s="5"/>
      <c r="R1672" s="5"/>
      <c r="S1672" s="5"/>
      <c r="T1672" s="5"/>
    </row>
    <row r="1673" spans="1:20" s="70" customFormat="1" x14ac:dyDescent="0.2">
      <c r="A1673" s="315" t="s">
        <v>1311</v>
      </c>
      <c r="B1673" s="292" t="s">
        <v>17078</v>
      </c>
      <c r="C1673" s="316" t="s">
        <v>14330</v>
      </c>
      <c r="D1673" s="292">
        <v>56005</v>
      </c>
      <c r="E1673" s="292" t="s">
        <v>14757</v>
      </c>
      <c r="F1673" s="292" t="s">
        <v>18933</v>
      </c>
      <c r="G1673" s="292" t="s">
        <v>18935</v>
      </c>
      <c r="H1673" s="293" t="s">
        <v>14828</v>
      </c>
      <c r="I1673" s="291">
        <v>5.6</v>
      </c>
      <c r="J1673" s="292">
        <v>5.6</v>
      </c>
      <c r="K1673" s="292">
        <v>2.8</v>
      </c>
      <c r="L1673" s="292">
        <v>0</v>
      </c>
      <c r="M1673" s="293">
        <v>0</v>
      </c>
      <c r="O1673" s="5"/>
      <c r="P1673" s="5"/>
      <c r="Q1673" s="5"/>
      <c r="R1673" s="5"/>
      <c r="S1673" s="5"/>
      <c r="T1673" s="5"/>
    </row>
    <row r="1674" spans="1:20" s="70" customFormat="1" x14ac:dyDescent="0.2">
      <c r="A1674" s="315" t="s">
        <v>1311</v>
      </c>
      <c r="B1674" s="292" t="s">
        <v>17078</v>
      </c>
      <c r="C1674" s="316" t="s">
        <v>14330</v>
      </c>
      <c r="D1674" s="292">
        <v>56005</v>
      </c>
      <c r="E1674" s="292" t="s">
        <v>14757</v>
      </c>
      <c r="F1674" s="292" t="s">
        <v>18936</v>
      </c>
      <c r="G1674" s="292" t="s">
        <v>18937</v>
      </c>
      <c r="H1674" s="293" t="s">
        <v>14828</v>
      </c>
      <c r="I1674" s="291">
        <v>5.649</v>
      </c>
      <c r="J1674" s="292">
        <v>5.6660000000000004</v>
      </c>
      <c r="K1674" s="292">
        <v>2.823</v>
      </c>
      <c r="L1674" s="292">
        <v>0</v>
      </c>
      <c r="M1674" s="293">
        <v>0</v>
      </c>
      <c r="O1674" s="5"/>
      <c r="P1674" s="5"/>
      <c r="Q1674" s="5"/>
      <c r="R1674" s="5"/>
      <c r="S1674" s="5"/>
      <c r="T1674" s="5"/>
    </row>
    <row r="1675" spans="1:20" s="70" customFormat="1" x14ac:dyDescent="0.2">
      <c r="A1675" s="315" t="s">
        <v>1311</v>
      </c>
      <c r="B1675" s="292" t="s">
        <v>17078</v>
      </c>
      <c r="C1675" s="316" t="s">
        <v>14330</v>
      </c>
      <c r="D1675" s="292">
        <v>56005</v>
      </c>
      <c r="E1675" s="292" t="s">
        <v>14757</v>
      </c>
      <c r="F1675" s="292" t="s">
        <v>18938</v>
      </c>
      <c r="G1675" s="292" t="s">
        <v>18939</v>
      </c>
      <c r="H1675" s="293" t="s">
        <v>14828</v>
      </c>
      <c r="I1675" s="291">
        <v>5.7</v>
      </c>
      <c r="J1675" s="292">
        <v>5.7</v>
      </c>
      <c r="K1675" s="292">
        <v>2.8</v>
      </c>
      <c r="L1675" s="292">
        <v>0</v>
      </c>
      <c r="M1675" s="293">
        <v>0</v>
      </c>
      <c r="O1675" s="5"/>
      <c r="P1675" s="5"/>
      <c r="Q1675" s="5"/>
      <c r="R1675" s="5"/>
      <c r="S1675" s="5"/>
      <c r="T1675" s="5"/>
    </row>
    <row r="1676" spans="1:20" s="70" customFormat="1" x14ac:dyDescent="0.2">
      <c r="A1676" s="315" t="s">
        <v>1311</v>
      </c>
      <c r="B1676" s="292" t="s">
        <v>17078</v>
      </c>
      <c r="C1676" s="316" t="s">
        <v>14330</v>
      </c>
      <c r="D1676" s="292">
        <v>56005</v>
      </c>
      <c r="E1676" s="292" t="s">
        <v>14757</v>
      </c>
      <c r="F1676" s="292" t="s">
        <v>18940</v>
      </c>
      <c r="G1676" s="292" t="s">
        <v>18941</v>
      </c>
      <c r="H1676" s="293" t="s">
        <v>14828</v>
      </c>
      <c r="I1676" s="291">
        <v>19.408000000000001</v>
      </c>
      <c r="J1676" s="292">
        <v>19.396999999999998</v>
      </c>
      <c r="K1676" s="292">
        <v>6.4660000000000002</v>
      </c>
      <c r="L1676" s="292">
        <v>0</v>
      </c>
      <c r="M1676" s="293">
        <v>0</v>
      </c>
      <c r="O1676" s="5"/>
      <c r="P1676" s="5"/>
      <c r="Q1676" s="5"/>
      <c r="R1676" s="5"/>
      <c r="S1676" s="5"/>
      <c r="T1676" s="5"/>
    </row>
    <row r="1677" spans="1:20" s="70" customFormat="1" x14ac:dyDescent="0.2">
      <c r="A1677" s="315" t="s">
        <v>1311</v>
      </c>
      <c r="B1677" s="292" t="s">
        <v>17078</v>
      </c>
      <c r="C1677" s="316" t="s">
        <v>14330</v>
      </c>
      <c r="D1677" s="292">
        <v>56005</v>
      </c>
      <c r="E1677" s="292" t="s">
        <v>14757</v>
      </c>
      <c r="F1677" s="292" t="s">
        <v>18940</v>
      </c>
      <c r="G1677" s="292" t="s">
        <v>18942</v>
      </c>
      <c r="H1677" s="293" t="s">
        <v>14828</v>
      </c>
      <c r="I1677" s="291">
        <v>19.408000000000001</v>
      </c>
      <c r="J1677" s="292">
        <v>19.396999999999998</v>
      </c>
      <c r="K1677" s="292">
        <v>6.4660000000000002</v>
      </c>
      <c r="L1677" s="292">
        <v>0</v>
      </c>
      <c r="M1677" s="293">
        <v>0</v>
      </c>
      <c r="O1677" s="5"/>
      <c r="P1677" s="5"/>
      <c r="Q1677" s="5"/>
      <c r="R1677" s="5"/>
      <c r="S1677" s="5"/>
      <c r="T1677" s="5"/>
    </row>
    <row r="1678" spans="1:20" s="70" customFormat="1" x14ac:dyDescent="0.2">
      <c r="A1678" s="315" t="s">
        <v>1311</v>
      </c>
      <c r="B1678" s="292" t="s">
        <v>17078</v>
      </c>
      <c r="C1678" s="316" t="s">
        <v>14330</v>
      </c>
      <c r="D1678" s="292">
        <v>56005</v>
      </c>
      <c r="E1678" s="292" t="s">
        <v>14757</v>
      </c>
      <c r="F1678" s="292" t="s">
        <v>18940</v>
      </c>
      <c r="G1678" s="292" t="s">
        <v>18943</v>
      </c>
      <c r="H1678" s="293" t="s">
        <v>14828</v>
      </c>
      <c r="I1678" s="291">
        <v>19.408000000000001</v>
      </c>
      <c r="J1678" s="292">
        <v>19.396999999999998</v>
      </c>
      <c r="K1678" s="292">
        <v>6.4660000000000002</v>
      </c>
      <c r="L1678" s="292">
        <v>0</v>
      </c>
      <c r="M1678" s="293">
        <v>0</v>
      </c>
      <c r="O1678" s="5"/>
      <c r="P1678" s="5"/>
      <c r="Q1678" s="5"/>
      <c r="R1678" s="5"/>
      <c r="S1678" s="5"/>
      <c r="T1678" s="5"/>
    </row>
    <row r="1679" spans="1:20" s="70" customFormat="1" x14ac:dyDescent="0.2">
      <c r="A1679" s="315" t="s">
        <v>1311</v>
      </c>
      <c r="B1679" s="292" t="s">
        <v>17078</v>
      </c>
      <c r="C1679" s="316" t="s">
        <v>14330</v>
      </c>
      <c r="D1679" s="292">
        <v>56005</v>
      </c>
      <c r="E1679" s="292" t="s">
        <v>14757</v>
      </c>
      <c r="F1679" s="292" t="s">
        <v>18940</v>
      </c>
      <c r="G1679" s="292" t="s">
        <v>18944</v>
      </c>
      <c r="H1679" s="293" t="s">
        <v>14828</v>
      </c>
      <c r="I1679" s="291">
        <v>5.649</v>
      </c>
      <c r="J1679" s="292">
        <v>5.6660000000000004</v>
      </c>
      <c r="K1679" s="292">
        <v>2.83</v>
      </c>
      <c r="L1679" s="292">
        <v>0</v>
      </c>
      <c r="M1679" s="293">
        <v>0</v>
      </c>
      <c r="O1679" s="5"/>
      <c r="P1679" s="5"/>
      <c r="Q1679" s="5"/>
      <c r="R1679" s="5"/>
      <c r="S1679" s="5"/>
      <c r="T1679" s="5"/>
    </row>
    <row r="1680" spans="1:20" s="70" customFormat="1" x14ac:dyDescent="0.2">
      <c r="A1680" s="315" t="s">
        <v>1311</v>
      </c>
      <c r="B1680" s="292" t="s">
        <v>17078</v>
      </c>
      <c r="C1680" s="316" t="s">
        <v>14330</v>
      </c>
      <c r="D1680" s="292">
        <v>56005</v>
      </c>
      <c r="E1680" s="292" t="s">
        <v>14757</v>
      </c>
      <c r="F1680" s="292" t="s">
        <v>18940</v>
      </c>
      <c r="G1680" s="292" t="s">
        <v>18945</v>
      </c>
      <c r="H1680" s="293" t="s">
        <v>14828</v>
      </c>
      <c r="I1680" s="291">
        <v>5.649</v>
      </c>
      <c r="J1680" s="292">
        <v>5.6660000000000004</v>
      </c>
      <c r="K1680" s="292">
        <v>2.83</v>
      </c>
      <c r="L1680" s="292">
        <v>0</v>
      </c>
      <c r="M1680" s="293">
        <v>0</v>
      </c>
      <c r="O1680" s="5"/>
      <c r="P1680" s="5"/>
      <c r="Q1680" s="5"/>
      <c r="R1680" s="5"/>
      <c r="S1680" s="5"/>
      <c r="T1680" s="5"/>
    </row>
    <row r="1681" spans="1:20" s="70" customFormat="1" x14ac:dyDescent="0.2">
      <c r="A1681" s="315" t="s">
        <v>1311</v>
      </c>
      <c r="B1681" s="292" t="s">
        <v>17078</v>
      </c>
      <c r="C1681" s="316" t="s">
        <v>14330</v>
      </c>
      <c r="D1681" s="292">
        <v>56005</v>
      </c>
      <c r="E1681" s="292" t="s">
        <v>14757</v>
      </c>
      <c r="F1681" s="292" t="s">
        <v>18940</v>
      </c>
      <c r="G1681" s="292" t="s">
        <v>18946</v>
      </c>
      <c r="H1681" s="293" t="s">
        <v>14828</v>
      </c>
      <c r="I1681" s="291">
        <v>5.649</v>
      </c>
      <c r="J1681" s="292">
        <v>5.6660000000000004</v>
      </c>
      <c r="K1681" s="292">
        <v>2.83</v>
      </c>
      <c r="L1681" s="292">
        <v>0</v>
      </c>
      <c r="M1681" s="293">
        <v>0</v>
      </c>
      <c r="O1681" s="5"/>
      <c r="P1681" s="5"/>
      <c r="Q1681" s="5"/>
      <c r="R1681" s="5"/>
      <c r="S1681" s="5"/>
      <c r="T1681" s="5"/>
    </row>
    <row r="1682" spans="1:20" s="70" customFormat="1" x14ac:dyDescent="0.2">
      <c r="A1682" s="315" t="s">
        <v>1311</v>
      </c>
      <c r="B1682" s="292" t="s">
        <v>17078</v>
      </c>
      <c r="C1682" s="316" t="s">
        <v>14330</v>
      </c>
      <c r="D1682" s="292">
        <v>56005</v>
      </c>
      <c r="E1682" s="292" t="s">
        <v>14757</v>
      </c>
      <c r="F1682" s="292" t="s">
        <v>18940</v>
      </c>
      <c r="G1682" s="292" t="s">
        <v>18947</v>
      </c>
      <c r="H1682" s="293" t="s">
        <v>14828</v>
      </c>
      <c r="I1682" s="291">
        <v>5.649</v>
      </c>
      <c r="J1682" s="292">
        <v>5.6660000000000004</v>
      </c>
      <c r="K1682" s="292">
        <v>2.83</v>
      </c>
      <c r="L1682" s="292">
        <v>0</v>
      </c>
      <c r="M1682" s="293">
        <v>0</v>
      </c>
      <c r="O1682" s="5"/>
      <c r="P1682" s="5"/>
      <c r="Q1682" s="5"/>
      <c r="R1682" s="5"/>
      <c r="S1682" s="5"/>
      <c r="T1682" s="5"/>
    </row>
    <row r="1683" spans="1:20" s="70" customFormat="1" x14ac:dyDescent="0.2">
      <c r="A1683" s="315" t="s">
        <v>1311</v>
      </c>
      <c r="B1683" s="292" t="s">
        <v>17078</v>
      </c>
      <c r="C1683" s="316" t="s">
        <v>14330</v>
      </c>
      <c r="D1683" s="292">
        <v>56005</v>
      </c>
      <c r="E1683" s="292" t="s">
        <v>14757</v>
      </c>
      <c r="F1683" s="292" t="s">
        <v>18948</v>
      </c>
      <c r="G1683" s="292" t="s">
        <v>18949</v>
      </c>
      <c r="H1683" s="293" t="s">
        <v>14828</v>
      </c>
      <c r="I1683" s="291">
        <v>5.7</v>
      </c>
      <c r="J1683" s="292">
        <v>2.8</v>
      </c>
      <c r="K1683" s="292">
        <v>5.7</v>
      </c>
      <c r="L1683" s="292">
        <v>0</v>
      </c>
      <c r="M1683" s="293">
        <v>0</v>
      </c>
      <c r="O1683" s="5"/>
      <c r="P1683" s="5"/>
      <c r="Q1683" s="5"/>
      <c r="R1683" s="5"/>
      <c r="S1683" s="5"/>
      <c r="T1683" s="5"/>
    </row>
    <row r="1684" spans="1:20" s="70" customFormat="1" x14ac:dyDescent="0.2">
      <c r="A1684" s="315" t="s">
        <v>1311</v>
      </c>
      <c r="B1684" s="292" t="s">
        <v>17078</v>
      </c>
      <c r="C1684" s="316" t="s">
        <v>14330</v>
      </c>
      <c r="D1684" s="292">
        <v>56005</v>
      </c>
      <c r="E1684" s="292" t="s">
        <v>14757</v>
      </c>
      <c r="F1684" s="292" t="s">
        <v>18948</v>
      </c>
      <c r="G1684" s="292" t="s">
        <v>18950</v>
      </c>
      <c r="H1684" s="293" t="s">
        <v>14828</v>
      </c>
      <c r="I1684" s="291">
        <v>5.7</v>
      </c>
      <c r="J1684" s="292">
        <v>2.8</v>
      </c>
      <c r="K1684" s="292">
        <v>5.7</v>
      </c>
      <c r="L1684" s="292">
        <v>0</v>
      </c>
      <c r="M1684" s="293">
        <v>0</v>
      </c>
      <c r="O1684" s="5"/>
      <c r="P1684" s="5"/>
      <c r="Q1684" s="5"/>
      <c r="R1684" s="5"/>
      <c r="S1684" s="5"/>
      <c r="T1684" s="5"/>
    </row>
    <row r="1685" spans="1:20" s="70" customFormat="1" x14ac:dyDescent="0.2">
      <c r="A1685" s="315" t="s">
        <v>1311</v>
      </c>
      <c r="B1685" s="292" t="s">
        <v>17078</v>
      </c>
      <c r="C1685" s="316" t="s">
        <v>14330</v>
      </c>
      <c r="D1685" s="292">
        <v>56005</v>
      </c>
      <c r="E1685" s="292" t="s">
        <v>14757</v>
      </c>
      <c r="F1685" s="292" t="s">
        <v>18948</v>
      </c>
      <c r="G1685" s="292" t="s">
        <v>18951</v>
      </c>
      <c r="H1685" s="293" t="s">
        <v>14828</v>
      </c>
      <c r="I1685" s="291">
        <v>5.649</v>
      </c>
      <c r="J1685" s="292">
        <v>5.6660000000000004</v>
      </c>
      <c r="K1685" s="292">
        <v>2.83</v>
      </c>
      <c r="L1685" s="292">
        <v>0</v>
      </c>
      <c r="M1685" s="293">
        <v>0</v>
      </c>
      <c r="O1685" s="5"/>
      <c r="P1685" s="5"/>
      <c r="Q1685" s="5"/>
      <c r="R1685" s="5"/>
      <c r="S1685" s="5"/>
      <c r="T1685" s="5"/>
    </row>
    <row r="1686" spans="1:20" s="70" customFormat="1" x14ac:dyDescent="0.2">
      <c r="A1686" s="315" t="s">
        <v>1311</v>
      </c>
      <c r="B1686" s="292" t="s">
        <v>17078</v>
      </c>
      <c r="C1686" s="316" t="s">
        <v>14330</v>
      </c>
      <c r="D1686" s="292">
        <v>56005</v>
      </c>
      <c r="E1686" s="292" t="s">
        <v>14757</v>
      </c>
      <c r="F1686" s="292" t="s">
        <v>18948</v>
      </c>
      <c r="G1686" s="292" t="s">
        <v>18952</v>
      </c>
      <c r="H1686" s="293" t="s">
        <v>14828</v>
      </c>
      <c r="I1686" s="291">
        <v>5.649</v>
      </c>
      <c r="J1686" s="292">
        <v>5.6660000000000004</v>
      </c>
      <c r="K1686" s="292">
        <v>2.83</v>
      </c>
      <c r="L1686" s="292">
        <v>0</v>
      </c>
      <c r="M1686" s="293">
        <v>0</v>
      </c>
      <c r="O1686" s="5"/>
      <c r="P1686" s="5"/>
      <c r="Q1686" s="5"/>
      <c r="R1686" s="5"/>
      <c r="S1686" s="5"/>
      <c r="T1686" s="5"/>
    </row>
    <row r="1687" spans="1:20" s="70" customFormat="1" x14ac:dyDescent="0.2">
      <c r="A1687" s="315" t="s">
        <v>1311</v>
      </c>
      <c r="B1687" s="292" t="s">
        <v>17078</v>
      </c>
      <c r="C1687" s="316" t="s">
        <v>14330</v>
      </c>
      <c r="D1687" s="292">
        <v>56005</v>
      </c>
      <c r="E1687" s="292" t="s">
        <v>14757</v>
      </c>
      <c r="F1687" s="292" t="s">
        <v>18948</v>
      </c>
      <c r="G1687" s="292" t="s">
        <v>18953</v>
      </c>
      <c r="H1687" s="293" t="s">
        <v>14828</v>
      </c>
      <c r="I1687" s="291">
        <v>5.649</v>
      </c>
      <c r="J1687" s="292">
        <v>5.6660000000000004</v>
      </c>
      <c r="K1687" s="292">
        <v>2.83</v>
      </c>
      <c r="L1687" s="292">
        <v>0</v>
      </c>
      <c r="M1687" s="293">
        <v>0</v>
      </c>
      <c r="O1687" s="5"/>
      <c r="P1687" s="5"/>
      <c r="Q1687" s="5"/>
      <c r="R1687" s="5"/>
      <c r="S1687" s="5"/>
      <c r="T1687" s="5"/>
    </row>
    <row r="1688" spans="1:20" s="70" customFormat="1" x14ac:dyDescent="0.2">
      <c r="A1688" s="315" t="s">
        <v>1311</v>
      </c>
      <c r="B1688" s="292" t="s">
        <v>17078</v>
      </c>
      <c r="C1688" s="316" t="s">
        <v>14330</v>
      </c>
      <c r="D1688" s="292">
        <v>56005</v>
      </c>
      <c r="E1688" s="292" t="s">
        <v>14757</v>
      </c>
      <c r="F1688" s="292" t="s">
        <v>18954</v>
      </c>
      <c r="G1688" s="292" t="s">
        <v>18955</v>
      </c>
      <c r="H1688" s="293" t="s">
        <v>14828</v>
      </c>
      <c r="I1688" s="291">
        <v>19.399999999999999</v>
      </c>
      <c r="J1688" s="292">
        <v>12.9</v>
      </c>
      <c r="K1688" s="292">
        <v>6.5</v>
      </c>
      <c r="L1688" s="292">
        <v>0</v>
      </c>
      <c r="M1688" s="293">
        <v>0</v>
      </c>
      <c r="O1688" s="5"/>
      <c r="P1688" s="5"/>
      <c r="Q1688" s="5"/>
      <c r="R1688" s="5"/>
      <c r="S1688" s="5"/>
      <c r="T1688" s="5"/>
    </row>
    <row r="1689" spans="1:20" s="70" customFormat="1" x14ac:dyDescent="0.2">
      <c r="A1689" s="315" t="s">
        <v>1311</v>
      </c>
      <c r="B1689" s="292" t="s">
        <v>17078</v>
      </c>
      <c r="C1689" s="316" t="s">
        <v>14330</v>
      </c>
      <c r="D1689" s="292">
        <v>56005</v>
      </c>
      <c r="E1689" s="292" t="s">
        <v>14757</v>
      </c>
      <c r="F1689" s="292" t="s">
        <v>18954</v>
      </c>
      <c r="G1689" s="292" t="s">
        <v>18956</v>
      </c>
      <c r="H1689" s="293" t="s">
        <v>14828</v>
      </c>
      <c r="I1689" s="291">
        <v>19.408000000000001</v>
      </c>
      <c r="J1689" s="292">
        <v>12.938000000000001</v>
      </c>
      <c r="K1689" s="292">
        <v>6.5</v>
      </c>
      <c r="L1689" s="292">
        <v>0</v>
      </c>
      <c r="M1689" s="293">
        <v>0</v>
      </c>
      <c r="O1689" s="5"/>
      <c r="P1689" s="5"/>
      <c r="Q1689" s="5"/>
      <c r="R1689" s="5"/>
      <c r="S1689" s="5"/>
      <c r="T1689" s="5"/>
    </row>
    <row r="1690" spans="1:20" s="70" customFormat="1" x14ac:dyDescent="0.2">
      <c r="A1690" s="315" t="s">
        <v>1311</v>
      </c>
      <c r="B1690" s="292" t="s">
        <v>17078</v>
      </c>
      <c r="C1690" s="316" t="s">
        <v>14330</v>
      </c>
      <c r="D1690" s="292">
        <v>56005</v>
      </c>
      <c r="E1690" s="292" t="s">
        <v>14757</v>
      </c>
      <c r="F1690" s="292" t="s">
        <v>18954</v>
      </c>
      <c r="G1690" s="292" t="s">
        <v>18957</v>
      </c>
      <c r="H1690" s="293" t="s">
        <v>14828</v>
      </c>
      <c r="I1690" s="291">
        <v>19.408000000000001</v>
      </c>
      <c r="J1690" s="292">
        <v>12.938000000000001</v>
      </c>
      <c r="K1690" s="292">
        <v>6.5</v>
      </c>
      <c r="L1690" s="292">
        <v>0</v>
      </c>
      <c r="M1690" s="293">
        <v>0</v>
      </c>
      <c r="O1690" s="5"/>
      <c r="P1690" s="5"/>
      <c r="Q1690" s="5"/>
      <c r="R1690" s="5"/>
      <c r="S1690" s="5"/>
      <c r="T1690" s="5"/>
    </row>
    <row r="1691" spans="1:20" s="70" customFormat="1" x14ac:dyDescent="0.2">
      <c r="A1691" s="315" t="s">
        <v>1311</v>
      </c>
      <c r="B1691" s="292" t="s">
        <v>17078</v>
      </c>
      <c r="C1691" s="316" t="s">
        <v>14330</v>
      </c>
      <c r="D1691" s="292">
        <v>56005</v>
      </c>
      <c r="E1691" s="292" t="s">
        <v>14757</v>
      </c>
      <c r="F1691" s="292" t="s">
        <v>18954</v>
      </c>
      <c r="G1691" s="292" t="s">
        <v>18958</v>
      </c>
      <c r="H1691" s="293" t="s">
        <v>14828</v>
      </c>
      <c r="I1691" s="291">
        <v>5.7</v>
      </c>
      <c r="J1691" s="292">
        <v>5.7</v>
      </c>
      <c r="K1691" s="292">
        <v>2.8</v>
      </c>
      <c r="L1691" s="292">
        <v>0</v>
      </c>
      <c r="M1691" s="293">
        <v>0</v>
      </c>
      <c r="O1691" s="5"/>
      <c r="P1691" s="5"/>
      <c r="Q1691" s="5"/>
      <c r="R1691" s="5"/>
      <c r="S1691" s="5"/>
      <c r="T1691" s="5"/>
    </row>
    <row r="1692" spans="1:20" s="70" customFormat="1" x14ac:dyDescent="0.2">
      <c r="A1692" s="315" t="s">
        <v>1311</v>
      </c>
      <c r="B1692" s="292" t="s">
        <v>17078</v>
      </c>
      <c r="C1692" s="316" t="s">
        <v>14330</v>
      </c>
      <c r="D1692" s="292">
        <v>56005</v>
      </c>
      <c r="E1692" s="292" t="s">
        <v>14757</v>
      </c>
      <c r="F1692" s="292" t="s">
        <v>18954</v>
      </c>
      <c r="G1692" s="292" t="s">
        <v>18959</v>
      </c>
      <c r="H1692" s="293" t="s">
        <v>14828</v>
      </c>
      <c r="I1692" s="291">
        <v>5.6559999999999997</v>
      </c>
      <c r="J1692" s="292">
        <v>5.6559999999999997</v>
      </c>
      <c r="K1692" s="292">
        <v>2.83</v>
      </c>
      <c r="L1692" s="292">
        <v>0</v>
      </c>
      <c r="M1692" s="293">
        <v>0</v>
      </c>
      <c r="O1692" s="5"/>
      <c r="P1692" s="5"/>
      <c r="Q1692" s="5"/>
      <c r="R1692" s="5"/>
      <c r="S1692" s="5"/>
      <c r="T1692" s="5"/>
    </row>
    <row r="1693" spans="1:20" s="70" customFormat="1" x14ac:dyDescent="0.2">
      <c r="A1693" s="315" t="s">
        <v>1311</v>
      </c>
      <c r="B1693" s="292" t="s">
        <v>17078</v>
      </c>
      <c r="C1693" s="316" t="s">
        <v>14330</v>
      </c>
      <c r="D1693" s="292">
        <v>56005</v>
      </c>
      <c r="E1693" s="292" t="s">
        <v>14757</v>
      </c>
      <c r="F1693" s="292" t="s">
        <v>18960</v>
      </c>
      <c r="G1693" s="292" t="s">
        <v>18961</v>
      </c>
      <c r="H1693" s="293" t="s">
        <v>14828</v>
      </c>
      <c r="I1693" s="291">
        <v>19.399999999999999</v>
      </c>
      <c r="J1693" s="292">
        <v>12.9</v>
      </c>
      <c r="K1693" s="292">
        <v>19.399999999999999</v>
      </c>
      <c r="L1693" s="292">
        <v>0</v>
      </c>
      <c r="M1693" s="293">
        <v>0</v>
      </c>
      <c r="O1693" s="5"/>
      <c r="P1693" s="5"/>
      <c r="Q1693" s="5"/>
      <c r="R1693" s="5"/>
      <c r="S1693" s="5"/>
      <c r="T1693" s="5"/>
    </row>
    <row r="1694" spans="1:20" s="70" customFormat="1" x14ac:dyDescent="0.2">
      <c r="A1694" s="315" t="s">
        <v>1311</v>
      </c>
      <c r="B1694" s="292" t="s">
        <v>17078</v>
      </c>
      <c r="C1694" s="316" t="s">
        <v>14330</v>
      </c>
      <c r="D1694" s="292">
        <v>56005</v>
      </c>
      <c r="E1694" s="292" t="s">
        <v>14757</v>
      </c>
      <c r="F1694" s="292" t="s">
        <v>18960</v>
      </c>
      <c r="G1694" s="292" t="s">
        <v>18962</v>
      </c>
      <c r="H1694" s="293" t="s">
        <v>14828</v>
      </c>
      <c r="I1694" s="291">
        <v>19.399999999999999</v>
      </c>
      <c r="J1694" s="292">
        <v>12.9</v>
      </c>
      <c r="K1694" s="292">
        <v>19.399999999999999</v>
      </c>
      <c r="L1694" s="292">
        <v>0</v>
      </c>
      <c r="M1694" s="293">
        <v>0</v>
      </c>
      <c r="O1694" s="5"/>
      <c r="P1694" s="5"/>
      <c r="Q1694" s="5"/>
      <c r="R1694" s="5"/>
      <c r="S1694" s="5"/>
      <c r="T1694" s="5"/>
    </row>
    <row r="1695" spans="1:20" s="70" customFormat="1" x14ac:dyDescent="0.2">
      <c r="A1695" s="315" t="s">
        <v>1311</v>
      </c>
      <c r="B1695" s="292" t="s">
        <v>17078</v>
      </c>
      <c r="C1695" s="316" t="s">
        <v>14330</v>
      </c>
      <c r="D1695" s="292">
        <v>56005</v>
      </c>
      <c r="E1695" s="292" t="s">
        <v>14757</v>
      </c>
      <c r="F1695" s="292" t="s">
        <v>18960</v>
      </c>
      <c r="G1695" s="292" t="s">
        <v>18963</v>
      </c>
      <c r="H1695" s="293" t="s">
        <v>14828</v>
      </c>
      <c r="I1695" s="291">
        <v>5.7</v>
      </c>
      <c r="J1695" s="292">
        <v>5.7</v>
      </c>
      <c r="K1695" s="292">
        <v>2.8</v>
      </c>
      <c r="L1695" s="292">
        <v>0</v>
      </c>
      <c r="M1695" s="293">
        <v>0</v>
      </c>
      <c r="O1695" s="5"/>
      <c r="P1695" s="5"/>
      <c r="Q1695" s="5"/>
      <c r="R1695" s="5"/>
      <c r="S1695" s="5"/>
      <c r="T1695" s="5"/>
    </row>
    <row r="1696" spans="1:20" s="70" customFormat="1" x14ac:dyDescent="0.2">
      <c r="A1696" s="315" t="s">
        <v>1311</v>
      </c>
      <c r="B1696" s="292" t="s">
        <v>17078</v>
      </c>
      <c r="C1696" s="316" t="s">
        <v>14330</v>
      </c>
      <c r="D1696" s="292">
        <v>56005</v>
      </c>
      <c r="E1696" s="292" t="s">
        <v>14757</v>
      </c>
      <c r="F1696" s="292" t="s">
        <v>18960</v>
      </c>
      <c r="G1696" s="292" t="s">
        <v>18964</v>
      </c>
      <c r="H1696" s="293" t="s">
        <v>14828</v>
      </c>
      <c r="I1696" s="291">
        <v>5.7</v>
      </c>
      <c r="J1696" s="292">
        <v>5.7</v>
      </c>
      <c r="K1696" s="292">
        <v>2.8</v>
      </c>
      <c r="L1696" s="292">
        <v>0</v>
      </c>
      <c r="M1696" s="293">
        <v>0</v>
      </c>
      <c r="O1696" s="5"/>
      <c r="P1696" s="5"/>
      <c r="Q1696" s="5"/>
      <c r="R1696" s="5"/>
      <c r="S1696" s="5"/>
      <c r="T1696" s="5"/>
    </row>
    <row r="1697" spans="1:20" s="70" customFormat="1" x14ac:dyDescent="0.2">
      <c r="A1697" s="315" t="s">
        <v>1311</v>
      </c>
      <c r="B1697" s="292" t="s">
        <v>17078</v>
      </c>
      <c r="C1697" s="316" t="s">
        <v>14330</v>
      </c>
      <c r="D1697" s="292">
        <v>56005</v>
      </c>
      <c r="E1697" s="292" t="s">
        <v>14757</v>
      </c>
      <c r="F1697" s="292" t="s">
        <v>18960</v>
      </c>
      <c r="G1697" s="292" t="s">
        <v>18965</v>
      </c>
      <c r="H1697" s="293" t="s">
        <v>14828</v>
      </c>
      <c r="I1697" s="291">
        <v>5.7</v>
      </c>
      <c r="J1697" s="292">
        <v>5.7</v>
      </c>
      <c r="K1697" s="292">
        <v>2.8</v>
      </c>
      <c r="L1697" s="292">
        <v>0</v>
      </c>
      <c r="M1697" s="293">
        <v>0</v>
      </c>
      <c r="O1697" s="5"/>
      <c r="P1697" s="5"/>
      <c r="Q1697" s="5"/>
      <c r="R1697" s="5"/>
      <c r="S1697" s="5"/>
      <c r="T1697" s="5"/>
    </row>
    <row r="1698" spans="1:20" s="70" customFormat="1" x14ac:dyDescent="0.2">
      <c r="A1698" s="315" t="s">
        <v>1311</v>
      </c>
      <c r="B1698" s="292" t="s">
        <v>17078</v>
      </c>
      <c r="C1698" s="316" t="s">
        <v>14330</v>
      </c>
      <c r="D1698" s="292">
        <v>56005</v>
      </c>
      <c r="E1698" s="292" t="s">
        <v>14757</v>
      </c>
      <c r="F1698" s="292" t="s">
        <v>18960</v>
      </c>
      <c r="G1698" s="292" t="s">
        <v>18966</v>
      </c>
      <c r="H1698" s="293" t="s">
        <v>14828</v>
      </c>
      <c r="I1698" s="291">
        <v>5.7</v>
      </c>
      <c r="J1698" s="292">
        <v>5.7</v>
      </c>
      <c r="K1698" s="292">
        <v>2.8</v>
      </c>
      <c r="L1698" s="292">
        <v>0</v>
      </c>
      <c r="M1698" s="293">
        <v>0</v>
      </c>
      <c r="O1698" s="5"/>
      <c r="P1698" s="5"/>
      <c r="Q1698" s="5"/>
      <c r="R1698" s="5"/>
      <c r="S1698" s="5"/>
      <c r="T1698" s="5"/>
    </row>
    <row r="1699" spans="1:20" s="70" customFormat="1" x14ac:dyDescent="0.2">
      <c r="A1699" s="315" t="s">
        <v>1311</v>
      </c>
      <c r="B1699" s="292" t="s">
        <v>17078</v>
      </c>
      <c r="C1699" s="316" t="s">
        <v>14330</v>
      </c>
      <c r="D1699" s="292">
        <v>56005</v>
      </c>
      <c r="E1699" s="292" t="s">
        <v>14757</v>
      </c>
      <c r="F1699" s="292" t="s">
        <v>18960</v>
      </c>
      <c r="G1699" s="292" t="s">
        <v>18967</v>
      </c>
      <c r="H1699" s="293" t="s">
        <v>14828</v>
      </c>
      <c r="I1699" s="291">
        <v>5.7</v>
      </c>
      <c r="J1699" s="292">
        <v>5.7</v>
      </c>
      <c r="K1699" s="292">
        <v>2.8</v>
      </c>
      <c r="L1699" s="292">
        <v>0</v>
      </c>
      <c r="M1699" s="293">
        <v>0</v>
      </c>
      <c r="O1699" s="5"/>
      <c r="P1699" s="5"/>
      <c r="Q1699" s="5"/>
      <c r="R1699" s="5"/>
      <c r="S1699" s="5"/>
      <c r="T1699" s="5"/>
    </row>
    <row r="1700" spans="1:20" s="70" customFormat="1" x14ac:dyDescent="0.2">
      <c r="A1700" s="315" t="s">
        <v>1311</v>
      </c>
      <c r="B1700" s="292" t="s">
        <v>17078</v>
      </c>
      <c r="C1700" s="316" t="s">
        <v>14330</v>
      </c>
      <c r="D1700" s="292">
        <v>56005</v>
      </c>
      <c r="E1700" s="292" t="s">
        <v>14757</v>
      </c>
      <c r="F1700" s="292" t="s">
        <v>18960</v>
      </c>
      <c r="G1700" s="292" t="s">
        <v>18968</v>
      </c>
      <c r="H1700" s="293" t="s">
        <v>14828</v>
      </c>
      <c r="I1700" s="291">
        <v>5.7</v>
      </c>
      <c r="J1700" s="292">
        <v>5.7</v>
      </c>
      <c r="K1700" s="292">
        <v>2.8</v>
      </c>
      <c r="L1700" s="292">
        <v>0</v>
      </c>
      <c r="M1700" s="293">
        <v>0</v>
      </c>
      <c r="O1700" s="5"/>
      <c r="P1700" s="5"/>
      <c r="Q1700" s="5"/>
      <c r="R1700" s="5"/>
      <c r="S1700" s="5"/>
      <c r="T1700" s="5"/>
    </row>
    <row r="1701" spans="1:20" s="70" customFormat="1" x14ac:dyDescent="0.2">
      <c r="A1701" s="315" t="s">
        <v>1311</v>
      </c>
      <c r="B1701" s="292" t="s">
        <v>17078</v>
      </c>
      <c r="C1701" s="316" t="s">
        <v>14330</v>
      </c>
      <c r="D1701" s="292">
        <v>56005</v>
      </c>
      <c r="E1701" s="292" t="s">
        <v>14757</v>
      </c>
      <c r="F1701" s="292" t="s">
        <v>18969</v>
      </c>
      <c r="G1701" s="292" t="s">
        <v>18816</v>
      </c>
      <c r="H1701" s="293" t="s">
        <v>14828</v>
      </c>
      <c r="I1701" s="291">
        <v>19.421190969327814</v>
      </c>
      <c r="J1701" s="292">
        <v>12.9</v>
      </c>
      <c r="K1701" s="292">
        <v>6.5</v>
      </c>
      <c r="L1701" s="292">
        <v>0</v>
      </c>
      <c r="M1701" s="293">
        <v>0</v>
      </c>
      <c r="O1701" s="5"/>
      <c r="P1701" s="5"/>
      <c r="Q1701" s="5"/>
      <c r="R1701" s="5"/>
      <c r="S1701" s="5"/>
      <c r="T1701" s="5"/>
    </row>
    <row r="1702" spans="1:20" s="70" customFormat="1" x14ac:dyDescent="0.2">
      <c r="A1702" s="315" t="s">
        <v>1311</v>
      </c>
      <c r="B1702" s="292" t="s">
        <v>17078</v>
      </c>
      <c r="C1702" s="316" t="s">
        <v>14330</v>
      </c>
      <c r="D1702" s="292">
        <v>56005</v>
      </c>
      <c r="E1702" s="292" t="s">
        <v>14757</v>
      </c>
      <c r="F1702" s="292" t="s">
        <v>18969</v>
      </c>
      <c r="G1702" s="292" t="s">
        <v>18816</v>
      </c>
      <c r="H1702" s="293" t="s">
        <v>14828</v>
      </c>
      <c r="I1702" s="291">
        <v>19.421190969327814</v>
      </c>
      <c r="J1702" s="292">
        <v>12.9</v>
      </c>
      <c r="K1702" s="292">
        <v>6.5</v>
      </c>
      <c r="L1702" s="292">
        <v>0</v>
      </c>
      <c r="M1702" s="293">
        <v>0</v>
      </c>
      <c r="O1702" s="5"/>
      <c r="P1702" s="5"/>
      <c r="Q1702" s="5"/>
      <c r="R1702" s="5"/>
      <c r="S1702" s="5"/>
      <c r="T1702" s="5"/>
    </row>
    <row r="1703" spans="1:20" s="70" customFormat="1" x14ac:dyDescent="0.2">
      <c r="A1703" s="315" t="s">
        <v>1311</v>
      </c>
      <c r="B1703" s="292" t="s">
        <v>17078</v>
      </c>
      <c r="C1703" s="316" t="s">
        <v>14330</v>
      </c>
      <c r="D1703" s="292">
        <v>56005</v>
      </c>
      <c r="E1703" s="292" t="s">
        <v>14757</v>
      </c>
      <c r="F1703" s="292" t="s">
        <v>18969</v>
      </c>
      <c r="G1703" s="292" t="s">
        <v>17524</v>
      </c>
      <c r="H1703" s="293" t="s">
        <v>14828</v>
      </c>
      <c r="I1703" s="291">
        <v>5.6632095464921512</v>
      </c>
      <c r="J1703" s="292">
        <v>5.7</v>
      </c>
      <c r="K1703" s="292">
        <v>2.8</v>
      </c>
      <c r="L1703" s="292">
        <v>0</v>
      </c>
      <c r="M1703" s="293">
        <v>0</v>
      </c>
      <c r="O1703" s="5"/>
      <c r="P1703" s="5"/>
      <c r="Q1703" s="5"/>
      <c r="R1703" s="5"/>
      <c r="S1703" s="5"/>
      <c r="T1703" s="5"/>
    </row>
    <row r="1704" spans="1:20" s="70" customFormat="1" x14ac:dyDescent="0.2">
      <c r="A1704" s="315" t="s">
        <v>1311</v>
      </c>
      <c r="B1704" s="292" t="s">
        <v>17078</v>
      </c>
      <c r="C1704" s="316" t="s">
        <v>14330</v>
      </c>
      <c r="D1704" s="292">
        <v>56005</v>
      </c>
      <c r="E1704" s="292" t="s">
        <v>14757</v>
      </c>
      <c r="F1704" s="292" t="s">
        <v>18969</v>
      </c>
      <c r="G1704" s="292" t="s">
        <v>17524</v>
      </c>
      <c r="H1704" s="293" t="s">
        <v>14828</v>
      </c>
      <c r="I1704" s="291">
        <v>5.6632095464921512</v>
      </c>
      <c r="J1704" s="292">
        <v>5.7</v>
      </c>
      <c r="K1704" s="292">
        <v>2.8</v>
      </c>
      <c r="L1704" s="292">
        <v>0</v>
      </c>
      <c r="M1704" s="293">
        <v>0</v>
      </c>
      <c r="O1704" s="5"/>
      <c r="P1704" s="5"/>
      <c r="Q1704" s="5"/>
      <c r="R1704" s="5"/>
      <c r="S1704" s="5"/>
      <c r="T1704" s="5"/>
    </row>
    <row r="1705" spans="1:20" s="70" customFormat="1" x14ac:dyDescent="0.2">
      <c r="A1705" s="315" t="s">
        <v>1311</v>
      </c>
      <c r="B1705" s="292" t="s">
        <v>17078</v>
      </c>
      <c r="C1705" s="316" t="s">
        <v>14330</v>
      </c>
      <c r="D1705" s="292">
        <v>56005</v>
      </c>
      <c r="E1705" s="292" t="s">
        <v>14757</v>
      </c>
      <c r="F1705" s="292" t="s">
        <v>18969</v>
      </c>
      <c r="G1705" s="292" t="s">
        <v>17524</v>
      </c>
      <c r="H1705" s="293" t="s">
        <v>14828</v>
      </c>
      <c r="I1705" s="291">
        <v>5.6632095464921512</v>
      </c>
      <c r="J1705" s="292">
        <v>5.7</v>
      </c>
      <c r="K1705" s="292">
        <v>2.8</v>
      </c>
      <c r="L1705" s="292">
        <v>0</v>
      </c>
      <c r="M1705" s="293">
        <v>0</v>
      </c>
      <c r="O1705" s="5"/>
      <c r="P1705" s="5"/>
      <c r="Q1705" s="5"/>
      <c r="R1705" s="5"/>
      <c r="S1705" s="5"/>
      <c r="T1705" s="5"/>
    </row>
    <row r="1706" spans="1:20" s="70" customFormat="1" x14ac:dyDescent="0.2">
      <c r="A1706" s="315" t="s">
        <v>1311</v>
      </c>
      <c r="B1706" s="292" t="s">
        <v>17078</v>
      </c>
      <c r="C1706" s="316" t="s">
        <v>14330</v>
      </c>
      <c r="D1706" s="292">
        <v>56005</v>
      </c>
      <c r="E1706" s="292" t="s">
        <v>14757</v>
      </c>
      <c r="F1706" s="292" t="s">
        <v>18969</v>
      </c>
      <c r="G1706" s="292" t="s">
        <v>17524</v>
      </c>
      <c r="H1706" s="293" t="s">
        <v>14828</v>
      </c>
      <c r="I1706" s="291">
        <v>5.6632095464921512</v>
      </c>
      <c r="J1706" s="292">
        <v>5.7</v>
      </c>
      <c r="K1706" s="292">
        <v>2.8</v>
      </c>
      <c r="L1706" s="292">
        <v>0</v>
      </c>
      <c r="M1706" s="293">
        <v>0</v>
      </c>
      <c r="O1706" s="5"/>
      <c r="P1706" s="5"/>
      <c r="Q1706" s="5"/>
      <c r="R1706" s="5"/>
      <c r="S1706" s="5"/>
      <c r="T1706" s="5"/>
    </row>
    <row r="1707" spans="1:20" x14ac:dyDescent="0.2">
      <c r="A1707" s="315" t="s">
        <v>1311</v>
      </c>
      <c r="B1707" s="292" t="s">
        <v>17078</v>
      </c>
      <c r="C1707" s="316" t="s">
        <v>14330</v>
      </c>
      <c r="D1707" s="292">
        <v>56005</v>
      </c>
      <c r="E1707" s="292" t="s">
        <v>14757</v>
      </c>
      <c r="F1707" s="292" t="s">
        <v>18970</v>
      </c>
      <c r="G1707" s="292" t="s">
        <v>18971</v>
      </c>
      <c r="H1707" s="293" t="s">
        <v>14828</v>
      </c>
      <c r="I1707" s="291">
        <v>9.1766257884805249</v>
      </c>
      <c r="J1707" s="292">
        <v>6.1</v>
      </c>
      <c r="K1707" s="292">
        <v>3.1</v>
      </c>
      <c r="L1707" s="292">
        <v>0</v>
      </c>
      <c r="M1707" s="293">
        <v>0</v>
      </c>
      <c r="N1707" s="70"/>
    </row>
    <row r="1708" spans="1:20" x14ac:dyDescent="0.2">
      <c r="A1708" s="315" t="s">
        <v>1311</v>
      </c>
      <c r="B1708" s="292" t="s">
        <v>17078</v>
      </c>
      <c r="C1708" s="316" t="s">
        <v>14330</v>
      </c>
      <c r="D1708" s="292">
        <v>56005</v>
      </c>
      <c r="E1708" s="292" t="s">
        <v>14757</v>
      </c>
      <c r="F1708" s="292" t="s">
        <v>18970</v>
      </c>
      <c r="G1708" s="292" t="s">
        <v>18971</v>
      </c>
      <c r="H1708" s="293" t="s">
        <v>14828</v>
      </c>
      <c r="I1708" s="291">
        <v>9.1766257884805249</v>
      </c>
      <c r="J1708" s="292">
        <v>6.1</v>
      </c>
      <c r="K1708" s="292">
        <v>3.1</v>
      </c>
      <c r="L1708" s="292">
        <v>0</v>
      </c>
      <c r="M1708" s="293">
        <v>0</v>
      </c>
      <c r="N1708" s="70"/>
    </row>
    <row r="1709" spans="1:20" x14ac:dyDescent="0.2">
      <c r="A1709" s="315" t="s">
        <v>1311</v>
      </c>
      <c r="B1709" s="292" t="s">
        <v>17078</v>
      </c>
      <c r="C1709" s="316" t="s">
        <v>14330</v>
      </c>
      <c r="D1709" s="292">
        <v>56005</v>
      </c>
      <c r="E1709" s="292" t="s">
        <v>14757</v>
      </c>
      <c r="F1709" s="292" t="s">
        <v>18970</v>
      </c>
      <c r="G1709" s="292" t="s">
        <v>18971</v>
      </c>
      <c r="H1709" s="293" t="s">
        <v>14828</v>
      </c>
      <c r="I1709" s="291">
        <v>9.1766257884805249</v>
      </c>
      <c r="J1709" s="292">
        <v>6.1</v>
      </c>
      <c r="K1709" s="292">
        <v>3.1</v>
      </c>
      <c r="L1709" s="292">
        <v>0</v>
      </c>
      <c r="M1709" s="293">
        <v>0</v>
      </c>
      <c r="N1709" s="70"/>
    </row>
    <row r="1710" spans="1:20" x14ac:dyDescent="0.2">
      <c r="A1710" s="315" t="s">
        <v>1311</v>
      </c>
      <c r="B1710" s="292" t="s">
        <v>17078</v>
      </c>
      <c r="C1710" s="316" t="s">
        <v>14330</v>
      </c>
      <c r="D1710" s="292">
        <v>56005</v>
      </c>
      <c r="E1710" s="292" t="s">
        <v>14757</v>
      </c>
      <c r="F1710" s="292" t="s">
        <v>18970</v>
      </c>
      <c r="G1710" s="292" t="s">
        <v>18971</v>
      </c>
      <c r="H1710" s="293" t="s">
        <v>14828</v>
      </c>
      <c r="I1710" s="291">
        <v>9.1766257884805249</v>
      </c>
      <c r="J1710" s="292">
        <v>6.1</v>
      </c>
      <c r="K1710" s="292">
        <v>3.1</v>
      </c>
      <c r="L1710" s="292">
        <v>0</v>
      </c>
      <c r="M1710" s="293">
        <v>0</v>
      </c>
      <c r="N1710" s="70"/>
    </row>
    <row r="1711" spans="1:20" x14ac:dyDescent="0.2">
      <c r="A1711" s="315" t="s">
        <v>1311</v>
      </c>
      <c r="B1711" s="292" t="s">
        <v>17078</v>
      </c>
      <c r="C1711" s="316" t="s">
        <v>14330</v>
      </c>
      <c r="D1711" s="292">
        <v>56005</v>
      </c>
      <c r="E1711" s="292" t="s">
        <v>14757</v>
      </c>
      <c r="F1711" s="292" t="s">
        <v>18970</v>
      </c>
      <c r="G1711" s="292" t="s">
        <v>18816</v>
      </c>
      <c r="H1711" s="293" t="s">
        <v>14828</v>
      </c>
      <c r="I1711" s="291">
        <v>19.421190969327814</v>
      </c>
      <c r="J1711" s="292">
        <v>12.9</v>
      </c>
      <c r="K1711" s="292">
        <v>6.5</v>
      </c>
      <c r="L1711" s="292">
        <v>0</v>
      </c>
      <c r="M1711" s="293">
        <v>0</v>
      </c>
      <c r="N1711" s="70"/>
    </row>
    <row r="1712" spans="1:20" x14ac:dyDescent="0.2">
      <c r="A1712" s="315" t="s">
        <v>1311</v>
      </c>
      <c r="B1712" s="292" t="s">
        <v>17078</v>
      </c>
      <c r="C1712" s="316" t="s">
        <v>14330</v>
      </c>
      <c r="D1712" s="292">
        <v>56005</v>
      </c>
      <c r="E1712" s="292" t="s">
        <v>14757</v>
      </c>
      <c r="F1712" s="292" t="s">
        <v>18970</v>
      </c>
      <c r="G1712" s="292" t="s">
        <v>18816</v>
      </c>
      <c r="H1712" s="293" t="s">
        <v>14828</v>
      </c>
      <c r="I1712" s="291">
        <v>19.421190969327814</v>
      </c>
      <c r="J1712" s="292">
        <v>12.9</v>
      </c>
      <c r="K1712" s="292">
        <v>6.5</v>
      </c>
      <c r="L1712" s="292">
        <v>0</v>
      </c>
      <c r="M1712" s="293">
        <v>0</v>
      </c>
      <c r="N1712" s="70"/>
    </row>
    <row r="1713" spans="1:14" x14ac:dyDescent="0.2">
      <c r="A1713" s="315" t="s">
        <v>1311</v>
      </c>
      <c r="B1713" s="292" t="s">
        <v>17078</v>
      </c>
      <c r="C1713" s="316" t="s">
        <v>14330</v>
      </c>
      <c r="D1713" s="292">
        <v>56005</v>
      </c>
      <c r="E1713" s="292" t="s">
        <v>14757</v>
      </c>
      <c r="F1713" s="292" t="s">
        <v>18970</v>
      </c>
      <c r="G1713" s="292" t="s">
        <v>18816</v>
      </c>
      <c r="H1713" s="293" t="s">
        <v>14828</v>
      </c>
      <c r="I1713" s="291">
        <v>19.421190969327814</v>
      </c>
      <c r="J1713" s="292">
        <v>12.9</v>
      </c>
      <c r="K1713" s="292">
        <v>6.5</v>
      </c>
      <c r="L1713" s="292">
        <v>0</v>
      </c>
      <c r="M1713" s="293">
        <v>0</v>
      </c>
      <c r="N1713" s="70"/>
    </row>
    <row r="1714" spans="1:14" x14ac:dyDescent="0.2">
      <c r="A1714" s="315" t="s">
        <v>1311</v>
      </c>
      <c r="B1714" s="292" t="s">
        <v>17078</v>
      </c>
      <c r="C1714" s="316" t="s">
        <v>14330</v>
      </c>
      <c r="D1714" s="292">
        <v>56005</v>
      </c>
      <c r="E1714" s="292" t="s">
        <v>14757</v>
      </c>
      <c r="F1714" s="292" t="s">
        <v>18970</v>
      </c>
      <c r="G1714" s="292" t="s">
        <v>18816</v>
      </c>
      <c r="H1714" s="293" t="s">
        <v>14828</v>
      </c>
      <c r="I1714" s="291">
        <v>19.421190969327814</v>
      </c>
      <c r="J1714" s="292">
        <v>12.9</v>
      </c>
      <c r="K1714" s="292">
        <v>6.5</v>
      </c>
      <c r="L1714" s="292">
        <v>0</v>
      </c>
      <c r="M1714" s="293">
        <v>0</v>
      </c>
      <c r="N1714" s="70"/>
    </row>
    <row r="1715" spans="1:14" x14ac:dyDescent="0.2">
      <c r="A1715" s="315" t="s">
        <v>1311</v>
      </c>
      <c r="B1715" s="292" t="s">
        <v>17078</v>
      </c>
      <c r="C1715" s="316" t="s">
        <v>14330</v>
      </c>
      <c r="D1715" s="292">
        <v>56005</v>
      </c>
      <c r="E1715" s="292" t="s">
        <v>14757</v>
      </c>
      <c r="F1715" s="292" t="s">
        <v>18970</v>
      </c>
      <c r="G1715" s="292" t="s">
        <v>18816</v>
      </c>
      <c r="H1715" s="293" t="s">
        <v>14828</v>
      </c>
      <c r="I1715" s="291">
        <v>19.421190969327814</v>
      </c>
      <c r="J1715" s="292">
        <v>12.9</v>
      </c>
      <c r="K1715" s="292">
        <v>6.5</v>
      </c>
      <c r="L1715" s="292">
        <v>0</v>
      </c>
      <c r="M1715" s="293">
        <v>0</v>
      </c>
      <c r="N1715" s="70"/>
    </row>
    <row r="1716" spans="1:14" x14ac:dyDescent="0.2">
      <c r="A1716" s="315" t="s">
        <v>1311</v>
      </c>
      <c r="B1716" s="292" t="s">
        <v>17078</v>
      </c>
      <c r="C1716" s="316" t="s">
        <v>14330</v>
      </c>
      <c r="D1716" s="292">
        <v>56005</v>
      </c>
      <c r="E1716" s="292" t="s">
        <v>14757</v>
      </c>
      <c r="F1716" s="292" t="s">
        <v>18970</v>
      </c>
      <c r="G1716" s="292" t="s">
        <v>18816</v>
      </c>
      <c r="H1716" s="293" t="s">
        <v>14828</v>
      </c>
      <c r="I1716" s="291">
        <v>19.421190969327814</v>
      </c>
      <c r="J1716" s="292">
        <v>12.9</v>
      </c>
      <c r="K1716" s="292">
        <v>6.5</v>
      </c>
      <c r="L1716" s="292">
        <v>0</v>
      </c>
      <c r="M1716" s="293">
        <v>0</v>
      </c>
      <c r="N1716" s="70"/>
    </row>
    <row r="1717" spans="1:14" x14ac:dyDescent="0.2">
      <c r="A1717" s="315" t="s">
        <v>1311</v>
      </c>
      <c r="B1717" s="292" t="s">
        <v>17078</v>
      </c>
      <c r="C1717" s="316" t="s">
        <v>14330</v>
      </c>
      <c r="D1717" s="292">
        <v>56005</v>
      </c>
      <c r="E1717" s="292" t="s">
        <v>14757</v>
      </c>
      <c r="F1717" s="292" t="s">
        <v>18970</v>
      </c>
      <c r="G1717" s="292" t="s">
        <v>18816</v>
      </c>
      <c r="H1717" s="293" t="s">
        <v>14828</v>
      </c>
      <c r="I1717" s="291">
        <v>19.421190969327814</v>
      </c>
      <c r="J1717" s="292">
        <v>21.9</v>
      </c>
      <c r="K1717" s="292">
        <v>6.5</v>
      </c>
      <c r="L1717" s="292">
        <v>0</v>
      </c>
      <c r="M1717" s="293">
        <v>0</v>
      </c>
      <c r="N1717" s="70"/>
    </row>
    <row r="1718" spans="1:14" x14ac:dyDescent="0.2">
      <c r="A1718" s="315" t="s">
        <v>1311</v>
      </c>
      <c r="B1718" s="292" t="s">
        <v>17078</v>
      </c>
      <c r="C1718" s="316" t="s">
        <v>14330</v>
      </c>
      <c r="D1718" s="292">
        <v>56005</v>
      </c>
      <c r="E1718" s="292" t="s">
        <v>14757</v>
      </c>
      <c r="F1718" s="292" t="s">
        <v>18972</v>
      </c>
      <c r="G1718" s="292" t="s">
        <v>18816</v>
      </c>
      <c r="H1718" s="293" t="s">
        <v>14828</v>
      </c>
      <c r="I1718" s="291">
        <v>19.410755079500127</v>
      </c>
      <c r="J1718" s="292">
        <v>12.9</v>
      </c>
      <c r="K1718" s="292">
        <v>6.5</v>
      </c>
      <c r="L1718" s="292">
        <v>0</v>
      </c>
      <c r="M1718" s="293">
        <v>0</v>
      </c>
      <c r="N1718" s="70"/>
    </row>
    <row r="1719" spans="1:14" x14ac:dyDescent="0.2">
      <c r="A1719" s="315" t="s">
        <v>1311</v>
      </c>
      <c r="B1719" s="292" t="s">
        <v>17078</v>
      </c>
      <c r="C1719" s="316" t="s">
        <v>14330</v>
      </c>
      <c r="D1719" s="292">
        <v>56005</v>
      </c>
      <c r="E1719" s="292" t="s">
        <v>14757</v>
      </c>
      <c r="F1719" s="292" t="s">
        <v>18972</v>
      </c>
      <c r="G1719" s="292" t="s">
        <v>18816</v>
      </c>
      <c r="H1719" s="293" t="s">
        <v>14828</v>
      </c>
      <c r="I1719" s="291">
        <v>19.410755079500127</v>
      </c>
      <c r="J1719" s="292">
        <v>12.9</v>
      </c>
      <c r="K1719" s="292">
        <v>6.5</v>
      </c>
      <c r="L1719" s="292">
        <v>0</v>
      </c>
      <c r="M1719" s="293">
        <v>0</v>
      </c>
      <c r="N1719" s="70"/>
    </row>
    <row r="1720" spans="1:14" x14ac:dyDescent="0.2">
      <c r="A1720" s="315" t="s">
        <v>1311</v>
      </c>
      <c r="B1720" s="292" t="s">
        <v>17078</v>
      </c>
      <c r="C1720" s="316" t="s">
        <v>14330</v>
      </c>
      <c r="D1720" s="292">
        <v>56005</v>
      </c>
      <c r="E1720" s="292" t="s">
        <v>14757</v>
      </c>
      <c r="F1720" s="292" t="s">
        <v>18972</v>
      </c>
      <c r="G1720" s="292" t="s">
        <v>18816</v>
      </c>
      <c r="H1720" s="293" t="s">
        <v>14828</v>
      </c>
      <c r="I1720" s="291">
        <v>19.410755079500127</v>
      </c>
      <c r="J1720" s="292">
        <v>12.9</v>
      </c>
      <c r="K1720" s="292">
        <v>6.5</v>
      </c>
      <c r="L1720" s="292">
        <v>0</v>
      </c>
      <c r="M1720" s="293">
        <v>0</v>
      </c>
      <c r="N1720" s="70"/>
    </row>
    <row r="1721" spans="1:14" x14ac:dyDescent="0.2">
      <c r="A1721" s="315" t="s">
        <v>1311</v>
      </c>
      <c r="B1721" s="292" t="s">
        <v>17078</v>
      </c>
      <c r="C1721" s="316" t="s">
        <v>14330</v>
      </c>
      <c r="D1721" s="292">
        <v>56005</v>
      </c>
      <c r="E1721" s="292" t="s">
        <v>14757</v>
      </c>
      <c r="F1721" s="292" t="s">
        <v>18972</v>
      </c>
      <c r="G1721" s="292" t="s">
        <v>18973</v>
      </c>
      <c r="H1721" s="293" t="s">
        <v>14828</v>
      </c>
      <c r="I1721" s="291">
        <v>6.1</v>
      </c>
      <c r="J1721" s="292">
        <v>6.1</v>
      </c>
      <c r="K1721" s="292">
        <v>3.1</v>
      </c>
      <c r="L1721" s="292">
        <v>0</v>
      </c>
      <c r="M1721" s="293">
        <v>0</v>
      </c>
      <c r="N1721" s="70"/>
    </row>
    <row r="1722" spans="1:14" x14ac:dyDescent="0.2">
      <c r="A1722" s="315" t="s">
        <v>1311</v>
      </c>
      <c r="B1722" s="292" t="s">
        <v>17078</v>
      </c>
      <c r="C1722" s="316" t="s">
        <v>14330</v>
      </c>
      <c r="D1722" s="292">
        <v>56005</v>
      </c>
      <c r="E1722" s="292" t="s">
        <v>14757</v>
      </c>
      <c r="F1722" s="292" t="s">
        <v>18972</v>
      </c>
      <c r="G1722" s="292" t="s">
        <v>18973</v>
      </c>
      <c r="H1722" s="293" t="s">
        <v>14828</v>
      </c>
      <c r="I1722" s="291">
        <v>6.1</v>
      </c>
      <c r="J1722" s="292">
        <v>6.1</v>
      </c>
      <c r="K1722" s="292">
        <v>3.1</v>
      </c>
      <c r="L1722" s="292">
        <v>0</v>
      </c>
      <c r="M1722" s="293">
        <v>0</v>
      </c>
      <c r="N1722" s="70"/>
    </row>
    <row r="1723" spans="1:14" x14ac:dyDescent="0.2">
      <c r="A1723" s="315" t="s">
        <v>1311</v>
      </c>
      <c r="B1723" s="292" t="s">
        <v>17078</v>
      </c>
      <c r="C1723" s="316" t="s">
        <v>14330</v>
      </c>
      <c r="D1723" s="292">
        <v>56005</v>
      </c>
      <c r="E1723" s="292" t="s">
        <v>14757</v>
      </c>
      <c r="F1723" s="292" t="s">
        <v>18972</v>
      </c>
      <c r="G1723" s="292" t="s">
        <v>18973</v>
      </c>
      <c r="H1723" s="293" t="s">
        <v>14828</v>
      </c>
      <c r="I1723" s="291">
        <v>6.1</v>
      </c>
      <c r="J1723" s="292">
        <v>6.1</v>
      </c>
      <c r="K1723" s="292">
        <v>3.1</v>
      </c>
      <c r="L1723" s="292">
        <v>0</v>
      </c>
      <c r="M1723" s="293">
        <v>0</v>
      </c>
      <c r="N1723" s="70"/>
    </row>
    <row r="1724" spans="1:14" x14ac:dyDescent="0.2">
      <c r="A1724" s="315" t="s">
        <v>1311</v>
      </c>
      <c r="B1724" s="292" t="s">
        <v>17078</v>
      </c>
      <c r="C1724" s="316" t="s">
        <v>14330</v>
      </c>
      <c r="D1724" s="292">
        <v>56005</v>
      </c>
      <c r="E1724" s="292" t="s">
        <v>14757</v>
      </c>
      <c r="F1724" s="292" t="s">
        <v>18974</v>
      </c>
      <c r="G1724" s="292" t="s">
        <v>17382</v>
      </c>
      <c r="H1724" s="293" t="s">
        <v>14828</v>
      </c>
      <c r="I1724" s="291">
        <v>19.410755079500127</v>
      </c>
      <c r="J1724" s="292">
        <v>9.1</v>
      </c>
      <c r="K1724" s="292">
        <v>6.5</v>
      </c>
      <c r="L1724" s="292">
        <v>0</v>
      </c>
      <c r="M1724" s="293">
        <v>0</v>
      </c>
      <c r="N1724" s="70"/>
    </row>
    <row r="1725" spans="1:14" x14ac:dyDescent="0.2">
      <c r="A1725" s="315" t="s">
        <v>1311</v>
      </c>
      <c r="B1725" s="292" t="s">
        <v>17078</v>
      </c>
      <c r="C1725" s="316" t="s">
        <v>14330</v>
      </c>
      <c r="D1725" s="292">
        <v>56005</v>
      </c>
      <c r="E1725" s="292" t="s">
        <v>14757</v>
      </c>
      <c r="F1725" s="292" t="s">
        <v>18974</v>
      </c>
      <c r="G1725" s="292" t="s">
        <v>17382</v>
      </c>
      <c r="H1725" s="293" t="s">
        <v>14828</v>
      </c>
      <c r="I1725" s="291">
        <v>19.410755079500127</v>
      </c>
      <c r="J1725" s="292">
        <v>9.1</v>
      </c>
      <c r="K1725" s="292">
        <v>6.5</v>
      </c>
      <c r="L1725" s="292">
        <v>0</v>
      </c>
      <c r="M1725" s="293">
        <v>0</v>
      </c>
      <c r="N1725" s="70"/>
    </row>
    <row r="1726" spans="1:14" x14ac:dyDescent="0.2">
      <c r="A1726" s="315" t="s">
        <v>1311</v>
      </c>
      <c r="B1726" s="292" t="s">
        <v>17078</v>
      </c>
      <c r="C1726" s="316" t="s">
        <v>14330</v>
      </c>
      <c r="D1726" s="292">
        <v>56005</v>
      </c>
      <c r="E1726" s="292" t="s">
        <v>14757</v>
      </c>
      <c r="F1726" s="292" t="s">
        <v>18974</v>
      </c>
      <c r="G1726" s="292" t="s">
        <v>17382</v>
      </c>
      <c r="H1726" s="293" t="s">
        <v>14828</v>
      </c>
      <c r="I1726" s="291">
        <v>19.410755079500127</v>
      </c>
      <c r="J1726" s="292">
        <v>9.1</v>
      </c>
      <c r="K1726" s="292">
        <v>6.5</v>
      </c>
      <c r="L1726" s="292">
        <v>0</v>
      </c>
      <c r="M1726" s="293">
        <v>0</v>
      </c>
      <c r="N1726" s="70"/>
    </row>
    <row r="1727" spans="1:14" x14ac:dyDescent="0.2">
      <c r="A1727" s="315" t="s">
        <v>1311</v>
      </c>
      <c r="B1727" s="292" t="s">
        <v>17078</v>
      </c>
      <c r="C1727" s="316" t="s">
        <v>14330</v>
      </c>
      <c r="D1727" s="292">
        <v>56005</v>
      </c>
      <c r="E1727" s="292" t="s">
        <v>14757</v>
      </c>
      <c r="F1727" s="292" t="s">
        <v>18975</v>
      </c>
      <c r="G1727" s="292" t="s">
        <v>18976</v>
      </c>
      <c r="H1727" s="293" t="s">
        <v>14828</v>
      </c>
      <c r="I1727" s="291">
        <v>6.1</v>
      </c>
      <c r="J1727" s="292">
        <v>6.1</v>
      </c>
      <c r="K1727" s="292">
        <v>3.1</v>
      </c>
      <c r="L1727" s="292">
        <v>0</v>
      </c>
      <c r="M1727" s="293">
        <v>0</v>
      </c>
      <c r="N1727" s="70"/>
    </row>
    <row r="1728" spans="1:14" x14ac:dyDescent="0.2">
      <c r="A1728" s="315" t="s">
        <v>1311</v>
      </c>
      <c r="B1728" s="292" t="s">
        <v>17078</v>
      </c>
      <c r="C1728" s="316" t="s">
        <v>14330</v>
      </c>
      <c r="D1728" s="292">
        <v>56005</v>
      </c>
      <c r="E1728" s="292" t="s">
        <v>14757</v>
      </c>
      <c r="F1728" s="292" t="s">
        <v>18975</v>
      </c>
      <c r="G1728" s="292" t="s">
        <v>18977</v>
      </c>
      <c r="H1728" s="293" t="s">
        <v>14828</v>
      </c>
      <c r="I1728" s="291">
        <v>6.1</v>
      </c>
      <c r="J1728" s="292">
        <v>6.1</v>
      </c>
      <c r="K1728" s="292">
        <v>3.1</v>
      </c>
      <c r="L1728" s="292">
        <v>0</v>
      </c>
      <c r="M1728" s="293">
        <v>0</v>
      </c>
      <c r="N1728" s="70"/>
    </row>
    <row r="1729" spans="1:14" x14ac:dyDescent="0.2">
      <c r="A1729" s="315" t="s">
        <v>1311</v>
      </c>
      <c r="B1729" s="292" t="s">
        <v>17078</v>
      </c>
      <c r="C1729" s="316" t="s">
        <v>14330</v>
      </c>
      <c r="D1729" s="292">
        <v>56005</v>
      </c>
      <c r="E1729" s="292" t="s">
        <v>14757</v>
      </c>
      <c r="F1729" s="292" t="s">
        <v>18975</v>
      </c>
      <c r="G1729" s="292" t="s">
        <v>18978</v>
      </c>
      <c r="H1729" s="293" t="s">
        <v>14828</v>
      </c>
      <c r="I1729" s="291">
        <v>6.1</v>
      </c>
      <c r="J1729" s="292">
        <v>6.1</v>
      </c>
      <c r="K1729" s="292">
        <v>3.1</v>
      </c>
      <c r="L1729" s="292">
        <v>0</v>
      </c>
      <c r="M1729" s="293">
        <v>0</v>
      </c>
      <c r="N1729" s="70"/>
    </row>
    <row r="1730" spans="1:14" x14ac:dyDescent="0.2">
      <c r="A1730" s="315" t="s">
        <v>1311</v>
      </c>
      <c r="B1730" s="292" t="s">
        <v>17078</v>
      </c>
      <c r="C1730" s="316" t="s">
        <v>14330</v>
      </c>
      <c r="D1730" s="292">
        <v>56005</v>
      </c>
      <c r="E1730" s="292" t="s">
        <v>14757</v>
      </c>
      <c r="F1730" s="292" t="s">
        <v>18975</v>
      </c>
      <c r="G1730" s="292" t="s">
        <v>18979</v>
      </c>
      <c r="H1730" s="293" t="s">
        <v>14828</v>
      </c>
      <c r="I1730" s="291">
        <v>6.1</v>
      </c>
      <c r="J1730" s="292">
        <v>6.1</v>
      </c>
      <c r="K1730" s="292">
        <v>3.1</v>
      </c>
      <c r="L1730" s="292">
        <v>0</v>
      </c>
      <c r="M1730" s="293">
        <v>0</v>
      </c>
      <c r="N1730" s="70"/>
    </row>
    <row r="1731" spans="1:14" x14ac:dyDescent="0.2">
      <c r="A1731" s="315" t="s">
        <v>1311</v>
      </c>
      <c r="B1731" s="292" t="s">
        <v>17078</v>
      </c>
      <c r="C1731" s="316" t="s">
        <v>14330</v>
      </c>
      <c r="D1731" s="292">
        <v>56005</v>
      </c>
      <c r="E1731" s="292" t="s">
        <v>14757</v>
      </c>
      <c r="F1731" s="292" t="s">
        <v>18980</v>
      </c>
      <c r="G1731" s="292" t="s">
        <v>18981</v>
      </c>
      <c r="H1731" s="293" t="s">
        <v>14828</v>
      </c>
      <c r="I1731" s="291">
        <v>5.6632095464921512</v>
      </c>
      <c r="J1731" s="292">
        <v>5.7</v>
      </c>
      <c r="K1731" s="292">
        <v>2.8</v>
      </c>
      <c r="L1731" s="292">
        <v>0</v>
      </c>
      <c r="M1731" s="293">
        <v>0</v>
      </c>
      <c r="N1731" s="70"/>
    </row>
    <row r="1732" spans="1:14" x14ac:dyDescent="0.2">
      <c r="A1732" s="315" t="s">
        <v>1311</v>
      </c>
      <c r="B1732" s="292" t="s">
        <v>17078</v>
      </c>
      <c r="C1732" s="316" t="s">
        <v>14330</v>
      </c>
      <c r="D1732" s="292">
        <v>56005</v>
      </c>
      <c r="E1732" s="292" t="s">
        <v>14757</v>
      </c>
      <c r="F1732" s="292" t="s">
        <v>18980</v>
      </c>
      <c r="G1732" s="292" t="s">
        <v>18982</v>
      </c>
      <c r="H1732" s="293" t="s">
        <v>14828</v>
      </c>
      <c r="I1732" s="291">
        <v>5.6632095464921512</v>
      </c>
      <c r="J1732" s="292">
        <v>5.7</v>
      </c>
      <c r="K1732" s="292">
        <v>2.8</v>
      </c>
      <c r="L1732" s="292">
        <v>0</v>
      </c>
      <c r="M1732" s="293">
        <v>0</v>
      </c>
      <c r="N1732" s="70"/>
    </row>
    <row r="1733" spans="1:14" x14ac:dyDescent="0.2">
      <c r="A1733" s="315" t="s">
        <v>1311</v>
      </c>
      <c r="B1733" s="292" t="s">
        <v>17078</v>
      </c>
      <c r="C1733" s="316" t="s">
        <v>14330</v>
      </c>
      <c r="D1733" s="292">
        <v>56005</v>
      </c>
      <c r="E1733" s="292" t="s">
        <v>14757</v>
      </c>
      <c r="F1733" s="292" t="s">
        <v>18980</v>
      </c>
      <c r="G1733" s="292" t="s">
        <v>18983</v>
      </c>
      <c r="H1733" s="293" t="s">
        <v>14828</v>
      </c>
      <c r="I1733" s="291">
        <v>6.1</v>
      </c>
      <c r="J1733" s="292">
        <v>6.1</v>
      </c>
      <c r="K1733" s="292">
        <v>3.1</v>
      </c>
      <c r="L1733" s="292">
        <v>0</v>
      </c>
      <c r="M1733" s="293">
        <v>0</v>
      </c>
      <c r="N1733" s="70"/>
    </row>
    <row r="1734" spans="1:14" x14ac:dyDescent="0.2">
      <c r="A1734" s="315" t="s">
        <v>1311</v>
      </c>
      <c r="B1734" s="292" t="s">
        <v>17078</v>
      </c>
      <c r="C1734" s="316" t="s">
        <v>14330</v>
      </c>
      <c r="D1734" s="292">
        <v>56005</v>
      </c>
      <c r="E1734" s="292" t="s">
        <v>14757</v>
      </c>
      <c r="F1734" s="292" t="s">
        <v>18984</v>
      </c>
      <c r="G1734" s="292" t="s">
        <v>18985</v>
      </c>
      <c r="H1734" s="293" t="s">
        <v>14828</v>
      </c>
      <c r="I1734" s="291">
        <v>5.7</v>
      </c>
      <c r="J1734" s="292">
        <v>5.7</v>
      </c>
      <c r="K1734" s="292">
        <v>2.8</v>
      </c>
      <c r="L1734" s="292">
        <v>0</v>
      </c>
      <c r="M1734" s="293">
        <v>0</v>
      </c>
      <c r="N1734" s="70"/>
    </row>
    <row r="1735" spans="1:14" x14ac:dyDescent="0.2">
      <c r="A1735" s="315" t="s">
        <v>1311</v>
      </c>
      <c r="B1735" s="292" t="s">
        <v>17078</v>
      </c>
      <c r="C1735" s="316" t="s">
        <v>14330</v>
      </c>
      <c r="D1735" s="292">
        <v>56005</v>
      </c>
      <c r="E1735" s="292" t="s">
        <v>14757</v>
      </c>
      <c r="F1735" s="292" t="s">
        <v>18984</v>
      </c>
      <c r="G1735" s="292" t="s">
        <v>18986</v>
      </c>
      <c r="H1735" s="293" t="s">
        <v>14828</v>
      </c>
      <c r="I1735" s="291">
        <v>5.7</v>
      </c>
      <c r="J1735" s="292">
        <v>5.7</v>
      </c>
      <c r="K1735" s="292">
        <v>2.8</v>
      </c>
      <c r="L1735" s="292">
        <v>0</v>
      </c>
      <c r="M1735" s="293">
        <v>0</v>
      </c>
      <c r="N1735" s="70"/>
    </row>
    <row r="1736" spans="1:14" x14ac:dyDescent="0.2">
      <c r="A1736" s="315" t="s">
        <v>1311</v>
      </c>
      <c r="B1736" s="292" t="s">
        <v>17078</v>
      </c>
      <c r="C1736" s="316" t="s">
        <v>14330</v>
      </c>
      <c r="D1736" s="292">
        <v>56005</v>
      </c>
      <c r="E1736" s="292" t="s">
        <v>14757</v>
      </c>
      <c r="F1736" s="292" t="s">
        <v>18987</v>
      </c>
      <c r="G1736" s="292" t="s">
        <v>18988</v>
      </c>
      <c r="H1736" s="293" t="s">
        <v>14828</v>
      </c>
      <c r="I1736" s="291">
        <v>5.7</v>
      </c>
      <c r="J1736" s="292">
        <v>5.7</v>
      </c>
      <c r="K1736" s="292">
        <v>2.8</v>
      </c>
      <c r="L1736" s="292">
        <v>0</v>
      </c>
      <c r="M1736" s="293">
        <v>0</v>
      </c>
      <c r="N1736" s="70"/>
    </row>
    <row r="1737" spans="1:14" x14ac:dyDescent="0.2">
      <c r="A1737" s="315" t="s">
        <v>1311</v>
      </c>
      <c r="B1737" s="292" t="s">
        <v>17078</v>
      </c>
      <c r="C1737" s="316" t="s">
        <v>14330</v>
      </c>
      <c r="D1737" s="292">
        <v>56005</v>
      </c>
      <c r="E1737" s="292" t="s">
        <v>14757</v>
      </c>
      <c r="F1737" s="292" t="s">
        <v>18987</v>
      </c>
      <c r="G1737" s="292" t="s">
        <v>18989</v>
      </c>
      <c r="H1737" s="293" t="s">
        <v>14828</v>
      </c>
      <c r="I1737" s="291">
        <v>5.7</v>
      </c>
      <c r="J1737" s="292">
        <v>5.7</v>
      </c>
      <c r="K1737" s="292">
        <v>2.8</v>
      </c>
      <c r="L1737" s="292">
        <v>0</v>
      </c>
      <c r="M1737" s="293">
        <v>0</v>
      </c>
      <c r="N1737" s="70"/>
    </row>
    <row r="1738" spans="1:14" x14ac:dyDescent="0.2">
      <c r="A1738" s="315" t="s">
        <v>1311</v>
      </c>
      <c r="B1738" s="292" t="s">
        <v>17078</v>
      </c>
      <c r="C1738" s="316" t="s">
        <v>14330</v>
      </c>
      <c r="D1738" s="292">
        <v>56005</v>
      </c>
      <c r="E1738" s="292" t="s">
        <v>15945</v>
      </c>
      <c r="F1738" s="292" t="s">
        <v>18990</v>
      </c>
      <c r="G1738" s="292" t="s">
        <v>18991</v>
      </c>
      <c r="H1738" s="293" t="s">
        <v>14828</v>
      </c>
      <c r="I1738" s="291">
        <v>5.2560000000000002</v>
      </c>
      <c r="J1738" s="292">
        <v>0</v>
      </c>
      <c r="K1738" s="292">
        <v>9.1980000000000004</v>
      </c>
      <c r="L1738" s="292">
        <v>0</v>
      </c>
      <c r="M1738" s="293">
        <v>0</v>
      </c>
      <c r="N1738" s="70"/>
    </row>
    <row r="1739" spans="1:14" x14ac:dyDescent="0.2">
      <c r="A1739" s="315" t="s">
        <v>1311</v>
      </c>
      <c r="B1739" s="292" t="s">
        <v>17078</v>
      </c>
      <c r="C1739" s="316" t="s">
        <v>14330</v>
      </c>
      <c r="D1739" s="292">
        <v>56005</v>
      </c>
      <c r="E1739" s="292" t="s">
        <v>14463</v>
      </c>
      <c r="F1739" s="292" t="s">
        <v>18990</v>
      </c>
      <c r="G1739" s="292" t="s">
        <v>18992</v>
      </c>
      <c r="H1739" s="293" t="s">
        <v>15164</v>
      </c>
      <c r="I1739" s="291">
        <v>4.3799999999999999E-2</v>
      </c>
      <c r="J1739" s="292">
        <v>0</v>
      </c>
      <c r="K1739" s="292">
        <v>0</v>
      </c>
      <c r="L1739" s="292">
        <v>0</v>
      </c>
      <c r="M1739" s="293">
        <v>0</v>
      </c>
      <c r="N1739" s="70"/>
    </row>
    <row r="1740" spans="1:14" x14ac:dyDescent="0.2">
      <c r="A1740" s="315" t="s">
        <v>1311</v>
      </c>
      <c r="B1740" s="292" t="s">
        <v>17078</v>
      </c>
      <c r="C1740" s="316" t="s">
        <v>14330</v>
      </c>
      <c r="D1740" s="292">
        <v>56005</v>
      </c>
      <c r="E1740" s="292" t="s">
        <v>14463</v>
      </c>
      <c r="F1740" s="292" t="s">
        <v>18990</v>
      </c>
      <c r="G1740" s="292" t="s">
        <v>18993</v>
      </c>
      <c r="H1740" s="293" t="s">
        <v>15164</v>
      </c>
      <c r="I1740" s="291">
        <v>0</v>
      </c>
      <c r="J1740" s="292">
        <v>0.876</v>
      </c>
      <c r="K1740" s="292">
        <v>0</v>
      </c>
      <c r="L1740" s="292">
        <v>0</v>
      </c>
      <c r="M1740" s="293">
        <v>0</v>
      </c>
      <c r="N1740" s="70"/>
    </row>
    <row r="1741" spans="1:14" x14ac:dyDescent="0.2">
      <c r="A1741" s="315" t="s">
        <v>1311</v>
      </c>
      <c r="B1741" s="292" t="s">
        <v>17078</v>
      </c>
      <c r="C1741" s="316" t="s">
        <v>14330</v>
      </c>
      <c r="D1741" s="292">
        <v>56005</v>
      </c>
      <c r="E1741" s="292" t="s">
        <v>15903</v>
      </c>
      <c r="F1741" s="292" t="s">
        <v>18990</v>
      </c>
      <c r="G1741" s="292" t="s">
        <v>18994</v>
      </c>
      <c r="H1741" s="293" t="s">
        <v>16820</v>
      </c>
      <c r="I1741" s="291">
        <v>0</v>
      </c>
      <c r="J1741" s="292">
        <v>10.074</v>
      </c>
      <c r="K1741" s="292">
        <v>0</v>
      </c>
      <c r="L1741" s="292">
        <v>0</v>
      </c>
      <c r="M1741" s="293">
        <v>0</v>
      </c>
      <c r="N1741" s="70"/>
    </row>
    <row r="1742" spans="1:14" x14ac:dyDescent="0.2">
      <c r="A1742" s="315" t="s">
        <v>1311</v>
      </c>
      <c r="B1742" s="292" t="s">
        <v>17078</v>
      </c>
      <c r="C1742" s="316" t="s">
        <v>14330</v>
      </c>
      <c r="D1742" s="292">
        <v>56005</v>
      </c>
      <c r="E1742" s="292" t="s">
        <v>15945</v>
      </c>
      <c r="F1742" s="292" t="s">
        <v>18990</v>
      </c>
      <c r="G1742" s="292" t="s">
        <v>18995</v>
      </c>
      <c r="H1742" s="293" t="s">
        <v>14828</v>
      </c>
      <c r="I1742" s="291">
        <v>5.1246</v>
      </c>
      <c r="J1742" s="292">
        <v>0</v>
      </c>
      <c r="K1742" s="292">
        <v>9.1980000000000004</v>
      </c>
      <c r="L1742" s="292">
        <v>0</v>
      </c>
      <c r="M1742" s="293">
        <v>0</v>
      </c>
      <c r="N1742" s="70"/>
    </row>
    <row r="1743" spans="1:14" x14ac:dyDescent="0.2">
      <c r="A1743" s="315" t="s">
        <v>1311</v>
      </c>
      <c r="B1743" s="292" t="s">
        <v>17078</v>
      </c>
      <c r="C1743" s="316" t="s">
        <v>14330</v>
      </c>
      <c r="D1743" s="292">
        <v>56005</v>
      </c>
      <c r="E1743" s="292" t="s">
        <v>4955</v>
      </c>
      <c r="F1743" s="292" t="s">
        <v>18996</v>
      </c>
      <c r="G1743" s="292" t="s">
        <v>18997</v>
      </c>
      <c r="H1743" s="293" t="s">
        <v>14817</v>
      </c>
      <c r="I1743" s="291">
        <v>7.4790543765099056</v>
      </c>
      <c r="J1743" s="292">
        <v>1.5</v>
      </c>
      <c r="K1743" s="292">
        <v>22.1</v>
      </c>
      <c r="L1743" s="292">
        <v>0</v>
      </c>
      <c r="M1743" s="293">
        <v>0</v>
      </c>
      <c r="N1743" s="70"/>
    </row>
    <row r="1744" spans="1:14" x14ac:dyDescent="0.2">
      <c r="A1744" s="315" t="s">
        <v>1311</v>
      </c>
      <c r="B1744" s="292" t="s">
        <v>17078</v>
      </c>
      <c r="C1744" s="316" t="s">
        <v>14330</v>
      </c>
      <c r="D1744" s="292">
        <v>56005</v>
      </c>
      <c r="E1744" s="292" t="s">
        <v>7813</v>
      </c>
      <c r="F1744" s="292" t="s">
        <v>18996</v>
      </c>
      <c r="G1744" s="292" t="s">
        <v>18997</v>
      </c>
      <c r="H1744" s="293" t="s">
        <v>14817</v>
      </c>
      <c r="I1744" s="291">
        <v>7.4790543765099056</v>
      </c>
      <c r="J1744" s="292">
        <v>1.5</v>
      </c>
      <c r="K1744" s="292">
        <v>22.1</v>
      </c>
      <c r="L1744" s="292">
        <v>0</v>
      </c>
      <c r="M1744" s="293">
        <v>0</v>
      </c>
      <c r="N1744" s="70"/>
    </row>
    <row r="1745" spans="1:14" x14ac:dyDescent="0.2">
      <c r="A1745" s="315" t="s">
        <v>1311</v>
      </c>
      <c r="B1745" s="292" t="s">
        <v>17078</v>
      </c>
      <c r="C1745" s="316" t="s">
        <v>14330</v>
      </c>
      <c r="D1745" s="292">
        <v>56005</v>
      </c>
      <c r="E1745" s="292" t="s">
        <v>14311</v>
      </c>
      <c r="F1745" s="292" t="s">
        <v>18998</v>
      </c>
      <c r="G1745" s="292" t="s">
        <v>18999</v>
      </c>
      <c r="H1745" s="293" t="s">
        <v>17070</v>
      </c>
      <c r="I1745" s="291">
        <v>7.5</v>
      </c>
      <c r="J1745" s="292">
        <v>0</v>
      </c>
      <c r="K1745" s="292">
        <v>22.1</v>
      </c>
      <c r="L1745" s="292">
        <v>0</v>
      </c>
      <c r="M1745" s="293">
        <v>0</v>
      </c>
      <c r="N1745" s="70"/>
    </row>
    <row r="1746" spans="1:14" x14ac:dyDescent="0.2">
      <c r="A1746" s="315" t="s">
        <v>1311</v>
      </c>
      <c r="B1746" s="292" t="s">
        <v>17078</v>
      </c>
      <c r="C1746" s="316" t="s">
        <v>14330</v>
      </c>
      <c r="D1746" s="292">
        <v>56005</v>
      </c>
      <c r="E1746" s="292" t="s">
        <v>14311</v>
      </c>
      <c r="F1746" s="292" t="s">
        <v>18998</v>
      </c>
      <c r="G1746" s="292" t="s">
        <v>18999</v>
      </c>
      <c r="H1746" s="293" t="s">
        <v>17070</v>
      </c>
      <c r="I1746" s="291">
        <v>7.5</v>
      </c>
      <c r="J1746" s="292">
        <v>0</v>
      </c>
      <c r="K1746" s="292">
        <v>22.1</v>
      </c>
      <c r="L1746" s="292">
        <v>0</v>
      </c>
      <c r="M1746" s="293">
        <v>0</v>
      </c>
      <c r="N1746" s="70"/>
    </row>
    <row r="1747" spans="1:14" x14ac:dyDescent="0.2">
      <c r="A1747" s="315" t="s">
        <v>1311</v>
      </c>
      <c r="B1747" s="292" t="s">
        <v>17078</v>
      </c>
      <c r="C1747" s="316" t="s">
        <v>14330</v>
      </c>
      <c r="D1747" s="292">
        <v>56005</v>
      </c>
      <c r="E1747" s="292" t="s">
        <v>14323</v>
      </c>
      <c r="F1747" s="292" t="s">
        <v>19000</v>
      </c>
      <c r="G1747" s="292" t="s">
        <v>19001</v>
      </c>
      <c r="H1747" s="293" t="s">
        <v>14817</v>
      </c>
      <c r="I1747" s="291">
        <v>0.44</v>
      </c>
      <c r="J1747" s="292">
        <v>1.0999999999999999E-2</v>
      </c>
      <c r="K1747" s="292">
        <v>4.2000000000000003E-2</v>
      </c>
      <c r="L1747" s="292">
        <v>0</v>
      </c>
      <c r="M1747" s="293">
        <v>0</v>
      </c>
      <c r="N1747" s="70"/>
    </row>
    <row r="1748" spans="1:14" x14ac:dyDescent="0.2">
      <c r="A1748" s="315" t="s">
        <v>1311</v>
      </c>
      <c r="B1748" s="292" t="s">
        <v>17078</v>
      </c>
      <c r="C1748" s="316" t="s">
        <v>14330</v>
      </c>
      <c r="D1748" s="292">
        <v>56005</v>
      </c>
      <c r="E1748" s="292" t="s">
        <v>14834</v>
      </c>
      <c r="F1748" s="292" t="s">
        <v>19002</v>
      </c>
      <c r="G1748" s="292" t="s">
        <v>19003</v>
      </c>
      <c r="H1748" s="293" t="s">
        <v>7818</v>
      </c>
      <c r="I1748" s="291">
        <v>0</v>
      </c>
      <c r="J1748" s="292">
        <v>59.4</v>
      </c>
      <c r="K1748" s="292">
        <v>0</v>
      </c>
      <c r="L1748" s="292">
        <v>0</v>
      </c>
      <c r="M1748" s="293">
        <v>0</v>
      </c>
      <c r="N1748" s="70"/>
    </row>
    <row r="1749" spans="1:14" x14ac:dyDescent="0.2">
      <c r="A1749" s="315" t="s">
        <v>1311</v>
      </c>
      <c r="B1749" s="292" t="s">
        <v>17078</v>
      </c>
      <c r="C1749" s="316" t="s">
        <v>14330</v>
      </c>
      <c r="D1749" s="292">
        <v>56005</v>
      </c>
      <c r="E1749" s="292" t="s">
        <v>11867</v>
      </c>
      <c r="F1749" s="292" t="s">
        <v>19004</v>
      </c>
      <c r="G1749" s="292" t="s">
        <v>17084</v>
      </c>
      <c r="H1749" s="293" t="s">
        <v>15180</v>
      </c>
      <c r="I1749" s="291">
        <v>0</v>
      </c>
      <c r="J1749" s="292">
        <v>35.1</v>
      </c>
      <c r="K1749" s="292">
        <v>0</v>
      </c>
      <c r="L1749" s="292">
        <v>0</v>
      </c>
      <c r="M1749" s="293">
        <v>0</v>
      </c>
      <c r="N1749" s="70"/>
    </row>
    <row r="1750" spans="1:14" x14ac:dyDescent="0.2">
      <c r="A1750" s="315" t="s">
        <v>1311</v>
      </c>
      <c r="B1750" s="292" t="s">
        <v>17078</v>
      </c>
      <c r="C1750" s="316" t="s">
        <v>14330</v>
      </c>
      <c r="D1750" s="292">
        <v>56005</v>
      </c>
      <c r="E1750" s="292" t="s">
        <v>14323</v>
      </c>
      <c r="F1750" s="292" t="s">
        <v>19004</v>
      </c>
      <c r="G1750" s="292" t="s">
        <v>19005</v>
      </c>
      <c r="H1750" s="293" t="s">
        <v>14817</v>
      </c>
      <c r="I1750" s="291">
        <v>0.4</v>
      </c>
      <c r="J1750" s="292">
        <v>0</v>
      </c>
      <c r="K1750" s="292">
        <v>0</v>
      </c>
      <c r="L1750" s="292">
        <v>0</v>
      </c>
      <c r="M1750" s="293">
        <v>0</v>
      </c>
      <c r="N1750" s="70"/>
    </row>
    <row r="1751" spans="1:14" x14ac:dyDescent="0.2">
      <c r="A1751" s="315" t="s">
        <v>1311</v>
      </c>
      <c r="B1751" s="292" t="s">
        <v>17078</v>
      </c>
      <c r="C1751" s="316" t="s">
        <v>14330</v>
      </c>
      <c r="D1751" s="292">
        <v>56005</v>
      </c>
      <c r="E1751" s="292" t="s">
        <v>11875</v>
      </c>
      <c r="F1751" s="292" t="s">
        <v>19004</v>
      </c>
      <c r="G1751" s="292" t="s">
        <v>17085</v>
      </c>
      <c r="H1751" s="293" t="s">
        <v>15164</v>
      </c>
      <c r="I1751" s="291">
        <v>0</v>
      </c>
      <c r="J1751" s="292">
        <v>49.27</v>
      </c>
      <c r="K1751" s="292">
        <v>0</v>
      </c>
      <c r="L1751" s="292">
        <v>0</v>
      </c>
      <c r="M1751" s="293">
        <v>0</v>
      </c>
      <c r="N1751" s="70"/>
    </row>
    <row r="1752" spans="1:14" x14ac:dyDescent="0.2">
      <c r="A1752" s="315" t="s">
        <v>1311</v>
      </c>
      <c r="B1752" s="292" t="s">
        <v>17078</v>
      </c>
      <c r="C1752" s="316" t="s">
        <v>14330</v>
      </c>
      <c r="D1752" s="292">
        <v>56005</v>
      </c>
      <c r="E1752" s="292" t="s">
        <v>14834</v>
      </c>
      <c r="F1752" s="292" t="s">
        <v>19004</v>
      </c>
      <c r="G1752" s="292" t="s">
        <v>19006</v>
      </c>
      <c r="H1752" s="293" t="s">
        <v>7818</v>
      </c>
      <c r="I1752" s="291">
        <v>0</v>
      </c>
      <c r="J1752" s="292">
        <v>4</v>
      </c>
      <c r="K1752" s="292">
        <v>0</v>
      </c>
      <c r="L1752" s="292">
        <v>0</v>
      </c>
      <c r="M1752" s="293">
        <v>0</v>
      </c>
      <c r="N1752" s="70"/>
    </row>
    <row r="1753" spans="1:14" x14ac:dyDescent="0.2">
      <c r="A1753" s="315" t="s">
        <v>1311</v>
      </c>
      <c r="B1753" s="292" t="s">
        <v>17078</v>
      </c>
      <c r="C1753" s="316" t="s">
        <v>14330</v>
      </c>
      <c r="D1753" s="292">
        <v>56005</v>
      </c>
      <c r="E1753" s="292" t="s">
        <v>11875</v>
      </c>
      <c r="F1753" s="292" t="s">
        <v>19007</v>
      </c>
      <c r="G1753" s="292" t="s">
        <v>19008</v>
      </c>
      <c r="H1753" s="293" t="s">
        <v>15164</v>
      </c>
      <c r="I1753" s="291">
        <v>0.5</v>
      </c>
      <c r="J1753" s="292">
        <v>0</v>
      </c>
      <c r="K1753" s="292">
        <v>0.4</v>
      </c>
      <c r="L1753" s="292">
        <v>0</v>
      </c>
      <c r="M1753" s="293">
        <v>0</v>
      </c>
      <c r="N1753" s="70"/>
    </row>
    <row r="1754" spans="1:14" x14ac:dyDescent="0.2">
      <c r="A1754" s="315" t="s">
        <v>1311</v>
      </c>
      <c r="B1754" s="292" t="s">
        <v>17078</v>
      </c>
      <c r="C1754" s="316" t="s">
        <v>14330</v>
      </c>
      <c r="D1754" s="292">
        <v>56005</v>
      </c>
      <c r="E1754" s="292" t="s">
        <v>11857</v>
      </c>
      <c r="F1754" s="292" t="s">
        <v>19009</v>
      </c>
      <c r="G1754" s="292" t="s">
        <v>17386</v>
      </c>
      <c r="H1754" s="293" t="s">
        <v>13777</v>
      </c>
      <c r="I1754" s="291">
        <v>0.3</v>
      </c>
      <c r="J1754" s="292">
        <v>1.9</v>
      </c>
      <c r="K1754" s="292">
        <v>0.1</v>
      </c>
      <c r="L1754" s="292">
        <v>0</v>
      </c>
      <c r="M1754" s="293">
        <v>0</v>
      </c>
      <c r="N1754" s="70"/>
    </row>
    <row r="1755" spans="1:14" x14ac:dyDescent="0.2">
      <c r="A1755" s="315" t="s">
        <v>1311</v>
      </c>
      <c r="B1755" s="292" t="s">
        <v>17078</v>
      </c>
      <c r="C1755" s="316" t="s">
        <v>14330</v>
      </c>
      <c r="D1755" s="292">
        <v>56005</v>
      </c>
      <c r="E1755" s="292" t="s">
        <v>14757</v>
      </c>
      <c r="F1755" s="292" t="s">
        <v>19010</v>
      </c>
      <c r="G1755" s="292" t="s">
        <v>19011</v>
      </c>
      <c r="H1755" s="293" t="s">
        <v>14828</v>
      </c>
      <c r="I1755" s="291">
        <v>20.2</v>
      </c>
      <c r="J1755" s="292">
        <v>10.1</v>
      </c>
      <c r="K1755" s="292">
        <v>4.5</v>
      </c>
      <c r="L1755" s="292">
        <v>0</v>
      </c>
      <c r="M1755" s="293">
        <v>0</v>
      </c>
      <c r="N1755" s="70"/>
    </row>
    <row r="1756" spans="1:14" x14ac:dyDescent="0.2">
      <c r="A1756" s="315" t="s">
        <v>1311</v>
      </c>
      <c r="B1756" s="292" t="s">
        <v>17078</v>
      </c>
      <c r="C1756" s="316" t="s">
        <v>14330</v>
      </c>
      <c r="D1756" s="292">
        <v>56005</v>
      </c>
      <c r="E1756" s="292" t="s">
        <v>14757</v>
      </c>
      <c r="F1756" s="292" t="s">
        <v>19010</v>
      </c>
      <c r="G1756" s="292" t="s">
        <v>19012</v>
      </c>
      <c r="H1756" s="293" t="s">
        <v>14828</v>
      </c>
      <c r="I1756" s="291">
        <v>20.2</v>
      </c>
      <c r="J1756" s="292">
        <v>10.1</v>
      </c>
      <c r="K1756" s="292">
        <v>4.5</v>
      </c>
      <c r="L1756" s="292">
        <v>0</v>
      </c>
      <c r="M1756" s="293">
        <v>0</v>
      </c>
      <c r="N1756" s="70"/>
    </row>
    <row r="1757" spans="1:14" x14ac:dyDescent="0.2">
      <c r="A1757" s="315" t="s">
        <v>1311</v>
      </c>
      <c r="B1757" s="292" t="s">
        <v>17078</v>
      </c>
      <c r="C1757" s="316" t="s">
        <v>14330</v>
      </c>
      <c r="D1757" s="292">
        <v>56005</v>
      </c>
      <c r="E1757" s="292" t="s">
        <v>14757</v>
      </c>
      <c r="F1757" s="292" t="s">
        <v>19010</v>
      </c>
      <c r="G1757" s="292" t="s">
        <v>19013</v>
      </c>
      <c r="H1757" s="293" t="s">
        <v>14828</v>
      </c>
      <c r="I1757" s="291">
        <v>20.2</v>
      </c>
      <c r="J1757" s="292">
        <v>10.1</v>
      </c>
      <c r="K1757" s="292">
        <v>4.5</v>
      </c>
      <c r="L1757" s="292">
        <v>0</v>
      </c>
      <c r="M1757" s="293">
        <v>0</v>
      </c>
      <c r="N1757" s="70"/>
    </row>
    <row r="1758" spans="1:14" x14ac:dyDescent="0.2">
      <c r="A1758" s="315" t="s">
        <v>1311</v>
      </c>
      <c r="B1758" s="292" t="s">
        <v>17078</v>
      </c>
      <c r="C1758" s="316" t="s">
        <v>14330</v>
      </c>
      <c r="D1758" s="292">
        <v>56005</v>
      </c>
      <c r="E1758" s="292" t="s">
        <v>15913</v>
      </c>
      <c r="F1758" s="292" t="s">
        <v>19014</v>
      </c>
      <c r="G1758" s="292" t="s">
        <v>17675</v>
      </c>
      <c r="H1758" s="293" t="s">
        <v>16820</v>
      </c>
      <c r="I1758" s="291">
        <v>1</v>
      </c>
      <c r="J1758" s="292">
        <v>31.4</v>
      </c>
      <c r="K1758" s="292">
        <v>0.2</v>
      </c>
      <c r="L1758" s="292">
        <v>0</v>
      </c>
      <c r="M1758" s="293">
        <v>0</v>
      </c>
      <c r="N1758" s="70"/>
    </row>
    <row r="1759" spans="1:14" x14ac:dyDescent="0.2">
      <c r="A1759" s="315" t="s">
        <v>1311</v>
      </c>
      <c r="B1759" s="292" t="s">
        <v>17078</v>
      </c>
      <c r="C1759" s="316" t="s">
        <v>14330</v>
      </c>
      <c r="D1759" s="292">
        <v>56005</v>
      </c>
      <c r="E1759" s="292" t="s">
        <v>11867</v>
      </c>
      <c r="F1759" s="292" t="s">
        <v>19015</v>
      </c>
      <c r="G1759" s="292" t="s">
        <v>17681</v>
      </c>
      <c r="H1759" s="293" t="s">
        <v>15180</v>
      </c>
      <c r="I1759" s="291">
        <v>0</v>
      </c>
      <c r="J1759" s="292">
        <v>3.8</v>
      </c>
      <c r="K1759" s="292">
        <v>0</v>
      </c>
      <c r="L1759" s="292">
        <v>0</v>
      </c>
      <c r="M1759" s="293">
        <v>0</v>
      </c>
      <c r="N1759" s="70"/>
    </row>
    <row r="1760" spans="1:14" x14ac:dyDescent="0.2">
      <c r="A1760" s="315" t="s">
        <v>1311</v>
      </c>
      <c r="B1760" s="292" t="s">
        <v>17078</v>
      </c>
      <c r="C1760" s="316" t="s">
        <v>14330</v>
      </c>
      <c r="D1760" s="292">
        <v>56005</v>
      </c>
      <c r="E1760" s="292" t="s">
        <v>11875</v>
      </c>
      <c r="F1760" s="292" t="s">
        <v>19015</v>
      </c>
      <c r="G1760" s="292" t="s">
        <v>19016</v>
      </c>
      <c r="H1760" s="293" t="s">
        <v>15164</v>
      </c>
      <c r="I1760" s="291">
        <v>1.3</v>
      </c>
      <c r="J1760" s="292">
        <v>0.1</v>
      </c>
      <c r="K1760" s="292">
        <v>1.1000000000000001</v>
      </c>
      <c r="L1760" s="292">
        <v>0</v>
      </c>
      <c r="M1760" s="293">
        <v>0</v>
      </c>
      <c r="N1760" s="70"/>
    </row>
    <row r="1761" spans="1:14" x14ac:dyDescent="0.2">
      <c r="A1761" s="315" t="s">
        <v>1311</v>
      </c>
      <c r="B1761" s="292" t="s">
        <v>17078</v>
      </c>
      <c r="C1761" s="316" t="s">
        <v>14330</v>
      </c>
      <c r="D1761" s="292">
        <v>56005</v>
      </c>
      <c r="E1761" s="292" t="s">
        <v>15913</v>
      </c>
      <c r="F1761" s="292" t="s">
        <v>19015</v>
      </c>
      <c r="G1761" s="292" t="s">
        <v>19017</v>
      </c>
      <c r="H1761" s="293" t="s">
        <v>16820</v>
      </c>
      <c r="I1761" s="291">
        <v>0.2</v>
      </c>
      <c r="J1761" s="292">
        <v>1.6</v>
      </c>
      <c r="K1761" s="292">
        <v>0.1</v>
      </c>
      <c r="L1761" s="292">
        <v>0</v>
      </c>
      <c r="M1761" s="293">
        <v>0</v>
      </c>
      <c r="N1761" s="70"/>
    </row>
    <row r="1762" spans="1:14" x14ac:dyDescent="0.2">
      <c r="A1762" s="315" t="s">
        <v>1311</v>
      </c>
      <c r="B1762" s="292" t="s">
        <v>17078</v>
      </c>
      <c r="C1762" s="316" t="s">
        <v>14331</v>
      </c>
      <c r="D1762" s="292">
        <v>56009</v>
      </c>
      <c r="E1762" s="292" t="s">
        <v>14755</v>
      </c>
      <c r="F1762" s="292" t="s">
        <v>19018</v>
      </c>
      <c r="G1762" s="292" t="s">
        <v>19019</v>
      </c>
      <c r="H1762" s="293" t="s">
        <v>14828</v>
      </c>
      <c r="I1762" s="291">
        <v>14</v>
      </c>
      <c r="J1762" s="292">
        <v>8.5</v>
      </c>
      <c r="K1762" s="292">
        <v>31.1</v>
      </c>
      <c r="L1762" s="292">
        <v>0</v>
      </c>
      <c r="M1762" s="293">
        <v>0</v>
      </c>
      <c r="N1762" s="70"/>
    </row>
    <row r="1763" spans="1:14" x14ac:dyDescent="0.2">
      <c r="A1763" s="315" t="s">
        <v>1311</v>
      </c>
      <c r="B1763" s="292" t="s">
        <v>17078</v>
      </c>
      <c r="C1763" s="316" t="s">
        <v>14331</v>
      </c>
      <c r="D1763" s="292">
        <v>56009</v>
      </c>
      <c r="E1763" s="292" t="s">
        <v>14755</v>
      </c>
      <c r="F1763" s="292" t="s">
        <v>19018</v>
      </c>
      <c r="G1763" s="292" t="s">
        <v>19020</v>
      </c>
      <c r="H1763" s="293" t="s">
        <v>14828</v>
      </c>
      <c r="I1763" s="291">
        <v>14</v>
      </c>
      <c r="J1763" s="292">
        <v>8.5</v>
      </c>
      <c r="K1763" s="292">
        <v>31.1</v>
      </c>
      <c r="L1763" s="292">
        <v>0</v>
      </c>
      <c r="M1763" s="293">
        <v>0</v>
      </c>
      <c r="N1763" s="70"/>
    </row>
    <row r="1764" spans="1:14" x14ac:dyDescent="0.2">
      <c r="A1764" s="315" t="s">
        <v>1311</v>
      </c>
      <c r="B1764" s="292" t="s">
        <v>17078</v>
      </c>
      <c r="C1764" s="316" t="s">
        <v>14331</v>
      </c>
      <c r="D1764" s="292">
        <v>56009</v>
      </c>
      <c r="E1764" s="292" t="s">
        <v>14755</v>
      </c>
      <c r="F1764" s="292" t="s">
        <v>19018</v>
      </c>
      <c r="G1764" s="292" t="s">
        <v>19021</v>
      </c>
      <c r="H1764" s="293" t="s">
        <v>14828</v>
      </c>
      <c r="I1764" s="291">
        <v>14.9</v>
      </c>
      <c r="J1764" s="292">
        <v>1.206</v>
      </c>
      <c r="K1764" s="292">
        <v>14.9</v>
      </c>
      <c r="L1764" s="292">
        <v>0</v>
      </c>
      <c r="M1764" s="293">
        <v>0</v>
      </c>
      <c r="N1764" s="70"/>
    </row>
    <row r="1765" spans="1:14" x14ac:dyDescent="0.2">
      <c r="A1765" s="315" t="s">
        <v>1311</v>
      </c>
      <c r="B1765" s="292" t="s">
        <v>17078</v>
      </c>
      <c r="C1765" s="316" t="s">
        <v>14331</v>
      </c>
      <c r="D1765" s="292">
        <v>56009</v>
      </c>
      <c r="E1765" s="292" t="s">
        <v>14755</v>
      </c>
      <c r="F1765" s="292" t="s">
        <v>19018</v>
      </c>
      <c r="G1765" s="292" t="s">
        <v>19022</v>
      </c>
      <c r="H1765" s="293" t="s">
        <v>14828</v>
      </c>
      <c r="I1765" s="291">
        <v>12.3</v>
      </c>
      <c r="J1765" s="292">
        <v>1.3</v>
      </c>
      <c r="K1765" s="292">
        <v>12.3</v>
      </c>
      <c r="L1765" s="292">
        <v>0</v>
      </c>
      <c r="M1765" s="293">
        <v>0</v>
      </c>
      <c r="N1765" s="70"/>
    </row>
    <row r="1766" spans="1:14" x14ac:dyDescent="0.2">
      <c r="A1766" s="315" t="s">
        <v>1311</v>
      </c>
      <c r="B1766" s="292" t="s">
        <v>17078</v>
      </c>
      <c r="C1766" s="316" t="s">
        <v>14331</v>
      </c>
      <c r="D1766" s="292">
        <v>56009</v>
      </c>
      <c r="E1766" s="292" t="s">
        <v>14755</v>
      </c>
      <c r="F1766" s="292" t="s">
        <v>19023</v>
      </c>
      <c r="G1766" s="292" t="s">
        <v>19024</v>
      </c>
      <c r="H1766" s="293" t="s">
        <v>14828</v>
      </c>
      <c r="I1766" s="291">
        <v>12.7</v>
      </c>
      <c r="J1766" s="292">
        <v>8.3000000000000007</v>
      </c>
      <c r="K1766" s="292">
        <v>31.1</v>
      </c>
      <c r="L1766" s="292">
        <v>0</v>
      </c>
      <c r="M1766" s="293">
        <v>0</v>
      </c>
      <c r="N1766" s="70"/>
    </row>
    <row r="1767" spans="1:14" x14ac:dyDescent="0.2">
      <c r="A1767" s="315" t="s">
        <v>1311</v>
      </c>
      <c r="B1767" s="292" t="s">
        <v>17078</v>
      </c>
      <c r="C1767" s="316" t="s">
        <v>14331</v>
      </c>
      <c r="D1767" s="292">
        <v>56009</v>
      </c>
      <c r="E1767" s="292" t="s">
        <v>14755</v>
      </c>
      <c r="F1767" s="292" t="s">
        <v>19023</v>
      </c>
      <c r="G1767" s="292" t="s">
        <v>19025</v>
      </c>
      <c r="H1767" s="293" t="s">
        <v>14828</v>
      </c>
      <c r="I1767" s="291">
        <v>12.7</v>
      </c>
      <c r="J1767" s="292">
        <v>8.3000000000000007</v>
      </c>
      <c r="K1767" s="292">
        <v>31.1</v>
      </c>
      <c r="L1767" s="292">
        <v>0</v>
      </c>
      <c r="M1767" s="293">
        <v>0</v>
      </c>
      <c r="N1767" s="70"/>
    </row>
    <row r="1768" spans="1:14" x14ac:dyDescent="0.2">
      <c r="A1768" s="315" t="s">
        <v>1311</v>
      </c>
      <c r="B1768" s="292" t="s">
        <v>17078</v>
      </c>
      <c r="C1768" s="316" t="s">
        <v>14331</v>
      </c>
      <c r="D1768" s="292">
        <v>56009</v>
      </c>
      <c r="E1768" s="292" t="s">
        <v>14755</v>
      </c>
      <c r="F1768" s="292" t="s">
        <v>19026</v>
      </c>
      <c r="G1768" s="292" t="s">
        <v>19027</v>
      </c>
      <c r="H1768" s="293" t="s">
        <v>14828</v>
      </c>
      <c r="I1768" s="291">
        <v>0</v>
      </c>
      <c r="J1768" s="292">
        <v>0</v>
      </c>
      <c r="K1768" s="292">
        <v>0</v>
      </c>
      <c r="L1768" s="292">
        <v>0</v>
      </c>
      <c r="M1768" s="293">
        <v>0</v>
      </c>
      <c r="N1768" s="70"/>
    </row>
    <row r="1769" spans="1:14" x14ac:dyDescent="0.2">
      <c r="A1769" s="315" t="s">
        <v>1311</v>
      </c>
      <c r="B1769" s="292" t="s">
        <v>17078</v>
      </c>
      <c r="C1769" s="316" t="s">
        <v>14331</v>
      </c>
      <c r="D1769" s="292">
        <v>56009</v>
      </c>
      <c r="E1769" s="292" t="s">
        <v>11867</v>
      </c>
      <c r="F1769" s="292" t="s">
        <v>19026</v>
      </c>
      <c r="G1769" s="292" t="s">
        <v>17084</v>
      </c>
      <c r="H1769" s="293" t="s">
        <v>15180</v>
      </c>
      <c r="I1769" s="291">
        <v>0</v>
      </c>
      <c r="J1769" s="292">
        <v>0</v>
      </c>
      <c r="K1769" s="292">
        <v>0</v>
      </c>
      <c r="L1769" s="292">
        <v>0</v>
      </c>
      <c r="M1769" s="293">
        <v>0</v>
      </c>
      <c r="N1769" s="70"/>
    </row>
    <row r="1770" spans="1:14" x14ac:dyDescent="0.2">
      <c r="A1770" s="315" t="s">
        <v>1311</v>
      </c>
      <c r="B1770" s="292" t="s">
        <v>17078</v>
      </c>
      <c r="C1770" s="316" t="s">
        <v>14331</v>
      </c>
      <c r="D1770" s="292">
        <v>56009</v>
      </c>
      <c r="E1770" s="292" t="s">
        <v>11867</v>
      </c>
      <c r="F1770" s="292" t="s">
        <v>19026</v>
      </c>
      <c r="G1770" s="292" t="s">
        <v>19028</v>
      </c>
      <c r="H1770" s="293" t="s">
        <v>15180</v>
      </c>
      <c r="I1770" s="291">
        <v>0</v>
      </c>
      <c r="J1770" s="292">
        <v>0</v>
      </c>
      <c r="K1770" s="292">
        <v>0</v>
      </c>
      <c r="L1770" s="292">
        <v>0</v>
      </c>
      <c r="M1770" s="293">
        <v>0</v>
      </c>
      <c r="N1770" s="70"/>
    </row>
    <row r="1771" spans="1:14" x14ac:dyDescent="0.2">
      <c r="A1771" s="315" t="s">
        <v>1311</v>
      </c>
      <c r="B1771" s="292" t="s">
        <v>17078</v>
      </c>
      <c r="C1771" s="316" t="s">
        <v>14331</v>
      </c>
      <c r="D1771" s="292">
        <v>56009</v>
      </c>
      <c r="E1771" s="292" t="s">
        <v>14755</v>
      </c>
      <c r="F1771" s="292" t="s">
        <v>19029</v>
      </c>
      <c r="G1771" s="292" t="s">
        <v>19030</v>
      </c>
      <c r="H1771" s="293" t="s">
        <v>14828</v>
      </c>
      <c r="I1771" s="291">
        <v>12.7</v>
      </c>
      <c r="J1771" s="292">
        <v>8.5</v>
      </c>
      <c r="K1771" s="292">
        <v>31.1</v>
      </c>
      <c r="L1771" s="292">
        <v>0</v>
      </c>
      <c r="M1771" s="293">
        <v>0</v>
      </c>
      <c r="N1771" s="70"/>
    </row>
    <row r="1772" spans="1:14" x14ac:dyDescent="0.2">
      <c r="A1772" s="315" t="s">
        <v>1311</v>
      </c>
      <c r="B1772" s="292" t="s">
        <v>17078</v>
      </c>
      <c r="C1772" s="316" t="s">
        <v>14331</v>
      </c>
      <c r="D1772" s="292">
        <v>56009</v>
      </c>
      <c r="E1772" s="292" t="s">
        <v>14755</v>
      </c>
      <c r="F1772" s="292" t="s">
        <v>19029</v>
      </c>
      <c r="G1772" s="292" t="s">
        <v>19031</v>
      </c>
      <c r="H1772" s="293" t="s">
        <v>14828</v>
      </c>
      <c r="I1772" s="291">
        <v>12.7</v>
      </c>
      <c r="J1772" s="292">
        <v>8.5</v>
      </c>
      <c r="K1772" s="292">
        <v>31.1</v>
      </c>
      <c r="L1772" s="292">
        <v>0</v>
      </c>
      <c r="M1772" s="293">
        <v>0</v>
      </c>
      <c r="N1772" s="70"/>
    </row>
    <row r="1773" spans="1:14" x14ac:dyDescent="0.2">
      <c r="A1773" s="315" t="s">
        <v>1311</v>
      </c>
      <c r="B1773" s="292" t="s">
        <v>17078</v>
      </c>
      <c r="C1773" s="316" t="s">
        <v>14331</v>
      </c>
      <c r="D1773" s="292">
        <v>56009</v>
      </c>
      <c r="E1773" s="292" t="s">
        <v>14755</v>
      </c>
      <c r="F1773" s="292" t="s">
        <v>19029</v>
      </c>
      <c r="G1773" s="292" t="s">
        <v>19032</v>
      </c>
      <c r="H1773" s="293" t="s">
        <v>14828</v>
      </c>
      <c r="I1773" s="291">
        <v>7.6</v>
      </c>
      <c r="J1773" s="292">
        <v>5.0510000000000002</v>
      </c>
      <c r="K1773" s="292">
        <v>18.600000000000001</v>
      </c>
      <c r="L1773" s="292">
        <v>0</v>
      </c>
      <c r="M1773" s="293">
        <v>0</v>
      </c>
      <c r="N1773" s="70"/>
    </row>
    <row r="1774" spans="1:14" x14ac:dyDescent="0.2">
      <c r="A1774" s="315" t="s">
        <v>1311</v>
      </c>
      <c r="B1774" s="292" t="s">
        <v>17078</v>
      </c>
      <c r="C1774" s="316" t="s">
        <v>14331</v>
      </c>
      <c r="D1774" s="292">
        <v>56009</v>
      </c>
      <c r="E1774" s="292" t="s">
        <v>14755</v>
      </c>
      <c r="F1774" s="292" t="s">
        <v>19029</v>
      </c>
      <c r="G1774" s="292" t="s">
        <v>19033</v>
      </c>
      <c r="H1774" s="293" t="s">
        <v>14828</v>
      </c>
      <c r="I1774" s="291">
        <v>7.6</v>
      </c>
      <c r="J1774" s="292">
        <v>5.0510000000000002</v>
      </c>
      <c r="K1774" s="292">
        <v>18.600000000000001</v>
      </c>
      <c r="L1774" s="292">
        <v>0</v>
      </c>
      <c r="M1774" s="293">
        <v>0</v>
      </c>
      <c r="N1774" s="70"/>
    </row>
    <row r="1775" spans="1:14" x14ac:dyDescent="0.2">
      <c r="A1775" s="315" t="s">
        <v>1311</v>
      </c>
      <c r="B1775" s="292" t="s">
        <v>17078</v>
      </c>
      <c r="C1775" s="316" t="s">
        <v>14331</v>
      </c>
      <c r="D1775" s="292">
        <v>56009</v>
      </c>
      <c r="E1775" s="292" t="s">
        <v>14755</v>
      </c>
      <c r="F1775" s="292" t="s">
        <v>19034</v>
      </c>
      <c r="G1775" s="292" t="s">
        <v>19035</v>
      </c>
      <c r="H1775" s="293" t="s">
        <v>14828</v>
      </c>
      <c r="I1775" s="291">
        <v>12.9</v>
      </c>
      <c r="J1775" s="292">
        <v>0.7</v>
      </c>
      <c r="K1775" s="292">
        <v>12.9</v>
      </c>
      <c r="L1775" s="292">
        <v>0</v>
      </c>
      <c r="M1775" s="293">
        <v>0</v>
      </c>
      <c r="N1775" s="70"/>
    </row>
    <row r="1776" spans="1:14" x14ac:dyDescent="0.2">
      <c r="A1776" s="315" t="s">
        <v>1311</v>
      </c>
      <c r="B1776" s="292" t="s">
        <v>17078</v>
      </c>
      <c r="C1776" s="316" t="s">
        <v>14331</v>
      </c>
      <c r="D1776" s="292">
        <v>56009</v>
      </c>
      <c r="E1776" s="292" t="s">
        <v>11867</v>
      </c>
      <c r="F1776" s="292" t="s">
        <v>19034</v>
      </c>
      <c r="G1776" s="292" t="s">
        <v>17084</v>
      </c>
      <c r="H1776" s="293" t="s">
        <v>15180</v>
      </c>
      <c r="I1776" s="291">
        <v>0</v>
      </c>
      <c r="J1776" s="292">
        <v>22.7</v>
      </c>
      <c r="K1776" s="292">
        <v>0</v>
      </c>
      <c r="L1776" s="292">
        <v>0</v>
      </c>
      <c r="M1776" s="293">
        <v>0</v>
      </c>
      <c r="N1776" s="70"/>
    </row>
    <row r="1777" spans="1:14" x14ac:dyDescent="0.2">
      <c r="A1777" s="315" t="s">
        <v>1311</v>
      </c>
      <c r="B1777" s="292" t="s">
        <v>17078</v>
      </c>
      <c r="C1777" s="316" t="s">
        <v>14331</v>
      </c>
      <c r="D1777" s="292">
        <v>56009</v>
      </c>
      <c r="E1777" s="292" t="s">
        <v>14755</v>
      </c>
      <c r="F1777" s="292" t="s">
        <v>19034</v>
      </c>
      <c r="G1777" s="292" t="s">
        <v>19036</v>
      </c>
      <c r="H1777" s="293" t="s">
        <v>14828</v>
      </c>
      <c r="I1777" s="291">
        <v>7.6119383259911899</v>
      </c>
      <c r="J1777" s="292">
        <v>7.6</v>
      </c>
      <c r="K1777" s="292">
        <v>25.373127753304001</v>
      </c>
      <c r="L1777" s="292">
        <v>0</v>
      </c>
      <c r="M1777" s="293">
        <v>0</v>
      </c>
      <c r="N1777" s="70"/>
    </row>
    <row r="1778" spans="1:14" x14ac:dyDescent="0.2">
      <c r="A1778" s="315" t="s">
        <v>1311</v>
      </c>
      <c r="B1778" s="292" t="s">
        <v>17078</v>
      </c>
      <c r="C1778" s="316" t="s">
        <v>14331</v>
      </c>
      <c r="D1778" s="292">
        <v>56009</v>
      </c>
      <c r="E1778" s="292" t="s">
        <v>14755</v>
      </c>
      <c r="F1778" s="292" t="s">
        <v>19034</v>
      </c>
      <c r="G1778" s="292" t="s">
        <v>19036</v>
      </c>
      <c r="H1778" s="293" t="s">
        <v>14828</v>
      </c>
      <c r="I1778" s="291">
        <v>7.6119383259911899</v>
      </c>
      <c r="J1778" s="292">
        <v>7.6</v>
      </c>
      <c r="K1778" s="292">
        <v>25.373127753304001</v>
      </c>
      <c r="L1778" s="292">
        <v>0</v>
      </c>
      <c r="M1778" s="293">
        <v>0</v>
      </c>
      <c r="N1778" s="70"/>
    </row>
    <row r="1779" spans="1:14" x14ac:dyDescent="0.2">
      <c r="A1779" s="315" t="s">
        <v>1311</v>
      </c>
      <c r="B1779" s="292" t="s">
        <v>17078</v>
      </c>
      <c r="C1779" s="316" t="s">
        <v>14331</v>
      </c>
      <c r="D1779" s="292">
        <v>56009</v>
      </c>
      <c r="E1779" s="292" t="s">
        <v>14755</v>
      </c>
      <c r="F1779" s="292" t="s">
        <v>19034</v>
      </c>
      <c r="G1779" s="292" t="s">
        <v>19037</v>
      </c>
      <c r="H1779" s="293" t="s">
        <v>14828</v>
      </c>
      <c r="I1779" s="291">
        <v>15.8</v>
      </c>
      <c r="J1779" s="292">
        <v>1.2</v>
      </c>
      <c r="K1779" s="292">
        <v>15.8</v>
      </c>
      <c r="L1779" s="292">
        <v>0</v>
      </c>
      <c r="M1779" s="293">
        <v>0</v>
      </c>
      <c r="N1779" s="70"/>
    </row>
    <row r="1780" spans="1:14" x14ac:dyDescent="0.2">
      <c r="A1780" s="315" t="s">
        <v>1311</v>
      </c>
      <c r="B1780" s="292" t="s">
        <v>17078</v>
      </c>
      <c r="C1780" s="316" t="s">
        <v>14331</v>
      </c>
      <c r="D1780" s="292">
        <v>56009</v>
      </c>
      <c r="E1780" s="292" t="s">
        <v>11867</v>
      </c>
      <c r="F1780" s="292" t="s">
        <v>19034</v>
      </c>
      <c r="G1780" s="292" t="s">
        <v>19038</v>
      </c>
      <c r="H1780" s="293" t="s">
        <v>15180</v>
      </c>
      <c r="I1780" s="291">
        <v>0</v>
      </c>
      <c r="J1780" s="292">
        <v>24.4</v>
      </c>
      <c r="K1780" s="292">
        <v>0</v>
      </c>
      <c r="L1780" s="292">
        <v>0</v>
      </c>
      <c r="M1780" s="293">
        <v>0</v>
      </c>
      <c r="N1780" s="70"/>
    </row>
    <row r="1781" spans="1:14" x14ac:dyDescent="0.2">
      <c r="A1781" s="315" t="s">
        <v>1311</v>
      </c>
      <c r="B1781" s="292" t="s">
        <v>17078</v>
      </c>
      <c r="C1781" s="316" t="s">
        <v>14331</v>
      </c>
      <c r="D1781" s="292">
        <v>56009</v>
      </c>
      <c r="E1781" s="292" t="s">
        <v>14834</v>
      </c>
      <c r="F1781" s="292" t="s">
        <v>19034</v>
      </c>
      <c r="G1781" s="292" t="s">
        <v>17639</v>
      </c>
      <c r="H1781" s="293" t="s">
        <v>7818</v>
      </c>
      <c r="I1781" s="291">
        <v>0</v>
      </c>
      <c r="J1781" s="292">
        <v>4</v>
      </c>
      <c r="K1781" s="292">
        <v>0</v>
      </c>
      <c r="L1781" s="292">
        <v>0</v>
      </c>
      <c r="M1781" s="293">
        <v>0</v>
      </c>
      <c r="N1781" s="70"/>
    </row>
    <row r="1782" spans="1:14" x14ac:dyDescent="0.2">
      <c r="A1782" s="315" t="s">
        <v>1311</v>
      </c>
      <c r="B1782" s="292" t="s">
        <v>17078</v>
      </c>
      <c r="C1782" s="316" t="s">
        <v>14331</v>
      </c>
      <c r="D1782" s="292">
        <v>56009</v>
      </c>
      <c r="E1782" s="292" t="s">
        <v>11875</v>
      </c>
      <c r="F1782" s="292" t="s">
        <v>19034</v>
      </c>
      <c r="G1782" s="292" t="s">
        <v>19039</v>
      </c>
      <c r="H1782" s="293" t="s">
        <v>15164</v>
      </c>
      <c r="I1782" s="291">
        <v>0</v>
      </c>
      <c r="J1782" s="292">
        <v>0</v>
      </c>
      <c r="K1782" s="292">
        <v>0</v>
      </c>
      <c r="L1782" s="292">
        <v>0</v>
      </c>
      <c r="M1782" s="293">
        <v>0</v>
      </c>
      <c r="N1782" s="70"/>
    </row>
    <row r="1783" spans="1:14" x14ac:dyDescent="0.2">
      <c r="A1783" s="315" t="s">
        <v>1311</v>
      </c>
      <c r="B1783" s="292" t="s">
        <v>17078</v>
      </c>
      <c r="C1783" s="316" t="s">
        <v>14331</v>
      </c>
      <c r="D1783" s="292">
        <v>56009</v>
      </c>
      <c r="E1783" s="292" t="s">
        <v>14323</v>
      </c>
      <c r="F1783" s="292" t="s">
        <v>19034</v>
      </c>
      <c r="G1783" s="292" t="s">
        <v>19040</v>
      </c>
      <c r="H1783" s="293" t="s">
        <v>14817</v>
      </c>
      <c r="I1783" s="291">
        <v>0</v>
      </c>
      <c r="J1783" s="292">
        <v>0</v>
      </c>
      <c r="K1783" s="292">
        <v>0</v>
      </c>
      <c r="L1783" s="292">
        <v>0</v>
      </c>
      <c r="M1783" s="293">
        <v>0</v>
      </c>
      <c r="N1783" s="70"/>
    </row>
    <row r="1784" spans="1:14" x14ac:dyDescent="0.2">
      <c r="A1784" s="315" t="s">
        <v>1311</v>
      </c>
      <c r="B1784" s="292" t="s">
        <v>17078</v>
      </c>
      <c r="C1784" s="316" t="s">
        <v>14331</v>
      </c>
      <c r="D1784" s="292">
        <v>56009</v>
      </c>
      <c r="E1784" s="292" t="s">
        <v>14323</v>
      </c>
      <c r="F1784" s="292" t="s">
        <v>19041</v>
      </c>
      <c r="G1784" s="292" t="s">
        <v>19042</v>
      </c>
      <c r="H1784" s="293" t="s">
        <v>14817</v>
      </c>
      <c r="I1784" s="291">
        <v>0.2</v>
      </c>
      <c r="J1784" s="292">
        <v>0</v>
      </c>
      <c r="K1784" s="292">
        <v>0</v>
      </c>
      <c r="L1784" s="292">
        <v>0</v>
      </c>
      <c r="M1784" s="293">
        <v>0</v>
      </c>
      <c r="N1784" s="70"/>
    </row>
    <row r="1785" spans="1:14" x14ac:dyDescent="0.2">
      <c r="A1785" s="315" t="s">
        <v>1311</v>
      </c>
      <c r="B1785" s="292" t="s">
        <v>17078</v>
      </c>
      <c r="C1785" s="316" t="s">
        <v>14331</v>
      </c>
      <c r="D1785" s="292">
        <v>56009</v>
      </c>
      <c r="E1785" s="292" t="s">
        <v>15945</v>
      </c>
      <c r="F1785" s="292" t="s">
        <v>19043</v>
      </c>
      <c r="G1785" s="292" t="s">
        <v>19044</v>
      </c>
      <c r="H1785" s="293" t="s">
        <v>14828</v>
      </c>
      <c r="I1785" s="291">
        <v>24.8</v>
      </c>
      <c r="J1785" s="292">
        <v>2.6</v>
      </c>
      <c r="K1785" s="292">
        <v>2.6</v>
      </c>
      <c r="L1785" s="292">
        <v>0</v>
      </c>
      <c r="M1785" s="293">
        <v>0</v>
      </c>
      <c r="N1785" s="70"/>
    </row>
    <row r="1786" spans="1:14" x14ac:dyDescent="0.2">
      <c r="A1786" s="315" t="s">
        <v>1311</v>
      </c>
      <c r="B1786" s="292" t="s">
        <v>17078</v>
      </c>
      <c r="C1786" s="316" t="s">
        <v>14331</v>
      </c>
      <c r="D1786" s="292">
        <v>56009</v>
      </c>
      <c r="E1786" s="292" t="s">
        <v>15947</v>
      </c>
      <c r="F1786" s="292" t="s">
        <v>19045</v>
      </c>
      <c r="G1786" s="292" t="s">
        <v>19046</v>
      </c>
      <c r="H1786" s="293" t="s">
        <v>14828</v>
      </c>
      <c r="I1786" s="291">
        <v>60.8</v>
      </c>
      <c r="J1786" s="292">
        <v>0</v>
      </c>
      <c r="K1786" s="292">
        <v>0</v>
      </c>
      <c r="L1786" s="292">
        <v>0</v>
      </c>
      <c r="M1786" s="293">
        <v>0</v>
      </c>
      <c r="N1786" s="70"/>
    </row>
    <row r="1787" spans="1:14" x14ac:dyDescent="0.2">
      <c r="A1787" s="315" t="s">
        <v>1311</v>
      </c>
      <c r="B1787" s="292" t="s">
        <v>17078</v>
      </c>
      <c r="C1787" s="316" t="s">
        <v>14331</v>
      </c>
      <c r="D1787" s="292">
        <v>56009</v>
      </c>
      <c r="E1787" s="292" t="s">
        <v>14757</v>
      </c>
      <c r="F1787" s="292" t="s">
        <v>19047</v>
      </c>
      <c r="G1787" s="292" t="s">
        <v>19048</v>
      </c>
      <c r="H1787" s="293" t="s">
        <v>14828</v>
      </c>
      <c r="I1787" s="291">
        <v>19.408000000000001</v>
      </c>
      <c r="J1787" s="292">
        <v>6.5</v>
      </c>
      <c r="K1787" s="292">
        <v>24.6</v>
      </c>
      <c r="L1787" s="292">
        <v>0</v>
      </c>
      <c r="M1787" s="293">
        <v>0</v>
      </c>
      <c r="N1787" s="70"/>
    </row>
    <row r="1788" spans="1:14" x14ac:dyDescent="0.2">
      <c r="A1788" s="315" t="s">
        <v>1311</v>
      </c>
      <c r="B1788" s="292" t="s">
        <v>17078</v>
      </c>
      <c r="C1788" s="316" t="s">
        <v>14331</v>
      </c>
      <c r="D1788" s="292">
        <v>56009</v>
      </c>
      <c r="E1788" s="292" t="s">
        <v>14757</v>
      </c>
      <c r="F1788" s="292" t="s">
        <v>19047</v>
      </c>
      <c r="G1788" s="292" t="s">
        <v>19049</v>
      </c>
      <c r="H1788" s="293" t="s">
        <v>14828</v>
      </c>
      <c r="I1788" s="291">
        <v>9.16</v>
      </c>
      <c r="J1788" s="292">
        <v>3.0529999999999999</v>
      </c>
      <c r="K1788" s="292">
        <v>12.214</v>
      </c>
      <c r="L1788" s="292">
        <v>0</v>
      </c>
      <c r="M1788" s="293">
        <v>0</v>
      </c>
      <c r="N1788" s="70"/>
    </row>
    <row r="1789" spans="1:14" x14ac:dyDescent="0.2">
      <c r="A1789" s="315" t="s">
        <v>1311</v>
      </c>
      <c r="B1789" s="292" t="s">
        <v>17078</v>
      </c>
      <c r="C1789" s="316" t="s">
        <v>14331</v>
      </c>
      <c r="D1789" s="292">
        <v>56009</v>
      </c>
      <c r="E1789" s="292" t="s">
        <v>14757</v>
      </c>
      <c r="F1789" s="292" t="s">
        <v>19050</v>
      </c>
      <c r="G1789" s="292" t="s">
        <v>19051</v>
      </c>
      <c r="H1789" s="293" t="s">
        <v>14828</v>
      </c>
      <c r="I1789" s="291">
        <v>14.29</v>
      </c>
      <c r="J1789" s="292">
        <v>0</v>
      </c>
      <c r="K1789" s="292">
        <v>0</v>
      </c>
      <c r="L1789" s="292">
        <v>0</v>
      </c>
      <c r="M1789" s="293">
        <v>0</v>
      </c>
      <c r="N1789" s="70"/>
    </row>
    <row r="1790" spans="1:14" x14ac:dyDescent="0.2">
      <c r="A1790" s="315" t="s">
        <v>1311</v>
      </c>
      <c r="B1790" s="292" t="s">
        <v>17078</v>
      </c>
      <c r="C1790" s="316" t="s">
        <v>14331</v>
      </c>
      <c r="D1790" s="292">
        <v>56009</v>
      </c>
      <c r="E1790" s="292" t="s">
        <v>14757</v>
      </c>
      <c r="F1790" s="292" t="s">
        <v>19050</v>
      </c>
      <c r="G1790" s="292" t="s">
        <v>19052</v>
      </c>
      <c r="H1790" s="293" t="s">
        <v>14828</v>
      </c>
      <c r="I1790" s="291">
        <v>14.29</v>
      </c>
      <c r="J1790" s="292">
        <v>0</v>
      </c>
      <c r="K1790" s="292">
        <v>0</v>
      </c>
      <c r="L1790" s="292">
        <v>0</v>
      </c>
      <c r="M1790" s="293">
        <v>0</v>
      </c>
      <c r="N1790" s="70"/>
    </row>
    <row r="1791" spans="1:14" x14ac:dyDescent="0.2">
      <c r="A1791" s="315" t="s">
        <v>1311</v>
      </c>
      <c r="B1791" s="292" t="s">
        <v>17078</v>
      </c>
      <c r="C1791" s="316" t="s">
        <v>14331</v>
      </c>
      <c r="D1791" s="292">
        <v>56009</v>
      </c>
      <c r="E1791" s="292" t="s">
        <v>14757</v>
      </c>
      <c r="F1791" s="292" t="s">
        <v>19050</v>
      </c>
      <c r="G1791" s="292" t="s">
        <v>19053</v>
      </c>
      <c r="H1791" s="293" t="s">
        <v>14828</v>
      </c>
      <c r="I1791" s="291">
        <v>14.29</v>
      </c>
      <c r="J1791" s="292">
        <v>0</v>
      </c>
      <c r="K1791" s="292">
        <v>0</v>
      </c>
      <c r="L1791" s="292">
        <v>0</v>
      </c>
      <c r="M1791" s="293">
        <v>0</v>
      </c>
      <c r="N1791" s="70"/>
    </row>
    <row r="1792" spans="1:14" x14ac:dyDescent="0.2">
      <c r="A1792" s="315" t="s">
        <v>1311</v>
      </c>
      <c r="B1792" s="292" t="s">
        <v>17078</v>
      </c>
      <c r="C1792" s="316" t="s">
        <v>14331</v>
      </c>
      <c r="D1792" s="292">
        <v>56009</v>
      </c>
      <c r="E1792" s="292" t="s">
        <v>14757</v>
      </c>
      <c r="F1792" s="292" t="s">
        <v>19050</v>
      </c>
      <c r="G1792" s="292" t="s">
        <v>19054</v>
      </c>
      <c r="H1792" s="293" t="s">
        <v>14828</v>
      </c>
      <c r="I1792" s="291">
        <v>14.29</v>
      </c>
      <c r="J1792" s="292">
        <v>0</v>
      </c>
      <c r="K1792" s="292">
        <v>0</v>
      </c>
      <c r="L1792" s="292">
        <v>0</v>
      </c>
      <c r="M1792" s="293">
        <v>0</v>
      </c>
      <c r="N1792" s="70"/>
    </row>
    <row r="1793" spans="1:14" x14ac:dyDescent="0.2">
      <c r="A1793" s="315" t="s">
        <v>1311</v>
      </c>
      <c r="B1793" s="292" t="s">
        <v>17078</v>
      </c>
      <c r="C1793" s="316" t="s">
        <v>14331</v>
      </c>
      <c r="D1793" s="292">
        <v>56009</v>
      </c>
      <c r="E1793" s="292" t="s">
        <v>14757</v>
      </c>
      <c r="F1793" s="292" t="s">
        <v>19050</v>
      </c>
      <c r="G1793" s="292" t="s">
        <v>19055</v>
      </c>
      <c r="H1793" s="293" t="s">
        <v>14828</v>
      </c>
      <c r="I1793" s="291">
        <v>14.29</v>
      </c>
      <c r="J1793" s="292">
        <v>0</v>
      </c>
      <c r="K1793" s="292">
        <v>0</v>
      </c>
      <c r="L1793" s="292">
        <v>0</v>
      </c>
      <c r="M1793" s="293">
        <v>0</v>
      </c>
      <c r="N1793" s="70"/>
    </row>
    <row r="1794" spans="1:14" x14ac:dyDescent="0.2">
      <c r="A1794" s="315" t="s">
        <v>1311</v>
      </c>
      <c r="B1794" s="292" t="s">
        <v>17078</v>
      </c>
      <c r="C1794" s="316" t="s">
        <v>14331</v>
      </c>
      <c r="D1794" s="292">
        <v>56009</v>
      </c>
      <c r="E1794" s="292" t="s">
        <v>14757</v>
      </c>
      <c r="F1794" s="292" t="s">
        <v>19050</v>
      </c>
      <c r="G1794" s="292" t="s">
        <v>19056</v>
      </c>
      <c r="H1794" s="293" t="s">
        <v>14828</v>
      </c>
      <c r="I1794" s="291">
        <v>14.29</v>
      </c>
      <c r="J1794" s="292">
        <v>0</v>
      </c>
      <c r="K1794" s="292">
        <v>0</v>
      </c>
      <c r="L1794" s="292">
        <v>0</v>
      </c>
      <c r="M1794" s="293">
        <v>0</v>
      </c>
      <c r="N1794" s="70"/>
    </row>
    <row r="1795" spans="1:14" x14ac:dyDescent="0.2">
      <c r="A1795" s="315" t="s">
        <v>1311</v>
      </c>
      <c r="B1795" s="292" t="s">
        <v>17078</v>
      </c>
      <c r="C1795" s="316" t="s">
        <v>14331</v>
      </c>
      <c r="D1795" s="292">
        <v>56009</v>
      </c>
      <c r="E1795" s="292" t="s">
        <v>14834</v>
      </c>
      <c r="F1795" s="292" t="s">
        <v>19057</v>
      </c>
      <c r="G1795" s="292" t="s">
        <v>17708</v>
      </c>
      <c r="H1795" s="293" t="s">
        <v>7818</v>
      </c>
      <c r="I1795" s="291">
        <v>0</v>
      </c>
      <c r="J1795" s="292">
        <v>2.5</v>
      </c>
      <c r="K1795" s="292">
        <v>0</v>
      </c>
      <c r="L1795" s="292">
        <v>0</v>
      </c>
      <c r="M1795" s="293">
        <v>0</v>
      </c>
      <c r="N1795" s="70"/>
    </row>
    <row r="1796" spans="1:14" x14ac:dyDescent="0.2">
      <c r="A1796" s="315" t="s">
        <v>1311</v>
      </c>
      <c r="B1796" s="292" t="s">
        <v>17078</v>
      </c>
      <c r="C1796" s="316" t="s">
        <v>14331</v>
      </c>
      <c r="D1796" s="292">
        <v>56009</v>
      </c>
      <c r="E1796" s="292" t="s">
        <v>14755</v>
      </c>
      <c r="F1796" s="292" t="s">
        <v>19057</v>
      </c>
      <c r="G1796" s="292" t="s">
        <v>19058</v>
      </c>
      <c r="H1796" s="293" t="s">
        <v>14828</v>
      </c>
      <c r="I1796" s="291">
        <v>12.7</v>
      </c>
      <c r="J1796" s="292">
        <v>2.8</v>
      </c>
      <c r="K1796" s="292">
        <v>33.9</v>
      </c>
      <c r="L1796" s="292">
        <v>0</v>
      </c>
      <c r="M1796" s="293">
        <v>0</v>
      </c>
      <c r="N1796" s="70"/>
    </row>
    <row r="1797" spans="1:14" x14ac:dyDescent="0.2">
      <c r="A1797" s="315" t="s">
        <v>1311</v>
      </c>
      <c r="B1797" s="292" t="s">
        <v>17078</v>
      </c>
      <c r="C1797" s="316" t="s">
        <v>14331</v>
      </c>
      <c r="D1797" s="292">
        <v>56009</v>
      </c>
      <c r="E1797" s="292" t="s">
        <v>14757</v>
      </c>
      <c r="F1797" s="292" t="s">
        <v>19057</v>
      </c>
      <c r="G1797" s="292" t="s">
        <v>17647</v>
      </c>
      <c r="H1797" s="293" t="s">
        <v>14828</v>
      </c>
      <c r="I1797" s="291">
        <v>15.6</v>
      </c>
      <c r="J1797" s="292">
        <v>4.2</v>
      </c>
      <c r="K1797" s="292">
        <v>5.2</v>
      </c>
      <c r="L1797" s="292">
        <v>0</v>
      </c>
      <c r="M1797" s="293">
        <v>0</v>
      </c>
      <c r="N1797" s="70"/>
    </row>
    <row r="1798" spans="1:14" x14ac:dyDescent="0.2">
      <c r="A1798" s="315" t="s">
        <v>1311</v>
      </c>
      <c r="B1798" s="292" t="s">
        <v>17078</v>
      </c>
      <c r="C1798" s="316" t="s">
        <v>14331</v>
      </c>
      <c r="D1798" s="292">
        <v>56009</v>
      </c>
      <c r="E1798" s="292" t="s">
        <v>14755</v>
      </c>
      <c r="F1798" s="292" t="s">
        <v>19057</v>
      </c>
      <c r="G1798" s="292" t="s">
        <v>19059</v>
      </c>
      <c r="H1798" s="293" t="s">
        <v>14828</v>
      </c>
      <c r="I1798" s="291">
        <v>25.6</v>
      </c>
      <c r="J1798" s="292">
        <v>0.6</v>
      </c>
      <c r="K1798" s="292">
        <v>25.2</v>
      </c>
      <c r="L1798" s="292">
        <v>0</v>
      </c>
      <c r="M1798" s="293">
        <v>0</v>
      </c>
      <c r="N1798" s="70"/>
    </row>
    <row r="1799" spans="1:14" x14ac:dyDescent="0.2">
      <c r="A1799" s="315" t="s">
        <v>1311</v>
      </c>
      <c r="B1799" s="292" t="s">
        <v>17078</v>
      </c>
      <c r="C1799" s="316" t="s">
        <v>14331</v>
      </c>
      <c r="D1799" s="292">
        <v>56009</v>
      </c>
      <c r="E1799" s="292" t="s">
        <v>13780</v>
      </c>
      <c r="F1799" s="292" t="s">
        <v>19057</v>
      </c>
      <c r="G1799" s="292" t="s">
        <v>19060</v>
      </c>
      <c r="H1799" s="293" t="s">
        <v>14828</v>
      </c>
      <c r="I1799" s="291">
        <v>0.5</v>
      </c>
      <c r="J1799" s="292">
        <v>0.1</v>
      </c>
      <c r="K1799" s="292">
        <v>0.5</v>
      </c>
      <c r="L1799" s="292">
        <v>0</v>
      </c>
      <c r="M1799" s="293">
        <v>0</v>
      </c>
      <c r="N1799" s="70"/>
    </row>
    <row r="1800" spans="1:14" x14ac:dyDescent="0.2">
      <c r="A1800" s="315" t="s">
        <v>1311</v>
      </c>
      <c r="B1800" s="292" t="s">
        <v>17078</v>
      </c>
      <c r="C1800" s="316" t="s">
        <v>14331</v>
      </c>
      <c r="D1800" s="292">
        <v>56009</v>
      </c>
      <c r="E1800" s="292" t="s">
        <v>11867</v>
      </c>
      <c r="F1800" s="292" t="s">
        <v>19057</v>
      </c>
      <c r="G1800" s="292" t="s">
        <v>17681</v>
      </c>
      <c r="H1800" s="293" t="s">
        <v>15180</v>
      </c>
      <c r="I1800" s="291">
        <v>0</v>
      </c>
      <c r="J1800" s="292">
        <v>0.2</v>
      </c>
      <c r="K1800" s="292">
        <v>0</v>
      </c>
      <c r="L1800" s="292">
        <v>0</v>
      </c>
      <c r="M1800" s="293">
        <v>0</v>
      </c>
      <c r="N1800" s="70"/>
    </row>
    <row r="1801" spans="1:14" x14ac:dyDescent="0.2">
      <c r="A1801" s="315" t="s">
        <v>1311</v>
      </c>
      <c r="B1801" s="292" t="s">
        <v>17078</v>
      </c>
      <c r="C1801" s="316" t="s">
        <v>14331</v>
      </c>
      <c r="D1801" s="292">
        <v>56009</v>
      </c>
      <c r="E1801" s="292" t="s">
        <v>11875</v>
      </c>
      <c r="F1801" s="292" t="s">
        <v>19057</v>
      </c>
      <c r="G1801" s="292" t="s">
        <v>19061</v>
      </c>
      <c r="H1801" s="293" t="s">
        <v>15164</v>
      </c>
      <c r="I1801" s="291">
        <v>0.4</v>
      </c>
      <c r="J1801" s="292">
        <v>0</v>
      </c>
      <c r="K1801" s="292">
        <v>0.1</v>
      </c>
      <c r="L1801" s="292">
        <v>0</v>
      </c>
      <c r="M1801" s="293">
        <v>0</v>
      </c>
      <c r="N1801" s="70"/>
    </row>
    <row r="1802" spans="1:14" x14ac:dyDescent="0.2">
      <c r="A1802" s="315" t="s">
        <v>1311</v>
      </c>
      <c r="B1802" s="292" t="s">
        <v>17078</v>
      </c>
      <c r="C1802" s="316" t="s">
        <v>14331</v>
      </c>
      <c r="D1802" s="292">
        <v>56009</v>
      </c>
      <c r="E1802" s="292" t="s">
        <v>14834</v>
      </c>
      <c r="F1802" s="292" t="s">
        <v>19057</v>
      </c>
      <c r="G1802" s="292" t="s">
        <v>17708</v>
      </c>
      <c r="H1802" s="293" t="s">
        <v>7818</v>
      </c>
      <c r="I1802" s="291">
        <v>0</v>
      </c>
      <c r="J1802" s="292">
        <v>2.5</v>
      </c>
      <c r="K1802" s="292">
        <v>0</v>
      </c>
      <c r="L1802" s="292">
        <v>0</v>
      </c>
      <c r="M1802" s="293">
        <v>0</v>
      </c>
      <c r="N1802" s="70"/>
    </row>
    <row r="1803" spans="1:14" x14ac:dyDescent="0.2">
      <c r="A1803" s="315" t="s">
        <v>1311</v>
      </c>
      <c r="B1803" s="292" t="s">
        <v>17078</v>
      </c>
      <c r="C1803" s="316" t="s">
        <v>14331</v>
      </c>
      <c r="D1803" s="292">
        <v>56009</v>
      </c>
      <c r="E1803" s="292" t="s">
        <v>15947</v>
      </c>
      <c r="F1803" s="292" t="s">
        <v>19062</v>
      </c>
      <c r="G1803" s="292" t="s">
        <v>19063</v>
      </c>
      <c r="H1803" s="293" t="s">
        <v>14828</v>
      </c>
      <c r="I1803" s="291">
        <v>14.4</v>
      </c>
      <c r="J1803" s="292">
        <v>0</v>
      </c>
      <c r="K1803" s="292">
        <v>14.4</v>
      </c>
      <c r="L1803" s="292">
        <v>0</v>
      </c>
      <c r="M1803" s="293">
        <v>0</v>
      </c>
      <c r="N1803" s="70"/>
    </row>
    <row r="1804" spans="1:14" x14ac:dyDescent="0.2">
      <c r="A1804" s="315" t="s">
        <v>1311</v>
      </c>
      <c r="B1804" s="292" t="s">
        <v>17078</v>
      </c>
      <c r="C1804" s="316" t="s">
        <v>14331</v>
      </c>
      <c r="D1804" s="292">
        <v>56009</v>
      </c>
      <c r="E1804" s="292" t="s">
        <v>11857</v>
      </c>
      <c r="F1804" s="292" t="s">
        <v>19062</v>
      </c>
      <c r="G1804" s="292" t="s">
        <v>19064</v>
      </c>
      <c r="H1804" s="293" t="s">
        <v>13777</v>
      </c>
      <c r="I1804" s="291">
        <v>0.7</v>
      </c>
      <c r="J1804" s="292">
        <v>1.4</v>
      </c>
      <c r="K1804" s="292">
        <v>3.8</v>
      </c>
      <c r="L1804" s="292">
        <v>0</v>
      </c>
      <c r="M1804" s="293">
        <v>0</v>
      </c>
      <c r="N1804" s="70"/>
    </row>
    <row r="1805" spans="1:14" x14ac:dyDescent="0.2">
      <c r="A1805" s="315" t="s">
        <v>1311</v>
      </c>
      <c r="B1805" s="292" t="s">
        <v>17078</v>
      </c>
      <c r="C1805" s="316" t="s">
        <v>14331</v>
      </c>
      <c r="D1805" s="292">
        <v>56009</v>
      </c>
      <c r="E1805" s="292" t="s">
        <v>11875</v>
      </c>
      <c r="F1805" s="292" t="s">
        <v>19062</v>
      </c>
      <c r="G1805" s="292" t="s">
        <v>19065</v>
      </c>
      <c r="H1805" s="293" t="s">
        <v>15164</v>
      </c>
      <c r="I1805" s="291">
        <v>0.4</v>
      </c>
      <c r="J1805" s="292">
        <v>0.1</v>
      </c>
      <c r="K1805" s="292">
        <v>0.1</v>
      </c>
      <c r="L1805" s="292">
        <v>0</v>
      </c>
      <c r="M1805" s="293">
        <v>0</v>
      </c>
      <c r="N1805" s="70"/>
    </row>
    <row r="1806" spans="1:14" x14ac:dyDescent="0.2">
      <c r="A1806" s="315" t="s">
        <v>1311</v>
      </c>
      <c r="B1806" s="292" t="s">
        <v>17078</v>
      </c>
      <c r="C1806" s="316" t="s">
        <v>14331</v>
      </c>
      <c r="D1806" s="292">
        <v>56009</v>
      </c>
      <c r="E1806" s="292" t="s">
        <v>14323</v>
      </c>
      <c r="F1806" s="292" t="s">
        <v>19062</v>
      </c>
      <c r="G1806" s="292" t="s">
        <v>19066</v>
      </c>
      <c r="H1806" s="293" t="s">
        <v>14817</v>
      </c>
      <c r="I1806" s="291">
        <v>6.3</v>
      </c>
      <c r="J1806" s="292">
        <v>0.1</v>
      </c>
      <c r="K1806" s="292">
        <v>1.6</v>
      </c>
      <c r="L1806" s="292">
        <v>0</v>
      </c>
      <c r="M1806" s="293">
        <v>0</v>
      </c>
      <c r="N1806" s="70"/>
    </row>
    <row r="1807" spans="1:14" x14ac:dyDescent="0.2">
      <c r="A1807" s="315" t="s">
        <v>1311</v>
      </c>
      <c r="B1807" s="292" t="s">
        <v>17078</v>
      </c>
      <c r="C1807" s="316" t="s">
        <v>14331</v>
      </c>
      <c r="D1807" s="292">
        <v>56009</v>
      </c>
      <c r="E1807" s="292" t="s">
        <v>14323</v>
      </c>
      <c r="F1807" s="292" t="s">
        <v>19062</v>
      </c>
      <c r="G1807" s="292" t="s">
        <v>19067</v>
      </c>
      <c r="H1807" s="293" t="s">
        <v>14817</v>
      </c>
      <c r="I1807" s="291">
        <v>0.876</v>
      </c>
      <c r="J1807" s="292">
        <v>0.1</v>
      </c>
      <c r="K1807" s="292">
        <v>0.1</v>
      </c>
      <c r="L1807" s="292">
        <v>0</v>
      </c>
      <c r="M1807" s="293">
        <v>0</v>
      </c>
      <c r="N1807" s="70"/>
    </row>
    <row r="1808" spans="1:14" x14ac:dyDescent="0.2">
      <c r="A1808" s="315" t="s">
        <v>1311</v>
      </c>
      <c r="B1808" s="292" t="s">
        <v>17078</v>
      </c>
      <c r="C1808" s="316" t="s">
        <v>14331</v>
      </c>
      <c r="D1808" s="292">
        <v>56009</v>
      </c>
      <c r="E1808" s="292" t="s">
        <v>14323</v>
      </c>
      <c r="F1808" s="292" t="s">
        <v>19062</v>
      </c>
      <c r="G1808" s="292" t="s">
        <v>19068</v>
      </c>
      <c r="H1808" s="293" t="s">
        <v>14817</v>
      </c>
      <c r="I1808" s="291">
        <v>0.876</v>
      </c>
      <c r="J1808" s="292">
        <v>0.1</v>
      </c>
      <c r="K1808" s="292">
        <v>0.1</v>
      </c>
      <c r="L1808" s="292">
        <v>0</v>
      </c>
      <c r="M1808" s="293">
        <v>0</v>
      </c>
      <c r="N1808" s="70"/>
    </row>
    <row r="1809" spans="1:14" x14ac:dyDescent="0.2">
      <c r="A1809" s="315" t="s">
        <v>1311</v>
      </c>
      <c r="B1809" s="292" t="s">
        <v>17078</v>
      </c>
      <c r="C1809" s="316" t="s">
        <v>14331</v>
      </c>
      <c r="D1809" s="292">
        <v>56009</v>
      </c>
      <c r="E1809" s="292" t="s">
        <v>14834</v>
      </c>
      <c r="F1809" s="292" t="s">
        <v>19062</v>
      </c>
      <c r="G1809" s="292" t="s">
        <v>19069</v>
      </c>
      <c r="H1809" s="293" t="s">
        <v>7818</v>
      </c>
      <c r="I1809" s="291">
        <v>0</v>
      </c>
      <c r="J1809" s="292">
        <v>44.6</v>
      </c>
      <c r="K1809" s="292">
        <v>0</v>
      </c>
      <c r="L1809" s="292">
        <v>0</v>
      </c>
      <c r="M1809" s="293">
        <v>0</v>
      </c>
      <c r="N1809" s="70"/>
    </row>
    <row r="1810" spans="1:14" x14ac:dyDescent="0.2">
      <c r="A1810" s="315" t="s">
        <v>1311</v>
      </c>
      <c r="B1810" s="292" t="s">
        <v>17078</v>
      </c>
      <c r="C1810" s="316" t="s">
        <v>14331</v>
      </c>
      <c r="D1810" s="292">
        <v>56009</v>
      </c>
      <c r="E1810" s="292" t="s">
        <v>14834</v>
      </c>
      <c r="F1810" s="292" t="s">
        <v>19062</v>
      </c>
      <c r="G1810" s="292" t="s">
        <v>19070</v>
      </c>
      <c r="H1810" s="293" t="s">
        <v>7818</v>
      </c>
      <c r="I1810" s="291">
        <v>0</v>
      </c>
      <c r="J1810" s="292">
        <v>2.4</v>
      </c>
      <c r="K1810" s="292">
        <v>0</v>
      </c>
      <c r="L1810" s="292">
        <v>0</v>
      </c>
      <c r="M1810" s="293">
        <v>0</v>
      </c>
      <c r="N1810" s="70"/>
    </row>
    <row r="1811" spans="1:14" x14ac:dyDescent="0.2">
      <c r="A1811" s="315" t="s">
        <v>1311</v>
      </c>
      <c r="B1811" s="292" t="s">
        <v>17078</v>
      </c>
      <c r="C1811" s="316" t="s">
        <v>14331</v>
      </c>
      <c r="D1811" s="292">
        <v>56009</v>
      </c>
      <c r="E1811" s="292" t="s">
        <v>11857</v>
      </c>
      <c r="F1811" s="292" t="s">
        <v>19062</v>
      </c>
      <c r="G1811" s="292" t="s">
        <v>19071</v>
      </c>
      <c r="H1811" s="293" t="s">
        <v>13777</v>
      </c>
      <c r="I1811" s="291">
        <v>4.3</v>
      </c>
      <c r="J1811" s="292">
        <v>9.1999999999999993</v>
      </c>
      <c r="K1811" s="292">
        <v>23.6</v>
      </c>
      <c r="L1811" s="292">
        <v>0</v>
      </c>
      <c r="M1811" s="293">
        <v>0</v>
      </c>
      <c r="N1811" s="70"/>
    </row>
    <row r="1812" spans="1:14" x14ac:dyDescent="0.2">
      <c r="A1812" s="315" t="s">
        <v>1311</v>
      </c>
      <c r="B1812" s="292" t="s">
        <v>17078</v>
      </c>
      <c r="C1812" s="316" t="s">
        <v>14331</v>
      </c>
      <c r="D1812" s="292">
        <v>56009</v>
      </c>
      <c r="E1812" s="292" t="s">
        <v>15945</v>
      </c>
      <c r="F1812" s="292" t="s">
        <v>19072</v>
      </c>
      <c r="G1812" s="292" t="s">
        <v>19073</v>
      </c>
      <c r="H1812" s="293" t="s">
        <v>14828</v>
      </c>
      <c r="I1812" s="291">
        <v>22.228445332975951</v>
      </c>
      <c r="J1812" s="292">
        <v>0.26</v>
      </c>
      <c r="K1812" s="292">
        <v>26.5</v>
      </c>
      <c r="L1812" s="292">
        <v>0</v>
      </c>
      <c r="M1812" s="293">
        <v>0</v>
      </c>
      <c r="N1812" s="70"/>
    </row>
    <row r="1813" spans="1:14" x14ac:dyDescent="0.2">
      <c r="A1813" s="315" t="s">
        <v>1311</v>
      </c>
      <c r="B1813" s="292" t="s">
        <v>17078</v>
      </c>
      <c r="C1813" s="316" t="s">
        <v>14331</v>
      </c>
      <c r="D1813" s="292">
        <v>56009</v>
      </c>
      <c r="E1813" s="292" t="s">
        <v>14755</v>
      </c>
      <c r="F1813" s="292" t="s">
        <v>19072</v>
      </c>
      <c r="G1813" s="292" t="s">
        <v>19074</v>
      </c>
      <c r="H1813" s="293" t="s">
        <v>14828</v>
      </c>
      <c r="I1813" s="291">
        <v>16.34956073004491</v>
      </c>
      <c r="J1813" s="292">
        <v>16.2</v>
      </c>
      <c r="K1813" s="292">
        <v>32.4</v>
      </c>
      <c r="L1813" s="292">
        <v>0</v>
      </c>
      <c r="M1813" s="293">
        <v>0</v>
      </c>
      <c r="N1813" s="70"/>
    </row>
    <row r="1814" spans="1:14" x14ac:dyDescent="0.2">
      <c r="A1814" s="315" t="s">
        <v>1311</v>
      </c>
      <c r="B1814" s="292" t="s">
        <v>17078</v>
      </c>
      <c r="C1814" s="316" t="s">
        <v>14331</v>
      </c>
      <c r="D1814" s="292">
        <v>56009</v>
      </c>
      <c r="E1814" s="292" t="s">
        <v>14755</v>
      </c>
      <c r="F1814" s="292" t="s">
        <v>19072</v>
      </c>
      <c r="G1814" s="292" t="s">
        <v>19075</v>
      </c>
      <c r="H1814" s="293" t="s">
        <v>14828</v>
      </c>
      <c r="I1814" s="291">
        <v>16.34956073004491</v>
      </c>
      <c r="J1814" s="292">
        <v>16.2</v>
      </c>
      <c r="K1814" s="292">
        <v>32.4</v>
      </c>
      <c r="L1814" s="292">
        <v>0</v>
      </c>
      <c r="M1814" s="293">
        <v>0</v>
      </c>
      <c r="N1814" s="70"/>
    </row>
    <row r="1815" spans="1:14" x14ac:dyDescent="0.2">
      <c r="A1815" s="315" t="s">
        <v>1311</v>
      </c>
      <c r="B1815" s="292" t="s">
        <v>17078</v>
      </c>
      <c r="C1815" s="316" t="s">
        <v>14331</v>
      </c>
      <c r="D1815" s="292">
        <v>56009</v>
      </c>
      <c r="E1815" s="292" t="s">
        <v>14757</v>
      </c>
      <c r="F1815" s="292" t="s">
        <v>19072</v>
      </c>
      <c r="G1815" s="292" t="s">
        <v>19076</v>
      </c>
      <c r="H1815" s="293" t="s">
        <v>14828</v>
      </c>
      <c r="I1815" s="291">
        <v>16.001697735788635</v>
      </c>
      <c r="J1815" s="292">
        <v>10.7</v>
      </c>
      <c r="K1815" s="292">
        <v>5.3</v>
      </c>
      <c r="L1815" s="292">
        <v>0</v>
      </c>
      <c r="M1815" s="293">
        <v>0</v>
      </c>
      <c r="N1815" s="70"/>
    </row>
    <row r="1816" spans="1:14" x14ac:dyDescent="0.2">
      <c r="A1816" s="315" t="s">
        <v>1311</v>
      </c>
      <c r="B1816" s="292" t="s">
        <v>17078</v>
      </c>
      <c r="C1816" s="316" t="s">
        <v>14331</v>
      </c>
      <c r="D1816" s="292">
        <v>56009</v>
      </c>
      <c r="E1816" s="292" t="s">
        <v>14757</v>
      </c>
      <c r="F1816" s="292" t="s">
        <v>19072</v>
      </c>
      <c r="G1816" s="292" t="s">
        <v>19077</v>
      </c>
      <c r="H1816" s="293" t="s">
        <v>14828</v>
      </c>
      <c r="I1816" s="291">
        <v>16.001697735788635</v>
      </c>
      <c r="J1816" s="292">
        <v>10.7</v>
      </c>
      <c r="K1816" s="292">
        <v>5.3</v>
      </c>
      <c r="L1816" s="292">
        <v>0</v>
      </c>
      <c r="M1816" s="293">
        <v>0</v>
      </c>
      <c r="N1816" s="70"/>
    </row>
    <row r="1817" spans="1:14" x14ac:dyDescent="0.2">
      <c r="A1817" s="315" t="s">
        <v>1311</v>
      </c>
      <c r="B1817" s="292" t="s">
        <v>17078</v>
      </c>
      <c r="C1817" s="316" t="s">
        <v>14331</v>
      </c>
      <c r="D1817" s="292">
        <v>56009</v>
      </c>
      <c r="E1817" s="292" t="s">
        <v>14757</v>
      </c>
      <c r="F1817" s="292" t="s">
        <v>19078</v>
      </c>
      <c r="G1817" s="292" t="s">
        <v>19079</v>
      </c>
      <c r="H1817" s="293" t="s">
        <v>14828</v>
      </c>
      <c r="I1817" s="291">
        <v>15.7</v>
      </c>
      <c r="J1817" s="292">
        <v>7.3</v>
      </c>
      <c r="K1817" s="292">
        <v>5.2</v>
      </c>
      <c r="L1817" s="292">
        <v>0</v>
      </c>
      <c r="M1817" s="293">
        <v>0</v>
      </c>
      <c r="N1817" s="70"/>
    </row>
    <row r="1818" spans="1:14" x14ac:dyDescent="0.2">
      <c r="A1818" s="315" t="s">
        <v>1311</v>
      </c>
      <c r="B1818" s="292" t="s">
        <v>17078</v>
      </c>
      <c r="C1818" s="316" t="s">
        <v>14331</v>
      </c>
      <c r="D1818" s="292">
        <v>56009</v>
      </c>
      <c r="E1818" s="292" t="s">
        <v>11855</v>
      </c>
      <c r="F1818" s="292" t="s">
        <v>19080</v>
      </c>
      <c r="G1818" s="292" t="s">
        <v>19081</v>
      </c>
      <c r="H1818" s="293" t="s">
        <v>14828</v>
      </c>
      <c r="I1818" s="291">
        <v>11.305547313328926</v>
      </c>
      <c r="J1818" s="292">
        <v>0</v>
      </c>
      <c r="K1818" s="292">
        <v>6.8</v>
      </c>
      <c r="L1818" s="292">
        <v>0</v>
      </c>
      <c r="M1818" s="293">
        <v>0</v>
      </c>
      <c r="N1818" s="70"/>
    </row>
    <row r="1819" spans="1:14" x14ac:dyDescent="0.2">
      <c r="A1819" s="315" t="s">
        <v>1311</v>
      </c>
      <c r="B1819" s="292" t="s">
        <v>17078</v>
      </c>
      <c r="C1819" s="316" t="s">
        <v>14331</v>
      </c>
      <c r="D1819" s="292">
        <v>56009</v>
      </c>
      <c r="E1819" s="292" t="s">
        <v>11855</v>
      </c>
      <c r="F1819" s="292" t="s">
        <v>19080</v>
      </c>
      <c r="G1819" s="292" t="s">
        <v>19081</v>
      </c>
      <c r="H1819" s="293" t="s">
        <v>14828</v>
      </c>
      <c r="I1819" s="291">
        <v>11.305547313328926</v>
      </c>
      <c r="J1819" s="292">
        <v>0</v>
      </c>
      <c r="K1819" s="292">
        <v>6.8</v>
      </c>
      <c r="L1819" s="292">
        <v>0</v>
      </c>
      <c r="M1819" s="293">
        <v>0</v>
      </c>
      <c r="N1819" s="70"/>
    </row>
    <row r="1820" spans="1:14" x14ac:dyDescent="0.2">
      <c r="A1820" s="315" t="s">
        <v>1311</v>
      </c>
      <c r="B1820" s="292" t="s">
        <v>17078</v>
      </c>
      <c r="C1820" s="316" t="s">
        <v>14331</v>
      </c>
      <c r="D1820" s="292">
        <v>56009</v>
      </c>
      <c r="E1820" s="292" t="s">
        <v>11855</v>
      </c>
      <c r="F1820" s="292" t="s">
        <v>19080</v>
      </c>
      <c r="G1820" s="292" t="s">
        <v>19081</v>
      </c>
      <c r="H1820" s="293" t="s">
        <v>14828</v>
      </c>
      <c r="I1820" s="291">
        <v>19.410755079500127</v>
      </c>
      <c r="J1820" s="292">
        <v>0</v>
      </c>
      <c r="K1820" s="292">
        <v>6.5</v>
      </c>
      <c r="L1820" s="292">
        <v>0</v>
      </c>
      <c r="M1820" s="293">
        <v>0</v>
      </c>
      <c r="N1820" s="70"/>
    </row>
    <row r="1821" spans="1:14" x14ac:dyDescent="0.2">
      <c r="A1821" s="315" t="s">
        <v>1311</v>
      </c>
      <c r="B1821" s="292" t="s">
        <v>17078</v>
      </c>
      <c r="C1821" s="316" t="s">
        <v>14331</v>
      </c>
      <c r="D1821" s="292">
        <v>56009</v>
      </c>
      <c r="E1821" s="292" t="s">
        <v>11855</v>
      </c>
      <c r="F1821" s="292" t="s">
        <v>19080</v>
      </c>
      <c r="G1821" s="292" t="s">
        <v>19081</v>
      </c>
      <c r="H1821" s="293" t="s">
        <v>14828</v>
      </c>
      <c r="I1821" s="291">
        <v>19.410755079500127</v>
      </c>
      <c r="J1821" s="292">
        <v>0</v>
      </c>
      <c r="K1821" s="292">
        <v>6.5</v>
      </c>
      <c r="L1821" s="292">
        <v>0</v>
      </c>
      <c r="M1821" s="293">
        <v>0</v>
      </c>
      <c r="N1821" s="70"/>
    </row>
    <row r="1822" spans="1:14" x14ac:dyDescent="0.2">
      <c r="A1822" s="315" t="s">
        <v>1311</v>
      </c>
      <c r="B1822" s="292" t="s">
        <v>17078</v>
      </c>
      <c r="C1822" s="316" t="s">
        <v>14331</v>
      </c>
      <c r="D1822" s="292">
        <v>56009</v>
      </c>
      <c r="E1822" s="292" t="s">
        <v>11855</v>
      </c>
      <c r="F1822" s="292" t="s">
        <v>19080</v>
      </c>
      <c r="G1822" s="292" t="s">
        <v>19081</v>
      </c>
      <c r="H1822" s="293" t="s">
        <v>14828</v>
      </c>
      <c r="I1822" s="291">
        <v>19.410755079500127</v>
      </c>
      <c r="J1822" s="292">
        <v>0</v>
      </c>
      <c r="K1822" s="292">
        <v>6.5</v>
      </c>
      <c r="L1822" s="292">
        <v>0</v>
      </c>
      <c r="M1822" s="293">
        <v>0</v>
      </c>
      <c r="N1822" s="70"/>
    </row>
    <row r="1823" spans="1:14" x14ac:dyDescent="0.2">
      <c r="A1823" s="315" t="s">
        <v>1311</v>
      </c>
      <c r="B1823" s="292" t="s">
        <v>17078</v>
      </c>
      <c r="C1823" s="316" t="s">
        <v>14331</v>
      </c>
      <c r="D1823" s="292">
        <v>56009</v>
      </c>
      <c r="E1823" s="292" t="s">
        <v>11855</v>
      </c>
      <c r="F1823" s="292" t="s">
        <v>19080</v>
      </c>
      <c r="G1823" s="292" t="s">
        <v>19081</v>
      </c>
      <c r="H1823" s="293" t="s">
        <v>14828</v>
      </c>
      <c r="I1823" s="291">
        <v>19.410755079500127</v>
      </c>
      <c r="J1823" s="292">
        <v>0</v>
      </c>
      <c r="K1823" s="292">
        <v>6.5</v>
      </c>
      <c r="L1823" s="292">
        <v>0</v>
      </c>
      <c r="M1823" s="293">
        <v>0</v>
      </c>
      <c r="N1823" s="70"/>
    </row>
    <row r="1824" spans="1:14" x14ac:dyDescent="0.2">
      <c r="A1824" s="315" t="s">
        <v>1311</v>
      </c>
      <c r="B1824" s="292" t="s">
        <v>17078</v>
      </c>
      <c r="C1824" s="316" t="s">
        <v>14331</v>
      </c>
      <c r="D1824" s="292">
        <v>56009</v>
      </c>
      <c r="E1824" s="292" t="s">
        <v>11855</v>
      </c>
      <c r="F1824" s="292" t="s">
        <v>19080</v>
      </c>
      <c r="G1824" s="292" t="s">
        <v>19081</v>
      </c>
      <c r="H1824" s="293" t="s">
        <v>14828</v>
      </c>
      <c r="I1824" s="291">
        <v>15.027681351871065</v>
      </c>
      <c r="J1824" s="292">
        <v>0</v>
      </c>
      <c r="K1824" s="292">
        <v>5.4</v>
      </c>
      <c r="L1824" s="292">
        <v>0</v>
      </c>
      <c r="M1824" s="293">
        <v>0</v>
      </c>
      <c r="N1824" s="70"/>
    </row>
    <row r="1825" spans="1:14" x14ac:dyDescent="0.2">
      <c r="A1825" s="315" t="s">
        <v>1311</v>
      </c>
      <c r="B1825" s="292" t="s">
        <v>17078</v>
      </c>
      <c r="C1825" s="316" t="s">
        <v>14331</v>
      </c>
      <c r="D1825" s="292">
        <v>56009</v>
      </c>
      <c r="E1825" s="292" t="s">
        <v>14311</v>
      </c>
      <c r="F1825" s="292" t="s">
        <v>19080</v>
      </c>
      <c r="G1825" s="292" t="s">
        <v>19082</v>
      </c>
      <c r="H1825" s="293" t="s">
        <v>17070</v>
      </c>
      <c r="I1825" s="291">
        <v>19.202037282946364</v>
      </c>
      <c r="J1825" s="292">
        <v>0</v>
      </c>
      <c r="K1825" s="292">
        <v>17.100000000000001</v>
      </c>
      <c r="L1825" s="292">
        <v>0</v>
      </c>
      <c r="M1825" s="293">
        <v>0</v>
      </c>
      <c r="N1825" s="70"/>
    </row>
    <row r="1826" spans="1:14" x14ac:dyDescent="0.2">
      <c r="A1826" s="315" t="s">
        <v>1311</v>
      </c>
      <c r="B1826" s="292" t="s">
        <v>17078</v>
      </c>
      <c r="C1826" s="316" t="s">
        <v>14331</v>
      </c>
      <c r="D1826" s="292">
        <v>56009</v>
      </c>
      <c r="E1826" s="292" t="s">
        <v>14311</v>
      </c>
      <c r="F1826" s="292" t="s">
        <v>19080</v>
      </c>
      <c r="G1826" s="292" t="s">
        <v>19082</v>
      </c>
      <c r="H1826" s="293" t="s">
        <v>17070</v>
      </c>
      <c r="I1826" s="291">
        <v>19.202037282946364</v>
      </c>
      <c r="J1826" s="292">
        <v>0</v>
      </c>
      <c r="K1826" s="292">
        <v>17.100000000000001</v>
      </c>
      <c r="L1826" s="292">
        <v>0</v>
      </c>
      <c r="M1826" s="293">
        <v>0</v>
      </c>
      <c r="N1826" s="70"/>
    </row>
    <row r="1827" spans="1:14" x14ac:dyDescent="0.2">
      <c r="A1827" s="315" t="s">
        <v>1311</v>
      </c>
      <c r="B1827" s="292" t="s">
        <v>17078</v>
      </c>
      <c r="C1827" s="316" t="s">
        <v>14331</v>
      </c>
      <c r="D1827" s="292">
        <v>56009</v>
      </c>
      <c r="E1827" s="292" t="s">
        <v>11875</v>
      </c>
      <c r="F1827" s="292" t="s">
        <v>19080</v>
      </c>
      <c r="G1827" s="292" t="s">
        <v>19083</v>
      </c>
      <c r="H1827" s="293" t="s">
        <v>15164</v>
      </c>
      <c r="I1827" s="291">
        <v>0.6</v>
      </c>
      <c r="J1827" s="292">
        <v>0</v>
      </c>
      <c r="K1827" s="292">
        <v>0.4</v>
      </c>
      <c r="L1827" s="292">
        <v>0</v>
      </c>
      <c r="M1827" s="293">
        <v>0</v>
      </c>
      <c r="N1827" s="70"/>
    </row>
    <row r="1828" spans="1:14" x14ac:dyDescent="0.2">
      <c r="A1828" s="315" t="s">
        <v>1311</v>
      </c>
      <c r="B1828" s="292" t="s">
        <v>17078</v>
      </c>
      <c r="C1828" s="316" t="s">
        <v>14331</v>
      </c>
      <c r="D1828" s="292">
        <v>56009</v>
      </c>
      <c r="E1828" s="292" t="s">
        <v>11875</v>
      </c>
      <c r="F1828" s="292" t="s">
        <v>19080</v>
      </c>
      <c r="G1828" s="292" t="s">
        <v>19083</v>
      </c>
      <c r="H1828" s="293" t="s">
        <v>15164</v>
      </c>
      <c r="I1828" s="291">
        <v>0.6</v>
      </c>
      <c r="J1828" s="292">
        <v>0</v>
      </c>
      <c r="K1828" s="292">
        <v>0.4</v>
      </c>
      <c r="L1828" s="292">
        <v>0</v>
      </c>
      <c r="M1828" s="293">
        <v>0</v>
      </c>
      <c r="N1828" s="70"/>
    </row>
    <row r="1829" spans="1:14" x14ac:dyDescent="0.2">
      <c r="A1829" s="315" t="s">
        <v>1311</v>
      </c>
      <c r="B1829" s="292" t="s">
        <v>17078</v>
      </c>
      <c r="C1829" s="316" t="s">
        <v>14331</v>
      </c>
      <c r="D1829" s="292">
        <v>56009</v>
      </c>
      <c r="E1829" s="292" t="s">
        <v>14834</v>
      </c>
      <c r="F1829" s="292" t="s">
        <v>19080</v>
      </c>
      <c r="G1829" s="292" t="s">
        <v>19084</v>
      </c>
      <c r="H1829" s="293" t="s">
        <v>7818</v>
      </c>
      <c r="I1829" s="291">
        <v>0.2</v>
      </c>
      <c r="J1829" s="292">
        <v>0</v>
      </c>
      <c r="K1829" s="292">
        <v>0.1</v>
      </c>
      <c r="L1829" s="292">
        <v>0</v>
      </c>
      <c r="M1829" s="293">
        <v>0</v>
      </c>
      <c r="N1829" s="70"/>
    </row>
    <row r="1830" spans="1:14" x14ac:dyDescent="0.2">
      <c r="A1830" s="315" t="s">
        <v>1311</v>
      </c>
      <c r="B1830" s="292" t="s">
        <v>17078</v>
      </c>
      <c r="C1830" s="316" t="s">
        <v>14331</v>
      </c>
      <c r="D1830" s="292">
        <v>56009</v>
      </c>
      <c r="E1830" s="292" t="s">
        <v>14834</v>
      </c>
      <c r="F1830" s="292" t="s">
        <v>19080</v>
      </c>
      <c r="G1830" s="292" t="s">
        <v>19084</v>
      </c>
      <c r="H1830" s="293" t="s">
        <v>7818</v>
      </c>
      <c r="I1830" s="291">
        <v>0.2</v>
      </c>
      <c r="J1830" s="292">
        <v>0</v>
      </c>
      <c r="K1830" s="292">
        <v>0.1</v>
      </c>
      <c r="L1830" s="292">
        <v>0</v>
      </c>
      <c r="M1830" s="293">
        <v>0</v>
      </c>
      <c r="N1830" s="70"/>
    </row>
    <row r="1831" spans="1:14" x14ac:dyDescent="0.2">
      <c r="A1831" s="315" t="s">
        <v>1311</v>
      </c>
      <c r="B1831" s="292" t="s">
        <v>17078</v>
      </c>
      <c r="C1831" s="316" t="s">
        <v>14333</v>
      </c>
      <c r="D1831" s="292">
        <v>56019</v>
      </c>
      <c r="E1831" s="292" t="s">
        <v>11857</v>
      </c>
      <c r="F1831" s="292" t="s">
        <v>19085</v>
      </c>
      <c r="G1831" s="292" t="s">
        <v>17386</v>
      </c>
      <c r="H1831" s="293" t="s">
        <v>13777</v>
      </c>
      <c r="I1831" s="291">
        <v>1.2</v>
      </c>
      <c r="J1831" s="292">
        <v>3.1</v>
      </c>
      <c r="K1831" s="292">
        <v>0.3</v>
      </c>
      <c r="L1831" s="292">
        <v>0</v>
      </c>
      <c r="M1831" s="293">
        <v>0</v>
      </c>
      <c r="N1831" s="70"/>
    </row>
    <row r="1832" spans="1:14" x14ac:dyDescent="0.2">
      <c r="A1832" s="315" t="s">
        <v>1311</v>
      </c>
      <c r="B1832" s="292" t="s">
        <v>17078</v>
      </c>
      <c r="C1832" s="316" t="s">
        <v>14333</v>
      </c>
      <c r="D1832" s="292">
        <v>56019</v>
      </c>
      <c r="E1832" s="292" t="s">
        <v>14323</v>
      </c>
      <c r="F1832" s="292" t="s">
        <v>19085</v>
      </c>
      <c r="G1832" s="292" t="s">
        <v>17712</v>
      </c>
      <c r="H1832" s="293" t="s">
        <v>14817</v>
      </c>
      <c r="I1832" s="291">
        <v>3.1</v>
      </c>
      <c r="J1832" s="292">
        <v>0</v>
      </c>
      <c r="K1832" s="292">
        <v>0.6</v>
      </c>
      <c r="L1832" s="292">
        <v>0</v>
      </c>
      <c r="M1832" s="293">
        <v>0</v>
      </c>
      <c r="N1832" s="70"/>
    </row>
    <row r="1833" spans="1:14" x14ac:dyDescent="0.2">
      <c r="A1833" s="315" t="s">
        <v>1311</v>
      </c>
      <c r="B1833" s="292" t="s">
        <v>17078</v>
      </c>
      <c r="C1833" s="316" t="s">
        <v>14333</v>
      </c>
      <c r="D1833" s="292">
        <v>56019</v>
      </c>
      <c r="E1833" s="292" t="s">
        <v>11867</v>
      </c>
      <c r="F1833" s="292" t="s">
        <v>19085</v>
      </c>
      <c r="G1833" s="292" t="s">
        <v>19086</v>
      </c>
      <c r="H1833" s="293" t="s">
        <v>15180</v>
      </c>
      <c r="I1833" s="291">
        <v>0</v>
      </c>
      <c r="J1833" s="292">
        <v>8</v>
      </c>
      <c r="K1833" s="292">
        <v>0</v>
      </c>
      <c r="L1833" s="292">
        <v>0</v>
      </c>
      <c r="M1833" s="293">
        <v>0</v>
      </c>
      <c r="N1833" s="70"/>
    </row>
    <row r="1834" spans="1:14" x14ac:dyDescent="0.2">
      <c r="A1834" s="315" t="s">
        <v>1311</v>
      </c>
      <c r="B1834" s="292" t="s">
        <v>17078</v>
      </c>
      <c r="C1834" s="316" t="s">
        <v>14333</v>
      </c>
      <c r="D1834" s="292">
        <v>56019</v>
      </c>
      <c r="E1834" s="292" t="s">
        <v>15913</v>
      </c>
      <c r="F1834" s="292" t="s">
        <v>19085</v>
      </c>
      <c r="G1834" s="292" t="s">
        <v>19087</v>
      </c>
      <c r="H1834" s="293" t="s">
        <v>16820</v>
      </c>
      <c r="I1834" s="291">
        <v>0</v>
      </c>
      <c r="J1834" s="292">
        <v>12.5</v>
      </c>
      <c r="K1834" s="292">
        <v>0</v>
      </c>
      <c r="L1834" s="292">
        <v>0</v>
      </c>
      <c r="M1834" s="293">
        <v>0</v>
      </c>
      <c r="N1834" s="70"/>
    </row>
    <row r="1835" spans="1:14" x14ac:dyDescent="0.2">
      <c r="A1835" s="315" t="s">
        <v>1311</v>
      </c>
      <c r="B1835" s="292" t="s">
        <v>17078</v>
      </c>
      <c r="C1835" s="316" t="s">
        <v>14333</v>
      </c>
      <c r="D1835" s="292">
        <v>56019</v>
      </c>
      <c r="E1835" s="292" t="s">
        <v>14757</v>
      </c>
      <c r="F1835" s="292" t="s">
        <v>19088</v>
      </c>
      <c r="G1835" s="292" t="s">
        <v>19089</v>
      </c>
      <c r="H1835" s="293" t="s">
        <v>14828</v>
      </c>
      <c r="I1835" s="291">
        <v>5.0999999999999996</v>
      </c>
      <c r="J1835" s="292">
        <v>5.0999999999999996</v>
      </c>
      <c r="K1835" s="292">
        <v>2.6</v>
      </c>
      <c r="L1835" s="292">
        <v>0</v>
      </c>
      <c r="M1835" s="293">
        <v>0</v>
      </c>
      <c r="N1835" s="70"/>
    </row>
    <row r="1836" spans="1:14" x14ac:dyDescent="0.2">
      <c r="A1836" s="315" t="s">
        <v>1311</v>
      </c>
      <c r="B1836" s="292" t="s">
        <v>17078</v>
      </c>
      <c r="C1836" s="316" t="s">
        <v>14333</v>
      </c>
      <c r="D1836" s="292">
        <v>56019</v>
      </c>
      <c r="E1836" s="292" t="s">
        <v>14757</v>
      </c>
      <c r="F1836" s="292" t="s">
        <v>19088</v>
      </c>
      <c r="G1836" s="292" t="s">
        <v>19090</v>
      </c>
      <c r="H1836" s="293" t="s">
        <v>14828</v>
      </c>
      <c r="I1836" s="291">
        <v>5.0999999999999996</v>
      </c>
      <c r="J1836" s="292">
        <v>5.0999999999999996</v>
      </c>
      <c r="K1836" s="292">
        <v>2.6</v>
      </c>
      <c r="L1836" s="292">
        <v>0</v>
      </c>
      <c r="M1836" s="293">
        <v>0</v>
      </c>
      <c r="N1836" s="70"/>
    </row>
    <row r="1837" spans="1:14" x14ac:dyDescent="0.2">
      <c r="A1837" s="315" t="s">
        <v>1311</v>
      </c>
      <c r="B1837" s="292" t="s">
        <v>17078</v>
      </c>
      <c r="C1837" s="316" t="s">
        <v>14333</v>
      </c>
      <c r="D1837" s="292">
        <v>56019</v>
      </c>
      <c r="E1837" s="292" t="s">
        <v>14757</v>
      </c>
      <c r="F1837" s="292" t="s">
        <v>19088</v>
      </c>
      <c r="G1837" s="292" t="s">
        <v>19091</v>
      </c>
      <c r="H1837" s="293" t="s">
        <v>14828</v>
      </c>
      <c r="I1837" s="291">
        <v>5.0999999999999996</v>
      </c>
      <c r="J1837" s="292">
        <v>5.0999999999999996</v>
      </c>
      <c r="K1837" s="292">
        <v>2.6</v>
      </c>
      <c r="L1837" s="292">
        <v>0</v>
      </c>
      <c r="M1837" s="293">
        <v>0</v>
      </c>
      <c r="N1837" s="70"/>
    </row>
    <row r="1838" spans="1:14" x14ac:dyDescent="0.2">
      <c r="A1838" s="315" t="s">
        <v>1311</v>
      </c>
      <c r="B1838" s="292" t="s">
        <v>17078</v>
      </c>
      <c r="C1838" s="316" t="s">
        <v>14333</v>
      </c>
      <c r="D1838" s="292">
        <v>56019</v>
      </c>
      <c r="E1838" s="292" t="s">
        <v>14757</v>
      </c>
      <c r="F1838" s="292" t="s">
        <v>19088</v>
      </c>
      <c r="G1838" s="292" t="s">
        <v>19092</v>
      </c>
      <c r="H1838" s="293" t="s">
        <v>14828</v>
      </c>
      <c r="I1838" s="291">
        <v>5.0999999999999996</v>
      </c>
      <c r="J1838" s="292">
        <v>5.0999999999999996</v>
      </c>
      <c r="K1838" s="292">
        <v>2.6</v>
      </c>
      <c r="L1838" s="292">
        <v>0</v>
      </c>
      <c r="M1838" s="293">
        <v>0</v>
      </c>
      <c r="N1838" s="70"/>
    </row>
    <row r="1839" spans="1:14" x14ac:dyDescent="0.2">
      <c r="A1839" s="315" t="s">
        <v>1311</v>
      </c>
      <c r="B1839" s="292" t="s">
        <v>17078</v>
      </c>
      <c r="C1839" s="316" t="s">
        <v>14333</v>
      </c>
      <c r="D1839" s="292">
        <v>56019</v>
      </c>
      <c r="E1839" s="292" t="s">
        <v>14757</v>
      </c>
      <c r="F1839" s="292" t="s">
        <v>19088</v>
      </c>
      <c r="G1839" s="292" t="s">
        <v>19093</v>
      </c>
      <c r="H1839" s="293" t="s">
        <v>14828</v>
      </c>
      <c r="I1839" s="291">
        <v>5.0999999999999996</v>
      </c>
      <c r="J1839" s="292">
        <v>5.0999999999999996</v>
      </c>
      <c r="K1839" s="292">
        <v>2.6</v>
      </c>
      <c r="L1839" s="292">
        <v>0</v>
      </c>
      <c r="M1839" s="293">
        <v>0</v>
      </c>
      <c r="N1839" s="70"/>
    </row>
    <row r="1840" spans="1:14" x14ac:dyDescent="0.2">
      <c r="A1840" s="315" t="s">
        <v>1311</v>
      </c>
      <c r="B1840" s="292" t="s">
        <v>17078</v>
      </c>
      <c r="C1840" s="316" t="s">
        <v>14333</v>
      </c>
      <c r="D1840" s="292">
        <v>56019</v>
      </c>
      <c r="E1840" s="292" t="s">
        <v>14757</v>
      </c>
      <c r="F1840" s="292" t="s">
        <v>19088</v>
      </c>
      <c r="G1840" s="292" t="s">
        <v>19094</v>
      </c>
      <c r="H1840" s="293" t="s">
        <v>14828</v>
      </c>
      <c r="I1840" s="291">
        <v>5.0999999999999996</v>
      </c>
      <c r="J1840" s="292">
        <v>5.0999999999999996</v>
      </c>
      <c r="K1840" s="292">
        <v>2.6</v>
      </c>
      <c r="L1840" s="292">
        <v>0</v>
      </c>
      <c r="M1840" s="293">
        <v>0</v>
      </c>
      <c r="N1840" s="70"/>
    </row>
    <row r="1841" spans="1:14" x14ac:dyDescent="0.2">
      <c r="A1841" s="315" t="s">
        <v>1311</v>
      </c>
      <c r="B1841" s="292" t="s">
        <v>17078</v>
      </c>
      <c r="C1841" s="316" t="s">
        <v>14333</v>
      </c>
      <c r="D1841" s="292">
        <v>56019</v>
      </c>
      <c r="E1841" s="292" t="s">
        <v>14757</v>
      </c>
      <c r="F1841" s="292" t="s">
        <v>19088</v>
      </c>
      <c r="G1841" s="292" t="s">
        <v>19095</v>
      </c>
      <c r="H1841" s="293" t="s">
        <v>14828</v>
      </c>
      <c r="I1841" s="291">
        <v>5.0999999999999996</v>
      </c>
      <c r="J1841" s="292">
        <v>5.0999999999999996</v>
      </c>
      <c r="K1841" s="292">
        <v>2.6</v>
      </c>
      <c r="L1841" s="292">
        <v>0</v>
      </c>
      <c r="M1841" s="293">
        <v>0</v>
      </c>
      <c r="N1841" s="70"/>
    </row>
    <row r="1842" spans="1:14" x14ac:dyDescent="0.2">
      <c r="A1842" s="315" t="s">
        <v>1311</v>
      </c>
      <c r="B1842" s="292" t="s">
        <v>17078</v>
      </c>
      <c r="C1842" s="316" t="s">
        <v>14333</v>
      </c>
      <c r="D1842" s="292">
        <v>56019</v>
      </c>
      <c r="E1842" s="292" t="s">
        <v>14755</v>
      </c>
      <c r="F1842" s="292" t="s">
        <v>19088</v>
      </c>
      <c r="G1842" s="292" t="s">
        <v>19096</v>
      </c>
      <c r="H1842" s="293" t="s">
        <v>14828</v>
      </c>
      <c r="I1842" s="291">
        <v>16.2</v>
      </c>
      <c r="J1842" s="292">
        <v>16.2</v>
      </c>
      <c r="K1842" s="292">
        <v>16.2</v>
      </c>
      <c r="L1842" s="292">
        <v>0</v>
      </c>
      <c r="M1842" s="293">
        <v>0</v>
      </c>
      <c r="N1842" s="70"/>
    </row>
    <row r="1843" spans="1:14" x14ac:dyDescent="0.2">
      <c r="A1843" s="315" t="s">
        <v>1311</v>
      </c>
      <c r="B1843" s="292" t="s">
        <v>17078</v>
      </c>
      <c r="C1843" s="316" t="s">
        <v>14333</v>
      </c>
      <c r="D1843" s="292">
        <v>56019</v>
      </c>
      <c r="E1843" s="292" t="s">
        <v>14755</v>
      </c>
      <c r="F1843" s="292" t="s">
        <v>19088</v>
      </c>
      <c r="G1843" s="292" t="s">
        <v>19097</v>
      </c>
      <c r="H1843" s="293" t="s">
        <v>14828</v>
      </c>
      <c r="I1843" s="291">
        <v>16.2</v>
      </c>
      <c r="J1843" s="292">
        <v>16.2</v>
      </c>
      <c r="K1843" s="292">
        <v>16.2</v>
      </c>
      <c r="L1843" s="292">
        <v>0</v>
      </c>
      <c r="M1843" s="293">
        <v>0</v>
      </c>
      <c r="N1843" s="70"/>
    </row>
    <row r="1844" spans="1:14" x14ac:dyDescent="0.2">
      <c r="A1844" s="315" t="s">
        <v>1311</v>
      </c>
      <c r="B1844" s="292" t="s">
        <v>17078</v>
      </c>
      <c r="C1844" s="316" t="s">
        <v>14333</v>
      </c>
      <c r="D1844" s="292">
        <v>56019</v>
      </c>
      <c r="E1844" s="292" t="s">
        <v>14755</v>
      </c>
      <c r="F1844" s="292" t="s">
        <v>19088</v>
      </c>
      <c r="G1844" s="292" t="s">
        <v>19098</v>
      </c>
      <c r="H1844" s="293" t="s">
        <v>14828</v>
      </c>
      <c r="I1844" s="291">
        <v>16.2</v>
      </c>
      <c r="J1844" s="292">
        <v>16.2</v>
      </c>
      <c r="K1844" s="292">
        <v>16.2</v>
      </c>
      <c r="L1844" s="292">
        <v>0</v>
      </c>
      <c r="M1844" s="293">
        <v>0</v>
      </c>
      <c r="N1844" s="70"/>
    </row>
    <row r="1845" spans="1:14" x14ac:dyDescent="0.2">
      <c r="A1845" s="315" t="s">
        <v>1311</v>
      </c>
      <c r="B1845" s="292" t="s">
        <v>17078</v>
      </c>
      <c r="C1845" s="316" t="s">
        <v>14333</v>
      </c>
      <c r="D1845" s="292">
        <v>56019</v>
      </c>
      <c r="E1845" s="292" t="s">
        <v>14755</v>
      </c>
      <c r="F1845" s="292" t="s">
        <v>19088</v>
      </c>
      <c r="G1845" s="292" t="s">
        <v>19099</v>
      </c>
      <c r="H1845" s="293" t="s">
        <v>14828</v>
      </c>
      <c r="I1845" s="291">
        <v>16.2</v>
      </c>
      <c r="J1845" s="292">
        <v>16.2</v>
      </c>
      <c r="K1845" s="292">
        <v>16.2</v>
      </c>
      <c r="L1845" s="292">
        <v>0</v>
      </c>
      <c r="M1845" s="293">
        <v>0</v>
      </c>
      <c r="N1845" s="70"/>
    </row>
    <row r="1846" spans="1:14" x14ac:dyDescent="0.2">
      <c r="A1846" s="315" t="s">
        <v>1311</v>
      </c>
      <c r="B1846" s="292" t="s">
        <v>17078</v>
      </c>
      <c r="C1846" s="316" t="s">
        <v>14333</v>
      </c>
      <c r="D1846" s="292">
        <v>56019</v>
      </c>
      <c r="E1846" s="292" t="s">
        <v>14755</v>
      </c>
      <c r="F1846" s="292" t="s">
        <v>19088</v>
      </c>
      <c r="G1846" s="292" t="s">
        <v>19100</v>
      </c>
      <c r="H1846" s="293" t="s">
        <v>14828</v>
      </c>
      <c r="I1846" s="291">
        <v>16.2</v>
      </c>
      <c r="J1846" s="292">
        <v>16.2</v>
      </c>
      <c r="K1846" s="292">
        <v>16.2</v>
      </c>
      <c r="L1846" s="292">
        <v>0</v>
      </c>
      <c r="M1846" s="293">
        <v>0</v>
      </c>
      <c r="N1846" s="70"/>
    </row>
    <row r="1847" spans="1:14" x14ac:dyDescent="0.2">
      <c r="A1847" s="315" t="s">
        <v>1311</v>
      </c>
      <c r="B1847" s="292" t="s">
        <v>17078</v>
      </c>
      <c r="C1847" s="316" t="s">
        <v>14333</v>
      </c>
      <c r="D1847" s="292">
        <v>56019</v>
      </c>
      <c r="E1847" s="292" t="s">
        <v>14755</v>
      </c>
      <c r="F1847" s="292" t="s">
        <v>19088</v>
      </c>
      <c r="G1847" s="292" t="s">
        <v>19101</v>
      </c>
      <c r="H1847" s="293" t="s">
        <v>14828</v>
      </c>
      <c r="I1847" s="291">
        <v>16.2</v>
      </c>
      <c r="J1847" s="292">
        <v>16.2</v>
      </c>
      <c r="K1847" s="292">
        <v>16.2</v>
      </c>
      <c r="L1847" s="292">
        <v>0</v>
      </c>
      <c r="M1847" s="293">
        <v>0</v>
      </c>
      <c r="N1847" s="70"/>
    </row>
    <row r="1848" spans="1:14" x14ac:dyDescent="0.2">
      <c r="A1848" s="315" t="s">
        <v>1311</v>
      </c>
      <c r="B1848" s="292" t="s">
        <v>17078</v>
      </c>
      <c r="C1848" s="316" t="s">
        <v>14333</v>
      </c>
      <c r="D1848" s="292">
        <v>56019</v>
      </c>
      <c r="E1848" s="292" t="s">
        <v>14755</v>
      </c>
      <c r="F1848" s="292" t="s">
        <v>19088</v>
      </c>
      <c r="G1848" s="292" t="s">
        <v>19102</v>
      </c>
      <c r="H1848" s="293" t="s">
        <v>14828</v>
      </c>
      <c r="I1848" s="291">
        <v>16.2</v>
      </c>
      <c r="J1848" s="292">
        <v>16.2</v>
      </c>
      <c r="K1848" s="292">
        <v>16.2</v>
      </c>
      <c r="L1848" s="292">
        <v>0</v>
      </c>
      <c r="M1848" s="293">
        <v>0</v>
      </c>
      <c r="N1848" s="70"/>
    </row>
    <row r="1849" spans="1:14" x14ac:dyDescent="0.2">
      <c r="A1849" s="315" t="s">
        <v>1311</v>
      </c>
      <c r="B1849" s="292" t="s">
        <v>17078</v>
      </c>
      <c r="C1849" s="316" t="s">
        <v>14333</v>
      </c>
      <c r="D1849" s="292">
        <v>56019</v>
      </c>
      <c r="E1849" s="292" t="s">
        <v>14755</v>
      </c>
      <c r="F1849" s="292" t="s">
        <v>19088</v>
      </c>
      <c r="G1849" s="292" t="s">
        <v>19103</v>
      </c>
      <c r="H1849" s="293" t="s">
        <v>14828</v>
      </c>
      <c r="I1849" s="291">
        <v>16.2</v>
      </c>
      <c r="J1849" s="292">
        <v>16.2</v>
      </c>
      <c r="K1849" s="292">
        <v>16.2</v>
      </c>
      <c r="L1849" s="292">
        <v>0</v>
      </c>
      <c r="M1849" s="293">
        <v>0</v>
      </c>
      <c r="N1849" s="70"/>
    </row>
    <row r="1850" spans="1:14" x14ac:dyDescent="0.2">
      <c r="A1850" s="315" t="s">
        <v>1311</v>
      </c>
      <c r="B1850" s="292" t="s">
        <v>17078</v>
      </c>
      <c r="C1850" s="316" t="s">
        <v>14333</v>
      </c>
      <c r="D1850" s="292">
        <v>56019</v>
      </c>
      <c r="E1850" s="292" t="s">
        <v>14757</v>
      </c>
      <c r="F1850" s="292" t="s">
        <v>19104</v>
      </c>
      <c r="G1850" s="292" t="s">
        <v>19105</v>
      </c>
      <c r="H1850" s="293" t="s">
        <v>14828</v>
      </c>
      <c r="I1850" s="291">
        <v>5.7</v>
      </c>
      <c r="J1850" s="292">
        <v>5.7</v>
      </c>
      <c r="K1850" s="292">
        <v>2.8</v>
      </c>
      <c r="L1850" s="292">
        <v>0</v>
      </c>
      <c r="M1850" s="293">
        <v>0</v>
      </c>
      <c r="N1850" s="70"/>
    </row>
    <row r="1851" spans="1:14" x14ac:dyDescent="0.2">
      <c r="A1851" s="315" t="s">
        <v>1311</v>
      </c>
      <c r="B1851" s="292" t="s">
        <v>17078</v>
      </c>
      <c r="C1851" s="316" t="s">
        <v>14333</v>
      </c>
      <c r="D1851" s="292">
        <v>56019</v>
      </c>
      <c r="E1851" s="292" t="s">
        <v>14757</v>
      </c>
      <c r="F1851" s="292" t="s">
        <v>19104</v>
      </c>
      <c r="G1851" s="292" t="s">
        <v>19106</v>
      </c>
      <c r="H1851" s="293" t="s">
        <v>14828</v>
      </c>
      <c r="I1851" s="291">
        <v>5.7</v>
      </c>
      <c r="J1851" s="292">
        <v>5.7</v>
      </c>
      <c r="K1851" s="292">
        <v>2.8</v>
      </c>
      <c r="L1851" s="292">
        <v>0</v>
      </c>
      <c r="M1851" s="293">
        <v>0</v>
      </c>
      <c r="N1851" s="70"/>
    </row>
    <row r="1852" spans="1:14" x14ac:dyDescent="0.2">
      <c r="A1852" s="315" t="s">
        <v>1311</v>
      </c>
      <c r="B1852" s="292" t="s">
        <v>17078</v>
      </c>
      <c r="C1852" s="316" t="s">
        <v>14333</v>
      </c>
      <c r="D1852" s="292">
        <v>56019</v>
      </c>
      <c r="E1852" s="292" t="s">
        <v>14757</v>
      </c>
      <c r="F1852" s="292" t="s">
        <v>19104</v>
      </c>
      <c r="G1852" s="292" t="s">
        <v>19107</v>
      </c>
      <c r="H1852" s="293" t="s">
        <v>14828</v>
      </c>
      <c r="I1852" s="291">
        <v>5.7</v>
      </c>
      <c r="J1852" s="292">
        <v>5.7</v>
      </c>
      <c r="K1852" s="292">
        <v>2.8</v>
      </c>
      <c r="L1852" s="292">
        <v>0</v>
      </c>
      <c r="M1852" s="293">
        <v>0</v>
      </c>
      <c r="N1852" s="70"/>
    </row>
    <row r="1853" spans="1:14" x14ac:dyDescent="0.2">
      <c r="A1853" s="315" t="s">
        <v>1311</v>
      </c>
      <c r="B1853" s="292" t="s">
        <v>17078</v>
      </c>
      <c r="C1853" s="316" t="s">
        <v>14333</v>
      </c>
      <c r="D1853" s="292">
        <v>56019</v>
      </c>
      <c r="E1853" s="292" t="s">
        <v>14757</v>
      </c>
      <c r="F1853" s="292" t="s">
        <v>19104</v>
      </c>
      <c r="G1853" s="292" t="s">
        <v>19108</v>
      </c>
      <c r="H1853" s="293" t="s">
        <v>14828</v>
      </c>
      <c r="I1853" s="291">
        <v>5.7</v>
      </c>
      <c r="J1853" s="292">
        <v>5.7</v>
      </c>
      <c r="K1853" s="292">
        <v>2.8</v>
      </c>
      <c r="L1853" s="292">
        <v>0</v>
      </c>
      <c r="M1853" s="293">
        <v>0</v>
      </c>
      <c r="N1853" s="70"/>
    </row>
    <row r="1854" spans="1:14" x14ac:dyDescent="0.2">
      <c r="A1854" s="315" t="s">
        <v>1311</v>
      </c>
      <c r="B1854" s="292" t="s">
        <v>17078</v>
      </c>
      <c r="C1854" s="316" t="s">
        <v>14333</v>
      </c>
      <c r="D1854" s="292">
        <v>56019</v>
      </c>
      <c r="E1854" s="292" t="s">
        <v>14757</v>
      </c>
      <c r="F1854" s="292" t="s">
        <v>19104</v>
      </c>
      <c r="G1854" s="292" t="s">
        <v>19109</v>
      </c>
      <c r="H1854" s="293" t="s">
        <v>14828</v>
      </c>
      <c r="I1854" s="291">
        <v>5.7</v>
      </c>
      <c r="J1854" s="292">
        <v>5.7</v>
      </c>
      <c r="K1854" s="292">
        <v>2.8</v>
      </c>
      <c r="L1854" s="292">
        <v>0</v>
      </c>
      <c r="M1854" s="293">
        <v>0</v>
      </c>
      <c r="N1854" s="70"/>
    </row>
    <row r="1855" spans="1:14" x14ac:dyDescent="0.2">
      <c r="A1855" s="315" t="s">
        <v>1311</v>
      </c>
      <c r="B1855" s="292" t="s">
        <v>17078</v>
      </c>
      <c r="C1855" s="316" t="s">
        <v>14333</v>
      </c>
      <c r="D1855" s="292">
        <v>56019</v>
      </c>
      <c r="E1855" s="292" t="s">
        <v>14757</v>
      </c>
      <c r="F1855" s="292" t="s">
        <v>19104</v>
      </c>
      <c r="G1855" s="292" t="s">
        <v>19110</v>
      </c>
      <c r="H1855" s="293" t="s">
        <v>14828</v>
      </c>
      <c r="I1855" s="291">
        <v>5.7</v>
      </c>
      <c r="J1855" s="292">
        <v>5.7</v>
      </c>
      <c r="K1855" s="292">
        <v>2.8</v>
      </c>
      <c r="L1855" s="292">
        <v>0</v>
      </c>
      <c r="M1855" s="293">
        <v>0</v>
      </c>
      <c r="N1855" s="70"/>
    </row>
    <row r="1856" spans="1:14" x14ac:dyDescent="0.2">
      <c r="A1856" s="315" t="s">
        <v>1311</v>
      </c>
      <c r="B1856" s="292" t="s">
        <v>17078</v>
      </c>
      <c r="C1856" s="316" t="s">
        <v>14333</v>
      </c>
      <c r="D1856" s="292">
        <v>56019</v>
      </c>
      <c r="E1856" s="292" t="s">
        <v>14757</v>
      </c>
      <c r="F1856" s="292" t="s">
        <v>19104</v>
      </c>
      <c r="G1856" s="292" t="s">
        <v>19111</v>
      </c>
      <c r="H1856" s="293" t="s">
        <v>14828</v>
      </c>
      <c r="I1856" s="291">
        <v>5.7</v>
      </c>
      <c r="J1856" s="292">
        <v>5.7</v>
      </c>
      <c r="K1856" s="292">
        <v>2.8</v>
      </c>
      <c r="L1856" s="292">
        <v>0</v>
      </c>
      <c r="M1856" s="293">
        <v>0</v>
      </c>
      <c r="N1856" s="70"/>
    </row>
    <row r="1857" spans="1:14" x14ac:dyDescent="0.2">
      <c r="A1857" s="315" t="s">
        <v>1311</v>
      </c>
      <c r="B1857" s="292" t="s">
        <v>17078</v>
      </c>
      <c r="C1857" s="316" t="s">
        <v>14333</v>
      </c>
      <c r="D1857" s="292">
        <v>56019</v>
      </c>
      <c r="E1857" s="292" t="s">
        <v>14757</v>
      </c>
      <c r="F1857" s="292" t="s">
        <v>19104</v>
      </c>
      <c r="G1857" s="292" t="s">
        <v>19112</v>
      </c>
      <c r="H1857" s="293" t="s">
        <v>14828</v>
      </c>
      <c r="I1857" s="291">
        <v>5.7</v>
      </c>
      <c r="J1857" s="292">
        <v>5.7</v>
      </c>
      <c r="K1857" s="292">
        <v>2.8</v>
      </c>
      <c r="L1857" s="292">
        <v>0</v>
      </c>
      <c r="M1857" s="293">
        <v>0</v>
      </c>
      <c r="N1857" s="70"/>
    </row>
    <row r="1858" spans="1:14" x14ac:dyDescent="0.2">
      <c r="A1858" s="315" t="s">
        <v>1311</v>
      </c>
      <c r="B1858" s="292" t="s">
        <v>17078</v>
      </c>
      <c r="C1858" s="316" t="s">
        <v>14333</v>
      </c>
      <c r="D1858" s="292">
        <v>56019</v>
      </c>
      <c r="E1858" s="292" t="s">
        <v>14757</v>
      </c>
      <c r="F1858" s="292" t="s">
        <v>19104</v>
      </c>
      <c r="G1858" s="292" t="s">
        <v>19113</v>
      </c>
      <c r="H1858" s="293" t="s">
        <v>14828</v>
      </c>
      <c r="I1858" s="291">
        <v>5.7</v>
      </c>
      <c r="J1858" s="292">
        <v>5.7</v>
      </c>
      <c r="K1858" s="292">
        <v>2.8</v>
      </c>
      <c r="L1858" s="292">
        <v>0</v>
      </c>
      <c r="M1858" s="293">
        <v>0</v>
      </c>
      <c r="N1858" s="70"/>
    </row>
    <row r="1859" spans="1:14" x14ac:dyDescent="0.2">
      <c r="A1859" s="315" t="s">
        <v>1311</v>
      </c>
      <c r="B1859" s="292" t="s">
        <v>17078</v>
      </c>
      <c r="C1859" s="316" t="s">
        <v>14333</v>
      </c>
      <c r="D1859" s="292">
        <v>56019</v>
      </c>
      <c r="E1859" s="292" t="s">
        <v>14757</v>
      </c>
      <c r="F1859" s="292" t="s">
        <v>19104</v>
      </c>
      <c r="G1859" s="292" t="s">
        <v>19114</v>
      </c>
      <c r="H1859" s="293" t="s">
        <v>14828</v>
      </c>
      <c r="I1859" s="291">
        <v>5.7</v>
      </c>
      <c r="J1859" s="292">
        <v>5.7</v>
      </c>
      <c r="K1859" s="292">
        <v>2.8</v>
      </c>
      <c r="L1859" s="292">
        <v>0</v>
      </c>
      <c r="M1859" s="293">
        <v>0</v>
      </c>
      <c r="N1859" s="70"/>
    </row>
    <row r="1860" spans="1:14" x14ac:dyDescent="0.2">
      <c r="A1860" s="315" t="s">
        <v>1311</v>
      </c>
      <c r="B1860" s="292" t="s">
        <v>17078</v>
      </c>
      <c r="C1860" s="316" t="s">
        <v>14333</v>
      </c>
      <c r="D1860" s="292">
        <v>56019</v>
      </c>
      <c r="E1860" s="292" t="s">
        <v>14757</v>
      </c>
      <c r="F1860" s="292" t="s">
        <v>19104</v>
      </c>
      <c r="G1860" s="292" t="s">
        <v>19115</v>
      </c>
      <c r="H1860" s="293" t="s">
        <v>14828</v>
      </c>
      <c r="I1860" s="291">
        <v>5.7</v>
      </c>
      <c r="J1860" s="292">
        <v>5.7</v>
      </c>
      <c r="K1860" s="292">
        <v>2.8</v>
      </c>
      <c r="L1860" s="292">
        <v>0</v>
      </c>
      <c r="M1860" s="293">
        <v>0</v>
      </c>
      <c r="N1860" s="70"/>
    </row>
    <row r="1861" spans="1:14" x14ac:dyDescent="0.2">
      <c r="A1861" s="315" t="s">
        <v>1311</v>
      </c>
      <c r="B1861" s="292" t="s">
        <v>17078</v>
      </c>
      <c r="C1861" s="316" t="s">
        <v>14333</v>
      </c>
      <c r="D1861" s="292">
        <v>56019</v>
      </c>
      <c r="E1861" s="292" t="s">
        <v>14757</v>
      </c>
      <c r="F1861" s="292" t="s">
        <v>19104</v>
      </c>
      <c r="G1861" s="292" t="s">
        <v>19116</v>
      </c>
      <c r="H1861" s="293" t="s">
        <v>14828</v>
      </c>
      <c r="I1861" s="291">
        <v>5.7</v>
      </c>
      <c r="J1861" s="292">
        <v>5.7</v>
      </c>
      <c r="K1861" s="292">
        <v>2.8</v>
      </c>
      <c r="L1861" s="292">
        <v>0</v>
      </c>
      <c r="M1861" s="293">
        <v>0</v>
      </c>
      <c r="N1861" s="70"/>
    </row>
    <row r="1862" spans="1:14" x14ac:dyDescent="0.2">
      <c r="A1862" s="315" t="s">
        <v>1311</v>
      </c>
      <c r="B1862" s="292" t="s">
        <v>17078</v>
      </c>
      <c r="C1862" s="316" t="s">
        <v>14333</v>
      </c>
      <c r="D1862" s="292">
        <v>56019</v>
      </c>
      <c r="E1862" s="292" t="s">
        <v>14757</v>
      </c>
      <c r="F1862" s="292" t="s">
        <v>19117</v>
      </c>
      <c r="G1862" s="292" t="s">
        <v>19118</v>
      </c>
      <c r="H1862" s="293" t="s">
        <v>14828</v>
      </c>
      <c r="I1862" s="291">
        <v>5.7</v>
      </c>
      <c r="J1862" s="292">
        <v>5.7</v>
      </c>
      <c r="K1862" s="292">
        <v>2.8</v>
      </c>
      <c r="L1862" s="292">
        <v>0</v>
      </c>
      <c r="M1862" s="293">
        <v>0</v>
      </c>
      <c r="N1862" s="70"/>
    </row>
    <row r="1863" spans="1:14" x14ac:dyDescent="0.2">
      <c r="A1863" s="315" t="s">
        <v>1311</v>
      </c>
      <c r="B1863" s="292" t="s">
        <v>17078</v>
      </c>
      <c r="C1863" s="316" t="s">
        <v>14333</v>
      </c>
      <c r="D1863" s="292">
        <v>56019</v>
      </c>
      <c r="E1863" s="292" t="s">
        <v>14757</v>
      </c>
      <c r="F1863" s="292" t="s">
        <v>19117</v>
      </c>
      <c r="G1863" s="292" t="s">
        <v>19119</v>
      </c>
      <c r="H1863" s="293" t="s">
        <v>14828</v>
      </c>
      <c r="I1863" s="291">
        <v>5.7</v>
      </c>
      <c r="J1863" s="292">
        <v>5.7</v>
      </c>
      <c r="K1863" s="292">
        <v>2.8</v>
      </c>
      <c r="L1863" s="292">
        <v>0</v>
      </c>
      <c r="M1863" s="293">
        <v>0</v>
      </c>
      <c r="N1863" s="70"/>
    </row>
    <row r="1864" spans="1:14" x14ac:dyDescent="0.2">
      <c r="A1864" s="315" t="s">
        <v>1311</v>
      </c>
      <c r="B1864" s="292" t="s">
        <v>17078</v>
      </c>
      <c r="C1864" s="316" t="s">
        <v>14333</v>
      </c>
      <c r="D1864" s="292">
        <v>56019</v>
      </c>
      <c r="E1864" s="292" t="s">
        <v>14757</v>
      </c>
      <c r="F1864" s="292" t="s">
        <v>19117</v>
      </c>
      <c r="G1864" s="292" t="s">
        <v>19120</v>
      </c>
      <c r="H1864" s="293" t="s">
        <v>14828</v>
      </c>
      <c r="I1864" s="291">
        <v>5.7</v>
      </c>
      <c r="J1864" s="292">
        <v>5.7</v>
      </c>
      <c r="K1864" s="292">
        <v>2.8</v>
      </c>
      <c r="L1864" s="292">
        <v>0</v>
      </c>
      <c r="M1864" s="293">
        <v>0</v>
      </c>
      <c r="N1864" s="70"/>
    </row>
    <row r="1865" spans="1:14" x14ac:dyDescent="0.2">
      <c r="A1865" s="315" t="s">
        <v>1311</v>
      </c>
      <c r="B1865" s="292" t="s">
        <v>17078</v>
      </c>
      <c r="C1865" s="316" t="s">
        <v>14333</v>
      </c>
      <c r="D1865" s="292">
        <v>56019</v>
      </c>
      <c r="E1865" s="292" t="s">
        <v>14757</v>
      </c>
      <c r="F1865" s="292" t="s">
        <v>19117</v>
      </c>
      <c r="G1865" s="292" t="s">
        <v>19121</v>
      </c>
      <c r="H1865" s="293" t="s">
        <v>14828</v>
      </c>
      <c r="I1865" s="291">
        <v>5.7</v>
      </c>
      <c r="J1865" s="292">
        <v>5.7</v>
      </c>
      <c r="K1865" s="292">
        <v>2.8</v>
      </c>
      <c r="L1865" s="292">
        <v>0</v>
      </c>
      <c r="M1865" s="293">
        <v>0</v>
      </c>
      <c r="N1865" s="70"/>
    </row>
    <row r="1866" spans="1:14" x14ac:dyDescent="0.2">
      <c r="A1866" s="315" t="s">
        <v>1311</v>
      </c>
      <c r="B1866" s="292" t="s">
        <v>17078</v>
      </c>
      <c r="C1866" s="316" t="s">
        <v>14333</v>
      </c>
      <c r="D1866" s="292">
        <v>56019</v>
      </c>
      <c r="E1866" s="292" t="s">
        <v>14757</v>
      </c>
      <c r="F1866" s="292" t="s">
        <v>19117</v>
      </c>
      <c r="G1866" s="292" t="s">
        <v>19122</v>
      </c>
      <c r="H1866" s="293" t="s">
        <v>14828</v>
      </c>
      <c r="I1866" s="291">
        <v>5.7</v>
      </c>
      <c r="J1866" s="292">
        <v>5.7</v>
      </c>
      <c r="K1866" s="292">
        <v>2.8</v>
      </c>
      <c r="L1866" s="292">
        <v>0</v>
      </c>
      <c r="M1866" s="293">
        <v>0</v>
      </c>
      <c r="N1866" s="70"/>
    </row>
    <row r="1867" spans="1:14" x14ac:dyDescent="0.2">
      <c r="A1867" s="315" t="s">
        <v>1311</v>
      </c>
      <c r="B1867" s="292" t="s">
        <v>17078</v>
      </c>
      <c r="C1867" s="316" t="s">
        <v>14333</v>
      </c>
      <c r="D1867" s="292">
        <v>56019</v>
      </c>
      <c r="E1867" s="292" t="s">
        <v>14757</v>
      </c>
      <c r="F1867" s="292" t="s">
        <v>19117</v>
      </c>
      <c r="G1867" s="292" t="s">
        <v>19123</v>
      </c>
      <c r="H1867" s="293" t="s">
        <v>14828</v>
      </c>
      <c r="I1867" s="291">
        <v>5.7</v>
      </c>
      <c r="J1867" s="292">
        <v>5.7</v>
      </c>
      <c r="K1867" s="292">
        <v>2.8</v>
      </c>
      <c r="L1867" s="292">
        <v>0</v>
      </c>
      <c r="M1867" s="293">
        <v>0</v>
      </c>
      <c r="N1867" s="70"/>
    </row>
    <row r="1868" spans="1:14" x14ac:dyDescent="0.2">
      <c r="A1868" s="315" t="s">
        <v>1311</v>
      </c>
      <c r="B1868" s="292" t="s">
        <v>17078</v>
      </c>
      <c r="C1868" s="316" t="s">
        <v>14333</v>
      </c>
      <c r="D1868" s="292">
        <v>56019</v>
      </c>
      <c r="E1868" s="292" t="s">
        <v>14757</v>
      </c>
      <c r="F1868" s="292" t="s">
        <v>19117</v>
      </c>
      <c r="G1868" s="292" t="s">
        <v>19124</v>
      </c>
      <c r="H1868" s="293" t="s">
        <v>14828</v>
      </c>
      <c r="I1868" s="291">
        <v>5.7</v>
      </c>
      <c r="J1868" s="292">
        <v>5.7</v>
      </c>
      <c r="K1868" s="292">
        <v>2.8</v>
      </c>
      <c r="L1868" s="292">
        <v>0</v>
      </c>
      <c r="M1868" s="293">
        <v>0</v>
      </c>
      <c r="N1868" s="70"/>
    </row>
    <row r="1869" spans="1:14" x14ac:dyDescent="0.2">
      <c r="A1869" s="315" t="s">
        <v>1311</v>
      </c>
      <c r="B1869" s="292" t="s">
        <v>17078</v>
      </c>
      <c r="C1869" s="316" t="s">
        <v>14333</v>
      </c>
      <c r="D1869" s="292">
        <v>56019</v>
      </c>
      <c r="E1869" s="292" t="s">
        <v>14757</v>
      </c>
      <c r="F1869" s="292" t="s">
        <v>19117</v>
      </c>
      <c r="G1869" s="292" t="s">
        <v>19125</v>
      </c>
      <c r="H1869" s="293" t="s">
        <v>14828</v>
      </c>
      <c r="I1869" s="291">
        <v>5.7</v>
      </c>
      <c r="J1869" s="292">
        <v>5.7</v>
      </c>
      <c r="K1869" s="292">
        <v>2.8</v>
      </c>
      <c r="L1869" s="292">
        <v>0</v>
      </c>
      <c r="M1869" s="293">
        <v>0</v>
      </c>
      <c r="N1869" s="70"/>
    </row>
    <row r="1870" spans="1:14" x14ac:dyDescent="0.2">
      <c r="A1870" s="315" t="s">
        <v>1311</v>
      </c>
      <c r="B1870" s="292" t="s">
        <v>17078</v>
      </c>
      <c r="C1870" s="316" t="s">
        <v>14333</v>
      </c>
      <c r="D1870" s="292">
        <v>56019</v>
      </c>
      <c r="E1870" s="292" t="s">
        <v>14757</v>
      </c>
      <c r="F1870" s="292" t="s">
        <v>19117</v>
      </c>
      <c r="G1870" s="292" t="s">
        <v>19126</v>
      </c>
      <c r="H1870" s="293" t="s">
        <v>14828</v>
      </c>
      <c r="I1870" s="291">
        <v>5.7</v>
      </c>
      <c r="J1870" s="292">
        <v>5.7</v>
      </c>
      <c r="K1870" s="292">
        <v>2.8</v>
      </c>
      <c r="L1870" s="292">
        <v>0</v>
      </c>
      <c r="M1870" s="293">
        <v>0</v>
      </c>
      <c r="N1870" s="70"/>
    </row>
    <row r="1871" spans="1:14" x14ac:dyDescent="0.2">
      <c r="A1871" s="315" t="s">
        <v>1311</v>
      </c>
      <c r="B1871" s="292" t="s">
        <v>17078</v>
      </c>
      <c r="C1871" s="316" t="s">
        <v>14333</v>
      </c>
      <c r="D1871" s="292">
        <v>56019</v>
      </c>
      <c r="E1871" s="292" t="s">
        <v>14757</v>
      </c>
      <c r="F1871" s="292" t="s">
        <v>19117</v>
      </c>
      <c r="G1871" s="292" t="s">
        <v>19127</v>
      </c>
      <c r="H1871" s="293" t="s">
        <v>14828</v>
      </c>
      <c r="I1871" s="291">
        <v>5.7</v>
      </c>
      <c r="J1871" s="292">
        <v>5.7</v>
      </c>
      <c r="K1871" s="292">
        <v>2.8</v>
      </c>
      <c r="L1871" s="292">
        <v>0</v>
      </c>
      <c r="M1871" s="293">
        <v>0</v>
      </c>
      <c r="N1871" s="70"/>
    </row>
    <row r="1872" spans="1:14" x14ac:dyDescent="0.2">
      <c r="A1872" s="315" t="s">
        <v>1311</v>
      </c>
      <c r="B1872" s="292" t="s">
        <v>17078</v>
      </c>
      <c r="C1872" s="316" t="s">
        <v>14333</v>
      </c>
      <c r="D1872" s="292">
        <v>56019</v>
      </c>
      <c r="E1872" s="292" t="s">
        <v>14757</v>
      </c>
      <c r="F1872" s="292" t="s">
        <v>19117</v>
      </c>
      <c r="G1872" s="292" t="s">
        <v>19128</v>
      </c>
      <c r="H1872" s="293" t="s">
        <v>14828</v>
      </c>
      <c r="I1872" s="291">
        <v>5.7</v>
      </c>
      <c r="J1872" s="292">
        <v>5.7</v>
      </c>
      <c r="K1872" s="292">
        <v>2.8</v>
      </c>
      <c r="L1872" s="292">
        <v>0</v>
      </c>
      <c r="M1872" s="293">
        <v>0</v>
      </c>
      <c r="N1872" s="70"/>
    </row>
    <row r="1873" spans="1:14" x14ac:dyDescent="0.2">
      <c r="A1873" s="315" t="s">
        <v>1311</v>
      </c>
      <c r="B1873" s="292" t="s">
        <v>17078</v>
      </c>
      <c r="C1873" s="316" t="s">
        <v>14333</v>
      </c>
      <c r="D1873" s="292">
        <v>56019</v>
      </c>
      <c r="E1873" s="292" t="s">
        <v>14757</v>
      </c>
      <c r="F1873" s="292" t="s">
        <v>19117</v>
      </c>
      <c r="G1873" s="292" t="s">
        <v>19129</v>
      </c>
      <c r="H1873" s="293" t="s">
        <v>14828</v>
      </c>
      <c r="I1873" s="291">
        <v>5.7</v>
      </c>
      <c r="J1873" s="292">
        <v>5.7</v>
      </c>
      <c r="K1873" s="292">
        <v>2.8</v>
      </c>
      <c r="L1873" s="292">
        <v>0</v>
      </c>
      <c r="M1873" s="293">
        <v>0</v>
      </c>
      <c r="N1873" s="70"/>
    </row>
    <row r="1874" spans="1:14" x14ac:dyDescent="0.2">
      <c r="A1874" s="315" t="s">
        <v>1311</v>
      </c>
      <c r="B1874" s="292" t="s">
        <v>17078</v>
      </c>
      <c r="C1874" s="316" t="s">
        <v>14333</v>
      </c>
      <c r="D1874" s="292">
        <v>56019</v>
      </c>
      <c r="E1874" s="292" t="s">
        <v>14757</v>
      </c>
      <c r="F1874" s="292" t="s">
        <v>19117</v>
      </c>
      <c r="G1874" s="292" t="s">
        <v>19130</v>
      </c>
      <c r="H1874" s="293" t="s">
        <v>14828</v>
      </c>
      <c r="I1874" s="291">
        <v>5.7</v>
      </c>
      <c r="J1874" s="292">
        <v>5.7</v>
      </c>
      <c r="K1874" s="292">
        <v>2.8</v>
      </c>
      <c r="L1874" s="292">
        <v>0</v>
      </c>
      <c r="M1874" s="293">
        <v>0</v>
      </c>
      <c r="N1874" s="70"/>
    </row>
    <row r="1875" spans="1:14" x14ac:dyDescent="0.2">
      <c r="A1875" s="315" t="s">
        <v>1311</v>
      </c>
      <c r="B1875" s="292" t="s">
        <v>17078</v>
      </c>
      <c r="C1875" s="316" t="s">
        <v>14333</v>
      </c>
      <c r="D1875" s="292">
        <v>56019</v>
      </c>
      <c r="E1875" s="292" t="s">
        <v>14757</v>
      </c>
      <c r="F1875" s="292" t="s">
        <v>19117</v>
      </c>
      <c r="G1875" s="292" t="s">
        <v>19131</v>
      </c>
      <c r="H1875" s="293" t="s">
        <v>14828</v>
      </c>
      <c r="I1875" s="291">
        <v>5.7</v>
      </c>
      <c r="J1875" s="292">
        <v>5.7</v>
      </c>
      <c r="K1875" s="292">
        <v>2.8</v>
      </c>
      <c r="L1875" s="292">
        <v>0</v>
      </c>
      <c r="M1875" s="293">
        <v>0</v>
      </c>
      <c r="N1875" s="70"/>
    </row>
    <row r="1876" spans="1:14" x14ac:dyDescent="0.2">
      <c r="A1876" s="315" t="s">
        <v>1311</v>
      </c>
      <c r="B1876" s="292" t="s">
        <v>17078</v>
      </c>
      <c r="C1876" s="316" t="s">
        <v>14333</v>
      </c>
      <c r="D1876" s="292">
        <v>56019</v>
      </c>
      <c r="E1876" s="292" t="s">
        <v>14757</v>
      </c>
      <c r="F1876" s="292" t="s">
        <v>19117</v>
      </c>
      <c r="G1876" s="292" t="s">
        <v>19132</v>
      </c>
      <c r="H1876" s="293" t="s">
        <v>14828</v>
      </c>
      <c r="I1876" s="291">
        <v>5.7</v>
      </c>
      <c r="J1876" s="292">
        <v>5.7</v>
      </c>
      <c r="K1876" s="292">
        <v>2.8</v>
      </c>
      <c r="L1876" s="292">
        <v>0</v>
      </c>
      <c r="M1876" s="293">
        <v>0</v>
      </c>
      <c r="N1876" s="70"/>
    </row>
    <row r="1877" spans="1:14" x14ac:dyDescent="0.2">
      <c r="A1877" s="315" t="s">
        <v>1311</v>
      </c>
      <c r="B1877" s="292" t="s">
        <v>17078</v>
      </c>
      <c r="C1877" s="316" t="s">
        <v>14333</v>
      </c>
      <c r="D1877" s="292">
        <v>56019</v>
      </c>
      <c r="E1877" s="292" t="s">
        <v>14757</v>
      </c>
      <c r="F1877" s="292" t="s">
        <v>19117</v>
      </c>
      <c r="G1877" s="292" t="s">
        <v>19133</v>
      </c>
      <c r="H1877" s="293" t="s">
        <v>14828</v>
      </c>
      <c r="I1877" s="291">
        <v>5.7</v>
      </c>
      <c r="J1877" s="292">
        <v>5.7</v>
      </c>
      <c r="K1877" s="292">
        <v>2.8</v>
      </c>
      <c r="L1877" s="292">
        <v>0</v>
      </c>
      <c r="M1877" s="293">
        <v>0</v>
      </c>
      <c r="N1877" s="70"/>
    </row>
    <row r="1878" spans="1:14" x14ac:dyDescent="0.2">
      <c r="A1878" s="315" t="s">
        <v>1311</v>
      </c>
      <c r="B1878" s="292" t="s">
        <v>17078</v>
      </c>
      <c r="C1878" s="316" t="s">
        <v>14333</v>
      </c>
      <c r="D1878" s="292">
        <v>56019</v>
      </c>
      <c r="E1878" s="292" t="s">
        <v>14757</v>
      </c>
      <c r="F1878" s="292" t="s">
        <v>19134</v>
      </c>
      <c r="G1878" s="292" t="s">
        <v>19135</v>
      </c>
      <c r="H1878" s="293" t="s">
        <v>14828</v>
      </c>
      <c r="I1878" s="291">
        <v>3.8620000000000001</v>
      </c>
      <c r="J1878" s="292">
        <v>0</v>
      </c>
      <c r="K1878" s="292">
        <v>0</v>
      </c>
      <c r="L1878" s="292">
        <v>0</v>
      </c>
      <c r="M1878" s="293">
        <v>0</v>
      </c>
      <c r="N1878" s="70"/>
    </row>
    <row r="1879" spans="1:14" x14ac:dyDescent="0.2">
      <c r="A1879" s="315" t="s">
        <v>1311</v>
      </c>
      <c r="B1879" s="292" t="s">
        <v>17078</v>
      </c>
      <c r="C1879" s="316" t="s">
        <v>14333</v>
      </c>
      <c r="D1879" s="292">
        <v>56019</v>
      </c>
      <c r="E1879" s="292" t="s">
        <v>14757</v>
      </c>
      <c r="F1879" s="292" t="s">
        <v>19134</v>
      </c>
      <c r="G1879" s="292" t="s">
        <v>19136</v>
      </c>
      <c r="H1879" s="293" t="s">
        <v>14828</v>
      </c>
      <c r="I1879" s="291">
        <v>3.8620000000000001</v>
      </c>
      <c r="J1879" s="292">
        <v>0</v>
      </c>
      <c r="K1879" s="292">
        <v>0</v>
      </c>
      <c r="L1879" s="292">
        <v>0</v>
      </c>
      <c r="M1879" s="293">
        <v>0</v>
      </c>
      <c r="N1879" s="70"/>
    </row>
    <row r="1880" spans="1:14" x14ac:dyDescent="0.2">
      <c r="A1880" s="315" t="s">
        <v>1311</v>
      </c>
      <c r="B1880" s="292" t="s">
        <v>17078</v>
      </c>
      <c r="C1880" s="316" t="s">
        <v>14333</v>
      </c>
      <c r="D1880" s="292">
        <v>56019</v>
      </c>
      <c r="E1880" s="292" t="s">
        <v>14755</v>
      </c>
      <c r="F1880" s="292" t="s">
        <v>19137</v>
      </c>
      <c r="G1880" s="292" t="s">
        <v>19138</v>
      </c>
      <c r="H1880" s="293" t="s">
        <v>14828</v>
      </c>
      <c r="I1880" s="291">
        <v>16.222999999999999</v>
      </c>
      <c r="J1880" s="292">
        <v>6.0140000000000002</v>
      </c>
      <c r="K1880" s="292">
        <v>16.199000000000002</v>
      </c>
      <c r="L1880" s="292">
        <v>0</v>
      </c>
      <c r="M1880" s="293">
        <v>0</v>
      </c>
      <c r="N1880" s="70"/>
    </row>
    <row r="1881" spans="1:14" x14ac:dyDescent="0.2">
      <c r="A1881" s="315" t="s">
        <v>1311</v>
      </c>
      <c r="B1881" s="292" t="s">
        <v>17078</v>
      </c>
      <c r="C1881" s="316" t="s">
        <v>14333</v>
      </c>
      <c r="D1881" s="292">
        <v>56019</v>
      </c>
      <c r="E1881" s="292" t="s">
        <v>14755</v>
      </c>
      <c r="F1881" s="292" t="s">
        <v>19137</v>
      </c>
      <c r="G1881" s="292" t="s">
        <v>19139</v>
      </c>
      <c r="H1881" s="293" t="s">
        <v>14828</v>
      </c>
      <c r="I1881" s="291">
        <v>16.222999999999999</v>
      </c>
      <c r="J1881" s="292">
        <v>6.0140000000000002</v>
      </c>
      <c r="K1881" s="292">
        <v>16.199000000000002</v>
      </c>
      <c r="L1881" s="292">
        <v>0</v>
      </c>
      <c r="M1881" s="293">
        <v>0</v>
      </c>
      <c r="N1881" s="70"/>
    </row>
    <row r="1882" spans="1:14" x14ac:dyDescent="0.2">
      <c r="A1882" s="315" t="s">
        <v>1311</v>
      </c>
      <c r="B1882" s="292" t="s">
        <v>17078</v>
      </c>
      <c r="C1882" s="316" t="s">
        <v>14333</v>
      </c>
      <c r="D1882" s="292">
        <v>56019</v>
      </c>
      <c r="E1882" s="292" t="s">
        <v>14755</v>
      </c>
      <c r="F1882" s="292" t="s">
        <v>19137</v>
      </c>
      <c r="G1882" s="292" t="s">
        <v>19140</v>
      </c>
      <c r="H1882" s="293" t="s">
        <v>14828</v>
      </c>
      <c r="I1882" s="291">
        <v>16.222999999999999</v>
      </c>
      <c r="J1882" s="292">
        <v>6.0140000000000002</v>
      </c>
      <c r="K1882" s="292">
        <v>16.199000000000002</v>
      </c>
      <c r="L1882" s="292">
        <v>0</v>
      </c>
      <c r="M1882" s="293">
        <v>0</v>
      </c>
      <c r="N1882" s="70"/>
    </row>
    <row r="1883" spans="1:14" x14ac:dyDescent="0.2">
      <c r="A1883" s="315" t="s">
        <v>1311</v>
      </c>
      <c r="B1883" s="292" t="s">
        <v>17078</v>
      </c>
      <c r="C1883" s="316" t="s">
        <v>14333</v>
      </c>
      <c r="D1883" s="292">
        <v>56019</v>
      </c>
      <c r="E1883" s="292" t="s">
        <v>14755</v>
      </c>
      <c r="F1883" s="292" t="s">
        <v>19137</v>
      </c>
      <c r="G1883" s="292" t="s">
        <v>19141</v>
      </c>
      <c r="H1883" s="293" t="s">
        <v>14828</v>
      </c>
      <c r="I1883" s="291">
        <v>16.222999999999999</v>
      </c>
      <c r="J1883" s="292">
        <v>6.0140000000000002</v>
      </c>
      <c r="K1883" s="292">
        <v>16.199000000000002</v>
      </c>
      <c r="L1883" s="292">
        <v>0</v>
      </c>
      <c r="M1883" s="293">
        <v>0</v>
      </c>
      <c r="N1883" s="70"/>
    </row>
    <row r="1884" spans="1:14" x14ac:dyDescent="0.2">
      <c r="A1884" s="315" t="s">
        <v>1311</v>
      </c>
      <c r="B1884" s="292" t="s">
        <v>17078</v>
      </c>
      <c r="C1884" s="316" t="s">
        <v>14333</v>
      </c>
      <c r="D1884" s="292">
        <v>56019</v>
      </c>
      <c r="E1884" s="292" t="s">
        <v>14755</v>
      </c>
      <c r="F1884" s="292" t="s">
        <v>19137</v>
      </c>
      <c r="G1884" s="292" t="s">
        <v>19142</v>
      </c>
      <c r="H1884" s="293" t="s">
        <v>14828</v>
      </c>
      <c r="I1884" s="291">
        <v>16.222999999999999</v>
      </c>
      <c r="J1884" s="292">
        <v>6.0140000000000002</v>
      </c>
      <c r="K1884" s="292">
        <v>16.199000000000002</v>
      </c>
      <c r="L1884" s="292">
        <v>0</v>
      </c>
      <c r="M1884" s="293">
        <v>0</v>
      </c>
      <c r="N1884" s="70"/>
    </row>
    <row r="1885" spans="1:14" x14ac:dyDescent="0.2">
      <c r="A1885" s="315" t="s">
        <v>1311</v>
      </c>
      <c r="B1885" s="292" t="s">
        <v>17078</v>
      </c>
      <c r="C1885" s="316" t="s">
        <v>14333</v>
      </c>
      <c r="D1885" s="292">
        <v>56019</v>
      </c>
      <c r="E1885" s="292" t="s">
        <v>15947</v>
      </c>
      <c r="F1885" s="292" t="s">
        <v>19137</v>
      </c>
      <c r="G1885" s="292" t="s">
        <v>19143</v>
      </c>
      <c r="H1885" s="293" t="s">
        <v>14828</v>
      </c>
      <c r="I1885" s="291">
        <v>2.2109999999999999</v>
      </c>
      <c r="J1885" s="292">
        <v>0.754</v>
      </c>
      <c r="K1885" s="292">
        <v>1.0050000000000001</v>
      </c>
      <c r="L1885" s="292">
        <v>0</v>
      </c>
      <c r="M1885" s="293">
        <v>0</v>
      </c>
      <c r="N1885" s="70"/>
    </row>
    <row r="1886" spans="1:14" x14ac:dyDescent="0.2">
      <c r="A1886" s="315" t="s">
        <v>1311</v>
      </c>
      <c r="B1886" s="292" t="s">
        <v>17078</v>
      </c>
      <c r="C1886" s="316" t="s">
        <v>14333</v>
      </c>
      <c r="D1886" s="292">
        <v>56019</v>
      </c>
      <c r="E1886" s="292" t="s">
        <v>15947</v>
      </c>
      <c r="F1886" s="292" t="s">
        <v>19137</v>
      </c>
      <c r="G1886" s="292" t="s">
        <v>19144</v>
      </c>
      <c r="H1886" s="293" t="s">
        <v>14828</v>
      </c>
      <c r="I1886" s="291">
        <v>2.2109999999999999</v>
      </c>
      <c r="J1886" s="292">
        <v>0.754</v>
      </c>
      <c r="K1886" s="292">
        <v>1.0050000000000001</v>
      </c>
      <c r="L1886" s="292">
        <v>0</v>
      </c>
      <c r="M1886" s="293">
        <v>0</v>
      </c>
      <c r="N1886" s="70"/>
    </row>
    <row r="1887" spans="1:14" x14ac:dyDescent="0.2">
      <c r="A1887" s="315" t="s">
        <v>1311</v>
      </c>
      <c r="B1887" s="292" t="s">
        <v>17078</v>
      </c>
      <c r="C1887" s="316" t="s">
        <v>14333</v>
      </c>
      <c r="D1887" s="292">
        <v>56019</v>
      </c>
      <c r="E1887" s="292" t="s">
        <v>14757</v>
      </c>
      <c r="F1887" s="292" t="s">
        <v>19145</v>
      </c>
      <c r="G1887" s="292" t="s">
        <v>19146</v>
      </c>
      <c r="H1887" s="293" t="s">
        <v>14828</v>
      </c>
      <c r="I1887" s="291">
        <v>3.8620000000000001</v>
      </c>
      <c r="J1887" s="292">
        <v>0</v>
      </c>
      <c r="K1887" s="292">
        <v>0</v>
      </c>
      <c r="L1887" s="292">
        <v>0</v>
      </c>
      <c r="M1887" s="293">
        <v>0</v>
      </c>
      <c r="N1887" s="70"/>
    </row>
    <row r="1888" spans="1:14" x14ac:dyDescent="0.2">
      <c r="A1888" s="315" t="s">
        <v>1311</v>
      </c>
      <c r="B1888" s="292" t="s">
        <v>17078</v>
      </c>
      <c r="C1888" s="316" t="s">
        <v>14333</v>
      </c>
      <c r="D1888" s="292">
        <v>56019</v>
      </c>
      <c r="E1888" s="292" t="s">
        <v>14757</v>
      </c>
      <c r="F1888" s="292" t="s">
        <v>19145</v>
      </c>
      <c r="G1888" s="292" t="s">
        <v>19147</v>
      </c>
      <c r="H1888" s="293" t="s">
        <v>14828</v>
      </c>
      <c r="I1888" s="291">
        <v>3.8620000000000001</v>
      </c>
      <c r="J1888" s="292">
        <v>0</v>
      </c>
      <c r="K1888" s="292">
        <v>0</v>
      </c>
      <c r="L1888" s="292">
        <v>0</v>
      </c>
      <c r="M1888" s="293">
        <v>0</v>
      </c>
      <c r="N1888" s="70"/>
    </row>
    <row r="1889" spans="1:14" x14ac:dyDescent="0.2">
      <c r="A1889" s="315" t="s">
        <v>1311</v>
      </c>
      <c r="B1889" s="292" t="s">
        <v>17078</v>
      </c>
      <c r="C1889" s="316" t="s">
        <v>14333</v>
      </c>
      <c r="D1889" s="292">
        <v>56019</v>
      </c>
      <c r="E1889" s="292" t="s">
        <v>14757</v>
      </c>
      <c r="F1889" s="292" t="s">
        <v>19148</v>
      </c>
      <c r="G1889" s="292" t="s">
        <v>19149</v>
      </c>
      <c r="H1889" s="293" t="s">
        <v>14828</v>
      </c>
      <c r="I1889" s="291">
        <v>3.8620000000000001</v>
      </c>
      <c r="J1889" s="292">
        <v>0.96599999999999997</v>
      </c>
      <c r="K1889" s="292">
        <v>1.9330000000000001</v>
      </c>
      <c r="L1889" s="292">
        <v>0</v>
      </c>
      <c r="M1889" s="293">
        <v>0</v>
      </c>
      <c r="N1889" s="70"/>
    </row>
    <row r="1890" spans="1:14" x14ac:dyDescent="0.2">
      <c r="A1890" s="315" t="s">
        <v>1311</v>
      </c>
      <c r="B1890" s="292" t="s">
        <v>17078</v>
      </c>
      <c r="C1890" s="316" t="s">
        <v>14333</v>
      </c>
      <c r="D1890" s="292">
        <v>56019</v>
      </c>
      <c r="E1890" s="292" t="s">
        <v>14757</v>
      </c>
      <c r="F1890" s="292" t="s">
        <v>19148</v>
      </c>
      <c r="G1890" s="292" t="s">
        <v>19150</v>
      </c>
      <c r="H1890" s="293" t="s">
        <v>14828</v>
      </c>
      <c r="I1890" s="291">
        <v>3.8620000000000001</v>
      </c>
      <c r="J1890" s="292">
        <v>0.96599999999999997</v>
      </c>
      <c r="K1890" s="292">
        <v>1.9330000000000001</v>
      </c>
      <c r="L1890" s="292">
        <v>0</v>
      </c>
      <c r="M1890" s="293">
        <v>0</v>
      </c>
      <c r="N1890" s="70"/>
    </row>
    <row r="1891" spans="1:14" x14ac:dyDescent="0.2">
      <c r="A1891" s="315" t="s">
        <v>1311</v>
      </c>
      <c r="B1891" s="292" t="s">
        <v>17078</v>
      </c>
      <c r="C1891" s="316" t="s">
        <v>14333</v>
      </c>
      <c r="D1891" s="292">
        <v>56019</v>
      </c>
      <c r="E1891" s="292" t="s">
        <v>14757</v>
      </c>
      <c r="F1891" s="292" t="s">
        <v>19148</v>
      </c>
      <c r="G1891" s="292" t="s">
        <v>19151</v>
      </c>
      <c r="H1891" s="293" t="s">
        <v>14828</v>
      </c>
      <c r="I1891" s="291">
        <v>3.8620000000000001</v>
      </c>
      <c r="J1891" s="292">
        <v>0.96599999999999997</v>
      </c>
      <c r="K1891" s="292">
        <v>1.9330000000000001</v>
      </c>
      <c r="L1891" s="292">
        <v>0</v>
      </c>
      <c r="M1891" s="293">
        <v>0</v>
      </c>
      <c r="N1891" s="70"/>
    </row>
    <row r="1892" spans="1:14" x14ac:dyDescent="0.2">
      <c r="A1892" s="315" t="s">
        <v>1311</v>
      </c>
      <c r="B1892" s="292" t="s">
        <v>17078</v>
      </c>
      <c r="C1892" s="316" t="s">
        <v>14333</v>
      </c>
      <c r="D1892" s="292">
        <v>56019</v>
      </c>
      <c r="E1892" s="292" t="s">
        <v>14753</v>
      </c>
      <c r="F1892" s="292" t="s">
        <v>19148</v>
      </c>
      <c r="G1892" s="292" t="s">
        <v>19152</v>
      </c>
      <c r="H1892" s="293" t="s">
        <v>14828</v>
      </c>
      <c r="I1892" s="291">
        <v>0</v>
      </c>
      <c r="J1892" s="292">
        <v>0</v>
      </c>
      <c r="K1892" s="292">
        <v>0</v>
      </c>
      <c r="L1892" s="292">
        <v>0</v>
      </c>
      <c r="M1892" s="293">
        <v>0</v>
      </c>
      <c r="N1892" s="70"/>
    </row>
    <row r="1893" spans="1:14" x14ac:dyDescent="0.2">
      <c r="A1893" s="315" t="s">
        <v>1311</v>
      </c>
      <c r="B1893" s="292" t="s">
        <v>17078</v>
      </c>
      <c r="C1893" s="316" t="s">
        <v>14333</v>
      </c>
      <c r="D1893" s="292">
        <v>56019</v>
      </c>
      <c r="E1893" s="292" t="s">
        <v>14753</v>
      </c>
      <c r="F1893" s="292" t="s">
        <v>19148</v>
      </c>
      <c r="G1893" s="292" t="s">
        <v>19153</v>
      </c>
      <c r="H1893" s="293" t="s">
        <v>14828</v>
      </c>
      <c r="I1893" s="291">
        <v>0</v>
      </c>
      <c r="J1893" s="292">
        <v>0</v>
      </c>
      <c r="K1893" s="292">
        <v>0</v>
      </c>
      <c r="L1893" s="292">
        <v>0</v>
      </c>
      <c r="M1893" s="293">
        <v>0</v>
      </c>
      <c r="N1893" s="70"/>
    </row>
    <row r="1894" spans="1:14" x14ac:dyDescent="0.2">
      <c r="A1894" s="315" t="s">
        <v>1311</v>
      </c>
      <c r="B1894" s="292" t="s">
        <v>17078</v>
      </c>
      <c r="C1894" s="316" t="s">
        <v>14333</v>
      </c>
      <c r="D1894" s="292">
        <v>56019</v>
      </c>
      <c r="E1894" s="292" t="s">
        <v>14753</v>
      </c>
      <c r="F1894" s="292" t="s">
        <v>19148</v>
      </c>
      <c r="G1894" s="292" t="s">
        <v>19154</v>
      </c>
      <c r="H1894" s="293" t="s">
        <v>14828</v>
      </c>
      <c r="I1894" s="291">
        <v>0</v>
      </c>
      <c r="J1894" s="292">
        <v>0</v>
      </c>
      <c r="K1894" s="292">
        <v>0</v>
      </c>
      <c r="L1894" s="292">
        <v>0</v>
      </c>
      <c r="M1894" s="293">
        <v>0</v>
      </c>
      <c r="N1894" s="70"/>
    </row>
    <row r="1895" spans="1:14" x14ac:dyDescent="0.2">
      <c r="A1895" s="315" t="s">
        <v>1311</v>
      </c>
      <c r="B1895" s="292" t="s">
        <v>17078</v>
      </c>
      <c r="C1895" s="316" t="s">
        <v>14333</v>
      </c>
      <c r="D1895" s="292">
        <v>56019</v>
      </c>
      <c r="E1895" s="292" t="s">
        <v>14757</v>
      </c>
      <c r="F1895" s="292" t="s">
        <v>19155</v>
      </c>
      <c r="G1895" s="292" t="s">
        <v>19156</v>
      </c>
      <c r="H1895" s="293" t="s">
        <v>14828</v>
      </c>
      <c r="I1895" s="291">
        <v>3.8620000000000001</v>
      </c>
      <c r="J1895" s="292">
        <v>0.96599999999999997</v>
      </c>
      <c r="K1895" s="292">
        <v>1.9330000000000001</v>
      </c>
      <c r="L1895" s="292">
        <v>0</v>
      </c>
      <c r="M1895" s="293">
        <v>0</v>
      </c>
      <c r="N1895" s="70"/>
    </row>
    <row r="1896" spans="1:14" x14ac:dyDescent="0.2">
      <c r="A1896" s="315" t="s">
        <v>1311</v>
      </c>
      <c r="B1896" s="292" t="s">
        <v>17078</v>
      </c>
      <c r="C1896" s="316" t="s">
        <v>14333</v>
      </c>
      <c r="D1896" s="292">
        <v>56019</v>
      </c>
      <c r="E1896" s="292" t="s">
        <v>14757</v>
      </c>
      <c r="F1896" s="292" t="s">
        <v>19155</v>
      </c>
      <c r="G1896" s="292" t="s">
        <v>19157</v>
      </c>
      <c r="H1896" s="293" t="s">
        <v>14828</v>
      </c>
      <c r="I1896" s="291">
        <v>3.8620000000000001</v>
      </c>
      <c r="J1896" s="292">
        <v>0.96599999999999997</v>
      </c>
      <c r="K1896" s="292">
        <v>1.9330000000000001</v>
      </c>
      <c r="L1896" s="292">
        <v>0</v>
      </c>
      <c r="M1896" s="293">
        <v>0</v>
      </c>
      <c r="N1896" s="70"/>
    </row>
    <row r="1897" spans="1:14" x14ac:dyDescent="0.2">
      <c r="A1897" s="315" t="s">
        <v>1311</v>
      </c>
      <c r="B1897" s="292" t="s">
        <v>17078</v>
      </c>
      <c r="C1897" s="316" t="s">
        <v>14333</v>
      </c>
      <c r="D1897" s="292">
        <v>56019</v>
      </c>
      <c r="E1897" s="292" t="s">
        <v>14757</v>
      </c>
      <c r="F1897" s="292" t="s">
        <v>19155</v>
      </c>
      <c r="G1897" s="292" t="s">
        <v>19158</v>
      </c>
      <c r="H1897" s="293" t="s">
        <v>14828</v>
      </c>
      <c r="I1897" s="291">
        <v>3.8620000000000001</v>
      </c>
      <c r="J1897" s="292">
        <v>0.96599999999999997</v>
      </c>
      <c r="K1897" s="292">
        <v>1.9330000000000001</v>
      </c>
      <c r="L1897" s="292">
        <v>0</v>
      </c>
      <c r="M1897" s="293">
        <v>0</v>
      </c>
      <c r="N1897" s="70"/>
    </row>
    <row r="1898" spans="1:14" x14ac:dyDescent="0.2">
      <c r="A1898" s="315" t="s">
        <v>1311</v>
      </c>
      <c r="B1898" s="292" t="s">
        <v>17078</v>
      </c>
      <c r="C1898" s="316" t="s">
        <v>14333</v>
      </c>
      <c r="D1898" s="292">
        <v>56019</v>
      </c>
      <c r="E1898" s="292" t="s">
        <v>14753</v>
      </c>
      <c r="F1898" s="292" t="s">
        <v>19155</v>
      </c>
      <c r="G1898" s="292" t="s">
        <v>19159</v>
      </c>
      <c r="H1898" s="293" t="s">
        <v>14828</v>
      </c>
      <c r="I1898" s="291">
        <v>0</v>
      </c>
      <c r="J1898" s="292">
        <v>0</v>
      </c>
      <c r="K1898" s="292">
        <v>0</v>
      </c>
      <c r="L1898" s="292">
        <v>0</v>
      </c>
      <c r="M1898" s="293">
        <v>0</v>
      </c>
      <c r="N1898" s="70"/>
    </row>
    <row r="1899" spans="1:14" x14ac:dyDescent="0.2">
      <c r="A1899" s="315" t="s">
        <v>1311</v>
      </c>
      <c r="B1899" s="292" t="s">
        <v>17078</v>
      </c>
      <c r="C1899" s="316" t="s">
        <v>14333</v>
      </c>
      <c r="D1899" s="292">
        <v>56019</v>
      </c>
      <c r="E1899" s="292" t="s">
        <v>14753</v>
      </c>
      <c r="F1899" s="292" t="s">
        <v>19155</v>
      </c>
      <c r="G1899" s="292" t="s">
        <v>19160</v>
      </c>
      <c r="H1899" s="293" t="s">
        <v>14828</v>
      </c>
      <c r="I1899" s="291">
        <v>0</v>
      </c>
      <c r="J1899" s="292">
        <v>0</v>
      </c>
      <c r="K1899" s="292">
        <v>0</v>
      </c>
      <c r="L1899" s="292">
        <v>0</v>
      </c>
      <c r="M1899" s="293">
        <v>0</v>
      </c>
      <c r="N1899" s="70"/>
    </row>
    <row r="1900" spans="1:14" x14ac:dyDescent="0.2">
      <c r="A1900" s="315" t="s">
        <v>1311</v>
      </c>
      <c r="B1900" s="292" t="s">
        <v>17078</v>
      </c>
      <c r="C1900" s="316" t="s">
        <v>14333</v>
      </c>
      <c r="D1900" s="292">
        <v>56019</v>
      </c>
      <c r="E1900" s="292" t="s">
        <v>14753</v>
      </c>
      <c r="F1900" s="292" t="s">
        <v>19155</v>
      </c>
      <c r="G1900" s="292" t="s">
        <v>19161</v>
      </c>
      <c r="H1900" s="293" t="s">
        <v>14828</v>
      </c>
      <c r="I1900" s="291">
        <v>0</v>
      </c>
      <c r="J1900" s="292">
        <v>0</v>
      </c>
      <c r="K1900" s="292">
        <v>0</v>
      </c>
      <c r="L1900" s="292">
        <v>0</v>
      </c>
      <c r="M1900" s="293">
        <v>0</v>
      </c>
      <c r="N1900" s="70"/>
    </row>
    <row r="1901" spans="1:14" x14ac:dyDescent="0.2">
      <c r="A1901" s="315" t="s">
        <v>1311</v>
      </c>
      <c r="B1901" s="292" t="s">
        <v>17078</v>
      </c>
      <c r="C1901" s="316" t="s">
        <v>14333</v>
      </c>
      <c r="D1901" s="292">
        <v>56019</v>
      </c>
      <c r="E1901" s="292" t="s">
        <v>14757</v>
      </c>
      <c r="F1901" s="292" t="s">
        <v>19162</v>
      </c>
      <c r="G1901" s="292" t="s">
        <v>19163</v>
      </c>
      <c r="H1901" s="293" t="s">
        <v>14828</v>
      </c>
      <c r="I1901" s="291">
        <v>3.9390000000000001</v>
      </c>
      <c r="J1901" s="292">
        <v>1.665</v>
      </c>
      <c r="K1901" s="292">
        <v>1.9710000000000001</v>
      </c>
      <c r="L1901" s="292">
        <v>0</v>
      </c>
      <c r="M1901" s="293">
        <v>0</v>
      </c>
      <c r="N1901" s="70"/>
    </row>
    <row r="1902" spans="1:14" x14ac:dyDescent="0.2">
      <c r="A1902" s="315" t="s">
        <v>1311</v>
      </c>
      <c r="B1902" s="292" t="s">
        <v>17078</v>
      </c>
      <c r="C1902" s="316" t="s">
        <v>14333</v>
      </c>
      <c r="D1902" s="292">
        <v>56019</v>
      </c>
      <c r="E1902" s="292" t="s">
        <v>14757</v>
      </c>
      <c r="F1902" s="292" t="s">
        <v>19162</v>
      </c>
      <c r="G1902" s="292" t="s">
        <v>19164</v>
      </c>
      <c r="H1902" s="293" t="s">
        <v>14828</v>
      </c>
      <c r="I1902" s="291">
        <v>3.9390000000000001</v>
      </c>
      <c r="J1902" s="292">
        <v>1.665</v>
      </c>
      <c r="K1902" s="292">
        <v>1.9710000000000001</v>
      </c>
      <c r="L1902" s="292">
        <v>0</v>
      </c>
      <c r="M1902" s="293">
        <v>0</v>
      </c>
      <c r="N1902" s="70"/>
    </row>
    <row r="1903" spans="1:14" x14ac:dyDescent="0.2">
      <c r="A1903" s="315" t="s">
        <v>1311</v>
      </c>
      <c r="B1903" s="292" t="s">
        <v>17078</v>
      </c>
      <c r="C1903" s="316" t="s">
        <v>14333</v>
      </c>
      <c r="D1903" s="292">
        <v>56019</v>
      </c>
      <c r="E1903" s="292" t="s">
        <v>14757</v>
      </c>
      <c r="F1903" s="292" t="s">
        <v>19162</v>
      </c>
      <c r="G1903" s="292" t="s">
        <v>19165</v>
      </c>
      <c r="H1903" s="293" t="s">
        <v>14828</v>
      </c>
      <c r="I1903" s="291">
        <v>3.9390000000000001</v>
      </c>
      <c r="J1903" s="292">
        <v>1.665</v>
      </c>
      <c r="K1903" s="292">
        <v>1.9710000000000001</v>
      </c>
      <c r="L1903" s="292">
        <v>0</v>
      </c>
      <c r="M1903" s="293">
        <v>0</v>
      </c>
      <c r="N1903" s="70"/>
    </row>
    <row r="1904" spans="1:14" x14ac:dyDescent="0.2">
      <c r="A1904" s="315" t="s">
        <v>1311</v>
      </c>
      <c r="B1904" s="292" t="s">
        <v>17078</v>
      </c>
      <c r="C1904" s="316" t="s">
        <v>14333</v>
      </c>
      <c r="D1904" s="292">
        <v>56019</v>
      </c>
      <c r="E1904" s="292" t="s">
        <v>14757</v>
      </c>
      <c r="F1904" s="292" t="s">
        <v>19162</v>
      </c>
      <c r="G1904" s="292" t="s">
        <v>19166</v>
      </c>
      <c r="H1904" s="293" t="s">
        <v>14828</v>
      </c>
      <c r="I1904" s="291">
        <v>18.817</v>
      </c>
      <c r="J1904" s="292">
        <v>2.8610000000000002</v>
      </c>
      <c r="K1904" s="292">
        <v>6.2709999999999999</v>
      </c>
      <c r="L1904" s="292">
        <v>0</v>
      </c>
      <c r="M1904" s="293">
        <v>0</v>
      </c>
      <c r="N1904" s="70"/>
    </row>
    <row r="1905" spans="1:14" x14ac:dyDescent="0.2">
      <c r="A1905" s="315" t="s">
        <v>1311</v>
      </c>
      <c r="B1905" s="292" t="s">
        <v>17078</v>
      </c>
      <c r="C1905" s="316" t="s">
        <v>14333</v>
      </c>
      <c r="D1905" s="292">
        <v>56019</v>
      </c>
      <c r="E1905" s="292" t="s">
        <v>14757</v>
      </c>
      <c r="F1905" s="292" t="s">
        <v>19162</v>
      </c>
      <c r="G1905" s="292" t="s">
        <v>19167</v>
      </c>
      <c r="H1905" s="293" t="s">
        <v>14828</v>
      </c>
      <c r="I1905" s="291">
        <v>18.817</v>
      </c>
      <c r="J1905" s="292">
        <v>2.8610000000000002</v>
      </c>
      <c r="K1905" s="292">
        <v>6.2709999999999999</v>
      </c>
      <c r="L1905" s="292">
        <v>0</v>
      </c>
      <c r="M1905" s="293">
        <v>0</v>
      </c>
      <c r="N1905" s="70"/>
    </row>
    <row r="1906" spans="1:14" x14ac:dyDescent="0.2">
      <c r="A1906" s="315" t="s">
        <v>1311</v>
      </c>
      <c r="B1906" s="292" t="s">
        <v>17078</v>
      </c>
      <c r="C1906" s="316" t="s">
        <v>14333</v>
      </c>
      <c r="D1906" s="292">
        <v>56019</v>
      </c>
      <c r="E1906" s="292" t="s">
        <v>14755</v>
      </c>
      <c r="F1906" s="292" t="s">
        <v>19162</v>
      </c>
      <c r="G1906" s="292" t="s">
        <v>19168</v>
      </c>
      <c r="H1906" s="293" t="s">
        <v>14828</v>
      </c>
      <c r="I1906" s="291">
        <v>3.3130000000000002</v>
      </c>
      <c r="J1906" s="292">
        <v>1.655</v>
      </c>
      <c r="K1906" s="292">
        <v>3.3130000000000002</v>
      </c>
      <c r="L1906" s="292">
        <v>0</v>
      </c>
      <c r="M1906" s="293">
        <v>0</v>
      </c>
      <c r="N1906" s="70"/>
    </row>
    <row r="1907" spans="1:14" x14ac:dyDescent="0.2">
      <c r="A1907" s="315" t="s">
        <v>1311</v>
      </c>
      <c r="B1907" s="292" t="s">
        <v>17078</v>
      </c>
      <c r="C1907" s="316" t="s">
        <v>14333</v>
      </c>
      <c r="D1907" s="292">
        <v>56019</v>
      </c>
      <c r="E1907" s="292" t="s">
        <v>14755</v>
      </c>
      <c r="F1907" s="292" t="s">
        <v>19162</v>
      </c>
      <c r="G1907" s="292" t="s">
        <v>19169</v>
      </c>
      <c r="H1907" s="293" t="s">
        <v>14828</v>
      </c>
      <c r="I1907" s="291">
        <v>3.3130000000000002</v>
      </c>
      <c r="J1907" s="292">
        <v>1.655</v>
      </c>
      <c r="K1907" s="292">
        <v>3.3130000000000002</v>
      </c>
      <c r="L1907" s="292">
        <v>0</v>
      </c>
      <c r="M1907" s="293">
        <v>0</v>
      </c>
      <c r="N1907" s="70"/>
    </row>
    <row r="1908" spans="1:14" x14ac:dyDescent="0.2">
      <c r="A1908" s="315" t="s">
        <v>1311</v>
      </c>
      <c r="B1908" s="292" t="s">
        <v>17078</v>
      </c>
      <c r="C1908" s="316" t="s">
        <v>14333</v>
      </c>
      <c r="D1908" s="292">
        <v>56019</v>
      </c>
      <c r="E1908" s="292" t="s">
        <v>14757</v>
      </c>
      <c r="F1908" s="292" t="s">
        <v>19170</v>
      </c>
      <c r="G1908" s="292" t="s">
        <v>19171</v>
      </c>
      <c r="H1908" s="293" t="s">
        <v>14828</v>
      </c>
      <c r="I1908" s="291">
        <v>11.4</v>
      </c>
      <c r="J1908" s="292">
        <v>3.81</v>
      </c>
      <c r="K1908" s="292">
        <v>3.81</v>
      </c>
      <c r="L1908" s="292">
        <v>0</v>
      </c>
      <c r="M1908" s="293">
        <v>0</v>
      </c>
      <c r="N1908" s="70"/>
    </row>
    <row r="1909" spans="1:14" x14ac:dyDescent="0.2">
      <c r="A1909" s="315" t="s">
        <v>1311</v>
      </c>
      <c r="B1909" s="292" t="s">
        <v>17078</v>
      </c>
      <c r="C1909" s="316" t="s">
        <v>14333</v>
      </c>
      <c r="D1909" s="292">
        <v>56019</v>
      </c>
      <c r="E1909" s="292" t="s">
        <v>14757</v>
      </c>
      <c r="F1909" s="292" t="s">
        <v>19170</v>
      </c>
      <c r="G1909" s="292" t="s">
        <v>19172</v>
      </c>
      <c r="H1909" s="293" t="s">
        <v>14828</v>
      </c>
      <c r="I1909" s="291">
        <v>3.9390000000000001</v>
      </c>
      <c r="J1909" s="292">
        <v>1.665</v>
      </c>
      <c r="K1909" s="292">
        <v>1.9710000000000001</v>
      </c>
      <c r="L1909" s="292">
        <v>0</v>
      </c>
      <c r="M1909" s="293">
        <v>0</v>
      </c>
      <c r="N1909" s="70"/>
    </row>
    <row r="1910" spans="1:14" x14ac:dyDescent="0.2">
      <c r="A1910" s="315" t="s">
        <v>1311</v>
      </c>
      <c r="B1910" s="292" t="s">
        <v>17078</v>
      </c>
      <c r="C1910" s="316" t="s">
        <v>14333</v>
      </c>
      <c r="D1910" s="292">
        <v>56019</v>
      </c>
      <c r="E1910" s="292" t="s">
        <v>14757</v>
      </c>
      <c r="F1910" s="292" t="s">
        <v>19170</v>
      </c>
      <c r="G1910" s="292" t="s">
        <v>19173</v>
      </c>
      <c r="H1910" s="293" t="s">
        <v>14828</v>
      </c>
      <c r="I1910" s="291">
        <v>3.9390000000000001</v>
      </c>
      <c r="J1910" s="292">
        <v>1.665</v>
      </c>
      <c r="K1910" s="292">
        <v>1.9710000000000001</v>
      </c>
      <c r="L1910" s="292">
        <v>0</v>
      </c>
      <c r="M1910" s="293">
        <v>0</v>
      </c>
      <c r="N1910" s="70"/>
    </row>
    <row r="1911" spans="1:14" x14ac:dyDescent="0.2">
      <c r="A1911" s="315" t="s">
        <v>1311</v>
      </c>
      <c r="B1911" s="292" t="s">
        <v>17078</v>
      </c>
      <c r="C1911" s="316" t="s">
        <v>14333</v>
      </c>
      <c r="D1911" s="292">
        <v>56019</v>
      </c>
      <c r="E1911" s="292" t="s">
        <v>14757</v>
      </c>
      <c r="F1911" s="292" t="s">
        <v>19170</v>
      </c>
      <c r="G1911" s="292" t="s">
        <v>19174</v>
      </c>
      <c r="H1911" s="293" t="s">
        <v>14828</v>
      </c>
      <c r="I1911" s="291">
        <v>3.9390000000000001</v>
      </c>
      <c r="J1911" s="292">
        <v>1.665</v>
      </c>
      <c r="K1911" s="292">
        <v>1.9710000000000001</v>
      </c>
      <c r="L1911" s="292">
        <v>0</v>
      </c>
      <c r="M1911" s="293">
        <v>0</v>
      </c>
      <c r="N1911" s="70"/>
    </row>
    <row r="1912" spans="1:14" x14ac:dyDescent="0.2">
      <c r="A1912" s="315" t="s">
        <v>1311</v>
      </c>
      <c r="B1912" s="292" t="s">
        <v>17078</v>
      </c>
      <c r="C1912" s="316" t="s">
        <v>14333</v>
      </c>
      <c r="D1912" s="292">
        <v>56019</v>
      </c>
      <c r="E1912" s="292" t="s">
        <v>14757</v>
      </c>
      <c r="F1912" s="292" t="s">
        <v>19170</v>
      </c>
      <c r="G1912" s="292" t="s">
        <v>19175</v>
      </c>
      <c r="H1912" s="293" t="s">
        <v>14828</v>
      </c>
      <c r="I1912" s="291">
        <v>3.9390000000000001</v>
      </c>
      <c r="J1912" s="292">
        <v>1.665</v>
      </c>
      <c r="K1912" s="292">
        <v>1.9710000000000001</v>
      </c>
      <c r="L1912" s="292">
        <v>0</v>
      </c>
      <c r="M1912" s="293">
        <v>0</v>
      </c>
      <c r="N1912" s="70"/>
    </row>
    <row r="1913" spans="1:14" x14ac:dyDescent="0.2">
      <c r="A1913" s="315" t="s">
        <v>1311</v>
      </c>
      <c r="B1913" s="292" t="s">
        <v>17078</v>
      </c>
      <c r="C1913" s="316" t="s">
        <v>14333</v>
      </c>
      <c r="D1913" s="292">
        <v>56019</v>
      </c>
      <c r="E1913" s="292" t="s">
        <v>14757</v>
      </c>
      <c r="F1913" s="292" t="s">
        <v>19170</v>
      </c>
      <c r="G1913" s="292" t="s">
        <v>19176</v>
      </c>
      <c r="H1913" s="293" t="s">
        <v>14828</v>
      </c>
      <c r="I1913" s="291">
        <v>18.817</v>
      </c>
      <c r="J1913" s="292">
        <v>2.8610000000000002</v>
      </c>
      <c r="K1913" s="292">
        <v>6.2709999999999999</v>
      </c>
      <c r="L1913" s="292">
        <v>0</v>
      </c>
      <c r="M1913" s="293">
        <v>0</v>
      </c>
      <c r="N1913" s="70"/>
    </row>
    <row r="1914" spans="1:14" x14ac:dyDescent="0.2">
      <c r="A1914" s="315" t="s">
        <v>1311</v>
      </c>
      <c r="B1914" s="292" t="s">
        <v>17078</v>
      </c>
      <c r="C1914" s="316" t="s">
        <v>14333</v>
      </c>
      <c r="D1914" s="292">
        <v>56019</v>
      </c>
      <c r="E1914" s="292" t="s">
        <v>14755</v>
      </c>
      <c r="F1914" s="292" t="s">
        <v>19170</v>
      </c>
      <c r="G1914" s="292" t="s">
        <v>19177</v>
      </c>
      <c r="H1914" s="293" t="s">
        <v>14828</v>
      </c>
      <c r="I1914" s="291">
        <v>3.3130000000000002</v>
      </c>
      <c r="J1914" s="292">
        <v>1.655</v>
      </c>
      <c r="K1914" s="292">
        <v>3.3130000000000002</v>
      </c>
      <c r="L1914" s="292">
        <v>0</v>
      </c>
      <c r="M1914" s="293">
        <v>0</v>
      </c>
      <c r="N1914" s="70"/>
    </row>
    <row r="1915" spans="1:14" x14ac:dyDescent="0.2">
      <c r="A1915" s="315" t="s">
        <v>1311</v>
      </c>
      <c r="B1915" s="292" t="s">
        <v>17078</v>
      </c>
      <c r="C1915" s="316" t="s">
        <v>14333</v>
      </c>
      <c r="D1915" s="292">
        <v>56019</v>
      </c>
      <c r="E1915" s="292" t="s">
        <v>14757</v>
      </c>
      <c r="F1915" s="292" t="s">
        <v>19178</v>
      </c>
      <c r="G1915" s="292" t="s">
        <v>19179</v>
      </c>
      <c r="H1915" s="293" t="s">
        <v>14828</v>
      </c>
      <c r="I1915" s="291">
        <v>11.7</v>
      </c>
      <c r="J1915" s="292">
        <v>2.9</v>
      </c>
      <c r="K1915" s="292">
        <v>5.9</v>
      </c>
      <c r="L1915" s="292">
        <v>0</v>
      </c>
      <c r="M1915" s="293">
        <v>0</v>
      </c>
      <c r="N1915" s="70"/>
    </row>
    <row r="1916" spans="1:14" x14ac:dyDescent="0.2">
      <c r="A1916" s="315" t="s">
        <v>1311</v>
      </c>
      <c r="B1916" s="292" t="s">
        <v>17078</v>
      </c>
      <c r="C1916" s="316" t="s">
        <v>14333</v>
      </c>
      <c r="D1916" s="292">
        <v>56019</v>
      </c>
      <c r="E1916" s="292" t="s">
        <v>14757</v>
      </c>
      <c r="F1916" s="292" t="s">
        <v>19178</v>
      </c>
      <c r="G1916" s="292" t="s">
        <v>19180</v>
      </c>
      <c r="H1916" s="293" t="s">
        <v>14828</v>
      </c>
      <c r="I1916" s="291">
        <v>11.7</v>
      </c>
      <c r="J1916" s="292">
        <v>2.9</v>
      </c>
      <c r="K1916" s="292">
        <v>5.9</v>
      </c>
      <c r="L1916" s="292">
        <v>0</v>
      </c>
      <c r="M1916" s="293">
        <v>0</v>
      </c>
      <c r="N1916" s="70"/>
    </row>
    <row r="1917" spans="1:14" x14ac:dyDescent="0.2">
      <c r="A1917" s="315" t="s">
        <v>1311</v>
      </c>
      <c r="B1917" s="292" t="s">
        <v>17078</v>
      </c>
      <c r="C1917" s="316" t="s">
        <v>14333</v>
      </c>
      <c r="D1917" s="292">
        <v>56019</v>
      </c>
      <c r="E1917" s="292" t="s">
        <v>14757</v>
      </c>
      <c r="F1917" s="292" t="s">
        <v>19178</v>
      </c>
      <c r="G1917" s="292" t="s">
        <v>19181</v>
      </c>
      <c r="H1917" s="293" t="s">
        <v>14828</v>
      </c>
      <c r="I1917" s="291">
        <v>5.0999999999999996</v>
      </c>
      <c r="J1917" s="292">
        <v>1.3</v>
      </c>
      <c r="K1917" s="292">
        <v>2.6</v>
      </c>
      <c r="L1917" s="292">
        <v>0</v>
      </c>
      <c r="M1917" s="293">
        <v>0</v>
      </c>
      <c r="N1917" s="70"/>
    </row>
    <row r="1918" spans="1:14" x14ac:dyDescent="0.2">
      <c r="A1918" s="315" t="s">
        <v>1311</v>
      </c>
      <c r="B1918" s="292" t="s">
        <v>17078</v>
      </c>
      <c r="C1918" s="316" t="s">
        <v>14333</v>
      </c>
      <c r="D1918" s="292">
        <v>56019</v>
      </c>
      <c r="E1918" s="292" t="s">
        <v>14757</v>
      </c>
      <c r="F1918" s="292" t="s">
        <v>19178</v>
      </c>
      <c r="G1918" s="292" t="s">
        <v>19182</v>
      </c>
      <c r="H1918" s="293" t="s">
        <v>14828</v>
      </c>
      <c r="I1918" s="291">
        <v>5.0999999999999996</v>
      </c>
      <c r="J1918" s="292">
        <v>1.3</v>
      </c>
      <c r="K1918" s="292">
        <v>2.6</v>
      </c>
      <c r="L1918" s="292">
        <v>0</v>
      </c>
      <c r="M1918" s="293">
        <v>0</v>
      </c>
      <c r="N1918" s="70"/>
    </row>
    <row r="1919" spans="1:14" x14ac:dyDescent="0.2">
      <c r="A1919" s="315" t="s">
        <v>1311</v>
      </c>
      <c r="B1919" s="292" t="s">
        <v>17078</v>
      </c>
      <c r="C1919" s="316" t="s">
        <v>14333</v>
      </c>
      <c r="D1919" s="292">
        <v>56019</v>
      </c>
      <c r="E1919" s="292" t="s">
        <v>14757</v>
      </c>
      <c r="F1919" s="292" t="s">
        <v>19178</v>
      </c>
      <c r="G1919" s="292" t="s">
        <v>19183</v>
      </c>
      <c r="H1919" s="293" t="s">
        <v>14828</v>
      </c>
      <c r="I1919" s="291">
        <v>5.0999999999999996</v>
      </c>
      <c r="J1919" s="292">
        <v>1.3</v>
      </c>
      <c r="K1919" s="292">
        <v>2.6</v>
      </c>
      <c r="L1919" s="292">
        <v>0</v>
      </c>
      <c r="M1919" s="293">
        <v>0</v>
      </c>
      <c r="N1919" s="70"/>
    </row>
    <row r="1920" spans="1:14" x14ac:dyDescent="0.2">
      <c r="A1920" s="315" t="s">
        <v>1311</v>
      </c>
      <c r="B1920" s="292" t="s">
        <v>17078</v>
      </c>
      <c r="C1920" s="316" t="s">
        <v>14333</v>
      </c>
      <c r="D1920" s="292">
        <v>56019</v>
      </c>
      <c r="E1920" s="292" t="s">
        <v>14757</v>
      </c>
      <c r="F1920" s="292" t="s">
        <v>19178</v>
      </c>
      <c r="G1920" s="292" t="s">
        <v>19184</v>
      </c>
      <c r="H1920" s="293" t="s">
        <v>14828</v>
      </c>
      <c r="I1920" s="291">
        <v>5.0999999999999996</v>
      </c>
      <c r="J1920" s="292">
        <v>1.3</v>
      </c>
      <c r="K1920" s="292">
        <v>2.6</v>
      </c>
      <c r="L1920" s="292">
        <v>0</v>
      </c>
      <c r="M1920" s="293">
        <v>0</v>
      </c>
      <c r="N1920" s="70"/>
    </row>
    <row r="1921" spans="1:20" x14ac:dyDescent="0.2">
      <c r="A1921" s="315" t="s">
        <v>1311</v>
      </c>
      <c r="B1921" s="292" t="s">
        <v>17078</v>
      </c>
      <c r="C1921" s="316" t="s">
        <v>14333</v>
      </c>
      <c r="D1921" s="292">
        <v>56019</v>
      </c>
      <c r="E1921" s="292" t="s">
        <v>14323</v>
      </c>
      <c r="F1921" s="292" t="s">
        <v>19185</v>
      </c>
      <c r="G1921" s="292" t="s">
        <v>19186</v>
      </c>
      <c r="H1921" s="293" t="s">
        <v>14817</v>
      </c>
      <c r="I1921" s="291">
        <v>8.6965748564068662E-2</v>
      </c>
      <c r="J1921" s="292">
        <v>0</v>
      </c>
      <c r="K1921" s="292">
        <v>0.1</v>
      </c>
      <c r="L1921" s="292">
        <v>0</v>
      </c>
      <c r="M1921" s="293">
        <v>0</v>
      </c>
      <c r="N1921" s="70"/>
    </row>
    <row r="1922" spans="1:20" x14ac:dyDescent="0.2">
      <c r="A1922" s="315" t="s">
        <v>1311</v>
      </c>
      <c r="B1922" s="292" t="s">
        <v>17078</v>
      </c>
      <c r="C1922" s="316" t="s">
        <v>14333</v>
      </c>
      <c r="D1922" s="292">
        <v>56019</v>
      </c>
      <c r="E1922" s="292" t="s">
        <v>14757</v>
      </c>
      <c r="F1922" s="292" t="s">
        <v>19185</v>
      </c>
      <c r="G1922" s="292" t="s">
        <v>17571</v>
      </c>
      <c r="H1922" s="293" t="s">
        <v>14828</v>
      </c>
      <c r="I1922" s="291">
        <v>6.1536963683934998</v>
      </c>
      <c r="J1922" s="292">
        <v>4.3</v>
      </c>
      <c r="K1922" s="292">
        <v>3.1</v>
      </c>
      <c r="L1922" s="292">
        <v>0</v>
      </c>
      <c r="M1922" s="293">
        <v>0</v>
      </c>
      <c r="N1922" s="70"/>
    </row>
    <row r="1923" spans="1:20" x14ac:dyDescent="0.2">
      <c r="A1923" s="315" t="s">
        <v>1311</v>
      </c>
      <c r="B1923" s="292" t="s">
        <v>17078</v>
      </c>
      <c r="C1923" s="316" t="s">
        <v>14333</v>
      </c>
      <c r="D1923" s="292">
        <v>56019</v>
      </c>
      <c r="E1923" s="292" t="s">
        <v>11873</v>
      </c>
      <c r="F1923" s="292" t="s">
        <v>19185</v>
      </c>
      <c r="G1923" s="292" t="s">
        <v>19187</v>
      </c>
      <c r="H1923" s="293" t="s">
        <v>15164</v>
      </c>
      <c r="I1923" s="291">
        <v>0.32873052957217958</v>
      </c>
      <c r="J1923" s="292">
        <v>0</v>
      </c>
      <c r="K1923" s="292">
        <v>0.3</v>
      </c>
      <c r="L1923" s="292">
        <v>0</v>
      </c>
      <c r="M1923" s="293">
        <v>0</v>
      </c>
      <c r="N1923" s="70"/>
    </row>
    <row r="1924" spans="1:20" x14ac:dyDescent="0.2">
      <c r="A1924" s="315" t="s">
        <v>1311</v>
      </c>
      <c r="B1924" s="292" t="s">
        <v>17078</v>
      </c>
      <c r="C1924" s="316" t="s">
        <v>14333</v>
      </c>
      <c r="D1924" s="292">
        <v>56019</v>
      </c>
      <c r="E1924" s="292" t="s">
        <v>14757</v>
      </c>
      <c r="F1924" s="292" t="s">
        <v>19185</v>
      </c>
      <c r="G1924" s="292" t="s">
        <v>17571</v>
      </c>
      <c r="H1924" s="293" t="s">
        <v>14828</v>
      </c>
      <c r="I1924" s="291">
        <v>6.1536963683934998</v>
      </c>
      <c r="J1924" s="292">
        <v>4.3</v>
      </c>
      <c r="K1924" s="292">
        <v>3.1</v>
      </c>
      <c r="L1924" s="292">
        <v>0</v>
      </c>
      <c r="M1924" s="293">
        <v>0</v>
      </c>
      <c r="N1924" s="70"/>
    </row>
    <row r="1925" spans="1:20" x14ac:dyDescent="0.2">
      <c r="A1925" s="315" t="s">
        <v>1311</v>
      </c>
      <c r="B1925" s="292" t="s">
        <v>17078</v>
      </c>
      <c r="C1925" s="316" t="s">
        <v>14333</v>
      </c>
      <c r="D1925" s="292">
        <v>56019</v>
      </c>
      <c r="E1925" s="292" t="s">
        <v>14757</v>
      </c>
      <c r="F1925" s="292" t="s">
        <v>19185</v>
      </c>
      <c r="G1925" s="292" t="s">
        <v>17571</v>
      </c>
      <c r="H1925" s="293" t="s">
        <v>14828</v>
      </c>
      <c r="I1925" s="291">
        <v>6.1536963683934998</v>
      </c>
      <c r="J1925" s="292">
        <v>4.3</v>
      </c>
      <c r="K1925" s="292">
        <v>3.1</v>
      </c>
      <c r="L1925" s="292">
        <v>0</v>
      </c>
      <c r="M1925" s="293">
        <v>0</v>
      </c>
      <c r="N1925" s="70"/>
    </row>
    <row r="1926" spans="1:20" x14ac:dyDescent="0.2">
      <c r="A1926" s="315" t="s">
        <v>1311</v>
      </c>
      <c r="B1926" s="292" t="s">
        <v>17078</v>
      </c>
      <c r="C1926" s="316" t="s">
        <v>14333</v>
      </c>
      <c r="D1926" s="292">
        <v>56019</v>
      </c>
      <c r="E1926" s="292" t="s">
        <v>14757</v>
      </c>
      <c r="F1926" s="292" t="s">
        <v>19185</v>
      </c>
      <c r="G1926" s="292" t="s">
        <v>19188</v>
      </c>
      <c r="H1926" s="293" t="s">
        <v>14828</v>
      </c>
      <c r="I1926" s="291">
        <v>19.421190969327814</v>
      </c>
      <c r="J1926" s="292">
        <v>9.1</v>
      </c>
      <c r="K1926" s="292">
        <v>6.5</v>
      </c>
      <c r="L1926" s="292">
        <v>0</v>
      </c>
      <c r="M1926" s="293">
        <v>0</v>
      </c>
      <c r="N1926" s="70"/>
    </row>
    <row r="1927" spans="1:20" x14ac:dyDescent="0.2">
      <c r="A1927" s="315" t="s">
        <v>1311</v>
      </c>
      <c r="B1927" s="292" t="s">
        <v>17078</v>
      </c>
      <c r="C1927" s="316" t="s">
        <v>14333</v>
      </c>
      <c r="D1927" s="292">
        <v>56019</v>
      </c>
      <c r="E1927" s="292" t="s">
        <v>14757</v>
      </c>
      <c r="F1927" s="292" t="s">
        <v>19185</v>
      </c>
      <c r="G1927" s="292" t="s">
        <v>19188</v>
      </c>
      <c r="H1927" s="293" t="s">
        <v>14828</v>
      </c>
      <c r="I1927" s="291">
        <v>19.421190969327814</v>
      </c>
      <c r="J1927" s="292">
        <v>9.1</v>
      </c>
      <c r="K1927" s="292">
        <v>6.5</v>
      </c>
      <c r="L1927" s="292">
        <v>0</v>
      </c>
      <c r="M1927" s="293">
        <v>0</v>
      </c>
      <c r="N1927" s="70"/>
    </row>
    <row r="1928" spans="1:20" x14ac:dyDescent="0.2">
      <c r="A1928" s="315" t="s">
        <v>1311</v>
      </c>
      <c r="B1928" s="292" t="s">
        <v>17078</v>
      </c>
      <c r="C1928" s="316" t="s">
        <v>14333</v>
      </c>
      <c r="D1928" s="292">
        <v>56019</v>
      </c>
      <c r="E1928" s="292" t="s">
        <v>14757</v>
      </c>
      <c r="F1928" s="292" t="s">
        <v>19185</v>
      </c>
      <c r="G1928" s="292" t="s">
        <v>19188</v>
      </c>
      <c r="H1928" s="293" t="s">
        <v>14828</v>
      </c>
      <c r="I1928" s="291">
        <v>19.421190969327814</v>
      </c>
      <c r="J1928" s="292">
        <v>9.1</v>
      </c>
      <c r="K1928" s="292">
        <v>6.5</v>
      </c>
      <c r="L1928" s="292">
        <v>0</v>
      </c>
      <c r="M1928" s="293">
        <v>0</v>
      </c>
      <c r="N1928" s="70"/>
    </row>
    <row r="1929" spans="1:20" x14ac:dyDescent="0.2">
      <c r="A1929" s="315" t="s">
        <v>1311</v>
      </c>
      <c r="B1929" s="292" t="s">
        <v>17078</v>
      </c>
      <c r="C1929" s="316" t="s">
        <v>14333</v>
      </c>
      <c r="D1929" s="292">
        <v>56019</v>
      </c>
      <c r="E1929" s="292" t="s">
        <v>14757</v>
      </c>
      <c r="F1929" s="292" t="s">
        <v>19189</v>
      </c>
      <c r="G1929" s="292" t="s">
        <v>17390</v>
      </c>
      <c r="H1929" s="293" t="s">
        <v>14828</v>
      </c>
      <c r="I1929" s="291">
        <v>6.1536963683934998</v>
      </c>
      <c r="J1929" s="292">
        <v>4.3</v>
      </c>
      <c r="K1929" s="292">
        <v>3.1</v>
      </c>
      <c r="L1929" s="292">
        <v>0</v>
      </c>
      <c r="M1929" s="293">
        <v>0</v>
      </c>
      <c r="N1929" s="70"/>
    </row>
    <row r="1930" spans="1:20" x14ac:dyDescent="0.2">
      <c r="A1930" s="315" t="s">
        <v>1311</v>
      </c>
      <c r="B1930" s="292" t="s">
        <v>17078</v>
      </c>
      <c r="C1930" s="316" t="s">
        <v>14333</v>
      </c>
      <c r="D1930" s="292">
        <v>56019</v>
      </c>
      <c r="E1930" s="292" t="s">
        <v>14757</v>
      </c>
      <c r="F1930" s="292" t="s">
        <v>19189</v>
      </c>
      <c r="G1930" s="292" t="s">
        <v>17390</v>
      </c>
      <c r="H1930" s="293" t="s">
        <v>14828</v>
      </c>
      <c r="I1930" s="291">
        <v>6.1536963683934998</v>
      </c>
      <c r="J1930" s="292">
        <v>4.3</v>
      </c>
      <c r="K1930" s="292">
        <v>3.1</v>
      </c>
      <c r="L1930" s="292">
        <v>0</v>
      </c>
      <c r="M1930" s="293">
        <v>0</v>
      </c>
      <c r="N1930" s="70"/>
    </row>
    <row r="1931" spans="1:20" x14ac:dyDescent="0.2">
      <c r="A1931" s="315" t="s">
        <v>1311</v>
      </c>
      <c r="B1931" s="292" t="s">
        <v>17078</v>
      </c>
      <c r="C1931" s="316" t="s">
        <v>14333</v>
      </c>
      <c r="D1931" s="292">
        <v>56019</v>
      </c>
      <c r="E1931" s="292" t="s">
        <v>14757</v>
      </c>
      <c r="F1931" s="292" t="s">
        <v>19189</v>
      </c>
      <c r="G1931" s="292" t="s">
        <v>17390</v>
      </c>
      <c r="H1931" s="293" t="s">
        <v>14828</v>
      </c>
      <c r="I1931" s="291">
        <v>6.1536963683934998</v>
      </c>
      <c r="J1931" s="292">
        <v>4.3</v>
      </c>
      <c r="K1931" s="292">
        <v>3.1</v>
      </c>
      <c r="L1931" s="292">
        <v>0</v>
      </c>
      <c r="M1931" s="293">
        <v>0</v>
      </c>
      <c r="N1931" s="70"/>
    </row>
    <row r="1932" spans="1:20" x14ac:dyDescent="0.2">
      <c r="A1932" s="315" t="s">
        <v>1311</v>
      </c>
      <c r="B1932" s="292" t="s">
        <v>17078</v>
      </c>
      <c r="C1932" s="316" t="s">
        <v>14333</v>
      </c>
      <c r="D1932" s="292">
        <v>56019</v>
      </c>
      <c r="E1932" s="292" t="s">
        <v>14757</v>
      </c>
      <c r="F1932" s="292" t="s">
        <v>19189</v>
      </c>
      <c r="G1932" s="292" t="s">
        <v>17390</v>
      </c>
      <c r="H1932" s="293" t="s">
        <v>14828</v>
      </c>
      <c r="I1932" s="291">
        <v>6.1536963683934998</v>
      </c>
      <c r="J1932" s="292">
        <v>4.3</v>
      </c>
      <c r="K1932" s="292">
        <v>3.1</v>
      </c>
      <c r="L1932" s="292">
        <v>0</v>
      </c>
      <c r="M1932" s="293">
        <v>0</v>
      </c>
      <c r="N1932" s="70"/>
    </row>
    <row r="1933" spans="1:20" x14ac:dyDescent="0.2">
      <c r="A1933" s="315" t="s">
        <v>1311</v>
      </c>
      <c r="B1933" s="292" t="s">
        <v>17078</v>
      </c>
      <c r="C1933" s="316" t="s">
        <v>14333</v>
      </c>
      <c r="D1933" s="292">
        <v>56019</v>
      </c>
      <c r="E1933" s="292" t="s">
        <v>14323</v>
      </c>
      <c r="F1933" s="292" t="s">
        <v>19189</v>
      </c>
      <c r="G1933" s="292" t="s">
        <v>17455</v>
      </c>
      <c r="H1933" s="293" t="s">
        <v>14817</v>
      </c>
      <c r="I1933" s="291">
        <v>8.6965748564068662E-2</v>
      </c>
      <c r="J1933" s="292">
        <v>0</v>
      </c>
      <c r="K1933" s="292">
        <v>0.1</v>
      </c>
      <c r="L1933" s="292">
        <v>0</v>
      </c>
      <c r="M1933" s="293">
        <v>0</v>
      </c>
      <c r="N1933" s="70"/>
    </row>
    <row r="1934" spans="1:20" s="70" customFormat="1" x14ac:dyDescent="0.2">
      <c r="A1934" s="315" t="s">
        <v>1311</v>
      </c>
      <c r="B1934" s="292" t="s">
        <v>17078</v>
      </c>
      <c r="C1934" s="316" t="s">
        <v>14333</v>
      </c>
      <c r="D1934" s="292">
        <v>56019</v>
      </c>
      <c r="E1934" s="292" t="s">
        <v>14757</v>
      </c>
      <c r="F1934" s="292" t="s">
        <v>19190</v>
      </c>
      <c r="G1934" s="292" t="s">
        <v>19191</v>
      </c>
      <c r="H1934" s="293" t="s">
        <v>14828</v>
      </c>
      <c r="I1934" s="291">
        <v>6.1536963683934998</v>
      </c>
      <c r="J1934" s="292">
        <v>4.3</v>
      </c>
      <c r="K1934" s="292">
        <v>12.3</v>
      </c>
      <c r="L1934" s="292">
        <v>0</v>
      </c>
      <c r="M1934" s="293">
        <v>0</v>
      </c>
      <c r="O1934" s="5"/>
      <c r="P1934" s="5"/>
      <c r="Q1934" s="5"/>
      <c r="R1934" s="5"/>
      <c r="S1934" s="5"/>
      <c r="T1934" s="5"/>
    </row>
    <row r="1935" spans="1:20" s="70" customFormat="1" x14ac:dyDescent="0.2">
      <c r="A1935" s="315" t="s">
        <v>1311</v>
      </c>
      <c r="B1935" s="292" t="s">
        <v>17078</v>
      </c>
      <c r="C1935" s="316" t="s">
        <v>14333</v>
      </c>
      <c r="D1935" s="292">
        <v>56019</v>
      </c>
      <c r="E1935" s="292" t="s">
        <v>14757</v>
      </c>
      <c r="F1935" s="292" t="s">
        <v>19190</v>
      </c>
      <c r="G1935" s="292" t="s">
        <v>19191</v>
      </c>
      <c r="H1935" s="293" t="s">
        <v>14828</v>
      </c>
      <c r="I1935" s="291">
        <v>6.1536963683934998</v>
      </c>
      <c r="J1935" s="292">
        <v>4.3</v>
      </c>
      <c r="K1935" s="292">
        <v>12.3</v>
      </c>
      <c r="L1935" s="292">
        <v>0</v>
      </c>
      <c r="M1935" s="293">
        <v>0</v>
      </c>
      <c r="O1935" s="5"/>
      <c r="P1935" s="5"/>
      <c r="Q1935" s="5"/>
      <c r="R1935" s="5"/>
      <c r="S1935" s="5"/>
      <c r="T1935" s="5"/>
    </row>
    <row r="1936" spans="1:20" s="70" customFormat="1" x14ac:dyDescent="0.2">
      <c r="A1936" s="315" t="s">
        <v>1311</v>
      </c>
      <c r="B1936" s="292" t="s">
        <v>17078</v>
      </c>
      <c r="C1936" s="316" t="s">
        <v>14333</v>
      </c>
      <c r="D1936" s="292">
        <v>56019</v>
      </c>
      <c r="E1936" s="292" t="s">
        <v>14757</v>
      </c>
      <c r="F1936" s="292" t="s">
        <v>19190</v>
      </c>
      <c r="G1936" s="292" t="s">
        <v>19191</v>
      </c>
      <c r="H1936" s="293" t="s">
        <v>14828</v>
      </c>
      <c r="I1936" s="291">
        <v>6.1536963683934998</v>
      </c>
      <c r="J1936" s="292">
        <v>4.3</v>
      </c>
      <c r="K1936" s="292">
        <v>12.3</v>
      </c>
      <c r="L1936" s="292">
        <v>0</v>
      </c>
      <c r="M1936" s="293">
        <v>0</v>
      </c>
      <c r="O1936" s="5"/>
      <c r="P1936" s="5"/>
      <c r="Q1936" s="5"/>
      <c r="R1936" s="5"/>
      <c r="S1936" s="5"/>
      <c r="T1936" s="5"/>
    </row>
    <row r="1937" spans="1:20" s="70" customFormat="1" x14ac:dyDescent="0.2">
      <c r="A1937" s="315" t="s">
        <v>1311</v>
      </c>
      <c r="B1937" s="292" t="s">
        <v>17078</v>
      </c>
      <c r="C1937" s="316" t="s">
        <v>14333</v>
      </c>
      <c r="D1937" s="292">
        <v>56019</v>
      </c>
      <c r="E1937" s="292" t="s">
        <v>1918</v>
      </c>
      <c r="F1937" s="292" t="s">
        <v>19190</v>
      </c>
      <c r="G1937" s="292" t="s">
        <v>17455</v>
      </c>
      <c r="H1937" s="293" t="s">
        <v>14817</v>
      </c>
      <c r="I1937" s="291">
        <v>0.1</v>
      </c>
      <c r="J1937" s="292">
        <v>0</v>
      </c>
      <c r="K1937" s="292">
        <v>0.1</v>
      </c>
      <c r="L1937" s="292">
        <v>0</v>
      </c>
      <c r="M1937" s="293">
        <v>0</v>
      </c>
      <c r="O1937" s="5"/>
      <c r="P1937" s="5"/>
      <c r="Q1937" s="5"/>
      <c r="R1937" s="5"/>
      <c r="S1937" s="5"/>
      <c r="T1937" s="5"/>
    </row>
    <row r="1938" spans="1:20" s="70" customFormat="1" x14ac:dyDescent="0.2">
      <c r="A1938" s="315" t="s">
        <v>1311</v>
      </c>
      <c r="B1938" s="292" t="s">
        <v>17078</v>
      </c>
      <c r="C1938" s="316" t="s">
        <v>14333</v>
      </c>
      <c r="D1938" s="292">
        <v>56019</v>
      </c>
      <c r="E1938" s="292" t="s">
        <v>14757</v>
      </c>
      <c r="F1938" s="292" t="s">
        <v>19192</v>
      </c>
      <c r="G1938" s="292" t="s">
        <v>19193</v>
      </c>
      <c r="H1938" s="293" t="s">
        <v>14828</v>
      </c>
      <c r="I1938" s="291">
        <v>5.7</v>
      </c>
      <c r="J1938" s="292">
        <v>5.7</v>
      </c>
      <c r="K1938" s="292">
        <v>2.8</v>
      </c>
      <c r="L1938" s="292">
        <v>0</v>
      </c>
      <c r="M1938" s="293">
        <v>0</v>
      </c>
      <c r="O1938" s="5"/>
      <c r="P1938" s="5"/>
      <c r="Q1938" s="5"/>
      <c r="R1938" s="5"/>
      <c r="S1938" s="5"/>
      <c r="T1938" s="5"/>
    </row>
    <row r="1939" spans="1:20" s="70" customFormat="1" x14ac:dyDescent="0.2">
      <c r="A1939" s="315" t="s">
        <v>1311</v>
      </c>
      <c r="B1939" s="292" t="s">
        <v>17078</v>
      </c>
      <c r="C1939" s="316" t="s">
        <v>14333</v>
      </c>
      <c r="D1939" s="292">
        <v>56019</v>
      </c>
      <c r="E1939" s="292" t="s">
        <v>14757</v>
      </c>
      <c r="F1939" s="292" t="s">
        <v>19192</v>
      </c>
      <c r="G1939" s="292" t="s">
        <v>19194</v>
      </c>
      <c r="H1939" s="293" t="s">
        <v>14828</v>
      </c>
      <c r="I1939" s="291">
        <v>5.7</v>
      </c>
      <c r="J1939" s="292">
        <v>5.7</v>
      </c>
      <c r="K1939" s="292">
        <v>2.8</v>
      </c>
      <c r="L1939" s="292">
        <v>0</v>
      </c>
      <c r="M1939" s="293">
        <v>0</v>
      </c>
      <c r="O1939" s="5"/>
      <c r="P1939" s="5"/>
      <c r="Q1939" s="5"/>
      <c r="R1939" s="5"/>
      <c r="S1939" s="5"/>
      <c r="T1939" s="5"/>
    </row>
    <row r="1940" spans="1:20" s="70" customFormat="1" x14ac:dyDescent="0.2">
      <c r="A1940" s="315" t="s">
        <v>1311</v>
      </c>
      <c r="B1940" s="292" t="s">
        <v>17078</v>
      </c>
      <c r="C1940" s="316" t="s">
        <v>14333</v>
      </c>
      <c r="D1940" s="292">
        <v>56019</v>
      </c>
      <c r="E1940" s="292" t="s">
        <v>14757</v>
      </c>
      <c r="F1940" s="292" t="s">
        <v>19192</v>
      </c>
      <c r="G1940" s="292" t="s">
        <v>19195</v>
      </c>
      <c r="H1940" s="293" t="s">
        <v>14828</v>
      </c>
      <c r="I1940" s="291">
        <v>5.7</v>
      </c>
      <c r="J1940" s="292">
        <v>5.7</v>
      </c>
      <c r="K1940" s="292">
        <v>2.8</v>
      </c>
      <c r="L1940" s="292">
        <v>0</v>
      </c>
      <c r="M1940" s="293">
        <v>0</v>
      </c>
      <c r="O1940" s="5"/>
      <c r="P1940" s="5"/>
      <c r="Q1940" s="5"/>
      <c r="R1940" s="5"/>
      <c r="S1940" s="5"/>
      <c r="T1940" s="5"/>
    </row>
    <row r="1941" spans="1:20" s="70" customFormat="1" x14ac:dyDescent="0.2">
      <c r="A1941" s="315" t="s">
        <v>1311</v>
      </c>
      <c r="B1941" s="292" t="s">
        <v>17078</v>
      </c>
      <c r="C1941" s="316" t="s">
        <v>14333</v>
      </c>
      <c r="D1941" s="292">
        <v>56019</v>
      </c>
      <c r="E1941" s="292" t="s">
        <v>14757</v>
      </c>
      <c r="F1941" s="292" t="s">
        <v>19192</v>
      </c>
      <c r="G1941" s="292" t="s">
        <v>19196</v>
      </c>
      <c r="H1941" s="293" t="s">
        <v>14828</v>
      </c>
      <c r="I1941" s="291">
        <v>5.7</v>
      </c>
      <c r="J1941" s="292">
        <v>5.7</v>
      </c>
      <c r="K1941" s="292">
        <v>2.8</v>
      </c>
      <c r="L1941" s="292">
        <v>0</v>
      </c>
      <c r="M1941" s="293">
        <v>0</v>
      </c>
      <c r="O1941" s="5"/>
      <c r="P1941" s="5"/>
      <c r="Q1941" s="5"/>
      <c r="R1941" s="5"/>
      <c r="S1941" s="5"/>
      <c r="T1941" s="5"/>
    </row>
    <row r="1942" spans="1:20" s="70" customFormat="1" x14ac:dyDescent="0.2">
      <c r="A1942" s="315" t="s">
        <v>1311</v>
      </c>
      <c r="B1942" s="292" t="s">
        <v>17078</v>
      </c>
      <c r="C1942" s="316" t="s">
        <v>14333</v>
      </c>
      <c r="D1942" s="292">
        <v>56019</v>
      </c>
      <c r="E1942" s="292" t="s">
        <v>14757</v>
      </c>
      <c r="F1942" s="292" t="s">
        <v>19197</v>
      </c>
      <c r="G1942" s="292" t="s">
        <v>19198</v>
      </c>
      <c r="H1942" s="293" t="s">
        <v>14828</v>
      </c>
      <c r="I1942" s="291">
        <v>5.117</v>
      </c>
      <c r="J1942" s="292">
        <v>5.117</v>
      </c>
      <c r="K1942" s="292">
        <v>2.5579999999999998</v>
      </c>
      <c r="L1942" s="292">
        <v>0</v>
      </c>
      <c r="M1942" s="293">
        <v>0</v>
      </c>
      <c r="O1942" s="5"/>
      <c r="P1942" s="5"/>
      <c r="Q1942" s="5"/>
      <c r="R1942" s="5"/>
      <c r="S1942" s="5"/>
      <c r="T1942" s="5"/>
    </row>
    <row r="1943" spans="1:20" s="70" customFormat="1" x14ac:dyDescent="0.2">
      <c r="A1943" s="315" t="s">
        <v>1311</v>
      </c>
      <c r="B1943" s="292" t="s">
        <v>17078</v>
      </c>
      <c r="C1943" s="316" t="s">
        <v>14333</v>
      </c>
      <c r="D1943" s="292">
        <v>56019</v>
      </c>
      <c r="E1943" s="292" t="s">
        <v>14757</v>
      </c>
      <c r="F1943" s="292" t="s">
        <v>19197</v>
      </c>
      <c r="G1943" s="292" t="s">
        <v>19199</v>
      </c>
      <c r="H1943" s="293" t="s">
        <v>14828</v>
      </c>
      <c r="I1943" s="291">
        <v>5.117</v>
      </c>
      <c r="J1943" s="292">
        <v>5.117</v>
      </c>
      <c r="K1943" s="292">
        <v>2.5579999999999998</v>
      </c>
      <c r="L1943" s="292">
        <v>0</v>
      </c>
      <c r="M1943" s="293">
        <v>0</v>
      </c>
      <c r="O1943" s="5"/>
      <c r="P1943" s="5"/>
      <c r="Q1943" s="5"/>
      <c r="R1943" s="5"/>
      <c r="S1943" s="5"/>
      <c r="T1943" s="5"/>
    </row>
    <row r="1944" spans="1:20" s="70" customFormat="1" x14ac:dyDescent="0.2">
      <c r="A1944" s="315" t="s">
        <v>1311</v>
      </c>
      <c r="B1944" s="292" t="s">
        <v>17078</v>
      </c>
      <c r="C1944" s="316" t="s">
        <v>14333</v>
      </c>
      <c r="D1944" s="292">
        <v>56019</v>
      </c>
      <c r="E1944" s="292" t="s">
        <v>14757</v>
      </c>
      <c r="F1944" s="292" t="s">
        <v>19197</v>
      </c>
      <c r="G1944" s="292" t="s">
        <v>19200</v>
      </c>
      <c r="H1944" s="293" t="s">
        <v>14828</v>
      </c>
      <c r="I1944" s="291">
        <v>5.117</v>
      </c>
      <c r="J1944" s="292">
        <v>5.117</v>
      </c>
      <c r="K1944" s="292">
        <v>2.5579999999999998</v>
      </c>
      <c r="L1944" s="292">
        <v>0</v>
      </c>
      <c r="M1944" s="293">
        <v>0</v>
      </c>
      <c r="O1944" s="5"/>
      <c r="P1944" s="5"/>
      <c r="Q1944" s="5"/>
      <c r="R1944" s="5"/>
      <c r="S1944" s="5"/>
      <c r="T1944" s="5"/>
    </row>
    <row r="1945" spans="1:20" s="70" customFormat="1" x14ac:dyDescent="0.2">
      <c r="A1945" s="315" t="s">
        <v>1311</v>
      </c>
      <c r="B1945" s="292" t="s">
        <v>17078</v>
      </c>
      <c r="C1945" s="316" t="s">
        <v>14333</v>
      </c>
      <c r="D1945" s="292">
        <v>56019</v>
      </c>
      <c r="E1945" s="292" t="s">
        <v>14757</v>
      </c>
      <c r="F1945" s="292" t="s">
        <v>19197</v>
      </c>
      <c r="G1945" s="292" t="s">
        <v>19201</v>
      </c>
      <c r="H1945" s="293" t="s">
        <v>14828</v>
      </c>
      <c r="I1945" s="291">
        <v>5.117</v>
      </c>
      <c r="J1945" s="292">
        <v>5.117</v>
      </c>
      <c r="K1945" s="292">
        <v>2.5579999999999998</v>
      </c>
      <c r="L1945" s="292">
        <v>0</v>
      </c>
      <c r="M1945" s="293">
        <v>0</v>
      </c>
      <c r="O1945" s="5"/>
      <c r="P1945" s="5"/>
      <c r="Q1945" s="5"/>
      <c r="R1945" s="5"/>
      <c r="S1945" s="5"/>
      <c r="T1945" s="5"/>
    </row>
    <row r="1946" spans="1:20" s="70" customFormat="1" x14ac:dyDescent="0.2">
      <c r="A1946" s="315" t="s">
        <v>1311</v>
      </c>
      <c r="B1946" s="292" t="s">
        <v>17078</v>
      </c>
      <c r="C1946" s="316" t="s">
        <v>14333</v>
      </c>
      <c r="D1946" s="292">
        <v>56019</v>
      </c>
      <c r="E1946" s="292" t="s">
        <v>14757</v>
      </c>
      <c r="F1946" s="292" t="s">
        <v>19197</v>
      </c>
      <c r="G1946" s="292" t="s">
        <v>19202</v>
      </c>
      <c r="H1946" s="293" t="s">
        <v>14828</v>
      </c>
      <c r="I1946" s="291">
        <v>5.117</v>
      </c>
      <c r="J1946" s="292">
        <v>5.117</v>
      </c>
      <c r="K1946" s="292">
        <v>2.5579999999999998</v>
      </c>
      <c r="L1946" s="292">
        <v>0</v>
      </c>
      <c r="M1946" s="293">
        <v>0</v>
      </c>
      <c r="O1946" s="5"/>
      <c r="P1946" s="5"/>
      <c r="Q1946" s="5"/>
      <c r="R1946" s="5"/>
      <c r="S1946" s="5"/>
      <c r="T1946" s="5"/>
    </row>
    <row r="1947" spans="1:20" s="70" customFormat="1" x14ac:dyDescent="0.2">
      <c r="A1947" s="315" t="s">
        <v>1311</v>
      </c>
      <c r="B1947" s="292" t="s">
        <v>17078</v>
      </c>
      <c r="C1947" s="316" t="s">
        <v>14333</v>
      </c>
      <c r="D1947" s="292">
        <v>56019</v>
      </c>
      <c r="E1947" s="292" t="s">
        <v>14757</v>
      </c>
      <c r="F1947" s="292" t="s">
        <v>19197</v>
      </c>
      <c r="G1947" s="292" t="s">
        <v>19203</v>
      </c>
      <c r="H1947" s="293" t="s">
        <v>14828</v>
      </c>
      <c r="I1947" s="291">
        <v>5.117</v>
      </c>
      <c r="J1947" s="292">
        <v>5.117</v>
      </c>
      <c r="K1947" s="292">
        <v>2.5579999999999998</v>
      </c>
      <c r="L1947" s="292">
        <v>0</v>
      </c>
      <c r="M1947" s="293">
        <v>0</v>
      </c>
      <c r="O1947" s="5"/>
      <c r="P1947" s="5"/>
      <c r="Q1947" s="5"/>
      <c r="R1947" s="5"/>
      <c r="S1947" s="5"/>
      <c r="T1947" s="5"/>
    </row>
    <row r="1948" spans="1:20" s="70" customFormat="1" x14ac:dyDescent="0.2">
      <c r="A1948" s="315" t="s">
        <v>1311</v>
      </c>
      <c r="B1948" s="292" t="s">
        <v>17078</v>
      </c>
      <c r="C1948" s="316" t="s">
        <v>14333</v>
      </c>
      <c r="D1948" s="292">
        <v>56019</v>
      </c>
      <c r="E1948" s="292" t="s">
        <v>14757</v>
      </c>
      <c r="F1948" s="292" t="s">
        <v>19204</v>
      </c>
      <c r="G1948" s="292" t="s">
        <v>19205</v>
      </c>
      <c r="H1948" s="293" t="s">
        <v>14828</v>
      </c>
      <c r="I1948" s="291">
        <v>5.117</v>
      </c>
      <c r="J1948" s="292">
        <v>5.117</v>
      </c>
      <c r="K1948" s="292">
        <v>2.5579999999999998</v>
      </c>
      <c r="L1948" s="292">
        <v>0</v>
      </c>
      <c r="M1948" s="293">
        <v>0</v>
      </c>
      <c r="O1948" s="5"/>
      <c r="P1948" s="5"/>
      <c r="Q1948" s="5"/>
      <c r="R1948" s="5"/>
      <c r="S1948" s="5"/>
      <c r="T1948" s="5"/>
    </row>
    <row r="1949" spans="1:20" s="70" customFormat="1" x14ac:dyDescent="0.2">
      <c r="A1949" s="315" t="s">
        <v>1311</v>
      </c>
      <c r="B1949" s="292" t="s">
        <v>17078</v>
      </c>
      <c r="C1949" s="316" t="s">
        <v>14333</v>
      </c>
      <c r="D1949" s="292">
        <v>56019</v>
      </c>
      <c r="E1949" s="292" t="s">
        <v>14757</v>
      </c>
      <c r="F1949" s="292" t="s">
        <v>19204</v>
      </c>
      <c r="G1949" s="292" t="s">
        <v>19206</v>
      </c>
      <c r="H1949" s="293" t="s">
        <v>14828</v>
      </c>
      <c r="I1949" s="291">
        <v>5.117</v>
      </c>
      <c r="J1949" s="292">
        <v>5.117</v>
      </c>
      <c r="K1949" s="292">
        <v>2.5579999999999998</v>
      </c>
      <c r="L1949" s="292">
        <v>0</v>
      </c>
      <c r="M1949" s="293">
        <v>0</v>
      </c>
      <c r="O1949" s="5"/>
      <c r="P1949" s="5"/>
      <c r="Q1949" s="5"/>
      <c r="R1949" s="5"/>
      <c r="S1949" s="5"/>
      <c r="T1949" s="5"/>
    </row>
    <row r="1950" spans="1:20" s="70" customFormat="1" x14ac:dyDescent="0.2">
      <c r="A1950" s="315" t="s">
        <v>1311</v>
      </c>
      <c r="B1950" s="292" t="s">
        <v>17078</v>
      </c>
      <c r="C1950" s="316" t="s">
        <v>14333</v>
      </c>
      <c r="D1950" s="292">
        <v>56019</v>
      </c>
      <c r="E1950" s="292" t="s">
        <v>14757</v>
      </c>
      <c r="F1950" s="292" t="s">
        <v>19204</v>
      </c>
      <c r="G1950" s="292" t="s">
        <v>19207</v>
      </c>
      <c r="H1950" s="293" t="s">
        <v>14828</v>
      </c>
      <c r="I1950" s="291">
        <v>5.117</v>
      </c>
      <c r="J1950" s="292">
        <v>5.117</v>
      </c>
      <c r="K1950" s="292">
        <v>2.5579999999999998</v>
      </c>
      <c r="L1950" s="292">
        <v>0</v>
      </c>
      <c r="M1950" s="293">
        <v>0</v>
      </c>
      <c r="O1950" s="5"/>
      <c r="P1950" s="5"/>
      <c r="Q1950" s="5"/>
      <c r="R1950" s="5"/>
      <c r="S1950" s="5"/>
      <c r="T1950" s="5"/>
    </row>
    <row r="1951" spans="1:20" s="70" customFormat="1" x14ac:dyDescent="0.2">
      <c r="A1951" s="315" t="s">
        <v>1311</v>
      </c>
      <c r="B1951" s="292" t="s">
        <v>17078</v>
      </c>
      <c r="C1951" s="316" t="s">
        <v>14333</v>
      </c>
      <c r="D1951" s="292">
        <v>56019</v>
      </c>
      <c r="E1951" s="292" t="s">
        <v>14757</v>
      </c>
      <c r="F1951" s="292" t="s">
        <v>19204</v>
      </c>
      <c r="G1951" s="292" t="s">
        <v>19208</v>
      </c>
      <c r="H1951" s="293" t="s">
        <v>14828</v>
      </c>
      <c r="I1951" s="291">
        <v>5.117</v>
      </c>
      <c r="J1951" s="292">
        <v>5.117</v>
      </c>
      <c r="K1951" s="292">
        <v>2.5579999999999998</v>
      </c>
      <c r="L1951" s="292">
        <v>0</v>
      </c>
      <c r="M1951" s="293">
        <v>0</v>
      </c>
      <c r="O1951" s="5"/>
      <c r="P1951" s="5"/>
      <c r="Q1951" s="5"/>
      <c r="R1951" s="5"/>
      <c r="S1951" s="5"/>
      <c r="T1951" s="5"/>
    </row>
    <row r="1952" spans="1:20" s="70" customFormat="1" x14ac:dyDescent="0.2">
      <c r="A1952" s="315" t="s">
        <v>1311</v>
      </c>
      <c r="B1952" s="292" t="s">
        <v>17078</v>
      </c>
      <c r="C1952" s="316" t="s">
        <v>14333</v>
      </c>
      <c r="D1952" s="292">
        <v>56019</v>
      </c>
      <c r="E1952" s="292" t="s">
        <v>14757</v>
      </c>
      <c r="F1952" s="292" t="s">
        <v>19204</v>
      </c>
      <c r="G1952" s="292" t="s">
        <v>19209</v>
      </c>
      <c r="H1952" s="293" t="s">
        <v>14828</v>
      </c>
      <c r="I1952" s="291">
        <v>5.117</v>
      </c>
      <c r="J1952" s="292">
        <v>5.117</v>
      </c>
      <c r="K1952" s="292">
        <v>2.5579999999999998</v>
      </c>
      <c r="L1952" s="292">
        <v>0</v>
      </c>
      <c r="M1952" s="293">
        <v>0</v>
      </c>
      <c r="O1952" s="5"/>
      <c r="P1952" s="5"/>
      <c r="Q1952" s="5"/>
      <c r="R1952" s="5"/>
      <c r="S1952" s="5"/>
      <c r="T1952" s="5"/>
    </row>
    <row r="1953" spans="1:20" s="70" customFormat="1" x14ac:dyDescent="0.2">
      <c r="A1953" s="315" t="s">
        <v>1311</v>
      </c>
      <c r="B1953" s="292" t="s">
        <v>17078</v>
      </c>
      <c r="C1953" s="316" t="s">
        <v>14333</v>
      </c>
      <c r="D1953" s="292">
        <v>56019</v>
      </c>
      <c r="E1953" s="292" t="s">
        <v>14757</v>
      </c>
      <c r="F1953" s="292" t="s">
        <v>19204</v>
      </c>
      <c r="G1953" s="292" t="s">
        <v>19210</v>
      </c>
      <c r="H1953" s="293" t="s">
        <v>14828</v>
      </c>
      <c r="I1953" s="291">
        <v>5.117</v>
      </c>
      <c r="J1953" s="292">
        <v>5.117</v>
      </c>
      <c r="K1953" s="292">
        <v>2.5579999999999998</v>
      </c>
      <c r="L1953" s="292">
        <v>0</v>
      </c>
      <c r="M1953" s="293">
        <v>0</v>
      </c>
      <c r="O1953" s="5"/>
      <c r="P1953" s="5"/>
      <c r="Q1953" s="5"/>
      <c r="R1953" s="5"/>
      <c r="S1953" s="5"/>
      <c r="T1953" s="5"/>
    </row>
    <row r="1954" spans="1:20" s="70" customFormat="1" x14ac:dyDescent="0.2">
      <c r="A1954" s="315" t="s">
        <v>1311</v>
      </c>
      <c r="B1954" s="292" t="s">
        <v>17078</v>
      </c>
      <c r="C1954" s="316" t="s">
        <v>14333</v>
      </c>
      <c r="D1954" s="292">
        <v>56019</v>
      </c>
      <c r="E1954" s="292" t="s">
        <v>14757</v>
      </c>
      <c r="F1954" s="292" t="s">
        <v>19211</v>
      </c>
      <c r="G1954" s="292" t="s">
        <v>19212</v>
      </c>
      <c r="H1954" s="293" t="s">
        <v>14828</v>
      </c>
      <c r="I1954" s="291">
        <v>5.117</v>
      </c>
      <c r="J1954" s="292">
        <v>5.117</v>
      </c>
      <c r="K1954" s="292">
        <v>2.5579999999999998</v>
      </c>
      <c r="L1954" s="292">
        <v>0</v>
      </c>
      <c r="M1954" s="293">
        <v>0</v>
      </c>
      <c r="O1954" s="5"/>
      <c r="P1954" s="5"/>
      <c r="Q1954" s="5"/>
      <c r="R1954" s="5"/>
      <c r="S1954" s="5"/>
      <c r="T1954" s="5"/>
    </row>
    <row r="1955" spans="1:20" s="70" customFormat="1" x14ac:dyDescent="0.2">
      <c r="A1955" s="315" t="s">
        <v>1311</v>
      </c>
      <c r="B1955" s="292" t="s">
        <v>17078</v>
      </c>
      <c r="C1955" s="316" t="s">
        <v>14333</v>
      </c>
      <c r="D1955" s="292">
        <v>56019</v>
      </c>
      <c r="E1955" s="292" t="s">
        <v>14757</v>
      </c>
      <c r="F1955" s="292" t="s">
        <v>19211</v>
      </c>
      <c r="G1955" s="292" t="s">
        <v>19213</v>
      </c>
      <c r="H1955" s="293" t="s">
        <v>14828</v>
      </c>
      <c r="I1955" s="291">
        <v>5.117</v>
      </c>
      <c r="J1955" s="292">
        <v>5.117</v>
      </c>
      <c r="K1955" s="292">
        <v>2.5579999999999998</v>
      </c>
      <c r="L1955" s="292">
        <v>0</v>
      </c>
      <c r="M1955" s="293">
        <v>0</v>
      </c>
      <c r="O1955" s="5"/>
      <c r="P1955" s="5"/>
      <c r="Q1955" s="5"/>
      <c r="R1955" s="5"/>
      <c r="S1955" s="5"/>
      <c r="T1955" s="5"/>
    </row>
    <row r="1956" spans="1:20" s="70" customFormat="1" x14ac:dyDescent="0.2">
      <c r="A1956" s="315" t="s">
        <v>1311</v>
      </c>
      <c r="B1956" s="292" t="s">
        <v>17078</v>
      </c>
      <c r="C1956" s="316" t="s">
        <v>14333</v>
      </c>
      <c r="D1956" s="292">
        <v>56019</v>
      </c>
      <c r="E1956" s="292" t="s">
        <v>14757</v>
      </c>
      <c r="F1956" s="292" t="s">
        <v>19211</v>
      </c>
      <c r="G1956" s="292" t="s">
        <v>19214</v>
      </c>
      <c r="H1956" s="293" t="s">
        <v>14828</v>
      </c>
      <c r="I1956" s="291">
        <v>5.117</v>
      </c>
      <c r="J1956" s="292">
        <v>5.117</v>
      </c>
      <c r="K1956" s="292">
        <v>2.5579999999999998</v>
      </c>
      <c r="L1956" s="292">
        <v>0</v>
      </c>
      <c r="M1956" s="293">
        <v>0</v>
      </c>
      <c r="O1956" s="5"/>
      <c r="P1956" s="5"/>
      <c r="Q1956" s="5"/>
      <c r="R1956" s="5"/>
      <c r="S1956" s="5"/>
      <c r="T1956" s="5"/>
    </row>
    <row r="1957" spans="1:20" s="70" customFormat="1" x14ac:dyDescent="0.2">
      <c r="A1957" s="315" t="s">
        <v>1311</v>
      </c>
      <c r="B1957" s="292" t="s">
        <v>17078</v>
      </c>
      <c r="C1957" s="316" t="s">
        <v>14333</v>
      </c>
      <c r="D1957" s="292">
        <v>56019</v>
      </c>
      <c r="E1957" s="292" t="s">
        <v>14757</v>
      </c>
      <c r="F1957" s="292" t="s">
        <v>19211</v>
      </c>
      <c r="G1957" s="292" t="s">
        <v>19215</v>
      </c>
      <c r="H1957" s="293" t="s">
        <v>14828</v>
      </c>
      <c r="I1957" s="291">
        <v>5.117</v>
      </c>
      <c r="J1957" s="292">
        <v>5.117</v>
      </c>
      <c r="K1957" s="292">
        <v>2.5579999999999998</v>
      </c>
      <c r="L1957" s="292">
        <v>0</v>
      </c>
      <c r="M1957" s="293">
        <v>0</v>
      </c>
      <c r="O1957" s="5"/>
      <c r="P1957" s="5"/>
      <c r="Q1957" s="5"/>
      <c r="R1957" s="5"/>
      <c r="S1957" s="5"/>
      <c r="T1957" s="5"/>
    </row>
    <row r="1958" spans="1:20" s="70" customFormat="1" x14ac:dyDescent="0.2">
      <c r="A1958" s="315" t="s">
        <v>1311</v>
      </c>
      <c r="B1958" s="292" t="s">
        <v>17078</v>
      </c>
      <c r="C1958" s="316" t="s">
        <v>14333</v>
      </c>
      <c r="D1958" s="292">
        <v>56019</v>
      </c>
      <c r="E1958" s="292" t="s">
        <v>14757</v>
      </c>
      <c r="F1958" s="292" t="s">
        <v>19211</v>
      </c>
      <c r="G1958" s="292" t="s">
        <v>19216</v>
      </c>
      <c r="H1958" s="293" t="s">
        <v>14828</v>
      </c>
      <c r="I1958" s="291">
        <v>5.117</v>
      </c>
      <c r="J1958" s="292">
        <v>5.117</v>
      </c>
      <c r="K1958" s="292">
        <v>2.5579999999999998</v>
      </c>
      <c r="L1958" s="292">
        <v>0</v>
      </c>
      <c r="M1958" s="293">
        <v>0</v>
      </c>
      <c r="O1958" s="5"/>
      <c r="P1958" s="5"/>
      <c r="Q1958" s="5"/>
      <c r="R1958" s="5"/>
      <c r="S1958" s="5"/>
      <c r="T1958" s="5"/>
    </row>
    <row r="1959" spans="1:20" s="70" customFormat="1" x14ac:dyDescent="0.2">
      <c r="A1959" s="315" t="s">
        <v>1311</v>
      </c>
      <c r="B1959" s="292" t="s">
        <v>17078</v>
      </c>
      <c r="C1959" s="316" t="s">
        <v>14333</v>
      </c>
      <c r="D1959" s="292">
        <v>56019</v>
      </c>
      <c r="E1959" s="292" t="s">
        <v>14757</v>
      </c>
      <c r="F1959" s="292" t="s">
        <v>19211</v>
      </c>
      <c r="G1959" s="292" t="s">
        <v>19217</v>
      </c>
      <c r="H1959" s="293" t="s">
        <v>14828</v>
      </c>
      <c r="I1959" s="291">
        <v>5.117</v>
      </c>
      <c r="J1959" s="292">
        <v>5.117</v>
      </c>
      <c r="K1959" s="292">
        <v>2.5579999999999998</v>
      </c>
      <c r="L1959" s="292">
        <v>0</v>
      </c>
      <c r="M1959" s="293">
        <v>0</v>
      </c>
      <c r="O1959" s="5"/>
      <c r="P1959" s="5"/>
      <c r="Q1959" s="5"/>
      <c r="R1959" s="5"/>
      <c r="S1959" s="5"/>
      <c r="T1959" s="5"/>
    </row>
    <row r="1960" spans="1:20" s="70" customFormat="1" x14ac:dyDescent="0.2">
      <c r="A1960" s="315" t="s">
        <v>1311</v>
      </c>
      <c r="B1960" s="292" t="s">
        <v>17078</v>
      </c>
      <c r="C1960" s="316" t="s">
        <v>14333</v>
      </c>
      <c r="D1960" s="292">
        <v>56019</v>
      </c>
      <c r="E1960" s="292" t="s">
        <v>14757</v>
      </c>
      <c r="F1960" s="292" t="s">
        <v>19218</v>
      </c>
      <c r="G1960" s="292" t="s">
        <v>19219</v>
      </c>
      <c r="H1960" s="293" t="s">
        <v>14828</v>
      </c>
      <c r="I1960" s="291">
        <v>5.117</v>
      </c>
      <c r="J1960" s="292">
        <v>5.117</v>
      </c>
      <c r="K1960" s="292">
        <v>2.5579999999999998</v>
      </c>
      <c r="L1960" s="292">
        <v>0</v>
      </c>
      <c r="M1960" s="293">
        <v>0</v>
      </c>
      <c r="O1960" s="5"/>
      <c r="P1960" s="5"/>
      <c r="Q1960" s="5"/>
      <c r="R1960" s="5"/>
      <c r="S1960" s="5"/>
      <c r="T1960" s="5"/>
    </row>
    <row r="1961" spans="1:20" s="70" customFormat="1" x14ac:dyDescent="0.2">
      <c r="A1961" s="315" t="s">
        <v>1311</v>
      </c>
      <c r="B1961" s="292" t="s">
        <v>17078</v>
      </c>
      <c r="C1961" s="316" t="s">
        <v>14333</v>
      </c>
      <c r="D1961" s="292">
        <v>56019</v>
      </c>
      <c r="E1961" s="292" t="s">
        <v>14757</v>
      </c>
      <c r="F1961" s="292" t="s">
        <v>19218</v>
      </c>
      <c r="G1961" s="292" t="s">
        <v>19220</v>
      </c>
      <c r="H1961" s="293" t="s">
        <v>14828</v>
      </c>
      <c r="I1961" s="291">
        <v>5.117</v>
      </c>
      <c r="J1961" s="292">
        <v>5.117</v>
      </c>
      <c r="K1961" s="292">
        <v>2.5579999999999998</v>
      </c>
      <c r="L1961" s="292">
        <v>0</v>
      </c>
      <c r="M1961" s="293">
        <v>0</v>
      </c>
      <c r="O1961" s="5"/>
      <c r="P1961" s="5"/>
      <c r="Q1961" s="5"/>
      <c r="R1961" s="5"/>
      <c r="S1961" s="5"/>
      <c r="T1961" s="5"/>
    </row>
    <row r="1962" spans="1:20" s="70" customFormat="1" x14ac:dyDescent="0.2">
      <c r="A1962" s="315" t="s">
        <v>1311</v>
      </c>
      <c r="B1962" s="292" t="s">
        <v>17078</v>
      </c>
      <c r="C1962" s="316" t="s">
        <v>14333</v>
      </c>
      <c r="D1962" s="292">
        <v>56019</v>
      </c>
      <c r="E1962" s="292" t="s">
        <v>14757</v>
      </c>
      <c r="F1962" s="292" t="s">
        <v>19218</v>
      </c>
      <c r="G1962" s="292" t="s">
        <v>19221</v>
      </c>
      <c r="H1962" s="293" t="s">
        <v>14828</v>
      </c>
      <c r="I1962" s="291">
        <v>5.117</v>
      </c>
      <c r="J1962" s="292">
        <v>5.117</v>
      </c>
      <c r="K1962" s="292">
        <v>2.5579999999999998</v>
      </c>
      <c r="L1962" s="292">
        <v>0</v>
      </c>
      <c r="M1962" s="293">
        <v>0</v>
      </c>
      <c r="O1962" s="5"/>
      <c r="P1962" s="5"/>
      <c r="Q1962" s="5"/>
      <c r="R1962" s="5"/>
      <c r="S1962" s="5"/>
      <c r="T1962" s="5"/>
    </row>
    <row r="1963" spans="1:20" s="70" customFormat="1" x14ac:dyDescent="0.2">
      <c r="A1963" s="315" t="s">
        <v>1311</v>
      </c>
      <c r="B1963" s="292" t="s">
        <v>17078</v>
      </c>
      <c r="C1963" s="316" t="s">
        <v>14333</v>
      </c>
      <c r="D1963" s="292">
        <v>56019</v>
      </c>
      <c r="E1963" s="292" t="s">
        <v>14757</v>
      </c>
      <c r="F1963" s="292" t="s">
        <v>19218</v>
      </c>
      <c r="G1963" s="292" t="s">
        <v>19222</v>
      </c>
      <c r="H1963" s="293" t="s">
        <v>14828</v>
      </c>
      <c r="I1963" s="291">
        <v>5.117</v>
      </c>
      <c r="J1963" s="292">
        <v>5.117</v>
      </c>
      <c r="K1963" s="292">
        <v>2.5579999999999998</v>
      </c>
      <c r="L1963" s="292">
        <v>0</v>
      </c>
      <c r="M1963" s="293">
        <v>0</v>
      </c>
      <c r="O1963" s="5"/>
      <c r="P1963" s="5"/>
      <c r="Q1963" s="5"/>
      <c r="R1963" s="5"/>
      <c r="S1963" s="5"/>
      <c r="T1963" s="5"/>
    </row>
    <row r="1964" spans="1:20" s="70" customFormat="1" x14ac:dyDescent="0.2">
      <c r="A1964" s="315" t="s">
        <v>1311</v>
      </c>
      <c r="B1964" s="292" t="s">
        <v>17078</v>
      </c>
      <c r="C1964" s="316" t="s">
        <v>14333</v>
      </c>
      <c r="D1964" s="292">
        <v>56019</v>
      </c>
      <c r="E1964" s="292" t="s">
        <v>14757</v>
      </c>
      <c r="F1964" s="292" t="s">
        <v>19218</v>
      </c>
      <c r="G1964" s="292" t="s">
        <v>19223</v>
      </c>
      <c r="H1964" s="293" t="s">
        <v>14828</v>
      </c>
      <c r="I1964" s="291">
        <v>5.117</v>
      </c>
      <c r="J1964" s="292">
        <v>5.117</v>
      </c>
      <c r="K1964" s="292">
        <v>2.5579999999999998</v>
      </c>
      <c r="L1964" s="292">
        <v>0</v>
      </c>
      <c r="M1964" s="293">
        <v>0</v>
      </c>
      <c r="O1964" s="5"/>
      <c r="P1964" s="5"/>
      <c r="Q1964" s="5"/>
      <c r="R1964" s="5"/>
      <c r="S1964" s="5"/>
      <c r="T1964" s="5"/>
    </row>
    <row r="1965" spans="1:20" s="70" customFormat="1" x14ac:dyDescent="0.2">
      <c r="A1965" s="315" t="s">
        <v>1311</v>
      </c>
      <c r="B1965" s="292" t="s">
        <v>17078</v>
      </c>
      <c r="C1965" s="316" t="s">
        <v>14333</v>
      </c>
      <c r="D1965" s="292">
        <v>56019</v>
      </c>
      <c r="E1965" s="292" t="s">
        <v>14757</v>
      </c>
      <c r="F1965" s="292" t="s">
        <v>19218</v>
      </c>
      <c r="G1965" s="292" t="s">
        <v>19224</v>
      </c>
      <c r="H1965" s="293" t="s">
        <v>14828</v>
      </c>
      <c r="I1965" s="291">
        <v>5.117</v>
      </c>
      <c r="J1965" s="292">
        <v>5.117</v>
      </c>
      <c r="K1965" s="292">
        <v>2.5579999999999998</v>
      </c>
      <c r="L1965" s="292">
        <v>0</v>
      </c>
      <c r="M1965" s="293">
        <v>0</v>
      </c>
      <c r="O1965" s="5"/>
      <c r="P1965" s="5"/>
      <c r="Q1965" s="5"/>
      <c r="R1965" s="5"/>
      <c r="S1965" s="5"/>
      <c r="T1965" s="5"/>
    </row>
    <row r="1966" spans="1:20" s="70" customFormat="1" x14ac:dyDescent="0.2">
      <c r="A1966" s="315" t="s">
        <v>1311</v>
      </c>
      <c r="B1966" s="292" t="s">
        <v>17078</v>
      </c>
      <c r="C1966" s="316" t="s">
        <v>14333</v>
      </c>
      <c r="D1966" s="292">
        <v>56019</v>
      </c>
      <c r="E1966" s="292" t="s">
        <v>14757</v>
      </c>
      <c r="F1966" s="292" t="s">
        <v>19225</v>
      </c>
      <c r="G1966" s="292" t="s">
        <v>19226</v>
      </c>
      <c r="H1966" s="293" t="s">
        <v>14828</v>
      </c>
      <c r="I1966" s="291">
        <v>5.6589999999999998</v>
      </c>
      <c r="J1966" s="292">
        <v>5.6660000000000004</v>
      </c>
      <c r="K1966" s="292">
        <v>2.8260000000000001</v>
      </c>
      <c r="L1966" s="292">
        <v>0</v>
      </c>
      <c r="M1966" s="293">
        <v>0</v>
      </c>
      <c r="O1966" s="5"/>
      <c r="P1966" s="5"/>
      <c r="Q1966" s="5"/>
      <c r="R1966" s="5"/>
      <c r="S1966" s="5"/>
      <c r="T1966" s="5"/>
    </row>
    <row r="1967" spans="1:20" s="70" customFormat="1" x14ac:dyDescent="0.2">
      <c r="A1967" s="315" t="s">
        <v>1311</v>
      </c>
      <c r="B1967" s="292" t="s">
        <v>17078</v>
      </c>
      <c r="C1967" s="316" t="s">
        <v>14333</v>
      </c>
      <c r="D1967" s="292">
        <v>56019</v>
      </c>
      <c r="E1967" s="292" t="s">
        <v>14757</v>
      </c>
      <c r="F1967" s="292" t="s">
        <v>19225</v>
      </c>
      <c r="G1967" s="292" t="s">
        <v>19227</v>
      </c>
      <c r="H1967" s="293" t="s">
        <v>14828</v>
      </c>
      <c r="I1967" s="291">
        <v>5.6589999999999998</v>
      </c>
      <c r="J1967" s="292">
        <v>5.6660000000000004</v>
      </c>
      <c r="K1967" s="292">
        <v>2.8260000000000001</v>
      </c>
      <c r="L1967" s="292">
        <v>0</v>
      </c>
      <c r="M1967" s="293">
        <v>0</v>
      </c>
      <c r="O1967" s="5"/>
      <c r="P1967" s="5"/>
      <c r="Q1967" s="5"/>
      <c r="R1967" s="5"/>
      <c r="S1967" s="5"/>
      <c r="T1967" s="5"/>
    </row>
    <row r="1968" spans="1:20" s="70" customFormat="1" x14ac:dyDescent="0.2">
      <c r="A1968" s="315" t="s">
        <v>1311</v>
      </c>
      <c r="B1968" s="292" t="s">
        <v>17078</v>
      </c>
      <c r="C1968" s="316" t="s">
        <v>14333</v>
      </c>
      <c r="D1968" s="292">
        <v>56019</v>
      </c>
      <c r="E1968" s="292" t="s">
        <v>14757</v>
      </c>
      <c r="F1968" s="292" t="s">
        <v>19225</v>
      </c>
      <c r="G1968" s="292" t="s">
        <v>19228</v>
      </c>
      <c r="H1968" s="293" t="s">
        <v>14828</v>
      </c>
      <c r="I1968" s="291">
        <v>5.6589999999999998</v>
      </c>
      <c r="J1968" s="292">
        <v>5.6660000000000004</v>
      </c>
      <c r="K1968" s="292">
        <v>2.8260000000000001</v>
      </c>
      <c r="L1968" s="292">
        <v>0</v>
      </c>
      <c r="M1968" s="293">
        <v>0</v>
      </c>
      <c r="O1968" s="5"/>
      <c r="P1968" s="5"/>
      <c r="Q1968" s="5"/>
      <c r="R1968" s="5"/>
      <c r="S1968" s="5"/>
      <c r="T1968" s="5"/>
    </row>
    <row r="1969" spans="1:20" s="70" customFormat="1" x14ac:dyDescent="0.2">
      <c r="A1969" s="315" t="s">
        <v>1311</v>
      </c>
      <c r="B1969" s="292" t="s">
        <v>17078</v>
      </c>
      <c r="C1969" s="316" t="s">
        <v>14333</v>
      </c>
      <c r="D1969" s="292">
        <v>56019</v>
      </c>
      <c r="E1969" s="292" t="s">
        <v>14757</v>
      </c>
      <c r="F1969" s="292" t="s">
        <v>19225</v>
      </c>
      <c r="G1969" s="292" t="s">
        <v>19229</v>
      </c>
      <c r="H1969" s="293" t="s">
        <v>14828</v>
      </c>
      <c r="I1969" s="291">
        <v>5.6589999999999998</v>
      </c>
      <c r="J1969" s="292">
        <v>5.6660000000000004</v>
      </c>
      <c r="K1969" s="292">
        <v>2.8260000000000001</v>
      </c>
      <c r="L1969" s="292">
        <v>0</v>
      </c>
      <c r="M1969" s="293">
        <v>0</v>
      </c>
      <c r="O1969" s="5"/>
      <c r="P1969" s="5"/>
      <c r="Q1969" s="5"/>
      <c r="R1969" s="5"/>
      <c r="S1969" s="5"/>
      <c r="T1969" s="5"/>
    </row>
    <row r="1970" spans="1:20" s="70" customFormat="1" x14ac:dyDescent="0.2">
      <c r="A1970" s="315" t="s">
        <v>1311</v>
      </c>
      <c r="B1970" s="292" t="s">
        <v>17078</v>
      </c>
      <c r="C1970" s="316" t="s">
        <v>14333</v>
      </c>
      <c r="D1970" s="292">
        <v>56019</v>
      </c>
      <c r="E1970" s="292" t="s">
        <v>14757</v>
      </c>
      <c r="F1970" s="292" t="s">
        <v>19225</v>
      </c>
      <c r="G1970" s="292" t="s">
        <v>19230</v>
      </c>
      <c r="H1970" s="293" t="s">
        <v>14828</v>
      </c>
      <c r="I1970" s="291">
        <v>5.6589999999999998</v>
      </c>
      <c r="J1970" s="292">
        <v>5.6660000000000004</v>
      </c>
      <c r="K1970" s="292">
        <v>2.8260000000000001</v>
      </c>
      <c r="L1970" s="292">
        <v>0</v>
      </c>
      <c r="M1970" s="293">
        <v>0</v>
      </c>
      <c r="O1970" s="5"/>
      <c r="P1970" s="5"/>
      <c r="Q1970" s="5"/>
      <c r="R1970" s="5"/>
      <c r="S1970" s="5"/>
      <c r="T1970" s="5"/>
    </row>
    <row r="1971" spans="1:20" s="70" customFormat="1" x14ac:dyDescent="0.2">
      <c r="A1971" s="315" t="s">
        <v>1311</v>
      </c>
      <c r="B1971" s="292" t="s">
        <v>17078</v>
      </c>
      <c r="C1971" s="316" t="s">
        <v>14333</v>
      </c>
      <c r="D1971" s="292">
        <v>56019</v>
      </c>
      <c r="E1971" s="292" t="s">
        <v>14757</v>
      </c>
      <c r="F1971" s="292" t="s">
        <v>19225</v>
      </c>
      <c r="G1971" s="292" t="s">
        <v>19231</v>
      </c>
      <c r="H1971" s="293" t="s">
        <v>14828</v>
      </c>
      <c r="I1971" s="291">
        <v>5.6589999999999998</v>
      </c>
      <c r="J1971" s="292">
        <v>5.6660000000000004</v>
      </c>
      <c r="K1971" s="292">
        <v>2.8260000000000001</v>
      </c>
      <c r="L1971" s="292">
        <v>0</v>
      </c>
      <c r="M1971" s="293">
        <v>0</v>
      </c>
      <c r="O1971" s="5"/>
      <c r="P1971" s="5"/>
      <c r="Q1971" s="5"/>
      <c r="R1971" s="5"/>
      <c r="S1971" s="5"/>
      <c r="T1971" s="5"/>
    </row>
    <row r="1972" spans="1:20" s="70" customFormat="1" x14ac:dyDescent="0.2">
      <c r="A1972" s="315" t="s">
        <v>1311</v>
      </c>
      <c r="B1972" s="292" t="s">
        <v>17078</v>
      </c>
      <c r="C1972" s="316" t="s">
        <v>14333</v>
      </c>
      <c r="D1972" s="292">
        <v>56019</v>
      </c>
      <c r="E1972" s="292" t="s">
        <v>14757</v>
      </c>
      <c r="F1972" s="292" t="s">
        <v>19225</v>
      </c>
      <c r="G1972" s="292" t="s">
        <v>19232</v>
      </c>
      <c r="H1972" s="293" t="s">
        <v>14828</v>
      </c>
      <c r="I1972" s="291">
        <v>5.6589999999999998</v>
      </c>
      <c r="J1972" s="292">
        <v>5.6660000000000004</v>
      </c>
      <c r="K1972" s="292">
        <v>2.8260000000000001</v>
      </c>
      <c r="L1972" s="292">
        <v>0</v>
      </c>
      <c r="M1972" s="293">
        <v>0</v>
      </c>
      <c r="O1972" s="5"/>
      <c r="P1972" s="5"/>
      <c r="Q1972" s="5"/>
      <c r="R1972" s="5"/>
      <c r="S1972" s="5"/>
      <c r="T1972" s="5"/>
    </row>
    <row r="1973" spans="1:20" s="70" customFormat="1" x14ac:dyDescent="0.2">
      <c r="A1973" s="315" t="s">
        <v>1311</v>
      </c>
      <c r="B1973" s="292" t="s">
        <v>17078</v>
      </c>
      <c r="C1973" s="316" t="s">
        <v>14333</v>
      </c>
      <c r="D1973" s="292">
        <v>56019</v>
      </c>
      <c r="E1973" s="292" t="s">
        <v>14757</v>
      </c>
      <c r="F1973" s="292" t="s">
        <v>19225</v>
      </c>
      <c r="G1973" s="292" t="s">
        <v>19233</v>
      </c>
      <c r="H1973" s="293" t="s">
        <v>14828</v>
      </c>
      <c r="I1973" s="291">
        <v>5.6589999999999998</v>
      </c>
      <c r="J1973" s="292">
        <v>5.6660000000000004</v>
      </c>
      <c r="K1973" s="292">
        <v>2.8260000000000001</v>
      </c>
      <c r="L1973" s="292">
        <v>0</v>
      </c>
      <c r="M1973" s="293">
        <v>0</v>
      </c>
      <c r="O1973" s="5"/>
      <c r="P1973" s="5"/>
      <c r="Q1973" s="5"/>
      <c r="R1973" s="5"/>
      <c r="S1973" s="5"/>
      <c r="T1973" s="5"/>
    </row>
    <row r="1974" spans="1:20" s="70" customFormat="1" x14ac:dyDescent="0.2">
      <c r="A1974" s="315" t="s">
        <v>1311</v>
      </c>
      <c r="B1974" s="292" t="s">
        <v>17078</v>
      </c>
      <c r="C1974" s="316" t="s">
        <v>14333</v>
      </c>
      <c r="D1974" s="292">
        <v>56019</v>
      </c>
      <c r="E1974" s="292" t="s">
        <v>14755</v>
      </c>
      <c r="F1974" s="292" t="s">
        <v>19225</v>
      </c>
      <c r="G1974" s="292" t="s">
        <v>19234</v>
      </c>
      <c r="H1974" s="293" t="s">
        <v>14828</v>
      </c>
      <c r="I1974" s="291">
        <v>1.9470000000000001</v>
      </c>
      <c r="J1974" s="292">
        <v>1.9470000000000001</v>
      </c>
      <c r="K1974" s="292">
        <v>5.8819999999999997</v>
      </c>
      <c r="L1974" s="292">
        <v>0</v>
      </c>
      <c r="M1974" s="293">
        <v>0</v>
      </c>
      <c r="O1974" s="5"/>
      <c r="P1974" s="5"/>
      <c r="Q1974" s="5"/>
      <c r="R1974" s="5"/>
      <c r="S1974" s="5"/>
      <c r="T1974" s="5"/>
    </row>
    <row r="1975" spans="1:20" s="70" customFormat="1" x14ac:dyDescent="0.2">
      <c r="A1975" s="315" t="s">
        <v>1311</v>
      </c>
      <c r="B1975" s="292" t="s">
        <v>17078</v>
      </c>
      <c r="C1975" s="316" t="s">
        <v>14333</v>
      </c>
      <c r="D1975" s="292">
        <v>56019</v>
      </c>
      <c r="E1975" s="292" t="s">
        <v>14755</v>
      </c>
      <c r="F1975" s="292" t="s">
        <v>19225</v>
      </c>
      <c r="G1975" s="292" t="s">
        <v>19235</v>
      </c>
      <c r="H1975" s="293" t="s">
        <v>14828</v>
      </c>
      <c r="I1975" s="291">
        <v>1.9470000000000001</v>
      </c>
      <c r="J1975" s="292">
        <v>1.9470000000000001</v>
      </c>
      <c r="K1975" s="292">
        <v>5.8819999999999997</v>
      </c>
      <c r="L1975" s="292">
        <v>0</v>
      </c>
      <c r="M1975" s="293">
        <v>0</v>
      </c>
      <c r="O1975" s="5"/>
      <c r="P1975" s="5"/>
      <c r="Q1975" s="5"/>
      <c r="R1975" s="5"/>
      <c r="S1975" s="5"/>
      <c r="T1975" s="5"/>
    </row>
    <row r="1976" spans="1:20" s="70" customFormat="1" x14ac:dyDescent="0.2">
      <c r="A1976" s="315" t="s">
        <v>1311</v>
      </c>
      <c r="B1976" s="292" t="s">
        <v>17078</v>
      </c>
      <c r="C1976" s="316" t="s">
        <v>14333</v>
      </c>
      <c r="D1976" s="292">
        <v>56019</v>
      </c>
      <c r="E1976" s="292" t="s">
        <v>14757</v>
      </c>
      <c r="F1976" s="292" t="s">
        <v>19236</v>
      </c>
      <c r="G1976" s="292" t="s">
        <v>19237</v>
      </c>
      <c r="H1976" s="293" t="s">
        <v>14828</v>
      </c>
      <c r="I1976" s="291">
        <v>5.117</v>
      </c>
      <c r="J1976" s="292">
        <v>5.117</v>
      </c>
      <c r="K1976" s="292">
        <v>2.5579999999999998</v>
      </c>
      <c r="L1976" s="292">
        <v>0</v>
      </c>
      <c r="M1976" s="293">
        <v>0</v>
      </c>
      <c r="O1976" s="5"/>
      <c r="P1976" s="5"/>
      <c r="Q1976" s="5"/>
      <c r="R1976" s="5"/>
      <c r="S1976" s="5"/>
      <c r="T1976" s="5"/>
    </row>
    <row r="1977" spans="1:20" s="70" customFormat="1" x14ac:dyDescent="0.2">
      <c r="A1977" s="315" t="s">
        <v>1311</v>
      </c>
      <c r="B1977" s="292" t="s">
        <v>17078</v>
      </c>
      <c r="C1977" s="316" t="s">
        <v>14333</v>
      </c>
      <c r="D1977" s="292">
        <v>56019</v>
      </c>
      <c r="E1977" s="292" t="s">
        <v>14757</v>
      </c>
      <c r="F1977" s="292" t="s">
        <v>19236</v>
      </c>
      <c r="G1977" s="292" t="s">
        <v>19238</v>
      </c>
      <c r="H1977" s="293" t="s">
        <v>14828</v>
      </c>
      <c r="I1977" s="291">
        <v>5.117</v>
      </c>
      <c r="J1977" s="292">
        <v>5.117</v>
      </c>
      <c r="K1977" s="292">
        <v>2.5579999999999998</v>
      </c>
      <c r="L1977" s="292">
        <v>0</v>
      </c>
      <c r="M1977" s="293">
        <v>0</v>
      </c>
      <c r="O1977" s="5"/>
      <c r="P1977" s="5"/>
      <c r="Q1977" s="5"/>
      <c r="R1977" s="5"/>
      <c r="S1977" s="5"/>
      <c r="T1977" s="5"/>
    </row>
    <row r="1978" spans="1:20" s="70" customFormat="1" x14ac:dyDescent="0.2">
      <c r="A1978" s="315" t="s">
        <v>1311</v>
      </c>
      <c r="B1978" s="292" t="s">
        <v>17078</v>
      </c>
      <c r="C1978" s="316" t="s">
        <v>14333</v>
      </c>
      <c r="D1978" s="292">
        <v>56019</v>
      </c>
      <c r="E1978" s="292" t="s">
        <v>14757</v>
      </c>
      <c r="F1978" s="292" t="s">
        <v>19236</v>
      </c>
      <c r="G1978" s="292" t="s">
        <v>19239</v>
      </c>
      <c r="H1978" s="293" t="s">
        <v>14828</v>
      </c>
      <c r="I1978" s="291">
        <v>5.117</v>
      </c>
      <c r="J1978" s="292">
        <v>5.117</v>
      </c>
      <c r="K1978" s="292">
        <v>2.5579999999999998</v>
      </c>
      <c r="L1978" s="292">
        <v>0</v>
      </c>
      <c r="M1978" s="293">
        <v>0</v>
      </c>
      <c r="O1978" s="5"/>
      <c r="P1978" s="5"/>
      <c r="Q1978" s="5"/>
      <c r="R1978" s="5"/>
      <c r="S1978" s="5"/>
      <c r="T1978" s="5"/>
    </row>
    <row r="1979" spans="1:20" s="70" customFormat="1" x14ac:dyDescent="0.2">
      <c r="A1979" s="315" t="s">
        <v>1311</v>
      </c>
      <c r="B1979" s="292" t="s">
        <v>17078</v>
      </c>
      <c r="C1979" s="316" t="s">
        <v>14333</v>
      </c>
      <c r="D1979" s="292">
        <v>56019</v>
      </c>
      <c r="E1979" s="292" t="s">
        <v>14757</v>
      </c>
      <c r="F1979" s="292" t="s">
        <v>19236</v>
      </c>
      <c r="G1979" s="292" t="s">
        <v>19240</v>
      </c>
      <c r="H1979" s="293" t="s">
        <v>14828</v>
      </c>
      <c r="I1979" s="291">
        <v>5.117</v>
      </c>
      <c r="J1979" s="292">
        <v>5.117</v>
      </c>
      <c r="K1979" s="292">
        <v>2.5579999999999998</v>
      </c>
      <c r="L1979" s="292">
        <v>0</v>
      </c>
      <c r="M1979" s="293">
        <v>0</v>
      </c>
      <c r="O1979" s="5"/>
      <c r="P1979" s="5"/>
      <c r="Q1979" s="5"/>
      <c r="R1979" s="5"/>
      <c r="S1979" s="5"/>
      <c r="T1979" s="5"/>
    </row>
    <row r="1980" spans="1:20" s="70" customFormat="1" x14ac:dyDescent="0.2">
      <c r="A1980" s="315" t="s">
        <v>1311</v>
      </c>
      <c r="B1980" s="292" t="s">
        <v>17078</v>
      </c>
      <c r="C1980" s="316" t="s">
        <v>14333</v>
      </c>
      <c r="D1980" s="292">
        <v>56019</v>
      </c>
      <c r="E1980" s="292" t="s">
        <v>14757</v>
      </c>
      <c r="F1980" s="292" t="s">
        <v>19236</v>
      </c>
      <c r="G1980" s="292" t="s">
        <v>19241</v>
      </c>
      <c r="H1980" s="293" t="s">
        <v>14828</v>
      </c>
      <c r="I1980" s="291">
        <v>5.117</v>
      </c>
      <c r="J1980" s="292">
        <v>5.117</v>
      </c>
      <c r="K1980" s="292">
        <v>2.5579999999999998</v>
      </c>
      <c r="L1980" s="292">
        <v>0</v>
      </c>
      <c r="M1980" s="293">
        <v>0</v>
      </c>
      <c r="O1980" s="5"/>
      <c r="P1980" s="5"/>
      <c r="Q1980" s="5"/>
      <c r="R1980" s="5"/>
      <c r="S1980" s="5"/>
      <c r="T1980" s="5"/>
    </row>
    <row r="1981" spans="1:20" s="70" customFormat="1" x14ac:dyDescent="0.2">
      <c r="A1981" s="315" t="s">
        <v>1311</v>
      </c>
      <c r="B1981" s="292" t="s">
        <v>17078</v>
      </c>
      <c r="C1981" s="316" t="s">
        <v>14333</v>
      </c>
      <c r="D1981" s="292">
        <v>56019</v>
      </c>
      <c r="E1981" s="292" t="s">
        <v>14757</v>
      </c>
      <c r="F1981" s="292" t="s">
        <v>19236</v>
      </c>
      <c r="G1981" s="292" t="s">
        <v>19242</v>
      </c>
      <c r="H1981" s="293" t="s">
        <v>14828</v>
      </c>
      <c r="I1981" s="291">
        <v>5.117</v>
      </c>
      <c r="J1981" s="292">
        <v>5.117</v>
      </c>
      <c r="K1981" s="292">
        <v>2.5579999999999998</v>
      </c>
      <c r="L1981" s="292">
        <v>0</v>
      </c>
      <c r="M1981" s="293">
        <v>0</v>
      </c>
      <c r="O1981" s="5"/>
      <c r="P1981" s="5"/>
      <c r="Q1981" s="5"/>
      <c r="R1981" s="5"/>
      <c r="S1981" s="5"/>
      <c r="T1981" s="5"/>
    </row>
    <row r="1982" spans="1:20" s="70" customFormat="1" x14ac:dyDescent="0.2">
      <c r="A1982" s="315" t="s">
        <v>1311</v>
      </c>
      <c r="B1982" s="292" t="s">
        <v>17078</v>
      </c>
      <c r="C1982" s="316" t="s">
        <v>14333</v>
      </c>
      <c r="D1982" s="292">
        <v>56019</v>
      </c>
      <c r="E1982" s="292" t="s">
        <v>14757</v>
      </c>
      <c r="F1982" s="292" t="s">
        <v>19243</v>
      </c>
      <c r="G1982" s="292" t="s">
        <v>19244</v>
      </c>
      <c r="H1982" s="293" t="s">
        <v>14828</v>
      </c>
      <c r="I1982" s="291">
        <v>5.117</v>
      </c>
      <c r="J1982" s="292">
        <v>5.117</v>
      </c>
      <c r="K1982" s="292">
        <v>2.5579999999999998</v>
      </c>
      <c r="L1982" s="292">
        <v>0</v>
      </c>
      <c r="M1982" s="293">
        <v>0</v>
      </c>
      <c r="O1982" s="5"/>
      <c r="P1982" s="5"/>
      <c r="Q1982" s="5"/>
      <c r="R1982" s="5"/>
      <c r="S1982" s="5"/>
      <c r="T1982" s="5"/>
    </row>
    <row r="1983" spans="1:20" s="70" customFormat="1" x14ac:dyDescent="0.2">
      <c r="A1983" s="315" t="s">
        <v>1311</v>
      </c>
      <c r="B1983" s="292" t="s">
        <v>17078</v>
      </c>
      <c r="C1983" s="316" t="s">
        <v>14333</v>
      </c>
      <c r="D1983" s="292">
        <v>56019</v>
      </c>
      <c r="E1983" s="292" t="s">
        <v>14757</v>
      </c>
      <c r="F1983" s="292" t="s">
        <v>19243</v>
      </c>
      <c r="G1983" s="292" t="s">
        <v>19245</v>
      </c>
      <c r="H1983" s="293" t="s">
        <v>14828</v>
      </c>
      <c r="I1983" s="291">
        <v>5.117</v>
      </c>
      <c r="J1983" s="292">
        <v>5.117</v>
      </c>
      <c r="K1983" s="292">
        <v>2.5579999999999998</v>
      </c>
      <c r="L1983" s="292">
        <v>0</v>
      </c>
      <c r="M1983" s="293">
        <v>0</v>
      </c>
      <c r="O1983" s="5"/>
      <c r="P1983" s="5"/>
      <c r="Q1983" s="5"/>
      <c r="R1983" s="5"/>
      <c r="S1983" s="5"/>
      <c r="T1983" s="5"/>
    </row>
    <row r="1984" spans="1:20" s="70" customFormat="1" x14ac:dyDescent="0.2">
      <c r="A1984" s="315" t="s">
        <v>1311</v>
      </c>
      <c r="B1984" s="292" t="s">
        <v>17078</v>
      </c>
      <c r="C1984" s="316" t="s">
        <v>14333</v>
      </c>
      <c r="D1984" s="292">
        <v>56019</v>
      </c>
      <c r="E1984" s="292" t="s">
        <v>14757</v>
      </c>
      <c r="F1984" s="292" t="s">
        <v>19243</v>
      </c>
      <c r="G1984" s="292" t="s">
        <v>19246</v>
      </c>
      <c r="H1984" s="293" t="s">
        <v>14828</v>
      </c>
      <c r="I1984" s="291">
        <v>5.117</v>
      </c>
      <c r="J1984" s="292">
        <v>5.117</v>
      </c>
      <c r="K1984" s="292">
        <v>2.5579999999999998</v>
      </c>
      <c r="L1984" s="292">
        <v>0</v>
      </c>
      <c r="M1984" s="293">
        <v>0</v>
      </c>
      <c r="O1984" s="5"/>
      <c r="P1984" s="5"/>
      <c r="Q1984" s="5"/>
      <c r="R1984" s="5"/>
      <c r="S1984" s="5"/>
      <c r="T1984" s="5"/>
    </row>
    <row r="1985" spans="1:20" s="70" customFormat="1" x14ac:dyDescent="0.2">
      <c r="A1985" s="315" t="s">
        <v>1311</v>
      </c>
      <c r="B1985" s="292" t="s">
        <v>17078</v>
      </c>
      <c r="C1985" s="316" t="s">
        <v>14333</v>
      </c>
      <c r="D1985" s="292">
        <v>56019</v>
      </c>
      <c r="E1985" s="292" t="s">
        <v>14757</v>
      </c>
      <c r="F1985" s="292" t="s">
        <v>19243</v>
      </c>
      <c r="G1985" s="292" t="s">
        <v>19247</v>
      </c>
      <c r="H1985" s="293" t="s">
        <v>14828</v>
      </c>
      <c r="I1985" s="291">
        <v>5.117</v>
      </c>
      <c r="J1985" s="292">
        <v>5.117</v>
      </c>
      <c r="K1985" s="292">
        <v>2.5579999999999998</v>
      </c>
      <c r="L1985" s="292">
        <v>0</v>
      </c>
      <c r="M1985" s="293">
        <v>0</v>
      </c>
      <c r="O1985" s="5"/>
      <c r="P1985" s="5"/>
      <c r="Q1985" s="5"/>
      <c r="R1985" s="5"/>
      <c r="S1985" s="5"/>
      <c r="T1985" s="5"/>
    </row>
    <row r="1986" spans="1:20" s="70" customFormat="1" x14ac:dyDescent="0.2">
      <c r="A1986" s="315" t="s">
        <v>1311</v>
      </c>
      <c r="B1986" s="292" t="s">
        <v>17078</v>
      </c>
      <c r="C1986" s="316" t="s">
        <v>14333</v>
      </c>
      <c r="D1986" s="292">
        <v>56019</v>
      </c>
      <c r="E1986" s="292" t="s">
        <v>14757</v>
      </c>
      <c r="F1986" s="292" t="s">
        <v>19243</v>
      </c>
      <c r="G1986" s="292" t="s">
        <v>19248</v>
      </c>
      <c r="H1986" s="293" t="s">
        <v>14828</v>
      </c>
      <c r="I1986" s="291">
        <v>5.117</v>
      </c>
      <c r="J1986" s="292">
        <v>5.117</v>
      </c>
      <c r="K1986" s="292">
        <v>2.5579999999999998</v>
      </c>
      <c r="L1986" s="292">
        <v>0</v>
      </c>
      <c r="M1986" s="293">
        <v>0</v>
      </c>
      <c r="O1986" s="5"/>
      <c r="P1986" s="5"/>
      <c r="Q1986" s="5"/>
      <c r="R1986" s="5"/>
      <c r="S1986" s="5"/>
      <c r="T1986" s="5"/>
    </row>
    <row r="1987" spans="1:20" s="70" customFormat="1" x14ac:dyDescent="0.2">
      <c r="A1987" s="315" t="s">
        <v>1311</v>
      </c>
      <c r="B1987" s="292" t="s">
        <v>17078</v>
      </c>
      <c r="C1987" s="316" t="s">
        <v>14333</v>
      </c>
      <c r="D1987" s="292">
        <v>56019</v>
      </c>
      <c r="E1987" s="292" t="s">
        <v>14757</v>
      </c>
      <c r="F1987" s="292" t="s">
        <v>19243</v>
      </c>
      <c r="G1987" s="292" t="s">
        <v>19249</v>
      </c>
      <c r="H1987" s="293" t="s">
        <v>14828</v>
      </c>
      <c r="I1987" s="291">
        <v>5.117</v>
      </c>
      <c r="J1987" s="292">
        <v>5.117</v>
      </c>
      <c r="K1987" s="292">
        <v>2.5579999999999998</v>
      </c>
      <c r="L1987" s="292">
        <v>0</v>
      </c>
      <c r="M1987" s="293">
        <v>0</v>
      </c>
      <c r="O1987" s="5"/>
      <c r="P1987" s="5"/>
      <c r="Q1987" s="5"/>
      <c r="R1987" s="5"/>
      <c r="S1987" s="5"/>
      <c r="T1987" s="5"/>
    </row>
    <row r="1988" spans="1:20" s="70" customFormat="1" x14ac:dyDescent="0.2">
      <c r="A1988" s="315" t="s">
        <v>1311</v>
      </c>
      <c r="B1988" s="292" t="s">
        <v>17078</v>
      </c>
      <c r="C1988" s="316" t="s">
        <v>14333</v>
      </c>
      <c r="D1988" s="292">
        <v>56019</v>
      </c>
      <c r="E1988" s="292" t="s">
        <v>14757</v>
      </c>
      <c r="F1988" s="292" t="s">
        <v>19250</v>
      </c>
      <c r="G1988" s="292" t="s">
        <v>19251</v>
      </c>
      <c r="H1988" s="293" t="s">
        <v>14828</v>
      </c>
      <c r="I1988" s="291">
        <v>5.117</v>
      </c>
      <c r="J1988" s="292">
        <v>5.117</v>
      </c>
      <c r="K1988" s="292">
        <v>2.5579999999999998</v>
      </c>
      <c r="L1988" s="292">
        <v>0</v>
      </c>
      <c r="M1988" s="293">
        <v>0</v>
      </c>
      <c r="O1988" s="5"/>
      <c r="P1988" s="5"/>
      <c r="Q1988" s="5"/>
      <c r="R1988" s="5"/>
      <c r="S1988" s="5"/>
      <c r="T1988" s="5"/>
    </row>
    <row r="1989" spans="1:20" s="70" customFormat="1" x14ac:dyDescent="0.2">
      <c r="A1989" s="315" t="s">
        <v>1311</v>
      </c>
      <c r="B1989" s="292" t="s">
        <v>17078</v>
      </c>
      <c r="C1989" s="316" t="s">
        <v>14333</v>
      </c>
      <c r="D1989" s="292">
        <v>56019</v>
      </c>
      <c r="E1989" s="292" t="s">
        <v>14757</v>
      </c>
      <c r="F1989" s="292" t="s">
        <v>19250</v>
      </c>
      <c r="G1989" s="292" t="s">
        <v>19252</v>
      </c>
      <c r="H1989" s="293" t="s">
        <v>14828</v>
      </c>
      <c r="I1989" s="291">
        <v>5.117</v>
      </c>
      <c r="J1989" s="292">
        <v>5.117</v>
      </c>
      <c r="K1989" s="292">
        <v>2.5579999999999998</v>
      </c>
      <c r="L1989" s="292">
        <v>0</v>
      </c>
      <c r="M1989" s="293">
        <v>0</v>
      </c>
      <c r="O1989" s="5"/>
      <c r="P1989" s="5"/>
      <c r="Q1989" s="5"/>
      <c r="R1989" s="5"/>
      <c r="S1989" s="5"/>
      <c r="T1989" s="5"/>
    </row>
    <row r="1990" spans="1:20" s="70" customFormat="1" x14ac:dyDescent="0.2">
      <c r="A1990" s="315" t="s">
        <v>1311</v>
      </c>
      <c r="B1990" s="292" t="s">
        <v>17078</v>
      </c>
      <c r="C1990" s="316" t="s">
        <v>14333</v>
      </c>
      <c r="D1990" s="292">
        <v>56019</v>
      </c>
      <c r="E1990" s="292" t="s">
        <v>14757</v>
      </c>
      <c r="F1990" s="292" t="s">
        <v>19250</v>
      </c>
      <c r="G1990" s="292" t="s">
        <v>19253</v>
      </c>
      <c r="H1990" s="293" t="s">
        <v>14828</v>
      </c>
      <c r="I1990" s="291">
        <v>5.117</v>
      </c>
      <c r="J1990" s="292">
        <v>5.117</v>
      </c>
      <c r="K1990" s="292">
        <v>2.5579999999999998</v>
      </c>
      <c r="L1990" s="292">
        <v>0</v>
      </c>
      <c r="M1990" s="293">
        <v>0</v>
      </c>
      <c r="O1990" s="5"/>
      <c r="P1990" s="5"/>
      <c r="Q1990" s="5"/>
      <c r="R1990" s="5"/>
      <c r="S1990" s="5"/>
      <c r="T1990" s="5"/>
    </row>
    <row r="1991" spans="1:20" s="70" customFormat="1" x14ac:dyDescent="0.2">
      <c r="A1991" s="315" t="s">
        <v>1311</v>
      </c>
      <c r="B1991" s="292" t="s">
        <v>17078</v>
      </c>
      <c r="C1991" s="316" t="s">
        <v>14333</v>
      </c>
      <c r="D1991" s="292">
        <v>56019</v>
      </c>
      <c r="E1991" s="292" t="s">
        <v>14757</v>
      </c>
      <c r="F1991" s="292" t="s">
        <v>19250</v>
      </c>
      <c r="G1991" s="292" t="s">
        <v>19254</v>
      </c>
      <c r="H1991" s="293" t="s">
        <v>14828</v>
      </c>
      <c r="I1991" s="291">
        <v>5.117</v>
      </c>
      <c r="J1991" s="292">
        <v>5.117</v>
      </c>
      <c r="K1991" s="292">
        <v>2.5579999999999998</v>
      </c>
      <c r="L1991" s="292">
        <v>0</v>
      </c>
      <c r="M1991" s="293">
        <v>0</v>
      </c>
      <c r="O1991" s="5"/>
      <c r="P1991" s="5"/>
      <c r="Q1991" s="5"/>
      <c r="R1991" s="5"/>
      <c r="S1991" s="5"/>
      <c r="T1991" s="5"/>
    </row>
    <row r="1992" spans="1:20" s="70" customFormat="1" x14ac:dyDescent="0.2">
      <c r="A1992" s="315" t="s">
        <v>1311</v>
      </c>
      <c r="B1992" s="292" t="s">
        <v>17078</v>
      </c>
      <c r="C1992" s="316" t="s">
        <v>14333</v>
      </c>
      <c r="D1992" s="292">
        <v>56019</v>
      </c>
      <c r="E1992" s="292" t="s">
        <v>14757</v>
      </c>
      <c r="F1992" s="292" t="s">
        <v>19250</v>
      </c>
      <c r="G1992" s="292" t="s">
        <v>19255</v>
      </c>
      <c r="H1992" s="293" t="s">
        <v>14828</v>
      </c>
      <c r="I1992" s="291">
        <v>5.117</v>
      </c>
      <c r="J1992" s="292">
        <v>5.117</v>
      </c>
      <c r="K1992" s="292">
        <v>2.5579999999999998</v>
      </c>
      <c r="L1992" s="292">
        <v>0</v>
      </c>
      <c r="M1992" s="293">
        <v>0</v>
      </c>
      <c r="O1992" s="5"/>
      <c r="P1992" s="5"/>
      <c r="Q1992" s="5"/>
      <c r="R1992" s="5"/>
      <c r="S1992" s="5"/>
      <c r="T1992" s="5"/>
    </row>
    <row r="1993" spans="1:20" s="70" customFormat="1" x14ac:dyDescent="0.2">
      <c r="A1993" s="315" t="s">
        <v>1311</v>
      </c>
      <c r="B1993" s="292" t="s">
        <v>17078</v>
      </c>
      <c r="C1993" s="316" t="s">
        <v>14333</v>
      </c>
      <c r="D1993" s="292">
        <v>56019</v>
      </c>
      <c r="E1993" s="292" t="s">
        <v>14757</v>
      </c>
      <c r="F1993" s="292" t="s">
        <v>19250</v>
      </c>
      <c r="G1993" s="292" t="s">
        <v>19256</v>
      </c>
      <c r="H1993" s="293" t="s">
        <v>14828</v>
      </c>
      <c r="I1993" s="291">
        <v>5.117</v>
      </c>
      <c r="J1993" s="292">
        <v>5.117</v>
      </c>
      <c r="K1993" s="292">
        <v>2.5579999999999998</v>
      </c>
      <c r="L1993" s="292">
        <v>0</v>
      </c>
      <c r="M1993" s="293">
        <v>0</v>
      </c>
      <c r="O1993" s="5"/>
      <c r="P1993" s="5"/>
      <c r="Q1993" s="5"/>
      <c r="R1993" s="5"/>
      <c r="S1993" s="5"/>
      <c r="T1993" s="5"/>
    </row>
    <row r="1994" spans="1:20" s="70" customFormat="1" x14ac:dyDescent="0.2">
      <c r="A1994" s="315" t="s">
        <v>1311</v>
      </c>
      <c r="B1994" s="292" t="s">
        <v>17078</v>
      </c>
      <c r="C1994" s="316" t="s">
        <v>14333</v>
      </c>
      <c r="D1994" s="292">
        <v>56019</v>
      </c>
      <c r="E1994" s="292" t="s">
        <v>14757</v>
      </c>
      <c r="F1994" s="292" t="s">
        <v>19257</v>
      </c>
      <c r="G1994" s="292" t="s">
        <v>19258</v>
      </c>
      <c r="H1994" s="293" t="s">
        <v>14828</v>
      </c>
      <c r="I1994" s="291">
        <v>5.117</v>
      </c>
      <c r="J1994" s="292">
        <v>5.117</v>
      </c>
      <c r="K1994" s="292">
        <v>2.5579999999999998</v>
      </c>
      <c r="L1994" s="292">
        <v>0</v>
      </c>
      <c r="M1994" s="293">
        <v>0</v>
      </c>
      <c r="O1994" s="5"/>
      <c r="P1994" s="5"/>
      <c r="Q1994" s="5"/>
      <c r="R1994" s="5"/>
      <c r="S1994" s="5"/>
      <c r="T1994" s="5"/>
    </row>
    <row r="1995" spans="1:20" s="70" customFormat="1" x14ac:dyDescent="0.2">
      <c r="A1995" s="315" t="s">
        <v>1311</v>
      </c>
      <c r="B1995" s="292" t="s">
        <v>17078</v>
      </c>
      <c r="C1995" s="316" t="s">
        <v>14333</v>
      </c>
      <c r="D1995" s="292">
        <v>56019</v>
      </c>
      <c r="E1995" s="292" t="s">
        <v>14757</v>
      </c>
      <c r="F1995" s="292" t="s">
        <v>19257</v>
      </c>
      <c r="G1995" s="292" t="s">
        <v>19259</v>
      </c>
      <c r="H1995" s="293" t="s">
        <v>14828</v>
      </c>
      <c r="I1995" s="291">
        <v>5.117</v>
      </c>
      <c r="J1995" s="292">
        <v>5.117</v>
      </c>
      <c r="K1995" s="292">
        <v>2.5579999999999998</v>
      </c>
      <c r="L1995" s="292">
        <v>0</v>
      </c>
      <c r="M1995" s="293">
        <v>0</v>
      </c>
      <c r="O1995" s="5"/>
      <c r="P1995" s="5"/>
      <c r="Q1995" s="5"/>
      <c r="R1995" s="5"/>
      <c r="S1995" s="5"/>
      <c r="T1995" s="5"/>
    </row>
    <row r="1996" spans="1:20" s="70" customFormat="1" x14ac:dyDescent="0.2">
      <c r="A1996" s="315" t="s">
        <v>1311</v>
      </c>
      <c r="B1996" s="292" t="s">
        <v>17078</v>
      </c>
      <c r="C1996" s="316" t="s">
        <v>14333</v>
      </c>
      <c r="D1996" s="292">
        <v>56019</v>
      </c>
      <c r="E1996" s="292" t="s">
        <v>14757</v>
      </c>
      <c r="F1996" s="292" t="s">
        <v>19257</v>
      </c>
      <c r="G1996" s="292" t="s">
        <v>19260</v>
      </c>
      <c r="H1996" s="293" t="s">
        <v>14828</v>
      </c>
      <c r="I1996" s="291">
        <v>5.117</v>
      </c>
      <c r="J1996" s="292">
        <v>5.117</v>
      </c>
      <c r="K1996" s="292">
        <v>2.5579999999999998</v>
      </c>
      <c r="L1996" s="292">
        <v>0</v>
      </c>
      <c r="M1996" s="293">
        <v>0</v>
      </c>
      <c r="O1996" s="5"/>
      <c r="P1996" s="5"/>
      <c r="Q1996" s="5"/>
      <c r="R1996" s="5"/>
      <c r="S1996" s="5"/>
      <c r="T1996" s="5"/>
    </row>
    <row r="1997" spans="1:20" s="70" customFormat="1" x14ac:dyDescent="0.2">
      <c r="A1997" s="315" t="s">
        <v>1311</v>
      </c>
      <c r="B1997" s="292" t="s">
        <v>17078</v>
      </c>
      <c r="C1997" s="316" t="s">
        <v>14333</v>
      </c>
      <c r="D1997" s="292">
        <v>56019</v>
      </c>
      <c r="E1997" s="292" t="s">
        <v>14757</v>
      </c>
      <c r="F1997" s="292" t="s">
        <v>19257</v>
      </c>
      <c r="G1997" s="292" t="s">
        <v>19261</v>
      </c>
      <c r="H1997" s="293" t="s">
        <v>14828</v>
      </c>
      <c r="I1997" s="291">
        <v>5.117</v>
      </c>
      <c r="J1997" s="292">
        <v>5.117</v>
      </c>
      <c r="K1997" s="292">
        <v>2.5579999999999998</v>
      </c>
      <c r="L1997" s="292">
        <v>0</v>
      </c>
      <c r="M1997" s="293">
        <v>0</v>
      </c>
      <c r="O1997" s="5"/>
      <c r="P1997" s="5"/>
      <c r="Q1997" s="5"/>
      <c r="R1997" s="5"/>
      <c r="S1997" s="5"/>
      <c r="T1997" s="5"/>
    </row>
    <row r="1998" spans="1:20" s="70" customFormat="1" x14ac:dyDescent="0.2">
      <c r="A1998" s="315" t="s">
        <v>1311</v>
      </c>
      <c r="B1998" s="292" t="s">
        <v>17078</v>
      </c>
      <c r="C1998" s="316" t="s">
        <v>14333</v>
      </c>
      <c r="D1998" s="292">
        <v>56019</v>
      </c>
      <c r="E1998" s="292" t="s">
        <v>14757</v>
      </c>
      <c r="F1998" s="292" t="s">
        <v>19257</v>
      </c>
      <c r="G1998" s="292" t="s">
        <v>19262</v>
      </c>
      <c r="H1998" s="293" t="s">
        <v>14828</v>
      </c>
      <c r="I1998" s="291">
        <v>5.117</v>
      </c>
      <c r="J1998" s="292">
        <v>5.117</v>
      </c>
      <c r="K1998" s="292">
        <v>2.5579999999999998</v>
      </c>
      <c r="L1998" s="292">
        <v>0</v>
      </c>
      <c r="M1998" s="293">
        <v>0</v>
      </c>
      <c r="O1998" s="5"/>
      <c r="P1998" s="5"/>
      <c r="Q1998" s="5"/>
      <c r="R1998" s="5"/>
      <c r="S1998" s="5"/>
      <c r="T1998" s="5"/>
    </row>
    <row r="1999" spans="1:20" s="70" customFormat="1" x14ac:dyDescent="0.2">
      <c r="A1999" s="315" t="s">
        <v>1311</v>
      </c>
      <c r="B1999" s="292" t="s">
        <v>17078</v>
      </c>
      <c r="C1999" s="316" t="s">
        <v>14333</v>
      </c>
      <c r="D1999" s="292">
        <v>56019</v>
      </c>
      <c r="E1999" s="292" t="s">
        <v>14757</v>
      </c>
      <c r="F1999" s="292" t="s">
        <v>19257</v>
      </c>
      <c r="G1999" s="292" t="s">
        <v>19263</v>
      </c>
      <c r="H1999" s="293" t="s">
        <v>14828</v>
      </c>
      <c r="I1999" s="291">
        <v>5.117</v>
      </c>
      <c r="J1999" s="292">
        <v>5.117</v>
      </c>
      <c r="K1999" s="292">
        <v>2.5579999999999998</v>
      </c>
      <c r="L1999" s="292">
        <v>0</v>
      </c>
      <c r="M1999" s="293">
        <v>0</v>
      </c>
      <c r="O1999" s="5"/>
      <c r="P1999" s="5"/>
      <c r="Q1999" s="5"/>
      <c r="R1999" s="5"/>
      <c r="S1999" s="5"/>
      <c r="T1999" s="5"/>
    </row>
    <row r="2000" spans="1:20" s="70" customFormat="1" x14ac:dyDescent="0.2">
      <c r="A2000" s="315" t="s">
        <v>1311</v>
      </c>
      <c r="B2000" s="292" t="s">
        <v>17078</v>
      </c>
      <c r="C2000" s="316" t="s">
        <v>14333</v>
      </c>
      <c r="D2000" s="292">
        <v>56019</v>
      </c>
      <c r="E2000" s="292" t="s">
        <v>14757</v>
      </c>
      <c r="F2000" s="292" t="s">
        <v>19264</v>
      </c>
      <c r="G2000" s="292" t="s">
        <v>19265</v>
      </c>
      <c r="H2000" s="293" t="s">
        <v>14828</v>
      </c>
      <c r="I2000" s="291">
        <v>19.399999999999999</v>
      </c>
      <c r="J2000" s="292">
        <v>12.9</v>
      </c>
      <c r="K2000" s="292">
        <v>6.5</v>
      </c>
      <c r="L2000" s="292">
        <v>0</v>
      </c>
      <c r="M2000" s="293">
        <v>0</v>
      </c>
      <c r="O2000" s="5"/>
      <c r="P2000" s="5"/>
      <c r="Q2000" s="5"/>
      <c r="R2000" s="5"/>
      <c r="S2000" s="5"/>
      <c r="T2000" s="5"/>
    </row>
    <row r="2001" spans="1:20" s="70" customFormat="1" x14ac:dyDescent="0.2">
      <c r="A2001" s="315" t="s">
        <v>1311</v>
      </c>
      <c r="B2001" s="292" t="s">
        <v>17078</v>
      </c>
      <c r="C2001" s="316" t="s">
        <v>14333</v>
      </c>
      <c r="D2001" s="292">
        <v>56019</v>
      </c>
      <c r="E2001" s="292" t="s">
        <v>14757</v>
      </c>
      <c r="F2001" s="292" t="s">
        <v>19264</v>
      </c>
      <c r="G2001" s="292" t="s">
        <v>19266</v>
      </c>
      <c r="H2001" s="293" t="s">
        <v>14828</v>
      </c>
      <c r="I2001" s="291">
        <v>19.399999999999999</v>
      </c>
      <c r="J2001" s="292">
        <v>0</v>
      </c>
      <c r="K2001" s="292">
        <v>6.5</v>
      </c>
      <c r="L2001" s="292">
        <v>0</v>
      </c>
      <c r="M2001" s="293">
        <v>0</v>
      </c>
      <c r="O2001" s="5"/>
      <c r="P2001" s="5"/>
      <c r="Q2001" s="5"/>
      <c r="R2001" s="5"/>
      <c r="S2001" s="5"/>
      <c r="T2001" s="5"/>
    </row>
    <row r="2002" spans="1:20" s="70" customFormat="1" x14ac:dyDescent="0.2">
      <c r="A2002" s="315" t="s">
        <v>1311</v>
      </c>
      <c r="B2002" s="292" t="s">
        <v>17078</v>
      </c>
      <c r="C2002" s="316" t="s">
        <v>14333</v>
      </c>
      <c r="D2002" s="292">
        <v>56019</v>
      </c>
      <c r="E2002" s="292" t="s">
        <v>14757</v>
      </c>
      <c r="F2002" s="292" t="s">
        <v>19264</v>
      </c>
      <c r="G2002" s="292" t="s">
        <v>19267</v>
      </c>
      <c r="H2002" s="293" t="s">
        <v>14828</v>
      </c>
      <c r="I2002" s="291">
        <v>19.399999999999999</v>
      </c>
      <c r="J2002" s="292">
        <v>12.9</v>
      </c>
      <c r="K2002" s="292">
        <v>6.5</v>
      </c>
      <c r="L2002" s="292">
        <v>0</v>
      </c>
      <c r="M2002" s="293">
        <v>0</v>
      </c>
      <c r="O2002" s="5"/>
      <c r="P2002" s="5"/>
      <c r="Q2002" s="5"/>
      <c r="R2002" s="5"/>
      <c r="S2002" s="5"/>
      <c r="T2002" s="5"/>
    </row>
    <row r="2003" spans="1:20" s="70" customFormat="1" x14ac:dyDescent="0.2">
      <c r="A2003" s="315" t="s">
        <v>1311</v>
      </c>
      <c r="B2003" s="292" t="s">
        <v>17078</v>
      </c>
      <c r="C2003" s="316" t="s">
        <v>14333</v>
      </c>
      <c r="D2003" s="292">
        <v>56019</v>
      </c>
      <c r="E2003" s="292" t="s">
        <v>14757</v>
      </c>
      <c r="F2003" s="292" t="s">
        <v>19264</v>
      </c>
      <c r="G2003" s="292" t="s">
        <v>19268</v>
      </c>
      <c r="H2003" s="293" t="s">
        <v>14828</v>
      </c>
      <c r="I2003" s="291">
        <v>19.399999999999999</v>
      </c>
      <c r="J2003" s="292">
        <v>12.9</v>
      </c>
      <c r="K2003" s="292">
        <v>6.5</v>
      </c>
      <c r="L2003" s="292">
        <v>0</v>
      </c>
      <c r="M2003" s="293">
        <v>0</v>
      </c>
      <c r="O2003" s="5"/>
      <c r="P2003" s="5"/>
      <c r="Q2003" s="5"/>
      <c r="R2003" s="5"/>
      <c r="S2003" s="5"/>
      <c r="T2003" s="5"/>
    </row>
    <row r="2004" spans="1:20" s="70" customFormat="1" x14ac:dyDescent="0.2">
      <c r="A2004" s="315" t="s">
        <v>1311</v>
      </c>
      <c r="B2004" s="292" t="s">
        <v>17078</v>
      </c>
      <c r="C2004" s="316" t="s">
        <v>14333</v>
      </c>
      <c r="D2004" s="292">
        <v>56019</v>
      </c>
      <c r="E2004" s="292" t="s">
        <v>14757</v>
      </c>
      <c r="F2004" s="292" t="s">
        <v>19269</v>
      </c>
      <c r="G2004" s="292" t="s">
        <v>19270</v>
      </c>
      <c r="H2004" s="293" t="s">
        <v>14828</v>
      </c>
      <c r="I2004" s="291">
        <v>19.421190969327814</v>
      </c>
      <c r="J2004" s="292">
        <v>12.9</v>
      </c>
      <c r="K2004" s="292">
        <v>6.5</v>
      </c>
      <c r="L2004" s="292">
        <v>0</v>
      </c>
      <c r="M2004" s="293">
        <v>0</v>
      </c>
      <c r="O2004" s="5"/>
      <c r="P2004" s="5"/>
      <c r="Q2004" s="5"/>
      <c r="R2004" s="5"/>
      <c r="S2004" s="5"/>
      <c r="T2004" s="5"/>
    </row>
    <row r="2005" spans="1:20" s="70" customFormat="1" x14ac:dyDescent="0.2">
      <c r="A2005" s="315" t="s">
        <v>1311</v>
      </c>
      <c r="B2005" s="292" t="s">
        <v>17078</v>
      </c>
      <c r="C2005" s="316" t="s">
        <v>14333</v>
      </c>
      <c r="D2005" s="292">
        <v>56019</v>
      </c>
      <c r="E2005" s="292" t="s">
        <v>14757</v>
      </c>
      <c r="F2005" s="292" t="s">
        <v>19269</v>
      </c>
      <c r="G2005" s="292" t="s">
        <v>19271</v>
      </c>
      <c r="H2005" s="293" t="s">
        <v>14828</v>
      </c>
      <c r="I2005" s="291">
        <v>19.421190969327814</v>
      </c>
      <c r="J2005" s="292">
        <v>12.9</v>
      </c>
      <c r="K2005" s="292">
        <v>6.5</v>
      </c>
      <c r="L2005" s="292">
        <v>0</v>
      </c>
      <c r="M2005" s="293">
        <v>0</v>
      </c>
      <c r="O2005" s="5"/>
      <c r="P2005" s="5"/>
      <c r="Q2005" s="5"/>
      <c r="R2005" s="5"/>
      <c r="S2005" s="5"/>
      <c r="T2005" s="5"/>
    </row>
    <row r="2006" spans="1:20" s="70" customFormat="1" x14ac:dyDescent="0.2">
      <c r="A2006" s="315" t="s">
        <v>1311</v>
      </c>
      <c r="B2006" s="292" t="s">
        <v>17078</v>
      </c>
      <c r="C2006" s="316" t="s">
        <v>14333</v>
      </c>
      <c r="D2006" s="292">
        <v>56019</v>
      </c>
      <c r="E2006" s="292" t="s">
        <v>14757</v>
      </c>
      <c r="F2006" s="292" t="s">
        <v>19269</v>
      </c>
      <c r="G2006" s="292" t="s">
        <v>19272</v>
      </c>
      <c r="H2006" s="293" t="s">
        <v>14828</v>
      </c>
      <c r="I2006" s="291">
        <v>19.421190969327814</v>
      </c>
      <c r="J2006" s="292">
        <v>12.9</v>
      </c>
      <c r="K2006" s="292">
        <v>6.5</v>
      </c>
      <c r="L2006" s="292">
        <v>0</v>
      </c>
      <c r="M2006" s="293">
        <v>0</v>
      </c>
      <c r="O2006" s="5"/>
      <c r="P2006" s="5"/>
      <c r="Q2006" s="5"/>
      <c r="R2006" s="5"/>
      <c r="S2006" s="5"/>
      <c r="T2006" s="5"/>
    </row>
    <row r="2007" spans="1:20" s="70" customFormat="1" x14ac:dyDescent="0.2">
      <c r="A2007" s="315" t="s">
        <v>1311</v>
      </c>
      <c r="B2007" s="292" t="s">
        <v>17078</v>
      </c>
      <c r="C2007" s="316" t="s">
        <v>14333</v>
      </c>
      <c r="D2007" s="292">
        <v>56019</v>
      </c>
      <c r="E2007" s="292" t="s">
        <v>14757</v>
      </c>
      <c r="F2007" s="292" t="s">
        <v>19269</v>
      </c>
      <c r="G2007" s="292" t="s">
        <v>19273</v>
      </c>
      <c r="H2007" s="293" t="s">
        <v>14828</v>
      </c>
      <c r="I2007" s="291">
        <v>19.421190969327814</v>
      </c>
      <c r="J2007" s="292">
        <v>12.9</v>
      </c>
      <c r="K2007" s="292">
        <v>6.5</v>
      </c>
      <c r="L2007" s="292">
        <v>0</v>
      </c>
      <c r="M2007" s="293">
        <v>0</v>
      </c>
      <c r="O2007" s="5"/>
      <c r="P2007" s="5"/>
      <c r="Q2007" s="5"/>
      <c r="R2007" s="5"/>
      <c r="S2007" s="5"/>
      <c r="T2007" s="5"/>
    </row>
    <row r="2008" spans="1:20" s="70" customFormat="1" x14ac:dyDescent="0.2">
      <c r="A2008" s="315" t="s">
        <v>1311</v>
      </c>
      <c r="B2008" s="292" t="s">
        <v>17078</v>
      </c>
      <c r="C2008" s="316" t="s">
        <v>14333</v>
      </c>
      <c r="D2008" s="292">
        <v>56019</v>
      </c>
      <c r="E2008" s="292" t="s">
        <v>14757</v>
      </c>
      <c r="F2008" s="292" t="s">
        <v>19269</v>
      </c>
      <c r="G2008" s="292" t="s">
        <v>19274</v>
      </c>
      <c r="H2008" s="293" t="s">
        <v>14828</v>
      </c>
      <c r="I2008" s="291">
        <v>19.421190969327814</v>
      </c>
      <c r="J2008" s="292">
        <v>12.9</v>
      </c>
      <c r="K2008" s="292">
        <v>6.5</v>
      </c>
      <c r="L2008" s="292">
        <v>0</v>
      </c>
      <c r="M2008" s="293">
        <v>0</v>
      </c>
      <c r="O2008" s="5"/>
      <c r="P2008" s="5"/>
      <c r="Q2008" s="5"/>
      <c r="R2008" s="5"/>
      <c r="S2008" s="5"/>
      <c r="T2008" s="5"/>
    </row>
    <row r="2009" spans="1:20" s="70" customFormat="1" x14ac:dyDescent="0.2">
      <c r="A2009" s="315" t="s">
        <v>1311</v>
      </c>
      <c r="B2009" s="292" t="s">
        <v>17078</v>
      </c>
      <c r="C2009" s="316" t="s">
        <v>14333</v>
      </c>
      <c r="D2009" s="292">
        <v>56019</v>
      </c>
      <c r="E2009" s="292" t="s">
        <v>14757</v>
      </c>
      <c r="F2009" s="292" t="s">
        <v>19269</v>
      </c>
      <c r="G2009" s="292" t="s">
        <v>19275</v>
      </c>
      <c r="H2009" s="293" t="s">
        <v>14828</v>
      </c>
      <c r="I2009" s="291">
        <v>19.421190969327814</v>
      </c>
      <c r="J2009" s="292">
        <v>12.9</v>
      </c>
      <c r="K2009" s="292">
        <v>6.5</v>
      </c>
      <c r="L2009" s="292">
        <v>0</v>
      </c>
      <c r="M2009" s="293">
        <v>0</v>
      </c>
      <c r="O2009" s="5"/>
      <c r="P2009" s="5"/>
      <c r="Q2009" s="5"/>
      <c r="R2009" s="5"/>
      <c r="S2009" s="5"/>
      <c r="T2009" s="5"/>
    </row>
    <row r="2010" spans="1:20" s="70" customFormat="1" x14ac:dyDescent="0.2">
      <c r="A2010" s="315" t="s">
        <v>1311</v>
      </c>
      <c r="B2010" s="292" t="s">
        <v>17078</v>
      </c>
      <c r="C2010" s="316" t="s">
        <v>14333</v>
      </c>
      <c r="D2010" s="292">
        <v>56019</v>
      </c>
      <c r="E2010" s="292" t="s">
        <v>14757</v>
      </c>
      <c r="F2010" s="292" t="s">
        <v>19269</v>
      </c>
      <c r="G2010" s="292" t="s">
        <v>19276</v>
      </c>
      <c r="H2010" s="293" t="s">
        <v>14828</v>
      </c>
      <c r="I2010" s="291">
        <v>19.421190969327814</v>
      </c>
      <c r="J2010" s="292">
        <v>12.9</v>
      </c>
      <c r="K2010" s="292">
        <v>6.5</v>
      </c>
      <c r="L2010" s="292">
        <v>0</v>
      </c>
      <c r="M2010" s="293">
        <v>0</v>
      </c>
      <c r="O2010" s="5"/>
      <c r="P2010" s="5"/>
      <c r="Q2010" s="5"/>
      <c r="R2010" s="5"/>
      <c r="S2010" s="5"/>
      <c r="T2010" s="5"/>
    </row>
    <row r="2011" spans="1:20" s="70" customFormat="1" x14ac:dyDescent="0.2">
      <c r="A2011" s="315" t="s">
        <v>1311</v>
      </c>
      <c r="B2011" s="292" t="s">
        <v>17078</v>
      </c>
      <c r="C2011" s="316" t="s">
        <v>14333</v>
      </c>
      <c r="D2011" s="292">
        <v>56019</v>
      </c>
      <c r="E2011" s="292" t="s">
        <v>14757</v>
      </c>
      <c r="F2011" s="292" t="s">
        <v>19269</v>
      </c>
      <c r="G2011" s="292" t="s">
        <v>19277</v>
      </c>
      <c r="H2011" s="293" t="s">
        <v>14828</v>
      </c>
      <c r="I2011" s="291">
        <v>19.421190969327814</v>
      </c>
      <c r="J2011" s="292">
        <v>12.9</v>
      </c>
      <c r="K2011" s="292">
        <v>6.5</v>
      </c>
      <c r="L2011" s="292">
        <v>0</v>
      </c>
      <c r="M2011" s="293">
        <v>0</v>
      </c>
      <c r="O2011" s="5"/>
      <c r="P2011" s="5"/>
      <c r="Q2011" s="5"/>
      <c r="R2011" s="5"/>
      <c r="S2011" s="5"/>
      <c r="T2011" s="5"/>
    </row>
    <row r="2012" spans="1:20" s="70" customFormat="1" x14ac:dyDescent="0.2">
      <c r="A2012" s="315" t="s">
        <v>1311</v>
      </c>
      <c r="B2012" s="292" t="s">
        <v>17078</v>
      </c>
      <c r="C2012" s="316" t="s">
        <v>14333</v>
      </c>
      <c r="D2012" s="292">
        <v>56019</v>
      </c>
      <c r="E2012" s="292" t="s">
        <v>14757</v>
      </c>
      <c r="F2012" s="292" t="s">
        <v>19269</v>
      </c>
      <c r="G2012" s="292" t="s">
        <v>19278</v>
      </c>
      <c r="H2012" s="293" t="s">
        <v>14828</v>
      </c>
      <c r="I2012" s="291">
        <v>19.421190969327814</v>
      </c>
      <c r="J2012" s="292">
        <v>12.9</v>
      </c>
      <c r="K2012" s="292">
        <v>6.5</v>
      </c>
      <c r="L2012" s="292">
        <v>0</v>
      </c>
      <c r="M2012" s="293">
        <v>0</v>
      </c>
      <c r="O2012" s="5"/>
      <c r="P2012" s="5"/>
      <c r="Q2012" s="5"/>
      <c r="R2012" s="5"/>
      <c r="S2012" s="5"/>
      <c r="T2012" s="5"/>
    </row>
    <row r="2013" spans="1:20" s="70" customFormat="1" x14ac:dyDescent="0.2">
      <c r="A2013" s="315" t="s">
        <v>1311</v>
      </c>
      <c r="B2013" s="292" t="s">
        <v>17078</v>
      </c>
      <c r="C2013" s="316" t="s">
        <v>14333</v>
      </c>
      <c r="D2013" s="292">
        <v>56019</v>
      </c>
      <c r="E2013" s="292" t="s">
        <v>14757</v>
      </c>
      <c r="F2013" s="292" t="s">
        <v>19269</v>
      </c>
      <c r="G2013" s="292" t="s">
        <v>19279</v>
      </c>
      <c r="H2013" s="293" t="s">
        <v>14828</v>
      </c>
      <c r="I2013" s="291">
        <v>19.421190969327814</v>
      </c>
      <c r="J2013" s="292">
        <v>12.9</v>
      </c>
      <c r="K2013" s="292">
        <v>6.5</v>
      </c>
      <c r="L2013" s="292">
        <v>0</v>
      </c>
      <c r="M2013" s="293">
        <v>0</v>
      </c>
      <c r="O2013" s="5"/>
      <c r="P2013" s="5"/>
      <c r="Q2013" s="5"/>
      <c r="R2013" s="5"/>
      <c r="S2013" s="5"/>
      <c r="T2013" s="5"/>
    </row>
    <row r="2014" spans="1:20" s="70" customFormat="1" x14ac:dyDescent="0.2">
      <c r="A2014" s="315" t="s">
        <v>1311</v>
      </c>
      <c r="B2014" s="292" t="s">
        <v>17078</v>
      </c>
      <c r="C2014" s="316" t="s">
        <v>14333</v>
      </c>
      <c r="D2014" s="292">
        <v>56019</v>
      </c>
      <c r="E2014" s="292" t="s">
        <v>14757</v>
      </c>
      <c r="F2014" s="292" t="s">
        <v>19280</v>
      </c>
      <c r="G2014" s="292" t="s">
        <v>19281</v>
      </c>
      <c r="H2014" s="293" t="s">
        <v>14828</v>
      </c>
      <c r="I2014" s="291">
        <v>19.399999999999999</v>
      </c>
      <c r="J2014" s="292">
        <v>12.9</v>
      </c>
      <c r="K2014" s="292">
        <v>6.5</v>
      </c>
      <c r="L2014" s="292">
        <v>0</v>
      </c>
      <c r="M2014" s="293">
        <v>0</v>
      </c>
      <c r="O2014" s="5"/>
      <c r="P2014" s="5"/>
      <c r="Q2014" s="5"/>
      <c r="R2014" s="5"/>
      <c r="S2014" s="5"/>
      <c r="T2014" s="5"/>
    </row>
    <row r="2015" spans="1:20" s="70" customFormat="1" x14ac:dyDescent="0.2">
      <c r="A2015" s="315" t="s">
        <v>1311</v>
      </c>
      <c r="B2015" s="292" t="s">
        <v>17078</v>
      </c>
      <c r="C2015" s="316" t="s">
        <v>14333</v>
      </c>
      <c r="D2015" s="292">
        <v>56019</v>
      </c>
      <c r="E2015" s="292" t="s">
        <v>14757</v>
      </c>
      <c r="F2015" s="292" t="s">
        <v>19280</v>
      </c>
      <c r="G2015" s="292" t="s">
        <v>19282</v>
      </c>
      <c r="H2015" s="293" t="s">
        <v>14828</v>
      </c>
      <c r="I2015" s="291">
        <v>5.7</v>
      </c>
      <c r="J2015" s="292">
        <v>5.7</v>
      </c>
      <c r="K2015" s="292">
        <v>2.8</v>
      </c>
      <c r="L2015" s="292">
        <v>0</v>
      </c>
      <c r="M2015" s="293">
        <v>0</v>
      </c>
      <c r="O2015" s="5"/>
      <c r="P2015" s="5"/>
      <c r="Q2015" s="5"/>
      <c r="R2015" s="5"/>
      <c r="S2015" s="5"/>
      <c r="T2015" s="5"/>
    </row>
    <row r="2016" spans="1:20" s="70" customFormat="1" x14ac:dyDescent="0.2">
      <c r="A2016" s="315" t="s">
        <v>1311</v>
      </c>
      <c r="B2016" s="292" t="s">
        <v>17078</v>
      </c>
      <c r="C2016" s="316" t="s">
        <v>14333</v>
      </c>
      <c r="D2016" s="292">
        <v>56019</v>
      </c>
      <c r="E2016" s="292" t="s">
        <v>14757</v>
      </c>
      <c r="F2016" s="292" t="s">
        <v>19280</v>
      </c>
      <c r="G2016" s="292" t="s">
        <v>19283</v>
      </c>
      <c r="H2016" s="293" t="s">
        <v>14828</v>
      </c>
      <c r="I2016" s="291">
        <v>19.399999999999999</v>
      </c>
      <c r="J2016" s="292">
        <v>12.9</v>
      </c>
      <c r="K2016" s="292">
        <v>6.5</v>
      </c>
      <c r="L2016" s="292">
        <v>0</v>
      </c>
      <c r="M2016" s="293">
        <v>0</v>
      </c>
      <c r="O2016" s="5"/>
      <c r="P2016" s="5"/>
      <c r="Q2016" s="5"/>
      <c r="R2016" s="5"/>
      <c r="S2016" s="5"/>
      <c r="T2016" s="5"/>
    </row>
    <row r="2017" spans="1:20" s="70" customFormat="1" x14ac:dyDescent="0.2">
      <c r="A2017" s="315" t="s">
        <v>1311</v>
      </c>
      <c r="B2017" s="292" t="s">
        <v>17078</v>
      </c>
      <c r="C2017" s="316" t="s">
        <v>14333</v>
      </c>
      <c r="D2017" s="292">
        <v>56019</v>
      </c>
      <c r="E2017" s="292" t="s">
        <v>14757</v>
      </c>
      <c r="F2017" s="292" t="s">
        <v>19284</v>
      </c>
      <c r="G2017" s="292" t="s">
        <v>19285</v>
      </c>
      <c r="H2017" s="293" t="s">
        <v>14828</v>
      </c>
      <c r="I2017" s="291">
        <v>19.399999999999999</v>
      </c>
      <c r="J2017" s="292">
        <v>12.9</v>
      </c>
      <c r="K2017" s="292">
        <v>6.5</v>
      </c>
      <c r="L2017" s="292">
        <v>0</v>
      </c>
      <c r="M2017" s="293">
        <v>0</v>
      </c>
      <c r="O2017" s="5"/>
      <c r="P2017" s="5"/>
      <c r="Q2017" s="5"/>
      <c r="R2017" s="5"/>
      <c r="S2017" s="5"/>
      <c r="T2017" s="5"/>
    </row>
    <row r="2018" spans="1:20" s="70" customFormat="1" x14ac:dyDescent="0.2">
      <c r="A2018" s="315" t="s">
        <v>1311</v>
      </c>
      <c r="B2018" s="292" t="s">
        <v>17078</v>
      </c>
      <c r="C2018" s="316" t="s">
        <v>14333</v>
      </c>
      <c r="D2018" s="292">
        <v>56019</v>
      </c>
      <c r="E2018" s="292" t="s">
        <v>14757</v>
      </c>
      <c r="F2018" s="292" t="s">
        <v>19284</v>
      </c>
      <c r="G2018" s="292" t="s">
        <v>19286</v>
      </c>
      <c r="H2018" s="293" t="s">
        <v>14828</v>
      </c>
      <c r="I2018" s="291">
        <v>5.7</v>
      </c>
      <c r="J2018" s="292">
        <v>5.7</v>
      </c>
      <c r="K2018" s="292">
        <v>2.8</v>
      </c>
      <c r="L2018" s="292">
        <v>0</v>
      </c>
      <c r="M2018" s="293">
        <v>0</v>
      </c>
      <c r="O2018" s="5"/>
      <c r="P2018" s="5"/>
      <c r="Q2018" s="5"/>
      <c r="R2018" s="5"/>
      <c r="S2018" s="5"/>
      <c r="T2018" s="5"/>
    </row>
    <row r="2019" spans="1:20" s="70" customFormat="1" x14ac:dyDescent="0.2">
      <c r="A2019" s="315" t="s">
        <v>1311</v>
      </c>
      <c r="B2019" s="292" t="s">
        <v>17078</v>
      </c>
      <c r="C2019" s="316" t="s">
        <v>14333</v>
      </c>
      <c r="D2019" s="292">
        <v>56019</v>
      </c>
      <c r="E2019" s="292" t="s">
        <v>14757</v>
      </c>
      <c r="F2019" s="292" t="s">
        <v>19287</v>
      </c>
      <c r="G2019" s="292" t="s">
        <v>19288</v>
      </c>
      <c r="H2019" s="293" t="s">
        <v>14828</v>
      </c>
      <c r="I2019" s="291">
        <v>19.399999999999999</v>
      </c>
      <c r="J2019" s="292">
        <v>12.9</v>
      </c>
      <c r="K2019" s="292">
        <v>6.5</v>
      </c>
      <c r="L2019" s="292">
        <v>0</v>
      </c>
      <c r="M2019" s="293">
        <v>0</v>
      </c>
      <c r="O2019" s="5"/>
      <c r="P2019" s="5"/>
      <c r="Q2019" s="5"/>
      <c r="R2019" s="5"/>
      <c r="S2019" s="5"/>
      <c r="T2019" s="5"/>
    </row>
    <row r="2020" spans="1:20" s="70" customFormat="1" x14ac:dyDescent="0.2">
      <c r="A2020" s="315" t="s">
        <v>1311</v>
      </c>
      <c r="B2020" s="292" t="s">
        <v>17078</v>
      </c>
      <c r="C2020" s="316" t="s">
        <v>14333</v>
      </c>
      <c r="D2020" s="292">
        <v>56019</v>
      </c>
      <c r="E2020" s="292" t="s">
        <v>14757</v>
      </c>
      <c r="F2020" s="292" t="s">
        <v>19287</v>
      </c>
      <c r="G2020" s="292" t="s">
        <v>19289</v>
      </c>
      <c r="H2020" s="293" t="s">
        <v>14828</v>
      </c>
      <c r="I2020" s="291">
        <v>19.399999999999999</v>
      </c>
      <c r="J2020" s="292">
        <v>12.9</v>
      </c>
      <c r="K2020" s="292">
        <v>6.5</v>
      </c>
      <c r="L2020" s="292">
        <v>0</v>
      </c>
      <c r="M2020" s="293">
        <v>0</v>
      </c>
      <c r="O2020" s="5"/>
      <c r="P2020" s="5"/>
      <c r="Q2020" s="5"/>
      <c r="R2020" s="5"/>
      <c r="S2020" s="5"/>
      <c r="T2020" s="5"/>
    </row>
    <row r="2021" spans="1:20" s="70" customFormat="1" x14ac:dyDescent="0.2">
      <c r="A2021" s="315" t="s">
        <v>1311</v>
      </c>
      <c r="B2021" s="292" t="s">
        <v>17078</v>
      </c>
      <c r="C2021" s="316" t="s">
        <v>14333</v>
      </c>
      <c r="D2021" s="292">
        <v>56019</v>
      </c>
      <c r="E2021" s="292" t="s">
        <v>14757</v>
      </c>
      <c r="F2021" s="292" t="s">
        <v>19287</v>
      </c>
      <c r="G2021" s="292" t="s">
        <v>19290</v>
      </c>
      <c r="H2021" s="293" t="s">
        <v>14828</v>
      </c>
      <c r="I2021" s="291">
        <v>19.399999999999999</v>
      </c>
      <c r="J2021" s="292">
        <v>12.9</v>
      </c>
      <c r="K2021" s="292">
        <v>6.5</v>
      </c>
      <c r="L2021" s="292">
        <v>0</v>
      </c>
      <c r="M2021" s="293">
        <v>0</v>
      </c>
      <c r="O2021" s="5"/>
      <c r="P2021" s="5"/>
      <c r="Q2021" s="5"/>
      <c r="R2021" s="5"/>
      <c r="S2021" s="5"/>
      <c r="T2021" s="5"/>
    </row>
    <row r="2022" spans="1:20" s="70" customFormat="1" x14ac:dyDescent="0.2">
      <c r="A2022" s="315" t="s">
        <v>1311</v>
      </c>
      <c r="B2022" s="292" t="s">
        <v>17078</v>
      </c>
      <c r="C2022" s="316" t="s">
        <v>14333</v>
      </c>
      <c r="D2022" s="292">
        <v>56019</v>
      </c>
      <c r="E2022" s="292" t="s">
        <v>14755</v>
      </c>
      <c r="F2022" s="292" t="s">
        <v>19287</v>
      </c>
      <c r="G2022" s="292" t="s">
        <v>19291</v>
      </c>
      <c r="H2022" s="293" t="s">
        <v>14828</v>
      </c>
      <c r="I2022" s="291">
        <v>2</v>
      </c>
      <c r="J2022" s="292">
        <v>2</v>
      </c>
      <c r="K2022" s="292">
        <v>3.9</v>
      </c>
      <c r="L2022" s="292">
        <v>0</v>
      </c>
      <c r="M2022" s="293">
        <v>0</v>
      </c>
      <c r="O2022" s="5"/>
      <c r="P2022" s="5"/>
      <c r="Q2022" s="5"/>
      <c r="R2022" s="5"/>
      <c r="S2022" s="5"/>
      <c r="T2022" s="5"/>
    </row>
    <row r="2023" spans="1:20" s="70" customFormat="1" x14ac:dyDescent="0.2">
      <c r="A2023" s="315" t="s">
        <v>1311</v>
      </c>
      <c r="B2023" s="292" t="s">
        <v>17078</v>
      </c>
      <c r="C2023" s="316" t="s">
        <v>14333</v>
      </c>
      <c r="D2023" s="292">
        <v>56019</v>
      </c>
      <c r="E2023" s="292" t="s">
        <v>14755</v>
      </c>
      <c r="F2023" s="292" t="s">
        <v>19287</v>
      </c>
      <c r="G2023" s="292" t="s">
        <v>19292</v>
      </c>
      <c r="H2023" s="293" t="s">
        <v>14828</v>
      </c>
      <c r="I2023" s="291">
        <v>2</v>
      </c>
      <c r="J2023" s="292">
        <v>2</v>
      </c>
      <c r="K2023" s="292">
        <v>3.9</v>
      </c>
      <c r="L2023" s="292">
        <v>0</v>
      </c>
      <c r="M2023" s="293">
        <v>0</v>
      </c>
      <c r="O2023" s="5"/>
      <c r="P2023" s="5"/>
      <c r="Q2023" s="5"/>
      <c r="R2023" s="5"/>
      <c r="S2023" s="5"/>
      <c r="T2023" s="5"/>
    </row>
    <row r="2024" spans="1:20" s="70" customFormat="1" x14ac:dyDescent="0.2">
      <c r="A2024" s="315" t="s">
        <v>1311</v>
      </c>
      <c r="B2024" s="292" t="s">
        <v>17078</v>
      </c>
      <c r="C2024" s="316" t="s">
        <v>14333</v>
      </c>
      <c r="D2024" s="292">
        <v>56019</v>
      </c>
      <c r="E2024" s="292" t="s">
        <v>14757</v>
      </c>
      <c r="F2024" s="292" t="s">
        <v>19287</v>
      </c>
      <c r="G2024" s="292" t="s">
        <v>19293</v>
      </c>
      <c r="H2024" s="293" t="s">
        <v>14828</v>
      </c>
      <c r="I2024" s="291">
        <v>7.7</v>
      </c>
      <c r="J2024" s="292">
        <v>7.7</v>
      </c>
      <c r="K2024" s="292">
        <v>3.9</v>
      </c>
      <c r="L2024" s="292">
        <v>0</v>
      </c>
      <c r="M2024" s="293">
        <v>0</v>
      </c>
      <c r="O2024" s="5"/>
      <c r="P2024" s="5"/>
      <c r="Q2024" s="5"/>
      <c r="R2024" s="5"/>
      <c r="S2024" s="5"/>
      <c r="T2024" s="5"/>
    </row>
    <row r="2025" spans="1:20" s="70" customFormat="1" x14ac:dyDescent="0.2">
      <c r="A2025" s="315" t="s">
        <v>1311</v>
      </c>
      <c r="B2025" s="292" t="s">
        <v>17078</v>
      </c>
      <c r="C2025" s="316" t="s">
        <v>14333</v>
      </c>
      <c r="D2025" s="292">
        <v>56019</v>
      </c>
      <c r="E2025" s="292" t="s">
        <v>14757</v>
      </c>
      <c r="F2025" s="292" t="s">
        <v>19287</v>
      </c>
      <c r="G2025" s="292" t="s">
        <v>19294</v>
      </c>
      <c r="H2025" s="293" t="s">
        <v>14828</v>
      </c>
      <c r="I2025" s="291">
        <v>7.7</v>
      </c>
      <c r="J2025" s="292">
        <v>7.7</v>
      </c>
      <c r="K2025" s="292">
        <v>3.9</v>
      </c>
      <c r="L2025" s="292">
        <v>0</v>
      </c>
      <c r="M2025" s="293">
        <v>0</v>
      </c>
      <c r="O2025" s="5"/>
      <c r="P2025" s="5"/>
      <c r="Q2025" s="5"/>
      <c r="R2025" s="5"/>
      <c r="S2025" s="5"/>
      <c r="T2025" s="5"/>
    </row>
    <row r="2026" spans="1:20" s="70" customFormat="1" x14ac:dyDescent="0.2">
      <c r="A2026" s="315" t="s">
        <v>1311</v>
      </c>
      <c r="B2026" s="292" t="s">
        <v>17078</v>
      </c>
      <c r="C2026" s="316" t="s">
        <v>14333</v>
      </c>
      <c r="D2026" s="292">
        <v>56019</v>
      </c>
      <c r="E2026" s="292" t="s">
        <v>14757</v>
      </c>
      <c r="F2026" s="292" t="s">
        <v>19287</v>
      </c>
      <c r="G2026" s="292" t="s">
        <v>19295</v>
      </c>
      <c r="H2026" s="293" t="s">
        <v>14828</v>
      </c>
      <c r="I2026" s="291">
        <v>7.7</v>
      </c>
      <c r="J2026" s="292">
        <v>7.7</v>
      </c>
      <c r="K2026" s="292">
        <v>3.9</v>
      </c>
      <c r="L2026" s="292">
        <v>0</v>
      </c>
      <c r="M2026" s="293">
        <v>0</v>
      </c>
      <c r="O2026" s="5"/>
      <c r="P2026" s="5"/>
      <c r="Q2026" s="5"/>
      <c r="R2026" s="5"/>
      <c r="S2026" s="5"/>
      <c r="T2026" s="5"/>
    </row>
    <row r="2027" spans="1:20" s="70" customFormat="1" x14ac:dyDescent="0.2">
      <c r="A2027" s="315" t="s">
        <v>1311</v>
      </c>
      <c r="B2027" s="292" t="s">
        <v>17078</v>
      </c>
      <c r="C2027" s="316" t="s">
        <v>14333</v>
      </c>
      <c r="D2027" s="292">
        <v>56019</v>
      </c>
      <c r="E2027" s="292" t="s">
        <v>14757</v>
      </c>
      <c r="F2027" s="292" t="s">
        <v>19287</v>
      </c>
      <c r="G2027" s="292" t="s">
        <v>19296</v>
      </c>
      <c r="H2027" s="293" t="s">
        <v>14828</v>
      </c>
      <c r="I2027" s="291">
        <v>7.7</v>
      </c>
      <c r="J2027" s="292">
        <v>7.7</v>
      </c>
      <c r="K2027" s="292">
        <v>3.9</v>
      </c>
      <c r="L2027" s="292">
        <v>0</v>
      </c>
      <c r="M2027" s="293">
        <v>0</v>
      </c>
      <c r="O2027" s="5"/>
      <c r="P2027" s="5"/>
      <c r="Q2027" s="5"/>
      <c r="R2027" s="5"/>
      <c r="S2027" s="5"/>
      <c r="T2027" s="5"/>
    </row>
    <row r="2028" spans="1:20" s="70" customFormat="1" x14ac:dyDescent="0.2">
      <c r="A2028" s="315" t="s">
        <v>1311</v>
      </c>
      <c r="B2028" s="292" t="s">
        <v>17078</v>
      </c>
      <c r="C2028" s="316" t="s">
        <v>14333</v>
      </c>
      <c r="D2028" s="292">
        <v>56019</v>
      </c>
      <c r="E2028" s="292" t="s">
        <v>14757</v>
      </c>
      <c r="F2028" s="292" t="s">
        <v>19287</v>
      </c>
      <c r="G2028" s="292" t="s">
        <v>19297</v>
      </c>
      <c r="H2028" s="293" t="s">
        <v>14828</v>
      </c>
      <c r="I2028" s="291">
        <v>7.7</v>
      </c>
      <c r="J2028" s="292">
        <v>7.7</v>
      </c>
      <c r="K2028" s="292">
        <v>3.9</v>
      </c>
      <c r="L2028" s="292">
        <v>0</v>
      </c>
      <c r="M2028" s="293">
        <v>0</v>
      </c>
      <c r="O2028" s="5"/>
      <c r="P2028" s="5"/>
      <c r="Q2028" s="5"/>
      <c r="R2028" s="5"/>
      <c r="S2028" s="5"/>
      <c r="T2028" s="5"/>
    </row>
    <row r="2029" spans="1:20" s="70" customFormat="1" x14ac:dyDescent="0.2">
      <c r="A2029" s="315" t="s">
        <v>1311</v>
      </c>
      <c r="B2029" s="292" t="s">
        <v>17078</v>
      </c>
      <c r="C2029" s="316" t="s">
        <v>14333</v>
      </c>
      <c r="D2029" s="292">
        <v>56019</v>
      </c>
      <c r="E2029" s="292" t="s">
        <v>14757</v>
      </c>
      <c r="F2029" s="292" t="s">
        <v>19287</v>
      </c>
      <c r="G2029" s="292" t="s">
        <v>19298</v>
      </c>
      <c r="H2029" s="293" t="s">
        <v>14828</v>
      </c>
      <c r="I2029" s="291">
        <v>7.7</v>
      </c>
      <c r="J2029" s="292">
        <v>7.7</v>
      </c>
      <c r="K2029" s="292">
        <v>3.9</v>
      </c>
      <c r="L2029" s="292">
        <v>0</v>
      </c>
      <c r="M2029" s="293">
        <v>0</v>
      </c>
      <c r="O2029" s="5"/>
      <c r="P2029" s="5"/>
      <c r="Q2029" s="5"/>
      <c r="R2029" s="5"/>
      <c r="S2029" s="5"/>
      <c r="T2029" s="5"/>
    </row>
    <row r="2030" spans="1:20" s="70" customFormat="1" x14ac:dyDescent="0.2">
      <c r="A2030" s="315" t="s">
        <v>1311</v>
      </c>
      <c r="B2030" s="292" t="s">
        <v>17078</v>
      </c>
      <c r="C2030" s="316" t="s">
        <v>14333</v>
      </c>
      <c r="D2030" s="292">
        <v>56019</v>
      </c>
      <c r="E2030" s="292" t="s">
        <v>14755</v>
      </c>
      <c r="F2030" s="292" t="s">
        <v>19299</v>
      </c>
      <c r="G2030" s="292" t="s">
        <v>19300</v>
      </c>
      <c r="H2030" s="293" t="s">
        <v>14828</v>
      </c>
      <c r="I2030" s="291">
        <v>3.8620000000000001</v>
      </c>
      <c r="J2030" s="292">
        <v>0.83399999999999996</v>
      </c>
      <c r="K2030" s="292">
        <v>3.859</v>
      </c>
      <c r="L2030" s="292">
        <v>0</v>
      </c>
      <c r="M2030" s="293">
        <v>0</v>
      </c>
      <c r="O2030" s="5"/>
      <c r="P2030" s="5"/>
      <c r="Q2030" s="5"/>
      <c r="R2030" s="5"/>
      <c r="S2030" s="5"/>
      <c r="T2030" s="5"/>
    </row>
    <row r="2031" spans="1:20" s="70" customFormat="1" x14ac:dyDescent="0.2">
      <c r="A2031" s="315" t="s">
        <v>1311</v>
      </c>
      <c r="B2031" s="292" t="s">
        <v>17078</v>
      </c>
      <c r="C2031" s="316" t="s">
        <v>14333</v>
      </c>
      <c r="D2031" s="292">
        <v>56019</v>
      </c>
      <c r="E2031" s="292" t="s">
        <v>14755</v>
      </c>
      <c r="F2031" s="292" t="s">
        <v>19299</v>
      </c>
      <c r="G2031" s="292" t="s">
        <v>19301</v>
      </c>
      <c r="H2031" s="293" t="s">
        <v>14828</v>
      </c>
      <c r="I2031" s="291">
        <v>3.8620000000000001</v>
      </c>
      <c r="J2031" s="292">
        <v>0.83399999999999996</v>
      </c>
      <c r="K2031" s="292">
        <v>3.859</v>
      </c>
      <c r="L2031" s="292">
        <v>0</v>
      </c>
      <c r="M2031" s="293">
        <v>0</v>
      </c>
      <c r="O2031" s="5"/>
      <c r="P2031" s="5"/>
      <c r="Q2031" s="5"/>
      <c r="R2031" s="5"/>
      <c r="S2031" s="5"/>
      <c r="T2031" s="5"/>
    </row>
    <row r="2032" spans="1:20" s="70" customFormat="1" x14ac:dyDescent="0.2">
      <c r="A2032" s="315" t="s">
        <v>1311</v>
      </c>
      <c r="B2032" s="292" t="s">
        <v>17078</v>
      </c>
      <c r="C2032" s="316" t="s">
        <v>14333</v>
      </c>
      <c r="D2032" s="292">
        <v>56019</v>
      </c>
      <c r="E2032" s="292" t="s">
        <v>14755</v>
      </c>
      <c r="F2032" s="292" t="s">
        <v>19299</v>
      </c>
      <c r="G2032" s="292" t="s">
        <v>19302</v>
      </c>
      <c r="H2032" s="293" t="s">
        <v>14828</v>
      </c>
      <c r="I2032" s="291">
        <v>3.8620000000000001</v>
      </c>
      <c r="J2032" s="292">
        <v>0.83399999999999996</v>
      </c>
      <c r="K2032" s="292">
        <v>3.859</v>
      </c>
      <c r="L2032" s="292">
        <v>0</v>
      </c>
      <c r="M2032" s="293">
        <v>0</v>
      </c>
      <c r="O2032" s="5"/>
      <c r="P2032" s="5"/>
      <c r="Q2032" s="5"/>
      <c r="R2032" s="5"/>
      <c r="S2032" s="5"/>
      <c r="T2032" s="5"/>
    </row>
    <row r="2033" spans="1:20" s="70" customFormat="1" x14ac:dyDescent="0.2">
      <c r="A2033" s="315" t="s">
        <v>1311</v>
      </c>
      <c r="B2033" s="292" t="s">
        <v>17078</v>
      </c>
      <c r="C2033" s="316" t="s">
        <v>14333</v>
      </c>
      <c r="D2033" s="292">
        <v>56019</v>
      </c>
      <c r="E2033" s="292" t="s">
        <v>14755</v>
      </c>
      <c r="F2033" s="292" t="s">
        <v>19299</v>
      </c>
      <c r="G2033" s="292" t="s">
        <v>19303</v>
      </c>
      <c r="H2033" s="293" t="s">
        <v>14828</v>
      </c>
      <c r="I2033" s="291">
        <v>3.8620000000000001</v>
      </c>
      <c r="J2033" s="292">
        <v>0.83399999999999996</v>
      </c>
      <c r="K2033" s="292">
        <v>3.859</v>
      </c>
      <c r="L2033" s="292">
        <v>0</v>
      </c>
      <c r="M2033" s="293">
        <v>0</v>
      </c>
      <c r="O2033" s="5"/>
      <c r="P2033" s="5"/>
      <c r="Q2033" s="5"/>
      <c r="R2033" s="5"/>
      <c r="S2033" s="5"/>
      <c r="T2033" s="5"/>
    </row>
    <row r="2034" spans="1:20" s="70" customFormat="1" x14ac:dyDescent="0.2">
      <c r="A2034" s="315" t="s">
        <v>1311</v>
      </c>
      <c r="B2034" s="292" t="s">
        <v>17078</v>
      </c>
      <c r="C2034" s="316" t="s">
        <v>14333</v>
      </c>
      <c r="D2034" s="292">
        <v>56019</v>
      </c>
      <c r="E2034" s="292" t="s">
        <v>14755</v>
      </c>
      <c r="F2034" s="292" t="s">
        <v>19299</v>
      </c>
      <c r="G2034" s="292" t="s">
        <v>19304</v>
      </c>
      <c r="H2034" s="293" t="s">
        <v>14828</v>
      </c>
      <c r="I2034" s="291">
        <v>3.8620000000000001</v>
      </c>
      <c r="J2034" s="292">
        <v>0.83399999999999996</v>
      </c>
      <c r="K2034" s="292">
        <v>3.859</v>
      </c>
      <c r="L2034" s="292">
        <v>0</v>
      </c>
      <c r="M2034" s="293">
        <v>0</v>
      </c>
      <c r="O2034" s="5"/>
      <c r="P2034" s="5"/>
      <c r="Q2034" s="5"/>
      <c r="R2034" s="5"/>
      <c r="S2034" s="5"/>
      <c r="T2034" s="5"/>
    </row>
    <row r="2035" spans="1:20" s="70" customFormat="1" x14ac:dyDescent="0.2">
      <c r="A2035" s="315" t="s">
        <v>1311</v>
      </c>
      <c r="B2035" s="292" t="s">
        <v>17078</v>
      </c>
      <c r="C2035" s="316" t="s">
        <v>14333</v>
      </c>
      <c r="D2035" s="292">
        <v>56019</v>
      </c>
      <c r="E2035" s="292" t="s">
        <v>14755</v>
      </c>
      <c r="F2035" s="292" t="s">
        <v>19299</v>
      </c>
      <c r="G2035" s="292" t="s">
        <v>19305</v>
      </c>
      <c r="H2035" s="293" t="s">
        <v>14828</v>
      </c>
      <c r="I2035" s="291">
        <v>3.8620000000000001</v>
      </c>
      <c r="J2035" s="292">
        <v>0.83399999999999996</v>
      </c>
      <c r="K2035" s="292">
        <v>3.859</v>
      </c>
      <c r="L2035" s="292">
        <v>0</v>
      </c>
      <c r="M2035" s="293">
        <v>0</v>
      </c>
      <c r="O2035" s="5"/>
      <c r="P2035" s="5"/>
      <c r="Q2035" s="5"/>
      <c r="R2035" s="5"/>
      <c r="S2035" s="5"/>
      <c r="T2035" s="5"/>
    </row>
    <row r="2036" spans="1:20" s="70" customFormat="1" x14ac:dyDescent="0.2">
      <c r="A2036" s="315" t="s">
        <v>1311</v>
      </c>
      <c r="B2036" s="292" t="s">
        <v>17078</v>
      </c>
      <c r="C2036" s="316" t="s">
        <v>14333</v>
      </c>
      <c r="D2036" s="292">
        <v>56019</v>
      </c>
      <c r="E2036" s="292" t="s">
        <v>14755</v>
      </c>
      <c r="F2036" s="292" t="s">
        <v>19306</v>
      </c>
      <c r="G2036" s="292" t="s">
        <v>19307</v>
      </c>
      <c r="H2036" s="293" t="s">
        <v>14828</v>
      </c>
      <c r="I2036" s="291">
        <v>16.222999999999999</v>
      </c>
      <c r="J2036" s="292">
        <v>1.46</v>
      </c>
      <c r="K2036" s="292">
        <v>16.059999999999999</v>
      </c>
      <c r="L2036" s="292">
        <v>0</v>
      </c>
      <c r="M2036" s="293">
        <v>0</v>
      </c>
      <c r="O2036" s="5"/>
      <c r="P2036" s="5"/>
      <c r="Q2036" s="5"/>
      <c r="R2036" s="5"/>
      <c r="S2036" s="5"/>
      <c r="T2036" s="5"/>
    </row>
    <row r="2037" spans="1:20" s="70" customFormat="1" x14ac:dyDescent="0.2">
      <c r="A2037" s="315" t="s">
        <v>1311</v>
      </c>
      <c r="B2037" s="292" t="s">
        <v>17078</v>
      </c>
      <c r="C2037" s="316" t="s">
        <v>14333</v>
      </c>
      <c r="D2037" s="292">
        <v>56019</v>
      </c>
      <c r="E2037" s="292" t="s">
        <v>14755</v>
      </c>
      <c r="F2037" s="292" t="s">
        <v>19306</v>
      </c>
      <c r="G2037" s="292" t="s">
        <v>19308</v>
      </c>
      <c r="H2037" s="293" t="s">
        <v>14828</v>
      </c>
      <c r="I2037" s="291">
        <v>16.222999999999999</v>
      </c>
      <c r="J2037" s="292">
        <v>1.46</v>
      </c>
      <c r="K2037" s="292">
        <v>16.059999999999999</v>
      </c>
      <c r="L2037" s="292">
        <v>0</v>
      </c>
      <c r="M2037" s="293">
        <v>0</v>
      </c>
      <c r="O2037" s="5"/>
      <c r="P2037" s="5"/>
      <c r="Q2037" s="5"/>
      <c r="R2037" s="5"/>
      <c r="S2037" s="5"/>
      <c r="T2037" s="5"/>
    </row>
    <row r="2038" spans="1:20" s="70" customFormat="1" x14ac:dyDescent="0.2">
      <c r="A2038" s="315" t="s">
        <v>1311</v>
      </c>
      <c r="B2038" s="292" t="s">
        <v>17078</v>
      </c>
      <c r="C2038" s="316" t="s">
        <v>14333</v>
      </c>
      <c r="D2038" s="292">
        <v>56019</v>
      </c>
      <c r="E2038" s="292" t="s">
        <v>14755</v>
      </c>
      <c r="F2038" s="292" t="s">
        <v>19306</v>
      </c>
      <c r="G2038" s="292" t="s">
        <v>19309</v>
      </c>
      <c r="H2038" s="293" t="s">
        <v>14828</v>
      </c>
      <c r="I2038" s="291">
        <v>16.222999999999999</v>
      </c>
      <c r="J2038" s="292">
        <v>1.46</v>
      </c>
      <c r="K2038" s="292">
        <v>16.059999999999999</v>
      </c>
      <c r="L2038" s="292">
        <v>0</v>
      </c>
      <c r="M2038" s="293">
        <v>0</v>
      </c>
      <c r="O2038" s="5"/>
      <c r="P2038" s="5"/>
      <c r="Q2038" s="5"/>
      <c r="R2038" s="5"/>
      <c r="S2038" s="5"/>
      <c r="T2038" s="5"/>
    </row>
    <row r="2039" spans="1:20" s="70" customFormat="1" x14ac:dyDescent="0.2">
      <c r="A2039" s="315" t="s">
        <v>1311</v>
      </c>
      <c r="B2039" s="292" t="s">
        <v>17078</v>
      </c>
      <c r="C2039" s="316" t="s">
        <v>14333</v>
      </c>
      <c r="D2039" s="292">
        <v>56019</v>
      </c>
      <c r="E2039" s="292" t="s">
        <v>14755</v>
      </c>
      <c r="F2039" s="292" t="s">
        <v>19306</v>
      </c>
      <c r="G2039" s="292" t="s">
        <v>19310</v>
      </c>
      <c r="H2039" s="293" t="s">
        <v>14828</v>
      </c>
      <c r="I2039" s="291">
        <v>16.222999999999999</v>
      </c>
      <c r="J2039" s="292">
        <v>1.46</v>
      </c>
      <c r="K2039" s="292">
        <v>16.059999999999999</v>
      </c>
      <c r="L2039" s="292">
        <v>0</v>
      </c>
      <c r="M2039" s="293">
        <v>0</v>
      </c>
      <c r="O2039" s="5"/>
      <c r="P2039" s="5"/>
      <c r="Q2039" s="5"/>
      <c r="R2039" s="5"/>
      <c r="S2039" s="5"/>
      <c r="T2039" s="5"/>
    </row>
    <row r="2040" spans="1:20" s="70" customFormat="1" x14ac:dyDescent="0.2">
      <c r="A2040" s="315" t="s">
        <v>1311</v>
      </c>
      <c r="B2040" s="292" t="s">
        <v>17078</v>
      </c>
      <c r="C2040" s="316" t="s">
        <v>14333</v>
      </c>
      <c r="D2040" s="292">
        <v>56019</v>
      </c>
      <c r="E2040" s="292" t="s">
        <v>14755</v>
      </c>
      <c r="F2040" s="292" t="s">
        <v>19311</v>
      </c>
      <c r="G2040" s="292" t="s">
        <v>19312</v>
      </c>
      <c r="H2040" s="293" t="s">
        <v>14828</v>
      </c>
      <c r="I2040" s="291">
        <v>3.8620000000000001</v>
      </c>
      <c r="J2040" s="292">
        <v>0.83399999999999996</v>
      </c>
      <c r="K2040" s="292">
        <v>3.859</v>
      </c>
      <c r="L2040" s="292">
        <v>0</v>
      </c>
      <c r="M2040" s="293">
        <v>0</v>
      </c>
      <c r="O2040" s="5"/>
      <c r="P2040" s="5"/>
      <c r="Q2040" s="5"/>
      <c r="R2040" s="5"/>
      <c r="S2040" s="5"/>
      <c r="T2040" s="5"/>
    </row>
    <row r="2041" spans="1:20" s="70" customFormat="1" x14ac:dyDescent="0.2">
      <c r="A2041" s="315" t="s">
        <v>1311</v>
      </c>
      <c r="B2041" s="292" t="s">
        <v>17078</v>
      </c>
      <c r="C2041" s="316" t="s">
        <v>14333</v>
      </c>
      <c r="D2041" s="292">
        <v>56019</v>
      </c>
      <c r="E2041" s="292" t="s">
        <v>14755</v>
      </c>
      <c r="F2041" s="292" t="s">
        <v>19311</v>
      </c>
      <c r="G2041" s="292" t="s">
        <v>19313</v>
      </c>
      <c r="H2041" s="293" t="s">
        <v>14828</v>
      </c>
      <c r="I2041" s="291">
        <v>3.8620000000000001</v>
      </c>
      <c r="J2041" s="292">
        <v>0.83399999999999996</v>
      </c>
      <c r="K2041" s="292">
        <v>3.859</v>
      </c>
      <c r="L2041" s="292">
        <v>0</v>
      </c>
      <c r="M2041" s="293">
        <v>0</v>
      </c>
      <c r="O2041" s="5"/>
      <c r="P2041" s="5"/>
      <c r="Q2041" s="5"/>
      <c r="R2041" s="5"/>
      <c r="S2041" s="5"/>
      <c r="T2041" s="5"/>
    </row>
    <row r="2042" spans="1:20" s="70" customFormat="1" x14ac:dyDescent="0.2">
      <c r="A2042" s="315" t="s">
        <v>1311</v>
      </c>
      <c r="B2042" s="292" t="s">
        <v>17078</v>
      </c>
      <c r="C2042" s="316" t="s">
        <v>14333</v>
      </c>
      <c r="D2042" s="292">
        <v>56019</v>
      </c>
      <c r="E2042" s="292" t="s">
        <v>14755</v>
      </c>
      <c r="F2042" s="292" t="s">
        <v>19311</v>
      </c>
      <c r="G2042" s="292" t="s">
        <v>19314</v>
      </c>
      <c r="H2042" s="293" t="s">
        <v>14828</v>
      </c>
      <c r="I2042" s="291">
        <v>3.8620000000000001</v>
      </c>
      <c r="J2042" s="292">
        <v>0.83399999999999996</v>
      </c>
      <c r="K2042" s="292">
        <v>3.859</v>
      </c>
      <c r="L2042" s="292">
        <v>0</v>
      </c>
      <c r="M2042" s="293">
        <v>0</v>
      </c>
      <c r="O2042" s="5"/>
      <c r="P2042" s="5"/>
      <c r="Q2042" s="5"/>
      <c r="R2042" s="5"/>
      <c r="S2042" s="5"/>
      <c r="T2042" s="5"/>
    </row>
    <row r="2043" spans="1:20" s="70" customFormat="1" x14ac:dyDescent="0.2">
      <c r="A2043" s="315" t="s">
        <v>1311</v>
      </c>
      <c r="B2043" s="292" t="s">
        <v>17078</v>
      </c>
      <c r="C2043" s="316" t="s">
        <v>14333</v>
      </c>
      <c r="D2043" s="292">
        <v>56019</v>
      </c>
      <c r="E2043" s="292" t="s">
        <v>14757</v>
      </c>
      <c r="F2043" s="292" t="s">
        <v>19315</v>
      </c>
      <c r="G2043" s="292" t="s">
        <v>19316</v>
      </c>
      <c r="H2043" s="293" t="s">
        <v>14828</v>
      </c>
      <c r="I2043" s="291">
        <v>8.3347973423803428</v>
      </c>
      <c r="J2043" s="292">
        <v>11.7</v>
      </c>
      <c r="K2043" s="292">
        <v>8.3000000000000007</v>
      </c>
      <c r="L2043" s="292">
        <v>0</v>
      </c>
      <c r="M2043" s="293">
        <v>0</v>
      </c>
      <c r="O2043" s="5"/>
      <c r="P2043" s="5"/>
      <c r="Q2043" s="5"/>
      <c r="R2043" s="5"/>
      <c r="S2043" s="5"/>
      <c r="T2043" s="5"/>
    </row>
    <row r="2044" spans="1:20" s="70" customFormat="1" x14ac:dyDescent="0.2">
      <c r="A2044" s="315" t="s">
        <v>1311</v>
      </c>
      <c r="B2044" s="292" t="s">
        <v>17078</v>
      </c>
      <c r="C2044" s="316" t="s">
        <v>14333</v>
      </c>
      <c r="D2044" s="292">
        <v>56019</v>
      </c>
      <c r="E2044" s="292" t="s">
        <v>14757</v>
      </c>
      <c r="F2044" s="292" t="s">
        <v>19315</v>
      </c>
      <c r="G2044" s="292" t="s">
        <v>19316</v>
      </c>
      <c r="H2044" s="293" t="s">
        <v>14828</v>
      </c>
      <c r="I2044" s="291">
        <v>8.3347973423803428</v>
      </c>
      <c r="J2044" s="292">
        <v>11.7</v>
      </c>
      <c r="K2044" s="292">
        <v>8.3000000000000007</v>
      </c>
      <c r="L2044" s="292">
        <v>0</v>
      </c>
      <c r="M2044" s="293">
        <v>0</v>
      </c>
      <c r="O2044" s="5"/>
      <c r="P2044" s="5"/>
      <c r="Q2044" s="5"/>
      <c r="R2044" s="5"/>
      <c r="S2044" s="5"/>
      <c r="T2044" s="5"/>
    </row>
    <row r="2045" spans="1:20" s="70" customFormat="1" x14ac:dyDescent="0.2">
      <c r="A2045" s="315" t="s">
        <v>1311</v>
      </c>
      <c r="B2045" s="292" t="s">
        <v>17078</v>
      </c>
      <c r="C2045" s="316" t="s">
        <v>14333</v>
      </c>
      <c r="D2045" s="292">
        <v>56019</v>
      </c>
      <c r="E2045" s="292" t="s">
        <v>14757</v>
      </c>
      <c r="F2045" s="292" t="s">
        <v>19315</v>
      </c>
      <c r="G2045" s="292" t="s">
        <v>19316</v>
      </c>
      <c r="H2045" s="293" t="s">
        <v>14828</v>
      </c>
      <c r="I2045" s="291">
        <v>8.3347973423803428</v>
      </c>
      <c r="J2045" s="292">
        <v>11.7</v>
      </c>
      <c r="K2045" s="292">
        <v>8.3000000000000007</v>
      </c>
      <c r="L2045" s="292">
        <v>0</v>
      </c>
      <c r="M2045" s="293">
        <v>0</v>
      </c>
      <c r="O2045" s="5"/>
      <c r="P2045" s="5"/>
      <c r="Q2045" s="5"/>
      <c r="R2045" s="5"/>
      <c r="S2045" s="5"/>
      <c r="T2045" s="5"/>
    </row>
    <row r="2046" spans="1:20" s="70" customFormat="1" x14ac:dyDescent="0.2">
      <c r="A2046" s="315" t="s">
        <v>1311</v>
      </c>
      <c r="B2046" s="292" t="s">
        <v>17078</v>
      </c>
      <c r="C2046" s="316" t="s">
        <v>14333</v>
      </c>
      <c r="D2046" s="292">
        <v>56019</v>
      </c>
      <c r="E2046" s="292" t="s">
        <v>14757</v>
      </c>
      <c r="F2046" s="292" t="s">
        <v>19315</v>
      </c>
      <c r="G2046" s="292" t="s">
        <v>19316</v>
      </c>
      <c r="H2046" s="293" t="s">
        <v>14828</v>
      </c>
      <c r="I2046" s="291">
        <v>8.3347973423803428</v>
      </c>
      <c r="J2046" s="292">
        <v>11.7</v>
      </c>
      <c r="K2046" s="292">
        <v>8.3000000000000007</v>
      </c>
      <c r="L2046" s="292">
        <v>0</v>
      </c>
      <c r="M2046" s="293">
        <v>0</v>
      </c>
      <c r="O2046" s="5"/>
      <c r="P2046" s="5"/>
      <c r="Q2046" s="5"/>
      <c r="R2046" s="5"/>
      <c r="S2046" s="5"/>
      <c r="T2046" s="5"/>
    </row>
    <row r="2047" spans="1:20" s="70" customFormat="1" x14ac:dyDescent="0.2">
      <c r="A2047" s="315" t="s">
        <v>1311</v>
      </c>
      <c r="B2047" s="292" t="s">
        <v>17078</v>
      </c>
      <c r="C2047" s="316" t="s">
        <v>14333</v>
      </c>
      <c r="D2047" s="292">
        <v>56019</v>
      </c>
      <c r="E2047" s="292" t="s">
        <v>14757</v>
      </c>
      <c r="F2047" s="292" t="s">
        <v>19315</v>
      </c>
      <c r="G2047" s="292" t="s">
        <v>17382</v>
      </c>
      <c r="H2047" s="293" t="s">
        <v>14828</v>
      </c>
      <c r="I2047" s="291">
        <v>19.421190969327814</v>
      </c>
      <c r="J2047" s="292">
        <v>9.1</v>
      </c>
      <c r="K2047" s="292">
        <v>6.5</v>
      </c>
      <c r="L2047" s="292">
        <v>0</v>
      </c>
      <c r="M2047" s="293">
        <v>0</v>
      </c>
      <c r="O2047" s="5"/>
      <c r="P2047" s="5"/>
      <c r="Q2047" s="5"/>
      <c r="R2047" s="5"/>
      <c r="S2047" s="5"/>
      <c r="T2047" s="5"/>
    </row>
    <row r="2048" spans="1:20" s="70" customFormat="1" x14ac:dyDescent="0.2">
      <c r="A2048" s="315" t="s">
        <v>1311</v>
      </c>
      <c r="B2048" s="292" t="s">
        <v>17078</v>
      </c>
      <c r="C2048" s="316" t="s">
        <v>14333</v>
      </c>
      <c r="D2048" s="292">
        <v>56019</v>
      </c>
      <c r="E2048" s="292" t="s">
        <v>14757</v>
      </c>
      <c r="F2048" s="292" t="s">
        <v>19315</v>
      </c>
      <c r="G2048" s="292" t="s">
        <v>17382</v>
      </c>
      <c r="H2048" s="293" t="s">
        <v>14828</v>
      </c>
      <c r="I2048" s="291">
        <v>19.421190969327814</v>
      </c>
      <c r="J2048" s="292">
        <v>9.1</v>
      </c>
      <c r="K2048" s="292">
        <v>6.5</v>
      </c>
      <c r="L2048" s="292">
        <v>0</v>
      </c>
      <c r="M2048" s="293">
        <v>0</v>
      </c>
      <c r="O2048" s="5"/>
      <c r="P2048" s="5"/>
      <c r="Q2048" s="5"/>
      <c r="R2048" s="5"/>
      <c r="S2048" s="5"/>
      <c r="T2048" s="5"/>
    </row>
    <row r="2049" spans="1:20" s="70" customFormat="1" x14ac:dyDescent="0.2">
      <c r="A2049" s="315" t="s">
        <v>1311</v>
      </c>
      <c r="B2049" s="292" t="s">
        <v>17078</v>
      </c>
      <c r="C2049" s="316" t="s">
        <v>14333</v>
      </c>
      <c r="D2049" s="292">
        <v>56019</v>
      </c>
      <c r="E2049" s="292" t="s">
        <v>14757</v>
      </c>
      <c r="F2049" s="292" t="s">
        <v>19315</v>
      </c>
      <c r="G2049" s="292" t="s">
        <v>18247</v>
      </c>
      <c r="H2049" s="293" t="s">
        <v>14828</v>
      </c>
      <c r="I2049" s="291">
        <v>6.1536963683934998</v>
      </c>
      <c r="J2049" s="292">
        <v>4.3</v>
      </c>
      <c r="K2049" s="292">
        <v>3.1</v>
      </c>
      <c r="L2049" s="292">
        <v>0</v>
      </c>
      <c r="M2049" s="293">
        <v>0</v>
      </c>
      <c r="O2049" s="5"/>
      <c r="P2049" s="5"/>
      <c r="Q2049" s="5"/>
      <c r="R2049" s="5"/>
      <c r="S2049" s="5"/>
      <c r="T2049" s="5"/>
    </row>
    <row r="2050" spans="1:20" s="70" customFormat="1" x14ac:dyDescent="0.2">
      <c r="A2050" s="315" t="s">
        <v>1311</v>
      </c>
      <c r="B2050" s="292" t="s">
        <v>17078</v>
      </c>
      <c r="C2050" s="316" t="s">
        <v>14333</v>
      </c>
      <c r="D2050" s="292">
        <v>56019</v>
      </c>
      <c r="E2050" s="292" t="s">
        <v>14757</v>
      </c>
      <c r="F2050" s="292" t="s">
        <v>19315</v>
      </c>
      <c r="G2050" s="292" t="s">
        <v>18247</v>
      </c>
      <c r="H2050" s="293" t="s">
        <v>14828</v>
      </c>
      <c r="I2050" s="291">
        <v>6.1536963683934998</v>
      </c>
      <c r="J2050" s="292">
        <v>4.3</v>
      </c>
      <c r="K2050" s="292">
        <v>3.1</v>
      </c>
      <c r="L2050" s="292">
        <v>0</v>
      </c>
      <c r="M2050" s="293">
        <v>0</v>
      </c>
      <c r="O2050" s="5"/>
      <c r="P2050" s="5"/>
      <c r="Q2050" s="5"/>
      <c r="R2050" s="5"/>
      <c r="S2050" s="5"/>
      <c r="T2050" s="5"/>
    </row>
    <row r="2051" spans="1:20" s="70" customFormat="1" x14ac:dyDescent="0.2">
      <c r="A2051" s="315" t="s">
        <v>1311</v>
      </c>
      <c r="B2051" s="292" t="s">
        <v>17078</v>
      </c>
      <c r="C2051" s="316" t="s">
        <v>14333</v>
      </c>
      <c r="D2051" s="292">
        <v>56019</v>
      </c>
      <c r="E2051" s="292" t="s">
        <v>14757</v>
      </c>
      <c r="F2051" s="292" t="s">
        <v>19315</v>
      </c>
      <c r="G2051" s="292" t="s">
        <v>18247</v>
      </c>
      <c r="H2051" s="293" t="s">
        <v>14828</v>
      </c>
      <c r="I2051" s="291">
        <v>6.1536963683934998</v>
      </c>
      <c r="J2051" s="292">
        <v>4.3</v>
      </c>
      <c r="K2051" s="292">
        <v>3.1</v>
      </c>
      <c r="L2051" s="292">
        <v>0</v>
      </c>
      <c r="M2051" s="293">
        <v>0</v>
      </c>
      <c r="O2051" s="5"/>
      <c r="P2051" s="5"/>
      <c r="Q2051" s="5"/>
      <c r="R2051" s="5"/>
      <c r="S2051" s="5"/>
      <c r="T2051" s="5"/>
    </row>
    <row r="2052" spans="1:20" s="70" customFormat="1" x14ac:dyDescent="0.2">
      <c r="A2052" s="315" t="s">
        <v>1311</v>
      </c>
      <c r="B2052" s="292" t="s">
        <v>17078</v>
      </c>
      <c r="C2052" s="316" t="s">
        <v>14333</v>
      </c>
      <c r="D2052" s="292">
        <v>56019</v>
      </c>
      <c r="E2052" s="292" t="s">
        <v>14757</v>
      </c>
      <c r="F2052" s="292" t="s">
        <v>19315</v>
      </c>
      <c r="G2052" s="292" t="s">
        <v>18247</v>
      </c>
      <c r="H2052" s="293" t="s">
        <v>14828</v>
      </c>
      <c r="I2052" s="291">
        <v>6.1536963683934998</v>
      </c>
      <c r="J2052" s="292">
        <v>4.3</v>
      </c>
      <c r="K2052" s="292">
        <v>3.1</v>
      </c>
      <c r="L2052" s="292">
        <v>0</v>
      </c>
      <c r="M2052" s="293">
        <v>0</v>
      </c>
      <c r="O2052" s="5"/>
      <c r="P2052" s="5"/>
      <c r="Q2052" s="5"/>
      <c r="R2052" s="5"/>
      <c r="S2052" s="5"/>
      <c r="T2052" s="5"/>
    </row>
    <row r="2053" spans="1:20" s="70" customFormat="1" x14ac:dyDescent="0.2">
      <c r="A2053" s="315" t="s">
        <v>1311</v>
      </c>
      <c r="B2053" s="292" t="s">
        <v>17078</v>
      </c>
      <c r="C2053" s="316" t="s">
        <v>14333</v>
      </c>
      <c r="D2053" s="292">
        <v>56019</v>
      </c>
      <c r="E2053" s="292" t="s">
        <v>14757</v>
      </c>
      <c r="F2053" s="292" t="s">
        <v>19317</v>
      </c>
      <c r="G2053" s="292" t="s">
        <v>19318</v>
      </c>
      <c r="H2053" s="293" t="s">
        <v>14828</v>
      </c>
      <c r="I2053" s="291">
        <v>19.399999999999999</v>
      </c>
      <c r="J2053" s="292">
        <v>5.2</v>
      </c>
      <c r="K2053" s="292">
        <v>5.2</v>
      </c>
      <c r="L2053" s="292">
        <v>0</v>
      </c>
      <c r="M2053" s="293">
        <v>0</v>
      </c>
      <c r="O2053" s="5"/>
      <c r="P2053" s="5"/>
      <c r="Q2053" s="5"/>
      <c r="R2053" s="5"/>
      <c r="S2053" s="5"/>
      <c r="T2053" s="5"/>
    </row>
    <row r="2054" spans="1:20" s="70" customFormat="1" x14ac:dyDescent="0.2">
      <c r="A2054" s="315" t="s">
        <v>1311</v>
      </c>
      <c r="B2054" s="292" t="s">
        <v>17078</v>
      </c>
      <c r="C2054" s="316" t="s">
        <v>14333</v>
      </c>
      <c r="D2054" s="292">
        <v>56019</v>
      </c>
      <c r="E2054" s="292" t="s">
        <v>14757</v>
      </c>
      <c r="F2054" s="292" t="s">
        <v>19317</v>
      </c>
      <c r="G2054" s="292" t="s">
        <v>19319</v>
      </c>
      <c r="H2054" s="293" t="s">
        <v>14828</v>
      </c>
      <c r="I2054" s="291">
        <v>19.399999999999999</v>
      </c>
      <c r="J2054" s="292">
        <v>5.2</v>
      </c>
      <c r="K2054" s="292">
        <v>5.2</v>
      </c>
      <c r="L2054" s="292">
        <v>0</v>
      </c>
      <c r="M2054" s="293">
        <v>0</v>
      </c>
      <c r="O2054" s="5"/>
      <c r="P2054" s="5"/>
      <c r="Q2054" s="5"/>
      <c r="R2054" s="5"/>
      <c r="S2054" s="5"/>
      <c r="T2054" s="5"/>
    </row>
    <row r="2055" spans="1:20" s="70" customFormat="1" x14ac:dyDescent="0.2">
      <c r="A2055" s="315" t="s">
        <v>1311</v>
      </c>
      <c r="B2055" s="292" t="s">
        <v>17078</v>
      </c>
      <c r="C2055" s="316" t="s">
        <v>14333</v>
      </c>
      <c r="D2055" s="292">
        <v>56019</v>
      </c>
      <c r="E2055" s="292" t="s">
        <v>14757</v>
      </c>
      <c r="F2055" s="292" t="s">
        <v>19317</v>
      </c>
      <c r="G2055" s="292" t="s">
        <v>19320</v>
      </c>
      <c r="H2055" s="293" t="s">
        <v>14828</v>
      </c>
      <c r="I2055" s="291">
        <v>19.399999999999999</v>
      </c>
      <c r="J2055" s="292">
        <v>5.2</v>
      </c>
      <c r="K2055" s="292">
        <v>5.2</v>
      </c>
      <c r="L2055" s="292">
        <v>0</v>
      </c>
      <c r="M2055" s="293">
        <v>0</v>
      </c>
      <c r="O2055" s="5"/>
      <c r="P2055" s="5"/>
      <c r="Q2055" s="5"/>
      <c r="R2055" s="5"/>
      <c r="S2055" s="5"/>
      <c r="T2055" s="5"/>
    </row>
    <row r="2056" spans="1:20" s="70" customFormat="1" x14ac:dyDescent="0.2">
      <c r="A2056" s="315" t="s">
        <v>1311</v>
      </c>
      <c r="B2056" s="292" t="s">
        <v>17078</v>
      </c>
      <c r="C2056" s="316" t="s">
        <v>14333</v>
      </c>
      <c r="D2056" s="292">
        <v>56019</v>
      </c>
      <c r="E2056" s="292" t="s">
        <v>14757</v>
      </c>
      <c r="F2056" s="292" t="s">
        <v>19317</v>
      </c>
      <c r="G2056" s="292" t="s">
        <v>19321</v>
      </c>
      <c r="H2056" s="293" t="s">
        <v>14828</v>
      </c>
      <c r="I2056" s="291">
        <v>19.399999999999999</v>
      </c>
      <c r="J2056" s="292">
        <v>5.2</v>
      </c>
      <c r="K2056" s="292">
        <v>5.2</v>
      </c>
      <c r="L2056" s="292">
        <v>0</v>
      </c>
      <c r="M2056" s="293">
        <v>0</v>
      </c>
      <c r="O2056" s="5"/>
      <c r="P2056" s="5"/>
      <c r="Q2056" s="5"/>
      <c r="R2056" s="5"/>
      <c r="S2056" s="5"/>
      <c r="T2056" s="5"/>
    </row>
    <row r="2057" spans="1:20" s="70" customFormat="1" x14ac:dyDescent="0.2">
      <c r="A2057" s="315" t="s">
        <v>1311</v>
      </c>
      <c r="B2057" s="292" t="s">
        <v>17078</v>
      </c>
      <c r="C2057" s="316" t="s">
        <v>14333</v>
      </c>
      <c r="D2057" s="292">
        <v>56019</v>
      </c>
      <c r="E2057" s="292" t="s">
        <v>14757</v>
      </c>
      <c r="F2057" s="292" t="s">
        <v>19317</v>
      </c>
      <c r="G2057" s="292" t="s">
        <v>19322</v>
      </c>
      <c r="H2057" s="293" t="s">
        <v>14828</v>
      </c>
      <c r="I2057" s="291">
        <v>6.2</v>
      </c>
      <c r="J2057" s="292">
        <v>6.2</v>
      </c>
      <c r="K2057" s="292">
        <v>3.1</v>
      </c>
      <c r="L2057" s="292">
        <v>0</v>
      </c>
      <c r="M2057" s="293">
        <v>0</v>
      </c>
      <c r="O2057" s="5"/>
      <c r="P2057" s="5"/>
      <c r="Q2057" s="5"/>
      <c r="R2057" s="5"/>
      <c r="S2057" s="5"/>
      <c r="T2057" s="5"/>
    </row>
    <row r="2058" spans="1:20" s="70" customFormat="1" x14ac:dyDescent="0.2">
      <c r="A2058" s="315" t="s">
        <v>1311</v>
      </c>
      <c r="B2058" s="292" t="s">
        <v>17078</v>
      </c>
      <c r="C2058" s="316" t="s">
        <v>14333</v>
      </c>
      <c r="D2058" s="292">
        <v>56019</v>
      </c>
      <c r="E2058" s="292" t="s">
        <v>14757</v>
      </c>
      <c r="F2058" s="292" t="s">
        <v>19317</v>
      </c>
      <c r="G2058" s="292" t="s">
        <v>19323</v>
      </c>
      <c r="H2058" s="293" t="s">
        <v>14828</v>
      </c>
      <c r="I2058" s="291">
        <v>6.2</v>
      </c>
      <c r="J2058" s="292">
        <v>6.2</v>
      </c>
      <c r="K2058" s="292">
        <v>3.1</v>
      </c>
      <c r="L2058" s="292">
        <v>0</v>
      </c>
      <c r="M2058" s="293">
        <v>0</v>
      </c>
      <c r="O2058" s="5"/>
      <c r="P2058" s="5"/>
      <c r="Q2058" s="5"/>
      <c r="R2058" s="5"/>
      <c r="S2058" s="5"/>
      <c r="T2058" s="5"/>
    </row>
    <row r="2059" spans="1:20" s="70" customFormat="1" x14ac:dyDescent="0.2">
      <c r="A2059" s="315" t="s">
        <v>1311</v>
      </c>
      <c r="B2059" s="292" t="s">
        <v>17078</v>
      </c>
      <c r="C2059" s="316" t="s">
        <v>14333</v>
      </c>
      <c r="D2059" s="292">
        <v>56019</v>
      </c>
      <c r="E2059" s="292" t="s">
        <v>14757</v>
      </c>
      <c r="F2059" s="292" t="s">
        <v>19324</v>
      </c>
      <c r="G2059" s="292" t="s">
        <v>19325</v>
      </c>
      <c r="H2059" s="293" t="s">
        <v>14828</v>
      </c>
      <c r="I2059" s="291">
        <v>19.399999999999999</v>
      </c>
      <c r="J2059" s="292">
        <v>12.9</v>
      </c>
      <c r="K2059" s="292">
        <v>6.5</v>
      </c>
      <c r="L2059" s="292">
        <v>0</v>
      </c>
      <c r="M2059" s="293">
        <v>0</v>
      </c>
      <c r="O2059" s="5"/>
      <c r="P2059" s="5"/>
      <c r="Q2059" s="5"/>
      <c r="R2059" s="5"/>
      <c r="S2059" s="5"/>
      <c r="T2059" s="5"/>
    </row>
    <row r="2060" spans="1:20" s="70" customFormat="1" x14ac:dyDescent="0.2">
      <c r="A2060" s="315" t="s">
        <v>1311</v>
      </c>
      <c r="B2060" s="292" t="s">
        <v>17078</v>
      </c>
      <c r="C2060" s="316" t="s">
        <v>14333</v>
      </c>
      <c r="D2060" s="292">
        <v>56019</v>
      </c>
      <c r="E2060" s="292" t="s">
        <v>14757</v>
      </c>
      <c r="F2060" s="292" t="s">
        <v>19324</v>
      </c>
      <c r="G2060" s="292" t="s">
        <v>19326</v>
      </c>
      <c r="H2060" s="293" t="s">
        <v>14828</v>
      </c>
      <c r="I2060" s="291">
        <v>19.399999999999999</v>
      </c>
      <c r="J2060" s="292">
        <v>12.9</v>
      </c>
      <c r="K2060" s="292">
        <v>6.5</v>
      </c>
      <c r="L2060" s="292">
        <v>0</v>
      </c>
      <c r="M2060" s="293">
        <v>0</v>
      </c>
      <c r="O2060" s="5"/>
      <c r="P2060" s="5"/>
      <c r="Q2060" s="5"/>
      <c r="R2060" s="5"/>
      <c r="S2060" s="5"/>
      <c r="T2060" s="5"/>
    </row>
    <row r="2061" spans="1:20" s="70" customFormat="1" x14ac:dyDescent="0.2">
      <c r="A2061" s="315" t="s">
        <v>1311</v>
      </c>
      <c r="B2061" s="292" t="s">
        <v>17078</v>
      </c>
      <c r="C2061" s="316" t="s">
        <v>14333</v>
      </c>
      <c r="D2061" s="292">
        <v>56019</v>
      </c>
      <c r="E2061" s="292" t="s">
        <v>14757</v>
      </c>
      <c r="F2061" s="292" t="s">
        <v>19324</v>
      </c>
      <c r="G2061" s="292" t="s">
        <v>19327</v>
      </c>
      <c r="H2061" s="293" t="s">
        <v>14828</v>
      </c>
      <c r="I2061" s="291">
        <v>19.399999999999999</v>
      </c>
      <c r="J2061" s="292">
        <v>12.9</v>
      </c>
      <c r="K2061" s="292">
        <v>6.5</v>
      </c>
      <c r="L2061" s="292">
        <v>0</v>
      </c>
      <c r="M2061" s="293">
        <v>0</v>
      </c>
      <c r="O2061" s="5"/>
      <c r="P2061" s="5"/>
      <c r="Q2061" s="5"/>
      <c r="R2061" s="5"/>
      <c r="S2061" s="5"/>
      <c r="T2061" s="5"/>
    </row>
    <row r="2062" spans="1:20" s="70" customFormat="1" x14ac:dyDescent="0.2">
      <c r="A2062" s="315" t="s">
        <v>1311</v>
      </c>
      <c r="B2062" s="292" t="s">
        <v>17078</v>
      </c>
      <c r="C2062" s="316" t="s">
        <v>14333</v>
      </c>
      <c r="D2062" s="292">
        <v>56019</v>
      </c>
      <c r="E2062" s="292" t="s">
        <v>14757</v>
      </c>
      <c r="F2062" s="292" t="s">
        <v>19324</v>
      </c>
      <c r="G2062" s="292" t="s">
        <v>19328</v>
      </c>
      <c r="H2062" s="293" t="s">
        <v>14828</v>
      </c>
      <c r="I2062" s="291">
        <v>19.399999999999999</v>
      </c>
      <c r="J2062" s="292">
        <v>12.9</v>
      </c>
      <c r="K2062" s="292">
        <v>6.5</v>
      </c>
      <c r="L2062" s="292">
        <v>0</v>
      </c>
      <c r="M2062" s="293">
        <v>0</v>
      </c>
      <c r="O2062" s="5"/>
      <c r="P2062" s="5"/>
      <c r="Q2062" s="5"/>
      <c r="R2062" s="5"/>
      <c r="S2062" s="5"/>
      <c r="T2062" s="5"/>
    </row>
    <row r="2063" spans="1:20" s="70" customFormat="1" x14ac:dyDescent="0.2">
      <c r="A2063" s="315" t="s">
        <v>1311</v>
      </c>
      <c r="B2063" s="292" t="s">
        <v>17078</v>
      </c>
      <c r="C2063" s="316" t="s">
        <v>14333</v>
      </c>
      <c r="D2063" s="292">
        <v>56019</v>
      </c>
      <c r="E2063" s="292" t="s">
        <v>14757</v>
      </c>
      <c r="F2063" s="292" t="s">
        <v>19324</v>
      </c>
      <c r="G2063" s="292" t="s">
        <v>19329</v>
      </c>
      <c r="H2063" s="293" t="s">
        <v>14828</v>
      </c>
      <c r="I2063" s="291">
        <v>19.399999999999999</v>
      </c>
      <c r="J2063" s="292">
        <v>12.9</v>
      </c>
      <c r="K2063" s="292">
        <v>6.5</v>
      </c>
      <c r="L2063" s="292">
        <v>0</v>
      </c>
      <c r="M2063" s="293">
        <v>0</v>
      </c>
      <c r="O2063" s="5"/>
      <c r="P2063" s="5"/>
      <c r="Q2063" s="5"/>
      <c r="R2063" s="5"/>
      <c r="S2063" s="5"/>
      <c r="T2063" s="5"/>
    </row>
    <row r="2064" spans="1:20" s="70" customFormat="1" x14ac:dyDescent="0.2">
      <c r="A2064" s="315" t="s">
        <v>1311</v>
      </c>
      <c r="B2064" s="292" t="s">
        <v>17078</v>
      </c>
      <c r="C2064" s="316" t="s">
        <v>14333</v>
      </c>
      <c r="D2064" s="292">
        <v>56019</v>
      </c>
      <c r="E2064" s="292" t="s">
        <v>14757</v>
      </c>
      <c r="F2064" s="292" t="s">
        <v>19324</v>
      </c>
      <c r="G2064" s="292" t="s">
        <v>19330</v>
      </c>
      <c r="H2064" s="293" t="s">
        <v>14828</v>
      </c>
      <c r="I2064" s="291">
        <v>19.399999999999999</v>
      </c>
      <c r="J2064" s="292">
        <v>12.9</v>
      </c>
      <c r="K2064" s="292">
        <v>6.5</v>
      </c>
      <c r="L2064" s="292">
        <v>0</v>
      </c>
      <c r="M2064" s="293">
        <v>0</v>
      </c>
      <c r="O2064" s="5"/>
      <c r="P2064" s="5"/>
      <c r="Q2064" s="5"/>
      <c r="R2064" s="5"/>
      <c r="S2064" s="5"/>
      <c r="T2064" s="5"/>
    </row>
    <row r="2065" spans="1:20" s="70" customFormat="1" x14ac:dyDescent="0.2">
      <c r="A2065" s="315" t="s">
        <v>1311</v>
      </c>
      <c r="B2065" s="292" t="s">
        <v>17078</v>
      </c>
      <c r="C2065" s="316" t="s">
        <v>14333</v>
      </c>
      <c r="D2065" s="292">
        <v>56019</v>
      </c>
      <c r="E2065" s="292" t="s">
        <v>14757</v>
      </c>
      <c r="F2065" s="292" t="s">
        <v>19331</v>
      </c>
      <c r="G2065" s="292" t="s">
        <v>19332</v>
      </c>
      <c r="H2065" s="293" t="s">
        <v>14828</v>
      </c>
      <c r="I2065" s="291">
        <v>6.1536963683934998</v>
      </c>
      <c r="J2065" s="292">
        <v>2.5</v>
      </c>
      <c r="K2065" s="292">
        <v>1.5</v>
      </c>
      <c r="L2065" s="292">
        <v>0</v>
      </c>
      <c r="M2065" s="293">
        <v>0</v>
      </c>
      <c r="O2065" s="5"/>
      <c r="P2065" s="5"/>
      <c r="Q2065" s="5"/>
      <c r="R2065" s="5"/>
      <c r="S2065" s="5"/>
      <c r="T2065" s="5"/>
    </row>
    <row r="2066" spans="1:20" s="70" customFormat="1" x14ac:dyDescent="0.2">
      <c r="A2066" s="315" t="s">
        <v>1311</v>
      </c>
      <c r="B2066" s="292" t="s">
        <v>17078</v>
      </c>
      <c r="C2066" s="316" t="s">
        <v>14333</v>
      </c>
      <c r="D2066" s="292">
        <v>56019</v>
      </c>
      <c r="E2066" s="292" t="s">
        <v>14757</v>
      </c>
      <c r="F2066" s="292" t="s">
        <v>19331</v>
      </c>
      <c r="G2066" s="292" t="s">
        <v>19332</v>
      </c>
      <c r="H2066" s="293" t="s">
        <v>14828</v>
      </c>
      <c r="I2066" s="291">
        <v>6.1536963683934998</v>
      </c>
      <c r="J2066" s="292">
        <v>2.5</v>
      </c>
      <c r="K2066" s="292">
        <v>1.5</v>
      </c>
      <c r="L2066" s="292">
        <v>0</v>
      </c>
      <c r="M2066" s="293">
        <v>0</v>
      </c>
      <c r="O2066" s="5"/>
      <c r="P2066" s="5"/>
      <c r="Q2066" s="5"/>
      <c r="R2066" s="5"/>
      <c r="S2066" s="5"/>
      <c r="T2066" s="5"/>
    </row>
    <row r="2067" spans="1:20" s="70" customFormat="1" x14ac:dyDescent="0.2">
      <c r="A2067" s="315" t="s">
        <v>1311</v>
      </c>
      <c r="B2067" s="292" t="s">
        <v>17078</v>
      </c>
      <c r="C2067" s="316" t="s">
        <v>14333</v>
      </c>
      <c r="D2067" s="292">
        <v>56019</v>
      </c>
      <c r="E2067" s="292" t="s">
        <v>14757</v>
      </c>
      <c r="F2067" s="292" t="s">
        <v>19331</v>
      </c>
      <c r="G2067" s="292" t="s">
        <v>19332</v>
      </c>
      <c r="H2067" s="293" t="s">
        <v>14828</v>
      </c>
      <c r="I2067" s="291">
        <v>6.1536963683934998</v>
      </c>
      <c r="J2067" s="292">
        <v>2.5</v>
      </c>
      <c r="K2067" s="292">
        <v>1.5</v>
      </c>
      <c r="L2067" s="292">
        <v>0</v>
      </c>
      <c r="M2067" s="293">
        <v>0</v>
      </c>
      <c r="O2067" s="5"/>
      <c r="P2067" s="5"/>
      <c r="Q2067" s="5"/>
      <c r="R2067" s="5"/>
      <c r="S2067" s="5"/>
      <c r="T2067" s="5"/>
    </row>
    <row r="2068" spans="1:20" s="70" customFormat="1" x14ac:dyDescent="0.2">
      <c r="A2068" s="315" t="s">
        <v>1311</v>
      </c>
      <c r="B2068" s="292" t="s">
        <v>17078</v>
      </c>
      <c r="C2068" s="316" t="s">
        <v>14333</v>
      </c>
      <c r="D2068" s="292">
        <v>56019</v>
      </c>
      <c r="E2068" s="292" t="s">
        <v>14757</v>
      </c>
      <c r="F2068" s="292" t="s">
        <v>19331</v>
      </c>
      <c r="G2068" s="292" t="s">
        <v>19332</v>
      </c>
      <c r="H2068" s="293" t="s">
        <v>14828</v>
      </c>
      <c r="I2068" s="291">
        <v>6.1536963683934998</v>
      </c>
      <c r="J2068" s="292">
        <v>2.5</v>
      </c>
      <c r="K2068" s="292">
        <v>1.5</v>
      </c>
      <c r="L2068" s="292">
        <v>0</v>
      </c>
      <c r="M2068" s="293">
        <v>0</v>
      </c>
      <c r="O2068" s="5"/>
      <c r="P2068" s="5"/>
      <c r="Q2068" s="5"/>
      <c r="R2068" s="5"/>
      <c r="S2068" s="5"/>
      <c r="T2068" s="5"/>
    </row>
    <row r="2069" spans="1:20" s="70" customFormat="1" x14ac:dyDescent="0.2">
      <c r="A2069" s="315" t="s">
        <v>1311</v>
      </c>
      <c r="B2069" s="292" t="s">
        <v>17078</v>
      </c>
      <c r="C2069" s="316" t="s">
        <v>14333</v>
      </c>
      <c r="D2069" s="292">
        <v>56019</v>
      </c>
      <c r="E2069" s="292" t="s">
        <v>14757</v>
      </c>
      <c r="F2069" s="292" t="s">
        <v>19331</v>
      </c>
      <c r="G2069" s="292" t="s">
        <v>19332</v>
      </c>
      <c r="H2069" s="293" t="s">
        <v>14828</v>
      </c>
      <c r="I2069" s="291">
        <v>6.1536963683934998</v>
      </c>
      <c r="J2069" s="292">
        <v>2.5</v>
      </c>
      <c r="K2069" s="292">
        <v>1.5</v>
      </c>
      <c r="L2069" s="292">
        <v>0</v>
      </c>
      <c r="M2069" s="293">
        <v>0</v>
      </c>
      <c r="O2069" s="5"/>
      <c r="P2069" s="5"/>
      <c r="Q2069" s="5"/>
      <c r="R2069" s="5"/>
      <c r="S2069" s="5"/>
      <c r="T2069" s="5"/>
    </row>
    <row r="2070" spans="1:20" s="70" customFormat="1" x14ac:dyDescent="0.2">
      <c r="A2070" s="315" t="s">
        <v>1311</v>
      </c>
      <c r="B2070" s="292" t="s">
        <v>17078</v>
      </c>
      <c r="C2070" s="316" t="s">
        <v>14333</v>
      </c>
      <c r="D2070" s="292">
        <v>56019</v>
      </c>
      <c r="E2070" s="292" t="s">
        <v>14757</v>
      </c>
      <c r="F2070" s="292" t="s">
        <v>19331</v>
      </c>
      <c r="G2070" s="292" t="s">
        <v>19332</v>
      </c>
      <c r="H2070" s="293" t="s">
        <v>14828</v>
      </c>
      <c r="I2070" s="291">
        <v>6.1536963683934998</v>
      </c>
      <c r="J2070" s="292">
        <v>2.5</v>
      </c>
      <c r="K2070" s="292">
        <v>1.5</v>
      </c>
      <c r="L2070" s="292">
        <v>0</v>
      </c>
      <c r="M2070" s="293">
        <v>0</v>
      </c>
      <c r="O2070" s="5"/>
      <c r="P2070" s="5"/>
      <c r="Q2070" s="5"/>
      <c r="R2070" s="5"/>
      <c r="S2070" s="5"/>
      <c r="T2070" s="5"/>
    </row>
    <row r="2071" spans="1:20" s="70" customFormat="1" x14ac:dyDescent="0.2">
      <c r="A2071" s="315" t="s">
        <v>1311</v>
      </c>
      <c r="B2071" s="292" t="s">
        <v>17078</v>
      </c>
      <c r="C2071" s="316" t="s">
        <v>14333</v>
      </c>
      <c r="D2071" s="292">
        <v>56019</v>
      </c>
      <c r="E2071" s="292" t="s">
        <v>14757</v>
      </c>
      <c r="F2071" s="292" t="s">
        <v>19331</v>
      </c>
      <c r="G2071" s="292" t="s">
        <v>19332</v>
      </c>
      <c r="H2071" s="293" t="s">
        <v>14828</v>
      </c>
      <c r="I2071" s="291">
        <v>6.1536963683934998</v>
      </c>
      <c r="J2071" s="292">
        <v>2.5</v>
      </c>
      <c r="K2071" s="292">
        <v>1.5</v>
      </c>
      <c r="L2071" s="292">
        <v>0</v>
      </c>
      <c r="M2071" s="293">
        <v>0</v>
      </c>
      <c r="O2071" s="5"/>
      <c r="P2071" s="5"/>
      <c r="Q2071" s="5"/>
      <c r="R2071" s="5"/>
      <c r="S2071" s="5"/>
      <c r="T2071" s="5"/>
    </row>
    <row r="2072" spans="1:20" s="70" customFormat="1" x14ac:dyDescent="0.2">
      <c r="A2072" s="315" t="s">
        <v>1311</v>
      </c>
      <c r="B2072" s="292" t="s">
        <v>17078</v>
      </c>
      <c r="C2072" s="316" t="s">
        <v>14333</v>
      </c>
      <c r="D2072" s="292">
        <v>56019</v>
      </c>
      <c r="E2072" s="292" t="s">
        <v>14757</v>
      </c>
      <c r="F2072" s="292" t="s">
        <v>19333</v>
      </c>
      <c r="G2072" s="292" t="s">
        <v>19334</v>
      </c>
      <c r="H2072" s="293" t="s">
        <v>14828</v>
      </c>
      <c r="I2072" s="291">
        <v>6.1536963683934998</v>
      </c>
      <c r="J2072" s="292">
        <v>6.2</v>
      </c>
      <c r="K2072" s="292">
        <v>3.1</v>
      </c>
      <c r="L2072" s="292">
        <v>0</v>
      </c>
      <c r="M2072" s="293">
        <v>0</v>
      </c>
      <c r="O2072" s="5"/>
      <c r="P2072" s="5"/>
      <c r="Q2072" s="5"/>
      <c r="R2072" s="5"/>
      <c r="S2072" s="5"/>
      <c r="T2072" s="5"/>
    </row>
    <row r="2073" spans="1:20" s="70" customFormat="1" x14ac:dyDescent="0.2">
      <c r="A2073" s="315" t="s">
        <v>1311</v>
      </c>
      <c r="B2073" s="292" t="s">
        <v>17078</v>
      </c>
      <c r="C2073" s="316" t="s">
        <v>14333</v>
      </c>
      <c r="D2073" s="292">
        <v>56019</v>
      </c>
      <c r="E2073" s="292" t="s">
        <v>14757</v>
      </c>
      <c r="F2073" s="292" t="s">
        <v>19333</v>
      </c>
      <c r="G2073" s="292" t="s">
        <v>19334</v>
      </c>
      <c r="H2073" s="293" t="s">
        <v>14828</v>
      </c>
      <c r="I2073" s="291">
        <v>6.1536963683934998</v>
      </c>
      <c r="J2073" s="292">
        <v>6.2</v>
      </c>
      <c r="K2073" s="292">
        <v>3.1</v>
      </c>
      <c r="L2073" s="292">
        <v>0</v>
      </c>
      <c r="M2073" s="293">
        <v>0</v>
      </c>
      <c r="O2073" s="5"/>
      <c r="P2073" s="5"/>
      <c r="Q2073" s="5"/>
      <c r="R2073" s="5"/>
      <c r="S2073" s="5"/>
      <c r="T2073" s="5"/>
    </row>
    <row r="2074" spans="1:20" s="70" customFormat="1" x14ac:dyDescent="0.2">
      <c r="A2074" s="315" t="s">
        <v>1311</v>
      </c>
      <c r="B2074" s="292" t="s">
        <v>17078</v>
      </c>
      <c r="C2074" s="316" t="s">
        <v>14333</v>
      </c>
      <c r="D2074" s="292">
        <v>56019</v>
      </c>
      <c r="E2074" s="292" t="s">
        <v>14757</v>
      </c>
      <c r="F2074" s="292" t="s">
        <v>19333</v>
      </c>
      <c r="G2074" s="292" t="s">
        <v>19334</v>
      </c>
      <c r="H2074" s="293" t="s">
        <v>14828</v>
      </c>
      <c r="I2074" s="291">
        <v>6.1536963683934998</v>
      </c>
      <c r="J2074" s="292">
        <v>6.2</v>
      </c>
      <c r="K2074" s="292">
        <v>3.1</v>
      </c>
      <c r="L2074" s="292">
        <v>0</v>
      </c>
      <c r="M2074" s="293">
        <v>0</v>
      </c>
      <c r="O2074" s="5"/>
      <c r="P2074" s="5"/>
      <c r="Q2074" s="5"/>
      <c r="R2074" s="5"/>
      <c r="S2074" s="5"/>
      <c r="T2074" s="5"/>
    </row>
    <row r="2075" spans="1:20" s="70" customFormat="1" x14ac:dyDescent="0.2">
      <c r="A2075" s="315" t="s">
        <v>1311</v>
      </c>
      <c r="B2075" s="292" t="s">
        <v>17078</v>
      </c>
      <c r="C2075" s="316" t="s">
        <v>14333</v>
      </c>
      <c r="D2075" s="292">
        <v>56019</v>
      </c>
      <c r="E2075" s="292" t="s">
        <v>14757</v>
      </c>
      <c r="F2075" s="292" t="s">
        <v>19333</v>
      </c>
      <c r="G2075" s="292" t="s">
        <v>19334</v>
      </c>
      <c r="H2075" s="293" t="s">
        <v>14828</v>
      </c>
      <c r="I2075" s="291">
        <v>6.1536963683934998</v>
      </c>
      <c r="J2075" s="292">
        <v>6.2</v>
      </c>
      <c r="K2075" s="292">
        <v>3.1</v>
      </c>
      <c r="L2075" s="292">
        <v>0</v>
      </c>
      <c r="M2075" s="293">
        <v>0</v>
      </c>
      <c r="O2075" s="5"/>
      <c r="P2075" s="5"/>
      <c r="Q2075" s="5"/>
      <c r="R2075" s="5"/>
      <c r="S2075" s="5"/>
      <c r="T2075" s="5"/>
    </row>
    <row r="2076" spans="1:20" s="70" customFormat="1" x14ac:dyDescent="0.2">
      <c r="A2076" s="315" t="s">
        <v>1311</v>
      </c>
      <c r="B2076" s="292" t="s">
        <v>17078</v>
      </c>
      <c r="C2076" s="316" t="s">
        <v>14333</v>
      </c>
      <c r="D2076" s="292">
        <v>56019</v>
      </c>
      <c r="E2076" s="292" t="s">
        <v>14757</v>
      </c>
      <c r="F2076" s="292" t="s">
        <v>19333</v>
      </c>
      <c r="G2076" s="292" t="s">
        <v>17425</v>
      </c>
      <c r="H2076" s="293" t="s">
        <v>14828</v>
      </c>
      <c r="I2076" s="291">
        <v>19.421190969327814</v>
      </c>
      <c r="J2076" s="292">
        <v>5.2</v>
      </c>
      <c r="K2076" s="292">
        <v>5.2</v>
      </c>
      <c r="L2076" s="292">
        <v>0</v>
      </c>
      <c r="M2076" s="293">
        <v>0</v>
      </c>
      <c r="O2076" s="5"/>
      <c r="P2076" s="5"/>
      <c r="Q2076" s="5"/>
      <c r="R2076" s="5"/>
      <c r="S2076" s="5"/>
      <c r="T2076" s="5"/>
    </row>
    <row r="2077" spans="1:20" s="70" customFormat="1" x14ac:dyDescent="0.2">
      <c r="A2077" s="315" t="s">
        <v>1311</v>
      </c>
      <c r="B2077" s="292" t="s">
        <v>17078</v>
      </c>
      <c r="C2077" s="316" t="s">
        <v>14333</v>
      </c>
      <c r="D2077" s="292">
        <v>56019</v>
      </c>
      <c r="E2077" s="292" t="s">
        <v>14757</v>
      </c>
      <c r="F2077" s="292" t="s">
        <v>19333</v>
      </c>
      <c r="G2077" s="292" t="s">
        <v>17425</v>
      </c>
      <c r="H2077" s="293" t="s">
        <v>14828</v>
      </c>
      <c r="I2077" s="291">
        <v>19.421190969327814</v>
      </c>
      <c r="J2077" s="292">
        <v>5.2</v>
      </c>
      <c r="K2077" s="292">
        <v>5.2</v>
      </c>
      <c r="L2077" s="292">
        <v>0</v>
      </c>
      <c r="M2077" s="293">
        <v>0</v>
      </c>
      <c r="O2077" s="5"/>
      <c r="P2077" s="5"/>
      <c r="Q2077" s="5"/>
      <c r="R2077" s="5"/>
      <c r="S2077" s="5"/>
      <c r="T2077" s="5"/>
    </row>
    <row r="2078" spans="1:20" s="70" customFormat="1" x14ac:dyDescent="0.2">
      <c r="A2078" s="315" t="s">
        <v>1311</v>
      </c>
      <c r="B2078" s="292" t="s">
        <v>17078</v>
      </c>
      <c r="C2078" s="316" t="s">
        <v>14333</v>
      </c>
      <c r="D2078" s="292">
        <v>56019</v>
      </c>
      <c r="E2078" s="292" t="s">
        <v>14753</v>
      </c>
      <c r="F2078" s="292" t="s">
        <v>19333</v>
      </c>
      <c r="G2078" s="292" t="s">
        <v>19335</v>
      </c>
      <c r="H2078" s="293" t="s">
        <v>14828</v>
      </c>
      <c r="I2078" s="291">
        <v>3.0716302392829054</v>
      </c>
      <c r="J2078" s="292">
        <v>1.7</v>
      </c>
      <c r="K2078" s="292">
        <v>5.2</v>
      </c>
      <c r="L2078" s="292">
        <v>0</v>
      </c>
      <c r="M2078" s="293">
        <v>0</v>
      </c>
      <c r="O2078" s="5"/>
      <c r="P2078" s="5"/>
      <c r="Q2078" s="5"/>
      <c r="R2078" s="5"/>
      <c r="S2078" s="5"/>
      <c r="T2078" s="5"/>
    </row>
    <row r="2079" spans="1:20" s="70" customFormat="1" x14ac:dyDescent="0.2">
      <c r="A2079" s="315" t="s">
        <v>1311</v>
      </c>
      <c r="B2079" s="292" t="s">
        <v>17078</v>
      </c>
      <c r="C2079" s="316" t="s">
        <v>14333</v>
      </c>
      <c r="D2079" s="292">
        <v>56019</v>
      </c>
      <c r="E2079" s="292" t="s">
        <v>14757</v>
      </c>
      <c r="F2079" s="292" t="s">
        <v>19336</v>
      </c>
      <c r="G2079" s="292" t="s">
        <v>19337</v>
      </c>
      <c r="H2079" s="293" t="s">
        <v>14828</v>
      </c>
      <c r="I2079" s="291">
        <v>6.2</v>
      </c>
      <c r="J2079" s="292">
        <v>2.5</v>
      </c>
      <c r="K2079" s="292">
        <v>1.5</v>
      </c>
      <c r="L2079" s="292">
        <v>0</v>
      </c>
      <c r="M2079" s="293">
        <v>0</v>
      </c>
      <c r="O2079" s="5"/>
      <c r="P2079" s="5"/>
      <c r="Q2079" s="5"/>
      <c r="R2079" s="5"/>
      <c r="S2079" s="5"/>
      <c r="T2079" s="5"/>
    </row>
    <row r="2080" spans="1:20" s="70" customFormat="1" x14ac:dyDescent="0.2">
      <c r="A2080" s="315" t="s">
        <v>1311</v>
      </c>
      <c r="B2080" s="292" t="s">
        <v>17078</v>
      </c>
      <c r="C2080" s="316" t="s">
        <v>14333</v>
      </c>
      <c r="D2080" s="292">
        <v>56019</v>
      </c>
      <c r="E2080" s="292" t="s">
        <v>14757</v>
      </c>
      <c r="F2080" s="292" t="s">
        <v>19336</v>
      </c>
      <c r="G2080" s="292" t="s">
        <v>19338</v>
      </c>
      <c r="H2080" s="293" t="s">
        <v>14828</v>
      </c>
      <c r="I2080" s="291">
        <v>6.2</v>
      </c>
      <c r="J2080" s="292">
        <v>2.5</v>
      </c>
      <c r="K2080" s="292">
        <v>1.5</v>
      </c>
      <c r="L2080" s="292">
        <v>0</v>
      </c>
      <c r="M2080" s="293">
        <v>0</v>
      </c>
      <c r="O2080" s="5"/>
      <c r="P2080" s="5"/>
      <c r="Q2080" s="5"/>
      <c r="R2080" s="5"/>
      <c r="S2080" s="5"/>
      <c r="T2080" s="5"/>
    </row>
    <row r="2081" spans="1:20" s="70" customFormat="1" x14ac:dyDescent="0.2">
      <c r="A2081" s="315" t="s">
        <v>1311</v>
      </c>
      <c r="B2081" s="292" t="s">
        <v>17078</v>
      </c>
      <c r="C2081" s="316" t="s">
        <v>14333</v>
      </c>
      <c r="D2081" s="292">
        <v>56019</v>
      </c>
      <c r="E2081" s="292" t="s">
        <v>14757</v>
      </c>
      <c r="F2081" s="292" t="s">
        <v>19336</v>
      </c>
      <c r="G2081" s="292" t="s">
        <v>19339</v>
      </c>
      <c r="H2081" s="293" t="s">
        <v>14828</v>
      </c>
      <c r="I2081" s="291">
        <v>6.2</v>
      </c>
      <c r="J2081" s="292">
        <v>2.5</v>
      </c>
      <c r="K2081" s="292">
        <v>1.5</v>
      </c>
      <c r="L2081" s="292">
        <v>0</v>
      </c>
      <c r="M2081" s="293">
        <v>0</v>
      </c>
      <c r="O2081" s="5"/>
      <c r="P2081" s="5"/>
      <c r="Q2081" s="5"/>
      <c r="R2081" s="5"/>
      <c r="S2081" s="5"/>
      <c r="T2081" s="5"/>
    </row>
    <row r="2082" spans="1:20" s="70" customFormat="1" x14ac:dyDescent="0.2">
      <c r="A2082" s="315" t="s">
        <v>1311</v>
      </c>
      <c r="B2082" s="292" t="s">
        <v>17078</v>
      </c>
      <c r="C2082" s="316" t="s">
        <v>14333</v>
      </c>
      <c r="D2082" s="292">
        <v>56019</v>
      </c>
      <c r="E2082" s="292" t="s">
        <v>14757</v>
      </c>
      <c r="F2082" s="292" t="s">
        <v>19336</v>
      </c>
      <c r="G2082" s="292" t="s">
        <v>19340</v>
      </c>
      <c r="H2082" s="293" t="s">
        <v>14828</v>
      </c>
      <c r="I2082" s="291">
        <v>19.399999999999999</v>
      </c>
      <c r="J2082" s="292">
        <v>5.2</v>
      </c>
      <c r="K2082" s="292">
        <v>5.2</v>
      </c>
      <c r="L2082" s="292">
        <v>0</v>
      </c>
      <c r="M2082" s="293">
        <v>0</v>
      </c>
      <c r="O2082" s="5"/>
      <c r="P2082" s="5"/>
      <c r="Q2082" s="5"/>
      <c r="R2082" s="5"/>
      <c r="S2082" s="5"/>
      <c r="T2082" s="5"/>
    </row>
    <row r="2083" spans="1:20" s="70" customFormat="1" x14ac:dyDescent="0.2">
      <c r="A2083" s="315" t="s">
        <v>1311</v>
      </c>
      <c r="B2083" s="292" t="s">
        <v>17078</v>
      </c>
      <c r="C2083" s="316" t="s">
        <v>14333</v>
      </c>
      <c r="D2083" s="292">
        <v>56019</v>
      </c>
      <c r="E2083" s="292" t="s">
        <v>14757</v>
      </c>
      <c r="F2083" s="292" t="s">
        <v>19336</v>
      </c>
      <c r="G2083" s="292" t="s">
        <v>19341</v>
      </c>
      <c r="H2083" s="293" t="s">
        <v>14828</v>
      </c>
      <c r="I2083" s="291">
        <v>19.399999999999999</v>
      </c>
      <c r="J2083" s="292">
        <v>5.2</v>
      </c>
      <c r="K2083" s="292">
        <v>5.2</v>
      </c>
      <c r="L2083" s="292">
        <v>0</v>
      </c>
      <c r="M2083" s="293">
        <v>0</v>
      </c>
      <c r="O2083" s="5"/>
      <c r="P2083" s="5"/>
      <c r="Q2083" s="5"/>
      <c r="R2083" s="5"/>
      <c r="S2083" s="5"/>
      <c r="T2083" s="5"/>
    </row>
    <row r="2084" spans="1:20" s="70" customFormat="1" x14ac:dyDescent="0.2">
      <c r="A2084" s="315" t="s">
        <v>1311</v>
      </c>
      <c r="B2084" s="292" t="s">
        <v>17078</v>
      </c>
      <c r="C2084" s="316" t="s">
        <v>14333</v>
      </c>
      <c r="D2084" s="292">
        <v>56019</v>
      </c>
      <c r="E2084" s="292" t="s">
        <v>14757</v>
      </c>
      <c r="F2084" s="292" t="s">
        <v>19336</v>
      </c>
      <c r="G2084" s="292" t="s">
        <v>19342</v>
      </c>
      <c r="H2084" s="293" t="s">
        <v>14828</v>
      </c>
      <c r="I2084" s="291">
        <v>19.399999999999999</v>
      </c>
      <c r="J2084" s="292">
        <v>5.2</v>
      </c>
      <c r="K2084" s="292">
        <v>5.2</v>
      </c>
      <c r="L2084" s="292">
        <v>0</v>
      </c>
      <c r="M2084" s="293">
        <v>0</v>
      </c>
      <c r="O2084" s="5"/>
      <c r="P2084" s="5"/>
      <c r="Q2084" s="5"/>
      <c r="R2084" s="5"/>
      <c r="S2084" s="5"/>
      <c r="T2084" s="5"/>
    </row>
    <row r="2085" spans="1:20" s="70" customFormat="1" x14ac:dyDescent="0.2">
      <c r="A2085" s="315" t="s">
        <v>1311</v>
      </c>
      <c r="B2085" s="292" t="s">
        <v>17078</v>
      </c>
      <c r="C2085" s="316" t="s">
        <v>14333</v>
      </c>
      <c r="D2085" s="292">
        <v>56019</v>
      </c>
      <c r="E2085" s="292" t="s">
        <v>14757</v>
      </c>
      <c r="F2085" s="292" t="s">
        <v>19336</v>
      </c>
      <c r="G2085" s="292" t="s">
        <v>19343</v>
      </c>
      <c r="H2085" s="293" t="s">
        <v>14828</v>
      </c>
      <c r="I2085" s="291">
        <v>19.399999999999999</v>
      </c>
      <c r="J2085" s="292">
        <v>5.2</v>
      </c>
      <c r="K2085" s="292">
        <v>5.2</v>
      </c>
      <c r="L2085" s="292">
        <v>0</v>
      </c>
      <c r="M2085" s="293">
        <v>0</v>
      </c>
      <c r="O2085" s="5"/>
      <c r="P2085" s="5"/>
      <c r="Q2085" s="5"/>
      <c r="R2085" s="5"/>
      <c r="S2085" s="5"/>
      <c r="T2085" s="5"/>
    </row>
    <row r="2086" spans="1:20" s="70" customFormat="1" x14ac:dyDescent="0.2">
      <c r="A2086" s="315" t="s">
        <v>1311</v>
      </c>
      <c r="B2086" s="292" t="s">
        <v>17078</v>
      </c>
      <c r="C2086" s="316" t="s">
        <v>14333</v>
      </c>
      <c r="D2086" s="292">
        <v>56019</v>
      </c>
      <c r="E2086" s="292" t="s">
        <v>14757</v>
      </c>
      <c r="F2086" s="292" t="s">
        <v>19344</v>
      </c>
      <c r="G2086" s="292" t="s">
        <v>19345</v>
      </c>
      <c r="H2086" s="293" t="s">
        <v>14828</v>
      </c>
      <c r="I2086" s="291">
        <v>6.2</v>
      </c>
      <c r="J2086" s="292">
        <v>6.2</v>
      </c>
      <c r="K2086" s="292">
        <v>3.1</v>
      </c>
      <c r="L2086" s="292">
        <v>0</v>
      </c>
      <c r="M2086" s="293">
        <v>0</v>
      </c>
      <c r="O2086" s="5"/>
      <c r="P2086" s="5"/>
      <c r="Q2086" s="5"/>
      <c r="R2086" s="5"/>
      <c r="S2086" s="5"/>
      <c r="T2086" s="5"/>
    </row>
    <row r="2087" spans="1:20" s="70" customFormat="1" x14ac:dyDescent="0.2">
      <c r="A2087" s="315" t="s">
        <v>1311</v>
      </c>
      <c r="B2087" s="292" t="s">
        <v>17078</v>
      </c>
      <c r="C2087" s="316" t="s">
        <v>14333</v>
      </c>
      <c r="D2087" s="292">
        <v>56019</v>
      </c>
      <c r="E2087" s="292" t="s">
        <v>14757</v>
      </c>
      <c r="F2087" s="292" t="s">
        <v>19344</v>
      </c>
      <c r="G2087" s="292" t="s">
        <v>19346</v>
      </c>
      <c r="H2087" s="293" t="s">
        <v>14828</v>
      </c>
      <c r="I2087" s="291">
        <v>6.2</v>
      </c>
      <c r="J2087" s="292">
        <v>6.2</v>
      </c>
      <c r="K2087" s="292">
        <v>3.1</v>
      </c>
      <c r="L2087" s="292">
        <v>0</v>
      </c>
      <c r="M2087" s="293">
        <v>0</v>
      </c>
      <c r="O2087" s="5"/>
      <c r="P2087" s="5"/>
      <c r="Q2087" s="5"/>
      <c r="R2087" s="5"/>
      <c r="S2087" s="5"/>
      <c r="T2087" s="5"/>
    </row>
    <row r="2088" spans="1:20" s="70" customFormat="1" x14ac:dyDescent="0.2">
      <c r="A2088" s="315" t="s">
        <v>1311</v>
      </c>
      <c r="B2088" s="292" t="s">
        <v>17078</v>
      </c>
      <c r="C2088" s="316" t="s">
        <v>14333</v>
      </c>
      <c r="D2088" s="292">
        <v>56019</v>
      </c>
      <c r="E2088" s="292" t="s">
        <v>14757</v>
      </c>
      <c r="F2088" s="292" t="s">
        <v>19344</v>
      </c>
      <c r="G2088" s="292" t="s">
        <v>19347</v>
      </c>
      <c r="H2088" s="293" t="s">
        <v>14828</v>
      </c>
      <c r="I2088" s="291">
        <v>6.2</v>
      </c>
      <c r="J2088" s="292">
        <v>6.2</v>
      </c>
      <c r="K2088" s="292">
        <v>3.1</v>
      </c>
      <c r="L2088" s="292">
        <v>0</v>
      </c>
      <c r="M2088" s="293">
        <v>0</v>
      </c>
      <c r="O2088" s="5"/>
      <c r="P2088" s="5"/>
      <c r="Q2088" s="5"/>
      <c r="R2088" s="5"/>
      <c r="S2088" s="5"/>
      <c r="T2088" s="5"/>
    </row>
    <row r="2089" spans="1:20" s="70" customFormat="1" x14ac:dyDescent="0.2">
      <c r="A2089" s="315" t="s">
        <v>1311</v>
      </c>
      <c r="B2089" s="292" t="s">
        <v>17078</v>
      </c>
      <c r="C2089" s="316" t="s">
        <v>14333</v>
      </c>
      <c r="D2089" s="292">
        <v>56019</v>
      </c>
      <c r="E2089" s="292" t="s">
        <v>14757</v>
      </c>
      <c r="F2089" s="292" t="s">
        <v>19344</v>
      </c>
      <c r="G2089" s="292" t="s">
        <v>19348</v>
      </c>
      <c r="H2089" s="293" t="s">
        <v>14828</v>
      </c>
      <c r="I2089" s="291">
        <v>6.2</v>
      </c>
      <c r="J2089" s="292">
        <v>6.2</v>
      </c>
      <c r="K2089" s="292">
        <v>3.1</v>
      </c>
      <c r="L2089" s="292">
        <v>0</v>
      </c>
      <c r="M2089" s="293">
        <v>0</v>
      </c>
      <c r="O2089" s="5"/>
      <c r="P2089" s="5"/>
      <c r="Q2089" s="5"/>
      <c r="R2089" s="5"/>
      <c r="S2089" s="5"/>
      <c r="T2089" s="5"/>
    </row>
    <row r="2090" spans="1:20" s="70" customFormat="1" x14ac:dyDescent="0.2">
      <c r="A2090" s="315" t="s">
        <v>1311</v>
      </c>
      <c r="B2090" s="292" t="s">
        <v>17078</v>
      </c>
      <c r="C2090" s="316" t="s">
        <v>14333</v>
      </c>
      <c r="D2090" s="292">
        <v>56019</v>
      </c>
      <c r="E2090" s="292" t="s">
        <v>14757</v>
      </c>
      <c r="F2090" s="292" t="s">
        <v>19349</v>
      </c>
      <c r="G2090" s="292" t="s">
        <v>19350</v>
      </c>
      <c r="H2090" s="293" t="s">
        <v>14828</v>
      </c>
      <c r="I2090" s="291">
        <v>6.2</v>
      </c>
      <c r="J2090" s="292">
        <v>6.2</v>
      </c>
      <c r="K2090" s="292">
        <v>3.1</v>
      </c>
      <c r="L2090" s="292">
        <v>0</v>
      </c>
      <c r="M2090" s="293">
        <v>0</v>
      </c>
      <c r="O2090" s="5"/>
      <c r="P2090" s="5"/>
      <c r="Q2090" s="5"/>
      <c r="R2090" s="5"/>
      <c r="S2090" s="5"/>
      <c r="T2090" s="5"/>
    </row>
    <row r="2091" spans="1:20" s="70" customFormat="1" x14ac:dyDescent="0.2">
      <c r="A2091" s="315" t="s">
        <v>1311</v>
      </c>
      <c r="B2091" s="292" t="s">
        <v>17078</v>
      </c>
      <c r="C2091" s="316" t="s">
        <v>14333</v>
      </c>
      <c r="D2091" s="292">
        <v>56019</v>
      </c>
      <c r="E2091" s="292" t="s">
        <v>14757</v>
      </c>
      <c r="F2091" s="292" t="s">
        <v>19349</v>
      </c>
      <c r="G2091" s="292" t="s">
        <v>19351</v>
      </c>
      <c r="H2091" s="293" t="s">
        <v>14828</v>
      </c>
      <c r="I2091" s="291">
        <v>6.2</v>
      </c>
      <c r="J2091" s="292">
        <v>6.2</v>
      </c>
      <c r="K2091" s="292">
        <v>3.1</v>
      </c>
      <c r="L2091" s="292">
        <v>0</v>
      </c>
      <c r="M2091" s="293">
        <v>0</v>
      </c>
      <c r="O2091" s="5"/>
      <c r="P2091" s="5"/>
      <c r="Q2091" s="5"/>
      <c r="R2091" s="5"/>
      <c r="S2091" s="5"/>
      <c r="T2091" s="5"/>
    </row>
    <row r="2092" spans="1:20" s="70" customFormat="1" x14ac:dyDescent="0.2">
      <c r="A2092" s="315" t="s">
        <v>1311</v>
      </c>
      <c r="B2092" s="292" t="s">
        <v>17078</v>
      </c>
      <c r="C2092" s="316" t="s">
        <v>14333</v>
      </c>
      <c r="D2092" s="292">
        <v>56019</v>
      </c>
      <c r="E2092" s="292" t="s">
        <v>14757</v>
      </c>
      <c r="F2092" s="292" t="s">
        <v>19349</v>
      </c>
      <c r="G2092" s="292" t="s">
        <v>19352</v>
      </c>
      <c r="H2092" s="293" t="s">
        <v>14828</v>
      </c>
      <c r="I2092" s="291">
        <v>6.2</v>
      </c>
      <c r="J2092" s="292">
        <v>6.2</v>
      </c>
      <c r="K2092" s="292">
        <v>3.1</v>
      </c>
      <c r="L2092" s="292">
        <v>0</v>
      </c>
      <c r="M2092" s="293">
        <v>0</v>
      </c>
      <c r="O2092" s="5"/>
      <c r="P2092" s="5"/>
      <c r="Q2092" s="5"/>
      <c r="R2092" s="5"/>
      <c r="S2092" s="5"/>
      <c r="T2092" s="5"/>
    </row>
    <row r="2093" spans="1:20" s="70" customFormat="1" x14ac:dyDescent="0.2">
      <c r="A2093" s="315" t="s">
        <v>1311</v>
      </c>
      <c r="B2093" s="292" t="s">
        <v>17078</v>
      </c>
      <c r="C2093" s="316" t="s">
        <v>14333</v>
      </c>
      <c r="D2093" s="292">
        <v>56019</v>
      </c>
      <c r="E2093" s="292" t="s">
        <v>14757</v>
      </c>
      <c r="F2093" s="292" t="s">
        <v>19349</v>
      </c>
      <c r="G2093" s="292" t="s">
        <v>19353</v>
      </c>
      <c r="H2093" s="293" t="s">
        <v>14828</v>
      </c>
      <c r="I2093" s="291">
        <v>6.2</v>
      </c>
      <c r="J2093" s="292">
        <v>6.2</v>
      </c>
      <c r="K2093" s="292">
        <v>3.1</v>
      </c>
      <c r="L2093" s="292">
        <v>0</v>
      </c>
      <c r="M2093" s="293">
        <v>0</v>
      </c>
      <c r="O2093" s="5"/>
      <c r="P2093" s="5"/>
      <c r="Q2093" s="5"/>
      <c r="R2093" s="5"/>
      <c r="S2093" s="5"/>
      <c r="T2093" s="5"/>
    </row>
    <row r="2094" spans="1:20" s="70" customFormat="1" x14ac:dyDescent="0.2">
      <c r="A2094" s="315" t="s">
        <v>1311</v>
      </c>
      <c r="B2094" s="292" t="s">
        <v>17078</v>
      </c>
      <c r="C2094" s="316" t="s">
        <v>14333</v>
      </c>
      <c r="D2094" s="292">
        <v>56019</v>
      </c>
      <c r="E2094" s="292" t="s">
        <v>14757</v>
      </c>
      <c r="F2094" s="292" t="s">
        <v>19354</v>
      </c>
      <c r="G2094" s="292" t="s">
        <v>19355</v>
      </c>
      <c r="H2094" s="293" t="s">
        <v>14828</v>
      </c>
      <c r="I2094" s="291">
        <v>7.7</v>
      </c>
      <c r="J2094" s="292">
        <v>5.4</v>
      </c>
      <c r="K2094" s="292">
        <v>3.9</v>
      </c>
      <c r="L2094" s="292">
        <v>0</v>
      </c>
      <c r="M2094" s="293">
        <v>0</v>
      </c>
      <c r="O2094" s="5"/>
      <c r="P2094" s="5"/>
      <c r="Q2094" s="5"/>
      <c r="R2094" s="5"/>
      <c r="S2094" s="5"/>
      <c r="T2094" s="5"/>
    </row>
    <row r="2095" spans="1:20" s="70" customFormat="1" x14ac:dyDescent="0.2">
      <c r="A2095" s="315" t="s">
        <v>1311</v>
      </c>
      <c r="B2095" s="292" t="s">
        <v>17078</v>
      </c>
      <c r="C2095" s="316" t="s">
        <v>14333</v>
      </c>
      <c r="D2095" s="292">
        <v>56019</v>
      </c>
      <c r="E2095" s="292" t="s">
        <v>14757</v>
      </c>
      <c r="F2095" s="292" t="s">
        <v>19354</v>
      </c>
      <c r="G2095" s="292" t="s">
        <v>19356</v>
      </c>
      <c r="H2095" s="293" t="s">
        <v>14828</v>
      </c>
      <c r="I2095" s="291">
        <v>6.2</v>
      </c>
      <c r="J2095" s="292">
        <v>4.3</v>
      </c>
      <c r="K2095" s="292">
        <v>3.1</v>
      </c>
      <c r="L2095" s="292">
        <v>0</v>
      </c>
      <c r="M2095" s="293">
        <v>0</v>
      </c>
      <c r="O2095" s="5"/>
      <c r="P2095" s="5"/>
      <c r="Q2095" s="5"/>
      <c r="R2095" s="5"/>
      <c r="S2095" s="5"/>
      <c r="T2095" s="5"/>
    </row>
    <row r="2096" spans="1:20" s="70" customFormat="1" x14ac:dyDescent="0.2">
      <c r="A2096" s="315" t="s">
        <v>1311</v>
      </c>
      <c r="B2096" s="292" t="s">
        <v>17078</v>
      </c>
      <c r="C2096" s="316" t="s">
        <v>14333</v>
      </c>
      <c r="D2096" s="292">
        <v>56019</v>
      </c>
      <c r="E2096" s="292" t="s">
        <v>14757</v>
      </c>
      <c r="F2096" s="292" t="s">
        <v>19354</v>
      </c>
      <c r="G2096" s="292" t="s">
        <v>19356</v>
      </c>
      <c r="H2096" s="293" t="s">
        <v>14828</v>
      </c>
      <c r="I2096" s="291">
        <v>6.2</v>
      </c>
      <c r="J2096" s="292">
        <v>4.3</v>
      </c>
      <c r="K2096" s="292">
        <v>3.1</v>
      </c>
      <c r="L2096" s="292">
        <v>0</v>
      </c>
      <c r="M2096" s="293">
        <v>0</v>
      </c>
      <c r="O2096" s="5"/>
      <c r="P2096" s="5"/>
      <c r="Q2096" s="5"/>
      <c r="R2096" s="5"/>
      <c r="S2096" s="5"/>
      <c r="T2096" s="5"/>
    </row>
    <row r="2097" spans="1:20" s="70" customFormat="1" x14ac:dyDescent="0.2">
      <c r="A2097" s="315" t="s">
        <v>1311</v>
      </c>
      <c r="B2097" s="292" t="s">
        <v>17078</v>
      </c>
      <c r="C2097" s="316" t="s">
        <v>14333</v>
      </c>
      <c r="D2097" s="292">
        <v>56019</v>
      </c>
      <c r="E2097" s="292" t="s">
        <v>14757</v>
      </c>
      <c r="F2097" s="292" t="s">
        <v>19354</v>
      </c>
      <c r="G2097" s="292" t="s">
        <v>19356</v>
      </c>
      <c r="H2097" s="293" t="s">
        <v>14828</v>
      </c>
      <c r="I2097" s="291">
        <v>6.2</v>
      </c>
      <c r="J2097" s="292">
        <v>4.3</v>
      </c>
      <c r="K2097" s="292">
        <v>3.1</v>
      </c>
      <c r="L2097" s="292">
        <v>0</v>
      </c>
      <c r="M2097" s="293">
        <v>0</v>
      </c>
      <c r="O2097" s="5"/>
      <c r="P2097" s="5"/>
      <c r="Q2097" s="5"/>
      <c r="R2097" s="5"/>
      <c r="S2097" s="5"/>
      <c r="T2097" s="5"/>
    </row>
    <row r="2098" spans="1:20" s="70" customFormat="1" x14ac:dyDescent="0.2">
      <c r="A2098" s="315" t="s">
        <v>1311</v>
      </c>
      <c r="B2098" s="292" t="s">
        <v>17078</v>
      </c>
      <c r="C2098" s="316" t="s">
        <v>14333</v>
      </c>
      <c r="D2098" s="292">
        <v>56019</v>
      </c>
      <c r="E2098" s="292" t="s">
        <v>14757</v>
      </c>
      <c r="F2098" s="292" t="s">
        <v>19354</v>
      </c>
      <c r="G2098" s="292" t="s">
        <v>19356</v>
      </c>
      <c r="H2098" s="293" t="s">
        <v>14828</v>
      </c>
      <c r="I2098" s="291">
        <v>6.2</v>
      </c>
      <c r="J2098" s="292">
        <v>4.3</v>
      </c>
      <c r="K2098" s="292">
        <v>3.1</v>
      </c>
      <c r="L2098" s="292">
        <v>0</v>
      </c>
      <c r="M2098" s="293">
        <v>0</v>
      </c>
      <c r="O2098" s="5"/>
      <c r="P2098" s="5"/>
      <c r="Q2098" s="5"/>
      <c r="R2098" s="5"/>
      <c r="S2098" s="5"/>
      <c r="T2098" s="5"/>
    </row>
    <row r="2099" spans="1:20" s="70" customFormat="1" x14ac:dyDescent="0.2">
      <c r="A2099" s="315" t="s">
        <v>1311</v>
      </c>
      <c r="B2099" s="292" t="s">
        <v>17078</v>
      </c>
      <c r="C2099" s="316" t="s">
        <v>14333</v>
      </c>
      <c r="D2099" s="292">
        <v>56019</v>
      </c>
      <c r="E2099" s="292" t="s">
        <v>14757</v>
      </c>
      <c r="F2099" s="292" t="s">
        <v>19354</v>
      </c>
      <c r="G2099" s="292" t="s">
        <v>19356</v>
      </c>
      <c r="H2099" s="293" t="s">
        <v>14828</v>
      </c>
      <c r="I2099" s="291">
        <v>6.2</v>
      </c>
      <c r="J2099" s="292">
        <v>4.3</v>
      </c>
      <c r="K2099" s="292">
        <v>3.1</v>
      </c>
      <c r="L2099" s="292">
        <v>0</v>
      </c>
      <c r="M2099" s="293">
        <v>0</v>
      </c>
      <c r="O2099" s="5"/>
      <c r="P2099" s="5"/>
      <c r="Q2099" s="5"/>
      <c r="R2099" s="5"/>
      <c r="S2099" s="5"/>
      <c r="T2099" s="5"/>
    </row>
    <row r="2100" spans="1:20" s="70" customFormat="1" x14ac:dyDescent="0.2">
      <c r="A2100" s="315" t="s">
        <v>1311</v>
      </c>
      <c r="B2100" s="292" t="s">
        <v>17078</v>
      </c>
      <c r="C2100" s="316" t="s">
        <v>14333</v>
      </c>
      <c r="D2100" s="292">
        <v>56019</v>
      </c>
      <c r="E2100" s="292" t="s">
        <v>14757</v>
      </c>
      <c r="F2100" s="292" t="s">
        <v>19354</v>
      </c>
      <c r="G2100" s="292" t="s">
        <v>19356</v>
      </c>
      <c r="H2100" s="293" t="s">
        <v>14828</v>
      </c>
      <c r="I2100" s="291">
        <v>6.2</v>
      </c>
      <c r="J2100" s="292">
        <v>4.3</v>
      </c>
      <c r="K2100" s="292">
        <v>3.1</v>
      </c>
      <c r="L2100" s="292">
        <v>0</v>
      </c>
      <c r="M2100" s="293">
        <v>0</v>
      </c>
      <c r="O2100" s="5"/>
      <c r="P2100" s="5"/>
      <c r="Q2100" s="5"/>
      <c r="R2100" s="5"/>
      <c r="S2100" s="5"/>
      <c r="T2100" s="5"/>
    </row>
    <row r="2101" spans="1:20" s="70" customFormat="1" x14ac:dyDescent="0.2">
      <c r="A2101" s="315" t="s">
        <v>1311</v>
      </c>
      <c r="B2101" s="292" t="s">
        <v>17078</v>
      </c>
      <c r="C2101" s="316" t="s">
        <v>14333</v>
      </c>
      <c r="D2101" s="292">
        <v>56019</v>
      </c>
      <c r="E2101" s="292" t="s">
        <v>14753</v>
      </c>
      <c r="F2101" s="292" t="s">
        <v>19357</v>
      </c>
      <c r="G2101" s="292" t="s">
        <v>19358</v>
      </c>
      <c r="H2101" s="293" t="s">
        <v>14828</v>
      </c>
      <c r="I2101" s="291">
        <v>4.992</v>
      </c>
      <c r="J2101" s="292">
        <v>2.746</v>
      </c>
      <c r="K2101" s="292">
        <v>8.4849999999999994</v>
      </c>
      <c r="L2101" s="292">
        <v>0</v>
      </c>
      <c r="M2101" s="293">
        <v>0</v>
      </c>
      <c r="O2101" s="5"/>
      <c r="P2101" s="5"/>
      <c r="Q2101" s="5"/>
      <c r="R2101" s="5"/>
      <c r="S2101" s="5"/>
      <c r="T2101" s="5"/>
    </row>
    <row r="2102" spans="1:20" s="70" customFormat="1" x14ac:dyDescent="0.2">
      <c r="A2102" s="315" t="s">
        <v>1311</v>
      </c>
      <c r="B2102" s="292" t="s">
        <v>17078</v>
      </c>
      <c r="C2102" s="316" t="s">
        <v>14333</v>
      </c>
      <c r="D2102" s="292">
        <v>56019</v>
      </c>
      <c r="E2102" s="292" t="s">
        <v>14757</v>
      </c>
      <c r="F2102" s="292" t="s">
        <v>19357</v>
      </c>
      <c r="G2102" s="292" t="s">
        <v>19359</v>
      </c>
      <c r="H2102" s="293" t="s">
        <v>14828</v>
      </c>
      <c r="I2102" s="291">
        <v>6.149</v>
      </c>
      <c r="J2102" s="292">
        <v>2.4609999999999999</v>
      </c>
      <c r="K2102" s="292">
        <v>1.536</v>
      </c>
      <c r="L2102" s="292">
        <v>0</v>
      </c>
      <c r="M2102" s="293">
        <v>0</v>
      </c>
      <c r="O2102" s="5"/>
      <c r="P2102" s="5"/>
      <c r="Q2102" s="5"/>
      <c r="R2102" s="5"/>
      <c r="S2102" s="5"/>
      <c r="T2102" s="5"/>
    </row>
    <row r="2103" spans="1:20" s="70" customFormat="1" x14ac:dyDescent="0.2">
      <c r="A2103" s="315" t="s">
        <v>1311</v>
      </c>
      <c r="B2103" s="292" t="s">
        <v>17078</v>
      </c>
      <c r="C2103" s="316" t="s">
        <v>14333</v>
      </c>
      <c r="D2103" s="292">
        <v>56019</v>
      </c>
      <c r="E2103" s="292" t="s">
        <v>14757</v>
      </c>
      <c r="F2103" s="292" t="s">
        <v>19360</v>
      </c>
      <c r="G2103" s="292" t="s">
        <v>19361</v>
      </c>
      <c r="H2103" s="293" t="s">
        <v>14828</v>
      </c>
      <c r="I2103" s="291">
        <v>19.399999999999999</v>
      </c>
      <c r="J2103" s="292">
        <v>12.9</v>
      </c>
      <c r="K2103" s="292">
        <v>6.5</v>
      </c>
      <c r="L2103" s="292">
        <v>0</v>
      </c>
      <c r="M2103" s="293">
        <v>0</v>
      </c>
      <c r="O2103" s="5"/>
      <c r="P2103" s="5"/>
      <c r="Q2103" s="5"/>
      <c r="R2103" s="5"/>
      <c r="S2103" s="5"/>
      <c r="T2103" s="5"/>
    </row>
    <row r="2104" spans="1:20" s="70" customFormat="1" x14ac:dyDescent="0.2">
      <c r="A2104" s="315" t="s">
        <v>1311</v>
      </c>
      <c r="B2104" s="292" t="s">
        <v>17078</v>
      </c>
      <c r="C2104" s="316" t="s">
        <v>14333</v>
      </c>
      <c r="D2104" s="292">
        <v>56019</v>
      </c>
      <c r="E2104" s="292" t="s">
        <v>14757</v>
      </c>
      <c r="F2104" s="292" t="s">
        <v>19360</v>
      </c>
      <c r="G2104" s="292" t="s">
        <v>19362</v>
      </c>
      <c r="H2104" s="293" t="s">
        <v>14828</v>
      </c>
      <c r="I2104" s="291">
        <v>19.399999999999999</v>
      </c>
      <c r="J2104" s="292">
        <v>12.9</v>
      </c>
      <c r="K2104" s="292">
        <v>6.5</v>
      </c>
      <c r="L2104" s="292">
        <v>0</v>
      </c>
      <c r="M2104" s="293">
        <v>0</v>
      </c>
      <c r="O2104" s="5"/>
      <c r="P2104" s="5"/>
      <c r="Q2104" s="5"/>
      <c r="R2104" s="5"/>
      <c r="S2104" s="5"/>
      <c r="T2104" s="5"/>
    </row>
    <row r="2105" spans="1:20" s="70" customFormat="1" x14ac:dyDescent="0.2">
      <c r="A2105" s="315" t="s">
        <v>1311</v>
      </c>
      <c r="B2105" s="292" t="s">
        <v>17078</v>
      </c>
      <c r="C2105" s="316" t="s">
        <v>14333</v>
      </c>
      <c r="D2105" s="292">
        <v>56019</v>
      </c>
      <c r="E2105" s="292" t="s">
        <v>14757</v>
      </c>
      <c r="F2105" s="292" t="s">
        <v>19360</v>
      </c>
      <c r="G2105" s="292" t="s">
        <v>19363</v>
      </c>
      <c r="H2105" s="293" t="s">
        <v>14828</v>
      </c>
      <c r="I2105" s="291">
        <v>19.399999999999999</v>
      </c>
      <c r="J2105" s="292">
        <v>12.9</v>
      </c>
      <c r="K2105" s="292">
        <v>6.5</v>
      </c>
      <c r="L2105" s="292">
        <v>0</v>
      </c>
      <c r="M2105" s="293">
        <v>0</v>
      </c>
      <c r="O2105" s="5"/>
      <c r="P2105" s="5"/>
      <c r="Q2105" s="5"/>
      <c r="R2105" s="5"/>
      <c r="S2105" s="5"/>
      <c r="T2105" s="5"/>
    </row>
    <row r="2106" spans="1:20" s="70" customFormat="1" x14ac:dyDescent="0.2">
      <c r="A2106" s="315" t="s">
        <v>1311</v>
      </c>
      <c r="B2106" s="292" t="s">
        <v>17078</v>
      </c>
      <c r="C2106" s="316" t="s">
        <v>14333</v>
      </c>
      <c r="D2106" s="292">
        <v>56019</v>
      </c>
      <c r="E2106" s="292" t="s">
        <v>14757</v>
      </c>
      <c r="F2106" s="292" t="s">
        <v>19360</v>
      </c>
      <c r="G2106" s="292" t="s">
        <v>19364</v>
      </c>
      <c r="H2106" s="293" t="s">
        <v>14828</v>
      </c>
      <c r="I2106" s="291">
        <v>19.399999999999999</v>
      </c>
      <c r="J2106" s="292">
        <v>12.9</v>
      </c>
      <c r="K2106" s="292">
        <v>6.5</v>
      </c>
      <c r="L2106" s="292">
        <v>0</v>
      </c>
      <c r="M2106" s="293">
        <v>0</v>
      </c>
      <c r="O2106" s="5"/>
      <c r="P2106" s="5"/>
      <c r="Q2106" s="5"/>
      <c r="R2106" s="5"/>
      <c r="S2106" s="5"/>
      <c r="T2106" s="5"/>
    </row>
    <row r="2107" spans="1:20" s="70" customFormat="1" x14ac:dyDescent="0.2">
      <c r="A2107" s="315" t="s">
        <v>1311</v>
      </c>
      <c r="B2107" s="292" t="s">
        <v>17078</v>
      </c>
      <c r="C2107" s="316" t="s">
        <v>14333</v>
      </c>
      <c r="D2107" s="292">
        <v>56019</v>
      </c>
      <c r="E2107" s="292" t="s">
        <v>14757</v>
      </c>
      <c r="F2107" s="292" t="s">
        <v>19365</v>
      </c>
      <c r="G2107" s="292" t="s">
        <v>17567</v>
      </c>
      <c r="H2107" s="293" t="s">
        <v>14828</v>
      </c>
      <c r="I2107" s="291">
        <v>19.399999999999999</v>
      </c>
      <c r="J2107" s="292">
        <v>5.2</v>
      </c>
      <c r="K2107" s="292">
        <v>5.2</v>
      </c>
      <c r="L2107" s="292">
        <v>0</v>
      </c>
      <c r="M2107" s="293">
        <v>0</v>
      </c>
      <c r="O2107" s="5"/>
      <c r="P2107" s="5"/>
      <c r="Q2107" s="5"/>
      <c r="R2107" s="5"/>
      <c r="S2107" s="5"/>
      <c r="T2107" s="5"/>
    </row>
    <row r="2108" spans="1:20" s="70" customFormat="1" x14ac:dyDescent="0.2">
      <c r="A2108" s="315" t="s">
        <v>1311</v>
      </c>
      <c r="B2108" s="292" t="s">
        <v>17078</v>
      </c>
      <c r="C2108" s="316" t="s">
        <v>14333</v>
      </c>
      <c r="D2108" s="292">
        <v>56019</v>
      </c>
      <c r="E2108" s="292" t="s">
        <v>14757</v>
      </c>
      <c r="F2108" s="292" t="s">
        <v>19365</v>
      </c>
      <c r="G2108" s="292" t="s">
        <v>17567</v>
      </c>
      <c r="H2108" s="293" t="s">
        <v>14828</v>
      </c>
      <c r="I2108" s="291">
        <v>19.421190969327814</v>
      </c>
      <c r="J2108" s="292">
        <v>5.2</v>
      </c>
      <c r="K2108" s="292">
        <v>5.2</v>
      </c>
      <c r="L2108" s="292">
        <v>0</v>
      </c>
      <c r="M2108" s="293">
        <v>0</v>
      </c>
      <c r="O2108" s="5"/>
      <c r="P2108" s="5"/>
      <c r="Q2108" s="5"/>
      <c r="R2108" s="5"/>
      <c r="S2108" s="5"/>
      <c r="T2108" s="5"/>
    </row>
    <row r="2109" spans="1:20" s="70" customFormat="1" x14ac:dyDescent="0.2">
      <c r="A2109" s="315" t="s">
        <v>1311</v>
      </c>
      <c r="B2109" s="292" t="s">
        <v>17078</v>
      </c>
      <c r="C2109" s="316" t="s">
        <v>14333</v>
      </c>
      <c r="D2109" s="292">
        <v>56019</v>
      </c>
      <c r="E2109" s="292" t="s">
        <v>14757</v>
      </c>
      <c r="F2109" s="292" t="s">
        <v>19365</v>
      </c>
      <c r="G2109" s="292" t="s">
        <v>19366</v>
      </c>
      <c r="H2109" s="293" t="s">
        <v>14828</v>
      </c>
      <c r="I2109" s="291">
        <v>6.2</v>
      </c>
      <c r="J2109" s="292">
        <v>6.2</v>
      </c>
      <c r="K2109" s="292">
        <v>12.3</v>
      </c>
      <c r="L2109" s="292">
        <v>0</v>
      </c>
      <c r="M2109" s="293">
        <v>0</v>
      </c>
      <c r="O2109" s="5"/>
      <c r="P2109" s="5"/>
      <c r="Q2109" s="5"/>
      <c r="R2109" s="5"/>
      <c r="S2109" s="5"/>
      <c r="T2109" s="5"/>
    </row>
    <row r="2110" spans="1:20" s="70" customFormat="1" x14ac:dyDescent="0.2">
      <c r="A2110" s="315" t="s">
        <v>1311</v>
      </c>
      <c r="B2110" s="292" t="s">
        <v>17078</v>
      </c>
      <c r="C2110" s="316" t="s">
        <v>14333</v>
      </c>
      <c r="D2110" s="292">
        <v>56019</v>
      </c>
      <c r="E2110" s="292" t="s">
        <v>14757</v>
      </c>
      <c r="F2110" s="292" t="s">
        <v>19365</v>
      </c>
      <c r="G2110" s="292" t="s">
        <v>19366</v>
      </c>
      <c r="H2110" s="293" t="s">
        <v>14828</v>
      </c>
      <c r="I2110" s="291">
        <v>6.2</v>
      </c>
      <c r="J2110" s="292">
        <v>6.2</v>
      </c>
      <c r="K2110" s="292">
        <v>12.3</v>
      </c>
      <c r="L2110" s="292">
        <v>0</v>
      </c>
      <c r="M2110" s="293">
        <v>0</v>
      </c>
      <c r="O2110" s="5"/>
      <c r="P2110" s="5"/>
      <c r="Q2110" s="5"/>
      <c r="R2110" s="5"/>
      <c r="S2110" s="5"/>
      <c r="T2110" s="5"/>
    </row>
    <row r="2111" spans="1:20" s="70" customFormat="1" x14ac:dyDescent="0.2">
      <c r="A2111" s="315" t="s">
        <v>1311</v>
      </c>
      <c r="B2111" s="292" t="s">
        <v>17078</v>
      </c>
      <c r="C2111" s="316" t="s">
        <v>14333</v>
      </c>
      <c r="D2111" s="292">
        <v>56019</v>
      </c>
      <c r="E2111" s="292" t="s">
        <v>14757</v>
      </c>
      <c r="F2111" s="292" t="s">
        <v>19365</v>
      </c>
      <c r="G2111" s="292" t="s">
        <v>19367</v>
      </c>
      <c r="H2111" s="293" t="s">
        <v>14828</v>
      </c>
      <c r="I2111" s="291">
        <v>11.3</v>
      </c>
      <c r="J2111" s="292">
        <v>6.4</v>
      </c>
      <c r="K2111" s="292">
        <v>4</v>
      </c>
      <c r="L2111" s="292">
        <v>0</v>
      </c>
      <c r="M2111" s="293">
        <v>0</v>
      </c>
      <c r="O2111" s="5"/>
      <c r="P2111" s="5"/>
      <c r="Q2111" s="5"/>
      <c r="R2111" s="5"/>
      <c r="S2111" s="5"/>
      <c r="T2111" s="5"/>
    </row>
    <row r="2112" spans="1:20" s="70" customFormat="1" x14ac:dyDescent="0.2">
      <c r="A2112" s="315" t="s">
        <v>1311</v>
      </c>
      <c r="B2112" s="292" t="s">
        <v>17078</v>
      </c>
      <c r="C2112" s="316" t="s">
        <v>14333</v>
      </c>
      <c r="D2112" s="292">
        <v>56019</v>
      </c>
      <c r="E2112" s="292" t="s">
        <v>14757</v>
      </c>
      <c r="F2112" s="292" t="s">
        <v>19365</v>
      </c>
      <c r="G2112" s="292" t="s">
        <v>17425</v>
      </c>
      <c r="H2112" s="293" t="s">
        <v>14828</v>
      </c>
      <c r="I2112" s="291">
        <v>19.399999999999999</v>
      </c>
      <c r="J2112" s="292">
        <v>5.2</v>
      </c>
      <c r="K2112" s="292">
        <v>5.2</v>
      </c>
      <c r="L2112" s="292">
        <v>0</v>
      </c>
      <c r="M2112" s="293">
        <v>0</v>
      </c>
      <c r="O2112" s="5"/>
      <c r="P2112" s="5"/>
      <c r="Q2112" s="5"/>
      <c r="R2112" s="5"/>
      <c r="S2112" s="5"/>
      <c r="T2112" s="5"/>
    </row>
    <row r="2113" spans="1:20" s="70" customFormat="1" x14ac:dyDescent="0.2">
      <c r="A2113" s="315" t="s">
        <v>1311</v>
      </c>
      <c r="B2113" s="292" t="s">
        <v>17078</v>
      </c>
      <c r="C2113" s="316" t="s">
        <v>14333</v>
      </c>
      <c r="D2113" s="292">
        <v>56019</v>
      </c>
      <c r="E2113" s="292" t="s">
        <v>14757</v>
      </c>
      <c r="F2113" s="292" t="s">
        <v>19368</v>
      </c>
      <c r="G2113" s="292" t="s">
        <v>19369</v>
      </c>
      <c r="H2113" s="293" t="s">
        <v>14828</v>
      </c>
      <c r="I2113" s="291">
        <v>19.421190969327814</v>
      </c>
      <c r="J2113" s="292">
        <v>12.9</v>
      </c>
      <c r="K2113" s="292">
        <v>6.5</v>
      </c>
      <c r="L2113" s="292">
        <v>0</v>
      </c>
      <c r="M2113" s="293">
        <v>0</v>
      </c>
      <c r="O2113" s="5"/>
      <c r="P2113" s="5"/>
      <c r="Q2113" s="5"/>
      <c r="R2113" s="5"/>
      <c r="S2113" s="5"/>
      <c r="T2113" s="5"/>
    </row>
    <row r="2114" spans="1:20" s="70" customFormat="1" x14ac:dyDescent="0.2">
      <c r="A2114" s="315" t="s">
        <v>1311</v>
      </c>
      <c r="B2114" s="292" t="s">
        <v>17078</v>
      </c>
      <c r="C2114" s="316" t="s">
        <v>14333</v>
      </c>
      <c r="D2114" s="292">
        <v>56019</v>
      </c>
      <c r="E2114" s="292" t="s">
        <v>14757</v>
      </c>
      <c r="F2114" s="292" t="s">
        <v>19368</v>
      </c>
      <c r="G2114" s="292" t="s">
        <v>19370</v>
      </c>
      <c r="H2114" s="293" t="s">
        <v>14828</v>
      </c>
      <c r="I2114" s="291">
        <v>19.421190969327814</v>
      </c>
      <c r="J2114" s="292">
        <v>12.9</v>
      </c>
      <c r="K2114" s="292">
        <v>6.5</v>
      </c>
      <c r="L2114" s="292">
        <v>0</v>
      </c>
      <c r="M2114" s="293">
        <v>0</v>
      </c>
      <c r="O2114" s="5"/>
      <c r="P2114" s="5"/>
      <c r="Q2114" s="5"/>
      <c r="R2114" s="5"/>
      <c r="S2114" s="5"/>
      <c r="T2114" s="5"/>
    </row>
    <row r="2115" spans="1:20" s="70" customFormat="1" x14ac:dyDescent="0.2">
      <c r="A2115" s="315" t="s">
        <v>1311</v>
      </c>
      <c r="B2115" s="292" t="s">
        <v>17078</v>
      </c>
      <c r="C2115" s="316" t="s">
        <v>14333</v>
      </c>
      <c r="D2115" s="292">
        <v>56019</v>
      </c>
      <c r="E2115" s="292" t="s">
        <v>14757</v>
      </c>
      <c r="F2115" s="292" t="s">
        <v>19368</v>
      </c>
      <c r="G2115" s="292" t="s">
        <v>19371</v>
      </c>
      <c r="H2115" s="293" t="s">
        <v>14828</v>
      </c>
      <c r="I2115" s="291">
        <v>19.421190969327814</v>
      </c>
      <c r="J2115" s="292">
        <v>12.9</v>
      </c>
      <c r="K2115" s="292">
        <v>6.5</v>
      </c>
      <c r="L2115" s="292">
        <v>0</v>
      </c>
      <c r="M2115" s="293">
        <v>0</v>
      </c>
      <c r="O2115" s="5"/>
      <c r="P2115" s="5"/>
      <c r="Q2115" s="5"/>
      <c r="R2115" s="5"/>
      <c r="S2115" s="5"/>
      <c r="T2115" s="5"/>
    </row>
    <row r="2116" spans="1:20" s="70" customFormat="1" x14ac:dyDescent="0.2">
      <c r="A2116" s="315" t="s">
        <v>1311</v>
      </c>
      <c r="B2116" s="292" t="s">
        <v>17078</v>
      </c>
      <c r="C2116" s="316" t="s">
        <v>14333</v>
      </c>
      <c r="D2116" s="292">
        <v>56019</v>
      </c>
      <c r="E2116" s="292" t="s">
        <v>14757</v>
      </c>
      <c r="F2116" s="292" t="s">
        <v>19368</v>
      </c>
      <c r="G2116" s="292" t="s">
        <v>19372</v>
      </c>
      <c r="H2116" s="293" t="s">
        <v>14828</v>
      </c>
      <c r="I2116" s="291">
        <v>19.421190969327814</v>
      </c>
      <c r="J2116" s="292">
        <v>12.9</v>
      </c>
      <c r="K2116" s="292">
        <v>6.5</v>
      </c>
      <c r="L2116" s="292">
        <v>0</v>
      </c>
      <c r="M2116" s="293">
        <v>0</v>
      </c>
      <c r="O2116" s="5"/>
      <c r="P2116" s="5"/>
      <c r="Q2116" s="5"/>
      <c r="R2116" s="5"/>
      <c r="S2116" s="5"/>
      <c r="T2116" s="5"/>
    </row>
    <row r="2117" spans="1:20" s="70" customFormat="1" x14ac:dyDescent="0.2">
      <c r="A2117" s="315" t="s">
        <v>1311</v>
      </c>
      <c r="B2117" s="292" t="s">
        <v>17078</v>
      </c>
      <c r="C2117" s="316" t="s">
        <v>14333</v>
      </c>
      <c r="D2117" s="292">
        <v>56019</v>
      </c>
      <c r="E2117" s="292" t="s">
        <v>14757</v>
      </c>
      <c r="F2117" s="292" t="s">
        <v>19373</v>
      </c>
      <c r="G2117" s="292" t="s">
        <v>19374</v>
      </c>
      <c r="H2117" s="293" t="s">
        <v>14828</v>
      </c>
      <c r="I2117" s="291">
        <v>19.399999999999999</v>
      </c>
      <c r="J2117" s="292">
        <v>5.2</v>
      </c>
      <c r="K2117" s="292">
        <v>5.2</v>
      </c>
      <c r="L2117" s="292">
        <v>0</v>
      </c>
      <c r="M2117" s="293">
        <v>0</v>
      </c>
      <c r="O2117" s="5"/>
      <c r="P2117" s="5"/>
      <c r="Q2117" s="5"/>
      <c r="R2117" s="5"/>
      <c r="S2117" s="5"/>
      <c r="T2117" s="5"/>
    </row>
    <row r="2118" spans="1:20" s="70" customFormat="1" x14ac:dyDescent="0.2">
      <c r="A2118" s="315" t="s">
        <v>1311</v>
      </c>
      <c r="B2118" s="292" t="s">
        <v>17078</v>
      </c>
      <c r="C2118" s="316" t="s">
        <v>14333</v>
      </c>
      <c r="D2118" s="292">
        <v>56019</v>
      </c>
      <c r="E2118" s="292" t="s">
        <v>14757</v>
      </c>
      <c r="F2118" s="292" t="s">
        <v>19373</v>
      </c>
      <c r="G2118" s="292" t="s">
        <v>19375</v>
      </c>
      <c r="H2118" s="293" t="s">
        <v>14828</v>
      </c>
      <c r="I2118" s="291">
        <v>19.399999999999999</v>
      </c>
      <c r="J2118" s="292">
        <v>5.2</v>
      </c>
      <c r="K2118" s="292">
        <v>5.2</v>
      </c>
      <c r="L2118" s="292">
        <v>0</v>
      </c>
      <c r="M2118" s="293">
        <v>0</v>
      </c>
      <c r="O2118" s="5"/>
      <c r="P2118" s="5"/>
      <c r="Q2118" s="5"/>
      <c r="R2118" s="5"/>
      <c r="S2118" s="5"/>
      <c r="T2118" s="5"/>
    </row>
    <row r="2119" spans="1:20" s="70" customFormat="1" x14ac:dyDescent="0.2">
      <c r="A2119" s="315" t="s">
        <v>1311</v>
      </c>
      <c r="B2119" s="292" t="s">
        <v>17078</v>
      </c>
      <c r="C2119" s="316" t="s">
        <v>14333</v>
      </c>
      <c r="D2119" s="292">
        <v>56019</v>
      </c>
      <c r="E2119" s="292" t="s">
        <v>14757</v>
      </c>
      <c r="F2119" s="292" t="s">
        <v>19373</v>
      </c>
      <c r="G2119" s="292" t="s">
        <v>19376</v>
      </c>
      <c r="H2119" s="293" t="s">
        <v>14828</v>
      </c>
      <c r="I2119" s="291">
        <v>19.399999999999999</v>
      </c>
      <c r="J2119" s="292">
        <v>5.2</v>
      </c>
      <c r="K2119" s="292">
        <v>5.2</v>
      </c>
      <c r="L2119" s="292">
        <v>0</v>
      </c>
      <c r="M2119" s="293">
        <v>0</v>
      </c>
      <c r="O2119" s="5"/>
      <c r="P2119" s="5"/>
      <c r="Q2119" s="5"/>
      <c r="R2119" s="5"/>
      <c r="S2119" s="5"/>
      <c r="T2119" s="5"/>
    </row>
    <row r="2120" spans="1:20" s="70" customFormat="1" x14ac:dyDescent="0.2">
      <c r="A2120" s="315" t="s">
        <v>1311</v>
      </c>
      <c r="B2120" s="292" t="s">
        <v>17078</v>
      </c>
      <c r="C2120" s="316" t="s">
        <v>14333</v>
      </c>
      <c r="D2120" s="292">
        <v>56019</v>
      </c>
      <c r="E2120" s="292" t="s">
        <v>14757</v>
      </c>
      <c r="F2120" s="292" t="s">
        <v>19373</v>
      </c>
      <c r="G2120" s="292" t="s">
        <v>19377</v>
      </c>
      <c r="H2120" s="293" t="s">
        <v>14828</v>
      </c>
      <c r="I2120" s="291">
        <v>19.399999999999999</v>
      </c>
      <c r="J2120" s="292">
        <v>5.2</v>
      </c>
      <c r="K2120" s="292">
        <v>5.2</v>
      </c>
      <c r="L2120" s="292">
        <v>0</v>
      </c>
      <c r="M2120" s="293">
        <v>0</v>
      </c>
      <c r="O2120" s="5"/>
      <c r="P2120" s="5"/>
      <c r="Q2120" s="5"/>
      <c r="R2120" s="5"/>
      <c r="S2120" s="5"/>
      <c r="T2120" s="5"/>
    </row>
    <row r="2121" spans="1:20" s="70" customFormat="1" x14ac:dyDescent="0.2">
      <c r="A2121" s="315" t="s">
        <v>1311</v>
      </c>
      <c r="B2121" s="292" t="s">
        <v>17078</v>
      </c>
      <c r="C2121" s="316" t="s">
        <v>14333</v>
      </c>
      <c r="D2121" s="292">
        <v>56019</v>
      </c>
      <c r="E2121" s="292" t="s">
        <v>14757</v>
      </c>
      <c r="F2121" s="292" t="s">
        <v>19373</v>
      </c>
      <c r="G2121" s="292" t="s">
        <v>19378</v>
      </c>
      <c r="H2121" s="293" t="s">
        <v>14828</v>
      </c>
      <c r="I2121" s="291">
        <v>6.2</v>
      </c>
      <c r="J2121" s="292">
        <v>6.2</v>
      </c>
      <c r="K2121" s="292">
        <v>3.1</v>
      </c>
      <c r="L2121" s="292">
        <v>0</v>
      </c>
      <c r="M2121" s="293">
        <v>0</v>
      </c>
      <c r="O2121" s="5"/>
      <c r="P2121" s="5"/>
      <c r="Q2121" s="5"/>
      <c r="R2121" s="5"/>
      <c r="S2121" s="5"/>
      <c r="T2121" s="5"/>
    </row>
    <row r="2122" spans="1:20" s="70" customFormat="1" x14ac:dyDescent="0.2">
      <c r="A2122" s="315" t="s">
        <v>1311</v>
      </c>
      <c r="B2122" s="292" t="s">
        <v>17078</v>
      </c>
      <c r="C2122" s="316" t="s">
        <v>14333</v>
      </c>
      <c r="D2122" s="292">
        <v>56019</v>
      </c>
      <c r="E2122" s="292" t="s">
        <v>14757</v>
      </c>
      <c r="F2122" s="292" t="s">
        <v>19373</v>
      </c>
      <c r="G2122" s="292" t="s">
        <v>19379</v>
      </c>
      <c r="H2122" s="293" t="s">
        <v>14828</v>
      </c>
      <c r="I2122" s="291">
        <v>6.2</v>
      </c>
      <c r="J2122" s="292">
        <v>6.2</v>
      </c>
      <c r="K2122" s="292">
        <v>3.1</v>
      </c>
      <c r="L2122" s="292">
        <v>0</v>
      </c>
      <c r="M2122" s="293">
        <v>0</v>
      </c>
      <c r="O2122" s="5"/>
      <c r="P2122" s="5"/>
      <c r="Q2122" s="5"/>
      <c r="R2122" s="5"/>
      <c r="S2122" s="5"/>
      <c r="T2122" s="5"/>
    </row>
    <row r="2123" spans="1:20" s="70" customFormat="1" x14ac:dyDescent="0.2">
      <c r="A2123" s="315" t="s">
        <v>1311</v>
      </c>
      <c r="B2123" s="292" t="s">
        <v>17078</v>
      </c>
      <c r="C2123" s="316" t="s">
        <v>14333</v>
      </c>
      <c r="D2123" s="292">
        <v>56019</v>
      </c>
      <c r="E2123" s="292" t="s">
        <v>14757</v>
      </c>
      <c r="F2123" s="292" t="s">
        <v>19380</v>
      </c>
      <c r="G2123" s="292" t="s">
        <v>19381</v>
      </c>
      <c r="H2123" s="293" t="s">
        <v>14828</v>
      </c>
      <c r="I2123" s="291">
        <v>6.149</v>
      </c>
      <c r="J2123" s="292">
        <v>2.4609999999999999</v>
      </c>
      <c r="K2123" s="292">
        <v>1.536</v>
      </c>
      <c r="L2123" s="292">
        <v>0</v>
      </c>
      <c r="M2123" s="293">
        <v>0</v>
      </c>
      <c r="O2123" s="5"/>
      <c r="P2123" s="5"/>
      <c r="Q2123" s="5"/>
      <c r="R2123" s="5"/>
      <c r="S2123" s="5"/>
      <c r="T2123" s="5"/>
    </row>
    <row r="2124" spans="1:20" s="70" customFormat="1" x14ac:dyDescent="0.2">
      <c r="A2124" s="315" t="s">
        <v>1311</v>
      </c>
      <c r="B2124" s="292" t="s">
        <v>17078</v>
      </c>
      <c r="C2124" s="316" t="s">
        <v>14333</v>
      </c>
      <c r="D2124" s="292">
        <v>56019</v>
      </c>
      <c r="E2124" s="292" t="s">
        <v>14757</v>
      </c>
      <c r="F2124" s="292" t="s">
        <v>19380</v>
      </c>
      <c r="G2124" s="292" t="s">
        <v>19382</v>
      </c>
      <c r="H2124" s="293" t="s">
        <v>14828</v>
      </c>
      <c r="I2124" s="291">
        <v>6.149</v>
      </c>
      <c r="J2124" s="292">
        <v>2.4609999999999999</v>
      </c>
      <c r="K2124" s="292">
        <v>1.536</v>
      </c>
      <c r="L2124" s="292">
        <v>0</v>
      </c>
      <c r="M2124" s="293">
        <v>0</v>
      </c>
      <c r="O2124" s="5"/>
      <c r="P2124" s="5"/>
      <c r="Q2124" s="5"/>
      <c r="R2124" s="5"/>
      <c r="S2124" s="5"/>
      <c r="T2124" s="5"/>
    </row>
    <row r="2125" spans="1:20" s="70" customFormat="1" x14ac:dyDescent="0.2">
      <c r="A2125" s="315" t="s">
        <v>1311</v>
      </c>
      <c r="B2125" s="292" t="s">
        <v>17078</v>
      </c>
      <c r="C2125" s="316" t="s">
        <v>14333</v>
      </c>
      <c r="D2125" s="292">
        <v>56019</v>
      </c>
      <c r="E2125" s="292" t="s">
        <v>14757</v>
      </c>
      <c r="F2125" s="292" t="s">
        <v>19380</v>
      </c>
      <c r="G2125" s="292" t="s">
        <v>19383</v>
      </c>
      <c r="H2125" s="293" t="s">
        <v>14828</v>
      </c>
      <c r="I2125" s="291">
        <v>6.149</v>
      </c>
      <c r="J2125" s="292">
        <v>2.4609999999999999</v>
      </c>
      <c r="K2125" s="292">
        <v>1.536</v>
      </c>
      <c r="L2125" s="292">
        <v>0</v>
      </c>
      <c r="M2125" s="293">
        <v>0</v>
      </c>
      <c r="O2125" s="5"/>
      <c r="P2125" s="5"/>
      <c r="Q2125" s="5"/>
      <c r="R2125" s="5"/>
      <c r="S2125" s="5"/>
      <c r="T2125" s="5"/>
    </row>
    <row r="2126" spans="1:20" s="70" customFormat="1" x14ac:dyDescent="0.2">
      <c r="A2126" s="315" t="s">
        <v>1311</v>
      </c>
      <c r="B2126" s="292" t="s">
        <v>17078</v>
      </c>
      <c r="C2126" s="316" t="s">
        <v>14333</v>
      </c>
      <c r="D2126" s="292">
        <v>56019</v>
      </c>
      <c r="E2126" s="292" t="s">
        <v>14757</v>
      </c>
      <c r="F2126" s="292" t="s">
        <v>19380</v>
      </c>
      <c r="G2126" s="292" t="s">
        <v>19384</v>
      </c>
      <c r="H2126" s="293" t="s">
        <v>14828</v>
      </c>
      <c r="I2126" s="291">
        <v>6.149</v>
      </c>
      <c r="J2126" s="292">
        <v>2.4609999999999999</v>
      </c>
      <c r="K2126" s="292">
        <v>1.536</v>
      </c>
      <c r="L2126" s="292">
        <v>0</v>
      </c>
      <c r="M2126" s="293">
        <v>0</v>
      </c>
      <c r="O2126" s="5"/>
      <c r="P2126" s="5"/>
      <c r="Q2126" s="5"/>
      <c r="R2126" s="5"/>
      <c r="S2126" s="5"/>
      <c r="T2126" s="5"/>
    </row>
    <row r="2127" spans="1:20" s="70" customFormat="1" x14ac:dyDescent="0.2">
      <c r="A2127" s="315" t="s">
        <v>1311</v>
      </c>
      <c r="B2127" s="292" t="s">
        <v>17078</v>
      </c>
      <c r="C2127" s="316" t="s">
        <v>14333</v>
      </c>
      <c r="D2127" s="292">
        <v>56019</v>
      </c>
      <c r="E2127" s="292" t="s">
        <v>11855</v>
      </c>
      <c r="F2127" s="292" t="s">
        <v>19385</v>
      </c>
      <c r="G2127" s="292" t="s">
        <v>19386</v>
      </c>
      <c r="H2127" s="293" t="s">
        <v>14828</v>
      </c>
      <c r="I2127" s="291">
        <v>19.417712339385254</v>
      </c>
      <c r="J2127" s="292">
        <v>0</v>
      </c>
      <c r="K2127" s="292">
        <v>0</v>
      </c>
      <c r="L2127" s="292">
        <v>0</v>
      </c>
      <c r="M2127" s="293">
        <v>0</v>
      </c>
      <c r="O2127" s="5"/>
      <c r="P2127" s="5"/>
      <c r="Q2127" s="5"/>
      <c r="R2127" s="5"/>
      <c r="S2127" s="5"/>
      <c r="T2127" s="5"/>
    </row>
    <row r="2128" spans="1:20" s="70" customFormat="1" x14ac:dyDescent="0.2">
      <c r="A2128" s="315" t="s">
        <v>1311</v>
      </c>
      <c r="B2128" s="292" t="s">
        <v>17078</v>
      </c>
      <c r="C2128" s="316" t="s">
        <v>14333</v>
      </c>
      <c r="D2128" s="292">
        <v>56019</v>
      </c>
      <c r="E2128" s="292" t="s">
        <v>11855</v>
      </c>
      <c r="F2128" s="292" t="s">
        <v>19385</v>
      </c>
      <c r="G2128" s="292" t="s">
        <v>19386</v>
      </c>
      <c r="H2128" s="293" t="s">
        <v>14828</v>
      </c>
      <c r="I2128" s="291">
        <v>19.417712339385254</v>
      </c>
      <c r="J2128" s="292">
        <v>0</v>
      </c>
      <c r="K2128" s="292">
        <v>0</v>
      </c>
      <c r="L2128" s="292">
        <v>0</v>
      </c>
      <c r="M2128" s="293">
        <v>0</v>
      </c>
      <c r="O2128" s="5"/>
      <c r="P2128" s="5"/>
      <c r="Q2128" s="5"/>
      <c r="R2128" s="5"/>
      <c r="S2128" s="5"/>
      <c r="T2128" s="5"/>
    </row>
    <row r="2129" spans="1:20" s="70" customFormat="1" x14ac:dyDescent="0.2">
      <c r="A2129" s="315" t="s">
        <v>1311</v>
      </c>
      <c r="B2129" s="292" t="s">
        <v>17078</v>
      </c>
      <c r="C2129" s="316" t="s">
        <v>14333</v>
      </c>
      <c r="D2129" s="292">
        <v>56019</v>
      </c>
      <c r="E2129" s="292" t="s">
        <v>11855</v>
      </c>
      <c r="F2129" s="292" t="s">
        <v>19385</v>
      </c>
      <c r="G2129" s="292" t="s">
        <v>19386</v>
      </c>
      <c r="H2129" s="293" t="s">
        <v>14828</v>
      </c>
      <c r="I2129" s="291">
        <v>19.417712339385254</v>
      </c>
      <c r="J2129" s="292">
        <v>0</v>
      </c>
      <c r="K2129" s="292">
        <v>0</v>
      </c>
      <c r="L2129" s="292">
        <v>0</v>
      </c>
      <c r="M2129" s="293">
        <v>0</v>
      </c>
      <c r="O2129" s="5"/>
      <c r="P2129" s="5"/>
      <c r="Q2129" s="5"/>
      <c r="R2129" s="5"/>
      <c r="S2129" s="5"/>
      <c r="T2129" s="5"/>
    </row>
    <row r="2130" spans="1:20" s="70" customFormat="1" x14ac:dyDescent="0.2">
      <c r="A2130" s="315" t="s">
        <v>1311</v>
      </c>
      <c r="B2130" s="292" t="s">
        <v>17078</v>
      </c>
      <c r="C2130" s="316" t="s">
        <v>14333</v>
      </c>
      <c r="D2130" s="292">
        <v>56019</v>
      </c>
      <c r="E2130" s="292" t="s">
        <v>11855</v>
      </c>
      <c r="F2130" s="292" t="s">
        <v>19385</v>
      </c>
      <c r="G2130" s="292" t="s">
        <v>19386</v>
      </c>
      <c r="H2130" s="293" t="s">
        <v>14828</v>
      </c>
      <c r="I2130" s="291">
        <v>19.417712339385254</v>
      </c>
      <c r="J2130" s="292">
        <v>0</v>
      </c>
      <c r="K2130" s="292">
        <v>0</v>
      </c>
      <c r="L2130" s="292">
        <v>0</v>
      </c>
      <c r="M2130" s="293">
        <v>0</v>
      </c>
      <c r="O2130" s="5"/>
      <c r="P2130" s="5"/>
      <c r="Q2130" s="5"/>
      <c r="R2130" s="5"/>
      <c r="S2130" s="5"/>
      <c r="T2130" s="5"/>
    </row>
    <row r="2131" spans="1:20" s="70" customFormat="1" x14ac:dyDescent="0.2">
      <c r="A2131" s="315" t="s">
        <v>1311</v>
      </c>
      <c r="B2131" s="292" t="s">
        <v>17078</v>
      </c>
      <c r="C2131" s="316" t="s">
        <v>14333</v>
      </c>
      <c r="D2131" s="292">
        <v>56019</v>
      </c>
      <c r="E2131" s="292" t="s">
        <v>11855</v>
      </c>
      <c r="F2131" s="292" t="s">
        <v>19385</v>
      </c>
      <c r="G2131" s="292" t="s">
        <v>19387</v>
      </c>
      <c r="H2131" s="293" t="s">
        <v>14828</v>
      </c>
      <c r="I2131" s="291">
        <v>6.2</v>
      </c>
      <c r="J2131" s="292">
        <v>0</v>
      </c>
      <c r="K2131" s="292">
        <v>0</v>
      </c>
      <c r="L2131" s="292">
        <v>0</v>
      </c>
      <c r="M2131" s="293">
        <v>0</v>
      </c>
      <c r="O2131" s="5"/>
      <c r="P2131" s="5"/>
      <c r="Q2131" s="5"/>
      <c r="R2131" s="5"/>
      <c r="S2131" s="5"/>
      <c r="T2131" s="5"/>
    </row>
    <row r="2132" spans="1:20" s="70" customFormat="1" x14ac:dyDescent="0.2">
      <c r="A2132" s="315" t="s">
        <v>1311</v>
      </c>
      <c r="B2132" s="292" t="s">
        <v>17078</v>
      </c>
      <c r="C2132" s="316" t="s">
        <v>14333</v>
      </c>
      <c r="D2132" s="292">
        <v>56019</v>
      </c>
      <c r="E2132" s="292" t="s">
        <v>11855</v>
      </c>
      <c r="F2132" s="292" t="s">
        <v>19385</v>
      </c>
      <c r="G2132" s="292" t="s">
        <v>19387</v>
      </c>
      <c r="H2132" s="293" t="s">
        <v>14828</v>
      </c>
      <c r="I2132" s="291">
        <v>6.2</v>
      </c>
      <c r="J2132" s="292">
        <v>0</v>
      </c>
      <c r="K2132" s="292">
        <v>0</v>
      </c>
      <c r="L2132" s="292">
        <v>0</v>
      </c>
      <c r="M2132" s="293">
        <v>0</v>
      </c>
      <c r="O2132" s="5"/>
      <c r="P2132" s="5"/>
      <c r="Q2132" s="5"/>
      <c r="R2132" s="5"/>
      <c r="S2132" s="5"/>
      <c r="T2132" s="5"/>
    </row>
    <row r="2133" spans="1:20" s="70" customFormat="1" x14ac:dyDescent="0.2">
      <c r="A2133" s="315" t="s">
        <v>1311</v>
      </c>
      <c r="B2133" s="292" t="s">
        <v>17078</v>
      </c>
      <c r="C2133" s="316" t="s">
        <v>14333</v>
      </c>
      <c r="D2133" s="292">
        <v>56019</v>
      </c>
      <c r="E2133" s="292" t="s">
        <v>11855</v>
      </c>
      <c r="F2133" s="292" t="s">
        <v>19385</v>
      </c>
      <c r="G2133" s="292" t="s">
        <v>19388</v>
      </c>
      <c r="H2133" s="293" t="s">
        <v>14828</v>
      </c>
      <c r="I2133" s="291">
        <v>0.2400254660368295</v>
      </c>
      <c r="J2133" s="292">
        <v>0</v>
      </c>
      <c r="K2133" s="292">
        <v>0</v>
      </c>
      <c r="L2133" s="292">
        <v>0</v>
      </c>
      <c r="M2133" s="293">
        <v>0</v>
      </c>
      <c r="O2133" s="5"/>
      <c r="P2133" s="5"/>
      <c r="Q2133" s="5"/>
      <c r="R2133" s="5"/>
      <c r="S2133" s="5"/>
      <c r="T2133" s="5"/>
    </row>
    <row r="2134" spans="1:20" s="70" customFormat="1" x14ac:dyDescent="0.2">
      <c r="A2134" s="315" t="s">
        <v>1311</v>
      </c>
      <c r="B2134" s="292" t="s">
        <v>17078</v>
      </c>
      <c r="C2134" s="316" t="s">
        <v>14333</v>
      </c>
      <c r="D2134" s="292">
        <v>56019</v>
      </c>
      <c r="E2134" s="292" t="s">
        <v>11855</v>
      </c>
      <c r="F2134" s="292" t="s">
        <v>19385</v>
      </c>
      <c r="G2134" s="292" t="s">
        <v>19388</v>
      </c>
      <c r="H2134" s="293" t="s">
        <v>14828</v>
      </c>
      <c r="I2134" s="291">
        <v>0.36177751402652564</v>
      </c>
      <c r="J2134" s="292">
        <v>0</v>
      </c>
      <c r="K2134" s="292">
        <v>0</v>
      </c>
      <c r="L2134" s="292">
        <v>0</v>
      </c>
      <c r="M2134" s="293">
        <v>0</v>
      </c>
      <c r="O2134" s="5"/>
      <c r="P2134" s="5"/>
      <c r="Q2134" s="5"/>
      <c r="R2134" s="5"/>
      <c r="S2134" s="5"/>
      <c r="T2134" s="5"/>
    </row>
    <row r="2135" spans="1:20" s="70" customFormat="1" x14ac:dyDescent="0.2">
      <c r="A2135" s="315" t="s">
        <v>1311</v>
      </c>
      <c r="B2135" s="292" t="s">
        <v>17078</v>
      </c>
      <c r="C2135" s="316" t="s">
        <v>14333</v>
      </c>
      <c r="D2135" s="292">
        <v>56019</v>
      </c>
      <c r="E2135" s="292" t="s">
        <v>14757</v>
      </c>
      <c r="F2135" s="292" t="s">
        <v>19389</v>
      </c>
      <c r="G2135" s="292" t="s">
        <v>19390</v>
      </c>
      <c r="H2135" s="293" t="s">
        <v>14828</v>
      </c>
      <c r="I2135" s="291">
        <v>6.149</v>
      </c>
      <c r="J2135" s="292">
        <v>2.4609999999999999</v>
      </c>
      <c r="K2135" s="292">
        <v>1.536</v>
      </c>
      <c r="L2135" s="292">
        <v>0</v>
      </c>
      <c r="M2135" s="293">
        <v>0</v>
      </c>
      <c r="O2135" s="5"/>
      <c r="P2135" s="5"/>
      <c r="Q2135" s="5"/>
      <c r="R2135" s="5"/>
      <c r="S2135" s="5"/>
      <c r="T2135" s="5"/>
    </row>
    <row r="2136" spans="1:20" s="70" customFormat="1" x14ac:dyDescent="0.2">
      <c r="A2136" s="315" t="s">
        <v>1311</v>
      </c>
      <c r="B2136" s="292" t="s">
        <v>17078</v>
      </c>
      <c r="C2136" s="316" t="s">
        <v>14333</v>
      </c>
      <c r="D2136" s="292">
        <v>56019</v>
      </c>
      <c r="E2136" s="292" t="s">
        <v>14757</v>
      </c>
      <c r="F2136" s="292" t="s">
        <v>19389</v>
      </c>
      <c r="G2136" s="292" t="s">
        <v>19391</v>
      </c>
      <c r="H2136" s="293" t="s">
        <v>14828</v>
      </c>
      <c r="I2136" s="291">
        <v>6.149</v>
      </c>
      <c r="J2136" s="292">
        <v>2.4609999999999999</v>
      </c>
      <c r="K2136" s="292">
        <v>1.536</v>
      </c>
      <c r="L2136" s="292">
        <v>0</v>
      </c>
      <c r="M2136" s="293">
        <v>0</v>
      </c>
      <c r="O2136" s="5"/>
      <c r="P2136" s="5"/>
      <c r="Q2136" s="5"/>
      <c r="R2136" s="5"/>
      <c r="S2136" s="5"/>
      <c r="T2136" s="5"/>
    </row>
    <row r="2137" spans="1:20" s="70" customFormat="1" x14ac:dyDescent="0.2">
      <c r="A2137" s="315" t="s">
        <v>1311</v>
      </c>
      <c r="B2137" s="292" t="s">
        <v>17078</v>
      </c>
      <c r="C2137" s="316" t="s">
        <v>14333</v>
      </c>
      <c r="D2137" s="292">
        <v>56019</v>
      </c>
      <c r="E2137" s="292" t="s">
        <v>14757</v>
      </c>
      <c r="F2137" s="292" t="s">
        <v>19389</v>
      </c>
      <c r="G2137" s="292" t="s">
        <v>19392</v>
      </c>
      <c r="H2137" s="293" t="s">
        <v>14828</v>
      </c>
      <c r="I2137" s="291">
        <v>6.149</v>
      </c>
      <c r="J2137" s="292">
        <v>2.4609999999999999</v>
      </c>
      <c r="K2137" s="292">
        <v>1.536</v>
      </c>
      <c r="L2137" s="292">
        <v>0</v>
      </c>
      <c r="M2137" s="293">
        <v>0</v>
      </c>
      <c r="O2137" s="5"/>
      <c r="P2137" s="5"/>
      <c r="Q2137" s="5"/>
      <c r="R2137" s="5"/>
      <c r="S2137" s="5"/>
      <c r="T2137" s="5"/>
    </row>
    <row r="2138" spans="1:20" s="70" customFormat="1" x14ac:dyDescent="0.2">
      <c r="A2138" s="315" t="s">
        <v>1311</v>
      </c>
      <c r="B2138" s="292" t="s">
        <v>17078</v>
      </c>
      <c r="C2138" s="316" t="s">
        <v>14333</v>
      </c>
      <c r="D2138" s="292">
        <v>56019</v>
      </c>
      <c r="E2138" s="292" t="s">
        <v>14757</v>
      </c>
      <c r="F2138" s="292" t="s">
        <v>19389</v>
      </c>
      <c r="G2138" s="292" t="s">
        <v>19393</v>
      </c>
      <c r="H2138" s="293" t="s">
        <v>14828</v>
      </c>
      <c r="I2138" s="291">
        <v>6.149</v>
      </c>
      <c r="J2138" s="292">
        <v>2.4609999999999999</v>
      </c>
      <c r="K2138" s="292">
        <v>1.536</v>
      </c>
      <c r="L2138" s="292">
        <v>0</v>
      </c>
      <c r="M2138" s="293">
        <v>0</v>
      </c>
      <c r="O2138" s="5"/>
      <c r="P2138" s="5"/>
      <c r="Q2138" s="5"/>
      <c r="R2138" s="5"/>
      <c r="S2138" s="5"/>
      <c r="T2138" s="5"/>
    </row>
    <row r="2139" spans="1:20" s="70" customFormat="1" x14ac:dyDescent="0.2">
      <c r="A2139" s="315" t="s">
        <v>1311</v>
      </c>
      <c r="B2139" s="292" t="s">
        <v>17078</v>
      </c>
      <c r="C2139" s="316" t="s">
        <v>14333</v>
      </c>
      <c r="D2139" s="292">
        <v>56019</v>
      </c>
      <c r="E2139" s="292" t="s">
        <v>14757</v>
      </c>
      <c r="F2139" s="292" t="s">
        <v>19394</v>
      </c>
      <c r="G2139" s="292" t="s">
        <v>19356</v>
      </c>
      <c r="H2139" s="293" t="s">
        <v>14828</v>
      </c>
      <c r="I2139" s="291">
        <v>6.2</v>
      </c>
      <c r="J2139" s="292">
        <v>4.3</v>
      </c>
      <c r="K2139" s="292">
        <v>3.1</v>
      </c>
      <c r="L2139" s="292">
        <v>0</v>
      </c>
      <c r="M2139" s="293">
        <v>0</v>
      </c>
      <c r="O2139" s="5"/>
      <c r="P2139" s="5"/>
      <c r="Q2139" s="5"/>
      <c r="R2139" s="5"/>
      <c r="S2139" s="5"/>
      <c r="T2139" s="5"/>
    </row>
    <row r="2140" spans="1:20" s="70" customFormat="1" x14ac:dyDescent="0.2">
      <c r="A2140" s="315" t="s">
        <v>1311</v>
      </c>
      <c r="B2140" s="292" t="s">
        <v>17078</v>
      </c>
      <c r="C2140" s="316" t="s">
        <v>14333</v>
      </c>
      <c r="D2140" s="292">
        <v>56019</v>
      </c>
      <c r="E2140" s="292" t="s">
        <v>14757</v>
      </c>
      <c r="F2140" s="292" t="s">
        <v>19394</v>
      </c>
      <c r="G2140" s="292" t="s">
        <v>19356</v>
      </c>
      <c r="H2140" s="293" t="s">
        <v>14828</v>
      </c>
      <c r="I2140" s="291">
        <v>6.2</v>
      </c>
      <c r="J2140" s="292">
        <v>4.3</v>
      </c>
      <c r="K2140" s="292">
        <v>3.1</v>
      </c>
      <c r="L2140" s="292">
        <v>0</v>
      </c>
      <c r="M2140" s="293">
        <v>0</v>
      </c>
      <c r="O2140" s="5"/>
      <c r="P2140" s="5"/>
      <c r="Q2140" s="5"/>
      <c r="R2140" s="5"/>
      <c r="S2140" s="5"/>
      <c r="T2140" s="5"/>
    </row>
    <row r="2141" spans="1:20" s="70" customFormat="1" x14ac:dyDescent="0.2">
      <c r="A2141" s="315" t="s">
        <v>1311</v>
      </c>
      <c r="B2141" s="292" t="s">
        <v>17078</v>
      </c>
      <c r="C2141" s="316" t="s">
        <v>14333</v>
      </c>
      <c r="D2141" s="292">
        <v>56019</v>
      </c>
      <c r="E2141" s="292" t="s">
        <v>14757</v>
      </c>
      <c r="F2141" s="292" t="s">
        <v>19394</v>
      </c>
      <c r="G2141" s="292" t="s">
        <v>19356</v>
      </c>
      <c r="H2141" s="293" t="s">
        <v>14828</v>
      </c>
      <c r="I2141" s="291">
        <v>6.2</v>
      </c>
      <c r="J2141" s="292">
        <v>4.3</v>
      </c>
      <c r="K2141" s="292">
        <v>3.1</v>
      </c>
      <c r="L2141" s="292">
        <v>0</v>
      </c>
      <c r="M2141" s="293">
        <v>0</v>
      </c>
      <c r="O2141" s="5"/>
      <c r="P2141" s="5"/>
      <c r="Q2141" s="5"/>
      <c r="R2141" s="5"/>
      <c r="S2141" s="5"/>
      <c r="T2141" s="5"/>
    </row>
    <row r="2142" spans="1:20" s="70" customFormat="1" x14ac:dyDescent="0.2">
      <c r="A2142" s="315" t="s">
        <v>1311</v>
      </c>
      <c r="B2142" s="292" t="s">
        <v>17078</v>
      </c>
      <c r="C2142" s="316" t="s">
        <v>14333</v>
      </c>
      <c r="D2142" s="292">
        <v>56019</v>
      </c>
      <c r="E2142" s="292" t="s">
        <v>14757</v>
      </c>
      <c r="F2142" s="292" t="s">
        <v>19394</v>
      </c>
      <c r="G2142" s="292" t="s">
        <v>19356</v>
      </c>
      <c r="H2142" s="293" t="s">
        <v>14828</v>
      </c>
      <c r="I2142" s="291">
        <v>6.2</v>
      </c>
      <c r="J2142" s="292">
        <v>4.3</v>
      </c>
      <c r="K2142" s="292">
        <v>3.1</v>
      </c>
      <c r="L2142" s="292">
        <v>0</v>
      </c>
      <c r="M2142" s="293">
        <v>0</v>
      </c>
      <c r="O2142" s="5"/>
      <c r="P2142" s="5"/>
      <c r="Q2142" s="5"/>
      <c r="R2142" s="5"/>
      <c r="S2142" s="5"/>
      <c r="T2142" s="5"/>
    </row>
    <row r="2143" spans="1:20" s="70" customFormat="1" x14ac:dyDescent="0.2">
      <c r="A2143" s="315" t="s">
        <v>1311</v>
      </c>
      <c r="B2143" s="292" t="s">
        <v>17078</v>
      </c>
      <c r="C2143" s="316" t="s">
        <v>14333</v>
      </c>
      <c r="D2143" s="292">
        <v>56019</v>
      </c>
      <c r="E2143" s="292" t="s">
        <v>14757</v>
      </c>
      <c r="F2143" s="292" t="s">
        <v>19394</v>
      </c>
      <c r="G2143" s="292" t="s">
        <v>19356</v>
      </c>
      <c r="H2143" s="293" t="s">
        <v>14828</v>
      </c>
      <c r="I2143" s="291">
        <v>6.2</v>
      </c>
      <c r="J2143" s="292">
        <v>4.3</v>
      </c>
      <c r="K2143" s="292">
        <v>3.1</v>
      </c>
      <c r="L2143" s="292">
        <v>0</v>
      </c>
      <c r="M2143" s="293">
        <v>0</v>
      </c>
      <c r="O2143" s="5"/>
      <c r="P2143" s="5"/>
      <c r="Q2143" s="5"/>
      <c r="R2143" s="5"/>
      <c r="S2143" s="5"/>
      <c r="T2143" s="5"/>
    </row>
    <row r="2144" spans="1:20" s="70" customFormat="1" x14ac:dyDescent="0.2">
      <c r="A2144" s="315" t="s">
        <v>1311</v>
      </c>
      <c r="B2144" s="292" t="s">
        <v>17078</v>
      </c>
      <c r="C2144" s="316" t="s">
        <v>14333</v>
      </c>
      <c r="D2144" s="292">
        <v>56019</v>
      </c>
      <c r="E2144" s="292" t="s">
        <v>14757</v>
      </c>
      <c r="F2144" s="292" t="s">
        <v>19394</v>
      </c>
      <c r="G2144" s="292" t="s">
        <v>19356</v>
      </c>
      <c r="H2144" s="293" t="s">
        <v>14828</v>
      </c>
      <c r="I2144" s="291">
        <v>6.2</v>
      </c>
      <c r="J2144" s="292">
        <v>4.3</v>
      </c>
      <c r="K2144" s="292">
        <v>3.1</v>
      </c>
      <c r="L2144" s="292">
        <v>0</v>
      </c>
      <c r="M2144" s="293">
        <v>0</v>
      </c>
      <c r="O2144" s="5"/>
      <c r="P2144" s="5"/>
      <c r="Q2144" s="5"/>
      <c r="R2144" s="5"/>
      <c r="S2144" s="5"/>
      <c r="T2144" s="5"/>
    </row>
    <row r="2145" spans="1:20" s="70" customFormat="1" x14ac:dyDescent="0.2">
      <c r="A2145" s="315" t="s">
        <v>1311</v>
      </c>
      <c r="B2145" s="292" t="s">
        <v>17078</v>
      </c>
      <c r="C2145" s="316" t="s">
        <v>14333</v>
      </c>
      <c r="D2145" s="292">
        <v>56019</v>
      </c>
      <c r="E2145" s="292" t="s">
        <v>14757</v>
      </c>
      <c r="F2145" s="292" t="s">
        <v>19394</v>
      </c>
      <c r="G2145" s="292" t="s">
        <v>19356</v>
      </c>
      <c r="H2145" s="293" t="s">
        <v>14828</v>
      </c>
      <c r="I2145" s="291">
        <v>6.2</v>
      </c>
      <c r="J2145" s="292">
        <v>4.3</v>
      </c>
      <c r="K2145" s="292">
        <v>3.1</v>
      </c>
      <c r="L2145" s="292">
        <v>0</v>
      </c>
      <c r="M2145" s="293">
        <v>0</v>
      </c>
      <c r="O2145" s="5"/>
      <c r="P2145" s="5"/>
      <c r="Q2145" s="5"/>
      <c r="R2145" s="5"/>
      <c r="S2145" s="5"/>
      <c r="T2145" s="5"/>
    </row>
    <row r="2146" spans="1:20" s="70" customFormat="1" x14ac:dyDescent="0.2">
      <c r="A2146" s="315" t="s">
        <v>1311</v>
      </c>
      <c r="B2146" s="292" t="s">
        <v>17078</v>
      </c>
      <c r="C2146" s="316" t="s">
        <v>14333</v>
      </c>
      <c r="D2146" s="292">
        <v>56019</v>
      </c>
      <c r="E2146" s="292" t="s">
        <v>14757</v>
      </c>
      <c r="F2146" s="292" t="s">
        <v>19394</v>
      </c>
      <c r="G2146" s="292" t="s">
        <v>19356</v>
      </c>
      <c r="H2146" s="293" t="s">
        <v>14828</v>
      </c>
      <c r="I2146" s="291">
        <v>6.2</v>
      </c>
      <c r="J2146" s="292">
        <v>4.3</v>
      </c>
      <c r="K2146" s="292">
        <v>3.1</v>
      </c>
      <c r="L2146" s="292">
        <v>0</v>
      </c>
      <c r="M2146" s="293">
        <v>0</v>
      </c>
      <c r="O2146" s="5"/>
      <c r="P2146" s="5"/>
      <c r="Q2146" s="5"/>
      <c r="R2146" s="5"/>
      <c r="S2146" s="5"/>
      <c r="T2146" s="5"/>
    </row>
    <row r="2147" spans="1:20" s="70" customFormat="1" x14ac:dyDescent="0.2">
      <c r="A2147" s="315" t="s">
        <v>1311</v>
      </c>
      <c r="B2147" s="292" t="s">
        <v>17078</v>
      </c>
      <c r="C2147" s="316" t="s">
        <v>14333</v>
      </c>
      <c r="D2147" s="292">
        <v>56019</v>
      </c>
      <c r="E2147" s="292" t="s">
        <v>14757</v>
      </c>
      <c r="F2147" s="292" t="s">
        <v>19395</v>
      </c>
      <c r="G2147" s="292" t="s">
        <v>19396</v>
      </c>
      <c r="H2147" s="293" t="s">
        <v>14828</v>
      </c>
      <c r="I2147" s="291">
        <v>19.399999999999999</v>
      </c>
      <c r="J2147" s="292">
        <v>5.2</v>
      </c>
      <c r="K2147" s="292">
        <v>5.2</v>
      </c>
      <c r="L2147" s="292">
        <v>0</v>
      </c>
      <c r="M2147" s="293">
        <v>0</v>
      </c>
      <c r="O2147" s="5"/>
      <c r="P2147" s="5"/>
      <c r="Q2147" s="5"/>
      <c r="R2147" s="5"/>
      <c r="S2147" s="5"/>
      <c r="T2147" s="5"/>
    </row>
    <row r="2148" spans="1:20" s="70" customFormat="1" x14ac:dyDescent="0.2">
      <c r="A2148" s="315" t="s">
        <v>1311</v>
      </c>
      <c r="B2148" s="292" t="s">
        <v>17078</v>
      </c>
      <c r="C2148" s="316" t="s">
        <v>14333</v>
      </c>
      <c r="D2148" s="292">
        <v>56019</v>
      </c>
      <c r="E2148" s="292" t="s">
        <v>14757</v>
      </c>
      <c r="F2148" s="292" t="s">
        <v>19395</v>
      </c>
      <c r="G2148" s="292" t="s">
        <v>19397</v>
      </c>
      <c r="H2148" s="293" t="s">
        <v>14828</v>
      </c>
      <c r="I2148" s="291">
        <v>19.399999999999999</v>
      </c>
      <c r="J2148" s="292">
        <v>5.2</v>
      </c>
      <c r="K2148" s="292">
        <v>5.2</v>
      </c>
      <c r="L2148" s="292">
        <v>0</v>
      </c>
      <c r="M2148" s="293">
        <v>0</v>
      </c>
      <c r="O2148" s="5"/>
      <c r="P2148" s="5"/>
      <c r="Q2148" s="5"/>
      <c r="R2148" s="5"/>
      <c r="S2148" s="5"/>
      <c r="T2148" s="5"/>
    </row>
    <row r="2149" spans="1:20" s="70" customFormat="1" x14ac:dyDescent="0.2">
      <c r="A2149" s="315" t="s">
        <v>1311</v>
      </c>
      <c r="B2149" s="292" t="s">
        <v>17078</v>
      </c>
      <c r="C2149" s="316" t="s">
        <v>14333</v>
      </c>
      <c r="D2149" s="292">
        <v>56019</v>
      </c>
      <c r="E2149" s="292" t="s">
        <v>14757</v>
      </c>
      <c r="F2149" s="292" t="s">
        <v>19395</v>
      </c>
      <c r="G2149" s="292" t="s">
        <v>19398</v>
      </c>
      <c r="H2149" s="293" t="s">
        <v>14828</v>
      </c>
      <c r="I2149" s="291">
        <v>19.399999999999999</v>
      </c>
      <c r="J2149" s="292">
        <v>5.2</v>
      </c>
      <c r="K2149" s="292">
        <v>5.2</v>
      </c>
      <c r="L2149" s="292">
        <v>0</v>
      </c>
      <c r="M2149" s="293">
        <v>0</v>
      </c>
      <c r="O2149" s="5"/>
      <c r="P2149" s="5"/>
      <c r="Q2149" s="5"/>
      <c r="R2149" s="5"/>
      <c r="S2149" s="5"/>
      <c r="T2149" s="5"/>
    </row>
    <row r="2150" spans="1:20" s="70" customFormat="1" x14ac:dyDescent="0.2">
      <c r="A2150" s="315" t="s">
        <v>1311</v>
      </c>
      <c r="B2150" s="292" t="s">
        <v>17078</v>
      </c>
      <c r="C2150" s="316" t="s">
        <v>14333</v>
      </c>
      <c r="D2150" s="292">
        <v>56019</v>
      </c>
      <c r="E2150" s="292" t="s">
        <v>14757</v>
      </c>
      <c r="F2150" s="292" t="s">
        <v>19395</v>
      </c>
      <c r="G2150" s="292" t="s">
        <v>19399</v>
      </c>
      <c r="H2150" s="293" t="s">
        <v>14828</v>
      </c>
      <c r="I2150" s="291">
        <v>19.399999999999999</v>
      </c>
      <c r="J2150" s="292">
        <v>5.2</v>
      </c>
      <c r="K2150" s="292">
        <v>5.2</v>
      </c>
      <c r="L2150" s="292">
        <v>0</v>
      </c>
      <c r="M2150" s="293">
        <v>0</v>
      </c>
      <c r="O2150" s="5"/>
      <c r="P2150" s="5"/>
      <c r="Q2150" s="5"/>
      <c r="R2150" s="5"/>
      <c r="S2150" s="5"/>
      <c r="T2150" s="5"/>
    </row>
    <row r="2151" spans="1:20" s="70" customFormat="1" x14ac:dyDescent="0.2">
      <c r="A2151" s="315" t="s">
        <v>1311</v>
      </c>
      <c r="B2151" s="292" t="s">
        <v>17078</v>
      </c>
      <c r="C2151" s="316" t="s">
        <v>14333</v>
      </c>
      <c r="D2151" s="292">
        <v>56019</v>
      </c>
      <c r="E2151" s="292" t="s">
        <v>14757</v>
      </c>
      <c r="F2151" s="292" t="s">
        <v>19395</v>
      </c>
      <c r="G2151" s="292" t="s">
        <v>19400</v>
      </c>
      <c r="H2151" s="293" t="s">
        <v>14828</v>
      </c>
      <c r="I2151" s="291">
        <v>6.2</v>
      </c>
      <c r="J2151" s="292">
        <v>6.2</v>
      </c>
      <c r="K2151" s="292">
        <v>12.3</v>
      </c>
      <c r="L2151" s="292">
        <v>0</v>
      </c>
      <c r="M2151" s="293">
        <v>0</v>
      </c>
      <c r="O2151" s="5"/>
      <c r="P2151" s="5"/>
      <c r="Q2151" s="5"/>
      <c r="R2151" s="5"/>
      <c r="S2151" s="5"/>
      <c r="T2151" s="5"/>
    </row>
    <row r="2152" spans="1:20" s="70" customFormat="1" x14ac:dyDescent="0.2">
      <c r="A2152" s="315" t="s">
        <v>1311</v>
      </c>
      <c r="B2152" s="292" t="s">
        <v>17078</v>
      </c>
      <c r="C2152" s="316" t="s">
        <v>14333</v>
      </c>
      <c r="D2152" s="292">
        <v>56019</v>
      </c>
      <c r="E2152" s="292" t="s">
        <v>14757</v>
      </c>
      <c r="F2152" s="292" t="s">
        <v>19395</v>
      </c>
      <c r="G2152" s="292" t="s">
        <v>19401</v>
      </c>
      <c r="H2152" s="293" t="s">
        <v>14828</v>
      </c>
      <c r="I2152" s="291">
        <v>6.2</v>
      </c>
      <c r="J2152" s="292">
        <v>6.2</v>
      </c>
      <c r="K2152" s="292">
        <v>12.3</v>
      </c>
      <c r="L2152" s="292">
        <v>0</v>
      </c>
      <c r="M2152" s="293">
        <v>0</v>
      </c>
      <c r="O2152" s="5"/>
      <c r="P2152" s="5"/>
      <c r="Q2152" s="5"/>
      <c r="R2152" s="5"/>
      <c r="S2152" s="5"/>
      <c r="T2152" s="5"/>
    </row>
    <row r="2153" spans="1:20" s="70" customFormat="1" x14ac:dyDescent="0.2">
      <c r="A2153" s="315" t="s">
        <v>1311</v>
      </c>
      <c r="B2153" s="292" t="s">
        <v>17078</v>
      </c>
      <c r="C2153" s="316" t="s">
        <v>14333</v>
      </c>
      <c r="D2153" s="292">
        <v>56019</v>
      </c>
      <c r="E2153" s="292" t="s">
        <v>14757</v>
      </c>
      <c r="F2153" s="292" t="s">
        <v>19395</v>
      </c>
      <c r="G2153" s="292" t="s">
        <v>19402</v>
      </c>
      <c r="H2153" s="293" t="s">
        <v>14828</v>
      </c>
      <c r="I2153" s="291">
        <v>6.2</v>
      </c>
      <c r="J2153" s="292">
        <v>6.2</v>
      </c>
      <c r="K2153" s="292">
        <v>12.3</v>
      </c>
      <c r="L2153" s="292">
        <v>0</v>
      </c>
      <c r="M2153" s="293">
        <v>0</v>
      </c>
      <c r="O2153" s="5"/>
      <c r="P2153" s="5"/>
      <c r="Q2153" s="5"/>
      <c r="R2153" s="5"/>
      <c r="S2153" s="5"/>
      <c r="T2153" s="5"/>
    </row>
    <row r="2154" spans="1:20" s="70" customFormat="1" x14ac:dyDescent="0.2">
      <c r="A2154" s="315" t="s">
        <v>1311</v>
      </c>
      <c r="B2154" s="292" t="s">
        <v>17078</v>
      </c>
      <c r="C2154" s="316" t="s">
        <v>14333</v>
      </c>
      <c r="D2154" s="292">
        <v>56019</v>
      </c>
      <c r="E2154" s="292" t="s">
        <v>14753</v>
      </c>
      <c r="F2154" s="292" t="s">
        <v>19395</v>
      </c>
      <c r="G2154" s="292" t="s">
        <v>19403</v>
      </c>
      <c r="H2154" s="293" t="s">
        <v>14828</v>
      </c>
      <c r="I2154" s="291">
        <v>3.1</v>
      </c>
      <c r="J2154" s="292">
        <v>5.2</v>
      </c>
      <c r="K2154" s="292">
        <v>6.1</v>
      </c>
      <c r="L2154" s="292">
        <v>0</v>
      </c>
      <c r="M2154" s="293">
        <v>0</v>
      </c>
      <c r="O2154" s="5"/>
      <c r="P2154" s="5"/>
      <c r="Q2154" s="5"/>
      <c r="R2154" s="5"/>
      <c r="S2154" s="5"/>
      <c r="T2154" s="5"/>
    </row>
    <row r="2155" spans="1:20" s="70" customFormat="1" x14ac:dyDescent="0.2">
      <c r="A2155" s="315" t="s">
        <v>1311</v>
      </c>
      <c r="B2155" s="292" t="s">
        <v>17078</v>
      </c>
      <c r="C2155" s="316" t="s">
        <v>14333</v>
      </c>
      <c r="D2155" s="292">
        <v>56019</v>
      </c>
      <c r="E2155" s="292" t="s">
        <v>14757</v>
      </c>
      <c r="F2155" s="292" t="s">
        <v>19404</v>
      </c>
      <c r="G2155" s="292" t="s">
        <v>19405</v>
      </c>
      <c r="H2155" s="293" t="s">
        <v>14828</v>
      </c>
      <c r="I2155" s="291">
        <v>6.2</v>
      </c>
      <c r="J2155" s="292">
        <v>2.5</v>
      </c>
      <c r="K2155" s="292">
        <v>1.5</v>
      </c>
      <c r="L2155" s="292">
        <v>0</v>
      </c>
      <c r="M2155" s="293">
        <v>0</v>
      </c>
      <c r="O2155" s="5"/>
      <c r="P2155" s="5"/>
      <c r="Q2155" s="5"/>
      <c r="R2155" s="5"/>
      <c r="S2155" s="5"/>
      <c r="T2155" s="5"/>
    </row>
    <row r="2156" spans="1:20" s="70" customFormat="1" x14ac:dyDescent="0.2">
      <c r="A2156" s="315" t="s">
        <v>1311</v>
      </c>
      <c r="B2156" s="292" t="s">
        <v>17078</v>
      </c>
      <c r="C2156" s="316" t="s">
        <v>14333</v>
      </c>
      <c r="D2156" s="292">
        <v>56019</v>
      </c>
      <c r="E2156" s="292" t="s">
        <v>14757</v>
      </c>
      <c r="F2156" s="292" t="s">
        <v>19404</v>
      </c>
      <c r="G2156" s="292" t="s">
        <v>19406</v>
      </c>
      <c r="H2156" s="293" t="s">
        <v>14828</v>
      </c>
      <c r="I2156" s="291">
        <v>6.2</v>
      </c>
      <c r="J2156" s="292">
        <v>0.4</v>
      </c>
      <c r="K2156" s="292">
        <v>1.5</v>
      </c>
      <c r="L2156" s="292">
        <v>0</v>
      </c>
      <c r="M2156" s="293">
        <v>0</v>
      </c>
      <c r="O2156" s="5"/>
      <c r="P2156" s="5"/>
      <c r="Q2156" s="5"/>
      <c r="R2156" s="5"/>
      <c r="S2156" s="5"/>
      <c r="T2156" s="5"/>
    </row>
    <row r="2157" spans="1:20" s="70" customFormat="1" x14ac:dyDescent="0.2">
      <c r="A2157" s="315" t="s">
        <v>1311</v>
      </c>
      <c r="B2157" s="292" t="s">
        <v>17078</v>
      </c>
      <c r="C2157" s="316" t="s">
        <v>14333</v>
      </c>
      <c r="D2157" s="292">
        <v>56019</v>
      </c>
      <c r="E2157" s="292" t="s">
        <v>14757</v>
      </c>
      <c r="F2157" s="292" t="s">
        <v>19404</v>
      </c>
      <c r="G2157" s="292" t="s">
        <v>19407</v>
      </c>
      <c r="H2157" s="293" t="s">
        <v>14828</v>
      </c>
      <c r="I2157" s="291">
        <v>6.2</v>
      </c>
      <c r="J2157" s="292">
        <v>2.5</v>
      </c>
      <c r="K2157" s="292">
        <v>1.5</v>
      </c>
      <c r="L2157" s="292">
        <v>0</v>
      </c>
      <c r="M2157" s="293">
        <v>0</v>
      </c>
      <c r="O2157" s="5"/>
      <c r="P2157" s="5"/>
      <c r="Q2157" s="5"/>
      <c r="R2157" s="5"/>
      <c r="S2157" s="5"/>
      <c r="T2157" s="5"/>
    </row>
    <row r="2158" spans="1:20" s="70" customFormat="1" x14ac:dyDescent="0.2">
      <c r="A2158" s="315" t="s">
        <v>1311</v>
      </c>
      <c r="B2158" s="292" t="s">
        <v>17078</v>
      </c>
      <c r="C2158" s="316" t="s">
        <v>14333</v>
      </c>
      <c r="D2158" s="292">
        <v>56019</v>
      </c>
      <c r="E2158" s="292" t="s">
        <v>14757</v>
      </c>
      <c r="F2158" s="292" t="s">
        <v>19404</v>
      </c>
      <c r="G2158" s="292" t="s">
        <v>19408</v>
      </c>
      <c r="H2158" s="293" t="s">
        <v>14828</v>
      </c>
      <c r="I2158" s="291">
        <v>19.399999999999999</v>
      </c>
      <c r="J2158" s="292">
        <v>5.2</v>
      </c>
      <c r="K2158" s="292">
        <v>5.2</v>
      </c>
      <c r="L2158" s="292">
        <v>0</v>
      </c>
      <c r="M2158" s="293">
        <v>0</v>
      </c>
      <c r="O2158" s="5"/>
      <c r="P2158" s="5"/>
      <c r="Q2158" s="5"/>
      <c r="R2158" s="5"/>
      <c r="S2158" s="5"/>
      <c r="T2158" s="5"/>
    </row>
    <row r="2159" spans="1:20" s="70" customFormat="1" x14ac:dyDescent="0.2">
      <c r="A2159" s="315" t="s">
        <v>1311</v>
      </c>
      <c r="B2159" s="292" t="s">
        <v>17078</v>
      </c>
      <c r="C2159" s="316" t="s">
        <v>14333</v>
      </c>
      <c r="D2159" s="292">
        <v>56019</v>
      </c>
      <c r="E2159" s="292" t="s">
        <v>14757</v>
      </c>
      <c r="F2159" s="292" t="s">
        <v>19404</v>
      </c>
      <c r="G2159" s="292" t="s">
        <v>19409</v>
      </c>
      <c r="H2159" s="293" t="s">
        <v>14828</v>
      </c>
      <c r="I2159" s="291">
        <v>19.399999999999999</v>
      </c>
      <c r="J2159" s="292">
        <v>5.2</v>
      </c>
      <c r="K2159" s="292">
        <v>5.2</v>
      </c>
      <c r="L2159" s="292">
        <v>0</v>
      </c>
      <c r="M2159" s="293">
        <v>0</v>
      </c>
      <c r="O2159" s="5"/>
      <c r="P2159" s="5"/>
      <c r="Q2159" s="5"/>
      <c r="R2159" s="5"/>
      <c r="S2159" s="5"/>
      <c r="T2159" s="5"/>
    </row>
    <row r="2160" spans="1:20" s="70" customFormat="1" x14ac:dyDescent="0.2">
      <c r="A2160" s="315" t="s">
        <v>1311</v>
      </c>
      <c r="B2160" s="292" t="s">
        <v>17078</v>
      </c>
      <c r="C2160" s="316" t="s">
        <v>14333</v>
      </c>
      <c r="D2160" s="292">
        <v>56019</v>
      </c>
      <c r="E2160" s="292" t="s">
        <v>14757</v>
      </c>
      <c r="F2160" s="292" t="s">
        <v>19404</v>
      </c>
      <c r="G2160" s="292" t="s">
        <v>19410</v>
      </c>
      <c r="H2160" s="293" t="s">
        <v>14828</v>
      </c>
      <c r="I2160" s="291">
        <v>19.399999999999999</v>
      </c>
      <c r="J2160" s="292">
        <v>5.2</v>
      </c>
      <c r="K2160" s="292">
        <v>5.2</v>
      </c>
      <c r="L2160" s="292">
        <v>0</v>
      </c>
      <c r="M2160" s="293">
        <v>0</v>
      </c>
      <c r="O2160" s="5"/>
      <c r="P2160" s="5"/>
      <c r="Q2160" s="5"/>
      <c r="R2160" s="5"/>
      <c r="S2160" s="5"/>
      <c r="T2160" s="5"/>
    </row>
    <row r="2161" spans="1:20" s="70" customFormat="1" x14ac:dyDescent="0.2">
      <c r="A2161" s="315" t="s">
        <v>1311</v>
      </c>
      <c r="B2161" s="292" t="s">
        <v>17078</v>
      </c>
      <c r="C2161" s="316" t="s">
        <v>14333</v>
      </c>
      <c r="D2161" s="292">
        <v>56019</v>
      </c>
      <c r="E2161" s="292" t="s">
        <v>14757</v>
      </c>
      <c r="F2161" s="292" t="s">
        <v>19404</v>
      </c>
      <c r="G2161" s="292" t="s">
        <v>19411</v>
      </c>
      <c r="H2161" s="293" t="s">
        <v>14828</v>
      </c>
      <c r="I2161" s="291">
        <v>19.399999999999999</v>
      </c>
      <c r="J2161" s="292">
        <v>5.2</v>
      </c>
      <c r="K2161" s="292">
        <v>5.2</v>
      </c>
      <c r="L2161" s="292">
        <v>0</v>
      </c>
      <c r="M2161" s="293">
        <v>0</v>
      </c>
      <c r="O2161" s="5"/>
      <c r="P2161" s="5"/>
      <c r="Q2161" s="5"/>
      <c r="R2161" s="5"/>
      <c r="S2161" s="5"/>
      <c r="T2161" s="5"/>
    </row>
    <row r="2162" spans="1:20" s="70" customFormat="1" x14ac:dyDescent="0.2">
      <c r="A2162" s="315" t="s">
        <v>1311</v>
      </c>
      <c r="B2162" s="292" t="s">
        <v>17078</v>
      </c>
      <c r="C2162" s="316" t="s">
        <v>14333</v>
      </c>
      <c r="D2162" s="292">
        <v>56019</v>
      </c>
      <c r="E2162" s="292" t="s">
        <v>14757</v>
      </c>
      <c r="F2162" s="292" t="s">
        <v>19412</v>
      </c>
      <c r="G2162" s="292" t="s">
        <v>19413</v>
      </c>
      <c r="H2162" s="293" t="s">
        <v>14828</v>
      </c>
      <c r="I2162" s="291">
        <v>6.1</v>
      </c>
      <c r="J2162" s="292">
        <v>2.46</v>
      </c>
      <c r="K2162" s="292">
        <v>1.23</v>
      </c>
      <c r="L2162" s="292">
        <v>0</v>
      </c>
      <c r="M2162" s="293">
        <v>0</v>
      </c>
      <c r="O2162" s="5"/>
      <c r="P2162" s="5"/>
      <c r="Q2162" s="5"/>
      <c r="R2162" s="5"/>
      <c r="S2162" s="5"/>
      <c r="T2162" s="5"/>
    </row>
    <row r="2163" spans="1:20" s="70" customFormat="1" x14ac:dyDescent="0.2">
      <c r="A2163" s="315" t="s">
        <v>1311</v>
      </c>
      <c r="B2163" s="292" t="s">
        <v>17078</v>
      </c>
      <c r="C2163" s="316" t="s">
        <v>14333</v>
      </c>
      <c r="D2163" s="292">
        <v>56019</v>
      </c>
      <c r="E2163" s="292" t="s">
        <v>14753</v>
      </c>
      <c r="F2163" s="292" t="s">
        <v>19412</v>
      </c>
      <c r="G2163" s="292" t="s">
        <v>19414</v>
      </c>
      <c r="H2163" s="293" t="s">
        <v>14828</v>
      </c>
      <c r="I2163" s="291">
        <v>5</v>
      </c>
      <c r="J2163" s="292">
        <v>2.75</v>
      </c>
      <c r="K2163" s="292">
        <v>8.5</v>
      </c>
      <c r="L2163" s="292">
        <v>0</v>
      </c>
      <c r="M2163" s="293">
        <v>0</v>
      </c>
      <c r="O2163" s="5"/>
      <c r="P2163" s="5"/>
      <c r="Q2163" s="5"/>
      <c r="R2163" s="5"/>
      <c r="S2163" s="5"/>
      <c r="T2163" s="5"/>
    </row>
    <row r="2164" spans="1:20" s="70" customFormat="1" x14ac:dyDescent="0.2">
      <c r="A2164" s="315" t="s">
        <v>1311</v>
      </c>
      <c r="B2164" s="292" t="s">
        <v>17078</v>
      </c>
      <c r="C2164" s="316" t="s">
        <v>14333</v>
      </c>
      <c r="D2164" s="292">
        <v>56019</v>
      </c>
      <c r="E2164" s="292" t="s">
        <v>14757</v>
      </c>
      <c r="F2164" s="292" t="s">
        <v>19415</v>
      </c>
      <c r="G2164" s="292" t="s">
        <v>19416</v>
      </c>
      <c r="H2164" s="293" t="s">
        <v>14828</v>
      </c>
      <c r="I2164" s="291">
        <v>19.399999999999999</v>
      </c>
      <c r="J2164" s="292">
        <v>12.9</v>
      </c>
      <c r="K2164" s="292">
        <v>6.5</v>
      </c>
      <c r="L2164" s="292">
        <v>0</v>
      </c>
      <c r="M2164" s="293">
        <v>0</v>
      </c>
      <c r="O2164" s="5"/>
      <c r="P2164" s="5"/>
      <c r="Q2164" s="5"/>
      <c r="R2164" s="5"/>
      <c r="S2164" s="5"/>
      <c r="T2164" s="5"/>
    </row>
    <row r="2165" spans="1:20" s="70" customFormat="1" x14ac:dyDescent="0.2">
      <c r="A2165" s="315" t="s">
        <v>1311</v>
      </c>
      <c r="B2165" s="292" t="s">
        <v>17078</v>
      </c>
      <c r="C2165" s="316" t="s">
        <v>14333</v>
      </c>
      <c r="D2165" s="292">
        <v>56019</v>
      </c>
      <c r="E2165" s="292" t="s">
        <v>14757</v>
      </c>
      <c r="F2165" s="292" t="s">
        <v>19415</v>
      </c>
      <c r="G2165" s="292" t="s">
        <v>19417</v>
      </c>
      <c r="H2165" s="293" t="s">
        <v>14828</v>
      </c>
      <c r="I2165" s="291">
        <v>19.399999999999999</v>
      </c>
      <c r="J2165" s="292">
        <v>12.9</v>
      </c>
      <c r="K2165" s="292">
        <v>6.5</v>
      </c>
      <c r="L2165" s="292">
        <v>0</v>
      </c>
      <c r="M2165" s="293">
        <v>0</v>
      </c>
      <c r="O2165" s="5"/>
      <c r="P2165" s="5"/>
      <c r="Q2165" s="5"/>
      <c r="R2165" s="5"/>
      <c r="S2165" s="5"/>
      <c r="T2165" s="5"/>
    </row>
    <row r="2166" spans="1:20" s="70" customFormat="1" x14ac:dyDescent="0.2">
      <c r="A2166" s="315" t="s">
        <v>1311</v>
      </c>
      <c r="B2166" s="292" t="s">
        <v>17078</v>
      </c>
      <c r="C2166" s="316" t="s">
        <v>14333</v>
      </c>
      <c r="D2166" s="292">
        <v>56019</v>
      </c>
      <c r="E2166" s="292" t="s">
        <v>14757</v>
      </c>
      <c r="F2166" s="292" t="s">
        <v>19415</v>
      </c>
      <c r="G2166" s="292" t="s">
        <v>19418</v>
      </c>
      <c r="H2166" s="293" t="s">
        <v>14828</v>
      </c>
      <c r="I2166" s="291">
        <v>19.399999999999999</v>
      </c>
      <c r="J2166" s="292">
        <v>12.9</v>
      </c>
      <c r="K2166" s="292">
        <v>6.5</v>
      </c>
      <c r="L2166" s="292">
        <v>0</v>
      </c>
      <c r="M2166" s="293">
        <v>0</v>
      </c>
      <c r="O2166" s="5"/>
      <c r="P2166" s="5"/>
      <c r="Q2166" s="5"/>
      <c r="R2166" s="5"/>
      <c r="S2166" s="5"/>
      <c r="T2166" s="5"/>
    </row>
    <row r="2167" spans="1:20" s="70" customFormat="1" x14ac:dyDescent="0.2">
      <c r="A2167" s="315" t="s">
        <v>1311</v>
      </c>
      <c r="B2167" s="292" t="s">
        <v>17078</v>
      </c>
      <c r="C2167" s="316" t="s">
        <v>14333</v>
      </c>
      <c r="D2167" s="292">
        <v>56019</v>
      </c>
      <c r="E2167" s="292" t="s">
        <v>11873</v>
      </c>
      <c r="F2167" s="292" t="s">
        <v>19419</v>
      </c>
      <c r="G2167" s="292" t="s">
        <v>19420</v>
      </c>
      <c r="H2167" s="293" t="s">
        <v>15164</v>
      </c>
      <c r="I2167" s="291">
        <v>0.43135011287778052</v>
      </c>
      <c r="J2167" s="292">
        <v>0</v>
      </c>
      <c r="K2167" s="292">
        <v>0.4</v>
      </c>
      <c r="L2167" s="292">
        <v>0</v>
      </c>
      <c r="M2167" s="293">
        <v>0</v>
      </c>
      <c r="O2167" s="5"/>
      <c r="P2167" s="5"/>
      <c r="Q2167" s="5"/>
      <c r="R2167" s="5"/>
      <c r="S2167" s="5"/>
      <c r="T2167" s="5"/>
    </row>
    <row r="2168" spans="1:20" s="70" customFormat="1" x14ac:dyDescent="0.2">
      <c r="A2168" s="315" t="s">
        <v>1311</v>
      </c>
      <c r="B2168" s="292" t="s">
        <v>17078</v>
      </c>
      <c r="C2168" s="316" t="s">
        <v>14333</v>
      </c>
      <c r="D2168" s="292">
        <v>56019</v>
      </c>
      <c r="E2168" s="292" t="s">
        <v>11873</v>
      </c>
      <c r="F2168" s="292" t="s">
        <v>19419</v>
      </c>
      <c r="G2168" s="292" t="s">
        <v>19420</v>
      </c>
      <c r="H2168" s="293" t="s">
        <v>15164</v>
      </c>
      <c r="I2168" s="291">
        <v>0.43135011287778052</v>
      </c>
      <c r="J2168" s="292">
        <v>0</v>
      </c>
      <c r="K2168" s="292">
        <v>0.4</v>
      </c>
      <c r="L2168" s="292">
        <v>0</v>
      </c>
      <c r="M2168" s="293">
        <v>0</v>
      </c>
      <c r="O2168" s="5"/>
      <c r="P2168" s="5"/>
      <c r="Q2168" s="5"/>
      <c r="R2168" s="5"/>
      <c r="S2168" s="5"/>
      <c r="T2168" s="5"/>
    </row>
    <row r="2169" spans="1:20" s="70" customFormat="1" x14ac:dyDescent="0.2">
      <c r="A2169" s="315" t="s">
        <v>1311</v>
      </c>
      <c r="B2169" s="292" t="s">
        <v>17078</v>
      </c>
      <c r="C2169" s="316" t="s">
        <v>14333</v>
      </c>
      <c r="D2169" s="292">
        <v>56019</v>
      </c>
      <c r="E2169" s="292" t="s">
        <v>14757</v>
      </c>
      <c r="F2169" s="292" t="s">
        <v>19419</v>
      </c>
      <c r="G2169" s="292" t="s">
        <v>17382</v>
      </c>
      <c r="H2169" s="293" t="s">
        <v>14828</v>
      </c>
      <c r="I2169" s="291">
        <v>19.421190969327814</v>
      </c>
      <c r="J2169" s="292">
        <v>9.1</v>
      </c>
      <c r="K2169" s="292">
        <v>6.5</v>
      </c>
      <c r="L2169" s="292">
        <v>0</v>
      </c>
      <c r="M2169" s="293">
        <v>0</v>
      </c>
      <c r="O2169" s="5"/>
      <c r="P2169" s="5"/>
      <c r="Q2169" s="5"/>
      <c r="R2169" s="5"/>
      <c r="S2169" s="5"/>
      <c r="T2169" s="5"/>
    </row>
    <row r="2170" spans="1:20" s="70" customFormat="1" x14ac:dyDescent="0.2">
      <c r="A2170" s="315" t="s">
        <v>1311</v>
      </c>
      <c r="B2170" s="292" t="s">
        <v>17078</v>
      </c>
      <c r="C2170" s="316" t="s">
        <v>14333</v>
      </c>
      <c r="D2170" s="292">
        <v>56019</v>
      </c>
      <c r="E2170" s="292" t="s">
        <v>14757</v>
      </c>
      <c r="F2170" s="292" t="s">
        <v>19419</v>
      </c>
      <c r="G2170" s="292" t="s">
        <v>17382</v>
      </c>
      <c r="H2170" s="293" t="s">
        <v>14828</v>
      </c>
      <c r="I2170" s="291">
        <v>19.421190969327814</v>
      </c>
      <c r="J2170" s="292">
        <v>9.1</v>
      </c>
      <c r="K2170" s="292">
        <v>6.5</v>
      </c>
      <c r="L2170" s="292">
        <v>0</v>
      </c>
      <c r="M2170" s="293">
        <v>0</v>
      </c>
      <c r="O2170" s="5"/>
      <c r="P2170" s="5"/>
      <c r="Q2170" s="5"/>
      <c r="R2170" s="5"/>
      <c r="S2170" s="5"/>
      <c r="T2170" s="5"/>
    </row>
    <row r="2171" spans="1:20" s="70" customFormat="1" x14ac:dyDescent="0.2">
      <c r="A2171" s="315" t="s">
        <v>1311</v>
      </c>
      <c r="B2171" s="292" t="s">
        <v>17078</v>
      </c>
      <c r="C2171" s="316" t="s">
        <v>14333</v>
      </c>
      <c r="D2171" s="292">
        <v>56019</v>
      </c>
      <c r="E2171" s="292" t="s">
        <v>14757</v>
      </c>
      <c r="F2171" s="292" t="s">
        <v>19419</v>
      </c>
      <c r="G2171" s="292" t="s">
        <v>17382</v>
      </c>
      <c r="H2171" s="293" t="s">
        <v>14828</v>
      </c>
      <c r="I2171" s="291">
        <v>19.421190969327814</v>
      </c>
      <c r="J2171" s="292">
        <v>9.1</v>
      </c>
      <c r="K2171" s="292">
        <v>6.5</v>
      </c>
      <c r="L2171" s="292">
        <v>0</v>
      </c>
      <c r="M2171" s="293">
        <v>0</v>
      </c>
      <c r="O2171" s="5"/>
      <c r="P2171" s="5"/>
      <c r="Q2171" s="5"/>
      <c r="R2171" s="5"/>
      <c r="S2171" s="5"/>
      <c r="T2171" s="5"/>
    </row>
    <row r="2172" spans="1:20" s="70" customFormat="1" x14ac:dyDescent="0.2">
      <c r="A2172" s="315" t="s">
        <v>1311</v>
      </c>
      <c r="B2172" s="292" t="s">
        <v>17078</v>
      </c>
      <c r="C2172" s="316" t="s">
        <v>14333</v>
      </c>
      <c r="D2172" s="292">
        <v>56019</v>
      </c>
      <c r="E2172" s="292" t="s">
        <v>14757</v>
      </c>
      <c r="F2172" s="292" t="s">
        <v>19419</v>
      </c>
      <c r="G2172" s="292" t="s">
        <v>17382</v>
      </c>
      <c r="H2172" s="293" t="s">
        <v>14828</v>
      </c>
      <c r="I2172" s="291">
        <v>19.421190969327814</v>
      </c>
      <c r="J2172" s="292">
        <v>9.1</v>
      </c>
      <c r="K2172" s="292">
        <v>6.5</v>
      </c>
      <c r="L2172" s="292">
        <v>0</v>
      </c>
      <c r="M2172" s="293">
        <v>0</v>
      </c>
      <c r="O2172" s="5"/>
      <c r="P2172" s="5"/>
      <c r="Q2172" s="5"/>
      <c r="R2172" s="5"/>
      <c r="S2172" s="5"/>
      <c r="T2172" s="5"/>
    </row>
    <row r="2173" spans="1:20" s="70" customFormat="1" x14ac:dyDescent="0.2">
      <c r="A2173" s="315" t="s">
        <v>1311</v>
      </c>
      <c r="B2173" s="292" t="s">
        <v>17078</v>
      </c>
      <c r="C2173" s="316" t="s">
        <v>14333</v>
      </c>
      <c r="D2173" s="292">
        <v>56019</v>
      </c>
      <c r="E2173" s="292" t="s">
        <v>14757</v>
      </c>
      <c r="F2173" s="292" t="s">
        <v>19419</v>
      </c>
      <c r="G2173" s="292" t="s">
        <v>18162</v>
      </c>
      <c r="H2173" s="293" t="s">
        <v>14828</v>
      </c>
      <c r="I2173" s="291">
        <v>6.1536963683934998</v>
      </c>
      <c r="J2173" s="292">
        <v>4.3</v>
      </c>
      <c r="K2173" s="292">
        <v>3.1</v>
      </c>
      <c r="L2173" s="292">
        <v>0</v>
      </c>
      <c r="M2173" s="293">
        <v>0</v>
      </c>
      <c r="O2173" s="5"/>
      <c r="P2173" s="5"/>
      <c r="Q2173" s="5"/>
      <c r="R2173" s="5"/>
      <c r="S2173" s="5"/>
      <c r="T2173" s="5"/>
    </row>
    <row r="2174" spans="1:20" s="70" customFormat="1" x14ac:dyDescent="0.2">
      <c r="A2174" s="315" t="s">
        <v>1311</v>
      </c>
      <c r="B2174" s="292" t="s">
        <v>17078</v>
      </c>
      <c r="C2174" s="316" t="s">
        <v>14333</v>
      </c>
      <c r="D2174" s="292">
        <v>56019</v>
      </c>
      <c r="E2174" s="292" t="s">
        <v>14757</v>
      </c>
      <c r="F2174" s="292" t="s">
        <v>19419</v>
      </c>
      <c r="G2174" s="292" t="s">
        <v>18162</v>
      </c>
      <c r="H2174" s="293" t="s">
        <v>14828</v>
      </c>
      <c r="I2174" s="291">
        <v>6.1536963683934998</v>
      </c>
      <c r="J2174" s="292">
        <v>4.3</v>
      </c>
      <c r="K2174" s="292">
        <v>3.1</v>
      </c>
      <c r="L2174" s="292">
        <v>0</v>
      </c>
      <c r="M2174" s="293">
        <v>0</v>
      </c>
      <c r="O2174" s="5"/>
      <c r="P2174" s="5"/>
      <c r="Q2174" s="5"/>
      <c r="R2174" s="5"/>
      <c r="S2174" s="5"/>
      <c r="T2174" s="5"/>
    </row>
    <row r="2175" spans="1:20" s="70" customFormat="1" x14ac:dyDescent="0.2">
      <c r="A2175" s="315" t="s">
        <v>1311</v>
      </c>
      <c r="B2175" s="292" t="s">
        <v>17078</v>
      </c>
      <c r="C2175" s="316" t="s">
        <v>14333</v>
      </c>
      <c r="D2175" s="292">
        <v>56019</v>
      </c>
      <c r="E2175" s="292" t="s">
        <v>14757</v>
      </c>
      <c r="F2175" s="292" t="s">
        <v>19419</v>
      </c>
      <c r="G2175" s="292" t="s">
        <v>18162</v>
      </c>
      <c r="H2175" s="293" t="s">
        <v>14828</v>
      </c>
      <c r="I2175" s="291">
        <v>6.1536963683934998</v>
      </c>
      <c r="J2175" s="292">
        <v>4.3</v>
      </c>
      <c r="K2175" s="292">
        <v>3.1</v>
      </c>
      <c r="L2175" s="292">
        <v>0</v>
      </c>
      <c r="M2175" s="293">
        <v>0</v>
      </c>
      <c r="O2175" s="5"/>
      <c r="P2175" s="5"/>
      <c r="Q2175" s="5"/>
      <c r="R2175" s="5"/>
      <c r="S2175" s="5"/>
      <c r="T2175" s="5"/>
    </row>
    <row r="2176" spans="1:20" s="70" customFormat="1" x14ac:dyDescent="0.2">
      <c r="A2176" s="315" t="s">
        <v>1311</v>
      </c>
      <c r="B2176" s="292" t="s">
        <v>17078</v>
      </c>
      <c r="C2176" s="316" t="s">
        <v>14333</v>
      </c>
      <c r="D2176" s="292">
        <v>56019</v>
      </c>
      <c r="E2176" s="292" t="s">
        <v>14757</v>
      </c>
      <c r="F2176" s="292" t="s">
        <v>19419</v>
      </c>
      <c r="G2176" s="292" t="s">
        <v>18162</v>
      </c>
      <c r="H2176" s="293" t="s">
        <v>14828</v>
      </c>
      <c r="I2176" s="291">
        <v>6.1536963683934998</v>
      </c>
      <c r="J2176" s="292">
        <v>4.3</v>
      </c>
      <c r="K2176" s="292">
        <v>3.1</v>
      </c>
      <c r="L2176" s="292">
        <v>0</v>
      </c>
      <c r="M2176" s="293">
        <v>0</v>
      </c>
      <c r="O2176" s="5"/>
      <c r="P2176" s="5"/>
      <c r="Q2176" s="5"/>
      <c r="R2176" s="5"/>
      <c r="S2176" s="5"/>
      <c r="T2176" s="5"/>
    </row>
    <row r="2177" spans="1:20" s="70" customFormat="1" x14ac:dyDescent="0.2">
      <c r="A2177" s="315" t="s">
        <v>1311</v>
      </c>
      <c r="B2177" s="292" t="s">
        <v>17078</v>
      </c>
      <c r="C2177" s="316" t="s">
        <v>14333</v>
      </c>
      <c r="D2177" s="292">
        <v>56019</v>
      </c>
      <c r="E2177" s="292" t="s">
        <v>14757</v>
      </c>
      <c r="F2177" s="292" t="s">
        <v>19419</v>
      </c>
      <c r="G2177" s="292" t="s">
        <v>18162</v>
      </c>
      <c r="H2177" s="293" t="s">
        <v>14828</v>
      </c>
      <c r="I2177" s="291">
        <v>6.1536963683934998</v>
      </c>
      <c r="J2177" s="292">
        <v>4.3</v>
      </c>
      <c r="K2177" s="292">
        <v>3.1</v>
      </c>
      <c r="L2177" s="292">
        <v>0</v>
      </c>
      <c r="M2177" s="293">
        <v>0</v>
      </c>
      <c r="O2177" s="5"/>
      <c r="P2177" s="5"/>
      <c r="Q2177" s="5"/>
      <c r="R2177" s="5"/>
      <c r="S2177" s="5"/>
      <c r="T2177" s="5"/>
    </row>
    <row r="2178" spans="1:20" s="70" customFormat="1" x14ac:dyDescent="0.2">
      <c r="A2178" s="315" t="s">
        <v>1311</v>
      </c>
      <c r="B2178" s="292" t="s">
        <v>17078</v>
      </c>
      <c r="C2178" s="316" t="s">
        <v>14333</v>
      </c>
      <c r="D2178" s="292">
        <v>56019</v>
      </c>
      <c r="E2178" s="292" t="s">
        <v>14757</v>
      </c>
      <c r="F2178" s="292" t="s">
        <v>19419</v>
      </c>
      <c r="G2178" s="292" t="s">
        <v>18162</v>
      </c>
      <c r="H2178" s="293" t="s">
        <v>14828</v>
      </c>
      <c r="I2178" s="291">
        <v>6.1536963683934998</v>
      </c>
      <c r="J2178" s="292">
        <v>4.3</v>
      </c>
      <c r="K2178" s="292">
        <v>3.1</v>
      </c>
      <c r="L2178" s="292">
        <v>0</v>
      </c>
      <c r="M2178" s="293">
        <v>0</v>
      </c>
      <c r="O2178" s="5"/>
      <c r="P2178" s="5"/>
      <c r="Q2178" s="5"/>
      <c r="R2178" s="5"/>
      <c r="S2178" s="5"/>
      <c r="T2178" s="5"/>
    </row>
    <row r="2179" spans="1:20" s="70" customFormat="1" x14ac:dyDescent="0.2">
      <c r="A2179" s="315" t="s">
        <v>1311</v>
      </c>
      <c r="B2179" s="292" t="s">
        <v>17078</v>
      </c>
      <c r="C2179" s="316" t="s">
        <v>14333</v>
      </c>
      <c r="D2179" s="292">
        <v>56019</v>
      </c>
      <c r="E2179" s="292" t="s">
        <v>14757</v>
      </c>
      <c r="F2179" s="292" t="s">
        <v>19421</v>
      </c>
      <c r="G2179" s="292" t="s">
        <v>19422</v>
      </c>
      <c r="H2179" s="293" t="s">
        <v>14828</v>
      </c>
      <c r="I2179" s="291">
        <v>19.399999999999999</v>
      </c>
      <c r="J2179" s="292">
        <v>12.9</v>
      </c>
      <c r="K2179" s="292">
        <v>6.5</v>
      </c>
      <c r="L2179" s="292">
        <v>0</v>
      </c>
      <c r="M2179" s="293">
        <v>0</v>
      </c>
      <c r="O2179" s="5"/>
      <c r="P2179" s="5"/>
      <c r="Q2179" s="5"/>
      <c r="R2179" s="5"/>
      <c r="S2179" s="5"/>
      <c r="T2179" s="5"/>
    </row>
    <row r="2180" spans="1:20" s="70" customFormat="1" x14ac:dyDescent="0.2">
      <c r="A2180" s="315" t="s">
        <v>1311</v>
      </c>
      <c r="B2180" s="292" t="s">
        <v>17078</v>
      </c>
      <c r="C2180" s="316" t="s">
        <v>14333</v>
      </c>
      <c r="D2180" s="292">
        <v>56019</v>
      </c>
      <c r="E2180" s="292" t="s">
        <v>14757</v>
      </c>
      <c r="F2180" s="292" t="s">
        <v>19423</v>
      </c>
      <c r="G2180" s="292" t="s">
        <v>17382</v>
      </c>
      <c r="H2180" s="293" t="s">
        <v>14828</v>
      </c>
      <c r="I2180" s="291">
        <v>19.421190969327814</v>
      </c>
      <c r="J2180" s="292">
        <v>12.9</v>
      </c>
      <c r="K2180" s="292">
        <v>6.5</v>
      </c>
      <c r="L2180" s="292">
        <v>0</v>
      </c>
      <c r="M2180" s="293">
        <v>0</v>
      </c>
      <c r="O2180" s="5"/>
      <c r="P2180" s="5"/>
      <c r="Q2180" s="5"/>
      <c r="R2180" s="5"/>
      <c r="S2180" s="5"/>
      <c r="T2180" s="5"/>
    </row>
    <row r="2181" spans="1:20" s="70" customFormat="1" x14ac:dyDescent="0.2">
      <c r="A2181" s="315" t="s">
        <v>1311</v>
      </c>
      <c r="B2181" s="292" t="s">
        <v>17078</v>
      </c>
      <c r="C2181" s="316" t="s">
        <v>14333</v>
      </c>
      <c r="D2181" s="292">
        <v>56019</v>
      </c>
      <c r="E2181" s="292" t="s">
        <v>14757</v>
      </c>
      <c r="F2181" s="292" t="s">
        <v>19423</v>
      </c>
      <c r="G2181" s="292" t="s">
        <v>17382</v>
      </c>
      <c r="H2181" s="293" t="s">
        <v>14828</v>
      </c>
      <c r="I2181" s="291">
        <v>19.421190969327814</v>
      </c>
      <c r="J2181" s="292">
        <v>12.9</v>
      </c>
      <c r="K2181" s="292">
        <v>6.5</v>
      </c>
      <c r="L2181" s="292">
        <v>0</v>
      </c>
      <c r="M2181" s="293">
        <v>0</v>
      </c>
      <c r="O2181" s="5"/>
      <c r="P2181" s="5"/>
      <c r="Q2181" s="5"/>
      <c r="R2181" s="5"/>
      <c r="S2181" s="5"/>
      <c r="T2181" s="5"/>
    </row>
    <row r="2182" spans="1:20" s="70" customFormat="1" x14ac:dyDescent="0.2">
      <c r="A2182" s="315" t="s">
        <v>1311</v>
      </c>
      <c r="B2182" s="292" t="s">
        <v>17078</v>
      </c>
      <c r="C2182" s="316" t="s">
        <v>14333</v>
      </c>
      <c r="D2182" s="292">
        <v>56019</v>
      </c>
      <c r="E2182" s="292" t="s">
        <v>14757</v>
      </c>
      <c r="F2182" s="292" t="s">
        <v>19423</v>
      </c>
      <c r="G2182" s="292" t="s">
        <v>17382</v>
      </c>
      <c r="H2182" s="293" t="s">
        <v>14828</v>
      </c>
      <c r="I2182" s="291">
        <v>19.421190969327814</v>
      </c>
      <c r="J2182" s="292">
        <v>9.1</v>
      </c>
      <c r="K2182" s="292">
        <v>6.5</v>
      </c>
      <c r="L2182" s="292">
        <v>0</v>
      </c>
      <c r="M2182" s="293">
        <v>0</v>
      </c>
      <c r="O2182" s="5"/>
      <c r="P2182" s="5"/>
      <c r="Q2182" s="5"/>
      <c r="R2182" s="5"/>
      <c r="S2182" s="5"/>
      <c r="T2182" s="5"/>
    </row>
    <row r="2183" spans="1:20" s="70" customFormat="1" x14ac:dyDescent="0.2">
      <c r="A2183" s="315" t="s">
        <v>1311</v>
      </c>
      <c r="B2183" s="292" t="s">
        <v>17078</v>
      </c>
      <c r="C2183" s="316" t="s">
        <v>14333</v>
      </c>
      <c r="D2183" s="292">
        <v>56019</v>
      </c>
      <c r="E2183" s="292" t="s">
        <v>14757</v>
      </c>
      <c r="F2183" s="292" t="s">
        <v>19423</v>
      </c>
      <c r="G2183" s="292" t="s">
        <v>18162</v>
      </c>
      <c r="H2183" s="293" t="s">
        <v>14828</v>
      </c>
      <c r="I2183" s="291">
        <v>5.6632095464921512</v>
      </c>
      <c r="J2183" s="292">
        <v>4</v>
      </c>
      <c r="K2183" s="292">
        <v>2.8</v>
      </c>
      <c r="L2183" s="292">
        <v>0</v>
      </c>
      <c r="M2183" s="293">
        <v>0</v>
      </c>
      <c r="O2183" s="5"/>
      <c r="P2183" s="5"/>
      <c r="Q2183" s="5"/>
      <c r="R2183" s="5"/>
      <c r="S2183" s="5"/>
      <c r="T2183" s="5"/>
    </row>
    <row r="2184" spans="1:20" s="70" customFormat="1" x14ac:dyDescent="0.2">
      <c r="A2184" s="315" t="s">
        <v>1311</v>
      </c>
      <c r="B2184" s="292" t="s">
        <v>17078</v>
      </c>
      <c r="C2184" s="316" t="s">
        <v>14333</v>
      </c>
      <c r="D2184" s="292">
        <v>56019</v>
      </c>
      <c r="E2184" s="292" t="s">
        <v>14757</v>
      </c>
      <c r="F2184" s="292" t="s">
        <v>19423</v>
      </c>
      <c r="G2184" s="292" t="s">
        <v>18162</v>
      </c>
      <c r="H2184" s="293" t="s">
        <v>14828</v>
      </c>
      <c r="I2184" s="291">
        <v>5.6632095464921512</v>
      </c>
      <c r="J2184" s="292">
        <v>4</v>
      </c>
      <c r="K2184" s="292">
        <v>2.8</v>
      </c>
      <c r="L2184" s="292">
        <v>0</v>
      </c>
      <c r="M2184" s="293">
        <v>0</v>
      </c>
      <c r="O2184" s="5"/>
      <c r="P2184" s="5"/>
      <c r="Q2184" s="5"/>
      <c r="R2184" s="5"/>
      <c r="S2184" s="5"/>
      <c r="T2184" s="5"/>
    </row>
    <row r="2185" spans="1:20" s="70" customFormat="1" x14ac:dyDescent="0.2">
      <c r="A2185" s="315" t="s">
        <v>1311</v>
      </c>
      <c r="B2185" s="292" t="s">
        <v>17078</v>
      </c>
      <c r="C2185" s="316" t="s">
        <v>14333</v>
      </c>
      <c r="D2185" s="292">
        <v>56019</v>
      </c>
      <c r="E2185" s="292" t="s">
        <v>14757</v>
      </c>
      <c r="F2185" s="292" t="s">
        <v>19424</v>
      </c>
      <c r="G2185" s="292" t="s">
        <v>19425</v>
      </c>
      <c r="H2185" s="293" t="s">
        <v>14828</v>
      </c>
      <c r="I2185" s="291">
        <v>19.399999999999999</v>
      </c>
      <c r="J2185" s="292">
        <v>12.9</v>
      </c>
      <c r="K2185" s="292">
        <v>6.5</v>
      </c>
      <c r="L2185" s="292">
        <v>0</v>
      </c>
      <c r="M2185" s="293">
        <v>0</v>
      </c>
      <c r="O2185" s="5"/>
      <c r="P2185" s="5"/>
      <c r="Q2185" s="5"/>
      <c r="R2185" s="5"/>
      <c r="S2185" s="5"/>
      <c r="T2185" s="5"/>
    </row>
    <row r="2186" spans="1:20" s="70" customFormat="1" x14ac:dyDescent="0.2">
      <c r="A2186" s="315" t="s">
        <v>1311</v>
      </c>
      <c r="B2186" s="292" t="s">
        <v>17078</v>
      </c>
      <c r="C2186" s="316" t="s">
        <v>14333</v>
      </c>
      <c r="D2186" s="292">
        <v>56019</v>
      </c>
      <c r="E2186" s="292" t="s">
        <v>14757</v>
      </c>
      <c r="F2186" s="292" t="s">
        <v>19426</v>
      </c>
      <c r="G2186" s="292" t="s">
        <v>19427</v>
      </c>
      <c r="H2186" s="293" t="s">
        <v>14828</v>
      </c>
      <c r="I2186" s="291">
        <v>19.399999999999999</v>
      </c>
      <c r="J2186" s="292">
        <v>12.9</v>
      </c>
      <c r="K2186" s="292">
        <v>6.5</v>
      </c>
      <c r="L2186" s="292">
        <v>0</v>
      </c>
      <c r="M2186" s="293">
        <v>0</v>
      </c>
      <c r="O2186" s="5"/>
      <c r="P2186" s="5"/>
      <c r="Q2186" s="5"/>
      <c r="R2186" s="5"/>
      <c r="S2186" s="5"/>
      <c r="T2186" s="5"/>
    </row>
    <row r="2187" spans="1:20" s="70" customFormat="1" x14ac:dyDescent="0.2">
      <c r="A2187" s="315" t="s">
        <v>1311</v>
      </c>
      <c r="B2187" s="292" t="s">
        <v>17078</v>
      </c>
      <c r="C2187" s="316" t="s">
        <v>14333</v>
      </c>
      <c r="D2187" s="292">
        <v>56019</v>
      </c>
      <c r="E2187" s="292" t="s">
        <v>14757</v>
      </c>
      <c r="F2187" s="292" t="s">
        <v>19428</v>
      </c>
      <c r="G2187" s="292" t="s">
        <v>19429</v>
      </c>
      <c r="H2187" s="293" t="s">
        <v>14828</v>
      </c>
      <c r="I2187" s="291">
        <v>19.399999999999999</v>
      </c>
      <c r="J2187" s="292">
        <v>12.9</v>
      </c>
      <c r="K2187" s="292">
        <v>6.5</v>
      </c>
      <c r="L2187" s="292">
        <v>0</v>
      </c>
      <c r="M2187" s="293">
        <v>0</v>
      </c>
      <c r="O2187" s="5"/>
      <c r="P2187" s="5"/>
      <c r="Q2187" s="5"/>
      <c r="R2187" s="5"/>
      <c r="S2187" s="5"/>
      <c r="T2187" s="5"/>
    </row>
    <row r="2188" spans="1:20" s="70" customFormat="1" x14ac:dyDescent="0.2">
      <c r="A2188" s="315" t="s">
        <v>1311</v>
      </c>
      <c r="B2188" s="292" t="s">
        <v>17078</v>
      </c>
      <c r="C2188" s="316" t="s">
        <v>14333</v>
      </c>
      <c r="D2188" s="292">
        <v>56019</v>
      </c>
      <c r="E2188" s="292" t="s">
        <v>14757</v>
      </c>
      <c r="F2188" s="292" t="s">
        <v>19430</v>
      </c>
      <c r="G2188" s="292" t="s">
        <v>19431</v>
      </c>
      <c r="H2188" s="293" t="s">
        <v>14828</v>
      </c>
      <c r="I2188" s="291">
        <v>6.1</v>
      </c>
      <c r="J2188" s="292">
        <v>6.1</v>
      </c>
      <c r="K2188" s="292">
        <v>3.1</v>
      </c>
      <c r="L2188" s="292">
        <v>0</v>
      </c>
      <c r="M2188" s="293">
        <v>0</v>
      </c>
      <c r="O2188" s="5"/>
      <c r="P2188" s="5"/>
      <c r="Q2188" s="5"/>
      <c r="R2188" s="5"/>
      <c r="S2188" s="5"/>
      <c r="T2188" s="5"/>
    </row>
    <row r="2189" spans="1:20" s="70" customFormat="1" x14ac:dyDescent="0.2">
      <c r="A2189" s="315" t="s">
        <v>1311</v>
      </c>
      <c r="B2189" s="292" t="s">
        <v>17078</v>
      </c>
      <c r="C2189" s="316" t="s">
        <v>14333</v>
      </c>
      <c r="D2189" s="292">
        <v>56019</v>
      </c>
      <c r="E2189" s="292" t="s">
        <v>14757</v>
      </c>
      <c r="F2189" s="292" t="s">
        <v>19430</v>
      </c>
      <c r="G2189" s="292" t="s">
        <v>19432</v>
      </c>
      <c r="H2189" s="293" t="s">
        <v>14828</v>
      </c>
      <c r="I2189" s="291">
        <v>6.1</v>
      </c>
      <c r="J2189" s="292">
        <v>6.1</v>
      </c>
      <c r="K2189" s="292">
        <v>3.1</v>
      </c>
      <c r="L2189" s="292">
        <v>0</v>
      </c>
      <c r="M2189" s="293">
        <v>0</v>
      </c>
      <c r="O2189" s="5"/>
      <c r="P2189" s="5"/>
      <c r="Q2189" s="5"/>
      <c r="R2189" s="5"/>
      <c r="S2189" s="5"/>
      <c r="T2189" s="5"/>
    </row>
    <row r="2190" spans="1:20" s="70" customFormat="1" x14ac:dyDescent="0.2">
      <c r="A2190" s="315" t="s">
        <v>1311</v>
      </c>
      <c r="B2190" s="292" t="s">
        <v>17078</v>
      </c>
      <c r="C2190" s="316" t="s">
        <v>14333</v>
      </c>
      <c r="D2190" s="292">
        <v>56019</v>
      </c>
      <c r="E2190" s="292" t="s">
        <v>14757</v>
      </c>
      <c r="F2190" s="292" t="s">
        <v>19430</v>
      </c>
      <c r="G2190" s="292" t="s">
        <v>19433</v>
      </c>
      <c r="H2190" s="293" t="s">
        <v>14828</v>
      </c>
      <c r="I2190" s="291">
        <v>6.1</v>
      </c>
      <c r="J2190" s="292">
        <v>6.1</v>
      </c>
      <c r="K2190" s="292">
        <v>3.1</v>
      </c>
      <c r="L2190" s="292">
        <v>0</v>
      </c>
      <c r="M2190" s="293">
        <v>0</v>
      </c>
      <c r="O2190" s="5"/>
      <c r="P2190" s="5"/>
      <c r="Q2190" s="5"/>
      <c r="R2190" s="5"/>
      <c r="S2190" s="5"/>
      <c r="T2190" s="5"/>
    </row>
    <row r="2191" spans="1:20" s="70" customFormat="1" x14ac:dyDescent="0.2">
      <c r="A2191" s="315" t="s">
        <v>1311</v>
      </c>
      <c r="B2191" s="292" t="s">
        <v>17078</v>
      </c>
      <c r="C2191" s="316" t="s">
        <v>14333</v>
      </c>
      <c r="D2191" s="292">
        <v>56019</v>
      </c>
      <c r="E2191" s="292" t="s">
        <v>14757</v>
      </c>
      <c r="F2191" s="292" t="s">
        <v>19430</v>
      </c>
      <c r="G2191" s="292" t="s">
        <v>19434</v>
      </c>
      <c r="H2191" s="293" t="s">
        <v>14828</v>
      </c>
      <c r="I2191" s="291">
        <v>6.1</v>
      </c>
      <c r="J2191" s="292">
        <v>6.1</v>
      </c>
      <c r="K2191" s="292">
        <v>3.1</v>
      </c>
      <c r="L2191" s="292">
        <v>0</v>
      </c>
      <c r="M2191" s="293">
        <v>0</v>
      </c>
      <c r="O2191" s="5"/>
      <c r="P2191" s="5"/>
      <c r="Q2191" s="5"/>
      <c r="R2191" s="5"/>
      <c r="S2191" s="5"/>
      <c r="T2191" s="5"/>
    </row>
    <row r="2192" spans="1:20" s="70" customFormat="1" x14ac:dyDescent="0.2">
      <c r="A2192" s="315" t="s">
        <v>1311</v>
      </c>
      <c r="B2192" s="292" t="s">
        <v>17078</v>
      </c>
      <c r="C2192" s="316" t="s">
        <v>14333</v>
      </c>
      <c r="D2192" s="292">
        <v>56019</v>
      </c>
      <c r="E2192" s="292" t="s">
        <v>14757</v>
      </c>
      <c r="F2192" s="292" t="s">
        <v>19435</v>
      </c>
      <c r="G2192" s="292" t="s">
        <v>17382</v>
      </c>
      <c r="H2192" s="293" t="s">
        <v>14828</v>
      </c>
      <c r="I2192" s="291">
        <v>19.410755079500127</v>
      </c>
      <c r="J2192" s="292">
        <v>9.1</v>
      </c>
      <c r="K2192" s="292">
        <v>6.5</v>
      </c>
      <c r="L2192" s="292">
        <v>0</v>
      </c>
      <c r="M2192" s="293">
        <v>0</v>
      </c>
      <c r="O2192" s="5"/>
      <c r="P2192" s="5"/>
      <c r="Q2192" s="5"/>
      <c r="R2192" s="5"/>
      <c r="S2192" s="5"/>
      <c r="T2192" s="5"/>
    </row>
    <row r="2193" spans="1:20" s="70" customFormat="1" x14ac:dyDescent="0.2">
      <c r="A2193" s="315" t="s">
        <v>1311</v>
      </c>
      <c r="B2193" s="292" t="s">
        <v>17078</v>
      </c>
      <c r="C2193" s="316" t="s">
        <v>14333</v>
      </c>
      <c r="D2193" s="292">
        <v>56019</v>
      </c>
      <c r="E2193" s="292" t="s">
        <v>11875</v>
      </c>
      <c r="F2193" s="292" t="s">
        <v>19436</v>
      </c>
      <c r="G2193" s="292" t="s">
        <v>19437</v>
      </c>
      <c r="H2193" s="293" t="s">
        <v>15164</v>
      </c>
      <c r="I2193" s="291">
        <v>0.5</v>
      </c>
      <c r="J2193" s="292">
        <v>0</v>
      </c>
      <c r="K2193" s="292">
        <v>0.4</v>
      </c>
      <c r="L2193" s="292">
        <v>0</v>
      </c>
      <c r="M2193" s="293">
        <v>0</v>
      </c>
      <c r="O2193" s="5"/>
      <c r="P2193" s="5"/>
      <c r="Q2193" s="5"/>
      <c r="R2193" s="5"/>
      <c r="S2193" s="5"/>
      <c r="T2193" s="5"/>
    </row>
    <row r="2194" spans="1:20" s="70" customFormat="1" x14ac:dyDescent="0.2">
      <c r="A2194" s="315" t="s">
        <v>1311</v>
      </c>
      <c r="B2194" s="292" t="s">
        <v>17078</v>
      </c>
      <c r="C2194" s="316" t="s">
        <v>14333</v>
      </c>
      <c r="D2194" s="292">
        <v>56019</v>
      </c>
      <c r="E2194" s="292" t="s">
        <v>15947</v>
      </c>
      <c r="F2194" s="292" t="s">
        <v>19438</v>
      </c>
      <c r="G2194" s="292" t="s">
        <v>19439</v>
      </c>
      <c r="H2194" s="293" t="s">
        <v>14828</v>
      </c>
      <c r="I2194" s="291">
        <v>42</v>
      </c>
      <c r="J2194" s="292">
        <v>1</v>
      </c>
      <c r="K2194" s="292">
        <v>30</v>
      </c>
      <c r="L2194" s="292">
        <v>0</v>
      </c>
      <c r="M2194" s="293">
        <v>0</v>
      </c>
      <c r="O2194" s="5"/>
      <c r="P2194" s="5"/>
      <c r="Q2194" s="5"/>
      <c r="R2194" s="5"/>
      <c r="S2194" s="5"/>
      <c r="T2194" s="5"/>
    </row>
    <row r="2195" spans="1:20" s="70" customFormat="1" x14ac:dyDescent="0.2">
      <c r="A2195" s="315" t="s">
        <v>1311</v>
      </c>
      <c r="B2195" s="292" t="s">
        <v>17078</v>
      </c>
      <c r="C2195" s="316" t="s">
        <v>14333</v>
      </c>
      <c r="D2195" s="292">
        <v>56019</v>
      </c>
      <c r="E2195" s="292" t="s">
        <v>15947</v>
      </c>
      <c r="F2195" s="292" t="s">
        <v>19438</v>
      </c>
      <c r="G2195" s="292" t="s">
        <v>19439</v>
      </c>
      <c r="H2195" s="293" t="s">
        <v>14828</v>
      </c>
      <c r="I2195" s="291">
        <v>42</v>
      </c>
      <c r="J2195" s="292">
        <v>1</v>
      </c>
      <c r="K2195" s="292">
        <v>30</v>
      </c>
      <c r="L2195" s="292">
        <v>0</v>
      </c>
      <c r="M2195" s="293">
        <v>0</v>
      </c>
      <c r="O2195" s="5"/>
      <c r="P2195" s="5"/>
      <c r="Q2195" s="5"/>
      <c r="R2195" s="5"/>
      <c r="S2195" s="5"/>
      <c r="T2195" s="5"/>
    </row>
    <row r="2196" spans="1:20" s="70" customFormat="1" x14ac:dyDescent="0.2">
      <c r="A2196" s="315" t="s">
        <v>1311</v>
      </c>
      <c r="B2196" s="292" t="s">
        <v>17078</v>
      </c>
      <c r="C2196" s="316" t="s">
        <v>14333</v>
      </c>
      <c r="D2196" s="292">
        <v>56019</v>
      </c>
      <c r="E2196" s="292" t="s">
        <v>14755</v>
      </c>
      <c r="F2196" s="292" t="s">
        <v>19438</v>
      </c>
      <c r="G2196" s="292" t="s">
        <v>19440</v>
      </c>
      <c r="H2196" s="293" t="s">
        <v>14828</v>
      </c>
      <c r="I2196" s="291">
        <v>14</v>
      </c>
      <c r="J2196" s="292">
        <v>7</v>
      </c>
      <c r="K2196" s="292">
        <v>36</v>
      </c>
      <c r="L2196" s="292">
        <v>0</v>
      </c>
      <c r="M2196" s="293">
        <v>0</v>
      </c>
      <c r="O2196" s="5"/>
      <c r="P2196" s="5"/>
      <c r="Q2196" s="5"/>
      <c r="R2196" s="5"/>
      <c r="S2196" s="5"/>
      <c r="T2196" s="5"/>
    </row>
    <row r="2197" spans="1:20" s="70" customFormat="1" x14ac:dyDescent="0.2">
      <c r="A2197" s="315" t="s">
        <v>1311</v>
      </c>
      <c r="B2197" s="292" t="s">
        <v>17078</v>
      </c>
      <c r="C2197" s="316" t="s">
        <v>14333</v>
      </c>
      <c r="D2197" s="292">
        <v>56019</v>
      </c>
      <c r="E2197" s="292" t="s">
        <v>14323</v>
      </c>
      <c r="F2197" s="292" t="s">
        <v>19438</v>
      </c>
      <c r="G2197" s="292" t="s">
        <v>19420</v>
      </c>
      <c r="H2197" s="293" t="s">
        <v>14817</v>
      </c>
      <c r="I2197" s="291">
        <v>0.04</v>
      </c>
      <c r="J2197" s="292">
        <v>0</v>
      </c>
      <c r="K2197" s="292">
        <v>0.01</v>
      </c>
      <c r="L2197" s="292">
        <v>0</v>
      </c>
      <c r="M2197" s="293">
        <v>0</v>
      </c>
      <c r="O2197" s="5"/>
      <c r="P2197" s="5"/>
      <c r="Q2197" s="5"/>
      <c r="R2197" s="5"/>
      <c r="S2197" s="5"/>
      <c r="T2197" s="5"/>
    </row>
    <row r="2198" spans="1:20" s="70" customFormat="1" x14ac:dyDescent="0.2">
      <c r="A2198" s="315" t="s">
        <v>1311</v>
      </c>
      <c r="B2198" s="292" t="s">
        <v>17078</v>
      </c>
      <c r="C2198" s="316" t="s">
        <v>14333</v>
      </c>
      <c r="D2198" s="292">
        <v>56019</v>
      </c>
      <c r="E2198" s="292" t="s">
        <v>14323</v>
      </c>
      <c r="F2198" s="292" t="s">
        <v>19438</v>
      </c>
      <c r="G2198" s="292" t="s">
        <v>19441</v>
      </c>
      <c r="H2198" s="293" t="s">
        <v>14817</v>
      </c>
      <c r="I2198" s="291">
        <v>0</v>
      </c>
      <c r="J2198" s="292">
        <v>3.3</v>
      </c>
      <c r="K2198" s="292">
        <v>0</v>
      </c>
      <c r="L2198" s="292">
        <v>0</v>
      </c>
      <c r="M2198" s="293">
        <v>0</v>
      </c>
      <c r="O2198" s="5"/>
      <c r="P2198" s="5"/>
      <c r="Q2198" s="5"/>
      <c r="R2198" s="5"/>
      <c r="S2198" s="5"/>
      <c r="T2198" s="5"/>
    </row>
    <row r="2199" spans="1:20" s="70" customFormat="1" x14ac:dyDescent="0.2">
      <c r="A2199" s="315" t="s">
        <v>1311</v>
      </c>
      <c r="B2199" s="292" t="s">
        <v>17078</v>
      </c>
      <c r="C2199" s="316" t="s">
        <v>14333</v>
      </c>
      <c r="D2199" s="292">
        <v>56019</v>
      </c>
      <c r="E2199" s="292" t="s">
        <v>14323</v>
      </c>
      <c r="F2199" s="292" t="s">
        <v>19438</v>
      </c>
      <c r="G2199" s="292" t="s">
        <v>19442</v>
      </c>
      <c r="H2199" s="293" t="s">
        <v>14817</v>
      </c>
      <c r="I2199" s="291">
        <v>0.21</v>
      </c>
      <c r="J2199" s="292">
        <v>0.01</v>
      </c>
      <c r="K2199" s="292">
        <v>0.04</v>
      </c>
      <c r="L2199" s="292">
        <v>0</v>
      </c>
      <c r="M2199" s="293">
        <v>0</v>
      </c>
      <c r="O2199" s="5"/>
      <c r="P2199" s="5"/>
      <c r="Q2199" s="5"/>
      <c r="R2199" s="5"/>
      <c r="S2199" s="5"/>
      <c r="T2199" s="5"/>
    </row>
    <row r="2200" spans="1:20" s="70" customFormat="1" x14ac:dyDescent="0.2">
      <c r="A2200" s="315" t="s">
        <v>1311</v>
      </c>
      <c r="B2200" s="292" t="s">
        <v>17078</v>
      </c>
      <c r="C2200" s="316" t="s">
        <v>14333</v>
      </c>
      <c r="D2200" s="292">
        <v>56019</v>
      </c>
      <c r="E2200" s="292" t="s">
        <v>14757</v>
      </c>
      <c r="F2200" s="292" t="s">
        <v>19443</v>
      </c>
      <c r="G2200" s="292" t="s">
        <v>19444</v>
      </c>
      <c r="H2200" s="293" t="s">
        <v>14828</v>
      </c>
      <c r="I2200" s="291">
        <v>14.3</v>
      </c>
      <c r="J2200" s="292">
        <v>14.3</v>
      </c>
      <c r="K2200" s="292">
        <v>7.1</v>
      </c>
      <c r="L2200" s="292">
        <v>0</v>
      </c>
      <c r="M2200" s="293">
        <v>0</v>
      </c>
      <c r="O2200" s="5"/>
      <c r="P2200" s="5"/>
      <c r="Q2200" s="5"/>
      <c r="R2200" s="5"/>
      <c r="S2200" s="5"/>
      <c r="T2200" s="5"/>
    </row>
    <row r="2201" spans="1:20" s="70" customFormat="1" x14ac:dyDescent="0.2">
      <c r="A2201" s="315" t="s">
        <v>1311</v>
      </c>
      <c r="B2201" s="292" t="s">
        <v>17078</v>
      </c>
      <c r="C2201" s="316" t="s">
        <v>14330</v>
      </c>
      <c r="D2201" s="292">
        <v>56005</v>
      </c>
      <c r="E2201" s="292">
        <v>20200200</v>
      </c>
      <c r="F2201" s="292" t="s">
        <v>19445</v>
      </c>
      <c r="G2201" s="292" t="s">
        <v>19446</v>
      </c>
      <c r="H2201" s="293" t="s">
        <v>14828</v>
      </c>
      <c r="I2201" s="291">
        <v>25.650392708131402</v>
      </c>
      <c r="J2201" s="292">
        <v>5.3010811596804901</v>
      </c>
      <c r="K2201" s="292">
        <v>6.4980994860599557</v>
      </c>
      <c r="L2201" s="292">
        <v>3.4200523610841874E-2</v>
      </c>
      <c r="M2201" s="293">
        <v>0.51300785416262806</v>
      </c>
      <c r="O2201" s="5"/>
      <c r="P2201" s="5"/>
      <c r="Q2201" s="5"/>
      <c r="R2201" s="5"/>
      <c r="S2201" s="5"/>
      <c r="T2201" s="5"/>
    </row>
    <row r="2202" spans="1:20" s="70" customFormat="1" x14ac:dyDescent="0.2">
      <c r="A2202" s="315" t="s">
        <v>1311</v>
      </c>
      <c r="B2202" s="292" t="s">
        <v>17078</v>
      </c>
      <c r="C2202" s="316" t="s">
        <v>14330</v>
      </c>
      <c r="D2202" s="292">
        <v>56005</v>
      </c>
      <c r="E2202" s="292">
        <v>20200200</v>
      </c>
      <c r="F2202" s="292" t="s">
        <v>19445</v>
      </c>
      <c r="G2202" s="292" t="s">
        <v>19446</v>
      </c>
      <c r="H2202" s="293" t="s">
        <v>14828</v>
      </c>
      <c r="I2202" s="291">
        <v>25.650392708131402</v>
      </c>
      <c r="J2202" s="292">
        <v>5.3010811596804901</v>
      </c>
      <c r="K2202" s="292">
        <v>6.4980994860599557</v>
      </c>
      <c r="L2202" s="292">
        <v>3.4200523610841874E-2</v>
      </c>
      <c r="M2202" s="293">
        <v>0.51300785416262806</v>
      </c>
      <c r="O2202" s="5"/>
      <c r="P2202" s="5"/>
      <c r="Q2202" s="5"/>
      <c r="R2202" s="5"/>
      <c r="S2202" s="5"/>
      <c r="T2202" s="5"/>
    </row>
    <row r="2203" spans="1:20" s="70" customFormat="1" x14ac:dyDescent="0.2">
      <c r="A2203" s="315" t="s">
        <v>1311</v>
      </c>
      <c r="B2203" s="292" t="s">
        <v>17078</v>
      </c>
      <c r="C2203" s="316" t="s">
        <v>14330</v>
      </c>
      <c r="D2203" s="292">
        <v>56005</v>
      </c>
      <c r="E2203" s="292">
        <v>20200200</v>
      </c>
      <c r="F2203" s="292" t="s">
        <v>19445</v>
      </c>
      <c r="G2203" s="292" t="s">
        <v>19446</v>
      </c>
      <c r="H2203" s="293" t="s">
        <v>14828</v>
      </c>
      <c r="I2203" s="291">
        <v>25.650392708131402</v>
      </c>
      <c r="J2203" s="292">
        <v>5.3010811596804901</v>
      </c>
      <c r="K2203" s="292">
        <v>6.4980994860599557</v>
      </c>
      <c r="L2203" s="292">
        <v>3.4200523610841874E-2</v>
      </c>
      <c r="M2203" s="293">
        <v>0.51300785416262806</v>
      </c>
      <c r="O2203" s="5"/>
      <c r="P2203" s="5"/>
      <c r="Q2203" s="5"/>
      <c r="R2203" s="5"/>
      <c r="S2203" s="5"/>
      <c r="T2203" s="5"/>
    </row>
    <row r="2204" spans="1:20" s="70" customFormat="1" x14ac:dyDescent="0.2">
      <c r="A2204" s="315" t="s">
        <v>1311</v>
      </c>
      <c r="B2204" s="292" t="s">
        <v>17078</v>
      </c>
      <c r="C2204" s="316" t="s">
        <v>14330</v>
      </c>
      <c r="D2204" s="292">
        <v>56005</v>
      </c>
      <c r="E2204" s="292">
        <v>20200200</v>
      </c>
      <c r="F2204" s="292" t="s">
        <v>19447</v>
      </c>
      <c r="G2204" s="292" t="s">
        <v>19446</v>
      </c>
      <c r="H2204" s="293" t="s">
        <v>14828</v>
      </c>
      <c r="I2204" s="291">
        <v>25.650392708131402</v>
      </c>
      <c r="J2204" s="292">
        <v>5.3010811596804901</v>
      </c>
      <c r="K2204" s="292">
        <v>6.4980994860599557</v>
      </c>
      <c r="L2204" s="292">
        <v>3.4200523610841874E-2</v>
      </c>
      <c r="M2204" s="293">
        <v>0.51300785416262806</v>
      </c>
      <c r="O2204" s="5"/>
      <c r="P2204" s="5"/>
      <c r="Q2204" s="5"/>
      <c r="R2204" s="5"/>
      <c r="S2204" s="5"/>
      <c r="T2204" s="5"/>
    </row>
    <row r="2205" spans="1:20" s="70" customFormat="1" x14ac:dyDescent="0.2">
      <c r="A2205" s="315" t="s">
        <v>1311</v>
      </c>
      <c r="B2205" s="292" t="s">
        <v>17078</v>
      </c>
      <c r="C2205" s="316" t="s">
        <v>14330</v>
      </c>
      <c r="D2205" s="292">
        <v>56005</v>
      </c>
      <c r="E2205" s="292">
        <v>20200200</v>
      </c>
      <c r="F2205" s="292" t="s">
        <v>19447</v>
      </c>
      <c r="G2205" s="292" t="s">
        <v>19446</v>
      </c>
      <c r="H2205" s="293" t="s">
        <v>14828</v>
      </c>
      <c r="I2205" s="291">
        <v>25.650392708131402</v>
      </c>
      <c r="J2205" s="292">
        <v>5.3010811596804901</v>
      </c>
      <c r="K2205" s="292">
        <v>6.4980994860599557</v>
      </c>
      <c r="L2205" s="292">
        <v>3.4200523610841874E-2</v>
      </c>
      <c r="M2205" s="293">
        <v>0.51300785416262806</v>
      </c>
      <c r="O2205" s="5"/>
      <c r="P2205" s="5"/>
      <c r="Q2205" s="5"/>
      <c r="R2205" s="5"/>
      <c r="S2205" s="5"/>
      <c r="T2205" s="5"/>
    </row>
    <row r="2206" spans="1:20" s="70" customFormat="1" x14ac:dyDescent="0.2">
      <c r="A2206" s="315" t="s">
        <v>1311</v>
      </c>
      <c r="B2206" s="292" t="s">
        <v>17078</v>
      </c>
      <c r="C2206" s="316" t="s">
        <v>14330</v>
      </c>
      <c r="D2206" s="292">
        <v>56005</v>
      </c>
      <c r="E2206" s="292">
        <v>20200200</v>
      </c>
      <c r="F2206" s="292" t="s">
        <v>19448</v>
      </c>
      <c r="G2206" s="292" t="s">
        <v>19446</v>
      </c>
      <c r="H2206" s="293" t="s">
        <v>14828</v>
      </c>
      <c r="I2206" s="291">
        <v>2.7806512674901875</v>
      </c>
      <c r="J2206" s="292">
        <v>9.9627612257669806E-2</v>
      </c>
      <c r="K2206" s="292">
        <v>2.3345574812618151</v>
      </c>
      <c r="L2206" s="292">
        <v>2.9739585748558154E-3</v>
      </c>
      <c r="M2206" s="293">
        <v>4.4609378622837224E-2</v>
      </c>
      <c r="O2206" s="5"/>
      <c r="P2206" s="5"/>
      <c r="Q2206" s="5"/>
      <c r="R2206" s="5"/>
      <c r="S2206" s="5"/>
      <c r="T2206" s="5"/>
    </row>
    <row r="2207" spans="1:20" s="70" customFormat="1" x14ac:dyDescent="0.2">
      <c r="A2207" s="315" t="s">
        <v>1311</v>
      </c>
      <c r="B2207" s="292" t="s">
        <v>17078</v>
      </c>
      <c r="C2207" s="316" t="s">
        <v>14330</v>
      </c>
      <c r="D2207" s="292">
        <v>56005</v>
      </c>
      <c r="E2207" s="292" t="s">
        <v>17061</v>
      </c>
      <c r="F2207" s="292" t="s">
        <v>19445</v>
      </c>
      <c r="G2207" s="292" t="s">
        <v>19449</v>
      </c>
      <c r="H2207" s="293" t="s">
        <v>14817</v>
      </c>
      <c r="I2207" s="291">
        <v>0.59041824647872798</v>
      </c>
      <c r="J2207" s="292">
        <v>3.2473003556330038E-2</v>
      </c>
      <c r="K2207" s="292">
        <v>0.49595132704213152</v>
      </c>
      <c r="L2207" s="292">
        <v>3.5425094788723677E-3</v>
      </c>
      <c r="M2207" s="293">
        <v>4.4871786732383324E-2</v>
      </c>
      <c r="O2207" s="5"/>
      <c r="P2207" s="5"/>
      <c r="Q2207" s="5"/>
      <c r="R2207" s="5"/>
      <c r="S2207" s="5"/>
      <c r="T2207" s="5"/>
    </row>
    <row r="2208" spans="1:20" s="70" customFormat="1" x14ac:dyDescent="0.2">
      <c r="A2208" s="315" t="s">
        <v>1311</v>
      </c>
      <c r="B2208" s="292" t="s">
        <v>17078</v>
      </c>
      <c r="C2208" s="316" t="s">
        <v>14330</v>
      </c>
      <c r="D2208" s="292">
        <v>56005</v>
      </c>
      <c r="E2208" s="292" t="s">
        <v>17061</v>
      </c>
      <c r="F2208" s="292" t="s">
        <v>19445</v>
      </c>
      <c r="G2208" s="292" t="s">
        <v>19449</v>
      </c>
      <c r="H2208" s="293" t="s">
        <v>14817</v>
      </c>
      <c r="I2208" s="291">
        <v>0.59041824647872798</v>
      </c>
      <c r="J2208" s="292">
        <v>3.2473003556330038E-2</v>
      </c>
      <c r="K2208" s="292">
        <v>0.49595132704213152</v>
      </c>
      <c r="L2208" s="292">
        <v>3.5425094788723677E-3</v>
      </c>
      <c r="M2208" s="293">
        <v>4.4871786732383324E-2</v>
      </c>
      <c r="O2208" s="5"/>
      <c r="P2208" s="5"/>
      <c r="Q2208" s="5"/>
      <c r="R2208" s="5"/>
      <c r="S2208" s="5"/>
      <c r="T2208" s="5"/>
    </row>
    <row r="2209" spans="1:20" s="70" customFormat="1" x14ac:dyDescent="0.2">
      <c r="A2209" s="315" t="s">
        <v>1311</v>
      </c>
      <c r="B2209" s="292" t="s">
        <v>17078</v>
      </c>
      <c r="C2209" s="316" t="s">
        <v>14330</v>
      </c>
      <c r="D2209" s="292">
        <v>56005</v>
      </c>
      <c r="E2209" s="292" t="s">
        <v>17061</v>
      </c>
      <c r="F2209" s="292" t="s">
        <v>19450</v>
      </c>
      <c r="G2209" s="292" t="s">
        <v>19449</v>
      </c>
      <c r="H2209" s="293" t="s">
        <v>14817</v>
      </c>
      <c r="I2209" s="291">
        <v>0.59041824647872798</v>
      </c>
      <c r="J2209" s="292">
        <v>3.2473003556330038E-2</v>
      </c>
      <c r="K2209" s="292">
        <v>0.49595132704213152</v>
      </c>
      <c r="L2209" s="292">
        <v>3.5425094788723677E-3</v>
      </c>
      <c r="M2209" s="293">
        <v>4.4871786732383324E-2</v>
      </c>
      <c r="O2209" s="5"/>
      <c r="P2209" s="5"/>
      <c r="Q2209" s="5"/>
      <c r="R2209" s="5"/>
      <c r="S2209" s="5"/>
      <c r="T2209" s="5"/>
    </row>
    <row r="2210" spans="1:20" s="70" customFormat="1" x14ac:dyDescent="0.2">
      <c r="A2210" s="315" t="s">
        <v>1311</v>
      </c>
      <c r="B2210" s="292" t="s">
        <v>17078</v>
      </c>
      <c r="C2210" s="316" t="s">
        <v>14330</v>
      </c>
      <c r="D2210" s="292">
        <v>56005</v>
      </c>
      <c r="E2210" s="292" t="s">
        <v>17061</v>
      </c>
      <c r="F2210" s="292" t="s">
        <v>19450</v>
      </c>
      <c r="G2210" s="292" t="s">
        <v>19449</v>
      </c>
      <c r="H2210" s="293" t="s">
        <v>14817</v>
      </c>
      <c r="I2210" s="291">
        <v>0.59041824647872798</v>
      </c>
      <c r="J2210" s="292">
        <v>3.2473003556330038E-2</v>
      </c>
      <c r="K2210" s="292">
        <v>0.49595132704213152</v>
      </c>
      <c r="L2210" s="292">
        <v>3.5425094788723677E-3</v>
      </c>
      <c r="M2210" s="293">
        <v>4.4871786732383324E-2</v>
      </c>
      <c r="O2210" s="5"/>
      <c r="P2210" s="5"/>
      <c r="Q2210" s="5"/>
      <c r="R2210" s="5"/>
      <c r="S2210" s="5"/>
      <c r="T2210" s="5"/>
    </row>
    <row r="2211" spans="1:20" s="70" customFormat="1" x14ac:dyDescent="0.2">
      <c r="A2211" s="315" t="s">
        <v>1311</v>
      </c>
      <c r="B2211" s="292" t="s">
        <v>17078</v>
      </c>
      <c r="C2211" s="316" t="s">
        <v>14330</v>
      </c>
      <c r="D2211" s="292">
        <v>56005</v>
      </c>
      <c r="E2211" s="292" t="s">
        <v>17061</v>
      </c>
      <c r="F2211" s="292" t="s">
        <v>19447</v>
      </c>
      <c r="G2211" s="292" t="s">
        <v>19449</v>
      </c>
      <c r="H2211" s="293" t="s">
        <v>14817</v>
      </c>
      <c r="I2211" s="291">
        <v>0.59041824647872798</v>
      </c>
      <c r="J2211" s="292">
        <v>3.2473003556330038E-2</v>
      </c>
      <c r="K2211" s="292">
        <v>0.49595132704213152</v>
      </c>
      <c r="L2211" s="292">
        <v>3.5425094788723677E-3</v>
      </c>
      <c r="M2211" s="293">
        <v>4.4871786732383324E-2</v>
      </c>
      <c r="O2211" s="5"/>
      <c r="P2211" s="5"/>
      <c r="Q2211" s="5"/>
      <c r="R2211" s="5"/>
      <c r="S2211" s="5"/>
      <c r="T2211" s="5"/>
    </row>
    <row r="2212" spans="1:20" s="70" customFormat="1" x14ac:dyDescent="0.2">
      <c r="A2212" s="315" t="s">
        <v>1311</v>
      </c>
      <c r="B2212" s="292" t="s">
        <v>17078</v>
      </c>
      <c r="C2212" s="316" t="s">
        <v>14330</v>
      </c>
      <c r="D2212" s="292">
        <v>56005</v>
      </c>
      <c r="E2212" s="292" t="s">
        <v>17061</v>
      </c>
      <c r="F2212" s="292" t="s">
        <v>19451</v>
      </c>
      <c r="G2212" s="292" t="s">
        <v>19449</v>
      </c>
      <c r="H2212" s="293" t="s">
        <v>14817</v>
      </c>
      <c r="I2212" s="291">
        <v>0.5262203720756472</v>
      </c>
      <c r="J2212" s="292">
        <v>2.8942120464160594E-2</v>
      </c>
      <c r="K2212" s="292">
        <v>0.44202511254354365</v>
      </c>
      <c r="L2212" s="292">
        <v>3.1573222324538823E-3</v>
      </c>
      <c r="M2212" s="293">
        <v>3.9992748277749186E-2</v>
      </c>
      <c r="O2212" s="5"/>
      <c r="P2212" s="5"/>
      <c r="Q2212" s="5"/>
      <c r="R2212" s="5"/>
      <c r="S2212" s="5"/>
      <c r="T2212" s="5"/>
    </row>
    <row r="2213" spans="1:20" s="70" customFormat="1" x14ac:dyDescent="0.2">
      <c r="A2213" s="315" t="s">
        <v>1311</v>
      </c>
      <c r="B2213" s="292" t="s">
        <v>17078</v>
      </c>
      <c r="C2213" s="316" t="s">
        <v>14330</v>
      </c>
      <c r="D2213" s="292">
        <v>56005</v>
      </c>
      <c r="E2213" s="292" t="s">
        <v>17061</v>
      </c>
      <c r="F2213" s="292" t="s">
        <v>19452</v>
      </c>
      <c r="G2213" s="292" t="s">
        <v>19449</v>
      </c>
      <c r="H2213" s="293" t="s">
        <v>14817</v>
      </c>
      <c r="I2213" s="291">
        <v>0.44281368485904604</v>
      </c>
      <c r="J2213" s="292">
        <v>2.4354752667247528E-2</v>
      </c>
      <c r="K2213" s="292">
        <v>0.37196349528159872</v>
      </c>
      <c r="L2213" s="292">
        <v>2.6568821091542761E-3</v>
      </c>
      <c r="M2213" s="293">
        <v>3.3653840049287502E-2</v>
      </c>
      <c r="O2213" s="5"/>
      <c r="P2213" s="5"/>
      <c r="Q2213" s="5"/>
      <c r="R2213" s="5"/>
      <c r="S2213" s="5"/>
      <c r="T2213" s="5"/>
    </row>
    <row r="2214" spans="1:20" s="70" customFormat="1" x14ac:dyDescent="0.2">
      <c r="A2214" s="315" t="s">
        <v>1311</v>
      </c>
      <c r="B2214" s="292" t="s">
        <v>17078</v>
      </c>
      <c r="C2214" s="316" t="s">
        <v>14330</v>
      </c>
      <c r="D2214" s="292">
        <v>56005</v>
      </c>
      <c r="E2214" s="292" t="s">
        <v>17061</v>
      </c>
      <c r="F2214" s="292" t="s">
        <v>19453</v>
      </c>
      <c r="G2214" s="292" t="s">
        <v>19449</v>
      </c>
      <c r="H2214" s="293" t="s">
        <v>14817</v>
      </c>
      <c r="I2214" s="291">
        <v>0.44281368485904604</v>
      </c>
      <c r="J2214" s="292">
        <v>2.4354752667247528E-2</v>
      </c>
      <c r="K2214" s="292">
        <v>0.37196349528159872</v>
      </c>
      <c r="L2214" s="292">
        <v>2.6568821091542761E-3</v>
      </c>
      <c r="M2214" s="293">
        <v>3.3653840049287502E-2</v>
      </c>
      <c r="O2214" s="5"/>
      <c r="P2214" s="5"/>
      <c r="Q2214" s="5"/>
      <c r="R2214" s="5"/>
      <c r="S2214" s="5"/>
      <c r="T2214" s="5"/>
    </row>
    <row r="2215" spans="1:20" s="70" customFormat="1" x14ac:dyDescent="0.2">
      <c r="A2215" s="315" t="s">
        <v>1311</v>
      </c>
      <c r="B2215" s="292" t="s">
        <v>17078</v>
      </c>
      <c r="C2215" s="316" t="s">
        <v>14330</v>
      </c>
      <c r="D2215" s="292">
        <v>56005</v>
      </c>
      <c r="E2215" s="292" t="s">
        <v>17061</v>
      </c>
      <c r="F2215" s="292" t="s">
        <v>19454</v>
      </c>
      <c r="G2215" s="292" t="s">
        <v>19449</v>
      </c>
      <c r="H2215" s="293" t="s">
        <v>14817</v>
      </c>
      <c r="I2215" s="291">
        <v>0.44281368485904604</v>
      </c>
      <c r="J2215" s="292">
        <v>2.4354752667247528E-2</v>
      </c>
      <c r="K2215" s="292">
        <v>0.37196349528159872</v>
      </c>
      <c r="L2215" s="292">
        <v>2.6568821091542761E-3</v>
      </c>
      <c r="M2215" s="293">
        <v>3.3653840049287502E-2</v>
      </c>
      <c r="O2215" s="5"/>
      <c r="P2215" s="5"/>
      <c r="Q2215" s="5"/>
      <c r="R2215" s="5"/>
      <c r="S2215" s="5"/>
      <c r="T2215" s="5"/>
    </row>
    <row r="2216" spans="1:20" s="70" customFormat="1" x14ac:dyDescent="0.2">
      <c r="A2216" s="315" t="s">
        <v>1311</v>
      </c>
      <c r="B2216" s="292" t="s">
        <v>17078</v>
      </c>
      <c r="C2216" s="316" t="s">
        <v>14330</v>
      </c>
      <c r="D2216" s="292">
        <v>56005</v>
      </c>
      <c r="E2216" s="292">
        <v>40400300</v>
      </c>
      <c r="F2216" s="292" t="s">
        <v>19445</v>
      </c>
      <c r="G2216" s="292" t="s">
        <v>19455</v>
      </c>
      <c r="H2216" s="293" t="s">
        <v>16820</v>
      </c>
      <c r="I2216" s="291" t="s">
        <v>19456</v>
      </c>
      <c r="J2216" s="292">
        <v>5.4997864055552747E-3</v>
      </c>
      <c r="K2216" s="292" t="s">
        <v>19456</v>
      </c>
      <c r="L2216" s="292" t="s">
        <v>19456</v>
      </c>
      <c r="M2216" s="293">
        <v>0</v>
      </c>
      <c r="O2216" s="5"/>
      <c r="P2216" s="5"/>
      <c r="Q2216" s="5"/>
      <c r="R2216" s="5"/>
      <c r="S2216" s="5"/>
      <c r="T2216" s="5"/>
    </row>
    <row r="2217" spans="1:20" s="70" customFormat="1" x14ac:dyDescent="0.2">
      <c r="A2217" s="315" t="s">
        <v>1311</v>
      </c>
      <c r="B2217" s="292" t="s">
        <v>17078</v>
      </c>
      <c r="C2217" s="316" t="s">
        <v>14330</v>
      </c>
      <c r="D2217" s="292">
        <v>56005</v>
      </c>
      <c r="E2217" s="292">
        <v>40400300</v>
      </c>
      <c r="F2217" s="292" t="s">
        <v>19450</v>
      </c>
      <c r="G2217" s="292" t="s">
        <v>19455</v>
      </c>
      <c r="H2217" s="293" t="s">
        <v>16820</v>
      </c>
      <c r="I2217" s="291" t="s">
        <v>19456</v>
      </c>
      <c r="J2217" s="292">
        <v>5.4997864055552747E-3</v>
      </c>
      <c r="K2217" s="292" t="s">
        <v>19456</v>
      </c>
      <c r="L2217" s="292" t="s">
        <v>19456</v>
      </c>
      <c r="M2217" s="293">
        <v>0</v>
      </c>
      <c r="O2217" s="5"/>
      <c r="P2217" s="5"/>
      <c r="Q2217" s="5"/>
      <c r="R2217" s="5"/>
      <c r="S2217" s="5"/>
      <c r="T2217" s="5"/>
    </row>
    <row r="2218" spans="1:20" s="70" customFormat="1" x14ac:dyDescent="0.2">
      <c r="A2218" s="315" t="s">
        <v>1311</v>
      </c>
      <c r="B2218" s="292" t="s">
        <v>17078</v>
      </c>
      <c r="C2218" s="316" t="s">
        <v>14330</v>
      </c>
      <c r="D2218" s="292">
        <v>56005</v>
      </c>
      <c r="E2218" s="292">
        <v>40400300</v>
      </c>
      <c r="F2218" s="292" t="s">
        <v>19447</v>
      </c>
      <c r="G2218" s="292" t="s">
        <v>19455</v>
      </c>
      <c r="H2218" s="293" t="s">
        <v>16820</v>
      </c>
      <c r="I2218" s="291" t="s">
        <v>19456</v>
      </c>
      <c r="J2218" s="292">
        <v>5.4997864055552747E-3</v>
      </c>
      <c r="K2218" s="292" t="s">
        <v>19456</v>
      </c>
      <c r="L2218" s="292" t="s">
        <v>19456</v>
      </c>
      <c r="M2218" s="293">
        <v>0</v>
      </c>
      <c r="O2218" s="5"/>
      <c r="P2218" s="5"/>
      <c r="Q2218" s="5"/>
      <c r="R2218" s="5"/>
      <c r="S2218" s="5"/>
      <c r="T2218" s="5"/>
    </row>
    <row r="2219" spans="1:20" s="70" customFormat="1" x14ac:dyDescent="0.2">
      <c r="A2219" s="315" t="s">
        <v>1311</v>
      </c>
      <c r="B2219" s="292" t="s">
        <v>17078</v>
      </c>
      <c r="C2219" s="316" t="s">
        <v>14330</v>
      </c>
      <c r="D2219" s="292">
        <v>56005</v>
      </c>
      <c r="E2219" s="292">
        <v>40400300</v>
      </c>
      <c r="F2219" s="292" t="s">
        <v>19451</v>
      </c>
      <c r="G2219" s="292" t="s">
        <v>19455</v>
      </c>
      <c r="H2219" s="293" t="s">
        <v>16820</v>
      </c>
      <c r="I2219" s="291" t="s">
        <v>19456</v>
      </c>
      <c r="J2219" s="292">
        <v>5.4997864055552747E-3</v>
      </c>
      <c r="K2219" s="292" t="s">
        <v>19456</v>
      </c>
      <c r="L2219" s="292" t="s">
        <v>19456</v>
      </c>
      <c r="M2219" s="293">
        <v>0</v>
      </c>
      <c r="O2219" s="5"/>
      <c r="P2219" s="5"/>
      <c r="Q2219" s="5"/>
      <c r="R2219" s="5"/>
      <c r="S2219" s="5"/>
      <c r="T2219" s="5"/>
    </row>
    <row r="2220" spans="1:20" s="70" customFormat="1" x14ac:dyDescent="0.2">
      <c r="A2220" s="315" t="s">
        <v>1311</v>
      </c>
      <c r="B2220" s="292" t="s">
        <v>17078</v>
      </c>
      <c r="C2220" s="316" t="s">
        <v>14330</v>
      </c>
      <c r="D2220" s="292">
        <v>56005</v>
      </c>
      <c r="E2220" s="292">
        <v>40400300</v>
      </c>
      <c r="F2220" s="292" t="s">
        <v>19448</v>
      </c>
      <c r="G2220" s="292" t="s">
        <v>19455</v>
      </c>
      <c r="H2220" s="293" t="s">
        <v>16820</v>
      </c>
      <c r="I2220" s="291" t="s">
        <v>19456</v>
      </c>
      <c r="J2220" s="292">
        <v>5.4997864055552747E-3</v>
      </c>
      <c r="K2220" s="292" t="s">
        <v>19456</v>
      </c>
      <c r="L2220" s="292" t="s">
        <v>19456</v>
      </c>
      <c r="M2220" s="293">
        <v>0</v>
      </c>
      <c r="O2220" s="5"/>
      <c r="P2220" s="5"/>
      <c r="Q2220" s="5"/>
      <c r="R2220" s="5"/>
      <c r="S2220" s="5"/>
      <c r="T2220" s="5"/>
    </row>
    <row r="2221" spans="1:20" s="70" customFormat="1" x14ac:dyDescent="0.2">
      <c r="A2221" s="315" t="s">
        <v>1311</v>
      </c>
      <c r="B2221" s="292" t="s">
        <v>17078</v>
      </c>
      <c r="C2221" s="316" t="s">
        <v>14330</v>
      </c>
      <c r="D2221" s="292">
        <v>56005</v>
      </c>
      <c r="E2221" s="292">
        <v>40400300</v>
      </c>
      <c r="F2221" s="292" t="s">
        <v>19452</v>
      </c>
      <c r="G2221" s="292" t="s">
        <v>19455</v>
      </c>
      <c r="H2221" s="293" t="s">
        <v>16820</v>
      </c>
      <c r="I2221" s="291" t="s">
        <v>19456</v>
      </c>
      <c r="J2221" s="292">
        <v>5.4997864055552747E-3</v>
      </c>
      <c r="K2221" s="292" t="s">
        <v>19456</v>
      </c>
      <c r="L2221" s="292" t="s">
        <v>19456</v>
      </c>
      <c r="M2221" s="293">
        <v>0</v>
      </c>
      <c r="O2221" s="5"/>
      <c r="P2221" s="5"/>
      <c r="Q2221" s="5"/>
      <c r="R2221" s="5"/>
      <c r="S2221" s="5"/>
      <c r="T2221" s="5"/>
    </row>
    <row r="2222" spans="1:20" s="70" customFormat="1" x14ac:dyDescent="0.2">
      <c r="A2222" s="315" t="s">
        <v>1311</v>
      </c>
      <c r="B2222" s="292" t="s">
        <v>17078</v>
      </c>
      <c r="C2222" s="316" t="s">
        <v>14330</v>
      </c>
      <c r="D2222" s="292">
        <v>56005</v>
      </c>
      <c r="E2222" s="292">
        <v>40400300</v>
      </c>
      <c r="F2222" s="292" t="s">
        <v>19453</v>
      </c>
      <c r="G2222" s="292" t="s">
        <v>19455</v>
      </c>
      <c r="H2222" s="293" t="s">
        <v>16820</v>
      </c>
      <c r="I2222" s="291" t="s">
        <v>19456</v>
      </c>
      <c r="J2222" s="292">
        <v>5.4997864055552747E-3</v>
      </c>
      <c r="K2222" s="292" t="s">
        <v>19456</v>
      </c>
      <c r="L2222" s="292" t="s">
        <v>19456</v>
      </c>
      <c r="M2222" s="293">
        <v>0</v>
      </c>
      <c r="O2222" s="5"/>
      <c r="P2222" s="5"/>
      <c r="Q2222" s="5"/>
      <c r="R2222" s="5"/>
      <c r="S2222" s="5"/>
      <c r="T2222" s="5"/>
    </row>
    <row r="2223" spans="1:20" x14ac:dyDescent="0.2">
      <c r="A2223" s="315" t="s">
        <v>1311</v>
      </c>
      <c r="B2223" s="292" t="s">
        <v>17078</v>
      </c>
      <c r="C2223" s="316" t="s">
        <v>14330</v>
      </c>
      <c r="D2223" s="292">
        <v>56005</v>
      </c>
      <c r="E2223" s="292">
        <v>40400300</v>
      </c>
      <c r="F2223" s="292" t="s">
        <v>19454</v>
      </c>
      <c r="G2223" s="292" t="s">
        <v>19455</v>
      </c>
      <c r="H2223" s="293" t="s">
        <v>16820</v>
      </c>
      <c r="I2223" s="291" t="s">
        <v>19456</v>
      </c>
      <c r="J2223" s="292">
        <v>5.4997864055552747E-3</v>
      </c>
      <c r="K2223" s="292" t="s">
        <v>19456</v>
      </c>
      <c r="L2223" s="292" t="s">
        <v>19456</v>
      </c>
      <c r="M2223" s="293">
        <v>0</v>
      </c>
      <c r="N2223" s="70"/>
    </row>
    <row r="2224" spans="1:20" x14ac:dyDescent="0.2">
      <c r="A2224" s="315" t="s">
        <v>1311</v>
      </c>
      <c r="B2224" s="292" t="s">
        <v>17078</v>
      </c>
      <c r="C2224" s="316" t="s">
        <v>14330</v>
      </c>
      <c r="D2224" s="292">
        <v>56005</v>
      </c>
      <c r="E2224" s="292" t="s">
        <v>17062</v>
      </c>
      <c r="F2224" s="292" t="s">
        <v>19445</v>
      </c>
      <c r="G2224" s="292" t="s">
        <v>19457</v>
      </c>
      <c r="H2224" s="293" t="s">
        <v>15164</v>
      </c>
      <c r="I2224" s="291" t="s">
        <v>19456</v>
      </c>
      <c r="J2224" s="292">
        <v>3.8498504838886923E-3</v>
      </c>
      <c r="K2224" s="292" t="s">
        <v>19456</v>
      </c>
      <c r="L2224" s="292">
        <v>0</v>
      </c>
      <c r="M2224" s="293">
        <v>0</v>
      </c>
      <c r="N2224" s="70"/>
    </row>
    <row r="2225" spans="1:14" x14ac:dyDescent="0.2">
      <c r="A2225" s="315" t="s">
        <v>1311</v>
      </c>
      <c r="B2225" s="292" t="s">
        <v>17078</v>
      </c>
      <c r="C2225" s="316" t="s">
        <v>14330</v>
      </c>
      <c r="D2225" s="292">
        <v>56005</v>
      </c>
      <c r="E2225" s="292" t="s">
        <v>17062</v>
      </c>
      <c r="F2225" s="292" t="s">
        <v>19445</v>
      </c>
      <c r="G2225" s="292" t="s">
        <v>19457</v>
      </c>
      <c r="H2225" s="293" t="s">
        <v>15164</v>
      </c>
      <c r="I2225" s="291" t="s">
        <v>19456</v>
      </c>
      <c r="J2225" s="292">
        <v>3.8498504838886923E-3</v>
      </c>
      <c r="K2225" s="292" t="s">
        <v>19456</v>
      </c>
      <c r="L2225" s="292">
        <v>0</v>
      </c>
      <c r="M2225" s="293">
        <v>0</v>
      </c>
      <c r="N2225" s="70"/>
    </row>
    <row r="2226" spans="1:14" x14ac:dyDescent="0.2">
      <c r="A2226" s="315" t="s">
        <v>1311</v>
      </c>
      <c r="B2226" s="292" t="s">
        <v>17078</v>
      </c>
      <c r="C2226" s="316" t="s">
        <v>14330</v>
      </c>
      <c r="D2226" s="292">
        <v>56005</v>
      </c>
      <c r="E2226" s="292" t="s">
        <v>17062</v>
      </c>
      <c r="F2226" s="292" t="s">
        <v>19450</v>
      </c>
      <c r="G2226" s="292" t="s">
        <v>19457</v>
      </c>
      <c r="H2226" s="293" t="s">
        <v>15164</v>
      </c>
      <c r="I2226" s="291" t="s">
        <v>19456</v>
      </c>
      <c r="J2226" s="292">
        <v>3.8498504838886923E-3</v>
      </c>
      <c r="K2226" s="292" t="s">
        <v>19456</v>
      </c>
      <c r="L2226" s="292">
        <v>0</v>
      </c>
      <c r="M2226" s="293">
        <v>0</v>
      </c>
      <c r="N2226" s="70"/>
    </row>
    <row r="2227" spans="1:14" x14ac:dyDescent="0.2">
      <c r="A2227" s="315" t="s">
        <v>1311</v>
      </c>
      <c r="B2227" s="292" t="s">
        <v>17078</v>
      </c>
      <c r="C2227" s="316" t="s">
        <v>14330</v>
      </c>
      <c r="D2227" s="292">
        <v>56005</v>
      </c>
      <c r="E2227" s="292" t="s">
        <v>17062</v>
      </c>
      <c r="F2227" s="292" t="s">
        <v>19450</v>
      </c>
      <c r="G2227" s="292" t="s">
        <v>19457</v>
      </c>
      <c r="H2227" s="293" t="s">
        <v>15164</v>
      </c>
      <c r="I2227" s="291" t="s">
        <v>19456</v>
      </c>
      <c r="J2227" s="292">
        <v>3.8498504838886923E-3</v>
      </c>
      <c r="K2227" s="292" t="s">
        <v>19456</v>
      </c>
      <c r="L2227" s="292">
        <v>0</v>
      </c>
      <c r="M2227" s="293">
        <v>0</v>
      </c>
      <c r="N2227" s="70"/>
    </row>
    <row r="2228" spans="1:14" x14ac:dyDescent="0.2">
      <c r="A2228" s="315" t="s">
        <v>1311</v>
      </c>
      <c r="B2228" s="292" t="s">
        <v>17078</v>
      </c>
      <c r="C2228" s="316" t="s">
        <v>14330</v>
      </c>
      <c r="D2228" s="292">
        <v>56005</v>
      </c>
      <c r="E2228" s="292" t="s">
        <v>17062</v>
      </c>
      <c r="F2228" s="292" t="s">
        <v>19447</v>
      </c>
      <c r="G2228" s="292" t="s">
        <v>19457</v>
      </c>
      <c r="H2228" s="293" t="s">
        <v>15164</v>
      </c>
      <c r="I2228" s="291" t="s">
        <v>19456</v>
      </c>
      <c r="J2228" s="292">
        <v>3.8498504838886923E-3</v>
      </c>
      <c r="K2228" s="292" t="s">
        <v>19456</v>
      </c>
      <c r="L2228" s="292">
        <v>0</v>
      </c>
      <c r="M2228" s="293">
        <v>0</v>
      </c>
      <c r="N2228" s="70"/>
    </row>
    <row r="2229" spans="1:14" x14ac:dyDescent="0.2">
      <c r="A2229" s="315" t="s">
        <v>1311</v>
      </c>
      <c r="B2229" s="292" t="s">
        <v>17078</v>
      </c>
      <c r="C2229" s="316" t="s">
        <v>14330</v>
      </c>
      <c r="D2229" s="292">
        <v>56005</v>
      </c>
      <c r="E2229" s="292" t="s">
        <v>14834</v>
      </c>
      <c r="F2229" s="292" t="s">
        <v>19445</v>
      </c>
      <c r="G2229" s="292" t="s">
        <v>19458</v>
      </c>
      <c r="H2229" s="293" t="s">
        <v>12136</v>
      </c>
      <c r="I2229" s="291" t="s">
        <v>19456</v>
      </c>
      <c r="J2229" s="292">
        <v>7.2267193368996319</v>
      </c>
      <c r="K2229" s="292" t="s">
        <v>19456</v>
      </c>
      <c r="L2229" s="292">
        <v>0</v>
      </c>
      <c r="M2229" s="293">
        <v>0</v>
      </c>
      <c r="N2229" s="70"/>
    </row>
    <row r="2230" spans="1:14" x14ac:dyDescent="0.2">
      <c r="A2230" s="315" t="s">
        <v>1311</v>
      </c>
      <c r="B2230" s="292" t="s">
        <v>17078</v>
      </c>
      <c r="C2230" s="316" t="s">
        <v>14330</v>
      </c>
      <c r="D2230" s="292">
        <v>56005</v>
      </c>
      <c r="E2230" s="292" t="s">
        <v>14834</v>
      </c>
      <c r="F2230" s="292" t="s">
        <v>19450</v>
      </c>
      <c r="G2230" s="292" t="s">
        <v>19458</v>
      </c>
      <c r="H2230" s="293" t="s">
        <v>12136</v>
      </c>
      <c r="I2230" s="291" t="s">
        <v>19456</v>
      </c>
      <c r="J2230" s="292">
        <v>7.2267193368996319</v>
      </c>
      <c r="K2230" s="292" t="s">
        <v>19456</v>
      </c>
      <c r="L2230" s="292">
        <v>0</v>
      </c>
      <c r="M2230" s="293">
        <v>0</v>
      </c>
      <c r="N2230" s="70"/>
    </row>
    <row r="2231" spans="1:14" x14ac:dyDescent="0.2">
      <c r="A2231" s="315" t="s">
        <v>1311</v>
      </c>
      <c r="B2231" s="292" t="s">
        <v>17078</v>
      </c>
      <c r="C2231" s="316" t="s">
        <v>14330</v>
      </c>
      <c r="D2231" s="292">
        <v>56005</v>
      </c>
      <c r="E2231" s="292" t="s">
        <v>14834</v>
      </c>
      <c r="F2231" s="292" t="s">
        <v>19447</v>
      </c>
      <c r="G2231" s="292" t="s">
        <v>19458</v>
      </c>
      <c r="H2231" s="293" t="s">
        <v>12136</v>
      </c>
      <c r="I2231" s="291" t="s">
        <v>19456</v>
      </c>
      <c r="J2231" s="292">
        <v>7.2267193368996319</v>
      </c>
      <c r="K2231" s="292" t="s">
        <v>19456</v>
      </c>
      <c r="L2231" s="292">
        <v>0</v>
      </c>
      <c r="M2231" s="293">
        <v>0</v>
      </c>
      <c r="N2231" s="70"/>
    </row>
    <row r="2232" spans="1:14" x14ac:dyDescent="0.2">
      <c r="A2232" s="315" t="s">
        <v>1311</v>
      </c>
      <c r="B2232" s="292" t="s">
        <v>17078</v>
      </c>
      <c r="C2232" s="316" t="s">
        <v>14330</v>
      </c>
      <c r="D2232" s="292">
        <v>56005</v>
      </c>
      <c r="E2232" s="292" t="s">
        <v>14834</v>
      </c>
      <c r="F2232" s="292" t="s">
        <v>19447</v>
      </c>
      <c r="G2232" s="292" t="s">
        <v>19458</v>
      </c>
      <c r="H2232" s="293" t="s">
        <v>12136</v>
      </c>
      <c r="I2232" s="291" t="s">
        <v>19456</v>
      </c>
      <c r="J2232" s="292">
        <v>7.2267193368996319</v>
      </c>
      <c r="K2232" s="292" t="s">
        <v>19456</v>
      </c>
      <c r="L2232" s="292">
        <v>0</v>
      </c>
      <c r="M2232" s="293">
        <v>0</v>
      </c>
      <c r="N2232" s="70"/>
    </row>
    <row r="2233" spans="1:14" x14ac:dyDescent="0.2">
      <c r="A2233" s="315" t="s">
        <v>1311</v>
      </c>
      <c r="B2233" s="292" t="s">
        <v>17078</v>
      </c>
      <c r="C2233" s="316" t="s">
        <v>14330</v>
      </c>
      <c r="D2233" s="292">
        <v>56005</v>
      </c>
      <c r="E2233" s="292" t="s">
        <v>14834</v>
      </c>
      <c r="F2233" s="292" t="s">
        <v>19451</v>
      </c>
      <c r="G2233" s="292" t="s">
        <v>19458</v>
      </c>
      <c r="H2233" s="293" t="s">
        <v>12136</v>
      </c>
      <c r="I2233" s="291" t="s">
        <v>19456</v>
      </c>
      <c r="J2233" s="292">
        <v>7.2267193368996319</v>
      </c>
      <c r="K2233" s="292" t="s">
        <v>19456</v>
      </c>
      <c r="L2233" s="292">
        <v>0</v>
      </c>
      <c r="M2233" s="293">
        <v>0</v>
      </c>
      <c r="N2233" s="70"/>
    </row>
    <row r="2234" spans="1:14" x14ac:dyDescent="0.2">
      <c r="A2234" s="315" t="s">
        <v>1311</v>
      </c>
      <c r="B2234" s="292" t="s">
        <v>17078</v>
      </c>
      <c r="C2234" s="316" t="s">
        <v>14330</v>
      </c>
      <c r="D2234" s="292">
        <v>56005</v>
      </c>
      <c r="E2234" s="292" t="s">
        <v>14834</v>
      </c>
      <c r="F2234" s="292" t="s">
        <v>19448</v>
      </c>
      <c r="G2234" s="292" t="s">
        <v>19458</v>
      </c>
      <c r="H2234" s="293" t="s">
        <v>12136</v>
      </c>
      <c r="I2234" s="291" t="s">
        <v>19456</v>
      </c>
      <c r="J2234" s="292">
        <v>7.2267193368996319</v>
      </c>
      <c r="K2234" s="292" t="s">
        <v>19456</v>
      </c>
      <c r="L2234" s="292">
        <v>0</v>
      </c>
      <c r="M2234" s="293">
        <v>0</v>
      </c>
      <c r="N2234" s="70"/>
    </row>
    <row r="2235" spans="1:14" x14ac:dyDescent="0.2">
      <c r="A2235" s="315" t="s">
        <v>1311</v>
      </c>
      <c r="B2235" s="292" t="s">
        <v>17078</v>
      </c>
      <c r="C2235" s="316" t="s">
        <v>14330</v>
      </c>
      <c r="D2235" s="292">
        <v>56005</v>
      </c>
      <c r="E2235" s="292" t="s">
        <v>14834</v>
      </c>
      <c r="F2235" s="292" t="s">
        <v>19452</v>
      </c>
      <c r="G2235" s="292" t="s">
        <v>19458</v>
      </c>
      <c r="H2235" s="293" t="s">
        <v>12136</v>
      </c>
      <c r="I2235" s="291" t="s">
        <v>19456</v>
      </c>
      <c r="J2235" s="292">
        <v>7.2267193368996319</v>
      </c>
      <c r="K2235" s="292" t="s">
        <v>19456</v>
      </c>
      <c r="L2235" s="292">
        <v>0</v>
      </c>
      <c r="M2235" s="293">
        <v>0</v>
      </c>
      <c r="N2235" s="70"/>
    </row>
    <row r="2236" spans="1:14" x14ac:dyDescent="0.2">
      <c r="A2236" s="315" t="s">
        <v>1311</v>
      </c>
      <c r="B2236" s="292" t="s">
        <v>17078</v>
      </c>
      <c r="C2236" s="316" t="s">
        <v>14330</v>
      </c>
      <c r="D2236" s="292">
        <v>56005</v>
      </c>
      <c r="E2236" s="292" t="s">
        <v>14834</v>
      </c>
      <c r="F2236" s="292" t="s">
        <v>19453</v>
      </c>
      <c r="G2236" s="292" t="s">
        <v>19458</v>
      </c>
      <c r="H2236" s="293" t="s">
        <v>12136</v>
      </c>
      <c r="I2236" s="291" t="s">
        <v>19456</v>
      </c>
      <c r="J2236" s="292">
        <v>7.2267193368996319</v>
      </c>
      <c r="K2236" s="292" t="s">
        <v>19456</v>
      </c>
      <c r="L2236" s="292">
        <v>0</v>
      </c>
      <c r="M2236" s="293">
        <v>0</v>
      </c>
      <c r="N2236" s="70"/>
    </row>
    <row r="2237" spans="1:14" x14ac:dyDescent="0.2">
      <c r="A2237" s="315" t="s">
        <v>1311</v>
      </c>
      <c r="B2237" s="292" t="s">
        <v>17078</v>
      </c>
      <c r="C2237" s="316" t="s">
        <v>14330</v>
      </c>
      <c r="D2237" s="292">
        <v>56005</v>
      </c>
      <c r="E2237" s="292" t="s">
        <v>14834</v>
      </c>
      <c r="F2237" s="292" t="s">
        <v>19454</v>
      </c>
      <c r="G2237" s="292" t="s">
        <v>19458</v>
      </c>
      <c r="H2237" s="293" t="s">
        <v>12136</v>
      </c>
      <c r="I2237" s="291" t="s">
        <v>19456</v>
      </c>
      <c r="J2237" s="292">
        <v>7.2267193368996319</v>
      </c>
      <c r="K2237" s="292" t="s">
        <v>19456</v>
      </c>
      <c r="L2237" s="292">
        <v>0</v>
      </c>
      <c r="M2237" s="293">
        <v>0</v>
      </c>
      <c r="N2237" s="70"/>
    </row>
    <row r="2238" spans="1:14" x14ac:dyDescent="0.2">
      <c r="A2238" s="315" t="s">
        <v>1311</v>
      </c>
      <c r="B2238" s="292" t="s">
        <v>17078</v>
      </c>
      <c r="C2238" s="316" t="s">
        <v>14330</v>
      </c>
      <c r="D2238" s="292">
        <v>56005</v>
      </c>
      <c r="E2238" s="292" t="s">
        <v>17063</v>
      </c>
      <c r="F2238" s="292" t="s">
        <v>19445</v>
      </c>
      <c r="G2238" s="292" t="s">
        <v>11050</v>
      </c>
      <c r="H2238" s="293" t="s">
        <v>12143</v>
      </c>
      <c r="I2238" s="291">
        <v>0</v>
      </c>
      <c r="J2238" s="292">
        <v>1.0810580581749531E-3</v>
      </c>
      <c r="K2238" s="292">
        <v>0</v>
      </c>
      <c r="L2238" s="292">
        <v>0</v>
      </c>
      <c r="M2238" s="293">
        <v>0</v>
      </c>
      <c r="N2238" s="70"/>
    </row>
    <row r="2239" spans="1:14" x14ac:dyDescent="0.2">
      <c r="A2239" s="315" t="s">
        <v>1311</v>
      </c>
      <c r="B2239" s="292" t="s">
        <v>17078</v>
      </c>
      <c r="C2239" s="316" t="s">
        <v>14330</v>
      </c>
      <c r="D2239" s="292">
        <v>56005</v>
      </c>
      <c r="E2239" s="292" t="s">
        <v>17063</v>
      </c>
      <c r="F2239" s="292" t="s">
        <v>19450</v>
      </c>
      <c r="G2239" s="292" t="s">
        <v>11050</v>
      </c>
      <c r="H2239" s="293" t="s">
        <v>12143</v>
      </c>
      <c r="I2239" s="291">
        <v>0</v>
      </c>
      <c r="J2239" s="292">
        <v>1.0810580581749531E-3</v>
      </c>
      <c r="K2239" s="292">
        <v>0</v>
      </c>
      <c r="L2239" s="292">
        <v>0</v>
      </c>
      <c r="M2239" s="293">
        <v>0</v>
      </c>
      <c r="N2239" s="70"/>
    </row>
    <row r="2240" spans="1:14" x14ac:dyDescent="0.2">
      <c r="A2240" s="315" t="s">
        <v>1311</v>
      </c>
      <c r="B2240" s="292" t="s">
        <v>17078</v>
      </c>
      <c r="C2240" s="316" t="s">
        <v>14330</v>
      </c>
      <c r="D2240" s="292">
        <v>56005</v>
      </c>
      <c r="E2240" s="292" t="s">
        <v>17063</v>
      </c>
      <c r="F2240" s="292" t="s">
        <v>19447</v>
      </c>
      <c r="G2240" s="292" t="s">
        <v>11050</v>
      </c>
      <c r="H2240" s="293" t="s">
        <v>12143</v>
      </c>
      <c r="I2240" s="291">
        <v>0</v>
      </c>
      <c r="J2240" s="292">
        <v>1.0810580581749531E-3</v>
      </c>
      <c r="K2240" s="292">
        <v>0</v>
      </c>
      <c r="L2240" s="292">
        <v>0</v>
      </c>
      <c r="M2240" s="293">
        <v>0</v>
      </c>
    </row>
    <row r="2241" spans="1:13" x14ac:dyDescent="0.2">
      <c r="A2241" s="315" t="s">
        <v>1311</v>
      </c>
      <c r="B2241" s="292" t="s">
        <v>17078</v>
      </c>
      <c r="C2241" s="316" t="s">
        <v>14330</v>
      </c>
      <c r="D2241" s="292">
        <v>56005</v>
      </c>
      <c r="E2241" s="292" t="s">
        <v>17063</v>
      </c>
      <c r="F2241" s="292" t="s">
        <v>19459</v>
      </c>
      <c r="G2241" s="292" t="s">
        <v>11050</v>
      </c>
      <c r="H2241" s="293" t="s">
        <v>12143</v>
      </c>
      <c r="I2241" s="291">
        <v>0</v>
      </c>
      <c r="J2241" s="292">
        <v>1.0810580581749531E-3</v>
      </c>
      <c r="K2241" s="292">
        <v>0</v>
      </c>
      <c r="L2241" s="292">
        <v>0</v>
      </c>
      <c r="M2241" s="293">
        <v>0</v>
      </c>
    </row>
    <row r="2242" spans="1:13" x14ac:dyDescent="0.2">
      <c r="A2242" s="315" t="s">
        <v>1311</v>
      </c>
      <c r="B2242" s="292" t="s">
        <v>17078</v>
      </c>
      <c r="C2242" s="316" t="s">
        <v>14330</v>
      </c>
      <c r="D2242" s="292">
        <v>56005</v>
      </c>
      <c r="E2242" s="292" t="s">
        <v>17063</v>
      </c>
      <c r="F2242" s="292" t="s">
        <v>19460</v>
      </c>
      <c r="G2242" s="292" t="s">
        <v>11050</v>
      </c>
      <c r="H2242" s="293" t="s">
        <v>12143</v>
      </c>
      <c r="I2242" s="291">
        <v>0</v>
      </c>
      <c r="J2242" s="292">
        <v>1.0810580581749531E-3</v>
      </c>
      <c r="K2242" s="292">
        <v>0</v>
      </c>
      <c r="L2242" s="292">
        <v>0</v>
      </c>
      <c r="M2242" s="293">
        <v>0</v>
      </c>
    </row>
    <row r="2243" spans="1:13" x14ac:dyDescent="0.2">
      <c r="A2243" s="315" t="s">
        <v>1311</v>
      </c>
      <c r="B2243" s="292" t="s">
        <v>17078</v>
      </c>
      <c r="C2243" s="316" t="s">
        <v>14330</v>
      </c>
      <c r="D2243" s="292">
        <v>56005</v>
      </c>
      <c r="E2243" s="292" t="s">
        <v>14834</v>
      </c>
      <c r="F2243" s="292" t="s">
        <v>19451</v>
      </c>
      <c r="G2243" s="292" t="s">
        <v>19461</v>
      </c>
      <c r="H2243" s="293" t="s">
        <v>12136</v>
      </c>
      <c r="I2243" s="291" t="s">
        <v>19456</v>
      </c>
      <c r="J2243" s="292">
        <v>6.8747330069440934E-2</v>
      </c>
      <c r="K2243" s="292" t="s">
        <v>19456</v>
      </c>
      <c r="L2243" s="292">
        <v>0</v>
      </c>
      <c r="M2243" s="293">
        <v>0</v>
      </c>
    </row>
    <row r="2244" spans="1:13" x14ac:dyDescent="0.2">
      <c r="A2244" s="315" t="s">
        <v>1311</v>
      </c>
      <c r="B2244" s="292" t="s">
        <v>17078</v>
      </c>
      <c r="C2244" s="316" t="s">
        <v>14330</v>
      </c>
      <c r="D2244" s="292">
        <v>56005</v>
      </c>
      <c r="E2244" s="292" t="s">
        <v>14834</v>
      </c>
      <c r="F2244" s="292" t="s">
        <v>19448</v>
      </c>
      <c r="G2244" s="292" t="s">
        <v>19461</v>
      </c>
      <c r="H2244" s="293" t="s">
        <v>12136</v>
      </c>
      <c r="I2244" s="291" t="s">
        <v>19456</v>
      </c>
      <c r="J2244" s="292">
        <v>6.8747330069440934E-2</v>
      </c>
      <c r="K2244" s="292" t="s">
        <v>19456</v>
      </c>
      <c r="L2244" s="292">
        <v>0</v>
      </c>
      <c r="M2244" s="293">
        <v>0</v>
      </c>
    </row>
    <row r="2245" spans="1:13" x14ac:dyDescent="0.2">
      <c r="A2245" s="315" t="s">
        <v>1311</v>
      </c>
      <c r="B2245" s="292" t="s">
        <v>17078</v>
      </c>
      <c r="C2245" s="316" t="s">
        <v>14330</v>
      </c>
      <c r="D2245" s="292">
        <v>56005</v>
      </c>
      <c r="E2245" s="292" t="s">
        <v>14834</v>
      </c>
      <c r="F2245" s="292" t="s">
        <v>19452</v>
      </c>
      <c r="G2245" s="292" t="s">
        <v>19461</v>
      </c>
      <c r="H2245" s="293" t="s">
        <v>12136</v>
      </c>
      <c r="I2245" s="291" t="s">
        <v>19456</v>
      </c>
      <c r="J2245" s="292">
        <v>6.8747330069440934E-2</v>
      </c>
      <c r="K2245" s="292" t="s">
        <v>19456</v>
      </c>
      <c r="L2245" s="292">
        <v>0</v>
      </c>
      <c r="M2245" s="293">
        <v>0</v>
      </c>
    </row>
    <row r="2246" spans="1:13" x14ac:dyDescent="0.2">
      <c r="A2246" s="315" t="s">
        <v>1311</v>
      </c>
      <c r="B2246" s="292" t="s">
        <v>17078</v>
      </c>
      <c r="C2246" s="316" t="s">
        <v>14330</v>
      </c>
      <c r="D2246" s="292">
        <v>56005</v>
      </c>
      <c r="E2246" s="292" t="s">
        <v>14834</v>
      </c>
      <c r="F2246" s="292" t="s">
        <v>19453</v>
      </c>
      <c r="G2246" s="292" t="s">
        <v>19461</v>
      </c>
      <c r="H2246" s="293" t="s">
        <v>12136</v>
      </c>
      <c r="I2246" s="291" t="s">
        <v>19456</v>
      </c>
      <c r="J2246" s="292">
        <v>6.8747330069440934E-2</v>
      </c>
      <c r="K2246" s="292" t="s">
        <v>19456</v>
      </c>
      <c r="L2246" s="292">
        <v>0</v>
      </c>
      <c r="M2246" s="293">
        <v>0</v>
      </c>
    </row>
    <row r="2247" spans="1:13" x14ac:dyDescent="0.2">
      <c r="A2247" s="315" t="s">
        <v>1311</v>
      </c>
      <c r="B2247" s="292" t="s">
        <v>17078</v>
      </c>
      <c r="C2247" s="316" t="s">
        <v>14330</v>
      </c>
      <c r="D2247" s="292">
        <v>56005</v>
      </c>
      <c r="E2247" s="292" t="s">
        <v>14834</v>
      </c>
      <c r="F2247" s="292" t="s">
        <v>19454</v>
      </c>
      <c r="G2247" s="292" t="s">
        <v>19461</v>
      </c>
      <c r="H2247" s="293" t="s">
        <v>12136</v>
      </c>
      <c r="I2247" s="291" t="s">
        <v>19456</v>
      </c>
      <c r="J2247" s="292">
        <v>6.8747330069440934E-2</v>
      </c>
      <c r="K2247" s="292" t="s">
        <v>19456</v>
      </c>
      <c r="L2247" s="292">
        <v>0</v>
      </c>
      <c r="M2247" s="293">
        <v>0</v>
      </c>
    </row>
    <row r="2248" spans="1:13" x14ac:dyDescent="0.2">
      <c r="A2248" s="315" t="s">
        <v>17071</v>
      </c>
      <c r="B2248" s="292" t="s">
        <v>19462</v>
      </c>
      <c r="C2248" s="316" t="s">
        <v>14328</v>
      </c>
      <c r="D2248" s="292">
        <v>30003</v>
      </c>
      <c r="E2248" s="292">
        <v>20200253</v>
      </c>
      <c r="F2248" s="292" t="s">
        <v>19463</v>
      </c>
      <c r="G2248" s="292" t="s">
        <v>19463</v>
      </c>
      <c r="H2248" s="293" t="s">
        <v>14828</v>
      </c>
      <c r="I2248" s="291">
        <v>0</v>
      </c>
      <c r="J2248" s="292">
        <v>0</v>
      </c>
      <c r="K2248" s="292">
        <v>0</v>
      </c>
      <c r="L2248" s="292">
        <v>0</v>
      </c>
      <c r="M2248" s="293">
        <v>0</v>
      </c>
    </row>
    <row r="2249" spans="1:13" x14ac:dyDescent="0.2">
      <c r="A2249" s="315" t="s">
        <v>17071</v>
      </c>
      <c r="B2249" s="292" t="s">
        <v>19462</v>
      </c>
      <c r="C2249" s="316" t="s">
        <v>14328</v>
      </c>
      <c r="D2249" s="292">
        <v>30003</v>
      </c>
      <c r="E2249" s="292">
        <v>20200253</v>
      </c>
      <c r="F2249" s="292" t="s">
        <v>19463</v>
      </c>
      <c r="G2249" s="292" t="s">
        <v>19463</v>
      </c>
      <c r="H2249" s="293" t="s">
        <v>14828</v>
      </c>
      <c r="I2249" s="291">
        <v>0</v>
      </c>
      <c r="J2249" s="292">
        <v>0</v>
      </c>
      <c r="K2249" s="292">
        <v>0</v>
      </c>
      <c r="L2249" s="292">
        <v>0</v>
      </c>
      <c r="M2249" s="293">
        <v>0</v>
      </c>
    </row>
    <row r="2250" spans="1:13" x14ac:dyDescent="0.2">
      <c r="A2250" s="315" t="s">
        <v>17071</v>
      </c>
      <c r="B2250" s="292" t="s">
        <v>19462</v>
      </c>
      <c r="C2250" s="316" t="s">
        <v>14328</v>
      </c>
      <c r="D2250" s="292">
        <v>30003</v>
      </c>
      <c r="E2250" s="292">
        <v>20200253</v>
      </c>
      <c r="F2250" s="292" t="s">
        <v>19463</v>
      </c>
      <c r="G2250" s="292" t="s">
        <v>19463</v>
      </c>
      <c r="H2250" s="293" t="s">
        <v>14828</v>
      </c>
      <c r="I2250" s="291">
        <v>0</v>
      </c>
      <c r="J2250" s="292">
        <v>0</v>
      </c>
      <c r="K2250" s="292">
        <v>0</v>
      </c>
      <c r="L2250" s="292">
        <v>0</v>
      </c>
      <c r="M2250" s="293">
        <v>0</v>
      </c>
    </row>
    <row r="2251" spans="1:13" x14ac:dyDescent="0.2">
      <c r="A2251" s="315" t="s">
        <v>17071</v>
      </c>
      <c r="B2251" s="292" t="s">
        <v>19462</v>
      </c>
      <c r="C2251" s="316" t="s">
        <v>14328</v>
      </c>
      <c r="D2251" s="292">
        <v>30003</v>
      </c>
      <c r="E2251" s="292">
        <v>20200253</v>
      </c>
      <c r="F2251" s="292" t="s">
        <v>19463</v>
      </c>
      <c r="G2251" s="292" t="s">
        <v>19463</v>
      </c>
      <c r="H2251" s="293" t="s">
        <v>14828</v>
      </c>
      <c r="I2251" s="291">
        <v>0</v>
      </c>
      <c r="J2251" s="292">
        <v>0</v>
      </c>
      <c r="K2251" s="292">
        <v>0</v>
      </c>
      <c r="L2251" s="292">
        <v>0</v>
      </c>
      <c r="M2251" s="293">
        <v>0</v>
      </c>
    </row>
    <row r="2252" spans="1:13" x14ac:dyDescent="0.2">
      <c r="A2252" s="315" t="s">
        <v>17071</v>
      </c>
      <c r="B2252" s="292" t="s">
        <v>19462</v>
      </c>
      <c r="C2252" s="316" t="s">
        <v>14328</v>
      </c>
      <c r="D2252" s="292">
        <v>30003</v>
      </c>
      <c r="E2252" s="292">
        <v>20200254</v>
      </c>
      <c r="F2252" s="292" t="s">
        <v>19464</v>
      </c>
      <c r="G2252" s="292" t="s">
        <v>19464</v>
      </c>
      <c r="H2252" s="293" t="s">
        <v>14828</v>
      </c>
      <c r="I2252" s="291">
        <v>0</v>
      </c>
      <c r="J2252" s="292">
        <v>0</v>
      </c>
      <c r="K2252" s="292">
        <v>0</v>
      </c>
      <c r="L2252" s="292">
        <v>1.0174604850277259E-2</v>
      </c>
      <c r="M2252" s="293">
        <v>0</v>
      </c>
    </row>
    <row r="2253" spans="1:13" x14ac:dyDescent="0.2">
      <c r="A2253" s="315" t="s">
        <v>17071</v>
      </c>
      <c r="B2253" s="292" t="s">
        <v>19462</v>
      </c>
      <c r="C2253" s="316" t="s">
        <v>14328</v>
      </c>
      <c r="D2253" s="292">
        <v>30003</v>
      </c>
      <c r="E2253" s="292">
        <v>20200254</v>
      </c>
      <c r="F2253" s="292" t="s">
        <v>19464</v>
      </c>
      <c r="G2253" s="292" t="s">
        <v>19464</v>
      </c>
      <c r="H2253" s="293" t="s">
        <v>14828</v>
      </c>
      <c r="I2253" s="291">
        <v>0</v>
      </c>
      <c r="J2253" s="292">
        <v>0</v>
      </c>
      <c r="K2253" s="292">
        <v>0</v>
      </c>
      <c r="L2253" s="292">
        <v>0</v>
      </c>
      <c r="M2253" s="293">
        <v>0.17874305818054645</v>
      </c>
    </row>
    <row r="2254" spans="1:13" x14ac:dyDescent="0.2">
      <c r="A2254" s="315" t="s">
        <v>17071</v>
      </c>
      <c r="B2254" s="292" t="s">
        <v>19462</v>
      </c>
      <c r="C2254" s="316" t="s">
        <v>14328</v>
      </c>
      <c r="D2254" s="292">
        <v>30003</v>
      </c>
      <c r="E2254" s="292">
        <v>20200254</v>
      </c>
      <c r="F2254" s="292" t="s">
        <v>19464</v>
      </c>
      <c r="G2254" s="292" t="s">
        <v>19464</v>
      </c>
      <c r="H2254" s="293" t="s">
        <v>14828</v>
      </c>
      <c r="I2254" s="291">
        <v>0</v>
      </c>
      <c r="J2254" s="292">
        <v>2.6213356955477831</v>
      </c>
      <c r="K2254" s="292">
        <v>0</v>
      </c>
      <c r="L2254" s="292">
        <v>0</v>
      </c>
      <c r="M2254" s="293">
        <v>0</v>
      </c>
    </row>
    <row r="2255" spans="1:13" x14ac:dyDescent="0.2">
      <c r="A2255" s="315" t="s">
        <v>17071</v>
      </c>
      <c r="B2255" s="292" t="s">
        <v>19462</v>
      </c>
      <c r="C2255" s="316" t="s">
        <v>14328</v>
      </c>
      <c r="D2255" s="292">
        <v>30003</v>
      </c>
      <c r="E2255" s="292">
        <v>20200254</v>
      </c>
      <c r="F2255" s="292" t="s">
        <v>19464</v>
      </c>
      <c r="G2255" s="292" t="s">
        <v>19464</v>
      </c>
      <c r="H2255" s="293" t="s">
        <v>14828</v>
      </c>
      <c r="I2255" s="291">
        <v>10.485480276851272</v>
      </c>
      <c r="J2255" s="292">
        <v>0</v>
      </c>
      <c r="K2255" s="292">
        <v>10.485480276851272</v>
      </c>
      <c r="L2255" s="292">
        <v>0</v>
      </c>
      <c r="M2255" s="293">
        <v>0</v>
      </c>
    </row>
    <row r="2256" spans="1:13" x14ac:dyDescent="0.2">
      <c r="A2256" s="315" t="s">
        <v>17071</v>
      </c>
      <c r="B2256" s="292" t="s">
        <v>19462</v>
      </c>
      <c r="C2256" s="316" t="s">
        <v>14328</v>
      </c>
      <c r="D2256" s="292">
        <v>30003</v>
      </c>
      <c r="E2256" s="292">
        <v>20200253</v>
      </c>
      <c r="F2256" s="292" t="s">
        <v>19465</v>
      </c>
      <c r="G2256" s="292" t="s">
        <v>19465</v>
      </c>
      <c r="H2256" s="293" t="s">
        <v>14828</v>
      </c>
      <c r="I2256" s="291">
        <v>0</v>
      </c>
      <c r="J2256" s="292">
        <v>0</v>
      </c>
      <c r="K2256" s="292">
        <v>0</v>
      </c>
      <c r="L2256" s="292">
        <v>0</v>
      </c>
      <c r="M2256" s="293">
        <v>0</v>
      </c>
    </row>
    <row r="2257" spans="1:13" x14ac:dyDescent="0.2">
      <c r="A2257" s="315" t="s">
        <v>17071</v>
      </c>
      <c r="B2257" s="292" t="s">
        <v>19462</v>
      </c>
      <c r="C2257" s="316" t="s">
        <v>14328</v>
      </c>
      <c r="D2257" s="292">
        <v>30003</v>
      </c>
      <c r="E2257" s="292">
        <v>20200253</v>
      </c>
      <c r="F2257" s="292" t="s">
        <v>19465</v>
      </c>
      <c r="G2257" s="292" t="s">
        <v>19465</v>
      </c>
      <c r="H2257" s="293" t="s">
        <v>14828</v>
      </c>
      <c r="I2257" s="291">
        <v>0</v>
      </c>
      <c r="J2257" s="292">
        <v>0</v>
      </c>
      <c r="K2257" s="292">
        <v>0</v>
      </c>
      <c r="L2257" s="292">
        <v>0</v>
      </c>
      <c r="M2257" s="293">
        <v>0</v>
      </c>
    </row>
    <row r="2258" spans="1:13" x14ac:dyDescent="0.2">
      <c r="A2258" s="315" t="s">
        <v>17071</v>
      </c>
      <c r="B2258" s="292" t="s">
        <v>19462</v>
      </c>
      <c r="C2258" s="316" t="s">
        <v>14328</v>
      </c>
      <c r="D2258" s="292">
        <v>30003</v>
      </c>
      <c r="E2258" s="292">
        <v>20200253</v>
      </c>
      <c r="F2258" s="292" t="s">
        <v>19465</v>
      </c>
      <c r="G2258" s="292" t="s">
        <v>19465</v>
      </c>
      <c r="H2258" s="293" t="s">
        <v>14828</v>
      </c>
      <c r="I2258" s="291">
        <v>0</v>
      </c>
      <c r="J2258" s="292">
        <v>0</v>
      </c>
      <c r="K2258" s="292">
        <v>0</v>
      </c>
      <c r="L2258" s="292">
        <v>0</v>
      </c>
      <c r="M2258" s="293">
        <v>0</v>
      </c>
    </row>
    <row r="2259" spans="1:13" x14ac:dyDescent="0.2">
      <c r="A2259" s="315" t="s">
        <v>17071</v>
      </c>
      <c r="B2259" s="292" t="s">
        <v>19462</v>
      </c>
      <c r="C2259" s="316" t="s">
        <v>14328</v>
      </c>
      <c r="D2259" s="292">
        <v>30003</v>
      </c>
      <c r="E2259" s="292">
        <v>20200253</v>
      </c>
      <c r="F2259" s="292" t="s">
        <v>19465</v>
      </c>
      <c r="G2259" s="292" t="s">
        <v>19465</v>
      </c>
      <c r="H2259" s="293" t="s">
        <v>14828</v>
      </c>
      <c r="I2259" s="291">
        <v>0</v>
      </c>
      <c r="J2259" s="292">
        <v>0</v>
      </c>
      <c r="K2259" s="292">
        <v>0</v>
      </c>
      <c r="L2259" s="292">
        <v>0</v>
      </c>
      <c r="M2259" s="293">
        <v>0</v>
      </c>
    </row>
    <row r="2260" spans="1:13" x14ac:dyDescent="0.2">
      <c r="A2260" s="315" t="s">
        <v>17071</v>
      </c>
      <c r="B2260" s="292" t="s">
        <v>19462</v>
      </c>
      <c r="C2260" s="316" t="s">
        <v>14328</v>
      </c>
      <c r="D2260" s="292">
        <v>30003</v>
      </c>
      <c r="E2260" s="292">
        <v>20200253</v>
      </c>
      <c r="F2260" s="292" t="s">
        <v>19466</v>
      </c>
      <c r="G2260" s="292" t="s">
        <v>19466</v>
      </c>
      <c r="H2260" s="293" t="s">
        <v>14828</v>
      </c>
      <c r="I2260" s="291">
        <v>0</v>
      </c>
      <c r="J2260" s="292">
        <v>0</v>
      </c>
      <c r="K2260" s="292">
        <v>0</v>
      </c>
      <c r="L2260" s="292">
        <v>0</v>
      </c>
      <c r="M2260" s="293">
        <v>0</v>
      </c>
    </row>
    <row r="2261" spans="1:13" x14ac:dyDescent="0.2">
      <c r="A2261" s="315" t="s">
        <v>17071</v>
      </c>
      <c r="B2261" s="292" t="s">
        <v>19462</v>
      </c>
      <c r="C2261" s="316" t="s">
        <v>14328</v>
      </c>
      <c r="D2261" s="292">
        <v>30003</v>
      </c>
      <c r="E2261" s="292">
        <v>20200253</v>
      </c>
      <c r="F2261" s="292" t="s">
        <v>19466</v>
      </c>
      <c r="G2261" s="292" t="s">
        <v>19466</v>
      </c>
      <c r="H2261" s="293" t="s">
        <v>14828</v>
      </c>
      <c r="I2261" s="291">
        <v>0</v>
      </c>
      <c r="J2261" s="292">
        <v>0</v>
      </c>
      <c r="K2261" s="292">
        <v>0</v>
      </c>
      <c r="L2261" s="292">
        <v>0</v>
      </c>
      <c r="M2261" s="293">
        <v>0</v>
      </c>
    </row>
    <row r="2262" spans="1:13" x14ac:dyDescent="0.2">
      <c r="A2262" s="315" t="s">
        <v>17071</v>
      </c>
      <c r="B2262" s="292" t="s">
        <v>19462</v>
      </c>
      <c r="C2262" s="316" t="s">
        <v>14328</v>
      </c>
      <c r="D2262" s="292">
        <v>30003</v>
      </c>
      <c r="E2262" s="292">
        <v>20200253</v>
      </c>
      <c r="F2262" s="292" t="s">
        <v>19466</v>
      </c>
      <c r="G2262" s="292" t="s">
        <v>19466</v>
      </c>
      <c r="H2262" s="293" t="s">
        <v>14828</v>
      </c>
      <c r="I2262" s="291">
        <v>0</v>
      </c>
      <c r="J2262" s="292">
        <v>0</v>
      </c>
      <c r="K2262" s="292">
        <v>0</v>
      </c>
      <c r="L2262" s="292">
        <v>0</v>
      </c>
      <c r="M2262" s="293">
        <v>0</v>
      </c>
    </row>
    <row r="2263" spans="1:13" x14ac:dyDescent="0.2">
      <c r="A2263" s="315" t="s">
        <v>17071</v>
      </c>
      <c r="B2263" s="292" t="s">
        <v>19462</v>
      </c>
      <c r="C2263" s="316" t="s">
        <v>14328</v>
      </c>
      <c r="D2263" s="292">
        <v>30003</v>
      </c>
      <c r="E2263" s="292">
        <v>20200253</v>
      </c>
      <c r="F2263" s="292" t="s">
        <v>19466</v>
      </c>
      <c r="G2263" s="292" t="s">
        <v>19466</v>
      </c>
      <c r="H2263" s="293" t="s">
        <v>14828</v>
      </c>
      <c r="I2263" s="291">
        <v>0</v>
      </c>
      <c r="J2263" s="292">
        <v>0</v>
      </c>
      <c r="K2263" s="292">
        <v>0</v>
      </c>
      <c r="L2263" s="292">
        <v>0</v>
      </c>
      <c r="M2263" s="293">
        <v>0</v>
      </c>
    </row>
    <row r="2264" spans="1:13" x14ac:dyDescent="0.2">
      <c r="A2264" s="315" t="s">
        <v>17071</v>
      </c>
      <c r="B2264" s="292" t="s">
        <v>19462</v>
      </c>
      <c r="C2264" s="316" t="s">
        <v>14328</v>
      </c>
      <c r="D2264" s="292">
        <v>30003</v>
      </c>
      <c r="E2264" s="292">
        <v>20200253</v>
      </c>
      <c r="F2264" s="292" t="s">
        <v>19467</v>
      </c>
      <c r="G2264" s="292" t="s">
        <v>19467</v>
      </c>
      <c r="H2264" s="293" t="s">
        <v>14828</v>
      </c>
      <c r="I2264" s="291">
        <v>0</v>
      </c>
      <c r="J2264" s="292">
        <v>0</v>
      </c>
      <c r="K2264" s="292">
        <v>0</v>
      </c>
      <c r="L2264" s="292">
        <v>0</v>
      </c>
      <c r="M2264" s="293">
        <v>0</v>
      </c>
    </row>
    <row r="2265" spans="1:13" x14ac:dyDescent="0.2">
      <c r="A2265" s="315" t="s">
        <v>17071</v>
      </c>
      <c r="B2265" s="292" t="s">
        <v>19462</v>
      </c>
      <c r="C2265" s="316" t="s">
        <v>14328</v>
      </c>
      <c r="D2265" s="292">
        <v>30003</v>
      </c>
      <c r="E2265" s="292">
        <v>20200253</v>
      </c>
      <c r="F2265" s="292" t="s">
        <v>19467</v>
      </c>
      <c r="G2265" s="292" t="s">
        <v>19467</v>
      </c>
      <c r="H2265" s="293" t="s">
        <v>14828</v>
      </c>
      <c r="I2265" s="291">
        <v>0</v>
      </c>
      <c r="J2265" s="292">
        <v>0</v>
      </c>
      <c r="K2265" s="292">
        <v>0</v>
      </c>
      <c r="L2265" s="292">
        <v>0</v>
      </c>
      <c r="M2265" s="293">
        <v>0</v>
      </c>
    </row>
    <row r="2266" spans="1:13" x14ac:dyDescent="0.2">
      <c r="A2266" s="315" t="s">
        <v>17071</v>
      </c>
      <c r="B2266" s="292" t="s">
        <v>19462</v>
      </c>
      <c r="C2266" s="316" t="s">
        <v>14328</v>
      </c>
      <c r="D2266" s="292">
        <v>30003</v>
      </c>
      <c r="E2266" s="292">
        <v>20200253</v>
      </c>
      <c r="F2266" s="292" t="s">
        <v>19467</v>
      </c>
      <c r="G2266" s="292" t="s">
        <v>19467</v>
      </c>
      <c r="H2266" s="293" t="s">
        <v>14828</v>
      </c>
      <c r="I2266" s="291">
        <v>0</v>
      </c>
      <c r="J2266" s="292">
        <v>0</v>
      </c>
      <c r="K2266" s="292">
        <v>0</v>
      </c>
      <c r="L2266" s="292">
        <v>0</v>
      </c>
      <c r="M2266" s="293">
        <v>0</v>
      </c>
    </row>
    <row r="2267" spans="1:13" x14ac:dyDescent="0.2">
      <c r="A2267" s="315" t="s">
        <v>17071</v>
      </c>
      <c r="B2267" s="292" t="s">
        <v>19462</v>
      </c>
      <c r="C2267" s="316" t="s">
        <v>14328</v>
      </c>
      <c r="D2267" s="292">
        <v>30003</v>
      </c>
      <c r="E2267" s="292">
        <v>20200253</v>
      </c>
      <c r="F2267" s="292" t="s">
        <v>19467</v>
      </c>
      <c r="G2267" s="292" t="s">
        <v>19467</v>
      </c>
      <c r="H2267" s="293" t="s">
        <v>14828</v>
      </c>
      <c r="I2267" s="291">
        <v>0</v>
      </c>
      <c r="J2267" s="292">
        <v>0</v>
      </c>
      <c r="K2267" s="292">
        <v>0</v>
      </c>
      <c r="L2267" s="292">
        <v>0</v>
      </c>
      <c r="M2267" s="293">
        <v>0</v>
      </c>
    </row>
    <row r="2268" spans="1:13" x14ac:dyDescent="0.2">
      <c r="A2268" s="315" t="s">
        <v>17071</v>
      </c>
      <c r="B2268" s="292" t="s">
        <v>19462</v>
      </c>
      <c r="C2268" s="316" t="s">
        <v>14328</v>
      </c>
      <c r="D2268" s="292">
        <v>30003</v>
      </c>
      <c r="E2268" s="292">
        <v>20200253</v>
      </c>
      <c r="F2268" s="292" t="s">
        <v>19467</v>
      </c>
      <c r="G2268" s="292" t="s">
        <v>19467</v>
      </c>
      <c r="H2268" s="293" t="s">
        <v>14828</v>
      </c>
      <c r="I2268" s="291">
        <v>0</v>
      </c>
      <c r="J2268" s="292">
        <v>0</v>
      </c>
      <c r="K2268" s="292">
        <v>0</v>
      </c>
      <c r="L2268" s="292">
        <v>0</v>
      </c>
      <c r="M2268" s="293">
        <v>0</v>
      </c>
    </row>
    <row r="2269" spans="1:13" x14ac:dyDescent="0.2">
      <c r="A2269" s="315" t="s">
        <v>17071</v>
      </c>
      <c r="B2269" s="292" t="s">
        <v>19462</v>
      </c>
      <c r="C2269" s="316" t="s">
        <v>14328</v>
      </c>
      <c r="D2269" s="292">
        <v>30003</v>
      </c>
      <c r="E2269" s="292">
        <v>20200253</v>
      </c>
      <c r="F2269" s="292" t="s">
        <v>19468</v>
      </c>
      <c r="G2269" s="292" t="s">
        <v>19468</v>
      </c>
      <c r="H2269" s="293" t="s">
        <v>14828</v>
      </c>
      <c r="I2269" s="291">
        <v>0</v>
      </c>
      <c r="J2269" s="292">
        <v>0</v>
      </c>
      <c r="K2269" s="292">
        <v>0</v>
      </c>
      <c r="L2269" s="292">
        <v>0</v>
      </c>
      <c r="M2269" s="293">
        <v>0</v>
      </c>
    </row>
    <row r="2270" spans="1:13" x14ac:dyDescent="0.2">
      <c r="A2270" s="315" t="s">
        <v>17071</v>
      </c>
      <c r="B2270" s="292" t="s">
        <v>19462</v>
      </c>
      <c r="C2270" s="316" t="s">
        <v>14328</v>
      </c>
      <c r="D2270" s="292">
        <v>30003</v>
      </c>
      <c r="E2270" s="292">
        <v>20200253</v>
      </c>
      <c r="F2270" s="292" t="s">
        <v>19468</v>
      </c>
      <c r="G2270" s="292" t="s">
        <v>19468</v>
      </c>
      <c r="H2270" s="293" t="s">
        <v>14828</v>
      </c>
      <c r="I2270" s="291">
        <v>0</v>
      </c>
      <c r="J2270" s="292">
        <v>0</v>
      </c>
      <c r="K2270" s="292">
        <v>0</v>
      </c>
      <c r="L2270" s="292">
        <v>0</v>
      </c>
      <c r="M2270" s="293">
        <v>0</v>
      </c>
    </row>
    <row r="2271" spans="1:13" x14ac:dyDescent="0.2">
      <c r="A2271" s="315" t="s">
        <v>17071</v>
      </c>
      <c r="B2271" s="292" t="s">
        <v>19462</v>
      </c>
      <c r="C2271" s="316" t="s">
        <v>14328</v>
      </c>
      <c r="D2271" s="292">
        <v>30003</v>
      </c>
      <c r="E2271" s="292">
        <v>20200253</v>
      </c>
      <c r="F2271" s="292" t="s">
        <v>19468</v>
      </c>
      <c r="G2271" s="292" t="s">
        <v>19468</v>
      </c>
      <c r="H2271" s="293" t="s">
        <v>14828</v>
      </c>
      <c r="I2271" s="291">
        <v>0</v>
      </c>
      <c r="J2271" s="292">
        <v>0</v>
      </c>
      <c r="K2271" s="292">
        <v>0</v>
      </c>
      <c r="L2271" s="292">
        <v>0</v>
      </c>
      <c r="M2271" s="293">
        <v>0</v>
      </c>
    </row>
    <row r="2272" spans="1:13" x14ac:dyDescent="0.2">
      <c r="A2272" s="315" t="s">
        <v>17071</v>
      </c>
      <c r="B2272" s="292" t="s">
        <v>19462</v>
      </c>
      <c r="C2272" s="316" t="s">
        <v>14328</v>
      </c>
      <c r="D2272" s="292">
        <v>30003</v>
      </c>
      <c r="E2272" s="292">
        <v>20200253</v>
      </c>
      <c r="F2272" s="292" t="s">
        <v>19468</v>
      </c>
      <c r="G2272" s="292" t="s">
        <v>19468</v>
      </c>
      <c r="H2272" s="293" t="s">
        <v>14828</v>
      </c>
      <c r="I2272" s="291">
        <v>0</v>
      </c>
      <c r="J2272" s="292">
        <v>0</v>
      </c>
      <c r="K2272" s="292">
        <v>0</v>
      </c>
      <c r="L2272" s="292">
        <v>0</v>
      </c>
      <c r="M2272" s="293">
        <v>0</v>
      </c>
    </row>
    <row r="2273" spans="1:13" x14ac:dyDescent="0.2">
      <c r="A2273" s="315" t="s">
        <v>17071</v>
      </c>
      <c r="B2273" s="292" t="s">
        <v>19462</v>
      </c>
      <c r="C2273" s="316" t="s">
        <v>14328</v>
      </c>
      <c r="D2273" s="292">
        <v>30003</v>
      </c>
      <c r="E2273" s="292">
        <v>20200253</v>
      </c>
      <c r="F2273" s="292" t="s">
        <v>19468</v>
      </c>
      <c r="G2273" s="292" t="s">
        <v>19468</v>
      </c>
      <c r="H2273" s="293" t="s">
        <v>14828</v>
      </c>
      <c r="I2273" s="291">
        <v>0</v>
      </c>
      <c r="J2273" s="292">
        <v>0</v>
      </c>
      <c r="K2273" s="292">
        <v>0</v>
      </c>
      <c r="L2273" s="292">
        <v>0</v>
      </c>
      <c r="M2273" s="293">
        <v>0</v>
      </c>
    </row>
    <row r="2274" spans="1:13" x14ac:dyDescent="0.2">
      <c r="A2274" s="315" t="s">
        <v>17071</v>
      </c>
      <c r="B2274" s="292" t="s">
        <v>19462</v>
      </c>
      <c r="C2274" s="316" t="s">
        <v>14328</v>
      </c>
      <c r="D2274" s="292">
        <v>30003</v>
      </c>
      <c r="E2274" s="292">
        <v>20200253</v>
      </c>
      <c r="F2274" s="292" t="s">
        <v>19469</v>
      </c>
      <c r="G2274" s="292" t="s">
        <v>19469</v>
      </c>
      <c r="H2274" s="293" t="s">
        <v>14828</v>
      </c>
      <c r="I2274" s="291">
        <v>0</v>
      </c>
      <c r="J2274" s="292">
        <v>0</v>
      </c>
      <c r="K2274" s="292">
        <v>0</v>
      </c>
      <c r="L2274" s="292">
        <v>0</v>
      </c>
      <c r="M2274" s="293">
        <v>0</v>
      </c>
    </row>
    <row r="2275" spans="1:13" x14ac:dyDescent="0.2">
      <c r="A2275" s="315" t="s">
        <v>17071</v>
      </c>
      <c r="B2275" s="292" t="s">
        <v>19462</v>
      </c>
      <c r="C2275" s="316" t="s">
        <v>14328</v>
      </c>
      <c r="D2275" s="292">
        <v>30003</v>
      </c>
      <c r="E2275" s="292">
        <v>20200253</v>
      </c>
      <c r="F2275" s="292" t="s">
        <v>19469</v>
      </c>
      <c r="G2275" s="292" t="s">
        <v>19469</v>
      </c>
      <c r="H2275" s="293" t="s">
        <v>14828</v>
      </c>
      <c r="I2275" s="291">
        <v>0</v>
      </c>
      <c r="J2275" s="292">
        <v>1.3749466013888187E-3</v>
      </c>
      <c r="K2275" s="292">
        <v>0</v>
      </c>
      <c r="L2275" s="292">
        <v>0</v>
      </c>
      <c r="M2275" s="293">
        <v>0</v>
      </c>
    </row>
    <row r="2276" spans="1:13" x14ac:dyDescent="0.2">
      <c r="A2276" s="315" t="s">
        <v>17071</v>
      </c>
      <c r="B2276" s="292" t="s">
        <v>19462</v>
      </c>
      <c r="C2276" s="316" t="s">
        <v>14328</v>
      </c>
      <c r="D2276" s="292">
        <v>30003</v>
      </c>
      <c r="E2276" s="292">
        <v>20200253</v>
      </c>
      <c r="F2276" s="292" t="s">
        <v>19469</v>
      </c>
      <c r="G2276" s="292" t="s">
        <v>19469</v>
      </c>
      <c r="H2276" s="293" t="s">
        <v>14828</v>
      </c>
      <c r="I2276" s="291">
        <v>0</v>
      </c>
      <c r="J2276" s="292">
        <v>0</v>
      </c>
      <c r="K2276" s="292">
        <v>0</v>
      </c>
      <c r="L2276" s="292">
        <v>0</v>
      </c>
      <c r="M2276" s="293">
        <v>8.2496796083329129E-3</v>
      </c>
    </row>
    <row r="2277" spans="1:13" x14ac:dyDescent="0.2">
      <c r="A2277" s="315" t="s">
        <v>17071</v>
      </c>
      <c r="B2277" s="292" t="s">
        <v>19462</v>
      </c>
      <c r="C2277" s="316" t="s">
        <v>14328</v>
      </c>
      <c r="D2277" s="292">
        <v>30003</v>
      </c>
      <c r="E2277" s="292">
        <v>20200253</v>
      </c>
      <c r="F2277" s="292" t="s">
        <v>19469</v>
      </c>
      <c r="G2277" s="292" t="s">
        <v>19469</v>
      </c>
      <c r="H2277" s="293" t="s">
        <v>14828</v>
      </c>
      <c r="I2277" s="291">
        <v>5.499786405555275E-2</v>
      </c>
      <c r="J2277" s="292">
        <v>0</v>
      </c>
      <c r="K2277" s="292">
        <v>5.499786405555275E-2</v>
      </c>
      <c r="L2277" s="292">
        <v>0</v>
      </c>
      <c r="M2277" s="293">
        <v>0</v>
      </c>
    </row>
    <row r="2278" spans="1:13" x14ac:dyDescent="0.2">
      <c r="A2278" s="315" t="s">
        <v>17071</v>
      </c>
      <c r="B2278" s="292" t="s">
        <v>19462</v>
      </c>
      <c r="C2278" s="316" t="s">
        <v>14328</v>
      </c>
      <c r="D2278" s="292">
        <v>30003</v>
      </c>
      <c r="E2278" s="292">
        <v>20200253</v>
      </c>
      <c r="F2278" s="292" t="s">
        <v>19470</v>
      </c>
      <c r="G2278" s="292" t="s">
        <v>19470</v>
      </c>
      <c r="H2278" s="293" t="s">
        <v>14828</v>
      </c>
      <c r="I2278" s="291">
        <v>0</v>
      </c>
      <c r="J2278" s="292">
        <v>0</v>
      </c>
      <c r="K2278" s="292">
        <v>0</v>
      </c>
      <c r="L2278" s="292">
        <v>0</v>
      </c>
      <c r="M2278" s="293">
        <v>0</v>
      </c>
    </row>
    <row r="2279" spans="1:13" x14ac:dyDescent="0.2">
      <c r="A2279" s="315" t="s">
        <v>17071</v>
      </c>
      <c r="B2279" s="292" t="s">
        <v>19462</v>
      </c>
      <c r="C2279" s="316" t="s">
        <v>14328</v>
      </c>
      <c r="D2279" s="292">
        <v>30003</v>
      </c>
      <c r="E2279" s="292">
        <v>20200253</v>
      </c>
      <c r="F2279" s="292" t="s">
        <v>19470</v>
      </c>
      <c r="G2279" s="292" t="s">
        <v>19470</v>
      </c>
      <c r="H2279" s="293" t="s">
        <v>14828</v>
      </c>
      <c r="I2279" s="291">
        <v>0</v>
      </c>
      <c r="J2279" s="292">
        <v>0</v>
      </c>
      <c r="K2279" s="292">
        <v>0</v>
      </c>
      <c r="L2279" s="292">
        <v>0</v>
      </c>
      <c r="M2279" s="293">
        <v>0</v>
      </c>
    </row>
    <row r="2280" spans="1:13" x14ac:dyDescent="0.2">
      <c r="A2280" s="315" t="s">
        <v>17071</v>
      </c>
      <c r="B2280" s="292" t="s">
        <v>19462</v>
      </c>
      <c r="C2280" s="316" t="s">
        <v>14328</v>
      </c>
      <c r="D2280" s="292">
        <v>30003</v>
      </c>
      <c r="E2280" s="292">
        <v>20200253</v>
      </c>
      <c r="F2280" s="292" t="s">
        <v>19470</v>
      </c>
      <c r="G2280" s="292" t="s">
        <v>19470</v>
      </c>
      <c r="H2280" s="293" t="s">
        <v>14828</v>
      </c>
      <c r="I2280" s="291">
        <v>0</v>
      </c>
      <c r="J2280" s="292">
        <v>0</v>
      </c>
      <c r="K2280" s="292">
        <v>0</v>
      </c>
      <c r="L2280" s="292">
        <v>0</v>
      </c>
      <c r="M2280" s="293">
        <v>0</v>
      </c>
    </row>
    <row r="2281" spans="1:13" x14ac:dyDescent="0.2">
      <c r="A2281" s="315" t="s">
        <v>17071</v>
      </c>
      <c r="B2281" s="292" t="s">
        <v>19462</v>
      </c>
      <c r="C2281" s="316" t="s">
        <v>14328</v>
      </c>
      <c r="D2281" s="292">
        <v>30003</v>
      </c>
      <c r="E2281" s="292">
        <v>20200253</v>
      </c>
      <c r="F2281" s="292" t="s">
        <v>19470</v>
      </c>
      <c r="G2281" s="292" t="s">
        <v>19470</v>
      </c>
      <c r="H2281" s="293" t="s">
        <v>14828</v>
      </c>
      <c r="I2281" s="291">
        <v>0</v>
      </c>
      <c r="J2281" s="292">
        <v>0</v>
      </c>
      <c r="K2281" s="292">
        <v>0</v>
      </c>
      <c r="L2281" s="292">
        <v>0</v>
      </c>
      <c r="M2281" s="293">
        <v>0</v>
      </c>
    </row>
    <row r="2282" spans="1:13" x14ac:dyDescent="0.2">
      <c r="A2282" s="315" t="s">
        <v>17071</v>
      </c>
      <c r="B2282" s="292" t="s">
        <v>19462</v>
      </c>
      <c r="C2282" s="316" t="s">
        <v>14328</v>
      </c>
      <c r="D2282" s="292">
        <v>30003</v>
      </c>
      <c r="E2282" s="292">
        <v>20200253</v>
      </c>
      <c r="F2282" s="292" t="s">
        <v>19471</v>
      </c>
      <c r="G2282" s="292" t="s">
        <v>19471</v>
      </c>
      <c r="H2282" s="293" t="s">
        <v>14828</v>
      </c>
      <c r="I2282" s="291">
        <v>0</v>
      </c>
      <c r="J2282" s="292">
        <v>0</v>
      </c>
      <c r="K2282" s="292">
        <v>0</v>
      </c>
      <c r="L2282" s="292">
        <v>0</v>
      </c>
      <c r="M2282" s="293">
        <v>0</v>
      </c>
    </row>
    <row r="2283" spans="1:13" x14ac:dyDescent="0.2">
      <c r="A2283" s="315" t="s">
        <v>17071</v>
      </c>
      <c r="B2283" s="292" t="s">
        <v>19462</v>
      </c>
      <c r="C2283" s="316" t="s">
        <v>14328</v>
      </c>
      <c r="D2283" s="292">
        <v>30003</v>
      </c>
      <c r="E2283" s="292">
        <v>20200253</v>
      </c>
      <c r="F2283" s="292" t="s">
        <v>19471</v>
      </c>
      <c r="G2283" s="292" t="s">
        <v>19471</v>
      </c>
      <c r="H2283" s="293" t="s">
        <v>14828</v>
      </c>
      <c r="I2283" s="291">
        <v>0</v>
      </c>
      <c r="J2283" s="292">
        <v>0</v>
      </c>
      <c r="K2283" s="292">
        <v>0</v>
      </c>
      <c r="L2283" s="292">
        <v>0</v>
      </c>
      <c r="M2283" s="293">
        <v>0</v>
      </c>
    </row>
    <row r="2284" spans="1:13" x14ac:dyDescent="0.2">
      <c r="A2284" s="315" t="s">
        <v>17071</v>
      </c>
      <c r="B2284" s="292" t="s">
        <v>19462</v>
      </c>
      <c r="C2284" s="316" t="s">
        <v>14328</v>
      </c>
      <c r="D2284" s="292">
        <v>30003</v>
      </c>
      <c r="E2284" s="292">
        <v>20200253</v>
      </c>
      <c r="F2284" s="292" t="s">
        <v>19471</v>
      </c>
      <c r="G2284" s="292" t="s">
        <v>19471</v>
      </c>
      <c r="H2284" s="293" t="s">
        <v>14828</v>
      </c>
      <c r="I2284" s="291">
        <v>0</v>
      </c>
      <c r="J2284" s="292">
        <v>0</v>
      </c>
      <c r="K2284" s="292">
        <v>0</v>
      </c>
      <c r="L2284" s="292">
        <v>0</v>
      </c>
      <c r="M2284" s="293">
        <v>0</v>
      </c>
    </row>
    <row r="2285" spans="1:13" x14ac:dyDescent="0.2">
      <c r="A2285" s="315" t="s">
        <v>17071</v>
      </c>
      <c r="B2285" s="292" t="s">
        <v>19462</v>
      </c>
      <c r="C2285" s="316" t="s">
        <v>14328</v>
      </c>
      <c r="D2285" s="292">
        <v>30003</v>
      </c>
      <c r="E2285" s="292">
        <v>20200253</v>
      </c>
      <c r="F2285" s="292" t="s">
        <v>19471</v>
      </c>
      <c r="G2285" s="292" t="s">
        <v>19471</v>
      </c>
      <c r="H2285" s="293" t="s">
        <v>14828</v>
      </c>
      <c r="I2285" s="291">
        <v>0</v>
      </c>
      <c r="J2285" s="292">
        <v>0</v>
      </c>
      <c r="K2285" s="292">
        <v>0</v>
      </c>
      <c r="L2285" s="292">
        <v>0</v>
      </c>
      <c r="M2285" s="293">
        <v>0</v>
      </c>
    </row>
    <row r="2286" spans="1:13" x14ac:dyDescent="0.2">
      <c r="A2286" s="315" t="s">
        <v>17071</v>
      </c>
      <c r="B2286" s="292" t="s">
        <v>19462</v>
      </c>
      <c r="C2286" s="316" t="s">
        <v>14328</v>
      </c>
      <c r="D2286" s="292">
        <v>30003</v>
      </c>
      <c r="E2286" s="292">
        <v>20200253</v>
      </c>
      <c r="F2286" s="292" t="s">
        <v>19472</v>
      </c>
      <c r="G2286" s="292" t="s">
        <v>19472</v>
      </c>
      <c r="H2286" s="293" t="s">
        <v>14828</v>
      </c>
      <c r="I2286" s="291">
        <v>0</v>
      </c>
      <c r="J2286" s="292">
        <v>0</v>
      </c>
      <c r="K2286" s="292">
        <v>0</v>
      </c>
      <c r="L2286" s="292">
        <v>0</v>
      </c>
      <c r="M2286" s="293">
        <v>0</v>
      </c>
    </row>
    <row r="2287" spans="1:13" x14ac:dyDescent="0.2">
      <c r="A2287" s="315" t="s">
        <v>17071</v>
      </c>
      <c r="B2287" s="292" t="s">
        <v>19462</v>
      </c>
      <c r="C2287" s="316" t="s">
        <v>14328</v>
      </c>
      <c r="D2287" s="292">
        <v>30003</v>
      </c>
      <c r="E2287" s="292">
        <v>20200253</v>
      </c>
      <c r="F2287" s="292" t="s">
        <v>19472</v>
      </c>
      <c r="G2287" s="292" t="s">
        <v>19472</v>
      </c>
      <c r="H2287" s="293" t="s">
        <v>14828</v>
      </c>
      <c r="I2287" s="291">
        <v>0</v>
      </c>
      <c r="J2287" s="292">
        <v>0</v>
      </c>
      <c r="K2287" s="292">
        <v>0</v>
      </c>
      <c r="L2287" s="292">
        <v>0</v>
      </c>
      <c r="M2287" s="293">
        <v>0</v>
      </c>
    </row>
    <row r="2288" spans="1:13" x14ac:dyDescent="0.2">
      <c r="A2288" s="315" t="s">
        <v>17071</v>
      </c>
      <c r="B2288" s="292" t="s">
        <v>19462</v>
      </c>
      <c r="C2288" s="316" t="s">
        <v>14328</v>
      </c>
      <c r="D2288" s="292">
        <v>30003</v>
      </c>
      <c r="E2288" s="292">
        <v>20200253</v>
      </c>
      <c r="F2288" s="292" t="s">
        <v>19472</v>
      </c>
      <c r="G2288" s="292" t="s">
        <v>19472</v>
      </c>
      <c r="H2288" s="293" t="s">
        <v>14828</v>
      </c>
      <c r="I2288" s="291">
        <v>0</v>
      </c>
      <c r="J2288" s="292">
        <v>0</v>
      </c>
      <c r="K2288" s="292">
        <v>0</v>
      </c>
      <c r="L2288" s="292">
        <v>0</v>
      </c>
      <c r="M2288" s="293">
        <v>0</v>
      </c>
    </row>
    <row r="2289" spans="1:13" x14ac:dyDescent="0.2">
      <c r="A2289" s="315" t="s">
        <v>17071</v>
      </c>
      <c r="B2289" s="292" t="s">
        <v>19462</v>
      </c>
      <c r="C2289" s="316" t="s">
        <v>14328</v>
      </c>
      <c r="D2289" s="292">
        <v>30003</v>
      </c>
      <c r="E2289" s="292">
        <v>20200253</v>
      </c>
      <c r="F2289" s="292" t="s">
        <v>19472</v>
      </c>
      <c r="G2289" s="292" t="s">
        <v>19472</v>
      </c>
      <c r="H2289" s="293" t="s">
        <v>14828</v>
      </c>
      <c r="I2289" s="291">
        <v>0</v>
      </c>
      <c r="J2289" s="292">
        <v>0</v>
      </c>
      <c r="K2289" s="292">
        <v>0</v>
      </c>
      <c r="L2289" s="292">
        <v>0</v>
      </c>
      <c r="M2289" s="293">
        <v>0</v>
      </c>
    </row>
    <row r="2290" spans="1:13" x14ac:dyDescent="0.2">
      <c r="A2290" s="315" t="s">
        <v>17071</v>
      </c>
      <c r="B2290" s="292" t="s">
        <v>19462</v>
      </c>
      <c r="C2290" s="316" t="s">
        <v>14328</v>
      </c>
      <c r="D2290" s="292">
        <v>30003</v>
      </c>
      <c r="E2290" s="292">
        <v>20200253</v>
      </c>
      <c r="F2290" s="292" t="s">
        <v>19472</v>
      </c>
      <c r="G2290" s="292" t="s">
        <v>19472</v>
      </c>
      <c r="H2290" s="293" t="s">
        <v>14828</v>
      </c>
      <c r="I2290" s="291">
        <v>0</v>
      </c>
      <c r="J2290" s="292">
        <v>0</v>
      </c>
      <c r="K2290" s="292">
        <v>0</v>
      </c>
      <c r="L2290" s="292">
        <v>0</v>
      </c>
      <c r="M2290" s="293">
        <v>0</v>
      </c>
    </row>
    <row r="2291" spans="1:13" x14ac:dyDescent="0.2">
      <c r="A2291" s="315" t="s">
        <v>17071</v>
      </c>
      <c r="B2291" s="292" t="s">
        <v>19462</v>
      </c>
      <c r="C2291" s="316" t="s">
        <v>14328</v>
      </c>
      <c r="D2291" s="292">
        <v>30003</v>
      </c>
      <c r="E2291" s="292">
        <v>20200253</v>
      </c>
      <c r="F2291" s="292" t="s">
        <v>19473</v>
      </c>
      <c r="G2291" s="292" t="s">
        <v>19473</v>
      </c>
      <c r="H2291" s="293" t="s">
        <v>14828</v>
      </c>
      <c r="I2291" s="291">
        <v>0</v>
      </c>
      <c r="J2291" s="292">
        <v>0</v>
      </c>
      <c r="K2291" s="292">
        <v>0</v>
      </c>
      <c r="L2291" s="292">
        <v>0</v>
      </c>
      <c r="M2291" s="293">
        <v>0</v>
      </c>
    </row>
    <row r="2292" spans="1:13" x14ac:dyDescent="0.2">
      <c r="A2292" s="315" t="s">
        <v>17071</v>
      </c>
      <c r="B2292" s="292" t="s">
        <v>19462</v>
      </c>
      <c r="C2292" s="316" t="s">
        <v>14328</v>
      </c>
      <c r="D2292" s="292">
        <v>30003</v>
      </c>
      <c r="E2292" s="292">
        <v>20200253</v>
      </c>
      <c r="F2292" s="292" t="s">
        <v>19473</v>
      </c>
      <c r="G2292" s="292" t="s">
        <v>19473</v>
      </c>
      <c r="H2292" s="293" t="s">
        <v>14828</v>
      </c>
      <c r="I2292" s="291">
        <v>0</v>
      </c>
      <c r="J2292" s="292">
        <v>0</v>
      </c>
      <c r="K2292" s="292">
        <v>0</v>
      </c>
      <c r="L2292" s="292">
        <v>0</v>
      </c>
      <c r="M2292" s="293">
        <v>0</v>
      </c>
    </row>
    <row r="2293" spans="1:13" x14ac:dyDescent="0.2">
      <c r="A2293" s="315" t="s">
        <v>17071</v>
      </c>
      <c r="B2293" s="292" t="s">
        <v>19462</v>
      </c>
      <c r="C2293" s="316" t="s">
        <v>14328</v>
      </c>
      <c r="D2293" s="292">
        <v>30003</v>
      </c>
      <c r="E2293" s="292">
        <v>20200253</v>
      </c>
      <c r="F2293" s="292" t="s">
        <v>19473</v>
      </c>
      <c r="G2293" s="292" t="s">
        <v>19473</v>
      </c>
      <c r="H2293" s="293" t="s">
        <v>14828</v>
      </c>
      <c r="I2293" s="291">
        <v>0</v>
      </c>
      <c r="J2293" s="292">
        <v>0</v>
      </c>
      <c r="K2293" s="292">
        <v>0</v>
      </c>
      <c r="L2293" s="292">
        <v>0</v>
      </c>
      <c r="M2293" s="293">
        <v>0</v>
      </c>
    </row>
    <row r="2294" spans="1:13" x14ac:dyDescent="0.2">
      <c r="A2294" s="315" t="s">
        <v>17071</v>
      </c>
      <c r="B2294" s="292" t="s">
        <v>19462</v>
      </c>
      <c r="C2294" s="316" t="s">
        <v>14328</v>
      </c>
      <c r="D2294" s="292">
        <v>30003</v>
      </c>
      <c r="E2294" s="292">
        <v>20200253</v>
      </c>
      <c r="F2294" s="292" t="s">
        <v>19473</v>
      </c>
      <c r="G2294" s="292" t="s">
        <v>19473</v>
      </c>
      <c r="H2294" s="293" t="s">
        <v>14828</v>
      </c>
      <c r="I2294" s="291">
        <v>0</v>
      </c>
      <c r="J2294" s="292">
        <v>0</v>
      </c>
      <c r="K2294" s="292">
        <v>0</v>
      </c>
      <c r="L2294" s="292">
        <v>0</v>
      </c>
      <c r="M2294" s="293">
        <v>0</v>
      </c>
    </row>
    <row r="2295" spans="1:13" x14ac:dyDescent="0.2">
      <c r="A2295" s="315" t="s">
        <v>17071</v>
      </c>
      <c r="B2295" s="292" t="s">
        <v>19462</v>
      </c>
      <c r="C2295" s="316" t="s">
        <v>14328</v>
      </c>
      <c r="D2295" s="292">
        <v>30003</v>
      </c>
      <c r="E2295" s="292">
        <v>20200253</v>
      </c>
      <c r="F2295" s="292" t="s">
        <v>19474</v>
      </c>
      <c r="G2295" s="292" t="s">
        <v>19474</v>
      </c>
      <c r="H2295" s="293" t="s">
        <v>14828</v>
      </c>
      <c r="I2295" s="291">
        <v>0</v>
      </c>
      <c r="J2295" s="292">
        <v>0</v>
      </c>
      <c r="K2295" s="292">
        <v>0</v>
      </c>
      <c r="L2295" s="292">
        <v>0</v>
      </c>
      <c r="M2295" s="293">
        <v>0</v>
      </c>
    </row>
    <row r="2296" spans="1:13" x14ac:dyDescent="0.2">
      <c r="A2296" s="315" t="s">
        <v>17071</v>
      </c>
      <c r="B2296" s="292" t="s">
        <v>19462</v>
      </c>
      <c r="C2296" s="316" t="s">
        <v>14328</v>
      </c>
      <c r="D2296" s="292">
        <v>30003</v>
      </c>
      <c r="E2296" s="292">
        <v>20200253</v>
      </c>
      <c r="F2296" s="292" t="s">
        <v>19474</v>
      </c>
      <c r="G2296" s="292" t="s">
        <v>19474</v>
      </c>
      <c r="H2296" s="293" t="s">
        <v>14828</v>
      </c>
      <c r="I2296" s="291">
        <v>0</v>
      </c>
      <c r="J2296" s="292">
        <v>0</v>
      </c>
      <c r="K2296" s="292">
        <v>0</v>
      </c>
      <c r="L2296" s="292">
        <v>0</v>
      </c>
      <c r="M2296" s="293">
        <v>0</v>
      </c>
    </row>
    <row r="2297" spans="1:13" x14ac:dyDescent="0.2">
      <c r="A2297" s="315" t="s">
        <v>17071</v>
      </c>
      <c r="B2297" s="292" t="s">
        <v>19462</v>
      </c>
      <c r="C2297" s="316" t="s">
        <v>14328</v>
      </c>
      <c r="D2297" s="292">
        <v>30003</v>
      </c>
      <c r="E2297" s="292">
        <v>20200253</v>
      </c>
      <c r="F2297" s="292" t="s">
        <v>19474</v>
      </c>
      <c r="G2297" s="292" t="s">
        <v>19474</v>
      </c>
      <c r="H2297" s="293" t="s">
        <v>14828</v>
      </c>
      <c r="I2297" s="291">
        <v>0</v>
      </c>
      <c r="J2297" s="292">
        <v>0</v>
      </c>
      <c r="K2297" s="292">
        <v>0</v>
      </c>
      <c r="L2297" s="292">
        <v>0</v>
      </c>
      <c r="M2297" s="293">
        <v>0</v>
      </c>
    </row>
    <row r="2298" spans="1:13" x14ac:dyDescent="0.2">
      <c r="A2298" s="315" t="s">
        <v>17071</v>
      </c>
      <c r="B2298" s="292" t="s">
        <v>19462</v>
      </c>
      <c r="C2298" s="316" t="s">
        <v>14328</v>
      </c>
      <c r="D2298" s="292">
        <v>30003</v>
      </c>
      <c r="E2298" s="292">
        <v>20200253</v>
      </c>
      <c r="F2298" s="292" t="s">
        <v>19474</v>
      </c>
      <c r="G2298" s="292" t="s">
        <v>19474</v>
      </c>
      <c r="H2298" s="293" t="s">
        <v>14828</v>
      </c>
      <c r="I2298" s="291">
        <v>0</v>
      </c>
      <c r="J2298" s="292">
        <v>0</v>
      </c>
      <c r="K2298" s="292">
        <v>0</v>
      </c>
      <c r="L2298" s="292">
        <v>0</v>
      </c>
      <c r="M2298" s="293">
        <v>0</v>
      </c>
    </row>
    <row r="2299" spans="1:13" x14ac:dyDescent="0.2">
      <c r="A2299" s="315" t="s">
        <v>17071</v>
      </c>
      <c r="B2299" s="292" t="s">
        <v>19462</v>
      </c>
      <c r="C2299" s="316" t="s">
        <v>14328</v>
      </c>
      <c r="D2299" s="292">
        <v>30003</v>
      </c>
      <c r="E2299" s="292">
        <v>20200253</v>
      </c>
      <c r="F2299" s="292" t="s">
        <v>19474</v>
      </c>
      <c r="G2299" s="292" t="s">
        <v>19474</v>
      </c>
      <c r="H2299" s="293" t="s">
        <v>14828</v>
      </c>
      <c r="I2299" s="291">
        <v>0</v>
      </c>
      <c r="J2299" s="292">
        <v>0</v>
      </c>
      <c r="K2299" s="292">
        <v>0</v>
      </c>
      <c r="L2299" s="292">
        <v>0</v>
      </c>
      <c r="M2299" s="293">
        <v>0</v>
      </c>
    </row>
    <row r="2300" spans="1:13" x14ac:dyDescent="0.2">
      <c r="A2300" s="315" t="s">
        <v>17071</v>
      </c>
      <c r="B2300" s="292" t="s">
        <v>19462</v>
      </c>
      <c r="C2300" s="316" t="s">
        <v>14328</v>
      </c>
      <c r="D2300" s="292">
        <v>30003</v>
      </c>
      <c r="E2300" s="292">
        <v>31000404</v>
      </c>
      <c r="F2300" s="292" t="s">
        <v>19475</v>
      </c>
      <c r="G2300" s="292" t="s">
        <v>19475</v>
      </c>
      <c r="H2300" s="293" t="s">
        <v>14817</v>
      </c>
      <c r="I2300" s="291">
        <v>0</v>
      </c>
      <c r="J2300" s="292">
        <v>0</v>
      </c>
      <c r="K2300" s="292">
        <v>0</v>
      </c>
      <c r="L2300" s="292">
        <v>6.5997436866663296E-3</v>
      </c>
      <c r="M2300" s="293">
        <v>0</v>
      </c>
    </row>
    <row r="2301" spans="1:13" x14ac:dyDescent="0.2">
      <c r="A2301" s="315" t="s">
        <v>17071</v>
      </c>
      <c r="B2301" s="292" t="s">
        <v>19462</v>
      </c>
      <c r="C2301" s="316" t="s">
        <v>14328</v>
      </c>
      <c r="D2301" s="292">
        <v>30003</v>
      </c>
      <c r="E2301" s="292">
        <v>31000404</v>
      </c>
      <c r="F2301" s="292" t="s">
        <v>19475</v>
      </c>
      <c r="G2301" s="292" t="s">
        <v>19475</v>
      </c>
      <c r="H2301" s="293" t="s">
        <v>14817</v>
      </c>
      <c r="I2301" s="291">
        <v>0</v>
      </c>
      <c r="J2301" s="292">
        <v>3.4373665034720467E-2</v>
      </c>
      <c r="K2301" s="292">
        <v>0</v>
      </c>
      <c r="L2301" s="292">
        <v>0</v>
      </c>
      <c r="M2301" s="293">
        <v>0</v>
      </c>
    </row>
    <row r="2302" spans="1:13" x14ac:dyDescent="0.2">
      <c r="A2302" s="315" t="s">
        <v>17071</v>
      </c>
      <c r="B2302" s="292" t="s">
        <v>19462</v>
      </c>
      <c r="C2302" s="316" t="s">
        <v>14328</v>
      </c>
      <c r="D2302" s="292">
        <v>30003</v>
      </c>
      <c r="E2302" s="292">
        <v>31000404</v>
      </c>
      <c r="F2302" s="292" t="s">
        <v>19475</v>
      </c>
      <c r="G2302" s="292" t="s">
        <v>19475</v>
      </c>
      <c r="H2302" s="293" t="s">
        <v>14817</v>
      </c>
      <c r="I2302" s="291">
        <v>0</v>
      </c>
      <c r="J2302" s="292">
        <v>0</v>
      </c>
      <c r="K2302" s="292">
        <v>0</v>
      </c>
      <c r="L2302" s="292">
        <v>0</v>
      </c>
      <c r="M2302" s="293">
        <v>4.8123131048608658E-2</v>
      </c>
    </row>
    <row r="2303" spans="1:13" x14ac:dyDescent="0.2">
      <c r="A2303" s="315" t="s">
        <v>17071</v>
      </c>
      <c r="B2303" s="292" t="s">
        <v>19462</v>
      </c>
      <c r="C2303" s="316" t="s">
        <v>14328</v>
      </c>
      <c r="D2303" s="292">
        <v>30003</v>
      </c>
      <c r="E2303" s="292">
        <v>31000404</v>
      </c>
      <c r="F2303" s="292" t="s">
        <v>19475</v>
      </c>
      <c r="G2303" s="292" t="s">
        <v>19475</v>
      </c>
      <c r="H2303" s="293" t="s">
        <v>14817</v>
      </c>
      <c r="I2303" s="291">
        <v>0</v>
      </c>
      <c r="J2303" s="292">
        <v>0</v>
      </c>
      <c r="K2303" s="292">
        <v>0.50584285465094647</v>
      </c>
      <c r="L2303" s="292">
        <v>0</v>
      </c>
      <c r="M2303" s="293">
        <v>0</v>
      </c>
    </row>
    <row r="2304" spans="1:13" x14ac:dyDescent="0.2">
      <c r="A2304" s="315" t="s">
        <v>17071</v>
      </c>
      <c r="B2304" s="292" t="s">
        <v>19462</v>
      </c>
      <c r="C2304" s="316" t="s">
        <v>14328</v>
      </c>
      <c r="D2304" s="292">
        <v>30003</v>
      </c>
      <c r="E2304" s="292">
        <v>31000404</v>
      </c>
      <c r="F2304" s="292" t="s">
        <v>19475</v>
      </c>
      <c r="G2304" s="292" t="s">
        <v>19475</v>
      </c>
      <c r="H2304" s="293" t="s">
        <v>14817</v>
      </c>
      <c r="I2304" s="291">
        <v>0.60222661140830258</v>
      </c>
      <c r="J2304" s="292">
        <v>0</v>
      </c>
      <c r="K2304" s="292">
        <v>0</v>
      </c>
      <c r="L2304" s="292">
        <v>0</v>
      </c>
      <c r="M2304" s="293">
        <v>0</v>
      </c>
    </row>
    <row r="2305" spans="1:13" x14ac:dyDescent="0.2">
      <c r="A2305" s="315" t="s">
        <v>17071</v>
      </c>
      <c r="B2305" s="292" t="s">
        <v>19462</v>
      </c>
      <c r="C2305" s="316" t="s">
        <v>14328</v>
      </c>
      <c r="D2305" s="292">
        <v>30003</v>
      </c>
      <c r="E2305" s="292">
        <v>31000227</v>
      </c>
      <c r="F2305" s="292" t="s">
        <v>19476</v>
      </c>
      <c r="G2305" s="292" t="s">
        <v>19476</v>
      </c>
      <c r="H2305" s="293" t="s">
        <v>15164</v>
      </c>
      <c r="I2305" s="291">
        <v>0</v>
      </c>
      <c r="J2305" s="292">
        <v>2.7100197513373621</v>
      </c>
      <c r="K2305" s="292">
        <v>0</v>
      </c>
      <c r="L2305" s="292">
        <v>0</v>
      </c>
      <c r="M2305" s="293">
        <v>0</v>
      </c>
    </row>
    <row r="2306" spans="1:13" x14ac:dyDescent="0.2">
      <c r="A2306" s="315" t="s">
        <v>17071</v>
      </c>
      <c r="B2306" s="292" t="s">
        <v>19462</v>
      </c>
      <c r="C2306" s="316" t="s">
        <v>14328</v>
      </c>
      <c r="D2306" s="292">
        <v>30003</v>
      </c>
      <c r="E2306" s="292">
        <v>20200102</v>
      </c>
      <c r="F2306" s="292" t="s">
        <v>19477</v>
      </c>
      <c r="G2306" s="292" t="s">
        <v>19477</v>
      </c>
      <c r="H2306" s="293" t="s">
        <v>14828</v>
      </c>
      <c r="I2306" s="291">
        <v>0</v>
      </c>
      <c r="J2306" s="292">
        <v>0</v>
      </c>
      <c r="K2306" s="292">
        <v>0</v>
      </c>
      <c r="L2306" s="292">
        <v>4.812313104860866E-3</v>
      </c>
      <c r="M2306" s="293">
        <v>0</v>
      </c>
    </row>
    <row r="2307" spans="1:13" x14ac:dyDescent="0.2">
      <c r="A2307" s="315" t="s">
        <v>17071</v>
      </c>
      <c r="B2307" s="292" t="s">
        <v>19462</v>
      </c>
      <c r="C2307" s="316" t="s">
        <v>14328</v>
      </c>
      <c r="D2307" s="292">
        <v>30003</v>
      </c>
      <c r="E2307" s="292">
        <v>20200102</v>
      </c>
      <c r="F2307" s="292" t="s">
        <v>19477</v>
      </c>
      <c r="G2307" s="292" t="s">
        <v>19477</v>
      </c>
      <c r="H2307" s="293" t="s">
        <v>14828</v>
      </c>
      <c r="I2307" s="291">
        <v>0</v>
      </c>
      <c r="J2307" s="292">
        <v>0</v>
      </c>
      <c r="K2307" s="292">
        <v>0</v>
      </c>
      <c r="L2307" s="292">
        <v>0</v>
      </c>
      <c r="M2307" s="293">
        <v>5.0873024251386293E-3</v>
      </c>
    </row>
    <row r="2308" spans="1:13" x14ac:dyDescent="0.2">
      <c r="A2308" s="315" t="s">
        <v>17071</v>
      </c>
      <c r="B2308" s="292" t="s">
        <v>19462</v>
      </c>
      <c r="C2308" s="316" t="s">
        <v>14328</v>
      </c>
      <c r="D2308" s="292">
        <v>30003</v>
      </c>
      <c r="E2308" s="292">
        <v>20200102</v>
      </c>
      <c r="F2308" s="292" t="s">
        <v>19477</v>
      </c>
      <c r="G2308" s="292" t="s">
        <v>19477</v>
      </c>
      <c r="H2308" s="293" t="s">
        <v>14828</v>
      </c>
      <c r="I2308" s="291">
        <v>0</v>
      </c>
      <c r="J2308" s="292">
        <v>5.9122703859719209E-3</v>
      </c>
      <c r="K2308" s="292">
        <v>0</v>
      </c>
      <c r="L2308" s="292">
        <v>0</v>
      </c>
      <c r="M2308" s="293">
        <v>0</v>
      </c>
    </row>
    <row r="2309" spans="1:13" x14ac:dyDescent="0.2">
      <c r="A2309" s="315" t="s">
        <v>17071</v>
      </c>
      <c r="B2309" s="292" t="s">
        <v>19462</v>
      </c>
      <c r="C2309" s="316" t="s">
        <v>14328</v>
      </c>
      <c r="D2309" s="292">
        <v>30003</v>
      </c>
      <c r="E2309" s="292">
        <v>20200102</v>
      </c>
      <c r="F2309" s="292" t="s">
        <v>19477</v>
      </c>
      <c r="G2309" s="292" t="s">
        <v>19477</v>
      </c>
      <c r="H2309" s="293" t="s">
        <v>14828</v>
      </c>
      <c r="I2309" s="291">
        <v>0</v>
      </c>
      <c r="J2309" s="292">
        <v>0</v>
      </c>
      <c r="K2309" s="292">
        <v>1.5674391255832535E-2</v>
      </c>
      <c r="L2309" s="292">
        <v>0</v>
      </c>
      <c r="M2309" s="293">
        <v>0</v>
      </c>
    </row>
    <row r="2310" spans="1:13" x14ac:dyDescent="0.2">
      <c r="A2310" s="315" t="s">
        <v>17071</v>
      </c>
      <c r="B2310" s="292" t="s">
        <v>19462</v>
      </c>
      <c r="C2310" s="316" t="s">
        <v>14328</v>
      </c>
      <c r="D2310" s="292">
        <v>30003</v>
      </c>
      <c r="E2310" s="292">
        <v>20200102</v>
      </c>
      <c r="F2310" s="292" t="s">
        <v>19477</v>
      </c>
      <c r="G2310" s="292" t="s">
        <v>19477</v>
      </c>
      <c r="H2310" s="293" t="s">
        <v>14828</v>
      </c>
      <c r="I2310" s="291">
        <v>7.2734675213468519E-2</v>
      </c>
      <c r="J2310" s="292">
        <v>0</v>
      </c>
      <c r="K2310" s="292">
        <v>0</v>
      </c>
      <c r="L2310" s="292">
        <v>0</v>
      </c>
      <c r="M2310" s="293">
        <v>0</v>
      </c>
    </row>
    <row r="2311" spans="1:13" x14ac:dyDescent="0.2">
      <c r="A2311" s="315" t="s">
        <v>17071</v>
      </c>
      <c r="B2311" s="292" t="s">
        <v>19462</v>
      </c>
      <c r="C2311" s="316" t="s">
        <v>14328</v>
      </c>
      <c r="D2311" s="292">
        <v>30003</v>
      </c>
      <c r="E2311" s="292">
        <v>31000404</v>
      </c>
      <c r="F2311" s="292" t="s">
        <v>19478</v>
      </c>
      <c r="G2311" s="292" t="s">
        <v>19478</v>
      </c>
      <c r="H2311" s="293" t="s">
        <v>14817</v>
      </c>
      <c r="I2311" s="291">
        <v>0</v>
      </c>
      <c r="J2311" s="292">
        <v>0</v>
      </c>
      <c r="K2311" s="292">
        <v>0</v>
      </c>
      <c r="L2311" s="292">
        <v>5.4997864055552758E-4</v>
      </c>
      <c r="M2311" s="293">
        <v>0</v>
      </c>
    </row>
    <row r="2312" spans="1:13" x14ac:dyDescent="0.2">
      <c r="A2312" s="315" t="s">
        <v>17071</v>
      </c>
      <c r="B2312" s="292" t="s">
        <v>19462</v>
      </c>
      <c r="C2312" s="316" t="s">
        <v>14328</v>
      </c>
      <c r="D2312" s="292">
        <v>30003</v>
      </c>
      <c r="E2312" s="292">
        <v>31000404</v>
      </c>
      <c r="F2312" s="292" t="s">
        <v>19478</v>
      </c>
      <c r="G2312" s="292" t="s">
        <v>19478</v>
      </c>
      <c r="H2312" s="293" t="s">
        <v>14817</v>
      </c>
      <c r="I2312" s="291">
        <v>0</v>
      </c>
      <c r="J2312" s="292">
        <v>2.7636426687915258E-2</v>
      </c>
      <c r="K2312" s="292">
        <v>0</v>
      </c>
      <c r="L2312" s="292">
        <v>0</v>
      </c>
      <c r="M2312" s="293">
        <v>0</v>
      </c>
    </row>
    <row r="2313" spans="1:13" x14ac:dyDescent="0.2">
      <c r="A2313" s="315" t="s">
        <v>17071</v>
      </c>
      <c r="B2313" s="292" t="s">
        <v>19462</v>
      </c>
      <c r="C2313" s="316" t="s">
        <v>14328</v>
      </c>
      <c r="D2313" s="292">
        <v>30003</v>
      </c>
      <c r="E2313" s="292">
        <v>31000404</v>
      </c>
      <c r="F2313" s="292" t="s">
        <v>19478</v>
      </c>
      <c r="G2313" s="292" t="s">
        <v>19478</v>
      </c>
      <c r="H2313" s="293" t="s">
        <v>14817</v>
      </c>
      <c r="I2313" s="291">
        <v>0</v>
      </c>
      <c r="J2313" s="292">
        <v>0</v>
      </c>
      <c r="K2313" s="292">
        <v>0</v>
      </c>
      <c r="L2313" s="292">
        <v>0</v>
      </c>
      <c r="M2313" s="293">
        <v>4.09734087213868E-2</v>
      </c>
    </row>
    <row r="2314" spans="1:13" x14ac:dyDescent="0.2">
      <c r="A2314" s="315" t="s">
        <v>17071</v>
      </c>
      <c r="B2314" s="292" t="s">
        <v>19462</v>
      </c>
      <c r="C2314" s="316" t="s">
        <v>14328</v>
      </c>
      <c r="D2314" s="292">
        <v>30003</v>
      </c>
      <c r="E2314" s="292">
        <v>31000404</v>
      </c>
      <c r="F2314" s="292" t="s">
        <v>19478</v>
      </c>
      <c r="G2314" s="292" t="s">
        <v>19478</v>
      </c>
      <c r="H2314" s="293" t="s">
        <v>14817</v>
      </c>
      <c r="I2314" s="291">
        <v>0</v>
      </c>
      <c r="J2314" s="292">
        <v>0</v>
      </c>
      <c r="K2314" s="292">
        <v>0.38484755372873036</v>
      </c>
      <c r="L2314" s="292">
        <v>0</v>
      </c>
      <c r="M2314" s="293">
        <v>0</v>
      </c>
    </row>
    <row r="2315" spans="1:13" x14ac:dyDescent="0.2">
      <c r="A2315" s="315" t="s">
        <v>17071</v>
      </c>
      <c r="B2315" s="292" t="s">
        <v>19462</v>
      </c>
      <c r="C2315" s="316" t="s">
        <v>14328</v>
      </c>
      <c r="D2315" s="292">
        <v>30003</v>
      </c>
      <c r="E2315" s="292">
        <v>31000404</v>
      </c>
      <c r="F2315" s="292" t="s">
        <v>19478</v>
      </c>
      <c r="G2315" s="292" t="s">
        <v>19478</v>
      </c>
      <c r="H2315" s="293" t="s">
        <v>14817</v>
      </c>
      <c r="I2315" s="291">
        <v>0.45345738913803241</v>
      </c>
      <c r="J2315" s="292">
        <v>0</v>
      </c>
      <c r="K2315" s="292">
        <v>0</v>
      </c>
      <c r="L2315" s="292">
        <v>0</v>
      </c>
      <c r="M2315" s="293">
        <v>0</v>
      </c>
    </row>
    <row r="2316" spans="1:13" x14ac:dyDescent="0.2">
      <c r="A2316" s="315" t="s">
        <v>17071</v>
      </c>
      <c r="B2316" s="292" t="s">
        <v>19462</v>
      </c>
      <c r="C2316" s="316" t="s">
        <v>14328</v>
      </c>
      <c r="D2316" s="292">
        <v>30003</v>
      </c>
      <c r="E2316" s="292">
        <v>20200301</v>
      </c>
      <c r="F2316" s="292" t="s">
        <v>19479</v>
      </c>
      <c r="G2316" s="292" t="s">
        <v>19479</v>
      </c>
      <c r="H2316" s="293" t="s">
        <v>14828</v>
      </c>
      <c r="I2316" s="291">
        <v>0</v>
      </c>
      <c r="J2316" s="292">
        <v>0</v>
      </c>
      <c r="K2316" s="292">
        <v>0</v>
      </c>
      <c r="L2316" s="292">
        <v>0</v>
      </c>
      <c r="M2316" s="293">
        <v>0</v>
      </c>
    </row>
    <row r="2317" spans="1:13" x14ac:dyDescent="0.2">
      <c r="A2317" s="315" t="s">
        <v>17071</v>
      </c>
      <c r="B2317" s="292" t="s">
        <v>19462</v>
      </c>
      <c r="C2317" s="316" t="s">
        <v>14328</v>
      </c>
      <c r="D2317" s="292">
        <v>30003</v>
      </c>
      <c r="E2317" s="292">
        <v>20200301</v>
      </c>
      <c r="F2317" s="292" t="s">
        <v>19479</v>
      </c>
      <c r="G2317" s="292" t="s">
        <v>19479</v>
      </c>
      <c r="H2317" s="293" t="s">
        <v>14828</v>
      </c>
      <c r="I2317" s="291">
        <v>0</v>
      </c>
      <c r="J2317" s="292">
        <v>0</v>
      </c>
      <c r="K2317" s="292">
        <v>0</v>
      </c>
      <c r="L2317" s="292">
        <v>0</v>
      </c>
      <c r="M2317" s="293">
        <v>0</v>
      </c>
    </row>
    <row r="2318" spans="1:13" x14ac:dyDescent="0.2">
      <c r="A2318" s="315" t="s">
        <v>17071</v>
      </c>
      <c r="B2318" s="292" t="s">
        <v>19462</v>
      </c>
      <c r="C2318" s="316" t="s">
        <v>14328</v>
      </c>
      <c r="D2318" s="292">
        <v>30003</v>
      </c>
      <c r="E2318" s="292">
        <v>20200301</v>
      </c>
      <c r="F2318" s="292" t="s">
        <v>19479</v>
      </c>
      <c r="G2318" s="292" t="s">
        <v>19479</v>
      </c>
      <c r="H2318" s="293" t="s">
        <v>14828</v>
      </c>
      <c r="I2318" s="291">
        <v>0</v>
      </c>
      <c r="J2318" s="292">
        <v>0</v>
      </c>
      <c r="K2318" s="292">
        <v>0</v>
      </c>
      <c r="L2318" s="292">
        <v>0</v>
      </c>
      <c r="M2318" s="293">
        <v>0</v>
      </c>
    </row>
    <row r="2319" spans="1:13" x14ac:dyDescent="0.2">
      <c r="A2319" s="315" t="s">
        <v>17071</v>
      </c>
      <c r="B2319" s="292" t="s">
        <v>19462</v>
      </c>
      <c r="C2319" s="316" t="s">
        <v>14328</v>
      </c>
      <c r="D2319" s="292">
        <v>30003</v>
      </c>
      <c r="E2319" s="292">
        <v>20200301</v>
      </c>
      <c r="F2319" s="292" t="s">
        <v>19479</v>
      </c>
      <c r="G2319" s="292" t="s">
        <v>19479</v>
      </c>
      <c r="H2319" s="293" t="s">
        <v>14828</v>
      </c>
      <c r="I2319" s="291">
        <v>0</v>
      </c>
      <c r="J2319" s="292">
        <v>0</v>
      </c>
      <c r="K2319" s="292">
        <v>0</v>
      </c>
      <c r="L2319" s="292">
        <v>0</v>
      </c>
      <c r="M2319" s="293">
        <v>0</v>
      </c>
    </row>
    <row r="2320" spans="1:13" x14ac:dyDescent="0.2">
      <c r="A2320" s="315" t="s">
        <v>17071</v>
      </c>
      <c r="B2320" s="292" t="s">
        <v>19462</v>
      </c>
      <c r="C2320" s="316" t="s">
        <v>14328</v>
      </c>
      <c r="D2320" s="292">
        <v>30003</v>
      </c>
      <c r="E2320" s="292">
        <v>20200301</v>
      </c>
      <c r="F2320" s="292" t="s">
        <v>19479</v>
      </c>
      <c r="G2320" s="292" t="s">
        <v>19479</v>
      </c>
      <c r="H2320" s="293" t="s">
        <v>14828</v>
      </c>
      <c r="I2320" s="291">
        <v>0</v>
      </c>
      <c r="J2320" s="292">
        <v>0</v>
      </c>
      <c r="K2320" s="292">
        <v>0</v>
      </c>
      <c r="L2320" s="292">
        <v>0</v>
      </c>
      <c r="M2320" s="293">
        <v>0</v>
      </c>
    </row>
    <row r="2321" spans="1:13" x14ac:dyDescent="0.2">
      <c r="A2321" s="315" t="s">
        <v>17071</v>
      </c>
      <c r="B2321" s="292" t="s">
        <v>19462</v>
      </c>
      <c r="C2321" s="316" t="s">
        <v>14328</v>
      </c>
      <c r="D2321" s="292">
        <v>30003</v>
      </c>
      <c r="E2321" s="292">
        <v>20200301</v>
      </c>
      <c r="F2321" s="292" t="s">
        <v>19480</v>
      </c>
      <c r="G2321" s="292" t="s">
        <v>19480</v>
      </c>
      <c r="H2321" s="293" t="s">
        <v>14828</v>
      </c>
      <c r="I2321" s="291">
        <v>0</v>
      </c>
      <c r="J2321" s="292">
        <v>0</v>
      </c>
      <c r="K2321" s="292">
        <v>0</v>
      </c>
      <c r="L2321" s="292">
        <v>0.29148867949442958</v>
      </c>
      <c r="M2321" s="293">
        <v>0</v>
      </c>
    </row>
    <row r="2322" spans="1:13" x14ac:dyDescent="0.2">
      <c r="A2322" s="315" t="s">
        <v>17071</v>
      </c>
      <c r="B2322" s="292" t="s">
        <v>19462</v>
      </c>
      <c r="C2322" s="316" t="s">
        <v>14328</v>
      </c>
      <c r="D2322" s="292">
        <v>30003</v>
      </c>
      <c r="E2322" s="292">
        <v>20200301</v>
      </c>
      <c r="F2322" s="292" t="s">
        <v>19480</v>
      </c>
      <c r="G2322" s="292" t="s">
        <v>19480</v>
      </c>
      <c r="H2322" s="293" t="s">
        <v>14828</v>
      </c>
      <c r="I2322" s="291">
        <v>0</v>
      </c>
      <c r="J2322" s="292">
        <v>0</v>
      </c>
      <c r="K2322" s="292">
        <v>0</v>
      </c>
      <c r="L2322" s="292">
        <v>0</v>
      </c>
      <c r="M2322" s="293">
        <v>0.34648654354998232</v>
      </c>
    </row>
    <row r="2323" spans="1:13" x14ac:dyDescent="0.2">
      <c r="A2323" s="315" t="s">
        <v>17071</v>
      </c>
      <c r="B2323" s="292" t="s">
        <v>19462</v>
      </c>
      <c r="C2323" s="316" t="s">
        <v>14328</v>
      </c>
      <c r="D2323" s="292">
        <v>30003</v>
      </c>
      <c r="E2323" s="292">
        <v>20200301</v>
      </c>
      <c r="F2323" s="292" t="s">
        <v>19480</v>
      </c>
      <c r="G2323" s="292" t="s">
        <v>19480</v>
      </c>
      <c r="H2323" s="293" t="s">
        <v>14828</v>
      </c>
      <c r="I2323" s="291">
        <v>5.6372810656941565</v>
      </c>
      <c r="J2323" s="292">
        <v>0</v>
      </c>
      <c r="K2323" s="292">
        <v>0</v>
      </c>
      <c r="L2323" s="292">
        <v>0</v>
      </c>
      <c r="M2323" s="293">
        <v>0</v>
      </c>
    </row>
    <row r="2324" spans="1:13" x14ac:dyDescent="0.2">
      <c r="A2324" s="315" t="s">
        <v>17071</v>
      </c>
      <c r="B2324" s="292" t="s">
        <v>19462</v>
      </c>
      <c r="C2324" s="316" t="s">
        <v>14328</v>
      </c>
      <c r="D2324" s="292">
        <v>30003</v>
      </c>
      <c r="E2324" s="292">
        <v>20200301</v>
      </c>
      <c r="F2324" s="292" t="s">
        <v>19480</v>
      </c>
      <c r="G2324" s="292" t="s">
        <v>19480</v>
      </c>
      <c r="H2324" s="293" t="s">
        <v>14828</v>
      </c>
      <c r="I2324" s="291">
        <v>0</v>
      </c>
      <c r="J2324" s="292">
        <v>10.504592034610575</v>
      </c>
      <c r="K2324" s="292">
        <v>0</v>
      </c>
      <c r="L2324" s="292">
        <v>0</v>
      </c>
      <c r="M2324" s="293">
        <v>0</v>
      </c>
    </row>
    <row r="2325" spans="1:13" x14ac:dyDescent="0.2">
      <c r="A2325" s="315" t="s">
        <v>17071</v>
      </c>
      <c r="B2325" s="292" t="s">
        <v>19462</v>
      </c>
      <c r="C2325" s="316" t="s">
        <v>14328</v>
      </c>
      <c r="D2325" s="292">
        <v>30003</v>
      </c>
      <c r="E2325" s="292">
        <v>20200301</v>
      </c>
      <c r="F2325" s="292" t="s">
        <v>19480</v>
      </c>
      <c r="G2325" s="292" t="s">
        <v>19480</v>
      </c>
      <c r="H2325" s="293" t="s">
        <v>14828</v>
      </c>
      <c r="I2325" s="291">
        <v>0</v>
      </c>
      <c r="J2325" s="292">
        <v>0</v>
      </c>
      <c r="K2325" s="292">
        <v>217.24156301943336</v>
      </c>
      <c r="L2325" s="292">
        <v>0</v>
      </c>
      <c r="M2325" s="293">
        <v>0</v>
      </c>
    </row>
    <row r="2326" spans="1:13" x14ac:dyDescent="0.2">
      <c r="A2326" s="315" t="s">
        <v>17071</v>
      </c>
      <c r="B2326" s="292" t="s">
        <v>19462</v>
      </c>
      <c r="C2326" s="316" t="s">
        <v>14328</v>
      </c>
      <c r="D2326" s="292">
        <v>30003</v>
      </c>
      <c r="E2326" s="292">
        <v>20200301</v>
      </c>
      <c r="F2326" s="292" t="s">
        <v>19480</v>
      </c>
      <c r="G2326" s="292" t="s">
        <v>19480</v>
      </c>
      <c r="H2326" s="293" t="s">
        <v>14828</v>
      </c>
      <c r="I2326" s="291">
        <v>0</v>
      </c>
      <c r="J2326" s="292">
        <v>0</v>
      </c>
      <c r="K2326" s="292">
        <v>0</v>
      </c>
      <c r="L2326" s="292">
        <v>0.55382849103941623</v>
      </c>
      <c r="M2326" s="293">
        <v>0</v>
      </c>
    </row>
    <row r="2327" spans="1:13" x14ac:dyDescent="0.2">
      <c r="A2327" s="315" t="s">
        <v>17071</v>
      </c>
      <c r="B2327" s="292" t="s">
        <v>19462</v>
      </c>
      <c r="C2327" s="316" t="s">
        <v>14328</v>
      </c>
      <c r="D2327" s="292">
        <v>30003</v>
      </c>
      <c r="E2327" s="292">
        <v>20200301</v>
      </c>
      <c r="F2327" s="292" t="s">
        <v>19480</v>
      </c>
      <c r="G2327" s="292" t="s">
        <v>19480</v>
      </c>
      <c r="H2327" s="293" t="s">
        <v>14828</v>
      </c>
      <c r="I2327" s="291">
        <v>0</v>
      </c>
      <c r="J2327" s="292">
        <v>0</v>
      </c>
      <c r="K2327" s="292">
        <v>0</v>
      </c>
      <c r="L2327" s="292">
        <v>0</v>
      </c>
      <c r="M2327" s="293">
        <v>0.65832443274496644</v>
      </c>
    </row>
    <row r="2328" spans="1:13" x14ac:dyDescent="0.2">
      <c r="A2328" s="315" t="s">
        <v>17071</v>
      </c>
      <c r="B2328" s="292" t="s">
        <v>19462</v>
      </c>
      <c r="C2328" s="316" t="s">
        <v>14328</v>
      </c>
      <c r="D2328" s="292">
        <v>30003</v>
      </c>
      <c r="E2328" s="292">
        <v>20200301</v>
      </c>
      <c r="F2328" s="292" t="s">
        <v>19480</v>
      </c>
      <c r="G2328" s="292" t="s">
        <v>19480</v>
      </c>
      <c r="H2328" s="293" t="s">
        <v>14828</v>
      </c>
      <c r="I2328" s="291">
        <v>10.710834024818897</v>
      </c>
      <c r="J2328" s="292">
        <v>0</v>
      </c>
      <c r="K2328" s="292">
        <v>0</v>
      </c>
      <c r="L2328" s="292">
        <v>0</v>
      </c>
      <c r="M2328" s="293">
        <v>0</v>
      </c>
    </row>
    <row r="2329" spans="1:13" x14ac:dyDescent="0.2">
      <c r="A2329" s="315" t="s">
        <v>17071</v>
      </c>
      <c r="B2329" s="292" t="s">
        <v>19462</v>
      </c>
      <c r="C2329" s="316" t="s">
        <v>14328</v>
      </c>
      <c r="D2329" s="292">
        <v>30003</v>
      </c>
      <c r="E2329" s="292">
        <v>20200301</v>
      </c>
      <c r="F2329" s="292" t="s">
        <v>19480</v>
      </c>
      <c r="G2329" s="292" t="s">
        <v>19480</v>
      </c>
      <c r="H2329" s="293" t="s">
        <v>14828</v>
      </c>
      <c r="I2329" s="291">
        <v>0</v>
      </c>
      <c r="J2329" s="292">
        <v>19.958724865760093</v>
      </c>
      <c r="K2329" s="292">
        <v>0</v>
      </c>
      <c r="L2329" s="292">
        <v>0</v>
      </c>
      <c r="M2329" s="293">
        <v>0</v>
      </c>
    </row>
    <row r="2330" spans="1:13" x14ac:dyDescent="0.2">
      <c r="A2330" s="315" t="s">
        <v>17071</v>
      </c>
      <c r="B2330" s="292" t="s">
        <v>19462</v>
      </c>
      <c r="C2330" s="316" t="s">
        <v>14328</v>
      </c>
      <c r="D2330" s="292">
        <v>30003</v>
      </c>
      <c r="E2330" s="292">
        <v>20200301</v>
      </c>
      <c r="F2330" s="292" t="s">
        <v>19480</v>
      </c>
      <c r="G2330" s="292" t="s">
        <v>19480</v>
      </c>
      <c r="H2330" s="293" t="s">
        <v>14828</v>
      </c>
      <c r="I2330" s="291">
        <v>0</v>
      </c>
      <c r="J2330" s="292">
        <v>0</v>
      </c>
      <c r="K2330" s="292">
        <v>412.75896973692335</v>
      </c>
      <c r="L2330" s="292">
        <v>0</v>
      </c>
      <c r="M2330" s="293">
        <v>0</v>
      </c>
    </row>
    <row r="2331" spans="1:13" x14ac:dyDescent="0.2">
      <c r="A2331" s="315" t="s">
        <v>17071</v>
      </c>
      <c r="B2331" s="292" t="s">
        <v>19462</v>
      </c>
      <c r="C2331" s="316" t="s">
        <v>14328</v>
      </c>
      <c r="D2331" s="292">
        <v>30003</v>
      </c>
      <c r="E2331" s="292">
        <v>20200301</v>
      </c>
      <c r="F2331" s="292" t="s">
        <v>19480</v>
      </c>
      <c r="G2331" s="292" t="s">
        <v>19480</v>
      </c>
      <c r="H2331" s="293" t="s">
        <v>14828</v>
      </c>
      <c r="I2331" s="291">
        <v>0</v>
      </c>
      <c r="J2331" s="292">
        <v>0</v>
      </c>
      <c r="K2331" s="292">
        <v>0</v>
      </c>
      <c r="L2331" s="292">
        <v>0.34249919840595472</v>
      </c>
      <c r="M2331" s="293">
        <v>0</v>
      </c>
    </row>
    <row r="2332" spans="1:13" x14ac:dyDescent="0.2">
      <c r="A2332" s="315" t="s">
        <v>17071</v>
      </c>
      <c r="B2332" s="292" t="s">
        <v>19462</v>
      </c>
      <c r="C2332" s="316" t="s">
        <v>14328</v>
      </c>
      <c r="D2332" s="292">
        <v>30003</v>
      </c>
      <c r="E2332" s="292">
        <v>20200301</v>
      </c>
      <c r="F2332" s="292" t="s">
        <v>19480</v>
      </c>
      <c r="G2332" s="292" t="s">
        <v>19480</v>
      </c>
      <c r="H2332" s="293" t="s">
        <v>14828</v>
      </c>
      <c r="I2332" s="291">
        <v>0</v>
      </c>
      <c r="J2332" s="292">
        <v>0</v>
      </c>
      <c r="K2332" s="292">
        <v>0</v>
      </c>
      <c r="L2332" s="292">
        <v>0</v>
      </c>
      <c r="M2332" s="293">
        <v>0</v>
      </c>
    </row>
    <row r="2333" spans="1:13" x14ac:dyDescent="0.2">
      <c r="A2333" s="315" t="s">
        <v>17071</v>
      </c>
      <c r="B2333" s="292" t="s">
        <v>19462</v>
      </c>
      <c r="C2333" s="316" t="s">
        <v>14328</v>
      </c>
      <c r="D2333" s="292">
        <v>30003</v>
      </c>
      <c r="E2333" s="292">
        <v>20200301</v>
      </c>
      <c r="F2333" s="292" t="s">
        <v>19480</v>
      </c>
      <c r="G2333" s="292" t="s">
        <v>19480</v>
      </c>
      <c r="H2333" s="293" t="s">
        <v>14828</v>
      </c>
      <c r="I2333" s="291">
        <v>0</v>
      </c>
      <c r="J2333" s="292">
        <v>0</v>
      </c>
      <c r="K2333" s="292">
        <v>0</v>
      </c>
      <c r="L2333" s="292">
        <v>0</v>
      </c>
      <c r="M2333" s="293">
        <v>0.40712168867122922</v>
      </c>
    </row>
    <row r="2334" spans="1:13" x14ac:dyDescent="0.2">
      <c r="A2334" s="315" t="s">
        <v>17071</v>
      </c>
      <c r="B2334" s="292" t="s">
        <v>19462</v>
      </c>
      <c r="C2334" s="316" t="s">
        <v>14328</v>
      </c>
      <c r="D2334" s="292">
        <v>30003</v>
      </c>
      <c r="E2334" s="292">
        <v>20200301</v>
      </c>
      <c r="F2334" s="292" t="s">
        <v>19480</v>
      </c>
      <c r="G2334" s="292" t="s">
        <v>19480</v>
      </c>
      <c r="H2334" s="293" t="s">
        <v>14828</v>
      </c>
      <c r="I2334" s="291">
        <v>6.6238052521906345</v>
      </c>
      <c r="J2334" s="292">
        <v>0</v>
      </c>
      <c r="K2334" s="292">
        <v>0</v>
      </c>
      <c r="L2334" s="292">
        <v>0</v>
      </c>
      <c r="M2334" s="293">
        <v>0</v>
      </c>
    </row>
    <row r="2335" spans="1:13" x14ac:dyDescent="0.2">
      <c r="A2335" s="315" t="s">
        <v>17071</v>
      </c>
      <c r="B2335" s="292" t="s">
        <v>19462</v>
      </c>
      <c r="C2335" s="316" t="s">
        <v>14328</v>
      </c>
      <c r="D2335" s="292">
        <v>30003</v>
      </c>
      <c r="E2335" s="292">
        <v>20200301</v>
      </c>
      <c r="F2335" s="292" t="s">
        <v>19480</v>
      </c>
      <c r="G2335" s="292" t="s">
        <v>19480</v>
      </c>
      <c r="H2335" s="293" t="s">
        <v>14828</v>
      </c>
      <c r="I2335" s="291">
        <v>0</v>
      </c>
      <c r="J2335" s="292">
        <v>12.342895640667427</v>
      </c>
      <c r="K2335" s="292">
        <v>0</v>
      </c>
      <c r="L2335" s="292">
        <v>0</v>
      </c>
      <c r="M2335" s="293">
        <v>0</v>
      </c>
    </row>
    <row r="2336" spans="1:13" x14ac:dyDescent="0.2">
      <c r="A2336" s="315" t="s">
        <v>17071</v>
      </c>
      <c r="B2336" s="292" t="s">
        <v>19462</v>
      </c>
      <c r="C2336" s="316" t="s">
        <v>14328</v>
      </c>
      <c r="D2336" s="292">
        <v>30003</v>
      </c>
      <c r="E2336" s="292">
        <v>20200301</v>
      </c>
      <c r="F2336" s="292" t="s">
        <v>19480</v>
      </c>
      <c r="G2336" s="292" t="s">
        <v>19480</v>
      </c>
      <c r="H2336" s="293" t="s">
        <v>14828</v>
      </c>
      <c r="I2336" s="291">
        <v>0</v>
      </c>
      <c r="J2336" s="292">
        <v>0</v>
      </c>
      <c r="K2336" s="292">
        <v>255.25883654783422</v>
      </c>
      <c r="L2336" s="292">
        <v>0</v>
      </c>
      <c r="M2336" s="293">
        <v>0</v>
      </c>
    </row>
    <row r="2337" spans="1:13" x14ac:dyDescent="0.2">
      <c r="A2337" s="315" t="s">
        <v>17071</v>
      </c>
      <c r="B2337" s="292" t="s">
        <v>19462</v>
      </c>
      <c r="C2337" s="316" t="s">
        <v>14328</v>
      </c>
      <c r="D2337" s="292">
        <v>30003</v>
      </c>
      <c r="E2337" s="292">
        <v>20200253</v>
      </c>
      <c r="F2337" s="292" t="s">
        <v>19481</v>
      </c>
      <c r="G2337" s="292" t="s">
        <v>19481</v>
      </c>
      <c r="H2337" s="293" t="s">
        <v>14828</v>
      </c>
      <c r="I2337" s="291">
        <v>0</v>
      </c>
      <c r="J2337" s="292">
        <v>0</v>
      </c>
      <c r="K2337" s="292">
        <v>0</v>
      </c>
      <c r="L2337" s="292">
        <v>4.6335700466803194E-2</v>
      </c>
      <c r="M2337" s="293">
        <v>0</v>
      </c>
    </row>
    <row r="2338" spans="1:13" x14ac:dyDescent="0.2">
      <c r="A2338" s="315" t="s">
        <v>17071</v>
      </c>
      <c r="B2338" s="292" t="s">
        <v>19462</v>
      </c>
      <c r="C2338" s="316" t="s">
        <v>14328</v>
      </c>
      <c r="D2338" s="292">
        <v>30003</v>
      </c>
      <c r="E2338" s="292">
        <v>20200253</v>
      </c>
      <c r="F2338" s="292" t="s">
        <v>19481</v>
      </c>
      <c r="G2338" s="292" t="s">
        <v>19481</v>
      </c>
      <c r="H2338" s="293" t="s">
        <v>14828</v>
      </c>
      <c r="I2338" s="291">
        <v>0</v>
      </c>
      <c r="J2338" s="292">
        <v>0</v>
      </c>
      <c r="K2338" s="292">
        <v>0</v>
      </c>
      <c r="L2338" s="292">
        <v>0</v>
      </c>
      <c r="M2338" s="293">
        <v>0.77134504337912735</v>
      </c>
    </row>
    <row r="2339" spans="1:13" x14ac:dyDescent="0.2">
      <c r="A2339" s="315" t="s">
        <v>17071</v>
      </c>
      <c r="B2339" s="292" t="s">
        <v>19462</v>
      </c>
      <c r="C2339" s="316" t="s">
        <v>14328</v>
      </c>
      <c r="D2339" s="292">
        <v>30003</v>
      </c>
      <c r="E2339" s="292">
        <v>20200253</v>
      </c>
      <c r="F2339" s="292" t="s">
        <v>19481</v>
      </c>
      <c r="G2339" s="292" t="s">
        <v>19481</v>
      </c>
      <c r="H2339" s="293" t="s">
        <v>14828</v>
      </c>
      <c r="I2339" s="291">
        <v>0</v>
      </c>
      <c r="J2339" s="292">
        <v>10.977161181507912</v>
      </c>
      <c r="K2339" s="292">
        <v>0</v>
      </c>
      <c r="L2339" s="292">
        <v>0</v>
      </c>
      <c r="M2339" s="293">
        <v>0</v>
      </c>
    </row>
    <row r="2340" spans="1:13" x14ac:dyDescent="0.2">
      <c r="A2340" s="315" t="s">
        <v>17071</v>
      </c>
      <c r="B2340" s="292" t="s">
        <v>19462</v>
      </c>
      <c r="C2340" s="316" t="s">
        <v>14328</v>
      </c>
      <c r="D2340" s="292">
        <v>30003</v>
      </c>
      <c r="E2340" s="292">
        <v>20200253</v>
      </c>
      <c r="F2340" s="292" t="s">
        <v>19481</v>
      </c>
      <c r="G2340" s="292" t="s">
        <v>19481</v>
      </c>
      <c r="H2340" s="293" t="s">
        <v>14828</v>
      </c>
      <c r="I2340" s="291">
        <v>0</v>
      </c>
      <c r="J2340" s="292">
        <v>0</v>
      </c>
      <c r="K2340" s="292">
        <v>14.181199246724276</v>
      </c>
      <c r="L2340" s="292">
        <v>0</v>
      </c>
      <c r="M2340" s="293">
        <v>0</v>
      </c>
    </row>
    <row r="2341" spans="1:13" x14ac:dyDescent="0.2">
      <c r="A2341" s="315" t="s">
        <v>17071</v>
      </c>
      <c r="B2341" s="292" t="s">
        <v>19462</v>
      </c>
      <c r="C2341" s="316" t="s">
        <v>14328</v>
      </c>
      <c r="D2341" s="292">
        <v>30003</v>
      </c>
      <c r="E2341" s="292">
        <v>20200253</v>
      </c>
      <c r="F2341" s="292" t="s">
        <v>19481</v>
      </c>
      <c r="G2341" s="292" t="s">
        <v>19481</v>
      </c>
      <c r="H2341" s="293" t="s">
        <v>14828</v>
      </c>
      <c r="I2341" s="291">
        <v>15.78328702666253</v>
      </c>
      <c r="J2341" s="292">
        <v>0</v>
      </c>
      <c r="K2341" s="292">
        <v>0</v>
      </c>
      <c r="L2341" s="292">
        <v>0</v>
      </c>
      <c r="M2341" s="293">
        <v>0</v>
      </c>
    </row>
    <row r="2342" spans="1:13" x14ac:dyDescent="0.2">
      <c r="A2342" s="315" t="s">
        <v>17071</v>
      </c>
      <c r="B2342" s="292" t="s">
        <v>19462</v>
      </c>
      <c r="C2342" s="316" t="s">
        <v>14328</v>
      </c>
      <c r="D2342" s="292">
        <v>30003</v>
      </c>
      <c r="E2342" s="292">
        <v>20200253</v>
      </c>
      <c r="F2342" s="292" t="s">
        <v>19481</v>
      </c>
      <c r="G2342" s="292" t="s">
        <v>19481</v>
      </c>
      <c r="H2342" s="293" t="s">
        <v>14828</v>
      </c>
      <c r="I2342" s="291">
        <v>0</v>
      </c>
      <c r="J2342" s="292">
        <v>0</v>
      </c>
      <c r="K2342" s="292">
        <v>0</v>
      </c>
      <c r="L2342" s="292">
        <v>4.2760839303192265E-2</v>
      </c>
      <c r="M2342" s="293">
        <v>0</v>
      </c>
    </row>
    <row r="2343" spans="1:13" x14ac:dyDescent="0.2">
      <c r="A2343" s="315" t="s">
        <v>17071</v>
      </c>
      <c r="B2343" s="292" t="s">
        <v>19462</v>
      </c>
      <c r="C2343" s="316" t="s">
        <v>14328</v>
      </c>
      <c r="D2343" s="292">
        <v>30003</v>
      </c>
      <c r="E2343" s="292">
        <v>20200253</v>
      </c>
      <c r="F2343" s="292" t="s">
        <v>19481</v>
      </c>
      <c r="G2343" s="292" t="s">
        <v>19481</v>
      </c>
      <c r="H2343" s="293" t="s">
        <v>14828</v>
      </c>
      <c r="I2343" s="291">
        <v>0</v>
      </c>
      <c r="J2343" s="292">
        <v>0</v>
      </c>
      <c r="K2343" s="292">
        <v>0</v>
      </c>
      <c r="L2343" s="292">
        <v>0</v>
      </c>
      <c r="M2343" s="293">
        <v>0.71208484485926926</v>
      </c>
    </row>
    <row r="2344" spans="1:13" x14ac:dyDescent="0.2">
      <c r="A2344" s="315" t="s">
        <v>17071</v>
      </c>
      <c r="B2344" s="292" t="s">
        <v>19462</v>
      </c>
      <c r="C2344" s="316" t="s">
        <v>14328</v>
      </c>
      <c r="D2344" s="292">
        <v>30003</v>
      </c>
      <c r="E2344" s="292">
        <v>20200253</v>
      </c>
      <c r="F2344" s="292" t="s">
        <v>19481</v>
      </c>
      <c r="G2344" s="292" t="s">
        <v>19481</v>
      </c>
      <c r="H2344" s="293" t="s">
        <v>14828</v>
      </c>
      <c r="I2344" s="291">
        <v>0</v>
      </c>
      <c r="J2344" s="292">
        <v>10.13390643087615</v>
      </c>
      <c r="K2344" s="292">
        <v>0</v>
      </c>
      <c r="L2344" s="292">
        <v>0</v>
      </c>
      <c r="M2344" s="293">
        <v>0</v>
      </c>
    </row>
    <row r="2345" spans="1:13" x14ac:dyDescent="0.2">
      <c r="A2345" s="315" t="s">
        <v>17071</v>
      </c>
      <c r="B2345" s="292" t="s">
        <v>19462</v>
      </c>
      <c r="C2345" s="316" t="s">
        <v>14328</v>
      </c>
      <c r="D2345" s="292">
        <v>30003</v>
      </c>
      <c r="E2345" s="292">
        <v>20200253</v>
      </c>
      <c r="F2345" s="292" t="s">
        <v>19481</v>
      </c>
      <c r="G2345" s="292" t="s">
        <v>19481</v>
      </c>
      <c r="H2345" s="293" t="s">
        <v>14828</v>
      </c>
      <c r="I2345" s="291">
        <v>12.215438090718681</v>
      </c>
      <c r="J2345" s="292">
        <v>0</v>
      </c>
      <c r="K2345" s="292">
        <v>0</v>
      </c>
      <c r="L2345" s="292">
        <v>0</v>
      </c>
      <c r="M2345" s="293">
        <v>0</v>
      </c>
    </row>
    <row r="2346" spans="1:13" x14ac:dyDescent="0.2">
      <c r="A2346" s="315" t="s">
        <v>17071</v>
      </c>
      <c r="B2346" s="292" t="s">
        <v>19462</v>
      </c>
      <c r="C2346" s="316" t="s">
        <v>14328</v>
      </c>
      <c r="D2346" s="292">
        <v>30003</v>
      </c>
      <c r="E2346" s="292">
        <v>20200253</v>
      </c>
      <c r="F2346" s="292" t="s">
        <v>19481</v>
      </c>
      <c r="G2346" s="292" t="s">
        <v>19481</v>
      </c>
      <c r="H2346" s="293" t="s">
        <v>14828</v>
      </c>
      <c r="I2346" s="291">
        <v>0</v>
      </c>
      <c r="J2346" s="292">
        <v>0</v>
      </c>
      <c r="K2346" s="292">
        <v>15.995166297936546</v>
      </c>
      <c r="L2346" s="292">
        <v>0</v>
      </c>
      <c r="M2346" s="293">
        <v>0</v>
      </c>
    </row>
    <row r="2347" spans="1:13" x14ac:dyDescent="0.2">
      <c r="A2347" s="315" t="s">
        <v>17071</v>
      </c>
      <c r="B2347" s="292" t="s">
        <v>19462</v>
      </c>
      <c r="C2347" s="316" t="s">
        <v>14328</v>
      </c>
      <c r="D2347" s="292">
        <v>30003</v>
      </c>
      <c r="E2347" s="292">
        <v>20200253</v>
      </c>
      <c r="F2347" s="292" t="s">
        <v>19481</v>
      </c>
      <c r="G2347" s="292" t="s">
        <v>19481</v>
      </c>
      <c r="H2347" s="293" t="s">
        <v>14828</v>
      </c>
      <c r="I2347" s="291">
        <v>0</v>
      </c>
      <c r="J2347" s="292">
        <v>0</v>
      </c>
      <c r="K2347" s="292">
        <v>0</v>
      </c>
      <c r="L2347" s="292">
        <v>2.3374092223609915E-3</v>
      </c>
      <c r="M2347" s="293">
        <v>0</v>
      </c>
    </row>
    <row r="2348" spans="1:13" x14ac:dyDescent="0.2">
      <c r="A2348" s="315" t="s">
        <v>17071</v>
      </c>
      <c r="B2348" s="292" t="s">
        <v>19462</v>
      </c>
      <c r="C2348" s="316" t="s">
        <v>14328</v>
      </c>
      <c r="D2348" s="292">
        <v>30003</v>
      </c>
      <c r="E2348" s="292">
        <v>20200253</v>
      </c>
      <c r="F2348" s="292" t="s">
        <v>19481</v>
      </c>
      <c r="G2348" s="292" t="s">
        <v>19481</v>
      </c>
      <c r="H2348" s="293" t="s">
        <v>14828</v>
      </c>
      <c r="I2348" s="291">
        <v>0</v>
      </c>
      <c r="J2348" s="292">
        <v>0</v>
      </c>
      <c r="K2348" s="292">
        <v>0</v>
      </c>
      <c r="L2348" s="292">
        <v>0</v>
      </c>
      <c r="M2348" s="293">
        <v>3.9735956780136861E-2</v>
      </c>
    </row>
    <row r="2349" spans="1:13" x14ac:dyDescent="0.2">
      <c r="A2349" s="315" t="s">
        <v>17071</v>
      </c>
      <c r="B2349" s="292" t="s">
        <v>19462</v>
      </c>
      <c r="C2349" s="316" t="s">
        <v>14328</v>
      </c>
      <c r="D2349" s="292">
        <v>30003</v>
      </c>
      <c r="E2349" s="292">
        <v>20200253</v>
      </c>
      <c r="F2349" s="292" t="s">
        <v>19481</v>
      </c>
      <c r="G2349" s="292" t="s">
        <v>19481</v>
      </c>
      <c r="H2349" s="293" t="s">
        <v>14828</v>
      </c>
      <c r="I2349" s="291">
        <v>0</v>
      </c>
      <c r="J2349" s="292">
        <v>3.9735956780136861E-2</v>
      </c>
      <c r="K2349" s="292">
        <v>0</v>
      </c>
      <c r="L2349" s="292">
        <v>0</v>
      </c>
      <c r="M2349" s="293">
        <v>0</v>
      </c>
    </row>
    <row r="2350" spans="1:13" x14ac:dyDescent="0.2">
      <c r="A2350" s="315" t="s">
        <v>17071</v>
      </c>
      <c r="B2350" s="292" t="s">
        <v>19462</v>
      </c>
      <c r="C2350" s="316" t="s">
        <v>14328</v>
      </c>
      <c r="D2350" s="292">
        <v>30003</v>
      </c>
      <c r="E2350" s="292">
        <v>20200253</v>
      </c>
      <c r="F2350" s="292" t="s">
        <v>19481</v>
      </c>
      <c r="G2350" s="292" t="s">
        <v>19481</v>
      </c>
      <c r="H2350" s="293" t="s">
        <v>14828</v>
      </c>
      <c r="I2350" s="291">
        <v>0.64553742935205038</v>
      </c>
      <c r="J2350" s="292">
        <v>0</v>
      </c>
      <c r="K2350" s="292">
        <v>0</v>
      </c>
      <c r="L2350" s="292">
        <v>0</v>
      </c>
      <c r="M2350" s="293">
        <v>0</v>
      </c>
    </row>
    <row r="2351" spans="1:13" x14ac:dyDescent="0.2">
      <c r="A2351" s="315" t="s">
        <v>17071</v>
      </c>
      <c r="B2351" s="292" t="s">
        <v>19462</v>
      </c>
      <c r="C2351" s="316" t="s">
        <v>14328</v>
      </c>
      <c r="D2351" s="292">
        <v>30003</v>
      </c>
      <c r="E2351" s="292">
        <v>20200253</v>
      </c>
      <c r="F2351" s="292" t="s">
        <v>19481</v>
      </c>
      <c r="G2351" s="292" t="s">
        <v>19481</v>
      </c>
      <c r="H2351" s="293" t="s">
        <v>14828</v>
      </c>
      <c r="I2351" s="291">
        <v>0</v>
      </c>
      <c r="J2351" s="292">
        <v>0</v>
      </c>
      <c r="K2351" s="292">
        <v>0.85961661518828947</v>
      </c>
      <c r="L2351" s="292">
        <v>0</v>
      </c>
      <c r="M2351" s="293">
        <v>0</v>
      </c>
    </row>
    <row r="2352" spans="1:13" x14ac:dyDescent="0.2">
      <c r="A2352" s="315" t="s">
        <v>17071</v>
      </c>
      <c r="B2352" s="292" t="s">
        <v>19462</v>
      </c>
      <c r="C2352" s="316" t="s">
        <v>14328</v>
      </c>
      <c r="D2352" s="292">
        <v>30003</v>
      </c>
      <c r="E2352" s="292">
        <v>20200253</v>
      </c>
      <c r="F2352" s="292" t="s">
        <v>19481</v>
      </c>
      <c r="G2352" s="292" t="s">
        <v>19481</v>
      </c>
      <c r="H2352" s="293" t="s">
        <v>14828</v>
      </c>
      <c r="I2352" s="291">
        <v>0</v>
      </c>
      <c r="J2352" s="292">
        <v>0</v>
      </c>
      <c r="K2352" s="292">
        <v>0</v>
      </c>
      <c r="L2352" s="292">
        <v>4.6060711146525428E-2</v>
      </c>
      <c r="M2352" s="293">
        <v>0</v>
      </c>
    </row>
    <row r="2353" spans="1:13" x14ac:dyDescent="0.2">
      <c r="A2353" s="315" t="s">
        <v>17071</v>
      </c>
      <c r="B2353" s="292" t="s">
        <v>19462</v>
      </c>
      <c r="C2353" s="316" t="s">
        <v>14328</v>
      </c>
      <c r="D2353" s="292">
        <v>30003</v>
      </c>
      <c r="E2353" s="292">
        <v>20200253</v>
      </c>
      <c r="F2353" s="292" t="s">
        <v>19481</v>
      </c>
      <c r="G2353" s="292" t="s">
        <v>19481</v>
      </c>
      <c r="H2353" s="293" t="s">
        <v>14828</v>
      </c>
      <c r="I2353" s="291">
        <v>0</v>
      </c>
      <c r="J2353" s="292">
        <v>0</v>
      </c>
      <c r="K2353" s="292">
        <v>0</v>
      </c>
      <c r="L2353" s="292">
        <v>0</v>
      </c>
      <c r="M2353" s="293">
        <v>0.76790767687565531</v>
      </c>
    </row>
    <row r="2354" spans="1:13" x14ac:dyDescent="0.2">
      <c r="A2354" s="315" t="s">
        <v>17071</v>
      </c>
      <c r="B2354" s="292" t="s">
        <v>19462</v>
      </c>
      <c r="C2354" s="316" t="s">
        <v>14328</v>
      </c>
      <c r="D2354" s="292">
        <v>30003</v>
      </c>
      <c r="E2354" s="292">
        <v>20200253</v>
      </c>
      <c r="F2354" s="292" t="s">
        <v>19481</v>
      </c>
      <c r="G2354" s="292" t="s">
        <v>19481</v>
      </c>
      <c r="H2354" s="293" t="s">
        <v>14828</v>
      </c>
      <c r="I2354" s="291">
        <v>0</v>
      </c>
      <c r="J2354" s="292">
        <v>10.927525609197776</v>
      </c>
      <c r="K2354" s="292">
        <v>0</v>
      </c>
      <c r="L2354" s="292">
        <v>0</v>
      </c>
      <c r="M2354" s="293">
        <v>0</v>
      </c>
    </row>
    <row r="2355" spans="1:13" x14ac:dyDescent="0.2">
      <c r="A2355" s="315" t="s">
        <v>17071</v>
      </c>
      <c r="B2355" s="292" t="s">
        <v>19462</v>
      </c>
      <c r="C2355" s="316" t="s">
        <v>14328</v>
      </c>
      <c r="D2355" s="292">
        <v>30003</v>
      </c>
      <c r="E2355" s="292">
        <v>20200253</v>
      </c>
      <c r="F2355" s="292" t="s">
        <v>19481</v>
      </c>
      <c r="G2355" s="292" t="s">
        <v>19481</v>
      </c>
      <c r="H2355" s="293" t="s">
        <v>14828</v>
      </c>
      <c r="I2355" s="291">
        <v>21.855051218395552</v>
      </c>
      <c r="J2355" s="292">
        <v>0</v>
      </c>
      <c r="K2355" s="292">
        <v>0</v>
      </c>
      <c r="L2355" s="292">
        <v>0</v>
      </c>
      <c r="M2355" s="293">
        <v>0</v>
      </c>
    </row>
    <row r="2356" spans="1:13" x14ac:dyDescent="0.2">
      <c r="A2356" s="315" t="s">
        <v>17071</v>
      </c>
      <c r="B2356" s="292" t="s">
        <v>19462</v>
      </c>
      <c r="C2356" s="316" t="s">
        <v>14328</v>
      </c>
      <c r="D2356" s="292">
        <v>30003</v>
      </c>
      <c r="E2356" s="292">
        <v>20200253</v>
      </c>
      <c r="F2356" s="292" t="s">
        <v>19481</v>
      </c>
      <c r="G2356" s="292" t="s">
        <v>19481</v>
      </c>
      <c r="H2356" s="293" t="s">
        <v>14828</v>
      </c>
      <c r="I2356" s="291">
        <v>0</v>
      </c>
      <c r="J2356" s="292">
        <v>0</v>
      </c>
      <c r="K2356" s="292">
        <v>43.769225140650825</v>
      </c>
      <c r="L2356" s="292">
        <v>0</v>
      </c>
      <c r="M2356" s="293">
        <v>0</v>
      </c>
    </row>
    <row r="2357" spans="1:13" x14ac:dyDescent="0.2">
      <c r="A2357" s="315" t="s">
        <v>17071</v>
      </c>
      <c r="B2357" s="292" t="s">
        <v>19462</v>
      </c>
      <c r="C2357" s="316" t="s">
        <v>14328</v>
      </c>
      <c r="D2357" s="292">
        <v>30003</v>
      </c>
      <c r="E2357" s="292">
        <v>20200253</v>
      </c>
      <c r="F2357" s="292" t="s">
        <v>19482</v>
      </c>
      <c r="G2357" s="292" t="s">
        <v>19482</v>
      </c>
      <c r="H2357" s="293" t="s">
        <v>14828</v>
      </c>
      <c r="I2357" s="291">
        <v>0</v>
      </c>
      <c r="J2357" s="292">
        <v>0</v>
      </c>
      <c r="K2357" s="292">
        <v>0</v>
      </c>
      <c r="L2357" s="292">
        <v>2.7498932027776373E-3</v>
      </c>
      <c r="M2357" s="293">
        <v>0</v>
      </c>
    </row>
    <row r="2358" spans="1:13" x14ac:dyDescent="0.2">
      <c r="A2358" s="315" t="s">
        <v>17071</v>
      </c>
      <c r="B2358" s="292" t="s">
        <v>19462</v>
      </c>
      <c r="C2358" s="316" t="s">
        <v>14328</v>
      </c>
      <c r="D2358" s="292">
        <v>30003</v>
      </c>
      <c r="E2358" s="292">
        <v>20200253</v>
      </c>
      <c r="F2358" s="292" t="s">
        <v>19482</v>
      </c>
      <c r="G2358" s="292" t="s">
        <v>19482</v>
      </c>
      <c r="H2358" s="293" t="s">
        <v>14828</v>
      </c>
      <c r="I2358" s="291">
        <v>0</v>
      </c>
      <c r="J2358" s="292">
        <v>0</v>
      </c>
      <c r="K2358" s="292">
        <v>1.6499359216665826E-2</v>
      </c>
      <c r="L2358" s="292">
        <v>0</v>
      </c>
      <c r="M2358" s="293">
        <v>0</v>
      </c>
    </row>
    <row r="2359" spans="1:13" x14ac:dyDescent="0.2">
      <c r="A2359" s="315" t="s">
        <v>17071</v>
      </c>
      <c r="B2359" s="292" t="s">
        <v>19462</v>
      </c>
      <c r="C2359" s="316" t="s">
        <v>14328</v>
      </c>
      <c r="D2359" s="292">
        <v>30003</v>
      </c>
      <c r="E2359" s="292">
        <v>20200253</v>
      </c>
      <c r="F2359" s="292" t="s">
        <v>19482</v>
      </c>
      <c r="G2359" s="292" t="s">
        <v>19482</v>
      </c>
      <c r="H2359" s="293" t="s">
        <v>14828</v>
      </c>
      <c r="I2359" s="291">
        <v>0</v>
      </c>
      <c r="J2359" s="292">
        <v>0</v>
      </c>
      <c r="K2359" s="292">
        <v>0</v>
      </c>
      <c r="L2359" s="292">
        <v>0</v>
      </c>
      <c r="M2359" s="293">
        <v>4.9635572310136357E-2</v>
      </c>
    </row>
    <row r="2360" spans="1:13" x14ac:dyDescent="0.2">
      <c r="A2360" s="315" t="s">
        <v>17071</v>
      </c>
      <c r="B2360" s="292" t="s">
        <v>19462</v>
      </c>
      <c r="C2360" s="316" t="s">
        <v>14328</v>
      </c>
      <c r="D2360" s="292">
        <v>30003</v>
      </c>
      <c r="E2360" s="292">
        <v>20200253</v>
      </c>
      <c r="F2360" s="292" t="s">
        <v>19482</v>
      </c>
      <c r="G2360" s="292" t="s">
        <v>19482</v>
      </c>
      <c r="H2360" s="293" t="s">
        <v>14828</v>
      </c>
      <c r="I2360" s="291">
        <v>0.66189929390857738</v>
      </c>
      <c r="J2360" s="292">
        <v>0</v>
      </c>
      <c r="K2360" s="292">
        <v>0</v>
      </c>
      <c r="L2360" s="292">
        <v>0</v>
      </c>
      <c r="M2360" s="293">
        <v>0</v>
      </c>
    </row>
    <row r="2361" spans="1:13" x14ac:dyDescent="0.2">
      <c r="A2361" s="315" t="s">
        <v>17071</v>
      </c>
      <c r="B2361" s="292" t="s">
        <v>19462</v>
      </c>
      <c r="C2361" s="316" t="s">
        <v>14328</v>
      </c>
      <c r="D2361" s="292">
        <v>30003</v>
      </c>
      <c r="E2361" s="292">
        <v>20200253</v>
      </c>
      <c r="F2361" s="292" t="s">
        <v>19482</v>
      </c>
      <c r="G2361" s="292" t="s">
        <v>19482</v>
      </c>
      <c r="H2361" s="293" t="s">
        <v>14828</v>
      </c>
      <c r="I2361" s="291">
        <v>0</v>
      </c>
      <c r="J2361" s="292">
        <v>0.72803422543537943</v>
      </c>
      <c r="K2361" s="292">
        <v>0</v>
      </c>
      <c r="L2361" s="292">
        <v>0</v>
      </c>
      <c r="M2361" s="293">
        <v>0</v>
      </c>
    </row>
    <row r="2362" spans="1:13" x14ac:dyDescent="0.2">
      <c r="A2362" s="315" t="s">
        <v>17071</v>
      </c>
      <c r="B2362" s="292" t="s">
        <v>19462</v>
      </c>
      <c r="C2362" s="316" t="s">
        <v>14328</v>
      </c>
      <c r="D2362" s="292">
        <v>30003</v>
      </c>
      <c r="E2362" s="292">
        <v>20200253</v>
      </c>
      <c r="F2362" s="292" t="s">
        <v>19482</v>
      </c>
      <c r="G2362" s="292" t="s">
        <v>19482</v>
      </c>
      <c r="H2362" s="293" t="s">
        <v>14828</v>
      </c>
      <c r="I2362" s="291">
        <v>0</v>
      </c>
      <c r="J2362" s="292">
        <v>0</v>
      </c>
      <c r="K2362" s="292">
        <v>0</v>
      </c>
      <c r="L2362" s="292">
        <v>5.9122703859719209E-3</v>
      </c>
      <c r="M2362" s="293">
        <v>0</v>
      </c>
    </row>
    <row r="2363" spans="1:13" x14ac:dyDescent="0.2">
      <c r="A2363" s="315" t="s">
        <v>17071</v>
      </c>
      <c r="B2363" s="292" t="s">
        <v>19462</v>
      </c>
      <c r="C2363" s="316" t="s">
        <v>14328</v>
      </c>
      <c r="D2363" s="292">
        <v>30003</v>
      </c>
      <c r="E2363" s="292">
        <v>20200253</v>
      </c>
      <c r="F2363" s="292" t="s">
        <v>19482</v>
      </c>
      <c r="G2363" s="292" t="s">
        <v>19482</v>
      </c>
      <c r="H2363" s="293" t="s">
        <v>14828</v>
      </c>
      <c r="I2363" s="291">
        <v>0</v>
      </c>
      <c r="J2363" s="292">
        <v>0</v>
      </c>
      <c r="K2363" s="292">
        <v>0</v>
      </c>
      <c r="L2363" s="292">
        <v>0</v>
      </c>
      <c r="M2363" s="293">
        <v>0.10408345772513358</v>
      </c>
    </row>
    <row r="2364" spans="1:13" x14ac:dyDescent="0.2">
      <c r="A2364" s="315" t="s">
        <v>17071</v>
      </c>
      <c r="B2364" s="292" t="s">
        <v>19462</v>
      </c>
      <c r="C2364" s="316" t="s">
        <v>14328</v>
      </c>
      <c r="D2364" s="292">
        <v>30003</v>
      </c>
      <c r="E2364" s="292">
        <v>20200253</v>
      </c>
      <c r="F2364" s="292" t="s">
        <v>19482</v>
      </c>
      <c r="G2364" s="292" t="s">
        <v>19482</v>
      </c>
      <c r="H2364" s="293" t="s">
        <v>14828</v>
      </c>
      <c r="I2364" s="291">
        <v>0</v>
      </c>
      <c r="J2364" s="292">
        <v>0</v>
      </c>
      <c r="K2364" s="292">
        <v>0.17351826109526894</v>
      </c>
      <c r="L2364" s="292">
        <v>0</v>
      </c>
      <c r="M2364" s="293">
        <v>0</v>
      </c>
    </row>
    <row r="2365" spans="1:13" x14ac:dyDescent="0.2">
      <c r="A2365" s="315" t="s">
        <v>17071</v>
      </c>
      <c r="B2365" s="292" t="s">
        <v>19462</v>
      </c>
      <c r="C2365" s="316" t="s">
        <v>14328</v>
      </c>
      <c r="D2365" s="292">
        <v>30003</v>
      </c>
      <c r="E2365" s="292">
        <v>20200253</v>
      </c>
      <c r="F2365" s="292" t="s">
        <v>19482</v>
      </c>
      <c r="G2365" s="292" t="s">
        <v>19482</v>
      </c>
      <c r="H2365" s="293" t="s">
        <v>14828</v>
      </c>
      <c r="I2365" s="291">
        <v>0</v>
      </c>
      <c r="J2365" s="292">
        <v>1.5266032115220056</v>
      </c>
      <c r="K2365" s="292">
        <v>0</v>
      </c>
      <c r="L2365" s="292">
        <v>0</v>
      </c>
      <c r="M2365" s="293">
        <v>0</v>
      </c>
    </row>
    <row r="2366" spans="1:13" x14ac:dyDescent="0.2">
      <c r="A2366" s="315" t="s">
        <v>17071</v>
      </c>
      <c r="B2366" s="292" t="s">
        <v>19462</v>
      </c>
      <c r="C2366" s="316" t="s">
        <v>14328</v>
      </c>
      <c r="D2366" s="292">
        <v>30003</v>
      </c>
      <c r="E2366" s="292">
        <v>20200253</v>
      </c>
      <c r="F2366" s="292" t="s">
        <v>19482</v>
      </c>
      <c r="G2366" s="292" t="s">
        <v>19482</v>
      </c>
      <c r="H2366" s="293" t="s">
        <v>14828</v>
      </c>
      <c r="I2366" s="291">
        <v>2.7063073955136119</v>
      </c>
      <c r="J2366" s="292">
        <v>0</v>
      </c>
      <c r="K2366" s="292">
        <v>0</v>
      </c>
      <c r="L2366" s="292">
        <v>0</v>
      </c>
      <c r="M2366" s="293">
        <v>0</v>
      </c>
    </row>
    <row r="2367" spans="1:13" x14ac:dyDescent="0.2">
      <c r="A2367" s="315" t="s">
        <v>17071</v>
      </c>
      <c r="B2367" s="292" t="s">
        <v>19462</v>
      </c>
      <c r="C2367" s="316" t="s">
        <v>14328</v>
      </c>
      <c r="D2367" s="292">
        <v>30003</v>
      </c>
      <c r="E2367" s="292">
        <v>20200254</v>
      </c>
      <c r="F2367" s="292" t="s">
        <v>19482</v>
      </c>
      <c r="G2367" s="292" t="s">
        <v>19482</v>
      </c>
      <c r="H2367" s="293" t="s">
        <v>14828</v>
      </c>
      <c r="I2367" s="291">
        <v>0</v>
      </c>
      <c r="J2367" s="292">
        <v>0</v>
      </c>
      <c r="K2367" s="292">
        <v>0</v>
      </c>
      <c r="L2367" s="292">
        <v>1.3749466013888187E-3</v>
      </c>
      <c r="M2367" s="293">
        <v>0</v>
      </c>
    </row>
    <row r="2368" spans="1:13" x14ac:dyDescent="0.2">
      <c r="A2368" s="315" t="s">
        <v>17071</v>
      </c>
      <c r="B2368" s="292" t="s">
        <v>19462</v>
      </c>
      <c r="C2368" s="316" t="s">
        <v>14328</v>
      </c>
      <c r="D2368" s="292">
        <v>30003</v>
      </c>
      <c r="E2368" s="292">
        <v>20200254</v>
      </c>
      <c r="F2368" s="292" t="s">
        <v>19482</v>
      </c>
      <c r="G2368" s="292" t="s">
        <v>19482</v>
      </c>
      <c r="H2368" s="293" t="s">
        <v>14828</v>
      </c>
      <c r="I2368" s="291">
        <v>0</v>
      </c>
      <c r="J2368" s="292">
        <v>0</v>
      </c>
      <c r="K2368" s="292">
        <v>0</v>
      </c>
      <c r="L2368" s="292">
        <v>0</v>
      </c>
      <c r="M2368" s="293">
        <v>2.4199060184443212E-2</v>
      </c>
    </row>
    <row r="2369" spans="1:13" x14ac:dyDescent="0.2">
      <c r="A2369" s="315" t="s">
        <v>17071</v>
      </c>
      <c r="B2369" s="292" t="s">
        <v>19462</v>
      </c>
      <c r="C2369" s="316" t="s">
        <v>14328</v>
      </c>
      <c r="D2369" s="292">
        <v>30003</v>
      </c>
      <c r="E2369" s="292">
        <v>20200254</v>
      </c>
      <c r="F2369" s="292" t="s">
        <v>19482</v>
      </c>
      <c r="G2369" s="292" t="s">
        <v>19482</v>
      </c>
      <c r="H2369" s="293" t="s">
        <v>14828</v>
      </c>
      <c r="I2369" s="291">
        <v>0</v>
      </c>
      <c r="J2369" s="292">
        <v>0.35569868577928737</v>
      </c>
      <c r="K2369" s="292">
        <v>0</v>
      </c>
      <c r="L2369" s="292">
        <v>0</v>
      </c>
      <c r="M2369" s="293">
        <v>0</v>
      </c>
    </row>
    <row r="2370" spans="1:13" x14ac:dyDescent="0.2">
      <c r="A2370" s="315" t="s">
        <v>17071</v>
      </c>
      <c r="B2370" s="292" t="s">
        <v>19462</v>
      </c>
      <c r="C2370" s="316" t="s">
        <v>14328</v>
      </c>
      <c r="D2370" s="292">
        <v>30003</v>
      </c>
      <c r="E2370" s="292">
        <v>20200254</v>
      </c>
      <c r="F2370" s="292" t="s">
        <v>19482</v>
      </c>
      <c r="G2370" s="292" t="s">
        <v>19482</v>
      </c>
      <c r="H2370" s="293" t="s">
        <v>14828</v>
      </c>
      <c r="I2370" s="291">
        <v>1.4229322377772884</v>
      </c>
      <c r="J2370" s="292">
        <v>0</v>
      </c>
      <c r="K2370" s="292">
        <v>1.4229322377772884</v>
      </c>
      <c r="L2370" s="292">
        <v>0</v>
      </c>
      <c r="M2370" s="293">
        <v>0</v>
      </c>
    </row>
    <row r="2371" spans="1:13" x14ac:dyDescent="0.2">
      <c r="A2371" s="315" t="s">
        <v>17071</v>
      </c>
      <c r="B2371" s="292" t="s">
        <v>19462</v>
      </c>
      <c r="C2371" s="316" t="s">
        <v>14328</v>
      </c>
      <c r="D2371" s="292">
        <v>30003</v>
      </c>
      <c r="E2371" s="292">
        <v>20200254</v>
      </c>
      <c r="F2371" s="292" t="s">
        <v>19482</v>
      </c>
      <c r="G2371" s="292" t="s">
        <v>19482</v>
      </c>
      <c r="H2371" s="293" t="s">
        <v>14828</v>
      </c>
      <c r="I2371" s="291">
        <v>0</v>
      </c>
      <c r="J2371" s="292">
        <v>0</v>
      </c>
      <c r="K2371" s="292">
        <v>0</v>
      </c>
      <c r="L2371" s="292">
        <v>8.3871742684717941E-3</v>
      </c>
      <c r="M2371" s="293">
        <v>0</v>
      </c>
    </row>
    <row r="2372" spans="1:13" x14ac:dyDescent="0.2">
      <c r="A2372" s="315" t="s">
        <v>17071</v>
      </c>
      <c r="B2372" s="292" t="s">
        <v>19462</v>
      </c>
      <c r="C2372" s="316" t="s">
        <v>14328</v>
      </c>
      <c r="D2372" s="292">
        <v>30003</v>
      </c>
      <c r="E2372" s="292">
        <v>20200254</v>
      </c>
      <c r="F2372" s="292" t="s">
        <v>19482</v>
      </c>
      <c r="G2372" s="292" t="s">
        <v>19482</v>
      </c>
      <c r="H2372" s="293" t="s">
        <v>14828</v>
      </c>
      <c r="I2372" s="291">
        <v>0</v>
      </c>
      <c r="J2372" s="292">
        <v>0</v>
      </c>
      <c r="K2372" s="292">
        <v>0</v>
      </c>
      <c r="L2372" s="292">
        <v>0</v>
      </c>
      <c r="M2372" s="293">
        <v>0.14794425430943689</v>
      </c>
    </row>
    <row r="2373" spans="1:13" x14ac:dyDescent="0.2">
      <c r="A2373" s="315" t="s">
        <v>17071</v>
      </c>
      <c r="B2373" s="292" t="s">
        <v>19462</v>
      </c>
      <c r="C2373" s="316" t="s">
        <v>14328</v>
      </c>
      <c r="D2373" s="292">
        <v>30003</v>
      </c>
      <c r="E2373" s="292">
        <v>20200254</v>
      </c>
      <c r="F2373" s="292" t="s">
        <v>19482</v>
      </c>
      <c r="G2373" s="292" t="s">
        <v>19482</v>
      </c>
      <c r="H2373" s="293" t="s">
        <v>14828</v>
      </c>
      <c r="I2373" s="291">
        <v>0</v>
      </c>
      <c r="J2373" s="292">
        <v>2.1700782209719729</v>
      </c>
      <c r="K2373" s="292">
        <v>0</v>
      </c>
      <c r="L2373" s="292">
        <v>0</v>
      </c>
      <c r="M2373" s="293">
        <v>0</v>
      </c>
    </row>
    <row r="2374" spans="1:13" x14ac:dyDescent="0.2">
      <c r="A2374" s="315" t="s">
        <v>17071</v>
      </c>
      <c r="B2374" s="292" t="s">
        <v>19462</v>
      </c>
      <c r="C2374" s="316" t="s">
        <v>14328</v>
      </c>
      <c r="D2374" s="292">
        <v>30003</v>
      </c>
      <c r="E2374" s="292">
        <v>20200254</v>
      </c>
      <c r="F2374" s="292" t="s">
        <v>19482</v>
      </c>
      <c r="G2374" s="292" t="s">
        <v>19482</v>
      </c>
      <c r="H2374" s="293" t="s">
        <v>14828</v>
      </c>
      <c r="I2374" s="291">
        <v>8.6801753892277524</v>
      </c>
      <c r="J2374" s="292">
        <v>0</v>
      </c>
      <c r="K2374" s="292">
        <v>8.6801753892277524</v>
      </c>
      <c r="L2374" s="292">
        <v>0</v>
      </c>
      <c r="M2374" s="293">
        <v>0</v>
      </c>
    </row>
    <row r="2375" spans="1:13" x14ac:dyDescent="0.2">
      <c r="A2375" s="315" t="s">
        <v>17071</v>
      </c>
      <c r="B2375" s="292" t="s">
        <v>19462</v>
      </c>
      <c r="C2375" s="316" t="s">
        <v>14328</v>
      </c>
      <c r="D2375" s="292">
        <v>30003</v>
      </c>
      <c r="E2375" s="292">
        <v>20200254</v>
      </c>
      <c r="F2375" s="292" t="s">
        <v>19482</v>
      </c>
      <c r="G2375" s="292" t="s">
        <v>19482</v>
      </c>
      <c r="H2375" s="293" t="s">
        <v>14828</v>
      </c>
      <c r="I2375" s="291">
        <v>0</v>
      </c>
      <c r="J2375" s="292">
        <v>0</v>
      </c>
      <c r="K2375" s="292">
        <v>0</v>
      </c>
      <c r="L2375" s="292">
        <v>4.3998291244442206E-3</v>
      </c>
      <c r="M2375" s="293">
        <v>0</v>
      </c>
    </row>
    <row r="2376" spans="1:13" x14ac:dyDescent="0.2">
      <c r="A2376" s="315" t="s">
        <v>17071</v>
      </c>
      <c r="B2376" s="292" t="s">
        <v>19462</v>
      </c>
      <c r="C2376" s="316" t="s">
        <v>14328</v>
      </c>
      <c r="D2376" s="292">
        <v>30003</v>
      </c>
      <c r="E2376" s="292">
        <v>20200254</v>
      </c>
      <c r="F2376" s="292" t="s">
        <v>19482</v>
      </c>
      <c r="G2376" s="292" t="s">
        <v>19482</v>
      </c>
      <c r="H2376" s="293" t="s">
        <v>14828</v>
      </c>
      <c r="I2376" s="291">
        <v>0</v>
      </c>
      <c r="J2376" s="292">
        <v>0</v>
      </c>
      <c r="K2376" s="292">
        <v>5.2247970852775112E-2</v>
      </c>
      <c r="L2376" s="292">
        <v>0</v>
      </c>
      <c r="M2376" s="293">
        <v>0</v>
      </c>
    </row>
    <row r="2377" spans="1:13" x14ac:dyDescent="0.2">
      <c r="A2377" s="315" t="s">
        <v>17071</v>
      </c>
      <c r="B2377" s="292" t="s">
        <v>19462</v>
      </c>
      <c r="C2377" s="316" t="s">
        <v>14328</v>
      </c>
      <c r="D2377" s="292">
        <v>30003</v>
      </c>
      <c r="E2377" s="292">
        <v>20200254</v>
      </c>
      <c r="F2377" s="292" t="s">
        <v>19482</v>
      </c>
      <c r="G2377" s="292" t="s">
        <v>19482</v>
      </c>
      <c r="H2377" s="293" t="s">
        <v>14828</v>
      </c>
      <c r="I2377" s="291">
        <v>0</v>
      </c>
      <c r="J2377" s="292">
        <v>0</v>
      </c>
      <c r="K2377" s="292">
        <v>0</v>
      </c>
      <c r="L2377" s="292">
        <v>0</v>
      </c>
      <c r="M2377" s="293">
        <v>7.8371956279162672E-2</v>
      </c>
    </row>
    <row r="2378" spans="1:13" x14ac:dyDescent="0.2">
      <c r="A2378" s="315" t="s">
        <v>17071</v>
      </c>
      <c r="B2378" s="292" t="s">
        <v>19462</v>
      </c>
      <c r="C2378" s="316" t="s">
        <v>14328</v>
      </c>
      <c r="D2378" s="292">
        <v>30003</v>
      </c>
      <c r="E2378" s="292">
        <v>20200254</v>
      </c>
      <c r="F2378" s="292" t="s">
        <v>19482</v>
      </c>
      <c r="G2378" s="292" t="s">
        <v>19482</v>
      </c>
      <c r="H2378" s="293" t="s">
        <v>14828</v>
      </c>
      <c r="I2378" s="291">
        <v>0</v>
      </c>
      <c r="J2378" s="292">
        <v>1.1497303480813303</v>
      </c>
      <c r="K2378" s="292">
        <v>0</v>
      </c>
      <c r="L2378" s="292">
        <v>0</v>
      </c>
      <c r="M2378" s="293">
        <v>0</v>
      </c>
    </row>
    <row r="2379" spans="1:13" x14ac:dyDescent="0.2">
      <c r="A2379" s="315" t="s">
        <v>17071</v>
      </c>
      <c r="B2379" s="292" t="s">
        <v>19462</v>
      </c>
      <c r="C2379" s="316" t="s">
        <v>14328</v>
      </c>
      <c r="D2379" s="292">
        <v>30003</v>
      </c>
      <c r="E2379" s="292">
        <v>20200254</v>
      </c>
      <c r="F2379" s="292" t="s">
        <v>19482</v>
      </c>
      <c r="G2379" s="292" t="s">
        <v>19482</v>
      </c>
      <c r="H2379" s="293" t="s">
        <v>14828</v>
      </c>
      <c r="I2379" s="291">
        <v>1.2803502752132681</v>
      </c>
      <c r="J2379" s="292">
        <v>0</v>
      </c>
      <c r="K2379" s="292">
        <v>0</v>
      </c>
      <c r="L2379" s="292">
        <v>0</v>
      </c>
      <c r="M2379" s="293">
        <v>0</v>
      </c>
    </row>
    <row r="2380" spans="1:13" x14ac:dyDescent="0.2">
      <c r="A2380" s="315" t="s">
        <v>17071</v>
      </c>
      <c r="B2380" s="292" t="s">
        <v>19462</v>
      </c>
      <c r="C2380" s="316" t="s">
        <v>14328</v>
      </c>
      <c r="D2380" s="292">
        <v>30003</v>
      </c>
      <c r="E2380" s="292">
        <v>20200254</v>
      </c>
      <c r="F2380" s="292" t="s">
        <v>19482</v>
      </c>
      <c r="G2380" s="292" t="s">
        <v>19482</v>
      </c>
      <c r="H2380" s="293" t="s">
        <v>14828</v>
      </c>
      <c r="I2380" s="291">
        <v>0</v>
      </c>
      <c r="J2380" s="292">
        <v>0</v>
      </c>
      <c r="K2380" s="292">
        <v>0</v>
      </c>
      <c r="L2380" s="292">
        <v>6.4622490265274484E-3</v>
      </c>
      <c r="M2380" s="293">
        <v>0</v>
      </c>
    </row>
    <row r="2381" spans="1:13" x14ac:dyDescent="0.2">
      <c r="A2381" s="315" t="s">
        <v>17071</v>
      </c>
      <c r="B2381" s="292" t="s">
        <v>19462</v>
      </c>
      <c r="C2381" s="316" t="s">
        <v>14328</v>
      </c>
      <c r="D2381" s="292">
        <v>30003</v>
      </c>
      <c r="E2381" s="292">
        <v>20200254</v>
      </c>
      <c r="F2381" s="292" t="s">
        <v>19482</v>
      </c>
      <c r="G2381" s="292" t="s">
        <v>19482</v>
      </c>
      <c r="H2381" s="293" t="s">
        <v>14828</v>
      </c>
      <c r="I2381" s="291">
        <v>0</v>
      </c>
      <c r="J2381" s="292">
        <v>0</v>
      </c>
      <c r="K2381" s="292">
        <v>0</v>
      </c>
      <c r="L2381" s="292">
        <v>0</v>
      </c>
      <c r="M2381" s="293">
        <v>0.11288311597402202</v>
      </c>
    </row>
    <row r="2382" spans="1:13" x14ac:dyDescent="0.2">
      <c r="A2382" s="315" t="s">
        <v>17071</v>
      </c>
      <c r="B2382" s="292" t="s">
        <v>19462</v>
      </c>
      <c r="C2382" s="316" t="s">
        <v>14328</v>
      </c>
      <c r="D2382" s="292">
        <v>30003</v>
      </c>
      <c r="E2382" s="292">
        <v>20200254</v>
      </c>
      <c r="F2382" s="292" t="s">
        <v>19482</v>
      </c>
      <c r="G2382" s="292" t="s">
        <v>19482</v>
      </c>
      <c r="H2382" s="293" t="s">
        <v>14828</v>
      </c>
      <c r="I2382" s="291">
        <v>0</v>
      </c>
      <c r="J2382" s="292">
        <v>0</v>
      </c>
      <c r="K2382" s="292">
        <v>0.18809269506999041</v>
      </c>
      <c r="L2382" s="292">
        <v>0</v>
      </c>
      <c r="M2382" s="293">
        <v>0</v>
      </c>
    </row>
    <row r="2383" spans="1:13" x14ac:dyDescent="0.2">
      <c r="A2383" s="315" t="s">
        <v>17071</v>
      </c>
      <c r="B2383" s="292" t="s">
        <v>19462</v>
      </c>
      <c r="C2383" s="316" t="s">
        <v>14328</v>
      </c>
      <c r="D2383" s="292">
        <v>30003</v>
      </c>
      <c r="E2383" s="292">
        <v>20200254</v>
      </c>
      <c r="F2383" s="292" t="s">
        <v>19482</v>
      </c>
      <c r="G2383" s="292" t="s">
        <v>19482</v>
      </c>
      <c r="H2383" s="293" t="s">
        <v>14828</v>
      </c>
      <c r="I2383" s="291">
        <v>0</v>
      </c>
      <c r="J2383" s="292">
        <v>1.6548857294315822</v>
      </c>
      <c r="K2383" s="292">
        <v>0</v>
      </c>
      <c r="L2383" s="292">
        <v>0</v>
      </c>
      <c r="M2383" s="293">
        <v>0</v>
      </c>
    </row>
    <row r="2384" spans="1:13" x14ac:dyDescent="0.2">
      <c r="A2384" s="315" t="s">
        <v>17071</v>
      </c>
      <c r="B2384" s="292" t="s">
        <v>19462</v>
      </c>
      <c r="C2384" s="316" t="s">
        <v>14328</v>
      </c>
      <c r="D2384" s="292">
        <v>30003</v>
      </c>
      <c r="E2384" s="292">
        <v>20200254</v>
      </c>
      <c r="F2384" s="292" t="s">
        <v>19482</v>
      </c>
      <c r="G2384" s="292" t="s">
        <v>19482</v>
      </c>
      <c r="H2384" s="293" t="s">
        <v>14828</v>
      </c>
      <c r="I2384" s="291">
        <v>2.6328852469994493</v>
      </c>
      <c r="J2384" s="292">
        <v>0</v>
      </c>
      <c r="K2384" s="292">
        <v>0</v>
      </c>
      <c r="L2384" s="292">
        <v>0</v>
      </c>
      <c r="M2384" s="293">
        <v>0</v>
      </c>
    </row>
    <row r="2385" spans="1:13" x14ac:dyDescent="0.2">
      <c r="A2385" s="315" t="s">
        <v>17071</v>
      </c>
      <c r="B2385" s="292" t="s">
        <v>19462</v>
      </c>
      <c r="C2385" s="316" t="s">
        <v>14328</v>
      </c>
      <c r="D2385" s="292">
        <v>30003</v>
      </c>
      <c r="E2385" s="292">
        <v>20200254</v>
      </c>
      <c r="F2385" s="292" t="s">
        <v>19482</v>
      </c>
      <c r="G2385" s="292" t="s">
        <v>19482</v>
      </c>
      <c r="H2385" s="293" t="s">
        <v>14828</v>
      </c>
      <c r="I2385" s="291">
        <v>0</v>
      </c>
      <c r="J2385" s="292">
        <v>0</v>
      </c>
      <c r="K2385" s="292">
        <v>0</v>
      </c>
      <c r="L2385" s="292">
        <v>8.7996582488884412E-3</v>
      </c>
      <c r="M2385" s="293">
        <v>0</v>
      </c>
    </row>
    <row r="2386" spans="1:13" x14ac:dyDescent="0.2">
      <c r="A2386" s="315" t="s">
        <v>17071</v>
      </c>
      <c r="B2386" s="292" t="s">
        <v>19462</v>
      </c>
      <c r="C2386" s="316" t="s">
        <v>14328</v>
      </c>
      <c r="D2386" s="292">
        <v>30003</v>
      </c>
      <c r="E2386" s="292">
        <v>20200254</v>
      </c>
      <c r="F2386" s="292" t="s">
        <v>19482</v>
      </c>
      <c r="G2386" s="292" t="s">
        <v>19482</v>
      </c>
      <c r="H2386" s="293" t="s">
        <v>14828</v>
      </c>
      <c r="I2386" s="291">
        <v>0</v>
      </c>
      <c r="J2386" s="292">
        <v>0</v>
      </c>
      <c r="K2386" s="292">
        <v>0</v>
      </c>
      <c r="L2386" s="292">
        <v>0</v>
      </c>
      <c r="M2386" s="293">
        <v>0.15440650333596434</v>
      </c>
    </row>
    <row r="2387" spans="1:13" x14ac:dyDescent="0.2">
      <c r="A2387" s="315" t="s">
        <v>17071</v>
      </c>
      <c r="B2387" s="292" t="s">
        <v>19462</v>
      </c>
      <c r="C2387" s="316" t="s">
        <v>14328</v>
      </c>
      <c r="D2387" s="292">
        <v>30003</v>
      </c>
      <c r="E2387" s="292">
        <v>20200254</v>
      </c>
      <c r="F2387" s="292" t="s">
        <v>19482</v>
      </c>
      <c r="G2387" s="292" t="s">
        <v>19482</v>
      </c>
      <c r="H2387" s="293" t="s">
        <v>14828</v>
      </c>
      <c r="I2387" s="291">
        <v>0</v>
      </c>
      <c r="J2387" s="292">
        <v>2.2643995578272458</v>
      </c>
      <c r="K2387" s="292">
        <v>0</v>
      </c>
      <c r="L2387" s="292">
        <v>0</v>
      </c>
      <c r="M2387" s="293">
        <v>0</v>
      </c>
    </row>
    <row r="2388" spans="1:13" x14ac:dyDescent="0.2">
      <c r="A2388" s="315" t="s">
        <v>17071</v>
      </c>
      <c r="B2388" s="292" t="s">
        <v>19462</v>
      </c>
      <c r="C2388" s="316" t="s">
        <v>14328</v>
      </c>
      <c r="D2388" s="292">
        <v>30003</v>
      </c>
      <c r="E2388" s="292">
        <v>20200254</v>
      </c>
      <c r="F2388" s="292" t="s">
        <v>19482</v>
      </c>
      <c r="G2388" s="292" t="s">
        <v>19482</v>
      </c>
      <c r="H2388" s="293" t="s">
        <v>14828</v>
      </c>
      <c r="I2388" s="291">
        <v>9.0577357259691205</v>
      </c>
      <c r="J2388" s="292">
        <v>0</v>
      </c>
      <c r="K2388" s="292">
        <v>9.0577357259691205</v>
      </c>
      <c r="L2388" s="292">
        <v>0</v>
      </c>
      <c r="M2388" s="293">
        <v>0</v>
      </c>
    </row>
    <row r="2389" spans="1:13" x14ac:dyDescent="0.2">
      <c r="A2389" s="315" t="s">
        <v>17071</v>
      </c>
      <c r="B2389" s="292" t="s">
        <v>19462</v>
      </c>
      <c r="C2389" s="316" t="s">
        <v>14328</v>
      </c>
      <c r="D2389" s="292">
        <v>30003</v>
      </c>
      <c r="E2389" s="292">
        <v>20200253</v>
      </c>
      <c r="F2389" s="292" t="s">
        <v>19483</v>
      </c>
      <c r="G2389" s="292" t="s">
        <v>19483</v>
      </c>
      <c r="H2389" s="293" t="s">
        <v>14828</v>
      </c>
      <c r="I2389" s="291">
        <v>0</v>
      </c>
      <c r="J2389" s="292">
        <v>0</v>
      </c>
      <c r="K2389" s="292">
        <v>0</v>
      </c>
      <c r="L2389" s="292">
        <v>4.3998291244442206E-3</v>
      </c>
      <c r="M2389" s="293">
        <v>0</v>
      </c>
    </row>
    <row r="2390" spans="1:13" x14ac:dyDescent="0.2">
      <c r="A2390" s="315" t="s">
        <v>17071</v>
      </c>
      <c r="B2390" s="292" t="s">
        <v>19462</v>
      </c>
      <c r="C2390" s="316" t="s">
        <v>14328</v>
      </c>
      <c r="D2390" s="292">
        <v>30003</v>
      </c>
      <c r="E2390" s="292">
        <v>20200253</v>
      </c>
      <c r="F2390" s="292" t="s">
        <v>19483</v>
      </c>
      <c r="G2390" s="292" t="s">
        <v>19483</v>
      </c>
      <c r="H2390" s="293" t="s">
        <v>14828</v>
      </c>
      <c r="I2390" s="291">
        <v>0</v>
      </c>
      <c r="J2390" s="292">
        <v>0</v>
      </c>
      <c r="K2390" s="292">
        <v>5.2247970852775112E-2</v>
      </c>
      <c r="L2390" s="292">
        <v>0</v>
      </c>
      <c r="M2390" s="293">
        <v>0</v>
      </c>
    </row>
    <row r="2391" spans="1:13" x14ac:dyDescent="0.2">
      <c r="A2391" s="315" t="s">
        <v>17071</v>
      </c>
      <c r="B2391" s="292" t="s">
        <v>19462</v>
      </c>
      <c r="C2391" s="316" t="s">
        <v>14328</v>
      </c>
      <c r="D2391" s="292">
        <v>30003</v>
      </c>
      <c r="E2391" s="292">
        <v>20200253</v>
      </c>
      <c r="F2391" s="292" t="s">
        <v>19483</v>
      </c>
      <c r="G2391" s="292" t="s">
        <v>19483</v>
      </c>
      <c r="H2391" s="293" t="s">
        <v>14828</v>
      </c>
      <c r="I2391" s="291">
        <v>0</v>
      </c>
      <c r="J2391" s="292">
        <v>0</v>
      </c>
      <c r="K2391" s="292">
        <v>0</v>
      </c>
      <c r="L2391" s="292">
        <v>0</v>
      </c>
      <c r="M2391" s="293">
        <v>7.8371956279162672E-2</v>
      </c>
    </row>
    <row r="2392" spans="1:13" x14ac:dyDescent="0.2">
      <c r="A2392" s="315" t="s">
        <v>17071</v>
      </c>
      <c r="B2392" s="292" t="s">
        <v>19462</v>
      </c>
      <c r="C2392" s="316" t="s">
        <v>14328</v>
      </c>
      <c r="D2392" s="292">
        <v>30003</v>
      </c>
      <c r="E2392" s="292">
        <v>20200253</v>
      </c>
      <c r="F2392" s="292" t="s">
        <v>19483</v>
      </c>
      <c r="G2392" s="292" t="s">
        <v>19483</v>
      </c>
      <c r="H2392" s="293" t="s">
        <v>14828</v>
      </c>
      <c r="I2392" s="291">
        <v>0</v>
      </c>
      <c r="J2392" s="292">
        <v>1.1497303480813303</v>
      </c>
      <c r="K2392" s="292">
        <v>0</v>
      </c>
      <c r="L2392" s="292">
        <v>0</v>
      </c>
      <c r="M2392" s="293">
        <v>0</v>
      </c>
    </row>
    <row r="2393" spans="1:13" x14ac:dyDescent="0.2">
      <c r="A2393" s="315" t="s">
        <v>17071</v>
      </c>
      <c r="B2393" s="292" t="s">
        <v>19462</v>
      </c>
      <c r="C2393" s="316" t="s">
        <v>14328</v>
      </c>
      <c r="D2393" s="292">
        <v>30003</v>
      </c>
      <c r="E2393" s="292">
        <v>20200253</v>
      </c>
      <c r="F2393" s="292" t="s">
        <v>19483</v>
      </c>
      <c r="G2393" s="292" t="s">
        <v>19483</v>
      </c>
      <c r="H2393" s="293" t="s">
        <v>14828</v>
      </c>
      <c r="I2393" s="291">
        <v>1.8292289584876844</v>
      </c>
      <c r="J2393" s="292">
        <v>0</v>
      </c>
      <c r="K2393" s="292">
        <v>0</v>
      </c>
      <c r="L2393" s="292">
        <v>0</v>
      </c>
      <c r="M2393" s="293">
        <v>0</v>
      </c>
    </row>
    <row r="2394" spans="1:13" x14ac:dyDescent="0.2">
      <c r="A2394" s="315" t="s">
        <v>17071</v>
      </c>
      <c r="B2394" s="292" t="s">
        <v>19462</v>
      </c>
      <c r="C2394" s="316" t="s">
        <v>14328</v>
      </c>
      <c r="D2394" s="292">
        <v>30003</v>
      </c>
      <c r="E2394" s="292">
        <v>20200254</v>
      </c>
      <c r="F2394" s="292" t="s">
        <v>19483</v>
      </c>
      <c r="G2394" s="292" t="s">
        <v>19483</v>
      </c>
      <c r="H2394" s="293" t="s">
        <v>14828</v>
      </c>
      <c r="I2394" s="291">
        <v>0</v>
      </c>
      <c r="J2394" s="292">
        <v>0</v>
      </c>
      <c r="K2394" s="292">
        <v>0</v>
      </c>
      <c r="L2394" s="292">
        <v>2.887387862916519E-3</v>
      </c>
      <c r="M2394" s="293">
        <v>0</v>
      </c>
    </row>
    <row r="2395" spans="1:13" x14ac:dyDescent="0.2">
      <c r="A2395" s="315" t="s">
        <v>17071</v>
      </c>
      <c r="B2395" s="292" t="s">
        <v>19462</v>
      </c>
      <c r="C2395" s="316" t="s">
        <v>14328</v>
      </c>
      <c r="D2395" s="292">
        <v>30003</v>
      </c>
      <c r="E2395" s="292">
        <v>20200254</v>
      </c>
      <c r="F2395" s="292" t="s">
        <v>19483</v>
      </c>
      <c r="G2395" s="292" t="s">
        <v>19483</v>
      </c>
      <c r="H2395" s="293" t="s">
        <v>14828</v>
      </c>
      <c r="I2395" s="291">
        <v>0</v>
      </c>
      <c r="J2395" s="292">
        <v>0</v>
      </c>
      <c r="K2395" s="292">
        <v>1.6636853876804705E-2</v>
      </c>
      <c r="L2395" s="292">
        <v>0</v>
      </c>
      <c r="M2395" s="293">
        <v>0</v>
      </c>
    </row>
    <row r="2396" spans="1:13" x14ac:dyDescent="0.2">
      <c r="A2396" s="315" t="s">
        <v>17071</v>
      </c>
      <c r="B2396" s="292" t="s">
        <v>19462</v>
      </c>
      <c r="C2396" s="316" t="s">
        <v>14328</v>
      </c>
      <c r="D2396" s="292">
        <v>30003</v>
      </c>
      <c r="E2396" s="292">
        <v>20200254</v>
      </c>
      <c r="F2396" s="292" t="s">
        <v>19483</v>
      </c>
      <c r="G2396" s="292" t="s">
        <v>19483</v>
      </c>
      <c r="H2396" s="293" t="s">
        <v>14828</v>
      </c>
      <c r="I2396" s="291">
        <v>0</v>
      </c>
      <c r="J2396" s="292">
        <v>0</v>
      </c>
      <c r="K2396" s="292">
        <v>0</v>
      </c>
      <c r="L2396" s="292">
        <v>0</v>
      </c>
      <c r="M2396" s="293">
        <v>4.977306697027524E-2</v>
      </c>
    </row>
    <row r="2397" spans="1:13" x14ac:dyDescent="0.2">
      <c r="A2397" s="315" t="s">
        <v>17071</v>
      </c>
      <c r="B2397" s="292" t="s">
        <v>19462</v>
      </c>
      <c r="C2397" s="316" t="s">
        <v>14328</v>
      </c>
      <c r="D2397" s="292">
        <v>30003</v>
      </c>
      <c r="E2397" s="292">
        <v>20200254</v>
      </c>
      <c r="F2397" s="292" t="s">
        <v>19483</v>
      </c>
      <c r="G2397" s="292" t="s">
        <v>19483</v>
      </c>
      <c r="H2397" s="293" t="s">
        <v>14828</v>
      </c>
      <c r="I2397" s="291">
        <v>0</v>
      </c>
      <c r="J2397" s="292">
        <v>0.73078411863815718</v>
      </c>
      <c r="K2397" s="292">
        <v>0</v>
      </c>
      <c r="L2397" s="292">
        <v>0</v>
      </c>
      <c r="M2397" s="293">
        <v>0</v>
      </c>
    </row>
    <row r="2398" spans="1:13" x14ac:dyDescent="0.2">
      <c r="A2398" s="315" t="s">
        <v>17071</v>
      </c>
      <c r="B2398" s="292" t="s">
        <v>19462</v>
      </c>
      <c r="C2398" s="316" t="s">
        <v>14328</v>
      </c>
      <c r="D2398" s="292">
        <v>30003</v>
      </c>
      <c r="E2398" s="292">
        <v>20200254</v>
      </c>
      <c r="F2398" s="292" t="s">
        <v>19483</v>
      </c>
      <c r="G2398" s="292" t="s">
        <v>19483</v>
      </c>
      <c r="H2398" s="293" t="s">
        <v>14828</v>
      </c>
      <c r="I2398" s="291">
        <v>1.1128817791641099</v>
      </c>
      <c r="J2398" s="292">
        <v>0</v>
      </c>
      <c r="K2398" s="292">
        <v>0</v>
      </c>
      <c r="L2398" s="292">
        <v>0</v>
      </c>
      <c r="M2398" s="293">
        <v>0</v>
      </c>
    </row>
    <row r="2399" spans="1:13" x14ac:dyDescent="0.2">
      <c r="A2399" s="315" t="s">
        <v>17071</v>
      </c>
      <c r="B2399" s="292" t="s">
        <v>19462</v>
      </c>
      <c r="C2399" s="316" t="s">
        <v>14328</v>
      </c>
      <c r="D2399" s="292">
        <v>30003</v>
      </c>
      <c r="E2399" s="292">
        <v>20200254</v>
      </c>
      <c r="F2399" s="292" t="s">
        <v>19483</v>
      </c>
      <c r="G2399" s="292" t="s">
        <v>19483</v>
      </c>
      <c r="H2399" s="293" t="s">
        <v>14828</v>
      </c>
      <c r="I2399" s="291">
        <v>0</v>
      </c>
      <c r="J2399" s="292">
        <v>0</v>
      </c>
      <c r="K2399" s="292">
        <v>0</v>
      </c>
      <c r="L2399" s="292">
        <v>1.0037110190138377E-2</v>
      </c>
      <c r="M2399" s="293">
        <v>0</v>
      </c>
    </row>
    <row r="2400" spans="1:13" x14ac:dyDescent="0.2">
      <c r="A2400" s="315" t="s">
        <v>17071</v>
      </c>
      <c r="B2400" s="292" t="s">
        <v>19462</v>
      </c>
      <c r="C2400" s="316" t="s">
        <v>14328</v>
      </c>
      <c r="D2400" s="292">
        <v>30003</v>
      </c>
      <c r="E2400" s="292">
        <v>20200254</v>
      </c>
      <c r="F2400" s="292" t="s">
        <v>19483</v>
      </c>
      <c r="G2400" s="292" t="s">
        <v>19483</v>
      </c>
      <c r="H2400" s="293" t="s">
        <v>14828</v>
      </c>
      <c r="I2400" s="291">
        <v>0</v>
      </c>
      <c r="J2400" s="292">
        <v>0</v>
      </c>
      <c r="K2400" s="292">
        <v>0</v>
      </c>
      <c r="L2400" s="292">
        <v>0</v>
      </c>
      <c r="M2400" s="293">
        <v>0.17805558487985204</v>
      </c>
    </row>
    <row r="2401" spans="1:13" x14ac:dyDescent="0.2">
      <c r="A2401" s="315" t="s">
        <v>17071</v>
      </c>
      <c r="B2401" s="292" t="s">
        <v>19462</v>
      </c>
      <c r="C2401" s="316" t="s">
        <v>14328</v>
      </c>
      <c r="D2401" s="292">
        <v>30003</v>
      </c>
      <c r="E2401" s="292">
        <v>20200254</v>
      </c>
      <c r="F2401" s="292" t="s">
        <v>19483</v>
      </c>
      <c r="G2401" s="292" t="s">
        <v>19483</v>
      </c>
      <c r="H2401" s="293" t="s">
        <v>14828</v>
      </c>
      <c r="I2401" s="291">
        <v>1.6022252745983905</v>
      </c>
      <c r="J2401" s="292">
        <v>0</v>
      </c>
      <c r="K2401" s="292">
        <v>0</v>
      </c>
      <c r="L2401" s="292">
        <v>0</v>
      </c>
      <c r="M2401" s="293">
        <v>0</v>
      </c>
    </row>
    <row r="2402" spans="1:13" x14ac:dyDescent="0.2">
      <c r="A2402" s="315" t="s">
        <v>17071</v>
      </c>
      <c r="B2402" s="292" t="s">
        <v>19462</v>
      </c>
      <c r="C2402" s="316" t="s">
        <v>14328</v>
      </c>
      <c r="D2402" s="292">
        <v>30003</v>
      </c>
      <c r="E2402" s="292">
        <v>20200254</v>
      </c>
      <c r="F2402" s="292" t="s">
        <v>19483</v>
      </c>
      <c r="G2402" s="292" t="s">
        <v>19483</v>
      </c>
      <c r="H2402" s="293" t="s">
        <v>14828</v>
      </c>
      <c r="I2402" s="291">
        <v>0</v>
      </c>
      <c r="J2402" s="292">
        <v>2.6110235960373669</v>
      </c>
      <c r="K2402" s="292">
        <v>0</v>
      </c>
      <c r="L2402" s="292">
        <v>0</v>
      </c>
      <c r="M2402" s="293">
        <v>0</v>
      </c>
    </row>
    <row r="2403" spans="1:13" x14ac:dyDescent="0.2">
      <c r="A2403" s="315" t="s">
        <v>17071</v>
      </c>
      <c r="B2403" s="292" t="s">
        <v>19462</v>
      </c>
      <c r="C2403" s="316" t="s">
        <v>14328</v>
      </c>
      <c r="D2403" s="292">
        <v>30003</v>
      </c>
      <c r="E2403" s="292">
        <v>20200254</v>
      </c>
      <c r="F2403" s="292" t="s">
        <v>19483</v>
      </c>
      <c r="G2403" s="292" t="s">
        <v>19483</v>
      </c>
      <c r="H2403" s="293" t="s">
        <v>14828</v>
      </c>
      <c r="I2403" s="291">
        <v>0</v>
      </c>
      <c r="J2403" s="292">
        <v>0</v>
      </c>
      <c r="K2403" s="292">
        <v>7.2991790227928224</v>
      </c>
      <c r="L2403" s="292">
        <v>0</v>
      </c>
      <c r="M2403" s="293">
        <v>0</v>
      </c>
    </row>
    <row r="2404" spans="1:13" x14ac:dyDescent="0.2">
      <c r="A2404" s="315" t="s">
        <v>17071</v>
      </c>
      <c r="B2404" s="292" t="s">
        <v>19462</v>
      </c>
      <c r="C2404" s="316" t="s">
        <v>14328</v>
      </c>
      <c r="D2404" s="292">
        <v>30003</v>
      </c>
      <c r="E2404" s="292">
        <v>20200254</v>
      </c>
      <c r="F2404" s="292" t="s">
        <v>19483</v>
      </c>
      <c r="G2404" s="292" t="s">
        <v>19483</v>
      </c>
      <c r="H2404" s="293" t="s">
        <v>14828</v>
      </c>
      <c r="I2404" s="291">
        <v>0</v>
      </c>
      <c r="J2404" s="292">
        <v>0</v>
      </c>
      <c r="K2404" s="292">
        <v>0</v>
      </c>
      <c r="L2404" s="292">
        <v>1.0174604850277259E-2</v>
      </c>
      <c r="M2404" s="293">
        <v>0</v>
      </c>
    </row>
    <row r="2405" spans="1:13" x14ac:dyDescent="0.2">
      <c r="A2405" s="315" t="s">
        <v>17071</v>
      </c>
      <c r="B2405" s="292" t="s">
        <v>19462</v>
      </c>
      <c r="C2405" s="316" t="s">
        <v>14328</v>
      </c>
      <c r="D2405" s="292">
        <v>30003</v>
      </c>
      <c r="E2405" s="292">
        <v>20200254</v>
      </c>
      <c r="F2405" s="292" t="s">
        <v>19483</v>
      </c>
      <c r="G2405" s="292" t="s">
        <v>19483</v>
      </c>
      <c r="H2405" s="293" t="s">
        <v>14828</v>
      </c>
      <c r="I2405" s="291">
        <v>0</v>
      </c>
      <c r="J2405" s="292">
        <v>0</v>
      </c>
      <c r="K2405" s="292">
        <v>5.9810177160413612E-2</v>
      </c>
      <c r="L2405" s="292">
        <v>0</v>
      </c>
      <c r="M2405" s="293">
        <v>0</v>
      </c>
    </row>
    <row r="2406" spans="1:13" x14ac:dyDescent="0.2">
      <c r="A2406" s="315" t="s">
        <v>17071</v>
      </c>
      <c r="B2406" s="292" t="s">
        <v>19462</v>
      </c>
      <c r="C2406" s="316" t="s">
        <v>14328</v>
      </c>
      <c r="D2406" s="292">
        <v>30003</v>
      </c>
      <c r="E2406" s="292">
        <v>20200254</v>
      </c>
      <c r="F2406" s="292" t="s">
        <v>19483</v>
      </c>
      <c r="G2406" s="292" t="s">
        <v>19483</v>
      </c>
      <c r="H2406" s="293" t="s">
        <v>14828</v>
      </c>
      <c r="I2406" s="291">
        <v>0</v>
      </c>
      <c r="J2406" s="292">
        <v>0</v>
      </c>
      <c r="K2406" s="292">
        <v>0</v>
      </c>
      <c r="L2406" s="292">
        <v>0</v>
      </c>
      <c r="M2406" s="293">
        <v>0.17929303682110195</v>
      </c>
    </row>
    <row r="2407" spans="1:13" x14ac:dyDescent="0.2">
      <c r="A2407" s="315" t="s">
        <v>17071</v>
      </c>
      <c r="B2407" s="292" t="s">
        <v>19462</v>
      </c>
      <c r="C2407" s="316" t="s">
        <v>14328</v>
      </c>
      <c r="D2407" s="292">
        <v>30003</v>
      </c>
      <c r="E2407" s="292">
        <v>20200254</v>
      </c>
      <c r="F2407" s="292" t="s">
        <v>19483</v>
      </c>
      <c r="G2407" s="292" t="s">
        <v>19483</v>
      </c>
      <c r="H2407" s="293" t="s">
        <v>14828</v>
      </c>
      <c r="I2407" s="291">
        <v>0</v>
      </c>
      <c r="J2407" s="292">
        <v>2.630410343116949</v>
      </c>
      <c r="K2407" s="292">
        <v>0</v>
      </c>
      <c r="L2407" s="292">
        <v>0</v>
      </c>
      <c r="M2407" s="293">
        <v>0</v>
      </c>
    </row>
    <row r="2408" spans="1:13" x14ac:dyDescent="0.2">
      <c r="A2408" s="315" t="s">
        <v>17071</v>
      </c>
      <c r="B2408" s="292" t="s">
        <v>19462</v>
      </c>
      <c r="C2408" s="316" t="s">
        <v>14328</v>
      </c>
      <c r="D2408" s="292">
        <v>30003</v>
      </c>
      <c r="E2408" s="292">
        <v>20200254</v>
      </c>
      <c r="F2408" s="292" t="s">
        <v>19483</v>
      </c>
      <c r="G2408" s="292" t="s">
        <v>19483</v>
      </c>
      <c r="H2408" s="293" t="s">
        <v>14828</v>
      </c>
      <c r="I2408" s="291">
        <v>3.5271505165427368</v>
      </c>
      <c r="J2408" s="292">
        <v>0</v>
      </c>
      <c r="K2408" s="292">
        <v>0</v>
      </c>
      <c r="L2408" s="292">
        <v>0</v>
      </c>
      <c r="M2408" s="293">
        <v>0</v>
      </c>
    </row>
    <row r="2409" spans="1:13" x14ac:dyDescent="0.2">
      <c r="A2409" s="315" t="s">
        <v>17071</v>
      </c>
      <c r="B2409" s="292" t="s">
        <v>19462</v>
      </c>
      <c r="C2409" s="316" t="s">
        <v>14328</v>
      </c>
      <c r="D2409" s="292">
        <v>30003</v>
      </c>
      <c r="E2409" s="292">
        <v>20200253</v>
      </c>
      <c r="F2409" s="292" t="s">
        <v>19483</v>
      </c>
      <c r="G2409" s="292" t="s">
        <v>19483</v>
      </c>
      <c r="H2409" s="293" t="s">
        <v>14828</v>
      </c>
      <c r="I2409" s="291">
        <v>0</v>
      </c>
      <c r="J2409" s="292">
        <v>0</v>
      </c>
      <c r="K2409" s="292">
        <v>0</v>
      </c>
      <c r="L2409" s="292">
        <v>5.774775725833038E-3</v>
      </c>
      <c r="M2409" s="293">
        <v>0</v>
      </c>
    </row>
    <row r="2410" spans="1:13" x14ac:dyDescent="0.2">
      <c r="A2410" s="315" t="s">
        <v>17071</v>
      </c>
      <c r="B2410" s="292" t="s">
        <v>19462</v>
      </c>
      <c r="C2410" s="316" t="s">
        <v>14328</v>
      </c>
      <c r="D2410" s="292">
        <v>30003</v>
      </c>
      <c r="E2410" s="292">
        <v>20200253</v>
      </c>
      <c r="F2410" s="292" t="s">
        <v>19483</v>
      </c>
      <c r="G2410" s="292" t="s">
        <v>19483</v>
      </c>
      <c r="H2410" s="293" t="s">
        <v>14828</v>
      </c>
      <c r="I2410" s="291">
        <v>0</v>
      </c>
      <c r="J2410" s="292">
        <v>0</v>
      </c>
      <c r="K2410" s="292">
        <v>3.4236170374581584E-2</v>
      </c>
      <c r="L2410" s="292">
        <v>0</v>
      </c>
      <c r="M2410" s="293">
        <v>0</v>
      </c>
    </row>
    <row r="2411" spans="1:13" x14ac:dyDescent="0.2">
      <c r="A2411" s="315" t="s">
        <v>17071</v>
      </c>
      <c r="B2411" s="292" t="s">
        <v>19462</v>
      </c>
      <c r="C2411" s="316" t="s">
        <v>14328</v>
      </c>
      <c r="D2411" s="292">
        <v>30003</v>
      </c>
      <c r="E2411" s="292">
        <v>20200253</v>
      </c>
      <c r="F2411" s="292" t="s">
        <v>19483</v>
      </c>
      <c r="G2411" s="292" t="s">
        <v>19483</v>
      </c>
      <c r="H2411" s="293" t="s">
        <v>14828</v>
      </c>
      <c r="I2411" s="291">
        <v>0</v>
      </c>
      <c r="J2411" s="292">
        <v>0</v>
      </c>
      <c r="K2411" s="292">
        <v>0</v>
      </c>
      <c r="L2411" s="292">
        <v>0</v>
      </c>
      <c r="M2411" s="293">
        <v>0.10257101646360588</v>
      </c>
    </row>
    <row r="2412" spans="1:13" x14ac:dyDescent="0.2">
      <c r="A2412" s="315" t="s">
        <v>17071</v>
      </c>
      <c r="B2412" s="292" t="s">
        <v>19462</v>
      </c>
      <c r="C2412" s="316" t="s">
        <v>14328</v>
      </c>
      <c r="D2412" s="292">
        <v>30003</v>
      </c>
      <c r="E2412" s="292">
        <v>20200253</v>
      </c>
      <c r="F2412" s="292" t="s">
        <v>19483</v>
      </c>
      <c r="G2412" s="292" t="s">
        <v>19483</v>
      </c>
      <c r="H2412" s="293" t="s">
        <v>14828</v>
      </c>
      <c r="I2412" s="291">
        <v>1.0936325267446665</v>
      </c>
      <c r="J2412" s="292">
        <v>0</v>
      </c>
      <c r="K2412" s="292">
        <v>0</v>
      </c>
      <c r="L2412" s="292">
        <v>0</v>
      </c>
      <c r="M2412" s="293">
        <v>0</v>
      </c>
    </row>
    <row r="2413" spans="1:13" x14ac:dyDescent="0.2">
      <c r="A2413" s="315" t="s">
        <v>17071</v>
      </c>
      <c r="B2413" s="292" t="s">
        <v>19462</v>
      </c>
      <c r="C2413" s="316" t="s">
        <v>14328</v>
      </c>
      <c r="D2413" s="292">
        <v>30003</v>
      </c>
      <c r="E2413" s="292">
        <v>20200253</v>
      </c>
      <c r="F2413" s="292" t="s">
        <v>19483</v>
      </c>
      <c r="G2413" s="292" t="s">
        <v>19483</v>
      </c>
      <c r="H2413" s="293" t="s">
        <v>14828</v>
      </c>
      <c r="I2413" s="291">
        <v>0</v>
      </c>
      <c r="J2413" s="292">
        <v>1.503641603278812</v>
      </c>
      <c r="K2413" s="292">
        <v>0</v>
      </c>
      <c r="L2413" s="292">
        <v>0</v>
      </c>
      <c r="M2413" s="293">
        <v>0</v>
      </c>
    </row>
    <row r="2414" spans="1:13" x14ac:dyDescent="0.2">
      <c r="A2414" s="315" t="s">
        <v>17071</v>
      </c>
      <c r="B2414" s="292" t="s">
        <v>19462</v>
      </c>
      <c r="C2414" s="316" t="s">
        <v>14328</v>
      </c>
      <c r="D2414" s="292">
        <v>30003</v>
      </c>
      <c r="E2414" s="292">
        <v>20200254</v>
      </c>
      <c r="F2414" s="292" t="s">
        <v>19484</v>
      </c>
      <c r="G2414" s="292" t="s">
        <v>19484</v>
      </c>
      <c r="H2414" s="293" t="s">
        <v>14828</v>
      </c>
      <c r="I2414" s="291">
        <v>0</v>
      </c>
      <c r="J2414" s="292">
        <v>0</v>
      </c>
      <c r="K2414" s="292">
        <v>0</v>
      </c>
      <c r="L2414" s="292">
        <v>9.8996155299994944E-3</v>
      </c>
      <c r="M2414" s="293">
        <v>0</v>
      </c>
    </row>
    <row r="2415" spans="1:13" x14ac:dyDescent="0.2">
      <c r="A2415" s="315" t="s">
        <v>17071</v>
      </c>
      <c r="B2415" s="292" t="s">
        <v>19462</v>
      </c>
      <c r="C2415" s="316" t="s">
        <v>14328</v>
      </c>
      <c r="D2415" s="292">
        <v>30003</v>
      </c>
      <c r="E2415" s="292">
        <v>20200254</v>
      </c>
      <c r="F2415" s="292" t="s">
        <v>19484</v>
      </c>
      <c r="G2415" s="292" t="s">
        <v>19484</v>
      </c>
      <c r="H2415" s="293" t="s">
        <v>14828</v>
      </c>
      <c r="I2415" s="291">
        <v>0</v>
      </c>
      <c r="J2415" s="292">
        <v>0</v>
      </c>
      <c r="K2415" s="292">
        <v>0</v>
      </c>
      <c r="L2415" s="292">
        <v>0</v>
      </c>
      <c r="M2415" s="293">
        <v>0.17516819701693553</v>
      </c>
    </row>
    <row r="2416" spans="1:13" x14ac:dyDescent="0.2">
      <c r="A2416" s="315" t="s">
        <v>17071</v>
      </c>
      <c r="B2416" s="292" t="s">
        <v>19462</v>
      </c>
      <c r="C2416" s="316" t="s">
        <v>14328</v>
      </c>
      <c r="D2416" s="292">
        <v>30003</v>
      </c>
      <c r="E2416" s="292">
        <v>20200254</v>
      </c>
      <c r="F2416" s="292" t="s">
        <v>19484</v>
      </c>
      <c r="G2416" s="292" t="s">
        <v>19484</v>
      </c>
      <c r="H2416" s="293" t="s">
        <v>14828</v>
      </c>
      <c r="I2416" s="291">
        <v>0</v>
      </c>
      <c r="J2416" s="292">
        <v>0</v>
      </c>
      <c r="K2416" s="292">
        <v>0.23346593291582143</v>
      </c>
      <c r="L2416" s="292">
        <v>0</v>
      </c>
      <c r="M2416" s="293">
        <v>0</v>
      </c>
    </row>
    <row r="2417" spans="1:13" x14ac:dyDescent="0.2">
      <c r="A2417" s="315" t="s">
        <v>17071</v>
      </c>
      <c r="B2417" s="292" t="s">
        <v>19462</v>
      </c>
      <c r="C2417" s="316" t="s">
        <v>14328</v>
      </c>
      <c r="D2417" s="292">
        <v>30003</v>
      </c>
      <c r="E2417" s="292">
        <v>20200254</v>
      </c>
      <c r="F2417" s="292" t="s">
        <v>19484</v>
      </c>
      <c r="G2417" s="292" t="s">
        <v>19484</v>
      </c>
      <c r="H2417" s="293" t="s">
        <v>14828</v>
      </c>
      <c r="I2417" s="291">
        <v>0</v>
      </c>
      <c r="J2417" s="292">
        <v>2.5681252620740356</v>
      </c>
      <c r="K2417" s="292">
        <v>0</v>
      </c>
      <c r="L2417" s="292">
        <v>0</v>
      </c>
      <c r="M2417" s="293">
        <v>0</v>
      </c>
    </row>
    <row r="2418" spans="1:13" x14ac:dyDescent="0.2">
      <c r="A2418" s="315" t="s">
        <v>17071</v>
      </c>
      <c r="B2418" s="292" t="s">
        <v>19462</v>
      </c>
      <c r="C2418" s="316" t="s">
        <v>14328</v>
      </c>
      <c r="D2418" s="292">
        <v>30003</v>
      </c>
      <c r="E2418" s="292">
        <v>20200254</v>
      </c>
      <c r="F2418" s="292" t="s">
        <v>19484</v>
      </c>
      <c r="G2418" s="292" t="s">
        <v>19484</v>
      </c>
      <c r="H2418" s="293" t="s">
        <v>14828</v>
      </c>
      <c r="I2418" s="291">
        <v>3.9106231236700779</v>
      </c>
      <c r="J2418" s="292">
        <v>0</v>
      </c>
      <c r="K2418" s="292">
        <v>0</v>
      </c>
      <c r="L2418" s="292">
        <v>0</v>
      </c>
      <c r="M2418" s="293">
        <v>0</v>
      </c>
    </row>
    <row r="2419" spans="1:13" x14ac:dyDescent="0.2">
      <c r="A2419" s="315" t="s">
        <v>17071</v>
      </c>
      <c r="B2419" s="292" t="s">
        <v>19462</v>
      </c>
      <c r="C2419" s="316" t="s">
        <v>14328</v>
      </c>
      <c r="D2419" s="292">
        <v>30003</v>
      </c>
      <c r="E2419" s="292">
        <v>20200254</v>
      </c>
      <c r="F2419" s="292" t="s">
        <v>19484</v>
      </c>
      <c r="G2419" s="292" t="s">
        <v>19484</v>
      </c>
      <c r="H2419" s="293" t="s">
        <v>14828</v>
      </c>
      <c r="I2419" s="291">
        <v>0</v>
      </c>
      <c r="J2419" s="292">
        <v>0</v>
      </c>
      <c r="K2419" s="292">
        <v>0</v>
      </c>
      <c r="L2419" s="292">
        <v>1.0037110190138377E-2</v>
      </c>
      <c r="M2419" s="293">
        <v>0</v>
      </c>
    </row>
    <row r="2420" spans="1:13" x14ac:dyDescent="0.2">
      <c r="A2420" s="315" t="s">
        <v>17071</v>
      </c>
      <c r="B2420" s="292" t="s">
        <v>19462</v>
      </c>
      <c r="C2420" s="316" t="s">
        <v>14328</v>
      </c>
      <c r="D2420" s="292">
        <v>30003</v>
      </c>
      <c r="E2420" s="292">
        <v>20200254</v>
      </c>
      <c r="F2420" s="292" t="s">
        <v>19484</v>
      </c>
      <c r="G2420" s="292" t="s">
        <v>19484</v>
      </c>
      <c r="H2420" s="293" t="s">
        <v>14828</v>
      </c>
      <c r="I2420" s="291">
        <v>0</v>
      </c>
      <c r="J2420" s="292">
        <v>0</v>
      </c>
      <c r="K2420" s="292">
        <v>0</v>
      </c>
      <c r="L2420" s="292">
        <v>0</v>
      </c>
      <c r="M2420" s="293">
        <v>0.17668063827846323</v>
      </c>
    </row>
    <row r="2421" spans="1:13" x14ac:dyDescent="0.2">
      <c r="A2421" s="315" t="s">
        <v>17071</v>
      </c>
      <c r="B2421" s="292" t="s">
        <v>19462</v>
      </c>
      <c r="C2421" s="316" t="s">
        <v>14328</v>
      </c>
      <c r="D2421" s="292">
        <v>30003</v>
      </c>
      <c r="E2421" s="292">
        <v>20200254</v>
      </c>
      <c r="F2421" s="292" t="s">
        <v>19484</v>
      </c>
      <c r="G2421" s="292" t="s">
        <v>19484</v>
      </c>
      <c r="H2421" s="293" t="s">
        <v>14828</v>
      </c>
      <c r="I2421" s="291">
        <v>0</v>
      </c>
      <c r="J2421" s="292">
        <v>2.5913618596375065</v>
      </c>
      <c r="K2421" s="292">
        <v>0</v>
      </c>
      <c r="L2421" s="292">
        <v>0</v>
      </c>
      <c r="M2421" s="293">
        <v>0</v>
      </c>
    </row>
    <row r="2422" spans="1:13" x14ac:dyDescent="0.2">
      <c r="A2422" s="315" t="s">
        <v>17071</v>
      </c>
      <c r="B2422" s="292" t="s">
        <v>19462</v>
      </c>
      <c r="C2422" s="316" t="s">
        <v>14328</v>
      </c>
      <c r="D2422" s="292">
        <v>30003</v>
      </c>
      <c r="E2422" s="292">
        <v>20200254</v>
      </c>
      <c r="F2422" s="292" t="s">
        <v>19484</v>
      </c>
      <c r="G2422" s="292" t="s">
        <v>19484</v>
      </c>
      <c r="H2422" s="293" t="s">
        <v>14828</v>
      </c>
      <c r="I2422" s="291">
        <v>10.365722427870304</v>
      </c>
      <c r="J2422" s="292">
        <v>0</v>
      </c>
      <c r="K2422" s="292">
        <v>10.365722427870304</v>
      </c>
      <c r="L2422" s="292">
        <v>0</v>
      </c>
      <c r="M2422" s="293">
        <v>0</v>
      </c>
    </row>
    <row r="2423" spans="1:13" x14ac:dyDescent="0.2">
      <c r="A2423" s="315" t="s">
        <v>17071</v>
      </c>
      <c r="B2423" s="292" t="s">
        <v>19462</v>
      </c>
      <c r="C2423" s="316" t="s">
        <v>14328</v>
      </c>
      <c r="D2423" s="292">
        <v>30003</v>
      </c>
      <c r="E2423" s="292">
        <v>20200254</v>
      </c>
      <c r="F2423" s="292" t="s">
        <v>19484</v>
      </c>
      <c r="G2423" s="292" t="s">
        <v>19484</v>
      </c>
      <c r="H2423" s="293" t="s">
        <v>14828</v>
      </c>
      <c r="I2423" s="291">
        <v>0</v>
      </c>
      <c r="J2423" s="292">
        <v>0</v>
      </c>
      <c r="K2423" s="292">
        <v>0</v>
      </c>
      <c r="L2423" s="292">
        <v>1.0037110190138377E-2</v>
      </c>
      <c r="M2423" s="293">
        <v>0</v>
      </c>
    </row>
    <row r="2424" spans="1:13" x14ac:dyDescent="0.2">
      <c r="A2424" s="315" t="s">
        <v>17071</v>
      </c>
      <c r="B2424" s="292" t="s">
        <v>19462</v>
      </c>
      <c r="C2424" s="316" t="s">
        <v>14328</v>
      </c>
      <c r="D2424" s="292">
        <v>30003</v>
      </c>
      <c r="E2424" s="292">
        <v>20200254</v>
      </c>
      <c r="F2424" s="292" t="s">
        <v>19484</v>
      </c>
      <c r="G2424" s="292" t="s">
        <v>19484</v>
      </c>
      <c r="H2424" s="293" t="s">
        <v>14828</v>
      </c>
      <c r="I2424" s="291">
        <v>0</v>
      </c>
      <c r="J2424" s="292">
        <v>0</v>
      </c>
      <c r="K2424" s="292">
        <v>0</v>
      </c>
      <c r="L2424" s="292">
        <v>0</v>
      </c>
      <c r="M2424" s="293">
        <v>0.17791809021971314</v>
      </c>
    </row>
    <row r="2425" spans="1:13" x14ac:dyDescent="0.2">
      <c r="A2425" s="315" t="s">
        <v>17071</v>
      </c>
      <c r="B2425" s="292" t="s">
        <v>19462</v>
      </c>
      <c r="C2425" s="316" t="s">
        <v>14328</v>
      </c>
      <c r="D2425" s="292">
        <v>30003</v>
      </c>
      <c r="E2425" s="292">
        <v>20200254</v>
      </c>
      <c r="F2425" s="292" t="s">
        <v>19484</v>
      </c>
      <c r="G2425" s="292" t="s">
        <v>19484</v>
      </c>
      <c r="H2425" s="293" t="s">
        <v>14828</v>
      </c>
      <c r="I2425" s="291">
        <v>0</v>
      </c>
      <c r="J2425" s="292">
        <v>0</v>
      </c>
      <c r="K2425" s="292">
        <v>0.29657598191956819</v>
      </c>
      <c r="L2425" s="292">
        <v>0</v>
      </c>
      <c r="M2425" s="293">
        <v>0</v>
      </c>
    </row>
    <row r="2426" spans="1:13" x14ac:dyDescent="0.2">
      <c r="A2426" s="315" t="s">
        <v>17071</v>
      </c>
      <c r="B2426" s="292" t="s">
        <v>19462</v>
      </c>
      <c r="C2426" s="316" t="s">
        <v>14328</v>
      </c>
      <c r="D2426" s="292">
        <v>30003</v>
      </c>
      <c r="E2426" s="292">
        <v>20200254</v>
      </c>
      <c r="F2426" s="292" t="s">
        <v>19484</v>
      </c>
      <c r="G2426" s="292" t="s">
        <v>19484</v>
      </c>
      <c r="H2426" s="293" t="s">
        <v>14828</v>
      </c>
      <c r="I2426" s="291">
        <v>0</v>
      </c>
      <c r="J2426" s="292">
        <v>2.6101986280765335</v>
      </c>
      <c r="K2426" s="292">
        <v>0</v>
      </c>
      <c r="L2426" s="292">
        <v>0</v>
      </c>
      <c r="M2426" s="293">
        <v>0</v>
      </c>
    </row>
    <row r="2427" spans="1:13" x14ac:dyDescent="0.2">
      <c r="A2427" s="315" t="s">
        <v>17071</v>
      </c>
      <c r="B2427" s="292" t="s">
        <v>19462</v>
      </c>
      <c r="C2427" s="316" t="s">
        <v>14328</v>
      </c>
      <c r="D2427" s="292">
        <v>30003</v>
      </c>
      <c r="E2427" s="292">
        <v>20200254</v>
      </c>
      <c r="F2427" s="292" t="s">
        <v>19484</v>
      </c>
      <c r="G2427" s="292" t="s">
        <v>19484</v>
      </c>
      <c r="H2427" s="293" t="s">
        <v>14828</v>
      </c>
      <c r="I2427" s="291">
        <v>3.559324267015235</v>
      </c>
      <c r="J2427" s="292">
        <v>0</v>
      </c>
      <c r="K2427" s="292">
        <v>0</v>
      </c>
      <c r="L2427" s="292">
        <v>0</v>
      </c>
      <c r="M2427" s="293">
        <v>0</v>
      </c>
    </row>
    <row r="2428" spans="1:13" x14ac:dyDescent="0.2">
      <c r="A2428" s="315" t="s">
        <v>17071</v>
      </c>
      <c r="B2428" s="292" t="s">
        <v>19462</v>
      </c>
      <c r="C2428" s="316" t="s">
        <v>14328</v>
      </c>
      <c r="D2428" s="292">
        <v>30003</v>
      </c>
      <c r="E2428" s="292">
        <v>20200254</v>
      </c>
      <c r="F2428" s="292" t="s">
        <v>19484</v>
      </c>
      <c r="G2428" s="292" t="s">
        <v>19484</v>
      </c>
      <c r="H2428" s="293" t="s">
        <v>14828</v>
      </c>
      <c r="I2428" s="291">
        <v>0</v>
      </c>
      <c r="J2428" s="292">
        <v>0</v>
      </c>
      <c r="K2428" s="292">
        <v>0</v>
      </c>
      <c r="L2428" s="292">
        <v>1.0174604850277259E-2</v>
      </c>
      <c r="M2428" s="293">
        <v>0</v>
      </c>
    </row>
    <row r="2429" spans="1:13" x14ac:dyDescent="0.2">
      <c r="A2429" s="315" t="s">
        <v>17071</v>
      </c>
      <c r="B2429" s="292" t="s">
        <v>19462</v>
      </c>
      <c r="C2429" s="316" t="s">
        <v>14328</v>
      </c>
      <c r="D2429" s="292">
        <v>30003</v>
      </c>
      <c r="E2429" s="292">
        <v>20200254</v>
      </c>
      <c r="F2429" s="292" t="s">
        <v>19484</v>
      </c>
      <c r="G2429" s="292" t="s">
        <v>19484</v>
      </c>
      <c r="H2429" s="293" t="s">
        <v>14828</v>
      </c>
      <c r="I2429" s="291">
        <v>0</v>
      </c>
      <c r="J2429" s="292">
        <v>0</v>
      </c>
      <c r="K2429" s="292">
        <v>0</v>
      </c>
      <c r="L2429" s="292">
        <v>0</v>
      </c>
      <c r="M2429" s="293">
        <v>0.17860556352040755</v>
      </c>
    </row>
    <row r="2430" spans="1:13" x14ac:dyDescent="0.2">
      <c r="A2430" s="315" t="s">
        <v>17071</v>
      </c>
      <c r="B2430" s="292" t="s">
        <v>19462</v>
      </c>
      <c r="C2430" s="316" t="s">
        <v>14328</v>
      </c>
      <c r="D2430" s="292">
        <v>30003</v>
      </c>
      <c r="E2430" s="292">
        <v>20200254</v>
      </c>
      <c r="F2430" s="292" t="s">
        <v>19484</v>
      </c>
      <c r="G2430" s="292" t="s">
        <v>19484</v>
      </c>
      <c r="H2430" s="293" t="s">
        <v>14828</v>
      </c>
      <c r="I2430" s="291">
        <v>0</v>
      </c>
      <c r="J2430" s="292">
        <v>2.6192732756456998</v>
      </c>
      <c r="K2430" s="292">
        <v>0</v>
      </c>
      <c r="L2430" s="292">
        <v>0</v>
      </c>
      <c r="M2430" s="293">
        <v>0</v>
      </c>
    </row>
    <row r="2431" spans="1:13" x14ac:dyDescent="0.2">
      <c r="A2431" s="315" t="s">
        <v>17071</v>
      </c>
      <c r="B2431" s="292" t="s">
        <v>19462</v>
      </c>
      <c r="C2431" s="316" t="s">
        <v>14328</v>
      </c>
      <c r="D2431" s="292">
        <v>30003</v>
      </c>
      <c r="E2431" s="292">
        <v>20200254</v>
      </c>
      <c r="F2431" s="292" t="s">
        <v>19484</v>
      </c>
      <c r="G2431" s="292" t="s">
        <v>19484</v>
      </c>
      <c r="H2431" s="293" t="s">
        <v>14828</v>
      </c>
      <c r="I2431" s="291">
        <v>10.47695560792266</v>
      </c>
      <c r="J2431" s="292">
        <v>0</v>
      </c>
      <c r="K2431" s="292">
        <v>10.47695560792266</v>
      </c>
      <c r="L2431" s="292">
        <v>0</v>
      </c>
      <c r="M2431" s="293">
        <v>0</v>
      </c>
    </row>
    <row r="2432" spans="1:13" x14ac:dyDescent="0.2">
      <c r="A2432" s="315" t="s">
        <v>17071</v>
      </c>
      <c r="B2432" s="292" t="s">
        <v>19462</v>
      </c>
      <c r="C2432" s="316" t="s">
        <v>14328</v>
      </c>
      <c r="D2432" s="292">
        <v>30003</v>
      </c>
      <c r="E2432" s="292">
        <v>20200254</v>
      </c>
      <c r="F2432" s="292" t="s">
        <v>19485</v>
      </c>
      <c r="G2432" s="292" t="s">
        <v>19485</v>
      </c>
      <c r="H2432" s="293" t="s">
        <v>14828</v>
      </c>
      <c r="I2432" s="291">
        <v>0</v>
      </c>
      <c r="J2432" s="292">
        <v>0</v>
      </c>
      <c r="K2432" s="292">
        <v>0</v>
      </c>
      <c r="L2432" s="292">
        <v>1.0037110190138377E-2</v>
      </c>
      <c r="M2432" s="293">
        <v>0</v>
      </c>
    </row>
    <row r="2433" spans="1:13" x14ac:dyDescent="0.2">
      <c r="A2433" s="315" t="s">
        <v>17071</v>
      </c>
      <c r="B2433" s="292" t="s">
        <v>19462</v>
      </c>
      <c r="C2433" s="316" t="s">
        <v>14328</v>
      </c>
      <c r="D2433" s="292">
        <v>30003</v>
      </c>
      <c r="E2433" s="292">
        <v>20200254</v>
      </c>
      <c r="F2433" s="292" t="s">
        <v>19485</v>
      </c>
      <c r="G2433" s="292" t="s">
        <v>19485</v>
      </c>
      <c r="H2433" s="293" t="s">
        <v>14828</v>
      </c>
      <c r="I2433" s="291">
        <v>0</v>
      </c>
      <c r="J2433" s="292">
        <v>0</v>
      </c>
      <c r="K2433" s="292">
        <v>0</v>
      </c>
      <c r="L2433" s="292">
        <v>0</v>
      </c>
      <c r="M2433" s="293">
        <v>0.17681813293860207</v>
      </c>
    </row>
    <row r="2434" spans="1:13" x14ac:dyDescent="0.2">
      <c r="A2434" s="315" t="s">
        <v>17071</v>
      </c>
      <c r="B2434" s="292" t="s">
        <v>19462</v>
      </c>
      <c r="C2434" s="316" t="s">
        <v>14328</v>
      </c>
      <c r="D2434" s="292">
        <v>30003</v>
      </c>
      <c r="E2434" s="292">
        <v>20200254</v>
      </c>
      <c r="F2434" s="292" t="s">
        <v>19485</v>
      </c>
      <c r="G2434" s="292" t="s">
        <v>19485</v>
      </c>
      <c r="H2434" s="293" t="s">
        <v>14828</v>
      </c>
      <c r="I2434" s="291">
        <v>0</v>
      </c>
      <c r="J2434" s="292">
        <v>0</v>
      </c>
      <c r="K2434" s="292">
        <v>0.23566584747804353</v>
      </c>
      <c r="L2434" s="292">
        <v>0</v>
      </c>
      <c r="M2434" s="293">
        <v>0</v>
      </c>
    </row>
    <row r="2435" spans="1:13" x14ac:dyDescent="0.2">
      <c r="A2435" s="315" t="s">
        <v>17071</v>
      </c>
      <c r="B2435" s="292" t="s">
        <v>19462</v>
      </c>
      <c r="C2435" s="316" t="s">
        <v>14328</v>
      </c>
      <c r="D2435" s="292">
        <v>30003</v>
      </c>
      <c r="E2435" s="292">
        <v>20200254</v>
      </c>
      <c r="F2435" s="292" t="s">
        <v>19485</v>
      </c>
      <c r="G2435" s="292" t="s">
        <v>19485</v>
      </c>
      <c r="H2435" s="293" t="s">
        <v>14828</v>
      </c>
      <c r="I2435" s="291">
        <v>0</v>
      </c>
      <c r="J2435" s="292">
        <v>2.5928743008990343</v>
      </c>
      <c r="K2435" s="292">
        <v>0</v>
      </c>
      <c r="L2435" s="292">
        <v>0</v>
      </c>
      <c r="M2435" s="293">
        <v>0</v>
      </c>
    </row>
    <row r="2436" spans="1:13" x14ac:dyDescent="0.2">
      <c r="A2436" s="315" t="s">
        <v>17071</v>
      </c>
      <c r="B2436" s="292" t="s">
        <v>19462</v>
      </c>
      <c r="C2436" s="316" t="s">
        <v>14328</v>
      </c>
      <c r="D2436" s="292">
        <v>30003</v>
      </c>
      <c r="E2436" s="292">
        <v>20200254</v>
      </c>
      <c r="F2436" s="292" t="s">
        <v>19485</v>
      </c>
      <c r="G2436" s="292" t="s">
        <v>19485</v>
      </c>
      <c r="H2436" s="293" t="s">
        <v>14828</v>
      </c>
      <c r="I2436" s="291">
        <v>4.2429477172257561</v>
      </c>
      <c r="J2436" s="292">
        <v>0</v>
      </c>
      <c r="K2436" s="292">
        <v>0</v>
      </c>
      <c r="L2436" s="292">
        <v>0</v>
      </c>
      <c r="M2436" s="293">
        <v>0</v>
      </c>
    </row>
    <row r="2437" spans="1:13" x14ac:dyDescent="0.2">
      <c r="A2437" s="315" t="s">
        <v>17071</v>
      </c>
      <c r="B2437" s="292" t="s">
        <v>19462</v>
      </c>
      <c r="C2437" s="316" t="s">
        <v>14328</v>
      </c>
      <c r="D2437" s="292">
        <v>30003</v>
      </c>
      <c r="E2437" s="292">
        <v>20200254</v>
      </c>
      <c r="F2437" s="292" t="s">
        <v>19486</v>
      </c>
      <c r="G2437" s="292" t="s">
        <v>19486</v>
      </c>
      <c r="H2437" s="293" t="s">
        <v>14828</v>
      </c>
      <c r="I2437" s="291">
        <v>0</v>
      </c>
      <c r="J2437" s="292">
        <v>0</v>
      </c>
      <c r="K2437" s="292">
        <v>0</v>
      </c>
      <c r="L2437" s="292">
        <v>1.0037110190138377E-2</v>
      </c>
      <c r="M2437" s="293">
        <v>0</v>
      </c>
    </row>
    <row r="2438" spans="1:13" x14ac:dyDescent="0.2">
      <c r="A2438" s="315" t="s">
        <v>17071</v>
      </c>
      <c r="B2438" s="292" t="s">
        <v>19462</v>
      </c>
      <c r="C2438" s="316" t="s">
        <v>14328</v>
      </c>
      <c r="D2438" s="292">
        <v>30003</v>
      </c>
      <c r="E2438" s="292">
        <v>20200254</v>
      </c>
      <c r="F2438" s="292" t="s">
        <v>19486</v>
      </c>
      <c r="G2438" s="292" t="s">
        <v>19486</v>
      </c>
      <c r="H2438" s="293" t="s">
        <v>14828</v>
      </c>
      <c r="I2438" s="291">
        <v>0</v>
      </c>
      <c r="J2438" s="292">
        <v>0</v>
      </c>
      <c r="K2438" s="292">
        <v>0</v>
      </c>
      <c r="L2438" s="292">
        <v>0</v>
      </c>
      <c r="M2438" s="293">
        <v>0.17819307953999089</v>
      </c>
    </row>
    <row r="2439" spans="1:13" x14ac:dyDescent="0.2">
      <c r="A2439" s="315" t="s">
        <v>17071</v>
      </c>
      <c r="B2439" s="292" t="s">
        <v>19462</v>
      </c>
      <c r="C2439" s="316" t="s">
        <v>14328</v>
      </c>
      <c r="D2439" s="292">
        <v>30003</v>
      </c>
      <c r="E2439" s="292">
        <v>20200254</v>
      </c>
      <c r="F2439" s="292" t="s">
        <v>19486</v>
      </c>
      <c r="G2439" s="292" t="s">
        <v>19486</v>
      </c>
      <c r="H2439" s="293" t="s">
        <v>14828</v>
      </c>
      <c r="I2439" s="291">
        <v>0</v>
      </c>
      <c r="J2439" s="292">
        <v>0</v>
      </c>
      <c r="K2439" s="292">
        <v>0.17819307953999089</v>
      </c>
      <c r="L2439" s="292">
        <v>0</v>
      </c>
      <c r="M2439" s="293">
        <v>0</v>
      </c>
    </row>
    <row r="2440" spans="1:13" x14ac:dyDescent="0.2">
      <c r="A2440" s="315" t="s">
        <v>17071</v>
      </c>
      <c r="B2440" s="292" t="s">
        <v>19462</v>
      </c>
      <c r="C2440" s="316" t="s">
        <v>14328</v>
      </c>
      <c r="D2440" s="292">
        <v>30003</v>
      </c>
      <c r="E2440" s="292">
        <v>20200254</v>
      </c>
      <c r="F2440" s="292" t="s">
        <v>19486</v>
      </c>
      <c r="G2440" s="292" t="s">
        <v>19486</v>
      </c>
      <c r="H2440" s="293" t="s">
        <v>14828</v>
      </c>
      <c r="I2440" s="291">
        <v>0</v>
      </c>
      <c r="J2440" s="292">
        <v>2.6134984999198667</v>
      </c>
      <c r="K2440" s="292">
        <v>0</v>
      </c>
      <c r="L2440" s="292">
        <v>0</v>
      </c>
      <c r="M2440" s="293">
        <v>0</v>
      </c>
    </row>
    <row r="2441" spans="1:13" x14ac:dyDescent="0.2">
      <c r="A2441" s="315" t="s">
        <v>17071</v>
      </c>
      <c r="B2441" s="292" t="s">
        <v>19462</v>
      </c>
      <c r="C2441" s="316" t="s">
        <v>14328</v>
      </c>
      <c r="D2441" s="292">
        <v>30003</v>
      </c>
      <c r="E2441" s="292">
        <v>20200254</v>
      </c>
      <c r="F2441" s="292" t="s">
        <v>19486</v>
      </c>
      <c r="G2441" s="292" t="s">
        <v>19486</v>
      </c>
      <c r="H2441" s="293" t="s">
        <v>14828</v>
      </c>
      <c r="I2441" s="291">
        <v>2.791691579459858</v>
      </c>
      <c r="J2441" s="292">
        <v>0</v>
      </c>
      <c r="K2441" s="292">
        <v>0</v>
      </c>
      <c r="L2441" s="292">
        <v>0</v>
      </c>
      <c r="M2441" s="293">
        <v>0</v>
      </c>
    </row>
    <row r="2442" spans="1:13" x14ac:dyDescent="0.2">
      <c r="A2442" s="315" t="s">
        <v>17071</v>
      </c>
      <c r="B2442" s="292" t="s">
        <v>19462</v>
      </c>
      <c r="C2442" s="316" t="s">
        <v>14328</v>
      </c>
      <c r="D2442" s="292">
        <v>30003</v>
      </c>
      <c r="E2442" s="292">
        <v>20200254</v>
      </c>
      <c r="F2442" s="292" t="s">
        <v>19487</v>
      </c>
      <c r="G2442" s="292" t="s">
        <v>19487</v>
      </c>
      <c r="H2442" s="293" t="s">
        <v>14828</v>
      </c>
      <c r="I2442" s="291">
        <v>0</v>
      </c>
      <c r="J2442" s="292">
        <v>0</v>
      </c>
      <c r="K2442" s="292">
        <v>0</v>
      </c>
      <c r="L2442" s="292">
        <v>1.0037110190138377E-2</v>
      </c>
      <c r="M2442" s="293">
        <v>0</v>
      </c>
    </row>
    <row r="2443" spans="1:13" x14ac:dyDescent="0.2">
      <c r="A2443" s="315" t="s">
        <v>17071</v>
      </c>
      <c r="B2443" s="292" t="s">
        <v>19462</v>
      </c>
      <c r="C2443" s="316" t="s">
        <v>14328</v>
      </c>
      <c r="D2443" s="292">
        <v>30003</v>
      </c>
      <c r="E2443" s="292">
        <v>20200254</v>
      </c>
      <c r="F2443" s="292" t="s">
        <v>19487</v>
      </c>
      <c r="G2443" s="292" t="s">
        <v>19487</v>
      </c>
      <c r="H2443" s="293" t="s">
        <v>14828</v>
      </c>
      <c r="I2443" s="291">
        <v>0</v>
      </c>
      <c r="J2443" s="292">
        <v>0</v>
      </c>
      <c r="K2443" s="292">
        <v>0</v>
      </c>
      <c r="L2443" s="292">
        <v>0</v>
      </c>
      <c r="M2443" s="293">
        <v>0.17750560623929648</v>
      </c>
    </row>
    <row r="2444" spans="1:13" x14ac:dyDescent="0.2">
      <c r="A2444" s="315" t="s">
        <v>17071</v>
      </c>
      <c r="B2444" s="292" t="s">
        <v>19462</v>
      </c>
      <c r="C2444" s="316" t="s">
        <v>14328</v>
      </c>
      <c r="D2444" s="292">
        <v>30003</v>
      </c>
      <c r="E2444" s="292">
        <v>20200254</v>
      </c>
      <c r="F2444" s="292" t="s">
        <v>19487</v>
      </c>
      <c r="G2444" s="292" t="s">
        <v>19487</v>
      </c>
      <c r="H2444" s="293" t="s">
        <v>14828</v>
      </c>
      <c r="I2444" s="291">
        <v>0</v>
      </c>
      <c r="J2444" s="292">
        <v>0</v>
      </c>
      <c r="K2444" s="292">
        <v>0.41413391633831226</v>
      </c>
      <c r="L2444" s="292">
        <v>0</v>
      </c>
      <c r="M2444" s="293">
        <v>0</v>
      </c>
    </row>
    <row r="2445" spans="1:13" x14ac:dyDescent="0.2">
      <c r="A2445" s="315" t="s">
        <v>17071</v>
      </c>
      <c r="B2445" s="292" t="s">
        <v>19462</v>
      </c>
      <c r="C2445" s="316" t="s">
        <v>14328</v>
      </c>
      <c r="D2445" s="292">
        <v>30003</v>
      </c>
      <c r="E2445" s="292">
        <v>20200254</v>
      </c>
      <c r="F2445" s="292" t="s">
        <v>19487</v>
      </c>
      <c r="G2445" s="292" t="s">
        <v>19487</v>
      </c>
      <c r="H2445" s="293" t="s">
        <v>14828</v>
      </c>
      <c r="I2445" s="291">
        <v>0</v>
      </c>
      <c r="J2445" s="292">
        <v>2.6029114110891727</v>
      </c>
      <c r="K2445" s="292">
        <v>0</v>
      </c>
      <c r="L2445" s="292">
        <v>0</v>
      </c>
      <c r="M2445" s="293">
        <v>0</v>
      </c>
    </row>
    <row r="2446" spans="1:13" x14ac:dyDescent="0.2">
      <c r="A2446" s="315" t="s">
        <v>17071</v>
      </c>
      <c r="B2446" s="292" t="s">
        <v>19462</v>
      </c>
      <c r="C2446" s="316" t="s">
        <v>14328</v>
      </c>
      <c r="D2446" s="292">
        <v>30003</v>
      </c>
      <c r="E2446" s="292">
        <v>20200254</v>
      </c>
      <c r="F2446" s="292" t="s">
        <v>19487</v>
      </c>
      <c r="G2446" s="292" t="s">
        <v>19487</v>
      </c>
      <c r="H2446" s="293" t="s">
        <v>14828</v>
      </c>
      <c r="I2446" s="291">
        <v>3.8451756654439708</v>
      </c>
      <c r="J2446" s="292">
        <v>0</v>
      </c>
      <c r="K2446" s="292">
        <v>0</v>
      </c>
      <c r="L2446" s="292">
        <v>0</v>
      </c>
      <c r="M2446" s="293">
        <v>0</v>
      </c>
    </row>
    <row r="2447" spans="1:13" x14ac:dyDescent="0.2">
      <c r="A2447" s="315" t="s">
        <v>17071</v>
      </c>
      <c r="B2447" s="292" t="s">
        <v>19462</v>
      </c>
      <c r="C2447" s="316" t="s">
        <v>14328</v>
      </c>
      <c r="D2447" s="292">
        <v>30003</v>
      </c>
      <c r="E2447" s="292">
        <v>20200254</v>
      </c>
      <c r="F2447" s="292" t="s">
        <v>19487</v>
      </c>
      <c r="G2447" s="292" t="s">
        <v>19487</v>
      </c>
      <c r="H2447" s="293" t="s">
        <v>14828</v>
      </c>
      <c r="I2447" s="291">
        <v>0</v>
      </c>
      <c r="J2447" s="292">
        <v>0</v>
      </c>
      <c r="K2447" s="292">
        <v>0</v>
      </c>
      <c r="L2447" s="292">
        <v>1.0174604850277259E-2</v>
      </c>
      <c r="M2447" s="293">
        <v>0</v>
      </c>
    </row>
    <row r="2448" spans="1:13" x14ac:dyDescent="0.2">
      <c r="A2448" s="315" t="s">
        <v>17071</v>
      </c>
      <c r="B2448" s="292" t="s">
        <v>19462</v>
      </c>
      <c r="C2448" s="316" t="s">
        <v>14328</v>
      </c>
      <c r="D2448" s="292">
        <v>30003</v>
      </c>
      <c r="E2448" s="292">
        <v>20200254</v>
      </c>
      <c r="F2448" s="292" t="s">
        <v>19487</v>
      </c>
      <c r="G2448" s="292" t="s">
        <v>19487</v>
      </c>
      <c r="H2448" s="293" t="s">
        <v>14828</v>
      </c>
      <c r="I2448" s="291">
        <v>0</v>
      </c>
      <c r="J2448" s="292">
        <v>0</v>
      </c>
      <c r="K2448" s="292">
        <v>0.11907037568027169</v>
      </c>
      <c r="L2448" s="292">
        <v>0</v>
      </c>
      <c r="M2448" s="293">
        <v>0</v>
      </c>
    </row>
    <row r="2449" spans="1:13" x14ac:dyDescent="0.2">
      <c r="A2449" s="315" t="s">
        <v>17071</v>
      </c>
      <c r="B2449" s="292" t="s">
        <v>19462</v>
      </c>
      <c r="C2449" s="316" t="s">
        <v>14328</v>
      </c>
      <c r="D2449" s="292">
        <v>30003</v>
      </c>
      <c r="E2449" s="292">
        <v>20200254</v>
      </c>
      <c r="F2449" s="292" t="s">
        <v>19487</v>
      </c>
      <c r="G2449" s="292" t="s">
        <v>19487</v>
      </c>
      <c r="H2449" s="293" t="s">
        <v>14828</v>
      </c>
      <c r="I2449" s="291">
        <v>0</v>
      </c>
      <c r="J2449" s="292">
        <v>0</v>
      </c>
      <c r="K2449" s="292">
        <v>0</v>
      </c>
      <c r="L2449" s="292">
        <v>0</v>
      </c>
      <c r="M2449" s="293">
        <v>0.17860556352040755</v>
      </c>
    </row>
    <row r="2450" spans="1:13" x14ac:dyDescent="0.2">
      <c r="A2450" s="315" t="s">
        <v>17071</v>
      </c>
      <c r="B2450" s="292" t="s">
        <v>19462</v>
      </c>
      <c r="C2450" s="316" t="s">
        <v>14328</v>
      </c>
      <c r="D2450" s="292">
        <v>30003</v>
      </c>
      <c r="E2450" s="292">
        <v>20200254</v>
      </c>
      <c r="F2450" s="292" t="s">
        <v>19487</v>
      </c>
      <c r="G2450" s="292" t="s">
        <v>19487</v>
      </c>
      <c r="H2450" s="293" t="s">
        <v>14828</v>
      </c>
      <c r="I2450" s="291">
        <v>0</v>
      </c>
      <c r="J2450" s="292">
        <v>2.6195482649659776</v>
      </c>
      <c r="K2450" s="292">
        <v>0</v>
      </c>
      <c r="L2450" s="292">
        <v>0</v>
      </c>
      <c r="M2450" s="293">
        <v>0</v>
      </c>
    </row>
    <row r="2451" spans="1:13" x14ac:dyDescent="0.2">
      <c r="A2451" s="315" t="s">
        <v>17071</v>
      </c>
      <c r="B2451" s="292" t="s">
        <v>19462</v>
      </c>
      <c r="C2451" s="316" t="s">
        <v>14328</v>
      </c>
      <c r="D2451" s="292">
        <v>30003</v>
      </c>
      <c r="E2451" s="292">
        <v>20200254</v>
      </c>
      <c r="F2451" s="292" t="s">
        <v>19487</v>
      </c>
      <c r="G2451" s="292" t="s">
        <v>19487</v>
      </c>
      <c r="H2451" s="293" t="s">
        <v>14828</v>
      </c>
      <c r="I2451" s="291">
        <v>4.1079279609693735</v>
      </c>
      <c r="J2451" s="292">
        <v>0</v>
      </c>
      <c r="K2451" s="292">
        <v>0</v>
      </c>
      <c r="L2451" s="292">
        <v>0</v>
      </c>
      <c r="M2451" s="293">
        <v>0</v>
      </c>
    </row>
    <row r="2452" spans="1:13" x14ac:dyDescent="0.2">
      <c r="A2452" s="315" t="s">
        <v>17071</v>
      </c>
      <c r="B2452" s="292" t="s">
        <v>19462</v>
      </c>
      <c r="C2452" s="316" t="s">
        <v>14328</v>
      </c>
      <c r="D2452" s="292">
        <v>30003</v>
      </c>
      <c r="E2452" s="292">
        <v>20200254</v>
      </c>
      <c r="F2452" s="292" t="s">
        <v>19487</v>
      </c>
      <c r="G2452" s="292" t="s">
        <v>19487</v>
      </c>
      <c r="H2452" s="293" t="s">
        <v>14828</v>
      </c>
      <c r="I2452" s="291">
        <v>0</v>
      </c>
      <c r="J2452" s="292">
        <v>0</v>
      </c>
      <c r="K2452" s="292">
        <v>0</v>
      </c>
      <c r="L2452" s="292">
        <v>1.0174604850277259E-2</v>
      </c>
      <c r="M2452" s="293">
        <v>0</v>
      </c>
    </row>
    <row r="2453" spans="1:13" x14ac:dyDescent="0.2">
      <c r="A2453" s="315" t="s">
        <v>17071</v>
      </c>
      <c r="B2453" s="292" t="s">
        <v>19462</v>
      </c>
      <c r="C2453" s="316" t="s">
        <v>14328</v>
      </c>
      <c r="D2453" s="292">
        <v>30003</v>
      </c>
      <c r="E2453" s="292">
        <v>20200254</v>
      </c>
      <c r="F2453" s="292" t="s">
        <v>19487</v>
      </c>
      <c r="G2453" s="292" t="s">
        <v>19487</v>
      </c>
      <c r="H2453" s="293" t="s">
        <v>14828</v>
      </c>
      <c r="I2453" s="291">
        <v>0</v>
      </c>
      <c r="J2453" s="292">
        <v>0</v>
      </c>
      <c r="K2453" s="292">
        <v>0</v>
      </c>
      <c r="L2453" s="292">
        <v>0</v>
      </c>
      <c r="M2453" s="293">
        <v>0.17929303682110195</v>
      </c>
    </row>
    <row r="2454" spans="1:13" x14ac:dyDescent="0.2">
      <c r="A2454" s="315" t="s">
        <v>17071</v>
      </c>
      <c r="B2454" s="292" t="s">
        <v>19462</v>
      </c>
      <c r="C2454" s="316" t="s">
        <v>14328</v>
      </c>
      <c r="D2454" s="292">
        <v>30003</v>
      </c>
      <c r="E2454" s="292">
        <v>20200254</v>
      </c>
      <c r="F2454" s="292" t="s">
        <v>19487</v>
      </c>
      <c r="G2454" s="292" t="s">
        <v>19487</v>
      </c>
      <c r="H2454" s="293" t="s">
        <v>14828</v>
      </c>
      <c r="I2454" s="291">
        <v>0</v>
      </c>
      <c r="J2454" s="292">
        <v>0</v>
      </c>
      <c r="K2454" s="292">
        <v>0.29877589648179032</v>
      </c>
      <c r="L2454" s="292">
        <v>0</v>
      </c>
      <c r="M2454" s="293">
        <v>0</v>
      </c>
    </row>
    <row r="2455" spans="1:13" x14ac:dyDescent="0.2">
      <c r="A2455" s="315" t="s">
        <v>17071</v>
      </c>
      <c r="B2455" s="292" t="s">
        <v>19462</v>
      </c>
      <c r="C2455" s="316" t="s">
        <v>14328</v>
      </c>
      <c r="D2455" s="292">
        <v>30003</v>
      </c>
      <c r="E2455" s="292">
        <v>20200254</v>
      </c>
      <c r="F2455" s="292" t="s">
        <v>19487</v>
      </c>
      <c r="G2455" s="292" t="s">
        <v>19487</v>
      </c>
      <c r="H2455" s="293" t="s">
        <v>14828</v>
      </c>
      <c r="I2455" s="291">
        <v>0</v>
      </c>
      <c r="J2455" s="292">
        <v>2.6291728911756991</v>
      </c>
      <c r="K2455" s="292">
        <v>0</v>
      </c>
      <c r="L2455" s="292">
        <v>0</v>
      </c>
      <c r="M2455" s="293">
        <v>0</v>
      </c>
    </row>
    <row r="2456" spans="1:13" x14ac:dyDescent="0.2">
      <c r="A2456" s="315" t="s">
        <v>17071</v>
      </c>
      <c r="B2456" s="292" t="s">
        <v>19462</v>
      </c>
      <c r="C2456" s="316" t="s">
        <v>14328</v>
      </c>
      <c r="D2456" s="292">
        <v>30003</v>
      </c>
      <c r="E2456" s="292">
        <v>20200254</v>
      </c>
      <c r="F2456" s="292" t="s">
        <v>19487</v>
      </c>
      <c r="G2456" s="292" t="s">
        <v>19487</v>
      </c>
      <c r="H2456" s="293" t="s">
        <v>14828</v>
      </c>
      <c r="I2456" s="291">
        <v>3.8242764771028606</v>
      </c>
      <c r="J2456" s="292">
        <v>0</v>
      </c>
      <c r="K2456" s="292">
        <v>0</v>
      </c>
      <c r="L2456" s="292">
        <v>0</v>
      </c>
      <c r="M2456" s="293">
        <v>0</v>
      </c>
    </row>
    <row r="2457" spans="1:13" x14ac:dyDescent="0.2">
      <c r="A2457" s="315" t="s">
        <v>17071</v>
      </c>
      <c r="B2457" s="292" t="s">
        <v>19462</v>
      </c>
      <c r="C2457" s="316" t="s">
        <v>14328</v>
      </c>
      <c r="D2457" s="292">
        <v>30003</v>
      </c>
      <c r="E2457" s="292">
        <v>20200254</v>
      </c>
      <c r="F2457" s="292" t="s">
        <v>19487</v>
      </c>
      <c r="G2457" s="292" t="s">
        <v>19487</v>
      </c>
      <c r="H2457" s="293" t="s">
        <v>14828</v>
      </c>
      <c r="I2457" s="291">
        <v>0</v>
      </c>
      <c r="J2457" s="292">
        <v>0</v>
      </c>
      <c r="K2457" s="292">
        <v>0</v>
      </c>
      <c r="L2457" s="292">
        <v>9.8996155299994944E-3</v>
      </c>
      <c r="M2457" s="293">
        <v>0</v>
      </c>
    </row>
    <row r="2458" spans="1:13" x14ac:dyDescent="0.2">
      <c r="A2458" s="315" t="s">
        <v>17071</v>
      </c>
      <c r="B2458" s="292" t="s">
        <v>19462</v>
      </c>
      <c r="C2458" s="316" t="s">
        <v>14328</v>
      </c>
      <c r="D2458" s="292">
        <v>30003</v>
      </c>
      <c r="E2458" s="292">
        <v>20200254</v>
      </c>
      <c r="F2458" s="292" t="s">
        <v>19487</v>
      </c>
      <c r="G2458" s="292" t="s">
        <v>19487</v>
      </c>
      <c r="H2458" s="293" t="s">
        <v>14828</v>
      </c>
      <c r="I2458" s="291">
        <v>0</v>
      </c>
      <c r="J2458" s="292">
        <v>0</v>
      </c>
      <c r="K2458" s="292">
        <v>5.8572725219163679E-2</v>
      </c>
      <c r="L2458" s="292">
        <v>0</v>
      </c>
      <c r="M2458" s="293">
        <v>0</v>
      </c>
    </row>
    <row r="2459" spans="1:13" x14ac:dyDescent="0.2">
      <c r="A2459" s="315" t="s">
        <v>17071</v>
      </c>
      <c r="B2459" s="292" t="s">
        <v>19462</v>
      </c>
      <c r="C2459" s="316" t="s">
        <v>14328</v>
      </c>
      <c r="D2459" s="292">
        <v>30003</v>
      </c>
      <c r="E2459" s="292">
        <v>20200254</v>
      </c>
      <c r="F2459" s="292" t="s">
        <v>19487</v>
      </c>
      <c r="G2459" s="292" t="s">
        <v>19487</v>
      </c>
      <c r="H2459" s="293" t="s">
        <v>14828</v>
      </c>
      <c r="I2459" s="291">
        <v>0</v>
      </c>
      <c r="J2459" s="292">
        <v>0</v>
      </c>
      <c r="K2459" s="292">
        <v>0</v>
      </c>
      <c r="L2459" s="292">
        <v>0</v>
      </c>
      <c r="M2459" s="293">
        <v>0.17571817565749104</v>
      </c>
    </row>
    <row r="2460" spans="1:13" x14ac:dyDescent="0.2">
      <c r="A2460" s="315" t="s">
        <v>17071</v>
      </c>
      <c r="B2460" s="292" t="s">
        <v>19462</v>
      </c>
      <c r="C2460" s="316" t="s">
        <v>14328</v>
      </c>
      <c r="D2460" s="292">
        <v>30003</v>
      </c>
      <c r="E2460" s="292">
        <v>20200254</v>
      </c>
      <c r="F2460" s="292" t="s">
        <v>19487</v>
      </c>
      <c r="G2460" s="292" t="s">
        <v>19487</v>
      </c>
      <c r="H2460" s="293" t="s">
        <v>14828</v>
      </c>
      <c r="I2460" s="291">
        <v>0</v>
      </c>
      <c r="J2460" s="292">
        <v>2.5774748989634797</v>
      </c>
      <c r="K2460" s="292">
        <v>0</v>
      </c>
      <c r="L2460" s="292">
        <v>0</v>
      </c>
      <c r="M2460" s="293">
        <v>0</v>
      </c>
    </row>
    <row r="2461" spans="1:13" x14ac:dyDescent="0.2">
      <c r="A2461" s="315" t="s">
        <v>17071</v>
      </c>
      <c r="B2461" s="292" t="s">
        <v>19462</v>
      </c>
      <c r="C2461" s="316" t="s">
        <v>14328</v>
      </c>
      <c r="D2461" s="292">
        <v>30003</v>
      </c>
      <c r="E2461" s="292">
        <v>20200254</v>
      </c>
      <c r="F2461" s="292" t="s">
        <v>19487</v>
      </c>
      <c r="G2461" s="292" t="s">
        <v>19487</v>
      </c>
      <c r="H2461" s="293" t="s">
        <v>14828</v>
      </c>
      <c r="I2461" s="291">
        <v>3.1047669205960919</v>
      </c>
      <c r="J2461" s="292">
        <v>0</v>
      </c>
      <c r="K2461" s="292">
        <v>0</v>
      </c>
      <c r="L2461" s="292">
        <v>0</v>
      </c>
      <c r="M2461" s="293">
        <v>0</v>
      </c>
    </row>
    <row r="2462" spans="1:13" x14ac:dyDescent="0.2">
      <c r="A2462" s="315" t="s">
        <v>17071</v>
      </c>
      <c r="B2462" s="292" t="s">
        <v>19462</v>
      </c>
      <c r="C2462" s="316" t="s">
        <v>14328</v>
      </c>
      <c r="D2462" s="292">
        <v>30003</v>
      </c>
      <c r="E2462" s="292">
        <v>20200254</v>
      </c>
      <c r="F2462" s="292" t="s">
        <v>19487</v>
      </c>
      <c r="G2462" s="292" t="s">
        <v>19487</v>
      </c>
      <c r="H2462" s="293" t="s">
        <v>14828</v>
      </c>
      <c r="I2462" s="291">
        <v>0</v>
      </c>
      <c r="J2462" s="292">
        <v>0</v>
      </c>
      <c r="K2462" s="292">
        <v>0</v>
      </c>
      <c r="L2462" s="292">
        <v>1.0037110190138377E-2</v>
      </c>
      <c r="M2462" s="293">
        <v>0</v>
      </c>
    </row>
    <row r="2463" spans="1:13" x14ac:dyDescent="0.2">
      <c r="A2463" s="315" t="s">
        <v>17071</v>
      </c>
      <c r="B2463" s="292" t="s">
        <v>19462</v>
      </c>
      <c r="C2463" s="316" t="s">
        <v>14328</v>
      </c>
      <c r="D2463" s="292">
        <v>30003</v>
      </c>
      <c r="E2463" s="292">
        <v>20200254</v>
      </c>
      <c r="F2463" s="292" t="s">
        <v>19487</v>
      </c>
      <c r="G2463" s="292" t="s">
        <v>19487</v>
      </c>
      <c r="H2463" s="293" t="s">
        <v>14828</v>
      </c>
      <c r="I2463" s="291">
        <v>0</v>
      </c>
      <c r="J2463" s="292">
        <v>0</v>
      </c>
      <c r="K2463" s="292">
        <v>5.8985209199580328E-2</v>
      </c>
      <c r="L2463" s="292">
        <v>0</v>
      </c>
      <c r="M2463" s="293">
        <v>0</v>
      </c>
    </row>
    <row r="2464" spans="1:13" x14ac:dyDescent="0.2">
      <c r="A2464" s="315" t="s">
        <v>17071</v>
      </c>
      <c r="B2464" s="292" t="s">
        <v>19462</v>
      </c>
      <c r="C2464" s="316" t="s">
        <v>14328</v>
      </c>
      <c r="D2464" s="292">
        <v>30003</v>
      </c>
      <c r="E2464" s="292">
        <v>20200254</v>
      </c>
      <c r="F2464" s="292" t="s">
        <v>19487</v>
      </c>
      <c r="G2464" s="292" t="s">
        <v>19487</v>
      </c>
      <c r="H2464" s="293" t="s">
        <v>14828</v>
      </c>
      <c r="I2464" s="291">
        <v>0</v>
      </c>
      <c r="J2464" s="292">
        <v>0</v>
      </c>
      <c r="K2464" s="292">
        <v>0</v>
      </c>
      <c r="L2464" s="292">
        <v>0</v>
      </c>
      <c r="M2464" s="293">
        <v>0.17681813293860207</v>
      </c>
    </row>
    <row r="2465" spans="1:13" x14ac:dyDescent="0.2">
      <c r="A2465" s="315" t="s">
        <v>17071</v>
      </c>
      <c r="B2465" s="292" t="s">
        <v>19462</v>
      </c>
      <c r="C2465" s="316" t="s">
        <v>14328</v>
      </c>
      <c r="D2465" s="292">
        <v>30003</v>
      </c>
      <c r="E2465" s="292">
        <v>20200254</v>
      </c>
      <c r="F2465" s="292" t="s">
        <v>19487</v>
      </c>
      <c r="G2465" s="292" t="s">
        <v>19487</v>
      </c>
      <c r="H2465" s="293" t="s">
        <v>14828</v>
      </c>
      <c r="I2465" s="291">
        <v>0</v>
      </c>
      <c r="J2465" s="292">
        <v>2.5932867848794512</v>
      </c>
      <c r="K2465" s="292">
        <v>0</v>
      </c>
      <c r="L2465" s="292">
        <v>0</v>
      </c>
      <c r="M2465" s="293">
        <v>0</v>
      </c>
    </row>
    <row r="2466" spans="1:13" x14ac:dyDescent="0.2">
      <c r="A2466" s="315" t="s">
        <v>17071</v>
      </c>
      <c r="B2466" s="292" t="s">
        <v>19462</v>
      </c>
      <c r="C2466" s="316" t="s">
        <v>14328</v>
      </c>
      <c r="D2466" s="292">
        <v>30003</v>
      </c>
      <c r="E2466" s="292">
        <v>20200254</v>
      </c>
      <c r="F2466" s="292" t="s">
        <v>19487</v>
      </c>
      <c r="G2466" s="292" t="s">
        <v>19487</v>
      </c>
      <c r="H2466" s="293" t="s">
        <v>14828</v>
      </c>
      <c r="I2466" s="291">
        <v>4.5381487525439352</v>
      </c>
      <c r="J2466" s="292">
        <v>0</v>
      </c>
      <c r="K2466" s="292">
        <v>0</v>
      </c>
      <c r="L2466" s="292">
        <v>0</v>
      </c>
      <c r="M2466" s="293">
        <v>0</v>
      </c>
    </row>
    <row r="2467" spans="1:13" x14ac:dyDescent="0.2">
      <c r="A2467" s="315" t="s">
        <v>17071</v>
      </c>
      <c r="B2467" s="292" t="s">
        <v>19462</v>
      </c>
      <c r="C2467" s="316" t="s">
        <v>14328</v>
      </c>
      <c r="D2467" s="292">
        <v>30003</v>
      </c>
      <c r="E2467" s="292">
        <v>20200254</v>
      </c>
      <c r="F2467" s="292" t="s">
        <v>19487</v>
      </c>
      <c r="G2467" s="292" t="s">
        <v>19487</v>
      </c>
      <c r="H2467" s="293" t="s">
        <v>14828</v>
      </c>
      <c r="I2467" s="291">
        <v>0</v>
      </c>
      <c r="J2467" s="292">
        <v>0</v>
      </c>
      <c r="K2467" s="292">
        <v>0</v>
      </c>
      <c r="L2467" s="292">
        <v>1.0037110190138377E-2</v>
      </c>
      <c r="M2467" s="293">
        <v>0</v>
      </c>
    </row>
    <row r="2468" spans="1:13" x14ac:dyDescent="0.2">
      <c r="A2468" s="315" t="s">
        <v>17071</v>
      </c>
      <c r="B2468" s="292" t="s">
        <v>19462</v>
      </c>
      <c r="C2468" s="316" t="s">
        <v>14328</v>
      </c>
      <c r="D2468" s="292">
        <v>30003</v>
      </c>
      <c r="E2468" s="292">
        <v>20200254</v>
      </c>
      <c r="F2468" s="292" t="s">
        <v>19487</v>
      </c>
      <c r="G2468" s="292" t="s">
        <v>19487</v>
      </c>
      <c r="H2468" s="293" t="s">
        <v>14828</v>
      </c>
      <c r="I2468" s="291">
        <v>0</v>
      </c>
      <c r="J2468" s="292">
        <v>0</v>
      </c>
      <c r="K2468" s="292">
        <v>0</v>
      </c>
      <c r="L2468" s="292">
        <v>0</v>
      </c>
      <c r="M2468" s="293">
        <v>0.17819307953999089</v>
      </c>
    </row>
    <row r="2469" spans="1:13" x14ac:dyDescent="0.2">
      <c r="A2469" s="315" t="s">
        <v>17071</v>
      </c>
      <c r="B2469" s="292" t="s">
        <v>19462</v>
      </c>
      <c r="C2469" s="316" t="s">
        <v>14328</v>
      </c>
      <c r="D2469" s="292">
        <v>30003</v>
      </c>
      <c r="E2469" s="292">
        <v>20200254</v>
      </c>
      <c r="F2469" s="292" t="s">
        <v>19487</v>
      </c>
      <c r="G2469" s="292" t="s">
        <v>19487</v>
      </c>
      <c r="H2469" s="293" t="s">
        <v>14828</v>
      </c>
      <c r="I2469" s="291">
        <v>0</v>
      </c>
      <c r="J2469" s="292">
        <v>0</v>
      </c>
      <c r="K2469" s="292">
        <v>0.23759077271998788</v>
      </c>
      <c r="L2469" s="292">
        <v>0</v>
      </c>
      <c r="M2469" s="293">
        <v>0</v>
      </c>
    </row>
    <row r="2470" spans="1:13" x14ac:dyDescent="0.2">
      <c r="A2470" s="315" t="s">
        <v>17071</v>
      </c>
      <c r="B2470" s="292" t="s">
        <v>19462</v>
      </c>
      <c r="C2470" s="316" t="s">
        <v>14328</v>
      </c>
      <c r="D2470" s="292">
        <v>30003</v>
      </c>
      <c r="E2470" s="292">
        <v>20200254</v>
      </c>
      <c r="F2470" s="292" t="s">
        <v>19487</v>
      </c>
      <c r="G2470" s="292" t="s">
        <v>19487</v>
      </c>
      <c r="H2470" s="293" t="s">
        <v>14828</v>
      </c>
      <c r="I2470" s="291">
        <v>0</v>
      </c>
      <c r="J2470" s="292">
        <v>2.6140484785604223</v>
      </c>
      <c r="K2470" s="292">
        <v>0</v>
      </c>
      <c r="L2470" s="292">
        <v>0</v>
      </c>
      <c r="M2470" s="293">
        <v>0</v>
      </c>
    </row>
    <row r="2471" spans="1:13" x14ac:dyDescent="0.2">
      <c r="A2471" s="315" t="s">
        <v>17071</v>
      </c>
      <c r="B2471" s="292" t="s">
        <v>19462</v>
      </c>
      <c r="C2471" s="316" t="s">
        <v>14328</v>
      </c>
      <c r="D2471" s="292">
        <v>30003</v>
      </c>
      <c r="E2471" s="292">
        <v>20200254</v>
      </c>
      <c r="F2471" s="292" t="s">
        <v>19487</v>
      </c>
      <c r="G2471" s="292" t="s">
        <v>19487</v>
      </c>
      <c r="H2471" s="293" t="s">
        <v>14828</v>
      </c>
      <c r="I2471" s="291">
        <v>3.6834819451206453</v>
      </c>
      <c r="J2471" s="292">
        <v>0</v>
      </c>
      <c r="K2471" s="292">
        <v>0</v>
      </c>
      <c r="L2471" s="292">
        <v>0</v>
      </c>
      <c r="M2471" s="293">
        <v>0</v>
      </c>
    </row>
    <row r="2472" spans="1:13" x14ac:dyDescent="0.2">
      <c r="A2472" s="315" t="s">
        <v>17071</v>
      </c>
      <c r="B2472" s="292" t="s">
        <v>19462</v>
      </c>
      <c r="C2472" s="316" t="s">
        <v>14328</v>
      </c>
      <c r="D2472" s="292">
        <v>30003</v>
      </c>
      <c r="E2472" s="292">
        <v>20200254</v>
      </c>
      <c r="F2472" s="292" t="s">
        <v>19488</v>
      </c>
      <c r="G2472" s="292" t="s">
        <v>19488</v>
      </c>
      <c r="H2472" s="293" t="s">
        <v>14828</v>
      </c>
      <c r="I2472" s="291">
        <v>0</v>
      </c>
      <c r="J2472" s="292">
        <v>0</v>
      </c>
      <c r="K2472" s="292">
        <v>0</v>
      </c>
      <c r="L2472" s="292">
        <v>8.2496796083329129E-3</v>
      </c>
      <c r="M2472" s="293">
        <v>0</v>
      </c>
    </row>
    <row r="2473" spans="1:13" x14ac:dyDescent="0.2">
      <c r="A2473" s="315" t="s">
        <v>17071</v>
      </c>
      <c r="B2473" s="292" t="s">
        <v>19462</v>
      </c>
      <c r="C2473" s="316" t="s">
        <v>14328</v>
      </c>
      <c r="D2473" s="292">
        <v>30003</v>
      </c>
      <c r="E2473" s="292">
        <v>20200254</v>
      </c>
      <c r="F2473" s="292" t="s">
        <v>19488</v>
      </c>
      <c r="G2473" s="292" t="s">
        <v>19488</v>
      </c>
      <c r="H2473" s="293" t="s">
        <v>14828</v>
      </c>
      <c r="I2473" s="291">
        <v>0</v>
      </c>
      <c r="J2473" s="292">
        <v>0</v>
      </c>
      <c r="K2473" s="292">
        <v>4.8398120368886424E-2</v>
      </c>
      <c r="L2473" s="292">
        <v>0</v>
      </c>
      <c r="M2473" s="293">
        <v>0</v>
      </c>
    </row>
    <row r="2474" spans="1:13" x14ac:dyDescent="0.2">
      <c r="A2474" s="315" t="s">
        <v>17071</v>
      </c>
      <c r="B2474" s="292" t="s">
        <v>19462</v>
      </c>
      <c r="C2474" s="316" t="s">
        <v>14328</v>
      </c>
      <c r="D2474" s="292">
        <v>30003</v>
      </c>
      <c r="E2474" s="292">
        <v>20200254</v>
      </c>
      <c r="F2474" s="292" t="s">
        <v>19488</v>
      </c>
      <c r="G2474" s="292" t="s">
        <v>19488</v>
      </c>
      <c r="H2474" s="293" t="s">
        <v>14828</v>
      </c>
      <c r="I2474" s="291">
        <v>0</v>
      </c>
      <c r="J2474" s="292">
        <v>0</v>
      </c>
      <c r="K2474" s="292">
        <v>0</v>
      </c>
      <c r="L2474" s="292">
        <v>0</v>
      </c>
      <c r="M2474" s="293">
        <v>0.14505686644652038</v>
      </c>
    </row>
    <row r="2475" spans="1:13" x14ac:dyDescent="0.2">
      <c r="A2475" s="315" t="s">
        <v>17071</v>
      </c>
      <c r="B2475" s="292" t="s">
        <v>19462</v>
      </c>
      <c r="C2475" s="316" t="s">
        <v>14328</v>
      </c>
      <c r="D2475" s="292">
        <v>30003</v>
      </c>
      <c r="E2475" s="292">
        <v>20200254</v>
      </c>
      <c r="F2475" s="292" t="s">
        <v>19488</v>
      </c>
      <c r="G2475" s="292" t="s">
        <v>19488</v>
      </c>
      <c r="H2475" s="293" t="s">
        <v>14828</v>
      </c>
      <c r="I2475" s="291">
        <v>0</v>
      </c>
      <c r="J2475" s="292">
        <v>2.1270423923485025</v>
      </c>
      <c r="K2475" s="292">
        <v>0</v>
      </c>
      <c r="L2475" s="292">
        <v>0</v>
      </c>
      <c r="M2475" s="293">
        <v>0</v>
      </c>
    </row>
    <row r="2476" spans="1:13" x14ac:dyDescent="0.2">
      <c r="A2476" s="315" t="s">
        <v>17071</v>
      </c>
      <c r="B2476" s="292" t="s">
        <v>19462</v>
      </c>
      <c r="C2476" s="316" t="s">
        <v>14328</v>
      </c>
      <c r="D2476" s="292">
        <v>30003</v>
      </c>
      <c r="E2476" s="292">
        <v>20200254</v>
      </c>
      <c r="F2476" s="292" t="s">
        <v>19488</v>
      </c>
      <c r="G2476" s="292" t="s">
        <v>19488</v>
      </c>
      <c r="H2476" s="293" t="s">
        <v>14828</v>
      </c>
      <c r="I2476" s="291">
        <v>2.3204973791639092</v>
      </c>
      <c r="J2476" s="292">
        <v>0</v>
      </c>
      <c r="K2476" s="292">
        <v>0</v>
      </c>
      <c r="L2476" s="292">
        <v>0</v>
      </c>
      <c r="M2476" s="293">
        <v>0</v>
      </c>
    </row>
    <row r="2477" spans="1:13" x14ac:dyDescent="0.2">
      <c r="A2477" s="315" t="s">
        <v>17071</v>
      </c>
      <c r="B2477" s="292" t="s">
        <v>19462</v>
      </c>
      <c r="C2477" s="316" t="s">
        <v>14328</v>
      </c>
      <c r="D2477" s="292">
        <v>30003</v>
      </c>
      <c r="E2477" s="292">
        <v>20200254</v>
      </c>
      <c r="F2477" s="292" t="s">
        <v>19489</v>
      </c>
      <c r="G2477" s="292" t="s">
        <v>19489</v>
      </c>
      <c r="H2477" s="293" t="s">
        <v>14828</v>
      </c>
      <c r="I2477" s="291">
        <v>0</v>
      </c>
      <c r="J2477" s="292">
        <v>0</v>
      </c>
      <c r="K2477" s="292">
        <v>0</v>
      </c>
      <c r="L2477" s="292">
        <v>4.124839804166456E-4</v>
      </c>
      <c r="M2477" s="293">
        <v>0</v>
      </c>
    </row>
    <row r="2478" spans="1:13" x14ac:dyDescent="0.2">
      <c r="A2478" s="315" t="s">
        <v>17071</v>
      </c>
      <c r="B2478" s="292" t="s">
        <v>19462</v>
      </c>
      <c r="C2478" s="316" t="s">
        <v>14328</v>
      </c>
      <c r="D2478" s="292">
        <v>30003</v>
      </c>
      <c r="E2478" s="292">
        <v>20200254</v>
      </c>
      <c r="F2478" s="292" t="s">
        <v>19489</v>
      </c>
      <c r="G2478" s="292" t="s">
        <v>19489</v>
      </c>
      <c r="H2478" s="293" t="s">
        <v>14828</v>
      </c>
      <c r="I2478" s="291">
        <v>0</v>
      </c>
      <c r="J2478" s="292">
        <v>0</v>
      </c>
      <c r="K2478" s="292">
        <v>0</v>
      </c>
      <c r="L2478" s="292">
        <v>0</v>
      </c>
      <c r="M2478" s="293">
        <v>8.3871742684717941E-3</v>
      </c>
    </row>
    <row r="2479" spans="1:13" x14ac:dyDescent="0.2">
      <c r="A2479" s="315" t="s">
        <v>17071</v>
      </c>
      <c r="B2479" s="292" t="s">
        <v>19462</v>
      </c>
      <c r="C2479" s="316" t="s">
        <v>14328</v>
      </c>
      <c r="D2479" s="292">
        <v>30003</v>
      </c>
      <c r="E2479" s="292">
        <v>20200254</v>
      </c>
      <c r="F2479" s="292" t="s">
        <v>19489</v>
      </c>
      <c r="G2479" s="292" t="s">
        <v>19489</v>
      </c>
      <c r="H2479" s="293" t="s">
        <v>14828</v>
      </c>
      <c r="I2479" s="291">
        <v>0</v>
      </c>
      <c r="J2479" s="292">
        <v>0.12347020480471593</v>
      </c>
      <c r="K2479" s="292">
        <v>0.12347020480471593</v>
      </c>
      <c r="L2479" s="292">
        <v>0</v>
      </c>
      <c r="M2479" s="293">
        <v>0</v>
      </c>
    </row>
    <row r="2480" spans="1:13" x14ac:dyDescent="0.2">
      <c r="A2480" s="315" t="s">
        <v>17071</v>
      </c>
      <c r="B2480" s="292" t="s">
        <v>19462</v>
      </c>
      <c r="C2480" s="316" t="s">
        <v>14328</v>
      </c>
      <c r="D2480" s="292">
        <v>30003</v>
      </c>
      <c r="E2480" s="292">
        <v>20200254</v>
      </c>
      <c r="F2480" s="292" t="s">
        <v>19489</v>
      </c>
      <c r="G2480" s="292" t="s">
        <v>19489</v>
      </c>
      <c r="H2480" s="293" t="s">
        <v>14828</v>
      </c>
      <c r="I2480" s="291">
        <v>0.24680291494929296</v>
      </c>
      <c r="J2480" s="292">
        <v>0</v>
      </c>
      <c r="K2480" s="292">
        <v>0</v>
      </c>
      <c r="L2480" s="292">
        <v>0</v>
      </c>
      <c r="M2480" s="293">
        <v>0</v>
      </c>
    </row>
    <row r="2481" spans="1:13" x14ac:dyDescent="0.2">
      <c r="A2481" s="315" t="s">
        <v>17072</v>
      </c>
      <c r="B2481" s="292" t="s">
        <v>17078</v>
      </c>
      <c r="C2481" s="316" t="s">
        <v>14336</v>
      </c>
      <c r="D2481" s="292">
        <v>56033</v>
      </c>
      <c r="E2481" s="292" t="s">
        <v>14755</v>
      </c>
      <c r="F2481" s="292" t="s">
        <v>19490</v>
      </c>
      <c r="G2481" s="292" t="s">
        <v>19491</v>
      </c>
      <c r="H2481" s="293" t="s">
        <v>14828</v>
      </c>
      <c r="I2481" s="291">
        <v>11.92</v>
      </c>
      <c r="J2481" s="292">
        <v>11.92</v>
      </c>
      <c r="K2481" s="292">
        <v>14.81</v>
      </c>
      <c r="L2481" s="292">
        <v>0</v>
      </c>
      <c r="M2481" s="293">
        <v>0</v>
      </c>
    </row>
    <row r="2482" spans="1:13" x14ac:dyDescent="0.2">
      <c r="A2482" s="315" t="s">
        <v>17072</v>
      </c>
      <c r="B2482" s="292" t="s">
        <v>17078</v>
      </c>
      <c r="C2482" s="316" t="s">
        <v>14336</v>
      </c>
      <c r="D2482" s="292">
        <v>56033</v>
      </c>
      <c r="E2482" s="292" t="s">
        <v>14755</v>
      </c>
      <c r="F2482" s="292" t="s">
        <v>19490</v>
      </c>
      <c r="G2482" s="292" t="s">
        <v>19492</v>
      </c>
      <c r="H2482" s="293" t="s">
        <v>14828</v>
      </c>
      <c r="I2482" s="291">
        <v>14.1</v>
      </c>
      <c r="J2482" s="292">
        <v>14.1</v>
      </c>
      <c r="K2482" s="292">
        <v>17.53</v>
      </c>
      <c r="L2482" s="292">
        <v>0</v>
      </c>
      <c r="M2482" s="293">
        <v>0</v>
      </c>
    </row>
    <row r="2483" spans="1:13" x14ac:dyDescent="0.2">
      <c r="A2483" s="315" t="s">
        <v>17072</v>
      </c>
      <c r="B2483" s="292" t="s">
        <v>17078</v>
      </c>
      <c r="C2483" s="316" t="s">
        <v>14336</v>
      </c>
      <c r="D2483" s="292">
        <v>56033</v>
      </c>
      <c r="E2483" s="292" t="s">
        <v>14755</v>
      </c>
      <c r="F2483" s="292" t="s">
        <v>19490</v>
      </c>
      <c r="G2483" s="292" t="s">
        <v>19493</v>
      </c>
      <c r="H2483" s="293" t="s">
        <v>14828</v>
      </c>
      <c r="I2483" s="291">
        <v>11.86</v>
      </c>
      <c r="J2483" s="292">
        <v>11.86</v>
      </c>
      <c r="K2483" s="292">
        <v>14.74</v>
      </c>
      <c r="L2483" s="292">
        <v>0</v>
      </c>
      <c r="M2483" s="293">
        <v>0</v>
      </c>
    </row>
    <row r="2484" spans="1:13" x14ac:dyDescent="0.2">
      <c r="A2484" s="315" t="s">
        <v>17072</v>
      </c>
      <c r="B2484" s="292" t="s">
        <v>17078</v>
      </c>
      <c r="C2484" s="316" t="s">
        <v>14336</v>
      </c>
      <c r="D2484" s="292">
        <v>56033</v>
      </c>
      <c r="E2484" s="292" t="s">
        <v>14755</v>
      </c>
      <c r="F2484" s="292" t="s">
        <v>19490</v>
      </c>
      <c r="G2484" s="292" t="s">
        <v>19494</v>
      </c>
      <c r="H2484" s="293" t="s">
        <v>14828</v>
      </c>
      <c r="I2484" s="291">
        <v>12.88</v>
      </c>
      <c r="J2484" s="292">
        <v>12.88</v>
      </c>
      <c r="K2484" s="292">
        <v>16.010000000000002</v>
      </c>
      <c r="L2484" s="292">
        <v>0</v>
      </c>
      <c r="M2484" s="293">
        <v>0</v>
      </c>
    </row>
    <row r="2485" spans="1:13" x14ac:dyDescent="0.2">
      <c r="A2485" s="315" t="s">
        <v>17072</v>
      </c>
      <c r="B2485" s="292" t="s">
        <v>17078</v>
      </c>
      <c r="C2485" s="316" t="s">
        <v>14336</v>
      </c>
      <c r="D2485" s="292">
        <v>56033</v>
      </c>
      <c r="E2485" s="292" t="s">
        <v>14755</v>
      </c>
      <c r="F2485" s="292" t="s">
        <v>19490</v>
      </c>
      <c r="G2485" s="292" t="s">
        <v>19495</v>
      </c>
      <c r="H2485" s="293" t="s">
        <v>14828</v>
      </c>
      <c r="I2485" s="291">
        <v>2.5299999999999998</v>
      </c>
      <c r="J2485" s="292">
        <v>2.5299999999999998</v>
      </c>
      <c r="K2485" s="292">
        <v>3.15</v>
      </c>
      <c r="L2485" s="292">
        <v>0</v>
      </c>
      <c r="M2485" s="293">
        <v>0</v>
      </c>
    </row>
    <row r="2486" spans="1:13" x14ac:dyDescent="0.2">
      <c r="A2486" s="315" t="s">
        <v>17072</v>
      </c>
      <c r="B2486" s="292" t="s">
        <v>17078</v>
      </c>
      <c r="C2486" s="316" t="s">
        <v>14336</v>
      </c>
      <c r="D2486" s="292">
        <v>56033</v>
      </c>
      <c r="E2486" s="292" t="s">
        <v>14755</v>
      </c>
      <c r="F2486" s="292" t="s">
        <v>19490</v>
      </c>
      <c r="G2486" s="292" t="s">
        <v>19496</v>
      </c>
      <c r="H2486" s="293" t="s">
        <v>14828</v>
      </c>
      <c r="I2486" s="291">
        <v>8.8699999999999992</v>
      </c>
      <c r="J2486" s="292">
        <v>8.8699999999999992</v>
      </c>
      <c r="K2486" s="292">
        <v>11.02</v>
      </c>
      <c r="L2486" s="292">
        <v>0</v>
      </c>
      <c r="M2486" s="293">
        <v>0</v>
      </c>
    </row>
    <row r="2487" spans="1:13" x14ac:dyDescent="0.2">
      <c r="A2487" s="315" t="s">
        <v>17072</v>
      </c>
      <c r="B2487" s="292" t="s">
        <v>17078</v>
      </c>
      <c r="C2487" s="316" t="s">
        <v>14336</v>
      </c>
      <c r="D2487" s="292">
        <v>56033</v>
      </c>
      <c r="E2487" s="292" t="s">
        <v>14755</v>
      </c>
      <c r="F2487" s="292" t="s">
        <v>19490</v>
      </c>
      <c r="G2487" s="292" t="s">
        <v>19497</v>
      </c>
      <c r="H2487" s="293" t="s">
        <v>14828</v>
      </c>
      <c r="I2487" s="291">
        <v>11.2</v>
      </c>
      <c r="J2487" s="292">
        <v>11.2</v>
      </c>
      <c r="K2487" s="292">
        <v>13.92</v>
      </c>
      <c r="L2487" s="292">
        <v>0</v>
      </c>
      <c r="M2487" s="293">
        <v>0</v>
      </c>
    </row>
    <row r="2488" spans="1:13" x14ac:dyDescent="0.2">
      <c r="A2488" s="315" t="s">
        <v>17072</v>
      </c>
      <c r="B2488" s="292" t="s">
        <v>17078</v>
      </c>
      <c r="C2488" s="316" t="s">
        <v>14336</v>
      </c>
      <c r="D2488" s="292">
        <v>56033</v>
      </c>
      <c r="E2488" s="292" t="s">
        <v>14755</v>
      </c>
      <c r="F2488" s="292" t="s">
        <v>19490</v>
      </c>
      <c r="G2488" s="292" t="s">
        <v>19498</v>
      </c>
      <c r="H2488" s="293" t="s">
        <v>14828</v>
      </c>
      <c r="I2488" s="291">
        <v>11.75</v>
      </c>
      <c r="J2488" s="292">
        <v>11.75</v>
      </c>
      <c r="K2488" s="292">
        <v>14.61</v>
      </c>
      <c r="L2488" s="292">
        <v>0</v>
      </c>
      <c r="M2488" s="293">
        <v>0</v>
      </c>
    </row>
    <row r="2489" spans="1:13" x14ac:dyDescent="0.2">
      <c r="A2489" s="315" t="s">
        <v>17072</v>
      </c>
      <c r="B2489" s="292" t="s">
        <v>17078</v>
      </c>
      <c r="C2489" s="316" t="s">
        <v>14336</v>
      </c>
      <c r="D2489" s="292">
        <v>56033</v>
      </c>
      <c r="E2489" s="292" t="s">
        <v>14755</v>
      </c>
      <c r="F2489" s="292" t="s">
        <v>19490</v>
      </c>
      <c r="G2489" s="292" t="s">
        <v>19499</v>
      </c>
      <c r="H2489" s="293" t="s">
        <v>14828</v>
      </c>
      <c r="I2489" s="291">
        <v>11.47</v>
      </c>
      <c r="J2489" s="292">
        <v>11.47</v>
      </c>
      <c r="K2489" s="292">
        <v>14.26</v>
      </c>
      <c r="L2489" s="292">
        <v>0</v>
      </c>
      <c r="M2489" s="293">
        <v>0</v>
      </c>
    </row>
    <row r="2490" spans="1:13" x14ac:dyDescent="0.2">
      <c r="A2490" s="315" t="s">
        <v>17072</v>
      </c>
      <c r="B2490" s="292" t="s">
        <v>17078</v>
      </c>
      <c r="C2490" s="316" t="s">
        <v>14336</v>
      </c>
      <c r="D2490" s="292">
        <v>56033</v>
      </c>
      <c r="E2490" s="292" t="s">
        <v>14755</v>
      </c>
      <c r="F2490" s="292" t="s">
        <v>19490</v>
      </c>
      <c r="G2490" s="292" t="s">
        <v>19500</v>
      </c>
      <c r="H2490" s="293" t="s">
        <v>14828</v>
      </c>
      <c r="I2490" s="291">
        <v>5.05</v>
      </c>
      <c r="J2490" s="292">
        <v>5.05</v>
      </c>
      <c r="K2490" s="292">
        <v>6.27</v>
      </c>
      <c r="L2490" s="292">
        <v>0</v>
      </c>
      <c r="M2490" s="293">
        <v>0</v>
      </c>
    </row>
    <row r="2491" spans="1:13" x14ac:dyDescent="0.2">
      <c r="A2491" s="315" t="s">
        <v>17072</v>
      </c>
      <c r="B2491" s="292" t="s">
        <v>17078</v>
      </c>
      <c r="C2491" s="316" t="s">
        <v>14336</v>
      </c>
      <c r="D2491" s="292">
        <v>56033</v>
      </c>
      <c r="E2491" s="292" t="s">
        <v>14755</v>
      </c>
      <c r="F2491" s="292" t="s">
        <v>19490</v>
      </c>
      <c r="G2491" s="292" t="s">
        <v>19501</v>
      </c>
      <c r="H2491" s="293" t="s">
        <v>14828</v>
      </c>
      <c r="I2491" s="291">
        <v>0.46</v>
      </c>
      <c r="J2491" s="292">
        <v>0.03</v>
      </c>
      <c r="K2491" s="292">
        <v>0.39</v>
      </c>
      <c r="L2491" s="292">
        <v>0</v>
      </c>
      <c r="M2491" s="293">
        <v>0</v>
      </c>
    </row>
    <row r="2492" spans="1:13" x14ac:dyDescent="0.2">
      <c r="A2492" s="315" t="s">
        <v>17072</v>
      </c>
      <c r="B2492" s="292" t="s">
        <v>17078</v>
      </c>
      <c r="C2492" s="316" t="s">
        <v>14336</v>
      </c>
      <c r="D2492" s="292">
        <v>56033</v>
      </c>
      <c r="E2492" s="292" t="s">
        <v>14755</v>
      </c>
      <c r="F2492" s="292" t="s">
        <v>19490</v>
      </c>
      <c r="G2492" s="292" t="s">
        <v>19502</v>
      </c>
      <c r="H2492" s="293" t="s">
        <v>14828</v>
      </c>
      <c r="I2492" s="291">
        <v>0.49</v>
      </c>
      <c r="J2492" s="292">
        <v>0.03</v>
      </c>
      <c r="K2492" s="292">
        <v>0.39</v>
      </c>
      <c r="L2492" s="292">
        <v>0</v>
      </c>
      <c r="M2492" s="293">
        <v>0</v>
      </c>
    </row>
    <row r="2493" spans="1:13" x14ac:dyDescent="0.2">
      <c r="A2493" s="315" t="s">
        <v>17072</v>
      </c>
      <c r="B2493" s="292" t="s">
        <v>17078</v>
      </c>
      <c r="C2493" s="316" t="s">
        <v>14336</v>
      </c>
      <c r="D2493" s="292">
        <v>56033</v>
      </c>
      <c r="E2493" s="292" t="s">
        <v>11875</v>
      </c>
      <c r="F2493" s="292" t="s">
        <v>19503</v>
      </c>
      <c r="G2493" s="292" t="s">
        <v>19504</v>
      </c>
      <c r="H2493" s="293" t="s">
        <v>15164</v>
      </c>
      <c r="I2493" s="291">
        <v>0.8</v>
      </c>
      <c r="J2493" s="292">
        <v>0.04</v>
      </c>
      <c r="K2493" s="292">
        <v>0.5</v>
      </c>
      <c r="L2493" s="292">
        <v>0</v>
      </c>
      <c r="M2493" s="293">
        <v>0</v>
      </c>
    </row>
    <row r="2494" spans="1:13" x14ac:dyDescent="0.2">
      <c r="A2494" s="315" t="s">
        <v>17072</v>
      </c>
      <c r="B2494" s="292" t="s">
        <v>17078</v>
      </c>
      <c r="C2494" s="316" t="s">
        <v>14336</v>
      </c>
      <c r="D2494" s="292">
        <v>56033</v>
      </c>
      <c r="E2494" s="292" t="s">
        <v>8384</v>
      </c>
      <c r="F2494" s="292" t="s">
        <v>19503</v>
      </c>
      <c r="G2494" s="292" t="s">
        <v>19505</v>
      </c>
      <c r="H2494" s="293" t="s">
        <v>14817</v>
      </c>
      <c r="I2494" s="291">
        <v>0.2</v>
      </c>
      <c r="J2494" s="292">
        <v>0.02</v>
      </c>
      <c r="K2494" s="292">
        <v>0.2</v>
      </c>
      <c r="L2494" s="292">
        <v>0</v>
      </c>
      <c r="M2494" s="293">
        <v>0</v>
      </c>
    </row>
    <row r="2495" spans="1:13" x14ac:dyDescent="0.2">
      <c r="A2495" s="315" t="s">
        <v>17072</v>
      </c>
      <c r="B2495" s="292" t="s">
        <v>17078</v>
      </c>
      <c r="C2495" s="316" t="s">
        <v>14336</v>
      </c>
      <c r="D2495" s="292">
        <v>56033</v>
      </c>
      <c r="E2495" s="292" t="s">
        <v>14757</v>
      </c>
      <c r="F2495" s="292" t="s">
        <v>19503</v>
      </c>
      <c r="G2495" s="292" t="s">
        <v>17425</v>
      </c>
      <c r="H2495" s="293" t="s">
        <v>14828</v>
      </c>
      <c r="I2495" s="291">
        <v>19.11</v>
      </c>
      <c r="J2495" s="292">
        <v>9.1199999999999992</v>
      </c>
      <c r="K2495" s="292">
        <v>6.51</v>
      </c>
      <c r="L2495" s="292">
        <v>0</v>
      </c>
      <c r="M2495" s="293">
        <v>0</v>
      </c>
    </row>
    <row r="2496" spans="1:13" x14ac:dyDescent="0.2">
      <c r="A2496" s="315" t="s">
        <v>17072</v>
      </c>
      <c r="B2496" s="292" t="s">
        <v>17078</v>
      </c>
      <c r="C2496" s="316" t="s">
        <v>14336</v>
      </c>
      <c r="D2496" s="292">
        <v>56033</v>
      </c>
      <c r="E2496" s="292" t="s">
        <v>14757</v>
      </c>
      <c r="F2496" s="292" t="s">
        <v>19503</v>
      </c>
      <c r="G2496" s="292" t="s">
        <v>17425</v>
      </c>
      <c r="H2496" s="293" t="s">
        <v>14828</v>
      </c>
      <c r="I2496" s="291">
        <v>19.07</v>
      </c>
      <c r="J2496" s="292">
        <v>9.1</v>
      </c>
      <c r="K2496" s="292">
        <v>6.5</v>
      </c>
      <c r="L2496" s="292">
        <v>0</v>
      </c>
      <c r="M2496" s="293">
        <v>0</v>
      </c>
    </row>
    <row r="2497" spans="1:13" x14ac:dyDescent="0.2">
      <c r="A2497" s="315" t="s">
        <v>17072</v>
      </c>
      <c r="B2497" s="292" t="s">
        <v>17078</v>
      </c>
      <c r="C2497" s="316" t="s">
        <v>14336</v>
      </c>
      <c r="D2497" s="292">
        <v>56033</v>
      </c>
      <c r="E2497" s="292" t="s">
        <v>14757</v>
      </c>
      <c r="F2497" s="292" t="s">
        <v>19503</v>
      </c>
      <c r="G2497" s="292" t="s">
        <v>19506</v>
      </c>
      <c r="H2497" s="293" t="s">
        <v>14828</v>
      </c>
      <c r="I2497" s="291">
        <v>11.61</v>
      </c>
      <c r="J2497" s="292">
        <v>3.01</v>
      </c>
      <c r="K2497" s="292">
        <v>5.59</v>
      </c>
      <c r="L2497" s="292">
        <v>0</v>
      </c>
      <c r="M2497" s="293">
        <v>0</v>
      </c>
    </row>
    <row r="2498" spans="1:13" x14ac:dyDescent="0.2">
      <c r="A2498" s="315" t="s">
        <v>17072</v>
      </c>
      <c r="B2498" s="292" t="s">
        <v>17078</v>
      </c>
      <c r="C2498" s="316" t="s">
        <v>14336</v>
      </c>
      <c r="D2498" s="292">
        <v>56033</v>
      </c>
      <c r="E2498" s="292" t="s">
        <v>14757</v>
      </c>
      <c r="F2498" s="292" t="s">
        <v>19503</v>
      </c>
      <c r="G2498" s="292" t="s">
        <v>19507</v>
      </c>
      <c r="H2498" s="293" t="s">
        <v>14828</v>
      </c>
      <c r="I2498" s="291">
        <v>11.7</v>
      </c>
      <c r="J2498" s="292">
        <v>3.03</v>
      </c>
      <c r="K2498" s="292">
        <v>5.63</v>
      </c>
      <c r="L2498" s="292">
        <v>0</v>
      </c>
      <c r="M2498" s="293">
        <v>0</v>
      </c>
    </row>
    <row r="2499" spans="1:13" x14ac:dyDescent="0.2">
      <c r="A2499" s="315" t="s">
        <v>17072</v>
      </c>
      <c r="B2499" s="292" t="s">
        <v>17078</v>
      </c>
      <c r="C2499" s="316" t="s">
        <v>14336</v>
      </c>
      <c r="D2499" s="292">
        <v>56033</v>
      </c>
      <c r="E2499" s="292" t="s">
        <v>14757</v>
      </c>
      <c r="F2499" s="292" t="s">
        <v>19503</v>
      </c>
      <c r="G2499" s="292" t="s">
        <v>19508</v>
      </c>
      <c r="H2499" s="293" t="s">
        <v>14828</v>
      </c>
      <c r="I2499" s="291">
        <v>3.85</v>
      </c>
      <c r="J2499" s="292">
        <v>1.71</v>
      </c>
      <c r="K2499" s="292">
        <v>7.69</v>
      </c>
      <c r="L2499" s="292">
        <v>0</v>
      </c>
      <c r="M2499" s="293">
        <v>0</v>
      </c>
    </row>
    <row r="2500" spans="1:13" x14ac:dyDescent="0.2">
      <c r="A2500" s="315" t="s">
        <v>17072</v>
      </c>
      <c r="B2500" s="292" t="s">
        <v>17078</v>
      </c>
      <c r="C2500" s="316" t="s">
        <v>14336</v>
      </c>
      <c r="D2500" s="292">
        <v>56033</v>
      </c>
      <c r="E2500" s="292" t="s">
        <v>14757</v>
      </c>
      <c r="F2500" s="292" t="s">
        <v>19503</v>
      </c>
      <c r="G2500" s="292" t="s">
        <v>19509</v>
      </c>
      <c r="H2500" s="293" t="s">
        <v>14828</v>
      </c>
      <c r="I2500" s="291">
        <v>3.88</v>
      </c>
      <c r="J2500" s="292">
        <v>1.72</v>
      </c>
      <c r="K2500" s="292">
        <v>7.76</v>
      </c>
      <c r="L2500" s="292">
        <v>0</v>
      </c>
      <c r="M2500" s="293">
        <v>0</v>
      </c>
    </row>
    <row r="2501" spans="1:13" x14ac:dyDescent="0.2">
      <c r="A2501" s="315" t="s">
        <v>17072</v>
      </c>
      <c r="B2501" s="292" t="s">
        <v>17078</v>
      </c>
      <c r="C2501" s="316" t="s">
        <v>14336</v>
      </c>
      <c r="D2501" s="292">
        <v>56033</v>
      </c>
      <c r="E2501" s="292" t="s">
        <v>14757</v>
      </c>
      <c r="F2501" s="292" t="s">
        <v>19503</v>
      </c>
      <c r="G2501" s="292" t="s">
        <v>19510</v>
      </c>
      <c r="H2501" s="293" t="s">
        <v>14828</v>
      </c>
      <c r="I2501" s="291">
        <v>5.21</v>
      </c>
      <c r="J2501" s="292">
        <v>3.47</v>
      </c>
      <c r="K2501" s="292">
        <v>2.6</v>
      </c>
      <c r="L2501" s="292">
        <v>0</v>
      </c>
      <c r="M2501" s="293">
        <v>0</v>
      </c>
    </row>
    <row r="2502" spans="1:13" x14ac:dyDescent="0.2">
      <c r="A2502" s="315" t="s">
        <v>17072</v>
      </c>
      <c r="B2502" s="292" t="s">
        <v>17078</v>
      </c>
      <c r="C2502" s="316" t="s">
        <v>14336</v>
      </c>
      <c r="D2502" s="292">
        <v>56033</v>
      </c>
      <c r="E2502" s="292" t="s">
        <v>14755</v>
      </c>
      <c r="F2502" s="292" t="s">
        <v>19503</v>
      </c>
      <c r="G2502" s="292" t="s">
        <v>19511</v>
      </c>
      <c r="H2502" s="293" t="s">
        <v>14828</v>
      </c>
      <c r="I2502" s="291">
        <v>5.18</v>
      </c>
      <c r="J2502" s="292">
        <v>3.45</v>
      </c>
      <c r="K2502" s="292">
        <v>2.59</v>
      </c>
      <c r="L2502" s="292">
        <v>0</v>
      </c>
      <c r="M2502" s="293">
        <v>0</v>
      </c>
    </row>
    <row r="2503" spans="1:13" x14ac:dyDescent="0.2">
      <c r="A2503" s="315" t="s">
        <v>17072</v>
      </c>
      <c r="B2503" s="292" t="s">
        <v>17078</v>
      </c>
      <c r="C2503" s="316" t="s">
        <v>14336</v>
      </c>
      <c r="D2503" s="292">
        <v>56033</v>
      </c>
      <c r="E2503" s="292" t="s">
        <v>14755</v>
      </c>
      <c r="F2503" s="292" t="s">
        <v>19503</v>
      </c>
      <c r="G2503" s="292" t="s">
        <v>19512</v>
      </c>
      <c r="H2503" s="293" t="s">
        <v>14828</v>
      </c>
      <c r="I2503" s="291">
        <v>5.21</v>
      </c>
      <c r="J2503" s="292">
        <v>3.47</v>
      </c>
      <c r="K2503" s="292">
        <v>2.61</v>
      </c>
      <c r="L2503" s="292">
        <v>0</v>
      </c>
      <c r="M2503" s="293">
        <v>0</v>
      </c>
    </row>
    <row r="2504" spans="1:13" x14ac:dyDescent="0.2">
      <c r="A2504" s="315" t="s">
        <v>17072</v>
      </c>
      <c r="B2504" s="292" t="s">
        <v>17078</v>
      </c>
      <c r="C2504" s="316" t="s">
        <v>14336</v>
      </c>
      <c r="D2504" s="292">
        <v>56033</v>
      </c>
      <c r="E2504" s="292" t="s">
        <v>14757</v>
      </c>
      <c r="F2504" s="292" t="s">
        <v>19503</v>
      </c>
      <c r="G2504" s="292" t="s">
        <v>19513</v>
      </c>
      <c r="H2504" s="293" t="s">
        <v>14828</v>
      </c>
      <c r="I2504" s="291">
        <v>1.34</v>
      </c>
      <c r="J2504" s="292">
        <v>0.89</v>
      </c>
      <c r="K2504" s="292">
        <v>0.67</v>
      </c>
      <c r="L2504" s="292">
        <v>0</v>
      </c>
      <c r="M2504" s="293">
        <v>0</v>
      </c>
    </row>
    <row r="2505" spans="1:13" x14ac:dyDescent="0.2">
      <c r="A2505" s="315" t="s">
        <v>17072</v>
      </c>
      <c r="B2505" s="292" t="s">
        <v>17078</v>
      </c>
      <c r="C2505" s="316" t="s">
        <v>14336</v>
      </c>
      <c r="D2505" s="292">
        <v>56033</v>
      </c>
      <c r="E2505" s="292" t="s">
        <v>14757</v>
      </c>
      <c r="F2505" s="292" t="s">
        <v>19503</v>
      </c>
      <c r="G2505" s="292" t="s">
        <v>19514</v>
      </c>
      <c r="H2505" s="293" t="s">
        <v>14828</v>
      </c>
      <c r="I2505" s="291">
        <v>18.66</v>
      </c>
      <c r="J2505" s="292">
        <v>8.91</v>
      </c>
      <c r="K2505" s="292">
        <v>6.36</v>
      </c>
      <c r="L2505" s="292">
        <v>0</v>
      </c>
      <c r="M2505" s="293">
        <v>0</v>
      </c>
    </row>
    <row r="2506" spans="1:13" x14ac:dyDescent="0.2">
      <c r="A2506" s="315" t="s">
        <v>17072</v>
      </c>
      <c r="B2506" s="292" t="s">
        <v>17078</v>
      </c>
      <c r="C2506" s="316" t="s">
        <v>14336</v>
      </c>
      <c r="D2506" s="292">
        <v>56033</v>
      </c>
      <c r="E2506" s="292" t="s">
        <v>14757</v>
      </c>
      <c r="F2506" s="292" t="s">
        <v>19503</v>
      </c>
      <c r="G2506" s="292" t="s">
        <v>19515</v>
      </c>
      <c r="H2506" s="293" t="s">
        <v>14828</v>
      </c>
      <c r="I2506" s="291">
        <v>19.18</v>
      </c>
      <c r="J2506" s="292">
        <v>9.15</v>
      </c>
      <c r="K2506" s="292">
        <v>6.54</v>
      </c>
      <c r="L2506" s="292">
        <v>0</v>
      </c>
      <c r="M2506" s="293">
        <v>0</v>
      </c>
    </row>
    <row r="2507" spans="1:13" x14ac:dyDescent="0.2">
      <c r="A2507" s="315" t="s">
        <v>17072</v>
      </c>
      <c r="B2507" s="292" t="s">
        <v>17078</v>
      </c>
      <c r="C2507" s="316" t="s">
        <v>14336</v>
      </c>
      <c r="D2507" s="292">
        <v>56033</v>
      </c>
      <c r="E2507" s="292" t="s">
        <v>14757</v>
      </c>
      <c r="F2507" s="292" t="s">
        <v>19503</v>
      </c>
      <c r="G2507" s="292" t="s">
        <v>19516</v>
      </c>
      <c r="H2507" s="293" t="s">
        <v>14828</v>
      </c>
      <c r="I2507" s="291">
        <v>10.16</v>
      </c>
      <c r="J2507" s="292">
        <v>2.63</v>
      </c>
      <c r="K2507" s="292">
        <v>4.8899999999999997</v>
      </c>
      <c r="L2507" s="292">
        <v>0</v>
      </c>
      <c r="M2507" s="293">
        <v>0</v>
      </c>
    </row>
    <row r="2508" spans="1:13" x14ac:dyDescent="0.2">
      <c r="A2508" s="315" t="s">
        <v>17072</v>
      </c>
      <c r="B2508" s="292" t="s">
        <v>17078</v>
      </c>
      <c r="C2508" s="316" t="s">
        <v>14337</v>
      </c>
      <c r="D2508" s="292">
        <v>56045</v>
      </c>
      <c r="E2508" s="292" t="s">
        <v>15913</v>
      </c>
      <c r="F2508" s="292" t="s">
        <v>19517</v>
      </c>
      <c r="G2508" s="292" t="s">
        <v>19518</v>
      </c>
      <c r="H2508" s="293" t="s">
        <v>16820</v>
      </c>
      <c r="I2508" s="291">
        <v>0</v>
      </c>
      <c r="J2508" s="292">
        <v>145.9</v>
      </c>
      <c r="K2508" s="292">
        <v>0</v>
      </c>
      <c r="L2508" s="292">
        <v>0</v>
      </c>
      <c r="M2508" s="293">
        <v>0</v>
      </c>
    </row>
    <row r="2509" spans="1:13" x14ac:dyDescent="0.2">
      <c r="A2509" s="315" t="s">
        <v>17072</v>
      </c>
      <c r="B2509" s="292" t="s">
        <v>17078</v>
      </c>
      <c r="C2509" s="316" t="s">
        <v>14337</v>
      </c>
      <c r="D2509" s="292">
        <v>56045</v>
      </c>
      <c r="E2509" s="292" t="s">
        <v>15913</v>
      </c>
      <c r="F2509" s="292" t="s">
        <v>19519</v>
      </c>
      <c r="G2509" s="292" t="s">
        <v>19520</v>
      </c>
      <c r="H2509" s="293" t="s">
        <v>16820</v>
      </c>
      <c r="I2509" s="291">
        <v>0</v>
      </c>
      <c r="J2509" s="292">
        <v>0.94</v>
      </c>
      <c r="K2509" s="292">
        <v>0</v>
      </c>
      <c r="L2509" s="292">
        <v>0</v>
      </c>
      <c r="M2509" s="293">
        <v>0</v>
      </c>
    </row>
    <row r="2510" spans="1:13" x14ac:dyDescent="0.2">
      <c r="A2510" s="315" t="s">
        <v>17072</v>
      </c>
      <c r="B2510" s="292" t="s">
        <v>17078</v>
      </c>
      <c r="C2510" s="316" t="s">
        <v>14337</v>
      </c>
      <c r="D2510" s="292">
        <v>56045</v>
      </c>
      <c r="E2510" s="292" t="s">
        <v>15913</v>
      </c>
      <c r="F2510" s="292" t="s">
        <v>19519</v>
      </c>
      <c r="G2510" s="292" t="s">
        <v>19521</v>
      </c>
      <c r="H2510" s="293" t="s">
        <v>16820</v>
      </c>
      <c r="I2510" s="291">
        <v>0</v>
      </c>
      <c r="J2510" s="292">
        <v>0.86</v>
      </c>
      <c r="K2510" s="292">
        <v>0</v>
      </c>
      <c r="L2510" s="292">
        <v>0</v>
      </c>
      <c r="M2510" s="293">
        <v>0</v>
      </c>
    </row>
    <row r="2511" spans="1:13" x14ac:dyDescent="0.2">
      <c r="A2511" s="315" t="s">
        <v>17072</v>
      </c>
      <c r="B2511" s="292" t="s">
        <v>17078</v>
      </c>
      <c r="C2511" s="316" t="s">
        <v>14337</v>
      </c>
      <c r="D2511" s="292">
        <v>56045</v>
      </c>
      <c r="E2511" s="292" t="s">
        <v>15913</v>
      </c>
      <c r="F2511" s="292" t="s">
        <v>19519</v>
      </c>
      <c r="G2511" s="292" t="s">
        <v>19522</v>
      </c>
      <c r="H2511" s="293" t="s">
        <v>16820</v>
      </c>
      <c r="I2511" s="291">
        <v>0</v>
      </c>
      <c r="J2511" s="292">
        <v>0.01</v>
      </c>
      <c r="K2511" s="292">
        <v>0</v>
      </c>
      <c r="L2511" s="292">
        <v>0</v>
      </c>
      <c r="M2511" s="293">
        <v>0</v>
      </c>
    </row>
    <row r="2512" spans="1:13" x14ac:dyDescent="0.2">
      <c r="A2512" s="315" t="s">
        <v>17072</v>
      </c>
      <c r="B2512" s="292" t="s">
        <v>17078</v>
      </c>
      <c r="C2512" s="316" t="s">
        <v>14337</v>
      </c>
      <c r="D2512" s="292">
        <v>56045</v>
      </c>
      <c r="E2512" s="292" t="s">
        <v>15913</v>
      </c>
      <c r="F2512" s="292" t="s">
        <v>19519</v>
      </c>
      <c r="G2512" s="292" t="s">
        <v>19523</v>
      </c>
      <c r="H2512" s="293" t="s">
        <v>16820</v>
      </c>
      <c r="I2512" s="291">
        <v>0</v>
      </c>
      <c r="J2512" s="292">
        <v>0.35</v>
      </c>
      <c r="K2512" s="292">
        <v>0</v>
      </c>
      <c r="L2512" s="292">
        <v>0</v>
      </c>
      <c r="M2512" s="293">
        <v>0</v>
      </c>
    </row>
    <row r="2513" spans="1:13" x14ac:dyDescent="0.2">
      <c r="A2513" s="315" t="s">
        <v>17072</v>
      </c>
      <c r="B2513" s="292" t="s">
        <v>17078</v>
      </c>
      <c r="C2513" s="316" t="s">
        <v>14334</v>
      </c>
      <c r="D2513" s="292">
        <v>56025</v>
      </c>
      <c r="E2513" s="292" t="s">
        <v>14753</v>
      </c>
      <c r="F2513" s="292" t="s">
        <v>19524</v>
      </c>
      <c r="G2513" s="292" t="s">
        <v>19525</v>
      </c>
      <c r="H2513" s="293" t="s">
        <v>14828</v>
      </c>
      <c r="I2513" s="291">
        <v>3.6</v>
      </c>
      <c r="J2513" s="292">
        <v>1.8</v>
      </c>
      <c r="K2513" s="292">
        <v>2.9</v>
      </c>
      <c r="L2513" s="292">
        <v>0</v>
      </c>
      <c r="M2513" s="293">
        <v>0</v>
      </c>
    </row>
    <row r="2514" spans="1:13" x14ac:dyDescent="0.2">
      <c r="A2514" s="315" t="s">
        <v>17072</v>
      </c>
      <c r="B2514" s="292" t="s">
        <v>17078</v>
      </c>
      <c r="C2514" s="316" t="s">
        <v>14334</v>
      </c>
      <c r="D2514" s="292">
        <v>56025</v>
      </c>
      <c r="E2514" s="292" t="s">
        <v>11867</v>
      </c>
      <c r="F2514" s="292" t="s">
        <v>19524</v>
      </c>
      <c r="G2514" s="292" t="s">
        <v>19526</v>
      </c>
      <c r="H2514" s="293" t="s">
        <v>15180</v>
      </c>
      <c r="I2514" s="291">
        <v>0</v>
      </c>
      <c r="J2514" s="292">
        <v>4.7</v>
      </c>
      <c r="K2514" s="292">
        <v>0</v>
      </c>
      <c r="L2514" s="292">
        <v>0</v>
      </c>
      <c r="M2514" s="293">
        <v>0</v>
      </c>
    </row>
    <row r="2515" spans="1:13" x14ac:dyDescent="0.2">
      <c r="A2515" s="315" t="s">
        <v>17072</v>
      </c>
      <c r="B2515" s="292" t="s">
        <v>17078</v>
      </c>
      <c r="C2515" s="316" t="s">
        <v>14334</v>
      </c>
      <c r="D2515" s="292">
        <v>56025</v>
      </c>
      <c r="E2515" s="292" t="s">
        <v>11867</v>
      </c>
      <c r="F2515" s="292" t="s">
        <v>19524</v>
      </c>
      <c r="G2515" s="292" t="s">
        <v>19527</v>
      </c>
      <c r="H2515" s="293" t="s">
        <v>15180</v>
      </c>
      <c r="I2515" s="291">
        <v>0</v>
      </c>
      <c r="J2515" s="292">
        <v>4.7</v>
      </c>
      <c r="K2515" s="292">
        <v>0</v>
      </c>
      <c r="L2515" s="292">
        <v>0</v>
      </c>
      <c r="M2515" s="293">
        <v>0</v>
      </c>
    </row>
    <row r="2516" spans="1:13" x14ac:dyDescent="0.2">
      <c r="A2516" s="315" t="s">
        <v>17072</v>
      </c>
      <c r="B2516" s="292" t="s">
        <v>17078</v>
      </c>
      <c r="C2516" s="316" t="s">
        <v>14334</v>
      </c>
      <c r="D2516" s="292">
        <v>56025</v>
      </c>
      <c r="E2516" s="292" t="s">
        <v>11867</v>
      </c>
      <c r="F2516" s="292" t="s">
        <v>19524</v>
      </c>
      <c r="G2516" s="292" t="s">
        <v>19528</v>
      </c>
      <c r="H2516" s="293" t="s">
        <v>15180</v>
      </c>
      <c r="I2516" s="291">
        <v>0</v>
      </c>
      <c r="J2516" s="292">
        <v>4.7</v>
      </c>
      <c r="K2516" s="292">
        <v>0</v>
      </c>
      <c r="L2516" s="292">
        <v>0</v>
      </c>
      <c r="M2516" s="293">
        <v>0</v>
      </c>
    </row>
    <row r="2517" spans="1:13" x14ac:dyDescent="0.2">
      <c r="A2517" s="315" t="s">
        <v>17072</v>
      </c>
      <c r="B2517" s="292" t="s">
        <v>17078</v>
      </c>
      <c r="C2517" s="316" t="s">
        <v>14334</v>
      </c>
      <c r="D2517" s="292">
        <v>56025</v>
      </c>
      <c r="E2517" s="292" t="s">
        <v>15911</v>
      </c>
      <c r="F2517" s="292" t="s">
        <v>19524</v>
      </c>
      <c r="G2517" s="292" t="s">
        <v>19529</v>
      </c>
      <c r="H2517" s="293" t="s">
        <v>16820</v>
      </c>
      <c r="I2517" s="291">
        <v>0</v>
      </c>
      <c r="J2517" s="292">
        <v>2.7</v>
      </c>
      <c r="K2517" s="292">
        <v>0</v>
      </c>
      <c r="L2517" s="292">
        <v>0</v>
      </c>
      <c r="M2517" s="293">
        <v>0</v>
      </c>
    </row>
    <row r="2518" spans="1:13" x14ac:dyDescent="0.2">
      <c r="A2518" s="315" t="s">
        <v>17072</v>
      </c>
      <c r="B2518" s="292" t="s">
        <v>17078</v>
      </c>
      <c r="C2518" s="316" t="s">
        <v>14334</v>
      </c>
      <c r="D2518" s="292">
        <v>56025</v>
      </c>
      <c r="E2518" s="292" t="s">
        <v>14309</v>
      </c>
      <c r="F2518" s="292" t="s">
        <v>19524</v>
      </c>
      <c r="G2518" s="292" t="s">
        <v>19530</v>
      </c>
      <c r="H2518" s="293" t="s">
        <v>15164</v>
      </c>
      <c r="I2518" s="291">
        <v>0</v>
      </c>
      <c r="J2518" s="292">
        <v>1.7</v>
      </c>
      <c r="K2518" s="292">
        <v>0</v>
      </c>
      <c r="L2518" s="292">
        <v>0</v>
      </c>
      <c r="M2518" s="293">
        <v>0</v>
      </c>
    </row>
    <row r="2519" spans="1:13" x14ac:dyDescent="0.2">
      <c r="A2519" s="315" t="s">
        <v>17072</v>
      </c>
      <c r="B2519" s="292" t="s">
        <v>17078</v>
      </c>
      <c r="C2519" s="316" t="s">
        <v>14334</v>
      </c>
      <c r="D2519" s="292">
        <v>56025</v>
      </c>
      <c r="E2519" s="292" t="s">
        <v>15945</v>
      </c>
      <c r="F2519" s="292" t="s">
        <v>19524</v>
      </c>
      <c r="G2519" s="292" t="s">
        <v>19531</v>
      </c>
      <c r="H2519" s="293" t="s">
        <v>14828</v>
      </c>
      <c r="I2519" s="291">
        <v>7.7</v>
      </c>
      <c r="J2519" s="292">
        <v>0.4</v>
      </c>
      <c r="K2519" s="292">
        <v>1.9</v>
      </c>
      <c r="L2519" s="292">
        <v>0</v>
      </c>
      <c r="M2519" s="293">
        <v>0</v>
      </c>
    </row>
    <row r="2520" spans="1:13" x14ac:dyDescent="0.2">
      <c r="A2520" s="315" t="s">
        <v>17072</v>
      </c>
      <c r="B2520" s="292" t="s">
        <v>17078</v>
      </c>
      <c r="C2520" s="316" t="s">
        <v>14334</v>
      </c>
      <c r="D2520" s="292">
        <v>56025</v>
      </c>
      <c r="E2520" s="292" t="s">
        <v>15945</v>
      </c>
      <c r="F2520" s="292" t="s">
        <v>19524</v>
      </c>
      <c r="G2520" s="292" t="s">
        <v>19532</v>
      </c>
      <c r="H2520" s="293" t="s">
        <v>14828</v>
      </c>
      <c r="I2520" s="291">
        <v>7.1</v>
      </c>
      <c r="J2520" s="292">
        <v>0.4</v>
      </c>
      <c r="K2520" s="292">
        <v>1.7</v>
      </c>
      <c r="L2520" s="292">
        <v>0</v>
      </c>
      <c r="M2520" s="293">
        <v>0</v>
      </c>
    </row>
    <row r="2521" spans="1:13" x14ac:dyDescent="0.2">
      <c r="A2521" s="315" t="s">
        <v>17072</v>
      </c>
      <c r="B2521" s="292" t="s">
        <v>17078</v>
      </c>
      <c r="C2521" s="316" t="s">
        <v>14334</v>
      </c>
      <c r="D2521" s="292">
        <v>56025</v>
      </c>
      <c r="E2521" s="292" t="s">
        <v>14755</v>
      </c>
      <c r="F2521" s="292" t="s">
        <v>19524</v>
      </c>
      <c r="G2521" s="292" t="s">
        <v>19533</v>
      </c>
      <c r="H2521" s="293" t="s">
        <v>14828</v>
      </c>
      <c r="I2521" s="291">
        <v>8.1999999999999993</v>
      </c>
      <c r="J2521" s="292">
        <v>0.1</v>
      </c>
      <c r="K2521" s="292">
        <v>10.9</v>
      </c>
      <c r="L2521" s="292">
        <v>0</v>
      </c>
      <c r="M2521" s="293">
        <v>0</v>
      </c>
    </row>
    <row r="2522" spans="1:13" x14ac:dyDescent="0.2">
      <c r="A2522" s="315" t="s">
        <v>17072</v>
      </c>
      <c r="B2522" s="292" t="s">
        <v>17078</v>
      </c>
      <c r="C2522" s="316" t="s">
        <v>14334</v>
      </c>
      <c r="D2522" s="292">
        <v>56025</v>
      </c>
      <c r="E2522" s="292" t="s">
        <v>14755</v>
      </c>
      <c r="F2522" s="292" t="s">
        <v>19524</v>
      </c>
      <c r="G2522" s="292" t="s">
        <v>19534</v>
      </c>
      <c r="H2522" s="293" t="s">
        <v>14828</v>
      </c>
      <c r="I2522" s="291">
        <v>51.7</v>
      </c>
      <c r="J2522" s="292">
        <v>19.600000000000001</v>
      </c>
      <c r="K2522" s="292">
        <v>12.9</v>
      </c>
      <c r="L2522" s="292">
        <v>0</v>
      </c>
      <c r="M2522" s="293">
        <v>0</v>
      </c>
    </row>
    <row r="2523" spans="1:13" x14ac:dyDescent="0.2">
      <c r="A2523" s="315" t="s">
        <v>17072</v>
      </c>
      <c r="B2523" s="292" t="s">
        <v>17078</v>
      </c>
      <c r="C2523" s="316" t="s">
        <v>14334</v>
      </c>
      <c r="D2523" s="292">
        <v>56025</v>
      </c>
      <c r="E2523" s="292" t="s">
        <v>14755</v>
      </c>
      <c r="F2523" s="292" t="s">
        <v>19524</v>
      </c>
      <c r="G2523" s="292" t="s">
        <v>19535</v>
      </c>
      <c r="H2523" s="293" t="s">
        <v>14828</v>
      </c>
      <c r="I2523" s="291">
        <v>9.4</v>
      </c>
      <c r="J2523" s="292">
        <v>2.8</v>
      </c>
      <c r="K2523" s="292">
        <v>11.7</v>
      </c>
      <c r="L2523" s="292">
        <v>0</v>
      </c>
      <c r="M2523" s="293">
        <v>0</v>
      </c>
    </row>
    <row r="2524" spans="1:13" x14ac:dyDescent="0.2">
      <c r="A2524" s="315" t="s">
        <v>17072</v>
      </c>
      <c r="B2524" s="292" t="s">
        <v>17078</v>
      </c>
      <c r="C2524" s="316" t="s">
        <v>14334</v>
      </c>
      <c r="D2524" s="292">
        <v>56025</v>
      </c>
      <c r="E2524" s="292" t="s">
        <v>14755</v>
      </c>
      <c r="F2524" s="292" t="s">
        <v>19524</v>
      </c>
      <c r="G2524" s="292" t="s">
        <v>19536</v>
      </c>
      <c r="H2524" s="293" t="s">
        <v>14828</v>
      </c>
      <c r="I2524" s="291">
        <v>38.6</v>
      </c>
      <c r="J2524" s="292">
        <v>1.5</v>
      </c>
      <c r="K2524" s="292">
        <v>2.4</v>
      </c>
      <c r="L2524" s="292">
        <v>0</v>
      </c>
      <c r="M2524" s="293">
        <v>0</v>
      </c>
    </row>
    <row r="2525" spans="1:13" x14ac:dyDescent="0.2">
      <c r="A2525" s="315" t="s">
        <v>17072</v>
      </c>
      <c r="B2525" s="292" t="s">
        <v>17078</v>
      </c>
      <c r="C2525" s="316" t="s">
        <v>14334</v>
      </c>
      <c r="D2525" s="292">
        <v>56025</v>
      </c>
      <c r="E2525" s="292" t="s">
        <v>14755</v>
      </c>
      <c r="F2525" s="292" t="s">
        <v>19524</v>
      </c>
      <c r="G2525" s="292" t="s">
        <v>19537</v>
      </c>
      <c r="H2525" s="293" t="s">
        <v>14828</v>
      </c>
      <c r="I2525" s="291">
        <v>36</v>
      </c>
      <c r="J2525" s="292">
        <v>1.4</v>
      </c>
      <c r="K2525" s="292">
        <v>2.2999999999999998</v>
      </c>
      <c r="L2525" s="292">
        <v>0</v>
      </c>
      <c r="M2525" s="293">
        <v>0</v>
      </c>
    </row>
    <row r="2526" spans="1:13" x14ac:dyDescent="0.2">
      <c r="A2526" s="315" t="s">
        <v>17072</v>
      </c>
      <c r="B2526" s="292" t="s">
        <v>17078</v>
      </c>
      <c r="C2526" s="316" t="s">
        <v>14334</v>
      </c>
      <c r="D2526" s="292">
        <v>56025</v>
      </c>
      <c r="E2526" s="292" t="s">
        <v>14323</v>
      </c>
      <c r="F2526" s="292" t="s">
        <v>19524</v>
      </c>
      <c r="G2526" s="292" t="s">
        <v>19538</v>
      </c>
      <c r="H2526" s="293" t="s">
        <v>14817</v>
      </c>
      <c r="I2526" s="291">
        <v>7.6</v>
      </c>
      <c r="J2526" s="292">
        <v>0.7</v>
      </c>
      <c r="K2526" s="292">
        <v>10</v>
      </c>
      <c r="L2526" s="292">
        <v>0</v>
      </c>
      <c r="M2526" s="293">
        <v>0</v>
      </c>
    </row>
    <row r="2527" spans="1:13" x14ac:dyDescent="0.2">
      <c r="A2527" s="315" t="s">
        <v>17072</v>
      </c>
      <c r="B2527" s="292" t="s">
        <v>17078</v>
      </c>
      <c r="C2527" s="316" t="s">
        <v>14334</v>
      </c>
      <c r="D2527" s="292">
        <v>56025</v>
      </c>
      <c r="E2527" s="292" t="s">
        <v>14323</v>
      </c>
      <c r="F2527" s="292" t="s">
        <v>19524</v>
      </c>
      <c r="G2527" s="292" t="s">
        <v>19539</v>
      </c>
      <c r="H2527" s="293" t="s">
        <v>14817</v>
      </c>
      <c r="I2527" s="291">
        <v>0.7</v>
      </c>
      <c r="J2527" s="292">
        <v>0</v>
      </c>
      <c r="K2527" s="292">
        <v>0.6</v>
      </c>
      <c r="L2527" s="292">
        <v>0</v>
      </c>
      <c r="M2527" s="293">
        <v>0</v>
      </c>
    </row>
    <row r="2528" spans="1:13" x14ac:dyDescent="0.2">
      <c r="A2528" s="315" t="s">
        <v>17072</v>
      </c>
      <c r="B2528" s="292" t="s">
        <v>17078</v>
      </c>
      <c r="C2528" s="316" t="s">
        <v>14334</v>
      </c>
      <c r="D2528" s="292">
        <v>56025</v>
      </c>
      <c r="E2528" s="292" t="s">
        <v>14323</v>
      </c>
      <c r="F2528" s="292" t="s">
        <v>19524</v>
      </c>
      <c r="G2528" s="292" t="s">
        <v>19540</v>
      </c>
      <c r="H2528" s="293" t="s">
        <v>14817</v>
      </c>
      <c r="I2528" s="291">
        <v>0.2</v>
      </c>
      <c r="J2528" s="292">
        <v>0</v>
      </c>
      <c r="K2528" s="292">
        <v>0.2</v>
      </c>
      <c r="L2528" s="292">
        <v>0</v>
      </c>
      <c r="M2528" s="293">
        <v>0</v>
      </c>
    </row>
    <row r="2529" spans="1:13" x14ac:dyDescent="0.2">
      <c r="A2529" s="315" t="s">
        <v>17072</v>
      </c>
      <c r="B2529" s="292" t="s">
        <v>17078</v>
      </c>
      <c r="C2529" s="316" t="s">
        <v>14334</v>
      </c>
      <c r="D2529" s="292">
        <v>56025</v>
      </c>
      <c r="E2529" s="292" t="s">
        <v>14323</v>
      </c>
      <c r="F2529" s="292" t="s">
        <v>19524</v>
      </c>
      <c r="G2529" s="292" t="s">
        <v>19541</v>
      </c>
      <c r="H2529" s="293" t="s">
        <v>14817</v>
      </c>
      <c r="I2529" s="291">
        <v>0.3</v>
      </c>
      <c r="J2529" s="292">
        <v>0</v>
      </c>
      <c r="K2529" s="292">
        <v>0.3</v>
      </c>
      <c r="L2529" s="292">
        <v>0</v>
      </c>
      <c r="M2529" s="293">
        <v>0</v>
      </c>
    </row>
    <row r="2530" spans="1:13" x14ac:dyDescent="0.2">
      <c r="A2530" s="315" t="s">
        <v>17072</v>
      </c>
      <c r="B2530" s="292" t="s">
        <v>17078</v>
      </c>
      <c r="C2530" s="316" t="s">
        <v>14334</v>
      </c>
      <c r="D2530" s="292">
        <v>56025</v>
      </c>
      <c r="E2530" s="292" t="s">
        <v>11857</v>
      </c>
      <c r="F2530" s="292" t="s">
        <v>19524</v>
      </c>
      <c r="G2530" s="292" t="s">
        <v>19542</v>
      </c>
      <c r="H2530" s="293" t="s">
        <v>13777</v>
      </c>
      <c r="I2530" s="291">
        <v>2</v>
      </c>
      <c r="J2530" s="292">
        <v>7.3</v>
      </c>
      <c r="K2530" s="292">
        <v>0.7</v>
      </c>
      <c r="L2530" s="292">
        <v>0</v>
      </c>
      <c r="M2530" s="293">
        <v>0</v>
      </c>
    </row>
    <row r="2531" spans="1:13" x14ac:dyDescent="0.2">
      <c r="A2531" s="315" t="s">
        <v>17072</v>
      </c>
      <c r="B2531" s="292" t="s">
        <v>17078</v>
      </c>
      <c r="C2531" s="316" t="s">
        <v>14334</v>
      </c>
      <c r="D2531" s="292">
        <v>56025</v>
      </c>
      <c r="E2531" s="292" t="s">
        <v>11857</v>
      </c>
      <c r="F2531" s="292" t="s">
        <v>19524</v>
      </c>
      <c r="G2531" s="292" t="s">
        <v>19543</v>
      </c>
      <c r="H2531" s="293" t="s">
        <v>13777</v>
      </c>
      <c r="I2531" s="291">
        <v>4.8</v>
      </c>
      <c r="J2531" s="292">
        <v>19.8</v>
      </c>
      <c r="K2531" s="292">
        <v>1.4</v>
      </c>
      <c r="L2531" s="292">
        <v>0</v>
      </c>
      <c r="M2531" s="293">
        <v>0</v>
      </c>
    </row>
    <row r="2532" spans="1:13" x14ac:dyDescent="0.2">
      <c r="A2532" s="315" t="s">
        <v>17072</v>
      </c>
      <c r="B2532" s="292" t="s">
        <v>17078</v>
      </c>
      <c r="C2532" s="316" t="s">
        <v>14330</v>
      </c>
      <c r="D2532" s="292">
        <v>56005</v>
      </c>
      <c r="E2532" s="292" t="s">
        <v>14834</v>
      </c>
      <c r="F2532" s="292" t="s">
        <v>19544</v>
      </c>
      <c r="G2532" s="292" t="s">
        <v>19545</v>
      </c>
      <c r="H2532" s="293" t="s">
        <v>7818</v>
      </c>
      <c r="I2532" s="291">
        <v>0</v>
      </c>
      <c r="J2532" s="292">
        <v>3.55</v>
      </c>
      <c r="K2532" s="292">
        <v>0</v>
      </c>
      <c r="L2532" s="292">
        <v>0</v>
      </c>
      <c r="M2532" s="293">
        <v>0</v>
      </c>
    </row>
    <row r="2533" spans="1:13" x14ac:dyDescent="0.2">
      <c r="A2533" s="315" t="s">
        <v>17072</v>
      </c>
      <c r="B2533" s="292" t="s">
        <v>17078</v>
      </c>
      <c r="C2533" s="316" t="s">
        <v>14330</v>
      </c>
      <c r="D2533" s="292">
        <v>56005</v>
      </c>
      <c r="E2533" s="292" t="s">
        <v>14834</v>
      </c>
      <c r="F2533" s="292" t="s">
        <v>19544</v>
      </c>
      <c r="G2533" s="292" t="s">
        <v>19546</v>
      </c>
      <c r="H2533" s="293" t="s">
        <v>7818</v>
      </c>
      <c r="I2533" s="291">
        <v>0</v>
      </c>
      <c r="J2533" s="292">
        <v>0.19</v>
      </c>
      <c r="K2533" s="292">
        <v>0</v>
      </c>
      <c r="L2533" s="292">
        <v>0</v>
      </c>
      <c r="M2533" s="293">
        <v>0</v>
      </c>
    </row>
    <row r="2534" spans="1:13" x14ac:dyDescent="0.2">
      <c r="A2534" s="315" t="s">
        <v>17072</v>
      </c>
      <c r="B2534" s="292" t="s">
        <v>17078</v>
      </c>
      <c r="C2534" s="316" t="s">
        <v>14330</v>
      </c>
      <c r="D2534" s="292">
        <v>56005</v>
      </c>
      <c r="E2534" s="292" t="s">
        <v>15945</v>
      </c>
      <c r="F2534" s="292" t="s">
        <v>19544</v>
      </c>
      <c r="G2534" s="292" t="s">
        <v>19547</v>
      </c>
      <c r="H2534" s="293" t="s">
        <v>14828</v>
      </c>
      <c r="I2534" s="291">
        <v>0.48</v>
      </c>
      <c r="J2534" s="292">
        <v>0.01</v>
      </c>
      <c r="K2534" s="292">
        <v>0.14000000000000001</v>
      </c>
      <c r="L2534" s="292">
        <v>0</v>
      </c>
      <c r="M2534" s="293">
        <v>0</v>
      </c>
    </row>
    <row r="2535" spans="1:13" x14ac:dyDescent="0.2">
      <c r="A2535" s="315" t="s">
        <v>17072</v>
      </c>
      <c r="B2535" s="292" t="s">
        <v>17078</v>
      </c>
      <c r="C2535" s="316" t="s">
        <v>14330</v>
      </c>
      <c r="D2535" s="292">
        <v>56005</v>
      </c>
      <c r="E2535" s="292" t="s">
        <v>14110</v>
      </c>
      <c r="F2535" s="292" t="s">
        <v>19544</v>
      </c>
      <c r="G2535" s="292" t="s">
        <v>19548</v>
      </c>
      <c r="H2535" s="293" t="s">
        <v>7818</v>
      </c>
      <c r="I2535" s="291">
        <v>0</v>
      </c>
      <c r="J2535" s="292">
        <v>3.32</v>
      </c>
      <c r="K2535" s="292">
        <v>0</v>
      </c>
      <c r="L2535" s="292">
        <v>0</v>
      </c>
      <c r="M2535" s="293">
        <v>0</v>
      </c>
    </row>
    <row r="2536" spans="1:13" x14ac:dyDescent="0.2">
      <c r="A2536" s="315" t="s">
        <v>17072</v>
      </c>
      <c r="B2536" s="292" t="s">
        <v>17078</v>
      </c>
      <c r="C2536" s="316" t="s">
        <v>14330</v>
      </c>
      <c r="D2536" s="292">
        <v>56005</v>
      </c>
      <c r="E2536" s="292" t="s">
        <v>15945</v>
      </c>
      <c r="F2536" s="292" t="s">
        <v>19544</v>
      </c>
      <c r="G2536" s="292" t="s">
        <v>19549</v>
      </c>
      <c r="H2536" s="293" t="s">
        <v>14828</v>
      </c>
      <c r="I2536" s="291">
        <v>52.08</v>
      </c>
      <c r="J2536" s="292">
        <v>4.33</v>
      </c>
      <c r="K2536" s="292">
        <v>52.08</v>
      </c>
      <c r="L2536" s="292">
        <v>0</v>
      </c>
      <c r="M2536" s="293">
        <v>0</v>
      </c>
    </row>
    <row r="2537" spans="1:13" x14ac:dyDescent="0.2">
      <c r="A2537" s="315" t="s">
        <v>17072</v>
      </c>
      <c r="B2537" s="292" t="s">
        <v>17078</v>
      </c>
      <c r="C2537" s="316" t="s">
        <v>14330</v>
      </c>
      <c r="D2537" s="292">
        <v>56005</v>
      </c>
      <c r="E2537" s="292" t="s">
        <v>14755</v>
      </c>
      <c r="F2537" s="292" t="s">
        <v>19550</v>
      </c>
      <c r="G2537" s="292" t="s">
        <v>19551</v>
      </c>
      <c r="H2537" s="293" t="s">
        <v>14828</v>
      </c>
      <c r="I2537" s="291">
        <v>49.87</v>
      </c>
      <c r="J2537" s="292">
        <v>5.73</v>
      </c>
      <c r="K2537" s="292">
        <v>96.77</v>
      </c>
      <c r="L2537" s="292">
        <v>0</v>
      </c>
      <c r="M2537" s="293">
        <v>0</v>
      </c>
    </row>
    <row r="2538" spans="1:13" x14ac:dyDescent="0.2">
      <c r="A2538" s="315" t="s">
        <v>17072</v>
      </c>
      <c r="B2538" s="292" t="s">
        <v>17078</v>
      </c>
      <c r="C2538" s="316" t="s">
        <v>14330</v>
      </c>
      <c r="D2538" s="292">
        <v>56005</v>
      </c>
      <c r="E2538" s="292" t="s">
        <v>11867</v>
      </c>
      <c r="F2538" s="292" t="s">
        <v>19550</v>
      </c>
      <c r="G2538" s="292" t="s">
        <v>18323</v>
      </c>
      <c r="H2538" s="293" t="s">
        <v>15180</v>
      </c>
      <c r="I2538" s="291">
        <v>0</v>
      </c>
      <c r="J2538" s="292">
        <v>33.35</v>
      </c>
      <c r="K2538" s="292">
        <v>0</v>
      </c>
      <c r="L2538" s="292">
        <v>0</v>
      </c>
      <c r="M2538" s="293">
        <v>0</v>
      </c>
    </row>
    <row r="2539" spans="1:13" x14ac:dyDescent="0.2">
      <c r="A2539" s="315" t="s">
        <v>17072</v>
      </c>
      <c r="B2539" s="292" t="s">
        <v>17078</v>
      </c>
      <c r="C2539" s="316" t="s">
        <v>14330</v>
      </c>
      <c r="D2539" s="292">
        <v>56005</v>
      </c>
      <c r="E2539" s="292" t="s">
        <v>14834</v>
      </c>
      <c r="F2539" s="292" t="s">
        <v>19550</v>
      </c>
      <c r="G2539" s="292" t="s">
        <v>18322</v>
      </c>
      <c r="H2539" s="293" t="s">
        <v>7818</v>
      </c>
      <c r="I2539" s="291">
        <v>0</v>
      </c>
      <c r="J2539" s="292">
        <v>0.32</v>
      </c>
      <c r="K2539" s="292">
        <v>0</v>
      </c>
      <c r="L2539" s="292">
        <v>0</v>
      </c>
      <c r="M2539" s="293">
        <v>0</v>
      </c>
    </row>
    <row r="2540" spans="1:13" x14ac:dyDescent="0.2">
      <c r="A2540" s="315" t="s">
        <v>17072</v>
      </c>
      <c r="B2540" s="292" t="s">
        <v>17078</v>
      </c>
      <c r="C2540" s="316" t="s">
        <v>14330</v>
      </c>
      <c r="D2540" s="292">
        <v>56005</v>
      </c>
      <c r="E2540" s="292" t="s">
        <v>11867</v>
      </c>
      <c r="F2540" s="292" t="s">
        <v>19550</v>
      </c>
      <c r="G2540" s="292" t="s">
        <v>18324</v>
      </c>
      <c r="H2540" s="293" t="s">
        <v>15180</v>
      </c>
      <c r="I2540" s="291">
        <v>0</v>
      </c>
      <c r="J2540" s="292">
        <v>6.84</v>
      </c>
      <c r="K2540" s="292">
        <v>0</v>
      </c>
      <c r="L2540" s="292">
        <v>0</v>
      </c>
      <c r="M2540" s="293">
        <v>0</v>
      </c>
    </row>
    <row r="2541" spans="1:13" x14ac:dyDescent="0.2">
      <c r="A2541" s="315" t="s">
        <v>17072</v>
      </c>
      <c r="B2541" s="292" t="s">
        <v>17078</v>
      </c>
      <c r="C2541" s="316" t="s">
        <v>14330</v>
      </c>
      <c r="D2541" s="292">
        <v>56005</v>
      </c>
      <c r="E2541" s="292" t="s">
        <v>15945</v>
      </c>
      <c r="F2541" s="292" t="s">
        <v>19552</v>
      </c>
      <c r="G2541" s="292" t="s">
        <v>19553</v>
      </c>
      <c r="H2541" s="293" t="s">
        <v>14828</v>
      </c>
      <c r="I2541" s="291">
        <v>46.85</v>
      </c>
      <c r="J2541" s="292">
        <v>4.5199999999999996</v>
      </c>
      <c r="K2541" s="292">
        <v>84.56</v>
      </c>
      <c r="L2541" s="292">
        <v>0</v>
      </c>
      <c r="M2541" s="293">
        <v>0</v>
      </c>
    </row>
    <row r="2542" spans="1:13" x14ac:dyDescent="0.2">
      <c r="A2542" s="315" t="s">
        <v>17072</v>
      </c>
      <c r="B2542" s="292" t="s">
        <v>17078</v>
      </c>
      <c r="C2542" s="316" t="s">
        <v>14330</v>
      </c>
      <c r="D2542" s="292">
        <v>56005</v>
      </c>
      <c r="E2542" s="292" t="s">
        <v>15945</v>
      </c>
      <c r="F2542" s="292" t="s">
        <v>19552</v>
      </c>
      <c r="G2542" s="292" t="s">
        <v>19554</v>
      </c>
      <c r="H2542" s="293" t="s">
        <v>14828</v>
      </c>
      <c r="I2542" s="291">
        <v>9.0399999999999991</v>
      </c>
      <c r="J2542" s="292">
        <v>5.45</v>
      </c>
      <c r="K2542" s="292">
        <v>20.05</v>
      </c>
      <c r="L2542" s="292">
        <v>0</v>
      </c>
      <c r="M2542" s="293">
        <v>0</v>
      </c>
    </row>
    <row r="2543" spans="1:13" x14ac:dyDescent="0.2">
      <c r="A2543" s="315" t="s">
        <v>17072</v>
      </c>
      <c r="B2543" s="292" t="s">
        <v>17078</v>
      </c>
      <c r="C2543" s="316" t="s">
        <v>14330</v>
      </c>
      <c r="D2543" s="292">
        <v>56005</v>
      </c>
      <c r="E2543" s="292" t="s">
        <v>15945</v>
      </c>
      <c r="F2543" s="292" t="s">
        <v>19552</v>
      </c>
      <c r="G2543" s="292" t="s">
        <v>19555</v>
      </c>
      <c r="H2543" s="293" t="s">
        <v>14828</v>
      </c>
      <c r="I2543" s="291">
        <v>10.71</v>
      </c>
      <c r="J2543" s="292">
        <v>6.46</v>
      </c>
      <c r="K2543" s="292">
        <v>23.77</v>
      </c>
      <c r="L2543" s="292">
        <v>0</v>
      </c>
      <c r="M2543" s="293">
        <v>0</v>
      </c>
    </row>
    <row r="2544" spans="1:13" x14ac:dyDescent="0.2">
      <c r="A2544" s="315" t="s">
        <v>17072</v>
      </c>
      <c r="B2544" s="292" t="s">
        <v>17078</v>
      </c>
      <c r="C2544" s="316" t="s">
        <v>14330</v>
      </c>
      <c r="D2544" s="292">
        <v>56005</v>
      </c>
      <c r="E2544" s="292" t="s">
        <v>15945</v>
      </c>
      <c r="F2544" s="292" t="s">
        <v>19552</v>
      </c>
      <c r="G2544" s="292" t="s">
        <v>19556</v>
      </c>
      <c r="H2544" s="293" t="s">
        <v>14828</v>
      </c>
      <c r="I2544" s="291">
        <v>10.029999999999999</v>
      </c>
      <c r="J2544" s="292">
        <v>6.05</v>
      </c>
      <c r="K2544" s="292">
        <v>22.25</v>
      </c>
      <c r="L2544" s="292">
        <v>0</v>
      </c>
      <c r="M2544" s="293">
        <v>0</v>
      </c>
    </row>
    <row r="2545" spans="1:13" x14ac:dyDescent="0.2">
      <c r="A2545" s="315" t="s">
        <v>17072</v>
      </c>
      <c r="B2545" s="292" t="s">
        <v>17078</v>
      </c>
      <c r="C2545" s="316" t="s">
        <v>14330</v>
      </c>
      <c r="D2545" s="292">
        <v>56005</v>
      </c>
      <c r="E2545" s="292" t="s">
        <v>15947</v>
      </c>
      <c r="F2545" s="292" t="s">
        <v>19552</v>
      </c>
      <c r="G2545" s="292" t="s">
        <v>19557</v>
      </c>
      <c r="H2545" s="293" t="s">
        <v>14828</v>
      </c>
      <c r="I2545" s="291">
        <v>0.17</v>
      </c>
      <c r="J2545" s="292">
        <v>0.01</v>
      </c>
      <c r="K2545" s="292">
        <v>0.14000000000000001</v>
      </c>
      <c r="L2545" s="292">
        <v>0</v>
      </c>
      <c r="M2545" s="293">
        <v>0</v>
      </c>
    </row>
    <row r="2546" spans="1:13" x14ac:dyDescent="0.2">
      <c r="A2546" s="315" t="s">
        <v>17072</v>
      </c>
      <c r="B2546" s="292" t="s">
        <v>17078</v>
      </c>
      <c r="C2546" s="316" t="s">
        <v>14330</v>
      </c>
      <c r="D2546" s="292">
        <v>56005</v>
      </c>
      <c r="E2546" s="292" t="s">
        <v>11875</v>
      </c>
      <c r="F2546" s="292" t="s">
        <v>19558</v>
      </c>
      <c r="G2546" s="292" t="s">
        <v>19559</v>
      </c>
      <c r="H2546" s="293" t="s">
        <v>15164</v>
      </c>
      <c r="I2546" s="291">
        <v>0.55000000000000004</v>
      </c>
      <c r="J2546" s="292">
        <v>0.03</v>
      </c>
      <c r="K2546" s="292">
        <v>0.46</v>
      </c>
      <c r="L2546" s="292">
        <v>0</v>
      </c>
      <c r="M2546" s="293">
        <v>0</v>
      </c>
    </row>
    <row r="2547" spans="1:13" x14ac:dyDescent="0.2">
      <c r="A2547" s="315" t="s">
        <v>17072</v>
      </c>
      <c r="B2547" s="292" t="s">
        <v>17078</v>
      </c>
      <c r="C2547" s="316" t="s">
        <v>14330</v>
      </c>
      <c r="D2547" s="292">
        <v>56005</v>
      </c>
      <c r="E2547" s="292" t="s">
        <v>11875</v>
      </c>
      <c r="F2547" s="292" t="s">
        <v>19558</v>
      </c>
      <c r="G2547" s="292" t="s">
        <v>19560</v>
      </c>
      <c r="H2547" s="293" t="s">
        <v>15164</v>
      </c>
      <c r="I2547" s="291">
        <v>0.55000000000000004</v>
      </c>
      <c r="J2547" s="292">
        <v>0.03</v>
      </c>
      <c r="K2547" s="292">
        <v>0.46</v>
      </c>
      <c r="L2547" s="292">
        <v>0</v>
      </c>
      <c r="M2547" s="293">
        <v>0</v>
      </c>
    </row>
    <row r="2548" spans="1:13" x14ac:dyDescent="0.2">
      <c r="A2548" s="315" t="s">
        <v>17072</v>
      </c>
      <c r="B2548" s="292" t="s">
        <v>17078</v>
      </c>
      <c r="C2548" s="316" t="s">
        <v>14330</v>
      </c>
      <c r="D2548" s="292">
        <v>56005</v>
      </c>
      <c r="E2548" s="292" t="s">
        <v>11875</v>
      </c>
      <c r="F2548" s="292" t="s">
        <v>19558</v>
      </c>
      <c r="G2548" s="292" t="s">
        <v>19561</v>
      </c>
      <c r="H2548" s="293" t="s">
        <v>15164</v>
      </c>
      <c r="I2548" s="291">
        <v>0.55000000000000004</v>
      </c>
      <c r="J2548" s="292">
        <v>0.03</v>
      </c>
      <c r="K2548" s="292">
        <v>0.46</v>
      </c>
      <c r="L2548" s="292">
        <v>0</v>
      </c>
      <c r="M2548" s="293">
        <v>0</v>
      </c>
    </row>
    <row r="2549" spans="1:13" x14ac:dyDescent="0.2">
      <c r="A2549" s="315" t="s">
        <v>17072</v>
      </c>
      <c r="B2549" s="292" t="s">
        <v>17078</v>
      </c>
      <c r="C2549" s="316" t="s">
        <v>14330</v>
      </c>
      <c r="D2549" s="292">
        <v>56005</v>
      </c>
      <c r="E2549" s="292" t="s">
        <v>15901</v>
      </c>
      <c r="F2549" s="292" t="s">
        <v>19558</v>
      </c>
      <c r="G2549" s="292" t="s">
        <v>19562</v>
      </c>
      <c r="H2549" s="293" t="s">
        <v>15180</v>
      </c>
      <c r="I2549" s="291">
        <v>0</v>
      </c>
      <c r="J2549" s="292">
        <v>0.46</v>
      </c>
      <c r="K2549" s="292">
        <v>0</v>
      </c>
      <c r="L2549" s="292">
        <v>0</v>
      </c>
      <c r="M2549" s="293">
        <v>0</v>
      </c>
    </row>
    <row r="2550" spans="1:13" x14ac:dyDescent="0.2">
      <c r="A2550" s="315" t="s">
        <v>17072</v>
      </c>
      <c r="B2550" s="292" t="s">
        <v>17078</v>
      </c>
      <c r="C2550" s="316" t="s">
        <v>14330</v>
      </c>
      <c r="D2550" s="292">
        <v>56005</v>
      </c>
      <c r="E2550" s="292" t="s">
        <v>15911</v>
      </c>
      <c r="F2550" s="292" t="s">
        <v>19558</v>
      </c>
      <c r="G2550" s="292" t="s">
        <v>19529</v>
      </c>
      <c r="H2550" s="293" t="s">
        <v>16820</v>
      </c>
      <c r="I2550" s="291">
        <v>0</v>
      </c>
      <c r="J2550" s="292">
        <v>0.3</v>
      </c>
      <c r="K2550" s="292">
        <v>0</v>
      </c>
      <c r="L2550" s="292">
        <v>0</v>
      </c>
      <c r="M2550" s="293">
        <v>0</v>
      </c>
    </row>
    <row r="2551" spans="1:13" x14ac:dyDescent="0.2">
      <c r="A2551" s="315" t="s">
        <v>17072</v>
      </c>
      <c r="B2551" s="292" t="s">
        <v>17078</v>
      </c>
      <c r="C2551" s="316" t="s">
        <v>14330</v>
      </c>
      <c r="D2551" s="292">
        <v>56005</v>
      </c>
      <c r="E2551" s="292" t="s">
        <v>14757</v>
      </c>
      <c r="F2551" s="292" t="s">
        <v>19558</v>
      </c>
      <c r="G2551" s="292" t="s">
        <v>19563</v>
      </c>
      <c r="H2551" s="293" t="s">
        <v>14828</v>
      </c>
      <c r="I2551" s="291">
        <v>9.2200000000000006</v>
      </c>
      <c r="J2551" s="292">
        <v>1.89</v>
      </c>
      <c r="K2551" s="292">
        <v>2.36</v>
      </c>
      <c r="L2551" s="292">
        <v>0</v>
      </c>
      <c r="M2551" s="293">
        <v>0</v>
      </c>
    </row>
    <row r="2552" spans="1:13" x14ac:dyDescent="0.2">
      <c r="A2552" s="315" t="s">
        <v>17072</v>
      </c>
      <c r="B2552" s="292" t="s">
        <v>17078</v>
      </c>
      <c r="C2552" s="316" t="s">
        <v>14330</v>
      </c>
      <c r="D2552" s="292">
        <v>56005</v>
      </c>
      <c r="E2552" s="292" t="s">
        <v>14757</v>
      </c>
      <c r="F2552" s="292" t="s">
        <v>19558</v>
      </c>
      <c r="G2552" s="292" t="s">
        <v>19564</v>
      </c>
      <c r="H2552" s="293" t="s">
        <v>14828</v>
      </c>
      <c r="I2552" s="291">
        <v>12.44</v>
      </c>
      <c r="J2552" s="292">
        <v>2.54</v>
      </c>
      <c r="K2552" s="292">
        <v>3.18</v>
      </c>
      <c r="L2552" s="292">
        <v>0</v>
      </c>
      <c r="M2552" s="293">
        <v>0</v>
      </c>
    </row>
    <row r="2553" spans="1:13" x14ac:dyDescent="0.2">
      <c r="A2553" s="315" t="s">
        <v>17072</v>
      </c>
      <c r="B2553" s="292" t="s">
        <v>17078</v>
      </c>
      <c r="C2553" s="316" t="s">
        <v>14330</v>
      </c>
      <c r="D2553" s="292">
        <v>56005</v>
      </c>
      <c r="E2553" s="292" t="s">
        <v>14757</v>
      </c>
      <c r="F2553" s="292" t="s">
        <v>19558</v>
      </c>
      <c r="G2553" s="292" t="s">
        <v>19565</v>
      </c>
      <c r="H2553" s="293" t="s">
        <v>14828</v>
      </c>
      <c r="I2553" s="291">
        <v>9.5299999999999994</v>
      </c>
      <c r="J2553" s="292">
        <v>1.95</v>
      </c>
      <c r="K2553" s="292">
        <v>2.44</v>
      </c>
      <c r="L2553" s="292">
        <v>0</v>
      </c>
      <c r="M2553" s="293">
        <v>0</v>
      </c>
    </row>
    <row r="2554" spans="1:13" x14ac:dyDescent="0.2">
      <c r="A2554" s="315" t="s">
        <v>17072</v>
      </c>
      <c r="B2554" s="292" t="s">
        <v>17078</v>
      </c>
      <c r="C2554" s="316" t="s">
        <v>14330</v>
      </c>
      <c r="D2554" s="292">
        <v>56005</v>
      </c>
      <c r="E2554" s="292" t="s">
        <v>14757</v>
      </c>
      <c r="F2554" s="292" t="s">
        <v>19558</v>
      </c>
      <c r="G2554" s="292" t="s">
        <v>19566</v>
      </c>
      <c r="H2554" s="293" t="s">
        <v>14828</v>
      </c>
      <c r="I2554" s="291">
        <v>11.84</v>
      </c>
      <c r="J2554" s="292">
        <v>2.42</v>
      </c>
      <c r="K2554" s="292">
        <v>3.03</v>
      </c>
      <c r="L2554" s="292">
        <v>0</v>
      </c>
      <c r="M2554" s="293">
        <v>0</v>
      </c>
    </row>
    <row r="2555" spans="1:13" x14ac:dyDescent="0.2">
      <c r="A2555" s="315" t="s">
        <v>17072</v>
      </c>
      <c r="B2555" s="292" t="s">
        <v>17078</v>
      </c>
      <c r="C2555" s="316" t="s">
        <v>14330</v>
      </c>
      <c r="D2555" s="292">
        <v>56005</v>
      </c>
      <c r="E2555" s="292" t="s">
        <v>14757</v>
      </c>
      <c r="F2555" s="292" t="s">
        <v>19558</v>
      </c>
      <c r="G2555" s="292" t="s">
        <v>19567</v>
      </c>
      <c r="H2555" s="293" t="s">
        <v>14828</v>
      </c>
      <c r="I2555" s="291">
        <v>6.94</v>
      </c>
      <c r="J2555" s="292">
        <v>1.42</v>
      </c>
      <c r="K2555" s="292">
        <v>1.78</v>
      </c>
      <c r="L2555" s="292">
        <v>0</v>
      </c>
      <c r="M2555" s="293">
        <v>0</v>
      </c>
    </row>
    <row r="2556" spans="1:13" x14ac:dyDescent="0.2">
      <c r="A2556" s="315" t="s">
        <v>17072</v>
      </c>
      <c r="B2556" s="292" t="s">
        <v>17078</v>
      </c>
      <c r="C2556" s="316" t="s">
        <v>14330</v>
      </c>
      <c r="D2556" s="292">
        <v>56005</v>
      </c>
      <c r="E2556" s="292" t="s">
        <v>14757</v>
      </c>
      <c r="F2556" s="292" t="s">
        <v>19558</v>
      </c>
      <c r="G2556" s="292" t="s">
        <v>19568</v>
      </c>
      <c r="H2556" s="293" t="s">
        <v>14828</v>
      </c>
      <c r="I2556" s="291">
        <v>13.2</v>
      </c>
      <c r="J2556" s="292">
        <v>2.7</v>
      </c>
      <c r="K2556" s="292">
        <v>3.38</v>
      </c>
      <c r="L2556" s="292">
        <v>0</v>
      </c>
      <c r="M2556" s="293">
        <v>0</v>
      </c>
    </row>
    <row r="2557" spans="1:13" x14ac:dyDescent="0.2">
      <c r="A2557" s="315" t="s">
        <v>17072</v>
      </c>
      <c r="B2557" s="292" t="s">
        <v>17078</v>
      </c>
      <c r="C2557" s="316" t="s">
        <v>14330</v>
      </c>
      <c r="D2557" s="292">
        <v>56005</v>
      </c>
      <c r="E2557" s="292" t="s">
        <v>14757</v>
      </c>
      <c r="F2557" s="292" t="s">
        <v>19569</v>
      </c>
      <c r="G2557" s="292" t="s">
        <v>19570</v>
      </c>
      <c r="H2557" s="293" t="s">
        <v>14828</v>
      </c>
      <c r="I2557" s="291">
        <v>2.37</v>
      </c>
      <c r="J2557" s="292">
        <v>0.5</v>
      </c>
      <c r="K2557" s="292">
        <v>0.63</v>
      </c>
      <c r="L2557" s="292">
        <v>3.0000000000000001E-3</v>
      </c>
      <c r="M2557" s="293">
        <v>0.05</v>
      </c>
    </row>
    <row r="2558" spans="1:13" x14ac:dyDescent="0.2">
      <c r="A2558" s="315" t="s">
        <v>17072</v>
      </c>
      <c r="B2558" s="292" t="s">
        <v>17078</v>
      </c>
      <c r="C2558" s="316" t="s">
        <v>14330</v>
      </c>
      <c r="D2558" s="292">
        <v>56005</v>
      </c>
      <c r="E2558" s="292" t="s">
        <v>14757</v>
      </c>
      <c r="F2558" s="292" t="s">
        <v>19569</v>
      </c>
      <c r="G2558" s="292" t="s">
        <v>19571</v>
      </c>
      <c r="H2558" s="293" t="s">
        <v>14828</v>
      </c>
      <c r="I2558" s="291">
        <v>2.37</v>
      </c>
      <c r="J2558" s="292">
        <v>0.5</v>
      </c>
      <c r="K2558" s="292">
        <v>0.63</v>
      </c>
      <c r="L2558" s="292">
        <v>3.0000000000000001E-3</v>
      </c>
      <c r="M2558" s="293">
        <v>0</v>
      </c>
    </row>
    <row r="2559" spans="1:13" x14ac:dyDescent="0.2">
      <c r="A2559" s="315" t="s">
        <v>17072</v>
      </c>
      <c r="B2559" s="292" t="s">
        <v>17078</v>
      </c>
      <c r="C2559" s="316" t="s">
        <v>14330</v>
      </c>
      <c r="D2559" s="292">
        <v>56005</v>
      </c>
      <c r="E2559" s="292" t="s">
        <v>14755</v>
      </c>
      <c r="F2559" s="292" t="s">
        <v>19572</v>
      </c>
      <c r="G2559" s="292" t="s">
        <v>19573</v>
      </c>
      <c r="H2559" s="293" t="s">
        <v>14828</v>
      </c>
      <c r="I2559" s="291">
        <v>15.32</v>
      </c>
      <c r="J2559" s="292">
        <v>15.32</v>
      </c>
      <c r="K2559" s="292">
        <v>30.63</v>
      </c>
      <c r="L2559" s="292">
        <v>0</v>
      </c>
      <c r="M2559" s="293">
        <v>0</v>
      </c>
    </row>
    <row r="2560" spans="1:13" x14ac:dyDescent="0.2">
      <c r="A2560" s="315" t="s">
        <v>17072</v>
      </c>
      <c r="B2560" s="292" t="s">
        <v>17078</v>
      </c>
      <c r="C2560" s="316" t="s">
        <v>14330</v>
      </c>
      <c r="D2560" s="292">
        <v>56005</v>
      </c>
      <c r="E2560" s="292" t="s">
        <v>14755</v>
      </c>
      <c r="F2560" s="292" t="s">
        <v>19572</v>
      </c>
      <c r="G2560" s="292" t="s">
        <v>19574</v>
      </c>
      <c r="H2560" s="293" t="s">
        <v>14828</v>
      </c>
      <c r="I2560" s="291">
        <v>15.29</v>
      </c>
      <c r="J2560" s="292">
        <v>15.29</v>
      </c>
      <c r="K2560" s="292">
        <v>30.58</v>
      </c>
      <c r="L2560" s="292">
        <v>0</v>
      </c>
      <c r="M2560" s="293">
        <v>0</v>
      </c>
    </row>
    <row r="2561" spans="1:13" x14ac:dyDescent="0.2">
      <c r="A2561" s="315" t="s">
        <v>17072</v>
      </c>
      <c r="B2561" s="292" t="s">
        <v>17078</v>
      </c>
      <c r="C2561" s="316" t="s">
        <v>14330</v>
      </c>
      <c r="D2561" s="292">
        <v>56005</v>
      </c>
      <c r="E2561" s="292" t="s">
        <v>14755</v>
      </c>
      <c r="F2561" s="292" t="s">
        <v>19572</v>
      </c>
      <c r="G2561" s="292" t="s">
        <v>19575</v>
      </c>
      <c r="H2561" s="293" t="s">
        <v>14828</v>
      </c>
      <c r="I2561" s="291">
        <v>11.18</v>
      </c>
      <c r="J2561" s="292">
        <v>11.18</v>
      </c>
      <c r="K2561" s="292">
        <v>22.36</v>
      </c>
      <c r="L2561" s="292">
        <v>0</v>
      </c>
      <c r="M2561" s="293">
        <v>0</v>
      </c>
    </row>
    <row r="2562" spans="1:13" x14ac:dyDescent="0.2">
      <c r="A2562" s="315" t="s">
        <v>17072</v>
      </c>
      <c r="B2562" s="292" t="s">
        <v>17078</v>
      </c>
      <c r="C2562" s="316" t="s">
        <v>14330</v>
      </c>
      <c r="D2562" s="292">
        <v>56005</v>
      </c>
      <c r="E2562" s="292" t="s">
        <v>14755</v>
      </c>
      <c r="F2562" s="292" t="s">
        <v>19572</v>
      </c>
      <c r="G2562" s="292" t="s">
        <v>19576</v>
      </c>
      <c r="H2562" s="293" t="s">
        <v>14828</v>
      </c>
      <c r="I2562" s="291">
        <v>7.3</v>
      </c>
      <c r="J2562" s="292">
        <v>7.11</v>
      </c>
      <c r="K2562" s="292">
        <v>14.22</v>
      </c>
      <c r="L2562" s="292">
        <v>0</v>
      </c>
      <c r="M2562" s="293">
        <v>0</v>
      </c>
    </row>
    <row r="2563" spans="1:13" x14ac:dyDescent="0.2">
      <c r="A2563" s="315" t="s">
        <v>17072</v>
      </c>
      <c r="B2563" s="292" t="s">
        <v>17078</v>
      </c>
      <c r="C2563" s="316" t="s">
        <v>14330</v>
      </c>
      <c r="D2563" s="292">
        <v>56005</v>
      </c>
      <c r="E2563" s="292" t="s">
        <v>14755</v>
      </c>
      <c r="F2563" s="292" t="s">
        <v>19572</v>
      </c>
      <c r="G2563" s="292" t="s">
        <v>19577</v>
      </c>
      <c r="H2563" s="293" t="s">
        <v>14828</v>
      </c>
      <c r="I2563" s="291">
        <v>6.26</v>
      </c>
      <c r="J2563" s="292">
        <v>6.09</v>
      </c>
      <c r="K2563" s="292">
        <v>12.19</v>
      </c>
      <c r="L2563" s="292">
        <v>0</v>
      </c>
      <c r="M2563" s="293">
        <v>0</v>
      </c>
    </row>
    <row r="2564" spans="1:13" x14ac:dyDescent="0.2">
      <c r="A2564" s="315" t="s">
        <v>17072</v>
      </c>
      <c r="B2564" s="292" t="s">
        <v>17078</v>
      </c>
      <c r="C2564" s="316" t="s">
        <v>14330</v>
      </c>
      <c r="D2564" s="292">
        <v>56005</v>
      </c>
      <c r="E2564" s="292" t="s">
        <v>14755</v>
      </c>
      <c r="F2564" s="292" t="s">
        <v>19572</v>
      </c>
      <c r="G2564" s="292" t="s">
        <v>19578</v>
      </c>
      <c r="H2564" s="293" t="s">
        <v>14828</v>
      </c>
      <c r="I2564" s="291">
        <v>2.83</v>
      </c>
      <c r="J2564" s="292">
        <v>2.75</v>
      </c>
      <c r="K2564" s="292">
        <v>5.51</v>
      </c>
      <c r="L2564" s="292">
        <v>0</v>
      </c>
      <c r="M2564" s="293">
        <v>0</v>
      </c>
    </row>
    <row r="2565" spans="1:13" x14ac:dyDescent="0.2">
      <c r="A2565" s="315" t="s">
        <v>17072</v>
      </c>
      <c r="B2565" s="292" t="s">
        <v>17078</v>
      </c>
      <c r="C2565" s="316" t="s">
        <v>14330</v>
      </c>
      <c r="D2565" s="292">
        <v>56005</v>
      </c>
      <c r="E2565" s="292" t="s">
        <v>14323</v>
      </c>
      <c r="F2565" s="292" t="s">
        <v>19572</v>
      </c>
      <c r="G2565" s="292" t="s">
        <v>19579</v>
      </c>
      <c r="H2565" s="293" t="s">
        <v>14817</v>
      </c>
      <c r="I2565" s="291">
        <v>0.39</v>
      </c>
      <c r="J2565" s="292">
        <v>0.02</v>
      </c>
      <c r="K2565" s="292">
        <v>0.33</v>
      </c>
      <c r="L2565" s="292">
        <v>0</v>
      </c>
      <c r="M2565" s="293">
        <v>0</v>
      </c>
    </row>
    <row r="2566" spans="1:13" x14ac:dyDescent="0.2">
      <c r="A2566" s="315" t="s">
        <v>17072</v>
      </c>
      <c r="B2566" s="292" t="s">
        <v>17078</v>
      </c>
      <c r="C2566" s="316" t="s">
        <v>14330</v>
      </c>
      <c r="D2566" s="292">
        <v>56005</v>
      </c>
      <c r="E2566" s="292" t="s">
        <v>14755</v>
      </c>
      <c r="F2566" s="292" t="s">
        <v>19580</v>
      </c>
      <c r="G2566" s="292" t="s">
        <v>19581</v>
      </c>
      <c r="H2566" s="293" t="s">
        <v>14828</v>
      </c>
      <c r="I2566" s="291">
        <v>6.63</v>
      </c>
      <c r="J2566" s="292">
        <v>6.63</v>
      </c>
      <c r="K2566" s="292">
        <v>13.25</v>
      </c>
      <c r="L2566" s="292">
        <v>0</v>
      </c>
      <c r="M2566" s="293">
        <v>0</v>
      </c>
    </row>
    <row r="2567" spans="1:13" x14ac:dyDescent="0.2">
      <c r="A2567" s="315" t="s">
        <v>17072</v>
      </c>
      <c r="B2567" s="292" t="s">
        <v>17078</v>
      </c>
      <c r="C2567" s="316" t="s">
        <v>14330</v>
      </c>
      <c r="D2567" s="292">
        <v>56005</v>
      </c>
      <c r="E2567" s="292" t="s">
        <v>14757</v>
      </c>
      <c r="F2567" s="292" t="s">
        <v>19580</v>
      </c>
      <c r="G2567" s="292" t="s">
        <v>19582</v>
      </c>
      <c r="H2567" s="293" t="s">
        <v>14828</v>
      </c>
      <c r="I2567" s="291">
        <v>13.01</v>
      </c>
      <c r="J2567" s="292">
        <v>8.76</v>
      </c>
      <c r="K2567" s="292">
        <v>4.34</v>
      </c>
      <c r="L2567" s="292">
        <v>0</v>
      </c>
      <c r="M2567" s="293">
        <v>0</v>
      </c>
    </row>
    <row r="2568" spans="1:13" x14ac:dyDescent="0.2">
      <c r="A2568" s="315" t="s">
        <v>17072</v>
      </c>
      <c r="B2568" s="292" t="s">
        <v>17078</v>
      </c>
      <c r="C2568" s="316" t="s">
        <v>14330</v>
      </c>
      <c r="D2568" s="292">
        <v>56005</v>
      </c>
      <c r="E2568" s="292" t="s">
        <v>14757</v>
      </c>
      <c r="F2568" s="292" t="s">
        <v>19580</v>
      </c>
      <c r="G2568" s="292" t="s">
        <v>19583</v>
      </c>
      <c r="H2568" s="293" t="s">
        <v>14828</v>
      </c>
      <c r="I2568" s="291">
        <v>12.95</v>
      </c>
      <c r="J2568" s="292">
        <v>8.7200000000000006</v>
      </c>
      <c r="K2568" s="292">
        <v>4.32</v>
      </c>
      <c r="L2568" s="292">
        <v>0</v>
      </c>
      <c r="M2568" s="293">
        <v>0</v>
      </c>
    </row>
    <row r="2569" spans="1:13" x14ac:dyDescent="0.2">
      <c r="A2569" s="315" t="s">
        <v>17072</v>
      </c>
      <c r="B2569" s="292" t="s">
        <v>17078</v>
      </c>
      <c r="C2569" s="316" t="s">
        <v>14330</v>
      </c>
      <c r="D2569" s="292">
        <v>56005</v>
      </c>
      <c r="E2569" s="292" t="s">
        <v>11875</v>
      </c>
      <c r="F2569" s="292" t="s">
        <v>19580</v>
      </c>
      <c r="G2569" s="292" t="s">
        <v>19584</v>
      </c>
      <c r="H2569" s="293" t="s">
        <v>15164</v>
      </c>
      <c r="I2569" s="291">
        <v>0.5</v>
      </c>
      <c r="J2569" s="292">
        <v>0.03</v>
      </c>
      <c r="K2569" s="292">
        <v>0.42</v>
      </c>
      <c r="L2569" s="292">
        <v>0</v>
      </c>
      <c r="M2569" s="293">
        <v>0</v>
      </c>
    </row>
    <row r="2570" spans="1:13" x14ac:dyDescent="0.2">
      <c r="A2570" s="315" t="s">
        <v>17072</v>
      </c>
      <c r="B2570" s="292" t="s">
        <v>17078</v>
      </c>
      <c r="C2570" s="316" t="s">
        <v>14330</v>
      </c>
      <c r="D2570" s="292">
        <v>56005</v>
      </c>
      <c r="E2570" s="292" t="s">
        <v>11875</v>
      </c>
      <c r="F2570" s="292" t="s">
        <v>19580</v>
      </c>
      <c r="G2570" s="292" t="s">
        <v>19585</v>
      </c>
      <c r="H2570" s="293" t="s">
        <v>15164</v>
      </c>
      <c r="I2570" s="291">
        <v>0.5</v>
      </c>
      <c r="J2570" s="292">
        <v>0.03</v>
      </c>
      <c r="K2570" s="292">
        <v>0.42</v>
      </c>
      <c r="L2570" s="292">
        <v>0</v>
      </c>
      <c r="M2570" s="293">
        <v>0</v>
      </c>
    </row>
    <row r="2571" spans="1:13" x14ac:dyDescent="0.2">
      <c r="A2571" s="315" t="s">
        <v>17072</v>
      </c>
      <c r="B2571" s="292" t="s">
        <v>17078</v>
      </c>
      <c r="C2571" s="316" t="s">
        <v>14330</v>
      </c>
      <c r="D2571" s="292">
        <v>56005</v>
      </c>
      <c r="E2571" s="292" t="s">
        <v>14757</v>
      </c>
      <c r="F2571" s="292" t="s">
        <v>19580</v>
      </c>
      <c r="G2571" s="292" t="s">
        <v>19586</v>
      </c>
      <c r="H2571" s="293" t="s">
        <v>14828</v>
      </c>
      <c r="I2571" s="291">
        <v>10.96</v>
      </c>
      <c r="J2571" s="292">
        <v>15.87</v>
      </c>
      <c r="K2571" s="292">
        <v>4.0599999999999996</v>
      </c>
      <c r="L2571" s="292">
        <v>0</v>
      </c>
      <c r="M2571" s="293">
        <v>0</v>
      </c>
    </row>
    <row r="2572" spans="1:13" x14ac:dyDescent="0.2">
      <c r="A2572" s="315" t="s">
        <v>17072</v>
      </c>
      <c r="B2572" s="292" t="s">
        <v>17078</v>
      </c>
      <c r="C2572" s="316" t="s">
        <v>14330</v>
      </c>
      <c r="D2572" s="292">
        <v>56005</v>
      </c>
      <c r="E2572" s="292" t="s">
        <v>14757</v>
      </c>
      <c r="F2572" s="292" t="s">
        <v>19580</v>
      </c>
      <c r="G2572" s="292" t="s">
        <v>19587</v>
      </c>
      <c r="H2572" s="293" t="s">
        <v>14828</v>
      </c>
      <c r="I2572" s="291">
        <v>9.1300000000000008</v>
      </c>
      <c r="J2572" s="292">
        <v>13.22</v>
      </c>
      <c r="K2572" s="292">
        <v>3.38</v>
      </c>
      <c r="L2572" s="292">
        <v>0</v>
      </c>
      <c r="M2572" s="293">
        <v>0</v>
      </c>
    </row>
    <row r="2573" spans="1:13" x14ac:dyDescent="0.2">
      <c r="A2573" s="315" t="s">
        <v>17072</v>
      </c>
      <c r="B2573" s="292" t="s">
        <v>17078</v>
      </c>
      <c r="C2573" s="316" t="s">
        <v>14330</v>
      </c>
      <c r="D2573" s="292">
        <v>56005</v>
      </c>
      <c r="E2573" s="292" t="s">
        <v>14755</v>
      </c>
      <c r="F2573" s="292" t="s">
        <v>19580</v>
      </c>
      <c r="G2573" s="292" t="s">
        <v>17236</v>
      </c>
      <c r="H2573" s="293" t="s">
        <v>14828</v>
      </c>
      <c r="I2573" s="291">
        <v>11.71</v>
      </c>
      <c r="J2573" s="292">
        <v>16.96</v>
      </c>
      <c r="K2573" s="292">
        <v>4.34</v>
      </c>
      <c r="L2573" s="292">
        <v>0</v>
      </c>
      <c r="M2573" s="293">
        <v>0</v>
      </c>
    </row>
    <row r="2574" spans="1:13" x14ac:dyDescent="0.2">
      <c r="A2574" s="315" t="s">
        <v>17072</v>
      </c>
      <c r="B2574" s="292" t="s">
        <v>17078</v>
      </c>
      <c r="C2574" s="316" t="s">
        <v>14330</v>
      </c>
      <c r="D2574" s="292">
        <v>56005</v>
      </c>
      <c r="E2574" s="292" t="s">
        <v>14755</v>
      </c>
      <c r="F2574" s="292" t="s">
        <v>19580</v>
      </c>
      <c r="G2574" s="292" t="s">
        <v>17236</v>
      </c>
      <c r="H2574" s="293" t="s">
        <v>14828</v>
      </c>
      <c r="I2574" s="291">
        <v>5.76</v>
      </c>
      <c r="J2574" s="292">
        <v>4.3899999999999997</v>
      </c>
      <c r="K2574" s="292">
        <v>0</v>
      </c>
      <c r="L2574" s="292">
        <v>0</v>
      </c>
      <c r="M2574" s="293">
        <v>0</v>
      </c>
    </row>
    <row r="2575" spans="1:13" x14ac:dyDescent="0.2">
      <c r="A2575" s="315" t="s">
        <v>17072</v>
      </c>
      <c r="B2575" s="292" t="s">
        <v>17078</v>
      </c>
      <c r="C2575" s="316" t="s">
        <v>14330</v>
      </c>
      <c r="D2575" s="292">
        <v>56005</v>
      </c>
      <c r="E2575" s="292" t="s">
        <v>15947</v>
      </c>
      <c r="F2575" s="292" t="s">
        <v>19588</v>
      </c>
      <c r="G2575" s="292" t="s">
        <v>17240</v>
      </c>
      <c r="H2575" s="293" t="s">
        <v>14828</v>
      </c>
      <c r="I2575" s="291">
        <v>54.22</v>
      </c>
      <c r="J2575" s="292">
        <v>2.46</v>
      </c>
      <c r="K2575" s="292">
        <v>54.22</v>
      </c>
      <c r="L2575" s="292">
        <v>0</v>
      </c>
      <c r="M2575" s="293">
        <v>0</v>
      </c>
    </row>
    <row r="2576" spans="1:13" x14ac:dyDescent="0.2">
      <c r="A2576" s="315" t="s">
        <v>17072</v>
      </c>
      <c r="B2576" s="292" t="s">
        <v>17078</v>
      </c>
      <c r="C2576" s="316" t="s">
        <v>14330</v>
      </c>
      <c r="D2576" s="292">
        <v>56005</v>
      </c>
      <c r="E2576" s="292" t="s">
        <v>15947</v>
      </c>
      <c r="F2576" s="292" t="s">
        <v>19588</v>
      </c>
      <c r="G2576" s="292" t="s">
        <v>19589</v>
      </c>
      <c r="H2576" s="293" t="s">
        <v>14828</v>
      </c>
      <c r="I2576" s="291">
        <v>202.63</v>
      </c>
      <c r="J2576" s="292">
        <v>9.2100000000000009</v>
      </c>
      <c r="K2576" s="292">
        <v>25.78</v>
      </c>
      <c r="L2576" s="292">
        <v>0</v>
      </c>
      <c r="M2576" s="293">
        <v>0</v>
      </c>
    </row>
    <row r="2577" spans="1:13" x14ac:dyDescent="0.2">
      <c r="A2577" s="315" t="s">
        <v>17072</v>
      </c>
      <c r="B2577" s="292" t="s">
        <v>17078</v>
      </c>
      <c r="C2577" s="316" t="s">
        <v>14330</v>
      </c>
      <c r="D2577" s="292">
        <v>56005</v>
      </c>
      <c r="E2577" s="292" t="s">
        <v>15947</v>
      </c>
      <c r="F2577" s="292" t="s">
        <v>19588</v>
      </c>
      <c r="G2577" s="292" t="s">
        <v>19590</v>
      </c>
      <c r="H2577" s="293" t="s">
        <v>14828</v>
      </c>
      <c r="I2577" s="291">
        <v>211.34</v>
      </c>
      <c r="J2577" s="292">
        <v>9.61</v>
      </c>
      <c r="K2577" s="292">
        <v>26.89</v>
      </c>
      <c r="L2577" s="292">
        <v>0</v>
      </c>
      <c r="M2577" s="293">
        <v>0</v>
      </c>
    </row>
    <row r="2578" spans="1:13" x14ac:dyDescent="0.2">
      <c r="A2578" s="315" t="s">
        <v>17072</v>
      </c>
      <c r="B2578" s="292" t="s">
        <v>17078</v>
      </c>
      <c r="C2578" s="316" t="s">
        <v>14330</v>
      </c>
      <c r="D2578" s="292">
        <v>56005</v>
      </c>
      <c r="E2578" s="292" t="s">
        <v>15947</v>
      </c>
      <c r="F2578" s="292" t="s">
        <v>19588</v>
      </c>
      <c r="G2578" s="292" t="s">
        <v>19591</v>
      </c>
      <c r="H2578" s="293" t="s">
        <v>14828</v>
      </c>
      <c r="I2578" s="291">
        <v>209.33</v>
      </c>
      <c r="J2578" s="292">
        <v>9.52</v>
      </c>
      <c r="K2578" s="292">
        <v>26.63</v>
      </c>
      <c r="L2578" s="292">
        <v>0</v>
      </c>
      <c r="M2578" s="293">
        <v>0</v>
      </c>
    </row>
    <row r="2579" spans="1:13" x14ac:dyDescent="0.2">
      <c r="A2579" s="315" t="s">
        <v>17072</v>
      </c>
      <c r="B2579" s="292" t="s">
        <v>17078</v>
      </c>
      <c r="C2579" s="316" t="s">
        <v>14330</v>
      </c>
      <c r="D2579" s="292">
        <v>56005</v>
      </c>
      <c r="E2579" s="292" t="s">
        <v>15947</v>
      </c>
      <c r="F2579" s="292" t="s">
        <v>19588</v>
      </c>
      <c r="G2579" s="292" t="s">
        <v>19592</v>
      </c>
      <c r="H2579" s="293" t="s">
        <v>14828</v>
      </c>
      <c r="I2579" s="291">
        <v>142.80000000000001</v>
      </c>
      <c r="J2579" s="292">
        <v>6.49</v>
      </c>
      <c r="K2579" s="292">
        <v>18.05</v>
      </c>
      <c r="L2579" s="292">
        <v>0</v>
      </c>
      <c r="M2579" s="293">
        <v>0</v>
      </c>
    </row>
    <row r="2580" spans="1:13" x14ac:dyDescent="0.2">
      <c r="A2580" s="315" t="s">
        <v>17072</v>
      </c>
      <c r="B2580" s="292" t="s">
        <v>17078</v>
      </c>
      <c r="C2580" s="316" t="s">
        <v>14330</v>
      </c>
      <c r="D2580" s="292">
        <v>56005</v>
      </c>
      <c r="E2580" s="292" t="s">
        <v>15947</v>
      </c>
      <c r="F2580" s="292" t="s">
        <v>19588</v>
      </c>
      <c r="G2580" s="292" t="s">
        <v>19593</v>
      </c>
      <c r="H2580" s="293" t="s">
        <v>14828</v>
      </c>
      <c r="I2580" s="291">
        <v>11.58</v>
      </c>
      <c r="J2580" s="292">
        <v>5.79</v>
      </c>
      <c r="K2580" s="292">
        <v>11.58</v>
      </c>
      <c r="L2580" s="292">
        <v>0</v>
      </c>
      <c r="M2580" s="293">
        <v>0</v>
      </c>
    </row>
    <row r="2581" spans="1:13" x14ac:dyDescent="0.2">
      <c r="A2581" s="315" t="s">
        <v>17072</v>
      </c>
      <c r="B2581" s="292" t="s">
        <v>17078</v>
      </c>
      <c r="C2581" s="316" t="s">
        <v>14330</v>
      </c>
      <c r="D2581" s="292">
        <v>56005</v>
      </c>
      <c r="E2581" s="292" t="s">
        <v>15947</v>
      </c>
      <c r="F2581" s="292" t="s">
        <v>19588</v>
      </c>
      <c r="G2581" s="292" t="s">
        <v>19594</v>
      </c>
      <c r="H2581" s="293" t="s">
        <v>14828</v>
      </c>
      <c r="I2581" s="291">
        <v>9.83</v>
      </c>
      <c r="J2581" s="292">
        <v>4.91</v>
      </c>
      <c r="K2581" s="292">
        <v>9.83</v>
      </c>
      <c r="L2581" s="292">
        <v>0</v>
      </c>
      <c r="M2581" s="293">
        <v>0</v>
      </c>
    </row>
    <row r="2582" spans="1:13" x14ac:dyDescent="0.2">
      <c r="A2582" s="315" t="s">
        <v>17072</v>
      </c>
      <c r="B2582" s="292" t="s">
        <v>17078</v>
      </c>
      <c r="C2582" s="316" t="s">
        <v>14330</v>
      </c>
      <c r="D2582" s="292">
        <v>56005</v>
      </c>
      <c r="E2582" s="292" t="s">
        <v>15947</v>
      </c>
      <c r="F2582" s="292" t="s">
        <v>19588</v>
      </c>
      <c r="G2582" s="292" t="s">
        <v>19595</v>
      </c>
      <c r="H2582" s="293" t="s">
        <v>14828</v>
      </c>
      <c r="I2582" s="291">
        <v>0.34</v>
      </c>
      <c r="J2582" s="292">
        <v>0.17</v>
      </c>
      <c r="K2582" s="292">
        <v>0.34</v>
      </c>
      <c r="L2582" s="292">
        <v>0</v>
      </c>
      <c r="M2582" s="293">
        <v>0</v>
      </c>
    </row>
    <row r="2583" spans="1:13" x14ac:dyDescent="0.2">
      <c r="A2583" s="315" t="s">
        <v>17072</v>
      </c>
      <c r="B2583" s="292" t="s">
        <v>17078</v>
      </c>
      <c r="C2583" s="316" t="s">
        <v>14330</v>
      </c>
      <c r="D2583" s="292">
        <v>56005</v>
      </c>
      <c r="E2583" s="292" t="s">
        <v>15947</v>
      </c>
      <c r="F2583" s="292" t="s">
        <v>19588</v>
      </c>
      <c r="G2583" s="292" t="s">
        <v>19596</v>
      </c>
      <c r="H2583" s="293" t="s">
        <v>14828</v>
      </c>
      <c r="I2583" s="291">
        <v>10.23</v>
      </c>
      <c r="J2583" s="292">
        <v>5.1100000000000003</v>
      </c>
      <c r="K2583" s="292">
        <v>10.23</v>
      </c>
      <c r="L2583" s="292">
        <v>0</v>
      </c>
      <c r="M2583" s="293">
        <v>0</v>
      </c>
    </row>
    <row r="2584" spans="1:13" x14ac:dyDescent="0.2">
      <c r="A2584" s="315" t="s">
        <v>17072</v>
      </c>
      <c r="B2584" s="292" t="s">
        <v>17078</v>
      </c>
      <c r="C2584" s="316" t="s">
        <v>14330</v>
      </c>
      <c r="D2584" s="292">
        <v>56005</v>
      </c>
      <c r="E2584" s="292" t="s">
        <v>15947</v>
      </c>
      <c r="F2584" s="292" t="s">
        <v>19588</v>
      </c>
      <c r="G2584" s="292" t="s">
        <v>19597</v>
      </c>
      <c r="H2584" s="293" t="s">
        <v>14828</v>
      </c>
      <c r="I2584" s="291">
        <v>11.17</v>
      </c>
      <c r="J2584" s="292">
        <v>5.58</v>
      </c>
      <c r="K2584" s="292">
        <v>11.17</v>
      </c>
      <c r="L2584" s="292">
        <v>0</v>
      </c>
      <c r="M2584" s="293">
        <v>0</v>
      </c>
    </row>
    <row r="2585" spans="1:13" x14ac:dyDescent="0.2">
      <c r="A2585" s="315" t="s">
        <v>17072</v>
      </c>
      <c r="B2585" s="292" t="s">
        <v>17078</v>
      </c>
      <c r="C2585" s="316" t="s">
        <v>14330</v>
      </c>
      <c r="D2585" s="292">
        <v>56005</v>
      </c>
      <c r="E2585" s="292" t="s">
        <v>15947</v>
      </c>
      <c r="F2585" s="292" t="s">
        <v>19588</v>
      </c>
      <c r="G2585" s="292" t="s">
        <v>19598</v>
      </c>
      <c r="H2585" s="293" t="s">
        <v>14828</v>
      </c>
      <c r="I2585" s="291">
        <v>0.02</v>
      </c>
      <c r="J2585" s="292">
        <v>0.01</v>
      </c>
      <c r="K2585" s="292">
        <v>0.02</v>
      </c>
      <c r="L2585" s="292">
        <v>0</v>
      </c>
      <c r="M2585" s="293">
        <v>0</v>
      </c>
    </row>
    <row r="2586" spans="1:13" x14ac:dyDescent="0.2">
      <c r="A2586" s="315" t="s">
        <v>17072</v>
      </c>
      <c r="B2586" s="292" t="s">
        <v>17078</v>
      </c>
      <c r="C2586" s="316" t="s">
        <v>14330</v>
      </c>
      <c r="D2586" s="292">
        <v>56005</v>
      </c>
      <c r="E2586" s="292" t="s">
        <v>15947</v>
      </c>
      <c r="F2586" s="292" t="s">
        <v>19588</v>
      </c>
      <c r="G2586" s="292" t="s">
        <v>19599</v>
      </c>
      <c r="H2586" s="293" t="s">
        <v>14828</v>
      </c>
      <c r="I2586" s="291">
        <v>15.76</v>
      </c>
      <c r="J2586" s="292">
        <v>7.9</v>
      </c>
      <c r="K2586" s="292">
        <v>15.76</v>
      </c>
      <c r="L2586" s="292">
        <v>0</v>
      </c>
      <c r="M2586" s="293">
        <v>0</v>
      </c>
    </row>
    <row r="2587" spans="1:13" x14ac:dyDescent="0.2">
      <c r="A2587" s="315" t="s">
        <v>17072</v>
      </c>
      <c r="B2587" s="292" t="s">
        <v>17078</v>
      </c>
      <c r="C2587" s="316" t="s">
        <v>14330</v>
      </c>
      <c r="D2587" s="292">
        <v>56005</v>
      </c>
      <c r="E2587" s="292" t="s">
        <v>15947</v>
      </c>
      <c r="F2587" s="292" t="s">
        <v>19588</v>
      </c>
      <c r="G2587" s="292" t="s">
        <v>19600</v>
      </c>
      <c r="H2587" s="293" t="s">
        <v>14828</v>
      </c>
      <c r="I2587" s="291">
        <v>13.22</v>
      </c>
      <c r="J2587" s="292">
        <v>6.63</v>
      </c>
      <c r="K2587" s="292">
        <v>13.22</v>
      </c>
      <c r="L2587" s="292">
        <v>0</v>
      </c>
      <c r="M2587" s="293">
        <v>0</v>
      </c>
    </row>
    <row r="2588" spans="1:13" x14ac:dyDescent="0.2">
      <c r="A2588" s="315" t="s">
        <v>17072</v>
      </c>
      <c r="B2588" s="292" t="s">
        <v>17078</v>
      </c>
      <c r="C2588" s="316" t="s">
        <v>14330</v>
      </c>
      <c r="D2588" s="292">
        <v>56005</v>
      </c>
      <c r="E2588" s="292" t="s">
        <v>15947</v>
      </c>
      <c r="F2588" s="292" t="s">
        <v>19588</v>
      </c>
      <c r="G2588" s="292" t="s">
        <v>19601</v>
      </c>
      <c r="H2588" s="293" t="s">
        <v>14828</v>
      </c>
      <c r="I2588" s="291">
        <v>13.41</v>
      </c>
      <c r="J2588" s="292">
        <v>12.33</v>
      </c>
      <c r="K2588" s="292">
        <v>27.2</v>
      </c>
      <c r="L2588" s="292">
        <v>0</v>
      </c>
      <c r="M2588" s="293">
        <v>0</v>
      </c>
    </row>
    <row r="2589" spans="1:13" x14ac:dyDescent="0.2">
      <c r="A2589" s="315" t="s">
        <v>17072</v>
      </c>
      <c r="B2589" s="292" t="s">
        <v>17078</v>
      </c>
      <c r="C2589" s="316" t="s">
        <v>14330</v>
      </c>
      <c r="D2589" s="292">
        <v>56005</v>
      </c>
      <c r="E2589" s="292" t="s">
        <v>15947</v>
      </c>
      <c r="F2589" s="292" t="s">
        <v>19588</v>
      </c>
      <c r="G2589" s="292" t="s">
        <v>19602</v>
      </c>
      <c r="H2589" s="293" t="s">
        <v>14828</v>
      </c>
      <c r="I2589" s="291">
        <v>10.3</v>
      </c>
      <c r="J2589" s="292">
        <v>10.41</v>
      </c>
      <c r="K2589" s="292">
        <v>20.88</v>
      </c>
      <c r="L2589" s="292">
        <v>0</v>
      </c>
      <c r="M2589" s="293">
        <v>0</v>
      </c>
    </row>
    <row r="2590" spans="1:13" x14ac:dyDescent="0.2">
      <c r="A2590" s="315" t="s">
        <v>17072</v>
      </c>
      <c r="B2590" s="292" t="s">
        <v>17078</v>
      </c>
      <c r="C2590" s="316" t="s">
        <v>14330</v>
      </c>
      <c r="D2590" s="292">
        <v>56005</v>
      </c>
      <c r="E2590" s="292" t="s">
        <v>14323</v>
      </c>
      <c r="F2590" s="292" t="s">
        <v>19588</v>
      </c>
      <c r="G2590" s="292" t="s">
        <v>19603</v>
      </c>
      <c r="H2590" s="293" t="s">
        <v>14817</v>
      </c>
      <c r="I2590" s="291">
        <v>12.51</v>
      </c>
      <c r="J2590" s="292">
        <v>0.69</v>
      </c>
      <c r="K2590" s="292">
        <v>10.51</v>
      </c>
      <c r="L2590" s="292">
        <v>0</v>
      </c>
      <c r="M2590" s="293">
        <v>0</v>
      </c>
    </row>
    <row r="2591" spans="1:13" x14ac:dyDescent="0.2">
      <c r="A2591" s="315" t="s">
        <v>17072</v>
      </c>
      <c r="B2591" s="292" t="s">
        <v>17078</v>
      </c>
      <c r="C2591" s="316" t="s">
        <v>14330</v>
      </c>
      <c r="D2591" s="292">
        <v>56005</v>
      </c>
      <c r="E2591" s="292" t="s">
        <v>14323</v>
      </c>
      <c r="F2591" s="292" t="s">
        <v>19588</v>
      </c>
      <c r="G2591" s="292" t="s">
        <v>19604</v>
      </c>
      <c r="H2591" s="293" t="s">
        <v>14817</v>
      </c>
      <c r="I2591" s="291">
        <v>7.51</v>
      </c>
      <c r="J2591" s="292">
        <v>0.41</v>
      </c>
      <c r="K2591" s="292">
        <v>6.31</v>
      </c>
      <c r="L2591" s="292">
        <v>0</v>
      </c>
      <c r="M2591" s="293">
        <v>0</v>
      </c>
    </row>
    <row r="2592" spans="1:13" x14ac:dyDescent="0.2">
      <c r="A2592" s="315" t="s">
        <v>17072</v>
      </c>
      <c r="B2592" s="292" t="s">
        <v>17078</v>
      </c>
      <c r="C2592" s="316" t="s">
        <v>14330</v>
      </c>
      <c r="D2592" s="292">
        <v>56005</v>
      </c>
      <c r="E2592" s="292" t="s">
        <v>14323</v>
      </c>
      <c r="F2592" s="292" t="s">
        <v>19588</v>
      </c>
      <c r="G2592" s="292" t="s">
        <v>19605</v>
      </c>
      <c r="H2592" s="293" t="s">
        <v>14817</v>
      </c>
      <c r="I2592" s="291">
        <v>0.94</v>
      </c>
      <c r="J2592" s="292">
        <v>0.05</v>
      </c>
      <c r="K2592" s="292">
        <v>0.79</v>
      </c>
      <c r="L2592" s="292">
        <v>0</v>
      </c>
      <c r="M2592" s="293">
        <v>0</v>
      </c>
    </row>
    <row r="2593" spans="1:13" x14ac:dyDescent="0.2">
      <c r="A2593" s="315" t="s">
        <v>17072</v>
      </c>
      <c r="B2593" s="292" t="s">
        <v>17078</v>
      </c>
      <c r="C2593" s="316" t="s">
        <v>14330</v>
      </c>
      <c r="D2593" s="292">
        <v>56005</v>
      </c>
      <c r="E2593" s="292" t="s">
        <v>7840</v>
      </c>
      <c r="F2593" s="292" t="s">
        <v>19588</v>
      </c>
      <c r="G2593" s="292" t="s">
        <v>19606</v>
      </c>
      <c r="H2593" s="293" t="s">
        <v>14817</v>
      </c>
      <c r="I2593" s="291">
        <v>0.16</v>
      </c>
      <c r="J2593" s="292">
        <v>0.01</v>
      </c>
      <c r="K2593" s="292">
        <v>0.13</v>
      </c>
      <c r="L2593" s="292">
        <v>0</v>
      </c>
      <c r="M2593" s="293">
        <v>0</v>
      </c>
    </row>
    <row r="2594" spans="1:13" x14ac:dyDescent="0.2">
      <c r="A2594" s="315" t="s">
        <v>17072</v>
      </c>
      <c r="B2594" s="292" t="s">
        <v>17078</v>
      </c>
      <c r="C2594" s="316" t="s">
        <v>14330</v>
      </c>
      <c r="D2594" s="292">
        <v>56005</v>
      </c>
      <c r="E2594" s="292" t="s">
        <v>11875</v>
      </c>
      <c r="F2594" s="292" t="s">
        <v>19607</v>
      </c>
      <c r="G2594" s="292" t="s">
        <v>19608</v>
      </c>
      <c r="H2594" s="293" t="s">
        <v>15164</v>
      </c>
      <c r="I2594" s="291">
        <v>0.49</v>
      </c>
      <c r="J2594" s="292">
        <v>0.03</v>
      </c>
      <c r="K2594" s="292">
        <v>0.41</v>
      </c>
      <c r="L2594" s="292">
        <v>0</v>
      </c>
      <c r="M2594" s="293">
        <v>0</v>
      </c>
    </row>
    <row r="2595" spans="1:13" x14ac:dyDescent="0.2">
      <c r="A2595" s="315" t="s">
        <v>17072</v>
      </c>
      <c r="B2595" s="292" t="s">
        <v>17078</v>
      </c>
      <c r="C2595" s="316" t="s">
        <v>14330</v>
      </c>
      <c r="D2595" s="292">
        <v>56005</v>
      </c>
      <c r="E2595" s="292" t="s">
        <v>14755</v>
      </c>
      <c r="F2595" s="292" t="s">
        <v>19607</v>
      </c>
      <c r="G2595" s="292" t="s">
        <v>19609</v>
      </c>
      <c r="H2595" s="293" t="s">
        <v>14828</v>
      </c>
      <c r="I2595" s="291">
        <v>14.32</v>
      </c>
      <c r="J2595" s="292">
        <v>14.32</v>
      </c>
      <c r="K2595" s="292">
        <v>28.65</v>
      </c>
      <c r="L2595" s="292">
        <v>0</v>
      </c>
      <c r="M2595" s="293">
        <v>0</v>
      </c>
    </row>
    <row r="2596" spans="1:13" x14ac:dyDescent="0.2">
      <c r="A2596" s="315" t="s">
        <v>17072</v>
      </c>
      <c r="B2596" s="292" t="s">
        <v>17078</v>
      </c>
      <c r="C2596" s="316" t="s">
        <v>14330</v>
      </c>
      <c r="D2596" s="292">
        <v>56005</v>
      </c>
      <c r="E2596" s="292" t="s">
        <v>14755</v>
      </c>
      <c r="F2596" s="292" t="s">
        <v>19607</v>
      </c>
      <c r="G2596" s="292" t="s">
        <v>19610</v>
      </c>
      <c r="H2596" s="293" t="s">
        <v>14828</v>
      </c>
      <c r="I2596" s="291">
        <v>7.24</v>
      </c>
      <c r="J2596" s="292">
        <v>7.24</v>
      </c>
      <c r="K2596" s="292">
        <v>14.49</v>
      </c>
      <c r="L2596" s="292">
        <v>0</v>
      </c>
      <c r="M2596" s="293">
        <v>0</v>
      </c>
    </row>
    <row r="2597" spans="1:13" x14ac:dyDescent="0.2">
      <c r="A2597" s="315" t="s">
        <v>17072</v>
      </c>
      <c r="B2597" s="292" t="s">
        <v>17078</v>
      </c>
      <c r="C2597" s="316" t="s">
        <v>14330</v>
      </c>
      <c r="D2597" s="292">
        <v>56005</v>
      </c>
      <c r="E2597" s="292" t="s">
        <v>14755</v>
      </c>
      <c r="F2597" s="292" t="s">
        <v>19607</v>
      </c>
      <c r="G2597" s="292" t="s">
        <v>19611</v>
      </c>
      <c r="H2597" s="293" t="s">
        <v>14828</v>
      </c>
      <c r="I2597" s="291">
        <v>0.66</v>
      </c>
      <c r="J2597" s="292">
        <v>0.64</v>
      </c>
      <c r="K2597" s="292">
        <v>1.28</v>
      </c>
      <c r="L2597" s="292">
        <v>0</v>
      </c>
      <c r="M2597" s="293">
        <v>0</v>
      </c>
    </row>
    <row r="2598" spans="1:13" x14ac:dyDescent="0.2">
      <c r="A2598" s="315" t="s">
        <v>17072</v>
      </c>
      <c r="B2598" s="292" t="s">
        <v>17078</v>
      </c>
      <c r="C2598" s="316" t="s">
        <v>14330</v>
      </c>
      <c r="D2598" s="292">
        <v>56005</v>
      </c>
      <c r="E2598" s="292" t="s">
        <v>14755</v>
      </c>
      <c r="F2598" s="292" t="s">
        <v>19607</v>
      </c>
      <c r="G2598" s="292" t="s">
        <v>19612</v>
      </c>
      <c r="H2598" s="293" t="s">
        <v>14828</v>
      </c>
      <c r="I2598" s="291">
        <v>12.69</v>
      </c>
      <c r="J2598" s="292">
        <v>12.69</v>
      </c>
      <c r="K2598" s="292">
        <v>25.37</v>
      </c>
      <c r="L2598" s="292">
        <v>0</v>
      </c>
      <c r="M2598" s="293">
        <v>0</v>
      </c>
    </row>
    <row r="2599" spans="1:13" x14ac:dyDescent="0.2">
      <c r="A2599" s="315" t="s">
        <v>17072</v>
      </c>
      <c r="B2599" s="292" t="s">
        <v>17078</v>
      </c>
      <c r="C2599" s="316" t="s">
        <v>14330</v>
      </c>
      <c r="D2599" s="292">
        <v>56005</v>
      </c>
      <c r="E2599" s="292" t="s">
        <v>14755</v>
      </c>
      <c r="F2599" s="292" t="s">
        <v>19607</v>
      </c>
      <c r="G2599" s="292" t="s">
        <v>19613</v>
      </c>
      <c r="H2599" s="293" t="s">
        <v>14828</v>
      </c>
      <c r="I2599" s="291">
        <v>9.8699999999999992</v>
      </c>
      <c r="J2599" s="292">
        <v>9.8699999999999992</v>
      </c>
      <c r="K2599" s="292">
        <v>19.739999999999998</v>
      </c>
      <c r="L2599" s="292">
        <v>0</v>
      </c>
      <c r="M2599" s="293">
        <v>0</v>
      </c>
    </row>
    <row r="2600" spans="1:13" x14ac:dyDescent="0.2">
      <c r="A2600" s="315" t="s">
        <v>17072</v>
      </c>
      <c r="B2600" s="292" t="s">
        <v>17078</v>
      </c>
      <c r="C2600" s="316" t="s">
        <v>14330</v>
      </c>
      <c r="D2600" s="292">
        <v>56005</v>
      </c>
      <c r="E2600" s="292" t="s">
        <v>14463</v>
      </c>
      <c r="F2600" s="292" t="s">
        <v>19607</v>
      </c>
      <c r="G2600" s="292" t="s">
        <v>19614</v>
      </c>
      <c r="H2600" s="293" t="s">
        <v>15164</v>
      </c>
      <c r="I2600" s="291">
        <v>0.49</v>
      </c>
      <c r="J2600" s="292">
        <v>0.03</v>
      </c>
      <c r="K2600" s="292">
        <v>0.41</v>
      </c>
      <c r="L2600" s="292">
        <v>0</v>
      </c>
      <c r="M2600" s="293">
        <v>0</v>
      </c>
    </row>
    <row r="2601" spans="1:13" x14ac:dyDescent="0.2">
      <c r="A2601" s="315" t="s">
        <v>17072</v>
      </c>
      <c r="B2601" s="292" t="s">
        <v>17078</v>
      </c>
      <c r="C2601" s="316" t="s">
        <v>14330</v>
      </c>
      <c r="D2601" s="292">
        <v>56005</v>
      </c>
      <c r="E2601" s="292" t="s">
        <v>14755</v>
      </c>
      <c r="F2601" s="292" t="s">
        <v>19615</v>
      </c>
      <c r="G2601" s="292" t="s">
        <v>19616</v>
      </c>
      <c r="H2601" s="293" t="s">
        <v>14828</v>
      </c>
      <c r="I2601" s="291">
        <v>5.56</v>
      </c>
      <c r="J2601" s="292">
        <v>0</v>
      </c>
      <c r="K2601" s="292">
        <v>11.12</v>
      </c>
      <c r="L2601" s="292">
        <v>0</v>
      </c>
      <c r="M2601" s="293">
        <v>0</v>
      </c>
    </row>
    <row r="2602" spans="1:13" x14ac:dyDescent="0.2">
      <c r="A2602" s="315" t="s">
        <v>17072</v>
      </c>
      <c r="B2602" s="292" t="s">
        <v>17078</v>
      </c>
      <c r="C2602" s="316" t="s">
        <v>14330</v>
      </c>
      <c r="D2602" s="292">
        <v>56005</v>
      </c>
      <c r="E2602" s="292" t="s">
        <v>14755</v>
      </c>
      <c r="F2602" s="292" t="s">
        <v>19615</v>
      </c>
      <c r="G2602" s="292" t="s">
        <v>19617</v>
      </c>
      <c r="H2602" s="293" t="s">
        <v>14828</v>
      </c>
      <c r="I2602" s="291">
        <v>6.23</v>
      </c>
      <c r="J2602" s="292">
        <v>0</v>
      </c>
      <c r="K2602" s="292">
        <v>12.45</v>
      </c>
      <c r="L2602" s="292">
        <v>0</v>
      </c>
      <c r="M2602" s="293">
        <v>0</v>
      </c>
    </row>
    <row r="2603" spans="1:13" x14ac:dyDescent="0.2">
      <c r="A2603" s="315" t="s">
        <v>17072</v>
      </c>
      <c r="B2603" s="292" t="s">
        <v>17078</v>
      </c>
      <c r="C2603" s="316" t="s">
        <v>14330</v>
      </c>
      <c r="D2603" s="292">
        <v>56005</v>
      </c>
      <c r="E2603" s="292" t="s">
        <v>14757</v>
      </c>
      <c r="F2603" s="292" t="s">
        <v>19615</v>
      </c>
      <c r="G2603" s="292" t="s">
        <v>19618</v>
      </c>
      <c r="H2603" s="293" t="s">
        <v>14828</v>
      </c>
      <c r="I2603" s="291">
        <v>3.12</v>
      </c>
      <c r="J2603" s="292">
        <v>6.4</v>
      </c>
      <c r="K2603" s="292">
        <v>0.32</v>
      </c>
      <c r="L2603" s="292">
        <v>0</v>
      </c>
      <c r="M2603" s="293">
        <v>0</v>
      </c>
    </row>
    <row r="2604" spans="1:13" x14ac:dyDescent="0.2">
      <c r="A2604" s="315" t="s">
        <v>17072</v>
      </c>
      <c r="B2604" s="292" t="s">
        <v>17078</v>
      </c>
      <c r="C2604" s="316" t="s">
        <v>14330</v>
      </c>
      <c r="D2604" s="292">
        <v>56005</v>
      </c>
      <c r="E2604" s="292" t="s">
        <v>14757</v>
      </c>
      <c r="F2604" s="292" t="s">
        <v>19615</v>
      </c>
      <c r="G2604" s="292" t="s">
        <v>19619</v>
      </c>
      <c r="H2604" s="293" t="s">
        <v>14828</v>
      </c>
      <c r="I2604" s="291">
        <v>15.47</v>
      </c>
      <c r="J2604" s="292">
        <v>10.039999999999999</v>
      </c>
      <c r="K2604" s="292">
        <v>5.0199999999999996</v>
      </c>
      <c r="L2604" s="292">
        <v>0</v>
      </c>
      <c r="M2604" s="293">
        <v>0</v>
      </c>
    </row>
    <row r="2605" spans="1:13" x14ac:dyDescent="0.2">
      <c r="A2605" s="315" t="s">
        <v>17072</v>
      </c>
      <c r="B2605" s="292" t="s">
        <v>17078</v>
      </c>
      <c r="C2605" s="316" t="s">
        <v>14330</v>
      </c>
      <c r="D2605" s="292">
        <v>56005</v>
      </c>
      <c r="E2605" s="292" t="s">
        <v>11875</v>
      </c>
      <c r="F2605" s="292" t="s">
        <v>19615</v>
      </c>
      <c r="G2605" s="292" t="s">
        <v>19620</v>
      </c>
      <c r="H2605" s="293" t="s">
        <v>15164</v>
      </c>
      <c r="I2605" s="291">
        <v>0.5</v>
      </c>
      <c r="J2605" s="292">
        <v>0.03</v>
      </c>
      <c r="K2605" s="292">
        <v>0.42</v>
      </c>
      <c r="L2605" s="292">
        <v>0</v>
      </c>
      <c r="M2605" s="293">
        <v>0</v>
      </c>
    </row>
    <row r="2606" spans="1:13" x14ac:dyDescent="0.2">
      <c r="A2606" s="315" t="s">
        <v>17072</v>
      </c>
      <c r="B2606" s="292" t="s">
        <v>17078</v>
      </c>
      <c r="C2606" s="316" t="s">
        <v>14330</v>
      </c>
      <c r="D2606" s="292">
        <v>56005</v>
      </c>
      <c r="E2606" s="292" t="s">
        <v>14834</v>
      </c>
      <c r="F2606" s="292" t="s">
        <v>19615</v>
      </c>
      <c r="G2606" s="292" t="s">
        <v>19621</v>
      </c>
      <c r="H2606" s="293" t="s">
        <v>7818</v>
      </c>
      <c r="I2606" s="291">
        <v>0.5</v>
      </c>
      <c r="J2606" s="292">
        <v>0.03</v>
      </c>
      <c r="K2606" s="292">
        <v>0.42</v>
      </c>
      <c r="L2606" s="292">
        <v>0</v>
      </c>
      <c r="M2606" s="293">
        <v>0</v>
      </c>
    </row>
    <row r="2607" spans="1:13" x14ac:dyDescent="0.2">
      <c r="A2607" s="315" t="s">
        <v>17072</v>
      </c>
      <c r="B2607" s="292" t="s">
        <v>17078</v>
      </c>
      <c r="C2607" s="316" t="s">
        <v>14330</v>
      </c>
      <c r="D2607" s="292">
        <v>56005</v>
      </c>
      <c r="E2607" s="292" t="s">
        <v>14755</v>
      </c>
      <c r="F2607" s="292" t="s">
        <v>19615</v>
      </c>
      <c r="G2607" s="292" t="s">
        <v>19622</v>
      </c>
      <c r="H2607" s="293" t="s">
        <v>14828</v>
      </c>
      <c r="I2607" s="291">
        <v>6.98</v>
      </c>
      <c r="J2607" s="292">
        <v>0</v>
      </c>
      <c r="K2607" s="292">
        <v>13.95</v>
      </c>
      <c r="L2607" s="292">
        <v>0</v>
      </c>
      <c r="M2607" s="293">
        <v>0</v>
      </c>
    </row>
    <row r="2608" spans="1:13" x14ac:dyDescent="0.2">
      <c r="A2608" s="315" t="s">
        <v>17072</v>
      </c>
      <c r="B2608" s="292" t="s">
        <v>17078</v>
      </c>
      <c r="C2608" s="316" t="s">
        <v>14330</v>
      </c>
      <c r="D2608" s="292">
        <v>56005</v>
      </c>
      <c r="E2608" s="292" t="s">
        <v>14757</v>
      </c>
      <c r="F2608" s="292" t="s">
        <v>19615</v>
      </c>
      <c r="G2608" s="292" t="s">
        <v>19623</v>
      </c>
      <c r="H2608" s="293" t="s">
        <v>14828</v>
      </c>
      <c r="I2608" s="291">
        <v>10.62</v>
      </c>
      <c r="J2608" s="292">
        <v>15.38</v>
      </c>
      <c r="K2608" s="292">
        <v>3.93</v>
      </c>
      <c r="L2608" s="292">
        <v>0</v>
      </c>
      <c r="M2608" s="293">
        <v>0</v>
      </c>
    </row>
    <row r="2609" spans="1:13" x14ac:dyDescent="0.2">
      <c r="A2609" s="315" t="s">
        <v>17072</v>
      </c>
      <c r="B2609" s="292" t="s">
        <v>17078</v>
      </c>
      <c r="C2609" s="316" t="s">
        <v>14330</v>
      </c>
      <c r="D2609" s="292">
        <v>56005</v>
      </c>
      <c r="E2609" s="292" t="s">
        <v>14757</v>
      </c>
      <c r="F2609" s="292" t="s">
        <v>19615</v>
      </c>
      <c r="G2609" s="292" t="s">
        <v>19624</v>
      </c>
      <c r="H2609" s="293" t="s">
        <v>14828</v>
      </c>
      <c r="I2609" s="291">
        <v>9.6300000000000008</v>
      </c>
      <c r="J2609" s="292">
        <v>13.94</v>
      </c>
      <c r="K2609" s="292">
        <v>3.57</v>
      </c>
      <c r="L2609" s="292">
        <v>0</v>
      </c>
      <c r="M2609" s="293">
        <v>0</v>
      </c>
    </row>
    <row r="2610" spans="1:13" x14ac:dyDescent="0.2">
      <c r="A2610" s="315" t="s">
        <v>17072</v>
      </c>
      <c r="B2610" s="292" t="s">
        <v>17078</v>
      </c>
      <c r="C2610" s="316" t="s">
        <v>14330</v>
      </c>
      <c r="D2610" s="292">
        <v>56005</v>
      </c>
      <c r="E2610" s="292" t="s">
        <v>14757</v>
      </c>
      <c r="F2610" s="292" t="s">
        <v>19615</v>
      </c>
      <c r="G2610" s="292" t="s">
        <v>19625</v>
      </c>
      <c r="H2610" s="293" t="s">
        <v>14828</v>
      </c>
      <c r="I2610" s="291">
        <v>12.84</v>
      </c>
      <c r="J2610" s="292">
        <v>8.56</v>
      </c>
      <c r="K2610" s="292">
        <v>4.28</v>
      </c>
      <c r="L2610" s="292">
        <v>0</v>
      </c>
      <c r="M2610" s="293">
        <v>0</v>
      </c>
    </row>
    <row r="2611" spans="1:13" x14ac:dyDescent="0.2">
      <c r="A2611" s="315" t="s">
        <v>17072</v>
      </c>
      <c r="B2611" s="292" t="s">
        <v>17078</v>
      </c>
      <c r="C2611" s="316" t="s">
        <v>14330</v>
      </c>
      <c r="D2611" s="292">
        <v>56005</v>
      </c>
      <c r="E2611" s="292" t="s">
        <v>14757</v>
      </c>
      <c r="F2611" s="292" t="s">
        <v>19615</v>
      </c>
      <c r="G2611" s="292" t="s">
        <v>19626</v>
      </c>
      <c r="H2611" s="293" t="s">
        <v>14828</v>
      </c>
      <c r="I2611" s="291">
        <v>5.54</v>
      </c>
      <c r="J2611" s="292">
        <v>3.69</v>
      </c>
      <c r="K2611" s="292">
        <v>1.85</v>
      </c>
      <c r="L2611" s="292">
        <v>0</v>
      </c>
      <c r="M2611" s="293">
        <v>0</v>
      </c>
    </row>
    <row r="2612" spans="1:13" x14ac:dyDescent="0.2">
      <c r="A2612" s="315" t="s">
        <v>17072</v>
      </c>
      <c r="B2612" s="292" t="s">
        <v>17078</v>
      </c>
      <c r="C2612" s="316" t="s">
        <v>14330</v>
      </c>
      <c r="D2612" s="292">
        <v>56005</v>
      </c>
      <c r="E2612" s="292" t="s">
        <v>14757</v>
      </c>
      <c r="F2612" s="292" t="s">
        <v>19615</v>
      </c>
      <c r="G2612" s="292" t="s">
        <v>19627</v>
      </c>
      <c r="H2612" s="293" t="s">
        <v>14828</v>
      </c>
      <c r="I2612" s="291">
        <v>8.25</v>
      </c>
      <c r="J2612" s="292">
        <v>5.5</v>
      </c>
      <c r="K2612" s="292">
        <v>2.75</v>
      </c>
      <c r="L2612" s="292">
        <v>0</v>
      </c>
      <c r="M2612" s="293">
        <v>0</v>
      </c>
    </row>
    <row r="2613" spans="1:13" x14ac:dyDescent="0.2">
      <c r="A2613" s="315" t="s">
        <v>17072</v>
      </c>
      <c r="B2613" s="292" t="s">
        <v>17078</v>
      </c>
      <c r="C2613" s="316" t="s">
        <v>14330</v>
      </c>
      <c r="D2613" s="292">
        <v>56005</v>
      </c>
      <c r="E2613" s="292" t="s">
        <v>14757</v>
      </c>
      <c r="F2613" s="292" t="s">
        <v>19615</v>
      </c>
      <c r="G2613" s="292" t="s">
        <v>19628</v>
      </c>
      <c r="H2613" s="293" t="s">
        <v>14828</v>
      </c>
      <c r="I2613" s="291">
        <v>12.84</v>
      </c>
      <c r="J2613" s="292">
        <v>8.33</v>
      </c>
      <c r="K2613" s="292">
        <v>4.16</v>
      </c>
      <c r="L2613" s="292">
        <v>0</v>
      </c>
      <c r="M2613" s="293">
        <v>0</v>
      </c>
    </row>
    <row r="2614" spans="1:13" x14ac:dyDescent="0.2">
      <c r="A2614" s="315" t="s">
        <v>17072</v>
      </c>
      <c r="B2614" s="292" t="s">
        <v>17078</v>
      </c>
      <c r="C2614" s="316" t="s">
        <v>14330</v>
      </c>
      <c r="D2614" s="292">
        <v>56005</v>
      </c>
      <c r="E2614" s="292" t="s">
        <v>14757</v>
      </c>
      <c r="F2614" s="292" t="s">
        <v>19615</v>
      </c>
      <c r="G2614" s="292" t="s">
        <v>19629</v>
      </c>
      <c r="H2614" s="293" t="s">
        <v>14828</v>
      </c>
      <c r="I2614" s="291">
        <v>12.84</v>
      </c>
      <c r="J2614" s="292">
        <v>8.33</v>
      </c>
      <c r="K2614" s="292">
        <v>4.16</v>
      </c>
      <c r="L2614" s="292">
        <v>0</v>
      </c>
      <c r="M2614" s="293">
        <v>0</v>
      </c>
    </row>
    <row r="2615" spans="1:13" x14ac:dyDescent="0.2">
      <c r="A2615" s="315" t="s">
        <v>17072</v>
      </c>
      <c r="B2615" s="292" t="s">
        <v>17078</v>
      </c>
      <c r="C2615" s="316" t="s">
        <v>14330</v>
      </c>
      <c r="D2615" s="292">
        <v>56005</v>
      </c>
      <c r="E2615" s="292" t="s">
        <v>14757</v>
      </c>
      <c r="F2615" s="292" t="s">
        <v>19615</v>
      </c>
      <c r="G2615" s="292" t="s">
        <v>19630</v>
      </c>
      <c r="H2615" s="293" t="s">
        <v>14828</v>
      </c>
      <c r="I2615" s="291">
        <v>8.64</v>
      </c>
      <c r="J2615" s="292">
        <v>5.76</v>
      </c>
      <c r="K2615" s="292">
        <v>2.88</v>
      </c>
      <c r="L2615" s="292">
        <v>0</v>
      </c>
      <c r="M2615" s="293">
        <v>0</v>
      </c>
    </row>
    <row r="2616" spans="1:13" x14ac:dyDescent="0.2">
      <c r="A2616" s="315" t="s">
        <v>17072</v>
      </c>
      <c r="B2616" s="292" t="s">
        <v>17078</v>
      </c>
      <c r="C2616" s="316" t="s">
        <v>14330</v>
      </c>
      <c r="D2616" s="292">
        <v>56005</v>
      </c>
      <c r="E2616" s="292" t="s">
        <v>15947</v>
      </c>
      <c r="F2616" s="292" t="s">
        <v>19631</v>
      </c>
      <c r="G2616" s="292" t="s">
        <v>19632</v>
      </c>
      <c r="H2616" s="293" t="s">
        <v>14828</v>
      </c>
      <c r="I2616" s="291">
        <v>11.54</v>
      </c>
      <c r="J2616" s="292">
        <v>16.97</v>
      </c>
      <c r="K2616" s="292">
        <v>4.28</v>
      </c>
      <c r="L2616" s="292">
        <v>0</v>
      </c>
      <c r="M2616" s="293">
        <v>0</v>
      </c>
    </row>
    <row r="2617" spans="1:13" x14ac:dyDescent="0.2">
      <c r="A2617" s="315" t="s">
        <v>17072</v>
      </c>
      <c r="B2617" s="292" t="s">
        <v>17078</v>
      </c>
      <c r="C2617" s="316" t="s">
        <v>14330</v>
      </c>
      <c r="D2617" s="292">
        <v>56005</v>
      </c>
      <c r="E2617" s="292" t="s">
        <v>14323</v>
      </c>
      <c r="F2617" s="292" t="s">
        <v>19631</v>
      </c>
      <c r="G2617" s="292" t="s">
        <v>19633</v>
      </c>
      <c r="H2617" s="293" t="s">
        <v>14817</v>
      </c>
      <c r="I2617" s="291">
        <v>0.49</v>
      </c>
      <c r="J2617" s="292">
        <v>0.03</v>
      </c>
      <c r="K2617" s="292">
        <v>0.41</v>
      </c>
      <c r="L2617" s="292">
        <v>0</v>
      </c>
      <c r="M2617" s="293">
        <v>0</v>
      </c>
    </row>
    <row r="2618" spans="1:13" x14ac:dyDescent="0.2">
      <c r="A2618" s="315" t="s">
        <v>17072</v>
      </c>
      <c r="B2618" s="292" t="s">
        <v>17078</v>
      </c>
      <c r="C2618" s="316" t="s">
        <v>14330</v>
      </c>
      <c r="D2618" s="292">
        <v>56005</v>
      </c>
      <c r="E2618" s="292" t="s">
        <v>14755</v>
      </c>
      <c r="F2618" s="292" t="s">
        <v>19631</v>
      </c>
      <c r="G2618" s="292" t="s">
        <v>19634</v>
      </c>
      <c r="H2618" s="293" t="s">
        <v>14828</v>
      </c>
      <c r="I2618" s="291">
        <v>14.04</v>
      </c>
      <c r="J2618" s="292">
        <v>15.75</v>
      </c>
      <c r="K2618" s="292">
        <v>31.49</v>
      </c>
      <c r="L2618" s="292">
        <v>0</v>
      </c>
      <c r="M2618" s="293">
        <v>0</v>
      </c>
    </row>
    <row r="2619" spans="1:13" x14ac:dyDescent="0.2">
      <c r="A2619" s="315" t="s">
        <v>17072</v>
      </c>
      <c r="B2619" s="292" t="s">
        <v>17078</v>
      </c>
      <c r="C2619" s="316" t="s">
        <v>14330</v>
      </c>
      <c r="D2619" s="292">
        <v>56005</v>
      </c>
      <c r="E2619" s="292" t="s">
        <v>14755</v>
      </c>
      <c r="F2619" s="292" t="s">
        <v>19631</v>
      </c>
      <c r="G2619" s="292" t="s">
        <v>19635</v>
      </c>
      <c r="H2619" s="293" t="s">
        <v>14828</v>
      </c>
      <c r="I2619" s="291">
        <v>15.67</v>
      </c>
      <c r="J2619" s="292">
        <v>15.67</v>
      </c>
      <c r="K2619" s="292">
        <v>31.34</v>
      </c>
      <c r="L2619" s="292">
        <v>0</v>
      </c>
      <c r="M2619" s="293">
        <v>0</v>
      </c>
    </row>
    <row r="2620" spans="1:13" x14ac:dyDescent="0.2">
      <c r="A2620" s="315" t="s">
        <v>17072</v>
      </c>
      <c r="B2620" s="292" t="s">
        <v>17078</v>
      </c>
      <c r="C2620" s="316" t="s">
        <v>14330</v>
      </c>
      <c r="D2620" s="292">
        <v>56005</v>
      </c>
      <c r="E2620" s="292" t="s">
        <v>14755</v>
      </c>
      <c r="F2620" s="292" t="s">
        <v>19636</v>
      </c>
      <c r="G2620" s="292" t="s">
        <v>19637</v>
      </c>
      <c r="H2620" s="293" t="s">
        <v>14828</v>
      </c>
      <c r="I2620" s="291">
        <v>13.65</v>
      </c>
      <c r="J2620" s="292">
        <v>13.65</v>
      </c>
      <c r="K2620" s="292">
        <v>27.3</v>
      </c>
      <c r="L2620" s="292">
        <v>0</v>
      </c>
      <c r="M2620" s="293">
        <v>0</v>
      </c>
    </row>
    <row r="2621" spans="1:13" x14ac:dyDescent="0.2">
      <c r="A2621" s="315" t="s">
        <v>17072</v>
      </c>
      <c r="B2621" s="292" t="s">
        <v>17078</v>
      </c>
      <c r="C2621" s="316" t="s">
        <v>14330</v>
      </c>
      <c r="D2621" s="292">
        <v>56005</v>
      </c>
      <c r="E2621" s="292" t="s">
        <v>14755</v>
      </c>
      <c r="F2621" s="292" t="s">
        <v>19636</v>
      </c>
      <c r="G2621" s="292" t="s">
        <v>19638</v>
      </c>
      <c r="H2621" s="293" t="s">
        <v>14828</v>
      </c>
      <c r="I2621" s="291">
        <v>10.57</v>
      </c>
      <c r="J2621" s="292">
        <v>10.57</v>
      </c>
      <c r="K2621" s="292">
        <v>21.13</v>
      </c>
      <c r="L2621" s="292">
        <v>0</v>
      </c>
      <c r="M2621" s="293">
        <v>0</v>
      </c>
    </row>
    <row r="2622" spans="1:13" x14ac:dyDescent="0.2">
      <c r="A2622" s="315" t="s">
        <v>17072</v>
      </c>
      <c r="B2622" s="292" t="s">
        <v>17078</v>
      </c>
      <c r="C2622" s="316" t="s">
        <v>14330</v>
      </c>
      <c r="D2622" s="292">
        <v>56005</v>
      </c>
      <c r="E2622" s="292" t="s">
        <v>11875</v>
      </c>
      <c r="F2622" s="292" t="s">
        <v>19636</v>
      </c>
      <c r="G2622" s="292" t="s">
        <v>19579</v>
      </c>
      <c r="H2622" s="293" t="s">
        <v>15164</v>
      </c>
      <c r="I2622" s="291">
        <v>0.52</v>
      </c>
      <c r="J2622" s="292">
        <v>0.03</v>
      </c>
      <c r="K2622" s="292">
        <v>0.44</v>
      </c>
      <c r="L2622" s="292">
        <v>0</v>
      </c>
      <c r="M2622" s="293">
        <v>0</v>
      </c>
    </row>
    <row r="2623" spans="1:13" x14ac:dyDescent="0.2">
      <c r="A2623" s="315" t="s">
        <v>17072</v>
      </c>
      <c r="B2623" s="292" t="s">
        <v>17078</v>
      </c>
      <c r="C2623" s="316" t="s">
        <v>14330</v>
      </c>
      <c r="D2623" s="292">
        <v>56005</v>
      </c>
      <c r="E2623" s="292" t="s">
        <v>14755</v>
      </c>
      <c r="F2623" s="292" t="s">
        <v>19636</v>
      </c>
      <c r="G2623" s="292" t="s">
        <v>19639</v>
      </c>
      <c r="H2623" s="293" t="s">
        <v>14828</v>
      </c>
      <c r="I2623" s="291">
        <v>6.73</v>
      </c>
      <c r="J2623" s="292">
        <v>6.73</v>
      </c>
      <c r="K2623" s="292">
        <v>13.11</v>
      </c>
      <c r="L2623" s="292">
        <v>0</v>
      </c>
      <c r="M2623" s="293">
        <v>0</v>
      </c>
    </row>
    <row r="2624" spans="1:13" x14ac:dyDescent="0.2">
      <c r="A2624" s="315" t="s">
        <v>17072</v>
      </c>
      <c r="B2624" s="292" t="s">
        <v>17078</v>
      </c>
      <c r="C2624" s="316" t="s">
        <v>14330</v>
      </c>
      <c r="D2624" s="292">
        <v>56005</v>
      </c>
      <c r="E2624" s="292" t="s">
        <v>14755</v>
      </c>
      <c r="F2624" s="292" t="s">
        <v>19636</v>
      </c>
      <c r="G2624" s="292" t="s">
        <v>19640</v>
      </c>
      <c r="H2624" s="293" t="s">
        <v>14828</v>
      </c>
      <c r="I2624" s="291">
        <v>4.82</v>
      </c>
      <c r="J2624" s="292">
        <v>4.82</v>
      </c>
      <c r="K2624" s="292">
        <v>9.3800000000000008</v>
      </c>
      <c r="L2624" s="292">
        <v>0</v>
      </c>
      <c r="M2624" s="293">
        <v>0</v>
      </c>
    </row>
    <row r="2625" spans="1:13" x14ac:dyDescent="0.2">
      <c r="A2625" s="315" t="s">
        <v>17072</v>
      </c>
      <c r="B2625" s="292" t="s">
        <v>17078</v>
      </c>
      <c r="C2625" s="316" t="s">
        <v>14330</v>
      </c>
      <c r="D2625" s="292">
        <v>56005</v>
      </c>
      <c r="E2625" s="292" t="s">
        <v>14757</v>
      </c>
      <c r="F2625" s="292" t="s">
        <v>19636</v>
      </c>
      <c r="G2625" s="292" t="s">
        <v>19641</v>
      </c>
      <c r="H2625" s="293" t="s">
        <v>14828</v>
      </c>
      <c r="I2625" s="291">
        <v>4.32</v>
      </c>
      <c r="J2625" s="292">
        <v>4.32</v>
      </c>
      <c r="K2625" s="292">
        <v>8.42</v>
      </c>
      <c r="L2625" s="292">
        <v>0</v>
      </c>
      <c r="M2625" s="293">
        <v>0</v>
      </c>
    </row>
    <row r="2626" spans="1:13" x14ac:dyDescent="0.2">
      <c r="A2626" s="315" t="s">
        <v>17072</v>
      </c>
      <c r="B2626" s="292" t="s">
        <v>17078</v>
      </c>
      <c r="C2626" s="316" t="s">
        <v>14330</v>
      </c>
      <c r="D2626" s="292">
        <v>56005</v>
      </c>
      <c r="E2626" s="292" t="s">
        <v>14755</v>
      </c>
      <c r="F2626" s="292" t="s">
        <v>19636</v>
      </c>
      <c r="G2626" s="292" t="s">
        <v>19642</v>
      </c>
      <c r="H2626" s="293" t="s">
        <v>14828</v>
      </c>
      <c r="I2626" s="291">
        <v>6.67</v>
      </c>
      <c r="J2626" s="292">
        <v>6.67</v>
      </c>
      <c r="K2626" s="292">
        <v>13.33</v>
      </c>
      <c r="L2626" s="292">
        <v>0</v>
      </c>
      <c r="M2626" s="293">
        <v>0</v>
      </c>
    </row>
    <row r="2627" spans="1:13" x14ac:dyDescent="0.2">
      <c r="A2627" s="315" t="s">
        <v>17072</v>
      </c>
      <c r="B2627" s="292" t="s">
        <v>17078</v>
      </c>
      <c r="C2627" s="316" t="s">
        <v>14330</v>
      </c>
      <c r="D2627" s="292">
        <v>56005</v>
      </c>
      <c r="E2627" s="292" t="s">
        <v>14757</v>
      </c>
      <c r="F2627" s="292" t="s">
        <v>19643</v>
      </c>
      <c r="G2627" s="292" t="s">
        <v>19644</v>
      </c>
      <c r="H2627" s="293" t="s">
        <v>14828</v>
      </c>
      <c r="I2627" s="291">
        <v>3.23</v>
      </c>
      <c r="J2627" s="292">
        <v>2.1800000000000002</v>
      </c>
      <c r="K2627" s="292">
        <v>1.08</v>
      </c>
      <c r="L2627" s="292">
        <v>0</v>
      </c>
      <c r="M2627" s="293">
        <v>0</v>
      </c>
    </row>
    <row r="2628" spans="1:13" x14ac:dyDescent="0.2">
      <c r="A2628" s="315" t="s">
        <v>17072</v>
      </c>
      <c r="B2628" s="292" t="s">
        <v>17078</v>
      </c>
      <c r="C2628" s="316" t="s">
        <v>14330</v>
      </c>
      <c r="D2628" s="292">
        <v>56005</v>
      </c>
      <c r="E2628" s="292" t="s">
        <v>14757</v>
      </c>
      <c r="F2628" s="292" t="s">
        <v>19643</v>
      </c>
      <c r="G2628" s="292" t="s">
        <v>19645</v>
      </c>
      <c r="H2628" s="293" t="s">
        <v>14828</v>
      </c>
      <c r="I2628" s="291">
        <v>11.28</v>
      </c>
      <c r="J2628" s="292">
        <v>7.6</v>
      </c>
      <c r="K2628" s="292">
        <v>3.76</v>
      </c>
      <c r="L2628" s="292">
        <v>0</v>
      </c>
      <c r="M2628" s="293">
        <v>0</v>
      </c>
    </row>
    <row r="2629" spans="1:13" x14ac:dyDescent="0.2">
      <c r="A2629" s="315" t="s">
        <v>17072</v>
      </c>
      <c r="B2629" s="292" t="s">
        <v>17078</v>
      </c>
      <c r="C2629" s="316" t="s">
        <v>14330</v>
      </c>
      <c r="D2629" s="292">
        <v>56005</v>
      </c>
      <c r="E2629" s="292" t="s">
        <v>14757</v>
      </c>
      <c r="F2629" s="292" t="s">
        <v>19643</v>
      </c>
      <c r="G2629" s="292" t="s">
        <v>19646</v>
      </c>
      <c r="H2629" s="293" t="s">
        <v>14828</v>
      </c>
      <c r="I2629" s="291">
        <v>13.01</v>
      </c>
      <c r="J2629" s="292">
        <v>8.76</v>
      </c>
      <c r="K2629" s="292">
        <v>4.34</v>
      </c>
      <c r="L2629" s="292">
        <v>0</v>
      </c>
      <c r="M2629" s="293">
        <v>0</v>
      </c>
    </row>
    <row r="2630" spans="1:13" x14ac:dyDescent="0.2">
      <c r="A2630" s="315" t="s">
        <v>17072</v>
      </c>
      <c r="B2630" s="292" t="s">
        <v>17078</v>
      </c>
      <c r="C2630" s="316" t="s">
        <v>14330</v>
      </c>
      <c r="D2630" s="292">
        <v>56005</v>
      </c>
      <c r="E2630" s="292" t="s">
        <v>14757</v>
      </c>
      <c r="F2630" s="292" t="s">
        <v>19643</v>
      </c>
      <c r="G2630" s="292" t="s">
        <v>19647</v>
      </c>
      <c r="H2630" s="293" t="s">
        <v>14828</v>
      </c>
      <c r="I2630" s="291">
        <v>1.55</v>
      </c>
      <c r="J2630" s="292">
        <v>1.04</v>
      </c>
      <c r="K2630" s="292">
        <v>0.52</v>
      </c>
      <c r="L2630" s="292">
        <v>0</v>
      </c>
      <c r="M2630" s="293">
        <v>0</v>
      </c>
    </row>
    <row r="2631" spans="1:13" x14ac:dyDescent="0.2">
      <c r="A2631" s="315" t="s">
        <v>17072</v>
      </c>
      <c r="B2631" s="292" t="s">
        <v>17078</v>
      </c>
      <c r="C2631" s="316" t="s">
        <v>14330</v>
      </c>
      <c r="D2631" s="292">
        <v>56005</v>
      </c>
      <c r="E2631" s="292" t="s">
        <v>14755</v>
      </c>
      <c r="F2631" s="292" t="s">
        <v>19643</v>
      </c>
      <c r="G2631" s="292" t="s">
        <v>19648</v>
      </c>
      <c r="H2631" s="293" t="s">
        <v>14828</v>
      </c>
      <c r="I2631" s="291">
        <v>11.42</v>
      </c>
      <c r="J2631" s="292">
        <v>16.53</v>
      </c>
      <c r="K2631" s="292">
        <v>4.2300000000000004</v>
      </c>
      <c r="L2631" s="292">
        <v>0</v>
      </c>
      <c r="M2631" s="293">
        <v>0</v>
      </c>
    </row>
    <row r="2632" spans="1:13" x14ac:dyDescent="0.2">
      <c r="A2632" s="315" t="s">
        <v>17072</v>
      </c>
      <c r="B2632" s="292" t="s">
        <v>17078</v>
      </c>
      <c r="C2632" s="316" t="s">
        <v>14330</v>
      </c>
      <c r="D2632" s="292">
        <v>56005</v>
      </c>
      <c r="E2632" s="292" t="s">
        <v>14755</v>
      </c>
      <c r="F2632" s="292" t="s">
        <v>19643</v>
      </c>
      <c r="G2632" s="292" t="s">
        <v>19649</v>
      </c>
      <c r="H2632" s="293" t="s">
        <v>14828</v>
      </c>
      <c r="I2632" s="291">
        <v>15.09</v>
      </c>
      <c r="J2632" s="292">
        <v>15.09</v>
      </c>
      <c r="K2632" s="292">
        <v>30.18</v>
      </c>
      <c r="L2632" s="292">
        <v>0</v>
      </c>
      <c r="M2632" s="293">
        <v>0</v>
      </c>
    </row>
    <row r="2633" spans="1:13" x14ac:dyDescent="0.2">
      <c r="A2633" s="315" t="s">
        <v>17072</v>
      </c>
      <c r="B2633" s="292" t="s">
        <v>17078</v>
      </c>
      <c r="C2633" s="316" t="s">
        <v>14330</v>
      </c>
      <c r="D2633" s="292">
        <v>56005</v>
      </c>
      <c r="E2633" s="292" t="s">
        <v>14755</v>
      </c>
      <c r="F2633" s="292" t="s">
        <v>19643</v>
      </c>
      <c r="G2633" s="292" t="s">
        <v>19650</v>
      </c>
      <c r="H2633" s="293" t="s">
        <v>14828</v>
      </c>
      <c r="I2633" s="291">
        <v>0.02</v>
      </c>
      <c r="J2633" s="292">
        <v>0.03</v>
      </c>
      <c r="K2633" s="292">
        <v>0.01</v>
      </c>
      <c r="L2633" s="292">
        <v>0</v>
      </c>
      <c r="M2633" s="293">
        <v>0</v>
      </c>
    </row>
    <row r="2634" spans="1:13" x14ac:dyDescent="0.2">
      <c r="A2634" s="315" t="s">
        <v>17072</v>
      </c>
      <c r="B2634" s="292" t="s">
        <v>17078</v>
      </c>
      <c r="C2634" s="316" t="s">
        <v>14330</v>
      </c>
      <c r="D2634" s="292">
        <v>56005</v>
      </c>
      <c r="E2634" s="292" t="s">
        <v>11875</v>
      </c>
      <c r="F2634" s="292" t="s">
        <v>19643</v>
      </c>
      <c r="G2634" s="292" t="s">
        <v>19651</v>
      </c>
      <c r="H2634" s="293" t="s">
        <v>15164</v>
      </c>
      <c r="I2634" s="291">
        <v>0.51</v>
      </c>
      <c r="J2634" s="292">
        <v>0</v>
      </c>
      <c r="K2634" s="292">
        <v>0.39</v>
      </c>
      <c r="L2634" s="292">
        <v>0</v>
      </c>
      <c r="M2634" s="293">
        <v>0</v>
      </c>
    </row>
    <row r="2635" spans="1:13" x14ac:dyDescent="0.2">
      <c r="A2635" s="315" t="s">
        <v>17072</v>
      </c>
      <c r="B2635" s="292" t="s">
        <v>17078</v>
      </c>
      <c r="C2635" s="316" t="s">
        <v>14330</v>
      </c>
      <c r="D2635" s="292">
        <v>56005</v>
      </c>
      <c r="E2635" s="292" t="s">
        <v>14757</v>
      </c>
      <c r="F2635" s="292" t="s">
        <v>19643</v>
      </c>
      <c r="G2635" s="292" t="s">
        <v>19652</v>
      </c>
      <c r="H2635" s="293" t="s">
        <v>14828</v>
      </c>
      <c r="I2635" s="291">
        <v>8.5399999999999991</v>
      </c>
      <c r="J2635" s="292">
        <v>5.75</v>
      </c>
      <c r="K2635" s="292">
        <v>2.85</v>
      </c>
      <c r="L2635" s="292">
        <v>0</v>
      </c>
      <c r="M2635" s="293">
        <v>0</v>
      </c>
    </row>
    <row r="2636" spans="1:13" x14ac:dyDescent="0.2">
      <c r="A2636" s="315" t="s">
        <v>17072</v>
      </c>
      <c r="B2636" s="292" t="s">
        <v>17078</v>
      </c>
      <c r="C2636" s="316" t="s">
        <v>14330</v>
      </c>
      <c r="D2636" s="292">
        <v>56005</v>
      </c>
      <c r="E2636" s="292" t="s">
        <v>14757</v>
      </c>
      <c r="F2636" s="292" t="s">
        <v>19653</v>
      </c>
      <c r="G2636" s="292" t="s">
        <v>19654</v>
      </c>
      <c r="H2636" s="293" t="s">
        <v>14828</v>
      </c>
      <c r="I2636" s="291">
        <v>4.5</v>
      </c>
      <c r="J2636" s="292">
        <v>3.6</v>
      </c>
      <c r="K2636" s="292">
        <v>0.6</v>
      </c>
      <c r="L2636" s="292">
        <v>0</v>
      </c>
      <c r="M2636" s="293">
        <v>0</v>
      </c>
    </row>
    <row r="2637" spans="1:13" x14ac:dyDescent="0.2">
      <c r="A2637" s="315" t="s">
        <v>17072</v>
      </c>
      <c r="B2637" s="292" t="s">
        <v>17078</v>
      </c>
      <c r="C2637" s="316" t="s">
        <v>14330</v>
      </c>
      <c r="D2637" s="292">
        <v>56005</v>
      </c>
      <c r="E2637" s="292" t="s">
        <v>14757</v>
      </c>
      <c r="F2637" s="292" t="s">
        <v>19653</v>
      </c>
      <c r="G2637" s="292" t="s">
        <v>19655</v>
      </c>
      <c r="H2637" s="293" t="s">
        <v>14828</v>
      </c>
      <c r="I2637" s="291">
        <v>4.7</v>
      </c>
      <c r="J2637" s="292">
        <v>3.6</v>
      </c>
      <c r="K2637" s="292">
        <v>0.9</v>
      </c>
      <c r="L2637" s="292">
        <v>0</v>
      </c>
      <c r="M2637" s="293">
        <v>0</v>
      </c>
    </row>
    <row r="2638" spans="1:13" x14ac:dyDescent="0.2">
      <c r="A2638" s="315" t="s">
        <v>17072</v>
      </c>
      <c r="B2638" s="292" t="s">
        <v>17078</v>
      </c>
      <c r="C2638" s="316" t="s">
        <v>14330</v>
      </c>
      <c r="D2638" s="292">
        <v>56005</v>
      </c>
      <c r="E2638" s="292" t="s">
        <v>14757</v>
      </c>
      <c r="F2638" s="292" t="s">
        <v>19653</v>
      </c>
      <c r="G2638" s="292" t="s">
        <v>19656</v>
      </c>
      <c r="H2638" s="293" t="s">
        <v>14828</v>
      </c>
      <c r="I2638" s="291">
        <v>0.2</v>
      </c>
      <c r="J2638" s="292">
        <v>0.1</v>
      </c>
      <c r="K2638" s="292">
        <v>6</v>
      </c>
      <c r="L2638" s="292">
        <v>0</v>
      </c>
      <c r="M2638" s="293">
        <v>0</v>
      </c>
    </row>
    <row r="2639" spans="1:13" x14ac:dyDescent="0.2">
      <c r="A2639" s="315" t="s">
        <v>17072</v>
      </c>
      <c r="B2639" s="292" t="s">
        <v>17078</v>
      </c>
      <c r="C2639" s="316" t="s">
        <v>14330</v>
      </c>
      <c r="D2639" s="292">
        <v>56005</v>
      </c>
      <c r="E2639" s="292" t="s">
        <v>14755</v>
      </c>
      <c r="F2639" s="292" t="s">
        <v>19653</v>
      </c>
      <c r="G2639" s="292" t="s">
        <v>19657</v>
      </c>
      <c r="H2639" s="293" t="s">
        <v>14828</v>
      </c>
      <c r="I2639" s="291">
        <v>2</v>
      </c>
      <c r="J2639" s="292">
        <v>1.9</v>
      </c>
      <c r="K2639" s="292">
        <v>0.2</v>
      </c>
      <c r="L2639" s="292">
        <v>0</v>
      </c>
      <c r="M2639" s="293">
        <v>0</v>
      </c>
    </row>
    <row r="2640" spans="1:13" x14ac:dyDescent="0.2">
      <c r="A2640" s="315" t="s">
        <v>17072</v>
      </c>
      <c r="B2640" s="292" t="s">
        <v>17078</v>
      </c>
      <c r="C2640" s="316" t="s">
        <v>14330</v>
      </c>
      <c r="D2640" s="292">
        <v>56005</v>
      </c>
      <c r="E2640" s="292" t="s">
        <v>14755</v>
      </c>
      <c r="F2640" s="292" t="s">
        <v>19653</v>
      </c>
      <c r="G2640" s="292" t="s">
        <v>19658</v>
      </c>
      <c r="H2640" s="293" t="s">
        <v>14828</v>
      </c>
      <c r="I2640" s="291">
        <v>2.7</v>
      </c>
      <c r="J2640" s="292">
        <v>1.8</v>
      </c>
      <c r="K2640" s="292">
        <v>0.3</v>
      </c>
      <c r="L2640" s="292">
        <v>0</v>
      </c>
      <c r="M2640" s="293">
        <v>0</v>
      </c>
    </row>
    <row r="2641" spans="1:13" x14ac:dyDescent="0.2">
      <c r="A2641" s="315" t="s">
        <v>17072</v>
      </c>
      <c r="B2641" s="292" t="s">
        <v>17078</v>
      </c>
      <c r="C2641" s="316" t="s">
        <v>14330</v>
      </c>
      <c r="D2641" s="292">
        <v>56005</v>
      </c>
      <c r="E2641" s="292" t="s">
        <v>14757</v>
      </c>
      <c r="F2641" s="292" t="s">
        <v>19653</v>
      </c>
      <c r="G2641" s="292" t="s">
        <v>19659</v>
      </c>
      <c r="H2641" s="293" t="s">
        <v>14828</v>
      </c>
      <c r="I2641" s="291">
        <v>8.1999999999999993</v>
      </c>
      <c r="J2641" s="292">
        <v>1.3</v>
      </c>
      <c r="K2641" s="292">
        <v>0.5</v>
      </c>
      <c r="L2641" s="292">
        <v>0</v>
      </c>
      <c r="M2641" s="293">
        <v>0</v>
      </c>
    </row>
    <row r="2642" spans="1:13" x14ac:dyDescent="0.2">
      <c r="A2642" s="315" t="s">
        <v>17072</v>
      </c>
      <c r="B2642" s="292" t="s">
        <v>17078</v>
      </c>
      <c r="C2642" s="316" t="s">
        <v>14330</v>
      </c>
      <c r="D2642" s="292">
        <v>56005</v>
      </c>
      <c r="E2642" s="292" t="s">
        <v>14757</v>
      </c>
      <c r="F2642" s="292" t="s">
        <v>19653</v>
      </c>
      <c r="G2642" s="292" t="s">
        <v>19660</v>
      </c>
      <c r="H2642" s="293" t="s">
        <v>14828</v>
      </c>
      <c r="I2642" s="291">
        <v>6.3</v>
      </c>
      <c r="J2642" s="292">
        <v>0.8</v>
      </c>
      <c r="K2642" s="292">
        <v>0.1</v>
      </c>
      <c r="L2642" s="292">
        <v>0</v>
      </c>
      <c r="M2642" s="293">
        <v>0</v>
      </c>
    </row>
    <row r="2643" spans="1:13" x14ac:dyDescent="0.2">
      <c r="A2643" s="315" t="s">
        <v>17072</v>
      </c>
      <c r="B2643" s="292" t="s">
        <v>17078</v>
      </c>
      <c r="C2643" s="316" t="s">
        <v>14330</v>
      </c>
      <c r="D2643" s="292">
        <v>56005</v>
      </c>
      <c r="E2643" s="292" t="s">
        <v>14757</v>
      </c>
      <c r="F2643" s="292" t="s">
        <v>19653</v>
      </c>
      <c r="G2643" s="292" t="s">
        <v>19661</v>
      </c>
      <c r="H2643" s="293" t="s">
        <v>14828</v>
      </c>
      <c r="I2643" s="291">
        <v>2.2000000000000002</v>
      </c>
      <c r="J2643" s="292">
        <v>0.5</v>
      </c>
      <c r="K2643" s="292">
        <v>0</v>
      </c>
      <c r="L2643" s="292">
        <v>0</v>
      </c>
      <c r="M2643" s="293">
        <v>0</v>
      </c>
    </row>
    <row r="2644" spans="1:13" x14ac:dyDescent="0.2">
      <c r="A2644" s="315" t="s">
        <v>17072</v>
      </c>
      <c r="B2644" s="292" t="s">
        <v>17078</v>
      </c>
      <c r="C2644" s="316" t="s">
        <v>14330</v>
      </c>
      <c r="D2644" s="292">
        <v>56005</v>
      </c>
      <c r="E2644" s="292" t="s">
        <v>14757</v>
      </c>
      <c r="F2644" s="292" t="s">
        <v>19653</v>
      </c>
      <c r="G2644" s="292" t="s">
        <v>19662</v>
      </c>
      <c r="H2644" s="293" t="s">
        <v>14828</v>
      </c>
      <c r="I2644" s="291">
        <v>1</v>
      </c>
      <c r="J2644" s="292">
        <v>0.1</v>
      </c>
      <c r="K2644" s="292">
        <v>1.9</v>
      </c>
      <c r="L2644" s="292">
        <v>0</v>
      </c>
      <c r="M2644" s="293">
        <v>0</v>
      </c>
    </row>
    <row r="2645" spans="1:13" x14ac:dyDescent="0.2">
      <c r="A2645" s="315" t="s">
        <v>17072</v>
      </c>
      <c r="B2645" s="292" t="s">
        <v>17078</v>
      </c>
      <c r="C2645" s="316" t="s">
        <v>14330</v>
      </c>
      <c r="D2645" s="292">
        <v>56005</v>
      </c>
      <c r="E2645" s="292" t="s">
        <v>4957</v>
      </c>
      <c r="F2645" s="292" t="s">
        <v>19653</v>
      </c>
      <c r="G2645" s="292" t="s">
        <v>19663</v>
      </c>
      <c r="H2645" s="293" t="s">
        <v>14817</v>
      </c>
      <c r="I2645" s="291">
        <v>0.49</v>
      </c>
      <c r="J2645" s="292">
        <v>0.03</v>
      </c>
      <c r="K2645" s="292">
        <v>0.41</v>
      </c>
      <c r="L2645" s="292">
        <v>0</v>
      </c>
      <c r="M2645" s="293">
        <v>0</v>
      </c>
    </row>
    <row r="2646" spans="1:13" x14ac:dyDescent="0.2">
      <c r="A2646" s="315" t="s">
        <v>17072</v>
      </c>
      <c r="B2646" s="292" t="s">
        <v>17078</v>
      </c>
      <c r="C2646" s="316" t="s">
        <v>14330</v>
      </c>
      <c r="D2646" s="292">
        <v>56005</v>
      </c>
      <c r="E2646" s="292" t="s">
        <v>4957</v>
      </c>
      <c r="F2646" s="292" t="s">
        <v>19653</v>
      </c>
      <c r="G2646" s="292" t="s">
        <v>19663</v>
      </c>
      <c r="H2646" s="293" t="s">
        <v>14817</v>
      </c>
      <c r="I2646" s="291">
        <v>0.33</v>
      </c>
      <c r="J2646" s="292">
        <v>0.02</v>
      </c>
      <c r="K2646" s="292">
        <v>0.28000000000000003</v>
      </c>
      <c r="L2646" s="292">
        <v>0</v>
      </c>
      <c r="M2646" s="293">
        <v>0</v>
      </c>
    </row>
    <row r="2647" spans="1:13" x14ac:dyDescent="0.2">
      <c r="A2647" s="315" t="s">
        <v>17072</v>
      </c>
      <c r="B2647" s="292" t="s">
        <v>17078</v>
      </c>
      <c r="C2647" s="316" t="s">
        <v>14331</v>
      </c>
      <c r="D2647" s="292">
        <v>56009</v>
      </c>
      <c r="E2647" s="292" t="s">
        <v>14755</v>
      </c>
      <c r="F2647" s="292" t="s">
        <v>19664</v>
      </c>
      <c r="G2647" s="292" t="s">
        <v>19551</v>
      </c>
      <c r="H2647" s="293" t="s">
        <v>14828</v>
      </c>
      <c r="I2647" s="291">
        <v>66.099999999999994</v>
      </c>
      <c r="J2647" s="292">
        <v>7.6</v>
      </c>
      <c r="K2647" s="292">
        <v>128.30000000000001</v>
      </c>
      <c r="L2647" s="292">
        <v>0</v>
      </c>
      <c r="M2647" s="293">
        <v>0</v>
      </c>
    </row>
    <row r="2648" spans="1:13" x14ac:dyDescent="0.2">
      <c r="A2648" s="315" t="s">
        <v>17072</v>
      </c>
      <c r="B2648" s="292" t="s">
        <v>17078</v>
      </c>
      <c r="C2648" s="316" t="s">
        <v>14331</v>
      </c>
      <c r="D2648" s="292">
        <v>56009</v>
      </c>
      <c r="E2648" s="292" t="s">
        <v>14755</v>
      </c>
      <c r="F2648" s="292" t="s">
        <v>19664</v>
      </c>
      <c r="G2648" s="292" t="s">
        <v>19665</v>
      </c>
      <c r="H2648" s="293" t="s">
        <v>14828</v>
      </c>
      <c r="I2648" s="291">
        <v>13.5</v>
      </c>
      <c r="J2648" s="292">
        <v>1</v>
      </c>
      <c r="K2648" s="292">
        <v>13.5</v>
      </c>
      <c r="L2648" s="292">
        <v>0</v>
      </c>
      <c r="M2648" s="293">
        <v>0</v>
      </c>
    </row>
    <row r="2649" spans="1:13" x14ac:dyDescent="0.2">
      <c r="A2649" s="315" t="s">
        <v>17072</v>
      </c>
      <c r="B2649" s="292" t="s">
        <v>17078</v>
      </c>
      <c r="C2649" s="316" t="s">
        <v>14331</v>
      </c>
      <c r="D2649" s="292">
        <v>56009</v>
      </c>
      <c r="E2649" s="292" t="s">
        <v>14755</v>
      </c>
      <c r="F2649" s="292" t="s">
        <v>19664</v>
      </c>
      <c r="G2649" s="292" t="s">
        <v>19035</v>
      </c>
      <c r="H2649" s="293" t="s">
        <v>14828</v>
      </c>
      <c r="I2649" s="291">
        <v>0.8</v>
      </c>
      <c r="J2649" s="292">
        <v>0.1</v>
      </c>
      <c r="K2649" s="292">
        <v>0.8</v>
      </c>
      <c r="L2649" s="292">
        <v>0</v>
      </c>
      <c r="M2649" s="293">
        <v>0</v>
      </c>
    </row>
    <row r="2650" spans="1:13" x14ac:dyDescent="0.2">
      <c r="A2650" s="315" t="s">
        <v>17072</v>
      </c>
      <c r="B2650" s="292" t="s">
        <v>17078</v>
      </c>
      <c r="C2650" s="316" t="s">
        <v>14331</v>
      </c>
      <c r="D2650" s="292">
        <v>56009</v>
      </c>
      <c r="E2650" s="292" t="s">
        <v>11867</v>
      </c>
      <c r="F2650" s="292" t="s">
        <v>19664</v>
      </c>
      <c r="G2650" s="292" t="s">
        <v>19666</v>
      </c>
      <c r="H2650" s="293" t="s">
        <v>15180</v>
      </c>
      <c r="I2650" s="291">
        <v>0</v>
      </c>
      <c r="J2650" s="292">
        <v>11.7</v>
      </c>
      <c r="K2650" s="292">
        <v>0</v>
      </c>
      <c r="L2650" s="292">
        <v>0</v>
      </c>
      <c r="M2650" s="293">
        <v>0</v>
      </c>
    </row>
    <row r="2651" spans="1:13" x14ac:dyDescent="0.2">
      <c r="A2651" s="315" t="s">
        <v>17072</v>
      </c>
      <c r="B2651" s="292" t="s">
        <v>17078</v>
      </c>
      <c r="C2651" s="316" t="s">
        <v>14331</v>
      </c>
      <c r="D2651" s="292">
        <v>56009</v>
      </c>
      <c r="E2651" s="292" t="s">
        <v>11867</v>
      </c>
      <c r="F2651" s="292" t="s">
        <v>19664</v>
      </c>
      <c r="G2651" s="292" t="s">
        <v>19667</v>
      </c>
      <c r="H2651" s="293" t="s">
        <v>15180</v>
      </c>
      <c r="I2651" s="291">
        <v>0</v>
      </c>
      <c r="J2651" s="292">
        <v>1.8</v>
      </c>
      <c r="K2651" s="292">
        <v>0</v>
      </c>
      <c r="L2651" s="292">
        <v>0</v>
      </c>
      <c r="M2651" s="293">
        <v>0</v>
      </c>
    </row>
    <row r="2652" spans="1:13" x14ac:dyDescent="0.2">
      <c r="A2652" s="315" t="s">
        <v>17072</v>
      </c>
      <c r="B2652" s="292" t="s">
        <v>17078</v>
      </c>
      <c r="C2652" s="316" t="s">
        <v>14331</v>
      </c>
      <c r="D2652" s="292">
        <v>56009</v>
      </c>
      <c r="E2652" s="292" t="s">
        <v>14463</v>
      </c>
      <c r="F2652" s="292" t="s">
        <v>19664</v>
      </c>
      <c r="G2652" s="292" t="s">
        <v>19668</v>
      </c>
      <c r="H2652" s="293" t="s">
        <v>15164</v>
      </c>
      <c r="I2652" s="291">
        <v>0.56000000000000005</v>
      </c>
      <c r="J2652" s="292">
        <v>3.1E-2</v>
      </c>
      <c r="K2652" s="292">
        <v>0.47</v>
      </c>
      <c r="L2652" s="292">
        <v>0</v>
      </c>
      <c r="M2652" s="293">
        <v>0</v>
      </c>
    </row>
    <row r="2653" spans="1:13" x14ac:dyDescent="0.2">
      <c r="A2653" s="315" t="s">
        <v>17072</v>
      </c>
      <c r="B2653" s="292" t="s">
        <v>17078</v>
      </c>
      <c r="C2653" s="316" t="s">
        <v>14331</v>
      </c>
      <c r="D2653" s="292">
        <v>56009</v>
      </c>
      <c r="E2653" s="292" t="s">
        <v>14834</v>
      </c>
      <c r="F2653" s="292" t="s">
        <v>19664</v>
      </c>
      <c r="G2653" s="292" t="s">
        <v>17675</v>
      </c>
      <c r="H2653" s="293" t="s">
        <v>7818</v>
      </c>
      <c r="I2653" s="291">
        <v>0</v>
      </c>
      <c r="J2653" s="292">
        <v>1.1000000000000001</v>
      </c>
      <c r="K2653" s="292">
        <v>0</v>
      </c>
      <c r="L2653" s="292">
        <v>0</v>
      </c>
      <c r="M2653" s="293">
        <v>0</v>
      </c>
    </row>
    <row r="2654" spans="1:13" x14ac:dyDescent="0.2">
      <c r="A2654" s="315" t="s">
        <v>17072</v>
      </c>
      <c r="B2654" s="292" t="s">
        <v>17078</v>
      </c>
      <c r="C2654" s="316" t="s">
        <v>14331</v>
      </c>
      <c r="D2654" s="292">
        <v>56009</v>
      </c>
      <c r="E2654" s="292" t="s">
        <v>14755</v>
      </c>
      <c r="F2654" s="292" t="s">
        <v>19669</v>
      </c>
      <c r="G2654" s="292" t="s">
        <v>19551</v>
      </c>
      <c r="H2654" s="293" t="s">
        <v>14828</v>
      </c>
      <c r="I2654" s="291">
        <v>70.099999999999994</v>
      </c>
      <c r="J2654" s="292">
        <v>8.1</v>
      </c>
      <c r="K2654" s="292">
        <v>136.1</v>
      </c>
      <c r="L2654" s="292">
        <v>0</v>
      </c>
      <c r="M2654" s="293">
        <v>0</v>
      </c>
    </row>
    <row r="2655" spans="1:13" x14ac:dyDescent="0.2">
      <c r="A2655" s="315" t="s">
        <v>17072</v>
      </c>
      <c r="B2655" s="292" t="s">
        <v>17078</v>
      </c>
      <c r="C2655" s="316" t="s">
        <v>14331</v>
      </c>
      <c r="D2655" s="292">
        <v>56009</v>
      </c>
      <c r="E2655" s="292" t="s">
        <v>11867</v>
      </c>
      <c r="F2655" s="292" t="s">
        <v>19669</v>
      </c>
      <c r="G2655" s="292" t="s">
        <v>19666</v>
      </c>
      <c r="H2655" s="293" t="s">
        <v>15180</v>
      </c>
      <c r="I2655" s="291">
        <v>0</v>
      </c>
      <c r="J2655" s="292">
        <v>15.76</v>
      </c>
      <c r="K2655" s="292">
        <v>0</v>
      </c>
      <c r="L2655" s="292">
        <v>0</v>
      </c>
      <c r="M2655" s="293">
        <v>0</v>
      </c>
    </row>
    <row r="2656" spans="1:13" x14ac:dyDescent="0.2">
      <c r="A2656" s="315" t="s">
        <v>17072</v>
      </c>
      <c r="B2656" s="292" t="s">
        <v>17078</v>
      </c>
      <c r="C2656" s="316" t="s">
        <v>14331</v>
      </c>
      <c r="D2656" s="292">
        <v>56009</v>
      </c>
      <c r="E2656" s="292" t="s">
        <v>11867</v>
      </c>
      <c r="F2656" s="292" t="s">
        <v>19669</v>
      </c>
      <c r="G2656" s="292" t="s">
        <v>19667</v>
      </c>
      <c r="H2656" s="293" t="s">
        <v>15180</v>
      </c>
      <c r="I2656" s="291">
        <v>0</v>
      </c>
      <c r="J2656" s="292">
        <v>2.08</v>
      </c>
      <c r="K2656" s="292">
        <v>0</v>
      </c>
      <c r="L2656" s="292">
        <v>0</v>
      </c>
      <c r="M2656" s="293">
        <v>0</v>
      </c>
    </row>
    <row r="2657" spans="1:13" x14ac:dyDescent="0.2">
      <c r="A2657" s="315" t="s">
        <v>17072</v>
      </c>
      <c r="B2657" s="292" t="s">
        <v>17078</v>
      </c>
      <c r="C2657" s="316" t="s">
        <v>14331</v>
      </c>
      <c r="D2657" s="292">
        <v>56009</v>
      </c>
      <c r="E2657" s="292" t="s">
        <v>14463</v>
      </c>
      <c r="F2657" s="292" t="s">
        <v>19669</v>
      </c>
      <c r="G2657" s="292" t="s">
        <v>19668</v>
      </c>
      <c r="H2657" s="293" t="s">
        <v>15164</v>
      </c>
      <c r="I2657" s="291">
        <v>0.3</v>
      </c>
      <c r="J2657" s="292">
        <v>1.7000000000000001E-2</v>
      </c>
      <c r="K2657" s="292">
        <v>0.3</v>
      </c>
      <c r="L2657" s="292">
        <v>0</v>
      </c>
      <c r="M2657" s="293">
        <v>0</v>
      </c>
    </row>
    <row r="2658" spans="1:13" x14ac:dyDescent="0.2">
      <c r="A2658" s="315" t="s">
        <v>17072</v>
      </c>
      <c r="B2658" s="292" t="s">
        <v>17078</v>
      </c>
      <c r="C2658" s="316" t="s">
        <v>14331</v>
      </c>
      <c r="D2658" s="292">
        <v>56009</v>
      </c>
      <c r="E2658" s="292" t="s">
        <v>14834</v>
      </c>
      <c r="F2658" s="292" t="s">
        <v>19669</v>
      </c>
      <c r="G2658" s="292" t="s">
        <v>17675</v>
      </c>
      <c r="H2658" s="293" t="s">
        <v>7818</v>
      </c>
      <c r="I2658" s="291">
        <v>0</v>
      </c>
      <c r="J2658" s="292">
        <v>1.1000000000000001</v>
      </c>
      <c r="K2658" s="292">
        <v>0</v>
      </c>
      <c r="L2658" s="292">
        <v>0</v>
      </c>
      <c r="M2658" s="293">
        <v>0</v>
      </c>
    </row>
    <row r="2659" spans="1:13" x14ac:dyDescent="0.2">
      <c r="A2659" s="315" t="s">
        <v>17072</v>
      </c>
      <c r="B2659" s="292" t="s">
        <v>17078</v>
      </c>
      <c r="C2659" s="316" t="s">
        <v>14331</v>
      </c>
      <c r="D2659" s="292">
        <v>56009</v>
      </c>
      <c r="E2659" s="292" t="s">
        <v>14755</v>
      </c>
      <c r="F2659" s="292" t="s">
        <v>19670</v>
      </c>
      <c r="G2659" s="292" t="s">
        <v>19671</v>
      </c>
      <c r="H2659" s="293" t="s">
        <v>14828</v>
      </c>
      <c r="I2659" s="291">
        <v>70.849999999999994</v>
      </c>
      <c r="J2659" s="292">
        <v>0.69</v>
      </c>
      <c r="K2659" s="292">
        <v>137.49</v>
      </c>
      <c r="L2659" s="292">
        <v>0</v>
      </c>
      <c r="M2659" s="293">
        <v>0</v>
      </c>
    </row>
    <row r="2660" spans="1:13" x14ac:dyDescent="0.2">
      <c r="A2660" s="315" t="s">
        <v>17072</v>
      </c>
      <c r="B2660" s="292" t="s">
        <v>17078</v>
      </c>
      <c r="C2660" s="316" t="s">
        <v>14331</v>
      </c>
      <c r="D2660" s="292">
        <v>56009</v>
      </c>
      <c r="E2660" s="292" t="s">
        <v>14755</v>
      </c>
      <c r="F2660" s="292" t="s">
        <v>19670</v>
      </c>
      <c r="G2660" s="292" t="s">
        <v>19672</v>
      </c>
      <c r="H2660" s="293" t="s">
        <v>14828</v>
      </c>
      <c r="I2660" s="291">
        <v>8.69</v>
      </c>
      <c r="J2660" s="292">
        <v>0.11</v>
      </c>
      <c r="K2660" s="292">
        <v>13.44</v>
      </c>
      <c r="L2660" s="292">
        <v>0</v>
      </c>
      <c r="M2660" s="293">
        <v>0</v>
      </c>
    </row>
    <row r="2661" spans="1:13" x14ac:dyDescent="0.2">
      <c r="A2661" s="315" t="s">
        <v>17072</v>
      </c>
      <c r="B2661" s="292" t="s">
        <v>17078</v>
      </c>
      <c r="C2661" s="316" t="s">
        <v>14331</v>
      </c>
      <c r="D2661" s="292">
        <v>56009</v>
      </c>
      <c r="E2661" s="292" t="s">
        <v>14755</v>
      </c>
      <c r="F2661" s="292" t="s">
        <v>19670</v>
      </c>
      <c r="G2661" s="292" t="s">
        <v>19673</v>
      </c>
      <c r="H2661" s="293" t="s">
        <v>14828</v>
      </c>
      <c r="I2661" s="291">
        <v>0.39</v>
      </c>
      <c r="J2661" s="292">
        <v>0.01</v>
      </c>
      <c r="K2661" s="292">
        <v>0.61</v>
      </c>
      <c r="L2661" s="292">
        <v>0</v>
      </c>
      <c r="M2661" s="293">
        <v>0</v>
      </c>
    </row>
    <row r="2662" spans="1:13" x14ac:dyDescent="0.2">
      <c r="A2662" s="315" t="s">
        <v>17072</v>
      </c>
      <c r="B2662" s="292" t="s">
        <v>17078</v>
      </c>
      <c r="C2662" s="316" t="s">
        <v>14331</v>
      </c>
      <c r="D2662" s="292">
        <v>56009</v>
      </c>
      <c r="E2662" s="292" t="s">
        <v>11867</v>
      </c>
      <c r="F2662" s="292" t="s">
        <v>19670</v>
      </c>
      <c r="G2662" s="292" t="s">
        <v>19674</v>
      </c>
      <c r="H2662" s="293" t="s">
        <v>15180</v>
      </c>
      <c r="I2662" s="291">
        <v>0</v>
      </c>
      <c r="J2662" s="292">
        <v>20.010000000000002</v>
      </c>
      <c r="K2662" s="292">
        <v>0</v>
      </c>
      <c r="L2662" s="292">
        <v>0</v>
      </c>
      <c r="M2662" s="293">
        <v>0</v>
      </c>
    </row>
    <row r="2663" spans="1:13" x14ac:dyDescent="0.2">
      <c r="A2663" s="315" t="s">
        <v>17072</v>
      </c>
      <c r="B2663" s="292" t="s">
        <v>17078</v>
      </c>
      <c r="C2663" s="316" t="s">
        <v>14331</v>
      </c>
      <c r="D2663" s="292">
        <v>56009</v>
      </c>
      <c r="E2663" s="292" t="s">
        <v>11867</v>
      </c>
      <c r="F2663" s="292" t="s">
        <v>19670</v>
      </c>
      <c r="G2663" s="292" t="s">
        <v>19675</v>
      </c>
      <c r="H2663" s="293" t="s">
        <v>15180</v>
      </c>
      <c r="I2663" s="291">
        <v>0</v>
      </c>
      <c r="J2663" s="292">
        <v>2.73</v>
      </c>
      <c r="K2663" s="292">
        <v>0</v>
      </c>
      <c r="L2663" s="292">
        <v>0</v>
      </c>
      <c r="M2663" s="293">
        <v>0</v>
      </c>
    </row>
    <row r="2664" spans="1:13" x14ac:dyDescent="0.2">
      <c r="A2664" s="315" t="s">
        <v>17072</v>
      </c>
      <c r="B2664" s="292" t="s">
        <v>17078</v>
      </c>
      <c r="C2664" s="316" t="s">
        <v>14331</v>
      </c>
      <c r="D2664" s="292">
        <v>56009</v>
      </c>
      <c r="E2664" s="292" t="s">
        <v>14463</v>
      </c>
      <c r="F2664" s="292" t="s">
        <v>19670</v>
      </c>
      <c r="G2664" s="292" t="s">
        <v>19676</v>
      </c>
      <c r="H2664" s="293" t="s">
        <v>15164</v>
      </c>
      <c r="I2664" s="291">
        <v>0.24</v>
      </c>
      <c r="J2664" s="292">
        <v>0.01</v>
      </c>
      <c r="K2664" s="292">
        <v>0.2</v>
      </c>
      <c r="L2664" s="292">
        <v>0</v>
      </c>
      <c r="M2664" s="293">
        <v>0</v>
      </c>
    </row>
    <row r="2665" spans="1:13" x14ac:dyDescent="0.2">
      <c r="A2665" s="315" t="s">
        <v>17072</v>
      </c>
      <c r="B2665" s="292" t="s">
        <v>17078</v>
      </c>
      <c r="C2665" s="316" t="s">
        <v>14331</v>
      </c>
      <c r="D2665" s="292">
        <v>56009</v>
      </c>
      <c r="E2665" s="292" t="s">
        <v>15913</v>
      </c>
      <c r="F2665" s="292" t="s">
        <v>19670</v>
      </c>
      <c r="G2665" s="292" t="s">
        <v>18322</v>
      </c>
      <c r="H2665" s="293" t="s">
        <v>16820</v>
      </c>
      <c r="I2665" s="291">
        <v>0</v>
      </c>
      <c r="J2665" s="292">
        <v>0.35</v>
      </c>
      <c r="K2665" s="292">
        <v>0</v>
      </c>
      <c r="L2665" s="292">
        <v>0</v>
      </c>
      <c r="M2665" s="293">
        <v>0</v>
      </c>
    </row>
    <row r="2666" spans="1:13" x14ac:dyDescent="0.2">
      <c r="A2666" s="315" t="s">
        <v>17072</v>
      </c>
      <c r="B2666" s="292" t="s">
        <v>17078</v>
      </c>
      <c r="C2666" s="316" t="s">
        <v>14331</v>
      </c>
      <c r="D2666" s="292">
        <v>56009</v>
      </c>
      <c r="E2666" s="292" t="s">
        <v>14755</v>
      </c>
      <c r="F2666" s="292" t="s">
        <v>19677</v>
      </c>
      <c r="G2666" s="292" t="s">
        <v>19678</v>
      </c>
      <c r="H2666" s="293" t="s">
        <v>14828</v>
      </c>
      <c r="I2666" s="291">
        <v>5.0999999999999996</v>
      </c>
      <c r="J2666" s="292">
        <v>0.09</v>
      </c>
      <c r="K2666" s="292">
        <v>12.4</v>
      </c>
      <c r="L2666" s="292">
        <v>0</v>
      </c>
      <c r="M2666" s="293">
        <v>0</v>
      </c>
    </row>
    <row r="2667" spans="1:13" x14ac:dyDescent="0.2">
      <c r="A2667" s="315" t="s">
        <v>17072</v>
      </c>
      <c r="B2667" s="292" t="s">
        <v>17078</v>
      </c>
      <c r="C2667" s="316" t="s">
        <v>14331</v>
      </c>
      <c r="D2667" s="292">
        <v>56009</v>
      </c>
      <c r="E2667" s="292" t="s">
        <v>14755</v>
      </c>
      <c r="F2667" s="292" t="s">
        <v>19677</v>
      </c>
      <c r="G2667" s="292" t="s">
        <v>19679</v>
      </c>
      <c r="H2667" s="293" t="s">
        <v>14828</v>
      </c>
      <c r="I2667" s="291">
        <v>46.6</v>
      </c>
      <c r="J2667" s="292">
        <v>2.4</v>
      </c>
      <c r="K2667" s="292">
        <v>11.9</v>
      </c>
      <c r="L2667" s="292">
        <v>0</v>
      </c>
      <c r="M2667" s="293">
        <v>0</v>
      </c>
    </row>
    <row r="2668" spans="1:13" x14ac:dyDescent="0.2">
      <c r="A2668" s="315" t="s">
        <v>17072</v>
      </c>
      <c r="B2668" s="292" t="s">
        <v>17078</v>
      </c>
      <c r="C2668" s="316" t="s">
        <v>14331</v>
      </c>
      <c r="D2668" s="292">
        <v>56009</v>
      </c>
      <c r="E2668" s="292" t="s">
        <v>14755</v>
      </c>
      <c r="F2668" s="292" t="s">
        <v>19677</v>
      </c>
      <c r="G2668" s="292" t="s">
        <v>19680</v>
      </c>
      <c r="H2668" s="293" t="s">
        <v>14828</v>
      </c>
      <c r="I2668" s="291">
        <v>35.9</v>
      </c>
      <c r="J2668" s="292">
        <v>1.5</v>
      </c>
      <c r="K2668" s="292">
        <v>7.5</v>
      </c>
      <c r="L2668" s="292">
        <v>0</v>
      </c>
      <c r="M2668" s="293">
        <v>0</v>
      </c>
    </row>
    <row r="2669" spans="1:13" x14ac:dyDescent="0.2">
      <c r="A2669" s="315" t="s">
        <v>17072</v>
      </c>
      <c r="B2669" s="292" t="s">
        <v>17078</v>
      </c>
      <c r="C2669" s="316" t="s">
        <v>14331</v>
      </c>
      <c r="D2669" s="292">
        <v>56009</v>
      </c>
      <c r="E2669" s="292" t="s">
        <v>14755</v>
      </c>
      <c r="F2669" s="292" t="s">
        <v>19677</v>
      </c>
      <c r="G2669" s="292" t="s">
        <v>19681</v>
      </c>
      <c r="H2669" s="293" t="s">
        <v>14828</v>
      </c>
      <c r="I2669" s="291">
        <v>85.5</v>
      </c>
      <c r="J2669" s="292">
        <v>4.4000000000000004</v>
      </c>
      <c r="K2669" s="292">
        <v>21.9</v>
      </c>
      <c r="L2669" s="292">
        <v>0</v>
      </c>
      <c r="M2669" s="293">
        <v>0</v>
      </c>
    </row>
    <row r="2670" spans="1:13" x14ac:dyDescent="0.2">
      <c r="A2670" s="315" t="s">
        <v>17072</v>
      </c>
      <c r="B2670" s="292" t="s">
        <v>17078</v>
      </c>
      <c r="C2670" s="316" t="s">
        <v>14331</v>
      </c>
      <c r="D2670" s="292">
        <v>56009</v>
      </c>
      <c r="E2670" s="292" t="s">
        <v>14755</v>
      </c>
      <c r="F2670" s="292" t="s">
        <v>19677</v>
      </c>
      <c r="G2670" s="292" t="s">
        <v>19682</v>
      </c>
      <c r="H2670" s="293" t="s">
        <v>14828</v>
      </c>
      <c r="I2670" s="291">
        <v>58.6</v>
      </c>
      <c r="J2670" s="292">
        <v>3</v>
      </c>
      <c r="K2670" s="292">
        <v>15</v>
      </c>
      <c r="L2670" s="292">
        <v>0</v>
      </c>
      <c r="M2670" s="293">
        <v>0</v>
      </c>
    </row>
    <row r="2671" spans="1:13" x14ac:dyDescent="0.2">
      <c r="A2671" s="315" t="s">
        <v>17072</v>
      </c>
      <c r="B2671" s="292" t="s">
        <v>17078</v>
      </c>
      <c r="C2671" s="316" t="s">
        <v>14331</v>
      </c>
      <c r="D2671" s="292">
        <v>56009</v>
      </c>
      <c r="E2671" s="292" t="s">
        <v>14755</v>
      </c>
      <c r="F2671" s="292" t="s">
        <v>19677</v>
      </c>
      <c r="G2671" s="292" t="s">
        <v>19683</v>
      </c>
      <c r="H2671" s="293" t="s">
        <v>14828</v>
      </c>
      <c r="I2671" s="291">
        <v>86.6</v>
      </c>
      <c r="J2671" s="292">
        <v>3.6</v>
      </c>
      <c r="K2671" s="292">
        <v>18</v>
      </c>
      <c r="L2671" s="292">
        <v>0</v>
      </c>
      <c r="M2671" s="293">
        <v>0</v>
      </c>
    </row>
    <row r="2672" spans="1:13" x14ac:dyDescent="0.2">
      <c r="A2672" s="315" t="s">
        <v>17072</v>
      </c>
      <c r="B2672" s="292" t="s">
        <v>17078</v>
      </c>
      <c r="C2672" s="316" t="s">
        <v>14331</v>
      </c>
      <c r="D2672" s="292">
        <v>56009</v>
      </c>
      <c r="E2672" s="292" t="s">
        <v>14755</v>
      </c>
      <c r="F2672" s="292" t="s">
        <v>19677</v>
      </c>
      <c r="G2672" s="292" t="s">
        <v>19684</v>
      </c>
      <c r="H2672" s="293" t="s">
        <v>14828</v>
      </c>
      <c r="I2672" s="291">
        <v>46.3</v>
      </c>
      <c r="J2672" s="292">
        <v>2.4</v>
      </c>
      <c r="K2672" s="292">
        <v>11.9</v>
      </c>
      <c r="L2672" s="292">
        <v>0</v>
      </c>
      <c r="M2672" s="293">
        <v>0</v>
      </c>
    </row>
    <row r="2673" spans="1:13" x14ac:dyDescent="0.2">
      <c r="A2673" s="315" t="s">
        <v>17072</v>
      </c>
      <c r="B2673" s="292" t="s">
        <v>17078</v>
      </c>
      <c r="C2673" s="316" t="s">
        <v>14331</v>
      </c>
      <c r="D2673" s="292">
        <v>56009</v>
      </c>
      <c r="E2673" s="292" t="s">
        <v>14834</v>
      </c>
      <c r="F2673" s="292" t="s">
        <v>19677</v>
      </c>
      <c r="G2673" s="292" t="s">
        <v>19685</v>
      </c>
      <c r="H2673" s="293" t="s">
        <v>7818</v>
      </c>
      <c r="I2673" s="291">
        <v>0</v>
      </c>
      <c r="J2673" s="292">
        <v>0</v>
      </c>
      <c r="K2673" s="292">
        <v>0</v>
      </c>
      <c r="L2673" s="292">
        <v>0</v>
      </c>
      <c r="M2673" s="293">
        <v>0</v>
      </c>
    </row>
    <row r="2674" spans="1:13" x14ac:dyDescent="0.2">
      <c r="A2674" s="315" t="s">
        <v>17072</v>
      </c>
      <c r="B2674" s="292" t="s">
        <v>17078</v>
      </c>
      <c r="C2674" s="316" t="s">
        <v>14331</v>
      </c>
      <c r="D2674" s="292">
        <v>56009</v>
      </c>
      <c r="E2674" s="292" t="s">
        <v>14323</v>
      </c>
      <c r="F2674" s="292" t="s">
        <v>19677</v>
      </c>
      <c r="G2674" s="292" t="s">
        <v>17675</v>
      </c>
      <c r="H2674" s="293" t="s">
        <v>14817</v>
      </c>
      <c r="I2674" s="291">
        <v>0</v>
      </c>
      <c r="J2674" s="292">
        <v>1</v>
      </c>
      <c r="K2674" s="292">
        <v>0</v>
      </c>
      <c r="L2674" s="292">
        <v>0</v>
      </c>
      <c r="M2674" s="293">
        <v>0</v>
      </c>
    </row>
    <row r="2675" spans="1:13" x14ac:dyDescent="0.2">
      <c r="A2675" s="315" t="s">
        <v>17072</v>
      </c>
      <c r="B2675" s="292" t="s">
        <v>17078</v>
      </c>
      <c r="C2675" s="316" t="s">
        <v>14331</v>
      </c>
      <c r="D2675" s="292">
        <v>56009</v>
      </c>
      <c r="E2675" s="292" t="s">
        <v>14755</v>
      </c>
      <c r="F2675" s="292" t="s">
        <v>19677</v>
      </c>
      <c r="G2675" s="292" t="s">
        <v>19686</v>
      </c>
      <c r="H2675" s="293" t="s">
        <v>14828</v>
      </c>
      <c r="I2675" s="291">
        <v>7.8</v>
      </c>
      <c r="J2675" s="292">
        <v>1.4</v>
      </c>
      <c r="K2675" s="292">
        <v>19.100000000000001</v>
      </c>
      <c r="L2675" s="292">
        <v>0</v>
      </c>
      <c r="M2675" s="293">
        <v>0</v>
      </c>
    </row>
    <row r="2676" spans="1:13" x14ac:dyDescent="0.2">
      <c r="A2676" s="315" t="s">
        <v>17072</v>
      </c>
      <c r="B2676" s="292" t="s">
        <v>17078</v>
      </c>
      <c r="C2676" s="316" t="s">
        <v>14331</v>
      </c>
      <c r="D2676" s="292">
        <v>56009</v>
      </c>
      <c r="E2676" s="292" t="s">
        <v>14755</v>
      </c>
      <c r="F2676" s="292" t="s">
        <v>19677</v>
      </c>
      <c r="G2676" s="292" t="s">
        <v>19687</v>
      </c>
      <c r="H2676" s="293" t="s">
        <v>14828</v>
      </c>
      <c r="I2676" s="291">
        <v>5.3</v>
      </c>
      <c r="J2676" s="292">
        <v>0.9</v>
      </c>
      <c r="K2676" s="292">
        <v>12.9</v>
      </c>
      <c r="L2676" s="292">
        <v>0</v>
      </c>
      <c r="M2676" s="293">
        <v>0</v>
      </c>
    </row>
    <row r="2677" spans="1:13" x14ac:dyDescent="0.2">
      <c r="A2677" s="315" t="s">
        <v>17072</v>
      </c>
      <c r="B2677" s="292" t="s">
        <v>17078</v>
      </c>
      <c r="C2677" s="316" t="s">
        <v>14331</v>
      </c>
      <c r="D2677" s="292">
        <v>56009</v>
      </c>
      <c r="E2677" s="292" t="s">
        <v>14755</v>
      </c>
      <c r="F2677" s="292" t="s">
        <v>19677</v>
      </c>
      <c r="G2677" s="292" t="s">
        <v>19688</v>
      </c>
      <c r="H2677" s="293" t="s">
        <v>14828</v>
      </c>
      <c r="I2677" s="291">
        <v>6.2</v>
      </c>
      <c r="J2677" s="292">
        <v>1.1000000000000001</v>
      </c>
      <c r="K2677" s="292">
        <v>15.1</v>
      </c>
      <c r="L2677" s="292">
        <v>0</v>
      </c>
      <c r="M2677" s="293">
        <v>0</v>
      </c>
    </row>
    <row r="2678" spans="1:13" x14ac:dyDescent="0.2">
      <c r="A2678" s="315" t="s">
        <v>17072</v>
      </c>
      <c r="B2678" s="292" t="s">
        <v>17078</v>
      </c>
      <c r="C2678" s="316" t="s">
        <v>14331</v>
      </c>
      <c r="D2678" s="292">
        <v>56009</v>
      </c>
      <c r="E2678" s="292" t="s">
        <v>14755</v>
      </c>
      <c r="F2678" s="292" t="s">
        <v>19677</v>
      </c>
      <c r="G2678" s="292" t="s">
        <v>19689</v>
      </c>
      <c r="H2678" s="293" t="s">
        <v>14828</v>
      </c>
      <c r="I2678" s="291">
        <v>4.9000000000000004</v>
      </c>
      <c r="J2678" s="292">
        <v>0.9</v>
      </c>
      <c r="K2678" s="292">
        <v>12</v>
      </c>
      <c r="L2678" s="292">
        <v>0</v>
      </c>
      <c r="M2678" s="293">
        <v>0</v>
      </c>
    </row>
    <row r="2679" spans="1:13" x14ac:dyDescent="0.2">
      <c r="A2679" s="315" t="s">
        <v>17072</v>
      </c>
      <c r="B2679" s="292" t="s">
        <v>17078</v>
      </c>
      <c r="C2679" s="316" t="s">
        <v>14331</v>
      </c>
      <c r="D2679" s="292">
        <v>56009</v>
      </c>
      <c r="E2679" s="292" t="s">
        <v>14755</v>
      </c>
      <c r="F2679" s="292" t="s">
        <v>19677</v>
      </c>
      <c r="G2679" s="292" t="s">
        <v>19690</v>
      </c>
      <c r="H2679" s="293" t="s">
        <v>14828</v>
      </c>
      <c r="I2679" s="291">
        <v>100.2</v>
      </c>
      <c r="J2679" s="292">
        <v>5.0999999999999996</v>
      </c>
      <c r="K2679" s="292">
        <v>25.7</v>
      </c>
      <c r="L2679" s="292">
        <v>0</v>
      </c>
      <c r="M2679" s="293">
        <v>0</v>
      </c>
    </row>
    <row r="2680" spans="1:13" x14ac:dyDescent="0.2">
      <c r="A2680" s="315" t="s">
        <v>17072</v>
      </c>
      <c r="B2680" s="292" t="s">
        <v>17078</v>
      </c>
      <c r="C2680" s="316" t="s">
        <v>14331</v>
      </c>
      <c r="D2680" s="292">
        <v>56009</v>
      </c>
      <c r="E2680" s="292" t="s">
        <v>14755</v>
      </c>
      <c r="F2680" s="292" t="s">
        <v>19677</v>
      </c>
      <c r="G2680" s="292" t="s">
        <v>19691</v>
      </c>
      <c r="H2680" s="293" t="s">
        <v>14828</v>
      </c>
      <c r="I2680" s="291">
        <v>8</v>
      </c>
      <c r="J2680" s="292">
        <v>1.4</v>
      </c>
      <c r="K2680" s="292">
        <v>19.600000000000001</v>
      </c>
      <c r="L2680" s="292">
        <v>0</v>
      </c>
      <c r="M2680" s="293">
        <v>0</v>
      </c>
    </row>
    <row r="2681" spans="1:13" x14ac:dyDescent="0.2">
      <c r="A2681" s="315" t="s">
        <v>17072</v>
      </c>
      <c r="B2681" s="292" t="s">
        <v>17078</v>
      </c>
      <c r="C2681" s="316" t="s">
        <v>14331</v>
      </c>
      <c r="D2681" s="292">
        <v>56009</v>
      </c>
      <c r="E2681" s="292" t="s">
        <v>14755</v>
      </c>
      <c r="F2681" s="292" t="s">
        <v>19677</v>
      </c>
      <c r="G2681" s="292" t="s">
        <v>19692</v>
      </c>
      <c r="H2681" s="293" t="s">
        <v>14828</v>
      </c>
      <c r="I2681" s="291">
        <v>47.6</v>
      </c>
      <c r="J2681" s="292">
        <v>2.4</v>
      </c>
      <c r="K2681" s="292">
        <v>12.2</v>
      </c>
      <c r="L2681" s="292">
        <v>0</v>
      </c>
      <c r="M2681" s="293">
        <v>0</v>
      </c>
    </row>
    <row r="2682" spans="1:13" x14ac:dyDescent="0.2">
      <c r="A2682" s="315" t="s">
        <v>17072</v>
      </c>
      <c r="B2682" s="292" t="s">
        <v>17078</v>
      </c>
      <c r="C2682" s="316" t="s">
        <v>14331</v>
      </c>
      <c r="D2682" s="292">
        <v>56009</v>
      </c>
      <c r="E2682" s="292" t="s">
        <v>14755</v>
      </c>
      <c r="F2682" s="292" t="s">
        <v>19677</v>
      </c>
      <c r="G2682" s="292" t="s">
        <v>19693</v>
      </c>
      <c r="H2682" s="293" t="s">
        <v>14828</v>
      </c>
      <c r="I2682" s="291">
        <v>69.099999999999994</v>
      </c>
      <c r="J2682" s="292">
        <v>2.9</v>
      </c>
      <c r="K2682" s="292">
        <v>14.4</v>
      </c>
      <c r="L2682" s="292">
        <v>0</v>
      </c>
      <c r="M2682" s="293">
        <v>0</v>
      </c>
    </row>
    <row r="2683" spans="1:13" x14ac:dyDescent="0.2">
      <c r="A2683" s="315" t="s">
        <v>17072</v>
      </c>
      <c r="B2683" s="292" t="s">
        <v>17078</v>
      </c>
      <c r="C2683" s="316" t="s">
        <v>14331</v>
      </c>
      <c r="D2683" s="292">
        <v>56009</v>
      </c>
      <c r="E2683" s="292" t="s">
        <v>14755</v>
      </c>
      <c r="F2683" s="292" t="s">
        <v>19677</v>
      </c>
      <c r="G2683" s="292" t="s">
        <v>19694</v>
      </c>
      <c r="H2683" s="293" t="s">
        <v>14828</v>
      </c>
      <c r="I2683" s="291">
        <v>41.6</v>
      </c>
      <c r="J2683" s="292">
        <v>2.1</v>
      </c>
      <c r="K2683" s="292">
        <v>10.7</v>
      </c>
      <c r="L2683" s="292">
        <v>0</v>
      </c>
      <c r="M2683" s="293">
        <v>0</v>
      </c>
    </row>
    <row r="2684" spans="1:13" x14ac:dyDescent="0.2">
      <c r="A2684" s="315" t="s">
        <v>17072</v>
      </c>
      <c r="B2684" s="292" t="s">
        <v>17078</v>
      </c>
      <c r="C2684" s="316" t="s">
        <v>14331</v>
      </c>
      <c r="D2684" s="292">
        <v>56009</v>
      </c>
      <c r="E2684" s="292" t="s">
        <v>14755</v>
      </c>
      <c r="F2684" s="292" t="s">
        <v>19677</v>
      </c>
      <c r="G2684" s="292" t="s">
        <v>19695</v>
      </c>
      <c r="H2684" s="293" t="s">
        <v>14828</v>
      </c>
      <c r="I2684" s="291">
        <v>0</v>
      </c>
      <c r="J2684" s="292">
        <v>0</v>
      </c>
      <c r="K2684" s="292">
        <v>0</v>
      </c>
      <c r="L2684" s="292">
        <v>0</v>
      </c>
      <c r="M2684" s="293">
        <v>0</v>
      </c>
    </row>
    <row r="2685" spans="1:13" x14ac:dyDescent="0.2">
      <c r="A2685" s="315" t="s">
        <v>17072</v>
      </c>
      <c r="B2685" s="292" t="s">
        <v>17078</v>
      </c>
      <c r="C2685" s="316" t="s">
        <v>14331</v>
      </c>
      <c r="D2685" s="292">
        <v>56009</v>
      </c>
      <c r="E2685" s="292" t="s">
        <v>14755</v>
      </c>
      <c r="F2685" s="292" t="s">
        <v>19677</v>
      </c>
      <c r="G2685" s="292" t="s">
        <v>19696</v>
      </c>
      <c r="H2685" s="293" t="s">
        <v>14828</v>
      </c>
      <c r="I2685" s="291">
        <v>75</v>
      </c>
      <c r="J2685" s="292">
        <v>3.8</v>
      </c>
      <c r="K2685" s="292">
        <v>19.2</v>
      </c>
      <c r="L2685" s="292">
        <v>0</v>
      </c>
      <c r="M2685" s="293">
        <v>0</v>
      </c>
    </row>
    <row r="2686" spans="1:13" x14ac:dyDescent="0.2">
      <c r="A2686" s="315" t="s">
        <v>17072</v>
      </c>
      <c r="B2686" s="292" t="s">
        <v>17078</v>
      </c>
      <c r="C2686" s="316" t="s">
        <v>14331</v>
      </c>
      <c r="D2686" s="292">
        <v>56009</v>
      </c>
      <c r="E2686" s="292" t="s">
        <v>14755</v>
      </c>
      <c r="F2686" s="292" t="s">
        <v>19677</v>
      </c>
      <c r="G2686" s="292" t="s">
        <v>19697</v>
      </c>
      <c r="H2686" s="293" t="s">
        <v>14828</v>
      </c>
      <c r="I2686" s="291">
        <v>34</v>
      </c>
      <c r="J2686" s="292">
        <v>1.7</v>
      </c>
      <c r="K2686" s="292">
        <v>8.6999999999999993</v>
      </c>
      <c r="L2686" s="292">
        <v>0</v>
      </c>
      <c r="M2686" s="293">
        <v>0</v>
      </c>
    </row>
    <row r="2687" spans="1:13" x14ac:dyDescent="0.2">
      <c r="A2687" s="315" t="s">
        <v>17072</v>
      </c>
      <c r="B2687" s="292" t="s">
        <v>17078</v>
      </c>
      <c r="C2687" s="316" t="s">
        <v>14331</v>
      </c>
      <c r="D2687" s="292">
        <v>56009</v>
      </c>
      <c r="E2687" s="292" t="s">
        <v>14755</v>
      </c>
      <c r="F2687" s="292" t="s">
        <v>19677</v>
      </c>
      <c r="G2687" s="292" t="s">
        <v>19698</v>
      </c>
      <c r="H2687" s="293" t="s">
        <v>14828</v>
      </c>
      <c r="I2687" s="291">
        <v>83</v>
      </c>
      <c r="J2687" s="292">
        <v>3.5</v>
      </c>
      <c r="K2687" s="292">
        <v>17.3</v>
      </c>
      <c r="L2687" s="292">
        <v>0</v>
      </c>
      <c r="M2687" s="293">
        <v>0</v>
      </c>
    </row>
    <row r="2688" spans="1:13" x14ac:dyDescent="0.2">
      <c r="A2688" s="315" t="s">
        <v>17072</v>
      </c>
      <c r="B2688" s="292" t="s">
        <v>17078</v>
      </c>
      <c r="C2688" s="316" t="s">
        <v>14331</v>
      </c>
      <c r="D2688" s="292">
        <v>56009</v>
      </c>
      <c r="E2688" s="292" t="s">
        <v>14755</v>
      </c>
      <c r="F2688" s="292" t="s">
        <v>19677</v>
      </c>
      <c r="G2688" s="292" t="s">
        <v>19699</v>
      </c>
      <c r="H2688" s="293" t="s">
        <v>14828</v>
      </c>
      <c r="I2688" s="291">
        <v>8.1999999999999993</v>
      </c>
      <c r="J2688" s="292">
        <v>1.4</v>
      </c>
      <c r="K2688" s="292">
        <v>13.2</v>
      </c>
      <c r="L2688" s="292">
        <v>0</v>
      </c>
      <c r="M2688" s="293">
        <v>0</v>
      </c>
    </row>
    <row r="2689" spans="1:13" x14ac:dyDescent="0.2">
      <c r="A2689" s="315" t="s">
        <v>17072</v>
      </c>
      <c r="B2689" s="292" t="s">
        <v>17078</v>
      </c>
      <c r="C2689" s="316" t="s">
        <v>14331</v>
      </c>
      <c r="D2689" s="292">
        <v>56009</v>
      </c>
      <c r="E2689" s="292" t="s">
        <v>16640</v>
      </c>
      <c r="F2689" s="292" t="s">
        <v>19677</v>
      </c>
      <c r="G2689" s="292" t="s">
        <v>19700</v>
      </c>
      <c r="H2689" s="293" t="s">
        <v>14828</v>
      </c>
      <c r="I2689" s="291">
        <v>0</v>
      </c>
      <c r="J2689" s="292">
        <v>0</v>
      </c>
      <c r="K2689" s="292">
        <v>0</v>
      </c>
      <c r="L2689" s="292">
        <v>0</v>
      </c>
      <c r="M2689" s="293">
        <v>0</v>
      </c>
    </row>
    <row r="2690" spans="1:13" x14ac:dyDescent="0.2">
      <c r="A2690" s="315" t="s">
        <v>17072</v>
      </c>
      <c r="B2690" s="292" t="s">
        <v>17078</v>
      </c>
      <c r="C2690" s="316" t="s">
        <v>14331</v>
      </c>
      <c r="D2690" s="292">
        <v>56009</v>
      </c>
      <c r="E2690" s="292" t="s">
        <v>13806</v>
      </c>
      <c r="F2690" s="292" t="s">
        <v>19677</v>
      </c>
      <c r="G2690" s="292" t="s">
        <v>19701</v>
      </c>
      <c r="H2690" s="293" t="s">
        <v>14828</v>
      </c>
      <c r="I2690" s="291">
        <v>0</v>
      </c>
      <c r="J2690" s="292">
        <v>0</v>
      </c>
      <c r="K2690" s="292">
        <v>0</v>
      </c>
      <c r="L2690" s="292">
        <v>0</v>
      </c>
      <c r="M2690" s="293">
        <v>0</v>
      </c>
    </row>
    <row r="2691" spans="1:13" x14ac:dyDescent="0.2">
      <c r="A2691" s="315" t="s">
        <v>17072</v>
      </c>
      <c r="B2691" s="292" t="s">
        <v>17078</v>
      </c>
      <c r="C2691" s="316" t="s">
        <v>14331</v>
      </c>
      <c r="D2691" s="292">
        <v>56009</v>
      </c>
      <c r="E2691" s="292" t="s">
        <v>7841</v>
      </c>
      <c r="F2691" s="292" t="s">
        <v>19677</v>
      </c>
      <c r="G2691" s="292" t="s">
        <v>19702</v>
      </c>
      <c r="H2691" s="293" t="s">
        <v>14817</v>
      </c>
      <c r="I2691" s="291">
        <v>30.221</v>
      </c>
      <c r="J2691" s="292">
        <v>0.72</v>
      </c>
      <c r="K2691" s="292">
        <v>11.04</v>
      </c>
      <c r="L2691" s="292">
        <v>0</v>
      </c>
      <c r="M2691" s="293">
        <v>0</v>
      </c>
    </row>
    <row r="2692" spans="1:13" x14ac:dyDescent="0.2">
      <c r="A2692" s="315" t="s">
        <v>17072</v>
      </c>
      <c r="B2692" s="292" t="s">
        <v>17078</v>
      </c>
      <c r="C2692" s="316" t="s">
        <v>14331</v>
      </c>
      <c r="D2692" s="292">
        <v>56009</v>
      </c>
      <c r="E2692" s="292" t="s">
        <v>7850</v>
      </c>
      <c r="F2692" s="292" t="s">
        <v>19677</v>
      </c>
      <c r="G2692" s="292" t="s">
        <v>19703</v>
      </c>
      <c r="H2692" s="293" t="s">
        <v>14817</v>
      </c>
      <c r="I2692" s="291">
        <v>8.57</v>
      </c>
      <c r="J2692" s="292">
        <v>26.29</v>
      </c>
      <c r="K2692" s="292">
        <v>47</v>
      </c>
      <c r="L2692" s="292">
        <v>0</v>
      </c>
      <c r="M2692" s="293">
        <v>0</v>
      </c>
    </row>
    <row r="2693" spans="1:13" x14ac:dyDescent="0.2">
      <c r="A2693" s="315" t="s">
        <v>17072</v>
      </c>
      <c r="B2693" s="292" t="s">
        <v>17078</v>
      </c>
      <c r="C2693" s="316" t="s">
        <v>14331</v>
      </c>
      <c r="D2693" s="292">
        <v>56009</v>
      </c>
      <c r="E2693" s="292" t="s">
        <v>7775</v>
      </c>
      <c r="F2693" s="292" t="s">
        <v>19677</v>
      </c>
      <c r="G2693" s="292" t="s">
        <v>19704</v>
      </c>
      <c r="H2693" s="293" t="s">
        <v>14817</v>
      </c>
      <c r="I2693" s="291">
        <v>0</v>
      </c>
      <c r="J2693" s="292">
        <v>0</v>
      </c>
      <c r="K2693" s="292">
        <v>0</v>
      </c>
      <c r="L2693" s="292">
        <v>0</v>
      </c>
      <c r="M2693" s="293">
        <v>0</v>
      </c>
    </row>
    <row r="2694" spans="1:13" x14ac:dyDescent="0.2">
      <c r="A2694" s="315" t="s">
        <v>17072</v>
      </c>
      <c r="B2694" s="292" t="s">
        <v>17078</v>
      </c>
      <c r="C2694" s="316" t="s">
        <v>14331</v>
      </c>
      <c r="D2694" s="292">
        <v>56009</v>
      </c>
      <c r="E2694" s="292" t="s">
        <v>7841</v>
      </c>
      <c r="F2694" s="292" t="s">
        <v>19677</v>
      </c>
      <c r="G2694" s="292" t="s">
        <v>19705</v>
      </c>
      <c r="H2694" s="293" t="s">
        <v>14817</v>
      </c>
      <c r="I2694" s="291">
        <v>15.11</v>
      </c>
      <c r="J2694" s="292">
        <v>0.36</v>
      </c>
      <c r="K2694" s="292">
        <v>5.52</v>
      </c>
      <c r="L2694" s="292">
        <v>0</v>
      </c>
      <c r="M2694" s="293">
        <v>0</v>
      </c>
    </row>
    <row r="2695" spans="1:13" x14ac:dyDescent="0.2">
      <c r="A2695" s="315" t="s">
        <v>17072</v>
      </c>
      <c r="B2695" s="292" t="s">
        <v>17078</v>
      </c>
      <c r="C2695" s="316" t="s">
        <v>14331</v>
      </c>
      <c r="D2695" s="292">
        <v>56009</v>
      </c>
      <c r="E2695" s="292" t="s">
        <v>9720</v>
      </c>
      <c r="F2695" s="292" t="s">
        <v>19677</v>
      </c>
      <c r="G2695" s="292" t="s">
        <v>19706</v>
      </c>
      <c r="H2695" s="293" t="s">
        <v>7818</v>
      </c>
      <c r="I2695" s="291">
        <v>0.66</v>
      </c>
      <c r="J2695" s="292">
        <v>0.02</v>
      </c>
      <c r="K2695" s="292">
        <v>0.28000000000000003</v>
      </c>
      <c r="L2695" s="292">
        <v>0</v>
      </c>
      <c r="M2695" s="293">
        <v>0</v>
      </c>
    </row>
    <row r="2696" spans="1:13" x14ac:dyDescent="0.2">
      <c r="A2696" s="315" t="s">
        <v>17072</v>
      </c>
      <c r="B2696" s="292" t="s">
        <v>17078</v>
      </c>
      <c r="C2696" s="316" t="s">
        <v>14331</v>
      </c>
      <c r="D2696" s="292">
        <v>56009</v>
      </c>
      <c r="E2696" s="292" t="s">
        <v>6913</v>
      </c>
      <c r="F2696" s="292" t="s">
        <v>19677</v>
      </c>
      <c r="G2696" s="292" t="s">
        <v>19707</v>
      </c>
      <c r="H2696" s="293" t="s">
        <v>14817</v>
      </c>
      <c r="I2696" s="291">
        <v>0.66</v>
      </c>
      <c r="J2696" s="292">
        <v>0.2</v>
      </c>
      <c r="K2696" s="292">
        <v>0.28000000000000003</v>
      </c>
      <c r="L2696" s="292">
        <v>0</v>
      </c>
      <c r="M2696" s="293">
        <v>0</v>
      </c>
    </row>
    <row r="2697" spans="1:13" x14ac:dyDescent="0.2">
      <c r="A2697" s="315" t="s">
        <v>17072</v>
      </c>
      <c r="B2697" s="292" t="s">
        <v>17078</v>
      </c>
      <c r="C2697" s="316" t="s">
        <v>14331</v>
      </c>
      <c r="D2697" s="292">
        <v>56009</v>
      </c>
      <c r="E2697" s="292" t="s">
        <v>14834</v>
      </c>
      <c r="F2697" s="292" t="s">
        <v>19677</v>
      </c>
      <c r="G2697" s="292" t="s">
        <v>15180</v>
      </c>
      <c r="H2697" s="293" t="s">
        <v>7818</v>
      </c>
      <c r="I2697" s="291">
        <v>0</v>
      </c>
      <c r="J2697" s="292">
        <v>36.700000000000003</v>
      </c>
      <c r="K2697" s="292">
        <v>0</v>
      </c>
      <c r="L2697" s="292">
        <v>0</v>
      </c>
      <c r="M2697" s="293">
        <v>0</v>
      </c>
    </row>
    <row r="2698" spans="1:13" x14ac:dyDescent="0.2">
      <c r="A2698" s="315" t="s">
        <v>17072</v>
      </c>
      <c r="B2698" s="292" t="s">
        <v>17078</v>
      </c>
      <c r="C2698" s="316" t="s">
        <v>14331</v>
      </c>
      <c r="D2698" s="292">
        <v>56009</v>
      </c>
      <c r="E2698" s="292" t="s">
        <v>15901</v>
      </c>
      <c r="F2698" s="292" t="s">
        <v>19708</v>
      </c>
      <c r="G2698" s="292" t="s">
        <v>15180</v>
      </c>
      <c r="H2698" s="293" t="s">
        <v>15180</v>
      </c>
      <c r="I2698" s="291">
        <v>0</v>
      </c>
      <c r="J2698" s="292">
        <v>3</v>
      </c>
      <c r="K2698" s="292">
        <v>0</v>
      </c>
      <c r="L2698" s="292">
        <v>0</v>
      </c>
      <c r="M2698" s="293">
        <v>0</v>
      </c>
    </row>
    <row r="2699" spans="1:13" x14ac:dyDescent="0.2">
      <c r="A2699" s="315" t="s">
        <v>17072</v>
      </c>
      <c r="B2699" s="292" t="s">
        <v>17078</v>
      </c>
      <c r="C2699" s="316" t="s">
        <v>14331</v>
      </c>
      <c r="D2699" s="292">
        <v>56009</v>
      </c>
      <c r="E2699" s="292" t="s">
        <v>14751</v>
      </c>
      <c r="F2699" s="292" t="s">
        <v>19708</v>
      </c>
      <c r="G2699" s="292" t="s">
        <v>19709</v>
      </c>
      <c r="H2699" s="293" t="s">
        <v>14828</v>
      </c>
      <c r="I2699" s="291">
        <v>5.3</v>
      </c>
      <c r="J2699" s="292">
        <v>1.7</v>
      </c>
      <c r="K2699" s="292">
        <v>5.8</v>
      </c>
      <c r="L2699" s="292">
        <v>0</v>
      </c>
      <c r="M2699" s="293">
        <v>0</v>
      </c>
    </row>
    <row r="2700" spans="1:13" x14ac:dyDescent="0.2">
      <c r="A2700" s="315" t="s">
        <v>17072</v>
      </c>
      <c r="B2700" s="292" t="s">
        <v>17078</v>
      </c>
      <c r="C2700" s="316" t="s">
        <v>14331</v>
      </c>
      <c r="D2700" s="292">
        <v>56009</v>
      </c>
      <c r="E2700" s="292" t="s">
        <v>14751</v>
      </c>
      <c r="F2700" s="292" t="s">
        <v>19708</v>
      </c>
      <c r="G2700" s="292" t="s">
        <v>19710</v>
      </c>
      <c r="H2700" s="293" t="s">
        <v>14828</v>
      </c>
      <c r="I2700" s="291">
        <v>5.2</v>
      </c>
      <c r="J2700" s="292">
        <v>1.6</v>
      </c>
      <c r="K2700" s="292">
        <v>5.7</v>
      </c>
      <c r="L2700" s="292">
        <v>0</v>
      </c>
      <c r="M2700" s="293">
        <v>0</v>
      </c>
    </row>
    <row r="2701" spans="1:13" x14ac:dyDescent="0.2">
      <c r="A2701" s="315" t="s">
        <v>17072</v>
      </c>
      <c r="B2701" s="292" t="s">
        <v>17078</v>
      </c>
      <c r="C2701" s="316" t="s">
        <v>14331</v>
      </c>
      <c r="D2701" s="292">
        <v>56009</v>
      </c>
      <c r="E2701" s="292" t="s">
        <v>14751</v>
      </c>
      <c r="F2701" s="292" t="s">
        <v>19708</v>
      </c>
      <c r="G2701" s="292" t="s">
        <v>19711</v>
      </c>
      <c r="H2701" s="293" t="s">
        <v>14828</v>
      </c>
      <c r="I2701" s="291">
        <v>6.1</v>
      </c>
      <c r="J2701" s="292">
        <v>2</v>
      </c>
      <c r="K2701" s="292">
        <v>6.8</v>
      </c>
      <c r="L2701" s="292">
        <v>0</v>
      </c>
      <c r="M2701" s="293">
        <v>0</v>
      </c>
    </row>
    <row r="2702" spans="1:13" x14ac:dyDescent="0.2">
      <c r="A2702" s="315" t="s">
        <v>17072</v>
      </c>
      <c r="B2702" s="292" t="s">
        <v>17078</v>
      </c>
      <c r="C2702" s="316" t="s">
        <v>14331</v>
      </c>
      <c r="D2702" s="292">
        <v>56009</v>
      </c>
      <c r="E2702" s="292" t="s">
        <v>14323</v>
      </c>
      <c r="F2702" s="292" t="s">
        <v>19708</v>
      </c>
      <c r="G2702" s="292" t="s">
        <v>19712</v>
      </c>
      <c r="H2702" s="293" t="s">
        <v>14817</v>
      </c>
      <c r="I2702" s="291">
        <v>0.2</v>
      </c>
      <c r="J2702" s="292">
        <v>0</v>
      </c>
      <c r="K2702" s="292">
        <v>0</v>
      </c>
      <c r="L2702" s="292">
        <v>0</v>
      </c>
      <c r="M2702" s="293">
        <v>0</v>
      </c>
    </row>
    <row r="2703" spans="1:13" x14ac:dyDescent="0.2">
      <c r="A2703" s="315" t="s">
        <v>17072</v>
      </c>
      <c r="B2703" s="292" t="s">
        <v>17078</v>
      </c>
      <c r="C2703" s="316" t="s">
        <v>14331</v>
      </c>
      <c r="D2703" s="292">
        <v>56009</v>
      </c>
      <c r="E2703" s="292" t="s">
        <v>15945</v>
      </c>
      <c r="F2703" s="292" t="s">
        <v>19708</v>
      </c>
      <c r="G2703" s="292" t="s">
        <v>19713</v>
      </c>
      <c r="H2703" s="293" t="s">
        <v>14828</v>
      </c>
      <c r="I2703" s="291">
        <v>73.7</v>
      </c>
      <c r="J2703" s="292">
        <v>15.5</v>
      </c>
      <c r="K2703" s="292">
        <v>49.6</v>
      </c>
      <c r="L2703" s="292">
        <v>0</v>
      </c>
      <c r="M2703" s="293">
        <v>0</v>
      </c>
    </row>
    <row r="2704" spans="1:13" x14ac:dyDescent="0.2">
      <c r="A2704" s="315" t="s">
        <v>17072</v>
      </c>
      <c r="B2704" s="292" t="s">
        <v>17078</v>
      </c>
      <c r="C2704" s="316" t="s">
        <v>14333</v>
      </c>
      <c r="D2704" s="292">
        <v>56019</v>
      </c>
      <c r="E2704" s="292" t="s">
        <v>11875</v>
      </c>
      <c r="F2704" s="292" t="s">
        <v>19714</v>
      </c>
      <c r="G2704" s="292" t="s">
        <v>19715</v>
      </c>
      <c r="H2704" s="293" t="s">
        <v>15164</v>
      </c>
      <c r="I2704" s="291">
        <v>0.35</v>
      </c>
      <c r="J2704" s="292">
        <v>0.02</v>
      </c>
      <c r="K2704" s="292">
        <v>0.28999999999999998</v>
      </c>
      <c r="L2704" s="292">
        <v>0</v>
      </c>
      <c r="M2704" s="293">
        <v>0</v>
      </c>
    </row>
    <row r="2705" spans="1:13" x14ac:dyDescent="0.2">
      <c r="A2705" s="315" t="s">
        <v>17072</v>
      </c>
      <c r="B2705" s="292" t="s">
        <v>17078</v>
      </c>
      <c r="C2705" s="316" t="s">
        <v>14333</v>
      </c>
      <c r="D2705" s="292">
        <v>56019</v>
      </c>
      <c r="E2705" s="292" t="s">
        <v>11875</v>
      </c>
      <c r="F2705" s="292" t="s">
        <v>19714</v>
      </c>
      <c r="G2705" s="292" t="s">
        <v>19716</v>
      </c>
      <c r="H2705" s="293" t="s">
        <v>15164</v>
      </c>
      <c r="I2705" s="291">
        <v>0.23</v>
      </c>
      <c r="J2705" s="292">
        <v>0.01</v>
      </c>
      <c r="K2705" s="292">
        <v>0.19</v>
      </c>
      <c r="L2705" s="292">
        <v>0</v>
      </c>
      <c r="M2705" s="293">
        <v>0</v>
      </c>
    </row>
    <row r="2706" spans="1:13" x14ac:dyDescent="0.2">
      <c r="A2706" s="315" t="s">
        <v>17072</v>
      </c>
      <c r="B2706" s="292" t="s">
        <v>17078</v>
      </c>
      <c r="C2706" s="316" t="s">
        <v>14333</v>
      </c>
      <c r="D2706" s="292">
        <v>56019</v>
      </c>
      <c r="E2706" s="292" t="s">
        <v>14757</v>
      </c>
      <c r="F2706" s="292" t="s">
        <v>19714</v>
      </c>
      <c r="G2706" s="292" t="s">
        <v>19717</v>
      </c>
      <c r="H2706" s="293" t="s">
        <v>14828</v>
      </c>
      <c r="I2706" s="291">
        <v>13.52</v>
      </c>
      <c r="J2706" s="292">
        <v>13.52</v>
      </c>
      <c r="K2706" s="292">
        <v>20.47</v>
      </c>
      <c r="L2706" s="292">
        <v>0</v>
      </c>
      <c r="M2706" s="293">
        <v>0</v>
      </c>
    </row>
    <row r="2707" spans="1:13" x14ac:dyDescent="0.2">
      <c r="A2707" s="315" t="s">
        <v>17072</v>
      </c>
      <c r="B2707" s="292" t="s">
        <v>17078</v>
      </c>
      <c r="C2707" s="316" t="s">
        <v>14333</v>
      </c>
      <c r="D2707" s="292">
        <v>56019</v>
      </c>
      <c r="E2707" s="292" t="s">
        <v>11875</v>
      </c>
      <c r="F2707" s="292" t="s">
        <v>19714</v>
      </c>
      <c r="G2707" s="292" t="s">
        <v>19718</v>
      </c>
      <c r="H2707" s="293" t="s">
        <v>15164</v>
      </c>
      <c r="I2707" s="291">
        <v>0.34</v>
      </c>
      <c r="J2707" s="292">
        <v>0.02</v>
      </c>
      <c r="K2707" s="292">
        <v>0.28000000000000003</v>
      </c>
      <c r="L2707" s="292">
        <v>0</v>
      </c>
      <c r="M2707" s="293">
        <v>0</v>
      </c>
    </row>
    <row r="2708" spans="1:13" x14ac:dyDescent="0.2">
      <c r="A2708" s="315" t="s">
        <v>17072</v>
      </c>
      <c r="B2708" s="292" t="s">
        <v>17078</v>
      </c>
      <c r="C2708" s="316" t="s">
        <v>14333</v>
      </c>
      <c r="D2708" s="292">
        <v>56019</v>
      </c>
      <c r="E2708" s="292" t="s">
        <v>14757</v>
      </c>
      <c r="F2708" s="292" t="s">
        <v>19714</v>
      </c>
      <c r="G2708" s="292" t="s">
        <v>19719</v>
      </c>
      <c r="H2708" s="293" t="s">
        <v>14828</v>
      </c>
      <c r="I2708" s="291">
        <v>11.1</v>
      </c>
      <c r="J2708" s="292">
        <v>11.1</v>
      </c>
      <c r="K2708" s="292">
        <v>16.79</v>
      </c>
      <c r="L2708" s="292">
        <v>0</v>
      </c>
      <c r="M2708" s="293">
        <v>0</v>
      </c>
    </row>
    <row r="2709" spans="1:13" x14ac:dyDescent="0.2">
      <c r="A2709" s="315" t="s">
        <v>17072</v>
      </c>
      <c r="B2709" s="292" t="s">
        <v>17078</v>
      </c>
      <c r="C2709" s="316" t="s">
        <v>14333</v>
      </c>
      <c r="D2709" s="292">
        <v>56019</v>
      </c>
      <c r="E2709" s="292" t="s">
        <v>14757</v>
      </c>
      <c r="F2709" s="292" t="s">
        <v>19714</v>
      </c>
      <c r="G2709" s="292" t="s">
        <v>19720</v>
      </c>
      <c r="H2709" s="293" t="s">
        <v>14828</v>
      </c>
      <c r="I2709" s="291">
        <v>1.93</v>
      </c>
      <c r="J2709" s="292">
        <v>1.93</v>
      </c>
      <c r="K2709" s="292">
        <v>2.92</v>
      </c>
      <c r="L2709" s="292">
        <v>0</v>
      </c>
      <c r="M2709" s="293">
        <v>0</v>
      </c>
    </row>
    <row r="2710" spans="1:13" x14ac:dyDescent="0.2">
      <c r="A2710" s="315" t="s">
        <v>17072</v>
      </c>
      <c r="B2710" s="292" t="s">
        <v>17078</v>
      </c>
      <c r="C2710" s="316" t="s">
        <v>14333</v>
      </c>
      <c r="D2710" s="292">
        <v>56019</v>
      </c>
      <c r="E2710" s="292" t="s">
        <v>14757</v>
      </c>
      <c r="F2710" s="292" t="s">
        <v>19714</v>
      </c>
      <c r="G2710" s="292" t="s">
        <v>19721</v>
      </c>
      <c r="H2710" s="293" t="s">
        <v>14828</v>
      </c>
      <c r="I2710" s="291">
        <v>1.81</v>
      </c>
      <c r="J2710" s="292">
        <v>1.81</v>
      </c>
      <c r="K2710" s="292">
        <v>2.74</v>
      </c>
      <c r="L2710" s="292">
        <v>0</v>
      </c>
      <c r="M2710" s="293">
        <v>0</v>
      </c>
    </row>
    <row r="2711" spans="1:13" x14ac:dyDescent="0.2">
      <c r="A2711" s="315" t="s">
        <v>17072</v>
      </c>
      <c r="B2711" s="292" t="s">
        <v>17078</v>
      </c>
      <c r="C2711" s="316" t="s">
        <v>14333</v>
      </c>
      <c r="D2711" s="292">
        <v>56019</v>
      </c>
      <c r="E2711" s="292" t="s">
        <v>14757</v>
      </c>
      <c r="F2711" s="292" t="s">
        <v>19714</v>
      </c>
      <c r="G2711" s="292" t="s">
        <v>19722</v>
      </c>
      <c r="H2711" s="293" t="s">
        <v>14828</v>
      </c>
      <c r="I2711" s="291">
        <v>9</v>
      </c>
      <c r="J2711" s="292">
        <v>9</v>
      </c>
      <c r="K2711" s="292">
        <v>13.62</v>
      </c>
      <c r="L2711" s="292">
        <v>0</v>
      </c>
      <c r="M2711" s="293">
        <v>0</v>
      </c>
    </row>
    <row r="2712" spans="1:13" x14ac:dyDescent="0.2">
      <c r="A2712" s="315" t="s">
        <v>17072</v>
      </c>
      <c r="B2712" s="292" t="s">
        <v>17078</v>
      </c>
      <c r="C2712" s="316" t="s">
        <v>14333</v>
      </c>
      <c r="D2712" s="292">
        <v>56019</v>
      </c>
      <c r="E2712" s="292" t="s">
        <v>14757</v>
      </c>
      <c r="F2712" s="292" t="s">
        <v>19714</v>
      </c>
      <c r="G2712" s="292" t="s">
        <v>19723</v>
      </c>
      <c r="H2712" s="293" t="s">
        <v>14828</v>
      </c>
      <c r="I2712" s="291">
        <v>14.45</v>
      </c>
      <c r="J2712" s="292">
        <v>14.45</v>
      </c>
      <c r="K2712" s="292">
        <v>21.87</v>
      </c>
      <c r="L2712" s="292">
        <v>0</v>
      </c>
      <c r="M2712" s="293">
        <v>0</v>
      </c>
    </row>
    <row r="2713" spans="1:13" x14ac:dyDescent="0.2">
      <c r="A2713" s="315" t="s">
        <v>17072</v>
      </c>
      <c r="B2713" s="292" t="s">
        <v>17078</v>
      </c>
      <c r="C2713" s="316" t="s">
        <v>14333</v>
      </c>
      <c r="D2713" s="292">
        <v>56019</v>
      </c>
      <c r="E2713" s="292" t="s">
        <v>14757</v>
      </c>
      <c r="F2713" s="292" t="s">
        <v>19714</v>
      </c>
      <c r="G2713" s="292" t="s">
        <v>19724</v>
      </c>
      <c r="H2713" s="293" t="s">
        <v>14828</v>
      </c>
      <c r="I2713" s="291">
        <v>14.52</v>
      </c>
      <c r="J2713" s="292">
        <v>14.52</v>
      </c>
      <c r="K2713" s="292">
        <v>21.97</v>
      </c>
      <c r="L2713" s="292">
        <v>0</v>
      </c>
      <c r="M2713" s="293">
        <v>0</v>
      </c>
    </row>
    <row r="2714" spans="1:13" x14ac:dyDescent="0.2">
      <c r="A2714" s="315" t="s">
        <v>17072</v>
      </c>
      <c r="B2714" s="292" t="s">
        <v>17078</v>
      </c>
      <c r="C2714" s="316" t="s">
        <v>14333</v>
      </c>
      <c r="D2714" s="292">
        <v>56019</v>
      </c>
      <c r="E2714" s="292" t="s">
        <v>11875</v>
      </c>
      <c r="F2714" s="292" t="s">
        <v>19725</v>
      </c>
      <c r="G2714" s="292" t="s">
        <v>19726</v>
      </c>
      <c r="H2714" s="293" t="s">
        <v>15164</v>
      </c>
      <c r="I2714" s="291">
        <v>0.45</v>
      </c>
      <c r="J2714" s="292">
        <v>0.02</v>
      </c>
      <c r="K2714" s="292">
        <v>0.38</v>
      </c>
      <c r="L2714" s="292">
        <v>0</v>
      </c>
      <c r="M2714" s="293">
        <v>0</v>
      </c>
    </row>
    <row r="2715" spans="1:13" x14ac:dyDescent="0.2">
      <c r="A2715" s="315" t="s">
        <v>17072</v>
      </c>
      <c r="B2715" s="292" t="s">
        <v>17078</v>
      </c>
      <c r="C2715" s="316" t="s">
        <v>14333</v>
      </c>
      <c r="D2715" s="292">
        <v>56019</v>
      </c>
      <c r="E2715" s="292" t="s">
        <v>11875</v>
      </c>
      <c r="F2715" s="292" t="s">
        <v>19725</v>
      </c>
      <c r="G2715" s="292" t="s">
        <v>19008</v>
      </c>
      <c r="H2715" s="293" t="s">
        <v>15164</v>
      </c>
      <c r="I2715" s="291">
        <v>0.45</v>
      </c>
      <c r="J2715" s="292">
        <v>0.02</v>
      </c>
      <c r="K2715" s="292">
        <v>0.38</v>
      </c>
      <c r="L2715" s="292">
        <v>0</v>
      </c>
      <c r="M2715" s="293">
        <v>0</v>
      </c>
    </row>
    <row r="2716" spans="1:13" x14ac:dyDescent="0.2">
      <c r="A2716" s="315" t="s">
        <v>17072</v>
      </c>
      <c r="B2716" s="292" t="s">
        <v>17078</v>
      </c>
      <c r="C2716" s="316" t="s">
        <v>14333</v>
      </c>
      <c r="D2716" s="292">
        <v>56019</v>
      </c>
      <c r="E2716" s="292" t="s">
        <v>14757</v>
      </c>
      <c r="F2716" s="292" t="s">
        <v>19725</v>
      </c>
      <c r="G2716" s="292" t="s">
        <v>19727</v>
      </c>
      <c r="H2716" s="293" t="s">
        <v>14828</v>
      </c>
      <c r="I2716" s="291">
        <v>6.8</v>
      </c>
      <c r="J2716" s="292">
        <v>4.6399999999999997</v>
      </c>
      <c r="K2716" s="292">
        <v>2.3199999999999998</v>
      </c>
      <c r="L2716" s="292">
        <v>0</v>
      </c>
      <c r="M2716" s="293">
        <v>0</v>
      </c>
    </row>
    <row r="2717" spans="1:13" x14ac:dyDescent="0.2">
      <c r="A2717" s="315" t="s">
        <v>17072</v>
      </c>
      <c r="B2717" s="292" t="s">
        <v>17078</v>
      </c>
      <c r="C2717" s="316" t="s">
        <v>14333</v>
      </c>
      <c r="D2717" s="292">
        <v>56019</v>
      </c>
      <c r="E2717" s="292" t="s">
        <v>14757</v>
      </c>
      <c r="F2717" s="292" t="s">
        <v>19725</v>
      </c>
      <c r="G2717" s="292" t="s">
        <v>19728</v>
      </c>
      <c r="H2717" s="293" t="s">
        <v>14828</v>
      </c>
      <c r="I2717" s="291">
        <v>9.26</v>
      </c>
      <c r="J2717" s="292">
        <v>6.32</v>
      </c>
      <c r="K2717" s="292">
        <v>3.16</v>
      </c>
      <c r="L2717" s="292">
        <v>0</v>
      </c>
      <c r="M2717" s="293">
        <v>0</v>
      </c>
    </row>
    <row r="2718" spans="1:13" x14ac:dyDescent="0.2">
      <c r="A2718" s="315" t="s">
        <v>17072</v>
      </c>
      <c r="B2718" s="292" t="s">
        <v>17078</v>
      </c>
      <c r="C2718" s="316" t="s">
        <v>14333</v>
      </c>
      <c r="D2718" s="292">
        <v>56019</v>
      </c>
      <c r="E2718" s="292" t="s">
        <v>14757</v>
      </c>
      <c r="F2718" s="292" t="s">
        <v>19725</v>
      </c>
      <c r="G2718" s="292" t="s">
        <v>19729</v>
      </c>
      <c r="H2718" s="293" t="s">
        <v>14828</v>
      </c>
      <c r="I2718" s="291">
        <v>11.54</v>
      </c>
      <c r="J2718" s="292">
        <v>7.87</v>
      </c>
      <c r="K2718" s="292">
        <v>3.93</v>
      </c>
      <c r="L2718" s="292">
        <v>0</v>
      </c>
      <c r="M2718" s="293">
        <v>0</v>
      </c>
    </row>
    <row r="2719" spans="1:13" x14ac:dyDescent="0.2">
      <c r="A2719" s="315" t="s">
        <v>17072</v>
      </c>
      <c r="B2719" s="292" t="s">
        <v>17078</v>
      </c>
      <c r="C2719" s="316" t="s">
        <v>14333</v>
      </c>
      <c r="D2719" s="292">
        <v>56019</v>
      </c>
      <c r="E2719" s="292" t="s">
        <v>14757</v>
      </c>
      <c r="F2719" s="292" t="s">
        <v>19725</v>
      </c>
      <c r="G2719" s="292" t="s">
        <v>19730</v>
      </c>
      <c r="H2719" s="293" t="s">
        <v>14828</v>
      </c>
      <c r="I2719" s="291">
        <v>9.08</v>
      </c>
      <c r="J2719" s="292">
        <v>6.19</v>
      </c>
      <c r="K2719" s="292">
        <v>3.1</v>
      </c>
      <c r="L2719" s="292">
        <v>0</v>
      </c>
      <c r="M2719" s="293">
        <v>0</v>
      </c>
    </row>
    <row r="2720" spans="1:13" x14ac:dyDescent="0.2">
      <c r="A2720" s="315" t="s">
        <v>17072</v>
      </c>
      <c r="B2720" s="292" t="s">
        <v>17078</v>
      </c>
      <c r="C2720" s="316" t="s">
        <v>14333</v>
      </c>
      <c r="D2720" s="292">
        <v>56019</v>
      </c>
      <c r="E2720" s="292" t="s">
        <v>14757</v>
      </c>
      <c r="F2720" s="292" t="s">
        <v>19725</v>
      </c>
      <c r="G2720" s="292" t="s">
        <v>19731</v>
      </c>
      <c r="H2720" s="293" t="s">
        <v>14828</v>
      </c>
      <c r="I2720" s="291">
        <v>18.54</v>
      </c>
      <c r="J2720" s="292">
        <v>12.64</v>
      </c>
      <c r="K2720" s="292">
        <v>6.32</v>
      </c>
      <c r="L2720" s="292">
        <v>0</v>
      </c>
      <c r="M2720" s="293">
        <v>0</v>
      </c>
    </row>
    <row r="2721" spans="1:13" x14ac:dyDescent="0.2">
      <c r="A2721" s="315" t="s">
        <v>17072</v>
      </c>
      <c r="B2721" s="292" t="s">
        <v>17078</v>
      </c>
      <c r="C2721" s="316" t="s">
        <v>14333</v>
      </c>
      <c r="D2721" s="292">
        <v>56019</v>
      </c>
      <c r="E2721" s="292" t="s">
        <v>14757</v>
      </c>
      <c r="F2721" s="292" t="s">
        <v>19725</v>
      </c>
      <c r="G2721" s="292" t="s">
        <v>19732</v>
      </c>
      <c r="H2721" s="293" t="s">
        <v>14828</v>
      </c>
      <c r="I2721" s="291">
        <v>16.39</v>
      </c>
      <c r="J2721" s="292">
        <v>11.18</v>
      </c>
      <c r="K2721" s="292">
        <v>5.59</v>
      </c>
      <c r="L2721" s="292">
        <v>0</v>
      </c>
      <c r="M2721" s="293">
        <v>0</v>
      </c>
    </row>
    <row r="2722" spans="1:13" x14ac:dyDescent="0.2">
      <c r="A2722" s="315" t="s">
        <v>17072</v>
      </c>
      <c r="B2722" s="292" t="s">
        <v>17078</v>
      </c>
      <c r="C2722" s="316" t="s">
        <v>14333</v>
      </c>
      <c r="D2722" s="292">
        <v>56019</v>
      </c>
      <c r="E2722" s="292" t="s">
        <v>14757</v>
      </c>
      <c r="F2722" s="292" t="s">
        <v>19725</v>
      </c>
      <c r="G2722" s="292" t="s">
        <v>19733</v>
      </c>
      <c r="H2722" s="293" t="s">
        <v>14828</v>
      </c>
      <c r="I2722" s="291">
        <v>15.46</v>
      </c>
      <c r="J2722" s="292">
        <v>10.54</v>
      </c>
      <c r="K2722" s="292">
        <v>5.27</v>
      </c>
      <c r="L2722" s="292">
        <v>0</v>
      </c>
      <c r="M2722" s="293">
        <v>0</v>
      </c>
    </row>
    <row r="2723" spans="1:13" x14ac:dyDescent="0.2">
      <c r="A2723" s="315" t="s">
        <v>17072</v>
      </c>
      <c r="B2723" s="292" t="s">
        <v>17078</v>
      </c>
      <c r="C2723" s="316" t="s">
        <v>14333</v>
      </c>
      <c r="D2723" s="292">
        <v>56019</v>
      </c>
      <c r="E2723" s="292" t="s">
        <v>14757</v>
      </c>
      <c r="F2723" s="292" t="s">
        <v>19725</v>
      </c>
      <c r="G2723" s="292" t="s">
        <v>19734</v>
      </c>
      <c r="H2723" s="293" t="s">
        <v>14828</v>
      </c>
      <c r="I2723" s="291">
        <v>10.06</v>
      </c>
      <c r="J2723" s="292">
        <v>6.86</v>
      </c>
      <c r="K2723" s="292">
        <v>3.43</v>
      </c>
      <c r="L2723" s="292">
        <v>0</v>
      </c>
      <c r="M2723" s="293">
        <v>0</v>
      </c>
    </row>
    <row r="2724" spans="1:13" x14ac:dyDescent="0.2">
      <c r="A2724" s="315" t="s">
        <v>17072</v>
      </c>
      <c r="B2724" s="292" t="s">
        <v>17078</v>
      </c>
      <c r="C2724" s="316" t="s">
        <v>14333</v>
      </c>
      <c r="D2724" s="292">
        <v>56019</v>
      </c>
      <c r="E2724" s="292" t="s">
        <v>14757</v>
      </c>
      <c r="F2724" s="292" t="s">
        <v>19725</v>
      </c>
      <c r="G2724" s="292" t="s">
        <v>19735</v>
      </c>
      <c r="H2724" s="293" t="s">
        <v>14828</v>
      </c>
      <c r="I2724" s="291">
        <v>13.83</v>
      </c>
      <c r="J2724" s="292">
        <v>9.43</v>
      </c>
      <c r="K2724" s="292">
        <v>4.71</v>
      </c>
      <c r="L2724" s="292">
        <v>0</v>
      </c>
      <c r="M2724" s="293">
        <v>0</v>
      </c>
    </row>
    <row r="2725" spans="1:13" x14ac:dyDescent="0.2">
      <c r="A2725" s="315" t="s">
        <v>17072</v>
      </c>
      <c r="B2725" s="292" t="s">
        <v>17078</v>
      </c>
      <c r="C2725" s="316" t="s">
        <v>14333</v>
      </c>
      <c r="D2725" s="292">
        <v>56019</v>
      </c>
      <c r="E2725" s="292" t="s">
        <v>14757</v>
      </c>
      <c r="F2725" s="292" t="s">
        <v>19725</v>
      </c>
      <c r="G2725" s="292" t="s">
        <v>19736</v>
      </c>
      <c r="H2725" s="293" t="s">
        <v>14828</v>
      </c>
      <c r="I2725" s="291">
        <v>17.57</v>
      </c>
      <c r="J2725" s="292">
        <v>11.98</v>
      </c>
      <c r="K2725" s="292">
        <v>5.99</v>
      </c>
      <c r="L2725" s="292">
        <v>0</v>
      </c>
      <c r="M2725" s="293">
        <v>0</v>
      </c>
    </row>
    <row r="2726" spans="1:13" x14ac:dyDescent="0.2">
      <c r="A2726" s="315" t="s">
        <v>17072</v>
      </c>
      <c r="B2726" s="292" t="s">
        <v>17078</v>
      </c>
      <c r="C2726" s="316" t="s">
        <v>14333</v>
      </c>
      <c r="D2726" s="292">
        <v>56019</v>
      </c>
      <c r="E2726" s="292" t="s">
        <v>11875</v>
      </c>
      <c r="F2726" s="292" t="s">
        <v>19737</v>
      </c>
      <c r="G2726" s="292" t="s">
        <v>19738</v>
      </c>
      <c r="H2726" s="293" t="s">
        <v>15164</v>
      </c>
      <c r="I2726" s="291">
        <v>0.67</v>
      </c>
      <c r="J2726" s="292">
        <v>0.04</v>
      </c>
      <c r="K2726" s="292">
        <v>0.56000000000000005</v>
      </c>
      <c r="L2726" s="292">
        <v>0</v>
      </c>
      <c r="M2726" s="293">
        <v>0</v>
      </c>
    </row>
    <row r="2727" spans="1:13" x14ac:dyDescent="0.2">
      <c r="A2727" s="315" t="s">
        <v>17072</v>
      </c>
      <c r="B2727" s="292" t="s">
        <v>17078</v>
      </c>
      <c r="C2727" s="316" t="s">
        <v>14333</v>
      </c>
      <c r="D2727" s="292">
        <v>56019</v>
      </c>
      <c r="E2727" s="292" t="s">
        <v>14757</v>
      </c>
      <c r="F2727" s="292" t="s">
        <v>19737</v>
      </c>
      <c r="G2727" s="292" t="s">
        <v>19739</v>
      </c>
      <c r="H2727" s="293" t="s">
        <v>14828</v>
      </c>
      <c r="I2727" s="291">
        <v>18.32</v>
      </c>
      <c r="J2727" s="292">
        <v>12.49</v>
      </c>
      <c r="K2727" s="292">
        <v>6.25</v>
      </c>
      <c r="L2727" s="292">
        <v>0</v>
      </c>
      <c r="M2727" s="293">
        <v>0</v>
      </c>
    </row>
    <row r="2728" spans="1:13" x14ac:dyDescent="0.2">
      <c r="A2728" s="315" t="s">
        <v>17072</v>
      </c>
      <c r="B2728" s="292" t="s">
        <v>17078</v>
      </c>
      <c r="C2728" s="316" t="s">
        <v>14333</v>
      </c>
      <c r="D2728" s="292">
        <v>56019</v>
      </c>
      <c r="E2728" s="292" t="s">
        <v>14757</v>
      </c>
      <c r="F2728" s="292" t="s">
        <v>19737</v>
      </c>
      <c r="G2728" s="292" t="s">
        <v>19740</v>
      </c>
      <c r="H2728" s="293" t="s">
        <v>14828</v>
      </c>
      <c r="I2728" s="291">
        <v>17.89</v>
      </c>
      <c r="J2728" s="292">
        <v>12.2</v>
      </c>
      <c r="K2728" s="292">
        <v>6.1</v>
      </c>
      <c r="L2728" s="292">
        <v>0</v>
      </c>
      <c r="M2728" s="293">
        <v>0</v>
      </c>
    </row>
    <row r="2729" spans="1:13" x14ac:dyDescent="0.2">
      <c r="A2729" s="315" t="s">
        <v>17072</v>
      </c>
      <c r="B2729" s="292" t="s">
        <v>17078</v>
      </c>
      <c r="C2729" s="316" t="s">
        <v>14333</v>
      </c>
      <c r="D2729" s="292">
        <v>56019</v>
      </c>
      <c r="E2729" s="292" t="s">
        <v>14757</v>
      </c>
      <c r="F2729" s="292" t="s">
        <v>19737</v>
      </c>
      <c r="G2729" s="292" t="s">
        <v>19741</v>
      </c>
      <c r="H2729" s="293" t="s">
        <v>14828</v>
      </c>
      <c r="I2729" s="291">
        <v>18.84</v>
      </c>
      <c r="J2729" s="292">
        <v>12.84</v>
      </c>
      <c r="K2729" s="292">
        <v>6.42</v>
      </c>
      <c r="L2729" s="292">
        <v>0</v>
      </c>
      <c r="M2729" s="293">
        <v>0</v>
      </c>
    </row>
    <row r="2730" spans="1:13" x14ac:dyDescent="0.2">
      <c r="A2730" s="315" t="s">
        <v>17072</v>
      </c>
      <c r="B2730" s="292" t="s">
        <v>17078</v>
      </c>
      <c r="C2730" s="316" t="s">
        <v>14333</v>
      </c>
      <c r="D2730" s="292">
        <v>56019</v>
      </c>
      <c r="E2730" s="292" t="s">
        <v>14757</v>
      </c>
      <c r="F2730" s="292" t="s">
        <v>19737</v>
      </c>
      <c r="G2730" s="292" t="s">
        <v>19742</v>
      </c>
      <c r="H2730" s="293" t="s">
        <v>14828</v>
      </c>
      <c r="I2730" s="291">
        <v>18.84</v>
      </c>
      <c r="J2730" s="292">
        <v>12.85</v>
      </c>
      <c r="K2730" s="292">
        <v>6.42</v>
      </c>
      <c r="L2730" s="292">
        <v>0</v>
      </c>
      <c r="M2730" s="293">
        <v>0</v>
      </c>
    </row>
    <row r="2731" spans="1:13" x14ac:dyDescent="0.2">
      <c r="A2731" s="315" t="s">
        <v>17072</v>
      </c>
      <c r="B2731" s="292" t="s">
        <v>17078</v>
      </c>
      <c r="C2731" s="316" t="s">
        <v>14333</v>
      </c>
      <c r="D2731" s="292">
        <v>56019</v>
      </c>
      <c r="E2731" s="292" t="s">
        <v>14757</v>
      </c>
      <c r="F2731" s="292" t="s">
        <v>19737</v>
      </c>
      <c r="G2731" s="292" t="s">
        <v>19743</v>
      </c>
      <c r="H2731" s="293" t="s">
        <v>14828</v>
      </c>
      <c r="I2731" s="291">
        <v>18.73</v>
      </c>
      <c r="J2731" s="292">
        <v>12.77</v>
      </c>
      <c r="K2731" s="292">
        <v>6.38</v>
      </c>
      <c r="L2731" s="292">
        <v>0</v>
      </c>
      <c r="M2731" s="293">
        <v>0</v>
      </c>
    </row>
    <row r="2732" spans="1:13" x14ac:dyDescent="0.2">
      <c r="A2732" s="315" t="s">
        <v>17072</v>
      </c>
      <c r="B2732" s="292" t="s">
        <v>17078</v>
      </c>
      <c r="C2732" s="316" t="s">
        <v>14333</v>
      </c>
      <c r="D2732" s="292">
        <v>56019</v>
      </c>
      <c r="E2732" s="292" t="s">
        <v>14757</v>
      </c>
      <c r="F2732" s="292" t="s">
        <v>19737</v>
      </c>
      <c r="G2732" s="292" t="s">
        <v>19744</v>
      </c>
      <c r="H2732" s="293" t="s">
        <v>14828</v>
      </c>
      <c r="I2732" s="291">
        <v>16.690000000000001</v>
      </c>
      <c r="J2732" s="292">
        <v>11.38</v>
      </c>
      <c r="K2732" s="292">
        <v>5.69</v>
      </c>
      <c r="L2732" s="292">
        <v>0</v>
      </c>
      <c r="M2732" s="293">
        <v>0</v>
      </c>
    </row>
    <row r="2733" spans="1:13" x14ac:dyDescent="0.2">
      <c r="A2733" s="315" t="s">
        <v>17072</v>
      </c>
      <c r="B2733" s="292" t="s">
        <v>17078</v>
      </c>
      <c r="C2733" s="316" t="s">
        <v>14333</v>
      </c>
      <c r="D2733" s="292">
        <v>56019</v>
      </c>
      <c r="E2733" s="292" t="s">
        <v>11875</v>
      </c>
      <c r="F2733" s="292" t="s">
        <v>19368</v>
      </c>
      <c r="G2733" s="292" t="s">
        <v>19745</v>
      </c>
      <c r="H2733" s="293" t="s">
        <v>15164</v>
      </c>
      <c r="I2733" s="291">
        <v>0.45</v>
      </c>
      <c r="J2733" s="292">
        <v>0</v>
      </c>
      <c r="K2733" s="292">
        <v>0.38</v>
      </c>
      <c r="L2733" s="292">
        <v>0</v>
      </c>
      <c r="M2733" s="293">
        <v>0</v>
      </c>
    </row>
    <row r="2734" spans="1:13" x14ac:dyDescent="0.2">
      <c r="A2734" s="315" t="s">
        <v>17072</v>
      </c>
      <c r="B2734" s="292" t="s">
        <v>17078</v>
      </c>
      <c r="C2734" s="316" t="s">
        <v>14333</v>
      </c>
      <c r="D2734" s="292">
        <v>56019</v>
      </c>
      <c r="E2734" s="292" t="s">
        <v>11875</v>
      </c>
      <c r="F2734" s="292" t="s">
        <v>19368</v>
      </c>
      <c r="G2734" s="292" t="s">
        <v>19738</v>
      </c>
      <c r="H2734" s="293" t="s">
        <v>15164</v>
      </c>
      <c r="I2734" s="291">
        <v>0.45</v>
      </c>
      <c r="J2734" s="292">
        <v>0.02</v>
      </c>
      <c r="K2734" s="292">
        <v>0.38</v>
      </c>
      <c r="L2734" s="292">
        <v>0</v>
      </c>
      <c r="M2734" s="293">
        <v>0</v>
      </c>
    </row>
    <row r="2735" spans="1:13" x14ac:dyDescent="0.2">
      <c r="A2735" s="315" t="s">
        <v>17072</v>
      </c>
      <c r="B2735" s="292" t="s">
        <v>17078</v>
      </c>
      <c r="C2735" s="316" t="s">
        <v>14333</v>
      </c>
      <c r="D2735" s="292">
        <v>56019</v>
      </c>
      <c r="E2735" s="292" t="s">
        <v>14757</v>
      </c>
      <c r="F2735" s="292" t="s">
        <v>19368</v>
      </c>
      <c r="G2735" s="292" t="s">
        <v>19746</v>
      </c>
      <c r="H2735" s="293" t="s">
        <v>14828</v>
      </c>
      <c r="I2735" s="291">
        <v>16.079999999999998</v>
      </c>
      <c r="J2735" s="292">
        <v>10.96</v>
      </c>
      <c r="K2735" s="292">
        <v>5.48</v>
      </c>
      <c r="L2735" s="292">
        <v>0</v>
      </c>
      <c r="M2735" s="293">
        <v>0</v>
      </c>
    </row>
    <row r="2736" spans="1:13" x14ac:dyDescent="0.2">
      <c r="A2736" s="315" t="s">
        <v>17072</v>
      </c>
      <c r="B2736" s="292" t="s">
        <v>17078</v>
      </c>
      <c r="C2736" s="316" t="s">
        <v>14333</v>
      </c>
      <c r="D2736" s="292">
        <v>56019</v>
      </c>
      <c r="E2736" s="292" t="s">
        <v>14757</v>
      </c>
      <c r="F2736" s="292" t="s">
        <v>19368</v>
      </c>
      <c r="G2736" s="292" t="s">
        <v>19747</v>
      </c>
      <c r="H2736" s="293" t="s">
        <v>14828</v>
      </c>
      <c r="I2736" s="291">
        <v>12.74</v>
      </c>
      <c r="J2736" s="292">
        <v>8.68</v>
      </c>
      <c r="K2736" s="292">
        <v>4.34</v>
      </c>
      <c r="L2736" s="292">
        <v>0</v>
      </c>
      <c r="M2736" s="293">
        <v>0</v>
      </c>
    </row>
    <row r="2737" spans="1:13" x14ac:dyDescent="0.2">
      <c r="A2737" s="315" t="s">
        <v>17072</v>
      </c>
      <c r="B2737" s="292" t="s">
        <v>17078</v>
      </c>
      <c r="C2737" s="316" t="s">
        <v>14333</v>
      </c>
      <c r="D2737" s="292">
        <v>56019</v>
      </c>
      <c r="E2737" s="292" t="s">
        <v>14757</v>
      </c>
      <c r="F2737" s="292" t="s">
        <v>19368</v>
      </c>
      <c r="G2737" s="292" t="s">
        <v>19748</v>
      </c>
      <c r="H2737" s="293" t="s">
        <v>14828</v>
      </c>
      <c r="I2737" s="291">
        <v>14.14</v>
      </c>
      <c r="J2737" s="292">
        <v>9.64</v>
      </c>
      <c r="K2737" s="292">
        <v>4.82</v>
      </c>
      <c r="L2737" s="292">
        <v>0</v>
      </c>
      <c r="M2737" s="293">
        <v>0</v>
      </c>
    </row>
    <row r="2738" spans="1:13" x14ac:dyDescent="0.2">
      <c r="A2738" s="315" t="s">
        <v>17072</v>
      </c>
      <c r="B2738" s="292" t="s">
        <v>17078</v>
      </c>
      <c r="C2738" s="316" t="s">
        <v>14333</v>
      </c>
      <c r="D2738" s="292">
        <v>56019</v>
      </c>
      <c r="E2738" s="292" t="s">
        <v>14757</v>
      </c>
      <c r="F2738" s="292" t="s">
        <v>19368</v>
      </c>
      <c r="G2738" s="292" t="s">
        <v>19749</v>
      </c>
      <c r="H2738" s="293" t="s">
        <v>14828</v>
      </c>
      <c r="I2738" s="291">
        <v>18.54</v>
      </c>
      <c r="J2738" s="292">
        <v>12.64</v>
      </c>
      <c r="K2738" s="292">
        <v>6.32</v>
      </c>
      <c r="L2738" s="292">
        <v>0</v>
      </c>
      <c r="M2738" s="293">
        <v>0</v>
      </c>
    </row>
    <row r="2739" spans="1:13" x14ac:dyDescent="0.2">
      <c r="A2739" s="315" t="s">
        <v>17072</v>
      </c>
      <c r="B2739" s="292" t="s">
        <v>17078</v>
      </c>
      <c r="C2739" s="316" t="s">
        <v>14333</v>
      </c>
      <c r="D2739" s="292">
        <v>56019</v>
      </c>
      <c r="E2739" s="292" t="s">
        <v>14757</v>
      </c>
      <c r="F2739" s="292" t="s">
        <v>19368</v>
      </c>
      <c r="G2739" s="292" t="s">
        <v>19750</v>
      </c>
      <c r="H2739" s="293" t="s">
        <v>14828</v>
      </c>
      <c r="I2739" s="291">
        <v>16.22</v>
      </c>
      <c r="J2739" s="292">
        <v>11.06</v>
      </c>
      <c r="K2739" s="292">
        <v>5.53</v>
      </c>
      <c r="L2739" s="292">
        <v>0</v>
      </c>
      <c r="M2739" s="293">
        <v>0</v>
      </c>
    </row>
    <row r="2740" spans="1:13" x14ac:dyDescent="0.2">
      <c r="A2740" s="315" t="s">
        <v>17072</v>
      </c>
      <c r="B2740" s="292" t="s">
        <v>17078</v>
      </c>
      <c r="C2740" s="316" t="s">
        <v>14333</v>
      </c>
      <c r="D2740" s="292">
        <v>56019</v>
      </c>
      <c r="E2740" s="292" t="s">
        <v>14757</v>
      </c>
      <c r="F2740" s="292" t="s">
        <v>19368</v>
      </c>
      <c r="G2740" s="292" t="s">
        <v>19751</v>
      </c>
      <c r="H2740" s="293" t="s">
        <v>14828</v>
      </c>
      <c r="I2740" s="291">
        <v>17.32</v>
      </c>
      <c r="J2740" s="292">
        <v>11.81</v>
      </c>
      <c r="K2740" s="292">
        <v>5.91</v>
      </c>
      <c r="L2740" s="292">
        <v>0</v>
      </c>
      <c r="M2740" s="293">
        <v>0</v>
      </c>
    </row>
    <row r="2741" spans="1:13" x14ac:dyDescent="0.2">
      <c r="A2741" s="315" t="s">
        <v>17072</v>
      </c>
      <c r="B2741" s="292" t="s">
        <v>17078</v>
      </c>
      <c r="C2741" s="316" t="s">
        <v>14333</v>
      </c>
      <c r="D2741" s="292">
        <v>56019</v>
      </c>
      <c r="E2741" s="292" t="s">
        <v>11875</v>
      </c>
      <c r="F2741" s="292" t="s">
        <v>19752</v>
      </c>
      <c r="G2741" s="292" t="s">
        <v>19753</v>
      </c>
      <c r="H2741" s="293" t="s">
        <v>15164</v>
      </c>
      <c r="I2741" s="291">
        <v>0.45</v>
      </c>
      <c r="J2741" s="292">
        <v>0.02</v>
      </c>
      <c r="K2741" s="292">
        <v>0.38</v>
      </c>
      <c r="L2741" s="292">
        <v>0</v>
      </c>
      <c r="M2741" s="293">
        <v>0</v>
      </c>
    </row>
    <row r="2742" spans="1:13" x14ac:dyDescent="0.2">
      <c r="A2742" s="315" t="s">
        <v>17072</v>
      </c>
      <c r="B2742" s="292" t="s">
        <v>17078</v>
      </c>
      <c r="C2742" s="316" t="s">
        <v>14333</v>
      </c>
      <c r="D2742" s="292">
        <v>56019</v>
      </c>
      <c r="E2742" s="292" t="s">
        <v>11875</v>
      </c>
      <c r="F2742" s="292" t="s">
        <v>19752</v>
      </c>
      <c r="G2742" s="292" t="s">
        <v>19726</v>
      </c>
      <c r="H2742" s="293" t="s">
        <v>15164</v>
      </c>
      <c r="I2742" s="291">
        <v>0.45</v>
      </c>
      <c r="J2742" s="292">
        <v>0.02</v>
      </c>
      <c r="K2742" s="292">
        <v>0.38</v>
      </c>
      <c r="L2742" s="292">
        <v>0</v>
      </c>
      <c r="M2742" s="293">
        <v>0</v>
      </c>
    </row>
    <row r="2743" spans="1:13" x14ac:dyDescent="0.2">
      <c r="A2743" s="315" t="s">
        <v>17072</v>
      </c>
      <c r="B2743" s="292" t="s">
        <v>17078</v>
      </c>
      <c r="C2743" s="316" t="s">
        <v>14333</v>
      </c>
      <c r="D2743" s="292">
        <v>56019</v>
      </c>
      <c r="E2743" s="292" t="s">
        <v>14757</v>
      </c>
      <c r="F2743" s="292" t="s">
        <v>19752</v>
      </c>
      <c r="G2743" s="292" t="s">
        <v>19754</v>
      </c>
      <c r="H2743" s="293" t="s">
        <v>14828</v>
      </c>
      <c r="I2743" s="291">
        <v>5.49</v>
      </c>
      <c r="J2743" s="292">
        <v>5.49</v>
      </c>
      <c r="K2743" s="292">
        <v>2.5299999999999998</v>
      </c>
      <c r="L2743" s="292">
        <v>0</v>
      </c>
      <c r="M2743" s="293">
        <v>0</v>
      </c>
    </row>
    <row r="2744" spans="1:13" x14ac:dyDescent="0.2">
      <c r="A2744" s="315" t="s">
        <v>17072</v>
      </c>
      <c r="B2744" s="292" t="s">
        <v>17078</v>
      </c>
      <c r="C2744" s="316" t="s">
        <v>14333</v>
      </c>
      <c r="D2744" s="292">
        <v>56019</v>
      </c>
      <c r="E2744" s="292" t="s">
        <v>14757</v>
      </c>
      <c r="F2744" s="292" t="s">
        <v>19752</v>
      </c>
      <c r="G2744" s="292" t="s">
        <v>19755</v>
      </c>
      <c r="H2744" s="293" t="s">
        <v>14828</v>
      </c>
      <c r="I2744" s="291">
        <v>5.31</v>
      </c>
      <c r="J2744" s="292">
        <v>5.31</v>
      </c>
      <c r="K2744" s="292">
        <v>2.4500000000000002</v>
      </c>
      <c r="L2744" s="292">
        <v>0</v>
      </c>
      <c r="M2744" s="293">
        <v>0</v>
      </c>
    </row>
    <row r="2745" spans="1:13" x14ac:dyDescent="0.2">
      <c r="A2745" s="315" t="s">
        <v>17072</v>
      </c>
      <c r="B2745" s="292" t="s">
        <v>17078</v>
      </c>
      <c r="C2745" s="316" t="s">
        <v>14333</v>
      </c>
      <c r="D2745" s="292">
        <v>56019</v>
      </c>
      <c r="E2745" s="292" t="s">
        <v>14755</v>
      </c>
      <c r="F2745" s="292" t="s">
        <v>19752</v>
      </c>
      <c r="G2745" s="292" t="s">
        <v>19756</v>
      </c>
      <c r="H2745" s="293" t="s">
        <v>14828</v>
      </c>
      <c r="I2745" s="291">
        <v>13.65</v>
      </c>
      <c r="J2745" s="292">
        <v>13.65</v>
      </c>
      <c r="K2745" s="292">
        <v>27.3</v>
      </c>
      <c r="L2745" s="292">
        <v>0</v>
      </c>
      <c r="M2745" s="293">
        <v>0</v>
      </c>
    </row>
    <row r="2746" spans="1:13" x14ac:dyDescent="0.2">
      <c r="A2746" s="315" t="s">
        <v>17072</v>
      </c>
      <c r="B2746" s="292" t="s">
        <v>17078</v>
      </c>
      <c r="C2746" s="316" t="s">
        <v>14333</v>
      </c>
      <c r="D2746" s="292">
        <v>56019</v>
      </c>
      <c r="E2746" s="292" t="s">
        <v>14757</v>
      </c>
      <c r="F2746" s="292" t="s">
        <v>19752</v>
      </c>
      <c r="G2746" s="292" t="s">
        <v>19757</v>
      </c>
      <c r="H2746" s="293" t="s">
        <v>14828</v>
      </c>
      <c r="I2746" s="291">
        <v>18.22</v>
      </c>
      <c r="J2746" s="292">
        <v>12.43</v>
      </c>
      <c r="K2746" s="292">
        <v>6.21</v>
      </c>
      <c r="L2746" s="292">
        <v>0</v>
      </c>
      <c r="M2746" s="293">
        <v>0</v>
      </c>
    </row>
    <row r="2747" spans="1:13" x14ac:dyDescent="0.2">
      <c r="A2747" s="315" t="s">
        <v>17072</v>
      </c>
      <c r="B2747" s="292" t="s">
        <v>17078</v>
      </c>
      <c r="C2747" s="316" t="s">
        <v>14333</v>
      </c>
      <c r="D2747" s="292">
        <v>56019</v>
      </c>
      <c r="E2747" s="292" t="s">
        <v>14757</v>
      </c>
      <c r="F2747" s="292" t="s">
        <v>19752</v>
      </c>
      <c r="G2747" s="292" t="s">
        <v>19758</v>
      </c>
      <c r="H2747" s="293" t="s">
        <v>14828</v>
      </c>
      <c r="I2747" s="291">
        <v>17.62</v>
      </c>
      <c r="J2747" s="292">
        <v>12.01</v>
      </c>
      <c r="K2747" s="292">
        <v>6.01</v>
      </c>
      <c r="L2747" s="292">
        <v>0</v>
      </c>
      <c r="M2747" s="293">
        <v>0</v>
      </c>
    </row>
    <row r="2748" spans="1:13" x14ac:dyDescent="0.2">
      <c r="A2748" s="315" t="s">
        <v>17072</v>
      </c>
      <c r="B2748" s="292" t="s">
        <v>17078</v>
      </c>
      <c r="C2748" s="316" t="s">
        <v>14333</v>
      </c>
      <c r="D2748" s="292">
        <v>56019</v>
      </c>
      <c r="E2748" s="292" t="s">
        <v>14757</v>
      </c>
      <c r="F2748" s="292" t="s">
        <v>19752</v>
      </c>
      <c r="G2748" s="292" t="s">
        <v>19759</v>
      </c>
      <c r="H2748" s="293" t="s">
        <v>14828</v>
      </c>
      <c r="I2748" s="291">
        <v>13.72</v>
      </c>
      <c r="J2748" s="292">
        <v>13.72</v>
      </c>
      <c r="K2748" s="292">
        <v>27.45</v>
      </c>
      <c r="L2748" s="292">
        <v>0</v>
      </c>
      <c r="M2748" s="293">
        <v>0</v>
      </c>
    </row>
    <row r="2749" spans="1:13" x14ac:dyDescent="0.2">
      <c r="A2749" s="315" t="s">
        <v>17072</v>
      </c>
      <c r="B2749" s="292" t="s">
        <v>17078</v>
      </c>
      <c r="C2749" s="316" t="s">
        <v>14333</v>
      </c>
      <c r="D2749" s="292">
        <v>56019</v>
      </c>
      <c r="E2749" s="292" t="s">
        <v>14757</v>
      </c>
      <c r="F2749" s="292" t="s">
        <v>19752</v>
      </c>
      <c r="G2749" s="292" t="s">
        <v>19760</v>
      </c>
      <c r="H2749" s="293" t="s">
        <v>14828</v>
      </c>
      <c r="I2749" s="291">
        <v>13.44</v>
      </c>
      <c r="J2749" s="292">
        <v>13.44</v>
      </c>
      <c r="K2749" s="292">
        <v>26.88</v>
      </c>
      <c r="L2749" s="292">
        <v>0</v>
      </c>
      <c r="M2749" s="293">
        <v>0</v>
      </c>
    </row>
    <row r="2750" spans="1:13" x14ac:dyDescent="0.2">
      <c r="A2750" s="315" t="s">
        <v>17072</v>
      </c>
      <c r="B2750" s="292" t="s">
        <v>17078</v>
      </c>
      <c r="C2750" s="316" t="s">
        <v>14333</v>
      </c>
      <c r="D2750" s="292">
        <v>56019</v>
      </c>
      <c r="E2750" s="292" t="s">
        <v>14757</v>
      </c>
      <c r="F2750" s="292" t="s">
        <v>19752</v>
      </c>
      <c r="G2750" s="292" t="s">
        <v>19761</v>
      </c>
      <c r="H2750" s="293" t="s">
        <v>14828</v>
      </c>
      <c r="I2750" s="291">
        <v>18.46</v>
      </c>
      <c r="J2750" s="292">
        <v>12.59</v>
      </c>
      <c r="K2750" s="292">
        <v>6.29</v>
      </c>
      <c r="L2750" s="292">
        <v>0</v>
      </c>
      <c r="M2750" s="293">
        <v>0</v>
      </c>
    </row>
    <row r="2751" spans="1:13" x14ac:dyDescent="0.2">
      <c r="A2751" s="315" t="s">
        <v>17072</v>
      </c>
      <c r="B2751" s="292" t="s">
        <v>17078</v>
      </c>
      <c r="C2751" s="316" t="s">
        <v>14333</v>
      </c>
      <c r="D2751" s="292">
        <v>56019</v>
      </c>
      <c r="E2751" s="292" t="s">
        <v>4957</v>
      </c>
      <c r="F2751" s="292" t="s">
        <v>19762</v>
      </c>
      <c r="G2751" s="292" t="s">
        <v>19663</v>
      </c>
      <c r="H2751" s="293" t="s">
        <v>14817</v>
      </c>
      <c r="I2751" s="291">
        <v>0.46</v>
      </c>
      <c r="J2751" s="292">
        <v>0.03</v>
      </c>
      <c r="K2751" s="292">
        <v>0.39</v>
      </c>
      <c r="L2751" s="292">
        <v>0</v>
      </c>
      <c r="M2751" s="293">
        <v>0</v>
      </c>
    </row>
    <row r="2752" spans="1:13" x14ac:dyDescent="0.2">
      <c r="A2752" s="315" t="s">
        <v>17072</v>
      </c>
      <c r="B2752" s="292" t="s">
        <v>17078</v>
      </c>
      <c r="C2752" s="316" t="s">
        <v>14333</v>
      </c>
      <c r="D2752" s="292">
        <v>56019</v>
      </c>
      <c r="E2752" s="292" t="s">
        <v>4957</v>
      </c>
      <c r="F2752" s="292" t="s">
        <v>19762</v>
      </c>
      <c r="G2752" s="292" t="s">
        <v>19663</v>
      </c>
      <c r="H2752" s="293" t="s">
        <v>14817</v>
      </c>
      <c r="I2752" s="291">
        <v>0.28000000000000003</v>
      </c>
      <c r="J2752" s="292">
        <v>0.02</v>
      </c>
      <c r="K2752" s="292">
        <v>0.24</v>
      </c>
      <c r="L2752" s="292">
        <v>0</v>
      </c>
      <c r="M2752" s="293">
        <v>0</v>
      </c>
    </row>
    <row r="2753" spans="1:13" x14ac:dyDescent="0.2">
      <c r="A2753" s="315" t="s">
        <v>17072</v>
      </c>
      <c r="B2753" s="292" t="s">
        <v>17078</v>
      </c>
      <c r="C2753" s="316" t="s">
        <v>14333</v>
      </c>
      <c r="D2753" s="292">
        <v>56019</v>
      </c>
      <c r="E2753" s="292" t="s">
        <v>14757</v>
      </c>
      <c r="F2753" s="292" t="s">
        <v>19762</v>
      </c>
      <c r="G2753" s="292" t="s">
        <v>19763</v>
      </c>
      <c r="H2753" s="293" t="s">
        <v>14828</v>
      </c>
      <c r="I2753" s="291">
        <v>7.5</v>
      </c>
      <c r="J2753" s="292">
        <v>7.5</v>
      </c>
      <c r="K2753" s="292">
        <v>0.6</v>
      </c>
      <c r="L2753" s="292">
        <v>0</v>
      </c>
      <c r="M2753" s="293">
        <v>0</v>
      </c>
    </row>
    <row r="2754" spans="1:13" x14ac:dyDescent="0.2">
      <c r="A2754" s="315" t="s">
        <v>17072</v>
      </c>
      <c r="B2754" s="292" t="s">
        <v>17078</v>
      </c>
      <c r="C2754" s="316" t="s">
        <v>14333</v>
      </c>
      <c r="D2754" s="292">
        <v>56019</v>
      </c>
      <c r="E2754" s="292" t="s">
        <v>14755</v>
      </c>
      <c r="F2754" s="292" t="s">
        <v>19762</v>
      </c>
      <c r="G2754" s="292" t="s">
        <v>19764</v>
      </c>
      <c r="H2754" s="293" t="s">
        <v>14828</v>
      </c>
      <c r="I2754" s="291">
        <v>0.4</v>
      </c>
      <c r="J2754" s="292">
        <v>0.1</v>
      </c>
      <c r="K2754" s="292">
        <v>9.5</v>
      </c>
      <c r="L2754" s="292">
        <v>0</v>
      </c>
      <c r="M2754" s="293">
        <v>0</v>
      </c>
    </row>
    <row r="2755" spans="1:13" x14ac:dyDescent="0.2">
      <c r="A2755" s="315" t="s">
        <v>17072</v>
      </c>
      <c r="B2755" s="292" t="s">
        <v>17078</v>
      </c>
      <c r="C2755" s="316" t="s">
        <v>14333</v>
      </c>
      <c r="D2755" s="292">
        <v>56019</v>
      </c>
      <c r="E2755" s="292" t="s">
        <v>14755</v>
      </c>
      <c r="F2755" s="292" t="s">
        <v>19762</v>
      </c>
      <c r="G2755" s="292" t="s">
        <v>19765</v>
      </c>
      <c r="H2755" s="293" t="s">
        <v>14828</v>
      </c>
      <c r="I2755" s="291">
        <v>0.4</v>
      </c>
      <c r="J2755" s="292">
        <v>0</v>
      </c>
      <c r="K2755" s="292">
        <v>1</v>
      </c>
      <c r="L2755" s="292">
        <v>0</v>
      </c>
      <c r="M2755" s="293">
        <v>0</v>
      </c>
    </row>
    <row r="2756" spans="1:13" x14ac:dyDescent="0.2">
      <c r="A2756" s="315" t="s">
        <v>17072</v>
      </c>
      <c r="B2756" s="292" t="s">
        <v>17078</v>
      </c>
      <c r="C2756" s="316" t="s">
        <v>14333</v>
      </c>
      <c r="D2756" s="292">
        <v>56019</v>
      </c>
      <c r="E2756" s="292" t="s">
        <v>14757</v>
      </c>
      <c r="F2756" s="292" t="s">
        <v>19762</v>
      </c>
      <c r="G2756" s="292" t="s">
        <v>19766</v>
      </c>
      <c r="H2756" s="293" t="s">
        <v>14828</v>
      </c>
      <c r="I2756" s="291">
        <v>3.1</v>
      </c>
      <c r="J2756" s="292">
        <v>2.4</v>
      </c>
      <c r="K2756" s="292">
        <v>0.5</v>
      </c>
      <c r="L2756" s="292">
        <v>0</v>
      </c>
      <c r="M2756" s="293">
        <v>0</v>
      </c>
    </row>
    <row r="2757" spans="1:13" x14ac:dyDescent="0.2">
      <c r="A2757" s="315" t="s">
        <v>17072</v>
      </c>
      <c r="B2757" s="292" t="s">
        <v>17078</v>
      </c>
      <c r="C2757" s="316" t="s">
        <v>14333</v>
      </c>
      <c r="D2757" s="292">
        <v>56019</v>
      </c>
      <c r="E2757" s="292" t="s">
        <v>14757</v>
      </c>
      <c r="F2757" s="292" t="s">
        <v>19762</v>
      </c>
      <c r="G2757" s="292" t="s">
        <v>19767</v>
      </c>
      <c r="H2757" s="293" t="s">
        <v>14828</v>
      </c>
      <c r="I2757" s="291">
        <v>2.9</v>
      </c>
      <c r="J2757" s="292">
        <v>2.1</v>
      </c>
      <c r="K2757" s="292">
        <v>0.6</v>
      </c>
      <c r="L2757" s="292">
        <v>0</v>
      </c>
      <c r="M2757" s="293">
        <v>0</v>
      </c>
    </row>
    <row r="2758" spans="1:13" x14ac:dyDescent="0.2">
      <c r="A2758" s="315" t="s">
        <v>17072</v>
      </c>
      <c r="B2758" s="292" t="s">
        <v>17078</v>
      </c>
      <c r="C2758" s="316" t="s">
        <v>14333</v>
      </c>
      <c r="D2758" s="292">
        <v>56019</v>
      </c>
      <c r="E2758" s="292" t="s">
        <v>14755</v>
      </c>
      <c r="F2758" s="292" t="s">
        <v>19762</v>
      </c>
      <c r="G2758" s="292" t="s">
        <v>19768</v>
      </c>
      <c r="H2758" s="293" t="s">
        <v>14828</v>
      </c>
      <c r="I2758" s="291">
        <v>0.9</v>
      </c>
      <c r="J2758" s="292">
        <v>0.2</v>
      </c>
      <c r="K2758" s="292">
        <v>8</v>
      </c>
      <c r="L2758" s="292">
        <v>0</v>
      </c>
      <c r="M2758" s="293">
        <v>0</v>
      </c>
    </row>
    <row r="2759" spans="1:13" x14ac:dyDescent="0.2">
      <c r="A2759" s="315" t="s">
        <v>17072</v>
      </c>
      <c r="B2759" s="292" t="s">
        <v>17078</v>
      </c>
      <c r="C2759" s="316" t="s">
        <v>14333</v>
      </c>
      <c r="D2759" s="292">
        <v>56019</v>
      </c>
      <c r="E2759" s="292" t="s">
        <v>14755</v>
      </c>
      <c r="F2759" s="292" t="s">
        <v>19762</v>
      </c>
      <c r="G2759" s="292" t="s">
        <v>19769</v>
      </c>
      <c r="H2759" s="293" t="s">
        <v>14828</v>
      </c>
      <c r="I2759" s="291">
        <v>0.2</v>
      </c>
      <c r="J2759" s="292">
        <v>0.5</v>
      </c>
      <c r="K2759" s="292">
        <v>5.5</v>
      </c>
      <c r="L2759" s="292">
        <v>0</v>
      </c>
      <c r="M2759" s="293">
        <v>0</v>
      </c>
    </row>
    <row r="2760" spans="1:13" x14ac:dyDescent="0.2">
      <c r="A2760" s="315" t="s">
        <v>17072</v>
      </c>
      <c r="B2760" s="292" t="s">
        <v>17078</v>
      </c>
      <c r="C2760" s="316" t="s">
        <v>14333</v>
      </c>
      <c r="D2760" s="292">
        <v>56019</v>
      </c>
      <c r="E2760" s="292" t="s">
        <v>14757</v>
      </c>
      <c r="F2760" s="292" t="s">
        <v>19762</v>
      </c>
      <c r="G2760" s="292" t="s">
        <v>19770</v>
      </c>
      <c r="H2760" s="293" t="s">
        <v>14828</v>
      </c>
      <c r="I2760" s="291">
        <v>6.2</v>
      </c>
      <c r="J2760" s="292">
        <v>0.5</v>
      </c>
      <c r="K2760" s="292">
        <v>0.1</v>
      </c>
      <c r="L2760" s="292">
        <v>0</v>
      </c>
      <c r="M2760" s="293">
        <v>0</v>
      </c>
    </row>
    <row r="2761" spans="1:13" x14ac:dyDescent="0.2">
      <c r="A2761" s="315" t="s">
        <v>17072</v>
      </c>
      <c r="B2761" s="292" t="s">
        <v>17078</v>
      </c>
      <c r="C2761" s="316" t="s">
        <v>14333</v>
      </c>
      <c r="D2761" s="292">
        <v>56019</v>
      </c>
      <c r="E2761" s="292" t="s">
        <v>14757</v>
      </c>
      <c r="F2761" s="292" t="s">
        <v>19762</v>
      </c>
      <c r="G2761" s="292" t="s">
        <v>19771</v>
      </c>
      <c r="H2761" s="293" t="s">
        <v>14828</v>
      </c>
      <c r="I2761" s="291">
        <v>7.1</v>
      </c>
      <c r="J2761" s="292">
        <v>0.5</v>
      </c>
      <c r="K2761" s="292">
        <v>0.1</v>
      </c>
      <c r="L2761" s="292">
        <v>0</v>
      </c>
      <c r="M2761" s="293">
        <v>0</v>
      </c>
    </row>
    <row r="2762" spans="1:13" x14ac:dyDescent="0.2">
      <c r="A2762" s="315" t="s">
        <v>17072</v>
      </c>
      <c r="B2762" s="292" t="s">
        <v>17078</v>
      </c>
      <c r="C2762" s="316" t="s">
        <v>14333</v>
      </c>
      <c r="D2762" s="292">
        <v>56019</v>
      </c>
      <c r="E2762" s="292" t="s">
        <v>14757</v>
      </c>
      <c r="F2762" s="292" t="s">
        <v>19762</v>
      </c>
      <c r="G2762" s="292" t="s">
        <v>19772</v>
      </c>
      <c r="H2762" s="293" t="s">
        <v>14828</v>
      </c>
      <c r="I2762" s="291">
        <v>3.7</v>
      </c>
      <c r="J2762" s="292">
        <v>0.3</v>
      </c>
      <c r="K2762" s="292">
        <v>0</v>
      </c>
      <c r="L2762" s="292">
        <v>0</v>
      </c>
      <c r="M2762" s="293">
        <v>0</v>
      </c>
    </row>
    <row r="2763" spans="1:13" x14ac:dyDescent="0.2">
      <c r="A2763" s="315" t="s">
        <v>17072</v>
      </c>
      <c r="B2763" s="292" t="s">
        <v>17078</v>
      </c>
      <c r="C2763" s="316" t="s">
        <v>14333</v>
      </c>
      <c r="D2763" s="292">
        <v>56019</v>
      </c>
      <c r="E2763" s="292" t="s">
        <v>14757</v>
      </c>
      <c r="F2763" s="292" t="s">
        <v>19762</v>
      </c>
      <c r="G2763" s="292" t="s">
        <v>19773</v>
      </c>
      <c r="H2763" s="293" t="s">
        <v>14828</v>
      </c>
      <c r="I2763" s="291">
        <v>2</v>
      </c>
      <c r="J2763" s="292">
        <v>0.3</v>
      </c>
      <c r="K2763" s="292">
        <v>0</v>
      </c>
      <c r="L2763" s="292">
        <v>0</v>
      </c>
      <c r="M2763" s="293">
        <v>0</v>
      </c>
    </row>
    <row r="2764" spans="1:13" x14ac:dyDescent="0.2">
      <c r="A2764" s="315" t="s">
        <v>17072</v>
      </c>
      <c r="B2764" s="292" t="s">
        <v>17078</v>
      </c>
      <c r="C2764" s="316" t="s">
        <v>14333</v>
      </c>
      <c r="D2764" s="292">
        <v>56019</v>
      </c>
      <c r="E2764" s="292" t="s">
        <v>14755</v>
      </c>
      <c r="F2764" s="292" t="s">
        <v>19762</v>
      </c>
      <c r="G2764" s="292" t="s">
        <v>19774</v>
      </c>
      <c r="H2764" s="293" t="s">
        <v>14828</v>
      </c>
      <c r="I2764" s="291">
        <v>0.2</v>
      </c>
      <c r="J2764" s="292">
        <v>0.1</v>
      </c>
      <c r="K2764" s="292">
        <v>2.6</v>
      </c>
      <c r="L2764" s="292">
        <v>0</v>
      </c>
      <c r="M2764" s="293">
        <v>0</v>
      </c>
    </row>
    <row r="2765" spans="1:13" x14ac:dyDescent="0.2">
      <c r="A2765" s="315" t="s">
        <v>17072</v>
      </c>
      <c r="B2765" s="292" t="s">
        <v>17078</v>
      </c>
      <c r="C2765" s="316" t="s">
        <v>14333</v>
      </c>
      <c r="D2765" s="292">
        <v>56019</v>
      </c>
      <c r="E2765" s="292" t="s">
        <v>14755</v>
      </c>
      <c r="F2765" s="292" t="s">
        <v>19762</v>
      </c>
      <c r="G2765" s="292" t="s">
        <v>19775</v>
      </c>
      <c r="H2765" s="293" t="s">
        <v>14828</v>
      </c>
      <c r="I2765" s="291">
        <v>0.1</v>
      </c>
      <c r="J2765" s="292">
        <v>0.1</v>
      </c>
      <c r="K2765" s="292">
        <v>1.7</v>
      </c>
      <c r="L2765" s="292">
        <v>0</v>
      </c>
      <c r="M2765" s="293">
        <v>0</v>
      </c>
    </row>
    <row r="2766" spans="1:13" x14ac:dyDescent="0.2">
      <c r="A2766" s="315" t="s">
        <v>17072</v>
      </c>
      <c r="B2766" s="292" t="s">
        <v>17078</v>
      </c>
      <c r="C2766" s="316" t="s">
        <v>14333</v>
      </c>
      <c r="D2766" s="292">
        <v>56019</v>
      </c>
      <c r="E2766" s="292" t="s">
        <v>14755</v>
      </c>
      <c r="F2766" s="292" t="s">
        <v>19762</v>
      </c>
      <c r="G2766" s="292" t="s">
        <v>19776</v>
      </c>
      <c r="H2766" s="293" t="s">
        <v>14828</v>
      </c>
      <c r="I2766" s="291">
        <v>0.2</v>
      </c>
      <c r="J2766" s="292">
        <v>0.1</v>
      </c>
      <c r="K2766" s="292">
        <v>2.6</v>
      </c>
      <c r="L2766" s="292">
        <v>0</v>
      </c>
      <c r="M2766" s="293">
        <v>0</v>
      </c>
    </row>
    <row r="2767" spans="1:13" x14ac:dyDescent="0.2">
      <c r="A2767" s="315" t="s">
        <v>17072</v>
      </c>
      <c r="B2767" s="292" t="s">
        <v>17078</v>
      </c>
      <c r="C2767" s="316" t="s">
        <v>14333</v>
      </c>
      <c r="D2767" s="292">
        <v>56019</v>
      </c>
      <c r="E2767" s="292" t="s">
        <v>14755</v>
      </c>
      <c r="F2767" s="292" t="s">
        <v>19762</v>
      </c>
      <c r="G2767" s="292" t="s">
        <v>19777</v>
      </c>
      <c r="H2767" s="293" t="s">
        <v>14828</v>
      </c>
      <c r="I2767" s="291">
        <v>1.2</v>
      </c>
      <c r="J2767" s="292">
        <v>0</v>
      </c>
      <c r="K2767" s="292">
        <v>6.4</v>
      </c>
      <c r="L2767" s="292">
        <v>0</v>
      </c>
      <c r="M2767" s="293">
        <v>0</v>
      </c>
    </row>
    <row r="2768" spans="1:13" x14ac:dyDescent="0.2">
      <c r="A2768" s="315" t="s">
        <v>17072</v>
      </c>
      <c r="B2768" s="292" t="s">
        <v>17078</v>
      </c>
      <c r="C2768" s="316" t="s">
        <v>14333</v>
      </c>
      <c r="D2768" s="292">
        <v>56019</v>
      </c>
      <c r="E2768" s="292" t="s">
        <v>14755</v>
      </c>
      <c r="F2768" s="292" t="s">
        <v>19762</v>
      </c>
      <c r="G2768" s="292" t="s">
        <v>19778</v>
      </c>
      <c r="H2768" s="293" t="s">
        <v>14828</v>
      </c>
      <c r="I2768" s="291">
        <v>0.2</v>
      </c>
      <c r="J2768" s="292">
        <v>0.1</v>
      </c>
      <c r="K2768" s="292">
        <v>4.9000000000000004</v>
      </c>
      <c r="L2768" s="292">
        <v>0</v>
      </c>
      <c r="M2768" s="293">
        <v>0</v>
      </c>
    </row>
    <row r="2769" spans="1:13" x14ac:dyDescent="0.2">
      <c r="A2769" s="315" t="s">
        <v>17072</v>
      </c>
      <c r="B2769" s="292" t="s">
        <v>17078</v>
      </c>
      <c r="C2769" s="316" t="s">
        <v>14333</v>
      </c>
      <c r="D2769" s="292">
        <v>56019</v>
      </c>
      <c r="E2769" s="292" t="s">
        <v>14755</v>
      </c>
      <c r="F2769" s="292" t="s">
        <v>19762</v>
      </c>
      <c r="G2769" s="292" t="s">
        <v>19779</v>
      </c>
      <c r="H2769" s="293" t="s">
        <v>14828</v>
      </c>
      <c r="I2769" s="291">
        <v>0.4</v>
      </c>
      <c r="J2769" s="292">
        <v>0</v>
      </c>
      <c r="K2769" s="292">
        <v>1.6</v>
      </c>
      <c r="L2769" s="292">
        <v>0</v>
      </c>
      <c r="M2769" s="293">
        <v>0</v>
      </c>
    </row>
    <row r="2770" spans="1:13" x14ac:dyDescent="0.2">
      <c r="A2770" s="315" t="s">
        <v>17072</v>
      </c>
      <c r="B2770" s="292" t="s">
        <v>17078</v>
      </c>
      <c r="C2770" s="316" t="s">
        <v>14333</v>
      </c>
      <c r="D2770" s="292">
        <v>56019</v>
      </c>
      <c r="E2770" s="292" t="s">
        <v>14757</v>
      </c>
      <c r="F2770" s="292" t="s">
        <v>19762</v>
      </c>
      <c r="G2770" s="292" t="s">
        <v>19780</v>
      </c>
      <c r="H2770" s="293" t="s">
        <v>14828</v>
      </c>
      <c r="I2770" s="291">
        <v>2.2999999999999998</v>
      </c>
      <c r="J2770" s="292">
        <v>0.5</v>
      </c>
      <c r="K2770" s="292">
        <v>0</v>
      </c>
      <c r="L2770" s="292">
        <v>0</v>
      </c>
      <c r="M2770" s="293">
        <v>0</v>
      </c>
    </row>
    <row r="2771" spans="1:13" x14ac:dyDescent="0.2">
      <c r="A2771" s="315" t="s">
        <v>17072</v>
      </c>
      <c r="B2771" s="292" t="s">
        <v>17078</v>
      </c>
      <c r="C2771" s="316" t="s">
        <v>14333</v>
      </c>
      <c r="D2771" s="292">
        <v>56019</v>
      </c>
      <c r="E2771" s="292" t="s">
        <v>11875</v>
      </c>
      <c r="F2771" s="292" t="s">
        <v>19781</v>
      </c>
      <c r="G2771" s="292" t="s">
        <v>19651</v>
      </c>
      <c r="H2771" s="293" t="s">
        <v>15164</v>
      </c>
      <c r="I2771" s="291">
        <v>0.5</v>
      </c>
      <c r="J2771" s="292">
        <v>0.03</v>
      </c>
      <c r="K2771" s="292">
        <v>0.42</v>
      </c>
      <c r="L2771" s="292">
        <v>0</v>
      </c>
      <c r="M2771" s="293">
        <v>0</v>
      </c>
    </row>
    <row r="2772" spans="1:13" x14ac:dyDescent="0.2">
      <c r="A2772" s="315" t="s">
        <v>17072</v>
      </c>
      <c r="B2772" s="292" t="s">
        <v>17078</v>
      </c>
      <c r="C2772" s="316" t="s">
        <v>14333</v>
      </c>
      <c r="D2772" s="292">
        <v>56019</v>
      </c>
      <c r="E2772" s="292" t="s">
        <v>11875</v>
      </c>
      <c r="F2772" s="292" t="s">
        <v>19781</v>
      </c>
      <c r="G2772" s="292" t="s">
        <v>19782</v>
      </c>
      <c r="H2772" s="293" t="s">
        <v>15164</v>
      </c>
      <c r="I2772" s="291">
        <v>0.5</v>
      </c>
      <c r="J2772" s="292">
        <v>0.03</v>
      </c>
      <c r="K2772" s="292">
        <v>0.42</v>
      </c>
      <c r="L2772" s="292">
        <v>0</v>
      </c>
      <c r="M2772" s="293">
        <v>0</v>
      </c>
    </row>
    <row r="2773" spans="1:13" x14ac:dyDescent="0.2">
      <c r="A2773" s="315" t="s">
        <v>17072</v>
      </c>
      <c r="B2773" s="292" t="s">
        <v>17078</v>
      </c>
      <c r="C2773" s="316" t="s">
        <v>14333</v>
      </c>
      <c r="D2773" s="292">
        <v>56019</v>
      </c>
      <c r="E2773" s="292" t="s">
        <v>11875</v>
      </c>
      <c r="F2773" s="292" t="s">
        <v>19781</v>
      </c>
      <c r="G2773" s="292" t="s">
        <v>19783</v>
      </c>
      <c r="H2773" s="293" t="s">
        <v>15164</v>
      </c>
      <c r="I2773" s="291">
        <v>0.5</v>
      </c>
      <c r="J2773" s="292">
        <v>0.03</v>
      </c>
      <c r="K2773" s="292">
        <v>0.42</v>
      </c>
      <c r="L2773" s="292">
        <v>0</v>
      </c>
      <c r="M2773" s="293">
        <v>0</v>
      </c>
    </row>
    <row r="2774" spans="1:13" x14ac:dyDescent="0.2">
      <c r="A2774" s="315" t="s">
        <v>17072</v>
      </c>
      <c r="B2774" s="292" t="s">
        <v>17078</v>
      </c>
      <c r="C2774" s="316" t="s">
        <v>14333</v>
      </c>
      <c r="D2774" s="292">
        <v>56019</v>
      </c>
      <c r="E2774" s="292" t="s">
        <v>14757</v>
      </c>
      <c r="F2774" s="292" t="s">
        <v>19781</v>
      </c>
      <c r="G2774" s="292" t="s">
        <v>19784</v>
      </c>
      <c r="H2774" s="293" t="s">
        <v>14828</v>
      </c>
      <c r="I2774" s="291">
        <v>0.69</v>
      </c>
      <c r="J2774" s="292">
        <v>0.15</v>
      </c>
      <c r="K2774" s="292">
        <v>5.9</v>
      </c>
      <c r="L2774" s="292">
        <v>0</v>
      </c>
      <c r="M2774" s="293">
        <v>0</v>
      </c>
    </row>
    <row r="2775" spans="1:13" x14ac:dyDescent="0.2">
      <c r="A2775" s="315" t="s">
        <v>17072</v>
      </c>
      <c r="B2775" s="292" t="s">
        <v>17078</v>
      </c>
      <c r="C2775" s="316" t="s">
        <v>14333</v>
      </c>
      <c r="D2775" s="292">
        <v>56019</v>
      </c>
      <c r="E2775" s="292" t="s">
        <v>14755</v>
      </c>
      <c r="F2775" s="292" t="s">
        <v>19781</v>
      </c>
      <c r="G2775" s="292" t="s">
        <v>19785</v>
      </c>
      <c r="H2775" s="293" t="s">
        <v>14828</v>
      </c>
      <c r="I2775" s="291">
        <v>2.93</v>
      </c>
      <c r="J2775" s="292">
        <v>1.76</v>
      </c>
      <c r="K2775" s="292">
        <v>0.33</v>
      </c>
      <c r="L2775" s="292">
        <v>0</v>
      </c>
      <c r="M2775" s="293">
        <v>0</v>
      </c>
    </row>
    <row r="2776" spans="1:13" x14ac:dyDescent="0.2">
      <c r="A2776" s="315" t="s">
        <v>17072</v>
      </c>
      <c r="B2776" s="292" t="s">
        <v>17078</v>
      </c>
      <c r="C2776" s="316" t="s">
        <v>14333</v>
      </c>
      <c r="D2776" s="292">
        <v>56019</v>
      </c>
      <c r="E2776" s="292" t="s">
        <v>14757</v>
      </c>
      <c r="F2776" s="292" t="s">
        <v>19781</v>
      </c>
      <c r="G2776" s="292" t="s">
        <v>19786</v>
      </c>
      <c r="H2776" s="293" t="s">
        <v>14828</v>
      </c>
      <c r="I2776" s="291">
        <v>11.57</v>
      </c>
      <c r="J2776" s="292">
        <v>7.79</v>
      </c>
      <c r="K2776" s="292">
        <v>3.86</v>
      </c>
      <c r="L2776" s="292">
        <v>0</v>
      </c>
      <c r="M2776" s="293">
        <v>0</v>
      </c>
    </row>
    <row r="2777" spans="1:13" x14ac:dyDescent="0.2">
      <c r="A2777" s="315" t="s">
        <v>17072</v>
      </c>
      <c r="B2777" s="292" t="s">
        <v>17078</v>
      </c>
      <c r="C2777" s="316" t="s">
        <v>14333</v>
      </c>
      <c r="D2777" s="292">
        <v>56019</v>
      </c>
      <c r="E2777" s="292" t="s">
        <v>14755</v>
      </c>
      <c r="F2777" s="292" t="s">
        <v>19781</v>
      </c>
      <c r="G2777" s="292" t="s">
        <v>19787</v>
      </c>
      <c r="H2777" s="293" t="s">
        <v>14828</v>
      </c>
      <c r="I2777" s="291">
        <v>0.04</v>
      </c>
      <c r="J2777" s="292">
        <v>0.34</v>
      </c>
      <c r="K2777" s="292">
        <v>7.75</v>
      </c>
      <c r="L2777" s="292">
        <v>0</v>
      </c>
      <c r="M2777" s="293">
        <v>0</v>
      </c>
    </row>
    <row r="2778" spans="1:13" x14ac:dyDescent="0.2">
      <c r="A2778" s="315" t="s">
        <v>17072</v>
      </c>
      <c r="B2778" s="292" t="s">
        <v>17078</v>
      </c>
      <c r="C2778" s="316" t="s">
        <v>14333</v>
      </c>
      <c r="D2778" s="292">
        <v>56019</v>
      </c>
      <c r="E2778" s="292" t="s">
        <v>14757</v>
      </c>
      <c r="F2778" s="292" t="s">
        <v>19781</v>
      </c>
      <c r="G2778" s="292" t="s">
        <v>19788</v>
      </c>
      <c r="H2778" s="293" t="s">
        <v>14828</v>
      </c>
      <c r="I2778" s="291">
        <v>5.18</v>
      </c>
      <c r="J2778" s="292">
        <v>3.59</v>
      </c>
      <c r="K2778" s="292">
        <v>0.31</v>
      </c>
      <c r="L2778" s="292">
        <v>0</v>
      </c>
      <c r="M2778" s="293">
        <v>0</v>
      </c>
    </row>
    <row r="2779" spans="1:13" x14ac:dyDescent="0.2">
      <c r="A2779" s="315" t="s">
        <v>17072</v>
      </c>
      <c r="B2779" s="292" t="s">
        <v>17078</v>
      </c>
      <c r="C2779" s="316" t="s">
        <v>14333</v>
      </c>
      <c r="D2779" s="292">
        <v>56019</v>
      </c>
      <c r="E2779" s="292" t="s">
        <v>14757</v>
      </c>
      <c r="F2779" s="292" t="s">
        <v>19781</v>
      </c>
      <c r="G2779" s="292" t="s">
        <v>19789</v>
      </c>
      <c r="H2779" s="293" t="s">
        <v>14828</v>
      </c>
      <c r="I2779" s="291">
        <v>9.0500000000000007</v>
      </c>
      <c r="J2779" s="292">
        <v>12.87</v>
      </c>
      <c r="K2779" s="292">
        <v>25.74</v>
      </c>
      <c r="L2779" s="292">
        <v>0</v>
      </c>
      <c r="M2779" s="293">
        <v>0</v>
      </c>
    </row>
    <row r="2780" spans="1:13" x14ac:dyDescent="0.2">
      <c r="A2780" s="315" t="s">
        <v>17072</v>
      </c>
      <c r="B2780" s="292" t="s">
        <v>17078</v>
      </c>
      <c r="C2780" s="316" t="s">
        <v>14333</v>
      </c>
      <c r="D2780" s="292">
        <v>56019</v>
      </c>
      <c r="E2780" s="292" t="s">
        <v>14757</v>
      </c>
      <c r="F2780" s="292" t="s">
        <v>19781</v>
      </c>
      <c r="G2780" s="292" t="s">
        <v>19790</v>
      </c>
      <c r="H2780" s="293" t="s">
        <v>14828</v>
      </c>
      <c r="I2780" s="291">
        <v>4.0999999999999996</v>
      </c>
      <c r="J2780" s="292">
        <v>5.4</v>
      </c>
      <c r="K2780" s="292">
        <v>0.18</v>
      </c>
      <c r="L2780" s="292">
        <v>0</v>
      </c>
      <c r="M2780" s="293">
        <v>0</v>
      </c>
    </row>
    <row r="2781" spans="1:13" x14ac:dyDescent="0.2">
      <c r="A2781" s="315" t="s">
        <v>17072</v>
      </c>
      <c r="B2781" s="292" t="s">
        <v>17078</v>
      </c>
      <c r="C2781" s="316" t="s">
        <v>14333</v>
      </c>
      <c r="D2781" s="292">
        <v>56019</v>
      </c>
      <c r="E2781" s="292" t="s">
        <v>14757</v>
      </c>
      <c r="F2781" s="292" t="s">
        <v>19781</v>
      </c>
      <c r="G2781" s="292" t="s">
        <v>19791</v>
      </c>
      <c r="H2781" s="293" t="s">
        <v>14828</v>
      </c>
      <c r="I2781" s="291">
        <v>3.58</v>
      </c>
      <c r="J2781" s="292">
        <v>8.73</v>
      </c>
      <c r="K2781" s="292">
        <v>0.04</v>
      </c>
      <c r="L2781" s="292">
        <v>0</v>
      </c>
      <c r="M2781" s="293">
        <v>0</v>
      </c>
    </row>
    <row r="2782" spans="1:13" x14ac:dyDescent="0.2">
      <c r="A2782" s="315" t="s">
        <v>17072</v>
      </c>
      <c r="B2782" s="292" t="s">
        <v>17078</v>
      </c>
      <c r="C2782" s="316" t="s">
        <v>14333</v>
      </c>
      <c r="D2782" s="292">
        <v>56019</v>
      </c>
      <c r="E2782" s="292" t="s">
        <v>14755</v>
      </c>
      <c r="F2782" s="292" t="s">
        <v>19781</v>
      </c>
      <c r="G2782" s="292" t="s">
        <v>19792</v>
      </c>
      <c r="H2782" s="293" t="s">
        <v>14828</v>
      </c>
      <c r="I2782" s="291">
        <v>1.96</v>
      </c>
      <c r="J2782" s="292">
        <v>0.09</v>
      </c>
      <c r="K2782" s="292">
        <v>6.83</v>
      </c>
      <c r="L2782" s="292">
        <v>0</v>
      </c>
      <c r="M2782" s="293">
        <v>0</v>
      </c>
    </row>
    <row r="2783" spans="1:13" x14ac:dyDescent="0.2">
      <c r="A2783" s="315" t="s">
        <v>17072</v>
      </c>
      <c r="B2783" s="292" t="s">
        <v>17078</v>
      </c>
      <c r="C2783" s="316" t="s">
        <v>14333</v>
      </c>
      <c r="D2783" s="292">
        <v>56019</v>
      </c>
      <c r="E2783" s="292" t="s">
        <v>14755</v>
      </c>
      <c r="F2783" s="292" t="s">
        <v>19781</v>
      </c>
      <c r="G2783" s="292" t="s">
        <v>19793</v>
      </c>
      <c r="H2783" s="293" t="s">
        <v>14828</v>
      </c>
      <c r="I2783" s="291">
        <v>1.76</v>
      </c>
      <c r="J2783" s="292">
        <v>0.09</v>
      </c>
      <c r="K2783" s="292">
        <v>10.07</v>
      </c>
      <c r="L2783" s="292">
        <v>0</v>
      </c>
      <c r="M2783" s="293">
        <v>0</v>
      </c>
    </row>
    <row r="2784" spans="1:13" x14ac:dyDescent="0.2">
      <c r="A2784" s="315" t="s">
        <v>17072</v>
      </c>
      <c r="B2784" s="292" t="s">
        <v>17078</v>
      </c>
      <c r="C2784" s="316" t="s">
        <v>14333</v>
      </c>
      <c r="D2784" s="292">
        <v>56019</v>
      </c>
      <c r="E2784" s="292" t="s">
        <v>14757</v>
      </c>
      <c r="F2784" s="292" t="s">
        <v>19781</v>
      </c>
      <c r="G2784" s="292" t="s">
        <v>19794</v>
      </c>
      <c r="H2784" s="293" t="s">
        <v>14828</v>
      </c>
      <c r="I2784" s="291">
        <v>3.35</v>
      </c>
      <c r="J2784" s="292">
        <v>3.1</v>
      </c>
      <c r="K2784" s="292">
        <v>7.0000000000000007E-2</v>
      </c>
      <c r="L2784" s="292">
        <v>0</v>
      </c>
      <c r="M2784" s="293">
        <v>0</v>
      </c>
    </row>
    <row r="2785" spans="1:13" x14ac:dyDescent="0.2">
      <c r="A2785" s="315" t="s">
        <v>17072</v>
      </c>
      <c r="B2785" s="292" t="s">
        <v>17078</v>
      </c>
      <c r="C2785" s="316" t="s">
        <v>14333</v>
      </c>
      <c r="D2785" s="292">
        <v>56019</v>
      </c>
      <c r="E2785" s="292" t="s">
        <v>14757</v>
      </c>
      <c r="F2785" s="292" t="s">
        <v>19781</v>
      </c>
      <c r="G2785" s="292" t="s">
        <v>19795</v>
      </c>
      <c r="H2785" s="293" t="s">
        <v>14828</v>
      </c>
      <c r="I2785" s="291">
        <v>12.99</v>
      </c>
      <c r="J2785" s="292">
        <v>8.75</v>
      </c>
      <c r="K2785" s="292">
        <v>4.33</v>
      </c>
      <c r="L2785" s="292">
        <v>0</v>
      </c>
      <c r="M2785" s="293">
        <v>0</v>
      </c>
    </row>
    <row r="2786" spans="1:13" x14ac:dyDescent="0.2">
      <c r="A2786" s="315" t="s">
        <v>17072</v>
      </c>
      <c r="B2786" s="292" t="s">
        <v>17078</v>
      </c>
      <c r="C2786" s="316" t="s">
        <v>14333</v>
      </c>
      <c r="D2786" s="292">
        <v>56019</v>
      </c>
      <c r="E2786" s="292" t="s">
        <v>14757</v>
      </c>
      <c r="F2786" s="292" t="s">
        <v>19781</v>
      </c>
      <c r="G2786" s="292" t="s">
        <v>19796</v>
      </c>
      <c r="H2786" s="293" t="s">
        <v>14828</v>
      </c>
      <c r="I2786" s="291">
        <v>1.04</v>
      </c>
      <c r="J2786" s="292">
        <v>0.26</v>
      </c>
      <c r="K2786" s="292">
        <v>5.26</v>
      </c>
      <c r="L2786" s="292">
        <v>0</v>
      </c>
      <c r="M2786" s="293">
        <v>0</v>
      </c>
    </row>
    <row r="2787" spans="1:13" x14ac:dyDescent="0.2">
      <c r="A2787" s="315" t="s">
        <v>17072</v>
      </c>
      <c r="B2787" s="292" t="s">
        <v>17078</v>
      </c>
      <c r="C2787" s="316" t="s">
        <v>14333</v>
      </c>
      <c r="D2787" s="292">
        <v>56019</v>
      </c>
      <c r="E2787" s="292" t="s">
        <v>14757</v>
      </c>
      <c r="F2787" s="292" t="s">
        <v>19781</v>
      </c>
      <c r="G2787" s="292" t="s">
        <v>19797</v>
      </c>
      <c r="H2787" s="293" t="s">
        <v>14828</v>
      </c>
      <c r="I2787" s="291">
        <v>13.04</v>
      </c>
      <c r="J2787" s="292">
        <v>8.7799999999999994</v>
      </c>
      <c r="K2787" s="292">
        <v>4.3499999999999996</v>
      </c>
      <c r="L2787" s="292">
        <v>0</v>
      </c>
      <c r="M2787" s="293">
        <v>0</v>
      </c>
    </row>
    <row r="2788" spans="1:13" x14ac:dyDescent="0.2">
      <c r="A2788" s="315" t="s">
        <v>17072</v>
      </c>
      <c r="B2788" s="292" t="s">
        <v>17078</v>
      </c>
      <c r="C2788" s="316" t="s">
        <v>14333</v>
      </c>
      <c r="D2788" s="292">
        <v>56019</v>
      </c>
      <c r="E2788" s="292" t="s">
        <v>14755</v>
      </c>
      <c r="F2788" s="292" t="s">
        <v>19781</v>
      </c>
      <c r="G2788" s="292" t="s">
        <v>19798</v>
      </c>
      <c r="H2788" s="293" t="s">
        <v>14828</v>
      </c>
      <c r="I2788" s="291">
        <v>1.48</v>
      </c>
      <c r="J2788" s="292">
        <v>0.61</v>
      </c>
      <c r="K2788" s="292">
        <v>9.0500000000000007</v>
      </c>
      <c r="L2788" s="292">
        <v>0</v>
      </c>
      <c r="M2788" s="293">
        <v>0</v>
      </c>
    </row>
    <row r="2789" spans="1:13" x14ac:dyDescent="0.2">
      <c r="A2789" s="315" t="s">
        <v>17072</v>
      </c>
      <c r="B2789" s="292" t="s">
        <v>17078</v>
      </c>
      <c r="C2789" s="316" t="s">
        <v>14333</v>
      </c>
      <c r="D2789" s="292">
        <v>56019</v>
      </c>
      <c r="E2789" s="292" t="s">
        <v>14755</v>
      </c>
      <c r="F2789" s="292" t="s">
        <v>19781</v>
      </c>
      <c r="G2789" s="292" t="s">
        <v>19799</v>
      </c>
      <c r="H2789" s="293" t="s">
        <v>14828</v>
      </c>
      <c r="I2789" s="291">
        <v>4.96</v>
      </c>
      <c r="J2789" s="292">
        <v>1.1000000000000001</v>
      </c>
      <c r="K2789" s="292">
        <v>7.0000000000000007E-2</v>
      </c>
      <c r="L2789" s="292">
        <v>0</v>
      </c>
      <c r="M2789" s="293">
        <v>0</v>
      </c>
    </row>
    <row r="2790" spans="1:13" x14ac:dyDescent="0.2">
      <c r="A2790" s="315" t="s">
        <v>17072</v>
      </c>
      <c r="B2790" s="292" t="s">
        <v>17078</v>
      </c>
      <c r="C2790" s="316" t="s">
        <v>14333</v>
      </c>
      <c r="D2790" s="292">
        <v>56019</v>
      </c>
      <c r="E2790" s="292" t="s">
        <v>14755</v>
      </c>
      <c r="F2790" s="292" t="s">
        <v>19781</v>
      </c>
      <c r="G2790" s="292" t="s">
        <v>19800</v>
      </c>
      <c r="H2790" s="293" t="s">
        <v>14828</v>
      </c>
      <c r="I2790" s="291">
        <v>0.09</v>
      </c>
      <c r="J2790" s="292">
        <v>0.04</v>
      </c>
      <c r="K2790" s="292">
        <v>3.01</v>
      </c>
      <c r="L2790" s="292">
        <v>0</v>
      </c>
      <c r="M2790" s="293">
        <v>0</v>
      </c>
    </row>
    <row r="2791" spans="1:13" x14ac:dyDescent="0.2">
      <c r="A2791" s="315" t="s">
        <v>17072</v>
      </c>
      <c r="B2791" s="292" t="s">
        <v>17078</v>
      </c>
      <c r="C2791" s="316" t="s">
        <v>14333</v>
      </c>
      <c r="D2791" s="292">
        <v>56019</v>
      </c>
      <c r="E2791" s="292" t="s">
        <v>14757</v>
      </c>
      <c r="F2791" s="292" t="s">
        <v>19801</v>
      </c>
      <c r="G2791" s="292" t="s">
        <v>19802</v>
      </c>
      <c r="H2791" s="293" t="s">
        <v>14828</v>
      </c>
      <c r="I2791" s="291">
        <v>1.02</v>
      </c>
      <c r="J2791" s="292">
        <v>0.76</v>
      </c>
      <c r="K2791" s="292">
        <v>0.33</v>
      </c>
      <c r="L2791" s="292">
        <v>0</v>
      </c>
      <c r="M2791" s="293">
        <v>0</v>
      </c>
    </row>
    <row r="2792" spans="1:13" x14ac:dyDescent="0.2">
      <c r="A2792" s="315" t="s">
        <v>17072</v>
      </c>
      <c r="B2792" s="292" t="s">
        <v>17078</v>
      </c>
      <c r="C2792" s="316" t="s">
        <v>14333</v>
      </c>
      <c r="D2792" s="292">
        <v>56019</v>
      </c>
      <c r="E2792" s="292" t="s">
        <v>14757</v>
      </c>
      <c r="F2792" s="292" t="s">
        <v>19801</v>
      </c>
      <c r="G2792" s="292" t="s">
        <v>19803</v>
      </c>
      <c r="H2792" s="293" t="s">
        <v>14828</v>
      </c>
      <c r="I2792" s="291">
        <v>4.93</v>
      </c>
      <c r="J2792" s="292">
        <v>3.32</v>
      </c>
      <c r="K2792" s="292">
        <v>1.64</v>
      </c>
      <c r="L2792" s="292">
        <v>0</v>
      </c>
      <c r="M2792" s="293">
        <v>0</v>
      </c>
    </row>
    <row r="2793" spans="1:13" x14ac:dyDescent="0.2">
      <c r="A2793" s="315" t="s">
        <v>17072</v>
      </c>
      <c r="B2793" s="292" t="s">
        <v>17078</v>
      </c>
      <c r="C2793" s="316" t="s">
        <v>14333</v>
      </c>
      <c r="D2793" s="292">
        <v>56019</v>
      </c>
      <c r="E2793" s="292" t="s">
        <v>14757</v>
      </c>
      <c r="F2793" s="292" t="s">
        <v>19801</v>
      </c>
      <c r="G2793" s="292" t="s">
        <v>19804</v>
      </c>
      <c r="H2793" s="293" t="s">
        <v>14828</v>
      </c>
      <c r="I2793" s="291">
        <v>0.34</v>
      </c>
      <c r="J2793" s="292">
        <v>0.23</v>
      </c>
      <c r="K2793" s="292">
        <v>0.11</v>
      </c>
      <c r="L2793" s="292">
        <v>0</v>
      </c>
      <c r="M2793" s="293">
        <v>0</v>
      </c>
    </row>
    <row r="2794" spans="1:13" x14ac:dyDescent="0.2">
      <c r="A2794" s="315" t="s">
        <v>17072</v>
      </c>
      <c r="B2794" s="292" t="s">
        <v>17078</v>
      </c>
      <c r="C2794" s="316" t="s">
        <v>14333</v>
      </c>
      <c r="D2794" s="292">
        <v>56019</v>
      </c>
      <c r="E2794" s="292" t="s">
        <v>14757</v>
      </c>
      <c r="F2794" s="292" t="s">
        <v>19801</v>
      </c>
      <c r="G2794" s="292" t="s">
        <v>19805</v>
      </c>
      <c r="H2794" s="293" t="s">
        <v>14828</v>
      </c>
      <c r="I2794" s="291">
        <v>12.75</v>
      </c>
      <c r="J2794" s="292">
        <v>8.59</v>
      </c>
      <c r="K2794" s="292">
        <v>4.25</v>
      </c>
      <c r="L2794" s="292">
        <v>0</v>
      </c>
      <c r="M2794" s="293">
        <v>0</v>
      </c>
    </row>
    <row r="2795" spans="1:13" x14ac:dyDescent="0.2">
      <c r="A2795" s="315" t="s">
        <v>17072</v>
      </c>
      <c r="B2795" s="292" t="s">
        <v>17078</v>
      </c>
      <c r="C2795" s="316" t="s">
        <v>14333</v>
      </c>
      <c r="D2795" s="292">
        <v>56019</v>
      </c>
      <c r="E2795" s="292" t="s">
        <v>14757</v>
      </c>
      <c r="F2795" s="292" t="s">
        <v>19801</v>
      </c>
      <c r="G2795" s="292" t="s">
        <v>19806</v>
      </c>
      <c r="H2795" s="293" t="s">
        <v>14828</v>
      </c>
      <c r="I2795" s="291">
        <v>9.93</v>
      </c>
      <c r="J2795" s="292">
        <v>6.68</v>
      </c>
      <c r="K2795" s="292">
        <v>3.31</v>
      </c>
      <c r="L2795" s="292">
        <v>0</v>
      </c>
      <c r="M2795" s="293">
        <v>0</v>
      </c>
    </row>
    <row r="2796" spans="1:13" x14ac:dyDescent="0.2">
      <c r="A2796" s="315" t="s">
        <v>17072</v>
      </c>
      <c r="B2796" s="292" t="s">
        <v>17078</v>
      </c>
      <c r="C2796" s="316" t="s">
        <v>14333</v>
      </c>
      <c r="D2796" s="292">
        <v>56019</v>
      </c>
      <c r="E2796" s="292" t="s">
        <v>14757</v>
      </c>
      <c r="F2796" s="292" t="s">
        <v>19801</v>
      </c>
      <c r="G2796" s="292" t="s">
        <v>19807</v>
      </c>
      <c r="H2796" s="293" t="s">
        <v>14828</v>
      </c>
      <c r="I2796" s="291">
        <v>8.59</v>
      </c>
      <c r="J2796" s="292">
        <v>5.78</v>
      </c>
      <c r="K2796" s="292">
        <v>2.86</v>
      </c>
      <c r="L2796" s="292">
        <v>0</v>
      </c>
      <c r="M2796" s="293">
        <v>0</v>
      </c>
    </row>
    <row r="2797" spans="1:13" x14ac:dyDescent="0.2">
      <c r="A2797" s="315" t="s">
        <v>17072</v>
      </c>
      <c r="B2797" s="292" t="s">
        <v>17078</v>
      </c>
      <c r="C2797" s="316" t="s">
        <v>14333</v>
      </c>
      <c r="D2797" s="292">
        <v>56019</v>
      </c>
      <c r="E2797" s="292" t="s">
        <v>14757</v>
      </c>
      <c r="F2797" s="292" t="s">
        <v>19801</v>
      </c>
      <c r="G2797" s="292" t="s">
        <v>19808</v>
      </c>
      <c r="H2797" s="293" t="s">
        <v>14828</v>
      </c>
      <c r="I2797" s="291">
        <v>11.83</v>
      </c>
      <c r="J2797" s="292">
        <v>7.8</v>
      </c>
      <c r="K2797" s="292">
        <v>3.84</v>
      </c>
      <c r="L2797" s="292">
        <v>0</v>
      </c>
      <c r="M2797" s="293">
        <v>0</v>
      </c>
    </row>
    <row r="2798" spans="1:13" x14ac:dyDescent="0.2">
      <c r="A2798" s="315" t="s">
        <v>17072</v>
      </c>
      <c r="B2798" s="292" t="s">
        <v>17078</v>
      </c>
      <c r="C2798" s="316" t="s">
        <v>14333</v>
      </c>
      <c r="D2798" s="292">
        <v>56019</v>
      </c>
      <c r="E2798" s="292" t="s">
        <v>14757</v>
      </c>
      <c r="F2798" s="292" t="s">
        <v>19801</v>
      </c>
      <c r="G2798" s="292" t="s">
        <v>19809</v>
      </c>
      <c r="H2798" s="293" t="s">
        <v>14828</v>
      </c>
      <c r="I2798" s="291">
        <v>13.21</v>
      </c>
      <c r="J2798" s="292">
        <v>8.7100000000000009</v>
      </c>
      <c r="K2798" s="292">
        <v>4.29</v>
      </c>
      <c r="L2798" s="292">
        <v>0</v>
      </c>
      <c r="M2798" s="293">
        <v>0</v>
      </c>
    </row>
    <row r="2799" spans="1:13" x14ac:dyDescent="0.2">
      <c r="A2799" s="315" t="s">
        <v>17072</v>
      </c>
      <c r="B2799" s="292" t="s">
        <v>17078</v>
      </c>
      <c r="C2799" s="316" t="s">
        <v>14333</v>
      </c>
      <c r="D2799" s="292">
        <v>56019</v>
      </c>
      <c r="E2799" s="292" t="s">
        <v>14757</v>
      </c>
      <c r="F2799" s="292" t="s">
        <v>19801</v>
      </c>
      <c r="G2799" s="292" t="s">
        <v>19810</v>
      </c>
      <c r="H2799" s="293" t="s">
        <v>14828</v>
      </c>
      <c r="I2799" s="291">
        <v>13.48</v>
      </c>
      <c r="J2799" s="292">
        <v>8.89</v>
      </c>
      <c r="K2799" s="292">
        <v>4.37</v>
      </c>
      <c r="L2799" s="292">
        <v>0</v>
      </c>
      <c r="M2799" s="293">
        <v>0</v>
      </c>
    </row>
    <row r="2800" spans="1:13" x14ac:dyDescent="0.2">
      <c r="A2800" s="315" t="s">
        <v>17072</v>
      </c>
      <c r="B2800" s="292" t="s">
        <v>17078</v>
      </c>
      <c r="C2800" s="316" t="s">
        <v>14333</v>
      </c>
      <c r="D2800" s="292">
        <v>56019</v>
      </c>
      <c r="E2800" s="292" t="s">
        <v>14757</v>
      </c>
      <c r="F2800" s="292" t="s">
        <v>19801</v>
      </c>
      <c r="G2800" s="292" t="s">
        <v>19811</v>
      </c>
      <c r="H2800" s="293" t="s">
        <v>14828</v>
      </c>
      <c r="I2800" s="291">
        <v>5.49</v>
      </c>
      <c r="J2800" s="292">
        <v>3.7</v>
      </c>
      <c r="K2800" s="292">
        <v>1.83</v>
      </c>
      <c r="L2800" s="292">
        <v>0</v>
      </c>
      <c r="M2800" s="293">
        <v>0</v>
      </c>
    </row>
    <row r="2801" spans="1:13" x14ac:dyDescent="0.2">
      <c r="A2801" s="315" t="s">
        <v>17072</v>
      </c>
      <c r="B2801" s="292" t="s">
        <v>17078</v>
      </c>
      <c r="C2801" s="316" t="s">
        <v>14333</v>
      </c>
      <c r="D2801" s="292">
        <v>56019</v>
      </c>
      <c r="E2801" s="292" t="s">
        <v>4957</v>
      </c>
      <c r="F2801" s="292" t="s">
        <v>19812</v>
      </c>
      <c r="G2801" s="292" t="s">
        <v>19663</v>
      </c>
      <c r="H2801" s="293" t="s">
        <v>14817</v>
      </c>
      <c r="I2801" s="291">
        <v>0.4</v>
      </c>
      <c r="J2801" s="292">
        <v>0.02</v>
      </c>
      <c r="K2801" s="292">
        <v>0.33</v>
      </c>
      <c r="L2801" s="292">
        <v>0</v>
      </c>
      <c r="M2801" s="293">
        <v>0</v>
      </c>
    </row>
    <row r="2802" spans="1:13" x14ac:dyDescent="0.2">
      <c r="A2802" s="315" t="s">
        <v>17072</v>
      </c>
      <c r="B2802" s="292" t="s">
        <v>17078</v>
      </c>
      <c r="C2802" s="316" t="s">
        <v>14333</v>
      </c>
      <c r="D2802" s="292">
        <v>56019</v>
      </c>
      <c r="E2802" s="292" t="s">
        <v>4957</v>
      </c>
      <c r="F2802" s="292" t="s">
        <v>19812</v>
      </c>
      <c r="G2802" s="292" t="s">
        <v>19663</v>
      </c>
      <c r="H2802" s="293" t="s">
        <v>14817</v>
      </c>
      <c r="I2802" s="291">
        <v>0.27</v>
      </c>
      <c r="J2802" s="292">
        <v>0.02</v>
      </c>
      <c r="K2802" s="292">
        <v>0.23</v>
      </c>
      <c r="L2802" s="292">
        <v>0</v>
      </c>
      <c r="M2802" s="293">
        <v>0</v>
      </c>
    </row>
    <row r="2803" spans="1:13" x14ac:dyDescent="0.2">
      <c r="A2803" s="315" t="s">
        <v>17072</v>
      </c>
      <c r="B2803" s="292" t="s">
        <v>17078</v>
      </c>
      <c r="C2803" s="316" t="s">
        <v>14333</v>
      </c>
      <c r="D2803" s="292">
        <v>56019</v>
      </c>
      <c r="E2803" s="292" t="s">
        <v>14757</v>
      </c>
      <c r="F2803" s="292" t="s">
        <v>19812</v>
      </c>
      <c r="G2803" s="292" t="s">
        <v>19813</v>
      </c>
      <c r="H2803" s="293" t="s">
        <v>14828</v>
      </c>
      <c r="I2803" s="291">
        <v>3.3</v>
      </c>
      <c r="J2803" s="292">
        <v>0.8</v>
      </c>
      <c r="K2803" s="292">
        <v>0.1</v>
      </c>
      <c r="L2803" s="292">
        <v>0</v>
      </c>
      <c r="M2803" s="293">
        <v>0</v>
      </c>
    </row>
    <row r="2804" spans="1:13" x14ac:dyDescent="0.2">
      <c r="A2804" s="315" t="s">
        <v>17072</v>
      </c>
      <c r="B2804" s="292" t="s">
        <v>17078</v>
      </c>
      <c r="C2804" s="316" t="s">
        <v>14333</v>
      </c>
      <c r="D2804" s="292">
        <v>56019</v>
      </c>
      <c r="E2804" s="292" t="s">
        <v>14755</v>
      </c>
      <c r="F2804" s="292" t="s">
        <v>19812</v>
      </c>
      <c r="G2804" s="292" t="s">
        <v>19814</v>
      </c>
      <c r="H2804" s="293" t="s">
        <v>14828</v>
      </c>
      <c r="I2804" s="291">
        <v>1.5</v>
      </c>
      <c r="J2804" s="292">
        <v>1.5</v>
      </c>
      <c r="K2804" s="292">
        <v>4.2</v>
      </c>
      <c r="L2804" s="292">
        <v>0</v>
      </c>
      <c r="M2804" s="293">
        <v>0</v>
      </c>
    </row>
    <row r="2805" spans="1:13" x14ac:dyDescent="0.2">
      <c r="A2805" s="315" t="s">
        <v>17072</v>
      </c>
      <c r="B2805" s="292" t="s">
        <v>17078</v>
      </c>
      <c r="C2805" s="316" t="s">
        <v>14333</v>
      </c>
      <c r="D2805" s="292">
        <v>56019</v>
      </c>
      <c r="E2805" s="292" t="s">
        <v>14757</v>
      </c>
      <c r="F2805" s="292" t="s">
        <v>19812</v>
      </c>
      <c r="G2805" s="292" t="s">
        <v>19815</v>
      </c>
      <c r="H2805" s="293" t="s">
        <v>14828</v>
      </c>
      <c r="I2805" s="291">
        <v>1.7</v>
      </c>
      <c r="J2805" s="292">
        <v>2.9</v>
      </c>
      <c r="K2805" s="292">
        <v>0.1</v>
      </c>
      <c r="L2805" s="292">
        <v>0</v>
      </c>
      <c r="M2805" s="293">
        <v>0</v>
      </c>
    </row>
    <row r="2806" spans="1:13" x14ac:dyDescent="0.2">
      <c r="A2806" s="315" t="s">
        <v>17072</v>
      </c>
      <c r="B2806" s="292" t="s">
        <v>17078</v>
      </c>
      <c r="C2806" s="316" t="s">
        <v>14333</v>
      </c>
      <c r="D2806" s="292">
        <v>56019</v>
      </c>
      <c r="E2806" s="292" t="s">
        <v>14757</v>
      </c>
      <c r="F2806" s="292" t="s">
        <v>19812</v>
      </c>
      <c r="G2806" s="292" t="s">
        <v>19816</v>
      </c>
      <c r="H2806" s="293" t="s">
        <v>14828</v>
      </c>
      <c r="I2806" s="291">
        <v>5.3</v>
      </c>
      <c r="J2806" s="292">
        <v>7</v>
      </c>
      <c r="K2806" s="292">
        <v>0.2</v>
      </c>
      <c r="L2806" s="292">
        <v>0</v>
      </c>
      <c r="M2806" s="293">
        <v>0</v>
      </c>
    </row>
    <row r="2807" spans="1:13" x14ac:dyDescent="0.2">
      <c r="A2807" s="315" t="s">
        <v>17072</v>
      </c>
      <c r="B2807" s="292" t="s">
        <v>17078</v>
      </c>
      <c r="C2807" s="316" t="s">
        <v>14333</v>
      </c>
      <c r="D2807" s="292">
        <v>56019</v>
      </c>
      <c r="E2807" s="292" t="s">
        <v>14755</v>
      </c>
      <c r="F2807" s="292" t="s">
        <v>19812</v>
      </c>
      <c r="G2807" s="292" t="s">
        <v>19817</v>
      </c>
      <c r="H2807" s="293" t="s">
        <v>14828</v>
      </c>
      <c r="I2807" s="291">
        <v>1.2</v>
      </c>
      <c r="J2807" s="292">
        <v>0.2</v>
      </c>
      <c r="K2807" s="292">
        <v>5.4</v>
      </c>
      <c r="L2807" s="292">
        <v>0</v>
      </c>
      <c r="M2807" s="293">
        <v>0</v>
      </c>
    </row>
    <row r="2808" spans="1:13" x14ac:dyDescent="0.2">
      <c r="A2808" s="315" t="s">
        <v>17072</v>
      </c>
      <c r="B2808" s="292" t="s">
        <v>17078</v>
      </c>
      <c r="C2808" s="316" t="s">
        <v>14333</v>
      </c>
      <c r="D2808" s="292">
        <v>56019</v>
      </c>
      <c r="E2808" s="292" t="s">
        <v>14755</v>
      </c>
      <c r="F2808" s="292" t="s">
        <v>19812</v>
      </c>
      <c r="G2808" s="292" t="s">
        <v>19818</v>
      </c>
      <c r="H2808" s="293" t="s">
        <v>14828</v>
      </c>
      <c r="I2808" s="291">
        <v>1.3</v>
      </c>
      <c r="J2808" s="292">
        <v>0.1</v>
      </c>
      <c r="K2808" s="292">
        <v>3.8</v>
      </c>
      <c r="L2808" s="292">
        <v>0</v>
      </c>
      <c r="M2808" s="293">
        <v>0</v>
      </c>
    </row>
    <row r="2809" spans="1:13" x14ac:dyDescent="0.2">
      <c r="A2809" s="315" t="s">
        <v>17072</v>
      </c>
      <c r="B2809" s="292" t="s">
        <v>17078</v>
      </c>
      <c r="C2809" s="316" t="s">
        <v>14333</v>
      </c>
      <c r="D2809" s="292">
        <v>56019</v>
      </c>
      <c r="E2809" s="292" t="s">
        <v>14755</v>
      </c>
      <c r="F2809" s="292" t="s">
        <v>19812</v>
      </c>
      <c r="G2809" s="292" t="s">
        <v>19819</v>
      </c>
      <c r="H2809" s="293" t="s">
        <v>14828</v>
      </c>
      <c r="I2809" s="291">
        <v>0</v>
      </c>
      <c r="J2809" s="292">
        <v>0.1</v>
      </c>
      <c r="K2809" s="292">
        <v>1.9</v>
      </c>
      <c r="L2809" s="292">
        <v>0</v>
      </c>
      <c r="M2809" s="293">
        <v>0</v>
      </c>
    </row>
    <row r="2810" spans="1:13" x14ac:dyDescent="0.2">
      <c r="A2810" s="315" t="s">
        <v>17072</v>
      </c>
      <c r="B2810" s="292" t="s">
        <v>17078</v>
      </c>
      <c r="C2810" s="316" t="s">
        <v>14333</v>
      </c>
      <c r="D2810" s="292">
        <v>56019</v>
      </c>
      <c r="E2810" s="292" t="s">
        <v>14755</v>
      </c>
      <c r="F2810" s="292" t="s">
        <v>19812</v>
      </c>
      <c r="G2810" s="292" t="s">
        <v>19820</v>
      </c>
      <c r="H2810" s="293" t="s">
        <v>14828</v>
      </c>
      <c r="I2810" s="291">
        <v>0.3</v>
      </c>
      <c r="J2810" s="292">
        <v>0.4</v>
      </c>
      <c r="K2810" s="292">
        <v>9.1999999999999993</v>
      </c>
      <c r="L2810" s="292">
        <v>0</v>
      </c>
      <c r="M2810" s="293">
        <v>0</v>
      </c>
    </row>
    <row r="2811" spans="1:13" x14ac:dyDescent="0.2">
      <c r="A2811" s="315" t="s">
        <v>17072</v>
      </c>
      <c r="B2811" s="292" t="s">
        <v>17078</v>
      </c>
      <c r="C2811" s="316" t="s">
        <v>14333</v>
      </c>
      <c r="D2811" s="292">
        <v>56019</v>
      </c>
      <c r="E2811" s="292" t="s">
        <v>14755</v>
      </c>
      <c r="F2811" s="292" t="s">
        <v>19821</v>
      </c>
      <c r="G2811" s="292" t="s">
        <v>19822</v>
      </c>
      <c r="H2811" s="293" t="s">
        <v>14828</v>
      </c>
      <c r="I2811" s="291">
        <v>12.94</v>
      </c>
      <c r="J2811" s="292">
        <v>12.94</v>
      </c>
      <c r="K2811" s="292">
        <v>25.88</v>
      </c>
      <c r="L2811" s="292">
        <v>0</v>
      </c>
      <c r="M2811" s="293">
        <v>0</v>
      </c>
    </row>
    <row r="2812" spans="1:13" x14ac:dyDescent="0.2">
      <c r="A2812" s="315" t="s">
        <v>17072</v>
      </c>
      <c r="B2812" s="292" t="s">
        <v>17078</v>
      </c>
      <c r="C2812" s="316" t="s">
        <v>14333</v>
      </c>
      <c r="D2812" s="292">
        <v>56019</v>
      </c>
      <c r="E2812" s="292" t="s">
        <v>14757</v>
      </c>
      <c r="F2812" s="292" t="s">
        <v>19821</v>
      </c>
      <c r="G2812" s="292" t="s">
        <v>19823</v>
      </c>
      <c r="H2812" s="293" t="s">
        <v>14828</v>
      </c>
      <c r="I2812" s="291">
        <v>7.94</v>
      </c>
      <c r="J2812" s="292">
        <v>0.14000000000000001</v>
      </c>
      <c r="K2812" s="292">
        <v>2.94</v>
      </c>
      <c r="L2812" s="292">
        <v>0</v>
      </c>
      <c r="M2812" s="293">
        <v>0</v>
      </c>
    </row>
    <row r="2813" spans="1:13" x14ac:dyDescent="0.2">
      <c r="A2813" s="315" t="s">
        <v>17072</v>
      </c>
      <c r="B2813" s="292" t="s">
        <v>17078</v>
      </c>
      <c r="C2813" s="316" t="s">
        <v>14333</v>
      </c>
      <c r="D2813" s="292">
        <v>56019</v>
      </c>
      <c r="E2813" s="292" t="s">
        <v>14757</v>
      </c>
      <c r="F2813" s="292" t="s">
        <v>19821</v>
      </c>
      <c r="G2813" s="292" t="s">
        <v>19824</v>
      </c>
      <c r="H2813" s="293" t="s">
        <v>14828</v>
      </c>
      <c r="I2813" s="291">
        <v>3.82</v>
      </c>
      <c r="J2813" s="292">
        <v>0.72</v>
      </c>
      <c r="K2813" s="292">
        <v>0.72</v>
      </c>
      <c r="L2813" s="292">
        <v>0</v>
      </c>
      <c r="M2813" s="293">
        <v>0</v>
      </c>
    </row>
    <row r="2814" spans="1:13" x14ac:dyDescent="0.2">
      <c r="A2814" s="315" t="s">
        <v>17072</v>
      </c>
      <c r="B2814" s="292" t="s">
        <v>17078</v>
      </c>
      <c r="C2814" s="316" t="s">
        <v>14333</v>
      </c>
      <c r="D2814" s="292">
        <v>56019</v>
      </c>
      <c r="E2814" s="292" t="s">
        <v>11875</v>
      </c>
      <c r="F2814" s="292" t="s">
        <v>19821</v>
      </c>
      <c r="G2814" s="292" t="s">
        <v>19825</v>
      </c>
      <c r="H2814" s="293" t="s">
        <v>15164</v>
      </c>
      <c r="I2814" s="291">
        <v>0.51</v>
      </c>
      <c r="J2814" s="292">
        <v>0.03</v>
      </c>
      <c r="K2814" s="292">
        <v>0.43</v>
      </c>
      <c r="L2814" s="292">
        <v>0</v>
      </c>
      <c r="M2814" s="293">
        <v>0</v>
      </c>
    </row>
    <row r="2815" spans="1:13" x14ac:dyDescent="0.2">
      <c r="A2815" s="315" t="s">
        <v>17072</v>
      </c>
      <c r="B2815" s="292" t="s">
        <v>17078</v>
      </c>
      <c r="C2815" s="316" t="s">
        <v>14333</v>
      </c>
      <c r="D2815" s="292">
        <v>56019</v>
      </c>
      <c r="E2815" s="292" t="s">
        <v>14755</v>
      </c>
      <c r="F2815" s="292" t="s">
        <v>19821</v>
      </c>
      <c r="G2815" s="292" t="s">
        <v>19826</v>
      </c>
      <c r="H2815" s="293" t="s">
        <v>14828</v>
      </c>
      <c r="I2815" s="291">
        <v>2.8</v>
      </c>
      <c r="J2815" s="292">
        <v>13.63</v>
      </c>
      <c r="K2815" s="292">
        <v>2.98</v>
      </c>
      <c r="L2815" s="292">
        <v>0</v>
      </c>
      <c r="M2815" s="293">
        <v>0</v>
      </c>
    </row>
    <row r="2816" spans="1:13" x14ac:dyDescent="0.2">
      <c r="A2816" s="315" t="s">
        <v>17072</v>
      </c>
      <c r="B2816" s="292" t="s">
        <v>17078</v>
      </c>
      <c r="C2816" s="316" t="s">
        <v>14333</v>
      </c>
      <c r="D2816" s="292">
        <v>56019</v>
      </c>
      <c r="E2816" s="292" t="s">
        <v>14755</v>
      </c>
      <c r="F2816" s="292" t="s">
        <v>19821</v>
      </c>
      <c r="G2816" s="292" t="s">
        <v>19827</v>
      </c>
      <c r="H2816" s="293" t="s">
        <v>14828</v>
      </c>
      <c r="I2816" s="291">
        <v>11.09</v>
      </c>
      <c r="J2816" s="292">
        <v>11.09</v>
      </c>
      <c r="K2816" s="292">
        <v>22.19</v>
      </c>
      <c r="L2816" s="292">
        <v>0</v>
      </c>
      <c r="M2816" s="293">
        <v>0</v>
      </c>
    </row>
    <row r="2817" spans="1:13" x14ac:dyDescent="0.2">
      <c r="A2817" s="315" t="s">
        <v>17072</v>
      </c>
      <c r="B2817" s="292" t="s">
        <v>17078</v>
      </c>
      <c r="C2817" s="316" t="s">
        <v>14333</v>
      </c>
      <c r="D2817" s="292">
        <v>56019</v>
      </c>
      <c r="E2817" s="292" t="s">
        <v>14755</v>
      </c>
      <c r="F2817" s="292" t="s">
        <v>19821</v>
      </c>
      <c r="G2817" s="292" t="s">
        <v>19828</v>
      </c>
      <c r="H2817" s="293" t="s">
        <v>14828</v>
      </c>
      <c r="I2817" s="291">
        <v>7.98</v>
      </c>
      <c r="J2817" s="292">
        <v>14.99</v>
      </c>
      <c r="K2817" s="292">
        <v>18.11</v>
      </c>
      <c r="L2817" s="292">
        <v>0</v>
      </c>
      <c r="M2817" s="293">
        <v>0</v>
      </c>
    </row>
    <row r="2818" spans="1:13" x14ac:dyDescent="0.2">
      <c r="A2818" s="315" t="s">
        <v>17072</v>
      </c>
      <c r="B2818" s="292" t="s">
        <v>17078</v>
      </c>
      <c r="C2818" s="316" t="s">
        <v>14333</v>
      </c>
      <c r="D2818" s="292">
        <v>56019</v>
      </c>
      <c r="E2818" s="292" t="s">
        <v>14755</v>
      </c>
      <c r="F2818" s="292" t="s">
        <v>19821</v>
      </c>
      <c r="G2818" s="292" t="s">
        <v>19829</v>
      </c>
      <c r="H2818" s="293" t="s">
        <v>14828</v>
      </c>
      <c r="I2818" s="291">
        <v>6.64</v>
      </c>
      <c r="J2818" s="292">
        <v>11.33</v>
      </c>
      <c r="K2818" s="292">
        <v>6.58</v>
      </c>
      <c r="L2818" s="292">
        <v>0</v>
      </c>
      <c r="M2818" s="293">
        <v>0</v>
      </c>
    </row>
    <row r="2819" spans="1:13" x14ac:dyDescent="0.2">
      <c r="A2819" s="315" t="s">
        <v>17072</v>
      </c>
      <c r="B2819" s="292" t="s">
        <v>17078</v>
      </c>
      <c r="C2819" s="316" t="s">
        <v>14333</v>
      </c>
      <c r="D2819" s="292">
        <v>56019</v>
      </c>
      <c r="E2819" s="292" t="s">
        <v>14755</v>
      </c>
      <c r="F2819" s="292" t="s">
        <v>19821</v>
      </c>
      <c r="G2819" s="292" t="s">
        <v>19830</v>
      </c>
      <c r="H2819" s="293" t="s">
        <v>14828</v>
      </c>
      <c r="I2819" s="291">
        <v>13.88</v>
      </c>
      <c r="J2819" s="292">
        <v>13.88</v>
      </c>
      <c r="K2819" s="292">
        <v>27.76</v>
      </c>
      <c r="L2819" s="292">
        <v>0</v>
      </c>
      <c r="M2819" s="293">
        <v>0</v>
      </c>
    </row>
    <row r="2820" spans="1:13" x14ac:dyDescent="0.2">
      <c r="A2820" s="315" t="s">
        <v>17072</v>
      </c>
      <c r="B2820" s="292" t="s">
        <v>17078</v>
      </c>
      <c r="C2820" s="316" t="s">
        <v>14333</v>
      </c>
      <c r="D2820" s="292">
        <v>56019</v>
      </c>
      <c r="E2820" s="292" t="s">
        <v>14757</v>
      </c>
      <c r="F2820" s="292" t="s">
        <v>19821</v>
      </c>
      <c r="G2820" s="292" t="s">
        <v>19831</v>
      </c>
      <c r="H2820" s="293" t="s">
        <v>14828</v>
      </c>
      <c r="I2820" s="291">
        <v>2.4300000000000002</v>
      </c>
      <c r="J2820" s="292">
        <v>0</v>
      </c>
      <c r="K2820" s="292">
        <v>0</v>
      </c>
      <c r="L2820" s="292">
        <v>0</v>
      </c>
      <c r="M2820" s="293">
        <v>0</v>
      </c>
    </row>
    <row r="2821" spans="1:13" x14ac:dyDescent="0.2">
      <c r="A2821" s="315" t="s">
        <v>17072</v>
      </c>
      <c r="B2821" s="292" t="s">
        <v>17078</v>
      </c>
      <c r="C2821" s="316" t="s">
        <v>14333</v>
      </c>
      <c r="D2821" s="292">
        <v>56019</v>
      </c>
      <c r="E2821" s="292" t="s">
        <v>4957</v>
      </c>
      <c r="F2821" s="292" t="s">
        <v>19821</v>
      </c>
      <c r="G2821" s="292" t="s">
        <v>19832</v>
      </c>
      <c r="H2821" s="293" t="s">
        <v>14817</v>
      </c>
      <c r="I2821" s="291">
        <v>0.51</v>
      </c>
      <c r="J2821" s="292">
        <v>0.03</v>
      </c>
      <c r="K2821" s="292">
        <v>0.43</v>
      </c>
      <c r="L2821" s="292">
        <v>0</v>
      </c>
      <c r="M2821" s="293">
        <v>0</v>
      </c>
    </row>
    <row r="2822" spans="1:13" x14ac:dyDescent="0.2">
      <c r="A2822" s="315" t="s">
        <v>17072</v>
      </c>
      <c r="B2822" s="292" t="s">
        <v>17078</v>
      </c>
      <c r="C2822" s="316" t="s">
        <v>14333</v>
      </c>
      <c r="D2822" s="292">
        <v>56019</v>
      </c>
      <c r="E2822" s="292" t="s">
        <v>4957</v>
      </c>
      <c r="F2822" s="292" t="s">
        <v>19821</v>
      </c>
      <c r="G2822" s="292" t="s">
        <v>19663</v>
      </c>
      <c r="H2822" s="293" t="s">
        <v>14817</v>
      </c>
      <c r="I2822" s="291">
        <v>0.51</v>
      </c>
      <c r="J2822" s="292">
        <v>0.03</v>
      </c>
      <c r="K2822" s="292">
        <v>0.43</v>
      </c>
      <c r="L2822" s="292">
        <v>0</v>
      </c>
      <c r="M2822" s="293">
        <v>0</v>
      </c>
    </row>
    <row r="2823" spans="1:13" x14ac:dyDescent="0.2">
      <c r="A2823" s="315" t="s">
        <v>17072</v>
      </c>
      <c r="B2823" s="292" t="s">
        <v>17078</v>
      </c>
      <c r="C2823" s="316" t="s">
        <v>14333</v>
      </c>
      <c r="D2823" s="292">
        <v>56019</v>
      </c>
      <c r="E2823" s="292" t="s">
        <v>14755</v>
      </c>
      <c r="F2823" s="292" t="s">
        <v>19833</v>
      </c>
      <c r="G2823" s="292" t="s">
        <v>19834</v>
      </c>
      <c r="H2823" s="293" t="s">
        <v>14828</v>
      </c>
      <c r="I2823" s="291">
        <v>5.55</v>
      </c>
      <c r="J2823" s="292">
        <v>7.91</v>
      </c>
      <c r="K2823" s="292">
        <v>15.81</v>
      </c>
      <c r="L2823" s="292">
        <v>0</v>
      </c>
      <c r="M2823" s="293">
        <v>0</v>
      </c>
    </row>
    <row r="2824" spans="1:13" x14ac:dyDescent="0.2">
      <c r="A2824" s="315" t="s">
        <v>17072</v>
      </c>
      <c r="B2824" s="292" t="s">
        <v>17078</v>
      </c>
      <c r="C2824" s="316" t="s">
        <v>14333</v>
      </c>
      <c r="D2824" s="292">
        <v>56019</v>
      </c>
      <c r="E2824" s="292" t="s">
        <v>14755</v>
      </c>
      <c r="F2824" s="292" t="s">
        <v>19833</v>
      </c>
      <c r="G2824" s="292" t="s">
        <v>19834</v>
      </c>
      <c r="H2824" s="293" t="s">
        <v>14828</v>
      </c>
      <c r="I2824" s="291">
        <v>5.51</v>
      </c>
      <c r="J2824" s="292">
        <v>7.84</v>
      </c>
      <c r="K2824" s="292">
        <v>15.69</v>
      </c>
      <c r="L2824" s="292">
        <v>0</v>
      </c>
      <c r="M2824" s="293">
        <v>0</v>
      </c>
    </row>
    <row r="2825" spans="1:13" x14ac:dyDescent="0.2">
      <c r="A2825" s="315" t="s">
        <v>17072</v>
      </c>
      <c r="B2825" s="292" t="s">
        <v>17078</v>
      </c>
      <c r="C2825" s="316" t="s">
        <v>14333</v>
      </c>
      <c r="D2825" s="292">
        <v>56019</v>
      </c>
      <c r="E2825" s="292" t="s">
        <v>14755</v>
      </c>
      <c r="F2825" s="292" t="s">
        <v>19833</v>
      </c>
      <c r="G2825" s="292" t="s">
        <v>17236</v>
      </c>
      <c r="H2825" s="293" t="s">
        <v>14828</v>
      </c>
      <c r="I2825" s="291">
        <v>10.119999999999999</v>
      </c>
      <c r="J2825" s="292">
        <v>14.4</v>
      </c>
      <c r="K2825" s="292">
        <v>28.79</v>
      </c>
      <c r="L2825" s="292">
        <v>0</v>
      </c>
      <c r="M2825" s="293">
        <v>0</v>
      </c>
    </row>
    <row r="2826" spans="1:13" x14ac:dyDescent="0.2">
      <c r="A2826" s="315" t="s">
        <v>17072</v>
      </c>
      <c r="B2826" s="292" t="s">
        <v>17078</v>
      </c>
      <c r="C2826" s="316" t="s">
        <v>14333</v>
      </c>
      <c r="D2826" s="292">
        <v>56019</v>
      </c>
      <c r="E2826" s="292" t="s">
        <v>14757</v>
      </c>
      <c r="F2826" s="292" t="s">
        <v>19833</v>
      </c>
      <c r="G2826" s="292" t="s">
        <v>18445</v>
      </c>
      <c r="H2826" s="293" t="s">
        <v>14828</v>
      </c>
      <c r="I2826" s="291">
        <v>11.48</v>
      </c>
      <c r="J2826" s="292">
        <v>16.63</v>
      </c>
      <c r="K2826" s="292">
        <v>4.25</v>
      </c>
      <c r="L2826" s="292">
        <v>0</v>
      </c>
      <c r="M2826" s="293">
        <v>0</v>
      </c>
    </row>
    <row r="2827" spans="1:13" x14ac:dyDescent="0.2">
      <c r="A2827" s="315" t="s">
        <v>17072</v>
      </c>
      <c r="B2827" s="292" t="s">
        <v>17078</v>
      </c>
      <c r="C2827" s="316" t="s">
        <v>14333</v>
      </c>
      <c r="D2827" s="292">
        <v>56019</v>
      </c>
      <c r="E2827" s="292" t="s">
        <v>11875</v>
      </c>
      <c r="F2827" s="292" t="s">
        <v>19833</v>
      </c>
      <c r="G2827" s="292" t="s">
        <v>19835</v>
      </c>
      <c r="H2827" s="293" t="s">
        <v>15164</v>
      </c>
      <c r="I2827" s="291">
        <v>0.5</v>
      </c>
      <c r="J2827" s="292">
        <v>0.03</v>
      </c>
      <c r="K2827" s="292">
        <v>0.42</v>
      </c>
      <c r="L2827" s="292">
        <v>0</v>
      </c>
      <c r="M2827" s="293">
        <v>0</v>
      </c>
    </row>
    <row r="2828" spans="1:13" x14ac:dyDescent="0.2">
      <c r="A2828" s="315" t="s">
        <v>17072</v>
      </c>
      <c r="B2828" s="292" t="s">
        <v>17078</v>
      </c>
      <c r="C2828" s="316" t="s">
        <v>14333</v>
      </c>
      <c r="D2828" s="292">
        <v>56019</v>
      </c>
      <c r="E2828" s="292" t="s">
        <v>14757</v>
      </c>
      <c r="F2828" s="292" t="s">
        <v>19833</v>
      </c>
      <c r="G2828" s="292" t="s">
        <v>17237</v>
      </c>
      <c r="H2828" s="293" t="s">
        <v>14828</v>
      </c>
      <c r="I2828" s="291">
        <v>12.91</v>
      </c>
      <c r="J2828" s="292">
        <v>8.6999999999999993</v>
      </c>
      <c r="K2828" s="292">
        <v>4.3</v>
      </c>
      <c r="L2828" s="292">
        <v>0</v>
      </c>
      <c r="M2828" s="293">
        <v>0</v>
      </c>
    </row>
    <row r="2829" spans="1:13" x14ac:dyDescent="0.2">
      <c r="A2829" s="315" t="s">
        <v>17072</v>
      </c>
      <c r="B2829" s="292" t="s">
        <v>17078</v>
      </c>
      <c r="C2829" s="316" t="s">
        <v>14333</v>
      </c>
      <c r="D2829" s="292">
        <v>56019</v>
      </c>
      <c r="E2829" s="292" t="s">
        <v>14757</v>
      </c>
      <c r="F2829" s="292" t="s">
        <v>19833</v>
      </c>
      <c r="G2829" s="292" t="s">
        <v>17237</v>
      </c>
      <c r="H2829" s="293" t="s">
        <v>14828</v>
      </c>
      <c r="I2829" s="291">
        <v>12.97</v>
      </c>
      <c r="J2829" s="292">
        <v>8.74</v>
      </c>
      <c r="K2829" s="292">
        <v>4.32</v>
      </c>
      <c r="L2829" s="292">
        <v>0</v>
      </c>
      <c r="M2829" s="293">
        <v>0</v>
      </c>
    </row>
    <row r="2830" spans="1:13" x14ac:dyDescent="0.2">
      <c r="A2830" s="315" t="s">
        <v>17072</v>
      </c>
      <c r="B2830" s="292" t="s">
        <v>17078</v>
      </c>
      <c r="C2830" s="316" t="s">
        <v>14333</v>
      </c>
      <c r="D2830" s="292">
        <v>56019</v>
      </c>
      <c r="E2830" s="292" t="s">
        <v>14757</v>
      </c>
      <c r="F2830" s="292" t="s">
        <v>19833</v>
      </c>
      <c r="G2830" s="292" t="s">
        <v>17237</v>
      </c>
      <c r="H2830" s="293" t="s">
        <v>14828</v>
      </c>
      <c r="I2830" s="291">
        <v>12.98</v>
      </c>
      <c r="J2830" s="292">
        <v>8.74</v>
      </c>
      <c r="K2830" s="292">
        <v>4.33</v>
      </c>
      <c r="L2830" s="292">
        <v>0</v>
      </c>
      <c r="M2830" s="293">
        <v>0</v>
      </c>
    </row>
    <row r="2831" spans="1:13" x14ac:dyDescent="0.2">
      <c r="A2831" s="315" t="s">
        <v>17072</v>
      </c>
      <c r="B2831" s="292" t="s">
        <v>17078</v>
      </c>
      <c r="C2831" s="316" t="s">
        <v>14333</v>
      </c>
      <c r="D2831" s="292">
        <v>56019</v>
      </c>
      <c r="E2831" s="292" t="s">
        <v>14757</v>
      </c>
      <c r="F2831" s="292" t="s">
        <v>19833</v>
      </c>
      <c r="G2831" s="292" t="s">
        <v>17382</v>
      </c>
      <c r="H2831" s="293" t="s">
        <v>14828</v>
      </c>
      <c r="I2831" s="291">
        <v>15.95</v>
      </c>
      <c r="J2831" s="292">
        <v>10.52</v>
      </c>
      <c r="K2831" s="292">
        <v>5.17</v>
      </c>
      <c r="L2831" s="292">
        <v>0</v>
      </c>
      <c r="M2831" s="293">
        <v>0</v>
      </c>
    </row>
    <row r="2832" spans="1:13" x14ac:dyDescent="0.2">
      <c r="A2832" s="315" t="s">
        <v>17072</v>
      </c>
      <c r="B2832" s="292" t="s">
        <v>17078</v>
      </c>
      <c r="C2832" s="316" t="s">
        <v>14333</v>
      </c>
      <c r="D2832" s="292">
        <v>56019</v>
      </c>
      <c r="E2832" s="292" t="s">
        <v>14755</v>
      </c>
      <c r="F2832" s="292" t="s">
        <v>19833</v>
      </c>
      <c r="G2832" s="292" t="s">
        <v>19834</v>
      </c>
      <c r="H2832" s="293" t="s">
        <v>14828</v>
      </c>
      <c r="I2832" s="291">
        <v>5.51</v>
      </c>
      <c r="J2832" s="292">
        <v>7.85</v>
      </c>
      <c r="K2832" s="292">
        <v>15.69</v>
      </c>
      <c r="L2832" s="292">
        <v>0</v>
      </c>
      <c r="M2832" s="293">
        <v>0</v>
      </c>
    </row>
    <row r="2833" spans="1:13" x14ac:dyDescent="0.2">
      <c r="A2833" s="315" t="s">
        <v>17072</v>
      </c>
      <c r="B2833" s="292" t="s">
        <v>17078</v>
      </c>
      <c r="C2833" s="316" t="s">
        <v>14333</v>
      </c>
      <c r="D2833" s="292">
        <v>56019</v>
      </c>
      <c r="E2833" s="292" t="s">
        <v>14755</v>
      </c>
      <c r="F2833" s="292" t="s">
        <v>19833</v>
      </c>
      <c r="G2833" s="292" t="s">
        <v>19834</v>
      </c>
      <c r="H2833" s="293" t="s">
        <v>14828</v>
      </c>
      <c r="I2833" s="291">
        <v>5.61</v>
      </c>
      <c r="J2833" s="292">
        <v>7.99</v>
      </c>
      <c r="K2833" s="292">
        <v>15.97</v>
      </c>
      <c r="L2833" s="292">
        <v>0</v>
      </c>
      <c r="M2833" s="293">
        <v>0</v>
      </c>
    </row>
    <row r="2834" spans="1:13" x14ac:dyDescent="0.2">
      <c r="A2834" s="315" t="s">
        <v>17072</v>
      </c>
      <c r="B2834" s="292" t="s">
        <v>17078</v>
      </c>
      <c r="C2834" s="316" t="s">
        <v>14333</v>
      </c>
      <c r="D2834" s="292">
        <v>56019</v>
      </c>
      <c r="E2834" s="292" t="s">
        <v>14755</v>
      </c>
      <c r="F2834" s="292" t="s">
        <v>19833</v>
      </c>
      <c r="G2834" s="292" t="s">
        <v>17236</v>
      </c>
      <c r="H2834" s="293" t="s">
        <v>14828</v>
      </c>
      <c r="I2834" s="291">
        <v>11.26</v>
      </c>
      <c r="J2834" s="292">
        <v>16.3</v>
      </c>
      <c r="K2834" s="292">
        <v>4.17</v>
      </c>
      <c r="L2834" s="292">
        <v>0</v>
      </c>
      <c r="M2834" s="293">
        <v>0</v>
      </c>
    </row>
    <row r="2835" spans="1:13" x14ac:dyDescent="0.2">
      <c r="A2835" s="315" t="s">
        <v>17072</v>
      </c>
      <c r="B2835" s="292" t="s">
        <v>17078</v>
      </c>
      <c r="C2835" s="316" t="s">
        <v>14333</v>
      </c>
      <c r="D2835" s="292">
        <v>56019</v>
      </c>
      <c r="E2835" s="292" t="s">
        <v>14755</v>
      </c>
      <c r="F2835" s="292" t="s">
        <v>19833</v>
      </c>
      <c r="G2835" s="292" t="s">
        <v>17236</v>
      </c>
      <c r="H2835" s="293" t="s">
        <v>14828</v>
      </c>
      <c r="I2835" s="291">
        <v>11.68</v>
      </c>
      <c r="J2835" s="292">
        <v>16.91</v>
      </c>
      <c r="K2835" s="292">
        <v>4.33</v>
      </c>
      <c r="L2835" s="292">
        <v>0</v>
      </c>
      <c r="M2835" s="293">
        <v>0</v>
      </c>
    </row>
    <row r="2836" spans="1:13" x14ac:dyDescent="0.2">
      <c r="A2836" s="315" t="s">
        <v>17072</v>
      </c>
      <c r="B2836" s="292" t="s">
        <v>17078</v>
      </c>
      <c r="C2836" s="316" t="s">
        <v>14333</v>
      </c>
      <c r="D2836" s="292">
        <v>56019</v>
      </c>
      <c r="E2836" s="292" t="s">
        <v>14755</v>
      </c>
      <c r="F2836" s="292" t="s">
        <v>19833</v>
      </c>
      <c r="G2836" s="292" t="s">
        <v>17236</v>
      </c>
      <c r="H2836" s="293" t="s">
        <v>14828</v>
      </c>
      <c r="I2836" s="291">
        <v>9.44</v>
      </c>
      <c r="J2836" s="292">
        <v>13.43</v>
      </c>
      <c r="K2836" s="292">
        <v>26.87</v>
      </c>
      <c r="L2836" s="292">
        <v>0</v>
      </c>
      <c r="M2836" s="293">
        <v>0</v>
      </c>
    </row>
    <row r="2837" spans="1:13" x14ac:dyDescent="0.2">
      <c r="A2837" s="315" t="s">
        <v>17072</v>
      </c>
      <c r="B2837" s="292" t="s">
        <v>17078</v>
      </c>
      <c r="C2837" s="316" t="s">
        <v>14333</v>
      </c>
      <c r="D2837" s="292">
        <v>56019</v>
      </c>
      <c r="E2837" s="292" t="s">
        <v>14755</v>
      </c>
      <c r="F2837" s="292" t="s">
        <v>19833</v>
      </c>
      <c r="G2837" s="292" t="s">
        <v>19836</v>
      </c>
      <c r="H2837" s="293" t="s">
        <v>14828</v>
      </c>
      <c r="I2837" s="291">
        <v>10.71</v>
      </c>
      <c r="J2837" s="292">
        <v>15.51</v>
      </c>
      <c r="K2837" s="292">
        <v>3.97</v>
      </c>
      <c r="L2837" s="292">
        <v>0</v>
      </c>
      <c r="M2837" s="293">
        <v>0</v>
      </c>
    </row>
    <row r="2838" spans="1:13" x14ac:dyDescent="0.2">
      <c r="A2838" s="315" t="s">
        <v>17072</v>
      </c>
      <c r="B2838" s="292" t="s">
        <v>17078</v>
      </c>
      <c r="C2838" s="316" t="s">
        <v>14333</v>
      </c>
      <c r="D2838" s="292">
        <v>56019</v>
      </c>
      <c r="E2838" s="292" t="s">
        <v>11875</v>
      </c>
      <c r="F2838" s="292" t="s">
        <v>19833</v>
      </c>
      <c r="G2838" s="292" t="s">
        <v>19837</v>
      </c>
      <c r="H2838" s="293" t="s">
        <v>15164</v>
      </c>
      <c r="I2838" s="291">
        <v>0.5</v>
      </c>
      <c r="J2838" s="292">
        <v>0.03</v>
      </c>
      <c r="K2838" s="292">
        <v>0.42</v>
      </c>
      <c r="L2838" s="292">
        <v>0</v>
      </c>
      <c r="M2838" s="293">
        <v>0</v>
      </c>
    </row>
    <row r="2839" spans="1:13" x14ac:dyDescent="0.2">
      <c r="A2839" s="315" t="s">
        <v>17072</v>
      </c>
      <c r="B2839" s="292" t="s">
        <v>17078</v>
      </c>
      <c r="C2839" s="316" t="s">
        <v>14333</v>
      </c>
      <c r="D2839" s="292">
        <v>56019</v>
      </c>
      <c r="E2839" s="292" t="s">
        <v>4957</v>
      </c>
      <c r="F2839" s="292" t="s">
        <v>19838</v>
      </c>
      <c r="G2839" s="292" t="s">
        <v>19663</v>
      </c>
      <c r="H2839" s="293" t="s">
        <v>14817</v>
      </c>
      <c r="I2839" s="291">
        <v>0.49</v>
      </c>
      <c r="J2839" s="292">
        <v>0.03</v>
      </c>
      <c r="K2839" s="292">
        <v>0.41</v>
      </c>
      <c r="L2839" s="292">
        <v>0</v>
      </c>
      <c r="M2839" s="293">
        <v>0</v>
      </c>
    </row>
    <row r="2840" spans="1:13" x14ac:dyDescent="0.2">
      <c r="A2840" s="315" t="s">
        <v>17072</v>
      </c>
      <c r="B2840" s="292" t="s">
        <v>17078</v>
      </c>
      <c r="C2840" s="316" t="s">
        <v>14333</v>
      </c>
      <c r="D2840" s="292">
        <v>56019</v>
      </c>
      <c r="E2840" s="292" t="s">
        <v>14757</v>
      </c>
      <c r="F2840" s="292" t="s">
        <v>19838</v>
      </c>
      <c r="G2840" s="292" t="s">
        <v>19839</v>
      </c>
      <c r="H2840" s="293" t="s">
        <v>14828</v>
      </c>
      <c r="I2840" s="291">
        <v>6.47</v>
      </c>
      <c r="J2840" s="292">
        <v>0.09</v>
      </c>
      <c r="K2840" s="292">
        <v>0.57999999999999996</v>
      </c>
      <c r="L2840" s="292">
        <v>0</v>
      </c>
      <c r="M2840" s="293">
        <v>0</v>
      </c>
    </row>
    <row r="2841" spans="1:13" x14ac:dyDescent="0.2">
      <c r="A2841" s="315" t="s">
        <v>17072</v>
      </c>
      <c r="B2841" s="292" t="s">
        <v>17078</v>
      </c>
      <c r="C2841" s="316" t="s">
        <v>14333</v>
      </c>
      <c r="D2841" s="292">
        <v>56019</v>
      </c>
      <c r="E2841" s="292" t="s">
        <v>14755</v>
      </c>
      <c r="F2841" s="292" t="s">
        <v>19838</v>
      </c>
      <c r="G2841" s="292" t="s">
        <v>19840</v>
      </c>
      <c r="H2841" s="293" t="s">
        <v>14828</v>
      </c>
      <c r="I2841" s="291">
        <v>0.69</v>
      </c>
      <c r="J2841" s="292">
        <v>0.22</v>
      </c>
      <c r="K2841" s="292">
        <v>11.17</v>
      </c>
      <c r="L2841" s="292">
        <v>0</v>
      </c>
      <c r="M2841" s="293">
        <v>0</v>
      </c>
    </row>
    <row r="2842" spans="1:13" x14ac:dyDescent="0.2">
      <c r="A2842" s="315" t="s">
        <v>17072</v>
      </c>
      <c r="B2842" s="292" t="s">
        <v>17078</v>
      </c>
      <c r="C2842" s="316" t="s">
        <v>14333</v>
      </c>
      <c r="D2842" s="292">
        <v>56019</v>
      </c>
      <c r="E2842" s="292" t="s">
        <v>14757</v>
      </c>
      <c r="F2842" s="292" t="s">
        <v>19838</v>
      </c>
      <c r="G2842" s="292" t="s">
        <v>19841</v>
      </c>
      <c r="H2842" s="293" t="s">
        <v>14828</v>
      </c>
      <c r="I2842" s="291">
        <v>1.1200000000000001</v>
      </c>
      <c r="J2842" s="292">
        <v>0.12</v>
      </c>
      <c r="K2842" s="292">
        <v>3.82</v>
      </c>
      <c r="L2842" s="292">
        <v>0</v>
      </c>
      <c r="M2842" s="293">
        <v>0</v>
      </c>
    </row>
    <row r="2843" spans="1:13" x14ac:dyDescent="0.2">
      <c r="A2843" s="315" t="s">
        <v>17072</v>
      </c>
      <c r="B2843" s="292" t="s">
        <v>17078</v>
      </c>
      <c r="C2843" s="316" t="s">
        <v>14333</v>
      </c>
      <c r="D2843" s="292">
        <v>56019</v>
      </c>
      <c r="E2843" s="292" t="s">
        <v>14755</v>
      </c>
      <c r="F2843" s="292" t="s">
        <v>19838</v>
      </c>
      <c r="G2843" s="292" t="s">
        <v>19842</v>
      </c>
      <c r="H2843" s="293" t="s">
        <v>14828</v>
      </c>
      <c r="I2843" s="291">
        <v>1.67</v>
      </c>
      <c r="J2843" s="292">
        <v>0.17</v>
      </c>
      <c r="K2843" s="292">
        <v>2.91</v>
      </c>
      <c r="L2843" s="292">
        <v>0</v>
      </c>
      <c r="M2843" s="293">
        <v>0</v>
      </c>
    </row>
    <row r="2844" spans="1:13" x14ac:dyDescent="0.2">
      <c r="A2844" s="315" t="s">
        <v>17072</v>
      </c>
      <c r="B2844" s="292" t="s">
        <v>17078</v>
      </c>
      <c r="C2844" s="316" t="s">
        <v>14333</v>
      </c>
      <c r="D2844" s="292">
        <v>56019</v>
      </c>
      <c r="E2844" s="292" t="s">
        <v>14757</v>
      </c>
      <c r="F2844" s="292" t="s">
        <v>19838</v>
      </c>
      <c r="G2844" s="292" t="s">
        <v>19843</v>
      </c>
      <c r="H2844" s="293" t="s">
        <v>14828</v>
      </c>
      <c r="I2844" s="291">
        <v>5.79</v>
      </c>
      <c r="J2844" s="292">
        <v>0.84</v>
      </c>
      <c r="K2844" s="292">
        <v>0.15</v>
      </c>
      <c r="L2844" s="292">
        <v>0</v>
      </c>
      <c r="M2844" s="293">
        <v>0</v>
      </c>
    </row>
    <row r="2845" spans="1:13" x14ac:dyDescent="0.2">
      <c r="A2845" s="315" t="s">
        <v>17072</v>
      </c>
      <c r="B2845" s="292" t="s">
        <v>17078</v>
      </c>
      <c r="C2845" s="316" t="s">
        <v>14333</v>
      </c>
      <c r="D2845" s="292">
        <v>56019</v>
      </c>
      <c r="E2845" s="292" t="s">
        <v>14757</v>
      </c>
      <c r="F2845" s="292" t="s">
        <v>19838</v>
      </c>
      <c r="G2845" s="292" t="s">
        <v>19844</v>
      </c>
      <c r="H2845" s="293" t="s">
        <v>14828</v>
      </c>
      <c r="I2845" s="291">
        <v>3.93</v>
      </c>
      <c r="J2845" s="292">
        <v>0.51</v>
      </c>
      <c r="K2845" s="292">
        <v>0</v>
      </c>
      <c r="L2845" s="292">
        <v>0</v>
      </c>
      <c r="M2845" s="293">
        <v>0</v>
      </c>
    </row>
    <row r="2846" spans="1:13" x14ac:dyDescent="0.2">
      <c r="A2846" s="315" t="s">
        <v>17072</v>
      </c>
      <c r="B2846" s="292" t="s">
        <v>17078</v>
      </c>
      <c r="C2846" s="316" t="s">
        <v>14333</v>
      </c>
      <c r="D2846" s="292">
        <v>56019</v>
      </c>
      <c r="E2846" s="292" t="s">
        <v>14757</v>
      </c>
      <c r="F2846" s="292" t="s">
        <v>19838</v>
      </c>
      <c r="G2846" s="292" t="s">
        <v>19845</v>
      </c>
      <c r="H2846" s="293" t="s">
        <v>14828</v>
      </c>
      <c r="I2846" s="291">
        <v>5.45</v>
      </c>
      <c r="J2846" s="292">
        <v>0.47</v>
      </c>
      <c r="K2846" s="292">
        <v>0.06</v>
      </c>
      <c r="L2846" s="292">
        <v>0</v>
      </c>
      <c r="M2846" s="293">
        <v>0</v>
      </c>
    </row>
    <row r="2847" spans="1:13" x14ac:dyDescent="0.2">
      <c r="A2847" s="315" t="s">
        <v>17072</v>
      </c>
      <c r="B2847" s="292" t="s">
        <v>17078</v>
      </c>
      <c r="C2847" s="316" t="s">
        <v>14333</v>
      </c>
      <c r="D2847" s="292">
        <v>56019</v>
      </c>
      <c r="E2847" s="292" t="s">
        <v>14755</v>
      </c>
      <c r="F2847" s="292" t="s">
        <v>19838</v>
      </c>
      <c r="G2847" s="292" t="s">
        <v>19846</v>
      </c>
      <c r="H2847" s="293" t="s">
        <v>14828</v>
      </c>
      <c r="I2847" s="291">
        <v>0.83</v>
      </c>
      <c r="J2847" s="292">
        <v>0.14000000000000001</v>
      </c>
      <c r="K2847" s="292">
        <v>2.4500000000000002</v>
      </c>
      <c r="L2847" s="292">
        <v>0</v>
      </c>
      <c r="M2847" s="293">
        <v>0</v>
      </c>
    </row>
    <row r="2848" spans="1:13" x14ac:dyDescent="0.2">
      <c r="A2848" s="315" t="s">
        <v>17072</v>
      </c>
      <c r="B2848" s="292" t="s">
        <v>17078</v>
      </c>
      <c r="C2848" s="316" t="s">
        <v>14333</v>
      </c>
      <c r="D2848" s="292">
        <v>56019</v>
      </c>
      <c r="E2848" s="292" t="s">
        <v>14755</v>
      </c>
      <c r="F2848" s="292" t="s">
        <v>19838</v>
      </c>
      <c r="G2848" s="292" t="s">
        <v>19847</v>
      </c>
      <c r="H2848" s="293" t="s">
        <v>14828</v>
      </c>
      <c r="I2848" s="291">
        <v>0.11</v>
      </c>
      <c r="J2848" s="292">
        <v>0.11</v>
      </c>
      <c r="K2848" s="292">
        <v>0.33</v>
      </c>
      <c r="L2848" s="292">
        <v>0</v>
      </c>
      <c r="M2848" s="293">
        <v>0</v>
      </c>
    </row>
    <row r="2849" spans="1:13" x14ac:dyDescent="0.2">
      <c r="A2849" s="315" t="s">
        <v>17072</v>
      </c>
      <c r="B2849" s="292" t="s">
        <v>17078</v>
      </c>
      <c r="C2849" s="316" t="s">
        <v>14333</v>
      </c>
      <c r="D2849" s="292">
        <v>56019</v>
      </c>
      <c r="E2849" s="292" t="s">
        <v>14757</v>
      </c>
      <c r="F2849" s="292" t="s">
        <v>19848</v>
      </c>
      <c r="G2849" s="292" t="s">
        <v>19849</v>
      </c>
      <c r="H2849" s="293" t="s">
        <v>14828</v>
      </c>
      <c r="I2849" s="291">
        <v>0.44</v>
      </c>
      <c r="J2849" s="292">
        <v>0.18</v>
      </c>
      <c r="K2849" s="292">
        <v>6.54</v>
      </c>
      <c r="L2849" s="292">
        <v>0</v>
      </c>
      <c r="M2849" s="293">
        <v>0</v>
      </c>
    </row>
    <row r="2850" spans="1:13" x14ac:dyDescent="0.2">
      <c r="A2850" s="315" t="s">
        <v>17072</v>
      </c>
      <c r="B2850" s="292" t="s">
        <v>17078</v>
      </c>
      <c r="C2850" s="316" t="s">
        <v>14333</v>
      </c>
      <c r="D2850" s="292">
        <v>56019</v>
      </c>
      <c r="E2850" s="292" t="s">
        <v>14757</v>
      </c>
      <c r="F2850" s="292" t="s">
        <v>19848</v>
      </c>
      <c r="G2850" s="292" t="s">
        <v>19850</v>
      </c>
      <c r="H2850" s="293" t="s">
        <v>14828</v>
      </c>
      <c r="I2850" s="291">
        <v>1.1200000000000001</v>
      </c>
      <c r="J2850" s="292">
        <v>0.21</v>
      </c>
      <c r="K2850" s="292">
        <v>8.41</v>
      </c>
      <c r="L2850" s="292">
        <v>0</v>
      </c>
      <c r="M2850" s="293">
        <v>0</v>
      </c>
    </row>
    <row r="2851" spans="1:13" x14ac:dyDescent="0.2">
      <c r="A2851" s="315" t="s">
        <v>17072</v>
      </c>
      <c r="B2851" s="292" t="s">
        <v>17078</v>
      </c>
      <c r="C2851" s="316" t="s">
        <v>14333</v>
      </c>
      <c r="D2851" s="292">
        <v>56019</v>
      </c>
      <c r="E2851" s="292" t="s">
        <v>14755</v>
      </c>
      <c r="F2851" s="292" t="s">
        <v>19848</v>
      </c>
      <c r="G2851" s="292" t="s">
        <v>19851</v>
      </c>
      <c r="H2851" s="293" t="s">
        <v>14828</v>
      </c>
      <c r="I2851" s="291">
        <v>0.51</v>
      </c>
      <c r="J2851" s="292">
        <v>0.15</v>
      </c>
      <c r="K2851" s="292">
        <v>7.08</v>
      </c>
      <c r="L2851" s="292">
        <v>0</v>
      </c>
      <c r="M2851" s="293">
        <v>0</v>
      </c>
    </row>
    <row r="2852" spans="1:13" x14ac:dyDescent="0.2">
      <c r="A2852" s="315" t="s">
        <v>17072</v>
      </c>
      <c r="B2852" s="292" t="s">
        <v>17078</v>
      </c>
      <c r="C2852" s="316" t="s">
        <v>14333</v>
      </c>
      <c r="D2852" s="292">
        <v>56019</v>
      </c>
      <c r="E2852" s="292" t="s">
        <v>14757</v>
      </c>
      <c r="F2852" s="292" t="s">
        <v>19848</v>
      </c>
      <c r="G2852" s="292" t="s">
        <v>19852</v>
      </c>
      <c r="H2852" s="293" t="s">
        <v>14828</v>
      </c>
      <c r="I2852" s="291">
        <v>3.26</v>
      </c>
      <c r="J2852" s="292">
        <v>0.56000000000000005</v>
      </c>
      <c r="K2852" s="292">
        <v>0.05</v>
      </c>
      <c r="L2852" s="292">
        <v>0</v>
      </c>
      <c r="M2852" s="293">
        <v>0</v>
      </c>
    </row>
    <row r="2853" spans="1:13" x14ac:dyDescent="0.2">
      <c r="A2853" s="315" t="s">
        <v>17072</v>
      </c>
      <c r="B2853" s="292" t="s">
        <v>17078</v>
      </c>
      <c r="C2853" s="316" t="s">
        <v>14333</v>
      </c>
      <c r="D2853" s="292">
        <v>56019</v>
      </c>
      <c r="E2853" s="292" t="s">
        <v>14757</v>
      </c>
      <c r="F2853" s="292" t="s">
        <v>19848</v>
      </c>
      <c r="G2853" s="292" t="s">
        <v>19853</v>
      </c>
      <c r="H2853" s="293" t="s">
        <v>14828</v>
      </c>
      <c r="I2853" s="291">
        <v>1.2</v>
      </c>
      <c r="J2853" s="292">
        <v>0.14000000000000001</v>
      </c>
      <c r="K2853" s="292">
        <v>0.01</v>
      </c>
      <c r="L2853" s="292">
        <v>0</v>
      </c>
      <c r="M2853" s="293">
        <v>0</v>
      </c>
    </row>
    <row r="2854" spans="1:13" x14ac:dyDescent="0.2">
      <c r="A2854" s="315" t="s">
        <v>17072</v>
      </c>
      <c r="B2854" s="292" t="s">
        <v>17078</v>
      </c>
      <c r="C2854" s="316" t="s">
        <v>14333</v>
      </c>
      <c r="D2854" s="292">
        <v>56019</v>
      </c>
      <c r="E2854" s="292" t="s">
        <v>14755</v>
      </c>
      <c r="F2854" s="292" t="s">
        <v>19848</v>
      </c>
      <c r="G2854" s="292" t="s">
        <v>19854</v>
      </c>
      <c r="H2854" s="293" t="s">
        <v>14828</v>
      </c>
      <c r="I2854" s="291">
        <v>1.76</v>
      </c>
      <c r="J2854" s="292">
        <v>0.19</v>
      </c>
      <c r="K2854" s="292">
        <v>0.01</v>
      </c>
      <c r="L2854" s="292">
        <v>0</v>
      </c>
      <c r="M2854" s="293">
        <v>0</v>
      </c>
    </row>
    <row r="2855" spans="1:13" x14ac:dyDescent="0.2">
      <c r="A2855" s="315" t="s">
        <v>17072</v>
      </c>
      <c r="B2855" s="292" t="s">
        <v>17078</v>
      </c>
      <c r="C2855" s="316" t="s">
        <v>14333</v>
      </c>
      <c r="D2855" s="292">
        <v>56019</v>
      </c>
      <c r="E2855" s="292" t="s">
        <v>14755</v>
      </c>
      <c r="F2855" s="292" t="s">
        <v>19848</v>
      </c>
      <c r="G2855" s="292" t="s">
        <v>19855</v>
      </c>
      <c r="H2855" s="293" t="s">
        <v>14828</v>
      </c>
      <c r="I2855" s="291">
        <v>1.17</v>
      </c>
      <c r="J2855" s="292">
        <v>0.18</v>
      </c>
      <c r="K2855" s="292">
        <v>0</v>
      </c>
      <c r="L2855" s="292">
        <v>0</v>
      </c>
      <c r="M2855" s="293">
        <v>0</v>
      </c>
    </row>
    <row r="2856" spans="1:13" x14ac:dyDescent="0.2">
      <c r="A2856" s="315" t="s">
        <v>17072</v>
      </c>
      <c r="B2856" s="292" t="s">
        <v>17078</v>
      </c>
      <c r="C2856" s="316" t="s">
        <v>14333</v>
      </c>
      <c r="D2856" s="292">
        <v>56019</v>
      </c>
      <c r="E2856" s="292" t="s">
        <v>14755</v>
      </c>
      <c r="F2856" s="292" t="s">
        <v>19848</v>
      </c>
      <c r="G2856" s="292" t="s">
        <v>19856</v>
      </c>
      <c r="H2856" s="293" t="s">
        <v>14828</v>
      </c>
      <c r="I2856" s="291">
        <v>2.91</v>
      </c>
      <c r="J2856" s="292">
        <v>0.21</v>
      </c>
      <c r="K2856" s="292">
        <v>0.02</v>
      </c>
      <c r="L2856" s="292">
        <v>0</v>
      </c>
      <c r="M2856" s="293">
        <v>0</v>
      </c>
    </row>
    <row r="2857" spans="1:13" x14ac:dyDescent="0.2">
      <c r="A2857" s="315" t="s">
        <v>17072</v>
      </c>
      <c r="B2857" s="292" t="s">
        <v>17078</v>
      </c>
      <c r="C2857" s="316" t="s">
        <v>14333</v>
      </c>
      <c r="D2857" s="292">
        <v>56019</v>
      </c>
      <c r="E2857" s="292" t="s">
        <v>14757</v>
      </c>
      <c r="F2857" s="292" t="s">
        <v>19848</v>
      </c>
      <c r="G2857" s="292" t="s">
        <v>19857</v>
      </c>
      <c r="H2857" s="293" t="s">
        <v>14828</v>
      </c>
      <c r="I2857" s="291">
        <v>0.21</v>
      </c>
      <c r="J2857" s="292">
        <v>0.02</v>
      </c>
      <c r="K2857" s="292">
        <v>0.24</v>
      </c>
      <c r="L2857" s="292">
        <v>0</v>
      </c>
      <c r="M2857" s="293">
        <v>0</v>
      </c>
    </row>
    <row r="2858" spans="1:13" x14ac:dyDescent="0.2">
      <c r="A2858" s="315" t="s">
        <v>17072</v>
      </c>
      <c r="B2858" s="292" t="s">
        <v>17078</v>
      </c>
      <c r="C2858" s="316" t="s">
        <v>14333</v>
      </c>
      <c r="D2858" s="292">
        <v>56019</v>
      </c>
      <c r="E2858" s="292" t="s">
        <v>14755</v>
      </c>
      <c r="F2858" s="292" t="s">
        <v>19848</v>
      </c>
      <c r="G2858" s="292" t="s">
        <v>19858</v>
      </c>
      <c r="H2858" s="293" t="s">
        <v>14828</v>
      </c>
      <c r="I2858" s="291">
        <v>0.2</v>
      </c>
      <c r="J2858" s="292">
        <v>0.09</v>
      </c>
      <c r="K2858" s="292">
        <v>2.93</v>
      </c>
      <c r="L2858" s="292">
        <v>0</v>
      </c>
      <c r="M2858" s="293">
        <v>0</v>
      </c>
    </row>
    <row r="2859" spans="1:13" x14ac:dyDescent="0.2">
      <c r="A2859" s="315" t="s">
        <v>17072</v>
      </c>
      <c r="B2859" s="292" t="s">
        <v>17078</v>
      </c>
      <c r="C2859" s="316" t="s">
        <v>14333</v>
      </c>
      <c r="D2859" s="292">
        <v>56019</v>
      </c>
      <c r="E2859" s="292" t="s">
        <v>14757</v>
      </c>
      <c r="F2859" s="292" t="s">
        <v>19848</v>
      </c>
      <c r="G2859" s="292" t="s">
        <v>19859</v>
      </c>
      <c r="H2859" s="293" t="s">
        <v>14828</v>
      </c>
      <c r="I2859" s="291">
        <v>0.02</v>
      </c>
      <c r="J2859" s="292">
        <v>0.01</v>
      </c>
      <c r="K2859" s="292">
        <v>0.35</v>
      </c>
      <c r="L2859" s="292">
        <v>0</v>
      </c>
      <c r="M2859" s="293">
        <v>0</v>
      </c>
    </row>
    <row r="2860" spans="1:13" x14ac:dyDescent="0.2">
      <c r="A2860" s="315" t="s">
        <v>17072</v>
      </c>
      <c r="B2860" s="292" t="s">
        <v>17078</v>
      </c>
      <c r="C2860" s="316" t="s">
        <v>14333</v>
      </c>
      <c r="D2860" s="292">
        <v>56019</v>
      </c>
      <c r="E2860" s="292" t="s">
        <v>14757</v>
      </c>
      <c r="F2860" s="292" t="s">
        <v>19848</v>
      </c>
      <c r="G2860" s="292" t="s">
        <v>19860</v>
      </c>
      <c r="H2860" s="293" t="s">
        <v>14828</v>
      </c>
      <c r="I2860" s="291">
        <v>0.06</v>
      </c>
      <c r="J2860" s="292">
        <v>0.06</v>
      </c>
      <c r="K2860" s="292">
        <v>0.84</v>
      </c>
      <c r="L2860" s="292">
        <v>0</v>
      </c>
      <c r="M2860" s="293">
        <v>0</v>
      </c>
    </row>
    <row r="2861" spans="1:13" x14ac:dyDescent="0.2">
      <c r="A2861" s="315" t="s">
        <v>17072</v>
      </c>
      <c r="B2861" s="292" t="s">
        <v>17078</v>
      </c>
      <c r="C2861" s="316" t="s">
        <v>14333</v>
      </c>
      <c r="D2861" s="292">
        <v>56019</v>
      </c>
      <c r="E2861" s="292" t="s">
        <v>4957</v>
      </c>
      <c r="F2861" s="292" t="s">
        <v>19848</v>
      </c>
      <c r="G2861" s="292" t="s">
        <v>19861</v>
      </c>
      <c r="H2861" s="293" t="s">
        <v>14817</v>
      </c>
      <c r="I2861" s="291">
        <v>0.49</v>
      </c>
      <c r="J2861" s="292">
        <v>0.03</v>
      </c>
      <c r="K2861" s="292">
        <v>0.41</v>
      </c>
      <c r="L2861" s="292">
        <v>0</v>
      </c>
      <c r="M2861" s="293">
        <v>0</v>
      </c>
    </row>
    <row r="2862" spans="1:13" x14ac:dyDescent="0.2">
      <c r="A2862" s="315" t="s">
        <v>17072</v>
      </c>
      <c r="B2862" s="292" t="s">
        <v>17078</v>
      </c>
      <c r="C2862" s="316" t="s">
        <v>14333</v>
      </c>
      <c r="D2862" s="292">
        <v>56019</v>
      </c>
      <c r="E2862" s="292" t="s">
        <v>14755</v>
      </c>
      <c r="F2862" s="292" t="s">
        <v>19862</v>
      </c>
      <c r="G2862" s="292" t="s">
        <v>19863</v>
      </c>
      <c r="H2862" s="293" t="s">
        <v>14828</v>
      </c>
      <c r="I2862" s="291">
        <v>4.1100000000000003</v>
      </c>
      <c r="J2862" s="292">
        <v>5.17</v>
      </c>
      <c r="K2862" s="292">
        <v>0.33</v>
      </c>
      <c r="L2862" s="292">
        <v>0</v>
      </c>
      <c r="M2862" s="293">
        <v>0</v>
      </c>
    </row>
    <row r="2863" spans="1:13" x14ac:dyDescent="0.2">
      <c r="A2863" s="315" t="s">
        <v>17072</v>
      </c>
      <c r="B2863" s="292" t="s">
        <v>17078</v>
      </c>
      <c r="C2863" s="316" t="s">
        <v>14333</v>
      </c>
      <c r="D2863" s="292">
        <v>56019</v>
      </c>
      <c r="E2863" s="292" t="s">
        <v>11875</v>
      </c>
      <c r="F2863" s="292" t="s">
        <v>19862</v>
      </c>
      <c r="G2863" s="292" t="s">
        <v>19585</v>
      </c>
      <c r="H2863" s="293" t="s">
        <v>15164</v>
      </c>
      <c r="I2863" s="291">
        <v>0.5</v>
      </c>
      <c r="J2863" s="292">
        <v>0.03</v>
      </c>
      <c r="K2863" s="292">
        <v>0.42</v>
      </c>
      <c r="L2863" s="292">
        <v>0</v>
      </c>
      <c r="M2863" s="293">
        <v>0</v>
      </c>
    </row>
    <row r="2864" spans="1:13" x14ac:dyDescent="0.2">
      <c r="A2864" s="315" t="s">
        <v>17072</v>
      </c>
      <c r="B2864" s="292" t="s">
        <v>17078</v>
      </c>
      <c r="C2864" s="316" t="s">
        <v>14333</v>
      </c>
      <c r="D2864" s="292">
        <v>56019</v>
      </c>
      <c r="E2864" s="292" t="s">
        <v>11875</v>
      </c>
      <c r="F2864" s="292" t="s">
        <v>19862</v>
      </c>
      <c r="G2864" s="292" t="s">
        <v>19584</v>
      </c>
      <c r="H2864" s="293" t="s">
        <v>15164</v>
      </c>
      <c r="I2864" s="291">
        <v>0.5</v>
      </c>
      <c r="J2864" s="292">
        <v>0.03</v>
      </c>
      <c r="K2864" s="292">
        <v>0.42</v>
      </c>
      <c r="L2864" s="292">
        <v>0</v>
      </c>
      <c r="M2864" s="293">
        <v>0</v>
      </c>
    </row>
    <row r="2865" spans="1:13" x14ac:dyDescent="0.2">
      <c r="A2865" s="315" t="s">
        <v>17072</v>
      </c>
      <c r="B2865" s="292" t="s">
        <v>17078</v>
      </c>
      <c r="C2865" s="316" t="s">
        <v>14333</v>
      </c>
      <c r="D2865" s="292">
        <v>56019</v>
      </c>
      <c r="E2865" s="292" t="s">
        <v>14755</v>
      </c>
      <c r="F2865" s="292" t="s">
        <v>19862</v>
      </c>
      <c r="G2865" s="292" t="s">
        <v>19864</v>
      </c>
      <c r="H2865" s="293" t="s">
        <v>14828</v>
      </c>
      <c r="I2865" s="291">
        <v>3.89</v>
      </c>
      <c r="J2865" s="292">
        <v>16.190000000000001</v>
      </c>
      <c r="K2865" s="292">
        <v>0.17</v>
      </c>
      <c r="L2865" s="292">
        <v>0</v>
      </c>
      <c r="M2865" s="293">
        <v>0</v>
      </c>
    </row>
    <row r="2866" spans="1:13" x14ac:dyDescent="0.2">
      <c r="A2866" s="315" t="s">
        <v>17072</v>
      </c>
      <c r="B2866" s="292" t="s">
        <v>17078</v>
      </c>
      <c r="C2866" s="316" t="s">
        <v>14333</v>
      </c>
      <c r="D2866" s="292">
        <v>56019</v>
      </c>
      <c r="E2866" s="292" t="s">
        <v>14755</v>
      </c>
      <c r="F2866" s="292" t="s">
        <v>19862</v>
      </c>
      <c r="G2866" s="292" t="s">
        <v>19865</v>
      </c>
      <c r="H2866" s="293" t="s">
        <v>14828</v>
      </c>
      <c r="I2866" s="291">
        <v>5.44</v>
      </c>
      <c r="J2866" s="292">
        <v>16.75</v>
      </c>
      <c r="K2866" s="292">
        <v>0.4</v>
      </c>
      <c r="L2866" s="292">
        <v>0</v>
      </c>
      <c r="M2866" s="293">
        <v>0</v>
      </c>
    </row>
    <row r="2867" spans="1:13" x14ac:dyDescent="0.2">
      <c r="A2867" s="315" t="s">
        <v>17072</v>
      </c>
      <c r="B2867" s="292" t="s">
        <v>17078</v>
      </c>
      <c r="C2867" s="316" t="s">
        <v>14333</v>
      </c>
      <c r="D2867" s="292">
        <v>56019</v>
      </c>
      <c r="E2867" s="292" t="s">
        <v>14755</v>
      </c>
      <c r="F2867" s="292" t="s">
        <v>19862</v>
      </c>
      <c r="G2867" s="292" t="s">
        <v>19866</v>
      </c>
      <c r="H2867" s="293" t="s">
        <v>14828</v>
      </c>
      <c r="I2867" s="291">
        <v>7</v>
      </c>
      <c r="J2867" s="292">
        <v>16.79</v>
      </c>
      <c r="K2867" s="292">
        <v>0.23</v>
      </c>
      <c r="L2867" s="292">
        <v>0</v>
      </c>
      <c r="M2867" s="293">
        <v>0</v>
      </c>
    </row>
    <row r="2868" spans="1:13" x14ac:dyDescent="0.2">
      <c r="A2868" s="315" t="s">
        <v>17072</v>
      </c>
      <c r="B2868" s="292" t="s">
        <v>17078</v>
      </c>
      <c r="C2868" s="316" t="s">
        <v>14333</v>
      </c>
      <c r="D2868" s="292">
        <v>56019</v>
      </c>
      <c r="E2868" s="292" t="s">
        <v>14755</v>
      </c>
      <c r="F2868" s="292" t="s">
        <v>19862</v>
      </c>
      <c r="G2868" s="292" t="s">
        <v>19867</v>
      </c>
      <c r="H2868" s="293" t="s">
        <v>14828</v>
      </c>
      <c r="I2868" s="291">
        <v>3.83</v>
      </c>
      <c r="J2868" s="292">
        <v>15.46</v>
      </c>
      <c r="K2868" s="292">
        <v>0.25</v>
      </c>
      <c r="L2868" s="292">
        <v>0</v>
      </c>
      <c r="M2868" s="293">
        <v>0</v>
      </c>
    </row>
    <row r="2869" spans="1:13" x14ac:dyDescent="0.2">
      <c r="A2869" s="315" t="s">
        <v>17072</v>
      </c>
      <c r="B2869" s="292" t="s">
        <v>17078</v>
      </c>
      <c r="C2869" s="316" t="s">
        <v>14333</v>
      </c>
      <c r="D2869" s="292">
        <v>56019</v>
      </c>
      <c r="E2869" s="292" t="s">
        <v>14755</v>
      </c>
      <c r="F2869" s="292" t="s">
        <v>19862</v>
      </c>
      <c r="G2869" s="292" t="s">
        <v>19868</v>
      </c>
      <c r="H2869" s="293" t="s">
        <v>14828</v>
      </c>
      <c r="I2869" s="291">
        <v>10.26</v>
      </c>
      <c r="J2869" s="292">
        <v>14.86</v>
      </c>
      <c r="K2869" s="292">
        <v>3.8</v>
      </c>
      <c r="L2869" s="292">
        <v>0</v>
      </c>
      <c r="M2869" s="293">
        <v>0</v>
      </c>
    </row>
    <row r="2870" spans="1:13" x14ac:dyDescent="0.2">
      <c r="A2870" s="315" t="s">
        <v>17072</v>
      </c>
      <c r="B2870" s="292" t="s">
        <v>17078</v>
      </c>
      <c r="C2870" s="316" t="s">
        <v>14333</v>
      </c>
      <c r="D2870" s="292">
        <v>56019</v>
      </c>
      <c r="E2870" s="292" t="s">
        <v>14755</v>
      </c>
      <c r="F2870" s="292" t="s">
        <v>19862</v>
      </c>
      <c r="G2870" s="292" t="s">
        <v>19869</v>
      </c>
      <c r="H2870" s="293" t="s">
        <v>14828</v>
      </c>
      <c r="I2870" s="291">
        <v>11.1</v>
      </c>
      <c r="J2870" s="292">
        <v>16.079999999999998</v>
      </c>
      <c r="K2870" s="292">
        <v>4.1100000000000003</v>
      </c>
      <c r="L2870" s="292">
        <v>0</v>
      </c>
      <c r="M2870" s="293">
        <v>0</v>
      </c>
    </row>
    <row r="2871" spans="1:13" x14ac:dyDescent="0.2">
      <c r="A2871" s="315" t="s">
        <v>17072</v>
      </c>
      <c r="B2871" s="292" t="s">
        <v>17078</v>
      </c>
      <c r="C2871" s="316" t="s">
        <v>14333</v>
      </c>
      <c r="D2871" s="292">
        <v>56019</v>
      </c>
      <c r="E2871" s="292" t="s">
        <v>11875</v>
      </c>
      <c r="F2871" s="292" t="s">
        <v>19870</v>
      </c>
      <c r="G2871" s="292" t="s">
        <v>19871</v>
      </c>
      <c r="H2871" s="293" t="s">
        <v>15164</v>
      </c>
      <c r="I2871" s="291">
        <v>0.5</v>
      </c>
      <c r="J2871" s="292">
        <v>0.03</v>
      </c>
      <c r="K2871" s="292">
        <v>0.42</v>
      </c>
      <c r="L2871" s="292">
        <v>0</v>
      </c>
      <c r="M2871" s="293">
        <v>0</v>
      </c>
    </row>
    <row r="2872" spans="1:13" x14ac:dyDescent="0.2">
      <c r="A2872" s="315" t="s">
        <v>17072</v>
      </c>
      <c r="B2872" s="292" t="s">
        <v>17078</v>
      </c>
      <c r="C2872" s="316" t="s">
        <v>14333</v>
      </c>
      <c r="D2872" s="292">
        <v>56019</v>
      </c>
      <c r="E2872" s="292" t="s">
        <v>11875</v>
      </c>
      <c r="F2872" s="292" t="s">
        <v>19870</v>
      </c>
      <c r="G2872" s="292" t="s">
        <v>19872</v>
      </c>
      <c r="H2872" s="293" t="s">
        <v>15164</v>
      </c>
      <c r="I2872" s="291">
        <v>0.5</v>
      </c>
      <c r="J2872" s="292">
        <v>0.03</v>
      </c>
      <c r="K2872" s="292">
        <v>0.42</v>
      </c>
      <c r="L2872" s="292">
        <v>0</v>
      </c>
      <c r="M2872" s="293">
        <v>0</v>
      </c>
    </row>
    <row r="2873" spans="1:13" x14ac:dyDescent="0.2">
      <c r="A2873" s="315" t="s">
        <v>17072</v>
      </c>
      <c r="B2873" s="292" t="s">
        <v>17078</v>
      </c>
      <c r="C2873" s="316" t="s">
        <v>14333</v>
      </c>
      <c r="D2873" s="292">
        <v>56019</v>
      </c>
      <c r="E2873" s="292" t="s">
        <v>14757</v>
      </c>
      <c r="F2873" s="292" t="s">
        <v>19870</v>
      </c>
      <c r="G2873" s="292" t="s">
        <v>18445</v>
      </c>
      <c r="H2873" s="293" t="s">
        <v>14828</v>
      </c>
      <c r="I2873" s="291">
        <v>11.4</v>
      </c>
      <c r="J2873" s="292">
        <v>16.510000000000002</v>
      </c>
      <c r="K2873" s="292">
        <v>4.22</v>
      </c>
      <c r="L2873" s="292">
        <v>0</v>
      </c>
      <c r="M2873" s="293">
        <v>0</v>
      </c>
    </row>
    <row r="2874" spans="1:13" x14ac:dyDescent="0.2">
      <c r="A2874" s="315" t="s">
        <v>17072</v>
      </c>
      <c r="B2874" s="292" t="s">
        <v>17078</v>
      </c>
      <c r="C2874" s="316" t="s">
        <v>14333</v>
      </c>
      <c r="D2874" s="292">
        <v>56019</v>
      </c>
      <c r="E2874" s="292" t="s">
        <v>14757</v>
      </c>
      <c r="F2874" s="292" t="s">
        <v>19870</v>
      </c>
      <c r="G2874" s="292" t="s">
        <v>18445</v>
      </c>
      <c r="H2874" s="293" t="s">
        <v>14828</v>
      </c>
      <c r="I2874" s="291">
        <v>7.47</v>
      </c>
      <c r="J2874" s="292">
        <v>10.82</v>
      </c>
      <c r="K2874" s="292">
        <v>2.77</v>
      </c>
      <c r="L2874" s="292">
        <v>0</v>
      </c>
      <c r="M2874" s="293">
        <v>0</v>
      </c>
    </row>
    <row r="2875" spans="1:13" x14ac:dyDescent="0.2">
      <c r="A2875" s="315" t="s">
        <v>17072</v>
      </c>
      <c r="B2875" s="292" t="s">
        <v>17078</v>
      </c>
      <c r="C2875" s="316" t="s">
        <v>14333</v>
      </c>
      <c r="D2875" s="292">
        <v>56019</v>
      </c>
      <c r="E2875" s="292" t="s">
        <v>14755</v>
      </c>
      <c r="F2875" s="292" t="s">
        <v>19870</v>
      </c>
      <c r="G2875" s="292" t="s">
        <v>17236</v>
      </c>
      <c r="H2875" s="293" t="s">
        <v>14828</v>
      </c>
      <c r="I2875" s="291">
        <v>13.95</v>
      </c>
      <c r="J2875" s="292">
        <v>13.95</v>
      </c>
      <c r="K2875" s="292">
        <v>27.89</v>
      </c>
      <c r="L2875" s="292">
        <v>0</v>
      </c>
      <c r="M2875" s="293">
        <v>0</v>
      </c>
    </row>
    <row r="2876" spans="1:13" x14ac:dyDescent="0.2">
      <c r="A2876" s="315" t="s">
        <v>17072</v>
      </c>
      <c r="B2876" s="292" t="s">
        <v>17078</v>
      </c>
      <c r="C2876" s="316" t="s">
        <v>14333</v>
      </c>
      <c r="D2876" s="292">
        <v>56019</v>
      </c>
      <c r="E2876" s="292" t="s">
        <v>14757</v>
      </c>
      <c r="F2876" s="292" t="s">
        <v>19870</v>
      </c>
      <c r="G2876" s="292" t="s">
        <v>18445</v>
      </c>
      <c r="H2876" s="293" t="s">
        <v>14828</v>
      </c>
      <c r="I2876" s="291">
        <v>11.31</v>
      </c>
      <c r="J2876" s="292">
        <v>16.38</v>
      </c>
      <c r="K2876" s="292">
        <v>4.1900000000000004</v>
      </c>
      <c r="L2876" s="292">
        <v>0</v>
      </c>
      <c r="M2876" s="293">
        <v>0</v>
      </c>
    </row>
    <row r="2877" spans="1:13" x14ac:dyDescent="0.2">
      <c r="A2877" s="315" t="s">
        <v>17072</v>
      </c>
      <c r="B2877" s="292" t="s">
        <v>17078</v>
      </c>
      <c r="C2877" s="316" t="s">
        <v>14333</v>
      </c>
      <c r="D2877" s="292">
        <v>56019</v>
      </c>
      <c r="E2877" s="292" t="s">
        <v>14757</v>
      </c>
      <c r="F2877" s="292" t="s">
        <v>19870</v>
      </c>
      <c r="G2877" s="292" t="s">
        <v>18445</v>
      </c>
      <c r="H2877" s="293" t="s">
        <v>14828</v>
      </c>
      <c r="I2877" s="291">
        <v>10.83</v>
      </c>
      <c r="J2877" s="292">
        <v>15.68</v>
      </c>
      <c r="K2877" s="292">
        <v>4.01</v>
      </c>
      <c r="L2877" s="292">
        <v>0</v>
      </c>
      <c r="M2877" s="293">
        <v>0</v>
      </c>
    </row>
    <row r="2878" spans="1:13" x14ac:dyDescent="0.2">
      <c r="A2878" s="315" t="s">
        <v>17072</v>
      </c>
      <c r="B2878" s="292" t="s">
        <v>17078</v>
      </c>
      <c r="C2878" s="316" t="s">
        <v>14333</v>
      </c>
      <c r="D2878" s="292">
        <v>56019</v>
      </c>
      <c r="E2878" s="292" t="s">
        <v>14757</v>
      </c>
      <c r="F2878" s="292" t="s">
        <v>19870</v>
      </c>
      <c r="G2878" s="292" t="s">
        <v>18445</v>
      </c>
      <c r="H2878" s="293" t="s">
        <v>14828</v>
      </c>
      <c r="I2878" s="291">
        <v>11.43</v>
      </c>
      <c r="J2878" s="292">
        <v>16.55</v>
      </c>
      <c r="K2878" s="292">
        <v>4.2300000000000004</v>
      </c>
      <c r="L2878" s="292">
        <v>0</v>
      </c>
      <c r="M2878" s="293">
        <v>0</v>
      </c>
    </row>
    <row r="2879" spans="1:13" x14ac:dyDescent="0.2">
      <c r="A2879" s="315" t="s">
        <v>17072</v>
      </c>
      <c r="B2879" s="292" t="s">
        <v>17078</v>
      </c>
      <c r="C2879" s="316" t="s">
        <v>14333</v>
      </c>
      <c r="D2879" s="292">
        <v>56019</v>
      </c>
      <c r="E2879" s="292" t="s">
        <v>14755</v>
      </c>
      <c r="F2879" s="292" t="s">
        <v>19870</v>
      </c>
      <c r="G2879" s="292" t="s">
        <v>19834</v>
      </c>
      <c r="H2879" s="293" t="s">
        <v>14828</v>
      </c>
      <c r="I2879" s="291">
        <v>7</v>
      </c>
      <c r="J2879" s="292">
        <v>6.82</v>
      </c>
      <c r="K2879" s="292">
        <v>13.64</v>
      </c>
      <c r="L2879" s="292">
        <v>0</v>
      </c>
      <c r="M2879" s="293">
        <v>0</v>
      </c>
    </row>
    <row r="2880" spans="1:13" x14ac:dyDescent="0.2">
      <c r="A2880" s="315" t="s">
        <v>17072</v>
      </c>
      <c r="B2880" s="292" t="s">
        <v>17078</v>
      </c>
      <c r="C2880" s="316" t="s">
        <v>14333</v>
      </c>
      <c r="D2880" s="292">
        <v>56019</v>
      </c>
      <c r="E2880" s="292" t="s">
        <v>14757</v>
      </c>
      <c r="F2880" s="292" t="s">
        <v>19870</v>
      </c>
      <c r="G2880" s="292" t="s">
        <v>17237</v>
      </c>
      <c r="H2880" s="293" t="s">
        <v>14828</v>
      </c>
      <c r="I2880" s="291">
        <v>12.54</v>
      </c>
      <c r="J2880" s="292">
        <v>8.44</v>
      </c>
      <c r="K2880" s="292">
        <v>4.18</v>
      </c>
      <c r="L2880" s="292">
        <v>0</v>
      </c>
      <c r="M2880" s="293">
        <v>0</v>
      </c>
    </row>
    <row r="2881" spans="1:13" x14ac:dyDescent="0.2">
      <c r="A2881" s="315" t="s">
        <v>17072</v>
      </c>
      <c r="B2881" s="292" t="s">
        <v>17078</v>
      </c>
      <c r="C2881" s="316" t="s">
        <v>14333</v>
      </c>
      <c r="D2881" s="292">
        <v>56019</v>
      </c>
      <c r="E2881" s="292" t="s">
        <v>14755</v>
      </c>
      <c r="F2881" s="292" t="s">
        <v>19870</v>
      </c>
      <c r="G2881" s="292" t="s">
        <v>19834</v>
      </c>
      <c r="H2881" s="293" t="s">
        <v>14828</v>
      </c>
      <c r="I2881" s="291">
        <v>4.5199999999999996</v>
      </c>
      <c r="J2881" s="292">
        <v>4.4000000000000004</v>
      </c>
      <c r="K2881" s="292">
        <v>8.8000000000000007</v>
      </c>
      <c r="L2881" s="292">
        <v>0</v>
      </c>
      <c r="M2881" s="293">
        <v>0</v>
      </c>
    </row>
    <row r="2882" spans="1:13" x14ac:dyDescent="0.2">
      <c r="A2882" s="315" t="s">
        <v>17072</v>
      </c>
      <c r="B2882" s="292" t="s">
        <v>17078</v>
      </c>
      <c r="C2882" s="316" t="s">
        <v>14333</v>
      </c>
      <c r="D2882" s="292">
        <v>56019</v>
      </c>
      <c r="E2882" s="292" t="s">
        <v>14755</v>
      </c>
      <c r="F2882" s="292" t="s">
        <v>19870</v>
      </c>
      <c r="G2882" s="292" t="s">
        <v>19834</v>
      </c>
      <c r="H2882" s="293" t="s">
        <v>14828</v>
      </c>
      <c r="I2882" s="291">
        <v>3.59</v>
      </c>
      <c r="J2882" s="292">
        <v>3.49</v>
      </c>
      <c r="K2882" s="292">
        <v>6.98</v>
      </c>
      <c r="L2882" s="292">
        <v>0</v>
      </c>
      <c r="M2882" s="293">
        <v>0</v>
      </c>
    </row>
    <row r="2883" spans="1:13" x14ac:dyDescent="0.2">
      <c r="A2883" s="315" t="s">
        <v>17072</v>
      </c>
      <c r="B2883" s="292" t="s">
        <v>17078</v>
      </c>
      <c r="C2883" s="316" t="s">
        <v>14333</v>
      </c>
      <c r="D2883" s="292">
        <v>56019</v>
      </c>
      <c r="E2883" s="292" t="s">
        <v>14757</v>
      </c>
      <c r="F2883" s="292" t="s">
        <v>19870</v>
      </c>
      <c r="G2883" s="292" t="s">
        <v>17237</v>
      </c>
      <c r="H2883" s="293" t="s">
        <v>14828</v>
      </c>
      <c r="I2883" s="291">
        <v>9.76</v>
      </c>
      <c r="J2883" s="292">
        <v>6.57</v>
      </c>
      <c r="K2883" s="292">
        <v>3.25</v>
      </c>
      <c r="L2883" s="292">
        <v>0</v>
      </c>
      <c r="M2883" s="293">
        <v>0</v>
      </c>
    </row>
    <row r="2884" spans="1:13" x14ac:dyDescent="0.2">
      <c r="A2884" s="315" t="s">
        <v>17072</v>
      </c>
      <c r="B2884" s="292" t="s">
        <v>17078</v>
      </c>
      <c r="C2884" s="316" t="s">
        <v>14333</v>
      </c>
      <c r="D2884" s="292">
        <v>56019</v>
      </c>
      <c r="E2884" s="292" t="s">
        <v>14757</v>
      </c>
      <c r="F2884" s="292" t="s">
        <v>19870</v>
      </c>
      <c r="G2884" s="292" t="s">
        <v>17237</v>
      </c>
      <c r="H2884" s="293" t="s">
        <v>14828</v>
      </c>
      <c r="I2884" s="291">
        <v>12.26</v>
      </c>
      <c r="J2884" s="292">
        <v>8.26</v>
      </c>
      <c r="K2884" s="292">
        <v>4.09</v>
      </c>
      <c r="L2884" s="292">
        <v>0</v>
      </c>
      <c r="M2884" s="293">
        <v>0</v>
      </c>
    </row>
    <row r="2885" spans="1:13" x14ac:dyDescent="0.2">
      <c r="A2885" s="315" t="s">
        <v>17072</v>
      </c>
      <c r="B2885" s="292" t="s">
        <v>17078</v>
      </c>
      <c r="C2885" s="316" t="s">
        <v>14333</v>
      </c>
      <c r="D2885" s="292">
        <v>56019</v>
      </c>
      <c r="E2885" s="292" t="s">
        <v>14757</v>
      </c>
      <c r="F2885" s="292" t="s">
        <v>19870</v>
      </c>
      <c r="G2885" s="292" t="s">
        <v>17382</v>
      </c>
      <c r="H2885" s="293" t="s">
        <v>14828</v>
      </c>
      <c r="I2885" s="291">
        <v>15.63</v>
      </c>
      <c r="J2885" s="292">
        <v>10.31</v>
      </c>
      <c r="K2885" s="292">
        <v>5.07</v>
      </c>
      <c r="L2885" s="292">
        <v>0</v>
      </c>
      <c r="M2885" s="293">
        <v>0</v>
      </c>
    </row>
    <row r="2886" spans="1:13" x14ac:dyDescent="0.2">
      <c r="A2886" s="315" t="s">
        <v>17072</v>
      </c>
      <c r="B2886" s="292" t="s">
        <v>17078</v>
      </c>
      <c r="C2886" s="316" t="s">
        <v>14333</v>
      </c>
      <c r="D2886" s="292">
        <v>56019</v>
      </c>
      <c r="E2886" s="292" t="s">
        <v>14757</v>
      </c>
      <c r="F2886" s="292" t="s">
        <v>19870</v>
      </c>
      <c r="G2886" s="292" t="s">
        <v>17382</v>
      </c>
      <c r="H2886" s="293" t="s">
        <v>14828</v>
      </c>
      <c r="I2886" s="291">
        <v>15.94</v>
      </c>
      <c r="J2886" s="292">
        <v>10.51</v>
      </c>
      <c r="K2886" s="292">
        <v>5.17</v>
      </c>
      <c r="L2886" s="292">
        <v>0</v>
      </c>
      <c r="M2886" s="293">
        <v>0</v>
      </c>
    </row>
    <row r="2887" spans="1:13" x14ac:dyDescent="0.2">
      <c r="A2887" s="315" t="s">
        <v>17072</v>
      </c>
      <c r="B2887" s="292" t="s">
        <v>17078</v>
      </c>
      <c r="C2887" s="316" t="s">
        <v>14333</v>
      </c>
      <c r="D2887" s="292">
        <v>56019</v>
      </c>
      <c r="E2887" s="292" t="s">
        <v>14755</v>
      </c>
      <c r="F2887" s="292" t="s">
        <v>19870</v>
      </c>
      <c r="G2887" s="292" t="s">
        <v>19834</v>
      </c>
      <c r="H2887" s="293" t="s">
        <v>14828</v>
      </c>
      <c r="I2887" s="291">
        <v>1.1000000000000001</v>
      </c>
      <c r="J2887" s="292">
        <v>1.57</v>
      </c>
      <c r="K2887" s="292">
        <v>3.14</v>
      </c>
      <c r="L2887" s="292">
        <v>0</v>
      </c>
      <c r="M2887" s="293">
        <v>0</v>
      </c>
    </row>
    <row r="2888" spans="1:13" x14ac:dyDescent="0.2">
      <c r="A2888" s="315" t="s">
        <v>17072</v>
      </c>
      <c r="B2888" s="292" t="s">
        <v>17078</v>
      </c>
      <c r="C2888" s="316" t="s">
        <v>14333</v>
      </c>
      <c r="D2888" s="292">
        <v>56019</v>
      </c>
      <c r="E2888" s="292" t="s">
        <v>11875</v>
      </c>
      <c r="F2888" s="292" t="s">
        <v>19873</v>
      </c>
      <c r="G2888" s="292" t="s">
        <v>19651</v>
      </c>
      <c r="H2888" s="293" t="s">
        <v>15164</v>
      </c>
      <c r="I2888" s="291">
        <v>0.49</v>
      </c>
      <c r="J2888" s="292">
        <v>0.03</v>
      </c>
      <c r="K2888" s="292">
        <v>0.41</v>
      </c>
      <c r="L2888" s="292">
        <v>0</v>
      </c>
      <c r="M2888" s="293">
        <v>0</v>
      </c>
    </row>
    <row r="2889" spans="1:13" x14ac:dyDescent="0.2">
      <c r="A2889" s="315" t="s">
        <v>17072</v>
      </c>
      <c r="B2889" s="292" t="s">
        <v>17078</v>
      </c>
      <c r="C2889" s="316" t="s">
        <v>14333</v>
      </c>
      <c r="D2889" s="292">
        <v>56019</v>
      </c>
      <c r="E2889" s="292" t="s">
        <v>11875</v>
      </c>
      <c r="F2889" s="292" t="s">
        <v>19873</v>
      </c>
      <c r="G2889" s="292" t="s">
        <v>19783</v>
      </c>
      <c r="H2889" s="293" t="s">
        <v>15164</v>
      </c>
      <c r="I2889" s="291">
        <v>0.49</v>
      </c>
      <c r="J2889" s="292">
        <v>0.03</v>
      </c>
      <c r="K2889" s="292">
        <v>0.41</v>
      </c>
      <c r="L2889" s="292">
        <v>0</v>
      </c>
      <c r="M2889" s="293">
        <v>0</v>
      </c>
    </row>
    <row r="2890" spans="1:13" x14ac:dyDescent="0.2">
      <c r="A2890" s="315" t="s">
        <v>17072</v>
      </c>
      <c r="B2890" s="292" t="s">
        <v>17078</v>
      </c>
      <c r="C2890" s="316" t="s">
        <v>14333</v>
      </c>
      <c r="D2890" s="292">
        <v>56019</v>
      </c>
      <c r="E2890" s="292" t="s">
        <v>11875</v>
      </c>
      <c r="F2890" s="292" t="s">
        <v>19873</v>
      </c>
      <c r="G2890" s="292" t="s">
        <v>19782</v>
      </c>
      <c r="H2890" s="293" t="s">
        <v>15164</v>
      </c>
      <c r="I2890" s="291">
        <v>0.49</v>
      </c>
      <c r="J2890" s="292">
        <v>0.03</v>
      </c>
      <c r="K2890" s="292">
        <v>0.41</v>
      </c>
      <c r="L2890" s="292">
        <v>0</v>
      </c>
      <c r="M2890" s="293">
        <v>0</v>
      </c>
    </row>
    <row r="2891" spans="1:13" x14ac:dyDescent="0.2">
      <c r="A2891" s="315" t="s">
        <v>17072</v>
      </c>
      <c r="B2891" s="292" t="s">
        <v>17078</v>
      </c>
      <c r="C2891" s="316" t="s">
        <v>14333</v>
      </c>
      <c r="D2891" s="292">
        <v>56019</v>
      </c>
      <c r="E2891" s="292" t="s">
        <v>14757</v>
      </c>
      <c r="F2891" s="292" t="s">
        <v>19873</v>
      </c>
      <c r="G2891" s="292" t="s">
        <v>19874</v>
      </c>
      <c r="H2891" s="293" t="s">
        <v>14828</v>
      </c>
      <c r="I2891" s="291">
        <v>6.64</v>
      </c>
      <c r="J2891" s="292">
        <v>0.64</v>
      </c>
      <c r="K2891" s="292">
        <v>0.11</v>
      </c>
      <c r="L2891" s="292">
        <v>0</v>
      </c>
      <c r="M2891" s="293">
        <v>0</v>
      </c>
    </row>
    <row r="2892" spans="1:13" x14ac:dyDescent="0.2">
      <c r="A2892" s="315" t="s">
        <v>17072</v>
      </c>
      <c r="B2892" s="292" t="s">
        <v>17078</v>
      </c>
      <c r="C2892" s="316" t="s">
        <v>14333</v>
      </c>
      <c r="D2892" s="292">
        <v>56019</v>
      </c>
      <c r="E2892" s="292" t="s">
        <v>14757</v>
      </c>
      <c r="F2892" s="292" t="s">
        <v>19873</v>
      </c>
      <c r="G2892" s="292" t="s">
        <v>19875</v>
      </c>
      <c r="H2892" s="293" t="s">
        <v>14828</v>
      </c>
      <c r="I2892" s="291">
        <v>12.88</v>
      </c>
      <c r="J2892" s="292">
        <v>8.67</v>
      </c>
      <c r="K2892" s="292">
        <v>4.29</v>
      </c>
      <c r="L2892" s="292">
        <v>0</v>
      </c>
      <c r="M2892" s="293">
        <v>0</v>
      </c>
    </row>
    <row r="2893" spans="1:13" x14ac:dyDescent="0.2">
      <c r="A2893" s="315" t="s">
        <v>17072</v>
      </c>
      <c r="B2893" s="292" t="s">
        <v>17078</v>
      </c>
      <c r="C2893" s="316" t="s">
        <v>14333</v>
      </c>
      <c r="D2893" s="292">
        <v>56019</v>
      </c>
      <c r="E2893" s="292" t="s">
        <v>14757</v>
      </c>
      <c r="F2893" s="292" t="s">
        <v>19873</v>
      </c>
      <c r="G2893" s="292" t="s">
        <v>19876</v>
      </c>
      <c r="H2893" s="293" t="s">
        <v>14828</v>
      </c>
      <c r="I2893" s="291">
        <v>0</v>
      </c>
      <c r="J2893" s="292">
        <v>7.0000000000000007E-2</v>
      </c>
      <c r="K2893" s="292">
        <v>6.56</v>
      </c>
      <c r="L2893" s="292">
        <v>0</v>
      </c>
      <c r="M2893" s="293">
        <v>0</v>
      </c>
    </row>
    <row r="2894" spans="1:13" x14ac:dyDescent="0.2">
      <c r="A2894" s="315" t="s">
        <v>17072</v>
      </c>
      <c r="B2894" s="292" t="s">
        <v>17078</v>
      </c>
      <c r="C2894" s="316" t="s">
        <v>14333</v>
      </c>
      <c r="D2894" s="292">
        <v>56019</v>
      </c>
      <c r="E2894" s="292" t="s">
        <v>14757</v>
      </c>
      <c r="F2894" s="292" t="s">
        <v>19873</v>
      </c>
      <c r="G2894" s="292" t="s">
        <v>19877</v>
      </c>
      <c r="H2894" s="293" t="s">
        <v>14828</v>
      </c>
      <c r="I2894" s="291">
        <v>3.47</v>
      </c>
      <c r="J2894" s="292">
        <v>2.83</v>
      </c>
      <c r="K2894" s="292">
        <v>0.21</v>
      </c>
      <c r="L2894" s="292">
        <v>0</v>
      </c>
      <c r="M2894" s="293">
        <v>0</v>
      </c>
    </row>
    <row r="2895" spans="1:13" x14ac:dyDescent="0.2">
      <c r="A2895" s="315" t="s">
        <v>17072</v>
      </c>
      <c r="B2895" s="292" t="s">
        <v>17078</v>
      </c>
      <c r="C2895" s="316" t="s">
        <v>14333</v>
      </c>
      <c r="D2895" s="292">
        <v>56019</v>
      </c>
      <c r="E2895" s="292" t="s">
        <v>14757</v>
      </c>
      <c r="F2895" s="292" t="s">
        <v>19873</v>
      </c>
      <c r="G2895" s="292" t="s">
        <v>19878</v>
      </c>
      <c r="H2895" s="293" t="s">
        <v>14828</v>
      </c>
      <c r="I2895" s="291">
        <v>2.8</v>
      </c>
      <c r="J2895" s="292">
        <v>4.05</v>
      </c>
      <c r="K2895" s="292">
        <v>1.04</v>
      </c>
      <c r="L2895" s="292">
        <v>0</v>
      </c>
      <c r="M2895" s="293">
        <v>0</v>
      </c>
    </row>
    <row r="2896" spans="1:13" x14ac:dyDescent="0.2">
      <c r="A2896" s="315" t="s">
        <v>17072</v>
      </c>
      <c r="B2896" s="292" t="s">
        <v>17078</v>
      </c>
      <c r="C2896" s="316" t="s">
        <v>14333</v>
      </c>
      <c r="D2896" s="292">
        <v>56019</v>
      </c>
      <c r="E2896" s="292" t="s">
        <v>14757</v>
      </c>
      <c r="F2896" s="292" t="s">
        <v>19873</v>
      </c>
      <c r="G2896" s="292" t="s">
        <v>19879</v>
      </c>
      <c r="H2896" s="293" t="s">
        <v>14828</v>
      </c>
      <c r="I2896" s="291">
        <v>1.71</v>
      </c>
      <c r="J2896" s="292">
        <v>2.44</v>
      </c>
      <c r="K2896" s="292">
        <v>4.87</v>
      </c>
      <c r="L2896" s="292">
        <v>0</v>
      </c>
      <c r="M2896" s="293">
        <v>0</v>
      </c>
    </row>
    <row r="2897" spans="1:13" x14ac:dyDescent="0.2">
      <c r="A2897" s="315" t="s">
        <v>17072</v>
      </c>
      <c r="B2897" s="292" t="s">
        <v>17078</v>
      </c>
      <c r="C2897" s="316" t="s">
        <v>14333</v>
      </c>
      <c r="D2897" s="292">
        <v>56019</v>
      </c>
      <c r="E2897" s="292" t="s">
        <v>14757</v>
      </c>
      <c r="F2897" s="292" t="s">
        <v>19873</v>
      </c>
      <c r="G2897" s="292" t="s">
        <v>19880</v>
      </c>
      <c r="H2897" s="293" t="s">
        <v>14828</v>
      </c>
      <c r="I2897" s="291">
        <v>2.17</v>
      </c>
      <c r="J2897" s="292">
        <v>4.76</v>
      </c>
      <c r="K2897" s="292">
        <v>4.32</v>
      </c>
      <c r="L2897" s="292">
        <v>0</v>
      </c>
      <c r="M2897" s="293">
        <v>0</v>
      </c>
    </row>
    <row r="2898" spans="1:13" x14ac:dyDescent="0.2">
      <c r="A2898" s="315" t="s">
        <v>17072</v>
      </c>
      <c r="B2898" s="292" t="s">
        <v>17078</v>
      </c>
      <c r="C2898" s="316" t="s">
        <v>14333</v>
      </c>
      <c r="D2898" s="292">
        <v>56019</v>
      </c>
      <c r="E2898" s="292" t="s">
        <v>14757</v>
      </c>
      <c r="F2898" s="292" t="s">
        <v>19873</v>
      </c>
      <c r="G2898" s="292" t="s">
        <v>19881</v>
      </c>
      <c r="H2898" s="293" t="s">
        <v>14828</v>
      </c>
      <c r="I2898" s="291">
        <v>3.96</v>
      </c>
      <c r="J2898" s="292">
        <v>3.84</v>
      </c>
      <c r="K2898" s="292">
        <v>0.14000000000000001</v>
      </c>
      <c r="L2898" s="292">
        <v>0</v>
      </c>
      <c r="M2898" s="293">
        <v>0</v>
      </c>
    </row>
    <row r="2899" spans="1:13" x14ac:dyDescent="0.2">
      <c r="A2899" s="315" t="s">
        <v>17072</v>
      </c>
      <c r="B2899" s="292" t="s">
        <v>17078</v>
      </c>
      <c r="C2899" s="316" t="s">
        <v>14333</v>
      </c>
      <c r="D2899" s="292">
        <v>56019</v>
      </c>
      <c r="E2899" s="292" t="s">
        <v>14755</v>
      </c>
      <c r="F2899" s="292" t="s">
        <v>19873</v>
      </c>
      <c r="G2899" s="292" t="s">
        <v>19882</v>
      </c>
      <c r="H2899" s="293" t="s">
        <v>14828</v>
      </c>
      <c r="I2899" s="291">
        <v>0.17</v>
      </c>
      <c r="J2899" s="292">
        <v>0.17</v>
      </c>
      <c r="K2899" s="292">
        <v>5.29</v>
      </c>
      <c r="L2899" s="292">
        <v>0</v>
      </c>
      <c r="M2899" s="293">
        <v>0</v>
      </c>
    </row>
    <row r="2900" spans="1:13" x14ac:dyDescent="0.2">
      <c r="A2900" s="315" t="s">
        <v>17072</v>
      </c>
      <c r="B2900" s="292" t="s">
        <v>17078</v>
      </c>
      <c r="C2900" s="316" t="s">
        <v>14333</v>
      </c>
      <c r="D2900" s="292">
        <v>56019</v>
      </c>
      <c r="E2900" s="292" t="s">
        <v>14755</v>
      </c>
      <c r="F2900" s="292" t="s">
        <v>19873</v>
      </c>
      <c r="G2900" s="292" t="s">
        <v>19883</v>
      </c>
      <c r="H2900" s="293" t="s">
        <v>14828</v>
      </c>
      <c r="I2900" s="291">
        <v>4.1900000000000004</v>
      </c>
      <c r="J2900" s="292">
        <v>2.35</v>
      </c>
      <c r="K2900" s="292">
        <v>0.13</v>
      </c>
      <c r="L2900" s="292">
        <v>0</v>
      </c>
      <c r="M2900" s="293">
        <v>0</v>
      </c>
    </row>
    <row r="2901" spans="1:13" x14ac:dyDescent="0.2">
      <c r="A2901" s="315" t="s">
        <v>17072</v>
      </c>
      <c r="B2901" s="292" t="s">
        <v>17078</v>
      </c>
      <c r="C2901" s="316" t="s">
        <v>14333</v>
      </c>
      <c r="D2901" s="292">
        <v>56019</v>
      </c>
      <c r="E2901" s="292" t="s">
        <v>14755</v>
      </c>
      <c r="F2901" s="292" t="s">
        <v>19873</v>
      </c>
      <c r="G2901" s="292" t="s">
        <v>19884</v>
      </c>
      <c r="H2901" s="293" t="s">
        <v>14828</v>
      </c>
      <c r="I2901" s="291">
        <v>3.8</v>
      </c>
      <c r="J2901" s="292">
        <v>2.2200000000000002</v>
      </c>
      <c r="K2901" s="292">
        <v>0.2</v>
      </c>
      <c r="L2901" s="292">
        <v>0</v>
      </c>
      <c r="M2901" s="293">
        <v>0</v>
      </c>
    </row>
    <row r="2902" spans="1:13" x14ac:dyDescent="0.2">
      <c r="A2902" s="315" t="s">
        <v>17072</v>
      </c>
      <c r="B2902" s="292" t="s">
        <v>17078</v>
      </c>
      <c r="C2902" s="316" t="s">
        <v>14333</v>
      </c>
      <c r="D2902" s="292">
        <v>56019</v>
      </c>
      <c r="E2902" s="292" t="s">
        <v>14323</v>
      </c>
      <c r="F2902" s="292" t="s">
        <v>19885</v>
      </c>
      <c r="G2902" s="292" t="s">
        <v>19886</v>
      </c>
      <c r="H2902" s="293" t="s">
        <v>14817</v>
      </c>
      <c r="I2902" s="291">
        <v>0.52</v>
      </c>
      <c r="J2902" s="292">
        <v>0.03</v>
      </c>
      <c r="K2902" s="292">
        <v>0.44</v>
      </c>
      <c r="L2902" s="292">
        <v>0</v>
      </c>
      <c r="M2902" s="293">
        <v>0</v>
      </c>
    </row>
    <row r="2903" spans="1:13" x14ac:dyDescent="0.2">
      <c r="A2903" s="315" t="s">
        <v>17072</v>
      </c>
      <c r="B2903" s="292" t="s">
        <v>17078</v>
      </c>
      <c r="C2903" s="316" t="s">
        <v>14333</v>
      </c>
      <c r="D2903" s="292">
        <v>56019</v>
      </c>
      <c r="E2903" s="292" t="s">
        <v>14323</v>
      </c>
      <c r="F2903" s="292" t="s">
        <v>19885</v>
      </c>
      <c r="G2903" s="292" t="s">
        <v>19887</v>
      </c>
      <c r="H2903" s="293" t="s">
        <v>14817</v>
      </c>
      <c r="I2903" s="291">
        <v>0.52</v>
      </c>
      <c r="J2903" s="292">
        <v>0.03</v>
      </c>
      <c r="K2903" s="292">
        <v>0.44</v>
      </c>
      <c r="L2903" s="292">
        <v>0</v>
      </c>
      <c r="M2903" s="293">
        <v>0</v>
      </c>
    </row>
    <row r="2904" spans="1:13" x14ac:dyDescent="0.2">
      <c r="A2904" s="315" t="s">
        <v>17072</v>
      </c>
      <c r="B2904" s="292" t="s">
        <v>17078</v>
      </c>
      <c r="C2904" s="316" t="s">
        <v>14333</v>
      </c>
      <c r="D2904" s="292">
        <v>56019</v>
      </c>
      <c r="E2904" s="292" t="s">
        <v>14757</v>
      </c>
      <c r="F2904" s="292" t="s">
        <v>19885</v>
      </c>
      <c r="G2904" s="292" t="s">
        <v>19888</v>
      </c>
      <c r="H2904" s="293" t="s">
        <v>14828</v>
      </c>
      <c r="I2904" s="291">
        <v>9.1</v>
      </c>
      <c r="J2904" s="292">
        <v>12.9</v>
      </c>
      <c r="K2904" s="292">
        <v>3.9</v>
      </c>
      <c r="L2904" s="292">
        <v>0</v>
      </c>
      <c r="M2904" s="293">
        <v>0</v>
      </c>
    </row>
    <row r="2905" spans="1:13" x14ac:dyDescent="0.2">
      <c r="A2905" s="315" t="s">
        <v>17072</v>
      </c>
      <c r="B2905" s="292" t="s">
        <v>17078</v>
      </c>
      <c r="C2905" s="316" t="s">
        <v>14333</v>
      </c>
      <c r="D2905" s="292">
        <v>56019</v>
      </c>
      <c r="E2905" s="292" t="s">
        <v>14757</v>
      </c>
      <c r="F2905" s="292" t="s">
        <v>19885</v>
      </c>
      <c r="G2905" s="292" t="s">
        <v>19889</v>
      </c>
      <c r="H2905" s="293" t="s">
        <v>14828</v>
      </c>
      <c r="I2905" s="291">
        <v>7.37</v>
      </c>
      <c r="J2905" s="292">
        <v>10.45</v>
      </c>
      <c r="K2905" s="292">
        <v>2.63</v>
      </c>
      <c r="L2905" s="292">
        <v>0</v>
      </c>
      <c r="M2905" s="293">
        <v>0</v>
      </c>
    </row>
    <row r="2906" spans="1:13" x14ac:dyDescent="0.2">
      <c r="A2906" s="315" t="s">
        <v>17072</v>
      </c>
      <c r="B2906" s="292" t="s">
        <v>17078</v>
      </c>
      <c r="C2906" s="316" t="s">
        <v>14333</v>
      </c>
      <c r="D2906" s="292">
        <v>56019</v>
      </c>
      <c r="E2906" s="292" t="s">
        <v>14757</v>
      </c>
      <c r="F2906" s="292" t="s">
        <v>19885</v>
      </c>
      <c r="G2906" s="292" t="s">
        <v>19890</v>
      </c>
      <c r="H2906" s="293" t="s">
        <v>14828</v>
      </c>
      <c r="I2906" s="291">
        <v>9.98</v>
      </c>
      <c r="J2906" s="292">
        <v>14.16</v>
      </c>
      <c r="K2906" s="292">
        <v>3.57</v>
      </c>
      <c r="L2906" s="292">
        <v>0</v>
      </c>
      <c r="M2906" s="293">
        <v>0</v>
      </c>
    </row>
    <row r="2907" spans="1:13" x14ac:dyDescent="0.2">
      <c r="A2907" s="315" t="s">
        <v>17072</v>
      </c>
      <c r="B2907" s="292" t="s">
        <v>17078</v>
      </c>
      <c r="C2907" s="316" t="s">
        <v>14333</v>
      </c>
      <c r="D2907" s="292">
        <v>56019</v>
      </c>
      <c r="E2907" s="292" t="s">
        <v>14755</v>
      </c>
      <c r="F2907" s="292" t="s">
        <v>19885</v>
      </c>
      <c r="G2907" s="292" t="s">
        <v>19891</v>
      </c>
      <c r="H2907" s="293" t="s">
        <v>14828</v>
      </c>
      <c r="I2907" s="291">
        <v>13.16</v>
      </c>
      <c r="J2907" s="292">
        <v>13.16</v>
      </c>
      <c r="K2907" s="292">
        <v>26.33</v>
      </c>
      <c r="L2907" s="292">
        <v>0</v>
      </c>
      <c r="M2907" s="293">
        <v>0</v>
      </c>
    </row>
    <row r="2908" spans="1:13" x14ac:dyDescent="0.2">
      <c r="A2908" s="315" t="s">
        <v>17072</v>
      </c>
      <c r="B2908" s="292" t="s">
        <v>17078</v>
      </c>
      <c r="C2908" s="316" t="s">
        <v>14333</v>
      </c>
      <c r="D2908" s="292">
        <v>56019</v>
      </c>
      <c r="E2908" s="292" t="s">
        <v>14755</v>
      </c>
      <c r="F2908" s="292" t="s">
        <v>19885</v>
      </c>
      <c r="G2908" s="292" t="s">
        <v>19892</v>
      </c>
      <c r="H2908" s="293" t="s">
        <v>14828</v>
      </c>
      <c r="I2908" s="291">
        <v>9.7200000000000006</v>
      </c>
      <c r="J2908" s="292">
        <v>9.7200000000000006</v>
      </c>
      <c r="K2908" s="292">
        <v>19.440000000000001</v>
      </c>
      <c r="L2908" s="292">
        <v>0</v>
      </c>
      <c r="M2908" s="293">
        <v>0</v>
      </c>
    </row>
    <row r="2909" spans="1:13" x14ac:dyDescent="0.2">
      <c r="A2909" s="315" t="s">
        <v>17072</v>
      </c>
      <c r="B2909" s="292" t="s">
        <v>17078</v>
      </c>
      <c r="C2909" s="316" t="s">
        <v>14333</v>
      </c>
      <c r="D2909" s="292">
        <v>56019</v>
      </c>
      <c r="E2909" s="292" t="s">
        <v>14755</v>
      </c>
      <c r="F2909" s="292" t="s">
        <v>19885</v>
      </c>
      <c r="G2909" s="292" t="s">
        <v>19893</v>
      </c>
      <c r="H2909" s="293" t="s">
        <v>14828</v>
      </c>
      <c r="I2909" s="291">
        <v>7.22</v>
      </c>
      <c r="J2909" s="292">
        <v>7.22</v>
      </c>
      <c r="K2909" s="292">
        <v>14.43</v>
      </c>
      <c r="L2909" s="292">
        <v>0</v>
      </c>
      <c r="M2909" s="293">
        <v>0</v>
      </c>
    </row>
    <row r="2910" spans="1:13" x14ac:dyDescent="0.2">
      <c r="A2910" s="315" t="s">
        <v>17072</v>
      </c>
      <c r="B2910" s="292" t="s">
        <v>17078</v>
      </c>
      <c r="C2910" s="316" t="s">
        <v>14333</v>
      </c>
      <c r="D2910" s="292">
        <v>56019</v>
      </c>
      <c r="E2910" s="292" t="s">
        <v>14755</v>
      </c>
      <c r="F2910" s="292" t="s">
        <v>19885</v>
      </c>
      <c r="G2910" s="292" t="s">
        <v>19894</v>
      </c>
      <c r="H2910" s="293" t="s">
        <v>14828</v>
      </c>
      <c r="I2910" s="291">
        <v>12.8</v>
      </c>
      <c r="J2910" s="292">
        <v>12.8</v>
      </c>
      <c r="K2910" s="292">
        <v>25.6</v>
      </c>
      <c r="L2910" s="292">
        <v>0</v>
      </c>
      <c r="M2910" s="293">
        <v>0</v>
      </c>
    </row>
    <row r="2911" spans="1:13" x14ac:dyDescent="0.2">
      <c r="A2911" s="315" t="s">
        <v>17072</v>
      </c>
      <c r="B2911" s="292" t="s">
        <v>17078</v>
      </c>
      <c r="C2911" s="316" t="s">
        <v>14333</v>
      </c>
      <c r="D2911" s="292">
        <v>56019</v>
      </c>
      <c r="E2911" s="292" t="s">
        <v>14755</v>
      </c>
      <c r="F2911" s="292" t="s">
        <v>19885</v>
      </c>
      <c r="G2911" s="292" t="s">
        <v>19895</v>
      </c>
      <c r="H2911" s="293" t="s">
        <v>14828</v>
      </c>
      <c r="I2911" s="291">
        <v>14.13</v>
      </c>
      <c r="J2911" s="292">
        <v>14.13</v>
      </c>
      <c r="K2911" s="292">
        <v>28.27</v>
      </c>
      <c r="L2911" s="292">
        <v>0</v>
      </c>
      <c r="M2911" s="293">
        <v>0</v>
      </c>
    </row>
    <row r="2912" spans="1:13" x14ac:dyDescent="0.2">
      <c r="A2912" s="315" t="s">
        <v>17072</v>
      </c>
      <c r="B2912" s="292" t="s">
        <v>17078</v>
      </c>
      <c r="C2912" s="316" t="s">
        <v>14333</v>
      </c>
      <c r="D2912" s="292">
        <v>56019</v>
      </c>
      <c r="E2912" s="292" t="s">
        <v>14755</v>
      </c>
      <c r="F2912" s="292" t="s">
        <v>19885</v>
      </c>
      <c r="G2912" s="292" t="s">
        <v>19896</v>
      </c>
      <c r="H2912" s="293" t="s">
        <v>14828</v>
      </c>
      <c r="I2912" s="291">
        <v>8.64</v>
      </c>
      <c r="J2912" s="292">
        <v>8.64</v>
      </c>
      <c r="K2912" s="292">
        <v>17.29</v>
      </c>
      <c r="L2912" s="292">
        <v>0</v>
      </c>
      <c r="M2912" s="293">
        <v>0</v>
      </c>
    </row>
    <row r="2913" spans="1:13" x14ac:dyDescent="0.2">
      <c r="A2913" s="315" t="s">
        <v>17072</v>
      </c>
      <c r="B2913" s="292" t="s">
        <v>17078</v>
      </c>
      <c r="C2913" s="316" t="s">
        <v>14333</v>
      </c>
      <c r="D2913" s="292">
        <v>56019</v>
      </c>
      <c r="E2913" s="292" t="s">
        <v>14755</v>
      </c>
      <c r="F2913" s="292" t="s">
        <v>19885</v>
      </c>
      <c r="G2913" s="292" t="s">
        <v>19897</v>
      </c>
      <c r="H2913" s="293" t="s">
        <v>14828</v>
      </c>
      <c r="I2913" s="291">
        <v>7.99</v>
      </c>
      <c r="J2913" s="292">
        <v>7.78</v>
      </c>
      <c r="K2913" s="292">
        <v>15.56</v>
      </c>
      <c r="L2913" s="292">
        <v>0</v>
      </c>
      <c r="M2913" s="293">
        <v>0</v>
      </c>
    </row>
    <row r="2914" spans="1:13" x14ac:dyDescent="0.2">
      <c r="A2914" s="315" t="s">
        <v>17072</v>
      </c>
      <c r="B2914" s="292" t="s">
        <v>17078</v>
      </c>
      <c r="C2914" s="316" t="s">
        <v>14333</v>
      </c>
      <c r="D2914" s="292">
        <v>56019</v>
      </c>
      <c r="E2914" s="292" t="s">
        <v>14757</v>
      </c>
      <c r="F2914" s="292" t="s">
        <v>19885</v>
      </c>
      <c r="G2914" s="292" t="s">
        <v>19898</v>
      </c>
      <c r="H2914" s="293" t="s">
        <v>14828</v>
      </c>
      <c r="I2914" s="291">
        <v>10.52</v>
      </c>
      <c r="J2914" s="292">
        <v>7.12</v>
      </c>
      <c r="K2914" s="292">
        <v>3.51</v>
      </c>
      <c r="L2914" s="292">
        <v>0</v>
      </c>
      <c r="M2914" s="293">
        <v>0</v>
      </c>
    </row>
    <row r="2915" spans="1:13" x14ac:dyDescent="0.2">
      <c r="A2915" s="315" t="s">
        <v>17072</v>
      </c>
      <c r="B2915" s="292" t="s">
        <v>17078</v>
      </c>
      <c r="C2915" s="316" t="s">
        <v>14333</v>
      </c>
      <c r="D2915" s="292">
        <v>56019</v>
      </c>
      <c r="E2915" s="292" t="s">
        <v>14757</v>
      </c>
      <c r="F2915" s="292" t="s">
        <v>19885</v>
      </c>
      <c r="G2915" s="292" t="s">
        <v>19899</v>
      </c>
      <c r="H2915" s="293" t="s">
        <v>14828</v>
      </c>
      <c r="I2915" s="291">
        <v>2.82</v>
      </c>
      <c r="J2915" s="292">
        <v>1.91</v>
      </c>
      <c r="K2915" s="292">
        <v>0.94</v>
      </c>
      <c r="L2915" s="292">
        <v>0</v>
      </c>
      <c r="M2915" s="293">
        <v>0</v>
      </c>
    </row>
    <row r="2916" spans="1:13" x14ac:dyDescent="0.2">
      <c r="A2916" s="315" t="s">
        <v>17072</v>
      </c>
      <c r="B2916" s="292" t="s">
        <v>17078</v>
      </c>
      <c r="C2916" s="316" t="s">
        <v>14333</v>
      </c>
      <c r="D2916" s="292">
        <v>56019</v>
      </c>
      <c r="E2916" s="292" t="s">
        <v>14755</v>
      </c>
      <c r="F2916" s="292" t="s">
        <v>19885</v>
      </c>
      <c r="G2916" s="292" t="s">
        <v>19900</v>
      </c>
      <c r="H2916" s="293" t="s">
        <v>14828</v>
      </c>
      <c r="I2916" s="291">
        <v>7.49</v>
      </c>
      <c r="J2916" s="292">
        <v>7.29</v>
      </c>
      <c r="K2916" s="292">
        <v>14.58</v>
      </c>
      <c r="L2916" s="292">
        <v>0</v>
      </c>
      <c r="M2916" s="293">
        <v>0</v>
      </c>
    </row>
    <row r="2917" spans="1:13" x14ac:dyDescent="0.2">
      <c r="A2917" s="315" t="s">
        <v>17072</v>
      </c>
      <c r="B2917" s="292" t="s">
        <v>17078</v>
      </c>
      <c r="C2917" s="316" t="s">
        <v>14333</v>
      </c>
      <c r="D2917" s="292">
        <v>56019</v>
      </c>
      <c r="E2917" s="292" t="s">
        <v>14755</v>
      </c>
      <c r="F2917" s="292" t="s">
        <v>19885</v>
      </c>
      <c r="G2917" s="292" t="s">
        <v>19901</v>
      </c>
      <c r="H2917" s="293" t="s">
        <v>14828</v>
      </c>
      <c r="I2917" s="291">
        <v>7.17</v>
      </c>
      <c r="J2917" s="292">
        <v>6.99</v>
      </c>
      <c r="K2917" s="292">
        <v>13.97</v>
      </c>
      <c r="L2917" s="292">
        <v>0</v>
      </c>
      <c r="M2917" s="293">
        <v>0</v>
      </c>
    </row>
    <row r="2918" spans="1:13" x14ac:dyDescent="0.2">
      <c r="A2918" s="315" t="s">
        <v>17072</v>
      </c>
      <c r="B2918" s="292" t="s">
        <v>17078</v>
      </c>
      <c r="C2918" s="316" t="s">
        <v>14333</v>
      </c>
      <c r="D2918" s="292">
        <v>56019</v>
      </c>
      <c r="E2918" s="292" t="s">
        <v>14755</v>
      </c>
      <c r="F2918" s="292" t="s">
        <v>19885</v>
      </c>
      <c r="G2918" s="292" t="s">
        <v>19902</v>
      </c>
      <c r="H2918" s="293" t="s">
        <v>14828</v>
      </c>
      <c r="I2918" s="291">
        <v>7.36</v>
      </c>
      <c r="J2918" s="292">
        <v>7.17</v>
      </c>
      <c r="K2918" s="292">
        <v>14.34</v>
      </c>
      <c r="L2918" s="292">
        <v>0</v>
      </c>
      <c r="M2918" s="293">
        <v>0</v>
      </c>
    </row>
    <row r="2919" spans="1:13" x14ac:dyDescent="0.2">
      <c r="A2919" s="315" t="s">
        <v>17072</v>
      </c>
      <c r="B2919" s="292" t="s">
        <v>17078</v>
      </c>
      <c r="C2919" s="316" t="s">
        <v>14333</v>
      </c>
      <c r="D2919" s="292">
        <v>56019</v>
      </c>
      <c r="E2919" s="292" t="s">
        <v>14755</v>
      </c>
      <c r="F2919" s="292" t="s">
        <v>19885</v>
      </c>
      <c r="G2919" s="292" t="s">
        <v>19903</v>
      </c>
      <c r="H2919" s="293" t="s">
        <v>14828</v>
      </c>
      <c r="I2919" s="291">
        <v>3.37</v>
      </c>
      <c r="J2919" s="292">
        <v>3.28</v>
      </c>
      <c r="K2919" s="292">
        <v>6.57</v>
      </c>
      <c r="L2919" s="292">
        <v>0</v>
      </c>
      <c r="M2919" s="293">
        <v>0</v>
      </c>
    </row>
    <row r="2920" spans="1:13" x14ac:dyDescent="0.2">
      <c r="A2920" s="315" t="s">
        <v>17072</v>
      </c>
      <c r="B2920" s="292" t="s">
        <v>17078</v>
      </c>
      <c r="C2920" s="316" t="s">
        <v>14333</v>
      </c>
      <c r="D2920" s="292">
        <v>56019</v>
      </c>
      <c r="E2920" s="292" t="s">
        <v>14755</v>
      </c>
      <c r="F2920" s="292" t="s">
        <v>19885</v>
      </c>
      <c r="G2920" s="292" t="s">
        <v>19904</v>
      </c>
      <c r="H2920" s="293" t="s">
        <v>14828</v>
      </c>
      <c r="I2920" s="291">
        <v>3.67</v>
      </c>
      <c r="J2920" s="292">
        <v>3.58</v>
      </c>
      <c r="K2920" s="292">
        <v>7.15</v>
      </c>
      <c r="L2920" s="292">
        <v>0</v>
      </c>
      <c r="M2920" s="293">
        <v>0</v>
      </c>
    </row>
    <row r="2921" spans="1:13" x14ac:dyDescent="0.2">
      <c r="A2921" s="315" t="s">
        <v>17072</v>
      </c>
      <c r="B2921" s="292" t="s">
        <v>17078</v>
      </c>
      <c r="C2921" s="316" t="s">
        <v>14333</v>
      </c>
      <c r="D2921" s="292">
        <v>56019</v>
      </c>
      <c r="E2921" s="292" t="s">
        <v>14755</v>
      </c>
      <c r="F2921" s="292" t="s">
        <v>19885</v>
      </c>
      <c r="G2921" s="292" t="s">
        <v>19905</v>
      </c>
      <c r="H2921" s="293" t="s">
        <v>14828</v>
      </c>
      <c r="I2921" s="291">
        <v>4.67</v>
      </c>
      <c r="J2921" s="292">
        <v>4.54</v>
      </c>
      <c r="K2921" s="292">
        <v>9.09</v>
      </c>
      <c r="L2921" s="292">
        <v>0</v>
      </c>
      <c r="M2921" s="293">
        <v>0</v>
      </c>
    </row>
    <row r="2922" spans="1:13" x14ac:dyDescent="0.2">
      <c r="A2922" s="315" t="s">
        <v>17072</v>
      </c>
      <c r="B2922" s="292" t="s">
        <v>17078</v>
      </c>
      <c r="C2922" s="316" t="s">
        <v>14333</v>
      </c>
      <c r="D2922" s="292">
        <v>56019</v>
      </c>
      <c r="E2922" s="292" t="s">
        <v>14755</v>
      </c>
      <c r="F2922" s="292" t="s">
        <v>19885</v>
      </c>
      <c r="G2922" s="292" t="s">
        <v>19906</v>
      </c>
      <c r="H2922" s="293" t="s">
        <v>14828</v>
      </c>
      <c r="I2922" s="291">
        <v>4.08</v>
      </c>
      <c r="J2922" s="292">
        <v>3.98</v>
      </c>
      <c r="K2922" s="292">
        <v>7.95</v>
      </c>
      <c r="L2922" s="292">
        <v>0</v>
      </c>
      <c r="M2922" s="293">
        <v>0</v>
      </c>
    </row>
    <row r="2923" spans="1:13" x14ac:dyDescent="0.2">
      <c r="A2923" s="315" t="s">
        <v>17072</v>
      </c>
      <c r="B2923" s="292" t="s">
        <v>17078</v>
      </c>
      <c r="C2923" s="316" t="s">
        <v>14333</v>
      </c>
      <c r="D2923" s="292">
        <v>56019</v>
      </c>
      <c r="E2923" s="292" t="s">
        <v>14757</v>
      </c>
      <c r="F2923" s="292" t="s">
        <v>19885</v>
      </c>
      <c r="G2923" s="292" t="s">
        <v>19907</v>
      </c>
      <c r="H2923" s="293" t="s">
        <v>14828</v>
      </c>
      <c r="I2923" s="291">
        <v>6.75</v>
      </c>
      <c r="J2923" s="292">
        <v>4.57</v>
      </c>
      <c r="K2923" s="292">
        <v>2.25</v>
      </c>
      <c r="L2923" s="292">
        <v>0</v>
      </c>
      <c r="M2923" s="293">
        <v>0</v>
      </c>
    </row>
    <row r="2924" spans="1:13" x14ac:dyDescent="0.2">
      <c r="A2924" s="315" t="s">
        <v>17072</v>
      </c>
      <c r="B2924" s="292" t="s">
        <v>17078</v>
      </c>
      <c r="C2924" s="316" t="s">
        <v>14333</v>
      </c>
      <c r="D2924" s="292">
        <v>56019</v>
      </c>
      <c r="E2924" s="292" t="s">
        <v>14323</v>
      </c>
      <c r="F2924" s="292" t="s">
        <v>19885</v>
      </c>
      <c r="G2924" s="292" t="s">
        <v>19908</v>
      </c>
      <c r="H2924" s="293" t="s">
        <v>14817</v>
      </c>
      <c r="I2924" s="291">
        <v>0.52</v>
      </c>
      <c r="J2924" s="292">
        <v>0.03</v>
      </c>
      <c r="K2924" s="292">
        <v>0.44</v>
      </c>
      <c r="L2924" s="292">
        <v>0</v>
      </c>
      <c r="M2924" s="293">
        <v>0</v>
      </c>
    </row>
    <row r="2925" spans="1:13" x14ac:dyDescent="0.2">
      <c r="A2925" s="315" t="s">
        <v>17072</v>
      </c>
      <c r="B2925" s="292" t="s">
        <v>17078</v>
      </c>
      <c r="C2925" s="316" t="s">
        <v>14333</v>
      </c>
      <c r="D2925" s="292">
        <v>56019</v>
      </c>
      <c r="E2925" s="292" t="s">
        <v>11875</v>
      </c>
      <c r="F2925" s="292" t="s">
        <v>19909</v>
      </c>
      <c r="G2925" s="292" t="s">
        <v>19910</v>
      </c>
      <c r="H2925" s="293" t="s">
        <v>15164</v>
      </c>
      <c r="I2925" s="291">
        <v>0.39</v>
      </c>
      <c r="J2925" s="292">
        <v>0.02</v>
      </c>
      <c r="K2925" s="292">
        <v>0.32</v>
      </c>
      <c r="L2925" s="292">
        <v>0</v>
      </c>
      <c r="M2925" s="293">
        <v>0</v>
      </c>
    </row>
    <row r="2926" spans="1:13" x14ac:dyDescent="0.2">
      <c r="A2926" s="315" t="s">
        <v>17072</v>
      </c>
      <c r="B2926" s="292" t="s">
        <v>17078</v>
      </c>
      <c r="C2926" s="316" t="s">
        <v>14333</v>
      </c>
      <c r="D2926" s="292">
        <v>56019</v>
      </c>
      <c r="E2926" s="292" t="s">
        <v>11875</v>
      </c>
      <c r="F2926" s="292" t="s">
        <v>19909</v>
      </c>
      <c r="G2926" s="292" t="s">
        <v>19911</v>
      </c>
      <c r="H2926" s="293" t="s">
        <v>15164</v>
      </c>
      <c r="I2926" s="291">
        <v>0.39</v>
      </c>
      <c r="J2926" s="292">
        <v>0.02</v>
      </c>
      <c r="K2926" s="292">
        <v>0.32</v>
      </c>
      <c r="L2926" s="292">
        <v>0</v>
      </c>
      <c r="M2926" s="293">
        <v>0</v>
      </c>
    </row>
    <row r="2927" spans="1:13" x14ac:dyDescent="0.2">
      <c r="A2927" s="315" t="s">
        <v>17072</v>
      </c>
      <c r="B2927" s="292" t="s">
        <v>17078</v>
      </c>
      <c r="C2927" s="316" t="s">
        <v>14333</v>
      </c>
      <c r="D2927" s="292">
        <v>56019</v>
      </c>
      <c r="E2927" s="292" t="s">
        <v>14757</v>
      </c>
      <c r="F2927" s="292" t="s">
        <v>19909</v>
      </c>
      <c r="G2927" s="292" t="s">
        <v>19912</v>
      </c>
      <c r="H2927" s="293" t="s">
        <v>14828</v>
      </c>
      <c r="I2927" s="291">
        <v>10.62</v>
      </c>
      <c r="J2927" s="292">
        <v>15.38</v>
      </c>
      <c r="K2927" s="292">
        <v>3.93</v>
      </c>
      <c r="L2927" s="292">
        <v>0</v>
      </c>
      <c r="M2927" s="293">
        <v>0</v>
      </c>
    </row>
    <row r="2928" spans="1:13" x14ac:dyDescent="0.2">
      <c r="A2928" s="315" t="s">
        <v>17072</v>
      </c>
      <c r="B2928" s="292" t="s">
        <v>17078</v>
      </c>
      <c r="C2928" s="316" t="s">
        <v>14333</v>
      </c>
      <c r="D2928" s="292">
        <v>56019</v>
      </c>
      <c r="E2928" s="292" t="s">
        <v>14757</v>
      </c>
      <c r="F2928" s="292" t="s">
        <v>19909</v>
      </c>
      <c r="G2928" s="292" t="s">
        <v>19913</v>
      </c>
      <c r="H2928" s="293" t="s">
        <v>14828</v>
      </c>
      <c r="I2928" s="291">
        <v>8.91</v>
      </c>
      <c r="J2928" s="292">
        <v>12.9</v>
      </c>
      <c r="K2928" s="292">
        <v>3.3</v>
      </c>
      <c r="L2928" s="292">
        <v>0</v>
      </c>
      <c r="M2928" s="293">
        <v>0</v>
      </c>
    </row>
    <row r="2929" spans="1:13" x14ac:dyDescent="0.2">
      <c r="A2929" s="315" t="s">
        <v>17072</v>
      </c>
      <c r="B2929" s="292" t="s">
        <v>17078</v>
      </c>
      <c r="C2929" s="316" t="s">
        <v>14333</v>
      </c>
      <c r="D2929" s="292">
        <v>56019</v>
      </c>
      <c r="E2929" s="292" t="s">
        <v>14757</v>
      </c>
      <c r="F2929" s="292" t="s">
        <v>19909</v>
      </c>
      <c r="G2929" s="292" t="s">
        <v>19914</v>
      </c>
      <c r="H2929" s="293" t="s">
        <v>14828</v>
      </c>
      <c r="I2929" s="291">
        <v>10.4</v>
      </c>
      <c r="J2929" s="292">
        <v>15.06</v>
      </c>
      <c r="K2929" s="292">
        <v>3.85</v>
      </c>
      <c r="L2929" s="292">
        <v>0</v>
      </c>
      <c r="M2929" s="293">
        <v>0</v>
      </c>
    </row>
    <row r="2930" spans="1:13" x14ac:dyDescent="0.2">
      <c r="A2930" s="315" t="s">
        <v>17072</v>
      </c>
      <c r="B2930" s="292" t="s">
        <v>17078</v>
      </c>
      <c r="C2930" s="316" t="s">
        <v>14333</v>
      </c>
      <c r="D2930" s="292">
        <v>56019</v>
      </c>
      <c r="E2930" s="292" t="s">
        <v>14755</v>
      </c>
      <c r="F2930" s="292" t="s">
        <v>19909</v>
      </c>
      <c r="G2930" s="292" t="s">
        <v>19915</v>
      </c>
      <c r="H2930" s="293" t="s">
        <v>14828</v>
      </c>
      <c r="I2930" s="291">
        <v>10.42</v>
      </c>
      <c r="J2930" s="292">
        <v>15.08</v>
      </c>
      <c r="K2930" s="292">
        <v>3.86</v>
      </c>
      <c r="L2930" s="292">
        <v>0</v>
      </c>
      <c r="M2930" s="293">
        <v>0</v>
      </c>
    </row>
    <row r="2931" spans="1:13" x14ac:dyDescent="0.2">
      <c r="A2931" s="315" t="s">
        <v>17072</v>
      </c>
      <c r="B2931" s="292" t="s">
        <v>17078</v>
      </c>
      <c r="C2931" s="316" t="s">
        <v>14333</v>
      </c>
      <c r="D2931" s="292">
        <v>56019</v>
      </c>
      <c r="E2931" s="292" t="s">
        <v>14755</v>
      </c>
      <c r="F2931" s="292" t="s">
        <v>19909</v>
      </c>
      <c r="G2931" s="292" t="s">
        <v>19916</v>
      </c>
      <c r="H2931" s="293" t="s">
        <v>14828</v>
      </c>
      <c r="I2931" s="291">
        <v>14.35</v>
      </c>
      <c r="J2931" s="292">
        <v>14.35</v>
      </c>
      <c r="K2931" s="292">
        <v>28.7</v>
      </c>
      <c r="L2931" s="292">
        <v>0</v>
      </c>
      <c r="M2931" s="293">
        <v>0</v>
      </c>
    </row>
    <row r="2932" spans="1:13" x14ac:dyDescent="0.2">
      <c r="A2932" s="315" t="s">
        <v>17072</v>
      </c>
      <c r="B2932" s="292" t="s">
        <v>17078</v>
      </c>
      <c r="C2932" s="316" t="s">
        <v>14333</v>
      </c>
      <c r="D2932" s="292">
        <v>56019</v>
      </c>
      <c r="E2932" s="292" t="s">
        <v>14755</v>
      </c>
      <c r="F2932" s="292" t="s">
        <v>19909</v>
      </c>
      <c r="G2932" s="292" t="s">
        <v>19917</v>
      </c>
      <c r="H2932" s="293" t="s">
        <v>14828</v>
      </c>
      <c r="I2932" s="291">
        <v>14.11</v>
      </c>
      <c r="J2932" s="292">
        <v>14.11</v>
      </c>
      <c r="K2932" s="292">
        <v>28.22</v>
      </c>
      <c r="L2932" s="292">
        <v>0</v>
      </c>
      <c r="M2932" s="293">
        <v>0</v>
      </c>
    </row>
    <row r="2933" spans="1:13" x14ac:dyDescent="0.2">
      <c r="A2933" s="315" t="s">
        <v>17072</v>
      </c>
      <c r="B2933" s="292" t="s">
        <v>17078</v>
      </c>
      <c r="C2933" s="316" t="s">
        <v>14333</v>
      </c>
      <c r="D2933" s="292">
        <v>56019</v>
      </c>
      <c r="E2933" s="292" t="s">
        <v>14757</v>
      </c>
      <c r="F2933" s="292" t="s">
        <v>19909</v>
      </c>
      <c r="G2933" s="292" t="s">
        <v>19918</v>
      </c>
      <c r="H2933" s="293" t="s">
        <v>14828</v>
      </c>
      <c r="I2933" s="291">
        <v>11.91</v>
      </c>
      <c r="J2933" s="292">
        <v>8.02</v>
      </c>
      <c r="K2933" s="292">
        <v>3.97</v>
      </c>
      <c r="L2933" s="292">
        <v>0</v>
      </c>
      <c r="M2933" s="293">
        <v>0</v>
      </c>
    </row>
    <row r="2934" spans="1:13" x14ac:dyDescent="0.2">
      <c r="A2934" s="315" t="s">
        <v>17072</v>
      </c>
      <c r="B2934" s="292" t="s">
        <v>17078</v>
      </c>
      <c r="C2934" s="316" t="s">
        <v>14333</v>
      </c>
      <c r="D2934" s="292">
        <v>56019</v>
      </c>
      <c r="E2934" s="292" t="s">
        <v>14757</v>
      </c>
      <c r="F2934" s="292" t="s">
        <v>19909</v>
      </c>
      <c r="G2934" s="292" t="s">
        <v>19919</v>
      </c>
      <c r="H2934" s="293" t="s">
        <v>14828</v>
      </c>
      <c r="I2934" s="291">
        <v>11.98</v>
      </c>
      <c r="J2934" s="292">
        <v>8.06</v>
      </c>
      <c r="K2934" s="292">
        <v>3.99</v>
      </c>
      <c r="L2934" s="292">
        <v>0</v>
      </c>
      <c r="M2934" s="293">
        <v>0</v>
      </c>
    </row>
    <row r="2935" spans="1:13" x14ac:dyDescent="0.2">
      <c r="A2935" s="315" t="s">
        <v>17072</v>
      </c>
      <c r="B2935" s="292" t="s">
        <v>17078</v>
      </c>
      <c r="C2935" s="316" t="s">
        <v>14333</v>
      </c>
      <c r="D2935" s="292">
        <v>56019</v>
      </c>
      <c r="E2935" s="292" t="s">
        <v>14757</v>
      </c>
      <c r="F2935" s="292" t="s">
        <v>19909</v>
      </c>
      <c r="G2935" s="292" t="s">
        <v>19920</v>
      </c>
      <c r="H2935" s="293" t="s">
        <v>14828</v>
      </c>
      <c r="I2935" s="291">
        <v>11.43</v>
      </c>
      <c r="J2935" s="292">
        <v>7.7</v>
      </c>
      <c r="K2935" s="292">
        <v>3.81</v>
      </c>
      <c r="L2935" s="292">
        <v>0</v>
      </c>
      <c r="M2935" s="293">
        <v>0</v>
      </c>
    </row>
    <row r="2936" spans="1:13" x14ac:dyDescent="0.2">
      <c r="A2936" s="315" t="s">
        <v>17072</v>
      </c>
      <c r="B2936" s="292" t="s">
        <v>17078</v>
      </c>
      <c r="C2936" s="316" t="s">
        <v>14333</v>
      </c>
      <c r="D2936" s="292">
        <v>56019</v>
      </c>
      <c r="E2936" s="292" t="s">
        <v>14757</v>
      </c>
      <c r="F2936" s="292" t="s">
        <v>19909</v>
      </c>
      <c r="G2936" s="292" t="s">
        <v>19921</v>
      </c>
      <c r="H2936" s="293" t="s">
        <v>14828</v>
      </c>
      <c r="I2936" s="291">
        <v>11.92</v>
      </c>
      <c r="J2936" s="292">
        <v>8.02</v>
      </c>
      <c r="K2936" s="292">
        <v>3.97</v>
      </c>
      <c r="L2936" s="292">
        <v>0</v>
      </c>
      <c r="M2936" s="293">
        <v>0</v>
      </c>
    </row>
    <row r="2937" spans="1:13" x14ac:dyDescent="0.2">
      <c r="A2937" s="315" t="s">
        <v>17072</v>
      </c>
      <c r="B2937" s="292" t="s">
        <v>17078</v>
      </c>
      <c r="C2937" s="316" t="s">
        <v>14333</v>
      </c>
      <c r="D2937" s="292">
        <v>56019</v>
      </c>
      <c r="E2937" s="292" t="s">
        <v>14757</v>
      </c>
      <c r="F2937" s="292" t="s">
        <v>19909</v>
      </c>
      <c r="G2937" s="292" t="s">
        <v>19922</v>
      </c>
      <c r="H2937" s="293" t="s">
        <v>14828</v>
      </c>
      <c r="I2937" s="291">
        <v>11.14</v>
      </c>
      <c r="J2937" s="292">
        <v>7.5</v>
      </c>
      <c r="K2937" s="292">
        <v>3.71</v>
      </c>
      <c r="L2937" s="292">
        <v>0</v>
      </c>
      <c r="M2937" s="293">
        <v>0</v>
      </c>
    </row>
    <row r="2938" spans="1:13" x14ac:dyDescent="0.2">
      <c r="A2938" s="315" t="s">
        <v>17072</v>
      </c>
      <c r="B2938" s="292" t="s">
        <v>17078</v>
      </c>
      <c r="C2938" s="316" t="s">
        <v>14333</v>
      </c>
      <c r="D2938" s="292">
        <v>56019</v>
      </c>
      <c r="E2938" s="292" t="s">
        <v>14757</v>
      </c>
      <c r="F2938" s="292" t="s">
        <v>19909</v>
      </c>
      <c r="G2938" s="292" t="s">
        <v>19923</v>
      </c>
      <c r="H2938" s="293" t="s">
        <v>14828</v>
      </c>
      <c r="I2938" s="291">
        <v>11.77</v>
      </c>
      <c r="J2938" s="292">
        <v>7.93</v>
      </c>
      <c r="K2938" s="292">
        <v>3.92</v>
      </c>
      <c r="L2938" s="292">
        <v>0</v>
      </c>
      <c r="M2938" s="293">
        <v>0</v>
      </c>
    </row>
    <row r="2939" spans="1:13" x14ac:dyDescent="0.2">
      <c r="A2939" s="315" t="s">
        <v>17072</v>
      </c>
      <c r="B2939" s="292" t="s">
        <v>17078</v>
      </c>
      <c r="C2939" s="316" t="s">
        <v>14333</v>
      </c>
      <c r="D2939" s="292">
        <v>56019</v>
      </c>
      <c r="E2939" s="292" t="s">
        <v>14757</v>
      </c>
      <c r="F2939" s="292" t="s">
        <v>19909</v>
      </c>
      <c r="G2939" s="292" t="s">
        <v>19924</v>
      </c>
      <c r="H2939" s="293" t="s">
        <v>14828</v>
      </c>
      <c r="I2939" s="291">
        <v>7.45</v>
      </c>
      <c r="J2939" s="292">
        <v>7.26</v>
      </c>
      <c r="K2939" s="292">
        <v>14.51</v>
      </c>
      <c r="L2939" s="292">
        <v>0</v>
      </c>
      <c r="M2939" s="293">
        <v>0</v>
      </c>
    </row>
    <row r="2940" spans="1:13" x14ac:dyDescent="0.2">
      <c r="A2940" s="315" t="s">
        <v>17072</v>
      </c>
      <c r="B2940" s="292" t="s">
        <v>17078</v>
      </c>
      <c r="C2940" s="316" t="s">
        <v>14333</v>
      </c>
      <c r="D2940" s="292">
        <v>56019</v>
      </c>
      <c r="E2940" s="292" t="s">
        <v>14755</v>
      </c>
      <c r="F2940" s="292" t="s">
        <v>19909</v>
      </c>
      <c r="G2940" s="292" t="s">
        <v>19925</v>
      </c>
      <c r="H2940" s="293" t="s">
        <v>14828</v>
      </c>
      <c r="I2940" s="291">
        <v>6.09</v>
      </c>
      <c r="J2940" s="292">
        <v>5.93</v>
      </c>
      <c r="K2940" s="292">
        <v>11.85</v>
      </c>
      <c r="L2940" s="292">
        <v>0</v>
      </c>
      <c r="M2940" s="293">
        <v>0</v>
      </c>
    </row>
    <row r="2941" spans="1:13" x14ac:dyDescent="0.2">
      <c r="A2941" s="315" t="s">
        <v>17072</v>
      </c>
      <c r="B2941" s="292" t="s">
        <v>17078</v>
      </c>
      <c r="C2941" s="316" t="s">
        <v>14333</v>
      </c>
      <c r="D2941" s="292">
        <v>56019</v>
      </c>
      <c r="E2941" s="292" t="s">
        <v>14755</v>
      </c>
      <c r="F2941" s="292" t="s">
        <v>19909</v>
      </c>
      <c r="G2941" s="292" t="s">
        <v>19926</v>
      </c>
      <c r="H2941" s="293" t="s">
        <v>14828</v>
      </c>
      <c r="I2941" s="291">
        <v>7.01</v>
      </c>
      <c r="J2941" s="292">
        <v>6.82</v>
      </c>
      <c r="K2941" s="292">
        <v>13.64</v>
      </c>
      <c r="L2941" s="292">
        <v>0</v>
      </c>
      <c r="M2941" s="293">
        <v>0</v>
      </c>
    </row>
    <row r="2942" spans="1:13" x14ac:dyDescent="0.2">
      <c r="A2942" s="315" t="s">
        <v>17072</v>
      </c>
      <c r="B2942" s="292" t="s">
        <v>17078</v>
      </c>
      <c r="C2942" s="316" t="s">
        <v>14333</v>
      </c>
      <c r="D2942" s="292">
        <v>56019</v>
      </c>
      <c r="E2942" s="292" t="s">
        <v>14755</v>
      </c>
      <c r="F2942" s="292" t="s">
        <v>19909</v>
      </c>
      <c r="G2942" s="292" t="s">
        <v>19927</v>
      </c>
      <c r="H2942" s="293" t="s">
        <v>14828</v>
      </c>
      <c r="I2942" s="291">
        <v>11.84</v>
      </c>
      <c r="J2942" s="292">
        <v>7.97</v>
      </c>
      <c r="K2942" s="292">
        <v>3.95</v>
      </c>
      <c r="L2942" s="292">
        <v>0</v>
      </c>
      <c r="M2942" s="293">
        <v>0</v>
      </c>
    </row>
    <row r="2943" spans="1:13" x14ac:dyDescent="0.2">
      <c r="A2943" s="315" t="s">
        <v>17072</v>
      </c>
      <c r="B2943" s="292" t="s">
        <v>17078</v>
      </c>
      <c r="C2943" s="316" t="s">
        <v>14333</v>
      </c>
      <c r="D2943" s="292">
        <v>56019</v>
      </c>
      <c r="E2943" s="292" t="s">
        <v>11875</v>
      </c>
      <c r="F2943" s="292" t="s">
        <v>19928</v>
      </c>
      <c r="G2943" s="292" t="s">
        <v>19651</v>
      </c>
      <c r="H2943" s="293" t="s">
        <v>15164</v>
      </c>
      <c r="I2943" s="291">
        <v>0.5</v>
      </c>
      <c r="J2943" s="292">
        <v>0.03</v>
      </c>
      <c r="K2943" s="292">
        <v>0.42</v>
      </c>
      <c r="L2943" s="292">
        <v>0</v>
      </c>
      <c r="M2943" s="293">
        <v>0</v>
      </c>
    </row>
    <row r="2944" spans="1:13" x14ac:dyDescent="0.2">
      <c r="A2944" s="315" t="s">
        <v>17072</v>
      </c>
      <c r="B2944" s="292" t="s">
        <v>17078</v>
      </c>
      <c r="C2944" s="316" t="s">
        <v>14333</v>
      </c>
      <c r="D2944" s="292">
        <v>56019</v>
      </c>
      <c r="E2944" s="292" t="s">
        <v>11875</v>
      </c>
      <c r="F2944" s="292" t="s">
        <v>19928</v>
      </c>
      <c r="G2944" s="292" t="s">
        <v>19782</v>
      </c>
      <c r="H2944" s="293" t="s">
        <v>15164</v>
      </c>
      <c r="I2944" s="291">
        <v>0.5</v>
      </c>
      <c r="J2944" s="292">
        <v>0.03</v>
      </c>
      <c r="K2944" s="292">
        <v>0.42</v>
      </c>
      <c r="L2944" s="292">
        <v>0</v>
      </c>
      <c r="M2944" s="293">
        <v>0</v>
      </c>
    </row>
    <row r="2945" spans="1:13" x14ac:dyDescent="0.2">
      <c r="A2945" s="315" t="s">
        <v>17072</v>
      </c>
      <c r="B2945" s="292" t="s">
        <v>17078</v>
      </c>
      <c r="C2945" s="316" t="s">
        <v>14333</v>
      </c>
      <c r="D2945" s="292">
        <v>56019</v>
      </c>
      <c r="E2945" s="292" t="s">
        <v>11875</v>
      </c>
      <c r="F2945" s="292" t="s">
        <v>19928</v>
      </c>
      <c r="G2945" s="292" t="s">
        <v>19783</v>
      </c>
      <c r="H2945" s="293" t="s">
        <v>15164</v>
      </c>
      <c r="I2945" s="291">
        <v>0.5</v>
      </c>
      <c r="J2945" s="292">
        <v>0.03</v>
      </c>
      <c r="K2945" s="292">
        <v>0.42</v>
      </c>
      <c r="L2945" s="292">
        <v>0</v>
      </c>
      <c r="M2945" s="293">
        <v>0</v>
      </c>
    </row>
    <row r="2946" spans="1:13" x14ac:dyDescent="0.2">
      <c r="A2946" s="315" t="s">
        <v>17072</v>
      </c>
      <c r="B2946" s="292" t="s">
        <v>17078</v>
      </c>
      <c r="C2946" s="316" t="s">
        <v>14333</v>
      </c>
      <c r="D2946" s="292">
        <v>56019</v>
      </c>
      <c r="E2946" s="292" t="s">
        <v>11875</v>
      </c>
      <c r="F2946" s="292" t="s">
        <v>19928</v>
      </c>
      <c r="G2946" s="292" t="s">
        <v>19929</v>
      </c>
      <c r="H2946" s="293" t="s">
        <v>15164</v>
      </c>
      <c r="I2946" s="291">
        <v>0.5</v>
      </c>
      <c r="J2946" s="292">
        <v>0.03</v>
      </c>
      <c r="K2946" s="292">
        <v>0.42</v>
      </c>
      <c r="L2946" s="292">
        <v>0</v>
      </c>
      <c r="M2946" s="293">
        <v>0</v>
      </c>
    </row>
    <row r="2947" spans="1:13" x14ac:dyDescent="0.2">
      <c r="A2947" s="315" t="s">
        <v>17072</v>
      </c>
      <c r="B2947" s="292" t="s">
        <v>17078</v>
      </c>
      <c r="C2947" s="316" t="s">
        <v>14333</v>
      </c>
      <c r="D2947" s="292">
        <v>56019</v>
      </c>
      <c r="E2947" s="292" t="s">
        <v>14757</v>
      </c>
      <c r="F2947" s="292" t="s">
        <v>19928</v>
      </c>
      <c r="G2947" s="292" t="s">
        <v>19930</v>
      </c>
      <c r="H2947" s="293" t="s">
        <v>14828</v>
      </c>
      <c r="I2947" s="291">
        <v>3.08</v>
      </c>
      <c r="J2947" s="292">
        <v>1.64</v>
      </c>
      <c r="K2947" s="292">
        <v>7.0000000000000007E-2</v>
      </c>
      <c r="L2947" s="292">
        <v>0</v>
      </c>
      <c r="M2947" s="293">
        <v>0</v>
      </c>
    </row>
    <row r="2948" spans="1:13" x14ac:dyDescent="0.2">
      <c r="A2948" s="315" t="s">
        <v>17072</v>
      </c>
      <c r="B2948" s="292" t="s">
        <v>17078</v>
      </c>
      <c r="C2948" s="316" t="s">
        <v>14333</v>
      </c>
      <c r="D2948" s="292">
        <v>56019</v>
      </c>
      <c r="E2948" s="292" t="s">
        <v>14757</v>
      </c>
      <c r="F2948" s="292" t="s">
        <v>19928</v>
      </c>
      <c r="G2948" s="292" t="s">
        <v>19931</v>
      </c>
      <c r="H2948" s="293" t="s">
        <v>14828</v>
      </c>
      <c r="I2948" s="291">
        <v>1.78</v>
      </c>
      <c r="J2948" s="292">
        <v>1.86</v>
      </c>
      <c r="K2948" s="292">
        <v>0.23</v>
      </c>
      <c r="L2948" s="292">
        <v>0</v>
      </c>
      <c r="M2948" s="293">
        <v>0</v>
      </c>
    </row>
    <row r="2949" spans="1:13" x14ac:dyDescent="0.2">
      <c r="A2949" s="315" t="s">
        <v>17072</v>
      </c>
      <c r="B2949" s="292" t="s">
        <v>17078</v>
      </c>
      <c r="C2949" s="316" t="s">
        <v>14333</v>
      </c>
      <c r="D2949" s="292">
        <v>56019</v>
      </c>
      <c r="E2949" s="292" t="s">
        <v>14757</v>
      </c>
      <c r="F2949" s="292" t="s">
        <v>19928</v>
      </c>
      <c r="G2949" s="292" t="s">
        <v>19932</v>
      </c>
      <c r="H2949" s="293" t="s">
        <v>14828</v>
      </c>
      <c r="I2949" s="291">
        <v>5.81</v>
      </c>
      <c r="J2949" s="292">
        <v>16.21</v>
      </c>
      <c r="K2949" s="292">
        <v>0.87</v>
      </c>
      <c r="L2949" s="292">
        <v>0</v>
      </c>
      <c r="M2949" s="293">
        <v>0</v>
      </c>
    </row>
    <row r="2950" spans="1:13" x14ac:dyDescent="0.2">
      <c r="A2950" s="315" t="s">
        <v>17072</v>
      </c>
      <c r="B2950" s="292" t="s">
        <v>17078</v>
      </c>
      <c r="C2950" s="316" t="s">
        <v>14333</v>
      </c>
      <c r="D2950" s="292">
        <v>56019</v>
      </c>
      <c r="E2950" s="292" t="s">
        <v>14755</v>
      </c>
      <c r="F2950" s="292" t="s">
        <v>19928</v>
      </c>
      <c r="G2950" s="292" t="s">
        <v>19933</v>
      </c>
      <c r="H2950" s="293" t="s">
        <v>14828</v>
      </c>
      <c r="I2950" s="291">
        <v>0.55000000000000004</v>
      </c>
      <c r="J2950" s="292">
        <v>0.15</v>
      </c>
      <c r="K2950" s="292">
        <v>12.59</v>
      </c>
      <c r="L2950" s="292">
        <v>0</v>
      </c>
      <c r="M2950" s="293">
        <v>0</v>
      </c>
    </row>
    <row r="2951" spans="1:13" x14ac:dyDescent="0.2">
      <c r="A2951" s="315" t="s">
        <v>17072</v>
      </c>
      <c r="B2951" s="292" t="s">
        <v>17078</v>
      </c>
      <c r="C2951" s="316" t="s">
        <v>14333</v>
      </c>
      <c r="D2951" s="292">
        <v>56019</v>
      </c>
      <c r="E2951" s="292" t="s">
        <v>14757</v>
      </c>
      <c r="F2951" s="292" t="s">
        <v>19928</v>
      </c>
      <c r="G2951" s="292" t="s">
        <v>19934</v>
      </c>
      <c r="H2951" s="293" t="s">
        <v>14828</v>
      </c>
      <c r="I2951" s="291">
        <v>7.06</v>
      </c>
      <c r="J2951" s="292">
        <v>16.940000000000001</v>
      </c>
      <c r="K2951" s="292">
        <v>0.35</v>
      </c>
      <c r="L2951" s="292">
        <v>0</v>
      </c>
      <c r="M2951" s="293">
        <v>0</v>
      </c>
    </row>
    <row r="2952" spans="1:13" x14ac:dyDescent="0.2">
      <c r="A2952" s="315" t="s">
        <v>17072</v>
      </c>
      <c r="B2952" s="292" t="s">
        <v>17078</v>
      </c>
      <c r="C2952" s="316" t="s">
        <v>14333</v>
      </c>
      <c r="D2952" s="292">
        <v>56019</v>
      </c>
      <c r="E2952" s="292" t="s">
        <v>14757</v>
      </c>
      <c r="F2952" s="292" t="s">
        <v>19928</v>
      </c>
      <c r="G2952" s="292" t="s">
        <v>19935</v>
      </c>
      <c r="H2952" s="293" t="s">
        <v>14828</v>
      </c>
      <c r="I2952" s="291">
        <v>6.1</v>
      </c>
      <c r="J2952" s="292">
        <v>15.2</v>
      </c>
      <c r="K2952" s="292">
        <v>0.93</v>
      </c>
      <c r="L2952" s="292">
        <v>0</v>
      </c>
      <c r="M2952" s="293">
        <v>0</v>
      </c>
    </row>
    <row r="2953" spans="1:13" x14ac:dyDescent="0.2">
      <c r="A2953" s="315" t="s">
        <v>17072</v>
      </c>
      <c r="B2953" s="292" t="s">
        <v>17078</v>
      </c>
      <c r="C2953" s="316" t="s">
        <v>14333</v>
      </c>
      <c r="D2953" s="292">
        <v>56019</v>
      </c>
      <c r="E2953" s="292" t="s">
        <v>14757</v>
      </c>
      <c r="F2953" s="292" t="s">
        <v>19928</v>
      </c>
      <c r="G2953" s="292" t="s">
        <v>19936</v>
      </c>
      <c r="H2953" s="293" t="s">
        <v>14828</v>
      </c>
      <c r="I2953" s="291">
        <v>6.21</v>
      </c>
      <c r="J2953" s="292">
        <v>4.01</v>
      </c>
      <c r="K2953" s="292">
        <v>0.6</v>
      </c>
      <c r="L2953" s="292">
        <v>0</v>
      </c>
      <c r="M2953" s="293">
        <v>0</v>
      </c>
    </row>
    <row r="2954" spans="1:13" x14ac:dyDescent="0.2">
      <c r="A2954" s="315" t="s">
        <v>17072</v>
      </c>
      <c r="B2954" s="292" t="s">
        <v>17078</v>
      </c>
      <c r="C2954" s="316" t="s">
        <v>14333</v>
      </c>
      <c r="D2954" s="292">
        <v>56019</v>
      </c>
      <c r="E2954" s="292" t="s">
        <v>14757</v>
      </c>
      <c r="F2954" s="292" t="s">
        <v>19928</v>
      </c>
      <c r="G2954" s="292" t="s">
        <v>19937</v>
      </c>
      <c r="H2954" s="293" t="s">
        <v>14828</v>
      </c>
      <c r="I2954" s="291">
        <v>5.84</v>
      </c>
      <c r="J2954" s="292">
        <v>3.68</v>
      </c>
      <c r="K2954" s="292">
        <v>0.54</v>
      </c>
      <c r="L2954" s="292">
        <v>0</v>
      </c>
      <c r="M2954" s="293">
        <v>0</v>
      </c>
    </row>
    <row r="2955" spans="1:13" x14ac:dyDescent="0.2">
      <c r="A2955" s="315" t="s">
        <v>17072</v>
      </c>
      <c r="B2955" s="292" t="s">
        <v>17078</v>
      </c>
      <c r="C2955" s="316" t="s">
        <v>14333</v>
      </c>
      <c r="D2955" s="292">
        <v>56019</v>
      </c>
      <c r="E2955" s="292" t="s">
        <v>14755</v>
      </c>
      <c r="F2955" s="292" t="s">
        <v>19928</v>
      </c>
      <c r="G2955" s="292" t="s">
        <v>19938</v>
      </c>
      <c r="H2955" s="293" t="s">
        <v>14828</v>
      </c>
      <c r="I2955" s="291">
        <v>1.68</v>
      </c>
      <c r="J2955" s="292">
        <v>0.02</v>
      </c>
      <c r="K2955" s="292">
        <v>12.21</v>
      </c>
      <c r="L2955" s="292">
        <v>0</v>
      </c>
      <c r="M2955" s="293">
        <v>0</v>
      </c>
    </row>
    <row r="2956" spans="1:13" x14ac:dyDescent="0.2">
      <c r="A2956" s="315" t="s">
        <v>17072</v>
      </c>
      <c r="B2956" s="292" t="s">
        <v>17078</v>
      </c>
      <c r="C2956" s="316" t="s">
        <v>14333</v>
      </c>
      <c r="D2956" s="292">
        <v>56019</v>
      </c>
      <c r="E2956" s="292" t="s">
        <v>14755</v>
      </c>
      <c r="F2956" s="292" t="s">
        <v>19928</v>
      </c>
      <c r="G2956" s="292" t="s">
        <v>19939</v>
      </c>
      <c r="H2956" s="293" t="s">
        <v>14828</v>
      </c>
      <c r="I2956" s="291">
        <v>1.89</v>
      </c>
      <c r="J2956" s="292">
        <v>0.05</v>
      </c>
      <c r="K2956" s="292">
        <v>15.71</v>
      </c>
      <c r="L2956" s="292">
        <v>0</v>
      </c>
      <c r="M2956" s="293">
        <v>0</v>
      </c>
    </row>
    <row r="2957" spans="1:13" x14ac:dyDescent="0.2">
      <c r="A2957" s="315" t="s">
        <v>17072</v>
      </c>
      <c r="B2957" s="292" t="s">
        <v>17078</v>
      </c>
      <c r="C2957" s="316" t="s">
        <v>14333</v>
      </c>
      <c r="D2957" s="292">
        <v>56019</v>
      </c>
      <c r="E2957" s="292" t="s">
        <v>14755</v>
      </c>
      <c r="F2957" s="292" t="s">
        <v>19928</v>
      </c>
      <c r="G2957" s="292" t="s">
        <v>19940</v>
      </c>
      <c r="H2957" s="293" t="s">
        <v>14828</v>
      </c>
      <c r="I2957" s="291">
        <v>0</v>
      </c>
      <c r="J2957" s="292">
        <v>0.02</v>
      </c>
      <c r="K2957" s="292">
        <v>8.58</v>
      </c>
      <c r="L2957" s="292">
        <v>0</v>
      </c>
      <c r="M2957" s="293">
        <v>0</v>
      </c>
    </row>
    <row r="2958" spans="1:13" x14ac:dyDescent="0.2">
      <c r="A2958" s="315" t="s">
        <v>17072</v>
      </c>
      <c r="B2958" s="292" t="s">
        <v>17078</v>
      </c>
      <c r="C2958" s="316" t="s">
        <v>14333</v>
      </c>
      <c r="D2958" s="292">
        <v>56019</v>
      </c>
      <c r="E2958" s="292" t="s">
        <v>14757</v>
      </c>
      <c r="F2958" s="292" t="s">
        <v>19928</v>
      </c>
      <c r="G2958" s="292" t="s">
        <v>19941</v>
      </c>
      <c r="H2958" s="293" t="s">
        <v>14828</v>
      </c>
      <c r="I2958" s="291">
        <v>0.6</v>
      </c>
      <c r="J2958" s="292">
        <v>0.01</v>
      </c>
      <c r="K2958" s="292">
        <v>1.3</v>
      </c>
      <c r="L2958" s="292">
        <v>0</v>
      </c>
      <c r="M2958" s="293">
        <v>0</v>
      </c>
    </row>
    <row r="2959" spans="1:13" x14ac:dyDescent="0.2">
      <c r="A2959" s="315" t="s">
        <v>17072</v>
      </c>
      <c r="B2959" s="292" t="s">
        <v>17078</v>
      </c>
      <c r="C2959" s="316" t="s">
        <v>14333</v>
      </c>
      <c r="D2959" s="292">
        <v>56019</v>
      </c>
      <c r="E2959" s="292" t="s">
        <v>14757</v>
      </c>
      <c r="F2959" s="292" t="s">
        <v>19928</v>
      </c>
      <c r="G2959" s="292" t="s">
        <v>19942</v>
      </c>
      <c r="H2959" s="293" t="s">
        <v>14828</v>
      </c>
      <c r="I2959" s="291">
        <v>2.06</v>
      </c>
      <c r="J2959" s="292">
        <v>0</v>
      </c>
      <c r="K2959" s="292">
        <v>0.03</v>
      </c>
      <c r="L2959" s="292">
        <v>0</v>
      </c>
      <c r="M2959" s="293">
        <v>0</v>
      </c>
    </row>
    <row r="2960" spans="1:13" x14ac:dyDescent="0.2">
      <c r="A2960" s="315" t="s">
        <v>17072</v>
      </c>
      <c r="B2960" s="292" t="s">
        <v>17078</v>
      </c>
      <c r="C2960" s="316" t="s">
        <v>14333</v>
      </c>
      <c r="D2960" s="292">
        <v>56019</v>
      </c>
      <c r="E2960" s="292" t="s">
        <v>14757</v>
      </c>
      <c r="F2960" s="292" t="s">
        <v>19928</v>
      </c>
      <c r="G2960" s="292" t="s">
        <v>19943</v>
      </c>
      <c r="H2960" s="293" t="s">
        <v>14828</v>
      </c>
      <c r="I2960" s="291">
        <v>0.77</v>
      </c>
      <c r="J2960" s="292">
        <v>0.77</v>
      </c>
      <c r="K2960" s="292">
        <v>2.19</v>
      </c>
      <c r="L2960" s="292">
        <v>0</v>
      </c>
      <c r="M2960" s="293">
        <v>0</v>
      </c>
    </row>
    <row r="2961" spans="1:13" x14ac:dyDescent="0.2">
      <c r="A2961" s="315" t="s">
        <v>1311</v>
      </c>
      <c r="B2961" s="292">
        <v>56</v>
      </c>
      <c r="C2961" s="316" t="s">
        <v>14330</v>
      </c>
      <c r="D2961" s="292">
        <v>56005</v>
      </c>
      <c r="E2961" s="292">
        <v>20200253</v>
      </c>
      <c r="F2961" s="292" t="s">
        <v>19944</v>
      </c>
      <c r="G2961" s="292" t="s">
        <v>19945</v>
      </c>
      <c r="H2961" s="293" t="s">
        <v>14828</v>
      </c>
      <c r="I2961" s="291">
        <v>3.8723897624707551</v>
      </c>
      <c r="J2961" s="292">
        <v>5.4107589598131396</v>
      </c>
      <c r="K2961" s="292">
        <v>0.10821517919626279</v>
      </c>
      <c r="L2961" s="292">
        <v>0</v>
      </c>
      <c r="M2961" s="293">
        <v>4.8209862331935059E-4</v>
      </c>
    </row>
    <row r="2962" spans="1:13" x14ac:dyDescent="0.2">
      <c r="A2962" s="315" t="s">
        <v>1311</v>
      </c>
      <c r="B2962" s="292">
        <v>56</v>
      </c>
      <c r="C2962" s="316" t="s">
        <v>14330</v>
      </c>
      <c r="D2962" s="292">
        <v>56005</v>
      </c>
      <c r="E2962" s="292">
        <v>20200253</v>
      </c>
      <c r="F2962" s="292" t="s">
        <v>19946</v>
      </c>
      <c r="G2962" s="292" t="s">
        <v>19947</v>
      </c>
      <c r="H2962" s="293" t="s">
        <v>14828</v>
      </c>
      <c r="I2962" s="291">
        <v>6.4373844587612332</v>
      </c>
      <c r="J2962" s="292">
        <v>7.7354756328999139</v>
      </c>
      <c r="K2962" s="292">
        <v>15.470951265799828</v>
      </c>
      <c r="L2962" s="292">
        <v>0</v>
      </c>
      <c r="M2962" s="293">
        <v>6.8923087889138229E-4</v>
      </c>
    </row>
    <row r="2963" spans="1:13" x14ac:dyDescent="0.2">
      <c r="A2963" s="315" t="s">
        <v>1311</v>
      </c>
      <c r="B2963" s="292">
        <v>56</v>
      </c>
      <c r="C2963" s="316" t="s">
        <v>14330</v>
      </c>
      <c r="D2963" s="292">
        <v>56005</v>
      </c>
      <c r="E2963" s="292">
        <v>20200253</v>
      </c>
      <c r="F2963" s="292" t="s">
        <v>19946</v>
      </c>
      <c r="G2963" s="292" t="s">
        <v>19948</v>
      </c>
      <c r="H2963" s="293" t="s">
        <v>14828</v>
      </c>
      <c r="I2963" s="291">
        <v>6.4121688975172377</v>
      </c>
      <c r="J2963" s="292">
        <v>7.7051753827249607</v>
      </c>
      <c r="K2963" s="292">
        <v>15.410350765449921</v>
      </c>
      <c r="L2963" s="292">
        <v>0</v>
      </c>
      <c r="M2963" s="293">
        <v>6.8653112660079407E-4</v>
      </c>
    </row>
    <row r="2964" spans="1:13" x14ac:dyDescent="0.2">
      <c r="A2964" s="315" t="s">
        <v>1311</v>
      </c>
      <c r="B2964" s="292">
        <v>56</v>
      </c>
      <c r="C2964" s="316" t="s">
        <v>14330</v>
      </c>
      <c r="D2964" s="292">
        <v>56005</v>
      </c>
      <c r="E2964" s="292">
        <v>20200253</v>
      </c>
      <c r="F2964" s="292" t="s">
        <v>19949</v>
      </c>
      <c r="G2964" s="292" t="s">
        <v>19950</v>
      </c>
      <c r="H2964" s="293" t="s">
        <v>14828</v>
      </c>
      <c r="I2964" s="291">
        <v>4.7003734407608828</v>
      </c>
      <c r="J2964" s="292">
        <v>7.7372580005572642</v>
      </c>
      <c r="K2964" s="292">
        <v>14.700790201058799</v>
      </c>
      <c r="L2964" s="292">
        <v>0</v>
      </c>
      <c r="M2964" s="293">
        <v>6.8938968784965223E-4</v>
      </c>
    </row>
    <row r="2965" spans="1:13" x14ac:dyDescent="0.2">
      <c r="A2965" s="315" t="s">
        <v>1311</v>
      </c>
      <c r="B2965" s="292">
        <v>56</v>
      </c>
      <c r="C2965" s="316" t="s">
        <v>14330</v>
      </c>
      <c r="D2965" s="292">
        <v>56005</v>
      </c>
      <c r="E2965" s="292">
        <v>20200253</v>
      </c>
      <c r="F2965" s="292" t="s">
        <v>19949</v>
      </c>
      <c r="G2965" s="292" t="s">
        <v>19951</v>
      </c>
      <c r="H2965" s="293" t="s">
        <v>14828</v>
      </c>
      <c r="I2965" s="291">
        <v>6.4388677270697032</v>
      </c>
      <c r="J2965" s="292">
        <v>7.7372580005572642</v>
      </c>
      <c r="K2965" s="292">
        <v>15.474516001114528</v>
      </c>
      <c r="L2965" s="292">
        <v>0</v>
      </c>
      <c r="M2965" s="293">
        <v>6.8938968784965223E-4</v>
      </c>
    </row>
    <row r="2966" spans="1:13" x14ac:dyDescent="0.2">
      <c r="A2966" s="315" t="s">
        <v>1311</v>
      </c>
      <c r="B2966" s="292">
        <v>56</v>
      </c>
      <c r="C2966" s="316" t="s">
        <v>14330</v>
      </c>
      <c r="D2966" s="292">
        <v>56005</v>
      </c>
      <c r="E2966" s="292">
        <v>20200253</v>
      </c>
      <c r="F2966" s="292" t="s">
        <v>19952</v>
      </c>
      <c r="G2966" s="292" t="s">
        <v>19953</v>
      </c>
      <c r="H2966" s="293" t="s">
        <v>14828</v>
      </c>
      <c r="I2966" s="291">
        <v>0</v>
      </c>
      <c r="J2966" s="292">
        <v>0</v>
      </c>
      <c r="K2966" s="292">
        <v>0</v>
      </c>
      <c r="L2966" s="292">
        <v>0</v>
      </c>
      <c r="M2966" s="293">
        <v>0</v>
      </c>
    </row>
    <row r="2967" spans="1:13" x14ac:dyDescent="0.2">
      <c r="A2967" s="315" t="s">
        <v>1311</v>
      </c>
      <c r="B2967" s="292">
        <v>56</v>
      </c>
      <c r="C2967" s="316" t="s">
        <v>14330</v>
      </c>
      <c r="D2967" s="292">
        <v>56005</v>
      </c>
      <c r="E2967" s="292">
        <v>20200253</v>
      </c>
      <c r="F2967" s="292" t="s">
        <v>19952</v>
      </c>
      <c r="G2967" s="292" t="s">
        <v>19954</v>
      </c>
      <c r="H2967" s="293" t="s">
        <v>14828</v>
      </c>
      <c r="I2967" s="291">
        <v>0</v>
      </c>
      <c r="J2967" s="292">
        <v>0</v>
      </c>
      <c r="K2967" s="292">
        <v>0</v>
      </c>
      <c r="L2967" s="292">
        <v>0</v>
      </c>
      <c r="M2967" s="293">
        <v>0</v>
      </c>
    </row>
    <row r="2968" spans="1:13" x14ac:dyDescent="0.2">
      <c r="A2968" s="315" t="s">
        <v>1311</v>
      </c>
      <c r="B2968" s="292">
        <v>56</v>
      </c>
      <c r="C2968" s="316" t="s">
        <v>14330</v>
      </c>
      <c r="D2968" s="292">
        <v>56005</v>
      </c>
      <c r="E2968" s="292">
        <v>20200253</v>
      </c>
      <c r="F2968" s="292" t="s">
        <v>19952</v>
      </c>
      <c r="G2968" s="292" t="s">
        <v>19955</v>
      </c>
      <c r="H2968" s="293" t="s">
        <v>14828</v>
      </c>
      <c r="I2968" s="291">
        <v>0</v>
      </c>
      <c r="J2968" s="292">
        <v>0</v>
      </c>
      <c r="K2968" s="292">
        <v>0</v>
      </c>
      <c r="L2968" s="292">
        <v>0</v>
      </c>
      <c r="M2968" s="293">
        <v>0</v>
      </c>
    </row>
    <row r="2969" spans="1:13" x14ac:dyDescent="0.2">
      <c r="A2969" s="315" t="s">
        <v>1311</v>
      </c>
      <c r="B2969" s="292">
        <v>56</v>
      </c>
      <c r="C2969" s="316" t="s">
        <v>14330</v>
      </c>
      <c r="D2969" s="292">
        <v>56005</v>
      </c>
      <c r="E2969" s="292">
        <v>20200253</v>
      </c>
      <c r="F2969" s="292" t="s">
        <v>19952</v>
      </c>
      <c r="G2969" s="292" t="s">
        <v>19956</v>
      </c>
      <c r="H2969" s="293" t="s">
        <v>14828</v>
      </c>
      <c r="I2969" s="291">
        <v>0</v>
      </c>
      <c r="J2969" s="292">
        <v>0</v>
      </c>
      <c r="K2969" s="292">
        <v>0</v>
      </c>
      <c r="L2969" s="292">
        <v>0</v>
      </c>
      <c r="M2969" s="293">
        <v>0</v>
      </c>
    </row>
    <row r="2970" spans="1:13" x14ac:dyDescent="0.2">
      <c r="A2970" s="315" t="s">
        <v>1311</v>
      </c>
      <c r="B2970" s="292">
        <v>56</v>
      </c>
      <c r="C2970" s="316" t="s">
        <v>14330</v>
      </c>
      <c r="D2970" s="292">
        <v>56005</v>
      </c>
      <c r="E2970" s="292">
        <v>20200253</v>
      </c>
      <c r="F2970" s="292" t="s">
        <v>19952</v>
      </c>
      <c r="G2970" s="292" t="s">
        <v>19957</v>
      </c>
      <c r="H2970" s="293" t="s">
        <v>14828</v>
      </c>
      <c r="I2970" s="291">
        <v>0</v>
      </c>
      <c r="J2970" s="292">
        <v>0</v>
      </c>
      <c r="K2970" s="292">
        <v>0</v>
      </c>
      <c r="L2970" s="292">
        <v>0</v>
      </c>
      <c r="M2970" s="293">
        <v>0</v>
      </c>
    </row>
    <row r="2971" spans="1:13" x14ac:dyDescent="0.2">
      <c r="A2971" s="315" t="s">
        <v>1311</v>
      </c>
      <c r="B2971" s="292">
        <v>56</v>
      </c>
      <c r="C2971" s="316" t="s">
        <v>14330</v>
      </c>
      <c r="D2971" s="292">
        <v>56005</v>
      </c>
      <c r="E2971" s="292">
        <v>20200253</v>
      </c>
      <c r="F2971" s="292" t="s">
        <v>19958</v>
      </c>
      <c r="G2971" s="292" t="s">
        <v>19959</v>
      </c>
      <c r="H2971" s="293" t="s">
        <v>14828</v>
      </c>
      <c r="I2971" s="291">
        <v>6.913453990178529</v>
      </c>
      <c r="J2971" s="292">
        <v>16.289302035143329</v>
      </c>
      <c r="K2971" s="292">
        <v>3.4207534273800997</v>
      </c>
      <c r="L2971" s="292">
        <v>0</v>
      </c>
      <c r="M2971" s="293">
        <v>1.4513768113312705E-3</v>
      </c>
    </row>
    <row r="2972" spans="1:13" x14ac:dyDescent="0.2">
      <c r="A2972" s="315" t="s">
        <v>1311</v>
      </c>
      <c r="B2972" s="292">
        <v>56</v>
      </c>
      <c r="C2972" s="316" t="s">
        <v>14330</v>
      </c>
      <c r="D2972" s="292">
        <v>56005</v>
      </c>
      <c r="E2972" s="292">
        <v>20200253</v>
      </c>
      <c r="F2972" s="292" t="s">
        <v>19958</v>
      </c>
      <c r="G2972" s="292" t="s">
        <v>19960</v>
      </c>
      <c r="H2972" s="293" t="s">
        <v>14828</v>
      </c>
      <c r="I2972" s="291">
        <v>3.3314206208243617</v>
      </c>
      <c r="J2972" s="292">
        <v>4.0031977584085734</v>
      </c>
      <c r="K2972" s="292">
        <v>8.0063955168171468</v>
      </c>
      <c r="L2972" s="292">
        <v>0</v>
      </c>
      <c r="M2972" s="293">
        <v>3.5668492027420386E-4</v>
      </c>
    </row>
    <row r="2973" spans="1:13" x14ac:dyDescent="0.2">
      <c r="A2973" s="315" t="s">
        <v>1311</v>
      </c>
      <c r="B2973" s="292">
        <v>56</v>
      </c>
      <c r="C2973" s="316" t="s">
        <v>14330</v>
      </c>
      <c r="D2973" s="292">
        <v>56005</v>
      </c>
      <c r="E2973" s="292">
        <v>20200253</v>
      </c>
      <c r="F2973" s="292" t="s">
        <v>19958</v>
      </c>
      <c r="G2973" s="292" t="s">
        <v>19961</v>
      </c>
      <c r="H2973" s="293" t="s">
        <v>14828</v>
      </c>
      <c r="I2973" s="291">
        <v>0.26587584429330668</v>
      </c>
      <c r="J2973" s="292">
        <v>5.3248233763337547</v>
      </c>
      <c r="K2973" s="292">
        <v>2.8754046232202266</v>
      </c>
      <c r="L2973" s="292">
        <v>0</v>
      </c>
      <c r="M2973" s="293">
        <v>4.7444176283133752E-4</v>
      </c>
    </row>
    <row r="2974" spans="1:13" x14ac:dyDescent="0.2">
      <c r="A2974" s="315" t="s">
        <v>1311</v>
      </c>
      <c r="B2974" s="292">
        <v>56</v>
      </c>
      <c r="C2974" s="316" t="s">
        <v>14330</v>
      </c>
      <c r="D2974" s="292">
        <v>56005</v>
      </c>
      <c r="E2974" s="292">
        <v>20200253</v>
      </c>
      <c r="F2974" s="292" t="s">
        <v>19962</v>
      </c>
      <c r="G2974" s="292" t="s">
        <v>19963</v>
      </c>
      <c r="H2974" s="293" t="s">
        <v>14828</v>
      </c>
      <c r="I2974" s="291">
        <v>6.4099439950545323</v>
      </c>
      <c r="J2974" s="292">
        <v>7.7025018312389353</v>
      </c>
      <c r="K2974" s="292">
        <v>15.405003662477871</v>
      </c>
      <c r="L2974" s="292">
        <v>0</v>
      </c>
      <c r="M2974" s="293">
        <v>6.86292913163389E-4</v>
      </c>
    </row>
    <row r="2975" spans="1:13" x14ac:dyDescent="0.2">
      <c r="A2975" s="315" t="s">
        <v>1311</v>
      </c>
      <c r="B2975" s="292">
        <v>56</v>
      </c>
      <c r="C2975" s="316" t="s">
        <v>14330</v>
      </c>
      <c r="D2975" s="292">
        <v>56005</v>
      </c>
      <c r="E2975" s="292">
        <v>20200253</v>
      </c>
      <c r="F2975" s="292" t="s">
        <v>19962</v>
      </c>
      <c r="G2975" s="292" t="s">
        <v>19964</v>
      </c>
      <c r="H2975" s="293" t="s">
        <v>14828</v>
      </c>
      <c r="I2975" s="291">
        <v>6.4537004101544069</v>
      </c>
      <c r="J2975" s="292">
        <v>7.7550816771307662</v>
      </c>
      <c r="K2975" s="292">
        <v>15.510163354261532</v>
      </c>
      <c r="L2975" s="292">
        <v>0</v>
      </c>
      <c r="M2975" s="293">
        <v>6.9097777743235109E-4</v>
      </c>
    </row>
    <row r="2976" spans="1:13" x14ac:dyDescent="0.2">
      <c r="A2976" s="315" t="s">
        <v>1311</v>
      </c>
      <c r="B2976" s="292">
        <v>56</v>
      </c>
      <c r="C2976" s="316" t="s">
        <v>14330</v>
      </c>
      <c r="D2976" s="292">
        <v>56005</v>
      </c>
      <c r="E2976" s="292">
        <v>20200253</v>
      </c>
      <c r="F2976" s="292" t="s">
        <v>19965</v>
      </c>
      <c r="G2976" s="292" t="s">
        <v>19966</v>
      </c>
      <c r="H2976" s="293" t="s">
        <v>14828</v>
      </c>
      <c r="I2976" s="291">
        <v>6.423293409830765</v>
      </c>
      <c r="J2976" s="292">
        <v>7.718543140155087</v>
      </c>
      <c r="K2976" s="292">
        <v>15.437086280310174</v>
      </c>
      <c r="L2976" s="292">
        <v>0</v>
      </c>
      <c r="M2976" s="293">
        <v>6.8772219378781835E-4</v>
      </c>
    </row>
    <row r="2977" spans="1:13" x14ac:dyDescent="0.2">
      <c r="A2977" s="315" t="s">
        <v>1311</v>
      </c>
      <c r="B2977" s="292">
        <v>56</v>
      </c>
      <c r="C2977" s="316" t="s">
        <v>14330</v>
      </c>
      <c r="D2977" s="292">
        <v>56005</v>
      </c>
      <c r="E2977" s="292">
        <v>20200253</v>
      </c>
      <c r="F2977" s="292" t="s">
        <v>19965</v>
      </c>
      <c r="G2977" s="292" t="s">
        <v>19967</v>
      </c>
      <c r="H2977" s="293" t="s">
        <v>14828</v>
      </c>
      <c r="I2977" s="291">
        <v>6.4470257027662914</v>
      </c>
      <c r="J2977" s="292">
        <v>7.7470610226726908</v>
      </c>
      <c r="K2977" s="292">
        <v>15.494122045345382</v>
      </c>
      <c r="L2977" s="292">
        <v>0</v>
      </c>
      <c r="M2977" s="293">
        <v>6.9026313712013674E-4</v>
      </c>
    </row>
    <row r="2978" spans="1:13" x14ac:dyDescent="0.2">
      <c r="A2978" s="315" t="s">
        <v>1311</v>
      </c>
      <c r="B2978" s="292">
        <v>56</v>
      </c>
      <c r="C2978" s="316" t="s">
        <v>14330</v>
      </c>
      <c r="D2978" s="292">
        <v>56005</v>
      </c>
      <c r="E2978" s="292">
        <v>20200253</v>
      </c>
      <c r="F2978" s="292" t="s">
        <v>19965</v>
      </c>
      <c r="G2978" s="292" t="s">
        <v>19968</v>
      </c>
      <c r="H2978" s="293" t="s">
        <v>14828</v>
      </c>
      <c r="I2978" s="291">
        <v>0</v>
      </c>
      <c r="J2978" s="292">
        <v>0</v>
      </c>
      <c r="K2978" s="292">
        <v>0</v>
      </c>
      <c r="L2978" s="292">
        <v>0</v>
      </c>
      <c r="M2978" s="293">
        <v>0</v>
      </c>
    </row>
    <row r="2979" spans="1:13" x14ac:dyDescent="0.2">
      <c r="A2979" s="315" t="s">
        <v>1311</v>
      </c>
      <c r="B2979" s="292">
        <v>56</v>
      </c>
      <c r="C2979" s="316" t="s">
        <v>14330</v>
      </c>
      <c r="D2979" s="292">
        <v>56005</v>
      </c>
      <c r="E2979" s="292">
        <v>20200253</v>
      </c>
      <c r="F2979" s="292" t="s">
        <v>19969</v>
      </c>
      <c r="G2979" s="292" t="s">
        <v>19970</v>
      </c>
      <c r="H2979" s="293" t="s">
        <v>14828</v>
      </c>
      <c r="I2979" s="291">
        <v>2.386529266051812</v>
      </c>
      <c r="J2979" s="292">
        <v>1.720662089052746</v>
      </c>
      <c r="K2979" s="292">
        <v>5.7355402968424869</v>
      </c>
      <c r="L2979" s="292">
        <v>0</v>
      </c>
      <c r="M2979" s="293">
        <v>2.5551832022433282E-4</v>
      </c>
    </row>
    <row r="2980" spans="1:13" x14ac:dyDescent="0.2">
      <c r="A2980" s="315" t="s">
        <v>1311</v>
      </c>
      <c r="B2980" s="292">
        <v>56</v>
      </c>
      <c r="C2980" s="316" t="s">
        <v>14330</v>
      </c>
      <c r="D2980" s="292">
        <v>56005</v>
      </c>
      <c r="E2980" s="292">
        <v>20200253</v>
      </c>
      <c r="F2980" s="292" t="s">
        <v>19969</v>
      </c>
      <c r="G2980" s="292" t="s">
        <v>19971</v>
      </c>
      <c r="H2980" s="293" t="s">
        <v>14828</v>
      </c>
      <c r="I2980" s="291">
        <v>0.87158258442200853</v>
      </c>
      <c r="J2980" s="292">
        <v>0.62840172623343216</v>
      </c>
      <c r="K2980" s="292">
        <v>2.0946724207781071</v>
      </c>
      <c r="L2980" s="292">
        <v>0</v>
      </c>
      <c r="M2980" s="293">
        <v>9.3317656345664682E-5</v>
      </c>
    </row>
    <row r="2981" spans="1:13" x14ac:dyDescent="0.2">
      <c r="A2981" s="315" t="s">
        <v>1311</v>
      </c>
      <c r="B2981" s="292">
        <v>56</v>
      </c>
      <c r="C2981" s="316" t="s">
        <v>14330</v>
      </c>
      <c r="D2981" s="292">
        <v>56005</v>
      </c>
      <c r="E2981" s="292">
        <v>20200253</v>
      </c>
      <c r="F2981" s="292" t="s">
        <v>19972</v>
      </c>
      <c r="G2981" s="292" t="s">
        <v>19973</v>
      </c>
      <c r="H2981" s="293" t="s">
        <v>14828</v>
      </c>
      <c r="I2981" s="291">
        <v>8.4987714231409583</v>
      </c>
      <c r="J2981" s="292">
        <v>14.800781026636148</v>
      </c>
      <c r="K2981" s="292">
        <v>12.432656062374365</v>
      </c>
      <c r="L2981" s="292">
        <v>0</v>
      </c>
      <c r="M2981" s="293">
        <v>1.3187495894732807E-3</v>
      </c>
    </row>
    <row r="2982" spans="1:13" x14ac:dyDescent="0.2">
      <c r="A2982" s="315" t="s">
        <v>1311</v>
      </c>
      <c r="B2982" s="292">
        <v>56</v>
      </c>
      <c r="C2982" s="316" t="s">
        <v>14330</v>
      </c>
      <c r="D2982" s="292">
        <v>56005</v>
      </c>
      <c r="E2982" s="292">
        <v>20200253</v>
      </c>
      <c r="F2982" s="292" t="s">
        <v>19972</v>
      </c>
      <c r="G2982" s="292" t="s">
        <v>19974</v>
      </c>
      <c r="H2982" s="293" t="s">
        <v>14828</v>
      </c>
      <c r="I2982" s="291">
        <v>0.70158590990646619</v>
      </c>
      <c r="J2982" s="292">
        <v>0.84305990192664959</v>
      </c>
      <c r="K2982" s="292">
        <v>1.6861198038532992</v>
      </c>
      <c r="L2982" s="292">
        <v>0</v>
      </c>
      <c r="M2982" s="293">
        <v>7.5116637261664462E-5</v>
      </c>
    </row>
    <row r="2983" spans="1:13" x14ac:dyDescent="0.2">
      <c r="A2983" s="315" t="s">
        <v>1311</v>
      </c>
      <c r="B2983" s="292">
        <v>56</v>
      </c>
      <c r="C2983" s="316" t="s">
        <v>14330</v>
      </c>
      <c r="D2983" s="292">
        <v>56005</v>
      </c>
      <c r="E2983" s="292">
        <v>20200253</v>
      </c>
      <c r="F2983" s="292" t="s">
        <v>19972</v>
      </c>
      <c r="G2983" s="292" t="s">
        <v>19975</v>
      </c>
      <c r="H2983" s="293" t="s">
        <v>14828</v>
      </c>
      <c r="I2983" s="291">
        <v>3.8679484333642491</v>
      </c>
      <c r="J2983" s="292">
        <v>14.993276733629973</v>
      </c>
      <c r="K2983" s="292">
        <v>15.143209500966273</v>
      </c>
      <c r="L2983" s="292">
        <v>0</v>
      </c>
      <c r="M2983" s="293">
        <v>1.3359009569664305E-3</v>
      </c>
    </row>
    <row r="2984" spans="1:13" x14ac:dyDescent="0.2">
      <c r="A2984" s="315" t="s">
        <v>1311</v>
      </c>
      <c r="B2984" s="292">
        <v>56</v>
      </c>
      <c r="C2984" s="316" t="s">
        <v>14330</v>
      </c>
      <c r="D2984" s="292">
        <v>56005</v>
      </c>
      <c r="E2984" s="292">
        <v>20200253</v>
      </c>
      <c r="F2984" s="292" t="s">
        <v>19976</v>
      </c>
      <c r="G2984" s="292" t="s">
        <v>19977</v>
      </c>
      <c r="H2984" s="293" t="s">
        <v>14828</v>
      </c>
      <c r="I2984" s="291">
        <v>0</v>
      </c>
      <c r="J2984" s="292">
        <v>0</v>
      </c>
      <c r="K2984" s="292">
        <v>0</v>
      </c>
      <c r="L2984" s="292">
        <v>0</v>
      </c>
      <c r="M2984" s="293">
        <v>0</v>
      </c>
    </row>
    <row r="2985" spans="1:13" x14ac:dyDescent="0.2">
      <c r="A2985" s="315" t="s">
        <v>1311</v>
      </c>
      <c r="B2985" s="292">
        <v>56</v>
      </c>
      <c r="C2985" s="316" t="s">
        <v>14330</v>
      </c>
      <c r="D2985" s="292">
        <v>56005</v>
      </c>
      <c r="E2985" s="292">
        <v>20200253</v>
      </c>
      <c r="F2985" s="292" t="s">
        <v>19976</v>
      </c>
      <c r="G2985" s="292" t="s">
        <v>19978</v>
      </c>
      <c r="H2985" s="293" t="s">
        <v>14828</v>
      </c>
      <c r="I2985" s="291">
        <v>11.450301602709354</v>
      </c>
      <c r="J2985" s="292">
        <v>13.759241754866002</v>
      </c>
      <c r="K2985" s="292">
        <v>27.518483509732004</v>
      </c>
      <c r="L2985" s="292">
        <v>0</v>
      </c>
      <c r="M2985" s="293">
        <v>1.2259484403585607E-3</v>
      </c>
    </row>
    <row r="2986" spans="1:13" x14ac:dyDescent="0.2">
      <c r="A2986" s="315" t="s">
        <v>1311</v>
      </c>
      <c r="B2986" s="292">
        <v>56</v>
      </c>
      <c r="C2986" s="316" t="s">
        <v>14335</v>
      </c>
      <c r="D2986" s="292">
        <v>56027</v>
      </c>
      <c r="E2986" s="292">
        <v>20200253</v>
      </c>
      <c r="F2986" s="292" t="s">
        <v>19979</v>
      </c>
      <c r="G2986" s="292" t="s">
        <v>19980</v>
      </c>
      <c r="H2986" s="293" t="s">
        <v>14828</v>
      </c>
      <c r="I2986" s="291">
        <v>42.876342570182352</v>
      </c>
      <c r="J2986" s="292">
        <v>0.72131230847858119</v>
      </c>
      <c r="K2986" s="292">
        <v>51.522307748470091</v>
      </c>
      <c r="L2986" s="292">
        <v>0</v>
      </c>
      <c r="M2986" s="293">
        <v>4.5906376203886843E-4</v>
      </c>
    </row>
    <row r="2987" spans="1:13" x14ac:dyDescent="0.2">
      <c r="A2987" s="315" t="s">
        <v>1311</v>
      </c>
      <c r="B2987" s="292">
        <v>56</v>
      </c>
      <c r="C2987" s="316" t="s">
        <v>14330</v>
      </c>
      <c r="D2987" s="292">
        <v>56005</v>
      </c>
      <c r="E2987" s="292">
        <v>20200253</v>
      </c>
      <c r="F2987" s="292" t="s">
        <v>19981</v>
      </c>
      <c r="G2987" s="292" t="s">
        <v>19982</v>
      </c>
      <c r="H2987" s="293" t="s">
        <v>14828</v>
      </c>
      <c r="I2987" s="291">
        <v>11.357597333429958</v>
      </c>
      <c r="J2987" s="292">
        <v>13.647843776281613</v>
      </c>
      <c r="K2987" s="292">
        <v>27.295687552563226</v>
      </c>
      <c r="L2987" s="292">
        <v>0</v>
      </c>
      <c r="M2987" s="293">
        <v>1.2160228804666915E-3</v>
      </c>
    </row>
    <row r="2988" spans="1:13" x14ac:dyDescent="0.2">
      <c r="A2988" s="315" t="s">
        <v>1311</v>
      </c>
      <c r="B2988" s="292">
        <v>56</v>
      </c>
      <c r="C2988" s="316" t="s">
        <v>14331</v>
      </c>
      <c r="D2988" s="292">
        <v>56009</v>
      </c>
      <c r="E2988" s="292">
        <v>20200253</v>
      </c>
      <c r="F2988" s="292" t="s">
        <v>19983</v>
      </c>
      <c r="G2988" s="292" t="s">
        <v>19984</v>
      </c>
      <c r="H2988" s="293" t="s">
        <v>14828</v>
      </c>
      <c r="I2988" s="291">
        <v>4.0175190906356715</v>
      </c>
      <c r="J2988" s="292">
        <v>10.728104879451058</v>
      </c>
      <c r="K2988" s="292">
        <v>4.505804049369444</v>
      </c>
      <c r="L2988" s="292">
        <v>0</v>
      </c>
      <c r="M2988" s="293">
        <v>9.5587414475908927E-4</v>
      </c>
    </row>
    <row r="2989" spans="1:13" x14ac:dyDescent="0.2">
      <c r="A2989" s="315" t="s">
        <v>1311</v>
      </c>
      <c r="B2989" s="292">
        <v>56</v>
      </c>
      <c r="C2989" s="316" t="s">
        <v>14330</v>
      </c>
      <c r="D2989" s="292">
        <v>56005</v>
      </c>
      <c r="E2989" s="292">
        <v>20200253</v>
      </c>
      <c r="F2989" s="292" t="s">
        <v>19985</v>
      </c>
      <c r="G2989" s="292" t="s">
        <v>19986</v>
      </c>
      <c r="H2989" s="293" t="s">
        <v>14828</v>
      </c>
      <c r="I2989" s="291">
        <v>3.2359352234665844</v>
      </c>
      <c r="J2989" s="292">
        <v>12.543412388602107</v>
      </c>
      <c r="K2989" s="292">
        <v>12.167110016944042</v>
      </c>
      <c r="L2989" s="292">
        <v>0</v>
      </c>
      <c r="M2989" s="293">
        <v>1.1176180438244477E-3</v>
      </c>
    </row>
    <row r="2990" spans="1:13" x14ac:dyDescent="0.2">
      <c r="A2990" s="315" t="s">
        <v>1311</v>
      </c>
      <c r="B2990" s="292">
        <v>56</v>
      </c>
      <c r="C2990" s="316" t="s">
        <v>14330</v>
      </c>
      <c r="D2990" s="292">
        <v>56005</v>
      </c>
      <c r="E2990" s="292">
        <v>20200253</v>
      </c>
      <c r="F2990" s="292" t="s">
        <v>19987</v>
      </c>
      <c r="G2990" s="292" t="s">
        <v>19988</v>
      </c>
      <c r="H2990" s="293" t="s">
        <v>14828</v>
      </c>
      <c r="I2990" s="291">
        <v>4.4254199944197383</v>
      </c>
      <c r="J2990" s="292">
        <v>7.706957750382311</v>
      </c>
      <c r="K2990" s="292">
        <v>5.5490095802752624</v>
      </c>
      <c r="L2990" s="292">
        <v>0</v>
      </c>
      <c r="M2990" s="293">
        <v>6.866899355590638E-4</v>
      </c>
    </row>
    <row r="2991" spans="1:13" x14ac:dyDescent="0.2">
      <c r="A2991" s="315" t="s">
        <v>1311</v>
      </c>
      <c r="B2991" s="292">
        <v>56</v>
      </c>
      <c r="C2991" s="316" t="s">
        <v>14330</v>
      </c>
      <c r="D2991" s="292">
        <v>56005</v>
      </c>
      <c r="E2991" s="292">
        <v>20200253</v>
      </c>
      <c r="F2991" s="292" t="s">
        <v>19987</v>
      </c>
      <c r="G2991" s="292" t="s">
        <v>19989</v>
      </c>
      <c r="H2991" s="293" t="s">
        <v>14828</v>
      </c>
      <c r="I2991" s="291">
        <v>3.2943685784787728</v>
      </c>
      <c r="J2991" s="292">
        <v>7.3308781746814162</v>
      </c>
      <c r="K2991" s="292">
        <v>8.2105835556431863</v>
      </c>
      <c r="L2991" s="292">
        <v>0</v>
      </c>
      <c r="M2991" s="293">
        <v>6.5318124536411419E-4</v>
      </c>
    </row>
    <row r="2992" spans="1:13" x14ac:dyDescent="0.2">
      <c r="A2992" s="315" t="s">
        <v>1311</v>
      </c>
      <c r="B2992" s="292">
        <v>56</v>
      </c>
      <c r="C2992" s="316" t="s">
        <v>14333</v>
      </c>
      <c r="D2992" s="292">
        <v>56019</v>
      </c>
      <c r="E2992" s="292">
        <v>20200253</v>
      </c>
      <c r="F2992" s="292" t="s">
        <v>19990</v>
      </c>
      <c r="G2992" s="292" t="s">
        <v>19991</v>
      </c>
      <c r="H2992" s="293" t="s">
        <v>14828</v>
      </c>
      <c r="I2992" s="291">
        <v>6.6317175048888828</v>
      </c>
      <c r="J2992" s="292">
        <v>6.0371179653992719</v>
      </c>
      <c r="K2992" s="292">
        <v>0</v>
      </c>
      <c r="L2992" s="292">
        <v>0</v>
      </c>
      <c r="M2992" s="293">
        <v>5.3790721071707509E-4</v>
      </c>
    </row>
    <row r="2993" spans="1:13" x14ac:dyDescent="0.2">
      <c r="A2993" s="315" t="s">
        <v>1311</v>
      </c>
      <c r="B2993" s="292">
        <v>56</v>
      </c>
      <c r="C2993" s="316" t="s">
        <v>14333</v>
      </c>
      <c r="D2993" s="292">
        <v>56019</v>
      </c>
      <c r="E2993" s="292">
        <v>20200253</v>
      </c>
      <c r="F2993" s="292" t="s">
        <v>19990</v>
      </c>
      <c r="G2993" s="292" t="s">
        <v>19992</v>
      </c>
      <c r="H2993" s="293" t="s">
        <v>14828</v>
      </c>
      <c r="I2993" s="291">
        <v>1.1626598635944685</v>
      </c>
      <c r="J2993" s="292">
        <v>2.2903424396950207</v>
      </c>
      <c r="K2993" s="292">
        <v>2.6338938056492731</v>
      </c>
      <c r="L2993" s="292">
        <v>0</v>
      </c>
      <c r="M2993" s="293">
        <v>2.0406951137682633E-4</v>
      </c>
    </row>
    <row r="2994" spans="1:13" x14ac:dyDescent="0.2">
      <c r="A2994" s="315" t="s">
        <v>1311</v>
      </c>
      <c r="B2994" s="292">
        <v>56</v>
      </c>
      <c r="C2994" s="316" t="s">
        <v>14333</v>
      </c>
      <c r="D2994" s="292">
        <v>56019</v>
      </c>
      <c r="E2994" s="292">
        <v>20200253</v>
      </c>
      <c r="F2994" s="292" t="s">
        <v>19990</v>
      </c>
      <c r="G2994" s="292" t="s">
        <v>19993</v>
      </c>
      <c r="H2994" s="293" t="s">
        <v>14828</v>
      </c>
      <c r="I2994" s="291">
        <v>5.7775357325350658</v>
      </c>
      <c r="J2994" s="292">
        <v>6.2545668195959978</v>
      </c>
      <c r="K2994" s="292">
        <v>0.25018267278383993</v>
      </c>
      <c r="L2994" s="292">
        <v>0</v>
      </c>
      <c r="M2994" s="293">
        <v>5.5728190362600342E-4</v>
      </c>
    </row>
    <row r="2995" spans="1:13" x14ac:dyDescent="0.2">
      <c r="A2995" s="315" t="s">
        <v>1311</v>
      </c>
      <c r="B2995" s="292">
        <v>56</v>
      </c>
      <c r="C2995" s="316" t="s">
        <v>14333</v>
      </c>
      <c r="D2995" s="292">
        <v>56019</v>
      </c>
      <c r="E2995" s="292">
        <v>20200253</v>
      </c>
      <c r="F2995" s="292" t="s">
        <v>19990</v>
      </c>
      <c r="G2995" s="292" t="s">
        <v>19994</v>
      </c>
      <c r="H2995" s="293" t="s">
        <v>14828</v>
      </c>
      <c r="I2995" s="291">
        <v>2.7828464182302977</v>
      </c>
      <c r="J2995" s="292">
        <v>4.4586722648462551</v>
      </c>
      <c r="K2995" s="292">
        <v>4.458672264846255E-2</v>
      </c>
      <c r="L2995" s="292">
        <v>0</v>
      </c>
      <c r="M2995" s="293">
        <v>3.9726769879780128E-4</v>
      </c>
    </row>
    <row r="2996" spans="1:13" x14ac:dyDescent="0.2">
      <c r="A2996" s="315" t="s">
        <v>1311</v>
      </c>
      <c r="B2996" s="292">
        <v>56</v>
      </c>
      <c r="C2996" s="316" t="s">
        <v>14333</v>
      </c>
      <c r="D2996" s="292">
        <v>56019</v>
      </c>
      <c r="E2996" s="292">
        <v>20200253</v>
      </c>
      <c r="F2996" s="292" t="s">
        <v>19990</v>
      </c>
      <c r="G2996" s="292" t="s">
        <v>19995</v>
      </c>
      <c r="H2996" s="293" t="s">
        <v>14828</v>
      </c>
      <c r="I2996" s="291">
        <v>3.6183668211781712</v>
      </c>
      <c r="J2996" s="292">
        <v>2.8986708867474231</v>
      </c>
      <c r="K2996" s="292">
        <v>1.4493354433737116</v>
      </c>
      <c r="L2996" s="292">
        <v>0</v>
      </c>
      <c r="M2996" s="293">
        <v>2.5827157600919544E-4</v>
      </c>
    </row>
    <row r="2997" spans="1:13" x14ac:dyDescent="0.2">
      <c r="A2997" s="315" t="s">
        <v>1311</v>
      </c>
      <c r="B2997" s="292">
        <v>56</v>
      </c>
      <c r="C2997" s="316" t="s">
        <v>14333</v>
      </c>
      <c r="D2997" s="292">
        <v>56019</v>
      </c>
      <c r="E2997" s="292">
        <v>20200253</v>
      </c>
      <c r="F2997" s="292" t="s">
        <v>19990</v>
      </c>
      <c r="G2997" s="292" t="s">
        <v>19996</v>
      </c>
      <c r="H2997" s="293" t="s">
        <v>14828</v>
      </c>
      <c r="I2997" s="291">
        <v>3.6183668211781712</v>
      </c>
      <c r="J2997" s="292">
        <v>2.8986708867474231</v>
      </c>
      <c r="K2997" s="292">
        <v>1.4493354433737116</v>
      </c>
      <c r="L2997" s="292">
        <v>0</v>
      </c>
      <c r="M2997" s="293">
        <v>2.5827157600919544E-4</v>
      </c>
    </row>
    <row r="2998" spans="1:13" x14ac:dyDescent="0.2">
      <c r="A2998" s="315" t="s">
        <v>1311</v>
      </c>
      <c r="B2998" s="292">
        <v>56</v>
      </c>
      <c r="C2998" s="316" t="s">
        <v>14333</v>
      </c>
      <c r="D2998" s="292">
        <v>56019</v>
      </c>
      <c r="E2998" s="292">
        <v>20200253</v>
      </c>
      <c r="F2998" s="292" t="s">
        <v>19990</v>
      </c>
      <c r="G2998" s="292" t="s">
        <v>19997</v>
      </c>
      <c r="H2998" s="293" t="s">
        <v>14828</v>
      </c>
      <c r="I2998" s="291">
        <v>2.0575447697221065</v>
      </c>
      <c r="J2998" s="292">
        <v>1.648297537791076</v>
      </c>
      <c r="K2998" s="292">
        <v>0.82414876889553801</v>
      </c>
      <c r="L2998" s="292">
        <v>0</v>
      </c>
      <c r="M2998" s="293">
        <v>1.4686331061718487E-4</v>
      </c>
    </row>
    <row r="2999" spans="1:13" x14ac:dyDescent="0.2">
      <c r="A2999" s="315" t="s">
        <v>1311</v>
      </c>
      <c r="B2999" s="292">
        <v>56</v>
      </c>
      <c r="C2999" s="316" t="s">
        <v>14330</v>
      </c>
      <c r="D2999" s="292">
        <v>56005</v>
      </c>
      <c r="E2999" s="292">
        <v>20200253</v>
      </c>
      <c r="F2999" s="292" t="s">
        <v>19998</v>
      </c>
      <c r="G2999" s="292" t="s">
        <v>19999</v>
      </c>
      <c r="H2999" s="293" t="s">
        <v>14828</v>
      </c>
      <c r="I2999" s="291">
        <v>2.3906873615432245</v>
      </c>
      <c r="J2999" s="292">
        <v>7.5599124186509181</v>
      </c>
      <c r="K2999" s="292">
        <v>7.4087141702779</v>
      </c>
      <c r="L2999" s="292">
        <v>0</v>
      </c>
      <c r="M2999" s="293">
        <v>6.7358819650179685E-4</v>
      </c>
    </row>
    <row r="3000" spans="1:13" x14ac:dyDescent="0.2">
      <c r="A3000" s="315" t="s">
        <v>1311</v>
      </c>
      <c r="B3000" s="292">
        <v>56</v>
      </c>
      <c r="C3000" s="316" t="s">
        <v>14330</v>
      </c>
      <c r="D3000" s="292">
        <v>56005</v>
      </c>
      <c r="E3000" s="292">
        <v>20200253</v>
      </c>
      <c r="F3000" s="292" t="s">
        <v>19998</v>
      </c>
      <c r="G3000" s="292" t="s">
        <v>20000</v>
      </c>
      <c r="H3000" s="293" t="s">
        <v>14828</v>
      </c>
      <c r="I3000" s="291">
        <v>2.7864530116092778</v>
      </c>
      <c r="J3000" s="292">
        <v>7.1241235264287921</v>
      </c>
      <c r="K3000" s="292">
        <v>2.422201998985789</v>
      </c>
      <c r="L3000" s="292">
        <v>0</v>
      </c>
      <c r="M3000" s="293">
        <v>6.3475940620480518E-4</v>
      </c>
    </row>
    <row r="3001" spans="1:13" x14ac:dyDescent="0.2">
      <c r="A3001" s="315" t="s">
        <v>1311</v>
      </c>
      <c r="B3001" s="292">
        <v>56</v>
      </c>
      <c r="C3001" s="316" t="s">
        <v>14330</v>
      </c>
      <c r="D3001" s="292">
        <v>56005</v>
      </c>
      <c r="E3001" s="292">
        <v>20200253</v>
      </c>
      <c r="F3001" s="292" t="s">
        <v>19998</v>
      </c>
      <c r="G3001" s="292" t="s">
        <v>20001</v>
      </c>
      <c r="H3001" s="293" t="s">
        <v>14828</v>
      </c>
      <c r="I3001" s="291">
        <v>0.6800340213843924</v>
      </c>
      <c r="J3001" s="292">
        <v>2.1504265785930294</v>
      </c>
      <c r="K3001" s="292">
        <v>0.86017063143721162</v>
      </c>
      <c r="L3001" s="292">
        <v>0</v>
      </c>
      <c r="M3001" s="293">
        <v>1.9160300815263887E-4</v>
      </c>
    </row>
    <row r="3002" spans="1:13" x14ac:dyDescent="0.2">
      <c r="A3002" s="315" t="s">
        <v>1311</v>
      </c>
      <c r="B3002" s="292">
        <v>56</v>
      </c>
      <c r="C3002" s="316" t="s">
        <v>14330</v>
      </c>
      <c r="D3002" s="292">
        <v>56005</v>
      </c>
      <c r="E3002" s="292">
        <v>20200253</v>
      </c>
      <c r="F3002" s="292" t="s">
        <v>20002</v>
      </c>
      <c r="G3002" s="292" t="s">
        <v>20003</v>
      </c>
      <c r="H3002" s="293" t="s">
        <v>14828</v>
      </c>
      <c r="I3002" s="291">
        <v>3.854967010392166</v>
      </c>
      <c r="J3002" s="292">
        <v>13.624460810110184</v>
      </c>
      <c r="K3002" s="292">
        <v>2.4524029458198329</v>
      </c>
      <c r="L3002" s="292">
        <v>0</v>
      </c>
      <c r="M3002" s="293">
        <v>1.2139394581808175E-3</v>
      </c>
    </row>
    <row r="3003" spans="1:13" x14ac:dyDescent="0.2">
      <c r="A3003" s="315" t="s">
        <v>1311</v>
      </c>
      <c r="B3003" s="292">
        <v>56</v>
      </c>
      <c r="C3003" s="316" t="s">
        <v>14330</v>
      </c>
      <c r="D3003" s="292">
        <v>56005</v>
      </c>
      <c r="E3003" s="292">
        <v>20200253</v>
      </c>
      <c r="F3003" s="292" t="s">
        <v>20002</v>
      </c>
      <c r="G3003" s="292" t="s">
        <v>20004</v>
      </c>
      <c r="H3003" s="293" t="s">
        <v>14828</v>
      </c>
      <c r="I3003" s="291">
        <v>0.54935091427799865</v>
      </c>
      <c r="J3003" s="292">
        <v>2.8701169325034219</v>
      </c>
      <c r="K3003" s="292">
        <v>3.9033590282046533</v>
      </c>
      <c r="L3003" s="292">
        <v>0</v>
      </c>
      <c r="M3003" s="293">
        <v>2.5572741868605487E-4</v>
      </c>
    </row>
    <row r="3004" spans="1:13" x14ac:dyDescent="0.2">
      <c r="A3004" s="315" t="s">
        <v>1311</v>
      </c>
      <c r="B3004" s="292">
        <v>56</v>
      </c>
      <c r="C3004" s="316" t="s">
        <v>14330</v>
      </c>
      <c r="D3004" s="292">
        <v>56005</v>
      </c>
      <c r="E3004" s="292">
        <v>20200253</v>
      </c>
      <c r="F3004" s="292" t="s">
        <v>20005</v>
      </c>
      <c r="G3004" s="292" t="s">
        <v>20006</v>
      </c>
      <c r="H3004" s="293" t="s">
        <v>14828</v>
      </c>
      <c r="I3004" s="291">
        <v>9.2946377514841316</v>
      </c>
      <c r="J3004" s="292">
        <v>8.5258708142843815</v>
      </c>
      <c r="K3004" s="292">
        <v>0.51155224885706285</v>
      </c>
      <c r="L3004" s="292">
        <v>0</v>
      </c>
      <c r="M3004" s="293">
        <v>7.5965508955273841E-4</v>
      </c>
    </row>
    <row r="3005" spans="1:13" x14ac:dyDescent="0.2">
      <c r="A3005" s="315" t="s">
        <v>1311</v>
      </c>
      <c r="B3005" s="292">
        <v>56</v>
      </c>
      <c r="C3005" s="316" t="s">
        <v>14330</v>
      </c>
      <c r="D3005" s="292">
        <v>56005</v>
      </c>
      <c r="E3005" s="292">
        <v>20200253</v>
      </c>
      <c r="F3005" s="292" t="s">
        <v>20005</v>
      </c>
      <c r="G3005" s="292" t="s">
        <v>20007</v>
      </c>
      <c r="H3005" s="293" t="s">
        <v>14828</v>
      </c>
      <c r="I3005" s="291">
        <v>6.4366428246069978</v>
      </c>
      <c r="J3005" s="292">
        <v>7.7345844490712388</v>
      </c>
      <c r="K3005" s="292">
        <v>15.469168898142478</v>
      </c>
      <c r="L3005" s="292">
        <v>0</v>
      </c>
      <c r="M3005" s="293">
        <v>6.8915147441224749E-4</v>
      </c>
    </row>
    <row r="3006" spans="1:13" x14ac:dyDescent="0.2">
      <c r="A3006" s="315" t="s">
        <v>1311</v>
      </c>
      <c r="B3006" s="292">
        <v>56</v>
      </c>
      <c r="C3006" s="316" t="s">
        <v>14330</v>
      </c>
      <c r="D3006" s="292">
        <v>56005</v>
      </c>
      <c r="E3006" s="292">
        <v>20200253</v>
      </c>
      <c r="F3006" s="292" t="s">
        <v>20008</v>
      </c>
      <c r="G3006" s="292" t="s">
        <v>20009</v>
      </c>
      <c r="H3006" s="293" t="s">
        <v>14828</v>
      </c>
      <c r="I3006" s="291">
        <v>5.273790136132428</v>
      </c>
      <c r="J3006" s="292">
        <v>15.421463023801412</v>
      </c>
      <c r="K3006" s="292">
        <v>30.295116956100411</v>
      </c>
      <c r="L3006" s="292">
        <v>0</v>
      </c>
      <c r="M3006" s="293">
        <v>1.3771912861166057E-3</v>
      </c>
    </row>
    <row r="3007" spans="1:13" x14ac:dyDescent="0.2">
      <c r="A3007" s="315" t="s">
        <v>1311</v>
      </c>
      <c r="B3007" s="292">
        <v>56</v>
      </c>
      <c r="C3007" s="316" t="s">
        <v>14330</v>
      </c>
      <c r="D3007" s="292">
        <v>56005</v>
      </c>
      <c r="E3007" s="292">
        <v>20200253</v>
      </c>
      <c r="F3007" s="292" t="s">
        <v>20008</v>
      </c>
      <c r="G3007" s="292" t="s">
        <v>20010</v>
      </c>
      <c r="H3007" s="293" t="s">
        <v>14828</v>
      </c>
      <c r="I3007" s="291">
        <v>3.8731102070777261</v>
      </c>
      <c r="J3007" s="292">
        <v>15.478368791416917</v>
      </c>
      <c r="K3007" s="292">
        <v>18.151061864804195</v>
      </c>
      <c r="L3007" s="292">
        <v>0</v>
      </c>
      <c r="M3007" s="293">
        <v>1.3822731727812418E-3</v>
      </c>
    </row>
    <row r="3008" spans="1:13" x14ac:dyDescent="0.2">
      <c r="A3008" s="315" t="s">
        <v>1311</v>
      </c>
      <c r="B3008" s="292">
        <v>56</v>
      </c>
      <c r="C3008" s="316" t="s">
        <v>14330</v>
      </c>
      <c r="D3008" s="292">
        <v>56005</v>
      </c>
      <c r="E3008" s="292">
        <v>20200253</v>
      </c>
      <c r="F3008" s="292" t="s">
        <v>20008</v>
      </c>
      <c r="G3008" s="292" t="s">
        <v>20011</v>
      </c>
      <c r="H3008" s="293" t="s">
        <v>14828</v>
      </c>
      <c r="I3008" s="291">
        <v>4.9771958051707008</v>
      </c>
      <c r="J3008" s="292">
        <v>15.300538267618464</v>
      </c>
      <c r="K3008" s="292">
        <v>14.415361844410736</v>
      </c>
      <c r="L3008" s="292">
        <v>0</v>
      </c>
      <c r="M3008" s="293">
        <v>1.3663922769542518E-3</v>
      </c>
    </row>
    <row r="3009" spans="1:13" x14ac:dyDescent="0.2">
      <c r="A3009" s="315" t="s">
        <v>1311</v>
      </c>
      <c r="B3009" s="292">
        <v>56</v>
      </c>
      <c r="C3009" s="316" t="s">
        <v>14330</v>
      </c>
      <c r="D3009" s="292">
        <v>56005</v>
      </c>
      <c r="E3009" s="292">
        <v>20200253</v>
      </c>
      <c r="F3009" s="292" t="s">
        <v>20012</v>
      </c>
      <c r="G3009" s="292" t="s">
        <v>20013</v>
      </c>
      <c r="H3009" s="293" t="s">
        <v>14828</v>
      </c>
      <c r="I3009" s="291">
        <v>0</v>
      </c>
      <c r="J3009" s="292">
        <v>0</v>
      </c>
      <c r="K3009" s="292">
        <v>0</v>
      </c>
      <c r="L3009" s="292">
        <v>0</v>
      </c>
      <c r="M3009" s="293">
        <v>0</v>
      </c>
    </row>
    <row r="3010" spans="1:13" x14ac:dyDescent="0.2">
      <c r="A3010" s="315" t="s">
        <v>1311</v>
      </c>
      <c r="B3010" s="292">
        <v>56</v>
      </c>
      <c r="C3010" s="316" t="s">
        <v>14330</v>
      </c>
      <c r="D3010" s="292">
        <v>56005</v>
      </c>
      <c r="E3010" s="292">
        <v>20200253</v>
      </c>
      <c r="F3010" s="292" t="s">
        <v>20012</v>
      </c>
      <c r="G3010" s="292" t="s">
        <v>20014</v>
      </c>
      <c r="H3010" s="293" t="s">
        <v>14828</v>
      </c>
      <c r="I3010" s="291">
        <v>2.701521068266266</v>
      </c>
      <c r="J3010" s="292">
        <v>7.7292373460991888</v>
      </c>
      <c r="K3010" s="292">
        <v>4.6375424076595131</v>
      </c>
      <c r="L3010" s="292">
        <v>0</v>
      </c>
      <c r="M3010" s="293">
        <v>6.8867504753743756E-4</v>
      </c>
    </row>
    <row r="3011" spans="1:13" x14ac:dyDescent="0.2">
      <c r="A3011" s="315" t="s">
        <v>1311</v>
      </c>
      <c r="B3011" s="292">
        <v>56</v>
      </c>
      <c r="C3011" s="316" t="s">
        <v>14330</v>
      </c>
      <c r="D3011" s="292">
        <v>56005</v>
      </c>
      <c r="E3011" s="292">
        <v>20200253</v>
      </c>
      <c r="F3011" s="292" t="s">
        <v>20012</v>
      </c>
      <c r="G3011" s="292" t="s">
        <v>20015</v>
      </c>
      <c r="H3011" s="293" t="s">
        <v>14828</v>
      </c>
      <c r="I3011" s="291">
        <v>4.736224035776611</v>
      </c>
      <c r="J3011" s="292">
        <v>7.6909164414661593</v>
      </c>
      <c r="K3011" s="292">
        <v>7.229461454978189</v>
      </c>
      <c r="L3011" s="292">
        <v>0</v>
      </c>
      <c r="M3011" s="293">
        <v>6.8526065493463466E-4</v>
      </c>
    </row>
    <row r="3012" spans="1:13" x14ac:dyDescent="0.2">
      <c r="A3012" s="315" t="s">
        <v>1311</v>
      </c>
      <c r="B3012" s="292">
        <v>56</v>
      </c>
      <c r="C3012" s="316" t="s">
        <v>14330</v>
      </c>
      <c r="D3012" s="292">
        <v>56005</v>
      </c>
      <c r="E3012" s="292">
        <v>20200253</v>
      </c>
      <c r="F3012" s="292" t="s">
        <v>20012</v>
      </c>
      <c r="G3012" s="292" t="s">
        <v>20016</v>
      </c>
      <c r="H3012" s="293" t="s">
        <v>14828</v>
      </c>
      <c r="I3012" s="291">
        <v>3.248357595550023</v>
      </c>
      <c r="J3012" s="292">
        <v>3.903385169596961</v>
      </c>
      <c r="K3012" s="292">
        <v>7.806770339193922</v>
      </c>
      <c r="L3012" s="292">
        <v>0</v>
      </c>
      <c r="M3012" s="293">
        <v>3.4779161861108918E-4</v>
      </c>
    </row>
    <row r="3013" spans="1:13" x14ac:dyDescent="0.2">
      <c r="A3013" s="315" t="s">
        <v>1311</v>
      </c>
      <c r="B3013" s="292">
        <v>56</v>
      </c>
      <c r="C3013" s="316" t="s">
        <v>14330</v>
      </c>
      <c r="D3013" s="292">
        <v>56005</v>
      </c>
      <c r="E3013" s="292">
        <v>20200253</v>
      </c>
      <c r="F3013" s="292" t="s">
        <v>20012</v>
      </c>
      <c r="G3013" s="292" t="s">
        <v>20017</v>
      </c>
      <c r="H3013" s="293" t="s">
        <v>14828</v>
      </c>
      <c r="I3013" s="291">
        <v>2.3003195930087905</v>
      </c>
      <c r="J3013" s="292">
        <v>1.8237864867210154</v>
      </c>
      <c r="K3013" s="292">
        <v>5.7848227625682211</v>
      </c>
      <c r="L3013" s="292">
        <v>0</v>
      </c>
      <c r="M3013" s="293">
        <v>2.5390527494819135E-4</v>
      </c>
    </row>
    <row r="3014" spans="1:13" x14ac:dyDescent="0.2">
      <c r="A3014" s="315" t="s">
        <v>1311</v>
      </c>
      <c r="B3014" s="292">
        <v>56</v>
      </c>
      <c r="C3014" s="316" t="s">
        <v>14330</v>
      </c>
      <c r="D3014" s="292">
        <v>56005</v>
      </c>
      <c r="E3014" s="292">
        <v>20200253</v>
      </c>
      <c r="F3014" s="292" t="s">
        <v>20018</v>
      </c>
      <c r="G3014" s="292" t="s">
        <v>20019</v>
      </c>
      <c r="H3014" s="293" t="s">
        <v>14828</v>
      </c>
      <c r="I3014" s="291">
        <v>6.1531266822165271</v>
      </c>
      <c r="J3014" s="292">
        <v>13.692402967715367</v>
      </c>
      <c r="K3014" s="292">
        <v>13.281630878683902</v>
      </c>
      <c r="L3014" s="292">
        <v>0</v>
      </c>
      <c r="M3014" s="293">
        <v>1.2199931044234395E-3</v>
      </c>
    </row>
    <row r="3015" spans="1:13" x14ac:dyDescent="0.2">
      <c r="A3015" s="315" t="s">
        <v>1311</v>
      </c>
      <c r="B3015" s="292">
        <v>56</v>
      </c>
      <c r="C3015" s="316" t="s">
        <v>14330</v>
      </c>
      <c r="D3015" s="292">
        <v>56005</v>
      </c>
      <c r="E3015" s="292">
        <v>20200253</v>
      </c>
      <c r="F3015" s="292" t="s">
        <v>20018</v>
      </c>
      <c r="G3015" s="292" t="s">
        <v>20020</v>
      </c>
      <c r="H3015" s="293" t="s">
        <v>14828</v>
      </c>
      <c r="I3015" s="291">
        <v>8.5668677414441508</v>
      </c>
      <c r="J3015" s="292">
        <v>13.725822361290685</v>
      </c>
      <c r="K3015" s="292">
        <v>22.647606896129627</v>
      </c>
      <c r="L3015" s="292">
        <v>0</v>
      </c>
      <c r="M3015" s="293">
        <v>1.222970772391E-3</v>
      </c>
    </row>
    <row r="3016" spans="1:13" x14ac:dyDescent="0.2">
      <c r="A3016" s="315" t="s">
        <v>1311</v>
      </c>
      <c r="B3016" s="292">
        <v>56</v>
      </c>
      <c r="C3016" s="316" t="s">
        <v>14333</v>
      </c>
      <c r="D3016" s="292">
        <v>56019</v>
      </c>
      <c r="E3016" s="292">
        <v>20200253</v>
      </c>
      <c r="F3016" s="292" t="s">
        <v>20021</v>
      </c>
      <c r="G3016" s="292" t="s">
        <v>20022</v>
      </c>
      <c r="H3016" s="293" t="s">
        <v>14828</v>
      </c>
      <c r="I3016" s="291">
        <v>9.3961047814549374</v>
      </c>
      <c r="J3016" s="292">
        <v>7.5272123377373186</v>
      </c>
      <c r="K3016" s="292">
        <v>3.7636061688686593</v>
      </c>
      <c r="L3016" s="292">
        <v>0</v>
      </c>
      <c r="M3016" s="293">
        <v>6.7067461929239515E-4</v>
      </c>
    </row>
    <row r="3017" spans="1:13" x14ac:dyDescent="0.2">
      <c r="A3017" s="315" t="s">
        <v>1311</v>
      </c>
      <c r="B3017" s="292">
        <v>56</v>
      </c>
      <c r="C3017" s="316" t="s">
        <v>14333</v>
      </c>
      <c r="D3017" s="292">
        <v>56019</v>
      </c>
      <c r="E3017" s="292">
        <v>20200253</v>
      </c>
      <c r="F3017" s="292" t="s">
        <v>20021</v>
      </c>
      <c r="G3017" s="292" t="s">
        <v>20023</v>
      </c>
      <c r="H3017" s="293" t="s">
        <v>14828</v>
      </c>
      <c r="I3017" s="291">
        <v>9.2922892433290531</v>
      </c>
      <c r="J3017" s="292">
        <v>7.4440457897256014</v>
      </c>
      <c r="K3017" s="292">
        <v>3.7220228948628007</v>
      </c>
      <c r="L3017" s="292">
        <v>0</v>
      </c>
      <c r="M3017" s="293">
        <v>6.6326447986455098E-4</v>
      </c>
    </row>
    <row r="3018" spans="1:13" x14ac:dyDescent="0.2">
      <c r="A3018" s="315" t="s">
        <v>1311</v>
      </c>
      <c r="B3018" s="292">
        <v>56</v>
      </c>
      <c r="C3018" s="316" t="s">
        <v>14333</v>
      </c>
      <c r="D3018" s="292">
        <v>56019</v>
      </c>
      <c r="E3018" s="292">
        <v>20200253</v>
      </c>
      <c r="F3018" s="292" t="s">
        <v>20021</v>
      </c>
      <c r="G3018" s="292" t="s">
        <v>20024</v>
      </c>
      <c r="H3018" s="293" t="s">
        <v>14828</v>
      </c>
      <c r="I3018" s="291">
        <v>8.0049765705681022</v>
      </c>
      <c r="J3018" s="292">
        <v>6.4127805943803224</v>
      </c>
      <c r="K3018" s="292">
        <v>3.2063902971901612</v>
      </c>
      <c r="L3018" s="292">
        <v>0</v>
      </c>
      <c r="M3018" s="293">
        <v>5.7137875095928682E-4</v>
      </c>
    </row>
    <row r="3019" spans="1:13" x14ac:dyDescent="0.2">
      <c r="A3019" s="315" t="s">
        <v>1311</v>
      </c>
      <c r="B3019" s="292">
        <v>56</v>
      </c>
      <c r="C3019" s="316" t="s">
        <v>14333</v>
      </c>
      <c r="D3019" s="292">
        <v>56019</v>
      </c>
      <c r="E3019" s="292">
        <v>20200253</v>
      </c>
      <c r="F3019" s="292" t="s">
        <v>20021</v>
      </c>
      <c r="G3019" s="292" t="s">
        <v>20025</v>
      </c>
      <c r="H3019" s="293" t="s">
        <v>14828</v>
      </c>
      <c r="I3019" s="291">
        <v>13.575878062615494</v>
      </c>
      <c r="J3019" s="292">
        <v>10.87562550922441</v>
      </c>
      <c r="K3019" s="292">
        <v>5.4378127546122048</v>
      </c>
      <c r="L3019" s="292">
        <v>0</v>
      </c>
      <c r="M3019" s="293">
        <v>9.6901823287189493E-4</v>
      </c>
    </row>
    <row r="3020" spans="1:13" x14ac:dyDescent="0.2">
      <c r="A3020" s="315" t="s">
        <v>1311</v>
      </c>
      <c r="B3020" s="292">
        <v>56</v>
      </c>
      <c r="C3020" s="316" t="s">
        <v>14333</v>
      </c>
      <c r="D3020" s="292">
        <v>56019</v>
      </c>
      <c r="E3020" s="292">
        <v>20200253</v>
      </c>
      <c r="F3020" s="292" t="s">
        <v>20026</v>
      </c>
      <c r="G3020" s="292" t="s">
        <v>20027</v>
      </c>
      <c r="H3020" s="293" t="s">
        <v>14828</v>
      </c>
      <c r="I3020" s="291">
        <v>13.248459826987711</v>
      </c>
      <c r="J3020" s="292">
        <v>4.8821322653585391</v>
      </c>
      <c r="K3020" s="292">
        <v>5.3066655058244985</v>
      </c>
      <c r="L3020" s="292">
        <v>0</v>
      </c>
      <c r="M3020" s="293">
        <v>9.4564779313792565E-4</v>
      </c>
    </row>
    <row r="3021" spans="1:13" x14ac:dyDescent="0.2">
      <c r="A3021" s="315" t="s">
        <v>1311</v>
      </c>
      <c r="B3021" s="292">
        <v>56</v>
      </c>
      <c r="C3021" s="316" t="s">
        <v>14333</v>
      </c>
      <c r="D3021" s="292">
        <v>56019</v>
      </c>
      <c r="E3021" s="292">
        <v>20200253</v>
      </c>
      <c r="F3021" s="292" t="s">
        <v>20026</v>
      </c>
      <c r="G3021" s="292" t="s">
        <v>20028</v>
      </c>
      <c r="H3021" s="293" t="s">
        <v>14828</v>
      </c>
      <c r="I3021" s="291">
        <v>13.505602929114898</v>
      </c>
      <c r="J3021" s="292">
        <v>4.9768909506777348</v>
      </c>
      <c r="K3021" s="292">
        <v>5.4096640768236242</v>
      </c>
      <c r="L3021" s="292">
        <v>0</v>
      </c>
      <c r="M3021" s="293">
        <v>9.6400213848996986E-4</v>
      </c>
    </row>
    <row r="3022" spans="1:13" x14ac:dyDescent="0.2">
      <c r="A3022" s="315" t="s">
        <v>1311</v>
      </c>
      <c r="B3022" s="292">
        <v>56</v>
      </c>
      <c r="C3022" s="316" t="s">
        <v>14333</v>
      </c>
      <c r="D3022" s="292">
        <v>56019</v>
      </c>
      <c r="E3022" s="292">
        <v>20200253</v>
      </c>
      <c r="F3022" s="292" t="s">
        <v>20026</v>
      </c>
      <c r="G3022" s="292" t="s">
        <v>20029</v>
      </c>
      <c r="H3022" s="293" t="s">
        <v>14828</v>
      </c>
      <c r="I3022" s="291">
        <v>13.582266711115551</v>
      </c>
      <c r="J3022" s="292">
        <v>5.0051419872946372</v>
      </c>
      <c r="K3022" s="292">
        <v>5.4403717253202579</v>
      </c>
      <c r="L3022" s="292">
        <v>0</v>
      </c>
      <c r="M3022" s="293">
        <v>9.6947424145207004E-4</v>
      </c>
    </row>
    <row r="3023" spans="1:13" x14ac:dyDescent="0.2">
      <c r="A3023" s="315" t="s">
        <v>1311</v>
      </c>
      <c r="B3023" s="292">
        <v>56</v>
      </c>
      <c r="C3023" s="316" t="s">
        <v>14333</v>
      </c>
      <c r="D3023" s="292">
        <v>56019</v>
      </c>
      <c r="E3023" s="292">
        <v>20200253</v>
      </c>
      <c r="F3023" s="292" t="s">
        <v>20026</v>
      </c>
      <c r="G3023" s="292" t="s">
        <v>20030</v>
      </c>
      <c r="H3023" s="293" t="s">
        <v>14828</v>
      </c>
      <c r="I3023" s="291">
        <v>13.432133471364272</v>
      </c>
      <c r="J3023" s="292">
        <v>4.9498170405865354</v>
      </c>
      <c r="K3023" s="292">
        <v>5.3802359136810169</v>
      </c>
      <c r="L3023" s="292">
        <v>0</v>
      </c>
      <c r="M3023" s="293">
        <v>9.5875803981795708E-4</v>
      </c>
    </row>
    <row r="3024" spans="1:13" x14ac:dyDescent="0.2">
      <c r="A3024" s="315" t="s">
        <v>1311</v>
      </c>
      <c r="B3024" s="292">
        <v>56</v>
      </c>
      <c r="C3024" s="316" t="s">
        <v>14333</v>
      </c>
      <c r="D3024" s="292">
        <v>56019</v>
      </c>
      <c r="E3024" s="292">
        <v>20200253</v>
      </c>
      <c r="F3024" s="292" t="s">
        <v>20026</v>
      </c>
      <c r="G3024" s="292" t="s">
        <v>20031</v>
      </c>
      <c r="H3024" s="293" t="s">
        <v>14828</v>
      </c>
      <c r="I3024" s="291">
        <v>4.7264591860791816</v>
      </c>
      <c r="J3024" s="292">
        <v>2.5557949108233307</v>
      </c>
      <c r="K3024" s="292">
        <v>2.8397721231370339</v>
      </c>
      <c r="L3024" s="292">
        <v>0</v>
      </c>
      <c r="M3024" s="293">
        <v>5.0604739234301954E-4</v>
      </c>
    </row>
    <row r="3025" spans="1:13" x14ac:dyDescent="0.2">
      <c r="A3025" s="315" t="s">
        <v>1311</v>
      </c>
      <c r="B3025" s="292">
        <v>56</v>
      </c>
      <c r="C3025" s="316" t="s">
        <v>14333</v>
      </c>
      <c r="D3025" s="292">
        <v>56019</v>
      </c>
      <c r="E3025" s="292">
        <v>20200253</v>
      </c>
      <c r="F3025" s="292" t="s">
        <v>20026</v>
      </c>
      <c r="G3025" s="292" t="s">
        <v>20032</v>
      </c>
      <c r="H3025" s="293" t="s">
        <v>14828</v>
      </c>
      <c r="I3025" s="291">
        <v>13.575878062615494</v>
      </c>
      <c r="J3025" s="292">
        <v>5.0027877342432285</v>
      </c>
      <c r="K3025" s="292">
        <v>5.4378127546122048</v>
      </c>
      <c r="L3025" s="292">
        <v>0</v>
      </c>
      <c r="M3025" s="293">
        <v>9.6901823287189493E-4</v>
      </c>
    </row>
    <row r="3026" spans="1:13" x14ac:dyDescent="0.2">
      <c r="A3026" s="315" t="s">
        <v>1311</v>
      </c>
      <c r="B3026" s="292">
        <v>56</v>
      </c>
      <c r="C3026" s="316" t="s">
        <v>14330</v>
      </c>
      <c r="D3026" s="292">
        <v>56005</v>
      </c>
      <c r="E3026" s="292">
        <v>20200253</v>
      </c>
      <c r="F3026" s="292" t="s">
        <v>20033</v>
      </c>
      <c r="G3026" s="292" t="s">
        <v>20034</v>
      </c>
      <c r="H3026" s="293" t="s">
        <v>14828</v>
      </c>
      <c r="I3026" s="291">
        <v>3.2732320050830706</v>
      </c>
      <c r="J3026" s="292">
        <v>7.7123048533543619</v>
      </c>
      <c r="K3026" s="292">
        <v>5.3214903488145087</v>
      </c>
      <c r="L3026" s="292">
        <v>0</v>
      </c>
      <c r="M3026" s="293">
        <v>6.8716636243387351E-4</v>
      </c>
    </row>
    <row r="3027" spans="1:13" x14ac:dyDescent="0.2">
      <c r="A3027" s="315" t="s">
        <v>1311</v>
      </c>
      <c r="B3027" s="292">
        <v>56</v>
      </c>
      <c r="C3027" s="316" t="s">
        <v>14330</v>
      </c>
      <c r="D3027" s="292">
        <v>56005</v>
      </c>
      <c r="E3027" s="292">
        <v>20200253</v>
      </c>
      <c r="F3027" s="292" t="s">
        <v>20035</v>
      </c>
      <c r="G3027" s="292" t="s">
        <v>20036</v>
      </c>
      <c r="H3027" s="293" t="s">
        <v>14828</v>
      </c>
      <c r="I3027" s="291">
        <v>22.644054293512706</v>
      </c>
      <c r="J3027" s="292">
        <v>13.605100902365347</v>
      </c>
      <c r="K3027" s="292">
        <v>40.815302707096045</v>
      </c>
      <c r="L3027" s="292">
        <v>0</v>
      </c>
      <c r="M3027" s="293">
        <v>1.2122144904007522E-3</v>
      </c>
    </row>
    <row r="3028" spans="1:13" x14ac:dyDescent="0.2">
      <c r="A3028" s="315" t="s">
        <v>1311</v>
      </c>
      <c r="B3028" s="292">
        <v>56</v>
      </c>
      <c r="C3028" s="316" t="s">
        <v>14330</v>
      </c>
      <c r="D3028" s="292">
        <v>56005</v>
      </c>
      <c r="E3028" s="292">
        <v>20200253</v>
      </c>
      <c r="F3028" s="292" t="s">
        <v>20037</v>
      </c>
      <c r="G3028" s="292" t="s">
        <v>20038</v>
      </c>
      <c r="H3028" s="293" t="s">
        <v>14828</v>
      </c>
      <c r="I3028" s="291">
        <v>5.4598661454300323</v>
      </c>
      <c r="J3028" s="292">
        <v>7.5411975582487409</v>
      </c>
      <c r="K3028" s="292">
        <v>11.085560410625648</v>
      </c>
      <c r="L3028" s="292">
        <v>0</v>
      </c>
      <c r="M3028" s="293">
        <v>6.7192070243996286E-4</v>
      </c>
    </row>
    <row r="3029" spans="1:13" x14ac:dyDescent="0.2">
      <c r="A3029" s="315" t="s">
        <v>1311</v>
      </c>
      <c r="B3029" s="292">
        <v>56</v>
      </c>
      <c r="C3029" s="316" t="s">
        <v>14330</v>
      </c>
      <c r="D3029" s="292">
        <v>56005</v>
      </c>
      <c r="E3029" s="292">
        <v>20200253</v>
      </c>
      <c r="F3029" s="292" t="s">
        <v>20039</v>
      </c>
      <c r="G3029" s="292" t="s">
        <v>20040</v>
      </c>
      <c r="H3029" s="293" t="s">
        <v>14828</v>
      </c>
      <c r="I3029" s="291">
        <v>1.5431923481325316</v>
      </c>
      <c r="J3029" s="292">
        <v>3.6360300209944296</v>
      </c>
      <c r="K3029" s="292">
        <v>3.5269491203645957</v>
      </c>
      <c r="L3029" s="292">
        <v>0</v>
      </c>
      <c r="M3029" s="293">
        <v>3.2397027487060368E-4</v>
      </c>
    </row>
    <row r="3030" spans="1:13" x14ac:dyDescent="0.2">
      <c r="A3030" s="315" t="s">
        <v>1311</v>
      </c>
      <c r="B3030" s="292">
        <v>56</v>
      </c>
      <c r="C3030" s="316" t="s">
        <v>14330</v>
      </c>
      <c r="D3030" s="292">
        <v>56005</v>
      </c>
      <c r="E3030" s="292">
        <v>20200253</v>
      </c>
      <c r="F3030" s="292" t="s">
        <v>20041</v>
      </c>
      <c r="G3030" s="292" t="s">
        <v>20042</v>
      </c>
      <c r="H3030" s="293" t="s">
        <v>14828</v>
      </c>
      <c r="I3030" s="291">
        <v>0.28631713566941347</v>
      </c>
      <c r="J3030" s="292">
        <v>0.49150379551126122</v>
      </c>
      <c r="K3030" s="292">
        <v>0.12287594887781531</v>
      </c>
      <c r="L3030" s="292">
        <v>0</v>
      </c>
      <c r="M3030" s="293">
        <v>4.3792988180053373E-5</v>
      </c>
    </row>
    <row r="3031" spans="1:13" x14ac:dyDescent="0.2">
      <c r="A3031" s="315" t="s">
        <v>1311</v>
      </c>
      <c r="B3031" s="292">
        <v>56</v>
      </c>
      <c r="C3031" s="316" t="s">
        <v>14330</v>
      </c>
      <c r="D3031" s="292">
        <v>56005</v>
      </c>
      <c r="E3031" s="292">
        <v>20200253</v>
      </c>
      <c r="F3031" s="292" t="s">
        <v>20043</v>
      </c>
      <c r="G3031" s="292" t="s">
        <v>20044</v>
      </c>
      <c r="H3031" s="293" t="s">
        <v>14828</v>
      </c>
      <c r="I3031" s="291">
        <v>1.8755927760607327</v>
      </c>
      <c r="J3031" s="292">
        <v>2.2538039027193411</v>
      </c>
      <c r="K3031" s="292">
        <v>4.5076078054386821</v>
      </c>
      <c r="L3031" s="292">
        <v>0</v>
      </c>
      <c r="M3031" s="293">
        <v>2.0081392773229327E-4</v>
      </c>
    </row>
    <row r="3032" spans="1:13" x14ac:dyDescent="0.2">
      <c r="A3032" s="315" t="s">
        <v>1311</v>
      </c>
      <c r="B3032" s="292">
        <v>56</v>
      </c>
      <c r="C3032" s="316" t="s">
        <v>14330</v>
      </c>
      <c r="D3032" s="292">
        <v>56005</v>
      </c>
      <c r="E3032" s="292">
        <v>20200253</v>
      </c>
      <c r="F3032" s="292" t="s">
        <v>20045</v>
      </c>
      <c r="G3032" s="292" t="s">
        <v>20046</v>
      </c>
      <c r="H3032" s="293" t="s">
        <v>14828</v>
      </c>
      <c r="I3032" s="291">
        <v>9.0505853750769969</v>
      </c>
      <c r="J3032" s="292">
        <v>10.87562550922441</v>
      </c>
      <c r="K3032" s="292">
        <v>5.4378127546122048</v>
      </c>
      <c r="L3032" s="292">
        <v>0</v>
      </c>
      <c r="M3032" s="293">
        <v>9.6901823287189493E-4</v>
      </c>
    </row>
    <row r="3033" spans="1:13" x14ac:dyDescent="0.2">
      <c r="A3033" s="315" t="s">
        <v>1311</v>
      </c>
      <c r="B3033" s="292">
        <v>56</v>
      </c>
      <c r="C3033" s="316" t="s">
        <v>14330</v>
      </c>
      <c r="D3033" s="292">
        <v>56005</v>
      </c>
      <c r="E3033" s="292">
        <v>20200253</v>
      </c>
      <c r="F3033" s="292" t="s">
        <v>20045</v>
      </c>
      <c r="G3033" s="292" t="s">
        <v>20047</v>
      </c>
      <c r="H3033" s="293" t="s">
        <v>14828</v>
      </c>
      <c r="I3033" s="291">
        <v>9.0505853750769969</v>
      </c>
      <c r="J3033" s="292">
        <v>10.87562550922441</v>
      </c>
      <c r="K3033" s="292">
        <v>5.4378127546122048</v>
      </c>
      <c r="L3033" s="292">
        <v>0</v>
      </c>
      <c r="M3033" s="293">
        <v>9.6901823287189493E-4</v>
      </c>
    </row>
    <row r="3034" spans="1:13" x14ac:dyDescent="0.2">
      <c r="A3034" s="315" t="s">
        <v>1311</v>
      </c>
      <c r="B3034" s="292">
        <v>56</v>
      </c>
      <c r="C3034" s="316" t="s">
        <v>14330</v>
      </c>
      <c r="D3034" s="292">
        <v>56005</v>
      </c>
      <c r="E3034" s="292">
        <v>20200253</v>
      </c>
      <c r="F3034" s="292" t="s">
        <v>20045</v>
      </c>
      <c r="G3034" s="292" t="s">
        <v>20048</v>
      </c>
      <c r="H3034" s="293" t="s">
        <v>14828</v>
      </c>
      <c r="I3034" s="291">
        <v>4.7407911863869261</v>
      </c>
      <c r="J3034" s="292">
        <v>5.6967662779643442</v>
      </c>
      <c r="K3034" s="292">
        <v>11.6737013892712</v>
      </c>
      <c r="L3034" s="292">
        <v>0</v>
      </c>
      <c r="M3034" s="293">
        <v>5.2227350859596327E-4</v>
      </c>
    </row>
    <row r="3035" spans="1:13" x14ac:dyDescent="0.2">
      <c r="A3035" s="315" t="s">
        <v>1311</v>
      </c>
      <c r="B3035" s="292">
        <v>56</v>
      </c>
      <c r="C3035" s="316" t="s">
        <v>14330</v>
      </c>
      <c r="D3035" s="292">
        <v>56005</v>
      </c>
      <c r="E3035" s="292">
        <v>20200253</v>
      </c>
      <c r="F3035" s="292" t="s">
        <v>20049</v>
      </c>
      <c r="G3035" s="292" t="s">
        <v>20050</v>
      </c>
      <c r="H3035" s="293" t="s">
        <v>14828</v>
      </c>
      <c r="I3035" s="291">
        <v>6.221065668131283</v>
      </c>
      <c r="J3035" s="292">
        <v>13.843585938651325</v>
      </c>
      <c r="K3035" s="292">
        <v>9.9673818758289539</v>
      </c>
      <c r="L3035" s="292">
        <v>0</v>
      </c>
      <c r="M3035" s="293">
        <v>1.2334635071338327E-3</v>
      </c>
    </row>
    <row r="3036" spans="1:13" x14ac:dyDescent="0.2">
      <c r="A3036" s="315" t="s">
        <v>1311</v>
      </c>
      <c r="B3036" s="292">
        <v>56</v>
      </c>
      <c r="C3036" s="316" t="s">
        <v>14330</v>
      </c>
      <c r="D3036" s="292">
        <v>56005</v>
      </c>
      <c r="E3036" s="292">
        <v>20200253</v>
      </c>
      <c r="F3036" s="292" t="s">
        <v>20049</v>
      </c>
      <c r="G3036" s="292" t="s">
        <v>20051</v>
      </c>
      <c r="H3036" s="293" t="s">
        <v>14828</v>
      </c>
      <c r="I3036" s="291">
        <v>0</v>
      </c>
      <c r="J3036" s="292">
        <v>0</v>
      </c>
      <c r="K3036" s="292">
        <v>0</v>
      </c>
      <c r="L3036" s="292">
        <v>0</v>
      </c>
      <c r="M3036" s="293">
        <v>0</v>
      </c>
    </row>
    <row r="3037" spans="1:13" x14ac:dyDescent="0.2">
      <c r="A3037" s="315" t="s">
        <v>1311</v>
      </c>
      <c r="B3037" s="292">
        <v>56</v>
      </c>
      <c r="C3037" s="316" t="s">
        <v>14330</v>
      </c>
      <c r="D3037" s="292">
        <v>56005</v>
      </c>
      <c r="E3037" s="292">
        <v>20200253</v>
      </c>
      <c r="F3037" s="292" t="s">
        <v>20052</v>
      </c>
      <c r="G3037" s="292" t="s">
        <v>20053</v>
      </c>
      <c r="H3037" s="293" t="s">
        <v>14828</v>
      </c>
      <c r="I3037" s="291">
        <v>5.663965983630276</v>
      </c>
      <c r="J3037" s="292">
        <v>4.5373988077115364</v>
      </c>
      <c r="K3037" s="292">
        <v>2.2686994038557682</v>
      </c>
      <c r="L3037" s="292">
        <v>0</v>
      </c>
      <c r="M3037" s="293">
        <v>4.0428223376709786E-4</v>
      </c>
    </row>
    <row r="3038" spans="1:13" x14ac:dyDescent="0.2">
      <c r="A3038" s="315" t="s">
        <v>1311</v>
      </c>
      <c r="B3038" s="292">
        <v>56</v>
      </c>
      <c r="C3038" s="316" t="s">
        <v>14330</v>
      </c>
      <c r="D3038" s="292">
        <v>56005</v>
      </c>
      <c r="E3038" s="292">
        <v>20200253</v>
      </c>
      <c r="F3038" s="292" t="s">
        <v>20052</v>
      </c>
      <c r="G3038" s="292" t="s">
        <v>20054</v>
      </c>
      <c r="H3038" s="293" t="s">
        <v>14828</v>
      </c>
      <c r="I3038" s="291">
        <v>3.9506851396107248</v>
      </c>
      <c r="J3038" s="292">
        <v>4.7473362553522866</v>
      </c>
      <c r="K3038" s="292">
        <v>9.4946725107045733</v>
      </c>
      <c r="L3038" s="292">
        <v>0</v>
      </c>
      <c r="M3038" s="293">
        <v>4.2298766035188867E-4</v>
      </c>
    </row>
    <row r="3039" spans="1:13" x14ac:dyDescent="0.2">
      <c r="A3039" s="315" t="s">
        <v>1311</v>
      </c>
      <c r="B3039" s="292">
        <v>56</v>
      </c>
      <c r="C3039" s="316" t="s">
        <v>14330</v>
      </c>
      <c r="D3039" s="292">
        <v>56005</v>
      </c>
      <c r="E3039" s="292">
        <v>20200253</v>
      </c>
      <c r="F3039" s="292" t="s">
        <v>20052</v>
      </c>
      <c r="G3039" s="292" t="s">
        <v>20055</v>
      </c>
      <c r="H3039" s="293" t="s">
        <v>14828</v>
      </c>
      <c r="I3039" s="291">
        <v>3.724316764741987</v>
      </c>
      <c r="J3039" s="292">
        <v>6.3933156542556784</v>
      </c>
      <c r="K3039" s="292">
        <v>1.5983289135639196</v>
      </c>
      <c r="L3039" s="292">
        <v>0</v>
      </c>
      <c r="M3039" s="293">
        <v>5.6964442479418085E-4</v>
      </c>
    </row>
    <row r="3040" spans="1:13" x14ac:dyDescent="0.2">
      <c r="A3040" s="315" t="s">
        <v>1311</v>
      </c>
      <c r="B3040" s="292">
        <v>56</v>
      </c>
      <c r="C3040" s="316" t="s">
        <v>14333</v>
      </c>
      <c r="D3040" s="292">
        <v>56019</v>
      </c>
      <c r="E3040" s="292">
        <v>20200253</v>
      </c>
      <c r="F3040" s="292" t="s">
        <v>20056</v>
      </c>
      <c r="G3040" s="292" t="s">
        <v>20057</v>
      </c>
      <c r="H3040" s="293" t="s">
        <v>14828</v>
      </c>
      <c r="I3040" s="291">
        <v>12.056976881727573</v>
      </c>
      <c r="J3040" s="292">
        <v>4.346475721895386</v>
      </c>
      <c r="K3040" s="292">
        <v>4.8294174687726512</v>
      </c>
      <c r="L3040" s="292">
        <v>0</v>
      </c>
      <c r="M3040" s="293">
        <v>8.6060219293528626E-4</v>
      </c>
    </row>
    <row r="3041" spans="1:13" x14ac:dyDescent="0.2">
      <c r="A3041" s="315" t="s">
        <v>1311</v>
      </c>
      <c r="B3041" s="292">
        <v>56</v>
      </c>
      <c r="C3041" s="316" t="s">
        <v>14330</v>
      </c>
      <c r="D3041" s="292">
        <v>56005</v>
      </c>
      <c r="E3041" s="292">
        <v>20200253</v>
      </c>
      <c r="F3041" s="292" t="s">
        <v>20058</v>
      </c>
      <c r="G3041" s="292" t="s">
        <v>20059</v>
      </c>
      <c r="H3041" s="293" t="s">
        <v>14828</v>
      </c>
      <c r="I3041" s="291">
        <v>5.648582372316711</v>
      </c>
      <c r="J3041" s="292">
        <v>7.713196037183037</v>
      </c>
      <c r="K3041" s="292">
        <v>13.575225025442142</v>
      </c>
      <c r="L3041" s="292">
        <v>0</v>
      </c>
      <c r="M3041" s="293">
        <v>6.8724576691300853E-4</v>
      </c>
    </row>
    <row r="3042" spans="1:13" x14ac:dyDescent="0.2">
      <c r="A3042" s="315" t="s">
        <v>1311</v>
      </c>
      <c r="B3042" s="292">
        <v>56</v>
      </c>
      <c r="C3042" s="316" t="s">
        <v>14330</v>
      </c>
      <c r="D3042" s="292">
        <v>56005</v>
      </c>
      <c r="E3042" s="292">
        <v>20200253</v>
      </c>
      <c r="F3042" s="292" t="s">
        <v>20060</v>
      </c>
      <c r="G3042" s="292" t="s">
        <v>20061</v>
      </c>
      <c r="H3042" s="293" t="s">
        <v>14828</v>
      </c>
      <c r="I3042" s="291">
        <v>10.503685065630403</v>
      </c>
      <c r="J3042" s="292">
        <v>8.4144940543625815</v>
      </c>
      <c r="K3042" s="292">
        <v>4.2072470271812907</v>
      </c>
      <c r="L3042" s="292">
        <v>0</v>
      </c>
      <c r="M3042" s="293">
        <v>7.4973142024370605E-4</v>
      </c>
    </row>
    <row r="3043" spans="1:13" x14ac:dyDescent="0.2">
      <c r="A3043" s="315" t="s">
        <v>1311</v>
      </c>
      <c r="B3043" s="292">
        <v>56</v>
      </c>
      <c r="C3043" s="316" t="s">
        <v>14330</v>
      </c>
      <c r="D3043" s="292">
        <v>56005</v>
      </c>
      <c r="E3043" s="292">
        <v>20200253</v>
      </c>
      <c r="F3043" s="292" t="s">
        <v>20060</v>
      </c>
      <c r="G3043" s="292" t="s">
        <v>20062</v>
      </c>
      <c r="H3043" s="293" t="s">
        <v>14828</v>
      </c>
      <c r="I3043" s="291">
        <v>1.3534081680637529</v>
      </c>
      <c r="J3043" s="292">
        <v>7.7443874711866654</v>
      </c>
      <c r="K3043" s="292">
        <v>6.5052854757967991</v>
      </c>
      <c r="L3043" s="292">
        <v>0</v>
      </c>
      <c r="M3043" s="293">
        <v>6.9002492368273188E-4</v>
      </c>
    </row>
    <row r="3044" spans="1:13" x14ac:dyDescent="0.2">
      <c r="A3044" s="315" t="s">
        <v>1311</v>
      </c>
      <c r="B3044" s="292">
        <v>56</v>
      </c>
      <c r="C3044" s="316" t="s">
        <v>14330</v>
      </c>
      <c r="D3044" s="292">
        <v>56005</v>
      </c>
      <c r="E3044" s="292">
        <v>20200253</v>
      </c>
      <c r="F3044" s="292" t="s">
        <v>20060</v>
      </c>
      <c r="G3044" s="292" t="s">
        <v>20063</v>
      </c>
      <c r="H3044" s="293" t="s">
        <v>14828</v>
      </c>
      <c r="I3044" s="291">
        <v>9.1452094173384992</v>
      </c>
      <c r="J3044" s="292">
        <v>15.053877233979879</v>
      </c>
      <c r="K3044" s="292">
        <v>15.806571095678875</v>
      </c>
      <c r="L3044" s="292">
        <v>0</v>
      </c>
      <c r="M3044" s="293">
        <v>1.3413004615476071E-3</v>
      </c>
    </row>
    <row r="3045" spans="1:13" x14ac:dyDescent="0.2">
      <c r="A3045" s="315" t="s">
        <v>1311</v>
      </c>
      <c r="B3045" s="292">
        <v>56</v>
      </c>
      <c r="C3045" s="316" t="s">
        <v>14330</v>
      </c>
      <c r="D3045" s="292">
        <v>56005</v>
      </c>
      <c r="E3045" s="292">
        <v>20200253</v>
      </c>
      <c r="F3045" s="292" t="s">
        <v>20060</v>
      </c>
      <c r="G3045" s="292" t="s">
        <v>20064</v>
      </c>
      <c r="H3045" s="293" t="s">
        <v>14828</v>
      </c>
      <c r="I3045" s="291">
        <v>8.374322828236231</v>
      </c>
      <c r="J3045" s="292">
        <v>16.230637737754535</v>
      </c>
      <c r="K3045" s="292">
        <v>0.97383826426527187</v>
      </c>
      <c r="L3045" s="292">
        <v>0</v>
      </c>
      <c r="M3045" s="293">
        <v>1.446149822433929E-3</v>
      </c>
    </row>
    <row r="3046" spans="1:13" x14ac:dyDescent="0.2">
      <c r="A3046" s="315" t="s">
        <v>1311</v>
      </c>
      <c r="B3046" s="292">
        <v>56</v>
      </c>
      <c r="C3046" s="316" t="s">
        <v>14330</v>
      </c>
      <c r="D3046" s="292">
        <v>56005</v>
      </c>
      <c r="E3046" s="292">
        <v>20200253</v>
      </c>
      <c r="F3046" s="292" t="s">
        <v>20065</v>
      </c>
      <c r="G3046" s="292" t="s">
        <v>20066</v>
      </c>
      <c r="H3046" s="293" t="s">
        <v>14828</v>
      </c>
      <c r="I3046" s="291">
        <v>5.8148270843300667</v>
      </c>
      <c r="J3046" s="292">
        <v>13.437269768763239</v>
      </c>
      <c r="K3046" s="292">
        <v>8.5998526520084724</v>
      </c>
      <c r="L3046" s="292">
        <v>0</v>
      </c>
      <c r="M3046" s="293">
        <v>1.1972607363968046E-3</v>
      </c>
    </row>
    <row r="3047" spans="1:13" x14ac:dyDescent="0.2">
      <c r="A3047" s="315" t="s">
        <v>1311</v>
      </c>
      <c r="B3047" s="292">
        <v>56</v>
      </c>
      <c r="C3047" s="316" t="s">
        <v>14330</v>
      </c>
      <c r="D3047" s="292">
        <v>56005</v>
      </c>
      <c r="E3047" s="292">
        <v>20200253</v>
      </c>
      <c r="F3047" s="292" t="s">
        <v>20065</v>
      </c>
      <c r="G3047" s="292" t="s">
        <v>20067</v>
      </c>
      <c r="H3047" s="293" t="s">
        <v>14828</v>
      </c>
      <c r="I3047" s="291">
        <v>5.1987011347974921</v>
      </c>
      <c r="J3047" s="292">
        <v>15.236617660849097</v>
      </c>
      <c r="K3047" s="292">
        <v>0.60946470643396389</v>
      </c>
      <c r="L3047" s="292">
        <v>0</v>
      </c>
      <c r="M3047" s="293">
        <v>1.3575826335816543E-3</v>
      </c>
    </row>
    <row r="3048" spans="1:13" x14ac:dyDescent="0.2">
      <c r="A3048" s="315" t="s">
        <v>1311</v>
      </c>
      <c r="B3048" s="292">
        <v>56</v>
      </c>
      <c r="C3048" s="316" t="s">
        <v>14330</v>
      </c>
      <c r="D3048" s="292">
        <v>56005</v>
      </c>
      <c r="E3048" s="292">
        <v>20200253</v>
      </c>
      <c r="F3048" s="292" t="s">
        <v>20065</v>
      </c>
      <c r="G3048" s="292" t="s">
        <v>20068</v>
      </c>
      <c r="H3048" s="293" t="s">
        <v>14828</v>
      </c>
      <c r="I3048" s="291">
        <v>2.4933740265386253</v>
      </c>
      <c r="J3048" s="292">
        <v>2.996160032005704</v>
      </c>
      <c r="K3048" s="292">
        <v>5.992320064011408</v>
      </c>
      <c r="L3048" s="292">
        <v>0</v>
      </c>
      <c r="M3048" s="293">
        <v>2.6695785885170824E-4</v>
      </c>
    </row>
    <row r="3049" spans="1:13" x14ac:dyDescent="0.2">
      <c r="A3049" s="315" t="s">
        <v>1311</v>
      </c>
      <c r="B3049" s="292">
        <v>56</v>
      </c>
      <c r="C3049" s="316" t="s">
        <v>14330</v>
      </c>
      <c r="D3049" s="292">
        <v>56005</v>
      </c>
      <c r="E3049" s="292">
        <v>20200253</v>
      </c>
      <c r="F3049" s="292" t="s">
        <v>20065</v>
      </c>
      <c r="G3049" s="292" t="s">
        <v>20069</v>
      </c>
      <c r="H3049" s="293" t="s">
        <v>14828</v>
      </c>
      <c r="I3049" s="291">
        <v>1.2290361203985156</v>
      </c>
      <c r="J3049" s="292">
        <v>7.3843492044019223</v>
      </c>
      <c r="K3049" s="292">
        <v>2.067617777232539</v>
      </c>
      <c r="L3049" s="292">
        <v>0</v>
      </c>
      <c r="M3049" s="293">
        <v>6.5794551411221119E-4</v>
      </c>
    </row>
    <row r="3050" spans="1:13" x14ac:dyDescent="0.2">
      <c r="A3050" s="315" t="s">
        <v>1311</v>
      </c>
      <c r="B3050" s="292">
        <v>56</v>
      </c>
      <c r="C3050" s="316" t="s">
        <v>14330</v>
      </c>
      <c r="D3050" s="292">
        <v>56005</v>
      </c>
      <c r="E3050" s="292">
        <v>20200253</v>
      </c>
      <c r="F3050" s="292" t="s">
        <v>20065</v>
      </c>
      <c r="G3050" s="292" t="s">
        <v>20070</v>
      </c>
      <c r="H3050" s="293" t="s">
        <v>14828</v>
      </c>
      <c r="I3050" s="291">
        <v>3.5361760106430804</v>
      </c>
      <c r="J3050" s="292">
        <v>7.3262790295655753</v>
      </c>
      <c r="K3050" s="292">
        <v>0.21978837088696723</v>
      </c>
      <c r="L3050" s="292">
        <v>0</v>
      </c>
      <c r="M3050" s="293">
        <v>6.5277146153429279E-4</v>
      </c>
    </row>
    <row r="3051" spans="1:13" x14ac:dyDescent="0.2">
      <c r="A3051" s="315" t="s">
        <v>1311</v>
      </c>
      <c r="B3051" s="292">
        <v>56</v>
      </c>
      <c r="C3051" s="316" t="s">
        <v>14330</v>
      </c>
      <c r="D3051" s="292">
        <v>56005</v>
      </c>
      <c r="E3051" s="292">
        <v>20200253</v>
      </c>
      <c r="F3051" s="292" t="s">
        <v>20065</v>
      </c>
      <c r="G3051" s="292" t="s">
        <v>20071</v>
      </c>
      <c r="H3051" s="293" t="s">
        <v>14828</v>
      </c>
      <c r="I3051" s="291">
        <v>7.2921845685911437</v>
      </c>
      <c r="J3051" s="292">
        <v>8.1135603722153284</v>
      </c>
      <c r="K3051" s="292">
        <v>0.40567801861076641</v>
      </c>
      <c r="L3051" s="292">
        <v>0</v>
      </c>
      <c r="M3051" s="293">
        <v>7.2291822916438562E-4</v>
      </c>
    </row>
    <row r="3052" spans="1:13" x14ac:dyDescent="0.2">
      <c r="A3052" s="315" t="s">
        <v>1311</v>
      </c>
      <c r="B3052" s="292">
        <v>56</v>
      </c>
      <c r="C3052" s="316" t="s">
        <v>14330</v>
      </c>
      <c r="D3052" s="292">
        <v>56005</v>
      </c>
      <c r="E3052" s="292">
        <v>20200253</v>
      </c>
      <c r="F3052" s="292" t="s">
        <v>20065</v>
      </c>
      <c r="G3052" s="292" t="s">
        <v>20072</v>
      </c>
      <c r="H3052" s="293" t="s">
        <v>14828</v>
      </c>
      <c r="I3052" s="291">
        <v>2.0813001062902807</v>
      </c>
      <c r="J3052" s="292">
        <v>2.1375998970588839</v>
      </c>
      <c r="K3052" s="292">
        <v>6.4127996911766516E-2</v>
      </c>
      <c r="L3052" s="292">
        <v>0</v>
      </c>
      <c r="M3052" s="293">
        <v>1.9046015082794653E-4</v>
      </c>
    </row>
    <row r="3053" spans="1:13" x14ac:dyDescent="0.2">
      <c r="A3053" s="315" t="s">
        <v>1311</v>
      </c>
      <c r="B3053" s="292">
        <v>56</v>
      </c>
      <c r="C3053" s="316" t="s">
        <v>14330</v>
      </c>
      <c r="D3053" s="292">
        <v>56005</v>
      </c>
      <c r="E3053" s="292">
        <v>20200253</v>
      </c>
      <c r="F3053" s="292" t="s">
        <v>20065</v>
      </c>
      <c r="G3053" s="292" t="s">
        <v>20073</v>
      </c>
      <c r="H3053" s="293" t="s">
        <v>14828</v>
      </c>
      <c r="I3053" s="291">
        <v>0</v>
      </c>
      <c r="J3053" s="292">
        <v>0</v>
      </c>
      <c r="K3053" s="292">
        <v>0</v>
      </c>
      <c r="L3053" s="292">
        <v>0</v>
      </c>
      <c r="M3053" s="293">
        <v>0</v>
      </c>
    </row>
    <row r="3054" spans="1:13" x14ac:dyDescent="0.2">
      <c r="A3054" s="315" t="s">
        <v>1311</v>
      </c>
      <c r="B3054" s="292">
        <v>56</v>
      </c>
      <c r="C3054" s="316" t="s">
        <v>14330</v>
      </c>
      <c r="D3054" s="292">
        <v>56005</v>
      </c>
      <c r="E3054" s="292">
        <v>20200253</v>
      </c>
      <c r="F3054" s="292" t="s">
        <v>20074</v>
      </c>
      <c r="G3054" s="292" t="s">
        <v>20075</v>
      </c>
      <c r="H3054" s="293" t="s">
        <v>14828</v>
      </c>
      <c r="I3054" s="291">
        <v>4.0518143728822311</v>
      </c>
      <c r="J3054" s="292">
        <v>7.7283461622705136</v>
      </c>
      <c r="K3054" s="292">
        <v>11.824369628273885</v>
      </c>
      <c r="L3054" s="292">
        <v>0</v>
      </c>
      <c r="M3054" s="293">
        <v>6.8859564305830286E-4</v>
      </c>
    </row>
    <row r="3055" spans="1:13" x14ac:dyDescent="0.2">
      <c r="A3055" s="315" t="s">
        <v>1311</v>
      </c>
      <c r="B3055" s="292">
        <v>56</v>
      </c>
      <c r="C3055" s="316" t="s">
        <v>14330</v>
      </c>
      <c r="D3055" s="292">
        <v>56005</v>
      </c>
      <c r="E3055" s="292">
        <v>20200253</v>
      </c>
      <c r="F3055" s="292" t="s">
        <v>20074</v>
      </c>
      <c r="G3055" s="292" t="s">
        <v>20076</v>
      </c>
      <c r="H3055" s="293" t="s">
        <v>14828</v>
      </c>
      <c r="I3055" s="291">
        <v>0</v>
      </c>
      <c r="J3055" s="292">
        <v>0</v>
      </c>
      <c r="K3055" s="292">
        <v>0</v>
      </c>
      <c r="L3055" s="292">
        <v>0</v>
      </c>
      <c r="M3055" s="293">
        <v>0</v>
      </c>
    </row>
    <row r="3056" spans="1:13" x14ac:dyDescent="0.2">
      <c r="A3056" s="315" t="s">
        <v>1311</v>
      </c>
      <c r="B3056" s="292">
        <v>56</v>
      </c>
      <c r="C3056" s="316" t="s">
        <v>14330</v>
      </c>
      <c r="D3056" s="292">
        <v>56005</v>
      </c>
      <c r="E3056" s="292">
        <v>20200253</v>
      </c>
      <c r="F3056" s="292" t="s">
        <v>20077</v>
      </c>
      <c r="G3056" s="292" t="s">
        <v>20078</v>
      </c>
      <c r="H3056" s="293" t="s">
        <v>14828</v>
      </c>
      <c r="I3056" s="291">
        <v>3.5369274449629251</v>
      </c>
      <c r="J3056" s="292">
        <v>12.127025548632448</v>
      </c>
      <c r="K3056" s="292">
        <v>13.600463351470223</v>
      </c>
      <c r="L3056" s="292">
        <v>0</v>
      </c>
      <c r="M3056" s="293">
        <v>1.0819654326928543E-3</v>
      </c>
    </row>
    <row r="3057" spans="1:13" x14ac:dyDescent="0.2">
      <c r="A3057" s="315" t="s">
        <v>1311</v>
      </c>
      <c r="B3057" s="292">
        <v>56</v>
      </c>
      <c r="C3057" s="316" t="s">
        <v>14330</v>
      </c>
      <c r="D3057" s="292">
        <v>56005</v>
      </c>
      <c r="E3057" s="292">
        <v>20200253</v>
      </c>
      <c r="F3057" s="292" t="s">
        <v>20077</v>
      </c>
      <c r="G3057" s="292" t="s">
        <v>20079</v>
      </c>
      <c r="H3057" s="293" t="s">
        <v>14828</v>
      </c>
      <c r="I3057" s="291">
        <v>5.3382826421847192</v>
      </c>
      <c r="J3057" s="292">
        <v>12.829482397606817</v>
      </c>
      <c r="K3057" s="292">
        <v>14.369020285319637</v>
      </c>
      <c r="L3057" s="292">
        <v>0</v>
      </c>
      <c r="M3057" s="293">
        <v>1.1431068816267671E-3</v>
      </c>
    </row>
    <row r="3058" spans="1:13" x14ac:dyDescent="0.2">
      <c r="A3058" s="315" t="s">
        <v>1311</v>
      </c>
      <c r="B3058" s="292">
        <v>56</v>
      </c>
      <c r="C3058" s="316" t="s">
        <v>14330</v>
      </c>
      <c r="D3058" s="292">
        <v>56005</v>
      </c>
      <c r="E3058" s="292">
        <v>20200253</v>
      </c>
      <c r="F3058" s="292" t="s">
        <v>20077</v>
      </c>
      <c r="G3058" s="292" t="s">
        <v>20080</v>
      </c>
      <c r="H3058" s="293" t="s">
        <v>14828</v>
      </c>
      <c r="I3058" s="291">
        <v>7.2912723585814323</v>
      </c>
      <c r="J3058" s="292">
        <v>15.371138676988217</v>
      </c>
      <c r="K3058" s="292">
        <v>18.291655025615977</v>
      </c>
      <c r="L3058" s="292">
        <v>0</v>
      </c>
      <c r="M3058" s="293">
        <v>1.3695684561196497E-3</v>
      </c>
    </row>
    <row r="3059" spans="1:13" x14ac:dyDescent="0.2">
      <c r="A3059" s="315" t="s">
        <v>1311</v>
      </c>
      <c r="B3059" s="292">
        <v>56</v>
      </c>
      <c r="C3059" s="316" t="s">
        <v>14330</v>
      </c>
      <c r="D3059" s="292">
        <v>56005</v>
      </c>
      <c r="E3059" s="292">
        <v>20200253</v>
      </c>
      <c r="F3059" s="292" t="s">
        <v>20077</v>
      </c>
      <c r="G3059" s="292" t="s">
        <v>20081</v>
      </c>
      <c r="H3059" s="293" t="s">
        <v>14828</v>
      </c>
      <c r="I3059" s="291">
        <v>4.8992352228775014</v>
      </c>
      <c r="J3059" s="292">
        <v>7.8495471629703273</v>
      </c>
      <c r="K3059" s="292">
        <v>7.5355652764515142</v>
      </c>
      <c r="L3059" s="292">
        <v>0</v>
      </c>
      <c r="M3059" s="293">
        <v>6.9939465222065616E-4</v>
      </c>
    </row>
    <row r="3060" spans="1:13" x14ac:dyDescent="0.2">
      <c r="A3060" s="315" t="s">
        <v>1311</v>
      </c>
      <c r="B3060" s="292">
        <v>56</v>
      </c>
      <c r="C3060" s="316" t="s">
        <v>14330</v>
      </c>
      <c r="D3060" s="292">
        <v>56005</v>
      </c>
      <c r="E3060" s="292">
        <v>20200253</v>
      </c>
      <c r="F3060" s="292" t="s">
        <v>20077</v>
      </c>
      <c r="G3060" s="292" t="s">
        <v>20082</v>
      </c>
      <c r="H3060" s="293" t="s">
        <v>14828</v>
      </c>
      <c r="I3060" s="291">
        <v>0.43846894466691422</v>
      </c>
      <c r="J3060" s="292">
        <v>1.2850870809495019</v>
      </c>
      <c r="K3060" s="292">
        <v>0.43692960752283067</v>
      </c>
      <c r="L3060" s="292">
        <v>0</v>
      </c>
      <c r="M3060" s="293">
        <v>1.1450125891260061E-4</v>
      </c>
    </row>
    <row r="3061" spans="1:13" x14ac:dyDescent="0.2">
      <c r="A3061" s="315" t="s">
        <v>1311</v>
      </c>
      <c r="B3061" s="292">
        <v>56</v>
      </c>
      <c r="C3061" s="316" t="s">
        <v>14330</v>
      </c>
      <c r="D3061" s="292">
        <v>56005</v>
      </c>
      <c r="E3061" s="292">
        <v>20200253</v>
      </c>
      <c r="F3061" s="292" t="s">
        <v>20083</v>
      </c>
      <c r="G3061" s="292" t="s">
        <v>20084</v>
      </c>
      <c r="H3061" s="293" t="s">
        <v>14828</v>
      </c>
      <c r="I3061" s="291">
        <v>0.26641578927350196</v>
      </c>
      <c r="J3061" s="292">
        <v>1.7462085100615956</v>
      </c>
      <c r="K3061" s="292">
        <v>3.9580726228062844</v>
      </c>
      <c r="L3061" s="292">
        <v>0</v>
      </c>
      <c r="M3061" s="293">
        <v>2.5931196374414701E-4</v>
      </c>
    </row>
    <row r="3062" spans="1:13" x14ac:dyDescent="0.2">
      <c r="A3062" s="315" t="s">
        <v>1311</v>
      </c>
      <c r="B3062" s="292">
        <v>56</v>
      </c>
      <c r="C3062" s="316" t="s">
        <v>14330</v>
      </c>
      <c r="D3062" s="292">
        <v>56005</v>
      </c>
      <c r="E3062" s="292">
        <v>20200253</v>
      </c>
      <c r="F3062" s="292" t="s">
        <v>20083</v>
      </c>
      <c r="G3062" s="292" t="s">
        <v>20085</v>
      </c>
      <c r="H3062" s="293" t="s">
        <v>14828</v>
      </c>
      <c r="I3062" s="291">
        <v>6.4077190925918268</v>
      </c>
      <c r="J3062" s="292">
        <v>7.6998282797529098</v>
      </c>
      <c r="K3062" s="292">
        <v>15.39965655950582</v>
      </c>
      <c r="L3062" s="292">
        <v>0</v>
      </c>
      <c r="M3062" s="293">
        <v>6.8605469972598425E-4</v>
      </c>
    </row>
    <row r="3063" spans="1:13" x14ac:dyDescent="0.2">
      <c r="A3063" s="315" t="s">
        <v>1311</v>
      </c>
      <c r="B3063" s="292">
        <v>56</v>
      </c>
      <c r="C3063" s="316" t="s">
        <v>14330</v>
      </c>
      <c r="D3063" s="292">
        <v>56005</v>
      </c>
      <c r="E3063" s="292">
        <v>20200253</v>
      </c>
      <c r="F3063" s="292" t="s">
        <v>20086</v>
      </c>
      <c r="G3063" s="292" t="s">
        <v>20087</v>
      </c>
      <c r="H3063" s="293" t="s">
        <v>14828</v>
      </c>
      <c r="I3063" s="291">
        <v>2.27787633086515</v>
      </c>
      <c r="J3063" s="292">
        <v>2.7372074737878234</v>
      </c>
      <c r="K3063" s="292">
        <v>1.3686037368939117</v>
      </c>
      <c r="L3063" s="292">
        <v>0</v>
      </c>
      <c r="M3063" s="293">
        <v>2.4388518591449504E-4</v>
      </c>
    </row>
    <row r="3064" spans="1:13" x14ac:dyDescent="0.2">
      <c r="A3064" s="315" t="s">
        <v>1311</v>
      </c>
      <c r="B3064" s="292">
        <v>56</v>
      </c>
      <c r="C3064" s="316" t="s">
        <v>14330</v>
      </c>
      <c r="D3064" s="292">
        <v>56005</v>
      </c>
      <c r="E3064" s="292">
        <v>20200253</v>
      </c>
      <c r="F3064" s="292" t="s">
        <v>20086</v>
      </c>
      <c r="G3064" s="292" t="s">
        <v>20088</v>
      </c>
      <c r="H3064" s="293" t="s">
        <v>14828</v>
      </c>
      <c r="I3064" s="291">
        <v>1.8806782674040594</v>
      </c>
      <c r="J3064" s="292">
        <v>1.5066099183630279</v>
      </c>
      <c r="K3064" s="292">
        <v>0.75330495918151397</v>
      </c>
      <c r="L3064" s="292">
        <v>0</v>
      </c>
      <c r="M3064" s="293">
        <v>1.342389437261458E-4</v>
      </c>
    </row>
    <row r="3065" spans="1:13" x14ac:dyDescent="0.2">
      <c r="A3065" s="315" t="s">
        <v>1311</v>
      </c>
      <c r="B3065" s="292">
        <v>56</v>
      </c>
      <c r="C3065" s="316" t="s">
        <v>14330</v>
      </c>
      <c r="D3065" s="292">
        <v>56005</v>
      </c>
      <c r="E3065" s="292">
        <v>20200253</v>
      </c>
      <c r="F3065" s="292" t="s">
        <v>20089</v>
      </c>
      <c r="G3065" s="292" t="s">
        <v>20090</v>
      </c>
      <c r="H3065" s="293" t="s">
        <v>14828</v>
      </c>
      <c r="I3065" s="291">
        <v>6.3203876978905233</v>
      </c>
      <c r="J3065" s="292">
        <v>8.4387628996970374</v>
      </c>
      <c r="K3065" s="292">
        <v>4.2193814498485187</v>
      </c>
      <c r="L3065" s="292">
        <v>0</v>
      </c>
      <c r="M3065" s="293">
        <v>7.5189377436300591E-4</v>
      </c>
    </row>
    <row r="3066" spans="1:13" x14ac:dyDescent="0.2">
      <c r="A3066" s="315" t="s">
        <v>1311</v>
      </c>
      <c r="B3066" s="292">
        <v>56</v>
      </c>
      <c r="C3066" s="316" t="s">
        <v>14330</v>
      </c>
      <c r="D3066" s="292">
        <v>56005</v>
      </c>
      <c r="E3066" s="292">
        <v>20200253</v>
      </c>
      <c r="F3066" s="292" t="s">
        <v>20091</v>
      </c>
      <c r="G3066" s="292" t="s">
        <v>20092</v>
      </c>
      <c r="H3066" s="293" t="s">
        <v>14828</v>
      </c>
      <c r="I3066" s="291">
        <v>8.9344110335094662</v>
      </c>
      <c r="J3066" s="292">
        <v>16.266704159487642</v>
      </c>
      <c r="K3066" s="292">
        <v>1.138669291164135</v>
      </c>
      <c r="L3066" s="292">
        <v>0</v>
      </c>
      <c r="M3066" s="293">
        <v>1.4493633406103487E-3</v>
      </c>
    </row>
    <row r="3067" spans="1:13" x14ac:dyDescent="0.2">
      <c r="A3067" s="315" t="s">
        <v>1311</v>
      </c>
      <c r="B3067" s="292">
        <v>56</v>
      </c>
      <c r="C3067" s="316" t="s">
        <v>14330</v>
      </c>
      <c r="D3067" s="292">
        <v>56005</v>
      </c>
      <c r="E3067" s="292">
        <v>20200253</v>
      </c>
      <c r="F3067" s="292" t="s">
        <v>20091</v>
      </c>
      <c r="G3067" s="292" t="s">
        <v>20093</v>
      </c>
      <c r="H3067" s="293" t="s">
        <v>14828</v>
      </c>
      <c r="I3067" s="291">
        <v>7.6186686100539323</v>
      </c>
      <c r="J3067" s="292">
        <v>13.078520535730686</v>
      </c>
      <c r="K3067" s="292">
        <v>3.2696301339326714</v>
      </c>
      <c r="L3067" s="292">
        <v>0</v>
      </c>
      <c r="M3067" s="293">
        <v>1.165296179733604E-3</v>
      </c>
    </row>
    <row r="3068" spans="1:13" x14ac:dyDescent="0.2">
      <c r="A3068" s="315" t="s">
        <v>1311</v>
      </c>
      <c r="B3068" s="292">
        <v>56</v>
      </c>
      <c r="C3068" s="316" t="s">
        <v>14330</v>
      </c>
      <c r="D3068" s="292">
        <v>56005</v>
      </c>
      <c r="E3068" s="292">
        <v>20200253</v>
      </c>
      <c r="F3068" s="292" t="s">
        <v>20094</v>
      </c>
      <c r="G3068" s="292" t="s">
        <v>20095</v>
      </c>
      <c r="H3068" s="293" t="s">
        <v>14828</v>
      </c>
      <c r="I3068" s="291">
        <v>6.3891782387359486</v>
      </c>
      <c r="J3068" s="292">
        <v>7.677548684036033</v>
      </c>
      <c r="K3068" s="292">
        <v>15.355097368072066</v>
      </c>
      <c r="L3068" s="292">
        <v>0</v>
      </c>
      <c r="M3068" s="293">
        <v>6.840695877476105E-4</v>
      </c>
    </row>
    <row r="3069" spans="1:13" x14ac:dyDescent="0.2">
      <c r="A3069" s="315" t="s">
        <v>1311</v>
      </c>
      <c r="B3069" s="292">
        <v>56</v>
      </c>
      <c r="C3069" s="316" t="s">
        <v>14330</v>
      </c>
      <c r="D3069" s="292">
        <v>56005</v>
      </c>
      <c r="E3069" s="292">
        <v>20200253</v>
      </c>
      <c r="F3069" s="292" t="s">
        <v>20094</v>
      </c>
      <c r="G3069" s="292" t="s">
        <v>20096</v>
      </c>
      <c r="H3069" s="293" t="s">
        <v>14828</v>
      </c>
      <c r="I3069" s="291">
        <v>0.38947800507462355</v>
      </c>
      <c r="J3069" s="292">
        <v>0.2808094781760152</v>
      </c>
      <c r="K3069" s="292">
        <v>0.93603159392005042</v>
      </c>
      <c r="L3069" s="292">
        <v>0</v>
      </c>
      <c r="M3069" s="293">
        <v>4.1700207509138254E-5</v>
      </c>
    </row>
    <row r="3070" spans="1:13" x14ac:dyDescent="0.2">
      <c r="A3070" s="315" t="s">
        <v>1311</v>
      </c>
      <c r="B3070" s="292">
        <v>56</v>
      </c>
      <c r="C3070" s="316" t="s">
        <v>14330</v>
      </c>
      <c r="D3070" s="292">
        <v>56005</v>
      </c>
      <c r="E3070" s="292">
        <v>20200253</v>
      </c>
      <c r="F3070" s="292" t="s">
        <v>20097</v>
      </c>
      <c r="G3070" s="292" t="s">
        <v>20098</v>
      </c>
      <c r="H3070" s="293" t="s">
        <v>14828</v>
      </c>
      <c r="I3070" s="291">
        <v>2.2656292669694071</v>
      </c>
      <c r="J3070" s="292">
        <v>3.0410801528900726</v>
      </c>
      <c r="K3070" s="292">
        <v>5.2422429302200308</v>
      </c>
      <c r="L3070" s="292">
        <v>0</v>
      </c>
      <c r="M3070" s="293">
        <v>2.5805737297381471E-4</v>
      </c>
    </row>
    <row r="3071" spans="1:13" x14ac:dyDescent="0.2">
      <c r="A3071" s="315" t="s">
        <v>1311</v>
      </c>
      <c r="B3071" s="292">
        <v>56</v>
      </c>
      <c r="C3071" s="316" t="s">
        <v>14330</v>
      </c>
      <c r="D3071" s="292">
        <v>56005</v>
      </c>
      <c r="E3071" s="292">
        <v>20200253</v>
      </c>
      <c r="F3071" s="292" t="s">
        <v>20097</v>
      </c>
      <c r="G3071" s="292" t="s">
        <v>20099</v>
      </c>
      <c r="H3071" s="293" t="s">
        <v>14828</v>
      </c>
      <c r="I3071" s="291">
        <v>1.7818855348775144</v>
      </c>
      <c r="J3071" s="292">
        <v>2.0721297136451446</v>
      </c>
      <c r="K3071" s="292">
        <v>9.0137642543563796</v>
      </c>
      <c r="L3071" s="292">
        <v>0</v>
      </c>
      <c r="M3071" s="293">
        <v>3.0771126247630399E-4</v>
      </c>
    </row>
    <row r="3072" spans="1:13" x14ac:dyDescent="0.2">
      <c r="A3072" s="315" t="s">
        <v>1311</v>
      </c>
      <c r="B3072" s="292">
        <v>56</v>
      </c>
      <c r="C3072" s="316" t="s">
        <v>14330</v>
      </c>
      <c r="D3072" s="292">
        <v>56005</v>
      </c>
      <c r="E3072" s="292">
        <v>20200253</v>
      </c>
      <c r="F3072" s="292" t="s">
        <v>20097</v>
      </c>
      <c r="G3072" s="292" t="s">
        <v>20100</v>
      </c>
      <c r="H3072" s="293" t="s">
        <v>14828</v>
      </c>
      <c r="I3072" s="291">
        <v>4.7974459352087244</v>
      </c>
      <c r="J3072" s="292">
        <v>7.763325127546012</v>
      </c>
      <c r="K3072" s="292">
        <v>5.5342515760724043</v>
      </c>
      <c r="L3072" s="292">
        <v>0</v>
      </c>
      <c r="M3072" s="293">
        <v>6.8486363253895998E-4</v>
      </c>
    </row>
    <row r="3073" spans="1:13" x14ac:dyDescent="0.2">
      <c r="A3073" s="315" t="s">
        <v>1311</v>
      </c>
      <c r="B3073" s="292">
        <v>56</v>
      </c>
      <c r="C3073" s="316" t="s">
        <v>14330</v>
      </c>
      <c r="D3073" s="292">
        <v>56005</v>
      </c>
      <c r="E3073" s="292">
        <v>20200253</v>
      </c>
      <c r="F3073" s="292" t="s">
        <v>20097</v>
      </c>
      <c r="G3073" s="292" t="s">
        <v>20101</v>
      </c>
      <c r="H3073" s="293" t="s">
        <v>14828</v>
      </c>
      <c r="I3073" s="291">
        <v>4.3694711138242379</v>
      </c>
      <c r="J3073" s="292">
        <v>11.414282477670747</v>
      </c>
      <c r="K3073" s="292">
        <v>15.066852870525388</v>
      </c>
      <c r="L3073" s="292">
        <v>0</v>
      </c>
      <c r="M3073" s="293">
        <v>1.0170125687604637E-3</v>
      </c>
    </row>
    <row r="3074" spans="1:13" x14ac:dyDescent="0.2">
      <c r="A3074" s="315" t="s">
        <v>1311</v>
      </c>
      <c r="B3074" s="292">
        <v>56</v>
      </c>
      <c r="C3074" s="316" t="s">
        <v>14330</v>
      </c>
      <c r="D3074" s="292">
        <v>56005</v>
      </c>
      <c r="E3074" s="292">
        <v>20200253</v>
      </c>
      <c r="F3074" s="292" t="s">
        <v>20097</v>
      </c>
      <c r="G3074" s="292" t="s">
        <v>20102</v>
      </c>
      <c r="H3074" s="293" t="s">
        <v>14828</v>
      </c>
      <c r="I3074" s="291">
        <v>10.353806100446295</v>
      </c>
      <c r="J3074" s="292">
        <v>14.81147523258025</v>
      </c>
      <c r="K3074" s="292">
        <v>22.513442353521977</v>
      </c>
      <c r="L3074" s="292">
        <v>0</v>
      </c>
      <c r="M3074" s="293">
        <v>1.3197024432229001E-3</v>
      </c>
    </row>
    <row r="3075" spans="1:13" x14ac:dyDescent="0.2">
      <c r="A3075" s="315" t="s">
        <v>1311</v>
      </c>
      <c r="B3075" s="292">
        <v>56</v>
      </c>
      <c r="C3075" s="316" t="s">
        <v>14330</v>
      </c>
      <c r="D3075" s="292">
        <v>56005</v>
      </c>
      <c r="E3075" s="292">
        <v>20200253</v>
      </c>
      <c r="F3075" s="292" t="s">
        <v>20097</v>
      </c>
      <c r="G3075" s="292" t="s">
        <v>20103</v>
      </c>
      <c r="H3075" s="293" t="s">
        <v>14828</v>
      </c>
      <c r="I3075" s="291">
        <v>2.8064919664567118</v>
      </c>
      <c r="J3075" s="292">
        <v>11.241392814907778</v>
      </c>
      <c r="K3075" s="292">
        <v>6.295179976348356</v>
      </c>
      <c r="L3075" s="292">
        <v>0</v>
      </c>
      <c r="M3075" s="293">
        <v>1.0016080998082831E-3</v>
      </c>
    </row>
    <row r="3076" spans="1:13" x14ac:dyDescent="0.2">
      <c r="A3076" s="315" t="s">
        <v>1311</v>
      </c>
      <c r="B3076" s="292">
        <v>56</v>
      </c>
      <c r="C3076" s="316" t="s">
        <v>14330</v>
      </c>
      <c r="D3076" s="292">
        <v>56005</v>
      </c>
      <c r="E3076" s="292">
        <v>20200253</v>
      </c>
      <c r="F3076" s="292" t="s">
        <v>20104</v>
      </c>
      <c r="G3076" s="292" t="s">
        <v>20105</v>
      </c>
      <c r="H3076" s="293" t="s">
        <v>14828</v>
      </c>
      <c r="I3076" s="291">
        <v>10.474602412010753</v>
      </c>
      <c r="J3076" s="292">
        <v>8.391195962841504</v>
      </c>
      <c r="K3076" s="292">
        <v>4.195597981420752</v>
      </c>
      <c r="L3076" s="292">
        <v>0</v>
      </c>
      <c r="M3076" s="293">
        <v>7.4765556028917786E-4</v>
      </c>
    </row>
    <row r="3077" spans="1:13" x14ac:dyDescent="0.2">
      <c r="A3077" s="315" t="s">
        <v>1311</v>
      </c>
      <c r="B3077" s="292">
        <v>56</v>
      </c>
      <c r="C3077" s="316" t="s">
        <v>14330</v>
      </c>
      <c r="D3077" s="292">
        <v>56005</v>
      </c>
      <c r="E3077" s="292">
        <v>20200253</v>
      </c>
      <c r="F3077" s="292" t="s">
        <v>20104</v>
      </c>
      <c r="G3077" s="292" t="s">
        <v>20106</v>
      </c>
      <c r="H3077" s="293" t="s">
        <v>14828</v>
      </c>
      <c r="I3077" s="291">
        <v>1.5894385350359101</v>
      </c>
      <c r="J3077" s="292">
        <v>1.1459681928142968</v>
      </c>
      <c r="K3077" s="292">
        <v>3.8198939760476565</v>
      </c>
      <c r="L3077" s="292">
        <v>0</v>
      </c>
      <c r="M3077" s="293">
        <v>1.7017627663292308E-4</v>
      </c>
    </row>
    <row r="3078" spans="1:13" x14ac:dyDescent="0.2">
      <c r="A3078" s="315" t="s">
        <v>1311</v>
      </c>
      <c r="B3078" s="292">
        <v>56</v>
      </c>
      <c r="C3078" s="316" t="s">
        <v>14333</v>
      </c>
      <c r="D3078" s="292">
        <v>56019</v>
      </c>
      <c r="E3078" s="292">
        <v>20200253</v>
      </c>
      <c r="F3078" s="292" t="s">
        <v>20107</v>
      </c>
      <c r="G3078" s="292" t="s">
        <v>20108</v>
      </c>
      <c r="H3078" s="293" t="s">
        <v>14828</v>
      </c>
      <c r="I3078" s="291">
        <v>4.3770506148805204</v>
      </c>
      <c r="J3078" s="292">
        <v>5.2596778384576037</v>
      </c>
      <c r="K3078" s="292">
        <v>2.6298389192288019</v>
      </c>
      <c r="L3078" s="292">
        <v>0</v>
      </c>
      <c r="M3078" s="293">
        <v>4.6863729540657246E-4</v>
      </c>
    </row>
    <row r="3079" spans="1:13" x14ac:dyDescent="0.2">
      <c r="A3079" s="315" t="s">
        <v>1311</v>
      </c>
      <c r="B3079" s="292">
        <v>56</v>
      </c>
      <c r="C3079" s="316" t="s">
        <v>14330</v>
      </c>
      <c r="D3079" s="292">
        <v>56005</v>
      </c>
      <c r="E3079" s="292">
        <v>20200253</v>
      </c>
      <c r="F3079" s="292" t="s">
        <v>20109</v>
      </c>
      <c r="G3079" s="292" t="s">
        <v>20110</v>
      </c>
      <c r="H3079" s="293" t="s">
        <v>14828</v>
      </c>
      <c r="I3079" s="291">
        <v>1.1980570022987493</v>
      </c>
      <c r="J3079" s="292">
        <v>0.71982190961843495</v>
      </c>
      <c r="K3079" s="292">
        <v>1.4396438192368699</v>
      </c>
      <c r="L3079" s="292">
        <v>0</v>
      </c>
      <c r="M3079" s="293">
        <v>6.4136132147002553E-5</v>
      </c>
    </row>
    <row r="3080" spans="1:13" x14ac:dyDescent="0.2">
      <c r="A3080" s="315" t="s">
        <v>1311</v>
      </c>
      <c r="B3080" s="292">
        <v>56</v>
      </c>
      <c r="C3080" s="316" t="s">
        <v>14330</v>
      </c>
      <c r="D3080" s="292">
        <v>56005</v>
      </c>
      <c r="E3080" s="292">
        <v>20200253</v>
      </c>
      <c r="F3080" s="292" t="s">
        <v>20111</v>
      </c>
      <c r="G3080" s="292" t="s">
        <v>20112</v>
      </c>
      <c r="H3080" s="293" t="s">
        <v>14828</v>
      </c>
      <c r="I3080" s="291">
        <v>3.1458531606610918</v>
      </c>
      <c r="J3080" s="292">
        <v>12.600702777588364</v>
      </c>
      <c r="K3080" s="292">
        <v>7.5604216665530179</v>
      </c>
      <c r="L3080" s="292">
        <v>0</v>
      </c>
      <c r="M3080" s="293">
        <v>1.1227226174831231E-3</v>
      </c>
    </row>
    <row r="3081" spans="1:13" x14ac:dyDescent="0.2">
      <c r="A3081" s="315" t="s">
        <v>1311</v>
      </c>
      <c r="B3081" s="292">
        <v>56</v>
      </c>
      <c r="C3081" s="316" t="s">
        <v>14330</v>
      </c>
      <c r="D3081" s="292">
        <v>56005</v>
      </c>
      <c r="E3081" s="292">
        <v>20200253</v>
      </c>
      <c r="F3081" s="292" t="s">
        <v>20111</v>
      </c>
      <c r="G3081" s="292" t="s">
        <v>20113</v>
      </c>
      <c r="H3081" s="293" t="s">
        <v>14828</v>
      </c>
      <c r="I3081" s="291">
        <v>0.52758308661134989</v>
      </c>
      <c r="J3081" s="292">
        <v>0.53274757091571923</v>
      </c>
      <c r="K3081" s="292">
        <v>1.0068929090307093</v>
      </c>
      <c r="L3081" s="292">
        <v>0</v>
      </c>
      <c r="M3081" s="293">
        <v>4.746780856859058E-5</v>
      </c>
    </row>
    <row r="3082" spans="1:13" x14ac:dyDescent="0.2">
      <c r="A3082" s="315" t="s">
        <v>1311</v>
      </c>
      <c r="B3082" s="292">
        <v>56</v>
      </c>
      <c r="C3082" s="316" t="s">
        <v>14330</v>
      </c>
      <c r="D3082" s="292">
        <v>56005</v>
      </c>
      <c r="E3082" s="292">
        <v>20200253</v>
      </c>
      <c r="F3082" s="292" t="s">
        <v>20111</v>
      </c>
      <c r="G3082" s="292" t="s">
        <v>20114</v>
      </c>
      <c r="H3082" s="293" t="s">
        <v>14828</v>
      </c>
      <c r="I3082" s="291">
        <v>0</v>
      </c>
      <c r="J3082" s="292">
        <v>0</v>
      </c>
      <c r="K3082" s="292">
        <v>0</v>
      </c>
      <c r="L3082" s="292">
        <v>0</v>
      </c>
      <c r="M3082" s="293">
        <v>0</v>
      </c>
    </row>
    <row r="3083" spans="1:13" x14ac:dyDescent="0.2">
      <c r="A3083" s="315" t="s">
        <v>1311</v>
      </c>
      <c r="B3083" s="292">
        <v>56</v>
      </c>
      <c r="C3083" s="316" t="s">
        <v>14330</v>
      </c>
      <c r="D3083" s="292">
        <v>56005</v>
      </c>
      <c r="E3083" s="292">
        <v>20200253</v>
      </c>
      <c r="F3083" s="292" t="s">
        <v>20115</v>
      </c>
      <c r="G3083" s="292" t="s">
        <v>20116</v>
      </c>
      <c r="H3083" s="293" t="s">
        <v>14828</v>
      </c>
      <c r="I3083" s="291">
        <v>2.0257207184251937</v>
      </c>
      <c r="J3083" s="292">
        <v>2.4342049720382879</v>
      </c>
      <c r="K3083" s="292">
        <v>7.3026149161148632</v>
      </c>
      <c r="L3083" s="292">
        <v>0</v>
      </c>
      <c r="M3083" s="293">
        <v>2.1688766300861139E-4</v>
      </c>
    </row>
    <row r="3084" spans="1:13" x14ac:dyDescent="0.2">
      <c r="A3084" s="315" t="s">
        <v>1311</v>
      </c>
      <c r="B3084" s="292">
        <v>56</v>
      </c>
      <c r="C3084" s="316" t="s">
        <v>14330</v>
      </c>
      <c r="D3084" s="292">
        <v>56005</v>
      </c>
      <c r="E3084" s="292">
        <v>20200253</v>
      </c>
      <c r="F3084" s="292" t="s">
        <v>20115</v>
      </c>
      <c r="G3084" s="292" t="s">
        <v>20117</v>
      </c>
      <c r="H3084" s="293" t="s">
        <v>14828</v>
      </c>
      <c r="I3084" s="291">
        <v>4.1441329924014259</v>
      </c>
      <c r="J3084" s="292">
        <v>7.7809260081623446</v>
      </c>
      <c r="K3084" s="292">
        <v>6.8472148871828624</v>
      </c>
      <c r="L3084" s="292">
        <v>0</v>
      </c>
      <c r="M3084" s="293">
        <v>6.9328050732726495E-4</v>
      </c>
    </row>
    <row r="3085" spans="1:13" x14ac:dyDescent="0.2">
      <c r="A3085" s="315" t="s">
        <v>1311</v>
      </c>
      <c r="B3085" s="292">
        <v>56</v>
      </c>
      <c r="C3085" s="316" t="s">
        <v>14330</v>
      </c>
      <c r="D3085" s="292">
        <v>56005</v>
      </c>
      <c r="E3085" s="292">
        <v>20200253</v>
      </c>
      <c r="F3085" s="292" t="s">
        <v>20118</v>
      </c>
      <c r="G3085" s="292" t="s">
        <v>20119</v>
      </c>
      <c r="H3085" s="293" t="s">
        <v>14828</v>
      </c>
      <c r="I3085" s="291">
        <v>2.7932202466871132</v>
      </c>
      <c r="J3085" s="292">
        <v>3.648336845295181</v>
      </c>
      <c r="K3085" s="292">
        <v>9.6680926400322296</v>
      </c>
      <c r="L3085" s="292">
        <v>0</v>
      </c>
      <c r="M3085" s="293">
        <v>3.2506681291580053E-4</v>
      </c>
    </row>
    <row r="3086" spans="1:13" x14ac:dyDescent="0.2">
      <c r="A3086" s="315" t="s">
        <v>1311</v>
      </c>
      <c r="B3086" s="292">
        <v>56</v>
      </c>
      <c r="C3086" s="316" t="s">
        <v>14330</v>
      </c>
      <c r="D3086" s="292">
        <v>56005</v>
      </c>
      <c r="E3086" s="292">
        <v>20200253</v>
      </c>
      <c r="F3086" s="292" t="s">
        <v>20120</v>
      </c>
      <c r="G3086" s="292" t="s">
        <v>20121</v>
      </c>
      <c r="H3086" s="293" t="s">
        <v>14828</v>
      </c>
      <c r="I3086" s="291">
        <v>1.5009262645235484</v>
      </c>
      <c r="J3086" s="292">
        <v>1.8035863199377131</v>
      </c>
      <c r="K3086" s="292">
        <v>5.4107589598131396</v>
      </c>
      <c r="L3086" s="292">
        <v>0</v>
      </c>
      <c r="M3086" s="293">
        <v>1.6069954110645024E-4</v>
      </c>
    </row>
    <row r="3087" spans="1:13" x14ac:dyDescent="0.2">
      <c r="A3087" s="315" t="s">
        <v>1311</v>
      </c>
      <c r="B3087" s="292">
        <v>56</v>
      </c>
      <c r="C3087" s="316" t="s">
        <v>14330</v>
      </c>
      <c r="D3087" s="292">
        <v>56005</v>
      </c>
      <c r="E3087" s="292">
        <v>20200253</v>
      </c>
      <c r="F3087" s="292" t="s">
        <v>20120</v>
      </c>
      <c r="G3087" s="292" t="s">
        <v>20122</v>
      </c>
      <c r="H3087" s="293" t="s">
        <v>14828</v>
      </c>
      <c r="I3087" s="291">
        <v>1.6231193204118188</v>
      </c>
      <c r="J3087" s="292">
        <v>1.9504194650432307</v>
      </c>
      <c r="K3087" s="292">
        <v>5.8512583951296913</v>
      </c>
      <c r="L3087" s="292">
        <v>0</v>
      </c>
      <c r="M3087" s="293">
        <v>1.7378237433535179E-4</v>
      </c>
    </row>
    <row r="3088" spans="1:13" x14ac:dyDescent="0.2">
      <c r="A3088" s="315" t="s">
        <v>1311</v>
      </c>
      <c r="B3088" s="292">
        <v>56</v>
      </c>
      <c r="C3088" s="316" t="s">
        <v>14330</v>
      </c>
      <c r="D3088" s="292">
        <v>56005</v>
      </c>
      <c r="E3088" s="292">
        <v>20200253</v>
      </c>
      <c r="F3088" s="292" t="s">
        <v>20120</v>
      </c>
      <c r="G3088" s="292" t="s">
        <v>20123</v>
      </c>
      <c r="H3088" s="293" t="s">
        <v>14828</v>
      </c>
      <c r="I3088" s="291">
        <v>3.0021350563439486</v>
      </c>
      <c r="J3088" s="292">
        <v>3.6075121384768267</v>
      </c>
      <c r="K3088" s="292">
        <v>7.2150242769536534</v>
      </c>
      <c r="L3088" s="292">
        <v>0</v>
      </c>
      <c r="M3088" s="293">
        <v>3.2142933153828519E-4</v>
      </c>
    </row>
    <row r="3089" spans="1:13" x14ac:dyDescent="0.2">
      <c r="A3089" s="315" t="s">
        <v>1311</v>
      </c>
      <c r="B3089" s="292">
        <v>56</v>
      </c>
      <c r="C3089" s="316" t="s">
        <v>14330</v>
      </c>
      <c r="D3089" s="292">
        <v>56005</v>
      </c>
      <c r="E3089" s="292">
        <v>20200253</v>
      </c>
      <c r="F3089" s="292" t="s">
        <v>20124</v>
      </c>
      <c r="G3089" s="292" t="s">
        <v>20125</v>
      </c>
      <c r="H3089" s="293" t="s">
        <v>14828</v>
      </c>
      <c r="I3089" s="291">
        <v>2.4180557807892282</v>
      </c>
      <c r="J3089" s="292">
        <v>1.7433923691629825</v>
      </c>
      <c r="K3089" s="292">
        <v>5.8113078972099421</v>
      </c>
      <c r="L3089" s="292">
        <v>0</v>
      </c>
      <c r="M3089" s="293">
        <v>2.5889376682070297E-4</v>
      </c>
    </row>
    <row r="3090" spans="1:13" x14ac:dyDescent="0.2">
      <c r="A3090" s="315" t="s">
        <v>1311</v>
      </c>
      <c r="B3090" s="292">
        <v>56</v>
      </c>
      <c r="C3090" s="316" t="s">
        <v>14330</v>
      </c>
      <c r="D3090" s="292">
        <v>56005</v>
      </c>
      <c r="E3090" s="292">
        <v>20200253</v>
      </c>
      <c r="F3090" s="292" t="s">
        <v>20126</v>
      </c>
      <c r="G3090" s="292" t="s">
        <v>20127</v>
      </c>
      <c r="H3090" s="293" t="s">
        <v>14828</v>
      </c>
      <c r="I3090" s="291">
        <v>3.3389605680590857</v>
      </c>
      <c r="J3090" s="292">
        <v>2.0061290636667182</v>
      </c>
      <c r="K3090" s="292">
        <v>6.0183871910001541</v>
      </c>
      <c r="L3090" s="292">
        <v>0</v>
      </c>
      <c r="M3090" s="293">
        <v>1.787460995727046E-4</v>
      </c>
    </row>
    <row r="3091" spans="1:13" x14ac:dyDescent="0.2">
      <c r="A3091" s="315" t="s">
        <v>1311</v>
      </c>
      <c r="B3091" s="292">
        <v>56</v>
      </c>
      <c r="C3091" s="316" t="s">
        <v>14330</v>
      </c>
      <c r="D3091" s="292">
        <v>56005</v>
      </c>
      <c r="E3091" s="292">
        <v>20200253</v>
      </c>
      <c r="F3091" s="292" t="s">
        <v>20128</v>
      </c>
      <c r="G3091" s="292" t="s">
        <v>20129</v>
      </c>
      <c r="H3091" s="293" t="s">
        <v>14828</v>
      </c>
      <c r="I3091" s="291">
        <v>6.0205455390719287</v>
      </c>
      <c r="J3091" s="292">
        <v>6.509996751398706</v>
      </c>
      <c r="K3091" s="292">
        <v>0.39105846618129003</v>
      </c>
      <c r="L3091" s="292">
        <v>0</v>
      </c>
      <c r="M3091" s="293">
        <v>5.8072182227921572E-4</v>
      </c>
    </row>
    <row r="3092" spans="1:13" x14ac:dyDescent="0.2">
      <c r="A3092" s="315" t="s">
        <v>1311</v>
      </c>
      <c r="B3092" s="292">
        <v>56</v>
      </c>
      <c r="C3092" s="316" t="s">
        <v>14330</v>
      </c>
      <c r="D3092" s="292">
        <v>56005</v>
      </c>
      <c r="E3092" s="292">
        <v>20200253</v>
      </c>
      <c r="F3092" s="292" t="s">
        <v>20128</v>
      </c>
      <c r="G3092" s="292" t="s">
        <v>20130</v>
      </c>
      <c r="H3092" s="293" t="s">
        <v>14828</v>
      </c>
      <c r="I3092" s="291">
        <v>3.8397989144322318</v>
      </c>
      <c r="J3092" s="292">
        <v>4.1897074713723272</v>
      </c>
      <c r="K3092" s="292">
        <v>1.0486568069018434</v>
      </c>
      <c r="L3092" s="292">
        <v>0</v>
      </c>
      <c r="M3092" s="293">
        <v>3.7374128597981695E-4</v>
      </c>
    </row>
    <row r="3093" spans="1:13" x14ac:dyDescent="0.2">
      <c r="A3093" s="315" t="s">
        <v>1311</v>
      </c>
      <c r="B3093" s="292">
        <v>56</v>
      </c>
      <c r="C3093" s="316" t="s">
        <v>14333</v>
      </c>
      <c r="D3093" s="292">
        <v>56019</v>
      </c>
      <c r="E3093" s="292">
        <v>20200253</v>
      </c>
      <c r="F3093" s="292" t="s">
        <v>20131</v>
      </c>
      <c r="G3093" s="292" t="s">
        <v>18332</v>
      </c>
      <c r="H3093" s="293" t="s">
        <v>14828</v>
      </c>
      <c r="I3093" s="291">
        <v>2.9994704707755178</v>
      </c>
      <c r="J3093" s="292">
        <v>2.4028734948615811</v>
      </c>
      <c r="K3093" s="292">
        <v>1.2014367474307905</v>
      </c>
      <c r="L3093" s="292">
        <v>0</v>
      </c>
      <c r="M3093" s="293">
        <v>2.1409602839216689E-4</v>
      </c>
    </row>
    <row r="3094" spans="1:13" x14ac:dyDescent="0.2">
      <c r="A3094" s="315" t="s">
        <v>1311</v>
      </c>
      <c r="B3094" s="292">
        <v>56</v>
      </c>
      <c r="C3094" s="316" t="s">
        <v>14333</v>
      </c>
      <c r="D3094" s="292">
        <v>56019</v>
      </c>
      <c r="E3094" s="292">
        <v>20200253</v>
      </c>
      <c r="F3094" s="292" t="s">
        <v>20131</v>
      </c>
      <c r="G3094" s="292" t="s">
        <v>17105</v>
      </c>
      <c r="H3094" s="293" t="s">
        <v>14828</v>
      </c>
      <c r="I3094" s="291">
        <v>3.5244154587525167</v>
      </c>
      <c r="J3094" s="292">
        <v>6.050156833559293</v>
      </c>
      <c r="K3094" s="292">
        <v>1.815047050067788</v>
      </c>
      <c r="L3094" s="292">
        <v>0</v>
      </c>
      <c r="M3094" s="293">
        <v>5.3906897387013294E-4</v>
      </c>
    </row>
    <row r="3095" spans="1:13" x14ac:dyDescent="0.2">
      <c r="A3095" s="315" t="s">
        <v>1311</v>
      </c>
      <c r="B3095" s="292">
        <v>56</v>
      </c>
      <c r="C3095" s="316" t="s">
        <v>14333</v>
      </c>
      <c r="D3095" s="292">
        <v>56019</v>
      </c>
      <c r="E3095" s="292">
        <v>20200253</v>
      </c>
      <c r="F3095" s="292" t="s">
        <v>20131</v>
      </c>
      <c r="G3095" s="292" t="s">
        <v>17106</v>
      </c>
      <c r="H3095" s="293" t="s">
        <v>14828</v>
      </c>
      <c r="I3095" s="291">
        <v>0.48873161025415784</v>
      </c>
      <c r="J3095" s="292">
        <v>0.39152251833207874</v>
      </c>
      <c r="K3095" s="292">
        <v>0.19576125916603937</v>
      </c>
      <c r="L3095" s="292">
        <v>0</v>
      </c>
      <c r="M3095" s="293">
        <v>3.4884656383388214E-5</v>
      </c>
    </row>
    <row r="3096" spans="1:13" x14ac:dyDescent="0.2">
      <c r="A3096" s="315" t="s">
        <v>1311</v>
      </c>
      <c r="B3096" s="292">
        <v>56</v>
      </c>
      <c r="C3096" s="316" t="s">
        <v>14330</v>
      </c>
      <c r="D3096" s="292">
        <v>56005</v>
      </c>
      <c r="E3096" s="292">
        <v>20200253</v>
      </c>
      <c r="F3096" s="292" t="s">
        <v>20132</v>
      </c>
      <c r="G3096" s="292" t="s">
        <v>20133</v>
      </c>
      <c r="H3096" s="293" t="s">
        <v>14828</v>
      </c>
      <c r="I3096" s="291">
        <v>4.8947854179520887</v>
      </c>
      <c r="J3096" s="292">
        <v>5.8818132692556944</v>
      </c>
      <c r="K3096" s="292">
        <v>11.763626538511389</v>
      </c>
      <c r="L3096" s="292">
        <v>0</v>
      </c>
      <c r="M3096" s="293">
        <v>5.2406956229068249E-4</v>
      </c>
    </row>
    <row r="3097" spans="1:13" x14ac:dyDescent="0.2">
      <c r="A3097" s="315" t="s">
        <v>1311</v>
      </c>
      <c r="B3097" s="292">
        <v>56</v>
      </c>
      <c r="C3097" s="316" t="s">
        <v>14330</v>
      </c>
      <c r="D3097" s="292">
        <v>56005</v>
      </c>
      <c r="E3097" s="292">
        <v>20200253</v>
      </c>
      <c r="F3097" s="292" t="s">
        <v>20132</v>
      </c>
      <c r="G3097" s="292" t="s">
        <v>20134</v>
      </c>
      <c r="H3097" s="293" t="s">
        <v>14828</v>
      </c>
      <c r="I3097" s="291">
        <v>0.16315951393173631</v>
      </c>
      <c r="J3097" s="292">
        <v>0.19606044230852315</v>
      </c>
      <c r="K3097" s="292">
        <v>0.39212088461704631</v>
      </c>
      <c r="L3097" s="292">
        <v>0</v>
      </c>
      <c r="M3097" s="293">
        <v>1.746898540968941E-5</v>
      </c>
    </row>
    <row r="3098" spans="1:13" x14ac:dyDescent="0.2">
      <c r="A3098" s="315" t="s">
        <v>1311</v>
      </c>
      <c r="B3098" s="292">
        <v>56</v>
      </c>
      <c r="C3098" s="316" t="s">
        <v>14330</v>
      </c>
      <c r="D3098" s="292">
        <v>56005</v>
      </c>
      <c r="E3098" s="292">
        <v>20200253</v>
      </c>
      <c r="F3098" s="292" t="s">
        <v>20132</v>
      </c>
      <c r="G3098" s="292" t="s">
        <v>20135</v>
      </c>
      <c r="H3098" s="293" t="s">
        <v>14828</v>
      </c>
      <c r="I3098" s="291">
        <v>4.1014148651174791</v>
      </c>
      <c r="J3098" s="292">
        <v>7.700719463581585</v>
      </c>
      <c r="K3098" s="292">
        <v>11.85910797391564</v>
      </c>
      <c r="L3098" s="292">
        <v>0</v>
      </c>
      <c r="M3098" s="293">
        <v>6.8613410420511917E-4</v>
      </c>
    </row>
    <row r="3099" spans="1:13" x14ac:dyDescent="0.2">
      <c r="A3099" s="315" t="s">
        <v>1311</v>
      </c>
      <c r="B3099" s="292">
        <v>56</v>
      </c>
      <c r="C3099" s="316" t="s">
        <v>14330</v>
      </c>
      <c r="D3099" s="292">
        <v>56005</v>
      </c>
      <c r="E3099" s="292">
        <v>20200253</v>
      </c>
      <c r="F3099" s="292" t="s">
        <v>20136</v>
      </c>
      <c r="G3099" s="292" t="s">
        <v>20137</v>
      </c>
      <c r="H3099" s="293" t="s">
        <v>14828</v>
      </c>
      <c r="I3099" s="291">
        <v>7.690229154465424</v>
      </c>
      <c r="J3099" s="292">
        <v>8.3251847035317841</v>
      </c>
      <c r="K3099" s="292">
        <v>0.3330073881412714</v>
      </c>
      <c r="L3099" s="292">
        <v>0</v>
      </c>
      <c r="M3099" s="293">
        <v>7.4177395708468184E-4</v>
      </c>
    </row>
    <row r="3100" spans="1:13" x14ac:dyDescent="0.2">
      <c r="A3100" s="315" t="s">
        <v>1311</v>
      </c>
      <c r="B3100" s="292">
        <v>56</v>
      </c>
      <c r="C3100" s="316" t="s">
        <v>14330</v>
      </c>
      <c r="D3100" s="292">
        <v>56005</v>
      </c>
      <c r="E3100" s="292">
        <v>20200253</v>
      </c>
      <c r="F3100" s="292" t="s">
        <v>20136</v>
      </c>
      <c r="G3100" s="292" t="s">
        <v>20138</v>
      </c>
      <c r="H3100" s="293" t="s">
        <v>14828</v>
      </c>
      <c r="I3100" s="291">
        <v>0.54443363262403477</v>
      </c>
      <c r="J3100" s="292">
        <v>6.5421804863039474</v>
      </c>
      <c r="K3100" s="292">
        <v>7.1963985349343433</v>
      </c>
      <c r="L3100" s="292">
        <v>0</v>
      </c>
      <c r="M3100" s="293">
        <v>5.829082813296817E-4</v>
      </c>
    </row>
    <row r="3101" spans="1:13" x14ac:dyDescent="0.2">
      <c r="A3101" s="315" t="s">
        <v>1311</v>
      </c>
      <c r="B3101" s="292">
        <v>56</v>
      </c>
      <c r="C3101" s="316" t="s">
        <v>14330</v>
      </c>
      <c r="D3101" s="292">
        <v>56005</v>
      </c>
      <c r="E3101" s="292">
        <v>20200253</v>
      </c>
      <c r="F3101" s="292" t="s">
        <v>20139</v>
      </c>
      <c r="G3101" s="292" t="s">
        <v>20140</v>
      </c>
      <c r="H3101" s="293" t="s">
        <v>14828</v>
      </c>
      <c r="I3101" s="291">
        <v>8.5450160208282941</v>
      </c>
      <c r="J3101" s="292">
        <v>6.8454057840106524</v>
      </c>
      <c r="K3101" s="292">
        <v>13.622357510181198</v>
      </c>
      <c r="L3101" s="292">
        <v>0</v>
      </c>
      <c r="M3101" s="293">
        <v>6.0992565535534918E-4</v>
      </c>
    </row>
    <row r="3102" spans="1:13" x14ac:dyDescent="0.2">
      <c r="A3102" s="315" t="s">
        <v>1311</v>
      </c>
      <c r="B3102" s="292">
        <v>56</v>
      </c>
      <c r="C3102" s="316" t="s">
        <v>14330</v>
      </c>
      <c r="D3102" s="292">
        <v>56005</v>
      </c>
      <c r="E3102" s="292">
        <v>20200253</v>
      </c>
      <c r="F3102" s="292" t="s">
        <v>20139</v>
      </c>
      <c r="G3102" s="292" t="s">
        <v>20141</v>
      </c>
      <c r="H3102" s="293" t="s">
        <v>14828</v>
      </c>
      <c r="I3102" s="291">
        <v>2.0572180975351224</v>
      </c>
      <c r="J3102" s="292">
        <v>0.22473216012988595</v>
      </c>
      <c r="K3102" s="292">
        <v>4.0451788823379466</v>
      </c>
      <c r="L3102" s="292">
        <v>0</v>
      </c>
      <c r="M3102" s="293">
        <v>2.0023635467572836E-4</v>
      </c>
    </row>
    <row r="3103" spans="1:13" x14ac:dyDescent="0.2">
      <c r="A3103" s="315" t="s">
        <v>1311</v>
      </c>
      <c r="B3103" s="292">
        <v>56</v>
      </c>
      <c r="C3103" s="316" t="s">
        <v>14330</v>
      </c>
      <c r="D3103" s="292">
        <v>56005</v>
      </c>
      <c r="E3103" s="292">
        <v>20200253</v>
      </c>
      <c r="F3103" s="292" t="s">
        <v>20142</v>
      </c>
      <c r="G3103" s="292" t="s">
        <v>20143</v>
      </c>
      <c r="H3103" s="293" t="s">
        <v>14828</v>
      </c>
      <c r="I3103" s="291">
        <v>0.58143376057882701</v>
      </c>
      <c r="J3103" s="292">
        <v>7.7703069058300347</v>
      </c>
      <c r="K3103" s="292">
        <v>5.046016515532747</v>
      </c>
      <c r="L3103" s="292">
        <v>0</v>
      </c>
      <c r="M3103" s="293">
        <v>6.9169241774456566E-4</v>
      </c>
    </row>
    <row r="3104" spans="1:13" x14ac:dyDescent="0.2">
      <c r="A3104" s="315" t="s">
        <v>1311</v>
      </c>
      <c r="B3104" s="292">
        <v>56</v>
      </c>
      <c r="C3104" s="316" t="s">
        <v>14331</v>
      </c>
      <c r="D3104" s="292">
        <v>56009</v>
      </c>
      <c r="E3104" s="292">
        <v>20200253</v>
      </c>
      <c r="F3104" s="292" t="s">
        <v>20144</v>
      </c>
      <c r="G3104" s="292" t="s">
        <v>20145</v>
      </c>
      <c r="H3104" s="293" t="s">
        <v>14828</v>
      </c>
      <c r="I3104" s="291">
        <v>13.776364313120366</v>
      </c>
      <c r="J3104" s="292">
        <v>8.2771761681142095</v>
      </c>
      <c r="K3104" s="292">
        <v>16.554352336228419</v>
      </c>
      <c r="L3104" s="292">
        <v>0</v>
      </c>
      <c r="M3104" s="293">
        <v>7.3681259507587485E-4</v>
      </c>
    </row>
    <row r="3105" spans="1:13" x14ac:dyDescent="0.2">
      <c r="A3105" s="315" t="s">
        <v>1311</v>
      </c>
      <c r="B3105" s="292">
        <v>56</v>
      </c>
      <c r="C3105" s="316" t="s">
        <v>14331</v>
      </c>
      <c r="D3105" s="292">
        <v>56009</v>
      </c>
      <c r="E3105" s="292">
        <v>20200253</v>
      </c>
      <c r="F3105" s="292" t="s">
        <v>20144</v>
      </c>
      <c r="G3105" s="292" t="s">
        <v>20146</v>
      </c>
      <c r="H3105" s="293" t="s">
        <v>14828</v>
      </c>
      <c r="I3105" s="291">
        <v>13.776364313120366</v>
      </c>
      <c r="J3105" s="292">
        <v>8.2771761681142095</v>
      </c>
      <c r="K3105" s="292">
        <v>16.554352336228419</v>
      </c>
      <c r="L3105" s="292">
        <v>0</v>
      </c>
      <c r="M3105" s="293">
        <v>7.3909689178813212E-4</v>
      </c>
    </row>
    <row r="3106" spans="1:13" x14ac:dyDescent="0.2">
      <c r="A3106" s="315" t="s">
        <v>1311</v>
      </c>
      <c r="B3106" s="292">
        <v>56</v>
      </c>
      <c r="C3106" s="316" t="s">
        <v>14331</v>
      </c>
      <c r="D3106" s="292">
        <v>56009</v>
      </c>
      <c r="E3106" s="292">
        <v>20200253</v>
      </c>
      <c r="F3106" s="292" t="s">
        <v>20144</v>
      </c>
      <c r="G3106" s="292" t="s">
        <v>20147</v>
      </c>
      <c r="H3106" s="293" t="s">
        <v>14828</v>
      </c>
      <c r="I3106" s="291">
        <v>11.293414931104486</v>
      </c>
      <c r="J3106" s="292">
        <v>1.3474472831813828</v>
      </c>
      <c r="K3106" s="292">
        <v>13.570719066326786</v>
      </c>
      <c r="L3106" s="292">
        <v>0</v>
      </c>
      <c r="M3106" s="293">
        <v>1.2117690690844622E-4</v>
      </c>
    </row>
    <row r="3107" spans="1:13" x14ac:dyDescent="0.2">
      <c r="A3107" s="315" t="s">
        <v>1311</v>
      </c>
      <c r="B3107" s="292">
        <v>56</v>
      </c>
      <c r="C3107" s="316" t="s">
        <v>14330</v>
      </c>
      <c r="D3107" s="292">
        <v>56005</v>
      </c>
      <c r="E3107" s="292">
        <v>20200253</v>
      </c>
      <c r="F3107" s="292" t="s">
        <v>20148</v>
      </c>
      <c r="G3107" s="292" t="s">
        <v>20149</v>
      </c>
      <c r="H3107" s="293" t="s">
        <v>14828</v>
      </c>
      <c r="I3107" s="291">
        <v>0.89811896077878506</v>
      </c>
      <c r="J3107" s="292">
        <v>3.6333861756360264</v>
      </c>
      <c r="K3107" s="292">
        <v>2.1944213536019568</v>
      </c>
      <c r="L3107" s="292">
        <v>0</v>
      </c>
      <c r="M3107" s="293">
        <v>3.2052941410808903E-4</v>
      </c>
    </row>
    <row r="3108" spans="1:13" x14ac:dyDescent="0.2">
      <c r="A3108" s="315" t="s">
        <v>1311</v>
      </c>
      <c r="B3108" s="292">
        <v>56</v>
      </c>
      <c r="C3108" s="316" t="s">
        <v>14330</v>
      </c>
      <c r="D3108" s="292">
        <v>56005</v>
      </c>
      <c r="E3108" s="292">
        <v>20200253</v>
      </c>
      <c r="F3108" s="292" t="s">
        <v>20150</v>
      </c>
      <c r="G3108" s="292" t="s">
        <v>20151</v>
      </c>
      <c r="H3108" s="293" t="s">
        <v>14828</v>
      </c>
      <c r="I3108" s="291">
        <v>0.9018567969161303</v>
      </c>
      <c r="J3108" s="292">
        <v>7.7408227358719648</v>
      </c>
      <c r="K3108" s="292">
        <v>8.3600885547417221</v>
      </c>
      <c r="L3108" s="292">
        <v>0</v>
      </c>
      <c r="M3108" s="293">
        <v>6.8970730576619211E-4</v>
      </c>
    </row>
    <row r="3109" spans="1:13" x14ac:dyDescent="0.2">
      <c r="A3109" s="315" t="s">
        <v>1311</v>
      </c>
      <c r="B3109" s="292">
        <v>56</v>
      </c>
      <c r="C3109" s="316" t="s">
        <v>14330</v>
      </c>
      <c r="D3109" s="292">
        <v>56005</v>
      </c>
      <c r="E3109" s="292">
        <v>20200253</v>
      </c>
      <c r="F3109" s="292" t="s">
        <v>20150</v>
      </c>
      <c r="G3109" s="292" t="s">
        <v>20152</v>
      </c>
      <c r="H3109" s="293" t="s">
        <v>14828</v>
      </c>
      <c r="I3109" s="291">
        <v>4.781624494874821</v>
      </c>
      <c r="J3109" s="292">
        <v>5.0848084744752198</v>
      </c>
      <c r="K3109" s="292">
        <v>5.0848084744752199E-2</v>
      </c>
      <c r="L3109" s="292">
        <v>0</v>
      </c>
      <c r="M3109" s="293">
        <v>4.53056435075742E-4</v>
      </c>
    </row>
    <row r="3110" spans="1:13" x14ac:dyDescent="0.2">
      <c r="A3110" s="315" t="s">
        <v>1311</v>
      </c>
      <c r="B3110" s="292">
        <v>56</v>
      </c>
      <c r="C3110" s="316" t="s">
        <v>14333</v>
      </c>
      <c r="D3110" s="292">
        <v>56019</v>
      </c>
      <c r="E3110" s="292">
        <v>20200253</v>
      </c>
      <c r="F3110" s="292" t="s">
        <v>20153</v>
      </c>
      <c r="G3110" s="292" t="s">
        <v>20154</v>
      </c>
      <c r="H3110" s="293" t="s">
        <v>14828</v>
      </c>
      <c r="I3110" s="291">
        <v>4.3158366615286319</v>
      </c>
      <c r="J3110" s="292">
        <v>5.4454261698885711</v>
      </c>
      <c r="K3110" s="292">
        <v>2.5930600808993192</v>
      </c>
      <c r="L3110" s="292">
        <v>0</v>
      </c>
      <c r="M3110" s="293">
        <v>4.620833064162587E-4</v>
      </c>
    </row>
    <row r="3111" spans="1:13" x14ac:dyDescent="0.2">
      <c r="A3111" s="315" t="s">
        <v>1311</v>
      </c>
      <c r="B3111" s="292">
        <v>56</v>
      </c>
      <c r="C3111" s="316" t="s">
        <v>14333</v>
      </c>
      <c r="D3111" s="292">
        <v>56019</v>
      </c>
      <c r="E3111" s="292">
        <v>20200253</v>
      </c>
      <c r="F3111" s="292" t="s">
        <v>20153</v>
      </c>
      <c r="G3111" s="292" t="s">
        <v>20155</v>
      </c>
      <c r="H3111" s="293" t="s">
        <v>14828</v>
      </c>
      <c r="I3111" s="291">
        <v>1.576891674362296</v>
      </c>
      <c r="J3111" s="292">
        <v>1.9896135706883922</v>
      </c>
      <c r="K3111" s="292">
        <v>0.94743503366113913</v>
      </c>
      <c r="L3111" s="292">
        <v>0</v>
      </c>
      <c r="M3111" s="293">
        <v>1.68832922998415E-4</v>
      </c>
    </row>
    <row r="3112" spans="1:13" x14ac:dyDescent="0.2">
      <c r="A3112" s="315" t="s">
        <v>1311</v>
      </c>
      <c r="B3112" s="292">
        <v>56</v>
      </c>
      <c r="C3112" s="316" t="s">
        <v>14337</v>
      </c>
      <c r="D3112" s="292">
        <v>56045</v>
      </c>
      <c r="E3112" s="292">
        <v>20200253</v>
      </c>
      <c r="F3112" s="292" t="s">
        <v>17618</v>
      </c>
      <c r="G3112" s="292" t="s">
        <v>20156</v>
      </c>
      <c r="H3112" s="293" t="s">
        <v>14828</v>
      </c>
      <c r="I3112" s="291">
        <v>15.418927225670148</v>
      </c>
      <c r="J3112" s="292">
        <v>9.2640680857035953</v>
      </c>
      <c r="K3112" s="292">
        <v>18.528136171407191</v>
      </c>
      <c r="L3112" s="292">
        <v>0</v>
      </c>
      <c r="M3112" s="293">
        <v>8.2542846643619025E-4</v>
      </c>
    </row>
    <row r="3113" spans="1:13" x14ac:dyDescent="0.2">
      <c r="A3113" s="315" t="s">
        <v>1311</v>
      </c>
      <c r="B3113" s="292">
        <v>56</v>
      </c>
      <c r="C3113" s="316" t="s">
        <v>14337</v>
      </c>
      <c r="D3113" s="292">
        <v>56045</v>
      </c>
      <c r="E3113" s="292">
        <v>20200253</v>
      </c>
      <c r="F3113" s="292" t="s">
        <v>17618</v>
      </c>
      <c r="G3113" s="292" t="s">
        <v>20157</v>
      </c>
      <c r="H3113" s="293" t="s">
        <v>14828</v>
      </c>
      <c r="I3113" s="291">
        <v>6.1633329808152864</v>
      </c>
      <c r="J3113" s="292">
        <v>3.7030809947709376</v>
      </c>
      <c r="K3113" s="292">
        <v>7.4061619895418751</v>
      </c>
      <c r="L3113" s="292">
        <v>0</v>
      </c>
      <c r="M3113" s="293">
        <v>3.2994451663409058E-4</v>
      </c>
    </row>
    <row r="3114" spans="1:13" x14ac:dyDescent="0.2">
      <c r="A3114" s="315" t="s">
        <v>1311</v>
      </c>
      <c r="B3114" s="292">
        <v>56</v>
      </c>
      <c r="C3114" s="316" t="s">
        <v>14337</v>
      </c>
      <c r="D3114" s="292">
        <v>56045</v>
      </c>
      <c r="E3114" s="292">
        <v>20200253</v>
      </c>
      <c r="F3114" s="292" t="s">
        <v>17618</v>
      </c>
      <c r="G3114" s="292" t="s">
        <v>20158</v>
      </c>
      <c r="H3114" s="293" t="s">
        <v>14828</v>
      </c>
      <c r="I3114" s="291">
        <v>6.1612140260888992</v>
      </c>
      <c r="J3114" s="292">
        <v>3.7018078750156871</v>
      </c>
      <c r="K3114" s="292">
        <v>7.4036157500313742</v>
      </c>
      <c r="L3114" s="292">
        <v>0</v>
      </c>
      <c r="M3114" s="293">
        <v>3.2983108166389775E-4</v>
      </c>
    </row>
    <row r="3115" spans="1:13" x14ac:dyDescent="0.2">
      <c r="A3115" s="315" t="s">
        <v>1311</v>
      </c>
      <c r="B3115" s="292">
        <v>56</v>
      </c>
      <c r="C3115" s="316" t="s">
        <v>14337</v>
      </c>
      <c r="D3115" s="292">
        <v>56045</v>
      </c>
      <c r="E3115" s="292">
        <v>20200253</v>
      </c>
      <c r="F3115" s="292" t="s">
        <v>17618</v>
      </c>
      <c r="G3115" s="292" t="s">
        <v>20159</v>
      </c>
      <c r="H3115" s="293" t="s">
        <v>14828</v>
      </c>
      <c r="I3115" s="291">
        <v>11.256946983926614</v>
      </c>
      <c r="J3115" s="292">
        <v>2.7053794799065698</v>
      </c>
      <c r="K3115" s="292">
        <v>13.526897399532849</v>
      </c>
      <c r="L3115" s="292">
        <v>0</v>
      </c>
      <c r="M3115" s="293">
        <v>1.2052465582983765E-4</v>
      </c>
    </row>
    <row r="3116" spans="1:13" x14ac:dyDescent="0.2">
      <c r="A3116" s="315" t="s">
        <v>1311</v>
      </c>
      <c r="B3116" s="292">
        <v>56</v>
      </c>
      <c r="C3116" s="316" t="s">
        <v>14337</v>
      </c>
      <c r="D3116" s="292">
        <v>56045</v>
      </c>
      <c r="E3116" s="292">
        <v>20200253</v>
      </c>
      <c r="F3116" s="292" t="s">
        <v>17618</v>
      </c>
      <c r="G3116" s="292" t="s">
        <v>20160</v>
      </c>
      <c r="H3116" s="293" t="s">
        <v>14828</v>
      </c>
      <c r="I3116" s="291">
        <v>11.256946983926614</v>
      </c>
      <c r="J3116" s="292">
        <v>2.7053794799065698</v>
      </c>
      <c r="K3116" s="292">
        <v>13.526897399532849</v>
      </c>
      <c r="L3116" s="292">
        <v>0</v>
      </c>
      <c r="M3116" s="293">
        <v>1.2052465582983765E-4</v>
      </c>
    </row>
    <row r="3117" spans="1:13" x14ac:dyDescent="0.2">
      <c r="A3117" s="315" t="s">
        <v>1311</v>
      </c>
      <c r="B3117" s="292">
        <v>56</v>
      </c>
      <c r="C3117" s="316" t="s">
        <v>14333</v>
      </c>
      <c r="D3117" s="292">
        <v>56019</v>
      </c>
      <c r="E3117" s="292">
        <v>20200253</v>
      </c>
      <c r="F3117" s="292" t="s">
        <v>20161</v>
      </c>
      <c r="G3117" s="292" t="s">
        <v>20162</v>
      </c>
      <c r="H3117" s="293" t="s">
        <v>14828</v>
      </c>
      <c r="I3117" s="291">
        <v>4.8030002452852649</v>
      </c>
      <c r="J3117" s="292">
        <v>6.4127996911766507</v>
      </c>
      <c r="K3117" s="292">
        <v>1.6031999227941627</v>
      </c>
      <c r="L3117" s="292">
        <v>0</v>
      </c>
      <c r="M3117" s="293">
        <v>5.7138045248383948E-4</v>
      </c>
    </row>
    <row r="3118" spans="1:13" x14ac:dyDescent="0.2">
      <c r="A3118" s="315" t="s">
        <v>1311</v>
      </c>
      <c r="B3118" s="292">
        <v>56</v>
      </c>
      <c r="C3118" s="316" t="s">
        <v>14333</v>
      </c>
      <c r="D3118" s="292">
        <v>56019</v>
      </c>
      <c r="E3118" s="292">
        <v>20200253</v>
      </c>
      <c r="F3118" s="292" t="s">
        <v>20161</v>
      </c>
      <c r="G3118" s="292" t="s">
        <v>20163</v>
      </c>
      <c r="H3118" s="293" t="s">
        <v>14828</v>
      </c>
      <c r="I3118" s="291">
        <v>1.3777422441415719</v>
      </c>
      <c r="J3118" s="292">
        <v>2.4346505639526255</v>
      </c>
      <c r="K3118" s="292">
        <v>2.4346505639526252E-2</v>
      </c>
      <c r="L3118" s="292">
        <v>0</v>
      </c>
      <c r="M3118" s="293">
        <v>2.169273652481789E-4</v>
      </c>
    </row>
    <row r="3119" spans="1:13" x14ac:dyDescent="0.2">
      <c r="A3119" s="315" t="s">
        <v>1311</v>
      </c>
      <c r="B3119" s="292">
        <v>56</v>
      </c>
      <c r="C3119" s="316" t="s">
        <v>14330</v>
      </c>
      <c r="D3119" s="292">
        <v>56005</v>
      </c>
      <c r="E3119" s="292">
        <v>20200253</v>
      </c>
      <c r="F3119" s="292" t="s">
        <v>20164</v>
      </c>
      <c r="G3119" s="292" t="s">
        <v>20165</v>
      </c>
      <c r="H3119" s="293" t="s">
        <v>14828</v>
      </c>
      <c r="I3119" s="291">
        <v>1.9211644290428782</v>
      </c>
      <c r="J3119" s="292">
        <v>1.1542825135625838</v>
      </c>
      <c r="K3119" s="292">
        <v>4.6171300542503353</v>
      </c>
      <c r="L3119" s="292">
        <v>0</v>
      </c>
      <c r="M3119" s="293">
        <v>2.056931439168524E-4</v>
      </c>
    </row>
    <row r="3120" spans="1:13" x14ac:dyDescent="0.2">
      <c r="A3120" s="315" t="s">
        <v>1311</v>
      </c>
      <c r="B3120" s="292">
        <v>56</v>
      </c>
      <c r="C3120" s="316" t="s">
        <v>14330</v>
      </c>
      <c r="D3120" s="292">
        <v>56005</v>
      </c>
      <c r="E3120" s="292">
        <v>20200253</v>
      </c>
      <c r="F3120" s="292" t="s">
        <v>20164</v>
      </c>
      <c r="G3120" s="292" t="s">
        <v>20166</v>
      </c>
      <c r="H3120" s="293" t="s">
        <v>14828</v>
      </c>
      <c r="I3120" s="291">
        <v>1.7841775375732221</v>
      </c>
      <c r="J3120" s="292">
        <v>1.0719774432519205</v>
      </c>
      <c r="K3120" s="292">
        <v>4.2879097730076818</v>
      </c>
      <c r="L3120" s="292">
        <v>0</v>
      </c>
      <c r="M3120" s="293">
        <v>1.9102638038749219E-4</v>
      </c>
    </row>
    <row r="3121" spans="1:13" x14ac:dyDescent="0.2">
      <c r="A3121" s="315" t="s">
        <v>1311</v>
      </c>
      <c r="B3121" s="292">
        <v>56</v>
      </c>
      <c r="C3121" s="316" t="s">
        <v>14330</v>
      </c>
      <c r="D3121" s="292">
        <v>56005</v>
      </c>
      <c r="E3121" s="292">
        <v>20200253</v>
      </c>
      <c r="F3121" s="292" t="s">
        <v>20167</v>
      </c>
      <c r="G3121" s="292" t="s">
        <v>20168</v>
      </c>
      <c r="H3121" s="293" t="s">
        <v>14828</v>
      </c>
      <c r="I3121" s="291">
        <v>7.5063136843807117</v>
      </c>
      <c r="J3121" s="292">
        <v>8.199957461605992</v>
      </c>
      <c r="K3121" s="292">
        <v>0.57399702231241945</v>
      </c>
      <c r="L3121" s="292">
        <v>0</v>
      </c>
      <c r="M3121" s="293">
        <v>7.3061620982909367E-4</v>
      </c>
    </row>
    <row r="3122" spans="1:13" x14ac:dyDescent="0.2">
      <c r="A3122" s="315" t="s">
        <v>1311</v>
      </c>
      <c r="B3122" s="292">
        <v>56</v>
      </c>
      <c r="C3122" s="316" t="s">
        <v>14330</v>
      </c>
      <c r="D3122" s="292">
        <v>56005</v>
      </c>
      <c r="E3122" s="292">
        <v>20200253</v>
      </c>
      <c r="F3122" s="292" t="s">
        <v>20167</v>
      </c>
      <c r="G3122" s="292" t="s">
        <v>20169</v>
      </c>
      <c r="H3122" s="293" t="s">
        <v>14828</v>
      </c>
      <c r="I3122" s="291">
        <v>3.7585128975653088</v>
      </c>
      <c r="J3122" s="292">
        <v>7.4039552486327747</v>
      </c>
      <c r="K3122" s="292">
        <v>11.846328397812439</v>
      </c>
      <c r="L3122" s="292">
        <v>0</v>
      </c>
      <c r="M3122" s="293">
        <v>6.5969241265318021E-4</v>
      </c>
    </row>
    <row r="3123" spans="1:13" x14ac:dyDescent="0.2">
      <c r="A3123" s="315" t="s">
        <v>1311</v>
      </c>
      <c r="B3123" s="292">
        <v>56</v>
      </c>
      <c r="C3123" s="316" t="s">
        <v>14330</v>
      </c>
      <c r="D3123" s="292">
        <v>56005</v>
      </c>
      <c r="E3123" s="292">
        <v>20200253</v>
      </c>
      <c r="F3123" s="292" t="s">
        <v>20167</v>
      </c>
      <c r="G3123" s="292" t="s">
        <v>20170</v>
      </c>
      <c r="H3123" s="293" t="s">
        <v>14828</v>
      </c>
      <c r="I3123" s="291">
        <v>1.983863946237524</v>
      </c>
      <c r="J3123" s="292">
        <v>7.6900252576374841</v>
      </c>
      <c r="K3123" s="292">
        <v>9.0742298040122282</v>
      </c>
      <c r="L3123" s="292">
        <v>0</v>
      </c>
      <c r="M3123" s="293">
        <v>6.8518125045549975E-4</v>
      </c>
    </row>
    <row r="3124" spans="1:13" x14ac:dyDescent="0.2">
      <c r="A3124" s="315" t="s">
        <v>1311</v>
      </c>
      <c r="B3124" s="292">
        <v>56</v>
      </c>
      <c r="C3124" s="316" t="s">
        <v>14330</v>
      </c>
      <c r="D3124" s="292">
        <v>56005</v>
      </c>
      <c r="E3124" s="292">
        <v>20200253</v>
      </c>
      <c r="F3124" s="292" t="s">
        <v>20167</v>
      </c>
      <c r="G3124" s="292" t="s">
        <v>20171</v>
      </c>
      <c r="H3124" s="293" t="s">
        <v>14828</v>
      </c>
      <c r="I3124" s="291">
        <v>4.4180347750249309</v>
      </c>
      <c r="J3124" s="292">
        <v>6.3962968763492221</v>
      </c>
      <c r="K3124" s="292">
        <v>0</v>
      </c>
      <c r="L3124" s="292">
        <v>0</v>
      </c>
      <c r="M3124" s="293">
        <v>5.6991005168271559E-4</v>
      </c>
    </row>
    <row r="3125" spans="1:13" x14ac:dyDescent="0.2">
      <c r="A3125" s="315" t="s">
        <v>1311</v>
      </c>
      <c r="B3125" s="292">
        <v>56</v>
      </c>
      <c r="C3125" s="316" t="s">
        <v>14330</v>
      </c>
      <c r="D3125" s="292">
        <v>56005</v>
      </c>
      <c r="E3125" s="292">
        <v>20200253</v>
      </c>
      <c r="F3125" s="292" t="s">
        <v>20172</v>
      </c>
      <c r="G3125" s="292" t="s">
        <v>20173</v>
      </c>
      <c r="H3125" s="293" t="s">
        <v>14828</v>
      </c>
      <c r="I3125" s="291">
        <v>8.0402412746019838</v>
      </c>
      <c r="J3125" s="292">
        <v>1.9323093365247972</v>
      </c>
      <c r="K3125" s="292">
        <v>11.593856019148781</v>
      </c>
      <c r="L3125" s="292">
        <v>0</v>
      </c>
      <c r="M3125" s="293">
        <v>1.2297768706025672E-3</v>
      </c>
    </row>
    <row r="3126" spans="1:13" x14ac:dyDescent="0.2">
      <c r="A3126" s="315" t="s">
        <v>1311</v>
      </c>
      <c r="B3126" s="292">
        <v>56</v>
      </c>
      <c r="C3126" s="316" t="s">
        <v>14330</v>
      </c>
      <c r="D3126" s="292">
        <v>56005</v>
      </c>
      <c r="E3126" s="292">
        <v>20200253</v>
      </c>
      <c r="F3126" s="292" t="s">
        <v>20172</v>
      </c>
      <c r="G3126" s="292" t="s">
        <v>20174</v>
      </c>
      <c r="H3126" s="293" t="s">
        <v>14828</v>
      </c>
      <c r="I3126" s="291">
        <v>11.48605896371712</v>
      </c>
      <c r="J3126" s="292">
        <v>1.9323093365247972</v>
      </c>
      <c r="K3126" s="292">
        <v>41.406628639817079</v>
      </c>
      <c r="L3126" s="292">
        <v>0</v>
      </c>
      <c r="M3126" s="293">
        <v>1.2297768706025672E-3</v>
      </c>
    </row>
    <row r="3127" spans="1:13" x14ac:dyDescent="0.2">
      <c r="A3127" s="315" t="s">
        <v>1311</v>
      </c>
      <c r="B3127" s="292">
        <v>56</v>
      </c>
      <c r="C3127" s="316" t="s">
        <v>14330</v>
      </c>
      <c r="D3127" s="292">
        <v>56005</v>
      </c>
      <c r="E3127" s="292">
        <v>20200253</v>
      </c>
      <c r="F3127" s="292" t="s">
        <v>19004</v>
      </c>
      <c r="G3127" s="292" t="s">
        <v>20175</v>
      </c>
      <c r="H3127" s="293" t="s">
        <v>14828</v>
      </c>
      <c r="I3127" s="291">
        <v>74.640180236953398</v>
      </c>
      <c r="J3127" s="292">
        <v>1.2556780146032236</v>
      </c>
      <c r="K3127" s="292">
        <v>89.691286757373092</v>
      </c>
      <c r="L3127" s="292">
        <v>0</v>
      </c>
      <c r="M3127" s="293">
        <v>7.9914936500819443E-4</v>
      </c>
    </row>
    <row r="3128" spans="1:13" x14ac:dyDescent="0.2">
      <c r="A3128" s="315" t="s">
        <v>1311</v>
      </c>
      <c r="B3128" s="292">
        <v>56</v>
      </c>
      <c r="C3128" s="316" t="s">
        <v>14330</v>
      </c>
      <c r="D3128" s="292">
        <v>56005</v>
      </c>
      <c r="E3128" s="292">
        <v>20200253</v>
      </c>
      <c r="F3128" s="292" t="s">
        <v>20176</v>
      </c>
      <c r="G3128" s="292" t="s">
        <v>20177</v>
      </c>
      <c r="H3128" s="293" t="s">
        <v>14828</v>
      </c>
      <c r="I3128" s="291">
        <v>6.7733150652635929</v>
      </c>
      <c r="J3128" s="292">
        <v>15.356879735729416</v>
      </c>
      <c r="K3128" s="292">
        <v>15.97115492515859</v>
      </c>
      <c r="L3128" s="292">
        <v>0</v>
      </c>
      <c r="M3128" s="293">
        <v>1.3682979844534908E-3</v>
      </c>
    </row>
    <row r="3129" spans="1:13" x14ac:dyDescent="0.2">
      <c r="A3129" s="315" t="s">
        <v>1311</v>
      </c>
      <c r="B3129" s="292">
        <v>56</v>
      </c>
      <c r="C3129" s="316" t="s">
        <v>14330</v>
      </c>
      <c r="D3129" s="292">
        <v>56005</v>
      </c>
      <c r="E3129" s="292">
        <v>20200253</v>
      </c>
      <c r="F3129" s="292" t="s">
        <v>20176</v>
      </c>
      <c r="G3129" s="292" t="s">
        <v>20178</v>
      </c>
      <c r="H3129" s="293" t="s">
        <v>14828</v>
      </c>
      <c r="I3129" s="291">
        <v>7.177980325180469</v>
      </c>
      <c r="J3129" s="292">
        <v>15.132301410903288</v>
      </c>
      <c r="K3129" s="292">
        <v>17.099500594320713</v>
      </c>
      <c r="L3129" s="292">
        <v>0</v>
      </c>
      <c r="M3129" s="293">
        <v>1.348288055711483E-3</v>
      </c>
    </row>
    <row r="3130" spans="1:13" x14ac:dyDescent="0.2">
      <c r="A3130" s="315" t="s">
        <v>1311</v>
      </c>
      <c r="B3130" s="292">
        <v>56</v>
      </c>
      <c r="C3130" s="316" t="s">
        <v>14330</v>
      </c>
      <c r="D3130" s="292">
        <v>56005</v>
      </c>
      <c r="E3130" s="292">
        <v>20200253</v>
      </c>
      <c r="F3130" s="292" t="s">
        <v>20176</v>
      </c>
      <c r="G3130" s="292" t="s">
        <v>20179</v>
      </c>
      <c r="H3130" s="293" t="s">
        <v>14828</v>
      </c>
      <c r="I3130" s="291">
        <v>0.20918321058884429</v>
      </c>
      <c r="J3130" s="292">
        <v>1.0473531853191238</v>
      </c>
      <c r="K3130" s="292">
        <v>1.0787737808786975</v>
      </c>
      <c r="L3130" s="292">
        <v>0</v>
      </c>
      <c r="M3130" s="293">
        <v>9.3319168811933906E-5</v>
      </c>
    </row>
    <row r="3131" spans="1:13" x14ac:dyDescent="0.2">
      <c r="A3131" s="315" t="s">
        <v>1311</v>
      </c>
      <c r="B3131" s="292">
        <v>56</v>
      </c>
      <c r="C3131" s="316" t="s">
        <v>14330</v>
      </c>
      <c r="D3131" s="292">
        <v>56005</v>
      </c>
      <c r="E3131" s="292">
        <v>20200253</v>
      </c>
      <c r="F3131" s="292" t="s">
        <v>20176</v>
      </c>
      <c r="G3131" s="292" t="s">
        <v>20180</v>
      </c>
      <c r="H3131" s="293" t="s">
        <v>14828</v>
      </c>
      <c r="I3131" s="291">
        <v>0.51225730510386047</v>
      </c>
      <c r="J3131" s="292">
        <v>1.2187957352936265</v>
      </c>
      <c r="K3131" s="292">
        <v>0.83715262626228881</v>
      </c>
      <c r="L3131" s="292">
        <v>0</v>
      </c>
      <c r="M3131" s="293">
        <v>1.096916161764264E-4</v>
      </c>
    </row>
    <row r="3132" spans="1:13" x14ac:dyDescent="0.2">
      <c r="A3132" s="315" t="s">
        <v>1311</v>
      </c>
      <c r="B3132" s="292">
        <v>56</v>
      </c>
      <c r="C3132" s="316" t="s">
        <v>14330</v>
      </c>
      <c r="D3132" s="292">
        <v>56005</v>
      </c>
      <c r="E3132" s="292">
        <v>20200253</v>
      </c>
      <c r="F3132" s="292" t="s">
        <v>20176</v>
      </c>
      <c r="G3132" s="292" t="s">
        <v>20181</v>
      </c>
      <c r="H3132" s="293" t="s">
        <v>14828</v>
      </c>
      <c r="I3132" s="291">
        <v>0.32200568362244086</v>
      </c>
      <c r="J3132" s="292">
        <v>0.41457617086014847</v>
      </c>
      <c r="K3132" s="292">
        <v>0.69096028476691407</v>
      </c>
      <c r="L3132" s="292">
        <v>0</v>
      </c>
      <c r="M3132" s="293">
        <v>6.1564561372732054E-5</v>
      </c>
    </row>
    <row r="3133" spans="1:13" x14ac:dyDescent="0.2">
      <c r="A3133" s="315" t="s">
        <v>1311</v>
      </c>
      <c r="B3133" s="292">
        <v>56</v>
      </c>
      <c r="C3133" s="316" t="s">
        <v>14330</v>
      </c>
      <c r="D3133" s="292">
        <v>56005</v>
      </c>
      <c r="E3133" s="292">
        <v>20200253</v>
      </c>
      <c r="F3133" s="292" t="s">
        <v>20176</v>
      </c>
      <c r="G3133" s="292" t="s">
        <v>20182</v>
      </c>
      <c r="H3133" s="293" t="s">
        <v>14828</v>
      </c>
      <c r="I3133" s="291">
        <v>1.29649304411302</v>
      </c>
      <c r="J3133" s="292">
        <v>1.5579293756971615</v>
      </c>
      <c r="K3133" s="292">
        <v>4.4920296999268157</v>
      </c>
      <c r="L3133" s="292">
        <v>0</v>
      </c>
      <c r="M3133" s="293">
        <v>2.3135251229102844E-4</v>
      </c>
    </row>
    <row r="3134" spans="1:13" x14ac:dyDescent="0.2">
      <c r="A3134" s="315" t="s">
        <v>1311</v>
      </c>
      <c r="B3134" s="292">
        <v>56</v>
      </c>
      <c r="C3134" s="316" t="s">
        <v>14330</v>
      </c>
      <c r="D3134" s="292">
        <v>56005</v>
      </c>
      <c r="E3134" s="292">
        <v>20200253</v>
      </c>
      <c r="F3134" s="292" t="s">
        <v>20176</v>
      </c>
      <c r="G3134" s="292" t="s">
        <v>20183</v>
      </c>
      <c r="H3134" s="293" t="s">
        <v>14828</v>
      </c>
      <c r="I3134" s="291">
        <v>6.4077190925918268</v>
      </c>
      <c r="J3134" s="292">
        <v>7.6998282797529098</v>
      </c>
      <c r="K3134" s="292">
        <v>15.39965655950582</v>
      </c>
      <c r="L3134" s="292">
        <v>0</v>
      </c>
      <c r="M3134" s="293">
        <v>6.8605469972598425E-4</v>
      </c>
    </row>
    <row r="3135" spans="1:13" x14ac:dyDescent="0.2">
      <c r="A3135" s="315" t="s">
        <v>1311</v>
      </c>
      <c r="B3135" s="292">
        <v>56</v>
      </c>
      <c r="C3135" s="316" t="s">
        <v>14331</v>
      </c>
      <c r="D3135" s="292">
        <v>56009</v>
      </c>
      <c r="E3135" s="292">
        <v>20200201</v>
      </c>
      <c r="F3135" s="292" t="s">
        <v>20184</v>
      </c>
      <c r="G3135" s="292" t="s">
        <v>20185</v>
      </c>
      <c r="H3135" s="293" t="s">
        <v>14828</v>
      </c>
      <c r="I3135" s="291">
        <v>19.777263938725465</v>
      </c>
      <c r="J3135" s="292">
        <v>0.297066580890682</v>
      </c>
      <c r="K3135" s="292">
        <v>20.794660662347738</v>
      </c>
      <c r="L3135" s="292">
        <v>0</v>
      </c>
      <c r="M3135" s="293">
        <v>2.646863235735976E-3</v>
      </c>
    </row>
    <row r="3136" spans="1:13" x14ac:dyDescent="0.2">
      <c r="A3136" s="315" t="s">
        <v>1311</v>
      </c>
      <c r="B3136" s="292">
        <v>56</v>
      </c>
      <c r="C3136" s="316" t="s">
        <v>14330</v>
      </c>
      <c r="D3136" s="292">
        <v>56005</v>
      </c>
      <c r="E3136" s="292">
        <v>20200253</v>
      </c>
      <c r="F3136" s="292" t="s">
        <v>20186</v>
      </c>
      <c r="G3136" s="292" t="s">
        <v>20187</v>
      </c>
      <c r="H3136" s="293" t="s">
        <v>14828</v>
      </c>
      <c r="I3136" s="291">
        <v>3.2885329771623053</v>
      </c>
      <c r="J3136" s="292">
        <v>5.4884192648833983</v>
      </c>
      <c r="K3136" s="292">
        <v>0.1646525779465019</v>
      </c>
      <c r="L3136" s="292">
        <v>0</v>
      </c>
      <c r="M3136" s="293">
        <v>4.8901815650111071E-4</v>
      </c>
    </row>
    <row r="3137" spans="1:13" x14ac:dyDescent="0.2">
      <c r="A3137" s="315" t="s">
        <v>1311</v>
      </c>
      <c r="B3137" s="292">
        <v>56</v>
      </c>
      <c r="C3137" s="316" t="s">
        <v>14330</v>
      </c>
      <c r="D3137" s="292">
        <v>56005</v>
      </c>
      <c r="E3137" s="292">
        <v>20200253</v>
      </c>
      <c r="F3137" s="292" t="s">
        <v>20188</v>
      </c>
      <c r="G3137" s="292" t="s">
        <v>20189</v>
      </c>
      <c r="H3137" s="293" t="s">
        <v>14828</v>
      </c>
      <c r="I3137" s="291">
        <v>6.8495211530433471</v>
      </c>
      <c r="J3137" s="292">
        <v>9.1452435752135806</v>
      </c>
      <c r="K3137" s="292">
        <v>14.266579977333185</v>
      </c>
      <c r="L3137" s="292">
        <v>0</v>
      </c>
      <c r="M3137" s="293">
        <v>8.148412025515302E-4</v>
      </c>
    </row>
    <row r="3138" spans="1:13" x14ac:dyDescent="0.2">
      <c r="A3138" s="315" t="s">
        <v>1311</v>
      </c>
      <c r="B3138" s="292">
        <v>56</v>
      </c>
      <c r="C3138" s="316" t="s">
        <v>14330</v>
      </c>
      <c r="D3138" s="292">
        <v>56005</v>
      </c>
      <c r="E3138" s="292">
        <v>20200253</v>
      </c>
      <c r="F3138" s="292" t="s">
        <v>20190</v>
      </c>
      <c r="G3138" s="292" t="s">
        <v>20191</v>
      </c>
      <c r="H3138" s="293" t="s">
        <v>14828</v>
      </c>
      <c r="I3138" s="291">
        <v>1.1927066416146241</v>
      </c>
      <c r="J3138" s="292">
        <v>0.859928738683714</v>
      </c>
      <c r="K3138" s="292">
        <v>2.8664291289457133</v>
      </c>
      <c r="L3138" s="292">
        <v>0</v>
      </c>
      <c r="M3138" s="293">
        <v>1.2769941769453155E-4</v>
      </c>
    </row>
    <row r="3139" spans="1:13" x14ac:dyDescent="0.2">
      <c r="A3139" s="315" t="s">
        <v>1311</v>
      </c>
      <c r="B3139" s="292">
        <v>56</v>
      </c>
      <c r="C3139" s="316" t="s">
        <v>14330</v>
      </c>
      <c r="D3139" s="292">
        <v>56005</v>
      </c>
      <c r="E3139" s="292">
        <v>20200253</v>
      </c>
      <c r="F3139" s="292" t="s">
        <v>20190</v>
      </c>
      <c r="G3139" s="292" t="s">
        <v>20192</v>
      </c>
      <c r="H3139" s="293" t="s">
        <v>14828</v>
      </c>
      <c r="I3139" s="291">
        <v>6.0633783547804398</v>
      </c>
      <c r="J3139" s="292">
        <v>7.6695280295779567</v>
      </c>
      <c r="K3139" s="292">
        <v>13.881845733536101</v>
      </c>
      <c r="L3139" s="292">
        <v>0</v>
      </c>
      <c r="M3139" s="293">
        <v>6.8335494743539593E-4</v>
      </c>
    </row>
    <row r="3140" spans="1:13" x14ac:dyDescent="0.2">
      <c r="A3140" s="315" t="s">
        <v>1311</v>
      </c>
      <c r="B3140" s="292">
        <v>56</v>
      </c>
      <c r="C3140" s="316" t="s">
        <v>14330</v>
      </c>
      <c r="D3140" s="292">
        <v>56005</v>
      </c>
      <c r="E3140" s="292">
        <v>20200253</v>
      </c>
      <c r="F3140" s="292" t="s">
        <v>20193</v>
      </c>
      <c r="G3140" s="292" t="s">
        <v>20194</v>
      </c>
      <c r="H3140" s="293" t="s">
        <v>14828</v>
      </c>
      <c r="I3140" s="291">
        <v>5.7424732562428833</v>
      </c>
      <c r="J3140" s="292">
        <v>6.9004363854313402</v>
      </c>
      <c r="K3140" s="292">
        <v>13.80087277086268</v>
      </c>
      <c r="L3140" s="292">
        <v>0</v>
      </c>
      <c r="M3140" s="293">
        <v>6.1482888194193234E-4</v>
      </c>
    </row>
    <row r="3141" spans="1:13" x14ac:dyDescent="0.2">
      <c r="A3141" s="315" t="s">
        <v>1311</v>
      </c>
      <c r="B3141" s="292">
        <v>56</v>
      </c>
      <c r="C3141" s="316" t="s">
        <v>14330</v>
      </c>
      <c r="D3141" s="292">
        <v>56005</v>
      </c>
      <c r="E3141" s="292">
        <v>20200253</v>
      </c>
      <c r="F3141" s="292" t="s">
        <v>20193</v>
      </c>
      <c r="G3141" s="292" t="s">
        <v>20195</v>
      </c>
      <c r="H3141" s="293" t="s">
        <v>14828</v>
      </c>
      <c r="I3141" s="291">
        <v>6.2126693100279793</v>
      </c>
      <c r="J3141" s="292">
        <v>7.465446932811358</v>
      </c>
      <c r="K3141" s="292">
        <v>14.930893865622716</v>
      </c>
      <c r="L3141" s="292">
        <v>0</v>
      </c>
      <c r="M3141" s="293">
        <v>6.6517132171349188E-4</v>
      </c>
    </row>
    <row r="3142" spans="1:13" x14ac:dyDescent="0.2">
      <c r="A3142" s="315" t="s">
        <v>1311</v>
      </c>
      <c r="B3142" s="292">
        <v>56</v>
      </c>
      <c r="C3142" s="316" t="s">
        <v>14330</v>
      </c>
      <c r="D3142" s="292">
        <v>56005</v>
      </c>
      <c r="E3142" s="292">
        <v>20200253</v>
      </c>
      <c r="F3142" s="292" t="s">
        <v>20193</v>
      </c>
      <c r="G3142" s="292" t="s">
        <v>20196</v>
      </c>
      <c r="H3142" s="293" t="s">
        <v>14828</v>
      </c>
      <c r="I3142" s="291">
        <v>4.2184150692896187</v>
      </c>
      <c r="J3142" s="292">
        <v>5.0690536175039984</v>
      </c>
      <c r="K3142" s="292">
        <v>10.138107235007997</v>
      </c>
      <c r="L3142" s="292">
        <v>0</v>
      </c>
      <c r="M3142" s="293">
        <v>4.516526773196062E-4</v>
      </c>
    </row>
    <row r="3143" spans="1:13" x14ac:dyDescent="0.2">
      <c r="A3143" s="315" t="s">
        <v>1311</v>
      </c>
      <c r="B3143" s="292">
        <v>56</v>
      </c>
      <c r="C3143" s="316" t="s">
        <v>14330</v>
      </c>
      <c r="D3143" s="292">
        <v>56005</v>
      </c>
      <c r="E3143" s="292">
        <v>20200253</v>
      </c>
      <c r="F3143" s="292" t="s">
        <v>20197</v>
      </c>
      <c r="G3143" s="292" t="s">
        <v>20198</v>
      </c>
      <c r="H3143" s="293" t="s">
        <v>14828</v>
      </c>
      <c r="I3143" s="291">
        <v>2.364615742589768</v>
      </c>
      <c r="J3143" s="292">
        <v>3.4234190218676543</v>
      </c>
      <c r="K3143" s="292">
        <v>8.7639526959811942</v>
      </c>
      <c r="L3143" s="292">
        <v>0</v>
      </c>
      <c r="M3143" s="293">
        <v>3.0502663484840802E-4</v>
      </c>
    </row>
    <row r="3144" spans="1:13" x14ac:dyDescent="0.2">
      <c r="A3144" s="315" t="s">
        <v>1311</v>
      </c>
      <c r="B3144" s="292">
        <v>56</v>
      </c>
      <c r="C3144" s="316" t="s">
        <v>14330</v>
      </c>
      <c r="D3144" s="292">
        <v>56005</v>
      </c>
      <c r="E3144" s="292">
        <v>20200253</v>
      </c>
      <c r="F3144" s="292" t="s">
        <v>20197</v>
      </c>
      <c r="G3144" s="292" t="s">
        <v>20199</v>
      </c>
      <c r="H3144" s="293" t="s">
        <v>14828</v>
      </c>
      <c r="I3144" s="291">
        <v>0.73739624478239285</v>
      </c>
      <c r="J3144" s="292">
        <v>0.88609134965410474</v>
      </c>
      <c r="K3144" s="292">
        <v>2.6582740489623142</v>
      </c>
      <c r="L3144" s="292">
        <v>0</v>
      </c>
      <c r="M3144" s="293">
        <v>7.8950739254180719E-5</v>
      </c>
    </row>
    <row r="3145" spans="1:13" x14ac:dyDescent="0.2">
      <c r="A3145" s="315" t="s">
        <v>1311</v>
      </c>
      <c r="B3145" s="292">
        <v>56</v>
      </c>
      <c r="C3145" s="316" t="s">
        <v>14330</v>
      </c>
      <c r="D3145" s="292">
        <v>56005</v>
      </c>
      <c r="E3145" s="292">
        <v>20200253</v>
      </c>
      <c r="F3145" s="292" t="s">
        <v>20200</v>
      </c>
      <c r="G3145" s="292" t="s">
        <v>20201</v>
      </c>
      <c r="H3145" s="293" t="s">
        <v>14828</v>
      </c>
      <c r="I3145" s="291">
        <v>1.0595252515699094</v>
      </c>
      <c r="J3145" s="292">
        <v>1.7361508639951195</v>
      </c>
      <c r="K3145" s="292">
        <v>3.4433658802569873</v>
      </c>
      <c r="L3145" s="292">
        <v>0</v>
      </c>
      <c r="M3145" s="293">
        <v>2.5781840330327526E-4</v>
      </c>
    </row>
    <row r="3146" spans="1:13" x14ac:dyDescent="0.2">
      <c r="A3146" s="315" t="s">
        <v>1311</v>
      </c>
      <c r="B3146" s="292">
        <v>56</v>
      </c>
      <c r="C3146" s="316" t="s">
        <v>14330</v>
      </c>
      <c r="D3146" s="292">
        <v>56005</v>
      </c>
      <c r="E3146" s="292">
        <v>20200253</v>
      </c>
      <c r="F3146" s="292" t="s">
        <v>20202</v>
      </c>
      <c r="G3146" s="292" t="s">
        <v>20203</v>
      </c>
      <c r="H3146" s="293" t="s">
        <v>14828</v>
      </c>
      <c r="I3146" s="291">
        <v>1.6615719918315486</v>
      </c>
      <c r="J3146" s="292">
        <v>7.6793310516933833</v>
      </c>
      <c r="K3146" s="292">
        <v>9.2919905725489915</v>
      </c>
      <c r="L3146" s="292">
        <v>0</v>
      </c>
      <c r="M3146" s="293">
        <v>6.8422839670588033E-4</v>
      </c>
    </row>
    <row r="3147" spans="1:13" x14ac:dyDescent="0.2">
      <c r="A3147" s="315" t="s">
        <v>1311</v>
      </c>
      <c r="B3147" s="292">
        <v>56</v>
      </c>
      <c r="C3147" s="316" t="s">
        <v>14330</v>
      </c>
      <c r="D3147" s="292">
        <v>56005</v>
      </c>
      <c r="E3147" s="292">
        <v>20200253</v>
      </c>
      <c r="F3147" s="292" t="s">
        <v>20202</v>
      </c>
      <c r="G3147" s="292" t="s">
        <v>20204</v>
      </c>
      <c r="H3147" s="293" t="s">
        <v>14828</v>
      </c>
      <c r="I3147" s="291">
        <v>1.0219866972191425</v>
      </c>
      <c r="J3147" s="292">
        <v>7.223936115240404</v>
      </c>
      <c r="K3147" s="292">
        <v>11.486058423232242</v>
      </c>
      <c r="L3147" s="292">
        <v>0</v>
      </c>
      <c r="M3147" s="293">
        <v>6.4365270786791997E-4</v>
      </c>
    </row>
    <row r="3148" spans="1:13" x14ac:dyDescent="0.2">
      <c r="A3148" s="315" t="s">
        <v>1311</v>
      </c>
      <c r="B3148" s="292">
        <v>56</v>
      </c>
      <c r="C3148" s="316" t="s">
        <v>14330</v>
      </c>
      <c r="D3148" s="292">
        <v>56005</v>
      </c>
      <c r="E3148" s="292">
        <v>20200253</v>
      </c>
      <c r="F3148" s="292" t="s">
        <v>20202</v>
      </c>
      <c r="G3148" s="292" t="s">
        <v>20205</v>
      </c>
      <c r="H3148" s="293" t="s">
        <v>14828</v>
      </c>
      <c r="I3148" s="291">
        <v>1.0336526024652615</v>
      </c>
      <c r="J3148" s="292">
        <v>4.9683498448637122</v>
      </c>
      <c r="K3148" s="292">
        <v>5.7136023215932683</v>
      </c>
      <c r="L3148" s="292">
        <v>0</v>
      </c>
      <c r="M3148" s="293">
        <v>4.4267997117735671E-4</v>
      </c>
    </row>
    <row r="3149" spans="1:13" x14ac:dyDescent="0.2">
      <c r="A3149" s="315" t="s">
        <v>1311</v>
      </c>
      <c r="B3149" s="292">
        <v>56</v>
      </c>
      <c r="C3149" s="316" t="s">
        <v>14330</v>
      </c>
      <c r="D3149" s="292">
        <v>56005</v>
      </c>
      <c r="E3149" s="292">
        <v>20200253</v>
      </c>
      <c r="F3149" s="292" t="s">
        <v>20206</v>
      </c>
      <c r="G3149" s="292" t="s">
        <v>20207</v>
      </c>
      <c r="H3149" s="293" t="s">
        <v>14828</v>
      </c>
      <c r="I3149" s="291">
        <v>17.925597693116845</v>
      </c>
      <c r="J3149" s="292">
        <v>10.770136928170642</v>
      </c>
      <c r="K3149" s="292">
        <v>32.310410784511923</v>
      </c>
      <c r="L3149" s="292">
        <v>0</v>
      </c>
      <c r="M3149" s="293">
        <v>9.5961920030000411E-4</v>
      </c>
    </row>
    <row r="3150" spans="1:13" x14ac:dyDescent="0.2">
      <c r="A3150" s="315" t="s">
        <v>1311</v>
      </c>
      <c r="B3150" s="292">
        <v>56</v>
      </c>
      <c r="C3150" s="316" t="s">
        <v>14330</v>
      </c>
      <c r="D3150" s="292">
        <v>56005</v>
      </c>
      <c r="E3150" s="292">
        <v>20200253</v>
      </c>
      <c r="F3150" s="292" t="s">
        <v>20208</v>
      </c>
      <c r="G3150" s="292" t="s">
        <v>20209</v>
      </c>
      <c r="H3150" s="293" t="s">
        <v>14828</v>
      </c>
      <c r="I3150" s="291">
        <v>6.452217141845936</v>
      </c>
      <c r="J3150" s="292">
        <v>7.7532993094734159</v>
      </c>
      <c r="K3150" s="292">
        <v>15.506598618946832</v>
      </c>
      <c r="L3150" s="292">
        <v>0</v>
      </c>
      <c r="M3150" s="293">
        <v>6.9081896847408126E-4</v>
      </c>
    </row>
    <row r="3151" spans="1:13" x14ac:dyDescent="0.2">
      <c r="A3151" s="315" t="s">
        <v>1311</v>
      </c>
      <c r="B3151" s="292">
        <v>56</v>
      </c>
      <c r="C3151" s="316" t="s">
        <v>14330</v>
      </c>
      <c r="D3151" s="292">
        <v>56005</v>
      </c>
      <c r="E3151" s="292">
        <v>20200253</v>
      </c>
      <c r="F3151" s="292" t="s">
        <v>20208</v>
      </c>
      <c r="G3151" s="292" t="s">
        <v>20210</v>
      </c>
      <c r="H3151" s="293" t="s">
        <v>14828</v>
      </c>
      <c r="I3151" s="291">
        <v>0.66524583634894319</v>
      </c>
      <c r="J3151" s="292">
        <v>0.79939189432156954</v>
      </c>
      <c r="K3151" s="292">
        <v>1.5987837886431391</v>
      </c>
      <c r="L3151" s="292">
        <v>0</v>
      </c>
      <c r="M3151" s="293">
        <v>7.1225817784051831E-5</v>
      </c>
    </row>
    <row r="3152" spans="1:13" x14ac:dyDescent="0.2">
      <c r="A3152" s="315" t="s">
        <v>1311</v>
      </c>
      <c r="B3152" s="292">
        <v>56</v>
      </c>
      <c r="C3152" s="316" t="s">
        <v>14330</v>
      </c>
      <c r="D3152" s="292">
        <v>56005</v>
      </c>
      <c r="E3152" s="292">
        <v>20200253</v>
      </c>
      <c r="F3152" s="292" t="s">
        <v>20208</v>
      </c>
      <c r="G3152" s="292" t="s">
        <v>20211</v>
      </c>
      <c r="H3152" s="293" t="s">
        <v>14828</v>
      </c>
      <c r="I3152" s="291">
        <v>6.3483883602530131</v>
      </c>
      <c r="J3152" s="292">
        <v>7.6285335734589008</v>
      </c>
      <c r="K3152" s="292">
        <v>15.257067146917802</v>
      </c>
      <c r="L3152" s="292">
        <v>0</v>
      </c>
      <c r="M3152" s="293">
        <v>6.7970234139518796E-4</v>
      </c>
    </row>
    <row r="3153" spans="1:13" x14ac:dyDescent="0.2">
      <c r="A3153" s="315" t="s">
        <v>1311</v>
      </c>
      <c r="B3153" s="292">
        <v>56</v>
      </c>
      <c r="C3153" s="316" t="s">
        <v>14330</v>
      </c>
      <c r="D3153" s="292">
        <v>56005</v>
      </c>
      <c r="E3153" s="292">
        <v>20200253</v>
      </c>
      <c r="F3153" s="292" t="s">
        <v>20212</v>
      </c>
      <c r="G3153" s="292" t="s">
        <v>20213</v>
      </c>
      <c r="H3153" s="293" t="s">
        <v>14828</v>
      </c>
      <c r="I3153" s="291">
        <v>5.213079964266738</v>
      </c>
      <c r="J3153" s="292">
        <v>7.7336932652425636</v>
      </c>
      <c r="K3153" s="292">
        <v>12.451246157040528</v>
      </c>
      <c r="L3153" s="292">
        <v>0</v>
      </c>
      <c r="M3153" s="293">
        <v>6.8907206993311246E-4</v>
      </c>
    </row>
    <row r="3154" spans="1:13" x14ac:dyDescent="0.2">
      <c r="A3154" s="315" t="s">
        <v>1311</v>
      </c>
      <c r="B3154" s="292">
        <v>56</v>
      </c>
      <c r="C3154" s="316" t="s">
        <v>14331</v>
      </c>
      <c r="D3154" s="292">
        <v>56009</v>
      </c>
      <c r="E3154" s="292">
        <v>20200253</v>
      </c>
      <c r="F3154" s="292" t="s">
        <v>20214</v>
      </c>
      <c r="G3154" s="292" t="s">
        <v>20215</v>
      </c>
      <c r="H3154" s="293" t="s">
        <v>14828</v>
      </c>
      <c r="I3154" s="291">
        <v>0</v>
      </c>
      <c r="J3154" s="292">
        <v>0</v>
      </c>
      <c r="K3154" s="292">
        <v>0</v>
      </c>
      <c r="L3154" s="292">
        <v>0</v>
      </c>
      <c r="M3154" s="293">
        <v>0</v>
      </c>
    </row>
    <row r="3155" spans="1:13" x14ac:dyDescent="0.2">
      <c r="A3155" s="315" t="s">
        <v>1311</v>
      </c>
      <c r="B3155" s="292">
        <v>56</v>
      </c>
      <c r="C3155" s="316" t="s">
        <v>14331</v>
      </c>
      <c r="D3155" s="292">
        <v>56009</v>
      </c>
      <c r="E3155" s="292">
        <v>20200253</v>
      </c>
      <c r="F3155" s="292" t="s">
        <v>20214</v>
      </c>
      <c r="G3155" s="292" t="s">
        <v>20216</v>
      </c>
      <c r="H3155" s="293" t="s">
        <v>14828</v>
      </c>
      <c r="I3155" s="291">
        <v>0</v>
      </c>
      <c r="J3155" s="292">
        <v>0</v>
      </c>
      <c r="K3155" s="292">
        <v>0</v>
      </c>
      <c r="L3155" s="292">
        <v>0</v>
      </c>
      <c r="M3155" s="293">
        <v>0</v>
      </c>
    </row>
    <row r="3156" spans="1:13" x14ac:dyDescent="0.2">
      <c r="A3156" s="315" t="s">
        <v>1311</v>
      </c>
      <c r="B3156" s="292">
        <v>56</v>
      </c>
      <c r="C3156" s="316" t="s">
        <v>14331</v>
      </c>
      <c r="D3156" s="292">
        <v>56009</v>
      </c>
      <c r="E3156" s="292">
        <v>20200253</v>
      </c>
      <c r="F3156" s="292" t="s">
        <v>20214</v>
      </c>
      <c r="G3156" s="292" t="s">
        <v>20217</v>
      </c>
      <c r="H3156" s="293" t="s">
        <v>14828</v>
      </c>
      <c r="I3156" s="291">
        <v>0</v>
      </c>
      <c r="J3156" s="292">
        <v>0</v>
      </c>
      <c r="K3156" s="292">
        <v>0</v>
      </c>
      <c r="L3156" s="292">
        <v>0</v>
      </c>
      <c r="M3156" s="293">
        <v>0</v>
      </c>
    </row>
    <row r="3157" spans="1:13" x14ac:dyDescent="0.2">
      <c r="A3157" s="315" t="s">
        <v>1311</v>
      </c>
      <c r="B3157" s="292">
        <v>56</v>
      </c>
      <c r="C3157" s="316" t="s">
        <v>14333</v>
      </c>
      <c r="D3157" s="292">
        <v>56019</v>
      </c>
      <c r="E3157" s="292">
        <v>20200253</v>
      </c>
      <c r="F3157" s="292" t="s">
        <v>20218</v>
      </c>
      <c r="G3157" s="292" t="s">
        <v>20219</v>
      </c>
      <c r="H3157" s="293" t="s">
        <v>14828</v>
      </c>
      <c r="I3157" s="291">
        <v>4.3163505080497808</v>
      </c>
      <c r="J3157" s="292">
        <v>3.4578250832532897</v>
      </c>
      <c r="K3157" s="292">
        <v>1.7289125416266449</v>
      </c>
      <c r="L3157" s="292">
        <v>0</v>
      </c>
      <c r="M3157" s="293">
        <v>3.0809221491786811E-4</v>
      </c>
    </row>
    <row r="3158" spans="1:13" x14ac:dyDescent="0.2">
      <c r="A3158" s="315" t="s">
        <v>1311</v>
      </c>
      <c r="B3158" s="292">
        <v>56</v>
      </c>
      <c r="C3158" s="316" t="s">
        <v>14333</v>
      </c>
      <c r="D3158" s="292">
        <v>56019</v>
      </c>
      <c r="E3158" s="292">
        <v>20200253</v>
      </c>
      <c r="F3158" s="292" t="s">
        <v>20218</v>
      </c>
      <c r="G3158" s="292" t="s">
        <v>20220</v>
      </c>
      <c r="H3158" s="293" t="s">
        <v>14828</v>
      </c>
      <c r="I3158" s="291">
        <v>3.4507045284528641</v>
      </c>
      <c r="J3158" s="292">
        <v>2.7643567525685331</v>
      </c>
      <c r="K3158" s="292">
        <v>1.3821783762842665</v>
      </c>
      <c r="L3158" s="292">
        <v>0</v>
      </c>
      <c r="M3158" s="293">
        <v>2.4630418665385625E-4</v>
      </c>
    </row>
    <row r="3159" spans="1:13" x14ac:dyDescent="0.2">
      <c r="A3159" s="315" t="s">
        <v>1311</v>
      </c>
      <c r="B3159" s="292">
        <v>56</v>
      </c>
      <c r="C3159" s="316" t="s">
        <v>14333</v>
      </c>
      <c r="D3159" s="292">
        <v>56019</v>
      </c>
      <c r="E3159" s="292">
        <v>20200253</v>
      </c>
      <c r="F3159" s="292" t="s">
        <v>20218</v>
      </c>
      <c r="G3159" s="292" t="s">
        <v>20221</v>
      </c>
      <c r="H3159" s="293" t="s">
        <v>14828</v>
      </c>
      <c r="I3159" s="291">
        <v>2.6125917168319277</v>
      </c>
      <c r="J3159" s="292">
        <v>2.0929452216434852</v>
      </c>
      <c r="K3159" s="292">
        <v>1.0464726108217426</v>
      </c>
      <c r="L3159" s="292">
        <v>0</v>
      </c>
      <c r="M3159" s="293">
        <v>1.8648141924843448E-4</v>
      </c>
    </row>
    <row r="3160" spans="1:13" x14ac:dyDescent="0.2">
      <c r="A3160" s="315" t="s">
        <v>1311</v>
      </c>
      <c r="B3160" s="292">
        <v>56</v>
      </c>
      <c r="C3160" s="316" t="s">
        <v>14333</v>
      </c>
      <c r="D3160" s="292">
        <v>56019</v>
      </c>
      <c r="E3160" s="292">
        <v>20200253</v>
      </c>
      <c r="F3160" s="292" t="s">
        <v>20218</v>
      </c>
      <c r="G3160" s="292" t="s">
        <v>20222</v>
      </c>
      <c r="H3160" s="293" t="s">
        <v>14828</v>
      </c>
      <c r="I3160" s="291">
        <v>0.34828993968268945</v>
      </c>
      <c r="J3160" s="292">
        <v>0.27901480369436421</v>
      </c>
      <c r="K3160" s="292">
        <v>0.13950740184718211</v>
      </c>
      <c r="L3160" s="292">
        <v>0</v>
      </c>
      <c r="M3160" s="293">
        <v>2.4860219009167849E-5</v>
      </c>
    </row>
    <row r="3161" spans="1:13" x14ac:dyDescent="0.2">
      <c r="A3161" s="315" t="s">
        <v>1311</v>
      </c>
      <c r="B3161" s="292">
        <v>56</v>
      </c>
      <c r="C3161" s="316" t="s">
        <v>14333</v>
      </c>
      <c r="D3161" s="292">
        <v>56019</v>
      </c>
      <c r="E3161" s="292">
        <v>20200253</v>
      </c>
      <c r="F3161" s="292" t="s">
        <v>20218</v>
      </c>
      <c r="G3161" s="292" t="s">
        <v>20223</v>
      </c>
      <c r="H3161" s="293" t="s">
        <v>14828</v>
      </c>
      <c r="I3161" s="291">
        <v>1.2395024324001593</v>
      </c>
      <c r="J3161" s="292">
        <v>0.99296444844170795</v>
      </c>
      <c r="K3161" s="292">
        <v>0.49648222422085397</v>
      </c>
      <c r="L3161" s="292">
        <v>0</v>
      </c>
      <c r="M3161" s="293">
        <v>8.8473132356156164E-5</v>
      </c>
    </row>
    <row r="3162" spans="1:13" x14ac:dyDescent="0.2">
      <c r="A3162" s="315" t="s">
        <v>1311</v>
      </c>
      <c r="B3162" s="292">
        <v>56</v>
      </c>
      <c r="C3162" s="316" t="s">
        <v>14330</v>
      </c>
      <c r="D3162" s="292">
        <v>56005</v>
      </c>
      <c r="E3162" s="292">
        <v>20200253</v>
      </c>
      <c r="F3162" s="292" t="s">
        <v>20224</v>
      </c>
      <c r="G3162" s="292" t="s">
        <v>20225</v>
      </c>
      <c r="H3162" s="293" t="s">
        <v>14828</v>
      </c>
      <c r="I3162" s="291">
        <v>5.6667550577888814</v>
      </c>
      <c r="J3162" s="292">
        <v>7.5660552214700001</v>
      </c>
      <c r="K3162" s="292">
        <v>0.30264220885879994</v>
      </c>
      <c r="L3162" s="292">
        <v>0</v>
      </c>
      <c r="M3162" s="293">
        <v>6.7413552023297711E-4</v>
      </c>
    </row>
    <row r="3163" spans="1:13" x14ac:dyDescent="0.2">
      <c r="A3163" s="315" t="s">
        <v>1311</v>
      </c>
      <c r="B3163" s="292">
        <v>56</v>
      </c>
      <c r="C3163" s="316" t="s">
        <v>14330</v>
      </c>
      <c r="D3163" s="292">
        <v>56005</v>
      </c>
      <c r="E3163" s="292">
        <v>20200253</v>
      </c>
      <c r="F3163" s="292" t="s">
        <v>20224</v>
      </c>
      <c r="G3163" s="292" t="s">
        <v>20226</v>
      </c>
      <c r="H3163" s="293" t="s">
        <v>14828</v>
      </c>
      <c r="I3163" s="291">
        <v>1.13664704563467</v>
      </c>
      <c r="J3163" s="292">
        <v>0.91056707694878891</v>
      </c>
      <c r="K3163" s="292">
        <v>0.45528353847439446</v>
      </c>
      <c r="L3163" s="292">
        <v>0</v>
      </c>
      <c r="M3163" s="293">
        <v>8.1131526556137064E-5</v>
      </c>
    </row>
    <row r="3164" spans="1:13" x14ac:dyDescent="0.2">
      <c r="A3164" s="315" t="s">
        <v>1311</v>
      </c>
      <c r="B3164" s="292">
        <v>56</v>
      </c>
      <c r="C3164" s="316" t="s">
        <v>14330</v>
      </c>
      <c r="D3164" s="292">
        <v>56005</v>
      </c>
      <c r="E3164" s="292">
        <v>20200253</v>
      </c>
      <c r="F3164" s="292" t="s">
        <v>20227</v>
      </c>
      <c r="G3164" s="292" t="s">
        <v>20228</v>
      </c>
      <c r="H3164" s="293" t="s">
        <v>14828</v>
      </c>
      <c r="I3164" s="291">
        <v>5.1018496738145487</v>
      </c>
      <c r="J3164" s="292">
        <v>7.6632897427772297</v>
      </c>
      <c r="K3164" s="292">
        <v>0.53643028199440612</v>
      </c>
      <c r="L3164" s="292">
        <v>0</v>
      </c>
      <c r="M3164" s="293">
        <v>6.827991160814513E-4</v>
      </c>
    </row>
    <row r="3165" spans="1:13" x14ac:dyDescent="0.2">
      <c r="A3165" s="315" t="s">
        <v>1311</v>
      </c>
      <c r="B3165" s="292">
        <v>56</v>
      </c>
      <c r="C3165" s="316" t="s">
        <v>14330</v>
      </c>
      <c r="D3165" s="292">
        <v>56005</v>
      </c>
      <c r="E3165" s="292">
        <v>20200253</v>
      </c>
      <c r="F3165" s="292" t="s">
        <v>20227</v>
      </c>
      <c r="G3165" s="292" t="s">
        <v>20229</v>
      </c>
      <c r="H3165" s="293" t="s">
        <v>14828</v>
      </c>
      <c r="I3165" s="291">
        <v>0.99027512710228893</v>
      </c>
      <c r="J3165" s="292">
        <v>7.069779985302687</v>
      </c>
      <c r="K3165" s="292">
        <v>2.7299150438297501</v>
      </c>
      <c r="L3165" s="292">
        <v>0</v>
      </c>
      <c r="M3165" s="293">
        <v>6.236805907826429E-4</v>
      </c>
    </row>
    <row r="3166" spans="1:13" x14ac:dyDescent="0.2">
      <c r="A3166" s="315" t="s">
        <v>1311</v>
      </c>
      <c r="B3166" s="292">
        <v>56</v>
      </c>
      <c r="C3166" s="316" t="s">
        <v>14330</v>
      </c>
      <c r="D3166" s="292">
        <v>56005</v>
      </c>
      <c r="E3166" s="292">
        <v>20200253</v>
      </c>
      <c r="F3166" s="292" t="s">
        <v>20227</v>
      </c>
      <c r="G3166" s="292" t="s">
        <v>20230</v>
      </c>
      <c r="H3166" s="293" t="s">
        <v>14828</v>
      </c>
      <c r="I3166" s="291">
        <v>8.7490316305781644</v>
      </c>
      <c r="J3166" s="292">
        <v>8.4106110391090692</v>
      </c>
      <c r="K3166" s="292">
        <v>0</v>
      </c>
      <c r="L3166" s="292">
        <v>0</v>
      </c>
      <c r="M3166" s="293">
        <v>7.493854435846178E-4</v>
      </c>
    </row>
    <row r="3167" spans="1:13" x14ac:dyDescent="0.2">
      <c r="A3167" s="315" t="s">
        <v>1311</v>
      </c>
      <c r="B3167" s="292">
        <v>56</v>
      </c>
      <c r="C3167" s="316" t="s">
        <v>14330</v>
      </c>
      <c r="D3167" s="292">
        <v>56005</v>
      </c>
      <c r="E3167" s="292">
        <v>20200253</v>
      </c>
      <c r="F3167" s="292" t="s">
        <v>20227</v>
      </c>
      <c r="G3167" s="292" t="s">
        <v>20231</v>
      </c>
      <c r="H3167" s="293" t="s">
        <v>14828</v>
      </c>
      <c r="I3167" s="291">
        <v>13.114210801604106</v>
      </c>
      <c r="J3167" s="292">
        <v>10.505784220324243</v>
      </c>
      <c r="K3167" s="292">
        <v>5.2528921101621213</v>
      </c>
      <c r="L3167" s="292">
        <v>0</v>
      </c>
      <c r="M3167" s="293">
        <v>9.3606537403088984E-4</v>
      </c>
    </row>
    <row r="3168" spans="1:13" x14ac:dyDescent="0.2">
      <c r="A3168" s="315" t="s">
        <v>1311</v>
      </c>
      <c r="B3168" s="292">
        <v>56</v>
      </c>
      <c r="C3168" s="316" t="s">
        <v>14330</v>
      </c>
      <c r="D3168" s="292">
        <v>56005</v>
      </c>
      <c r="E3168" s="292">
        <v>20200253</v>
      </c>
      <c r="F3168" s="292" t="s">
        <v>20227</v>
      </c>
      <c r="G3168" s="292" t="s">
        <v>20232</v>
      </c>
      <c r="H3168" s="293" t="s">
        <v>14828</v>
      </c>
      <c r="I3168" s="291">
        <v>4.8569027453537563</v>
      </c>
      <c r="J3168" s="292">
        <v>15.358662103386767</v>
      </c>
      <c r="K3168" s="292">
        <v>12.286929682709411</v>
      </c>
      <c r="L3168" s="292">
        <v>0</v>
      </c>
      <c r="M3168" s="293">
        <v>1.3684567934117607E-3</v>
      </c>
    </row>
    <row r="3169" spans="1:13" x14ac:dyDescent="0.2">
      <c r="A3169" s="315" t="s">
        <v>1311</v>
      </c>
      <c r="B3169" s="292">
        <v>56</v>
      </c>
      <c r="C3169" s="316" t="s">
        <v>14330</v>
      </c>
      <c r="D3169" s="292">
        <v>56005</v>
      </c>
      <c r="E3169" s="292">
        <v>20200253</v>
      </c>
      <c r="F3169" s="292" t="s">
        <v>20227</v>
      </c>
      <c r="G3169" s="292" t="s">
        <v>20233</v>
      </c>
      <c r="H3169" s="293" t="s">
        <v>14828</v>
      </c>
      <c r="I3169" s="291">
        <v>4.066765717431613</v>
      </c>
      <c r="J3169" s="292">
        <v>15.271326088176604</v>
      </c>
      <c r="K3169" s="292">
        <v>9.9263619573147928</v>
      </c>
      <c r="L3169" s="292">
        <v>0</v>
      </c>
      <c r="M3169" s="293">
        <v>1.3606751544565352E-3</v>
      </c>
    </row>
    <row r="3170" spans="1:13" x14ac:dyDescent="0.2">
      <c r="A3170" s="315" t="s">
        <v>1311</v>
      </c>
      <c r="B3170" s="292">
        <v>56</v>
      </c>
      <c r="C3170" s="316" t="s">
        <v>14330</v>
      </c>
      <c r="D3170" s="292">
        <v>56005</v>
      </c>
      <c r="E3170" s="292">
        <v>20200253</v>
      </c>
      <c r="F3170" s="292" t="s">
        <v>20234</v>
      </c>
      <c r="G3170" s="292" t="s">
        <v>20235</v>
      </c>
      <c r="H3170" s="293" t="s">
        <v>14828</v>
      </c>
      <c r="I3170" s="291">
        <v>0</v>
      </c>
      <c r="J3170" s="292">
        <v>0</v>
      </c>
      <c r="K3170" s="292">
        <v>0</v>
      </c>
      <c r="L3170" s="292">
        <v>0</v>
      </c>
      <c r="M3170" s="293">
        <v>0</v>
      </c>
    </row>
    <row r="3171" spans="1:13" x14ac:dyDescent="0.2">
      <c r="A3171" s="315" t="s">
        <v>1311</v>
      </c>
      <c r="B3171" s="292">
        <v>56</v>
      </c>
      <c r="C3171" s="316" t="s">
        <v>14330</v>
      </c>
      <c r="D3171" s="292">
        <v>56005</v>
      </c>
      <c r="E3171" s="292">
        <v>20200253</v>
      </c>
      <c r="F3171" s="292" t="s">
        <v>20234</v>
      </c>
      <c r="G3171" s="292" t="s">
        <v>20236</v>
      </c>
      <c r="H3171" s="293" t="s">
        <v>14828</v>
      </c>
      <c r="I3171" s="291">
        <v>26.637806215313425</v>
      </c>
      <c r="J3171" s="292">
        <v>0.93893915014186113</v>
      </c>
      <c r="K3171" s="292">
        <v>8.1943780376016964</v>
      </c>
      <c r="L3171" s="292">
        <v>0</v>
      </c>
      <c r="M3171" s="293">
        <v>4.296221881710393E-4</v>
      </c>
    </row>
    <row r="3172" spans="1:13" x14ac:dyDescent="0.2">
      <c r="A3172" s="315" t="s">
        <v>1311</v>
      </c>
      <c r="B3172" s="292">
        <v>56</v>
      </c>
      <c r="C3172" s="316" t="s">
        <v>14330</v>
      </c>
      <c r="D3172" s="292">
        <v>56005</v>
      </c>
      <c r="E3172" s="292">
        <v>20200253</v>
      </c>
      <c r="F3172" s="292" t="s">
        <v>20237</v>
      </c>
      <c r="G3172" s="292" t="s">
        <v>20238</v>
      </c>
      <c r="H3172" s="293" t="s">
        <v>14828</v>
      </c>
      <c r="I3172" s="291">
        <v>3.964034554386958</v>
      </c>
      <c r="J3172" s="292">
        <v>13.60965018362411</v>
      </c>
      <c r="K3172" s="292">
        <v>13.201360678115385</v>
      </c>
      <c r="L3172" s="292">
        <v>0</v>
      </c>
      <c r="M3172" s="293">
        <v>1.2126198313609079E-3</v>
      </c>
    </row>
    <row r="3173" spans="1:13" x14ac:dyDescent="0.2">
      <c r="A3173" s="315" t="s">
        <v>1311</v>
      </c>
      <c r="B3173" s="292">
        <v>56</v>
      </c>
      <c r="C3173" s="316" t="s">
        <v>14330</v>
      </c>
      <c r="D3173" s="292">
        <v>56005</v>
      </c>
      <c r="E3173" s="292">
        <v>20200253</v>
      </c>
      <c r="F3173" s="292" t="s">
        <v>20237</v>
      </c>
      <c r="G3173" s="292" t="s">
        <v>20239</v>
      </c>
      <c r="H3173" s="293" t="s">
        <v>14828</v>
      </c>
      <c r="I3173" s="291">
        <v>12.314155299766865</v>
      </c>
      <c r="J3173" s="292">
        <v>10.569493254743218</v>
      </c>
      <c r="K3173" s="292">
        <v>0.31708479764229652</v>
      </c>
      <c r="L3173" s="292">
        <v>0</v>
      </c>
      <c r="M3173" s="293">
        <v>9.4174184899762042E-4</v>
      </c>
    </row>
    <row r="3174" spans="1:13" x14ac:dyDescent="0.2">
      <c r="A3174" s="315" t="s">
        <v>1311</v>
      </c>
      <c r="B3174" s="292">
        <v>56</v>
      </c>
      <c r="C3174" s="316" t="s">
        <v>14330</v>
      </c>
      <c r="D3174" s="292">
        <v>56005</v>
      </c>
      <c r="E3174" s="292">
        <v>20200253</v>
      </c>
      <c r="F3174" s="292" t="s">
        <v>20237</v>
      </c>
      <c r="G3174" s="292" t="s">
        <v>20240</v>
      </c>
      <c r="H3174" s="293" t="s">
        <v>14828</v>
      </c>
      <c r="I3174" s="291">
        <v>0.40300399941138865</v>
      </c>
      <c r="J3174" s="292">
        <v>4.8426929250205228</v>
      </c>
      <c r="K3174" s="292">
        <v>4.8426929250205228</v>
      </c>
      <c r="L3174" s="292">
        <v>0</v>
      </c>
      <c r="M3174" s="293">
        <v>4.314839396193285E-4</v>
      </c>
    </row>
    <row r="3175" spans="1:13" x14ac:dyDescent="0.2">
      <c r="A3175" s="315" t="s">
        <v>1311</v>
      </c>
      <c r="B3175" s="292">
        <v>56</v>
      </c>
      <c r="C3175" s="316" t="s">
        <v>14330</v>
      </c>
      <c r="D3175" s="292">
        <v>56005</v>
      </c>
      <c r="E3175" s="292">
        <v>20200253</v>
      </c>
      <c r="F3175" s="292" t="s">
        <v>20241</v>
      </c>
      <c r="G3175" s="292" t="s">
        <v>20242</v>
      </c>
      <c r="H3175" s="293" t="s">
        <v>14828</v>
      </c>
      <c r="I3175" s="291">
        <v>0.73174569884536289</v>
      </c>
      <c r="J3175" s="292">
        <v>0.87930137762610394</v>
      </c>
      <c r="K3175" s="292">
        <v>2.6379041328783117</v>
      </c>
      <c r="L3175" s="292">
        <v>0</v>
      </c>
      <c r="M3175" s="293">
        <v>7.8345752746485867E-5</v>
      </c>
    </row>
    <row r="3176" spans="1:13" x14ac:dyDescent="0.2">
      <c r="A3176" s="315" t="s">
        <v>1311</v>
      </c>
      <c r="B3176" s="292">
        <v>56</v>
      </c>
      <c r="C3176" s="316" t="s">
        <v>14330</v>
      </c>
      <c r="D3176" s="292">
        <v>56005</v>
      </c>
      <c r="E3176" s="292">
        <v>20200253</v>
      </c>
      <c r="F3176" s="292" t="s">
        <v>20243</v>
      </c>
      <c r="G3176" s="292" t="s">
        <v>20244</v>
      </c>
      <c r="H3176" s="293" t="s">
        <v>14828</v>
      </c>
      <c r="I3176" s="291">
        <v>3.5708413153587371</v>
      </c>
      <c r="J3176" s="292">
        <v>5.5011504624359002</v>
      </c>
      <c r="K3176" s="292">
        <v>0</v>
      </c>
      <c r="L3176" s="292">
        <v>0</v>
      </c>
      <c r="M3176" s="293">
        <v>4.9015250620303868E-4</v>
      </c>
    </row>
    <row r="3177" spans="1:13" x14ac:dyDescent="0.2">
      <c r="A3177" s="315" t="s">
        <v>1311</v>
      </c>
      <c r="B3177" s="292">
        <v>56</v>
      </c>
      <c r="C3177" s="316" t="s">
        <v>14330</v>
      </c>
      <c r="D3177" s="292">
        <v>56005</v>
      </c>
      <c r="E3177" s="292">
        <v>20200253</v>
      </c>
      <c r="F3177" s="292" t="s">
        <v>20245</v>
      </c>
      <c r="G3177" s="292" t="s">
        <v>20246</v>
      </c>
      <c r="H3177" s="293" t="s">
        <v>14828</v>
      </c>
      <c r="I3177" s="291">
        <v>2.4253096691358902</v>
      </c>
      <c r="J3177" s="292">
        <v>3.689076677463186</v>
      </c>
      <c r="K3177" s="292">
        <v>5.5705057829694109</v>
      </c>
      <c r="L3177" s="292">
        <v>0</v>
      </c>
      <c r="M3177" s="293">
        <v>3.2869673196196989E-4</v>
      </c>
    </row>
    <row r="3178" spans="1:13" x14ac:dyDescent="0.2">
      <c r="A3178" s="315" t="s">
        <v>1311</v>
      </c>
      <c r="B3178" s="292">
        <v>56</v>
      </c>
      <c r="C3178" s="316" t="s">
        <v>14330</v>
      </c>
      <c r="D3178" s="292">
        <v>56005</v>
      </c>
      <c r="E3178" s="292">
        <v>20200253</v>
      </c>
      <c r="F3178" s="292" t="s">
        <v>20245</v>
      </c>
      <c r="G3178" s="292" t="s">
        <v>20247</v>
      </c>
      <c r="H3178" s="293" t="s">
        <v>14828</v>
      </c>
      <c r="I3178" s="291">
        <v>3.2932783762720463</v>
      </c>
      <c r="J3178" s="292">
        <v>7.759537596274142</v>
      </c>
      <c r="K3178" s="292">
        <v>14.122358425218936</v>
      </c>
      <c r="L3178" s="292">
        <v>0</v>
      </c>
      <c r="M3178" s="293">
        <v>6.9137479982802599E-4</v>
      </c>
    </row>
    <row r="3179" spans="1:13" x14ac:dyDescent="0.2">
      <c r="A3179" s="315" t="s">
        <v>1311</v>
      </c>
      <c r="B3179" s="292">
        <v>56</v>
      </c>
      <c r="C3179" s="316" t="s">
        <v>14333</v>
      </c>
      <c r="D3179" s="292">
        <v>56019</v>
      </c>
      <c r="E3179" s="292">
        <v>20200253</v>
      </c>
      <c r="F3179" s="292" t="s">
        <v>20248</v>
      </c>
      <c r="G3179" s="292" t="s">
        <v>20249</v>
      </c>
      <c r="H3179" s="293" t="s">
        <v>14828</v>
      </c>
      <c r="I3179" s="291">
        <v>4.1301711997092667</v>
      </c>
      <c r="J3179" s="292">
        <v>4.9630154730892144</v>
      </c>
      <c r="K3179" s="292">
        <v>2.4815077365446072</v>
      </c>
      <c r="L3179" s="292">
        <v>0</v>
      </c>
      <c r="M3179" s="293">
        <v>4.4220467865224895E-4</v>
      </c>
    </row>
    <row r="3180" spans="1:13" x14ac:dyDescent="0.2">
      <c r="A3180" s="315" t="s">
        <v>1311</v>
      </c>
      <c r="B3180" s="292">
        <v>56</v>
      </c>
      <c r="C3180" s="316" t="s">
        <v>14333</v>
      </c>
      <c r="D3180" s="292">
        <v>56019</v>
      </c>
      <c r="E3180" s="292">
        <v>20200253</v>
      </c>
      <c r="F3180" s="292" t="s">
        <v>20248</v>
      </c>
      <c r="G3180" s="292" t="s">
        <v>20250</v>
      </c>
      <c r="H3180" s="293" t="s">
        <v>14828</v>
      </c>
      <c r="I3180" s="291">
        <v>4.3097658562375365</v>
      </c>
      <c r="J3180" s="292">
        <v>5.1788251856010552</v>
      </c>
      <c r="K3180" s="292">
        <v>2.5894125928005276</v>
      </c>
      <c r="L3180" s="292">
        <v>0</v>
      </c>
      <c r="M3180" s="293">
        <v>4.61433324037054E-4</v>
      </c>
    </row>
    <row r="3181" spans="1:13" x14ac:dyDescent="0.2">
      <c r="A3181" s="315" t="s">
        <v>1311</v>
      </c>
      <c r="B3181" s="292">
        <v>56</v>
      </c>
      <c r="C3181" s="316" t="s">
        <v>14330</v>
      </c>
      <c r="D3181" s="292">
        <v>56005</v>
      </c>
      <c r="E3181" s="292">
        <v>20200253</v>
      </c>
      <c r="F3181" s="292" t="s">
        <v>20251</v>
      </c>
      <c r="G3181" s="292" t="s">
        <v>20252</v>
      </c>
      <c r="H3181" s="293" t="s">
        <v>14828</v>
      </c>
      <c r="I3181" s="291">
        <v>0.89856394127132611</v>
      </c>
      <c r="J3181" s="292">
        <v>4.1529166416259908</v>
      </c>
      <c r="K3181" s="292">
        <v>3.5715083117983517</v>
      </c>
      <c r="L3181" s="292">
        <v>0</v>
      </c>
      <c r="M3181" s="293">
        <v>3.7002487276887577E-4</v>
      </c>
    </row>
    <row r="3182" spans="1:13" x14ac:dyDescent="0.2">
      <c r="A3182" s="315" t="s">
        <v>1311</v>
      </c>
      <c r="B3182" s="292">
        <v>56</v>
      </c>
      <c r="C3182" s="316" t="s">
        <v>14330</v>
      </c>
      <c r="D3182" s="292">
        <v>56005</v>
      </c>
      <c r="E3182" s="292">
        <v>20200253</v>
      </c>
      <c r="F3182" s="292" t="s">
        <v>20251</v>
      </c>
      <c r="G3182" s="292" t="s">
        <v>20253</v>
      </c>
      <c r="H3182" s="293" t="s">
        <v>14828</v>
      </c>
      <c r="I3182" s="291">
        <v>5.9352981363440263</v>
      </c>
      <c r="J3182" s="292">
        <v>7.1321441808868675</v>
      </c>
      <c r="K3182" s="292">
        <v>14.264288361773735</v>
      </c>
      <c r="L3182" s="292">
        <v>0</v>
      </c>
      <c r="M3182" s="293">
        <v>6.3547404651701986E-4</v>
      </c>
    </row>
    <row r="3183" spans="1:13" x14ac:dyDescent="0.2">
      <c r="A3183" s="315" t="s">
        <v>1311</v>
      </c>
      <c r="B3183" s="292">
        <v>56</v>
      </c>
      <c r="C3183" s="316" t="s">
        <v>14330</v>
      </c>
      <c r="D3183" s="292">
        <v>56005</v>
      </c>
      <c r="E3183" s="292">
        <v>20200253</v>
      </c>
      <c r="F3183" s="292" t="s">
        <v>20254</v>
      </c>
      <c r="G3183" s="292" t="s">
        <v>20255</v>
      </c>
      <c r="H3183" s="293" t="s">
        <v>14828</v>
      </c>
      <c r="I3183" s="291">
        <v>6.4396093612239387</v>
      </c>
      <c r="J3183" s="292">
        <v>7.7381491843859393</v>
      </c>
      <c r="K3183" s="292">
        <v>15.476298368771879</v>
      </c>
      <c r="L3183" s="292">
        <v>0</v>
      </c>
      <c r="M3183" s="293">
        <v>6.8946909232878715E-4</v>
      </c>
    </row>
    <row r="3184" spans="1:13" x14ac:dyDescent="0.2">
      <c r="A3184" s="315" t="s">
        <v>1311</v>
      </c>
      <c r="B3184" s="292">
        <v>56</v>
      </c>
      <c r="C3184" s="316" t="s">
        <v>14330</v>
      </c>
      <c r="D3184" s="292">
        <v>56005</v>
      </c>
      <c r="E3184" s="292">
        <v>20200253</v>
      </c>
      <c r="F3184" s="292" t="s">
        <v>20254</v>
      </c>
      <c r="G3184" s="292" t="s">
        <v>20256</v>
      </c>
      <c r="H3184" s="293" t="s">
        <v>14828</v>
      </c>
      <c r="I3184" s="291">
        <v>6.4277432147561759</v>
      </c>
      <c r="J3184" s="292">
        <v>7.7238902431271379</v>
      </c>
      <c r="K3184" s="292">
        <v>15.447780486254276</v>
      </c>
      <c r="L3184" s="292">
        <v>0</v>
      </c>
      <c r="M3184" s="293">
        <v>6.8819862066262795E-4</v>
      </c>
    </row>
    <row r="3185" spans="1:13" x14ac:dyDescent="0.2">
      <c r="A3185" s="315" t="s">
        <v>1311</v>
      </c>
      <c r="B3185" s="292">
        <v>56</v>
      </c>
      <c r="C3185" s="316" t="s">
        <v>14330</v>
      </c>
      <c r="D3185" s="292">
        <v>56005</v>
      </c>
      <c r="E3185" s="292">
        <v>20200253</v>
      </c>
      <c r="F3185" s="292" t="s">
        <v>20257</v>
      </c>
      <c r="G3185" s="292" t="s">
        <v>20258</v>
      </c>
      <c r="H3185" s="293" t="s">
        <v>14828</v>
      </c>
      <c r="I3185" s="291">
        <v>11.399976427957681</v>
      </c>
      <c r="J3185" s="292">
        <v>13.698768566491619</v>
      </c>
      <c r="K3185" s="292">
        <v>27.397537132983238</v>
      </c>
      <c r="L3185" s="292">
        <v>0</v>
      </c>
      <c r="M3185" s="293">
        <v>1.2205602792744032E-3</v>
      </c>
    </row>
    <row r="3186" spans="1:13" x14ac:dyDescent="0.2">
      <c r="A3186" s="315" t="s">
        <v>1311</v>
      </c>
      <c r="B3186" s="292">
        <v>56</v>
      </c>
      <c r="C3186" s="316" t="s">
        <v>14330</v>
      </c>
      <c r="D3186" s="292">
        <v>56005</v>
      </c>
      <c r="E3186" s="292">
        <v>20200253</v>
      </c>
      <c r="F3186" s="292" t="s">
        <v>20259</v>
      </c>
      <c r="G3186" s="292" t="s">
        <v>20260</v>
      </c>
      <c r="H3186" s="293" t="s">
        <v>14828</v>
      </c>
      <c r="I3186" s="291">
        <v>3.5401535535338495</v>
      </c>
      <c r="J3186" s="292">
        <v>7.7345844490712388</v>
      </c>
      <c r="K3186" s="292">
        <v>9.8229222503204721</v>
      </c>
      <c r="L3186" s="292">
        <v>0</v>
      </c>
      <c r="M3186" s="293">
        <v>6.8915147441224749E-4</v>
      </c>
    </row>
    <row r="3187" spans="1:13" x14ac:dyDescent="0.2">
      <c r="A3187" s="315" t="s">
        <v>17073</v>
      </c>
      <c r="B3187" s="292">
        <v>30</v>
      </c>
      <c r="C3187" s="316" t="s">
        <v>14328</v>
      </c>
      <c r="D3187" s="292">
        <v>30003</v>
      </c>
      <c r="E3187" s="292">
        <v>20200202</v>
      </c>
      <c r="F3187" s="292" t="s">
        <v>20261</v>
      </c>
      <c r="G3187" s="292" t="s">
        <v>1314</v>
      </c>
      <c r="H3187" s="293" t="s">
        <v>1314</v>
      </c>
      <c r="I3187" s="294">
        <v>45.221993719678252</v>
      </c>
      <c r="J3187" s="295">
        <v>1.5811885915971415</v>
      </c>
      <c r="K3187" s="295">
        <v>4.6885679107358724</v>
      </c>
      <c r="L3187" s="295">
        <v>1.3749466013888188E-2</v>
      </c>
      <c r="M3187" s="296">
        <v>0.1099957281111055</v>
      </c>
    </row>
    <row r="3188" spans="1:13" x14ac:dyDescent="0.2">
      <c r="A3188" s="315" t="s">
        <v>17073</v>
      </c>
      <c r="B3188" s="292">
        <v>30</v>
      </c>
      <c r="C3188" s="316" t="s">
        <v>14328</v>
      </c>
      <c r="D3188" s="292">
        <v>30003</v>
      </c>
      <c r="E3188" s="292">
        <v>20200202</v>
      </c>
      <c r="F3188" s="292" t="s">
        <v>20261</v>
      </c>
      <c r="G3188" s="292" t="s">
        <v>1314</v>
      </c>
      <c r="H3188" s="293" t="s">
        <v>1314</v>
      </c>
      <c r="I3188" s="294">
        <v>59.328945849927528</v>
      </c>
      <c r="J3188" s="295">
        <v>1.7324327177499117</v>
      </c>
      <c r="K3188" s="295">
        <v>2.3786576204026564</v>
      </c>
      <c r="L3188" s="295">
        <v>1.3749466013888188E-2</v>
      </c>
      <c r="M3188" s="296">
        <v>0.13749466013888187</v>
      </c>
    </row>
    <row r="3189" spans="1:13" x14ac:dyDescent="0.2">
      <c r="A3189" s="315" t="s">
        <v>17073</v>
      </c>
      <c r="B3189" s="292">
        <v>30</v>
      </c>
      <c r="C3189" s="316" t="s">
        <v>14328</v>
      </c>
      <c r="D3189" s="292">
        <v>30003</v>
      </c>
      <c r="E3189" s="292">
        <v>20200202</v>
      </c>
      <c r="F3189" s="292" t="s">
        <v>20261</v>
      </c>
      <c r="G3189" s="292" t="s">
        <v>1314</v>
      </c>
      <c r="H3189" s="293" t="s">
        <v>1314</v>
      </c>
      <c r="I3189" s="294">
        <v>59.328945849927528</v>
      </c>
      <c r="J3189" s="295">
        <v>1.7186832517360235</v>
      </c>
      <c r="K3189" s="295">
        <v>21.22917552544336</v>
      </c>
      <c r="L3189" s="295">
        <v>1.3749466013888188E-2</v>
      </c>
      <c r="M3189" s="296">
        <v>0.17874305818054645</v>
      </c>
    </row>
    <row r="3190" spans="1:13" x14ac:dyDescent="0.2">
      <c r="A3190" s="315" t="s">
        <v>17073</v>
      </c>
      <c r="B3190" s="292">
        <v>30</v>
      </c>
      <c r="C3190" s="316" t="s">
        <v>14328</v>
      </c>
      <c r="D3190" s="292">
        <v>30003</v>
      </c>
      <c r="E3190" s="292">
        <v>20200202</v>
      </c>
      <c r="F3190" s="292" t="s">
        <v>20261</v>
      </c>
      <c r="G3190" s="292" t="s">
        <v>1314</v>
      </c>
      <c r="H3190" s="293" t="s">
        <v>1314</v>
      </c>
      <c r="I3190" s="294">
        <v>52.261720318788996</v>
      </c>
      <c r="J3190" s="295">
        <v>1.5261907275415889</v>
      </c>
      <c r="K3190" s="295">
        <v>87.102867197981666</v>
      </c>
      <c r="L3190" s="295">
        <v>1.3749466013888188E-2</v>
      </c>
      <c r="M3190" s="296">
        <v>0.15124412615277005</v>
      </c>
    </row>
    <row r="3191" spans="1:13" x14ac:dyDescent="0.2">
      <c r="A3191" s="315" t="s">
        <v>17073</v>
      </c>
      <c r="B3191" s="292">
        <v>30</v>
      </c>
      <c r="C3191" s="316" t="s">
        <v>14328</v>
      </c>
      <c r="D3191" s="292">
        <v>30003</v>
      </c>
      <c r="E3191" s="292">
        <v>20200202</v>
      </c>
      <c r="F3191" s="292" t="s">
        <v>20261</v>
      </c>
      <c r="G3191" s="292" t="s">
        <v>1314</v>
      </c>
      <c r="H3191" s="293" t="s">
        <v>1314</v>
      </c>
      <c r="I3191" s="294">
        <v>0</v>
      </c>
      <c r="J3191" s="295">
        <v>0</v>
      </c>
      <c r="K3191" s="295">
        <v>2.7498932027776375E-2</v>
      </c>
      <c r="L3191" s="295">
        <v>0</v>
      </c>
      <c r="M3191" s="296">
        <v>0</v>
      </c>
    </row>
    <row r="3192" spans="1:13" x14ac:dyDescent="0.2">
      <c r="A3192" s="315" t="s">
        <v>17073</v>
      </c>
      <c r="B3192" s="292">
        <v>30</v>
      </c>
      <c r="C3192" s="316" t="s">
        <v>14328</v>
      </c>
      <c r="D3192" s="292">
        <v>30003</v>
      </c>
      <c r="E3192" s="292" t="s">
        <v>17063</v>
      </c>
      <c r="F3192" s="292" t="s">
        <v>20261</v>
      </c>
      <c r="G3192" s="292" t="s">
        <v>12143</v>
      </c>
      <c r="H3192" s="293" t="s">
        <v>12143</v>
      </c>
      <c r="I3192" s="294">
        <v>0</v>
      </c>
      <c r="J3192" s="295">
        <v>0.26123985426387558</v>
      </c>
      <c r="K3192" s="295">
        <v>0</v>
      </c>
      <c r="L3192" s="295">
        <v>0</v>
      </c>
      <c r="M3192" s="296">
        <v>0</v>
      </c>
    </row>
    <row r="3193" spans="1:13" x14ac:dyDescent="0.2">
      <c r="A3193" s="297" t="s">
        <v>1311</v>
      </c>
      <c r="B3193" s="298" t="s">
        <v>17078</v>
      </c>
      <c r="C3193" s="298" t="s">
        <v>20263</v>
      </c>
      <c r="D3193" s="298" t="s">
        <v>773</v>
      </c>
      <c r="E3193" s="298" t="s">
        <v>14757</v>
      </c>
      <c r="F3193" s="298" t="s">
        <v>17079</v>
      </c>
      <c r="G3193" s="298" t="s">
        <v>17080</v>
      </c>
      <c r="H3193" s="299" t="s">
        <v>14828</v>
      </c>
      <c r="I3193" s="297">
        <v>5.3</v>
      </c>
      <c r="J3193" s="298">
        <v>0.8</v>
      </c>
      <c r="K3193" s="298">
        <v>0.7</v>
      </c>
      <c r="L3193" s="298">
        <v>0</v>
      </c>
      <c r="M3193" s="299">
        <v>0</v>
      </c>
    </row>
    <row r="3194" spans="1:13" x14ac:dyDescent="0.2">
      <c r="A3194" s="297" t="s">
        <v>1311</v>
      </c>
      <c r="B3194" s="298" t="s">
        <v>17078</v>
      </c>
      <c r="C3194" s="298" t="s">
        <v>20263</v>
      </c>
      <c r="D3194" s="298" t="s">
        <v>773</v>
      </c>
      <c r="E3194" s="298" t="s">
        <v>14755</v>
      </c>
      <c r="F3194" s="298" t="s">
        <v>17079</v>
      </c>
      <c r="G3194" s="298" t="s">
        <v>17081</v>
      </c>
      <c r="H3194" s="299" t="s">
        <v>14828</v>
      </c>
      <c r="I3194" s="297">
        <v>1.1000000000000001</v>
      </c>
      <c r="J3194" s="298">
        <v>0.6</v>
      </c>
      <c r="K3194" s="298">
        <v>1.1000000000000001</v>
      </c>
      <c r="L3194" s="298">
        <v>0</v>
      </c>
      <c r="M3194" s="299">
        <v>0</v>
      </c>
    </row>
    <row r="3195" spans="1:13" x14ac:dyDescent="0.2">
      <c r="A3195" s="297" t="s">
        <v>1311</v>
      </c>
      <c r="B3195" s="298" t="s">
        <v>17078</v>
      </c>
      <c r="C3195" s="298" t="s">
        <v>20263</v>
      </c>
      <c r="D3195" s="298" t="s">
        <v>773</v>
      </c>
      <c r="E3195" s="298" t="s">
        <v>15913</v>
      </c>
      <c r="F3195" s="298" t="s">
        <v>17079</v>
      </c>
      <c r="G3195" s="298" t="s">
        <v>17082</v>
      </c>
      <c r="H3195" s="299" t="s">
        <v>16820</v>
      </c>
      <c r="I3195" s="297">
        <v>0</v>
      </c>
      <c r="J3195" s="298">
        <v>0.5</v>
      </c>
      <c r="K3195" s="298">
        <v>0</v>
      </c>
      <c r="L3195" s="298">
        <v>0</v>
      </c>
      <c r="M3195" s="299">
        <v>0</v>
      </c>
    </row>
    <row r="3196" spans="1:13" x14ac:dyDescent="0.2">
      <c r="A3196" s="297" t="s">
        <v>1311</v>
      </c>
      <c r="B3196" s="298" t="s">
        <v>17078</v>
      </c>
      <c r="C3196" s="298" t="s">
        <v>20263</v>
      </c>
      <c r="D3196" s="298" t="s">
        <v>773</v>
      </c>
      <c r="E3196" s="298" t="s">
        <v>11867</v>
      </c>
      <c r="F3196" s="298" t="s">
        <v>17083</v>
      </c>
      <c r="G3196" s="298" t="s">
        <v>17084</v>
      </c>
      <c r="H3196" s="299" t="s">
        <v>15180</v>
      </c>
      <c r="I3196" s="297">
        <v>0</v>
      </c>
      <c r="J3196" s="298">
        <v>19.600000000000001</v>
      </c>
      <c r="K3196" s="298">
        <v>0</v>
      </c>
      <c r="L3196" s="298">
        <v>0</v>
      </c>
      <c r="M3196" s="299">
        <v>0</v>
      </c>
    </row>
    <row r="3197" spans="1:13" x14ac:dyDescent="0.2">
      <c r="A3197" s="297" t="s">
        <v>1311</v>
      </c>
      <c r="B3197" s="298" t="s">
        <v>17078</v>
      </c>
      <c r="C3197" s="298" t="s">
        <v>20263</v>
      </c>
      <c r="D3197" s="298" t="s">
        <v>773</v>
      </c>
      <c r="E3197" s="298" t="s">
        <v>11875</v>
      </c>
      <c r="F3197" s="298" t="s">
        <v>17083</v>
      </c>
      <c r="G3197" s="298" t="s">
        <v>17085</v>
      </c>
      <c r="H3197" s="299" t="s">
        <v>15164</v>
      </c>
      <c r="I3197" s="297">
        <v>0.2</v>
      </c>
      <c r="J3197" s="298">
        <v>0</v>
      </c>
      <c r="K3197" s="298">
        <v>4.3799999999999999E-2</v>
      </c>
      <c r="L3197" s="298">
        <v>0</v>
      </c>
      <c r="M3197" s="299">
        <v>0</v>
      </c>
    </row>
    <row r="3198" spans="1:13" x14ac:dyDescent="0.2">
      <c r="A3198" s="297" t="s">
        <v>1311</v>
      </c>
      <c r="B3198" s="298" t="s">
        <v>17078</v>
      </c>
      <c r="C3198" s="298" t="s">
        <v>20263</v>
      </c>
      <c r="D3198" s="298" t="s">
        <v>773</v>
      </c>
      <c r="E3198" s="298" t="s">
        <v>14834</v>
      </c>
      <c r="F3198" s="298" t="s">
        <v>17083</v>
      </c>
      <c r="G3198" s="298" t="s">
        <v>17086</v>
      </c>
      <c r="H3198" s="299" t="s">
        <v>7818</v>
      </c>
      <c r="I3198" s="297">
        <v>0</v>
      </c>
      <c r="J3198" s="298">
        <v>4</v>
      </c>
      <c r="K3198" s="298">
        <v>0</v>
      </c>
      <c r="L3198" s="298">
        <v>0</v>
      </c>
      <c r="M3198" s="299">
        <v>0</v>
      </c>
    </row>
    <row r="3199" spans="1:13" x14ac:dyDescent="0.2">
      <c r="A3199" s="297" t="s">
        <v>1311</v>
      </c>
      <c r="B3199" s="298" t="s">
        <v>17078</v>
      </c>
      <c r="C3199" s="298" t="s">
        <v>20263</v>
      </c>
      <c r="D3199" s="298" t="s">
        <v>773</v>
      </c>
      <c r="E3199" s="298" t="s">
        <v>14757</v>
      </c>
      <c r="F3199" s="298" t="s">
        <v>17087</v>
      </c>
      <c r="G3199" s="298">
        <v>0</v>
      </c>
      <c r="H3199" s="299" t="s">
        <v>14828</v>
      </c>
      <c r="I3199" s="297">
        <v>5.117</v>
      </c>
      <c r="J3199" s="298">
        <v>0</v>
      </c>
      <c r="K3199" s="298">
        <v>0</v>
      </c>
      <c r="L3199" s="298">
        <v>0</v>
      </c>
      <c r="M3199" s="299">
        <v>0</v>
      </c>
    </row>
    <row r="3200" spans="1:13" x14ac:dyDescent="0.2">
      <c r="A3200" s="297" t="s">
        <v>1311</v>
      </c>
      <c r="B3200" s="298" t="s">
        <v>17078</v>
      </c>
      <c r="C3200" s="298" t="s">
        <v>20264</v>
      </c>
      <c r="D3200" s="298" t="s">
        <v>774</v>
      </c>
      <c r="E3200" s="298" t="s">
        <v>14757</v>
      </c>
      <c r="F3200" s="298" t="s">
        <v>17087</v>
      </c>
      <c r="G3200" s="298" t="s">
        <v>17088</v>
      </c>
      <c r="H3200" s="299" t="s">
        <v>14828</v>
      </c>
      <c r="I3200" s="297">
        <v>5.117</v>
      </c>
      <c r="J3200" s="298">
        <v>0</v>
      </c>
      <c r="K3200" s="298">
        <v>0</v>
      </c>
      <c r="L3200" s="298">
        <v>0</v>
      </c>
      <c r="M3200" s="299">
        <v>0</v>
      </c>
    </row>
    <row r="3201" spans="1:13" x14ac:dyDescent="0.2">
      <c r="A3201" s="297" t="s">
        <v>1311</v>
      </c>
      <c r="B3201" s="298" t="s">
        <v>17078</v>
      </c>
      <c r="C3201" s="298" t="s">
        <v>20264</v>
      </c>
      <c r="D3201" s="298" t="s">
        <v>774</v>
      </c>
      <c r="E3201" s="298" t="s">
        <v>14757</v>
      </c>
      <c r="F3201" s="298" t="s">
        <v>17087</v>
      </c>
      <c r="G3201" s="298" t="s">
        <v>17089</v>
      </c>
      <c r="H3201" s="299" t="s">
        <v>14828</v>
      </c>
      <c r="I3201" s="297">
        <v>5.117</v>
      </c>
      <c r="J3201" s="298">
        <v>0</v>
      </c>
      <c r="K3201" s="298">
        <v>0</v>
      </c>
      <c r="L3201" s="298">
        <v>0</v>
      </c>
      <c r="M3201" s="299">
        <v>0</v>
      </c>
    </row>
    <row r="3202" spans="1:13" x14ac:dyDescent="0.2">
      <c r="A3202" s="297" t="s">
        <v>1311</v>
      </c>
      <c r="B3202" s="298" t="s">
        <v>17078</v>
      </c>
      <c r="C3202" s="298" t="s">
        <v>20264</v>
      </c>
      <c r="D3202" s="298" t="s">
        <v>774</v>
      </c>
      <c r="E3202" s="298" t="s">
        <v>14757</v>
      </c>
      <c r="F3202" s="298" t="s">
        <v>17087</v>
      </c>
      <c r="G3202" s="298" t="s">
        <v>17090</v>
      </c>
      <c r="H3202" s="299" t="s">
        <v>14828</v>
      </c>
      <c r="I3202" s="297">
        <v>5.117</v>
      </c>
      <c r="J3202" s="298">
        <v>0</v>
      </c>
      <c r="K3202" s="298">
        <v>0</v>
      </c>
      <c r="L3202" s="298">
        <v>0</v>
      </c>
      <c r="M3202" s="299">
        <v>0</v>
      </c>
    </row>
    <row r="3203" spans="1:13" x14ac:dyDescent="0.2">
      <c r="A3203" s="297" t="s">
        <v>1311</v>
      </c>
      <c r="B3203" s="298" t="s">
        <v>17078</v>
      </c>
      <c r="C3203" s="298" t="s">
        <v>20264</v>
      </c>
      <c r="D3203" s="298" t="s">
        <v>774</v>
      </c>
      <c r="E3203" s="298" t="s">
        <v>14757</v>
      </c>
      <c r="F3203" s="298" t="s">
        <v>17091</v>
      </c>
      <c r="G3203" s="298" t="s">
        <v>17092</v>
      </c>
      <c r="H3203" s="299" t="s">
        <v>14828</v>
      </c>
      <c r="I3203" s="297">
        <v>5.117</v>
      </c>
      <c r="J3203" s="298">
        <v>0</v>
      </c>
      <c r="K3203" s="298">
        <v>0</v>
      </c>
      <c r="L3203" s="298">
        <v>0</v>
      </c>
      <c r="M3203" s="299">
        <v>0</v>
      </c>
    </row>
    <row r="3204" spans="1:13" x14ac:dyDescent="0.2">
      <c r="A3204" s="297" t="s">
        <v>1311</v>
      </c>
      <c r="B3204" s="298" t="s">
        <v>17078</v>
      </c>
      <c r="C3204" s="298" t="s">
        <v>20264</v>
      </c>
      <c r="D3204" s="298" t="s">
        <v>774</v>
      </c>
      <c r="E3204" s="298" t="s">
        <v>14757</v>
      </c>
      <c r="F3204" s="298" t="s">
        <v>17091</v>
      </c>
      <c r="G3204" s="298" t="s">
        <v>17093</v>
      </c>
      <c r="H3204" s="299" t="s">
        <v>14828</v>
      </c>
      <c r="I3204" s="297">
        <v>5.117</v>
      </c>
      <c r="J3204" s="298">
        <v>0</v>
      </c>
      <c r="K3204" s="298">
        <v>0</v>
      </c>
      <c r="L3204" s="298">
        <v>0</v>
      </c>
      <c r="M3204" s="299">
        <v>0</v>
      </c>
    </row>
    <row r="3205" spans="1:13" x14ac:dyDescent="0.2">
      <c r="A3205" s="297" t="s">
        <v>1311</v>
      </c>
      <c r="B3205" s="298" t="s">
        <v>17078</v>
      </c>
      <c r="C3205" s="298" t="s">
        <v>20264</v>
      </c>
      <c r="D3205" s="298" t="s">
        <v>774</v>
      </c>
      <c r="E3205" s="298" t="s">
        <v>14757</v>
      </c>
      <c r="F3205" s="298" t="s">
        <v>17091</v>
      </c>
      <c r="G3205" s="298" t="s">
        <v>17094</v>
      </c>
      <c r="H3205" s="299" t="s">
        <v>14828</v>
      </c>
      <c r="I3205" s="297">
        <v>5.117</v>
      </c>
      <c r="J3205" s="298">
        <v>0</v>
      </c>
      <c r="K3205" s="298">
        <v>0</v>
      </c>
      <c r="L3205" s="298">
        <v>0</v>
      </c>
      <c r="M3205" s="299">
        <v>0</v>
      </c>
    </row>
    <row r="3206" spans="1:13" x14ac:dyDescent="0.2">
      <c r="A3206" s="297" t="s">
        <v>1311</v>
      </c>
      <c r="B3206" s="298" t="s">
        <v>17078</v>
      </c>
      <c r="C3206" s="298" t="s">
        <v>20264</v>
      </c>
      <c r="D3206" s="298" t="s">
        <v>774</v>
      </c>
      <c r="E3206" s="298" t="s">
        <v>14757</v>
      </c>
      <c r="F3206" s="298" t="s">
        <v>17095</v>
      </c>
      <c r="G3206" s="298" t="s">
        <v>17096</v>
      </c>
      <c r="H3206" s="299" t="s">
        <v>14828</v>
      </c>
      <c r="I3206" s="297">
        <v>3.8620000000000001</v>
      </c>
      <c r="J3206" s="298">
        <v>0</v>
      </c>
      <c r="K3206" s="298">
        <v>0</v>
      </c>
      <c r="L3206" s="298">
        <v>0</v>
      </c>
      <c r="M3206" s="299">
        <v>0</v>
      </c>
    </row>
    <row r="3207" spans="1:13" x14ac:dyDescent="0.2">
      <c r="A3207" s="297" t="s">
        <v>1311</v>
      </c>
      <c r="B3207" s="298" t="s">
        <v>17078</v>
      </c>
      <c r="C3207" s="298" t="s">
        <v>20264</v>
      </c>
      <c r="D3207" s="298" t="s">
        <v>774</v>
      </c>
      <c r="E3207" s="298" t="s">
        <v>14757</v>
      </c>
      <c r="F3207" s="298" t="s">
        <v>17095</v>
      </c>
      <c r="G3207" s="298" t="s">
        <v>17097</v>
      </c>
      <c r="H3207" s="299" t="s">
        <v>14828</v>
      </c>
      <c r="I3207" s="297">
        <v>3.8620000000000001</v>
      </c>
      <c r="J3207" s="298">
        <v>0</v>
      </c>
      <c r="K3207" s="298">
        <v>0</v>
      </c>
      <c r="L3207" s="298">
        <v>0</v>
      </c>
      <c r="M3207" s="299">
        <v>0</v>
      </c>
    </row>
    <row r="3208" spans="1:13" x14ac:dyDescent="0.2">
      <c r="A3208" s="297" t="s">
        <v>1311</v>
      </c>
      <c r="B3208" s="298" t="s">
        <v>17078</v>
      </c>
      <c r="C3208" s="298" t="s">
        <v>20264</v>
      </c>
      <c r="D3208" s="298" t="s">
        <v>774</v>
      </c>
      <c r="E3208" s="298" t="s">
        <v>14757</v>
      </c>
      <c r="F3208" s="298" t="s">
        <v>17095</v>
      </c>
      <c r="G3208" s="298" t="s">
        <v>17098</v>
      </c>
      <c r="H3208" s="299" t="s">
        <v>14828</v>
      </c>
      <c r="I3208" s="297">
        <v>3.8620000000000001</v>
      </c>
      <c r="J3208" s="298">
        <v>0</v>
      </c>
      <c r="K3208" s="298">
        <v>0</v>
      </c>
      <c r="L3208" s="298">
        <v>0</v>
      </c>
      <c r="M3208" s="299">
        <v>0</v>
      </c>
    </row>
    <row r="3209" spans="1:13" x14ac:dyDescent="0.2">
      <c r="A3209" s="297" t="s">
        <v>1311</v>
      </c>
      <c r="B3209" s="298" t="s">
        <v>17078</v>
      </c>
      <c r="C3209" s="298" t="s">
        <v>20264</v>
      </c>
      <c r="D3209" s="298" t="s">
        <v>774</v>
      </c>
      <c r="E3209" s="298" t="s">
        <v>14757</v>
      </c>
      <c r="F3209" s="298" t="s">
        <v>17095</v>
      </c>
      <c r="G3209" s="298" t="s">
        <v>17099</v>
      </c>
      <c r="H3209" s="299" t="s">
        <v>14828</v>
      </c>
      <c r="I3209" s="297">
        <v>3.8620000000000001</v>
      </c>
      <c r="J3209" s="298">
        <v>0</v>
      </c>
      <c r="K3209" s="298">
        <v>0</v>
      </c>
      <c r="L3209" s="298">
        <v>0</v>
      </c>
      <c r="M3209" s="299">
        <v>0</v>
      </c>
    </row>
    <row r="3210" spans="1:13" x14ac:dyDescent="0.2">
      <c r="A3210" s="297" t="s">
        <v>1311</v>
      </c>
      <c r="B3210" s="298" t="s">
        <v>17078</v>
      </c>
      <c r="C3210" s="298" t="s">
        <v>20264</v>
      </c>
      <c r="D3210" s="298" t="s">
        <v>774</v>
      </c>
      <c r="E3210" s="298" t="s">
        <v>14757</v>
      </c>
      <c r="F3210" s="298" t="s">
        <v>17095</v>
      </c>
      <c r="G3210" s="298" t="s">
        <v>17100</v>
      </c>
      <c r="H3210" s="299" t="s">
        <v>14828</v>
      </c>
      <c r="I3210" s="297">
        <v>3.8620000000000001</v>
      </c>
      <c r="J3210" s="298">
        <v>0</v>
      </c>
      <c r="K3210" s="298">
        <v>0</v>
      </c>
      <c r="L3210" s="298">
        <v>0</v>
      </c>
      <c r="M3210" s="299">
        <v>0</v>
      </c>
    </row>
    <row r="3211" spans="1:13" x14ac:dyDescent="0.2">
      <c r="A3211" s="297" t="s">
        <v>1311</v>
      </c>
      <c r="B3211" s="298" t="s">
        <v>17078</v>
      </c>
      <c r="C3211" s="298" t="s">
        <v>20264</v>
      </c>
      <c r="D3211" s="298" t="s">
        <v>774</v>
      </c>
      <c r="E3211" s="298" t="s">
        <v>14757</v>
      </c>
      <c r="F3211" s="298" t="s">
        <v>17095</v>
      </c>
      <c r="G3211" s="298" t="s">
        <v>17101</v>
      </c>
      <c r="H3211" s="299" t="s">
        <v>14828</v>
      </c>
      <c r="I3211" s="297">
        <v>3.8620000000000001</v>
      </c>
      <c r="J3211" s="298">
        <v>0</v>
      </c>
      <c r="K3211" s="298">
        <v>0</v>
      </c>
      <c r="L3211" s="298">
        <v>0</v>
      </c>
      <c r="M3211" s="299">
        <v>0</v>
      </c>
    </row>
    <row r="3212" spans="1:13" x14ac:dyDescent="0.2">
      <c r="A3212" s="297" t="s">
        <v>1311</v>
      </c>
      <c r="B3212" s="298" t="s">
        <v>17078</v>
      </c>
      <c r="C3212" s="298" t="s">
        <v>20264</v>
      </c>
      <c r="D3212" s="298" t="s">
        <v>774</v>
      </c>
      <c r="E3212" s="298" t="s">
        <v>14757</v>
      </c>
      <c r="F3212" s="298" t="s">
        <v>17095</v>
      </c>
      <c r="G3212" s="298" t="s">
        <v>17102</v>
      </c>
      <c r="H3212" s="299" t="s">
        <v>14828</v>
      </c>
      <c r="I3212" s="297">
        <v>3.8620000000000001</v>
      </c>
      <c r="J3212" s="298">
        <v>0</v>
      </c>
      <c r="K3212" s="298">
        <v>0</v>
      </c>
      <c r="L3212" s="298">
        <v>0</v>
      </c>
      <c r="M3212" s="299">
        <v>0</v>
      </c>
    </row>
    <row r="3213" spans="1:13" x14ac:dyDescent="0.2">
      <c r="A3213" s="297" t="s">
        <v>1311</v>
      </c>
      <c r="B3213" s="298" t="s">
        <v>17078</v>
      </c>
      <c r="C3213" s="298" t="s">
        <v>20264</v>
      </c>
      <c r="D3213" s="298" t="s">
        <v>774</v>
      </c>
      <c r="E3213" s="298" t="s">
        <v>14757</v>
      </c>
      <c r="F3213" s="298" t="s">
        <v>17103</v>
      </c>
      <c r="G3213" s="298" t="s">
        <v>17104</v>
      </c>
      <c r="H3213" s="299" t="s">
        <v>14828</v>
      </c>
      <c r="I3213" s="297">
        <v>3.8620000000000001</v>
      </c>
      <c r="J3213" s="298">
        <v>0</v>
      </c>
      <c r="K3213" s="298">
        <v>0</v>
      </c>
      <c r="L3213" s="298">
        <v>0</v>
      </c>
      <c r="M3213" s="299">
        <v>0</v>
      </c>
    </row>
    <row r="3214" spans="1:13" x14ac:dyDescent="0.2">
      <c r="A3214" s="297" t="s">
        <v>1311</v>
      </c>
      <c r="B3214" s="298" t="s">
        <v>17078</v>
      </c>
      <c r="C3214" s="298" t="s">
        <v>20264</v>
      </c>
      <c r="D3214" s="298" t="s">
        <v>774</v>
      </c>
      <c r="E3214" s="298" t="s">
        <v>14757</v>
      </c>
      <c r="F3214" s="298" t="s">
        <v>17103</v>
      </c>
      <c r="G3214" s="298" t="s">
        <v>17105</v>
      </c>
      <c r="H3214" s="299" t="s">
        <v>14828</v>
      </c>
      <c r="I3214" s="297">
        <v>3.8620000000000001</v>
      </c>
      <c r="J3214" s="298">
        <v>0</v>
      </c>
      <c r="K3214" s="298">
        <v>0</v>
      </c>
      <c r="L3214" s="298">
        <v>0</v>
      </c>
      <c r="M3214" s="299">
        <v>0</v>
      </c>
    </row>
    <row r="3215" spans="1:13" x14ac:dyDescent="0.2">
      <c r="A3215" s="297" t="s">
        <v>1311</v>
      </c>
      <c r="B3215" s="298" t="s">
        <v>17078</v>
      </c>
      <c r="C3215" s="298" t="s">
        <v>20264</v>
      </c>
      <c r="D3215" s="298" t="s">
        <v>774</v>
      </c>
      <c r="E3215" s="298" t="s">
        <v>14757</v>
      </c>
      <c r="F3215" s="298" t="s">
        <v>17103</v>
      </c>
      <c r="G3215" s="298" t="s">
        <v>17106</v>
      </c>
      <c r="H3215" s="299" t="s">
        <v>14828</v>
      </c>
      <c r="I3215" s="297">
        <v>3.8620000000000001</v>
      </c>
      <c r="J3215" s="298">
        <v>0</v>
      </c>
      <c r="K3215" s="298">
        <v>0</v>
      </c>
      <c r="L3215" s="298">
        <v>0</v>
      </c>
      <c r="M3215" s="299">
        <v>0</v>
      </c>
    </row>
    <row r="3216" spans="1:13" x14ac:dyDescent="0.2">
      <c r="A3216" s="297" t="s">
        <v>1311</v>
      </c>
      <c r="B3216" s="298" t="s">
        <v>17078</v>
      </c>
      <c r="C3216" s="298" t="s">
        <v>20264</v>
      </c>
      <c r="D3216" s="298" t="s">
        <v>774</v>
      </c>
      <c r="E3216" s="298" t="s">
        <v>14757</v>
      </c>
      <c r="F3216" s="298" t="s">
        <v>17103</v>
      </c>
      <c r="G3216" s="298" t="s">
        <v>17107</v>
      </c>
      <c r="H3216" s="299" t="s">
        <v>14828</v>
      </c>
      <c r="I3216" s="297">
        <v>3.8620000000000001</v>
      </c>
      <c r="J3216" s="298">
        <v>0</v>
      </c>
      <c r="K3216" s="298">
        <v>0</v>
      </c>
      <c r="L3216" s="298">
        <v>0</v>
      </c>
      <c r="M3216" s="299">
        <v>0</v>
      </c>
    </row>
    <row r="3217" spans="1:13" x14ac:dyDescent="0.2">
      <c r="A3217" s="297" t="s">
        <v>1311</v>
      </c>
      <c r="B3217" s="298" t="s">
        <v>17078</v>
      </c>
      <c r="C3217" s="298" t="s">
        <v>20264</v>
      </c>
      <c r="D3217" s="298" t="s">
        <v>774</v>
      </c>
      <c r="E3217" s="298" t="s">
        <v>14757</v>
      </c>
      <c r="F3217" s="298" t="s">
        <v>17103</v>
      </c>
      <c r="G3217" s="298" t="s">
        <v>17108</v>
      </c>
      <c r="H3217" s="299" t="s">
        <v>14828</v>
      </c>
      <c r="I3217" s="297">
        <v>3.8620000000000001</v>
      </c>
      <c r="J3217" s="298">
        <v>0</v>
      </c>
      <c r="K3217" s="298">
        <v>0</v>
      </c>
      <c r="L3217" s="298">
        <v>0</v>
      </c>
      <c r="M3217" s="299">
        <v>0</v>
      </c>
    </row>
    <row r="3218" spans="1:13" x14ac:dyDescent="0.2">
      <c r="A3218" s="297" t="s">
        <v>1311</v>
      </c>
      <c r="B3218" s="298" t="s">
        <v>17078</v>
      </c>
      <c r="C3218" s="298" t="s">
        <v>20264</v>
      </c>
      <c r="D3218" s="298" t="s">
        <v>774</v>
      </c>
      <c r="E3218" s="298" t="s">
        <v>14757</v>
      </c>
      <c r="F3218" s="298" t="s">
        <v>17103</v>
      </c>
      <c r="G3218" s="298" t="s">
        <v>17109</v>
      </c>
      <c r="H3218" s="299" t="s">
        <v>14828</v>
      </c>
      <c r="I3218" s="297">
        <v>3.8620000000000001</v>
      </c>
      <c r="J3218" s="298">
        <v>0</v>
      </c>
      <c r="K3218" s="298">
        <v>0</v>
      </c>
      <c r="L3218" s="298">
        <v>0</v>
      </c>
      <c r="M3218" s="299">
        <v>0</v>
      </c>
    </row>
    <row r="3219" spans="1:13" x14ac:dyDescent="0.2">
      <c r="A3219" s="297" t="s">
        <v>1311</v>
      </c>
      <c r="B3219" s="298" t="s">
        <v>17078</v>
      </c>
      <c r="C3219" s="298" t="s">
        <v>20264</v>
      </c>
      <c r="D3219" s="298" t="s">
        <v>774</v>
      </c>
      <c r="E3219" s="298" t="s">
        <v>14757</v>
      </c>
      <c r="F3219" s="298" t="s">
        <v>17103</v>
      </c>
      <c r="G3219" s="298" t="s">
        <v>17110</v>
      </c>
      <c r="H3219" s="299" t="s">
        <v>14828</v>
      </c>
      <c r="I3219" s="297">
        <v>3.8620000000000001</v>
      </c>
      <c r="J3219" s="298">
        <v>0</v>
      </c>
      <c r="K3219" s="298">
        <v>0</v>
      </c>
      <c r="L3219" s="298">
        <v>0</v>
      </c>
      <c r="M3219" s="299">
        <v>0</v>
      </c>
    </row>
    <row r="3220" spans="1:13" x14ac:dyDescent="0.2">
      <c r="A3220" s="297" t="s">
        <v>1311</v>
      </c>
      <c r="B3220" s="298" t="s">
        <v>17078</v>
      </c>
      <c r="C3220" s="298" t="s">
        <v>20264</v>
      </c>
      <c r="D3220" s="298" t="s">
        <v>774</v>
      </c>
      <c r="E3220" s="298" t="s">
        <v>14755</v>
      </c>
      <c r="F3220" s="298" t="s">
        <v>17111</v>
      </c>
      <c r="G3220" s="298" t="s">
        <v>17112</v>
      </c>
      <c r="H3220" s="299" t="s">
        <v>14828</v>
      </c>
      <c r="I3220" s="297">
        <v>3.9</v>
      </c>
      <c r="J3220" s="298">
        <v>3.9</v>
      </c>
      <c r="K3220" s="298">
        <v>7.7</v>
      </c>
      <c r="L3220" s="298">
        <v>0</v>
      </c>
      <c r="M3220" s="299">
        <v>0</v>
      </c>
    </row>
    <row r="3221" spans="1:13" x14ac:dyDescent="0.2">
      <c r="A3221" s="297" t="s">
        <v>1311</v>
      </c>
      <c r="B3221" s="298" t="s">
        <v>17078</v>
      </c>
      <c r="C3221" s="298" t="s">
        <v>20264</v>
      </c>
      <c r="D3221" s="298" t="s">
        <v>774</v>
      </c>
      <c r="E3221" s="298" t="s">
        <v>14755</v>
      </c>
      <c r="F3221" s="298" t="s">
        <v>17111</v>
      </c>
      <c r="G3221" s="298" t="s">
        <v>17113</v>
      </c>
      <c r="H3221" s="299" t="s">
        <v>14828</v>
      </c>
      <c r="I3221" s="297">
        <v>3.9</v>
      </c>
      <c r="J3221" s="298">
        <v>3.9</v>
      </c>
      <c r="K3221" s="298">
        <v>7.7</v>
      </c>
      <c r="L3221" s="298">
        <v>0</v>
      </c>
      <c r="M3221" s="299">
        <v>0</v>
      </c>
    </row>
    <row r="3222" spans="1:13" x14ac:dyDescent="0.2">
      <c r="A3222" s="297" t="s">
        <v>1311</v>
      </c>
      <c r="B3222" s="298" t="s">
        <v>17078</v>
      </c>
      <c r="C3222" s="298" t="s">
        <v>20264</v>
      </c>
      <c r="D3222" s="298" t="s">
        <v>774</v>
      </c>
      <c r="E3222" s="298" t="s">
        <v>14755</v>
      </c>
      <c r="F3222" s="298" t="s">
        <v>17111</v>
      </c>
      <c r="G3222" s="298" t="s">
        <v>17114</v>
      </c>
      <c r="H3222" s="299" t="s">
        <v>14828</v>
      </c>
      <c r="I3222" s="297">
        <v>3.9</v>
      </c>
      <c r="J3222" s="298">
        <v>3.9</v>
      </c>
      <c r="K3222" s="298">
        <v>7.7</v>
      </c>
      <c r="L3222" s="298">
        <v>0</v>
      </c>
      <c r="M3222" s="299">
        <v>0</v>
      </c>
    </row>
    <row r="3223" spans="1:13" x14ac:dyDescent="0.2">
      <c r="A3223" s="297" t="s">
        <v>1311</v>
      </c>
      <c r="B3223" s="298" t="s">
        <v>17078</v>
      </c>
      <c r="C3223" s="298" t="s">
        <v>20264</v>
      </c>
      <c r="D3223" s="298" t="s">
        <v>774</v>
      </c>
      <c r="E3223" s="298" t="s">
        <v>14755</v>
      </c>
      <c r="F3223" s="298" t="s">
        <v>17111</v>
      </c>
      <c r="G3223" s="298" t="s">
        <v>17115</v>
      </c>
      <c r="H3223" s="299" t="s">
        <v>14828</v>
      </c>
      <c r="I3223" s="297">
        <v>3.8620000000000001</v>
      </c>
      <c r="J3223" s="298">
        <v>3.9</v>
      </c>
      <c r="K3223" s="298">
        <v>7.7</v>
      </c>
      <c r="L3223" s="298">
        <v>0</v>
      </c>
      <c r="M3223" s="299">
        <v>0</v>
      </c>
    </row>
    <row r="3224" spans="1:13" x14ac:dyDescent="0.2">
      <c r="A3224" s="297" t="s">
        <v>1311</v>
      </c>
      <c r="B3224" s="298" t="s">
        <v>17078</v>
      </c>
      <c r="C3224" s="298" t="s">
        <v>20264</v>
      </c>
      <c r="D3224" s="298" t="s">
        <v>774</v>
      </c>
      <c r="E3224" s="298" t="s">
        <v>14755</v>
      </c>
      <c r="F3224" s="298" t="s">
        <v>17111</v>
      </c>
      <c r="G3224" s="298" t="s">
        <v>17116</v>
      </c>
      <c r="H3224" s="299" t="s">
        <v>14828</v>
      </c>
      <c r="I3224" s="297">
        <v>3.8620000000000001</v>
      </c>
      <c r="J3224" s="298">
        <v>3.9</v>
      </c>
      <c r="K3224" s="298">
        <v>7.7</v>
      </c>
      <c r="L3224" s="298">
        <v>0</v>
      </c>
      <c r="M3224" s="299">
        <v>0</v>
      </c>
    </row>
    <row r="3225" spans="1:13" x14ac:dyDescent="0.2">
      <c r="A3225" s="297" t="s">
        <v>1311</v>
      </c>
      <c r="B3225" s="298" t="s">
        <v>17078</v>
      </c>
      <c r="C3225" s="298" t="s">
        <v>20264</v>
      </c>
      <c r="D3225" s="298" t="s">
        <v>774</v>
      </c>
      <c r="E3225" s="298" t="s">
        <v>14755</v>
      </c>
      <c r="F3225" s="298" t="s">
        <v>17117</v>
      </c>
      <c r="G3225" s="298" t="s">
        <v>17118</v>
      </c>
      <c r="H3225" s="299" t="s">
        <v>14828</v>
      </c>
      <c r="I3225" s="297">
        <v>3.8620000000000001</v>
      </c>
      <c r="J3225" s="298">
        <v>3.9</v>
      </c>
      <c r="K3225" s="298">
        <v>11.6</v>
      </c>
      <c r="L3225" s="298">
        <v>0</v>
      </c>
      <c r="M3225" s="299">
        <v>0</v>
      </c>
    </row>
    <row r="3226" spans="1:13" x14ac:dyDescent="0.2">
      <c r="A3226" s="297" t="s">
        <v>1311</v>
      </c>
      <c r="B3226" s="298" t="s">
        <v>17078</v>
      </c>
      <c r="C3226" s="298" t="s">
        <v>20264</v>
      </c>
      <c r="D3226" s="298" t="s">
        <v>774</v>
      </c>
      <c r="E3226" s="298" t="s">
        <v>14755</v>
      </c>
      <c r="F3226" s="298" t="s">
        <v>17117</v>
      </c>
      <c r="G3226" s="298" t="s">
        <v>17119</v>
      </c>
      <c r="H3226" s="299" t="s">
        <v>14828</v>
      </c>
      <c r="I3226" s="297">
        <v>3.8620000000000001</v>
      </c>
      <c r="J3226" s="298">
        <v>3.9</v>
      </c>
      <c r="K3226" s="298">
        <v>7.7</v>
      </c>
      <c r="L3226" s="298">
        <v>0</v>
      </c>
      <c r="M3226" s="299">
        <v>0</v>
      </c>
    </row>
    <row r="3227" spans="1:13" x14ac:dyDescent="0.2">
      <c r="A3227" s="297" t="s">
        <v>1311</v>
      </c>
      <c r="B3227" s="298" t="s">
        <v>17078</v>
      </c>
      <c r="C3227" s="298" t="s">
        <v>20264</v>
      </c>
      <c r="D3227" s="298" t="s">
        <v>774</v>
      </c>
      <c r="E3227" s="298" t="s">
        <v>14755</v>
      </c>
      <c r="F3227" s="298" t="s">
        <v>17117</v>
      </c>
      <c r="G3227" s="298" t="s">
        <v>17120</v>
      </c>
      <c r="H3227" s="299" t="s">
        <v>14828</v>
      </c>
      <c r="I3227" s="297">
        <v>3.9</v>
      </c>
      <c r="J3227" s="298">
        <v>3.9</v>
      </c>
      <c r="K3227" s="298">
        <v>7.7</v>
      </c>
      <c r="L3227" s="298">
        <v>0</v>
      </c>
      <c r="M3227" s="299">
        <v>0</v>
      </c>
    </row>
    <row r="3228" spans="1:13" x14ac:dyDescent="0.2">
      <c r="A3228" s="297" t="s">
        <v>1311</v>
      </c>
      <c r="B3228" s="298" t="s">
        <v>17078</v>
      </c>
      <c r="C3228" s="298" t="s">
        <v>20264</v>
      </c>
      <c r="D3228" s="298" t="s">
        <v>774</v>
      </c>
      <c r="E3228" s="298" t="s">
        <v>14755</v>
      </c>
      <c r="F3228" s="298" t="s">
        <v>17117</v>
      </c>
      <c r="G3228" s="298" t="s">
        <v>17121</v>
      </c>
      <c r="H3228" s="299" t="s">
        <v>14828</v>
      </c>
      <c r="I3228" s="297">
        <v>3.9</v>
      </c>
      <c r="J3228" s="298">
        <v>3.9</v>
      </c>
      <c r="K3228" s="298">
        <v>7.7</v>
      </c>
      <c r="L3228" s="298">
        <v>0</v>
      </c>
      <c r="M3228" s="299">
        <v>0</v>
      </c>
    </row>
    <row r="3229" spans="1:13" x14ac:dyDescent="0.2">
      <c r="A3229" s="297" t="s">
        <v>1311</v>
      </c>
      <c r="B3229" s="298" t="s">
        <v>17078</v>
      </c>
      <c r="C3229" s="298" t="s">
        <v>20264</v>
      </c>
      <c r="D3229" s="298" t="s">
        <v>774</v>
      </c>
      <c r="E3229" s="298" t="s">
        <v>14755</v>
      </c>
      <c r="F3229" s="298" t="s">
        <v>17122</v>
      </c>
      <c r="G3229" s="298" t="s">
        <v>17123</v>
      </c>
      <c r="H3229" s="299" t="s">
        <v>14828</v>
      </c>
      <c r="I3229" s="297">
        <v>3.9</v>
      </c>
      <c r="J3229" s="298">
        <v>3.9</v>
      </c>
      <c r="K3229" s="298">
        <v>7.7</v>
      </c>
      <c r="L3229" s="298">
        <v>0</v>
      </c>
      <c r="M3229" s="299">
        <v>0</v>
      </c>
    </row>
    <row r="3230" spans="1:13" x14ac:dyDescent="0.2">
      <c r="A3230" s="297" t="s">
        <v>1311</v>
      </c>
      <c r="B3230" s="298" t="s">
        <v>17078</v>
      </c>
      <c r="C3230" s="298" t="s">
        <v>20264</v>
      </c>
      <c r="D3230" s="298" t="s">
        <v>774</v>
      </c>
      <c r="E3230" s="298" t="s">
        <v>14755</v>
      </c>
      <c r="F3230" s="298" t="s">
        <v>17122</v>
      </c>
      <c r="G3230" s="298" t="s">
        <v>17124</v>
      </c>
      <c r="H3230" s="299" t="s">
        <v>14828</v>
      </c>
      <c r="I3230" s="297">
        <v>3.9</v>
      </c>
      <c r="J3230" s="298">
        <v>3.9</v>
      </c>
      <c r="K3230" s="298">
        <v>7.7</v>
      </c>
      <c r="L3230" s="298">
        <v>0</v>
      </c>
      <c r="M3230" s="299">
        <v>0</v>
      </c>
    </row>
    <row r="3231" spans="1:13" x14ac:dyDescent="0.2">
      <c r="A3231" s="297" t="s">
        <v>1311</v>
      </c>
      <c r="B3231" s="298" t="s">
        <v>17078</v>
      </c>
      <c r="C3231" s="298" t="s">
        <v>20264</v>
      </c>
      <c r="D3231" s="298" t="s">
        <v>774</v>
      </c>
      <c r="E3231" s="298" t="s">
        <v>14755</v>
      </c>
      <c r="F3231" s="298" t="s">
        <v>17122</v>
      </c>
      <c r="G3231" s="298" t="s">
        <v>17125</v>
      </c>
      <c r="H3231" s="299" t="s">
        <v>14828</v>
      </c>
      <c r="I3231" s="297">
        <v>3.9</v>
      </c>
      <c r="J3231" s="298">
        <v>3.9</v>
      </c>
      <c r="K3231" s="298">
        <v>7.7</v>
      </c>
      <c r="L3231" s="298">
        <v>0</v>
      </c>
      <c r="M3231" s="299">
        <v>0</v>
      </c>
    </row>
    <row r="3232" spans="1:13" x14ac:dyDescent="0.2">
      <c r="A3232" s="297" t="s">
        <v>1311</v>
      </c>
      <c r="B3232" s="298" t="s">
        <v>17078</v>
      </c>
      <c r="C3232" s="298" t="s">
        <v>20264</v>
      </c>
      <c r="D3232" s="298" t="s">
        <v>774</v>
      </c>
      <c r="E3232" s="298" t="s">
        <v>14755</v>
      </c>
      <c r="F3232" s="298" t="s">
        <v>17122</v>
      </c>
      <c r="G3232" s="298" t="s">
        <v>17126</v>
      </c>
      <c r="H3232" s="299" t="s">
        <v>14828</v>
      </c>
      <c r="I3232" s="297">
        <v>3.9</v>
      </c>
      <c r="J3232" s="298">
        <v>3.9</v>
      </c>
      <c r="K3232" s="298">
        <v>7.7</v>
      </c>
      <c r="L3232" s="298">
        <v>0</v>
      </c>
      <c r="M3232" s="299">
        <v>0</v>
      </c>
    </row>
    <row r="3233" spans="1:13" x14ac:dyDescent="0.2">
      <c r="A3233" s="297" t="s">
        <v>1311</v>
      </c>
      <c r="B3233" s="298" t="s">
        <v>17078</v>
      </c>
      <c r="C3233" s="298" t="s">
        <v>20264</v>
      </c>
      <c r="D3233" s="298" t="s">
        <v>774</v>
      </c>
      <c r="E3233" s="298" t="s">
        <v>14755</v>
      </c>
      <c r="F3233" s="298" t="s">
        <v>17122</v>
      </c>
      <c r="G3233" s="298" t="s">
        <v>17127</v>
      </c>
      <c r="H3233" s="299" t="s">
        <v>14828</v>
      </c>
      <c r="I3233" s="297">
        <v>3.9</v>
      </c>
      <c r="J3233" s="298">
        <v>3.9</v>
      </c>
      <c r="K3233" s="298">
        <v>7.7</v>
      </c>
      <c r="L3233" s="298">
        <v>0</v>
      </c>
      <c r="M3233" s="299">
        <v>0</v>
      </c>
    </row>
    <row r="3234" spans="1:13" x14ac:dyDescent="0.2">
      <c r="A3234" s="297" t="s">
        <v>1311</v>
      </c>
      <c r="B3234" s="298" t="s">
        <v>17078</v>
      </c>
      <c r="C3234" s="298" t="s">
        <v>20264</v>
      </c>
      <c r="D3234" s="298" t="s">
        <v>774</v>
      </c>
      <c r="E3234" s="298" t="s">
        <v>14755</v>
      </c>
      <c r="F3234" s="298" t="s">
        <v>17122</v>
      </c>
      <c r="G3234" s="298" t="s">
        <v>17128</v>
      </c>
      <c r="H3234" s="299" t="s">
        <v>14828</v>
      </c>
      <c r="I3234" s="297">
        <v>3.9</v>
      </c>
      <c r="J3234" s="298">
        <v>3.9</v>
      </c>
      <c r="K3234" s="298">
        <v>7.7</v>
      </c>
      <c r="L3234" s="298">
        <v>0</v>
      </c>
      <c r="M3234" s="299">
        <v>0</v>
      </c>
    </row>
    <row r="3235" spans="1:13" x14ac:dyDescent="0.2">
      <c r="A3235" s="297" t="s">
        <v>1311</v>
      </c>
      <c r="B3235" s="298" t="s">
        <v>17078</v>
      </c>
      <c r="C3235" s="298" t="s">
        <v>20264</v>
      </c>
      <c r="D3235" s="298" t="s">
        <v>774</v>
      </c>
      <c r="E3235" s="298" t="s">
        <v>14755</v>
      </c>
      <c r="F3235" s="298" t="s">
        <v>17122</v>
      </c>
      <c r="G3235" s="298" t="s">
        <v>17129</v>
      </c>
      <c r="H3235" s="299" t="s">
        <v>14828</v>
      </c>
      <c r="I3235" s="297">
        <v>3.9</v>
      </c>
      <c r="J3235" s="298">
        <v>3.9</v>
      </c>
      <c r="K3235" s="298">
        <v>7.7</v>
      </c>
      <c r="L3235" s="298">
        <v>0</v>
      </c>
      <c r="M3235" s="299">
        <v>0</v>
      </c>
    </row>
    <row r="3236" spans="1:13" x14ac:dyDescent="0.2">
      <c r="A3236" s="297" t="s">
        <v>1311</v>
      </c>
      <c r="B3236" s="298" t="s">
        <v>17078</v>
      </c>
      <c r="C3236" s="298" t="s">
        <v>20264</v>
      </c>
      <c r="D3236" s="298" t="s">
        <v>774</v>
      </c>
      <c r="E3236" s="298" t="s">
        <v>14755</v>
      </c>
      <c r="F3236" s="298" t="s">
        <v>17122</v>
      </c>
      <c r="G3236" s="298" t="s">
        <v>17130</v>
      </c>
      <c r="H3236" s="299" t="s">
        <v>14828</v>
      </c>
      <c r="I3236" s="297">
        <v>3.9</v>
      </c>
      <c r="J3236" s="298">
        <v>3.9</v>
      </c>
      <c r="K3236" s="298">
        <v>7.7</v>
      </c>
      <c r="L3236" s="298">
        <v>0</v>
      </c>
      <c r="M3236" s="299">
        <v>0</v>
      </c>
    </row>
    <row r="3237" spans="1:13" x14ac:dyDescent="0.2">
      <c r="A3237" s="297" t="s">
        <v>1311</v>
      </c>
      <c r="B3237" s="298" t="s">
        <v>17078</v>
      </c>
      <c r="C3237" s="298" t="s">
        <v>20264</v>
      </c>
      <c r="D3237" s="298" t="s">
        <v>774</v>
      </c>
      <c r="E3237" s="298" t="s">
        <v>14755</v>
      </c>
      <c r="F3237" s="298" t="s">
        <v>17131</v>
      </c>
      <c r="G3237" s="298" t="s">
        <v>17102</v>
      </c>
      <c r="H3237" s="299" t="s">
        <v>14828</v>
      </c>
      <c r="I3237" s="297">
        <v>3.8620000000000001</v>
      </c>
      <c r="J3237" s="298">
        <v>3.8620000000000001</v>
      </c>
      <c r="K3237" s="298">
        <v>11.586</v>
      </c>
      <c r="L3237" s="298">
        <v>0</v>
      </c>
      <c r="M3237" s="299">
        <v>0</v>
      </c>
    </row>
    <row r="3238" spans="1:13" x14ac:dyDescent="0.2">
      <c r="A3238" s="297" t="s">
        <v>1311</v>
      </c>
      <c r="B3238" s="298" t="s">
        <v>17078</v>
      </c>
      <c r="C3238" s="298" t="s">
        <v>20264</v>
      </c>
      <c r="D3238" s="298" t="s">
        <v>774</v>
      </c>
      <c r="E3238" s="298" t="s">
        <v>14755</v>
      </c>
      <c r="F3238" s="298" t="s">
        <v>17131</v>
      </c>
      <c r="G3238" s="298" t="s">
        <v>17104</v>
      </c>
      <c r="H3238" s="299" t="s">
        <v>14828</v>
      </c>
      <c r="I3238" s="297">
        <v>3.8620000000000001</v>
      </c>
      <c r="J3238" s="298">
        <v>3.8620000000000001</v>
      </c>
      <c r="K3238" s="298">
        <v>11.586</v>
      </c>
      <c r="L3238" s="298">
        <v>0</v>
      </c>
      <c r="M3238" s="299">
        <v>0</v>
      </c>
    </row>
    <row r="3239" spans="1:13" x14ac:dyDescent="0.2">
      <c r="A3239" s="297" t="s">
        <v>1311</v>
      </c>
      <c r="B3239" s="298" t="s">
        <v>17078</v>
      </c>
      <c r="C3239" s="298" t="s">
        <v>20264</v>
      </c>
      <c r="D3239" s="298" t="s">
        <v>774</v>
      </c>
      <c r="E3239" s="298" t="s">
        <v>14755</v>
      </c>
      <c r="F3239" s="298" t="s">
        <v>17131</v>
      </c>
      <c r="G3239" s="298" t="s">
        <v>17132</v>
      </c>
      <c r="H3239" s="299" t="s">
        <v>14828</v>
      </c>
      <c r="I3239" s="297">
        <v>3.8620000000000001</v>
      </c>
      <c r="J3239" s="298">
        <v>3.8620000000000001</v>
      </c>
      <c r="K3239" s="298">
        <v>11.586</v>
      </c>
      <c r="L3239" s="298">
        <v>0</v>
      </c>
      <c r="M3239" s="299">
        <v>0</v>
      </c>
    </row>
    <row r="3240" spans="1:13" x14ac:dyDescent="0.2">
      <c r="A3240" s="297" t="s">
        <v>1311</v>
      </c>
      <c r="B3240" s="298" t="s">
        <v>17078</v>
      </c>
      <c r="C3240" s="298" t="s">
        <v>20264</v>
      </c>
      <c r="D3240" s="298" t="s">
        <v>774</v>
      </c>
      <c r="E3240" s="298" t="s">
        <v>14755</v>
      </c>
      <c r="F3240" s="298" t="s">
        <v>17131</v>
      </c>
      <c r="G3240" s="298" t="s">
        <v>17133</v>
      </c>
      <c r="H3240" s="299" t="s">
        <v>14828</v>
      </c>
      <c r="I3240" s="297">
        <v>3.8620000000000001</v>
      </c>
      <c r="J3240" s="298">
        <v>3.8620000000000001</v>
      </c>
      <c r="K3240" s="298">
        <v>11.586</v>
      </c>
      <c r="L3240" s="298">
        <v>0</v>
      </c>
      <c r="M3240" s="299">
        <v>0</v>
      </c>
    </row>
    <row r="3241" spans="1:13" x14ac:dyDescent="0.2">
      <c r="A3241" s="297" t="s">
        <v>1311</v>
      </c>
      <c r="B3241" s="298" t="s">
        <v>17078</v>
      </c>
      <c r="C3241" s="298" t="s">
        <v>20264</v>
      </c>
      <c r="D3241" s="298" t="s">
        <v>774</v>
      </c>
      <c r="E3241" s="298" t="s">
        <v>14755</v>
      </c>
      <c r="F3241" s="298" t="s">
        <v>17131</v>
      </c>
      <c r="G3241" s="298" t="s">
        <v>17107</v>
      </c>
      <c r="H3241" s="299" t="s">
        <v>14828</v>
      </c>
      <c r="I3241" s="297">
        <v>3.8620000000000001</v>
      </c>
      <c r="J3241" s="298">
        <v>3.8620000000000001</v>
      </c>
      <c r="K3241" s="298">
        <v>11.586</v>
      </c>
      <c r="L3241" s="298">
        <v>0</v>
      </c>
      <c r="M3241" s="299">
        <v>0</v>
      </c>
    </row>
    <row r="3242" spans="1:13" x14ac:dyDescent="0.2">
      <c r="A3242" s="297" t="s">
        <v>1311</v>
      </c>
      <c r="B3242" s="298" t="s">
        <v>17078</v>
      </c>
      <c r="C3242" s="298" t="s">
        <v>20264</v>
      </c>
      <c r="D3242" s="298" t="s">
        <v>774</v>
      </c>
      <c r="E3242" s="298" t="s">
        <v>14755</v>
      </c>
      <c r="F3242" s="298" t="s">
        <v>17131</v>
      </c>
      <c r="G3242" s="298" t="s">
        <v>17108</v>
      </c>
      <c r="H3242" s="299" t="s">
        <v>14828</v>
      </c>
      <c r="I3242" s="297">
        <v>3.8620000000000001</v>
      </c>
      <c r="J3242" s="298">
        <v>3.8620000000000001</v>
      </c>
      <c r="K3242" s="298">
        <v>11.586</v>
      </c>
      <c r="L3242" s="298">
        <v>0</v>
      </c>
      <c r="M3242" s="299">
        <v>0</v>
      </c>
    </row>
    <row r="3243" spans="1:13" x14ac:dyDescent="0.2">
      <c r="A3243" s="297" t="s">
        <v>1311</v>
      </c>
      <c r="B3243" s="298" t="s">
        <v>17078</v>
      </c>
      <c r="C3243" s="298" t="s">
        <v>20264</v>
      </c>
      <c r="D3243" s="298" t="s">
        <v>774</v>
      </c>
      <c r="E3243" s="298" t="s">
        <v>14755</v>
      </c>
      <c r="F3243" s="298" t="s">
        <v>17131</v>
      </c>
      <c r="G3243" s="298" t="s">
        <v>17109</v>
      </c>
      <c r="H3243" s="299" t="s">
        <v>14828</v>
      </c>
      <c r="I3243" s="297">
        <v>3.8620000000000001</v>
      </c>
      <c r="J3243" s="298">
        <v>3.8620000000000001</v>
      </c>
      <c r="K3243" s="298">
        <v>11.586</v>
      </c>
      <c r="L3243" s="298">
        <v>0</v>
      </c>
      <c r="M3243" s="299">
        <v>0</v>
      </c>
    </row>
    <row r="3244" spans="1:13" x14ac:dyDescent="0.2">
      <c r="A3244" s="297" t="s">
        <v>1311</v>
      </c>
      <c r="B3244" s="298" t="s">
        <v>17078</v>
      </c>
      <c r="C3244" s="298" t="s">
        <v>20264</v>
      </c>
      <c r="D3244" s="298" t="s">
        <v>774</v>
      </c>
      <c r="E3244" s="298" t="s">
        <v>14755</v>
      </c>
      <c r="F3244" s="298" t="s">
        <v>17131</v>
      </c>
      <c r="G3244" s="298" t="s">
        <v>17110</v>
      </c>
      <c r="H3244" s="299" t="s">
        <v>14828</v>
      </c>
      <c r="I3244" s="297">
        <v>3.8620000000000001</v>
      </c>
      <c r="J3244" s="298">
        <v>3.8620000000000001</v>
      </c>
      <c r="K3244" s="298">
        <v>11.586</v>
      </c>
      <c r="L3244" s="298">
        <v>0</v>
      </c>
      <c r="M3244" s="299">
        <v>0</v>
      </c>
    </row>
    <row r="3245" spans="1:13" x14ac:dyDescent="0.2">
      <c r="A3245" s="297" t="s">
        <v>1311</v>
      </c>
      <c r="B3245" s="298" t="s">
        <v>17078</v>
      </c>
      <c r="C3245" s="298" t="s">
        <v>20264</v>
      </c>
      <c r="D3245" s="298" t="s">
        <v>774</v>
      </c>
      <c r="E3245" s="298" t="s">
        <v>14755</v>
      </c>
      <c r="F3245" s="298" t="s">
        <v>17131</v>
      </c>
      <c r="G3245" s="298" t="s">
        <v>17134</v>
      </c>
      <c r="H3245" s="299" t="s">
        <v>14828</v>
      </c>
      <c r="I3245" s="297">
        <v>3.8620000000000001</v>
      </c>
      <c r="J3245" s="298">
        <v>3.8620000000000001</v>
      </c>
      <c r="K3245" s="298">
        <v>11.586</v>
      </c>
      <c r="L3245" s="298">
        <v>0</v>
      </c>
      <c r="M3245" s="299">
        <v>0</v>
      </c>
    </row>
    <row r="3246" spans="1:13" x14ac:dyDescent="0.2">
      <c r="A3246" s="297" t="s">
        <v>1311</v>
      </c>
      <c r="B3246" s="298" t="s">
        <v>17078</v>
      </c>
      <c r="C3246" s="298" t="s">
        <v>20264</v>
      </c>
      <c r="D3246" s="298" t="s">
        <v>774</v>
      </c>
      <c r="E3246" s="298" t="s">
        <v>14755</v>
      </c>
      <c r="F3246" s="298" t="s">
        <v>17131</v>
      </c>
      <c r="G3246" s="298" t="s">
        <v>17135</v>
      </c>
      <c r="H3246" s="299" t="s">
        <v>14828</v>
      </c>
      <c r="I3246" s="297">
        <v>3.8620000000000001</v>
      </c>
      <c r="J3246" s="298">
        <v>3.8620000000000001</v>
      </c>
      <c r="K3246" s="298">
        <v>11.586</v>
      </c>
      <c r="L3246" s="298">
        <v>0</v>
      </c>
      <c r="M3246" s="299">
        <v>0</v>
      </c>
    </row>
    <row r="3247" spans="1:13" x14ac:dyDescent="0.2">
      <c r="A3247" s="297" t="s">
        <v>1311</v>
      </c>
      <c r="B3247" s="298" t="s">
        <v>17078</v>
      </c>
      <c r="C3247" s="298" t="s">
        <v>20264</v>
      </c>
      <c r="D3247" s="298" t="s">
        <v>774</v>
      </c>
      <c r="E3247" s="298" t="s">
        <v>14755</v>
      </c>
      <c r="F3247" s="298" t="s">
        <v>17131</v>
      </c>
      <c r="G3247" s="298" t="s">
        <v>17136</v>
      </c>
      <c r="H3247" s="299" t="s">
        <v>14828</v>
      </c>
      <c r="I3247" s="297">
        <v>3.8620000000000001</v>
      </c>
      <c r="J3247" s="298">
        <v>3.8620000000000001</v>
      </c>
      <c r="K3247" s="298">
        <v>11.586</v>
      </c>
      <c r="L3247" s="298">
        <v>0</v>
      </c>
      <c r="M3247" s="299">
        <v>0</v>
      </c>
    </row>
    <row r="3248" spans="1:13" x14ac:dyDescent="0.2">
      <c r="A3248" s="297" t="s">
        <v>1311</v>
      </c>
      <c r="B3248" s="298" t="s">
        <v>17078</v>
      </c>
      <c r="C3248" s="298" t="s">
        <v>20264</v>
      </c>
      <c r="D3248" s="298" t="s">
        <v>774</v>
      </c>
      <c r="E3248" s="298" t="s">
        <v>14755</v>
      </c>
      <c r="F3248" s="298" t="s">
        <v>17131</v>
      </c>
      <c r="G3248" s="298" t="s">
        <v>17115</v>
      </c>
      <c r="H3248" s="299" t="s">
        <v>14828</v>
      </c>
      <c r="I3248" s="297">
        <v>3.8620000000000001</v>
      </c>
      <c r="J3248" s="298">
        <v>3.8620000000000001</v>
      </c>
      <c r="K3248" s="298">
        <v>11.586</v>
      </c>
      <c r="L3248" s="298">
        <v>0</v>
      </c>
      <c r="M3248" s="299">
        <v>0</v>
      </c>
    </row>
    <row r="3249" spans="1:13" x14ac:dyDescent="0.2">
      <c r="A3249" s="297" t="s">
        <v>1311</v>
      </c>
      <c r="B3249" s="298" t="s">
        <v>17078</v>
      </c>
      <c r="C3249" s="298" t="s">
        <v>20264</v>
      </c>
      <c r="D3249" s="298" t="s">
        <v>774</v>
      </c>
      <c r="E3249" s="298" t="s">
        <v>14755</v>
      </c>
      <c r="F3249" s="298" t="s">
        <v>17131</v>
      </c>
      <c r="G3249" s="298" t="s">
        <v>17116</v>
      </c>
      <c r="H3249" s="299" t="s">
        <v>14828</v>
      </c>
      <c r="I3249" s="297">
        <v>3.8620000000000001</v>
      </c>
      <c r="J3249" s="298">
        <v>3.8620000000000001</v>
      </c>
      <c r="K3249" s="298">
        <v>11.586</v>
      </c>
      <c r="L3249" s="298">
        <v>0</v>
      </c>
      <c r="M3249" s="299">
        <v>0</v>
      </c>
    </row>
    <row r="3250" spans="1:13" x14ac:dyDescent="0.2">
      <c r="A3250" s="297" t="s">
        <v>1311</v>
      </c>
      <c r="B3250" s="298" t="s">
        <v>17078</v>
      </c>
      <c r="C3250" s="298" t="s">
        <v>20264</v>
      </c>
      <c r="D3250" s="298" t="s">
        <v>774</v>
      </c>
      <c r="E3250" s="298" t="s">
        <v>14757</v>
      </c>
      <c r="F3250" s="298" t="s">
        <v>17137</v>
      </c>
      <c r="G3250" s="298" t="s">
        <v>17118</v>
      </c>
      <c r="H3250" s="299" t="s">
        <v>14828</v>
      </c>
      <c r="I3250" s="297">
        <v>3.8620000000000001</v>
      </c>
      <c r="J3250" s="298">
        <v>3.8620000000000001</v>
      </c>
      <c r="K3250" s="298">
        <v>5.7949999999999999</v>
      </c>
      <c r="L3250" s="298">
        <v>0</v>
      </c>
      <c r="M3250" s="299">
        <v>0</v>
      </c>
    </row>
    <row r="3251" spans="1:13" x14ac:dyDescent="0.2">
      <c r="A3251" s="297" t="s">
        <v>1311</v>
      </c>
      <c r="B3251" s="298" t="s">
        <v>17078</v>
      </c>
      <c r="C3251" s="298" t="s">
        <v>20264</v>
      </c>
      <c r="D3251" s="298" t="s">
        <v>774</v>
      </c>
      <c r="E3251" s="298" t="s">
        <v>14757</v>
      </c>
      <c r="F3251" s="298" t="s">
        <v>17137</v>
      </c>
      <c r="G3251" s="298" t="s">
        <v>17119</v>
      </c>
      <c r="H3251" s="299" t="s">
        <v>14828</v>
      </c>
      <c r="I3251" s="297">
        <v>3.8620000000000001</v>
      </c>
      <c r="J3251" s="298">
        <v>3.8620000000000001</v>
      </c>
      <c r="K3251" s="298">
        <v>1.9330000000000001</v>
      </c>
      <c r="L3251" s="298">
        <v>0</v>
      </c>
      <c r="M3251" s="299">
        <v>0</v>
      </c>
    </row>
    <row r="3252" spans="1:13" x14ac:dyDescent="0.2">
      <c r="A3252" s="297" t="s">
        <v>1311</v>
      </c>
      <c r="B3252" s="298" t="s">
        <v>17078</v>
      </c>
      <c r="C3252" s="298" t="s">
        <v>20264</v>
      </c>
      <c r="D3252" s="298" t="s">
        <v>774</v>
      </c>
      <c r="E3252" s="298" t="s">
        <v>14757</v>
      </c>
      <c r="F3252" s="298" t="s">
        <v>17137</v>
      </c>
      <c r="G3252" s="298" t="s">
        <v>17138</v>
      </c>
      <c r="H3252" s="299" t="s">
        <v>14828</v>
      </c>
      <c r="I3252" s="297">
        <v>3.8620000000000001</v>
      </c>
      <c r="J3252" s="298">
        <v>3.8620000000000001</v>
      </c>
      <c r="K3252" s="298">
        <v>5.7949999999999999</v>
      </c>
      <c r="L3252" s="298">
        <v>0</v>
      </c>
      <c r="M3252" s="299">
        <v>0</v>
      </c>
    </row>
    <row r="3253" spans="1:13" x14ac:dyDescent="0.2">
      <c r="A3253" s="297" t="s">
        <v>1311</v>
      </c>
      <c r="B3253" s="298" t="s">
        <v>17078</v>
      </c>
      <c r="C3253" s="298" t="s">
        <v>20264</v>
      </c>
      <c r="D3253" s="298" t="s">
        <v>774</v>
      </c>
      <c r="E3253" s="298" t="s">
        <v>14757</v>
      </c>
      <c r="F3253" s="298" t="s">
        <v>17137</v>
      </c>
      <c r="G3253" s="298" t="s">
        <v>17139</v>
      </c>
      <c r="H3253" s="299" t="s">
        <v>14828</v>
      </c>
      <c r="I3253" s="297">
        <v>3.8620000000000001</v>
      </c>
      <c r="J3253" s="298">
        <v>3.8620000000000001</v>
      </c>
      <c r="K3253" s="298">
        <v>5.7949999999999999</v>
      </c>
      <c r="L3253" s="298">
        <v>0</v>
      </c>
      <c r="M3253" s="299">
        <v>0</v>
      </c>
    </row>
    <row r="3254" spans="1:13" x14ac:dyDescent="0.2">
      <c r="A3254" s="297" t="s">
        <v>1311</v>
      </c>
      <c r="B3254" s="298" t="s">
        <v>17078</v>
      </c>
      <c r="C3254" s="298" t="s">
        <v>20264</v>
      </c>
      <c r="D3254" s="298" t="s">
        <v>774</v>
      </c>
      <c r="E3254" s="298" t="s">
        <v>14757</v>
      </c>
      <c r="F3254" s="298" t="s">
        <v>17137</v>
      </c>
      <c r="G3254" s="298" t="s">
        <v>17123</v>
      </c>
      <c r="H3254" s="299" t="s">
        <v>14828</v>
      </c>
      <c r="I3254" s="297">
        <v>3.8620000000000001</v>
      </c>
      <c r="J3254" s="298">
        <v>3.8620000000000001</v>
      </c>
      <c r="K3254" s="298">
        <v>5.7949999999999999</v>
      </c>
      <c r="L3254" s="298">
        <v>0</v>
      </c>
      <c r="M3254" s="299">
        <v>0</v>
      </c>
    </row>
    <row r="3255" spans="1:13" x14ac:dyDescent="0.2">
      <c r="A3255" s="297" t="s">
        <v>1311</v>
      </c>
      <c r="B3255" s="298" t="s">
        <v>17078</v>
      </c>
      <c r="C3255" s="298" t="s">
        <v>20264</v>
      </c>
      <c r="D3255" s="298" t="s">
        <v>774</v>
      </c>
      <c r="E3255" s="298" t="s">
        <v>14757</v>
      </c>
      <c r="F3255" s="298" t="s">
        <v>17137</v>
      </c>
      <c r="G3255" s="298" t="s">
        <v>17140</v>
      </c>
      <c r="H3255" s="299" t="s">
        <v>14828</v>
      </c>
      <c r="I3255" s="297">
        <v>3.8620000000000001</v>
      </c>
      <c r="J3255" s="298">
        <v>3.8620000000000001</v>
      </c>
      <c r="K3255" s="298">
        <v>5.7949999999999999</v>
      </c>
      <c r="L3255" s="298">
        <v>0</v>
      </c>
      <c r="M3255" s="299">
        <v>0</v>
      </c>
    </row>
    <row r="3256" spans="1:13" x14ac:dyDescent="0.2">
      <c r="A3256" s="297" t="s">
        <v>1311</v>
      </c>
      <c r="B3256" s="298" t="s">
        <v>17078</v>
      </c>
      <c r="C3256" s="298" t="s">
        <v>20264</v>
      </c>
      <c r="D3256" s="298" t="s">
        <v>774</v>
      </c>
      <c r="E3256" s="298" t="s">
        <v>14757</v>
      </c>
      <c r="F3256" s="298" t="s">
        <v>17137</v>
      </c>
      <c r="G3256" s="298" t="s">
        <v>17141</v>
      </c>
      <c r="H3256" s="299" t="s">
        <v>14828</v>
      </c>
      <c r="I3256" s="297">
        <v>3.8620000000000001</v>
      </c>
      <c r="J3256" s="298">
        <v>3.8620000000000001</v>
      </c>
      <c r="K3256" s="298">
        <v>5.7949999999999999</v>
      </c>
      <c r="L3256" s="298">
        <v>0</v>
      </c>
      <c r="M3256" s="299">
        <v>0</v>
      </c>
    </row>
    <row r="3257" spans="1:13" x14ac:dyDescent="0.2">
      <c r="A3257" s="297" t="s">
        <v>1311</v>
      </c>
      <c r="B3257" s="298" t="s">
        <v>17078</v>
      </c>
      <c r="C3257" s="298" t="s">
        <v>20264</v>
      </c>
      <c r="D3257" s="298" t="s">
        <v>774</v>
      </c>
      <c r="E3257" s="298" t="s">
        <v>14757</v>
      </c>
      <c r="F3257" s="298" t="s">
        <v>17137</v>
      </c>
      <c r="G3257" s="298" t="s">
        <v>17142</v>
      </c>
      <c r="H3257" s="299" t="s">
        <v>14828</v>
      </c>
      <c r="I3257" s="297">
        <v>3.8620000000000001</v>
      </c>
      <c r="J3257" s="298">
        <v>3.8620000000000001</v>
      </c>
      <c r="K3257" s="298">
        <v>5.7949999999999999</v>
      </c>
      <c r="L3257" s="298">
        <v>0</v>
      </c>
      <c r="M3257" s="299">
        <v>0</v>
      </c>
    </row>
    <row r="3258" spans="1:13" x14ac:dyDescent="0.2">
      <c r="A3258" s="297" t="s">
        <v>1311</v>
      </c>
      <c r="B3258" s="298" t="s">
        <v>17078</v>
      </c>
      <c r="C3258" s="298" t="s">
        <v>20264</v>
      </c>
      <c r="D3258" s="298" t="s">
        <v>774</v>
      </c>
      <c r="E3258" s="298" t="s">
        <v>14757</v>
      </c>
      <c r="F3258" s="298" t="s">
        <v>17143</v>
      </c>
      <c r="G3258" s="298" t="s">
        <v>17144</v>
      </c>
      <c r="H3258" s="299" t="s">
        <v>14828</v>
      </c>
      <c r="I3258" s="297">
        <v>3.8620000000000001</v>
      </c>
      <c r="J3258" s="298">
        <v>3.8620000000000001</v>
      </c>
      <c r="K3258" s="298">
        <v>1.9330000000000001</v>
      </c>
      <c r="L3258" s="298">
        <v>0</v>
      </c>
      <c r="M3258" s="299">
        <v>0</v>
      </c>
    </row>
    <row r="3259" spans="1:13" x14ac:dyDescent="0.2">
      <c r="A3259" s="297" t="s">
        <v>1311</v>
      </c>
      <c r="B3259" s="298" t="s">
        <v>17078</v>
      </c>
      <c r="C3259" s="298" t="s">
        <v>20264</v>
      </c>
      <c r="D3259" s="298" t="s">
        <v>774</v>
      </c>
      <c r="E3259" s="298" t="s">
        <v>14755</v>
      </c>
      <c r="F3259" s="298" t="s">
        <v>17143</v>
      </c>
      <c r="G3259" s="298" t="s">
        <v>17145</v>
      </c>
      <c r="H3259" s="299" t="s">
        <v>14828</v>
      </c>
      <c r="I3259" s="297">
        <v>3.8620000000000001</v>
      </c>
      <c r="J3259" s="298">
        <v>3.8620000000000001</v>
      </c>
      <c r="K3259" s="298">
        <v>11.586</v>
      </c>
      <c r="L3259" s="298">
        <v>0</v>
      </c>
      <c r="M3259" s="299">
        <v>0</v>
      </c>
    </row>
    <row r="3260" spans="1:13" x14ac:dyDescent="0.2">
      <c r="A3260" s="297" t="s">
        <v>1311</v>
      </c>
      <c r="B3260" s="298" t="s">
        <v>17078</v>
      </c>
      <c r="C3260" s="298" t="s">
        <v>20264</v>
      </c>
      <c r="D3260" s="298" t="s">
        <v>774</v>
      </c>
      <c r="E3260" s="298" t="s">
        <v>14755</v>
      </c>
      <c r="F3260" s="298" t="s">
        <v>17143</v>
      </c>
      <c r="G3260" s="298" t="s">
        <v>17146</v>
      </c>
      <c r="H3260" s="299" t="s">
        <v>14828</v>
      </c>
      <c r="I3260" s="297">
        <v>3.8620000000000001</v>
      </c>
      <c r="J3260" s="298">
        <v>3.8620000000000001</v>
      </c>
      <c r="K3260" s="298">
        <v>11.586</v>
      </c>
      <c r="L3260" s="298">
        <v>0</v>
      </c>
      <c r="M3260" s="299">
        <v>0</v>
      </c>
    </row>
    <row r="3261" spans="1:13" x14ac:dyDescent="0.2">
      <c r="A3261" s="297" t="s">
        <v>1311</v>
      </c>
      <c r="B3261" s="298" t="s">
        <v>17078</v>
      </c>
      <c r="C3261" s="298" t="s">
        <v>20264</v>
      </c>
      <c r="D3261" s="298" t="s">
        <v>774</v>
      </c>
      <c r="E3261" s="298" t="s">
        <v>14755</v>
      </c>
      <c r="F3261" s="298" t="s">
        <v>17143</v>
      </c>
      <c r="G3261" s="298" t="s">
        <v>17147</v>
      </c>
      <c r="H3261" s="299" t="s">
        <v>14828</v>
      </c>
      <c r="I3261" s="297">
        <v>3.8620000000000001</v>
      </c>
      <c r="J3261" s="298">
        <v>3.8620000000000001</v>
      </c>
      <c r="K3261" s="298">
        <v>11.586</v>
      </c>
      <c r="L3261" s="298">
        <v>0</v>
      </c>
      <c r="M3261" s="299">
        <v>0</v>
      </c>
    </row>
    <row r="3262" spans="1:13" x14ac:dyDescent="0.2">
      <c r="A3262" s="297" t="s">
        <v>1311</v>
      </c>
      <c r="B3262" s="298" t="s">
        <v>17078</v>
      </c>
      <c r="C3262" s="298" t="s">
        <v>20264</v>
      </c>
      <c r="D3262" s="298" t="s">
        <v>774</v>
      </c>
      <c r="E3262" s="298" t="s">
        <v>14755</v>
      </c>
      <c r="F3262" s="298" t="s">
        <v>17143</v>
      </c>
      <c r="G3262" s="298" t="s">
        <v>17148</v>
      </c>
      <c r="H3262" s="299" t="s">
        <v>14828</v>
      </c>
      <c r="I3262" s="297">
        <v>3.8620000000000001</v>
      </c>
      <c r="J3262" s="298">
        <v>3.8620000000000001</v>
      </c>
      <c r="K3262" s="298">
        <v>11.586</v>
      </c>
      <c r="L3262" s="298">
        <v>0</v>
      </c>
      <c r="M3262" s="299">
        <v>0</v>
      </c>
    </row>
    <row r="3263" spans="1:13" x14ac:dyDescent="0.2">
      <c r="A3263" s="297" t="s">
        <v>1311</v>
      </c>
      <c r="B3263" s="298" t="s">
        <v>17078</v>
      </c>
      <c r="C3263" s="298" t="s">
        <v>20264</v>
      </c>
      <c r="D3263" s="298" t="s">
        <v>774</v>
      </c>
      <c r="E3263" s="298" t="s">
        <v>14757</v>
      </c>
      <c r="F3263" s="298" t="s">
        <v>17149</v>
      </c>
      <c r="G3263" s="298" t="s">
        <v>17150</v>
      </c>
      <c r="H3263" s="299" t="s">
        <v>14828</v>
      </c>
      <c r="I3263" s="297">
        <v>5.117</v>
      </c>
      <c r="J3263" s="298">
        <v>5.117</v>
      </c>
      <c r="K3263" s="298">
        <v>2.5579999999999998</v>
      </c>
      <c r="L3263" s="298">
        <v>0</v>
      </c>
      <c r="M3263" s="299">
        <v>0</v>
      </c>
    </row>
    <row r="3264" spans="1:13" x14ac:dyDescent="0.2">
      <c r="A3264" s="297" t="s">
        <v>1311</v>
      </c>
      <c r="B3264" s="298" t="s">
        <v>17078</v>
      </c>
      <c r="C3264" s="298" t="s">
        <v>20264</v>
      </c>
      <c r="D3264" s="298" t="s">
        <v>774</v>
      </c>
      <c r="E3264" s="298" t="s">
        <v>14757</v>
      </c>
      <c r="F3264" s="298" t="s">
        <v>17149</v>
      </c>
      <c r="G3264" s="298" t="s">
        <v>17151</v>
      </c>
      <c r="H3264" s="299" t="s">
        <v>14828</v>
      </c>
      <c r="I3264" s="297">
        <v>5.117</v>
      </c>
      <c r="J3264" s="298">
        <v>5.117</v>
      </c>
      <c r="K3264" s="298">
        <v>2.5579999999999998</v>
      </c>
      <c r="L3264" s="298">
        <v>0</v>
      </c>
      <c r="M3264" s="299">
        <v>0</v>
      </c>
    </row>
    <row r="3265" spans="1:13" x14ac:dyDescent="0.2">
      <c r="A3265" s="297" t="s">
        <v>1311</v>
      </c>
      <c r="B3265" s="298" t="s">
        <v>17078</v>
      </c>
      <c r="C3265" s="298" t="s">
        <v>20264</v>
      </c>
      <c r="D3265" s="298" t="s">
        <v>774</v>
      </c>
      <c r="E3265" s="298" t="s">
        <v>14757</v>
      </c>
      <c r="F3265" s="298" t="s">
        <v>17149</v>
      </c>
      <c r="G3265" s="298" t="s">
        <v>17152</v>
      </c>
      <c r="H3265" s="299" t="s">
        <v>14828</v>
      </c>
      <c r="I3265" s="297">
        <v>5.117</v>
      </c>
      <c r="J3265" s="298">
        <v>5.117</v>
      </c>
      <c r="K3265" s="298">
        <v>2.5579999999999998</v>
      </c>
      <c r="L3265" s="298">
        <v>0</v>
      </c>
      <c r="M3265" s="299">
        <v>0</v>
      </c>
    </row>
    <row r="3266" spans="1:13" x14ac:dyDescent="0.2">
      <c r="A3266" s="297" t="s">
        <v>1311</v>
      </c>
      <c r="B3266" s="298" t="s">
        <v>17078</v>
      </c>
      <c r="C3266" s="298" t="s">
        <v>20264</v>
      </c>
      <c r="D3266" s="298" t="s">
        <v>774</v>
      </c>
      <c r="E3266" s="298" t="s">
        <v>14757</v>
      </c>
      <c r="F3266" s="298" t="s">
        <v>17149</v>
      </c>
      <c r="G3266" s="298" t="s">
        <v>17153</v>
      </c>
      <c r="H3266" s="299" t="s">
        <v>14828</v>
      </c>
      <c r="I3266" s="297">
        <v>5.117</v>
      </c>
      <c r="J3266" s="298">
        <v>5.117</v>
      </c>
      <c r="K3266" s="298">
        <v>2.5579999999999998</v>
      </c>
      <c r="L3266" s="298">
        <v>0</v>
      </c>
      <c r="M3266" s="299">
        <v>0</v>
      </c>
    </row>
    <row r="3267" spans="1:13" x14ac:dyDescent="0.2">
      <c r="A3267" s="297" t="s">
        <v>1311</v>
      </c>
      <c r="B3267" s="298" t="s">
        <v>17078</v>
      </c>
      <c r="C3267" s="298" t="s">
        <v>20264</v>
      </c>
      <c r="D3267" s="298" t="s">
        <v>774</v>
      </c>
      <c r="E3267" s="298" t="s">
        <v>14755</v>
      </c>
      <c r="F3267" s="298" t="s">
        <v>17149</v>
      </c>
      <c r="G3267" s="298" t="s">
        <v>17154</v>
      </c>
      <c r="H3267" s="299" t="s">
        <v>14828</v>
      </c>
      <c r="I3267" s="297">
        <v>3.8620000000000001</v>
      </c>
      <c r="J3267" s="298">
        <v>3.8620000000000001</v>
      </c>
      <c r="K3267" s="298">
        <v>7.7240000000000002</v>
      </c>
      <c r="L3267" s="298">
        <v>0</v>
      </c>
      <c r="M3267" s="299">
        <v>0</v>
      </c>
    </row>
    <row r="3268" spans="1:13" x14ac:dyDescent="0.2">
      <c r="A3268" s="297" t="s">
        <v>1311</v>
      </c>
      <c r="B3268" s="298" t="s">
        <v>17078</v>
      </c>
      <c r="C3268" s="298" t="s">
        <v>20264</v>
      </c>
      <c r="D3268" s="298" t="s">
        <v>774</v>
      </c>
      <c r="E3268" s="298" t="s">
        <v>14755</v>
      </c>
      <c r="F3268" s="298" t="s">
        <v>17149</v>
      </c>
      <c r="G3268" s="298" t="s">
        <v>17155</v>
      </c>
      <c r="H3268" s="299" t="s">
        <v>14828</v>
      </c>
      <c r="I3268" s="297">
        <v>3.8620000000000001</v>
      </c>
      <c r="J3268" s="298">
        <v>3.8620000000000001</v>
      </c>
      <c r="K3268" s="298">
        <v>7.7240000000000002</v>
      </c>
      <c r="L3268" s="298">
        <v>0</v>
      </c>
      <c r="M3268" s="299">
        <v>0</v>
      </c>
    </row>
    <row r="3269" spans="1:13" x14ac:dyDescent="0.2">
      <c r="A3269" s="297" t="s">
        <v>1311</v>
      </c>
      <c r="B3269" s="298" t="s">
        <v>17078</v>
      </c>
      <c r="C3269" s="298" t="s">
        <v>20264</v>
      </c>
      <c r="D3269" s="298" t="s">
        <v>774</v>
      </c>
      <c r="E3269" s="298" t="s">
        <v>14755</v>
      </c>
      <c r="F3269" s="298" t="s">
        <v>17149</v>
      </c>
      <c r="G3269" s="298" t="s">
        <v>17156</v>
      </c>
      <c r="H3269" s="299" t="s">
        <v>14828</v>
      </c>
      <c r="I3269" s="297">
        <v>3.8620000000000001</v>
      </c>
      <c r="J3269" s="298">
        <v>3.8620000000000001</v>
      </c>
      <c r="K3269" s="298">
        <v>7.7240000000000002</v>
      </c>
      <c r="L3269" s="298">
        <v>0</v>
      </c>
      <c r="M3269" s="299">
        <v>0</v>
      </c>
    </row>
    <row r="3270" spans="1:13" x14ac:dyDescent="0.2">
      <c r="A3270" s="297" t="s">
        <v>1311</v>
      </c>
      <c r="B3270" s="298" t="s">
        <v>17078</v>
      </c>
      <c r="C3270" s="298" t="s">
        <v>20264</v>
      </c>
      <c r="D3270" s="298" t="s">
        <v>774</v>
      </c>
      <c r="E3270" s="298" t="s">
        <v>14755</v>
      </c>
      <c r="F3270" s="298" t="s">
        <v>17149</v>
      </c>
      <c r="G3270" s="298" t="s">
        <v>17157</v>
      </c>
      <c r="H3270" s="299" t="s">
        <v>14828</v>
      </c>
      <c r="I3270" s="297">
        <v>3.8620000000000001</v>
      </c>
      <c r="J3270" s="298">
        <v>3.8620000000000001</v>
      </c>
      <c r="K3270" s="298">
        <v>7.7240000000000002</v>
      </c>
      <c r="L3270" s="298">
        <v>0</v>
      </c>
      <c r="M3270" s="299">
        <v>0</v>
      </c>
    </row>
    <row r="3271" spans="1:13" x14ac:dyDescent="0.2">
      <c r="A3271" s="297" t="s">
        <v>1311</v>
      </c>
      <c r="B3271" s="298" t="s">
        <v>17078</v>
      </c>
      <c r="C3271" s="298" t="s">
        <v>20264</v>
      </c>
      <c r="D3271" s="298" t="s">
        <v>774</v>
      </c>
      <c r="E3271" s="298" t="s">
        <v>14755</v>
      </c>
      <c r="F3271" s="298" t="s">
        <v>17149</v>
      </c>
      <c r="G3271" s="298" t="s">
        <v>17158</v>
      </c>
      <c r="H3271" s="299" t="s">
        <v>14828</v>
      </c>
      <c r="I3271" s="297">
        <v>3.8620000000000001</v>
      </c>
      <c r="J3271" s="298">
        <v>3.8620000000000001</v>
      </c>
      <c r="K3271" s="298">
        <v>7.7240000000000002</v>
      </c>
      <c r="L3271" s="298">
        <v>0</v>
      </c>
      <c r="M3271" s="299">
        <v>0</v>
      </c>
    </row>
    <row r="3272" spans="1:13" x14ac:dyDescent="0.2">
      <c r="A3272" s="297" t="s">
        <v>1311</v>
      </c>
      <c r="B3272" s="298" t="s">
        <v>17078</v>
      </c>
      <c r="C3272" s="298" t="s">
        <v>20264</v>
      </c>
      <c r="D3272" s="298" t="s">
        <v>774</v>
      </c>
      <c r="E3272" s="298" t="s">
        <v>14755</v>
      </c>
      <c r="F3272" s="298" t="s">
        <v>17149</v>
      </c>
      <c r="G3272" s="298" t="s">
        <v>17159</v>
      </c>
      <c r="H3272" s="299" t="s">
        <v>14828</v>
      </c>
      <c r="I3272" s="297">
        <v>3.8620000000000001</v>
      </c>
      <c r="J3272" s="298">
        <v>3.8620000000000001</v>
      </c>
      <c r="K3272" s="298">
        <v>7.7240000000000002</v>
      </c>
      <c r="L3272" s="298">
        <v>0</v>
      </c>
      <c r="M3272" s="299">
        <v>0</v>
      </c>
    </row>
    <row r="3273" spans="1:13" x14ac:dyDescent="0.2">
      <c r="A3273" s="297" t="s">
        <v>1311</v>
      </c>
      <c r="B3273" s="298" t="s">
        <v>17078</v>
      </c>
      <c r="C3273" s="298" t="s">
        <v>20264</v>
      </c>
      <c r="D3273" s="298" t="s">
        <v>774</v>
      </c>
      <c r="E3273" s="298" t="s">
        <v>14755</v>
      </c>
      <c r="F3273" s="298" t="s">
        <v>17160</v>
      </c>
      <c r="G3273" s="298" t="s">
        <v>17161</v>
      </c>
      <c r="H3273" s="299" t="s">
        <v>14828</v>
      </c>
      <c r="I3273" s="297">
        <v>3.8620000000000001</v>
      </c>
      <c r="J3273" s="298">
        <v>3.8620000000000001</v>
      </c>
      <c r="K3273" s="298">
        <v>11.586</v>
      </c>
      <c r="L3273" s="298">
        <v>0</v>
      </c>
      <c r="M3273" s="299">
        <v>0</v>
      </c>
    </row>
    <row r="3274" spans="1:13" x14ac:dyDescent="0.2">
      <c r="A3274" s="297" t="s">
        <v>1311</v>
      </c>
      <c r="B3274" s="298" t="s">
        <v>17078</v>
      </c>
      <c r="C3274" s="298" t="s">
        <v>20264</v>
      </c>
      <c r="D3274" s="298" t="s">
        <v>774</v>
      </c>
      <c r="E3274" s="298" t="s">
        <v>14755</v>
      </c>
      <c r="F3274" s="298" t="s">
        <v>17160</v>
      </c>
      <c r="G3274" s="298" t="s">
        <v>17162</v>
      </c>
      <c r="H3274" s="299" t="s">
        <v>14828</v>
      </c>
      <c r="I3274" s="297">
        <v>3.8620000000000001</v>
      </c>
      <c r="J3274" s="298">
        <v>3.8620000000000001</v>
      </c>
      <c r="K3274" s="298">
        <v>11.586</v>
      </c>
      <c r="L3274" s="298">
        <v>0</v>
      </c>
      <c r="M3274" s="299">
        <v>0</v>
      </c>
    </row>
    <row r="3275" spans="1:13" x14ac:dyDescent="0.2">
      <c r="A3275" s="297" t="s">
        <v>1311</v>
      </c>
      <c r="B3275" s="298" t="s">
        <v>17078</v>
      </c>
      <c r="C3275" s="298" t="s">
        <v>20264</v>
      </c>
      <c r="D3275" s="298" t="s">
        <v>774</v>
      </c>
      <c r="E3275" s="298" t="s">
        <v>14755</v>
      </c>
      <c r="F3275" s="298" t="s">
        <v>17160</v>
      </c>
      <c r="G3275" s="298" t="s">
        <v>17163</v>
      </c>
      <c r="H3275" s="299" t="s">
        <v>14828</v>
      </c>
      <c r="I3275" s="297">
        <v>3.8620000000000001</v>
      </c>
      <c r="J3275" s="298">
        <v>3.8620000000000001</v>
      </c>
      <c r="K3275" s="298">
        <v>11.586</v>
      </c>
      <c r="L3275" s="298">
        <v>0</v>
      </c>
      <c r="M3275" s="299">
        <v>0</v>
      </c>
    </row>
    <row r="3276" spans="1:13" x14ac:dyDescent="0.2">
      <c r="A3276" s="297" t="s">
        <v>1311</v>
      </c>
      <c r="B3276" s="298" t="s">
        <v>17078</v>
      </c>
      <c r="C3276" s="298" t="s">
        <v>20264</v>
      </c>
      <c r="D3276" s="298" t="s">
        <v>774</v>
      </c>
      <c r="E3276" s="298" t="s">
        <v>14755</v>
      </c>
      <c r="F3276" s="298" t="s">
        <v>17160</v>
      </c>
      <c r="G3276" s="298" t="s">
        <v>17164</v>
      </c>
      <c r="H3276" s="299" t="s">
        <v>14828</v>
      </c>
      <c r="I3276" s="297">
        <v>3.8620000000000001</v>
      </c>
      <c r="J3276" s="298">
        <v>3.8620000000000001</v>
      </c>
      <c r="K3276" s="298">
        <v>11.586</v>
      </c>
      <c r="L3276" s="298">
        <v>0</v>
      </c>
      <c r="M3276" s="299">
        <v>0</v>
      </c>
    </row>
    <row r="3277" spans="1:13" x14ac:dyDescent="0.2">
      <c r="A3277" s="297" t="s">
        <v>1311</v>
      </c>
      <c r="B3277" s="298" t="s">
        <v>17078</v>
      </c>
      <c r="C3277" s="298" t="s">
        <v>20264</v>
      </c>
      <c r="D3277" s="298" t="s">
        <v>774</v>
      </c>
      <c r="E3277" s="298" t="s">
        <v>14755</v>
      </c>
      <c r="F3277" s="298" t="s">
        <v>17160</v>
      </c>
      <c r="G3277" s="298" t="s">
        <v>17165</v>
      </c>
      <c r="H3277" s="299" t="s">
        <v>14828</v>
      </c>
      <c r="I3277" s="297">
        <v>3.8620000000000001</v>
      </c>
      <c r="J3277" s="298">
        <v>3.8620000000000001</v>
      </c>
      <c r="K3277" s="298">
        <v>11.586</v>
      </c>
      <c r="L3277" s="298">
        <v>0</v>
      </c>
      <c r="M3277" s="299">
        <v>0</v>
      </c>
    </row>
    <row r="3278" spans="1:13" x14ac:dyDescent="0.2">
      <c r="A3278" s="297" t="s">
        <v>1311</v>
      </c>
      <c r="B3278" s="298" t="s">
        <v>17078</v>
      </c>
      <c r="C3278" s="298" t="s">
        <v>20264</v>
      </c>
      <c r="D3278" s="298" t="s">
        <v>774</v>
      </c>
      <c r="E3278" s="298" t="s">
        <v>14755</v>
      </c>
      <c r="F3278" s="298" t="s">
        <v>17160</v>
      </c>
      <c r="G3278" s="298" t="s">
        <v>17166</v>
      </c>
      <c r="H3278" s="299" t="s">
        <v>14828</v>
      </c>
      <c r="I3278" s="297">
        <v>3.8620000000000001</v>
      </c>
      <c r="J3278" s="298">
        <v>3.8620000000000001</v>
      </c>
      <c r="K3278" s="298">
        <v>11.586</v>
      </c>
      <c r="L3278" s="298">
        <v>0</v>
      </c>
      <c r="M3278" s="299">
        <v>0</v>
      </c>
    </row>
    <row r="3279" spans="1:13" x14ac:dyDescent="0.2">
      <c r="A3279" s="297" t="s">
        <v>1311</v>
      </c>
      <c r="B3279" s="298" t="s">
        <v>17078</v>
      </c>
      <c r="C3279" s="298" t="s">
        <v>20264</v>
      </c>
      <c r="D3279" s="298" t="s">
        <v>774</v>
      </c>
      <c r="E3279" s="298" t="s">
        <v>14755</v>
      </c>
      <c r="F3279" s="298" t="s">
        <v>17160</v>
      </c>
      <c r="G3279" s="298" t="s">
        <v>17167</v>
      </c>
      <c r="H3279" s="299" t="s">
        <v>14828</v>
      </c>
      <c r="I3279" s="297">
        <v>3.8620000000000001</v>
      </c>
      <c r="J3279" s="298">
        <v>3.8620000000000001</v>
      </c>
      <c r="K3279" s="298">
        <v>11.586</v>
      </c>
      <c r="L3279" s="298">
        <v>0</v>
      </c>
      <c r="M3279" s="299">
        <v>0</v>
      </c>
    </row>
    <row r="3280" spans="1:13" x14ac:dyDescent="0.2">
      <c r="A3280" s="297" t="s">
        <v>1311</v>
      </c>
      <c r="B3280" s="298" t="s">
        <v>17078</v>
      </c>
      <c r="C3280" s="298" t="s">
        <v>20264</v>
      </c>
      <c r="D3280" s="298" t="s">
        <v>774</v>
      </c>
      <c r="E3280" s="298" t="s">
        <v>14755</v>
      </c>
      <c r="F3280" s="298" t="s">
        <v>17160</v>
      </c>
      <c r="G3280" s="298" t="s">
        <v>17168</v>
      </c>
      <c r="H3280" s="299" t="s">
        <v>14828</v>
      </c>
      <c r="I3280" s="297">
        <v>3.8620000000000001</v>
      </c>
      <c r="J3280" s="298">
        <v>3.8620000000000001</v>
      </c>
      <c r="K3280" s="298">
        <v>11.586</v>
      </c>
      <c r="L3280" s="298">
        <v>0</v>
      </c>
      <c r="M3280" s="299">
        <v>0</v>
      </c>
    </row>
    <row r="3281" spans="1:13" x14ac:dyDescent="0.2">
      <c r="A3281" s="297" t="s">
        <v>1311</v>
      </c>
      <c r="B3281" s="298" t="s">
        <v>17078</v>
      </c>
      <c r="C3281" s="298" t="s">
        <v>20264</v>
      </c>
      <c r="D3281" s="298" t="s">
        <v>774</v>
      </c>
      <c r="E3281" s="298" t="s">
        <v>14755</v>
      </c>
      <c r="F3281" s="298" t="s">
        <v>17160</v>
      </c>
      <c r="G3281" s="298" t="s">
        <v>17169</v>
      </c>
      <c r="H3281" s="299" t="s">
        <v>14828</v>
      </c>
      <c r="I3281" s="297">
        <v>3.8620000000000001</v>
      </c>
      <c r="J3281" s="298">
        <v>3.8620000000000001</v>
      </c>
      <c r="K3281" s="298">
        <v>11.586</v>
      </c>
      <c r="L3281" s="298">
        <v>0</v>
      </c>
      <c r="M3281" s="299">
        <v>0</v>
      </c>
    </row>
    <row r="3282" spans="1:13" x14ac:dyDescent="0.2">
      <c r="A3282" s="297" t="s">
        <v>1311</v>
      </c>
      <c r="B3282" s="298" t="s">
        <v>17078</v>
      </c>
      <c r="C3282" s="298" t="s">
        <v>20264</v>
      </c>
      <c r="D3282" s="298" t="s">
        <v>774</v>
      </c>
      <c r="E3282" s="298" t="s">
        <v>14755</v>
      </c>
      <c r="F3282" s="298" t="s">
        <v>17160</v>
      </c>
      <c r="G3282" s="298" t="s">
        <v>17170</v>
      </c>
      <c r="H3282" s="299" t="s">
        <v>14828</v>
      </c>
      <c r="I3282" s="297">
        <v>3.8620000000000001</v>
      </c>
      <c r="J3282" s="298">
        <v>3.8620000000000001</v>
      </c>
      <c r="K3282" s="298">
        <v>11.586</v>
      </c>
      <c r="L3282" s="298">
        <v>0</v>
      </c>
      <c r="M3282" s="299">
        <v>0</v>
      </c>
    </row>
    <row r="3283" spans="1:13" x14ac:dyDescent="0.2">
      <c r="A3283" s="297" t="s">
        <v>1311</v>
      </c>
      <c r="B3283" s="298" t="s">
        <v>17078</v>
      </c>
      <c r="C3283" s="298" t="s">
        <v>20264</v>
      </c>
      <c r="D3283" s="298" t="s">
        <v>774</v>
      </c>
      <c r="E3283" s="298" t="s">
        <v>14755</v>
      </c>
      <c r="F3283" s="298" t="s">
        <v>17160</v>
      </c>
      <c r="G3283" s="298" t="s">
        <v>17171</v>
      </c>
      <c r="H3283" s="299" t="s">
        <v>14828</v>
      </c>
      <c r="I3283" s="297">
        <v>3.8620000000000001</v>
      </c>
      <c r="J3283" s="298">
        <v>3.8620000000000001</v>
      </c>
      <c r="K3283" s="298">
        <v>11.586</v>
      </c>
      <c r="L3283" s="298">
        <v>0</v>
      </c>
      <c r="M3283" s="299">
        <v>0</v>
      </c>
    </row>
    <row r="3284" spans="1:13" x14ac:dyDescent="0.2">
      <c r="A3284" s="297" t="s">
        <v>1311</v>
      </c>
      <c r="B3284" s="298" t="s">
        <v>17078</v>
      </c>
      <c r="C3284" s="298" t="s">
        <v>20264</v>
      </c>
      <c r="D3284" s="298" t="s">
        <v>774</v>
      </c>
      <c r="E3284" s="298" t="s">
        <v>14755</v>
      </c>
      <c r="F3284" s="298" t="s">
        <v>17160</v>
      </c>
      <c r="G3284" s="298" t="s">
        <v>17172</v>
      </c>
      <c r="H3284" s="299" t="s">
        <v>14828</v>
      </c>
      <c r="I3284" s="297">
        <v>3.8620000000000001</v>
      </c>
      <c r="J3284" s="298">
        <v>3.8620000000000001</v>
      </c>
      <c r="K3284" s="298">
        <v>11.586</v>
      </c>
      <c r="L3284" s="298">
        <v>0</v>
      </c>
      <c r="M3284" s="299">
        <v>0</v>
      </c>
    </row>
    <row r="3285" spans="1:13" x14ac:dyDescent="0.2">
      <c r="A3285" s="297" t="s">
        <v>1311</v>
      </c>
      <c r="B3285" s="298" t="s">
        <v>17078</v>
      </c>
      <c r="C3285" s="298" t="s">
        <v>20264</v>
      </c>
      <c r="D3285" s="298" t="s">
        <v>774</v>
      </c>
      <c r="E3285" s="298" t="s">
        <v>14755</v>
      </c>
      <c r="F3285" s="298" t="s">
        <v>17160</v>
      </c>
      <c r="G3285" s="298" t="s">
        <v>17173</v>
      </c>
      <c r="H3285" s="299" t="s">
        <v>14828</v>
      </c>
      <c r="I3285" s="297">
        <v>3.8620000000000001</v>
      </c>
      <c r="J3285" s="298">
        <v>3.8620000000000001</v>
      </c>
      <c r="K3285" s="298">
        <v>11.586</v>
      </c>
      <c r="L3285" s="298">
        <v>0</v>
      </c>
      <c r="M3285" s="299">
        <v>0</v>
      </c>
    </row>
    <row r="3286" spans="1:13" x14ac:dyDescent="0.2">
      <c r="A3286" s="297" t="s">
        <v>1311</v>
      </c>
      <c r="B3286" s="298" t="s">
        <v>17078</v>
      </c>
      <c r="C3286" s="298" t="s">
        <v>20264</v>
      </c>
      <c r="D3286" s="298" t="s">
        <v>774</v>
      </c>
      <c r="E3286" s="298" t="s">
        <v>14755</v>
      </c>
      <c r="F3286" s="298" t="s">
        <v>17174</v>
      </c>
      <c r="G3286" s="298" t="s">
        <v>17175</v>
      </c>
      <c r="H3286" s="299" t="s">
        <v>14828</v>
      </c>
      <c r="I3286" s="297">
        <v>3.8620000000000001</v>
      </c>
      <c r="J3286" s="298">
        <v>3.8620000000000001</v>
      </c>
      <c r="K3286" s="298">
        <v>11.586</v>
      </c>
      <c r="L3286" s="298">
        <v>0</v>
      </c>
      <c r="M3286" s="299">
        <v>0</v>
      </c>
    </row>
    <row r="3287" spans="1:13" x14ac:dyDescent="0.2">
      <c r="A3287" s="297" t="s">
        <v>1311</v>
      </c>
      <c r="B3287" s="298" t="s">
        <v>17078</v>
      </c>
      <c r="C3287" s="298" t="s">
        <v>20264</v>
      </c>
      <c r="D3287" s="298" t="s">
        <v>774</v>
      </c>
      <c r="E3287" s="298" t="s">
        <v>14755</v>
      </c>
      <c r="F3287" s="298" t="s">
        <v>17174</v>
      </c>
      <c r="G3287" s="298" t="s">
        <v>17176</v>
      </c>
      <c r="H3287" s="299" t="s">
        <v>14828</v>
      </c>
      <c r="I3287" s="297">
        <v>3.8620000000000001</v>
      </c>
      <c r="J3287" s="298">
        <v>3.8620000000000001</v>
      </c>
      <c r="K3287" s="298">
        <v>11.586</v>
      </c>
      <c r="L3287" s="298">
        <v>0</v>
      </c>
      <c r="M3287" s="299">
        <v>0</v>
      </c>
    </row>
    <row r="3288" spans="1:13" x14ac:dyDescent="0.2">
      <c r="A3288" s="297" t="s">
        <v>1311</v>
      </c>
      <c r="B3288" s="298" t="s">
        <v>17078</v>
      </c>
      <c r="C3288" s="298" t="s">
        <v>20264</v>
      </c>
      <c r="D3288" s="298" t="s">
        <v>774</v>
      </c>
      <c r="E3288" s="298" t="s">
        <v>14755</v>
      </c>
      <c r="F3288" s="298" t="s">
        <v>17174</v>
      </c>
      <c r="G3288" s="298" t="s">
        <v>17177</v>
      </c>
      <c r="H3288" s="299" t="s">
        <v>14828</v>
      </c>
      <c r="I3288" s="297">
        <v>3.8620000000000001</v>
      </c>
      <c r="J3288" s="298">
        <v>3.8620000000000001</v>
      </c>
      <c r="K3288" s="298">
        <v>11.586</v>
      </c>
      <c r="L3288" s="298">
        <v>0</v>
      </c>
      <c r="M3288" s="299">
        <v>0</v>
      </c>
    </row>
    <row r="3289" spans="1:13" x14ac:dyDescent="0.2">
      <c r="A3289" s="297" t="s">
        <v>1311</v>
      </c>
      <c r="B3289" s="298" t="s">
        <v>17078</v>
      </c>
      <c r="C3289" s="298" t="s">
        <v>20264</v>
      </c>
      <c r="D3289" s="298" t="s">
        <v>774</v>
      </c>
      <c r="E3289" s="298" t="s">
        <v>14755</v>
      </c>
      <c r="F3289" s="298" t="s">
        <v>17174</v>
      </c>
      <c r="G3289" s="298" t="s">
        <v>17178</v>
      </c>
      <c r="H3289" s="299" t="s">
        <v>14828</v>
      </c>
      <c r="I3289" s="297">
        <v>3.8620000000000001</v>
      </c>
      <c r="J3289" s="298">
        <v>3.8620000000000001</v>
      </c>
      <c r="K3289" s="298">
        <v>11.586</v>
      </c>
      <c r="L3289" s="298">
        <v>0</v>
      </c>
      <c r="M3289" s="299">
        <v>0</v>
      </c>
    </row>
    <row r="3290" spans="1:13" x14ac:dyDescent="0.2">
      <c r="A3290" s="297" t="s">
        <v>1311</v>
      </c>
      <c r="B3290" s="298" t="s">
        <v>17078</v>
      </c>
      <c r="C3290" s="298" t="s">
        <v>20264</v>
      </c>
      <c r="D3290" s="298" t="s">
        <v>774</v>
      </c>
      <c r="E3290" s="298" t="s">
        <v>14755</v>
      </c>
      <c r="F3290" s="298" t="s">
        <v>17174</v>
      </c>
      <c r="G3290" s="298" t="s">
        <v>17179</v>
      </c>
      <c r="H3290" s="299" t="s">
        <v>14828</v>
      </c>
      <c r="I3290" s="297">
        <v>3.8620000000000001</v>
      </c>
      <c r="J3290" s="298">
        <v>3.8620000000000001</v>
      </c>
      <c r="K3290" s="298">
        <v>11.586</v>
      </c>
      <c r="L3290" s="298">
        <v>0</v>
      </c>
      <c r="M3290" s="299">
        <v>0</v>
      </c>
    </row>
    <row r="3291" spans="1:13" x14ac:dyDescent="0.2">
      <c r="A3291" s="297" t="s">
        <v>1311</v>
      </c>
      <c r="B3291" s="298" t="s">
        <v>17078</v>
      </c>
      <c r="C3291" s="298" t="s">
        <v>20264</v>
      </c>
      <c r="D3291" s="298" t="s">
        <v>774</v>
      </c>
      <c r="E3291" s="298" t="s">
        <v>14755</v>
      </c>
      <c r="F3291" s="298" t="s">
        <v>17174</v>
      </c>
      <c r="G3291" s="298" t="s">
        <v>17180</v>
      </c>
      <c r="H3291" s="299" t="s">
        <v>14828</v>
      </c>
      <c r="I3291" s="297">
        <v>3.8620000000000001</v>
      </c>
      <c r="J3291" s="298">
        <v>3.8620000000000001</v>
      </c>
      <c r="K3291" s="298">
        <v>11.586</v>
      </c>
      <c r="L3291" s="298">
        <v>0</v>
      </c>
      <c r="M3291" s="299">
        <v>0</v>
      </c>
    </row>
    <row r="3292" spans="1:13" x14ac:dyDescent="0.2">
      <c r="A3292" s="297" t="s">
        <v>1311</v>
      </c>
      <c r="B3292" s="298" t="s">
        <v>17078</v>
      </c>
      <c r="C3292" s="298" t="s">
        <v>20264</v>
      </c>
      <c r="D3292" s="298" t="s">
        <v>774</v>
      </c>
      <c r="E3292" s="298" t="s">
        <v>14755</v>
      </c>
      <c r="F3292" s="298" t="s">
        <v>17174</v>
      </c>
      <c r="G3292" s="298" t="s">
        <v>17181</v>
      </c>
      <c r="H3292" s="299" t="s">
        <v>14828</v>
      </c>
      <c r="I3292" s="297">
        <v>3.8620000000000001</v>
      </c>
      <c r="J3292" s="298">
        <v>3.8620000000000001</v>
      </c>
      <c r="K3292" s="298">
        <v>11.586</v>
      </c>
      <c r="L3292" s="298">
        <v>0</v>
      </c>
      <c r="M3292" s="299">
        <v>0</v>
      </c>
    </row>
    <row r="3293" spans="1:13" x14ac:dyDescent="0.2">
      <c r="A3293" s="297" t="s">
        <v>1311</v>
      </c>
      <c r="B3293" s="298" t="s">
        <v>17078</v>
      </c>
      <c r="C3293" s="298" t="s">
        <v>20264</v>
      </c>
      <c r="D3293" s="298" t="s">
        <v>774</v>
      </c>
      <c r="E3293" s="298" t="s">
        <v>14755</v>
      </c>
      <c r="F3293" s="298" t="s">
        <v>17174</v>
      </c>
      <c r="G3293" s="298" t="s">
        <v>17182</v>
      </c>
      <c r="H3293" s="299" t="s">
        <v>14828</v>
      </c>
      <c r="I3293" s="297">
        <v>3.8620000000000001</v>
      </c>
      <c r="J3293" s="298">
        <v>3.8620000000000001</v>
      </c>
      <c r="K3293" s="298">
        <v>11.586</v>
      </c>
      <c r="L3293" s="298">
        <v>0</v>
      </c>
      <c r="M3293" s="299">
        <v>0</v>
      </c>
    </row>
    <row r="3294" spans="1:13" x14ac:dyDescent="0.2">
      <c r="A3294" s="297" t="s">
        <v>1311</v>
      </c>
      <c r="B3294" s="298" t="s">
        <v>17078</v>
      </c>
      <c r="C3294" s="298" t="s">
        <v>20264</v>
      </c>
      <c r="D3294" s="298" t="s">
        <v>774</v>
      </c>
      <c r="E3294" s="298" t="s">
        <v>14755</v>
      </c>
      <c r="F3294" s="298" t="s">
        <v>17174</v>
      </c>
      <c r="G3294" s="298" t="s">
        <v>17183</v>
      </c>
      <c r="H3294" s="299" t="s">
        <v>14828</v>
      </c>
      <c r="I3294" s="297">
        <v>3.8620000000000001</v>
      </c>
      <c r="J3294" s="298">
        <v>3.8620000000000001</v>
      </c>
      <c r="K3294" s="298">
        <v>11.586</v>
      </c>
      <c r="L3294" s="298">
        <v>0</v>
      </c>
      <c r="M3294" s="299">
        <v>0</v>
      </c>
    </row>
    <row r="3295" spans="1:13" x14ac:dyDescent="0.2">
      <c r="A3295" s="297" t="s">
        <v>1311</v>
      </c>
      <c r="B3295" s="298" t="s">
        <v>17078</v>
      </c>
      <c r="C3295" s="298" t="s">
        <v>20264</v>
      </c>
      <c r="D3295" s="298" t="s">
        <v>774</v>
      </c>
      <c r="E3295" s="298" t="s">
        <v>14755</v>
      </c>
      <c r="F3295" s="298" t="s">
        <v>17174</v>
      </c>
      <c r="G3295" s="298" t="s">
        <v>17184</v>
      </c>
      <c r="H3295" s="299" t="s">
        <v>14828</v>
      </c>
      <c r="I3295" s="297">
        <v>3.8620000000000001</v>
      </c>
      <c r="J3295" s="298">
        <v>3.8620000000000001</v>
      </c>
      <c r="K3295" s="298">
        <v>11.586</v>
      </c>
      <c r="L3295" s="298">
        <v>0</v>
      </c>
      <c r="M3295" s="299">
        <v>0</v>
      </c>
    </row>
    <row r="3296" spans="1:13" x14ac:dyDescent="0.2">
      <c r="A3296" s="297" t="s">
        <v>1311</v>
      </c>
      <c r="B3296" s="298" t="s">
        <v>17078</v>
      </c>
      <c r="C3296" s="298" t="s">
        <v>20264</v>
      </c>
      <c r="D3296" s="298" t="s">
        <v>774</v>
      </c>
      <c r="E3296" s="298" t="s">
        <v>14757</v>
      </c>
      <c r="F3296" s="298" t="s">
        <v>17185</v>
      </c>
      <c r="G3296" s="298" t="s">
        <v>17186</v>
      </c>
      <c r="H3296" s="299" t="s">
        <v>14828</v>
      </c>
      <c r="I3296" s="297">
        <v>5.7</v>
      </c>
      <c r="J3296" s="298">
        <v>5.7</v>
      </c>
      <c r="K3296" s="298">
        <v>2.8</v>
      </c>
      <c r="L3296" s="298">
        <v>0</v>
      </c>
      <c r="M3296" s="299">
        <v>0</v>
      </c>
    </row>
    <row r="3297" spans="1:13" x14ac:dyDescent="0.2">
      <c r="A3297" s="297" t="s">
        <v>1311</v>
      </c>
      <c r="B3297" s="298" t="s">
        <v>17078</v>
      </c>
      <c r="C3297" s="298" t="s">
        <v>20264</v>
      </c>
      <c r="D3297" s="298" t="s">
        <v>774</v>
      </c>
      <c r="E3297" s="298" t="s">
        <v>14757</v>
      </c>
      <c r="F3297" s="298" t="s">
        <v>17185</v>
      </c>
      <c r="G3297" s="298" t="s">
        <v>17187</v>
      </c>
      <c r="H3297" s="299" t="s">
        <v>14828</v>
      </c>
      <c r="I3297" s="297">
        <v>5.7</v>
      </c>
      <c r="J3297" s="298">
        <v>5.7</v>
      </c>
      <c r="K3297" s="298">
        <v>2.8</v>
      </c>
      <c r="L3297" s="298">
        <v>0</v>
      </c>
      <c r="M3297" s="299">
        <v>0</v>
      </c>
    </row>
    <row r="3298" spans="1:13" x14ac:dyDescent="0.2">
      <c r="A3298" s="297" t="s">
        <v>1311</v>
      </c>
      <c r="B3298" s="298" t="s">
        <v>17078</v>
      </c>
      <c r="C3298" s="298" t="s">
        <v>20264</v>
      </c>
      <c r="D3298" s="298" t="s">
        <v>774</v>
      </c>
      <c r="E3298" s="298" t="s">
        <v>14757</v>
      </c>
      <c r="F3298" s="298" t="s">
        <v>17185</v>
      </c>
      <c r="G3298" s="298" t="s">
        <v>17188</v>
      </c>
      <c r="H3298" s="299" t="s">
        <v>14828</v>
      </c>
      <c r="I3298" s="297">
        <v>5.7</v>
      </c>
      <c r="J3298" s="298">
        <v>5.7</v>
      </c>
      <c r="K3298" s="298">
        <v>2.8</v>
      </c>
      <c r="L3298" s="298">
        <v>0</v>
      </c>
      <c r="M3298" s="299">
        <v>0</v>
      </c>
    </row>
    <row r="3299" spans="1:13" x14ac:dyDescent="0.2">
      <c r="A3299" s="297" t="s">
        <v>1311</v>
      </c>
      <c r="B3299" s="298" t="s">
        <v>17078</v>
      </c>
      <c r="C3299" s="298" t="s">
        <v>20264</v>
      </c>
      <c r="D3299" s="298" t="s">
        <v>774</v>
      </c>
      <c r="E3299" s="298" t="s">
        <v>14757</v>
      </c>
      <c r="F3299" s="298" t="s">
        <v>17185</v>
      </c>
      <c r="G3299" s="298" t="s">
        <v>17189</v>
      </c>
      <c r="H3299" s="299" t="s">
        <v>14828</v>
      </c>
      <c r="I3299" s="297">
        <v>5.7</v>
      </c>
      <c r="J3299" s="298">
        <v>5.7</v>
      </c>
      <c r="K3299" s="298">
        <v>2.8</v>
      </c>
      <c r="L3299" s="298">
        <v>0</v>
      </c>
      <c r="M3299" s="299">
        <v>0</v>
      </c>
    </row>
    <row r="3300" spans="1:13" x14ac:dyDescent="0.2">
      <c r="A3300" s="297" t="s">
        <v>1311</v>
      </c>
      <c r="B3300" s="298" t="s">
        <v>17078</v>
      </c>
      <c r="C3300" s="298" t="s">
        <v>20264</v>
      </c>
      <c r="D3300" s="298" t="s">
        <v>774</v>
      </c>
      <c r="E3300" s="298" t="s">
        <v>14757</v>
      </c>
      <c r="F3300" s="298" t="s">
        <v>17185</v>
      </c>
      <c r="G3300" s="298" t="s">
        <v>17190</v>
      </c>
      <c r="H3300" s="299" t="s">
        <v>14828</v>
      </c>
      <c r="I3300" s="297">
        <v>5.7</v>
      </c>
      <c r="J3300" s="298">
        <v>5.7</v>
      </c>
      <c r="K3300" s="298">
        <v>2.8</v>
      </c>
      <c r="L3300" s="298">
        <v>0</v>
      </c>
      <c r="M3300" s="299">
        <v>0</v>
      </c>
    </row>
    <row r="3301" spans="1:13" x14ac:dyDescent="0.2">
      <c r="A3301" s="297" t="s">
        <v>1311</v>
      </c>
      <c r="B3301" s="298" t="s">
        <v>17078</v>
      </c>
      <c r="C3301" s="298" t="s">
        <v>20264</v>
      </c>
      <c r="D3301" s="298" t="s">
        <v>774</v>
      </c>
      <c r="E3301" s="298" t="s">
        <v>14757</v>
      </c>
      <c r="F3301" s="298" t="s">
        <v>17185</v>
      </c>
      <c r="G3301" s="298" t="s">
        <v>17191</v>
      </c>
      <c r="H3301" s="299" t="s">
        <v>14828</v>
      </c>
      <c r="I3301" s="297">
        <v>5.7</v>
      </c>
      <c r="J3301" s="298">
        <v>5.7</v>
      </c>
      <c r="K3301" s="298">
        <v>2.8</v>
      </c>
      <c r="L3301" s="298">
        <v>0</v>
      </c>
      <c r="M3301" s="299">
        <v>0</v>
      </c>
    </row>
    <row r="3302" spans="1:13" x14ac:dyDescent="0.2">
      <c r="A3302" s="297" t="s">
        <v>1311</v>
      </c>
      <c r="B3302" s="298" t="s">
        <v>17078</v>
      </c>
      <c r="C3302" s="298" t="s">
        <v>20264</v>
      </c>
      <c r="D3302" s="298" t="s">
        <v>774</v>
      </c>
      <c r="E3302" s="298" t="s">
        <v>14757</v>
      </c>
      <c r="F3302" s="298" t="s">
        <v>17185</v>
      </c>
      <c r="G3302" s="298" t="s">
        <v>17192</v>
      </c>
      <c r="H3302" s="299" t="s">
        <v>14828</v>
      </c>
      <c r="I3302" s="297">
        <v>5.7</v>
      </c>
      <c r="J3302" s="298">
        <v>5.7</v>
      </c>
      <c r="K3302" s="298">
        <v>2.8</v>
      </c>
      <c r="L3302" s="298">
        <v>0</v>
      </c>
      <c r="M3302" s="299">
        <v>0</v>
      </c>
    </row>
    <row r="3303" spans="1:13" x14ac:dyDescent="0.2">
      <c r="A3303" s="297" t="s">
        <v>1311</v>
      </c>
      <c r="B3303" s="298" t="s">
        <v>17078</v>
      </c>
      <c r="C3303" s="298" t="s">
        <v>20264</v>
      </c>
      <c r="D3303" s="298" t="s">
        <v>774</v>
      </c>
      <c r="E3303" s="298" t="s">
        <v>14757</v>
      </c>
      <c r="F3303" s="298" t="s">
        <v>17185</v>
      </c>
      <c r="G3303" s="298" t="s">
        <v>17193</v>
      </c>
      <c r="H3303" s="299" t="s">
        <v>14828</v>
      </c>
      <c r="I3303" s="297">
        <v>5.7</v>
      </c>
      <c r="J3303" s="298">
        <v>5.7</v>
      </c>
      <c r="K3303" s="298">
        <v>2.8</v>
      </c>
      <c r="L3303" s="298">
        <v>0</v>
      </c>
      <c r="M3303" s="299">
        <v>0</v>
      </c>
    </row>
    <row r="3304" spans="1:13" x14ac:dyDescent="0.2">
      <c r="A3304" s="297" t="s">
        <v>1311</v>
      </c>
      <c r="B3304" s="298" t="s">
        <v>17078</v>
      </c>
      <c r="C3304" s="298" t="s">
        <v>20264</v>
      </c>
      <c r="D3304" s="298" t="s">
        <v>774</v>
      </c>
      <c r="E3304" s="298" t="s">
        <v>14755</v>
      </c>
      <c r="F3304" s="298" t="s">
        <v>17194</v>
      </c>
      <c r="G3304" s="298" t="s">
        <v>17195</v>
      </c>
      <c r="H3304" s="299" t="s">
        <v>14828</v>
      </c>
      <c r="I3304" s="297">
        <v>3.8620000000000001</v>
      </c>
      <c r="J3304" s="298">
        <v>3.8620000000000001</v>
      </c>
      <c r="K3304" s="298">
        <v>7.7240000000000002</v>
      </c>
      <c r="L3304" s="298">
        <v>0</v>
      </c>
      <c r="M3304" s="299">
        <v>0</v>
      </c>
    </row>
    <row r="3305" spans="1:13" x14ac:dyDescent="0.2">
      <c r="A3305" s="297" t="s">
        <v>1311</v>
      </c>
      <c r="B3305" s="298" t="s">
        <v>17078</v>
      </c>
      <c r="C3305" s="298" t="s">
        <v>20264</v>
      </c>
      <c r="D3305" s="298" t="s">
        <v>774</v>
      </c>
      <c r="E3305" s="298" t="s">
        <v>14755</v>
      </c>
      <c r="F3305" s="298" t="s">
        <v>17194</v>
      </c>
      <c r="G3305" s="298" t="s">
        <v>17196</v>
      </c>
      <c r="H3305" s="299" t="s">
        <v>14828</v>
      </c>
      <c r="I3305" s="297">
        <v>3.8620000000000001</v>
      </c>
      <c r="J3305" s="298">
        <v>3.8620000000000001</v>
      </c>
      <c r="K3305" s="298">
        <v>7.7240000000000002</v>
      </c>
      <c r="L3305" s="298">
        <v>0</v>
      </c>
      <c r="M3305" s="299">
        <v>0</v>
      </c>
    </row>
    <row r="3306" spans="1:13" x14ac:dyDescent="0.2">
      <c r="A3306" s="297" t="s">
        <v>1311</v>
      </c>
      <c r="B3306" s="298" t="s">
        <v>17078</v>
      </c>
      <c r="C3306" s="298" t="s">
        <v>20264</v>
      </c>
      <c r="D3306" s="298" t="s">
        <v>774</v>
      </c>
      <c r="E3306" s="298" t="s">
        <v>14755</v>
      </c>
      <c r="F3306" s="298" t="s">
        <v>17194</v>
      </c>
      <c r="G3306" s="298" t="s">
        <v>17197</v>
      </c>
      <c r="H3306" s="299" t="s">
        <v>14828</v>
      </c>
      <c r="I3306" s="297">
        <v>3.8620000000000001</v>
      </c>
      <c r="J3306" s="298">
        <v>3.8620000000000001</v>
      </c>
      <c r="K3306" s="298">
        <v>7.7240000000000002</v>
      </c>
      <c r="L3306" s="298">
        <v>0</v>
      </c>
      <c r="M3306" s="299">
        <v>0</v>
      </c>
    </row>
    <row r="3307" spans="1:13" x14ac:dyDescent="0.2">
      <c r="A3307" s="297" t="s">
        <v>1311</v>
      </c>
      <c r="B3307" s="298" t="s">
        <v>17078</v>
      </c>
      <c r="C3307" s="298" t="s">
        <v>20264</v>
      </c>
      <c r="D3307" s="298" t="s">
        <v>774</v>
      </c>
      <c r="E3307" s="298" t="s">
        <v>14755</v>
      </c>
      <c r="F3307" s="298" t="s">
        <v>17194</v>
      </c>
      <c r="G3307" s="298" t="s">
        <v>17198</v>
      </c>
      <c r="H3307" s="299" t="s">
        <v>14828</v>
      </c>
      <c r="I3307" s="297">
        <v>3.8620000000000001</v>
      </c>
      <c r="J3307" s="298">
        <v>3.8620000000000001</v>
      </c>
      <c r="K3307" s="298">
        <v>7.7240000000000002</v>
      </c>
      <c r="L3307" s="298">
        <v>0</v>
      </c>
      <c r="M3307" s="299">
        <v>0</v>
      </c>
    </row>
    <row r="3308" spans="1:13" x14ac:dyDescent="0.2">
      <c r="A3308" s="297" t="s">
        <v>1311</v>
      </c>
      <c r="B3308" s="298" t="s">
        <v>17078</v>
      </c>
      <c r="C3308" s="298" t="s">
        <v>20264</v>
      </c>
      <c r="D3308" s="298" t="s">
        <v>774</v>
      </c>
      <c r="E3308" s="298" t="s">
        <v>14755</v>
      </c>
      <c r="F3308" s="298" t="s">
        <v>17194</v>
      </c>
      <c r="G3308" s="298" t="s">
        <v>17199</v>
      </c>
      <c r="H3308" s="299" t="s">
        <v>14828</v>
      </c>
      <c r="I3308" s="297">
        <v>3.8620000000000001</v>
      </c>
      <c r="J3308" s="298">
        <v>3.8620000000000001</v>
      </c>
      <c r="K3308" s="298">
        <v>7.7240000000000002</v>
      </c>
      <c r="L3308" s="298">
        <v>0</v>
      </c>
      <c r="M3308" s="299">
        <v>0</v>
      </c>
    </row>
    <row r="3309" spans="1:13" x14ac:dyDescent="0.2">
      <c r="A3309" s="297" t="s">
        <v>1311</v>
      </c>
      <c r="B3309" s="298" t="s">
        <v>17078</v>
      </c>
      <c r="C3309" s="298" t="s">
        <v>20264</v>
      </c>
      <c r="D3309" s="298" t="s">
        <v>774</v>
      </c>
      <c r="E3309" s="298" t="s">
        <v>14755</v>
      </c>
      <c r="F3309" s="298" t="s">
        <v>17194</v>
      </c>
      <c r="G3309" s="298" t="s">
        <v>17200</v>
      </c>
      <c r="H3309" s="299" t="s">
        <v>14828</v>
      </c>
      <c r="I3309" s="297">
        <v>3.8620000000000001</v>
      </c>
      <c r="J3309" s="298">
        <v>3.8620000000000001</v>
      </c>
      <c r="K3309" s="298">
        <v>7.7240000000000002</v>
      </c>
      <c r="L3309" s="298">
        <v>0</v>
      </c>
      <c r="M3309" s="299">
        <v>0</v>
      </c>
    </row>
    <row r="3310" spans="1:13" x14ac:dyDescent="0.2">
      <c r="A3310" s="297" t="s">
        <v>1311</v>
      </c>
      <c r="B3310" s="298" t="s">
        <v>17078</v>
      </c>
      <c r="C3310" s="298" t="s">
        <v>20264</v>
      </c>
      <c r="D3310" s="298" t="s">
        <v>774</v>
      </c>
      <c r="E3310" s="298" t="s">
        <v>14755</v>
      </c>
      <c r="F3310" s="298" t="s">
        <v>17194</v>
      </c>
      <c r="G3310" s="298" t="s">
        <v>17201</v>
      </c>
      <c r="H3310" s="299" t="s">
        <v>14828</v>
      </c>
      <c r="I3310" s="297">
        <v>16.22</v>
      </c>
      <c r="J3310" s="298">
        <v>16.22</v>
      </c>
      <c r="K3310" s="298">
        <v>16.22</v>
      </c>
      <c r="L3310" s="298">
        <v>0</v>
      </c>
      <c r="M3310" s="299">
        <v>0</v>
      </c>
    </row>
    <row r="3311" spans="1:13" x14ac:dyDescent="0.2">
      <c r="A3311" s="297" t="s">
        <v>1311</v>
      </c>
      <c r="B3311" s="298" t="s">
        <v>17078</v>
      </c>
      <c r="C3311" s="298" t="s">
        <v>20264</v>
      </c>
      <c r="D3311" s="298" t="s">
        <v>774</v>
      </c>
      <c r="E3311" s="298" t="s">
        <v>14755</v>
      </c>
      <c r="F3311" s="298" t="s">
        <v>17194</v>
      </c>
      <c r="G3311" s="298" t="s">
        <v>17202</v>
      </c>
      <c r="H3311" s="299" t="s">
        <v>14828</v>
      </c>
      <c r="I3311" s="297">
        <v>16.22</v>
      </c>
      <c r="J3311" s="298">
        <v>16.22</v>
      </c>
      <c r="K3311" s="298">
        <v>16.22</v>
      </c>
      <c r="L3311" s="298">
        <v>0</v>
      </c>
      <c r="M3311" s="299">
        <v>0</v>
      </c>
    </row>
    <row r="3312" spans="1:13" x14ac:dyDescent="0.2">
      <c r="A3312" s="297" t="s">
        <v>1311</v>
      </c>
      <c r="B3312" s="298" t="s">
        <v>17078</v>
      </c>
      <c r="C3312" s="298" t="s">
        <v>20264</v>
      </c>
      <c r="D3312" s="298" t="s">
        <v>774</v>
      </c>
      <c r="E3312" s="298" t="s">
        <v>14755</v>
      </c>
      <c r="F3312" s="298" t="s">
        <v>17203</v>
      </c>
      <c r="G3312" s="298" t="s">
        <v>17204</v>
      </c>
      <c r="H3312" s="299" t="s">
        <v>14828</v>
      </c>
      <c r="I3312" s="297">
        <v>3.9</v>
      </c>
      <c r="J3312" s="298">
        <v>3.9</v>
      </c>
      <c r="K3312" s="298">
        <v>7.7</v>
      </c>
      <c r="L3312" s="298">
        <v>0</v>
      </c>
      <c r="M3312" s="299">
        <v>0</v>
      </c>
    </row>
    <row r="3313" spans="1:13" x14ac:dyDescent="0.2">
      <c r="A3313" s="297" t="s">
        <v>1311</v>
      </c>
      <c r="B3313" s="298" t="s">
        <v>17078</v>
      </c>
      <c r="C3313" s="298" t="s">
        <v>20264</v>
      </c>
      <c r="D3313" s="298" t="s">
        <v>774</v>
      </c>
      <c r="E3313" s="298" t="s">
        <v>14755</v>
      </c>
      <c r="F3313" s="298" t="s">
        <v>17203</v>
      </c>
      <c r="G3313" s="298" t="s">
        <v>17205</v>
      </c>
      <c r="H3313" s="299" t="s">
        <v>14828</v>
      </c>
      <c r="I3313" s="297">
        <v>3.9</v>
      </c>
      <c r="J3313" s="298">
        <v>3.9</v>
      </c>
      <c r="K3313" s="298">
        <v>7.7</v>
      </c>
      <c r="L3313" s="298">
        <v>0</v>
      </c>
      <c r="M3313" s="299">
        <v>0</v>
      </c>
    </row>
    <row r="3314" spans="1:13" x14ac:dyDescent="0.2">
      <c r="A3314" s="297" t="s">
        <v>1311</v>
      </c>
      <c r="B3314" s="298" t="s">
        <v>17078</v>
      </c>
      <c r="C3314" s="298" t="s">
        <v>20264</v>
      </c>
      <c r="D3314" s="298" t="s">
        <v>774</v>
      </c>
      <c r="E3314" s="298" t="s">
        <v>14755</v>
      </c>
      <c r="F3314" s="298" t="s">
        <v>17203</v>
      </c>
      <c r="G3314" s="298" t="s">
        <v>17206</v>
      </c>
      <c r="H3314" s="299" t="s">
        <v>14828</v>
      </c>
      <c r="I3314" s="297">
        <v>3.9</v>
      </c>
      <c r="J3314" s="298">
        <v>3.9</v>
      </c>
      <c r="K3314" s="298">
        <v>7.7</v>
      </c>
      <c r="L3314" s="298">
        <v>0</v>
      </c>
      <c r="M3314" s="299">
        <v>0</v>
      </c>
    </row>
    <row r="3315" spans="1:13" x14ac:dyDescent="0.2">
      <c r="A3315" s="297" t="s">
        <v>1311</v>
      </c>
      <c r="B3315" s="298" t="s">
        <v>17078</v>
      </c>
      <c r="C3315" s="298" t="s">
        <v>20264</v>
      </c>
      <c r="D3315" s="298" t="s">
        <v>774</v>
      </c>
      <c r="E3315" s="298" t="s">
        <v>14755</v>
      </c>
      <c r="F3315" s="298" t="s">
        <v>17203</v>
      </c>
      <c r="G3315" s="298" t="s">
        <v>17207</v>
      </c>
      <c r="H3315" s="299" t="s">
        <v>14828</v>
      </c>
      <c r="I3315" s="297">
        <v>3.9</v>
      </c>
      <c r="J3315" s="298">
        <v>3.9</v>
      </c>
      <c r="K3315" s="298">
        <v>7.7</v>
      </c>
      <c r="L3315" s="298">
        <v>0</v>
      </c>
      <c r="M3315" s="299">
        <v>0</v>
      </c>
    </row>
    <row r="3316" spans="1:13" x14ac:dyDescent="0.2">
      <c r="A3316" s="297" t="s">
        <v>1311</v>
      </c>
      <c r="B3316" s="298" t="s">
        <v>17078</v>
      </c>
      <c r="C3316" s="298" t="s">
        <v>20264</v>
      </c>
      <c r="D3316" s="298" t="s">
        <v>774</v>
      </c>
      <c r="E3316" s="298" t="s">
        <v>14755</v>
      </c>
      <c r="F3316" s="298" t="s">
        <v>17203</v>
      </c>
      <c r="G3316" s="298" t="s">
        <v>17208</v>
      </c>
      <c r="H3316" s="299" t="s">
        <v>14828</v>
      </c>
      <c r="I3316" s="297">
        <v>3.9</v>
      </c>
      <c r="J3316" s="298">
        <v>3.9</v>
      </c>
      <c r="K3316" s="298">
        <v>7.7</v>
      </c>
      <c r="L3316" s="298">
        <v>0</v>
      </c>
      <c r="M3316" s="299">
        <v>0</v>
      </c>
    </row>
    <row r="3317" spans="1:13" x14ac:dyDescent="0.2">
      <c r="A3317" s="297" t="s">
        <v>1311</v>
      </c>
      <c r="B3317" s="298" t="s">
        <v>17078</v>
      </c>
      <c r="C3317" s="298" t="s">
        <v>20264</v>
      </c>
      <c r="D3317" s="298" t="s">
        <v>774</v>
      </c>
      <c r="E3317" s="298" t="s">
        <v>14755</v>
      </c>
      <c r="F3317" s="298" t="s">
        <v>17203</v>
      </c>
      <c r="G3317" s="298" t="s">
        <v>17209</v>
      </c>
      <c r="H3317" s="299" t="s">
        <v>14828</v>
      </c>
      <c r="I3317" s="297">
        <v>3.9</v>
      </c>
      <c r="J3317" s="298">
        <v>3.9</v>
      </c>
      <c r="K3317" s="298">
        <v>7.7</v>
      </c>
      <c r="L3317" s="298">
        <v>0</v>
      </c>
      <c r="M3317" s="299">
        <v>0</v>
      </c>
    </row>
    <row r="3318" spans="1:13" x14ac:dyDescent="0.2">
      <c r="A3318" s="297" t="s">
        <v>1311</v>
      </c>
      <c r="B3318" s="298" t="s">
        <v>17078</v>
      </c>
      <c r="C3318" s="298" t="s">
        <v>20264</v>
      </c>
      <c r="D3318" s="298" t="s">
        <v>774</v>
      </c>
      <c r="E3318" s="298" t="s">
        <v>14755</v>
      </c>
      <c r="F3318" s="298" t="s">
        <v>17203</v>
      </c>
      <c r="G3318" s="298" t="s">
        <v>17210</v>
      </c>
      <c r="H3318" s="299" t="s">
        <v>14828</v>
      </c>
      <c r="I3318" s="297">
        <v>3.9</v>
      </c>
      <c r="J3318" s="298">
        <v>3.9</v>
      </c>
      <c r="K3318" s="298">
        <v>7.7</v>
      </c>
      <c r="L3318" s="298">
        <v>0</v>
      </c>
      <c r="M3318" s="299">
        <v>0</v>
      </c>
    </row>
    <row r="3319" spans="1:13" x14ac:dyDescent="0.2">
      <c r="A3319" s="297" t="s">
        <v>1311</v>
      </c>
      <c r="B3319" s="298" t="s">
        <v>17078</v>
      </c>
      <c r="C3319" s="298" t="s">
        <v>20264</v>
      </c>
      <c r="D3319" s="298" t="s">
        <v>774</v>
      </c>
      <c r="E3319" s="298" t="s">
        <v>14755</v>
      </c>
      <c r="F3319" s="298" t="s">
        <v>17203</v>
      </c>
      <c r="G3319" s="298" t="s">
        <v>17211</v>
      </c>
      <c r="H3319" s="299" t="s">
        <v>14828</v>
      </c>
      <c r="I3319" s="297">
        <v>3.9</v>
      </c>
      <c r="J3319" s="298">
        <v>3.9</v>
      </c>
      <c r="K3319" s="298">
        <v>7.7</v>
      </c>
      <c r="L3319" s="298">
        <v>0</v>
      </c>
      <c r="M3319" s="299">
        <v>0</v>
      </c>
    </row>
    <row r="3320" spans="1:13" x14ac:dyDescent="0.2">
      <c r="A3320" s="297" t="s">
        <v>1311</v>
      </c>
      <c r="B3320" s="298" t="s">
        <v>17078</v>
      </c>
      <c r="C3320" s="298" t="s">
        <v>20264</v>
      </c>
      <c r="D3320" s="298" t="s">
        <v>774</v>
      </c>
      <c r="E3320" s="298" t="s">
        <v>14755</v>
      </c>
      <c r="F3320" s="298" t="s">
        <v>17203</v>
      </c>
      <c r="G3320" s="298" t="s">
        <v>17212</v>
      </c>
      <c r="H3320" s="299" t="s">
        <v>14828</v>
      </c>
      <c r="I3320" s="297">
        <v>3.9</v>
      </c>
      <c r="J3320" s="298">
        <v>3.9</v>
      </c>
      <c r="K3320" s="298">
        <v>7.7</v>
      </c>
      <c r="L3320" s="298">
        <v>0</v>
      </c>
      <c r="M3320" s="299">
        <v>0</v>
      </c>
    </row>
    <row r="3321" spans="1:13" x14ac:dyDescent="0.2">
      <c r="A3321" s="297" t="s">
        <v>1311</v>
      </c>
      <c r="B3321" s="298" t="s">
        <v>17078</v>
      </c>
      <c r="C3321" s="298" t="s">
        <v>20264</v>
      </c>
      <c r="D3321" s="298" t="s">
        <v>774</v>
      </c>
      <c r="E3321" s="298" t="s">
        <v>14755</v>
      </c>
      <c r="F3321" s="298" t="s">
        <v>17213</v>
      </c>
      <c r="G3321" s="298" t="s">
        <v>17214</v>
      </c>
      <c r="H3321" s="299" t="s">
        <v>14828</v>
      </c>
      <c r="I3321" s="297">
        <v>3.9</v>
      </c>
      <c r="J3321" s="298">
        <v>3.9</v>
      </c>
      <c r="K3321" s="298">
        <v>7.7</v>
      </c>
      <c r="L3321" s="298">
        <v>0</v>
      </c>
      <c r="M3321" s="299">
        <v>0</v>
      </c>
    </row>
    <row r="3322" spans="1:13" x14ac:dyDescent="0.2">
      <c r="A3322" s="297" t="s">
        <v>1311</v>
      </c>
      <c r="B3322" s="298" t="s">
        <v>17078</v>
      </c>
      <c r="C3322" s="298" t="s">
        <v>20264</v>
      </c>
      <c r="D3322" s="298" t="s">
        <v>774</v>
      </c>
      <c r="E3322" s="298" t="s">
        <v>14755</v>
      </c>
      <c r="F3322" s="298" t="s">
        <v>17213</v>
      </c>
      <c r="G3322" s="298" t="s">
        <v>17215</v>
      </c>
      <c r="H3322" s="299" t="s">
        <v>14828</v>
      </c>
      <c r="I3322" s="297">
        <v>3.9</v>
      </c>
      <c r="J3322" s="298">
        <v>3.9</v>
      </c>
      <c r="K3322" s="298">
        <v>7.7</v>
      </c>
      <c r="L3322" s="298">
        <v>0</v>
      </c>
      <c r="M3322" s="299">
        <v>0</v>
      </c>
    </row>
    <row r="3323" spans="1:13" x14ac:dyDescent="0.2">
      <c r="A3323" s="297" t="s">
        <v>1311</v>
      </c>
      <c r="B3323" s="298" t="s">
        <v>17078</v>
      </c>
      <c r="C3323" s="298" t="s">
        <v>20264</v>
      </c>
      <c r="D3323" s="298" t="s">
        <v>774</v>
      </c>
      <c r="E3323" s="298" t="s">
        <v>14755</v>
      </c>
      <c r="F3323" s="298" t="s">
        <v>17213</v>
      </c>
      <c r="G3323" s="298" t="s">
        <v>17216</v>
      </c>
      <c r="H3323" s="299" t="s">
        <v>14828</v>
      </c>
      <c r="I3323" s="297">
        <v>3.9</v>
      </c>
      <c r="J3323" s="298">
        <v>3.9</v>
      </c>
      <c r="K3323" s="298">
        <v>7.7</v>
      </c>
      <c r="L3323" s="298">
        <v>0</v>
      </c>
      <c r="M3323" s="299">
        <v>0</v>
      </c>
    </row>
    <row r="3324" spans="1:13" x14ac:dyDescent="0.2">
      <c r="A3324" s="297" t="s">
        <v>1311</v>
      </c>
      <c r="B3324" s="298" t="s">
        <v>17078</v>
      </c>
      <c r="C3324" s="298" t="s">
        <v>20264</v>
      </c>
      <c r="D3324" s="298" t="s">
        <v>774</v>
      </c>
      <c r="E3324" s="298" t="s">
        <v>14755</v>
      </c>
      <c r="F3324" s="298" t="s">
        <v>17213</v>
      </c>
      <c r="G3324" s="298" t="s">
        <v>17217</v>
      </c>
      <c r="H3324" s="299" t="s">
        <v>14828</v>
      </c>
      <c r="I3324" s="297">
        <v>3.9</v>
      </c>
      <c r="J3324" s="298">
        <v>3.9</v>
      </c>
      <c r="K3324" s="298">
        <v>7.7</v>
      </c>
      <c r="L3324" s="298">
        <v>0</v>
      </c>
      <c r="M3324" s="299">
        <v>0</v>
      </c>
    </row>
    <row r="3325" spans="1:13" x14ac:dyDescent="0.2">
      <c r="A3325" s="297" t="s">
        <v>1311</v>
      </c>
      <c r="B3325" s="298" t="s">
        <v>17078</v>
      </c>
      <c r="C3325" s="298" t="s">
        <v>20264</v>
      </c>
      <c r="D3325" s="298" t="s">
        <v>774</v>
      </c>
      <c r="E3325" s="298" t="s">
        <v>14755</v>
      </c>
      <c r="F3325" s="298" t="s">
        <v>17213</v>
      </c>
      <c r="G3325" s="298" t="s">
        <v>17218</v>
      </c>
      <c r="H3325" s="299" t="s">
        <v>14828</v>
      </c>
      <c r="I3325" s="297">
        <v>3.9</v>
      </c>
      <c r="J3325" s="298">
        <v>3.9</v>
      </c>
      <c r="K3325" s="298">
        <v>7.7</v>
      </c>
      <c r="L3325" s="298">
        <v>0</v>
      </c>
      <c r="M3325" s="299">
        <v>0</v>
      </c>
    </row>
    <row r="3326" spans="1:13" x14ac:dyDescent="0.2">
      <c r="A3326" s="297" t="s">
        <v>1311</v>
      </c>
      <c r="B3326" s="298" t="s">
        <v>17078</v>
      </c>
      <c r="C3326" s="298" t="s">
        <v>20264</v>
      </c>
      <c r="D3326" s="298" t="s">
        <v>774</v>
      </c>
      <c r="E3326" s="298" t="s">
        <v>14755</v>
      </c>
      <c r="F3326" s="298" t="s">
        <v>17213</v>
      </c>
      <c r="G3326" s="298" t="s">
        <v>17219</v>
      </c>
      <c r="H3326" s="299" t="s">
        <v>14828</v>
      </c>
      <c r="I3326" s="297">
        <v>3.9</v>
      </c>
      <c r="J3326" s="298">
        <v>3.9</v>
      </c>
      <c r="K3326" s="298">
        <v>7.7</v>
      </c>
      <c r="L3326" s="298">
        <v>0</v>
      </c>
      <c r="M3326" s="299">
        <v>0</v>
      </c>
    </row>
    <row r="3327" spans="1:13" x14ac:dyDescent="0.2">
      <c r="A3327" s="297" t="s">
        <v>1311</v>
      </c>
      <c r="B3327" s="298" t="s">
        <v>17078</v>
      </c>
      <c r="C3327" s="298" t="s">
        <v>20264</v>
      </c>
      <c r="D3327" s="298" t="s">
        <v>774</v>
      </c>
      <c r="E3327" s="298" t="s">
        <v>14755</v>
      </c>
      <c r="F3327" s="298" t="s">
        <v>17213</v>
      </c>
      <c r="G3327" s="298" t="s">
        <v>17220</v>
      </c>
      <c r="H3327" s="299" t="s">
        <v>14828</v>
      </c>
      <c r="I3327" s="297">
        <v>3.9</v>
      </c>
      <c r="J3327" s="298">
        <v>3.9</v>
      </c>
      <c r="K3327" s="298">
        <v>7.7</v>
      </c>
      <c r="L3327" s="298">
        <v>0</v>
      </c>
      <c r="M3327" s="299">
        <v>0</v>
      </c>
    </row>
    <row r="3328" spans="1:13" x14ac:dyDescent="0.2">
      <c r="A3328" s="297" t="s">
        <v>1311</v>
      </c>
      <c r="B3328" s="298" t="s">
        <v>17078</v>
      </c>
      <c r="C3328" s="298" t="s">
        <v>20264</v>
      </c>
      <c r="D3328" s="298" t="s">
        <v>774</v>
      </c>
      <c r="E3328" s="298" t="s">
        <v>14755</v>
      </c>
      <c r="F3328" s="298" t="s">
        <v>17213</v>
      </c>
      <c r="G3328" s="298" t="s">
        <v>17221</v>
      </c>
      <c r="H3328" s="299" t="s">
        <v>14828</v>
      </c>
      <c r="I3328" s="297">
        <v>3.9</v>
      </c>
      <c r="J3328" s="298">
        <v>3.9</v>
      </c>
      <c r="K3328" s="298">
        <v>7.7</v>
      </c>
      <c r="L3328" s="298">
        <v>0</v>
      </c>
      <c r="M3328" s="299">
        <v>0</v>
      </c>
    </row>
    <row r="3329" spans="1:13" x14ac:dyDescent="0.2">
      <c r="A3329" s="297" t="s">
        <v>1311</v>
      </c>
      <c r="B3329" s="298" t="s">
        <v>17078</v>
      </c>
      <c r="C3329" s="298" t="s">
        <v>20264</v>
      </c>
      <c r="D3329" s="298" t="s">
        <v>774</v>
      </c>
      <c r="E3329" s="298" t="s">
        <v>14755</v>
      </c>
      <c r="F3329" s="298" t="s">
        <v>17213</v>
      </c>
      <c r="G3329" s="298" t="s">
        <v>17222</v>
      </c>
      <c r="H3329" s="299" t="s">
        <v>14828</v>
      </c>
      <c r="I3329" s="297">
        <v>3.9</v>
      </c>
      <c r="J3329" s="298">
        <v>3.9</v>
      </c>
      <c r="K3329" s="298">
        <v>7.7</v>
      </c>
      <c r="L3329" s="298">
        <v>0</v>
      </c>
      <c r="M3329" s="299">
        <v>0</v>
      </c>
    </row>
    <row r="3330" spans="1:13" x14ac:dyDescent="0.2">
      <c r="A3330" s="297" t="s">
        <v>1311</v>
      </c>
      <c r="B3330" s="298" t="s">
        <v>17078</v>
      </c>
      <c r="C3330" s="298" t="s">
        <v>20264</v>
      </c>
      <c r="D3330" s="298" t="s">
        <v>774</v>
      </c>
      <c r="E3330" s="298" t="s">
        <v>14755</v>
      </c>
      <c r="F3330" s="298" t="s">
        <v>17213</v>
      </c>
      <c r="G3330" s="298" t="s">
        <v>17223</v>
      </c>
      <c r="H3330" s="299" t="s">
        <v>14828</v>
      </c>
      <c r="I3330" s="297">
        <v>3.9</v>
      </c>
      <c r="J3330" s="298">
        <v>3.9</v>
      </c>
      <c r="K3330" s="298">
        <v>7.7</v>
      </c>
      <c r="L3330" s="298">
        <v>0</v>
      </c>
      <c r="M3330" s="299">
        <v>0</v>
      </c>
    </row>
    <row r="3331" spans="1:13" x14ac:dyDescent="0.2">
      <c r="A3331" s="297" t="s">
        <v>1311</v>
      </c>
      <c r="B3331" s="298" t="s">
        <v>17078</v>
      </c>
      <c r="C3331" s="298" t="s">
        <v>20264</v>
      </c>
      <c r="D3331" s="298" t="s">
        <v>774</v>
      </c>
      <c r="E3331" s="298" t="s">
        <v>14755</v>
      </c>
      <c r="F3331" s="298" t="s">
        <v>17213</v>
      </c>
      <c r="G3331" s="298" t="s">
        <v>17224</v>
      </c>
      <c r="H3331" s="299" t="s">
        <v>14828</v>
      </c>
      <c r="I3331" s="297">
        <v>16.2</v>
      </c>
      <c r="J3331" s="298">
        <v>16.2</v>
      </c>
      <c r="K3331" s="298">
        <v>16.2</v>
      </c>
      <c r="L3331" s="298">
        <v>0</v>
      </c>
      <c r="M3331" s="299">
        <v>0</v>
      </c>
    </row>
    <row r="3332" spans="1:13" x14ac:dyDescent="0.2">
      <c r="A3332" s="297" t="s">
        <v>1311</v>
      </c>
      <c r="B3332" s="298" t="s">
        <v>17078</v>
      </c>
      <c r="C3332" s="298" t="s">
        <v>20264</v>
      </c>
      <c r="D3332" s="298" t="s">
        <v>774</v>
      </c>
      <c r="E3332" s="298" t="s">
        <v>14755</v>
      </c>
      <c r="F3332" s="298" t="s">
        <v>17225</v>
      </c>
      <c r="G3332" s="298" t="s">
        <v>17226</v>
      </c>
      <c r="H3332" s="299" t="s">
        <v>14828</v>
      </c>
      <c r="I3332" s="297">
        <v>3.9</v>
      </c>
      <c r="J3332" s="298">
        <v>1.9</v>
      </c>
      <c r="K3332" s="298">
        <v>7.7</v>
      </c>
      <c r="L3332" s="298">
        <v>0</v>
      </c>
      <c r="M3332" s="299">
        <v>0</v>
      </c>
    </row>
    <row r="3333" spans="1:13" x14ac:dyDescent="0.2">
      <c r="A3333" s="297" t="s">
        <v>1311</v>
      </c>
      <c r="B3333" s="298" t="s">
        <v>17078</v>
      </c>
      <c r="C3333" s="298" t="s">
        <v>20264</v>
      </c>
      <c r="D3333" s="298" t="s">
        <v>774</v>
      </c>
      <c r="E3333" s="298" t="s">
        <v>14755</v>
      </c>
      <c r="F3333" s="298" t="s">
        <v>17225</v>
      </c>
      <c r="G3333" s="298" t="s">
        <v>17227</v>
      </c>
      <c r="H3333" s="299" t="s">
        <v>14828</v>
      </c>
      <c r="I3333" s="297">
        <v>3.9</v>
      </c>
      <c r="J3333" s="298">
        <v>1.9</v>
      </c>
      <c r="K3333" s="298">
        <v>7.7</v>
      </c>
      <c r="L3333" s="298">
        <v>0</v>
      </c>
      <c r="M3333" s="299">
        <v>0</v>
      </c>
    </row>
    <row r="3334" spans="1:13" x14ac:dyDescent="0.2">
      <c r="A3334" s="297" t="s">
        <v>1311</v>
      </c>
      <c r="B3334" s="298" t="s">
        <v>17078</v>
      </c>
      <c r="C3334" s="298" t="s">
        <v>20264</v>
      </c>
      <c r="D3334" s="298" t="s">
        <v>774</v>
      </c>
      <c r="E3334" s="298" t="s">
        <v>14755</v>
      </c>
      <c r="F3334" s="298" t="s">
        <v>17225</v>
      </c>
      <c r="G3334" s="298" t="s">
        <v>17228</v>
      </c>
      <c r="H3334" s="299" t="s">
        <v>14828</v>
      </c>
      <c r="I3334" s="297">
        <v>3.9</v>
      </c>
      <c r="J3334" s="298">
        <v>1.9</v>
      </c>
      <c r="K3334" s="298">
        <v>7.7</v>
      </c>
      <c r="L3334" s="298">
        <v>0</v>
      </c>
      <c r="M3334" s="299">
        <v>0</v>
      </c>
    </row>
    <row r="3335" spans="1:13" x14ac:dyDescent="0.2">
      <c r="A3335" s="297" t="s">
        <v>1311</v>
      </c>
      <c r="B3335" s="298" t="s">
        <v>17078</v>
      </c>
      <c r="C3335" s="298" t="s">
        <v>20264</v>
      </c>
      <c r="D3335" s="298" t="s">
        <v>774</v>
      </c>
      <c r="E3335" s="298" t="s">
        <v>14757</v>
      </c>
      <c r="F3335" s="298" t="s">
        <v>17225</v>
      </c>
      <c r="G3335" s="298" t="s">
        <v>17229</v>
      </c>
      <c r="H3335" s="299" t="s">
        <v>14828</v>
      </c>
      <c r="I3335" s="297">
        <v>3.9</v>
      </c>
      <c r="J3335" s="298">
        <v>1.9</v>
      </c>
      <c r="K3335" s="298">
        <v>7.7</v>
      </c>
      <c r="L3335" s="298">
        <v>0</v>
      </c>
      <c r="M3335" s="299">
        <v>0</v>
      </c>
    </row>
    <row r="3336" spans="1:13" x14ac:dyDescent="0.2">
      <c r="A3336" s="297" t="s">
        <v>1311</v>
      </c>
      <c r="B3336" s="298" t="s">
        <v>17078</v>
      </c>
      <c r="C3336" s="298" t="s">
        <v>20264</v>
      </c>
      <c r="D3336" s="298" t="s">
        <v>774</v>
      </c>
      <c r="E3336" s="298" t="s">
        <v>14755</v>
      </c>
      <c r="F3336" s="298" t="s">
        <v>17225</v>
      </c>
      <c r="G3336" s="298" t="s">
        <v>17230</v>
      </c>
      <c r="H3336" s="299" t="s">
        <v>14828</v>
      </c>
      <c r="I3336" s="297">
        <v>16.2</v>
      </c>
      <c r="J3336" s="298">
        <v>8.1</v>
      </c>
      <c r="K3336" s="298">
        <v>26</v>
      </c>
      <c r="L3336" s="298">
        <v>0</v>
      </c>
      <c r="M3336" s="299">
        <v>0</v>
      </c>
    </row>
    <row r="3337" spans="1:13" x14ac:dyDescent="0.2">
      <c r="A3337" s="297" t="s">
        <v>1311</v>
      </c>
      <c r="B3337" s="298" t="s">
        <v>17078</v>
      </c>
      <c r="C3337" s="298" t="s">
        <v>20264</v>
      </c>
      <c r="D3337" s="298" t="s">
        <v>774</v>
      </c>
      <c r="E3337" s="298" t="s">
        <v>14755</v>
      </c>
      <c r="F3337" s="298" t="s">
        <v>17225</v>
      </c>
      <c r="G3337" s="298" t="s">
        <v>17231</v>
      </c>
      <c r="H3337" s="299" t="s">
        <v>14828</v>
      </c>
      <c r="I3337" s="297">
        <v>16.2</v>
      </c>
      <c r="J3337" s="298">
        <v>8.1</v>
      </c>
      <c r="K3337" s="298">
        <v>26</v>
      </c>
      <c r="L3337" s="298">
        <v>0</v>
      </c>
      <c r="M3337" s="299">
        <v>0</v>
      </c>
    </row>
    <row r="3338" spans="1:13" x14ac:dyDescent="0.2">
      <c r="A3338" s="297" t="s">
        <v>1311</v>
      </c>
      <c r="B3338" s="298" t="s">
        <v>17078</v>
      </c>
      <c r="C3338" s="298" t="s">
        <v>20264</v>
      </c>
      <c r="D3338" s="298" t="s">
        <v>774</v>
      </c>
      <c r="E3338" s="298" t="s">
        <v>14755</v>
      </c>
      <c r="F3338" s="298" t="s">
        <v>17225</v>
      </c>
      <c r="G3338" s="298" t="s">
        <v>17232</v>
      </c>
      <c r="H3338" s="299" t="s">
        <v>14828</v>
      </c>
      <c r="I3338" s="297">
        <v>16.2</v>
      </c>
      <c r="J3338" s="298">
        <v>8.1</v>
      </c>
      <c r="K3338" s="298">
        <v>26</v>
      </c>
      <c r="L3338" s="298">
        <v>0</v>
      </c>
      <c r="M3338" s="299">
        <v>0</v>
      </c>
    </row>
    <row r="3339" spans="1:13" x14ac:dyDescent="0.2">
      <c r="A3339" s="297" t="s">
        <v>1311</v>
      </c>
      <c r="B3339" s="298" t="s">
        <v>17078</v>
      </c>
      <c r="C3339" s="298" t="s">
        <v>20264</v>
      </c>
      <c r="D3339" s="298" t="s">
        <v>774</v>
      </c>
      <c r="E3339" s="298" t="s">
        <v>14755</v>
      </c>
      <c r="F3339" s="298" t="s">
        <v>17225</v>
      </c>
      <c r="G3339" s="298" t="s">
        <v>17233</v>
      </c>
      <c r="H3339" s="299" t="s">
        <v>14828</v>
      </c>
      <c r="I3339" s="297">
        <v>16.2</v>
      </c>
      <c r="J3339" s="298">
        <v>8.1</v>
      </c>
      <c r="K3339" s="298">
        <v>26</v>
      </c>
      <c r="L3339" s="298">
        <v>0</v>
      </c>
      <c r="M3339" s="299">
        <v>0</v>
      </c>
    </row>
    <row r="3340" spans="1:13" x14ac:dyDescent="0.2">
      <c r="A3340" s="297" t="s">
        <v>1311</v>
      </c>
      <c r="B3340" s="298" t="s">
        <v>17078</v>
      </c>
      <c r="C3340" s="298" t="s">
        <v>20264</v>
      </c>
      <c r="D3340" s="298" t="s">
        <v>774</v>
      </c>
      <c r="E3340" s="298" t="s">
        <v>14755</v>
      </c>
      <c r="F3340" s="298" t="s">
        <v>17225</v>
      </c>
      <c r="G3340" s="298" t="s">
        <v>17234</v>
      </c>
      <c r="H3340" s="299" t="s">
        <v>14828</v>
      </c>
      <c r="I3340" s="297">
        <v>16.2</v>
      </c>
      <c r="J3340" s="298">
        <v>8.1</v>
      </c>
      <c r="K3340" s="298">
        <v>26</v>
      </c>
      <c r="L3340" s="298">
        <v>0</v>
      </c>
      <c r="M3340" s="299">
        <v>0</v>
      </c>
    </row>
    <row r="3341" spans="1:13" x14ac:dyDescent="0.2">
      <c r="A3341" s="297" t="s">
        <v>1311</v>
      </c>
      <c r="B3341" s="298" t="s">
        <v>17078</v>
      </c>
      <c r="C3341" s="298" t="s">
        <v>20264</v>
      </c>
      <c r="D3341" s="298" t="s">
        <v>774</v>
      </c>
      <c r="E3341" s="298" t="s">
        <v>14755</v>
      </c>
      <c r="F3341" s="298" t="s">
        <v>17235</v>
      </c>
      <c r="G3341" s="298" t="s">
        <v>17236</v>
      </c>
      <c r="H3341" s="299" t="s">
        <v>14828</v>
      </c>
      <c r="I3341" s="297">
        <v>11.351969998647199</v>
      </c>
      <c r="J3341" s="298">
        <v>8.1</v>
      </c>
      <c r="K3341" s="298">
        <v>32.4</v>
      </c>
      <c r="L3341" s="298">
        <v>0</v>
      </c>
      <c r="M3341" s="299">
        <v>0</v>
      </c>
    </row>
    <row r="3342" spans="1:13" x14ac:dyDescent="0.2">
      <c r="A3342" s="297" t="s">
        <v>1311</v>
      </c>
      <c r="B3342" s="298" t="s">
        <v>17078</v>
      </c>
      <c r="C3342" s="298" t="s">
        <v>20264</v>
      </c>
      <c r="D3342" s="298" t="s">
        <v>774</v>
      </c>
      <c r="E3342" s="298" t="s">
        <v>14755</v>
      </c>
      <c r="F3342" s="298" t="s">
        <v>17235</v>
      </c>
      <c r="G3342" s="298" t="s">
        <v>17236</v>
      </c>
      <c r="H3342" s="299" t="s">
        <v>14828</v>
      </c>
      <c r="I3342" s="297">
        <v>11.351969998647199</v>
      </c>
      <c r="J3342" s="298">
        <v>8.1</v>
      </c>
      <c r="K3342" s="298">
        <v>32.4</v>
      </c>
      <c r="L3342" s="298">
        <v>0</v>
      </c>
      <c r="M3342" s="299">
        <v>0</v>
      </c>
    </row>
    <row r="3343" spans="1:13" x14ac:dyDescent="0.2">
      <c r="A3343" s="297" t="s">
        <v>1311</v>
      </c>
      <c r="B3343" s="298" t="s">
        <v>17078</v>
      </c>
      <c r="C3343" s="298" t="s">
        <v>20264</v>
      </c>
      <c r="D3343" s="298" t="s">
        <v>774</v>
      </c>
      <c r="E3343" s="298" t="s">
        <v>14755</v>
      </c>
      <c r="F3343" s="298" t="s">
        <v>17235</v>
      </c>
      <c r="G3343" s="298" t="s">
        <v>17236</v>
      </c>
      <c r="H3343" s="299" t="s">
        <v>14828</v>
      </c>
      <c r="I3343" s="297">
        <v>11.351969998647199</v>
      </c>
      <c r="J3343" s="298">
        <v>8.1</v>
      </c>
      <c r="K3343" s="298">
        <v>32.4</v>
      </c>
      <c r="L3343" s="298">
        <v>0</v>
      </c>
      <c r="M3343" s="299">
        <v>0</v>
      </c>
    </row>
    <row r="3344" spans="1:13" x14ac:dyDescent="0.2">
      <c r="A3344" s="297" t="s">
        <v>1311</v>
      </c>
      <c r="B3344" s="298" t="s">
        <v>17078</v>
      </c>
      <c r="C3344" s="298" t="s">
        <v>20264</v>
      </c>
      <c r="D3344" s="298" t="s">
        <v>774</v>
      </c>
      <c r="E3344" s="298" t="s">
        <v>14755</v>
      </c>
      <c r="F3344" s="298" t="s">
        <v>17235</v>
      </c>
      <c r="G3344" s="298" t="s">
        <v>17236</v>
      </c>
      <c r="H3344" s="299" t="s">
        <v>14828</v>
      </c>
      <c r="I3344" s="297">
        <v>11.351969998647199</v>
      </c>
      <c r="J3344" s="298">
        <v>8.1</v>
      </c>
      <c r="K3344" s="298">
        <v>32.4</v>
      </c>
      <c r="L3344" s="298">
        <v>0</v>
      </c>
      <c r="M3344" s="299">
        <v>0</v>
      </c>
    </row>
    <row r="3345" spans="1:13" x14ac:dyDescent="0.2">
      <c r="A3345" s="297" t="s">
        <v>1311</v>
      </c>
      <c r="B3345" s="298" t="s">
        <v>17078</v>
      </c>
      <c r="C3345" s="298" t="s">
        <v>20264</v>
      </c>
      <c r="D3345" s="298" t="s">
        <v>774</v>
      </c>
      <c r="E3345" s="298" t="s">
        <v>14757</v>
      </c>
      <c r="F3345" s="298" t="s">
        <v>17235</v>
      </c>
      <c r="G3345" s="298" t="s">
        <v>17237</v>
      </c>
      <c r="H3345" s="299" t="s">
        <v>14828</v>
      </c>
      <c r="I3345" s="297">
        <v>12.4648136995845</v>
      </c>
      <c r="J3345" s="298">
        <v>4.2</v>
      </c>
      <c r="K3345" s="298">
        <v>4.2</v>
      </c>
      <c r="L3345" s="298">
        <v>0</v>
      </c>
      <c r="M3345" s="299">
        <v>0</v>
      </c>
    </row>
    <row r="3346" spans="1:13" x14ac:dyDescent="0.2">
      <c r="A3346" s="297" t="s">
        <v>1311</v>
      </c>
      <c r="B3346" s="298" t="s">
        <v>17078</v>
      </c>
      <c r="C3346" s="298" t="s">
        <v>20264</v>
      </c>
      <c r="D3346" s="298" t="s">
        <v>774</v>
      </c>
      <c r="E3346" s="298" t="s">
        <v>14757</v>
      </c>
      <c r="F3346" s="298" t="s">
        <v>17235</v>
      </c>
      <c r="G3346" s="298" t="s">
        <v>17237</v>
      </c>
      <c r="H3346" s="299" t="s">
        <v>14828</v>
      </c>
      <c r="I3346" s="297">
        <v>12.4648136995845</v>
      </c>
      <c r="J3346" s="298">
        <v>4.2</v>
      </c>
      <c r="K3346" s="298">
        <v>4.2</v>
      </c>
      <c r="L3346" s="298">
        <v>0</v>
      </c>
      <c r="M3346" s="299">
        <v>0</v>
      </c>
    </row>
    <row r="3347" spans="1:13" x14ac:dyDescent="0.2">
      <c r="A3347" s="297" t="s">
        <v>1311</v>
      </c>
      <c r="B3347" s="298" t="s">
        <v>17078</v>
      </c>
      <c r="C3347" s="298" t="s">
        <v>20264</v>
      </c>
      <c r="D3347" s="298" t="s">
        <v>774</v>
      </c>
      <c r="E3347" s="298" t="s">
        <v>14757</v>
      </c>
      <c r="F3347" s="298" t="s">
        <v>17235</v>
      </c>
      <c r="G3347" s="298" t="s">
        <v>17237</v>
      </c>
      <c r="H3347" s="299" t="s">
        <v>14828</v>
      </c>
      <c r="I3347" s="297">
        <v>12.4648136995845</v>
      </c>
      <c r="J3347" s="298">
        <v>4.2</v>
      </c>
      <c r="K3347" s="298">
        <v>4.2</v>
      </c>
      <c r="L3347" s="298">
        <v>0</v>
      </c>
      <c r="M3347" s="299">
        <v>0</v>
      </c>
    </row>
    <row r="3348" spans="1:13" x14ac:dyDescent="0.2">
      <c r="A3348" s="297" t="s">
        <v>1311</v>
      </c>
      <c r="B3348" s="298" t="s">
        <v>17078</v>
      </c>
      <c r="C3348" s="298" t="s">
        <v>20264</v>
      </c>
      <c r="D3348" s="298" t="s">
        <v>774</v>
      </c>
      <c r="E3348" s="298" t="s">
        <v>14755</v>
      </c>
      <c r="F3348" s="298" t="s">
        <v>17238</v>
      </c>
      <c r="G3348" s="298" t="s">
        <v>17239</v>
      </c>
      <c r="H3348" s="299" t="s">
        <v>14828</v>
      </c>
      <c r="I3348" s="297">
        <v>16.2</v>
      </c>
      <c r="J3348" s="298">
        <v>8.1</v>
      </c>
      <c r="K3348" s="298">
        <v>26</v>
      </c>
      <c r="L3348" s="298">
        <v>0</v>
      </c>
      <c r="M3348" s="299">
        <v>0</v>
      </c>
    </row>
    <row r="3349" spans="1:13" x14ac:dyDescent="0.2">
      <c r="A3349" s="297" t="s">
        <v>1311</v>
      </c>
      <c r="B3349" s="298" t="s">
        <v>17078</v>
      </c>
      <c r="C3349" s="298" t="s">
        <v>20264</v>
      </c>
      <c r="D3349" s="298" t="s">
        <v>774</v>
      </c>
      <c r="E3349" s="298" t="s">
        <v>14755</v>
      </c>
      <c r="F3349" s="298" t="s">
        <v>17238</v>
      </c>
      <c r="G3349" s="298" t="s">
        <v>17240</v>
      </c>
      <c r="H3349" s="299" t="s">
        <v>14828</v>
      </c>
      <c r="I3349" s="297">
        <v>16.2</v>
      </c>
      <c r="J3349" s="298">
        <v>8.1</v>
      </c>
      <c r="K3349" s="298">
        <v>26</v>
      </c>
      <c r="L3349" s="298">
        <v>0</v>
      </c>
      <c r="M3349" s="299">
        <v>0</v>
      </c>
    </row>
    <row r="3350" spans="1:13" x14ac:dyDescent="0.2">
      <c r="A3350" s="297" t="s">
        <v>1311</v>
      </c>
      <c r="B3350" s="298" t="s">
        <v>17078</v>
      </c>
      <c r="C3350" s="298" t="s">
        <v>20264</v>
      </c>
      <c r="D3350" s="298" t="s">
        <v>774</v>
      </c>
      <c r="E3350" s="298" t="s">
        <v>14755</v>
      </c>
      <c r="F3350" s="298" t="s">
        <v>17238</v>
      </c>
      <c r="G3350" s="298" t="s">
        <v>17241</v>
      </c>
      <c r="H3350" s="299" t="s">
        <v>14828</v>
      </c>
      <c r="I3350" s="297">
        <v>16.2</v>
      </c>
      <c r="J3350" s="298">
        <v>8.1</v>
      </c>
      <c r="K3350" s="298">
        <v>26</v>
      </c>
      <c r="L3350" s="298">
        <v>0</v>
      </c>
      <c r="M3350" s="299">
        <v>0</v>
      </c>
    </row>
    <row r="3351" spans="1:13" x14ac:dyDescent="0.2">
      <c r="A3351" s="297" t="s">
        <v>1311</v>
      </c>
      <c r="B3351" s="298" t="s">
        <v>17078</v>
      </c>
      <c r="C3351" s="298" t="s">
        <v>20264</v>
      </c>
      <c r="D3351" s="298" t="s">
        <v>774</v>
      </c>
      <c r="E3351" s="298" t="s">
        <v>14757</v>
      </c>
      <c r="F3351" s="298" t="s">
        <v>17242</v>
      </c>
      <c r="G3351" s="298" t="s">
        <v>17243</v>
      </c>
      <c r="H3351" s="299" t="s">
        <v>14828</v>
      </c>
      <c r="I3351" s="297">
        <v>12.5</v>
      </c>
      <c r="J3351" s="298">
        <v>4.2</v>
      </c>
      <c r="K3351" s="298">
        <v>4.2</v>
      </c>
      <c r="L3351" s="298">
        <v>0</v>
      </c>
      <c r="M3351" s="299">
        <v>0</v>
      </c>
    </row>
    <row r="3352" spans="1:13" x14ac:dyDescent="0.2">
      <c r="A3352" s="297" t="s">
        <v>1311</v>
      </c>
      <c r="B3352" s="298" t="s">
        <v>17078</v>
      </c>
      <c r="C3352" s="298" t="s">
        <v>20264</v>
      </c>
      <c r="D3352" s="298" t="s">
        <v>774</v>
      </c>
      <c r="E3352" s="298" t="s">
        <v>14757</v>
      </c>
      <c r="F3352" s="298" t="s">
        <v>17242</v>
      </c>
      <c r="G3352" s="298" t="s">
        <v>17244</v>
      </c>
      <c r="H3352" s="299" t="s">
        <v>14828</v>
      </c>
      <c r="I3352" s="297">
        <v>12.5</v>
      </c>
      <c r="J3352" s="298">
        <v>4.2</v>
      </c>
      <c r="K3352" s="298">
        <v>4.2</v>
      </c>
      <c r="L3352" s="298">
        <v>0</v>
      </c>
      <c r="M3352" s="299">
        <v>0</v>
      </c>
    </row>
    <row r="3353" spans="1:13" x14ac:dyDescent="0.2">
      <c r="A3353" s="297" t="s">
        <v>1311</v>
      </c>
      <c r="B3353" s="298" t="s">
        <v>17078</v>
      </c>
      <c r="C3353" s="298" t="s">
        <v>20264</v>
      </c>
      <c r="D3353" s="298" t="s">
        <v>774</v>
      </c>
      <c r="E3353" s="298" t="s">
        <v>14757</v>
      </c>
      <c r="F3353" s="298" t="s">
        <v>17242</v>
      </c>
      <c r="G3353" s="298" t="s">
        <v>17245</v>
      </c>
      <c r="H3353" s="299" t="s">
        <v>14828</v>
      </c>
      <c r="I3353" s="297">
        <v>12.5</v>
      </c>
      <c r="J3353" s="298">
        <v>4.2</v>
      </c>
      <c r="K3353" s="298">
        <v>4.2</v>
      </c>
      <c r="L3353" s="298">
        <v>0</v>
      </c>
      <c r="M3353" s="299">
        <v>0</v>
      </c>
    </row>
    <row r="3354" spans="1:13" x14ac:dyDescent="0.2">
      <c r="A3354" s="297" t="s">
        <v>1311</v>
      </c>
      <c r="B3354" s="298" t="s">
        <v>17078</v>
      </c>
      <c r="C3354" s="298" t="s">
        <v>20264</v>
      </c>
      <c r="D3354" s="298" t="s">
        <v>774</v>
      </c>
      <c r="E3354" s="298" t="s">
        <v>14757</v>
      </c>
      <c r="F3354" s="298" t="s">
        <v>17242</v>
      </c>
      <c r="G3354" s="298" t="s">
        <v>17246</v>
      </c>
      <c r="H3354" s="299" t="s">
        <v>14828</v>
      </c>
      <c r="I3354" s="297">
        <v>12.5</v>
      </c>
      <c r="J3354" s="298">
        <v>4.2</v>
      </c>
      <c r="K3354" s="298">
        <v>4.2</v>
      </c>
      <c r="L3354" s="298">
        <v>0</v>
      </c>
      <c r="M3354" s="299">
        <v>0</v>
      </c>
    </row>
    <row r="3355" spans="1:13" x14ac:dyDescent="0.2">
      <c r="A3355" s="297" t="s">
        <v>1311</v>
      </c>
      <c r="B3355" s="298" t="s">
        <v>17078</v>
      </c>
      <c r="C3355" s="298" t="s">
        <v>20264</v>
      </c>
      <c r="D3355" s="298" t="s">
        <v>774</v>
      </c>
      <c r="E3355" s="298" t="s">
        <v>14755</v>
      </c>
      <c r="F3355" s="298" t="s">
        <v>17247</v>
      </c>
      <c r="G3355" s="298" t="s">
        <v>17248</v>
      </c>
      <c r="H3355" s="299" t="s">
        <v>14828</v>
      </c>
      <c r="I3355" s="297">
        <v>2.6</v>
      </c>
      <c r="J3355" s="298">
        <v>8.1</v>
      </c>
      <c r="K3355" s="298">
        <v>32.4</v>
      </c>
      <c r="L3355" s="298">
        <v>0</v>
      </c>
      <c r="M3355" s="299">
        <v>0</v>
      </c>
    </row>
    <row r="3356" spans="1:13" x14ac:dyDescent="0.2">
      <c r="A3356" s="297" t="s">
        <v>1311</v>
      </c>
      <c r="B3356" s="298" t="s">
        <v>17078</v>
      </c>
      <c r="C3356" s="298" t="s">
        <v>20264</v>
      </c>
      <c r="D3356" s="298" t="s">
        <v>774</v>
      </c>
      <c r="E3356" s="298" t="s">
        <v>14755</v>
      </c>
      <c r="F3356" s="298" t="s">
        <v>17247</v>
      </c>
      <c r="G3356" s="298" t="s">
        <v>17249</v>
      </c>
      <c r="H3356" s="299" t="s">
        <v>14828</v>
      </c>
      <c r="I3356" s="297">
        <v>11.4</v>
      </c>
      <c r="J3356" s="298">
        <v>8.1</v>
      </c>
      <c r="K3356" s="298">
        <v>32.4</v>
      </c>
      <c r="L3356" s="298">
        <v>0</v>
      </c>
      <c r="M3356" s="299">
        <v>0</v>
      </c>
    </row>
    <row r="3357" spans="1:13" x14ac:dyDescent="0.2">
      <c r="A3357" s="297" t="s">
        <v>1311</v>
      </c>
      <c r="B3357" s="298" t="s">
        <v>17078</v>
      </c>
      <c r="C3357" s="298" t="s">
        <v>20264</v>
      </c>
      <c r="D3357" s="298" t="s">
        <v>774</v>
      </c>
      <c r="E3357" s="298" t="s">
        <v>14755</v>
      </c>
      <c r="F3357" s="298" t="s">
        <v>17247</v>
      </c>
      <c r="G3357" s="298" t="s">
        <v>17250</v>
      </c>
      <c r="H3357" s="299" t="s">
        <v>14828</v>
      </c>
      <c r="I3357" s="297">
        <v>11.4</v>
      </c>
      <c r="J3357" s="298">
        <v>8.1</v>
      </c>
      <c r="K3357" s="298">
        <v>32.4</v>
      </c>
      <c r="L3357" s="298">
        <v>0</v>
      </c>
      <c r="M3357" s="299">
        <v>0</v>
      </c>
    </row>
    <row r="3358" spans="1:13" x14ac:dyDescent="0.2">
      <c r="A3358" s="297" t="s">
        <v>1311</v>
      </c>
      <c r="B3358" s="298" t="s">
        <v>17078</v>
      </c>
      <c r="C3358" s="298" t="s">
        <v>20264</v>
      </c>
      <c r="D3358" s="298" t="s">
        <v>774</v>
      </c>
      <c r="E3358" s="298" t="s">
        <v>14755</v>
      </c>
      <c r="F3358" s="298" t="s">
        <v>17247</v>
      </c>
      <c r="G3358" s="298" t="s">
        <v>17251</v>
      </c>
      <c r="H3358" s="299" t="s">
        <v>14828</v>
      </c>
      <c r="I3358" s="297">
        <v>11.4</v>
      </c>
      <c r="J3358" s="298">
        <v>8.1</v>
      </c>
      <c r="K3358" s="298">
        <v>32.4</v>
      </c>
      <c r="L3358" s="298">
        <v>0</v>
      </c>
      <c r="M3358" s="299">
        <v>0</v>
      </c>
    </row>
    <row r="3359" spans="1:13" x14ac:dyDescent="0.2">
      <c r="A3359" s="297" t="s">
        <v>1311</v>
      </c>
      <c r="B3359" s="298" t="s">
        <v>17078</v>
      </c>
      <c r="C3359" s="298" t="s">
        <v>20264</v>
      </c>
      <c r="D3359" s="298" t="s">
        <v>774</v>
      </c>
      <c r="E3359" s="298" t="s">
        <v>14757</v>
      </c>
      <c r="F3359" s="298" t="s">
        <v>17252</v>
      </c>
      <c r="G3359" s="298" t="s">
        <v>17253</v>
      </c>
      <c r="H3359" s="299" t="s">
        <v>14828</v>
      </c>
      <c r="I3359" s="297">
        <v>3.8620000000000001</v>
      </c>
      <c r="J3359" s="298">
        <v>0</v>
      </c>
      <c r="K3359" s="298">
        <v>0</v>
      </c>
      <c r="L3359" s="298">
        <v>0</v>
      </c>
      <c r="M3359" s="299">
        <v>0</v>
      </c>
    </row>
    <row r="3360" spans="1:13" x14ac:dyDescent="0.2">
      <c r="A3360" s="297" t="s">
        <v>1311</v>
      </c>
      <c r="B3360" s="298" t="s">
        <v>17078</v>
      </c>
      <c r="C3360" s="298" t="s">
        <v>20264</v>
      </c>
      <c r="D3360" s="298" t="s">
        <v>774</v>
      </c>
      <c r="E3360" s="298" t="s">
        <v>14757</v>
      </c>
      <c r="F3360" s="298" t="s">
        <v>17252</v>
      </c>
      <c r="G3360" s="298" t="s">
        <v>17254</v>
      </c>
      <c r="H3360" s="299" t="s">
        <v>14828</v>
      </c>
      <c r="I3360" s="297">
        <v>3.8620000000000001</v>
      </c>
      <c r="J3360" s="298">
        <v>0</v>
      </c>
      <c r="K3360" s="298">
        <v>0</v>
      </c>
      <c r="L3360" s="298">
        <v>0</v>
      </c>
      <c r="M3360" s="299">
        <v>0</v>
      </c>
    </row>
    <row r="3361" spans="1:13" x14ac:dyDescent="0.2">
      <c r="A3361" s="297" t="s">
        <v>1311</v>
      </c>
      <c r="B3361" s="298" t="s">
        <v>17078</v>
      </c>
      <c r="C3361" s="298" t="s">
        <v>20264</v>
      </c>
      <c r="D3361" s="298" t="s">
        <v>774</v>
      </c>
      <c r="E3361" s="298" t="s">
        <v>14757</v>
      </c>
      <c r="F3361" s="298" t="s">
        <v>17255</v>
      </c>
      <c r="G3361" s="298" t="s">
        <v>17256</v>
      </c>
      <c r="H3361" s="299" t="s">
        <v>14828</v>
      </c>
      <c r="I3361" s="297">
        <v>3.8620000000000001</v>
      </c>
      <c r="J3361" s="298">
        <v>0</v>
      </c>
      <c r="K3361" s="298">
        <v>0</v>
      </c>
      <c r="L3361" s="298">
        <v>0</v>
      </c>
      <c r="M3361" s="299">
        <v>0</v>
      </c>
    </row>
    <row r="3362" spans="1:13" x14ac:dyDescent="0.2">
      <c r="A3362" s="297" t="s">
        <v>1311</v>
      </c>
      <c r="B3362" s="298" t="s">
        <v>17078</v>
      </c>
      <c r="C3362" s="298" t="s">
        <v>20264</v>
      </c>
      <c r="D3362" s="298" t="s">
        <v>774</v>
      </c>
      <c r="E3362" s="298" t="s">
        <v>14757</v>
      </c>
      <c r="F3362" s="298" t="s">
        <v>17255</v>
      </c>
      <c r="G3362" s="298" t="s">
        <v>17257</v>
      </c>
      <c r="H3362" s="299" t="s">
        <v>14828</v>
      </c>
      <c r="I3362" s="297">
        <v>3.8620000000000001</v>
      </c>
      <c r="J3362" s="298">
        <v>0</v>
      </c>
      <c r="K3362" s="298">
        <v>0</v>
      </c>
      <c r="L3362" s="298">
        <v>0</v>
      </c>
      <c r="M3362" s="299">
        <v>0</v>
      </c>
    </row>
    <row r="3363" spans="1:13" x14ac:dyDescent="0.2">
      <c r="A3363" s="297" t="s">
        <v>1311</v>
      </c>
      <c r="B3363" s="298" t="s">
        <v>17078</v>
      </c>
      <c r="C3363" s="298" t="s">
        <v>20264</v>
      </c>
      <c r="D3363" s="298" t="s">
        <v>774</v>
      </c>
      <c r="E3363" s="298" t="s">
        <v>14757</v>
      </c>
      <c r="F3363" s="298" t="s">
        <v>17258</v>
      </c>
      <c r="G3363" s="298" t="s">
        <v>17259</v>
      </c>
      <c r="H3363" s="299" t="s">
        <v>14828</v>
      </c>
      <c r="I3363" s="297">
        <v>3.8620000000000001</v>
      </c>
      <c r="J3363" s="298">
        <v>0</v>
      </c>
      <c r="K3363" s="298">
        <v>0</v>
      </c>
      <c r="L3363" s="298">
        <v>0</v>
      </c>
      <c r="M3363" s="299">
        <v>0</v>
      </c>
    </row>
    <row r="3364" spans="1:13" x14ac:dyDescent="0.2">
      <c r="A3364" s="297" t="s">
        <v>1311</v>
      </c>
      <c r="B3364" s="298" t="s">
        <v>17078</v>
      </c>
      <c r="C3364" s="298" t="s">
        <v>20264</v>
      </c>
      <c r="D3364" s="298" t="s">
        <v>774</v>
      </c>
      <c r="E3364" s="298" t="s">
        <v>14757</v>
      </c>
      <c r="F3364" s="298" t="s">
        <v>17258</v>
      </c>
      <c r="G3364" s="298" t="s">
        <v>17260</v>
      </c>
      <c r="H3364" s="299" t="s">
        <v>14828</v>
      </c>
      <c r="I3364" s="297">
        <v>3.8620000000000001</v>
      </c>
      <c r="J3364" s="298">
        <v>0</v>
      </c>
      <c r="K3364" s="298">
        <v>0</v>
      </c>
      <c r="L3364" s="298">
        <v>0</v>
      </c>
      <c r="M3364" s="299">
        <v>0</v>
      </c>
    </row>
    <row r="3365" spans="1:13" x14ac:dyDescent="0.2">
      <c r="A3365" s="297" t="s">
        <v>1311</v>
      </c>
      <c r="B3365" s="298" t="s">
        <v>17078</v>
      </c>
      <c r="C3365" s="298" t="s">
        <v>20264</v>
      </c>
      <c r="D3365" s="298" t="s">
        <v>774</v>
      </c>
      <c r="E3365" s="298" t="s">
        <v>14757</v>
      </c>
      <c r="F3365" s="298" t="s">
        <v>17261</v>
      </c>
      <c r="G3365" s="298" t="s">
        <v>17262</v>
      </c>
      <c r="H3365" s="299" t="s">
        <v>14828</v>
      </c>
      <c r="I3365" s="297">
        <v>3.8620000000000001</v>
      </c>
      <c r="J3365" s="298">
        <v>1.9330000000000001</v>
      </c>
      <c r="K3365" s="298">
        <v>5.7949999999999999</v>
      </c>
      <c r="L3365" s="298">
        <v>0</v>
      </c>
      <c r="M3365" s="299">
        <v>0</v>
      </c>
    </row>
    <row r="3366" spans="1:13" x14ac:dyDescent="0.2">
      <c r="A3366" s="297" t="s">
        <v>1311</v>
      </c>
      <c r="B3366" s="298" t="s">
        <v>17078</v>
      </c>
      <c r="C3366" s="298" t="s">
        <v>20264</v>
      </c>
      <c r="D3366" s="298" t="s">
        <v>774</v>
      </c>
      <c r="E3366" s="298" t="s">
        <v>14757</v>
      </c>
      <c r="F3366" s="298" t="s">
        <v>17261</v>
      </c>
      <c r="G3366" s="298" t="s">
        <v>17263</v>
      </c>
      <c r="H3366" s="299" t="s">
        <v>14828</v>
      </c>
      <c r="I3366" s="297">
        <v>3.8620000000000001</v>
      </c>
      <c r="J3366" s="298">
        <v>1.9330000000000001</v>
      </c>
      <c r="K3366" s="298">
        <v>5.7949999999999999</v>
      </c>
      <c r="L3366" s="298">
        <v>0</v>
      </c>
      <c r="M3366" s="299">
        <v>0</v>
      </c>
    </row>
    <row r="3367" spans="1:13" x14ac:dyDescent="0.2">
      <c r="A3367" s="297" t="s">
        <v>1311</v>
      </c>
      <c r="B3367" s="298" t="s">
        <v>17078</v>
      </c>
      <c r="C3367" s="298" t="s">
        <v>20264</v>
      </c>
      <c r="D3367" s="298" t="s">
        <v>774</v>
      </c>
      <c r="E3367" s="298" t="s">
        <v>14757</v>
      </c>
      <c r="F3367" s="298" t="s">
        <v>17261</v>
      </c>
      <c r="G3367" s="298" t="s">
        <v>17264</v>
      </c>
      <c r="H3367" s="299" t="s">
        <v>14828</v>
      </c>
      <c r="I3367" s="297">
        <v>3.8620000000000001</v>
      </c>
      <c r="J3367" s="298">
        <v>1.9330000000000001</v>
      </c>
      <c r="K3367" s="298">
        <v>5.7949999999999999</v>
      </c>
      <c r="L3367" s="298">
        <v>0</v>
      </c>
      <c r="M3367" s="299">
        <v>0</v>
      </c>
    </row>
    <row r="3368" spans="1:13" x14ac:dyDescent="0.2">
      <c r="A3368" s="297" t="s">
        <v>1311</v>
      </c>
      <c r="B3368" s="298" t="s">
        <v>17078</v>
      </c>
      <c r="C3368" s="298" t="s">
        <v>20264</v>
      </c>
      <c r="D3368" s="298" t="s">
        <v>774</v>
      </c>
      <c r="E3368" s="298" t="s">
        <v>14755</v>
      </c>
      <c r="F3368" s="298" t="s">
        <v>17261</v>
      </c>
      <c r="G3368" s="298" t="s">
        <v>17265</v>
      </c>
      <c r="H3368" s="299" t="s">
        <v>14828</v>
      </c>
      <c r="I3368" s="297">
        <v>8.1029999999999998</v>
      </c>
      <c r="J3368" s="298">
        <v>8.11</v>
      </c>
      <c r="K3368" s="298">
        <v>12.977</v>
      </c>
      <c r="L3368" s="298">
        <v>0</v>
      </c>
      <c r="M3368" s="299">
        <v>0</v>
      </c>
    </row>
    <row r="3369" spans="1:13" x14ac:dyDescent="0.2">
      <c r="A3369" s="297" t="s">
        <v>1311</v>
      </c>
      <c r="B3369" s="298" t="s">
        <v>17078</v>
      </c>
      <c r="C3369" s="298" t="s">
        <v>20264</v>
      </c>
      <c r="D3369" s="298" t="s">
        <v>774</v>
      </c>
      <c r="E3369" s="298" t="s">
        <v>14755</v>
      </c>
      <c r="F3369" s="298" t="s">
        <v>17261</v>
      </c>
      <c r="G3369" s="298" t="s">
        <v>17266</v>
      </c>
      <c r="H3369" s="299" t="s">
        <v>14828</v>
      </c>
      <c r="I3369" s="297">
        <v>8.1029999999999998</v>
      </c>
      <c r="J3369" s="298">
        <v>8.11</v>
      </c>
      <c r="K3369" s="298">
        <v>12.977</v>
      </c>
      <c r="L3369" s="298">
        <v>0</v>
      </c>
      <c r="M3369" s="299">
        <v>0</v>
      </c>
    </row>
    <row r="3370" spans="1:13" x14ac:dyDescent="0.2">
      <c r="A3370" s="297" t="s">
        <v>1311</v>
      </c>
      <c r="B3370" s="298" t="s">
        <v>17078</v>
      </c>
      <c r="C3370" s="298" t="s">
        <v>20264</v>
      </c>
      <c r="D3370" s="298" t="s">
        <v>774</v>
      </c>
      <c r="E3370" s="298" t="s">
        <v>14753</v>
      </c>
      <c r="F3370" s="298" t="s">
        <v>17261</v>
      </c>
      <c r="G3370" s="298" t="s">
        <v>17267</v>
      </c>
      <c r="H3370" s="299" t="s">
        <v>14828</v>
      </c>
      <c r="I3370" s="297">
        <v>0</v>
      </c>
      <c r="J3370" s="298">
        <v>0</v>
      </c>
      <c r="K3370" s="298">
        <v>0</v>
      </c>
      <c r="L3370" s="298">
        <v>0</v>
      </c>
      <c r="M3370" s="299">
        <v>0</v>
      </c>
    </row>
    <row r="3371" spans="1:13" x14ac:dyDescent="0.2">
      <c r="A3371" s="297" t="s">
        <v>1311</v>
      </c>
      <c r="B3371" s="298" t="s">
        <v>17078</v>
      </c>
      <c r="C3371" s="298" t="s">
        <v>20264</v>
      </c>
      <c r="D3371" s="298" t="s">
        <v>774</v>
      </c>
      <c r="E3371" s="298" t="s">
        <v>14753</v>
      </c>
      <c r="F3371" s="298" t="s">
        <v>17261</v>
      </c>
      <c r="G3371" s="298" t="s">
        <v>17268</v>
      </c>
      <c r="H3371" s="299" t="s">
        <v>14828</v>
      </c>
      <c r="I3371" s="297">
        <v>0</v>
      </c>
      <c r="J3371" s="298">
        <v>0</v>
      </c>
      <c r="K3371" s="298">
        <v>0</v>
      </c>
      <c r="L3371" s="298">
        <v>0</v>
      </c>
      <c r="M3371" s="299">
        <v>0</v>
      </c>
    </row>
    <row r="3372" spans="1:13" x14ac:dyDescent="0.2">
      <c r="A3372" s="297" t="s">
        <v>1311</v>
      </c>
      <c r="B3372" s="298" t="s">
        <v>17078</v>
      </c>
      <c r="C3372" s="298" t="s">
        <v>20264</v>
      </c>
      <c r="D3372" s="298" t="s">
        <v>774</v>
      </c>
      <c r="E3372" s="298" t="s">
        <v>14757</v>
      </c>
      <c r="F3372" s="298" t="s">
        <v>17269</v>
      </c>
      <c r="G3372" s="298" t="s">
        <v>17270</v>
      </c>
      <c r="H3372" s="299" t="s">
        <v>14828</v>
      </c>
      <c r="I3372" s="297">
        <v>3.8620000000000001</v>
      </c>
      <c r="J3372" s="298">
        <v>1.9330000000000001</v>
      </c>
      <c r="K3372" s="298">
        <v>5.7949999999999999</v>
      </c>
      <c r="L3372" s="298">
        <v>0</v>
      </c>
      <c r="M3372" s="299">
        <v>0</v>
      </c>
    </row>
    <row r="3373" spans="1:13" x14ac:dyDescent="0.2">
      <c r="A3373" s="297" t="s">
        <v>1311</v>
      </c>
      <c r="B3373" s="298" t="s">
        <v>17078</v>
      </c>
      <c r="C3373" s="298" t="s">
        <v>20264</v>
      </c>
      <c r="D3373" s="298" t="s">
        <v>774</v>
      </c>
      <c r="E3373" s="298" t="s">
        <v>14757</v>
      </c>
      <c r="F3373" s="298" t="s">
        <v>17269</v>
      </c>
      <c r="G3373" s="298" t="s">
        <v>17271</v>
      </c>
      <c r="H3373" s="299" t="s">
        <v>14828</v>
      </c>
      <c r="I3373" s="297">
        <v>3.8620000000000001</v>
      </c>
      <c r="J3373" s="298">
        <v>1.9330000000000001</v>
      </c>
      <c r="K3373" s="298">
        <v>5.7949999999999999</v>
      </c>
      <c r="L3373" s="298">
        <v>0</v>
      </c>
      <c r="M3373" s="299">
        <v>0</v>
      </c>
    </row>
    <row r="3374" spans="1:13" x14ac:dyDescent="0.2">
      <c r="A3374" s="297" t="s">
        <v>1311</v>
      </c>
      <c r="B3374" s="298" t="s">
        <v>17078</v>
      </c>
      <c r="C3374" s="298" t="s">
        <v>20264</v>
      </c>
      <c r="D3374" s="298" t="s">
        <v>774</v>
      </c>
      <c r="E3374" s="298" t="s">
        <v>14757</v>
      </c>
      <c r="F3374" s="298" t="s">
        <v>17269</v>
      </c>
      <c r="G3374" s="298" t="s">
        <v>17272</v>
      </c>
      <c r="H3374" s="299" t="s">
        <v>14828</v>
      </c>
      <c r="I3374" s="297">
        <v>3.8620000000000001</v>
      </c>
      <c r="J3374" s="298">
        <v>1.9330000000000001</v>
      </c>
      <c r="K3374" s="298">
        <v>5.7949999999999999</v>
      </c>
      <c r="L3374" s="298">
        <v>0</v>
      </c>
      <c r="M3374" s="299">
        <v>0</v>
      </c>
    </row>
    <row r="3375" spans="1:13" x14ac:dyDescent="0.2">
      <c r="A3375" s="297" t="s">
        <v>1311</v>
      </c>
      <c r="B3375" s="298" t="s">
        <v>17078</v>
      </c>
      <c r="C3375" s="298" t="s">
        <v>20264</v>
      </c>
      <c r="D3375" s="298" t="s">
        <v>774</v>
      </c>
      <c r="E3375" s="298" t="s">
        <v>14755</v>
      </c>
      <c r="F3375" s="298" t="s">
        <v>17269</v>
      </c>
      <c r="G3375" s="298" t="s">
        <v>17273</v>
      </c>
      <c r="H3375" s="299" t="s">
        <v>14828</v>
      </c>
      <c r="I3375" s="297">
        <v>8.1029999999999998</v>
      </c>
      <c r="J3375" s="298">
        <v>8.11</v>
      </c>
      <c r="K3375" s="298">
        <v>12.977</v>
      </c>
      <c r="L3375" s="298">
        <v>0</v>
      </c>
      <c r="M3375" s="299">
        <v>0</v>
      </c>
    </row>
    <row r="3376" spans="1:13" x14ac:dyDescent="0.2">
      <c r="A3376" s="297" t="s">
        <v>1311</v>
      </c>
      <c r="B3376" s="298" t="s">
        <v>17078</v>
      </c>
      <c r="C3376" s="298" t="s">
        <v>20264</v>
      </c>
      <c r="D3376" s="298" t="s">
        <v>774</v>
      </c>
      <c r="E3376" s="298" t="s">
        <v>14755</v>
      </c>
      <c r="F3376" s="298" t="s">
        <v>17269</v>
      </c>
      <c r="G3376" s="298" t="s">
        <v>17274</v>
      </c>
      <c r="H3376" s="299" t="s">
        <v>14828</v>
      </c>
      <c r="I3376" s="297">
        <v>8.1029999999999998</v>
      </c>
      <c r="J3376" s="298">
        <v>8.11</v>
      </c>
      <c r="K3376" s="298">
        <v>12.977</v>
      </c>
      <c r="L3376" s="298">
        <v>0</v>
      </c>
      <c r="M3376" s="299">
        <v>0</v>
      </c>
    </row>
    <row r="3377" spans="1:13" x14ac:dyDescent="0.2">
      <c r="A3377" s="297" t="s">
        <v>1311</v>
      </c>
      <c r="B3377" s="298" t="s">
        <v>17078</v>
      </c>
      <c r="C3377" s="298" t="s">
        <v>20264</v>
      </c>
      <c r="D3377" s="298" t="s">
        <v>774</v>
      </c>
      <c r="E3377" s="298" t="s">
        <v>14753</v>
      </c>
      <c r="F3377" s="298" t="s">
        <v>17269</v>
      </c>
      <c r="G3377" s="298" t="s">
        <v>17275</v>
      </c>
      <c r="H3377" s="299" t="s">
        <v>14828</v>
      </c>
      <c r="I3377" s="297">
        <v>0</v>
      </c>
      <c r="J3377" s="298">
        <v>0</v>
      </c>
      <c r="K3377" s="298">
        <v>0</v>
      </c>
      <c r="L3377" s="298">
        <v>0</v>
      </c>
      <c r="M3377" s="299">
        <v>0</v>
      </c>
    </row>
    <row r="3378" spans="1:13" x14ac:dyDescent="0.2">
      <c r="A3378" s="297" t="s">
        <v>1311</v>
      </c>
      <c r="B3378" s="298" t="s">
        <v>17078</v>
      </c>
      <c r="C3378" s="298" t="s">
        <v>20264</v>
      </c>
      <c r="D3378" s="298" t="s">
        <v>774</v>
      </c>
      <c r="E3378" s="298" t="s">
        <v>14753</v>
      </c>
      <c r="F3378" s="298" t="s">
        <v>17269</v>
      </c>
      <c r="G3378" s="298" t="s">
        <v>17276</v>
      </c>
      <c r="H3378" s="299" t="s">
        <v>14828</v>
      </c>
      <c r="I3378" s="297">
        <v>0</v>
      </c>
      <c r="J3378" s="298">
        <v>0</v>
      </c>
      <c r="K3378" s="298">
        <v>0</v>
      </c>
      <c r="L3378" s="298">
        <v>0</v>
      </c>
      <c r="M3378" s="299">
        <v>0</v>
      </c>
    </row>
    <row r="3379" spans="1:13" x14ac:dyDescent="0.2">
      <c r="A3379" s="297" t="s">
        <v>1311</v>
      </c>
      <c r="B3379" s="298" t="s">
        <v>17078</v>
      </c>
      <c r="C3379" s="298" t="s">
        <v>20264</v>
      </c>
      <c r="D3379" s="298" t="s">
        <v>774</v>
      </c>
      <c r="E3379" s="298" t="s">
        <v>14757</v>
      </c>
      <c r="F3379" s="298" t="s">
        <v>17277</v>
      </c>
      <c r="G3379" s="298" t="s">
        <v>17278</v>
      </c>
      <c r="H3379" s="299" t="s">
        <v>14828</v>
      </c>
      <c r="I3379" s="297">
        <v>3.8620000000000001</v>
      </c>
      <c r="J3379" s="298">
        <v>1.9330000000000001</v>
      </c>
      <c r="K3379" s="298">
        <v>5.7949999999999999</v>
      </c>
      <c r="L3379" s="298">
        <v>0</v>
      </c>
      <c r="M3379" s="299">
        <v>0</v>
      </c>
    </row>
    <row r="3380" spans="1:13" x14ac:dyDescent="0.2">
      <c r="A3380" s="297" t="s">
        <v>1311</v>
      </c>
      <c r="B3380" s="298" t="s">
        <v>17078</v>
      </c>
      <c r="C3380" s="298" t="s">
        <v>20264</v>
      </c>
      <c r="D3380" s="298" t="s">
        <v>774</v>
      </c>
      <c r="E3380" s="298" t="s">
        <v>14757</v>
      </c>
      <c r="F3380" s="298" t="s">
        <v>17277</v>
      </c>
      <c r="G3380" s="298" t="s">
        <v>17279</v>
      </c>
      <c r="H3380" s="299" t="s">
        <v>14828</v>
      </c>
      <c r="I3380" s="297">
        <v>3.8620000000000001</v>
      </c>
      <c r="J3380" s="298">
        <v>1.9330000000000001</v>
      </c>
      <c r="K3380" s="298">
        <v>5.7949999999999999</v>
      </c>
      <c r="L3380" s="298">
        <v>0</v>
      </c>
      <c r="M3380" s="299">
        <v>0</v>
      </c>
    </row>
    <row r="3381" spans="1:13" x14ac:dyDescent="0.2">
      <c r="A3381" s="297" t="s">
        <v>1311</v>
      </c>
      <c r="B3381" s="298" t="s">
        <v>17078</v>
      </c>
      <c r="C3381" s="298" t="s">
        <v>20264</v>
      </c>
      <c r="D3381" s="298" t="s">
        <v>774</v>
      </c>
      <c r="E3381" s="298" t="s">
        <v>14755</v>
      </c>
      <c r="F3381" s="298" t="s">
        <v>17277</v>
      </c>
      <c r="G3381" s="298" t="s">
        <v>17280</v>
      </c>
      <c r="H3381" s="299" t="s">
        <v>14828</v>
      </c>
      <c r="I3381" s="297">
        <v>8.1029999999999998</v>
      </c>
      <c r="J3381" s="298">
        <v>8.11</v>
      </c>
      <c r="K3381" s="298">
        <v>12.977</v>
      </c>
      <c r="L3381" s="298">
        <v>0</v>
      </c>
      <c r="M3381" s="299">
        <v>0</v>
      </c>
    </row>
    <row r="3382" spans="1:13" x14ac:dyDescent="0.2">
      <c r="A3382" s="297" t="s">
        <v>1311</v>
      </c>
      <c r="B3382" s="298" t="s">
        <v>17078</v>
      </c>
      <c r="C3382" s="298" t="s">
        <v>20264</v>
      </c>
      <c r="D3382" s="298" t="s">
        <v>774</v>
      </c>
      <c r="E3382" s="298" t="s">
        <v>14755</v>
      </c>
      <c r="F3382" s="298" t="s">
        <v>17277</v>
      </c>
      <c r="G3382" s="298" t="s">
        <v>17281</v>
      </c>
      <c r="H3382" s="299" t="s">
        <v>14828</v>
      </c>
      <c r="I3382" s="297">
        <v>8.1029999999999998</v>
      </c>
      <c r="J3382" s="298">
        <v>8.11</v>
      </c>
      <c r="K3382" s="298">
        <v>12.977</v>
      </c>
      <c r="L3382" s="298">
        <v>0</v>
      </c>
      <c r="M3382" s="299">
        <v>0</v>
      </c>
    </row>
    <row r="3383" spans="1:13" x14ac:dyDescent="0.2">
      <c r="A3383" s="297" t="s">
        <v>1311</v>
      </c>
      <c r="B3383" s="298" t="s">
        <v>17078</v>
      </c>
      <c r="C3383" s="298" t="s">
        <v>20264</v>
      </c>
      <c r="D3383" s="298" t="s">
        <v>774</v>
      </c>
      <c r="E3383" s="298" t="s">
        <v>14753</v>
      </c>
      <c r="F3383" s="298" t="s">
        <v>17277</v>
      </c>
      <c r="G3383" s="298" t="s">
        <v>17282</v>
      </c>
      <c r="H3383" s="299" t="s">
        <v>14828</v>
      </c>
      <c r="I3383" s="297">
        <v>0</v>
      </c>
      <c r="J3383" s="298">
        <v>0</v>
      </c>
      <c r="K3383" s="298">
        <v>0</v>
      </c>
      <c r="L3383" s="298">
        <v>0</v>
      </c>
      <c r="M3383" s="299">
        <v>0</v>
      </c>
    </row>
    <row r="3384" spans="1:13" x14ac:dyDescent="0.2">
      <c r="A3384" s="297" t="s">
        <v>1311</v>
      </c>
      <c r="B3384" s="298" t="s">
        <v>17078</v>
      </c>
      <c r="C3384" s="298" t="s">
        <v>20264</v>
      </c>
      <c r="D3384" s="298" t="s">
        <v>774</v>
      </c>
      <c r="E3384" s="298" t="s">
        <v>14753</v>
      </c>
      <c r="F3384" s="298" t="s">
        <v>17277</v>
      </c>
      <c r="G3384" s="298" t="s">
        <v>17283</v>
      </c>
      <c r="H3384" s="299" t="s">
        <v>14828</v>
      </c>
      <c r="I3384" s="297">
        <v>0</v>
      </c>
      <c r="J3384" s="298">
        <v>0</v>
      </c>
      <c r="K3384" s="298">
        <v>0</v>
      </c>
      <c r="L3384" s="298">
        <v>0</v>
      </c>
      <c r="M3384" s="299">
        <v>0</v>
      </c>
    </row>
    <row r="3385" spans="1:13" x14ac:dyDescent="0.2">
      <c r="A3385" s="297" t="s">
        <v>1311</v>
      </c>
      <c r="B3385" s="298" t="s">
        <v>17078</v>
      </c>
      <c r="C3385" s="298" t="s">
        <v>20264</v>
      </c>
      <c r="D3385" s="298" t="s">
        <v>774</v>
      </c>
      <c r="E3385" s="298" t="s">
        <v>14757</v>
      </c>
      <c r="F3385" s="298" t="s">
        <v>17284</v>
      </c>
      <c r="G3385" s="298" t="s">
        <v>17285</v>
      </c>
      <c r="H3385" s="299" t="s">
        <v>14828</v>
      </c>
      <c r="I3385" s="297">
        <v>3.8620000000000001</v>
      </c>
      <c r="J3385" s="298">
        <v>1.9330000000000001</v>
      </c>
      <c r="K3385" s="298">
        <v>5.7949999999999999</v>
      </c>
      <c r="L3385" s="298">
        <v>0</v>
      </c>
      <c r="M3385" s="299">
        <v>0</v>
      </c>
    </row>
    <row r="3386" spans="1:13" x14ac:dyDescent="0.2">
      <c r="A3386" s="297" t="s">
        <v>1311</v>
      </c>
      <c r="B3386" s="298" t="s">
        <v>17078</v>
      </c>
      <c r="C3386" s="298" t="s">
        <v>20264</v>
      </c>
      <c r="D3386" s="298" t="s">
        <v>774</v>
      </c>
      <c r="E3386" s="298" t="s">
        <v>14757</v>
      </c>
      <c r="F3386" s="298" t="s">
        <v>17284</v>
      </c>
      <c r="G3386" s="298" t="s">
        <v>17286</v>
      </c>
      <c r="H3386" s="299" t="s">
        <v>14828</v>
      </c>
      <c r="I3386" s="297">
        <v>3.8620000000000001</v>
      </c>
      <c r="J3386" s="298">
        <v>1.9330000000000001</v>
      </c>
      <c r="K3386" s="298">
        <v>5.7949999999999999</v>
      </c>
      <c r="L3386" s="298">
        <v>0</v>
      </c>
      <c r="M3386" s="299">
        <v>0</v>
      </c>
    </row>
    <row r="3387" spans="1:13" x14ac:dyDescent="0.2">
      <c r="A3387" s="297" t="s">
        <v>1311</v>
      </c>
      <c r="B3387" s="298" t="s">
        <v>17078</v>
      </c>
      <c r="C3387" s="298" t="s">
        <v>20264</v>
      </c>
      <c r="D3387" s="298" t="s">
        <v>774</v>
      </c>
      <c r="E3387" s="298" t="s">
        <v>14755</v>
      </c>
      <c r="F3387" s="298" t="s">
        <v>17284</v>
      </c>
      <c r="G3387" s="298" t="s">
        <v>17287</v>
      </c>
      <c r="H3387" s="299" t="s">
        <v>14828</v>
      </c>
      <c r="I3387" s="297">
        <v>8.1029999999999998</v>
      </c>
      <c r="J3387" s="298">
        <v>8.11</v>
      </c>
      <c r="K3387" s="298">
        <v>12.977</v>
      </c>
      <c r="L3387" s="298">
        <v>0</v>
      </c>
      <c r="M3387" s="299">
        <v>0</v>
      </c>
    </row>
    <row r="3388" spans="1:13" x14ac:dyDescent="0.2">
      <c r="A3388" s="297" t="s">
        <v>1311</v>
      </c>
      <c r="B3388" s="298" t="s">
        <v>17078</v>
      </c>
      <c r="C3388" s="298" t="s">
        <v>20264</v>
      </c>
      <c r="D3388" s="298" t="s">
        <v>774</v>
      </c>
      <c r="E3388" s="298" t="s">
        <v>14755</v>
      </c>
      <c r="F3388" s="298" t="s">
        <v>17284</v>
      </c>
      <c r="G3388" s="298" t="s">
        <v>17288</v>
      </c>
      <c r="H3388" s="299" t="s">
        <v>14828</v>
      </c>
      <c r="I3388" s="297">
        <v>8.1029999999999998</v>
      </c>
      <c r="J3388" s="298">
        <v>8.11</v>
      </c>
      <c r="K3388" s="298">
        <v>12.977</v>
      </c>
      <c r="L3388" s="298">
        <v>0</v>
      </c>
      <c r="M3388" s="299">
        <v>0</v>
      </c>
    </row>
    <row r="3389" spans="1:13" x14ac:dyDescent="0.2">
      <c r="A3389" s="297" t="s">
        <v>1311</v>
      </c>
      <c r="B3389" s="298" t="s">
        <v>17078</v>
      </c>
      <c r="C3389" s="298" t="s">
        <v>20264</v>
      </c>
      <c r="D3389" s="298" t="s">
        <v>774</v>
      </c>
      <c r="E3389" s="298" t="s">
        <v>14755</v>
      </c>
      <c r="F3389" s="298" t="s">
        <v>17284</v>
      </c>
      <c r="G3389" s="298" t="s">
        <v>17289</v>
      </c>
      <c r="H3389" s="299" t="s">
        <v>14828</v>
      </c>
      <c r="I3389" s="297">
        <v>8.1029999999999998</v>
      </c>
      <c r="J3389" s="298">
        <v>8.11</v>
      </c>
      <c r="K3389" s="298">
        <v>12.977</v>
      </c>
      <c r="L3389" s="298">
        <v>0</v>
      </c>
      <c r="M3389" s="299">
        <v>0</v>
      </c>
    </row>
    <row r="3390" spans="1:13" x14ac:dyDescent="0.2">
      <c r="A3390" s="297" t="s">
        <v>1311</v>
      </c>
      <c r="B3390" s="298" t="s">
        <v>17078</v>
      </c>
      <c r="C3390" s="298" t="s">
        <v>20264</v>
      </c>
      <c r="D3390" s="298" t="s">
        <v>774</v>
      </c>
      <c r="E3390" s="298" t="s">
        <v>14753</v>
      </c>
      <c r="F3390" s="298" t="s">
        <v>17284</v>
      </c>
      <c r="G3390" s="298" t="s">
        <v>17290</v>
      </c>
      <c r="H3390" s="299" t="s">
        <v>14828</v>
      </c>
      <c r="I3390" s="297">
        <v>0</v>
      </c>
      <c r="J3390" s="298">
        <v>0</v>
      </c>
      <c r="K3390" s="298">
        <v>0</v>
      </c>
      <c r="L3390" s="298">
        <v>0</v>
      </c>
      <c r="M3390" s="299">
        <v>0</v>
      </c>
    </row>
    <row r="3391" spans="1:13" x14ac:dyDescent="0.2">
      <c r="A3391" s="297" t="s">
        <v>1311</v>
      </c>
      <c r="B3391" s="298" t="s">
        <v>17078</v>
      </c>
      <c r="C3391" s="298" t="s">
        <v>20264</v>
      </c>
      <c r="D3391" s="298" t="s">
        <v>774</v>
      </c>
      <c r="E3391" s="298" t="s">
        <v>14753</v>
      </c>
      <c r="F3391" s="298" t="s">
        <v>17284</v>
      </c>
      <c r="G3391" s="298" t="s">
        <v>17291</v>
      </c>
      <c r="H3391" s="299" t="s">
        <v>14828</v>
      </c>
      <c r="I3391" s="297">
        <v>0</v>
      </c>
      <c r="J3391" s="298">
        <v>0</v>
      </c>
      <c r="K3391" s="298">
        <v>0</v>
      </c>
      <c r="L3391" s="298">
        <v>0</v>
      </c>
      <c r="M3391" s="299">
        <v>0</v>
      </c>
    </row>
    <row r="3392" spans="1:13" x14ac:dyDescent="0.2">
      <c r="A3392" s="297" t="s">
        <v>1311</v>
      </c>
      <c r="B3392" s="298" t="s">
        <v>17078</v>
      </c>
      <c r="C3392" s="298" t="s">
        <v>20264</v>
      </c>
      <c r="D3392" s="298" t="s">
        <v>774</v>
      </c>
      <c r="E3392" s="298" t="s">
        <v>14753</v>
      </c>
      <c r="F3392" s="298" t="s">
        <v>17284</v>
      </c>
      <c r="G3392" s="298" t="s">
        <v>17292</v>
      </c>
      <c r="H3392" s="299" t="s">
        <v>14828</v>
      </c>
      <c r="I3392" s="297">
        <v>0</v>
      </c>
      <c r="J3392" s="298">
        <v>0</v>
      </c>
      <c r="K3392" s="298">
        <v>0</v>
      </c>
      <c r="L3392" s="298">
        <v>0</v>
      </c>
      <c r="M3392" s="299">
        <v>0</v>
      </c>
    </row>
    <row r="3393" spans="1:13" x14ac:dyDescent="0.2">
      <c r="A3393" s="297" t="s">
        <v>1311</v>
      </c>
      <c r="B3393" s="298" t="s">
        <v>17078</v>
      </c>
      <c r="C3393" s="298" t="s">
        <v>20264</v>
      </c>
      <c r="D3393" s="298" t="s">
        <v>774</v>
      </c>
      <c r="E3393" s="298" t="s">
        <v>14755</v>
      </c>
      <c r="F3393" s="298" t="s">
        <v>17293</v>
      </c>
      <c r="G3393" s="298" t="s">
        <v>17294</v>
      </c>
      <c r="H3393" s="299" t="s">
        <v>14828</v>
      </c>
      <c r="I3393" s="297">
        <v>16.222999999999999</v>
      </c>
      <c r="J3393" s="298">
        <v>6.0140000000000002</v>
      </c>
      <c r="K3393" s="298">
        <v>19.466999999999999</v>
      </c>
      <c r="L3393" s="298">
        <v>0</v>
      </c>
      <c r="M3393" s="299">
        <v>0</v>
      </c>
    </row>
    <row r="3394" spans="1:13" x14ac:dyDescent="0.2">
      <c r="A3394" s="297" t="s">
        <v>1311</v>
      </c>
      <c r="B3394" s="298" t="s">
        <v>17078</v>
      </c>
      <c r="C3394" s="298" t="s">
        <v>20264</v>
      </c>
      <c r="D3394" s="298" t="s">
        <v>774</v>
      </c>
      <c r="E3394" s="298" t="s">
        <v>14755</v>
      </c>
      <c r="F3394" s="298" t="s">
        <v>17293</v>
      </c>
      <c r="G3394" s="298" t="s">
        <v>17295</v>
      </c>
      <c r="H3394" s="299" t="s">
        <v>14828</v>
      </c>
      <c r="I3394" s="297">
        <v>16.222999999999999</v>
      </c>
      <c r="J3394" s="298">
        <v>6.0140000000000002</v>
      </c>
      <c r="K3394" s="298">
        <v>19.466999999999999</v>
      </c>
      <c r="L3394" s="298">
        <v>0</v>
      </c>
      <c r="M3394" s="299">
        <v>0</v>
      </c>
    </row>
    <row r="3395" spans="1:13" x14ac:dyDescent="0.2">
      <c r="A3395" s="297" t="s">
        <v>1311</v>
      </c>
      <c r="B3395" s="298" t="s">
        <v>17078</v>
      </c>
      <c r="C3395" s="298" t="s">
        <v>20264</v>
      </c>
      <c r="D3395" s="298" t="s">
        <v>774</v>
      </c>
      <c r="E3395" s="298" t="s">
        <v>14755</v>
      </c>
      <c r="F3395" s="298" t="s">
        <v>17293</v>
      </c>
      <c r="G3395" s="298" t="s">
        <v>17296</v>
      </c>
      <c r="H3395" s="299" t="s">
        <v>14828</v>
      </c>
      <c r="I3395" s="297">
        <v>16.222999999999999</v>
      </c>
      <c r="J3395" s="298">
        <v>6.0140000000000002</v>
      </c>
      <c r="K3395" s="298">
        <v>19.466999999999999</v>
      </c>
      <c r="L3395" s="298">
        <v>0</v>
      </c>
      <c r="M3395" s="299">
        <v>0</v>
      </c>
    </row>
    <row r="3396" spans="1:13" x14ac:dyDescent="0.2">
      <c r="A3396" s="297" t="s">
        <v>1311</v>
      </c>
      <c r="B3396" s="298" t="s">
        <v>17078</v>
      </c>
      <c r="C3396" s="298" t="s">
        <v>20264</v>
      </c>
      <c r="D3396" s="298" t="s">
        <v>774</v>
      </c>
      <c r="E3396" s="298" t="s">
        <v>14755</v>
      </c>
      <c r="F3396" s="298" t="s">
        <v>17293</v>
      </c>
      <c r="G3396" s="298" t="s">
        <v>17297</v>
      </c>
      <c r="H3396" s="299" t="s">
        <v>14828</v>
      </c>
      <c r="I3396" s="297">
        <v>16.222999999999999</v>
      </c>
      <c r="J3396" s="298">
        <v>6.0140000000000002</v>
      </c>
      <c r="K3396" s="298">
        <v>19.466999999999999</v>
      </c>
      <c r="L3396" s="298">
        <v>0</v>
      </c>
      <c r="M3396" s="299">
        <v>0</v>
      </c>
    </row>
    <row r="3397" spans="1:13" x14ac:dyDescent="0.2">
      <c r="A3397" s="297" t="s">
        <v>1311</v>
      </c>
      <c r="B3397" s="298" t="s">
        <v>17078</v>
      </c>
      <c r="C3397" s="298" t="s">
        <v>20264</v>
      </c>
      <c r="D3397" s="298" t="s">
        <v>774</v>
      </c>
      <c r="E3397" s="298" t="s">
        <v>14757</v>
      </c>
      <c r="F3397" s="298" t="s">
        <v>17298</v>
      </c>
      <c r="G3397" s="298" t="s">
        <v>17237</v>
      </c>
      <c r="H3397" s="299" t="s">
        <v>14828</v>
      </c>
      <c r="I3397" s="297">
        <v>12.523067793225886</v>
      </c>
      <c r="J3397" s="298">
        <v>4.2</v>
      </c>
      <c r="K3397" s="298">
        <v>4.2</v>
      </c>
      <c r="L3397" s="298">
        <v>0</v>
      </c>
      <c r="M3397" s="299">
        <v>0</v>
      </c>
    </row>
    <row r="3398" spans="1:13" x14ac:dyDescent="0.2">
      <c r="A3398" s="297" t="s">
        <v>1311</v>
      </c>
      <c r="B3398" s="298" t="s">
        <v>17078</v>
      </c>
      <c r="C3398" s="298" t="s">
        <v>20264</v>
      </c>
      <c r="D3398" s="298" t="s">
        <v>774</v>
      </c>
      <c r="E3398" s="298" t="s">
        <v>14757</v>
      </c>
      <c r="F3398" s="298" t="s">
        <v>17298</v>
      </c>
      <c r="G3398" s="298" t="s">
        <v>17237</v>
      </c>
      <c r="H3398" s="299" t="s">
        <v>14828</v>
      </c>
      <c r="I3398" s="297">
        <v>12.523067793225886</v>
      </c>
      <c r="J3398" s="298">
        <v>4.2</v>
      </c>
      <c r="K3398" s="298">
        <v>4.2</v>
      </c>
      <c r="L3398" s="298">
        <v>0</v>
      </c>
      <c r="M3398" s="299">
        <v>0</v>
      </c>
    </row>
    <row r="3399" spans="1:13" x14ac:dyDescent="0.2">
      <c r="A3399" s="297" t="s">
        <v>1311</v>
      </c>
      <c r="B3399" s="298" t="s">
        <v>17078</v>
      </c>
      <c r="C3399" s="298" t="s">
        <v>20264</v>
      </c>
      <c r="D3399" s="298" t="s">
        <v>774</v>
      </c>
      <c r="E3399" s="298" t="s">
        <v>14757</v>
      </c>
      <c r="F3399" s="298" t="s">
        <v>17298</v>
      </c>
      <c r="G3399" s="298" t="s">
        <v>17237</v>
      </c>
      <c r="H3399" s="299" t="s">
        <v>14828</v>
      </c>
      <c r="I3399" s="297">
        <v>12.523067793225886</v>
      </c>
      <c r="J3399" s="298">
        <v>4.2</v>
      </c>
      <c r="K3399" s="298">
        <v>4.2</v>
      </c>
      <c r="L3399" s="298">
        <v>0</v>
      </c>
      <c r="M3399" s="299">
        <v>0</v>
      </c>
    </row>
    <row r="3400" spans="1:13" x14ac:dyDescent="0.2">
      <c r="A3400" s="297" t="s">
        <v>1311</v>
      </c>
      <c r="B3400" s="298" t="s">
        <v>17078</v>
      </c>
      <c r="C3400" s="298" t="s">
        <v>20264</v>
      </c>
      <c r="D3400" s="298" t="s">
        <v>774</v>
      </c>
      <c r="E3400" s="298" t="s">
        <v>14757</v>
      </c>
      <c r="F3400" s="298" t="s">
        <v>17298</v>
      </c>
      <c r="G3400" s="298" t="s">
        <v>17237</v>
      </c>
      <c r="H3400" s="299" t="s">
        <v>14828</v>
      </c>
      <c r="I3400" s="297">
        <v>12.523067793225886</v>
      </c>
      <c r="J3400" s="298">
        <v>4.2</v>
      </c>
      <c r="K3400" s="298">
        <v>4.2</v>
      </c>
      <c r="L3400" s="298">
        <v>0</v>
      </c>
      <c r="M3400" s="299">
        <v>0</v>
      </c>
    </row>
    <row r="3401" spans="1:13" x14ac:dyDescent="0.2">
      <c r="A3401" s="297" t="s">
        <v>1311</v>
      </c>
      <c r="B3401" s="298" t="s">
        <v>17078</v>
      </c>
      <c r="C3401" s="298" t="s">
        <v>20264</v>
      </c>
      <c r="D3401" s="298" t="s">
        <v>774</v>
      </c>
      <c r="E3401" s="298" t="s">
        <v>14757</v>
      </c>
      <c r="F3401" s="298" t="s">
        <v>17299</v>
      </c>
      <c r="G3401" s="298" t="s">
        <v>17300</v>
      </c>
      <c r="H3401" s="299" t="s">
        <v>14828</v>
      </c>
      <c r="I3401" s="297">
        <v>12.4648136995845</v>
      </c>
      <c r="J3401" s="298">
        <v>4.2</v>
      </c>
      <c r="K3401" s="298">
        <v>4.2</v>
      </c>
      <c r="L3401" s="298">
        <v>0</v>
      </c>
      <c r="M3401" s="299">
        <v>0</v>
      </c>
    </row>
    <row r="3402" spans="1:13" x14ac:dyDescent="0.2">
      <c r="A3402" s="297" t="s">
        <v>1311</v>
      </c>
      <c r="B3402" s="298" t="s">
        <v>17078</v>
      </c>
      <c r="C3402" s="298" t="s">
        <v>20264</v>
      </c>
      <c r="D3402" s="298" t="s">
        <v>774</v>
      </c>
      <c r="E3402" s="298" t="s">
        <v>14757</v>
      </c>
      <c r="F3402" s="298" t="s">
        <v>17299</v>
      </c>
      <c r="G3402" s="298" t="s">
        <v>17301</v>
      </c>
      <c r="H3402" s="299" t="s">
        <v>14828</v>
      </c>
      <c r="I3402" s="297">
        <v>12.4648136995845</v>
      </c>
      <c r="J3402" s="298">
        <v>4.2</v>
      </c>
      <c r="K3402" s="298">
        <v>4.2</v>
      </c>
      <c r="L3402" s="298">
        <v>0</v>
      </c>
      <c r="M3402" s="299">
        <v>0</v>
      </c>
    </row>
    <row r="3403" spans="1:13" x14ac:dyDescent="0.2">
      <c r="A3403" s="297" t="s">
        <v>1311</v>
      </c>
      <c r="B3403" s="298" t="s">
        <v>17078</v>
      </c>
      <c r="C3403" s="298" t="s">
        <v>20264</v>
      </c>
      <c r="D3403" s="298" t="s">
        <v>774</v>
      </c>
      <c r="E3403" s="298" t="s">
        <v>14757</v>
      </c>
      <c r="F3403" s="298" t="s">
        <v>17299</v>
      </c>
      <c r="G3403" s="298" t="s">
        <v>17302</v>
      </c>
      <c r="H3403" s="299" t="s">
        <v>14828</v>
      </c>
      <c r="I3403" s="297">
        <v>12.4648136995845</v>
      </c>
      <c r="J3403" s="298">
        <v>4.2</v>
      </c>
      <c r="K3403" s="298">
        <v>4.2</v>
      </c>
      <c r="L3403" s="298">
        <v>0</v>
      </c>
      <c r="M3403" s="299">
        <v>0</v>
      </c>
    </row>
    <row r="3404" spans="1:13" x14ac:dyDescent="0.2">
      <c r="A3404" s="297" t="s">
        <v>1311</v>
      </c>
      <c r="B3404" s="298" t="s">
        <v>17078</v>
      </c>
      <c r="C3404" s="298" t="s">
        <v>20264</v>
      </c>
      <c r="D3404" s="298" t="s">
        <v>774</v>
      </c>
      <c r="E3404" s="298" t="s">
        <v>14757</v>
      </c>
      <c r="F3404" s="298" t="s">
        <v>17303</v>
      </c>
      <c r="G3404" s="298" t="s">
        <v>17304</v>
      </c>
      <c r="H3404" s="299" t="s">
        <v>14828</v>
      </c>
      <c r="I3404" s="297">
        <v>3.8620000000000001</v>
      </c>
      <c r="J3404" s="298">
        <v>0.96599999999999997</v>
      </c>
      <c r="K3404" s="298">
        <v>1.9330000000000001</v>
      </c>
      <c r="L3404" s="298">
        <v>0</v>
      </c>
      <c r="M3404" s="299">
        <v>0</v>
      </c>
    </row>
    <row r="3405" spans="1:13" x14ac:dyDescent="0.2">
      <c r="A3405" s="297" t="s">
        <v>1311</v>
      </c>
      <c r="B3405" s="298" t="s">
        <v>17078</v>
      </c>
      <c r="C3405" s="298" t="s">
        <v>20264</v>
      </c>
      <c r="D3405" s="298" t="s">
        <v>774</v>
      </c>
      <c r="E3405" s="298" t="s">
        <v>14757</v>
      </c>
      <c r="F3405" s="298" t="s">
        <v>17303</v>
      </c>
      <c r="G3405" s="298" t="s">
        <v>17305</v>
      </c>
      <c r="H3405" s="299" t="s">
        <v>14828</v>
      </c>
      <c r="I3405" s="297">
        <v>3.8620000000000001</v>
      </c>
      <c r="J3405" s="298">
        <v>0.96599999999999997</v>
      </c>
      <c r="K3405" s="298">
        <v>1.9330000000000001</v>
      </c>
      <c r="L3405" s="298">
        <v>0</v>
      </c>
      <c r="M3405" s="299">
        <v>0</v>
      </c>
    </row>
    <row r="3406" spans="1:13" x14ac:dyDescent="0.2">
      <c r="A3406" s="297" t="s">
        <v>1311</v>
      </c>
      <c r="B3406" s="298" t="s">
        <v>17078</v>
      </c>
      <c r="C3406" s="298" t="s">
        <v>20264</v>
      </c>
      <c r="D3406" s="298" t="s">
        <v>774</v>
      </c>
      <c r="E3406" s="298" t="s">
        <v>14757</v>
      </c>
      <c r="F3406" s="298" t="s">
        <v>17303</v>
      </c>
      <c r="G3406" s="298" t="s">
        <v>17306</v>
      </c>
      <c r="H3406" s="299" t="s">
        <v>14828</v>
      </c>
      <c r="I3406" s="297">
        <v>3.8620000000000001</v>
      </c>
      <c r="J3406" s="298">
        <v>0.96599999999999997</v>
      </c>
      <c r="K3406" s="298">
        <v>1.9330000000000001</v>
      </c>
      <c r="L3406" s="298">
        <v>0</v>
      </c>
      <c r="M3406" s="299">
        <v>0</v>
      </c>
    </row>
    <row r="3407" spans="1:13" x14ac:dyDescent="0.2">
      <c r="A3407" s="297" t="s">
        <v>1311</v>
      </c>
      <c r="B3407" s="298" t="s">
        <v>17078</v>
      </c>
      <c r="C3407" s="298" t="s">
        <v>20264</v>
      </c>
      <c r="D3407" s="298" t="s">
        <v>774</v>
      </c>
      <c r="E3407" s="298" t="s">
        <v>14757</v>
      </c>
      <c r="F3407" s="298" t="s">
        <v>17307</v>
      </c>
      <c r="G3407" s="298" t="s">
        <v>17308</v>
      </c>
      <c r="H3407" s="299" t="s">
        <v>14828</v>
      </c>
      <c r="I3407" s="297">
        <v>3.8620000000000001</v>
      </c>
      <c r="J3407" s="298">
        <v>1.9</v>
      </c>
      <c r="K3407" s="298">
        <v>1.9</v>
      </c>
      <c r="L3407" s="298">
        <v>0</v>
      </c>
      <c r="M3407" s="299">
        <v>0</v>
      </c>
    </row>
    <row r="3408" spans="1:13" x14ac:dyDescent="0.2">
      <c r="A3408" s="297" t="s">
        <v>1311</v>
      </c>
      <c r="B3408" s="298" t="s">
        <v>17078</v>
      </c>
      <c r="C3408" s="298" t="s">
        <v>20264</v>
      </c>
      <c r="D3408" s="298" t="s">
        <v>774</v>
      </c>
      <c r="E3408" s="298" t="s">
        <v>14757</v>
      </c>
      <c r="F3408" s="298" t="s">
        <v>17307</v>
      </c>
      <c r="G3408" s="298" t="s">
        <v>17309</v>
      </c>
      <c r="H3408" s="299" t="s">
        <v>14828</v>
      </c>
      <c r="I3408" s="297">
        <v>3.9</v>
      </c>
      <c r="J3408" s="298">
        <v>1.9</v>
      </c>
      <c r="K3408" s="298">
        <v>1.9</v>
      </c>
      <c r="L3408" s="298">
        <v>0</v>
      </c>
      <c r="M3408" s="299">
        <v>0</v>
      </c>
    </row>
    <row r="3409" spans="1:13" x14ac:dyDescent="0.2">
      <c r="A3409" s="297" t="s">
        <v>1311</v>
      </c>
      <c r="B3409" s="298" t="s">
        <v>17078</v>
      </c>
      <c r="C3409" s="298" t="s">
        <v>20264</v>
      </c>
      <c r="D3409" s="298" t="s">
        <v>774</v>
      </c>
      <c r="E3409" s="298" t="s">
        <v>14757</v>
      </c>
      <c r="F3409" s="298" t="s">
        <v>17307</v>
      </c>
      <c r="G3409" s="298" t="s">
        <v>17310</v>
      </c>
      <c r="H3409" s="299" t="s">
        <v>14828</v>
      </c>
      <c r="I3409" s="297">
        <v>3.9</v>
      </c>
      <c r="J3409" s="298">
        <v>1.9</v>
      </c>
      <c r="K3409" s="298">
        <v>1.9</v>
      </c>
      <c r="L3409" s="298">
        <v>0</v>
      </c>
      <c r="M3409" s="299">
        <v>0</v>
      </c>
    </row>
    <row r="3410" spans="1:13" x14ac:dyDescent="0.2">
      <c r="A3410" s="297" t="s">
        <v>1311</v>
      </c>
      <c r="B3410" s="298" t="s">
        <v>17078</v>
      </c>
      <c r="C3410" s="298" t="s">
        <v>20264</v>
      </c>
      <c r="D3410" s="298" t="s">
        <v>774</v>
      </c>
      <c r="E3410" s="298" t="s">
        <v>14757</v>
      </c>
      <c r="F3410" s="298" t="s">
        <v>17311</v>
      </c>
      <c r="G3410" s="298" t="s">
        <v>17312</v>
      </c>
      <c r="H3410" s="299" t="s">
        <v>14828</v>
      </c>
      <c r="I3410" s="297">
        <v>3.8620000000000001</v>
      </c>
      <c r="J3410" s="298">
        <v>1.9330000000000001</v>
      </c>
      <c r="K3410" s="298">
        <v>5.7949999999999999</v>
      </c>
      <c r="L3410" s="298">
        <v>0</v>
      </c>
      <c r="M3410" s="299">
        <v>0</v>
      </c>
    </row>
    <row r="3411" spans="1:13" x14ac:dyDescent="0.2">
      <c r="A3411" s="297" t="s">
        <v>1311</v>
      </c>
      <c r="B3411" s="298" t="s">
        <v>17078</v>
      </c>
      <c r="C3411" s="298" t="s">
        <v>20264</v>
      </c>
      <c r="D3411" s="298" t="s">
        <v>774</v>
      </c>
      <c r="E3411" s="298" t="s">
        <v>14755</v>
      </c>
      <c r="F3411" s="298" t="s">
        <v>17311</v>
      </c>
      <c r="G3411" s="298" t="s">
        <v>17313</v>
      </c>
      <c r="H3411" s="299" t="s">
        <v>14828</v>
      </c>
      <c r="I3411" s="297">
        <v>8.1029999999999998</v>
      </c>
      <c r="J3411" s="298">
        <v>8.11</v>
      </c>
      <c r="K3411" s="298">
        <v>12.977</v>
      </c>
      <c r="L3411" s="298">
        <v>0</v>
      </c>
      <c r="M3411" s="299">
        <v>0</v>
      </c>
    </row>
    <row r="3412" spans="1:13" x14ac:dyDescent="0.2">
      <c r="A3412" s="297" t="s">
        <v>1311</v>
      </c>
      <c r="B3412" s="298" t="s">
        <v>17078</v>
      </c>
      <c r="C3412" s="298" t="s">
        <v>20264</v>
      </c>
      <c r="D3412" s="298" t="s">
        <v>774</v>
      </c>
      <c r="E3412" s="298" t="s">
        <v>14755</v>
      </c>
      <c r="F3412" s="298" t="s">
        <v>17311</v>
      </c>
      <c r="G3412" s="298" t="s">
        <v>17314</v>
      </c>
      <c r="H3412" s="299" t="s">
        <v>14828</v>
      </c>
      <c r="I3412" s="297">
        <v>8.1029999999999998</v>
      </c>
      <c r="J3412" s="298">
        <v>8.11</v>
      </c>
      <c r="K3412" s="298">
        <v>12.977</v>
      </c>
      <c r="L3412" s="298">
        <v>0</v>
      </c>
      <c r="M3412" s="299">
        <v>0</v>
      </c>
    </row>
    <row r="3413" spans="1:13" x14ac:dyDescent="0.2">
      <c r="A3413" s="297" t="s">
        <v>1311</v>
      </c>
      <c r="B3413" s="298" t="s">
        <v>17078</v>
      </c>
      <c r="C3413" s="298" t="s">
        <v>20264</v>
      </c>
      <c r="D3413" s="298" t="s">
        <v>774</v>
      </c>
      <c r="E3413" s="298" t="s">
        <v>14757</v>
      </c>
      <c r="F3413" s="298" t="s">
        <v>17315</v>
      </c>
      <c r="G3413" s="298" t="s">
        <v>17300</v>
      </c>
      <c r="H3413" s="299" t="s">
        <v>14828</v>
      </c>
      <c r="I3413" s="297">
        <v>12.4648136995845</v>
      </c>
      <c r="J3413" s="298">
        <v>4.2</v>
      </c>
      <c r="K3413" s="298">
        <v>4.2</v>
      </c>
      <c r="L3413" s="298">
        <v>0</v>
      </c>
      <c r="M3413" s="299">
        <v>0</v>
      </c>
    </row>
    <row r="3414" spans="1:13" x14ac:dyDescent="0.2">
      <c r="A3414" s="297" t="s">
        <v>1311</v>
      </c>
      <c r="B3414" s="298" t="s">
        <v>17078</v>
      </c>
      <c r="C3414" s="298" t="s">
        <v>20264</v>
      </c>
      <c r="D3414" s="298" t="s">
        <v>774</v>
      </c>
      <c r="E3414" s="298" t="s">
        <v>14757</v>
      </c>
      <c r="F3414" s="298" t="s">
        <v>17315</v>
      </c>
      <c r="G3414" s="298" t="s">
        <v>17301</v>
      </c>
      <c r="H3414" s="299" t="s">
        <v>14828</v>
      </c>
      <c r="I3414" s="297">
        <v>12.4648136995845</v>
      </c>
      <c r="J3414" s="298">
        <v>4.2</v>
      </c>
      <c r="K3414" s="298">
        <v>4.2</v>
      </c>
      <c r="L3414" s="298">
        <v>0</v>
      </c>
      <c r="M3414" s="299">
        <v>0</v>
      </c>
    </row>
    <row r="3415" spans="1:13" x14ac:dyDescent="0.2">
      <c r="A3415" s="297" t="s">
        <v>1311</v>
      </c>
      <c r="B3415" s="298" t="s">
        <v>17078</v>
      </c>
      <c r="C3415" s="298" t="s">
        <v>20264</v>
      </c>
      <c r="D3415" s="298" t="s">
        <v>774</v>
      </c>
      <c r="E3415" s="298" t="s">
        <v>14757</v>
      </c>
      <c r="F3415" s="298" t="s">
        <v>17315</v>
      </c>
      <c r="G3415" s="298" t="s">
        <v>17302</v>
      </c>
      <c r="H3415" s="299" t="s">
        <v>14828</v>
      </c>
      <c r="I3415" s="297">
        <v>12.4648136995845</v>
      </c>
      <c r="J3415" s="298">
        <v>4.2</v>
      </c>
      <c r="K3415" s="298">
        <v>4.2</v>
      </c>
      <c r="L3415" s="298">
        <v>0</v>
      </c>
      <c r="M3415" s="299">
        <v>0</v>
      </c>
    </row>
    <row r="3416" spans="1:13" x14ac:dyDescent="0.2">
      <c r="A3416" s="297" t="s">
        <v>1311</v>
      </c>
      <c r="B3416" s="298" t="s">
        <v>17078</v>
      </c>
      <c r="C3416" s="298" t="s">
        <v>20264</v>
      </c>
      <c r="D3416" s="298" t="s">
        <v>774</v>
      </c>
      <c r="E3416" s="298" t="s">
        <v>14757</v>
      </c>
      <c r="F3416" s="298" t="s">
        <v>17315</v>
      </c>
      <c r="G3416" s="298" t="s">
        <v>17316</v>
      </c>
      <c r="H3416" s="299" t="s">
        <v>14828</v>
      </c>
      <c r="I3416" s="297">
        <v>12.4648136995845</v>
      </c>
      <c r="J3416" s="298">
        <v>4.2</v>
      </c>
      <c r="K3416" s="298">
        <v>4.2</v>
      </c>
      <c r="L3416" s="298">
        <v>0</v>
      </c>
      <c r="M3416" s="299">
        <v>0</v>
      </c>
    </row>
    <row r="3417" spans="1:13" x14ac:dyDescent="0.2">
      <c r="A3417" s="297" t="s">
        <v>1311</v>
      </c>
      <c r="B3417" s="298" t="s">
        <v>17078</v>
      </c>
      <c r="C3417" s="298" t="s">
        <v>20264</v>
      </c>
      <c r="D3417" s="298" t="s">
        <v>774</v>
      </c>
      <c r="E3417" s="298" t="s">
        <v>14757</v>
      </c>
      <c r="F3417" s="298" t="s">
        <v>17317</v>
      </c>
      <c r="G3417" s="298" t="s">
        <v>17300</v>
      </c>
      <c r="H3417" s="299" t="s">
        <v>14828</v>
      </c>
      <c r="I3417" s="297">
        <v>12.4648136995845</v>
      </c>
      <c r="J3417" s="298">
        <v>4.2</v>
      </c>
      <c r="K3417" s="298">
        <v>4.2</v>
      </c>
      <c r="L3417" s="298">
        <v>0</v>
      </c>
      <c r="M3417" s="299">
        <v>0</v>
      </c>
    </row>
    <row r="3418" spans="1:13" x14ac:dyDescent="0.2">
      <c r="A3418" s="297" t="s">
        <v>1311</v>
      </c>
      <c r="B3418" s="298" t="s">
        <v>17078</v>
      </c>
      <c r="C3418" s="298" t="s">
        <v>20264</v>
      </c>
      <c r="D3418" s="298" t="s">
        <v>774</v>
      </c>
      <c r="E3418" s="298" t="s">
        <v>14757</v>
      </c>
      <c r="F3418" s="298" t="s">
        <v>17317</v>
      </c>
      <c r="G3418" s="298" t="s">
        <v>17301</v>
      </c>
      <c r="H3418" s="299" t="s">
        <v>14828</v>
      </c>
      <c r="I3418" s="297">
        <v>12.4648136995845</v>
      </c>
      <c r="J3418" s="298">
        <v>4.2</v>
      </c>
      <c r="K3418" s="298">
        <v>4.2</v>
      </c>
      <c r="L3418" s="298">
        <v>0</v>
      </c>
      <c r="M3418" s="299">
        <v>0</v>
      </c>
    </row>
    <row r="3419" spans="1:13" x14ac:dyDescent="0.2">
      <c r="A3419" s="297" t="s">
        <v>1311</v>
      </c>
      <c r="B3419" s="298" t="s">
        <v>17078</v>
      </c>
      <c r="C3419" s="298" t="s">
        <v>20264</v>
      </c>
      <c r="D3419" s="298" t="s">
        <v>774</v>
      </c>
      <c r="E3419" s="298" t="s">
        <v>14757</v>
      </c>
      <c r="F3419" s="298" t="s">
        <v>17317</v>
      </c>
      <c r="G3419" s="298" t="s">
        <v>17302</v>
      </c>
      <c r="H3419" s="299" t="s">
        <v>14828</v>
      </c>
      <c r="I3419" s="297">
        <v>12.4648136995845</v>
      </c>
      <c r="J3419" s="298">
        <v>4.2</v>
      </c>
      <c r="K3419" s="298">
        <v>4.2</v>
      </c>
      <c r="L3419" s="298">
        <v>0</v>
      </c>
      <c r="M3419" s="299">
        <v>0</v>
      </c>
    </row>
    <row r="3420" spans="1:13" x14ac:dyDescent="0.2">
      <c r="A3420" s="297" t="s">
        <v>1311</v>
      </c>
      <c r="B3420" s="298" t="s">
        <v>17078</v>
      </c>
      <c r="C3420" s="298" t="s">
        <v>20264</v>
      </c>
      <c r="D3420" s="298" t="s">
        <v>774</v>
      </c>
      <c r="E3420" s="298" t="s">
        <v>14757</v>
      </c>
      <c r="F3420" s="298" t="s">
        <v>17317</v>
      </c>
      <c r="G3420" s="298" t="s">
        <v>17316</v>
      </c>
      <c r="H3420" s="299" t="s">
        <v>14828</v>
      </c>
      <c r="I3420" s="297">
        <v>12.4648136995845</v>
      </c>
      <c r="J3420" s="298">
        <v>4.2</v>
      </c>
      <c r="K3420" s="298">
        <v>4.2</v>
      </c>
      <c r="L3420" s="298">
        <v>0</v>
      </c>
      <c r="M3420" s="299">
        <v>0</v>
      </c>
    </row>
    <row r="3421" spans="1:13" x14ac:dyDescent="0.2">
      <c r="A3421" s="297" t="s">
        <v>1311</v>
      </c>
      <c r="B3421" s="298" t="s">
        <v>17078</v>
      </c>
      <c r="C3421" s="298" t="s">
        <v>20264</v>
      </c>
      <c r="D3421" s="298" t="s">
        <v>774</v>
      </c>
      <c r="E3421" s="298" t="s">
        <v>14757</v>
      </c>
      <c r="F3421" s="298" t="s">
        <v>17318</v>
      </c>
      <c r="G3421" s="298" t="s">
        <v>17319</v>
      </c>
      <c r="H3421" s="299" t="s">
        <v>14828</v>
      </c>
      <c r="I3421" s="297">
        <v>3.9</v>
      </c>
      <c r="J3421" s="298">
        <v>3.9</v>
      </c>
      <c r="K3421" s="298">
        <v>1.9</v>
      </c>
      <c r="L3421" s="298">
        <v>0</v>
      </c>
      <c r="M3421" s="299">
        <v>0</v>
      </c>
    </row>
    <row r="3422" spans="1:13" x14ac:dyDescent="0.2">
      <c r="A3422" s="297" t="s">
        <v>1311</v>
      </c>
      <c r="B3422" s="298" t="s">
        <v>17078</v>
      </c>
      <c r="C3422" s="298" t="s">
        <v>20264</v>
      </c>
      <c r="D3422" s="298" t="s">
        <v>774</v>
      </c>
      <c r="E3422" s="298" t="s">
        <v>14757</v>
      </c>
      <c r="F3422" s="298" t="s">
        <v>17318</v>
      </c>
      <c r="G3422" s="298" t="s">
        <v>17320</v>
      </c>
      <c r="H3422" s="299" t="s">
        <v>14828</v>
      </c>
      <c r="I3422" s="297">
        <v>3.9</v>
      </c>
      <c r="J3422" s="298">
        <v>3.9</v>
      </c>
      <c r="K3422" s="298">
        <v>1.9</v>
      </c>
      <c r="L3422" s="298">
        <v>0</v>
      </c>
      <c r="M3422" s="299">
        <v>0</v>
      </c>
    </row>
    <row r="3423" spans="1:13" x14ac:dyDescent="0.2">
      <c r="A3423" s="297" t="s">
        <v>1311</v>
      </c>
      <c r="B3423" s="298" t="s">
        <v>17078</v>
      </c>
      <c r="C3423" s="298" t="s">
        <v>20264</v>
      </c>
      <c r="D3423" s="298" t="s">
        <v>774</v>
      </c>
      <c r="E3423" s="298" t="s">
        <v>14757</v>
      </c>
      <c r="F3423" s="298" t="s">
        <v>17318</v>
      </c>
      <c r="G3423" s="298" t="s">
        <v>17321</v>
      </c>
      <c r="H3423" s="299" t="s">
        <v>14828</v>
      </c>
      <c r="I3423" s="297">
        <v>3.9</v>
      </c>
      <c r="J3423" s="298">
        <v>3.9</v>
      </c>
      <c r="K3423" s="298">
        <v>1.9</v>
      </c>
      <c r="L3423" s="298">
        <v>0</v>
      </c>
      <c r="M3423" s="299">
        <v>0</v>
      </c>
    </row>
    <row r="3424" spans="1:13" x14ac:dyDescent="0.2">
      <c r="A3424" s="297" t="s">
        <v>1311</v>
      </c>
      <c r="B3424" s="298" t="s">
        <v>17078</v>
      </c>
      <c r="C3424" s="298" t="s">
        <v>20264</v>
      </c>
      <c r="D3424" s="298" t="s">
        <v>774</v>
      </c>
      <c r="E3424" s="298" t="s">
        <v>14757</v>
      </c>
      <c r="F3424" s="298" t="s">
        <v>17322</v>
      </c>
      <c r="G3424" s="298" t="s">
        <v>17323</v>
      </c>
      <c r="H3424" s="299" t="s">
        <v>14828</v>
      </c>
      <c r="I3424" s="297">
        <v>3.8620000000000001</v>
      </c>
      <c r="J3424" s="298">
        <v>0</v>
      </c>
      <c r="K3424" s="298">
        <v>0</v>
      </c>
      <c r="L3424" s="298">
        <v>0</v>
      </c>
      <c r="M3424" s="299">
        <v>0</v>
      </c>
    </row>
    <row r="3425" spans="1:13" x14ac:dyDescent="0.2">
      <c r="A3425" s="297" t="s">
        <v>1311</v>
      </c>
      <c r="B3425" s="298" t="s">
        <v>17078</v>
      </c>
      <c r="C3425" s="298" t="s">
        <v>20264</v>
      </c>
      <c r="D3425" s="298" t="s">
        <v>774</v>
      </c>
      <c r="E3425" s="298" t="s">
        <v>14757</v>
      </c>
      <c r="F3425" s="298" t="s">
        <v>17322</v>
      </c>
      <c r="G3425" s="298" t="s">
        <v>17324</v>
      </c>
      <c r="H3425" s="299" t="s">
        <v>14828</v>
      </c>
      <c r="I3425" s="297">
        <v>3.8620000000000001</v>
      </c>
      <c r="J3425" s="298">
        <v>0</v>
      </c>
      <c r="K3425" s="298">
        <v>0</v>
      </c>
      <c r="L3425" s="298">
        <v>0</v>
      </c>
      <c r="M3425" s="299">
        <v>0</v>
      </c>
    </row>
    <row r="3426" spans="1:13" x14ac:dyDescent="0.2">
      <c r="A3426" s="297" t="s">
        <v>1311</v>
      </c>
      <c r="B3426" s="298" t="s">
        <v>17078</v>
      </c>
      <c r="C3426" s="298" t="s">
        <v>20264</v>
      </c>
      <c r="D3426" s="298" t="s">
        <v>774</v>
      </c>
      <c r="E3426" s="298" t="s">
        <v>14757</v>
      </c>
      <c r="F3426" s="298" t="s">
        <v>17325</v>
      </c>
      <c r="G3426" s="298" t="s">
        <v>17326</v>
      </c>
      <c r="H3426" s="299" t="s">
        <v>14828</v>
      </c>
      <c r="I3426" s="297">
        <v>3.8620000000000001</v>
      </c>
      <c r="J3426" s="298">
        <v>0</v>
      </c>
      <c r="K3426" s="298">
        <v>0</v>
      </c>
      <c r="L3426" s="298">
        <v>0</v>
      </c>
      <c r="M3426" s="299">
        <v>0</v>
      </c>
    </row>
    <row r="3427" spans="1:13" x14ac:dyDescent="0.2">
      <c r="A3427" s="297" t="s">
        <v>1311</v>
      </c>
      <c r="B3427" s="298" t="s">
        <v>17078</v>
      </c>
      <c r="C3427" s="298" t="s">
        <v>20264</v>
      </c>
      <c r="D3427" s="298" t="s">
        <v>774</v>
      </c>
      <c r="E3427" s="298" t="s">
        <v>14757</v>
      </c>
      <c r="F3427" s="298" t="s">
        <v>17325</v>
      </c>
      <c r="G3427" s="298" t="s">
        <v>17327</v>
      </c>
      <c r="H3427" s="299" t="s">
        <v>14828</v>
      </c>
      <c r="I3427" s="297">
        <v>3.8620000000000001</v>
      </c>
      <c r="J3427" s="298">
        <v>0</v>
      </c>
      <c r="K3427" s="298">
        <v>0</v>
      </c>
      <c r="L3427" s="298">
        <v>0</v>
      </c>
      <c r="M3427" s="299">
        <v>0</v>
      </c>
    </row>
    <row r="3428" spans="1:13" x14ac:dyDescent="0.2">
      <c r="A3428" s="297" t="s">
        <v>1311</v>
      </c>
      <c r="B3428" s="298" t="s">
        <v>17078</v>
      </c>
      <c r="C3428" s="298" t="s">
        <v>20264</v>
      </c>
      <c r="D3428" s="298" t="s">
        <v>774</v>
      </c>
      <c r="E3428" s="298" t="s">
        <v>14757</v>
      </c>
      <c r="F3428" s="298" t="s">
        <v>17328</v>
      </c>
      <c r="G3428" s="298" t="s">
        <v>17329</v>
      </c>
      <c r="H3428" s="299" t="s">
        <v>14828</v>
      </c>
      <c r="I3428" s="297">
        <v>3.9</v>
      </c>
      <c r="J3428" s="298">
        <v>3.9</v>
      </c>
      <c r="K3428" s="298">
        <v>1.9</v>
      </c>
      <c r="L3428" s="298">
        <v>0</v>
      </c>
      <c r="M3428" s="299">
        <v>0</v>
      </c>
    </row>
    <row r="3429" spans="1:13" x14ac:dyDescent="0.2">
      <c r="A3429" s="297" t="s">
        <v>1311</v>
      </c>
      <c r="B3429" s="298" t="s">
        <v>17078</v>
      </c>
      <c r="C3429" s="298" t="s">
        <v>20264</v>
      </c>
      <c r="D3429" s="298" t="s">
        <v>774</v>
      </c>
      <c r="E3429" s="298" t="s">
        <v>14757</v>
      </c>
      <c r="F3429" s="298" t="s">
        <v>17328</v>
      </c>
      <c r="G3429" s="298" t="s">
        <v>17330</v>
      </c>
      <c r="H3429" s="299" t="s">
        <v>14828</v>
      </c>
      <c r="I3429" s="297">
        <v>3.9</v>
      </c>
      <c r="J3429" s="298">
        <v>3.9</v>
      </c>
      <c r="K3429" s="298">
        <v>1.9</v>
      </c>
      <c r="L3429" s="298">
        <v>0</v>
      </c>
      <c r="M3429" s="299">
        <v>0</v>
      </c>
    </row>
    <row r="3430" spans="1:13" x14ac:dyDescent="0.2">
      <c r="A3430" s="297" t="s">
        <v>1311</v>
      </c>
      <c r="B3430" s="298" t="s">
        <v>17078</v>
      </c>
      <c r="C3430" s="298" t="s">
        <v>20264</v>
      </c>
      <c r="D3430" s="298" t="s">
        <v>774</v>
      </c>
      <c r="E3430" s="298" t="s">
        <v>14757</v>
      </c>
      <c r="F3430" s="298" t="s">
        <v>17328</v>
      </c>
      <c r="G3430" s="298" t="s">
        <v>17331</v>
      </c>
      <c r="H3430" s="299" t="s">
        <v>14828</v>
      </c>
      <c r="I3430" s="297">
        <v>3.9</v>
      </c>
      <c r="J3430" s="298">
        <v>3.9</v>
      </c>
      <c r="K3430" s="298">
        <v>1.9</v>
      </c>
      <c r="L3430" s="298">
        <v>0</v>
      </c>
      <c r="M3430" s="299">
        <v>0</v>
      </c>
    </row>
    <row r="3431" spans="1:13" x14ac:dyDescent="0.2">
      <c r="A3431" s="297" t="s">
        <v>1311</v>
      </c>
      <c r="B3431" s="298" t="s">
        <v>17078</v>
      </c>
      <c r="C3431" s="298" t="s">
        <v>20264</v>
      </c>
      <c r="D3431" s="298" t="s">
        <v>774</v>
      </c>
      <c r="E3431" s="298" t="s">
        <v>14757</v>
      </c>
      <c r="F3431" s="298" t="s">
        <v>17332</v>
      </c>
      <c r="G3431" s="298" t="s">
        <v>17333</v>
      </c>
      <c r="H3431" s="299" t="s">
        <v>14828</v>
      </c>
      <c r="I3431" s="297">
        <v>12.5</v>
      </c>
      <c r="J3431" s="298">
        <v>4.2</v>
      </c>
      <c r="K3431" s="298">
        <v>4.2</v>
      </c>
      <c r="L3431" s="298">
        <v>0</v>
      </c>
      <c r="M3431" s="299">
        <v>0</v>
      </c>
    </row>
    <row r="3432" spans="1:13" x14ac:dyDescent="0.2">
      <c r="A3432" s="297" t="s">
        <v>1311</v>
      </c>
      <c r="B3432" s="298" t="s">
        <v>17078</v>
      </c>
      <c r="C3432" s="298" t="s">
        <v>20264</v>
      </c>
      <c r="D3432" s="298" t="s">
        <v>774</v>
      </c>
      <c r="E3432" s="298" t="s">
        <v>14757</v>
      </c>
      <c r="F3432" s="298" t="s">
        <v>17332</v>
      </c>
      <c r="G3432" s="298" t="s">
        <v>17334</v>
      </c>
      <c r="H3432" s="299" t="s">
        <v>14828</v>
      </c>
      <c r="I3432" s="297">
        <v>12.5</v>
      </c>
      <c r="J3432" s="298">
        <v>4.2</v>
      </c>
      <c r="K3432" s="298">
        <v>4.2</v>
      </c>
      <c r="L3432" s="298">
        <v>0</v>
      </c>
      <c r="M3432" s="299">
        <v>0</v>
      </c>
    </row>
    <row r="3433" spans="1:13" x14ac:dyDescent="0.2">
      <c r="A3433" s="297" t="s">
        <v>1311</v>
      </c>
      <c r="B3433" s="298" t="s">
        <v>17078</v>
      </c>
      <c r="C3433" s="298" t="s">
        <v>20264</v>
      </c>
      <c r="D3433" s="298" t="s">
        <v>774</v>
      </c>
      <c r="E3433" s="298" t="s">
        <v>14753</v>
      </c>
      <c r="F3433" s="298" t="s">
        <v>17332</v>
      </c>
      <c r="G3433" s="298" t="s">
        <v>17335</v>
      </c>
      <c r="H3433" s="299" t="s">
        <v>14828</v>
      </c>
      <c r="I3433" s="297">
        <v>0</v>
      </c>
      <c r="J3433" s="298">
        <v>0</v>
      </c>
      <c r="K3433" s="298">
        <v>0</v>
      </c>
      <c r="L3433" s="298">
        <v>0</v>
      </c>
      <c r="M3433" s="299">
        <v>0</v>
      </c>
    </row>
    <row r="3434" spans="1:13" x14ac:dyDescent="0.2">
      <c r="A3434" s="297" t="s">
        <v>1311</v>
      </c>
      <c r="B3434" s="298" t="s">
        <v>17078</v>
      </c>
      <c r="C3434" s="298" t="s">
        <v>20264</v>
      </c>
      <c r="D3434" s="298" t="s">
        <v>774</v>
      </c>
      <c r="E3434" s="298" t="s">
        <v>14753</v>
      </c>
      <c r="F3434" s="298" t="s">
        <v>17332</v>
      </c>
      <c r="G3434" s="298" t="s">
        <v>17336</v>
      </c>
      <c r="H3434" s="299" t="s">
        <v>14828</v>
      </c>
      <c r="I3434" s="297">
        <v>0</v>
      </c>
      <c r="J3434" s="298">
        <v>0</v>
      </c>
      <c r="K3434" s="298">
        <v>0</v>
      </c>
      <c r="L3434" s="298">
        <v>0</v>
      </c>
      <c r="M3434" s="299">
        <v>0</v>
      </c>
    </row>
    <row r="3435" spans="1:13" x14ac:dyDescent="0.2">
      <c r="A3435" s="297" t="s">
        <v>1311</v>
      </c>
      <c r="B3435" s="298" t="s">
        <v>17078</v>
      </c>
      <c r="C3435" s="298" t="s">
        <v>20264</v>
      </c>
      <c r="D3435" s="298" t="s">
        <v>774</v>
      </c>
      <c r="E3435" s="298" t="s">
        <v>14755</v>
      </c>
      <c r="F3435" s="298" t="s">
        <v>17337</v>
      </c>
      <c r="G3435" s="298" t="s">
        <v>17338</v>
      </c>
      <c r="H3435" s="299" t="s">
        <v>14828</v>
      </c>
      <c r="I3435" s="297">
        <v>3.9</v>
      </c>
      <c r="J3435" s="298">
        <v>1.9</v>
      </c>
      <c r="K3435" s="298">
        <v>7.7</v>
      </c>
      <c r="L3435" s="298">
        <v>0</v>
      </c>
      <c r="M3435" s="299">
        <v>0</v>
      </c>
    </row>
    <row r="3436" spans="1:13" x14ac:dyDescent="0.2">
      <c r="A3436" s="297" t="s">
        <v>1311</v>
      </c>
      <c r="B3436" s="298" t="s">
        <v>17078</v>
      </c>
      <c r="C3436" s="298" t="s">
        <v>20264</v>
      </c>
      <c r="D3436" s="298" t="s">
        <v>774</v>
      </c>
      <c r="E3436" s="298" t="s">
        <v>14757</v>
      </c>
      <c r="F3436" s="298" t="s">
        <v>17339</v>
      </c>
      <c r="G3436" s="298" t="s">
        <v>17340</v>
      </c>
      <c r="H3436" s="299" t="s">
        <v>14828</v>
      </c>
      <c r="I3436" s="297">
        <v>3.8620000000000001</v>
      </c>
      <c r="J3436" s="298">
        <v>1.9330000000000001</v>
      </c>
      <c r="K3436" s="298">
        <v>5.7949999999999999</v>
      </c>
      <c r="L3436" s="298">
        <v>0</v>
      </c>
      <c r="M3436" s="299">
        <v>0</v>
      </c>
    </row>
    <row r="3437" spans="1:13" x14ac:dyDescent="0.2">
      <c r="A3437" s="297" t="s">
        <v>1311</v>
      </c>
      <c r="B3437" s="298" t="s">
        <v>17078</v>
      </c>
      <c r="C3437" s="298" t="s">
        <v>20264</v>
      </c>
      <c r="D3437" s="298" t="s">
        <v>774</v>
      </c>
      <c r="E3437" s="298" t="s">
        <v>14757</v>
      </c>
      <c r="F3437" s="298" t="s">
        <v>17339</v>
      </c>
      <c r="G3437" s="298" t="s">
        <v>17341</v>
      </c>
      <c r="H3437" s="299" t="s">
        <v>14828</v>
      </c>
      <c r="I3437" s="297">
        <v>3.8620000000000001</v>
      </c>
      <c r="J3437" s="298">
        <v>1.9330000000000001</v>
      </c>
      <c r="K3437" s="298">
        <v>5.7949999999999999</v>
      </c>
      <c r="L3437" s="298">
        <v>0</v>
      </c>
      <c r="M3437" s="299">
        <v>0</v>
      </c>
    </row>
    <row r="3438" spans="1:13" x14ac:dyDescent="0.2">
      <c r="A3438" s="297" t="s">
        <v>1311</v>
      </c>
      <c r="B3438" s="298" t="s">
        <v>17078</v>
      </c>
      <c r="C3438" s="298" t="s">
        <v>20264</v>
      </c>
      <c r="D3438" s="298" t="s">
        <v>774</v>
      </c>
      <c r="E3438" s="298" t="s">
        <v>14757</v>
      </c>
      <c r="F3438" s="298" t="s">
        <v>17339</v>
      </c>
      <c r="G3438" s="298" t="s">
        <v>17342</v>
      </c>
      <c r="H3438" s="299" t="s">
        <v>14828</v>
      </c>
      <c r="I3438" s="297">
        <v>3.8620000000000001</v>
      </c>
      <c r="J3438" s="298">
        <v>1.9330000000000001</v>
      </c>
      <c r="K3438" s="298">
        <v>5.7949999999999999</v>
      </c>
      <c r="L3438" s="298">
        <v>0</v>
      </c>
      <c r="M3438" s="299">
        <v>0</v>
      </c>
    </row>
    <row r="3439" spans="1:13" x14ac:dyDescent="0.2">
      <c r="A3439" s="297" t="s">
        <v>1311</v>
      </c>
      <c r="B3439" s="298" t="s">
        <v>17078</v>
      </c>
      <c r="C3439" s="298" t="s">
        <v>20264</v>
      </c>
      <c r="D3439" s="298" t="s">
        <v>774</v>
      </c>
      <c r="E3439" s="298" t="s">
        <v>14757</v>
      </c>
      <c r="F3439" s="298" t="s">
        <v>17343</v>
      </c>
      <c r="G3439" s="298" t="s">
        <v>17344</v>
      </c>
      <c r="H3439" s="299" t="s">
        <v>14828</v>
      </c>
      <c r="I3439" s="297">
        <v>3.8620000000000001</v>
      </c>
      <c r="J3439" s="298">
        <v>1.9330000000000001</v>
      </c>
      <c r="K3439" s="298">
        <v>5.7949999999999999</v>
      </c>
      <c r="L3439" s="298">
        <v>0</v>
      </c>
      <c r="M3439" s="299">
        <v>0</v>
      </c>
    </row>
    <row r="3440" spans="1:13" x14ac:dyDescent="0.2">
      <c r="A3440" s="297" t="s">
        <v>1311</v>
      </c>
      <c r="B3440" s="298" t="s">
        <v>17078</v>
      </c>
      <c r="C3440" s="298" t="s">
        <v>20264</v>
      </c>
      <c r="D3440" s="298" t="s">
        <v>774</v>
      </c>
      <c r="E3440" s="298" t="s">
        <v>14757</v>
      </c>
      <c r="F3440" s="298" t="s">
        <v>17343</v>
      </c>
      <c r="G3440" s="298" t="s">
        <v>17345</v>
      </c>
      <c r="H3440" s="299" t="s">
        <v>14828</v>
      </c>
      <c r="I3440" s="297">
        <v>3.8620000000000001</v>
      </c>
      <c r="J3440" s="298">
        <v>1.9330000000000001</v>
      </c>
      <c r="K3440" s="298">
        <v>5.7949999999999999</v>
      </c>
      <c r="L3440" s="298">
        <v>0</v>
      </c>
      <c r="M3440" s="299">
        <v>0</v>
      </c>
    </row>
    <row r="3441" spans="1:13" x14ac:dyDescent="0.2">
      <c r="A3441" s="297" t="s">
        <v>1311</v>
      </c>
      <c r="B3441" s="298" t="s">
        <v>17078</v>
      </c>
      <c r="C3441" s="298" t="s">
        <v>20264</v>
      </c>
      <c r="D3441" s="298" t="s">
        <v>774</v>
      </c>
      <c r="E3441" s="298" t="s">
        <v>14757</v>
      </c>
      <c r="F3441" s="298" t="s">
        <v>17343</v>
      </c>
      <c r="G3441" s="298" t="s">
        <v>17346</v>
      </c>
      <c r="H3441" s="299" t="s">
        <v>14828</v>
      </c>
      <c r="I3441" s="297">
        <v>3.8620000000000001</v>
      </c>
      <c r="J3441" s="298">
        <v>1.9330000000000001</v>
      </c>
      <c r="K3441" s="298">
        <v>5.7949999999999999</v>
      </c>
      <c r="L3441" s="298">
        <v>0</v>
      </c>
      <c r="M3441" s="299">
        <v>0</v>
      </c>
    </row>
    <row r="3442" spans="1:13" x14ac:dyDescent="0.2">
      <c r="A3442" s="297" t="s">
        <v>1311</v>
      </c>
      <c r="B3442" s="298" t="s">
        <v>17078</v>
      </c>
      <c r="C3442" s="298" t="s">
        <v>20264</v>
      </c>
      <c r="D3442" s="298" t="s">
        <v>774</v>
      </c>
      <c r="E3442" s="298" t="s">
        <v>14757</v>
      </c>
      <c r="F3442" s="298" t="s">
        <v>17347</v>
      </c>
      <c r="G3442" s="298" t="s">
        <v>17348</v>
      </c>
      <c r="H3442" s="299" t="s">
        <v>14828</v>
      </c>
      <c r="I3442" s="297">
        <v>3.8620000000000001</v>
      </c>
      <c r="J3442" s="298">
        <v>1.9330000000000001</v>
      </c>
      <c r="K3442" s="298">
        <v>5.7949999999999999</v>
      </c>
      <c r="L3442" s="298">
        <v>0</v>
      </c>
      <c r="M3442" s="299">
        <v>0</v>
      </c>
    </row>
    <row r="3443" spans="1:13" x14ac:dyDescent="0.2">
      <c r="A3443" s="297" t="s">
        <v>1311</v>
      </c>
      <c r="B3443" s="298" t="s">
        <v>17078</v>
      </c>
      <c r="C3443" s="298" t="s">
        <v>20264</v>
      </c>
      <c r="D3443" s="298" t="s">
        <v>774</v>
      </c>
      <c r="E3443" s="298" t="s">
        <v>14757</v>
      </c>
      <c r="F3443" s="298" t="s">
        <v>17347</v>
      </c>
      <c r="G3443" s="298" t="s">
        <v>17349</v>
      </c>
      <c r="H3443" s="299" t="s">
        <v>14828</v>
      </c>
      <c r="I3443" s="297">
        <v>3.8620000000000001</v>
      </c>
      <c r="J3443" s="298">
        <v>1.9330000000000001</v>
      </c>
      <c r="K3443" s="298">
        <v>5.7949999999999999</v>
      </c>
      <c r="L3443" s="298">
        <v>0</v>
      </c>
      <c r="M3443" s="299">
        <v>0</v>
      </c>
    </row>
    <row r="3444" spans="1:13" x14ac:dyDescent="0.2">
      <c r="A3444" s="297" t="s">
        <v>1311</v>
      </c>
      <c r="B3444" s="298" t="s">
        <v>17078</v>
      </c>
      <c r="C3444" s="298" t="s">
        <v>20264</v>
      </c>
      <c r="D3444" s="298" t="s">
        <v>774</v>
      </c>
      <c r="E3444" s="298" t="s">
        <v>14755</v>
      </c>
      <c r="F3444" s="298" t="s">
        <v>17347</v>
      </c>
      <c r="G3444" s="298" t="s">
        <v>17350</v>
      </c>
      <c r="H3444" s="299" t="s">
        <v>14828</v>
      </c>
      <c r="I3444" s="297">
        <v>8.1029999999999998</v>
      </c>
      <c r="J3444" s="298">
        <v>8.11</v>
      </c>
      <c r="K3444" s="298">
        <v>12.977</v>
      </c>
      <c r="L3444" s="298">
        <v>0</v>
      </c>
      <c r="M3444" s="299">
        <v>0</v>
      </c>
    </row>
    <row r="3445" spans="1:13" x14ac:dyDescent="0.2">
      <c r="A3445" s="297" t="s">
        <v>1311</v>
      </c>
      <c r="B3445" s="298" t="s">
        <v>17078</v>
      </c>
      <c r="C3445" s="298" t="s">
        <v>20264</v>
      </c>
      <c r="D3445" s="298" t="s">
        <v>774</v>
      </c>
      <c r="E3445" s="298" t="s">
        <v>14755</v>
      </c>
      <c r="F3445" s="298" t="s">
        <v>17347</v>
      </c>
      <c r="G3445" s="298" t="s">
        <v>17351</v>
      </c>
      <c r="H3445" s="299" t="s">
        <v>14828</v>
      </c>
      <c r="I3445" s="297">
        <v>8.1029999999999998</v>
      </c>
      <c r="J3445" s="298">
        <v>8.11</v>
      </c>
      <c r="K3445" s="298">
        <v>12.977</v>
      </c>
      <c r="L3445" s="298">
        <v>0</v>
      </c>
      <c r="M3445" s="299">
        <v>0</v>
      </c>
    </row>
    <row r="3446" spans="1:13" x14ac:dyDescent="0.2">
      <c r="A3446" s="297" t="s">
        <v>1311</v>
      </c>
      <c r="B3446" s="298" t="s">
        <v>17078</v>
      </c>
      <c r="C3446" s="298" t="s">
        <v>20264</v>
      </c>
      <c r="D3446" s="298" t="s">
        <v>774</v>
      </c>
      <c r="E3446" s="298" t="s">
        <v>14753</v>
      </c>
      <c r="F3446" s="298" t="s">
        <v>17347</v>
      </c>
      <c r="G3446" s="298" t="s">
        <v>17352</v>
      </c>
      <c r="H3446" s="299" t="s">
        <v>14828</v>
      </c>
      <c r="I3446" s="297">
        <v>0</v>
      </c>
      <c r="J3446" s="298">
        <v>0</v>
      </c>
      <c r="K3446" s="298">
        <v>0</v>
      </c>
      <c r="L3446" s="298">
        <v>0</v>
      </c>
      <c r="M3446" s="299">
        <v>0</v>
      </c>
    </row>
    <row r="3447" spans="1:13" x14ac:dyDescent="0.2">
      <c r="A3447" s="297" t="s">
        <v>1311</v>
      </c>
      <c r="B3447" s="298" t="s">
        <v>17078</v>
      </c>
      <c r="C3447" s="298" t="s">
        <v>20264</v>
      </c>
      <c r="D3447" s="298" t="s">
        <v>774</v>
      </c>
      <c r="E3447" s="298" t="s">
        <v>14753</v>
      </c>
      <c r="F3447" s="298" t="s">
        <v>17347</v>
      </c>
      <c r="G3447" s="298" t="s">
        <v>17353</v>
      </c>
      <c r="H3447" s="299" t="s">
        <v>14828</v>
      </c>
      <c r="I3447" s="297">
        <v>0</v>
      </c>
      <c r="J3447" s="298">
        <v>0</v>
      </c>
      <c r="K3447" s="298">
        <v>0</v>
      </c>
      <c r="L3447" s="298">
        <v>0</v>
      </c>
      <c r="M3447" s="299">
        <v>0</v>
      </c>
    </row>
    <row r="3448" spans="1:13" x14ac:dyDescent="0.2">
      <c r="A3448" s="297" t="s">
        <v>1311</v>
      </c>
      <c r="B3448" s="298" t="s">
        <v>17078</v>
      </c>
      <c r="C3448" s="298" t="s">
        <v>20264</v>
      </c>
      <c r="D3448" s="298" t="s">
        <v>774</v>
      </c>
      <c r="E3448" s="298" t="s">
        <v>14755</v>
      </c>
      <c r="F3448" s="298" t="s">
        <v>17354</v>
      </c>
      <c r="G3448" s="298" t="s">
        <v>17355</v>
      </c>
      <c r="H3448" s="299" t="s">
        <v>14828</v>
      </c>
      <c r="I3448" s="297">
        <v>8.1</v>
      </c>
      <c r="J3448" s="298">
        <v>4.0999999999999996</v>
      </c>
      <c r="K3448" s="298">
        <v>13</v>
      </c>
      <c r="L3448" s="298">
        <v>0</v>
      </c>
      <c r="M3448" s="299">
        <v>0</v>
      </c>
    </row>
    <row r="3449" spans="1:13" x14ac:dyDescent="0.2">
      <c r="A3449" s="297" t="s">
        <v>1311</v>
      </c>
      <c r="B3449" s="298" t="s">
        <v>17078</v>
      </c>
      <c r="C3449" s="298" t="s">
        <v>20264</v>
      </c>
      <c r="D3449" s="298" t="s">
        <v>774</v>
      </c>
      <c r="E3449" s="298" t="s">
        <v>14755</v>
      </c>
      <c r="F3449" s="298" t="s">
        <v>17354</v>
      </c>
      <c r="G3449" s="298" t="s">
        <v>17356</v>
      </c>
      <c r="H3449" s="299" t="s">
        <v>14828</v>
      </c>
      <c r="I3449" s="297">
        <v>8.1</v>
      </c>
      <c r="J3449" s="298">
        <v>4.0999999999999996</v>
      </c>
      <c r="K3449" s="298">
        <v>13</v>
      </c>
      <c r="L3449" s="298">
        <v>0</v>
      </c>
      <c r="M3449" s="299">
        <v>0</v>
      </c>
    </row>
    <row r="3450" spans="1:13" x14ac:dyDescent="0.2">
      <c r="A3450" s="297" t="s">
        <v>1311</v>
      </c>
      <c r="B3450" s="298" t="s">
        <v>17078</v>
      </c>
      <c r="C3450" s="298" t="s">
        <v>20264</v>
      </c>
      <c r="D3450" s="298" t="s">
        <v>774</v>
      </c>
      <c r="E3450" s="298" t="s">
        <v>14757</v>
      </c>
      <c r="F3450" s="298" t="s">
        <v>17357</v>
      </c>
      <c r="G3450" s="298" t="s">
        <v>17358</v>
      </c>
      <c r="H3450" s="299" t="s">
        <v>14828</v>
      </c>
      <c r="I3450" s="297">
        <v>3.8620000000000001</v>
      </c>
      <c r="J3450" s="298">
        <v>1.9330000000000001</v>
      </c>
      <c r="K3450" s="298">
        <v>5.7949999999999999</v>
      </c>
      <c r="L3450" s="298">
        <v>0</v>
      </c>
      <c r="M3450" s="299">
        <v>0</v>
      </c>
    </row>
    <row r="3451" spans="1:13" x14ac:dyDescent="0.2">
      <c r="A3451" s="297" t="s">
        <v>1311</v>
      </c>
      <c r="B3451" s="298" t="s">
        <v>17078</v>
      </c>
      <c r="C3451" s="298" t="s">
        <v>20264</v>
      </c>
      <c r="D3451" s="298" t="s">
        <v>774</v>
      </c>
      <c r="E3451" s="298" t="s">
        <v>14757</v>
      </c>
      <c r="F3451" s="298" t="s">
        <v>17357</v>
      </c>
      <c r="G3451" s="298" t="s">
        <v>17359</v>
      </c>
      <c r="H3451" s="299" t="s">
        <v>14828</v>
      </c>
      <c r="I3451" s="297">
        <v>3.8620000000000001</v>
      </c>
      <c r="J3451" s="298">
        <v>1.9330000000000001</v>
      </c>
      <c r="K3451" s="298">
        <v>5.7949999999999999</v>
      </c>
      <c r="L3451" s="298">
        <v>0</v>
      </c>
      <c r="M3451" s="299">
        <v>0</v>
      </c>
    </row>
    <row r="3452" spans="1:13" x14ac:dyDescent="0.2">
      <c r="A3452" s="297" t="s">
        <v>1311</v>
      </c>
      <c r="B3452" s="298" t="s">
        <v>17078</v>
      </c>
      <c r="C3452" s="298" t="s">
        <v>20264</v>
      </c>
      <c r="D3452" s="298" t="s">
        <v>774</v>
      </c>
      <c r="E3452" s="298" t="s">
        <v>14757</v>
      </c>
      <c r="F3452" s="298" t="s">
        <v>17357</v>
      </c>
      <c r="G3452" s="298" t="s">
        <v>17360</v>
      </c>
      <c r="H3452" s="299" t="s">
        <v>14828</v>
      </c>
      <c r="I3452" s="297">
        <v>3.8620000000000001</v>
      </c>
      <c r="J3452" s="298">
        <v>1.9330000000000001</v>
      </c>
      <c r="K3452" s="298">
        <v>5.7949999999999999</v>
      </c>
      <c r="L3452" s="298">
        <v>0</v>
      </c>
      <c r="M3452" s="299">
        <v>0</v>
      </c>
    </row>
    <row r="3453" spans="1:13" x14ac:dyDescent="0.2">
      <c r="A3453" s="297" t="s">
        <v>1311</v>
      </c>
      <c r="B3453" s="298" t="s">
        <v>17078</v>
      </c>
      <c r="C3453" s="298" t="s">
        <v>20264</v>
      </c>
      <c r="D3453" s="298" t="s">
        <v>774</v>
      </c>
      <c r="E3453" s="298" t="s">
        <v>14757</v>
      </c>
      <c r="F3453" s="298" t="s">
        <v>17361</v>
      </c>
      <c r="G3453" s="298" t="s">
        <v>17362</v>
      </c>
      <c r="H3453" s="299" t="s">
        <v>14828</v>
      </c>
      <c r="I3453" s="297">
        <v>3.8620000000000001</v>
      </c>
      <c r="J3453" s="298">
        <v>1.9330000000000001</v>
      </c>
      <c r="K3453" s="298">
        <v>5.7949999999999999</v>
      </c>
      <c r="L3453" s="298">
        <v>0</v>
      </c>
      <c r="M3453" s="299">
        <v>0</v>
      </c>
    </row>
    <row r="3454" spans="1:13" x14ac:dyDescent="0.2">
      <c r="A3454" s="297" t="s">
        <v>1311</v>
      </c>
      <c r="B3454" s="298" t="s">
        <v>17078</v>
      </c>
      <c r="C3454" s="298" t="s">
        <v>20264</v>
      </c>
      <c r="D3454" s="298" t="s">
        <v>774</v>
      </c>
      <c r="E3454" s="298" t="s">
        <v>14757</v>
      </c>
      <c r="F3454" s="298" t="s">
        <v>17361</v>
      </c>
      <c r="G3454" s="298" t="s">
        <v>17363</v>
      </c>
      <c r="H3454" s="299" t="s">
        <v>14828</v>
      </c>
      <c r="I3454" s="297">
        <v>3.8620000000000001</v>
      </c>
      <c r="J3454" s="298">
        <v>1.9330000000000001</v>
      </c>
      <c r="K3454" s="298">
        <v>5.7949999999999999</v>
      </c>
      <c r="L3454" s="298">
        <v>0</v>
      </c>
      <c r="M3454" s="299">
        <v>0</v>
      </c>
    </row>
    <row r="3455" spans="1:13" x14ac:dyDescent="0.2">
      <c r="A3455" s="297" t="s">
        <v>1311</v>
      </c>
      <c r="B3455" s="298" t="s">
        <v>17078</v>
      </c>
      <c r="C3455" s="298" t="s">
        <v>20264</v>
      </c>
      <c r="D3455" s="298" t="s">
        <v>774</v>
      </c>
      <c r="E3455" s="298" t="s">
        <v>14757</v>
      </c>
      <c r="F3455" s="298" t="s">
        <v>17361</v>
      </c>
      <c r="G3455" s="298" t="s">
        <v>17364</v>
      </c>
      <c r="H3455" s="299" t="s">
        <v>14828</v>
      </c>
      <c r="I3455" s="297">
        <v>3.8620000000000001</v>
      </c>
      <c r="J3455" s="298">
        <v>1.9330000000000001</v>
      </c>
      <c r="K3455" s="298">
        <v>5.7949999999999999</v>
      </c>
      <c r="L3455" s="298">
        <v>0</v>
      </c>
      <c r="M3455" s="299">
        <v>0</v>
      </c>
    </row>
    <row r="3456" spans="1:13" x14ac:dyDescent="0.2">
      <c r="A3456" s="297" t="s">
        <v>1311</v>
      </c>
      <c r="B3456" s="298" t="s">
        <v>17078</v>
      </c>
      <c r="C3456" s="298" t="s">
        <v>20264</v>
      </c>
      <c r="D3456" s="298" t="s">
        <v>774</v>
      </c>
      <c r="E3456" s="298" t="s">
        <v>14757</v>
      </c>
      <c r="F3456" s="298" t="s">
        <v>17361</v>
      </c>
      <c r="G3456" s="298" t="s">
        <v>17365</v>
      </c>
      <c r="H3456" s="299" t="s">
        <v>14828</v>
      </c>
      <c r="I3456" s="297">
        <v>3.8620000000000001</v>
      </c>
      <c r="J3456" s="298">
        <v>1.9330000000000001</v>
      </c>
      <c r="K3456" s="298">
        <v>5.7949999999999999</v>
      </c>
      <c r="L3456" s="298">
        <v>0</v>
      </c>
      <c r="M3456" s="299">
        <v>0</v>
      </c>
    </row>
    <row r="3457" spans="1:13" x14ac:dyDescent="0.2">
      <c r="A3457" s="297" t="s">
        <v>1311</v>
      </c>
      <c r="B3457" s="298" t="s">
        <v>17078</v>
      </c>
      <c r="C3457" s="298" t="s">
        <v>20264</v>
      </c>
      <c r="D3457" s="298" t="s">
        <v>774</v>
      </c>
      <c r="E3457" s="298" t="s">
        <v>14757</v>
      </c>
      <c r="F3457" s="298" t="s">
        <v>17366</v>
      </c>
      <c r="G3457" s="298" t="s">
        <v>17367</v>
      </c>
      <c r="H3457" s="299" t="s">
        <v>14828</v>
      </c>
      <c r="I3457" s="297">
        <v>3.8620000000000001</v>
      </c>
      <c r="J3457" s="298">
        <v>1.9330000000000001</v>
      </c>
      <c r="K3457" s="298">
        <v>5.7949999999999999</v>
      </c>
      <c r="L3457" s="298">
        <v>0</v>
      </c>
      <c r="M3457" s="299">
        <v>0</v>
      </c>
    </row>
    <row r="3458" spans="1:13" x14ac:dyDescent="0.2">
      <c r="A3458" s="297" t="s">
        <v>1311</v>
      </c>
      <c r="B3458" s="298" t="s">
        <v>17078</v>
      </c>
      <c r="C3458" s="298" t="s">
        <v>20264</v>
      </c>
      <c r="D3458" s="298" t="s">
        <v>774</v>
      </c>
      <c r="E3458" s="298" t="s">
        <v>14757</v>
      </c>
      <c r="F3458" s="298" t="s">
        <v>17366</v>
      </c>
      <c r="G3458" s="298" t="s">
        <v>17368</v>
      </c>
      <c r="H3458" s="299" t="s">
        <v>14828</v>
      </c>
      <c r="I3458" s="297">
        <v>3.8620000000000001</v>
      </c>
      <c r="J3458" s="298">
        <v>1.9330000000000001</v>
      </c>
      <c r="K3458" s="298">
        <v>5.7949999999999999</v>
      </c>
      <c r="L3458" s="298">
        <v>0</v>
      </c>
      <c r="M3458" s="299">
        <v>0</v>
      </c>
    </row>
    <row r="3459" spans="1:13" x14ac:dyDescent="0.2">
      <c r="A3459" s="297" t="s">
        <v>1311</v>
      </c>
      <c r="B3459" s="298" t="s">
        <v>17078</v>
      </c>
      <c r="C3459" s="298" t="s">
        <v>20264</v>
      </c>
      <c r="D3459" s="298" t="s">
        <v>774</v>
      </c>
      <c r="E3459" s="298" t="s">
        <v>14757</v>
      </c>
      <c r="F3459" s="298" t="s">
        <v>17366</v>
      </c>
      <c r="G3459" s="298" t="s">
        <v>17369</v>
      </c>
      <c r="H3459" s="299" t="s">
        <v>14828</v>
      </c>
      <c r="I3459" s="297">
        <v>3.8620000000000001</v>
      </c>
      <c r="J3459" s="298">
        <v>1.9330000000000001</v>
      </c>
      <c r="K3459" s="298">
        <v>5.7949999999999999</v>
      </c>
      <c r="L3459" s="298">
        <v>0</v>
      </c>
      <c r="M3459" s="299">
        <v>0</v>
      </c>
    </row>
    <row r="3460" spans="1:13" x14ac:dyDescent="0.2">
      <c r="A3460" s="297" t="s">
        <v>1311</v>
      </c>
      <c r="B3460" s="298" t="s">
        <v>17078</v>
      </c>
      <c r="C3460" s="298" t="s">
        <v>20264</v>
      </c>
      <c r="D3460" s="298" t="s">
        <v>774</v>
      </c>
      <c r="E3460" s="298" t="s">
        <v>14757</v>
      </c>
      <c r="F3460" s="298" t="s">
        <v>17370</v>
      </c>
      <c r="G3460" s="298" t="s">
        <v>17371</v>
      </c>
      <c r="H3460" s="299" t="s">
        <v>14828</v>
      </c>
      <c r="I3460" s="297">
        <v>11.731999999999999</v>
      </c>
      <c r="J3460" s="298">
        <v>2.92</v>
      </c>
      <c r="K3460" s="298">
        <v>5.875</v>
      </c>
      <c r="L3460" s="298">
        <v>0</v>
      </c>
      <c r="M3460" s="299">
        <v>0</v>
      </c>
    </row>
    <row r="3461" spans="1:13" x14ac:dyDescent="0.2">
      <c r="A3461" s="297" t="s">
        <v>1311</v>
      </c>
      <c r="B3461" s="298" t="s">
        <v>17078</v>
      </c>
      <c r="C3461" s="298" t="s">
        <v>20264</v>
      </c>
      <c r="D3461" s="298" t="s">
        <v>774</v>
      </c>
      <c r="E3461" s="298" t="s">
        <v>14757</v>
      </c>
      <c r="F3461" s="298" t="s">
        <v>17370</v>
      </c>
      <c r="G3461" s="298" t="s">
        <v>17372</v>
      </c>
      <c r="H3461" s="299" t="s">
        <v>14828</v>
      </c>
      <c r="I3461" s="297">
        <v>11.731999999999999</v>
      </c>
      <c r="J3461" s="298">
        <v>2.92</v>
      </c>
      <c r="K3461" s="298">
        <v>5.875</v>
      </c>
      <c r="L3461" s="298">
        <v>0</v>
      </c>
      <c r="M3461" s="299">
        <v>0</v>
      </c>
    </row>
    <row r="3462" spans="1:13" x14ac:dyDescent="0.2">
      <c r="A3462" s="297" t="s">
        <v>1311</v>
      </c>
      <c r="B3462" s="298" t="s">
        <v>17078</v>
      </c>
      <c r="C3462" s="298" t="s">
        <v>20264</v>
      </c>
      <c r="D3462" s="298" t="s">
        <v>774</v>
      </c>
      <c r="E3462" s="298" t="s">
        <v>14757</v>
      </c>
      <c r="F3462" s="298" t="s">
        <v>17370</v>
      </c>
      <c r="G3462" s="298" t="s">
        <v>17373</v>
      </c>
      <c r="H3462" s="299" t="s">
        <v>14828</v>
      </c>
      <c r="I3462" s="297">
        <v>5.117</v>
      </c>
      <c r="J3462" s="298">
        <v>1.286</v>
      </c>
      <c r="K3462" s="298">
        <v>2.5720000000000001</v>
      </c>
      <c r="L3462" s="298">
        <v>0</v>
      </c>
      <c r="M3462" s="299">
        <v>0</v>
      </c>
    </row>
    <row r="3463" spans="1:13" x14ac:dyDescent="0.2">
      <c r="A3463" s="297" t="s">
        <v>1311</v>
      </c>
      <c r="B3463" s="298" t="s">
        <v>17078</v>
      </c>
      <c r="C3463" s="298" t="s">
        <v>20264</v>
      </c>
      <c r="D3463" s="298" t="s">
        <v>774</v>
      </c>
      <c r="E3463" s="298" t="s">
        <v>14757</v>
      </c>
      <c r="F3463" s="298" t="s">
        <v>17370</v>
      </c>
      <c r="G3463" s="298" t="s">
        <v>17374</v>
      </c>
      <c r="H3463" s="299" t="s">
        <v>14828</v>
      </c>
      <c r="I3463" s="297">
        <v>5.117</v>
      </c>
      <c r="J3463" s="298">
        <v>1.286</v>
      </c>
      <c r="K3463" s="298">
        <v>2.5720000000000001</v>
      </c>
      <c r="L3463" s="298">
        <v>0</v>
      </c>
      <c r="M3463" s="299">
        <v>0</v>
      </c>
    </row>
    <row r="3464" spans="1:13" x14ac:dyDescent="0.2">
      <c r="A3464" s="297" t="s">
        <v>1311</v>
      </c>
      <c r="B3464" s="298" t="s">
        <v>17078</v>
      </c>
      <c r="C3464" s="298" t="s">
        <v>20264</v>
      </c>
      <c r="D3464" s="298" t="s">
        <v>774</v>
      </c>
      <c r="E3464" s="298" t="s">
        <v>14757</v>
      </c>
      <c r="F3464" s="298" t="s">
        <v>17370</v>
      </c>
      <c r="G3464" s="298" t="s">
        <v>17375</v>
      </c>
      <c r="H3464" s="299" t="s">
        <v>14828</v>
      </c>
      <c r="I3464" s="297">
        <v>5.117</v>
      </c>
      <c r="J3464" s="298">
        <v>1.286</v>
      </c>
      <c r="K3464" s="298">
        <v>2.5720000000000001</v>
      </c>
      <c r="L3464" s="298">
        <v>0</v>
      </c>
      <c r="M3464" s="299">
        <v>0</v>
      </c>
    </row>
    <row r="3465" spans="1:13" x14ac:dyDescent="0.2">
      <c r="A3465" s="297" t="s">
        <v>1311</v>
      </c>
      <c r="B3465" s="298" t="s">
        <v>17078</v>
      </c>
      <c r="C3465" s="298" t="s">
        <v>20264</v>
      </c>
      <c r="D3465" s="298" t="s">
        <v>774</v>
      </c>
      <c r="E3465" s="298" t="s">
        <v>14757</v>
      </c>
      <c r="F3465" s="298" t="s">
        <v>17370</v>
      </c>
      <c r="G3465" s="298" t="s">
        <v>17376</v>
      </c>
      <c r="H3465" s="299" t="s">
        <v>14828</v>
      </c>
      <c r="I3465" s="297">
        <v>5.117</v>
      </c>
      <c r="J3465" s="298">
        <v>1.286</v>
      </c>
      <c r="K3465" s="298">
        <v>2.5720000000000001</v>
      </c>
      <c r="L3465" s="298">
        <v>0</v>
      </c>
      <c r="M3465" s="299">
        <v>0</v>
      </c>
    </row>
    <row r="3466" spans="1:13" x14ac:dyDescent="0.2">
      <c r="A3466" s="297" t="s">
        <v>1311</v>
      </c>
      <c r="B3466" s="298" t="s">
        <v>17078</v>
      </c>
      <c r="C3466" s="298" t="s">
        <v>20264</v>
      </c>
      <c r="D3466" s="298" t="s">
        <v>774</v>
      </c>
      <c r="E3466" s="298" t="s">
        <v>14757</v>
      </c>
      <c r="F3466" s="298" t="s">
        <v>17377</v>
      </c>
      <c r="G3466" s="298" t="s">
        <v>17378</v>
      </c>
      <c r="H3466" s="299" t="s">
        <v>14828</v>
      </c>
      <c r="I3466" s="297">
        <v>5.0999999999999996</v>
      </c>
      <c r="J3466" s="298">
        <v>1.3</v>
      </c>
      <c r="K3466" s="298">
        <v>2.6</v>
      </c>
      <c r="L3466" s="298">
        <v>0</v>
      </c>
      <c r="M3466" s="299">
        <v>0</v>
      </c>
    </row>
    <row r="3467" spans="1:13" x14ac:dyDescent="0.2">
      <c r="A3467" s="297" t="s">
        <v>1311</v>
      </c>
      <c r="B3467" s="298" t="s">
        <v>17078</v>
      </c>
      <c r="C3467" s="298" t="s">
        <v>20264</v>
      </c>
      <c r="D3467" s="298" t="s">
        <v>774</v>
      </c>
      <c r="E3467" s="298" t="s">
        <v>14757</v>
      </c>
      <c r="F3467" s="298" t="s">
        <v>17377</v>
      </c>
      <c r="G3467" s="298" t="s">
        <v>17379</v>
      </c>
      <c r="H3467" s="299" t="s">
        <v>14828</v>
      </c>
      <c r="I3467" s="297">
        <v>5.0999999999999996</v>
      </c>
      <c r="J3467" s="298">
        <v>1.3</v>
      </c>
      <c r="K3467" s="298">
        <v>2.6</v>
      </c>
      <c r="L3467" s="298">
        <v>0</v>
      </c>
      <c r="M3467" s="299">
        <v>0</v>
      </c>
    </row>
    <row r="3468" spans="1:13" x14ac:dyDescent="0.2">
      <c r="A3468" s="297" t="s">
        <v>1311</v>
      </c>
      <c r="B3468" s="298" t="s">
        <v>17078</v>
      </c>
      <c r="C3468" s="298" t="s">
        <v>20264</v>
      </c>
      <c r="D3468" s="298" t="s">
        <v>774</v>
      </c>
      <c r="E3468" s="298" t="s">
        <v>14757</v>
      </c>
      <c r="F3468" s="298" t="s">
        <v>17377</v>
      </c>
      <c r="G3468" s="298" t="s">
        <v>17380</v>
      </c>
      <c r="H3468" s="299" t="s">
        <v>14828</v>
      </c>
      <c r="I3468" s="297">
        <v>5.0999999999999996</v>
      </c>
      <c r="J3468" s="298">
        <v>1.3</v>
      </c>
      <c r="K3468" s="298">
        <v>2.6</v>
      </c>
      <c r="L3468" s="298">
        <v>0</v>
      </c>
      <c r="M3468" s="299">
        <v>0</v>
      </c>
    </row>
    <row r="3469" spans="1:13" x14ac:dyDescent="0.2">
      <c r="A3469" s="297" t="s">
        <v>1311</v>
      </c>
      <c r="B3469" s="298" t="s">
        <v>17078</v>
      </c>
      <c r="C3469" s="298" t="s">
        <v>20264</v>
      </c>
      <c r="D3469" s="298" t="s">
        <v>774</v>
      </c>
      <c r="E3469" s="298" t="s">
        <v>14757</v>
      </c>
      <c r="F3469" s="298" t="s">
        <v>17381</v>
      </c>
      <c r="G3469" s="298" t="s">
        <v>17382</v>
      </c>
      <c r="H3469" s="299" t="s">
        <v>14828</v>
      </c>
      <c r="I3469" s="297">
        <v>19.399999999999999</v>
      </c>
      <c r="J3469" s="298">
        <v>12.9</v>
      </c>
      <c r="K3469" s="298">
        <v>6.5</v>
      </c>
      <c r="L3469" s="298">
        <v>0</v>
      </c>
      <c r="M3469" s="299">
        <v>0</v>
      </c>
    </row>
    <row r="3470" spans="1:13" x14ac:dyDescent="0.2">
      <c r="A3470" s="297" t="s">
        <v>1311</v>
      </c>
      <c r="B3470" s="298" t="s">
        <v>17078</v>
      </c>
      <c r="C3470" s="298" t="s">
        <v>20264</v>
      </c>
      <c r="D3470" s="298" t="s">
        <v>774</v>
      </c>
      <c r="E3470" s="298" t="s">
        <v>14757</v>
      </c>
      <c r="F3470" s="298" t="s">
        <v>17381</v>
      </c>
      <c r="G3470" s="298" t="s">
        <v>17382</v>
      </c>
      <c r="H3470" s="299" t="s">
        <v>14828</v>
      </c>
      <c r="I3470" s="297">
        <v>19.399999999999999</v>
      </c>
      <c r="J3470" s="298">
        <v>12.9</v>
      </c>
      <c r="K3470" s="298">
        <v>6.5</v>
      </c>
      <c r="L3470" s="298">
        <v>0</v>
      </c>
      <c r="M3470" s="299">
        <v>0</v>
      </c>
    </row>
    <row r="3471" spans="1:13" x14ac:dyDescent="0.2">
      <c r="A3471" s="297" t="s">
        <v>1311</v>
      </c>
      <c r="B3471" s="298" t="s">
        <v>17078</v>
      </c>
      <c r="C3471" s="298" t="s">
        <v>20264</v>
      </c>
      <c r="D3471" s="298" t="s">
        <v>774</v>
      </c>
      <c r="E3471" s="298" t="s">
        <v>14757</v>
      </c>
      <c r="F3471" s="298" t="s">
        <v>17381</v>
      </c>
      <c r="G3471" s="298" t="s">
        <v>17382</v>
      </c>
      <c r="H3471" s="299" t="s">
        <v>14828</v>
      </c>
      <c r="I3471" s="297">
        <v>19.399999999999999</v>
      </c>
      <c r="J3471" s="298">
        <v>12.9</v>
      </c>
      <c r="K3471" s="298">
        <v>6.5</v>
      </c>
      <c r="L3471" s="298">
        <v>0</v>
      </c>
      <c r="M3471" s="299">
        <v>0</v>
      </c>
    </row>
    <row r="3472" spans="1:13" x14ac:dyDescent="0.2">
      <c r="A3472" s="297" t="s">
        <v>1311</v>
      </c>
      <c r="B3472" s="298" t="s">
        <v>17078</v>
      </c>
      <c r="C3472" s="298" t="s">
        <v>20264</v>
      </c>
      <c r="D3472" s="298" t="s">
        <v>774</v>
      </c>
      <c r="E3472" s="298" t="s">
        <v>14757</v>
      </c>
      <c r="F3472" s="298" t="s">
        <v>17381</v>
      </c>
      <c r="G3472" s="298" t="s">
        <v>17382</v>
      </c>
      <c r="H3472" s="299" t="s">
        <v>14828</v>
      </c>
      <c r="I3472" s="297">
        <v>19.399999999999999</v>
      </c>
      <c r="J3472" s="298">
        <v>12.9</v>
      </c>
      <c r="K3472" s="298">
        <v>6.5</v>
      </c>
      <c r="L3472" s="298">
        <v>0</v>
      </c>
      <c r="M3472" s="299">
        <v>0</v>
      </c>
    </row>
    <row r="3473" spans="1:13" x14ac:dyDescent="0.2">
      <c r="A3473" s="297" t="s">
        <v>1311</v>
      </c>
      <c r="B3473" s="298" t="s">
        <v>17078</v>
      </c>
      <c r="C3473" s="298" t="s">
        <v>20264</v>
      </c>
      <c r="D3473" s="298" t="s">
        <v>774</v>
      </c>
      <c r="E3473" s="298" t="s">
        <v>1804</v>
      </c>
      <c r="F3473" s="298" t="s">
        <v>17383</v>
      </c>
      <c r="G3473" s="298" t="s">
        <v>17384</v>
      </c>
      <c r="H3473" s="299" t="s">
        <v>16820</v>
      </c>
      <c r="I3473" s="297">
        <v>0</v>
      </c>
      <c r="J3473" s="298">
        <v>9.1</v>
      </c>
      <c r="K3473" s="298">
        <v>0</v>
      </c>
      <c r="L3473" s="298">
        <v>0</v>
      </c>
      <c r="M3473" s="299">
        <v>0</v>
      </c>
    </row>
    <row r="3474" spans="1:13" x14ac:dyDescent="0.2">
      <c r="A3474" s="297" t="s">
        <v>1311</v>
      </c>
      <c r="B3474" s="298" t="s">
        <v>17078</v>
      </c>
      <c r="C3474" s="298" t="s">
        <v>20264</v>
      </c>
      <c r="D3474" s="298" t="s">
        <v>774</v>
      </c>
      <c r="E3474" s="298" t="s">
        <v>1804</v>
      </c>
      <c r="F3474" s="298" t="s">
        <v>17383</v>
      </c>
      <c r="G3474" s="298" t="s">
        <v>17384</v>
      </c>
      <c r="H3474" s="299" t="s">
        <v>16820</v>
      </c>
      <c r="I3474" s="297">
        <v>0</v>
      </c>
      <c r="J3474" s="298">
        <v>8.4</v>
      </c>
      <c r="K3474" s="298">
        <v>0</v>
      </c>
      <c r="L3474" s="298">
        <v>0</v>
      </c>
      <c r="M3474" s="299">
        <v>0</v>
      </c>
    </row>
    <row r="3475" spans="1:13" x14ac:dyDescent="0.2">
      <c r="A3475" s="297" t="s">
        <v>1311</v>
      </c>
      <c r="B3475" s="298" t="s">
        <v>17078</v>
      </c>
      <c r="C3475" s="298" t="s">
        <v>20264</v>
      </c>
      <c r="D3475" s="298" t="s">
        <v>774</v>
      </c>
      <c r="E3475" s="298" t="s">
        <v>314</v>
      </c>
      <c r="F3475" s="298" t="s">
        <v>17383</v>
      </c>
      <c r="G3475" s="298" t="s">
        <v>17385</v>
      </c>
      <c r="H3475" s="299" t="s">
        <v>16820</v>
      </c>
      <c r="I3475" s="297">
        <v>0</v>
      </c>
      <c r="J3475" s="298">
        <v>0.4</v>
      </c>
      <c r="K3475" s="298">
        <v>0</v>
      </c>
      <c r="L3475" s="298">
        <v>0</v>
      </c>
      <c r="M3475" s="299">
        <v>0</v>
      </c>
    </row>
    <row r="3476" spans="1:13" x14ac:dyDescent="0.2">
      <c r="A3476" s="297" t="s">
        <v>1311</v>
      </c>
      <c r="B3476" s="298" t="s">
        <v>17078</v>
      </c>
      <c r="C3476" s="298" t="s">
        <v>20264</v>
      </c>
      <c r="D3476" s="298" t="s">
        <v>774</v>
      </c>
      <c r="E3476" s="298" t="s">
        <v>314</v>
      </c>
      <c r="F3476" s="298" t="s">
        <v>17383</v>
      </c>
      <c r="G3476" s="298" t="s">
        <v>17385</v>
      </c>
      <c r="H3476" s="299" t="s">
        <v>16820</v>
      </c>
      <c r="I3476" s="297">
        <v>0</v>
      </c>
      <c r="J3476" s="298">
        <v>0.7</v>
      </c>
      <c r="K3476" s="298">
        <v>0</v>
      </c>
      <c r="L3476" s="298">
        <v>0</v>
      </c>
      <c r="M3476" s="299">
        <v>0</v>
      </c>
    </row>
    <row r="3477" spans="1:13" x14ac:dyDescent="0.2">
      <c r="A3477" s="297" t="s">
        <v>1311</v>
      </c>
      <c r="B3477" s="298" t="s">
        <v>17078</v>
      </c>
      <c r="C3477" s="298" t="s">
        <v>20264</v>
      </c>
      <c r="D3477" s="298" t="s">
        <v>774</v>
      </c>
      <c r="E3477" s="298" t="s">
        <v>314</v>
      </c>
      <c r="F3477" s="298" t="s">
        <v>17383</v>
      </c>
      <c r="G3477" s="298" t="s">
        <v>17385</v>
      </c>
      <c r="H3477" s="299" t="s">
        <v>16820</v>
      </c>
      <c r="I3477" s="297">
        <v>0</v>
      </c>
      <c r="J3477" s="298">
        <v>0.4</v>
      </c>
      <c r="K3477" s="298">
        <v>0</v>
      </c>
      <c r="L3477" s="298">
        <v>0</v>
      </c>
      <c r="M3477" s="299">
        <v>0</v>
      </c>
    </row>
    <row r="3478" spans="1:13" x14ac:dyDescent="0.2">
      <c r="A3478" s="297" t="s">
        <v>1311</v>
      </c>
      <c r="B3478" s="298" t="s">
        <v>17078</v>
      </c>
      <c r="C3478" s="298" t="s">
        <v>20264</v>
      </c>
      <c r="D3478" s="298" t="s">
        <v>774</v>
      </c>
      <c r="E3478" s="298" t="s">
        <v>15913</v>
      </c>
      <c r="F3478" s="298" t="s">
        <v>17383</v>
      </c>
      <c r="G3478" s="298" t="s">
        <v>17384</v>
      </c>
      <c r="H3478" s="299" t="s">
        <v>16820</v>
      </c>
      <c r="I3478" s="297">
        <v>0</v>
      </c>
      <c r="J3478" s="298">
        <v>2.9</v>
      </c>
      <c r="K3478" s="298">
        <v>0</v>
      </c>
      <c r="L3478" s="298">
        <v>0</v>
      </c>
      <c r="M3478" s="299">
        <v>0</v>
      </c>
    </row>
    <row r="3479" spans="1:13" x14ac:dyDescent="0.2">
      <c r="A3479" s="297" t="s">
        <v>1311</v>
      </c>
      <c r="B3479" s="298" t="s">
        <v>17078</v>
      </c>
      <c r="C3479" s="298" t="s">
        <v>20264</v>
      </c>
      <c r="D3479" s="298" t="s">
        <v>774</v>
      </c>
      <c r="E3479" s="298" t="s">
        <v>2935</v>
      </c>
      <c r="F3479" s="298" t="s">
        <v>17383</v>
      </c>
      <c r="G3479" s="298" t="s">
        <v>17386</v>
      </c>
      <c r="H3479" s="299" t="s">
        <v>13777</v>
      </c>
      <c r="I3479" s="297">
        <v>12.5</v>
      </c>
      <c r="J3479" s="298">
        <v>61</v>
      </c>
      <c r="K3479" s="298">
        <v>31.3</v>
      </c>
      <c r="L3479" s="298">
        <v>0</v>
      </c>
      <c r="M3479" s="299">
        <v>0</v>
      </c>
    </row>
    <row r="3480" spans="1:13" x14ac:dyDescent="0.2">
      <c r="A3480" s="297" t="s">
        <v>1311</v>
      </c>
      <c r="B3480" s="298" t="s">
        <v>17078</v>
      </c>
      <c r="C3480" s="298" t="s">
        <v>20264</v>
      </c>
      <c r="D3480" s="298" t="s">
        <v>774</v>
      </c>
      <c r="E3480" s="298" t="s">
        <v>8773</v>
      </c>
      <c r="F3480" s="298" t="s">
        <v>17383</v>
      </c>
      <c r="G3480" s="298" t="s">
        <v>17387</v>
      </c>
      <c r="H3480" s="299" t="s">
        <v>16820</v>
      </c>
      <c r="I3480" s="297">
        <v>0</v>
      </c>
      <c r="J3480" s="298">
        <v>0.2</v>
      </c>
      <c r="K3480" s="298">
        <v>0</v>
      </c>
      <c r="L3480" s="298">
        <v>0</v>
      </c>
      <c r="M3480" s="299">
        <v>0</v>
      </c>
    </row>
    <row r="3481" spans="1:13" x14ac:dyDescent="0.2">
      <c r="A3481" s="297" t="s">
        <v>1311</v>
      </c>
      <c r="B3481" s="298" t="s">
        <v>17078</v>
      </c>
      <c r="C3481" s="298" t="s">
        <v>20264</v>
      </c>
      <c r="D3481" s="298" t="s">
        <v>774</v>
      </c>
      <c r="E3481" s="298" t="s">
        <v>8773</v>
      </c>
      <c r="F3481" s="298" t="s">
        <v>17383</v>
      </c>
      <c r="G3481" s="298" t="s">
        <v>17388</v>
      </c>
      <c r="H3481" s="299" t="s">
        <v>16820</v>
      </c>
      <c r="I3481" s="297">
        <v>0</v>
      </c>
      <c r="J3481" s="298">
        <v>1.6</v>
      </c>
      <c r="K3481" s="298">
        <v>0</v>
      </c>
      <c r="L3481" s="298">
        <v>0</v>
      </c>
      <c r="M3481" s="299">
        <v>0</v>
      </c>
    </row>
    <row r="3482" spans="1:13" x14ac:dyDescent="0.2">
      <c r="A3482" s="297" t="s">
        <v>1311</v>
      </c>
      <c r="B3482" s="298" t="s">
        <v>17078</v>
      </c>
      <c r="C3482" s="298" t="s">
        <v>20264</v>
      </c>
      <c r="D3482" s="298" t="s">
        <v>774</v>
      </c>
      <c r="E3482" s="298" t="s">
        <v>14757</v>
      </c>
      <c r="F3482" s="298" t="s">
        <v>17389</v>
      </c>
      <c r="G3482" s="298" t="s">
        <v>17390</v>
      </c>
      <c r="H3482" s="299" t="s">
        <v>14828</v>
      </c>
      <c r="I3482" s="297">
        <v>6.1571749983360604</v>
      </c>
      <c r="J3482" s="298">
        <v>6.2</v>
      </c>
      <c r="K3482" s="298">
        <v>3.1</v>
      </c>
      <c r="L3482" s="298">
        <v>0</v>
      </c>
      <c r="M3482" s="299">
        <v>0</v>
      </c>
    </row>
    <row r="3483" spans="1:13" x14ac:dyDescent="0.2">
      <c r="A3483" s="297" t="s">
        <v>1311</v>
      </c>
      <c r="B3483" s="298" t="s">
        <v>17078</v>
      </c>
      <c r="C3483" s="298" t="s">
        <v>20264</v>
      </c>
      <c r="D3483" s="298" t="s">
        <v>774</v>
      </c>
      <c r="E3483" s="298" t="s">
        <v>14757</v>
      </c>
      <c r="F3483" s="298" t="s">
        <v>17389</v>
      </c>
      <c r="G3483" s="298" t="s">
        <v>17390</v>
      </c>
      <c r="H3483" s="299" t="s">
        <v>14828</v>
      </c>
      <c r="I3483" s="297">
        <v>6.1571749983360604</v>
      </c>
      <c r="J3483" s="298">
        <v>6.2</v>
      </c>
      <c r="K3483" s="298">
        <v>3.1</v>
      </c>
      <c r="L3483" s="298">
        <v>0</v>
      </c>
      <c r="M3483" s="299">
        <v>0</v>
      </c>
    </row>
    <row r="3484" spans="1:13" x14ac:dyDescent="0.2">
      <c r="A3484" s="297" t="s">
        <v>1311</v>
      </c>
      <c r="B3484" s="298" t="s">
        <v>17078</v>
      </c>
      <c r="C3484" s="298" t="s">
        <v>20264</v>
      </c>
      <c r="D3484" s="298" t="s">
        <v>774</v>
      </c>
      <c r="E3484" s="298" t="s">
        <v>14757</v>
      </c>
      <c r="F3484" s="298" t="s">
        <v>17389</v>
      </c>
      <c r="G3484" s="298" t="s">
        <v>17390</v>
      </c>
      <c r="H3484" s="299" t="s">
        <v>14828</v>
      </c>
      <c r="I3484" s="297">
        <v>6.1571749983360604</v>
      </c>
      <c r="J3484" s="298">
        <v>6.2</v>
      </c>
      <c r="K3484" s="298">
        <v>3.1</v>
      </c>
      <c r="L3484" s="298">
        <v>0</v>
      </c>
      <c r="M3484" s="299">
        <v>0</v>
      </c>
    </row>
    <row r="3485" spans="1:13" x14ac:dyDescent="0.2">
      <c r="A3485" s="297" t="s">
        <v>1311</v>
      </c>
      <c r="B3485" s="298" t="s">
        <v>17078</v>
      </c>
      <c r="C3485" s="298" t="s">
        <v>20264</v>
      </c>
      <c r="D3485" s="298" t="s">
        <v>774</v>
      </c>
      <c r="E3485" s="298" t="s">
        <v>14757</v>
      </c>
      <c r="F3485" s="298" t="s">
        <v>17389</v>
      </c>
      <c r="G3485" s="298" t="s">
        <v>17390</v>
      </c>
      <c r="H3485" s="299" t="s">
        <v>14828</v>
      </c>
      <c r="I3485" s="297">
        <v>6.1571749983360604</v>
      </c>
      <c r="J3485" s="298">
        <v>6.2</v>
      </c>
      <c r="K3485" s="298">
        <v>3.1</v>
      </c>
      <c r="L3485" s="298">
        <v>0</v>
      </c>
      <c r="M3485" s="299">
        <v>0</v>
      </c>
    </row>
    <row r="3486" spans="1:13" x14ac:dyDescent="0.2">
      <c r="A3486" s="297" t="s">
        <v>1311</v>
      </c>
      <c r="B3486" s="298" t="s">
        <v>17078</v>
      </c>
      <c r="C3486" s="298" t="s">
        <v>20264</v>
      </c>
      <c r="D3486" s="298" t="s">
        <v>774</v>
      </c>
      <c r="E3486" s="298" t="s">
        <v>14757</v>
      </c>
      <c r="F3486" s="298" t="s">
        <v>17389</v>
      </c>
      <c r="G3486" s="298" t="s">
        <v>17390</v>
      </c>
      <c r="H3486" s="299" t="s">
        <v>14828</v>
      </c>
      <c r="I3486" s="297">
        <v>6.1571749983360604</v>
      </c>
      <c r="J3486" s="298">
        <v>6.2</v>
      </c>
      <c r="K3486" s="298">
        <v>3.1</v>
      </c>
      <c r="L3486" s="298">
        <v>0</v>
      </c>
      <c r="M3486" s="299">
        <v>0</v>
      </c>
    </row>
    <row r="3487" spans="1:13" x14ac:dyDescent="0.2">
      <c r="A3487" s="297" t="s">
        <v>1311</v>
      </c>
      <c r="B3487" s="298" t="s">
        <v>17078</v>
      </c>
      <c r="C3487" s="298" t="s">
        <v>20264</v>
      </c>
      <c r="D3487" s="298" t="s">
        <v>774</v>
      </c>
      <c r="E3487" s="298" t="s">
        <v>14757</v>
      </c>
      <c r="F3487" s="298" t="s">
        <v>17389</v>
      </c>
      <c r="G3487" s="298" t="s">
        <v>17390</v>
      </c>
      <c r="H3487" s="299" t="s">
        <v>14828</v>
      </c>
      <c r="I3487" s="297">
        <v>6.1571749983360604</v>
      </c>
      <c r="J3487" s="298">
        <v>6.2</v>
      </c>
      <c r="K3487" s="298">
        <v>3.1</v>
      </c>
      <c r="L3487" s="298">
        <v>0</v>
      </c>
      <c r="M3487" s="299">
        <v>0</v>
      </c>
    </row>
    <row r="3488" spans="1:13" x14ac:dyDescent="0.2">
      <c r="A3488" s="297" t="s">
        <v>1311</v>
      </c>
      <c r="B3488" s="298" t="s">
        <v>17078</v>
      </c>
      <c r="C3488" s="298" t="s">
        <v>20264</v>
      </c>
      <c r="D3488" s="298" t="s">
        <v>774</v>
      </c>
      <c r="E3488" s="298" t="s">
        <v>14757</v>
      </c>
      <c r="F3488" s="298" t="s">
        <v>17391</v>
      </c>
      <c r="G3488" s="298" t="s">
        <v>17392</v>
      </c>
      <c r="H3488" s="299" t="s">
        <v>14828</v>
      </c>
      <c r="I3488" s="297">
        <v>11.7</v>
      </c>
      <c r="J3488" s="298">
        <v>2.9</v>
      </c>
      <c r="K3488" s="298">
        <v>5.9</v>
      </c>
      <c r="L3488" s="298">
        <v>0</v>
      </c>
      <c r="M3488" s="299">
        <v>0</v>
      </c>
    </row>
    <row r="3489" spans="1:13" x14ac:dyDescent="0.2">
      <c r="A3489" s="297" t="s">
        <v>1311</v>
      </c>
      <c r="B3489" s="298" t="s">
        <v>17078</v>
      </c>
      <c r="C3489" s="298" t="s">
        <v>20264</v>
      </c>
      <c r="D3489" s="298" t="s">
        <v>774</v>
      </c>
      <c r="E3489" s="298" t="s">
        <v>14757</v>
      </c>
      <c r="F3489" s="298" t="s">
        <v>17391</v>
      </c>
      <c r="G3489" s="298" t="s">
        <v>17393</v>
      </c>
      <c r="H3489" s="299" t="s">
        <v>14828</v>
      </c>
      <c r="I3489" s="297">
        <v>11.7</v>
      </c>
      <c r="J3489" s="298">
        <v>2.9</v>
      </c>
      <c r="K3489" s="298">
        <v>5.9</v>
      </c>
      <c r="L3489" s="298">
        <v>0</v>
      </c>
      <c r="M3489" s="299">
        <v>0</v>
      </c>
    </row>
    <row r="3490" spans="1:13" x14ac:dyDescent="0.2">
      <c r="A3490" s="297" t="s">
        <v>1311</v>
      </c>
      <c r="B3490" s="298" t="s">
        <v>17078</v>
      </c>
      <c r="C3490" s="298" t="s">
        <v>20264</v>
      </c>
      <c r="D3490" s="298" t="s">
        <v>774</v>
      </c>
      <c r="E3490" s="298" t="s">
        <v>14757</v>
      </c>
      <c r="F3490" s="298" t="s">
        <v>17391</v>
      </c>
      <c r="G3490" s="298" t="s">
        <v>17394</v>
      </c>
      <c r="H3490" s="299" t="s">
        <v>14828</v>
      </c>
      <c r="I3490" s="297">
        <v>5.0999999999999996</v>
      </c>
      <c r="J3490" s="298">
        <v>1.3</v>
      </c>
      <c r="K3490" s="298">
        <v>2.6</v>
      </c>
      <c r="L3490" s="298">
        <v>0</v>
      </c>
      <c r="M3490" s="299">
        <v>0</v>
      </c>
    </row>
    <row r="3491" spans="1:13" x14ac:dyDescent="0.2">
      <c r="A3491" s="297" t="s">
        <v>1311</v>
      </c>
      <c r="B3491" s="298" t="s">
        <v>17078</v>
      </c>
      <c r="C3491" s="298" t="s">
        <v>20264</v>
      </c>
      <c r="D3491" s="298" t="s">
        <v>774</v>
      </c>
      <c r="E3491" s="298" t="s">
        <v>14757</v>
      </c>
      <c r="F3491" s="298" t="s">
        <v>17391</v>
      </c>
      <c r="G3491" s="298" t="s">
        <v>17395</v>
      </c>
      <c r="H3491" s="299" t="s">
        <v>14828</v>
      </c>
      <c r="I3491" s="297">
        <v>5.0999999999999996</v>
      </c>
      <c r="J3491" s="298">
        <v>1.3</v>
      </c>
      <c r="K3491" s="298">
        <v>2.6</v>
      </c>
      <c r="L3491" s="298">
        <v>0</v>
      </c>
      <c r="M3491" s="299">
        <v>0</v>
      </c>
    </row>
    <row r="3492" spans="1:13" x14ac:dyDescent="0.2">
      <c r="A3492" s="297" t="s">
        <v>1311</v>
      </c>
      <c r="B3492" s="298" t="s">
        <v>17078</v>
      </c>
      <c r="C3492" s="298" t="s">
        <v>20264</v>
      </c>
      <c r="D3492" s="298" t="s">
        <v>774</v>
      </c>
      <c r="E3492" s="298" t="s">
        <v>14757</v>
      </c>
      <c r="F3492" s="298" t="s">
        <v>17391</v>
      </c>
      <c r="G3492" s="298" t="s">
        <v>17396</v>
      </c>
      <c r="H3492" s="299" t="s">
        <v>14828</v>
      </c>
      <c r="I3492" s="297">
        <v>5.0999999999999996</v>
      </c>
      <c r="J3492" s="298">
        <v>1.3</v>
      </c>
      <c r="K3492" s="298">
        <v>2.6</v>
      </c>
      <c r="L3492" s="298">
        <v>0</v>
      </c>
      <c r="M3492" s="299">
        <v>0</v>
      </c>
    </row>
    <row r="3493" spans="1:13" x14ac:dyDescent="0.2">
      <c r="A3493" s="297" t="s">
        <v>1311</v>
      </c>
      <c r="B3493" s="298" t="s">
        <v>17078</v>
      </c>
      <c r="C3493" s="298" t="s">
        <v>20264</v>
      </c>
      <c r="D3493" s="298" t="s">
        <v>774</v>
      </c>
      <c r="E3493" s="298" t="s">
        <v>14757</v>
      </c>
      <c r="F3493" s="298" t="s">
        <v>17397</v>
      </c>
      <c r="G3493" s="298" t="s">
        <v>17398</v>
      </c>
      <c r="H3493" s="299" t="s">
        <v>14828</v>
      </c>
      <c r="I3493" s="297">
        <v>11.73</v>
      </c>
      <c r="J3493" s="298">
        <v>2.9340000000000002</v>
      </c>
      <c r="K3493" s="298">
        <v>5.8680000000000003</v>
      </c>
      <c r="L3493" s="298">
        <v>0</v>
      </c>
      <c r="M3493" s="299">
        <v>0</v>
      </c>
    </row>
    <row r="3494" spans="1:13" x14ac:dyDescent="0.2">
      <c r="A3494" s="297" t="s">
        <v>1311</v>
      </c>
      <c r="B3494" s="298" t="s">
        <v>17078</v>
      </c>
      <c r="C3494" s="298" t="s">
        <v>20264</v>
      </c>
      <c r="D3494" s="298" t="s">
        <v>774</v>
      </c>
      <c r="E3494" s="298" t="s">
        <v>14757</v>
      </c>
      <c r="F3494" s="298" t="s">
        <v>17397</v>
      </c>
      <c r="G3494" s="298" t="s">
        <v>17399</v>
      </c>
      <c r="H3494" s="299" t="s">
        <v>14828</v>
      </c>
      <c r="I3494" s="297">
        <v>11.73</v>
      </c>
      <c r="J3494" s="298">
        <v>2.9340000000000002</v>
      </c>
      <c r="K3494" s="298">
        <v>5.8680000000000003</v>
      </c>
      <c r="L3494" s="298">
        <v>0</v>
      </c>
      <c r="M3494" s="299">
        <v>0</v>
      </c>
    </row>
    <row r="3495" spans="1:13" x14ac:dyDescent="0.2">
      <c r="A3495" s="297" t="s">
        <v>1311</v>
      </c>
      <c r="B3495" s="298" t="s">
        <v>17078</v>
      </c>
      <c r="C3495" s="298" t="s">
        <v>20264</v>
      </c>
      <c r="D3495" s="298" t="s">
        <v>774</v>
      </c>
      <c r="E3495" s="298" t="s">
        <v>14757</v>
      </c>
      <c r="F3495" s="298" t="s">
        <v>17397</v>
      </c>
      <c r="G3495" s="298" t="s">
        <v>17400</v>
      </c>
      <c r="H3495" s="299" t="s">
        <v>14828</v>
      </c>
      <c r="I3495" s="297">
        <v>11.7</v>
      </c>
      <c r="J3495" s="298">
        <v>2.9</v>
      </c>
      <c r="K3495" s="298">
        <v>5.9</v>
      </c>
      <c r="L3495" s="298">
        <v>0</v>
      </c>
      <c r="M3495" s="299">
        <v>0</v>
      </c>
    </row>
    <row r="3496" spans="1:13" x14ac:dyDescent="0.2">
      <c r="A3496" s="297" t="s">
        <v>1311</v>
      </c>
      <c r="B3496" s="298" t="s">
        <v>17078</v>
      </c>
      <c r="C3496" s="298" t="s">
        <v>20264</v>
      </c>
      <c r="D3496" s="298" t="s">
        <v>774</v>
      </c>
      <c r="E3496" s="298" t="s">
        <v>14757</v>
      </c>
      <c r="F3496" s="298" t="s">
        <v>17397</v>
      </c>
      <c r="G3496" s="298" t="s">
        <v>17401</v>
      </c>
      <c r="H3496" s="299" t="s">
        <v>14828</v>
      </c>
      <c r="I3496" s="297">
        <v>6.2</v>
      </c>
      <c r="J3496" s="298">
        <v>6.2</v>
      </c>
      <c r="K3496" s="298">
        <v>3.1</v>
      </c>
      <c r="L3496" s="298">
        <v>0</v>
      </c>
      <c r="M3496" s="299">
        <v>0</v>
      </c>
    </row>
    <row r="3497" spans="1:13" x14ac:dyDescent="0.2">
      <c r="A3497" s="297" t="s">
        <v>1311</v>
      </c>
      <c r="B3497" s="298" t="s">
        <v>17078</v>
      </c>
      <c r="C3497" s="298" t="s">
        <v>20264</v>
      </c>
      <c r="D3497" s="298" t="s">
        <v>774</v>
      </c>
      <c r="E3497" s="298" t="s">
        <v>14757</v>
      </c>
      <c r="F3497" s="298" t="s">
        <v>17397</v>
      </c>
      <c r="G3497" s="298" t="s">
        <v>17402</v>
      </c>
      <c r="H3497" s="299" t="s">
        <v>14828</v>
      </c>
      <c r="I3497" s="297">
        <v>6.2</v>
      </c>
      <c r="J3497" s="298">
        <v>6.2</v>
      </c>
      <c r="K3497" s="298">
        <v>3.1</v>
      </c>
      <c r="L3497" s="298">
        <v>0</v>
      </c>
      <c r="M3497" s="299">
        <v>0</v>
      </c>
    </row>
    <row r="3498" spans="1:13" x14ac:dyDescent="0.2">
      <c r="A3498" s="297" t="s">
        <v>1311</v>
      </c>
      <c r="B3498" s="298" t="s">
        <v>17078</v>
      </c>
      <c r="C3498" s="298" t="s">
        <v>20264</v>
      </c>
      <c r="D3498" s="298" t="s">
        <v>774</v>
      </c>
      <c r="E3498" s="298" t="s">
        <v>14755</v>
      </c>
      <c r="F3498" s="298" t="s">
        <v>17397</v>
      </c>
      <c r="G3498" s="298" t="s">
        <v>17403</v>
      </c>
      <c r="H3498" s="299" t="s">
        <v>14828</v>
      </c>
      <c r="I3498" s="297">
        <v>3.9</v>
      </c>
      <c r="J3498" s="298">
        <v>1</v>
      </c>
      <c r="K3498" s="298">
        <v>7.8</v>
      </c>
      <c r="L3498" s="298">
        <v>0</v>
      </c>
      <c r="M3498" s="299">
        <v>0</v>
      </c>
    </row>
    <row r="3499" spans="1:13" x14ac:dyDescent="0.2">
      <c r="A3499" s="297" t="s">
        <v>1311</v>
      </c>
      <c r="B3499" s="298" t="s">
        <v>17078</v>
      </c>
      <c r="C3499" s="298" t="s">
        <v>20264</v>
      </c>
      <c r="D3499" s="298" t="s">
        <v>774</v>
      </c>
      <c r="E3499" s="298" t="s">
        <v>14755</v>
      </c>
      <c r="F3499" s="298" t="s">
        <v>17397</v>
      </c>
      <c r="G3499" s="298" t="s">
        <v>17404</v>
      </c>
      <c r="H3499" s="299" t="s">
        <v>14828</v>
      </c>
      <c r="I3499" s="297">
        <v>3.9</v>
      </c>
      <c r="J3499" s="298">
        <v>1</v>
      </c>
      <c r="K3499" s="298">
        <v>7.8</v>
      </c>
      <c r="L3499" s="298">
        <v>0</v>
      </c>
      <c r="M3499" s="299">
        <v>0</v>
      </c>
    </row>
    <row r="3500" spans="1:13" x14ac:dyDescent="0.2">
      <c r="A3500" s="297" t="s">
        <v>1311</v>
      </c>
      <c r="B3500" s="298" t="s">
        <v>17078</v>
      </c>
      <c r="C3500" s="298" t="s">
        <v>20264</v>
      </c>
      <c r="D3500" s="298" t="s">
        <v>774</v>
      </c>
      <c r="E3500" s="298" t="s">
        <v>14757</v>
      </c>
      <c r="F3500" s="298" t="s">
        <v>17397</v>
      </c>
      <c r="G3500" s="298" t="s">
        <v>17405</v>
      </c>
      <c r="H3500" s="299" t="s">
        <v>14828</v>
      </c>
      <c r="I3500" s="297">
        <v>6.2</v>
      </c>
      <c r="J3500" s="298">
        <v>6.2</v>
      </c>
      <c r="K3500" s="298">
        <v>3.1</v>
      </c>
      <c r="L3500" s="298">
        <v>0</v>
      </c>
      <c r="M3500" s="299">
        <v>0</v>
      </c>
    </row>
    <row r="3501" spans="1:13" x14ac:dyDescent="0.2">
      <c r="A3501" s="297" t="s">
        <v>1311</v>
      </c>
      <c r="B3501" s="298" t="s">
        <v>17078</v>
      </c>
      <c r="C3501" s="298" t="s">
        <v>20264</v>
      </c>
      <c r="D3501" s="298" t="s">
        <v>774</v>
      </c>
      <c r="E3501" s="298" t="s">
        <v>14757</v>
      </c>
      <c r="F3501" s="298" t="s">
        <v>17397</v>
      </c>
      <c r="G3501" s="298" t="s">
        <v>17406</v>
      </c>
      <c r="H3501" s="299" t="s">
        <v>14828</v>
      </c>
      <c r="I3501" s="297">
        <v>6.2</v>
      </c>
      <c r="J3501" s="298">
        <v>6.2</v>
      </c>
      <c r="K3501" s="298">
        <v>3.1</v>
      </c>
      <c r="L3501" s="298">
        <v>0</v>
      </c>
      <c r="M3501" s="299">
        <v>0</v>
      </c>
    </row>
    <row r="3502" spans="1:13" x14ac:dyDescent="0.2">
      <c r="A3502" s="297" t="s">
        <v>1311</v>
      </c>
      <c r="B3502" s="298" t="s">
        <v>17078</v>
      </c>
      <c r="C3502" s="298" t="s">
        <v>20264</v>
      </c>
      <c r="D3502" s="298" t="s">
        <v>774</v>
      </c>
      <c r="E3502" s="298" t="s">
        <v>14757</v>
      </c>
      <c r="F3502" s="298" t="s">
        <v>17397</v>
      </c>
      <c r="G3502" s="298" t="s">
        <v>17407</v>
      </c>
      <c r="H3502" s="299" t="s">
        <v>14828</v>
      </c>
      <c r="I3502" s="297">
        <v>6.2</v>
      </c>
      <c r="J3502" s="298">
        <v>6.2</v>
      </c>
      <c r="K3502" s="298">
        <v>3.1</v>
      </c>
      <c r="L3502" s="298">
        <v>0</v>
      </c>
      <c r="M3502" s="299">
        <v>0</v>
      </c>
    </row>
    <row r="3503" spans="1:13" x14ac:dyDescent="0.2">
      <c r="A3503" s="297" t="s">
        <v>1311</v>
      </c>
      <c r="B3503" s="298" t="s">
        <v>17078</v>
      </c>
      <c r="C3503" s="298" t="s">
        <v>20264</v>
      </c>
      <c r="D3503" s="298" t="s">
        <v>774</v>
      </c>
      <c r="E3503" s="298" t="s">
        <v>14757</v>
      </c>
      <c r="F3503" s="298" t="s">
        <v>17408</v>
      </c>
      <c r="G3503" s="298" t="s">
        <v>17409</v>
      </c>
      <c r="H3503" s="299" t="s">
        <v>14828</v>
      </c>
      <c r="I3503" s="297">
        <v>6.2</v>
      </c>
      <c r="J3503" s="298">
        <v>1.5</v>
      </c>
      <c r="K3503" s="298">
        <v>12.3</v>
      </c>
      <c r="L3503" s="298">
        <v>0</v>
      </c>
      <c r="M3503" s="299">
        <v>0</v>
      </c>
    </row>
    <row r="3504" spans="1:13" x14ac:dyDescent="0.2">
      <c r="A3504" s="297" t="s">
        <v>1311</v>
      </c>
      <c r="B3504" s="298" t="s">
        <v>17078</v>
      </c>
      <c r="C3504" s="298" t="s">
        <v>20264</v>
      </c>
      <c r="D3504" s="298" t="s">
        <v>774</v>
      </c>
      <c r="E3504" s="298" t="s">
        <v>14757</v>
      </c>
      <c r="F3504" s="298" t="s">
        <v>17408</v>
      </c>
      <c r="G3504" s="298" t="s">
        <v>17410</v>
      </c>
      <c r="H3504" s="299" t="s">
        <v>14828</v>
      </c>
      <c r="I3504" s="297">
        <v>6.2</v>
      </c>
      <c r="J3504" s="298">
        <v>1.5</v>
      </c>
      <c r="K3504" s="298">
        <v>12.3</v>
      </c>
      <c r="L3504" s="298">
        <v>0</v>
      </c>
      <c r="M3504" s="299">
        <v>0</v>
      </c>
    </row>
    <row r="3505" spans="1:13" x14ac:dyDescent="0.2">
      <c r="A3505" s="297" t="s">
        <v>1311</v>
      </c>
      <c r="B3505" s="298" t="s">
        <v>17078</v>
      </c>
      <c r="C3505" s="298" t="s">
        <v>20264</v>
      </c>
      <c r="D3505" s="298" t="s">
        <v>774</v>
      </c>
      <c r="E3505" s="298" t="s">
        <v>14757</v>
      </c>
      <c r="F3505" s="298" t="s">
        <v>17408</v>
      </c>
      <c r="G3505" s="298" t="s">
        <v>17411</v>
      </c>
      <c r="H3505" s="299" t="s">
        <v>14828</v>
      </c>
      <c r="I3505" s="297">
        <v>5.0999999999999996</v>
      </c>
      <c r="J3505" s="298">
        <v>1.3</v>
      </c>
      <c r="K3505" s="298">
        <v>2.6</v>
      </c>
      <c r="L3505" s="298">
        <v>0</v>
      </c>
      <c r="M3505" s="299">
        <v>0</v>
      </c>
    </row>
    <row r="3506" spans="1:13" x14ac:dyDescent="0.2">
      <c r="A3506" s="297" t="s">
        <v>1311</v>
      </c>
      <c r="B3506" s="298" t="s">
        <v>17078</v>
      </c>
      <c r="C3506" s="298" t="s">
        <v>20264</v>
      </c>
      <c r="D3506" s="298" t="s">
        <v>774</v>
      </c>
      <c r="E3506" s="298" t="s">
        <v>14757</v>
      </c>
      <c r="F3506" s="298" t="s">
        <v>17408</v>
      </c>
      <c r="G3506" s="298" t="s">
        <v>17412</v>
      </c>
      <c r="H3506" s="299" t="s">
        <v>14828</v>
      </c>
      <c r="I3506" s="297">
        <v>5.0999999999999996</v>
      </c>
      <c r="J3506" s="298">
        <v>1.3</v>
      </c>
      <c r="K3506" s="298">
        <v>2.6</v>
      </c>
      <c r="L3506" s="298">
        <v>0</v>
      </c>
      <c r="M3506" s="299">
        <v>0</v>
      </c>
    </row>
    <row r="3507" spans="1:13" x14ac:dyDescent="0.2">
      <c r="A3507" s="297" t="s">
        <v>1311</v>
      </c>
      <c r="B3507" s="298" t="s">
        <v>17078</v>
      </c>
      <c r="C3507" s="298" t="s">
        <v>20264</v>
      </c>
      <c r="D3507" s="298" t="s">
        <v>774</v>
      </c>
      <c r="E3507" s="298" t="s">
        <v>14757</v>
      </c>
      <c r="F3507" s="298" t="s">
        <v>17408</v>
      </c>
      <c r="G3507" s="298" t="s">
        <v>17413</v>
      </c>
      <c r="H3507" s="299" t="s">
        <v>14828</v>
      </c>
      <c r="I3507" s="297">
        <v>5.0999999999999996</v>
      </c>
      <c r="J3507" s="298">
        <v>1.3</v>
      </c>
      <c r="K3507" s="298">
        <v>2.6</v>
      </c>
      <c r="L3507" s="298">
        <v>0</v>
      </c>
      <c r="M3507" s="299">
        <v>0</v>
      </c>
    </row>
    <row r="3508" spans="1:13" x14ac:dyDescent="0.2">
      <c r="A3508" s="297" t="s">
        <v>1311</v>
      </c>
      <c r="B3508" s="298" t="s">
        <v>17078</v>
      </c>
      <c r="C3508" s="298" t="s">
        <v>20264</v>
      </c>
      <c r="D3508" s="298" t="s">
        <v>774</v>
      </c>
      <c r="E3508" s="298" t="s">
        <v>14757</v>
      </c>
      <c r="F3508" s="298" t="s">
        <v>17414</v>
      </c>
      <c r="G3508" s="298" t="s">
        <v>17415</v>
      </c>
      <c r="H3508" s="299" t="s">
        <v>14828</v>
      </c>
      <c r="I3508" s="297">
        <v>11.7</v>
      </c>
      <c r="J3508" s="298">
        <v>2.9</v>
      </c>
      <c r="K3508" s="298">
        <v>5.9</v>
      </c>
      <c r="L3508" s="298">
        <v>0</v>
      </c>
      <c r="M3508" s="299">
        <v>0</v>
      </c>
    </row>
    <row r="3509" spans="1:13" x14ac:dyDescent="0.2">
      <c r="A3509" s="297" t="s">
        <v>1311</v>
      </c>
      <c r="B3509" s="298" t="s">
        <v>17078</v>
      </c>
      <c r="C3509" s="298" t="s">
        <v>20264</v>
      </c>
      <c r="D3509" s="298" t="s">
        <v>774</v>
      </c>
      <c r="E3509" s="298" t="s">
        <v>14757</v>
      </c>
      <c r="F3509" s="298" t="s">
        <v>17414</v>
      </c>
      <c r="G3509" s="298" t="s">
        <v>17416</v>
      </c>
      <c r="H3509" s="299" t="s">
        <v>14828</v>
      </c>
      <c r="I3509" s="297">
        <v>11.7</v>
      </c>
      <c r="J3509" s="298">
        <v>2.9</v>
      </c>
      <c r="K3509" s="298">
        <v>5.9</v>
      </c>
      <c r="L3509" s="298">
        <v>0</v>
      </c>
      <c r="M3509" s="299">
        <v>0</v>
      </c>
    </row>
    <row r="3510" spans="1:13" x14ac:dyDescent="0.2">
      <c r="A3510" s="297" t="s">
        <v>1311</v>
      </c>
      <c r="B3510" s="298" t="s">
        <v>17078</v>
      </c>
      <c r="C3510" s="298" t="s">
        <v>20264</v>
      </c>
      <c r="D3510" s="298" t="s">
        <v>774</v>
      </c>
      <c r="E3510" s="298" t="s">
        <v>14757</v>
      </c>
      <c r="F3510" s="298" t="s">
        <v>17414</v>
      </c>
      <c r="G3510" s="298" t="s">
        <v>17417</v>
      </c>
      <c r="H3510" s="299" t="s">
        <v>14828</v>
      </c>
      <c r="I3510" s="297">
        <v>5.0999999999999996</v>
      </c>
      <c r="J3510" s="298">
        <v>1.3</v>
      </c>
      <c r="K3510" s="298">
        <v>2.6</v>
      </c>
      <c r="L3510" s="298">
        <v>0</v>
      </c>
      <c r="M3510" s="299">
        <v>0</v>
      </c>
    </row>
    <row r="3511" spans="1:13" x14ac:dyDescent="0.2">
      <c r="A3511" s="297" t="s">
        <v>1311</v>
      </c>
      <c r="B3511" s="298" t="s">
        <v>17078</v>
      </c>
      <c r="C3511" s="298" t="s">
        <v>20264</v>
      </c>
      <c r="D3511" s="298" t="s">
        <v>774</v>
      </c>
      <c r="E3511" s="298" t="s">
        <v>14757</v>
      </c>
      <c r="F3511" s="298" t="s">
        <v>17414</v>
      </c>
      <c r="G3511" s="298" t="s">
        <v>17418</v>
      </c>
      <c r="H3511" s="299" t="s">
        <v>14828</v>
      </c>
      <c r="I3511" s="297">
        <v>5.0999999999999996</v>
      </c>
      <c r="J3511" s="298">
        <v>1.3</v>
      </c>
      <c r="K3511" s="298">
        <v>2.6</v>
      </c>
      <c r="L3511" s="298">
        <v>0</v>
      </c>
      <c r="M3511" s="299">
        <v>0</v>
      </c>
    </row>
    <row r="3512" spans="1:13" x14ac:dyDescent="0.2">
      <c r="A3512" s="297" t="s">
        <v>1311</v>
      </c>
      <c r="B3512" s="298" t="s">
        <v>17078</v>
      </c>
      <c r="C3512" s="298" t="s">
        <v>20264</v>
      </c>
      <c r="D3512" s="298" t="s">
        <v>774</v>
      </c>
      <c r="E3512" s="298" t="s">
        <v>14757</v>
      </c>
      <c r="F3512" s="298" t="s">
        <v>17414</v>
      </c>
      <c r="G3512" s="298" t="s">
        <v>17419</v>
      </c>
      <c r="H3512" s="299" t="s">
        <v>14828</v>
      </c>
      <c r="I3512" s="297">
        <v>5.0999999999999996</v>
      </c>
      <c r="J3512" s="298">
        <v>1.3</v>
      </c>
      <c r="K3512" s="298">
        <v>2.6</v>
      </c>
      <c r="L3512" s="298">
        <v>0</v>
      </c>
      <c r="M3512" s="299">
        <v>0</v>
      </c>
    </row>
    <row r="3513" spans="1:13" x14ac:dyDescent="0.2">
      <c r="A3513" s="297" t="s">
        <v>1311</v>
      </c>
      <c r="B3513" s="298" t="s">
        <v>17078</v>
      </c>
      <c r="C3513" s="298" t="s">
        <v>20264</v>
      </c>
      <c r="D3513" s="298" t="s">
        <v>774</v>
      </c>
      <c r="E3513" s="298" t="s">
        <v>14757</v>
      </c>
      <c r="F3513" s="298" t="s">
        <v>17414</v>
      </c>
      <c r="G3513" s="298" t="s">
        <v>17420</v>
      </c>
      <c r="H3513" s="299" t="s">
        <v>14828</v>
      </c>
      <c r="I3513" s="297">
        <v>16.7</v>
      </c>
      <c r="J3513" s="298">
        <v>5.6</v>
      </c>
      <c r="K3513" s="298">
        <v>5.6</v>
      </c>
      <c r="L3513" s="298">
        <v>0</v>
      </c>
      <c r="M3513" s="299">
        <v>0</v>
      </c>
    </row>
    <row r="3514" spans="1:13" x14ac:dyDescent="0.2">
      <c r="A3514" s="297" t="s">
        <v>1311</v>
      </c>
      <c r="B3514" s="298" t="s">
        <v>17078</v>
      </c>
      <c r="C3514" s="298" t="s">
        <v>20264</v>
      </c>
      <c r="D3514" s="298" t="s">
        <v>774</v>
      </c>
      <c r="E3514" s="298" t="s">
        <v>14757</v>
      </c>
      <c r="F3514" s="298" t="s">
        <v>17414</v>
      </c>
      <c r="G3514" s="298" t="s">
        <v>17421</v>
      </c>
      <c r="H3514" s="299" t="s">
        <v>14828</v>
      </c>
      <c r="I3514" s="297">
        <v>5.0999999999999996</v>
      </c>
      <c r="J3514" s="298">
        <v>1.3</v>
      </c>
      <c r="K3514" s="298">
        <v>2.6</v>
      </c>
      <c r="L3514" s="298">
        <v>0</v>
      </c>
      <c r="M3514" s="299">
        <v>0</v>
      </c>
    </row>
    <row r="3515" spans="1:13" x14ac:dyDescent="0.2">
      <c r="A3515" s="297" t="s">
        <v>1311</v>
      </c>
      <c r="B3515" s="298" t="s">
        <v>17078</v>
      </c>
      <c r="C3515" s="298" t="s">
        <v>20264</v>
      </c>
      <c r="D3515" s="298" t="s">
        <v>774</v>
      </c>
      <c r="E3515" s="298" t="s">
        <v>14757</v>
      </c>
      <c r="F3515" s="298" t="s">
        <v>17414</v>
      </c>
      <c r="G3515" s="298" t="s">
        <v>17422</v>
      </c>
      <c r="H3515" s="299" t="s">
        <v>14828</v>
      </c>
      <c r="I3515" s="297">
        <v>5.0999999999999996</v>
      </c>
      <c r="J3515" s="298">
        <v>1.3</v>
      </c>
      <c r="K3515" s="298">
        <v>2.6</v>
      </c>
      <c r="L3515" s="298">
        <v>0</v>
      </c>
      <c r="M3515" s="299">
        <v>0</v>
      </c>
    </row>
    <row r="3516" spans="1:13" x14ac:dyDescent="0.2">
      <c r="A3516" s="297" t="s">
        <v>1311</v>
      </c>
      <c r="B3516" s="298" t="s">
        <v>17078</v>
      </c>
      <c r="C3516" s="298" t="s">
        <v>20264</v>
      </c>
      <c r="D3516" s="298" t="s">
        <v>774</v>
      </c>
      <c r="E3516" s="298" t="s">
        <v>14757</v>
      </c>
      <c r="F3516" s="298" t="s">
        <v>17423</v>
      </c>
      <c r="G3516" s="298" t="s">
        <v>17424</v>
      </c>
      <c r="H3516" s="299" t="s">
        <v>14828</v>
      </c>
      <c r="I3516" s="297">
        <v>11.740376056149271</v>
      </c>
      <c r="J3516" s="298">
        <v>2.9</v>
      </c>
      <c r="K3516" s="298">
        <v>5.9</v>
      </c>
      <c r="L3516" s="298">
        <v>0</v>
      </c>
      <c r="M3516" s="299">
        <v>0</v>
      </c>
    </row>
    <row r="3517" spans="1:13" x14ac:dyDescent="0.2">
      <c r="A3517" s="297" t="s">
        <v>1311</v>
      </c>
      <c r="B3517" s="298" t="s">
        <v>17078</v>
      </c>
      <c r="C3517" s="298" t="s">
        <v>20264</v>
      </c>
      <c r="D3517" s="298" t="s">
        <v>774</v>
      </c>
      <c r="E3517" s="298" t="s">
        <v>14757</v>
      </c>
      <c r="F3517" s="298" t="s">
        <v>17423</v>
      </c>
      <c r="G3517" s="298" t="s">
        <v>17424</v>
      </c>
      <c r="H3517" s="299" t="s">
        <v>14828</v>
      </c>
      <c r="I3517" s="297">
        <v>11.740376056149271</v>
      </c>
      <c r="J3517" s="298">
        <v>2.9</v>
      </c>
      <c r="K3517" s="298">
        <v>5.9</v>
      </c>
      <c r="L3517" s="298">
        <v>0</v>
      </c>
      <c r="M3517" s="299">
        <v>0</v>
      </c>
    </row>
    <row r="3518" spans="1:13" x14ac:dyDescent="0.2">
      <c r="A3518" s="297" t="s">
        <v>1311</v>
      </c>
      <c r="B3518" s="298" t="s">
        <v>17078</v>
      </c>
      <c r="C3518" s="298" t="s">
        <v>20264</v>
      </c>
      <c r="D3518" s="298" t="s">
        <v>774</v>
      </c>
      <c r="E3518" s="298" t="s">
        <v>14757</v>
      </c>
      <c r="F3518" s="298" t="s">
        <v>17423</v>
      </c>
      <c r="G3518" s="298" t="s">
        <v>17425</v>
      </c>
      <c r="H3518" s="299" t="s">
        <v>14828</v>
      </c>
      <c r="I3518" s="297">
        <v>19.421190969327814</v>
      </c>
      <c r="J3518" s="298">
        <v>9.1</v>
      </c>
      <c r="K3518" s="298">
        <v>6.5</v>
      </c>
      <c r="L3518" s="298">
        <v>0</v>
      </c>
      <c r="M3518" s="299">
        <v>0</v>
      </c>
    </row>
    <row r="3519" spans="1:13" x14ac:dyDescent="0.2">
      <c r="A3519" s="297" t="s">
        <v>1311</v>
      </c>
      <c r="B3519" s="298" t="s">
        <v>17078</v>
      </c>
      <c r="C3519" s="298" t="s">
        <v>20264</v>
      </c>
      <c r="D3519" s="298" t="s">
        <v>774</v>
      </c>
      <c r="E3519" s="298" t="s">
        <v>14755</v>
      </c>
      <c r="F3519" s="298" t="s">
        <v>17423</v>
      </c>
      <c r="G3519" s="298" t="s">
        <v>17426</v>
      </c>
      <c r="H3519" s="299" t="s">
        <v>14828</v>
      </c>
      <c r="I3519" s="297">
        <v>3.9134586853830902</v>
      </c>
      <c r="J3519" s="298">
        <v>1</v>
      </c>
      <c r="K3519" s="298">
        <v>7.8</v>
      </c>
      <c r="L3519" s="298">
        <v>0</v>
      </c>
      <c r="M3519" s="299">
        <v>0</v>
      </c>
    </row>
    <row r="3520" spans="1:13" x14ac:dyDescent="0.2">
      <c r="A3520" s="297" t="s">
        <v>1311</v>
      </c>
      <c r="B3520" s="298" t="s">
        <v>17078</v>
      </c>
      <c r="C3520" s="298" t="s">
        <v>20264</v>
      </c>
      <c r="D3520" s="298" t="s">
        <v>774</v>
      </c>
      <c r="E3520" s="298" t="s">
        <v>14755</v>
      </c>
      <c r="F3520" s="298" t="s">
        <v>17423</v>
      </c>
      <c r="G3520" s="298" t="s">
        <v>17426</v>
      </c>
      <c r="H3520" s="299" t="s">
        <v>14828</v>
      </c>
      <c r="I3520" s="297">
        <v>3.9134586853830902</v>
      </c>
      <c r="J3520" s="298">
        <v>1</v>
      </c>
      <c r="K3520" s="298">
        <v>7.8</v>
      </c>
      <c r="L3520" s="298">
        <v>0</v>
      </c>
      <c r="M3520" s="299">
        <v>0</v>
      </c>
    </row>
    <row r="3521" spans="1:13" x14ac:dyDescent="0.2">
      <c r="A3521" s="297" t="s">
        <v>1311</v>
      </c>
      <c r="B3521" s="298" t="s">
        <v>17078</v>
      </c>
      <c r="C3521" s="298" t="s">
        <v>20264</v>
      </c>
      <c r="D3521" s="298" t="s">
        <v>774</v>
      </c>
      <c r="E3521" s="298" t="s">
        <v>14755</v>
      </c>
      <c r="F3521" s="298" t="s">
        <v>17423</v>
      </c>
      <c r="G3521" s="298" t="s">
        <v>17426</v>
      </c>
      <c r="H3521" s="299" t="s">
        <v>14828</v>
      </c>
      <c r="I3521" s="297">
        <v>3.9134586853830902</v>
      </c>
      <c r="J3521" s="298">
        <v>1</v>
      </c>
      <c r="K3521" s="298">
        <v>7.8</v>
      </c>
      <c r="L3521" s="298">
        <v>0</v>
      </c>
      <c r="M3521" s="299">
        <v>0</v>
      </c>
    </row>
    <row r="3522" spans="1:13" x14ac:dyDescent="0.2">
      <c r="A3522" s="297" t="s">
        <v>1311</v>
      </c>
      <c r="B3522" s="298" t="s">
        <v>17078</v>
      </c>
      <c r="C3522" s="298" t="s">
        <v>20264</v>
      </c>
      <c r="D3522" s="298" t="s">
        <v>774</v>
      </c>
      <c r="E3522" s="298" t="s">
        <v>14757</v>
      </c>
      <c r="F3522" s="298" t="s">
        <v>17423</v>
      </c>
      <c r="G3522" s="298" t="s">
        <v>17427</v>
      </c>
      <c r="H3522" s="299" t="s">
        <v>14828</v>
      </c>
      <c r="I3522" s="297">
        <v>5.1205432754523628</v>
      </c>
      <c r="J3522" s="298">
        <v>3.6</v>
      </c>
      <c r="K3522" s="298">
        <v>2.6</v>
      </c>
      <c r="L3522" s="298">
        <v>0</v>
      </c>
      <c r="M3522" s="299">
        <v>0</v>
      </c>
    </row>
    <row r="3523" spans="1:13" x14ac:dyDescent="0.2">
      <c r="A3523" s="297" t="s">
        <v>1311</v>
      </c>
      <c r="B3523" s="298" t="s">
        <v>17078</v>
      </c>
      <c r="C3523" s="298" t="s">
        <v>20264</v>
      </c>
      <c r="D3523" s="298" t="s">
        <v>774</v>
      </c>
      <c r="E3523" s="298" t="s">
        <v>14757</v>
      </c>
      <c r="F3523" s="298" t="s">
        <v>17423</v>
      </c>
      <c r="G3523" s="298" t="s">
        <v>17427</v>
      </c>
      <c r="H3523" s="299" t="s">
        <v>14828</v>
      </c>
      <c r="I3523" s="297">
        <v>5.1205432754523628</v>
      </c>
      <c r="J3523" s="298">
        <v>3.6</v>
      </c>
      <c r="K3523" s="298">
        <v>2.6</v>
      </c>
      <c r="L3523" s="298">
        <v>0</v>
      </c>
      <c r="M3523" s="299">
        <v>0</v>
      </c>
    </row>
    <row r="3524" spans="1:13" x14ac:dyDescent="0.2">
      <c r="A3524" s="297" t="s">
        <v>1311</v>
      </c>
      <c r="B3524" s="298" t="s">
        <v>17078</v>
      </c>
      <c r="C3524" s="298" t="s">
        <v>20264</v>
      </c>
      <c r="D3524" s="298" t="s">
        <v>774</v>
      </c>
      <c r="E3524" s="298" t="s">
        <v>14757</v>
      </c>
      <c r="F3524" s="298" t="s">
        <v>17428</v>
      </c>
      <c r="G3524" s="298" t="s">
        <v>17429</v>
      </c>
      <c r="H3524" s="299" t="s">
        <v>14828</v>
      </c>
      <c r="I3524" s="297">
        <v>5.0999999999999996</v>
      </c>
      <c r="J3524" s="298">
        <v>1.3</v>
      </c>
      <c r="K3524" s="298">
        <v>2.6</v>
      </c>
      <c r="L3524" s="298">
        <v>0</v>
      </c>
      <c r="M3524" s="299">
        <v>0</v>
      </c>
    </row>
    <row r="3525" spans="1:13" x14ac:dyDescent="0.2">
      <c r="A3525" s="297" t="s">
        <v>1311</v>
      </c>
      <c r="B3525" s="298" t="s">
        <v>17078</v>
      </c>
      <c r="C3525" s="298" t="s">
        <v>20264</v>
      </c>
      <c r="D3525" s="298" t="s">
        <v>774</v>
      </c>
      <c r="E3525" s="298" t="s">
        <v>14757</v>
      </c>
      <c r="F3525" s="298" t="s">
        <v>17428</v>
      </c>
      <c r="G3525" s="298" t="s">
        <v>17430</v>
      </c>
      <c r="H3525" s="299" t="s">
        <v>14828</v>
      </c>
      <c r="I3525" s="297">
        <v>5.0999999999999996</v>
      </c>
      <c r="J3525" s="298">
        <v>1.3</v>
      </c>
      <c r="K3525" s="298">
        <v>2.6</v>
      </c>
      <c r="L3525" s="298">
        <v>0</v>
      </c>
      <c r="M3525" s="299">
        <v>0</v>
      </c>
    </row>
    <row r="3526" spans="1:13" x14ac:dyDescent="0.2">
      <c r="A3526" s="297" t="s">
        <v>1311</v>
      </c>
      <c r="B3526" s="298" t="s">
        <v>17078</v>
      </c>
      <c r="C3526" s="298" t="s">
        <v>20264</v>
      </c>
      <c r="D3526" s="298" t="s">
        <v>774</v>
      </c>
      <c r="E3526" s="298" t="s">
        <v>14757</v>
      </c>
      <c r="F3526" s="298" t="s">
        <v>17428</v>
      </c>
      <c r="G3526" s="298" t="s">
        <v>17431</v>
      </c>
      <c r="H3526" s="299" t="s">
        <v>14828</v>
      </c>
      <c r="I3526" s="297">
        <v>5.0999999999999996</v>
      </c>
      <c r="J3526" s="298">
        <v>1.3</v>
      </c>
      <c r="K3526" s="298">
        <v>2.6</v>
      </c>
      <c r="L3526" s="298">
        <v>0</v>
      </c>
      <c r="M3526" s="299">
        <v>0</v>
      </c>
    </row>
    <row r="3527" spans="1:13" x14ac:dyDescent="0.2">
      <c r="A3527" s="297" t="s">
        <v>1311</v>
      </c>
      <c r="B3527" s="298" t="s">
        <v>17078</v>
      </c>
      <c r="C3527" s="298" t="s">
        <v>20264</v>
      </c>
      <c r="D3527" s="298" t="s">
        <v>774</v>
      </c>
      <c r="E3527" s="298" t="s">
        <v>14757</v>
      </c>
      <c r="F3527" s="298" t="s">
        <v>17428</v>
      </c>
      <c r="G3527" s="298" t="s">
        <v>17432</v>
      </c>
      <c r="H3527" s="299" t="s">
        <v>14828</v>
      </c>
      <c r="I3527" s="297">
        <v>6.2</v>
      </c>
      <c r="J3527" s="298">
        <v>6.2</v>
      </c>
      <c r="K3527" s="298">
        <v>3.1</v>
      </c>
      <c r="L3527" s="298">
        <v>0</v>
      </c>
      <c r="M3527" s="299">
        <v>0</v>
      </c>
    </row>
    <row r="3528" spans="1:13" x14ac:dyDescent="0.2">
      <c r="A3528" s="297" t="s">
        <v>1311</v>
      </c>
      <c r="B3528" s="298" t="s">
        <v>17078</v>
      </c>
      <c r="C3528" s="298" t="s">
        <v>20264</v>
      </c>
      <c r="D3528" s="298" t="s">
        <v>774</v>
      </c>
      <c r="E3528" s="298" t="s">
        <v>14757</v>
      </c>
      <c r="F3528" s="298" t="s">
        <v>17428</v>
      </c>
      <c r="G3528" s="298" t="s">
        <v>17433</v>
      </c>
      <c r="H3528" s="299" t="s">
        <v>14828</v>
      </c>
      <c r="I3528" s="297">
        <v>6.2</v>
      </c>
      <c r="J3528" s="298">
        <v>6.2</v>
      </c>
      <c r="K3528" s="298">
        <v>3.1</v>
      </c>
      <c r="L3528" s="298">
        <v>0</v>
      </c>
      <c r="M3528" s="299">
        <v>0</v>
      </c>
    </row>
    <row r="3529" spans="1:13" x14ac:dyDescent="0.2">
      <c r="A3529" s="297" t="s">
        <v>1311</v>
      </c>
      <c r="B3529" s="298" t="s">
        <v>17078</v>
      </c>
      <c r="C3529" s="298" t="s">
        <v>20264</v>
      </c>
      <c r="D3529" s="298" t="s">
        <v>774</v>
      </c>
      <c r="E3529" s="298" t="s">
        <v>14757</v>
      </c>
      <c r="F3529" s="298" t="s">
        <v>17434</v>
      </c>
      <c r="G3529" s="298" t="s">
        <v>17435</v>
      </c>
      <c r="H3529" s="299" t="s">
        <v>14828</v>
      </c>
      <c r="I3529" s="297">
        <v>11.7</v>
      </c>
      <c r="J3529" s="298">
        <v>2.9</v>
      </c>
      <c r="K3529" s="298">
        <v>5.9</v>
      </c>
      <c r="L3529" s="298">
        <v>0</v>
      </c>
      <c r="M3529" s="299">
        <v>0</v>
      </c>
    </row>
    <row r="3530" spans="1:13" x14ac:dyDescent="0.2">
      <c r="A3530" s="297" t="s">
        <v>1311</v>
      </c>
      <c r="B3530" s="298" t="s">
        <v>17078</v>
      </c>
      <c r="C3530" s="298" t="s">
        <v>20264</v>
      </c>
      <c r="D3530" s="298" t="s">
        <v>774</v>
      </c>
      <c r="E3530" s="298" t="s">
        <v>14757</v>
      </c>
      <c r="F3530" s="298" t="s">
        <v>17434</v>
      </c>
      <c r="G3530" s="298" t="s">
        <v>17436</v>
      </c>
      <c r="H3530" s="299" t="s">
        <v>14828</v>
      </c>
      <c r="I3530" s="297">
        <v>11.7</v>
      </c>
      <c r="J3530" s="298">
        <v>2.9</v>
      </c>
      <c r="K3530" s="298">
        <v>5.9</v>
      </c>
      <c r="L3530" s="298">
        <v>0</v>
      </c>
      <c r="M3530" s="299">
        <v>0</v>
      </c>
    </row>
    <row r="3531" spans="1:13" x14ac:dyDescent="0.2">
      <c r="A3531" s="297" t="s">
        <v>1311</v>
      </c>
      <c r="B3531" s="298" t="s">
        <v>17078</v>
      </c>
      <c r="C3531" s="298" t="s">
        <v>20264</v>
      </c>
      <c r="D3531" s="298" t="s">
        <v>774</v>
      </c>
      <c r="E3531" s="298" t="s">
        <v>14757</v>
      </c>
      <c r="F3531" s="298" t="s">
        <v>17434</v>
      </c>
      <c r="G3531" s="298" t="s">
        <v>17437</v>
      </c>
      <c r="H3531" s="299" t="s">
        <v>14828</v>
      </c>
      <c r="I3531" s="297">
        <v>5.0999999999999996</v>
      </c>
      <c r="J3531" s="298">
        <v>1.3</v>
      </c>
      <c r="K3531" s="298">
        <v>2.6</v>
      </c>
      <c r="L3531" s="298">
        <v>0</v>
      </c>
      <c r="M3531" s="299">
        <v>0</v>
      </c>
    </row>
    <row r="3532" spans="1:13" x14ac:dyDescent="0.2">
      <c r="A3532" s="297" t="s">
        <v>1311</v>
      </c>
      <c r="B3532" s="298" t="s">
        <v>17078</v>
      </c>
      <c r="C3532" s="298" t="s">
        <v>20264</v>
      </c>
      <c r="D3532" s="298" t="s">
        <v>774</v>
      </c>
      <c r="E3532" s="298" t="s">
        <v>14757</v>
      </c>
      <c r="F3532" s="298" t="s">
        <v>17434</v>
      </c>
      <c r="G3532" s="298" t="s">
        <v>17438</v>
      </c>
      <c r="H3532" s="299" t="s">
        <v>14828</v>
      </c>
      <c r="I3532" s="297">
        <v>5.0999999999999996</v>
      </c>
      <c r="J3532" s="298">
        <v>1.3</v>
      </c>
      <c r="K3532" s="298">
        <v>2.6</v>
      </c>
      <c r="L3532" s="298">
        <v>0</v>
      </c>
      <c r="M3532" s="299">
        <v>0</v>
      </c>
    </row>
    <row r="3533" spans="1:13" x14ac:dyDescent="0.2">
      <c r="A3533" s="297" t="s">
        <v>1311</v>
      </c>
      <c r="B3533" s="298" t="s">
        <v>17078</v>
      </c>
      <c r="C3533" s="298" t="s">
        <v>20264</v>
      </c>
      <c r="D3533" s="298" t="s">
        <v>774</v>
      </c>
      <c r="E3533" s="298" t="s">
        <v>14757</v>
      </c>
      <c r="F3533" s="298" t="s">
        <v>17434</v>
      </c>
      <c r="G3533" s="298" t="s">
        <v>17439</v>
      </c>
      <c r="H3533" s="299" t="s">
        <v>14828</v>
      </c>
      <c r="I3533" s="297">
        <v>5.0999999999999996</v>
      </c>
      <c r="J3533" s="298">
        <v>1.3</v>
      </c>
      <c r="K3533" s="298">
        <v>2.6</v>
      </c>
      <c r="L3533" s="298">
        <v>0</v>
      </c>
      <c r="M3533" s="299">
        <v>0</v>
      </c>
    </row>
    <row r="3534" spans="1:13" x14ac:dyDescent="0.2">
      <c r="A3534" s="297" t="s">
        <v>1311</v>
      </c>
      <c r="B3534" s="298" t="s">
        <v>17078</v>
      </c>
      <c r="C3534" s="298" t="s">
        <v>20264</v>
      </c>
      <c r="D3534" s="298" t="s">
        <v>774</v>
      </c>
      <c r="E3534" s="298" t="s">
        <v>14757</v>
      </c>
      <c r="F3534" s="298" t="s">
        <v>17440</v>
      </c>
      <c r="G3534" s="298" t="s">
        <v>17441</v>
      </c>
      <c r="H3534" s="299" t="s">
        <v>14828</v>
      </c>
      <c r="I3534" s="297">
        <v>6.15</v>
      </c>
      <c r="J3534" s="298">
        <v>6.1</v>
      </c>
      <c r="K3534" s="298">
        <v>3.1</v>
      </c>
      <c r="L3534" s="298">
        <v>0</v>
      </c>
      <c r="M3534" s="299">
        <v>0</v>
      </c>
    </row>
    <row r="3535" spans="1:13" x14ac:dyDescent="0.2">
      <c r="A3535" s="297" t="s">
        <v>1311</v>
      </c>
      <c r="B3535" s="298" t="s">
        <v>17078</v>
      </c>
      <c r="C3535" s="298" t="s">
        <v>20264</v>
      </c>
      <c r="D3535" s="298" t="s">
        <v>774</v>
      </c>
      <c r="E3535" s="298" t="s">
        <v>14757</v>
      </c>
      <c r="F3535" s="298" t="s">
        <v>17440</v>
      </c>
      <c r="G3535" s="298" t="s">
        <v>17442</v>
      </c>
      <c r="H3535" s="299" t="s">
        <v>14828</v>
      </c>
      <c r="I3535" s="297">
        <v>6.1</v>
      </c>
      <c r="J3535" s="298">
        <v>6.1</v>
      </c>
      <c r="K3535" s="298">
        <v>3.1</v>
      </c>
      <c r="L3535" s="298">
        <v>0</v>
      </c>
      <c r="M3535" s="299">
        <v>0</v>
      </c>
    </row>
    <row r="3536" spans="1:13" x14ac:dyDescent="0.2">
      <c r="A3536" s="297" t="s">
        <v>1311</v>
      </c>
      <c r="B3536" s="298" t="s">
        <v>17078</v>
      </c>
      <c r="C3536" s="298" t="s">
        <v>20264</v>
      </c>
      <c r="D3536" s="298" t="s">
        <v>774</v>
      </c>
      <c r="E3536" s="298" t="s">
        <v>14757</v>
      </c>
      <c r="F3536" s="298" t="s">
        <v>17440</v>
      </c>
      <c r="G3536" s="298" t="s">
        <v>17443</v>
      </c>
      <c r="H3536" s="299" t="s">
        <v>14828</v>
      </c>
      <c r="I3536" s="297">
        <v>6.1</v>
      </c>
      <c r="J3536" s="298">
        <v>6.1</v>
      </c>
      <c r="K3536" s="298">
        <v>3.1</v>
      </c>
      <c r="L3536" s="298">
        <v>0</v>
      </c>
      <c r="M3536" s="299">
        <v>0</v>
      </c>
    </row>
    <row r="3537" spans="1:13" x14ac:dyDescent="0.2">
      <c r="A3537" s="297" t="s">
        <v>1311</v>
      </c>
      <c r="B3537" s="298" t="s">
        <v>17078</v>
      </c>
      <c r="C3537" s="298" t="s">
        <v>20264</v>
      </c>
      <c r="D3537" s="298" t="s">
        <v>774</v>
      </c>
      <c r="E3537" s="298" t="s">
        <v>14757</v>
      </c>
      <c r="F3537" s="298" t="s">
        <v>17440</v>
      </c>
      <c r="G3537" s="298" t="s">
        <v>17444</v>
      </c>
      <c r="H3537" s="299" t="s">
        <v>14828</v>
      </c>
      <c r="I3537" s="297">
        <v>6.1</v>
      </c>
      <c r="J3537" s="298">
        <v>6.1</v>
      </c>
      <c r="K3537" s="298">
        <v>3.1</v>
      </c>
      <c r="L3537" s="298">
        <v>0</v>
      </c>
      <c r="M3537" s="299">
        <v>0</v>
      </c>
    </row>
    <row r="3538" spans="1:13" x14ac:dyDescent="0.2">
      <c r="A3538" s="297" t="s">
        <v>1311</v>
      </c>
      <c r="B3538" s="298" t="s">
        <v>17078</v>
      </c>
      <c r="C3538" s="298" t="s">
        <v>20264</v>
      </c>
      <c r="D3538" s="298" t="s">
        <v>774</v>
      </c>
      <c r="E3538" s="298" t="s">
        <v>14757</v>
      </c>
      <c r="F3538" s="298" t="s">
        <v>17440</v>
      </c>
      <c r="G3538" s="298" t="s">
        <v>17445</v>
      </c>
      <c r="H3538" s="299" t="s">
        <v>14828</v>
      </c>
      <c r="I3538" s="297">
        <v>6.1</v>
      </c>
      <c r="J3538" s="298">
        <v>6.1</v>
      </c>
      <c r="K3538" s="298">
        <v>3.1</v>
      </c>
      <c r="L3538" s="298">
        <v>0</v>
      </c>
      <c r="M3538" s="299">
        <v>0</v>
      </c>
    </row>
    <row r="3539" spans="1:13" x14ac:dyDescent="0.2">
      <c r="A3539" s="297" t="s">
        <v>1311</v>
      </c>
      <c r="B3539" s="298" t="s">
        <v>17078</v>
      </c>
      <c r="C3539" s="298" t="s">
        <v>20264</v>
      </c>
      <c r="D3539" s="298" t="s">
        <v>774</v>
      </c>
      <c r="E3539" s="298" t="s">
        <v>14755</v>
      </c>
      <c r="F3539" s="298" t="s">
        <v>17440</v>
      </c>
      <c r="G3539" s="298" t="s">
        <v>17446</v>
      </c>
      <c r="H3539" s="299" t="s">
        <v>14828</v>
      </c>
      <c r="I3539" s="297">
        <v>6.1</v>
      </c>
      <c r="J3539" s="298">
        <v>6.1</v>
      </c>
      <c r="K3539" s="298">
        <v>3.1</v>
      </c>
      <c r="L3539" s="298">
        <v>0</v>
      </c>
      <c r="M3539" s="299">
        <v>0</v>
      </c>
    </row>
    <row r="3540" spans="1:13" x14ac:dyDescent="0.2">
      <c r="A3540" s="297" t="s">
        <v>1311</v>
      </c>
      <c r="B3540" s="298" t="s">
        <v>17078</v>
      </c>
      <c r="C3540" s="298" t="s">
        <v>20264</v>
      </c>
      <c r="D3540" s="298" t="s">
        <v>774</v>
      </c>
      <c r="E3540" s="298" t="s">
        <v>14757</v>
      </c>
      <c r="F3540" s="298" t="s">
        <v>17447</v>
      </c>
      <c r="G3540" s="298" t="s">
        <v>17448</v>
      </c>
      <c r="H3540" s="299" t="s">
        <v>14828</v>
      </c>
      <c r="I3540" s="297">
        <v>6.1571749983360604</v>
      </c>
      <c r="J3540" s="298">
        <v>6.2</v>
      </c>
      <c r="K3540" s="298">
        <v>3.1</v>
      </c>
      <c r="L3540" s="298">
        <v>0</v>
      </c>
      <c r="M3540" s="299">
        <v>0</v>
      </c>
    </row>
    <row r="3541" spans="1:13" x14ac:dyDescent="0.2">
      <c r="A3541" s="297" t="s">
        <v>1311</v>
      </c>
      <c r="B3541" s="298" t="s">
        <v>17078</v>
      </c>
      <c r="C3541" s="298" t="s">
        <v>20264</v>
      </c>
      <c r="D3541" s="298" t="s">
        <v>774</v>
      </c>
      <c r="E3541" s="298" t="s">
        <v>14757</v>
      </c>
      <c r="F3541" s="298" t="s">
        <v>17447</v>
      </c>
      <c r="G3541" s="298" t="s">
        <v>17449</v>
      </c>
      <c r="H3541" s="299" t="s">
        <v>14828</v>
      </c>
      <c r="I3541" s="297">
        <v>6.1571749983360604</v>
      </c>
      <c r="J3541" s="298">
        <v>6.2</v>
      </c>
      <c r="K3541" s="298">
        <v>3.1</v>
      </c>
      <c r="L3541" s="298">
        <v>0</v>
      </c>
      <c r="M3541" s="299">
        <v>0</v>
      </c>
    </row>
    <row r="3542" spans="1:13" x14ac:dyDescent="0.2">
      <c r="A3542" s="297" t="s">
        <v>1311</v>
      </c>
      <c r="B3542" s="298" t="s">
        <v>17078</v>
      </c>
      <c r="C3542" s="298" t="s">
        <v>20264</v>
      </c>
      <c r="D3542" s="298" t="s">
        <v>774</v>
      </c>
      <c r="E3542" s="298" t="s">
        <v>14757</v>
      </c>
      <c r="F3542" s="298" t="s">
        <v>17447</v>
      </c>
      <c r="G3542" s="298" t="s">
        <v>17450</v>
      </c>
      <c r="H3542" s="299" t="s">
        <v>14828</v>
      </c>
      <c r="I3542" s="297">
        <v>6.1571749983360604</v>
      </c>
      <c r="J3542" s="298">
        <v>6.2</v>
      </c>
      <c r="K3542" s="298">
        <v>3.1</v>
      </c>
      <c r="L3542" s="298">
        <v>0</v>
      </c>
      <c r="M3542" s="299">
        <v>0</v>
      </c>
    </row>
    <row r="3543" spans="1:13" x14ac:dyDescent="0.2">
      <c r="A3543" s="297" t="s">
        <v>1311</v>
      </c>
      <c r="B3543" s="298" t="s">
        <v>17078</v>
      </c>
      <c r="C3543" s="298" t="s">
        <v>20264</v>
      </c>
      <c r="D3543" s="298" t="s">
        <v>774</v>
      </c>
      <c r="E3543" s="298" t="s">
        <v>14757</v>
      </c>
      <c r="F3543" s="298" t="s">
        <v>17447</v>
      </c>
      <c r="G3543" s="298" t="s">
        <v>17451</v>
      </c>
      <c r="H3543" s="299" t="s">
        <v>14828</v>
      </c>
      <c r="I3543" s="297">
        <v>6.1571749983360604</v>
      </c>
      <c r="J3543" s="298">
        <v>6.2</v>
      </c>
      <c r="K3543" s="298">
        <v>3.1</v>
      </c>
      <c r="L3543" s="298">
        <v>0</v>
      </c>
      <c r="M3543" s="299">
        <v>0</v>
      </c>
    </row>
    <row r="3544" spans="1:13" x14ac:dyDescent="0.2">
      <c r="A3544" s="297" t="s">
        <v>1311</v>
      </c>
      <c r="B3544" s="298" t="s">
        <v>17078</v>
      </c>
      <c r="C3544" s="298" t="s">
        <v>20264</v>
      </c>
      <c r="D3544" s="298" t="s">
        <v>774</v>
      </c>
      <c r="E3544" s="298" t="s">
        <v>14757</v>
      </c>
      <c r="F3544" s="298" t="s">
        <v>17447</v>
      </c>
      <c r="G3544" s="298" t="s">
        <v>17452</v>
      </c>
      <c r="H3544" s="299" t="s">
        <v>14828</v>
      </c>
      <c r="I3544" s="297">
        <v>6.1571749983360604</v>
      </c>
      <c r="J3544" s="298">
        <v>6.2</v>
      </c>
      <c r="K3544" s="298">
        <v>3.1</v>
      </c>
      <c r="L3544" s="298">
        <v>0</v>
      </c>
      <c r="M3544" s="299">
        <v>0</v>
      </c>
    </row>
    <row r="3545" spans="1:13" x14ac:dyDescent="0.2">
      <c r="A3545" s="297" t="s">
        <v>1311</v>
      </c>
      <c r="B3545" s="298" t="s">
        <v>17078</v>
      </c>
      <c r="C3545" s="298" t="s">
        <v>20264</v>
      </c>
      <c r="D3545" s="298" t="s">
        <v>774</v>
      </c>
      <c r="E3545" s="298" t="s">
        <v>14757</v>
      </c>
      <c r="F3545" s="298" t="s">
        <v>17447</v>
      </c>
      <c r="G3545" s="298" t="s">
        <v>17453</v>
      </c>
      <c r="H3545" s="299" t="s">
        <v>14828</v>
      </c>
      <c r="I3545" s="297">
        <v>6.1571749983360604</v>
      </c>
      <c r="J3545" s="298">
        <v>6.2</v>
      </c>
      <c r="K3545" s="298">
        <v>3.1</v>
      </c>
      <c r="L3545" s="298">
        <v>0</v>
      </c>
      <c r="M3545" s="299">
        <v>0</v>
      </c>
    </row>
    <row r="3546" spans="1:13" x14ac:dyDescent="0.2">
      <c r="A3546" s="297" t="s">
        <v>1311</v>
      </c>
      <c r="B3546" s="298" t="s">
        <v>17078</v>
      </c>
      <c r="C3546" s="298" t="s">
        <v>20264</v>
      </c>
      <c r="D3546" s="298" t="s">
        <v>774</v>
      </c>
      <c r="E3546" s="298" t="s">
        <v>10551</v>
      </c>
      <c r="F3546" s="298" t="s">
        <v>17454</v>
      </c>
      <c r="G3546" s="298" t="s">
        <v>17455</v>
      </c>
      <c r="H3546" s="299" t="s">
        <v>14817</v>
      </c>
      <c r="I3546" s="297">
        <v>8.6965748564068662E-2</v>
      </c>
      <c r="J3546" s="298">
        <v>0</v>
      </c>
      <c r="K3546" s="298">
        <v>0</v>
      </c>
      <c r="L3546" s="298">
        <v>0</v>
      </c>
      <c r="M3546" s="299">
        <v>0</v>
      </c>
    </row>
    <row r="3547" spans="1:13" x14ac:dyDescent="0.2">
      <c r="A3547" s="297" t="s">
        <v>1311</v>
      </c>
      <c r="B3547" s="298" t="s">
        <v>17078</v>
      </c>
      <c r="C3547" s="298" t="s">
        <v>20264</v>
      </c>
      <c r="D3547" s="298" t="s">
        <v>774</v>
      </c>
      <c r="E3547" s="298" t="s">
        <v>14755</v>
      </c>
      <c r="F3547" s="298" t="s">
        <v>17454</v>
      </c>
      <c r="G3547" s="298" t="s">
        <v>17456</v>
      </c>
      <c r="H3547" s="299" t="s">
        <v>14828</v>
      </c>
      <c r="I3547" s="297">
        <v>6.1536963683934998</v>
      </c>
      <c r="J3547" s="298">
        <v>4.3</v>
      </c>
      <c r="K3547" s="298">
        <v>12.3</v>
      </c>
      <c r="L3547" s="298">
        <v>0</v>
      </c>
      <c r="M3547" s="299">
        <v>0</v>
      </c>
    </row>
    <row r="3548" spans="1:13" x14ac:dyDescent="0.2">
      <c r="A3548" s="297" t="s">
        <v>1311</v>
      </c>
      <c r="B3548" s="298" t="s">
        <v>17078</v>
      </c>
      <c r="C3548" s="298" t="s">
        <v>20264</v>
      </c>
      <c r="D3548" s="298" t="s">
        <v>774</v>
      </c>
      <c r="E3548" s="298" t="s">
        <v>14755</v>
      </c>
      <c r="F3548" s="298" t="s">
        <v>17454</v>
      </c>
      <c r="G3548" s="298" t="s">
        <v>17426</v>
      </c>
      <c r="H3548" s="299" t="s">
        <v>14828</v>
      </c>
      <c r="I3548" s="297">
        <v>3.9134586853830902</v>
      </c>
      <c r="J3548" s="298">
        <v>2.8</v>
      </c>
      <c r="K3548" s="298">
        <v>7.8</v>
      </c>
      <c r="L3548" s="298">
        <v>0</v>
      </c>
      <c r="M3548" s="299">
        <v>0</v>
      </c>
    </row>
    <row r="3549" spans="1:13" x14ac:dyDescent="0.2">
      <c r="A3549" s="297" t="s">
        <v>1311</v>
      </c>
      <c r="B3549" s="298" t="s">
        <v>17078</v>
      </c>
      <c r="C3549" s="298" t="s">
        <v>20264</v>
      </c>
      <c r="D3549" s="298" t="s">
        <v>774</v>
      </c>
      <c r="E3549" s="298" t="s">
        <v>11875</v>
      </c>
      <c r="F3549" s="298" t="s">
        <v>17454</v>
      </c>
      <c r="G3549" s="298" t="s">
        <v>17457</v>
      </c>
      <c r="H3549" s="299" t="s">
        <v>15164</v>
      </c>
      <c r="I3549" s="297">
        <v>0.43482874282034334</v>
      </c>
      <c r="J3549" s="298">
        <v>0</v>
      </c>
      <c r="K3549" s="298">
        <v>0</v>
      </c>
      <c r="L3549" s="298">
        <v>0</v>
      </c>
      <c r="M3549" s="299">
        <v>0</v>
      </c>
    </row>
    <row r="3550" spans="1:13" x14ac:dyDescent="0.2">
      <c r="A3550" s="297" t="s">
        <v>1311</v>
      </c>
      <c r="B3550" s="298" t="s">
        <v>17078</v>
      </c>
      <c r="C3550" s="298" t="s">
        <v>20264</v>
      </c>
      <c r="D3550" s="298" t="s">
        <v>774</v>
      </c>
      <c r="E3550" s="298" t="s">
        <v>14757</v>
      </c>
      <c r="F3550" s="298" t="s">
        <v>17454</v>
      </c>
      <c r="G3550" s="298" t="s">
        <v>17458</v>
      </c>
      <c r="H3550" s="299" t="s">
        <v>14828</v>
      </c>
      <c r="I3550" s="297">
        <v>19.421190969327814</v>
      </c>
      <c r="J3550" s="298">
        <v>9.1</v>
      </c>
      <c r="K3550" s="298">
        <v>6.5</v>
      </c>
      <c r="L3550" s="298">
        <v>0</v>
      </c>
      <c r="M3550" s="299">
        <v>0</v>
      </c>
    </row>
    <row r="3551" spans="1:13" x14ac:dyDescent="0.2">
      <c r="A3551" s="297" t="s">
        <v>1311</v>
      </c>
      <c r="B3551" s="298" t="s">
        <v>17078</v>
      </c>
      <c r="C3551" s="298" t="s">
        <v>20264</v>
      </c>
      <c r="D3551" s="298" t="s">
        <v>774</v>
      </c>
      <c r="E3551" s="298" t="s">
        <v>14757</v>
      </c>
      <c r="F3551" s="298" t="s">
        <v>17459</v>
      </c>
      <c r="G3551" s="298" t="s">
        <v>17460</v>
      </c>
      <c r="H3551" s="299" t="s">
        <v>14828</v>
      </c>
      <c r="I3551" s="297">
        <v>5.1205432754523628</v>
      </c>
      <c r="J3551" s="298">
        <v>2.6</v>
      </c>
      <c r="K3551" s="298">
        <v>2.6</v>
      </c>
      <c r="L3551" s="298">
        <v>0</v>
      </c>
      <c r="M3551" s="299">
        <v>0</v>
      </c>
    </row>
    <row r="3552" spans="1:13" x14ac:dyDescent="0.2">
      <c r="A3552" s="297" t="s">
        <v>1311</v>
      </c>
      <c r="B3552" s="298" t="s">
        <v>17078</v>
      </c>
      <c r="C3552" s="298" t="s">
        <v>20264</v>
      </c>
      <c r="D3552" s="298" t="s">
        <v>774</v>
      </c>
      <c r="E3552" s="298" t="s">
        <v>14757</v>
      </c>
      <c r="F3552" s="298" t="s">
        <v>17459</v>
      </c>
      <c r="G3552" s="298" t="s">
        <v>17461</v>
      </c>
      <c r="H3552" s="299" t="s">
        <v>14828</v>
      </c>
      <c r="I3552" s="297">
        <v>5.1205432754523628</v>
      </c>
      <c r="J3552" s="298">
        <v>2.6</v>
      </c>
      <c r="K3552" s="298">
        <v>2.6</v>
      </c>
      <c r="L3552" s="298">
        <v>0</v>
      </c>
      <c r="M3552" s="299">
        <v>0</v>
      </c>
    </row>
    <row r="3553" spans="1:13" x14ac:dyDescent="0.2">
      <c r="A3553" s="297" t="s">
        <v>1311</v>
      </c>
      <c r="B3553" s="298" t="s">
        <v>17078</v>
      </c>
      <c r="C3553" s="298" t="s">
        <v>20264</v>
      </c>
      <c r="D3553" s="298" t="s">
        <v>774</v>
      </c>
      <c r="E3553" s="298" t="s">
        <v>14757</v>
      </c>
      <c r="F3553" s="298" t="s">
        <v>17459</v>
      </c>
      <c r="G3553" s="298" t="s">
        <v>17462</v>
      </c>
      <c r="H3553" s="299" t="s">
        <v>14828</v>
      </c>
      <c r="I3553" s="297">
        <v>5.1205432754523628</v>
      </c>
      <c r="J3553" s="298">
        <v>2.6</v>
      </c>
      <c r="K3553" s="298">
        <v>2.6</v>
      </c>
      <c r="L3553" s="298">
        <v>0</v>
      </c>
      <c r="M3553" s="299">
        <v>0</v>
      </c>
    </row>
    <row r="3554" spans="1:13" x14ac:dyDescent="0.2">
      <c r="A3554" s="297" t="s">
        <v>1311</v>
      </c>
      <c r="B3554" s="298" t="s">
        <v>17078</v>
      </c>
      <c r="C3554" s="298" t="s">
        <v>20264</v>
      </c>
      <c r="D3554" s="298" t="s">
        <v>774</v>
      </c>
      <c r="E3554" s="298" t="s">
        <v>14757</v>
      </c>
      <c r="F3554" s="298" t="s">
        <v>17459</v>
      </c>
      <c r="G3554" s="298" t="s">
        <v>17463</v>
      </c>
      <c r="H3554" s="299" t="s">
        <v>14828</v>
      </c>
      <c r="I3554" s="297">
        <v>6.1571749983360604</v>
      </c>
      <c r="J3554" s="298">
        <v>3.1</v>
      </c>
      <c r="K3554" s="298">
        <v>3.1</v>
      </c>
      <c r="L3554" s="298">
        <v>0</v>
      </c>
      <c r="M3554" s="299">
        <v>0</v>
      </c>
    </row>
    <row r="3555" spans="1:13" x14ac:dyDescent="0.2">
      <c r="A3555" s="297" t="s">
        <v>1311</v>
      </c>
      <c r="B3555" s="298" t="s">
        <v>17078</v>
      </c>
      <c r="C3555" s="298" t="s">
        <v>20264</v>
      </c>
      <c r="D3555" s="298" t="s">
        <v>774</v>
      </c>
      <c r="E3555" s="298" t="s">
        <v>14757</v>
      </c>
      <c r="F3555" s="298" t="s">
        <v>17459</v>
      </c>
      <c r="G3555" s="298" t="s">
        <v>17464</v>
      </c>
      <c r="H3555" s="299" t="s">
        <v>14828</v>
      </c>
      <c r="I3555" s="297">
        <v>5.1205432754523628</v>
      </c>
      <c r="J3555" s="298">
        <v>2.6</v>
      </c>
      <c r="K3555" s="298">
        <v>2.6</v>
      </c>
      <c r="L3555" s="298">
        <v>0</v>
      </c>
      <c r="M3555" s="299">
        <v>0</v>
      </c>
    </row>
    <row r="3556" spans="1:13" x14ac:dyDescent="0.2">
      <c r="A3556" s="297" t="s">
        <v>1311</v>
      </c>
      <c r="B3556" s="298" t="s">
        <v>17078</v>
      </c>
      <c r="C3556" s="298" t="s">
        <v>20264</v>
      </c>
      <c r="D3556" s="298" t="s">
        <v>774</v>
      </c>
      <c r="E3556" s="298" t="s">
        <v>14757</v>
      </c>
      <c r="F3556" s="298" t="s">
        <v>17459</v>
      </c>
      <c r="G3556" s="298" t="s">
        <v>17465</v>
      </c>
      <c r="H3556" s="299" t="s">
        <v>14828</v>
      </c>
      <c r="I3556" s="297">
        <v>6.1571749983360604</v>
      </c>
      <c r="J3556" s="298">
        <v>3.1</v>
      </c>
      <c r="K3556" s="298">
        <v>3.1</v>
      </c>
      <c r="L3556" s="298">
        <v>0</v>
      </c>
      <c r="M3556" s="299">
        <v>0</v>
      </c>
    </row>
    <row r="3557" spans="1:13" x14ac:dyDescent="0.2">
      <c r="A3557" s="297" t="s">
        <v>1311</v>
      </c>
      <c r="B3557" s="298" t="s">
        <v>17078</v>
      </c>
      <c r="C3557" s="298" t="s">
        <v>20264</v>
      </c>
      <c r="D3557" s="298" t="s">
        <v>774</v>
      </c>
      <c r="E3557" s="298" t="s">
        <v>14757</v>
      </c>
      <c r="F3557" s="298" t="s">
        <v>17459</v>
      </c>
      <c r="G3557" s="298" t="s">
        <v>17466</v>
      </c>
      <c r="H3557" s="299" t="s">
        <v>14828</v>
      </c>
      <c r="I3557" s="297">
        <v>6.1571749983360604</v>
      </c>
      <c r="J3557" s="298">
        <v>3.1</v>
      </c>
      <c r="K3557" s="298">
        <v>3.1</v>
      </c>
      <c r="L3557" s="298">
        <v>0</v>
      </c>
      <c r="M3557" s="299">
        <v>0</v>
      </c>
    </row>
    <row r="3558" spans="1:13" x14ac:dyDescent="0.2">
      <c r="A3558" s="297" t="s">
        <v>1311</v>
      </c>
      <c r="B3558" s="298" t="s">
        <v>17078</v>
      </c>
      <c r="C3558" s="298" t="s">
        <v>20264</v>
      </c>
      <c r="D3558" s="298" t="s">
        <v>774</v>
      </c>
      <c r="E3558" s="298" t="s">
        <v>14757</v>
      </c>
      <c r="F3558" s="298" t="s">
        <v>17459</v>
      </c>
      <c r="G3558" s="298" t="s">
        <v>17467</v>
      </c>
      <c r="H3558" s="299" t="s">
        <v>14828</v>
      </c>
      <c r="I3558" s="297">
        <v>6.1571749983360604</v>
      </c>
      <c r="J3558" s="298">
        <v>3.1</v>
      </c>
      <c r="K3558" s="298">
        <v>3.1</v>
      </c>
      <c r="L3558" s="298">
        <v>0</v>
      </c>
      <c r="M3558" s="299">
        <v>0</v>
      </c>
    </row>
    <row r="3559" spans="1:13" x14ac:dyDescent="0.2">
      <c r="A3559" s="297" t="s">
        <v>1311</v>
      </c>
      <c r="B3559" s="298" t="s">
        <v>17078</v>
      </c>
      <c r="C3559" s="298" t="s">
        <v>20264</v>
      </c>
      <c r="D3559" s="298" t="s">
        <v>774</v>
      </c>
      <c r="E3559" s="298" t="s">
        <v>14757</v>
      </c>
      <c r="F3559" s="298" t="s">
        <v>17459</v>
      </c>
      <c r="G3559" s="298" t="s">
        <v>17468</v>
      </c>
      <c r="H3559" s="299" t="s">
        <v>14828</v>
      </c>
      <c r="I3559" s="297">
        <v>6.1571749983360604</v>
      </c>
      <c r="J3559" s="298">
        <v>3.1</v>
      </c>
      <c r="K3559" s="298">
        <v>3.1</v>
      </c>
      <c r="L3559" s="298">
        <v>0</v>
      </c>
      <c r="M3559" s="299">
        <v>0</v>
      </c>
    </row>
    <row r="3560" spans="1:13" x14ac:dyDescent="0.2">
      <c r="A3560" s="297" t="s">
        <v>1311</v>
      </c>
      <c r="B3560" s="298" t="s">
        <v>17078</v>
      </c>
      <c r="C3560" s="298" t="s">
        <v>20264</v>
      </c>
      <c r="D3560" s="298" t="s">
        <v>774</v>
      </c>
      <c r="E3560" s="298" t="s">
        <v>14757</v>
      </c>
      <c r="F3560" s="298" t="s">
        <v>17459</v>
      </c>
      <c r="G3560" s="298" t="s">
        <v>17469</v>
      </c>
      <c r="H3560" s="299" t="s">
        <v>14828</v>
      </c>
      <c r="I3560" s="297">
        <v>6.1571749983360604</v>
      </c>
      <c r="J3560" s="298">
        <v>3.1</v>
      </c>
      <c r="K3560" s="298">
        <v>3.1</v>
      </c>
      <c r="L3560" s="298">
        <v>0</v>
      </c>
      <c r="M3560" s="299">
        <v>0</v>
      </c>
    </row>
    <row r="3561" spans="1:13" x14ac:dyDescent="0.2">
      <c r="A3561" s="297" t="s">
        <v>1311</v>
      </c>
      <c r="B3561" s="298" t="s">
        <v>17078</v>
      </c>
      <c r="C3561" s="298" t="s">
        <v>20264</v>
      </c>
      <c r="D3561" s="298" t="s">
        <v>774</v>
      </c>
      <c r="E3561" s="298" t="s">
        <v>14757</v>
      </c>
      <c r="F3561" s="298" t="s">
        <v>17459</v>
      </c>
      <c r="G3561" s="298" t="s">
        <v>17470</v>
      </c>
      <c r="H3561" s="299" t="s">
        <v>14828</v>
      </c>
      <c r="I3561" s="297">
        <v>6.1571749983360604</v>
      </c>
      <c r="J3561" s="298">
        <v>3.1</v>
      </c>
      <c r="K3561" s="298">
        <v>3.1</v>
      </c>
      <c r="L3561" s="298">
        <v>0</v>
      </c>
      <c r="M3561" s="299">
        <v>0</v>
      </c>
    </row>
    <row r="3562" spans="1:13" x14ac:dyDescent="0.2">
      <c r="A3562" s="297" t="s">
        <v>1311</v>
      </c>
      <c r="B3562" s="298" t="s">
        <v>17078</v>
      </c>
      <c r="C3562" s="298" t="s">
        <v>20264</v>
      </c>
      <c r="D3562" s="298" t="s">
        <v>774</v>
      </c>
      <c r="E3562" s="298" t="s">
        <v>14757</v>
      </c>
      <c r="F3562" s="298" t="s">
        <v>17459</v>
      </c>
      <c r="G3562" s="298" t="s">
        <v>17471</v>
      </c>
      <c r="H3562" s="299" t="s">
        <v>14828</v>
      </c>
      <c r="I3562" s="297">
        <v>6.1571749983360604</v>
      </c>
      <c r="J3562" s="298">
        <v>3.1</v>
      </c>
      <c r="K3562" s="298">
        <v>3.1</v>
      </c>
      <c r="L3562" s="298">
        <v>0</v>
      </c>
      <c r="M3562" s="299">
        <v>0</v>
      </c>
    </row>
    <row r="3563" spans="1:13" x14ac:dyDescent="0.2">
      <c r="A3563" s="297" t="s">
        <v>1311</v>
      </c>
      <c r="B3563" s="298" t="s">
        <v>17078</v>
      </c>
      <c r="C3563" s="298" t="s">
        <v>20264</v>
      </c>
      <c r="D3563" s="298" t="s">
        <v>774</v>
      </c>
      <c r="E3563" s="298" t="s">
        <v>14757</v>
      </c>
      <c r="F3563" s="298" t="s">
        <v>17472</v>
      </c>
      <c r="G3563" s="298" t="s">
        <v>17473</v>
      </c>
      <c r="H3563" s="299" t="s">
        <v>14828</v>
      </c>
      <c r="I3563" s="297">
        <v>6.1</v>
      </c>
      <c r="J3563" s="298">
        <v>1.9</v>
      </c>
      <c r="K3563" s="298">
        <v>3.1</v>
      </c>
      <c r="L3563" s="298">
        <v>0</v>
      </c>
      <c r="M3563" s="299">
        <v>0</v>
      </c>
    </row>
    <row r="3564" spans="1:13" x14ac:dyDescent="0.2">
      <c r="A3564" s="297" t="s">
        <v>1311</v>
      </c>
      <c r="B3564" s="298" t="s">
        <v>17078</v>
      </c>
      <c r="C3564" s="298" t="s">
        <v>20264</v>
      </c>
      <c r="D3564" s="298" t="s">
        <v>774</v>
      </c>
      <c r="E3564" s="298" t="s">
        <v>14757</v>
      </c>
      <c r="F3564" s="298" t="s">
        <v>17472</v>
      </c>
      <c r="G3564" s="298" t="s">
        <v>17474</v>
      </c>
      <c r="H3564" s="299" t="s">
        <v>14828</v>
      </c>
      <c r="I3564" s="297">
        <v>6.1</v>
      </c>
      <c r="J3564" s="298">
        <v>1.9</v>
      </c>
      <c r="K3564" s="298">
        <v>3.1</v>
      </c>
      <c r="L3564" s="298">
        <v>0</v>
      </c>
      <c r="M3564" s="299">
        <v>0</v>
      </c>
    </row>
    <row r="3565" spans="1:13" x14ac:dyDescent="0.2">
      <c r="A3565" s="297" t="s">
        <v>1311</v>
      </c>
      <c r="B3565" s="298" t="s">
        <v>17078</v>
      </c>
      <c r="C3565" s="298" t="s">
        <v>20264</v>
      </c>
      <c r="D3565" s="298" t="s">
        <v>774</v>
      </c>
      <c r="E3565" s="298" t="s">
        <v>14757</v>
      </c>
      <c r="F3565" s="298" t="s">
        <v>17472</v>
      </c>
      <c r="G3565" s="298" t="s">
        <v>17475</v>
      </c>
      <c r="H3565" s="299" t="s">
        <v>14828</v>
      </c>
      <c r="I3565" s="297">
        <v>6.1</v>
      </c>
      <c r="J3565" s="298">
        <v>1.9</v>
      </c>
      <c r="K3565" s="298">
        <v>3.1</v>
      </c>
      <c r="L3565" s="298">
        <v>0</v>
      </c>
      <c r="M3565" s="299">
        <v>0</v>
      </c>
    </row>
    <row r="3566" spans="1:13" x14ac:dyDescent="0.2">
      <c r="A3566" s="297" t="s">
        <v>1311</v>
      </c>
      <c r="B3566" s="298" t="s">
        <v>17078</v>
      </c>
      <c r="C3566" s="298" t="s">
        <v>20264</v>
      </c>
      <c r="D3566" s="298" t="s">
        <v>774</v>
      </c>
      <c r="E3566" s="298" t="s">
        <v>14757</v>
      </c>
      <c r="F3566" s="298" t="s">
        <v>17472</v>
      </c>
      <c r="G3566" s="298" t="s">
        <v>17476</v>
      </c>
      <c r="H3566" s="299" t="s">
        <v>14828</v>
      </c>
      <c r="I3566" s="297">
        <v>6.1</v>
      </c>
      <c r="J3566" s="298">
        <v>1.9</v>
      </c>
      <c r="K3566" s="298">
        <v>3.1</v>
      </c>
      <c r="L3566" s="298">
        <v>0</v>
      </c>
      <c r="M3566" s="299">
        <v>0</v>
      </c>
    </row>
    <row r="3567" spans="1:13" x14ac:dyDescent="0.2">
      <c r="A3567" s="297" t="s">
        <v>1311</v>
      </c>
      <c r="B3567" s="298" t="s">
        <v>17078</v>
      </c>
      <c r="C3567" s="298" t="s">
        <v>20264</v>
      </c>
      <c r="D3567" s="298" t="s">
        <v>774</v>
      </c>
      <c r="E3567" s="298" t="s">
        <v>14757</v>
      </c>
      <c r="F3567" s="298" t="s">
        <v>17472</v>
      </c>
      <c r="G3567" s="298" t="s">
        <v>17477</v>
      </c>
      <c r="H3567" s="299" t="s">
        <v>14828</v>
      </c>
      <c r="I3567" s="297">
        <v>6.1</v>
      </c>
      <c r="J3567" s="298">
        <v>1.9</v>
      </c>
      <c r="K3567" s="298">
        <v>3.1</v>
      </c>
      <c r="L3567" s="298">
        <v>0</v>
      </c>
      <c r="M3567" s="299">
        <v>0</v>
      </c>
    </row>
    <row r="3568" spans="1:13" x14ac:dyDescent="0.2">
      <c r="A3568" s="297" t="s">
        <v>1311</v>
      </c>
      <c r="B3568" s="298" t="s">
        <v>17078</v>
      </c>
      <c r="C3568" s="298" t="s">
        <v>20264</v>
      </c>
      <c r="D3568" s="298" t="s">
        <v>774</v>
      </c>
      <c r="E3568" s="298" t="s">
        <v>14757</v>
      </c>
      <c r="F3568" s="298" t="s">
        <v>17472</v>
      </c>
      <c r="G3568" s="298" t="s">
        <v>17478</v>
      </c>
      <c r="H3568" s="299" t="s">
        <v>14828</v>
      </c>
      <c r="I3568" s="297">
        <v>6.1</v>
      </c>
      <c r="J3568" s="298">
        <v>1.9</v>
      </c>
      <c r="K3568" s="298">
        <v>3.1</v>
      </c>
      <c r="L3568" s="298">
        <v>0</v>
      </c>
      <c r="M3568" s="299">
        <v>0</v>
      </c>
    </row>
    <row r="3569" spans="1:13" x14ac:dyDescent="0.2">
      <c r="A3569" s="297" t="s">
        <v>1311</v>
      </c>
      <c r="B3569" s="298" t="s">
        <v>17078</v>
      </c>
      <c r="C3569" s="298" t="s">
        <v>20264</v>
      </c>
      <c r="D3569" s="298" t="s">
        <v>774</v>
      </c>
      <c r="E3569" s="298" t="s">
        <v>14757</v>
      </c>
      <c r="F3569" s="298" t="s">
        <v>17479</v>
      </c>
      <c r="G3569" s="298" t="s">
        <v>17480</v>
      </c>
      <c r="H3569" s="299" t="s">
        <v>14828</v>
      </c>
      <c r="I3569" s="297">
        <v>11.73</v>
      </c>
      <c r="J3569" s="298">
        <v>2.93</v>
      </c>
      <c r="K3569" s="298">
        <v>5.87</v>
      </c>
      <c r="L3569" s="298">
        <v>0</v>
      </c>
      <c r="M3569" s="299">
        <v>0</v>
      </c>
    </row>
    <row r="3570" spans="1:13" x14ac:dyDescent="0.2">
      <c r="A3570" s="297" t="s">
        <v>1311</v>
      </c>
      <c r="B3570" s="298" t="s">
        <v>17078</v>
      </c>
      <c r="C3570" s="298" t="s">
        <v>20264</v>
      </c>
      <c r="D3570" s="298" t="s">
        <v>774</v>
      </c>
      <c r="E3570" s="298" t="s">
        <v>14757</v>
      </c>
      <c r="F3570" s="298" t="s">
        <v>17479</v>
      </c>
      <c r="G3570" s="298" t="s">
        <v>17481</v>
      </c>
      <c r="H3570" s="299" t="s">
        <v>14828</v>
      </c>
      <c r="I3570" s="297">
        <v>11.73</v>
      </c>
      <c r="J3570" s="298">
        <v>2.93</v>
      </c>
      <c r="K3570" s="298">
        <v>5.87</v>
      </c>
      <c r="L3570" s="298">
        <v>0</v>
      </c>
      <c r="M3570" s="299">
        <v>0</v>
      </c>
    </row>
    <row r="3571" spans="1:13" x14ac:dyDescent="0.2">
      <c r="A3571" s="297" t="s">
        <v>1311</v>
      </c>
      <c r="B3571" s="298" t="s">
        <v>17078</v>
      </c>
      <c r="C3571" s="298" t="s">
        <v>20264</v>
      </c>
      <c r="D3571" s="298" t="s">
        <v>774</v>
      </c>
      <c r="E3571" s="298" t="s">
        <v>14757</v>
      </c>
      <c r="F3571" s="298" t="s">
        <v>17479</v>
      </c>
      <c r="G3571" s="298" t="s">
        <v>17482</v>
      </c>
      <c r="H3571" s="299" t="s">
        <v>14828</v>
      </c>
      <c r="I3571" s="297">
        <v>5.12</v>
      </c>
      <c r="J3571" s="298">
        <v>1.28</v>
      </c>
      <c r="K3571" s="298">
        <v>2.56</v>
      </c>
      <c r="L3571" s="298">
        <v>0</v>
      </c>
      <c r="M3571" s="299">
        <v>0</v>
      </c>
    </row>
    <row r="3572" spans="1:13" x14ac:dyDescent="0.2">
      <c r="A3572" s="297" t="s">
        <v>1311</v>
      </c>
      <c r="B3572" s="298" t="s">
        <v>17078</v>
      </c>
      <c r="C3572" s="298" t="s">
        <v>20264</v>
      </c>
      <c r="D3572" s="298" t="s">
        <v>774</v>
      </c>
      <c r="E3572" s="298" t="s">
        <v>14757</v>
      </c>
      <c r="F3572" s="298" t="s">
        <v>17479</v>
      </c>
      <c r="G3572" s="298" t="s">
        <v>17483</v>
      </c>
      <c r="H3572" s="299" t="s">
        <v>14828</v>
      </c>
      <c r="I3572" s="297">
        <v>5.12</v>
      </c>
      <c r="J3572" s="298">
        <v>1.28</v>
      </c>
      <c r="K3572" s="298">
        <v>2.56</v>
      </c>
      <c r="L3572" s="298">
        <v>0</v>
      </c>
      <c r="M3572" s="299">
        <v>0</v>
      </c>
    </row>
    <row r="3573" spans="1:13" x14ac:dyDescent="0.2">
      <c r="A3573" s="297" t="s">
        <v>1311</v>
      </c>
      <c r="B3573" s="298" t="s">
        <v>17078</v>
      </c>
      <c r="C3573" s="298" t="s">
        <v>20264</v>
      </c>
      <c r="D3573" s="298" t="s">
        <v>774</v>
      </c>
      <c r="E3573" s="298" t="s">
        <v>14757</v>
      </c>
      <c r="F3573" s="298" t="s">
        <v>17479</v>
      </c>
      <c r="G3573" s="298" t="s">
        <v>17484</v>
      </c>
      <c r="H3573" s="299" t="s">
        <v>14828</v>
      </c>
      <c r="I3573" s="297">
        <v>5.12</v>
      </c>
      <c r="J3573" s="298">
        <v>1.28</v>
      </c>
      <c r="K3573" s="298">
        <v>2.56</v>
      </c>
      <c r="L3573" s="298">
        <v>0</v>
      </c>
      <c r="M3573" s="299">
        <v>0</v>
      </c>
    </row>
    <row r="3574" spans="1:13" x14ac:dyDescent="0.2">
      <c r="A3574" s="297" t="s">
        <v>1311</v>
      </c>
      <c r="B3574" s="298" t="s">
        <v>17078</v>
      </c>
      <c r="C3574" s="298" t="s">
        <v>20264</v>
      </c>
      <c r="D3574" s="298" t="s">
        <v>774</v>
      </c>
      <c r="E3574" s="298" t="s">
        <v>14757</v>
      </c>
      <c r="F3574" s="298" t="s">
        <v>17479</v>
      </c>
      <c r="G3574" s="298" t="s">
        <v>17485</v>
      </c>
      <c r="H3574" s="299" t="s">
        <v>14828</v>
      </c>
      <c r="I3574" s="297">
        <v>5.12</v>
      </c>
      <c r="J3574" s="298">
        <v>1.28</v>
      </c>
      <c r="K3574" s="298">
        <v>2.56</v>
      </c>
      <c r="L3574" s="298">
        <v>0</v>
      </c>
      <c r="M3574" s="299">
        <v>0</v>
      </c>
    </row>
    <row r="3575" spans="1:13" x14ac:dyDescent="0.2">
      <c r="A3575" s="297" t="s">
        <v>1311</v>
      </c>
      <c r="B3575" s="298" t="s">
        <v>17078</v>
      </c>
      <c r="C3575" s="298" t="s">
        <v>20264</v>
      </c>
      <c r="D3575" s="298" t="s">
        <v>774</v>
      </c>
      <c r="E3575" s="298" t="s">
        <v>14757</v>
      </c>
      <c r="F3575" s="298" t="s">
        <v>17486</v>
      </c>
      <c r="G3575" s="298" t="s">
        <v>17487</v>
      </c>
      <c r="H3575" s="299" t="s">
        <v>14828</v>
      </c>
      <c r="I3575" s="297">
        <v>11.7</v>
      </c>
      <c r="J3575" s="298">
        <v>2.9</v>
      </c>
      <c r="K3575" s="298">
        <v>5.9</v>
      </c>
      <c r="L3575" s="298">
        <v>0</v>
      </c>
      <c r="M3575" s="299">
        <v>0</v>
      </c>
    </row>
    <row r="3576" spans="1:13" x14ac:dyDescent="0.2">
      <c r="A3576" s="297" t="s">
        <v>1311</v>
      </c>
      <c r="B3576" s="298" t="s">
        <v>17078</v>
      </c>
      <c r="C3576" s="298" t="s">
        <v>20264</v>
      </c>
      <c r="D3576" s="298" t="s">
        <v>774</v>
      </c>
      <c r="E3576" s="298" t="s">
        <v>14757</v>
      </c>
      <c r="F3576" s="298" t="s">
        <v>17486</v>
      </c>
      <c r="G3576" s="298" t="s">
        <v>17488</v>
      </c>
      <c r="H3576" s="299" t="s">
        <v>14828</v>
      </c>
      <c r="I3576" s="297">
        <v>11.7</v>
      </c>
      <c r="J3576" s="298">
        <v>2.9</v>
      </c>
      <c r="K3576" s="298">
        <v>5.9</v>
      </c>
      <c r="L3576" s="298">
        <v>0</v>
      </c>
      <c r="M3576" s="299">
        <v>0</v>
      </c>
    </row>
    <row r="3577" spans="1:13" x14ac:dyDescent="0.2">
      <c r="A3577" s="297" t="s">
        <v>1311</v>
      </c>
      <c r="B3577" s="298" t="s">
        <v>17078</v>
      </c>
      <c r="C3577" s="298" t="s">
        <v>20264</v>
      </c>
      <c r="D3577" s="298" t="s">
        <v>774</v>
      </c>
      <c r="E3577" s="298" t="s">
        <v>14757</v>
      </c>
      <c r="F3577" s="298" t="s">
        <v>17486</v>
      </c>
      <c r="G3577" s="298" t="s">
        <v>17489</v>
      </c>
      <c r="H3577" s="299" t="s">
        <v>14828</v>
      </c>
      <c r="I3577" s="297">
        <v>16.7</v>
      </c>
      <c r="J3577" s="298">
        <v>5.6</v>
      </c>
      <c r="K3577" s="298">
        <v>5.6</v>
      </c>
      <c r="L3577" s="298">
        <v>0</v>
      </c>
      <c r="M3577" s="299">
        <v>0</v>
      </c>
    </row>
    <row r="3578" spans="1:13" x14ac:dyDescent="0.2">
      <c r="A3578" s="297" t="s">
        <v>1311</v>
      </c>
      <c r="B3578" s="298" t="s">
        <v>17078</v>
      </c>
      <c r="C3578" s="298" t="s">
        <v>20264</v>
      </c>
      <c r="D3578" s="298" t="s">
        <v>774</v>
      </c>
      <c r="E3578" s="298" t="s">
        <v>14757</v>
      </c>
      <c r="F3578" s="298" t="s">
        <v>17486</v>
      </c>
      <c r="G3578" s="298" t="s">
        <v>17490</v>
      </c>
      <c r="H3578" s="299" t="s">
        <v>14828</v>
      </c>
      <c r="I3578" s="297">
        <v>16.7</v>
      </c>
      <c r="J3578" s="298">
        <v>5.6</v>
      </c>
      <c r="K3578" s="298">
        <v>5.6</v>
      </c>
      <c r="L3578" s="298">
        <v>0</v>
      </c>
      <c r="M3578" s="299">
        <v>0</v>
      </c>
    </row>
    <row r="3579" spans="1:13" x14ac:dyDescent="0.2">
      <c r="A3579" s="297" t="s">
        <v>1311</v>
      </c>
      <c r="B3579" s="298" t="s">
        <v>17078</v>
      </c>
      <c r="C3579" s="298" t="s">
        <v>20264</v>
      </c>
      <c r="D3579" s="298" t="s">
        <v>774</v>
      </c>
      <c r="E3579" s="298" t="s">
        <v>14757</v>
      </c>
      <c r="F3579" s="298" t="s">
        <v>17486</v>
      </c>
      <c r="G3579" s="298" t="s">
        <v>17491</v>
      </c>
      <c r="H3579" s="299" t="s">
        <v>14828</v>
      </c>
      <c r="I3579" s="297">
        <v>16.7</v>
      </c>
      <c r="J3579" s="298">
        <v>5.6</v>
      </c>
      <c r="K3579" s="298">
        <v>5.6</v>
      </c>
      <c r="L3579" s="298">
        <v>0</v>
      </c>
      <c r="M3579" s="299">
        <v>0</v>
      </c>
    </row>
    <row r="3580" spans="1:13" x14ac:dyDescent="0.2">
      <c r="A3580" s="297" t="s">
        <v>1311</v>
      </c>
      <c r="B3580" s="298" t="s">
        <v>17078</v>
      </c>
      <c r="C3580" s="298" t="s">
        <v>20264</v>
      </c>
      <c r="D3580" s="298" t="s">
        <v>774</v>
      </c>
      <c r="E3580" s="298" t="s">
        <v>14755</v>
      </c>
      <c r="F3580" s="298" t="s">
        <v>17486</v>
      </c>
      <c r="G3580" s="298" t="s">
        <v>17492</v>
      </c>
      <c r="H3580" s="299" t="s">
        <v>14828</v>
      </c>
      <c r="I3580" s="297">
        <v>3.9</v>
      </c>
      <c r="J3580" s="298">
        <v>1</v>
      </c>
      <c r="K3580" s="298">
        <v>7.8</v>
      </c>
      <c r="L3580" s="298">
        <v>0</v>
      </c>
      <c r="M3580" s="299">
        <v>0</v>
      </c>
    </row>
    <row r="3581" spans="1:13" x14ac:dyDescent="0.2">
      <c r="A3581" s="297" t="s">
        <v>1311</v>
      </c>
      <c r="B3581" s="298" t="s">
        <v>17078</v>
      </c>
      <c r="C3581" s="298" t="s">
        <v>20264</v>
      </c>
      <c r="D3581" s="298" t="s">
        <v>774</v>
      </c>
      <c r="E3581" s="298" t="s">
        <v>14755</v>
      </c>
      <c r="F3581" s="298" t="s">
        <v>17486</v>
      </c>
      <c r="G3581" s="298" t="s">
        <v>17493</v>
      </c>
      <c r="H3581" s="299" t="s">
        <v>14828</v>
      </c>
      <c r="I3581" s="297">
        <v>3.9</v>
      </c>
      <c r="J3581" s="298">
        <v>1</v>
      </c>
      <c r="K3581" s="298">
        <v>7.8</v>
      </c>
      <c r="L3581" s="298">
        <v>0</v>
      </c>
      <c r="M3581" s="299">
        <v>0</v>
      </c>
    </row>
    <row r="3582" spans="1:13" x14ac:dyDescent="0.2">
      <c r="A3582" s="297" t="s">
        <v>1311</v>
      </c>
      <c r="B3582" s="298" t="s">
        <v>17078</v>
      </c>
      <c r="C3582" s="298" t="s">
        <v>20264</v>
      </c>
      <c r="D3582" s="298" t="s">
        <v>774</v>
      </c>
      <c r="E3582" s="298" t="s">
        <v>14757</v>
      </c>
      <c r="F3582" s="298" t="s">
        <v>17486</v>
      </c>
      <c r="G3582" s="298" t="s">
        <v>17494</v>
      </c>
      <c r="H3582" s="299" t="s">
        <v>14828</v>
      </c>
      <c r="I3582" s="297">
        <v>5.0999999999999996</v>
      </c>
      <c r="J3582" s="298">
        <v>5.0999999999999996</v>
      </c>
      <c r="K3582" s="298">
        <v>2.6</v>
      </c>
      <c r="L3582" s="298">
        <v>0</v>
      </c>
      <c r="M3582" s="299">
        <v>0</v>
      </c>
    </row>
    <row r="3583" spans="1:13" x14ac:dyDescent="0.2">
      <c r="A3583" s="297" t="s">
        <v>1311</v>
      </c>
      <c r="B3583" s="298" t="s">
        <v>17078</v>
      </c>
      <c r="C3583" s="298" t="s">
        <v>20264</v>
      </c>
      <c r="D3583" s="298" t="s">
        <v>774</v>
      </c>
      <c r="E3583" s="298" t="s">
        <v>14757</v>
      </c>
      <c r="F3583" s="298" t="s">
        <v>17486</v>
      </c>
      <c r="G3583" s="298" t="s">
        <v>17495</v>
      </c>
      <c r="H3583" s="299" t="s">
        <v>14828</v>
      </c>
      <c r="I3583" s="297">
        <v>6.2</v>
      </c>
      <c r="J3583" s="298">
        <v>6.2</v>
      </c>
      <c r="K3583" s="298">
        <v>3.1</v>
      </c>
      <c r="L3583" s="298">
        <v>0</v>
      </c>
      <c r="M3583" s="299">
        <v>0</v>
      </c>
    </row>
    <row r="3584" spans="1:13" x14ac:dyDescent="0.2">
      <c r="A3584" s="297" t="s">
        <v>1311</v>
      </c>
      <c r="B3584" s="298" t="s">
        <v>17078</v>
      </c>
      <c r="C3584" s="298" t="s">
        <v>20264</v>
      </c>
      <c r="D3584" s="298" t="s">
        <v>774</v>
      </c>
      <c r="E3584" s="298" t="s">
        <v>14757</v>
      </c>
      <c r="F3584" s="298" t="s">
        <v>17486</v>
      </c>
      <c r="G3584" s="298" t="s">
        <v>17496</v>
      </c>
      <c r="H3584" s="299" t="s">
        <v>14828</v>
      </c>
      <c r="I3584" s="297">
        <v>6.2</v>
      </c>
      <c r="J3584" s="298">
        <v>6.2</v>
      </c>
      <c r="K3584" s="298">
        <v>3.1</v>
      </c>
      <c r="L3584" s="298">
        <v>0</v>
      </c>
      <c r="M3584" s="299">
        <v>0</v>
      </c>
    </row>
    <row r="3585" spans="1:13" x14ac:dyDescent="0.2">
      <c r="A3585" s="297" t="s">
        <v>1311</v>
      </c>
      <c r="B3585" s="298" t="s">
        <v>17078</v>
      </c>
      <c r="C3585" s="298" t="s">
        <v>20264</v>
      </c>
      <c r="D3585" s="298" t="s">
        <v>774</v>
      </c>
      <c r="E3585" s="298" t="s">
        <v>14757</v>
      </c>
      <c r="F3585" s="298" t="s">
        <v>17497</v>
      </c>
      <c r="G3585" s="298" t="s">
        <v>17498</v>
      </c>
      <c r="H3585" s="299" t="s">
        <v>14828</v>
      </c>
      <c r="I3585" s="297">
        <v>11.7</v>
      </c>
      <c r="J3585" s="298">
        <v>2.9</v>
      </c>
      <c r="K3585" s="298">
        <v>5.9</v>
      </c>
      <c r="L3585" s="298">
        <v>0</v>
      </c>
      <c r="M3585" s="299">
        <v>0</v>
      </c>
    </row>
    <row r="3586" spans="1:13" x14ac:dyDescent="0.2">
      <c r="A3586" s="297" t="s">
        <v>1311</v>
      </c>
      <c r="B3586" s="298" t="s">
        <v>17078</v>
      </c>
      <c r="C3586" s="298" t="s">
        <v>20264</v>
      </c>
      <c r="D3586" s="298" t="s">
        <v>774</v>
      </c>
      <c r="E3586" s="298" t="s">
        <v>14757</v>
      </c>
      <c r="F3586" s="298" t="s">
        <v>17497</v>
      </c>
      <c r="G3586" s="298" t="s">
        <v>17499</v>
      </c>
      <c r="H3586" s="299" t="s">
        <v>14828</v>
      </c>
      <c r="I3586" s="297">
        <v>11.7</v>
      </c>
      <c r="J3586" s="298">
        <v>2.9</v>
      </c>
      <c r="K3586" s="298">
        <v>5.9</v>
      </c>
      <c r="L3586" s="298">
        <v>0</v>
      </c>
      <c r="M3586" s="299">
        <v>0</v>
      </c>
    </row>
    <row r="3587" spans="1:13" x14ac:dyDescent="0.2">
      <c r="A3587" s="297" t="s">
        <v>1311</v>
      </c>
      <c r="B3587" s="298" t="s">
        <v>17078</v>
      </c>
      <c r="C3587" s="298" t="s">
        <v>20264</v>
      </c>
      <c r="D3587" s="298" t="s">
        <v>774</v>
      </c>
      <c r="E3587" s="298" t="s">
        <v>14757</v>
      </c>
      <c r="F3587" s="298" t="s">
        <v>17497</v>
      </c>
      <c r="G3587" s="298" t="s">
        <v>17500</v>
      </c>
      <c r="H3587" s="299" t="s">
        <v>14828</v>
      </c>
      <c r="I3587" s="297">
        <v>5.0999999999999996</v>
      </c>
      <c r="J3587" s="298">
        <v>1.3</v>
      </c>
      <c r="K3587" s="298">
        <v>2.6</v>
      </c>
      <c r="L3587" s="298">
        <v>0</v>
      </c>
      <c r="M3587" s="299">
        <v>0</v>
      </c>
    </row>
    <row r="3588" spans="1:13" x14ac:dyDescent="0.2">
      <c r="A3588" s="297" t="s">
        <v>1311</v>
      </c>
      <c r="B3588" s="298" t="s">
        <v>17078</v>
      </c>
      <c r="C3588" s="298" t="s">
        <v>20264</v>
      </c>
      <c r="D3588" s="298" t="s">
        <v>774</v>
      </c>
      <c r="E3588" s="298" t="s">
        <v>14757</v>
      </c>
      <c r="F3588" s="298" t="s">
        <v>17497</v>
      </c>
      <c r="G3588" s="298" t="s">
        <v>17501</v>
      </c>
      <c r="H3588" s="299" t="s">
        <v>14828</v>
      </c>
      <c r="I3588" s="297">
        <v>5.0999999999999996</v>
      </c>
      <c r="J3588" s="298">
        <v>1.3</v>
      </c>
      <c r="K3588" s="298">
        <v>2.6</v>
      </c>
      <c r="L3588" s="298">
        <v>0</v>
      </c>
      <c r="M3588" s="299">
        <v>0</v>
      </c>
    </row>
    <row r="3589" spans="1:13" x14ac:dyDescent="0.2">
      <c r="A3589" s="297" t="s">
        <v>1311</v>
      </c>
      <c r="B3589" s="298" t="s">
        <v>17078</v>
      </c>
      <c r="C3589" s="298" t="s">
        <v>20264</v>
      </c>
      <c r="D3589" s="298" t="s">
        <v>774</v>
      </c>
      <c r="E3589" s="298" t="s">
        <v>14757</v>
      </c>
      <c r="F3589" s="298" t="s">
        <v>17497</v>
      </c>
      <c r="G3589" s="298" t="s">
        <v>17502</v>
      </c>
      <c r="H3589" s="299" t="s">
        <v>14828</v>
      </c>
      <c r="I3589" s="297">
        <v>5.0999999999999996</v>
      </c>
      <c r="J3589" s="298">
        <v>1.3</v>
      </c>
      <c r="K3589" s="298">
        <v>2.6</v>
      </c>
      <c r="L3589" s="298">
        <v>0</v>
      </c>
      <c r="M3589" s="299">
        <v>0</v>
      </c>
    </row>
    <row r="3590" spans="1:13" x14ac:dyDescent="0.2">
      <c r="A3590" s="297" t="s">
        <v>1311</v>
      </c>
      <c r="B3590" s="298" t="s">
        <v>17078</v>
      </c>
      <c r="C3590" s="298" t="s">
        <v>20264</v>
      </c>
      <c r="D3590" s="298" t="s">
        <v>774</v>
      </c>
      <c r="E3590" s="298" t="s">
        <v>14757</v>
      </c>
      <c r="F3590" s="298" t="s">
        <v>17497</v>
      </c>
      <c r="G3590" s="298" t="s">
        <v>17503</v>
      </c>
      <c r="H3590" s="299" t="s">
        <v>14828</v>
      </c>
      <c r="I3590" s="297">
        <v>5.0999999999999996</v>
      </c>
      <c r="J3590" s="298">
        <v>1.3</v>
      </c>
      <c r="K3590" s="298">
        <v>2.6</v>
      </c>
      <c r="L3590" s="298">
        <v>0</v>
      </c>
      <c r="M3590" s="299">
        <v>0</v>
      </c>
    </row>
    <row r="3591" spans="1:13" x14ac:dyDescent="0.2">
      <c r="A3591" s="297" t="s">
        <v>1311</v>
      </c>
      <c r="B3591" s="298" t="s">
        <v>17078</v>
      </c>
      <c r="C3591" s="298" t="s">
        <v>20264</v>
      </c>
      <c r="D3591" s="298" t="s">
        <v>774</v>
      </c>
      <c r="E3591" s="298" t="s">
        <v>14757</v>
      </c>
      <c r="F3591" s="298" t="s">
        <v>17504</v>
      </c>
      <c r="G3591" s="298" t="s">
        <v>17505</v>
      </c>
      <c r="H3591" s="299" t="s">
        <v>14828</v>
      </c>
      <c r="I3591" s="297">
        <v>5.117</v>
      </c>
      <c r="J3591" s="298">
        <v>1.2789999999999999</v>
      </c>
      <c r="K3591" s="298">
        <v>8.69</v>
      </c>
      <c r="L3591" s="298">
        <v>0</v>
      </c>
      <c r="M3591" s="299">
        <v>0</v>
      </c>
    </row>
    <row r="3592" spans="1:13" x14ac:dyDescent="0.2">
      <c r="A3592" s="297" t="s">
        <v>1311</v>
      </c>
      <c r="B3592" s="298" t="s">
        <v>17078</v>
      </c>
      <c r="C3592" s="298" t="s">
        <v>20264</v>
      </c>
      <c r="D3592" s="298" t="s">
        <v>774</v>
      </c>
      <c r="E3592" s="298" t="s">
        <v>14757</v>
      </c>
      <c r="F3592" s="298" t="s">
        <v>17504</v>
      </c>
      <c r="G3592" s="298" t="s">
        <v>17506</v>
      </c>
      <c r="H3592" s="299" t="s">
        <v>14828</v>
      </c>
      <c r="I3592" s="297">
        <v>5.117</v>
      </c>
      <c r="J3592" s="298">
        <v>1.2789999999999999</v>
      </c>
      <c r="K3592" s="298">
        <v>8.69</v>
      </c>
      <c r="L3592" s="298">
        <v>0</v>
      </c>
      <c r="M3592" s="299">
        <v>0</v>
      </c>
    </row>
    <row r="3593" spans="1:13" x14ac:dyDescent="0.2">
      <c r="A3593" s="297" t="s">
        <v>1311</v>
      </c>
      <c r="B3593" s="298" t="s">
        <v>17078</v>
      </c>
      <c r="C3593" s="298" t="s">
        <v>20264</v>
      </c>
      <c r="D3593" s="298" t="s">
        <v>774</v>
      </c>
      <c r="E3593" s="298" t="s">
        <v>14757</v>
      </c>
      <c r="F3593" s="298" t="s">
        <v>17504</v>
      </c>
      <c r="G3593" s="298" t="s">
        <v>17507</v>
      </c>
      <c r="H3593" s="299" t="s">
        <v>14828</v>
      </c>
      <c r="I3593" s="297">
        <v>5.117</v>
      </c>
      <c r="J3593" s="298">
        <v>1.2789999999999999</v>
      </c>
      <c r="K3593" s="298">
        <v>8.69</v>
      </c>
      <c r="L3593" s="298">
        <v>0</v>
      </c>
      <c r="M3593" s="299">
        <v>0</v>
      </c>
    </row>
    <row r="3594" spans="1:13" x14ac:dyDescent="0.2">
      <c r="A3594" s="297" t="s">
        <v>1311</v>
      </c>
      <c r="B3594" s="298" t="s">
        <v>17078</v>
      </c>
      <c r="C3594" s="298" t="s">
        <v>20264</v>
      </c>
      <c r="D3594" s="298" t="s">
        <v>774</v>
      </c>
      <c r="E3594" s="298" t="s">
        <v>14757</v>
      </c>
      <c r="F3594" s="298" t="s">
        <v>17504</v>
      </c>
      <c r="G3594" s="298" t="s">
        <v>17508</v>
      </c>
      <c r="H3594" s="299" t="s">
        <v>14828</v>
      </c>
      <c r="I3594" s="297">
        <v>5.117</v>
      </c>
      <c r="J3594" s="298">
        <v>1.2789999999999999</v>
      </c>
      <c r="K3594" s="298">
        <v>8.69</v>
      </c>
      <c r="L3594" s="298">
        <v>0</v>
      </c>
      <c r="M3594" s="299">
        <v>0</v>
      </c>
    </row>
    <row r="3595" spans="1:13" x14ac:dyDescent="0.2">
      <c r="A3595" s="297" t="s">
        <v>1311</v>
      </c>
      <c r="B3595" s="298" t="s">
        <v>17078</v>
      </c>
      <c r="C3595" s="298" t="s">
        <v>20264</v>
      </c>
      <c r="D3595" s="298" t="s">
        <v>774</v>
      </c>
      <c r="E3595" s="298" t="s">
        <v>14757</v>
      </c>
      <c r="F3595" s="298" t="s">
        <v>17509</v>
      </c>
      <c r="G3595" s="298" t="s">
        <v>17510</v>
      </c>
      <c r="H3595" s="299" t="s">
        <v>14828</v>
      </c>
      <c r="I3595" s="297">
        <v>11.731999999999999</v>
      </c>
      <c r="J3595" s="298">
        <v>2.9</v>
      </c>
      <c r="K3595" s="298">
        <v>5.9</v>
      </c>
      <c r="L3595" s="298">
        <v>0</v>
      </c>
      <c r="M3595" s="299">
        <v>0</v>
      </c>
    </row>
    <row r="3596" spans="1:13" x14ac:dyDescent="0.2">
      <c r="A3596" s="297" t="s">
        <v>1311</v>
      </c>
      <c r="B3596" s="298" t="s">
        <v>17078</v>
      </c>
      <c r="C3596" s="298" t="s">
        <v>20264</v>
      </c>
      <c r="D3596" s="298" t="s">
        <v>774</v>
      </c>
      <c r="E3596" s="298" t="s">
        <v>14757</v>
      </c>
      <c r="F3596" s="298" t="s">
        <v>17509</v>
      </c>
      <c r="G3596" s="298" t="s">
        <v>17511</v>
      </c>
      <c r="H3596" s="299" t="s">
        <v>14828</v>
      </c>
      <c r="I3596" s="297">
        <v>11.731999999999999</v>
      </c>
      <c r="J3596" s="298">
        <v>2.9</v>
      </c>
      <c r="K3596" s="298">
        <v>5.9</v>
      </c>
      <c r="L3596" s="298">
        <v>0</v>
      </c>
      <c r="M3596" s="299">
        <v>0</v>
      </c>
    </row>
    <row r="3597" spans="1:13" x14ac:dyDescent="0.2">
      <c r="A3597" s="297" t="s">
        <v>1311</v>
      </c>
      <c r="B3597" s="298" t="s">
        <v>17078</v>
      </c>
      <c r="C3597" s="298" t="s">
        <v>20264</v>
      </c>
      <c r="D3597" s="298" t="s">
        <v>774</v>
      </c>
      <c r="E3597" s="298" t="s">
        <v>14757</v>
      </c>
      <c r="F3597" s="298" t="s">
        <v>17509</v>
      </c>
      <c r="G3597" s="298" t="s">
        <v>17512</v>
      </c>
      <c r="H3597" s="299" t="s">
        <v>14828</v>
      </c>
      <c r="I3597" s="297">
        <v>5.117</v>
      </c>
      <c r="J3597" s="298">
        <v>1.3</v>
      </c>
      <c r="K3597" s="298">
        <v>2.6</v>
      </c>
      <c r="L3597" s="298">
        <v>0</v>
      </c>
      <c r="M3597" s="299">
        <v>0</v>
      </c>
    </row>
    <row r="3598" spans="1:13" x14ac:dyDescent="0.2">
      <c r="A3598" s="297" t="s">
        <v>1311</v>
      </c>
      <c r="B3598" s="298" t="s">
        <v>17078</v>
      </c>
      <c r="C3598" s="298" t="s">
        <v>20264</v>
      </c>
      <c r="D3598" s="298" t="s">
        <v>774</v>
      </c>
      <c r="E3598" s="298" t="s">
        <v>14757</v>
      </c>
      <c r="F3598" s="298" t="s">
        <v>17509</v>
      </c>
      <c r="G3598" s="298" t="s">
        <v>17513</v>
      </c>
      <c r="H3598" s="299" t="s">
        <v>14828</v>
      </c>
      <c r="I3598" s="297">
        <v>5.117</v>
      </c>
      <c r="J3598" s="298">
        <v>1.3</v>
      </c>
      <c r="K3598" s="298">
        <v>2.6</v>
      </c>
      <c r="L3598" s="298">
        <v>0</v>
      </c>
      <c r="M3598" s="299">
        <v>0</v>
      </c>
    </row>
    <row r="3599" spans="1:13" x14ac:dyDescent="0.2">
      <c r="A3599" s="297" t="s">
        <v>1311</v>
      </c>
      <c r="B3599" s="298" t="s">
        <v>17078</v>
      </c>
      <c r="C3599" s="298" t="s">
        <v>20264</v>
      </c>
      <c r="D3599" s="298" t="s">
        <v>774</v>
      </c>
      <c r="E3599" s="298" t="s">
        <v>14757</v>
      </c>
      <c r="F3599" s="298" t="s">
        <v>17509</v>
      </c>
      <c r="G3599" s="298" t="s">
        <v>17514</v>
      </c>
      <c r="H3599" s="299" t="s">
        <v>14828</v>
      </c>
      <c r="I3599" s="297">
        <v>5.117</v>
      </c>
      <c r="J3599" s="298">
        <v>1.3</v>
      </c>
      <c r="K3599" s="298">
        <v>2.6</v>
      </c>
      <c r="L3599" s="298">
        <v>0</v>
      </c>
      <c r="M3599" s="299">
        <v>0</v>
      </c>
    </row>
    <row r="3600" spans="1:13" x14ac:dyDescent="0.2">
      <c r="A3600" s="297" t="s">
        <v>1311</v>
      </c>
      <c r="B3600" s="298" t="s">
        <v>17078</v>
      </c>
      <c r="C3600" s="298" t="s">
        <v>20264</v>
      </c>
      <c r="D3600" s="298" t="s">
        <v>774</v>
      </c>
      <c r="E3600" s="298" t="s">
        <v>14757</v>
      </c>
      <c r="F3600" s="298" t="s">
        <v>17509</v>
      </c>
      <c r="G3600" s="298" t="s">
        <v>17515</v>
      </c>
      <c r="H3600" s="299" t="s">
        <v>14828</v>
      </c>
      <c r="I3600" s="297">
        <v>5.117</v>
      </c>
      <c r="J3600" s="298">
        <v>1.3</v>
      </c>
      <c r="K3600" s="298">
        <v>2.6</v>
      </c>
      <c r="L3600" s="298">
        <v>0</v>
      </c>
      <c r="M3600" s="299">
        <v>0</v>
      </c>
    </row>
    <row r="3601" spans="1:13" x14ac:dyDescent="0.2">
      <c r="A3601" s="297" t="s">
        <v>1311</v>
      </c>
      <c r="B3601" s="298" t="s">
        <v>17078</v>
      </c>
      <c r="C3601" s="298" t="s">
        <v>20264</v>
      </c>
      <c r="D3601" s="298" t="s">
        <v>774</v>
      </c>
      <c r="E3601" s="298" t="s">
        <v>14757</v>
      </c>
      <c r="F3601" s="298" t="s">
        <v>17516</v>
      </c>
      <c r="G3601" s="298" t="s">
        <v>17517</v>
      </c>
      <c r="H3601" s="299" t="s">
        <v>14828</v>
      </c>
      <c r="I3601" s="297">
        <v>6.1</v>
      </c>
      <c r="J3601" s="298">
        <v>1.9</v>
      </c>
      <c r="K3601" s="298">
        <v>3.1</v>
      </c>
      <c r="L3601" s="298">
        <v>0</v>
      </c>
      <c r="M3601" s="299">
        <v>0</v>
      </c>
    </row>
    <row r="3602" spans="1:13" x14ac:dyDescent="0.2">
      <c r="A3602" s="297" t="s">
        <v>1311</v>
      </c>
      <c r="B3602" s="298" t="s">
        <v>17078</v>
      </c>
      <c r="C3602" s="298" t="s">
        <v>20264</v>
      </c>
      <c r="D3602" s="298" t="s">
        <v>774</v>
      </c>
      <c r="E3602" s="298" t="s">
        <v>14757</v>
      </c>
      <c r="F3602" s="298" t="s">
        <v>17516</v>
      </c>
      <c r="G3602" s="298" t="s">
        <v>17518</v>
      </c>
      <c r="H3602" s="299" t="s">
        <v>14828</v>
      </c>
      <c r="I3602" s="297">
        <v>6.1</v>
      </c>
      <c r="J3602" s="298">
        <v>1.9</v>
      </c>
      <c r="K3602" s="298">
        <v>3.1</v>
      </c>
      <c r="L3602" s="298">
        <v>0</v>
      </c>
      <c r="M3602" s="299">
        <v>0</v>
      </c>
    </row>
    <row r="3603" spans="1:13" x14ac:dyDescent="0.2">
      <c r="A3603" s="297" t="s">
        <v>1311</v>
      </c>
      <c r="B3603" s="298" t="s">
        <v>17078</v>
      </c>
      <c r="C3603" s="298" t="s">
        <v>20264</v>
      </c>
      <c r="D3603" s="298" t="s">
        <v>774</v>
      </c>
      <c r="E3603" s="298" t="s">
        <v>14757</v>
      </c>
      <c r="F3603" s="298" t="s">
        <v>17516</v>
      </c>
      <c r="G3603" s="298" t="s">
        <v>17519</v>
      </c>
      <c r="H3603" s="299" t="s">
        <v>14828</v>
      </c>
      <c r="I3603" s="297">
        <v>6.1</v>
      </c>
      <c r="J3603" s="298">
        <v>1.9</v>
      </c>
      <c r="K3603" s="298">
        <v>3.1</v>
      </c>
      <c r="L3603" s="298">
        <v>0</v>
      </c>
      <c r="M3603" s="299">
        <v>0</v>
      </c>
    </row>
    <row r="3604" spans="1:13" x14ac:dyDescent="0.2">
      <c r="A3604" s="297" t="s">
        <v>1311</v>
      </c>
      <c r="B3604" s="298" t="s">
        <v>17078</v>
      </c>
      <c r="C3604" s="298" t="s">
        <v>20264</v>
      </c>
      <c r="D3604" s="298" t="s">
        <v>774</v>
      </c>
      <c r="E3604" s="298" t="s">
        <v>14757</v>
      </c>
      <c r="F3604" s="298" t="s">
        <v>17516</v>
      </c>
      <c r="G3604" s="298" t="s">
        <v>17520</v>
      </c>
      <c r="H3604" s="299" t="s">
        <v>14828</v>
      </c>
      <c r="I3604" s="297">
        <v>6.1</v>
      </c>
      <c r="J3604" s="298">
        <v>1.9</v>
      </c>
      <c r="K3604" s="298">
        <v>3.1</v>
      </c>
      <c r="L3604" s="298">
        <v>0</v>
      </c>
      <c r="M3604" s="299">
        <v>0</v>
      </c>
    </row>
    <row r="3605" spans="1:13" x14ac:dyDescent="0.2">
      <c r="A3605" s="297" t="s">
        <v>1311</v>
      </c>
      <c r="B3605" s="298" t="s">
        <v>17078</v>
      </c>
      <c r="C3605" s="298" t="s">
        <v>20264</v>
      </c>
      <c r="D3605" s="298" t="s">
        <v>774</v>
      </c>
      <c r="E3605" s="298" t="s">
        <v>14757</v>
      </c>
      <c r="F3605" s="298" t="s">
        <v>17516</v>
      </c>
      <c r="G3605" s="298" t="s">
        <v>17521</v>
      </c>
      <c r="H3605" s="299" t="s">
        <v>14828</v>
      </c>
      <c r="I3605" s="297">
        <v>6.1</v>
      </c>
      <c r="J3605" s="298">
        <v>1.9</v>
      </c>
      <c r="K3605" s="298">
        <v>3.1</v>
      </c>
      <c r="L3605" s="298">
        <v>0</v>
      </c>
      <c r="M3605" s="299">
        <v>0</v>
      </c>
    </row>
    <row r="3606" spans="1:13" x14ac:dyDescent="0.2">
      <c r="A3606" s="297" t="s">
        <v>1311</v>
      </c>
      <c r="B3606" s="298" t="s">
        <v>17078</v>
      </c>
      <c r="C3606" s="298" t="s">
        <v>20264</v>
      </c>
      <c r="D3606" s="298" t="s">
        <v>774</v>
      </c>
      <c r="E3606" s="298" t="s">
        <v>14757</v>
      </c>
      <c r="F3606" s="298" t="s">
        <v>17516</v>
      </c>
      <c r="G3606" s="298" t="s">
        <v>17522</v>
      </c>
      <c r="H3606" s="299" t="s">
        <v>14828</v>
      </c>
      <c r="I3606" s="297">
        <v>6.1</v>
      </c>
      <c r="J3606" s="298">
        <v>1.9</v>
      </c>
      <c r="K3606" s="298">
        <v>3.1</v>
      </c>
      <c r="L3606" s="298">
        <v>0</v>
      </c>
      <c r="M3606" s="299">
        <v>0</v>
      </c>
    </row>
    <row r="3607" spans="1:13" x14ac:dyDescent="0.2">
      <c r="A3607" s="297" t="s">
        <v>1311</v>
      </c>
      <c r="B3607" s="298" t="s">
        <v>17078</v>
      </c>
      <c r="C3607" s="298" t="s">
        <v>20264</v>
      </c>
      <c r="D3607" s="298" t="s">
        <v>774</v>
      </c>
      <c r="E3607" s="298" t="s">
        <v>14757</v>
      </c>
      <c r="F3607" s="298" t="s">
        <v>17523</v>
      </c>
      <c r="G3607" s="298" t="s">
        <v>17524</v>
      </c>
      <c r="H3607" s="299" t="s">
        <v>14828</v>
      </c>
      <c r="I3607" s="297">
        <v>6.1536963683934998</v>
      </c>
      <c r="J3607" s="298">
        <v>4.3</v>
      </c>
      <c r="K3607" s="298">
        <v>3.1</v>
      </c>
      <c r="L3607" s="298">
        <v>0</v>
      </c>
      <c r="M3607" s="299">
        <v>0</v>
      </c>
    </row>
    <row r="3608" spans="1:13" x14ac:dyDescent="0.2">
      <c r="A3608" s="297" t="s">
        <v>1311</v>
      </c>
      <c r="B3608" s="298" t="s">
        <v>17078</v>
      </c>
      <c r="C3608" s="298" t="s">
        <v>20264</v>
      </c>
      <c r="D3608" s="298" t="s">
        <v>774</v>
      </c>
      <c r="E3608" s="298" t="s">
        <v>14757</v>
      </c>
      <c r="F3608" s="298" t="s">
        <v>17523</v>
      </c>
      <c r="G3608" s="298" t="s">
        <v>17524</v>
      </c>
      <c r="H3608" s="299" t="s">
        <v>14828</v>
      </c>
      <c r="I3608" s="297">
        <v>6.1536963683934998</v>
      </c>
      <c r="J3608" s="298">
        <v>4.3</v>
      </c>
      <c r="K3608" s="298">
        <v>3.1</v>
      </c>
      <c r="L3608" s="298">
        <v>0</v>
      </c>
      <c r="M3608" s="299">
        <v>0</v>
      </c>
    </row>
    <row r="3609" spans="1:13" x14ac:dyDescent="0.2">
      <c r="A3609" s="297" t="s">
        <v>1311</v>
      </c>
      <c r="B3609" s="298" t="s">
        <v>17078</v>
      </c>
      <c r="C3609" s="298" t="s">
        <v>20264</v>
      </c>
      <c r="D3609" s="298" t="s">
        <v>774</v>
      </c>
      <c r="E3609" s="298" t="s">
        <v>14757</v>
      </c>
      <c r="F3609" s="298" t="s">
        <v>17523</v>
      </c>
      <c r="G3609" s="298" t="s">
        <v>17524</v>
      </c>
      <c r="H3609" s="299" t="s">
        <v>14828</v>
      </c>
      <c r="I3609" s="297">
        <v>6.1536963683934998</v>
      </c>
      <c r="J3609" s="298">
        <v>4.3</v>
      </c>
      <c r="K3609" s="298">
        <v>3.1</v>
      </c>
      <c r="L3609" s="298">
        <v>0</v>
      </c>
      <c r="M3609" s="299">
        <v>0</v>
      </c>
    </row>
    <row r="3610" spans="1:13" x14ac:dyDescent="0.2">
      <c r="A3610" s="297" t="s">
        <v>1311</v>
      </c>
      <c r="B3610" s="298" t="s">
        <v>17078</v>
      </c>
      <c r="C3610" s="298" t="s">
        <v>20264</v>
      </c>
      <c r="D3610" s="298" t="s">
        <v>774</v>
      </c>
      <c r="E3610" s="298" t="s">
        <v>14757</v>
      </c>
      <c r="F3610" s="298" t="s">
        <v>17523</v>
      </c>
      <c r="G3610" s="298" t="s">
        <v>17524</v>
      </c>
      <c r="H3610" s="299" t="s">
        <v>14828</v>
      </c>
      <c r="I3610" s="297">
        <v>6.1536963683934998</v>
      </c>
      <c r="J3610" s="298">
        <v>4.3</v>
      </c>
      <c r="K3610" s="298">
        <v>3.1</v>
      </c>
      <c r="L3610" s="298">
        <v>0</v>
      </c>
      <c r="M3610" s="299">
        <v>0</v>
      </c>
    </row>
    <row r="3611" spans="1:13" x14ac:dyDescent="0.2">
      <c r="A3611" s="297" t="s">
        <v>1311</v>
      </c>
      <c r="B3611" s="298" t="s">
        <v>17078</v>
      </c>
      <c r="C3611" s="298" t="s">
        <v>20264</v>
      </c>
      <c r="D3611" s="298" t="s">
        <v>774</v>
      </c>
      <c r="E3611" s="298" t="s">
        <v>14757</v>
      </c>
      <c r="F3611" s="298" t="s">
        <v>17523</v>
      </c>
      <c r="G3611" s="298" t="s">
        <v>17524</v>
      </c>
      <c r="H3611" s="299" t="s">
        <v>14828</v>
      </c>
      <c r="I3611" s="297">
        <v>6.1536963683934998</v>
      </c>
      <c r="J3611" s="298">
        <v>4.3</v>
      </c>
      <c r="K3611" s="298">
        <v>3.1</v>
      </c>
      <c r="L3611" s="298">
        <v>0</v>
      </c>
      <c r="M3611" s="299">
        <v>0</v>
      </c>
    </row>
    <row r="3612" spans="1:13" x14ac:dyDescent="0.2">
      <c r="A3612" s="297" t="s">
        <v>1311</v>
      </c>
      <c r="B3612" s="298" t="s">
        <v>17078</v>
      </c>
      <c r="C3612" s="298" t="s">
        <v>20264</v>
      </c>
      <c r="D3612" s="298" t="s">
        <v>774</v>
      </c>
      <c r="E3612" s="298" t="s">
        <v>14757</v>
      </c>
      <c r="F3612" s="298" t="s">
        <v>17523</v>
      </c>
      <c r="G3612" s="298" t="s">
        <v>17524</v>
      </c>
      <c r="H3612" s="299" t="s">
        <v>14828</v>
      </c>
      <c r="I3612" s="297">
        <v>6.1536963683934998</v>
      </c>
      <c r="J3612" s="298">
        <v>4.3</v>
      </c>
      <c r="K3612" s="298">
        <v>3.1</v>
      </c>
      <c r="L3612" s="298">
        <v>0</v>
      </c>
      <c r="M3612" s="299">
        <v>0</v>
      </c>
    </row>
    <row r="3613" spans="1:13" x14ac:dyDescent="0.2">
      <c r="A3613" s="297" t="s">
        <v>1311</v>
      </c>
      <c r="B3613" s="298" t="s">
        <v>17078</v>
      </c>
      <c r="C3613" s="298" t="s">
        <v>20264</v>
      </c>
      <c r="D3613" s="298" t="s">
        <v>774</v>
      </c>
      <c r="E3613" s="298" t="s">
        <v>14757</v>
      </c>
      <c r="F3613" s="298" t="s">
        <v>17523</v>
      </c>
      <c r="G3613" s="298" t="s">
        <v>17525</v>
      </c>
      <c r="H3613" s="299" t="s">
        <v>14828</v>
      </c>
      <c r="I3613" s="297">
        <v>19.421190969327814</v>
      </c>
      <c r="J3613" s="298">
        <v>9.1</v>
      </c>
      <c r="K3613" s="298">
        <v>6.5</v>
      </c>
      <c r="L3613" s="298">
        <v>0</v>
      </c>
      <c r="M3613" s="299">
        <v>0</v>
      </c>
    </row>
    <row r="3614" spans="1:13" x14ac:dyDescent="0.2">
      <c r="A3614" s="297" t="s">
        <v>1311</v>
      </c>
      <c r="B3614" s="298" t="s">
        <v>17078</v>
      </c>
      <c r="C3614" s="298" t="s">
        <v>20264</v>
      </c>
      <c r="D3614" s="298" t="s">
        <v>774</v>
      </c>
      <c r="E3614" s="298" t="s">
        <v>14757</v>
      </c>
      <c r="F3614" s="298" t="s">
        <v>17523</v>
      </c>
      <c r="G3614" s="298" t="s">
        <v>17525</v>
      </c>
      <c r="H3614" s="299" t="s">
        <v>14828</v>
      </c>
      <c r="I3614" s="297">
        <v>19.421190969327814</v>
      </c>
      <c r="J3614" s="298">
        <v>9.1</v>
      </c>
      <c r="K3614" s="298">
        <v>6.5</v>
      </c>
      <c r="L3614" s="298">
        <v>0</v>
      </c>
      <c r="M3614" s="299">
        <v>0</v>
      </c>
    </row>
    <row r="3615" spans="1:13" x14ac:dyDescent="0.2">
      <c r="A3615" s="297" t="s">
        <v>1311</v>
      </c>
      <c r="B3615" s="298" t="s">
        <v>17078</v>
      </c>
      <c r="C3615" s="298" t="s">
        <v>20264</v>
      </c>
      <c r="D3615" s="298" t="s">
        <v>774</v>
      </c>
      <c r="E3615" s="298" t="s">
        <v>14757</v>
      </c>
      <c r="F3615" s="298" t="s">
        <v>17523</v>
      </c>
      <c r="G3615" s="298" t="s">
        <v>17525</v>
      </c>
      <c r="H3615" s="299" t="s">
        <v>14828</v>
      </c>
      <c r="I3615" s="297">
        <v>19.421190969327814</v>
      </c>
      <c r="J3615" s="298">
        <v>9.1</v>
      </c>
      <c r="K3615" s="298">
        <v>6.5</v>
      </c>
      <c r="L3615" s="298">
        <v>0</v>
      </c>
      <c r="M3615" s="299">
        <v>0</v>
      </c>
    </row>
    <row r="3616" spans="1:13" x14ac:dyDescent="0.2">
      <c r="A3616" s="297" t="s">
        <v>1311</v>
      </c>
      <c r="B3616" s="298" t="s">
        <v>17078</v>
      </c>
      <c r="C3616" s="298" t="s">
        <v>20264</v>
      </c>
      <c r="D3616" s="298" t="s">
        <v>774</v>
      </c>
      <c r="E3616" s="298" t="s">
        <v>14757</v>
      </c>
      <c r="F3616" s="298" t="s">
        <v>17526</v>
      </c>
      <c r="G3616" s="298" t="s">
        <v>17527</v>
      </c>
      <c r="H3616" s="299" t="s">
        <v>14828</v>
      </c>
      <c r="I3616" s="297">
        <v>11.731999999999999</v>
      </c>
      <c r="J3616" s="298">
        <v>2.9340000000000002</v>
      </c>
      <c r="K3616" s="298">
        <v>5.8680000000000003</v>
      </c>
      <c r="L3616" s="298">
        <v>0</v>
      </c>
      <c r="M3616" s="299">
        <v>0</v>
      </c>
    </row>
    <row r="3617" spans="1:13" x14ac:dyDescent="0.2">
      <c r="A3617" s="297" t="s">
        <v>1311</v>
      </c>
      <c r="B3617" s="298" t="s">
        <v>17078</v>
      </c>
      <c r="C3617" s="298" t="s">
        <v>20264</v>
      </c>
      <c r="D3617" s="298" t="s">
        <v>774</v>
      </c>
      <c r="E3617" s="298" t="s">
        <v>14757</v>
      </c>
      <c r="F3617" s="298" t="s">
        <v>17526</v>
      </c>
      <c r="G3617" s="298" t="s">
        <v>17528</v>
      </c>
      <c r="H3617" s="299" t="s">
        <v>14828</v>
      </c>
      <c r="I3617" s="297">
        <v>11.731999999999999</v>
      </c>
      <c r="J3617" s="298">
        <v>2.9340000000000002</v>
      </c>
      <c r="K3617" s="298">
        <v>5.8680000000000003</v>
      </c>
      <c r="L3617" s="298">
        <v>0</v>
      </c>
      <c r="M3617" s="299">
        <v>0</v>
      </c>
    </row>
    <row r="3618" spans="1:13" x14ac:dyDescent="0.2">
      <c r="A3618" s="297" t="s">
        <v>1311</v>
      </c>
      <c r="B3618" s="298" t="s">
        <v>17078</v>
      </c>
      <c r="C3618" s="298" t="s">
        <v>20264</v>
      </c>
      <c r="D3618" s="298" t="s">
        <v>774</v>
      </c>
      <c r="E3618" s="298" t="s">
        <v>14757</v>
      </c>
      <c r="F3618" s="298" t="s">
        <v>17526</v>
      </c>
      <c r="G3618" s="298" t="s">
        <v>17529</v>
      </c>
      <c r="H3618" s="299" t="s">
        <v>14828</v>
      </c>
      <c r="I3618" s="297">
        <v>5.117</v>
      </c>
      <c r="J3618" s="298">
        <v>1.2789999999999999</v>
      </c>
      <c r="K3618" s="298">
        <v>2.5579999999999998</v>
      </c>
      <c r="L3618" s="298">
        <v>0</v>
      </c>
      <c r="M3618" s="299">
        <v>0</v>
      </c>
    </row>
    <row r="3619" spans="1:13" x14ac:dyDescent="0.2">
      <c r="A3619" s="297" t="s">
        <v>1311</v>
      </c>
      <c r="B3619" s="298" t="s">
        <v>17078</v>
      </c>
      <c r="C3619" s="298" t="s">
        <v>20264</v>
      </c>
      <c r="D3619" s="298" t="s">
        <v>774</v>
      </c>
      <c r="E3619" s="298" t="s">
        <v>14757</v>
      </c>
      <c r="F3619" s="298" t="s">
        <v>17526</v>
      </c>
      <c r="G3619" s="298" t="s">
        <v>17530</v>
      </c>
      <c r="H3619" s="299" t="s">
        <v>14828</v>
      </c>
      <c r="I3619" s="297">
        <v>5.117</v>
      </c>
      <c r="J3619" s="298">
        <v>1.2789999999999999</v>
      </c>
      <c r="K3619" s="298">
        <v>2.5579999999999998</v>
      </c>
      <c r="L3619" s="298">
        <v>0</v>
      </c>
      <c r="M3619" s="299">
        <v>0</v>
      </c>
    </row>
    <row r="3620" spans="1:13" x14ac:dyDescent="0.2">
      <c r="A3620" s="297" t="s">
        <v>1311</v>
      </c>
      <c r="B3620" s="298" t="s">
        <v>17078</v>
      </c>
      <c r="C3620" s="298" t="s">
        <v>20264</v>
      </c>
      <c r="D3620" s="298" t="s">
        <v>774</v>
      </c>
      <c r="E3620" s="298" t="s">
        <v>14757</v>
      </c>
      <c r="F3620" s="298" t="s">
        <v>17526</v>
      </c>
      <c r="G3620" s="298" t="s">
        <v>17531</v>
      </c>
      <c r="H3620" s="299" t="s">
        <v>14828</v>
      </c>
      <c r="I3620" s="297">
        <v>5.117</v>
      </c>
      <c r="J3620" s="298">
        <v>1.2789999999999999</v>
      </c>
      <c r="K3620" s="298">
        <v>2.5579999999999998</v>
      </c>
      <c r="L3620" s="298">
        <v>0</v>
      </c>
      <c r="M3620" s="299">
        <v>0</v>
      </c>
    </row>
    <row r="3621" spans="1:13" x14ac:dyDescent="0.2">
      <c r="A3621" s="297" t="s">
        <v>1311</v>
      </c>
      <c r="B3621" s="298" t="s">
        <v>17078</v>
      </c>
      <c r="C3621" s="298" t="s">
        <v>20264</v>
      </c>
      <c r="D3621" s="298" t="s">
        <v>774</v>
      </c>
      <c r="E3621" s="298" t="s">
        <v>14757</v>
      </c>
      <c r="F3621" s="298" t="s">
        <v>17526</v>
      </c>
      <c r="G3621" s="298" t="s">
        <v>17532</v>
      </c>
      <c r="H3621" s="299" t="s">
        <v>14828</v>
      </c>
      <c r="I3621" s="297">
        <v>5.117</v>
      </c>
      <c r="J3621" s="298">
        <v>1.2789999999999999</v>
      </c>
      <c r="K3621" s="298">
        <v>2.5579999999999998</v>
      </c>
      <c r="L3621" s="298">
        <v>0</v>
      </c>
      <c r="M3621" s="299">
        <v>0</v>
      </c>
    </row>
    <row r="3622" spans="1:13" x14ac:dyDescent="0.2">
      <c r="A3622" s="297" t="s">
        <v>1311</v>
      </c>
      <c r="B3622" s="298" t="s">
        <v>17078</v>
      </c>
      <c r="C3622" s="298" t="s">
        <v>20264</v>
      </c>
      <c r="D3622" s="298" t="s">
        <v>774</v>
      </c>
      <c r="E3622" s="298" t="s">
        <v>14757</v>
      </c>
      <c r="F3622" s="298" t="s">
        <v>17533</v>
      </c>
      <c r="G3622" s="298" t="s">
        <v>17534</v>
      </c>
      <c r="H3622" s="299" t="s">
        <v>14828</v>
      </c>
      <c r="I3622" s="297">
        <v>16.683509204530935</v>
      </c>
      <c r="J3622" s="298">
        <v>5.6</v>
      </c>
      <c r="K3622" s="298">
        <v>5.6</v>
      </c>
      <c r="L3622" s="298">
        <v>0</v>
      </c>
      <c r="M3622" s="299">
        <v>0</v>
      </c>
    </row>
    <row r="3623" spans="1:13" x14ac:dyDescent="0.2">
      <c r="A3623" s="297" t="s">
        <v>1311</v>
      </c>
      <c r="B3623" s="298" t="s">
        <v>17078</v>
      </c>
      <c r="C3623" s="298" t="s">
        <v>20264</v>
      </c>
      <c r="D3623" s="298" t="s">
        <v>774</v>
      </c>
      <c r="E3623" s="298" t="s">
        <v>14757</v>
      </c>
      <c r="F3623" s="298" t="s">
        <v>17533</v>
      </c>
      <c r="G3623" s="298" t="s">
        <v>17535</v>
      </c>
      <c r="H3623" s="299" t="s">
        <v>14828</v>
      </c>
      <c r="I3623" s="297">
        <v>16.683509204530935</v>
      </c>
      <c r="J3623" s="298">
        <v>5.6</v>
      </c>
      <c r="K3623" s="298">
        <v>5.6</v>
      </c>
      <c r="L3623" s="298">
        <v>0</v>
      </c>
      <c r="M3623" s="299">
        <v>0</v>
      </c>
    </row>
    <row r="3624" spans="1:13" x14ac:dyDescent="0.2">
      <c r="A3624" s="297" t="s">
        <v>1311</v>
      </c>
      <c r="B3624" s="298" t="s">
        <v>17078</v>
      </c>
      <c r="C3624" s="298" t="s">
        <v>20264</v>
      </c>
      <c r="D3624" s="298" t="s">
        <v>774</v>
      </c>
      <c r="E3624" s="298" t="s">
        <v>14757</v>
      </c>
      <c r="F3624" s="298" t="s">
        <v>17533</v>
      </c>
      <c r="G3624" s="298" t="s">
        <v>17536</v>
      </c>
      <c r="H3624" s="299" t="s">
        <v>14828</v>
      </c>
      <c r="I3624" s="297">
        <v>16.683509204530935</v>
      </c>
      <c r="J3624" s="298">
        <v>5.6</v>
      </c>
      <c r="K3624" s="298">
        <v>5.6</v>
      </c>
      <c r="L3624" s="298">
        <v>0</v>
      </c>
      <c r="M3624" s="299">
        <v>0</v>
      </c>
    </row>
    <row r="3625" spans="1:13" x14ac:dyDescent="0.2">
      <c r="A3625" s="297" t="s">
        <v>1311</v>
      </c>
      <c r="B3625" s="298" t="s">
        <v>17078</v>
      </c>
      <c r="C3625" s="298" t="s">
        <v>20264</v>
      </c>
      <c r="D3625" s="298" t="s">
        <v>774</v>
      </c>
      <c r="E3625" s="298" t="s">
        <v>14757</v>
      </c>
      <c r="F3625" s="298" t="s">
        <v>17533</v>
      </c>
      <c r="G3625" s="298" t="s">
        <v>17537</v>
      </c>
      <c r="H3625" s="299" t="s">
        <v>14828</v>
      </c>
      <c r="I3625" s="297">
        <v>16.683509204530935</v>
      </c>
      <c r="J3625" s="298">
        <v>5.6</v>
      </c>
      <c r="K3625" s="298">
        <v>5.6</v>
      </c>
      <c r="L3625" s="298">
        <v>0</v>
      </c>
      <c r="M3625" s="299">
        <v>0</v>
      </c>
    </row>
    <row r="3626" spans="1:13" x14ac:dyDescent="0.2">
      <c r="A3626" s="297" t="s">
        <v>1311</v>
      </c>
      <c r="B3626" s="298" t="s">
        <v>17078</v>
      </c>
      <c r="C3626" s="298" t="s">
        <v>20264</v>
      </c>
      <c r="D3626" s="298" t="s">
        <v>774</v>
      </c>
      <c r="E3626" s="298" t="s">
        <v>14757</v>
      </c>
      <c r="F3626" s="298" t="s">
        <v>17533</v>
      </c>
      <c r="G3626" s="298" t="s">
        <v>17538</v>
      </c>
      <c r="H3626" s="299" t="s">
        <v>14828</v>
      </c>
      <c r="I3626" s="297">
        <v>16.683509204530935</v>
      </c>
      <c r="J3626" s="298">
        <v>5.6</v>
      </c>
      <c r="K3626" s="298">
        <v>5.6</v>
      </c>
      <c r="L3626" s="298">
        <v>0</v>
      </c>
      <c r="M3626" s="299">
        <v>0</v>
      </c>
    </row>
    <row r="3627" spans="1:13" x14ac:dyDescent="0.2">
      <c r="A3627" s="297" t="s">
        <v>1311</v>
      </c>
      <c r="B3627" s="298" t="s">
        <v>17078</v>
      </c>
      <c r="C3627" s="298" t="s">
        <v>20264</v>
      </c>
      <c r="D3627" s="298" t="s">
        <v>774</v>
      </c>
      <c r="E3627" s="298" t="s">
        <v>14757</v>
      </c>
      <c r="F3627" s="298" t="s">
        <v>17533</v>
      </c>
      <c r="G3627" s="298" t="s">
        <v>17539</v>
      </c>
      <c r="H3627" s="299" t="s">
        <v>14828</v>
      </c>
      <c r="I3627" s="297">
        <v>6.1571749983360604</v>
      </c>
      <c r="J3627" s="298">
        <v>3.1</v>
      </c>
      <c r="K3627" s="298">
        <v>3.1</v>
      </c>
      <c r="L3627" s="298">
        <v>0</v>
      </c>
      <c r="M3627" s="299">
        <v>0</v>
      </c>
    </row>
    <row r="3628" spans="1:13" x14ac:dyDescent="0.2">
      <c r="A3628" s="297" t="s">
        <v>1311</v>
      </c>
      <c r="B3628" s="298" t="s">
        <v>17078</v>
      </c>
      <c r="C3628" s="298" t="s">
        <v>20264</v>
      </c>
      <c r="D3628" s="298" t="s">
        <v>774</v>
      </c>
      <c r="E3628" s="298" t="s">
        <v>14757</v>
      </c>
      <c r="F3628" s="298" t="s">
        <v>17533</v>
      </c>
      <c r="G3628" s="298" t="s">
        <v>17540</v>
      </c>
      <c r="H3628" s="299" t="s">
        <v>14828</v>
      </c>
      <c r="I3628" s="297">
        <v>6.1571749983360604</v>
      </c>
      <c r="J3628" s="298">
        <v>3.1</v>
      </c>
      <c r="K3628" s="298">
        <v>3.1</v>
      </c>
      <c r="L3628" s="298">
        <v>0</v>
      </c>
      <c r="M3628" s="299">
        <v>0</v>
      </c>
    </row>
    <row r="3629" spans="1:13" x14ac:dyDescent="0.2">
      <c r="A3629" s="297" t="s">
        <v>1311</v>
      </c>
      <c r="B3629" s="298" t="s">
        <v>17078</v>
      </c>
      <c r="C3629" s="298" t="s">
        <v>20264</v>
      </c>
      <c r="D3629" s="298" t="s">
        <v>774</v>
      </c>
      <c r="E3629" s="298" t="s">
        <v>14757</v>
      </c>
      <c r="F3629" s="298" t="s">
        <v>17533</v>
      </c>
      <c r="G3629" s="298" t="s">
        <v>17541</v>
      </c>
      <c r="H3629" s="299" t="s">
        <v>14828</v>
      </c>
      <c r="I3629" s="297">
        <v>6.1571749983360604</v>
      </c>
      <c r="J3629" s="298">
        <v>3.1</v>
      </c>
      <c r="K3629" s="298">
        <v>3.1</v>
      </c>
      <c r="L3629" s="298">
        <v>0</v>
      </c>
      <c r="M3629" s="299">
        <v>0</v>
      </c>
    </row>
    <row r="3630" spans="1:13" x14ac:dyDescent="0.2">
      <c r="A3630" s="297" t="s">
        <v>1311</v>
      </c>
      <c r="B3630" s="298" t="s">
        <v>17078</v>
      </c>
      <c r="C3630" s="298" t="s">
        <v>20264</v>
      </c>
      <c r="D3630" s="298" t="s">
        <v>774</v>
      </c>
      <c r="E3630" s="298" t="s">
        <v>14757</v>
      </c>
      <c r="F3630" s="298" t="s">
        <v>17533</v>
      </c>
      <c r="G3630" s="298" t="s">
        <v>17542</v>
      </c>
      <c r="H3630" s="299" t="s">
        <v>14828</v>
      </c>
      <c r="I3630" s="297">
        <v>6.1571749983360604</v>
      </c>
      <c r="J3630" s="298">
        <v>3.1</v>
      </c>
      <c r="K3630" s="298">
        <v>3.1</v>
      </c>
      <c r="L3630" s="298">
        <v>0</v>
      </c>
      <c r="M3630" s="299">
        <v>0</v>
      </c>
    </row>
    <row r="3631" spans="1:13" x14ac:dyDescent="0.2">
      <c r="A3631" s="297" t="s">
        <v>1311</v>
      </c>
      <c r="B3631" s="298" t="s">
        <v>17078</v>
      </c>
      <c r="C3631" s="298" t="s">
        <v>20264</v>
      </c>
      <c r="D3631" s="298" t="s">
        <v>774</v>
      </c>
      <c r="E3631" s="298" t="s">
        <v>14757</v>
      </c>
      <c r="F3631" s="298" t="s">
        <v>17533</v>
      </c>
      <c r="G3631" s="298" t="s">
        <v>17543</v>
      </c>
      <c r="H3631" s="299" t="s">
        <v>14828</v>
      </c>
      <c r="I3631" s="297">
        <v>6.1571749983360604</v>
      </c>
      <c r="J3631" s="298">
        <v>3.1</v>
      </c>
      <c r="K3631" s="298">
        <v>3.1</v>
      </c>
      <c r="L3631" s="298">
        <v>0</v>
      </c>
      <c r="M3631" s="299">
        <v>0</v>
      </c>
    </row>
    <row r="3632" spans="1:13" x14ac:dyDescent="0.2">
      <c r="A3632" s="297" t="s">
        <v>1311</v>
      </c>
      <c r="B3632" s="298" t="s">
        <v>17078</v>
      </c>
      <c r="C3632" s="298" t="s">
        <v>20264</v>
      </c>
      <c r="D3632" s="298" t="s">
        <v>774</v>
      </c>
      <c r="E3632" s="298" t="s">
        <v>14757</v>
      </c>
      <c r="F3632" s="298" t="s">
        <v>17533</v>
      </c>
      <c r="G3632" s="298" t="s">
        <v>17544</v>
      </c>
      <c r="H3632" s="299" t="s">
        <v>14828</v>
      </c>
      <c r="I3632" s="297">
        <v>6.1571749983360604</v>
      </c>
      <c r="J3632" s="298">
        <v>3.1</v>
      </c>
      <c r="K3632" s="298">
        <v>3.1</v>
      </c>
      <c r="L3632" s="298">
        <v>0</v>
      </c>
      <c r="M3632" s="299">
        <v>0</v>
      </c>
    </row>
    <row r="3633" spans="1:13" x14ac:dyDescent="0.2">
      <c r="A3633" s="297" t="s">
        <v>1311</v>
      </c>
      <c r="B3633" s="298" t="s">
        <v>17078</v>
      </c>
      <c r="C3633" s="298" t="s">
        <v>20264</v>
      </c>
      <c r="D3633" s="298" t="s">
        <v>774</v>
      </c>
      <c r="E3633" s="298" t="s">
        <v>14757</v>
      </c>
      <c r="F3633" s="298" t="s">
        <v>17545</v>
      </c>
      <c r="G3633" s="298" t="s">
        <v>17546</v>
      </c>
      <c r="H3633" s="299" t="s">
        <v>14828</v>
      </c>
      <c r="I3633" s="297">
        <v>6.2</v>
      </c>
      <c r="J3633" s="298">
        <v>6.2</v>
      </c>
      <c r="K3633" s="298">
        <v>3.1</v>
      </c>
      <c r="L3633" s="298">
        <v>0</v>
      </c>
      <c r="M3633" s="299">
        <v>0</v>
      </c>
    </row>
    <row r="3634" spans="1:13" x14ac:dyDescent="0.2">
      <c r="A3634" s="297" t="s">
        <v>1311</v>
      </c>
      <c r="B3634" s="298" t="s">
        <v>17078</v>
      </c>
      <c r="C3634" s="298" t="s">
        <v>20264</v>
      </c>
      <c r="D3634" s="298" t="s">
        <v>774</v>
      </c>
      <c r="E3634" s="298" t="s">
        <v>14757</v>
      </c>
      <c r="F3634" s="298" t="s">
        <v>17545</v>
      </c>
      <c r="G3634" s="298" t="s">
        <v>17547</v>
      </c>
      <c r="H3634" s="299" t="s">
        <v>14828</v>
      </c>
      <c r="I3634" s="297">
        <v>6.2</v>
      </c>
      <c r="J3634" s="298">
        <v>6.2</v>
      </c>
      <c r="K3634" s="298">
        <v>3.1</v>
      </c>
      <c r="L3634" s="298">
        <v>0</v>
      </c>
      <c r="M3634" s="299">
        <v>0</v>
      </c>
    </row>
    <row r="3635" spans="1:13" x14ac:dyDescent="0.2">
      <c r="A3635" s="297" t="s">
        <v>1311</v>
      </c>
      <c r="B3635" s="298" t="s">
        <v>17078</v>
      </c>
      <c r="C3635" s="298" t="s">
        <v>20264</v>
      </c>
      <c r="D3635" s="298" t="s">
        <v>774</v>
      </c>
      <c r="E3635" s="298" t="s">
        <v>14757</v>
      </c>
      <c r="F3635" s="298" t="s">
        <v>17545</v>
      </c>
      <c r="G3635" s="298" t="s">
        <v>17548</v>
      </c>
      <c r="H3635" s="299" t="s">
        <v>14828</v>
      </c>
      <c r="I3635" s="297">
        <v>6.2</v>
      </c>
      <c r="J3635" s="298">
        <v>6.2</v>
      </c>
      <c r="K3635" s="298">
        <v>3.1</v>
      </c>
      <c r="L3635" s="298">
        <v>0</v>
      </c>
      <c r="M3635" s="299">
        <v>0</v>
      </c>
    </row>
    <row r="3636" spans="1:13" x14ac:dyDescent="0.2">
      <c r="A3636" s="297" t="s">
        <v>1311</v>
      </c>
      <c r="B3636" s="298" t="s">
        <v>17078</v>
      </c>
      <c r="C3636" s="298" t="s">
        <v>20264</v>
      </c>
      <c r="D3636" s="298" t="s">
        <v>774</v>
      </c>
      <c r="E3636" s="298" t="s">
        <v>14757</v>
      </c>
      <c r="F3636" s="298" t="s">
        <v>17545</v>
      </c>
      <c r="G3636" s="298" t="s">
        <v>17549</v>
      </c>
      <c r="H3636" s="299" t="s">
        <v>14828</v>
      </c>
      <c r="I3636" s="297">
        <v>6.2</v>
      </c>
      <c r="J3636" s="298">
        <v>6.2</v>
      </c>
      <c r="K3636" s="298">
        <v>3.1</v>
      </c>
      <c r="L3636" s="298">
        <v>0</v>
      </c>
      <c r="M3636" s="299">
        <v>0</v>
      </c>
    </row>
    <row r="3637" spans="1:13" x14ac:dyDescent="0.2">
      <c r="A3637" s="297" t="s">
        <v>1311</v>
      </c>
      <c r="B3637" s="298" t="s">
        <v>17078</v>
      </c>
      <c r="C3637" s="298" t="s">
        <v>20264</v>
      </c>
      <c r="D3637" s="298" t="s">
        <v>774</v>
      </c>
      <c r="E3637" s="298" t="s">
        <v>14757</v>
      </c>
      <c r="F3637" s="298" t="s">
        <v>17545</v>
      </c>
      <c r="G3637" s="298" t="s">
        <v>17550</v>
      </c>
      <c r="H3637" s="299" t="s">
        <v>14828</v>
      </c>
      <c r="I3637" s="297">
        <v>6.2</v>
      </c>
      <c r="J3637" s="298">
        <v>6.2</v>
      </c>
      <c r="K3637" s="298">
        <v>3.1</v>
      </c>
      <c r="L3637" s="298">
        <v>0</v>
      </c>
      <c r="M3637" s="299">
        <v>0</v>
      </c>
    </row>
    <row r="3638" spans="1:13" x14ac:dyDescent="0.2">
      <c r="A3638" s="297" t="s">
        <v>1311</v>
      </c>
      <c r="B3638" s="298" t="s">
        <v>17078</v>
      </c>
      <c r="C3638" s="298" t="s">
        <v>20264</v>
      </c>
      <c r="D3638" s="298" t="s">
        <v>774</v>
      </c>
      <c r="E3638" s="298" t="s">
        <v>14757</v>
      </c>
      <c r="F3638" s="298" t="s">
        <v>17545</v>
      </c>
      <c r="G3638" s="298" t="s">
        <v>17551</v>
      </c>
      <c r="H3638" s="299" t="s">
        <v>14828</v>
      </c>
      <c r="I3638" s="297">
        <v>6.2</v>
      </c>
      <c r="J3638" s="298">
        <v>6.2</v>
      </c>
      <c r="K3638" s="298">
        <v>3.1</v>
      </c>
      <c r="L3638" s="298">
        <v>0</v>
      </c>
      <c r="M3638" s="299">
        <v>0</v>
      </c>
    </row>
    <row r="3639" spans="1:13" x14ac:dyDescent="0.2">
      <c r="A3639" s="297" t="s">
        <v>1311</v>
      </c>
      <c r="B3639" s="298" t="s">
        <v>17078</v>
      </c>
      <c r="C3639" s="298" t="s">
        <v>20264</v>
      </c>
      <c r="D3639" s="298" t="s">
        <v>774</v>
      </c>
      <c r="E3639" s="298" t="s">
        <v>14757</v>
      </c>
      <c r="F3639" s="298" t="s">
        <v>17552</v>
      </c>
      <c r="G3639" s="298" t="s">
        <v>17553</v>
      </c>
      <c r="H3639" s="299" t="s">
        <v>14828</v>
      </c>
      <c r="I3639" s="297">
        <v>16.697423724301181</v>
      </c>
      <c r="J3639" s="298">
        <v>5.6</v>
      </c>
      <c r="K3639" s="298">
        <v>5.6</v>
      </c>
      <c r="L3639" s="298">
        <v>0</v>
      </c>
      <c r="M3639" s="299">
        <v>0</v>
      </c>
    </row>
    <row r="3640" spans="1:13" x14ac:dyDescent="0.2">
      <c r="A3640" s="297" t="s">
        <v>1311</v>
      </c>
      <c r="B3640" s="298" t="s">
        <v>17078</v>
      </c>
      <c r="C3640" s="298" t="s">
        <v>20264</v>
      </c>
      <c r="D3640" s="298" t="s">
        <v>774</v>
      </c>
      <c r="E3640" s="298" t="s">
        <v>14757</v>
      </c>
      <c r="F3640" s="298" t="s">
        <v>17552</v>
      </c>
      <c r="G3640" s="298" t="s">
        <v>17554</v>
      </c>
      <c r="H3640" s="299" t="s">
        <v>14828</v>
      </c>
      <c r="I3640" s="297">
        <v>16.697423724301181</v>
      </c>
      <c r="J3640" s="298">
        <v>5.6</v>
      </c>
      <c r="K3640" s="298">
        <v>5.6</v>
      </c>
      <c r="L3640" s="298">
        <v>0</v>
      </c>
      <c r="M3640" s="299">
        <v>0</v>
      </c>
    </row>
    <row r="3641" spans="1:13" x14ac:dyDescent="0.2">
      <c r="A3641" s="297" t="s">
        <v>1311</v>
      </c>
      <c r="B3641" s="298" t="s">
        <v>17078</v>
      </c>
      <c r="C3641" s="298" t="s">
        <v>20264</v>
      </c>
      <c r="D3641" s="298" t="s">
        <v>774</v>
      </c>
      <c r="E3641" s="298" t="s">
        <v>14757</v>
      </c>
      <c r="F3641" s="298" t="s">
        <v>17552</v>
      </c>
      <c r="G3641" s="298" t="s">
        <v>17555</v>
      </c>
      <c r="H3641" s="299" t="s">
        <v>14828</v>
      </c>
      <c r="I3641" s="297">
        <v>16.697423724301181</v>
      </c>
      <c r="J3641" s="298">
        <v>5.6</v>
      </c>
      <c r="K3641" s="298">
        <v>5.6</v>
      </c>
      <c r="L3641" s="298">
        <v>0</v>
      </c>
      <c r="M3641" s="299">
        <v>0</v>
      </c>
    </row>
    <row r="3642" spans="1:13" x14ac:dyDescent="0.2">
      <c r="A3642" s="297" t="s">
        <v>1311</v>
      </c>
      <c r="B3642" s="298" t="s">
        <v>17078</v>
      </c>
      <c r="C3642" s="298" t="s">
        <v>20264</v>
      </c>
      <c r="D3642" s="298" t="s">
        <v>774</v>
      </c>
      <c r="E3642" s="298" t="s">
        <v>14757</v>
      </c>
      <c r="F3642" s="298" t="s">
        <v>17552</v>
      </c>
      <c r="G3642" s="298" t="s">
        <v>17556</v>
      </c>
      <c r="H3642" s="299" t="s">
        <v>14828</v>
      </c>
      <c r="I3642" s="297">
        <v>5.1135860155672379</v>
      </c>
      <c r="J3642" s="298">
        <v>5.0999999999999996</v>
      </c>
      <c r="K3642" s="298">
        <v>2.6</v>
      </c>
      <c r="L3642" s="298">
        <v>0</v>
      </c>
      <c r="M3642" s="299">
        <v>0</v>
      </c>
    </row>
    <row r="3643" spans="1:13" x14ac:dyDescent="0.2">
      <c r="A3643" s="297" t="s">
        <v>1311</v>
      </c>
      <c r="B3643" s="298" t="s">
        <v>17078</v>
      </c>
      <c r="C3643" s="298" t="s">
        <v>20264</v>
      </c>
      <c r="D3643" s="298" t="s">
        <v>774</v>
      </c>
      <c r="E3643" s="298" t="s">
        <v>14757</v>
      </c>
      <c r="F3643" s="298" t="s">
        <v>17552</v>
      </c>
      <c r="G3643" s="298" t="s">
        <v>17557</v>
      </c>
      <c r="H3643" s="299" t="s">
        <v>14828</v>
      </c>
      <c r="I3643" s="297">
        <v>5.1135860155672379</v>
      </c>
      <c r="J3643" s="298">
        <v>5.0999999999999996</v>
      </c>
      <c r="K3643" s="298">
        <v>2.6</v>
      </c>
      <c r="L3643" s="298">
        <v>0</v>
      </c>
      <c r="M3643" s="299">
        <v>0</v>
      </c>
    </row>
    <row r="3644" spans="1:13" x14ac:dyDescent="0.2">
      <c r="A3644" s="297" t="s">
        <v>1311</v>
      </c>
      <c r="B3644" s="298" t="s">
        <v>17078</v>
      </c>
      <c r="C3644" s="298" t="s">
        <v>20264</v>
      </c>
      <c r="D3644" s="298" t="s">
        <v>774</v>
      </c>
      <c r="E3644" s="298" t="s">
        <v>14757</v>
      </c>
      <c r="F3644" s="298" t="s">
        <v>17552</v>
      </c>
      <c r="G3644" s="298" t="s">
        <v>17558</v>
      </c>
      <c r="H3644" s="299" t="s">
        <v>14828</v>
      </c>
      <c r="I3644" s="297">
        <v>5.1135860155672379</v>
      </c>
      <c r="J3644" s="298">
        <v>5.0999999999999996</v>
      </c>
      <c r="K3644" s="298">
        <v>2.6</v>
      </c>
      <c r="L3644" s="298">
        <v>0</v>
      </c>
      <c r="M3644" s="299">
        <v>0</v>
      </c>
    </row>
    <row r="3645" spans="1:13" x14ac:dyDescent="0.2">
      <c r="A3645" s="297" t="s">
        <v>1311</v>
      </c>
      <c r="B3645" s="298" t="s">
        <v>17078</v>
      </c>
      <c r="C3645" s="298" t="s">
        <v>20264</v>
      </c>
      <c r="D3645" s="298" t="s">
        <v>774</v>
      </c>
      <c r="E3645" s="298" t="s">
        <v>14757</v>
      </c>
      <c r="F3645" s="298" t="s">
        <v>17552</v>
      </c>
      <c r="G3645" s="298" t="s">
        <v>17559</v>
      </c>
      <c r="H3645" s="299" t="s">
        <v>14828</v>
      </c>
      <c r="I3645" s="297">
        <v>5.1135860155672379</v>
      </c>
      <c r="J3645" s="298">
        <v>5.0999999999999996</v>
      </c>
      <c r="K3645" s="298">
        <v>2.6</v>
      </c>
      <c r="L3645" s="298">
        <v>0</v>
      </c>
      <c r="M3645" s="299">
        <v>0</v>
      </c>
    </row>
    <row r="3646" spans="1:13" x14ac:dyDescent="0.2">
      <c r="A3646" s="297" t="s">
        <v>1311</v>
      </c>
      <c r="B3646" s="298" t="s">
        <v>17078</v>
      </c>
      <c r="C3646" s="298" t="s">
        <v>20264</v>
      </c>
      <c r="D3646" s="298" t="s">
        <v>774</v>
      </c>
      <c r="E3646" s="298" t="s">
        <v>14757</v>
      </c>
      <c r="F3646" s="298" t="s">
        <v>17552</v>
      </c>
      <c r="G3646" s="298" t="s">
        <v>17560</v>
      </c>
      <c r="H3646" s="299" t="s">
        <v>14828</v>
      </c>
      <c r="I3646" s="297">
        <v>5.1135860155672379</v>
      </c>
      <c r="J3646" s="298">
        <v>5.0999999999999996</v>
      </c>
      <c r="K3646" s="298">
        <v>2.6</v>
      </c>
      <c r="L3646" s="298">
        <v>0</v>
      </c>
      <c r="M3646" s="299">
        <v>0</v>
      </c>
    </row>
    <row r="3647" spans="1:13" x14ac:dyDescent="0.2">
      <c r="A3647" s="297" t="s">
        <v>1311</v>
      </c>
      <c r="B3647" s="298" t="s">
        <v>17078</v>
      </c>
      <c r="C3647" s="298" t="s">
        <v>20264</v>
      </c>
      <c r="D3647" s="298" t="s">
        <v>774</v>
      </c>
      <c r="E3647" s="298" t="s">
        <v>14757</v>
      </c>
      <c r="F3647" s="298" t="s">
        <v>17552</v>
      </c>
      <c r="G3647" s="298" t="s">
        <v>17561</v>
      </c>
      <c r="H3647" s="299" t="s">
        <v>14828</v>
      </c>
      <c r="I3647" s="297">
        <v>5.1135860155672379</v>
      </c>
      <c r="J3647" s="298">
        <v>5.0999999999999996</v>
      </c>
      <c r="K3647" s="298">
        <v>2.6</v>
      </c>
      <c r="L3647" s="298">
        <v>0</v>
      </c>
      <c r="M3647" s="299">
        <v>0</v>
      </c>
    </row>
    <row r="3648" spans="1:13" x14ac:dyDescent="0.2">
      <c r="A3648" s="297" t="s">
        <v>1311</v>
      </c>
      <c r="B3648" s="298" t="s">
        <v>17078</v>
      </c>
      <c r="C3648" s="298" t="s">
        <v>20264</v>
      </c>
      <c r="D3648" s="298" t="s">
        <v>774</v>
      </c>
      <c r="E3648" s="298" t="s">
        <v>14757</v>
      </c>
      <c r="F3648" s="298" t="s">
        <v>17562</v>
      </c>
      <c r="G3648" s="298" t="s">
        <v>17563</v>
      </c>
      <c r="H3648" s="299" t="s">
        <v>14828</v>
      </c>
      <c r="I3648" s="297">
        <v>11.740376056149271</v>
      </c>
      <c r="J3648" s="298">
        <v>8.1999999999999993</v>
      </c>
      <c r="K3648" s="298">
        <v>5.9</v>
      </c>
      <c r="L3648" s="298">
        <v>0</v>
      </c>
      <c r="M3648" s="299">
        <v>0</v>
      </c>
    </row>
    <row r="3649" spans="1:13" x14ac:dyDescent="0.2">
      <c r="A3649" s="297" t="s">
        <v>1311</v>
      </c>
      <c r="B3649" s="298" t="s">
        <v>17078</v>
      </c>
      <c r="C3649" s="298" t="s">
        <v>20264</v>
      </c>
      <c r="D3649" s="298" t="s">
        <v>774</v>
      </c>
      <c r="E3649" s="298" t="s">
        <v>14757</v>
      </c>
      <c r="F3649" s="298" t="s">
        <v>17562</v>
      </c>
      <c r="G3649" s="298" t="s">
        <v>17564</v>
      </c>
      <c r="H3649" s="299" t="s">
        <v>14828</v>
      </c>
      <c r="I3649" s="297">
        <v>19.421190969327814</v>
      </c>
      <c r="J3649" s="298">
        <v>9.1</v>
      </c>
      <c r="K3649" s="298">
        <v>6.5</v>
      </c>
      <c r="L3649" s="298">
        <v>0</v>
      </c>
      <c r="M3649" s="299">
        <v>0</v>
      </c>
    </row>
    <row r="3650" spans="1:13" x14ac:dyDescent="0.2">
      <c r="A3650" s="297" t="s">
        <v>1311</v>
      </c>
      <c r="B3650" s="298" t="s">
        <v>17078</v>
      </c>
      <c r="C3650" s="298" t="s">
        <v>20264</v>
      </c>
      <c r="D3650" s="298" t="s">
        <v>774</v>
      </c>
      <c r="E3650" s="298" t="s">
        <v>14757</v>
      </c>
      <c r="F3650" s="298" t="s">
        <v>17562</v>
      </c>
      <c r="G3650" s="298" t="s">
        <v>17565</v>
      </c>
      <c r="H3650" s="299" t="s">
        <v>14828</v>
      </c>
      <c r="I3650" s="297">
        <v>6.1571749983360604</v>
      </c>
      <c r="J3650" s="298">
        <v>4.3</v>
      </c>
      <c r="K3650" s="298">
        <v>3.1</v>
      </c>
      <c r="L3650" s="298">
        <v>0</v>
      </c>
      <c r="M3650" s="299">
        <v>0</v>
      </c>
    </row>
    <row r="3651" spans="1:13" x14ac:dyDescent="0.2">
      <c r="A3651" s="297" t="s">
        <v>1311</v>
      </c>
      <c r="B3651" s="298" t="s">
        <v>17078</v>
      </c>
      <c r="C3651" s="298" t="s">
        <v>20264</v>
      </c>
      <c r="D3651" s="298" t="s">
        <v>774</v>
      </c>
      <c r="E3651" s="298" t="s">
        <v>14757</v>
      </c>
      <c r="F3651" s="298" t="s">
        <v>17566</v>
      </c>
      <c r="G3651" s="298" t="s">
        <v>17567</v>
      </c>
      <c r="H3651" s="299" t="s">
        <v>14828</v>
      </c>
      <c r="I3651" s="297">
        <v>16.711438355562553</v>
      </c>
      <c r="J3651" s="298">
        <v>5.6</v>
      </c>
      <c r="K3651" s="298">
        <v>5.6</v>
      </c>
      <c r="L3651" s="298">
        <v>0</v>
      </c>
      <c r="M3651" s="299">
        <v>0</v>
      </c>
    </row>
    <row r="3652" spans="1:13" x14ac:dyDescent="0.2">
      <c r="A3652" s="297" t="s">
        <v>1311</v>
      </c>
      <c r="B3652" s="298" t="s">
        <v>17078</v>
      </c>
      <c r="C3652" s="298" t="s">
        <v>20264</v>
      </c>
      <c r="D3652" s="298" t="s">
        <v>774</v>
      </c>
      <c r="E3652" s="298" t="s">
        <v>14757</v>
      </c>
      <c r="F3652" s="298" t="s">
        <v>17566</v>
      </c>
      <c r="G3652" s="298" t="s">
        <v>17567</v>
      </c>
      <c r="H3652" s="299" t="s">
        <v>14828</v>
      </c>
      <c r="I3652" s="297">
        <v>16.711438355562553</v>
      </c>
      <c r="J3652" s="298">
        <v>5.6</v>
      </c>
      <c r="K3652" s="298">
        <v>5.6</v>
      </c>
      <c r="L3652" s="298">
        <v>0</v>
      </c>
      <c r="M3652" s="299">
        <v>0</v>
      </c>
    </row>
    <row r="3653" spans="1:13" x14ac:dyDescent="0.2">
      <c r="A3653" s="297" t="s">
        <v>1311</v>
      </c>
      <c r="B3653" s="298" t="s">
        <v>17078</v>
      </c>
      <c r="C3653" s="298" t="s">
        <v>20264</v>
      </c>
      <c r="D3653" s="298" t="s">
        <v>774</v>
      </c>
      <c r="E3653" s="298" t="s">
        <v>14757</v>
      </c>
      <c r="F3653" s="298" t="s">
        <v>17566</v>
      </c>
      <c r="G3653" s="298" t="s">
        <v>17567</v>
      </c>
      <c r="H3653" s="299" t="s">
        <v>14828</v>
      </c>
      <c r="I3653" s="297">
        <v>16.711438355562553</v>
      </c>
      <c r="J3653" s="298">
        <v>5.6</v>
      </c>
      <c r="K3653" s="298">
        <v>5.6</v>
      </c>
      <c r="L3653" s="298">
        <v>0</v>
      </c>
      <c r="M3653" s="299">
        <v>0</v>
      </c>
    </row>
    <row r="3654" spans="1:13" x14ac:dyDescent="0.2">
      <c r="A3654" s="297" t="s">
        <v>1311</v>
      </c>
      <c r="B3654" s="298" t="s">
        <v>17078</v>
      </c>
      <c r="C3654" s="298" t="s">
        <v>20264</v>
      </c>
      <c r="D3654" s="298" t="s">
        <v>774</v>
      </c>
      <c r="E3654" s="298" t="s">
        <v>14757</v>
      </c>
      <c r="F3654" s="298" t="s">
        <v>17566</v>
      </c>
      <c r="G3654" s="298" t="s">
        <v>17567</v>
      </c>
      <c r="H3654" s="299" t="s">
        <v>14828</v>
      </c>
      <c r="I3654" s="297">
        <v>16.711438355562553</v>
      </c>
      <c r="J3654" s="298">
        <v>5.6</v>
      </c>
      <c r="K3654" s="298">
        <v>5.6</v>
      </c>
      <c r="L3654" s="298">
        <v>0</v>
      </c>
      <c r="M3654" s="299">
        <v>0</v>
      </c>
    </row>
    <row r="3655" spans="1:13" x14ac:dyDescent="0.2">
      <c r="A3655" s="297" t="s">
        <v>1311</v>
      </c>
      <c r="B3655" s="298" t="s">
        <v>17078</v>
      </c>
      <c r="C3655" s="298" t="s">
        <v>20264</v>
      </c>
      <c r="D3655" s="298" t="s">
        <v>774</v>
      </c>
      <c r="E3655" s="298" t="s">
        <v>14757</v>
      </c>
      <c r="F3655" s="298" t="s">
        <v>17566</v>
      </c>
      <c r="G3655" s="298" t="s">
        <v>17567</v>
      </c>
      <c r="H3655" s="299" t="s">
        <v>14828</v>
      </c>
      <c r="I3655" s="297">
        <v>16.711438355562553</v>
      </c>
      <c r="J3655" s="298">
        <v>5.6</v>
      </c>
      <c r="K3655" s="298">
        <v>5.6</v>
      </c>
      <c r="L3655" s="298">
        <v>0</v>
      </c>
      <c r="M3655" s="299">
        <v>0</v>
      </c>
    </row>
    <row r="3656" spans="1:13" x14ac:dyDescent="0.2">
      <c r="A3656" s="297" t="s">
        <v>1311</v>
      </c>
      <c r="B3656" s="298" t="s">
        <v>17078</v>
      </c>
      <c r="C3656" s="298" t="s">
        <v>20264</v>
      </c>
      <c r="D3656" s="298" t="s">
        <v>774</v>
      </c>
      <c r="E3656" s="298" t="s">
        <v>14755</v>
      </c>
      <c r="F3656" s="298" t="s">
        <v>17566</v>
      </c>
      <c r="G3656" s="298" t="s">
        <v>17426</v>
      </c>
      <c r="H3656" s="299" t="s">
        <v>14828</v>
      </c>
      <c r="I3656" s="297">
        <v>3.9026712312988874</v>
      </c>
      <c r="J3656" s="298">
        <v>2</v>
      </c>
      <c r="K3656" s="298">
        <v>7.8</v>
      </c>
      <c r="L3656" s="298">
        <v>0</v>
      </c>
      <c r="M3656" s="299">
        <v>0</v>
      </c>
    </row>
    <row r="3657" spans="1:13" x14ac:dyDescent="0.2">
      <c r="A3657" s="297" t="s">
        <v>1311</v>
      </c>
      <c r="B3657" s="298" t="s">
        <v>17078</v>
      </c>
      <c r="C3657" s="298" t="s">
        <v>20264</v>
      </c>
      <c r="D3657" s="298" t="s">
        <v>774</v>
      </c>
      <c r="E3657" s="298" t="s">
        <v>14755</v>
      </c>
      <c r="F3657" s="298" t="s">
        <v>17566</v>
      </c>
      <c r="G3657" s="298" t="s">
        <v>17426</v>
      </c>
      <c r="H3657" s="299" t="s">
        <v>14828</v>
      </c>
      <c r="I3657" s="297">
        <v>3.9026712312988874</v>
      </c>
      <c r="J3657" s="298">
        <v>2</v>
      </c>
      <c r="K3657" s="298">
        <v>7.8</v>
      </c>
      <c r="L3657" s="298">
        <v>0</v>
      </c>
      <c r="M3657" s="299">
        <v>0</v>
      </c>
    </row>
    <row r="3658" spans="1:13" x14ac:dyDescent="0.2">
      <c r="A3658" s="297" t="s">
        <v>1311</v>
      </c>
      <c r="B3658" s="298" t="s">
        <v>17078</v>
      </c>
      <c r="C3658" s="298" t="s">
        <v>20264</v>
      </c>
      <c r="D3658" s="298" t="s">
        <v>774</v>
      </c>
      <c r="E3658" s="298" t="s">
        <v>14757</v>
      </c>
      <c r="F3658" s="298" t="s">
        <v>17566</v>
      </c>
      <c r="G3658" s="298" t="s">
        <v>17427</v>
      </c>
      <c r="H3658" s="299" t="s">
        <v>14828</v>
      </c>
      <c r="I3658" s="297">
        <v>5.1034931499595544</v>
      </c>
      <c r="J3658" s="298">
        <v>2.6</v>
      </c>
      <c r="K3658" s="298">
        <v>2.6</v>
      </c>
      <c r="L3658" s="298">
        <v>0</v>
      </c>
      <c r="M3658" s="299">
        <v>0</v>
      </c>
    </row>
    <row r="3659" spans="1:13" x14ac:dyDescent="0.2">
      <c r="A3659" s="297" t="s">
        <v>1311</v>
      </c>
      <c r="B3659" s="298" t="s">
        <v>17078</v>
      </c>
      <c r="C3659" s="298" t="s">
        <v>20264</v>
      </c>
      <c r="D3659" s="298" t="s">
        <v>774</v>
      </c>
      <c r="E3659" s="298" t="s">
        <v>14757</v>
      </c>
      <c r="F3659" s="298" t="s">
        <v>17566</v>
      </c>
      <c r="G3659" s="298" t="s">
        <v>17427</v>
      </c>
      <c r="H3659" s="299" t="s">
        <v>14828</v>
      </c>
      <c r="I3659" s="297">
        <v>5.1034931499595544</v>
      </c>
      <c r="J3659" s="298">
        <v>2.6</v>
      </c>
      <c r="K3659" s="298">
        <v>2.6</v>
      </c>
      <c r="L3659" s="298">
        <v>0</v>
      </c>
      <c r="M3659" s="299">
        <v>0</v>
      </c>
    </row>
    <row r="3660" spans="1:13" x14ac:dyDescent="0.2">
      <c r="A3660" s="297" t="s">
        <v>1311</v>
      </c>
      <c r="B3660" s="298" t="s">
        <v>17078</v>
      </c>
      <c r="C3660" s="298" t="s">
        <v>20264</v>
      </c>
      <c r="D3660" s="298" t="s">
        <v>774</v>
      </c>
      <c r="E3660" s="298" t="s">
        <v>14757</v>
      </c>
      <c r="F3660" s="298" t="s">
        <v>17566</v>
      </c>
      <c r="G3660" s="298" t="s">
        <v>17568</v>
      </c>
      <c r="H3660" s="299" t="s">
        <v>14828</v>
      </c>
      <c r="I3660" s="297">
        <v>6.2042465768479307</v>
      </c>
      <c r="J3660" s="298">
        <v>3.1</v>
      </c>
      <c r="K3660" s="298">
        <v>3.1</v>
      </c>
      <c r="L3660" s="298">
        <v>0</v>
      </c>
      <c r="M3660" s="299">
        <v>0</v>
      </c>
    </row>
    <row r="3661" spans="1:13" x14ac:dyDescent="0.2">
      <c r="A3661" s="297" t="s">
        <v>1311</v>
      </c>
      <c r="B3661" s="298" t="s">
        <v>17078</v>
      </c>
      <c r="C3661" s="298" t="s">
        <v>20264</v>
      </c>
      <c r="D3661" s="298" t="s">
        <v>774</v>
      </c>
      <c r="E3661" s="298" t="s">
        <v>14757</v>
      </c>
      <c r="F3661" s="298" t="s">
        <v>17566</v>
      </c>
      <c r="G3661" s="298" t="s">
        <v>17568</v>
      </c>
      <c r="H3661" s="299" t="s">
        <v>14828</v>
      </c>
      <c r="I3661" s="297">
        <v>6.2042465768479307</v>
      </c>
      <c r="J3661" s="298">
        <v>3.1</v>
      </c>
      <c r="K3661" s="298">
        <v>3.1</v>
      </c>
      <c r="L3661" s="298">
        <v>0</v>
      </c>
      <c r="M3661" s="299">
        <v>0</v>
      </c>
    </row>
    <row r="3662" spans="1:13" x14ac:dyDescent="0.2">
      <c r="A3662" s="297" t="s">
        <v>1311</v>
      </c>
      <c r="B3662" s="298" t="s">
        <v>17078</v>
      </c>
      <c r="C3662" s="298" t="s">
        <v>20264</v>
      </c>
      <c r="D3662" s="298" t="s">
        <v>774</v>
      </c>
      <c r="E3662" s="298" t="s">
        <v>8388</v>
      </c>
      <c r="F3662" s="298" t="s">
        <v>17566</v>
      </c>
      <c r="G3662" s="298" t="s">
        <v>17569</v>
      </c>
      <c r="H3662" s="299" t="s">
        <v>14817</v>
      </c>
      <c r="I3662" s="297">
        <v>0.4</v>
      </c>
      <c r="J3662" s="298">
        <v>0</v>
      </c>
      <c r="K3662" s="298">
        <v>0.3</v>
      </c>
      <c r="L3662" s="298">
        <v>0</v>
      </c>
      <c r="M3662" s="299">
        <v>0</v>
      </c>
    </row>
    <row r="3663" spans="1:13" x14ac:dyDescent="0.2">
      <c r="A3663" s="297" t="s">
        <v>1311</v>
      </c>
      <c r="B3663" s="298" t="s">
        <v>17078</v>
      </c>
      <c r="C3663" s="298" t="s">
        <v>20264</v>
      </c>
      <c r="D3663" s="298" t="s">
        <v>774</v>
      </c>
      <c r="E3663" s="298" t="s">
        <v>8388</v>
      </c>
      <c r="F3663" s="298" t="s">
        <v>17566</v>
      </c>
      <c r="G3663" s="298" t="s">
        <v>17569</v>
      </c>
      <c r="H3663" s="299" t="s">
        <v>14817</v>
      </c>
      <c r="I3663" s="297">
        <v>0.4</v>
      </c>
      <c r="J3663" s="298">
        <v>0</v>
      </c>
      <c r="K3663" s="298">
        <v>0.3</v>
      </c>
      <c r="L3663" s="298">
        <v>0</v>
      </c>
      <c r="M3663" s="299">
        <v>0</v>
      </c>
    </row>
    <row r="3664" spans="1:13" x14ac:dyDescent="0.2">
      <c r="A3664" s="297" t="s">
        <v>1311</v>
      </c>
      <c r="B3664" s="298" t="s">
        <v>17078</v>
      </c>
      <c r="C3664" s="298" t="s">
        <v>20264</v>
      </c>
      <c r="D3664" s="298" t="s">
        <v>774</v>
      </c>
      <c r="E3664" s="298" t="s">
        <v>14757</v>
      </c>
      <c r="F3664" s="298" t="s">
        <v>17570</v>
      </c>
      <c r="G3664" s="298" t="s">
        <v>17571</v>
      </c>
      <c r="H3664" s="299" t="s">
        <v>14828</v>
      </c>
      <c r="I3664" s="297">
        <v>6.1571749983360604</v>
      </c>
      <c r="J3664" s="298">
        <v>4.3</v>
      </c>
      <c r="K3664" s="298">
        <v>3.1</v>
      </c>
      <c r="L3664" s="298">
        <v>0</v>
      </c>
      <c r="M3664" s="299">
        <v>0</v>
      </c>
    </row>
    <row r="3665" spans="1:13" x14ac:dyDescent="0.2">
      <c r="A3665" s="297" t="s">
        <v>1311</v>
      </c>
      <c r="B3665" s="298" t="s">
        <v>17078</v>
      </c>
      <c r="C3665" s="298" t="s">
        <v>20264</v>
      </c>
      <c r="D3665" s="298" t="s">
        <v>774</v>
      </c>
      <c r="E3665" s="298" t="s">
        <v>14757</v>
      </c>
      <c r="F3665" s="298" t="s">
        <v>17570</v>
      </c>
      <c r="G3665" s="298" t="s">
        <v>17571</v>
      </c>
      <c r="H3665" s="299" t="s">
        <v>14828</v>
      </c>
      <c r="I3665" s="297">
        <v>6.1571749983360604</v>
      </c>
      <c r="J3665" s="298">
        <v>4.3</v>
      </c>
      <c r="K3665" s="298">
        <v>3.1</v>
      </c>
      <c r="L3665" s="298">
        <v>0</v>
      </c>
      <c r="M3665" s="299">
        <v>0</v>
      </c>
    </row>
    <row r="3666" spans="1:13" x14ac:dyDescent="0.2">
      <c r="A3666" s="297" t="s">
        <v>1311</v>
      </c>
      <c r="B3666" s="298" t="s">
        <v>17078</v>
      </c>
      <c r="C3666" s="298" t="s">
        <v>20264</v>
      </c>
      <c r="D3666" s="298" t="s">
        <v>774</v>
      </c>
      <c r="E3666" s="298" t="s">
        <v>14757</v>
      </c>
      <c r="F3666" s="298" t="s">
        <v>17570</v>
      </c>
      <c r="G3666" s="298" t="s">
        <v>17571</v>
      </c>
      <c r="H3666" s="299" t="s">
        <v>14828</v>
      </c>
      <c r="I3666" s="297">
        <v>6.1571749983360604</v>
      </c>
      <c r="J3666" s="298">
        <v>4.3</v>
      </c>
      <c r="K3666" s="298">
        <v>3.1</v>
      </c>
      <c r="L3666" s="298">
        <v>0</v>
      </c>
      <c r="M3666" s="299">
        <v>0</v>
      </c>
    </row>
    <row r="3667" spans="1:13" x14ac:dyDescent="0.2">
      <c r="A3667" s="297" t="s">
        <v>1311</v>
      </c>
      <c r="B3667" s="298" t="s">
        <v>17078</v>
      </c>
      <c r="C3667" s="298" t="s">
        <v>20264</v>
      </c>
      <c r="D3667" s="298" t="s">
        <v>774</v>
      </c>
      <c r="E3667" s="298" t="s">
        <v>14834</v>
      </c>
      <c r="F3667" s="298" t="s">
        <v>17570</v>
      </c>
      <c r="G3667" s="298" t="s">
        <v>17455</v>
      </c>
      <c r="H3667" s="299" t="s">
        <v>7818</v>
      </c>
      <c r="I3667" s="297">
        <v>0.1</v>
      </c>
      <c r="J3667" s="298">
        <v>0</v>
      </c>
      <c r="K3667" s="298">
        <v>0.1</v>
      </c>
      <c r="L3667" s="298">
        <v>0</v>
      </c>
      <c r="M3667" s="299">
        <v>0</v>
      </c>
    </row>
    <row r="3668" spans="1:13" x14ac:dyDescent="0.2">
      <c r="A3668" s="297" t="s">
        <v>1311</v>
      </c>
      <c r="B3668" s="298" t="s">
        <v>17078</v>
      </c>
      <c r="C3668" s="298" t="s">
        <v>20264</v>
      </c>
      <c r="D3668" s="298" t="s">
        <v>774</v>
      </c>
      <c r="E3668" s="298" t="s">
        <v>14755</v>
      </c>
      <c r="F3668" s="298" t="s">
        <v>17570</v>
      </c>
      <c r="G3668" s="298" t="s">
        <v>17572</v>
      </c>
      <c r="H3668" s="299" t="s">
        <v>14828</v>
      </c>
      <c r="I3668" s="297">
        <v>0.86965748564068668</v>
      </c>
      <c r="J3668" s="298">
        <v>0.1</v>
      </c>
      <c r="K3668" s="298">
        <v>0.7</v>
      </c>
      <c r="L3668" s="298">
        <v>0</v>
      </c>
      <c r="M3668" s="299">
        <v>0</v>
      </c>
    </row>
    <row r="3669" spans="1:13" x14ac:dyDescent="0.2">
      <c r="A3669" s="297" t="s">
        <v>1311</v>
      </c>
      <c r="B3669" s="298" t="s">
        <v>17078</v>
      </c>
      <c r="C3669" s="298" t="s">
        <v>20264</v>
      </c>
      <c r="D3669" s="298" t="s">
        <v>774</v>
      </c>
      <c r="E3669" s="298" t="s">
        <v>14757</v>
      </c>
      <c r="F3669" s="298" t="s">
        <v>17573</v>
      </c>
      <c r="G3669" s="298" t="s">
        <v>17574</v>
      </c>
      <c r="H3669" s="299" t="s">
        <v>14828</v>
      </c>
      <c r="I3669" s="297">
        <v>5.117</v>
      </c>
      <c r="J3669" s="298">
        <v>5.117</v>
      </c>
      <c r="K3669" s="298">
        <v>2.5579999999999998</v>
      </c>
      <c r="L3669" s="298">
        <v>0</v>
      </c>
      <c r="M3669" s="299">
        <v>0</v>
      </c>
    </row>
    <row r="3670" spans="1:13" x14ac:dyDescent="0.2">
      <c r="A3670" s="297" t="s">
        <v>1311</v>
      </c>
      <c r="B3670" s="298" t="s">
        <v>17078</v>
      </c>
      <c r="C3670" s="298" t="s">
        <v>20264</v>
      </c>
      <c r="D3670" s="298" t="s">
        <v>774</v>
      </c>
      <c r="E3670" s="298" t="s">
        <v>14757</v>
      </c>
      <c r="F3670" s="298" t="s">
        <v>17573</v>
      </c>
      <c r="G3670" s="298" t="s">
        <v>17575</v>
      </c>
      <c r="H3670" s="299" t="s">
        <v>14828</v>
      </c>
      <c r="I3670" s="297">
        <v>5.117</v>
      </c>
      <c r="J3670" s="298">
        <v>5.117</v>
      </c>
      <c r="K3670" s="298">
        <v>2.5579999999999998</v>
      </c>
      <c r="L3670" s="298">
        <v>0</v>
      </c>
      <c r="M3670" s="299">
        <v>0</v>
      </c>
    </row>
    <row r="3671" spans="1:13" x14ac:dyDescent="0.2">
      <c r="A3671" s="297" t="s">
        <v>1311</v>
      </c>
      <c r="B3671" s="298" t="s">
        <v>17078</v>
      </c>
      <c r="C3671" s="298" t="s">
        <v>20264</v>
      </c>
      <c r="D3671" s="298" t="s">
        <v>774</v>
      </c>
      <c r="E3671" s="298" t="s">
        <v>14757</v>
      </c>
      <c r="F3671" s="298" t="s">
        <v>17573</v>
      </c>
      <c r="G3671" s="298" t="s">
        <v>17576</v>
      </c>
      <c r="H3671" s="299" t="s">
        <v>14828</v>
      </c>
      <c r="I3671" s="297">
        <v>5.117</v>
      </c>
      <c r="J3671" s="298">
        <v>5.117</v>
      </c>
      <c r="K3671" s="298">
        <v>2.5579999999999998</v>
      </c>
      <c r="L3671" s="298">
        <v>0</v>
      </c>
      <c r="M3671" s="299">
        <v>0</v>
      </c>
    </row>
    <row r="3672" spans="1:13" x14ac:dyDescent="0.2">
      <c r="A3672" s="297" t="s">
        <v>1311</v>
      </c>
      <c r="B3672" s="298" t="s">
        <v>17078</v>
      </c>
      <c r="C3672" s="298" t="s">
        <v>20264</v>
      </c>
      <c r="D3672" s="298" t="s">
        <v>774</v>
      </c>
      <c r="E3672" s="298" t="s">
        <v>14757</v>
      </c>
      <c r="F3672" s="298" t="s">
        <v>17573</v>
      </c>
      <c r="G3672" s="298" t="s">
        <v>17577</v>
      </c>
      <c r="H3672" s="299" t="s">
        <v>14828</v>
      </c>
      <c r="I3672" s="297">
        <v>5.117</v>
      </c>
      <c r="J3672" s="298">
        <v>5.117</v>
      </c>
      <c r="K3672" s="298">
        <v>2.5579999999999998</v>
      </c>
      <c r="L3672" s="298">
        <v>0</v>
      </c>
      <c r="M3672" s="299">
        <v>0</v>
      </c>
    </row>
    <row r="3673" spans="1:13" x14ac:dyDescent="0.2">
      <c r="A3673" s="297" t="s">
        <v>1311</v>
      </c>
      <c r="B3673" s="298" t="s">
        <v>17078</v>
      </c>
      <c r="C3673" s="298" t="s">
        <v>20264</v>
      </c>
      <c r="D3673" s="298" t="s">
        <v>774</v>
      </c>
      <c r="E3673" s="298" t="s">
        <v>14757</v>
      </c>
      <c r="F3673" s="298" t="s">
        <v>17573</v>
      </c>
      <c r="G3673" s="298" t="s">
        <v>17578</v>
      </c>
      <c r="H3673" s="299" t="s">
        <v>14828</v>
      </c>
      <c r="I3673" s="297">
        <v>5.117</v>
      </c>
      <c r="J3673" s="298">
        <v>5.117</v>
      </c>
      <c r="K3673" s="298">
        <v>2.5579999999999998</v>
      </c>
      <c r="L3673" s="298">
        <v>0</v>
      </c>
      <c r="M3673" s="299">
        <v>0</v>
      </c>
    </row>
    <row r="3674" spans="1:13" x14ac:dyDescent="0.2">
      <c r="A3674" s="297" t="s">
        <v>1311</v>
      </c>
      <c r="B3674" s="298" t="s">
        <v>17078</v>
      </c>
      <c r="C3674" s="298" t="s">
        <v>20264</v>
      </c>
      <c r="D3674" s="298" t="s">
        <v>774</v>
      </c>
      <c r="E3674" s="298" t="s">
        <v>14757</v>
      </c>
      <c r="F3674" s="298" t="s">
        <v>17573</v>
      </c>
      <c r="G3674" s="298" t="s">
        <v>17579</v>
      </c>
      <c r="H3674" s="299" t="s">
        <v>14828</v>
      </c>
      <c r="I3674" s="297">
        <v>5.117</v>
      </c>
      <c r="J3674" s="298">
        <v>5.117</v>
      </c>
      <c r="K3674" s="298">
        <v>2.5579999999999998</v>
      </c>
      <c r="L3674" s="298">
        <v>0</v>
      </c>
      <c r="M3674" s="299">
        <v>0</v>
      </c>
    </row>
    <row r="3675" spans="1:13" x14ac:dyDescent="0.2">
      <c r="A3675" s="297" t="s">
        <v>1311</v>
      </c>
      <c r="B3675" s="298" t="s">
        <v>17078</v>
      </c>
      <c r="C3675" s="298" t="s">
        <v>20264</v>
      </c>
      <c r="D3675" s="298" t="s">
        <v>774</v>
      </c>
      <c r="E3675" s="298" t="s">
        <v>14757</v>
      </c>
      <c r="F3675" s="298" t="s">
        <v>17580</v>
      </c>
      <c r="G3675" s="298" t="s">
        <v>17581</v>
      </c>
      <c r="H3675" s="299" t="s">
        <v>14828</v>
      </c>
      <c r="I3675" s="297">
        <v>5.6666881764347137</v>
      </c>
      <c r="J3675" s="298">
        <v>5.7</v>
      </c>
      <c r="K3675" s="298">
        <v>11.3</v>
      </c>
      <c r="L3675" s="298">
        <v>0</v>
      </c>
      <c r="M3675" s="299">
        <v>0</v>
      </c>
    </row>
    <row r="3676" spans="1:13" x14ac:dyDescent="0.2">
      <c r="A3676" s="297" t="s">
        <v>1311</v>
      </c>
      <c r="B3676" s="298" t="s">
        <v>17078</v>
      </c>
      <c r="C3676" s="298" t="s">
        <v>20264</v>
      </c>
      <c r="D3676" s="298" t="s">
        <v>774</v>
      </c>
      <c r="E3676" s="298" t="s">
        <v>14757</v>
      </c>
      <c r="F3676" s="298" t="s">
        <v>17582</v>
      </c>
      <c r="G3676" s="298" t="s">
        <v>17583</v>
      </c>
      <c r="H3676" s="299" t="s">
        <v>14828</v>
      </c>
      <c r="I3676" s="297">
        <v>6.149</v>
      </c>
      <c r="J3676" s="298">
        <v>2.4609999999999999</v>
      </c>
      <c r="K3676" s="298">
        <v>1.536</v>
      </c>
      <c r="L3676" s="298">
        <v>0</v>
      </c>
      <c r="M3676" s="299">
        <v>0</v>
      </c>
    </row>
    <row r="3677" spans="1:13" x14ac:dyDescent="0.2">
      <c r="A3677" s="297" t="s">
        <v>1311</v>
      </c>
      <c r="B3677" s="298" t="s">
        <v>17078</v>
      </c>
      <c r="C3677" s="298" t="s">
        <v>20264</v>
      </c>
      <c r="D3677" s="298" t="s">
        <v>774</v>
      </c>
      <c r="E3677" s="298" t="s">
        <v>14753</v>
      </c>
      <c r="F3677" s="298" t="s">
        <v>17582</v>
      </c>
      <c r="G3677" s="298" t="s">
        <v>17584</v>
      </c>
      <c r="H3677" s="299" t="s">
        <v>14828</v>
      </c>
      <c r="I3677" s="297">
        <v>4.992</v>
      </c>
      <c r="J3677" s="298">
        <v>2.746</v>
      </c>
      <c r="K3677" s="298">
        <v>8.4849999999999994</v>
      </c>
      <c r="L3677" s="298">
        <v>0</v>
      </c>
      <c r="M3677" s="299">
        <v>0</v>
      </c>
    </row>
    <row r="3678" spans="1:13" x14ac:dyDescent="0.2">
      <c r="A3678" s="297" t="s">
        <v>1311</v>
      </c>
      <c r="B3678" s="298" t="s">
        <v>17078</v>
      </c>
      <c r="C3678" s="298" t="s">
        <v>20264</v>
      </c>
      <c r="D3678" s="298" t="s">
        <v>774</v>
      </c>
      <c r="E3678" s="298" t="s">
        <v>14755</v>
      </c>
      <c r="F3678" s="298" t="s">
        <v>17585</v>
      </c>
      <c r="G3678" s="298" t="s">
        <v>17586</v>
      </c>
      <c r="H3678" s="299" t="s">
        <v>14828</v>
      </c>
      <c r="I3678" s="297">
        <v>10.14</v>
      </c>
      <c r="J3678" s="298">
        <v>1.4179999999999999</v>
      </c>
      <c r="K3678" s="298">
        <v>10.14</v>
      </c>
      <c r="L3678" s="298">
        <v>0</v>
      </c>
      <c r="M3678" s="299">
        <v>0</v>
      </c>
    </row>
    <row r="3679" spans="1:13" x14ac:dyDescent="0.2">
      <c r="A3679" s="297" t="s">
        <v>1311</v>
      </c>
      <c r="B3679" s="298" t="s">
        <v>17078</v>
      </c>
      <c r="C3679" s="298" t="s">
        <v>20264</v>
      </c>
      <c r="D3679" s="298" t="s">
        <v>774</v>
      </c>
      <c r="E3679" s="298" t="s">
        <v>14755</v>
      </c>
      <c r="F3679" s="298" t="s">
        <v>17585</v>
      </c>
      <c r="G3679" s="298" t="s">
        <v>17587</v>
      </c>
      <c r="H3679" s="299" t="s">
        <v>14828</v>
      </c>
      <c r="I3679" s="297">
        <v>10.14</v>
      </c>
      <c r="J3679" s="298">
        <v>1.4179999999999999</v>
      </c>
      <c r="K3679" s="298">
        <v>10.14</v>
      </c>
      <c r="L3679" s="298">
        <v>0</v>
      </c>
      <c r="M3679" s="299">
        <v>0</v>
      </c>
    </row>
    <row r="3680" spans="1:13" x14ac:dyDescent="0.2">
      <c r="A3680" s="297" t="s">
        <v>1311</v>
      </c>
      <c r="B3680" s="298" t="s">
        <v>17078</v>
      </c>
      <c r="C3680" s="298" t="s">
        <v>20264</v>
      </c>
      <c r="D3680" s="298" t="s">
        <v>774</v>
      </c>
      <c r="E3680" s="298" t="s">
        <v>14757</v>
      </c>
      <c r="F3680" s="298" t="s">
        <v>17585</v>
      </c>
      <c r="G3680" s="298" t="s">
        <v>17588</v>
      </c>
      <c r="H3680" s="299" t="s">
        <v>14828</v>
      </c>
      <c r="I3680" s="297">
        <v>4.1159999999999997</v>
      </c>
      <c r="J3680" s="298">
        <v>1.3939999999999999</v>
      </c>
      <c r="K3680" s="298">
        <v>4.1159999999999997</v>
      </c>
      <c r="L3680" s="298">
        <v>0</v>
      </c>
      <c r="M3680" s="299">
        <v>0</v>
      </c>
    </row>
    <row r="3681" spans="1:13" x14ac:dyDescent="0.2">
      <c r="A3681" s="297" t="s">
        <v>1311</v>
      </c>
      <c r="B3681" s="298" t="s">
        <v>17078</v>
      </c>
      <c r="C3681" s="298" t="s">
        <v>20264</v>
      </c>
      <c r="D3681" s="298" t="s">
        <v>774</v>
      </c>
      <c r="E3681" s="298" t="s">
        <v>14757</v>
      </c>
      <c r="F3681" s="298" t="s">
        <v>17585</v>
      </c>
      <c r="G3681" s="298" t="s">
        <v>17589</v>
      </c>
      <c r="H3681" s="299" t="s">
        <v>14828</v>
      </c>
      <c r="I3681" s="297">
        <v>6.149</v>
      </c>
      <c r="J3681" s="298">
        <v>6.149</v>
      </c>
      <c r="K3681" s="298">
        <v>3.0760000000000001</v>
      </c>
      <c r="L3681" s="298">
        <v>0</v>
      </c>
      <c r="M3681" s="299">
        <v>0</v>
      </c>
    </row>
    <row r="3682" spans="1:13" x14ac:dyDescent="0.2">
      <c r="A3682" s="297" t="s">
        <v>1311</v>
      </c>
      <c r="B3682" s="298" t="s">
        <v>17078</v>
      </c>
      <c r="C3682" s="298" t="s">
        <v>20264</v>
      </c>
      <c r="D3682" s="298" t="s">
        <v>774</v>
      </c>
      <c r="E3682" s="298" t="s">
        <v>14757</v>
      </c>
      <c r="F3682" s="298" t="s">
        <v>17590</v>
      </c>
      <c r="G3682" s="298" t="s">
        <v>17591</v>
      </c>
      <c r="H3682" s="299" t="s">
        <v>14828</v>
      </c>
      <c r="I3682" s="297">
        <v>4.1159999999999997</v>
      </c>
      <c r="J3682" s="298">
        <v>1.3939999999999999</v>
      </c>
      <c r="K3682" s="298">
        <v>4.1159999999999997</v>
      </c>
      <c r="L3682" s="298">
        <v>0</v>
      </c>
      <c r="M3682" s="299">
        <v>0</v>
      </c>
    </row>
    <row r="3683" spans="1:13" x14ac:dyDescent="0.2">
      <c r="A3683" s="297" t="s">
        <v>1311</v>
      </c>
      <c r="B3683" s="298" t="s">
        <v>17078</v>
      </c>
      <c r="C3683" s="298" t="s">
        <v>20264</v>
      </c>
      <c r="D3683" s="298" t="s">
        <v>774</v>
      </c>
      <c r="E3683" s="298" t="s">
        <v>14757</v>
      </c>
      <c r="F3683" s="298" t="s">
        <v>17592</v>
      </c>
      <c r="G3683" s="298" t="s">
        <v>17593</v>
      </c>
      <c r="H3683" s="299" t="s">
        <v>14828</v>
      </c>
      <c r="I3683" s="297">
        <v>4.1159999999999997</v>
      </c>
      <c r="J3683" s="298">
        <v>1.3939999999999999</v>
      </c>
      <c r="K3683" s="298">
        <v>4.1159999999999997</v>
      </c>
      <c r="L3683" s="298">
        <v>0</v>
      </c>
      <c r="M3683" s="299">
        <v>0</v>
      </c>
    </row>
    <row r="3684" spans="1:13" x14ac:dyDescent="0.2">
      <c r="A3684" s="297" t="s">
        <v>1311</v>
      </c>
      <c r="B3684" s="298" t="s">
        <v>17078</v>
      </c>
      <c r="C3684" s="298" t="s">
        <v>20264</v>
      </c>
      <c r="D3684" s="298" t="s">
        <v>774</v>
      </c>
      <c r="E3684" s="298" t="s">
        <v>14757</v>
      </c>
      <c r="F3684" s="298" t="s">
        <v>17594</v>
      </c>
      <c r="G3684" s="298" t="s">
        <v>17595</v>
      </c>
      <c r="H3684" s="299" t="s">
        <v>14828</v>
      </c>
      <c r="I3684" s="297">
        <v>6.149</v>
      </c>
      <c r="J3684" s="298">
        <v>6.149</v>
      </c>
      <c r="K3684" s="298">
        <v>3.0760000000000001</v>
      </c>
      <c r="L3684" s="298">
        <v>0</v>
      </c>
      <c r="M3684" s="299">
        <v>0</v>
      </c>
    </row>
    <row r="3685" spans="1:13" x14ac:dyDescent="0.2">
      <c r="A3685" s="297" t="s">
        <v>1311</v>
      </c>
      <c r="B3685" s="298" t="s">
        <v>17078</v>
      </c>
      <c r="C3685" s="298" t="s">
        <v>20264</v>
      </c>
      <c r="D3685" s="298" t="s">
        <v>774</v>
      </c>
      <c r="E3685" s="298" t="s">
        <v>14757</v>
      </c>
      <c r="F3685" s="298" t="s">
        <v>17596</v>
      </c>
      <c r="G3685" s="298" t="s">
        <v>17597</v>
      </c>
      <c r="H3685" s="299" t="s">
        <v>14828</v>
      </c>
      <c r="I3685" s="297">
        <v>5.7</v>
      </c>
      <c r="J3685" s="298">
        <v>5.7</v>
      </c>
      <c r="K3685" s="298">
        <v>2.8</v>
      </c>
      <c r="L3685" s="298">
        <v>0</v>
      </c>
      <c r="M3685" s="299">
        <v>0</v>
      </c>
    </row>
    <row r="3686" spans="1:13" x14ac:dyDescent="0.2">
      <c r="A3686" s="297" t="s">
        <v>1311</v>
      </c>
      <c r="B3686" s="298" t="s">
        <v>17078</v>
      </c>
      <c r="C3686" s="298" t="s">
        <v>20264</v>
      </c>
      <c r="D3686" s="298" t="s">
        <v>774</v>
      </c>
      <c r="E3686" s="298" t="s">
        <v>14757</v>
      </c>
      <c r="F3686" s="298" t="s">
        <v>17598</v>
      </c>
      <c r="G3686" s="298" t="s">
        <v>17599</v>
      </c>
      <c r="H3686" s="299" t="s">
        <v>14828</v>
      </c>
      <c r="I3686" s="297">
        <v>6.2</v>
      </c>
      <c r="J3686" s="298">
        <v>6.2</v>
      </c>
      <c r="K3686" s="298">
        <v>3.1</v>
      </c>
      <c r="L3686" s="298">
        <v>0</v>
      </c>
      <c r="M3686" s="299">
        <v>0</v>
      </c>
    </row>
    <row r="3687" spans="1:13" x14ac:dyDescent="0.2">
      <c r="A3687" s="297" t="s">
        <v>1311</v>
      </c>
      <c r="B3687" s="298" t="s">
        <v>17078</v>
      </c>
      <c r="C3687" s="298" t="s">
        <v>20264</v>
      </c>
      <c r="D3687" s="298" t="s">
        <v>774</v>
      </c>
      <c r="E3687" s="298" t="s">
        <v>14757</v>
      </c>
      <c r="F3687" s="298" t="s">
        <v>17598</v>
      </c>
      <c r="G3687" s="298" t="s">
        <v>17600</v>
      </c>
      <c r="H3687" s="299" t="s">
        <v>14828</v>
      </c>
      <c r="I3687" s="297">
        <v>6.2</v>
      </c>
      <c r="J3687" s="298">
        <v>6.2</v>
      </c>
      <c r="K3687" s="298">
        <v>3.1</v>
      </c>
      <c r="L3687" s="298">
        <v>0</v>
      </c>
      <c r="M3687" s="299">
        <v>0</v>
      </c>
    </row>
    <row r="3688" spans="1:13" x14ac:dyDescent="0.2">
      <c r="A3688" s="297" t="s">
        <v>1311</v>
      </c>
      <c r="B3688" s="298" t="s">
        <v>17078</v>
      </c>
      <c r="C3688" s="298" t="s">
        <v>20264</v>
      </c>
      <c r="D3688" s="298" t="s">
        <v>774</v>
      </c>
      <c r="E3688" s="298" t="s">
        <v>14755</v>
      </c>
      <c r="F3688" s="298" t="s">
        <v>17598</v>
      </c>
      <c r="G3688" s="298" t="s">
        <v>17601</v>
      </c>
      <c r="H3688" s="299" t="s">
        <v>14828</v>
      </c>
      <c r="I3688" s="297">
        <v>3.1</v>
      </c>
      <c r="J3688" s="298">
        <v>3.1</v>
      </c>
      <c r="K3688" s="298">
        <v>6.3</v>
      </c>
      <c r="L3688" s="298">
        <v>0</v>
      </c>
      <c r="M3688" s="299">
        <v>0</v>
      </c>
    </row>
    <row r="3689" spans="1:13" x14ac:dyDescent="0.2">
      <c r="A3689" s="297" t="s">
        <v>1311</v>
      </c>
      <c r="B3689" s="298" t="s">
        <v>17078</v>
      </c>
      <c r="C3689" s="298" t="s">
        <v>20264</v>
      </c>
      <c r="D3689" s="298" t="s">
        <v>774</v>
      </c>
      <c r="E3689" s="298" t="s">
        <v>14755</v>
      </c>
      <c r="F3689" s="298" t="s">
        <v>17598</v>
      </c>
      <c r="G3689" s="298" t="s">
        <v>17602</v>
      </c>
      <c r="H3689" s="299" t="s">
        <v>14828</v>
      </c>
      <c r="I3689" s="297">
        <v>3.1</v>
      </c>
      <c r="J3689" s="298">
        <v>3.1</v>
      </c>
      <c r="K3689" s="298">
        <v>6.2</v>
      </c>
      <c r="L3689" s="298">
        <v>0</v>
      </c>
      <c r="M3689" s="299">
        <v>0</v>
      </c>
    </row>
    <row r="3690" spans="1:13" x14ac:dyDescent="0.2">
      <c r="A3690" s="297" t="s">
        <v>1311</v>
      </c>
      <c r="B3690" s="298" t="s">
        <v>17078</v>
      </c>
      <c r="C3690" s="298" t="s">
        <v>20264</v>
      </c>
      <c r="D3690" s="298" t="s">
        <v>774</v>
      </c>
      <c r="E3690" s="298" t="s">
        <v>14757</v>
      </c>
      <c r="F3690" s="298" t="s">
        <v>17603</v>
      </c>
      <c r="G3690" s="298" t="s">
        <v>17604</v>
      </c>
      <c r="H3690" s="299" t="s">
        <v>14828</v>
      </c>
      <c r="I3690" s="297">
        <v>6.2</v>
      </c>
      <c r="J3690" s="298">
        <v>6.2</v>
      </c>
      <c r="K3690" s="298">
        <v>3.1</v>
      </c>
      <c r="L3690" s="298">
        <v>0</v>
      </c>
      <c r="M3690" s="299">
        <v>0</v>
      </c>
    </row>
    <row r="3691" spans="1:13" x14ac:dyDescent="0.2">
      <c r="A3691" s="297" t="s">
        <v>1311</v>
      </c>
      <c r="B3691" s="298" t="s">
        <v>17078</v>
      </c>
      <c r="C3691" s="298" t="s">
        <v>20264</v>
      </c>
      <c r="D3691" s="298" t="s">
        <v>774</v>
      </c>
      <c r="E3691" s="298" t="s">
        <v>14757</v>
      </c>
      <c r="F3691" s="298" t="s">
        <v>17603</v>
      </c>
      <c r="G3691" s="298" t="s">
        <v>17605</v>
      </c>
      <c r="H3691" s="299" t="s">
        <v>14828</v>
      </c>
      <c r="I3691" s="297">
        <v>6.2</v>
      </c>
      <c r="J3691" s="298">
        <v>6.2</v>
      </c>
      <c r="K3691" s="298">
        <v>3.1</v>
      </c>
      <c r="L3691" s="298">
        <v>0</v>
      </c>
      <c r="M3691" s="299">
        <v>0</v>
      </c>
    </row>
    <row r="3692" spans="1:13" x14ac:dyDescent="0.2">
      <c r="A3692" s="297" t="s">
        <v>1311</v>
      </c>
      <c r="B3692" s="298" t="s">
        <v>17078</v>
      </c>
      <c r="C3692" s="298" t="s">
        <v>20264</v>
      </c>
      <c r="D3692" s="298" t="s">
        <v>774</v>
      </c>
      <c r="E3692" s="298" t="s">
        <v>14757</v>
      </c>
      <c r="F3692" s="298" t="s">
        <v>17603</v>
      </c>
      <c r="G3692" s="298" t="s">
        <v>17606</v>
      </c>
      <c r="H3692" s="299" t="s">
        <v>14828</v>
      </c>
      <c r="I3692" s="297">
        <v>3.1</v>
      </c>
      <c r="J3692" s="298">
        <v>3.1</v>
      </c>
      <c r="K3692" s="298">
        <v>6.2</v>
      </c>
      <c r="L3692" s="298">
        <v>0</v>
      </c>
      <c r="M3692" s="299">
        <v>0</v>
      </c>
    </row>
    <row r="3693" spans="1:13" x14ac:dyDescent="0.2">
      <c r="A3693" s="297" t="s">
        <v>1311</v>
      </c>
      <c r="B3693" s="298" t="s">
        <v>17078</v>
      </c>
      <c r="C3693" s="298" t="s">
        <v>20264</v>
      </c>
      <c r="D3693" s="298" t="s">
        <v>774</v>
      </c>
      <c r="E3693" s="298" t="s">
        <v>14757</v>
      </c>
      <c r="F3693" s="298" t="s">
        <v>17603</v>
      </c>
      <c r="G3693" s="298" t="s">
        <v>17607</v>
      </c>
      <c r="H3693" s="299" t="s">
        <v>14828</v>
      </c>
      <c r="I3693" s="297">
        <v>3.1</v>
      </c>
      <c r="J3693" s="298">
        <v>3.1</v>
      </c>
      <c r="K3693" s="298">
        <v>6.2</v>
      </c>
      <c r="L3693" s="298">
        <v>0</v>
      </c>
      <c r="M3693" s="299">
        <v>0</v>
      </c>
    </row>
    <row r="3694" spans="1:13" x14ac:dyDescent="0.2">
      <c r="A3694" s="297" t="s">
        <v>1311</v>
      </c>
      <c r="B3694" s="298" t="s">
        <v>17078</v>
      </c>
      <c r="C3694" s="298" t="s">
        <v>20264</v>
      </c>
      <c r="D3694" s="298" t="s">
        <v>774</v>
      </c>
      <c r="E3694" s="298" t="s">
        <v>14757</v>
      </c>
      <c r="F3694" s="298" t="s">
        <v>17608</v>
      </c>
      <c r="G3694" s="298" t="s">
        <v>17609</v>
      </c>
      <c r="H3694" s="299" t="s">
        <v>14828</v>
      </c>
      <c r="I3694" s="297">
        <v>19.399999999999999</v>
      </c>
      <c r="J3694" s="298">
        <v>3</v>
      </c>
      <c r="K3694" s="298">
        <v>6.5</v>
      </c>
      <c r="L3694" s="298">
        <v>0</v>
      </c>
      <c r="M3694" s="299">
        <v>0</v>
      </c>
    </row>
    <row r="3695" spans="1:13" x14ac:dyDescent="0.2">
      <c r="A3695" s="297" t="s">
        <v>1311</v>
      </c>
      <c r="B3695" s="298" t="s">
        <v>17078</v>
      </c>
      <c r="C3695" s="298" t="s">
        <v>20264</v>
      </c>
      <c r="D3695" s="298" t="s">
        <v>774</v>
      </c>
      <c r="E3695" s="298" t="s">
        <v>14757</v>
      </c>
      <c r="F3695" s="298" t="s">
        <v>17608</v>
      </c>
      <c r="G3695" s="298" t="s">
        <v>17610</v>
      </c>
      <c r="H3695" s="299" t="s">
        <v>14828</v>
      </c>
      <c r="I3695" s="297">
        <v>12.5</v>
      </c>
      <c r="J3695" s="298">
        <v>0.7</v>
      </c>
      <c r="K3695" s="298">
        <v>4.2</v>
      </c>
      <c r="L3695" s="298">
        <v>0</v>
      </c>
      <c r="M3695" s="299">
        <v>0</v>
      </c>
    </row>
    <row r="3696" spans="1:13" x14ac:dyDescent="0.2">
      <c r="A3696" s="297" t="s">
        <v>1311</v>
      </c>
      <c r="B3696" s="298" t="s">
        <v>17078</v>
      </c>
      <c r="C3696" s="298" t="s">
        <v>20264</v>
      </c>
      <c r="D3696" s="298" t="s">
        <v>774</v>
      </c>
      <c r="E3696" s="298" t="s">
        <v>14757</v>
      </c>
      <c r="F3696" s="298" t="s">
        <v>17608</v>
      </c>
      <c r="G3696" s="298" t="s">
        <v>17611</v>
      </c>
      <c r="H3696" s="299" t="s">
        <v>14828</v>
      </c>
      <c r="I3696" s="297">
        <v>6.2</v>
      </c>
      <c r="J3696" s="298">
        <v>1.5</v>
      </c>
      <c r="K3696" s="298">
        <v>3.1</v>
      </c>
      <c r="L3696" s="298">
        <v>0</v>
      </c>
      <c r="M3696" s="299">
        <v>0</v>
      </c>
    </row>
    <row r="3697" spans="1:13" x14ac:dyDescent="0.2">
      <c r="A3697" s="297" t="s">
        <v>1311</v>
      </c>
      <c r="B3697" s="298" t="s">
        <v>17078</v>
      </c>
      <c r="C3697" s="298" t="s">
        <v>20264</v>
      </c>
      <c r="D3697" s="298" t="s">
        <v>774</v>
      </c>
      <c r="E3697" s="298" t="s">
        <v>14757</v>
      </c>
      <c r="F3697" s="298" t="s">
        <v>17608</v>
      </c>
      <c r="G3697" s="298" t="s">
        <v>17612</v>
      </c>
      <c r="H3697" s="299" t="s">
        <v>14828</v>
      </c>
      <c r="I3697" s="297">
        <v>4.0999999999999996</v>
      </c>
      <c r="J3697" s="298">
        <v>1.7</v>
      </c>
      <c r="K3697" s="298">
        <v>2.1</v>
      </c>
      <c r="L3697" s="298">
        <v>0</v>
      </c>
      <c r="M3697" s="299">
        <v>0</v>
      </c>
    </row>
    <row r="3698" spans="1:13" x14ac:dyDescent="0.2">
      <c r="A3698" s="297" t="s">
        <v>1311</v>
      </c>
      <c r="B3698" s="298" t="s">
        <v>17078</v>
      </c>
      <c r="C3698" s="298" t="s">
        <v>20265</v>
      </c>
      <c r="D3698" s="298" t="s">
        <v>775</v>
      </c>
      <c r="E3698" s="298" t="s">
        <v>14755</v>
      </c>
      <c r="F3698" s="298" t="s">
        <v>17613</v>
      </c>
      <c r="G3698" s="298" t="s">
        <v>17614</v>
      </c>
      <c r="H3698" s="299" t="s">
        <v>14828</v>
      </c>
      <c r="I3698" s="297">
        <v>12.7</v>
      </c>
      <c r="J3698" s="298">
        <v>8.5</v>
      </c>
      <c r="K3698" s="298">
        <v>31.1</v>
      </c>
      <c r="L3698" s="298">
        <v>0</v>
      </c>
      <c r="M3698" s="299">
        <v>0</v>
      </c>
    </row>
    <row r="3699" spans="1:13" x14ac:dyDescent="0.2">
      <c r="A3699" s="297" t="s">
        <v>1311</v>
      </c>
      <c r="B3699" s="298" t="s">
        <v>17078</v>
      </c>
      <c r="C3699" s="298" t="s">
        <v>20265</v>
      </c>
      <c r="D3699" s="298" t="s">
        <v>775</v>
      </c>
      <c r="E3699" s="298" t="s">
        <v>14755</v>
      </c>
      <c r="F3699" s="298" t="s">
        <v>17613</v>
      </c>
      <c r="G3699" s="298" t="s">
        <v>17615</v>
      </c>
      <c r="H3699" s="299" t="s">
        <v>14828</v>
      </c>
      <c r="I3699" s="297">
        <v>12.7</v>
      </c>
      <c r="J3699" s="298">
        <v>8.5</v>
      </c>
      <c r="K3699" s="298">
        <v>31.1</v>
      </c>
      <c r="L3699" s="298">
        <v>0</v>
      </c>
      <c r="M3699" s="299">
        <v>0</v>
      </c>
    </row>
    <row r="3700" spans="1:13" x14ac:dyDescent="0.2">
      <c r="A3700" s="297" t="s">
        <v>1311</v>
      </c>
      <c r="B3700" s="298" t="s">
        <v>17078</v>
      </c>
      <c r="C3700" s="298" t="s">
        <v>20265</v>
      </c>
      <c r="D3700" s="298" t="s">
        <v>775</v>
      </c>
      <c r="E3700" s="298" t="s">
        <v>15913</v>
      </c>
      <c r="F3700" s="298" t="s">
        <v>17616</v>
      </c>
      <c r="G3700" s="298" t="s">
        <v>17617</v>
      </c>
      <c r="H3700" s="299" t="s">
        <v>16820</v>
      </c>
      <c r="I3700" s="297">
        <v>0</v>
      </c>
      <c r="J3700" s="298">
        <v>3.3</v>
      </c>
      <c r="K3700" s="298">
        <v>0</v>
      </c>
      <c r="L3700" s="298">
        <v>0</v>
      </c>
      <c r="M3700" s="299">
        <v>0</v>
      </c>
    </row>
    <row r="3701" spans="1:13" x14ac:dyDescent="0.2">
      <c r="A3701" s="297" t="s">
        <v>1311</v>
      </c>
      <c r="B3701" s="298" t="s">
        <v>17078</v>
      </c>
      <c r="C3701" s="298" t="s">
        <v>20265</v>
      </c>
      <c r="D3701" s="298" t="s">
        <v>775</v>
      </c>
      <c r="E3701" s="298" t="s">
        <v>15913</v>
      </c>
      <c r="F3701" s="298" t="s">
        <v>17616</v>
      </c>
      <c r="G3701" s="298" t="s">
        <v>17617</v>
      </c>
      <c r="H3701" s="299" t="s">
        <v>16820</v>
      </c>
      <c r="I3701" s="297">
        <v>0</v>
      </c>
      <c r="J3701" s="298">
        <v>3.3</v>
      </c>
      <c r="K3701" s="298">
        <v>0</v>
      </c>
      <c r="L3701" s="298">
        <v>0</v>
      </c>
      <c r="M3701" s="299">
        <v>0</v>
      </c>
    </row>
    <row r="3702" spans="1:13" x14ac:dyDescent="0.2">
      <c r="A3702" s="297" t="s">
        <v>1311</v>
      </c>
      <c r="B3702" s="298" t="s">
        <v>17078</v>
      </c>
      <c r="C3702" s="298" t="s">
        <v>20265</v>
      </c>
      <c r="D3702" s="298" t="s">
        <v>775</v>
      </c>
      <c r="E3702" s="298" t="s">
        <v>14323</v>
      </c>
      <c r="F3702" s="298" t="s">
        <v>17618</v>
      </c>
      <c r="G3702" s="298" t="s">
        <v>17619</v>
      </c>
      <c r="H3702" s="299" t="s">
        <v>14817</v>
      </c>
      <c r="I3702" s="297">
        <v>1.752</v>
      </c>
      <c r="J3702" s="298">
        <v>0.13139999999999999</v>
      </c>
      <c r="K3702" s="298">
        <v>0.438</v>
      </c>
      <c r="L3702" s="298">
        <v>0</v>
      </c>
      <c r="M3702" s="299">
        <v>0</v>
      </c>
    </row>
    <row r="3703" spans="1:13" x14ac:dyDescent="0.2">
      <c r="A3703" s="297" t="s">
        <v>1311</v>
      </c>
      <c r="B3703" s="298" t="s">
        <v>17078</v>
      </c>
      <c r="C3703" s="298" t="s">
        <v>20265</v>
      </c>
      <c r="D3703" s="298" t="s">
        <v>775</v>
      </c>
      <c r="E3703" s="298" t="s">
        <v>14834</v>
      </c>
      <c r="F3703" s="298" t="s">
        <v>17618</v>
      </c>
      <c r="G3703" s="298" t="s">
        <v>17086</v>
      </c>
      <c r="H3703" s="299" t="s">
        <v>7818</v>
      </c>
      <c r="I3703" s="297">
        <v>0</v>
      </c>
      <c r="J3703" s="298">
        <v>6.2</v>
      </c>
      <c r="K3703" s="298">
        <v>0</v>
      </c>
      <c r="L3703" s="298">
        <v>0</v>
      </c>
      <c r="M3703" s="299">
        <v>0</v>
      </c>
    </row>
    <row r="3704" spans="1:13" x14ac:dyDescent="0.2">
      <c r="A3704" s="297" t="s">
        <v>1311</v>
      </c>
      <c r="B3704" s="298" t="s">
        <v>17078</v>
      </c>
      <c r="C3704" s="298" t="s">
        <v>20265</v>
      </c>
      <c r="D3704" s="298" t="s">
        <v>775</v>
      </c>
      <c r="E3704" s="298" t="s">
        <v>14834</v>
      </c>
      <c r="F3704" s="298" t="s">
        <v>17618</v>
      </c>
      <c r="G3704" s="298" t="s">
        <v>17086</v>
      </c>
      <c r="H3704" s="299" t="s">
        <v>7818</v>
      </c>
      <c r="I3704" s="297">
        <v>0</v>
      </c>
      <c r="J3704" s="298">
        <v>1.3</v>
      </c>
      <c r="K3704" s="298">
        <v>0</v>
      </c>
      <c r="L3704" s="298">
        <v>0</v>
      </c>
      <c r="M3704" s="299">
        <v>0</v>
      </c>
    </row>
    <row r="3705" spans="1:13" x14ac:dyDescent="0.2">
      <c r="A3705" s="297" t="s">
        <v>1311</v>
      </c>
      <c r="B3705" s="298" t="s">
        <v>17078</v>
      </c>
      <c r="C3705" s="298" t="s">
        <v>20266</v>
      </c>
      <c r="D3705" s="298" t="s">
        <v>772</v>
      </c>
      <c r="E3705" s="298" t="s">
        <v>14757</v>
      </c>
      <c r="F3705" s="298" t="s">
        <v>17620</v>
      </c>
      <c r="G3705" s="298" t="s">
        <v>17621</v>
      </c>
      <c r="H3705" s="299" t="s">
        <v>14828</v>
      </c>
      <c r="I3705" s="297">
        <v>19.399999999999999</v>
      </c>
      <c r="J3705" s="298">
        <v>12.9</v>
      </c>
      <c r="K3705" s="298">
        <v>6.5</v>
      </c>
      <c r="L3705" s="298">
        <v>0</v>
      </c>
      <c r="M3705" s="299">
        <v>0</v>
      </c>
    </row>
    <row r="3706" spans="1:13" x14ac:dyDescent="0.2">
      <c r="A3706" s="297" t="s">
        <v>1311</v>
      </c>
      <c r="B3706" s="298" t="s">
        <v>17078</v>
      </c>
      <c r="C3706" s="298" t="s">
        <v>20266</v>
      </c>
      <c r="D3706" s="298" t="s">
        <v>772</v>
      </c>
      <c r="E3706" s="298" t="s">
        <v>14757</v>
      </c>
      <c r="F3706" s="298" t="s">
        <v>17620</v>
      </c>
      <c r="G3706" s="298" t="s">
        <v>17622</v>
      </c>
      <c r="H3706" s="299" t="s">
        <v>14828</v>
      </c>
      <c r="I3706" s="297">
        <v>19.399999999999999</v>
      </c>
      <c r="J3706" s="298">
        <v>12.9</v>
      </c>
      <c r="K3706" s="298">
        <v>6.5</v>
      </c>
      <c r="L3706" s="298">
        <v>0</v>
      </c>
      <c r="M3706" s="299">
        <v>0</v>
      </c>
    </row>
    <row r="3707" spans="1:13" x14ac:dyDescent="0.2">
      <c r="A3707" s="297" t="s">
        <v>1311</v>
      </c>
      <c r="B3707" s="298" t="s">
        <v>17078</v>
      </c>
      <c r="C3707" s="298" t="s">
        <v>20266</v>
      </c>
      <c r="D3707" s="298" t="s">
        <v>772</v>
      </c>
      <c r="E3707" s="298" t="s">
        <v>15945</v>
      </c>
      <c r="F3707" s="298" t="s">
        <v>17623</v>
      </c>
      <c r="G3707" s="298" t="s">
        <v>17624</v>
      </c>
      <c r="H3707" s="299" t="s">
        <v>14828</v>
      </c>
      <c r="I3707" s="297">
        <v>16.199045399999999</v>
      </c>
      <c r="J3707" s="298">
        <v>0</v>
      </c>
      <c r="K3707" s="298">
        <v>0</v>
      </c>
      <c r="L3707" s="298">
        <v>0</v>
      </c>
      <c r="M3707" s="299">
        <v>0</v>
      </c>
    </row>
    <row r="3708" spans="1:13" x14ac:dyDescent="0.2">
      <c r="A3708" s="297" t="s">
        <v>1311</v>
      </c>
      <c r="B3708" s="298" t="s">
        <v>17078</v>
      </c>
      <c r="C3708" s="298" t="s">
        <v>20266</v>
      </c>
      <c r="D3708" s="298" t="s">
        <v>772</v>
      </c>
      <c r="E3708" s="298" t="s">
        <v>14757</v>
      </c>
      <c r="F3708" s="298" t="s">
        <v>17625</v>
      </c>
      <c r="G3708" s="298" t="s">
        <v>17626</v>
      </c>
      <c r="H3708" s="299" t="s">
        <v>14828</v>
      </c>
      <c r="I3708" s="297">
        <v>6.45</v>
      </c>
      <c r="J3708" s="298">
        <v>5.45</v>
      </c>
      <c r="K3708" s="298">
        <v>5.45</v>
      </c>
      <c r="L3708" s="298">
        <v>0</v>
      </c>
      <c r="M3708" s="299">
        <v>0</v>
      </c>
    </row>
    <row r="3709" spans="1:13" x14ac:dyDescent="0.2">
      <c r="A3709" s="297" t="s">
        <v>1311</v>
      </c>
      <c r="B3709" s="298" t="s">
        <v>17078</v>
      </c>
      <c r="C3709" s="298" t="s">
        <v>20266</v>
      </c>
      <c r="D3709" s="298" t="s">
        <v>772</v>
      </c>
      <c r="E3709" s="298" t="s">
        <v>14757</v>
      </c>
      <c r="F3709" s="298" t="s">
        <v>17625</v>
      </c>
      <c r="G3709" s="298" t="s">
        <v>17627</v>
      </c>
      <c r="H3709" s="299" t="s">
        <v>14828</v>
      </c>
      <c r="I3709" s="297">
        <v>6.45</v>
      </c>
      <c r="J3709" s="298">
        <v>5.45</v>
      </c>
      <c r="K3709" s="298">
        <v>5.45</v>
      </c>
      <c r="L3709" s="298">
        <v>0</v>
      </c>
      <c r="M3709" s="299">
        <v>0</v>
      </c>
    </row>
    <row r="3710" spans="1:13" x14ac:dyDescent="0.2">
      <c r="A3710" s="297" t="s">
        <v>1311</v>
      </c>
      <c r="B3710" s="298" t="s">
        <v>17078</v>
      </c>
      <c r="C3710" s="298" t="s">
        <v>20266</v>
      </c>
      <c r="D3710" s="298" t="s">
        <v>772</v>
      </c>
      <c r="E3710" s="298" t="s">
        <v>14757</v>
      </c>
      <c r="F3710" s="298" t="s">
        <v>17625</v>
      </c>
      <c r="G3710" s="298" t="s">
        <v>17628</v>
      </c>
      <c r="H3710" s="299" t="s">
        <v>14828</v>
      </c>
      <c r="I3710" s="297">
        <v>6.45</v>
      </c>
      <c r="J3710" s="298">
        <v>5.45</v>
      </c>
      <c r="K3710" s="298">
        <v>5.45</v>
      </c>
      <c r="L3710" s="298">
        <v>0</v>
      </c>
      <c r="M3710" s="299">
        <v>0</v>
      </c>
    </row>
    <row r="3711" spans="1:13" x14ac:dyDescent="0.2">
      <c r="A3711" s="297" t="s">
        <v>1311</v>
      </c>
      <c r="B3711" s="298" t="s">
        <v>17078</v>
      </c>
      <c r="C3711" s="298" t="s">
        <v>20266</v>
      </c>
      <c r="D3711" s="298" t="s">
        <v>772</v>
      </c>
      <c r="E3711" s="298" t="s">
        <v>14757</v>
      </c>
      <c r="F3711" s="298" t="s">
        <v>17625</v>
      </c>
      <c r="G3711" s="298" t="s">
        <v>17629</v>
      </c>
      <c r="H3711" s="299" t="s">
        <v>14828</v>
      </c>
      <c r="I3711" s="297">
        <v>6.45</v>
      </c>
      <c r="J3711" s="298">
        <v>5.45</v>
      </c>
      <c r="K3711" s="298">
        <v>5.45</v>
      </c>
      <c r="L3711" s="298">
        <v>0</v>
      </c>
      <c r="M3711" s="299">
        <v>0</v>
      </c>
    </row>
    <row r="3712" spans="1:13" x14ac:dyDescent="0.2">
      <c r="A3712" s="297" t="s">
        <v>1311</v>
      </c>
      <c r="B3712" s="298" t="s">
        <v>17078</v>
      </c>
      <c r="C3712" s="298" t="s">
        <v>20266</v>
      </c>
      <c r="D3712" s="298" t="s">
        <v>772</v>
      </c>
      <c r="E3712" s="298" t="s">
        <v>14755</v>
      </c>
      <c r="F3712" s="298" t="s">
        <v>17625</v>
      </c>
      <c r="G3712" s="298" t="s">
        <v>17630</v>
      </c>
      <c r="H3712" s="299" t="s">
        <v>14828</v>
      </c>
      <c r="I3712" s="297">
        <v>14</v>
      </c>
      <c r="J3712" s="298">
        <v>3.5</v>
      </c>
      <c r="K3712" s="298">
        <v>17.5</v>
      </c>
      <c r="L3712" s="298">
        <v>0</v>
      </c>
      <c r="M3712" s="299">
        <v>0</v>
      </c>
    </row>
    <row r="3713" spans="1:13" x14ac:dyDescent="0.2">
      <c r="A3713" s="297" t="s">
        <v>1311</v>
      </c>
      <c r="B3713" s="298" t="s">
        <v>17078</v>
      </c>
      <c r="C3713" s="298" t="s">
        <v>20266</v>
      </c>
      <c r="D3713" s="298" t="s">
        <v>772</v>
      </c>
      <c r="E3713" s="298" t="s">
        <v>14755</v>
      </c>
      <c r="F3713" s="298" t="s">
        <v>17625</v>
      </c>
      <c r="G3713" s="298" t="s">
        <v>17631</v>
      </c>
      <c r="H3713" s="299" t="s">
        <v>14828</v>
      </c>
      <c r="I3713" s="297">
        <v>13.2</v>
      </c>
      <c r="J3713" s="298">
        <v>3.3</v>
      </c>
      <c r="K3713" s="298">
        <v>16.5</v>
      </c>
      <c r="L3713" s="298">
        <v>0</v>
      </c>
      <c r="M3713" s="299">
        <v>0</v>
      </c>
    </row>
    <row r="3714" spans="1:13" x14ac:dyDescent="0.2">
      <c r="A3714" s="297" t="s">
        <v>1311</v>
      </c>
      <c r="B3714" s="298" t="s">
        <v>17078</v>
      </c>
      <c r="C3714" s="298" t="s">
        <v>20266</v>
      </c>
      <c r="D3714" s="298" t="s">
        <v>772</v>
      </c>
      <c r="E3714" s="298" t="s">
        <v>14755</v>
      </c>
      <c r="F3714" s="298" t="s">
        <v>17625</v>
      </c>
      <c r="G3714" s="298" t="s">
        <v>17632</v>
      </c>
      <c r="H3714" s="299" t="s">
        <v>14828</v>
      </c>
      <c r="I3714" s="297">
        <v>14</v>
      </c>
      <c r="J3714" s="298">
        <v>3.5</v>
      </c>
      <c r="K3714" s="298">
        <v>17.5</v>
      </c>
      <c r="L3714" s="298">
        <v>0</v>
      </c>
      <c r="M3714" s="299">
        <v>0</v>
      </c>
    </row>
    <row r="3715" spans="1:13" x14ac:dyDescent="0.2">
      <c r="A3715" s="297" t="s">
        <v>1311</v>
      </c>
      <c r="B3715" s="298" t="s">
        <v>17078</v>
      </c>
      <c r="C3715" s="298" t="s">
        <v>20266</v>
      </c>
      <c r="D3715" s="298" t="s">
        <v>772</v>
      </c>
      <c r="E3715" s="298" t="s">
        <v>14755</v>
      </c>
      <c r="F3715" s="298" t="s">
        <v>17625</v>
      </c>
      <c r="G3715" s="298" t="s">
        <v>17633</v>
      </c>
      <c r="H3715" s="299" t="s">
        <v>14828</v>
      </c>
      <c r="I3715" s="297">
        <v>14</v>
      </c>
      <c r="J3715" s="298">
        <v>3.5</v>
      </c>
      <c r="K3715" s="298">
        <v>17.5</v>
      </c>
      <c r="L3715" s="298">
        <v>0</v>
      </c>
      <c r="M3715" s="299">
        <v>0</v>
      </c>
    </row>
    <row r="3716" spans="1:13" x14ac:dyDescent="0.2">
      <c r="A3716" s="297" t="s">
        <v>1311</v>
      </c>
      <c r="B3716" s="298" t="s">
        <v>17078</v>
      </c>
      <c r="C3716" s="298" t="s">
        <v>20266</v>
      </c>
      <c r="D3716" s="298" t="s">
        <v>772</v>
      </c>
      <c r="E3716" s="298" t="s">
        <v>11857</v>
      </c>
      <c r="F3716" s="298" t="s">
        <v>17625</v>
      </c>
      <c r="G3716" s="298" t="s">
        <v>17634</v>
      </c>
      <c r="H3716" s="299" t="s">
        <v>13777</v>
      </c>
      <c r="I3716" s="297">
        <v>0.8</v>
      </c>
      <c r="J3716" s="298">
        <v>0</v>
      </c>
      <c r="K3716" s="298">
        <v>4.5</v>
      </c>
      <c r="L3716" s="298">
        <v>0</v>
      </c>
      <c r="M3716" s="299">
        <v>0</v>
      </c>
    </row>
    <row r="3717" spans="1:13" x14ac:dyDescent="0.2">
      <c r="A3717" s="297" t="s">
        <v>1311</v>
      </c>
      <c r="B3717" s="298" t="s">
        <v>17078</v>
      </c>
      <c r="C3717" s="298" t="s">
        <v>20266</v>
      </c>
      <c r="D3717" s="298" t="s">
        <v>772</v>
      </c>
      <c r="E3717" s="298" t="s">
        <v>14757</v>
      </c>
      <c r="F3717" s="298" t="s">
        <v>17625</v>
      </c>
      <c r="G3717" s="298" t="s">
        <v>17635</v>
      </c>
      <c r="H3717" s="299" t="s">
        <v>14828</v>
      </c>
      <c r="I3717" s="297">
        <v>19.399999999999999</v>
      </c>
      <c r="J3717" s="298">
        <v>12.9</v>
      </c>
      <c r="K3717" s="298">
        <v>6.5</v>
      </c>
      <c r="L3717" s="298">
        <v>0</v>
      </c>
      <c r="M3717" s="299">
        <v>0</v>
      </c>
    </row>
    <row r="3718" spans="1:13" x14ac:dyDescent="0.2">
      <c r="A3718" s="297" t="s">
        <v>1311</v>
      </c>
      <c r="B3718" s="298" t="s">
        <v>17078</v>
      </c>
      <c r="C3718" s="298" t="s">
        <v>20266</v>
      </c>
      <c r="D3718" s="298" t="s">
        <v>772</v>
      </c>
      <c r="E3718" s="298" t="s">
        <v>14757</v>
      </c>
      <c r="F3718" s="298" t="s">
        <v>17625</v>
      </c>
      <c r="G3718" s="298" t="s">
        <v>17636</v>
      </c>
      <c r="H3718" s="299" t="s">
        <v>14828</v>
      </c>
      <c r="I3718" s="297">
        <v>19.399999999999999</v>
      </c>
      <c r="J3718" s="298">
        <v>12.9</v>
      </c>
      <c r="K3718" s="298">
        <v>6.5</v>
      </c>
      <c r="L3718" s="298">
        <v>0</v>
      </c>
      <c r="M3718" s="299">
        <v>0</v>
      </c>
    </row>
    <row r="3719" spans="1:13" x14ac:dyDescent="0.2">
      <c r="A3719" s="297" t="s">
        <v>1311</v>
      </c>
      <c r="B3719" s="298" t="s">
        <v>17078</v>
      </c>
      <c r="C3719" s="298" t="s">
        <v>20266</v>
      </c>
      <c r="D3719" s="298" t="s">
        <v>772</v>
      </c>
      <c r="E3719" s="298" t="s">
        <v>11875</v>
      </c>
      <c r="F3719" s="298" t="s">
        <v>17637</v>
      </c>
      <c r="G3719" s="298" t="s">
        <v>17638</v>
      </c>
      <c r="H3719" s="299" t="s">
        <v>15164</v>
      </c>
      <c r="I3719" s="297">
        <v>0.4</v>
      </c>
      <c r="J3719" s="298">
        <v>0</v>
      </c>
      <c r="K3719" s="298">
        <v>0.1</v>
      </c>
      <c r="L3719" s="298">
        <v>0</v>
      </c>
      <c r="M3719" s="299">
        <v>0</v>
      </c>
    </row>
    <row r="3720" spans="1:13" x14ac:dyDescent="0.2">
      <c r="A3720" s="297" t="s">
        <v>1311</v>
      </c>
      <c r="B3720" s="298" t="s">
        <v>17078</v>
      </c>
      <c r="C3720" s="298" t="s">
        <v>20266</v>
      </c>
      <c r="D3720" s="298" t="s">
        <v>772</v>
      </c>
      <c r="E3720" s="298" t="s">
        <v>15913</v>
      </c>
      <c r="F3720" s="298" t="s">
        <v>17637</v>
      </c>
      <c r="G3720" s="298" t="s">
        <v>17639</v>
      </c>
      <c r="H3720" s="299" t="s">
        <v>16820</v>
      </c>
      <c r="I3720" s="297">
        <v>0</v>
      </c>
      <c r="J3720" s="298">
        <v>4</v>
      </c>
      <c r="K3720" s="298">
        <v>0</v>
      </c>
      <c r="L3720" s="298">
        <v>0</v>
      </c>
      <c r="M3720" s="299">
        <v>0</v>
      </c>
    </row>
    <row r="3721" spans="1:13" x14ac:dyDescent="0.2">
      <c r="A3721" s="297" t="s">
        <v>1311</v>
      </c>
      <c r="B3721" s="298" t="s">
        <v>17078</v>
      </c>
      <c r="C3721" s="298" t="s">
        <v>20266</v>
      </c>
      <c r="D3721" s="298" t="s">
        <v>772</v>
      </c>
      <c r="E3721" s="298" t="s">
        <v>14755</v>
      </c>
      <c r="F3721" s="298" t="s">
        <v>17640</v>
      </c>
      <c r="G3721" s="298" t="s">
        <v>17641</v>
      </c>
      <c r="H3721" s="299" t="s">
        <v>14828</v>
      </c>
      <c r="I3721" s="297">
        <v>24.4</v>
      </c>
      <c r="J3721" s="298">
        <v>4.9000000000000004</v>
      </c>
      <c r="K3721" s="298">
        <v>6.1</v>
      </c>
      <c r="L3721" s="298">
        <v>0</v>
      </c>
      <c r="M3721" s="299">
        <v>0</v>
      </c>
    </row>
    <row r="3722" spans="1:13" x14ac:dyDescent="0.2">
      <c r="A3722" s="297" t="s">
        <v>1311</v>
      </c>
      <c r="B3722" s="298" t="s">
        <v>17078</v>
      </c>
      <c r="C3722" s="298" t="s">
        <v>20266</v>
      </c>
      <c r="D3722" s="298" t="s">
        <v>772</v>
      </c>
      <c r="E3722" s="298" t="s">
        <v>14755</v>
      </c>
      <c r="F3722" s="298" t="s">
        <v>17640</v>
      </c>
      <c r="G3722" s="298" t="s">
        <v>17642</v>
      </c>
      <c r="H3722" s="299" t="s">
        <v>14828</v>
      </c>
      <c r="I3722" s="297">
        <v>14</v>
      </c>
      <c r="J3722" s="298">
        <v>14</v>
      </c>
      <c r="K3722" s="298">
        <v>28</v>
      </c>
      <c r="L3722" s="298">
        <v>0</v>
      </c>
      <c r="M3722" s="299">
        <v>0</v>
      </c>
    </row>
    <row r="3723" spans="1:13" x14ac:dyDescent="0.2">
      <c r="A3723" s="297" t="s">
        <v>1311</v>
      </c>
      <c r="B3723" s="298" t="s">
        <v>17078</v>
      </c>
      <c r="C3723" s="298" t="s">
        <v>20266</v>
      </c>
      <c r="D3723" s="298" t="s">
        <v>772</v>
      </c>
      <c r="E3723" s="298" t="s">
        <v>14755</v>
      </c>
      <c r="F3723" s="298" t="s">
        <v>17640</v>
      </c>
      <c r="G3723" s="298" t="s">
        <v>17643</v>
      </c>
      <c r="H3723" s="299" t="s">
        <v>14828</v>
      </c>
      <c r="I3723" s="297">
        <v>14</v>
      </c>
      <c r="J3723" s="298">
        <v>14</v>
      </c>
      <c r="K3723" s="298">
        <v>28</v>
      </c>
      <c r="L3723" s="298">
        <v>0</v>
      </c>
      <c r="M3723" s="299">
        <v>0</v>
      </c>
    </row>
    <row r="3724" spans="1:13" x14ac:dyDescent="0.2">
      <c r="A3724" s="297" t="s">
        <v>1311</v>
      </c>
      <c r="B3724" s="298" t="s">
        <v>17078</v>
      </c>
      <c r="C3724" s="298" t="s">
        <v>20266</v>
      </c>
      <c r="D3724" s="298" t="s">
        <v>772</v>
      </c>
      <c r="E3724" s="298" t="s">
        <v>14757</v>
      </c>
      <c r="F3724" s="298" t="s">
        <v>17640</v>
      </c>
      <c r="G3724" s="298" t="s">
        <v>17644</v>
      </c>
      <c r="H3724" s="299" t="s">
        <v>14828</v>
      </c>
      <c r="I3724" s="297">
        <v>19.399999999999999</v>
      </c>
      <c r="J3724" s="298">
        <v>12.9</v>
      </c>
      <c r="K3724" s="298">
        <v>6.5</v>
      </c>
      <c r="L3724" s="298">
        <v>0</v>
      </c>
      <c r="M3724" s="299">
        <v>0</v>
      </c>
    </row>
    <row r="3725" spans="1:13" x14ac:dyDescent="0.2">
      <c r="A3725" s="297" t="s">
        <v>1311</v>
      </c>
      <c r="B3725" s="298" t="s">
        <v>17078</v>
      </c>
      <c r="C3725" s="298" t="s">
        <v>20266</v>
      </c>
      <c r="D3725" s="298" t="s">
        <v>772</v>
      </c>
      <c r="E3725" s="298" t="s">
        <v>15945</v>
      </c>
      <c r="F3725" s="298" t="s">
        <v>17640</v>
      </c>
      <c r="G3725" s="298" t="s">
        <v>17645</v>
      </c>
      <c r="H3725" s="299" t="s">
        <v>14828</v>
      </c>
      <c r="I3725" s="297">
        <v>0.9</v>
      </c>
      <c r="J3725" s="298">
        <v>14.9</v>
      </c>
      <c r="K3725" s="298">
        <v>0.2</v>
      </c>
      <c r="L3725" s="298">
        <v>0</v>
      </c>
      <c r="M3725" s="299">
        <v>0</v>
      </c>
    </row>
    <row r="3726" spans="1:13" x14ac:dyDescent="0.2">
      <c r="A3726" s="297" t="s">
        <v>1311</v>
      </c>
      <c r="B3726" s="298" t="s">
        <v>17078</v>
      </c>
      <c r="C3726" s="298" t="s">
        <v>20266</v>
      </c>
      <c r="D3726" s="298" t="s">
        <v>772</v>
      </c>
      <c r="E3726" s="298" t="s">
        <v>14757</v>
      </c>
      <c r="F3726" s="298" t="s">
        <v>17646</v>
      </c>
      <c r="G3726" s="298" t="s">
        <v>17647</v>
      </c>
      <c r="H3726" s="299" t="s">
        <v>14828</v>
      </c>
      <c r="I3726" s="297">
        <v>19.399999999999999</v>
      </c>
      <c r="J3726" s="298">
        <v>12.9</v>
      </c>
      <c r="K3726" s="298">
        <v>6.5</v>
      </c>
      <c r="L3726" s="298">
        <v>0</v>
      </c>
      <c r="M3726" s="299">
        <v>0</v>
      </c>
    </row>
    <row r="3727" spans="1:13" x14ac:dyDescent="0.2">
      <c r="A3727" s="297" t="s">
        <v>1311</v>
      </c>
      <c r="B3727" s="298" t="s">
        <v>17078</v>
      </c>
      <c r="C3727" s="298" t="s">
        <v>20266</v>
      </c>
      <c r="D3727" s="298" t="s">
        <v>772</v>
      </c>
      <c r="E3727" s="298" t="s">
        <v>14755</v>
      </c>
      <c r="F3727" s="298" t="s">
        <v>17646</v>
      </c>
      <c r="G3727" s="298" t="s">
        <v>17648</v>
      </c>
      <c r="H3727" s="299" t="s">
        <v>14828</v>
      </c>
      <c r="I3727" s="297">
        <v>14.3</v>
      </c>
      <c r="J3727" s="298">
        <v>16.2</v>
      </c>
      <c r="K3727" s="298">
        <v>28.5</v>
      </c>
      <c r="L3727" s="298">
        <v>0</v>
      </c>
      <c r="M3727" s="299">
        <v>0</v>
      </c>
    </row>
    <row r="3728" spans="1:13" x14ac:dyDescent="0.2">
      <c r="A3728" s="297" t="s">
        <v>1311</v>
      </c>
      <c r="B3728" s="298" t="s">
        <v>17078</v>
      </c>
      <c r="C3728" s="298" t="s">
        <v>20266</v>
      </c>
      <c r="D3728" s="298" t="s">
        <v>772</v>
      </c>
      <c r="E3728" s="298" t="s">
        <v>14755</v>
      </c>
      <c r="F3728" s="298" t="s">
        <v>17649</v>
      </c>
      <c r="G3728" s="298" t="s">
        <v>17650</v>
      </c>
      <c r="H3728" s="299" t="s">
        <v>14828</v>
      </c>
      <c r="I3728" s="297">
        <v>14.3</v>
      </c>
      <c r="J3728" s="298">
        <v>14.3</v>
      </c>
      <c r="K3728" s="298">
        <v>28.5</v>
      </c>
      <c r="L3728" s="298">
        <v>0</v>
      </c>
      <c r="M3728" s="299">
        <v>0</v>
      </c>
    </row>
    <row r="3729" spans="1:13" x14ac:dyDescent="0.2">
      <c r="A3729" s="297" t="s">
        <v>1311</v>
      </c>
      <c r="B3729" s="298" t="s">
        <v>17078</v>
      </c>
      <c r="C3729" s="298" t="s">
        <v>20266</v>
      </c>
      <c r="D3729" s="298" t="s">
        <v>772</v>
      </c>
      <c r="E3729" s="298" t="s">
        <v>14757</v>
      </c>
      <c r="F3729" s="298" t="s">
        <v>17649</v>
      </c>
      <c r="G3729" s="298" t="s">
        <v>17651</v>
      </c>
      <c r="H3729" s="299" t="s">
        <v>14828</v>
      </c>
      <c r="I3729" s="297">
        <v>114.3</v>
      </c>
      <c r="J3729" s="298">
        <v>12.9</v>
      </c>
      <c r="K3729" s="298">
        <v>6.5</v>
      </c>
      <c r="L3729" s="298">
        <v>0</v>
      </c>
      <c r="M3729" s="299">
        <v>0</v>
      </c>
    </row>
    <row r="3730" spans="1:13" x14ac:dyDescent="0.2">
      <c r="A3730" s="297" t="s">
        <v>1311</v>
      </c>
      <c r="B3730" s="298" t="s">
        <v>17078</v>
      </c>
      <c r="C3730" s="298" t="s">
        <v>20266</v>
      </c>
      <c r="D3730" s="298" t="s">
        <v>772</v>
      </c>
      <c r="E3730" s="298" t="s">
        <v>15945</v>
      </c>
      <c r="F3730" s="298" t="s">
        <v>17649</v>
      </c>
      <c r="G3730" s="298" t="s">
        <v>17652</v>
      </c>
      <c r="H3730" s="299" t="s">
        <v>14828</v>
      </c>
      <c r="I3730" s="297">
        <v>0.8</v>
      </c>
      <c r="J3730" s="298">
        <v>7.1</v>
      </c>
      <c r="K3730" s="298">
        <v>0.2</v>
      </c>
      <c r="L3730" s="298">
        <v>0</v>
      </c>
      <c r="M3730" s="299">
        <v>0</v>
      </c>
    </row>
    <row r="3731" spans="1:13" x14ac:dyDescent="0.2">
      <c r="A3731" s="297" t="s">
        <v>1311</v>
      </c>
      <c r="B3731" s="298" t="s">
        <v>17078</v>
      </c>
      <c r="C3731" s="298" t="s">
        <v>20266</v>
      </c>
      <c r="D3731" s="298" t="s">
        <v>772</v>
      </c>
      <c r="E3731" s="298" t="s">
        <v>14753</v>
      </c>
      <c r="F3731" s="298" t="s">
        <v>17649</v>
      </c>
      <c r="G3731" s="298" t="s">
        <v>17653</v>
      </c>
      <c r="H3731" s="299" t="s">
        <v>14828</v>
      </c>
      <c r="I3731" s="297">
        <v>11.1</v>
      </c>
      <c r="J3731" s="298">
        <v>2.2000000000000002</v>
      </c>
      <c r="K3731" s="298">
        <v>6.7</v>
      </c>
      <c r="L3731" s="298">
        <v>0</v>
      </c>
      <c r="M3731" s="299">
        <v>0</v>
      </c>
    </row>
    <row r="3732" spans="1:13" x14ac:dyDescent="0.2">
      <c r="A3732" s="297" t="s">
        <v>1311</v>
      </c>
      <c r="B3732" s="298" t="s">
        <v>17078</v>
      </c>
      <c r="C3732" s="298" t="s">
        <v>20266</v>
      </c>
      <c r="D3732" s="298" t="s">
        <v>772</v>
      </c>
      <c r="E3732" s="298" t="s">
        <v>14755</v>
      </c>
      <c r="F3732" s="298" t="s">
        <v>17649</v>
      </c>
      <c r="G3732" s="298" t="s">
        <v>17654</v>
      </c>
      <c r="H3732" s="299" t="s">
        <v>14828</v>
      </c>
      <c r="I3732" s="297">
        <v>1</v>
      </c>
      <c r="J3732" s="298">
        <v>1</v>
      </c>
      <c r="K3732" s="298">
        <v>1.9</v>
      </c>
      <c r="L3732" s="298">
        <v>0</v>
      </c>
      <c r="M3732" s="299">
        <v>0</v>
      </c>
    </row>
    <row r="3733" spans="1:13" x14ac:dyDescent="0.2">
      <c r="A3733" s="297" t="s">
        <v>1311</v>
      </c>
      <c r="B3733" s="298" t="s">
        <v>17078</v>
      </c>
      <c r="C3733" s="298" t="s">
        <v>20266</v>
      </c>
      <c r="D3733" s="298" t="s">
        <v>772</v>
      </c>
      <c r="E3733" s="298" t="s">
        <v>14757</v>
      </c>
      <c r="F3733" s="298" t="s">
        <v>17655</v>
      </c>
      <c r="G3733" s="298" t="s">
        <v>17656</v>
      </c>
      <c r="H3733" s="299" t="s">
        <v>14828</v>
      </c>
      <c r="I3733" s="297">
        <v>0</v>
      </c>
      <c r="J3733" s="298">
        <v>0</v>
      </c>
      <c r="K3733" s="298">
        <v>0</v>
      </c>
      <c r="L3733" s="298">
        <v>0</v>
      </c>
      <c r="M3733" s="299">
        <v>0</v>
      </c>
    </row>
    <row r="3734" spans="1:13" x14ac:dyDescent="0.2">
      <c r="A3734" s="297" t="s">
        <v>1311</v>
      </c>
      <c r="B3734" s="298" t="s">
        <v>17078</v>
      </c>
      <c r="C3734" s="298" t="s">
        <v>20266</v>
      </c>
      <c r="D3734" s="298" t="s">
        <v>772</v>
      </c>
      <c r="E3734" s="298" t="s">
        <v>14757</v>
      </c>
      <c r="F3734" s="298" t="s">
        <v>17655</v>
      </c>
      <c r="G3734" s="298" t="s">
        <v>17657</v>
      </c>
      <c r="H3734" s="299" t="s">
        <v>14828</v>
      </c>
      <c r="I3734" s="297">
        <v>0</v>
      </c>
      <c r="J3734" s="298">
        <v>0</v>
      </c>
      <c r="K3734" s="298">
        <v>0</v>
      </c>
      <c r="L3734" s="298">
        <v>0</v>
      </c>
      <c r="M3734" s="299">
        <v>0</v>
      </c>
    </row>
    <row r="3735" spans="1:13" x14ac:dyDescent="0.2">
      <c r="A3735" s="297" t="s">
        <v>1311</v>
      </c>
      <c r="B3735" s="298" t="s">
        <v>17078</v>
      </c>
      <c r="C3735" s="298" t="s">
        <v>20266</v>
      </c>
      <c r="D3735" s="298" t="s">
        <v>772</v>
      </c>
      <c r="E3735" s="298" t="s">
        <v>14757</v>
      </c>
      <c r="F3735" s="298" t="s">
        <v>17658</v>
      </c>
      <c r="G3735" s="298" t="s">
        <v>17659</v>
      </c>
      <c r="H3735" s="299" t="s">
        <v>14828</v>
      </c>
      <c r="I3735" s="297">
        <v>0</v>
      </c>
      <c r="J3735" s="298">
        <v>0</v>
      </c>
      <c r="K3735" s="298">
        <v>0</v>
      </c>
      <c r="L3735" s="298">
        <v>0</v>
      </c>
      <c r="M3735" s="299">
        <v>0</v>
      </c>
    </row>
    <row r="3736" spans="1:13" x14ac:dyDescent="0.2">
      <c r="A3736" s="297" t="s">
        <v>1311</v>
      </c>
      <c r="B3736" s="298" t="s">
        <v>17078</v>
      </c>
      <c r="C3736" s="298" t="s">
        <v>20266</v>
      </c>
      <c r="D3736" s="298" t="s">
        <v>772</v>
      </c>
      <c r="E3736" s="298" t="s">
        <v>14757</v>
      </c>
      <c r="F3736" s="298" t="s">
        <v>17658</v>
      </c>
      <c r="G3736" s="298" t="s">
        <v>17660</v>
      </c>
      <c r="H3736" s="299" t="s">
        <v>14828</v>
      </c>
      <c r="I3736" s="297">
        <v>0</v>
      </c>
      <c r="J3736" s="298">
        <v>0</v>
      </c>
      <c r="K3736" s="298">
        <v>0</v>
      </c>
      <c r="L3736" s="298">
        <v>0</v>
      </c>
      <c r="M3736" s="299">
        <v>0</v>
      </c>
    </row>
    <row r="3737" spans="1:13" x14ac:dyDescent="0.2">
      <c r="A3737" s="297" t="s">
        <v>1311</v>
      </c>
      <c r="B3737" s="298" t="s">
        <v>17078</v>
      </c>
      <c r="C3737" s="298" t="s">
        <v>20266</v>
      </c>
      <c r="D3737" s="298" t="s">
        <v>772</v>
      </c>
      <c r="E3737" s="298" t="s">
        <v>15945</v>
      </c>
      <c r="F3737" s="298" t="s">
        <v>17661</v>
      </c>
      <c r="G3737" s="298" t="s">
        <v>17662</v>
      </c>
      <c r="H3737" s="299" t="s">
        <v>14828</v>
      </c>
      <c r="I3737" s="297">
        <v>21.969520799999998</v>
      </c>
      <c r="J3737" s="298">
        <v>0</v>
      </c>
      <c r="K3737" s="298">
        <v>0</v>
      </c>
      <c r="L3737" s="298">
        <v>0</v>
      </c>
      <c r="M3737" s="299">
        <v>0</v>
      </c>
    </row>
    <row r="3738" spans="1:13" x14ac:dyDescent="0.2">
      <c r="A3738" s="297" t="s">
        <v>1311</v>
      </c>
      <c r="B3738" s="298" t="s">
        <v>17078</v>
      </c>
      <c r="C3738" s="298" t="s">
        <v>20266</v>
      </c>
      <c r="D3738" s="298" t="s">
        <v>772</v>
      </c>
      <c r="E3738" s="298" t="s">
        <v>15945</v>
      </c>
      <c r="F3738" s="298" t="s">
        <v>17661</v>
      </c>
      <c r="G3738" s="298" t="s">
        <v>17663</v>
      </c>
      <c r="H3738" s="299" t="s">
        <v>14828</v>
      </c>
      <c r="I3738" s="297">
        <v>14.912855099999998</v>
      </c>
      <c r="J3738" s="298">
        <v>0</v>
      </c>
      <c r="K3738" s="298">
        <v>0</v>
      </c>
      <c r="L3738" s="298">
        <v>0</v>
      </c>
      <c r="M3738" s="299">
        <v>0</v>
      </c>
    </row>
    <row r="3739" spans="1:13" x14ac:dyDescent="0.2">
      <c r="A3739" s="297" t="s">
        <v>1311</v>
      </c>
      <c r="B3739" s="298" t="s">
        <v>17078</v>
      </c>
      <c r="C3739" s="298" t="s">
        <v>20266</v>
      </c>
      <c r="D3739" s="298" t="s">
        <v>772</v>
      </c>
      <c r="E3739" s="298" t="s">
        <v>15945</v>
      </c>
      <c r="F3739" s="298" t="s">
        <v>17661</v>
      </c>
      <c r="G3739" s="298" t="s">
        <v>17664</v>
      </c>
      <c r="H3739" s="299" t="s">
        <v>14828</v>
      </c>
      <c r="I3739" s="297">
        <v>14.912855099999998</v>
      </c>
      <c r="J3739" s="298">
        <v>0</v>
      </c>
      <c r="K3739" s="298">
        <v>0</v>
      </c>
      <c r="L3739" s="298">
        <v>0</v>
      </c>
      <c r="M3739" s="299">
        <v>0</v>
      </c>
    </row>
    <row r="3740" spans="1:13" x14ac:dyDescent="0.2">
      <c r="A3740" s="297" t="s">
        <v>1311</v>
      </c>
      <c r="B3740" s="298" t="s">
        <v>17078</v>
      </c>
      <c r="C3740" s="298" t="s">
        <v>20266</v>
      </c>
      <c r="D3740" s="298" t="s">
        <v>772</v>
      </c>
      <c r="E3740" s="298" t="s">
        <v>15945</v>
      </c>
      <c r="F3740" s="298" t="s">
        <v>17665</v>
      </c>
      <c r="G3740" s="298" t="s">
        <v>17666</v>
      </c>
      <c r="H3740" s="299" t="s">
        <v>14828</v>
      </c>
      <c r="I3740" s="297">
        <v>9.0728559000000004</v>
      </c>
      <c r="J3740" s="298">
        <v>0</v>
      </c>
      <c r="K3740" s="298">
        <v>0</v>
      </c>
      <c r="L3740" s="298">
        <v>0</v>
      </c>
      <c r="M3740" s="299">
        <v>0</v>
      </c>
    </row>
    <row r="3741" spans="1:13" x14ac:dyDescent="0.2">
      <c r="A3741" s="297" t="s">
        <v>1311</v>
      </c>
      <c r="B3741" s="298" t="s">
        <v>17078</v>
      </c>
      <c r="C3741" s="298" t="s">
        <v>20266</v>
      </c>
      <c r="D3741" s="298" t="s">
        <v>772</v>
      </c>
      <c r="E3741" s="298" t="s">
        <v>14755</v>
      </c>
      <c r="F3741" s="298" t="s">
        <v>17667</v>
      </c>
      <c r="G3741" s="298" t="s">
        <v>17668</v>
      </c>
      <c r="H3741" s="299" t="s">
        <v>14828</v>
      </c>
      <c r="I3741" s="297">
        <v>16.2</v>
      </c>
      <c r="J3741" s="298">
        <v>8.1</v>
      </c>
      <c r="K3741" s="298">
        <v>8.1</v>
      </c>
      <c r="L3741" s="298">
        <v>0</v>
      </c>
      <c r="M3741" s="299">
        <v>0</v>
      </c>
    </row>
    <row r="3742" spans="1:13" x14ac:dyDescent="0.2">
      <c r="A3742" s="297" t="s">
        <v>1311</v>
      </c>
      <c r="B3742" s="298" t="s">
        <v>17078</v>
      </c>
      <c r="C3742" s="298" t="s">
        <v>20266</v>
      </c>
      <c r="D3742" s="298" t="s">
        <v>772</v>
      </c>
      <c r="E3742" s="298" t="s">
        <v>15945</v>
      </c>
      <c r="F3742" s="298" t="s">
        <v>17669</v>
      </c>
      <c r="G3742" s="298" t="s">
        <v>17670</v>
      </c>
      <c r="H3742" s="299" t="s">
        <v>14828</v>
      </c>
      <c r="I3742" s="297">
        <v>21.4</v>
      </c>
      <c r="J3742" s="298">
        <v>0</v>
      </c>
      <c r="K3742" s="298">
        <v>0</v>
      </c>
      <c r="L3742" s="298">
        <v>0</v>
      </c>
      <c r="M3742" s="299">
        <v>0</v>
      </c>
    </row>
    <row r="3743" spans="1:13" x14ac:dyDescent="0.2">
      <c r="A3743" s="297" t="s">
        <v>1311</v>
      </c>
      <c r="B3743" s="298" t="s">
        <v>17078</v>
      </c>
      <c r="C3743" s="298" t="s">
        <v>20266</v>
      </c>
      <c r="D3743" s="298" t="s">
        <v>772</v>
      </c>
      <c r="E3743" s="298" t="s">
        <v>15945</v>
      </c>
      <c r="F3743" s="298" t="s">
        <v>17671</v>
      </c>
      <c r="G3743" s="298" t="s">
        <v>17672</v>
      </c>
      <c r="H3743" s="299" t="s">
        <v>14828</v>
      </c>
      <c r="I3743" s="297">
        <v>3.476</v>
      </c>
      <c r="J3743" s="298">
        <v>0</v>
      </c>
      <c r="K3743" s="298">
        <v>0</v>
      </c>
      <c r="L3743" s="298">
        <v>0</v>
      </c>
      <c r="M3743" s="299">
        <v>0</v>
      </c>
    </row>
    <row r="3744" spans="1:13" x14ac:dyDescent="0.2">
      <c r="A3744" s="297" t="s">
        <v>1311</v>
      </c>
      <c r="B3744" s="298" t="s">
        <v>17078</v>
      </c>
      <c r="C3744" s="298" t="s">
        <v>20266</v>
      </c>
      <c r="D3744" s="298" t="s">
        <v>772</v>
      </c>
      <c r="E3744" s="298" t="s">
        <v>15905</v>
      </c>
      <c r="F3744" s="298" t="s">
        <v>17673</v>
      </c>
      <c r="G3744" s="298" t="s">
        <v>17674</v>
      </c>
      <c r="H3744" s="299" t="s">
        <v>16820</v>
      </c>
      <c r="I3744" s="297">
        <v>0</v>
      </c>
      <c r="J3744" s="298">
        <v>0.5</v>
      </c>
      <c r="K3744" s="298">
        <v>0</v>
      </c>
      <c r="L3744" s="298">
        <v>0</v>
      </c>
      <c r="M3744" s="299">
        <v>0</v>
      </c>
    </row>
    <row r="3745" spans="1:13" x14ac:dyDescent="0.2">
      <c r="A3745" s="297" t="s">
        <v>1311</v>
      </c>
      <c r="B3745" s="298" t="s">
        <v>17078</v>
      </c>
      <c r="C3745" s="298" t="s">
        <v>20266</v>
      </c>
      <c r="D3745" s="298" t="s">
        <v>772</v>
      </c>
      <c r="E3745" s="298" t="s">
        <v>16410</v>
      </c>
      <c r="F3745" s="298" t="s">
        <v>17673</v>
      </c>
      <c r="G3745" s="298" t="s">
        <v>17675</v>
      </c>
      <c r="H3745" s="299" t="s">
        <v>16820</v>
      </c>
      <c r="I3745" s="297">
        <v>0</v>
      </c>
      <c r="J3745" s="298">
        <v>0.5</v>
      </c>
      <c r="K3745" s="298">
        <v>0</v>
      </c>
      <c r="L3745" s="298">
        <v>0</v>
      </c>
      <c r="M3745" s="299">
        <v>0</v>
      </c>
    </row>
    <row r="3746" spans="1:13" x14ac:dyDescent="0.2">
      <c r="A3746" s="297" t="s">
        <v>1311</v>
      </c>
      <c r="B3746" s="298" t="s">
        <v>17078</v>
      </c>
      <c r="C3746" s="298" t="s">
        <v>20266</v>
      </c>
      <c r="D3746" s="298" t="s">
        <v>772</v>
      </c>
      <c r="E3746" s="298" t="s">
        <v>16410</v>
      </c>
      <c r="F3746" s="298" t="s">
        <v>17673</v>
      </c>
      <c r="G3746" s="298" t="s">
        <v>17675</v>
      </c>
      <c r="H3746" s="299" t="s">
        <v>16820</v>
      </c>
      <c r="I3746" s="297">
        <v>0</v>
      </c>
      <c r="J3746" s="298">
        <v>2.9</v>
      </c>
      <c r="K3746" s="298">
        <v>0</v>
      </c>
      <c r="L3746" s="298">
        <v>0</v>
      </c>
      <c r="M3746" s="299">
        <v>0</v>
      </c>
    </row>
    <row r="3747" spans="1:13" x14ac:dyDescent="0.2">
      <c r="A3747" s="297" t="s">
        <v>1311</v>
      </c>
      <c r="B3747" s="298" t="s">
        <v>17078</v>
      </c>
      <c r="C3747" s="298" t="s">
        <v>20266</v>
      </c>
      <c r="D3747" s="298" t="s">
        <v>772</v>
      </c>
      <c r="E3747" s="298" t="s">
        <v>16410</v>
      </c>
      <c r="F3747" s="298" t="s">
        <v>17673</v>
      </c>
      <c r="G3747" s="298" t="s">
        <v>17675</v>
      </c>
      <c r="H3747" s="299" t="s">
        <v>16820</v>
      </c>
      <c r="I3747" s="297">
        <v>0</v>
      </c>
      <c r="J3747" s="298">
        <v>15.7</v>
      </c>
      <c r="K3747" s="298">
        <v>0</v>
      </c>
      <c r="L3747" s="298">
        <v>0</v>
      </c>
      <c r="M3747" s="299">
        <v>0</v>
      </c>
    </row>
    <row r="3748" spans="1:13" x14ac:dyDescent="0.2">
      <c r="A3748" s="297" t="s">
        <v>1311</v>
      </c>
      <c r="B3748" s="298" t="s">
        <v>17078</v>
      </c>
      <c r="C3748" s="298" t="s">
        <v>20266</v>
      </c>
      <c r="D3748" s="298" t="s">
        <v>772</v>
      </c>
      <c r="E3748" s="298" t="s">
        <v>16410</v>
      </c>
      <c r="F3748" s="298" t="s">
        <v>17673</v>
      </c>
      <c r="G3748" s="298" t="s">
        <v>17675</v>
      </c>
      <c r="H3748" s="299" t="s">
        <v>16820</v>
      </c>
      <c r="I3748" s="297">
        <v>0</v>
      </c>
      <c r="J3748" s="298">
        <v>19.399999999999999</v>
      </c>
      <c r="K3748" s="298">
        <v>0</v>
      </c>
      <c r="L3748" s="298">
        <v>0</v>
      </c>
      <c r="M3748" s="299">
        <v>0</v>
      </c>
    </row>
    <row r="3749" spans="1:13" x14ac:dyDescent="0.2">
      <c r="A3749" s="297" t="s">
        <v>1311</v>
      </c>
      <c r="B3749" s="298" t="s">
        <v>17078</v>
      </c>
      <c r="C3749" s="298" t="s">
        <v>20266</v>
      </c>
      <c r="D3749" s="298" t="s">
        <v>772</v>
      </c>
      <c r="E3749" s="298" t="s">
        <v>16410</v>
      </c>
      <c r="F3749" s="298" t="s">
        <v>17673</v>
      </c>
      <c r="G3749" s="298" t="s">
        <v>17675</v>
      </c>
      <c r="H3749" s="299" t="s">
        <v>16820</v>
      </c>
      <c r="I3749" s="297">
        <v>0</v>
      </c>
      <c r="J3749" s="298">
        <v>0.8</v>
      </c>
      <c r="K3749" s="298">
        <v>0</v>
      </c>
      <c r="L3749" s="298">
        <v>0</v>
      </c>
      <c r="M3749" s="299">
        <v>0</v>
      </c>
    </row>
    <row r="3750" spans="1:13" x14ac:dyDescent="0.2">
      <c r="A3750" s="297" t="s">
        <v>1311</v>
      </c>
      <c r="B3750" s="298" t="s">
        <v>17078</v>
      </c>
      <c r="C3750" s="298" t="s">
        <v>20266</v>
      </c>
      <c r="D3750" s="298" t="s">
        <v>772</v>
      </c>
      <c r="E3750" s="298" t="s">
        <v>16410</v>
      </c>
      <c r="F3750" s="298" t="s">
        <v>17673</v>
      </c>
      <c r="G3750" s="298" t="s">
        <v>17675</v>
      </c>
      <c r="H3750" s="299" t="s">
        <v>16820</v>
      </c>
      <c r="I3750" s="297">
        <v>0</v>
      </c>
      <c r="J3750" s="298">
        <v>0.7</v>
      </c>
      <c r="K3750" s="298">
        <v>0</v>
      </c>
      <c r="L3750" s="298">
        <v>0</v>
      </c>
      <c r="M3750" s="299">
        <v>0</v>
      </c>
    </row>
    <row r="3751" spans="1:13" x14ac:dyDescent="0.2">
      <c r="A3751" s="297" t="s">
        <v>1311</v>
      </c>
      <c r="B3751" s="298" t="s">
        <v>17078</v>
      </c>
      <c r="C3751" s="298" t="s">
        <v>20266</v>
      </c>
      <c r="D3751" s="298" t="s">
        <v>772</v>
      </c>
      <c r="E3751" s="298" t="s">
        <v>16410</v>
      </c>
      <c r="F3751" s="298" t="s">
        <v>17673</v>
      </c>
      <c r="G3751" s="298" t="s">
        <v>17675</v>
      </c>
      <c r="H3751" s="299" t="s">
        <v>16820</v>
      </c>
      <c r="I3751" s="297">
        <v>0</v>
      </c>
      <c r="J3751" s="298">
        <v>9</v>
      </c>
      <c r="K3751" s="298">
        <v>0</v>
      </c>
      <c r="L3751" s="298">
        <v>0</v>
      </c>
      <c r="M3751" s="299">
        <v>0</v>
      </c>
    </row>
    <row r="3752" spans="1:13" x14ac:dyDescent="0.2">
      <c r="A3752" s="297" t="s">
        <v>1311</v>
      </c>
      <c r="B3752" s="298" t="s">
        <v>17078</v>
      </c>
      <c r="C3752" s="298" t="s">
        <v>20266</v>
      </c>
      <c r="D3752" s="298" t="s">
        <v>772</v>
      </c>
      <c r="E3752" s="298" t="s">
        <v>16410</v>
      </c>
      <c r="F3752" s="298" t="s">
        <v>17673</v>
      </c>
      <c r="G3752" s="298" t="s">
        <v>17675</v>
      </c>
      <c r="H3752" s="299" t="s">
        <v>16820</v>
      </c>
      <c r="I3752" s="297">
        <v>0</v>
      </c>
      <c r="J3752" s="298">
        <v>1.8</v>
      </c>
      <c r="K3752" s="298">
        <v>0</v>
      </c>
      <c r="L3752" s="298">
        <v>0</v>
      </c>
      <c r="M3752" s="299">
        <v>0</v>
      </c>
    </row>
    <row r="3753" spans="1:13" x14ac:dyDescent="0.2">
      <c r="A3753" s="297" t="s">
        <v>1311</v>
      </c>
      <c r="B3753" s="298" t="s">
        <v>17078</v>
      </c>
      <c r="C3753" s="298" t="s">
        <v>20266</v>
      </c>
      <c r="D3753" s="298" t="s">
        <v>772</v>
      </c>
      <c r="E3753" s="298" t="s">
        <v>14757</v>
      </c>
      <c r="F3753" s="298" t="s">
        <v>17676</v>
      </c>
      <c r="G3753" s="298" t="s">
        <v>17677</v>
      </c>
      <c r="H3753" s="299" t="s">
        <v>14828</v>
      </c>
      <c r="I3753" s="297">
        <v>19.413287671679395</v>
      </c>
      <c r="J3753" s="298">
        <v>6.5</v>
      </c>
      <c r="K3753" s="298">
        <v>2.6</v>
      </c>
      <c r="L3753" s="298">
        <v>0</v>
      </c>
      <c r="M3753" s="299">
        <v>0</v>
      </c>
    </row>
    <row r="3754" spans="1:13" x14ac:dyDescent="0.2">
      <c r="A3754" s="297" t="s">
        <v>1311</v>
      </c>
      <c r="B3754" s="298" t="s">
        <v>17078</v>
      </c>
      <c r="C3754" s="298" t="s">
        <v>20266</v>
      </c>
      <c r="D3754" s="298" t="s">
        <v>772</v>
      </c>
      <c r="E3754" s="298" t="s">
        <v>14757</v>
      </c>
      <c r="F3754" s="298" t="s">
        <v>17676</v>
      </c>
      <c r="G3754" s="298" t="s">
        <v>17677</v>
      </c>
      <c r="H3754" s="299" t="s">
        <v>14828</v>
      </c>
      <c r="I3754" s="297">
        <v>19.413287671679395</v>
      </c>
      <c r="J3754" s="298">
        <v>9.1</v>
      </c>
      <c r="K3754" s="298">
        <v>1.7</v>
      </c>
      <c r="L3754" s="298">
        <v>0</v>
      </c>
      <c r="M3754" s="299">
        <v>0</v>
      </c>
    </row>
    <row r="3755" spans="1:13" x14ac:dyDescent="0.2">
      <c r="A3755" s="297" t="s">
        <v>1311</v>
      </c>
      <c r="B3755" s="298" t="s">
        <v>17078</v>
      </c>
      <c r="C3755" s="298" t="s">
        <v>20266</v>
      </c>
      <c r="D3755" s="298" t="s">
        <v>772</v>
      </c>
      <c r="E3755" s="298" t="s">
        <v>14757</v>
      </c>
      <c r="F3755" s="298" t="s">
        <v>17676</v>
      </c>
      <c r="G3755" s="298" t="s">
        <v>17678</v>
      </c>
      <c r="H3755" s="299" t="s">
        <v>14828</v>
      </c>
      <c r="I3755" s="297">
        <v>24</v>
      </c>
      <c r="J3755" s="298">
        <v>17.100000000000001</v>
      </c>
      <c r="K3755" s="298">
        <v>17.100000000000001</v>
      </c>
      <c r="L3755" s="298">
        <v>0</v>
      </c>
      <c r="M3755" s="299">
        <v>0</v>
      </c>
    </row>
    <row r="3756" spans="1:13" x14ac:dyDescent="0.2">
      <c r="A3756" s="297" t="s">
        <v>1311</v>
      </c>
      <c r="B3756" s="298" t="s">
        <v>17078</v>
      </c>
      <c r="C3756" s="298" t="s">
        <v>20266</v>
      </c>
      <c r="D3756" s="298" t="s">
        <v>772</v>
      </c>
      <c r="E3756" s="298" t="s">
        <v>14757</v>
      </c>
      <c r="F3756" s="298" t="s">
        <v>17676</v>
      </c>
      <c r="G3756" s="298" t="s">
        <v>17678</v>
      </c>
      <c r="H3756" s="299" t="s">
        <v>14828</v>
      </c>
      <c r="I3756" s="297">
        <v>24</v>
      </c>
      <c r="J3756" s="298">
        <v>17.100000000000001</v>
      </c>
      <c r="K3756" s="298">
        <v>17.100000000000001</v>
      </c>
      <c r="L3756" s="298">
        <v>0</v>
      </c>
      <c r="M3756" s="299">
        <v>0</v>
      </c>
    </row>
    <row r="3757" spans="1:13" x14ac:dyDescent="0.2">
      <c r="A3757" s="297" t="s">
        <v>1311</v>
      </c>
      <c r="B3757" s="298" t="s">
        <v>17078</v>
      </c>
      <c r="C3757" s="298" t="s">
        <v>20266</v>
      </c>
      <c r="D3757" s="298" t="s">
        <v>772</v>
      </c>
      <c r="E3757" s="298" t="s">
        <v>14757</v>
      </c>
      <c r="F3757" s="298" t="s">
        <v>17679</v>
      </c>
      <c r="G3757" s="298" t="s">
        <v>17680</v>
      </c>
      <c r="H3757" s="299" t="s">
        <v>14828</v>
      </c>
      <c r="I3757" s="297">
        <v>3.1</v>
      </c>
      <c r="J3757" s="298">
        <v>6.1</v>
      </c>
      <c r="K3757" s="298">
        <v>5.3</v>
      </c>
      <c r="L3757" s="298">
        <v>0</v>
      </c>
      <c r="M3757" s="299">
        <v>0</v>
      </c>
    </row>
    <row r="3758" spans="1:13" x14ac:dyDescent="0.2">
      <c r="A3758" s="297" t="s">
        <v>1311</v>
      </c>
      <c r="B3758" s="298" t="s">
        <v>17078</v>
      </c>
      <c r="C3758" s="298" t="s">
        <v>20266</v>
      </c>
      <c r="D3758" s="298" t="s">
        <v>772</v>
      </c>
      <c r="E3758" s="298" t="s">
        <v>14757</v>
      </c>
      <c r="F3758" s="298" t="s">
        <v>17679</v>
      </c>
      <c r="G3758" s="298" t="s">
        <v>17386</v>
      </c>
      <c r="H3758" s="299" t="s">
        <v>14828</v>
      </c>
      <c r="I3758" s="297">
        <v>0.1</v>
      </c>
      <c r="J3758" s="298">
        <v>0.6</v>
      </c>
      <c r="K3758" s="298">
        <v>0.3</v>
      </c>
      <c r="L3758" s="298">
        <v>0</v>
      </c>
      <c r="M3758" s="299">
        <v>0</v>
      </c>
    </row>
    <row r="3759" spans="1:13" x14ac:dyDescent="0.2">
      <c r="A3759" s="297" t="s">
        <v>1311</v>
      </c>
      <c r="B3759" s="298" t="s">
        <v>17078</v>
      </c>
      <c r="C3759" s="298" t="s">
        <v>20266</v>
      </c>
      <c r="D3759" s="298" t="s">
        <v>772</v>
      </c>
      <c r="E3759" s="298" t="s">
        <v>14757</v>
      </c>
      <c r="F3759" s="298" t="s">
        <v>17679</v>
      </c>
      <c r="G3759" s="298" t="s">
        <v>17681</v>
      </c>
      <c r="H3759" s="299" t="s">
        <v>14828</v>
      </c>
      <c r="I3759" s="297">
        <v>0</v>
      </c>
      <c r="J3759" s="298">
        <v>0.4</v>
      </c>
      <c r="K3759" s="298">
        <v>0</v>
      </c>
      <c r="L3759" s="298">
        <v>0</v>
      </c>
      <c r="M3759" s="299">
        <v>0</v>
      </c>
    </row>
    <row r="3760" spans="1:13" x14ac:dyDescent="0.2">
      <c r="A3760" s="297" t="s">
        <v>1311</v>
      </c>
      <c r="B3760" s="298" t="s">
        <v>17078</v>
      </c>
      <c r="C3760" s="298" t="s">
        <v>20266</v>
      </c>
      <c r="D3760" s="298" t="s">
        <v>772</v>
      </c>
      <c r="E3760" s="298" t="s">
        <v>14757</v>
      </c>
      <c r="F3760" s="298" t="s">
        <v>17679</v>
      </c>
      <c r="G3760" s="298" t="s">
        <v>17682</v>
      </c>
      <c r="H3760" s="299" t="s">
        <v>14828</v>
      </c>
      <c r="I3760" s="297">
        <v>0.3</v>
      </c>
      <c r="J3760" s="298">
        <v>0.1</v>
      </c>
      <c r="K3760" s="298">
        <v>0.2</v>
      </c>
      <c r="L3760" s="298">
        <v>0</v>
      </c>
      <c r="M3760" s="299">
        <v>0</v>
      </c>
    </row>
    <row r="3761" spans="1:13" x14ac:dyDescent="0.2">
      <c r="A3761" s="297" t="s">
        <v>1311</v>
      </c>
      <c r="B3761" s="298" t="s">
        <v>17078</v>
      </c>
      <c r="C3761" s="298" t="s">
        <v>20266</v>
      </c>
      <c r="D3761" s="298" t="s">
        <v>772</v>
      </c>
      <c r="E3761" s="298" t="s">
        <v>14757</v>
      </c>
      <c r="F3761" s="298" t="s">
        <v>17679</v>
      </c>
      <c r="G3761" s="298" t="s">
        <v>17683</v>
      </c>
      <c r="H3761" s="299" t="s">
        <v>14828</v>
      </c>
      <c r="I3761" s="297">
        <v>0.3</v>
      </c>
      <c r="J3761" s="298">
        <v>0.1</v>
      </c>
      <c r="K3761" s="298">
        <v>0.2</v>
      </c>
      <c r="L3761" s="298">
        <v>0</v>
      </c>
      <c r="M3761" s="299">
        <v>0</v>
      </c>
    </row>
    <row r="3762" spans="1:13" x14ac:dyDescent="0.2">
      <c r="A3762" s="297" t="s">
        <v>1311</v>
      </c>
      <c r="B3762" s="298" t="s">
        <v>17078</v>
      </c>
      <c r="C3762" s="298" t="s">
        <v>20266</v>
      </c>
      <c r="D3762" s="298" t="s">
        <v>772</v>
      </c>
      <c r="E3762" s="298" t="s">
        <v>14757</v>
      </c>
      <c r="F3762" s="298" t="s">
        <v>17679</v>
      </c>
      <c r="G3762" s="298" t="s">
        <v>17683</v>
      </c>
      <c r="H3762" s="299" t="s">
        <v>14828</v>
      </c>
      <c r="I3762" s="297">
        <v>0.6</v>
      </c>
      <c r="J3762" s="298">
        <v>0.1</v>
      </c>
      <c r="K3762" s="298">
        <v>0.5</v>
      </c>
      <c r="L3762" s="298">
        <v>0</v>
      </c>
      <c r="M3762" s="299">
        <v>0</v>
      </c>
    </row>
    <row r="3763" spans="1:13" x14ac:dyDescent="0.2">
      <c r="A3763" s="297" t="s">
        <v>1311</v>
      </c>
      <c r="B3763" s="298" t="s">
        <v>17078</v>
      </c>
      <c r="C3763" s="298" t="s">
        <v>20266</v>
      </c>
      <c r="D3763" s="298" t="s">
        <v>772</v>
      </c>
      <c r="E3763" s="298" t="s">
        <v>14757</v>
      </c>
      <c r="F3763" s="298" t="s">
        <v>17679</v>
      </c>
      <c r="G3763" s="298" t="s">
        <v>17684</v>
      </c>
      <c r="H3763" s="299" t="s">
        <v>14828</v>
      </c>
      <c r="I3763" s="297">
        <v>0</v>
      </c>
      <c r="J3763" s="298">
        <v>1.6</v>
      </c>
      <c r="K3763" s="298">
        <v>0</v>
      </c>
      <c r="L3763" s="298">
        <v>0</v>
      </c>
      <c r="M3763" s="299">
        <v>0</v>
      </c>
    </row>
    <row r="3764" spans="1:13" x14ac:dyDescent="0.2">
      <c r="A3764" s="297" t="s">
        <v>1311</v>
      </c>
      <c r="B3764" s="298" t="s">
        <v>17078</v>
      </c>
      <c r="C3764" s="298" t="s">
        <v>20266</v>
      </c>
      <c r="D3764" s="298" t="s">
        <v>772</v>
      </c>
      <c r="E3764" s="298" t="s">
        <v>14757</v>
      </c>
      <c r="F3764" s="298" t="s">
        <v>17679</v>
      </c>
      <c r="G3764" s="298" t="s">
        <v>17685</v>
      </c>
      <c r="H3764" s="299" t="s">
        <v>14828</v>
      </c>
      <c r="I3764" s="297">
        <v>0</v>
      </c>
      <c r="J3764" s="298">
        <v>1.6</v>
      </c>
      <c r="K3764" s="298">
        <v>0</v>
      </c>
      <c r="L3764" s="298">
        <v>0</v>
      </c>
      <c r="M3764" s="299">
        <v>0</v>
      </c>
    </row>
    <row r="3765" spans="1:13" x14ac:dyDescent="0.2">
      <c r="A3765" s="297" t="s">
        <v>1311</v>
      </c>
      <c r="B3765" s="298" t="s">
        <v>17078</v>
      </c>
      <c r="C3765" s="298" t="s">
        <v>20266</v>
      </c>
      <c r="D3765" s="298" t="s">
        <v>772</v>
      </c>
      <c r="E3765" s="298" t="s">
        <v>14755</v>
      </c>
      <c r="F3765" s="298" t="s">
        <v>17686</v>
      </c>
      <c r="G3765" s="298" t="s">
        <v>17687</v>
      </c>
      <c r="H3765" s="299" t="s">
        <v>14828</v>
      </c>
      <c r="I3765" s="297">
        <v>0.8</v>
      </c>
      <c r="J3765" s="298">
        <v>0.4</v>
      </c>
      <c r="K3765" s="298">
        <v>0.8</v>
      </c>
      <c r="L3765" s="298">
        <v>0</v>
      </c>
      <c r="M3765" s="299">
        <v>0</v>
      </c>
    </row>
    <row r="3766" spans="1:13" x14ac:dyDescent="0.2">
      <c r="A3766" s="297" t="s">
        <v>1311</v>
      </c>
      <c r="B3766" s="298" t="s">
        <v>17078</v>
      </c>
      <c r="C3766" s="298" t="s">
        <v>20266</v>
      </c>
      <c r="D3766" s="298" t="s">
        <v>772</v>
      </c>
      <c r="E3766" s="298" t="s">
        <v>14755</v>
      </c>
      <c r="F3766" s="298" t="s">
        <v>17688</v>
      </c>
      <c r="G3766" s="298" t="s">
        <v>17687</v>
      </c>
      <c r="H3766" s="299" t="s">
        <v>14828</v>
      </c>
      <c r="I3766" s="297">
        <v>0.8</v>
      </c>
      <c r="J3766" s="298">
        <v>0.4</v>
      </c>
      <c r="K3766" s="298">
        <v>0.8</v>
      </c>
      <c r="L3766" s="298">
        <v>0</v>
      </c>
      <c r="M3766" s="299">
        <v>0</v>
      </c>
    </row>
    <row r="3767" spans="1:13" x14ac:dyDescent="0.2">
      <c r="A3767" s="297" t="s">
        <v>1311</v>
      </c>
      <c r="B3767" s="298" t="s">
        <v>17078</v>
      </c>
      <c r="C3767" s="298" t="s">
        <v>20266</v>
      </c>
      <c r="D3767" s="298" t="s">
        <v>772</v>
      </c>
      <c r="E3767" s="298" t="s">
        <v>14755</v>
      </c>
      <c r="F3767" s="298" t="s">
        <v>17689</v>
      </c>
      <c r="G3767" s="298" t="s">
        <v>17687</v>
      </c>
      <c r="H3767" s="299" t="s">
        <v>14828</v>
      </c>
      <c r="I3767" s="297">
        <v>0.8</v>
      </c>
      <c r="J3767" s="298">
        <v>0.4</v>
      </c>
      <c r="K3767" s="298">
        <v>0.8</v>
      </c>
      <c r="L3767" s="298">
        <v>0</v>
      </c>
      <c r="M3767" s="299">
        <v>0</v>
      </c>
    </row>
    <row r="3768" spans="1:13" x14ac:dyDescent="0.2">
      <c r="A3768" s="297" t="s">
        <v>1311</v>
      </c>
      <c r="B3768" s="298" t="s">
        <v>17078</v>
      </c>
      <c r="C3768" s="298" t="s">
        <v>20266</v>
      </c>
      <c r="D3768" s="298" t="s">
        <v>772</v>
      </c>
      <c r="E3768" s="298" t="s">
        <v>14755</v>
      </c>
      <c r="F3768" s="298" t="s">
        <v>17690</v>
      </c>
      <c r="G3768" s="298" t="s">
        <v>17687</v>
      </c>
      <c r="H3768" s="299" t="s">
        <v>14828</v>
      </c>
      <c r="I3768" s="297">
        <v>0.8</v>
      </c>
      <c r="J3768" s="298">
        <v>0.4</v>
      </c>
      <c r="K3768" s="298">
        <v>0.8</v>
      </c>
      <c r="L3768" s="298">
        <v>0</v>
      </c>
      <c r="M3768" s="299">
        <v>0</v>
      </c>
    </row>
    <row r="3769" spans="1:13" x14ac:dyDescent="0.2">
      <c r="A3769" s="297" t="s">
        <v>1311</v>
      </c>
      <c r="B3769" s="298" t="s">
        <v>17078</v>
      </c>
      <c r="C3769" s="298" t="s">
        <v>20266</v>
      </c>
      <c r="D3769" s="298" t="s">
        <v>772</v>
      </c>
      <c r="E3769" s="298" t="s">
        <v>14755</v>
      </c>
      <c r="F3769" s="298" t="s">
        <v>17691</v>
      </c>
      <c r="G3769" s="298" t="s">
        <v>17687</v>
      </c>
      <c r="H3769" s="299" t="s">
        <v>14828</v>
      </c>
      <c r="I3769" s="297">
        <v>0.8</v>
      </c>
      <c r="J3769" s="298">
        <v>0.4</v>
      </c>
      <c r="K3769" s="298">
        <v>0.8</v>
      </c>
      <c r="L3769" s="298">
        <v>0</v>
      </c>
      <c r="M3769" s="299">
        <v>0</v>
      </c>
    </row>
    <row r="3770" spans="1:13" x14ac:dyDescent="0.2">
      <c r="A3770" s="297" t="s">
        <v>1311</v>
      </c>
      <c r="B3770" s="298" t="s">
        <v>17078</v>
      </c>
      <c r="C3770" s="298" t="s">
        <v>20266</v>
      </c>
      <c r="D3770" s="298" t="s">
        <v>772</v>
      </c>
      <c r="E3770" s="298" t="s">
        <v>11607</v>
      </c>
      <c r="F3770" s="298" t="s">
        <v>17692</v>
      </c>
      <c r="G3770" s="298" t="s">
        <v>17693</v>
      </c>
      <c r="H3770" s="299" t="s">
        <v>15164</v>
      </c>
      <c r="I3770" s="297">
        <v>0.2</v>
      </c>
      <c r="J3770" s="298">
        <v>14.6</v>
      </c>
      <c r="K3770" s="298">
        <v>0</v>
      </c>
      <c r="L3770" s="298">
        <v>0</v>
      </c>
      <c r="M3770" s="299">
        <v>0</v>
      </c>
    </row>
    <row r="3771" spans="1:13" x14ac:dyDescent="0.2">
      <c r="A3771" s="297" t="s">
        <v>1311</v>
      </c>
      <c r="B3771" s="298" t="s">
        <v>17078</v>
      </c>
      <c r="C3771" s="298" t="s">
        <v>20266</v>
      </c>
      <c r="D3771" s="298" t="s">
        <v>772</v>
      </c>
      <c r="E3771" s="298" t="s">
        <v>14755</v>
      </c>
      <c r="F3771" s="298" t="s">
        <v>17692</v>
      </c>
      <c r="G3771" s="298" t="s">
        <v>17694</v>
      </c>
      <c r="H3771" s="299" t="s">
        <v>14828</v>
      </c>
      <c r="I3771" s="297">
        <v>2.2000000000000002</v>
      </c>
      <c r="J3771" s="298">
        <v>1.1000000000000001</v>
      </c>
      <c r="K3771" s="298">
        <v>2.2000000000000002</v>
      </c>
      <c r="L3771" s="298">
        <v>0</v>
      </c>
      <c r="M3771" s="299">
        <v>0</v>
      </c>
    </row>
    <row r="3772" spans="1:13" x14ac:dyDescent="0.2">
      <c r="A3772" s="297" t="s">
        <v>1311</v>
      </c>
      <c r="B3772" s="298" t="s">
        <v>17078</v>
      </c>
      <c r="C3772" s="298" t="s">
        <v>20266</v>
      </c>
      <c r="D3772" s="298" t="s">
        <v>772</v>
      </c>
      <c r="E3772" s="298" t="s">
        <v>14834</v>
      </c>
      <c r="F3772" s="298" t="s">
        <v>17692</v>
      </c>
      <c r="G3772" s="298" t="s">
        <v>17455</v>
      </c>
      <c r="H3772" s="299" t="s">
        <v>7818</v>
      </c>
      <c r="I3772" s="297">
        <v>0.1</v>
      </c>
      <c r="J3772" s="298">
        <v>19.899999999999999</v>
      </c>
      <c r="K3772" s="298">
        <v>0</v>
      </c>
      <c r="L3772" s="298">
        <v>0</v>
      </c>
      <c r="M3772" s="299">
        <v>0</v>
      </c>
    </row>
    <row r="3773" spans="1:13" x14ac:dyDescent="0.2">
      <c r="A3773" s="297" t="s">
        <v>1311</v>
      </c>
      <c r="B3773" s="298" t="s">
        <v>17078</v>
      </c>
      <c r="C3773" s="298" t="s">
        <v>20266</v>
      </c>
      <c r="D3773" s="298" t="s">
        <v>772</v>
      </c>
      <c r="E3773" s="298" t="s">
        <v>7542</v>
      </c>
      <c r="F3773" s="298" t="s">
        <v>17695</v>
      </c>
      <c r="G3773" s="298" t="s">
        <v>17696</v>
      </c>
      <c r="H3773" s="299" t="s">
        <v>7818</v>
      </c>
      <c r="I3773" s="297">
        <v>0</v>
      </c>
      <c r="J3773" s="298">
        <v>0</v>
      </c>
      <c r="K3773" s="298">
        <v>0</v>
      </c>
      <c r="L3773" s="298">
        <v>0</v>
      </c>
      <c r="M3773" s="299">
        <v>0.2</v>
      </c>
    </row>
    <row r="3774" spans="1:13" x14ac:dyDescent="0.2">
      <c r="A3774" s="297" t="s">
        <v>1311</v>
      </c>
      <c r="B3774" s="298" t="s">
        <v>17078</v>
      </c>
      <c r="C3774" s="298" t="s">
        <v>20266</v>
      </c>
      <c r="D3774" s="298" t="s">
        <v>772</v>
      </c>
      <c r="E3774" s="298" t="s">
        <v>7542</v>
      </c>
      <c r="F3774" s="298" t="s">
        <v>17695</v>
      </c>
      <c r="G3774" s="298" t="s">
        <v>17697</v>
      </c>
      <c r="H3774" s="299" t="s">
        <v>7818</v>
      </c>
      <c r="I3774" s="297">
        <v>0</v>
      </c>
      <c r="J3774" s="298">
        <v>0</v>
      </c>
      <c r="K3774" s="298">
        <v>0</v>
      </c>
      <c r="L3774" s="298">
        <v>0</v>
      </c>
      <c r="M3774" s="299">
        <v>0.8</v>
      </c>
    </row>
    <row r="3775" spans="1:13" x14ac:dyDescent="0.2">
      <c r="A3775" s="297" t="s">
        <v>1311</v>
      </c>
      <c r="B3775" s="298" t="s">
        <v>17078</v>
      </c>
      <c r="C3775" s="298" t="s">
        <v>20266</v>
      </c>
      <c r="D3775" s="298" t="s">
        <v>772</v>
      </c>
      <c r="E3775" s="298" t="s">
        <v>11857</v>
      </c>
      <c r="F3775" s="298" t="s">
        <v>17698</v>
      </c>
      <c r="G3775" s="298" t="s">
        <v>17386</v>
      </c>
      <c r="H3775" s="299" t="s">
        <v>13777</v>
      </c>
      <c r="I3775" s="297">
        <v>0</v>
      </c>
      <c r="J3775" s="298">
        <v>0.7</v>
      </c>
      <c r="K3775" s="298">
        <v>0</v>
      </c>
      <c r="L3775" s="298">
        <v>0</v>
      </c>
      <c r="M3775" s="299">
        <v>0</v>
      </c>
    </row>
    <row r="3776" spans="1:13" x14ac:dyDescent="0.2">
      <c r="A3776" s="297" t="s">
        <v>1311</v>
      </c>
      <c r="B3776" s="298" t="s">
        <v>17078</v>
      </c>
      <c r="C3776" s="298" t="s">
        <v>20266</v>
      </c>
      <c r="D3776" s="298" t="s">
        <v>772</v>
      </c>
      <c r="E3776" s="298" t="s">
        <v>11867</v>
      </c>
      <c r="F3776" s="298" t="s">
        <v>17698</v>
      </c>
      <c r="G3776" s="298" t="s">
        <v>17681</v>
      </c>
      <c r="H3776" s="299" t="s">
        <v>15180</v>
      </c>
      <c r="I3776" s="297">
        <v>0.2</v>
      </c>
      <c r="J3776" s="298">
        <v>0.1</v>
      </c>
      <c r="K3776" s="298">
        <v>0.1</v>
      </c>
      <c r="L3776" s="298">
        <v>1.6</v>
      </c>
      <c r="M3776" s="299">
        <v>0</v>
      </c>
    </row>
    <row r="3777" spans="1:13" x14ac:dyDescent="0.2">
      <c r="A3777" s="297" t="s">
        <v>1311</v>
      </c>
      <c r="B3777" s="298" t="s">
        <v>17078</v>
      </c>
      <c r="C3777" s="298" t="s">
        <v>20266</v>
      </c>
      <c r="D3777" s="298" t="s">
        <v>772</v>
      </c>
      <c r="E3777" s="298" t="s">
        <v>14755</v>
      </c>
      <c r="F3777" s="298" t="s">
        <v>17699</v>
      </c>
      <c r="G3777" s="298" t="s">
        <v>17700</v>
      </c>
      <c r="H3777" s="299" t="s">
        <v>14828</v>
      </c>
      <c r="I3777" s="297">
        <v>2.2000000000000002</v>
      </c>
      <c r="J3777" s="298">
        <v>1.1000000000000001</v>
      </c>
      <c r="K3777" s="298">
        <v>2.2000000000000002</v>
      </c>
      <c r="L3777" s="298">
        <v>0</v>
      </c>
      <c r="M3777" s="299">
        <v>0</v>
      </c>
    </row>
    <row r="3778" spans="1:13" x14ac:dyDescent="0.2">
      <c r="A3778" s="297" t="s">
        <v>1311</v>
      </c>
      <c r="B3778" s="298" t="s">
        <v>17078</v>
      </c>
      <c r="C3778" s="298" t="s">
        <v>20266</v>
      </c>
      <c r="D3778" s="298" t="s">
        <v>772</v>
      </c>
      <c r="E3778" s="298" t="s">
        <v>11867</v>
      </c>
      <c r="F3778" s="298" t="s">
        <v>17699</v>
      </c>
      <c r="G3778" s="298" t="s">
        <v>17681</v>
      </c>
      <c r="H3778" s="299" t="s">
        <v>15180</v>
      </c>
      <c r="I3778" s="297">
        <v>0</v>
      </c>
      <c r="J3778" s="298">
        <v>7.1</v>
      </c>
      <c r="K3778" s="298">
        <v>0</v>
      </c>
      <c r="L3778" s="298">
        <v>0</v>
      </c>
      <c r="M3778" s="299">
        <v>0</v>
      </c>
    </row>
    <row r="3779" spans="1:13" x14ac:dyDescent="0.2">
      <c r="A3779" s="297" t="s">
        <v>1311</v>
      </c>
      <c r="B3779" s="298" t="s">
        <v>17078</v>
      </c>
      <c r="C3779" s="298" t="s">
        <v>20266</v>
      </c>
      <c r="D3779" s="298" t="s">
        <v>772</v>
      </c>
      <c r="E3779" s="298" t="s">
        <v>14834</v>
      </c>
      <c r="F3779" s="298" t="s">
        <v>17699</v>
      </c>
      <c r="G3779" s="298" t="s">
        <v>17701</v>
      </c>
      <c r="H3779" s="299" t="s">
        <v>7818</v>
      </c>
      <c r="I3779" s="297">
        <v>0</v>
      </c>
      <c r="J3779" s="298">
        <v>15.6</v>
      </c>
      <c r="K3779" s="298">
        <v>0</v>
      </c>
      <c r="L3779" s="298">
        <v>0</v>
      </c>
      <c r="M3779" s="299">
        <v>0</v>
      </c>
    </row>
    <row r="3780" spans="1:13" x14ac:dyDescent="0.2">
      <c r="A3780" s="297" t="s">
        <v>1311</v>
      </c>
      <c r="B3780" s="298" t="s">
        <v>17078</v>
      </c>
      <c r="C3780" s="298" t="s">
        <v>20266</v>
      </c>
      <c r="D3780" s="298" t="s">
        <v>772</v>
      </c>
      <c r="E3780" s="298" t="s">
        <v>14834</v>
      </c>
      <c r="F3780" s="298" t="s">
        <v>17699</v>
      </c>
      <c r="G3780" s="298" t="s">
        <v>17702</v>
      </c>
      <c r="H3780" s="299" t="s">
        <v>7818</v>
      </c>
      <c r="I3780" s="297">
        <v>0.6</v>
      </c>
      <c r="J3780" s="298">
        <v>0</v>
      </c>
      <c r="K3780" s="298">
        <v>0.2</v>
      </c>
      <c r="L3780" s="298">
        <v>0</v>
      </c>
      <c r="M3780" s="299">
        <v>0</v>
      </c>
    </row>
    <row r="3781" spans="1:13" x14ac:dyDescent="0.2">
      <c r="A3781" s="297" t="s">
        <v>1311</v>
      </c>
      <c r="B3781" s="298" t="s">
        <v>17078</v>
      </c>
      <c r="C3781" s="298" t="s">
        <v>20266</v>
      </c>
      <c r="D3781" s="298" t="s">
        <v>772</v>
      </c>
      <c r="E3781" s="298" t="s">
        <v>15945</v>
      </c>
      <c r="F3781" s="298" t="s">
        <v>17703</v>
      </c>
      <c r="G3781" s="298" t="s">
        <v>17704</v>
      </c>
      <c r="H3781" s="299" t="s">
        <v>14828</v>
      </c>
      <c r="I3781" s="297">
        <v>22.4909493</v>
      </c>
      <c r="J3781" s="298">
        <v>0</v>
      </c>
      <c r="K3781" s="298">
        <v>0</v>
      </c>
      <c r="L3781" s="298">
        <v>0</v>
      </c>
      <c r="M3781" s="299">
        <v>0</v>
      </c>
    </row>
    <row r="3782" spans="1:13" x14ac:dyDescent="0.2">
      <c r="A3782" s="297" t="s">
        <v>1311</v>
      </c>
      <c r="B3782" s="298" t="s">
        <v>17078</v>
      </c>
      <c r="C3782" s="298" t="s">
        <v>20266</v>
      </c>
      <c r="D3782" s="298" t="s">
        <v>772</v>
      </c>
      <c r="E3782" s="298" t="s">
        <v>14755</v>
      </c>
      <c r="F3782" s="298" t="s">
        <v>17705</v>
      </c>
      <c r="G3782" s="298" t="s">
        <v>17706</v>
      </c>
      <c r="H3782" s="299" t="s">
        <v>14828</v>
      </c>
      <c r="I3782" s="297">
        <v>57.357142857142897</v>
      </c>
      <c r="J3782" s="298">
        <v>5.55</v>
      </c>
      <c r="K3782" s="298">
        <v>57.357142857142897</v>
      </c>
      <c r="L3782" s="298">
        <v>0</v>
      </c>
      <c r="M3782" s="299">
        <v>0</v>
      </c>
    </row>
    <row r="3783" spans="1:13" x14ac:dyDescent="0.2">
      <c r="A3783" s="297" t="s">
        <v>1311</v>
      </c>
      <c r="B3783" s="298" t="s">
        <v>17078</v>
      </c>
      <c r="C3783" s="298" t="s">
        <v>20266</v>
      </c>
      <c r="D3783" s="298" t="s">
        <v>772</v>
      </c>
      <c r="E3783" s="298" t="s">
        <v>14755</v>
      </c>
      <c r="F3783" s="298" t="s">
        <v>17705</v>
      </c>
      <c r="G3783" s="298" t="s">
        <v>17706</v>
      </c>
      <c r="H3783" s="299" t="s">
        <v>14828</v>
      </c>
      <c r="I3783" s="297">
        <v>57.357142857142897</v>
      </c>
      <c r="J3783" s="298">
        <v>5.55</v>
      </c>
      <c r="K3783" s="298">
        <v>57.357142857142897</v>
      </c>
      <c r="L3783" s="298">
        <v>0</v>
      </c>
      <c r="M3783" s="299">
        <v>0</v>
      </c>
    </row>
    <row r="3784" spans="1:13" x14ac:dyDescent="0.2">
      <c r="A3784" s="297" t="s">
        <v>1311</v>
      </c>
      <c r="B3784" s="298" t="s">
        <v>17078</v>
      </c>
      <c r="C3784" s="298" t="s">
        <v>20266</v>
      </c>
      <c r="D3784" s="298" t="s">
        <v>772</v>
      </c>
      <c r="E3784" s="298" t="s">
        <v>14834</v>
      </c>
      <c r="F3784" s="298" t="s">
        <v>17707</v>
      </c>
      <c r="G3784" s="298" t="s">
        <v>17708</v>
      </c>
      <c r="H3784" s="299" t="s">
        <v>7818</v>
      </c>
      <c r="I3784" s="297">
        <v>0</v>
      </c>
      <c r="J3784" s="298">
        <v>12.9</v>
      </c>
      <c r="K3784" s="298">
        <v>0</v>
      </c>
      <c r="L3784" s="298">
        <v>0</v>
      </c>
      <c r="M3784" s="299">
        <v>0</v>
      </c>
    </row>
    <row r="3785" spans="1:13" x14ac:dyDescent="0.2">
      <c r="A3785" s="297" t="s">
        <v>1311</v>
      </c>
      <c r="B3785" s="298" t="s">
        <v>17078</v>
      </c>
      <c r="C3785" s="298" t="s">
        <v>20266</v>
      </c>
      <c r="D3785" s="298" t="s">
        <v>772</v>
      </c>
      <c r="E3785" s="298" t="s">
        <v>11873</v>
      </c>
      <c r="F3785" s="298" t="s">
        <v>17707</v>
      </c>
      <c r="G3785" s="298" t="s">
        <v>17709</v>
      </c>
      <c r="H3785" s="299" t="s">
        <v>15164</v>
      </c>
      <c r="I3785" s="297">
        <v>0</v>
      </c>
      <c r="J3785" s="298">
        <v>2.2000000000000002</v>
      </c>
      <c r="K3785" s="298">
        <v>0</v>
      </c>
      <c r="L3785" s="298">
        <v>0</v>
      </c>
      <c r="M3785" s="299">
        <v>0</v>
      </c>
    </row>
    <row r="3786" spans="1:13" x14ac:dyDescent="0.2">
      <c r="A3786" s="297" t="s">
        <v>1311</v>
      </c>
      <c r="B3786" s="298" t="s">
        <v>17078</v>
      </c>
      <c r="C3786" s="298" t="s">
        <v>20266</v>
      </c>
      <c r="D3786" s="298" t="s">
        <v>772</v>
      </c>
      <c r="E3786" s="298" t="s">
        <v>15947</v>
      </c>
      <c r="F3786" s="298" t="s">
        <v>17707</v>
      </c>
      <c r="G3786" s="298" t="s">
        <v>17710</v>
      </c>
      <c r="H3786" s="299" t="s">
        <v>14828</v>
      </c>
      <c r="I3786" s="297">
        <v>6.7</v>
      </c>
      <c r="J3786" s="298">
        <v>3.4</v>
      </c>
      <c r="K3786" s="298">
        <v>10.1</v>
      </c>
      <c r="L3786" s="298">
        <v>0</v>
      </c>
      <c r="M3786" s="299">
        <v>0</v>
      </c>
    </row>
    <row r="3787" spans="1:13" x14ac:dyDescent="0.2">
      <c r="A3787" s="297" t="s">
        <v>1311</v>
      </c>
      <c r="B3787" s="298" t="s">
        <v>17078</v>
      </c>
      <c r="C3787" s="298" t="s">
        <v>20266</v>
      </c>
      <c r="D3787" s="298" t="s">
        <v>772</v>
      </c>
      <c r="E3787" s="298" t="s">
        <v>15947</v>
      </c>
      <c r="F3787" s="298" t="s">
        <v>17707</v>
      </c>
      <c r="G3787" s="298" t="s">
        <v>17711</v>
      </c>
      <c r="H3787" s="299" t="s">
        <v>14828</v>
      </c>
      <c r="I3787" s="297">
        <v>2.4</v>
      </c>
      <c r="J3787" s="298">
        <v>0.1</v>
      </c>
      <c r="K3787" s="298">
        <v>0.3</v>
      </c>
      <c r="L3787" s="298">
        <v>0</v>
      </c>
      <c r="M3787" s="299">
        <v>0</v>
      </c>
    </row>
    <row r="3788" spans="1:13" x14ac:dyDescent="0.2">
      <c r="A3788" s="297" t="s">
        <v>1311</v>
      </c>
      <c r="B3788" s="298" t="s">
        <v>17078</v>
      </c>
      <c r="C3788" s="298" t="s">
        <v>20266</v>
      </c>
      <c r="D3788" s="298" t="s">
        <v>772</v>
      </c>
      <c r="E3788" s="298" t="s">
        <v>11867</v>
      </c>
      <c r="F3788" s="298" t="s">
        <v>17707</v>
      </c>
      <c r="G3788" s="298" t="s">
        <v>17681</v>
      </c>
      <c r="H3788" s="299" t="s">
        <v>15180</v>
      </c>
      <c r="I3788" s="297">
        <v>0</v>
      </c>
      <c r="J3788" s="298">
        <v>3.2</v>
      </c>
      <c r="K3788" s="298">
        <v>0</v>
      </c>
      <c r="L3788" s="298">
        <v>0</v>
      </c>
      <c r="M3788" s="299">
        <v>0</v>
      </c>
    </row>
    <row r="3789" spans="1:13" x14ac:dyDescent="0.2">
      <c r="A3789" s="297" t="s">
        <v>1311</v>
      </c>
      <c r="B3789" s="298" t="s">
        <v>17078</v>
      </c>
      <c r="C3789" s="298" t="s">
        <v>20266</v>
      </c>
      <c r="D3789" s="298" t="s">
        <v>772</v>
      </c>
      <c r="E3789" s="298" t="s">
        <v>14323</v>
      </c>
      <c r="F3789" s="298" t="s">
        <v>17707</v>
      </c>
      <c r="G3789" s="298" t="s">
        <v>17712</v>
      </c>
      <c r="H3789" s="299" t="s">
        <v>14817</v>
      </c>
      <c r="I3789" s="297">
        <v>2.4500000000000002</v>
      </c>
      <c r="J3789" s="298">
        <v>0.1</v>
      </c>
      <c r="K3789" s="298">
        <v>0.5</v>
      </c>
      <c r="L3789" s="298">
        <v>0</v>
      </c>
      <c r="M3789" s="299">
        <v>0</v>
      </c>
    </row>
    <row r="3790" spans="1:13" x14ac:dyDescent="0.2">
      <c r="A3790" s="297" t="s">
        <v>1311</v>
      </c>
      <c r="B3790" s="298" t="s">
        <v>17078</v>
      </c>
      <c r="C3790" s="298" t="s">
        <v>20266</v>
      </c>
      <c r="D3790" s="298" t="s">
        <v>772</v>
      </c>
      <c r="E3790" s="298" t="s">
        <v>11867</v>
      </c>
      <c r="F3790" s="298" t="s">
        <v>17707</v>
      </c>
      <c r="G3790" s="298" t="s">
        <v>17683</v>
      </c>
      <c r="H3790" s="299" t="s">
        <v>15180</v>
      </c>
      <c r="I3790" s="297">
        <v>0.4</v>
      </c>
      <c r="J3790" s="298">
        <v>0</v>
      </c>
      <c r="K3790" s="298">
        <v>0.4</v>
      </c>
      <c r="L3790" s="298">
        <v>0</v>
      </c>
      <c r="M3790" s="299">
        <v>0</v>
      </c>
    </row>
    <row r="3791" spans="1:13" x14ac:dyDescent="0.2">
      <c r="A3791" s="297" t="s">
        <v>1311</v>
      </c>
      <c r="B3791" s="298" t="s">
        <v>17078</v>
      </c>
      <c r="C3791" s="298" t="s">
        <v>20267</v>
      </c>
      <c r="D3791" s="298" t="s">
        <v>768</v>
      </c>
      <c r="E3791" s="298" t="s">
        <v>14757</v>
      </c>
      <c r="F3791" s="298" t="s">
        <v>17713</v>
      </c>
      <c r="G3791" s="298" t="s">
        <v>17714</v>
      </c>
      <c r="H3791" s="299" t="s">
        <v>14828</v>
      </c>
      <c r="I3791" s="297">
        <v>19.399999999999999</v>
      </c>
      <c r="J3791" s="298">
        <v>12.9</v>
      </c>
      <c r="K3791" s="298">
        <v>6.5</v>
      </c>
      <c r="L3791" s="298">
        <v>0</v>
      </c>
      <c r="M3791" s="299">
        <v>0</v>
      </c>
    </row>
    <row r="3792" spans="1:13" x14ac:dyDescent="0.2">
      <c r="A3792" s="297" t="s">
        <v>1311</v>
      </c>
      <c r="B3792" s="298" t="s">
        <v>17078</v>
      </c>
      <c r="C3792" s="298" t="s">
        <v>20267</v>
      </c>
      <c r="D3792" s="298" t="s">
        <v>768</v>
      </c>
      <c r="E3792" s="298" t="s">
        <v>14757</v>
      </c>
      <c r="F3792" s="298" t="s">
        <v>17713</v>
      </c>
      <c r="G3792" s="298" t="s">
        <v>17715</v>
      </c>
      <c r="H3792" s="299" t="s">
        <v>14828</v>
      </c>
      <c r="I3792" s="297">
        <v>19.399999999999999</v>
      </c>
      <c r="J3792" s="298">
        <v>12.9</v>
      </c>
      <c r="K3792" s="298">
        <v>6.5</v>
      </c>
      <c r="L3792" s="298">
        <v>0</v>
      </c>
      <c r="M3792" s="299">
        <v>0</v>
      </c>
    </row>
    <row r="3793" spans="1:13" x14ac:dyDescent="0.2">
      <c r="A3793" s="297" t="s">
        <v>1311</v>
      </c>
      <c r="B3793" s="298" t="s">
        <v>17078</v>
      </c>
      <c r="C3793" s="298" t="s">
        <v>20267</v>
      </c>
      <c r="D3793" s="298" t="s">
        <v>768</v>
      </c>
      <c r="E3793" s="298" t="s">
        <v>4957</v>
      </c>
      <c r="F3793" s="298" t="s">
        <v>17716</v>
      </c>
      <c r="G3793" s="298" t="s">
        <v>17717</v>
      </c>
      <c r="H3793" s="299" t="s">
        <v>14817</v>
      </c>
      <c r="I3793" s="297">
        <v>0.2</v>
      </c>
      <c r="J3793" s="298">
        <v>0</v>
      </c>
      <c r="K3793" s="298">
        <v>0.2</v>
      </c>
      <c r="L3793" s="298">
        <v>0</v>
      </c>
      <c r="M3793" s="299">
        <v>0</v>
      </c>
    </row>
    <row r="3794" spans="1:13" x14ac:dyDescent="0.2">
      <c r="A3794" s="297" t="s">
        <v>1311</v>
      </c>
      <c r="B3794" s="298" t="s">
        <v>17078</v>
      </c>
      <c r="C3794" s="298" t="s">
        <v>20267</v>
      </c>
      <c r="D3794" s="298" t="s">
        <v>768</v>
      </c>
      <c r="E3794" s="298" t="s">
        <v>4957</v>
      </c>
      <c r="F3794" s="298" t="s">
        <v>17716</v>
      </c>
      <c r="G3794" s="298" t="s">
        <v>17717</v>
      </c>
      <c r="H3794" s="299" t="s">
        <v>14817</v>
      </c>
      <c r="I3794" s="297">
        <v>0.2</v>
      </c>
      <c r="J3794" s="298">
        <v>0</v>
      </c>
      <c r="K3794" s="298">
        <v>0.2</v>
      </c>
      <c r="L3794" s="298">
        <v>0</v>
      </c>
      <c r="M3794" s="299">
        <v>0</v>
      </c>
    </row>
    <row r="3795" spans="1:13" x14ac:dyDescent="0.2">
      <c r="A3795" s="297" t="s">
        <v>1311</v>
      </c>
      <c r="B3795" s="298" t="s">
        <v>17078</v>
      </c>
      <c r="C3795" s="298" t="s">
        <v>20267</v>
      </c>
      <c r="D3795" s="298" t="s">
        <v>768</v>
      </c>
      <c r="E3795" s="298" t="s">
        <v>4957</v>
      </c>
      <c r="F3795" s="298" t="s">
        <v>17716</v>
      </c>
      <c r="G3795" s="298" t="s">
        <v>17717</v>
      </c>
      <c r="H3795" s="299" t="s">
        <v>14817</v>
      </c>
      <c r="I3795" s="297">
        <v>0.2</v>
      </c>
      <c r="J3795" s="298">
        <v>0</v>
      </c>
      <c r="K3795" s="298">
        <v>0.2</v>
      </c>
      <c r="L3795" s="298">
        <v>0</v>
      </c>
      <c r="M3795" s="299">
        <v>0</v>
      </c>
    </row>
    <row r="3796" spans="1:13" x14ac:dyDescent="0.2">
      <c r="A3796" s="297" t="s">
        <v>1311</v>
      </c>
      <c r="B3796" s="298" t="s">
        <v>17078</v>
      </c>
      <c r="C3796" s="298" t="s">
        <v>20267</v>
      </c>
      <c r="D3796" s="298" t="s">
        <v>768</v>
      </c>
      <c r="E3796" s="298" t="s">
        <v>14755</v>
      </c>
      <c r="F3796" s="298" t="s">
        <v>17718</v>
      </c>
      <c r="G3796" s="298" t="s">
        <v>17719</v>
      </c>
      <c r="H3796" s="299" t="s">
        <v>14828</v>
      </c>
      <c r="I3796" s="297">
        <v>13.818</v>
      </c>
      <c r="J3796" s="298">
        <v>13.818</v>
      </c>
      <c r="K3796" s="298">
        <v>13.818</v>
      </c>
      <c r="L3796" s="298">
        <v>0</v>
      </c>
      <c r="M3796" s="299">
        <v>0</v>
      </c>
    </row>
    <row r="3797" spans="1:13" x14ac:dyDescent="0.2">
      <c r="A3797" s="297" t="s">
        <v>1311</v>
      </c>
      <c r="B3797" s="298" t="s">
        <v>17078</v>
      </c>
      <c r="C3797" s="298" t="s">
        <v>20267</v>
      </c>
      <c r="D3797" s="298" t="s">
        <v>768</v>
      </c>
      <c r="E3797" s="298" t="s">
        <v>14755</v>
      </c>
      <c r="F3797" s="298" t="s">
        <v>17718</v>
      </c>
      <c r="G3797" s="298" t="s">
        <v>17720</v>
      </c>
      <c r="H3797" s="299" t="s">
        <v>14828</v>
      </c>
      <c r="I3797" s="297">
        <v>13.818</v>
      </c>
      <c r="J3797" s="298">
        <v>13.818</v>
      </c>
      <c r="K3797" s="298">
        <v>13.818</v>
      </c>
      <c r="L3797" s="298">
        <v>0</v>
      </c>
      <c r="M3797" s="299">
        <v>0</v>
      </c>
    </row>
    <row r="3798" spans="1:13" x14ac:dyDescent="0.2">
      <c r="A3798" s="297" t="s">
        <v>1311</v>
      </c>
      <c r="B3798" s="298" t="s">
        <v>17078</v>
      </c>
      <c r="C3798" s="298" t="s">
        <v>20267</v>
      </c>
      <c r="D3798" s="298" t="s">
        <v>768</v>
      </c>
      <c r="E3798" s="298" t="s">
        <v>14755</v>
      </c>
      <c r="F3798" s="298" t="s">
        <v>17718</v>
      </c>
      <c r="G3798" s="298" t="s">
        <v>17721</v>
      </c>
      <c r="H3798" s="299" t="s">
        <v>14828</v>
      </c>
      <c r="I3798" s="297">
        <v>13.818</v>
      </c>
      <c r="J3798" s="298">
        <v>13.818</v>
      </c>
      <c r="K3798" s="298">
        <v>13.818</v>
      </c>
      <c r="L3798" s="298">
        <v>0</v>
      </c>
      <c r="M3798" s="299">
        <v>0</v>
      </c>
    </row>
    <row r="3799" spans="1:13" x14ac:dyDescent="0.2">
      <c r="A3799" s="297" t="s">
        <v>1311</v>
      </c>
      <c r="B3799" s="298" t="s">
        <v>17078</v>
      </c>
      <c r="C3799" s="298" t="s">
        <v>20267</v>
      </c>
      <c r="D3799" s="298" t="s">
        <v>768</v>
      </c>
      <c r="E3799" s="298" t="s">
        <v>14755</v>
      </c>
      <c r="F3799" s="298" t="s">
        <v>17718</v>
      </c>
      <c r="G3799" s="298" t="s">
        <v>17722</v>
      </c>
      <c r="H3799" s="299" t="s">
        <v>14828</v>
      </c>
      <c r="I3799" s="297">
        <v>13.818</v>
      </c>
      <c r="J3799" s="298">
        <v>13.818</v>
      </c>
      <c r="K3799" s="298">
        <v>13.818</v>
      </c>
      <c r="L3799" s="298">
        <v>0</v>
      </c>
      <c r="M3799" s="299">
        <v>0</v>
      </c>
    </row>
    <row r="3800" spans="1:13" x14ac:dyDescent="0.2">
      <c r="A3800" s="297" t="s">
        <v>1311</v>
      </c>
      <c r="B3800" s="298" t="s">
        <v>17078</v>
      </c>
      <c r="C3800" s="298" t="s">
        <v>20267</v>
      </c>
      <c r="D3800" s="298" t="s">
        <v>768</v>
      </c>
      <c r="E3800" s="298" t="s">
        <v>14755</v>
      </c>
      <c r="F3800" s="298" t="s">
        <v>17718</v>
      </c>
      <c r="G3800" s="298" t="s">
        <v>17723</v>
      </c>
      <c r="H3800" s="299" t="s">
        <v>14828</v>
      </c>
      <c r="I3800" s="297">
        <v>13.818</v>
      </c>
      <c r="J3800" s="298">
        <v>13.818</v>
      </c>
      <c r="K3800" s="298">
        <v>13.818</v>
      </c>
      <c r="L3800" s="298">
        <v>0</v>
      </c>
      <c r="M3800" s="299">
        <v>0</v>
      </c>
    </row>
    <row r="3801" spans="1:13" x14ac:dyDescent="0.2">
      <c r="A3801" s="297" t="s">
        <v>1311</v>
      </c>
      <c r="B3801" s="298" t="s">
        <v>17078</v>
      </c>
      <c r="C3801" s="298" t="s">
        <v>20267</v>
      </c>
      <c r="D3801" s="298" t="s">
        <v>768</v>
      </c>
      <c r="E3801" s="298" t="s">
        <v>14755</v>
      </c>
      <c r="F3801" s="298" t="s">
        <v>17718</v>
      </c>
      <c r="G3801" s="298" t="s">
        <v>17724</v>
      </c>
      <c r="H3801" s="299" t="s">
        <v>14828</v>
      </c>
      <c r="I3801" s="297">
        <v>13.818</v>
      </c>
      <c r="J3801" s="298">
        <v>13.818</v>
      </c>
      <c r="K3801" s="298">
        <v>13.818</v>
      </c>
      <c r="L3801" s="298">
        <v>0</v>
      </c>
      <c r="M3801" s="299">
        <v>0</v>
      </c>
    </row>
    <row r="3802" spans="1:13" x14ac:dyDescent="0.2">
      <c r="A3802" s="297" t="s">
        <v>1311</v>
      </c>
      <c r="B3802" s="298" t="s">
        <v>17078</v>
      </c>
      <c r="C3802" s="298" t="s">
        <v>20267</v>
      </c>
      <c r="D3802" s="298" t="s">
        <v>768</v>
      </c>
      <c r="E3802" s="298" t="s">
        <v>14755</v>
      </c>
      <c r="F3802" s="298" t="s">
        <v>17718</v>
      </c>
      <c r="G3802" s="298" t="s">
        <v>17725</v>
      </c>
      <c r="H3802" s="299" t="s">
        <v>14828</v>
      </c>
      <c r="I3802" s="297">
        <v>13.818</v>
      </c>
      <c r="J3802" s="298">
        <v>13.818</v>
      </c>
      <c r="K3802" s="298">
        <v>13.818</v>
      </c>
      <c r="L3802" s="298">
        <v>0</v>
      </c>
      <c r="M3802" s="299">
        <v>0</v>
      </c>
    </row>
    <row r="3803" spans="1:13" x14ac:dyDescent="0.2">
      <c r="A3803" s="297" t="s">
        <v>1311</v>
      </c>
      <c r="B3803" s="298" t="s">
        <v>17078</v>
      </c>
      <c r="C3803" s="298" t="s">
        <v>20267</v>
      </c>
      <c r="D3803" s="298" t="s">
        <v>768</v>
      </c>
      <c r="E3803" s="298" t="s">
        <v>14755</v>
      </c>
      <c r="F3803" s="298" t="s">
        <v>17718</v>
      </c>
      <c r="G3803" s="298" t="s">
        <v>17726</v>
      </c>
      <c r="H3803" s="299" t="s">
        <v>14828</v>
      </c>
      <c r="I3803" s="297">
        <v>13.818</v>
      </c>
      <c r="J3803" s="298">
        <v>13.818</v>
      </c>
      <c r="K3803" s="298">
        <v>13.818</v>
      </c>
      <c r="L3803" s="298">
        <v>0</v>
      </c>
      <c r="M3803" s="299">
        <v>0</v>
      </c>
    </row>
    <row r="3804" spans="1:13" x14ac:dyDescent="0.2">
      <c r="A3804" s="297" t="s">
        <v>1311</v>
      </c>
      <c r="B3804" s="298" t="s">
        <v>17078</v>
      </c>
      <c r="C3804" s="298" t="s">
        <v>20267</v>
      </c>
      <c r="D3804" s="298" t="s">
        <v>768</v>
      </c>
      <c r="E3804" s="298" t="s">
        <v>14755</v>
      </c>
      <c r="F3804" s="298" t="s">
        <v>17727</v>
      </c>
      <c r="G3804" s="298" t="s">
        <v>17728</v>
      </c>
      <c r="H3804" s="299" t="s">
        <v>14828</v>
      </c>
      <c r="I3804" s="297">
        <v>16.222999999999999</v>
      </c>
      <c r="J3804" s="298">
        <v>16.222999999999999</v>
      </c>
      <c r="K3804" s="298">
        <v>32.442999999999998</v>
      </c>
      <c r="L3804" s="298">
        <v>0</v>
      </c>
      <c r="M3804" s="299">
        <v>0</v>
      </c>
    </row>
    <row r="3805" spans="1:13" x14ac:dyDescent="0.2">
      <c r="A3805" s="297" t="s">
        <v>1311</v>
      </c>
      <c r="B3805" s="298" t="s">
        <v>17078</v>
      </c>
      <c r="C3805" s="298" t="s">
        <v>20267</v>
      </c>
      <c r="D3805" s="298" t="s">
        <v>768</v>
      </c>
      <c r="E3805" s="298" t="s">
        <v>14755</v>
      </c>
      <c r="F3805" s="298" t="s">
        <v>17727</v>
      </c>
      <c r="G3805" s="298" t="s">
        <v>17729</v>
      </c>
      <c r="H3805" s="299" t="s">
        <v>14828</v>
      </c>
      <c r="I3805" s="297">
        <v>16.222999999999999</v>
      </c>
      <c r="J3805" s="298">
        <v>16.222999999999999</v>
      </c>
      <c r="K3805" s="298">
        <v>32.442999999999998</v>
      </c>
      <c r="L3805" s="298">
        <v>0</v>
      </c>
      <c r="M3805" s="299">
        <v>0</v>
      </c>
    </row>
    <row r="3806" spans="1:13" x14ac:dyDescent="0.2">
      <c r="A3806" s="297" t="s">
        <v>1311</v>
      </c>
      <c r="B3806" s="298" t="s">
        <v>17078</v>
      </c>
      <c r="C3806" s="298" t="s">
        <v>20267</v>
      </c>
      <c r="D3806" s="298" t="s">
        <v>768</v>
      </c>
      <c r="E3806" s="298" t="s">
        <v>14755</v>
      </c>
      <c r="F3806" s="298" t="s">
        <v>17727</v>
      </c>
      <c r="G3806" s="298" t="s">
        <v>17730</v>
      </c>
      <c r="H3806" s="299" t="s">
        <v>14828</v>
      </c>
      <c r="I3806" s="297">
        <v>16.222999999999999</v>
      </c>
      <c r="J3806" s="298">
        <v>16.222999999999999</v>
      </c>
      <c r="K3806" s="298">
        <v>32.442999999999998</v>
      </c>
      <c r="L3806" s="298">
        <v>0</v>
      </c>
      <c r="M3806" s="299">
        <v>0</v>
      </c>
    </row>
    <row r="3807" spans="1:13" x14ac:dyDescent="0.2">
      <c r="A3807" s="297" t="s">
        <v>1311</v>
      </c>
      <c r="B3807" s="298" t="s">
        <v>17078</v>
      </c>
      <c r="C3807" s="298" t="s">
        <v>20267</v>
      </c>
      <c r="D3807" s="298" t="s">
        <v>768</v>
      </c>
      <c r="E3807" s="298" t="s">
        <v>14755</v>
      </c>
      <c r="F3807" s="298" t="s">
        <v>17727</v>
      </c>
      <c r="G3807" s="298" t="s">
        <v>17731</v>
      </c>
      <c r="H3807" s="299" t="s">
        <v>14828</v>
      </c>
      <c r="I3807" s="297">
        <v>16.222999999999999</v>
      </c>
      <c r="J3807" s="298">
        <v>16.222999999999999</v>
      </c>
      <c r="K3807" s="298">
        <v>32.442999999999998</v>
      </c>
      <c r="L3807" s="298">
        <v>0</v>
      </c>
      <c r="M3807" s="299">
        <v>0</v>
      </c>
    </row>
    <row r="3808" spans="1:13" x14ac:dyDescent="0.2">
      <c r="A3808" s="297" t="s">
        <v>1311</v>
      </c>
      <c r="B3808" s="298" t="s">
        <v>17078</v>
      </c>
      <c r="C3808" s="298" t="s">
        <v>20267</v>
      </c>
      <c r="D3808" s="298" t="s">
        <v>768</v>
      </c>
      <c r="E3808" s="298" t="s">
        <v>14755</v>
      </c>
      <c r="F3808" s="298" t="s">
        <v>17727</v>
      </c>
      <c r="G3808" s="298" t="s">
        <v>17732</v>
      </c>
      <c r="H3808" s="299" t="s">
        <v>14828</v>
      </c>
      <c r="I3808" s="297">
        <v>16.222999999999999</v>
      </c>
      <c r="J3808" s="298">
        <v>16.222999999999999</v>
      </c>
      <c r="K3808" s="298">
        <v>32.442999999999998</v>
      </c>
      <c r="L3808" s="298">
        <v>0</v>
      </c>
      <c r="M3808" s="299">
        <v>0</v>
      </c>
    </row>
    <row r="3809" spans="1:13" x14ac:dyDescent="0.2">
      <c r="A3809" s="297" t="s">
        <v>1311</v>
      </c>
      <c r="B3809" s="298" t="s">
        <v>17078</v>
      </c>
      <c r="C3809" s="298" t="s">
        <v>20267</v>
      </c>
      <c r="D3809" s="298" t="s">
        <v>768</v>
      </c>
      <c r="E3809" s="298" t="s">
        <v>14755</v>
      </c>
      <c r="F3809" s="298" t="s">
        <v>17727</v>
      </c>
      <c r="G3809" s="298" t="s">
        <v>17733</v>
      </c>
      <c r="H3809" s="299" t="s">
        <v>14828</v>
      </c>
      <c r="I3809" s="297">
        <v>3.8620000000000001</v>
      </c>
      <c r="J3809" s="298">
        <v>3.8620000000000001</v>
      </c>
      <c r="K3809" s="298">
        <v>7.7240000000000002</v>
      </c>
      <c r="L3809" s="298">
        <v>0</v>
      </c>
      <c r="M3809" s="299">
        <v>0</v>
      </c>
    </row>
    <row r="3810" spans="1:13" x14ac:dyDescent="0.2">
      <c r="A3810" s="297" t="s">
        <v>1311</v>
      </c>
      <c r="B3810" s="298" t="s">
        <v>17078</v>
      </c>
      <c r="C3810" s="298" t="s">
        <v>20267</v>
      </c>
      <c r="D3810" s="298" t="s">
        <v>768</v>
      </c>
      <c r="E3810" s="298" t="s">
        <v>14755</v>
      </c>
      <c r="F3810" s="298" t="s">
        <v>17727</v>
      </c>
      <c r="G3810" s="298" t="s">
        <v>17734</v>
      </c>
      <c r="H3810" s="299" t="s">
        <v>14828</v>
      </c>
      <c r="I3810" s="297">
        <v>3.8620000000000001</v>
      </c>
      <c r="J3810" s="298">
        <v>3.8620000000000001</v>
      </c>
      <c r="K3810" s="298">
        <v>7.7240000000000002</v>
      </c>
      <c r="L3810" s="298">
        <v>0</v>
      </c>
      <c r="M3810" s="299">
        <v>0</v>
      </c>
    </row>
    <row r="3811" spans="1:13" x14ac:dyDescent="0.2">
      <c r="A3811" s="297" t="s">
        <v>1311</v>
      </c>
      <c r="B3811" s="298" t="s">
        <v>17078</v>
      </c>
      <c r="C3811" s="298" t="s">
        <v>20267</v>
      </c>
      <c r="D3811" s="298" t="s">
        <v>768</v>
      </c>
      <c r="E3811" s="298" t="s">
        <v>14755</v>
      </c>
      <c r="F3811" s="298" t="s">
        <v>17727</v>
      </c>
      <c r="G3811" s="298" t="s">
        <v>17735</v>
      </c>
      <c r="H3811" s="299" t="s">
        <v>14828</v>
      </c>
      <c r="I3811" s="297">
        <v>3.8620000000000001</v>
      </c>
      <c r="J3811" s="298">
        <v>3.8620000000000001</v>
      </c>
      <c r="K3811" s="298">
        <v>7.7240000000000002</v>
      </c>
      <c r="L3811" s="298">
        <v>0</v>
      </c>
      <c r="M3811" s="299">
        <v>0</v>
      </c>
    </row>
    <row r="3812" spans="1:13" x14ac:dyDescent="0.2">
      <c r="A3812" s="297" t="s">
        <v>1311</v>
      </c>
      <c r="B3812" s="298" t="s">
        <v>17078</v>
      </c>
      <c r="C3812" s="298" t="s">
        <v>20267</v>
      </c>
      <c r="D3812" s="298" t="s">
        <v>768</v>
      </c>
      <c r="E3812" s="298" t="s">
        <v>14755</v>
      </c>
      <c r="F3812" s="298" t="s">
        <v>17727</v>
      </c>
      <c r="G3812" s="298" t="s">
        <v>17736</v>
      </c>
      <c r="H3812" s="299" t="s">
        <v>14828</v>
      </c>
      <c r="I3812" s="297">
        <v>3.8620000000000001</v>
      </c>
      <c r="J3812" s="298">
        <v>3.8620000000000001</v>
      </c>
      <c r="K3812" s="298">
        <v>7.7240000000000002</v>
      </c>
      <c r="L3812" s="298">
        <v>0</v>
      </c>
      <c r="M3812" s="299">
        <v>0</v>
      </c>
    </row>
    <row r="3813" spans="1:13" x14ac:dyDescent="0.2">
      <c r="A3813" s="297" t="s">
        <v>1311</v>
      </c>
      <c r="B3813" s="298" t="s">
        <v>17078</v>
      </c>
      <c r="C3813" s="298" t="s">
        <v>20267</v>
      </c>
      <c r="D3813" s="298" t="s">
        <v>768</v>
      </c>
      <c r="E3813" s="298" t="s">
        <v>14755</v>
      </c>
      <c r="F3813" s="298" t="s">
        <v>17727</v>
      </c>
      <c r="G3813" s="298" t="s">
        <v>17737</v>
      </c>
      <c r="H3813" s="299" t="s">
        <v>14828</v>
      </c>
      <c r="I3813" s="297">
        <v>3.8620000000000001</v>
      </c>
      <c r="J3813" s="298">
        <v>3.8620000000000001</v>
      </c>
      <c r="K3813" s="298">
        <v>7.7240000000000002</v>
      </c>
      <c r="L3813" s="298">
        <v>0</v>
      </c>
      <c r="M3813" s="299">
        <v>0</v>
      </c>
    </row>
    <row r="3814" spans="1:13" x14ac:dyDescent="0.2">
      <c r="A3814" s="297" t="s">
        <v>1311</v>
      </c>
      <c r="B3814" s="298" t="s">
        <v>17078</v>
      </c>
      <c r="C3814" s="298" t="s">
        <v>20267</v>
      </c>
      <c r="D3814" s="298" t="s">
        <v>768</v>
      </c>
      <c r="E3814" s="298" t="s">
        <v>14755</v>
      </c>
      <c r="F3814" s="298" t="s">
        <v>17727</v>
      </c>
      <c r="G3814" s="298" t="s">
        <v>17738</v>
      </c>
      <c r="H3814" s="299" t="s">
        <v>14828</v>
      </c>
      <c r="I3814" s="297">
        <v>3.8620000000000001</v>
      </c>
      <c r="J3814" s="298">
        <v>3.8620000000000001</v>
      </c>
      <c r="K3814" s="298">
        <v>7.7240000000000002</v>
      </c>
      <c r="L3814" s="298">
        <v>0</v>
      </c>
      <c r="M3814" s="299">
        <v>0</v>
      </c>
    </row>
    <row r="3815" spans="1:13" x14ac:dyDescent="0.2">
      <c r="A3815" s="297" t="s">
        <v>1311</v>
      </c>
      <c r="B3815" s="298" t="s">
        <v>17078</v>
      </c>
      <c r="C3815" s="298" t="s">
        <v>20267</v>
      </c>
      <c r="D3815" s="298" t="s">
        <v>768</v>
      </c>
      <c r="E3815" s="298" t="s">
        <v>14755</v>
      </c>
      <c r="F3815" s="298" t="s">
        <v>17727</v>
      </c>
      <c r="G3815" s="298" t="s">
        <v>17739</v>
      </c>
      <c r="H3815" s="299" t="s">
        <v>14828</v>
      </c>
      <c r="I3815" s="297">
        <v>3.8620000000000001</v>
      </c>
      <c r="J3815" s="298">
        <v>3.8620000000000001</v>
      </c>
      <c r="K3815" s="298">
        <v>7.7240000000000002</v>
      </c>
      <c r="L3815" s="298">
        <v>0</v>
      </c>
      <c r="M3815" s="299">
        <v>0</v>
      </c>
    </row>
    <row r="3816" spans="1:13" x14ac:dyDescent="0.2">
      <c r="A3816" s="297" t="s">
        <v>1311</v>
      </c>
      <c r="B3816" s="298" t="s">
        <v>17078</v>
      </c>
      <c r="C3816" s="298" t="s">
        <v>20267</v>
      </c>
      <c r="D3816" s="298" t="s">
        <v>768</v>
      </c>
      <c r="E3816" s="298" t="s">
        <v>14755</v>
      </c>
      <c r="F3816" s="298" t="s">
        <v>17727</v>
      </c>
      <c r="G3816" s="298" t="s">
        <v>17740</v>
      </c>
      <c r="H3816" s="299" t="s">
        <v>14828</v>
      </c>
      <c r="I3816" s="297">
        <v>3.8620000000000001</v>
      </c>
      <c r="J3816" s="298">
        <v>3.8620000000000001</v>
      </c>
      <c r="K3816" s="298">
        <v>7.7240000000000002</v>
      </c>
      <c r="L3816" s="298">
        <v>0</v>
      </c>
      <c r="M3816" s="299">
        <v>0</v>
      </c>
    </row>
    <row r="3817" spans="1:13" x14ac:dyDescent="0.2">
      <c r="A3817" s="297" t="s">
        <v>1311</v>
      </c>
      <c r="B3817" s="298" t="s">
        <v>17078</v>
      </c>
      <c r="C3817" s="298" t="s">
        <v>20267</v>
      </c>
      <c r="D3817" s="298" t="s">
        <v>768</v>
      </c>
      <c r="E3817" s="298" t="s">
        <v>14757</v>
      </c>
      <c r="F3817" s="298" t="s">
        <v>17741</v>
      </c>
      <c r="G3817" s="298" t="s">
        <v>17742</v>
      </c>
      <c r="H3817" s="299" t="s">
        <v>14828</v>
      </c>
      <c r="I3817" s="297">
        <v>11.731999999999999</v>
      </c>
      <c r="J3817" s="298">
        <v>2.9340000000000002</v>
      </c>
      <c r="K3817" s="298">
        <v>31.091000000000001</v>
      </c>
      <c r="L3817" s="298">
        <v>0</v>
      </c>
      <c r="M3817" s="299">
        <v>0</v>
      </c>
    </row>
    <row r="3818" spans="1:13" x14ac:dyDescent="0.2">
      <c r="A3818" s="297" t="s">
        <v>1311</v>
      </c>
      <c r="B3818" s="298" t="s">
        <v>17078</v>
      </c>
      <c r="C3818" s="298" t="s">
        <v>20267</v>
      </c>
      <c r="D3818" s="298" t="s">
        <v>768</v>
      </c>
      <c r="E3818" s="298" t="s">
        <v>14757</v>
      </c>
      <c r="F3818" s="298" t="s">
        <v>17741</v>
      </c>
      <c r="G3818" s="298" t="s">
        <v>17743</v>
      </c>
      <c r="H3818" s="299" t="s">
        <v>14828</v>
      </c>
      <c r="I3818" s="297">
        <v>11.731999999999999</v>
      </c>
      <c r="J3818" s="298">
        <v>2.9340000000000002</v>
      </c>
      <c r="K3818" s="298">
        <v>31.091000000000001</v>
      </c>
      <c r="L3818" s="298">
        <v>0</v>
      </c>
      <c r="M3818" s="299">
        <v>0</v>
      </c>
    </row>
    <row r="3819" spans="1:13" x14ac:dyDescent="0.2">
      <c r="A3819" s="297" t="s">
        <v>1311</v>
      </c>
      <c r="B3819" s="298" t="s">
        <v>17078</v>
      </c>
      <c r="C3819" s="298" t="s">
        <v>20267</v>
      </c>
      <c r="D3819" s="298" t="s">
        <v>768</v>
      </c>
      <c r="E3819" s="298" t="s">
        <v>14757</v>
      </c>
      <c r="F3819" s="298" t="s">
        <v>17741</v>
      </c>
      <c r="G3819" s="298" t="s">
        <v>17744</v>
      </c>
      <c r="H3819" s="299" t="s">
        <v>14828</v>
      </c>
      <c r="I3819" s="297">
        <v>5.117</v>
      </c>
      <c r="J3819" s="298">
        <v>1.2789999999999999</v>
      </c>
      <c r="K3819" s="298">
        <v>8.7010000000000005</v>
      </c>
      <c r="L3819" s="298">
        <v>0</v>
      </c>
      <c r="M3819" s="299">
        <v>0</v>
      </c>
    </row>
    <row r="3820" spans="1:13" x14ac:dyDescent="0.2">
      <c r="A3820" s="297" t="s">
        <v>1311</v>
      </c>
      <c r="B3820" s="298" t="s">
        <v>17078</v>
      </c>
      <c r="C3820" s="298" t="s">
        <v>20267</v>
      </c>
      <c r="D3820" s="298" t="s">
        <v>768</v>
      </c>
      <c r="E3820" s="298" t="s">
        <v>14757</v>
      </c>
      <c r="F3820" s="298" t="s">
        <v>17741</v>
      </c>
      <c r="G3820" s="298" t="s">
        <v>17745</v>
      </c>
      <c r="H3820" s="299" t="s">
        <v>14828</v>
      </c>
      <c r="I3820" s="297">
        <v>5.117</v>
      </c>
      <c r="J3820" s="298">
        <v>1.2789999999999999</v>
      </c>
      <c r="K3820" s="298">
        <v>8.7010000000000005</v>
      </c>
      <c r="L3820" s="298">
        <v>0</v>
      </c>
      <c r="M3820" s="299">
        <v>0</v>
      </c>
    </row>
    <row r="3821" spans="1:13" x14ac:dyDescent="0.2">
      <c r="A3821" s="297" t="s">
        <v>1311</v>
      </c>
      <c r="B3821" s="298" t="s">
        <v>17078</v>
      </c>
      <c r="C3821" s="298" t="s">
        <v>20267</v>
      </c>
      <c r="D3821" s="298" t="s">
        <v>768</v>
      </c>
      <c r="E3821" s="298" t="s">
        <v>14755</v>
      </c>
      <c r="F3821" s="298" t="s">
        <v>17741</v>
      </c>
      <c r="G3821" s="298" t="s">
        <v>17746</v>
      </c>
      <c r="H3821" s="299" t="s">
        <v>14828</v>
      </c>
      <c r="I3821" s="297">
        <v>3.8620000000000001</v>
      </c>
      <c r="J3821" s="298">
        <v>3.8620000000000001</v>
      </c>
      <c r="K3821" s="298">
        <v>7.7240000000000002</v>
      </c>
      <c r="L3821" s="298">
        <v>0</v>
      </c>
      <c r="M3821" s="299">
        <v>0</v>
      </c>
    </row>
    <row r="3822" spans="1:13" x14ac:dyDescent="0.2">
      <c r="A3822" s="297" t="s">
        <v>1311</v>
      </c>
      <c r="B3822" s="298" t="s">
        <v>17078</v>
      </c>
      <c r="C3822" s="298" t="s">
        <v>20267</v>
      </c>
      <c r="D3822" s="298" t="s">
        <v>768</v>
      </c>
      <c r="E3822" s="298" t="s">
        <v>14755</v>
      </c>
      <c r="F3822" s="298" t="s">
        <v>17741</v>
      </c>
      <c r="G3822" s="298" t="s">
        <v>17747</v>
      </c>
      <c r="H3822" s="299" t="s">
        <v>14828</v>
      </c>
      <c r="I3822" s="297">
        <v>3.8620000000000001</v>
      </c>
      <c r="J3822" s="298">
        <v>3.8620000000000001</v>
      </c>
      <c r="K3822" s="298">
        <v>7.7240000000000002</v>
      </c>
      <c r="L3822" s="298">
        <v>0</v>
      </c>
      <c r="M3822" s="299">
        <v>0</v>
      </c>
    </row>
    <row r="3823" spans="1:13" x14ac:dyDescent="0.2">
      <c r="A3823" s="297" t="s">
        <v>1311</v>
      </c>
      <c r="B3823" s="298" t="s">
        <v>17078</v>
      </c>
      <c r="C3823" s="298" t="s">
        <v>20267</v>
      </c>
      <c r="D3823" s="298" t="s">
        <v>768</v>
      </c>
      <c r="E3823" s="298" t="s">
        <v>14757</v>
      </c>
      <c r="F3823" s="298" t="s">
        <v>17748</v>
      </c>
      <c r="G3823" s="298" t="s">
        <v>17749</v>
      </c>
      <c r="H3823" s="299" t="s">
        <v>14828</v>
      </c>
      <c r="I3823" s="297">
        <v>11.731999999999999</v>
      </c>
      <c r="J3823" s="298">
        <v>2.9340000000000002</v>
      </c>
      <c r="K3823" s="298">
        <v>31.091000000000001</v>
      </c>
      <c r="L3823" s="298">
        <v>0</v>
      </c>
      <c r="M3823" s="299">
        <v>0</v>
      </c>
    </row>
    <row r="3824" spans="1:13" x14ac:dyDescent="0.2">
      <c r="A3824" s="297" t="s">
        <v>1311</v>
      </c>
      <c r="B3824" s="298" t="s">
        <v>17078</v>
      </c>
      <c r="C3824" s="298" t="s">
        <v>20267</v>
      </c>
      <c r="D3824" s="298" t="s">
        <v>768</v>
      </c>
      <c r="E3824" s="298" t="s">
        <v>14755</v>
      </c>
      <c r="F3824" s="298" t="s">
        <v>17748</v>
      </c>
      <c r="G3824" s="298" t="s">
        <v>17750</v>
      </c>
      <c r="H3824" s="299" t="s">
        <v>14828</v>
      </c>
      <c r="I3824" s="297">
        <v>16.222999999999999</v>
      </c>
      <c r="J3824" s="298">
        <v>16.222999999999999</v>
      </c>
      <c r="K3824" s="298">
        <v>24.332999999999998</v>
      </c>
      <c r="L3824" s="298">
        <v>0</v>
      </c>
      <c r="M3824" s="299">
        <v>0</v>
      </c>
    </row>
    <row r="3825" spans="1:13" x14ac:dyDescent="0.2">
      <c r="A3825" s="297" t="s">
        <v>1311</v>
      </c>
      <c r="B3825" s="298" t="s">
        <v>17078</v>
      </c>
      <c r="C3825" s="298" t="s">
        <v>20267</v>
      </c>
      <c r="D3825" s="298" t="s">
        <v>768</v>
      </c>
      <c r="E3825" s="298" t="s">
        <v>14757</v>
      </c>
      <c r="F3825" s="298" t="s">
        <v>17748</v>
      </c>
      <c r="G3825" s="298" t="s">
        <v>17751</v>
      </c>
      <c r="H3825" s="299" t="s">
        <v>14828</v>
      </c>
      <c r="I3825" s="297">
        <v>5.117</v>
      </c>
      <c r="J3825" s="298">
        <v>1.2789999999999999</v>
      </c>
      <c r="K3825" s="298">
        <v>8.7010000000000005</v>
      </c>
      <c r="L3825" s="298">
        <v>0</v>
      </c>
      <c r="M3825" s="299">
        <v>0</v>
      </c>
    </row>
    <row r="3826" spans="1:13" x14ac:dyDescent="0.2">
      <c r="A3826" s="297" t="s">
        <v>1311</v>
      </c>
      <c r="B3826" s="298" t="s">
        <v>17078</v>
      </c>
      <c r="C3826" s="298" t="s">
        <v>20267</v>
      </c>
      <c r="D3826" s="298" t="s">
        <v>768</v>
      </c>
      <c r="E3826" s="298" t="s">
        <v>14755</v>
      </c>
      <c r="F3826" s="298" t="s">
        <v>17748</v>
      </c>
      <c r="G3826" s="298" t="s">
        <v>17752</v>
      </c>
      <c r="H3826" s="299" t="s">
        <v>14828</v>
      </c>
      <c r="I3826" s="297">
        <v>3.8620000000000001</v>
      </c>
      <c r="J3826" s="298">
        <v>3.8620000000000001</v>
      </c>
      <c r="K3826" s="298">
        <v>7.7240000000000002</v>
      </c>
      <c r="L3826" s="298">
        <v>0</v>
      </c>
      <c r="M3826" s="299">
        <v>0</v>
      </c>
    </row>
    <row r="3827" spans="1:13" x14ac:dyDescent="0.2">
      <c r="A3827" s="297" t="s">
        <v>1311</v>
      </c>
      <c r="B3827" s="298" t="s">
        <v>17078</v>
      </c>
      <c r="C3827" s="298" t="s">
        <v>20267</v>
      </c>
      <c r="D3827" s="298" t="s">
        <v>768</v>
      </c>
      <c r="E3827" s="298" t="s">
        <v>14755</v>
      </c>
      <c r="F3827" s="298" t="s">
        <v>17748</v>
      </c>
      <c r="G3827" s="298" t="s">
        <v>17753</v>
      </c>
      <c r="H3827" s="299" t="s">
        <v>14828</v>
      </c>
      <c r="I3827" s="297">
        <v>3.8620000000000001</v>
      </c>
      <c r="J3827" s="298">
        <v>3.8620000000000001</v>
      </c>
      <c r="K3827" s="298">
        <v>7.7240000000000002</v>
      </c>
      <c r="L3827" s="298">
        <v>0</v>
      </c>
      <c r="M3827" s="299">
        <v>0</v>
      </c>
    </row>
    <row r="3828" spans="1:13" x14ac:dyDescent="0.2">
      <c r="A3828" s="297" t="s">
        <v>1311</v>
      </c>
      <c r="B3828" s="298" t="s">
        <v>17078</v>
      </c>
      <c r="C3828" s="298" t="s">
        <v>20267</v>
      </c>
      <c r="D3828" s="298" t="s">
        <v>768</v>
      </c>
      <c r="E3828" s="298" t="s">
        <v>14755</v>
      </c>
      <c r="F3828" s="298" t="s">
        <v>17754</v>
      </c>
      <c r="G3828" s="298" t="s">
        <v>17755</v>
      </c>
      <c r="H3828" s="299" t="s">
        <v>14828</v>
      </c>
      <c r="I3828" s="297">
        <v>15.200000000000001</v>
      </c>
      <c r="J3828" s="298">
        <v>0</v>
      </c>
      <c r="K3828" s="298">
        <v>0</v>
      </c>
      <c r="L3828" s="298">
        <v>0</v>
      </c>
      <c r="M3828" s="299">
        <v>0</v>
      </c>
    </row>
    <row r="3829" spans="1:13" x14ac:dyDescent="0.2">
      <c r="A3829" s="297" t="s">
        <v>1311</v>
      </c>
      <c r="B3829" s="298" t="s">
        <v>17078</v>
      </c>
      <c r="C3829" s="298" t="s">
        <v>20267</v>
      </c>
      <c r="D3829" s="298" t="s">
        <v>768</v>
      </c>
      <c r="E3829" s="298" t="s">
        <v>14755</v>
      </c>
      <c r="F3829" s="298" t="s">
        <v>17754</v>
      </c>
      <c r="G3829" s="298" t="s">
        <v>17756</v>
      </c>
      <c r="H3829" s="299" t="s">
        <v>14828</v>
      </c>
      <c r="I3829" s="297">
        <v>15.200000000000001</v>
      </c>
      <c r="J3829" s="298">
        <v>0</v>
      </c>
      <c r="K3829" s="298">
        <v>0</v>
      </c>
      <c r="L3829" s="298">
        <v>0</v>
      </c>
      <c r="M3829" s="299">
        <v>0</v>
      </c>
    </row>
    <row r="3830" spans="1:13" x14ac:dyDescent="0.2">
      <c r="A3830" s="297" t="s">
        <v>1311</v>
      </c>
      <c r="B3830" s="298" t="s">
        <v>17078</v>
      </c>
      <c r="C3830" s="298" t="s">
        <v>20267</v>
      </c>
      <c r="D3830" s="298" t="s">
        <v>768</v>
      </c>
      <c r="E3830" s="298" t="s">
        <v>14755</v>
      </c>
      <c r="F3830" s="298" t="s">
        <v>17754</v>
      </c>
      <c r="G3830" s="298" t="s">
        <v>17757</v>
      </c>
      <c r="H3830" s="299" t="s">
        <v>14828</v>
      </c>
      <c r="I3830" s="297">
        <v>15.200000000000001</v>
      </c>
      <c r="J3830" s="298">
        <v>0</v>
      </c>
      <c r="K3830" s="298">
        <v>0</v>
      </c>
      <c r="L3830" s="298">
        <v>0</v>
      </c>
      <c r="M3830" s="299">
        <v>0</v>
      </c>
    </row>
    <row r="3831" spans="1:13" x14ac:dyDescent="0.2">
      <c r="A3831" s="297" t="s">
        <v>1311</v>
      </c>
      <c r="B3831" s="298" t="s">
        <v>17078</v>
      </c>
      <c r="C3831" s="298" t="s">
        <v>20267</v>
      </c>
      <c r="D3831" s="298" t="s">
        <v>768</v>
      </c>
      <c r="E3831" s="298" t="s">
        <v>14755</v>
      </c>
      <c r="F3831" s="298" t="s">
        <v>17754</v>
      </c>
      <c r="G3831" s="298" t="s">
        <v>17758</v>
      </c>
      <c r="H3831" s="299" t="s">
        <v>14828</v>
      </c>
      <c r="I3831" s="297">
        <v>15.200000000000001</v>
      </c>
      <c r="J3831" s="298">
        <v>0</v>
      </c>
      <c r="K3831" s="298">
        <v>0</v>
      </c>
      <c r="L3831" s="298">
        <v>0</v>
      </c>
      <c r="M3831" s="299">
        <v>0</v>
      </c>
    </row>
    <row r="3832" spans="1:13" x14ac:dyDescent="0.2">
      <c r="A3832" s="297" t="s">
        <v>1311</v>
      </c>
      <c r="B3832" s="298" t="s">
        <v>17078</v>
      </c>
      <c r="C3832" s="298" t="s">
        <v>20267</v>
      </c>
      <c r="D3832" s="298" t="s">
        <v>768</v>
      </c>
      <c r="E3832" s="298" t="s">
        <v>14755</v>
      </c>
      <c r="F3832" s="298" t="s">
        <v>17754</v>
      </c>
      <c r="G3832" s="298" t="s">
        <v>17759</v>
      </c>
      <c r="H3832" s="299" t="s">
        <v>14828</v>
      </c>
      <c r="I3832" s="297">
        <v>15.200000000000001</v>
      </c>
      <c r="J3832" s="298">
        <v>0</v>
      </c>
      <c r="K3832" s="298">
        <v>0</v>
      </c>
      <c r="L3832" s="298">
        <v>0</v>
      </c>
      <c r="M3832" s="299">
        <v>0</v>
      </c>
    </row>
    <row r="3833" spans="1:13" x14ac:dyDescent="0.2">
      <c r="A3833" s="297" t="s">
        <v>1311</v>
      </c>
      <c r="B3833" s="298" t="s">
        <v>17078</v>
      </c>
      <c r="C3833" s="298" t="s">
        <v>20267</v>
      </c>
      <c r="D3833" s="298" t="s">
        <v>768</v>
      </c>
      <c r="E3833" s="298" t="s">
        <v>14755</v>
      </c>
      <c r="F3833" s="298" t="s">
        <v>17754</v>
      </c>
      <c r="G3833" s="298" t="s">
        <v>17760</v>
      </c>
      <c r="H3833" s="299" t="s">
        <v>14828</v>
      </c>
      <c r="I3833" s="297">
        <v>15.200000000000001</v>
      </c>
      <c r="J3833" s="298">
        <v>0</v>
      </c>
      <c r="K3833" s="298">
        <v>0</v>
      </c>
      <c r="L3833" s="298">
        <v>0</v>
      </c>
      <c r="M3833" s="299">
        <v>0</v>
      </c>
    </row>
    <row r="3834" spans="1:13" x14ac:dyDescent="0.2">
      <c r="A3834" s="297" t="s">
        <v>1311</v>
      </c>
      <c r="B3834" s="298" t="s">
        <v>17078</v>
      </c>
      <c r="C3834" s="298" t="s">
        <v>20267</v>
      </c>
      <c r="D3834" s="298" t="s">
        <v>768</v>
      </c>
      <c r="E3834" s="298" t="s">
        <v>14755</v>
      </c>
      <c r="F3834" s="298" t="s">
        <v>17761</v>
      </c>
      <c r="G3834" s="298" t="s">
        <v>17762</v>
      </c>
      <c r="H3834" s="299" t="s">
        <v>14828</v>
      </c>
      <c r="I3834" s="297">
        <v>3.7160000000000002</v>
      </c>
      <c r="J3834" s="298">
        <v>0</v>
      </c>
      <c r="K3834" s="298">
        <v>0</v>
      </c>
      <c r="L3834" s="298">
        <v>0</v>
      </c>
      <c r="M3834" s="299">
        <v>0</v>
      </c>
    </row>
    <row r="3835" spans="1:13" x14ac:dyDescent="0.2">
      <c r="A3835" s="297" t="s">
        <v>1311</v>
      </c>
      <c r="B3835" s="298" t="s">
        <v>17078</v>
      </c>
      <c r="C3835" s="298" t="s">
        <v>20267</v>
      </c>
      <c r="D3835" s="298" t="s">
        <v>768</v>
      </c>
      <c r="E3835" s="298" t="s">
        <v>14755</v>
      </c>
      <c r="F3835" s="298" t="s">
        <v>17761</v>
      </c>
      <c r="G3835" s="298" t="s">
        <v>17763</v>
      </c>
      <c r="H3835" s="299" t="s">
        <v>14828</v>
      </c>
      <c r="I3835" s="297">
        <v>3.7160000000000002</v>
      </c>
      <c r="J3835" s="298">
        <v>0</v>
      </c>
      <c r="K3835" s="298">
        <v>0</v>
      </c>
      <c r="L3835" s="298">
        <v>0</v>
      </c>
      <c r="M3835" s="299">
        <v>0</v>
      </c>
    </row>
    <row r="3836" spans="1:13" x14ac:dyDescent="0.2">
      <c r="A3836" s="297" t="s">
        <v>1311</v>
      </c>
      <c r="B3836" s="298" t="s">
        <v>17078</v>
      </c>
      <c r="C3836" s="298" t="s">
        <v>20267</v>
      </c>
      <c r="D3836" s="298" t="s">
        <v>768</v>
      </c>
      <c r="E3836" s="298" t="s">
        <v>14755</v>
      </c>
      <c r="F3836" s="298" t="s">
        <v>17761</v>
      </c>
      <c r="G3836" s="298" t="s">
        <v>17764</v>
      </c>
      <c r="H3836" s="299" t="s">
        <v>14828</v>
      </c>
      <c r="I3836" s="297">
        <v>3.7160000000000002</v>
      </c>
      <c r="J3836" s="298">
        <v>0</v>
      </c>
      <c r="K3836" s="298">
        <v>0</v>
      </c>
      <c r="L3836" s="298">
        <v>0</v>
      </c>
      <c r="M3836" s="299">
        <v>0</v>
      </c>
    </row>
    <row r="3837" spans="1:13" x14ac:dyDescent="0.2">
      <c r="A3837" s="297" t="s">
        <v>1311</v>
      </c>
      <c r="B3837" s="298" t="s">
        <v>17078</v>
      </c>
      <c r="C3837" s="298" t="s">
        <v>20267</v>
      </c>
      <c r="D3837" s="298" t="s">
        <v>768</v>
      </c>
      <c r="E3837" s="298" t="s">
        <v>14755</v>
      </c>
      <c r="F3837" s="298" t="s">
        <v>17761</v>
      </c>
      <c r="G3837" s="298" t="s">
        <v>17765</v>
      </c>
      <c r="H3837" s="299" t="s">
        <v>14828</v>
      </c>
      <c r="I3837" s="297">
        <v>3.7160000000000002</v>
      </c>
      <c r="J3837" s="298">
        <v>0</v>
      </c>
      <c r="K3837" s="298">
        <v>0</v>
      </c>
      <c r="L3837" s="298">
        <v>0</v>
      </c>
      <c r="M3837" s="299">
        <v>0</v>
      </c>
    </row>
    <row r="3838" spans="1:13" x14ac:dyDescent="0.2">
      <c r="A3838" s="297" t="s">
        <v>1311</v>
      </c>
      <c r="B3838" s="298" t="s">
        <v>17078</v>
      </c>
      <c r="C3838" s="298" t="s">
        <v>20267</v>
      </c>
      <c r="D3838" s="298" t="s">
        <v>768</v>
      </c>
      <c r="E3838" s="298" t="s">
        <v>14755</v>
      </c>
      <c r="F3838" s="298" t="s">
        <v>17761</v>
      </c>
      <c r="G3838" s="298" t="s">
        <v>17766</v>
      </c>
      <c r="H3838" s="299" t="s">
        <v>14828</v>
      </c>
      <c r="I3838" s="297">
        <v>3.7160000000000002</v>
      </c>
      <c r="J3838" s="298">
        <v>0</v>
      </c>
      <c r="K3838" s="298">
        <v>0</v>
      </c>
      <c r="L3838" s="298">
        <v>0</v>
      </c>
      <c r="M3838" s="299">
        <v>0</v>
      </c>
    </row>
    <row r="3839" spans="1:13" x14ac:dyDescent="0.2">
      <c r="A3839" s="297" t="s">
        <v>1311</v>
      </c>
      <c r="B3839" s="298" t="s">
        <v>17078</v>
      </c>
      <c r="C3839" s="298" t="s">
        <v>20267</v>
      </c>
      <c r="D3839" s="298" t="s">
        <v>768</v>
      </c>
      <c r="E3839" s="298" t="s">
        <v>14755</v>
      </c>
      <c r="F3839" s="298" t="s">
        <v>17761</v>
      </c>
      <c r="G3839" s="298" t="s">
        <v>17767</v>
      </c>
      <c r="H3839" s="299" t="s">
        <v>14828</v>
      </c>
      <c r="I3839" s="297">
        <v>3.7160000000000002</v>
      </c>
      <c r="J3839" s="298">
        <v>0</v>
      </c>
      <c r="K3839" s="298">
        <v>0</v>
      </c>
      <c r="L3839" s="298">
        <v>0</v>
      </c>
      <c r="M3839" s="299">
        <v>0</v>
      </c>
    </row>
    <row r="3840" spans="1:13" x14ac:dyDescent="0.2">
      <c r="A3840" s="297" t="s">
        <v>1311</v>
      </c>
      <c r="B3840" s="298" t="s">
        <v>17078</v>
      </c>
      <c r="C3840" s="298" t="s">
        <v>20267</v>
      </c>
      <c r="D3840" s="298" t="s">
        <v>768</v>
      </c>
      <c r="E3840" s="298" t="s">
        <v>14755</v>
      </c>
      <c r="F3840" s="298" t="s">
        <v>17768</v>
      </c>
      <c r="G3840" s="298" t="s">
        <v>17769</v>
      </c>
      <c r="H3840" s="299" t="s">
        <v>14828</v>
      </c>
      <c r="I3840" s="297">
        <v>2.3000000000000003</v>
      </c>
      <c r="J3840" s="298">
        <v>0</v>
      </c>
      <c r="K3840" s="298">
        <v>0</v>
      </c>
      <c r="L3840" s="298">
        <v>0</v>
      </c>
      <c r="M3840" s="299">
        <v>0</v>
      </c>
    </row>
    <row r="3841" spans="1:13" x14ac:dyDescent="0.2">
      <c r="A3841" s="297" t="s">
        <v>1311</v>
      </c>
      <c r="B3841" s="298" t="s">
        <v>17078</v>
      </c>
      <c r="C3841" s="298" t="s">
        <v>20267</v>
      </c>
      <c r="D3841" s="298" t="s">
        <v>768</v>
      </c>
      <c r="E3841" s="298" t="s">
        <v>14755</v>
      </c>
      <c r="F3841" s="298" t="s">
        <v>17768</v>
      </c>
      <c r="G3841" s="298" t="s">
        <v>17770</v>
      </c>
      <c r="H3841" s="299" t="s">
        <v>14828</v>
      </c>
      <c r="I3841" s="297">
        <v>3.7160000000000002</v>
      </c>
      <c r="J3841" s="298">
        <v>0</v>
      </c>
      <c r="K3841" s="298">
        <v>0</v>
      </c>
      <c r="L3841" s="298">
        <v>0</v>
      </c>
      <c r="M3841" s="299">
        <v>0</v>
      </c>
    </row>
    <row r="3842" spans="1:13" x14ac:dyDescent="0.2">
      <c r="A3842" s="297" t="s">
        <v>1311</v>
      </c>
      <c r="B3842" s="298" t="s">
        <v>17078</v>
      </c>
      <c r="C3842" s="298" t="s">
        <v>20267</v>
      </c>
      <c r="D3842" s="298" t="s">
        <v>768</v>
      </c>
      <c r="E3842" s="298" t="s">
        <v>14755</v>
      </c>
      <c r="F3842" s="298" t="s">
        <v>17768</v>
      </c>
      <c r="G3842" s="298" t="s">
        <v>17771</v>
      </c>
      <c r="H3842" s="299" t="s">
        <v>14828</v>
      </c>
      <c r="I3842" s="297">
        <v>3.7160000000000002</v>
      </c>
      <c r="J3842" s="298">
        <v>0</v>
      </c>
      <c r="K3842" s="298">
        <v>0</v>
      </c>
      <c r="L3842" s="298">
        <v>0</v>
      </c>
      <c r="M3842" s="299">
        <v>0</v>
      </c>
    </row>
    <row r="3843" spans="1:13" x14ac:dyDescent="0.2">
      <c r="A3843" s="297" t="s">
        <v>1311</v>
      </c>
      <c r="B3843" s="298" t="s">
        <v>17078</v>
      </c>
      <c r="C3843" s="298" t="s">
        <v>20267</v>
      </c>
      <c r="D3843" s="298" t="s">
        <v>768</v>
      </c>
      <c r="E3843" s="298" t="s">
        <v>14755</v>
      </c>
      <c r="F3843" s="298" t="s">
        <v>17768</v>
      </c>
      <c r="G3843" s="298" t="s">
        <v>17772</v>
      </c>
      <c r="H3843" s="299" t="s">
        <v>14828</v>
      </c>
      <c r="I3843" s="297">
        <v>3.7160000000000002</v>
      </c>
      <c r="J3843" s="298">
        <v>0</v>
      </c>
      <c r="K3843" s="298">
        <v>0</v>
      </c>
      <c r="L3843" s="298">
        <v>0</v>
      </c>
      <c r="M3843" s="299">
        <v>0</v>
      </c>
    </row>
    <row r="3844" spans="1:13" x14ac:dyDescent="0.2">
      <c r="A3844" s="297" t="s">
        <v>1311</v>
      </c>
      <c r="B3844" s="298" t="s">
        <v>17078</v>
      </c>
      <c r="C3844" s="298" t="s">
        <v>20267</v>
      </c>
      <c r="D3844" s="298" t="s">
        <v>768</v>
      </c>
      <c r="E3844" s="298" t="s">
        <v>14755</v>
      </c>
      <c r="F3844" s="298" t="s">
        <v>17773</v>
      </c>
      <c r="G3844" s="298" t="s">
        <v>17774</v>
      </c>
      <c r="H3844" s="299" t="s">
        <v>14828</v>
      </c>
      <c r="I3844" s="297">
        <v>7.4</v>
      </c>
      <c r="J3844" s="298">
        <v>1.1579999999999999</v>
      </c>
      <c r="K3844" s="298">
        <v>7.7240000000000002</v>
      </c>
      <c r="L3844" s="298">
        <v>0</v>
      </c>
      <c r="M3844" s="299">
        <v>0</v>
      </c>
    </row>
    <row r="3845" spans="1:13" x14ac:dyDescent="0.2">
      <c r="A3845" s="297" t="s">
        <v>1311</v>
      </c>
      <c r="B3845" s="298" t="s">
        <v>17078</v>
      </c>
      <c r="C3845" s="298" t="s">
        <v>20267</v>
      </c>
      <c r="D3845" s="298" t="s">
        <v>768</v>
      </c>
      <c r="E3845" s="298" t="s">
        <v>14755</v>
      </c>
      <c r="F3845" s="298" t="s">
        <v>17773</v>
      </c>
      <c r="G3845" s="298" t="s">
        <v>17775</v>
      </c>
      <c r="H3845" s="299" t="s">
        <v>14828</v>
      </c>
      <c r="I3845" s="297">
        <v>3.7</v>
      </c>
      <c r="J3845" s="298">
        <v>1.1579999999999999</v>
      </c>
      <c r="K3845" s="298">
        <v>7.7240000000000002</v>
      </c>
      <c r="L3845" s="298">
        <v>0</v>
      </c>
      <c r="M3845" s="299">
        <v>0</v>
      </c>
    </row>
    <row r="3846" spans="1:13" x14ac:dyDescent="0.2">
      <c r="A3846" s="297" t="s">
        <v>1311</v>
      </c>
      <c r="B3846" s="298" t="s">
        <v>17078</v>
      </c>
      <c r="C3846" s="298" t="s">
        <v>20267</v>
      </c>
      <c r="D3846" s="298" t="s">
        <v>768</v>
      </c>
      <c r="E3846" s="298" t="s">
        <v>14755</v>
      </c>
      <c r="F3846" s="298" t="s">
        <v>17773</v>
      </c>
      <c r="G3846" s="298" t="s">
        <v>17776</v>
      </c>
      <c r="H3846" s="299" t="s">
        <v>14828</v>
      </c>
      <c r="I3846" s="297">
        <v>3.7</v>
      </c>
      <c r="J3846" s="298">
        <v>1.1579999999999999</v>
      </c>
      <c r="K3846" s="298">
        <v>7.7240000000000002</v>
      </c>
      <c r="L3846" s="298">
        <v>0</v>
      </c>
      <c r="M3846" s="299">
        <v>0</v>
      </c>
    </row>
    <row r="3847" spans="1:13" x14ac:dyDescent="0.2">
      <c r="A3847" s="297" t="s">
        <v>1311</v>
      </c>
      <c r="B3847" s="298" t="s">
        <v>17078</v>
      </c>
      <c r="C3847" s="298" t="s">
        <v>20267</v>
      </c>
      <c r="D3847" s="298" t="s">
        <v>768</v>
      </c>
      <c r="E3847" s="298" t="s">
        <v>14755</v>
      </c>
      <c r="F3847" s="298" t="s">
        <v>17777</v>
      </c>
      <c r="G3847" s="298" t="s">
        <v>17778</v>
      </c>
      <c r="H3847" s="299" t="s">
        <v>14828</v>
      </c>
      <c r="I3847" s="297">
        <v>7.4</v>
      </c>
      <c r="J3847" s="298">
        <v>1.1579999999999999</v>
      </c>
      <c r="K3847" s="298">
        <v>7.7240000000000002</v>
      </c>
      <c r="L3847" s="298">
        <v>0</v>
      </c>
      <c r="M3847" s="299">
        <v>0</v>
      </c>
    </row>
    <row r="3848" spans="1:13" x14ac:dyDescent="0.2">
      <c r="A3848" s="297" t="s">
        <v>1311</v>
      </c>
      <c r="B3848" s="298" t="s">
        <v>17078</v>
      </c>
      <c r="C3848" s="298" t="s">
        <v>20267</v>
      </c>
      <c r="D3848" s="298" t="s">
        <v>768</v>
      </c>
      <c r="E3848" s="298" t="s">
        <v>14755</v>
      </c>
      <c r="F3848" s="298" t="s">
        <v>17777</v>
      </c>
      <c r="G3848" s="298" t="s">
        <v>17779</v>
      </c>
      <c r="H3848" s="299" t="s">
        <v>14828</v>
      </c>
      <c r="I3848" s="297">
        <v>3.7</v>
      </c>
      <c r="J3848" s="298">
        <v>1.1579999999999999</v>
      </c>
      <c r="K3848" s="298">
        <v>7.7240000000000002</v>
      </c>
      <c r="L3848" s="298">
        <v>0</v>
      </c>
      <c r="M3848" s="299">
        <v>0</v>
      </c>
    </row>
    <row r="3849" spans="1:13" x14ac:dyDescent="0.2">
      <c r="A3849" s="297" t="s">
        <v>1311</v>
      </c>
      <c r="B3849" s="298" t="s">
        <v>17078</v>
      </c>
      <c r="C3849" s="298" t="s">
        <v>20267</v>
      </c>
      <c r="D3849" s="298" t="s">
        <v>768</v>
      </c>
      <c r="E3849" s="298" t="s">
        <v>14755</v>
      </c>
      <c r="F3849" s="298" t="s">
        <v>17777</v>
      </c>
      <c r="G3849" s="298" t="s">
        <v>17780</v>
      </c>
      <c r="H3849" s="299" t="s">
        <v>14828</v>
      </c>
      <c r="I3849" s="297">
        <v>3.7</v>
      </c>
      <c r="J3849" s="298">
        <v>1.1579999999999999</v>
      </c>
      <c r="K3849" s="298">
        <v>7.7240000000000002</v>
      </c>
      <c r="L3849" s="298">
        <v>0</v>
      </c>
      <c r="M3849" s="299">
        <v>0</v>
      </c>
    </row>
    <row r="3850" spans="1:13" x14ac:dyDescent="0.2">
      <c r="A3850" s="297" t="s">
        <v>1311</v>
      </c>
      <c r="B3850" s="298" t="s">
        <v>17078</v>
      </c>
      <c r="C3850" s="298" t="s">
        <v>20267</v>
      </c>
      <c r="D3850" s="298" t="s">
        <v>768</v>
      </c>
      <c r="E3850" s="298" t="s">
        <v>14755</v>
      </c>
      <c r="F3850" s="298" t="s">
        <v>17777</v>
      </c>
      <c r="G3850" s="298" t="s">
        <v>17781</v>
      </c>
      <c r="H3850" s="299" t="s">
        <v>14828</v>
      </c>
      <c r="I3850" s="297">
        <v>3.7</v>
      </c>
      <c r="J3850" s="298">
        <v>1.1579999999999999</v>
      </c>
      <c r="K3850" s="298">
        <v>7.7240000000000002</v>
      </c>
      <c r="L3850" s="298">
        <v>0</v>
      </c>
      <c r="M3850" s="299">
        <v>0</v>
      </c>
    </row>
    <row r="3851" spans="1:13" x14ac:dyDescent="0.2">
      <c r="A3851" s="297" t="s">
        <v>1311</v>
      </c>
      <c r="B3851" s="298" t="s">
        <v>17078</v>
      </c>
      <c r="C3851" s="298" t="s">
        <v>20267</v>
      </c>
      <c r="D3851" s="298" t="s">
        <v>768</v>
      </c>
      <c r="E3851" s="298" t="s">
        <v>14755</v>
      </c>
      <c r="F3851" s="298" t="s">
        <v>17782</v>
      </c>
      <c r="G3851" s="298" t="s">
        <v>17783</v>
      </c>
      <c r="H3851" s="299" t="s">
        <v>14828</v>
      </c>
      <c r="I3851" s="297">
        <v>16.222999999999999</v>
      </c>
      <c r="J3851" s="298">
        <v>16.222999999999999</v>
      </c>
      <c r="K3851" s="298">
        <v>20.277000000000001</v>
      </c>
      <c r="L3851" s="298">
        <v>0</v>
      </c>
      <c r="M3851" s="299">
        <v>0</v>
      </c>
    </row>
    <row r="3852" spans="1:13" x14ac:dyDescent="0.2">
      <c r="A3852" s="297" t="s">
        <v>1311</v>
      </c>
      <c r="B3852" s="298" t="s">
        <v>17078</v>
      </c>
      <c r="C3852" s="298" t="s">
        <v>20267</v>
      </c>
      <c r="D3852" s="298" t="s">
        <v>768</v>
      </c>
      <c r="E3852" s="298" t="s">
        <v>14755</v>
      </c>
      <c r="F3852" s="298" t="s">
        <v>17782</v>
      </c>
      <c r="G3852" s="298" t="s">
        <v>17784</v>
      </c>
      <c r="H3852" s="299" t="s">
        <v>14828</v>
      </c>
      <c r="I3852" s="297">
        <v>16.222999999999999</v>
      </c>
      <c r="J3852" s="298">
        <v>16.222999999999999</v>
      </c>
      <c r="K3852" s="298">
        <v>20.277000000000001</v>
      </c>
      <c r="L3852" s="298">
        <v>0</v>
      </c>
      <c r="M3852" s="299">
        <v>0</v>
      </c>
    </row>
    <row r="3853" spans="1:13" x14ac:dyDescent="0.2">
      <c r="A3853" s="297" t="s">
        <v>1311</v>
      </c>
      <c r="B3853" s="298" t="s">
        <v>17078</v>
      </c>
      <c r="C3853" s="298" t="s">
        <v>20267</v>
      </c>
      <c r="D3853" s="298" t="s">
        <v>768</v>
      </c>
      <c r="E3853" s="298" t="s">
        <v>14755</v>
      </c>
      <c r="F3853" s="298" t="s">
        <v>17782</v>
      </c>
      <c r="G3853" s="298" t="s">
        <v>17785</v>
      </c>
      <c r="H3853" s="299" t="s">
        <v>14828</v>
      </c>
      <c r="I3853" s="297">
        <v>16.222999999999999</v>
      </c>
      <c r="J3853" s="298">
        <v>16.222999999999999</v>
      </c>
      <c r="K3853" s="298">
        <v>20.3</v>
      </c>
      <c r="L3853" s="298">
        <v>0</v>
      </c>
      <c r="M3853" s="299">
        <v>0</v>
      </c>
    </row>
    <row r="3854" spans="1:13" x14ac:dyDescent="0.2">
      <c r="A3854" s="297" t="s">
        <v>1311</v>
      </c>
      <c r="B3854" s="298" t="s">
        <v>17078</v>
      </c>
      <c r="C3854" s="298" t="s">
        <v>20267</v>
      </c>
      <c r="D3854" s="298" t="s">
        <v>768</v>
      </c>
      <c r="E3854" s="298" t="s">
        <v>14755</v>
      </c>
      <c r="F3854" s="298" t="s">
        <v>17782</v>
      </c>
      <c r="G3854" s="298" t="s">
        <v>17786</v>
      </c>
      <c r="H3854" s="299" t="s">
        <v>14828</v>
      </c>
      <c r="I3854" s="297">
        <v>16.222999999999999</v>
      </c>
      <c r="J3854" s="298">
        <v>16.222999999999999</v>
      </c>
      <c r="K3854" s="298">
        <v>20.222999999999999</v>
      </c>
      <c r="L3854" s="298">
        <v>0</v>
      </c>
      <c r="M3854" s="299">
        <v>0</v>
      </c>
    </row>
    <row r="3855" spans="1:13" x14ac:dyDescent="0.2">
      <c r="A3855" s="297" t="s">
        <v>1311</v>
      </c>
      <c r="B3855" s="298" t="s">
        <v>17078</v>
      </c>
      <c r="C3855" s="298" t="s">
        <v>20267</v>
      </c>
      <c r="D3855" s="298" t="s">
        <v>768</v>
      </c>
      <c r="E3855" s="298" t="s">
        <v>14755</v>
      </c>
      <c r="F3855" s="298" t="s">
        <v>17787</v>
      </c>
      <c r="G3855" s="298" t="s">
        <v>17788</v>
      </c>
      <c r="H3855" s="299" t="s">
        <v>14828</v>
      </c>
      <c r="I3855" s="297">
        <v>3.7</v>
      </c>
      <c r="J3855" s="298">
        <v>1.1160000000000001</v>
      </c>
      <c r="K3855" s="298">
        <v>7.4359999999999999</v>
      </c>
      <c r="L3855" s="298">
        <v>0</v>
      </c>
      <c r="M3855" s="299">
        <v>0</v>
      </c>
    </row>
    <row r="3856" spans="1:13" x14ac:dyDescent="0.2">
      <c r="A3856" s="297" t="s">
        <v>1311</v>
      </c>
      <c r="B3856" s="298" t="s">
        <v>17078</v>
      </c>
      <c r="C3856" s="298" t="s">
        <v>20267</v>
      </c>
      <c r="D3856" s="298" t="s">
        <v>768</v>
      </c>
      <c r="E3856" s="298" t="s">
        <v>14755</v>
      </c>
      <c r="F3856" s="298" t="s">
        <v>17787</v>
      </c>
      <c r="G3856" s="298" t="s">
        <v>17789</v>
      </c>
      <c r="H3856" s="299" t="s">
        <v>14828</v>
      </c>
      <c r="I3856" s="297">
        <v>3.7</v>
      </c>
      <c r="J3856" s="298">
        <v>1.1160000000000001</v>
      </c>
      <c r="K3856" s="298">
        <v>7.4359999999999999</v>
      </c>
      <c r="L3856" s="298">
        <v>0</v>
      </c>
      <c r="M3856" s="299">
        <v>0</v>
      </c>
    </row>
    <row r="3857" spans="1:13" x14ac:dyDescent="0.2">
      <c r="A3857" s="297" t="s">
        <v>1311</v>
      </c>
      <c r="B3857" s="298" t="s">
        <v>17078</v>
      </c>
      <c r="C3857" s="298" t="s">
        <v>20267</v>
      </c>
      <c r="D3857" s="298" t="s">
        <v>768</v>
      </c>
      <c r="E3857" s="298" t="s">
        <v>14755</v>
      </c>
      <c r="F3857" s="298" t="s">
        <v>17787</v>
      </c>
      <c r="G3857" s="298" t="s">
        <v>17790</v>
      </c>
      <c r="H3857" s="299" t="s">
        <v>14828</v>
      </c>
      <c r="I3857" s="297">
        <v>3.7</v>
      </c>
      <c r="J3857" s="298">
        <v>1.1160000000000001</v>
      </c>
      <c r="K3857" s="298">
        <v>7.4359999999999999</v>
      </c>
      <c r="L3857" s="298">
        <v>0</v>
      </c>
      <c r="M3857" s="299">
        <v>0</v>
      </c>
    </row>
    <row r="3858" spans="1:13" x14ac:dyDescent="0.2">
      <c r="A3858" s="297" t="s">
        <v>1311</v>
      </c>
      <c r="B3858" s="298" t="s">
        <v>17078</v>
      </c>
      <c r="C3858" s="298" t="s">
        <v>20267</v>
      </c>
      <c r="D3858" s="298" t="s">
        <v>768</v>
      </c>
      <c r="E3858" s="298" t="s">
        <v>14755</v>
      </c>
      <c r="F3858" s="298" t="s">
        <v>17791</v>
      </c>
      <c r="G3858" s="298" t="s">
        <v>17792</v>
      </c>
      <c r="H3858" s="299" t="s">
        <v>14828</v>
      </c>
      <c r="I3858" s="297">
        <v>7.4</v>
      </c>
      <c r="J3858" s="298">
        <v>1.1579999999999999</v>
      </c>
      <c r="K3858" s="298">
        <v>7.7240000000000002</v>
      </c>
      <c r="L3858" s="298">
        <v>0</v>
      </c>
      <c r="M3858" s="299">
        <v>0</v>
      </c>
    </row>
    <row r="3859" spans="1:13" x14ac:dyDescent="0.2">
      <c r="A3859" s="297" t="s">
        <v>1311</v>
      </c>
      <c r="B3859" s="298" t="s">
        <v>17078</v>
      </c>
      <c r="C3859" s="298" t="s">
        <v>20267</v>
      </c>
      <c r="D3859" s="298" t="s">
        <v>768</v>
      </c>
      <c r="E3859" s="298" t="s">
        <v>14755</v>
      </c>
      <c r="F3859" s="298" t="s">
        <v>17791</v>
      </c>
      <c r="G3859" s="298" t="s">
        <v>17793</v>
      </c>
      <c r="H3859" s="299" t="s">
        <v>14828</v>
      </c>
      <c r="I3859" s="297">
        <v>3.7</v>
      </c>
      <c r="J3859" s="298">
        <v>1.1579999999999999</v>
      </c>
      <c r="K3859" s="298">
        <v>7.7240000000000002</v>
      </c>
      <c r="L3859" s="298">
        <v>0</v>
      </c>
      <c r="M3859" s="299">
        <v>0</v>
      </c>
    </row>
    <row r="3860" spans="1:13" x14ac:dyDescent="0.2">
      <c r="A3860" s="297" t="s">
        <v>1311</v>
      </c>
      <c r="B3860" s="298" t="s">
        <v>17078</v>
      </c>
      <c r="C3860" s="298" t="s">
        <v>20267</v>
      </c>
      <c r="D3860" s="298" t="s">
        <v>768</v>
      </c>
      <c r="E3860" s="298" t="s">
        <v>14755</v>
      </c>
      <c r="F3860" s="298" t="s">
        <v>17791</v>
      </c>
      <c r="G3860" s="298" t="s">
        <v>17794</v>
      </c>
      <c r="H3860" s="299" t="s">
        <v>14828</v>
      </c>
      <c r="I3860" s="297">
        <v>3.7</v>
      </c>
      <c r="J3860" s="298">
        <v>1.1579999999999999</v>
      </c>
      <c r="K3860" s="298">
        <v>7.7240000000000002</v>
      </c>
      <c r="L3860" s="298">
        <v>0</v>
      </c>
      <c r="M3860" s="299">
        <v>0</v>
      </c>
    </row>
    <row r="3861" spans="1:13" x14ac:dyDescent="0.2">
      <c r="A3861" s="297" t="s">
        <v>1311</v>
      </c>
      <c r="B3861" s="298" t="s">
        <v>17078</v>
      </c>
      <c r="C3861" s="298" t="s">
        <v>20267</v>
      </c>
      <c r="D3861" s="298" t="s">
        <v>768</v>
      </c>
      <c r="E3861" s="298" t="s">
        <v>14755</v>
      </c>
      <c r="F3861" s="298" t="s">
        <v>17791</v>
      </c>
      <c r="G3861" s="298" t="s">
        <v>17795</v>
      </c>
      <c r="H3861" s="299" t="s">
        <v>14828</v>
      </c>
      <c r="I3861" s="297">
        <v>3.7</v>
      </c>
      <c r="J3861" s="298">
        <v>1.1579999999999999</v>
      </c>
      <c r="K3861" s="298">
        <v>7.7240000000000002</v>
      </c>
      <c r="L3861" s="298">
        <v>0</v>
      </c>
      <c r="M3861" s="299">
        <v>0</v>
      </c>
    </row>
    <row r="3862" spans="1:13" x14ac:dyDescent="0.2">
      <c r="A3862" s="297" t="s">
        <v>1311</v>
      </c>
      <c r="B3862" s="298" t="s">
        <v>17078</v>
      </c>
      <c r="C3862" s="298" t="s">
        <v>20267</v>
      </c>
      <c r="D3862" s="298" t="s">
        <v>768</v>
      </c>
      <c r="E3862" s="298" t="s">
        <v>14757</v>
      </c>
      <c r="F3862" s="298" t="s">
        <v>17796</v>
      </c>
      <c r="G3862" s="298" t="s">
        <v>17797</v>
      </c>
      <c r="H3862" s="299" t="s">
        <v>14828</v>
      </c>
      <c r="I3862" s="297">
        <v>19.399999999999999</v>
      </c>
      <c r="J3862" s="298">
        <v>12.9</v>
      </c>
      <c r="K3862" s="298">
        <v>6.5</v>
      </c>
      <c r="L3862" s="298">
        <v>0</v>
      </c>
      <c r="M3862" s="299">
        <v>0</v>
      </c>
    </row>
    <row r="3863" spans="1:13" x14ac:dyDescent="0.2">
      <c r="A3863" s="297" t="s">
        <v>1311</v>
      </c>
      <c r="B3863" s="298" t="s">
        <v>17078</v>
      </c>
      <c r="C3863" s="298" t="s">
        <v>20267</v>
      </c>
      <c r="D3863" s="298" t="s">
        <v>768</v>
      </c>
      <c r="E3863" s="298" t="s">
        <v>14757</v>
      </c>
      <c r="F3863" s="298" t="s">
        <v>17796</v>
      </c>
      <c r="G3863" s="298" t="s">
        <v>17798</v>
      </c>
      <c r="H3863" s="299" t="s">
        <v>14828</v>
      </c>
      <c r="I3863" s="297">
        <v>19.399999999999999</v>
      </c>
      <c r="J3863" s="298">
        <v>12.9</v>
      </c>
      <c r="K3863" s="298">
        <v>6.5</v>
      </c>
      <c r="L3863" s="298">
        <v>0</v>
      </c>
      <c r="M3863" s="299">
        <v>0</v>
      </c>
    </row>
    <row r="3864" spans="1:13" x14ac:dyDescent="0.2">
      <c r="A3864" s="297" t="s">
        <v>1311</v>
      </c>
      <c r="B3864" s="298" t="s">
        <v>17078</v>
      </c>
      <c r="C3864" s="298" t="s">
        <v>20267</v>
      </c>
      <c r="D3864" s="298" t="s">
        <v>768</v>
      </c>
      <c r="E3864" s="298" t="s">
        <v>14757</v>
      </c>
      <c r="F3864" s="298" t="s">
        <v>17796</v>
      </c>
      <c r="G3864" s="298" t="s">
        <v>17799</v>
      </c>
      <c r="H3864" s="299" t="s">
        <v>14828</v>
      </c>
      <c r="I3864" s="297">
        <v>19.399999999999999</v>
      </c>
      <c r="J3864" s="298">
        <v>12.9</v>
      </c>
      <c r="K3864" s="298">
        <v>6.5</v>
      </c>
      <c r="L3864" s="298">
        <v>0</v>
      </c>
      <c r="M3864" s="299">
        <v>0</v>
      </c>
    </row>
    <row r="3865" spans="1:13" x14ac:dyDescent="0.2">
      <c r="A3865" s="297" t="s">
        <v>1311</v>
      </c>
      <c r="B3865" s="298" t="s">
        <v>17078</v>
      </c>
      <c r="C3865" s="298" t="s">
        <v>20267</v>
      </c>
      <c r="D3865" s="298" t="s">
        <v>768</v>
      </c>
      <c r="E3865" s="298" t="s">
        <v>14757</v>
      </c>
      <c r="F3865" s="298" t="s">
        <v>17796</v>
      </c>
      <c r="G3865" s="298" t="s">
        <v>17800</v>
      </c>
      <c r="H3865" s="299" t="s">
        <v>14828</v>
      </c>
      <c r="I3865" s="297">
        <v>19.399999999999999</v>
      </c>
      <c r="J3865" s="298">
        <v>12.9</v>
      </c>
      <c r="K3865" s="298">
        <v>6.5</v>
      </c>
      <c r="L3865" s="298">
        <v>0</v>
      </c>
      <c r="M3865" s="299">
        <v>0</v>
      </c>
    </row>
    <row r="3866" spans="1:13" x14ac:dyDescent="0.2">
      <c r="A3866" s="297" t="s">
        <v>1311</v>
      </c>
      <c r="B3866" s="298" t="s">
        <v>17078</v>
      </c>
      <c r="C3866" s="298" t="s">
        <v>20267</v>
      </c>
      <c r="D3866" s="298" t="s">
        <v>768</v>
      </c>
      <c r="E3866" s="298" t="s">
        <v>14757</v>
      </c>
      <c r="F3866" s="298" t="s">
        <v>17796</v>
      </c>
      <c r="G3866" s="298" t="s">
        <v>17801</v>
      </c>
      <c r="H3866" s="299" t="s">
        <v>14828</v>
      </c>
      <c r="I3866" s="297">
        <v>19.399999999999999</v>
      </c>
      <c r="J3866" s="298">
        <v>12.9</v>
      </c>
      <c r="K3866" s="298">
        <v>6.5</v>
      </c>
      <c r="L3866" s="298">
        <v>0</v>
      </c>
      <c r="M3866" s="299">
        <v>0</v>
      </c>
    </row>
    <row r="3867" spans="1:13" x14ac:dyDescent="0.2">
      <c r="A3867" s="297" t="s">
        <v>1311</v>
      </c>
      <c r="B3867" s="298" t="s">
        <v>17078</v>
      </c>
      <c r="C3867" s="298" t="s">
        <v>20267</v>
      </c>
      <c r="D3867" s="298" t="s">
        <v>768</v>
      </c>
      <c r="E3867" s="298" t="s">
        <v>14757</v>
      </c>
      <c r="F3867" s="298" t="s">
        <v>17796</v>
      </c>
      <c r="G3867" s="298" t="s">
        <v>17802</v>
      </c>
      <c r="H3867" s="299" t="s">
        <v>14828</v>
      </c>
      <c r="I3867" s="297">
        <v>19.399999999999999</v>
      </c>
      <c r="J3867" s="298">
        <v>12.9</v>
      </c>
      <c r="K3867" s="298">
        <v>6.5</v>
      </c>
      <c r="L3867" s="298">
        <v>0</v>
      </c>
      <c r="M3867" s="299">
        <v>0</v>
      </c>
    </row>
    <row r="3868" spans="1:13" x14ac:dyDescent="0.2">
      <c r="A3868" s="297" t="s">
        <v>1311</v>
      </c>
      <c r="B3868" s="298" t="s">
        <v>17078</v>
      </c>
      <c r="C3868" s="298" t="s">
        <v>20267</v>
      </c>
      <c r="D3868" s="298" t="s">
        <v>768</v>
      </c>
      <c r="E3868" s="298" t="s">
        <v>14757</v>
      </c>
      <c r="F3868" s="298" t="s">
        <v>17796</v>
      </c>
      <c r="G3868" s="298" t="s">
        <v>17803</v>
      </c>
      <c r="H3868" s="299" t="s">
        <v>14828</v>
      </c>
      <c r="I3868" s="297">
        <v>19.399999999999999</v>
      </c>
      <c r="J3868" s="298">
        <v>12.9</v>
      </c>
      <c r="K3868" s="298">
        <v>6.5</v>
      </c>
      <c r="L3868" s="298">
        <v>0</v>
      </c>
      <c r="M3868" s="299">
        <v>0</v>
      </c>
    </row>
    <row r="3869" spans="1:13" x14ac:dyDescent="0.2">
      <c r="A3869" s="297" t="s">
        <v>1311</v>
      </c>
      <c r="B3869" s="298" t="s">
        <v>17078</v>
      </c>
      <c r="C3869" s="298" t="s">
        <v>20267</v>
      </c>
      <c r="D3869" s="298" t="s">
        <v>768</v>
      </c>
      <c r="E3869" s="298" t="s">
        <v>14755</v>
      </c>
      <c r="F3869" s="298" t="s">
        <v>17804</v>
      </c>
      <c r="G3869" s="298" t="s">
        <v>17805</v>
      </c>
      <c r="H3869" s="299" t="s">
        <v>14828</v>
      </c>
      <c r="I3869" s="297">
        <v>3.8620000000000001</v>
      </c>
      <c r="J3869" s="298">
        <v>3.8620000000000001</v>
      </c>
      <c r="K3869" s="298">
        <v>7.7240000000000002</v>
      </c>
      <c r="L3869" s="298">
        <v>0</v>
      </c>
      <c r="M3869" s="299">
        <v>0</v>
      </c>
    </row>
    <row r="3870" spans="1:13" x14ac:dyDescent="0.2">
      <c r="A3870" s="297" t="s">
        <v>1311</v>
      </c>
      <c r="B3870" s="298" t="s">
        <v>17078</v>
      </c>
      <c r="C3870" s="298" t="s">
        <v>20267</v>
      </c>
      <c r="D3870" s="298" t="s">
        <v>768</v>
      </c>
      <c r="E3870" s="298" t="s">
        <v>14755</v>
      </c>
      <c r="F3870" s="298" t="s">
        <v>17804</v>
      </c>
      <c r="G3870" s="298" t="s">
        <v>17806</v>
      </c>
      <c r="H3870" s="299" t="s">
        <v>14828</v>
      </c>
      <c r="I3870" s="297">
        <v>3.8620000000000001</v>
      </c>
      <c r="J3870" s="298">
        <v>3.8620000000000001</v>
      </c>
      <c r="K3870" s="298">
        <v>7.7240000000000002</v>
      </c>
      <c r="L3870" s="298">
        <v>0</v>
      </c>
      <c r="M3870" s="299">
        <v>0</v>
      </c>
    </row>
    <row r="3871" spans="1:13" x14ac:dyDescent="0.2">
      <c r="A3871" s="297" t="s">
        <v>1311</v>
      </c>
      <c r="B3871" s="298" t="s">
        <v>17078</v>
      </c>
      <c r="C3871" s="298" t="s">
        <v>20267</v>
      </c>
      <c r="D3871" s="298" t="s">
        <v>768</v>
      </c>
      <c r="E3871" s="298" t="s">
        <v>14755</v>
      </c>
      <c r="F3871" s="298" t="s">
        <v>17804</v>
      </c>
      <c r="G3871" s="298" t="s">
        <v>17807</v>
      </c>
      <c r="H3871" s="299" t="s">
        <v>14828</v>
      </c>
      <c r="I3871" s="297">
        <v>3.8620000000000001</v>
      </c>
      <c r="J3871" s="298">
        <v>3.8620000000000001</v>
      </c>
      <c r="K3871" s="298">
        <v>7.7240000000000002</v>
      </c>
      <c r="L3871" s="298">
        <v>0</v>
      </c>
      <c r="M3871" s="299">
        <v>0</v>
      </c>
    </row>
    <row r="3872" spans="1:13" x14ac:dyDescent="0.2">
      <c r="A3872" s="297" t="s">
        <v>1311</v>
      </c>
      <c r="B3872" s="298" t="s">
        <v>17078</v>
      </c>
      <c r="C3872" s="298" t="s">
        <v>20267</v>
      </c>
      <c r="D3872" s="298" t="s">
        <v>768</v>
      </c>
      <c r="E3872" s="298" t="s">
        <v>14755</v>
      </c>
      <c r="F3872" s="298" t="s">
        <v>17804</v>
      </c>
      <c r="G3872" s="298" t="s">
        <v>17808</v>
      </c>
      <c r="H3872" s="299" t="s">
        <v>14828</v>
      </c>
      <c r="I3872" s="297">
        <v>3.8620000000000001</v>
      </c>
      <c r="J3872" s="298">
        <v>3.8620000000000001</v>
      </c>
      <c r="K3872" s="298">
        <v>7.7240000000000002</v>
      </c>
      <c r="L3872" s="298">
        <v>0</v>
      </c>
      <c r="M3872" s="299">
        <v>0</v>
      </c>
    </row>
    <row r="3873" spans="1:13" x14ac:dyDescent="0.2">
      <c r="A3873" s="297" t="s">
        <v>1311</v>
      </c>
      <c r="B3873" s="298" t="s">
        <v>17078</v>
      </c>
      <c r="C3873" s="298" t="s">
        <v>20267</v>
      </c>
      <c r="D3873" s="298" t="s">
        <v>768</v>
      </c>
      <c r="E3873" s="298" t="s">
        <v>14755</v>
      </c>
      <c r="F3873" s="298" t="s">
        <v>17804</v>
      </c>
      <c r="G3873" s="298" t="s">
        <v>17809</v>
      </c>
      <c r="H3873" s="299" t="s">
        <v>14828</v>
      </c>
      <c r="I3873" s="297">
        <v>3.8620000000000001</v>
      </c>
      <c r="J3873" s="298">
        <v>3.8620000000000001</v>
      </c>
      <c r="K3873" s="298">
        <v>7.7240000000000002</v>
      </c>
      <c r="L3873" s="298">
        <v>0</v>
      </c>
      <c r="M3873" s="299">
        <v>0</v>
      </c>
    </row>
    <row r="3874" spans="1:13" x14ac:dyDescent="0.2">
      <c r="A3874" s="297" t="s">
        <v>1311</v>
      </c>
      <c r="B3874" s="298" t="s">
        <v>17078</v>
      </c>
      <c r="C3874" s="298" t="s">
        <v>20267</v>
      </c>
      <c r="D3874" s="298" t="s">
        <v>768</v>
      </c>
      <c r="E3874" s="298" t="s">
        <v>14755</v>
      </c>
      <c r="F3874" s="298" t="s">
        <v>17804</v>
      </c>
      <c r="G3874" s="298" t="s">
        <v>17810</v>
      </c>
      <c r="H3874" s="299" t="s">
        <v>14828</v>
      </c>
      <c r="I3874" s="297">
        <v>3.8620000000000001</v>
      </c>
      <c r="J3874" s="298">
        <v>3.8620000000000001</v>
      </c>
      <c r="K3874" s="298">
        <v>7.7240000000000002</v>
      </c>
      <c r="L3874" s="298">
        <v>0</v>
      </c>
      <c r="M3874" s="299">
        <v>0</v>
      </c>
    </row>
    <row r="3875" spans="1:13" x14ac:dyDescent="0.2">
      <c r="A3875" s="297" t="s">
        <v>1311</v>
      </c>
      <c r="B3875" s="298" t="s">
        <v>17078</v>
      </c>
      <c r="C3875" s="298" t="s">
        <v>20267</v>
      </c>
      <c r="D3875" s="298" t="s">
        <v>768</v>
      </c>
      <c r="E3875" s="298" t="s">
        <v>14755</v>
      </c>
      <c r="F3875" s="298" t="s">
        <v>17804</v>
      </c>
      <c r="G3875" s="298" t="s">
        <v>17811</v>
      </c>
      <c r="H3875" s="299" t="s">
        <v>14828</v>
      </c>
      <c r="I3875" s="297">
        <v>3.8620000000000001</v>
      </c>
      <c r="J3875" s="298">
        <v>3.8620000000000001</v>
      </c>
      <c r="K3875" s="298">
        <v>7.7240000000000002</v>
      </c>
      <c r="L3875" s="298">
        <v>0</v>
      </c>
      <c r="M3875" s="299">
        <v>0</v>
      </c>
    </row>
    <row r="3876" spans="1:13" x14ac:dyDescent="0.2">
      <c r="A3876" s="297" t="s">
        <v>1311</v>
      </c>
      <c r="B3876" s="298" t="s">
        <v>17078</v>
      </c>
      <c r="C3876" s="298" t="s">
        <v>20267</v>
      </c>
      <c r="D3876" s="298" t="s">
        <v>768</v>
      </c>
      <c r="E3876" s="298" t="s">
        <v>14755</v>
      </c>
      <c r="F3876" s="298" t="s">
        <v>17812</v>
      </c>
      <c r="G3876" s="298" t="s">
        <v>17813</v>
      </c>
      <c r="H3876" s="299" t="s">
        <v>14828</v>
      </c>
      <c r="I3876" s="297">
        <v>3.8620000000000001</v>
      </c>
      <c r="J3876" s="298">
        <v>3.8620000000000001</v>
      </c>
      <c r="K3876" s="298">
        <v>7.7240000000000002</v>
      </c>
      <c r="L3876" s="298">
        <v>0</v>
      </c>
      <c r="M3876" s="299">
        <v>0</v>
      </c>
    </row>
    <row r="3877" spans="1:13" x14ac:dyDescent="0.2">
      <c r="A3877" s="297" t="s">
        <v>1311</v>
      </c>
      <c r="B3877" s="298" t="s">
        <v>17078</v>
      </c>
      <c r="C3877" s="298" t="s">
        <v>20267</v>
      </c>
      <c r="D3877" s="298" t="s">
        <v>768</v>
      </c>
      <c r="E3877" s="298" t="s">
        <v>14755</v>
      </c>
      <c r="F3877" s="298" t="s">
        <v>17812</v>
      </c>
      <c r="G3877" s="298" t="s">
        <v>17814</v>
      </c>
      <c r="H3877" s="299" t="s">
        <v>14828</v>
      </c>
      <c r="I3877" s="297">
        <v>3.8620000000000001</v>
      </c>
      <c r="J3877" s="298">
        <v>3.8620000000000001</v>
      </c>
      <c r="K3877" s="298">
        <v>7.7240000000000002</v>
      </c>
      <c r="L3877" s="298">
        <v>0</v>
      </c>
      <c r="M3877" s="299">
        <v>0</v>
      </c>
    </row>
    <row r="3878" spans="1:13" x14ac:dyDescent="0.2">
      <c r="A3878" s="297" t="s">
        <v>1311</v>
      </c>
      <c r="B3878" s="298" t="s">
        <v>17078</v>
      </c>
      <c r="C3878" s="298" t="s">
        <v>20267</v>
      </c>
      <c r="D3878" s="298" t="s">
        <v>768</v>
      </c>
      <c r="E3878" s="298" t="s">
        <v>14755</v>
      </c>
      <c r="F3878" s="298" t="s">
        <v>17812</v>
      </c>
      <c r="G3878" s="298" t="s">
        <v>17815</v>
      </c>
      <c r="H3878" s="299" t="s">
        <v>14828</v>
      </c>
      <c r="I3878" s="297">
        <v>3.8620000000000001</v>
      </c>
      <c r="J3878" s="298">
        <v>3.8620000000000001</v>
      </c>
      <c r="K3878" s="298">
        <v>7.7240000000000002</v>
      </c>
      <c r="L3878" s="298">
        <v>0</v>
      </c>
      <c r="M3878" s="299">
        <v>0</v>
      </c>
    </row>
    <row r="3879" spans="1:13" x14ac:dyDescent="0.2">
      <c r="A3879" s="297" t="s">
        <v>1311</v>
      </c>
      <c r="B3879" s="298" t="s">
        <v>17078</v>
      </c>
      <c r="C3879" s="298" t="s">
        <v>20267</v>
      </c>
      <c r="D3879" s="298" t="s">
        <v>768</v>
      </c>
      <c r="E3879" s="298" t="s">
        <v>14755</v>
      </c>
      <c r="F3879" s="298" t="s">
        <v>17812</v>
      </c>
      <c r="G3879" s="298" t="s">
        <v>17816</v>
      </c>
      <c r="H3879" s="299" t="s">
        <v>14828</v>
      </c>
      <c r="I3879" s="297">
        <v>3.8620000000000001</v>
      </c>
      <c r="J3879" s="298">
        <v>3.8620000000000001</v>
      </c>
      <c r="K3879" s="298">
        <v>7.7240000000000002</v>
      </c>
      <c r="L3879" s="298">
        <v>0</v>
      </c>
      <c r="M3879" s="299">
        <v>0</v>
      </c>
    </row>
    <row r="3880" spans="1:13" x14ac:dyDescent="0.2">
      <c r="A3880" s="297" t="s">
        <v>1311</v>
      </c>
      <c r="B3880" s="298" t="s">
        <v>17078</v>
      </c>
      <c r="C3880" s="298" t="s">
        <v>20267</v>
      </c>
      <c r="D3880" s="298" t="s">
        <v>768</v>
      </c>
      <c r="E3880" s="298" t="s">
        <v>14755</v>
      </c>
      <c r="F3880" s="298" t="s">
        <v>17812</v>
      </c>
      <c r="G3880" s="298" t="s">
        <v>17817</v>
      </c>
      <c r="H3880" s="299" t="s">
        <v>14828</v>
      </c>
      <c r="I3880" s="297">
        <v>3.8620000000000001</v>
      </c>
      <c r="J3880" s="298">
        <v>3.8620000000000001</v>
      </c>
      <c r="K3880" s="298">
        <v>7.7240000000000002</v>
      </c>
      <c r="L3880" s="298">
        <v>0</v>
      </c>
      <c r="M3880" s="299">
        <v>0</v>
      </c>
    </row>
    <row r="3881" spans="1:13" x14ac:dyDescent="0.2">
      <c r="A3881" s="297" t="s">
        <v>1311</v>
      </c>
      <c r="B3881" s="298" t="s">
        <v>17078</v>
      </c>
      <c r="C3881" s="298" t="s">
        <v>20267</v>
      </c>
      <c r="D3881" s="298" t="s">
        <v>768</v>
      </c>
      <c r="E3881" s="298" t="s">
        <v>14755</v>
      </c>
      <c r="F3881" s="298" t="s">
        <v>17812</v>
      </c>
      <c r="G3881" s="298" t="s">
        <v>17818</v>
      </c>
      <c r="H3881" s="299" t="s">
        <v>14828</v>
      </c>
      <c r="I3881" s="297">
        <v>3.8620000000000001</v>
      </c>
      <c r="J3881" s="298">
        <v>3.8620000000000001</v>
      </c>
      <c r="K3881" s="298">
        <v>7.7240000000000002</v>
      </c>
      <c r="L3881" s="298">
        <v>0</v>
      </c>
      <c r="M3881" s="299">
        <v>0</v>
      </c>
    </row>
    <row r="3882" spans="1:13" x14ac:dyDescent="0.2">
      <c r="A3882" s="297" t="s">
        <v>1311</v>
      </c>
      <c r="B3882" s="298" t="s">
        <v>17078</v>
      </c>
      <c r="C3882" s="298" t="s">
        <v>20267</v>
      </c>
      <c r="D3882" s="298" t="s">
        <v>768</v>
      </c>
      <c r="E3882" s="298" t="s">
        <v>14755</v>
      </c>
      <c r="F3882" s="298" t="s">
        <v>17819</v>
      </c>
      <c r="G3882" s="298" t="s">
        <v>17820</v>
      </c>
      <c r="H3882" s="299" t="s">
        <v>14828</v>
      </c>
      <c r="I3882" s="297">
        <v>3.8620000000000001</v>
      </c>
      <c r="J3882" s="298">
        <v>1.1579999999999999</v>
      </c>
      <c r="K3882" s="298">
        <v>7.7240000000000002</v>
      </c>
      <c r="L3882" s="298">
        <v>0</v>
      </c>
      <c r="M3882" s="299">
        <v>0</v>
      </c>
    </row>
    <row r="3883" spans="1:13" x14ac:dyDescent="0.2">
      <c r="A3883" s="297" t="s">
        <v>1311</v>
      </c>
      <c r="B3883" s="298" t="s">
        <v>17078</v>
      </c>
      <c r="C3883" s="298" t="s">
        <v>20267</v>
      </c>
      <c r="D3883" s="298" t="s">
        <v>768</v>
      </c>
      <c r="E3883" s="298" t="s">
        <v>14755</v>
      </c>
      <c r="F3883" s="298" t="s">
        <v>17819</v>
      </c>
      <c r="G3883" s="298" t="s">
        <v>17821</v>
      </c>
      <c r="H3883" s="299" t="s">
        <v>14828</v>
      </c>
      <c r="I3883" s="297">
        <v>3.8620000000000001</v>
      </c>
      <c r="J3883" s="298">
        <v>1.1579999999999999</v>
      </c>
      <c r="K3883" s="298">
        <v>7.7240000000000002</v>
      </c>
      <c r="L3883" s="298">
        <v>0</v>
      </c>
      <c r="M3883" s="299">
        <v>0</v>
      </c>
    </row>
    <row r="3884" spans="1:13" x14ac:dyDescent="0.2">
      <c r="A3884" s="297" t="s">
        <v>1311</v>
      </c>
      <c r="B3884" s="298" t="s">
        <v>17078</v>
      </c>
      <c r="C3884" s="298" t="s">
        <v>20267</v>
      </c>
      <c r="D3884" s="298" t="s">
        <v>768</v>
      </c>
      <c r="E3884" s="298" t="s">
        <v>14755</v>
      </c>
      <c r="F3884" s="298" t="s">
        <v>17819</v>
      </c>
      <c r="G3884" s="298" t="s">
        <v>17822</v>
      </c>
      <c r="H3884" s="299" t="s">
        <v>14828</v>
      </c>
      <c r="I3884" s="297">
        <v>3.8620000000000001</v>
      </c>
      <c r="J3884" s="298">
        <v>1.1579999999999999</v>
      </c>
      <c r="K3884" s="298">
        <v>7.7240000000000002</v>
      </c>
      <c r="L3884" s="298">
        <v>0</v>
      </c>
      <c r="M3884" s="299">
        <v>0</v>
      </c>
    </row>
    <row r="3885" spans="1:13" x14ac:dyDescent="0.2">
      <c r="A3885" s="297" t="s">
        <v>1311</v>
      </c>
      <c r="B3885" s="298" t="s">
        <v>17078</v>
      </c>
      <c r="C3885" s="298" t="s">
        <v>20267</v>
      </c>
      <c r="D3885" s="298" t="s">
        <v>768</v>
      </c>
      <c r="E3885" s="298" t="s">
        <v>14755</v>
      </c>
      <c r="F3885" s="298" t="s">
        <v>17819</v>
      </c>
      <c r="G3885" s="298" t="s">
        <v>17823</v>
      </c>
      <c r="H3885" s="299" t="s">
        <v>14828</v>
      </c>
      <c r="I3885" s="297">
        <v>3.8620000000000001</v>
      </c>
      <c r="J3885" s="298">
        <v>1.1579999999999999</v>
      </c>
      <c r="K3885" s="298">
        <v>7.7240000000000002</v>
      </c>
      <c r="L3885" s="298">
        <v>0</v>
      </c>
      <c r="M3885" s="299">
        <v>0</v>
      </c>
    </row>
    <row r="3886" spans="1:13" x14ac:dyDescent="0.2">
      <c r="A3886" s="297" t="s">
        <v>1311</v>
      </c>
      <c r="B3886" s="298" t="s">
        <v>17078</v>
      </c>
      <c r="C3886" s="298" t="s">
        <v>20267</v>
      </c>
      <c r="D3886" s="298" t="s">
        <v>768</v>
      </c>
      <c r="E3886" s="298" t="s">
        <v>14755</v>
      </c>
      <c r="F3886" s="298" t="s">
        <v>17819</v>
      </c>
      <c r="G3886" s="298" t="s">
        <v>17824</v>
      </c>
      <c r="H3886" s="299" t="s">
        <v>14828</v>
      </c>
      <c r="I3886" s="297">
        <v>3.8620000000000001</v>
      </c>
      <c r="J3886" s="298">
        <v>1.1579999999999999</v>
      </c>
      <c r="K3886" s="298">
        <v>7.7240000000000002</v>
      </c>
      <c r="L3886" s="298">
        <v>0</v>
      </c>
      <c r="M3886" s="299">
        <v>0</v>
      </c>
    </row>
    <row r="3887" spans="1:13" x14ac:dyDescent="0.2">
      <c r="A3887" s="297" t="s">
        <v>1311</v>
      </c>
      <c r="B3887" s="298" t="s">
        <v>17078</v>
      </c>
      <c r="C3887" s="298" t="s">
        <v>20267</v>
      </c>
      <c r="D3887" s="298" t="s">
        <v>768</v>
      </c>
      <c r="E3887" s="298" t="s">
        <v>14755</v>
      </c>
      <c r="F3887" s="298" t="s">
        <v>17819</v>
      </c>
      <c r="G3887" s="298" t="s">
        <v>17825</v>
      </c>
      <c r="H3887" s="299" t="s">
        <v>14828</v>
      </c>
      <c r="I3887" s="297">
        <v>3.8620000000000001</v>
      </c>
      <c r="J3887" s="298">
        <v>1.1579999999999999</v>
      </c>
      <c r="K3887" s="298">
        <v>7.7240000000000002</v>
      </c>
      <c r="L3887" s="298">
        <v>0</v>
      </c>
      <c r="M3887" s="299">
        <v>0</v>
      </c>
    </row>
    <row r="3888" spans="1:13" x14ac:dyDescent="0.2">
      <c r="A3888" s="297" t="s">
        <v>1311</v>
      </c>
      <c r="B3888" s="298" t="s">
        <v>17078</v>
      </c>
      <c r="C3888" s="298" t="s">
        <v>20267</v>
      </c>
      <c r="D3888" s="298" t="s">
        <v>768</v>
      </c>
      <c r="E3888" s="298" t="s">
        <v>14755</v>
      </c>
      <c r="F3888" s="298" t="s">
        <v>17826</v>
      </c>
      <c r="G3888" s="298" t="s">
        <v>17827</v>
      </c>
      <c r="H3888" s="299" t="s">
        <v>14828</v>
      </c>
      <c r="I3888" s="297">
        <v>3.8620000000000001</v>
      </c>
      <c r="J3888" s="298">
        <v>3.859</v>
      </c>
      <c r="K3888" s="298">
        <v>9.6639999999999997</v>
      </c>
      <c r="L3888" s="298">
        <v>0</v>
      </c>
      <c r="M3888" s="299">
        <v>0</v>
      </c>
    </row>
    <row r="3889" spans="1:13" x14ac:dyDescent="0.2">
      <c r="A3889" s="297" t="s">
        <v>1311</v>
      </c>
      <c r="B3889" s="298" t="s">
        <v>17078</v>
      </c>
      <c r="C3889" s="298" t="s">
        <v>20267</v>
      </c>
      <c r="D3889" s="298" t="s">
        <v>768</v>
      </c>
      <c r="E3889" s="298" t="s">
        <v>14755</v>
      </c>
      <c r="F3889" s="298" t="s">
        <v>17826</v>
      </c>
      <c r="G3889" s="298" t="s">
        <v>17828</v>
      </c>
      <c r="H3889" s="299" t="s">
        <v>14828</v>
      </c>
      <c r="I3889" s="297">
        <v>3.8620000000000001</v>
      </c>
      <c r="J3889" s="298">
        <v>3.859</v>
      </c>
      <c r="K3889" s="298">
        <v>9.6639999999999997</v>
      </c>
      <c r="L3889" s="298">
        <v>0</v>
      </c>
      <c r="M3889" s="299">
        <v>0</v>
      </c>
    </row>
    <row r="3890" spans="1:13" x14ac:dyDescent="0.2">
      <c r="A3890" s="297" t="s">
        <v>1311</v>
      </c>
      <c r="B3890" s="298" t="s">
        <v>17078</v>
      </c>
      <c r="C3890" s="298" t="s">
        <v>20267</v>
      </c>
      <c r="D3890" s="298" t="s">
        <v>768</v>
      </c>
      <c r="E3890" s="298" t="s">
        <v>14755</v>
      </c>
      <c r="F3890" s="298" t="s">
        <v>17826</v>
      </c>
      <c r="G3890" s="298" t="s">
        <v>17829</v>
      </c>
      <c r="H3890" s="299" t="s">
        <v>14828</v>
      </c>
      <c r="I3890" s="297">
        <v>3.8620000000000001</v>
      </c>
      <c r="J3890" s="298">
        <v>3.859</v>
      </c>
      <c r="K3890" s="298">
        <v>9.6639999999999997</v>
      </c>
      <c r="L3890" s="298">
        <v>0</v>
      </c>
      <c r="M3890" s="299">
        <v>0</v>
      </c>
    </row>
    <row r="3891" spans="1:13" x14ac:dyDescent="0.2">
      <c r="A3891" s="297" t="s">
        <v>1311</v>
      </c>
      <c r="B3891" s="298" t="s">
        <v>17078</v>
      </c>
      <c r="C3891" s="298" t="s">
        <v>20267</v>
      </c>
      <c r="D3891" s="298" t="s">
        <v>768</v>
      </c>
      <c r="E3891" s="298" t="s">
        <v>14755</v>
      </c>
      <c r="F3891" s="298" t="s">
        <v>17826</v>
      </c>
      <c r="G3891" s="298" t="s">
        <v>17830</v>
      </c>
      <c r="H3891" s="299" t="s">
        <v>14828</v>
      </c>
      <c r="I3891" s="297">
        <v>3.8620000000000001</v>
      </c>
      <c r="J3891" s="298">
        <v>3.859</v>
      </c>
      <c r="K3891" s="298">
        <v>9.6639999999999997</v>
      </c>
      <c r="L3891" s="298">
        <v>0</v>
      </c>
      <c r="M3891" s="299">
        <v>0</v>
      </c>
    </row>
    <row r="3892" spans="1:13" x14ac:dyDescent="0.2">
      <c r="A3892" s="297" t="s">
        <v>1311</v>
      </c>
      <c r="B3892" s="298" t="s">
        <v>17078</v>
      </c>
      <c r="C3892" s="298" t="s">
        <v>20267</v>
      </c>
      <c r="D3892" s="298" t="s">
        <v>768</v>
      </c>
      <c r="E3892" s="298" t="s">
        <v>14755</v>
      </c>
      <c r="F3892" s="298" t="s">
        <v>17826</v>
      </c>
      <c r="G3892" s="298" t="s">
        <v>17831</v>
      </c>
      <c r="H3892" s="299" t="s">
        <v>14828</v>
      </c>
      <c r="I3892" s="297">
        <v>3.8620000000000001</v>
      </c>
      <c r="J3892" s="298">
        <v>3.859</v>
      </c>
      <c r="K3892" s="298">
        <v>9.6639999999999997</v>
      </c>
      <c r="L3892" s="298">
        <v>0</v>
      </c>
      <c r="M3892" s="299">
        <v>0</v>
      </c>
    </row>
    <row r="3893" spans="1:13" x14ac:dyDescent="0.2">
      <c r="A3893" s="297" t="s">
        <v>1311</v>
      </c>
      <c r="B3893" s="298" t="s">
        <v>17078</v>
      </c>
      <c r="C3893" s="298" t="s">
        <v>20267</v>
      </c>
      <c r="D3893" s="298" t="s">
        <v>768</v>
      </c>
      <c r="E3893" s="298" t="s">
        <v>14755</v>
      </c>
      <c r="F3893" s="298" t="s">
        <v>17826</v>
      </c>
      <c r="G3893" s="298" t="s">
        <v>17832</v>
      </c>
      <c r="H3893" s="299" t="s">
        <v>14828</v>
      </c>
      <c r="I3893" s="297">
        <v>3.8620000000000001</v>
      </c>
      <c r="J3893" s="298">
        <v>3.859</v>
      </c>
      <c r="K3893" s="298">
        <v>9.6639999999999997</v>
      </c>
      <c r="L3893" s="298">
        <v>0</v>
      </c>
      <c r="M3893" s="299">
        <v>0</v>
      </c>
    </row>
    <row r="3894" spans="1:13" x14ac:dyDescent="0.2">
      <c r="A3894" s="297" t="s">
        <v>1311</v>
      </c>
      <c r="B3894" s="298" t="s">
        <v>17078</v>
      </c>
      <c r="C3894" s="298" t="s">
        <v>20267</v>
      </c>
      <c r="D3894" s="298" t="s">
        <v>768</v>
      </c>
      <c r="E3894" s="298" t="s">
        <v>14755</v>
      </c>
      <c r="F3894" s="298" t="s">
        <v>17826</v>
      </c>
      <c r="G3894" s="298" t="s">
        <v>17833</v>
      </c>
      <c r="H3894" s="299" t="s">
        <v>14828</v>
      </c>
      <c r="I3894" s="297">
        <v>3.8620000000000001</v>
      </c>
      <c r="J3894" s="298">
        <v>3.859</v>
      </c>
      <c r="K3894" s="298">
        <v>9.6639999999999997</v>
      </c>
      <c r="L3894" s="298">
        <v>0</v>
      </c>
      <c r="M3894" s="299">
        <v>0</v>
      </c>
    </row>
    <row r="3895" spans="1:13" x14ac:dyDescent="0.2">
      <c r="A3895" s="297" t="s">
        <v>1311</v>
      </c>
      <c r="B3895" s="298" t="s">
        <v>17078</v>
      </c>
      <c r="C3895" s="298" t="s">
        <v>20267</v>
      </c>
      <c r="D3895" s="298" t="s">
        <v>768</v>
      </c>
      <c r="E3895" s="298" t="s">
        <v>14755</v>
      </c>
      <c r="F3895" s="298" t="s">
        <v>17826</v>
      </c>
      <c r="G3895" s="298" t="s">
        <v>17834</v>
      </c>
      <c r="H3895" s="299" t="s">
        <v>14828</v>
      </c>
      <c r="I3895" s="297">
        <v>3.8620000000000001</v>
      </c>
      <c r="J3895" s="298">
        <v>3.859</v>
      </c>
      <c r="K3895" s="298">
        <v>9.6639999999999997</v>
      </c>
      <c r="L3895" s="298">
        <v>0</v>
      </c>
      <c r="M3895" s="299">
        <v>0</v>
      </c>
    </row>
    <row r="3896" spans="1:13" x14ac:dyDescent="0.2">
      <c r="A3896" s="297" t="s">
        <v>1311</v>
      </c>
      <c r="B3896" s="298" t="s">
        <v>17078</v>
      </c>
      <c r="C3896" s="298" t="s">
        <v>20267</v>
      </c>
      <c r="D3896" s="298" t="s">
        <v>768</v>
      </c>
      <c r="E3896" s="298" t="s">
        <v>14755</v>
      </c>
      <c r="F3896" s="298" t="s">
        <v>17826</v>
      </c>
      <c r="G3896" s="298" t="s">
        <v>17835</v>
      </c>
      <c r="H3896" s="299" t="s">
        <v>14828</v>
      </c>
      <c r="I3896" s="297">
        <v>3.8620000000000001</v>
      </c>
      <c r="J3896" s="298">
        <v>3.859</v>
      </c>
      <c r="K3896" s="298">
        <v>9.6639999999999997</v>
      </c>
      <c r="L3896" s="298">
        <v>0</v>
      </c>
      <c r="M3896" s="299">
        <v>0</v>
      </c>
    </row>
    <row r="3897" spans="1:13" x14ac:dyDescent="0.2">
      <c r="A3897" s="297" t="s">
        <v>1311</v>
      </c>
      <c r="B3897" s="298" t="s">
        <v>17078</v>
      </c>
      <c r="C3897" s="298" t="s">
        <v>20267</v>
      </c>
      <c r="D3897" s="298" t="s">
        <v>768</v>
      </c>
      <c r="E3897" s="298" t="s">
        <v>14755</v>
      </c>
      <c r="F3897" s="298" t="s">
        <v>17826</v>
      </c>
      <c r="G3897" s="298" t="s">
        <v>17836</v>
      </c>
      <c r="H3897" s="299" t="s">
        <v>14828</v>
      </c>
      <c r="I3897" s="297">
        <v>3.8620000000000001</v>
      </c>
      <c r="J3897" s="298">
        <v>3.859</v>
      </c>
      <c r="K3897" s="298">
        <v>9.6639999999999997</v>
      </c>
      <c r="L3897" s="298">
        <v>0</v>
      </c>
      <c r="M3897" s="299">
        <v>0</v>
      </c>
    </row>
    <row r="3898" spans="1:13" x14ac:dyDescent="0.2">
      <c r="A3898" s="297" t="s">
        <v>1311</v>
      </c>
      <c r="B3898" s="298" t="s">
        <v>17078</v>
      </c>
      <c r="C3898" s="298" t="s">
        <v>20267</v>
      </c>
      <c r="D3898" s="298" t="s">
        <v>768</v>
      </c>
      <c r="E3898" s="298" t="s">
        <v>14755</v>
      </c>
      <c r="F3898" s="298" t="s">
        <v>17837</v>
      </c>
      <c r="G3898" s="298" t="s">
        <v>17838</v>
      </c>
      <c r="H3898" s="299" t="s">
        <v>14828</v>
      </c>
      <c r="I3898" s="297">
        <v>3.8620000000000001</v>
      </c>
      <c r="J3898" s="298">
        <v>3.8620000000000001</v>
      </c>
      <c r="K3898" s="298">
        <v>9.657</v>
      </c>
      <c r="L3898" s="298">
        <v>0</v>
      </c>
      <c r="M3898" s="299">
        <v>0</v>
      </c>
    </row>
    <row r="3899" spans="1:13" x14ac:dyDescent="0.2">
      <c r="A3899" s="297" t="s">
        <v>1311</v>
      </c>
      <c r="B3899" s="298" t="s">
        <v>17078</v>
      </c>
      <c r="C3899" s="298" t="s">
        <v>20267</v>
      </c>
      <c r="D3899" s="298" t="s">
        <v>768</v>
      </c>
      <c r="E3899" s="298" t="s">
        <v>14755</v>
      </c>
      <c r="F3899" s="298" t="s">
        <v>17837</v>
      </c>
      <c r="G3899" s="298" t="s">
        <v>17839</v>
      </c>
      <c r="H3899" s="299" t="s">
        <v>14828</v>
      </c>
      <c r="I3899" s="297">
        <v>3.8620000000000001</v>
      </c>
      <c r="J3899" s="298">
        <v>3.8620000000000001</v>
      </c>
      <c r="K3899" s="298">
        <v>9.657</v>
      </c>
      <c r="L3899" s="298">
        <v>0</v>
      </c>
      <c r="M3899" s="299">
        <v>0</v>
      </c>
    </row>
    <row r="3900" spans="1:13" x14ac:dyDescent="0.2">
      <c r="A3900" s="297" t="s">
        <v>1311</v>
      </c>
      <c r="B3900" s="298" t="s">
        <v>17078</v>
      </c>
      <c r="C3900" s="298" t="s">
        <v>20267</v>
      </c>
      <c r="D3900" s="298" t="s">
        <v>768</v>
      </c>
      <c r="E3900" s="298" t="s">
        <v>14755</v>
      </c>
      <c r="F3900" s="298" t="s">
        <v>17837</v>
      </c>
      <c r="G3900" s="298" t="s">
        <v>17840</v>
      </c>
      <c r="H3900" s="299" t="s">
        <v>14828</v>
      </c>
      <c r="I3900" s="297">
        <v>3.8620000000000001</v>
      </c>
      <c r="J3900" s="298">
        <v>3.8620000000000001</v>
      </c>
      <c r="K3900" s="298">
        <v>9.657</v>
      </c>
      <c r="L3900" s="298">
        <v>0</v>
      </c>
      <c r="M3900" s="299">
        <v>0</v>
      </c>
    </row>
    <row r="3901" spans="1:13" x14ac:dyDescent="0.2">
      <c r="A3901" s="297" t="s">
        <v>1311</v>
      </c>
      <c r="B3901" s="298" t="s">
        <v>17078</v>
      </c>
      <c r="C3901" s="298" t="s">
        <v>20267</v>
      </c>
      <c r="D3901" s="298" t="s">
        <v>768</v>
      </c>
      <c r="E3901" s="298" t="s">
        <v>14755</v>
      </c>
      <c r="F3901" s="298" t="s">
        <v>17837</v>
      </c>
      <c r="G3901" s="298" t="s">
        <v>17841</v>
      </c>
      <c r="H3901" s="299" t="s">
        <v>14828</v>
      </c>
      <c r="I3901" s="297">
        <v>3.8620000000000001</v>
      </c>
      <c r="J3901" s="298">
        <v>3.8620000000000001</v>
      </c>
      <c r="K3901" s="298">
        <v>9.657</v>
      </c>
      <c r="L3901" s="298">
        <v>0</v>
      </c>
      <c r="M3901" s="299">
        <v>0</v>
      </c>
    </row>
    <row r="3902" spans="1:13" x14ac:dyDescent="0.2">
      <c r="A3902" s="297" t="s">
        <v>1311</v>
      </c>
      <c r="B3902" s="298" t="s">
        <v>17078</v>
      </c>
      <c r="C3902" s="298" t="s">
        <v>20267</v>
      </c>
      <c r="D3902" s="298" t="s">
        <v>768</v>
      </c>
      <c r="E3902" s="298" t="s">
        <v>14755</v>
      </c>
      <c r="F3902" s="298" t="s">
        <v>17837</v>
      </c>
      <c r="G3902" s="298" t="s">
        <v>17842</v>
      </c>
      <c r="H3902" s="299" t="s">
        <v>14828</v>
      </c>
      <c r="I3902" s="297">
        <v>3.8620000000000001</v>
      </c>
      <c r="J3902" s="298">
        <v>3.8620000000000001</v>
      </c>
      <c r="K3902" s="298">
        <v>9.657</v>
      </c>
      <c r="L3902" s="298">
        <v>0</v>
      </c>
      <c r="M3902" s="299">
        <v>0</v>
      </c>
    </row>
    <row r="3903" spans="1:13" x14ac:dyDescent="0.2">
      <c r="A3903" s="297" t="s">
        <v>1311</v>
      </c>
      <c r="B3903" s="298" t="s">
        <v>17078</v>
      </c>
      <c r="C3903" s="298" t="s">
        <v>20267</v>
      </c>
      <c r="D3903" s="298" t="s">
        <v>768</v>
      </c>
      <c r="E3903" s="298" t="s">
        <v>14755</v>
      </c>
      <c r="F3903" s="298" t="s">
        <v>17837</v>
      </c>
      <c r="G3903" s="298" t="s">
        <v>17843</v>
      </c>
      <c r="H3903" s="299" t="s">
        <v>14828</v>
      </c>
      <c r="I3903" s="297">
        <v>3.8620000000000001</v>
      </c>
      <c r="J3903" s="298">
        <v>3.8620000000000001</v>
      </c>
      <c r="K3903" s="298">
        <v>9.657</v>
      </c>
      <c r="L3903" s="298">
        <v>0</v>
      </c>
      <c r="M3903" s="299">
        <v>0</v>
      </c>
    </row>
    <row r="3904" spans="1:13" x14ac:dyDescent="0.2">
      <c r="A3904" s="297" t="s">
        <v>1311</v>
      </c>
      <c r="B3904" s="298" t="s">
        <v>17078</v>
      </c>
      <c r="C3904" s="298" t="s">
        <v>20267</v>
      </c>
      <c r="D3904" s="298" t="s">
        <v>768</v>
      </c>
      <c r="E3904" s="298" t="s">
        <v>14755</v>
      </c>
      <c r="F3904" s="298" t="s">
        <v>17837</v>
      </c>
      <c r="G3904" s="298" t="s">
        <v>17844</v>
      </c>
      <c r="H3904" s="299" t="s">
        <v>14828</v>
      </c>
      <c r="I3904" s="297">
        <v>3.8620000000000001</v>
      </c>
      <c r="J3904" s="298">
        <v>3.8620000000000001</v>
      </c>
      <c r="K3904" s="298">
        <v>9.657</v>
      </c>
      <c r="L3904" s="298">
        <v>0</v>
      </c>
      <c r="M3904" s="299">
        <v>0</v>
      </c>
    </row>
    <row r="3905" spans="1:13" x14ac:dyDescent="0.2">
      <c r="A3905" s="297" t="s">
        <v>1311</v>
      </c>
      <c r="B3905" s="298" t="s">
        <v>17078</v>
      </c>
      <c r="C3905" s="298" t="s">
        <v>20267</v>
      </c>
      <c r="D3905" s="298" t="s">
        <v>768</v>
      </c>
      <c r="E3905" s="298" t="s">
        <v>14755</v>
      </c>
      <c r="F3905" s="298" t="s">
        <v>17837</v>
      </c>
      <c r="G3905" s="298" t="s">
        <v>17845</v>
      </c>
      <c r="H3905" s="299" t="s">
        <v>14828</v>
      </c>
      <c r="I3905" s="297">
        <v>3.8620000000000001</v>
      </c>
      <c r="J3905" s="298">
        <v>3.8620000000000001</v>
      </c>
      <c r="K3905" s="298">
        <v>9.657</v>
      </c>
      <c r="L3905" s="298">
        <v>0</v>
      </c>
      <c r="M3905" s="299">
        <v>0</v>
      </c>
    </row>
    <row r="3906" spans="1:13" x14ac:dyDescent="0.2">
      <c r="A3906" s="297" t="s">
        <v>1311</v>
      </c>
      <c r="B3906" s="298" t="s">
        <v>17078</v>
      </c>
      <c r="C3906" s="298" t="s">
        <v>20267</v>
      </c>
      <c r="D3906" s="298" t="s">
        <v>768</v>
      </c>
      <c r="E3906" s="298" t="s">
        <v>14757</v>
      </c>
      <c r="F3906" s="298" t="s">
        <v>17837</v>
      </c>
      <c r="G3906" s="298" t="s">
        <v>17846</v>
      </c>
      <c r="H3906" s="299" t="s">
        <v>14828</v>
      </c>
      <c r="I3906" s="297">
        <v>5.117</v>
      </c>
      <c r="J3906" s="298">
        <v>5.117</v>
      </c>
      <c r="K3906" s="298">
        <v>2.5579999999999998</v>
      </c>
      <c r="L3906" s="298">
        <v>0</v>
      </c>
      <c r="M3906" s="299">
        <v>0</v>
      </c>
    </row>
    <row r="3907" spans="1:13" x14ac:dyDescent="0.2">
      <c r="A3907" s="297" t="s">
        <v>1311</v>
      </c>
      <c r="B3907" s="298" t="s">
        <v>17078</v>
      </c>
      <c r="C3907" s="298" t="s">
        <v>20267</v>
      </c>
      <c r="D3907" s="298" t="s">
        <v>768</v>
      </c>
      <c r="E3907" s="298" t="s">
        <v>14757</v>
      </c>
      <c r="F3907" s="298" t="s">
        <v>17837</v>
      </c>
      <c r="G3907" s="298" t="s">
        <v>17847</v>
      </c>
      <c r="H3907" s="299" t="s">
        <v>14828</v>
      </c>
      <c r="I3907" s="297">
        <v>5.117</v>
      </c>
      <c r="J3907" s="298">
        <v>5.117</v>
      </c>
      <c r="K3907" s="298">
        <v>2.5579999999999998</v>
      </c>
      <c r="L3907" s="298">
        <v>0</v>
      </c>
      <c r="M3907" s="299">
        <v>0</v>
      </c>
    </row>
    <row r="3908" spans="1:13" x14ac:dyDescent="0.2">
      <c r="A3908" s="297" t="s">
        <v>1311</v>
      </c>
      <c r="B3908" s="298" t="s">
        <v>17078</v>
      </c>
      <c r="C3908" s="298" t="s">
        <v>20267</v>
      </c>
      <c r="D3908" s="298" t="s">
        <v>768</v>
      </c>
      <c r="E3908" s="298" t="s">
        <v>14757</v>
      </c>
      <c r="F3908" s="298" t="s">
        <v>17837</v>
      </c>
      <c r="G3908" s="298" t="s">
        <v>17848</v>
      </c>
      <c r="H3908" s="299" t="s">
        <v>14828</v>
      </c>
      <c r="I3908" s="297">
        <v>5.117</v>
      </c>
      <c r="J3908" s="298">
        <v>5.117</v>
      </c>
      <c r="K3908" s="298">
        <v>2.5579999999999998</v>
      </c>
      <c r="L3908" s="298">
        <v>0</v>
      </c>
      <c r="M3908" s="299">
        <v>0</v>
      </c>
    </row>
    <row r="3909" spans="1:13" x14ac:dyDescent="0.2">
      <c r="A3909" s="297" t="s">
        <v>1311</v>
      </c>
      <c r="B3909" s="298" t="s">
        <v>17078</v>
      </c>
      <c r="C3909" s="298" t="s">
        <v>20267</v>
      </c>
      <c r="D3909" s="298" t="s">
        <v>768</v>
      </c>
      <c r="E3909" s="298" t="s">
        <v>14757</v>
      </c>
      <c r="F3909" s="298" t="s">
        <v>17837</v>
      </c>
      <c r="G3909" s="298" t="s">
        <v>17849</v>
      </c>
      <c r="H3909" s="299" t="s">
        <v>14828</v>
      </c>
      <c r="I3909" s="297">
        <v>5.117</v>
      </c>
      <c r="J3909" s="298">
        <v>5.117</v>
      </c>
      <c r="K3909" s="298">
        <v>2.5579999999999998</v>
      </c>
      <c r="L3909" s="298">
        <v>0</v>
      </c>
      <c r="M3909" s="299">
        <v>0</v>
      </c>
    </row>
    <row r="3910" spans="1:13" x14ac:dyDescent="0.2">
      <c r="A3910" s="297" t="s">
        <v>1311</v>
      </c>
      <c r="B3910" s="298" t="s">
        <v>17078</v>
      </c>
      <c r="C3910" s="298" t="s">
        <v>20267</v>
      </c>
      <c r="D3910" s="298" t="s">
        <v>768</v>
      </c>
      <c r="E3910" s="298" t="s">
        <v>14757</v>
      </c>
      <c r="F3910" s="298" t="s">
        <v>17837</v>
      </c>
      <c r="G3910" s="298" t="s">
        <v>17850</v>
      </c>
      <c r="H3910" s="299" t="s">
        <v>14828</v>
      </c>
      <c r="I3910" s="297">
        <v>5.117</v>
      </c>
      <c r="J3910" s="298">
        <v>5.117</v>
      </c>
      <c r="K3910" s="298">
        <v>2.5579999999999998</v>
      </c>
      <c r="L3910" s="298">
        <v>0</v>
      </c>
      <c r="M3910" s="299">
        <v>0</v>
      </c>
    </row>
    <row r="3911" spans="1:13" x14ac:dyDescent="0.2">
      <c r="A3911" s="297" t="s">
        <v>1311</v>
      </c>
      <c r="B3911" s="298" t="s">
        <v>17078</v>
      </c>
      <c r="C3911" s="298" t="s">
        <v>20267</v>
      </c>
      <c r="D3911" s="298" t="s">
        <v>768</v>
      </c>
      <c r="E3911" s="298" t="s">
        <v>14755</v>
      </c>
      <c r="F3911" s="298" t="s">
        <v>17851</v>
      </c>
      <c r="G3911" s="298" t="s">
        <v>17852</v>
      </c>
      <c r="H3911" s="299" t="s">
        <v>14828</v>
      </c>
      <c r="I3911" s="297">
        <v>3.8620000000000001</v>
      </c>
      <c r="J3911" s="298">
        <v>3.8620000000000001</v>
      </c>
      <c r="K3911" s="298">
        <v>9.657</v>
      </c>
      <c r="L3911" s="298">
        <v>0</v>
      </c>
      <c r="M3911" s="299">
        <v>0</v>
      </c>
    </row>
    <row r="3912" spans="1:13" x14ac:dyDescent="0.2">
      <c r="A3912" s="297" t="s">
        <v>1311</v>
      </c>
      <c r="B3912" s="298" t="s">
        <v>17078</v>
      </c>
      <c r="C3912" s="298" t="s">
        <v>20267</v>
      </c>
      <c r="D3912" s="298" t="s">
        <v>768</v>
      </c>
      <c r="E3912" s="298" t="s">
        <v>14755</v>
      </c>
      <c r="F3912" s="298" t="s">
        <v>17851</v>
      </c>
      <c r="G3912" s="298" t="s">
        <v>17853</v>
      </c>
      <c r="H3912" s="299" t="s">
        <v>14828</v>
      </c>
      <c r="I3912" s="297">
        <v>3.8620000000000001</v>
      </c>
      <c r="J3912" s="298">
        <v>3.8620000000000001</v>
      </c>
      <c r="K3912" s="298">
        <v>9.657</v>
      </c>
      <c r="L3912" s="298">
        <v>0</v>
      </c>
      <c r="M3912" s="299">
        <v>0</v>
      </c>
    </row>
    <row r="3913" spans="1:13" x14ac:dyDescent="0.2">
      <c r="A3913" s="297" t="s">
        <v>1311</v>
      </c>
      <c r="B3913" s="298" t="s">
        <v>17078</v>
      </c>
      <c r="C3913" s="298" t="s">
        <v>20267</v>
      </c>
      <c r="D3913" s="298" t="s">
        <v>768</v>
      </c>
      <c r="E3913" s="298" t="s">
        <v>14755</v>
      </c>
      <c r="F3913" s="298" t="s">
        <v>17851</v>
      </c>
      <c r="G3913" s="298" t="s">
        <v>17854</v>
      </c>
      <c r="H3913" s="299" t="s">
        <v>14828</v>
      </c>
      <c r="I3913" s="297">
        <v>3.8620000000000001</v>
      </c>
      <c r="J3913" s="298">
        <v>3.8620000000000001</v>
      </c>
      <c r="K3913" s="298">
        <v>9.657</v>
      </c>
      <c r="L3913" s="298">
        <v>0</v>
      </c>
      <c r="M3913" s="299">
        <v>0</v>
      </c>
    </row>
    <row r="3914" spans="1:13" x14ac:dyDescent="0.2">
      <c r="A3914" s="297" t="s">
        <v>1311</v>
      </c>
      <c r="B3914" s="298" t="s">
        <v>17078</v>
      </c>
      <c r="C3914" s="298" t="s">
        <v>20267</v>
      </c>
      <c r="D3914" s="298" t="s">
        <v>768</v>
      </c>
      <c r="E3914" s="298" t="s">
        <v>14755</v>
      </c>
      <c r="F3914" s="298" t="s">
        <v>17851</v>
      </c>
      <c r="G3914" s="298" t="s">
        <v>17855</v>
      </c>
      <c r="H3914" s="299" t="s">
        <v>14828</v>
      </c>
      <c r="I3914" s="297">
        <v>3.8620000000000001</v>
      </c>
      <c r="J3914" s="298">
        <v>3.8620000000000001</v>
      </c>
      <c r="K3914" s="298">
        <v>9.657</v>
      </c>
      <c r="L3914" s="298">
        <v>0</v>
      </c>
      <c r="M3914" s="299">
        <v>0</v>
      </c>
    </row>
    <row r="3915" spans="1:13" x14ac:dyDescent="0.2">
      <c r="A3915" s="297" t="s">
        <v>1311</v>
      </c>
      <c r="B3915" s="298" t="s">
        <v>17078</v>
      </c>
      <c r="C3915" s="298" t="s">
        <v>20267</v>
      </c>
      <c r="D3915" s="298" t="s">
        <v>768</v>
      </c>
      <c r="E3915" s="298" t="s">
        <v>14755</v>
      </c>
      <c r="F3915" s="298" t="s">
        <v>17851</v>
      </c>
      <c r="G3915" s="298" t="s">
        <v>17856</v>
      </c>
      <c r="H3915" s="299" t="s">
        <v>14828</v>
      </c>
      <c r="I3915" s="297">
        <v>3.8620000000000001</v>
      </c>
      <c r="J3915" s="298">
        <v>3.8620000000000001</v>
      </c>
      <c r="K3915" s="298">
        <v>9.657</v>
      </c>
      <c r="L3915" s="298">
        <v>0</v>
      </c>
      <c r="M3915" s="299">
        <v>0</v>
      </c>
    </row>
    <row r="3916" spans="1:13" x14ac:dyDescent="0.2">
      <c r="A3916" s="297" t="s">
        <v>1311</v>
      </c>
      <c r="B3916" s="298" t="s">
        <v>17078</v>
      </c>
      <c r="C3916" s="298" t="s">
        <v>20267</v>
      </c>
      <c r="D3916" s="298" t="s">
        <v>768</v>
      </c>
      <c r="E3916" s="298" t="s">
        <v>14755</v>
      </c>
      <c r="F3916" s="298" t="s">
        <v>17851</v>
      </c>
      <c r="G3916" s="298" t="s">
        <v>17857</v>
      </c>
      <c r="H3916" s="299" t="s">
        <v>14828</v>
      </c>
      <c r="I3916" s="297">
        <v>3.8620000000000001</v>
      </c>
      <c r="J3916" s="298">
        <v>3.8620000000000001</v>
      </c>
      <c r="K3916" s="298">
        <v>9.657</v>
      </c>
      <c r="L3916" s="298">
        <v>0</v>
      </c>
      <c r="M3916" s="299">
        <v>0</v>
      </c>
    </row>
    <row r="3917" spans="1:13" x14ac:dyDescent="0.2">
      <c r="A3917" s="297" t="s">
        <v>1311</v>
      </c>
      <c r="B3917" s="298" t="s">
        <v>17078</v>
      </c>
      <c r="C3917" s="298" t="s">
        <v>20267</v>
      </c>
      <c r="D3917" s="298" t="s">
        <v>768</v>
      </c>
      <c r="E3917" s="298" t="s">
        <v>14755</v>
      </c>
      <c r="F3917" s="298" t="s">
        <v>17851</v>
      </c>
      <c r="G3917" s="298" t="s">
        <v>17858</v>
      </c>
      <c r="H3917" s="299" t="s">
        <v>14828</v>
      </c>
      <c r="I3917" s="297">
        <v>3.8620000000000001</v>
      </c>
      <c r="J3917" s="298">
        <v>3.8620000000000001</v>
      </c>
      <c r="K3917" s="298">
        <v>9.657</v>
      </c>
      <c r="L3917" s="298">
        <v>0</v>
      </c>
      <c r="M3917" s="299">
        <v>0</v>
      </c>
    </row>
    <row r="3918" spans="1:13" x14ac:dyDescent="0.2">
      <c r="A3918" s="297" t="s">
        <v>1311</v>
      </c>
      <c r="B3918" s="298" t="s">
        <v>17078</v>
      </c>
      <c r="C3918" s="298" t="s">
        <v>20267</v>
      </c>
      <c r="D3918" s="298" t="s">
        <v>768</v>
      </c>
      <c r="E3918" s="298" t="s">
        <v>14757</v>
      </c>
      <c r="F3918" s="298" t="s">
        <v>17851</v>
      </c>
      <c r="G3918" s="298" t="s">
        <v>17859</v>
      </c>
      <c r="H3918" s="299" t="s">
        <v>14828</v>
      </c>
      <c r="I3918" s="297">
        <v>5.117</v>
      </c>
      <c r="J3918" s="298">
        <v>5.117</v>
      </c>
      <c r="K3918" s="298">
        <v>2.5579999999999998</v>
      </c>
      <c r="L3918" s="298">
        <v>0</v>
      </c>
      <c r="M3918" s="299">
        <v>0</v>
      </c>
    </row>
    <row r="3919" spans="1:13" x14ac:dyDescent="0.2">
      <c r="A3919" s="297" t="s">
        <v>1311</v>
      </c>
      <c r="B3919" s="298" t="s">
        <v>17078</v>
      </c>
      <c r="C3919" s="298" t="s">
        <v>20267</v>
      </c>
      <c r="D3919" s="298" t="s">
        <v>768</v>
      </c>
      <c r="E3919" s="298" t="s">
        <v>14755</v>
      </c>
      <c r="F3919" s="298" t="s">
        <v>17851</v>
      </c>
      <c r="G3919" s="298" t="s">
        <v>17860</v>
      </c>
      <c r="H3919" s="299" t="s">
        <v>14828</v>
      </c>
      <c r="I3919" s="297">
        <v>4.0570000000000004</v>
      </c>
      <c r="J3919" s="298">
        <v>4.0570000000000004</v>
      </c>
      <c r="K3919" s="298">
        <v>8.11</v>
      </c>
      <c r="L3919" s="298">
        <v>0</v>
      </c>
      <c r="M3919" s="299">
        <v>0</v>
      </c>
    </row>
    <row r="3920" spans="1:13" x14ac:dyDescent="0.2">
      <c r="A3920" s="297" t="s">
        <v>1311</v>
      </c>
      <c r="B3920" s="298" t="s">
        <v>17078</v>
      </c>
      <c r="C3920" s="298" t="s">
        <v>20267</v>
      </c>
      <c r="D3920" s="298" t="s">
        <v>768</v>
      </c>
      <c r="E3920" s="298" t="s">
        <v>14757</v>
      </c>
      <c r="F3920" s="298" t="s">
        <v>17851</v>
      </c>
      <c r="G3920" s="298" t="s">
        <v>17861</v>
      </c>
      <c r="H3920" s="299" t="s">
        <v>14828</v>
      </c>
      <c r="I3920" s="297">
        <v>5.117</v>
      </c>
      <c r="J3920" s="298">
        <v>5.117</v>
      </c>
      <c r="K3920" s="298">
        <v>2.5579999999999998</v>
      </c>
      <c r="L3920" s="298">
        <v>0</v>
      </c>
      <c r="M3920" s="299">
        <v>0</v>
      </c>
    </row>
    <row r="3921" spans="1:13" x14ac:dyDescent="0.2">
      <c r="A3921" s="297" t="s">
        <v>1311</v>
      </c>
      <c r="B3921" s="298" t="s">
        <v>17078</v>
      </c>
      <c r="C3921" s="298" t="s">
        <v>20267</v>
      </c>
      <c r="D3921" s="298" t="s">
        <v>768</v>
      </c>
      <c r="E3921" s="298" t="s">
        <v>14757</v>
      </c>
      <c r="F3921" s="298" t="s">
        <v>17851</v>
      </c>
      <c r="G3921" s="298" t="s">
        <v>17862</v>
      </c>
      <c r="H3921" s="299" t="s">
        <v>14828</v>
      </c>
      <c r="I3921" s="297">
        <v>5.117</v>
      </c>
      <c r="J3921" s="298">
        <v>5.117</v>
      </c>
      <c r="K3921" s="298">
        <v>2.5579999999999998</v>
      </c>
      <c r="L3921" s="298">
        <v>0</v>
      </c>
      <c r="M3921" s="299">
        <v>0</v>
      </c>
    </row>
    <row r="3922" spans="1:13" x14ac:dyDescent="0.2">
      <c r="A3922" s="297" t="s">
        <v>1311</v>
      </c>
      <c r="B3922" s="298" t="s">
        <v>17078</v>
      </c>
      <c r="C3922" s="298" t="s">
        <v>20267</v>
      </c>
      <c r="D3922" s="298" t="s">
        <v>768</v>
      </c>
      <c r="E3922" s="298" t="s">
        <v>14755</v>
      </c>
      <c r="F3922" s="298" t="s">
        <v>17863</v>
      </c>
      <c r="G3922" s="298" t="s">
        <v>17864</v>
      </c>
      <c r="H3922" s="299" t="s">
        <v>14828</v>
      </c>
      <c r="I3922" s="297">
        <v>3.8620000000000001</v>
      </c>
      <c r="J3922" s="298">
        <v>3.8620000000000001</v>
      </c>
      <c r="K3922" s="298">
        <v>9.657</v>
      </c>
      <c r="L3922" s="298">
        <v>0</v>
      </c>
      <c r="M3922" s="299">
        <v>0</v>
      </c>
    </row>
    <row r="3923" spans="1:13" x14ac:dyDescent="0.2">
      <c r="A3923" s="297" t="s">
        <v>1311</v>
      </c>
      <c r="B3923" s="298" t="s">
        <v>17078</v>
      </c>
      <c r="C3923" s="298" t="s">
        <v>20267</v>
      </c>
      <c r="D3923" s="298" t="s">
        <v>768</v>
      </c>
      <c r="E3923" s="298" t="s">
        <v>14755</v>
      </c>
      <c r="F3923" s="298" t="s">
        <v>17863</v>
      </c>
      <c r="G3923" s="298" t="s">
        <v>17865</v>
      </c>
      <c r="H3923" s="299" t="s">
        <v>14828</v>
      </c>
      <c r="I3923" s="297">
        <v>3.8620000000000001</v>
      </c>
      <c r="J3923" s="298">
        <v>3.8620000000000001</v>
      </c>
      <c r="K3923" s="298">
        <v>9.657</v>
      </c>
      <c r="L3923" s="298">
        <v>0</v>
      </c>
      <c r="M3923" s="299">
        <v>0</v>
      </c>
    </row>
    <row r="3924" spans="1:13" x14ac:dyDescent="0.2">
      <c r="A3924" s="297" t="s">
        <v>1311</v>
      </c>
      <c r="B3924" s="298" t="s">
        <v>17078</v>
      </c>
      <c r="C3924" s="298" t="s">
        <v>20267</v>
      </c>
      <c r="D3924" s="298" t="s">
        <v>768</v>
      </c>
      <c r="E3924" s="298" t="s">
        <v>14755</v>
      </c>
      <c r="F3924" s="298" t="s">
        <v>17863</v>
      </c>
      <c r="G3924" s="298" t="s">
        <v>17866</v>
      </c>
      <c r="H3924" s="299" t="s">
        <v>14828</v>
      </c>
      <c r="I3924" s="297">
        <v>3.8620000000000001</v>
      </c>
      <c r="J3924" s="298">
        <v>3.8620000000000001</v>
      </c>
      <c r="K3924" s="298">
        <v>9.657</v>
      </c>
      <c r="L3924" s="298">
        <v>0</v>
      </c>
      <c r="M3924" s="299">
        <v>0</v>
      </c>
    </row>
    <row r="3925" spans="1:13" x14ac:dyDescent="0.2">
      <c r="A3925" s="297" t="s">
        <v>1311</v>
      </c>
      <c r="B3925" s="298" t="s">
        <v>17078</v>
      </c>
      <c r="C3925" s="298" t="s">
        <v>20267</v>
      </c>
      <c r="D3925" s="298" t="s">
        <v>768</v>
      </c>
      <c r="E3925" s="298" t="s">
        <v>14755</v>
      </c>
      <c r="F3925" s="298" t="s">
        <v>17863</v>
      </c>
      <c r="G3925" s="298" t="s">
        <v>17867</v>
      </c>
      <c r="H3925" s="299" t="s">
        <v>14828</v>
      </c>
      <c r="I3925" s="297">
        <v>3.8620000000000001</v>
      </c>
      <c r="J3925" s="298">
        <v>3.8620000000000001</v>
      </c>
      <c r="K3925" s="298">
        <v>9.657</v>
      </c>
      <c r="L3925" s="298">
        <v>0</v>
      </c>
      <c r="M3925" s="299">
        <v>0</v>
      </c>
    </row>
    <row r="3926" spans="1:13" x14ac:dyDescent="0.2">
      <c r="A3926" s="297" t="s">
        <v>1311</v>
      </c>
      <c r="B3926" s="298" t="s">
        <v>17078</v>
      </c>
      <c r="C3926" s="298" t="s">
        <v>20267</v>
      </c>
      <c r="D3926" s="298" t="s">
        <v>768</v>
      </c>
      <c r="E3926" s="298" t="s">
        <v>14755</v>
      </c>
      <c r="F3926" s="298" t="s">
        <v>17863</v>
      </c>
      <c r="G3926" s="298" t="s">
        <v>17868</v>
      </c>
      <c r="H3926" s="299" t="s">
        <v>14828</v>
      </c>
      <c r="I3926" s="297">
        <v>3.8620000000000001</v>
      </c>
      <c r="J3926" s="298">
        <v>3.8620000000000001</v>
      </c>
      <c r="K3926" s="298">
        <v>9.657</v>
      </c>
      <c r="L3926" s="298">
        <v>0</v>
      </c>
      <c r="M3926" s="299">
        <v>0</v>
      </c>
    </row>
    <row r="3927" spans="1:13" x14ac:dyDescent="0.2">
      <c r="A3927" s="297" t="s">
        <v>1311</v>
      </c>
      <c r="B3927" s="298" t="s">
        <v>17078</v>
      </c>
      <c r="C3927" s="298" t="s">
        <v>20267</v>
      </c>
      <c r="D3927" s="298" t="s">
        <v>768</v>
      </c>
      <c r="E3927" s="298" t="s">
        <v>14755</v>
      </c>
      <c r="F3927" s="298" t="s">
        <v>17863</v>
      </c>
      <c r="G3927" s="298" t="s">
        <v>17869</v>
      </c>
      <c r="H3927" s="299" t="s">
        <v>14828</v>
      </c>
      <c r="I3927" s="297">
        <v>3.8620000000000001</v>
      </c>
      <c r="J3927" s="298">
        <v>3.8620000000000001</v>
      </c>
      <c r="K3927" s="298">
        <v>9.657</v>
      </c>
      <c r="L3927" s="298">
        <v>0</v>
      </c>
      <c r="M3927" s="299">
        <v>0</v>
      </c>
    </row>
    <row r="3928" spans="1:13" x14ac:dyDescent="0.2">
      <c r="A3928" s="297" t="s">
        <v>1311</v>
      </c>
      <c r="B3928" s="298" t="s">
        <v>17078</v>
      </c>
      <c r="C3928" s="298" t="s">
        <v>20267</v>
      </c>
      <c r="D3928" s="298" t="s">
        <v>768</v>
      </c>
      <c r="E3928" s="298" t="s">
        <v>14755</v>
      </c>
      <c r="F3928" s="298" t="s">
        <v>17863</v>
      </c>
      <c r="G3928" s="298" t="s">
        <v>17870</v>
      </c>
      <c r="H3928" s="299" t="s">
        <v>14828</v>
      </c>
      <c r="I3928" s="297">
        <v>3.8620000000000001</v>
      </c>
      <c r="J3928" s="298">
        <v>3.8620000000000001</v>
      </c>
      <c r="K3928" s="298">
        <v>9.657</v>
      </c>
      <c r="L3928" s="298">
        <v>0</v>
      </c>
      <c r="M3928" s="299">
        <v>0</v>
      </c>
    </row>
    <row r="3929" spans="1:13" x14ac:dyDescent="0.2">
      <c r="A3929" s="297" t="s">
        <v>1311</v>
      </c>
      <c r="B3929" s="298" t="s">
        <v>17078</v>
      </c>
      <c r="C3929" s="298" t="s">
        <v>20267</v>
      </c>
      <c r="D3929" s="298" t="s">
        <v>768</v>
      </c>
      <c r="E3929" s="298" t="s">
        <v>14757</v>
      </c>
      <c r="F3929" s="298" t="s">
        <v>17863</v>
      </c>
      <c r="G3929" s="298" t="s">
        <v>17871</v>
      </c>
      <c r="H3929" s="299" t="s">
        <v>14828</v>
      </c>
      <c r="I3929" s="297">
        <v>5.117</v>
      </c>
      <c r="J3929" s="298">
        <v>5.117</v>
      </c>
      <c r="K3929" s="298">
        <v>2.5579999999999998</v>
      </c>
      <c r="L3929" s="298">
        <v>0</v>
      </c>
      <c r="M3929" s="299">
        <v>0</v>
      </c>
    </row>
    <row r="3930" spans="1:13" x14ac:dyDescent="0.2">
      <c r="A3930" s="297" t="s">
        <v>1311</v>
      </c>
      <c r="B3930" s="298" t="s">
        <v>17078</v>
      </c>
      <c r="C3930" s="298" t="s">
        <v>20267</v>
      </c>
      <c r="D3930" s="298" t="s">
        <v>768</v>
      </c>
      <c r="E3930" s="298" t="s">
        <v>14757</v>
      </c>
      <c r="F3930" s="298" t="s">
        <v>17863</v>
      </c>
      <c r="G3930" s="298" t="s">
        <v>17872</v>
      </c>
      <c r="H3930" s="299" t="s">
        <v>14828</v>
      </c>
      <c r="I3930" s="297">
        <v>5.117</v>
      </c>
      <c r="J3930" s="298">
        <v>5.117</v>
      </c>
      <c r="K3930" s="298">
        <v>2.5579999999999998</v>
      </c>
      <c r="L3930" s="298">
        <v>0</v>
      </c>
      <c r="M3930" s="299">
        <v>0</v>
      </c>
    </row>
    <row r="3931" spans="1:13" x14ac:dyDescent="0.2">
      <c r="A3931" s="297" t="s">
        <v>1311</v>
      </c>
      <c r="B3931" s="298" t="s">
        <v>17078</v>
      </c>
      <c r="C3931" s="298" t="s">
        <v>20267</v>
      </c>
      <c r="D3931" s="298" t="s">
        <v>768</v>
      </c>
      <c r="E3931" s="298" t="s">
        <v>14757</v>
      </c>
      <c r="F3931" s="298" t="s">
        <v>17863</v>
      </c>
      <c r="G3931" s="298" t="s">
        <v>17873</v>
      </c>
      <c r="H3931" s="299" t="s">
        <v>14828</v>
      </c>
      <c r="I3931" s="297">
        <v>5.117</v>
      </c>
      <c r="J3931" s="298">
        <v>5.117</v>
      </c>
      <c r="K3931" s="298">
        <v>2.5579999999999998</v>
      </c>
      <c r="L3931" s="298">
        <v>0</v>
      </c>
      <c r="M3931" s="299">
        <v>0</v>
      </c>
    </row>
    <row r="3932" spans="1:13" x14ac:dyDescent="0.2">
      <c r="A3932" s="297" t="s">
        <v>1311</v>
      </c>
      <c r="B3932" s="298" t="s">
        <v>17078</v>
      </c>
      <c r="C3932" s="298" t="s">
        <v>20267</v>
      </c>
      <c r="D3932" s="298" t="s">
        <v>768</v>
      </c>
      <c r="E3932" s="298" t="s">
        <v>14757</v>
      </c>
      <c r="F3932" s="298" t="s">
        <v>17863</v>
      </c>
      <c r="G3932" s="298" t="s">
        <v>17874</v>
      </c>
      <c r="H3932" s="299" t="s">
        <v>14828</v>
      </c>
      <c r="I3932" s="297">
        <v>5.117</v>
      </c>
      <c r="J3932" s="298">
        <v>5.117</v>
      </c>
      <c r="K3932" s="298">
        <v>2.5579999999999998</v>
      </c>
      <c r="L3932" s="298">
        <v>0</v>
      </c>
      <c r="M3932" s="299">
        <v>0</v>
      </c>
    </row>
    <row r="3933" spans="1:13" x14ac:dyDescent="0.2">
      <c r="A3933" s="297" t="s">
        <v>1311</v>
      </c>
      <c r="B3933" s="298" t="s">
        <v>17078</v>
      </c>
      <c r="C3933" s="298" t="s">
        <v>20267</v>
      </c>
      <c r="D3933" s="298" t="s">
        <v>768</v>
      </c>
      <c r="E3933" s="298" t="s">
        <v>14757</v>
      </c>
      <c r="F3933" s="298" t="s">
        <v>17875</v>
      </c>
      <c r="G3933" s="298" t="s">
        <v>17876</v>
      </c>
      <c r="H3933" s="299" t="s">
        <v>14828</v>
      </c>
      <c r="I3933" s="297">
        <v>5.117</v>
      </c>
      <c r="J3933" s="298">
        <v>5.117</v>
      </c>
      <c r="K3933" s="298">
        <v>2.5579999999999998</v>
      </c>
      <c r="L3933" s="298">
        <v>0</v>
      </c>
      <c r="M3933" s="299">
        <v>0</v>
      </c>
    </row>
    <row r="3934" spans="1:13" x14ac:dyDescent="0.2">
      <c r="A3934" s="297" t="s">
        <v>1311</v>
      </c>
      <c r="B3934" s="298" t="s">
        <v>17078</v>
      </c>
      <c r="C3934" s="298" t="s">
        <v>20267</v>
      </c>
      <c r="D3934" s="298" t="s">
        <v>768</v>
      </c>
      <c r="E3934" s="298" t="s">
        <v>14757</v>
      </c>
      <c r="F3934" s="298" t="s">
        <v>17875</v>
      </c>
      <c r="G3934" s="298" t="s">
        <v>17877</v>
      </c>
      <c r="H3934" s="299" t="s">
        <v>14828</v>
      </c>
      <c r="I3934" s="297">
        <v>5.117</v>
      </c>
      <c r="J3934" s="298">
        <v>5.117</v>
      </c>
      <c r="K3934" s="298">
        <v>2.5579999999999998</v>
      </c>
      <c r="L3934" s="298">
        <v>0</v>
      </c>
      <c r="M3934" s="299">
        <v>0</v>
      </c>
    </row>
    <row r="3935" spans="1:13" x14ac:dyDescent="0.2">
      <c r="A3935" s="297" t="s">
        <v>1311</v>
      </c>
      <c r="B3935" s="298" t="s">
        <v>17078</v>
      </c>
      <c r="C3935" s="298" t="s">
        <v>20267</v>
      </c>
      <c r="D3935" s="298" t="s">
        <v>768</v>
      </c>
      <c r="E3935" s="298" t="s">
        <v>14757</v>
      </c>
      <c r="F3935" s="298" t="s">
        <v>17875</v>
      </c>
      <c r="G3935" s="298" t="s">
        <v>17878</v>
      </c>
      <c r="H3935" s="299" t="s">
        <v>14828</v>
      </c>
      <c r="I3935" s="297">
        <v>5.117</v>
      </c>
      <c r="J3935" s="298">
        <v>5.117</v>
      </c>
      <c r="K3935" s="298">
        <v>2.5579999999999998</v>
      </c>
      <c r="L3935" s="298">
        <v>0</v>
      </c>
      <c r="M3935" s="299">
        <v>0</v>
      </c>
    </row>
    <row r="3936" spans="1:13" x14ac:dyDescent="0.2">
      <c r="A3936" s="297" t="s">
        <v>1311</v>
      </c>
      <c r="B3936" s="298" t="s">
        <v>17078</v>
      </c>
      <c r="C3936" s="298" t="s">
        <v>20267</v>
      </c>
      <c r="D3936" s="298" t="s">
        <v>768</v>
      </c>
      <c r="E3936" s="298" t="s">
        <v>14757</v>
      </c>
      <c r="F3936" s="298" t="s">
        <v>17875</v>
      </c>
      <c r="G3936" s="298" t="s">
        <v>17879</v>
      </c>
      <c r="H3936" s="299" t="s">
        <v>14828</v>
      </c>
      <c r="I3936" s="297">
        <v>5.117</v>
      </c>
      <c r="J3936" s="298">
        <v>5.117</v>
      </c>
      <c r="K3936" s="298">
        <v>2.5579999999999998</v>
      </c>
      <c r="L3936" s="298">
        <v>0</v>
      </c>
      <c r="M3936" s="299">
        <v>0</v>
      </c>
    </row>
    <row r="3937" spans="1:13" x14ac:dyDescent="0.2">
      <c r="A3937" s="297" t="s">
        <v>1311</v>
      </c>
      <c r="B3937" s="298" t="s">
        <v>17078</v>
      </c>
      <c r="C3937" s="298" t="s">
        <v>20267</v>
      </c>
      <c r="D3937" s="298" t="s">
        <v>768</v>
      </c>
      <c r="E3937" s="298" t="s">
        <v>14755</v>
      </c>
      <c r="F3937" s="298" t="s">
        <v>17875</v>
      </c>
      <c r="G3937" s="298" t="s">
        <v>17880</v>
      </c>
      <c r="H3937" s="299" t="s">
        <v>14828</v>
      </c>
      <c r="I3937" s="297">
        <v>3.8620000000000001</v>
      </c>
      <c r="J3937" s="298">
        <v>3.8620000000000001</v>
      </c>
      <c r="K3937" s="298">
        <v>7.7240000000000002</v>
      </c>
      <c r="L3937" s="298">
        <v>0</v>
      </c>
      <c r="M3937" s="299">
        <v>0</v>
      </c>
    </row>
    <row r="3938" spans="1:13" x14ac:dyDescent="0.2">
      <c r="A3938" s="297" t="s">
        <v>1311</v>
      </c>
      <c r="B3938" s="298" t="s">
        <v>17078</v>
      </c>
      <c r="C3938" s="298" t="s">
        <v>20267</v>
      </c>
      <c r="D3938" s="298" t="s">
        <v>768</v>
      </c>
      <c r="E3938" s="298" t="s">
        <v>14755</v>
      </c>
      <c r="F3938" s="298" t="s">
        <v>17875</v>
      </c>
      <c r="G3938" s="298" t="s">
        <v>17881</v>
      </c>
      <c r="H3938" s="299" t="s">
        <v>14828</v>
      </c>
      <c r="I3938" s="297">
        <v>3.8620000000000001</v>
      </c>
      <c r="J3938" s="298">
        <v>3.8620000000000001</v>
      </c>
      <c r="K3938" s="298">
        <v>7.7240000000000002</v>
      </c>
      <c r="L3938" s="298">
        <v>0</v>
      </c>
      <c r="M3938" s="299">
        <v>0</v>
      </c>
    </row>
    <row r="3939" spans="1:13" x14ac:dyDescent="0.2">
      <c r="A3939" s="297" t="s">
        <v>1311</v>
      </c>
      <c r="B3939" s="298" t="s">
        <v>17078</v>
      </c>
      <c r="C3939" s="298" t="s">
        <v>20267</v>
      </c>
      <c r="D3939" s="298" t="s">
        <v>768</v>
      </c>
      <c r="E3939" s="298" t="s">
        <v>14755</v>
      </c>
      <c r="F3939" s="298" t="s">
        <v>17875</v>
      </c>
      <c r="G3939" s="298" t="s">
        <v>17882</v>
      </c>
      <c r="H3939" s="299" t="s">
        <v>14828</v>
      </c>
      <c r="I3939" s="297">
        <v>3.8620000000000001</v>
      </c>
      <c r="J3939" s="298">
        <v>3.8620000000000001</v>
      </c>
      <c r="K3939" s="298">
        <v>7.7240000000000002</v>
      </c>
      <c r="L3939" s="298">
        <v>0</v>
      </c>
      <c r="M3939" s="299">
        <v>0</v>
      </c>
    </row>
    <row r="3940" spans="1:13" x14ac:dyDescent="0.2">
      <c r="A3940" s="297" t="s">
        <v>1311</v>
      </c>
      <c r="B3940" s="298" t="s">
        <v>17078</v>
      </c>
      <c r="C3940" s="298" t="s">
        <v>20267</v>
      </c>
      <c r="D3940" s="298" t="s">
        <v>768</v>
      </c>
      <c r="E3940" s="298" t="s">
        <v>14755</v>
      </c>
      <c r="F3940" s="298" t="s">
        <v>17875</v>
      </c>
      <c r="G3940" s="298" t="s">
        <v>17883</v>
      </c>
      <c r="H3940" s="299" t="s">
        <v>14828</v>
      </c>
      <c r="I3940" s="297">
        <v>3.8620000000000001</v>
      </c>
      <c r="J3940" s="298">
        <v>3.8620000000000001</v>
      </c>
      <c r="K3940" s="298">
        <v>7.7240000000000002</v>
      </c>
      <c r="L3940" s="298">
        <v>0</v>
      </c>
      <c r="M3940" s="299">
        <v>0</v>
      </c>
    </row>
    <row r="3941" spans="1:13" x14ac:dyDescent="0.2">
      <c r="A3941" s="297" t="s">
        <v>1311</v>
      </c>
      <c r="B3941" s="298" t="s">
        <v>17078</v>
      </c>
      <c r="C3941" s="298" t="s">
        <v>20267</v>
      </c>
      <c r="D3941" s="298" t="s">
        <v>768</v>
      </c>
      <c r="E3941" s="298" t="s">
        <v>14755</v>
      </c>
      <c r="F3941" s="298" t="s">
        <v>17875</v>
      </c>
      <c r="G3941" s="298" t="s">
        <v>17884</v>
      </c>
      <c r="H3941" s="299" t="s">
        <v>14828</v>
      </c>
      <c r="I3941" s="297">
        <v>3.8620000000000001</v>
      </c>
      <c r="J3941" s="298">
        <v>3.8620000000000001</v>
      </c>
      <c r="K3941" s="298">
        <v>7.7240000000000002</v>
      </c>
      <c r="L3941" s="298">
        <v>0</v>
      </c>
      <c r="M3941" s="299">
        <v>0</v>
      </c>
    </row>
    <row r="3942" spans="1:13" x14ac:dyDescent="0.2">
      <c r="A3942" s="297" t="s">
        <v>1311</v>
      </c>
      <c r="B3942" s="298" t="s">
        <v>17078</v>
      </c>
      <c r="C3942" s="298" t="s">
        <v>20267</v>
      </c>
      <c r="D3942" s="298" t="s">
        <v>768</v>
      </c>
      <c r="E3942" s="298" t="s">
        <v>14755</v>
      </c>
      <c r="F3942" s="298" t="s">
        <v>17875</v>
      </c>
      <c r="G3942" s="298" t="s">
        <v>17885</v>
      </c>
      <c r="H3942" s="299" t="s">
        <v>14828</v>
      </c>
      <c r="I3942" s="297">
        <v>3.8620000000000001</v>
      </c>
      <c r="J3942" s="298">
        <v>3.8620000000000001</v>
      </c>
      <c r="K3942" s="298">
        <v>7.7240000000000002</v>
      </c>
      <c r="L3942" s="298">
        <v>0</v>
      </c>
      <c r="M3942" s="299">
        <v>0</v>
      </c>
    </row>
    <row r="3943" spans="1:13" x14ac:dyDescent="0.2">
      <c r="A3943" s="297" t="s">
        <v>1311</v>
      </c>
      <c r="B3943" s="298" t="s">
        <v>17078</v>
      </c>
      <c r="C3943" s="298" t="s">
        <v>20267</v>
      </c>
      <c r="D3943" s="298" t="s">
        <v>768</v>
      </c>
      <c r="E3943" s="298" t="s">
        <v>14755</v>
      </c>
      <c r="F3943" s="298" t="s">
        <v>17875</v>
      </c>
      <c r="G3943" s="298" t="s">
        <v>17886</v>
      </c>
      <c r="H3943" s="299" t="s">
        <v>14828</v>
      </c>
      <c r="I3943" s="297">
        <v>3.8620000000000001</v>
      </c>
      <c r="J3943" s="298">
        <v>3.8620000000000001</v>
      </c>
      <c r="K3943" s="298">
        <v>7.7240000000000002</v>
      </c>
      <c r="L3943" s="298">
        <v>0</v>
      </c>
      <c r="M3943" s="299">
        <v>0</v>
      </c>
    </row>
    <row r="3944" spans="1:13" x14ac:dyDescent="0.2">
      <c r="A3944" s="297" t="s">
        <v>1311</v>
      </c>
      <c r="B3944" s="298" t="s">
        <v>17078</v>
      </c>
      <c r="C3944" s="298" t="s">
        <v>20267</v>
      </c>
      <c r="D3944" s="298" t="s">
        <v>768</v>
      </c>
      <c r="E3944" s="298" t="s">
        <v>14757</v>
      </c>
      <c r="F3944" s="298" t="s">
        <v>17887</v>
      </c>
      <c r="G3944" s="298" t="s">
        <v>17888</v>
      </c>
      <c r="H3944" s="299" t="s">
        <v>14828</v>
      </c>
      <c r="I3944" s="297">
        <v>5.117</v>
      </c>
      <c r="J3944" s="298">
        <v>5.117</v>
      </c>
      <c r="K3944" s="298">
        <v>2.5579999999999998</v>
      </c>
      <c r="L3944" s="298">
        <v>0</v>
      </c>
      <c r="M3944" s="299">
        <v>0</v>
      </c>
    </row>
    <row r="3945" spans="1:13" x14ac:dyDescent="0.2">
      <c r="A3945" s="297" t="s">
        <v>1311</v>
      </c>
      <c r="B3945" s="298" t="s">
        <v>17078</v>
      </c>
      <c r="C3945" s="298" t="s">
        <v>20267</v>
      </c>
      <c r="D3945" s="298" t="s">
        <v>768</v>
      </c>
      <c r="E3945" s="298" t="s">
        <v>14757</v>
      </c>
      <c r="F3945" s="298" t="s">
        <v>17887</v>
      </c>
      <c r="G3945" s="298" t="s">
        <v>17889</v>
      </c>
      <c r="H3945" s="299" t="s">
        <v>14828</v>
      </c>
      <c r="I3945" s="297">
        <v>5.117</v>
      </c>
      <c r="J3945" s="298">
        <v>5.117</v>
      </c>
      <c r="K3945" s="298">
        <v>2.5579999999999998</v>
      </c>
      <c r="L3945" s="298">
        <v>0</v>
      </c>
      <c r="M3945" s="299">
        <v>0</v>
      </c>
    </row>
    <row r="3946" spans="1:13" x14ac:dyDescent="0.2">
      <c r="A3946" s="297" t="s">
        <v>1311</v>
      </c>
      <c r="B3946" s="298" t="s">
        <v>17078</v>
      </c>
      <c r="C3946" s="298" t="s">
        <v>20267</v>
      </c>
      <c r="D3946" s="298" t="s">
        <v>768</v>
      </c>
      <c r="E3946" s="298" t="s">
        <v>14757</v>
      </c>
      <c r="F3946" s="298" t="s">
        <v>17887</v>
      </c>
      <c r="G3946" s="298" t="s">
        <v>17890</v>
      </c>
      <c r="H3946" s="299" t="s">
        <v>14828</v>
      </c>
      <c r="I3946" s="297">
        <v>5.117</v>
      </c>
      <c r="J3946" s="298">
        <v>5.117</v>
      </c>
      <c r="K3946" s="298">
        <v>2.5579999999999998</v>
      </c>
      <c r="L3946" s="298">
        <v>0</v>
      </c>
      <c r="M3946" s="299">
        <v>0</v>
      </c>
    </row>
    <row r="3947" spans="1:13" x14ac:dyDescent="0.2">
      <c r="A3947" s="297" t="s">
        <v>1311</v>
      </c>
      <c r="B3947" s="298" t="s">
        <v>17078</v>
      </c>
      <c r="C3947" s="298" t="s">
        <v>20267</v>
      </c>
      <c r="D3947" s="298" t="s">
        <v>768</v>
      </c>
      <c r="E3947" s="298" t="s">
        <v>14757</v>
      </c>
      <c r="F3947" s="298" t="s">
        <v>17887</v>
      </c>
      <c r="G3947" s="298" t="s">
        <v>17891</v>
      </c>
      <c r="H3947" s="299" t="s">
        <v>14828</v>
      </c>
      <c r="I3947" s="297">
        <v>5.117</v>
      </c>
      <c r="J3947" s="298">
        <v>5.117</v>
      </c>
      <c r="K3947" s="298">
        <v>2.5579999999999998</v>
      </c>
      <c r="L3947" s="298">
        <v>0</v>
      </c>
      <c r="M3947" s="299">
        <v>0</v>
      </c>
    </row>
    <row r="3948" spans="1:13" x14ac:dyDescent="0.2">
      <c r="A3948" s="297" t="s">
        <v>1311</v>
      </c>
      <c r="B3948" s="298" t="s">
        <v>17078</v>
      </c>
      <c r="C3948" s="298" t="s">
        <v>20267</v>
      </c>
      <c r="D3948" s="298" t="s">
        <v>768</v>
      </c>
      <c r="E3948" s="298" t="s">
        <v>14757</v>
      </c>
      <c r="F3948" s="298" t="s">
        <v>17887</v>
      </c>
      <c r="G3948" s="298" t="s">
        <v>17892</v>
      </c>
      <c r="H3948" s="299" t="s">
        <v>14828</v>
      </c>
      <c r="I3948" s="297">
        <v>5.117</v>
      </c>
      <c r="J3948" s="298">
        <v>5.117</v>
      </c>
      <c r="K3948" s="298">
        <v>2.5579999999999998</v>
      </c>
      <c r="L3948" s="298">
        <v>0</v>
      </c>
      <c r="M3948" s="299">
        <v>0</v>
      </c>
    </row>
    <row r="3949" spans="1:13" x14ac:dyDescent="0.2">
      <c r="A3949" s="297" t="s">
        <v>1311</v>
      </c>
      <c r="B3949" s="298" t="s">
        <v>17078</v>
      </c>
      <c r="C3949" s="298" t="s">
        <v>20267</v>
      </c>
      <c r="D3949" s="298" t="s">
        <v>768</v>
      </c>
      <c r="E3949" s="298" t="s">
        <v>14755</v>
      </c>
      <c r="F3949" s="298" t="s">
        <v>17887</v>
      </c>
      <c r="G3949" s="298" t="s">
        <v>17893</v>
      </c>
      <c r="H3949" s="299" t="s">
        <v>14828</v>
      </c>
      <c r="I3949" s="297">
        <v>3.8620000000000001</v>
      </c>
      <c r="J3949" s="298">
        <v>3.8620000000000001</v>
      </c>
      <c r="K3949" s="298">
        <v>9.657</v>
      </c>
      <c r="L3949" s="298">
        <v>0</v>
      </c>
      <c r="M3949" s="299">
        <v>0</v>
      </c>
    </row>
    <row r="3950" spans="1:13" x14ac:dyDescent="0.2">
      <c r="A3950" s="297" t="s">
        <v>1311</v>
      </c>
      <c r="B3950" s="298" t="s">
        <v>17078</v>
      </c>
      <c r="C3950" s="298" t="s">
        <v>20267</v>
      </c>
      <c r="D3950" s="298" t="s">
        <v>768</v>
      </c>
      <c r="E3950" s="298" t="s">
        <v>14755</v>
      </c>
      <c r="F3950" s="298" t="s">
        <v>17887</v>
      </c>
      <c r="G3950" s="298" t="s">
        <v>17894</v>
      </c>
      <c r="H3950" s="299" t="s">
        <v>14828</v>
      </c>
      <c r="I3950" s="297">
        <v>3.8620000000000001</v>
      </c>
      <c r="J3950" s="298">
        <v>3.8620000000000001</v>
      </c>
      <c r="K3950" s="298">
        <v>9.657</v>
      </c>
      <c r="L3950" s="298">
        <v>0</v>
      </c>
      <c r="M3950" s="299">
        <v>0</v>
      </c>
    </row>
    <row r="3951" spans="1:13" x14ac:dyDescent="0.2">
      <c r="A3951" s="297" t="s">
        <v>1311</v>
      </c>
      <c r="B3951" s="298" t="s">
        <v>17078</v>
      </c>
      <c r="C3951" s="298" t="s">
        <v>20267</v>
      </c>
      <c r="D3951" s="298" t="s">
        <v>768</v>
      </c>
      <c r="E3951" s="298" t="s">
        <v>14755</v>
      </c>
      <c r="F3951" s="298" t="s">
        <v>17887</v>
      </c>
      <c r="G3951" s="298" t="s">
        <v>17895</v>
      </c>
      <c r="H3951" s="299" t="s">
        <v>14828</v>
      </c>
      <c r="I3951" s="297">
        <v>3.8620000000000001</v>
      </c>
      <c r="J3951" s="298">
        <v>3.8620000000000001</v>
      </c>
      <c r="K3951" s="298">
        <v>9.657</v>
      </c>
      <c r="L3951" s="298">
        <v>0</v>
      </c>
      <c r="M3951" s="299">
        <v>0</v>
      </c>
    </row>
    <row r="3952" spans="1:13" x14ac:dyDescent="0.2">
      <c r="A3952" s="297" t="s">
        <v>1311</v>
      </c>
      <c r="B3952" s="298" t="s">
        <v>17078</v>
      </c>
      <c r="C3952" s="298" t="s">
        <v>20267</v>
      </c>
      <c r="D3952" s="298" t="s">
        <v>768</v>
      </c>
      <c r="E3952" s="298" t="s">
        <v>14755</v>
      </c>
      <c r="F3952" s="298" t="s">
        <v>17887</v>
      </c>
      <c r="G3952" s="298" t="s">
        <v>17896</v>
      </c>
      <c r="H3952" s="299" t="s">
        <v>14828</v>
      </c>
      <c r="I3952" s="297">
        <v>3.8620000000000001</v>
      </c>
      <c r="J3952" s="298">
        <v>3.8620000000000001</v>
      </c>
      <c r="K3952" s="298">
        <v>9.657</v>
      </c>
      <c r="L3952" s="298">
        <v>0</v>
      </c>
      <c r="M3952" s="299">
        <v>0</v>
      </c>
    </row>
    <row r="3953" spans="1:13" x14ac:dyDescent="0.2">
      <c r="A3953" s="297" t="s">
        <v>1311</v>
      </c>
      <c r="B3953" s="298" t="s">
        <v>17078</v>
      </c>
      <c r="C3953" s="298" t="s">
        <v>20267</v>
      </c>
      <c r="D3953" s="298" t="s">
        <v>768</v>
      </c>
      <c r="E3953" s="298" t="s">
        <v>14755</v>
      </c>
      <c r="F3953" s="298" t="s">
        <v>17887</v>
      </c>
      <c r="G3953" s="298" t="s">
        <v>17897</v>
      </c>
      <c r="H3953" s="299" t="s">
        <v>14828</v>
      </c>
      <c r="I3953" s="297">
        <v>3.8620000000000001</v>
      </c>
      <c r="J3953" s="298">
        <v>3.8620000000000001</v>
      </c>
      <c r="K3953" s="298">
        <v>9.657</v>
      </c>
      <c r="L3953" s="298">
        <v>0</v>
      </c>
      <c r="M3953" s="299">
        <v>0</v>
      </c>
    </row>
    <row r="3954" spans="1:13" x14ac:dyDescent="0.2">
      <c r="A3954" s="297" t="s">
        <v>1311</v>
      </c>
      <c r="B3954" s="298" t="s">
        <v>17078</v>
      </c>
      <c r="C3954" s="298" t="s">
        <v>20267</v>
      </c>
      <c r="D3954" s="298" t="s">
        <v>768</v>
      </c>
      <c r="E3954" s="298" t="s">
        <v>14755</v>
      </c>
      <c r="F3954" s="298" t="s">
        <v>17887</v>
      </c>
      <c r="G3954" s="298" t="s">
        <v>17898</v>
      </c>
      <c r="H3954" s="299" t="s">
        <v>14828</v>
      </c>
      <c r="I3954" s="297">
        <v>3.8620000000000001</v>
      </c>
      <c r="J3954" s="298">
        <v>3.8620000000000001</v>
      </c>
      <c r="K3954" s="298">
        <v>9.657</v>
      </c>
      <c r="L3954" s="298">
        <v>0</v>
      </c>
      <c r="M3954" s="299">
        <v>0</v>
      </c>
    </row>
    <row r="3955" spans="1:13" x14ac:dyDescent="0.2">
      <c r="A3955" s="297" t="s">
        <v>1311</v>
      </c>
      <c r="B3955" s="298" t="s">
        <v>17078</v>
      </c>
      <c r="C3955" s="298" t="s">
        <v>20267</v>
      </c>
      <c r="D3955" s="298" t="s">
        <v>768</v>
      </c>
      <c r="E3955" s="298" t="s">
        <v>14755</v>
      </c>
      <c r="F3955" s="298" t="s">
        <v>17887</v>
      </c>
      <c r="G3955" s="298" t="s">
        <v>17899</v>
      </c>
      <c r="H3955" s="299" t="s">
        <v>14828</v>
      </c>
      <c r="I3955" s="297">
        <v>3.8620000000000001</v>
      </c>
      <c r="J3955" s="298">
        <v>3.8620000000000001</v>
      </c>
      <c r="K3955" s="298">
        <v>9.657</v>
      </c>
      <c r="L3955" s="298">
        <v>0</v>
      </c>
      <c r="M3955" s="299">
        <v>0</v>
      </c>
    </row>
    <row r="3956" spans="1:13" x14ac:dyDescent="0.2">
      <c r="A3956" s="297" t="s">
        <v>1311</v>
      </c>
      <c r="B3956" s="298" t="s">
        <v>17078</v>
      </c>
      <c r="C3956" s="298" t="s">
        <v>20267</v>
      </c>
      <c r="D3956" s="298" t="s">
        <v>768</v>
      </c>
      <c r="E3956" s="298" t="s">
        <v>14755</v>
      </c>
      <c r="F3956" s="298" t="s">
        <v>17887</v>
      </c>
      <c r="G3956" s="298" t="s">
        <v>17900</v>
      </c>
      <c r="H3956" s="299" t="s">
        <v>14828</v>
      </c>
      <c r="I3956" s="297">
        <v>3.8620000000000001</v>
      </c>
      <c r="J3956" s="298">
        <v>3.8620000000000001</v>
      </c>
      <c r="K3956" s="298">
        <v>9.657</v>
      </c>
      <c r="L3956" s="298">
        <v>0</v>
      </c>
      <c r="M3956" s="299">
        <v>0</v>
      </c>
    </row>
    <row r="3957" spans="1:13" x14ac:dyDescent="0.2">
      <c r="A3957" s="297" t="s">
        <v>1311</v>
      </c>
      <c r="B3957" s="298" t="s">
        <v>17078</v>
      </c>
      <c r="C3957" s="298" t="s">
        <v>20267</v>
      </c>
      <c r="D3957" s="298" t="s">
        <v>768</v>
      </c>
      <c r="E3957" s="298" t="s">
        <v>14757</v>
      </c>
      <c r="F3957" s="298" t="s">
        <v>17901</v>
      </c>
      <c r="G3957" s="298" t="s">
        <v>17902</v>
      </c>
      <c r="H3957" s="299" t="s">
        <v>14828</v>
      </c>
      <c r="I3957" s="297">
        <v>5.117</v>
      </c>
      <c r="J3957" s="298">
        <v>5.117</v>
      </c>
      <c r="K3957" s="298">
        <v>2.5579999999999998</v>
      </c>
      <c r="L3957" s="298">
        <v>0</v>
      </c>
      <c r="M3957" s="299">
        <v>0</v>
      </c>
    </row>
    <row r="3958" spans="1:13" x14ac:dyDescent="0.2">
      <c r="A3958" s="297" t="s">
        <v>1311</v>
      </c>
      <c r="B3958" s="298" t="s">
        <v>17078</v>
      </c>
      <c r="C3958" s="298" t="s">
        <v>20267</v>
      </c>
      <c r="D3958" s="298" t="s">
        <v>768</v>
      </c>
      <c r="E3958" s="298" t="s">
        <v>14757</v>
      </c>
      <c r="F3958" s="298" t="s">
        <v>17901</v>
      </c>
      <c r="G3958" s="298" t="s">
        <v>17903</v>
      </c>
      <c r="H3958" s="299" t="s">
        <v>14828</v>
      </c>
      <c r="I3958" s="297">
        <v>5.117</v>
      </c>
      <c r="J3958" s="298">
        <v>5.117</v>
      </c>
      <c r="K3958" s="298">
        <v>2.5579999999999998</v>
      </c>
      <c r="L3958" s="298">
        <v>0</v>
      </c>
      <c r="M3958" s="299">
        <v>0</v>
      </c>
    </row>
    <row r="3959" spans="1:13" x14ac:dyDescent="0.2">
      <c r="A3959" s="297" t="s">
        <v>1311</v>
      </c>
      <c r="B3959" s="298" t="s">
        <v>17078</v>
      </c>
      <c r="C3959" s="298" t="s">
        <v>20267</v>
      </c>
      <c r="D3959" s="298" t="s">
        <v>768</v>
      </c>
      <c r="E3959" s="298" t="s">
        <v>14757</v>
      </c>
      <c r="F3959" s="298" t="s">
        <v>17901</v>
      </c>
      <c r="G3959" s="298" t="s">
        <v>17904</v>
      </c>
      <c r="H3959" s="299" t="s">
        <v>14828</v>
      </c>
      <c r="I3959" s="297">
        <v>5.117</v>
      </c>
      <c r="J3959" s="298">
        <v>5.117</v>
      </c>
      <c r="K3959" s="298">
        <v>2.5579999999999998</v>
      </c>
      <c r="L3959" s="298">
        <v>0</v>
      </c>
      <c r="M3959" s="299">
        <v>0</v>
      </c>
    </row>
    <row r="3960" spans="1:13" x14ac:dyDescent="0.2">
      <c r="A3960" s="297" t="s">
        <v>1311</v>
      </c>
      <c r="B3960" s="298" t="s">
        <v>17078</v>
      </c>
      <c r="C3960" s="298" t="s">
        <v>20267</v>
      </c>
      <c r="D3960" s="298" t="s">
        <v>768</v>
      </c>
      <c r="E3960" s="298" t="s">
        <v>14755</v>
      </c>
      <c r="F3960" s="298" t="s">
        <v>17901</v>
      </c>
      <c r="G3960" s="298" t="s">
        <v>17905</v>
      </c>
      <c r="H3960" s="299" t="s">
        <v>14828</v>
      </c>
      <c r="I3960" s="297">
        <v>3.8620000000000001</v>
      </c>
      <c r="J3960" s="298">
        <v>3.8620000000000001</v>
      </c>
      <c r="K3960" s="298">
        <v>9.657</v>
      </c>
      <c r="L3960" s="298">
        <v>0</v>
      </c>
      <c r="M3960" s="299">
        <v>0</v>
      </c>
    </row>
    <row r="3961" spans="1:13" x14ac:dyDescent="0.2">
      <c r="A3961" s="297" t="s">
        <v>1311</v>
      </c>
      <c r="B3961" s="298" t="s">
        <v>17078</v>
      </c>
      <c r="C3961" s="298" t="s">
        <v>20267</v>
      </c>
      <c r="D3961" s="298" t="s">
        <v>768</v>
      </c>
      <c r="E3961" s="298" t="s">
        <v>14755</v>
      </c>
      <c r="F3961" s="298" t="s">
        <v>17901</v>
      </c>
      <c r="G3961" s="298" t="s">
        <v>17906</v>
      </c>
      <c r="H3961" s="299" t="s">
        <v>14828</v>
      </c>
      <c r="I3961" s="297">
        <v>3.8620000000000001</v>
      </c>
      <c r="J3961" s="298">
        <v>3.8620000000000001</v>
      </c>
      <c r="K3961" s="298">
        <v>9.657</v>
      </c>
      <c r="L3961" s="298">
        <v>0</v>
      </c>
      <c r="M3961" s="299">
        <v>0</v>
      </c>
    </row>
    <row r="3962" spans="1:13" x14ac:dyDescent="0.2">
      <c r="A3962" s="297" t="s">
        <v>1311</v>
      </c>
      <c r="B3962" s="298" t="s">
        <v>17078</v>
      </c>
      <c r="C3962" s="298" t="s">
        <v>20267</v>
      </c>
      <c r="D3962" s="298" t="s">
        <v>768</v>
      </c>
      <c r="E3962" s="298" t="s">
        <v>14755</v>
      </c>
      <c r="F3962" s="298" t="s">
        <v>17901</v>
      </c>
      <c r="G3962" s="298" t="s">
        <v>17907</v>
      </c>
      <c r="H3962" s="299" t="s">
        <v>14828</v>
      </c>
      <c r="I3962" s="297">
        <v>3.8620000000000001</v>
      </c>
      <c r="J3962" s="298">
        <v>3.8620000000000001</v>
      </c>
      <c r="K3962" s="298">
        <v>9.657</v>
      </c>
      <c r="L3962" s="298">
        <v>0</v>
      </c>
      <c r="M3962" s="299">
        <v>0</v>
      </c>
    </row>
    <row r="3963" spans="1:13" x14ac:dyDescent="0.2">
      <c r="A3963" s="297" t="s">
        <v>1311</v>
      </c>
      <c r="B3963" s="298" t="s">
        <v>17078</v>
      </c>
      <c r="C3963" s="298" t="s">
        <v>20267</v>
      </c>
      <c r="D3963" s="298" t="s">
        <v>768</v>
      </c>
      <c r="E3963" s="298" t="s">
        <v>14755</v>
      </c>
      <c r="F3963" s="298" t="s">
        <v>17901</v>
      </c>
      <c r="G3963" s="298" t="s">
        <v>17908</v>
      </c>
      <c r="H3963" s="299" t="s">
        <v>14828</v>
      </c>
      <c r="I3963" s="297">
        <v>3.8620000000000001</v>
      </c>
      <c r="J3963" s="298">
        <v>3.8620000000000001</v>
      </c>
      <c r="K3963" s="298">
        <v>9.657</v>
      </c>
      <c r="L3963" s="298">
        <v>0</v>
      </c>
      <c r="M3963" s="299">
        <v>0</v>
      </c>
    </row>
    <row r="3964" spans="1:13" x14ac:dyDescent="0.2">
      <c r="A3964" s="297" t="s">
        <v>1311</v>
      </c>
      <c r="B3964" s="298" t="s">
        <v>17078</v>
      </c>
      <c r="C3964" s="298" t="s">
        <v>20267</v>
      </c>
      <c r="D3964" s="298" t="s">
        <v>768</v>
      </c>
      <c r="E3964" s="298" t="s">
        <v>14755</v>
      </c>
      <c r="F3964" s="298" t="s">
        <v>17901</v>
      </c>
      <c r="G3964" s="298" t="s">
        <v>17909</v>
      </c>
      <c r="H3964" s="299" t="s">
        <v>14828</v>
      </c>
      <c r="I3964" s="297">
        <v>3.8620000000000001</v>
      </c>
      <c r="J3964" s="298">
        <v>3.8620000000000001</v>
      </c>
      <c r="K3964" s="298">
        <v>9.657</v>
      </c>
      <c r="L3964" s="298">
        <v>0</v>
      </c>
      <c r="M3964" s="299">
        <v>0</v>
      </c>
    </row>
    <row r="3965" spans="1:13" x14ac:dyDescent="0.2">
      <c r="A3965" s="297" t="s">
        <v>1311</v>
      </c>
      <c r="B3965" s="298" t="s">
        <v>17078</v>
      </c>
      <c r="C3965" s="298" t="s">
        <v>20267</v>
      </c>
      <c r="D3965" s="298" t="s">
        <v>768</v>
      </c>
      <c r="E3965" s="298" t="s">
        <v>14755</v>
      </c>
      <c r="F3965" s="298" t="s">
        <v>17910</v>
      </c>
      <c r="G3965" s="298" t="s">
        <v>17911</v>
      </c>
      <c r="H3965" s="299" t="s">
        <v>14828</v>
      </c>
      <c r="I3965" s="297">
        <v>3.8620000000000001</v>
      </c>
      <c r="J3965" s="298">
        <v>3.8620000000000001</v>
      </c>
      <c r="K3965" s="298">
        <v>9.657</v>
      </c>
      <c r="L3965" s="298">
        <v>0</v>
      </c>
      <c r="M3965" s="299">
        <v>0</v>
      </c>
    </row>
    <row r="3966" spans="1:13" x14ac:dyDescent="0.2">
      <c r="A3966" s="297" t="s">
        <v>1311</v>
      </c>
      <c r="B3966" s="298" t="s">
        <v>17078</v>
      </c>
      <c r="C3966" s="298" t="s">
        <v>20267</v>
      </c>
      <c r="D3966" s="298" t="s">
        <v>768</v>
      </c>
      <c r="E3966" s="298" t="s">
        <v>14755</v>
      </c>
      <c r="F3966" s="298" t="s">
        <v>17910</v>
      </c>
      <c r="G3966" s="298" t="s">
        <v>17912</v>
      </c>
      <c r="H3966" s="299" t="s">
        <v>14828</v>
      </c>
      <c r="I3966" s="297">
        <v>3.8620000000000001</v>
      </c>
      <c r="J3966" s="298">
        <v>3.8620000000000001</v>
      </c>
      <c r="K3966" s="298">
        <v>9.657</v>
      </c>
      <c r="L3966" s="298">
        <v>0</v>
      </c>
      <c r="M3966" s="299">
        <v>0</v>
      </c>
    </row>
    <row r="3967" spans="1:13" x14ac:dyDescent="0.2">
      <c r="A3967" s="297" t="s">
        <v>1311</v>
      </c>
      <c r="B3967" s="298" t="s">
        <v>17078</v>
      </c>
      <c r="C3967" s="298" t="s">
        <v>20267</v>
      </c>
      <c r="D3967" s="298" t="s">
        <v>768</v>
      </c>
      <c r="E3967" s="298" t="s">
        <v>14755</v>
      </c>
      <c r="F3967" s="298" t="s">
        <v>17910</v>
      </c>
      <c r="G3967" s="298" t="s">
        <v>17913</v>
      </c>
      <c r="H3967" s="299" t="s">
        <v>14828</v>
      </c>
      <c r="I3967" s="297">
        <v>3.8620000000000001</v>
      </c>
      <c r="J3967" s="298">
        <v>3.8620000000000001</v>
      </c>
      <c r="K3967" s="298">
        <v>9.657</v>
      </c>
      <c r="L3967" s="298">
        <v>0</v>
      </c>
      <c r="M3967" s="299">
        <v>0</v>
      </c>
    </row>
    <row r="3968" spans="1:13" x14ac:dyDescent="0.2">
      <c r="A3968" s="297" t="s">
        <v>1311</v>
      </c>
      <c r="B3968" s="298" t="s">
        <v>17078</v>
      </c>
      <c r="C3968" s="298" t="s">
        <v>20267</v>
      </c>
      <c r="D3968" s="298" t="s">
        <v>768</v>
      </c>
      <c r="E3968" s="298" t="s">
        <v>14755</v>
      </c>
      <c r="F3968" s="298" t="s">
        <v>17910</v>
      </c>
      <c r="G3968" s="298" t="s">
        <v>17914</v>
      </c>
      <c r="H3968" s="299" t="s">
        <v>14828</v>
      </c>
      <c r="I3968" s="297">
        <v>3.8620000000000001</v>
      </c>
      <c r="J3968" s="298">
        <v>3.8620000000000001</v>
      </c>
      <c r="K3968" s="298">
        <v>9.657</v>
      </c>
      <c r="L3968" s="298">
        <v>0</v>
      </c>
      <c r="M3968" s="299">
        <v>0</v>
      </c>
    </row>
    <row r="3969" spans="1:13" x14ac:dyDescent="0.2">
      <c r="A3969" s="297" t="s">
        <v>1311</v>
      </c>
      <c r="B3969" s="298" t="s">
        <v>17078</v>
      </c>
      <c r="C3969" s="298" t="s">
        <v>20267</v>
      </c>
      <c r="D3969" s="298" t="s">
        <v>768</v>
      </c>
      <c r="E3969" s="298" t="s">
        <v>14755</v>
      </c>
      <c r="F3969" s="298" t="s">
        <v>17910</v>
      </c>
      <c r="G3969" s="298" t="s">
        <v>17915</v>
      </c>
      <c r="H3969" s="299" t="s">
        <v>14828</v>
      </c>
      <c r="I3969" s="297">
        <v>3.8620000000000001</v>
      </c>
      <c r="J3969" s="298">
        <v>3.8620000000000001</v>
      </c>
      <c r="K3969" s="298">
        <v>9.657</v>
      </c>
      <c r="L3969" s="298">
        <v>0</v>
      </c>
      <c r="M3969" s="299">
        <v>0</v>
      </c>
    </row>
    <row r="3970" spans="1:13" x14ac:dyDescent="0.2">
      <c r="A3970" s="297" t="s">
        <v>1311</v>
      </c>
      <c r="B3970" s="298" t="s">
        <v>17078</v>
      </c>
      <c r="C3970" s="298" t="s">
        <v>20267</v>
      </c>
      <c r="D3970" s="298" t="s">
        <v>768</v>
      </c>
      <c r="E3970" s="298" t="s">
        <v>14757</v>
      </c>
      <c r="F3970" s="298" t="s">
        <v>17910</v>
      </c>
      <c r="G3970" s="298" t="s">
        <v>17916</v>
      </c>
      <c r="H3970" s="299" t="s">
        <v>14828</v>
      </c>
      <c r="I3970" s="297">
        <v>5.117</v>
      </c>
      <c r="J3970" s="298">
        <v>5.117</v>
      </c>
      <c r="K3970" s="298">
        <v>2.5579999999999998</v>
      </c>
      <c r="L3970" s="298">
        <v>0</v>
      </c>
      <c r="M3970" s="299">
        <v>0</v>
      </c>
    </row>
    <row r="3971" spans="1:13" x14ac:dyDescent="0.2">
      <c r="A3971" s="297" t="s">
        <v>1311</v>
      </c>
      <c r="B3971" s="298" t="s">
        <v>17078</v>
      </c>
      <c r="C3971" s="298" t="s">
        <v>20267</v>
      </c>
      <c r="D3971" s="298" t="s">
        <v>768</v>
      </c>
      <c r="E3971" s="298" t="s">
        <v>14757</v>
      </c>
      <c r="F3971" s="298" t="s">
        <v>17910</v>
      </c>
      <c r="G3971" s="298" t="s">
        <v>17917</v>
      </c>
      <c r="H3971" s="299" t="s">
        <v>14828</v>
      </c>
      <c r="I3971" s="297">
        <v>5.117</v>
      </c>
      <c r="J3971" s="298">
        <v>5.117</v>
      </c>
      <c r="K3971" s="298">
        <v>2.5579999999999998</v>
      </c>
      <c r="L3971" s="298">
        <v>0</v>
      </c>
      <c r="M3971" s="299">
        <v>0</v>
      </c>
    </row>
    <row r="3972" spans="1:13" x14ac:dyDescent="0.2">
      <c r="A3972" s="297" t="s">
        <v>1311</v>
      </c>
      <c r="B3972" s="298" t="s">
        <v>17078</v>
      </c>
      <c r="C3972" s="298" t="s">
        <v>20267</v>
      </c>
      <c r="D3972" s="298" t="s">
        <v>768</v>
      </c>
      <c r="E3972" s="298" t="s">
        <v>14757</v>
      </c>
      <c r="F3972" s="298" t="s">
        <v>17910</v>
      </c>
      <c r="G3972" s="298" t="s">
        <v>17918</v>
      </c>
      <c r="H3972" s="299" t="s">
        <v>14828</v>
      </c>
      <c r="I3972" s="297">
        <v>5.117</v>
      </c>
      <c r="J3972" s="298">
        <v>5.117</v>
      </c>
      <c r="K3972" s="298">
        <v>2.5579999999999998</v>
      </c>
      <c r="L3972" s="298">
        <v>0</v>
      </c>
      <c r="M3972" s="299">
        <v>0</v>
      </c>
    </row>
    <row r="3973" spans="1:13" x14ac:dyDescent="0.2">
      <c r="A3973" s="297" t="s">
        <v>1311</v>
      </c>
      <c r="B3973" s="298" t="s">
        <v>17078</v>
      </c>
      <c r="C3973" s="298" t="s">
        <v>20267</v>
      </c>
      <c r="D3973" s="298" t="s">
        <v>768</v>
      </c>
      <c r="E3973" s="298" t="s">
        <v>14755</v>
      </c>
      <c r="F3973" s="298" t="s">
        <v>17919</v>
      </c>
      <c r="G3973" s="298" t="s">
        <v>17920</v>
      </c>
      <c r="H3973" s="299" t="s">
        <v>14828</v>
      </c>
      <c r="I3973" s="297">
        <v>3.8620000000000001</v>
      </c>
      <c r="J3973" s="298">
        <v>3.8620000000000001</v>
      </c>
      <c r="K3973" s="298">
        <v>9.657</v>
      </c>
      <c r="L3973" s="298">
        <v>0</v>
      </c>
      <c r="M3973" s="299">
        <v>0</v>
      </c>
    </row>
    <row r="3974" spans="1:13" x14ac:dyDescent="0.2">
      <c r="A3974" s="297" t="s">
        <v>1311</v>
      </c>
      <c r="B3974" s="298" t="s">
        <v>17078</v>
      </c>
      <c r="C3974" s="298" t="s">
        <v>20267</v>
      </c>
      <c r="D3974" s="298" t="s">
        <v>768</v>
      </c>
      <c r="E3974" s="298" t="s">
        <v>14755</v>
      </c>
      <c r="F3974" s="298" t="s">
        <v>17919</v>
      </c>
      <c r="G3974" s="298" t="s">
        <v>17921</v>
      </c>
      <c r="H3974" s="299" t="s">
        <v>14828</v>
      </c>
      <c r="I3974" s="297">
        <v>3.8620000000000001</v>
      </c>
      <c r="J3974" s="298">
        <v>3.8620000000000001</v>
      </c>
      <c r="K3974" s="298">
        <v>9.657</v>
      </c>
      <c r="L3974" s="298">
        <v>0</v>
      </c>
      <c r="M3974" s="299">
        <v>0</v>
      </c>
    </row>
    <row r="3975" spans="1:13" x14ac:dyDescent="0.2">
      <c r="A3975" s="297" t="s">
        <v>1311</v>
      </c>
      <c r="B3975" s="298" t="s">
        <v>17078</v>
      </c>
      <c r="C3975" s="298" t="s">
        <v>20267</v>
      </c>
      <c r="D3975" s="298" t="s">
        <v>768</v>
      </c>
      <c r="E3975" s="298" t="s">
        <v>14755</v>
      </c>
      <c r="F3975" s="298" t="s">
        <v>17919</v>
      </c>
      <c r="G3975" s="298" t="s">
        <v>17922</v>
      </c>
      <c r="H3975" s="299" t="s">
        <v>14828</v>
      </c>
      <c r="I3975" s="297">
        <v>3.8620000000000001</v>
      </c>
      <c r="J3975" s="298">
        <v>3.8620000000000001</v>
      </c>
      <c r="K3975" s="298">
        <v>9.657</v>
      </c>
      <c r="L3975" s="298">
        <v>0</v>
      </c>
      <c r="M3975" s="299">
        <v>0</v>
      </c>
    </row>
    <row r="3976" spans="1:13" x14ac:dyDescent="0.2">
      <c r="A3976" s="297" t="s">
        <v>1311</v>
      </c>
      <c r="B3976" s="298" t="s">
        <v>17078</v>
      </c>
      <c r="C3976" s="298" t="s">
        <v>20267</v>
      </c>
      <c r="D3976" s="298" t="s">
        <v>768</v>
      </c>
      <c r="E3976" s="298" t="s">
        <v>14755</v>
      </c>
      <c r="F3976" s="298" t="s">
        <v>17919</v>
      </c>
      <c r="G3976" s="298" t="s">
        <v>17923</v>
      </c>
      <c r="H3976" s="299" t="s">
        <v>14828</v>
      </c>
      <c r="I3976" s="297">
        <v>3.8620000000000001</v>
      </c>
      <c r="J3976" s="298">
        <v>3.8620000000000001</v>
      </c>
      <c r="K3976" s="298">
        <v>9.657</v>
      </c>
      <c r="L3976" s="298">
        <v>0</v>
      </c>
      <c r="M3976" s="299">
        <v>0</v>
      </c>
    </row>
    <row r="3977" spans="1:13" x14ac:dyDescent="0.2">
      <c r="A3977" s="297" t="s">
        <v>1311</v>
      </c>
      <c r="B3977" s="298" t="s">
        <v>17078</v>
      </c>
      <c r="C3977" s="298" t="s">
        <v>20267</v>
      </c>
      <c r="D3977" s="298" t="s">
        <v>768</v>
      </c>
      <c r="E3977" s="298" t="s">
        <v>14755</v>
      </c>
      <c r="F3977" s="298" t="s">
        <v>17919</v>
      </c>
      <c r="G3977" s="298" t="s">
        <v>17924</v>
      </c>
      <c r="H3977" s="299" t="s">
        <v>14828</v>
      </c>
      <c r="I3977" s="297">
        <v>3.8620000000000001</v>
      </c>
      <c r="J3977" s="298">
        <v>3.8620000000000001</v>
      </c>
      <c r="K3977" s="298">
        <v>9.657</v>
      </c>
      <c r="L3977" s="298">
        <v>0</v>
      </c>
      <c r="M3977" s="299">
        <v>0</v>
      </c>
    </row>
    <row r="3978" spans="1:13" x14ac:dyDescent="0.2">
      <c r="A3978" s="297" t="s">
        <v>1311</v>
      </c>
      <c r="B3978" s="298" t="s">
        <v>17078</v>
      </c>
      <c r="C3978" s="298" t="s">
        <v>20267</v>
      </c>
      <c r="D3978" s="298" t="s">
        <v>768</v>
      </c>
      <c r="E3978" s="298" t="s">
        <v>14757</v>
      </c>
      <c r="F3978" s="298" t="s">
        <v>17919</v>
      </c>
      <c r="G3978" s="298" t="s">
        <v>17925</v>
      </c>
      <c r="H3978" s="299" t="s">
        <v>14828</v>
      </c>
      <c r="I3978" s="297">
        <v>5.117</v>
      </c>
      <c r="J3978" s="298">
        <v>5.117</v>
      </c>
      <c r="K3978" s="298">
        <v>2.5579999999999998</v>
      </c>
      <c r="L3978" s="298">
        <v>0</v>
      </c>
      <c r="M3978" s="299">
        <v>0</v>
      </c>
    </row>
    <row r="3979" spans="1:13" x14ac:dyDescent="0.2">
      <c r="A3979" s="297" t="s">
        <v>1311</v>
      </c>
      <c r="B3979" s="298" t="s">
        <v>17078</v>
      </c>
      <c r="C3979" s="298" t="s">
        <v>20267</v>
      </c>
      <c r="D3979" s="298" t="s">
        <v>768</v>
      </c>
      <c r="E3979" s="298" t="s">
        <v>14757</v>
      </c>
      <c r="F3979" s="298" t="s">
        <v>17919</v>
      </c>
      <c r="G3979" s="298" t="s">
        <v>17926</v>
      </c>
      <c r="H3979" s="299" t="s">
        <v>14828</v>
      </c>
      <c r="I3979" s="297">
        <v>5.117</v>
      </c>
      <c r="J3979" s="298">
        <v>5.117</v>
      </c>
      <c r="K3979" s="298">
        <v>2.5579999999999998</v>
      </c>
      <c r="L3979" s="298">
        <v>0</v>
      </c>
      <c r="M3979" s="299">
        <v>0</v>
      </c>
    </row>
    <row r="3980" spans="1:13" x14ac:dyDescent="0.2">
      <c r="A3980" s="297" t="s">
        <v>1311</v>
      </c>
      <c r="B3980" s="298" t="s">
        <v>17078</v>
      </c>
      <c r="C3980" s="298" t="s">
        <v>20267</v>
      </c>
      <c r="D3980" s="298" t="s">
        <v>768</v>
      </c>
      <c r="E3980" s="298" t="s">
        <v>14757</v>
      </c>
      <c r="F3980" s="298" t="s">
        <v>17919</v>
      </c>
      <c r="G3980" s="298" t="s">
        <v>17927</v>
      </c>
      <c r="H3980" s="299" t="s">
        <v>14828</v>
      </c>
      <c r="I3980" s="297">
        <v>5.117</v>
      </c>
      <c r="J3980" s="298">
        <v>5.117</v>
      </c>
      <c r="K3980" s="298">
        <v>2.5579999999999998</v>
      </c>
      <c r="L3980" s="298">
        <v>0</v>
      </c>
      <c r="M3980" s="299">
        <v>0</v>
      </c>
    </row>
    <row r="3981" spans="1:13" x14ac:dyDescent="0.2">
      <c r="A3981" s="297" t="s">
        <v>1311</v>
      </c>
      <c r="B3981" s="298" t="s">
        <v>17078</v>
      </c>
      <c r="C3981" s="298" t="s">
        <v>20267</v>
      </c>
      <c r="D3981" s="298" t="s">
        <v>768</v>
      </c>
      <c r="E3981" s="298" t="s">
        <v>14757</v>
      </c>
      <c r="F3981" s="298" t="s">
        <v>17928</v>
      </c>
      <c r="G3981" s="298" t="s">
        <v>17929</v>
      </c>
      <c r="H3981" s="299" t="s">
        <v>14828</v>
      </c>
      <c r="I3981" s="297">
        <v>3.8620000000000001</v>
      </c>
      <c r="J3981" s="298">
        <v>1.1579999999999999</v>
      </c>
      <c r="K3981" s="298">
        <v>1.9</v>
      </c>
      <c r="L3981" s="298">
        <v>0</v>
      </c>
      <c r="M3981" s="299">
        <v>0</v>
      </c>
    </row>
    <row r="3982" spans="1:13" x14ac:dyDescent="0.2">
      <c r="A3982" s="297" t="s">
        <v>1311</v>
      </c>
      <c r="B3982" s="298" t="s">
        <v>17078</v>
      </c>
      <c r="C3982" s="298" t="s">
        <v>20267</v>
      </c>
      <c r="D3982" s="298" t="s">
        <v>768</v>
      </c>
      <c r="E3982" s="298" t="s">
        <v>14757</v>
      </c>
      <c r="F3982" s="298" t="s">
        <v>17928</v>
      </c>
      <c r="G3982" s="298" t="s">
        <v>17930</v>
      </c>
      <c r="H3982" s="299" t="s">
        <v>14828</v>
      </c>
      <c r="I3982" s="297">
        <v>3.8620000000000001</v>
      </c>
      <c r="J3982" s="298">
        <v>1.1579999999999999</v>
      </c>
      <c r="K3982" s="298">
        <v>1.9</v>
      </c>
      <c r="L3982" s="298">
        <v>0</v>
      </c>
      <c r="M3982" s="299">
        <v>0</v>
      </c>
    </row>
    <row r="3983" spans="1:13" x14ac:dyDescent="0.2">
      <c r="A3983" s="297" t="s">
        <v>1311</v>
      </c>
      <c r="B3983" s="298" t="s">
        <v>17078</v>
      </c>
      <c r="C3983" s="298" t="s">
        <v>20267</v>
      </c>
      <c r="D3983" s="298" t="s">
        <v>768</v>
      </c>
      <c r="E3983" s="298" t="s">
        <v>14755</v>
      </c>
      <c r="F3983" s="298" t="s">
        <v>17928</v>
      </c>
      <c r="G3983" s="298" t="s">
        <v>17931</v>
      </c>
      <c r="H3983" s="299" t="s">
        <v>14828</v>
      </c>
      <c r="I3983" s="297">
        <v>3.8620000000000001</v>
      </c>
      <c r="J3983" s="298">
        <v>1.1579999999999999</v>
      </c>
      <c r="K3983" s="298">
        <v>7.7240000000000002</v>
      </c>
      <c r="L3983" s="298">
        <v>0</v>
      </c>
      <c r="M3983" s="299">
        <v>0</v>
      </c>
    </row>
    <row r="3984" spans="1:13" x14ac:dyDescent="0.2">
      <c r="A3984" s="297" t="s">
        <v>1311</v>
      </c>
      <c r="B3984" s="298" t="s">
        <v>17078</v>
      </c>
      <c r="C3984" s="298" t="s">
        <v>20267</v>
      </c>
      <c r="D3984" s="298" t="s">
        <v>768</v>
      </c>
      <c r="E3984" s="298" t="s">
        <v>14755</v>
      </c>
      <c r="F3984" s="298" t="s">
        <v>17928</v>
      </c>
      <c r="G3984" s="298" t="s">
        <v>17932</v>
      </c>
      <c r="H3984" s="299" t="s">
        <v>14828</v>
      </c>
      <c r="I3984" s="297">
        <v>3.8620000000000001</v>
      </c>
      <c r="J3984" s="298">
        <v>1.1579999999999999</v>
      </c>
      <c r="K3984" s="298">
        <v>7.7240000000000002</v>
      </c>
      <c r="L3984" s="298">
        <v>0</v>
      </c>
      <c r="M3984" s="299">
        <v>0</v>
      </c>
    </row>
    <row r="3985" spans="1:13" x14ac:dyDescent="0.2">
      <c r="A3985" s="297" t="s">
        <v>1311</v>
      </c>
      <c r="B3985" s="298" t="s">
        <v>17078</v>
      </c>
      <c r="C3985" s="298" t="s">
        <v>20267</v>
      </c>
      <c r="D3985" s="298" t="s">
        <v>768</v>
      </c>
      <c r="E3985" s="298" t="s">
        <v>14755</v>
      </c>
      <c r="F3985" s="298" t="s">
        <v>17933</v>
      </c>
      <c r="G3985" s="298" t="s">
        <v>17934</v>
      </c>
      <c r="H3985" s="299" t="s">
        <v>14828</v>
      </c>
      <c r="I3985" s="297">
        <v>3.8620000000000001</v>
      </c>
      <c r="J3985" s="298">
        <v>11.576000000000001</v>
      </c>
      <c r="K3985" s="298">
        <v>3.859</v>
      </c>
      <c r="L3985" s="298">
        <v>0</v>
      </c>
      <c r="M3985" s="299">
        <v>0</v>
      </c>
    </row>
    <row r="3986" spans="1:13" x14ac:dyDescent="0.2">
      <c r="A3986" s="297" t="s">
        <v>1311</v>
      </c>
      <c r="B3986" s="298" t="s">
        <v>17078</v>
      </c>
      <c r="C3986" s="298" t="s">
        <v>20267</v>
      </c>
      <c r="D3986" s="298" t="s">
        <v>768</v>
      </c>
      <c r="E3986" s="298" t="s">
        <v>14755</v>
      </c>
      <c r="F3986" s="298" t="s">
        <v>17933</v>
      </c>
      <c r="G3986" s="298" t="s">
        <v>17935</v>
      </c>
      <c r="H3986" s="299" t="s">
        <v>14828</v>
      </c>
      <c r="I3986" s="297">
        <v>3.8620000000000001</v>
      </c>
      <c r="J3986" s="298">
        <v>11.576000000000001</v>
      </c>
      <c r="K3986" s="298">
        <v>3.859</v>
      </c>
      <c r="L3986" s="298">
        <v>0</v>
      </c>
      <c r="M3986" s="299">
        <v>0</v>
      </c>
    </row>
    <row r="3987" spans="1:13" x14ac:dyDescent="0.2">
      <c r="A3987" s="297" t="s">
        <v>1311</v>
      </c>
      <c r="B3987" s="298" t="s">
        <v>17078</v>
      </c>
      <c r="C3987" s="298" t="s">
        <v>20267</v>
      </c>
      <c r="D3987" s="298" t="s">
        <v>768</v>
      </c>
      <c r="E3987" s="298" t="s">
        <v>14755</v>
      </c>
      <c r="F3987" s="298" t="s">
        <v>17933</v>
      </c>
      <c r="G3987" s="298" t="s">
        <v>17936</v>
      </c>
      <c r="H3987" s="299" t="s">
        <v>14828</v>
      </c>
      <c r="I3987" s="297">
        <v>3.8620000000000001</v>
      </c>
      <c r="J3987" s="298">
        <v>11.576000000000001</v>
      </c>
      <c r="K3987" s="298">
        <v>3.859</v>
      </c>
      <c r="L3987" s="298">
        <v>0</v>
      </c>
      <c r="M3987" s="299">
        <v>0</v>
      </c>
    </row>
    <row r="3988" spans="1:13" x14ac:dyDescent="0.2">
      <c r="A3988" s="297" t="s">
        <v>1311</v>
      </c>
      <c r="B3988" s="298" t="s">
        <v>17078</v>
      </c>
      <c r="C3988" s="298" t="s">
        <v>20267</v>
      </c>
      <c r="D3988" s="298" t="s">
        <v>768</v>
      </c>
      <c r="E3988" s="298" t="s">
        <v>14755</v>
      </c>
      <c r="F3988" s="298" t="s">
        <v>17933</v>
      </c>
      <c r="G3988" s="298" t="s">
        <v>17937</v>
      </c>
      <c r="H3988" s="299" t="s">
        <v>14828</v>
      </c>
      <c r="I3988" s="297">
        <v>3.8620000000000001</v>
      </c>
      <c r="J3988" s="298">
        <v>11.576000000000001</v>
      </c>
      <c r="K3988" s="298">
        <v>3.859</v>
      </c>
      <c r="L3988" s="298">
        <v>0</v>
      </c>
      <c r="M3988" s="299">
        <v>0</v>
      </c>
    </row>
    <row r="3989" spans="1:13" x14ac:dyDescent="0.2">
      <c r="A3989" s="297" t="s">
        <v>1311</v>
      </c>
      <c r="B3989" s="298" t="s">
        <v>17078</v>
      </c>
      <c r="C3989" s="298" t="s">
        <v>20267</v>
      </c>
      <c r="D3989" s="298" t="s">
        <v>768</v>
      </c>
      <c r="E3989" s="298" t="s">
        <v>14755</v>
      </c>
      <c r="F3989" s="298" t="s">
        <v>17933</v>
      </c>
      <c r="G3989" s="298" t="s">
        <v>17938</v>
      </c>
      <c r="H3989" s="299" t="s">
        <v>14828</v>
      </c>
      <c r="I3989" s="297">
        <v>3.8620000000000001</v>
      </c>
      <c r="J3989" s="298">
        <v>11.576000000000001</v>
      </c>
      <c r="K3989" s="298">
        <v>3.859</v>
      </c>
      <c r="L3989" s="298">
        <v>0</v>
      </c>
      <c r="M3989" s="299">
        <v>0</v>
      </c>
    </row>
    <row r="3990" spans="1:13" x14ac:dyDescent="0.2">
      <c r="A3990" s="297" t="s">
        <v>1311</v>
      </c>
      <c r="B3990" s="298" t="s">
        <v>17078</v>
      </c>
      <c r="C3990" s="298" t="s">
        <v>20267</v>
      </c>
      <c r="D3990" s="298" t="s">
        <v>768</v>
      </c>
      <c r="E3990" s="298" t="s">
        <v>14755</v>
      </c>
      <c r="F3990" s="298" t="s">
        <v>17933</v>
      </c>
      <c r="G3990" s="298" t="s">
        <v>17939</v>
      </c>
      <c r="H3990" s="299" t="s">
        <v>14828</v>
      </c>
      <c r="I3990" s="297">
        <v>3.8620000000000001</v>
      </c>
      <c r="J3990" s="298">
        <v>11.576000000000001</v>
      </c>
      <c r="K3990" s="298">
        <v>3.859</v>
      </c>
      <c r="L3990" s="298">
        <v>0</v>
      </c>
      <c r="M3990" s="299">
        <v>0</v>
      </c>
    </row>
    <row r="3991" spans="1:13" x14ac:dyDescent="0.2">
      <c r="A3991" s="297" t="s">
        <v>1311</v>
      </c>
      <c r="B3991" s="298" t="s">
        <v>17078</v>
      </c>
      <c r="C3991" s="298" t="s">
        <v>20267</v>
      </c>
      <c r="D3991" s="298" t="s">
        <v>768</v>
      </c>
      <c r="E3991" s="298" t="s">
        <v>14755</v>
      </c>
      <c r="F3991" s="298" t="s">
        <v>17933</v>
      </c>
      <c r="G3991" s="298" t="s">
        <v>17940</v>
      </c>
      <c r="H3991" s="299" t="s">
        <v>14828</v>
      </c>
      <c r="I3991" s="297">
        <v>3.8620000000000001</v>
      </c>
      <c r="J3991" s="298">
        <v>11.576000000000001</v>
      </c>
      <c r="K3991" s="298">
        <v>3.859</v>
      </c>
      <c r="L3991" s="298">
        <v>0</v>
      </c>
      <c r="M3991" s="299">
        <v>0</v>
      </c>
    </row>
    <row r="3992" spans="1:13" x14ac:dyDescent="0.2">
      <c r="A3992" s="297" t="s">
        <v>1311</v>
      </c>
      <c r="B3992" s="298" t="s">
        <v>17078</v>
      </c>
      <c r="C3992" s="298" t="s">
        <v>20267</v>
      </c>
      <c r="D3992" s="298" t="s">
        <v>768</v>
      </c>
      <c r="E3992" s="298" t="s">
        <v>14755</v>
      </c>
      <c r="F3992" s="298" t="s">
        <v>17933</v>
      </c>
      <c r="G3992" s="298" t="s">
        <v>17941</v>
      </c>
      <c r="H3992" s="299" t="s">
        <v>14828</v>
      </c>
      <c r="I3992" s="297">
        <v>3.8620000000000001</v>
      </c>
      <c r="J3992" s="298">
        <v>11.576000000000001</v>
      </c>
      <c r="K3992" s="298">
        <v>3.859</v>
      </c>
      <c r="L3992" s="298">
        <v>0</v>
      </c>
      <c r="M3992" s="299">
        <v>0</v>
      </c>
    </row>
    <row r="3993" spans="1:13" x14ac:dyDescent="0.2">
      <c r="A3993" s="297" t="s">
        <v>1311</v>
      </c>
      <c r="B3993" s="298" t="s">
        <v>17078</v>
      </c>
      <c r="C3993" s="298" t="s">
        <v>20267</v>
      </c>
      <c r="D3993" s="298" t="s">
        <v>768</v>
      </c>
      <c r="E3993" s="298" t="s">
        <v>14755</v>
      </c>
      <c r="F3993" s="298" t="s">
        <v>17933</v>
      </c>
      <c r="G3993" s="298" t="s">
        <v>17942</v>
      </c>
      <c r="H3993" s="299" t="s">
        <v>14828</v>
      </c>
      <c r="I3993" s="297">
        <v>3.8620000000000001</v>
      </c>
      <c r="J3993" s="298">
        <v>11.576000000000001</v>
      </c>
      <c r="K3993" s="298">
        <v>3.859</v>
      </c>
      <c r="L3993" s="298">
        <v>0</v>
      </c>
      <c r="M3993" s="299">
        <v>0</v>
      </c>
    </row>
    <row r="3994" spans="1:13" x14ac:dyDescent="0.2">
      <c r="A3994" s="297" t="s">
        <v>1311</v>
      </c>
      <c r="B3994" s="298" t="s">
        <v>17078</v>
      </c>
      <c r="C3994" s="298" t="s">
        <v>20267</v>
      </c>
      <c r="D3994" s="298" t="s">
        <v>768</v>
      </c>
      <c r="E3994" s="298" t="s">
        <v>14755</v>
      </c>
      <c r="F3994" s="298" t="s">
        <v>17933</v>
      </c>
      <c r="G3994" s="298" t="s">
        <v>17943</v>
      </c>
      <c r="H3994" s="299" t="s">
        <v>14828</v>
      </c>
      <c r="I3994" s="297">
        <v>3.8620000000000001</v>
      </c>
      <c r="J3994" s="298">
        <v>11.576000000000001</v>
      </c>
      <c r="K3994" s="298">
        <v>3.859</v>
      </c>
      <c r="L3994" s="298">
        <v>0</v>
      </c>
      <c r="M3994" s="299">
        <v>0</v>
      </c>
    </row>
    <row r="3995" spans="1:13" x14ac:dyDescent="0.2">
      <c r="A3995" s="297" t="s">
        <v>1311</v>
      </c>
      <c r="B3995" s="298" t="s">
        <v>17078</v>
      </c>
      <c r="C3995" s="298" t="s">
        <v>20267</v>
      </c>
      <c r="D3995" s="298" t="s">
        <v>768</v>
      </c>
      <c r="E3995" s="298" t="s">
        <v>14755</v>
      </c>
      <c r="F3995" s="298" t="s">
        <v>17944</v>
      </c>
      <c r="G3995" s="298" t="s">
        <v>17945</v>
      </c>
      <c r="H3995" s="299" t="s">
        <v>14828</v>
      </c>
      <c r="I3995" s="297">
        <v>7.4</v>
      </c>
      <c r="J3995" s="298">
        <v>1.1579999999999999</v>
      </c>
      <c r="K3995" s="298">
        <v>7.7240000000000002</v>
      </c>
      <c r="L3995" s="298">
        <v>0</v>
      </c>
      <c r="M3995" s="299">
        <v>0</v>
      </c>
    </row>
    <row r="3996" spans="1:13" x14ac:dyDescent="0.2">
      <c r="A3996" s="297" t="s">
        <v>1311</v>
      </c>
      <c r="B3996" s="298" t="s">
        <v>17078</v>
      </c>
      <c r="C3996" s="298" t="s">
        <v>20267</v>
      </c>
      <c r="D3996" s="298" t="s">
        <v>768</v>
      </c>
      <c r="E3996" s="298" t="s">
        <v>14755</v>
      </c>
      <c r="F3996" s="298" t="s">
        <v>17944</v>
      </c>
      <c r="G3996" s="298" t="s">
        <v>17946</v>
      </c>
      <c r="H3996" s="299" t="s">
        <v>14828</v>
      </c>
      <c r="I3996" s="297">
        <v>3.7</v>
      </c>
      <c r="J3996" s="298">
        <v>1.1579999999999999</v>
      </c>
      <c r="K3996" s="298">
        <v>7.7240000000000002</v>
      </c>
      <c r="L3996" s="298">
        <v>0</v>
      </c>
      <c r="M3996" s="299">
        <v>0</v>
      </c>
    </row>
    <row r="3997" spans="1:13" x14ac:dyDescent="0.2">
      <c r="A3997" s="297" t="s">
        <v>1311</v>
      </c>
      <c r="B3997" s="298" t="s">
        <v>17078</v>
      </c>
      <c r="C3997" s="298" t="s">
        <v>20267</v>
      </c>
      <c r="D3997" s="298" t="s">
        <v>768</v>
      </c>
      <c r="E3997" s="298" t="s">
        <v>14755</v>
      </c>
      <c r="F3997" s="298" t="s">
        <v>17944</v>
      </c>
      <c r="G3997" s="298" t="s">
        <v>17947</v>
      </c>
      <c r="H3997" s="299" t="s">
        <v>14828</v>
      </c>
      <c r="I3997" s="297">
        <v>3.7</v>
      </c>
      <c r="J3997" s="298">
        <v>1.1579999999999999</v>
      </c>
      <c r="K3997" s="298">
        <v>7.7240000000000002</v>
      </c>
      <c r="L3997" s="298">
        <v>0</v>
      </c>
      <c r="M3997" s="299">
        <v>0</v>
      </c>
    </row>
    <row r="3998" spans="1:13" x14ac:dyDescent="0.2">
      <c r="A3998" s="297" t="s">
        <v>1311</v>
      </c>
      <c r="B3998" s="298" t="s">
        <v>17078</v>
      </c>
      <c r="C3998" s="298" t="s">
        <v>20267</v>
      </c>
      <c r="D3998" s="298" t="s">
        <v>768</v>
      </c>
      <c r="E3998" s="298" t="s">
        <v>14755</v>
      </c>
      <c r="F3998" s="298" t="s">
        <v>17944</v>
      </c>
      <c r="G3998" s="298" t="s">
        <v>17948</v>
      </c>
      <c r="H3998" s="299" t="s">
        <v>14828</v>
      </c>
      <c r="I3998" s="297">
        <v>3.7</v>
      </c>
      <c r="J3998" s="298">
        <v>1.1579999999999999</v>
      </c>
      <c r="K3998" s="298">
        <v>7.7240000000000002</v>
      </c>
      <c r="L3998" s="298">
        <v>0</v>
      </c>
      <c r="M3998" s="299">
        <v>0</v>
      </c>
    </row>
    <row r="3999" spans="1:13" x14ac:dyDescent="0.2">
      <c r="A3999" s="297" t="s">
        <v>1311</v>
      </c>
      <c r="B3999" s="298" t="s">
        <v>17078</v>
      </c>
      <c r="C3999" s="298" t="s">
        <v>20267</v>
      </c>
      <c r="D3999" s="298" t="s">
        <v>768</v>
      </c>
      <c r="E3999" s="298" t="s">
        <v>14755</v>
      </c>
      <c r="F3999" s="298" t="s">
        <v>17944</v>
      </c>
      <c r="G3999" s="298" t="s">
        <v>17949</v>
      </c>
      <c r="H3999" s="299" t="s">
        <v>14828</v>
      </c>
      <c r="I3999" s="297">
        <v>3.7</v>
      </c>
      <c r="J3999" s="298">
        <v>1.1579999999999999</v>
      </c>
      <c r="K3999" s="298">
        <v>7.7240000000000002</v>
      </c>
      <c r="L3999" s="298">
        <v>0</v>
      </c>
      <c r="M3999" s="299">
        <v>0</v>
      </c>
    </row>
    <row r="4000" spans="1:13" x14ac:dyDescent="0.2">
      <c r="A4000" s="297" t="s">
        <v>1311</v>
      </c>
      <c r="B4000" s="298" t="s">
        <v>17078</v>
      </c>
      <c r="C4000" s="298" t="s">
        <v>20267</v>
      </c>
      <c r="D4000" s="298" t="s">
        <v>768</v>
      </c>
      <c r="E4000" s="298" t="s">
        <v>14755</v>
      </c>
      <c r="F4000" s="298" t="s">
        <v>17944</v>
      </c>
      <c r="G4000" s="298" t="s">
        <v>17950</v>
      </c>
      <c r="H4000" s="299" t="s">
        <v>14828</v>
      </c>
      <c r="I4000" s="297">
        <v>3.7</v>
      </c>
      <c r="J4000" s="298">
        <v>1.1579999999999999</v>
      </c>
      <c r="K4000" s="298">
        <v>7.7240000000000002</v>
      </c>
      <c r="L4000" s="298">
        <v>0</v>
      </c>
      <c r="M4000" s="299">
        <v>0</v>
      </c>
    </row>
    <row r="4001" spans="1:13" x14ac:dyDescent="0.2">
      <c r="A4001" s="297" t="s">
        <v>1311</v>
      </c>
      <c r="B4001" s="298" t="s">
        <v>17078</v>
      </c>
      <c r="C4001" s="298" t="s">
        <v>20267</v>
      </c>
      <c r="D4001" s="298" t="s">
        <v>768</v>
      </c>
      <c r="E4001" s="298" t="s">
        <v>14755</v>
      </c>
      <c r="F4001" s="298" t="s">
        <v>17951</v>
      </c>
      <c r="G4001" s="298" t="s">
        <v>17952</v>
      </c>
      <c r="H4001" s="299" t="s">
        <v>14828</v>
      </c>
      <c r="I4001" s="297">
        <v>3.8620000000000001</v>
      </c>
      <c r="J4001" s="298">
        <v>1.1579999999999999</v>
      </c>
      <c r="K4001" s="298">
        <v>7.7240000000000002</v>
      </c>
      <c r="L4001" s="298">
        <v>0</v>
      </c>
      <c r="M4001" s="299">
        <v>0</v>
      </c>
    </row>
    <row r="4002" spans="1:13" x14ac:dyDescent="0.2">
      <c r="A4002" s="297" t="s">
        <v>1311</v>
      </c>
      <c r="B4002" s="298" t="s">
        <v>17078</v>
      </c>
      <c r="C4002" s="298" t="s">
        <v>20267</v>
      </c>
      <c r="D4002" s="298" t="s">
        <v>768</v>
      </c>
      <c r="E4002" s="298" t="s">
        <v>14755</v>
      </c>
      <c r="F4002" s="298" t="s">
        <v>17951</v>
      </c>
      <c r="G4002" s="298" t="s">
        <v>17953</v>
      </c>
      <c r="H4002" s="299" t="s">
        <v>14828</v>
      </c>
      <c r="I4002" s="297">
        <v>3.8620000000000001</v>
      </c>
      <c r="J4002" s="298">
        <v>1.1579999999999999</v>
      </c>
      <c r="K4002" s="298">
        <v>7.7240000000000002</v>
      </c>
      <c r="L4002" s="298">
        <v>0</v>
      </c>
      <c r="M4002" s="299">
        <v>0</v>
      </c>
    </row>
    <row r="4003" spans="1:13" x14ac:dyDescent="0.2">
      <c r="A4003" s="297" t="s">
        <v>1311</v>
      </c>
      <c r="B4003" s="298" t="s">
        <v>17078</v>
      </c>
      <c r="C4003" s="298" t="s">
        <v>20267</v>
      </c>
      <c r="D4003" s="298" t="s">
        <v>768</v>
      </c>
      <c r="E4003" s="298" t="s">
        <v>14755</v>
      </c>
      <c r="F4003" s="298" t="s">
        <v>17951</v>
      </c>
      <c r="G4003" s="298" t="s">
        <v>17954</v>
      </c>
      <c r="H4003" s="299" t="s">
        <v>14828</v>
      </c>
      <c r="I4003" s="297">
        <v>3.8620000000000001</v>
      </c>
      <c r="J4003" s="298">
        <v>1.1579999999999999</v>
      </c>
      <c r="K4003" s="298">
        <v>7.7240000000000002</v>
      </c>
      <c r="L4003" s="298">
        <v>0</v>
      </c>
      <c r="M4003" s="299">
        <v>0</v>
      </c>
    </row>
    <row r="4004" spans="1:13" x14ac:dyDescent="0.2">
      <c r="A4004" s="297" t="s">
        <v>1311</v>
      </c>
      <c r="B4004" s="298" t="s">
        <v>17078</v>
      </c>
      <c r="C4004" s="298" t="s">
        <v>20267</v>
      </c>
      <c r="D4004" s="298" t="s">
        <v>768</v>
      </c>
      <c r="E4004" s="298" t="s">
        <v>14755</v>
      </c>
      <c r="F4004" s="298" t="s">
        <v>17951</v>
      </c>
      <c r="G4004" s="298" t="s">
        <v>17955</v>
      </c>
      <c r="H4004" s="299" t="s">
        <v>14828</v>
      </c>
      <c r="I4004" s="297">
        <v>3.8620000000000001</v>
      </c>
      <c r="J4004" s="298">
        <v>1.1579999999999999</v>
      </c>
      <c r="K4004" s="298">
        <v>7.7240000000000002</v>
      </c>
      <c r="L4004" s="298">
        <v>0</v>
      </c>
      <c r="M4004" s="299">
        <v>0</v>
      </c>
    </row>
    <row r="4005" spans="1:13" x14ac:dyDescent="0.2">
      <c r="A4005" s="297" t="s">
        <v>1311</v>
      </c>
      <c r="B4005" s="298" t="s">
        <v>17078</v>
      </c>
      <c r="C4005" s="298" t="s">
        <v>20267</v>
      </c>
      <c r="D4005" s="298" t="s">
        <v>768</v>
      </c>
      <c r="E4005" s="298" t="s">
        <v>14755</v>
      </c>
      <c r="F4005" s="298" t="s">
        <v>17951</v>
      </c>
      <c r="G4005" s="298" t="s">
        <v>17956</v>
      </c>
      <c r="H4005" s="299" t="s">
        <v>14828</v>
      </c>
      <c r="I4005" s="297">
        <v>3.8620000000000001</v>
      </c>
      <c r="J4005" s="298">
        <v>1.1579999999999999</v>
      </c>
      <c r="K4005" s="298">
        <v>7.7240000000000002</v>
      </c>
      <c r="L4005" s="298">
        <v>0</v>
      </c>
      <c r="M4005" s="299">
        <v>0</v>
      </c>
    </row>
    <row r="4006" spans="1:13" x14ac:dyDescent="0.2">
      <c r="A4006" s="297" t="s">
        <v>1311</v>
      </c>
      <c r="B4006" s="298" t="s">
        <v>17078</v>
      </c>
      <c r="C4006" s="298" t="s">
        <v>20267</v>
      </c>
      <c r="D4006" s="298" t="s">
        <v>768</v>
      </c>
      <c r="E4006" s="298" t="s">
        <v>14755</v>
      </c>
      <c r="F4006" s="298" t="s">
        <v>17951</v>
      </c>
      <c r="G4006" s="298" t="s">
        <v>17957</v>
      </c>
      <c r="H4006" s="299" t="s">
        <v>14828</v>
      </c>
      <c r="I4006" s="297">
        <v>3.8620000000000001</v>
      </c>
      <c r="J4006" s="298">
        <v>1.1579999999999999</v>
      </c>
      <c r="K4006" s="298">
        <v>7.7240000000000002</v>
      </c>
      <c r="L4006" s="298">
        <v>0</v>
      </c>
      <c r="M4006" s="299">
        <v>0</v>
      </c>
    </row>
    <row r="4007" spans="1:13" x14ac:dyDescent="0.2">
      <c r="A4007" s="297" t="s">
        <v>1311</v>
      </c>
      <c r="B4007" s="298" t="s">
        <v>17078</v>
      </c>
      <c r="C4007" s="298" t="s">
        <v>20267</v>
      </c>
      <c r="D4007" s="298" t="s">
        <v>768</v>
      </c>
      <c r="E4007" s="298" t="s">
        <v>14755</v>
      </c>
      <c r="F4007" s="298" t="s">
        <v>17958</v>
      </c>
      <c r="G4007" s="298" t="s">
        <v>17959</v>
      </c>
      <c r="H4007" s="299" t="s">
        <v>14828</v>
      </c>
      <c r="I4007" s="297">
        <v>3.7</v>
      </c>
      <c r="J4007" s="298">
        <v>1.1579999999999999</v>
      </c>
      <c r="K4007" s="298">
        <v>7.7240000000000002</v>
      </c>
      <c r="L4007" s="298">
        <v>0</v>
      </c>
      <c r="M4007" s="299">
        <v>0</v>
      </c>
    </row>
    <row r="4008" spans="1:13" x14ac:dyDescent="0.2">
      <c r="A4008" s="297" t="s">
        <v>1311</v>
      </c>
      <c r="B4008" s="298" t="s">
        <v>17078</v>
      </c>
      <c r="C4008" s="298" t="s">
        <v>20267</v>
      </c>
      <c r="D4008" s="298" t="s">
        <v>768</v>
      </c>
      <c r="E4008" s="298" t="s">
        <v>14755</v>
      </c>
      <c r="F4008" s="298" t="s">
        <v>17958</v>
      </c>
      <c r="G4008" s="298" t="s">
        <v>17960</v>
      </c>
      <c r="H4008" s="299" t="s">
        <v>14828</v>
      </c>
      <c r="I4008" s="297">
        <v>3.7</v>
      </c>
      <c r="J4008" s="298">
        <v>1.1579999999999999</v>
      </c>
      <c r="K4008" s="298">
        <v>7.7240000000000002</v>
      </c>
      <c r="L4008" s="298">
        <v>0</v>
      </c>
      <c r="M4008" s="299">
        <v>0</v>
      </c>
    </row>
    <row r="4009" spans="1:13" x14ac:dyDescent="0.2">
      <c r="A4009" s="297" t="s">
        <v>1311</v>
      </c>
      <c r="B4009" s="298" t="s">
        <v>17078</v>
      </c>
      <c r="C4009" s="298" t="s">
        <v>20267</v>
      </c>
      <c r="D4009" s="298" t="s">
        <v>768</v>
      </c>
      <c r="E4009" s="298" t="s">
        <v>14755</v>
      </c>
      <c r="F4009" s="298" t="s">
        <v>17958</v>
      </c>
      <c r="G4009" s="298" t="s">
        <v>17961</v>
      </c>
      <c r="H4009" s="299" t="s">
        <v>14828</v>
      </c>
      <c r="I4009" s="297">
        <v>3.7</v>
      </c>
      <c r="J4009" s="298">
        <v>1.1579999999999999</v>
      </c>
      <c r="K4009" s="298">
        <v>7.7240000000000002</v>
      </c>
      <c r="L4009" s="298">
        <v>0</v>
      </c>
      <c r="M4009" s="299">
        <v>0</v>
      </c>
    </row>
    <row r="4010" spans="1:13" x14ac:dyDescent="0.2">
      <c r="A4010" s="297" t="s">
        <v>1311</v>
      </c>
      <c r="B4010" s="298" t="s">
        <v>17078</v>
      </c>
      <c r="C4010" s="298" t="s">
        <v>20267</v>
      </c>
      <c r="D4010" s="298" t="s">
        <v>768</v>
      </c>
      <c r="E4010" s="298" t="s">
        <v>14755</v>
      </c>
      <c r="F4010" s="298" t="s">
        <v>17958</v>
      </c>
      <c r="G4010" s="298" t="s">
        <v>17962</v>
      </c>
      <c r="H4010" s="299" t="s">
        <v>14828</v>
      </c>
      <c r="I4010" s="297">
        <v>3.7</v>
      </c>
      <c r="J4010" s="298">
        <v>1.1579999999999999</v>
      </c>
      <c r="K4010" s="298">
        <v>7.7240000000000002</v>
      </c>
      <c r="L4010" s="298">
        <v>0</v>
      </c>
      <c r="M4010" s="299">
        <v>0</v>
      </c>
    </row>
    <row r="4011" spans="1:13" x14ac:dyDescent="0.2">
      <c r="A4011" s="297" t="s">
        <v>1311</v>
      </c>
      <c r="B4011" s="298" t="s">
        <v>17078</v>
      </c>
      <c r="C4011" s="298" t="s">
        <v>20267</v>
      </c>
      <c r="D4011" s="298" t="s">
        <v>768</v>
      </c>
      <c r="E4011" s="298" t="s">
        <v>14755</v>
      </c>
      <c r="F4011" s="298" t="s">
        <v>17958</v>
      </c>
      <c r="G4011" s="298" t="s">
        <v>17963</v>
      </c>
      <c r="H4011" s="299" t="s">
        <v>14828</v>
      </c>
      <c r="I4011" s="297">
        <v>3.7</v>
      </c>
      <c r="J4011" s="298">
        <v>1.1579999999999999</v>
      </c>
      <c r="K4011" s="298">
        <v>7.7240000000000002</v>
      </c>
      <c r="L4011" s="298">
        <v>0</v>
      </c>
      <c r="M4011" s="299">
        <v>0</v>
      </c>
    </row>
    <row r="4012" spans="1:13" x14ac:dyDescent="0.2">
      <c r="A4012" s="297" t="s">
        <v>1311</v>
      </c>
      <c r="B4012" s="298" t="s">
        <v>17078</v>
      </c>
      <c r="C4012" s="298" t="s">
        <v>20267</v>
      </c>
      <c r="D4012" s="298" t="s">
        <v>768</v>
      </c>
      <c r="E4012" s="298" t="s">
        <v>14755</v>
      </c>
      <c r="F4012" s="298" t="s">
        <v>17958</v>
      </c>
      <c r="G4012" s="298" t="s">
        <v>17964</v>
      </c>
      <c r="H4012" s="299" t="s">
        <v>14828</v>
      </c>
      <c r="I4012" s="297">
        <v>3.7</v>
      </c>
      <c r="J4012" s="298">
        <v>1.1579999999999999</v>
      </c>
      <c r="K4012" s="298">
        <v>7.7240000000000002</v>
      </c>
      <c r="L4012" s="298">
        <v>0</v>
      </c>
      <c r="M4012" s="299">
        <v>0</v>
      </c>
    </row>
    <row r="4013" spans="1:13" x14ac:dyDescent="0.2">
      <c r="A4013" s="297" t="s">
        <v>1311</v>
      </c>
      <c r="B4013" s="298" t="s">
        <v>17078</v>
      </c>
      <c r="C4013" s="298" t="s">
        <v>20267</v>
      </c>
      <c r="D4013" s="298" t="s">
        <v>768</v>
      </c>
      <c r="E4013" s="298" t="s">
        <v>14757</v>
      </c>
      <c r="F4013" s="298" t="s">
        <v>17965</v>
      </c>
      <c r="G4013" s="298" t="s">
        <v>17966</v>
      </c>
      <c r="H4013" s="299" t="s">
        <v>14828</v>
      </c>
      <c r="I4013" s="297">
        <v>5.117</v>
      </c>
      <c r="J4013" s="298">
        <v>5.117</v>
      </c>
      <c r="K4013" s="298">
        <v>2.5579999999999998</v>
      </c>
      <c r="L4013" s="298">
        <v>0</v>
      </c>
      <c r="M4013" s="299">
        <v>0</v>
      </c>
    </row>
    <row r="4014" spans="1:13" x14ac:dyDescent="0.2">
      <c r="A4014" s="297" t="s">
        <v>1311</v>
      </c>
      <c r="B4014" s="298" t="s">
        <v>17078</v>
      </c>
      <c r="C4014" s="298" t="s">
        <v>20267</v>
      </c>
      <c r="D4014" s="298" t="s">
        <v>768</v>
      </c>
      <c r="E4014" s="298" t="s">
        <v>14757</v>
      </c>
      <c r="F4014" s="298" t="s">
        <v>17965</v>
      </c>
      <c r="G4014" s="298" t="s">
        <v>17967</v>
      </c>
      <c r="H4014" s="299" t="s">
        <v>14828</v>
      </c>
      <c r="I4014" s="297">
        <v>5.117</v>
      </c>
      <c r="J4014" s="298">
        <v>5.117</v>
      </c>
      <c r="K4014" s="298">
        <v>2.5579999999999998</v>
      </c>
      <c r="L4014" s="298">
        <v>0</v>
      </c>
      <c r="M4014" s="299">
        <v>0</v>
      </c>
    </row>
    <row r="4015" spans="1:13" x14ac:dyDescent="0.2">
      <c r="A4015" s="297" t="s">
        <v>1311</v>
      </c>
      <c r="B4015" s="298" t="s">
        <v>17078</v>
      </c>
      <c r="C4015" s="298" t="s">
        <v>20267</v>
      </c>
      <c r="D4015" s="298" t="s">
        <v>768</v>
      </c>
      <c r="E4015" s="298" t="s">
        <v>14757</v>
      </c>
      <c r="F4015" s="298" t="s">
        <v>17965</v>
      </c>
      <c r="G4015" s="298" t="s">
        <v>17968</v>
      </c>
      <c r="H4015" s="299" t="s">
        <v>14828</v>
      </c>
      <c r="I4015" s="297">
        <v>5.117</v>
      </c>
      <c r="J4015" s="298">
        <v>5.117</v>
      </c>
      <c r="K4015" s="298">
        <v>2.5579999999999998</v>
      </c>
      <c r="L4015" s="298">
        <v>0</v>
      </c>
      <c r="M4015" s="299">
        <v>0</v>
      </c>
    </row>
    <row r="4016" spans="1:13" x14ac:dyDescent="0.2">
      <c r="A4016" s="297" t="s">
        <v>1311</v>
      </c>
      <c r="B4016" s="298" t="s">
        <v>17078</v>
      </c>
      <c r="C4016" s="298" t="s">
        <v>20267</v>
      </c>
      <c r="D4016" s="298" t="s">
        <v>768</v>
      </c>
      <c r="E4016" s="298" t="s">
        <v>14757</v>
      </c>
      <c r="F4016" s="298" t="s">
        <v>17965</v>
      </c>
      <c r="G4016" s="298" t="s">
        <v>17969</v>
      </c>
      <c r="H4016" s="299" t="s">
        <v>14828</v>
      </c>
      <c r="I4016" s="297">
        <v>5.117</v>
      </c>
      <c r="J4016" s="298">
        <v>5.117</v>
      </c>
      <c r="K4016" s="298">
        <v>2.5579999999999998</v>
      </c>
      <c r="L4016" s="298">
        <v>0</v>
      </c>
      <c r="M4016" s="299">
        <v>0</v>
      </c>
    </row>
    <row r="4017" spans="1:13" x14ac:dyDescent="0.2">
      <c r="A4017" s="297" t="s">
        <v>1311</v>
      </c>
      <c r="B4017" s="298" t="s">
        <v>17078</v>
      </c>
      <c r="C4017" s="298" t="s">
        <v>20267</v>
      </c>
      <c r="D4017" s="298" t="s">
        <v>768</v>
      </c>
      <c r="E4017" s="298" t="s">
        <v>14755</v>
      </c>
      <c r="F4017" s="298" t="s">
        <v>17965</v>
      </c>
      <c r="G4017" s="298" t="s">
        <v>17970</v>
      </c>
      <c r="H4017" s="299" t="s">
        <v>14828</v>
      </c>
      <c r="I4017" s="297">
        <v>3.8620000000000001</v>
      </c>
      <c r="J4017" s="298">
        <v>3.8620000000000001</v>
      </c>
      <c r="K4017" s="298">
        <v>7.7240000000000002</v>
      </c>
      <c r="L4017" s="298">
        <v>0</v>
      </c>
      <c r="M4017" s="299">
        <v>0</v>
      </c>
    </row>
    <row r="4018" spans="1:13" x14ac:dyDescent="0.2">
      <c r="A4018" s="297" t="s">
        <v>1311</v>
      </c>
      <c r="B4018" s="298" t="s">
        <v>17078</v>
      </c>
      <c r="C4018" s="298" t="s">
        <v>20267</v>
      </c>
      <c r="D4018" s="298" t="s">
        <v>768</v>
      </c>
      <c r="E4018" s="298" t="s">
        <v>14755</v>
      </c>
      <c r="F4018" s="298" t="s">
        <v>17965</v>
      </c>
      <c r="G4018" s="298" t="s">
        <v>17971</v>
      </c>
      <c r="H4018" s="299" t="s">
        <v>14828</v>
      </c>
      <c r="I4018" s="297">
        <v>3.8620000000000001</v>
      </c>
      <c r="J4018" s="298">
        <v>3.8620000000000001</v>
      </c>
      <c r="K4018" s="298">
        <v>7.7240000000000002</v>
      </c>
      <c r="L4018" s="298">
        <v>0</v>
      </c>
      <c r="M4018" s="299">
        <v>0</v>
      </c>
    </row>
    <row r="4019" spans="1:13" x14ac:dyDescent="0.2">
      <c r="A4019" s="297" t="s">
        <v>1311</v>
      </c>
      <c r="B4019" s="298" t="s">
        <v>17078</v>
      </c>
      <c r="C4019" s="298" t="s">
        <v>20267</v>
      </c>
      <c r="D4019" s="298" t="s">
        <v>768</v>
      </c>
      <c r="E4019" s="298" t="s">
        <v>14755</v>
      </c>
      <c r="F4019" s="298" t="s">
        <v>17965</v>
      </c>
      <c r="G4019" s="298" t="s">
        <v>17972</v>
      </c>
      <c r="H4019" s="299" t="s">
        <v>14828</v>
      </c>
      <c r="I4019" s="297">
        <v>3.8620000000000001</v>
      </c>
      <c r="J4019" s="298">
        <v>3.8620000000000001</v>
      </c>
      <c r="K4019" s="298">
        <v>7.7240000000000002</v>
      </c>
      <c r="L4019" s="298">
        <v>0</v>
      </c>
      <c r="M4019" s="299">
        <v>0</v>
      </c>
    </row>
    <row r="4020" spans="1:13" x14ac:dyDescent="0.2">
      <c r="A4020" s="297" t="s">
        <v>1311</v>
      </c>
      <c r="B4020" s="298" t="s">
        <v>17078</v>
      </c>
      <c r="C4020" s="298" t="s">
        <v>20267</v>
      </c>
      <c r="D4020" s="298" t="s">
        <v>768</v>
      </c>
      <c r="E4020" s="298" t="s">
        <v>14755</v>
      </c>
      <c r="F4020" s="298" t="s">
        <v>17965</v>
      </c>
      <c r="G4020" s="298" t="s">
        <v>17973</v>
      </c>
      <c r="H4020" s="299" t="s">
        <v>14828</v>
      </c>
      <c r="I4020" s="297">
        <v>3.8620000000000001</v>
      </c>
      <c r="J4020" s="298">
        <v>3.8620000000000001</v>
      </c>
      <c r="K4020" s="298">
        <v>7.7240000000000002</v>
      </c>
      <c r="L4020" s="298">
        <v>0</v>
      </c>
      <c r="M4020" s="299">
        <v>0</v>
      </c>
    </row>
    <row r="4021" spans="1:13" x14ac:dyDescent="0.2">
      <c r="A4021" s="297" t="s">
        <v>1311</v>
      </c>
      <c r="B4021" s="298" t="s">
        <v>17078</v>
      </c>
      <c r="C4021" s="298" t="s">
        <v>20267</v>
      </c>
      <c r="D4021" s="298" t="s">
        <v>768</v>
      </c>
      <c r="E4021" s="298" t="s">
        <v>14755</v>
      </c>
      <c r="F4021" s="298" t="s">
        <v>17965</v>
      </c>
      <c r="G4021" s="298" t="s">
        <v>17974</v>
      </c>
      <c r="H4021" s="299" t="s">
        <v>14828</v>
      </c>
      <c r="I4021" s="297">
        <v>3.8620000000000001</v>
      </c>
      <c r="J4021" s="298">
        <v>3.8620000000000001</v>
      </c>
      <c r="K4021" s="298">
        <v>7.7240000000000002</v>
      </c>
      <c r="L4021" s="298">
        <v>0</v>
      </c>
      <c r="M4021" s="299">
        <v>0</v>
      </c>
    </row>
    <row r="4022" spans="1:13" x14ac:dyDescent="0.2">
      <c r="A4022" s="297" t="s">
        <v>1311</v>
      </c>
      <c r="B4022" s="298" t="s">
        <v>17078</v>
      </c>
      <c r="C4022" s="298" t="s">
        <v>20267</v>
      </c>
      <c r="D4022" s="298" t="s">
        <v>768</v>
      </c>
      <c r="E4022" s="298" t="s">
        <v>14755</v>
      </c>
      <c r="F4022" s="298" t="s">
        <v>17965</v>
      </c>
      <c r="G4022" s="298" t="s">
        <v>17975</v>
      </c>
      <c r="H4022" s="299" t="s">
        <v>14828</v>
      </c>
      <c r="I4022" s="297">
        <v>3.8620000000000001</v>
      </c>
      <c r="J4022" s="298">
        <v>3.8620000000000001</v>
      </c>
      <c r="K4022" s="298">
        <v>7.7240000000000002</v>
      </c>
      <c r="L4022" s="298">
        <v>0</v>
      </c>
      <c r="M4022" s="299">
        <v>0</v>
      </c>
    </row>
    <row r="4023" spans="1:13" x14ac:dyDescent="0.2">
      <c r="A4023" s="297" t="s">
        <v>1311</v>
      </c>
      <c r="B4023" s="298" t="s">
        <v>17078</v>
      </c>
      <c r="C4023" s="298" t="s">
        <v>20267</v>
      </c>
      <c r="D4023" s="298" t="s">
        <v>768</v>
      </c>
      <c r="E4023" s="298" t="s">
        <v>14755</v>
      </c>
      <c r="F4023" s="298" t="s">
        <v>17976</v>
      </c>
      <c r="G4023" s="298" t="s">
        <v>17977</v>
      </c>
      <c r="H4023" s="299" t="s">
        <v>14828</v>
      </c>
      <c r="I4023" s="297">
        <v>16.222999999999999</v>
      </c>
      <c r="J4023" s="298">
        <v>16.581</v>
      </c>
      <c r="K4023" s="298">
        <v>16.581</v>
      </c>
      <c r="L4023" s="298">
        <v>0</v>
      </c>
      <c r="M4023" s="299">
        <v>0</v>
      </c>
    </row>
    <row r="4024" spans="1:13" x14ac:dyDescent="0.2">
      <c r="A4024" s="297" t="s">
        <v>1311</v>
      </c>
      <c r="B4024" s="298" t="s">
        <v>17078</v>
      </c>
      <c r="C4024" s="298" t="s">
        <v>20267</v>
      </c>
      <c r="D4024" s="298" t="s">
        <v>768</v>
      </c>
      <c r="E4024" s="298" t="s">
        <v>14755</v>
      </c>
      <c r="F4024" s="298" t="s">
        <v>17976</v>
      </c>
      <c r="G4024" s="298" t="s">
        <v>17978</v>
      </c>
      <c r="H4024" s="299" t="s">
        <v>14828</v>
      </c>
      <c r="I4024" s="297">
        <v>16.222999999999999</v>
      </c>
      <c r="J4024" s="298">
        <v>16.581</v>
      </c>
      <c r="K4024" s="298">
        <v>16.581</v>
      </c>
      <c r="L4024" s="298">
        <v>0</v>
      </c>
      <c r="M4024" s="299">
        <v>0</v>
      </c>
    </row>
    <row r="4025" spans="1:13" x14ac:dyDescent="0.2">
      <c r="A4025" s="297" t="s">
        <v>1311</v>
      </c>
      <c r="B4025" s="298" t="s">
        <v>17078</v>
      </c>
      <c r="C4025" s="298" t="s">
        <v>20267</v>
      </c>
      <c r="D4025" s="298" t="s">
        <v>768</v>
      </c>
      <c r="E4025" s="298" t="s">
        <v>14757</v>
      </c>
      <c r="F4025" s="298" t="s">
        <v>17979</v>
      </c>
      <c r="G4025" s="298" t="s">
        <v>17980</v>
      </c>
      <c r="H4025" s="299" t="s">
        <v>14828</v>
      </c>
      <c r="I4025" s="297">
        <v>3.9</v>
      </c>
      <c r="J4025" s="298">
        <v>2.9</v>
      </c>
      <c r="K4025" s="298">
        <v>3.9</v>
      </c>
      <c r="L4025" s="298">
        <v>0</v>
      </c>
      <c r="M4025" s="299">
        <v>0</v>
      </c>
    </row>
    <row r="4026" spans="1:13" x14ac:dyDescent="0.2">
      <c r="A4026" s="297" t="s">
        <v>1311</v>
      </c>
      <c r="B4026" s="298" t="s">
        <v>17078</v>
      </c>
      <c r="C4026" s="298" t="s">
        <v>20267</v>
      </c>
      <c r="D4026" s="298" t="s">
        <v>768</v>
      </c>
      <c r="E4026" s="298" t="s">
        <v>14755</v>
      </c>
      <c r="F4026" s="298" t="s">
        <v>17979</v>
      </c>
      <c r="G4026" s="298" t="s">
        <v>17981</v>
      </c>
      <c r="H4026" s="299" t="s">
        <v>14828</v>
      </c>
      <c r="I4026" s="297">
        <v>3.9</v>
      </c>
      <c r="J4026" s="298">
        <v>3.9</v>
      </c>
      <c r="K4026" s="298">
        <v>7.7</v>
      </c>
      <c r="L4026" s="298">
        <v>0</v>
      </c>
      <c r="M4026" s="299">
        <v>0</v>
      </c>
    </row>
    <row r="4027" spans="1:13" x14ac:dyDescent="0.2">
      <c r="A4027" s="297" t="s">
        <v>1311</v>
      </c>
      <c r="B4027" s="298" t="s">
        <v>17078</v>
      </c>
      <c r="C4027" s="298" t="s">
        <v>20267</v>
      </c>
      <c r="D4027" s="298" t="s">
        <v>768</v>
      </c>
      <c r="E4027" s="298" t="s">
        <v>14755</v>
      </c>
      <c r="F4027" s="298" t="s">
        <v>17979</v>
      </c>
      <c r="G4027" s="298" t="s">
        <v>17982</v>
      </c>
      <c r="H4027" s="299" t="s">
        <v>14828</v>
      </c>
      <c r="I4027" s="297">
        <v>3.9</v>
      </c>
      <c r="J4027" s="298">
        <v>3.9</v>
      </c>
      <c r="K4027" s="298">
        <v>7.7</v>
      </c>
      <c r="L4027" s="298">
        <v>0</v>
      </c>
      <c r="M4027" s="299">
        <v>0</v>
      </c>
    </row>
    <row r="4028" spans="1:13" x14ac:dyDescent="0.2">
      <c r="A4028" s="297" t="s">
        <v>1311</v>
      </c>
      <c r="B4028" s="298" t="s">
        <v>17078</v>
      </c>
      <c r="C4028" s="298" t="s">
        <v>20267</v>
      </c>
      <c r="D4028" s="298" t="s">
        <v>768</v>
      </c>
      <c r="E4028" s="298" t="s">
        <v>14757</v>
      </c>
      <c r="F4028" s="298" t="s">
        <v>17983</v>
      </c>
      <c r="G4028" s="298" t="s">
        <v>17984</v>
      </c>
      <c r="H4028" s="299" t="s">
        <v>14828</v>
      </c>
      <c r="I4028" s="297">
        <v>3.9</v>
      </c>
      <c r="J4028" s="298">
        <v>0.7</v>
      </c>
      <c r="K4028" s="298">
        <v>1.9</v>
      </c>
      <c r="L4028" s="298">
        <v>0</v>
      </c>
      <c r="M4028" s="299">
        <v>0</v>
      </c>
    </row>
    <row r="4029" spans="1:13" x14ac:dyDescent="0.2">
      <c r="A4029" s="297" t="s">
        <v>1311</v>
      </c>
      <c r="B4029" s="298" t="s">
        <v>17078</v>
      </c>
      <c r="C4029" s="298" t="s">
        <v>20267</v>
      </c>
      <c r="D4029" s="298" t="s">
        <v>768</v>
      </c>
      <c r="E4029" s="298" t="s">
        <v>14755</v>
      </c>
      <c r="F4029" s="298" t="s">
        <v>17983</v>
      </c>
      <c r="G4029" s="298" t="s">
        <v>17985</v>
      </c>
      <c r="H4029" s="299" t="s">
        <v>14828</v>
      </c>
      <c r="I4029" s="297">
        <v>3.9</v>
      </c>
      <c r="J4029" s="298">
        <v>3.9</v>
      </c>
      <c r="K4029" s="298">
        <v>7.7</v>
      </c>
      <c r="L4029" s="298">
        <v>0</v>
      </c>
      <c r="M4029" s="299">
        <v>0</v>
      </c>
    </row>
    <row r="4030" spans="1:13" x14ac:dyDescent="0.2">
      <c r="A4030" s="297" t="s">
        <v>1311</v>
      </c>
      <c r="B4030" s="298" t="s">
        <v>17078</v>
      </c>
      <c r="C4030" s="298" t="s">
        <v>20267</v>
      </c>
      <c r="D4030" s="298" t="s">
        <v>768</v>
      </c>
      <c r="E4030" s="298" t="s">
        <v>14755</v>
      </c>
      <c r="F4030" s="298" t="s">
        <v>17983</v>
      </c>
      <c r="G4030" s="298" t="s">
        <v>17986</v>
      </c>
      <c r="H4030" s="299" t="s">
        <v>14828</v>
      </c>
      <c r="I4030" s="297">
        <v>3.9</v>
      </c>
      <c r="J4030" s="298">
        <v>3.9</v>
      </c>
      <c r="K4030" s="298">
        <v>7.7</v>
      </c>
      <c r="L4030" s="298">
        <v>0</v>
      </c>
      <c r="M4030" s="299">
        <v>0</v>
      </c>
    </row>
    <row r="4031" spans="1:13" x14ac:dyDescent="0.2">
      <c r="A4031" s="297" t="s">
        <v>1311</v>
      </c>
      <c r="B4031" s="298" t="s">
        <v>17078</v>
      </c>
      <c r="C4031" s="298" t="s">
        <v>20267</v>
      </c>
      <c r="D4031" s="298" t="s">
        <v>768</v>
      </c>
      <c r="E4031" s="298" t="s">
        <v>14755</v>
      </c>
      <c r="F4031" s="298" t="s">
        <v>17987</v>
      </c>
      <c r="G4031" s="298" t="s">
        <v>17988</v>
      </c>
      <c r="H4031" s="299" t="s">
        <v>14828</v>
      </c>
      <c r="I4031" s="297">
        <v>3.7</v>
      </c>
      <c r="J4031" s="298">
        <v>1.1579999999999999</v>
      </c>
      <c r="K4031" s="298">
        <v>7.7240000000000002</v>
      </c>
      <c r="L4031" s="298">
        <v>0</v>
      </c>
      <c r="M4031" s="299">
        <v>0</v>
      </c>
    </row>
    <row r="4032" spans="1:13" x14ac:dyDescent="0.2">
      <c r="A4032" s="297" t="s">
        <v>1311</v>
      </c>
      <c r="B4032" s="298" t="s">
        <v>17078</v>
      </c>
      <c r="C4032" s="298" t="s">
        <v>20267</v>
      </c>
      <c r="D4032" s="298" t="s">
        <v>768</v>
      </c>
      <c r="E4032" s="298" t="s">
        <v>14755</v>
      </c>
      <c r="F4032" s="298" t="s">
        <v>17987</v>
      </c>
      <c r="G4032" s="298" t="s">
        <v>17989</v>
      </c>
      <c r="H4032" s="299" t="s">
        <v>14828</v>
      </c>
      <c r="I4032" s="297">
        <v>3.7</v>
      </c>
      <c r="J4032" s="298">
        <v>1.1579999999999999</v>
      </c>
      <c r="K4032" s="298">
        <v>7.7240000000000002</v>
      </c>
      <c r="L4032" s="298">
        <v>0</v>
      </c>
      <c r="M4032" s="299">
        <v>0</v>
      </c>
    </row>
    <row r="4033" spans="1:13" x14ac:dyDescent="0.2">
      <c r="A4033" s="297" t="s">
        <v>1311</v>
      </c>
      <c r="B4033" s="298" t="s">
        <v>17078</v>
      </c>
      <c r="C4033" s="298" t="s">
        <v>20267</v>
      </c>
      <c r="D4033" s="298" t="s">
        <v>768</v>
      </c>
      <c r="E4033" s="298" t="s">
        <v>14755</v>
      </c>
      <c r="F4033" s="298" t="s">
        <v>17987</v>
      </c>
      <c r="G4033" s="298" t="s">
        <v>17990</v>
      </c>
      <c r="H4033" s="299" t="s">
        <v>14828</v>
      </c>
      <c r="I4033" s="297">
        <v>3.7</v>
      </c>
      <c r="J4033" s="298">
        <v>1.1579999999999999</v>
      </c>
      <c r="K4033" s="298">
        <v>7.7240000000000002</v>
      </c>
      <c r="L4033" s="298">
        <v>0</v>
      </c>
      <c r="M4033" s="299">
        <v>0</v>
      </c>
    </row>
    <row r="4034" spans="1:13" x14ac:dyDescent="0.2">
      <c r="A4034" s="297" t="s">
        <v>1311</v>
      </c>
      <c r="B4034" s="298" t="s">
        <v>17078</v>
      </c>
      <c r="C4034" s="298" t="s">
        <v>20267</v>
      </c>
      <c r="D4034" s="298" t="s">
        <v>768</v>
      </c>
      <c r="E4034" s="298" t="s">
        <v>14755</v>
      </c>
      <c r="F4034" s="298" t="s">
        <v>17987</v>
      </c>
      <c r="G4034" s="298" t="s">
        <v>17991</v>
      </c>
      <c r="H4034" s="299" t="s">
        <v>14828</v>
      </c>
      <c r="I4034" s="297">
        <v>3.7</v>
      </c>
      <c r="J4034" s="298">
        <v>1.1579999999999999</v>
      </c>
      <c r="K4034" s="298">
        <v>7.7240000000000002</v>
      </c>
      <c r="L4034" s="298">
        <v>0</v>
      </c>
      <c r="M4034" s="299">
        <v>0</v>
      </c>
    </row>
    <row r="4035" spans="1:13" x14ac:dyDescent="0.2">
      <c r="A4035" s="297" t="s">
        <v>1311</v>
      </c>
      <c r="B4035" s="298" t="s">
        <v>17078</v>
      </c>
      <c r="C4035" s="298" t="s">
        <v>20267</v>
      </c>
      <c r="D4035" s="298" t="s">
        <v>768</v>
      </c>
      <c r="E4035" s="298" t="s">
        <v>14755</v>
      </c>
      <c r="F4035" s="298" t="s">
        <v>17987</v>
      </c>
      <c r="G4035" s="298" t="s">
        <v>17992</v>
      </c>
      <c r="H4035" s="299" t="s">
        <v>14828</v>
      </c>
      <c r="I4035" s="297">
        <v>3.7</v>
      </c>
      <c r="J4035" s="298">
        <v>1.1579999999999999</v>
      </c>
      <c r="K4035" s="298">
        <v>7.7240000000000002</v>
      </c>
      <c r="L4035" s="298">
        <v>0</v>
      </c>
      <c r="M4035" s="299">
        <v>0</v>
      </c>
    </row>
    <row r="4036" spans="1:13" x14ac:dyDescent="0.2">
      <c r="A4036" s="297" t="s">
        <v>1311</v>
      </c>
      <c r="B4036" s="298" t="s">
        <v>17078</v>
      </c>
      <c r="C4036" s="298" t="s">
        <v>20267</v>
      </c>
      <c r="D4036" s="298" t="s">
        <v>768</v>
      </c>
      <c r="E4036" s="298" t="s">
        <v>14755</v>
      </c>
      <c r="F4036" s="298" t="s">
        <v>17993</v>
      </c>
      <c r="G4036" s="298" t="s">
        <v>17994</v>
      </c>
      <c r="H4036" s="299" t="s">
        <v>14828</v>
      </c>
      <c r="I4036" s="297">
        <v>7.4</v>
      </c>
      <c r="J4036" s="298">
        <v>1.1579999999999999</v>
      </c>
      <c r="K4036" s="298">
        <v>7.7240000000000002</v>
      </c>
      <c r="L4036" s="298">
        <v>0</v>
      </c>
      <c r="M4036" s="299">
        <v>0</v>
      </c>
    </row>
    <row r="4037" spans="1:13" x14ac:dyDescent="0.2">
      <c r="A4037" s="297" t="s">
        <v>1311</v>
      </c>
      <c r="B4037" s="298" t="s">
        <v>17078</v>
      </c>
      <c r="C4037" s="298" t="s">
        <v>20267</v>
      </c>
      <c r="D4037" s="298" t="s">
        <v>768</v>
      </c>
      <c r="E4037" s="298" t="s">
        <v>14755</v>
      </c>
      <c r="F4037" s="298" t="s">
        <v>17993</v>
      </c>
      <c r="G4037" s="298" t="s">
        <v>17995</v>
      </c>
      <c r="H4037" s="299" t="s">
        <v>14828</v>
      </c>
      <c r="I4037" s="297">
        <v>3.7</v>
      </c>
      <c r="J4037" s="298">
        <v>1.1579999999999999</v>
      </c>
      <c r="K4037" s="298">
        <v>7.7240000000000002</v>
      </c>
      <c r="L4037" s="298">
        <v>0</v>
      </c>
      <c r="M4037" s="299">
        <v>0</v>
      </c>
    </row>
    <row r="4038" spans="1:13" x14ac:dyDescent="0.2">
      <c r="A4038" s="297" t="s">
        <v>1311</v>
      </c>
      <c r="B4038" s="298" t="s">
        <v>17078</v>
      </c>
      <c r="C4038" s="298" t="s">
        <v>20267</v>
      </c>
      <c r="D4038" s="298" t="s">
        <v>768</v>
      </c>
      <c r="E4038" s="298" t="s">
        <v>14755</v>
      </c>
      <c r="F4038" s="298" t="s">
        <v>17993</v>
      </c>
      <c r="G4038" s="298" t="s">
        <v>17996</v>
      </c>
      <c r="H4038" s="299" t="s">
        <v>14828</v>
      </c>
      <c r="I4038" s="297">
        <v>3.7</v>
      </c>
      <c r="J4038" s="298">
        <v>1.1579999999999999</v>
      </c>
      <c r="K4038" s="298">
        <v>7.7240000000000002</v>
      </c>
      <c r="L4038" s="298">
        <v>0</v>
      </c>
      <c r="M4038" s="299">
        <v>0</v>
      </c>
    </row>
    <row r="4039" spans="1:13" x14ac:dyDescent="0.2">
      <c r="A4039" s="297" t="s">
        <v>1311</v>
      </c>
      <c r="B4039" s="298" t="s">
        <v>17078</v>
      </c>
      <c r="C4039" s="298" t="s">
        <v>20267</v>
      </c>
      <c r="D4039" s="298" t="s">
        <v>768</v>
      </c>
      <c r="E4039" s="298" t="s">
        <v>14755</v>
      </c>
      <c r="F4039" s="298" t="s">
        <v>17993</v>
      </c>
      <c r="G4039" s="298" t="s">
        <v>17997</v>
      </c>
      <c r="H4039" s="299" t="s">
        <v>14828</v>
      </c>
      <c r="I4039" s="297">
        <v>3.7</v>
      </c>
      <c r="J4039" s="298">
        <v>1.1579999999999999</v>
      </c>
      <c r="K4039" s="298">
        <v>7.7240000000000002</v>
      </c>
      <c r="L4039" s="298">
        <v>0</v>
      </c>
      <c r="M4039" s="299">
        <v>0</v>
      </c>
    </row>
    <row r="4040" spans="1:13" x14ac:dyDescent="0.2">
      <c r="A4040" s="297" t="s">
        <v>1311</v>
      </c>
      <c r="B4040" s="298" t="s">
        <v>17078</v>
      </c>
      <c r="C4040" s="298" t="s">
        <v>20267</v>
      </c>
      <c r="D4040" s="298" t="s">
        <v>768</v>
      </c>
      <c r="E4040" s="298" t="s">
        <v>14755</v>
      </c>
      <c r="F4040" s="298" t="s">
        <v>17998</v>
      </c>
      <c r="G4040" s="298" t="s">
        <v>17999</v>
      </c>
      <c r="H4040" s="299" t="s">
        <v>14828</v>
      </c>
      <c r="I4040" s="297">
        <v>3.7160000000000002</v>
      </c>
      <c r="J4040" s="298">
        <v>1</v>
      </c>
      <c r="K4040" s="298">
        <v>7.4</v>
      </c>
      <c r="L4040" s="298">
        <v>0</v>
      </c>
      <c r="M4040" s="299">
        <v>0</v>
      </c>
    </row>
    <row r="4041" spans="1:13" x14ac:dyDescent="0.2">
      <c r="A4041" s="297" t="s">
        <v>1311</v>
      </c>
      <c r="B4041" s="298" t="s">
        <v>17078</v>
      </c>
      <c r="C4041" s="298" t="s">
        <v>20267</v>
      </c>
      <c r="D4041" s="298" t="s">
        <v>768</v>
      </c>
      <c r="E4041" s="298" t="s">
        <v>14757</v>
      </c>
      <c r="F4041" s="298" t="s">
        <v>17998</v>
      </c>
      <c r="G4041" s="298" t="s">
        <v>18000</v>
      </c>
      <c r="H4041" s="299" t="s">
        <v>14828</v>
      </c>
      <c r="I4041" s="297">
        <v>3.7160000000000002</v>
      </c>
      <c r="J4041" s="298">
        <v>1</v>
      </c>
      <c r="K4041" s="298">
        <v>1.9</v>
      </c>
      <c r="L4041" s="298">
        <v>0</v>
      </c>
      <c r="M4041" s="299">
        <v>0</v>
      </c>
    </row>
    <row r="4042" spans="1:13" x14ac:dyDescent="0.2">
      <c r="A4042" s="297" t="s">
        <v>1311</v>
      </c>
      <c r="B4042" s="298" t="s">
        <v>17078</v>
      </c>
      <c r="C4042" s="298" t="s">
        <v>20267</v>
      </c>
      <c r="D4042" s="298" t="s">
        <v>768</v>
      </c>
      <c r="E4042" s="298" t="s">
        <v>14755</v>
      </c>
      <c r="F4042" s="298" t="s">
        <v>17998</v>
      </c>
      <c r="G4042" s="298" t="s">
        <v>18001</v>
      </c>
      <c r="H4042" s="299" t="s">
        <v>14828</v>
      </c>
      <c r="I4042" s="297">
        <v>3.7160000000000002</v>
      </c>
      <c r="J4042" s="298">
        <v>1</v>
      </c>
      <c r="K4042" s="298">
        <v>7.4</v>
      </c>
      <c r="L4042" s="298">
        <v>0</v>
      </c>
      <c r="M4042" s="299">
        <v>0</v>
      </c>
    </row>
    <row r="4043" spans="1:13" x14ac:dyDescent="0.2">
      <c r="A4043" s="297" t="s">
        <v>1311</v>
      </c>
      <c r="B4043" s="298" t="s">
        <v>17078</v>
      </c>
      <c r="C4043" s="298" t="s">
        <v>20267</v>
      </c>
      <c r="D4043" s="298" t="s">
        <v>768</v>
      </c>
      <c r="E4043" s="298" t="s">
        <v>14755</v>
      </c>
      <c r="F4043" s="298" t="s">
        <v>17998</v>
      </c>
      <c r="G4043" s="298" t="s">
        <v>18002</v>
      </c>
      <c r="H4043" s="299" t="s">
        <v>14828</v>
      </c>
      <c r="I4043" s="297">
        <v>3.7160000000000002</v>
      </c>
      <c r="J4043" s="298">
        <v>1</v>
      </c>
      <c r="K4043" s="298">
        <v>7.4</v>
      </c>
      <c r="L4043" s="298">
        <v>0</v>
      </c>
      <c r="M4043" s="299">
        <v>0</v>
      </c>
    </row>
    <row r="4044" spans="1:13" x14ac:dyDescent="0.2">
      <c r="A4044" s="297" t="s">
        <v>1311</v>
      </c>
      <c r="B4044" s="298" t="s">
        <v>17078</v>
      </c>
      <c r="C4044" s="298" t="s">
        <v>20267</v>
      </c>
      <c r="D4044" s="298" t="s">
        <v>768</v>
      </c>
      <c r="E4044" s="298" t="s">
        <v>14755</v>
      </c>
      <c r="F4044" s="298" t="s">
        <v>17998</v>
      </c>
      <c r="G4044" s="298" t="s">
        <v>18003</v>
      </c>
      <c r="H4044" s="299" t="s">
        <v>14828</v>
      </c>
      <c r="I4044" s="297">
        <v>3.7160000000000002</v>
      </c>
      <c r="J4044" s="298">
        <v>0</v>
      </c>
      <c r="K4044" s="298">
        <v>0</v>
      </c>
      <c r="L4044" s="298">
        <v>0</v>
      </c>
      <c r="M4044" s="299">
        <v>0</v>
      </c>
    </row>
    <row r="4045" spans="1:13" x14ac:dyDescent="0.2">
      <c r="A4045" s="297" t="s">
        <v>1311</v>
      </c>
      <c r="B4045" s="298" t="s">
        <v>17078</v>
      </c>
      <c r="C4045" s="298" t="s">
        <v>20267</v>
      </c>
      <c r="D4045" s="298" t="s">
        <v>768</v>
      </c>
      <c r="E4045" s="298" t="s">
        <v>14755</v>
      </c>
      <c r="F4045" s="298" t="s">
        <v>17998</v>
      </c>
      <c r="G4045" s="298" t="s">
        <v>18004</v>
      </c>
      <c r="H4045" s="299" t="s">
        <v>14828</v>
      </c>
      <c r="I4045" s="297">
        <v>3.7160000000000002</v>
      </c>
      <c r="J4045" s="298">
        <v>0</v>
      </c>
      <c r="K4045" s="298">
        <v>0</v>
      </c>
      <c r="L4045" s="298">
        <v>0</v>
      </c>
      <c r="M4045" s="299">
        <v>0</v>
      </c>
    </row>
    <row r="4046" spans="1:13" x14ac:dyDescent="0.2">
      <c r="A4046" s="297" t="s">
        <v>1311</v>
      </c>
      <c r="B4046" s="298" t="s">
        <v>17078</v>
      </c>
      <c r="C4046" s="298" t="s">
        <v>20267</v>
      </c>
      <c r="D4046" s="298" t="s">
        <v>768</v>
      </c>
      <c r="E4046" s="298" t="s">
        <v>14755</v>
      </c>
      <c r="F4046" s="298" t="s">
        <v>17998</v>
      </c>
      <c r="G4046" s="298" t="s">
        <v>18005</v>
      </c>
      <c r="H4046" s="299" t="s">
        <v>14828</v>
      </c>
      <c r="I4046" s="297">
        <v>3.7160000000000002</v>
      </c>
      <c r="J4046" s="298">
        <v>0</v>
      </c>
      <c r="K4046" s="298">
        <v>0</v>
      </c>
      <c r="L4046" s="298">
        <v>0</v>
      </c>
      <c r="M4046" s="299">
        <v>0</v>
      </c>
    </row>
    <row r="4047" spans="1:13" x14ac:dyDescent="0.2">
      <c r="A4047" s="297" t="s">
        <v>1311</v>
      </c>
      <c r="B4047" s="298" t="s">
        <v>17078</v>
      </c>
      <c r="C4047" s="298" t="s">
        <v>20267</v>
      </c>
      <c r="D4047" s="298" t="s">
        <v>768</v>
      </c>
      <c r="E4047" s="298" t="s">
        <v>14755</v>
      </c>
      <c r="F4047" s="298" t="s">
        <v>18006</v>
      </c>
      <c r="G4047" s="298" t="s">
        <v>18007</v>
      </c>
      <c r="H4047" s="299" t="s">
        <v>14828</v>
      </c>
      <c r="I4047" s="297">
        <v>3.8620000000000001</v>
      </c>
      <c r="J4047" s="298">
        <v>1.1579999999999999</v>
      </c>
      <c r="K4047" s="298">
        <v>7.7240000000000002</v>
      </c>
      <c r="L4047" s="298">
        <v>0</v>
      </c>
      <c r="M4047" s="299">
        <v>0</v>
      </c>
    </row>
    <row r="4048" spans="1:13" x14ac:dyDescent="0.2">
      <c r="A4048" s="297" t="s">
        <v>1311</v>
      </c>
      <c r="B4048" s="298" t="s">
        <v>17078</v>
      </c>
      <c r="C4048" s="298" t="s">
        <v>20267</v>
      </c>
      <c r="D4048" s="298" t="s">
        <v>768</v>
      </c>
      <c r="E4048" s="298" t="s">
        <v>14755</v>
      </c>
      <c r="F4048" s="298" t="s">
        <v>18006</v>
      </c>
      <c r="G4048" s="298" t="s">
        <v>18008</v>
      </c>
      <c r="H4048" s="299" t="s">
        <v>14828</v>
      </c>
      <c r="I4048" s="297">
        <v>3.8620000000000001</v>
      </c>
      <c r="J4048" s="298">
        <v>1.1579999999999999</v>
      </c>
      <c r="K4048" s="298">
        <v>7.7240000000000002</v>
      </c>
      <c r="L4048" s="298">
        <v>0</v>
      </c>
      <c r="M4048" s="299">
        <v>0</v>
      </c>
    </row>
    <row r="4049" spans="1:13" x14ac:dyDescent="0.2">
      <c r="A4049" s="297" t="s">
        <v>1311</v>
      </c>
      <c r="B4049" s="298" t="s">
        <v>17078</v>
      </c>
      <c r="C4049" s="298" t="s">
        <v>20267</v>
      </c>
      <c r="D4049" s="298" t="s">
        <v>768</v>
      </c>
      <c r="E4049" s="298" t="s">
        <v>14755</v>
      </c>
      <c r="F4049" s="298" t="s">
        <v>18006</v>
      </c>
      <c r="G4049" s="298" t="s">
        <v>18009</v>
      </c>
      <c r="H4049" s="299" t="s">
        <v>14828</v>
      </c>
      <c r="I4049" s="297">
        <v>3.8620000000000001</v>
      </c>
      <c r="J4049" s="298">
        <v>1.1579999999999999</v>
      </c>
      <c r="K4049" s="298">
        <v>7.7240000000000002</v>
      </c>
      <c r="L4049" s="298">
        <v>0</v>
      </c>
      <c r="M4049" s="299">
        <v>0</v>
      </c>
    </row>
    <row r="4050" spans="1:13" x14ac:dyDescent="0.2">
      <c r="A4050" s="297" t="s">
        <v>1311</v>
      </c>
      <c r="B4050" s="298" t="s">
        <v>17078</v>
      </c>
      <c r="C4050" s="298" t="s">
        <v>20267</v>
      </c>
      <c r="D4050" s="298" t="s">
        <v>768</v>
      </c>
      <c r="E4050" s="298" t="s">
        <v>14755</v>
      </c>
      <c r="F4050" s="298" t="s">
        <v>18006</v>
      </c>
      <c r="G4050" s="298" t="s">
        <v>18010</v>
      </c>
      <c r="H4050" s="299" t="s">
        <v>14828</v>
      </c>
      <c r="I4050" s="297">
        <v>3.8620000000000001</v>
      </c>
      <c r="J4050" s="298">
        <v>1.1579999999999999</v>
      </c>
      <c r="K4050" s="298">
        <v>7.7240000000000002</v>
      </c>
      <c r="L4050" s="298">
        <v>0</v>
      </c>
      <c r="M4050" s="299">
        <v>0</v>
      </c>
    </row>
    <row r="4051" spans="1:13" x14ac:dyDescent="0.2">
      <c r="A4051" s="297" t="s">
        <v>1311</v>
      </c>
      <c r="B4051" s="298" t="s">
        <v>17078</v>
      </c>
      <c r="C4051" s="298" t="s">
        <v>20267</v>
      </c>
      <c r="D4051" s="298" t="s">
        <v>768</v>
      </c>
      <c r="E4051" s="298" t="s">
        <v>14755</v>
      </c>
      <c r="F4051" s="298" t="s">
        <v>18006</v>
      </c>
      <c r="G4051" s="298" t="s">
        <v>18011</v>
      </c>
      <c r="H4051" s="299" t="s">
        <v>14828</v>
      </c>
      <c r="I4051" s="297">
        <v>3.8620000000000001</v>
      </c>
      <c r="J4051" s="298">
        <v>1.1579999999999999</v>
      </c>
      <c r="K4051" s="298">
        <v>7.7240000000000002</v>
      </c>
      <c r="L4051" s="298">
        <v>0</v>
      </c>
      <c r="M4051" s="299">
        <v>0</v>
      </c>
    </row>
    <row r="4052" spans="1:13" x14ac:dyDescent="0.2">
      <c r="A4052" s="297" t="s">
        <v>1311</v>
      </c>
      <c r="B4052" s="298" t="s">
        <v>17078</v>
      </c>
      <c r="C4052" s="298" t="s">
        <v>20267</v>
      </c>
      <c r="D4052" s="298" t="s">
        <v>768</v>
      </c>
      <c r="E4052" s="298" t="s">
        <v>14755</v>
      </c>
      <c r="F4052" s="298" t="s">
        <v>18006</v>
      </c>
      <c r="G4052" s="298" t="s">
        <v>18012</v>
      </c>
      <c r="H4052" s="299" t="s">
        <v>14828</v>
      </c>
      <c r="I4052" s="297">
        <v>16.222999999999999</v>
      </c>
      <c r="J4052" s="298">
        <v>4.867</v>
      </c>
      <c r="K4052" s="298">
        <v>32.442999999999998</v>
      </c>
      <c r="L4052" s="298">
        <v>0</v>
      </c>
      <c r="M4052" s="299">
        <v>0</v>
      </c>
    </row>
    <row r="4053" spans="1:13" x14ac:dyDescent="0.2">
      <c r="A4053" s="297" t="s">
        <v>1311</v>
      </c>
      <c r="B4053" s="298" t="s">
        <v>17078</v>
      </c>
      <c r="C4053" s="298" t="s">
        <v>20267</v>
      </c>
      <c r="D4053" s="298" t="s">
        <v>768</v>
      </c>
      <c r="E4053" s="298" t="s">
        <v>14755</v>
      </c>
      <c r="F4053" s="298" t="s">
        <v>18013</v>
      </c>
      <c r="G4053" s="298" t="s">
        <v>18014</v>
      </c>
      <c r="H4053" s="299" t="s">
        <v>14828</v>
      </c>
      <c r="I4053" s="297">
        <v>14.287000000000001</v>
      </c>
      <c r="J4053" s="298">
        <v>14.287000000000001</v>
      </c>
      <c r="K4053" s="298">
        <v>21.413</v>
      </c>
      <c r="L4053" s="298">
        <v>0</v>
      </c>
      <c r="M4053" s="299">
        <v>0</v>
      </c>
    </row>
    <row r="4054" spans="1:13" x14ac:dyDescent="0.2">
      <c r="A4054" s="297" t="s">
        <v>1311</v>
      </c>
      <c r="B4054" s="298" t="s">
        <v>17078</v>
      </c>
      <c r="C4054" s="298" t="s">
        <v>20267</v>
      </c>
      <c r="D4054" s="298" t="s">
        <v>768</v>
      </c>
      <c r="E4054" s="298" t="s">
        <v>14755</v>
      </c>
      <c r="F4054" s="298" t="s">
        <v>18013</v>
      </c>
      <c r="G4054" s="298" t="s">
        <v>18015</v>
      </c>
      <c r="H4054" s="299" t="s">
        <v>14828</v>
      </c>
      <c r="I4054" s="297">
        <v>14.287000000000001</v>
      </c>
      <c r="J4054" s="298">
        <v>14.287000000000001</v>
      </c>
      <c r="K4054" s="298">
        <v>21.413</v>
      </c>
      <c r="L4054" s="298">
        <v>0</v>
      </c>
      <c r="M4054" s="299">
        <v>0</v>
      </c>
    </row>
    <row r="4055" spans="1:13" x14ac:dyDescent="0.2">
      <c r="A4055" s="297" t="s">
        <v>1311</v>
      </c>
      <c r="B4055" s="298" t="s">
        <v>17078</v>
      </c>
      <c r="C4055" s="298" t="s">
        <v>20267</v>
      </c>
      <c r="D4055" s="298" t="s">
        <v>768</v>
      </c>
      <c r="E4055" s="298" t="s">
        <v>14755</v>
      </c>
      <c r="F4055" s="298" t="s">
        <v>18013</v>
      </c>
      <c r="G4055" s="298" t="s">
        <v>18016</v>
      </c>
      <c r="H4055" s="299" t="s">
        <v>14828</v>
      </c>
      <c r="I4055" s="297">
        <v>16.222999999999999</v>
      </c>
      <c r="J4055" s="298">
        <v>16.234000000000002</v>
      </c>
      <c r="K4055" s="298">
        <v>21.1</v>
      </c>
      <c r="L4055" s="298">
        <v>0</v>
      </c>
      <c r="M4055" s="299">
        <v>0</v>
      </c>
    </row>
    <row r="4056" spans="1:13" x14ac:dyDescent="0.2">
      <c r="A4056" s="297" t="s">
        <v>1311</v>
      </c>
      <c r="B4056" s="298" t="s">
        <v>17078</v>
      </c>
      <c r="C4056" s="298" t="s">
        <v>20267</v>
      </c>
      <c r="D4056" s="298" t="s">
        <v>768</v>
      </c>
      <c r="E4056" s="298" t="s">
        <v>14755</v>
      </c>
      <c r="F4056" s="298" t="s">
        <v>18013</v>
      </c>
      <c r="G4056" s="298" t="s">
        <v>18017</v>
      </c>
      <c r="H4056" s="299" t="s">
        <v>14828</v>
      </c>
      <c r="I4056" s="297">
        <v>16.222999999999999</v>
      </c>
      <c r="J4056" s="298">
        <v>16.234000000000002</v>
      </c>
      <c r="K4056" s="298">
        <v>21.1</v>
      </c>
      <c r="L4056" s="298">
        <v>0</v>
      </c>
      <c r="M4056" s="299">
        <v>0</v>
      </c>
    </row>
    <row r="4057" spans="1:13" x14ac:dyDescent="0.2">
      <c r="A4057" s="297" t="s">
        <v>1311</v>
      </c>
      <c r="B4057" s="298" t="s">
        <v>17078</v>
      </c>
      <c r="C4057" s="298" t="s">
        <v>20267</v>
      </c>
      <c r="D4057" s="298" t="s">
        <v>768</v>
      </c>
      <c r="E4057" s="298" t="s">
        <v>14755</v>
      </c>
      <c r="F4057" s="298" t="s">
        <v>18013</v>
      </c>
      <c r="G4057" s="298" t="s">
        <v>18018</v>
      </c>
      <c r="H4057" s="299" t="s">
        <v>14828</v>
      </c>
      <c r="I4057" s="297">
        <v>16.222999999999999</v>
      </c>
      <c r="J4057" s="298">
        <v>16.234000000000002</v>
      </c>
      <c r="K4057" s="298">
        <v>21.1</v>
      </c>
      <c r="L4057" s="298">
        <v>0</v>
      </c>
      <c r="M4057" s="299">
        <v>0</v>
      </c>
    </row>
    <row r="4058" spans="1:13" x14ac:dyDescent="0.2">
      <c r="A4058" s="297" t="s">
        <v>1311</v>
      </c>
      <c r="B4058" s="298" t="s">
        <v>17078</v>
      </c>
      <c r="C4058" s="298" t="s">
        <v>20267</v>
      </c>
      <c r="D4058" s="298" t="s">
        <v>768</v>
      </c>
      <c r="E4058" s="298" t="s">
        <v>14755</v>
      </c>
      <c r="F4058" s="298" t="s">
        <v>18013</v>
      </c>
      <c r="G4058" s="298" t="s">
        <v>18019</v>
      </c>
      <c r="H4058" s="299" t="s">
        <v>14828</v>
      </c>
      <c r="I4058" s="297">
        <v>16.222999999999999</v>
      </c>
      <c r="J4058" s="298">
        <v>16.234000000000002</v>
      </c>
      <c r="K4058" s="298">
        <v>21.1</v>
      </c>
      <c r="L4058" s="298">
        <v>0</v>
      </c>
      <c r="M4058" s="299">
        <v>0</v>
      </c>
    </row>
    <row r="4059" spans="1:13" x14ac:dyDescent="0.2">
      <c r="A4059" s="297" t="s">
        <v>1311</v>
      </c>
      <c r="B4059" s="298" t="s">
        <v>17078</v>
      </c>
      <c r="C4059" s="298" t="s">
        <v>20267</v>
      </c>
      <c r="D4059" s="298" t="s">
        <v>768</v>
      </c>
      <c r="E4059" s="298" t="s">
        <v>14755</v>
      </c>
      <c r="F4059" s="298" t="s">
        <v>18013</v>
      </c>
      <c r="G4059" s="298" t="s">
        <v>18020</v>
      </c>
      <c r="H4059" s="299" t="s">
        <v>14828</v>
      </c>
      <c r="I4059" s="297">
        <v>16.222999999999999</v>
      </c>
      <c r="J4059" s="298">
        <v>16.234000000000002</v>
      </c>
      <c r="K4059" s="298">
        <v>21.1</v>
      </c>
      <c r="L4059" s="298">
        <v>0</v>
      </c>
      <c r="M4059" s="299">
        <v>0</v>
      </c>
    </row>
    <row r="4060" spans="1:13" x14ac:dyDescent="0.2">
      <c r="A4060" s="297" t="s">
        <v>1311</v>
      </c>
      <c r="B4060" s="298" t="s">
        <v>17078</v>
      </c>
      <c r="C4060" s="298" t="s">
        <v>20267</v>
      </c>
      <c r="D4060" s="298" t="s">
        <v>768</v>
      </c>
      <c r="E4060" s="298" t="s">
        <v>14755</v>
      </c>
      <c r="F4060" s="298" t="s">
        <v>18013</v>
      </c>
      <c r="G4060" s="298" t="s">
        <v>18021</v>
      </c>
      <c r="H4060" s="299" t="s">
        <v>14828</v>
      </c>
      <c r="I4060" s="297">
        <v>16.222999999999999</v>
      </c>
      <c r="J4060" s="298">
        <v>16.234000000000002</v>
      </c>
      <c r="K4060" s="298">
        <v>21.1</v>
      </c>
      <c r="L4060" s="298">
        <v>0</v>
      </c>
      <c r="M4060" s="299">
        <v>0</v>
      </c>
    </row>
    <row r="4061" spans="1:13" x14ac:dyDescent="0.2">
      <c r="A4061" s="297" t="s">
        <v>1311</v>
      </c>
      <c r="B4061" s="298" t="s">
        <v>17078</v>
      </c>
      <c r="C4061" s="298" t="s">
        <v>20267</v>
      </c>
      <c r="D4061" s="298" t="s">
        <v>768</v>
      </c>
      <c r="E4061" s="298" t="s">
        <v>14755</v>
      </c>
      <c r="F4061" s="298" t="s">
        <v>18013</v>
      </c>
      <c r="G4061" s="298" t="s">
        <v>18022</v>
      </c>
      <c r="H4061" s="299" t="s">
        <v>14828</v>
      </c>
      <c r="I4061" s="297">
        <v>16.222999999999999</v>
      </c>
      <c r="J4061" s="298">
        <v>16.234000000000002</v>
      </c>
      <c r="K4061" s="298">
        <v>21.1</v>
      </c>
      <c r="L4061" s="298">
        <v>0</v>
      </c>
      <c r="M4061" s="299">
        <v>0</v>
      </c>
    </row>
    <row r="4062" spans="1:13" x14ac:dyDescent="0.2">
      <c r="A4062" s="297" t="s">
        <v>1311</v>
      </c>
      <c r="B4062" s="298" t="s">
        <v>17078</v>
      </c>
      <c r="C4062" s="298" t="s">
        <v>20267</v>
      </c>
      <c r="D4062" s="298" t="s">
        <v>768</v>
      </c>
      <c r="E4062" s="298" t="s">
        <v>14755</v>
      </c>
      <c r="F4062" s="298" t="s">
        <v>18013</v>
      </c>
      <c r="G4062" s="298" t="s">
        <v>18023</v>
      </c>
      <c r="H4062" s="299" t="s">
        <v>14828</v>
      </c>
      <c r="I4062" s="297">
        <v>16.222999999999999</v>
      </c>
      <c r="J4062" s="298">
        <v>16.234000000000002</v>
      </c>
      <c r="K4062" s="298">
        <v>21.1</v>
      </c>
      <c r="L4062" s="298">
        <v>0</v>
      </c>
      <c r="M4062" s="299">
        <v>0</v>
      </c>
    </row>
    <row r="4063" spans="1:13" x14ac:dyDescent="0.2">
      <c r="A4063" s="297" t="s">
        <v>1311</v>
      </c>
      <c r="B4063" s="298" t="s">
        <v>17078</v>
      </c>
      <c r="C4063" s="298" t="s">
        <v>20267</v>
      </c>
      <c r="D4063" s="298" t="s">
        <v>768</v>
      </c>
      <c r="E4063" s="298" t="s">
        <v>14755</v>
      </c>
      <c r="F4063" s="298" t="s">
        <v>18013</v>
      </c>
      <c r="G4063" s="298" t="s">
        <v>18024</v>
      </c>
      <c r="H4063" s="299" t="s">
        <v>14828</v>
      </c>
      <c r="I4063" s="297">
        <v>3.8620000000000001</v>
      </c>
      <c r="J4063" s="298">
        <v>3.859</v>
      </c>
      <c r="K4063" s="298">
        <v>7.7169999999999996</v>
      </c>
      <c r="L4063" s="298">
        <v>0</v>
      </c>
      <c r="M4063" s="299">
        <v>0</v>
      </c>
    </row>
    <row r="4064" spans="1:13" x14ac:dyDescent="0.2">
      <c r="A4064" s="297" t="s">
        <v>1311</v>
      </c>
      <c r="B4064" s="298" t="s">
        <v>17078</v>
      </c>
      <c r="C4064" s="298" t="s">
        <v>20267</v>
      </c>
      <c r="D4064" s="298" t="s">
        <v>768</v>
      </c>
      <c r="E4064" s="298" t="s">
        <v>14755</v>
      </c>
      <c r="F4064" s="298" t="s">
        <v>18013</v>
      </c>
      <c r="G4064" s="298" t="s">
        <v>18025</v>
      </c>
      <c r="H4064" s="299" t="s">
        <v>14828</v>
      </c>
      <c r="I4064" s="297">
        <v>3.8620000000000001</v>
      </c>
      <c r="J4064" s="298">
        <v>3.859</v>
      </c>
      <c r="K4064" s="298">
        <v>7.7169999999999996</v>
      </c>
      <c r="L4064" s="298">
        <v>0</v>
      </c>
      <c r="M4064" s="299">
        <v>0</v>
      </c>
    </row>
    <row r="4065" spans="1:13" x14ac:dyDescent="0.2">
      <c r="A4065" s="297" t="s">
        <v>1311</v>
      </c>
      <c r="B4065" s="298" t="s">
        <v>17078</v>
      </c>
      <c r="C4065" s="298" t="s">
        <v>20267</v>
      </c>
      <c r="D4065" s="298" t="s">
        <v>768</v>
      </c>
      <c r="E4065" s="298" t="s">
        <v>14755</v>
      </c>
      <c r="F4065" s="298" t="s">
        <v>18013</v>
      </c>
      <c r="G4065" s="298" t="s">
        <v>18026</v>
      </c>
      <c r="H4065" s="299" t="s">
        <v>14828</v>
      </c>
      <c r="I4065" s="297">
        <v>3.8620000000000001</v>
      </c>
      <c r="J4065" s="298">
        <v>3.859</v>
      </c>
      <c r="K4065" s="298">
        <v>7.7169999999999996</v>
      </c>
      <c r="L4065" s="298">
        <v>0</v>
      </c>
      <c r="M4065" s="299">
        <v>0</v>
      </c>
    </row>
    <row r="4066" spans="1:13" x14ac:dyDescent="0.2">
      <c r="A4066" s="297" t="s">
        <v>1311</v>
      </c>
      <c r="B4066" s="298" t="s">
        <v>17078</v>
      </c>
      <c r="C4066" s="298" t="s">
        <v>20267</v>
      </c>
      <c r="D4066" s="298" t="s">
        <v>768</v>
      </c>
      <c r="E4066" s="298" t="s">
        <v>14755</v>
      </c>
      <c r="F4066" s="298" t="s">
        <v>18013</v>
      </c>
      <c r="G4066" s="298" t="s">
        <v>18027</v>
      </c>
      <c r="H4066" s="299" t="s">
        <v>14828</v>
      </c>
      <c r="I4066" s="297">
        <v>3.8620000000000001</v>
      </c>
      <c r="J4066" s="298">
        <v>3.859</v>
      </c>
      <c r="K4066" s="298">
        <v>7.7169999999999996</v>
      </c>
      <c r="L4066" s="298">
        <v>0</v>
      </c>
      <c r="M4066" s="299">
        <v>0</v>
      </c>
    </row>
    <row r="4067" spans="1:13" x14ac:dyDescent="0.2">
      <c r="A4067" s="297" t="s">
        <v>1311</v>
      </c>
      <c r="B4067" s="298" t="s">
        <v>17078</v>
      </c>
      <c r="C4067" s="298" t="s">
        <v>20267</v>
      </c>
      <c r="D4067" s="298" t="s">
        <v>768</v>
      </c>
      <c r="E4067" s="298" t="s">
        <v>14757</v>
      </c>
      <c r="F4067" s="298" t="s">
        <v>18028</v>
      </c>
      <c r="G4067" s="298" t="s">
        <v>18029</v>
      </c>
      <c r="H4067" s="299" t="s">
        <v>14828</v>
      </c>
      <c r="I4067" s="297">
        <v>19.408000000000001</v>
      </c>
      <c r="J4067" s="298">
        <v>0</v>
      </c>
      <c r="K4067" s="298">
        <v>0</v>
      </c>
      <c r="L4067" s="298">
        <v>0</v>
      </c>
      <c r="M4067" s="299">
        <v>0</v>
      </c>
    </row>
    <row r="4068" spans="1:13" x14ac:dyDescent="0.2">
      <c r="A4068" s="297" t="s">
        <v>1311</v>
      </c>
      <c r="B4068" s="298" t="s">
        <v>17078</v>
      </c>
      <c r="C4068" s="298" t="s">
        <v>20267</v>
      </c>
      <c r="D4068" s="298" t="s">
        <v>768</v>
      </c>
      <c r="E4068" s="298" t="s">
        <v>14757</v>
      </c>
      <c r="F4068" s="298" t="s">
        <v>18028</v>
      </c>
      <c r="G4068" s="298" t="s">
        <v>18030</v>
      </c>
      <c r="H4068" s="299" t="s">
        <v>14828</v>
      </c>
      <c r="I4068" s="297">
        <v>19.408000000000001</v>
      </c>
      <c r="J4068" s="298">
        <v>0</v>
      </c>
      <c r="K4068" s="298">
        <v>0</v>
      </c>
      <c r="L4068" s="298">
        <v>0</v>
      </c>
      <c r="M4068" s="299">
        <v>0</v>
      </c>
    </row>
    <row r="4069" spans="1:13" x14ac:dyDescent="0.2">
      <c r="A4069" s="297" t="s">
        <v>1311</v>
      </c>
      <c r="B4069" s="298" t="s">
        <v>17078</v>
      </c>
      <c r="C4069" s="298" t="s">
        <v>20267</v>
      </c>
      <c r="D4069" s="298" t="s">
        <v>768</v>
      </c>
      <c r="E4069" s="298" t="s">
        <v>14757</v>
      </c>
      <c r="F4069" s="298" t="s">
        <v>18028</v>
      </c>
      <c r="G4069" s="298" t="s">
        <v>18031</v>
      </c>
      <c r="H4069" s="299" t="s">
        <v>14828</v>
      </c>
      <c r="I4069" s="297">
        <v>19.408000000000001</v>
      </c>
      <c r="J4069" s="298">
        <v>0</v>
      </c>
      <c r="K4069" s="298">
        <v>0</v>
      </c>
      <c r="L4069" s="298">
        <v>0</v>
      </c>
      <c r="M4069" s="299">
        <v>0</v>
      </c>
    </row>
    <row r="4070" spans="1:13" x14ac:dyDescent="0.2">
      <c r="A4070" s="297" t="s">
        <v>1311</v>
      </c>
      <c r="B4070" s="298" t="s">
        <v>17078</v>
      </c>
      <c r="C4070" s="298" t="s">
        <v>20267</v>
      </c>
      <c r="D4070" s="298" t="s">
        <v>768</v>
      </c>
      <c r="E4070" s="298" t="s">
        <v>14757</v>
      </c>
      <c r="F4070" s="298" t="s">
        <v>18028</v>
      </c>
      <c r="G4070" s="298" t="s">
        <v>18032</v>
      </c>
      <c r="H4070" s="299" t="s">
        <v>14828</v>
      </c>
      <c r="I4070" s="297">
        <v>5.6559999999999997</v>
      </c>
      <c r="J4070" s="298">
        <v>0</v>
      </c>
      <c r="K4070" s="298">
        <v>0</v>
      </c>
      <c r="L4070" s="298">
        <v>0</v>
      </c>
      <c r="M4070" s="299">
        <v>0</v>
      </c>
    </row>
    <row r="4071" spans="1:13" x14ac:dyDescent="0.2">
      <c r="A4071" s="297" t="s">
        <v>1311</v>
      </c>
      <c r="B4071" s="298" t="s">
        <v>17078</v>
      </c>
      <c r="C4071" s="298" t="s">
        <v>20267</v>
      </c>
      <c r="D4071" s="298" t="s">
        <v>768</v>
      </c>
      <c r="E4071" s="298" t="s">
        <v>14757</v>
      </c>
      <c r="F4071" s="298" t="s">
        <v>18028</v>
      </c>
      <c r="G4071" s="298" t="s">
        <v>18033</v>
      </c>
      <c r="H4071" s="299" t="s">
        <v>14828</v>
      </c>
      <c r="I4071" s="297">
        <v>5.6559999999999997</v>
      </c>
      <c r="J4071" s="298">
        <v>0</v>
      </c>
      <c r="K4071" s="298">
        <v>0</v>
      </c>
      <c r="L4071" s="298">
        <v>0</v>
      </c>
      <c r="M4071" s="299">
        <v>0</v>
      </c>
    </row>
    <row r="4072" spans="1:13" x14ac:dyDescent="0.2">
      <c r="A4072" s="297" t="s">
        <v>1311</v>
      </c>
      <c r="B4072" s="298" t="s">
        <v>17078</v>
      </c>
      <c r="C4072" s="298" t="s">
        <v>20267</v>
      </c>
      <c r="D4072" s="298" t="s">
        <v>768</v>
      </c>
      <c r="E4072" s="298" t="s">
        <v>14757</v>
      </c>
      <c r="F4072" s="298" t="s">
        <v>18028</v>
      </c>
      <c r="G4072" s="298" t="s">
        <v>18034</v>
      </c>
      <c r="H4072" s="299" t="s">
        <v>14828</v>
      </c>
      <c r="I4072" s="297">
        <v>5.6559999999999997</v>
      </c>
      <c r="J4072" s="298">
        <v>0</v>
      </c>
      <c r="K4072" s="298">
        <v>0</v>
      </c>
      <c r="L4072" s="298">
        <v>0</v>
      </c>
      <c r="M4072" s="299">
        <v>0</v>
      </c>
    </row>
    <row r="4073" spans="1:13" x14ac:dyDescent="0.2">
      <c r="A4073" s="297" t="s">
        <v>1311</v>
      </c>
      <c r="B4073" s="298" t="s">
        <v>17078</v>
      </c>
      <c r="C4073" s="298" t="s">
        <v>20267</v>
      </c>
      <c r="D4073" s="298" t="s">
        <v>768</v>
      </c>
      <c r="E4073" s="298" t="s">
        <v>14755</v>
      </c>
      <c r="F4073" s="298" t="s">
        <v>18028</v>
      </c>
      <c r="G4073" s="298" t="s">
        <v>18035</v>
      </c>
      <c r="H4073" s="299" t="s">
        <v>14828</v>
      </c>
      <c r="I4073" s="297">
        <v>3.8620000000000001</v>
      </c>
      <c r="J4073" s="298">
        <v>3.859</v>
      </c>
      <c r="K4073" s="298">
        <v>5.7949999999999999</v>
      </c>
      <c r="L4073" s="298">
        <v>0</v>
      </c>
      <c r="M4073" s="299">
        <v>0</v>
      </c>
    </row>
    <row r="4074" spans="1:13" x14ac:dyDescent="0.2">
      <c r="A4074" s="297" t="s">
        <v>1311</v>
      </c>
      <c r="B4074" s="298" t="s">
        <v>17078</v>
      </c>
      <c r="C4074" s="298" t="s">
        <v>20267</v>
      </c>
      <c r="D4074" s="298" t="s">
        <v>768</v>
      </c>
      <c r="E4074" s="298" t="s">
        <v>14755</v>
      </c>
      <c r="F4074" s="298" t="s">
        <v>18028</v>
      </c>
      <c r="G4074" s="298" t="s">
        <v>18036</v>
      </c>
      <c r="H4074" s="299" t="s">
        <v>14828</v>
      </c>
      <c r="I4074" s="297">
        <v>3.8620000000000001</v>
      </c>
      <c r="J4074" s="298">
        <v>3.859</v>
      </c>
      <c r="K4074" s="298">
        <v>5.7949999999999999</v>
      </c>
      <c r="L4074" s="298">
        <v>0</v>
      </c>
      <c r="M4074" s="299">
        <v>0</v>
      </c>
    </row>
    <row r="4075" spans="1:13" x14ac:dyDescent="0.2">
      <c r="A4075" s="297" t="s">
        <v>1311</v>
      </c>
      <c r="B4075" s="298" t="s">
        <v>17078</v>
      </c>
      <c r="C4075" s="298" t="s">
        <v>20267</v>
      </c>
      <c r="D4075" s="298" t="s">
        <v>768</v>
      </c>
      <c r="E4075" s="298" t="s">
        <v>14755</v>
      </c>
      <c r="F4075" s="298" t="s">
        <v>18028</v>
      </c>
      <c r="G4075" s="298" t="s">
        <v>18037</v>
      </c>
      <c r="H4075" s="299" t="s">
        <v>14828</v>
      </c>
      <c r="I4075" s="297">
        <v>3.8620000000000001</v>
      </c>
      <c r="J4075" s="298">
        <v>3.859</v>
      </c>
      <c r="K4075" s="298">
        <v>5.7949999999999999</v>
      </c>
      <c r="L4075" s="298">
        <v>0</v>
      </c>
      <c r="M4075" s="299">
        <v>0</v>
      </c>
    </row>
    <row r="4076" spans="1:13" x14ac:dyDescent="0.2">
      <c r="A4076" s="297" t="s">
        <v>1311</v>
      </c>
      <c r="B4076" s="298" t="s">
        <v>17078</v>
      </c>
      <c r="C4076" s="298" t="s">
        <v>20267</v>
      </c>
      <c r="D4076" s="298" t="s">
        <v>768</v>
      </c>
      <c r="E4076" s="298" t="s">
        <v>14757</v>
      </c>
      <c r="F4076" s="298" t="s">
        <v>18038</v>
      </c>
      <c r="G4076" s="298" t="s">
        <v>18039</v>
      </c>
      <c r="H4076" s="299" t="s">
        <v>14828</v>
      </c>
      <c r="I4076" s="297">
        <v>5.6559999999999997</v>
      </c>
      <c r="J4076" s="298">
        <v>0</v>
      </c>
      <c r="K4076" s="298">
        <v>0</v>
      </c>
      <c r="L4076" s="298">
        <v>0</v>
      </c>
      <c r="M4076" s="299">
        <v>0</v>
      </c>
    </row>
    <row r="4077" spans="1:13" x14ac:dyDescent="0.2">
      <c r="A4077" s="297" t="s">
        <v>1311</v>
      </c>
      <c r="B4077" s="298" t="s">
        <v>17078</v>
      </c>
      <c r="C4077" s="298" t="s">
        <v>20267</v>
      </c>
      <c r="D4077" s="298" t="s">
        <v>768</v>
      </c>
      <c r="E4077" s="298" t="s">
        <v>14755</v>
      </c>
      <c r="F4077" s="298" t="s">
        <v>18038</v>
      </c>
      <c r="G4077" s="298" t="s">
        <v>18040</v>
      </c>
      <c r="H4077" s="299" t="s">
        <v>14828</v>
      </c>
      <c r="I4077" s="297">
        <v>3.8620000000000001</v>
      </c>
      <c r="J4077" s="298">
        <v>3.859</v>
      </c>
      <c r="K4077" s="298">
        <v>5.7700000000000005</v>
      </c>
      <c r="L4077" s="298">
        <v>0</v>
      </c>
      <c r="M4077" s="299">
        <v>0</v>
      </c>
    </row>
    <row r="4078" spans="1:13" x14ac:dyDescent="0.2">
      <c r="A4078" s="297" t="s">
        <v>1311</v>
      </c>
      <c r="B4078" s="298" t="s">
        <v>17078</v>
      </c>
      <c r="C4078" s="298" t="s">
        <v>20267</v>
      </c>
      <c r="D4078" s="298" t="s">
        <v>768</v>
      </c>
      <c r="E4078" s="298" t="s">
        <v>14755</v>
      </c>
      <c r="F4078" s="298" t="s">
        <v>18038</v>
      </c>
      <c r="G4078" s="298" t="s">
        <v>18041</v>
      </c>
      <c r="H4078" s="299" t="s">
        <v>14828</v>
      </c>
      <c r="I4078" s="297">
        <v>3.8620000000000001</v>
      </c>
      <c r="J4078" s="298">
        <v>3.859</v>
      </c>
      <c r="K4078" s="298">
        <v>5.7700000000000005</v>
      </c>
      <c r="L4078" s="298">
        <v>0</v>
      </c>
      <c r="M4078" s="299">
        <v>0</v>
      </c>
    </row>
    <row r="4079" spans="1:13" x14ac:dyDescent="0.2">
      <c r="A4079" s="297" t="s">
        <v>1311</v>
      </c>
      <c r="B4079" s="298" t="s">
        <v>17078</v>
      </c>
      <c r="C4079" s="298" t="s">
        <v>20267</v>
      </c>
      <c r="D4079" s="298" t="s">
        <v>768</v>
      </c>
      <c r="E4079" s="298" t="s">
        <v>14755</v>
      </c>
      <c r="F4079" s="298" t="s">
        <v>18042</v>
      </c>
      <c r="G4079" s="298" t="s">
        <v>18043</v>
      </c>
      <c r="H4079" s="299" t="s">
        <v>14828</v>
      </c>
      <c r="I4079" s="297">
        <v>7.4</v>
      </c>
      <c r="J4079" s="298">
        <v>0.9</v>
      </c>
      <c r="K4079" s="298">
        <v>7.4</v>
      </c>
      <c r="L4079" s="298">
        <v>0</v>
      </c>
      <c r="M4079" s="299">
        <v>0</v>
      </c>
    </row>
    <row r="4080" spans="1:13" x14ac:dyDescent="0.2">
      <c r="A4080" s="297" t="s">
        <v>1311</v>
      </c>
      <c r="B4080" s="298" t="s">
        <v>17078</v>
      </c>
      <c r="C4080" s="298" t="s">
        <v>20267</v>
      </c>
      <c r="D4080" s="298" t="s">
        <v>768</v>
      </c>
      <c r="E4080" s="298" t="s">
        <v>14755</v>
      </c>
      <c r="F4080" s="298" t="s">
        <v>18044</v>
      </c>
      <c r="G4080" s="298" t="s">
        <v>18043</v>
      </c>
      <c r="H4080" s="299" t="s">
        <v>14828</v>
      </c>
      <c r="I4080" s="297">
        <v>7.4</v>
      </c>
      <c r="J4080" s="298">
        <v>1.2</v>
      </c>
      <c r="K4080" s="298">
        <v>7.4</v>
      </c>
      <c r="L4080" s="298">
        <v>0</v>
      </c>
      <c r="M4080" s="299">
        <v>0</v>
      </c>
    </row>
    <row r="4081" spans="1:13" x14ac:dyDescent="0.2">
      <c r="A4081" s="297" t="s">
        <v>1311</v>
      </c>
      <c r="B4081" s="298" t="s">
        <v>17078</v>
      </c>
      <c r="C4081" s="298" t="s">
        <v>20267</v>
      </c>
      <c r="D4081" s="298" t="s">
        <v>768</v>
      </c>
      <c r="E4081" s="298" t="s">
        <v>14755</v>
      </c>
      <c r="F4081" s="298" t="s">
        <v>18045</v>
      </c>
      <c r="G4081" s="298" t="s">
        <v>18046</v>
      </c>
      <c r="H4081" s="299" t="s">
        <v>14828</v>
      </c>
      <c r="I4081" s="297">
        <v>3.8620000000000001</v>
      </c>
      <c r="J4081" s="298">
        <v>0</v>
      </c>
      <c r="K4081" s="298">
        <v>0</v>
      </c>
      <c r="L4081" s="298">
        <v>0</v>
      </c>
      <c r="M4081" s="299">
        <v>0</v>
      </c>
    </row>
    <row r="4082" spans="1:13" x14ac:dyDescent="0.2">
      <c r="A4082" s="297" t="s">
        <v>1311</v>
      </c>
      <c r="B4082" s="298" t="s">
        <v>17078</v>
      </c>
      <c r="C4082" s="298" t="s">
        <v>20267</v>
      </c>
      <c r="D4082" s="298" t="s">
        <v>768</v>
      </c>
      <c r="E4082" s="298" t="s">
        <v>14755</v>
      </c>
      <c r="F4082" s="298" t="s">
        <v>18045</v>
      </c>
      <c r="G4082" s="298" t="s">
        <v>18047</v>
      </c>
      <c r="H4082" s="299" t="s">
        <v>14828</v>
      </c>
      <c r="I4082" s="297">
        <v>3.8620000000000001</v>
      </c>
      <c r="J4082" s="298">
        <v>0</v>
      </c>
      <c r="K4082" s="298">
        <v>0</v>
      </c>
      <c r="L4082" s="298">
        <v>0</v>
      </c>
      <c r="M4082" s="299">
        <v>0</v>
      </c>
    </row>
    <row r="4083" spans="1:13" x14ac:dyDescent="0.2">
      <c r="A4083" s="297" t="s">
        <v>1311</v>
      </c>
      <c r="B4083" s="298" t="s">
        <v>17078</v>
      </c>
      <c r="C4083" s="298" t="s">
        <v>20267</v>
      </c>
      <c r="D4083" s="298" t="s">
        <v>768</v>
      </c>
      <c r="E4083" s="298" t="s">
        <v>14755</v>
      </c>
      <c r="F4083" s="298" t="s">
        <v>18045</v>
      </c>
      <c r="G4083" s="298" t="s">
        <v>18048</v>
      </c>
      <c r="H4083" s="299" t="s">
        <v>14828</v>
      </c>
      <c r="I4083" s="297">
        <v>3.8620000000000001</v>
      </c>
      <c r="J4083" s="298">
        <v>0</v>
      </c>
      <c r="K4083" s="298">
        <v>0</v>
      </c>
      <c r="L4083" s="298">
        <v>0</v>
      </c>
      <c r="M4083" s="299">
        <v>0</v>
      </c>
    </row>
    <row r="4084" spans="1:13" x14ac:dyDescent="0.2">
      <c r="A4084" s="297" t="s">
        <v>1311</v>
      </c>
      <c r="B4084" s="298" t="s">
        <v>17078</v>
      </c>
      <c r="C4084" s="298" t="s">
        <v>20267</v>
      </c>
      <c r="D4084" s="298" t="s">
        <v>768</v>
      </c>
      <c r="E4084" s="298" t="s">
        <v>14755</v>
      </c>
      <c r="F4084" s="298" t="s">
        <v>18045</v>
      </c>
      <c r="G4084" s="298" t="s">
        <v>18049</v>
      </c>
      <c r="H4084" s="299" t="s">
        <v>14828</v>
      </c>
      <c r="I4084" s="297">
        <v>3.8620000000000001</v>
      </c>
      <c r="J4084" s="298">
        <v>0</v>
      </c>
      <c r="K4084" s="298">
        <v>0</v>
      </c>
      <c r="L4084" s="298">
        <v>0</v>
      </c>
      <c r="M4084" s="299">
        <v>0</v>
      </c>
    </row>
    <row r="4085" spans="1:13" x14ac:dyDescent="0.2">
      <c r="A4085" s="297" t="s">
        <v>1311</v>
      </c>
      <c r="B4085" s="298" t="s">
        <v>17078</v>
      </c>
      <c r="C4085" s="298" t="s">
        <v>20267</v>
      </c>
      <c r="D4085" s="298" t="s">
        <v>768</v>
      </c>
      <c r="E4085" s="298" t="s">
        <v>14755</v>
      </c>
      <c r="F4085" s="298" t="s">
        <v>18045</v>
      </c>
      <c r="G4085" s="298" t="s">
        <v>18050</v>
      </c>
      <c r="H4085" s="299" t="s">
        <v>14828</v>
      </c>
      <c r="I4085" s="297">
        <v>3.8620000000000001</v>
      </c>
      <c r="J4085" s="298">
        <v>0</v>
      </c>
      <c r="K4085" s="298">
        <v>0</v>
      </c>
      <c r="L4085" s="298">
        <v>0</v>
      </c>
      <c r="M4085" s="299">
        <v>0</v>
      </c>
    </row>
    <row r="4086" spans="1:13" x14ac:dyDescent="0.2">
      <c r="A4086" s="297" t="s">
        <v>1311</v>
      </c>
      <c r="B4086" s="298" t="s">
        <v>17078</v>
      </c>
      <c r="C4086" s="298" t="s">
        <v>20267</v>
      </c>
      <c r="D4086" s="298" t="s">
        <v>768</v>
      </c>
      <c r="E4086" s="298" t="s">
        <v>14755</v>
      </c>
      <c r="F4086" s="298" t="s">
        <v>18045</v>
      </c>
      <c r="G4086" s="298" t="s">
        <v>18051</v>
      </c>
      <c r="H4086" s="299" t="s">
        <v>14828</v>
      </c>
      <c r="I4086" s="297">
        <v>3.8620000000000001</v>
      </c>
      <c r="J4086" s="298">
        <v>0</v>
      </c>
      <c r="K4086" s="298">
        <v>0</v>
      </c>
      <c r="L4086" s="298">
        <v>0</v>
      </c>
      <c r="M4086" s="299">
        <v>0</v>
      </c>
    </row>
    <row r="4087" spans="1:13" x14ac:dyDescent="0.2">
      <c r="A4087" s="297" t="s">
        <v>1311</v>
      </c>
      <c r="B4087" s="298" t="s">
        <v>17078</v>
      </c>
      <c r="C4087" s="298" t="s">
        <v>20267</v>
      </c>
      <c r="D4087" s="298" t="s">
        <v>768</v>
      </c>
      <c r="E4087" s="298" t="s">
        <v>14755</v>
      </c>
      <c r="F4087" s="298" t="s">
        <v>18045</v>
      </c>
      <c r="G4087" s="298" t="s">
        <v>18052</v>
      </c>
      <c r="H4087" s="299" t="s">
        <v>14828</v>
      </c>
      <c r="I4087" s="297">
        <v>3.8620000000000001</v>
      </c>
      <c r="J4087" s="298">
        <v>0</v>
      </c>
      <c r="K4087" s="298">
        <v>0</v>
      </c>
      <c r="L4087" s="298">
        <v>0</v>
      </c>
      <c r="M4087" s="299">
        <v>0</v>
      </c>
    </row>
    <row r="4088" spans="1:13" x14ac:dyDescent="0.2">
      <c r="A4088" s="297" t="s">
        <v>1311</v>
      </c>
      <c r="B4088" s="298" t="s">
        <v>17078</v>
      </c>
      <c r="C4088" s="298" t="s">
        <v>20267</v>
      </c>
      <c r="D4088" s="298" t="s">
        <v>768</v>
      </c>
      <c r="E4088" s="298" t="s">
        <v>14755</v>
      </c>
      <c r="F4088" s="298" t="s">
        <v>18045</v>
      </c>
      <c r="G4088" s="298" t="s">
        <v>18053</v>
      </c>
      <c r="H4088" s="299" t="s">
        <v>14828</v>
      </c>
      <c r="I4088" s="297">
        <v>3.8620000000000001</v>
      </c>
      <c r="J4088" s="298">
        <v>0</v>
      </c>
      <c r="K4088" s="298">
        <v>0</v>
      </c>
      <c r="L4088" s="298">
        <v>0</v>
      </c>
      <c r="M4088" s="299">
        <v>0</v>
      </c>
    </row>
    <row r="4089" spans="1:13" x14ac:dyDescent="0.2">
      <c r="A4089" s="297" t="s">
        <v>1311</v>
      </c>
      <c r="B4089" s="298" t="s">
        <v>17078</v>
      </c>
      <c r="C4089" s="298" t="s">
        <v>20267</v>
      </c>
      <c r="D4089" s="298" t="s">
        <v>768</v>
      </c>
      <c r="E4089" s="298" t="s">
        <v>14755</v>
      </c>
      <c r="F4089" s="298" t="s">
        <v>18054</v>
      </c>
      <c r="G4089" s="298" t="s">
        <v>18055</v>
      </c>
      <c r="H4089" s="299" t="s">
        <v>14828</v>
      </c>
      <c r="I4089" s="297">
        <v>3.8620000000000001</v>
      </c>
      <c r="J4089" s="298">
        <v>0</v>
      </c>
      <c r="K4089" s="298">
        <v>0</v>
      </c>
      <c r="L4089" s="298">
        <v>0</v>
      </c>
      <c r="M4089" s="299">
        <v>0</v>
      </c>
    </row>
    <row r="4090" spans="1:13" x14ac:dyDescent="0.2">
      <c r="A4090" s="297" t="s">
        <v>1311</v>
      </c>
      <c r="B4090" s="298" t="s">
        <v>17078</v>
      </c>
      <c r="C4090" s="298" t="s">
        <v>20267</v>
      </c>
      <c r="D4090" s="298" t="s">
        <v>768</v>
      </c>
      <c r="E4090" s="298" t="s">
        <v>14755</v>
      </c>
      <c r="F4090" s="298" t="s">
        <v>18054</v>
      </c>
      <c r="G4090" s="298" t="s">
        <v>18056</v>
      </c>
      <c r="H4090" s="299" t="s">
        <v>14828</v>
      </c>
      <c r="I4090" s="297">
        <v>3.8620000000000001</v>
      </c>
      <c r="J4090" s="298">
        <v>0</v>
      </c>
      <c r="K4090" s="298">
        <v>0</v>
      </c>
      <c r="L4090" s="298">
        <v>0</v>
      </c>
      <c r="M4090" s="299">
        <v>0</v>
      </c>
    </row>
    <row r="4091" spans="1:13" x14ac:dyDescent="0.2">
      <c r="A4091" s="297" t="s">
        <v>1311</v>
      </c>
      <c r="B4091" s="298" t="s">
        <v>17078</v>
      </c>
      <c r="C4091" s="298" t="s">
        <v>20267</v>
      </c>
      <c r="D4091" s="298" t="s">
        <v>768</v>
      </c>
      <c r="E4091" s="298" t="s">
        <v>14755</v>
      </c>
      <c r="F4091" s="298" t="s">
        <v>18054</v>
      </c>
      <c r="G4091" s="298" t="s">
        <v>18057</v>
      </c>
      <c r="H4091" s="299" t="s">
        <v>14828</v>
      </c>
      <c r="I4091" s="297">
        <v>3.8620000000000001</v>
      </c>
      <c r="J4091" s="298">
        <v>0</v>
      </c>
      <c r="K4091" s="298">
        <v>0</v>
      </c>
      <c r="L4091" s="298">
        <v>0</v>
      </c>
      <c r="M4091" s="299">
        <v>0</v>
      </c>
    </row>
    <row r="4092" spans="1:13" x14ac:dyDescent="0.2">
      <c r="A4092" s="297" t="s">
        <v>1311</v>
      </c>
      <c r="B4092" s="298" t="s">
        <v>17078</v>
      </c>
      <c r="C4092" s="298" t="s">
        <v>20267</v>
      </c>
      <c r="D4092" s="298" t="s">
        <v>768</v>
      </c>
      <c r="E4092" s="298" t="s">
        <v>14755</v>
      </c>
      <c r="F4092" s="298" t="s">
        <v>18054</v>
      </c>
      <c r="G4092" s="298" t="s">
        <v>18058</v>
      </c>
      <c r="H4092" s="299" t="s">
        <v>14828</v>
      </c>
      <c r="I4092" s="297">
        <v>3.8620000000000001</v>
      </c>
      <c r="J4092" s="298">
        <v>0</v>
      </c>
      <c r="K4092" s="298">
        <v>0</v>
      </c>
      <c r="L4092" s="298">
        <v>0</v>
      </c>
      <c r="M4092" s="299">
        <v>0</v>
      </c>
    </row>
    <row r="4093" spans="1:13" x14ac:dyDescent="0.2">
      <c r="A4093" s="297" t="s">
        <v>1311</v>
      </c>
      <c r="B4093" s="298" t="s">
        <v>17078</v>
      </c>
      <c r="C4093" s="298" t="s">
        <v>20267</v>
      </c>
      <c r="D4093" s="298" t="s">
        <v>768</v>
      </c>
      <c r="E4093" s="298" t="s">
        <v>14755</v>
      </c>
      <c r="F4093" s="298" t="s">
        <v>18054</v>
      </c>
      <c r="G4093" s="298" t="s">
        <v>18059</v>
      </c>
      <c r="H4093" s="299" t="s">
        <v>14828</v>
      </c>
      <c r="I4093" s="297">
        <v>3.8620000000000001</v>
      </c>
      <c r="J4093" s="298">
        <v>0</v>
      </c>
      <c r="K4093" s="298">
        <v>0</v>
      </c>
      <c r="L4093" s="298">
        <v>0</v>
      </c>
      <c r="M4093" s="299">
        <v>0</v>
      </c>
    </row>
    <row r="4094" spans="1:13" x14ac:dyDescent="0.2">
      <c r="A4094" s="297" t="s">
        <v>1311</v>
      </c>
      <c r="B4094" s="298" t="s">
        <v>17078</v>
      </c>
      <c r="C4094" s="298" t="s">
        <v>20267</v>
      </c>
      <c r="D4094" s="298" t="s">
        <v>768</v>
      </c>
      <c r="E4094" s="298" t="s">
        <v>14755</v>
      </c>
      <c r="F4094" s="298" t="s">
        <v>18054</v>
      </c>
      <c r="G4094" s="298" t="s">
        <v>18060</v>
      </c>
      <c r="H4094" s="299" t="s">
        <v>14828</v>
      </c>
      <c r="I4094" s="297">
        <v>3.8620000000000001</v>
      </c>
      <c r="J4094" s="298">
        <v>0</v>
      </c>
      <c r="K4094" s="298">
        <v>0</v>
      </c>
      <c r="L4094" s="298">
        <v>0</v>
      </c>
      <c r="M4094" s="299">
        <v>0</v>
      </c>
    </row>
    <row r="4095" spans="1:13" x14ac:dyDescent="0.2">
      <c r="A4095" s="297" t="s">
        <v>1311</v>
      </c>
      <c r="B4095" s="298" t="s">
        <v>17078</v>
      </c>
      <c r="C4095" s="298" t="s">
        <v>20267</v>
      </c>
      <c r="D4095" s="298" t="s">
        <v>768</v>
      </c>
      <c r="E4095" s="298" t="s">
        <v>14755</v>
      </c>
      <c r="F4095" s="298" t="s">
        <v>18054</v>
      </c>
      <c r="G4095" s="298" t="s">
        <v>18061</v>
      </c>
      <c r="H4095" s="299" t="s">
        <v>14828</v>
      </c>
      <c r="I4095" s="297">
        <v>3.8620000000000001</v>
      </c>
      <c r="J4095" s="298">
        <v>0</v>
      </c>
      <c r="K4095" s="298">
        <v>0</v>
      </c>
      <c r="L4095" s="298">
        <v>0</v>
      </c>
      <c r="M4095" s="299">
        <v>0</v>
      </c>
    </row>
    <row r="4096" spans="1:13" x14ac:dyDescent="0.2">
      <c r="A4096" s="297" t="s">
        <v>1311</v>
      </c>
      <c r="B4096" s="298" t="s">
        <v>17078</v>
      </c>
      <c r="C4096" s="298" t="s">
        <v>20267</v>
      </c>
      <c r="D4096" s="298" t="s">
        <v>768</v>
      </c>
      <c r="E4096" s="298" t="s">
        <v>14755</v>
      </c>
      <c r="F4096" s="298" t="s">
        <v>18054</v>
      </c>
      <c r="G4096" s="298" t="s">
        <v>18062</v>
      </c>
      <c r="H4096" s="299" t="s">
        <v>14828</v>
      </c>
      <c r="I4096" s="297">
        <v>3.8620000000000001</v>
      </c>
      <c r="J4096" s="298">
        <v>0</v>
      </c>
      <c r="K4096" s="298">
        <v>0</v>
      </c>
      <c r="L4096" s="298">
        <v>0</v>
      </c>
      <c r="M4096" s="299">
        <v>0</v>
      </c>
    </row>
    <row r="4097" spans="1:13" x14ac:dyDescent="0.2">
      <c r="A4097" s="297" t="s">
        <v>1311</v>
      </c>
      <c r="B4097" s="298" t="s">
        <v>17078</v>
      </c>
      <c r="C4097" s="298" t="s">
        <v>20267</v>
      </c>
      <c r="D4097" s="298" t="s">
        <v>768</v>
      </c>
      <c r="E4097" s="298" t="s">
        <v>14757</v>
      </c>
      <c r="F4097" s="298" t="s">
        <v>18063</v>
      </c>
      <c r="G4097" s="298" t="s">
        <v>18064</v>
      </c>
      <c r="H4097" s="299" t="s">
        <v>14828</v>
      </c>
      <c r="I4097" s="297">
        <v>19.399999999999999</v>
      </c>
      <c r="J4097" s="298">
        <v>12.9</v>
      </c>
      <c r="K4097" s="298">
        <v>6.5</v>
      </c>
      <c r="L4097" s="298">
        <v>0</v>
      </c>
      <c r="M4097" s="299">
        <v>0</v>
      </c>
    </row>
    <row r="4098" spans="1:13" x14ac:dyDescent="0.2">
      <c r="A4098" s="297" t="s">
        <v>1311</v>
      </c>
      <c r="B4098" s="298" t="s">
        <v>17078</v>
      </c>
      <c r="C4098" s="298" t="s">
        <v>20267</v>
      </c>
      <c r="D4098" s="298" t="s">
        <v>768</v>
      </c>
      <c r="E4098" s="298" t="s">
        <v>14757</v>
      </c>
      <c r="F4098" s="298" t="s">
        <v>18063</v>
      </c>
      <c r="G4098" s="298" t="s">
        <v>18065</v>
      </c>
      <c r="H4098" s="299" t="s">
        <v>14828</v>
      </c>
      <c r="I4098" s="297">
        <v>19.399999999999999</v>
      </c>
      <c r="J4098" s="298">
        <v>12.9</v>
      </c>
      <c r="K4098" s="298">
        <v>6.5</v>
      </c>
      <c r="L4098" s="298">
        <v>0</v>
      </c>
      <c r="M4098" s="299">
        <v>0</v>
      </c>
    </row>
    <row r="4099" spans="1:13" x14ac:dyDescent="0.2">
      <c r="A4099" s="297" t="s">
        <v>1311</v>
      </c>
      <c r="B4099" s="298" t="s">
        <v>17078</v>
      </c>
      <c r="C4099" s="298" t="s">
        <v>20267</v>
      </c>
      <c r="D4099" s="298" t="s">
        <v>768</v>
      </c>
      <c r="E4099" s="298" t="s">
        <v>14757</v>
      </c>
      <c r="F4099" s="298" t="s">
        <v>18063</v>
      </c>
      <c r="G4099" s="298" t="s">
        <v>18066</v>
      </c>
      <c r="H4099" s="299" t="s">
        <v>14828</v>
      </c>
      <c r="I4099" s="297">
        <v>19.399999999999999</v>
      </c>
      <c r="J4099" s="298">
        <v>12.9</v>
      </c>
      <c r="K4099" s="298">
        <v>6.5</v>
      </c>
      <c r="L4099" s="298">
        <v>0</v>
      </c>
      <c r="M4099" s="299">
        <v>0</v>
      </c>
    </row>
    <row r="4100" spans="1:13" x14ac:dyDescent="0.2">
      <c r="A4100" s="297" t="s">
        <v>1311</v>
      </c>
      <c r="B4100" s="298" t="s">
        <v>17078</v>
      </c>
      <c r="C4100" s="298" t="s">
        <v>20267</v>
      </c>
      <c r="D4100" s="298" t="s">
        <v>768</v>
      </c>
      <c r="E4100" s="298" t="s">
        <v>14757</v>
      </c>
      <c r="F4100" s="298" t="s">
        <v>18063</v>
      </c>
      <c r="G4100" s="298" t="s">
        <v>18067</v>
      </c>
      <c r="H4100" s="299" t="s">
        <v>14828</v>
      </c>
      <c r="I4100" s="297">
        <v>19.399999999999999</v>
      </c>
      <c r="J4100" s="298">
        <v>12.9</v>
      </c>
      <c r="K4100" s="298">
        <v>6.5</v>
      </c>
      <c r="L4100" s="298">
        <v>0</v>
      </c>
      <c r="M4100" s="299">
        <v>0</v>
      </c>
    </row>
    <row r="4101" spans="1:13" x14ac:dyDescent="0.2">
      <c r="A4101" s="297" t="s">
        <v>1311</v>
      </c>
      <c r="B4101" s="298" t="s">
        <v>17078</v>
      </c>
      <c r="C4101" s="298" t="s">
        <v>20267</v>
      </c>
      <c r="D4101" s="298" t="s">
        <v>768</v>
      </c>
      <c r="E4101" s="298" t="s">
        <v>14757</v>
      </c>
      <c r="F4101" s="298" t="s">
        <v>18063</v>
      </c>
      <c r="G4101" s="298" t="s">
        <v>18068</v>
      </c>
      <c r="H4101" s="299" t="s">
        <v>14828</v>
      </c>
      <c r="I4101" s="297">
        <v>19.399999999999999</v>
      </c>
      <c r="J4101" s="298">
        <v>12.9</v>
      </c>
      <c r="K4101" s="298">
        <v>6.5</v>
      </c>
      <c r="L4101" s="298">
        <v>0</v>
      </c>
      <c r="M4101" s="299">
        <v>0</v>
      </c>
    </row>
    <row r="4102" spans="1:13" x14ac:dyDescent="0.2">
      <c r="A4102" s="297" t="s">
        <v>1311</v>
      </c>
      <c r="B4102" s="298" t="s">
        <v>17078</v>
      </c>
      <c r="C4102" s="298" t="s">
        <v>20267</v>
      </c>
      <c r="D4102" s="298" t="s">
        <v>768</v>
      </c>
      <c r="E4102" s="298" t="s">
        <v>14757</v>
      </c>
      <c r="F4102" s="298" t="s">
        <v>18069</v>
      </c>
      <c r="G4102" s="298" t="s">
        <v>18070</v>
      </c>
      <c r="H4102" s="299" t="s">
        <v>14828</v>
      </c>
      <c r="I4102" s="297">
        <v>19.399999999999999</v>
      </c>
      <c r="J4102" s="298">
        <v>12.9</v>
      </c>
      <c r="K4102" s="298">
        <v>6.5</v>
      </c>
      <c r="L4102" s="298">
        <v>0</v>
      </c>
      <c r="M4102" s="299">
        <v>0</v>
      </c>
    </row>
    <row r="4103" spans="1:13" x14ac:dyDescent="0.2">
      <c r="A4103" s="297" t="s">
        <v>1311</v>
      </c>
      <c r="B4103" s="298" t="s">
        <v>17078</v>
      </c>
      <c r="C4103" s="298" t="s">
        <v>20267</v>
      </c>
      <c r="D4103" s="298" t="s">
        <v>768</v>
      </c>
      <c r="E4103" s="298" t="s">
        <v>14757</v>
      </c>
      <c r="F4103" s="298" t="s">
        <v>18071</v>
      </c>
      <c r="G4103" s="298" t="s">
        <v>18072</v>
      </c>
      <c r="H4103" s="299" t="s">
        <v>14828</v>
      </c>
      <c r="I4103" s="297">
        <v>5.7</v>
      </c>
      <c r="J4103" s="298">
        <v>5.7</v>
      </c>
      <c r="K4103" s="298">
        <v>2.8</v>
      </c>
      <c r="L4103" s="298">
        <v>0</v>
      </c>
      <c r="M4103" s="299">
        <v>0</v>
      </c>
    </row>
    <row r="4104" spans="1:13" x14ac:dyDescent="0.2">
      <c r="A4104" s="297" t="s">
        <v>1311</v>
      </c>
      <c r="B4104" s="298" t="s">
        <v>17078</v>
      </c>
      <c r="C4104" s="298" t="s">
        <v>20267</v>
      </c>
      <c r="D4104" s="298" t="s">
        <v>768</v>
      </c>
      <c r="E4104" s="298" t="s">
        <v>14757</v>
      </c>
      <c r="F4104" s="298" t="s">
        <v>18071</v>
      </c>
      <c r="G4104" s="298" t="s">
        <v>18073</v>
      </c>
      <c r="H4104" s="299" t="s">
        <v>14828</v>
      </c>
      <c r="I4104" s="297">
        <v>5.7</v>
      </c>
      <c r="J4104" s="298">
        <v>5.7</v>
      </c>
      <c r="K4104" s="298">
        <v>2.8</v>
      </c>
      <c r="L4104" s="298">
        <v>0</v>
      </c>
      <c r="M4104" s="299">
        <v>0</v>
      </c>
    </row>
    <row r="4105" spans="1:13" x14ac:dyDescent="0.2">
      <c r="A4105" s="297" t="s">
        <v>1311</v>
      </c>
      <c r="B4105" s="298" t="s">
        <v>17078</v>
      </c>
      <c r="C4105" s="298" t="s">
        <v>20267</v>
      </c>
      <c r="D4105" s="298" t="s">
        <v>768</v>
      </c>
      <c r="E4105" s="298" t="s">
        <v>14757</v>
      </c>
      <c r="F4105" s="298" t="s">
        <v>18071</v>
      </c>
      <c r="G4105" s="298" t="s">
        <v>18074</v>
      </c>
      <c r="H4105" s="299" t="s">
        <v>14828</v>
      </c>
      <c r="I4105" s="297">
        <v>5.7</v>
      </c>
      <c r="J4105" s="298">
        <v>5.7</v>
      </c>
      <c r="K4105" s="298">
        <v>2.8</v>
      </c>
      <c r="L4105" s="298">
        <v>0</v>
      </c>
      <c r="M4105" s="299">
        <v>0</v>
      </c>
    </row>
    <row r="4106" spans="1:13" x14ac:dyDescent="0.2">
      <c r="A4106" s="297" t="s">
        <v>1311</v>
      </c>
      <c r="B4106" s="298" t="s">
        <v>17078</v>
      </c>
      <c r="C4106" s="298" t="s">
        <v>20267</v>
      </c>
      <c r="D4106" s="298" t="s">
        <v>768</v>
      </c>
      <c r="E4106" s="298" t="s">
        <v>14757</v>
      </c>
      <c r="F4106" s="298" t="s">
        <v>18071</v>
      </c>
      <c r="G4106" s="298" t="s">
        <v>18075</v>
      </c>
      <c r="H4106" s="299" t="s">
        <v>14828</v>
      </c>
      <c r="I4106" s="297">
        <v>5.7</v>
      </c>
      <c r="J4106" s="298">
        <v>5.7</v>
      </c>
      <c r="K4106" s="298">
        <v>2.8</v>
      </c>
      <c r="L4106" s="298">
        <v>0</v>
      </c>
      <c r="M4106" s="299">
        <v>0</v>
      </c>
    </row>
    <row r="4107" spans="1:13" x14ac:dyDescent="0.2">
      <c r="A4107" s="297" t="s">
        <v>1311</v>
      </c>
      <c r="B4107" s="298" t="s">
        <v>17078</v>
      </c>
      <c r="C4107" s="298" t="s">
        <v>20267</v>
      </c>
      <c r="D4107" s="298" t="s">
        <v>768</v>
      </c>
      <c r="E4107" s="298" t="s">
        <v>14757</v>
      </c>
      <c r="F4107" s="298" t="s">
        <v>18076</v>
      </c>
      <c r="G4107" s="298" t="s">
        <v>18077</v>
      </c>
      <c r="H4107" s="299" t="s">
        <v>14828</v>
      </c>
      <c r="I4107" s="297">
        <v>5.7</v>
      </c>
      <c r="J4107" s="298">
        <v>5.7</v>
      </c>
      <c r="K4107" s="298">
        <v>2.8</v>
      </c>
      <c r="L4107" s="298">
        <v>0</v>
      </c>
      <c r="M4107" s="299">
        <v>0</v>
      </c>
    </row>
    <row r="4108" spans="1:13" x14ac:dyDescent="0.2">
      <c r="A4108" s="297" t="s">
        <v>1311</v>
      </c>
      <c r="B4108" s="298" t="s">
        <v>17078</v>
      </c>
      <c r="C4108" s="298" t="s">
        <v>20267</v>
      </c>
      <c r="D4108" s="298" t="s">
        <v>768</v>
      </c>
      <c r="E4108" s="298" t="s">
        <v>14757</v>
      </c>
      <c r="F4108" s="298" t="s">
        <v>18076</v>
      </c>
      <c r="G4108" s="298" t="s">
        <v>18078</v>
      </c>
      <c r="H4108" s="299" t="s">
        <v>14828</v>
      </c>
      <c r="I4108" s="297">
        <v>5.7</v>
      </c>
      <c r="J4108" s="298">
        <v>5.7</v>
      </c>
      <c r="K4108" s="298">
        <v>2.8</v>
      </c>
      <c r="L4108" s="298">
        <v>0</v>
      </c>
      <c r="M4108" s="299">
        <v>0</v>
      </c>
    </row>
    <row r="4109" spans="1:13" x14ac:dyDescent="0.2">
      <c r="A4109" s="297" t="s">
        <v>1311</v>
      </c>
      <c r="B4109" s="298" t="s">
        <v>17078</v>
      </c>
      <c r="C4109" s="298" t="s">
        <v>20267</v>
      </c>
      <c r="D4109" s="298" t="s">
        <v>768</v>
      </c>
      <c r="E4109" s="298" t="s">
        <v>14757</v>
      </c>
      <c r="F4109" s="298" t="s">
        <v>18076</v>
      </c>
      <c r="G4109" s="298" t="s">
        <v>18079</v>
      </c>
      <c r="H4109" s="299" t="s">
        <v>14828</v>
      </c>
      <c r="I4109" s="297">
        <v>5.7</v>
      </c>
      <c r="J4109" s="298">
        <v>5.7</v>
      </c>
      <c r="K4109" s="298">
        <v>2.8</v>
      </c>
      <c r="L4109" s="298">
        <v>0</v>
      </c>
      <c r="M4109" s="299">
        <v>0</v>
      </c>
    </row>
    <row r="4110" spans="1:13" x14ac:dyDescent="0.2">
      <c r="A4110" s="297" t="s">
        <v>1311</v>
      </c>
      <c r="B4110" s="298" t="s">
        <v>17078</v>
      </c>
      <c r="C4110" s="298" t="s">
        <v>20267</v>
      </c>
      <c r="D4110" s="298" t="s">
        <v>768</v>
      </c>
      <c r="E4110" s="298" t="s">
        <v>14757</v>
      </c>
      <c r="F4110" s="298" t="s">
        <v>18076</v>
      </c>
      <c r="G4110" s="298" t="s">
        <v>18080</v>
      </c>
      <c r="H4110" s="299" t="s">
        <v>14828</v>
      </c>
      <c r="I4110" s="297">
        <v>5.7</v>
      </c>
      <c r="J4110" s="298">
        <v>5.7</v>
      </c>
      <c r="K4110" s="298">
        <v>2.8</v>
      </c>
      <c r="L4110" s="298">
        <v>0</v>
      </c>
      <c r="M4110" s="299">
        <v>0</v>
      </c>
    </row>
    <row r="4111" spans="1:13" x14ac:dyDescent="0.2">
      <c r="A4111" s="297" t="s">
        <v>1311</v>
      </c>
      <c r="B4111" s="298" t="s">
        <v>17078</v>
      </c>
      <c r="C4111" s="298" t="s">
        <v>20267</v>
      </c>
      <c r="D4111" s="298" t="s">
        <v>768</v>
      </c>
      <c r="E4111" s="298" t="s">
        <v>14757</v>
      </c>
      <c r="F4111" s="298" t="s">
        <v>18081</v>
      </c>
      <c r="G4111" s="298" t="s">
        <v>18082</v>
      </c>
      <c r="H4111" s="299" t="s">
        <v>14828</v>
      </c>
      <c r="I4111" s="297">
        <v>6.2</v>
      </c>
      <c r="J4111" s="298">
        <v>6.2</v>
      </c>
      <c r="K4111" s="298">
        <v>3.1</v>
      </c>
      <c r="L4111" s="298">
        <v>0</v>
      </c>
      <c r="M4111" s="299">
        <v>0</v>
      </c>
    </row>
    <row r="4112" spans="1:13" x14ac:dyDescent="0.2">
      <c r="A4112" s="297" t="s">
        <v>1311</v>
      </c>
      <c r="B4112" s="298" t="s">
        <v>17078</v>
      </c>
      <c r="C4112" s="298" t="s">
        <v>20267</v>
      </c>
      <c r="D4112" s="298" t="s">
        <v>768</v>
      </c>
      <c r="E4112" s="298" t="s">
        <v>14757</v>
      </c>
      <c r="F4112" s="298" t="s">
        <v>18081</v>
      </c>
      <c r="G4112" s="298" t="s">
        <v>18083</v>
      </c>
      <c r="H4112" s="299" t="s">
        <v>14828</v>
      </c>
      <c r="I4112" s="297">
        <v>6.2</v>
      </c>
      <c r="J4112" s="298">
        <v>6.2</v>
      </c>
      <c r="K4112" s="298">
        <v>3.1</v>
      </c>
      <c r="L4112" s="298">
        <v>0</v>
      </c>
      <c r="M4112" s="299">
        <v>0</v>
      </c>
    </row>
    <row r="4113" spans="1:13" x14ac:dyDescent="0.2">
      <c r="A4113" s="297" t="s">
        <v>1311</v>
      </c>
      <c r="B4113" s="298" t="s">
        <v>17078</v>
      </c>
      <c r="C4113" s="298" t="s">
        <v>20267</v>
      </c>
      <c r="D4113" s="298" t="s">
        <v>768</v>
      </c>
      <c r="E4113" s="298" t="s">
        <v>14757</v>
      </c>
      <c r="F4113" s="298" t="s">
        <v>18081</v>
      </c>
      <c r="G4113" s="298" t="s">
        <v>18084</v>
      </c>
      <c r="H4113" s="299" t="s">
        <v>14828</v>
      </c>
      <c r="I4113" s="297">
        <v>6.2</v>
      </c>
      <c r="J4113" s="298">
        <v>6.2</v>
      </c>
      <c r="K4113" s="298">
        <v>3.1</v>
      </c>
      <c r="L4113" s="298">
        <v>0</v>
      </c>
      <c r="M4113" s="299">
        <v>0</v>
      </c>
    </row>
    <row r="4114" spans="1:13" x14ac:dyDescent="0.2">
      <c r="A4114" s="297" t="s">
        <v>1311</v>
      </c>
      <c r="B4114" s="298" t="s">
        <v>17078</v>
      </c>
      <c r="C4114" s="298" t="s">
        <v>20267</v>
      </c>
      <c r="D4114" s="298" t="s">
        <v>768</v>
      </c>
      <c r="E4114" s="298" t="s">
        <v>14757</v>
      </c>
      <c r="F4114" s="298" t="s">
        <v>18081</v>
      </c>
      <c r="G4114" s="298" t="s">
        <v>18085</v>
      </c>
      <c r="H4114" s="299" t="s">
        <v>14828</v>
      </c>
      <c r="I4114" s="297">
        <v>6.2</v>
      </c>
      <c r="J4114" s="298">
        <v>6.2</v>
      </c>
      <c r="K4114" s="298">
        <v>3.1</v>
      </c>
      <c r="L4114" s="298">
        <v>0</v>
      </c>
      <c r="M4114" s="299">
        <v>0</v>
      </c>
    </row>
    <row r="4115" spans="1:13" x14ac:dyDescent="0.2">
      <c r="A4115" s="297" t="s">
        <v>1311</v>
      </c>
      <c r="B4115" s="298" t="s">
        <v>17078</v>
      </c>
      <c r="C4115" s="298" t="s">
        <v>20267</v>
      </c>
      <c r="D4115" s="298" t="s">
        <v>768</v>
      </c>
      <c r="E4115" s="298" t="s">
        <v>14757</v>
      </c>
      <c r="F4115" s="298" t="s">
        <v>18081</v>
      </c>
      <c r="G4115" s="298" t="s">
        <v>18086</v>
      </c>
      <c r="H4115" s="299" t="s">
        <v>14828</v>
      </c>
      <c r="I4115" s="297">
        <v>6.2</v>
      </c>
      <c r="J4115" s="298">
        <v>6.2</v>
      </c>
      <c r="K4115" s="298">
        <v>3.1</v>
      </c>
      <c r="L4115" s="298">
        <v>0</v>
      </c>
      <c r="M4115" s="299">
        <v>0</v>
      </c>
    </row>
    <row r="4116" spans="1:13" x14ac:dyDescent="0.2">
      <c r="A4116" s="297" t="s">
        <v>1311</v>
      </c>
      <c r="B4116" s="298" t="s">
        <v>17078</v>
      </c>
      <c r="C4116" s="298" t="s">
        <v>20267</v>
      </c>
      <c r="D4116" s="298" t="s">
        <v>768</v>
      </c>
      <c r="E4116" s="298" t="s">
        <v>14757</v>
      </c>
      <c r="F4116" s="298" t="s">
        <v>18081</v>
      </c>
      <c r="G4116" s="298" t="s">
        <v>18087</v>
      </c>
      <c r="H4116" s="299" t="s">
        <v>14828</v>
      </c>
      <c r="I4116" s="297">
        <v>6.2</v>
      </c>
      <c r="J4116" s="298">
        <v>6.2</v>
      </c>
      <c r="K4116" s="298">
        <v>3.1</v>
      </c>
      <c r="L4116" s="298">
        <v>0</v>
      </c>
      <c r="M4116" s="299">
        <v>0</v>
      </c>
    </row>
    <row r="4117" spans="1:13" x14ac:dyDescent="0.2">
      <c r="A4117" s="297" t="s">
        <v>1311</v>
      </c>
      <c r="B4117" s="298" t="s">
        <v>17078</v>
      </c>
      <c r="C4117" s="298" t="s">
        <v>20267</v>
      </c>
      <c r="D4117" s="298" t="s">
        <v>768</v>
      </c>
      <c r="E4117" s="298" t="s">
        <v>14757</v>
      </c>
      <c r="F4117" s="298" t="s">
        <v>18081</v>
      </c>
      <c r="G4117" s="298" t="s">
        <v>18088</v>
      </c>
      <c r="H4117" s="299" t="s">
        <v>14828</v>
      </c>
      <c r="I4117" s="297">
        <v>6.2</v>
      </c>
      <c r="J4117" s="298">
        <v>6.2</v>
      </c>
      <c r="K4117" s="298">
        <v>3.1</v>
      </c>
      <c r="L4117" s="298">
        <v>0</v>
      </c>
      <c r="M4117" s="299">
        <v>0</v>
      </c>
    </row>
    <row r="4118" spans="1:13" x14ac:dyDescent="0.2">
      <c r="A4118" s="297" t="s">
        <v>1311</v>
      </c>
      <c r="B4118" s="298" t="s">
        <v>17078</v>
      </c>
      <c r="C4118" s="298" t="s">
        <v>20267</v>
      </c>
      <c r="D4118" s="298" t="s">
        <v>768</v>
      </c>
      <c r="E4118" s="298" t="s">
        <v>14757</v>
      </c>
      <c r="F4118" s="298" t="s">
        <v>18081</v>
      </c>
      <c r="G4118" s="298" t="s">
        <v>18089</v>
      </c>
      <c r="H4118" s="299" t="s">
        <v>14828</v>
      </c>
      <c r="I4118" s="297">
        <v>6.2</v>
      </c>
      <c r="J4118" s="298">
        <v>6.2</v>
      </c>
      <c r="K4118" s="298">
        <v>3.1</v>
      </c>
      <c r="L4118" s="298">
        <v>0</v>
      </c>
      <c r="M4118" s="299">
        <v>0</v>
      </c>
    </row>
    <row r="4119" spans="1:13" x14ac:dyDescent="0.2">
      <c r="A4119" s="297" t="s">
        <v>1311</v>
      </c>
      <c r="B4119" s="298" t="s">
        <v>17078</v>
      </c>
      <c r="C4119" s="298" t="s">
        <v>20267</v>
      </c>
      <c r="D4119" s="298" t="s">
        <v>768</v>
      </c>
      <c r="E4119" s="298" t="s">
        <v>14757</v>
      </c>
      <c r="F4119" s="298" t="s">
        <v>18081</v>
      </c>
      <c r="G4119" s="298" t="s">
        <v>18090</v>
      </c>
      <c r="H4119" s="299" t="s">
        <v>14828</v>
      </c>
      <c r="I4119" s="297">
        <v>19.399999999999999</v>
      </c>
      <c r="J4119" s="298">
        <v>12.9</v>
      </c>
      <c r="K4119" s="298">
        <v>6.5</v>
      </c>
      <c r="L4119" s="298">
        <v>0</v>
      </c>
      <c r="M4119" s="299">
        <v>0</v>
      </c>
    </row>
    <row r="4120" spans="1:13" x14ac:dyDescent="0.2">
      <c r="A4120" s="297" t="s">
        <v>1311</v>
      </c>
      <c r="B4120" s="298" t="s">
        <v>17078</v>
      </c>
      <c r="C4120" s="298" t="s">
        <v>20267</v>
      </c>
      <c r="D4120" s="298" t="s">
        <v>768</v>
      </c>
      <c r="E4120" s="298" t="s">
        <v>14757</v>
      </c>
      <c r="F4120" s="298" t="s">
        <v>18081</v>
      </c>
      <c r="G4120" s="298" t="s">
        <v>18091</v>
      </c>
      <c r="H4120" s="299" t="s">
        <v>14828</v>
      </c>
      <c r="I4120" s="297">
        <v>19.399999999999999</v>
      </c>
      <c r="J4120" s="298">
        <v>12.9</v>
      </c>
      <c r="K4120" s="298">
        <v>6.5</v>
      </c>
      <c r="L4120" s="298">
        <v>0</v>
      </c>
      <c r="M4120" s="299">
        <v>0</v>
      </c>
    </row>
    <row r="4121" spans="1:13" x14ac:dyDescent="0.2">
      <c r="A4121" s="297" t="s">
        <v>1311</v>
      </c>
      <c r="B4121" s="298" t="s">
        <v>17078</v>
      </c>
      <c r="C4121" s="298" t="s">
        <v>20267</v>
      </c>
      <c r="D4121" s="298" t="s">
        <v>768</v>
      </c>
      <c r="E4121" s="298" t="s">
        <v>14757</v>
      </c>
      <c r="F4121" s="298" t="s">
        <v>18081</v>
      </c>
      <c r="G4121" s="298" t="s">
        <v>18092</v>
      </c>
      <c r="H4121" s="299" t="s">
        <v>14828</v>
      </c>
      <c r="I4121" s="297">
        <v>19.399999999999999</v>
      </c>
      <c r="J4121" s="298">
        <v>12.9</v>
      </c>
      <c r="K4121" s="298">
        <v>6.5</v>
      </c>
      <c r="L4121" s="298">
        <v>0</v>
      </c>
      <c r="M4121" s="299">
        <v>0</v>
      </c>
    </row>
    <row r="4122" spans="1:13" x14ac:dyDescent="0.2">
      <c r="A4122" s="297" t="s">
        <v>1311</v>
      </c>
      <c r="B4122" s="298" t="s">
        <v>17078</v>
      </c>
      <c r="C4122" s="298" t="s">
        <v>20267</v>
      </c>
      <c r="D4122" s="298" t="s">
        <v>768</v>
      </c>
      <c r="E4122" s="298" t="s">
        <v>14757</v>
      </c>
      <c r="F4122" s="298" t="s">
        <v>18081</v>
      </c>
      <c r="G4122" s="298" t="s">
        <v>18093</v>
      </c>
      <c r="H4122" s="299" t="s">
        <v>14828</v>
      </c>
      <c r="I4122" s="297">
        <v>19.399999999999999</v>
      </c>
      <c r="J4122" s="298">
        <v>12.9</v>
      </c>
      <c r="K4122" s="298">
        <v>6.5</v>
      </c>
      <c r="L4122" s="298">
        <v>0</v>
      </c>
      <c r="M4122" s="299">
        <v>0</v>
      </c>
    </row>
    <row r="4123" spans="1:13" x14ac:dyDescent="0.2">
      <c r="A4123" s="297" t="s">
        <v>1311</v>
      </c>
      <c r="B4123" s="298" t="s">
        <v>17078</v>
      </c>
      <c r="C4123" s="298" t="s">
        <v>20267</v>
      </c>
      <c r="D4123" s="298" t="s">
        <v>768</v>
      </c>
      <c r="E4123" s="298" t="s">
        <v>14757</v>
      </c>
      <c r="F4123" s="298" t="s">
        <v>18081</v>
      </c>
      <c r="G4123" s="298" t="s">
        <v>18094</v>
      </c>
      <c r="H4123" s="299" t="s">
        <v>14828</v>
      </c>
      <c r="I4123" s="297">
        <v>19.399999999999999</v>
      </c>
      <c r="J4123" s="298">
        <v>12.9</v>
      </c>
      <c r="K4123" s="298">
        <v>6.5</v>
      </c>
      <c r="L4123" s="298">
        <v>0</v>
      </c>
      <c r="M4123" s="299">
        <v>0</v>
      </c>
    </row>
    <row r="4124" spans="1:13" x14ac:dyDescent="0.2">
      <c r="A4124" s="297" t="s">
        <v>1311</v>
      </c>
      <c r="B4124" s="298" t="s">
        <v>17078</v>
      </c>
      <c r="C4124" s="298" t="s">
        <v>20267</v>
      </c>
      <c r="D4124" s="298" t="s">
        <v>768</v>
      </c>
      <c r="E4124" s="298" t="s">
        <v>14757</v>
      </c>
      <c r="F4124" s="298" t="s">
        <v>18081</v>
      </c>
      <c r="G4124" s="298" t="s">
        <v>18095</v>
      </c>
      <c r="H4124" s="299" t="s">
        <v>14828</v>
      </c>
      <c r="I4124" s="297">
        <v>19.399999999999999</v>
      </c>
      <c r="J4124" s="298">
        <v>12.9</v>
      </c>
      <c r="K4124" s="298">
        <v>6.5</v>
      </c>
      <c r="L4124" s="298">
        <v>0</v>
      </c>
      <c r="M4124" s="299">
        <v>0</v>
      </c>
    </row>
    <row r="4125" spans="1:13" x14ac:dyDescent="0.2">
      <c r="A4125" s="297" t="s">
        <v>1311</v>
      </c>
      <c r="B4125" s="298" t="s">
        <v>17078</v>
      </c>
      <c r="C4125" s="298" t="s">
        <v>20267</v>
      </c>
      <c r="D4125" s="298" t="s">
        <v>768</v>
      </c>
      <c r="E4125" s="298" t="s">
        <v>14755</v>
      </c>
      <c r="F4125" s="298" t="s">
        <v>18096</v>
      </c>
      <c r="G4125" s="298" t="s">
        <v>18097</v>
      </c>
      <c r="H4125" s="299" t="s">
        <v>14828</v>
      </c>
      <c r="I4125" s="297">
        <v>16.222999999999999</v>
      </c>
      <c r="J4125" s="298">
        <v>8.1</v>
      </c>
      <c r="K4125" s="298">
        <v>16.234000000000002</v>
      </c>
      <c r="L4125" s="298">
        <v>0</v>
      </c>
      <c r="M4125" s="299">
        <v>0</v>
      </c>
    </row>
    <row r="4126" spans="1:13" x14ac:dyDescent="0.2">
      <c r="A4126" s="297" t="s">
        <v>1311</v>
      </c>
      <c r="B4126" s="298" t="s">
        <v>17078</v>
      </c>
      <c r="C4126" s="298" t="s">
        <v>20267</v>
      </c>
      <c r="D4126" s="298" t="s">
        <v>768</v>
      </c>
      <c r="E4126" s="298" t="s">
        <v>14755</v>
      </c>
      <c r="F4126" s="298" t="s">
        <v>18096</v>
      </c>
      <c r="G4126" s="298" t="s">
        <v>18098</v>
      </c>
      <c r="H4126" s="299" t="s">
        <v>14828</v>
      </c>
      <c r="I4126" s="297">
        <v>16.222999999999999</v>
      </c>
      <c r="J4126" s="298">
        <v>8.1</v>
      </c>
      <c r="K4126" s="298">
        <v>16.234000000000002</v>
      </c>
      <c r="L4126" s="298">
        <v>0</v>
      </c>
      <c r="M4126" s="299">
        <v>0</v>
      </c>
    </row>
    <row r="4127" spans="1:13" x14ac:dyDescent="0.2">
      <c r="A4127" s="297" t="s">
        <v>1311</v>
      </c>
      <c r="B4127" s="298" t="s">
        <v>17078</v>
      </c>
      <c r="C4127" s="298" t="s">
        <v>20267</v>
      </c>
      <c r="D4127" s="298" t="s">
        <v>768</v>
      </c>
      <c r="E4127" s="298" t="s">
        <v>14755</v>
      </c>
      <c r="F4127" s="298" t="s">
        <v>18096</v>
      </c>
      <c r="G4127" s="298" t="s">
        <v>18099</v>
      </c>
      <c r="H4127" s="299" t="s">
        <v>14828</v>
      </c>
      <c r="I4127" s="297">
        <v>16.222999999999999</v>
      </c>
      <c r="J4127" s="298">
        <v>8.1</v>
      </c>
      <c r="K4127" s="298">
        <v>16.234000000000002</v>
      </c>
      <c r="L4127" s="298">
        <v>0</v>
      </c>
      <c r="M4127" s="299">
        <v>0</v>
      </c>
    </row>
    <row r="4128" spans="1:13" x14ac:dyDescent="0.2">
      <c r="A4128" s="297" t="s">
        <v>1311</v>
      </c>
      <c r="B4128" s="298" t="s">
        <v>17078</v>
      </c>
      <c r="C4128" s="298" t="s">
        <v>20267</v>
      </c>
      <c r="D4128" s="298" t="s">
        <v>768</v>
      </c>
      <c r="E4128" s="298" t="s">
        <v>14755</v>
      </c>
      <c r="F4128" s="298" t="s">
        <v>18096</v>
      </c>
      <c r="G4128" s="298" t="s">
        <v>18100</v>
      </c>
      <c r="H4128" s="299" t="s">
        <v>14828</v>
      </c>
      <c r="I4128" s="297">
        <v>16.222999999999999</v>
      </c>
      <c r="J4128" s="298">
        <v>8.1</v>
      </c>
      <c r="K4128" s="298">
        <v>16.234000000000002</v>
      </c>
      <c r="L4128" s="298">
        <v>0</v>
      </c>
      <c r="M4128" s="299">
        <v>0</v>
      </c>
    </row>
    <row r="4129" spans="1:13" x14ac:dyDescent="0.2">
      <c r="A4129" s="297" t="s">
        <v>1311</v>
      </c>
      <c r="B4129" s="298" t="s">
        <v>17078</v>
      </c>
      <c r="C4129" s="298" t="s">
        <v>20267</v>
      </c>
      <c r="D4129" s="298" t="s">
        <v>768</v>
      </c>
      <c r="E4129" s="298" t="s">
        <v>14755</v>
      </c>
      <c r="F4129" s="298" t="s">
        <v>18096</v>
      </c>
      <c r="G4129" s="298" t="s">
        <v>18101</v>
      </c>
      <c r="H4129" s="299" t="s">
        <v>14828</v>
      </c>
      <c r="I4129" s="297">
        <v>16.222999999999999</v>
      </c>
      <c r="J4129" s="298">
        <v>8.1</v>
      </c>
      <c r="K4129" s="298">
        <v>16.234000000000002</v>
      </c>
      <c r="L4129" s="298">
        <v>0</v>
      </c>
      <c r="M4129" s="299">
        <v>0</v>
      </c>
    </row>
    <row r="4130" spans="1:13" x14ac:dyDescent="0.2">
      <c r="A4130" s="297" t="s">
        <v>1311</v>
      </c>
      <c r="B4130" s="298" t="s">
        <v>17078</v>
      </c>
      <c r="C4130" s="298" t="s">
        <v>20267</v>
      </c>
      <c r="D4130" s="298" t="s">
        <v>768</v>
      </c>
      <c r="E4130" s="298" t="s">
        <v>14757</v>
      </c>
      <c r="F4130" s="298" t="s">
        <v>18102</v>
      </c>
      <c r="G4130" s="298" t="s">
        <v>18103</v>
      </c>
      <c r="H4130" s="299" t="s">
        <v>14828</v>
      </c>
      <c r="I4130" s="297">
        <v>5.117</v>
      </c>
      <c r="J4130" s="298">
        <v>0</v>
      </c>
      <c r="K4130" s="298">
        <v>0</v>
      </c>
      <c r="L4130" s="298">
        <v>0</v>
      </c>
      <c r="M4130" s="299">
        <v>0</v>
      </c>
    </row>
    <row r="4131" spans="1:13" x14ac:dyDescent="0.2">
      <c r="A4131" s="297" t="s">
        <v>1311</v>
      </c>
      <c r="B4131" s="298" t="s">
        <v>17078</v>
      </c>
      <c r="C4131" s="298" t="s">
        <v>20267</v>
      </c>
      <c r="D4131" s="298" t="s">
        <v>768</v>
      </c>
      <c r="E4131" s="298" t="s">
        <v>14757</v>
      </c>
      <c r="F4131" s="298" t="s">
        <v>18102</v>
      </c>
      <c r="G4131" s="298" t="s">
        <v>18104</v>
      </c>
      <c r="H4131" s="299" t="s">
        <v>14828</v>
      </c>
      <c r="I4131" s="297">
        <v>5.117</v>
      </c>
      <c r="J4131" s="298">
        <v>0</v>
      </c>
      <c r="K4131" s="298">
        <v>0</v>
      </c>
      <c r="L4131" s="298">
        <v>0</v>
      </c>
      <c r="M4131" s="299">
        <v>0</v>
      </c>
    </row>
    <row r="4132" spans="1:13" x14ac:dyDescent="0.2">
      <c r="A4132" s="297" t="s">
        <v>1311</v>
      </c>
      <c r="B4132" s="298" t="s">
        <v>17078</v>
      </c>
      <c r="C4132" s="298" t="s">
        <v>20267</v>
      </c>
      <c r="D4132" s="298" t="s">
        <v>768</v>
      </c>
      <c r="E4132" s="298" t="s">
        <v>14755</v>
      </c>
      <c r="F4132" s="298" t="s">
        <v>18102</v>
      </c>
      <c r="G4132" s="298" t="s">
        <v>18105</v>
      </c>
      <c r="H4132" s="299" t="s">
        <v>14828</v>
      </c>
      <c r="I4132" s="297">
        <v>3.8620000000000001</v>
      </c>
      <c r="J4132" s="298">
        <v>0</v>
      </c>
      <c r="K4132" s="298">
        <v>0</v>
      </c>
      <c r="L4132" s="298">
        <v>0</v>
      </c>
      <c r="M4132" s="299">
        <v>0</v>
      </c>
    </row>
    <row r="4133" spans="1:13" x14ac:dyDescent="0.2">
      <c r="A4133" s="297" t="s">
        <v>1311</v>
      </c>
      <c r="B4133" s="298" t="s">
        <v>17078</v>
      </c>
      <c r="C4133" s="298" t="s">
        <v>20267</v>
      </c>
      <c r="D4133" s="298" t="s">
        <v>768</v>
      </c>
      <c r="E4133" s="298" t="s">
        <v>14755</v>
      </c>
      <c r="F4133" s="298" t="s">
        <v>18102</v>
      </c>
      <c r="G4133" s="298" t="s">
        <v>18106</v>
      </c>
      <c r="H4133" s="299" t="s">
        <v>14828</v>
      </c>
      <c r="I4133" s="297">
        <v>3.8620000000000001</v>
      </c>
      <c r="J4133" s="298">
        <v>0</v>
      </c>
      <c r="K4133" s="298">
        <v>0</v>
      </c>
      <c r="L4133" s="298">
        <v>0</v>
      </c>
      <c r="M4133" s="299">
        <v>0</v>
      </c>
    </row>
    <row r="4134" spans="1:13" x14ac:dyDescent="0.2">
      <c r="A4134" s="297" t="s">
        <v>1311</v>
      </c>
      <c r="B4134" s="298" t="s">
        <v>17078</v>
      </c>
      <c r="C4134" s="298" t="s">
        <v>20267</v>
      </c>
      <c r="D4134" s="298" t="s">
        <v>768</v>
      </c>
      <c r="E4134" s="298" t="s">
        <v>14755</v>
      </c>
      <c r="F4134" s="298" t="s">
        <v>18102</v>
      </c>
      <c r="G4134" s="298" t="s">
        <v>18107</v>
      </c>
      <c r="H4134" s="299" t="s">
        <v>14828</v>
      </c>
      <c r="I4134" s="297">
        <v>3.8620000000000001</v>
      </c>
      <c r="J4134" s="298">
        <v>0</v>
      </c>
      <c r="K4134" s="298">
        <v>0</v>
      </c>
      <c r="L4134" s="298">
        <v>0</v>
      </c>
      <c r="M4134" s="299">
        <v>0</v>
      </c>
    </row>
    <row r="4135" spans="1:13" x14ac:dyDescent="0.2">
      <c r="A4135" s="297" t="s">
        <v>1311</v>
      </c>
      <c r="B4135" s="298" t="s">
        <v>17078</v>
      </c>
      <c r="C4135" s="298" t="s">
        <v>20267</v>
      </c>
      <c r="D4135" s="298" t="s">
        <v>768</v>
      </c>
      <c r="E4135" s="298" t="s">
        <v>14755</v>
      </c>
      <c r="F4135" s="298" t="s">
        <v>18102</v>
      </c>
      <c r="G4135" s="298" t="s">
        <v>18108</v>
      </c>
      <c r="H4135" s="299" t="s">
        <v>14828</v>
      </c>
      <c r="I4135" s="297">
        <v>3.8620000000000001</v>
      </c>
      <c r="J4135" s="298">
        <v>0</v>
      </c>
      <c r="K4135" s="298">
        <v>0</v>
      </c>
      <c r="L4135" s="298">
        <v>0</v>
      </c>
      <c r="M4135" s="299">
        <v>0</v>
      </c>
    </row>
    <row r="4136" spans="1:13" x14ac:dyDescent="0.2">
      <c r="A4136" s="297" t="s">
        <v>1311</v>
      </c>
      <c r="B4136" s="298" t="s">
        <v>17078</v>
      </c>
      <c r="C4136" s="298" t="s">
        <v>20267</v>
      </c>
      <c r="D4136" s="298" t="s">
        <v>768</v>
      </c>
      <c r="E4136" s="298" t="s">
        <v>14755</v>
      </c>
      <c r="F4136" s="298" t="s">
        <v>18102</v>
      </c>
      <c r="G4136" s="298" t="s">
        <v>18109</v>
      </c>
      <c r="H4136" s="299" t="s">
        <v>14828</v>
      </c>
      <c r="I4136" s="297">
        <v>3.8620000000000001</v>
      </c>
      <c r="J4136" s="298">
        <v>0</v>
      </c>
      <c r="K4136" s="298">
        <v>0</v>
      </c>
      <c r="L4136" s="298">
        <v>0</v>
      </c>
      <c r="M4136" s="299">
        <v>0</v>
      </c>
    </row>
    <row r="4137" spans="1:13" x14ac:dyDescent="0.2">
      <c r="A4137" s="297" t="s">
        <v>1311</v>
      </c>
      <c r="B4137" s="298" t="s">
        <v>17078</v>
      </c>
      <c r="C4137" s="298" t="s">
        <v>20267</v>
      </c>
      <c r="D4137" s="298" t="s">
        <v>768</v>
      </c>
      <c r="E4137" s="298" t="s">
        <v>14757</v>
      </c>
      <c r="F4137" s="298" t="s">
        <v>18110</v>
      </c>
      <c r="G4137" s="298" t="s">
        <v>18111</v>
      </c>
      <c r="H4137" s="299" t="s">
        <v>14828</v>
      </c>
      <c r="I4137" s="297">
        <v>5.117</v>
      </c>
      <c r="J4137" s="298">
        <v>0</v>
      </c>
      <c r="K4137" s="298">
        <v>0</v>
      </c>
      <c r="L4137" s="298">
        <v>0</v>
      </c>
      <c r="M4137" s="299">
        <v>0</v>
      </c>
    </row>
    <row r="4138" spans="1:13" x14ac:dyDescent="0.2">
      <c r="A4138" s="297" t="s">
        <v>1311</v>
      </c>
      <c r="B4138" s="298" t="s">
        <v>17078</v>
      </c>
      <c r="C4138" s="298" t="s">
        <v>20267</v>
      </c>
      <c r="D4138" s="298" t="s">
        <v>768</v>
      </c>
      <c r="E4138" s="298" t="s">
        <v>14757</v>
      </c>
      <c r="F4138" s="298" t="s">
        <v>18110</v>
      </c>
      <c r="G4138" s="298" t="s">
        <v>18112</v>
      </c>
      <c r="H4138" s="299" t="s">
        <v>14828</v>
      </c>
      <c r="I4138" s="297">
        <v>5.117</v>
      </c>
      <c r="J4138" s="298">
        <v>0</v>
      </c>
      <c r="K4138" s="298">
        <v>0</v>
      </c>
      <c r="L4138" s="298">
        <v>0</v>
      </c>
      <c r="M4138" s="299">
        <v>0</v>
      </c>
    </row>
    <row r="4139" spans="1:13" x14ac:dyDescent="0.2">
      <c r="A4139" s="297" t="s">
        <v>1311</v>
      </c>
      <c r="B4139" s="298" t="s">
        <v>17078</v>
      </c>
      <c r="C4139" s="298" t="s">
        <v>20267</v>
      </c>
      <c r="D4139" s="298" t="s">
        <v>768</v>
      </c>
      <c r="E4139" s="298" t="s">
        <v>14757</v>
      </c>
      <c r="F4139" s="298" t="s">
        <v>18110</v>
      </c>
      <c r="G4139" s="298" t="s">
        <v>18113</v>
      </c>
      <c r="H4139" s="299" t="s">
        <v>14828</v>
      </c>
      <c r="I4139" s="297">
        <v>5.117</v>
      </c>
      <c r="J4139" s="298">
        <v>0</v>
      </c>
      <c r="K4139" s="298">
        <v>0</v>
      </c>
      <c r="L4139" s="298">
        <v>0</v>
      </c>
      <c r="M4139" s="299">
        <v>0</v>
      </c>
    </row>
    <row r="4140" spans="1:13" x14ac:dyDescent="0.2">
      <c r="A4140" s="297" t="s">
        <v>1311</v>
      </c>
      <c r="B4140" s="298" t="s">
        <v>17078</v>
      </c>
      <c r="C4140" s="298" t="s">
        <v>20267</v>
      </c>
      <c r="D4140" s="298" t="s">
        <v>768</v>
      </c>
      <c r="E4140" s="298" t="s">
        <v>14757</v>
      </c>
      <c r="F4140" s="298" t="s">
        <v>18110</v>
      </c>
      <c r="G4140" s="298" t="s">
        <v>18114</v>
      </c>
      <c r="H4140" s="299" t="s">
        <v>14828</v>
      </c>
      <c r="I4140" s="297">
        <v>5.117</v>
      </c>
      <c r="J4140" s="298">
        <v>0</v>
      </c>
      <c r="K4140" s="298">
        <v>0</v>
      </c>
      <c r="L4140" s="298">
        <v>0</v>
      </c>
      <c r="M4140" s="299">
        <v>0</v>
      </c>
    </row>
    <row r="4141" spans="1:13" x14ac:dyDescent="0.2">
      <c r="A4141" s="297" t="s">
        <v>1311</v>
      </c>
      <c r="B4141" s="298" t="s">
        <v>17078</v>
      </c>
      <c r="C4141" s="298" t="s">
        <v>20267</v>
      </c>
      <c r="D4141" s="298" t="s">
        <v>768</v>
      </c>
      <c r="E4141" s="298" t="s">
        <v>14755</v>
      </c>
      <c r="F4141" s="298" t="s">
        <v>18110</v>
      </c>
      <c r="G4141" s="298" t="s">
        <v>18115</v>
      </c>
      <c r="H4141" s="299" t="s">
        <v>14828</v>
      </c>
      <c r="I4141" s="297">
        <v>4.0570000000000004</v>
      </c>
      <c r="J4141" s="298">
        <v>0</v>
      </c>
      <c r="K4141" s="298">
        <v>0</v>
      </c>
      <c r="L4141" s="298">
        <v>0</v>
      </c>
      <c r="M4141" s="299">
        <v>0</v>
      </c>
    </row>
    <row r="4142" spans="1:13" x14ac:dyDescent="0.2">
      <c r="A4142" s="297" t="s">
        <v>1311</v>
      </c>
      <c r="B4142" s="298" t="s">
        <v>17078</v>
      </c>
      <c r="C4142" s="298" t="s">
        <v>20267</v>
      </c>
      <c r="D4142" s="298" t="s">
        <v>768</v>
      </c>
      <c r="E4142" s="298" t="s">
        <v>14755</v>
      </c>
      <c r="F4142" s="298" t="s">
        <v>18110</v>
      </c>
      <c r="G4142" s="298" t="s">
        <v>18116</v>
      </c>
      <c r="H4142" s="299" t="s">
        <v>14828</v>
      </c>
      <c r="I4142" s="297">
        <v>3.8620000000000001</v>
      </c>
      <c r="J4142" s="298">
        <v>0</v>
      </c>
      <c r="K4142" s="298">
        <v>0</v>
      </c>
      <c r="L4142" s="298">
        <v>0</v>
      </c>
      <c r="M4142" s="299">
        <v>0</v>
      </c>
    </row>
    <row r="4143" spans="1:13" x14ac:dyDescent="0.2">
      <c r="A4143" s="297" t="s">
        <v>1311</v>
      </c>
      <c r="B4143" s="298" t="s">
        <v>17078</v>
      </c>
      <c r="C4143" s="298" t="s">
        <v>20267</v>
      </c>
      <c r="D4143" s="298" t="s">
        <v>768</v>
      </c>
      <c r="E4143" s="298" t="s">
        <v>14755</v>
      </c>
      <c r="F4143" s="298" t="s">
        <v>18110</v>
      </c>
      <c r="G4143" s="298" t="s">
        <v>18117</v>
      </c>
      <c r="H4143" s="299" t="s">
        <v>14828</v>
      </c>
      <c r="I4143" s="297">
        <v>3.8620000000000001</v>
      </c>
      <c r="J4143" s="298">
        <v>0</v>
      </c>
      <c r="K4143" s="298">
        <v>0</v>
      </c>
      <c r="L4143" s="298">
        <v>0</v>
      </c>
      <c r="M4143" s="299">
        <v>0</v>
      </c>
    </row>
    <row r="4144" spans="1:13" x14ac:dyDescent="0.2">
      <c r="A4144" s="297" t="s">
        <v>1311</v>
      </c>
      <c r="B4144" s="298" t="s">
        <v>17078</v>
      </c>
      <c r="C4144" s="298" t="s">
        <v>20267</v>
      </c>
      <c r="D4144" s="298" t="s">
        <v>768</v>
      </c>
      <c r="E4144" s="298" t="s">
        <v>14755</v>
      </c>
      <c r="F4144" s="298" t="s">
        <v>18110</v>
      </c>
      <c r="G4144" s="298" t="s">
        <v>18118</v>
      </c>
      <c r="H4144" s="299" t="s">
        <v>14828</v>
      </c>
      <c r="I4144" s="297">
        <v>3.8620000000000001</v>
      </c>
      <c r="J4144" s="298">
        <v>0</v>
      </c>
      <c r="K4144" s="298">
        <v>0</v>
      </c>
      <c r="L4144" s="298">
        <v>0</v>
      </c>
      <c r="M4144" s="299">
        <v>0</v>
      </c>
    </row>
    <row r="4145" spans="1:13" x14ac:dyDescent="0.2">
      <c r="A4145" s="297" t="s">
        <v>1311</v>
      </c>
      <c r="B4145" s="298" t="s">
        <v>17078</v>
      </c>
      <c r="C4145" s="298" t="s">
        <v>20267</v>
      </c>
      <c r="D4145" s="298" t="s">
        <v>768</v>
      </c>
      <c r="E4145" s="298" t="s">
        <v>14755</v>
      </c>
      <c r="F4145" s="298" t="s">
        <v>18110</v>
      </c>
      <c r="G4145" s="298" t="s">
        <v>18119</v>
      </c>
      <c r="H4145" s="299" t="s">
        <v>14828</v>
      </c>
      <c r="I4145" s="297">
        <v>3.8620000000000001</v>
      </c>
      <c r="J4145" s="298">
        <v>0</v>
      </c>
      <c r="K4145" s="298">
        <v>0</v>
      </c>
      <c r="L4145" s="298">
        <v>0</v>
      </c>
      <c r="M4145" s="299">
        <v>0</v>
      </c>
    </row>
    <row r="4146" spans="1:13" x14ac:dyDescent="0.2">
      <c r="A4146" s="297" t="s">
        <v>1311</v>
      </c>
      <c r="B4146" s="298" t="s">
        <v>17078</v>
      </c>
      <c r="C4146" s="298" t="s">
        <v>20267</v>
      </c>
      <c r="D4146" s="298" t="s">
        <v>768</v>
      </c>
      <c r="E4146" s="298" t="s">
        <v>14755</v>
      </c>
      <c r="F4146" s="298" t="s">
        <v>18110</v>
      </c>
      <c r="G4146" s="298" t="s">
        <v>18120</v>
      </c>
      <c r="H4146" s="299" t="s">
        <v>14828</v>
      </c>
      <c r="I4146" s="297">
        <v>3.8620000000000001</v>
      </c>
      <c r="J4146" s="298">
        <v>0</v>
      </c>
      <c r="K4146" s="298">
        <v>0</v>
      </c>
      <c r="L4146" s="298">
        <v>0</v>
      </c>
      <c r="M4146" s="299">
        <v>0</v>
      </c>
    </row>
    <row r="4147" spans="1:13" x14ac:dyDescent="0.2">
      <c r="A4147" s="297" t="s">
        <v>1311</v>
      </c>
      <c r="B4147" s="298" t="s">
        <v>17078</v>
      </c>
      <c r="C4147" s="298" t="s">
        <v>20267</v>
      </c>
      <c r="D4147" s="298" t="s">
        <v>768</v>
      </c>
      <c r="E4147" s="298" t="s">
        <v>14755</v>
      </c>
      <c r="F4147" s="298" t="s">
        <v>18110</v>
      </c>
      <c r="G4147" s="298" t="s">
        <v>18121</v>
      </c>
      <c r="H4147" s="299" t="s">
        <v>14828</v>
      </c>
      <c r="I4147" s="297">
        <v>3.8620000000000001</v>
      </c>
      <c r="J4147" s="298">
        <v>0</v>
      </c>
      <c r="K4147" s="298">
        <v>0</v>
      </c>
      <c r="L4147" s="298">
        <v>0</v>
      </c>
      <c r="M4147" s="299">
        <v>0</v>
      </c>
    </row>
    <row r="4148" spans="1:13" x14ac:dyDescent="0.2">
      <c r="A4148" s="297" t="s">
        <v>1311</v>
      </c>
      <c r="B4148" s="298" t="s">
        <v>17078</v>
      </c>
      <c r="C4148" s="298" t="s">
        <v>20267</v>
      </c>
      <c r="D4148" s="298" t="s">
        <v>768</v>
      </c>
      <c r="E4148" s="298" t="s">
        <v>14757</v>
      </c>
      <c r="F4148" s="298" t="s">
        <v>18122</v>
      </c>
      <c r="G4148" s="298" t="s">
        <v>18123</v>
      </c>
      <c r="H4148" s="299" t="s">
        <v>14828</v>
      </c>
      <c r="I4148" s="297">
        <v>5.117</v>
      </c>
      <c r="J4148" s="298">
        <v>0</v>
      </c>
      <c r="K4148" s="298">
        <v>0</v>
      </c>
      <c r="L4148" s="298">
        <v>0</v>
      </c>
      <c r="M4148" s="299">
        <v>0</v>
      </c>
    </row>
    <row r="4149" spans="1:13" x14ac:dyDescent="0.2">
      <c r="A4149" s="297" t="s">
        <v>1311</v>
      </c>
      <c r="B4149" s="298" t="s">
        <v>17078</v>
      </c>
      <c r="C4149" s="298" t="s">
        <v>20267</v>
      </c>
      <c r="D4149" s="298" t="s">
        <v>768</v>
      </c>
      <c r="E4149" s="298" t="s">
        <v>14757</v>
      </c>
      <c r="F4149" s="298" t="s">
        <v>18122</v>
      </c>
      <c r="G4149" s="298" t="s">
        <v>18124</v>
      </c>
      <c r="H4149" s="299" t="s">
        <v>14828</v>
      </c>
      <c r="I4149" s="297">
        <v>5.117</v>
      </c>
      <c r="J4149" s="298">
        <v>0</v>
      </c>
      <c r="K4149" s="298">
        <v>0</v>
      </c>
      <c r="L4149" s="298">
        <v>0</v>
      </c>
      <c r="M4149" s="299">
        <v>0</v>
      </c>
    </row>
    <row r="4150" spans="1:13" x14ac:dyDescent="0.2">
      <c r="A4150" s="297" t="s">
        <v>1311</v>
      </c>
      <c r="B4150" s="298" t="s">
        <v>17078</v>
      </c>
      <c r="C4150" s="298" t="s">
        <v>20267</v>
      </c>
      <c r="D4150" s="298" t="s">
        <v>768</v>
      </c>
      <c r="E4150" s="298" t="s">
        <v>14757</v>
      </c>
      <c r="F4150" s="298" t="s">
        <v>18122</v>
      </c>
      <c r="G4150" s="298" t="s">
        <v>18125</v>
      </c>
      <c r="H4150" s="299" t="s">
        <v>14828</v>
      </c>
      <c r="I4150" s="297">
        <v>5.117</v>
      </c>
      <c r="J4150" s="298">
        <v>0</v>
      </c>
      <c r="K4150" s="298">
        <v>0</v>
      </c>
      <c r="L4150" s="298">
        <v>0</v>
      </c>
      <c r="M4150" s="299">
        <v>0</v>
      </c>
    </row>
    <row r="4151" spans="1:13" x14ac:dyDescent="0.2">
      <c r="A4151" s="297" t="s">
        <v>1311</v>
      </c>
      <c r="B4151" s="298" t="s">
        <v>17078</v>
      </c>
      <c r="C4151" s="298" t="s">
        <v>20267</v>
      </c>
      <c r="D4151" s="298" t="s">
        <v>768</v>
      </c>
      <c r="E4151" s="298" t="s">
        <v>14755</v>
      </c>
      <c r="F4151" s="298" t="s">
        <v>18122</v>
      </c>
      <c r="G4151" s="298" t="s">
        <v>18126</v>
      </c>
      <c r="H4151" s="299" t="s">
        <v>14828</v>
      </c>
      <c r="I4151" s="297">
        <v>3.8620000000000001</v>
      </c>
      <c r="J4151" s="298">
        <v>0</v>
      </c>
      <c r="K4151" s="298">
        <v>0</v>
      </c>
      <c r="L4151" s="298">
        <v>0</v>
      </c>
      <c r="M4151" s="299">
        <v>0</v>
      </c>
    </row>
    <row r="4152" spans="1:13" x14ac:dyDescent="0.2">
      <c r="A4152" s="297" t="s">
        <v>1311</v>
      </c>
      <c r="B4152" s="298" t="s">
        <v>17078</v>
      </c>
      <c r="C4152" s="298" t="s">
        <v>20267</v>
      </c>
      <c r="D4152" s="298" t="s">
        <v>768</v>
      </c>
      <c r="E4152" s="298" t="s">
        <v>14755</v>
      </c>
      <c r="F4152" s="298" t="s">
        <v>18122</v>
      </c>
      <c r="G4152" s="298" t="s">
        <v>18127</v>
      </c>
      <c r="H4152" s="299" t="s">
        <v>14828</v>
      </c>
      <c r="I4152" s="297">
        <v>3.8620000000000001</v>
      </c>
      <c r="J4152" s="298">
        <v>0</v>
      </c>
      <c r="K4152" s="298">
        <v>0</v>
      </c>
      <c r="L4152" s="298">
        <v>0</v>
      </c>
      <c r="M4152" s="299">
        <v>0</v>
      </c>
    </row>
    <row r="4153" spans="1:13" x14ac:dyDescent="0.2">
      <c r="A4153" s="297" t="s">
        <v>1311</v>
      </c>
      <c r="B4153" s="298" t="s">
        <v>17078</v>
      </c>
      <c r="C4153" s="298" t="s">
        <v>20267</v>
      </c>
      <c r="D4153" s="298" t="s">
        <v>768</v>
      </c>
      <c r="E4153" s="298" t="s">
        <v>14755</v>
      </c>
      <c r="F4153" s="298" t="s">
        <v>18122</v>
      </c>
      <c r="G4153" s="298" t="s">
        <v>18128</v>
      </c>
      <c r="H4153" s="299" t="s">
        <v>14828</v>
      </c>
      <c r="I4153" s="297">
        <v>3.8620000000000001</v>
      </c>
      <c r="J4153" s="298">
        <v>0</v>
      </c>
      <c r="K4153" s="298">
        <v>0</v>
      </c>
      <c r="L4153" s="298">
        <v>0</v>
      </c>
      <c r="M4153" s="299">
        <v>0</v>
      </c>
    </row>
    <row r="4154" spans="1:13" x14ac:dyDescent="0.2">
      <c r="A4154" s="297" t="s">
        <v>1311</v>
      </c>
      <c r="B4154" s="298" t="s">
        <v>17078</v>
      </c>
      <c r="C4154" s="298" t="s">
        <v>20267</v>
      </c>
      <c r="D4154" s="298" t="s">
        <v>768</v>
      </c>
      <c r="E4154" s="298" t="s">
        <v>14755</v>
      </c>
      <c r="F4154" s="298" t="s">
        <v>18122</v>
      </c>
      <c r="G4154" s="298" t="s">
        <v>18129</v>
      </c>
      <c r="H4154" s="299" t="s">
        <v>14828</v>
      </c>
      <c r="I4154" s="297">
        <v>3.8620000000000001</v>
      </c>
      <c r="J4154" s="298">
        <v>0</v>
      </c>
      <c r="K4154" s="298">
        <v>0</v>
      </c>
      <c r="L4154" s="298">
        <v>0</v>
      </c>
      <c r="M4154" s="299">
        <v>0</v>
      </c>
    </row>
    <row r="4155" spans="1:13" x14ac:dyDescent="0.2">
      <c r="A4155" s="297" t="s">
        <v>1311</v>
      </c>
      <c r="B4155" s="298" t="s">
        <v>17078</v>
      </c>
      <c r="C4155" s="298" t="s">
        <v>20267</v>
      </c>
      <c r="D4155" s="298" t="s">
        <v>768</v>
      </c>
      <c r="E4155" s="298" t="s">
        <v>14755</v>
      </c>
      <c r="F4155" s="298" t="s">
        <v>18122</v>
      </c>
      <c r="G4155" s="298" t="s">
        <v>18130</v>
      </c>
      <c r="H4155" s="299" t="s">
        <v>14828</v>
      </c>
      <c r="I4155" s="297">
        <v>3.8620000000000001</v>
      </c>
      <c r="J4155" s="298">
        <v>0</v>
      </c>
      <c r="K4155" s="298">
        <v>0</v>
      </c>
      <c r="L4155" s="298">
        <v>0</v>
      </c>
      <c r="M4155" s="299">
        <v>0</v>
      </c>
    </row>
    <row r="4156" spans="1:13" x14ac:dyDescent="0.2">
      <c r="A4156" s="297" t="s">
        <v>1311</v>
      </c>
      <c r="B4156" s="298" t="s">
        <v>17078</v>
      </c>
      <c r="C4156" s="298" t="s">
        <v>20267</v>
      </c>
      <c r="D4156" s="298" t="s">
        <v>768</v>
      </c>
      <c r="E4156" s="298" t="s">
        <v>14755</v>
      </c>
      <c r="F4156" s="298" t="s">
        <v>18122</v>
      </c>
      <c r="G4156" s="298" t="s">
        <v>18131</v>
      </c>
      <c r="H4156" s="299" t="s">
        <v>14828</v>
      </c>
      <c r="I4156" s="297">
        <v>3.8620000000000001</v>
      </c>
      <c r="J4156" s="298">
        <v>0</v>
      </c>
      <c r="K4156" s="298">
        <v>0</v>
      </c>
      <c r="L4156" s="298">
        <v>0</v>
      </c>
      <c r="M4156" s="299">
        <v>0</v>
      </c>
    </row>
    <row r="4157" spans="1:13" x14ac:dyDescent="0.2">
      <c r="A4157" s="297" t="s">
        <v>1311</v>
      </c>
      <c r="B4157" s="298" t="s">
        <v>17078</v>
      </c>
      <c r="C4157" s="298" t="s">
        <v>20267</v>
      </c>
      <c r="D4157" s="298" t="s">
        <v>768</v>
      </c>
      <c r="E4157" s="298" t="s">
        <v>14755</v>
      </c>
      <c r="F4157" s="298" t="s">
        <v>18122</v>
      </c>
      <c r="G4157" s="298" t="s">
        <v>18132</v>
      </c>
      <c r="H4157" s="299" t="s">
        <v>14828</v>
      </c>
      <c r="I4157" s="297">
        <v>3.8620000000000001</v>
      </c>
      <c r="J4157" s="298">
        <v>0</v>
      </c>
      <c r="K4157" s="298">
        <v>0</v>
      </c>
      <c r="L4157" s="298">
        <v>0</v>
      </c>
      <c r="M4157" s="299">
        <v>0</v>
      </c>
    </row>
    <row r="4158" spans="1:13" x14ac:dyDescent="0.2">
      <c r="A4158" s="297" t="s">
        <v>1311</v>
      </c>
      <c r="B4158" s="298" t="s">
        <v>17078</v>
      </c>
      <c r="C4158" s="298" t="s">
        <v>20267</v>
      </c>
      <c r="D4158" s="298" t="s">
        <v>768</v>
      </c>
      <c r="E4158" s="298" t="s">
        <v>14757</v>
      </c>
      <c r="F4158" s="298" t="s">
        <v>18133</v>
      </c>
      <c r="G4158" s="298" t="s">
        <v>18134</v>
      </c>
      <c r="H4158" s="299" t="s">
        <v>14828</v>
      </c>
      <c r="I4158" s="297">
        <v>5.0999999999999996</v>
      </c>
      <c r="J4158" s="298">
        <v>2.1</v>
      </c>
      <c r="K4158" s="298">
        <v>9</v>
      </c>
      <c r="L4158" s="298">
        <v>0</v>
      </c>
      <c r="M4158" s="299">
        <v>0</v>
      </c>
    </row>
    <row r="4159" spans="1:13" x14ac:dyDescent="0.2">
      <c r="A4159" s="297" t="s">
        <v>1311</v>
      </c>
      <c r="B4159" s="298" t="s">
        <v>17078</v>
      </c>
      <c r="C4159" s="298" t="s">
        <v>20267</v>
      </c>
      <c r="D4159" s="298" t="s">
        <v>768</v>
      </c>
      <c r="E4159" s="298" t="s">
        <v>14755</v>
      </c>
      <c r="F4159" s="298" t="s">
        <v>18133</v>
      </c>
      <c r="G4159" s="298" t="s">
        <v>18135</v>
      </c>
      <c r="H4159" s="299" t="s">
        <v>14828</v>
      </c>
      <c r="I4159" s="297">
        <v>3.9</v>
      </c>
      <c r="J4159" s="298">
        <v>1.9</v>
      </c>
      <c r="K4159" s="298">
        <v>7.7</v>
      </c>
      <c r="L4159" s="298">
        <v>0</v>
      </c>
      <c r="M4159" s="299">
        <v>0</v>
      </c>
    </row>
    <row r="4160" spans="1:13" x14ac:dyDescent="0.2">
      <c r="A4160" s="297" t="s">
        <v>1311</v>
      </c>
      <c r="B4160" s="298" t="s">
        <v>17078</v>
      </c>
      <c r="C4160" s="298" t="s">
        <v>20267</v>
      </c>
      <c r="D4160" s="298" t="s">
        <v>768</v>
      </c>
      <c r="E4160" s="298" t="s">
        <v>14757</v>
      </c>
      <c r="F4160" s="298" t="s">
        <v>18133</v>
      </c>
      <c r="G4160" s="298" t="s">
        <v>18136</v>
      </c>
      <c r="H4160" s="299" t="s">
        <v>14828</v>
      </c>
      <c r="I4160" s="297">
        <v>3.9</v>
      </c>
      <c r="J4160" s="298">
        <v>3.9</v>
      </c>
      <c r="K4160" s="298">
        <v>1.9</v>
      </c>
      <c r="L4160" s="298">
        <v>0</v>
      </c>
      <c r="M4160" s="299">
        <v>0</v>
      </c>
    </row>
    <row r="4161" spans="1:13" x14ac:dyDescent="0.2">
      <c r="A4161" s="297" t="s">
        <v>1311</v>
      </c>
      <c r="B4161" s="298" t="s">
        <v>17078</v>
      </c>
      <c r="C4161" s="298" t="s">
        <v>20267</v>
      </c>
      <c r="D4161" s="298" t="s">
        <v>768</v>
      </c>
      <c r="E4161" s="298" t="s">
        <v>14757</v>
      </c>
      <c r="F4161" s="298" t="s">
        <v>18133</v>
      </c>
      <c r="G4161" s="298" t="s">
        <v>18137</v>
      </c>
      <c r="H4161" s="299" t="s">
        <v>14828</v>
      </c>
      <c r="I4161" s="297">
        <v>5.0999999999999996</v>
      </c>
      <c r="J4161" s="298">
        <v>2.1</v>
      </c>
      <c r="K4161" s="298">
        <v>9</v>
      </c>
      <c r="L4161" s="298">
        <v>0</v>
      </c>
      <c r="M4161" s="299">
        <v>0</v>
      </c>
    </row>
    <row r="4162" spans="1:13" x14ac:dyDescent="0.2">
      <c r="A4162" s="297" t="s">
        <v>1311</v>
      </c>
      <c r="B4162" s="298" t="s">
        <v>17078</v>
      </c>
      <c r="C4162" s="298" t="s">
        <v>20267</v>
      </c>
      <c r="D4162" s="298" t="s">
        <v>768</v>
      </c>
      <c r="E4162" s="298" t="s">
        <v>14757</v>
      </c>
      <c r="F4162" s="298" t="s">
        <v>18133</v>
      </c>
      <c r="G4162" s="298" t="s">
        <v>18138</v>
      </c>
      <c r="H4162" s="299" t="s">
        <v>14828</v>
      </c>
      <c r="I4162" s="297">
        <v>5.0999999999999996</v>
      </c>
      <c r="J4162" s="298">
        <v>2.1</v>
      </c>
      <c r="K4162" s="298">
        <v>9</v>
      </c>
      <c r="L4162" s="298">
        <v>0</v>
      </c>
      <c r="M4162" s="299">
        <v>0</v>
      </c>
    </row>
    <row r="4163" spans="1:13" x14ac:dyDescent="0.2">
      <c r="A4163" s="297" t="s">
        <v>1311</v>
      </c>
      <c r="B4163" s="298" t="s">
        <v>17078</v>
      </c>
      <c r="C4163" s="298" t="s">
        <v>20267</v>
      </c>
      <c r="D4163" s="298" t="s">
        <v>768</v>
      </c>
      <c r="E4163" s="298" t="s">
        <v>14755</v>
      </c>
      <c r="F4163" s="298" t="s">
        <v>18133</v>
      </c>
      <c r="G4163" s="298" t="s">
        <v>18139</v>
      </c>
      <c r="H4163" s="299" t="s">
        <v>14828</v>
      </c>
      <c r="I4163" s="297">
        <v>3.9</v>
      </c>
      <c r="J4163" s="298">
        <v>3.9</v>
      </c>
      <c r="K4163" s="298">
        <v>7.7</v>
      </c>
      <c r="L4163" s="298">
        <v>0</v>
      </c>
      <c r="M4163" s="299">
        <v>0</v>
      </c>
    </row>
    <row r="4164" spans="1:13" x14ac:dyDescent="0.2">
      <c r="A4164" s="297" t="s">
        <v>1311</v>
      </c>
      <c r="B4164" s="298" t="s">
        <v>17078</v>
      </c>
      <c r="C4164" s="298" t="s">
        <v>20267</v>
      </c>
      <c r="D4164" s="298" t="s">
        <v>768</v>
      </c>
      <c r="E4164" s="298" t="s">
        <v>14755</v>
      </c>
      <c r="F4164" s="298" t="s">
        <v>18133</v>
      </c>
      <c r="G4164" s="298" t="s">
        <v>18140</v>
      </c>
      <c r="H4164" s="299" t="s">
        <v>14828</v>
      </c>
      <c r="I4164" s="297">
        <v>3.9</v>
      </c>
      <c r="J4164" s="298">
        <v>3.9</v>
      </c>
      <c r="K4164" s="298">
        <v>7.7</v>
      </c>
      <c r="L4164" s="298">
        <v>0</v>
      </c>
      <c r="M4164" s="299">
        <v>0</v>
      </c>
    </row>
    <row r="4165" spans="1:13" x14ac:dyDescent="0.2">
      <c r="A4165" s="297" t="s">
        <v>1311</v>
      </c>
      <c r="B4165" s="298" t="s">
        <v>17078</v>
      </c>
      <c r="C4165" s="298" t="s">
        <v>20267</v>
      </c>
      <c r="D4165" s="298" t="s">
        <v>768</v>
      </c>
      <c r="E4165" s="298" t="s">
        <v>14755</v>
      </c>
      <c r="F4165" s="298" t="s">
        <v>18141</v>
      </c>
      <c r="G4165" s="298" t="s">
        <v>17236</v>
      </c>
      <c r="H4165" s="299" t="s">
        <v>14828</v>
      </c>
      <c r="I4165" s="297">
        <v>16.2</v>
      </c>
      <c r="J4165" s="298">
        <v>16.2</v>
      </c>
      <c r="K4165" s="298">
        <v>22.7</v>
      </c>
      <c r="L4165" s="298">
        <v>0</v>
      </c>
      <c r="M4165" s="299">
        <v>0</v>
      </c>
    </row>
    <row r="4166" spans="1:13" x14ac:dyDescent="0.2">
      <c r="A4166" s="297" t="s">
        <v>1311</v>
      </c>
      <c r="B4166" s="298" t="s">
        <v>17078</v>
      </c>
      <c r="C4166" s="298" t="s">
        <v>20267</v>
      </c>
      <c r="D4166" s="298" t="s">
        <v>768</v>
      </c>
      <c r="E4166" s="298" t="s">
        <v>14755</v>
      </c>
      <c r="F4166" s="298" t="s">
        <v>18141</v>
      </c>
      <c r="G4166" s="298" t="s">
        <v>17426</v>
      </c>
      <c r="H4166" s="299" t="s">
        <v>14828</v>
      </c>
      <c r="I4166" s="297">
        <v>3.9</v>
      </c>
      <c r="J4166" s="298">
        <v>3.9</v>
      </c>
      <c r="K4166" s="298">
        <v>7.7</v>
      </c>
      <c r="L4166" s="298">
        <v>0</v>
      </c>
      <c r="M4166" s="299">
        <v>0</v>
      </c>
    </row>
    <row r="4167" spans="1:13" x14ac:dyDescent="0.2">
      <c r="A4167" s="297" t="s">
        <v>1311</v>
      </c>
      <c r="B4167" s="298" t="s">
        <v>17078</v>
      </c>
      <c r="C4167" s="298" t="s">
        <v>20267</v>
      </c>
      <c r="D4167" s="298" t="s">
        <v>768</v>
      </c>
      <c r="E4167" s="298" t="s">
        <v>14755</v>
      </c>
      <c r="F4167" s="298" t="s">
        <v>18141</v>
      </c>
      <c r="G4167" s="298" t="s">
        <v>17426</v>
      </c>
      <c r="H4167" s="299" t="s">
        <v>14828</v>
      </c>
      <c r="I4167" s="297">
        <v>3.9</v>
      </c>
      <c r="J4167" s="298">
        <v>3.9</v>
      </c>
      <c r="K4167" s="298">
        <v>7.7</v>
      </c>
      <c r="L4167" s="298">
        <v>0</v>
      </c>
      <c r="M4167" s="299">
        <v>0</v>
      </c>
    </row>
    <row r="4168" spans="1:13" x14ac:dyDescent="0.2">
      <c r="A4168" s="297" t="s">
        <v>1311</v>
      </c>
      <c r="B4168" s="298" t="s">
        <v>17078</v>
      </c>
      <c r="C4168" s="298" t="s">
        <v>20267</v>
      </c>
      <c r="D4168" s="298" t="s">
        <v>768</v>
      </c>
      <c r="E4168" s="298" t="s">
        <v>14755</v>
      </c>
      <c r="F4168" s="298" t="s">
        <v>18141</v>
      </c>
      <c r="G4168" s="298" t="s">
        <v>17426</v>
      </c>
      <c r="H4168" s="299" t="s">
        <v>14828</v>
      </c>
      <c r="I4168" s="297">
        <v>3.9</v>
      </c>
      <c r="J4168" s="298">
        <v>3.9</v>
      </c>
      <c r="K4168" s="298">
        <v>7.7</v>
      </c>
      <c r="L4168" s="298">
        <v>0</v>
      </c>
      <c r="M4168" s="299">
        <v>0</v>
      </c>
    </row>
    <row r="4169" spans="1:13" x14ac:dyDescent="0.2">
      <c r="A4169" s="297" t="s">
        <v>1311</v>
      </c>
      <c r="B4169" s="298" t="s">
        <v>17078</v>
      </c>
      <c r="C4169" s="298" t="s">
        <v>20267</v>
      </c>
      <c r="D4169" s="298" t="s">
        <v>768</v>
      </c>
      <c r="E4169" s="298" t="s">
        <v>14755</v>
      </c>
      <c r="F4169" s="298" t="s">
        <v>18141</v>
      </c>
      <c r="G4169" s="298" t="s">
        <v>17426</v>
      </c>
      <c r="H4169" s="299" t="s">
        <v>14828</v>
      </c>
      <c r="I4169" s="297">
        <v>3.9</v>
      </c>
      <c r="J4169" s="298">
        <v>3.9</v>
      </c>
      <c r="K4169" s="298">
        <v>7.7</v>
      </c>
      <c r="L4169" s="298">
        <v>0</v>
      </c>
      <c r="M4169" s="299">
        <v>0</v>
      </c>
    </row>
    <row r="4170" spans="1:13" x14ac:dyDescent="0.2">
      <c r="A4170" s="297" t="s">
        <v>1311</v>
      </c>
      <c r="B4170" s="298" t="s">
        <v>17078</v>
      </c>
      <c r="C4170" s="298" t="s">
        <v>20267</v>
      </c>
      <c r="D4170" s="298" t="s">
        <v>768</v>
      </c>
      <c r="E4170" s="298" t="s">
        <v>14755</v>
      </c>
      <c r="F4170" s="298" t="s">
        <v>18141</v>
      </c>
      <c r="G4170" s="298" t="s">
        <v>17426</v>
      </c>
      <c r="H4170" s="299" t="s">
        <v>14828</v>
      </c>
      <c r="I4170" s="297">
        <v>3.9</v>
      </c>
      <c r="J4170" s="298">
        <v>3.9</v>
      </c>
      <c r="K4170" s="298">
        <v>7.7</v>
      </c>
      <c r="L4170" s="298">
        <v>0</v>
      </c>
      <c r="M4170" s="299">
        <v>0</v>
      </c>
    </row>
    <row r="4171" spans="1:13" x14ac:dyDescent="0.2">
      <c r="A4171" s="297" t="s">
        <v>1311</v>
      </c>
      <c r="B4171" s="298" t="s">
        <v>17078</v>
      </c>
      <c r="C4171" s="298" t="s">
        <v>20267</v>
      </c>
      <c r="D4171" s="298" t="s">
        <v>768</v>
      </c>
      <c r="E4171" s="298" t="s">
        <v>14757</v>
      </c>
      <c r="F4171" s="298" t="s">
        <v>18142</v>
      </c>
      <c r="G4171" s="298" t="s">
        <v>18143</v>
      </c>
      <c r="H4171" s="299" t="s">
        <v>14828</v>
      </c>
      <c r="I4171" s="297">
        <v>5.7</v>
      </c>
      <c r="J4171" s="298">
        <v>5.7</v>
      </c>
      <c r="K4171" s="298">
        <v>2.8</v>
      </c>
      <c r="L4171" s="298">
        <v>0</v>
      </c>
      <c r="M4171" s="299">
        <v>0</v>
      </c>
    </row>
    <row r="4172" spans="1:13" x14ac:dyDescent="0.2">
      <c r="A4172" s="297" t="s">
        <v>1311</v>
      </c>
      <c r="B4172" s="298" t="s">
        <v>17078</v>
      </c>
      <c r="C4172" s="298" t="s">
        <v>20267</v>
      </c>
      <c r="D4172" s="298" t="s">
        <v>768</v>
      </c>
      <c r="E4172" s="298" t="s">
        <v>14757</v>
      </c>
      <c r="F4172" s="298" t="s">
        <v>18142</v>
      </c>
      <c r="G4172" s="298" t="s">
        <v>18144</v>
      </c>
      <c r="H4172" s="299" t="s">
        <v>14828</v>
      </c>
      <c r="I4172" s="297">
        <v>5.7</v>
      </c>
      <c r="J4172" s="298">
        <v>5.7</v>
      </c>
      <c r="K4172" s="298">
        <v>2.8</v>
      </c>
      <c r="L4172" s="298">
        <v>0</v>
      </c>
      <c r="M4172" s="299">
        <v>0</v>
      </c>
    </row>
    <row r="4173" spans="1:13" x14ac:dyDescent="0.2">
      <c r="A4173" s="297" t="s">
        <v>1311</v>
      </c>
      <c r="B4173" s="298" t="s">
        <v>17078</v>
      </c>
      <c r="C4173" s="298" t="s">
        <v>20267</v>
      </c>
      <c r="D4173" s="298" t="s">
        <v>768</v>
      </c>
      <c r="E4173" s="298" t="s">
        <v>14757</v>
      </c>
      <c r="F4173" s="298" t="s">
        <v>18142</v>
      </c>
      <c r="G4173" s="298" t="s">
        <v>18145</v>
      </c>
      <c r="H4173" s="299" t="s">
        <v>14828</v>
      </c>
      <c r="I4173" s="297">
        <v>5.7</v>
      </c>
      <c r="J4173" s="298">
        <v>5.7</v>
      </c>
      <c r="K4173" s="298">
        <v>2.8</v>
      </c>
      <c r="L4173" s="298">
        <v>0</v>
      </c>
      <c r="M4173" s="299">
        <v>0</v>
      </c>
    </row>
    <row r="4174" spans="1:13" x14ac:dyDescent="0.2">
      <c r="A4174" s="297" t="s">
        <v>1311</v>
      </c>
      <c r="B4174" s="298" t="s">
        <v>17078</v>
      </c>
      <c r="C4174" s="298" t="s">
        <v>20267</v>
      </c>
      <c r="D4174" s="298" t="s">
        <v>768</v>
      </c>
      <c r="E4174" s="298" t="s">
        <v>14757</v>
      </c>
      <c r="F4174" s="298" t="s">
        <v>18146</v>
      </c>
      <c r="G4174" s="298" t="s">
        <v>18147</v>
      </c>
      <c r="H4174" s="299" t="s">
        <v>14828</v>
      </c>
      <c r="I4174" s="297">
        <v>5.7700000000000005</v>
      </c>
      <c r="J4174" s="298">
        <v>5.6559999999999997</v>
      </c>
      <c r="K4174" s="298">
        <v>2.8159999999999998</v>
      </c>
      <c r="L4174" s="298">
        <v>0</v>
      </c>
      <c r="M4174" s="299">
        <v>0</v>
      </c>
    </row>
    <row r="4175" spans="1:13" x14ac:dyDescent="0.2">
      <c r="A4175" s="297" t="s">
        <v>1311</v>
      </c>
      <c r="B4175" s="298" t="s">
        <v>17078</v>
      </c>
      <c r="C4175" s="298" t="s">
        <v>20267</v>
      </c>
      <c r="D4175" s="298" t="s">
        <v>768</v>
      </c>
      <c r="E4175" s="298" t="s">
        <v>14757</v>
      </c>
      <c r="F4175" s="298" t="s">
        <v>18148</v>
      </c>
      <c r="G4175" s="298" t="s">
        <v>18149</v>
      </c>
      <c r="H4175" s="299" t="s">
        <v>14828</v>
      </c>
      <c r="I4175" s="297">
        <v>5.7700000000000005</v>
      </c>
      <c r="J4175" s="298">
        <v>5.6559999999999997</v>
      </c>
      <c r="K4175" s="298">
        <v>2.8159999999999998</v>
      </c>
      <c r="L4175" s="298">
        <v>0</v>
      </c>
      <c r="M4175" s="299">
        <v>0</v>
      </c>
    </row>
    <row r="4176" spans="1:13" x14ac:dyDescent="0.2">
      <c r="A4176" s="297" t="s">
        <v>1311</v>
      </c>
      <c r="B4176" s="298" t="s">
        <v>17078</v>
      </c>
      <c r="C4176" s="298" t="s">
        <v>20267</v>
      </c>
      <c r="D4176" s="298" t="s">
        <v>768</v>
      </c>
      <c r="E4176" s="298" t="s">
        <v>14757</v>
      </c>
      <c r="F4176" s="298" t="s">
        <v>18148</v>
      </c>
      <c r="G4176" s="298" t="s">
        <v>18150</v>
      </c>
      <c r="H4176" s="299" t="s">
        <v>14828</v>
      </c>
      <c r="I4176" s="297">
        <v>5.7700000000000005</v>
      </c>
      <c r="J4176" s="298">
        <v>5.6559999999999997</v>
      </c>
      <c r="K4176" s="298">
        <v>2.8159999999999998</v>
      </c>
      <c r="L4176" s="298">
        <v>0</v>
      </c>
      <c r="M4176" s="299">
        <v>0</v>
      </c>
    </row>
    <row r="4177" spans="1:13" x14ac:dyDescent="0.2">
      <c r="A4177" s="297" t="s">
        <v>1311</v>
      </c>
      <c r="B4177" s="298" t="s">
        <v>17078</v>
      </c>
      <c r="C4177" s="298" t="s">
        <v>20267</v>
      </c>
      <c r="D4177" s="298" t="s">
        <v>768</v>
      </c>
      <c r="E4177" s="298" t="s">
        <v>14757</v>
      </c>
      <c r="F4177" s="298" t="s">
        <v>18151</v>
      </c>
      <c r="G4177" s="298" t="s">
        <v>18152</v>
      </c>
      <c r="H4177" s="299" t="s">
        <v>14828</v>
      </c>
      <c r="I4177" s="297">
        <v>5.6559999999999997</v>
      </c>
      <c r="J4177" s="298">
        <v>5.6559999999999997</v>
      </c>
      <c r="K4177" s="298">
        <v>2.83</v>
      </c>
      <c r="L4177" s="298">
        <v>0</v>
      </c>
      <c r="M4177" s="299">
        <v>0</v>
      </c>
    </row>
    <row r="4178" spans="1:13" x14ac:dyDescent="0.2">
      <c r="A4178" s="297" t="s">
        <v>1311</v>
      </c>
      <c r="B4178" s="298" t="s">
        <v>17078</v>
      </c>
      <c r="C4178" s="298" t="s">
        <v>20267</v>
      </c>
      <c r="D4178" s="298" t="s">
        <v>768</v>
      </c>
      <c r="E4178" s="298" t="s">
        <v>14757</v>
      </c>
      <c r="F4178" s="298" t="s">
        <v>18151</v>
      </c>
      <c r="G4178" s="298" t="s">
        <v>18153</v>
      </c>
      <c r="H4178" s="299" t="s">
        <v>14828</v>
      </c>
      <c r="I4178" s="297">
        <v>5.6559999999999997</v>
      </c>
      <c r="J4178" s="298">
        <v>5.6559999999999997</v>
      </c>
      <c r="K4178" s="298">
        <v>2.83</v>
      </c>
      <c r="L4178" s="298">
        <v>0</v>
      </c>
      <c r="M4178" s="299">
        <v>0</v>
      </c>
    </row>
    <row r="4179" spans="1:13" x14ac:dyDescent="0.2">
      <c r="A4179" s="297" t="s">
        <v>1311</v>
      </c>
      <c r="B4179" s="298" t="s">
        <v>17078</v>
      </c>
      <c r="C4179" s="298" t="s">
        <v>20267</v>
      </c>
      <c r="D4179" s="298" t="s">
        <v>768</v>
      </c>
      <c r="E4179" s="298" t="s">
        <v>14757</v>
      </c>
      <c r="F4179" s="298" t="s">
        <v>18151</v>
      </c>
      <c r="G4179" s="298" t="s">
        <v>18154</v>
      </c>
      <c r="H4179" s="299" t="s">
        <v>14828</v>
      </c>
      <c r="I4179" s="297">
        <v>5.6559999999999997</v>
      </c>
      <c r="J4179" s="298">
        <v>5.6559999999999997</v>
      </c>
      <c r="K4179" s="298">
        <v>2.83</v>
      </c>
      <c r="L4179" s="298">
        <v>0</v>
      </c>
      <c r="M4179" s="299">
        <v>0</v>
      </c>
    </row>
    <row r="4180" spans="1:13" x14ac:dyDescent="0.2">
      <c r="A4180" s="297" t="s">
        <v>1311</v>
      </c>
      <c r="B4180" s="298" t="s">
        <v>17078</v>
      </c>
      <c r="C4180" s="298" t="s">
        <v>20267</v>
      </c>
      <c r="D4180" s="298" t="s">
        <v>768</v>
      </c>
      <c r="E4180" s="298" t="s">
        <v>14757</v>
      </c>
      <c r="F4180" s="298" t="s">
        <v>18151</v>
      </c>
      <c r="G4180" s="298" t="s">
        <v>18155</v>
      </c>
      <c r="H4180" s="299" t="s">
        <v>14828</v>
      </c>
      <c r="I4180" s="297">
        <v>5.6559999999999997</v>
      </c>
      <c r="J4180" s="298">
        <v>5.6559999999999997</v>
      </c>
      <c r="K4180" s="298">
        <v>2.83</v>
      </c>
      <c r="L4180" s="298">
        <v>0</v>
      </c>
      <c r="M4180" s="299">
        <v>0</v>
      </c>
    </row>
    <row r="4181" spans="1:13" x14ac:dyDescent="0.2">
      <c r="A4181" s="297" t="s">
        <v>1311</v>
      </c>
      <c r="B4181" s="298" t="s">
        <v>17078</v>
      </c>
      <c r="C4181" s="298" t="s">
        <v>20267</v>
      </c>
      <c r="D4181" s="298" t="s">
        <v>768</v>
      </c>
      <c r="E4181" s="298" t="s">
        <v>14755</v>
      </c>
      <c r="F4181" s="298" t="s">
        <v>18151</v>
      </c>
      <c r="G4181" s="298" t="s">
        <v>18156</v>
      </c>
      <c r="H4181" s="299" t="s">
        <v>14828</v>
      </c>
      <c r="I4181" s="297">
        <v>3.8620000000000001</v>
      </c>
      <c r="J4181" s="298">
        <v>3.8620000000000001</v>
      </c>
      <c r="K4181" s="298">
        <v>7.7240000000000002</v>
      </c>
      <c r="L4181" s="298">
        <v>0</v>
      </c>
      <c r="M4181" s="299">
        <v>0</v>
      </c>
    </row>
    <row r="4182" spans="1:13" x14ac:dyDescent="0.2">
      <c r="A4182" s="297" t="s">
        <v>1311</v>
      </c>
      <c r="B4182" s="298" t="s">
        <v>17078</v>
      </c>
      <c r="C4182" s="298" t="s">
        <v>20267</v>
      </c>
      <c r="D4182" s="298" t="s">
        <v>768</v>
      </c>
      <c r="E4182" s="298" t="s">
        <v>14755</v>
      </c>
      <c r="F4182" s="298" t="s">
        <v>18151</v>
      </c>
      <c r="G4182" s="298" t="s">
        <v>18157</v>
      </c>
      <c r="H4182" s="299" t="s">
        <v>14828</v>
      </c>
      <c r="I4182" s="297">
        <v>3.8620000000000001</v>
      </c>
      <c r="J4182" s="298">
        <v>3.8620000000000001</v>
      </c>
      <c r="K4182" s="298">
        <v>7.7240000000000002</v>
      </c>
      <c r="L4182" s="298">
        <v>0</v>
      </c>
      <c r="M4182" s="299">
        <v>0</v>
      </c>
    </row>
    <row r="4183" spans="1:13" x14ac:dyDescent="0.2">
      <c r="A4183" s="297" t="s">
        <v>1311</v>
      </c>
      <c r="B4183" s="298" t="s">
        <v>17078</v>
      </c>
      <c r="C4183" s="298" t="s">
        <v>20267</v>
      </c>
      <c r="D4183" s="298" t="s">
        <v>768</v>
      </c>
      <c r="E4183" s="298" t="s">
        <v>14757</v>
      </c>
      <c r="F4183" s="298" t="s">
        <v>18158</v>
      </c>
      <c r="G4183" s="298" t="s">
        <v>18159</v>
      </c>
      <c r="H4183" s="299" t="s">
        <v>14828</v>
      </c>
      <c r="I4183" s="297">
        <v>5.0999999999999996</v>
      </c>
      <c r="J4183" s="298">
        <v>5.0999999999999996</v>
      </c>
      <c r="K4183" s="298">
        <v>2.6</v>
      </c>
      <c r="L4183" s="298">
        <v>0</v>
      </c>
      <c r="M4183" s="299">
        <v>0</v>
      </c>
    </row>
    <row r="4184" spans="1:13" x14ac:dyDescent="0.2">
      <c r="A4184" s="297" t="s">
        <v>1311</v>
      </c>
      <c r="B4184" s="298" t="s">
        <v>17078</v>
      </c>
      <c r="C4184" s="298" t="s">
        <v>20267</v>
      </c>
      <c r="D4184" s="298" t="s">
        <v>768</v>
      </c>
      <c r="E4184" s="298" t="s">
        <v>14757</v>
      </c>
      <c r="F4184" s="298" t="s">
        <v>18158</v>
      </c>
      <c r="G4184" s="298" t="s">
        <v>18160</v>
      </c>
      <c r="H4184" s="299" t="s">
        <v>14828</v>
      </c>
      <c r="I4184" s="297">
        <v>5.0999999999999996</v>
      </c>
      <c r="J4184" s="298">
        <v>5.0999999999999996</v>
      </c>
      <c r="K4184" s="298">
        <v>2.6</v>
      </c>
      <c r="L4184" s="298">
        <v>0</v>
      </c>
      <c r="M4184" s="299">
        <v>0</v>
      </c>
    </row>
    <row r="4185" spans="1:13" x14ac:dyDescent="0.2">
      <c r="A4185" s="297" t="s">
        <v>1311</v>
      </c>
      <c r="B4185" s="298" t="s">
        <v>17078</v>
      </c>
      <c r="C4185" s="298" t="s">
        <v>20267</v>
      </c>
      <c r="D4185" s="298" t="s">
        <v>768</v>
      </c>
      <c r="E4185" s="298" t="s">
        <v>14757</v>
      </c>
      <c r="F4185" s="298" t="s">
        <v>18161</v>
      </c>
      <c r="G4185" s="298" t="s">
        <v>18162</v>
      </c>
      <c r="H4185" s="299" t="s">
        <v>14828</v>
      </c>
      <c r="I4185" s="297">
        <v>5.670166806377277</v>
      </c>
      <c r="J4185" s="298">
        <v>5.7</v>
      </c>
      <c r="K4185" s="298">
        <v>2.8</v>
      </c>
      <c r="L4185" s="298">
        <v>0</v>
      </c>
      <c r="M4185" s="299">
        <v>0</v>
      </c>
    </row>
    <row r="4186" spans="1:13" x14ac:dyDescent="0.2">
      <c r="A4186" s="297" t="s">
        <v>1311</v>
      </c>
      <c r="B4186" s="298" t="s">
        <v>17078</v>
      </c>
      <c r="C4186" s="298" t="s">
        <v>20267</v>
      </c>
      <c r="D4186" s="298" t="s">
        <v>768</v>
      </c>
      <c r="E4186" s="298" t="s">
        <v>14757</v>
      </c>
      <c r="F4186" s="298" t="s">
        <v>18161</v>
      </c>
      <c r="G4186" s="298" t="s">
        <v>18162</v>
      </c>
      <c r="H4186" s="299" t="s">
        <v>14828</v>
      </c>
      <c r="I4186" s="297">
        <v>5.670166806377277</v>
      </c>
      <c r="J4186" s="298">
        <v>5.7</v>
      </c>
      <c r="K4186" s="298">
        <v>2.8</v>
      </c>
      <c r="L4186" s="298">
        <v>0</v>
      </c>
      <c r="M4186" s="299">
        <v>0</v>
      </c>
    </row>
    <row r="4187" spans="1:13" x14ac:dyDescent="0.2">
      <c r="A4187" s="297" t="s">
        <v>1311</v>
      </c>
      <c r="B4187" s="298" t="s">
        <v>17078</v>
      </c>
      <c r="C4187" s="298" t="s">
        <v>20267</v>
      </c>
      <c r="D4187" s="298" t="s">
        <v>768</v>
      </c>
      <c r="E4187" s="298" t="s">
        <v>14757</v>
      </c>
      <c r="F4187" s="298" t="s">
        <v>18161</v>
      </c>
      <c r="G4187" s="298" t="s">
        <v>18162</v>
      </c>
      <c r="H4187" s="299" t="s">
        <v>14828</v>
      </c>
      <c r="I4187" s="297">
        <v>5.670166806377277</v>
      </c>
      <c r="J4187" s="298">
        <v>5.7</v>
      </c>
      <c r="K4187" s="298">
        <v>2.8</v>
      </c>
      <c r="L4187" s="298">
        <v>0</v>
      </c>
      <c r="M4187" s="299">
        <v>0</v>
      </c>
    </row>
    <row r="4188" spans="1:13" x14ac:dyDescent="0.2">
      <c r="A4188" s="297" t="s">
        <v>1311</v>
      </c>
      <c r="B4188" s="298" t="s">
        <v>17078</v>
      </c>
      <c r="C4188" s="298" t="s">
        <v>20267</v>
      </c>
      <c r="D4188" s="298" t="s">
        <v>768</v>
      </c>
      <c r="E4188" s="298" t="s">
        <v>14757</v>
      </c>
      <c r="F4188" s="298" t="s">
        <v>18161</v>
      </c>
      <c r="G4188" s="298" t="s">
        <v>18162</v>
      </c>
      <c r="H4188" s="299" t="s">
        <v>14828</v>
      </c>
      <c r="I4188" s="297">
        <v>5.670166806377277</v>
      </c>
      <c r="J4188" s="298">
        <v>5.7</v>
      </c>
      <c r="K4188" s="298">
        <v>2.8</v>
      </c>
      <c r="L4188" s="298">
        <v>0</v>
      </c>
      <c r="M4188" s="299">
        <v>0</v>
      </c>
    </row>
    <row r="4189" spans="1:13" x14ac:dyDescent="0.2">
      <c r="A4189" s="297" t="s">
        <v>1311</v>
      </c>
      <c r="B4189" s="298" t="s">
        <v>17078</v>
      </c>
      <c r="C4189" s="298" t="s">
        <v>20267</v>
      </c>
      <c r="D4189" s="298" t="s">
        <v>768</v>
      </c>
      <c r="E4189" s="298" t="s">
        <v>14755</v>
      </c>
      <c r="F4189" s="298" t="s">
        <v>18163</v>
      </c>
      <c r="G4189" s="298" t="s">
        <v>18164</v>
      </c>
      <c r="H4189" s="299" t="s">
        <v>14828</v>
      </c>
      <c r="I4189" s="297">
        <v>1.8</v>
      </c>
      <c r="J4189" s="298">
        <v>0.9</v>
      </c>
      <c r="K4189" s="298">
        <v>1.8</v>
      </c>
      <c r="L4189" s="298">
        <v>0</v>
      </c>
      <c r="M4189" s="299">
        <v>0</v>
      </c>
    </row>
    <row r="4190" spans="1:13" x14ac:dyDescent="0.2">
      <c r="A4190" s="297" t="s">
        <v>1311</v>
      </c>
      <c r="B4190" s="298" t="s">
        <v>17078</v>
      </c>
      <c r="C4190" s="298" t="s">
        <v>20267</v>
      </c>
      <c r="D4190" s="298" t="s">
        <v>768</v>
      </c>
      <c r="E4190" s="298" t="s">
        <v>14755</v>
      </c>
      <c r="F4190" s="298" t="s">
        <v>18165</v>
      </c>
      <c r="G4190" s="298" t="s">
        <v>18166</v>
      </c>
      <c r="H4190" s="299" t="s">
        <v>14828</v>
      </c>
      <c r="I4190" s="297">
        <v>3.6709999999999998</v>
      </c>
      <c r="J4190" s="298">
        <v>3.6709999999999998</v>
      </c>
      <c r="K4190" s="298">
        <v>7.3380000000000001</v>
      </c>
      <c r="L4190" s="298">
        <v>0</v>
      </c>
      <c r="M4190" s="299">
        <v>0</v>
      </c>
    </row>
    <row r="4191" spans="1:13" x14ac:dyDescent="0.2">
      <c r="A4191" s="297" t="s">
        <v>1311</v>
      </c>
      <c r="B4191" s="298" t="s">
        <v>17078</v>
      </c>
      <c r="C4191" s="298" t="s">
        <v>20267</v>
      </c>
      <c r="D4191" s="298" t="s">
        <v>768</v>
      </c>
      <c r="E4191" s="298" t="s">
        <v>14755</v>
      </c>
      <c r="F4191" s="298" t="s">
        <v>18165</v>
      </c>
      <c r="G4191" s="298" t="s">
        <v>18167</v>
      </c>
      <c r="H4191" s="299" t="s">
        <v>14828</v>
      </c>
      <c r="I4191" s="297">
        <v>3.6709999999999998</v>
      </c>
      <c r="J4191" s="298">
        <v>3.6709999999999998</v>
      </c>
      <c r="K4191" s="298">
        <v>7.3380000000000001</v>
      </c>
      <c r="L4191" s="298">
        <v>0</v>
      </c>
      <c r="M4191" s="299">
        <v>0</v>
      </c>
    </row>
    <row r="4192" spans="1:13" x14ac:dyDescent="0.2">
      <c r="A4192" s="297" t="s">
        <v>1311</v>
      </c>
      <c r="B4192" s="298" t="s">
        <v>17078</v>
      </c>
      <c r="C4192" s="298" t="s">
        <v>20267</v>
      </c>
      <c r="D4192" s="298" t="s">
        <v>768</v>
      </c>
      <c r="E4192" s="298" t="s">
        <v>14755</v>
      </c>
      <c r="F4192" s="298" t="s">
        <v>18168</v>
      </c>
      <c r="G4192" s="298" t="s">
        <v>18169</v>
      </c>
      <c r="H4192" s="299" t="s">
        <v>14828</v>
      </c>
      <c r="I4192" s="297">
        <v>3.8620000000000001</v>
      </c>
      <c r="J4192" s="298">
        <v>1.1579999999999999</v>
      </c>
      <c r="K4192" s="298">
        <v>7.7240000000000002</v>
      </c>
      <c r="L4192" s="298">
        <v>0</v>
      </c>
      <c r="M4192" s="299">
        <v>0</v>
      </c>
    </row>
    <row r="4193" spans="1:13" x14ac:dyDescent="0.2">
      <c r="A4193" s="297" t="s">
        <v>1311</v>
      </c>
      <c r="B4193" s="298" t="s">
        <v>17078</v>
      </c>
      <c r="C4193" s="298" t="s">
        <v>20267</v>
      </c>
      <c r="D4193" s="298" t="s">
        <v>768</v>
      </c>
      <c r="E4193" s="298" t="s">
        <v>14753</v>
      </c>
      <c r="F4193" s="298" t="s">
        <v>18168</v>
      </c>
      <c r="G4193" s="298" t="s">
        <v>18170</v>
      </c>
      <c r="H4193" s="299" t="s">
        <v>14828</v>
      </c>
      <c r="I4193" s="297">
        <v>0</v>
      </c>
      <c r="J4193" s="298">
        <v>0</v>
      </c>
      <c r="K4193" s="298">
        <v>0</v>
      </c>
      <c r="L4193" s="298">
        <v>0</v>
      </c>
      <c r="M4193" s="299">
        <v>0</v>
      </c>
    </row>
    <row r="4194" spans="1:13" x14ac:dyDescent="0.2">
      <c r="A4194" s="297" t="s">
        <v>1311</v>
      </c>
      <c r="B4194" s="298" t="s">
        <v>17078</v>
      </c>
      <c r="C4194" s="298" t="s">
        <v>20267</v>
      </c>
      <c r="D4194" s="298" t="s">
        <v>768</v>
      </c>
      <c r="E4194" s="298" t="s">
        <v>14755</v>
      </c>
      <c r="F4194" s="298" t="s">
        <v>18171</v>
      </c>
      <c r="G4194" s="298" t="s">
        <v>17236</v>
      </c>
      <c r="H4194" s="299" t="s">
        <v>14828</v>
      </c>
      <c r="I4194" s="297">
        <v>16.217100001546058</v>
      </c>
      <c r="J4194" s="298">
        <v>8.1</v>
      </c>
      <c r="K4194" s="298">
        <v>26</v>
      </c>
      <c r="L4194" s="298">
        <v>0</v>
      </c>
      <c r="M4194" s="299">
        <v>0</v>
      </c>
    </row>
    <row r="4195" spans="1:13" x14ac:dyDescent="0.2">
      <c r="A4195" s="297" t="s">
        <v>1311</v>
      </c>
      <c r="B4195" s="298" t="s">
        <v>17078</v>
      </c>
      <c r="C4195" s="298" t="s">
        <v>20267</v>
      </c>
      <c r="D4195" s="298" t="s">
        <v>768</v>
      </c>
      <c r="E4195" s="298" t="s">
        <v>14755</v>
      </c>
      <c r="F4195" s="298" t="s">
        <v>18171</v>
      </c>
      <c r="G4195" s="298" t="s">
        <v>17236</v>
      </c>
      <c r="H4195" s="299" t="s">
        <v>14828</v>
      </c>
      <c r="I4195" s="297">
        <v>16.217100001546058</v>
      </c>
      <c r="J4195" s="298">
        <v>8.1</v>
      </c>
      <c r="K4195" s="298">
        <v>26</v>
      </c>
      <c r="L4195" s="298">
        <v>0</v>
      </c>
      <c r="M4195" s="299">
        <v>0</v>
      </c>
    </row>
    <row r="4196" spans="1:13" x14ac:dyDescent="0.2">
      <c r="A4196" s="297" t="s">
        <v>1311</v>
      </c>
      <c r="B4196" s="298" t="s">
        <v>17078</v>
      </c>
      <c r="C4196" s="298" t="s">
        <v>20267</v>
      </c>
      <c r="D4196" s="298" t="s">
        <v>768</v>
      </c>
      <c r="E4196" s="298" t="s">
        <v>14755</v>
      </c>
      <c r="F4196" s="298" t="s">
        <v>18171</v>
      </c>
      <c r="G4196" s="298" t="s">
        <v>17236</v>
      </c>
      <c r="H4196" s="299" t="s">
        <v>14828</v>
      </c>
      <c r="I4196" s="297">
        <v>16.217100001546058</v>
      </c>
      <c r="J4196" s="298">
        <v>8.1</v>
      </c>
      <c r="K4196" s="298">
        <v>26</v>
      </c>
      <c r="L4196" s="298">
        <v>0</v>
      </c>
      <c r="M4196" s="299">
        <v>0</v>
      </c>
    </row>
    <row r="4197" spans="1:13" x14ac:dyDescent="0.2">
      <c r="A4197" s="297" t="s">
        <v>1311</v>
      </c>
      <c r="B4197" s="298" t="s">
        <v>17078</v>
      </c>
      <c r="C4197" s="298" t="s">
        <v>20267</v>
      </c>
      <c r="D4197" s="298" t="s">
        <v>768</v>
      </c>
      <c r="E4197" s="298" t="s">
        <v>14755</v>
      </c>
      <c r="F4197" s="298" t="s">
        <v>18171</v>
      </c>
      <c r="G4197" s="298" t="s">
        <v>17236</v>
      </c>
      <c r="H4197" s="299" t="s">
        <v>14828</v>
      </c>
      <c r="I4197" s="297">
        <v>16.217100001546058</v>
      </c>
      <c r="J4197" s="298">
        <v>8.1</v>
      </c>
      <c r="K4197" s="298">
        <v>26</v>
      </c>
      <c r="L4197" s="298">
        <v>0</v>
      </c>
      <c r="M4197" s="299">
        <v>0</v>
      </c>
    </row>
    <row r="4198" spans="1:13" x14ac:dyDescent="0.2">
      <c r="A4198" s="297" t="s">
        <v>1311</v>
      </c>
      <c r="B4198" s="298" t="s">
        <v>17078</v>
      </c>
      <c r="C4198" s="298" t="s">
        <v>20267</v>
      </c>
      <c r="D4198" s="298" t="s">
        <v>768</v>
      </c>
      <c r="E4198" s="298" t="s">
        <v>14755</v>
      </c>
      <c r="F4198" s="298" t="s">
        <v>18171</v>
      </c>
      <c r="G4198" s="298" t="s">
        <v>17236</v>
      </c>
      <c r="H4198" s="299" t="s">
        <v>14828</v>
      </c>
      <c r="I4198" s="297">
        <v>11.4</v>
      </c>
      <c r="J4198" s="298">
        <v>11.4</v>
      </c>
      <c r="K4198" s="298">
        <v>26</v>
      </c>
      <c r="L4198" s="298">
        <v>0</v>
      </c>
      <c r="M4198" s="299">
        <v>0</v>
      </c>
    </row>
    <row r="4199" spans="1:13" x14ac:dyDescent="0.2">
      <c r="A4199" s="297" t="s">
        <v>1311</v>
      </c>
      <c r="B4199" s="298" t="s">
        <v>17078</v>
      </c>
      <c r="C4199" s="298" t="s">
        <v>20267</v>
      </c>
      <c r="D4199" s="298" t="s">
        <v>768</v>
      </c>
      <c r="E4199" s="298" t="s">
        <v>14755</v>
      </c>
      <c r="F4199" s="298" t="s">
        <v>18171</v>
      </c>
      <c r="G4199" s="298" t="s">
        <v>18172</v>
      </c>
      <c r="H4199" s="299" t="s">
        <v>14828</v>
      </c>
      <c r="I4199" s="297">
        <v>0.88098300028988596</v>
      </c>
      <c r="J4199" s="298">
        <v>0.5</v>
      </c>
      <c r="K4199" s="298">
        <v>1.5</v>
      </c>
      <c r="L4199" s="298">
        <v>0</v>
      </c>
      <c r="M4199" s="299">
        <v>0</v>
      </c>
    </row>
    <row r="4200" spans="1:13" x14ac:dyDescent="0.2">
      <c r="A4200" s="297" t="s">
        <v>1311</v>
      </c>
      <c r="B4200" s="298" t="s">
        <v>17078</v>
      </c>
      <c r="C4200" s="298" t="s">
        <v>20267</v>
      </c>
      <c r="D4200" s="298" t="s">
        <v>768</v>
      </c>
      <c r="E4200" s="298" t="s">
        <v>14755</v>
      </c>
      <c r="F4200" s="298" t="s">
        <v>18173</v>
      </c>
      <c r="G4200" s="298" t="s">
        <v>18174</v>
      </c>
      <c r="H4200" s="299" t="s">
        <v>14828</v>
      </c>
      <c r="I4200" s="297">
        <v>3.6709999999999998</v>
      </c>
      <c r="J4200" s="298">
        <v>0</v>
      </c>
      <c r="K4200" s="298">
        <v>0</v>
      </c>
      <c r="L4200" s="298">
        <v>0</v>
      </c>
      <c r="M4200" s="299">
        <v>0</v>
      </c>
    </row>
    <row r="4201" spans="1:13" x14ac:dyDescent="0.2">
      <c r="A4201" s="297" t="s">
        <v>1311</v>
      </c>
      <c r="B4201" s="298" t="s">
        <v>17078</v>
      </c>
      <c r="C4201" s="298" t="s">
        <v>20267</v>
      </c>
      <c r="D4201" s="298" t="s">
        <v>768</v>
      </c>
      <c r="E4201" s="298" t="s">
        <v>14755</v>
      </c>
      <c r="F4201" s="298" t="s">
        <v>18175</v>
      </c>
      <c r="G4201" s="298" t="s">
        <v>18176</v>
      </c>
      <c r="H4201" s="299" t="s">
        <v>14828</v>
      </c>
      <c r="I4201" s="297">
        <v>3.8620000000000001</v>
      </c>
      <c r="J4201" s="298">
        <v>1.1579999999999999</v>
      </c>
      <c r="K4201" s="298">
        <v>7.7240000000000002</v>
      </c>
      <c r="L4201" s="298">
        <v>0</v>
      </c>
      <c r="M4201" s="299">
        <v>0</v>
      </c>
    </row>
    <row r="4202" spans="1:13" x14ac:dyDescent="0.2">
      <c r="A4202" s="297" t="s">
        <v>1311</v>
      </c>
      <c r="B4202" s="298" t="s">
        <v>17078</v>
      </c>
      <c r="C4202" s="298" t="s">
        <v>20267</v>
      </c>
      <c r="D4202" s="298" t="s">
        <v>768</v>
      </c>
      <c r="E4202" s="298" t="s">
        <v>14753</v>
      </c>
      <c r="F4202" s="298" t="s">
        <v>18175</v>
      </c>
      <c r="G4202" s="298" t="s">
        <v>18177</v>
      </c>
      <c r="H4202" s="299" t="s">
        <v>14828</v>
      </c>
      <c r="I4202" s="297">
        <v>0</v>
      </c>
      <c r="J4202" s="298">
        <v>0</v>
      </c>
      <c r="K4202" s="298">
        <v>0</v>
      </c>
      <c r="L4202" s="298">
        <v>0</v>
      </c>
      <c r="M4202" s="299">
        <v>0</v>
      </c>
    </row>
    <row r="4203" spans="1:13" x14ac:dyDescent="0.2">
      <c r="A4203" s="297" t="s">
        <v>1311</v>
      </c>
      <c r="B4203" s="298" t="s">
        <v>17078</v>
      </c>
      <c r="C4203" s="298" t="s">
        <v>20267</v>
      </c>
      <c r="D4203" s="298" t="s">
        <v>768</v>
      </c>
      <c r="E4203" s="298" t="s">
        <v>14757</v>
      </c>
      <c r="F4203" s="298" t="s">
        <v>18179</v>
      </c>
      <c r="G4203" s="298" t="s">
        <v>18180</v>
      </c>
      <c r="H4203" s="299" t="s">
        <v>14828</v>
      </c>
      <c r="I4203" s="297">
        <v>19.399999999999999</v>
      </c>
      <c r="J4203" s="298">
        <v>13</v>
      </c>
      <c r="K4203" s="298">
        <v>6.5</v>
      </c>
      <c r="L4203" s="298">
        <v>0</v>
      </c>
      <c r="M4203" s="299">
        <v>0</v>
      </c>
    </row>
    <row r="4204" spans="1:13" x14ac:dyDescent="0.2">
      <c r="A4204" s="297" t="s">
        <v>1311</v>
      </c>
      <c r="B4204" s="298" t="s">
        <v>17078</v>
      </c>
      <c r="C4204" s="298" t="s">
        <v>20267</v>
      </c>
      <c r="D4204" s="298" t="s">
        <v>768</v>
      </c>
      <c r="E4204" s="298" t="s">
        <v>14757</v>
      </c>
      <c r="F4204" s="298" t="s">
        <v>18179</v>
      </c>
      <c r="G4204" s="298" t="s">
        <v>18181</v>
      </c>
      <c r="H4204" s="299" t="s">
        <v>14828</v>
      </c>
      <c r="I4204" s="297">
        <v>6.2</v>
      </c>
      <c r="J4204" s="298">
        <v>6.2</v>
      </c>
      <c r="K4204" s="298">
        <v>3.1</v>
      </c>
      <c r="L4204" s="298">
        <v>0</v>
      </c>
      <c r="M4204" s="299">
        <v>0</v>
      </c>
    </row>
    <row r="4205" spans="1:13" x14ac:dyDescent="0.2">
      <c r="A4205" s="297" t="s">
        <v>1311</v>
      </c>
      <c r="B4205" s="298" t="s">
        <v>17078</v>
      </c>
      <c r="C4205" s="298" t="s">
        <v>20267</v>
      </c>
      <c r="D4205" s="298" t="s">
        <v>768</v>
      </c>
      <c r="E4205" s="298" t="s">
        <v>14755</v>
      </c>
      <c r="F4205" s="298" t="s">
        <v>18182</v>
      </c>
      <c r="G4205" s="298" t="s">
        <v>18183</v>
      </c>
      <c r="H4205" s="299" t="s">
        <v>14828</v>
      </c>
      <c r="I4205" s="297">
        <v>0.9</v>
      </c>
      <c r="J4205" s="298">
        <v>0.9</v>
      </c>
      <c r="K4205" s="298">
        <v>1.8</v>
      </c>
      <c r="L4205" s="298">
        <v>0</v>
      </c>
      <c r="M4205" s="299">
        <v>0</v>
      </c>
    </row>
    <row r="4206" spans="1:13" x14ac:dyDescent="0.2">
      <c r="A4206" s="297" t="s">
        <v>1311</v>
      </c>
      <c r="B4206" s="298" t="s">
        <v>17078</v>
      </c>
      <c r="C4206" s="298" t="s">
        <v>20267</v>
      </c>
      <c r="D4206" s="298" t="s">
        <v>768</v>
      </c>
      <c r="E4206" s="298" t="s">
        <v>14755</v>
      </c>
      <c r="F4206" s="298" t="s">
        <v>18184</v>
      </c>
      <c r="G4206" s="298" t="s">
        <v>18183</v>
      </c>
      <c r="H4206" s="299" t="s">
        <v>14828</v>
      </c>
      <c r="I4206" s="297">
        <v>0.9</v>
      </c>
      <c r="J4206" s="298">
        <v>0.9</v>
      </c>
      <c r="K4206" s="298">
        <v>1.8</v>
      </c>
      <c r="L4206" s="298">
        <v>0</v>
      </c>
      <c r="M4206" s="299">
        <v>0</v>
      </c>
    </row>
    <row r="4207" spans="1:13" x14ac:dyDescent="0.2">
      <c r="A4207" s="297" t="s">
        <v>1311</v>
      </c>
      <c r="B4207" s="298" t="s">
        <v>17078</v>
      </c>
      <c r="C4207" s="298" t="s">
        <v>20267</v>
      </c>
      <c r="D4207" s="298" t="s">
        <v>768</v>
      </c>
      <c r="E4207" s="298" t="s">
        <v>14757</v>
      </c>
      <c r="F4207" s="298" t="s">
        <v>18185</v>
      </c>
      <c r="G4207" s="298" t="s">
        <v>18186</v>
      </c>
      <c r="H4207" s="299" t="s">
        <v>14828</v>
      </c>
      <c r="I4207" s="297">
        <v>11.731999999999999</v>
      </c>
      <c r="J4207" s="298">
        <v>2.9</v>
      </c>
      <c r="K4207" s="298">
        <v>5.86</v>
      </c>
      <c r="L4207" s="298">
        <v>0</v>
      </c>
      <c r="M4207" s="299">
        <v>0</v>
      </c>
    </row>
    <row r="4208" spans="1:13" x14ac:dyDescent="0.2">
      <c r="A4208" s="297" t="s">
        <v>1311</v>
      </c>
      <c r="B4208" s="298" t="s">
        <v>17078</v>
      </c>
      <c r="C4208" s="298" t="s">
        <v>20267</v>
      </c>
      <c r="D4208" s="298" t="s">
        <v>768</v>
      </c>
      <c r="E4208" s="298" t="s">
        <v>14757</v>
      </c>
      <c r="F4208" s="298" t="s">
        <v>18185</v>
      </c>
      <c r="G4208" s="298" t="s">
        <v>18187</v>
      </c>
      <c r="H4208" s="299" t="s">
        <v>14828</v>
      </c>
      <c r="I4208" s="297">
        <v>11.731999999999999</v>
      </c>
      <c r="J4208" s="298">
        <v>2.9</v>
      </c>
      <c r="K4208" s="298">
        <v>5.86</v>
      </c>
      <c r="L4208" s="298">
        <v>0</v>
      </c>
      <c r="M4208" s="299">
        <v>0</v>
      </c>
    </row>
    <row r="4209" spans="1:13" x14ac:dyDescent="0.2">
      <c r="A4209" s="297" t="s">
        <v>1311</v>
      </c>
      <c r="B4209" s="298" t="s">
        <v>17078</v>
      </c>
      <c r="C4209" s="298" t="s">
        <v>20267</v>
      </c>
      <c r="D4209" s="298" t="s">
        <v>768</v>
      </c>
      <c r="E4209" s="298" t="s">
        <v>14757</v>
      </c>
      <c r="F4209" s="298" t="s">
        <v>18185</v>
      </c>
      <c r="G4209" s="298" t="s">
        <v>18188</v>
      </c>
      <c r="H4209" s="299" t="s">
        <v>14828</v>
      </c>
      <c r="I4209" s="297">
        <v>5.117</v>
      </c>
      <c r="J4209" s="298">
        <v>1.3</v>
      </c>
      <c r="K4209" s="298">
        <v>2.6</v>
      </c>
      <c r="L4209" s="298">
        <v>0</v>
      </c>
      <c r="M4209" s="299">
        <v>0</v>
      </c>
    </row>
    <row r="4210" spans="1:13" x14ac:dyDescent="0.2">
      <c r="A4210" s="297" t="s">
        <v>1311</v>
      </c>
      <c r="B4210" s="298" t="s">
        <v>17078</v>
      </c>
      <c r="C4210" s="298" t="s">
        <v>20267</v>
      </c>
      <c r="D4210" s="298" t="s">
        <v>768</v>
      </c>
      <c r="E4210" s="298" t="s">
        <v>14757</v>
      </c>
      <c r="F4210" s="298" t="s">
        <v>18185</v>
      </c>
      <c r="G4210" s="298" t="s">
        <v>18189</v>
      </c>
      <c r="H4210" s="299" t="s">
        <v>14828</v>
      </c>
      <c r="I4210" s="297">
        <v>5.117</v>
      </c>
      <c r="J4210" s="298">
        <v>1.3</v>
      </c>
      <c r="K4210" s="298">
        <v>2.6</v>
      </c>
      <c r="L4210" s="298">
        <v>0</v>
      </c>
      <c r="M4210" s="299">
        <v>0</v>
      </c>
    </row>
    <row r="4211" spans="1:13" x14ac:dyDescent="0.2">
      <c r="A4211" s="297" t="s">
        <v>1311</v>
      </c>
      <c r="B4211" s="298" t="s">
        <v>17078</v>
      </c>
      <c r="C4211" s="298" t="s">
        <v>20267</v>
      </c>
      <c r="D4211" s="298" t="s">
        <v>768</v>
      </c>
      <c r="E4211" s="298" t="s">
        <v>14757</v>
      </c>
      <c r="F4211" s="298" t="s">
        <v>18185</v>
      </c>
      <c r="G4211" s="298" t="s">
        <v>18190</v>
      </c>
      <c r="H4211" s="299" t="s">
        <v>14828</v>
      </c>
      <c r="I4211" s="297">
        <v>5.117</v>
      </c>
      <c r="J4211" s="298">
        <v>1.3</v>
      </c>
      <c r="K4211" s="298">
        <v>2.6</v>
      </c>
      <c r="L4211" s="298">
        <v>0</v>
      </c>
      <c r="M4211" s="299">
        <v>0</v>
      </c>
    </row>
    <row r="4212" spans="1:13" x14ac:dyDescent="0.2">
      <c r="A4212" s="297" t="s">
        <v>1311</v>
      </c>
      <c r="B4212" s="298" t="s">
        <v>17078</v>
      </c>
      <c r="C4212" s="298" t="s">
        <v>20267</v>
      </c>
      <c r="D4212" s="298" t="s">
        <v>768</v>
      </c>
      <c r="E4212" s="298" t="s">
        <v>14757</v>
      </c>
      <c r="F4212" s="298" t="s">
        <v>18185</v>
      </c>
      <c r="G4212" s="298" t="s">
        <v>18191</v>
      </c>
      <c r="H4212" s="299" t="s">
        <v>14828</v>
      </c>
      <c r="I4212" s="297">
        <v>5.117</v>
      </c>
      <c r="J4212" s="298">
        <v>1.3</v>
      </c>
      <c r="K4212" s="298">
        <v>2.6</v>
      </c>
      <c r="L4212" s="298">
        <v>0</v>
      </c>
      <c r="M4212" s="299">
        <v>0</v>
      </c>
    </row>
    <row r="4213" spans="1:13" x14ac:dyDescent="0.2">
      <c r="A4213" s="297" t="s">
        <v>1311</v>
      </c>
      <c r="B4213" s="298" t="s">
        <v>17078</v>
      </c>
      <c r="C4213" s="298" t="s">
        <v>20267</v>
      </c>
      <c r="D4213" s="298" t="s">
        <v>768</v>
      </c>
      <c r="E4213" s="298" t="s">
        <v>14757</v>
      </c>
      <c r="F4213" s="298" t="s">
        <v>18192</v>
      </c>
      <c r="G4213" s="298" t="s">
        <v>18193</v>
      </c>
      <c r="H4213" s="299" t="s">
        <v>14828</v>
      </c>
      <c r="I4213" s="297">
        <v>19.399999999999999</v>
      </c>
      <c r="J4213" s="298">
        <v>13</v>
      </c>
      <c r="K4213" s="298">
        <v>6.5</v>
      </c>
      <c r="L4213" s="298">
        <v>0</v>
      </c>
      <c r="M4213" s="299">
        <v>0</v>
      </c>
    </row>
    <row r="4214" spans="1:13" x14ac:dyDescent="0.2">
      <c r="A4214" s="297" t="s">
        <v>1311</v>
      </c>
      <c r="B4214" s="298" t="s">
        <v>17078</v>
      </c>
      <c r="C4214" s="298" t="s">
        <v>20267</v>
      </c>
      <c r="D4214" s="298" t="s">
        <v>768</v>
      </c>
      <c r="E4214" s="298" t="s">
        <v>14757</v>
      </c>
      <c r="F4214" s="298" t="s">
        <v>18192</v>
      </c>
      <c r="G4214" s="298" t="s">
        <v>18194</v>
      </c>
      <c r="H4214" s="299" t="s">
        <v>14828</v>
      </c>
      <c r="I4214" s="297">
        <v>5.9</v>
      </c>
      <c r="J4214" s="298">
        <v>5.9</v>
      </c>
      <c r="K4214" s="298">
        <v>2.9</v>
      </c>
      <c r="L4214" s="298">
        <v>0</v>
      </c>
      <c r="M4214" s="299">
        <v>0</v>
      </c>
    </row>
    <row r="4215" spans="1:13" x14ac:dyDescent="0.2">
      <c r="A4215" s="297" t="s">
        <v>1311</v>
      </c>
      <c r="B4215" s="298" t="s">
        <v>17078</v>
      </c>
      <c r="C4215" s="298" t="s">
        <v>20267</v>
      </c>
      <c r="D4215" s="298" t="s">
        <v>768</v>
      </c>
      <c r="E4215" s="298" t="s">
        <v>14757</v>
      </c>
      <c r="F4215" s="298" t="s">
        <v>18192</v>
      </c>
      <c r="G4215" s="298" t="s">
        <v>18195</v>
      </c>
      <c r="H4215" s="299" t="s">
        <v>14828</v>
      </c>
      <c r="I4215" s="297">
        <v>18.600000000000001</v>
      </c>
      <c r="J4215" s="298">
        <v>12.4</v>
      </c>
      <c r="K4215" s="298">
        <v>6.2</v>
      </c>
      <c r="L4215" s="298">
        <v>0</v>
      </c>
      <c r="M4215" s="299">
        <v>0</v>
      </c>
    </row>
    <row r="4216" spans="1:13" x14ac:dyDescent="0.2">
      <c r="A4216" s="297" t="s">
        <v>1311</v>
      </c>
      <c r="B4216" s="298" t="s">
        <v>17078</v>
      </c>
      <c r="C4216" s="298" t="s">
        <v>20267</v>
      </c>
      <c r="D4216" s="298" t="s">
        <v>768</v>
      </c>
      <c r="E4216" s="298" t="s">
        <v>14757</v>
      </c>
      <c r="F4216" s="298" t="s">
        <v>18192</v>
      </c>
      <c r="G4216" s="298" t="s">
        <v>18196</v>
      </c>
      <c r="H4216" s="299" t="s">
        <v>14828</v>
      </c>
      <c r="I4216" s="297">
        <v>18.600000000000001</v>
      </c>
      <c r="J4216" s="298">
        <v>12.4</v>
      </c>
      <c r="K4216" s="298">
        <v>6.2</v>
      </c>
      <c r="L4216" s="298">
        <v>0</v>
      </c>
      <c r="M4216" s="299">
        <v>0</v>
      </c>
    </row>
    <row r="4217" spans="1:13" x14ac:dyDescent="0.2">
      <c r="A4217" s="297" t="s">
        <v>1311</v>
      </c>
      <c r="B4217" s="298" t="s">
        <v>17078</v>
      </c>
      <c r="C4217" s="298" t="s">
        <v>20267</v>
      </c>
      <c r="D4217" s="298" t="s">
        <v>768</v>
      </c>
      <c r="E4217" s="298" t="s">
        <v>14757</v>
      </c>
      <c r="F4217" s="298" t="s">
        <v>18192</v>
      </c>
      <c r="G4217" s="298" t="s">
        <v>18197</v>
      </c>
      <c r="H4217" s="299" t="s">
        <v>14828</v>
      </c>
      <c r="I4217" s="297">
        <v>18.600000000000001</v>
      </c>
      <c r="J4217" s="298">
        <v>12.4</v>
      </c>
      <c r="K4217" s="298">
        <v>6.2</v>
      </c>
      <c r="L4217" s="298">
        <v>0</v>
      </c>
      <c r="M4217" s="299">
        <v>0</v>
      </c>
    </row>
    <row r="4218" spans="1:13" x14ac:dyDescent="0.2">
      <c r="A4218" s="297" t="s">
        <v>1311</v>
      </c>
      <c r="B4218" s="298" t="s">
        <v>17078</v>
      </c>
      <c r="C4218" s="298" t="s">
        <v>20267</v>
      </c>
      <c r="D4218" s="298" t="s">
        <v>768</v>
      </c>
      <c r="E4218" s="298" t="s">
        <v>14757</v>
      </c>
      <c r="F4218" s="298" t="s">
        <v>18192</v>
      </c>
      <c r="G4218" s="298" t="s">
        <v>18198</v>
      </c>
      <c r="H4218" s="299" t="s">
        <v>14828</v>
      </c>
      <c r="I4218" s="297">
        <v>5.9</v>
      </c>
      <c r="J4218" s="298">
        <v>5.9</v>
      </c>
      <c r="K4218" s="298">
        <v>2.9</v>
      </c>
      <c r="L4218" s="298">
        <v>0</v>
      </c>
      <c r="M4218" s="299">
        <v>0</v>
      </c>
    </row>
    <row r="4219" spans="1:13" x14ac:dyDescent="0.2">
      <c r="A4219" s="297" t="s">
        <v>1311</v>
      </c>
      <c r="B4219" s="298" t="s">
        <v>17078</v>
      </c>
      <c r="C4219" s="298" t="s">
        <v>20267</v>
      </c>
      <c r="D4219" s="298" t="s">
        <v>768</v>
      </c>
      <c r="E4219" s="298" t="s">
        <v>14757</v>
      </c>
      <c r="F4219" s="298" t="s">
        <v>18192</v>
      </c>
      <c r="G4219" s="298" t="s">
        <v>18199</v>
      </c>
      <c r="H4219" s="299" t="s">
        <v>14828</v>
      </c>
      <c r="I4219" s="297">
        <v>4.0999999999999996</v>
      </c>
      <c r="J4219" s="298">
        <v>4.0999999999999996</v>
      </c>
      <c r="K4219" s="298">
        <v>2</v>
      </c>
      <c r="L4219" s="298">
        <v>0</v>
      </c>
      <c r="M4219" s="299">
        <v>0</v>
      </c>
    </row>
    <row r="4220" spans="1:13" x14ac:dyDescent="0.2">
      <c r="A4220" s="297" t="s">
        <v>1311</v>
      </c>
      <c r="B4220" s="298" t="s">
        <v>17078</v>
      </c>
      <c r="C4220" s="298" t="s">
        <v>20267</v>
      </c>
      <c r="D4220" s="298" t="s">
        <v>768</v>
      </c>
      <c r="E4220" s="298" t="s">
        <v>14757</v>
      </c>
      <c r="F4220" s="298" t="s">
        <v>18192</v>
      </c>
      <c r="G4220" s="298" t="s">
        <v>18200</v>
      </c>
      <c r="H4220" s="299" t="s">
        <v>14828</v>
      </c>
      <c r="I4220" s="297">
        <v>4.0999999999999996</v>
      </c>
      <c r="J4220" s="298">
        <v>4.0999999999999996</v>
      </c>
      <c r="K4220" s="298">
        <v>2</v>
      </c>
      <c r="L4220" s="298">
        <v>0</v>
      </c>
      <c r="M4220" s="299">
        <v>0</v>
      </c>
    </row>
    <row r="4221" spans="1:13" x14ac:dyDescent="0.2">
      <c r="A4221" s="297" t="s">
        <v>1311</v>
      </c>
      <c r="B4221" s="298" t="s">
        <v>17078</v>
      </c>
      <c r="C4221" s="298" t="s">
        <v>20267</v>
      </c>
      <c r="D4221" s="298" t="s">
        <v>768</v>
      </c>
      <c r="E4221" s="298" t="s">
        <v>14757</v>
      </c>
      <c r="F4221" s="298" t="s">
        <v>18192</v>
      </c>
      <c r="G4221" s="298" t="s">
        <v>18201</v>
      </c>
      <c r="H4221" s="299" t="s">
        <v>14828</v>
      </c>
      <c r="I4221" s="297">
        <v>18.600000000000001</v>
      </c>
      <c r="J4221" s="298">
        <v>12.4</v>
      </c>
      <c r="K4221" s="298">
        <v>6.2</v>
      </c>
      <c r="L4221" s="298">
        <v>0</v>
      </c>
      <c r="M4221" s="299">
        <v>0</v>
      </c>
    </row>
    <row r="4222" spans="1:13" x14ac:dyDescent="0.2">
      <c r="A4222" s="297" t="s">
        <v>1311</v>
      </c>
      <c r="B4222" s="298" t="s">
        <v>17078</v>
      </c>
      <c r="C4222" s="298" t="s">
        <v>20267</v>
      </c>
      <c r="D4222" s="298" t="s">
        <v>768</v>
      </c>
      <c r="E4222" s="298" t="s">
        <v>14757</v>
      </c>
      <c r="F4222" s="298" t="s">
        <v>18192</v>
      </c>
      <c r="G4222" s="298" t="s">
        <v>18202</v>
      </c>
      <c r="H4222" s="299" t="s">
        <v>14828</v>
      </c>
      <c r="I4222" s="297">
        <v>5.9</v>
      </c>
      <c r="J4222" s="298">
        <v>5.9</v>
      </c>
      <c r="K4222" s="298">
        <v>2.9</v>
      </c>
      <c r="L4222" s="298">
        <v>0</v>
      </c>
      <c r="M4222" s="299">
        <v>0</v>
      </c>
    </row>
    <row r="4223" spans="1:13" x14ac:dyDescent="0.2">
      <c r="A4223" s="297" t="s">
        <v>1311</v>
      </c>
      <c r="B4223" s="298" t="s">
        <v>17078</v>
      </c>
      <c r="C4223" s="298" t="s">
        <v>20267</v>
      </c>
      <c r="D4223" s="298" t="s">
        <v>768</v>
      </c>
      <c r="E4223" s="298" t="s">
        <v>14757</v>
      </c>
      <c r="F4223" s="298" t="s">
        <v>18203</v>
      </c>
      <c r="G4223" s="298" t="s">
        <v>18204</v>
      </c>
      <c r="H4223" s="299" t="s">
        <v>14828</v>
      </c>
      <c r="I4223" s="297">
        <v>18.600000000000001</v>
      </c>
      <c r="J4223" s="298">
        <v>12.4</v>
      </c>
      <c r="K4223" s="298">
        <v>6.2</v>
      </c>
      <c r="L4223" s="298">
        <v>0</v>
      </c>
      <c r="M4223" s="299">
        <v>0</v>
      </c>
    </row>
    <row r="4224" spans="1:13" x14ac:dyDescent="0.2">
      <c r="A4224" s="297" t="s">
        <v>1311</v>
      </c>
      <c r="B4224" s="298" t="s">
        <v>17078</v>
      </c>
      <c r="C4224" s="298" t="s">
        <v>20267</v>
      </c>
      <c r="D4224" s="298" t="s">
        <v>768</v>
      </c>
      <c r="E4224" s="298" t="s">
        <v>14757</v>
      </c>
      <c r="F4224" s="298" t="s">
        <v>18203</v>
      </c>
      <c r="G4224" s="298" t="s">
        <v>18205</v>
      </c>
      <c r="H4224" s="299" t="s">
        <v>14828</v>
      </c>
      <c r="I4224" s="297">
        <v>18.600000000000001</v>
      </c>
      <c r="J4224" s="298">
        <v>12.4</v>
      </c>
      <c r="K4224" s="298">
        <v>6.2</v>
      </c>
      <c r="L4224" s="298">
        <v>0</v>
      </c>
      <c r="M4224" s="299">
        <v>0</v>
      </c>
    </row>
    <row r="4225" spans="1:13" x14ac:dyDescent="0.2">
      <c r="A4225" s="297" t="s">
        <v>1311</v>
      </c>
      <c r="B4225" s="298" t="s">
        <v>17078</v>
      </c>
      <c r="C4225" s="298" t="s">
        <v>20267</v>
      </c>
      <c r="D4225" s="298" t="s">
        <v>768</v>
      </c>
      <c r="E4225" s="298" t="s">
        <v>14757</v>
      </c>
      <c r="F4225" s="298" t="s">
        <v>18203</v>
      </c>
      <c r="G4225" s="298" t="s">
        <v>18206</v>
      </c>
      <c r="H4225" s="299" t="s">
        <v>14828</v>
      </c>
      <c r="I4225" s="297">
        <v>5.9</v>
      </c>
      <c r="J4225" s="298">
        <v>5.9</v>
      </c>
      <c r="K4225" s="298">
        <v>2.9</v>
      </c>
      <c r="L4225" s="298">
        <v>0</v>
      </c>
      <c r="M4225" s="299">
        <v>0</v>
      </c>
    </row>
    <row r="4226" spans="1:13" x14ac:dyDescent="0.2">
      <c r="A4226" s="297" t="s">
        <v>1311</v>
      </c>
      <c r="B4226" s="298" t="s">
        <v>17078</v>
      </c>
      <c r="C4226" s="298" t="s">
        <v>20267</v>
      </c>
      <c r="D4226" s="298" t="s">
        <v>768</v>
      </c>
      <c r="E4226" s="298" t="s">
        <v>14757</v>
      </c>
      <c r="F4226" s="298" t="s">
        <v>18203</v>
      </c>
      <c r="G4226" s="298" t="s">
        <v>18207</v>
      </c>
      <c r="H4226" s="299" t="s">
        <v>14828</v>
      </c>
      <c r="I4226" s="297">
        <v>18.600000000000001</v>
      </c>
      <c r="J4226" s="298">
        <v>12.4</v>
      </c>
      <c r="K4226" s="298">
        <v>6.2</v>
      </c>
      <c r="L4226" s="298">
        <v>0</v>
      </c>
      <c r="M4226" s="299">
        <v>0</v>
      </c>
    </row>
    <row r="4227" spans="1:13" x14ac:dyDescent="0.2">
      <c r="A4227" s="297" t="s">
        <v>1311</v>
      </c>
      <c r="B4227" s="298" t="s">
        <v>17078</v>
      </c>
      <c r="C4227" s="298" t="s">
        <v>20267</v>
      </c>
      <c r="D4227" s="298" t="s">
        <v>768</v>
      </c>
      <c r="E4227" s="298" t="s">
        <v>14757</v>
      </c>
      <c r="F4227" s="298" t="s">
        <v>18203</v>
      </c>
      <c r="G4227" s="298" t="s">
        <v>18208</v>
      </c>
      <c r="H4227" s="299" t="s">
        <v>14828</v>
      </c>
      <c r="I4227" s="297">
        <v>18.600000000000001</v>
      </c>
      <c r="J4227" s="298">
        <v>12.4</v>
      </c>
      <c r="K4227" s="298">
        <v>6.2</v>
      </c>
      <c r="L4227" s="298">
        <v>0</v>
      </c>
      <c r="M4227" s="299">
        <v>0</v>
      </c>
    </row>
    <row r="4228" spans="1:13" x14ac:dyDescent="0.2">
      <c r="A4228" s="297" t="s">
        <v>1311</v>
      </c>
      <c r="B4228" s="298" t="s">
        <v>17078</v>
      </c>
      <c r="C4228" s="298" t="s">
        <v>20267</v>
      </c>
      <c r="D4228" s="298" t="s">
        <v>768</v>
      </c>
      <c r="E4228" s="298" t="s">
        <v>14755</v>
      </c>
      <c r="F4228" s="298" t="s">
        <v>18209</v>
      </c>
      <c r="G4228" s="298" t="s">
        <v>18210</v>
      </c>
      <c r="H4228" s="299" t="s">
        <v>14828</v>
      </c>
      <c r="I4228" s="297">
        <v>3.1</v>
      </c>
      <c r="J4228" s="298">
        <v>3.1</v>
      </c>
      <c r="K4228" s="298">
        <v>6.3</v>
      </c>
      <c r="L4228" s="298">
        <v>0</v>
      </c>
      <c r="M4228" s="299">
        <v>0</v>
      </c>
    </row>
    <row r="4229" spans="1:13" x14ac:dyDescent="0.2">
      <c r="A4229" s="297" t="s">
        <v>1311</v>
      </c>
      <c r="B4229" s="298" t="s">
        <v>17078</v>
      </c>
      <c r="C4229" s="298" t="s">
        <v>20267</v>
      </c>
      <c r="D4229" s="298" t="s">
        <v>768</v>
      </c>
      <c r="E4229" s="298" t="s">
        <v>14757</v>
      </c>
      <c r="F4229" s="298" t="s">
        <v>18211</v>
      </c>
      <c r="G4229" s="298" t="s">
        <v>18212</v>
      </c>
      <c r="H4229" s="299" t="s">
        <v>14828</v>
      </c>
      <c r="I4229" s="297">
        <v>19.408000000000001</v>
      </c>
      <c r="J4229" s="298">
        <v>0</v>
      </c>
      <c r="K4229" s="298">
        <v>0</v>
      </c>
      <c r="L4229" s="298">
        <v>0</v>
      </c>
      <c r="M4229" s="299">
        <v>0</v>
      </c>
    </row>
    <row r="4230" spans="1:13" x14ac:dyDescent="0.2">
      <c r="A4230" s="297" t="s">
        <v>1311</v>
      </c>
      <c r="B4230" s="298" t="s">
        <v>17078</v>
      </c>
      <c r="C4230" s="298" t="s">
        <v>20267</v>
      </c>
      <c r="D4230" s="298" t="s">
        <v>768</v>
      </c>
      <c r="E4230" s="298" t="s">
        <v>14757</v>
      </c>
      <c r="F4230" s="298" t="s">
        <v>18211</v>
      </c>
      <c r="G4230" s="298" t="s">
        <v>18213</v>
      </c>
      <c r="H4230" s="299" t="s">
        <v>14828</v>
      </c>
      <c r="I4230" s="297">
        <v>19.408000000000001</v>
      </c>
      <c r="J4230" s="298">
        <v>0</v>
      </c>
      <c r="K4230" s="298">
        <v>0</v>
      </c>
      <c r="L4230" s="298">
        <v>0</v>
      </c>
      <c r="M4230" s="299">
        <v>0</v>
      </c>
    </row>
    <row r="4231" spans="1:13" x14ac:dyDescent="0.2">
      <c r="A4231" s="297" t="s">
        <v>1311</v>
      </c>
      <c r="B4231" s="298" t="s">
        <v>17078</v>
      </c>
      <c r="C4231" s="298" t="s">
        <v>20267</v>
      </c>
      <c r="D4231" s="298" t="s">
        <v>768</v>
      </c>
      <c r="E4231" s="298" t="s">
        <v>14757</v>
      </c>
      <c r="F4231" s="298" t="s">
        <v>18211</v>
      </c>
      <c r="G4231" s="298" t="s">
        <v>18214</v>
      </c>
      <c r="H4231" s="299" t="s">
        <v>14828</v>
      </c>
      <c r="I4231" s="297">
        <v>19.408000000000001</v>
      </c>
      <c r="J4231" s="298">
        <v>0</v>
      </c>
      <c r="K4231" s="298">
        <v>0</v>
      </c>
      <c r="L4231" s="298">
        <v>0</v>
      </c>
      <c r="M4231" s="299">
        <v>0</v>
      </c>
    </row>
    <row r="4232" spans="1:13" x14ac:dyDescent="0.2">
      <c r="A4232" s="297" t="s">
        <v>1311</v>
      </c>
      <c r="B4232" s="298" t="s">
        <v>17078</v>
      </c>
      <c r="C4232" s="298" t="s">
        <v>20267</v>
      </c>
      <c r="D4232" s="298" t="s">
        <v>768</v>
      </c>
      <c r="E4232" s="298" t="s">
        <v>14757</v>
      </c>
      <c r="F4232" s="298" t="s">
        <v>18215</v>
      </c>
      <c r="G4232" s="298" t="s">
        <v>17382</v>
      </c>
      <c r="H4232" s="299" t="s">
        <v>14828</v>
      </c>
      <c r="I4232" s="297">
        <v>19.416689622182133</v>
      </c>
      <c r="J4232" s="298">
        <v>9.1</v>
      </c>
      <c r="K4232" s="298">
        <v>6.5</v>
      </c>
      <c r="L4232" s="298">
        <v>0</v>
      </c>
      <c r="M4232" s="299">
        <v>0</v>
      </c>
    </row>
    <row r="4233" spans="1:13" x14ac:dyDescent="0.2">
      <c r="A4233" s="297" t="s">
        <v>1311</v>
      </c>
      <c r="B4233" s="298" t="s">
        <v>17078</v>
      </c>
      <c r="C4233" s="298" t="s">
        <v>20267</v>
      </c>
      <c r="D4233" s="298" t="s">
        <v>768</v>
      </c>
      <c r="E4233" s="298" t="s">
        <v>14757</v>
      </c>
      <c r="F4233" s="298" t="s">
        <v>18215</v>
      </c>
      <c r="G4233" s="298" t="s">
        <v>17382</v>
      </c>
      <c r="H4233" s="299" t="s">
        <v>14828</v>
      </c>
      <c r="I4233" s="297">
        <v>19.416689622182133</v>
      </c>
      <c r="J4233" s="298">
        <v>9.1</v>
      </c>
      <c r="K4233" s="298">
        <v>6.5</v>
      </c>
      <c r="L4233" s="298">
        <v>0</v>
      </c>
      <c r="M4233" s="299">
        <v>0</v>
      </c>
    </row>
    <row r="4234" spans="1:13" x14ac:dyDescent="0.2">
      <c r="A4234" s="297" t="s">
        <v>1311</v>
      </c>
      <c r="B4234" s="298" t="s">
        <v>17078</v>
      </c>
      <c r="C4234" s="298" t="s">
        <v>20267</v>
      </c>
      <c r="D4234" s="298" t="s">
        <v>768</v>
      </c>
      <c r="E4234" s="298" t="s">
        <v>14757</v>
      </c>
      <c r="F4234" s="298" t="s">
        <v>18215</v>
      </c>
      <c r="G4234" s="298" t="s">
        <v>17382</v>
      </c>
      <c r="H4234" s="299" t="s">
        <v>14828</v>
      </c>
      <c r="I4234" s="297">
        <v>19.416689622182133</v>
      </c>
      <c r="J4234" s="298">
        <v>9.1</v>
      </c>
      <c r="K4234" s="298">
        <v>6.5</v>
      </c>
      <c r="L4234" s="298">
        <v>0</v>
      </c>
      <c r="M4234" s="299">
        <v>0</v>
      </c>
    </row>
    <row r="4235" spans="1:13" x14ac:dyDescent="0.2">
      <c r="A4235" s="297" t="s">
        <v>1311</v>
      </c>
      <c r="B4235" s="298" t="s">
        <v>17078</v>
      </c>
      <c r="C4235" s="298" t="s">
        <v>20267</v>
      </c>
      <c r="D4235" s="298" t="s">
        <v>768</v>
      </c>
      <c r="E4235" s="298" t="s">
        <v>14757</v>
      </c>
      <c r="F4235" s="298" t="s">
        <v>18215</v>
      </c>
      <c r="G4235" s="298" t="s">
        <v>17382</v>
      </c>
      <c r="H4235" s="299" t="s">
        <v>14828</v>
      </c>
      <c r="I4235" s="297">
        <v>19.416689622182133</v>
      </c>
      <c r="J4235" s="298">
        <v>9.1</v>
      </c>
      <c r="K4235" s="298">
        <v>6.5</v>
      </c>
      <c r="L4235" s="298">
        <v>0</v>
      </c>
      <c r="M4235" s="299">
        <v>0</v>
      </c>
    </row>
    <row r="4236" spans="1:13" x14ac:dyDescent="0.2">
      <c r="A4236" s="297" t="s">
        <v>1311</v>
      </c>
      <c r="B4236" s="298" t="s">
        <v>17078</v>
      </c>
      <c r="C4236" s="298" t="s">
        <v>20267</v>
      </c>
      <c r="D4236" s="298" t="s">
        <v>768</v>
      </c>
      <c r="E4236" s="298" t="s">
        <v>14757</v>
      </c>
      <c r="F4236" s="298" t="s">
        <v>18216</v>
      </c>
      <c r="G4236" s="298" t="s">
        <v>18217</v>
      </c>
      <c r="H4236" s="299" t="s">
        <v>14828</v>
      </c>
      <c r="I4236" s="297">
        <v>19.416689622182133</v>
      </c>
      <c r="J4236" s="298">
        <v>12.9</v>
      </c>
      <c r="K4236" s="298">
        <v>6.5</v>
      </c>
      <c r="L4236" s="298">
        <v>0</v>
      </c>
      <c r="M4236" s="299">
        <v>0</v>
      </c>
    </row>
    <row r="4237" spans="1:13" x14ac:dyDescent="0.2">
      <c r="A4237" s="297" t="s">
        <v>1311</v>
      </c>
      <c r="B4237" s="298" t="s">
        <v>17078</v>
      </c>
      <c r="C4237" s="298" t="s">
        <v>20267</v>
      </c>
      <c r="D4237" s="298" t="s">
        <v>768</v>
      </c>
      <c r="E4237" s="298" t="s">
        <v>14757</v>
      </c>
      <c r="F4237" s="298" t="s">
        <v>18216</v>
      </c>
      <c r="G4237" s="298" t="s">
        <v>18218</v>
      </c>
      <c r="H4237" s="299" t="s">
        <v>14828</v>
      </c>
      <c r="I4237" s="297">
        <v>19.416689622182133</v>
      </c>
      <c r="J4237" s="298">
        <v>12.9</v>
      </c>
      <c r="K4237" s="298">
        <v>6.5</v>
      </c>
      <c r="L4237" s="298">
        <v>0</v>
      </c>
      <c r="M4237" s="299">
        <v>0</v>
      </c>
    </row>
    <row r="4238" spans="1:13" x14ac:dyDescent="0.2">
      <c r="A4238" s="297" t="s">
        <v>1311</v>
      </c>
      <c r="B4238" s="298" t="s">
        <v>17078</v>
      </c>
      <c r="C4238" s="298" t="s">
        <v>20267</v>
      </c>
      <c r="D4238" s="298" t="s">
        <v>768</v>
      </c>
      <c r="E4238" s="298" t="s">
        <v>14757</v>
      </c>
      <c r="F4238" s="298" t="s">
        <v>18216</v>
      </c>
      <c r="G4238" s="298" t="s">
        <v>18219</v>
      </c>
      <c r="H4238" s="299" t="s">
        <v>14828</v>
      </c>
      <c r="I4238" s="297">
        <v>19.416689622182133</v>
      </c>
      <c r="J4238" s="298">
        <v>12.9</v>
      </c>
      <c r="K4238" s="298">
        <v>6.5</v>
      </c>
      <c r="L4238" s="298">
        <v>0</v>
      </c>
      <c r="M4238" s="299">
        <v>0</v>
      </c>
    </row>
    <row r="4239" spans="1:13" x14ac:dyDescent="0.2">
      <c r="A4239" s="297" t="s">
        <v>1311</v>
      </c>
      <c r="B4239" s="298" t="s">
        <v>17078</v>
      </c>
      <c r="C4239" s="298" t="s">
        <v>20267</v>
      </c>
      <c r="D4239" s="298" t="s">
        <v>768</v>
      </c>
      <c r="E4239" s="298" t="s">
        <v>14757</v>
      </c>
      <c r="F4239" s="298" t="s">
        <v>18216</v>
      </c>
      <c r="G4239" s="298" t="s">
        <v>18220</v>
      </c>
      <c r="H4239" s="299" t="s">
        <v>14828</v>
      </c>
      <c r="I4239" s="297">
        <v>19.416689622182133</v>
      </c>
      <c r="J4239" s="298">
        <v>12.9</v>
      </c>
      <c r="K4239" s="298">
        <v>6.5</v>
      </c>
      <c r="L4239" s="298">
        <v>0</v>
      </c>
      <c r="M4239" s="299">
        <v>0</v>
      </c>
    </row>
    <row r="4240" spans="1:13" x14ac:dyDescent="0.2">
      <c r="A4240" s="297" t="s">
        <v>1311</v>
      </c>
      <c r="B4240" s="298" t="s">
        <v>17078</v>
      </c>
      <c r="C4240" s="298" t="s">
        <v>20267</v>
      </c>
      <c r="D4240" s="298" t="s">
        <v>768</v>
      </c>
      <c r="E4240" s="298" t="s">
        <v>14757</v>
      </c>
      <c r="F4240" s="298" t="s">
        <v>18221</v>
      </c>
      <c r="G4240" s="298" t="s">
        <v>18222</v>
      </c>
      <c r="H4240" s="299" t="s">
        <v>14828</v>
      </c>
      <c r="I4240" s="297">
        <v>11.73</v>
      </c>
      <c r="J4240" s="298">
        <v>2.93</v>
      </c>
      <c r="K4240" s="298">
        <v>5.87</v>
      </c>
      <c r="L4240" s="298">
        <v>0</v>
      </c>
      <c r="M4240" s="299">
        <v>0</v>
      </c>
    </row>
    <row r="4241" spans="1:13" x14ac:dyDescent="0.2">
      <c r="A4241" s="297" t="s">
        <v>1311</v>
      </c>
      <c r="B4241" s="298" t="s">
        <v>17078</v>
      </c>
      <c r="C4241" s="298" t="s">
        <v>20267</v>
      </c>
      <c r="D4241" s="298" t="s">
        <v>768</v>
      </c>
      <c r="E4241" s="298" t="s">
        <v>14757</v>
      </c>
      <c r="F4241" s="298" t="s">
        <v>18221</v>
      </c>
      <c r="G4241" s="298" t="s">
        <v>18223</v>
      </c>
      <c r="H4241" s="299" t="s">
        <v>14828</v>
      </c>
      <c r="I4241" s="297">
        <v>11.73</v>
      </c>
      <c r="J4241" s="298">
        <v>2.93</v>
      </c>
      <c r="K4241" s="298">
        <v>5.87</v>
      </c>
      <c r="L4241" s="298">
        <v>0</v>
      </c>
      <c r="M4241" s="299">
        <v>0</v>
      </c>
    </row>
    <row r="4242" spans="1:13" x14ac:dyDescent="0.2">
      <c r="A4242" s="297" t="s">
        <v>1311</v>
      </c>
      <c r="B4242" s="298" t="s">
        <v>17078</v>
      </c>
      <c r="C4242" s="298" t="s">
        <v>20267</v>
      </c>
      <c r="D4242" s="298" t="s">
        <v>768</v>
      </c>
      <c r="E4242" s="298" t="s">
        <v>14757</v>
      </c>
      <c r="F4242" s="298" t="s">
        <v>18221</v>
      </c>
      <c r="G4242" s="298" t="s">
        <v>18224</v>
      </c>
      <c r="H4242" s="299" t="s">
        <v>14828</v>
      </c>
      <c r="I4242" s="297">
        <v>5.12</v>
      </c>
      <c r="J4242" s="298">
        <v>1.28</v>
      </c>
      <c r="K4242" s="298">
        <v>2.56</v>
      </c>
      <c r="L4242" s="298">
        <v>0</v>
      </c>
      <c r="M4242" s="299">
        <v>0</v>
      </c>
    </row>
    <row r="4243" spans="1:13" x14ac:dyDescent="0.2">
      <c r="A4243" s="297" t="s">
        <v>1311</v>
      </c>
      <c r="B4243" s="298" t="s">
        <v>17078</v>
      </c>
      <c r="C4243" s="298" t="s">
        <v>20267</v>
      </c>
      <c r="D4243" s="298" t="s">
        <v>768</v>
      </c>
      <c r="E4243" s="298" t="s">
        <v>14757</v>
      </c>
      <c r="F4243" s="298" t="s">
        <v>18221</v>
      </c>
      <c r="G4243" s="298" t="s">
        <v>18225</v>
      </c>
      <c r="H4243" s="299" t="s">
        <v>14828</v>
      </c>
      <c r="I4243" s="297">
        <v>5.12</v>
      </c>
      <c r="J4243" s="298">
        <v>1.28</v>
      </c>
      <c r="K4243" s="298">
        <v>2.56</v>
      </c>
      <c r="L4243" s="298">
        <v>0</v>
      </c>
      <c r="M4243" s="299">
        <v>0</v>
      </c>
    </row>
    <row r="4244" spans="1:13" x14ac:dyDescent="0.2">
      <c r="A4244" s="297" t="s">
        <v>1311</v>
      </c>
      <c r="B4244" s="298" t="s">
        <v>17078</v>
      </c>
      <c r="C4244" s="298" t="s">
        <v>20267</v>
      </c>
      <c r="D4244" s="298" t="s">
        <v>768</v>
      </c>
      <c r="E4244" s="298" t="s">
        <v>14757</v>
      </c>
      <c r="F4244" s="298" t="s">
        <v>18221</v>
      </c>
      <c r="G4244" s="298" t="s">
        <v>18226</v>
      </c>
      <c r="H4244" s="299" t="s">
        <v>14828</v>
      </c>
      <c r="I4244" s="297">
        <v>5.12</v>
      </c>
      <c r="J4244" s="298">
        <v>1.28</v>
      </c>
      <c r="K4244" s="298">
        <v>2.56</v>
      </c>
      <c r="L4244" s="298">
        <v>0</v>
      </c>
      <c r="M4244" s="299">
        <v>0</v>
      </c>
    </row>
    <row r="4245" spans="1:13" x14ac:dyDescent="0.2">
      <c r="A4245" s="297" t="s">
        <v>1311</v>
      </c>
      <c r="B4245" s="298" t="s">
        <v>17078</v>
      </c>
      <c r="C4245" s="298" t="s">
        <v>20267</v>
      </c>
      <c r="D4245" s="298" t="s">
        <v>768</v>
      </c>
      <c r="E4245" s="298" t="s">
        <v>14757</v>
      </c>
      <c r="F4245" s="298" t="s">
        <v>18227</v>
      </c>
      <c r="G4245" s="298" t="s">
        <v>18228</v>
      </c>
      <c r="H4245" s="299" t="s">
        <v>14828</v>
      </c>
      <c r="I4245" s="297">
        <v>11.7</v>
      </c>
      <c r="J4245" s="298">
        <v>2.9</v>
      </c>
      <c r="K4245" s="298">
        <v>5.9</v>
      </c>
      <c r="L4245" s="298">
        <v>0</v>
      </c>
      <c r="M4245" s="299">
        <v>0</v>
      </c>
    </row>
    <row r="4246" spans="1:13" x14ac:dyDescent="0.2">
      <c r="A4246" s="297" t="s">
        <v>1311</v>
      </c>
      <c r="B4246" s="298" t="s">
        <v>17078</v>
      </c>
      <c r="C4246" s="298" t="s">
        <v>20267</v>
      </c>
      <c r="D4246" s="298" t="s">
        <v>768</v>
      </c>
      <c r="E4246" s="298" t="s">
        <v>14757</v>
      </c>
      <c r="F4246" s="298" t="s">
        <v>18227</v>
      </c>
      <c r="G4246" s="298" t="s">
        <v>18229</v>
      </c>
      <c r="H4246" s="299" t="s">
        <v>14828</v>
      </c>
      <c r="I4246" s="297">
        <v>16.7</v>
      </c>
      <c r="J4246" s="298">
        <v>2.8</v>
      </c>
      <c r="K4246" s="298">
        <v>5.6</v>
      </c>
      <c r="L4246" s="298">
        <v>0</v>
      </c>
      <c r="M4246" s="299">
        <v>0</v>
      </c>
    </row>
    <row r="4247" spans="1:13" x14ac:dyDescent="0.2">
      <c r="A4247" s="297" t="s">
        <v>1311</v>
      </c>
      <c r="B4247" s="298" t="s">
        <v>17078</v>
      </c>
      <c r="C4247" s="298" t="s">
        <v>20267</v>
      </c>
      <c r="D4247" s="298" t="s">
        <v>768</v>
      </c>
      <c r="E4247" s="298" t="s">
        <v>14757</v>
      </c>
      <c r="F4247" s="298" t="s">
        <v>18230</v>
      </c>
      <c r="G4247" s="298" t="s">
        <v>18231</v>
      </c>
      <c r="H4247" s="299" t="s">
        <v>14828</v>
      </c>
      <c r="I4247" s="297">
        <v>5.0999999999999996</v>
      </c>
      <c r="J4247" s="298">
        <v>1.3</v>
      </c>
      <c r="K4247" s="298">
        <v>2.6</v>
      </c>
      <c r="L4247" s="298">
        <v>0</v>
      </c>
      <c r="M4247" s="299">
        <v>0</v>
      </c>
    </row>
    <row r="4248" spans="1:13" x14ac:dyDescent="0.2">
      <c r="A4248" s="297" t="s">
        <v>1311</v>
      </c>
      <c r="B4248" s="298" t="s">
        <v>17078</v>
      </c>
      <c r="C4248" s="298" t="s">
        <v>20267</v>
      </c>
      <c r="D4248" s="298" t="s">
        <v>768</v>
      </c>
      <c r="E4248" s="298" t="s">
        <v>14757</v>
      </c>
      <c r="F4248" s="298" t="s">
        <v>18232</v>
      </c>
      <c r="G4248" s="298" t="s">
        <v>17425</v>
      </c>
      <c r="H4248" s="299" t="s">
        <v>14828</v>
      </c>
      <c r="I4248" s="297">
        <v>18.3</v>
      </c>
      <c r="J4248" s="298">
        <v>6.1</v>
      </c>
      <c r="K4248" s="298">
        <v>6.1</v>
      </c>
      <c r="L4248" s="298">
        <v>0</v>
      </c>
      <c r="M4248" s="299">
        <v>0</v>
      </c>
    </row>
    <row r="4249" spans="1:13" x14ac:dyDescent="0.2">
      <c r="A4249" s="297" t="s">
        <v>1311</v>
      </c>
      <c r="B4249" s="298" t="s">
        <v>17078</v>
      </c>
      <c r="C4249" s="298" t="s">
        <v>20267</v>
      </c>
      <c r="D4249" s="298" t="s">
        <v>768</v>
      </c>
      <c r="E4249" s="298" t="s">
        <v>14757</v>
      </c>
      <c r="F4249" s="298" t="s">
        <v>18232</v>
      </c>
      <c r="G4249" s="298" t="s">
        <v>17425</v>
      </c>
      <c r="H4249" s="299" t="s">
        <v>14828</v>
      </c>
      <c r="I4249" s="297">
        <v>19.399999999999999</v>
      </c>
      <c r="J4249" s="298">
        <v>6.5</v>
      </c>
      <c r="K4249" s="298">
        <v>6.5</v>
      </c>
      <c r="L4249" s="298">
        <v>0</v>
      </c>
      <c r="M4249" s="299">
        <v>0</v>
      </c>
    </row>
    <row r="4250" spans="1:13" x14ac:dyDescent="0.2">
      <c r="A4250" s="297" t="s">
        <v>1311</v>
      </c>
      <c r="B4250" s="298" t="s">
        <v>17078</v>
      </c>
      <c r="C4250" s="298" t="s">
        <v>20267</v>
      </c>
      <c r="D4250" s="298" t="s">
        <v>768</v>
      </c>
      <c r="E4250" s="298" t="s">
        <v>14757</v>
      </c>
      <c r="F4250" s="298" t="s">
        <v>18232</v>
      </c>
      <c r="G4250" s="298" t="s">
        <v>17425</v>
      </c>
      <c r="H4250" s="299" t="s">
        <v>14828</v>
      </c>
      <c r="I4250" s="297">
        <v>19.399999999999999</v>
      </c>
      <c r="J4250" s="298">
        <v>6.5</v>
      </c>
      <c r="K4250" s="298">
        <v>6.5</v>
      </c>
      <c r="L4250" s="298">
        <v>0</v>
      </c>
      <c r="M4250" s="299">
        <v>0</v>
      </c>
    </row>
    <row r="4251" spans="1:13" x14ac:dyDescent="0.2">
      <c r="A4251" s="297" t="s">
        <v>1311</v>
      </c>
      <c r="B4251" s="298" t="s">
        <v>17078</v>
      </c>
      <c r="C4251" s="298" t="s">
        <v>20267</v>
      </c>
      <c r="D4251" s="298" t="s">
        <v>768</v>
      </c>
      <c r="E4251" s="298" t="s">
        <v>14755</v>
      </c>
      <c r="F4251" s="298" t="s">
        <v>18232</v>
      </c>
      <c r="G4251" s="298" t="s">
        <v>18233</v>
      </c>
      <c r="H4251" s="299" t="s">
        <v>14828</v>
      </c>
      <c r="I4251" s="297">
        <v>11.731999999999999</v>
      </c>
      <c r="J4251" s="298">
        <v>1.4</v>
      </c>
      <c r="K4251" s="298">
        <v>5.8680000000000003</v>
      </c>
      <c r="L4251" s="298">
        <v>0</v>
      </c>
      <c r="M4251" s="299">
        <v>0</v>
      </c>
    </row>
    <row r="4252" spans="1:13" x14ac:dyDescent="0.2">
      <c r="A4252" s="297" t="s">
        <v>1311</v>
      </c>
      <c r="B4252" s="298" t="s">
        <v>17078</v>
      </c>
      <c r="C4252" s="298" t="s">
        <v>20267</v>
      </c>
      <c r="D4252" s="298" t="s">
        <v>768</v>
      </c>
      <c r="E4252" s="298" t="s">
        <v>14755</v>
      </c>
      <c r="F4252" s="298" t="s">
        <v>18232</v>
      </c>
      <c r="G4252" s="298" t="s">
        <v>18234</v>
      </c>
      <c r="H4252" s="299" t="s">
        <v>14828</v>
      </c>
      <c r="I4252" s="297">
        <v>11.731999999999999</v>
      </c>
      <c r="J4252" s="298">
        <v>1.4</v>
      </c>
      <c r="K4252" s="298">
        <v>5.8680000000000003</v>
      </c>
      <c r="L4252" s="298">
        <v>0</v>
      </c>
      <c r="M4252" s="299">
        <v>0</v>
      </c>
    </row>
    <row r="4253" spans="1:13" x14ac:dyDescent="0.2">
      <c r="A4253" s="297" t="s">
        <v>1311</v>
      </c>
      <c r="B4253" s="298" t="s">
        <v>17078</v>
      </c>
      <c r="C4253" s="298" t="s">
        <v>20267</v>
      </c>
      <c r="D4253" s="298" t="s">
        <v>768</v>
      </c>
      <c r="E4253" s="298" t="s">
        <v>14755</v>
      </c>
      <c r="F4253" s="298" t="s">
        <v>18232</v>
      </c>
      <c r="G4253" s="298" t="s">
        <v>18235</v>
      </c>
      <c r="H4253" s="299" t="s">
        <v>14828</v>
      </c>
      <c r="I4253" s="297">
        <v>11.731999999999999</v>
      </c>
      <c r="J4253" s="298">
        <v>1.4</v>
      </c>
      <c r="K4253" s="298">
        <v>5.8680000000000003</v>
      </c>
      <c r="L4253" s="298">
        <v>0</v>
      </c>
      <c r="M4253" s="299">
        <v>0</v>
      </c>
    </row>
    <row r="4254" spans="1:13" x14ac:dyDescent="0.2">
      <c r="A4254" s="297" t="s">
        <v>1311</v>
      </c>
      <c r="B4254" s="298" t="s">
        <v>17078</v>
      </c>
      <c r="C4254" s="298" t="s">
        <v>20267</v>
      </c>
      <c r="D4254" s="298" t="s">
        <v>768</v>
      </c>
      <c r="E4254" s="298" t="s">
        <v>14757</v>
      </c>
      <c r="F4254" s="298" t="s">
        <v>18236</v>
      </c>
      <c r="G4254" s="298" t="s">
        <v>18237</v>
      </c>
      <c r="H4254" s="299" t="s">
        <v>14828</v>
      </c>
      <c r="I4254" s="297">
        <v>5.0999999999999996</v>
      </c>
      <c r="J4254" s="298">
        <v>1.3</v>
      </c>
      <c r="K4254" s="298">
        <v>2.6</v>
      </c>
      <c r="L4254" s="298">
        <v>0</v>
      </c>
      <c r="M4254" s="299">
        <v>0</v>
      </c>
    </row>
    <row r="4255" spans="1:13" x14ac:dyDescent="0.2">
      <c r="A4255" s="297" t="s">
        <v>1311</v>
      </c>
      <c r="B4255" s="298" t="s">
        <v>17078</v>
      </c>
      <c r="C4255" s="298" t="s">
        <v>20267</v>
      </c>
      <c r="D4255" s="298" t="s">
        <v>768</v>
      </c>
      <c r="E4255" s="298" t="s">
        <v>14757</v>
      </c>
      <c r="F4255" s="298" t="s">
        <v>18236</v>
      </c>
      <c r="G4255" s="298" t="s">
        <v>18238</v>
      </c>
      <c r="H4255" s="299" t="s">
        <v>14828</v>
      </c>
      <c r="I4255" s="297">
        <v>5.0999999999999996</v>
      </c>
      <c r="J4255" s="298">
        <v>5.0999999999999996</v>
      </c>
      <c r="K4255" s="298">
        <v>2.6</v>
      </c>
      <c r="L4255" s="298">
        <v>0</v>
      </c>
      <c r="M4255" s="299">
        <v>0</v>
      </c>
    </row>
    <row r="4256" spans="1:13" x14ac:dyDescent="0.2">
      <c r="A4256" s="297" t="s">
        <v>1311</v>
      </c>
      <c r="B4256" s="298" t="s">
        <v>17078</v>
      </c>
      <c r="C4256" s="298" t="s">
        <v>20267</v>
      </c>
      <c r="D4256" s="298" t="s">
        <v>768</v>
      </c>
      <c r="E4256" s="298" t="s">
        <v>14757</v>
      </c>
      <c r="F4256" s="298" t="s">
        <v>18236</v>
      </c>
      <c r="G4256" s="298" t="s">
        <v>18239</v>
      </c>
      <c r="H4256" s="299" t="s">
        <v>14828</v>
      </c>
      <c r="I4256" s="297">
        <v>5.0999999999999996</v>
      </c>
      <c r="J4256" s="298">
        <v>5.0999999999999996</v>
      </c>
      <c r="K4256" s="298">
        <v>2.6</v>
      </c>
      <c r="L4256" s="298">
        <v>0</v>
      </c>
      <c r="M4256" s="299">
        <v>0</v>
      </c>
    </row>
    <row r="4257" spans="1:13" x14ac:dyDescent="0.2">
      <c r="A4257" s="297" t="s">
        <v>1311</v>
      </c>
      <c r="B4257" s="298" t="s">
        <v>17078</v>
      </c>
      <c r="C4257" s="298" t="s">
        <v>20267</v>
      </c>
      <c r="D4257" s="298" t="s">
        <v>768</v>
      </c>
      <c r="E4257" s="298" t="s">
        <v>14757</v>
      </c>
      <c r="F4257" s="298" t="s">
        <v>18240</v>
      </c>
      <c r="G4257" s="298" t="s">
        <v>18241</v>
      </c>
      <c r="H4257" s="299" t="s">
        <v>14828</v>
      </c>
      <c r="I4257" s="297">
        <v>11.7</v>
      </c>
      <c r="J4257" s="298">
        <v>2.9</v>
      </c>
      <c r="K4257" s="298">
        <v>5.9</v>
      </c>
      <c r="L4257" s="298">
        <v>0</v>
      </c>
      <c r="M4257" s="299">
        <v>0</v>
      </c>
    </row>
    <row r="4258" spans="1:13" x14ac:dyDescent="0.2">
      <c r="A4258" s="297" t="s">
        <v>1311</v>
      </c>
      <c r="B4258" s="298" t="s">
        <v>17078</v>
      </c>
      <c r="C4258" s="298" t="s">
        <v>20267</v>
      </c>
      <c r="D4258" s="298" t="s">
        <v>768</v>
      </c>
      <c r="E4258" s="298" t="s">
        <v>14757</v>
      </c>
      <c r="F4258" s="298" t="s">
        <v>18240</v>
      </c>
      <c r="G4258" s="298" t="s">
        <v>18242</v>
      </c>
      <c r="H4258" s="299" t="s">
        <v>14828</v>
      </c>
      <c r="I4258" s="297">
        <v>11.7</v>
      </c>
      <c r="J4258" s="298">
        <v>2.9</v>
      </c>
      <c r="K4258" s="298">
        <v>5.9</v>
      </c>
      <c r="L4258" s="298">
        <v>0</v>
      </c>
      <c r="M4258" s="299">
        <v>0</v>
      </c>
    </row>
    <row r="4259" spans="1:13" x14ac:dyDescent="0.2">
      <c r="A4259" s="297" t="s">
        <v>1311</v>
      </c>
      <c r="B4259" s="298" t="s">
        <v>17078</v>
      </c>
      <c r="C4259" s="298" t="s">
        <v>20267</v>
      </c>
      <c r="D4259" s="298" t="s">
        <v>768</v>
      </c>
      <c r="E4259" s="298" t="s">
        <v>14757</v>
      </c>
      <c r="F4259" s="298" t="s">
        <v>18240</v>
      </c>
      <c r="G4259" s="298" t="s">
        <v>18243</v>
      </c>
      <c r="H4259" s="299" t="s">
        <v>14828</v>
      </c>
      <c r="I4259" s="297">
        <v>5.0999999999999996</v>
      </c>
      <c r="J4259" s="298">
        <v>1.3</v>
      </c>
      <c r="K4259" s="298">
        <v>2.6</v>
      </c>
      <c r="L4259" s="298">
        <v>0</v>
      </c>
      <c r="M4259" s="299">
        <v>0</v>
      </c>
    </row>
    <row r="4260" spans="1:13" x14ac:dyDescent="0.2">
      <c r="A4260" s="297" t="s">
        <v>1311</v>
      </c>
      <c r="B4260" s="298" t="s">
        <v>17078</v>
      </c>
      <c r="C4260" s="298" t="s">
        <v>20267</v>
      </c>
      <c r="D4260" s="298" t="s">
        <v>768</v>
      </c>
      <c r="E4260" s="298" t="s">
        <v>14757</v>
      </c>
      <c r="F4260" s="298" t="s">
        <v>18240</v>
      </c>
      <c r="G4260" s="298" t="s">
        <v>18244</v>
      </c>
      <c r="H4260" s="299" t="s">
        <v>14828</v>
      </c>
      <c r="I4260" s="297">
        <v>5.0999999999999996</v>
      </c>
      <c r="J4260" s="298">
        <v>1.3</v>
      </c>
      <c r="K4260" s="298">
        <v>2.6</v>
      </c>
      <c r="L4260" s="298">
        <v>0</v>
      </c>
      <c r="M4260" s="299">
        <v>0</v>
      </c>
    </row>
    <row r="4261" spans="1:13" x14ac:dyDescent="0.2">
      <c r="A4261" s="297" t="s">
        <v>1311</v>
      </c>
      <c r="B4261" s="298" t="s">
        <v>17078</v>
      </c>
      <c r="C4261" s="298" t="s">
        <v>20267</v>
      </c>
      <c r="D4261" s="298" t="s">
        <v>768</v>
      </c>
      <c r="E4261" s="298" t="s">
        <v>14757</v>
      </c>
      <c r="F4261" s="298" t="s">
        <v>18240</v>
      </c>
      <c r="G4261" s="298" t="s">
        <v>18245</v>
      </c>
      <c r="H4261" s="299" t="s">
        <v>14828</v>
      </c>
      <c r="I4261" s="297">
        <v>5.0999999999999996</v>
      </c>
      <c r="J4261" s="298">
        <v>1.3</v>
      </c>
      <c r="K4261" s="298">
        <v>2.6</v>
      </c>
      <c r="L4261" s="298">
        <v>0</v>
      </c>
      <c r="M4261" s="299">
        <v>0</v>
      </c>
    </row>
    <row r="4262" spans="1:13" x14ac:dyDescent="0.2">
      <c r="A4262" s="297" t="s">
        <v>1311</v>
      </c>
      <c r="B4262" s="298" t="s">
        <v>17078</v>
      </c>
      <c r="C4262" s="298" t="s">
        <v>20267</v>
      </c>
      <c r="D4262" s="298" t="s">
        <v>768</v>
      </c>
      <c r="E4262" s="298" t="s">
        <v>14757</v>
      </c>
      <c r="F4262" s="298" t="s">
        <v>18246</v>
      </c>
      <c r="G4262" s="298" t="s">
        <v>18247</v>
      </c>
      <c r="H4262" s="299" t="s">
        <v>14828</v>
      </c>
      <c r="I4262" s="297">
        <v>6.1571749983360604</v>
      </c>
      <c r="J4262" s="298">
        <v>4.3</v>
      </c>
      <c r="K4262" s="298">
        <v>3.1</v>
      </c>
      <c r="L4262" s="298">
        <v>0</v>
      </c>
      <c r="M4262" s="299">
        <v>0</v>
      </c>
    </row>
    <row r="4263" spans="1:13" x14ac:dyDescent="0.2">
      <c r="A4263" s="297" t="s">
        <v>1311</v>
      </c>
      <c r="B4263" s="298" t="s">
        <v>17078</v>
      </c>
      <c r="C4263" s="298" t="s">
        <v>20267</v>
      </c>
      <c r="D4263" s="298" t="s">
        <v>768</v>
      </c>
      <c r="E4263" s="298" t="s">
        <v>14757</v>
      </c>
      <c r="F4263" s="298" t="s">
        <v>18246</v>
      </c>
      <c r="G4263" s="298" t="s">
        <v>18247</v>
      </c>
      <c r="H4263" s="299" t="s">
        <v>14828</v>
      </c>
      <c r="I4263" s="297">
        <v>6.1571749983360604</v>
      </c>
      <c r="J4263" s="298">
        <v>4.3</v>
      </c>
      <c r="K4263" s="298">
        <v>3.1</v>
      </c>
      <c r="L4263" s="298">
        <v>0</v>
      </c>
      <c r="M4263" s="299">
        <v>0</v>
      </c>
    </row>
    <row r="4264" spans="1:13" x14ac:dyDescent="0.2">
      <c r="A4264" s="297" t="s">
        <v>1311</v>
      </c>
      <c r="B4264" s="298" t="s">
        <v>17078</v>
      </c>
      <c r="C4264" s="298" t="s">
        <v>20267</v>
      </c>
      <c r="D4264" s="298" t="s">
        <v>768</v>
      </c>
      <c r="E4264" s="298" t="s">
        <v>14757</v>
      </c>
      <c r="F4264" s="298" t="s">
        <v>18246</v>
      </c>
      <c r="G4264" s="298" t="s">
        <v>18247</v>
      </c>
      <c r="H4264" s="299" t="s">
        <v>14828</v>
      </c>
      <c r="I4264" s="297">
        <v>6.1571749983360604</v>
      </c>
      <c r="J4264" s="298">
        <v>4.3</v>
      </c>
      <c r="K4264" s="298">
        <v>3.1</v>
      </c>
      <c r="L4264" s="298">
        <v>0</v>
      </c>
      <c r="M4264" s="299">
        <v>0</v>
      </c>
    </row>
    <row r="4265" spans="1:13" x14ac:dyDescent="0.2">
      <c r="A4265" s="297" t="s">
        <v>1311</v>
      </c>
      <c r="B4265" s="298" t="s">
        <v>17078</v>
      </c>
      <c r="C4265" s="298" t="s">
        <v>20267</v>
      </c>
      <c r="D4265" s="298" t="s">
        <v>768</v>
      </c>
      <c r="E4265" s="298" t="s">
        <v>14757</v>
      </c>
      <c r="F4265" s="298" t="s">
        <v>18246</v>
      </c>
      <c r="G4265" s="298" t="s">
        <v>18247</v>
      </c>
      <c r="H4265" s="299" t="s">
        <v>14828</v>
      </c>
      <c r="I4265" s="297">
        <v>6.1571749983360604</v>
      </c>
      <c r="J4265" s="298">
        <v>4.3</v>
      </c>
      <c r="K4265" s="298">
        <v>3.1</v>
      </c>
      <c r="L4265" s="298">
        <v>0</v>
      </c>
      <c r="M4265" s="299">
        <v>0</v>
      </c>
    </row>
    <row r="4266" spans="1:13" x14ac:dyDescent="0.2">
      <c r="A4266" s="297" t="s">
        <v>1311</v>
      </c>
      <c r="B4266" s="298" t="s">
        <v>17078</v>
      </c>
      <c r="C4266" s="298" t="s">
        <v>20267</v>
      </c>
      <c r="D4266" s="298" t="s">
        <v>768</v>
      </c>
      <c r="E4266" s="298" t="s">
        <v>14757</v>
      </c>
      <c r="F4266" s="298" t="s">
        <v>18246</v>
      </c>
      <c r="G4266" s="298" t="s">
        <v>18247</v>
      </c>
      <c r="H4266" s="299" t="s">
        <v>14828</v>
      </c>
      <c r="I4266" s="297">
        <v>6.1571749983360604</v>
      </c>
      <c r="J4266" s="298">
        <v>4.3</v>
      </c>
      <c r="K4266" s="298">
        <v>3.1</v>
      </c>
      <c r="L4266" s="298">
        <v>0</v>
      </c>
      <c r="M4266" s="299">
        <v>0</v>
      </c>
    </row>
    <row r="4267" spans="1:13" x14ac:dyDescent="0.2">
      <c r="A4267" s="297" t="s">
        <v>1311</v>
      </c>
      <c r="B4267" s="298" t="s">
        <v>17078</v>
      </c>
      <c r="C4267" s="298" t="s">
        <v>20267</v>
      </c>
      <c r="D4267" s="298" t="s">
        <v>768</v>
      </c>
      <c r="E4267" s="298" t="s">
        <v>14757</v>
      </c>
      <c r="F4267" s="298" t="s">
        <v>18246</v>
      </c>
      <c r="G4267" s="298" t="s">
        <v>18247</v>
      </c>
      <c r="H4267" s="299" t="s">
        <v>14828</v>
      </c>
      <c r="I4267" s="297">
        <v>6.1571749983360604</v>
      </c>
      <c r="J4267" s="298">
        <v>4.3</v>
      </c>
      <c r="K4267" s="298">
        <v>3.1</v>
      </c>
      <c r="L4267" s="298">
        <v>0</v>
      </c>
      <c r="M4267" s="299">
        <v>0</v>
      </c>
    </row>
    <row r="4268" spans="1:13" x14ac:dyDescent="0.2">
      <c r="A4268" s="297" t="s">
        <v>1311</v>
      </c>
      <c r="B4268" s="298" t="s">
        <v>17078</v>
      </c>
      <c r="C4268" s="298" t="s">
        <v>20267</v>
      </c>
      <c r="D4268" s="298" t="s">
        <v>768</v>
      </c>
      <c r="E4268" s="298" t="s">
        <v>11875</v>
      </c>
      <c r="F4268" s="298" t="s">
        <v>18248</v>
      </c>
      <c r="G4268" s="298" t="s">
        <v>18249</v>
      </c>
      <c r="H4268" s="299" t="s">
        <v>15164</v>
      </c>
      <c r="I4268" s="297">
        <v>0.5</v>
      </c>
      <c r="J4268" s="298">
        <v>0</v>
      </c>
      <c r="K4268" s="298">
        <v>0.4</v>
      </c>
      <c r="L4268" s="298">
        <v>0</v>
      </c>
      <c r="M4268" s="299">
        <v>0</v>
      </c>
    </row>
    <row r="4269" spans="1:13" x14ac:dyDescent="0.2">
      <c r="A4269" s="297" t="s">
        <v>1311</v>
      </c>
      <c r="B4269" s="298" t="s">
        <v>17078</v>
      </c>
      <c r="C4269" s="298" t="s">
        <v>20267</v>
      </c>
      <c r="D4269" s="298" t="s">
        <v>768</v>
      </c>
      <c r="E4269" s="298" t="s">
        <v>11873</v>
      </c>
      <c r="F4269" s="298" t="s">
        <v>18248</v>
      </c>
      <c r="G4269" s="298" t="s">
        <v>18249</v>
      </c>
      <c r="H4269" s="299" t="s">
        <v>15164</v>
      </c>
      <c r="I4269" s="297">
        <v>0.5</v>
      </c>
      <c r="J4269" s="298">
        <v>0</v>
      </c>
      <c r="K4269" s="298">
        <v>0.4</v>
      </c>
      <c r="L4269" s="298">
        <v>0</v>
      </c>
      <c r="M4269" s="299">
        <v>0</v>
      </c>
    </row>
    <row r="4270" spans="1:13" x14ac:dyDescent="0.2">
      <c r="A4270" s="297" t="s">
        <v>1311</v>
      </c>
      <c r="B4270" s="298" t="s">
        <v>17078</v>
      </c>
      <c r="C4270" s="298" t="s">
        <v>20267</v>
      </c>
      <c r="D4270" s="298" t="s">
        <v>768</v>
      </c>
      <c r="E4270" s="298" t="s">
        <v>14757</v>
      </c>
      <c r="F4270" s="298" t="s">
        <v>18248</v>
      </c>
      <c r="G4270" s="298" t="s">
        <v>18250</v>
      </c>
      <c r="H4270" s="299" t="s">
        <v>14828</v>
      </c>
      <c r="I4270" s="297">
        <v>11.7</v>
      </c>
      <c r="J4270" s="298">
        <v>2.9</v>
      </c>
      <c r="K4270" s="298">
        <v>5.9</v>
      </c>
      <c r="L4270" s="298">
        <v>0</v>
      </c>
      <c r="M4270" s="299">
        <v>0</v>
      </c>
    </row>
    <row r="4271" spans="1:13" x14ac:dyDescent="0.2">
      <c r="A4271" s="297" t="s">
        <v>1311</v>
      </c>
      <c r="B4271" s="298" t="s">
        <v>17078</v>
      </c>
      <c r="C4271" s="298" t="s">
        <v>20267</v>
      </c>
      <c r="D4271" s="298" t="s">
        <v>768</v>
      </c>
      <c r="E4271" s="298" t="s">
        <v>14757</v>
      </c>
      <c r="F4271" s="298" t="s">
        <v>18248</v>
      </c>
      <c r="G4271" s="298" t="s">
        <v>18250</v>
      </c>
      <c r="H4271" s="299" t="s">
        <v>14828</v>
      </c>
      <c r="I4271" s="297">
        <v>11.7</v>
      </c>
      <c r="J4271" s="298">
        <v>2.9</v>
      </c>
      <c r="K4271" s="298">
        <v>5.9</v>
      </c>
      <c r="L4271" s="298">
        <v>0</v>
      </c>
      <c r="M4271" s="299">
        <v>0</v>
      </c>
    </row>
    <row r="4272" spans="1:13" x14ac:dyDescent="0.2">
      <c r="A4272" s="297" t="s">
        <v>1311</v>
      </c>
      <c r="B4272" s="298" t="s">
        <v>17078</v>
      </c>
      <c r="C4272" s="298" t="s">
        <v>20267</v>
      </c>
      <c r="D4272" s="298" t="s">
        <v>768</v>
      </c>
      <c r="E4272" s="298" t="s">
        <v>14757</v>
      </c>
      <c r="F4272" s="298" t="s">
        <v>18248</v>
      </c>
      <c r="G4272" s="298" t="s">
        <v>18251</v>
      </c>
      <c r="H4272" s="299" t="s">
        <v>14828</v>
      </c>
      <c r="I4272" s="297">
        <v>5.0999999999999996</v>
      </c>
      <c r="J4272" s="298">
        <v>1.3</v>
      </c>
      <c r="K4272" s="298">
        <v>2.6</v>
      </c>
      <c r="L4272" s="298">
        <v>0</v>
      </c>
      <c r="M4272" s="299">
        <v>0</v>
      </c>
    </row>
    <row r="4273" spans="1:13" x14ac:dyDescent="0.2">
      <c r="A4273" s="297" t="s">
        <v>1311</v>
      </c>
      <c r="B4273" s="298" t="s">
        <v>17078</v>
      </c>
      <c r="C4273" s="298" t="s">
        <v>20267</v>
      </c>
      <c r="D4273" s="298" t="s">
        <v>768</v>
      </c>
      <c r="E4273" s="298" t="s">
        <v>14757</v>
      </c>
      <c r="F4273" s="298" t="s">
        <v>18248</v>
      </c>
      <c r="G4273" s="298" t="s">
        <v>18251</v>
      </c>
      <c r="H4273" s="299" t="s">
        <v>14828</v>
      </c>
      <c r="I4273" s="297">
        <v>5.0999999999999996</v>
      </c>
      <c r="J4273" s="298">
        <v>1.3</v>
      </c>
      <c r="K4273" s="298">
        <v>2.6</v>
      </c>
      <c r="L4273" s="298">
        <v>0</v>
      </c>
      <c r="M4273" s="299">
        <v>0</v>
      </c>
    </row>
    <row r="4274" spans="1:13" x14ac:dyDescent="0.2">
      <c r="A4274" s="297" t="s">
        <v>1311</v>
      </c>
      <c r="B4274" s="298" t="s">
        <v>17078</v>
      </c>
      <c r="C4274" s="298" t="s">
        <v>20267</v>
      </c>
      <c r="D4274" s="298" t="s">
        <v>768</v>
      </c>
      <c r="E4274" s="298" t="s">
        <v>14757</v>
      </c>
      <c r="F4274" s="298" t="s">
        <v>18248</v>
      </c>
      <c r="G4274" s="298" t="s">
        <v>18251</v>
      </c>
      <c r="H4274" s="299" t="s">
        <v>14828</v>
      </c>
      <c r="I4274" s="297">
        <v>5.0999999999999996</v>
      </c>
      <c r="J4274" s="298">
        <v>1.3</v>
      </c>
      <c r="K4274" s="298">
        <v>2.6</v>
      </c>
      <c r="L4274" s="298">
        <v>0</v>
      </c>
      <c r="M4274" s="299">
        <v>0</v>
      </c>
    </row>
    <row r="4275" spans="1:13" x14ac:dyDescent="0.2">
      <c r="A4275" s="297" t="s">
        <v>1311</v>
      </c>
      <c r="B4275" s="298" t="s">
        <v>17078</v>
      </c>
      <c r="C4275" s="298" t="s">
        <v>20267</v>
      </c>
      <c r="D4275" s="298" t="s">
        <v>768</v>
      </c>
      <c r="E4275" s="298" t="s">
        <v>14755</v>
      </c>
      <c r="F4275" s="298" t="s">
        <v>18248</v>
      </c>
      <c r="G4275" s="298" t="s">
        <v>18252</v>
      </c>
      <c r="H4275" s="299" t="s">
        <v>14828</v>
      </c>
      <c r="I4275" s="297">
        <v>0.9</v>
      </c>
      <c r="J4275" s="298">
        <v>0.1</v>
      </c>
      <c r="K4275" s="298">
        <v>0.9</v>
      </c>
      <c r="L4275" s="298">
        <v>0</v>
      </c>
      <c r="M4275" s="299">
        <v>0</v>
      </c>
    </row>
    <row r="4276" spans="1:13" x14ac:dyDescent="0.2">
      <c r="A4276" s="297" t="s">
        <v>1311</v>
      </c>
      <c r="B4276" s="298" t="s">
        <v>17078</v>
      </c>
      <c r="C4276" s="298" t="s">
        <v>20267</v>
      </c>
      <c r="D4276" s="298" t="s">
        <v>768</v>
      </c>
      <c r="E4276" s="298" t="s">
        <v>14834</v>
      </c>
      <c r="F4276" s="298" t="s">
        <v>18248</v>
      </c>
      <c r="G4276" s="298" t="s">
        <v>17455</v>
      </c>
      <c r="H4276" s="299" t="s">
        <v>7818</v>
      </c>
      <c r="I4276" s="297">
        <v>0.1</v>
      </c>
      <c r="J4276" s="298">
        <v>0</v>
      </c>
      <c r="K4276" s="298">
        <v>0.1</v>
      </c>
      <c r="L4276" s="298">
        <v>0</v>
      </c>
      <c r="M4276" s="299">
        <v>0</v>
      </c>
    </row>
    <row r="4277" spans="1:13" x14ac:dyDescent="0.2">
      <c r="A4277" s="297" t="s">
        <v>1311</v>
      </c>
      <c r="B4277" s="298" t="s">
        <v>17078</v>
      </c>
      <c r="C4277" s="298" t="s">
        <v>20267</v>
      </c>
      <c r="D4277" s="298" t="s">
        <v>768</v>
      </c>
      <c r="E4277" s="298" t="s">
        <v>14757</v>
      </c>
      <c r="F4277" s="298" t="s">
        <v>18253</v>
      </c>
      <c r="G4277" s="298" t="s">
        <v>18254</v>
      </c>
      <c r="H4277" s="299" t="s">
        <v>14828</v>
      </c>
      <c r="I4277" s="297">
        <v>5.117</v>
      </c>
      <c r="J4277" s="298">
        <v>0</v>
      </c>
      <c r="K4277" s="298">
        <v>0</v>
      </c>
      <c r="L4277" s="298">
        <v>0</v>
      </c>
      <c r="M4277" s="299">
        <v>0</v>
      </c>
    </row>
    <row r="4278" spans="1:13" x14ac:dyDescent="0.2">
      <c r="A4278" s="297" t="s">
        <v>1311</v>
      </c>
      <c r="B4278" s="298" t="s">
        <v>17078</v>
      </c>
      <c r="C4278" s="298" t="s">
        <v>20267</v>
      </c>
      <c r="D4278" s="298" t="s">
        <v>768</v>
      </c>
      <c r="E4278" s="298" t="s">
        <v>14757</v>
      </c>
      <c r="F4278" s="298" t="s">
        <v>18253</v>
      </c>
      <c r="G4278" s="298" t="s">
        <v>18255</v>
      </c>
      <c r="H4278" s="299" t="s">
        <v>14828</v>
      </c>
      <c r="I4278" s="297">
        <v>5.117</v>
      </c>
      <c r="J4278" s="298">
        <v>0</v>
      </c>
      <c r="K4278" s="298">
        <v>0</v>
      </c>
      <c r="L4278" s="298">
        <v>0</v>
      </c>
      <c r="M4278" s="299">
        <v>0</v>
      </c>
    </row>
    <row r="4279" spans="1:13" x14ac:dyDescent="0.2">
      <c r="A4279" s="297" t="s">
        <v>1311</v>
      </c>
      <c r="B4279" s="298" t="s">
        <v>17078</v>
      </c>
      <c r="C4279" s="298" t="s">
        <v>20267</v>
      </c>
      <c r="D4279" s="298" t="s">
        <v>768</v>
      </c>
      <c r="E4279" s="298" t="s">
        <v>14757</v>
      </c>
      <c r="F4279" s="298" t="s">
        <v>18253</v>
      </c>
      <c r="G4279" s="298" t="s">
        <v>18256</v>
      </c>
      <c r="H4279" s="299" t="s">
        <v>14828</v>
      </c>
      <c r="I4279" s="297">
        <v>5.117</v>
      </c>
      <c r="J4279" s="298">
        <v>0</v>
      </c>
      <c r="K4279" s="298">
        <v>0</v>
      </c>
      <c r="L4279" s="298">
        <v>0</v>
      </c>
      <c r="M4279" s="299">
        <v>0</v>
      </c>
    </row>
    <row r="4280" spans="1:13" x14ac:dyDescent="0.2">
      <c r="A4280" s="297" t="s">
        <v>1311</v>
      </c>
      <c r="B4280" s="298" t="s">
        <v>17078</v>
      </c>
      <c r="C4280" s="298" t="s">
        <v>20267</v>
      </c>
      <c r="D4280" s="298" t="s">
        <v>768</v>
      </c>
      <c r="E4280" s="298" t="s">
        <v>14757</v>
      </c>
      <c r="F4280" s="298" t="s">
        <v>18253</v>
      </c>
      <c r="G4280" s="298" t="s">
        <v>18257</v>
      </c>
      <c r="H4280" s="299" t="s">
        <v>14828</v>
      </c>
      <c r="I4280" s="297">
        <v>5.117</v>
      </c>
      <c r="J4280" s="298">
        <v>0</v>
      </c>
      <c r="K4280" s="298">
        <v>0</v>
      </c>
      <c r="L4280" s="298">
        <v>0</v>
      </c>
      <c r="M4280" s="299">
        <v>0</v>
      </c>
    </row>
    <row r="4281" spans="1:13" x14ac:dyDescent="0.2">
      <c r="A4281" s="297" t="s">
        <v>1311</v>
      </c>
      <c r="B4281" s="298" t="s">
        <v>17078</v>
      </c>
      <c r="C4281" s="298" t="s">
        <v>20267</v>
      </c>
      <c r="D4281" s="298" t="s">
        <v>768</v>
      </c>
      <c r="E4281" s="298" t="s">
        <v>14757</v>
      </c>
      <c r="F4281" s="298" t="s">
        <v>18253</v>
      </c>
      <c r="G4281" s="298" t="s">
        <v>18258</v>
      </c>
      <c r="H4281" s="299" t="s">
        <v>14828</v>
      </c>
      <c r="I4281" s="297">
        <v>5.117</v>
      </c>
      <c r="J4281" s="298">
        <v>0</v>
      </c>
      <c r="K4281" s="298">
        <v>0</v>
      </c>
      <c r="L4281" s="298">
        <v>0</v>
      </c>
      <c r="M4281" s="299">
        <v>0</v>
      </c>
    </row>
    <row r="4282" spans="1:13" x14ac:dyDescent="0.2">
      <c r="A4282" s="297" t="s">
        <v>1311</v>
      </c>
      <c r="B4282" s="298" t="s">
        <v>17078</v>
      </c>
      <c r="C4282" s="298" t="s">
        <v>20267</v>
      </c>
      <c r="D4282" s="298" t="s">
        <v>768</v>
      </c>
      <c r="E4282" s="298" t="s">
        <v>14757</v>
      </c>
      <c r="F4282" s="298" t="s">
        <v>18253</v>
      </c>
      <c r="G4282" s="298" t="s">
        <v>18259</v>
      </c>
      <c r="H4282" s="299" t="s">
        <v>14828</v>
      </c>
      <c r="I4282" s="297">
        <v>5.117</v>
      </c>
      <c r="J4282" s="298">
        <v>0</v>
      </c>
      <c r="K4282" s="298">
        <v>0</v>
      </c>
      <c r="L4282" s="298">
        <v>0</v>
      </c>
      <c r="M4282" s="299">
        <v>0</v>
      </c>
    </row>
    <row r="4283" spans="1:13" x14ac:dyDescent="0.2">
      <c r="A4283" s="297" t="s">
        <v>1311</v>
      </c>
      <c r="B4283" s="298" t="s">
        <v>17078</v>
      </c>
      <c r="C4283" s="298" t="s">
        <v>20267</v>
      </c>
      <c r="D4283" s="298" t="s">
        <v>768</v>
      </c>
      <c r="E4283" s="298" t="s">
        <v>14757</v>
      </c>
      <c r="F4283" s="298" t="s">
        <v>18260</v>
      </c>
      <c r="G4283" s="298" t="s">
        <v>18261</v>
      </c>
      <c r="H4283" s="299" t="s">
        <v>14828</v>
      </c>
      <c r="I4283" s="297">
        <v>5.1100000000000003</v>
      </c>
      <c r="J4283" s="298">
        <v>1.28</v>
      </c>
      <c r="K4283" s="298">
        <v>2.56</v>
      </c>
      <c r="L4283" s="298">
        <v>0</v>
      </c>
      <c r="M4283" s="299">
        <v>0</v>
      </c>
    </row>
    <row r="4284" spans="1:13" x14ac:dyDescent="0.2">
      <c r="A4284" s="297" t="s">
        <v>1311</v>
      </c>
      <c r="B4284" s="298" t="s">
        <v>17078</v>
      </c>
      <c r="C4284" s="298" t="s">
        <v>20267</v>
      </c>
      <c r="D4284" s="298" t="s">
        <v>768</v>
      </c>
      <c r="E4284" s="298" t="s">
        <v>14757</v>
      </c>
      <c r="F4284" s="298" t="s">
        <v>18260</v>
      </c>
      <c r="G4284" s="298" t="s">
        <v>18262</v>
      </c>
      <c r="H4284" s="299" t="s">
        <v>14828</v>
      </c>
      <c r="I4284" s="297">
        <v>5.12</v>
      </c>
      <c r="J4284" s="298">
        <v>1.28</v>
      </c>
      <c r="K4284" s="298">
        <v>2.56</v>
      </c>
      <c r="L4284" s="298">
        <v>0</v>
      </c>
      <c r="M4284" s="299">
        <v>0</v>
      </c>
    </row>
    <row r="4285" spans="1:13" x14ac:dyDescent="0.2">
      <c r="A4285" s="297" t="s">
        <v>1311</v>
      </c>
      <c r="B4285" s="298" t="s">
        <v>17078</v>
      </c>
      <c r="C4285" s="298" t="s">
        <v>20267</v>
      </c>
      <c r="D4285" s="298" t="s">
        <v>768</v>
      </c>
      <c r="E4285" s="298" t="s">
        <v>14757</v>
      </c>
      <c r="F4285" s="298" t="s">
        <v>18260</v>
      </c>
      <c r="G4285" s="298" t="s">
        <v>18263</v>
      </c>
      <c r="H4285" s="299" t="s">
        <v>14828</v>
      </c>
      <c r="I4285" s="297">
        <v>5.12</v>
      </c>
      <c r="J4285" s="298">
        <v>1.28</v>
      </c>
      <c r="K4285" s="298">
        <v>2.56</v>
      </c>
      <c r="L4285" s="298">
        <v>0</v>
      </c>
      <c r="M4285" s="299">
        <v>0</v>
      </c>
    </row>
    <row r="4286" spans="1:13" x14ac:dyDescent="0.2">
      <c r="A4286" s="297" t="s">
        <v>1311</v>
      </c>
      <c r="B4286" s="298" t="s">
        <v>17078</v>
      </c>
      <c r="C4286" s="298" t="s">
        <v>20267</v>
      </c>
      <c r="D4286" s="298" t="s">
        <v>768</v>
      </c>
      <c r="E4286" s="298" t="s">
        <v>14757</v>
      </c>
      <c r="F4286" s="298" t="s">
        <v>18260</v>
      </c>
      <c r="G4286" s="298" t="s">
        <v>18264</v>
      </c>
      <c r="H4286" s="299" t="s">
        <v>14828</v>
      </c>
      <c r="I4286" s="297">
        <v>5.12</v>
      </c>
      <c r="J4286" s="298">
        <v>1.28</v>
      </c>
      <c r="K4286" s="298">
        <v>2.56</v>
      </c>
      <c r="L4286" s="298">
        <v>0</v>
      </c>
      <c r="M4286" s="299">
        <v>0</v>
      </c>
    </row>
    <row r="4287" spans="1:13" x14ac:dyDescent="0.2">
      <c r="A4287" s="297" t="s">
        <v>1311</v>
      </c>
      <c r="B4287" s="298" t="s">
        <v>17078</v>
      </c>
      <c r="C4287" s="298" t="s">
        <v>20267</v>
      </c>
      <c r="D4287" s="298" t="s">
        <v>768</v>
      </c>
      <c r="E4287" s="298" t="s">
        <v>14757</v>
      </c>
      <c r="F4287" s="298" t="s">
        <v>18260</v>
      </c>
      <c r="G4287" s="298" t="s">
        <v>18265</v>
      </c>
      <c r="H4287" s="299" t="s">
        <v>14828</v>
      </c>
      <c r="I4287" s="297">
        <v>5.12</v>
      </c>
      <c r="J4287" s="298">
        <v>1.28</v>
      </c>
      <c r="K4287" s="298">
        <v>2.56</v>
      </c>
      <c r="L4287" s="298">
        <v>0</v>
      </c>
      <c r="M4287" s="299">
        <v>0</v>
      </c>
    </row>
    <row r="4288" spans="1:13" x14ac:dyDescent="0.2">
      <c r="A4288" s="297" t="s">
        <v>1311</v>
      </c>
      <c r="B4288" s="298" t="s">
        <v>17078</v>
      </c>
      <c r="C4288" s="298" t="s">
        <v>20267</v>
      </c>
      <c r="D4288" s="298" t="s">
        <v>768</v>
      </c>
      <c r="E4288" s="298" t="s">
        <v>14757</v>
      </c>
      <c r="F4288" s="298" t="s">
        <v>18260</v>
      </c>
      <c r="G4288" s="298" t="s">
        <v>18266</v>
      </c>
      <c r="H4288" s="299" t="s">
        <v>14828</v>
      </c>
      <c r="I4288" s="297">
        <v>5.12</v>
      </c>
      <c r="J4288" s="298">
        <v>1.28</v>
      </c>
      <c r="K4288" s="298">
        <v>2.56</v>
      </c>
      <c r="L4288" s="298">
        <v>0</v>
      </c>
      <c r="M4288" s="299">
        <v>0</v>
      </c>
    </row>
    <row r="4289" spans="1:13" x14ac:dyDescent="0.2">
      <c r="A4289" s="297" t="s">
        <v>1311</v>
      </c>
      <c r="B4289" s="298" t="s">
        <v>17078</v>
      </c>
      <c r="C4289" s="298" t="s">
        <v>20267</v>
      </c>
      <c r="D4289" s="298" t="s">
        <v>768</v>
      </c>
      <c r="E4289" s="298" t="s">
        <v>14755</v>
      </c>
      <c r="F4289" s="298" t="s">
        <v>18267</v>
      </c>
      <c r="G4289" s="298" t="s">
        <v>17448</v>
      </c>
      <c r="H4289" s="299" t="s">
        <v>14828</v>
      </c>
      <c r="I4289" s="297">
        <v>3.9308518350959045</v>
      </c>
      <c r="J4289" s="298">
        <v>1</v>
      </c>
      <c r="K4289" s="298">
        <v>7.8</v>
      </c>
      <c r="L4289" s="298">
        <v>0</v>
      </c>
      <c r="M4289" s="299">
        <v>0</v>
      </c>
    </row>
    <row r="4290" spans="1:13" x14ac:dyDescent="0.2">
      <c r="A4290" s="297" t="s">
        <v>1311</v>
      </c>
      <c r="B4290" s="298" t="s">
        <v>17078</v>
      </c>
      <c r="C4290" s="298" t="s">
        <v>20267</v>
      </c>
      <c r="D4290" s="298" t="s">
        <v>768</v>
      </c>
      <c r="E4290" s="298" t="s">
        <v>14757</v>
      </c>
      <c r="F4290" s="298" t="s">
        <v>18267</v>
      </c>
      <c r="G4290" s="298" t="s">
        <v>17449</v>
      </c>
      <c r="H4290" s="299" t="s">
        <v>14828</v>
      </c>
      <c r="I4290" s="297">
        <v>6.1571749983360604</v>
      </c>
      <c r="J4290" s="298">
        <v>6.2</v>
      </c>
      <c r="K4290" s="298">
        <v>3.1</v>
      </c>
      <c r="L4290" s="298">
        <v>0</v>
      </c>
      <c r="M4290" s="299">
        <v>0</v>
      </c>
    </row>
    <row r="4291" spans="1:13" x14ac:dyDescent="0.2">
      <c r="A4291" s="297" t="s">
        <v>1311</v>
      </c>
      <c r="B4291" s="298" t="s">
        <v>17078</v>
      </c>
      <c r="C4291" s="298" t="s">
        <v>20267</v>
      </c>
      <c r="D4291" s="298" t="s">
        <v>768</v>
      </c>
      <c r="E4291" s="298" t="s">
        <v>14757</v>
      </c>
      <c r="F4291" s="298" t="s">
        <v>18267</v>
      </c>
      <c r="G4291" s="298" t="s">
        <v>17450</v>
      </c>
      <c r="H4291" s="299" t="s">
        <v>14828</v>
      </c>
      <c r="I4291" s="297">
        <v>6.1571749983360604</v>
      </c>
      <c r="J4291" s="298">
        <v>6.2</v>
      </c>
      <c r="K4291" s="298">
        <v>3.1</v>
      </c>
      <c r="L4291" s="298">
        <v>0</v>
      </c>
      <c r="M4291" s="299">
        <v>0</v>
      </c>
    </row>
    <row r="4292" spans="1:13" x14ac:dyDescent="0.2">
      <c r="A4292" s="297" t="s">
        <v>1311</v>
      </c>
      <c r="B4292" s="298" t="s">
        <v>17078</v>
      </c>
      <c r="C4292" s="298" t="s">
        <v>20267</v>
      </c>
      <c r="D4292" s="298" t="s">
        <v>768</v>
      </c>
      <c r="E4292" s="298" t="s">
        <v>1918</v>
      </c>
      <c r="F4292" s="298" t="s">
        <v>18267</v>
      </c>
      <c r="G4292" s="298" t="s">
        <v>17452</v>
      </c>
      <c r="H4292" s="299" t="s">
        <v>14817</v>
      </c>
      <c r="I4292" s="297">
        <v>0.10435889827688241</v>
      </c>
      <c r="J4292" s="298">
        <v>0</v>
      </c>
      <c r="K4292" s="298">
        <v>0.1</v>
      </c>
      <c r="L4292" s="298">
        <v>0</v>
      </c>
      <c r="M4292" s="299">
        <v>0</v>
      </c>
    </row>
    <row r="4293" spans="1:13" x14ac:dyDescent="0.2">
      <c r="A4293" s="297" t="s">
        <v>1311</v>
      </c>
      <c r="B4293" s="298" t="s">
        <v>17078</v>
      </c>
      <c r="C4293" s="298" t="s">
        <v>20267</v>
      </c>
      <c r="D4293" s="298" t="s">
        <v>768</v>
      </c>
      <c r="E4293" s="298" t="s">
        <v>14755</v>
      </c>
      <c r="F4293" s="298" t="s">
        <v>18268</v>
      </c>
      <c r="G4293" s="298" t="s">
        <v>18269</v>
      </c>
      <c r="H4293" s="299" t="s">
        <v>14828</v>
      </c>
      <c r="I4293" s="297">
        <v>14</v>
      </c>
      <c r="J4293" s="298">
        <v>8.5</v>
      </c>
      <c r="K4293" s="298">
        <v>31.1</v>
      </c>
      <c r="L4293" s="298">
        <v>0</v>
      </c>
      <c r="M4293" s="299">
        <v>0</v>
      </c>
    </row>
    <row r="4294" spans="1:13" x14ac:dyDescent="0.2">
      <c r="A4294" s="297" t="s">
        <v>1311</v>
      </c>
      <c r="B4294" s="298" t="s">
        <v>17078</v>
      </c>
      <c r="C4294" s="298" t="s">
        <v>20267</v>
      </c>
      <c r="D4294" s="298" t="s">
        <v>768</v>
      </c>
      <c r="E4294" s="298" t="s">
        <v>14755</v>
      </c>
      <c r="F4294" s="298" t="s">
        <v>18268</v>
      </c>
      <c r="G4294" s="298" t="s">
        <v>18270</v>
      </c>
      <c r="H4294" s="299" t="s">
        <v>14828</v>
      </c>
      <c r="I4294" s="297">
        <v>14</v>
      </c>
      <c r="J4294" s="298">
        <v>8.5</v>
      </c>
      <c r="K4294" s="298">
        <v>31.1</v>
      </c>
      <c r="L4294" s="298">
        <v>0</v>
      </c>
      <c r="M4294" s="299">
        <v>0</v>
      </c>
    </row>
    <row r="4295" spans="1:13" x14ac:dyDescent="0.2">
      <c r="A4295" s="297" t="s">
        <v>1311</v>
      </c>
      <c r="B4295" s="298" t="s">
        <v>17078</v>
      </c>
      <c r="C4295" s="298" t="s">
        <v>20267</v>
      </c>
      <c r="D4295" s="298" t="s">
        <v>768</v>
      </c>
      <c r="E4295" s="298" t="s">
        <v>14755</v>
      </c>
      <c r="F4295" s="298" t="s">
        <v>18268</v>
      </c>
      <c r="G4295" s="298" t="s">
        <v>18271</v>
      </c>
      <c r="H4295" s="299" t="s">
        <v>14828</v>
      </c>
      <c r="I4295" s="297">
        <v>14</v>
      </c>
      <c r="J4295" s="298">
        <v>8.5</v>
      </c>
      <c r="K4295" s="298">
        <v>31.1</v>
      </c>
      <c r="L4295" s="298">
        <v>0</v>
      </c>
      <c r="M4295" s="299">
        <v>0</v>
      </c>
    </row>
    <row r="4296" spans="1:13" x14ac:dyDescent="0.2">
      <c r="A4296" s="297" t="s">
        <v>1311</v>
      </c>
      <c r="B4296" s="298" t="s">
        <v>17078</v>
      </c>
      <c r="C4296" s="298" t="s">
        <v>20267</v>
      </c>
      <c r="D4296" s="298" t="s">
        <v>768</v>
      </c>
      <c r="E4296" s="298" t="s">
        <v>14755</v>
      </c>
      <c r="F4296" s="298" t="s">
        <v>18272</v>
      </c>
      <c r="G4296" s="298" t="s">
        <v>18273</v>
      </c>
      <c r="H4296" s="299" t="s">
        <v>14828</v>
      </c>
      <c r="I4296" s="297">
        <v>10.5</v>
      </c>
      <c r="J4296" s="298">
        <v>6.25</v>
      </c>
      <c r="K4296" s="298">
        <v>23.33</v>
      </c>
      <c r="L4296" s="298">
        <v>0</v>
      </c>
      <c r="M4296" s="299">
        <v>0</v>
      </c>
    </row>
    <row r="4297" spans="1:13" x14ac:dyDescent="0.2">
      <c r="A4297" s="297" t="s">
        <v>1311</v>
      </c>
      <c r="B4297" s="298" t="s">
        <v>17078</v>
      </c>
      <c r="C4297" s="298" t="s">
        <v>20267</v>
      </c>
      <c r="D4297" s="298" t="s">
        <v>768</v>
      </c>
      <c r="E4297" s="298" t="s">
        <v>14755</v>
      </c>
      <c r="F4297" s="298" t="s">
        <v>18272</v>
      </c>
      <c r="G4297" s="298" t="s">
        <v>18274</v>
      </c>
      <c r="H4297" s="299" t="s">
        <v>14828</v>
      </c>
      <c r="I4297" s="297">
        <v>10.5</v>
      </c>
      <c r="J4297" s="298">
        <v>6.25</v>
      </c>
      <c r="K4297" s="298">
        <v>23.33</v>
      </c>
      <c r="L4297" s="298">
        <v>0</v>
      </c>
      <c r="M4297" s="299">
        <v>0</v>
      </c>
    </row>
    <row r="4298" spans="1:13" x14ac:dyDescent="0.2">
      <c r="A4298" s="297" t="s">
        <v>1311</v>
      </c>
      <c r="B4298" s="298" t="s">
        <v>17078</v>
      </c>
      <c r="C4298" s="298" t="s">
        <v>20267</v>
      </c>
      <c r="D4298" s="298" t="s">
        <v>768</v>
      </c>
      <c r="E4298" s="298" t="s">
        <v>14755</v>
      </c>
      <c r="F4298" s="298" t="s">
        <v>18272</v>
      </c>
      <c r="G4298" s="298" t="s">
        <v>18275</v>
      </c>
      <c r="H4298" s="299" t="s">
        <v>14828</v>
      </c>
      <c r="I4298" s="297">
        <v>10.5</v>
      </c>
      <c r="J4298" s="298">
        <v>6.25</v>
      </c>
      <c r="K4298" s="298">
        <v>23.33</v>
      </c>
      <c r="L4298" s="298">
        <v>0</v>
      </c>
      <c r="M4298" s="299">
        <v>0</v>
      </c>
    </row>
    <row r="4299" spans="1:13" x14ac:dyDescent="0.2">
      <c r="A4299" s="297" t="s">
        <v>1311</v>
      </c>
      <c r="B4299" s="298" t="s">
        <v>17078</v>
      </c>
      <c r="C4299" s="298" t="s">
        <v>20267</v>
      </c>
      <c r="D4299" s="298" t="s">
        <v>768</v>
      </c>
      <c r="E4299" s="298" t="s">
        <v>14755</v>
      </c>
      <c r="F4299" s="298" t="s">
        <v>18272</v>
      </c>
      <c r="G4299" s="298" t="s">
        <v>18276</v>
      </c>
      <c r="H4299" s="299" t="s">
        <v>14828</v>
      </c>
      <c r="I4299" s="297">
        <v>10.5</v>
      </c>
      <c r="J4299" s="298">
        <v>6.25</v>
      </c>
      <c r="K4299" s="298">
        <v>23.33</v>
      </c>
      <c r="L4299" s="298">
        <v>0</v>
      </c>
      <c r="M4299" s="299">
        <v>0</v>
      </c>
    </row>
    <row r="4300" spans="1:13" x14ac:dyDescent="0.2">
      <c r="A4300" s="297" t="s">
        <v>1311</v>
      </c>
      <c r="B4300" s="298" t="s">
        <v>17078</v>
      </c>
      <c r="C4300" s="298" t="s">
        <v>20267</v>
      </c>
      <c r="D4300" s="298" t="s">
        <v>768</v>
      </c>
      <c r="E4300" s="298" t="s">
        <v>14755</v>
      </c>
      <c r="F4300" s="298" t="s">
        <v>18277</v>
      </c>
      <c r="G4300" s="298" t="s">
        <v>18278</v>
      </c>
      <c r="H4300" s="299" t="s">
        <v>14828</v>
      </c>
      <c r="I4300" s="297">
        <v>14</v>
      </c>
      <c r="J4300" s="298">
        <v>8.5</v>
      </c>
      <c r="K4300" s="298">
        <v>31.1</v>
      </c>
      <c r="L4300" s="298">
        <v>0</v>
      </c>
      <c r="M4300" s="299">
        <v>0</v>
      </c>
    </row>
    <row r="4301" spans="1:13" x14ac:dyDescent="0.2">
      <c r="A4301" s="297" t="s">
        <v>1311</v>
      </c>
      <c r="B4301" s="298" t="s">
        <v>17078</v>
      </c>
      <c r="C4301" s="298" t="s">
        <v>20267</v>
      </c>
      <c r="D4301" s="298" t="s">
        <v>768</v>
      </c>
      <c r="E4301" s="298" t="s">
        <v>14755</v>
      </c>
      <c r="F4301" s="298" t="s">
        <v>18277</v>
      </c>
      <c r="G4301" s="298" t="s">
        <v>18279</v>
      </c>
      <c r="H4301" s="299" t="s">
        <v>14828</v>
      </c>
      <c r="I4301" s="297">
        <v>14</v>
      </c>
      <c r="J4301" s="298">
        <v>8.5</v>
      </c>
      <c r="K4301" s="298">
        <v>31.1</v>
      </c>
      <c r="L4301" s="298">
        <v>0</v>
      </c>
      <c r="M4301" s="299">
        <v>0</v>
      </c>
    </row>
    <row r="4302" spans="1:13" x14ac:dyDescent="0.2">
      <c r="A4302" s="297" t="s">
        <v>1311</v>
      </c>
      <c r="B4302" s="298" t="s">
        <v>17078</v>
      </c>
      <c r="C4302" s="298" t="s">
        <v>20267</v>
      </c>
      <c r="D4302" s="298" t="s">
        <v>768</v>
      </c>
      <c r="E4302" s="298" t="s">
        <v>14755</v>
      </c>
      <c r="F4302" s="298" t="s">
        <v>18277</v>
      </c>
      <c r="G4302" s="298" t="s">
        <v>18280</v>
      </c>
      <c r="H4302" s="299" t="s">
        <v>14828</v>
      </c>
      <c r="I4302" s="297">
        <v>14</v>
      </c>
      <c r="J4302" s="298">
        <v>8.5</v>
      </c>
      <c r="K4302" s="298">
        <v>31.1</v>
      </c>
      <c r="L4302" s="298">
        <v>0</v>
      </c>
      <c r="M4302" s="299">
        <v>0</v>
      </c>
    </row>
    <row r="4303" spans="1:13" x14ac:dyDescent="0.2">
      <c r="A4303" s="297" t="s">
        <v>1311</v>
      </c>
      <c r="B4303" s="298" t="s">
        <v>17078</v>
      </c>
      <c r="C4303" s="298" t="s">
        <v>20267</v>
      </c>
      <c r="D4303" s="298" t="s">
        <v>768</v>
      </c>
      <c r="E4303" s="298" t="s">
        <v>14755</v>
      </c>
      <c r="F4303" s="298" t="s">
        <v>18281</v>
      </c>
      <c r="G4303" s="298" t="s">
        <v>18282</v>
      </c>
      <c r="H4303" s="299" t="s">
        <v>14828</v>
      </c>
      <c r="I4303" s="297">
        <v>14</v>
      </c>
      <c r="J4303" s="298">
        <v>8.5</v>
      </c>
      <c r="K4303" s="298">
        <v>31.1</v>
      </c>
      <c r="L4303" s="298">
        <v>0</v>
      </c>
      <c r="M4303" s="299">
        <v>0</v>
      </c>
    </row>
    <row r="4304" spans="1:13" x14ac:dyDescent="0.2">
      <c r="A4304" s="297" t="s">
        <v>1311</v>
      </c>
      <c r="B4304" s="298" t="s">
        <v>17078</v>
      </c>
      <c r="C4304" s="298" t="s">
        <v>20267</v>
      </c>
      <c r="D4304" s="298" t="s">
        <v>768</v>
      </c>
      <c r="E4304" s="298" t="s">
        <v>14755</v>
      </c>
      <c r="F4304" s="298" t="s">
        <v>18281</v>
      </c>
      <c r="G4304" s="298" t="s">
        <v>18283</v>
      </c>
      <c r="H4304" s="299" t="s">
        <v>14828</v>
      </c>
      <c r="I4304" s="297">
        <v>14</v>
      </c>
      <c r="J4304" s="298">
        <v>8.5</v>
      </c>
      <c r="K4304" s="298">
        <v>31.1</v>
      </c>
      <c r="L4304" s="298">
        <v>0</v>
      </c>
      <c r="M4304" s="299">
        <v>0</v>
      </c>
    </row>
    <row r="4305" spans="1:13" x14ac:dyDescent="0.2">
      <c r="A4305" s="297" t="s">
        <v>1311</v>
      </c>
      <c r="B4305" s="298" t="s">
        <v>17078</v>
      </c>
      <c r="C4305" s="298" t="s">
        <v>20267</v>
      </c>
      <c r="D4305" s="298" t="s">
        <v>768</v>
      </c>
      <c r="E4305" s="298" t="s">
        <v>15945</v>
      </c>
      <c r="F4305" s="298" t="s">
        <v>18284</v>
      </c>
      <c r="G4305" s="298" t="s">
        <v>18285</v>
      </c>
      <c r="H4305" s="299" t="s">
        <v>14828</v>
      </c>
      <c r="I4305" s="297">
        <v>7.7240000000000002</v>
      </c>
      <c r="J4305" s="298">
        <v>0</v>
      </c>
      <c r="K4305" s="298">
        <v>0</v>
      </c>
      <c r="L4305" s="298">
        <v>0</v>
      </c>
      <c r="M4305" s="299">
        <v>0</v>
      </c>
    </row>
    <row r="4306" spans="1:13" x14ac:dyDescent="0.2">
      <c r="A4306" s="297" t="s">
        <v>1311</v>
      </c>
      <c r="B4306" s="298" t="s">
        <v>17078</v>
      </c>
      <c r="C4306" s="298" t="s">
        <v>20267</v>
      </c>
      <c r="D4306" s="298" t="s">
        <v>768</v>
      </c>
      <c r="E4306" s="298" t="s">
        <v>15945</v>
      </c>
      <c r="F4306" s="298" t="s">
        <v>18284</v>
      </c>
      <c r="G4306" s="298" t="s">
        <v>18286</v>
      </c>
      <c r="H4306" s="299" t="s">
        <v>14828</v>
      </c>
      <c r="I4306" s="297">
        <v>7.7240000000000002</v>
      </c>
      <c r="J4306" s="298">
        <v>0</v>
      </c>
      <c r="K4306" s="298">
        <v>0</v>
      </c>
      <c r="L4306" s="298">
        <v>0</v>
      </c>
      <c r="M4306" s="299">
        <v>0</v>
      </c>
    </row>
    <row r="4307" spans="1:13" x14ac:dyDescent="0.2">
      <c r="A4307" s="297" t="s">
        <v>1311</v>
      </c>
      <c r="B4307" s="298" t="s">
        <v>17078</v>
      </c>
      <c r="C4307" s="298" t="s">
        <v>20267</v>
      </c>
      <c r="D4307" s="298" t="s">
        <v>768</v>
      </c>
      <c r="E4307" s="298" t="s">
        <v>14755</v>
      </c>
      <c r="F4307" s="298" t="s">
        <v>18287</v>
      </c>
      <c r="G4307" s="298" t="s">
        <v>18288</v>
      </c>
      <c r="H4307" s="299" t="s">
        <v>14828</v>
      </c>
      <c r="I4307" s="297">
        <v>2.2000000000000002</v>
      </c>
      <c r="J4307" s="298">
        <v>1.8</v>
      </c>
      <c r="K4307" s="298">
        <v>2.2000000000000002</v>
      </c>
      <c r="L4307" s="298">
        <v>0</v>
      </c>
      <c r="M4307" s="299">
        <v>0</v>
      </c>
    </row>
    <row r="4308" spans="1:13" x14ac:dyDescent="0.2">
      <c r="A4308" s="297" t="s">
        <v>1311</v>
      </c>
      <c r="B4308" s="298" t="s">
        <v>17078</v>
      </c>
      <c r="C4308" s="298" t="s">
        <v>20267</v>
      </c>
      <c r="D4308" s="298" t="s">
        <v>768</v>
      </c>
      <c r="E4308" s="298" t="s">
        <v>14755</v>
      </c>
      <c r="F4308" s="298" t="s">
        <v>18287</v>
      </c>
      <c r="G4308" s="298" t="s">
        <v>18289</v>
      </c>
      <c r="H4308" s="299" t="s">
        <v>14828</v>
      </c>
      <c r="I4308" s="297">
        <v>0.7</v>
      </c>
      <c r="J4308" s="298">
        <v>0.2</v>
      </c>
      <c r="K4308" s="298">
        <v>0.7</v>
      </c>
      <c r="L4308" s="298">
        <v>0</v>
      </c>
      <c r="M4308" s="299">
        <v>0</v>
      </c>
    </row>
    <row r="4309" spans="1:13" x14ac:dyDescent="0.2">
      <c r="A4309" s="297" t="s">
        <v>1311</v>
      </c>
      <c r="B4309" s="298" t="s">
        <v>17078</v>
      </c>
      <c r="C4309" s="298" t="s">
        <v>20267</v>
      </c>
      <c r="D4309" s="298" t="s">
        <v>768</v>
      </c>
      <c r="E4309" s="298" t="s">
        <v>14755</v>
      </c>
      <c r="F4309" s="298" t="s">
        <v>18290</v>
      </c>
      <c r="G4309" s="298" t="s">
        <v>18291</v>
      </c>
      <c r="H4309" s="299" t="s">
        <v>14828</v>
      </c>
      <c r="I4309" s="297">
        <v>6.8</v>
      </c>
      <c r="J4309" s="298">
        <v>6.8</v>
      </c>
      <c r="K4309" s="298">
        <v>13.5</v>
      </c>
      <c r="L4309" s="298">
        <v>0</v>
      </c>
      <c r="M4309" s="299">
        <v>0</v>
      </c>
    </row>
    <row r="4310" spans="1:13" x14ac:dyDescent="0.2">
      <c r="A4310" s="297" t="s">
        <v>1311</v>
      </c>
      <c r="B4310" s="298" t="s">
        <v>17078</v>
      </c>
      <c r="C4310" s="298" t="s">
        <v>20267</v>
      </c>
      <c r="D4310" s="298" t="s">
        <v>768</v>
      </c>
      <c r="E4310" s="298" t="s">
        <v>14755</v>
      </c>
      <c r="F4310" s="298" t="s">
        <v>18292</v>
      </c>
      <c r="G4310" s="298" t="s">
        <v>18293</v>
      </c>
      <c r="H4310" s="299" t="s">
        <v>14828</v>
      </c>
      <c r="I4310" s="297">
        <v>6.8</v>
      </c>
      <c r="J4310" s="298">
        <v>6.8</v>
      </c>
      <c r="K4310" s="298">
        <v>13.5</v>
      </c>
      <c r="L4310" s="298">
        <v>0</v>
      </c>
      <c r="M4310" s="299">
        <v>0</v>
      </c>
    </row>
    <row r="4311" spans="1:13" x14ac:dyDescent="0.2">
      <c r="A4311" s="297" t="s">
        <v>1311</v>
      </c>
      <c r="B4311" s="298" t="s">
        <v>17078</v>
      </c>
      <c r="C4311" s="298" t="s">
        <v>20267</v>
      </c>
      <c r="D4311" s="298" t="s">
        <v>768</v>
      </c>
      <c r="E4311" s="298" t="s">
        <v>14755</v>
      </c>
      <c r="F4311" s="298" t="s">
        <v>18294</v>
      </c>
      <c r="G4311" s="298" t="s">
        <v>18295</v>
      </c>
      <c r="H4311" s="299" t="s">
        <v>14828</v>
      </c>
      <c r="I4311" s="297">
        <v>6.758</v>
      </c>
      <c r="J4311" s="298">
        <v>6.758</v>
      </c>
      <c r="K4311" s="298">
        <v>13.52</v>
      </c>
      <c r="L4311" s="298">
        <v>0</v>
      </c>
      <c r="M4311" s="299">
        <v>0</v>
      </c>
    </row>
    <row r="4312" spans="1:13" x14ac:dyDescent="0.2">
      <c r="A4312" s="297" t="s">
        <v>1311</v>
      </c>
      <c r="B4312" s="298" t="s">
        <v>17078</v>
      </c>
      <c r="C4312" s="298" t="s">
        <v>20267</v>
      </c>
      <c r="D4312" s="298" t="s">
        <v>768</v>
      </c>
      <c r="E4312" s="298" t="s">
        <v>14755</v>
      </c>
      <c r="F4312" s="298" t="s">
        <v>18296</v>
      </c>
      <c r="G4312" s="298" t="s">
        <v>18297</v>
      </c>
      <c r="H4312" s="299" t="s">
        <v>14828</v>
      </c>
      <c r="I4312" s="297">
        <v>1.8</v>
      </c>
      <c r="J4312" s="298">
        <v>1.8</v>
      </c>
      <c r="K4312" s="298">
        <v>1.8</v>
      </c>
      <c r="L4312" s="298">
        <v>0</v>
      </c>
      <c r="M4312" s="299">
        <v>0</v>
      </c>
    </row>
    <row r="4313" spans="1:13" x14ac:dyDescent="0.2">
      <c r="A4313" s="297" t="s">
        <v>1311</v>
      </c>
      <c r="B4313" s="298" t="s">
        <v>17078</v>
      </c>
      <c r="C4313" s="298" t="s">
        <v>20267</v>
      </c>
      <c r="D4313" s="298" t="s">
        <v>768</v>
      </c>
      <c r="E4313" s="298" t="s">
        <v>14755</v>
      </c>
      <c r="F4313" s="298" t="s">
        <v>18296</v>
      </c>
      <c r="G4313" s="298" t="s">
        <v>18298</v>
      </c>
      <c r="H4313" s="299" t="s">
        <v>14828</v>
      </c>
      <c r="I4313" s="297">
        <v>0.3</v>
      </c>
      <c r="J4313" s="298">
        <v>0.3</v>
      </c>
      <c r="K4313" s="298">
        <v>0.3</v>
      </c>
      <c r="L4313" s="298">
        <v>0</v>
      </c>
      <c r="M4313" s="299">
        <v>0</v>
      </c>
    </row>
    <row r="4314" spans="1:13" x14ac:dyDescent="0.2">
      <c r="A4314" s="297" t="s">
        <v>1311</v>
      </c>
      <c r="B4314" s="298" t="s">
        <v>17078</v>
      </c>
      <c r="C4314" s="298" t="s">
        <v>20267</v>
      </c>
      <c r="D4314" s="298" t="s">
        <v>768</v>
      </c>
      <c r="E4314" s="298" t="s">
        <v>14757</v>
      </c>
      <c r="F4314" s="298" t="s">
        <v>18299</v>
      </c>
      <c r="G4314" s="298" t="s">
        <v>18300</v>
      </c>
      <c r="H4314" s="299" t="s">
        <v>14828</v>
      </c>
      <c r="I4314" s="297">
        <v>5.117</v>
      </c>
      <c r="J4314" s="298">
        <v>0</v>
      </c>
      <c r="K4314" s="298">
        <v>0</v>
      </c>
      <c r="L4314" s="298">
        <v>0</v>
      </c>
      <c r="M4314" s="299">
        <v>0</v>
      </c>
    </row>
    <row r="4315" spans="1:13" x14ac:dyDescent="0.2">
      <c r="A4315" s="297" t="s">
        <v>1311</v>
      </c>
      <c r="B4315" s="298" t="s">
        <v>17078</v>
      </c>
      <c r="C4315" s="298" t="s">
        <v>20267</v>
      </c>
      <c r="D4315" s="298" t="s">
        <v>768</v>
      </c>
      <c r="E4315" s="298" t="s">
        <v>14757</v>
      </c>
      <c r="F4315" s="298" t="s">
        <v>18299</v>
      </c>
      <c r="G4315" s="298" t="s">
        <v>18301</v>
      </c>
      <c r="H4315" s="299" t="s">
        <v>14828</v>
      </c>
      <c r="I4315" s="297">
        <v>5.117</v>
      </c>
      <c r="J4315" s="298">
        <v>0</v>
      </c>
      <c r="K4315" s="298">
        <v>0</v>
      </c>
      <c r="L4315" s="298">
        <v>0</v>
      </c>
      <c r="M4315" s="299">
        <v>0</v>
      </c>
    </row>
    <row r="4316" spans="1:13" x14ac:dyDescent="0.2">
      <c r="A4316" s="297" t="s">
        <v>1311</v>
      </c>
      <c r="B4316" s="298" t="s">
        <v>17078</v>
      </c>
      <c r="C4316" s="298" t="s">
        <v>20267</v>
      </c>
      <c r="D4316" s="298" t="s">
        <v>768</v>
      </c>
      <c r="E4316" s="298" t="s">
        <v>14757</v>
      </c>
      <c r="F4316" s="298" t="s">
        <v>18299</v>
      </c>
      <c r="G4316" s="298" t="s">
        <v>18302</v>
      </c>
      <c r="H4316" s="299" t="s">
        <v>14828</v>
      </c>
      <c r="I4316" s="297">
        <v>5.117</v>
      </c>
      <c r="J4316" s="298">
        <v>0</v>
      </c>
      <c r="K4316" s="298">
        <v>0</v>
      </c>
      <c r="L4316" s="298">
        <v>0</v>
      </c>
      <c r="M4316" s="299">
        <v>0</v>
      </c>
    </row>
    <row r="4317" spans="1:13" x14ac:dyDescent="0.2">
      <c r="A4317" s="297" t="s">
        <v>1311</v>
      </c>
      <c r="B4317" s="298" t="s">
        <v>17078</v>
      </c>
      <c r="C4317" s="298" t="s">
        <v>20267</v>
      </c>
      <c r="D4317" s="298" t="s">
        <v>768</v>
      </c>
      <c r="E4317" s="298" t="s">
        <v>14757</v>
      </c>
      <c r="F4317" s="298" t="s">
        <v>18299</v>
      </c>
      <c r="G4317" s="298" t="s">
        <v>18303</v>
      </c>
      <c r="H4317" s="299" t="s">
        <v>14828</v>
      </c>
      <c r="I4317" s="297">
        <v>5.117</v>
      </c>
      <c r="J4317" s="298">
        <v>0</v>
      </c>
      <c r="K4317" s="298">
        <v>0</v>
      </c>
      <c r="L4317" s="298">
        <v>0</v>
      </c>
      <c r="M4317" s="299">
        <v>0</v>
      </c>
    </row>
    <row r="4318" spans="1:13" x14ac:dyDescent="0.2">
      <c r="A4318" s="297" t="s">
        <v>1311</v>
      </c>
      <c r="B4318" s="298" t="s">
        <v>17078</v>
      </c>
      <c r="C4318" s="298" t="s">
        <v>20267</v>
      </c>
      <c r="D4318" s="298" t="s">
        <v>768</v>
      </c>
      <c r="E4318" s="298" t="s">
        <v>14757</v>
      </c>
      <c r="F4318" s="298" t="s">
        <v>18299</v>
      </c>
      <c r="G4318" s="298" t="s">
        <v>18304</v>
      </c>
      <c r="H4318" s="299" t="s">
        <v>14828</v>
      </c>
      <c r="I4318" s="297">
        <v>5.117</v>
      </c>
      <c r="J4318" s="298">
        <v>0</v>
      </c>
      <c r="K4318" s="298">
        <v>0</v>
      </c>
      <c r="L4318" s="298">
        <v>0</v>
      </c>
      <c r="M4318" s="299">
        <v>0</v>
      </c>
    </row>
    <row r="4319" spans="1:13" x14ac:dyDescent="0.2">
      <c r="A4319" s="297" t="s">
        <v>1311</v>
      </c>
      <c r="B4319" s="298" t="s">
        <v>17078</v>
      </c>
      <c r="C4319" s="298" t="s">
        <v>20267</v>
      </c>
      <c r="D4319" s="298" t="s">
        <v>768</v>
      </c>
      <c r="E4319" s="298" t="s">
        <v>14757</v>
      </c>
      <c r="F4319" s="298" t="s">
        <v>18299</v>
      </c>
      <c r="G4319" s="298" t="s">
        <v>18305</v>
      </c>
      <c r="H4319" s="299" t="s">
        <v>14828</v>
      </c>
      <c r="I4319" s="297">
        <v>5.117</v>
      </c>
      <c r="J4319" s="298">
        <v>0</v>
      </c>
      <c r="K4319" s="298">
        <v>0</v>
      </c>
      <c r="L4319" s="298">
        <v>0</v>
      </c>
      <c r="M4319" s="299">
        <v>0</v>
      </c>
    </row>
    <row r="4320" spans="1:13" x14ac:dyDescent="0.2">
      <c r="A4320" s="297" t="s">
        <v>1311</v>
      </c>
      <c r="B4320" s="298" t="s">
        <v>17078</v>
      </c>
      <c r="C4320" s="298" t="s">
        <v>20267</v>
      </c>
      <c r="D4320" s="298" t="s">
        <v>768</v>
      </c>
      <c r="E4320" s="298" t="s">
        <v>14757</v>
      </c>
      <c r="F4320" s="298" t="s">
        <v>18299</v>
      </c>
      <c r="G4320" s="298" t="s">
        <v>18306</v>
      </c>
      <c r="H4320" s="299" t="s">
        <v>14828</v>
      </c>
      <c r="I4320" s="297">
        <v>5.117</v>
      </c>
      <c r="J4320" s="298">
        <v>0</v>
      </c>
      <c r="K4320" s="298">
        <v>0</v>
      </c>
      <c r="L4320" s="298">
        <v>0</v>
      </c>
      <c r="M4320" s="299">
        <v>0</v>
      </c>
    </row>
    <row r="4321" spans="1:13" x14ac:dyDescent="0.2">
      <c r="A4321" s="297" t="s">
        <v>1311</v>
      </c>
      <c r="B4321" s="298" t="s">
        <v>17078</v>
      </c>
      <c r="C4321" s="298" t="s">
        <v>20267</v>
      </c>
      <c r="D4321" s="298" t="s">
        <v>768</v>
      </c>
      <c r="E4321" s="298" t="s">
        <v>14757</v>
      </c>
      <c r="F4321" s="298" t="s">
        <v>18307</v>
      </c>
      <c r="G4321" s="298" t="s">
        <v>18308</v>
      </c>
      <c r="H4321" s="299" t="s">
        <v>14828</v>
      </c>
      <c r="I4321" s="297">
        <v>5.117</v>
      </c>
      <c r="J4321" s="298">
        <v>0</v>
      </c>
      <c r="K4321" s="298">
        <v>0</v>
      </c>
      <c r="L4321" s="298">
        <v>0</v>
      </c>
      <c r="M4321" s="299">
        <v>0</v>
      </c>
    </row>
    <row r="4322" spans="1:13" x14ac:dyDescent="0.2">
      <c r="A4322" s="297" t="s">
        <v>1311</v>
      </c>
      <c r="B4322" s="298" t="s">
        <v>17078</v>
      </c>
      <c r="C4322" s="298" t="s">
        <v>20267</v>
      </c>
      <c r="D4322" s="298" t="s">
        <v>768</v>
      </c>
      <c r="E4322" s="298" t="s">
        <v>14757</v>
      </c>
      <c r="F4322" s="298" t="s">
        <v>18307</v>
      </c>
      <c r="G4322" s="298" t="s">
        <v>18309</v>
      </c>
      <c r="H4322" s="299" t="s">
        <v>14828</v>
      </c>
      <c r="I4322" s="297">
        <v>5.117</v>
      </c>
      <c r="J4322" s="298">
        <v>0</v>
      </c>
      <c r="K4322" s="298">
        <v>0</v>
      </c>
      <c r="L4322" s="298">
        <v>0</v>
      </c>
      <c r="M4322" s="299">
        <v>0</v>
      </c>
    </row>
    <row r="4323" spans="1:13" x14ac:dyDescent="0.2">
      <c r="A4323" s="297" t="s">
        <v>1311</v>
      </c>
      <c r="B4323" s="298" t="s">
        <v>17078</v>
      </c>
      <c r="C4323" s="298" t="s">
        <v>20267</v>
      </c>
      <c r="D4323" s="298" t="s">
        <v>768</v>
      </c>
      <c r="E4323" s="298" t="s">
        <v>14757</v>
      </c>
      <c r="F4323" s="298" t="s">
        <v>18307</v>
      </c>
      <c r="G4323" s="298" t="s">
        <v>18310</v>
      </c>
      <c r="H4323" s="299" t="s">
        <v>14828</v>
      </c>
      <c r="I4323" s="297">
        <v>5.117</v>
      </c>
      <c r="J4323" s="298">
        <v>0</v>
      </c>
      <c r="K4323" s="298">
        <v>0</v>
      </c>
      <c r="L4323" s="298">
        <v>0</v>
      </c>
      <c r="M4323" s="299">
        <v>0</v>
      </c>
    </row>
    <row r="4324" spans="1:13" x14ac:dyDescent="0.2">
      <c r="A4324" s="297" t="s">
        <v>1311</v>
      </c>
      <c r="B4324" s="298" t="s">
        <v>17078</v>
      </c>
      <c r="C4324" s="298" t="s">
        <v>20267</v>
      </c>
      <c r="D4324" s="298" t="s">
        <v>768</v>
      </c>
      <c r="E4324" s="298" t="s">
        <v>14755</v>
      </c>
      <c r="F4324" s="298" t="s">
        <v>18311</v>
      </c>
      <c r="G4324" s="298" t="s">
        <v>18312</v>
      </c>
      <c r="H4324" s="299" t="s">
        <v>14828</v>
      </c>
      <c r="I4324" s="297">
        <v>16.222999999999999</v>
      </c>
      <c r="J4324" s="298">
        <v>0</v>
      </c>
      <c r="K4324" s="298">
        <v>0</v>
      </c>
      <c r="L4324" s="298">
        <v>0</v>
      </c>
      <c r="M4324" s="299">
        <v>0</v>
      </c>
    </row>
    <row r="4325" spans="1:13" x14ac:dyDescent="0.2">
      <c r="A4325" s="297" t="s">
        <v>1311</v>
      </c>
      <c r="B4325" s="298" t="s">
        <v>17078</v>
      </c>
      <c r="C4325" s="298" t="s">
        <v>20267</v>
      </c>
      <c r="D4325" s="298" t="s">
        <v>768</v>
      </c>
      <c r="E4325" s="298" t="s">
        <v>14757</v>
      </c>
      <c r="F4325" s="298" t="s">
        <v>18311</v>
      </c>
      <c r="G4325" s="298" t="s">
        <v>18313</v>
      </c>
      <c r="H4325" s="299" t="s">
        <v>14828</v>
      </c>
      <c r="I4325" s="297">
        <v>5.117</v>
      </c>
      <c r="J4325" s="298">
        <v>0</v>
      </c>
      <c r="K4325" s="298">
        <v>0</v>
      </c>
      <c r="L4325" s="298">
        <v>0</v>
      </c>
      <c r="M4325" s="299">
        <v>0</v>
      </c>
    </row>
    <row r="4326" spans="1:13" x14ac:dyDescent="0.2">
      <c r="A4326" s="297" t="s">
        <v>1311</v>
      </c>
      <c r="B4326" s="298" t="s">
        <v>17078</v>
      </c>
      <c r="C4326" s="298" t="s">
        <v>20267</v>
      </c>
      <c r="D4326" s="298" t="s">
        <v>768</v>
      </c>
      <c r="E4326" s="298" t="s">
        <v>14757</v>
      </c>
      <c r="F4326" s="298" t="s">
        <v>18311</v>
      </c>
      <c r="G4326" s="298" t="s">
        <v>18314</v>
      </c>
      <c r="H4326" s="299" t="s">
        <v>14828</v>
      </c>
      <c r="I4326" s="297">
        <v>5.117</v>
      </c>
      <c r="J4326" s="298">
        <v>0</v>
      </c>
      <c r="K4326" s="298">
        <v>0</v>
      </c>
      <c r="L4326" s="298">
        <v>0</v>
      </c>
      <c r="M4326" s="299">
        <v>0</v>
      </c>
    </row>
    <row r="4327" spans="1:13" x14ac:dyDescent="0.2">
      <c r="A4327" s="297" t="s">
        <v>1311</v>
      </c>
      <c r="B4327" s="298" t="s">
        <v>17078</v>
      </c>
      <c r="C4327" s="298" t="s">
        <v>20267</v>
      </c>
      <c r="D4327" s="298" t="s">
        <v>768</v>
      </c>
      <c r="E4327" s="298" t="s">
        <v>15945</v>
      </c>
      <c r="F4327" s="298" t="s">
        <v>18315</v>
      </c>
      <c r="G4327" s="298" t="s">
        <v>18316</v>
      </c>
      <c r="H4327" s="299" t="s">
        <v>14828</v>
      </c>
      <c r="I4327" s="297">
        <v>1.8839999999999999</v>
      </c>
      <c r="J4327" s="298">
        <v>1.883</v>
      </c>
      <c r="K4327" s="298">
        <v>1.883</v>
      </c>
      <c r="L4327" s="298">
        <v>0</v>
      </c>
      <c r="M4327" s="299">
        <v>0</v>
      </c>
    </row>
    <row r="4328" spans="1:13" x14ac:dyDescent="0.2">
      <c r="A4328" s="297" t="s">
        <v>1311</v>
      </c>
      <c r="B4328" s="298" t="s">
        <v>17078</v>
      </c>
      <c r="C4328" s="298" t="s">
        <v>20267</v>
      </c>
      <c r="D4328" s="298" t="s">
        <v>768</v>
      </c>
      <c r="E4328" s="298" t="s">
        <v>14755</v>
      </c>
      <c r="F4328" s="298" t="s">
        <v>18317</v>
      </c>
      <c r="G4328" s="298" t="s">
        <v>18318</v>
      </c>
      <c r="H4328" s="299" t="s">
        <v>14828</v>
      </c>
      <c r="I4328" s="297">
        <v>104.682</v>
      </c>
      <c r="J4328" s="298">
        <v>0</v>
      </c>
      <c r="K4328" s="298">
        <v>197.53800000000001</v>
      </c>
      <c r="L4328" s="298">
        <v>0</v>
      </c>
      <c r="M4328" s="299">
        <v>0</v>
      </c>
    </row>
    <row r="4329" spans="1:13" x14ac:dyDescent="0.2">
      <c r="A4329" s="297" t="s">
        <v>1311</v>
      </c>
      <c r="B4329" s="298" t="s">
        <v>17078</v>
      </c>
      <c r="C4329" s="298" t="s">
        <v>20267</v>
      </c>
      <c r="D4329" s="298" t="s">
        <v>768</v>
      </c>
      <c r="E4329" s="298" t="s">
        <v>14755</v>
      </c>
      <c r="F4329" s="298" t="s">
        <v>18317</v>
      </c>
      <c r="G4329" s="298" t="s">
        <v>18318</v>
      </c>
      <c r="H4329" s="299" t="s">
        <v>14828</v>
      </c>
      <c r="I4329" s="297">
        <v>104.682</v>
      </c>
      <c r="J4329" s="298">
        <v>0</v>
      </c>
      <c r="K4329" s="298">
        <v>197.53800000000001</v>
      </c>
      <c r="L4329" s="298">
        <v>0</v>
      </c>
      <c r="M4329" s="299">
        <v>0</v>
      </c>
    </row>
    <row r="4330" spans="1:13" x14ac:dyDescent="0.2">
      <c r="A4330" s="297" t="s">
        <v>1311</v>
      </c>
      <c r="B4330" s="298" t="s">
        <v>17078</v>
      </c>
      <c r="C4330" s="298" t="s">
        <v>20267</v>
      </c>
      <c r="D4330" s="298" t="s">
        <v>768</v>
      </c>
      <c r="E4330" s="298" t="s">
        <v>14463</v>
      </c>
      <c r="F4330" s="298" t="s">
        <v>18317</v>
      </c>
      <c r="G4330" s="298" t="s">
        <v>18319</v>
      </c>
      <c r="H4330" s="299" t="s">
        <v>15164</v>
      </c>
      <c r="I4330" s="297">
        <v>1.0074000000000001</v>
      </c>
      <c r="J4330" s="298">
        <v>0</v>
      </c>
      <c r="K4330" s="298">
        <v>0</v>
      </c>
      <c r="L4330" s="298">
        <v>0</v>
      </c>
      <c r="M4330" s="299">
        <v>0</v>
      </c>
    </row>
    <row r="4331" spans="1:13" x14ac:dyDescent="0.2">
      <c r="A4331" s="297" t="s">
        <v>1311</v>
      </c>
      <c r="B4331" s="298" t="s">
        <v>17078</v>
      </c>
      <c r="C4331" s="298" t="s">
        <v>20267</v>
      </c>
      <c r="D4331" s="298" t="s">
        <v>768</v>
      </c>
      <c r="E4331" s="298" t="s">
        <v>14463</v>
      </c>
      <c r="F4331" s="298" t="s">
        <v>18320</v>
      </c>
      <c r="G4331" s="298" t="s">
        <v>18321</v>
      </c>
      <c r="H4331" s="299" t="s">
        <v>15164</v>
      </c>
      <c r="I4331" s="297">
        <v>1.0074000000000001</v>
      </c>
      <c r="J4331" s="298">
        <v>0</v>
      </c>
      <c r="K4331" s="298">
        <v>0</v>
      </c>
      <c r="L4331" s="298">
        <v>0</v>
      </c>
      <c r="M4331" s="299">
        <v>0</v>
      </c>
    </row>
    <row r="4332" spans="1:13" x14ac:dyDescent="0.2">
      <c r="A4332" s="297" t="s">
        <v>1311</v>
      </c>
      <c r="B4332" s="298" t="s">
        <v>17078</v>
      </c>
      <c r="C4332" s="298" t="s">
        <v>20267</v>
      </c>
      <c r="D4332" s="298" t="s">
        <v>768</v>
      </c>
      <c r="E4332" s="298" t="s">
        <v>14834</v>
      </c>
      <c r="F4332" s="298" t="s">
        <v>18320</v>
      </c>
      <c r="G4332" s="298" t="s">
        <v>18322</v>
      </c>
      <c r="H4332" s="299" t="s">
        <v>7818</v>
      </c>
      <c r="I4332" s="297">
        <v>0</v>
      </c>
      <c r="J4332" s="298">
        <v>0</v>
      </c>
      <c r="K4332" s="298">
        <v>0</v>
      </c>
      <c r="L4332" s="298">
        <v>0</v>
      </c>
      <c r="M4332" s="299">
        <v>0</v>
      </c>
    </row>
    <row r="4333" spans="1:13" x14ac:dyDescent="0.2">
      <c r="A4333" s="297" t="s">
        <v>1311</v>
      </c>
      <c r="B4333" s="298" t="s">
        <v>17078</v>
      </c>
      <c r="C4333" s="298" t="s">
        <v>20267</v>
      </c>
      <c r="D4333" s="298" t="s">
        <v>768</v>
      </c>
      <c r="E4333" s="298" t="s">
        <v>14755</v>
      </c>
      <c r="F4333" s="298" t="s">
        <v>18320</v>
      </c>
      <c r="G4333" s="298" t="s">
        <v>18318</v>
      </c>
      <c r="H4333" s="299" t="s">
        <v>14828</v>
      </c>
      <c r="I4333" s="297">
        <v>0</v>
      </c>
      <c r="J4333" s="298">
        <v>0</v>
      </c>
      <c r="K4333" s="298">
        <v>0</v>
      </c>
      <c r="L4333" s="298">
        <v>0</v>
      </c>
      <c r="M4333" s="299">
        <v>0</v>
      </c>
    </row>
    <row r="4334" spans="1:13" x14ac:dyDescent="0.2">
      <c r="A4334" s="297" t="s">
        <v>1311</v>
      </c>
      <c r="B4334" s="298" t="s">
        <v>17078</v>
      </c>
      <c r="C4334" s="298" t="s">
        <v>20267</v>
      </c>
      <c r="D4334" s="298" t="s">
        <v>768</v>
      </c>
      <c r="E4334" s="298" t="s">
        <v>14755</v>
      </c>
      <c r="F4334" s="298" t="s">
        <v>18320</v>
      </c>
      <c r="G4334" s="298" t="s">
        <v>18318</v>
      </c>
      <c r="H4334" s="299" t="s">
        <v>14828</v>
      </c>
      <c r="I4334" s="297">
        <v>0</v>
      </c>
      <c r="J4334" s="298">
        <v>0</v>
      </c>
      <c r="K4334" s="298">
        <v>0</v>
      </c>
      <c r="L4334" s="298">
        <v>0</v>
      </c>
      <c r="M4334" s="299">
        <v>0</v>
      </c>
    </row>
    <row r="4335" spans="1:13" x14ac:dyDescent="0.2">
      <c r="A4335" s="297" t="s">
        <v>1311</v>
      </c>
      <c r="B4335" s="298" t="s">
        <v>17078</v>
      </c>
      <c r="C4335" s="298" t="s">
        <v>20267</v>
      </c>
      <c r="D4335" s="298" t="s">
        <v>768</v>
      </c>
      <c r="E4335" s="298" t="s">
        <v>11867</v>
      </c>
      <c r="F4335" s="298" t="s">
        <v>18320</v>
      </c>
      <c r="G4335" s="298" t="s">
        <v>18323</v>
      </c>
      <c r="H4335" s="299" t="s">
        <v>15180</v>
      </c>
      <c r="I4335" s="297">
        <v>0</v>
      </c>
      <c r="J4335" s="298">
        <v>0</v>
      </c>
      <c r="K4335" s="298">
        <v>0</v>
      </c>
      <c r="L4335" s="298">
        <v>0</v>
      </c>
      <c r="M4335" s="299">
        <v>0</v>
      </c>
    </row>
    <row r="4336" spans="1:13" x14ac:dyDescent="0.2">
      <c r="A4336" s="297" t="s">
        <v>1311</v>
      </c>
      <c r="B4336" s="298" t="s">
        <v>17078</v>
      </c>
      <c r="C4336" s="298" t="s">
        <v>20267</v>
      </c>
      <c r="D4336" s="298" t="s">
        <v>768</v>
      </c>
      <c r="E4336" s="298" t="s">
        <v>11867</v>
      </c>
      <c r="F4336" s="298" t="s">
        <v>18320</v>
      </c>
      <c r="G4336" s="298" t="s">
        <v>18324</v>
      </c>
      <c r="H4336" s="299" t="s">
        <v>15180</v>
      </c>
      <c r="I4336" s="297">
        <v>0</v>
      </c>
      <c r="J4336" s="298">
        <v>0</v>
      </c>
      <c r="K4336" s="298">
        <v>0</v>
      </c>
      <c r="L4336" s="298">
        <v>0</v>
      </c>
      <c r="M4336" s="299">
        <v>0</v>
      </c>
    </row>
    <row r="4337" spans="1:13" x14ac:dyDescent="0.2">
      <c r="A4337" s="297" t="s">
        <v>1311</v>
      </c>
      <c r="B4337" s="298" t="s">
        <v>17078</v>
      </c>
      <c r="C4337" s="298" t="s">
        <v>20267</v>
      </c>
      <c r="D4337" s="298" t="s">
        <v>768</v>
      </c>
      <c r="E4337" s="298" t="s">
        <v>15945</v>
      </c>
      <c r="F4337" s="298" t="s">
        <v>18325</v>
      </c>
      <c r="G4337" s="298" t="s">
        <v>18326</v>
      </c>
      <c r="H4337" s="299" t="s">
        <v>14828</v>
      </c>
      <c r="I4337" s="297">
        <v>8.4749999999999996</v>
      </c>
      <c r="J4337" s="298">
        <v>0</v>
      </c>
      <c r="K4337" s="298">
        <v>0</v>
      </c>
      <c r="L4337" s="298">
        <v>0</v>
      </c>
      <c r="M4337" s="299">
        <v>0</v>
      </c>
    </row>
    <row r="4338" spans="1:13" x14ac:dyDescent="0.2">
      <c r="A4338" s="297" t="s">
        <v>1311</v>
      </c>
      <c r="B4338" s="298" t="s">
        <v>17078</v>
      </c>
      <c r="C4338" s="298" t="s">
        <v>20267</v>
      </c>
      <c r="D4338" s="298" t="s">
        <v>768</v>
      </c>
      <c r="E4338" s="298" t="s">
        <v>15945</v>
      </c>
      <c r="F4338" s="298" t="s">
        <v>18325</v>
      </c>
      <c r="G4338" s="298" t="s">
        <v>18327</v>
      </c>
      <c r="H4338" s="299" t="s">
        <v>14828</v>
      </c>
      <c r="I4338" s="297">
        <v>8.4749999999999996</v>
      </c>
      <c r="J4338" s="298">
        <v>0</v>
      </c>
      <c r="K4338" s="298">
        <v>0</v>
      </c>
      <c r="L4338" s="298">
        <v>0</v>
      </c>
      <c r="M4338" s="299">
        <v>0</v>
      </c>
    </row>
    <row r="4339" spans="1:13" x14ac:dyDescent="0.2">
      <c r="A4339" s="297" t="s">
        <v>1311</v>
      </c>
      <c r="B4339" s="298" t="s">
        <v>17078</v>
      </c>
      <c r="C4339" s="298" t="s">
        <v>20267</v>
      </c>
      <c r="D4339" s="298" t="s">
        <v>768</v>
      </c>
      <c r="E4339" s="298" t="s">
        <v>11875</v>
      </c>
      <c r="F4339" s="298" t="s">
        <v>18328</v>
      </c>
      <c r="G4339" s="298" t="s">
        <v>18329</v>
      </c>
      <c r="H4339" s="299" t="s">
        <v>15164</v>
      </c>
      <c r="I4339" s="297">
        <v>0.5</v>
      </c>
      <c r="J4339" s="298">
        <v>0</v>
      </c>
      <c r="K4339" s="298">
        <v>0.1</v>
      </c>
      <c r="L4339" s="298">
        <v>0</v>
      </c>
      <c r="M4339" s="299">
        <v>0</v>
      </c>
    </row>
    <row r="4340" spans="1:13" x14ac:dyDescent="0.2">
      <c r="A4340" s="297" t="s">
        <v>1311</v>
      </c>
      <c r="B4340" s="298" t="s">
        <v>17078</v>
      </c>
      <c r="C4340" s="298" t="s">
        <v>20267</v>
      </c>
      <c r="D4340" s="298" t="s">
        <v>768</v>
      </c>
      <c r="E4340" s="298" t="s">
        <v>15913</v>
      </c>
      <c r="F4340" s="298" t="s">
        <v>18328</v>
      </c>
      <c r="G4340" s="298" t="s">
        <v>17617</v>
      </c>
      <c r="H4340" s="299" t="s">
        <v>16820</v>
      </c>
      <c r="I4340" s="297">
        <v>0.9</v>
      </c>
      <c r="J4340" s="298">
        <v>1.7</v>
      </c>
      <c r="K4340" s="298">
        <v>0.2</v>
      </c>
      <c r="L4340" s="298">
        <v>0</v>
      </c>
      <c r="M4340" s="299">
        <v>0</v>
      </c>
    </row>
    <row r="4341" spans="1:13" x14ac:dyDescent="0.2">
      <c r="A4341" s="297" t="s">
        <v>1311</v>
      </c>
      <c r="B4341" s="298" t="s">
        <v>17078</v>
      </c>
      <c r="C4341" s="298" t="s">
        <v>20267</v>
      </c>
      <c r="D4341" s="298" t="s">
        <v>768</v>
      </c>
      <c r="E4341" s="298" t="s">
        <v>11875</v>
      </c>
      <c r="F4341" s="298" t="s">
        <v>18330</v>
      </c>
      <c r="G4341" s="298" t="s">
        <v>18329</v>
      </c>
      <c r="H4341" s="299" t="s">
        <v>15164</v>
      </c>
      <c r="I4341" s="297">
        <v>0.5</v>
      </c>
      <c r="J4341" s="298">
        <v>0</v>
      </c>
      <c r="K4341" s="298">
        <v>0.1</v>
      </c>
      <c r="L4341" s="298">
        <v>0</v>
      </c>
      <c r="M4341" s="299">
        <v>0</v>
      </c>
    </row>
    <row r="4342" spans="1:13" x14ac:dyDescent="0.2">
      <c r="A4342" s="297" t="s">
        <v>1311</v>
      </c>
      <c r="B4342" s="298" t="s">
        <v>17078</v>
      </c>
      <c r="C4342" s="298" t="s">
        <v>20267</v>
      </c>
      <c r="D4342" s="298" t="s">
        <v>768</v>
      </c>
      <c r="E4342" s="298" t="s">
        <v>15913</v>
      </c>
      <c r="F4342" s="298" t="s">
        <v>18330</v>
      </c>
      <c r="G4342" s="298" t="s">
        <v>17617</v>
      </c>
      <c r="H4342" s="299" t="s">
        <v>16820</v>
      </c>
      <c r="I4342" s="297">
        <v>1.9</v>
      </c>
      <c r="J4342" s="298">
        <v>4.3</v>
      </c>
      <c r="K4342" s="298">
        <v>0.5</v>
      </c>
      <c r="L4342" s="298">
        <v>0</v>
      </c>
      <c r="M4342" s="299">
        <v>0</v>
      </c>
    </row>
    <row r="4343" spans="1:13" x14ac:dyDescent="0.2">
      <c r="A4343" s="297" t="s">
        <v>1311</v>
      </c>
      <c r="B4343" s="298" t="s">
        <v>17078</v>
      </c>
      <c r="C4343" s="298" t="s">
        <v>20267</v>
      </c>
      <c r="D4343" s="298" t="s">
        <v>768</v>
      </c>
      <c r="E4343" s="298" t="s">
        <v>14757</v>
      </c>
      <c r="F4343" s="298" t="s">
        <v>18331</v>
      </c>
      <c r="G4343" s="298" t="s">
        <v>18332</v>
      </c>
      <c r="H4343" s="299" t="s">
        <v>14828</v>
      </c>
      <c r="I4343" s="297">
        <v>18.626999999999999</v>
      </c>
      <c r="J4343" s="298">
        <v>4.9669999999999996</v>
      </c>
      <c r="K4343" s="298">
        <v>6.2089999999999996</v>
      </c>
      <c r="L4343" s="298">
        <v>0</v>
      </c>
      <c r="M4343" s="299">
        <v>0</v>
      </c>
    </row>
    <row r="4344" spans="1:13" x14ac:dyDescent="0.2">
      <c r="A4344" s="297" t="s">
        <v>1311</v>
      </c>
      <c r="B4344" s="298" t="s">
        <v>17078</v>
      </c>
      <c r="C4344" s="298" t="s">
        <v>20267</v>
      </c>
      <c r="D4344" s="298" t="s">
        <v>768</v>
      </c>
      <c r="E4344" s="298" t="s">
        <v>14757</v>
      </c>
      <c r="F4344" s="298" t="s">
        <v>18331</v>
      </c>
      <c r="G4344" s="298" t="s">
        <v>17105</v>
      </c>
      <c r="H4344" s="299" t="s">
        <v>14828</v>
      </c>
      <c r="I4344" s="297">
        <v>18.626999999999999</v>
      </c>
      <c r="J4344" s="298">
        <v>4.9669999999999996</v>
      </c>
      <c r="K4344" s="298">
        <v>6.2089999999999996</v>
      </c>
      <c r="L4344" s="298">
        <v>0</v>
      </c>
      <c r="M4344" s="299">
        <v>0</v>
      </c>
    </row>
    <row r="4345" spans="1:13" x14ac:dyDescent="0.2">
      <c r="A4345" s="297" t="s">
        <v>1311</v>
      </c>
      <c r="B4345" s="298" t="s">
        <v>17078</v>
      </c>
      <c r="C4345" s="298" t="s">
        <v>20267</v>
      </c>
      <c r="D4345" s="298" t="s">
        <v>768</v>
      </c>
      <c r="E4345" s="298" t="s">
        <v>14755</v>
      </c>
      <c r="F4345" s="298" t="s">
        <v>18331</v>
      </c>
      <c r="G4345" s="298" t="s">
        <v>18333</v>
      </c>
      <c r="H4345" s="299" t="s">
        <v>14828</v>
      </c>
      <c r="I4345" s="297">
        <v>1.1000000000000001</v>
      </c>
      <c r="J4345" s="298">
        <v>0.1</v>
      </c>
      <c r="K4345" s="298">
        <v>1.1000000000000001</v>
      </c>
      <c r="L4345" s="298">
        <v>0</v>
      </c>
      <c r="M4345" s="299">
        <v>0</v>
      </c>
    </row>
    <row r="4346" spans="1:13" x14ac:dyDescent="0.2">
      <c r="A4346" s="297" t="s">
        <v>1311</v>
      </c>
      <c r="B4346" s="298" t="s">
        <v>17078</v>
      </c>
      <c r="C4346" s="298" t="s">
        <v>20267</v>
      </c>
      <c r="D4346" s="298" t="s">
        <v>768</v>
      </c>
      <c r="E4346" s="298" t="s">
        <v>14757</v>
      </c>
      <c r="F4346" s="298" t="s">
        <v>18334</v>
      </c>
      <c r="G4346" s="298" t="s">
        <v>18335</v>
      </c>
      <c r="H4346" s="299" t="s">
        <v>14828</v>
      </c>
      <c r="I4346" s="297">
        <v>19.408000000000001</v>
      </c>
      <c r="J4346" s="298">
        <v>5.1760000000000002</v>
      </c>
      <c r="K4346" s="298">
        <v>6.4690000000000003</v>
      </c>
      <c r="L4346" s="298">
        <v>0</v>
      </c>
      <c r="M4346" s="299">
        <v>0</v>
      </c>
    </row>
    <row r="4347" spans="1:13" x14ac:dyDescent="0.2">
      <c r="A4347" s="297" t="s">
        <v>1311</v>
      </c>
      <c r="B4347" s="298" t="s">
        <v>17078</v>
      </c>
      <c r="C4347" s="298" t="s">
        <v>20267</v>
      </c>
      <c r="D4347" s="298" t="s">
        <v>768</v>
      </c>
      <c r="E4347" s="298" t="s">
        <v>14757</v>
      </c>
      <c r="F4347" s="298" t="s">
        <v>18334</v>
      </c>
      <c r="G4347" s="298" t="s">
        <v>18336</v>
      </c>
      <c r="H4347" s="299" t="s">
        <v>14828</v>
      </c>
      <c r="I4347" s="297">
        <v>19.408000000000001</v>
      </c>
      <c r="J4347" s="298">
        <v>5.1760000000000002</v>
      </c>
      <c r="K4347" s="298">
        <v>6.4690000000000003</v>
      </c>
      <c r="L4347" s="298">
        <v>0</v>
      </c>
      <c r="M4347" s="299">
        <v>0</v>
      </c>
    </row>
    <row r="4348" spans="1:13" x14ac:dyDescent="0.2">
      <c r="A4348" s="297" t="s">
        <v>1311</v>
      </c>
      <c r="B4348" s="298" t="s">
        <v>17078</v>
      </c>
      <c r="C4348" s="298" t="s">
        <v>20267</v>
      </c>
      <c r="D4348" s="298" t="s">
        <v>768</v>
      </c>
      <c r="E4348" s="298" t="s">
        <v>14757</v>
      </c>
      <c r="F4348" s="298" t="s">
        <v>18334</v>
      </c>
      <c r="G4348" s="298" t="s">
        <v>18337</v>
      </c>
      <c r="H4348" s="299" t="s">
        <v>14828</v>
      </c>
      <c r="I4348" s="297">
        <v>19.408000000000001</v>
      </c>
      <c r="J4348" s="298">
        <v>5.1760000000000002</v>
      </c>
      <c r="K4348" s="298">
        <v>6.4690000000000003</v>
      </c>
      <c r="L4348" s="298">
        <v>0</v>
      </c>
      <c r="M4348" s="299">
        <v>0</v>
      </c>
    </row>
    <row r="4349" spans="1:13" x14ac:dyDescent="0.2">
      <c r="A4349" s="297" t="s">
        <v>1311</v>
      </c>
      <c r="B4349" s="298" t="s">
        <v>17078</v>
      </c>
      <c r="C4349" s="298" t="s">
        <v>20267</v>
      </c>
      <c r="D4349" s="298" t="s">
        <v>768</v>
      </c>
      <c r="E4349" s="298" t="s">
        <v>14757</v>
      </c>
      <c r="F4349" s="298" t="s">
        <v>18334</v>
      </c>
      <c r="G4349" s="298" t="s">
        <v>18338</v>
      </c>
      <c r="H4349" s="299" t="s">
        <v>14828</v>
      </c>
      <c r="I4349" s="297">
        <v>19.408000000000001</v>
      </c>
      <c r="J4349" s="298">
        <v>5.1760000000000002</v>
      </c>
      <c r="K4349" s="298">
        <v>6.4690000000000003</v>
      </c>
      <c r="L4349" s="298">
        <v>0</v>
      </c>
      <c r="M4349" s="299">
        <v>0</v>
      </c>
    </row>
    <row r="4350" spans="1:13" x14ac:dyDescent="0.2">
      <c r="A4350" s="297" t="s">
        <v>1311</v>
      </c>
      <c r="B4350" s="298" t="s">
        <v>17078</v>
      </c>
      <c r="C4350" s="298" t="s">
        <v>20267</v>
      </c>
      <c r="D4350" s="298" t="s">
        <v>768</v>
      </c>
      <c r="E4350" s="298" t="s">
        <v>14757</v>
      </c>
      <c r="F4350" s="298" t="s">
        <v>18334</v>
      </c>
      <c r="G4350" s="298" t="s">
        <v>18339</v>
      </c>
      <c r="H4350" s="299" t="s">
        <v>14828</v>
      </c>
      <c r="I4350" s="297">
        <v>19.41</v>
      </c>
      <c r="J4350" s="298">
        <v>5.1760000000000002</v>
      </c>
      <c r="K4350" s="298">
        <v>6.4690000000000003</v>
      </c>
      <c r="L4350" s="298">
        <v>0</v>
      </c>
      <c r="M4350" s="299">
        <v>0</v>
      </c>
    </row>
    <row r="4351" spans="1:13" x14ac:dyDescent="0.2">
      <c r="A4351" s="297" t="s">
        <v>1311</v>
      </c>
      <c r="B4351" s="298" t="s">
        <v>17078</v>
      </c>
      <c r="C4351" s="298" t="s">
        <v>20267</v>
      </c>
      <c r="D4351" s="298" t="s">
        <v>768</v>
      </c>
      <c r="E4351" s="298" t="s">
        <v>14463</v>
      </c>
      <c r="F4351" s="298" t="s">
        <v>18340</v>
      </c>
      <c r="G4351" s="298" t="s">
        <v>18341</v>
      </c>
      <c r="H4351" s="299" t="s">
        <v>15164</v>
      </c>
      <c r="I4351" s="297">
        <v>1</v>
      </c>
      <c r="J4351" s="298">
        <v>0</v>
      </c>
      <c r="K4351" s="298">
        <v>0.3</v>
      </c>
      <c r="L4351" s="298">
        <v>0</v>
      </c>
      <c r="M4351" s="299">
        <v>0</v>
      </c>
    </row>
    <row r="4352" spans="1:13" x14ac:dyDescent="0.2">
      <c r="A4352" s="297" t="s">
        <v>1311</v>
      </c>
      <c r="B4352" s="298" t="s">
        <v>17078</v>
      </c>
      <c r="C4352" s="298" t="s">
        <v>20267</v>
      </c>
      <c r="D4352" s="298" t="s">
        <v>768</v>
      </c>
      <c r="E4352" s="298" t="s">
        <v>14757</v>
      </c>
      <c r="F4352" s="298" t="s">
        <v>18340</v>
      </c>
      <c r="G4352" s="298" t="s">
        <v>17647</v>
      </c>
      <c r="H4352" s="299" t="s">
        <v>14828</v>
      </c>
      <c r="I4352" s="297">
        <v>19.399999999999999</v>
      </c>
      <c r="J4352" s="298">
        <v>5.2</v>
      </c>
      <c r="K4352" s="298">
        <v>6.5</v>
      </c>
      <c r="L4352" s="298">
        <v>0</v>
      </c>
      <c r="M4352" s="299">
        <v>0</v>
      </c>
    </row>
    <row r="4353" spans="1:13" x14ac:dyDescent="0.2">
      <c r="A4353" s="297" t="s">
        <v>1311</v>
      </c>
      <c r="B4353" s="298" t="s">
        <v>17078</v>
      </c>
      <c r="C4353" s="298" t="s">
        <v>20267</v>
      </c>
      <c r="D4353" s="298" t="s">
        <v>768</v>
      </c>
      <c r="E4353" s="298" t="s">
        <v>14757</v>
      </c>
      <c r="F4353" s="298" t="s">
        <v>18340</v>
      </c>
      <c r="G4353" s="298" t="s">
        <v>17647</v>
      </c>
      <c r="H4353" s="299" t="s">
        <v>14828</v>
      </c>
      <c r="I4353" s="297">
        <v>19.399999999999999</v>
      </c>
      <c r="J4353" s="298">
        <v>5.2</v>
      </c>
      <c r="K4353" s="298">
        <v>6.5</v>
      </c>
      <c r="L4353" s="298">
        <v>0</v>
      </c>
      <c r="M4353" s="299">
        <v>0</v>
      </c>
    </row>
    <row r="4354" spans="1:13" x14ac:dyDescent="0.2">
      <c r="A4354" s="297" t="s">
        <v>1311</v>
      </c>
      <c r="B4354" s="298" t="s">
        <v>17078</v>
      </c>
      <c r="C4354" s="298" t="s">
        <v>20267</v>
      </c>
      <c r="D4354" s="298" t="s">
        <v>768</v>
      </c>
      <c r="E4354" s="298" t="s">
        <v>14757</v>
      </c>
      <c r="F4354" s="298" t="s">
        <v>18340</v>
      </c>
      <c r="G4354" s="298" t="s">
        <v>17647</v>
      </c>
      <c r="H4354" s="299" t="s">
        <v>14828</v>
      </c>
      <c r="I4354" s="297">
        <v>19.399999999999999</v>
      </c>
      <c r="J4354" s="298">
        <v>5.2</v>
      </c>
      <c r="K4354" s="298">
        <v>6.5</v>
      </c>
      <c r="L4354" s="298">
        <v>0</v>
      </c>
      <c r="M4354" s="299">
        <v>0</v>
      </c>
    </row>
    <row r="4355" spans="1:13" x14ac:dyDescent="0.2">
      <c r="A4355" s="297" t="s">
        <v>1311</v>
      </c>
      <c r="B4355" s="298" t="s">
        <v>17078</v>
      </c>
      <c r="C4355" s="298" t="s">
        <v>20267</v>
      </c>
      <c r="D4355" s="298" t="s">
        <v>768</v>
      </c>
      <c r="E4355" s="298" t="s">
        <v>14755</v>
      </c>
      <c r="F4355" s="298" t="s">
        <v>18342</v>
      </c>
      <c r="G4355" s="298" t="s">
        <v>18343</v>
      </c>
      <c r="H4355" s="299" t="s">
        <v>14828</v>
      </c>
      <c r="I4355" s="297">
        <v>28.966999999999999</v>
      </c>
      <c r="J4355" s="298">
        <v>14.496</v>
      </c>
      <c r="K4355" s="298">
        <v>28.957000000000001</v>
      </c>
      <c r="L4355" s="298">
        <v>0</v>
      </c>
      <c r="M4355" s="299">
        <v>0</v>
      </c>
    </row>
    <row r="4356" spans="1:13" x14ac:dyDescent="0.2">
      <c r="A4356" s="297" t="s">
        <v>1311</v>
      </c>
      <c r="B4356" s="298" t="s">
        <v>17078</v>
      </c>
      <c r="C4356" s="298" t="s">
        <v>20267</v>
      </c>
      <c r="D4356" s="298" t="s">
        <v>768</v>
      </c>
      <c r="E4356" s="298" t="s">
        <v>14755</v>
      </c>
      <c r="F4356" s="298" t="s">
        <v>18342</v>
      </c>
      <c r="G4356" s="298" t="s">
        <v>18344</v>
      </c>
      <c r="H4356" s="299" t="s">
        <v>14828</v>
      </c>
      <c r="I4356" s="297">
        <v>28.966999999999999</v>
      </c>
      <c r="J4356" s="298">
        <v>14.496</v>
      </c>
      <c r="K4356" s="298">
        <v>28.957000000000001</v>
      </c>
      <c r="L4356" s="298">
        <v>0</v>
      </c>
      <c r="M4356" s="299">
        <v>0</v>
      </c>
    </row>
    <row r="4357" spans="1:13" x14ac:dyDescent="0.2">
      <c r="A4357" s="297" t="s">
        <v>1311</v>
      </c>
      <c r="B4357" s="298" t="s">
        <v>17078</v>
      </c>
      <c r="C4357" s="298" t="s">
        <v>20267</v>
      </c>
      <c r="D4357" s="298" t="s">
        <v>768</v>
      </c>
      <c r="E4357" s="298" t="s">
        <v>14755</v>
      </c>
      <c r="F4357" s="298" t="s">
        <v>18342</v>
      </c>
      <c r="G4357" s="298" t="s">
        <v>18345</v>
      </c>
      <c r="H4357" s="299" t="s">
        <v>14828</v>
      </c>
      <c r="I4357" s="297">
        <v>14.484999999999999</v>
      </c>
      <c r="J4357" s="298">
        <v>14.496</v>
      </c>
      <c r="K4357" s="298">
        <v>28.957000000000001</v>
      </c>
      <c r="L4357" s="298">
        <v>0</v>
      </c>
      <c r="M4357" s="299">
        <v>0</v>
      </c>
    </row>
    <row r="4358" spans="1:13" x14ac:dyDescent="0.2">
      <c r="A4358" s="297" t="s">
        <v>1311</v>
      </c>
      <c r="B4358" s="298" t="s">
        <v>17078</v>
      </c>
      <c r="C4358" s="298" t="s">
        <v>20267</v>
      </c>
      <c r="D4358" s="298" t="s">
        <v>768</v>
      </c>
      <c r="E4358" s="298" t="s">
        <v>14755</v>
      </c>
      <c r="F4358" s="298" t="s">
        <v>18342</v>
      </c>
      <c r="G4358" s="298" t="s">
        <v>18346</v>
      </c>
      <c r="H4358" s="299" t="s">
        <v>14828</v>
      </c>
      <c r="I4358" s="297">
        <v>14.484999999999999</v>
      </c>
      <c r="J4358" s="298">
        <v>14.496</v>
      </c>
      <c r="K4358" s="298">
        <v>28.957000000000001</v>
      </c>
      <c r="L4358" s="298">
        <v>0</v>
      </c>
      <c r="M4358" s="299">
        <v>0</v>
      </c>
    </row>
    <row r="4359" spans="1:13" x14ac:dyDescent="0.2">
      <c r="A4359" s="297" t="s">
        <v>1311</v>
      </c>
      <c r="B4359" s="298" t="s">
        <v>17078</v>
      </c>
      <c r="C4359" s="298" t="s">
        <v>20267</v>
      </c>
      <c r="D4359" s="298" t="s">
        <v>768</v>
      </c>
      <c r="E4359" s="298" t="s">
        <v>14755</v>
      </c>
      <c r="F4359" s="298" t="s">
        <v>18342</v>
      </c>
      <c r="G4359" s="298" t="s">
        <v>18347</v>
      </c>
      <c r="H4359" s="299" t="s">
        <v>14828</v>
      </c>
      <c r="I4359" s="297">
        <v>3.8540000000000001</v>
      </c>
      <c r="J4359" s="298">
        <v>11.576000000000001</v>
      </c>
      <c r="K4359" s="298">
        <v>3.8540000000000001</v>
      </c>
      <c r="L4359" s="298">
        <v>0</v>
      </c>
      <c r="M4359" s="299">
        <v>0</v>
      </c>
    </row>
    <row r="4360" spans="1:13" x14ac:dyDescent="0.2">
      <c r="A4360" s="297" t="s">
        <v>1311</v>
      </c>
      <c r="B4360" s="298" t="s">
        <v>17078</v>
      </c>
      <c r="C4360" s="298" t="s">
        <v>20267</v>
      </c>
      <c r="D4360" s="298" t="s">
        <v>768</v>
      </c>
      <c r="E4360" s="298" t="s">
        <v>14755</v>
      </c>
      <c r="F4360" s="298" t="s">
        <v>18342</v>
      </c>
      <c r="G4360" s="298" t="s">
        <v>18348</v>
      </c>
      <c r="H4360" s="299" t="s">
        <v>14828</v>
      </c>
      <c r="I4360" s="297">
        <v>3.8540000000000001</v>
      </c>
      <c r="J4360" s="298">
        <v>11.576000000000001</v>
      </c>
      <c r="K4360" s="298">
        <v>3.8540000000000001</v>
      </c>
      <c r="L4360" s="298">
        <v>0</v>
      </c>
      <c r="M4360" s="299">
        <v>0</v>
      </c>
    </row>
    <row r="4361" spans="1:13" x14ac:dyDescent="0.2">
      <c r="A4361" s="297" t="s">
        <v>1311</v>
      </c>
      <c r="B4361" s="298" t="s">
        <v>17078</v>
      </c>
      <c r="C4361" s="298" t="s">
        <v>20267</v>
      </c>
      <c r="D4361" s="298" t="s">
        <v>768</v>
      </c>
      <c r="E4361" s="298" t="s">
        <v>14755</v>
      </c>
      <c r="F4361" s="298" t="s">
        <v>18349</v>
      </c>
      <c r="G4361" s="298" t="s">
        <v>18350</v>
      </c>
      <c r="H4361" s="299" t="s">
        <v>14828</v>
      </c>
      <c r="I4361" s="297">
        <v>14.484999999999999</v>
      </c>
      <c r="J4361" s="298">
        <v>0</v>
      </c>
      <c r="K4361" s="298">
        <v>0</v>
      </c>
      <c r="L4361" s="298">
        <v>0</v>
      </c>
      <c r="M4361" s="299">
        <v>0</v>
      </c>
    </row>
    <row r="4362" spans="1:13" x14ac:dyDescent="0.2">
      <c r="A4362" s="297" t="s">
        <v>1311</v>
      </c>
      <c r="B4362" s="298" t="s">
        <v>17078</v>
      </c>
      <c r="C4362" s="298" t="s">
        <v>20267</v>
      </c>
      <c r="D4362" s="298" t="s">
        <v>768</v>
      </c>
      <c r="E4362" s="298" t="s">
        <v>14755</v>
      </c>
      <c r="F4362" s="298" t="s">
        <v>18351</v>
      </c>
      <c r="G4362" s="298" t="s">
        <v>18352</v>
      </c>
      <c r="H4362" s="299" t="s">
        <v>14828</v>
      </c>
      <c r="I4362" s="297">
        <v>3.9</v>
      </c>
      <c r="J4362" s="298">
        <v>3.9</v>
      </c>
      <c r="K4362" s="298">
        <v>7.7</v>
      </c>
      <c r="L4362" s="298">
        <v>0</v>
      </c>
      <c r="M4362" s="299">
        <v>0</v>
      </c>
    </row>
    <row r="4363" spans="1:13" x14ac:dyDescent="0.2">
      <c r="A4363" s="297" t="s">
        <v>1311</v>
      </c>
      <c r="B4363" s="298" t="s">
        <v>17078</v>
      </c>
      <c r="C4363" s="298" t="s">
        <v>20267</v>
      </c>
      <c r="D4363" s="298" t="s">
        <v>768</v>
      </c>
      <c r="E4363" s="298" t="s">
        <v>14753</v>
      </c>
      <c r="F4363" s="298" t="s">
        <v>18351</v>
      </c>
      <c r="G4363" s="298" t="s">
        <v>18353</v>
      </c>
      <c r="H4363" s="299" t="s">
        <v>14828</v>
      </c>
      <c r="I4363" s="297">
        <v>0</v>
      </c>
      <c r="J4363" s="298">
        <v>0</v>
      </c>
      <c r="K4363" s="298">
        <v>0</v>
      </c>
      <c r="L4363" s="298">
        <v>0</v>
      </c>
      <c r="M4363" s="299">
        <v>0</v>
      </c>
    </row>
    <row r="4364" spans="1:13" x14ac:dyDescent="0.2">
      <c r="A4364" s="297" t="s">
        <v>1311</v>
      </c>
      <c r="B4364" s="298" t="s">
        <v>17078</v>
      </c>
      <c r="C4364" s="298" t="s">
        <v>20267</v>
      </c>
      <c r="D4364" s="298" t="s">
        <v>768</v>
      </c>
      <c r="E4364" s="298" t="s">
        <v>14755</v>
      </c>
      <c r="F4364" s="298" t="s">
        <v>18354</v>
      </c>
      <c r="G4364" s="298" t="s">
        <v>18355</v>
      </c>
      <c r="H4364" s="299" t="s">
        <v>14828</v>
      </c>
      <c r="I4364" s="297">
        <v>28.9</v>
      </c>
      <c r="J4364" s="298">
        <v>14.5</v>
      </c>
      <c r="K4364" s="298">
        <v>43.3</v>
      </c>
      <c r="L4364" s="298">
        <v>0</v>
      </c>
      <c r="M4364" s="299">
        <v>0</v>
      </c>
    </row>
    <row r="4365" spans="1:13" x14ac:dyDescent="0.2">
      <c r="A4365" s="297" t="s">
        <v>1311</v>
      </c>
      <c r="B4365" s="298" t="s">
        <v>17078</v>
      </c>
      <c r="C4365" s="298" t="s">
        <v>20267</v>
      </c>
      <c r="D4365" s="298" t="s">
        <v>768</v>
      </c>
      <c r="E4365" s="298" t="s">
        <v>14755</v>
      </c>
      <c r="F4365" s="298" t="s">
        <v>18354</v>
      </c>
      <c r="G4365" s="298" t="s">
        <v>18355</v>
      </c>
      <c r="H4365" s="299" t="s">
        <v>14828</v>
      </c>
      <c r="I4365" s="297">
        <v>28.9</v>
      </c>
      <c r="J4365" s="298">
        <v>14.5</v>
      </c>
      <c r="K4365" s="298">
        <v>43.3</v>
      </c>
      <c r="L4365" s="298">
        <v>0</v>
      </c>
      <c r="M4365" s="299">
        <v>0</v>
      </c>
    </row>
    <row r="4366" spans="1:13" x14ac:dyDescent="0.2">
      <c r="A4366" s="297" t="s">
        <v>1311</v>
      </c>
      <c r="B4366" s="298" t="s">
        <v>17078</v>
      </c>
      <c r="C4366" s="298" t="s">
        <v>20267</v>
      </c>
      <c r="D4366" s="298" t="s">
        <v>768</v>
      </c>
      <c r="E4366" s="298" t="s">
        <v>14463</v>
      </c>
      <c r="F4366" s="298" t="s">
        <v>18354</v>
      </c>
      <c r="G4366" s="298" t="s">
        <v>18356</v>
      </c>
      <c r="H4366" s="299" t="s">
        <v>15164</v>
      </c>
      <c r="I4366" s="297">
        <v>0.3</v>
      </c>
      <c r="J4366" s="298">
        <v>0.1</v>
      </c>
      <c r="K4366" s="298">
        <v>0.1</v>
      </c>
      <c r="L4366" s="298">
        <v>0</v>
      </c>
      <c r="M4366" s="299">
        <v>0</v>
      </c>
    </row>
    <row r="4367" spans="1:13" x14ac:dyDescent="0.2">
      <c r="A4367" s="297" t="s">
        <v>1311</v>
      </c>
      <c r="B4367" s="298" t="s">
        <v>17078</v>
      </c>
      <c r="C4367" s="298" t="s">
        <v>20267</v>
      </c>
      <c r="D4367" s="298" t="s">
        <v>768</v>
      </c>
      <c r="E4367" s="298" t="s">
        <v>14755</v>
      </c>
      <c r="F4367" s="298" t="s">
        <v>18357</v>
      </c>
      <c r="G4367" s="298" t="s">
        <v>18358</v>
      </c>
      <c r="H4367" s="299" t="s">
        <v>14828</v>
      </c>
      <c r="I4367" s="297">
        <v>27.6</v>
      </c>
      <c r="J4367" s="298">
        <v>13.8</v>
      </c>
      <c r="K4367" s="298">
        <v>41.4</v>
      </c>
      <c r="L4367" s="298">
        <v>0</v>
      </c>
      <c r="M4367" s="299">
        <v>0</v>
      </c>
    </row>
    <row r="4368" spans="1:13" x14ac:dyDescent="0.2">
      <c r="A4368" s="297" t="s">
        <v>1311</v>
      </c>
      <c r="B4368" s="298" t="s">
        <v>17078</v>
      </c>
      <c r="C4368" s="298" t="s">
        <v>20267</v>
      </c>
      <c r="D4368" s="298" t="s">
        <v>768</v>
      </c>
      <c r="E4368" s="298" t="s">
        <v>14757</v>
      </c>
      <c r="F4368" s="298" t="s">
        <v>18357</v>
      </c>
      <c r="G4368" s="298" t="s">
        <v>18359</v>
      </c>
      <c r="H4368" s="299" t="s">
        <v>14828</v>
      </c>
      <c r="I4368" s="297">
        <v>13.3</v>
      </c>
      <c r="J4368" s="298">
        <v>8.8000000000000007</v>
      </c>
      <c r="K4368" s="298">
        <v>4.4000000000000004</v>
      </c>
      <c r="L4368" s="298">
        <v>0</v>
      </c>
      <c r="M4368" s="299">
        <v>0</v>
      </c>
    </row>
    <row r="4369" spans="1:13" x14ac:dyDescent="0.2">
      <c r="A4369" s="297" t="s">
        <v>1311</v>
      </c>
      <c r="B4369" s="298" t="s">
        <v>17078</v>
      </c>
      <c r="C4369" s="298" t="s">
        <v>20267</v>
      </c>
      <c r="D4369" s="298" t="s">
        <v>768</v>
      </c>
      <c r="E4369" s="298" t="s">
        <v>14757</v>
      </c>
      <c r="F4369" s="298" t="s">
        <v>18357</v>
      </c>
      <c r="G4369" s="298" t="s">
        <v>18360</v>
      </c>
      <c r="H4369" s="299" t="s">
        <v>14828</v>
      </c>
      <c r="I4369" s="297">
        <v>13.3</v>
      </c>
      <c r="J4369" s="298">
        <v>8.8000000000000007</v>
      </c>
      <c r="K4369" s="298">
        <v>4.4000000000000004</v>
      </c>
      <c r="L4369" s="298">
        <v>0</v>
      </c>
      <c r="M4369" s="299">
        <v>0</v>
      </c>
    </row>
    <row r="4370" spans="1:13" x14ac:dyDescent="0.2">
      <c r="A4370" s="297" t="s">
        <v>1311</v>
      </c>
      <c r="B4370" s="298" t="s">
        <v>17078</v>
      </c>
      <c r="C4370" s="298" t="s">
        <v>20267</v>
      </c>
      <c r="D4370" s="298" t="s">
        <v>768</v>
      </c>
      <c r="E4370" s="298" t="s">
        <v>14757</v>
      </c>
      <c r="F4370" s="298" t="s">
        <v>18357</v>
      </c>
      <c r="G4370" s="298" t="s">
        <v>18361</v>
      </c>
      <c r="H4370" s="299" t="s">
        <v>14828</v>
      </c>
      <c r="I4370" s="297">
        <v>16</v>
      </c>
      <c r="J4370" s="298">
        <v>10.7</v>
      </c>
      <c r="K4370" s="298">
        <v>5.3</v>
      </c>
      <c r="L4370" s="298">
        <v>0</v>
      </c>
      <c r="M4370" s="299">
        <v>0</v>
      </c>
    </row>
    <row r="4371" spans="1:13" x14ac:dyDescent="0.2">
      <c r="A4371" s="297" t="s">
        <v>1311</v>
      </c>
      <c r="B4371" s="298" t="s">
        <v>17078</v>
      </c>
      <c r="C4371" s="298" t="s">
        <v>20267</v>
      </c>
      <c r="D4371" s="298" t="s">
        <v>768</v>
      </c>
      <c r="E4371" s="298" t="s">
        <v>14757</v>
      </c>
      <c r="F4371" s="298" t="s">
        <v>18357</v>
      </c>
      <c r="G4371" s="298" t="s">
        <v>18362</v>
      </c>
      <c r="H4371" s="299" t="s">
        <v>14828</v>
      </c>
      <c r="I4371" s="297">
        <v>16</v>
      </c>
      <c r="J4371" s="298">
        <v>10.7</v>
      </c>
      <c r="K4371" s="298">
        <v>5.3</v>
      </c>
      <c r="L4371" s="298">
        <v>0</v>
      </c>
      <c r="M4371" s="299">
        <v>0</v>
      </c>
    </row>
    <row r="4372" spans="1:13" x14ac:dyDescent="0.2">
      <c r="A4372" s="297" t="s">
        <v>1311</v>
      </c>
      <c r="B4372" s="298" t="s">
        <v>17078</v>
      </c>
      <c r="C4372" s="298" t="s">
        <v>20267</v>
      </c>
      <c r="D4372" s="298" t="s">
        <v>768</v>
      </c>
      <c r="E4372" s="298" t="s">
        <v>14753</v>
      </c>
      <c r="F4372" s="298" t="s">
        <v>18357</v>
      </c>
      <c r="G4372" s="298" t="s">
        <v>18363</v>
      </c>
      <c r="H4372" s="299" t="s">
        <v>14828</v>
      </c>
      <c r="I4372" s="297">
        <v>3.1</v>
      </c>
      <c r="J4372" s="298">
        <v>1.8</v>
      </c>
      <c r="K4372" s="298">
        <v>6.1</v>
      </c>
      <c r="L4372" s="298">
        <v>0</v>
      </c>
      <c r="M4372" s="299">
        <v>0</v>
      </c>
    </row>
    <row r="4373" spans="1:13" x14ac:dyDescent="0.2">
      <c r="A4373" s="297" t="s">
        <v>1311</v>
      </c>
      <c r="B4373" s="298" t="s">
        <v>17078</v>
      </c>
      <c r="C4373" s="298" t="s">
        <v>20267</v>
      </c>
      <c r="D4373" s="298" t="s">
        <v>768</v>
      </c>
      <c r="E4373" s="298" t="s">
        <v>14757</v>
      </c>
      <c r="F4373" s="298" t="s">
        <v>18364</v>
      </c>
      <c r="G4373" s="298" t="s">
        <v>18365</v>
      </c>
      <c r="H4373" s="299" t="s">
        <v>14828</v>
      </c>
      <c r="I4373" s="297">
        <v>5.117</v>
      </c>
      <c r="J4373" s="298">
        <v>0</v>
      </c>
      <c r="K4373" s="298">
        <v>0</v>
      </c>
      <c r="L4373" s="298">
        <v>0</v>
      </c>
      <c r="M4373" s="299">
        <v>0</v>
      </c>
    </row>
    <row r="4374" spans="1:13" x14ac:dyDescent="0.2">
      <c r="A4374" s="297" t="s">
        <v>1311</v>
      </c>
      <c r="B4374" s="298" t="s">
        <v>17078</v>
      </c>
      <c r="C4374" s="298" t="s">
        <v>20267</v>
      </c>
      <c r="D4374" s="298" t="s">
        <v>768</v>
      </c>
      <c r="E4374" s="298" t="s">
        <v>14757</v>
      </c>
      <c r="F4374" s="298" t="s">
        <v>18366</v>
      </c>
      <c r="G4374" s="298" t="s">
        <v>18367</v>
      </c>
      <c r="H4374" s="299" t="s">
        <v>14828</v>
      </c>
      <c r="I4374" s="297">
        <v>5.4</v>
      </c>
      <c r="J4374" s="298">
        <v>3.6</v>
      </c>
      <c r="K4374" s="298">
        <v>12.7</v>
      </c>
      <c r="L4374" s="298">
        <v>0</v>
      </c>
      <c r="M4374" s="299">
        <v>0</v>
      </c>
    </row>
    <row r="4375" spans="1:13" x14ac:dyDescent="0.2">
      <c r="A4375" s="297" t="s">
        <v>1311</v>
      </c>
      <c r="B4375" s="298" t="s">
        <v>17078</v>
      </c>
      <c r="C4375" s="298" t="s">
        <v>20267</v>
      </c>
      <c r="D4375" s="298" t="s">
        <v>768</v>
      </c>
      <c r="E4375" s="298" t="s">
        <v>14757</v>
      </c>
      <c r="F4375" s="298" t="s">
        <v>18368</v>
      </c>
      <c r="G4375" s="298" t="s">
        <v>18369</v>
      </c>
      <c r="H4375" s="299" t="s">
        <v>14828</v>
      </c>
      <c r="I4375" s="297">
        <v>3.6</v>
      </c>
      <c r="J4375" s="298">
        <v>3.6</v>
      </c>
      <c r="K4375" s="298">
        <v>12.7</v>
      </c>
      <c r="L4375" s="298">
        <v>0</v>
      </c>
      <c r="M4375" s="299">
        <v>0</v>
      </c>
    </row>
    <row r="4376" spans="1:13" x14ac:dyDescent="0.2">
      <c r="A4376" s="297" t="s">
        <v>1311</v>
      </c>
      <c r="B4376" s="298" t="s">
        <v>17078</v>
      </c>
      <c r="C4376" s="298" t="s">
        <v>20267</v>
      </c>
      <c r="D4376" s="298" t="s">
        <v>768</v>
      </c>
      <c r="E4376" s="298" t="s">
        <v>14757</v>
      </c>
      <c r="F4376" s="298" t="s">
        <v>18370</v>
      </c>
      <c r="G4376" s="298" t="s">
        <v>18371</v>
      </c>
      <c r="H4376" s="299" t="s">
        <v>14828</v>
      </c>
      <c r="I4376" s="297">
        <v>5.117</v>
      </c>
      <c r="J4376" s="298">
        <v>0</v>
      </c>
      <c r="K4376" s="298">
        <v>0</v>
      </c>
      <c r="L4376" s="298">
        <v>0</v>
      </c>
      <c r="M4376" s="299">
        <v>0</v>
      </c>
    </row>
    <row r="4377" spans="1:13" x14ac:dyDescent="0.2">
      <c r="A4377" s="297" t="s">
        <v>1311</v>
      </c>
      <c r="B4377" s="298" t="s">
        <v>17078</v>
      </c>
      <c r="C4377" s="298" t="s">
        <v>20267</v>
      </c>
      <c r="D4377" s="298" t="s">
        <v>768</v>
      </c>
      <c r="E4377" s="298" t="s">
        <v>14757</v>
      </c>
      <c r="F4377" s="298" t="s">
        <v>18370</v>
      </c>
      <c r="G4377" s="298" t="s">
        <v>18372</v>
      </c>
      <c r="H4377" s="299" t="s">
        <v>14828</v>
      </c>
      <c r="I4377" s="297">
        <v>5.117</v>
      </c>
      <c r="J4377" s="298">
        <v>0</v>
      </c>
      <c r="K4377" s="298">
        <v>0</v>
      </c>
      <c r="L4377" s="298">
        <v>0</v>
      </c>
      <c r="M4377" s="299">
        <v>0</v>
      </c>
    </row>
    <row r="4378" spans="1:13" x14ac:dyDescent="0.2">
      <c r="A4378" s="297" t="s">
        <v>1311</v>
      </c>
      <c r="B4378" s="298" t="s">
        <v>17078</v>
      </c>
      <c r="C4378" s="298" t="s">
        <v>20267</v>
      </c>
      <c r="D4378" s="298" t="s">
        <v>768</v>
      </c>
      <c r="E4378" s="298" t="s">
        <v>14757</v>
      </c>
      <c r="F4378" s="298" t="s">
        <v>18373</v>
      </c>
      <c r="G4378" s="298" t="s">
        <v>18374</v>
      </c>
      <c r="H4378" s="299" t="s">
        <v>14828</v>
      </c>
      <c r="I4378" s="297">
        <v>5.117</v>
      </c>
      <c r="J4378" s="298">
        <v>0</v>
      </c>
      <c r="K4378" s="298">
        <v>0</v>
      </c>
      <c r="L4378" s="298">
        <v>0</v>
      </c>
      <c r="M4378" s="299">
        <v>0</v>
      </c>
    </row>
    <row r="4379" spans="1:13" x14ac:dyDescent="0.2">
      <c r="A4379" s="297" t="s">
        <v>1311</v>
      </c>
      <c r="B4379" s="298" t="s">
        <v>17078</v>
      </c>
      <c r="C4379" s="298" t="s">
        <v>20267</v>
      </c>
      <c r="D4379" s="298" t="s">
        <v>768</v>
      </c>
      <c r="E4379" s="298" t="s">
        <v>14757</v>
      </c>
      <c r="F4379" s="298" t="s">
        <v>18373</v>
      </c>
      <c r="G4379" s="298" t="s">
        <v>18375</v>
      </c>
      <c r="H4379" s="299" t="s">
        <v>14828</v>
      </c>
      <c r="I4379" s="297">
        <v>5.117</v>
      </c>
      <c r="J4379" s="298">
        <v>0</v>
      </c>
      <c r="K4379" s="298">
        <v>0</v>
      </c>
      <c r="L4379" s="298">
        <v>0</v>
      </c>
      <c r="M4379" s="299">
        <v>0</v>
      </c>
    </row>
    <row r="4380" spans="1:13" x14ac:dyDescent="0.2">
      <c r="A4380" s="297" t="s">
        <v>1311</v>
      </c>
      <c r="B4380" s="298" t="s">
        <v>17078</v>
      </c>
      <c r="C4380" s="298" t="s">
        <v>20267</v>
      </c>
      <c r="D4380" s="298" t="s">
        <v>768</v>
      </c>
      <c r="E4380" s="298" t="s">
        <v>14757</v>
      </c>
      <c r="F4380" s="298" t="s">
        <v>18376</v>
      </c>
      <c r="G4380" s="298" t="s">
        <v>18377</v>
      </c>
      <c r="H4380" s="299" t="s">
        <v>14828</v>
      </c>
      <c r="I4380" s="297">
        <v>5.117</v>
      </c>
      <c r="J4380" s="298">
        <v>0</v>
      </c>
      <c r="K4380" s="298">
        <v>0</v>
      </c>
      <c r="L4380" s="298">
        <v>0</v>
      </c>
      <c r="M4380" s="299">
        <v>0</v>
      </c>
    </row>
    <row r="4381" spans="1:13" x14ac:dyDescent="0.2">
      <c r="A4381" s="297" t="s">
        <v>1311</v>
      </c>
      <c r="B4381" s="298" t="s">
        <v>17078</v>
      </c>
      <c r="C4381" s="298" t="s">
        <v>20267</v>
      </c>
      <c r="D4381" s="298" t="s">
        <v>768</v>
      </c>
      <c r="E4381" s="298" t="s">
        <v>14757</v>
      </c>
      <c r="F4381" s="298" t="s">
        <v>18376</v>
      </c>
      <c r="G4381" s="298" t="s">
        <v>18378</v>
      </c>
      <c r="H4381" s="299" t="s">
        <v>14828</v>
      </c>
      <c r="I4381" s="297">
        <v>5.117</v>
      </c>
      <c r="J4381" s="298">
        <v>0</v>
      </c>
      <c r="K4381" s="298">
        <v>0</v>
      </c>
      <c r="L4381" s="298">
        <v>0</v>
      </c>
      <c r="M4381" s="299">
        <v>0</v>
      </c>
    </row>
    <row r="4382" spans="1:13" x14ac:dyDescent="0.2">
      <c r="A4382" s="297" t="s">
        <v>1311</v>
      </c>
      <c r="B4382" s="298" t="s">
        <v>17078</v>
      </c>
      <c r="C4382" s="298" t="s">
        <v>20267</v>
      </c>
      <c r="D4382" s="298" t="s">
        <v>768</v>
      </c>
      <c r="E4382" s="298" t="s">
        <v>14755</v>
      </c>
      <c r="F4382" s="298" t="s">
        <v>18379</v>
      </c>
      <c r="G4382" s="298" t="s">
        <v>18380</v>
      </c>
      <c r="H4382" s="299" t="s">
        <v>14828</v>
      </c>
      <c r="I4382" s="297">
        <v>16.222999999999999</v>
      </c>
      <c r="J4382" s="298">
        <v>0</v>
      </c>
      <c r="K4382" s="298">
        <v>0</v>
      </c>
      <c r="L4382" s="298">
        <v>0</v>
      </c>
      <c r="M4382" s="299">
        <v>0</v>
      </c>
    </row>
    <row r="4383" spans="1:13" x14ac:dyDescent="0.2">
      <c r="A4383" s="297" t="s">
        <v>1311</v>
      </c>
      <c r="B4383" s="298" t="s">
        <v>17078</v>
      </c>
      <c r="C4383" s="298" t="s">
        <v>20267</v>
      </c>
      <c r="D4383" s="298" t="s">
        <v>768</v>
      </c>
      <c r="E4383" s="298" t="s">
        <v>14755</v>
      </c>
      <c r="F4383" s="298" t="s">
        <v>18379</v>
      </c>
      <c r="G4383" s="298" t="s">
        <v>18381</v>
      </c>
      <c r="H4383" s="299" t="s">
        <v>14828</v>
      </c>
      <c r="I4383" s="297">
        <v>16.222999999999999</v>
      </c>
      <c r="J4383" s="298">
        <v>0</v>
      </c>
      <c r="K4383" s="298">
        <v>0</v>
      </c>
      <c r="L4383" s="298">
        <v>0</v>
      </c>
      <c r="M4383" s="299">
        <v>0</v>
      </c>
    </row>
    <row r="4384" spans="1:13" x14ac:dyDescent="0.2">
      <c r="A4384" s="297" t="s">
        <v>1311</v>
      </c>
      <c r="B4384" s="298" t="s">
        <v>17078</v>
      </c>
      <c r="C4384" s="298" t="s">
        <v>20267</v>
      </c>
      <c r="D4384" s="298" t="s">
        <v>768</v>
      </c>
      <c r="E4384" s="298" t="s">
        <v>14757</v>
      </c>
      <c r="F4384" s="298" t="s">
        <v>18382</v>
      </c>
      <c r="G4384" s="298" t="s">
        <v>18383</v>
      </c>
      <c r="H4384" s="299" t="s">
        <v>14828</v>
      </c>
      <c r="I4384" s="297">
        <v>5.117</v>
      </c>
      <c r="J4384" s="298">
        <v>0</v>
      </c>
      <c r="K4384" s="298">
        <v>0</v>
      </c>
      <c r="L4384" s="298">
        <v>0</v>
      </c>
      <c r="M4384" s="299">
        <v>0</v>
      </c>
    </row>
    <row r="4385" spans="1:13" x14ac:dyDescent="0.2">
      <c r="A4385" s="297" t="s">
        <v>1311</v>
      </c>
      <c r="B4385" s="298" t="s">
        <v>17078</v>
      </c>
      <c r="C4385" s="298" t="s">
        <v>20267</v>
      </c>
      <c r="D4385" s="298" t="s">
        <v>768</v>
      </c>
      <c r="E4385" s="298" t="s">
        <v>14757</v>
      </c>
      <c r="F4385" s="298" t="s">
        <v>18382</v>
      </c>
      <c r="G4385" s="298" t="s">
        <v>18384</v>
      </c>
      <c r="H4385" s="299" t="s">
        <v>14828</v>
      </c>
      <c r="I4385" s="297">
        <v>5.117</v>
      </c>
      <c r="J4385" s="298">
        <v>0</v>
      </c>
      <c r="K4385" s="298">
        <v>0</v>
      </c>
      <c r="L4385" s="298">
        <v>0</v>
      </c>
      <c r="M4385" s="299">
        <v>0</v>
      </c>
    </row>
    <row r="4386" spans="1:13" x14ac:dyDescent="0.2">
      <c r="A4386" s="297" t="s">
        <v>1311</v>
      </c>
      <c r="B4386" s="298" t="s">
        <v>17078</v>
      </c>
      <c r="C4386" s="298" t="s">
        <v>20267</v>
      </c>
      <c r="D4386" s="298" t="s">
        <v>768</v>
      </c>
      <c r="E4386" s="298" t="s">
        <v>14757</v>
      </c>
      <c r="F4386" s="298" t="s">
        <v>18385</v>
      </c>
      <c r="G4386" s="298" t="s">
        <v>18386</v>
      </c>
      <c r="H4386" s="299" t="s">
        <v>14828</v>
      </c>
      <c r="I4386" s="297">
        <v>19.399999999999999</v>
      </c>
      <c r="J4386" s="298">
        <v>12.9</v>
      </c>
      <c r="K4386" s="298">
        <v>6.5</v>
      </c>
      <c r="L4386" s="298">
        <v>0</v>
      </c>
      <c r="M4386" s="299">
        <v>0</v>
      </c>
    </row>
    <row r="4387" spans="1:13" x14ac:dyDescent="0.2">
      <c r="A4387" s="297" t="s">
        <v>1311</v>
      </c>
      <c r="B4387" s="298" t="s">
        <v>17078</v>
      </c>
      <c r="C4387" s="298" t="s">
        <v>20267</v>
      </c>
      <c r="D4387" s="298" t="s">
        <v>768</v>
      </c>
      <c r="E4387" s="298" t="s">
        <v>14757</v>
      </c>
      <c r="F4387" s="298" t="s">
        <v>18385</v>
      </c>
      <c r="G4387" s="298" t="s">
        <v>18387</v>
      </c>
      <c r="H4387" s="299" t="s">
        <v>14828</v>
      </c>
      <c r="I4387" s="297">
        <v>19.399999999999999</v>
      </c>
      <c r="J4387" s="298">
        <v>12.9</v>
      </c>
      <c r="K4387" s="298">
        <v>6.5</v>
      </c>
      <c r="L4387" s="298">
        <v>0</v>
      </c>
      <c r="M4387" s="299">
        <v>0</v>
      </c>
    </row>
    <row r="4388" spans="1:13" x14ac:dyDescent="0.2">
      <c r="A4388" s="297" t="s">
        <v>1311</v>
      </c>
      <c r="B4388" s="298" t="s">
        <v>17078</v>
      </c>
      <c r="C4388" s="298" t="s">
        <v>20267</v>
      </c>
      <c r="D4388" s="298" t="s">
        <v>768</v>
      </c>
      <c r="E4388" s="298" t="s">
        <v>14757</v>
      </c>
      <c r="F4388" s="298" t="s">
        <v>18385</v>
      </c>
      <c r="G4388" s="298" t="s">
        <v>18388</v>
      </c>
      <c r="H4388" s="299" t="s">
        <v>14828</v>
      </c>
      <c r="I4388" s="297">
        <v>19.399999999999999</v>
      </c>
      <c r="J4388" s="298">
        <v>12.9</v>
      </c>
      <c r="K4388" s="298">
        <v>6.5</v>
      </c>
      <c r="L4388" s="298">
        <v>0</v>
      </c>
      <c r="M4388" s="299">
        <v>0</v>
      </c>
    </row>
    <row r="4389" spans="1:13" x14ac:dyDescent="0.2">
      <c r="A4389" s="297" t="s">
        <v>1311</v>
      </c>
      <c r="B4389" s="298" t="s">
        <v>17078</v>
      </c>
      <c r="C4389" s="298" t="s">
        <v>20267</v>
      </c>
      <c r="D4389" s="298" t="s">
        <v>768</v>
      </c>
      <c r="E4389" s="298" t="s">
        <v>14757</v>
      </c>
      <c r="F4389" s="298" t="s">
        <v>18385</v>
      </c>
      <c r="G4389" s="298" t="s">
        <v>18389</v>
      </c>
      <c r="H4389" s="299" t="s">
        <v>14828</v>
      </c>
      <c r="I4389" s="297">
        <v>6.2</v>
      </c>
      <c r="J4389" s="298">
        <v>6.2</v>
      </c>
      <c r="K4389" s="298">
        <v>3.1</v>
      </c>
      <c r="L4389" s="298">
        <v>0</v>
      </c>
      <c r="M4389" s="299">
        <v>0</v>
      </c>
    </row>
    <row r="4390" spans="1:13" x14ac:dyDescent="0.2">
      <c r="A4390" s="297" t="s">
        <v>1311</v>
      </c>
      <c r="B4390" s="298" t="s">
        <v>17078</v>
      </c>
      <c r="C4390" s="298" t="s">
        <v>20267</v>
      </c>
      <c r="D4390" s="298" t="s">
        <v>768</v>
      </c>
      <c r="E4390" s="298" t="s">
        <v>14757</v>
      </c>
      <c r="F4390" s="298" t="s">
        <v>18390</v>
      </c>
      <c r="G4390" s="298" t="s">
        <v>18391</v>
      </c>
      <c r="H4390" s="299" t="s">
        <v>14828</v>
      </c>
      <c r="I4390" s="297">
        <v>19.399999999999999</v>
      </c>
      <c r="J4390" s="298">
        <v>12.9</v>
      </c>
      <c r="K4390" s="298">
        <v>6.5</v>
      </c>
      <c r="L4390" s="298">
        <v>0</v>
      </c>
      <c r="M4390" s="299">
        <v>0</v>
      </c>
    </row>
    <row r="4391" spans="1:13" x14ac:dyDescent="0.2">
      <c r="A4391" s="297" t="s">
        <v>1311</v>
      </c>
      <c r="B4391" s="298" t="s">
        <v>17078</v>
      </c>
      <c r="C4391" s="298" t="s">
        <v>20267</v>
      </c>
      <c r="D4391" s="298" t="s">
        <v>768</v>
      </c>
      <c r="E4391" s="298" t="s">
        <v>14757</v>
      </c>
      <c r="F4391" s="298" t="s">
        <v>18390</v>
      </c>
      <c r="G4391" s="298" t="s">
        <v>18392</v>
      </c>
      <c r="H4391" s="299" t="s">
        <v>14828</v>
      </c>
      <c r="I4391" s="297">
        <v>19.399999999999999</v>
      </c>
      <c r="J4391" s="298">
        <v>12.9</v>
      </c>
      <c r="K4391" s="298">
        <v>6.5</v>
      </c>
      <c r="L4391" s="298">
        <v>0</v>
      </c>
      <c r="M4391" s="299">
        <v>0</v>
      </c>
    </row>
    <row r="4392" spans="1:13" x14ac:dyDescent="0.2">
      <c r="A4392" s="297" t="s">
        <v>1311</v>
      </c>
      <c r="B4392" s="298" t="s">
        <v>17078</v>
      </c>
      <c r="C4392" s="298" t="s">
        <v>20267</v>
      </c>
      <c r="D4392" s="298" t="s">
        <v>768</v>
      </c>
      <c r="E4392" s="298" t="s">
        <v>14757</v>
      </c>
      <c r="F4392" s="298" t="s">
        <v>18390</v>
      </c>
      <c r="G4392" s="298" t="s">
        <v>18393</v>
      </c>
      <c r="H4392" s="299" t="s">
        <v>14828</v>
      </c>
      <c r="I4392" s="297">
        <v>19.399999999999999</v>
      </c>
      <c r="J4392" s="298">
        <v>12.9</v>
      </c>
      <c r="K4392" s="298">
        <v>6.5</v>
      </c>
      <c r="L4392" s="298">
        <v>0</v>
      </c>
      <c r="M4392" s="299">
        <v>0</v>
      </c>
    </row>
    <row r="4393" spans="1:13" x14ac:dyDescent="0.2">
      <c r="A4393" s="297" t="s">
        <v>1311</v>
      </c>
      <c r="B4393" s="298" t="s">
        <v>17078</v>
      </c>
      <c r="C4393" s="298" t="s">
        <v>20267</v>
      </c>
      <c r="D4393" s="298" t="s">
        <v>768</v>
      </c>
      <c r="E4393" s="298" t="s">
        <v>14757</v>
      </c>
      <c r="F4393" s="298" t="s">
        <v>18390</v>
      </c>
      <c r="G4393" s="298" t="s">
        <v>18394</v>
      </c>
      <c r="H4393" s="299" t="s">
        <v>14828</v>
      </c>
      <c r="I4393" s="297">
        <v>19.399999999999999</v>
      </c>
      <c r="J4393" s="298">
        <v>12.9</v>
      </c>
      <c r="K4393" s="298">
        <v>6.5</v>
      </c>
      <c r="L4393" s="298">
        <v>0</v>
      </c>
      <c r="M4393" s="299">
        <v>0</v>
      </c>
    </row>
    <row r="4394" spans="1:13" x14ac:dyDescent="0.2">
      <c r="A4394" s="297" t="s">
        <v>1311</v>
      </c>
      <c r="B4394" s="298" t="s">
        <v>17078</v>
      </c>
      <c r="C4394" s="298" t="s">
        <v>20267</v>
      </c>
      <c r="D4394" s="298" t="s">
        <v>768</v>
      </c>
      <c r="E4394" s="298" t="s">
        <v>14757</v>
      </c>
      <c r="F4394" s="298" t="s">
        <v>18390</v>
      </c>
      <c r="G4394" s="298" t="s">
        <v>18395</v>
      </c>
      <c r="H4394" s="299" t="s">
        <v>14828</v>
      </c>
      <c r="I4394" s="297">
        <v>19.399999999999999</v>
      </c>
      <c r="J4394" s="298">
        <v>12.9</v>
      </c>
      <c r="K4394" s="298">
        <v>6.5</v>
      </c>
      <c r="L4394" s="298">
        <v>0</v>
      </c>
      <c r="M4394" s="299">
        <v>0</v>
      </c>
    </row>
    <row r="4395" spans="1:13" x14ac:dyDescent="0.2">
      <c r="A4395" s="297" t="s">
        <v>1311</v>
      </c>
      <c r="B4395" s="298" t="s">
        <v>17078</v>
      </c>
      <c r="C4395" s="298" t="s">
        <v>20267</v>
      </c>
      <c r="D4395" s="298" t="s">
        <v>768</v>
      </c>
      <c r="E4395" s="298" t="s">
        <v>14757</v>
      </c>
      <c r="F4395" s="298" t="s">
        <v>18390</v>
      </c>
      <c r="G4395" s="298" t="s">
        <v>18396</v>
      </c>
      <c r="H4395" s="299" t="s">
        <v>14828</v>
      </c>
      <c r="I4395" s="297">
        <v>19.399999999999999</v>
      </c>
      <c r="J4395" s="298">
        <v>12.9</v>
      </c>
      <c r="K4395" s="298">
        <v>6.5</v>
      </c>
      <c r="L4395" s="298">
        <v>0</v>
      </c>
      <c r="M4395" s="299">
        <v>0</v>
      </c>
    </row>
    <row r="4396" spans="1:13" x14ac:dyDescent="0.2">
      <c r="A4396" s="297" t="s">
        <v>1311</v>
      </c>
      <c r="B4396" s="298" t="s">
        <v>17078</v>
      </c>
      <c r="C4396" s="298" t="s">
        <v>20267</v>
      </c>
      <c r="D4396" s="298" t="s">
        <v>768</v>
      </c>
      <c r="E4396" s="298" t="s">
        <v>14757</v>
      </c>
      <c r="F4396" s="298" t="s">
        <v>18390</v>
      </c>
      <c r="G4396" s="298" t="s">
        <v>18397</v>
      </c>
      <c r="H4396" s="299" t="s">
        <v>14828</v>
      </c>
      <c r="I4396" s="297">
        <v>19.399999999999999</v>
      </c>
      <c r="J4396" s="298">
        <v>12.9</v>
      </c>
      <c r="K4396" s="298">
        <v>6.5</v>
      </c>
      <c r="L4396" s="298">
        <v>0</v>
      </c>
      <c r="M4396" s="299">
        <v>0</v>
      </c>
    </row>
    <row r="4397" spans="1:13" x14ac:dyDescent="0.2">
      <c r="A4397" s="297" t="s">
        <v>1311</v>
      </c>
      <c r="B4397" s="298" t="s">
        <v>17078</v>
      </c>
      <c r="C4397" s="298" t="s">
        <v>20267</v>
      </c>
      <c r="D4397" s="298" t="s">
        <v>768</v>
      </c>
      <c r="E4397" s="298" t="s">
        <v>14757</v>
      </c>
      <c r="F4397" s="298" t="s">
        <v>18390</v>
      </c>
      <c r="G4397" s="298" t="s">
        <v>18398</v>
      </c>
      <c r="H4397" s="299" t="s">
        <v>14828</v>
      </c>
      <c r="I4397" s="297">
        <v>19.399999999999999</v>
      </c>
      <c r="J4397" s="298">
        <v>12.9</v>
      </c>
      <c r="K4397" s="298">
        <v>6.5</v>
      </c>
      <c r="L4397" s="298">
        <v>0</v>
      </c>
      <c r="M4397" s="299">
        <v>0</v>
      </c>
    </row>
    <row r="4398" spans="1:13" x14ac:dyDescent="0.2">
      <c r="A4398" s="297" t="s">
        <v>1311</v>
      </c>
      <c r="B4398" s="298" t="s">
        <v>17078</v>
      </c>
      <c r="C4398" s="298" t="s">
        <v>20267</v>
      </c>
      <c r="D4398" s="298" t="s">
        <v>768</v>
      </c>
      <c r="E4398" s="298" t="s">
        <v>14757</v>
      </c>
      <c r="F4398" s="298" t="s">
        <v>18399</v>
      </c>
      <c r="G4398" s="298" t="s">
        <v>18400</v>
      </c>
      <c r="H4398" s="299" t="s">
        <v>14828</v>
      </c>
      <c r="I4398" s="297">
        <v>19.399999999999999</v>
      </c>
      <c r="J4398" s="298">
        <v>12.9</v>
      </c>
      <c r="K4398" s="298">
        <v>6.5</v>
      </c>
      <c r="L4398" s="298">
        <v>0</v>
      </c>
      <c r="M4398" s="299">
        <v>0</v>
      </c>
    </row>
    <row r="4399" spans="1:13" x14ac:dyDescent="0.2">
      <c r="A4399" s="297" t="s">
        <v>1311</v>
      </c>
      <c r="B4399" s="298" t="s">
        <v>17078</v>
      </c>
      <c r="C4399" s="298" t="s">
        <v>20267</v>
      </c>
      <c r="D4399" s="298" t="s">
        <v>768</v>
      </c>
      <c r="E4399" s="298" t="s">
        <v>14757</v>
      </c>
      <c r="F4399" s="298" t="s">
        <v>18399</v>
      </c>
      <c r="G4399" s="298" t="s">
        <v>18401</v>
      </c>
      <c r="H4399" s="299" t="s">
        <v>14828</v>
      </c>
      <c r="I4399" s="297">
        <v>19.399999999999999</v>
      </c>
      <c r="J4399" s="298">
        <v>12.9</v>
      </c>
      <c r="K4399" s="298">
        <v>6.5</v>
      </c>
      <c r="L4399" s="298">
        <v>0</v>
      </c>
      <c r="M4399" s="299">
        <v>0</v>
      </c>
    </row>
    <row r="4400" spans="1:13" x14ac:dyDescent="0.2">
      <c r="A4400" s="297" t="s">
        <v>1311</v>
      </c>
      <c r="B4400" s="298" t="s">
        <v>17078</v>
      </c>
      <c r="C4400" s="298" t="s">
        <v>20267</v>
      </c>
      <c r="D4400" s="298" t="s">
        <v>768</v>
      </c>
      <c r="E4400" s="298" t="s">
        <v>14757</v>
      </c>
      <c r="F4400" s="298" t="s">
        <v>18399</v>
      </c>
      <c r="G4400" s="298" t="s">
        <v>18402</v>
      </c>
      <c r="H4400" s="299" t="s">
        <v>14828</v>
      </c>
      <c r="I4400" s="297">
        <v>19.399999999999999</v>
      </c>
      <c r="J4400" s="298">
        <v>12.9</v>
      </c>
      <c r="K4400" s="298">
        <v>6.5</v>
      </c>
      <c r="L4400" s="298">
        <v>0</v>
      </c>
      <c r="M4400" s="299">
        <v>0</v>
      </c>
    </row>
    <row r="4401" spans="1:13" x14ac:dyDescent="0.2">
      <c r="A4401" s="297" t="s">
        <v>1311</v>
      </c>
      <c r="B4401" s="298" t="s">
        <v>17078</v>
      </c>
      <c r="C4401" s="298" t="s">
        <v>20267</v>
      </c>
      <c r="D4401" s="298" t="s">
        <v>768</v>
      </c>
      <c r="E4401" s="298" t="s">
        <v>14755</v>
      </c>
      <c r="F4401" s="298" t="s">
        <v>18399</v>
      </c>
      <c r="G4401" s="298" t="s">
        <v>18403</v>
      </c>
      <c r="H4401" s="299" t="s">
        <v>14828</v>
      </c>
      <c r="I4401" s="297">
        <v>2</v>
      </c>
      <c r="J4401" s="298">
        <v>2</v>
      </c>
      <c r="K4401" s="298">
        <v>3.9</v>
      </c>
      <c r="L4401" s="298">
        <v>0</v>
      </c>
      <c r="M4401" s="299">
        <v>0</v>
      </c>
    </row>
    <row r="4402" spans="1:13" x14ac:dyDescent="0.2">
      <c r="A4402" s="297" t="s">
        <v>1311</v>
      </c>
      <c r="B4402" s="298" t="s">
        <v>17078</v>
      </c>
      <c r="C4402" s="298" t="s">
        <v>20267</v>
      </c>
      <c r="D4402" s="298" t="s">
        <v>768</v>
      </c>
      <c r="E4402" s="298" t="s">
        <v>14755</v>
      </c>
      <c r="F4402" s="298" t="s">
        <v>18399</v>
      </c>
      <c r="G4402" s="298" t="s">
        <v>18404</v>
      </c>
      <c r="H4402" s="299" t="s">
        <v>14828</v>
      </c>
      <c r="I4402" s="297">
        <v>2</v>
      </c>
      <c r="J4402" s="298">
        <v>2</v>
      </c>
      <c r="K4402" s="298">
        <v>3.9</v>
      </c>
      <c r="L4402" s="298">
        <v>0</v>
      </c>
      <c r="M4402" s="299">
        <v>0</v>
      </c>
    </row>
    <row r="4403" spans="1:13" x14ac:dyDescent="0.2">
      <c r="A4403" s="297" t="s">
        <v>1311</v>
      </c>
      <c r="B4403" s="298" t="s">
        <v>17078</v>
      </c>
      <c r="C4403" s="298" t="s">
        <v>20267</v>
      </c>
      <c r="D4403" s="298" t="s">
        <v>768</v>
      </c>
      <c r="E4403" s="298" t="s">
        <v>14757</v>
      </c>
      <c r="F4403" s="298" t="s">
        <v>18399</v>
      </c>
      <c r="G4403" s="298" t="s">
        <v>18405</v>
      </c>
      <c r="H4403" s="299" t="s">
        <v>14828</v>
      </c>
      <c r="I4403" s="297">
        <v>7.7</v>
      </c>
      <c r="J4403" s="298">
        <v>7.7</v>
      </c>
      <c r="K4403" s="298">
        <v>3.9</v>
      </c>
      <c r="L4403" s="298">
        <v>0</v>
      </c>
      <c r="M4403" s="299">
        <v>0</v>
      </c>
    </row>
    <row r="4404" spans="1:13" x14ac:dyDescent="0.2">
      <c r="A4404" s="297" t="s">
        <v>1311</v>
      </c>
      <c r="B4404" s="298" t="s">
        <v>17078</v>
      </c>
      <c r="C4404" s="298" t="s">
        <v>20267</v>
      </c>
      <c r="D4404" s="298" t="s">
        <v>768</v>
      </c>
      <c r="E4404" s="298" t="s">
        <v>14757</v>
      </c>
      <c r="F4404" s="298" t="s">
        <v>18399</v>
      </c>
      <c r="G4404" s="298" t="s">
        <v>18406</v>
      </c>
      <c r="H4404" s="299" t="s">
        <v>14828</v>
      </c>
      <c r="I4404" s="297">
        <v>7.7</v>
      </c>
      <c r="J4404" s="298">
        <v>7.7</v>
      </c>
      <c r="K4404" s="298">
        <v>3.9</v>
      </c>
      <c r="L4404" s="298">
        <v>0</v>
      </c>
      <c r="M4404" s="299">
        <v>0</v>
      </c>
    </row>
    <row r="4405" spans="1:13" x14ac:dyDescent="0.2">
      <c r="A4405" s="297" t="s">
        <v>1311</v>
      </c>
      <c r="B4405" s="298" t="s">
        <v>17078</v>
      </c>
      <c r="C4405" s="298" t="s">
        <v>20267</v>
      </c>
      <c r="D4405" s="298" t="s">
        <v>768</v>
      </c>
      <c r="E4405" s="298" t="s">
        <v>14757</v>
      </c>
      <c r="F4405" s="298" t="s">
        <v>18399</v>
      </c>
      <c r="G4405" s="298" t="s">
        <v>18407</v>
      </c>
      <c r="H4405" s="299" t="s">
        <v>14828</v>
      </c>
      <c r="I4405" s="297">
        <v>7.7</v>
      </c>
      <c r="J4405" s="298">
        <v>7.7</v>
      </c>
      <c r="K4405" s="298">
        <v>3.9</v>
      </c>
      <c r="L4405" s="298">
        <v>0</v>
      </c>
      <c r="M4405" s="299">
        <v>0</v>
      </c>
    </row>
    <row r="4406" spans="1:13" x14ac:dyDescent="0.2">
      <c r="A4406" s="297" t="s">
        <v>1311</v>
      </c>
      <c r="B4406" s="298" t="s">
        <v>17078</v>
      </c>
      <c r="C4406" s="298" t="s">
        <v>20267</v>
      </c>
      <c r="D4406" s="298" t="s">
        <v>768</v>
      </c>
      <c r="E4406" s="298" t="s">
        <v>14757</v>
      </c>
      <c r="F4406" s="298" t="s">
        <v>18399</v>
      </c>
      <c r="G4406" s="298" t="s">
        <v>18408</v>
      </c>
      <c r="H4406" s="299" t="s">
        <v>14828</v>
      </c>
      <c r="I4406" s="297">
        <v>7.7</v>
      </c>
      <c r="J4406" s="298">
        <v>7.7</v>
      </c>
      <c r="K4406" s="298">
        <v>3.9</v>
      </c>
      <c r="L4406" s="298">
        <v>0</v>
      </c>
      <c r="M4406" s="299">
        <v>0</v>
      </c>
    </row>
    <row r="4407" spans="1:13" x14ac:dyDescent="0.2">
      <c r="A4407" s="297" t="s">
        <v>1311</v>
      </c>
      <c r="B4407" s="298" t="s">
        <v>17078</v>
      </c>
      <c r="C4407" s="298" t="s">
        <v>20267</v>
      </c>
      <c r="D4407" s="298" t="s">
        <v>768</v>
      </c>
      <c r="E4407" s="298" t="s">
        <v>14757</v>
      </c>
      <c r="F4407" s="298" t="s">
        <v>18399</v>
      </c>
      <c r="G4407" s="298" t="s">
        <v>18409</v>
      </c>
      <c r="H4407" s="299" t="s">
        <v>14828</v>
      </c>
      <c r="I4407" s="297">
        <v>7.7</v>
      </c>
      <c r="J4407" s="298">
        <v>7.7</v>
      </c>
      <c r="K4407" s="298">
        <v>3.9</v>
      </c>
      <c r="L4407" s="298">
        <v>0</v>
      </c>
      <c r="M4407" s="299">
        <v>0</v>
      </c>
    </row>
    <row r="4408" spans="1:13" x14ac:dyDescent="0.2">
      <c r="A4408" s="297" t="s">
        <v>1311</v>
      </c>
      <c r="B4408" s="298" t="s">
        <v>17078</v>
      </c>
      <c r="C4408" s="298" t="s">
        <v>20267</v>
      </c>
      <c r="D4408" s="298" t="s">
        <v>768</v>
      </c>
      <c r="E4408" s="298" t="s">
        <v>14757</v>
      </c>
      <c r="F4408" s="298" t="s">
        <v>18399</v>
      </c>
      <c r="G4408" s="298" t="s">
        <v>18410</v>
      </c>
      <c r="H4408" s="299" t="s">
        <v>14828</v>
      </c>
      <c r="I4408" s="297">
        <v>7.7</v>
      </c>
      <c r="J4408" s="298">
        <v>7.7</v>
      </c>
      <c r="K4408" s="298">
        <v>3.9</v>
      </c>
      <c r="L4408" s="298">
        <v>0</v>
      </c>
      <c r="M4408" s="299">
        <v>0</v>
      </c>
    </row>
    <row r="4409" spans="1:13" x14ac:dyDescent="0.2">
      <c r="A4409" s="297" t="s">
        <v>1311</v>
      </c>
      <c r="B4409" s="298" t="s">
        <v>17078</v>
      </c>
      <c r="C4409" s="298" t="s">
        <v>20267</v>
      </c>
      <c r="D4409" s="298" t="s">
        <v>768</v>
      </c>
      <c r="E4409" s="298" t="s">
        <v>14757</v>
      </c>
      <c r="F4409" s="298" t="s">
        <v>18411</v>
      </c>
      <c r="G4409" s="298" t="s">
        <v>18412</v>
      </c>
      <c r="H4409" s="299" t="s">
        <v>14828</v>
      </c>
      <c r="I4409" s="297">
        <v>6.2</v>
      </c>
      <c r="J4409" s="298">
        <v>6.2</v>
      </c>
      <c r="K4409" s="298">
        <v>3.1</v>
      </c>
      <c r="L4409" s="298">
        <v>0</v>
      </c>
      <c r="M4409" s="299">
        <v>0</v>
      </c>
    </row>
    <row r="4410" spans="1:13" x14ac:dyDescent="0.2">
      <c r="A4410" s="297" t="s">
        <v>1311</v>
      </c>
      <c r="B4410" s="298" t="s">
        <v>17078</v>
      </c>
      <c r="C4410" s="298" t="s">
        <v>20267</v>
      </c>
      <c r="D4410" s="298" t="s">
        <v>768</v>
      </c>
      <c r="E4410" s="298" t="s">
        <v>14757</v>
      </c>
      <c r="F4410" s="298" t="s">
        <v>18411</v>
      </c>
      <c r="G4410" s="298" t="s">
        <v>18413</v>
      </c>
      <c r="H4410" s="299" t="s">
        <v>14828</v>
      </c>
      <c r="I4410" s="297">
        <v>6.2</v>
      </c>
      <c r="J4410" s="298">
        <v>6.2</v>
      </c>
      <c r="K4410" s="298">
        <v>3.1</v>
      </c>
      <c r="L4410" s="298">
        <v>0</v>
      </c>
      <c r="M4410" s="299">
        <v>0</v>
      </c>
    </row>
    <row r="4411" spans="1:13" x14ac:dyDescent="0.2">
      <c r="A4411" s="297" t="s">
        <v>1311</v>
      </c>
      <c r="B4411" s="298" t="s">
        <v>17078</v>
      </c>
      <c r="C4411" s="298" t="s">
        <v>20267</v>
      </c>
      <c r="D4411" s="298" t="s">
        <v>768</v>
      </c>
      <c r="E4411" s="298" t="s">
        <v>14757</v>
      </c>
      <c r="F4411" s="298" t="s">
        <v>18411</v>
      </c>
      <c r="G4411" s="298" t="s">
        <v>18414</v>
      </c>
      <c r="H4411" s="299" t="s">
        <v>14828</v>
      </c>
      <c r="I4411" s="297">
        <v>6.2</v>
      </c>
      <c r="J4411" s="298">
        <v>6.2</v>
      </c>
      <c r="K4411" s="298">
        <v>3.1</v>
      </c>
      <c r="L4411" s="298">
        <v>0</v>
      </c>
      <c r="M4411" s="299">
        <v>0</v>
      </c>
    </row>
    <row r="4412" spans="1:13" x14ac:dyDescent="0.2">
      <c r="A4412" s="297" t="s">
        <v>1311</v>
      </c>
      <c r="B4412" s="298" t="s">
        <v>17078</v>
      </c>
      <c r="C4412" s="298" t="s">
        <v>20267</v>
      </c>
      <c r="D4412" s="298" t="s">
        <v>768</v>
      </c>
      <c r="E4412" s="298" t="s">
        <v>14757</v>
      </c>
      <c r="F4412" s="298" t="s">
        <v>18415</v>
      </c>
      <c r="G4412" s="298" t="s">
        <v>18416</v>
      </c>
      <c r="H4412" s="299" t="s">
        <v>14828</v>
      </c>
      <c r="I4412" s="297">
        <v>19.399999999999999</v>
      </c>
      <c r="J4412" s="298">
        <v>12.9</v>
      </c>
      <c r="K4412" s="298">
        <v>6.5</v>
      </c>
      <c r="L4412" s="298">
        <v>0</v>
      </c>
      <c r="M4412" s="299">
        <v>0</v>
      </c>
    </row>
    <row r="4413" spans="1:13" x14ac:dyDescent="0.2">
      <c r="A4413" s="297" t="s">
        <v>1311</v>
      </c>
      <c r="B4413" s="298" t="s">
        <v>17078</v>
      </c>
      <c r="C4413" s="298" t="s">
        <v>20267</v>
      </c>
      <c r="D4413" s="298" t="s">
        <v>768</v>
      </c>
      <c r="E4413" s="298" t="s">
        <v>14757</v>
      </c>
      <c r="F4413" s="298" t="s">
        <v>18415</v>
      </c>
      <c r="G4413" s="298" t="s">
        <v>18417</v>
      </c>
      <c r="H4413" s="299" t="s">
        <v>14828</v>
      </c>
      <c r="I4413" s="297">
        <v>19.399999999999999</v>
      </c>
      <c r="J4413" s="298">
        <v>12.9</v>
      </c>
      <c r="K4413" s="298">
        <v>6.5</v>
      </c>
      <c r="L4413" s="298">
        <v>0</v>
      </c>
      <c r="M4413" s="299">
        <v>0</v>
      </c>
    </row>
    <row r="4414" spans="1:13" x14ac:dyDescent="0.2">
      <c r="A4414" s="297" t="s">
        <v>1311</v>
      </c>
      <c r="B4414" s="298" t="s">
        <v>17078</v>
      </c>
      <c r="C4414" s="298" t="s">
        <v>20267</v>
      </c>
      <c r="D4414" s="298" t="s">
        <v>768</v>
      </c>
      <c r="E4414" s="298" t="s">
        <v>14757</v>
      </c>
      <c r="F4414" s="298" t="s">
        <v>18415</v>
      </c>
      <c r="G4414" s="298" t="s">
        <v>18418</v>
      </c>
      <c r="H4414" s="299" t="s">
        <v>14828</v>
      </c>
      <c r="I4414" s="297">
        <v>19.399999999999999</v>
      </c>
      <c r="J4414" s="298">
        <v>12.9</v>
      </c>
      <c r="K4414" s="298">
        <v>6.5</v>
      </c>
      <c r="L4414" s="298">
        <v>0</v>
      </c>
      <c r="M4414" s="299">
        <v>0</v>
      </c>
    </row>
    <row r="4415" spans="1:13" x14ac:dyDescent="0.2">
      <c r="A4415" s="297" t="s">
        <v>1311</v>
      </c>
      <c r="B4415" s="298" t="s">
        <v>17078</v>
      </c>
      <c r="C4415" s="298" t="s">
        <v>20267</v>
      </c>
      <c r="D4415" s="298" t="s">
        <v>768</v>
      </c>
      <c r="E4415" s="298" t="s">
        <v>14757</v>
      </c>
      <c r="F4415" s="298" t="s">
        <v>18415</v>
      </c>
      <c r="G4415" s="298" t="s">
        <v>18419</v>
      </c>
      <c r="H4415" s="299" t="s">
        <v>14828</v>
      </c>
      <c r="I4415" s="297">
        <v>19.399999999999999</v>
      </c>
      <c r="J4415" s="298">
        <v>12.9</v>
      </c>
      <c r="K4415" s="298">
        <v>6.5</v>
      </c>
      <c r="L4415" s="298">
        <v>0</v>
      </c>
      <c r="M4415" s="299">
        <v>0</v>
      </c>
    </row>
    <row r="4416" spans="1:13" x14ac:dyDescent="0.2">
      <c r="A4416" s="297" t="s">
        <v>1311</v>
      </c>
      <c r="B4416" s="298" t="s">
        <v>17078</v>
      </c>
      <c r="C4416" s="298" t="s">
        <v>20267</v>
      </c>
      <c r="D4416" s="298" t="s">
        <v>768</v>
      </c>
      <c r="E4416" s="298" t="s">
        <v>14757</v>
      </c>
      <c r="F4416" s="298" t="s">
        <v>18415</v>
      </c>
      <c r="G4416" s="298" t="s">
        <v>18420</v>
      </c>
      <c r="H4416" s="299" t="s">
        <v>14828</v>
      </c>
      <c r="I4416" s="297">
        <v>19.399999999999999</v>
      </c>
      <c r="J4416" s="298">
        <v>12.9</v>
      </c>
      <c r="K4416" s="298">
        <v>6.5</v>
      </c>
      <c r="L4416" s="298">
        <v>0</v>
      </c>
      <c r="M4416" s="299">
        <v>0</v>
      </c>
    </row>
    <row r="4417" spans="1:13" x14ac:dyDescent="0.2">
      <c r="A4417" s="297" t="s">
        <v>1311</v>
      </c>
      <c r="B4417" s="298" t="s">
        <v>17078</v>
      </c>
      <c r="C4417" s="298" t="s">
        <v>20267</v>
      </c>
      <c r="D4417" s="298" t="s">
        <v>768</v>
      </c>
      <c r="E4417" s="298" t="s">
        <v>14757</v>
      </c>
      <c r="F4417" s="298" t="s">
        <v>18415</v>
      </c>
      <c r="G4417" s="298" t="s">
        <v>18421</v>
      </c>
      <c r="H4417" s="299" t="s">
        <v>14828</v>
      </c>
      <c r="I4417" s="297">
        <v>19.399999999999999</v>
      </c>
      <c r="J4417" s="298">
        <v>12.9</v>
      </c>
      <c r="K4417" s="298">
        <v>6.5</v>
      </c>
      <c r="L4417" s="298">
        <v>0</v>
      </c>
      <c r="M4417" s="299">
        <v>0</v>
      </c>
    </row>
    <row r="4418" spans="1:13" x14ac:dyDescent="0.2">
      <c r="A4418" s="297" t="s">
        <v>1311</v>
      </c>
      <c r="B4418" s="298" t="s">
        <v>17078</v>
      </c>
      <c r="C4418" s="298" t="s">
        <v>20267</v>
      </c>
      <c r="D4418" s="298" t="s">
        <v>768</v>
      </c>
      <c r="E4418" s="298" t="s">
        <v>14757</v>
      </c>
      <c r="F4418" s="298" t="s">
        <v>18415</v>
      </c>
      <c r="G4418" s="298" t="s">
        <v>18422</v>
      </c>
      <c r="H4418" s="299" t="s">
        <v>14828</v>
      </c>
      <c r="I4418" s="297">
        <v>19.399999999999999</v>
      </c>
      <c r="J4418" s="298">
        <v>12.9</v>
      </c>
      <c r="K4418" s="298">
        <v>6.5</v>
      </c>
      <c r="L4418" s="298">
        <v>0</v>
      </c>
      <c r="M4418" s="299">
        <v>0</v>
      </c>
    </row>
    <row r="4419" spans="1:13" x14ac:dyDescent="0.2">
      <c r="A4419" s="297" t="s">
        <v>1311</v>
      </c>
      <c r="B4419" s="298" t="s">
        <v>17078</v>
      </c>
      <c r="C4419" s="298" t="s">
        <v>20267</v>
      </c>
      <c r="D4419" s="298" t="s">
        <v>768</v>
      </c>
      <c r="E4419" s="298" t="s">
        <v>14757</v>
      </c>
      <c r="F4419" s="298" t="s">
        <v>18415</v>
      </c>
      <c r="G4419" s="298" t="s">
        <v>18423</v>
      </c>
      <c r="H4419" s="299" t="s">
        <v>14828</v>
      </c>
      <c r="I4419" s="297">
        <v>19.399999999999999</v>
      </c>
      <c r="J4419" s="298">
        <v>12.9</v>
      </c>
      <c r="K4419" s="298">
        <v>6.5</v>
      </c>
      <c r="L4419" s="298">
        <v>0</v>
      </c>
      <c r="M4419" s="299">
        <v>0</v>
      </c>
    </row>
    <row r="4420" spans="1:13" x14ac:dyDescent="0.2">
      <c r="A4420" s="297" t="s">
        <v>1311</v>
      </c>
      <c r="B4420" s="298" t="s">
        <v>17078</v>
      </c>
      <c r="C4420" s="298" t="s">
        <v>20267</v>
      </c>
      <c r="D4420" s="298" t="s">
        <v>768</v>
      </c>
      <c r="E4420" s="298" t="s">
        <v>14757</v>
      </c>
      <c r="F4420" s="298" t="s">
        <v>18424</v>
      </c>
      <c r="G4420" s="298" t="s">
        <v>18425</v>
      </c>
      <c r="H4420" s="299" t="s">
        <v>14828</v>
      </c>
      <c r="I4420" s="297">
        <v>19.399999999999999</v>
      </c>
      <c r="J4420" s="298">
        <v>12.9</v>
      </c>
      <c r="K4420" s="298">
        <v>6.5</v>
      </c>
      <c r="L4420" s="298">
        <v>0</v>
      </c>
      <c r="M4420" s="299">
        <v>0</v>
      </c>
    </row>
    <row r="4421" spans="1:13" x14ac:dyDescent="0.2">
      <c r="A4421" s="297" t="s">
        <v>1311</v>
      </c>
      <c r="B4421" s="298" t="s">
        <v>17078</v>
      </c>
      <c r="C4421" s="298" t="s">
        <v>20267</v>
      </c>
      <c r="D4421" s="298" t="s">
        <v>768</v>
      </c>
      <c r="E4421" s="298" t="s">
        <v>14757</v>
      </c>
      <c r="F4421" s="298" t="s">
        <v>18424</v>
      </c>
      <c r="G4421" s="298" t="s">
        <v>18426</v>
      </c>
      <c r="H4421" s="299" t="s">
        <v>14828</v>
      </c>
      <c r="I4421" s="297">
        <v>19.399999999999999</v>
      </c>
      <c r="J4421" s="298">
        <v>12.9</v>
      </c>
      <c r="K4421" s="298">
        <v>6.5</v>
      </c>
      <c r="L4421" s="298">
        <v>0</v>
      </c>
      <c r="M4421" s="299">
        <v>0</v>
      </c>
    </row>
    <row r="4422" spans="1:13" x14ac:dyDescent="0.2">
      <c r="A4422" s="297" t="s">
        <v>1311</v>
      </c>
      <c r="B4422" s="298" t="s">
        <v>17078</v>
      </c>
      <c r="C4422" s="298" t="s">
        <v>20267</v>
      </c>
      <c r="D4422" s="298" t="s">
        <v>768</v>
      </c>
      <c r="E4422" s="298" t="s">
        <v>14757</v>
      </c>
      <c r="F4422" s="298" t="s">
        <v>18424</v>
      </c>
      <c r="G4422" s="298" t="s">
        <v>18427</v>
      </c>
      <c r="H4422" s="299" t="s">
        <v>14828</v>
      </c>
      <c r="I4422" s="297">
        <v>19.399999999999999</v>
      </c>
      <c r="J4422" s="298">
        <v>12.9</v>
      </c>
      <c r="K4422" s="298">
        <v>6.5</v>
      </c>
      <c r="L4422" s="298">
        <v>0</v>
      </c>
      <c r="M4422" s="299">
        <v>0</v>
      </c>
    </row>
    <row r="4423" spans="1:13" x14ac:dyDescent="0.2">
      <c r="A4423" s="297" t="s">
        <v>1311</v>
      </c>
      <c r="B4423" s="298" t="s">
        <v>17078</v>
      </c>
      <c r="C4423" s="298" t="s">
        <v>20267</v>
      </c>
      <c r="D4423" s="298" t="s">
        <v>768</v>
      </c>
      <c r="E4423" s="298" t="s">
        <v>14757</v>
      </c>
      <c r="F4423" s="298" t="s">
        <v>18424</v>
      </c>
      <c r="G4423" s="298" t="s">
        <v>18428</v>
      </c>
      <c r="H4423" s="299" t="s">
        <v>14828</v>
      </c>
      <c r="I4423" s="297">
        <v>19.399999999999999</v>
      </c>
      <c r="J4423" s="298">
        <v>12.9</v>
      </c>
      <c r="K4423" s="298">
        <v>6.5</v>
      </c>
      <c r="L4423" s="298">
        <v>0</v>
      </c>
      <c r="M4423" s="299">
        <v>0</v>
      </c>
    </row>
    <row r="4424" spans="1:13" x14ac:dyDescent="0.2">
      <c r="A4424" s="297" t="s">
        <v>1311</v>
      </c>
      <c r="B4424" s="298" t="s">
        <v>17078</v>
      </c>
      <c r="C4424" s="298" t="s">
        <v>20267</v>
      </c>
      <c r="D4424" s="298" t="s">
        <v>768</v>
      </c>
      <c r="E4424" s="298" t="s">
        <v>14757</v>
      </c>
      <c r="F4424" s="298" t="s">
        <v>18424</v>
      </c>
      <c r="G4424" s="298" t="s">
        <v>18429</v>
      </c>
      <c r="H4424" s="299" t="s">
        <v>14828</v>
      </c>
      <c r="I4424" s="297">
        <v>19.399999999999999</v>
      </c>
      <c r="J4424" s="298">
        <v>12.9</v>
      </c>
      <c r="K4424" s="298">
        <v>6.5</v>
      </c>
      <c r="L4424" s="298">
        <v>0</v>
      </c>
      <c r="M4424" s="299">
        <v>0</v>
      </c>
    </row>
    <row r="4425" spans="1:13" x14ac:dyDescent="0.2">
      <c r="A4425" s="297" t="s">
        <v>1311</v>
      </c>
      <c r="B4425" s="298" t="s">
        <v>17078</v>
      </c>
      <c r="C4425" s="298" t="s">
        <v>20267</v>
      </c>
      <c r="D4425" s="298" t="s">
        <v>768</v>
      </c>
      <c r="E4425" s="298" t="s">
        <v>14757</v>
      </c>
      <c r="F4425" s="298" t="s">
        <v>18424</v>
      </c>
      <c r="G4425" s="298" t="s">
        <v>18430</v>
      </c>
      <c r="H4425" s="299" t="s">
        <v>14828</v>
      </c>
      <c r="I4425" s="297">
        <v>5.8</v>
      </c>
      <c r="J4425" s="298">
        <v>5.8</v>
      </c>
      <c r="K4425" s="298">
        <v>2.9</v>
      </c>
      <c r="L4425" s="298">
        <v>0</v>
      </c>
      <c r="M4425" s="299">
        <v>0</v>
      </c>
    </row>
    <row r="4426" spans="1:13" x14ac:dyDescent="0.2">
      <c r="A4426" s="297" t="s">
        <v>1311</v>
      </c>
      <c r="B4426" s="298" t="s">
        <v>17078</v>
      </c>
      <c r="C4426" s="298" t="s">
        <v>20267</v>
      </c>
      <c r="D4426" s="298" t="s">
        <v>768</v>
      </c>
      <c r="E4426" s="298" t="s">
        <v>14757</v>
      </c>
      <c r="F4426" s="298" t="s">
        <v>18431</v>
      </c>
      <c r="G4426" s="298" t="s">
        <v>18432</v>
      </c>
      <c r="H4426" s="299" t="s">
        <v>14828</v>
      </c>
      <c r="I4426" s="297">
        <v>19.399999999999999</v>
      </c>
      <c r="J4426" s="298">
        <v>12.9</v>
      </c>
      <c r="K4426" s="298">
        <v>6.5</v>
      </c>
      <c r="L4426" s="298">
        <v>0</v>
      </c>
      <c r="M4426" s="299">
        <v>0</v>
      </c>
    </row>
    <row r="4427" spans="1:13" x14ac:dyDescent="0.2">
      <c r="A4427" s="297" t="s">
        <v>1311</v>
      </c>
      <c r="B4427" s="298" t="s">
        <v>17078</v>
      </c>
      <c r="C4427" s="298" t="s">
        <v>20267</v>
      </c>
      <c r="D4427" s="298" t="s">
        <v>768</v>
      </c>
      <c r="E4427" s="298" t="s">
        <v>14757</v>
      </c>
      <c r="F4427" s="298" t="s">
        <v>18431</v>
      </c>
      <c r="G4427" s="298" t="s">
        <v>18433</v>
      </c>
      <c r="H4427" s="299" t="s">
        <v>14828</v>
      </c>
      <c r="I4427" s="297">
        <v>19.399999999999999</v>
      </c>
      <c r="J4427" s="298">
        <v>12.9</v>
      </c>
      <c r="K4427" s="298">
        <v>6.5</v>
      </c>
      <c r="L4427" s="298">
        <v>0</v>
      </c>
      <c r="M4427" s="299">
        <v>0</v>
      </c>
    </row>
    <row r="4428" spans="1:13" x14ac:dyDescent="0.2">
      <c r="A4428" s="297" t="s">
        <v>1311</v>
      </c>
      <c r="B4428" s="298" t="s">
        <v>17078</v>
      </c>
      <c r="C4428" s="298" t="s">
        <v>20267</v>
      </c>
      <c r="D4428" s="298" t="s">
        <v>768</v>
      </c>
      <c r="E4428" s="298" t="s">
        <v>14757</v>
      </c>
      <c r="F4428" s="298" t="s">
        <v>18431</v>
      </c>
      <c r="G4428" s="298" t="s">
        <v>18434</v>
      </c>
      <c r="H4428" s="299" t="s">
        <v>14828</v>
      </c>
      <c r="I4428" s="297">
        <v>19.399999999999999</v>
      </c>
      <c r="J4428" s="298">
        <v>12.9</v>
      </c>
      <c r="K4428" s="298">
        <v>6.5</v>
      </c>
      <c r="L4428" s="298">
        <v>0</v>
      </c>
      <c r="M4428" s="299">
        <v>0</v>
      </c>
    </row>
    <row r="4429" spans="1:13" x14ac:dyDescent="0.2">
      <c r="A4429" s="297" t="s">
        <v>1311</v>
      </c>
      <c r="B4429" s="298" t="s">
        <v>17078</v>
      </c>
      <c r="C4429" s="298" t="s">
        <v>20267</v>
      </c>
      <c r="D4429" s="298" t="s">
        <v>768</v>
      </c>
      <c r="E4429" s="298" t="s">
        <v>14757</v>
      </c>
      <c r="F4429" s="298" t="s">
        <v>18431</v>
      </c>
      <c r="G4429" s="298" t="s">
        <v>18435</v>
      </c>
      <c r="H4429" s="299" t="s">
        <v>14828</v>
      </c>
      <c r="I4429" s="297">
        <v>6.2</v>
      </c>
      <c r="J4429" s="298">
        <v>6.2</v>
      </c>
      <c r="K4429" s="298">
        <v>3.1</v>
      </c>
      <c r="L4429" s="298">
        <v>0</v>
      </c>
      <c r="M4429" s="299">
        <v>0</v>
      </c>
    </row>
    <row r="4430" spans="1:13" x14ac:dyDescent="0.2">
      <c r="A4430" s="297" t="s">
        <v>1311</v>
      </c>
      <c r="B4430" s="298" t="s">
        <v>17078</v>
      </c>
      <c r="C4430" s="298" t="s">
        <v>20267</v>
      </c>
      <c r="D4430" s="298" t="s">
        <v>768</v>
      </c>
      <c r="E4430" s="298" t="s">
        <v>14757</v>
      </c>
      <c r="F4430" s="298" t="s">
        <v>18436</v>
      </c>
      <c r="G4430" s="298" t="s">
        <v>18437</v>
      </c>
      <c r="H4430" s="299" t="s">
        <v>14828</v>
      </c>
      <c r="I4430" s="297">
        <v>19.399999999999999</v>
      </c>
      <c r="J4430" s="298">
        <v>12.9</v>
      </c>
      <c r="K4430" s="298">
        <v>6.5</v>
      </c>
      <c r="L4430" s="298">
        <v>0</v>
      </c>
      <c r="M4430" s="299">
        <v>0</v>
      </c>
    </row>
    <row r="4431" spans="1:13" x14ac:dyDescent="0.2">
      <c r="A4431" s="297" t="s">
        <v>1311</v>
      </c>
      <c r="B4431" s="298" t="s">
        <v>17078</v>
      </c>
      <c r="C4431" s="298" t="s">
        <v>20267</v>
      </c>
      <c r="D4431" s="298" t="s">
        <v>768</v>
      </c>
      <c r="E4431" s="298" t="s">
        <v>14757</v>
      </c>
      <c r="F4431" s="298" t="s">
        <v>18436</v>
      </c>
      <c r="G4431" s="298" t="s">
        <v>18438</v>
      </c>
      <c r="H4431" s="299" t="s">
        <v>14828</v>
      </c>
      <c r="I4431" s="297">
        <v>19.399999999999999</v>
      </c>
      <c r="J4431" s="298">
        <v>12.9</v>
      </c>
      <c r="K4431" s="298">
        <v>6.5</v>
      </c>
      <c r="L4431" s="298">
        <v>0</v>
      </c>
      <c r="M4431" s="299">
        <v>0</v>
      </c>
    </row>
    <row r="4432" spans="1:13" x14ac:dyDescent="0.2">
      <c r="A4432" s="297" t="s">
        <v>1311</v>
      </c>
      <c r="B4432" s="298" t="s">
        <v>17078</v>
      </c>
      <c r="C4432" s="298" t="s">
        <v>20267</v>
      </c>
      <c r="D4432" s="298" t="s">
        <v>768</v>
      </c>
      <c r="E4432" s="298" t="s">
        <v>14757</v>
      </c>
      <c r="F4432" s="298" t="s">
        <v>18436</v>
      </c>
      <c r="G4432" s="298" t="s">
        <v>18439</v>
      </c>
      <c r="H4432" s="299" t="s">
        <v>14828</v>
      </c>
      <c r="I4432" s="297">
        <v>19.399999999999999</v>
      </c>
      <c r="J4432" s="298">
        <v>12.9</v>
      </c>
      <c r="K4432" s="298">
        <v>6.5</v>
      </c>
      <c r="L4432" s="298">
        <v>0</v>
      </c>
      <c r="M4432" s="299">
        <v>0</v>
      </c>
    </row>
    <row r="4433" spans="1:13" x14ac:dyDescent="0.2">
      <c r="A4433" s="297" t="s">
        <v>1311</v>
      </c>
      <c r="B4433" s="298" t="s">
        <v>17078</v>
      </c>
      <c r="C4433" s="298" t="s">
        <v>20267</v>
      </c>
      <c r="D4433" s="298" t="s">
        <v>768</v>
      </c>
      <c r="E4433" s="298" t="s">
        <v>14757</v>
      </c>
      <c r="F4433" s="298" t="s">
        <v>18436</v>
      </c>
      <c r="G4433" s="298" t="s">
        <v>18440</v>
      </c>
      <c r="H4433" s="299" t="s">
        <v>14828</v>
      </c>
      <c r="I4433" s="297">
        <v>19.399999999999999</v>
      </c>
      <c r="J4433" s="298">
        <v>12.9</v>
      </c>
      <c r="K4433" s="298">
        <v>6.5</v>
      </c>
      <c r="L4433" s="298">
        <v>0</v>
      </c>
      <c r="M4433" s="299">
        <v>0</v>
      </c>
    </row>
    <row r="4434" spans="1:13" x14ac:dyDescent="0.2">
      <c r="A4434" s="297" t="s">
        <v>1311</v>
      </c>
      <c r="B4434" s="298" t="s">
        <v>17078</v>
      </c>
      <c r="C4434" s="298" t="s">
        <v>20267</v>
      </c>
      <c r="D4434" s="298" t="s">
        <v>768</v>
      </c>
      <c r="E4434" s="298" t="s">
        <v>14757</v>
      </c>
      <c r="F4434" s="298" t="s">
        <v>18436</v>
      </c>
      <c r="G4434" s="298" t="s">
        <v>18441</v>
      </c>
      <c r="H4434" s="299" t="s">
        <v>14828</v>
      </c>
      <c r="I4434" s="297">
        <v>19.399999999999999</v>
      </c>
      <c r="J4434" s="298">
        <v>12.9</v>
      </c>
      <c r="K4434" s="298">
        <v>6.5</v>
      </c>
      <c r="L4434" s="298">
        <v>0</v>
      </c>
      <c r="M4434" s="299">
        <v>0</v>
      </c>
    </row>
    <row r="4435" spans="1:13" x14ac:dyDescent="0.2">
      <c r="A4435" s="297" t="s">
        <v>1311</v>
      </c>
      <c r="B4435" s="298" t="s">
        <v>17078</v>
      </c>
      <c r="C4435" s="298" t="s">
        <v>20267</v>
      </c>
      <c r="D4435" s="298" t="s">
        <v>768</v>
      </c>
      <c r="E4435" s="298" t="s">
        <v>14757</v>
      </c>
      <c r="F4435" s="298" t="s">
        <v>18436</v>
      </c>
      <c r="G4435" s="298" t="s">
        <v>18442</v>
      </c>
      <c r="H4435" s="299" t="s">
        <v>14828</v>
      </c>
      <c r="I4435" s="297">
        <v>19.399999999999999</v>
      </c>
      <c r="J4435" s="298">
        <v>12.9</v>
      </c>
      <c r="K4435" s="298">
        <v>6.5</v>
      </c>
      <c r="L4435" s="298">
        <v>0</v>
      </c>
      <c r="M4435" s="299">
        <v>0</v>
      </c>
    </row>
    <row r="4436" spans="1:13" x14ac:dyDescent="0.2">
      <c r="A4436" s="297" t="s">
        <v>1311</v>
      </c>
      <c r="B4436" s="298" t="s">
        <v>17078</v>
      </c>
      <c r="C4436" s="298" t="s">
        <v>20267</v>
      </c>
      <c r="D4436" s="298" t="s">
        <v>768</v>
      </c>
      <c r="E4436" s="298" t="s">
        <v>14757</v>
      </c>
      <c r="F4436" s="298" t="s">
        <v>18436</v>
      </c>
      <c r="G4436" s="298" t="s">
        <v>18443</v>
      </c>
      <c r="H4436" s="299" t="s">
        <v>14828</v>
      </c>
      <c r="I4436" s="297">
        <v>19.399999999999999</v>
      </c>
      <c r="J4436" s="298">
        <v>12.9</v>
      </c>
      <c r="K4436" s="298">
        <v>6.5</v>
      </c>
      <c r="L4436" s="298">
        <v>0</v>
      </c>
      <c r="M4436" s="299">
        <v>0</v>
      </c>
    </row>
    <row r="4437" spans="1:13" x14ac:dyDescent="0.2">
      <c r="A4437" s="297" t="s">
        <v>1311</v>
      </c>
      <c r="B4437" s="298" t="s">
        <v>17078</v>
      </c>
      <c r="C4437" s="298" t="s">
        <v>20267</v>
      </c>
      <c r="D4437" s="298" t="s">
        <v>768</v>
      </c>
      <c r="E4437" s="298" t="s">
        <v>14757</v>
      </c>
      <c r="F4437" s="298" t="s">
        <v>18444</v>
      </c>
      <c r="G4437" s="298" t="s">
        <v>17382</v>
      </c>
      <c r="H4437" s="299" t="s">
        <v>14828</v>
      </c>
      <c r="I4437" s="297">
        <v>19.410755079500127</v>
      </c>
      <c r="J4437" s="298">
        <v>12.9</v>
      </c>
      <c r="K4437" s="298">
        <v>6.5</v>
      </c>
      <c r="L4437" s="298">
        <v>0</v>
      </c>
      <c r="M4437" s="299">
        <v>0</v>
      </c>
    </row>
    <row r="4438" spans="1:13" x14ac:dyDescent="0.2">
      <c r="A4438" s="297" t="s">
        <v>1311</v>
      </c>
      <c r="B4438" s="298" t="s">
        <v>17078</v>
      </c>
      <c r="C4438" s="298" t="s">
        <v>20267</v>
      </c>
      <c r="D4438" s="298" t="s">
        <v>768</v>
      </c>
      <c r="E4438" s="298" t="s">
        <v>14757</v>
      </c>
      <c r="F4438" s="298" t="s">
        <v>18444</v>
      </c>
      <c r="G4438" s="298" t="s">
        <v>17382</v>
      </c>
      <c r="H4438" s="299" t="s">
        <v>14828</v>
      </c>
      <c r="I4438" s="297">
        <v>19.410755079500127</v>
      </c>
      <c r="J4438" s="298">
        <v>12.9</v>
      </c>
      <c r="K4438" s="298">
        <v>6.5</v>
      </c>
      <c r="L4438" s="298">
        <v>0</v>
      </c>
      <c r="M4438" s="299">
        <v>0</v>
      </c>
    </row>
    <row r="4439" spans="1:13" x14ac:dyDescent="0.2">
      <c r="A4439" s="297" t="s">
        <v>1311</v>
      </c>
      <c r="B4439" s="298" t="s">
        <v>17078</v>
      </c>
      <c r="C4439" s="298" t="s">
        <v>20267</v>
      </c>
      <c r="D4439" s="298" t="s">
        <v>768</v>
      </c>
      <c r="E4439" s="298" t="s">
        <v>14757</v>
      </c>
      <c r="F4439" s="298" t="s">
        <v>18444</v>
      </c>
      <c r="G4439" s="298" t="s">
        <v>18445</v>
      </c>
      <c r="H4439" s="299" t="s">
        <v>14828</v>
      </c>
      <c r="I4439" s="297">
        <v>12.001273301841474</v>
      </c>
      <c r="J4439" s="298">
        <v>17.100000000000001</v>
      </c>
      <c r="K4439" s="298">
        <v>4.3</v>
      </c>
      <c r="L4439" s="298">
        <v>0</v>
      </c>
      <c r="M4439" s="299">
        <v>0</v>
      </c>
    </row>
    <row r="4440" spans="1:13" x14ac:dyDescent="0.2">
      <c r="A4440" s="297" t="s">
        <v>1311</v>
      </c>
      <c r="B4440" s="298" t="s">
        <v>17078</v>
      </c>
      <c r="C4440" s="298" t="s">
        <v>20267</v>
      </c>
      <c r="D4440" s="298" t="s">
        <v>768</v>
      </c>
      <c r="E4440" s="298" t="s">
        <v>14757</v>
      </c>
      <c r="F4440" s="298" t="s">
        <v>18444</v>
      </c>
      <c r="G4440" s="298" t="s">
        <v>17382</v>
      </c>
      <c r="H4440" s="299" t="s">
        <v>14828</v>
      </c>
      <c r="I4440" s="297">
        <v>19.410755079500127</v>
      </c>
      <c r="J4440" s="298">
        <v>12.9</v>
      </c>
      <c r="K4440" s="298">
        <v>6.5</v>
      </c>
      <c r="L4440" s="298">
        <v>0</v>
      </c>
      <c r="M4440" s="299">
        <v>0</v>
      </c>
    </row>
    <row r="4441" spans="1:13" x14ac:dyDescent="0.2">
      <c r="A4441" s="297" t="s">
        <v>1311</v>
      </c>
      <c r="B4441" s="298" t="s">
        <v>17078</v>
      </c>
      <c r="C4441" s="298" t="s">
        <v>20267</v>
      </c>
      <c r="D4441" s="298" t="s">
        <v>768</v>
      </c>
      <c r="E4441" s="298" t="s">
        <v>14757</v>
      </c>
      <c r="F4441" s="298" t="s">
        <v>18444</v>
      </c>
      <c r="G4441" s="298" t="s">
        <v>18445</v>
      </c>
      <c r="H4441" s="299" t="s">
        <v>14828</v>
      </c>
      <c r="I4441" s="297">
        <v>12.001273301841474</v>
      </c>
      <c r="J4441" s="298">
        <v>17.100000000000001</v>
      </c>
      <c r="K4441" s="298">
        <v>4.3</v>
      </c>
      <c r="L4441" s="298">
        <v>0</v>
      </c>
      <c r="M4441" s="299">
        <v>0</v>
      </c>
    </row>
    <row r="4442" spans="1:13" x14ac:dyDescent="0.2">
      <c r="A4442" s="297" t="s">
        <v>1311</v>
      </c>
      <c r="B4442" s="298" t="s">
        <v>17078</v>
      </c>
      <c r="C4442" s="298" t="s">
        <v>20267</v>
      </c>
      <c r="D4442" s="298" t="s">
        <v>768</v>
      </c>
      <c r="E4442" s="298" t="s">
        <v>14757</v>
      </c>
      <c r="F4442" s="298" t="s">
        <v>18444</v>
      </c>
      <c r="G4442" s="298" t="s">
        <v>18445</v>
      </c>
      <c r="H4442" s="299" t="s">
        <v>14828</v>
      </c>
      <c r="I4442" s="297">
        <v>12.001273301841474</v>
      </c>
      <c r="J4442" s="298">
        <v>17.100000000000001</v>
      </c>
      <c r="K4442" s="298">
        <v>4.3</v>
      </c>
      <c r="L4442" s="298">
        <v>0</v>
      </c>
      <c r="M4442" s="299">
        <v>0</v>
      </c>
    </row>
    <row r="4443" spans="1:13" x14ac:dyDescent="0.2">
      <c r="A4443" s="297" t="s">
        <v>1311</v>
      </c>
      <c r="B4443" s="298" t="s">
        <v>17078</v>
      </c>
      <c r="C4443" s="298" t="s">
        <v>20267</v>
      </c>
      <c r="D4443" s="298" t="s">
        <v>768</v>
      </c>
      <c r="E4443" s="298" t="s">
        <v>14757</v>
      </c>
      <c r="F4443" s="298" t="s">
        <v>18444</v>
      </c>
      <c r="G4443" s="298" t="s">
        <v>18445</v>
      </c>
      <c r="H4443" s="299" t="s">
        <v>14828</v>
      </c>
      <c r="I4443" s="297">
        <v>12.001273301841474</v>
      </c>
      <c r="J4443" s="298">
        <v>17.100000000000001</v>
      </c>
      <c r="K4443" s="298">
        <v>4.3</v>
      </c>
      <c r="L4443" s="298">
        <v>0</v>
      </c>
      <c r="M4443" s="299">
        <v>0</v>
      </c>
    </row>
    <row r="4444" spans="1:13" x14ac:dyDescent="0.2">
      <c r="A4444" s="297" t="s">
        <v>1311</v>
      </c>
      <c r="B4444" s="298" t="s">
        <v>17078</v>
      </c>
      <c r="C4444" s="298" t="s">
        <v>20267</v>
      </c>
      <c r="D4444" s="298" t="s">
        <v>768</v>
      </c>
      <c r="E4444" s="298" t="s">
        <v>14757</v>
      </c>
      <c r="F4444" s="298" t="s">
        <v>18444</v>
      </c>
      <c r="G4444" s="298" t="s">
        <v>17382</v>
      </c>
      <c r="H4444" s="299" t="s">
        <v>14828</v>
      </c>
      <c r="I4444" s="297">
        <v>19.410755079500127</v>
      </c>
      <c r="J4444" s="298">
        <v>12.9</v>
      </c>
      <c r="K4444" s="298">
        <v>6.5</v>
      </c>
      <c r="L4444" s="298">
        <v>0</v>
      </c>
      <c r="M4444" s="299">
        <v>0</v>
      </c>
    </row>
    <row r="4445" spans="1:13" x14ac:dyDescent="0.2">
      <c r="A4445" s="297" t="s">
        <v>1311</v>
      </c>
      <c r="B4445" s="298" t="s">
        <v>17078</v>
      </c>
      <c r="C4445" s="298" t="s">
        <v>20267</v>
      </c>
      <c r="D4445" s="298" t="s">
        <v>768</v>
      </c>
      <c r="E4445" s="298" t="s">
        <v>14757</v>
      </c>
      <c r="F4445" s="298" t="s">
        <v>18446</v>
      </c>
      <c r="G4445" s="298" t="s">
        <v>18447</v>
      </c>
      <c r="H4445" s="299" t="s">
        <v>14828</v>
      </c>
      <c r="I4445" s="297">
        <v>19.410755079500127</v>
      </c>
      <c r="J4445" s="298">
        <v>12.9</v>
      </c>
      <c r="K4445" s="298">
        <v>6.5</v>
      </c>
      <c r="L4445" s="298">
        <v>0</v>
      </c>
      <c r="M4445" s="299">
        <v>0</v>
      </c>
    </row>
    <row r="4446" spans="1:13" x14ac:dyDescent="0.2">
      <c r="A4446" s="297" t="s">
        <v>1311</v>
      </c>
      <c r="B4446" s="298" t="s">
        <v>17078</v>
      </c>
      <c r="C4446" s="298" t="s">
        <v>20267</v>
      </c>
      <c r="D4446" s="298" t="s">
        <v>768</v>
      </c>
      <c r="E4446" s="298" t="s">
        <v>14757</v>
      </c>
      <c r="F4446" s="298" t="s">
        <v>18446</v>
      </c>
      <c r="G4446" s="298" t="s">
        <v>18448</v>
      </c>
      <c r="H4446" s="299" t="s">
        <v>14828</v>
      </c>
      <c r="I4446" s="297">
        <v>19.410755079500127</v>
      </c>
      <c r="J4446" s="298">
        <v>12.9</v>
      </c>
      <c r="K4446" s="298">
        <v>6.5</v>
      </c>
      <c r="L4446" s="298">
        <v>0</v>
      </c>
      <c r="M4446" s="299">
        <v>0</v>
      </c>
    </row>
    <row r="4447" spans="1:13" x14ac:dyDescent="0.2">
      <c r="A4447" s="297" t="s">
        <v>1311</v>
      </c>
      <c r="B4447" s="298" t="s">
        <v>17078</v>
      </c>
      <c r="C4447" s="298" t="s">
        <v>20267</v>
      </c>
      <c r="D4447" s="298" t="s">
        <v>768</v>
      </c>
      <c r="E4447" s="298" t="s">
        <v>14757</v>
      </c>
      <c r="F4447" s="298" t="s">
        <v>18446</v>
      </c>
      <c r="G4447" s="298" t="s">
        <v>18449</v>
      </c>
      <c r="H4447" s="299" t="s">
        <v>14828</v>
      </c>
      <c r="I4447" s="297">
        <v>19.410755079500127</v>
      </c>
      <c r="J4447" s="298">
        <v>12.9</v>
      </c>
      <c r="K4447" s="298">
        <v>6.5</v>
      </c>
      <c r="L4447" s="298">
        <v>0</v>
      </c>
      <c r="M4447" s="299">
        <v>0</v>
      </c>
    </row>
    <row r="4448" spans="1:13" x14ac:dyDescent="0.2">
      <c r="A4448" s="297" t="s">
        <v>1311</v>
      </c>
      <c r="B4448" s="298" t="s">
        <v>17078</v>
      </c>
      <c r="C4448" s="298" t="s">
        <v>20267</v>
      </c>
      <c r="D4448" s="298" t="s">
        <v>768</v>
      </c>
      <c r="E4448" s="298" t="s">
        <v>14757</v>
      </c>
      <c r="F4448" s="298" t="s">
        <v>18446</v>
      </c>
      <c r="G4448" s="298" t="s">
        <v>18450</v>
      </c>
      <c r="H4448" s="299" t="s">
        <v>14828</v>
      </c>
      <c r="I4448" s="297">
        <v>19.410755079500127</v>
      </c>
      <c r="J4448" s="298">
        <v>12.9</v>
      </c>
      <c r="K4448" s="298">
        <v>6.5</v>
      </c>
      <c r="L4448" s="298">
        <v>0</v>
      </c>
      <c r="M4448" s="299">
        <v>0</v>
      </c>
    </row>
    <row r="4449" spans="1:13" x14ac:dyDescent="0.2">
      <c r="A4449" s="297" t="s">
        <v>1311</v>
      </c>
      <c r="B4449" s="298" t="s">
        <v>17078</v>
      </c>
      <c r="C4449" s="298" t="s">
        <v>20267</v>
      </c>
      <c r="D4449" s="298" t="s">
        <v>768</v>
      </c>
      <c r="E4449" s="298" t="s">
        <v>14757</v>
      </c>
      <c r="F4449" s="298" t="s">
        <v>18446</v>
      </c>
      <c r="G4449" s="298" t="s">
        <v>18451</v>
      </c>
      <c r="H4449" s="299" t="s">
        <v>14828</v>
      </c>
      <c r="I4449" s="297">
        <v>19.410755079500127</v>
      </c>
      <c r="J4449" s="298">
        <v>12.9</v>
      </c>
      <c r="K4449" s="298">
        <v>6.5</v>
      </c>
      <c r="L4449" s="298">
        <v>0</v>
      </c>
      <c r="M4449" s="299">
        <v>0</v>
      </c>
    </row>
    <row r="4450" spans="1:13" x14ac:dyDescent="0.2">
      <c r="A4450" s="297" t="s">
        <v>1311</v>
      </c>
      <c r="B4450" s="298" t="s">
        <v>17078</v>
      </c>
      <c r="C4450" s="298" t="s">
        <v>20267</v>
      </c>
      <c r="D4450" s="298" t="s">
        <v>768</v>
      </c>
      <c r="E4450" s="298" t="s">
        <v>14757</v>
      </c>
      <c r="F4450" s="298" t="s">
        <v>18446</v>
      </c>
      <c r="G4450" s="298" t="s">
        <v>18452</v>
      </c>
      <c r="H4450" s="299" t="s">
        <v>14828</v>
      </c>
      <c r="I4450" s="297">
        <v>19.410755079500127</v>
      </c>
      <c r="J4450" s="298">
        <v>12.9</v>
      </c>
      <c r="K4450" s="298">
        <v>6.5</v>
      </c>
      <c r="L4450" s="298">
        <v>0</v>
      </c>
      <c r="M4450" s="299">
        <v>0</v>
      </c>
    </row>
    <row r="4451" spans="1:13" x14ac:dyDescent="0.2">
      <c r="A4451" s="297" t="s">
        <v>1311</v>
      </c>
      <c r="B4451" s="298" t="s">
        <v>17078</v>
      </c>
      <c r="C4451" s="298" t="s">
        <v>20267</v>
      </c>
      <c r="D4451" s="298" t="s">
        <v>768</v>
      </c>
      <c r="E4451" s="298" t="s">
        <v>14757</v>
      </c>
      <c r="F4451" s="298" t="s">
        <v>18446</v>
      </c>
      <c r="G4451" s="298" t="s">
        <v>18453</v>
      </c>
      <c r="H4451" s="299" t="s">
        <v>14828</v>
      </c>
      <c r="I4451" s="297">
        <v>19.410755079500127</v>
      </c>
      <c r="J4451" s="298">
        <v>12.9</v>
      </c>
      <c r="K4451" s="298">
        <v>6.5</v>
      </c>
      <c r="L4451" s="298">
        <v>0</v>
      </c>
      <c r="M4451" s="299">
        <v>0</v>
      </c>
    </row>
    <row r="4452" spans="1:13" x14ac:dyDescent="0.2">
      <c r="A4452" s="297" t="s">
        <v>1311</v>
      </c>
      <c r="B4452" s="298" t="s">
        <v>17078</v>
      </c>
      <c r="C4452" s="298" t="s">
        <v>20267</v>
      </c>
      <c r="D4452" s="298" t="s">
        <v>768</v>
      </c>
      <c r="E4452" s="298" t="s">
        <v>14757</v>
      </c>
      <c r="F4452" s="298" t="s">
        <v>18446</v>
      </c>
      <c r="G4452" s="298" t="s">
        <v>18454</v>
      </c>
      <c r="H4452" s="299" t="s">
        <v>14828</v>
      </c>
      <c r="I4452" s="297">
        <v>19.410755079500127</v>
      </c>
      <c r="J4452" s="298">
        <v>12.9</v>
      </c>
      <c r="K4452" s="298">
        <v>6.5</v>
      </c>
      <c r="L4452" s="298">
        <v>0</v>
      </c>
      <c r="M4452" s="299">
        <v>0</v>
      </c>
    </row>
    <row r="4453" spans="1:13" x14ac:dyDescent="0.2">
      <c r="A4453" s="297" t="s">
        <v>1311</v>
      </c>
      <c r="B4453" s="298" t="s">
        <v>17078</v>
      </c>
      <c r="C4453" s="298" t="s">
        <v>20267</v>
      </c>
      <c r="D4453" s="298" t="s">
        <v>768</v>
      </c>
      <c r="E4453" s="298" t="s">
        <v>14757</v>
      </c>
      <c r="F4453" s="298" t="s">
        <v>18446</v>
      </c>
      <c r="G4453" s="298" t="s">
        <v>18455</v>
      </c>
      <c r="H4453" s="299" t="s">
        <v>14828</v>
      </c>
      <c r="I4453" s="297">
        <v>19.410755079500127</v>
      </c>
      <c r="J4453" s="298">
        <v>12.9</v>
      </c>
      <c r="K4453" s="298">
        <v>6.5</v>
      </c>
      <c r="L4453" s="298">
        <v>0</v>
      </c>
      <c r="M4453" s="299">
        <v>0</v>
      </c>
    </row>
    <row r="4454" spans="1:13" x14ac:dyDescent="0.2">
      <c r="A4454" s="297" t="s">
        <v>1311</v>
      </c>
      <c r="B4454" s="298" t="s">
        <v>17078</v>
      </c>
      <c r="C4454" s="298" t="s">
        <v>20267</v>
      </c>
      <c r="D4454" s="298" t="s">
        <v>768</v>
      </c>
      <c r="E4454" s="298" t="s">
        <v>14757</v>
      </c>
      <c r="F4454" s="298" t="s">
        <v>18446</v>
      </c>
      <c r="G4454" s="298" t="s">
        <v>18456</v>
      </c>
      <c r="H4454" s="299" t="s">
        <v>14828</v>
      </c>
      <c r="I4454" s="297">
        <v>19.410755079500127</v>
      </c>
      <c r="J4454" s="298">
        <v>12.9</v>
      </c>
      <c r="K4454" s="298">
        <v>6.5</v>
      </c>
      <c r="L4454" s="298">
        <v>0</v>
      </c>
      <c r="M4454" s="299">
        <v>0</v>
      </c>
    </row>
    <row r="4455" spans="1:13" x14ac:dyDescent="0.2">
      <c r="A4455" s="297" t="s">
        <v>1311</v>
      </c>
      <c r="B4455" s="298" t="s">
        <v>17078</v>
      </c>
      <c r="C4455" s="298" t="s">
        <v>20267</v>
      </c>
      <c r="D4455" s="298" t="s">
        <v>768</v>
      </c>
      <c r="E4455" s="298" t="s">
        <v>14757</v>
      </c>
      <c r="F4455" s="298" t="s">
        <v>18457</v>
      </c>
      <c r="G4455" s="298" t="s">
        <v>18458</v>
      </c>
      <c r="H4455" s="299" t="s">
        <v>14828</v>
      </c>
      <c r="I4455" s="297">
        <v>7.7</v>
      </c>
      <c r="J4455" s="298">
        <v>7.7</v>
      </c>
      <c r="K4455" s="298">
        <v>3.9</v>
      </c>
      <c r="L4455" s="298">
        <v>0</v>
      </c>
      <c r="M4455" s="299">
        <v>0</v>
      </c>
    </row>
    <row r="4456" spans="1:13" x14ac:dyDescent="0.2">
      <c r="A4456" s="297" t="s">
        <v>1311</v>
      </c>
      <c r="B4456" s="298" t="s">
        <v>17078</v>
      </c>
      <c r="C4456" s="298" t="s">
        <v>20267</v>
      </c>
      <c r="D4456" s="298" t="s">
        <v>768</v>
      </c>
      <c r="E4456" s="298" t="s">
        <v>14757</v>
      </c>
      <c r="F4456" s="298" t="s">
        <v>18457</v>
      </c>
      <c r="G4456" s="298" t="s">
        <v>18459</v>
      </c>
      <c r="H4456" s="299" t="s">
        <v>14828</v>
      </c>
      <c r="I4456" s="297">
        <v>6.2</v>
      </c>
      <c r="J4456" s="298">
        <v>6.2</v>
      </c>
      <c r="K4456" s="298">
        <v>3.1</v>
      </c>
      <c r="L4456" s="298">
        <v>0</v>
      </c>
      <c r="M4456" s="299">
        <v>0</v>
      </c>
    </row>
    <row r="4457" spans="1:13" x14ac:dyDescent="0.2">
      <c r="A4457" s="297" t="s">
        <v>1311</v>
      </c>
      <c r="B4457" s="298" t="s">
        <v>17078</v>
      </c>
      <c r="C4457" s="298" t="s">
        <v>20267</v>
      </c>
      <c r="D4457" s="298" t="s">
        <v>768</v>
      </c>
      <c r="E4457" s="298" t="s">
        <v>14757</v>
      </c>
      <c r="F4457" s="298" t="s">
        <v>18457</v>
      </c>
      <c r="G4457" s="298" t="s">
        <v>18460</v>
      </c>
      <c r="H4457" s="299" t="s">
        <v>14828</v>
      </c>
      <c r="I4457" s="297">
        <v>9.1766257884805249</v>
      </c>
      <c r="J4457" s="298">
        <v>6.1</v>
      </c>
      <c r="K4457" s="298">
        <v>3.1</v>
      </c>
      <c r="L4457" s="298">
        <v>0</v>
      </c>
      <c r="M4457" s="299">
        <v>0</v>
      </c>
    </row>
    <row r="4458" spans="1:13" x14ac:dyDescent="0.2">
      <c r="A4458" s="297" t="s">
        <v>1311</v>
      </c>
      <c r="B4458" s="298" t="s">
        <v>17078</v>
      </c>
      <c r="C4458" s="298" t="s">
        <v>20267</v>
      </c>
      <c r="D4458" s="298" t="s">
        <v>768</v>
      </c>
      <c r="E4458" s="298" t="s">
        <v>14757</v>
      </c>
      <c r="F4458" s="298" t="s">
        <v>18457</v>
      </c>
      <c r="G4458" s="298" t="s">
        <v>18461</v>
      </c>
      <c r="H4458" s="299" t="s">
        <v>14828</v>
      </c>
      <c r="I4458" s="297">
        <v>19.421190969327814</v>
      </c>
      <c r="J4458" s="298">
        <v>12.9</v>
      </c>
      <c r="K4458" s="298">
        <v>6.5</v>
      </c>
      <c r="L4458" s="298">
        <v>0</v>
      </c>
      <c r="M4458" s="299">
        <v>0</v>
      </c>
    </row>
    <row r="4459" spans="1:13" x14ac:dyDescent="0.2">
      <c r="A4459" s="297" t="s">
        <v>1311</v>
      </c>
      <c r="B4459" s="298" t="s">
        <v>17078</v>
      </c>
      <c r="C4459" s="298" t="s">
        <v>20267</v>
      </c>
      <c r="D4459" s="298" t="s">
        <v>768</v>
      </c>
      <c r="E4459" s="298" t="s">
        <v>14757</v>
      </c>
      <c r="F4459" s="298" t="s">
        <v>18457</v>
      </c>
      <c r="G4459" s="298" t="s">
        <v>18462</v>
      </c>
      <c r="H4459" s="299" t="s">
        <v>14828</v>
      </c>
      <c r="I4459" s="297">
        <v>19.421190969327814</v>
      </c>
      <c r="J4459" s="298">
        <v>12.9</v>
      </c>
      <c r="K4459" s="298">
        <v>6.5</v>
      </c>
      <c r="L4459" s="298">
        <v>0</v>
      </c>
      <c r="M4459" s="299">
        <v>0</v>
      </c>
    </row>
    <row r="4460" spans="1:13" x14ac:dyDescent="0.2">
      <c r="A4460" s="297" t="s">
        <v>1311</v>
      </c>
      <c r="B4460" s="298" t="s">
        <v>17078</v>
      </c>
      <c r="C4460" s="298" t="s">
        <v>20267</v>
      </c>
      <c r="D4460" s="298" t="s">
        <v>768</v>
      </c>
      <c r="E4460" s="298" t="s">
        <v>14757</v>
      </c>
      <c r="F4460" s="298" t="s">
        <v>18463</v>
      </c>
      <c r="G4460" s="298" t="s">
        <v>18464</v>
      </c>
      <c r="H4460" s="299" t="s">
        <v>14828</v>
      </c>
      <c r="I4460" s="297">
        <v>19.399999999999999</v>
      </c>
      <c r="J4460" s="298">
        <v>12.9</v>
      </c>
      <c r="K4460" s="298">
        <v>6.5</v>
      </c>
      <c r="L4460" s="298">
        <v>0</v>
      </c>
      <c r="M4460" s="299">
        <v>0</v>
      </c>
    </row>
    <row r="4461" spans="1:13" x14ac:dyDescent="0.2">
      <c r="A4461" s="297" t="s">
        <v>1311</v>
      </c>
      <c r="B4461" s="298" t="s">
        <v>17078</v>
      </c>
      <c r="C4461" s="298" t="s">
        <v>20267</v>
      </c>
      <c r="D4461" s="298" t="s">
        <v>768</v>
      </c>
      <c r="E4461" s="298" t="s">
        <v>14757</v>
      </c>
      <c r="F4461" s="298" t="s">
        <v>18463</v>
      </c>
      <c r="G4461" s="298" t="s">
        <v>18465</v>
      </c>
      <c r="H4461" s="299" t="s">
        <v>14828</v>
      </c>
      <c r="I4461" s="297">
        <v>5.8</v>
      </c>
      <c r="J4461" s="298">
        <v>5.8</v>
      </c>
      <c r="K4461" s="298">
        <v>2.9</v>
      </c>
      <c r="L4461" s="298">
        <v>0</v>
      </c>
      <c r="M4461" s="299">
        <v>0</v>
      </c>
    </row>
    <row r="4462" spans="1:13" x14ac:dyDescent="0.2">
      <c r="A4462" s="297" t="s">
        <v>1311</v>
      </c>
      <c r="B4462" s="298" t="s">
        <v>17078</v>
      </c>
      <c r="C4462" s="298" t="s">
        <v>20267</v>
      </c>
      <c r="D4462" s="298" t="s">
        <v>768</v>
      </c>
      <c r="E4462" s="298" t="s">
        <v>14757</v>
      </c>
      <c r="F4462" s="298" t="s">
        <v>18463</v>
      </c>
      <c r="G4462" s="298" t="s">
        <v>18466</v>
      </c>
      <c r="H4462" s="299" t="s">
        <v>14828</v>
      </c>
      <c r="I4462" s="297">
        <v>5.8</v>
      </c>
      <c r="J4462" s="298">
        <v>5.8</v>
      </c>
      <c r="K4462" s="298">
        <v>2.9</v>
      </c>
      <c r="L4462" s="298">
        <v>0</v>
      </c>
      <c r="M4462" s="299">
        <v>0</v>
      </c>
    </row>
    <row r="4463" spans="1:13" x14ac:dyDescent="0.2">
      <c r="A4463" s="297" t="s">
        <v>1311</v>
      </c>
      <c r="B4463" s="298" t="s">
        <v>17078</v>
      </c>
      <c r="C4463" s="298" t="s">
        <v>20267</v>
      </c>
      <c r="D4463" s="298" t="s">
        <v>768</v>
      </c>
      <c r="E4463" s="298" t="s">
        <v>14757</v>
      </c>
      <c r="F4463" s="298" t="s">
        <v>18467</v>
      </c>
      <c r="G4463" s="298" t="s">
        <v>18468</v>
      </c>
      <c r="H4463" s="299" t="s">
        <v>14828</v>
      </c>
      <c r="I4463" s="297">
        <v>19.399999999999999</v>
      </c>
      <c r="J4463" s="298">
        <v>12.9</v>
      </c>
      <c r="K4463" s="298">
        <v>6.5</v>
      </c>
      <c r="L4463" s="298">
        <v>0</v>
      </c>
      <c r="M4463" s="299">
        <v>0</v>
      </c>
    </row>
    <row r="4464" spans="1:13" x14ac:dyDescent="0.2">
      <c r="A4464" s="297" t="s">
        <v>1311</v>
      </c>
      <c r="B4464" s="298" t="s">
        <v>17078</v>
      </c>
      <c r="C4464" s="298" t="s">
        <v>20267</v>
      </c>
      <c r="D4464" s="298" t="s">
        <v>768</v>
      </c>
      <c r="E4464" s="298" t="s">
        <v>14757</v>
      </c>
      <c r="F4464" s="298" t="s">
        <v>18467</v>
      </c>
      <c r="G4464" s="298" t="s">
        <v>18469</v>
      </c>
      <c r="H4464" s="299" t="s">
        <v>14828</v>
      </c>
      <c r="I4464" s="297">
        <v>5.8</v>
      </c>
      <c r="J4464" s="298">
        <v>5.8</v>
      </c>
      <c r="K4464" s="298">
        <v>2.9</v>
      </c>
      <c r="L4464" s="298">
        <v>0</v>
      </c>
      <c r="M4464" s="299">
        <v>0</v>
      </c>
    </row>
    <row r="4465" spans="1:13" x14ac:dyDescent="0.2">
      <c r="A4465" s="297" t="s">
        <v>1311</v>
      </c>
      <c r="B4465" s="298" t="s">
        <v>17078</v>
      </c>
      <c r="C4465" s="298" t="s">
        <v>20267</v>
      </c>
      <c r="D4465" s="298" t="s">
        <v>768</v>
      </c>
      <c r="E4465" s="298" t="s">
        <v>14757</v>
      </c>
      <c r="F4465" s="298" t="s">
        <v>18467</v>
      </c>
      <c r="G4465" s="298" t="s">
        <v>18470</v>
      </c>
      <c r="H4465" s="299" t="s">
        <v>14828</v>
      </c>
      <c r="I4465" s="297">
        <v>5.8</v>
      </c>
      <c r="J4465" s="298">
        <v>5.8</v>
      </c>
      <c r="K4465" s="298">
        <v>2.9</v>
      </c>
      <c r="L4465" s="298">
        <v>0</v>
      </c>
      <c r="M4465" s="299">
        <v>0</v>
      </c>
    </row>
    <row r="4466" spans="1:13" x14ac:dyDescent="0.2">
      <c r="A4466" s="297" t="s">
        <v>1311</v>
      </c>
      <c r="B4466" s="298" t="s">
        <v>17078</v>
      </c>
      <c r="C4466" s="298" t="s">
        <v>20267</v>
      </c>
      <c r="D4466" s="298" t="s">
        <v>768</v>
      </c>
      <c r="E4466" s="298" t="s">
        <v>14755</v>
      </c>
      <c r="F4466" s="298" t="s">
        <v>18471</v>
      </c>
      <c r="G4466" s="298" t="s">
        <v>18472</v>
      </c>
      <c r="H4466" s="299" t="s">
        <v>14828</v>
      </c>
      <c r="I4466" s="297">
        <v>11.124000000000001</v>
      </c>
      <c r="J4466" s="298">
        <v>0</v>
      </c>
      <c r="K4466" s="298">
        <v>0</v>
      </c>
      <c r="L4466" s="298">
        <v>0</v>
      </c>
      <c r="M4466" s="299">
        <v>0</v>
      </c>
    </row>
    <row r="4467" spans="1:13" x14ac:dyDescent="0.2">
      <c r="A4467" s="297" t="s">
        <v>1311</v>
      </c>
      <c r="B4467" s="298" t="s">
        <v>17078</v>
      </c>
      <c r="C4467" s="298" t="s">
        <v>20267</v>
      </c>
      <c r="D4467" s="298" t="s">
        <v>768</v>
      </c>
      <c r="E4467" s="298" t="s">
        <v>14755</v>
      </c>
      <c r="F4467" s="298" t="s">
        <v>18471</v>
      </c>
      <c r="G4467" s="298" t="s">
        <v>18473</v>
      </c>
      <c r="H4467" s="299" t="s">
        <v>14828</v>
      </c>
      <c r="I4467" s="297">
        <v>14.273</v>
      </c>
      <c r="J4467" s="298">
        <v>0</v>
      </c>
      <c r="K4467" s="298">
        <v>0</v>
      </c>
      <c r="L4467" s="298">
        <v>0</v>
      </c>
      <c r="M4467" s="299">
        <v>0</v>
      </c>
    </row>
    <row r="4468" spans="1:13" x14ac:dyDescent="0.2">
      <c r="A4468" s="297" t="s">
        <v>1311</v>
      </c>
      <c r="B4468" s="298" t="s">
        <v>17078</v>
      </c>
      <c r="C4468" s="298" t="s">
        <v>20267</v>
      </c>
      <c r="D4468" s="298" t="s">
        <v>768</v>
      </c>
      <c r="E4468" s="298" t="s">
        <v>14755</v>
      </c>
      <c r="F4468" s="298" t="s">
        <v>18474</v>
      </c>
      <c r="G4468" s="298" t="s">
        <v>18475</v>
      </c>
      <c r="H4468" s="299" t="s">
        <v>14828</v>
      </c>
      <c r="I4468" s="297">
        <v>3.8620000000000001</v>
      </c>
      <c r="J4468" s="298">
        <v>0</v>
      </c>
      <c r="K4468" s="298">
        <v>0</v>
      </c>
      <c r="L4468" s="298">
        <v>0</v>
      </c>
      <c r="M4468" s="299">
        <v>0</v>
      </c>
    </row>
    <row r="4469" spans="1:13" x14ac:dyDescent="0.2">
      <c r="A4469" s="297" t="s">
        <v>1311</v>
      </c>
      <c r="B4469" s="298" t="s">
        <v>17078</v>
      </c>
      <c r="C4469" s="298" t="s">
        <v>20267</v>
      </c>
      <c r="D4469" s="298" t="s">
        <v>768</v>
      </c>
      <c r="E4469" s="298" t="s">
        <v>14757</v>
      </c>
      <c r="F4469" s="298" t="s">
        <v>18474</v>
      </c>
      <c r="G4469" s="298" t="s">
        <v>18476</v>
      </c>
      <c r="H4469" s="299" t="s">
        <v>14828</v>
      </c>
      <c r="I4469" s="297">
        <v>3.8620000000000001</v>
      </c>
      <c r="J4469" s="298">
        <v>0</v>
      </c>
      <c r="K4469" s="298">
        <v>0</v>
      </c>
      <c r="L4469" s="298">
        <v>0</v>
      </c>
      <c r="M4469" s="299">
        <v>0</v>
      </c>
    </row>
    <row r="4470" spans="1:13" x14ac:dyDescent="0.2">
      <c r="A4470" s="297" t="s">
        <v>1311</v>
      </c>
      <c r="B4470" s="298" t="s">
        <v>17078</v>
      </c>
      <c r="C4470" s="298" t="s">
        <v>20267</v>
      </c>
      <c r="D4470" s="298" t="s">
        <v>768</v>
      </c>
      <c r="E4470" s="298" t="s">
        <v>14755</v>
      </c>
      <c r="F4470" s="298" t="s">
        <v>18477</v>
      </c>
      <c r="G4470" s="298" t="s">
        <v>18478</v>
      </c>
      <c r="H4470" s="299" t="s">
        <v>14828</v>
      </c>
      <c r="I4470" s="297">
        <v>3.8620000000000001</v>
      </c>
      <c r="J4470" s="298">
        <v>0</v>
      </c>
      <c r="K4470" s="298">
        <v>0</v>
      </c>
      <c r="L4470" s="298">
        <v>0</v>
      </c>
      <c r="M4470" s="299">
        <v>0</v>
      </c>
    </row>
    <row r="4471" spans="1:13" x14ac:dyDescent="0.2">
      <c r="A4471" s="297" t="s">
        <v>1311</v>
      </c>
      <c r="B4471" s="298" t="s">
        <v>17078</v>
      </c>
      <c r="C4471" s="298" t="s">
        <v>20267</v>
      </c>
      <c r="D4471" s="298" t="s">
        <v>768</v>
      </c>
      <c r="E4471" s="298" t="s">
        <v>14755</v>
      </c>
      <c r="F4471" s="298" t="s">
        <v>18477</v>
      </c>
      <c r="G4471" s="298" t="s">
        <v>18479</v>
      </c>
      <c r="H4471" s="299" t="s">
        <v>14828</v>
      </c>
      <c r="I4471" s="297">
        <v>3.8620000000000001</v>
      </c>
      <c r="J4471" s="298">
        <v>0</v>
      </c>
      <c r="K4471" s="298">
        <v>0</v>
      </c>
      <c r="L4471" s="298">
        <v>0</v>
      </c>
      <c r="M4471" s="299">
        <v>0</v>
      </c>
    </row>
    <row r="4472" spans="1:13" x14ac:dyDescent="0.2">
      <c r="A4472" s="297" t="s">
        <v>1311</v>
      </c>
      <c r="B4472" s="298" t="s">
        <v>17078</v>
      </c>
      <c r="C4472" s="298" t="s">
        <v>20267</v>
      </c>
      <c r="D4472" s="298" t="s">
        <v>768</v>
      </c>
      <c r="E4472" s="298" t="s">
        <v>14757</v>
      </c>
      <c r="F4472" s="298" t="s">
        <v>18480</v>
      </c>
      <c r="G4472" s="298" t="s">
        <v>18481</v>
      </c>
      <c r="H4472" s="299" t="s">
        <v>14828</v>
      </c>
      <c r="I4472" s="297">
        <v>3.8620000000000001</v>
      </c>
      <c r="J4472" s="298">
        <v>0</v>
      </c>
      <c r="K4472" s="298">
        <v>0</v>
      </c>
      <c r="L4472" s="298">
        <v>0</v>
      </c>
      <c r="M4472" s="299">
        <v>0</v>
      </c>
    </row>
    <row r="4473" spans="1:13" x14ac:dyDescent="0.2">
      <c r="A4473" s="297" t="s">
        <v>1311</v>
      </c>
      <c r="B4473" s="298" t="s">
        <v>17078</v>
      </c>
      <c r="C4473" s="298" t="s">
        <v>20267</v>
      </c>
      <c r="D4473" s="298" t="s">
        <v>768</v>
      </c>
      <c r="E4473" s="298" t="s">
        <v>14755</v>
      </c>
      <c r="F4473" s="298" t="s">
        <v>18480</v>
      </c>
      <c r="G4473" s="298" t="s">
        <v>18482</v>
      </c>
      <c r="H4473" s="299" t="s">
        <v>14828</v>
      </c>
      <c r="I4473" s="297">
        <v>3.5249999999999999</v>
      </c>
      <c r="J4473" s="298">
        <v>0</v>
      </c>
      <c r="K4473" s="298">
        <v>0</v>
      </c>
      <c r="L4473" s="298">
        <v>0</v>
      </c>
      <c r="M4473" s="299">
        <v>0</v>
      </c>
    </row>
    <row r="4474" spans="1:13" x14ac:dyDescent="0.2">
      <c r="A4474" s="297" t="s">
        <v>1311</v>
      </c>
      <c r="B4474" s="298" t="s">
        <v>17078</v>
      </c>
      <c r="C4474" s="298" t="s">
        <v>20267</v>
      </c>
      <c r="D4474" s="298" t="s">
        <v>768</v>
      </c>
      <c r="E4474" s="298" t="s">
        <v>14757</v>
      </c>
      <c r="F4474" s="298" t="s">
        <v>18483</v>
      </c>
      <c r="G4474" s="298" t="s">
        <v>18484</v>
      </c>
      <c r="H4474" s="299" t="s">
        <v>14828</v>
      </c>
      <c r="I4474" s="297">
        <v>6.2</v>
      </c>
      <c r="J4474" s="298">
        <v>6.2</v>
      </c>
      <c r="K4474" s="298">
        <v>3.1</v>
      </c>
      <c r="L4474" s="298">
        <v>0</v>
      </c>
      <c r="M4474" s="299">
        <v>0</v>
      </c>
    </row>
    <row r="4475" spans="1:13" x14ac:dyDescent="0.2">
      <c r="A4475" s="297" t="s">
        <v>1311</v>
      </c>
      <c r="B4475" s="298" t="s">
        <v>17078</v>
      </c>
      <c r="C4475" s="298" t="s">
        <v>20267</v>
      </c>
      <c r="D4475" s="298" t="s">
        <v>768</v>
      </c>
      <c r="E4475" s="298" t="s">
        <v>14757</v>
      </c>
      <c r="F4475" s="298" t="s">
        <v>18483</v>
      </c>
      <c r="G4475" s="298" t="s">
        <v>18485</v>
      </c>
      <c r="H4475" s="299" t="s">
        <v>14828</v>
      </c>
      <c r="I4475" s="297">
        <v>6.2</v>
      </c>
      <c r="J4475" s="298">
        <v>6.2</v>
      </c>
      <c r="K4475" s="298">
        <v>3.1</v>
      </c>
      <c r="L4475" s="298">
        <v>0</v>
      </c>
      <c r="M4475" s="299">
        <v>0</v>
      </c>
    </row>
    <row r="4476" spans="1:13" x14ac:dyDescent="0.2">
      <c r="A4476" s="297" t="s">
        <v>1311</v>
      </c>
      <c r="B4476" s="298" t="s">
        <v>17078</v>
      </c>
      <c r="C4476" s="298" t="s">
        <v>20267</v>
      </c>
      <c r="D4476" s="298" t="s">
        <v>768</v>
      </c>
      <c r="E4476" s="298" t="s">
        <v>14757</v>
      </c>
      <c r="F4476" s="298" t="s">
        <v>18483</v>
      </c>
      <c r="G4476" s="298" t="s">
        <v>18486</v>
      </c>
      <c r="H4476" s="299" t="s">
        <v>14828</v>
      </c>
      <c r="I4476" s="297">
        <v>6.2</v>
      </c>
      <c r="J4476" s="298">
        <v>6.2</v>
      </c>
      <c r="K4476" s="298">
        <v>3.1</v>
      </c>
      <c r="L4476" s="298">
        <v>0</v>
      </c>
      <c r="M4476" s="299">
        <v>0</v>
      </c>
    </row>
    <row r="4477" spans="1:13" x14ac:dyDescent="0.2">
      <c r="A4477" s="297" t="s">
        <v>1311</v>
      </c>
      <c r="B4477" s="298" t="s">
        <v>17078</v>
      </c>
      <c r="C4477" s="298" t="s">
        <v>20267</v>
      </c>
      <c r="D4477" s="298" t="s">
        <v>768</v>
      </c>
      <c r="E4477" s="298" t="s">
        <v>14757</v>
      </c>
      <c r="F4477" s="298" t="s">
        <v>18483</v>
      </c>
      <c r="G4477" s="298" t="s">
        <v>18487</v>
      </c>
      <c r="H4477" s="299" t="s">
        <v>14828</v>
      </c>
      <c r="I4477" s="297">
        <v>6.2</v>
      </c>
      <c r="J4477" s="298">
        <v>6.2</v>
      </c>
      <c r="K4477" s="298">
        <v>3.1</v>
      </c>
      <c r="L4477" s="298">
        <v>0</v>
      </c>
      <c r="M4477" s="299">
        <v>0</v>
      </c>
    </row>
    <row r="4478" spans="1:13" x14ac:dyDescent="0.2">
      <c r="A4478" s="297" t="s">
        <v>1311</v>
      </c>
      <c r="B4478" s="298" t="s">
        <v>17078</v>
      </c>
      <c r="C4478" s="298" t="s">
        <v>20267</v>
      </c>
      <c r="D4478" s="298" t="s">
        <v>768</v>
      </c>
      <c r="E4478" s="298" t="s">
        <v>14757</v>
      </c>
      <c r="F4478" s="298" t="s">
        <v>18483</v>
      </c>
      <c r="G4478" s="298" t="s">
        <v>18488</v>
      </c>
      <c r="H4478" s="299" t="s">
        <v>14828</v>
      </c>
      <c r="I4478" s="297">
        <v>6.2</v>
      </c>
      <c r="J4478" s="298">
        <v>6.2</v>
      </c>
      <c r="K4478" s="298">
        <v>3.1</v>
      </c>
      <c r="L4478" s="298">
        <v>0</v>
      </c>
      <c r="M4478" s="299">
        <v>0</v>
      </c>
    </row>
    <row r="4479" spans="1:13" x14ac:dyDescent="0.2">
      <c r="A4479" s="297" t="s">
        <v>1311</v>
      </c>
      <c r="B4479" s="298" t="s">
        <v>17078</v>
      </c>
      <c r="C4479" s="298" t="s">
        <v>20267</v>
      </c>
      <c r="D4479" s="298" t="s">
        <v>768</v>
      </c>
      <c r="E4479" s="298" t="s">
        <v>14757</v>
      </c>
      <c r="F4479" s="298" t="s">
        <v>18483</v>
      </c>
      <c r="G4479" s="298" t="s">
        <v>18489</v>
      </c>
      <c r="H4479" s="299" t="s">
        <v>14828</v>
      </c>
      <c r="I4479" s="297">
        <v>6.2</v>
      </c>
      <c r="J4479" s="298">
        <v>6.2</v>
      </c>
      <c r="K4479" s="298">
        <v>3.1</v>
      </c>
      <c r="L4479" s="298">
        <v>0</v>
      </c>
      <c r="M4479" s="299">
        <v>0</v>
      </c>
    </row>
    <row r="4480" spans="1:13" x14ac:dyDescent="0.2">
      <c r="A4480" s="297" t="s">
        <v>1311</v>
      </c>
      <c r="B4480" s="298" t="s">
        <v>17078</v>
      </c>
      <c r="C4480" s="298" t="s">
        <v>20267</v>
      </c>
      <c r="D4480" s="298" t="s">
        <v>768</v>
      </c>
      <c r="E4480" s="298" t="s">
        <v>14757</v>
      </c>
      <c r="F4480" s="298" t="s">
        <v>18490</v>
      </c>
      <c r="G4480" s="298" t="s">
        <v>18491</v>
      </c>
      <c r="H4480" s="299" t="s">
        <v>14828</v>
      </c>
      <c r="I4480" s="297">
        <v>19.399999999999999</v>
      </c>
      <c r="J4480" s="298">
        <v>12.69</v>
      </c>
      <c r="K4480" s="298">
        <v>6.5</v>
      </c>
      <c r="L4480" s="298">
        <v>0</v>
      </c>
      <c r="M4480" s="299">
        <v>0</v>
      </c>
    </row>
    <row r="4481" spans="1:13" x14ac:dyDescent="0.2">
      <c r="A4481" s="297" t="s">
        <v>1311</v>
      </c>
      <c r="B4481" s="298" t="s">
        <v>17078</v>
      </c>
      <c r="C4481" s="298" t="s">
        <v>20267</v>
      </c>
      <c r="D4481" s="298" t="s">
        <v>768</v>
      </c>
      <c r="E4481" s="298" t="s">
        <v>14757</v>
      </c>
      <c r="F4481" s="298" t="s">
        <v>18490</v>
      </c>
      <c r="G4481" s="298" t="s">
        <v>18492</v>
      </c>
      <c r="H4481" s="299" t="s">
        <v>14828</v>
      </c>
      <c r="I4481" s="297">
        <v>19.399999999999999</v>
      </c>
      <c r="J4481" s="298">
        <v>12.9</v>
      </c>
      <c r="K4481" s="298">
        <v>6.5</v>
      </c>
      <c r="L4481" s="298">
        <v>0</v>
      </c>
      <c r="M4481" s="299">
        <v>0</v>
      </c>
    </row>
    <row r="4482" spans="1:13" x14ac:dyDescent="0.2">
      <c r="A4482" s="297" t="s">
        <v>1311</v>
      </c>
      <c r="B4482" s="298" t="s">
        <v>17078</v>
      </c>
      <c r="C4482" s="298" t="s">
        <v>20267</v>
      </c>
      <c r="D4482" s="298" t="s">
        <v>768</v>
      </c>
      <c r="E4482" s="298" t="s">
        <v>14757</v>
      </c>
      <c r="F4482" s="298" t="s">
        <v>18490</v>
      </c>
      <c r="G4482" s="298" t="s">
        <v>18493</v>
      </c>
      <c r="H4482" s="299" t="s">
        <v>14828</v>
      </c>
      <c r="I4482" s="297">
        <v>19.399999999999999</v>
      </c>
      <c r="J4482" s="298">
        <v>12.9</v>
      </c>
      <c r="K4482" s="298">
        <v>6.5</v>
      </c>
      <c r="L4482" s="298">
        <v>0</v>
      </c>
      <c r="M4482" s="299">
        <v>0</v>
      </c>
    </row>
    <row r="4483" spans="1:13" x14ac:dyDescent="0.2">
      <c r="A4483" s="297" t="s">
        <v>1311</v>
      </c>
      <c r="B4483" s="298" t="s">
        <v>17078</v>
      </c>
      <c r="C4483" s="298" t="s">
        <v>20267</v>
      </c>
      <c r="D4483" s="298" t="s">
        <v>768</v>
      </c>
      <c r="E4483" s="298" t="s">
        <v>14757</v>
      </c>
      <c r="F4483" s="298" t="s">
        <v>18490</v>
      </c>
      <c r="G4483" s="298" t="s">
        <v>18494</v>
      </c>
      <c r="H4483" s="299" t="s">
        <v>14828</v>
      </c>
      <c r="I4483" s="297">
        <v>20</v>
      </c>
      <c r="J4483" s="298">
        <v>6.7</v>
      </c>
      <c r="K4483" s="298">
        <v>6.7</v>
      </c>
      <c r="L4483" s="298">
        <v>0</v>
      </c>
      <c r="M4483" s="299">
        <v>0</v>
      </c>
    </row>
    <row r="4484" spans="1:13" x14ac:dyDescent="0.2">
      <c r="A4484" s="297" t="s">
        <v>1311</v>
      </c>
      <c r="B4484" s="298" t="s">
        <v>17078</v>
      </c>
      <c r="C4484" s="298" t="s">
        <v>20267</v>
      </c>
      <c r="D4484" s="298" t="s">
        <v>768</v>
      </c>
      <c r="E4484" s="298" t="s">
        <v>14757</v>
      </c>
      <c r="F4484" s="298" t="s">
        <v>18490</v>
      </c>
      <c r="G4484" s="298" t="s">
        <v>18495</v>
      </c>
      <c r="H4484" s="299" t="s">
        <v>14828</v>
      </c>
      <c r="I4484" s="297">
        <v>6.2</v>
      </c>
      <c r="J4484" s="298">
        <v>3.1</v>
      </c>
      <c r="K4484" s="298">
        <v>3.1</v>
      </c>
      <c r="L4484" s="298">
        <v>0</v>
      </c>
      <c r="M4484" s="299">
        <v>0</v>
      </c>
    </row>
    <row r="4485" spans="1:13" x14ac:dyDescent="0.2">
      <c r="A4485" s="297" t="s">
        <v>1311</v>
      </c>
      <c r="B4485" s="298" t="s">
        <v>17078</v>
      </c>
      <c r="C4485" s="298" t="s">
        <v>20267</v>
      </c>
      <c r="D4485" s="298" t="s">
        <v>768</v>
      </c>
      <c r="E4485" s="298" t="s">
        <v>14757</v>
      </c>
      <c r="F4485" s="298" t="s">
        <v>18490</v>
      </c>
      <c r="G4485" s="298" t="s">
        <v>18496</v>
      </c>
      <c r="H4485" s="299" t="s">
        <v>14828</v>
      </c>
      <c r="I4485" s="297">
        <v>6.2</v>
      </c>
      <c r="J4485" s="298">
        <v>3.1</v>
      </c>
      <c r="K4485" s="298">
        <v>3.1</v>
      </c>
      <c r="L4485" s="298">
        <v>0</v>
      </c>
      <c r="M4485" s="299">
        <v>0</v>
      </c>
    </row>
    <row r="4486" spans="1:13" x14ac:dyDescent="0.2">
      <c r="A4486" s="297" t="s">
        <v>1311</v>
      </c>
      <c r="B4486" s="298" t="s">
        <v>17078</v>
      </c>
      <c r="C4486" s="298" t="s">
        <v>20267</v>
      </c>
      <c r="D4486" s="298" t="s">
        <v>768</v>
      </c>
      <c r="E4486" s="298" t="s">
        <v>14757</v>
      </c>
      <c r="F4486" s="298" t="s">
        <v>18490</v>
      </c>
      <c r="G4486" s="298" t="s">
        <v>18497</v>
      </c>
      <c r="H4486" s="299" t="s">
        <v>14828</v>
      </c>
      <c r="I4486" s="297">
        <v>6.2</v>
      </c>
      <c r="J4486" s="298">
        <v>3.1</v>
      </c>
      <c r="K4486" s="298">
        <v>3.1</v>
      </c>
      <c r="L4486" s="298">
        <v>0</v>
      </c>
      <c r="M4486" s="299">
        <v>0</v>
      </c>
    </row>
    <row r="4487" spans="1:13" x14ac:dyDescent="0.2">
      <c r="A4487" s="297" t="s">
        <v>1311</v>
      </c>
      <c r="B4487" s="298" t="s">
        <v>17078</v>
      </c>
      <c r="C4487" s="298" t="s">
        <v>20267</v>
      </c>
      <c r="D4487" s="298" t="s">
        <v>768</v>
      </c>
      <c r="E4487" s="298" t="s">
        <v>14757</v>
      </c>
      <c r="F4487" s="298" t="s">
        <v>18490</v>
      </c>
      <c r="G4487" s="298" t="s">
        <v>18498</v>
      </c>
      <c r="H4487" s="299" t="s">
        <v>14828</v>
      </c>
      <c r="I4487" s="297">
        <v>6.2</v>
      </c>
      <c r="J4487" s="298">
        <v>3.1</v>
      </c>
      <c r="K4487" s="298">
        <v>3.1</v>
      </c>
      <c r="L4487" s="298">
        <v>0</v>
      </c>
      <c r="M4487" s="299">
        <v>0</v>
      </c>
    </row>
    <row r="4488" spans="1:13" x14ac:dyDescent="0.2">
      <c r="A4488" s="297" t="s">
        <v>1311</v>
      </c>
      <c r="B4488" s="298" t="s">
        <v>17078</v>
      </c>
      <c r="C4488" s="298" t="s">
        <v>20267</v>
      </c>
      <c r="D4488" s="298" t="s">
        <v>768</v>
      </c>
      <c r="E4488" s="298" t="s">
        <v>14757</v>
      </c>
      <c r="F4488" s="298" t="s">
        <v>18499</v>
      </c>
      <c r="G4488" s="298" t="s">
        <v>18500</v>
      </c>
      <c r="H4488" s="299" t="s">
        <v>14828</v>
      </c>
      <c r="I4488" s="297">
        <v>19.408000000000001</v>
      </c>
      <c r="J4488" s="298">
        <v>12.9</v>
      </c>
      <c r="K4488" s="298">
        <v>6.5</v>
      </c>
      <c r="L4488" s="298">
        <v>0</v>
      </c>
      <c r="M4488" s="299">
        <v>0</v>
      </c>
    </row>
    <row r="4489" spans="1:13" x14ac:dyDescent="0.2">
      <c r="A4489" s="297" t="s">
        <v>1311</v>
      </c>
      <c r="B4489" s="298" t="s">
        <v>17078</v>
      </c>
      <c r="C4489" s="298" t="s">
        <v>20267</v>
      </c>
      <c r="D4489" s="298" t="s">
        <v>768</v>
      </c>
      <c r="E4489" s="298" t="s">
        <v>14757</v>
      </c>
      <c r="F4489" s="298" t="s">
        <v>18499</v>
      </c>
      <c r="G4489" s="298" t="s">
        <v>18501</v>
      </c>
      <c r="H4489" s="299" t="s">
        <v>14828</v>
      </c>
      <c r="I4489" s="297">
        <v>19.408000000000001</v>
      </c>
      <c r="J4489" s="298">
        <v>12.9</v>
      </c>
      <c r="K4489" s="298">
        <v>6.5</v>
      </c>
      <c r="L4489" s="298">
        <v>0</v>
      </c>
      <c r="M4489" s="299">
        <v>0</v>
      </c>
    </row>
    <row r="4490" spans="1:13" x14ac:dyDescent="0.2">
      <c r="A4490" s="297" t="s">
        <v>1311</v>
      </c>
      <c r="B4490" s="298" t="s">
        <v>17078</v>
      </c>
      <c r="C4490" s="298" t="s">
        <v>20267</v>
      </c>
      <c r="D4490" s="298" t="s">
        <v>768</v>
      </c>
      <c r="E4490" s="298" t="s">
        <v>14757</v>
      </c>
      <c r="F4490" s="298" t="s">
        <v>18499</v>
      </c>
      <c r="G4490" s="298" t="s">
        <v>18502</v>
      </c>
      <c r="H4490" s="299" t="s">
        <v>14828</v>
      </c>
      <c r="I4490" s="297">
        <v>19.408000000000001</v>
      </c>
      <c r="J4490" s="298">
        <v>12.9</v>
      </c>
      <c r="K4490" s="298">
        <v>6.5</v>
      </c>
      <c r="L4490" s="298">
        <v>0</v>
      </c>
      <c r="M4490" s="299">
        <v>0</v>
      </c>
    </row>
    <row r="4491" spans="1:13" x14ac:dyDescent="0.2">
      <c r="A4491" s="297" t="s">
        <v>1311</v>
      </c>
      <c r="B4491" s="298" t="s">
        <v>17078</v>
      </c>
      <c r="C4491" s="298" t="s">
        <v>20267</v>
      </c>
      <c r="D4491" s="298" t="s">
        <v>768</v>
      </c>
      <c r="E4491" s="298" t="s">
        <v>14757</v>
      </c>
      <c r="F4491" s="298" t="s">
        <v>18499</v>
      </c>
      <c r="G4491" s="298" t="s">
        <v>18503</v>
      </c>
      <c r="H4491" s="299" t="s">
        <v>14828</v>
      </c>
      <c r="I4491" s="297">
        <v>19.408000000000001</v>
      </c>
      <c r="J4491" s="298">
        <v>12.9</v>
      </c>
      <c r="K4491" s="298">
        <v>6.5</v>
      </c>
      <c r="L4491" s="298">
        <v>0</v>
      </c>
      <c r="M4491" s="299">
        <v>0</v>
      </c>
    </row>
    <row r="4492" spans="1:13" x14ac:dyDescent="0.2">
      <c r="A4492" s="297" t="s">
        <v>1311</v>
      </c>
      <c r="B4492" s="298" t="s">
        <v>17078</v>
      </c>
      <c r="C4492" s="298" t="s">
        <v>20267</v>
      </c>
      <c r="D4492" s="298" t="s">
        <v>768</v>
      </c>
      <c r="E4492" s="298" t="s">
        <v>14757</v>
      </c>
      <c r="F4492" s="298" t="s">
        <v>18499</v>
      </c>
      <c r="G4492" s="298" t="s">
        <v>18494</v>
      </c>
      <c r="H4492" s="299" t="s">
        <v>14828</v>
      </c>
      <c r="I4492" s="297">
        <v>6.2</v>
      </c>
      <c r="J4492" s="298">
        <v>3.1</v>
      </c>
      <c r="K4492" s="298">
        <v>3.1</v>
      </c>
      <c r="L4492" s="298">
        <v>0</v>
      </c>
      <c r="M4492" s="299">
        <v>0</v>
      </c>
    </row>
    <row r="4493" spans="1:13" x14ac:dyDescent="0.2">
      <c r="A4493" s="297" t="s">
        <v>1311</v>
      </c>
      <c r="B4493" s="298" t="s">
        <v>17078</v>
      </c>
      <c r="C4493" s="298" t="s">
        <v>20267</v>
      </c>
      <c r="D4493" s="298" t="s">
        <v>768</v>
      </c>
      <c r="E4493" s="298" t="s">
        <v>14757</v>
      </c>
      <c r="F4493" s="298" t="s">
        <v>18499</v>
      </c>
      <c r="G4493" s="298" t="s">
        <v>18495</v>
      </c>
      <c r="H4493" s="299" t="s">
        <v>14828</v>
      </c>
      <c r="I4493" s="297">
        <v>6.2</v>
      </c>
      <c r="J4493" s="298">
        <v>3.1</v>
      </c>
      <c r="K4493" s="298">
        <v>3.1</v>
      </c>
      <c r="L4493" s="298">
        <v>0</v>
      </c>
      <c r="M4493" s="299">
        <v>0</v>
      </c>
    </row>
    <row r="4494" spans="1:13" x14ac:dyDescent="0.2">
      <c r="A4494" s="297" t="s">
        <v>1311</v>
      </c>
      <c r="B4494" s="298" t="s">
        <v>17078</v>
      </c>
      <c r="C4494" s="298" t="s">
        <v>20267</v>
      </c>
      <c r="D4494" s="298" t="s">
        <v>768</v>
      </c>
      <c r="E4494" s="298" t="s">
        <v>14757</v>
      </c>
      <c r="F4494" s="298" t="s">
        <v>18499</v>
      </c>
      <c r="G4494" s="298" t="s">
        <v>18496</v>
      </c>
      <c r="H4494" s="299" t="s">
        <v>14828</v>
      </c>
      <c r="I4494" s="297">
        <v>6.2</v>
      </c>
      <c r="J4494" s="298">
        <v>3.1</v>
      </c>
      <c r="K4494" s="298">
        <v>3.1</v>
      </c>
      <c r="L4494" s="298">
        <v>0</v>
      </c>
      <c r="M4494" s="299">
        <v>0</v>
      </c>
    </row>
    <row r="4495" spans="1:13" x14ac:dyDescent="0.2">
      <c r="A4495" s="297" t="s">
        <v>1311</v>
      </c>
      <c r="B4495" s="298" t="s">
        <v>17078</v>
      </c>
      <c r="C4495" s="298" t="s">
        <v>20267</v>
      </c>
      <c r="D4495" s="298" t="s">
        <v>768</v>
      </c>
      <c r="E4495" s="298" t="s">
        <v>14757</v>
      </c>
      <c r="F4495" s="298" t="s">
        <v>18499</v>
      </c>
      <c r="G4495" s="298" t="s">
        <v>18497</v>
      </c>
      <c r="H4495" s="299" t="s">
        <v>14828</v>
      </c>
      <c r="I4495" s="297">
        <v>6.2</v>
      </c>
      <c r="J4495" s="298">
        <v>3.1</v>
      </c>
      <c r="K4495" s="298">
        <v>3.1</v>
      </c>
      <c r="L4495" s="298">
        <v>0</v>
      </c>
      <c r="M4495" s="299">
        <v>0</v>
      </c>
    </row>
    <row r="4496" spans="1:13" x14ac:dyDescent="0.2">
      <c r="A4496" s="297" t="s">
        <v>1311</v>
      </c>
      <c r="B4496" s="298" t="s">
        <v>17078</v>
      </c>
      <c r="C4496" s="298" t="s">
        <v>20267</v>
      </c>
      <c r="D4496" s="298" t="s">
        <v>768</v>
      </c>
      <c r="E4496" s="298" t="s">
        <v>14757</v>
      </c>
      <c r="F4496" s="298" t="s">
        <v>18504</v>
      </c>
      <c r="G4496" s="298" t="s">
        <v>18505</v>
      </c>
      <c r="H4496" s="299" t="s">
        <v>14828</v>
      </c>
      <c r="I4496" s="297">
        <v>18.7</v>
      </c>
      <c r="J4496" s="298">
        <v>3.7</v>
      </c>
      <c r="K4496" s="298">
        <v>5</v>
      </c>
      <c r="L4496" s="298">
        <v>0</v>
      </c>
      <c r="M4496" s="299">
        <v>0</v>
      </c>
    </row>
    <row r="4497" spans="1:13" x14ac:dyDescent="0.2">
      <c r="A4497" s="297" t="s">
        <v>1311</v>
      </c>
      <c r="B4497" s="298" t="s">
        <v>17078</v>
      </c>
      <c r="C4497" s="298" t="s">
        <v>20267</v>
      </c>
      <c r="D4497" s="298" t="s">
        <v>768</v>
      </c>
      <c r="E4497" s="298" t="s">
        <v>14757</v>
      </c>
      <c r="F4497" s="298" t="s">
        <v>18504</v>
      </c>
      <c r="G4497" s="298" t="s">
        <v>18506</v>
      </c>
      <c r="H4497" s="299" t="s">
        <v>14828</v>
      </c>
      <c r="I4497" s="297">
        <v>18.7</v>
      </c>
      <c r="J4497" s="298">
        <v>3.7</v>
      </c>
      <c r="K4497" s="298">
        <v>5</v>
      </c>
      <c r="L4497" s="298">
        <v>0</v>
      </c>
      <c r="M4497" s="299">
        <v>0</v>
      </c>
    </row>
    <row r="4498" spans="1:13" x14ac:dyDescent="0.2">
      <c r="A4498" s="297" t="s">
        <v>1311</v>
      </c>
      <c r="B4498" s="298" t="s">
        <v>17078</v>
      </c>
      <c r="C4498" s="298" t="s">
        <v>20267</v>
      </c>
      <c r="D4498" s="298" t="s">
        <v>768</v>
      </c>
      <c r="E4498" s="298" t="s">
        <v>14757</v>
      </c>
      <c r="F4498" s="298" t="s">
        <v>18504</v>
      </c>
      <c r="G4498" s="298" t="s">
        <v>18507</v>
      </c>
      <c r="H4498" s="299" t="s">
        <v>14828</v>
      </c>
      <c r="I4498" s="297">
        <v>18.7</v>
      </c>
      <c r="J4498" s="298">
        <v>3.7</v>
      </c>
      <c r="K4498" s="298">
        <v>5</v>
      </c>
      <c r="L4498" s="298">
        <v>0</v>
      </c>
      <c r="M4498" s="299">
        <v>0</v>
      </c>
    </row>
    <row r="4499" spans="1:13" x14ac:dyDescent="0.2">
      <c r="A4499" s="297" t="s">
        <v>1311</v>
      </c>
      <c r="B4499" s="298" t="s">
        <v>17078</v>
      </c>
      <c r="C4499" s="298" t="s">
        <v>20267</v>
      </c>
      <c r="D4499" s="298" t="s">
        <v>768</v>
      </c>
      <c r="E4499" s="298" t="s">
        <v>14757</v>
      </c>
      <c r="F4499" s="298" t="s">
        <v>18504</v>
      </c>
      <c r="G4499" s="298" t="s">
        <v>18508</v>
      </c>
      <c r="H4499" s="299" t="s">
        <v>14828</v>
      </c>
      <c r="I4499" s="297">
        <v>18.7</v>
      </c>
      <c r="J4499" s="298">
        <v>3.7</v>
      </c>
      <c r="K4499" s="298">
        <v>5</v>
      </c>
      <c r="L4499" s="298">
        <v>0</v>
      </c>
      <c r="M4499" s="299">
        <v>0</v>
      </c>
    </row>
    <row r="4500" spans="1:13" x14ac:dyDescent="0.2">
      <c r="A4500" s="297" t="s">
        <v>1311</v>
      </c>
      <c r="B4500" s="298" t="s">
        <v>17078</v>
      </c>
      <c r="C4500" s="298" t="s">
        <v>20267</v>
      </c>
      <c r="D4500" s="298" t="s">
        <v>768</v>
      </c>
      <c r="E4500" s="298" t="s">
        <v>14757</v>
      </c>
      <c r="F4500" s="298" t="s">
        <v>18504</v>
      </c>
      <c r="G4500" s="298" t="s">
        <v>18509</v>
      </c>
      <c r="H4500" s="299" t="s">
        <v>14828</v>
      </c>
      <c r="I4500" s="297">
        <v>18.7</v>
      </c>
      <c r="J4500" s="298">
        <v>3.7</v>
      </c>
      <c r="K4500" s="298">
        <v>5</v>
      </c>
      <c r="L4500" s="298">
        <v>0</v>
      </c>
      <c r="M4500" s="299">
        <v>0</v>
      </c>
    </row>
    <row r="4501" spans="1:13" x14ac:dyDescent="0.2">
      <c r="A4501" s="297" t="s">
        <v>1311</v>
      </c>
      <c r="B4501" s="298" t="s">
        <v>17078</v>
      </c>
      <c r="C4501" s="298" t="s">
        <v>20267</v>
      </c>
      <c r="D4501" s="298" t="s">
        <v>768</v>
      </c>
      <c r="E4501" s="298" t="s">
        <v>14757</v>
      </c>
      <c r="F4501" s="298" t="s">
        <v>18504</v>
      </c>
      <c r="G4501" s="298" t="s">
        <v>18510</v>
      </c>
      <c r="H4501" s="299" t="s">
        <v>14828</v>
      </c>
      <c r="I4501" s="297">
        <v>18.7</v>
      </c>
      <c r="J4501" s="298">
        <v>3.7</v>
      </c>
      <c r="K4501" s="298">
        <v>5</v>
      </c>
      <c r="L4501" s="298">
        <v>0</v>
      </c>
      <c r="M4501" s="299">
        <v>0</v>
      </c>
    </row>
    <row r="4502" spans="1:13" x14ac:dyDescent="0.2">
      <c r="A4502" s="297" t="s">
        <v>1311</v>
      </c>
      <c r="B4502" s="298" t="s">
        <v>17078</v>
      </c>
      <c r="C4502" s="298" t="s">
        <v>20267</v>
      </c>
      <c r="D4502" s="298" t="s">
        <v>768</v>
      </c>
      <c r="E4502" s="298" t="s">
        <v>13780</v>
      </c>
      <c r="F4502" s="298" t="s">
        <v>18511</v>
      </c>
      <c r="G4502" s="298" t="s">
        <v>18512</v>
      </c>
      <c r="H4502" s="299" t="s">
        <v>14828</v>
      </c>
      <c r="I4502" s="297">
        <v>2.1</v>
      </c>
      <c r="J4502" s="298">
        <v>0.1</v>
      </c>
      <c r="K4502" s="298">
        <v>0.2</v>
      </c>
      <c r="L4502" s="298">
        <v>0.2</v>
      </c>
      <c r="M4502" s="299">
        <v>0</v>
      </c>
    </row>
    <row r="4503" spans="1:13" x14ac:dyDescent="0.2">
      <c r="A4503" s="297" t="s">
        <v>1311</v>
      </c>
      <c r="B4503" s="298" t="s">
        <v>17078</v>
      </c>
      <c r="C4503" s="298" t="s">
        <v>20267</v>
      </c>
      <c r="D4503" s="298" t="s">
        <v>768</v>
      </c>
      <c r="E4503" s="298" t="s">
        <v>14757</v>
      </c>
      <c r="F4503" s="298" t="s">
        <v>18513</v>
      </c>
      <c r="G4503" s="298" t="s">
        <v>18514</v>
      </c>
      <c r="H4503" s="299" t="s">
        <v>14828</v>
      </c>
      <c r="I4503" s="297">
        <v>19.399999999999999</v>
      </c>
      <c r="J4503" s="298">
        <v>5.2</v>
      </c>
      <c r="K4503" s="298">
        <v>5.2</v>
      </c>
      <c r="L4503" s="298">
        <v>0</v>
      </c>
      <c r="M4503" s="299">
        <v>0</v>
      </c>
    </row>
    <row r="4504" spans="1:13" x14ac:dyDescent="0.2">
      <c r="A4504" s="297" t="s">
        <v>1311</v>
      </c>
      <c r="B4504" s="298" t="s">
        <v>17078</v>
      </c>
      <c r="C4504" s="298" t="s">
        <v>20267</v>
      </c>
      <c r="D4504" s="298" t="s">
        <v>768</v>
      </c>
      <c r="E4504" s="298" t="s">
        <v>14757</v>
      </c>
      <c r="F4504" s="298" t="s">
        <v>18513</v>
      </c>
      <c r="G4504" s="298" t="s">
        <v>18515</v>
      </c>
      <c r="H4504" s="299" t="s">
        <v>14828</v>
      </c>
      <c r="I4504" s="297">
        <v>19.399999999999999</v>
      </c>
      <c r="J4504" s="298">
        <v>5.2</v>
      </c>
      <c r="K4504" s="298">
        <v>5.2</v>
      </c>
      <c r="L4504" s="298">
        <v>0</v>
      </c>
      <c r="M4504" s="299">
        <v>0</v>
      </c>
    </row>
    <row r="4505" spans="1:13" x14ac:dyDescent="0.2">
      <c r="A4505" s="297" t="s">
        <v>1311</v>
      </c>
      <c r="B4505" s="298" t="s">
        <v>17078</v>
      </c>
      <c r="C4505" s="298" t="s">
        <v>20267</v>
      </c>
      <c r="D4505" s="298" t="s">
        <v>768</v>
      </c>
      <c r="E4505" s="298" t="s">
        <v>14753</v>
      </c>
      <c r="F4505" s="298" t="s">
        <v>18513</v>
      </c>
      <c r="G4505" s="298" t="s">
        <v>18516</v>
      </c>
      <c r="H4505" s="299" t="s">
        <v>14828</v>
      </c>
      <c r="I4505" s="297">
        <v>5</v>
      </c>
      <c r="J4505" s="298">
        <v>2.8</v>
      </c>
      <c r="K4505" s="298">
        <v>8.5</v>
      </c>
      <c r="L4505" s="298">
        <v>0</v>
      </c>
      <c r="M4505" s="299">
        <v>0</v>
      </c>
    </row>
    <row r="4506" spans="1:13" x14ac:dyDescent="0.2">
      <c r="A4506" s="297" t="s">
        <v>1311</v>
      </c>
      <c r="B4506" s="298" t="s">
        <v>17078</v>
      </c>
      <c r="C4506" s="298" t="s">
        <v>20267</v>
      </c>
      <c r="D4506" s="298" t="s">
        <v>768</v>
      </c>
      <c r="E4506" s="298" t="s">
        <v>14757</v>
      </c>
      <c r="F4506" s="298" t="s">
        <v>18513</v>
      </c>
      <c r="G4506" s="298" t="s">
        <v>18517</v>
      </c>
      <c r="H4506" s="299" t="s">
        <v>14828</v>
      </c>
      <c r="I4506" s="297">
        <v>6.2</v>
      </c>
      <c r="J4506" s="298">
        <v>6.2</v>
      </c>
      <c r="K4506" s="298">
        <v>3.1</v>
      </c>
      <c r="L4506" s="298">
        <v>0</v>
      </c>
      <c r="M4506" s="299">
        <v>0</v>
      </c>
    </row>
    <row r="4507" spans="1:13" x14ac:dyDescent="0.2">
      <c r="A4507" s="297" t="s">
        <v>1311</v>
      </c>
      <c r="B4507" s="298" t="s">
        <v>17078</v>
      </c>
      <c r="C4507" s="298" t="s">
        <v>20267</v>
      </c>
      <c r="D4507" s="298" t="s">
        <v>768</v>
      </c>
      <c r="E4507" s="298" t="s">
        <v>14757</v>
      </c>
      <c r="F4507" s="298" t="s">
        <v>18513</v>
      </c>
      <c r="G4507" s="298" t="s">
        <v>18518</v>
      </c>
      <c r="H4507" s="299" t="s">
        <v>14828</v>
      </c>
      <c r="I4507" s="297">
        <v>6.2</v>
      </c>
      <c r="J4507" s="298">
        <v>6.2</v>
      </c>
      <c r="K4507" s="298">
        <v>3.1</v>
      </c>
      <c r="L4507" s="298">
        <v>0</v>
      </c>
      <c r="M4507" s="299">
        <v>0</v>
      </c>
    </row>
    <row r="4508" spans="1:13" x14ac:dyDescent="0.2">
      <c r="A4508" s="297" t="s">
        <v>1311</v>
      </c>
      <c r="B4508" s="298" t="s">
        <v>17078</v>
      </c>
      <c r="C4508" s="298" t="s">
        <v>20267</v>
      </c>
      <c r="D4508" s="298" t="s">
        <v>768</v>
      </c>
      <c r="E4508" s="298" t="s">
        <v>14757</v>
      </c>
      <c r="F4508" s="298" t="s">
        <v>18513</v>
      </c>
      <c r="G4508" s="298" t="s">
        <v>18519</v>
      </c>
      <c r="H4508" s="299" t="s">
        <v>14828</v>
      </c>
      <c r="I4508" s="297">
        <v>6.2</v>
      </c>
      <c r="J4508" s="298">
        <v>6.2</v>
      </c>
      <c r="K4508" s="298">
        <v>3.1</v>
      </c>
      <c r="L4508" s="298">
        <v>0</v>
      </c>
      <c r="M4508" s="299">
        <v>0</v>
      </c>
    </row>
    <row r="4509" spans="1:13" x14ac:dyDescent="0.2">
      <c r="A4509" s="297" t="s">
        <v>1311</v>
      </c>
      <c r="B4509" s="298" t="s">
        <v>17078</v>
      </c>
      <c r="C4509" s="298" t="s">
        <v>20267</v>
      </c>
      <c r="D4509" s="298" t="s">
        <v>768</v>
      </c>
      <c r="E4509" s="298" t="s">
        <v>14757</v>
      </c>
      <c r="F4509" s="298" t="s">
        <v>18520</v>
      </c>
      <c r="G4509" s="298" t="s">
        <v>18521</v>
      </c>
      <c r="H4509" s="299" t="s">
        <v>14828</v>
      </c>
      <c r="I4509" s="297">
        <v>5.117</v>
      </c>
      <c r="J4509" s="298">
        <v>2.0470000000000002</v>
      </c>
      <c r="K4509" s="298">
        <v>7.4039999999999999</v>
      </c>
      <c r="L4509" s="298">
        <v>0</v>
      </c>
      <c r="M4509" s="299">
        <v>0</v>
      </c>
    </row>
    <row r="4510" spans="1:13" x14ac:dyDescent="0.2">
      <c r="A4510" s="297" t="s">
        <v>1311</v>
      </c>
      <c r="B4510" s="298" t="s">
        <v>17078</v>
      </c>
      <c r="C4510" s="298" t="s">
        <v>20267</v>
      </c>
      <c r="D4510" s="298" t="s">
        <v>768</v>
      </c>
      <c r="E4510" s="298" t="s">
        <v>14757</v>
      </c>
      <c r="F4510" s="298" t="s">
        <v>18522</v>
      </c>
      <c r="G4510" s="298" t="s">
        <v>18523</v>
      </c>
      <c r="H4510" s="299" t="s">
        <v>14828</v>
      </c>
      <c r="I4510" s="297">
        <v>6.2</v>
      </c>
      <c r="J4510" s="298">
        <v>6.2</v>
      </c>
      <c r="K4510" s="298">
        <v>3.1</v>
      </c>
      <c r="L4510" s="298">
        <v>0</v>
      </c>
      <c r="M4510" s="299">
        <v>0</v>
      </c>
    </row>
    <row r="4511" spans="1:13" x14ac:dyDescent="0.2">
      <c r="A4511" s="297" t="s">
        <v>1311</v>
      </c>
      <c r="B4511" s="298" t="s">
        <v>17078</v>
      </c>
      <c r="C4511" s="298" t="s">
        <v>20267</v>
      </c>
      <c r="D4511" s="298" t="s">
        <v>768</v>
      </c>
      <c r="E4511" s="298" t="s">
        <v>14757</v>
      </c>
      <c r="F4511" s="298" t="s">
        <v>18522</v>
      </c>
      <c r="G4511" s="298" t="s">
        <v>18524</v>
      </c>
      <c r="H4511" s="299" t="s">
        <v>14828</v>
      </c>
      <c r="I4511" s="297">
        <v>6.2</v>
      </c>
      <c r="J4511" s="298">
        <v>6.2</v>
      </c>
      <c r="K4511" s="298">
        <v>3.1</v>
      </c>
      <c r="L4511" s="298">
        <v>0</v>
      </c>
      <c r="M4511" s="299">
        <v>0</v>
      </c>
    </row>
    <row r="4512" spans="1:13" x14ac:dyDescent="0.2">
      <c r="A4512" s="297" t="s">
        <v>1311</v>
      </c>
      <c r="B4512" s="298" t="s">
        <v>17078</v>
      </c>
      <c r="C4512" s="298" t="s">
        <v>20267</v>
      </c>
      <c r="D4512" s="298" t="s">
        <v>768</v>
      </c>
      <c r="E4512" s="298" t="s">
        <v>14753</v>
      </c>
      <c r="F4512" s="298" t="s">
        <v>18522</v>
      </c>
      <c r="G4512" s="298" t="s">
        <v>18525</v>
      </c>
      <c r="H4512" s="299" t="s">
        <v>14828</v>
      </c>
      <c r="I4512" s="297">
        <v>5</v>
      </c>
      <c r="J4512" s="298">
        <v>2.8</v>
      </c>
      <c r="K4512" s="298">
        <v>2.5</v>
      </c>
      <c r="L4512" s="298">
        <v>0</v>
      </c>
      <c r="M4512" s="299">
        <v>0</v>
      </c>
    </row>
    <row r="4513" spans="1:13" x14ac:dyDescent="0.2">
      <c r="A4513" s="297" t="s">
        <v>1311</v>
      </c>
      <c r="B4513" s="298" t="s">
        <v>17078</v>
      </c>
      <c r="C4513" s="298" t="s">
        <v>20267</v>
      </c>
      <c r="D4513" s="298" t="s">
        <v>768</v>
      </c>
      <c r="E4513" s="298" t="s">
        <v>14753</v>
      </c>
      <c r="F4513" s="298" t="s">
        <v>18522</v>
      </c>
      <c r="G4513" s="298" t="s">
        <v>18526</v>
      </c>
      <c r="H4513" s="299" t="s">
        <v>14828</v>
      </c>
      <c r="I4513" s="297">
        <v>0</v>
      </c>
      <c r="J4513" s="298">
        <v>0</v>
      </c>
      <c r="K4513" s="298">
        <v>0</v>
      </c>
      <c r="L4513" s="298">
        <v>0</v>
      </c>
      <c r="M4513" s="299">
        <v>0</v>
      </c>
    </row>
    <row r="4514" spans="1:13" x14ac:dyDescent="0.2">
      <c r="A4514" s="297" t="s">
        <v>1311</v>
      </c>
      <c r="B4514" s="298" t="s">
        <v>17078</v>
      </c>
      <c r="C4514" s="298" t="s">
        <v>20267</v>
      </c>
      <c r="D4514" s="298" t="s">
        <v>768</v>
      </c>
      <c r="E4514" s="298" t="s">
        <v>14753</v>
      </c>
      <c r="F4514" s="298" t="s">
        <v>18522</v>
      </c>
      <c r="G4514" s="298" t="s">
        <v>18527</v>
      </c>
      <c r="H4514" s="299" t="s">
        <v>14828</v>
      </c>
      <c r="I4514" s="297">
        <v>5</v>
      </c>
      <c r="J4514" s="298">
        <v>2.8</v>
      </c>
      <c r="K4514" s="298">
        <v>2.5</v>
      </c>
      <c r="L4514" s="298">
        <v>0</v>
      </c>
      <c r="M4514" s="299">
        <v>0</v>
      </c>
    </row>
    <row r="4515" spans="1:13" x14ac:dyDescent="0.2">
      <c r="A4515" s="297" t="s">
        <v>1311</v>
      </c>
      <c r="B4515" s="298" t="s">
        <v>17078</v>
      </c>
      <c r="C4515" s="298" t="s">
        <v>20267</v>
      </c>
      <c r="D4515" s="298" t="s">
        <v>768</v>
      </c>
      <c r="E4515" s="298" t="s">
        <v>14753</v>
      </c>
      <c r="F4515" s="298" t="s">
        <v>18522</v>
      </c>
      <c r="G4515" s="298" t="s">
        <v>18528</v>
      </c>
      <c r="H4515" s="299" t="s">
        <v>14828</v>
      </c>
      <c r="I4515" s="297">
        <v>0</v>
      </c>
      <c r="J4515" s="298">
        <v>0</v>
      </c>
      <c r="K4515" s="298">
        <v>0</v>
      </c>
      <c r="L4515" s="298">
        <v>0</v>
      </c>
      <c r="M4515" s="299">
        <v>0</v>
      </c>
    </row>
    <row r="4516" spans="1:13" x14ac:dyDescent="0.2">
      <c r="A4516" s="297" t="s">
        <v>1311</v>
      </c>
      <c r="B4516" s="298" t="s">
        <v>17078</v>
      </c>
      <c r="C4516" s="298" t="s">
        <v>20267</v>
      </c>
      <c r="D4516" s="298" t="s">
        <v>768</v>
      </c>
      <c r="E4516" s="298" t="s">
        <v>14753</v>
      </c>
      <c r="F4516" s="298" t="s">
        <v>18529</v>
      </c>
      <c r="G4516" s="298" t="s">
        <v>18530</v>
      </c>
      <c r="H4516" s="299" t="s">
        <v>14828</v>
      </c>
      <c r="I4516" s="297">
        <v>5.0019999999999998</v>
      </c>
      <c r="J4516" s="298">
        <v>0</v>
      </c>
      <c r="K4516" s="298">
        <v>0</v>
      </c>
      <c r="L4516" s="298">
        <v>0</v>
      </c>
      <c r="M4516" s="299">
        <v>0</v>
      </c>
    </row>
    <row r="4517" spans="1:13" x14ac:dyDescent="0.2">
      <c r="A4517" s="297" t="s">
        <v>1311</v>
      </c>
      <c r="B4517" s="298" t="s">
        <v>17078</v>
      </c>
      <c r="C4517" s="298" t="s">
        <v>20267</v>
      </c>
      <c r="D4517" s="298" t="s">
        <v>768</v>
      </c>
      <c r="E4517" s="298" t="s">
        <v>14753</v>
      </c>
      <c r="F4517" s="298" t="s">
        <v>18529</v>
      </c>
      <c r="G4517" s="298" t="s">
        <v>18531</v>
      </c>
      <c r="H4517" s="299" t="s">
        <v>14828</v>
      </c>
      <c r="I4517" s="297">
        <v>5.0019999999999998</v>
      </c>
      <c r="J4517" s="298">
        <v>0</v>
      </c>
      <c r="K4517" s="298">
        <v>0</v>
      </c>
      <c r="L4517" s="298">
        <v>0</v>
      </c>
      <c r="M4517" s="299">
        <v>0</v>
      </c>
    </row>
    <row r="4518" spans="1:13" x14ac:dyDescent="0.2">
      <c r="A4518" s="297" t="s">
        <v>1311</v>
      </c>
      <c r="B4518" s="298" t="s">
        <v>17078</v>
      </c>
      <c r="C4518" s="298" t="s">
        <v>20267</v>
      </c>
      <c r="D4518" s="298" t="s">
        <v>768</v>
      </c>
      <c r="E4518" s="298" t="s">
        <v>14757</v>
      </c>
      <c r="F4518" s="298" t="s">
        <v>18532</v>
      </c>
      <c r="G4518" s="298" t="s">
        <v>17571</v>
      </c>
      <c r="H4518" s="299" t="s">
        <v>14828</v>
      </c>
      <c r="I4518" s="297">
        <v>6.1536963683934998</v>
      </c>
      <c r="J4518" s="298">
        <v>4.3</v>
      </c>
      <c r="K4518" s="298">
        <v>1.5</v>
      </c>
      <c r="L4518" s="298">
        <v>0</v>
      </c>
      <c r="M4518" s="299">
        <v>0</v>
      </c>
    </row>
    <row r="4519" spans="1:13" x14ac:dyDescent="0.2">
      <c r="A4519" s="297" t="s">
        <v>1311</v>
      </c>
      <c r="B4519" s="298" t="s">
        <v>17078</v>
      </c>
      <c r="C4519" s="298" t="s">
        <v>20267</v>
      </c>
      <c r="D4519" s="298" t="s">
        <v>768</v>
      </c>
      <c r="E4519" s="298" t="s">
        <v>14757</v>
      </c>
      <c r="F4519" s="298" t="s">
        <v>18532</v>
      </c>
      <c r="G4519" s="298" t="s">
        <v>17571</v>
      </c>
      <c r="H4519" s="299" t="s">
        <v>14828</v>
      </c>
      <c r="I4519" s="297">
        <v>6.1536963683934998</v>
      </c>
      <c r="J4519" s="298">
        <v>4.3</v>
      </c>
      <c r="K4519" s="298">
        <v>1.5</v>
      </c>
      <c r="L4519" s="298">
        <v>0</v>
      </c>
      <c r="M4519" s="299">
        <v>0</v>
      </c>
    </row>
    <row r="4520" spans="1:13" x14ac:dyDescent="0.2">
      <c r="A4520" s="297" t="s">
        <v>1311</v>
      </c>
      <c r="B4520" s="298" t="s">
        <v>17078</v>
      </c>
      <c r="C4520" s="298" t="s">
        <v>20267</v>
      </c>
      <c r="D4520" s="298" t="s">
        <v>768</v>
      </c>
      <c r="E4520" s="298" t="s">
        <v>14757</v>
      </c>
      <c r="F4520" s="298" t="s">
        <v>18532</v>
      </c>
      <c r="G4520" s="298" t="s">
        <v>17571</v>
      </c>
      <c r="H4520" s="299" t="s">
        <v>14828</v>
      </c>
      <c r="I4520" s="297">
        <v>6.1536963683934998</v>
      </c>
      <c r="J4520" s="298">
        <v>4.3</v>
      </c>
      <c r="K4520" s="298">
        <v>1.5</v>
      </c>
      <c r="L4520" s="298">
        <v>0</v>
      </c>
      <c r="M4520" s="299">
        <v>0</v>
      </c>
    </row>
    <row r="4521" spans="1:13" x14ac:dyDescent="0.2">
      <c r="A4521" s="297" t="s">
        <v>1311</v>
      </c>
      <c r="B4521" s="298" t="s">
        <v>17078</v>
      </c>
      <c r="C4521" s="298" t="s">
        <v>20267</v>
      </c>
      <c r="D4521" s="298" t="s">
        <v>768</v>
      </c>
      <c r="E4521" s="298" t="s">
        <v>14757</v>
      </c>
      <c r="F4521" s="298" t="s">
        <v>18532</v>
      </c>
      <c r="G4521" s="298" t="s">
        <v>17571</v>
      </c>
      <c r="H4521" s="299" t="s">
        <v>14828</v>
      </c>
      <c r="I4521" s="297">
        <v>6.1536963683934998</v>
      </c>
      <c r="J4521" s="298">
        <v>4.3</v>
      </c>
      <c r="K4521" s="298">
        <v>1.5</v>
      </c>
      <c r="L4521" s="298">
        <v>0</v>
      </c>
      <c r="M4521" s="299">
        <v>0</v>
      </c>
    </row>
    <row r="4522" spans="1:13" x14ac:dyDescent="0.2">
      <c r="A4522" s="297" t="s">
        <v>1311</v>
      </c>
      <c r="B4522" s="298" t="s">
        <v>17078</v>
      </c>
      <c r="C4522" s="298" t="s">
        <v>20267</v>
      </c>
      <c r="D4522" s="298" t="s">
        <v>768</v>
      </c>
      <c r="E4522" s="298" t="s">
        <v>14757</v>
      </c>
      <c r="F4522" s="298" t="s">
        <v>18532</v>
      </c>
      <c r="G4522" s="298" t="s">
        <v>17382</v>
      </c>
      <c r="H4522" s="299" t="s">
        <v>14828</v>
      </c>
      <c r="I4522" s="297">
        <v>19.421190969327814</v>
      </c>
      <c r="J4522" s="298">
        <v>9.1</v>
      </c>
      <c r="K4522" s="298">
        <v>5.2</v>
      </c>
      <c r="L4522" s="298">
        <v>0</v>
      </c>
      <c r="M4522" s="299">
        <v>0</v>
      </c>
    </row>
    <row r="4523" spans="1:13" x14ac:dyDescent="0.2">
      <c r="A4523" s="297" t="s">
        <v>1311</v>
      </c>
      <c r="B4523" s="298" t="s">
        <v>17078</v>
      </c>
      <c r="C4523" s="298" t="s">
        <v>20267</v>
      </c>
      <c r="D4523" s="298" t="s">
        <v>768</v>
      </c>
      <c r="E4523" s="298" t="s">
        <v>14757</v>
      </c>
      <c r="F4523" s="298" t="s">
        <v>18532</v>
      </c>
      <c r="G4523" s="298" t="s">
        <v>17382</v>
      </c>
      <c r="H4523" s="299" t="s">
        <v>14828</v>
      </c>
      <c r="I4523" s="297">
        <v>19.421190969327814</v>
      </c>
      <c r="J4523" s="298">
        <v>9.1</v>
      </c>
      <c r="K4523" s="298">
        <v>5.2</v>
      </c>
      <c r="L4523" s="298">
        <v>0</v>
      </c>
      <c r="M4523" s="299">
        <v>0</v>
      </c>
    </row>
    <row r="4524" spans="1:13" x14ac:dyDescent="0.2">
      <c r="A4524" s="297" t="s">
        <v>1311</v>
      </c>
      <c r="B4524" s="298" t="s">
        <v>17078</v>
      </c>
      <c r="C4524" s="298" t="s">
        <v>20267</v>
      </c>
      <c r="D4524" s="298" t="s">
        <v>768</v>
      </c>
      <c r="E4524" s="298" t="s">
        <v>14757</v>
      </c>
      <c r="F4524" s="298" t="s">
        <v>18532</v>
      </c>
      <c r="G4524" s="298" t="s">
        <v>18533</v>
      </c>
      <c r="H4524" s="299" t="s">
        <v>14828</v>
      </c>
      <c r="I4524" s="297">
        <v>3.4</v>
      </c>
      <c r="J4524" s="298">
        <v>2.4</v>
      </c>
      <c r="K4524" s="298">
        <v>6.8</v>
      </c>
      <c r="L4524" s="298">
        <v>0</v>
      </c>
      <c r="M4524" s="299">
        <v>0</v>
      </c>
    </row>
    <row r="4525" spans="1:13" x14ac:dyDescent="0.2">
      <c r="A4525" s="297" t="s">
        <v>1311</v>
      </c>
      <c r="B4525" s="298" t="s">
        <v>17078</v>
      </c>
      <c r="C4525" s="298" t="s">
        <v>20267</v>
      </c>
      <c r="D4525" s="298" t="s">
        <v>768</v>
      </c>
      <c r="E4525" s="298" t="s">
        <v>14757</v>
      </c>
      <c r="F4525" s="298" t="s">
        <v>18534</v>
      </c>
      <c r="G4525" s="298" t="s">
        <v>18535</v>
      </c>
      <c r="H4525" s="299" t="s">
        <v>14828</v>
      </c>
      <c r="I4525" s="297">
        <v>5.117</v>
      </c>
      <c r="J4525" s="298">
        <v>2</v>
      </c>
      <c r="K4525" s="298">
        <v>2.6</v>
      </c>
      <c r="L4525" s="298">
        <v>0</v>
      </c>
      <c r="M4525" s="299">
        <v>0</v>
      </c>
    </row>
    <row r="4526" spans="1:13" x14ac:dyDescent="0.2">
      <c r="A4526" s="297" t="s">
        <v>1311</v>
      </c>
      <c r="B4526" s="298" t="s">
        <v>17078</v>
      </c>
      <c r="C4526" s="298" t="s">
        <v>20267</v>
      </c>
      <c r="D4526" s="298" t="s">
        <v>768</v>
      </c>
      <c r="E4526" s="298" t="s">
        <v>14757</v>
      </c>
      <c r="F4526" s="298" t="s">
        <v>18534</v>
      </c>
      <c r="G4526" s="298" t="s">
        <v>18536</v>
      </c>
      <c r="H4526" s="299" t="s">
        <v>14828</v>
      </c>
      <c r="I4526" s="297">
        <v>19.408000000000001</v>
      </c>
      <c r="J4526" s="298">
        <v>12.9</v>
      </c>
      <c r="K4526" s="298">
        <v>6.5</v>
      </c>
      <c r="L4526" s="298">
        <v>0</v>
      </c>
      <c r="M4526" s="299">
        <v>0</v>
      </c>
    </row>
    <row r="4527" spans="1:13" x14ac:dyDescent="0.2">
      <c r="A4527" s="297" t="s">
        <v>1311</v>
      </c>
      <c r="B4527" s="298" t="s">
        <v>17078</v>
      </c>
      <c r="C4527" s="298" t="s">
        <v>20267</v>
      </c>
      <c r="D4527" s="298" t="s">
        <v>768</v>
      </c>
      <c r="E4527" s="298" t="s">
        <v>14757</v>
      </c>
      <c r="F4527" s="298" t="s">
        <v>18534</v>
      </c>
      <c r="G4527" s="298" t="s">
        <v>18537</v>
      </c>
      <c r="H4527" s="299" t="s">
        <v>14828</v>
      </c>
      <c r="I4527" s="297">
        <v>19.408000000000001</v>
      </c>
      <c r="J4527" s="298">
        <v>12.9</v>
      </c>
      <c r="K4527" s="298">
        <v>6.5</v>
      </c>
      <c r="L4527" s="298">
        <v>0</v>
      </c>
      <c r="M4527" s="299">
        <v>0</v>
      </c>
    </row>
    <row r="4528" spans="1:13" x14ac:dyDescent="0.2">
      <c r="A4528" s="297" t="s">
        <v>1311</v>
      </c>
      <c r="B4528" s="298" t="s">
        <v>17078</v>
      </c>
      <c r="C4528" s="298" t="s">
        <v>20267</v>
      </c>
      <c r="D4528" s="298" t="s">
        <v>768</v>
      </c>
      <c r="E4528" s="298" t="s">
        <v>14757</v>
      </c>
      <c r="F4528" s="298" t="s">
        <v>18538</v>
      </c>
      <c r="G4528" s="298" t="s">
        <v>18539</v>
      </c>
      <c r="H4528" s="299" t="s">
        <v>14828</v>
      </c>
      <c r="I4528" s="297">
        <v>5.117</v>
      </c>
      <c r="J4528" s="298">
        <v>2</v>
      </c>
      <c r="K4528" s="298">
        <v>2.6</v>
      </c>
      <c r="L4528" s="298">
        <v>0</v>
      </c>
      <c r="M4528" s="299">
        <v>0</v>
      </c>
    </row>
    <row r="4529" spans="1:13" x14ac:dyDescent="0.2">
      <c r="A4529" s="297" t="s">
        <v>1311</v>
      </c>
      <c r="B4529" s="298" t="s">
        <v>17078</v>
      </c>
      <c r="C4529" s="298" t="s">
        <v>20267</v>
      </c>
      <c r="D4529" s="298" t="s">
        <v>768</v>
      </c>
      <c r="E4529" s="298" t="s">
        <v>14757</v>
      </c>
      <c r="F4529" s="298" t="s">
        <v>18538</v>
      </c>
      <c r="G4529" s="298" t="s">
        <v>18540</v>
      </c>
      <c r="H4529" s="299" t="s">
        <v>14828</v>
      </c>
      <c r="I4529" s="297">
        <v>5.117</v>
      </c>
      <c r="J4529" s="298">
        <v>2</v>
      </c>
      <c r="K4529" s="298">
        <v>2.6</v>
      </c>
      <c r="L4529" s="298">
        <v>0</v>
      </c>
      <c r="M4529" s="299">
        <v>0</v>
      </c>
    </row>
    <row r="4530" spans="1:13" x14ac:dyDescent="0.2">
      <c r="A4530" s="297" t="s">
        <v>1311</v>
      </c>
      <c r="B4530" s="298" t="s">
        <v>17078</v>
      </c>
      <c r="C4530" s="298" t="s">
        <v>20267</v>
      </c>
      <c r="D4530" s="298" t="s">
        <v>768</v>
      </c>
      <c r="E4530" s="298" t="s">
        <v>14757</v>
      </c>
      <c r="F4530" s="298" t="s">
        <v>18541</v>
      </c>
      <c r="G4530" s="298" t="s">
        <v>18542</v>
      </c>
      <c r="H4530" s="299" t="s">
        <v>14828</v>
      </c>
      <c r="I4530" s="297">
        <v>5.117</v>
      </c>
      <c r="J4530" s="298">
        <v>2</v>
      </c>
      <c r="K4530" s="298">
        <v>2.6</v>
      </c>
      <c r="L4530" s="298">
        <v>0</v>
      </c>
      <c r="M4530" s="299">
        <v>0</v>
      </c>
    </row>
    <row r="4531" spans="1:13" x14ac:dyDescent="0.2">
      <c r="A4531" s="297" t="s">
        <v>1311</v>
      </c>
      <c r="B4531" s="298" t="s">
        <v>17078</v>
      </c>
      <c r="C4531" s="298" t="s">
        <v>20267</v>
      </c>
      <c r="D4531" s="298" t="s">
        <v>768</v>
      </c>
      <c r="E4531" s="298" t="s">
        <v>14757</v>
      </c>
      <c r="F4531" s="298" t="s">
        <v>18541</v>
      </c>
      <c r="G4531" s="298" t="s">
        <v>18543</v>
      </c>
      <c r="H4531" s="299" t="s">
        <v>14828</v>
      </c>
      <c r="I4531" s="297">
        <v>5.117</v>
      </c>
      <c r="J4531" s="298">
        <v>2</v>
      </c>
      <c r="K4531" s="298">
        <v>2.6</v>
      </c>
      <c r="L4531" s="298">
        <v>0</v>
      </c>
      <c r="M4531" s="299">
        <v>0</v>
      </c>
    </row>
    <row r="4532" spans="1:13" x14ac:dyDescent="0.2">
      <c r="A4532" s="297" t="s">
        <v>1311</v>
      </c>
      <c r="B4532" s="298" t="s">
        <v>17078</v>
      </c>
      <c r="C4532" s="298" t="s">
        <v>20267</v>
      </c>
      <c r="D4532" s="298" t="s">
        <v>768</v>
      </c>
      <c r="E4532" s="298" t="s">
        <v>14757</v>
      </c>
      <c r="F4532" s="298" t="s">
        <v>18544</v>
      </c>
      <c r="G4532" s="298" t="s">
        <v>18545</v>
      </c>
      <c r="H4532" s="299" t="s">
        <v>14828</v>
      </c>
      <c r="I4532" s="297">
        <v>5.117</v>
      </c>
      <c r="J4532" s="298">
        <v>2</v>
      </c>
      <c r="K4532" s="298">
        <v>2.6</v>
      </c>
      <c r="L4532" s="298">
        <v>0</v>
      </c>
      <c r="M4532" s="299">
        <v>0</v>
      </c>
    </row>
    <row r="4533" spans="1:13" x14ac:dyDescent="0.2">
      <c r="A4533" s="297" t="s">
        <v>1311</v>
      </c>
      <c r="B4533" s="298" t="s">
        <v>17078</v>
      </c>
      <c r="C4533" s="298" t="s">
        <v>20267</v>
      </c>
      <c r="D4533" s="298" t="s">
        <v>768</v>
      </c>
      <c r="E4533" s="298" t="s">
        <v>14757</v>
      </c>
      <c r="F4533" s="298" t="s">
        <v>18544</v>
      </c>
      <c r="G4533" s="298" t="s">
        <v>18546</v>
      </c>
      <c r="H4533" s="299" t="s">
        <v>14828</v>
      </c>
      <c r="I4533" s="297">
        <v>5.117</v>
      </c>
      <c r="J4533" s="298">
        <v>2</v>
      </c>
      <c r="K4533" s="298">
        <v>2.6</v>
      </c>
      <c r="L4533" s="298">
        <v>0</v>
      </c>
      <c r="M4533" s="299">
        <v>0</v>
      </c>
    </row>
    <row r="4534" spans="1:13" x14ac:dyDescent="0.2">
      <c r="A4534" s="297" t="s">
        <v>1311</v>
      </c>
      <c r="B4534" s="298" t="s">
        <v>17078</v>
      </c>
      <c r="C4534" s="298" t="s">
        <v>20267</v>
      </c>
      <c r="D4534" s="298" t="s">
        <v>768</v>
      </c>
      <c r="E4534" s="298" t="s">
        <v>14757</v>
      </c>
      <c r="F4534" s="298" t="s">
        <v>18547</v>
      </c>
      <c r="G4534" s="298" t="s">
        <v>18548</v>
      </c>
      <c r="H4534" s="299" t="s">
        <v>14828</v>
      </c>
      <c r="I4534" s="297">
        <v>5.117</v>
      </c>
      <c r="J4534" s="298">
        <v>2.044</v>
      </c>
      <c r="K4534" s="298">
        <v>7.4039999999999999</v>
      </c>
      <c r="L4534" s="298">
        <v>0</v>
      </c>
      <c r="M4534" s="299">
        <v>0</v>
      </c>
    </row>
    <row r="4535" spans="1:13" x14ac:dyDescent="0.2">
      <c r="A4535" s="297" t="s">
        <v>1311</v>
      </c>
      <c r="B4535" s="298" t="s">
        <v>17078</v>
      </c>
      <c r="C4535" s="298" t="s">
        <v>20267</v>
      </c>
      <c r="D4535" s="298" t="s">
        <v>768</v>
      </c>
      <c r="E4535" s="298" t="s">
        <v>14757</v>
      </c>
      <c r="F4535" s="298" t="s">
        <v>18549</v>
      </c>
      <c r="G4535" s="298" t="s">
        <v>18550</v>
      </c>
      <c r="H4535" s="299" t="s">
        <v>14828</v>
      </c>
      <c r="I4535" s="297">
        <v>5.117</v>
      </c>
      <c r="J4535" s="298">
        <v>2.044</v>
      </c>
      <c r="K4535" s="298">
        <v>7.4039999999999999</v>
      </c>
      <c r="L4535" s="298">
        <v>0</v>
      </c>
      <c r="M4535" s="299">
        <v>0</v>
      </c>
    </row>
    <row r="4536" spans="1:13" x14ac:dyDescent="0.2">
      <c r="A4536" s="297" t="s">
        <v>1311</v>
      </c>
      <c r="B4536" s="298" t="s">
        <v>17078</v>
      </c>
      <c r="C4536" s="298" t="s">
        <v>20267</v>
      </c>
      <c r="D4536" s="298" t="s">
        <v>768</v>
      </c>
      <c r="E4536" s="298" t="s">
        <v>14757</v>
      </c>
      <c r="F4536" s="298" t="s">
        <v>18549</v>
      </c>
      <c r="G4536" s="298" t="s">
        <v>18551</v>
      </c>
      <c r="H4536" s="299" t="s">
        <v>14828</v>
      </c>
      <c r="I4536" s="297">
        <v>5.117</v>
      </c>
      <c r="J4536" s="298">
        <v>2.044</v>
      </c>
      <c r="K4536" s="298">
        <v>7.4039999999999999</v>
      </c>
      <c r="L4536" s="298">
        <v>0</v>
      </c>
      <c r="M4536" s="299">
        <v>0</v>
      </c>
    </row>
    <row r="4537" spans="1:13" x14ac:dyDescent="0.2">
      <c r="A4537" s="297" t="s">
        <v>1311</v>
      </c>
      <c r="B4537" s="298" t="s">
        <v>17078</v>
      </c>
      <c r="C4537" s="298" t="s">
        <v>20267</v>
      </c>
      <c r="D4537" s="298" t="s">
        <v>768</v>
      </c>
      <c r="E4537" s="298" t="s">
        <v>14757</v>
      </c>
      <c r="F4537" s="298" t="s">
        <v>18549</v>
      </c>
      <c r="G4537" s="298" t="s">
        <v>18552</v>
      </c>
      <c r="H4537" s="299" t="s">
        <v>14828</v>
      </c>
      <c r="I4537" s="297">
        <v>19.408000000000001</v>
      </c>
      <c r="J4537" s="298">
        <v>5.18</v>
      </c>
      <c r="K4537" s="298">
        <v>5.18</v>
      </c>
      <c r="L4537" s="298">
        <v>0</v>
      </c>
      <c r="M4537" s="299">
        <v>0</v>
      </c>
    </row>
    <row r="4538" spans="1:13" x14ac:dyDescent="0.2">
      <c r="A4538" s="297" t="s">
        <v>1311</v>
      </c>
      <c r="B4538" s="298" t="s">
        <v>17078</v>
      </c>
      <c r="C4538" s="298" t="s">
        <v>20267</v>
      </c>
      <c r="D4538" s="298" t="s">
        <v>768</v>
      </c>
      <c r="E4538" s="298" t="s">
        <v>14757</v>
      </c>
      <c r="F4538" s="298" t="s">
        <v>18549</v>
      </c>
      <c r="G4538" s="298" t="s">
        <v>18553</v>
      </c>
      <c r="H4538" s="299" t="s">
        <v>14828</v>
      </c>
      <c r="I4538" s="297">
        <v>19.408000000000001</v>
      </c>
      <c r="J4538" s="298">
        <v>5.18</v>
      </c>
      <c r="K4538" s="298">
        <v>5.18</v>
      </c>
      <c r="L4538" s="298">
        <v>0</v>
      </c>
      <c r="M4538" s="299">
        <v>0</v>
      </c>
    </row>
    <row r="4539" spans="1:13" x14ac:dyDescent="0.2">
      <c r="A4539" s="297" t="s">
        <v>1311</v>
      </c>
      <c r="B4539" s="298" t="s">
        <v>17078</v>
      </c>
      <c r="C4539" s="298" t="s">
        <v>20267</v>
      </c>
      <c r="D4539" s="298" t="s">
        <v>768</v>
      </c>
      <c r="E4539" s="298" t="s">
        <v>14757</v>
      </c>
      <c r="F4539" s="298" t="s">
        <v>18549</v>
      </c>
      <c r="G4539" s="298" t="s">
        <v>18554</v>
      </c>
      <c r="H4539" s="299" t="s">
        <v>14828</v>
      </c>
      <c r="I4539" s="297">
        <v>19.408000000000001</v>
      </c>
      <c r="J4539" s="298">
        <v>5.18</v>
      </c>
      <c r="K4539" s="298">
        <v>5.18</v>
      </c>
      <c r="L4539" s="298">
        <v>0</v>
      </c>
      <c r="M4539" s="299">
        <v>0</v>
      </c>
    </row>
    <row r="4540" spans="1:13" x14ac:dyDescent="0.2">
      <c r="A4540" s="297" t="s">
        <v>1311</v>
      </c>
      <c r="B4540" s="298" t="s">
        <v>17078</v>
      </c>
      <c r="C4540" s="298" t="s">
        <v>20267</v>
      </c>
      <c r="D4540" s="298" t="s">
        <v>768</v>
      </c>
      <c r="E4540" s="298" t="s">
        <v>14757</v>
      </c>
      <c r="F4540" s="298" t="s">
        <v>18549</v>
      </c>
      <c r="G4540" s="298" t="s">
        <v>18555</v>
      </c>
      <c r="H4540" s="299" t="s">
        <v>14828</v>
      </c>
      <c r="I4540" s="297">
        <v>19.408000000000001</v>
      </c>
      <c r="J4540" s="298">
        <v>5.18</v>
      </c>
      <c r="K4540" s="298">
        <v>5.18</v>
      </c>
      <c r="L4540" s="298">
        <v>0</v>
      </c>
      <c r="M4540" s="299">
        <v>0</v>
      </c>
    </row>
    <row r="4541" spans="1:13" x14ac:dyDescent="0.2">
      <c r="A4541" s="297" t="s">
        <v>1311</v>
      </c>
      <c r="B4541" s="298" t="s">
        <v>17078</v>
      </c>
      <c r="C4541" s="298" t="s">
        <v>20267</v>
      </c>
      <c r="D4541" s="298" t="s">
        <v>768</v>
      </c>
      <c r="E4541" s="298" t="s">
        <v>14753</v>
      </c>
      <c r="F4541" s="298" t="s">
        <v>18549</v>
      </c>
      <c r="G4541" s="298" t="s">
        <v>18556</v>
      </c>
      <c r="H4541" s="299" t="s">
        <v>14828</v>
      </c>
      <c r="I4541" s="297">
        <v>5.0019999999999998</v>
      </c>
      <c r="J4541" s="298">
        <v>2.746</v>
      </c>
      <c r="K4541" s="298">
        <v>8.5169999999999995</v>
      </c>
      <c r="L4541" s="298">
        <v>0</v>
      </c>
      <c r="M4541" s="299">
        <v>0</v>
      </c>
    </row>
    <row r="4542" spans="1:13" x14ac:dyDescent="0.2">
      <c r="A4542" s="297" t="s">
        <v>1311</v>
      </c>
      <c r="B4542" s="298" t="s">
        <v>17078</v>
      </c>
      <c r="C4542" s="298" t="s">
        <v>20267</v>
      </c>
      <c r="D4542" s="298" t="s">
        <v>768</v>
      </c>
      <c r="E4542" s="298" t="s">
        <v>14757</v>
      </c>
      <c r="F4542" s="298" t="s">
        <v>18557</v>
      </c>
      <c r="G4542" s="298" t="s">
        <v>18558</v>
      </c>
      <c r="H4542" s="299" t="s">
        <v>14828</v>
      </c>
      <c r="I4542" s="297">
        <v>6.149</v>
      </c>
      <c r="J4542" s="298">
        <v>2.4609999999999999</v>
      </c>
      <c r="K4542" s="298">
        <v>1.53</v>
      </c>
      <c r="L4542" s="298">
        <v>0</v>
      </c>
      <c r="M4542" s="299">
        <v>0</v>
      </c>
    </row>
    <row r="4543" spans="1:13" x14ac:dyDescent="0.2">
      <c r="A4543" s="297" t="s">
        <v>1311</v>
      </c>
      <c r="B4543" s="298" t="s">
        <v>17078</v>
      </c>
      <c r="C4543" s="298" t="s">
        <v>20267</v>
      </c>
      <c r="D4543" s="298" t="s">
        <v>768</v>
      </c>
      <c r="E4543" s="298" t="s">
        <v>14757</v>
      </c>
      <c r="F4543" s="298" t="s">
        <v>18557</v>
      </c>
      <c r="G4543" s="298" t="s">
        <v>18559</v>
      </c>
      <c r="H4543" s="299" t="s">
        <v>14828</v>
      </c>
      <c r="I4543" s="297">
        <v>6.149</v>
      </c>
      <c r="J4543" s="298">
        <v>2.4609999999999999</v>
      </c>
      <c r="K4543" s="298">
        <v>1.53</v>
      </c>
      <c r="L4543" s="298">
        <v>0</v>
      </c>
      <c r="M4543" s="299">
        <v>0</v>
      </c>
    </row>
    <row r="4544" spans="1:13" x14ac:dyDescent="0.2">
      <c r="A4544" s="297" t="s">
        <v>1311</v>
      </c>
      <c r="B4544" s="298" t="s">
        <v>17078</v>
      </c>
      <c r="C4544" s="298" t="s">
        <v>20267</v>
      </c>
      <c r="D4544" s="298" t="s">
        <v>768</v>
      </c>
      <c r="E4544" s="298" t="s">
        <v>14757</v>
      </c>
      <c r="F4544" s="298" t="s">
        <v>18557</v>
      </c>
      <c r="G4544" s="298" t="s">
        <v>18560</v>
      </c>
      <c r="H4544" s="299" t="s">
        <v>14828</v>
      </c>
      <c r="I4544" s="297">
        <v>5.0019999999999998</v>
      </c>
      <c r="J4544" s="298">
        <v>2.75</v>
      </c>
      <c r="K4544" s="298">
        <v>8.5169999999999995</v>
      </c>
      <c r="L4544" s="298">
        <v>0</v>
      </c>
      <c r="M4544" s="299">
        <v>0</v>
      </c>
    </row>
    <row r="4545" spans="1:13" x14ac:dyDescent="0.2">
      <c r="A4545" s="297" t="s">
        <v>1311</v>
      </c>
      <c r="B4545" s="298" t="s">
        <v>17078</v>
      </c>
      <c r="C4545" s="298" t="s">
        <v>20267</v>
      </c>
      <c r="D4545" s="298" t="s">
        <v>768</v>
      </c>
      <c r="E4545" s="298" t="s">
        <v>14757</v>
      </c>
      <c r="F4545" s="298" t="s">
        <v>18561</v>
      </c>
      <c r="G4545" s="298" t="s">
        <v>18562</v>
      </c>
      <c r="H4545" s="299" t="s">
        <v>14828</v>
      </c>
      <c r="I4545" s="297">
        <v>6.149</v>
      </c>
      <c r="J4545" s="298">
        <v>2.4609999999999999</v>
      </c>
      <c r="K4545" s="298">
        <v>1.53</v>
      </c>
      <c r="L4545" s="298">
        <v>0</v>
      </c>
      <c r="M4545" s="299">
        <v>0</v>
      </c>
    </row>
    <row r="4546" spans="1:13" x14ac:dyDescent="0.2">
      <c r="A4546" s="297" t="s">
        <v>1311</v>
      </c>
      <c r="B4546" s="298" t="s">
        <v>17078</v>
      </c>
      <c r="C4546" s="298" t="s">
        <v>20267</v>
      </c>
      <c r="D4546" s="298" t="s">
        <v>768</v>
      </c>
      <c r="E4546" s="298" t="s">
        <v>14757</v>
      </c>
      <c r="F4546" s="298" t="s">
        <v>18561</v>
      </c>
      <c r="G4546" s="298" t="s">
        <v>18563</v>
      </c>
      <c r="H4546" s="299" t="s">
        <v>14828</v>
      </c>
      <c r="I4546" s="297">
        <v>6.149</v>
      </c>
      <c r="J4546" s="298">
        <v>2.4609999999999999</v>
      </c>
      <c r="K4546" s="298">
        <v>1.53</v>
      </c>
      <c r="L4546" s="298">
        <v>0</v>
      </c>
      <c r="M4546" s="299">
        <v>0</v>
      </c>
    </row>
    <row r="4547" spans="1:13" x14ac:dyDescent="0.2">
      <c r="A4547" s="297" t="s">
        <v>1311</v>
      </c>
      <c r="B4547" s="298" t="s">
        <v>17078</v>
      </c>
      <c r="C4547" s="298" t="s">
        <v>20267</v>
      </c>
      <c r="D4547" s="298" t="s">
        <v>768</v>
      </c>
      <c r="E4547" s="298" t="s">
        <v>14753</v>
      </c>
      <c r="F4547" s="298" t="s">
        <v>18561</v>
      </c>
      <c r="G4547" s="298" t="s">
        <v>18564</v>
      </c>
      <c r="H4547" s="299" t="s">
        <v>14828</v>
      </c>
      <c r="I4547" s="297">
        <v>5.0019999999999998</v>
      </c>
      <c r="J4547" s="298">
        <v>2.746</v>
      </c>
      <c r="K4547" s="298">
        <v>8.5169999999999995</v>
      </c>
      <c r="L4547" s="298">
        <v>0</v>
      </c>
      <c r="M4547" s="299">
        <v>0</v>
      </c>
    </row>
    <row r="4548" spans="1:13" x14ac:dyDescent="0.2">
      <c r="A4548" s="297" t="s">
        <v>1311</v>
      </c>
      <c r="B4548" s="298" t="s">
        <v>17078</v>
      </c>
      <c r="C4548" s="298" t="s">
        <v>20267</v>
      </c>
      <c r="D4548" s="298" t="s">
        <v>768</v>
      </c>
      <c r="E4548" s="298" t="s">
        <v>14757</v>
      </c>
      <c r="F4548" s="298" t="s">
        <v>18565</v>
      </c>
      <c r="G4548" s="298" t="s">
        <v>18566</v>
      </c>
      <c r="H4548" s="299" t="s">
        <v>14828</v>
      </c>
      <c r="I4548" s="297">
        <v>4.7</v>
      </c>
      <c r="J4548" s="298">
        <v>7.0000000000000007E-2</v>
      </c>
      <c r="K4548" s="298">
        <v>2.4</v>
      </c>
      <c r="L4548" s="298">
        <v>0</v>
      </c>
      <c r="M4548" s="299">
        <v>0</v>
      </c>
    </row>
    <row r="4549" spans="1:13" x14ac:dyDescent="0.2">
      <c r="A4549" s="297" t="s">
        <v>1311</v>
      </c>
      <c r="B4549" s="298" t="s">
        <v>17078</v>
      </c>
      <c r="C4549" s="298" t="s">
        <v>20267</v>
      </c>
      <c r="D4549" s="298" t="s">
        <v>768</v>
      </c>
      <c r="E4549" s="298" t="s">
        <v>14757</v>
      </c>
      <c r="F4549" s="298" t="s">
        <v>18567</v>
      </c>
      <c r="G4549" s="298" t="s">
        <v>18568</v>
      </c>
      <c r="H4549" s="299" t="s">
        <v>14828</v>
      </c>
      <c r="I4549" s="297">
        <v>19.408000000000001</v>
      </c>
      <c r="J4549" s="298">
        <v>0</v>
      </c>
      <c r="K4549" s="298">
        <v>0</v>
      </c>
      <c r="L4549" s="298">
        <v>0</v>
      </c>
      <c r="M4549" s="299">
        <v>0</v>
      </c>
    </row>
    <row r="4550" spans="1:13" x14ac:dyDescent="0.2">
      <c r="A4550" s="297" t="s">
        <v>1311</v>
      </c>
      <c r="B4550" s="298" t="s">
        <v>17078</v>
      </c>
      <c r="C4550" s="298" t="s">
        <v>20267</v>
      </c>
      <c r="D4550" s="298" t="s">
        <v>768</v>
      </c>
      <c r="E4550" s="298" t="s">
        <v>14753</v>
      </c>
      <c r="F4550" s="298" t="s">
        <v>18567</v>
      </c>
      <c r="G4550" s="298" t="s">
        <v>18569</v>
      </c>
      <c r="H4550" s="299" t="s">
        <v>14828</v>
      </c>
      <c r="I4550" s="297">
        <v>5.0019999999999998</v>
      </c>
      <c r="J4550" s="298">
        <v>0</v>
      </c>
      <c r="K4550" s="298">
        <v>0</v>
      </c>
      <c r="L4550" s="298">
        <v>0</v>
      </c>
      <c r="M4550" s="299">
        <v>0</v>
      </c>
    </row>
    <row r="4551" spans="1:13" x14ac:dyDescent="0.2">
      <c r="A4551" s="297" t="s">
        <v>1311</v>
      </c>
      <c r="B4551" s="298" t="s">
        <v>17078</v>
      </c>
      <c r="C4551" s="298" t="s">
        <v>20267</v>
      </c>
      <c r="D4551" s="298" t="s">
        <v>768</v>
      </c>
      <c r="E4551" s="298" t="s">
        <v>14757</v>
      </c>
      <c r="F4551" s="298" t="s">
        <v>18567</v>
      </c>
      <c r="G4551" s="298" t="s">
        <v>18570</v>
      </c>
      <c r="H4551" s="299" t="s">
        <v>14828</v>
      </c>
      <c r="I4551" s="297">
        <v>5.117</v>
      </c>
      <c r="J4551" s="298">
        <v>0</v>
      </c>
      <c r="K4551" s="298">
        <v>0</v>
      </c>
      <c r="L4551" s="298">
        <v>0</v>
      </c>
      <c r="M4551" s="299">
        <v>0</v>
      </c>
    </row>
    <row r="4552" spans="1:13" x14ac:dyDescent="0.2">
      <c r="A4552" s="297" t="s">
        <v>1311</v>
      </c>
      <c r="B4552" s="298" t="s">
        <v>17078</v>
      </c>
      <c r="C4552" s="298" t="s">
        <v>20267</v>
      </c>
      <c r="D4552" s="298" t="s">
        <v>768</v>
      </c>
      <c r="E4552" s="298" t="s">
        <v>14757</v>
      </c>
      <c r="F4552" s="298" t="s">
        <v>18571</v>
      </c>
      <c r="G4552" s="298" t="s">
        <v>18572</v>
      </c>
      <c r="H4552" s="299" t="s">
        <v>14828</v>
      </c>
      <c r="I4552" s="297">
        <v>5.117</v>
      </c>
      <c r="J4552" s="298">
        <v>2</v>
      </c>
      <c r="K4552" s="298">
        <v>2.6</v>
      </c>
      <c r="L4552" s="298">
        <v>0</v>
      </c>
      <c r="M4552" s="299">
        <v>0</v>
      </c>
    </row>
    <row r="4553" spans="1:13" x14ac:dyDescent="0.2">
      <c r="A4553" s="297" t="s">
        <v>1311</v>
      </c>
      <c r="B4553" s="298" t="s">
        <v>17078</v>
      </c>
      <c r="C4553" s="298" t="s">
        <v>20267</v>
      </c>
      <c r="D4553" s="298" t="s">
        <v>768</v>
      </c>
      <c r="E4553" s="298" t="s">
        <v>14757</v>
      </c>
      <c r="F4553" s="298" t="s">
        <v>18573</v>
      </c>
      <c r="G4553" s="298" t="s">
        <v>18574</v>
      </c>
      <c r="H4553" s="299" t="s">
        <v>14828</v>
      </c>
      <c r="I4553" s="297">
        <v>6.2</v>
      </c>
      <c r="J4553" s="298">
        <v>6.2</v>
      </c>
      <c r="K4553" s="298">
        <v>3.1</v>
      </c>
      <c r="L4553" s="298">
        <v>0</v>
      </c>
      <c r="M4553" s="299">
        <v>0</v>
      </c>
    </row>
    <row r="4554" spans="1:13" x14ac:dyDescent="0.2">
      <c r="A4554" s="297" t="s">
        <v>1311</v>
      </c>
      <c r="B4554" s="298" t="s">
        <v>17078</v>
      </c>
      <c r="C4554" s="298" t="s">
        <v>20267</v>
      </c>
      <c r="D4554" s="298" t="s">
        <v>768</v>
      </c>
      <c r="E4554" s="298" t="s">
        <v>14757</v>
      </c>
      <c r="F4554" s="298" t="s">
        <v>18573</v>
      </c>
      <c r="G4554" s="298" t="s">
        <v>18575</v>
      </c>
      <c r="H4554" s="299" t="s">
        <v>14828</v>
      </c>
      <c r="I4554" s="297">
        <v>6.2</v>
      </c>
      <c r="J4554" s="298">
        <v>6.2</v>
      </c>
      <c r="K4554" s="298">
        <v>3.1</v>
      </c>
      <c r="L4554" s="298">
        <v>0</v>
      </c>
      <c r="M4554" s="299">
        <v>0</v>
      </c>
    </row>
    <row r="4555" spans="1:13" x14ac:dyDescent="0.2">
      <c r="A4555" s="297" t="s">
        <v>1311</v>
      </c>
      <c r="B4555" s="298" t="s">
        <v>17078</v>
      </c>
      <c r="C4555" s="298" t="s">
        <v>20267</v>
      </c>
      <c r="D4555" s="298" t="s">
        <v>768</v>
      </c>
      <c r="E4555" s="298" t="s">
        <v>14757</v>
      </c>
      <c r="F4555" s="298" t="s">
        <v>18573</v>
      </c>
      <c r="G4555" s="298" t="s">
        <v>18576</v>
      </c>
      <c r="H4555" s="299" t="s">
        <v>14828</v>
      </c>
      <c r="I4555" s="297">
        <v>6.2</v>
      </c>
      <c r="J4555" s="298">
        <v>6.2</v>
      </c>
      <c r="K4555" s="298">
        <v>3.1</v>
      </c>
      <c r="L4555" s="298">
        <v>0</v>
      </c>
      <c r="M4555" s="299">
        <v>0</v>
      </c>
    </row>
    <row r="4556" spans="1:13" x14ac:dyDescent="0.2">
      <c r="A4556" s="297" t="s">
        <v>1311</v>
      </c>
      <c r="B4556" s="298" t="s">
        <v>17078</v>
      </c>
      <c r="C4556" s="298" t="s">
        <v>20267</v>
      </c>
      <c r="D4556" s="298" t="s">
        <v>768</v>
      </c>
      <c r="E4556" s="298" t="s">
        <v>14757</v>
      </c>
      <c r="F4556" s="298" t="s">
        <v>18573</v>
      </c>
      <c r="G4556" s="298" t="s">
        <v>18577</v>
      </c>
      <c r="H4556" s="299" t="s">
        <v>14828</v>
      </c>
      <c r="I4556" s="297">
        <v>6.2</v>
      </c>
      <c r="J4556" s="298">
        <v>6.2</v>
      </c>
      <c r="K4556" s="298">
        <v>3.1</v>
      </c>
      <c r="L4556" s="298">
        <v>0</v>
      </c>
      <c r="M4556" s="299">
        <v>0</v>
      </c>
    </row>
    <row r="4557" spans="1:13" x14ac:dyDescent="0.2">
      <c r="A4557" s="297" t="s">
        <v>1311</v>
      </c>
      <c r="B4557" s="298" t="s">
        <v>17078</v>
      </c>
      <c r="C4557" s="298" t="s">
        <v>20267</v>
      </c>
      <c r="D4557" s="298" t="s">
        <v>768</v>
      </c>
      <c r="E4557" s="298" t="s">
        <v>14757</v>
      </c>
      <c r="F4557" s="298" t="s">
        <v>18578</v>
      </c>
      <c r="G4557" s="298" t="s">
        <v>18579</v>
      </c>
      <c r="H4557" s="299" t="s">
        <v>14828</v>
      </c>
      <c r="I4557" s="297">
        <v>19.408000000000001</v>
      </c>
      <c r="J4557" s="298">
        <v>5.1760000000000002</v>
      </c>
      <c r="K4557" s="298">
        <v>5.1760000000000002</v>
      </c>
      <c r="L4557" s="298">
        <v>0</v>
      </c>
      <c r="M4557" s="299">
        <v>0</v>
      </c>
    </row>
    <row r="4558" spans="1:13" x14ac:dyDescent="0.2">
      <c r="A4558" s="297" t="s">
        <v>1311</v>
      </c>
      <c r="B4558" s="298" t="s">
        <v>17078</v>
      </c>
      <c r="C4558" s="298" t="s">
        <v>20267</v>
      </c>
      <c r="D4558" s="298" t="s">
        <v>768</v>
      </c>
      <c r="E4558" s="298" t="s">
        <v>14757</v>
      </c>
      <c r="F4558" s="298" t="s">
        <v>18578</v>
      </c>
      <c r="G4558" s="298" t="s">
        <v>18580</v>
      </c>
      <c r="H4558" s="299" t="s">
        <v>14828</v>
      </c>
      <c r="I4558" s="297">
        <v>19.408000000000001</v>
      </c>
      <c r="J4558" s="298">
        <v>5.1760000000000002</v>
      </c>
      <c r="K4558" s="298">
        <v>5.1760000000000002</v>
      </c>
      <c r="L4558" s="298">
        <v>0</v>
      </c>
      <c r="M4558" s="299">
        <v>0</v>
      </c>
    </row>
    <row r="4559" spans="1:13" x14ac:dyDescent="0.2">
      <c r="A4559" s="297" t="s">
        <v>1311</v>
      </c>
      <c r="B4559" s="298" t="s">
        <v>17078</v>
      </c>
      <c r="C4559" s="298" t="s">
        <v>20267</v>
      </c>
      <c r="D4559" s="298" t="s">
        <v>768</v>
      </c>
      <c r="E4559" s="298" t="s">
        <v>14757</v>
      </c>
      <c r="F4559" s="298" t="s">
        <v>18578</v>
      </c>
      <c r="G4559" s="298" t="s">
        <v>18581</v>
      </c>
      <c r="H4559" s="299" t="s">
        <v>14828</v>
      </c>
      <c r="I4559" s="297">
        <v>6.149</v>
      </c>
      <c r="J4559" s="298">
        <v>2.4609999999999999</v>
      </c>
      <c r="K4559" s="298">
        <v>1.536</v>
      </c>
      <c r="L4559" s="298">
        <v>0</v>
      </c>
      <c r="M4559" s="299">
        <v>0</v>
      </c>
    </row>
    <row r="4560" spans="1:13" x14ac:dyDescent="0.2">
      <c r="A4560" s="297" t="s">
        <v>1311</v>
      </c>
      <c r="B4560" s="298" t="s">
        <v>17078</v>
      </c>
      <c r="C4560" s="298" t="s">
        <v>20267</v>
      </c>
      <c r="D4560" s="298" t="s">
        <v>768</v>
      </c>
      <c r="E4560" s="298" t="s">
        <v>14757</v>
      </c>
      <c r="F4560" s="298" t="s">
        <v>18578</v>
      </c>
      <c r="G4560" s="298" t="s">
        <v>18582</v>
      </c>
      <c r="H4560" s="299" t="s">
        <v>14828</v>
      </c>
      <c r="I4560" s="297">
        <v>6.149</v>
      </c>
      <c r="J4560" s="298">
        <v>2.4609999999999999</v>
      </c>
      <c r="K4560" s="298">
        <v>1.536</v>
      </c>
      <c r="L4560" s="298">
        <v>0</v>
      </c>
      <c r="M4560" s="299">
        <v>0</v>
      </c>
    </row>
    <row r="4561" spans="1:13" x14ac:dyDescent="0.2">
      <c r="A4561" s="297" t="s">
        <v>1311</v>
      </c>
      <c r="B4561" s="298" t="s">
        <v>17078</v>
      </c>
      <c r="C4561" s="298" t="s">
        <v>20267</v>
      </c>
      <c r="D4561" s="298" t="s">
        <v>768</v>
      </c>
      <c r="E4561" s="298" t="s">
        <v>14757</v>
      </c>
      <c r="F4561" s="298" t="s">
        <v>18578</v>
      </c>
      <c r="G4561" s="298" t="s">
        <v>18583</v>
      </c>
      <c r="H4561" s="299" t="s">
        <v>14828</v>
      </c>
      <c r="I4561" s="297">
        <v>6.149</v>
      </c>
      <c r="J4561" s="298">
        <v>2.4609999999999999</v>
      </c>
      <c r="K4561" s="298">
        <v>1.536</v>
      </c>
      <c r="L4561" s="298">
        <v>0</v>
      </c>
      <c r="M4561" s="299">
        <v>0</v>
      </c>
    </row>
    <row r="4562" spans="1:13" x14ac:dyDescent="0.2">
      <c r="A4562" s="297" t="s">
        <v>1311</v>
      </c>
      <c r="B4562" s="298" t="s">
        <v>17078</v>
      </c>
      <c r="C4562" s="298" t="s">
        <v>20267</v>
      </c>
      <c r="D4562" s="298" t="s">
        <v>768</v>
      </c>
      <c r="E4562" s="298" t="s">
        <v>14757</v>
      </c>
      <c r="F4562" s="298" t="s">
        <v>18578</v>
      </c>
      <c r="G4562" s="298" t="s">
        <v>18584</v>
      </c>
      <c r="H4562" s="299" t="s">
        <v>14828</v>
      </c>
      <c r="I4562" s="297">
        <v>6.149</v>
      </c>
      <c r="J4562" s="298">
        <v>2.4609999999999999</v>
      </c>
      <c r="K4562" s="298">
        <v>1.536</v>
      </c>
      <c r="L4562" s="298">
        <v>0</v>
      </c>
      <c r="M4562" s="299">
        <v>0</v>
      </c>
    </row>
    <row r="4563" spans="1:13" x14ac:dyDescent="0.2">
      <c r="A4563" s="297" t="s">
        <v>1311</v>
      </c>
      <c r="B4563" s="298" t="s">
        <v>17078</v>
      </c>
      <c r="C4563" s="298" t="s">
        <v>20267</v>
      </c>
      <c r="D4563" s="298" t="s">
        <v>768</v>
      </c>
      <c r="E4563" s="298" t="s">
        <v>14757</v>
      </c>
      <c r="F4563" s="298" t="s">
        <v>18578</v>
      </c>
      <c r="G4563" s="298" t="s">
        <v>18585</v>
      </c>
      <c r="H4563" s="299" t="s">
        <v>14828</v>
      </c>
      <c r="I4563" s="297">
        <v>6.149</v>
      </c>
      <c r="J4563" s="298">
        <v>2.4609999999999999</v>
      </c>
      <c r="K4563" s="298">
        <v>1.536</v>
      </c>
      <c r="L4563" s="298">
        <v>0</v>
      </c>
      <c r="M4563" s="299">
        <v>0</v>
      </c>
    </row>
    <row r="4564" spans="1:13" x14ac:dyDescent="0.2">
      <c r="A4564" s="297" t="s">
        <v>1311</v>
      </c>
      <c r="B4564" s="298" t="s">
        <v>17078</v>
      </c>
      <c r="C4564" s="298" t="s">
        <v>20267</v>
      </c>
      <c r="D4564" s="298" t="s">
        <v>768</v>
      </c>
      <c r="E4564" s="298" t="s">
        <v>14757</v>
      </c>
      <c r="F4564" s="298" t="s">
        <v>18586</v>
      </c>
      <c r="G4564" s="298" t="s">
        <v>18587</v>
      </c>
      <c r="H4564" s="299" t="s">
        <v>14828</v>
      </c>
      <c r="I4564" s="297">
        <v>5.117</v>
      </c>
      <c r="J4564" s="298">
        <v>2.044</v>
      </c>
      <c r="K4564" s="298">
        <v>2.6</v>
      </c>
      <c r="L4564" s="298">
        <v>0</v>
      </c>
      <c r="M4564" s="299">
        <v>0</v>
      </c>
    </row>
    <row r="4565" spans="1:13" x14ac:dyDescent="0.2">
      <c r="A4565" s="297" t="s">
        <v>1311</v>
      </c>
      <c r="B4565" s="298" t="s">
        <v>17078</v>
      </c>
      <c r="C4565" s="298" t="s">
        <v>20267</v>
      </c>
      <c r="D4565" s="298" t="s">
        <v>768</v>
      </c>
      <c r="E4565" s="298" t="s">
        <v>14757</v>
      </c>
      <c r="F4565" s="298" t="s">
        <v>18588</v>
      </c>
      <c r="G4565" s="298" t="s">
        <v>18589</v>
      </c>
      <c r="H4565" s="299" t="s">
        <v>14828</v>
      </c>
      <c r="I4565" s="297">
        <v>19.408000000000001</v>
      </c>
      <c r="J4565" s="298">
        <v>0</v>
      </c>
      <c r="K4565" s="298">
        <v>0</v>
      </c>
      <c r="L4565" s="298">
        <v>0</v>
      </c>
      <c r="M4565" s="299">
        <v>0</v>
      </c>
    </row>
    <row r="4566" spans="1:13" x14ac:dyDescent="0.2">
      <c r="A4566" s="297" t="s">
        <v>1311</v>
      </c>
      <c r="B4566" s="298" t="s">
        <v>17078</v>
      </c>
      <c r="C4566" s="298" t="s">
        <v>20267</v>
      </c>
      <c r="D4566" s="298" t="s">
        <v>768</v>
      </c>
      <c r="E4566" s="298" t="s">
        <v>14757</v>
      </c>
      <c r="F4566" s="298" t="s">
        <v>18588</v>
      </c>
      <c r="G4566" s="298" t="s">
        <v>18590</v>
      </c>
      <c r="H4566" s="299" t="s">
        <v>14828</v>
      </c>
      <c r="I4566" s="297">
        <v>19.408000000000001</v>
      </c>
      <c r="J4566" s="298">
        <v>0</v>
      </c>
      <c r="K4566" s="298">
        <v>0</v>
      </c>
      <c r="L4566" s="298">
        <v>0</v>
      </c>
      <c r="M4566" s="299">
        <v>0</v>
      </c>
    </row>
    <row r="4567" spans="1:13" x14ac:dyDescent="0.2">
      <c r="A4567" s="297" t="s">
        <v>1311</v>
      </c>
      <c r="B4567" s="298" t="s">
        <v>17078</v>
      </c>
      <c r="C4567" s="298" t="s">
        <v>20267</v>
      </c>
      <c r="D4567" s="298" t="s">
        <v>768</v>
      </c>
      <c r="E4567" s="298" t="s">
        <v>14757</v>
      </c>
      <c r="F4567" s="298" t="s">
        <v>18588</v>
      </c>
      <c r="G4567" s="298" t="s">
        <v>18591</v>
      </c>
      <c r="H4567" s="299" t="s">
        <v>14828</v>
      </c>
      <c r="I4567" s="297">
        <v>19.408000000000001</v>
      </c>
      <c r="J4567" s="298">
        <v>0</v>
      </c>
      <c r="K4567" s="298">
        <v>0</v>
      </c>
      <c r="L4567" s="298">
        <v>0</v>
      </c>
      <c r="M4567" s="299">
        <v>0</v>
      </c>
    </row>
    <row r="4568" spans="1:13" x14ac:dyDescent="0.2">
      <c r="A4568" s="297" t="s">
        <v>1311</v>
      </c>
      <c r="B4568" s="298" t="s">
        <v>17078</v>
      </c>
      <c r="C4568" s="298" t="s">
        <v>20267</v>
      </c>
      <c r="D4568" s="298" t="s">
        <v>768</v>
      </c>
      <c r="E4568" s="298" t="s">
        <v>14757</v>
      </c>
      <c r="F4568" s="298" t="s">
        <v>18588</v>
      </c>
      <c r="G4568" s="298" t="s">
        <v>18592</v>
      </c>
      <c r="H4568" s="299" t="s">
        <v>14828</v>
      </c>
      <c r="I4568" s="297">
        <v>19.408000000000001</v>
      </c>
      <c r="J4568" s="298">
        <v>0</v>
      </c>
      <c r="K4568" s="298">
        <v>0</v>
      </c>
      <c r="L4568" s="298">
        <v>0</v>
      </c>
      <c r="M4568" s="299">
        <v>0</v>
      </c>
    </row>
    <row r="4569" spans="1:13" x14ac:dyDescent="0.2">
      <c r="A4569" s="297" t="s">
        <v>1311</v>
      </c>
      <c r="B4569" s="298" t="s">
        <v>17078</v>
      </c>
      <c r="C4569" s="298" t="s">
        <v>20267</v>
      </c>
      <c r="D4569" s="298" t="s">
        <v>768</v>
      </c>
      <c r="E4569" s="298" t="s">
        <v>14757</v>
      </c>
      <c r="F4569" s="298" t="s">
        <v>18588</v>
      </c>
      <c r="G4569" s="298" t="s">
        <v>18593</v>
      </c>
      <c r="H4569" s="299" t="s">
        <v>14828</v>
      </c>
      <c r="I4569" s="297">
        <v>7.7240000000000002</v>
      </c>
      <c r="J4569" s="298">
        <v>0</v>
      </c>
      <c r="K4569" s="298">
        <v>0</v>
      </c>
      <c r="L4569" s="298">
        <v>0</v>
      </c>
      <c r="M4569" s="299">
        <v>0</v>
      </c>
    </row>
    <row r="4570" spans="1:13" x14ac:dyDescent="0.2">
      <c r="A4570" s="297" t="s">
        <v>1311</v>
      </c>
      <c r="B4570" s="298" t="s">
        <v>17078</v>
      </c>
      <c r="C4570" s="298" t="s">
        <v>20267</v>
      </c>
      <c r="D4570" s="298" t="s">
        <v>768</v>
      </c>
      <c r="E4570" s="298" t="s">
        <v>14757</v>
      </c>
      <c r="F4570" s="298" t="s">
        <v>18588</v>
      </c>
      <c r="G4570" s="298" t="s">
        <v>18594</v>
      </c>
      <c r="H4570" s="299" t="s">
        <v>14828</v>
      </c>
      <c r="I4570" s="297">
        <v>7.7240000000000002</v>
      </c>
      <c r="J4570" s="298">
        <v>0</v>
      </c>
      <c r="K4570" s="298">
        <v>0</v>
      </c>
      <c r="L4570" s="298">
        <v>0</v>
      </c>
      <c r="M4570" s="299">
        <v>0</v>
      </c>
    </row>
    <row r="4571" spans="1:13" x14ac:dyDescent="0.2">
      <c r="A4571" s="297" t="s">
        <v>1311</v>
      </c>
      <c r="B4571" s="298" t="s">
        <v>17078</v>
      </c>
      <c r="C4571" s="298" t="s">
        <v>20267</v>
      </c>
      <c r="D4571" s="298" t="s">
        <v>768</v>
      </c>
      <c r="E4571" s="298" t="s">
        <v>14757</v>
      </c>
      <c r="F4571" s="298" t="s">
        <v>18588</v>
      </c>
      <c r="G4571" s="298" t="s">
        <v>18595</v>
      </c>
      <c r="H4571" s="299" t="s">
        <v>14828</v>
      </c>
      <c r="I4571" s="297">
        <v>5.117</v>
      </c>
      <c r="J4571" s="298">
        <v>0</v>
      </c>
      <c r="K4571" s="298">
        <v>0</v>
      </c>
      <c r="L4571" s="298">
        <v>0</v>
      </c>
      <c r="M4571" s="299">
        <v>0</v>
      </c>
    </row>
    <row r="4572" spans="1:13" x14ac:dyDescent="0.2">
      <c r="A4572" s="297" t="s">
        <v>1311</v>
      </c>
      <c r="B4572" s="298" t="s">
        <v>17078</v>
      </c>
      <c r="C4572" s="298" t="s">
        <v>20267</v>
      </c>
      <c r="D4572" s="298" t="s">
        <v>768</v>
      </c>
      <c r="E4572" s="298" t="s">
        <v>14757</v>
      </c>
      <c r="F4572" s="298" t="s">
        <v>18596</v>
      </c>
      <c r="G4572" s="298" t="s">
        <v>18597</v>
      </c>
      <c r="H4572" s="299" t="s">
        <v>14828</v>
      </c>
      <c r="I4572" s="297">
        <v>5.117</v>
      </c>
      <c r="J4572" s="298">
        <v>2</v>
      </c>
      <c r="K4572" s="298">
        <v>2.6</v>
      </c>
      <c r="L4572" s="298">
        <v>0</v>
      </c>
      <c r="M4572" s="299">
        <v>0</v>
      </c>
    </row>
    <row r="4573" spans="1:13" x14ac:dyDescent="0.2">
      <c r="A4573" s="297" t="s">
        <v>1311</v>
      </c>
      <c r="B4573" s="298" t="s">
        <v>17078</v>
      </c>
      <c r="C4573" s="298" t="s">
        <v>20267</v>
      </c>
      <c r="D4573" s="298" t="s">
        <v>768</v>
      </c>
      <c r="E4573" s="298" t="s">
        <v>14757</v>
      </c>
      <c r="F4573" s="298" t="s">
        <v>18598</v>
      </c>
      <c r="G4573" s="298" t="s">
        <v>18599</v>
      </c>
      <c r="H4573" s="299" t="s">
        <v>14828</v>
      </c>
      <c r="I4573" s="297">
        <v>5.117</v>
      </c>
      <c r="J4573" s="298">
        <v>2.0470000000000002</v>
      </c>
      <c r="K4573" s="298">
        <v>2.6</v>
      </c>
      <c r="L4573" s="298">
        <v>0</v>
      </c>
      <c r="M4573" s="299">
        <v>0</v>
      </c>
    </row>
    <row r="4574" spans="1:13" x14ac:dyDescent="0.2">
      <c r="A4574" s="297" t="s">
        <v>1311</v>
      </c>
      <c r="B4574" s="298" t="s">
        <v>17078</v>
      </c>
      <c r="C4574" s="298" t="s">
        <v>20267</v>
      </c>
      <c r="D4574" s="298" t="s">
        <v>768</v>
      </c>
      <c r="E4574" s="298" t="s">
        <v>14757</v>
      </c>
      <c r="F4574" s="298" t="s">
        <v>18600</v>
      </c>
      <c r="G4574" s="298" t="s">
        <v>18601</v>
      </c>
      <c r="H4574" s="299" t="s">
        <v>14828</v>
      </c>
      <c r="I4574" s="297">
        <v>5.117</v>
      </c>
      <c r="J4574" s="298">
        <v>2.0470000000000002</v>
      </c>
      <c r="K4574" s="298">
        <v>2.6</v>
      </c>
      <c r="L4574" s="298">
        <v>0</v>
      </c>
      <c r="M4574" s="299">
        <v>0</v>
      </c>
    </row>
    <row r="4575" spans="1:13" x14ac:dyDescent="0.2">
      <c r="A4575" s="297" t="s">
        <v>1311</v>
      </c>
      <c r="B4575" s="298" t="s">
        <v>17078</v>
      </c>
      <c r="C4575" s="298" t="s">
        <v>20267</v>
      </c>
      <c r="D4575" s="298" t="s">
        <v>768</v>
      </c>
      <c r="E4575" s="298" t="s">
        <v>14757</v>
      </c>
      <c r="F4575" s="298" t="s">
        <v>18602</v>
      </c>
      <c r="G4575" s="298" t="s">
        <v>18603</v>
      </c>
      <c r="H4575" s="299" t="s">
        <v>14828</v>
      </c>
      <c r="I4575" s="297">
        <v>5.0999999999999996</v>
      </c>
      <c r="J4575" s="298">
        <v>2.0470000000000002</v>
      </c>
      <c r="K4575" s="298">
        <v>7.4</v>
      </c>
      <c r="L4575" s="298">
        <v>0</v>
      </c>
      <c r="M4575" s="299">
        <v>0</v>
      </c>
    </row>
    <row r="4576" spans="1:13" x14ac:dyDescent="0.2">
      <c r="A4576" s="297" t="s">
        <v>1311</v>
      </c>
      <c r="B4576" s="298" t="s">
        <v>17078</v>
      </c>
      <c r="C4576" s="298" t="s">
        <v>20267</v>
      </c>
      <c r="D4576" s="298" t="s">
        <v>768</v>
      </c>
      <c r="E4576" s="298" t="s">
        <v>14757</v>
      </c>
      <c r="F4576" s="298" t="s">
        <v>18602</v>
      </c>
      <c r="G4576" s="298" t="s">
        <v>18604</v>
      </c>
      <c r="H4576" s="299" t="s">
        <v>14828</v>
      </c>
      <c r="I4576" s="297">
        <v>6.15</v>
      </c>
      <c r="J4576" s="298">
        <v>2.46</v>
      </c>
      <c r="K4576" s="298">
        <v>1.54</v>
      </c>
      <c r="L4576" s="298">
        <v>0</v>
      </c>
      <c r="M4576" s="299">
        <v>0</v>
      </c>
    </row>
    <row r="4577" spans="1:13" x14ac:dyDescent="0.2">
      <c r="A4577" s="297" t="s">
        <v>1311</v>
      </c>
      <c r="B4577" s="298" t="s">
        <v>17078</v>
      </c>
      <c r="C4577" s="298" t="s">
        <v>20267</v>
      </c>
      <c r="D4577" s="298" t="s">
        <v>768</v>
      </c>
      <c r="E4577" s="298" t="s">
        <v>14757</v>
      </c>
      <c r="F4577" s="298" t="s">
        <v>18602</v>
      </c>
      <c r="G4577" s="298" t="s">
        <v>18605</v>
      </c>
      <c r="H4577" s="299" t="s">
        <v>14828</v>
      </c>
      <c r="I4577" s="297">
        <v>6.15</v>
      </c>
      <c r="J4577" s="298">
        <v>2.46</v>
      </c>
      <c r="K4577" s="298">
        <v>1.536</v>
      </c>
      <c r="L4577" s="298">
        <v>0</v>
      </c>
      <c r="M4577" s="299">
        <v>0</v>
      </c>
    </row>
    <row r="4578" spans="1:13" x14ac:dyDescent="0.2">
      <c r="A4578" s="297" t="s">
        <v>1311</v>
      </c>
      <c r="B4578" s="298" t="s">
        <v>17078</v>
      </c>
      <c r="C4578" s="298" t="s">
        <v>20267</v>
      </c>
      <c r="D4578" s="298" t="s">
        <v>768</v>
      </c>
      <c r="E4578" s="298" t="s">
        <v>14757</v>
      </c>
      <c r="F4578" s="298" t="s">
        <v>18602</v>
      </c>
      <c r="G4578" s="298" t="s">
        <v>18606</v>
      </c>
      <c r="H4578" s="299" t="s">
        <v>14828</v>
      </c>
      <c r="I4578" s="297">
        <v>6.149</v>
      </c>
      <c r="J4578" s="298">
        <v>2.4609999999999999</v>
      </c>
      <c r="K4578" s="298">
        <v>1.536</v>
      </c>
      <c r="L4578" s="298">
        <v>0</v>
      </c>
      <c r="M4578" s="299">
        <v>0</v>
      </c>
    </row>
    <row r="4579" spans="1:13" x14ac:dyDescent="0.2">
      <c r="A4579" s="297" t="s">
        <v>1311</v>
      </c>
      <c r="B4579" s="298" t="s">
        <v>17078</v>
      </c>
      <c r="C4579" s="298" t="s">
        <v>20267</v>
      </c>
      <c r="D4579" s="298" t="s">
        <v>768</v>
      </c>
      <c r="E4579" s="298" t="s">
        <v>14753</v>
      </c>
      <c r="F4579" s="298" t="s">
        <v>18607</v>
      </c>
      <c r="G4579" s="298" t="s">
        <v>18178</v>
      </c>
      <c r="H4579" s="299" t="s">
        <v>14828</v>
      </c>
      <c r="I4579" s="297">
        <v>3.0716302392829054</v>
      </c>
      <c r="J4579" s="298">
        <v>1.7</v>
      </c>
      <c r="K4579" s="298">
        <v>6.1</v>
      </c>
      <c r="L4579" s="298">
        <v>0</v>
      </c>
      <c r="M4579" s="299">
        <v>0</v>
      </c>
    </row>
    <row r="4580" spans="1:13" x14ac:dyDescent="0.2">
      <c r="A4580" s="297" t="s">
        <v>1311</v>
      </c>
      <c r="B4580" s="298" t="s">
        <v>17078</v>
      </c>
      <c r="C4580" s="298" t="s">
        <v>20267</v>
      </c>
      <c r="D4580" s="298" t="s">
        <v>768</v>
      </c>
      <c r="E4580" s="298" t="s">
        <v>14757</v>
      </c>
      <c r="F4580" s="298" t="s">
        <v>18607</v>
      </c>
      <c r="G4580" s="298" t="s">
        <v>18608</v>
      </c>
      <c r="H4580" s="299" t="s">
        <v>14828</v>
      </c>
      <c r="I4580" s="297">
        <v>19.421190969327814</v>
      </c>
      <c r="J4580" s="298">
        <v>5.2</v>
      </c>
      <c r="K4580" s="298">
        <v>5.2</v>
      </c>
      <c r="L4580" s="298">
        <v>0</v>
      </c>
      <c r="M4580" s="299">
        <v>0</v>
      </c>
    </row>
    <row r="4581" spans="1:13" x14ac:dyDescent="0.2">
      <c r="A4581" s="297" t="s">
        <v>1311</v>
      </c>
      <c r="B4581" s="298" t="s">
        <v>17078</v>
      </c>
      <c r="C4581" s="298" t="s">
        <v>20267</v>
      </c>
      <c r="D4581" s="298" t="s">
        <v>768</v>
      </c>
      <c r="E4581" s="298" t="s">
        <v>14757</v>
      </c>
      <c r="F4581" s="298" t="s">
        <v>18607</v>
      </c>
      <c r="G4581" s="298" t="s">
        <v>18608</v>
      </c>
      <c r="H4581" s="299" t="s">
        <v>14828</v>
      </c>
      <c r="I4581" s="297">
        <v>19.421190969327814</v>
      </c>
      <c r="J4581" s="298">
        <v>5.2</v>
      </c>
      <c r="K4581" s="298">
        <v>5.2</v>
      </c>
      <c r="L4581" s="298">
        <v>0</v>
      </c>
      <c r="M4581" s="299">
        <v>0</v>
      </c>
    </row>
    <row r="4582" spans="1:13" x14ac:dyDescent="0.2">
      <c r="A4582" s="297" t="s">
        <v>1311</v>
      </c>
      <c r="B4582" s="298" t="s">
        <v>17078</v>
      </c>
      <c r="C4582" s="298" t="s">
        <v>20267</v>
      </c>
      <c r="D4582" s="298" t="s">
        <v>768</v>
      </c>
      <c r="E4582" s="298" t="s">
        <v>14757</v>
      </c>
      <c r="F4582" s="298" t="s">
        <v>18607</v>
      </c>
      <c r="G4582" s="298" t="s">
        <v>18609</v>
      </c>
      <c r="H4582" s="299" t="s">
        <v>14828</v>
      </c>
      <c r="I4582" s="297">
        <v>6.1536963683934998</v>
      </c>
      <c r="J4582" s="298">
        <v>6.2</v>
      </c>
      <c r="K4582" s="298">
        <v>3.1</v>
      </c>
      <c r="L4582" s="298">
        <v>0</v>
      </c>
      <c r="M4582" s="299">
        <v>0</v>
      </c>
    </row>
    <row r="4583" spans="1:13" x14ac:dyDescent="0.2">
      <c r="A4583" s="297" t="s">
        <v>1311</v>
      </c>
      <c r="B4583" s="298" t="s">
        <v>17078</v>
      </c>
      <c r="C4583" s="298" t="s">
        <v>20267</v>
      </c>
      <c r="D4583" s="298" t="s">
        <v>768</v>
      </c>
      <c r="E4583" s="298" t="s">
        <v>14757</v>
      </c>
      <c r="F4583" s="298" t="s">
        <v>18607</v>
      </c>
      <c r="G4583" s="298" t="s">
        <v>18609</v>
      </c>
      <c r="H4583" s="299" t="s">
        <v>14828</v>
      </c>
      <c r="I4583" s="297">
        <v>6.1536963683934998</v>
      </c>
      <c r="J4583" s="298">
        <v>6.2</v>
      </c>
      <c r="K4583" s="298">
        <v>3.1</v>
      </c>
      <c r="L4583" s="298">
        <v>0</v>
      </c>
      <c r="M4583" s="299">
        <v>0</v>
      </c>
    </row>
    <row r="4584" spans="1:13" x14ac:dyDescent="0.2">
      <c r="A4584" s="297" t="s">
        <v>1311</v>
      </c>
      <c r="B4584" s="298" t="s">
        <v>17078</v>
      </c>
      <c r="C4584" s="298" t="s">
        <v>20267</v>
      </c>
      <c r="D4584" s="298" t="s">
        <v>768</v>
      </c>
      <c r="E4584" s="298" t="s">
        <v>14757</v>
      </c>
      <c r="F4584" s="298" t="s">
        <v>18607</v>
      </c>
      <c r="G4584" s="298" t="s">
        <v>18609</v>
      </c>
      <c r="H4584" s="299" t="s">
        <v>14828</v>
      </c>
      <c r="I4584" s="297">
        <v>6.1536963683934998</v>
      </c>
      <c r="J4584" s="298">
        <v>6.2</v>
      </c>
      <c r="K4584" s="298">
        <v>3.1</v>
      </c>
      <c r="L4584" s="298">
        <v>0</v>
      </c>
      <c r="M4584" s="299">
        <v>0</v>
      </c>
    </row>
    <row r="4585" spans="1:13" x14ac:dyDescent="0.2">
      <c r="A4585" s="297" t="s">
        <v>1311</v>
      </c>
      <c r="B4585" s="298" t="s">
        <v>17078</v>
      </c>
      <c r="C4585" s="298" t="s">
        <v>20267</v>
      </c>
      <c r="D4585" s="298" t="s">
        <v>768</v>
      </c>
      <c r="E4585" s="298" t="s">
        <v>14757</v>
      </c>
      <c r="F4585" s="298" t="s">
        <v>18607</v>
      </c>
      <c r="G4585" s="298" t="s">
        <v>18609</v>
      </c>
      <c r="H4585" s="299" t="s">
        <v>14828</v>
      </c>
      <c r="I4585" s="297">
        <v>6.1536963683934998</v>
      </c>
      <c r="J4585" s="298">
        <v>6.2</v>
      </c>
      <c r="K4585" s="298">
        <v>3.1</v>
      </c>
      <c r="L4585" s="298">
        <v>0</v>
      </c>
      <c r="M4585" s="299">
        <v>0</v>
      </c>
    </row>
    <row r="4586" spans="1:13" x14ac:dyDescent="0.2">
      <c r="A4586" s="297" t="s">
        <v>1311</v>
      </c>
      <c r="B4586" s="298" t="s">
        <v>17078</v>
      </c>
      <c r="C4586" s="298" t="s">
        <v>20267</v>
      </c>
      <c r="D4586" s="298" t="s">
        <v>768</v>
      </c>
      <c r="E4586" s="298" t="s">
        <v>14755</v>
      </c>
      <c r="F4586" s="298" t="s">
        <v>18610</v>
      </c>
      <c r="G4586" s="298" t="s">
        <v>18611</v>
      </c>
      <c r="H4586" s="299" t="s">
        <v>14828</v>
      </c>
      <c r="I4586" s="297">
        <v>1.4</v>
      </c>
      <c r="J4586" s="298">
        <v>0.7</v>
      </c>
      <c r="K4586" s="298">
        <v>1.4</v>
      </c>
      <c r="L4586" s="298">
        <v>0</v>
      </c>
      <c r="M4586" s="299">
        <v>0</v>
      </c>
    </row>
    <row r="4587" spans="1:13" x14ac:dyDescent="0.2">
      <c r="A4587" s="297" t="s">
        <v>1311</v>
      </c>
      <c r="B4587" s="298" t="s">
        <v>17078</v>
      </c>
      <c r="C4587" s="298" t="s">
        <v>20267</v>
      </c>
      <c r="D4587" s="298" t="s">
        <v>768</v>
      </c>
      <c r="E4587" s="298" t="s">
        <v>14757</v>
      </c>
      <c r="F4587" s="298" t="s">
        <v>18610</v>
      </c>
      <c r="G4587" s="298" t="s">
        <v>18612</v>
      </c>
      <c r="H4587" s="299" t="s">
        <v>14828</v>
      </c>
      <c r="I4587" s="297">
        <v>6.2</v>
      </c>
      <c r="J4587" s="298">
        <v>6.2</v>
      </c>
      <c r="K4587" s="298">
        <v>3.1</v>
      </c>
      <c r="L4587" s="298">
        <v>0</v>
      </c>
      <c r="M4587" s="299">
        <v>0</v>
      </c>
    </row>
    <row r="4588" spans="1:13" x14ac:dyDescent="0.2">
      <c r="A4588" s="297" t="s">
        <v>1311</v>
      </c>
      <c r="B4588" s="298" t="s">
        <v>17078</v>
      </c>
      <c r="C4588" s="298" t="s">
        <v>20267</v>
      </c>
      <c r="D4588" s="298" t="s">
        <v>768</v>
      </c>
      <c r="E4588" s="298" t="s">
        <v>14757</v>
      </c>
      <c r="F4588" s="298" t="s">
        <v>18610</v>
      </c>
      <c r="G4588" s="298" t="s">
        <v>18613</v>
      </c>
      <c r="H4588" s="299" t="s">
        <v>14828</v>
      </c>
      <c r="I4588" s="297">
        <v>6.2</v>
      </c>
      <c r="J4588" s="298">
        <v>6.2</v>
      </c>
      <c r="K4588" s="298">
        <v>3.1</v>
      </c>
      <c r="L4588" s="298">
        <v>0</v>
      </c>
      <c r="M4588" s="299">
        <v>0</v>
      </c>
    </row>
    <row r="4589" spans="1:13" x14ac:dyDescent="0.2">
      <c r="A4589" s="297" t="s">
        <v>1311</v>
      </c>
      <c r="B4589" s="298" t="s">
        <v>17078</v>
      </c>
      <c r="C4589" s="298" t="s">
        <v>20267</v>
      </c>
      <c r="D4589" s="298" t="s">
        <v>768</v>
      </c>
      <c r="E4589" s="298" t="s">
        <v>14757</v>
      </c>
      <c r="F4589" s="298" t="s">
        <v>18610</v>
      </c>
      <c r="G4589" s="298" t="s">
        <v>18614</v>
      </c>
      <c r="H4589" s="299" t="s">
        <v>14828</v>
      </c>
      <c r="I4589" s="297">
        <v>6.2</v>
      </c>
      <c r="J4589" s="298">
        <v>6.2</v>
      </c>
      <c r="K4589" s="298">
        <v>3.1</v>
      </c>
      <c r="L4589" s="298">
        <v>0</v>
      </c>
      <c r="M4589" s="299">
        <v>0</v>
      </c>
    </row>
    <row r="4590" spans="1:13" x14ac:dyDescent="0.2">
      <c r="A4590" s="297" t="s">
        <v>1311</v>
      </c>
      <c r="B4590" s="298" t="s">
        <v>17078</v>
      </c>
      <c r="C4590" s="298" t="s">
        <v>20267</v>
      </c>
      <c r="D4590" s="298" t="s">
        <v>768</v>
      </c>
      <c r="E4590" s="298" t="s">
        <v>14757</v>
      </c>
      <c r="F4590" s="298" t="s">
        <v>18615</v>
      </c>
      <c r="G4590" s="298" t="s">
        <v>18616</v>
      </c>
      <c r="H4590" s="299" t="s">
        <v>14828</v>
      </c>
      <c r="I4590" s="297">
        <v>5.117</v>
      </c>
      <c r="J4590" s="298">
        <v>2.0510000000000002</v>
      </c>
      <c r="K4590" s="298">
        <v>2.6</v>
      </c>
      <c r="L4590" s="298">
        <v>0</v>
      </c>
      <c r="M4590" s="299">
        <v>0</v>
      </c>
    </row>
    <row r="4591" spans="1:13" x14ac:dyDescent="0.2">
      <c r="A4591" s="297" t="s">
        <v>1311</v>
      </c>
      <c r="B4591" s="298" t="s">
        <v>17078</v>
      </c>
      <c r="C4591" s="298" t="s">
        <v>20267</v>
      </c>
      <c r="D4591" s="298" t="s">
        <v>768</v>
      </c>
      <c r="E4591" s="298" t="s">
        <v>14757</v>
      </c>
      <c r="F4591" s="298" t="s">
        <v>18615</v>
      </c>
      <c r="G4591" s="298" t="s">
        <v>18617</v>
      </c>
      <c r="H4591" s="299" t="s">
        <v>14828</v>
      </c>
      <c r="I4591" s="297">
        <v>19.408000000000001</v>
      </c>
      <c r="J4591" s="298">
        <v>5.18</v>
      </c>
      <c r="K4591" s="298">
        <v>5.18</v>
      </c>
      <c r="L4591" s="298">
        <v>0</v>
      </c>
      <c r="M4591" s="299">
        <v>0</v>
      </c>
    </row>
    <row r="4592" spans="1:13" x14ac:dyDescent="0.2">
      <c r="A4592" s="297" t="s">
        <v>1311</v>
      </c>
      <c r="B4592" s="298" t="s">
        <v>17078</v>
      </c>
      <c r="C4592" s="298" t="s">
        <v>20267</v>
      </c>
      <c r="D4592" s="298" t="s">
        <v>768</v>
      </c>
      <c r="E4592" s="298" t="s">
        <v>14757</v>
      </c>
      <c r="F4592" s="298" t="s">
        <v>18615</v>
      </c>
      <c r="G4592" s="298" t="s">
        <v>18618</v>
      </c>
      <c r="H4592" s="299" t="s">
        <v>14828</v>
      </c>
      <c r="I4592" s="297">
        <v>19.408000000000001</v>
      </c>
      <c r="J4592" s="298">
        <v>5.18</v>
      </c>
      <c r="K4592" s="298">
        <v>5.18</v>
      </c>
      <c r="L4592" s="298">
        <v>0</v>
      </c>
      <c r="M4592" s="299">
        <v>0</v>
      </c>
    </row>
    <row r="4593" spans="1:13" x14ac:dyDescent="0.2">
      <c r="A4593" s="297" t="s">
        <v>1311</v>
      </c>
      <c r="B4593" s="298" t="s">
        <v>17078</v>
      </c>
      <c r="C4593" s="298" t="s">
        <v>20267</v>
      </c>
      <c r="D4593" s="298" t="s">
        <v>768</v>
      </c>
      <c r="E4593" s="298" t="s">
        <v>14757</v>
      </c>
      <c r="F4593" s="298" t="s">
        <v>18619</v>
      </c>
      <c r="G4593" s="298" t="s">
        <v>18620</v>
      </c>
      <c r="H4593" s="299" t="s">
        <v>14828</v>
      </c>
      <c r="I4593" s="297">
        <v>5.117</v>
      </c>
      <c r="J4593" s="298">
        <v>2.0510000000000002</v>
      </c>
      <c r="K4593" s="298">
        <v>2.6</v>
      </c>
      <c r="L4593" s="298">
        <v>0</v>
      </c>
      <c r="M4593" s="299">
        <v>0</v>
      </c>
    </row>
    <row r="4594" spans="1:13" x14ac:dyDescent="0.2">
      <c r="A4594" s="297" t="s">
        <v>1311</v>
      </c>
      <c r="B4594" s="298" t="s">
        <v>17078</v>
      </c>
      <c r="C4594" s="298" t="s">
        <v>20267</v>
      </c>
      <c r="D4594" s="298" t="s">
        <v>768</v>
      </c>
      <c r="E4594" s="298" t="s">
        <v>14757</v>
      </c>
      <c r="F4594" s="298" t="s">
        <v>18621</v>
      </c>
      <c r="G4594" s="298" t="s">
        <v>18622</v>
      </c>
      <c r="H4594" s="299" t="s">
        <v>14828</v>
      </c>
      <c r="I4594" s="297">
        <v>5.117</v>
      </c>
      <c r="J4594" s="298">
        <v>2.0510000000000002</v>
      </c>
      <c r="K4594" s="298">
        <v>2.6</v>
      </c>
      <c r="L4594" s="298">
        <v>0</v>
      </c>
      <c r="M4594" s="299">
        <v>0</v>
      </c>
    </row>
    <row r="4595" spans="1:13" x14ac:dyDescent="0.2">
      <c r="A4595" s="297" t="s">
        <v>1311</v>
      </c>
      <c r="B4595" s="298" t="s">
        <v>17078</v>
      </c>
      <c r="C4595" s="298" t="s">
        <v>20267</v>
      </c>
      <c r="D4595" s="298" t="s">
        <v>768</v>
      </c>
      <c r="E4595" s="298" t="s">
        <v>14757</v>
      </c>
      <c r="F4595" s="298" t="s">
        <v>18623</v>
      </c>
      <c r="G4595" s="298" t="s">
        <v>18624</v>
      </c>
      <c r="H4595" s="299" t="s">
        <v>14828</v>
      </c>
      <c r="I4595" s="297">
        <v>5.117</v>
      </c>
      <c r="J4595" s="298">
        <v>2.0510000000000002</v>
      </c>
      <c r="K4595" s="298">
        <v>2.6</v>
      </c>
      <c r="L4595" s="298">
        <v>0</v>
      </c>
      <c r="M4595" s="299">
        <v>0</v>
      </c>
    </row>
    <row r="4596" spans="1:13" x14ac:dyDescent="0.2">
      <c r="A4596" s="297" t="s">
        <v>1311</v>
      </c>
      <c r="B4596" s="298" t="s">
        <v>17078</v>
      </c>
      <c r="C4596" s="298" t="s">
        <v>20267</v>
      </c>
      <c r="D4596" s="298" t="s">
        <v>768</v>
      </c>
      <c r="E4596" s="298" t="s">
        <v>14757</v>
      </c>
      <c r="F4596" s="298" t="s">
        <v>18625</v>
      </c>
      <c r="G4596" s="298" t="s">
        <v>18626</v>
      </c>
      <c r="H4596" s="299" t="s">
        <v>14828</v>
      </c>
      <c r="I4596" s="297">
        <v>5.117</v>
      </c>
      <c r="J4596" s="298">
        <v>2.0510000000000002</v>
      </c>
      <c r="K4596" s="298">
        <v>2.6</v>
      </c>
      <c r="L4596" s="298">
        <v>0</v>
      </c>
      <c r="M4596" s="299">
        <v>0</v>
      </c>
    </row>
    <row r="4597" spans="1:13" x14ac:dyDescent="0.2">
      <c r="A4597" s="297" t="s">
        <v>1311</v>
      </c>
      <c r="B4597" s="298" t="s">
        <v>17078</v>
      </c>
      <c r="C4597" s="298" t="s">
        <v>20267</v>
      </c>
      <c r="D4597" s="298" t="s">
        <v>768</v>
      </c>
      <c r="E4597" s="298" t="s">
        <v>14757</v>
      </c>
      <c r="F4597" s="298" t="s">
        <v>18627</v>
      </c>
      <c r="G4597" s="298" t="s">
        <v>18628</v>
      </c>
      <c r="H4597" s="299" t="s">
        <v>14828</v>
      </c>
      <c r="I4597" s="297">
        <v>6.149</v>
      </c>
      <c r="J4597" s="298">
        <v>2.4609999999999999</v>
      </c>
      <c r="K4597" s="298">
        <v>1.536</v>
      </c>
      <c r="L4597" s="298">
        <v>0</v>
      </c>
      <c r="M4597" s="299">
        <v>0</v>
      </c>
    </row>
    <row r="4598" spans="1:13" x14ac:dyDescent="0.2">
      <c r="A4598" s="297" t="s">
        <v>1311</v>
      </c>
      <c r="B4598" s="298" t="s">
        <v>17078</v>
      </c>
      <c r="C4598" s="298" t="s">
        <v>20267</v>
      </c>
      <c r="D4598" s="298" t="s">
        <v>768</v>
      </c>
      <c r="E4598" s="298" t="s">
        <v>14757</v>
      </c>
      <c r="F4598" s="298" t="s">
        <v>18627</v>
      </c>
      <c r="G4598" s="298" t="s">
        <v>18629</v>
      </c>
      <c r="H4598" s="299" t="s">
        <v>14828</v>
      </c>
      <c r="I4598" s="297">
        <v>6.149</v>
      </c>
      <c r="J4598" s="298">
        <v>2.4609999999999999</v>
      </c>
      <c r="K4598" s="298">
        <v>1.536</v>
      </c>
      <c r="L4598" s="298">
        <v>0</v>
      </c>
      <c r="M4598" s="299">
        <v>0</v>
      </c>
    </row>
    <row r="4599" spans="1:13" x14ac:dyDescent="0.2">
      <c r="A4599" s="297" t="s">
        <v>1311</v>
      </c>
      <c r="B4599" s="298" t="s">
        <v>17078</v>
      </c>
      <c r="C4599" s="298" t="s">
        <v>20267</v>
      </c>
      <c r="D4599" s="298" t="s">
        <v>768</v>
      </c>
      <c r="E4599" s="298" t="s">
        <v>14757</v>
      </c>
      <c r="F4599" s="298" t="s">
        <v>18627</v>
      </c>
      <c r="G4599" s="298" t="s">
        <v>18630</v>
      </c>
      <c r="H4599" s="299" t="s">
        <v>14828</v>
      </c>
      <c r="I4599" s="297">
        <v>6.149</v>
      </c>
      <c r="J4599" s="298">
        <v>2.4609999999999999</v>
      </c>
      <c r="K4599" s="298">
        <v>1.536</v>
      </c>
      <c r="L4599" s="298">
        <v>0</v>
      </c>
      <c r="M4599" s="299">
        <v>0</v>
      </c>
    </row>
    <row r="4600" spans="1:13" x14ac:dyDescent="0.2">
      <c r="A4600" s="297" t="s">
        <v>1311</v>
      </c>
      <c r="B4600" s="298" t="s">
        <v>17078</v>
      </c>
      <c r="C4600" s="298" t="s">
        <v>20267</v>
      </c>
      <c r="D4600" s="298" t="s">
        <v>768</v>
      </c>
      <c r="E4600" s="298" t="s">
        <v>14757</v>
      </c>
      <c r="F4600" s="298" t="s">
        <v>18627</v>
      </c>
      <c r="G4600" s="298" t="s">
        <v>18631</v>
      </c>
      <c r="H4600" s="299" t="s">
        <v>14828</v>
      </c>
      <c r="I4600" s="297">
        <v>6.149</v>
      </c>
      <c r="J4600" s="298">
        <v>2.4609999999999999</v>
      </c>
      <c r="K4600" s="298">
        <v>1.536</v>
      </c>
      <c r="L4600" s="298">
        <v>0</v>
      </c>
      <c r="M4600" s="299">
        <v>0</v>
      </c>
    </row>
    <row r="4601" spans="1:13" x14ac:dyDescent="0.2">
      <c r="A4601" s="297" t="s">
        <v>1311</v>
      </c>
      <c r="B4601" s="298" t="s">
        <v>17078</v>
      </c>
      <c r="C4601" s="298" t="s">
        <v>20267</v>
      </c>
      <c r="D4601" s="298" t="s">
        <v>768</v>
      </c>
      <c r="E4601" s="298" t="s">
        <v>14757</v>
      </c>
      <c r="F4601" s="298" t="s">
        <v>18632</v>
      </c>
      <c r="G4601" s="298" t="s">
        <v>18633</v>
      </c>
      <c r="H4601" s="299" t="s">
        <v>14828</v>
      </c>
      <c r="I4601" s="297">
        <v>11.3</v>
      </c>
      <c r="J4601" s="298">
        <v>6.4</v>
      </c>
      <c r="K4601" s="298">
        <v>4.8</v>
      </c>
      <c r="L4601" s="298">
        <v>0</v>
      </c>
      <c r="M4601" s="299">
        <v>0</v>
      </c>
    </row>
    <row r="4602" spans="1:13" x14ac:dyDescent="0.2">
      <c r="A4602" s="297" t="s">
        <v>1311</v>
      </c>
      <c r="B4602" s="298" t="s">
        <v>17078</v>
      </c>
      <c r="C4602" s="298" t="s">
        <v>20267</v>
      </c>
      <c r="D4602" s="298" t="s">
        <v>768</v>
      </c>
      <c r="E4602" s="298" t="s">
        <v>14757</v>
      </c>
      <c r="F4602" s="298" t="s">
        <v>18632</v>
      </c>
      <c r="G4602" s="298" t="s">
        <v>18634</v>
      </c>
      <c r="H4602" s="299" t="s">
        <v>14828</v>
      </c>
      <c r="I4602" s="297">
        <v>19.399999999999999</v>
      </c>
      <c r="J4602" s="298">
        <v>5.2</v>
      </c>
      <c r="K4602" s="298">
        <v>5.2</v>
      </c>
      <c r="L4602" s="298">
        <v>0</v>
      </c>
      <c r="M4602" s="299">
        <v>0</v>
      </c>
    </row>
    <row r="4603" spans="1:13" x14ac:dyDescent="0.2">
      <c r="A4603" s="297" t="s">
        <v>1311</v>
      </c>
      <c r="B4603" s="298" t="s">
        <v>17078</v>
      </c>
      <c r="C4603" s="298" t="s">
        <v>20267</v>
      </c>
      <c r="D4603" s="298" t="s">
        <v>768</v>
      </c>
      <c r="E4603" s="298" t="s">
        <v>14757</v>
      </c>
      <c r="F4603" s="298" t="s">
        <v>18632</v>
      </c>
      <c r="G4603" s="298" t="s">
        <v>18635</v>
      </c>
      <c r="H4603" s="299" t="s">
        <v>14828</v>
      </c>
      <c r="I4603" s="297">
        <v>19.399999999999999</v>
      </c>
      <c r="J4603" s="298">
        <v>5.2</v>
      </c>
      <c r="K4603" s="298">
        <v>5.2</v>
      </c>
      <c r="L4603" s="298">
        <v>0</v>
      </c>
      <c r="M4603" s="299">
        <v>0</v>
      </c>
    </row>
    <row r="4604" spans="1:13" x14ac:dyDescent="0.2">
      <c r="A4604" s="297" t="s">
        <v>1311</v>
      </c>
      <c r="B4604" s="298" t="s">
        <v>17078</v>
      </c>
      <c r="C4604" s="298" t="s">
        <v>20267</v>
      </c>
      <c r="D4604" s="298" t="s">
        <v>768</v>
      </c>
      <c r="E4604" s="298" t="s">
        <v>14757</v>
      </c>
      <c r="F4604" s="298" t="s">
        <v>18632</v>
      </c>
      <c r="G4604" s="298" t="s">
        <v>18636</v>
      </c>
      <c r="H4604" s="299" t="s">
        <v>14828</v>
      </c>
      <c r="I4604" s="297">
        <v>19.399999999999999</v>
      </c>
      <c r="J4604" s="298">
        <v>5.2</v>
      </c>
      <c r="K4604" s="298">
        <v>5.2</v>
      </c>
      <c r="L4604" s="298">
        <v>0</v>
      </c>
      <c r="M4604" s="299">
        <v>0</v>
      </c>
    </row>
    <row r="4605" spans="1:13" x14ac:dyDescent="0.2">
      <c r="A4605" s="297" t="s">
        <v>1311</v>
      </c>
      <c r="B4605" s="298" t="s">
        <v>17078</v>
      </c>
      <c r="C4605" s="298" t="s">
        <v>20267</v>
      </c>
      <c r="D4605" s="298" t="s">
        <v>768</v>
      </c>
      <c r="E4605" s="298" t="s">
        <v>14757</v>
      </c>
      <c r="F4605" s="298" t="s">
        <v>18632</v>
      </c>
      <c r="G4605" s="298" t="s">
        <v>18637</v>
      </c>
      <c r="H4605" s="299" t="s">
        <v>14828</v>
      </c>
      <c r="I4605" s="297">
        <v>19.399999999999999</v>
      </c>
      <c r="J4605" s="298">
        <v>5.2</v>
      </c>
      <c r="K4605" s="298">
        <v>5.2</v>
      </c>
      <c r="L4605" s="298">
        <v>0</v>
      </c>
      <c r="M4605" s="299">
        <v>0</v>
      </c>
    </row>
    <row r="4606" spans="1:13" x14ac:dyDescent="0.2">
      <c r="A4606" s="297" t="s">
        <v>1311</v>
      </c>
      <c r="B4606" s="298" t="s">
        <v>17078</v>
      </c>
      <c r="C4606" s="298" t="s">
        <v>20267</v>
      </c>
      <c r="D4606" s="298" t="s">
        <v>768</v>
      </c>
      <c r="E4606" s="298" t="s">
        <v>14757</v>
      </c>
      <c r="F4606" s="298" t="s">
        <v>18638</v>
      </c>
      <c r="G4606" s="298" t="s">
        <v>18639</v>
      </c>
      <c r="H4606" s="299" t="s">
        <v>14828</v>
      </c>
      <c r="I4606" s="297">
        <v>5.117</v>
      </c>
      <c r="J4606" s="298">
        <v>2.044</v>
      </c>
      <c r="K4606" s="298">
        <v>2.6</v>
      </c>
      <c r="L4606" s="298">
        <v>0</v>
      </c>
      <c r="M4606" s="299">
        <v>0</v>
      </c>
    </row>
    <row r="4607" spans="1:13" x14ac:dyDescent="0.2">
      <c r="A4607" s="297" t="s">
        <v>1311</v>
      </c>
      <c r="B4607" s="298" t="s">
        <v>17078</v>
      </c>
      <c r="C4607" s="298" t="s">
        <v>20267</v>
      </c>
      <c r="D4607" s="298" t="s">
        <v>768</v>
      </c>
      <c r="E4607" s="298" t="s">
        <v>14757</v>
      </c>
      <c r="F4607" s="298" t="s">
        <v>18640</v>
      </c>
      <c r="G4607" s="298" t="s">
        <v>18641</v>
      </c>
      <c r="H4607" s="299" t="s">
        <v>14828</v>
      </c>
      <c r="I4607" s="297">
        <v>6.2</v>
      </c>
      <c r="J4607" s="298">
        <v>6.2</v>
      </c>
      <c r="K4607" s="298">
        <v>3.1</v>
      </c>
      <c r="L4607" s="298">
        <v>0</v>
      </c>
      <c r="M4607" s="299">
        <v>0</v>
      </c>
    </row>
    <row r="4608" spans="1:13" x14ac:dyDescent="0.2">
      <c r="A4608" s="297" t="s">
        <v>1311</v>
      </c>
      <c r="B4608" s="298" t="s">
        <v>17078</v>
      </c>
      <c r="C4608" s="298" t="s">
        <v>20267</v>
      </c>
      <c r="D4608" s="298" t="s">
        <v>768</v>
      </c>
      <c r="E4608" s="298" t="s">
        <v>14757</v>
      </c>
      <c r="F4608" s="298" t="s">
        <v>18640</v>
      </c>
      <c r="G4608" s="298" t="s">
        <v>18642</v>
      </c>
      <c r="H4608" s="299" t="s">
        <v>14828</v>
      </c>
      <c r="I4608" s="297">
        <v>6.2</v>
      </c>
      <c r="J4608" s="298">
        <v>6.2</v>
      </c>
      <c r="K4608" s="298">
        <v>3.1</v>
      </c>
      <c r="L4608" s="298">
        <v>0</v>
      </c>
      <c r="M4608" s="299">
        <v>0</v>
      </c>
    </row>
    <row r="4609" spans="1:13" x14ac:dyDescent="0.2">
      <c r="A4609" s="297" t="s">
        <v>1311</v>
      </c>
      <c r="B4609" s="298" t="s">
        <v>17078</v>
      </c>
      <c r="C4609" s="298" t="s">
        <v>20267</v>
      </c>
      <c r="D4609" s="298" t="s">
        <v>768</v>
      </c>
      <c r="E4609" s="298" t="s">
        <v>14757</v>
      </c>
      <c r="F4609" s="298" t="s">
        <v>18640</v>
      </c>
      <c r="G4609" s="298" t="s">
        <v>18643</v>
      </c>
      <c r="H4609" s="299" t="s">
        <v>14828</v>
      </c>
      <c r="I4609" s="297">
        <v>6.2</v>
      </c>
      <c r="J4609" s="298">
        <v>6.2</v>
      </c>
      <c r="K4609" s="298">
        <v>3.1</v>
      </c>
      <c r="L4609" s="298">
        <v>0</v>
      </c>
      <c r="M4609" s="299">
        <v>0</v>
      </c>
    </row>
    <row r="4610" spans="1:13" x14ac:dyDescent="0.2">
      <c r="A4610" s="297" t="s">
        <v>1311</v>
      </c>
      <c r="B4610" s="298" t="s">
        <v>17078</v>
      </c>
      <c r="C4610" s="298" t="s">
        <v>20267</v>
      </c>
      <c r="D4610" s="298" t="s">
        <v>768</v>
      </c>
      <c r="E4610" s="298" t="s">
        <v>14757</v>
      </c>
      <c r="F4610" s="298" t="s">
        <v>18640</v>
      </c>
      <c r="G4610" s="298" t="s">
        <v>18644</v>
      </c>
      <c r="H4610" s="299" t="s">
        <v>14828</v>
      </c>
      <c r="I4610" s="297">
        <v>6.2</v>
      </c>
      <c r="J4610" s="298">
        <v>6.2</v>
      </c>
      <c r="K4610" s="298">
        <v>3.1</v>
      </c>
      <c r="L4610" s="298">
        <v>0</v>
      </c>
      <c r="M4610" s="299">
        <v>0</v>
      </c>
    </row>
    <row r="4611" spans="1:13" x14ac:dyDescent="0.2">
      <c r="A4611" s="297" t="s">
        <v>1311</v>
      </c>
      <c r="B4611" s="298" t="s">
        <v>17078</v>
      </c>
      <c r="C4611" s="298" t="s">
        <v>20267</v>
      </c>
      <c r="D4611" s="298" t="s">
        <v>768</v>
      </c>
      <c r="E4611" s="298" t="s">
        <v>14757</v>
      </c>
      <c r="F4611" s="298" t="s">
        <v>18640</v>
      </c>
      <c r="G4611" s="298" t="s">
        <v>18645</v>
      </c>
      <c r="H4611" s="299" t="s">
        <v>14828</v>
      </c>
      <c r="I4611" s="297">
        <v>19.399999999999999</v>
      </c>
      <c r="J4611" s="298">
        <v>5.2</v>
      </c>
      <c r="K4611" s="298">
        <v>5.2</v>
      </c>
      <c r="L4611" s="298">
        <v>0</v>
      </c>
      <c r="M4611" s="299">
        <v>0</v>
      </c>
    </row>
    <row r="4612" spans="1:13" x14ac:dyDescent="0.2">
      <c r="A4612" s="297" t="s">
        <v>1311</v>
      </c>
      <c r="B4612" s="298" t="s">
        <v>17078</v>
      </c>
      <c r="C4612" s="298" t="s">
        <v>20267</v>
      </c>
      <c r="D4612" s="298" t="s">
        <v>768</v>
      </c>
      <c r="E4612" s="298" t="s">
        <v>14757</v>
      </c>
      <c r="F4612" s="298" t="s">
        <v>18640</v>
      </c>
      <c r="G4612" s="298" t="s">
        <v>18646</v>
      </c>
      <c r="H4612" s="299" t="s">
        <v>14828</v>
      </c>
      <c r="I4612" s="297">
        <v>19.399999999999999</v>
      </c>
      <c r="J4612" s="298">
        <v>5.2</v>
      </c>
      <c r="K4612" s="298">
        <v>5.2</v>
      </c>
      <c r="L4612" s="298">
        <v>0</v>
      </c>
      <c r="M4612" s="299">
        <v>0</v>
      </c>
    </row>
    <row r="4613" spans="1:13" x14ac:dyDescent="0.2">
      <c r="A4613" s="297" t="s">
        <v>1311</v>
      </c>
      <c r="B4613" s="298" t="s">
        <v>17078</v>
      </c>
      <c r="C4613" s="298" t="s">
        <v>20267</v>
      </c>
      <c r="D4613" s="298" t="s">
        <v>768</v>
      </c>
      <c r="E4613" s="298" t="s">
        <v>14753</v>
      </c>
      <c r="F4613" s="298" t="s">
        <v>18640</v>
      </c>
      <c r="G4613" s="298" t="s">
        <v>18647</v>
      </c>
      <c r="H4613" s="299" t="s">
        <v>14828</v>
      </c>
      <c r="I4613" s="297">
        <v>3.1</v>
      </c>
      <c r="J4613" s="298">
        <v>1.7</v>
      </c>
      <c r="K4613" s="298">
        <v>6.1</v>
      </c>
      <c r="L4613" s="298">
        <v>0</v>
      </c>
      <c r="M4613" s="299">
        <v>0</v>
      </c>
    </row>
    <row r="4614" spans="1:13" x14ac:dyDescent="0.2">
      <c r="A4614" s="297" t="s">
        <v>1311</v>
      </c>
      <c r="B4614" s="298" t="s">
        <v>17078</v>
      </c>
      <c r="C4614" s="298" t="s">
        <v>20267</v>
      </c>
      <c r="D4614" s="298" t="s">
        <v>768</v>
      </c>
      <c r="E4614" s="298" t="s">
        <v>14757</v>
      </c>
      <c r="F4614" s="298" t="s">
        <v>18648</v>
      </c>
      <c r="G4614" s="298" t="s">
        <v>18649</v>
      </c>
      <c r="H4614" s="299" t="s">
        <v>14828</v>
      </c>
      <c r="I4614" s="297">
        <v>6.149</v>
      </c>
      <c r="J4614" s="298">
        <v>2.4609999999999999</v>
      </c>
      <c r="K4614" s="298">
        <v>1.536</v>
      </c>
      <c r="L4614" s="298">
        <v>0</v>
      </c>
      <c r="M4614" s="299">
        <v>0</v>
      </c>
    </row>
    <row r="4615" spans="1:13" x14ac:dyDescent="0.2">
      <c r="A4615" s="297" t="s">
        <v>1311</v>
      </c>
      <c r="B4615" s="298" t="s">
        <v>17078</v>
      </c>
      <c r="C4615" s="298" t="s">
        <v>20267</v>
      </c>
      <c r="D4615" s="298" t="s">
        <v>768</v>
      </c>
      <c r="E4615" s="298" t="s">
        <v>14757</v>
      </c>
      <c r="F4615" s="298" t="s">
        <v>18648</v>
      </c>
      <c r="G4615" s="298" t="s">
        <v>18650</v>
      </c>
      <c r="H4615" s="299" t="s">
        <v>14828</v>
      </c>
      <c r="I4615" s="297">
        <v>6.149</v>
      </c>
      <c r="J4615" s="298">
        <v>2.4609999999999999</v>
      </c>
      <c r="K4615" s="298">
        <v>1.536</v>
      </c>
      <c r="L4615" s="298">
        <v>0</v>
      </c>
      <c r="M4615" s="299">
        <v>0</v>
      </c>
    </row>
    <row r="4616" spans="1:13" x14ac:dyDescent="0.2">
      <c r="A4616" s="297" t="s">
        <v>1311</v>
      </c>
      <c r="B4616" s="298" t="s">
        <v>17078</v>
      </c>
      <c r="C4616" s="298" t="s">
        <v>20267</v>
      </c>
      <c r="D4616" s="298" t="s">
        <v>768</v>
      </c>
      <c r="E4616" s="298" t="s">
        <v>14757</v>
      </c>
      <c r="F4616" s="298" t="s">
        <v>18648</v>
      </c>
      <c r="G4616" s="298" t="s">
        <v>18651</v>
      </c>
      <c r="H4616" s="299" t="s">
        <v>14828</v>
      </c>
      <c r="I4616" s="297">
        <v>19.408000000000001</v>
      </c>
      <c r="J4616" s="298">
        <v>5.18</v>
      </c>
      <c r="K4616" s="298">
        <v>5.1760000000000002</v>
      </c>
      <c r="L4616" s="298">
        <v>0</v>
      </c>
      <c r="M4616" s="299">
        <v>0</v>
      </c>
    </row>
    <row r="4617" spans="1:13" x14ac:dyDescent="0.2">
      <c r="A4617" s="297" t="s">
        <v>1311</v>
      </c>
      <c r="B4617" s="298" t="s">
        <v>17078</v>
      </c>
      <c r="C4617" s="298" t="s">
        <v>20267</v>
      </c>
      <c r="D4617" s="298" t="s">
        <v>768</v>
      </c>
      <c r="E4617" s="298" t="s">
        <v>14757</v>
      </c>
      <c r="F4617" s="298" t="s">
        <v>18648</v>
      </c>
      <c r="G4617" s="298" t="s">
        <v>18652</v>
      </c>
      <c r="H4617" s="299" t="s">
        <v>14828</v>
      </c>
      <c r="I4617" s="297">
        <v>19.408000000000001</v>
      </c>
      <c r="J4617" s="298">
        <v>5.18</v>
      </c>
      <c r="K4617" s="298">
        <v>5.1760000000000002</v>
      </c>
      <c r="L4617" s="298">
        <v>0</v>
      </c>
      <c r="M4617" s="299">
        <v>0</v>
      </c>
    </row>
    <row r="4618" spans="1:13" x14ac:dyDescent="0.2">
      <c r="A4618" s="297" t="s">
        <v>1311</v>
      </c>
      <c r="B4618" s="298" t="s">
        <v>17078</v>
      </c>
      <c r="C4618" s="298" t="s">
        <v>20267</v>
      </c>
      <c r="D4618" s="298" t="s">
        <v>768</v>
      </c>
      <c r="E4618" s="298" t="s">
        <v>14757</v>
      </c>
      <c r="F4618" s="298" t="s">
        <v>18648</v>
      </c>
      <c r="G4618" s="298" t="s">
        <v>18653</v>
      </c>
      <c r="H4618" s="299" t="s">
        <v>14828</v>
      </c>
      <c r="I4618" s="297">
        <v>19.408000000000001</v>
      </c>
      <c r="J4618" s="298">
        <v>5.18</v>
      </c>
      <c r="K4618" s="298">
        <v>5.1760000000000002</v>
      </c>
      <c r="L4618" s="298">
        <v>0</v>
      </c>
      <c r="M4618" s="299">
        <v>0</v>
      </c>
    </row>
    <row r="4619" spans="1:13" x14ac:dyDescent="0.2">
      <c r="A4619" s="297" t="s">
        <v>1311</v>
      </c>
      <c r="B4619" s="298" t="s">
        <v>17078</v>
      </c>
      <c r="C4619" s="298" t="s">
        <v>20267</v>
      </c>
      <c r="D4619" s="298" t="s">
        <v>768</v>
      </c>
      <c r="E4619" s="298" t="s">
        <v>14757</v>
      </c>
      <c r="F4619" s="298" t="s">
        <v>18648</v>
      </c>
      <c r="G4619" s="298" t="s">
        <v>18654</v>
      </c>
      <c r="H4619" s="299" t="s">
        <v>14828</v>
      </c>
      <c r="I4619" s="297">
        <v>19.408000000000001</v>
      </c>
      <c r="J4619" s="298">
        <v>5.18</v>
      </c>
      <c r="K4619" s="298">
        <v>5.1760000000000002</v>
      </c>
      <c r="L4619" s="298">
        <v>0</v>
      </c>
      <c r="M4619" s="299">
        <v>0</v>
      </c>
    </row>
    <row r="4620" spans="1:13" x14ac:dyDescent="0.2">
      <c r="A4620" s="297" t="s">
        <v>1311</v>
      </c>
      <c r="B4620" s="298" t="s">
        <v>17078</v>
      </c>
      <c r="C4620" s="298" t="s">
        <v>20267</v>
      </c>
      <c r="D4620" s="298" t="s">
        <v>768</v>
      </c>
      <c r="E4620" s="298" t="s">
        <v>14753</v>
      </c>
      <c r="F4620" s="298" t="s">
        <v>18648</v>
      </c>
      <c r="G4620" s="298" t="s">
        <v>18655</v>
      </c>
      <c r="H4620" s="299" t="s">
        <v>14828</v>
      </c>
      <c r="I4620" s="297">
        <v>5.0019999999999998</v>
      </c>
      <c r="J4620" s="298">
        <v>2.75</v>
      </c>
      <c r="K4620" s="298">
        <v>8.5030000000000001</v>
      </c>
      <c r="L4620" s="298">
        <v>0</v>
      </c>
      <c r="M4620" s="299">
        <v>0</v>
      </c>
    </row>
    <row r="4621" spans="1:13" x14ac:dyDescent="0.2">
      <c r="A4621" s="297" t="s">
        <v>1311</v>
      </c>
      <c r="B4621" s="298" t="s">
        <v>17078</v>
      </c>
      <c r="C4621" s="298" t="s">
        <v>20267</v>
      </c>
      <c r="D4621" s="298" t="s">
        <v>768</v>
      </c>
      <c r="E4621" s="298" t="s">
        <v>14757</v>
      </c>
      <c r="F4621" s="298" t="s">
        <v>18656</v>
      </c>
      <c r="G4621" s="298" t="s">
        <v>18657</v>
      </c>
      <c r="H4621" s="299" t="s">
        <v>14828</v>
      </c>
      <c r="I4621" s="297">
        <v>5.117</v>
      </c>
      <c r="J4621" s="298">
        <v>0</v>
      </c>
      <c r="K4621" s="298">
        <v>0</v>
      </c>
      <c r="L4621" s="298">
        <v>0</v>
      </c>
      <c r="M4621" s="299">
        <v>0</v>
      </c>
    </row>
    <row r="4622" spans="1:13" x14ac:dyDescent="0.2">
      <c r="A4622" s="297" t="s">
        <v>1311</v>
      </c>
      <c r="B4622" s="298" t="s">
        <v>17078</v>
      </c>
      <c r="C4622" s="298" t="s">
        <v>20267</v>
      </c>
      <c r="D4622" s="298" t="s">
        <v>768</v>
      </c>
      <c r="E4622" s="298" t="s">
        <v>14757</v>
      </c>
      <c r="F4622" s="298" t="s">
        <v>18656</v>
      </c>
      <c r="G4622" s="298" t="s">
        <v>18658</v>
      </c>
      <c r="H4622" s="299" t="s">
        <v>14828</v>
      </c>
      <c r="I4622" s="297">
        <v>19.408000000000001</v>
      </c>
      <c r="J4622" s="298">
        <v>0</v>
      </c>
      <c r="K4622" s="298">
        <v>0</v>
      </c>
      <c r="L4622" s="298">
        <v>0</v>
      </c>
      <c r="M4622" s="299">
        <v>0</v>
      </c>
    </row>
    <row r="4623" spans="1:13" x14ac:dyDescent="0.2">
      <c r="A4623" s="297" t="s">
        <v>1311</v>
      </c>
      <c r="B4623" s="298" t="s">
        <v>17078</v>
      </c>
      <c r="C4623" s="298" t="s">
        <v>20267</v>
      </c>
      <c r="D4623" s="298" t="s">
        <v>768</v>
      </c>
      <c r="E4623" s="298" t="s">
        <v>14757</v>
      </c>
      <c r="F4623" s="298" t="s">
        <v>18656</v>
      </c>
      <c r="G4623" s="298" t="s">
        <v>18659</v>
      </c>
      <c r="H4623" s="299" t="s">
        <v>14828</v>
      </c>
      <c r="I4623" s="297">
        <v>19.408000000000001</v>
      </c>
      <c r="J4623" s="298">
        <v>0</v>
      </c>
      <c r="K4623" s="298">
        <v>0</v>
      </c>
      <c r="L4623" s="298">
        <v>0</v>
      </c>
      <c r="M4623" s="299">
        <v>0</v>
      </c>
    </row>
    <row r="4624" spans="1:13" x14ac:dyDescent="0.2">
      <c r="A4624" s="297" t="s">
        <v>1311</v>
      </c>
      <c r="B4624" s="298" t="s">
        <v>17078</v>
      </c>
      <c r="C4624" s="298" t="s">
        <v>20267</v>
      </c>
      <c r="D4624" s="298" t="s">
        <v>768</v>
      </c>
      <c r="E4624" s="298" t="s">
        <v>14757</v>
      </c>
      <c r="F4624" s="298" t="s">
        <v>18660</v>
      </c>
      <c r="G4624" s="298" t="s">
        <v>18661</v>
      </c>
      <c r="H4624" s="299" t="s">
        <v>14828</v>
      </c>
      <c r="I4624" s="297">
        <v>5.117</v>
      </c>
      <c r="J4624" s="298">
        <v>0</v>
      </c>
      <c r="K4624" s="298">
        <v>0</v>
      </c>
      <c r="L4624" s="298">
        <v>0</v>
      </c>
      <c r="M4624" s="299">
        <v>0</v>
      </c>
    </row>
    <row r="4625" spans="1:13" x14ac:dyDescent="0.2">
      <c r="A4625" s="297" t="s">
        <v>1311</v>
      </c>
      <c r="B4625" s="298" t="s">
        <v>17078</v>
      </c>
      <c r="C4625" s="298" t="s">
        <v>20267</v>
      </c>
      <c r="D4625" s="298" t="s">
        <v>768</v>
      </c>
      <c r="E4625" s="298" t="s">
        <v>14757</v>
      </c>
      <c r="F4625" s="298" t="s">
        <v>18662</v>
      </c>
      <c r="G4625" s="298" t="s">
        <v>18663</v>
      </c>
      <c r="H4625" s="299" t="s">
        <v>14828</v>
      </c>
      <c r="I4625" s="297">
        <v>5.117</v>
      </c>
      <c r="J4625" s="298">
        <v>0</v>
      </c>
      <c r="K4625" s="298">
        <v>0</v>
      </c>
      <c r="L4625" s="298">
        <v>0</v>
      </c>
      <c r="M4625" s="299">
        <v>0</v>
      </c>
    </row>
    <row r="4626" spans="1:13" x14ac:dyDescent="0.2">
      <c r="A4626" s="297" t="s">
        <v>1311</v>
      </c>
      <c r="B4626" s="298" t="s">
        <v>17078</v>
      </c>
      <c r="C4626" s="298" t="s">
        <v>20267</v>
      </c>
      <c r="D4626" s="298" t="s">
        <v>768</v>
      </c>
      <c r="E4626" s="298" t="s">
        <v>14757</v>
      </c>
      <c r="F4626" s="298" t="s">
        <v>18664</v>
      </c>
      <c r="G4626" s="298" t="s">
        <v>18665</v>
      </c>
      <c r="H4626" s="299" t="s">
        <v>14828</v>
      </c>
      <c r="I4626" s="297">
        <v>5.1100000000000003</v>
      </c>
      <c r="J4626" s="298">
        <v>0</v>
      </c>
      <c r="K4626" s="298">
        <v>0</v>
      </c>
      <c r="L4626" s="298">
        <v>0</v>
      </c>
      <c r="M4626" s="299">
        <v>0</v>
      </c>
    </row>
    <row r="4627" spans="1:13" x14ac:dyDescent="0.2">
      <c r="A4627" s="297" t="s">
        <v>1311</v>
      </c>
      <c r="B4627" s="298" t="s">
        <v>17078</v>
      </c>
      <c r="C4627" s="298" t="s">
        <v>20267</v>
      </c>
      <c r="D4627" s="298" t="s">
        <v>768</v>
      </c>
      <c r="E4627" s="298" t="s">
        <v>14757</v>
      </c>
      <c r="F4627" s="298" t="s">
        <v>18664</v>
      </c>
      <c r="G4627" s="298" t="s">
        <v>18666</v>
      </c>
      <c r="H4627" s="299" t="s">
        <v>14828</v>
      </c>
      <c r="I4627" s="297">
        <v>5.1100000000000003</v>
      </c>
      <c r="J4627" s="298">
        <v>0</v>
      </c>
      <c r="K4627" s="298">
        <v>0</v>
      </c>
      <c r="L4627" s="298">
        <v>0</v>
      </c>
      <c r="M4627" s="299">
        <v>0</v>
      </c>
    </row>
    <row r="4628" spans="1:13" x14ac:dyDescent="0.2">
      <c r="A4628" s="297" t="s">
        <v>1311</v>
      </c>
      <c r="B4628" s="298" t="s">
        <v>17078</v>
      </c>
      <c r="C4628" s="298" t="s">
        <v>20267</v>
      </c>
      <c r="D4628" s="298" t="s">
        <v>768</v>
      </c>
      <c r="E4628" s="298" t="s">
        <v>14757</v>
      </c>
      <c r="F4628" s="298" t="s">
        <v>18667</v>
      </c>
      <c r="G4628" s="298" t="s">
        <v>18668</v>
      </c>
      <c r="H4628" s="299" t="s">
        <v>14828</v>
      </c>
      <c r="I4628" s="297">
        <v>19.399999999999999</v>
      </c>
      <c r="J4628" s="298">
        <v>5.2</v>
      </c>
      <c r="K4628" s="298">
        <v>5.2</v>
      </c>
      <c r="L4628" s="298">
        <v>0</v>
      </c>
      <c r="M4628" s="299">
        <v>0</v>
      </c>
    </row>
    <row r="4629" spans="1:13" x14ac:dyDescent="0.2">
      <c r="A4629" s="297" t="s">
        <v>1311</v>
      </c>
      <c r="B4629" s="298" t="s">
        <v>17078</v>
      </c>
      <c r="C4629" s="298" t="s">
        <v>20267</v>
      </c>
      <c r="D4629" s="298" t="s">
        <v>768</v>
      </c>
      <c r="E4629" s="298" t="s">
        <v>14757</v>
      </c>
      <c r="F4629" s="298" t="s">
        <v>18667</v>
      </c>
      <c r="G4629" s="298" t="s">
        <v>18669</v>
      </c>
      <c r="H4629" s="299" t="s">
        <v>14828</v>
      </c>
      <c r="I4629" s="297">
        <v>6.2</v>
      </c>
      <c r="J4629" s="298">
        <v>2.5</v>
      </c>
      <c r="K4629" s="298">
        <v>1.5</v>
      </c>
      <c r="L4629" s="298">
        <v>0</v>
      </c>
      <c r="M4629" s="299">
        <v>0</v>
      </c>
    </row>
    <row r="4630" spans="1:13" x14ac:dyDescent="0.2">
      <c r="A4630" s="297" t="s">
        <v>1311</v>
      </c>
      <c r="B4630" s="298" t="s">
        <v>17078</v>
      </c>
      <c r="C4630" s="298" t="s">
        <v>20267</v>
      </c>
      <c r="D4630" s="298" t="s">
        <v>768</v>
      </c>
      <c r="E4630" s="298" t="s">
        <v>14755</v>
      </c>
      <c r="F4630" s="298" t="s">
        <v>18667</v>
      </c>
      <c r="G4630" s="298" t="s">
        <v>18670</v>
      </c>
      <c r="H4630" s="299" t="s">
        <v>14828</v>
      </c>
      <c r="I4630" s="297">
        <v>3.9</v>
      </c>
      <c r="J4630" s="298">
        <v>1.5</v>
      </c>
      <c r="K4630" s="298">
        <v>3.9</v>
      </c>
      <c r="L4630" s="298">
        <v>0</v>
      </c>
      <c r="M4630" s="299">
        <v>0</v>
      </c>
    </row>
    <row r="4631" spans="1:13" x14ac:dyDescent="0.2">
      <c r="A4631" s="297" t="s">
        <v>1311</v>
      </c>
      <c r="B4631" s="298" t="s">
        <v>17078</v>
      </c>
      <c r="C4631" s="298" t="s">
        <v>20267</v>
      </c>
      <c r="D4631" s="298" t="s">
        <v>768</v>
      </c>
      <c r="E4631" s="298" t="s">
        <v>14757</v>
      </c>
      <c r="F4631" s="298" t="s">
        <v>18667</v>
      </c>
      <c r="G4631" s="298" t="s">
        <v>18671</v>
      </c>
      <c r="H4631" s="299" t="s">
        <v>14828</v>
      </c>
      <c r="I4631" s="297">
        <v>19.399999999999999</v>
      </c>
      <c r="J4631" s="298">
        <v>5.2</v>
      </c>
      <c r="K4631" s="298">
        <v>5.2</v>
      </c>
      <c r="L4631" s="298">
        <v>0</v>
      </c>
      <c r="M4631" s="299">
        <v>0</v>
      </c>
    </row>
    <row r="4632" spans="1:13" x14ac:dyDescent="0.2">
      <c r="A4632" s="297" t="s">
        <v>1311</v>
      </c>
      <c r="B4632" s="298" t="s">
        <v>17078</v>
      </c>
      <c r="C4632" s="298" t="s">
        <v>20267</v>
      </c>
      <c r="D4632" s="298" t="s">
        <v>768</v>
      </c>
      <c r="E4632" s="298" t="s">
        <v>14757</v>
      </c>
      <c r="F4632" s="298" t="s">
        <v>18667</v>
      </c>
      <c r="G4632" s="298" t="s">
        <v>18672</v>
      </c>
      <c r="H4632" s="299" t="s">
        <v>14828</v>
      </c>
      <c r="I4632" s="297">
        <v>19.399999999999999</v>
      </c>
      <c r="J4632" s="298">
        <v>5.2</v>
      </c>
      <c r="K4632" s="298">
        <v>5.2</v>
      </c>
      <c r="L4632" s="298">
        <v>0</v>
      </c>
      <c r="M4632" s="299">
        <v>0</v>
      </c>
    </row>
    <row r="4633" spans="1:13" x14ac:dyDescent="0.2">
      <c r="A4633" s="297" t="s">
        <v>1311</v>
      </c>
      <c r="B4633" s="298" t="s">
        <v>17078</v>
      </c>
      <c r="C4633" s="298" t="s">
        <v>20267</v>
      </c>
      <c r="D4633" s="298" t="s">
        <v>768</v>
      </c>
      <c r="E4633" s="298" t="s">
        <v>14757</v>
      </c>
      <c r="F4633" s="298" t="s">
        <v>18673</v>
      </c>
      <c r="G4633" s="298" t="s">
        <v>18674</v>
      </c>
      <c r="H4633" s="299" t="s">
        <v>14828</v>
      </c>
      <c r="I4633" s="297">
        <v>5.117</v>
      </c>
      <c r="J4633" s="298">
        <v>2</v>
      </c>
      <c r="K4633" s="298">
        <v>2.6</v>
      </c>
      <c r="L4633" s="298">
        <v>0</v>
      </c>
      <c r="M4633" s="299">
        <v>0</v>
      </c>
    </row>
    <row r="4634" spans="1:13" x14ac:dyDescent="0.2">
      <c r="A4634" s="297" t="s">
        <v>1311</v>
      </c>
      <c r="B4634" s="298" t="s">
        <v>17078</v>
      </c>
      <c r="C4634" s="298" t="s">
        <v>20267</v>
      </c>
      <c r="D4634" s="298" t="s">
        <v>768</v>
      </c>
      <c r="E4634" s="298" t="s">
        <v>14757</v>
      </c>
      <c r="F4634" s="298" t="s">
        <v>18675</v>
      </c>
      <c r="G4634" s="298" t="s">
        <v>18676</v>
      </c>
      <c r="H4634" s="299" t="s">
        <v>14828</v>
      </c>
      <c r="I4634" s="297">
        <v>6.2</v>
      </c>
      <c r="J4634" s="298">
        <v>6.2</v>
      </c>
      <c r="K4634" s="298">
        <v>3.1</v>
      </c>
      <c r="L4634" s="298">
        <v>0</v>
      </c>
      <c r="M4634" s="299">
        <v>0</v>
      </c>
    </row>
    <row r="4635" spans="1:13" x14ac:dyDescent="0.2">
      <c r="A4635" s="297" t="s">
        <v>1311</v>
      </c>
      <c r="B4635" s="298" t="s">
        <v>17078</v>
      </c>
      <c r="C4635" s="298" t="s">
        <v>20267</v>
      </c>
      <c r="D4635" s="298" t="s">
        <v>768</v>
      </c>
      <c r="E4635" s="298" t="s">
        <v>14757</v>
      </c>
      <c r="F4635" s="298" t="s">
        <v>18675</v>
      </c>
      <c r="G4635" s="298" t="s">
        <v>18677</v>
      </c>
      <c r="H4635" s="299" t="s">
        <v>14828</v>
      </c>
      <c r="I4635" s="297">
        <v>6.2</v>
      </c>
      <c r="J4635" s="298">
        <v>6.2</v>
      </c>
      <c r="K4635" s="298">
        <v>3.1</v>
      </c>
      <c r="L4635" s="298">
        <v>0</v>
      </c>
      <c r="M4635" s="299">
        <v>0</v>
      </c>
    </row>
    <row r="4636" spans="1:13" x14ac:dyDescent="0.2">
      <c r="A4636" s="297" t="s">
        <v>1311</v>
      </c>
      <c r="B4636" s="298" t="s">
        <v>17078</v>
      </c>
      <c r="C4636" s="298" t="s">
        <v>20267</v>
      </c>
      <c r="D4636" s="298" t="s">
        <v>768</v>
      </c>
      <c r="E4636" s="298" t="s">
        <v>14757</v>
      </c>
      <c r="F4636" s="298" t="s">
        <v>18675</v>
      </c>
      <c r="G4636" s="298" t="s">
        <v>18678</v>
      </c>
      <c r="H4636" s="299" t="s">
        <v>14828</v>
      </c>
      <c r="I4636" s="297">
        <v>6.2</v>
      </c>
      <c r="J4636" s="298">
        <v>6.2</v>
      </c>
      <c r="K4636" s="298">
        <v>3.1</v>
      </c>
      <c r="L4636" s="298">
        <v>0</v>
      </c>
      <c r="M4636" s="299">
        <v>0</v>
      </c>
    </row>
    <row r="4637" spans="1:13" x14ac:dyDescent="0.2">
      <c r="A4637" s="297" t="s">
        <v>1311</v>
      </c>
      <c r="B4637" s="298" t="s">
        <v>17078</v>
      </c>
      <c r="C4637" s="298" t="s">
        <v>20267</v>
      </c>
      <c r="D4637" s="298" t="s">
        <v>768</v>
      </c>
      <c r="E4637" s="298" t="s">
        <v>14757</v>
      </c>
      <c r="F4637" s="298" t="s">
        <v>18675</v>
      </c>
      <c r="G4637" s="298" t="s">
        <v>18679</v>
      </c>
      <c r="H4637" s="299" t="s">
        <v>14828</v>
      </c>
      <c r="I4637" s="297">
        <v>6.2</v>
      </c>
      <c r="J4637" s="298">
        <v>6.2</v>
      </c>
      <c r="K4637" s="298">
        <v>3.1</v>
      </c>
      <c r="L4637" s="298">
        <v>0</v>
      </c>
      <c r="M4637" s="299">
        <v>0</v>
      </c>
    </row>
    <row r="4638" spans="1:13" x14ac:dyDescent="0.2">
      <c r="A4638" s="297" t="s">
        <v>1311</v>
      </c>
      <c r="B4638" s="298" t="s">
        <v>17078</v>
      </c>
      <c r="C4638" s="298" t="s">
        <v>20267</v>
      </c>
      <c r="D4638" s="298" t="s">
        <v>768</v>
      </c>
      <c r="E4638" s="298" t="s">
        <v>14753</v>
      </c>
      <c r="F4638" s="298" t="s">
        <v>18675</v>
      </c>
      <c r="G4638" s="298" t="s">
        <v>18680</v>
      </c>
      <c r="H4638" s="299" t="s">
        <v>14828</v>
      </c>
      <c r="I4638" s="297">
        <v>3.4</v>
      </c>
      <c r="J4638" s="298">
        <v>1.9</v>
      </c>
      <c r="K4638" s="298">
        <v>6.8</v>
      </c>
      <c r="L4638" s="298">
        <v>0</v>
      </c>
      <c r="M4638" s="299">
        <v>0</v>
      </c>
    </row>
    <row r="4639" spans="1:13" x14ac:dyDescent="0.2">
      <c r="A4639" s="297" t="s">
        <v>1311</v>
      </c>
      <c r="B4639" s="298" t="s">
        <v>17078</v>
      </c>
      <c r="C4639" s="298" t="s">
        <v>20267</v>
      </c>
      <c r="D4639" s="298" t="s">
        <v>768</v>
      </c>
      <c r="E4639" s="298" t="s">
        <v>14757</v>
      </c>
      <c r="F4639" s="298" t="s">
        <v>18681</v>
      </c>
      <c r="G4639" s="298" t="s">
        <v>18682</v>
      </c>
      <c r="H4639" s="299" t="s">
        <v>14828</v>
      </c>
      <c r="I4639" s="297">
        <v>5.117</v>
      </c>
      <c r="J4639" s="298">
        <v>2</v>
      </c>
      <c r="K4639" s="298">
        <v>2.6</v>
      </c>
      <c r="L4639" s="298">
        <v>0</v>
      </c>
      <c r="M4639" s="299">
        <v>0</v>
      </c>
    </row>
    <row r="4640" spans="1:13" x14ac:dyDescent="0.2">
      <c r="A4640" s="297" t="s">
        <v>1311</v>
      </c>
      <c r="B4640" s="298" t="s">
        <v>17078</v>
      </c>
      <c r="C4640" s="298" t="s">
        <v>20267</v>
      </c>
      <c r="D4640" s="298" t="s">
        <v>768</v>
      </c>
      <c r="E4640" s="298" t="s">
        <v>14753</v>
      </c>
      <c r="F4640" s="298" t="s">
        <v>18683</v>
      </c>
      <c r="G4640" s="298" t="s">
        <v>18684</v>
      </c>
      <c r="H4640" s="299" t="s">
        <v>14828</v>
      </c>
      <c r="I4640" s="297">
        <v>5</v>
      </c>
      <c r="J4640" s="298">
        <v>2.7</v>
      </c>
      <c r="K4640" s="298">
        <v>8.5</v>
      </c>
      <c r="L4640" s="298">
        <v>0</v>
      </c>
      <c r="M4640" s="299">
        <v>0</v>
      </c>
    </row>
    <row r="4641" spans="1:13" x14ac:dyDescent="0.2">
      <c r="A4641" s="297" t="s">
        <v>1311</v>
      </c>
      <c r="B4641" s="298" t="s">
        <v>17078</v>
      </c>
      <c r="C4641" s="298" t="s">
        <v>20267</v>
      </c>
      <c r="D4641" s="298" t="s">
        <v>768</v>
      </c>
      <c r="E4641" s="298" t="s">
        <v>14757</v>
      </c>
      <c r="F4641" s="298" t="s">
        <v>18683</v>
      </c>
      <c r="G4641" s="298" t="s">
        <v>18685</v>
      </c>
      <c r="H4641" s="299" t="s">
        <v>14828</v>
      </c>
      <c r="I4641" s="297">
        <v>6.2</v>
      </c>
      <c r="J4641" s="298">
        <v>2.5</v>
      </c>
      <c r="K4641" s="298">
        <v>1.5</v>
      </c>
      <c r="L4641" s="298">
        <v>0</v>
      </c>
      <c r="M4641" s="299">
        <v>0</v>
      </c>
    </row>
    <row r="4642" spans="1:13" x14ac:dyDescent="0.2">
      <c r="A4642" s="297" t="s">
        <v>1311</v>
      </c>
      <c r="B4642" s="298" t="s">
        <v>17078</v>
      </c>
      <c r="C4642" s="298" t="s">
        <v>20267</v>
      </c>
      <c r="D4642" s="298" t="s">
        <v>768</v>
      </c>
      <c r="E4642" s="298" t="s">
        <v>14757</v>
      </c>
      <c r="F4642" s="298" t="s">
        <v>18683</v>
      </c>
      <c r="G4642" s="298" t="s">
        <v>18686</v>
      </c>
      <c r="H4642" s="299" t="s">
        <v>14828</v>
      </c>
      <c r="I4642" s="297">
        <v>6.2</v>
      </c>
      <c r="J4642" s="298">
        <v>2.5</v>
      </c>
      <c r="K4642" s="298">
        <v>1.5</v>
      </c>
      <c r="L4642" s="298">
        <v>0</v>
      </c>
      <c r="M4642" s="299">
        <v>0</v>
      </c>
    </row>
    <row r="4643" spans="1:13" x14ac:dyDescent="0.2">
      <c r="A4643" s="297" t="s">
        <v>1311</v>
      </c>
      <c r="B4643" s="298" t="s">
        <v>17078</v>
      </c>
      <c r="C4643" s="298" t="s">
        <v>20267</v>
      </c>
      <c r="D4643" s="298" t="s">
        <v>768</v>
      </c>
      <c r="E4643" s="298" t="s">
        <v>14757</v>
      </c>
      <c r="F4643" s="298" t="s">
        <v>18683</v>
      </c>
      <c r="G4643" s="298" t="s">
        <v>18687</v>
      </c>
      <c r="H4643" s="299" t="s">
        <v>14828</v>
      </c>
      <c r="I4643" s="297">
        <v>19.399999999999999</v>
      </c>
      <c r="J4643" s="298">
        <v>5.2</v>
      </c>
      <c r="K4643" s="298">
        <v>5.2</v>
      </c>
      <c r="L4643" s="298">
        <v>0</v>
      </c>
      <c r="M4643" s="299">
        <v>0</v>
      </c>
    </row>
    <row r="4644" spans="1:13" x14ac:dyDescent="0.2">
      <c r="A4644" s="297" t="s">
        <v>1311</v>
      </c>
      <c r="B4644" s="298" t="s">
        <v>17078</v>
      </c>
      <c r="C4644" s="298" t="s">
        <v>20267</v>
      </c>
      <c r="D4644" s="298" t="s">
        <v>768</v>
      </c>
      <c r="E4644" s="298" t="s">
        <v>14757</v>
      </c>
      <c r="F4644" s="298" t="s">
        <v>18683</v>
      </c>
      <c r="G4644" s="298" t="s">
        <v>18688</v>
      </c>
      <c r="H4644" s="299" t="s">
        <v>14828</v>
      </c>
      <c r="I4644" s="297">
        <v>19.399999999999999</v>
      </c>
      <c r="J4644" s="298">
        <v>5.2</v>
      </c>
      <c r="K4644" s="298">
        <v>5.2</v>
      </c>
      <c r="L4644" s="298">
        <v>0</v>
      </c>
      <c r="M4644" s="299">
        <v>0</v>
      </c>
    </row>
    <row r="4645" spans="1:13" x14ac:dyDescent="0.2">
      <c r="A4645" s="297" t="s">
        <v>1311</v>
      </c>
      <c r="B4645" s="298" t="s">
        <v>17078</v>
      </c>
      <c r="C4645" s="298" t="s">
        <v>20267</v>
      </c>
      <c r="D4645" s="298" t="s">
        <v>768</v>
      </c>
      <c r="E4645" s="298" t="s">
        <v>14753</v>
      </c>
      <c r="F4645" s="298" t="s">
        <v>18683</v>
      </c>
      <c r="G4645" s="298" t="s">
        <v>18689</v>
      </c>
      <c r="H4645" s="299" t="s">
        <v>14828</v>
      </c>
      <c r="I4645" s="297">
        <v>5</v>
      </c>
      <c r="J4645" s="298">
        <v>2.7</v>
      </c>
      <c r="K4645" s="298">
        <v>8.5</v>
      </c>
      <c r="L4645" s="298">
        <v>0</v>
      </c>
      <c r="M4645" s="299">
        <v>0</v>
      </c>
    </row>
    <row r="4646" spans="1:13" x14ac:dyDescent="0.2">
      <c r="A4646" s="297" t="s">
        <v>1311</v>
      </c>
      <c r="B4646" s="298" t="s">
        <v>17078</v>
      </c>
      <c r="C4646" s="298" t="s">
        <v>20267</v>
      </c>
      <c r="D4646" s="298" t="s">
        <v>768</v>
      </c>
      <c r="E4646" s="298" t="s">
        <v>14757</v>
      </c>
      <c r="F4646" s="298" t="s">
        <v>18471</v>
      </c>
      <c r="G4646" s="298" t="s">
        <v>18690</v>
      </c>
      <c r="H4646" s="299" t="s">
        <v>14828</v>
      </c>
      <c r="I4646" s="297">
        <v>5.117</v>
      </c>
      <c r="J4646" s="298">
        <v>2.0470000000000002</v>
      </c>
      <c r="K4646" s="298">
        <v>2.6</v>
      </c>
      <c r="L4646" s="298">
        <v>0</v>
      </c>
      <c r="M4646" s="299">
        <v>0</v>
      </c>
    </row>
    <row r="4647" spans="1:13" x14ac:dyDescent="0.2">
      <c r="A4647" s="297" t="s">
        <v>1311</v>
      </c>
      <c r="B4647" s="298" t="s">
        <v>17078</v>
      </c>
      <c r="C4647" s="298" t="s">
        <v>20267</v>
      </c>
      <c r="D4647" s="298" t="s">
        <v>768</v>
      </c>
      <c r="E4647" s="298" t="s">
        <v>14757</v>
      </c>
      <c r="F4647" s="298" t="s">
        <v>18691</v>
      </c>
      <c r="G4647" s="298" t="s">
        <v>18692</v>
      </c>
      <c r="H4647" s="299" t="s">
        <v>14828</v>
      </c>
      <c r="I4647" s="297">
        <v>6.149</v>
      </c>
      <c r="J4647" s="298">
        <v>2.4609999999999999</v>
      </c>
      <c r="K4647" s="298">
        <v>1.536</v>
      </c>
      <c r="L4647" s="298">
        <v>0</v>
      </c>
      <c r="M4647" s="299">
        <v>0</v>
      </c>
    </row>
    <row r="4648" spans="1:13" x14ac:dyDescent="0.2">
      <c r="A4648" s="297" t="s">
        <v>1311</v>
      </c>
      <c r="B4648" s="298" t="s">
        <v>17078</v>
      </c>
      <c r="C4648" s="298" t="s">
        <v>20267</v>
      </c>
      <c r="D4648" s="298" t="s">
        <v>768</v>
      </c>
      <c r="E4648" s="298" t="s">
        <v>14757</v>
      </c>
      <c r="F4648" s="298" t="s">
        <v>18691</v>
      </c>
      <c r="G4648" s="298" t="s">
        <v>18693</v>
      </c>
      <c r="H4648" s="299" t="s">
        <v>14828</v>
      </c>
      <c r="I4648" s="297">
        <v>19.408000000000001</v>
      </c>
      <c r="J4648" s="298">
        <v>5.1760000000000002</v>
      </c>
      <c r="K4648" s="298">
        <v>5.1760000000000002</v>
      </c>
      <c r="L4648" s="298">
        <v>0</v>
      </c>
      <c r="M4648" s="299">
        <v>0</v>
      </c>
    </row>
    <row r="4649" spans="1:13" x14ac:dyDescent="0.2">
      <c r="A4649" s="297" t="s">
        <v>1311</v>
      </c>
      <c r="B4649" s="298" t="s">
        <v>17078</v>
      </c>
      <c r="C4649" s="298" t="s">
        <v>20267</v>
      </c>
      <c r="D4649" s="298" t="s">
        <v>768</v>
      </c>
      <c r="E4649" s="298" t="s">
        <v>14757</v>
      </c>
      <c r="F4649" s="298" t="s">
        <v>18691</v>
      </c>
      <c r="G4649" s="298" t="s">
        <v>18694</v>
      </c>
      <c r="H4649" s="299" t="s">
        <v>14828</v>
      </c>
      <c r="I4649" s="297">
        <v>19.408000000000001</v>
      </c>
      <c r="J4649" s="298">
        <v>5.1760000000000002</v>
      </c>
      <c r="K4649" s="298">
        <v>5.1760000000000002</v>
      </c>
      <c r="L4649" s="298">
        <v>0</v>
      </c>
      <c r="M4649" s="299">
        <v>0</v>
      </c>
    </row>
    <row r="4650" spans="1:13" x14ac:dyDescent="0.2">
      <c r="A4650" s="297" t="s">
        <v>1311</v>
      </c>
      <c r="B4650" s="298" t="s">
        <v>17078</v>
      </c>
      <c r="C4650" s="298" t="s">
        <v>20267</v>
      </c>
      <c r="D4650" s="298" t="s">
        <v>768</v>
      </c>
      <c r="E4650" s="298" t="s">
        <v>15945</v>
      </c>
      <c r="F4650" s="298" t="s">
        <v>18691</v>
      </c>
      <c r="G4650" s="298" t="s">
        <v>18695</v>
      </c>
      <c r="H4650" s="299" t="s">
        <v>14828</v>
      </c>
      <c r="I4650" s="297">
        <v>3.069</v>
      </c>
      <c r="J4650" s="298">
        <v>1.6890000000000001</v>
      </c>
      <c r="K4650" s="298">
        <v>6.1420000000000003</v>
      </c>
      <c r="L4650" s="298">
        <v>0</v>
      </c>
      <c r="M4650" s="299">
        <v>0</v>
      </c>
    </row>
    <row r="4651" spans="1:13" x14ac:dyDescent="0.2">
      <c r="A4651" s="297" t="s">
        <v>1311</v>
      </c>
      <c r="B4651" s="298" t="s">
        <v>17078</v>
      </c>
      <c r="C4651" s="298" t="s">
        <v>20267</v>
      </c>
      <c r="D4651" s="298" t="s">
        <v>768</v>
      </c>
      <c r="E4651" s="298" t="s">
        <v>14757</v>
      </c>
      <c r="F4651" s="298" t="s">
        <v>18696</v>
      </c>
      <c r="G4651" s="298" t="s">
        <v>18697</v>
      </c>
      <c r="H4651" s="299" t="s">
        <v>14828</v>
      </c>
      <c r="I4651" s="297">
        <v>5.117</v>
      </c>
      <c r="J4651" s="298">
        <v>2.0510000000000002</v>
      </c>
      <c r="K4651" s="298">
        <v>2.6</v>
      </c>
      <c r="L4651" s="298">
        <v>0</v>
      </c>
      <c r="M4651" s="299">
        <v>0</v>
      </c>
    </row>
    <row r="4652" spans="1:13" x14ac:dyDescent="0.2">
      <c r="A4652" s="297" t="s">
        <v>1311</v>
      </c>
      <c r="B4652" s="298" t="s">
        <v>17078</v>
      </c>
      <c r="C4652" s="298" t="s">
        <v>20267</v>
      </c>
      <c r="D4652" s="298" t="s">
        <v>768</v>
      </c>
      <c r="E4652" s="298" t="s">
        <v>14757</v>
      </c>
      <c r="F4652" s="298" t="s">
        <v>18698</v>
      </c>
      <c r="G4652" s="298" t="s">
        <v>18699</v>
      </c>
      <c r="H4652" s="299" t="s">
        <v>14828</v>
      </c>
      <c r="I4652" s="297">
        <v>5.117</v>
      </c>
      <c r="J4652" s="298">
        <v>2.0510000000000002</v>
      </c>
      <c r="K4652" s="298">
        <v>2.6</v>
      </c>
      <c r="L4652" s="298">
        <v>0</v>
      </c>
      <c r="M4652" s="299">
        <v>0</v>
      </c>
    </row>
    <row r="4653" spans="1:13" x14ac:dyDescent="0.2">
      <c r="A4653" s="297" t="s">
        <v>1311</v>
      </c>
      <c r="B4653" s="298" t="s">
        <v>17078</v>
      </c>
      <c r="C4653" s="298" t="s">
        <v>20267</v>
      </c>
      <c r="D4653" s="298" t="s">
        <v>768</v>
      </c>
      <c r="E4653" s="298" t="s">
        <v>14757</v>
      </c>
      <c r="F4653" s="298" t="s">
        <v>18700</v>
      </c>
      <c r="G4653" s="298" t="s">
        <v>18701</v>
      </c>
      <c r="H4653" s="299" t="s">
        <v>14828</v>
      </c>
      <c r="I4653" s="297">
        <v>5.117</v>
      </c>
      <c r="J4653" s="298">
        <v>2.0510000000000002</v>
      </c>
      <c r="K4653" s="298">
        <v>2.6</v>
      </c>
      <c r="L4653" s="298">
        <v>0</v>
      </c>
      <c r="M4653" s="299">
        <v>0</v>
      </c>
    </row>
    <row r="4654" spans="1:13" x14ac:dyDescent="0.2">
      <c r="A4654" s="297" t="s">
        <v>1311</v>
      </c>
      <c r="B4654" s="298" t="s">
        <v>17078</v>
      </c>
      <c r="C4654" s="298" t="s">
        <v>20267</v>
      </c>
      <c r="D4654" s="298" t="s">
        <v>768</v>
      </c>
      <c r="E4654" s="298" t="s">
        <v>14757</v>
      </c>
      <c r="F4654" s="298" t="s">
        <v>18702</v>
      </c>
      <c r="G4654" s="298" t="s">
        <v>18703</v>
      </c>
      <c r="H4654" s="299" t="s">
        <v>14828</v>
      </c>
      <c r="I4654" s="297">
        <v>5.117</v>
      </c>
      <c r="J4654" s="298">
        <v>2.0510000000000002</v>
      </c>
      <c r="K4654" s="298">
        <v>2.6</v>
      </c>
      <c r="L4654" s="298">
        <v>0</v>
      </c>
      <c r="M4654" s="299">
        <v>0</v>
      </c>
    </row>
    <row r="4655" spans="1:13" x14ac:dyDescent="0.2">
      <c r="A4655" s="297" t="s">
        <v>1311</v>
      </c>
      <c r="B4655" s="298" t="s">
        <v>17078</v>
      </c>
      <c r="C4655" s="298" t="s">
        <v>20267</v>
      </c>
      <c r="D4655" s="298" t="s">
        <v>768</v>
      </c>
      <c r="E4655" s="298" t="s">
        <v>14757</v>
      </c>
      <c r="F4655" s="298" t="s">
        <v>18704</v>
      </c>
      <c r="G4655" s="298" t="s">
        <v>18705</v>
      </c>
      <c r="H4655" s="299" t="s">
        <v>14828</v>
      </c>
      <c r="I4655" s="297">
        <v>5.117</v>
      </c>
      <c r="J4655" s="298">
        <v>2.0510000000000002</v>
      </c>
      <c r="K4655" s="298">
        <v>2.6</v>
      </c>
      <c r="L4655" s="298">
        <v>0</v>
      </c>
      <c r="M4655" s="299">
        <v>0</v>
      </c>
    </row>
    <row r="4656" spans="1:13" x14ac:dyDescent="0.2">
      <c r="A4656" s="297" t="s">
        <v>1311</v>
      </c>
      <c r="B4656" s="298" t="s">
        <v>17078</v>
      </c>
      <c r="C4656" s="298" t="s">
        <v>20267</v>
      </c>
      <c r="D4656" s="298" t="s">
        <v>768</v>
      </c>
      <c r="E4656" s="298" t="s">
        <v>14757</v>
      </c>
      <c r="F4656" s="298" t="s">
        <v>18706</v>
      </c>
      <c r="G4656" s="298" t="s">
        <v>18707</v>
      </c>
      <c r="H4656" s="299" t="s">
        <v>14828</v>
      </c>
      <c r="I4656" s="297">
        <v>5.117</v>
      </c>
      <c r="J4656" s="298">
        <v>2.0470000000000002</v>
      </c>
      <c r="K4656" s="298">
        <v>2.6</v>
      </c>
      <c r="L4656" s="298">
        <v>0</v>
      </c>
      <c r="M4656" s="299">
        <v>0</v>
      </c>
    </row>
    <row r="4657" spans="1:13" x14ac:dyDescent="0.2">
      <c r="A4657" s="297" t="s">
        <v>1311</v>
      </c>
      <c r="B4657" s="298" t="s">
        <v>17078</v>
      </c>
      <c r="C4657" s="298" t="s">
        <v>20267</v>
      </c>
      <c r="D4657" s="298" t="s">
        <v>768</v>
      </c>
      <c r="E4657" s="298" t="s">
        <v>14755</v>
      </c>
      <c r="F4657" s="298" t="s">
        <v>18706</v>
      </c>
      <c r="G4657" s="298" t="s">
        <v>18708</v>
      </c>
      <c r="H4657" s="299" t="s">
        <v>14828</v>
      </c>
      <c r="I4657" s="297">
        <v>19.408000000000001</v>
      </c>
      <c r="J4657" s="298">
        <v>5.1760000000000002</v>
      </c>
      <c r="K4657" s="298">
        <v>5.1760000000000002</v>
      </c>
      <c r="L4657" s="298">
        <v>0</v>
      </c>
      <c r="M4657" s="299">
        <v>0</v>
      </c>
    </row>
    <row r="4658" spans="1:13" x14ac:dyDescent="0.2">
      <c r="A4658" s="297" t="s">
        <v>1311</v>
      </c>
      <c r="B4658" s="298" t="s">
        <v>17078</v>
      </c>
      <c r="C4658" s="298" t="s">
        <v>20267</v>
      </c>
      <c r="D4658" s="298" t="s">
        <v>768</v>
      </c>
      <c r="E4658" s="298" t="s">
        <v>14755</v>
      </c>
      <c r="F4658" s="298" t="s">
        <v>18706</v>
      </c>
      <c r="G4658" s="298" t="s">
        <v>18709</v>
      </c>
      <c r="H4658" s="299" t="s">
        <v>14828</v>
      </c>
      <c r="I4658" s="297">
        <v>19.408000000000001</v>
      </c>
      <c r="J4658" s="298">
        <v>5.1760000000000002</v>
      </c>
      <c r="K4658" s="298">
        <v>5.1760000000000002</v>
      </c>
      <c r="L4658" s="298">
        <v>0</v>
      </c>
      <c r="M4658" s="299">
        <v>0</v>
      </c>
    </row>
    <row r="4659" spans="1:13" x14ac:dyDescent="0.2">
      <c r="A4659" s="297" t="s">
        <v>1311</v>
      </c>
      <c r="B4659" s="298" t="s">
        <v>17078</v>
      </c>
      <c r="C4659" s="298" t="s">
        <v>20267</v>
      </c>
      <c r="D4659" s="298" t="s">
        <v>768</v>
      </c>
      <c r="E4659" s="298" t="s">
        <v>14757</v>
      </c>
      <c r="F4659" s="298" t="s">
        <v>18710</v>
      </c>
      <c r="G4659" s="298" t="s">
        <v>18711</v>
      </c>
      <c r="H4659" s="299" t="s">
        <v>14828</v>
      </c>
      <c r="I4659" s="297">
        <v>5.117</v>
      </c>
      <c r="J4659" s="298">
        <v>2.0470000000000002</v>
      </c>
      <c r="K4659" s="298">
        <v>2.6</v>
      </c>
      <c r="L4659" s="298">
        <v>0</v>
      </c>
      <c r="M4659" s="299">
        <v>0</v>
      </c>
    </row>
    <row r="4660" spans="1:13" x14ac:dyDescent="0.2">
      <c r="A4660" s="297" t="s">
        <v>1311</v>
      </c>
      <c r="B4660" s="298" t="s">
        <v>17078</v>
      </c>
      <c r="C4660" s="298" t="s">
        <v>20267</v>
      </c>
      <c r="D4660" s="298" t="s">
        <v>768</v>
      </c>
      <c r="E4660" s="298" t="s">
        <v>14757</v>
      </c>
      <c r="F4660" s="298" t="s">
        <v>18712</v>
      </c>
      <c r="G4660" s="298" t="s">
        <v>18713</v>
      </c>
      <c r="H4660" s="299" t="s">
        <v>14828</v>
      </c>
      <c r="I4660" s="297">
        <v>6.149</v>
      </c>
      <c r="J4660" s="298">
        <v>2.468</v>
      </c>
      <c r="K4660" s="298">
        <v>1.53</v>
      </c>
      <c r="L4660" s="298">
        <v>0</v>
      </c>
      <c r="M4660" s="299">
        <v>0</v>
      </c>
    </row>
    <row r="4661" spans="1:13" x14ac:dyDescent="0.2">
      <c r="A4661" s="297" t="s">
        <v>1311</v>
      </c>
      <c r="B4661" s="298" t="s">
        <v>17078</v>
      </c>
      <c r="C4661" s="298" t="s">
        <v>20267</v>
      </c>
      <c r="D4661" s="298" t="s">
        <v>768</v>
      </c>
      <c r="E4661" s="298" t="s">
        <v>14755</v>
      </c>
      <c r="F4661" s="298" t="s">
        <v>18712</v>
      </c>
      <c r="G4661" s="298" t="s">
        <v>18714</v>
      </c>
      <c r="H4661" s="299" t="s">
        <v>14828</v>
      </c>
      <c r="I4661" s="297">
        <v>2.7</v>
      </c>
      <c r="J4661" s="298">
        <v>1.4</v>
      </c>
      <c r="K4661" s="298">
        <v>2.7</v>
      </c>
      <c r="L4661" s="298">
        <v>0</v>
      </c>
      <c r="M4661" s="299">
        <v>0</v>
      </c>
    </row>
    <row r="4662" spans="1:13" x14ac:dyDescent="0.2">
      <c r="A4662" s="297" t="s">
        <v>1311</v>
      </c>
      <c r="B4662" s="298" t="s">
        <v>17078</v>
      </c>
      <c r="C4662" s="298" t="s">
        <v>20267</v>
      </c>
      <c r="D4662" s="298" t="s">
        <v>768</v>
      </c>
      <c r="E4662" s="298" t="s">
        <v>14757</v>
      </c>
      <c r="F4662" s="298" t="s">
        <v>18715</v>
      </c>
      <c r="G4662" s="298" t="s">
        <v>18716</v>
      </c>
      <c r="H4662" s="299" t="s">
        <v>14828</v>
      </c>
      <c r="I4662" s="297">
        <v>6.2</v>
      </c>
      <c r="J4662" s="298">
        <v>2.5</v>
      </c>
      <c r="K4662" s="298">
        <v>1.5</v>
      </c>
      <c r="L4662" s="298">
        <v>0</v>
      </c>
      <c r="M4662" s="299">
        <v>0</v>
      </c>
    </row>
    <row r="4663" spans="1:13" x14ac:dyDescent="0.2">
      <c r="A4663" s="297" t="s">
        <v>1311</v>
      </c>
      <c r="B4663" s="298" t="s">
        <v>17078</v>
      </c>
      <c r="C4663" s="298" t="s">
        <v>20267</v>
      </c>
      <c r="D4663" s="298" t="s">
        <v>768</v>
      </c>
      <c r="E4663" s="298" t="s">
        <v>14757</v>
      </c>
      <c r="F4663" s="298" t="s">
        <v>18715</v>
      </c>
      <c r="G4663" s="298" t="s">
        <v>18717</v>
      </c>
      <c r="H4663" s="299" t="s">
        <v>14828</v>
      </c>
      <c r="I4663" s="297">
        <v>6.2</v>
      </c>
      <c r="J4663" s="298">
        <v>2.5</v>
      </c>
      <c r="K4663" s="298">
        <v>1.5</v>
      </c>
      <c r="L4663" s="298">
        <v>0</v>
      </c>
      <c r="M4663" s="299">
        <v>0</v>
      </c>
    </row>
    <row r="4664" spans="1:13" x14ac:dyDescent="0.2">
      <c r="A4664" s="297" t="s">
        <v>1311</v>
      </c>
      <c r="B4664" s="298" t="s">
        <v>17078</v>
      </c>
      <c r="C4664" s="298" t="s">
        <v>20267</v>
      </c>
      <c r="D4664" s="298" t="s">
        <v>768</v>
      </c>
      <c r="E4664" s="298" t="s">
        <v>14757</v>
      </c>
      <c r="F4664" s="298" t="s">
        <v>18715</v>
      </c>
      <c r="G4664" s="298" t="s">
        <v>18718</v>
      </c>
      <c r="H4664" s="299" t="s">
        <v>14828</v>
      </c>
      <c r="I4664" s="297">
        <v>6.2</v>
      </c>
      <c r="J4664" s="298">
        <v>2.5</v>
      </c>
      <c r="K4664" s="298">
        <v>1.5</v>
      </c>
      <c r="L4664" s="298">
        <v>0</v>
      </c>
      <c r="M4664" s="299">
        <v>0</v>
      </c>
    </row>
    <row r="4665" spans="1:13" x14ac:dyDescent="0.2">
      <c r="A4665" s="297" t="s">
        <v>1311</v>
      </c>
      <c r="B4665" s="298" t="s">
        <v>17078</v>
      </c>
      <c r="C4665" s="298" t="s">
        <v>20267</v>
      </c>
      <c r="D4665" s="298" t="s">
        <v>768</v>
      </c>
      <c r="E4665" s="298" t="s">
        <v>14757</v>
      </c>
      <c r="F4665" s="298" t="s">
        <v>18715</v>
      </c>
      <c r="G4665" s="298" t="s">
        <v>18719</v>
      </c>
      <c r="H4665" s="299" t="s">
        <v>14828</v>
      </c>
      <c r="I4665" s="297">
        <v>6.2</v>
      </c>
      <c r="J4665" s="298">
        <v>2.5</v>
      </c>
      <c r="K4665" s="298">
        <v>1.5</v>
      </c>
      <c r="L4665" s="298">
        <v>0</v>
      </c>
      <c r="M4665" s="299">
        <v>0</v>
      </c>
    </row>
    <row r="4666" spans="1:13" x14ac:dyDescent="0.2">
      <c r="A4666" s="297" t="s">
        <v>1311</v>
      </c>
      <c r="B4666" s="298" t="s">
        <v>17078</v>
      </c>
      <c r="C4666" s="298" t="s">
        <v>20267</v>
      </c>
      <c r="D4666" s="298" t="s">
        <v>768</v>
      </c>
      <c r="E4666" s="298" t="s">
        <v>14753</v>
      </c>
      <c r="F4666" s="298" t="s">
        <v>18715</v>
      </c>
      <c r="G4666" s="298" t="s">
        <v>18720</v>
      </c>
      <c r="H4666" s="299" t="s">
        <v>14828</v>
      </c>
      <c r="I4666" s="297">
        <v>5</v>
      </c>
      <c r="J4666" s="298">
        <v>2.8</v>
      </c>
      <c r="K4666" s="298">
        <v>8.5</v>
      </c>
      <c r="L4666" s="298">
        <v>0</v>
      </c>
      <c r="M4666" s="299">
        <v>0</v>
      </c>
    </row>
    <row r="4667" spans="1:13" x14ac:dyDescent="0.2">
      <c r="A4667" s="297" t="s">
        <v>1311</v>
      </c>
      <c r="B4667" s="298" t="s">
        <v>17078</v>
      </c>
      <c r="C4667" s="298" t="s">
        <v>20267</v>
      </c>
      <c r="D4667" s="298" t="s">
        <v>768</v>
      </c>
      <c r="E4667" s="298" t="s">
        <v>14753</v>
      </c>
      <c r="F4667" s="298" t="s">
        <v>18715</v>
      </c>
      <c r="G4667" s="298" t="s">
        <v>18721</v>
      </c>
      <c r="H4667" s="299" t="s">
        <v>14828</v>
      </c>
      <c r="I4667" s="297">
        <v>5</v>
      </c>
      <c r="J4667" s="298">
        <v>2.8</v>
      </c>
      <c r="K4667" s="298">
        <v>8.5</v>
      </c>
      <c r="L4667" s="298">
        <v>0</v>
      </c>
      <c r="M4667" s="299">
        <v>0</v>
      </c>
    </row>
    <row r="4668" spans="1:13" x14ac:dyDescent="0.2">
      <c r="A4668" s="297" t="s">
        <v>1311</v>
      </c>
      <c r="B4668" s="298" t="s">
        <v>17078</v>
      </c>
      <c r="C4668" s="298" t="s">
        <v>20267</v>
      </c>
      <c r="D4668" s="298" t="s">
        <v>768</v>
      </c>
      <c r="E4668" s="298" t="s">
        <v>14753</v>
      </c>
      <c r="F4668" s="298" t="s">
        <v>18715</v>
      </c>
      <c r="G4668" s="298" t="s">
        <v>18722</v>
      </c>
      <c r="H4668" s="299" t="s">
        <v>14828</v>
      </c>
      <c r="I4668" s="297">
        <v>5</v>
      </c>
      <c r="J4668" s="298">
        <v>2.8</v>
      </c>
      <c r="K4668" s="298">
        <v>8.5</v>
      </c>
      <c r="L4668" s="298">
        <v>0</v>
      </c>
      <c r="M4668" s="299">
        <v>0</v>
      </c>
    </row>
    <row r="4669" spans="1:13" x14ac:dyDescent="0.2">
      <c r="A4669" s="297" t="s">
        <v>1311</v>
      </c>
      <c r="B4669" s="298" t="s">
        <v>17078</v>
      </c>
      <c r="C4669" s="298" t="s">
        <v>20267</v>
      </c>
      <c r="D4669" s="298" t="s">
        <v>768</v>
      </c>
      <c r="E4669" s="298" t="s">
        <v>14753</v>
      </c>
      <c r="F4669" s="298" t="s">
        <v>18715</v>
      </c>
      <c r="G4669" s="298" t="s">
        <v>18723</v>
      </c>
      <c r="H4669" s="299" t="s">
        <v>14828</v>
      </c>
      <c r="I4669" s="297">
        <v>5</v>
      </c>
      <c r="J4669" s="298">
        <v>2.8</v>
      </c>
      <c r="K4669" s="298">
        <v>8.5</v>
      </c>
      <c r="L4669" s="298">
        <v>0</v>
      </c>
      <c r="M4669" s="299">
        <v>0</v>
      </c>
    </row>
    <row r="4670" spans="1:13" x14ac:dyDescent="0.2">
      <c r="A4670" s="297" t="s">
        <v>1311</v>
      </c>
      <c r="B4670" s="298" t="s">
        <v>17078</v>
      </c>
      <c r="C4670" s="298" t="s">
        <v>20267</v>
      </c>
      <c r="D4670" s="298" t="s">
        <v>768</v>
      </c>
      <c r="E4670" s="298" t="s">
        <v>14757</v>
      </c>
      <c r="F4670" s="298" t="s">
        <v>18724</v>
      </c>
      <c r="G4670" s="298" t="s">
        <v>18725</v>
      </c>
      <c r="H4670" s="299" t="s">
        <v>14828</v>
      </c>
      <c r="I4670" s="297">
        <v>6.1</v>
      </c>
      <c r="J4670" s="298">
        <v>2.5</v>
      </c>
      <c r="K4670" s="298">
        <v>1.5</v>
      </c>
      <c r="L4670" s="298">
        <v>0</v>
      </c>
      <c r="M4670" s="299">
        <v>0</v>
      </c>
    </row>
    <row r="4671" spans="1:13" x14ac:dyDescent="0.2">
      <c r="A4671" s="297" t="s">
        <v>1311</v>
      </c>
      <c r="B4671" s="298" t="s">
        <v>17078</v>
      </c>
      <c r="C4671" s="298" t="s">
        <v>20267</v>
      </c>
      <c r="D4671" s="298" t="s">
        <v>768</v>
      </c>
      <c r="E4671" s="298" t="s">
        <v>14757</v>
      </c>
      <c r="F4671" s="298" t="s">
        <v>18724</v>
      </c>
      <c r="G4671" s="298" t="s">
        <v>18726</v>
      </c>
      <c r="H4671" s="299" t="s">
        <v>14828</v>
      </c>
      <c r="I4671" s="297">
        <v>6.1</v>
      </c>
      <c r="J4671" s="298">
        <v>2.5</v>
      </c>
      <c r="K4671" s="298">
        <v>1.5</v>
      </c>
      <c r="L4671" s="298">
        <v>0</v>
      </c>
      <c r="M4671" s="299">
        <v>0</v>
      </c>
    </row>
    <row r="4672" spans="1:13" x14ac:dyDescent="0.2">
      <c r="A4672" s="297" t="s">
        <v>1311</v>
      </c>
      <c r="B4672" s="298" t="s">
        <v>17078</v>
      </c>
      <c r="C4672" s="298" t="s">
        <v>20267</v>
      </c>
      <c r="D4672" s="298" t="s">
        <v>768</v>
      </c>
      <c r="E4672" s="298" t="s">
        <v>14757</v>
      </c>
      <c r="F4672" s="298" t="s">
        <v>18724</v>
      </c>
      <c r="G4672" s="298" t="s">
        <v>18727</v>
      </c>
      <c r="H4672" s="299" t="s">
        <v>14828</v>
      </c>
      <c r="I4672" s="297">
        <v>6.1</v>
      </c>
      <c r="J4672" s="298">
        <v>2.5</v>
      </c>
      <c r="K4672" s="298">
        <v>1.5</v>
      </c>
      <c r="L4672" s="298">
        <v>0</v>
      </c>
      <c r="M4672" s="299">
        <v>0</v>
      </c>
    </row>
    <row r="4673" spans="1:13" x14ac:dyDescent="0.2">
      <c r="A4673" s="297" t="s">
        <v>1311</v>
      </c>
      <c r="B4673" s="298" t="s">
        <v>17078</v>
      </c>
      <c r="C4673" s="298" t="s">
        <v>20267</v>
      </c>
      <c r="D4673" s="298" t="s">
        <v>768</v>
      </c>
      <c r="E4673" s="298" t="s">
        <v>14757</v>
      </c>
      <c r="F4673" s="298" t="s">
        <v>18724</v>
      </c>
      <c r="G4673" s="298" t="s">
        <v>18728</v>
      </c>
      <c r="H4673" s="299" t="s">
        <v>14828</v>
      </c>
      <c r="I4673" s="297">
        <v>6.1</v>
      </c>
      <c r="J4673" s="298">
        <v>2.5</v>
      </c>
      <c r="K4673" s="298">
        <v>1.5</v>
      </c>
      <c r="L4673" s="298">
        <v>0</v>
      </c>
      <c r="M4673" s="299">
        <v>0</v>
      </c>
    </row>
    <row r="4674" spans="1:13" x14ac:dyDescent="0.2">
      <c r="A4674" s="297" t="s">
        <v>1311</v>
      </c>
      <c r="B4674" s="298" t="s">
        <v>17078</v>
      </c>
      <c r="C4674" s="298" t="s">
        <v>20267</v>
      </c>
      <c r="D4674" s="298" t="s">
        <v>768</v>
      </c>
      <c r="E4674" s="298" t="s">
        <v>14757</v>
      </c>
      <c r="F4674" s="298" t="s">
        <v>18729</v>
      </c>
      <c r="G4674" s="298" t="s">
        <v>18730</v>
      </c>
      <c r="H4674" s="299" t="s">
        <v>14828</v>
      </c>
      <c r="I4674" s="297">
        <v>6.1</v>
      </c>
      <c r="J4674" s="298">
        <v>2.5</v>
      </c>
      <c r="K4674" s="298">
        <v>1.5</v>
      </c>
      <c r="L4674" s="298">
        <v>0</v>
      </c>
      <c r="M4674" s="299">
        <v>0</v>
      </c>
    </row>
    <row r="4675" spans="1:13" x14ac:dyDescent="0.2">
      <c r="A4675" s="297" t="s">
        <v>1311</v>
      </c>
      <c r="B4675" s="298" t="s">
        <v>17078</v>
      </c>
      <c r="C4675" s="298" t="s">
        <v>20267</v>
      </c>
      <c r="D4675" s="298" t="s">
        <v>768</v>
      </c>
      <c r="E4675" s="298" t="s">
        <v>14757</v>
      </c>
      <c r="F4675" s="298" t="s">
        <v>18729</v>
      </c>
      <c r="G4675" s="298" t="s">
        <v>18731</v>
      </c>
      <c r="H4675" s="299" t="s">
        <v>14828</v>
      </c>
      <c r="I4675" s="297">
        <v>6.1</v>
      </c>
      <c r="J4675" s="298">
        <v>2.5</v>
      </c>
      <c r="K4675" s="298">
        <v>1.5</v>
      </c>
      <c r="L4675" s="298">
        <v>0</v>
      </c>
      <c r="M4675" s="299">
        <v>0</v>
      </c>
    </row>
    <row r="4676" spans="1:13" x14ac:dyDescent="0.2">
      <c r="A4676" s="297" t="s">
        <v>1311</v>
      </c>
      <c r="B4676" s="298" t="s">
        <v>17078</v>
      </c>
      <c r="C4676" s="298" t="s">
        <v>20267</v>
      </c>
      <c r="D4676" s="298" t="s">
        <v>768</v>
      </c>
      <c r="E4676" s="298" t="s">
        <v>14757</v>
      </c>
      <c r="F4676" s="298" t="s">
        <v>18729</v>
      </c>
      <c r="G4676" s="298" t="s">
        <v>18732</v>
      </c>
      <c r="H4676" s="299" t="s">
        <v>14828</v>
      </c>
      <c r="I4676" s="297">
        <v>6.1</v>
      </c>
      <c r="J4676" s="298">
        <v>2.5</v>
      </c>
      <c r="K4676" s="298">
        <v>1.5</v>
      </c>
      <c r="L4676" s="298">
        <v>0</v>
      </c>
      <c r="M4676" s="299">
        <v>0</v>
      </c>
    </row>
    <row r="4677" spans="1:13" x14ac:dyDescent="0.2">
      <c r="A4677" s="297" t="s">
        <v>1311</v>
      </c>
      <c r="B4677" s="298" t="s">
        <v>17078</v>
      </c>
      <c r="C4677" s="298" t="s">
        <v>20267</v>
      </c>
      <c r="D4677" s="298" t="s">
        <v>768</v>
      </c>
      <c r="E4677" s="298" t="s">
        <v>14757</v>
      </c>
      <c r="F4677" s="298" t="s">
        <v>18729</v>
      </c>
      <c r="G4677" s="298" t="s">
        <v>18733</v>
      </c>
      <c r="H4677" s="299" t="s">
        <v>14828</v>
      </c>
      <c r="I4677" s="297">
        <v>6.1</v>
      </c>
      <c r="J4677" s="298">
        <v>2.5</v>
      </c>
      <c r="K4677" s="298">
        <v>1.5</v>
      </c>
      <c r="L4677" s="298">
        <v>0</v>
      </c>
      <c r="M4677" s="299">
        <v>0</v>
      </c>
    </row>
    <row r="4678" spans="1:13" x14ac:dyDescent="0.2">
      <c r="A4678" s="297" t="s">
        <v>1311</v>
      </c>
      <c r="B4678" s="298" t="s">
        <v>17078</v>
      </c>
      <c r="C4678" s="298" t="s">
        <v>20267</v>
      </c>
      <c r="D4678" s="298" t="s">
        <v>768</v>
      </c>
      <c r="E4678" s="298" t="s">
        <v>14755</v>
      </c>
      <c r="F4678" s="298" t="s">
        <v>18734</v>
      </c>
      <c r="G4678" s="298" t="s">
        <v>18735</v>
      </c>
      <c r="H4678" s="299" t="s">
        <v>14828</v>
      </c>
      <c r="I4678" s="297">
        <v>1.3</v>
      </c>
      <c r="J4678" s="298">
        <v>0.6</v>
      </c>
      <c r="K4678" s="298">
        <v>1.3</v>
      </c>
      <c r="L4678" s="298">
        <v>0</v>
      </c>
      <c r="M4678" s="299">
        <v>0</v>
      </c>
    </row>
    <row r="4679" spans="1:13" x14ac:dyDescent="0.2">
      <c r="A4679" s="297" t="s">
        <v>1311</v>
      </c>
      <c r="B4679" s="298" t="s">
        <v>17078</v>
      </c>
      <c r="C4679" s="298" t="s">
        <v>20267</v>
      </c>
      <c r="D4679" s="298" t="s">
        <v>768</v>
      </c>
      <c r="E4679" s="298" t="s">
        <v>15945</v>
      </c>
      <c r="F4679" s="298" t="s">
        <v>18736</v>
      </c>
      <c r="G4679" s="298" t="s">
        <v>18737</v>
      </c>
      <c r="H4679" s="299" t="s">
        <v>14828</v>
      </c>
      <c r="I4679" s="297">
        <v>1.3900000000000001</v>
      </c>
      <c r="J4679" s="298">
        <v>0.69500000000000006</v>
      </c>
      <c r="K4679" s="298">
        <v>1.3900000000000001</v>
      </c>
      <c r="L4679" s="298">
        <v>0</v>
      </c>
      <c r="M4679" s="299">
        <v>0</v>
      </c>
    </row>
    <row r="4680" spans="1:13" x14ac:dyDescent="0.2">
      <c r="A4680" s="297" t="s">
        <v>1311</v>
      </c>
      <c r="B4680" s="298" t="s">
        <v>17078</v>
      </c>
      <c r="C4680" s="298" t="s">
        <v>20267</v>
      </c>
      <c r="D4680" s="298" t="s">
        <v>768</v>
      </c>
      <c r="E4680" s="298" t="s">
        <v>14757</v>
      </c>
      <c r="F4680" s="298" t="s">
        <v>18736</v>
      </c>
      <c r="G4680" s="298" t="s">
        <v>18738</v>
      </c>
      <c r="H4680" s="299" t="s">
        <v>14828</v>
      </c>
      <c r="I4680" s="297">
        <v>5.117</v>
      </c>
      <c r="J4680" s="298">
        <v>2.0510000000000002</v>
      </c>
      <c r="K4680" s="298">
        <v>2.5720000000000001</v>
      </c>
      <c r="L4680" s="298">
        <v>0</v>
      </c>
      <c r="M4680" s="299">
        <v>0</v>
      </c>
    </row>
    <row r="4681" spans="1:13" x14ac:dyDescent="0.2">
      <c r="A4681" s="297" t="s">
        <v>1311</v>
      </c>
      <c r="B4681" s="298" t="s">
        <v>17078</v>
      </c>
      <c r="C4681" s="298" t="s">
        <v>20267</v>
      </c>
      <c r="D4681" s="298" t="s">
        <v>768</v>
      </c>
      <c r="E4681" s="298" t="s">
        <v>14757</v>
      </c>
      <c r="F4681" s="298" t="s">
        <v>18739</v>
      </c>
      <c r="G4681" s="298" t="s">
        <v>18740</v>
      </c>
      <c r="H4681" s="299" t="s">
        <v>14828</v>
      </c>
      <c r="I4681" s="297">
        <v>6.149</v>
      </c>
      <c r="J4681" s="298">
        <v>2.468</v>
      </c>
      <c r="K4681" s="298">
        <v>1.53</v>
      </c>
      <c r="L4681" s="298">
        <v>0</v>
      </c>
      <c r="M4681" s="299">
        <v>0</v>
      </c>
    </row>
    <row r="4682" spans="1:13" x14ac:dyDescent="0.2">
      <c r="A4682" s="297" t="s">
        <v>1311</v>
      </c>
      <c r="B4682" s="298" t="s">
        <v>17078</v>
      </c>
      <c r="C4682" s="298" t="s">
        <v>20267</v>
      </c>
      <c r="D4682" s="298" t="s">
        <v>768</v>
      </c>
      <c r="E4682" s="298" t="s">
        <v>14757</v>
      </c>
      <c r="F4682" s="298" t="s">
        <v>18739</v>
      </c>
      <c r="G4682" s="298" t="s">
        <v>18741</v>
      </c>
      <c r="H4682" s="299" t="s">
        <v>14828</v>
      </c>
      <c r="I4682" s="297">
        <v>6.149</v>
      </c>
      <c r="J4682" s="298">
        <v>2.468</v>
      </c>
      <c r="K4682" s="298">
        <v>1.53</v>
      </c>
      <c r="L4682" s="298">
        <v>0</v>
      </c>
      <c r="M4682" s="299">
        <v>0</v>
      </c>
    </row>
    <row r="4683" spans="1:13" x14ac:dyDescent="0.2">
      <c r="A4683" s="297" t="s">
        <v>1311</v>
      </c>
      <c r="B4683" s="298" t="s">
        <v>17078</v>
      </c>
      <c r="C4683" s="298" t="s">
        <v>20267</v>
      </c>
      <c r="D4683" s="298" t="s">
        <v>768</v>
      </c>
      <c r="E4683" s="298" t="s">
        <v>14757</v>
      </c>
      <c r="F4683" s="298" t="s">
        <v>18742</v>
      </c>
      <c r="G4683" s="298" t="s">
        <v>18743</v>
      </c>
      <c r="H4683" s="299" t="s">
        <v>14828</v>
      </c>
      <c r="I4683" s="297">
        <v>6.149</v>
      </c>
      <c r="J4683" s="298">
        <v>2.468</v>
      </c>
      <c r="K4683" s="298">
        <v>1.53</v>
      </c>
      <c r="L4683" s="298">
        <v>0</v>
      </c>
      <c r="M4683" s="299">
        <v>0</v>
      </c>
    </row>
    <row r="4684" spans="1:13" x14ac:dyDescent="0.2">
      <c r="A4684" s="297" t="s">
        <v>1311</v>
      </c>
      <c r="B4684" s="298" t="s">
        <v>17078</v>
      </c>
      <c r="C4684" s="298" t="s">
        <v>20267</v>
      </c>
      <c r="D4684" s="298" t="s">
        <v>768</v>
      </c>
      <c r="E4684" s="298" t="s">
        <v>14757</v>
      </c>
      <c r="F4684" s="298" t="s">
        <v>18742</v>
      </c>
      <c r="G4684" s="298" t="s">
        <v>18744</v>
      </c>
      <c r="H4684" s="299" t="s">
        <v>14828</v>
      </c>
      <c r="I4684" s="297">
        <v>6.149</v>
      </c>
      <c r="J4684" s="298">
        <v>2.468</v>
      </c>
      <c r="K4684" s="298">
        <v>1.53</v>
      </c>
      <c r="L4684" s="298">
        <v>0</v>
      </c>
      <c r="M4684" s="299">
        <v>0</v>
      </c>
    </row>
    <row r="4685" spans="1:13" x14ac:dyDescent="0.2">
      <c r="A4685" s="297" t="s">
        <v>1311</v>
      </c>
      <c r="B4685" s="298" t="s">
        <v>17078</v>
      </c>
      <c r="C4685" s="298" t="s">
        <v>20267</v>
      </c>
      <c r="D4685" s="298" t="s">
        <v>768</v>
      </c>
      <c r="E4685" s="298" t="s">
        <v>14757</v>
      </c>
      <c r="F4685" s="298" t="s">
        <v>18745</v>
      </c>
      <c r="G4685" s="298" t="s">
        <v>18746</v>
      </c>
      <c r="H4685" s="299" t="s">
        <v>14828</v>
      </c>
      <c r="I4685" s="297">
        <v>6.2</v>
      </c>
      <c r="J4685" s="298">
        <v>2.5</v>
      </c>
      <c r="K4685" s="298">
        <v>1.5</v>
      </c>
      <c r="L4685" s="298">
        <v>0</v>
      </c>
      <c r="M4685" s="299">
        <v>0</v>
      </c>
    </row>
    <row r="4686" spans="1:13" x14ac:dyDescent="0.2">
      <c r="A4686" s="297" t="s">
        <v>1311</v>
      </c>
      <c r="B4686" s="298" t="s">
        <v>17078</v>
      </c>
      <c r="C4686" s="298" t="s">
        <v>20267</v>
      </c>
      <c r="D4686" s="298" t="s">
        <v>768</v>
      </c>
      <c r="E4686" s="298" t="s">
        <v>14757</v>
      </c>
      <c r="F4686" s="298" t="s">
        <v>18745</v>
      </c>
      <c r="G4686" s="298" t="s">
        <v>18747</v>
      </c>
      <c r="H4686" s="299" t="s">
        <v>14828</v>
      </c>
      <c r="I4686" s="297">
        <v>6.2</v>
      </c>
      <c r="J4686" s="298">
        <v>2.5</v>
      </c>
      <c r="K4686" s="298">
        <v>1.5</v>
      </c>
      <c r="L4686" s="298">
        <v>0</v>
      </c>
      <c r="M4686" s="299">
        <v>0</v>
      </c>
    </row>
    <row r="4687" spans="1:13" x14ac:dyDescent="0.2">
      <c r="A4687" s="297" t="s">
        <v>1311</v>
      </c>
      <c r="B4687" s="298" t="s">
        <v>17078</v>
      </c>
      <c r="C4687" s="298" t="s">
        <v>20267</v>
      </c>
      <c r="D4687" s="298" t="s">
        <v>768</v>
      </c>
      <c r="E4687" s="298" t="s">
        <v>14757</v>
      </c>
      <c r="F4687" s="298" t="s">
        <v>18745</v>
      </c>
      <c r="G4687" s="298" t="s">
        <v>18748</v>
      </c>
      <c r="H4687" s="299" t="s">
        <v>14828</v>
      </c>
      <c r="I4687" s="297">
        <v>6.2</v>
      </c>
      <c r="J4687" s="298">
        <v>2.5</v>
      </c>
      <c r="K4687" s="298">
        <v>1.5</v>
      </c>
      <c r="L4687" s="298">
        <v>0</v>
      </c>
      <c r="M4687" s="299">
        <v>0</v>
      </c>
    </row>
    <row r="4688" spans="1:13" x14ac:dyDescent="0.2">
      <c r="A4688" s="297" t="s">
        <v>1311</v>
      </c>
      <c r="B4688" s="298" t="s">
        <v>17078</v>
      </c>
      <c r="C4688" s="298" t="s">
        <v>20267</v>
      </c>
      <c r="D4688" s="298" t="s">
        <v>768</v>
      </c>
      <c r="E4688" s="298" t="s">
        <v>14757</v>
      </c>
      <c r="F4688" s="298" t="s">
        <v>18745</v>
      </c>
      <c r="G4688" s="298" t="s">
        <v>18749</v>
      </c>
      <c r="H4688" s="299" t="s">
        <v>14828</v>
      </c>
      <c r="I4688" s="297">
        <v>6.2</v>
      </c>
      <c r="J4688" s="298">
        <v>2.5</v>
      </c>
      <c r="K4688" s="298">
        <v>1.5</v>
      </c>
      <c r="L4688" s="298">
        <v>0</v>
      </c>
      <c r="M4688" s="299">
        <v>0</v>
      </c>
    </row>
    <row r="4689" spans="1:13" x14ac:dyDescent="0.2">
      <c r="A4689" s="297" t="s">
        <v>1311</v>
      </c>
      <c r="B4689" s="298" t="s">
        <v>17078</v>
      </c>
      <c r="C4689" s="298" t="s">
        <v>20267</v>
      </c>
      <c r="D4689" s="298" t="s">
        <v>768</v>
      </c>
      <c r="E4689" s="298" t="s">
        <v>14753</v>
      </c>
      <c r="F4689" s="298" t="s">
        <v>18745</v>
      </c>
      <c r="G4689" s="298" t="s">
        <v>18750</v>
      </c>
      <c r="H4689" s="299" t="s">
        <v>14828</v>
      </c>
      <c r="I4689" s="297">
        <v>5</v>
      </c>
      <c r="J4689" s="298">
        <v>2.8</v>
      </c>
      <c r="K4689" s="298">
        <v>8.5</v>
      </c>
      <c r="L4689" s="298">
        <v>0</v>
      </c>
      <c r="M4689" s="299">
        <v>0</v>
      </c>
    </row>
    <row r="4690" spans="1:13" x14ac:dyDescent="0.2">
      <c r="A4690" s="297" t="s">
        <v>1311</v>
      </c>
      <c r="B4690" s="298" t="s">
        <v>17078</v>
      </c>
      <c r="C4690" s="298" t="s">
        <v>20267</v>
      </c>
      <c r="D4690" s="298" t="s">
        <v>768</v>
      </c>
      <c r="E4690" s="298" t="s">
        <v>14753</v>
      </c>
      <c r="F4690" s="298" t="s">
        <v>18745</v>
      </c>
      <c r="G4690" s="298" t="s">
        <v>18751</v>
      </c>
      <c r="H4690" s="299" t="s">
        <v>14828</v>
      </c>
      <c r="I4690" s="297">
        <v>5</v>
      </c>
      <c r="J4690" s="298">
        <v>2.8</v>
      </c>
      <c r="K4690" s="298">
        <v>8.5</v>
      </c>
      <c r="L4690" s="298">
        <v>0</v>
      </c>
      <c r="M4690" s="299">
        <v>0</v>
      </c>
    </row>
    <row r="4691" spans="1:13" x14ac:dyDescent="0.2">
      <c r="A4691" s="297" t="s">
        <v>1311</v>
      </c>
      <c r="B4691" s="298" t="s">
        <v>17078</v>
      </c>
      <c r="C4691" s="298" t="s">
        <v>20267</v>
      </c>
      <c r="D4691" s="298" t="s">
        <v>768</v>
      </c>
      <c r="E4691" s="298" t="s">
        <v>14753</v>
      </c>
      <c r="F4691" s="298" t="s">
        <v>18745</v>
      </c>
      <c r="G4691" s="298" t="s">
        <v>18752</v>
      </c>
      <c r="H4691" s="299" t="s">
        <v>14828</v>
      </c>
      <c r="I4691" s="297">
        <v>5</v>
      </c>
      <c r="J4691" s="298">
        <v>2.8</v>
      </c>
      <c r="K4691" s="298">
        <v>8.5</v>
      </c>
      <c r="L4691" s="298">
        <v>0</v>
      </c>
      <c r="M4691" s="299">
        <v>0</v>
      </c>
    </row>
    <row r="4692" spans="1:13" x14ac:dyDescent="0.2">
      <c r="A4692" s="297" t="s">
        <v>1311</v>
      </c>
      <c r="B4692" s="298" t="s">
        <v>17078</v>
      </c>
      <c r="C4692" s="298" t="s">
        <v>20267</v>
      </c>
      <c r="D4692" s="298" t="s">
        <v>768</v>
      </c>
      <c r="E4692" s="298" t="s">
        <v>14753</v>
      </c>
      <c r="F4692" s="298" t="s">
        <v>18745</v>
      </c>
      <c r="G4692" s="298" t="s">
        <v>18753</v>
      </c>
      <c r="H4692" s="299" t="s">
        <v>14828</v>
      </c>
      <c r="I4692" s="297">
        <v>5</v>
      </c>
      <c r="J4692" s="298">
        <v>2.8</v>
      </c>
      <c r="K4692" s="298">
        <v>8.5</v>
      </c>
      <c r="L4692" s="298">
        <v>0</v>
      </c>
      <c r="M4692" s="299">
        <v>0</v>
      </c>
    </row>
    <row r="4693" spans="1:13" x14ac:dyDescent="0.2">
      <c r="A4693" s="297" t="s">
        <v>1311</v>
      </c>
      <c r="B4693" s="298" t="s">
        <v>17078</v>
      </c>
      <c r="C4693" s="298" t="s">
        <v>20267</v>
      </c>
      <c r="D4693" s="298" t="s">
        <v>768</v>
      </c>
      <c r="E4693" s="298" t="s">
        <v>14753</v>
      </c>
      <c r="F4693" s="298" t="s">
        <v>18754</v>
      </c>
      <c r="G4693" s="298" t="s">
        <v>18755</v>
      </c>
      <c r="H4693" s="299" t="s">
        <v>14828</v>
      </c>
      <c r="I4693" s="297">
        <v>5</v>
      </c>
      <c r="J4693" s="298">
        <v>2.8</v>
      </c>
      <c r="K4693" s="298">
        <v>8.5</v>
      </c>
      <c r="L4693" s="298">
        <v>0</v>
      </c>
      <c r="M4693" s="299">
        <v>0</v>
      </c>
    </row>
    <row r="4694" spans="1:13" x14ac:dyDescent="0.2">
      <c r="A4694" s="297" t="s">
        <v>1311</v>
      </c>
      <c r="B4694" s="298" t="s">
        <v>17078</v>
      </c>
      <c r="C4694" s="298" t="s">
        <v>20267</v>
      </c>
      <c r="D4694" s="298" t="s">
        <v>768</v>
      </c>
      <c r="E4694" s="298" t="s">
        <v>14757</v>
      </c>
      <c r="F4694" s="298" t="s">
        <v>18754</v>
      </c>
      <c r="G4694" s="298" t="s">
        <v>18756</v>
      </c>
      <c r="H4694" s="299" t="s">
        <v>14828</v>
      </c>
      <c r="I4694" s="297">
        <v>6.2</v>
      </c>
      <c r="J4694" s="298">
        <v>6.2</v>
      </c>
      <c r="K4694" s="298">
        <v>12.3</v>
      </c>
      <c r="L4694" s="298">
        <v>0</v>
      </c>
      <c r="M4694" s="299">
        <v>0</v>
      </c>
    </row>
    <row r="4695" spans="1:13" x14ac:dyDescent="0.2">
      <c r="A4695" s="297" t="s">
        <v>1311</v>
      </c>
      <c r="B4695" s="298" t="s">
        <v>17078</v>
      </c>
      <c r="C4695" s="298" t="s">
        <v>20267</v>
      </c>
      <c r="D4695" s="298" t="s">
        <v>768</v>
      </c>
      <c r="E4695" s="298" t="s">
        <v>14757</v>
      </c>
      <c r="F4695" s="298" t="s">
        <v>18757</v>
      </c>
      <c r="G4695" s="298" t="s">
        <v>18758</v>
      </c>
      <c r="H4695" s="299" t="s">
        <v>14828</v>
      </c>
      <c r="I4695" s="297">
        <v>5.1239999999999997</v>
      </c>
      <c r="J4695" s="298">
        <v>2.0470000000000002</v>
      </c>
      <c r="K4695" s="298">
        <v>2.5579999999999998</v>
      </c>
      <c r="L4695" s="298">
        <v>0</v>
      </c>
      <c r="M4695" s="299">
        <v>0</v>
      </c>
    </row>
    <row r="4696" spans="1:13" x14ac:dyDescent="0.2">
      <c r="A4696" s="297" t="s">
        <v>1311</v>
      </c>
      <c r="B4696" s="298" t="s">
        <v>17078</v>
      </c>
      <c r="C4696" s="298" t="s">
        <v>20267</v>
      </c>
      <c r="D4696" s="298" t="s">
        <v>768</v>
      </c>
      <c r="E4696" s="298" t="s">
        <v>14757</v>
      </c>
      <c r="F4696" s="298" t="s">
        <v>18757</v>
      </c>
      <c r="G4696" s="298" t="s">
        <v>18759</v>
      </c>
      <c r="H4696" s="299" t="s">
        <v>14828</v>
      </c>
      <c r="I4696" s="297">
        <v>5.1239999999999997</v>
      </c>
      <c r="J4696" s="298">
        <v>2.0470000000000002</v>
      </c>
      <c r="K4696" s="298">
        <v>2.5579999999999998</v>
      </c>
      <c r="L4696" s="298">
        <v>0</v>
      </c>
      <c r="M4696" s="299">
        <v>0</v>
      </c>
    </row>
    <row r="4697" spans="1:13" x14ac:dyDescent="0.2">
      <c r="A4697" s="297" t="s">
        <v>1311</v>
      </c>
      <c r="B4697" s="298" t="s">
        <v>17078</v>
      </c>
      <c r="C4697" s="298" t="s">
        <v>20267</v>
      </c>
      <c r="D4697" s="298" t="s">
        <v>768</v>
      </c>
      <c r="E4697" s="298" t="s">
        <v>14757</v>
      </c>
      <c r="F4697" s="298" t="s">
        <v>18760</v>
      </c>
      <c r="G4697" s="298" t="s">
        <v>18761</v>
      </c>
      <c r="H4697" s="299" t="s">
        <v>14828</v>
      </c>
      <c r="I4697" s="297">
        <v>5.117</v>
      </c>
      <c r="J4697" s="298">
        <v>0</v>
      </c>
      <c r="K4697" s="298">
        <v>5.117</v>
      </c>
      <c r="L4697" s="298">
        <v>0</v>
      </c>
      <c r="M4697" s="299">
        <v>0</v>
      </c>
    </row>
    <row r="4698" spans="1:13" x14ac:dyDescent="0.2">
      <c r="A4698" s="297" t="s">
        <v>1311</v>
      </c>
      <c r="B4698" s="298" t="s">
        <v>17078</v>
      </c>
      <c r="C4698" s="298" t="s">
        <v>20267</v>
      </c>
      <c r="D4698" s="298" t="s">
        <v>768</v>
      </c>
      <c r="E4698" s="298" t="s">
        <v>14755</v>
      </c>
      <c r="F4698" s="298" t="s">
        <v>18760</v>
      </c>
      <c r="G4698" s="298" t="s">
        <v>18762</v>
      </c>
      <c r="H4698" s="299" t="s">
        <v>14828</v>
      </c>
      <c r="I4698" s="297">
        <v>5.0999999999999996</v>
      </c>
      <c r="J4698" s="298">
        <v>1.4</v>
      </c>
      <c r="K4698" s="298">
        <v>5.0999999999999996</v>
      </c>
      <c r="L4698" s="298">
        <v>0</v>
      </c>
      <c r="M4698" s="299">
        <v>0</v>
      </c>
    </row>
    <row r="4699" spans="1:13" x14ac:dyDescent="0.2">
      <c r="A4699" s="297" t="s">
        <v>1311</v>
      </c>
      <c r="B4699" s="298" t="s">
        <v>17078</v>
      </c>
      <c r="C4699" s="298" t="s">
        <v>20267</v>
      </c>
      <c r="D4699" s="298" t="s">
        <v>768</v>
      </c>
      <c r="E4699" s="298" t="s">
        <v>14753</v>
      </c>
      <c r="F4699" s="298" t="s">
        <v>18763</v>
      </c>
      <c r="G4699" s="298" t="s">
        <v>18764</v>
      </c>
      <c r="H4699" s="299" t="s">
        <v>14828</v>
      </c>
      <c r="I4699" s="297">
        <v>5.0019999999999998</v>
      </c>
      <c r="J4699" s="298">
        <v>0</v>
      </c>
      <c r="K4699" s="298">
        <v>0</v>
      </c>
      <c r="L4699" s="298">
        <v>0</v>
      </c>
      <c r="M4699" s="299">
        <v>0</v>
      </c>
    </row>
    <row r="4700" spans="1:13" x14ac:dyDescent="0.2">
      <c r="A4700" s="297" t="s">
        <v>1311</v>
      </c>
      <c r="B4700" s="298" t="s">
        <v>17078</v>
      </c>
      <c r="C4700" s="298" t="s">
        <v>20267</v>
      </c>
      <c r="D4700" s="298" t="s">
        <v>768</v>
      </c>
      <c r="E4700" s="298" t="s">
        <v>14757</v>
      </c>
      <c r="F4700" s="298" t="s">
        <v>18763</v>
      </c>
      <c r="G4700" s="298" t="s">
        <v>18765</v>
      </c>
      <c r="H4700" s="299" t="s">
        <v>14828</v>
      </c>
      <c r="I4700" s="297">
        <v>19.408000000000001</v>
      </c>
      <c r="J4700" s="298">
        <v>0</v>
      </c>
      <c r="K4700" s="298">
        <v>0</v>
      </c>
      <c r="L4700" s="298">
        <v>0</v>
      </c>
      <c r="M4700" s="299">
        <v>0</v>
      </c>
    </row>
    <row r="4701" spans="1:13" x14ac:dyDescent="0.2">
      <c r="A4701" s="297" t="s">
        <v>1311</v>
      </c>
      <c r="B4701" s="298" t="s">
        <v>17078</v>
      </c>
      <c r="C4701" s="298" t="s">
        <v>20267</v>
      </c>
      <c r="D4701" s="298" t="s">
        <v>768</v>
      </c>
      <c r="E4701" s="298" t="s">
        <v>14757</v>
      </c>
      <c r="F4701" s="298" t="s">
        <v>18763</v>
      </c>
      <c r="G4701" s="298" t="s">
        <v>18766</v>
      </c>
      <c r="H4701" s="299" t="s">
        <v>14828</v>
      </c>
      <c r="I4701" s="297">
        <v>19.408000000000001</v>
      </c>
      <c r="J4701" s="298">
        <v>0</v>
      </c>
      <c r="K4701" s="298">
        <v>0</v>
      </c>
      <c r="L4701" s="298">
        <v>0</v>
      </c>
      <c r="M4701" s="299">
        <v>0</v>
      </c>
    </row>
    <row r="4702" spans="1:13" x14ac:dyDescent="0.2">
      <c r="A4702" s="297" t="s">
        <v>1311</v>
      </c>
      <c r="B4702" s="298" t="s">
        <v>17078</v>
      </c>
      <c r="C4702" s="298" t="s">
        <v>20267</v>
      </c>
      <c r="D4702" s="298" t="s">
        <v>768</v>
      </c>
      <c r="E4702" s="298" t="s">
        <v>14757</v>
      </c>
      <c r="F4702" s="298" t="s">
        <v>18763</v>
      </c>
      <c r="G4702" s="298" t="s">
        <v>18767</v>
      </c>
      <c r="H4702" s="299" t="s">
        <v>14828</v>
      </c>
      <c r="I4702" s="297">
        <v>5.1239999999999997</v>
      </c>
      <c r="J4702" s="298">
        <v>0</v>
      </c>
      <c r="K4702" s="298">
        <v>0</v>
      </c>
      <c r="L4702" s="298">
        <v>0</v>
      </c>
      <c r="M4702" s="299">
        <v>0</v>
      </c>
    </row>
    <row r="4703" spans="1:13" x14ac:dyDescent="0.2">
      <c r="A4703" s="297" t="s">
        <v>1311</v>
      </c>
      <c r="B4703" s="298" t="s">
        <v>17078</v>
      </c>
      <c r="C4703" s="298" t="s">
        <v>20267</v>
      </c>
      <c r="D4703" s="298" t="s">
        <v>768</v>
      </c>
      <c r="E4703" s="298" t="s">
        <v>14757</v>
      </c>
      <c r="F4703" s="298" t="s">
        <v>18763</v>
      </c>
      <c r="G4703" s="298" t="s">
        <v>18768</v>
      </c>
      <c r="H4703" s="299" t="s">
        <v>14828</v>
      </c>
      <c r="I4703" s="297">
        <v>6.149</v>
      </c>
      <c r="J4703" s="298">
        <v>0</v>
      </c>
      <c r="K4703" s="298">
        <v>0</v>
      </c>
      <c r="L4703" s="298">
        <v>0</v>
      </c>
      <c r="M4703" s="299">
        <v>0</v>
      </c>
    </row>
    <row r="4704" spans="1:13" x14ac:dyDescent="0.2">
      <c r="A4704" s="297" t="s">
        <v>1311</v>
      </c>
      <c r="B4704" s="298" t="s">
        <v>17078</v>
      </c>
      <c r="C4704" s="298" t="s">
        <v>20267</v>
      </c>
      <c r="D4704" s="298" t="s">
        <v>768</v>
      </c>
      <c r="E4704" s="298" t="s">
        <v>14757</v>
      </c>
      <c r="F4704" s="298" t="s">
        <v>18763</v>
      </c>
      <c r="G4704" s="298" t="s">
        <v>18769</v>
      </c>
      <c r="H4704" s="299" t="s">
        <v>14828</v>
      </c>
      <c r="I4704" s="297">
        <v>6.149</v>
      </c>
      <c r="J4704" s="298">
        <v>0</v>
      </c>
      <c r="K4704" s="298">
        <v>0</v>
      </c>
      <c r="L4704" s="298">
        <v>0</v>
      </c>
      <c r="M4704" s="299">
        <v>0</v>
      </c>
    </row>
    <row r="4705" spans="1:13" x14ac:dyDescent="0.2">
      <c r="A4705" s="297" t="s">
        <v>1311</v>
      </c>
      <c r="B4705" s="298" t="s">
        <v>17078</v>
      </c>
      <c r="C4705" s="298" t="s">
        <v>20267</v>
      </c>
      <c r="D4705" s="298" t="s">
        <v>768</v>
      </c>
      <c r="E4705" s="298" t="s">
        <v>14757</v>
      </c>
      <c r="F4705" s="298" t="s">
        <v>18763</v>
      </c>
      <c r="G4705" s="298" t="s">
        <v>18770</v>
      </c>
      <c r="H4705" s="299" t="s">
        <v>14828</v>
      </c>
      <c r="I4705" s="297">
        <v>19.408000000000001</v>
      </c>
      <c r="J4705" s="298">
        <v>0</v>
      </c>
      <c r="K4705" s="298">
        <v>0</v>
      </c>
      <c r="L4705" s="298">
        <v>0</v>
      </c>
      <c r="M4705" s="299">
        <v>0</v>
      </c>
    </row>
    <row r="4706" spans="1:13" x14ac:dyDescent="0.2">
      <c r="A4706" s="297" t="s">
        <v>1311</v>
      </c>
      <c r="B4706" s="298" t="s">
        <v>17078</v>
      </c>
      <c r="C4706" s="298" t="s">
        <v>20267</v>
      </c>
      <c r="D4706" s="298" t="s">
        <v>768</v>
      </c>
      <c r="E4706" s="298" t="s">
        <v>15945</v>
      </c>
      <c r="F4706" s="298" t="s">
        <v>18763</v>
      </c>
      <c r="G4706" s="298" t="s">
        <v>18771</v>
      </c>
      <c r="H4706" s="299" t="s">
        <v>14828</v>
      </c>
      <c r="I4706" s="297">
        <v>6.6050000000000004</v>
      </c>
      <c r="J4706" s="298">
        <v>0</v>
      </c>
      <c r="K4706" s="298">
        <v>0</v>
      </c>
      <c r="L4706" s="298">
        <v>0</v>
      </c>
      <c r="M4706" s="299">
        <v>0</v>
      </c>
    </row>
    <row r="4707" spans="1:13" x14ac:dyDescent="0.2">
      <c r="A4707" s="297" t="s">
        <v>1311</v>
      </c>
      <c r="B4707" s="298" t="s">
        <v>17078</v>
      </c>
      <c r="C4707" s="298" t="s">
        <v>20267</v>
      </c>
      <c r="D4707" s="298" t="s">
        <v>768</v>
      </c>
      <c r="E4707" s="298" t="s">
        <v>14753</v>
      </c>
      <c r="F4707" s="298" t="s">
        <v>18772</v>
      </c>
      <c r="G4707" s="298" t="s">
        <v>18773</v>
      </c>
      <c r="H4707" s="299" t="s">
        <v>14828</v>
      </c>
      <c r="I4707" s="297">
        <v>3.1</v>
      </c>
      <c r="J4707" s="298">
        <v>1.7</v>
      </c>
      <c r="K4707" s="298">
        <v>6.1</v>
      </c>
      <c r="L4707" s="298">
        <v>0</v>
      </c>
      <c r="M4707" s="299">
        <v>0</v>
      </c>
    </row>
    <row r="4708" spans="1:13" x14ac:dyDescent="0.2">
      <c r="A4708" s="297" t="s">
        <v>1311</v>
      </c>
      <c r="B4708" s="298" t="s">
        <v>17078</v>
      </c>
      <c r="C4708" s="298" t="s">
        <v>20267</v>
      </c>
      <c r="D4708" s="298" t="s">
        <v>768</v>
      </c>
      <c r="E4708" s="298" t="s">
        <v>14753</v>
      </c>
      <c r="F4708" s="298" t="s">
        <v>18772</v>
      </c>
      <c r="G4708" s="298" t="s">
        <v>18774</v>
      </c>
      <c r="H4708" s="299" t="s">
        <v>14828</v>
      </c>
      <c r="I4708" s="297">
        <v>5</v>
      </c>
      <c r="J4708" s="298">
        <v>2.8</v>
      </c>
      <c r="K4708" s="298">
        <v>8.5</v>
      </c>
      <c r="L4708" s="298">
        <v>0</v>
      </c>
      <c r="M4708" s="299">
        <v>0</v>
      </c>
    </row>
    <row r="4709" spans="1:13" x14ac:dyDescent="0.2">
      <c r="A4709" s="297" t="s">
        <v>1311</v>
      </c>
      <c r="B4709" s="298" t="s">
        <v>17078</v>
      </c>
      <c r="C4709" s="298" t="s">
        <v>20267</v>
      </c>
      <c r="D4709" s="298" t="s">
        <v>768</v>
      </c>
      <c r="E4709" s="298" t="s">
        <v>14757</v>
      </c>
      <c r="F4709" s="298" t="s">
        <v>18772</v>
      </c>
      <c r="G4709" s="298" t="s">
        <v>18775</v>
      </c>
      <c r="H4709" s="299" t="s">
        <v>14828</v>
      </c>
      <c r="I4709" s="297">
        <v>6.1</v>
      </c>
      <c r="J4709" s="298">
        <v>2.5</v>
      </c>
      <c r="K4709" s="298">
        <v>1.5</v>
      </c>
      <c r="L4709" s="298">
        <v>0</v>
      </c>
      <c r="M4709" s="299">
        <v>0</v>
      </c>
    </row>
    <row r="4710" spans="1:13" x14ac:dyDescent="0.2">
      <c r="A4710" s="297" t="s">
        <v>1311</v>
      </c>
      <c r="B4710" s="298" t="s">
        <v>17078</v>
      </c>
      <c r="C4710" s="298" t="s">
        <v>20267</v>
      </c>
      <c r="D4710" s="298" t="s">
        <v>768</v>
      </c>
      <c r="E4710" s="298" t="s">
        <v>14755</v>
      </c>
      <c r="F4710" s="298" t="s">
        <v>18772</v>
      </c>
      <c r="G4710" s="298" t="s">
        <v>18776</v>
      </c>
      <c r="H4710" s="299" t="s">
        <v>14828</v>
      </c>
      <c r="I4710" s="297">
        <v>3.9</v>
      </c>
      <c r="J4710" s="298">
        <v>0.8</v>
      </c>
      <c r="K4710" s="298">
        <v>3.9</v>
      </c>
      <c r="L4710" s="298">
        <v>0</v>
      </c>
      <c r="M4710" s="299">
        <v>0</v>
      </c>
    </row>
    <row r="4711" spans="1:13" x14ac:dyDescent="0.2">
      <c r="A4711" s="297" t="s">
        <v>1311</v>
      </c>
      <c r="B4711" s="298" t="s">
        <v>17078</v>
      </c>
      <c r="C4711" s="298" t="s">
        <v>20267</v>
      </c>
      <c r="D4711" s="298" t="s">
        <v>768</v>
      </c>
      <c r="E4711" s="298" t="s">
        <v>14757</v>
      </c>
      <c r="F4711" s="298" t="s">
        <v>18772</v>
      </c>
      <c r="G4711" s="298" t="s">
        <v>18777</v>
      </c>
      <c r="H4711" s="299" t="s">
        <v>14828</v>
      </c>
      <c r="I4711" s="297">
        <v>6.1</v>
      </c>
      <c r="J4711" s="298">
        <v>2.5</v>
      </c>
      <c r="K4711" s="298">
        <v>1.5</v>
      </c>
      <c r="L4711" s="298">
        <v>0</v>
      </c>
      <c r="M4711" s="299">
        <v>0</v>
      </c>
    </row>
    <row r="4712" spans="1:13" x14ac:dyDescent="0.2">
      <c r="A4712" s="297" t="s">
        <v>1311</v>
      </c>
      <c r="B4712" s="298" t="s">
        <v>17078</v>
      </c>
      <c r="C4712" s="298" t="s">
        <v>20267</v>
      </c>
      <c r="D4712" s="298" t="s">
        <v>768</v>
      </c>
      <c r="E4712" s="298" t="s">
        <v>14757</v>
      </c>
      <c r="F4712" s="298" t="s">
        <v>18778</v>
      </c>
      <c r="G4712" s="298" t="s">
        <v>18779</v>
      </c>
      <c r="H4712" s="299" t="s">
        <v>14828</v>
      </c>
      <c r="I4712" s="297">
        <v>19.408000000000001</v>
      </c>
      <c r="J4712" s="298">
        <v>5.1760000000000002</v>
      </c>
      <c r="K4712" s="298">
        <v>5.1760000000000002</v>
      </c>
      <c r="L4712" s="298">
        <v>0</v>
      </c>
      <c r="M4712" s="299">
        <v>0</v>
      </c>
    </row>
    <row r="4713" spans="1:13" x14ac:dyDescent="0.2">
      <c r="A4713" s="297" t="s">
        <v>1311</v>
      </c>
      <c r="B4713" s="298" t="s">
        <v>17078</v>
      </c>
      <c r="C4713" s="298" t="s">
        <v>20267</v>
      </c>
      <c r="D4713" s="298" t="s">
        <v>768</v>
      </c>
      <c r="E4713" s="298" t="s">
        <v>14757</v>
      </c>
      <c r="F4713" s="298" t="s">
        <v>18778</v>
      </c>
      <c r="G4713" s="298" t="s">
        <v>18780</v>
      </c>
      <c r="H4713" s="299" t="s">
        <v>14828</v>
      </c>
      <c r="I4713" s="297">
        <v>19.399999999999999</v>
      </c>
      <c r="J4713" s="298">
        <v>5.2</v>
      </c>
      <c r="K4713" s="298">
        <v>5.2</v>
      </c>
      <c r="L4713" s="298">
        <v>0</v>
      </c>
      <c r="M4713" s="299">
        <v>0</v>
      </c>
    </row>
    <row r="4714" spans="1:13" x14ac:dyDescent="0.2">
      <c r="A4714" s="297" t="s">
        <v>1311</v>
      </c>
      <c r="B4714" s="298" t="s">
        <v>17078</v>
      </c>
      <c r="C4714" s="298" t="s">
        <v>20267</v>
      </c>
      <c r="D4714" s="298" t="s">
        <v>768</v>
      </c>
      <c r="E4714" s="298" t="s">
        <v>14757</v>
      </c>
      <c r="F4714" s="298" t="s">
        <v>18778</v>
      </c>
      <c r="G4714" s="298" t="s">
        <v>18781</v>
      </c>
      <c r="H4714" s="299" t="s">
        <v>14828</v>
      </c>
      <c r="I4714" s="297">
        <v>19.399999999999999</v>
      </c>
      <c r="J4714" s="298">
        <v>5.2</v>
      </c>
      <c r="K4714" s="298">
        <v>5.2</v>
      </c>
      <c r="L4714" s="298">
        <v>0</v>
      </c>
      <c r="M4714" s="299">
        <v>0</v>
      </c>
    </row>
    <row r="4715" spans="1:13" x14ac:dyDescent="0.2">
      <c r="A4715" s="297" t="s">
        <v>1311</v>
      </c>
      <c r="B4715" s="298" t="s">
        <v>17078</v>
      </c>
      <c r="C4715" s="298" t="s">
        <v>20267</v>
      </c>
      <c r="D4715" s="298" t="s">
        <v>768</v>
      </c>
      <c r="E4715" s="298" t="s">
        <v>14757</v>
      </c>
      <c r="F4715" s="298" t="s">
        <v>18778</v>
      </c>
      <c r="G4715" s="298" t="s">
        <v>18782</v>
      </c>
      <c r="H4715" s="299" t="s">
        <v>14828</v>
      </c>
      <c r="I4715" s="297">
        <v>19.399999999999999</v>
      </c>
      <c r="J4715" s="298">
        <v>5.2</v>
      </c>
      <c r="K4715" s="298">
        <v>5.2</v>
      </c>
      <c r="L4715" s="298">
        <v>0</v>
      </c>
      <c r="M4715" s="299">
        <v>0</v>
      </c>
    </row>
    <row r="4716" spans="1:13" x14ac:dyDescent="0.2">
      <c r="A4716" s="297" t="s">
        <v>1311</v>
      </c>
      <c r="B4716" s="298" t="s">
        <v>17078</v>
      </c>
      <c r="C4716" s="298" t="s">
        <v>20267</v>
      </c>
      <c r="D4716" s="298" t="s">
        <v>768</v>
      </c>
      <c r="E4716" s="298" t="s">
        <v>14757</v>
      </c>
      <c r="F4716" s="298" t="s">
        <v>18783</v>
      </c>
      <c r="G4716" s="298" t="s">
        <v>18784</v>
      </c>
      <c r="H4716" s="299" t="s">
        <v>14828</v>
      </c>
      <c r="I4716" s="297">
        <v>6.2</v>
      </c>
      <c r="J4716" s="298">
        <v>2.5</v>
      </c>
      <c r="K4716" s="298">
        <v>1.5</v>
      </c>
      <c r="L4716" s="298">
        <v>0</v>
      </c>
      <c r="M4716" s="299">
        <v>0</v>
      </c>
    </row>
    <row r="4717" spans="1:13" x14ac:dyDescent="0.2">
      <c r="A4717" s="297" t="s">
        <v>1311</v>
      </c>
      <c r="B4717" s="298" t="s">
        <v>17078</v>
      </c>
      <c r="C4717" s="298" t="s">
        <v>20267</v>
      </c>
      <c r="D4717" s="298" t="s">
        <v>768</v>
      </c>
      <c r="E4717" s="298" t="s">
        <v>14757</v>
      </c>
      <c r="F4717" s="298" t="s">
        <v>18783</v>
      </c>
      <c r="G4717" s="298" t="s">
        <v>18785</v>
      </c>
      <c r="H4717" s="299" t="s">
        <v>14828</v>
      </c>
      <c r="I4717" s="297">
        <v>6.2</v>
      </c>
      <c r="J4717" s="298">
        <v>2.5</v>
      </c>
      <c r="K4717" s="298">
        <v>1.5</v>
      </c>
      <c r="L4717" s="298">
        <v>0</v>
      </c>
      <c r="M4717" s="299">
        <v>0</v>
      </c>
    </row>
    <row r="4718" spans="1:13" x14ac:dyDescent="0.2">
      <c r="A4718" s="297" t="s">
        <v>1311</v>
      </c>
      <c r="B4718" s="298" t="s">
        <v>17078</v>
      </c>
      <c r="C4718" s="298" t="s">
        <v>20267</v>
      </c>
      <c r="D4718" s="298" t="s">
        <v>768</v>
      </c>
      <c r="E4718" s="298" t="s">
        <v>14757</v>
      </c>
      <c r="F4718" s="298" t="s">
        <v>18783</v>
      </c>
      <c r="G4718" s="298" t="s">
        <v>18786</v>
      </c>
      <c r="H4718" s="299" t="s">
        <v>14828</v>
      </c>
      <c r="I4718" s="297">
        <v>6.2</v>
      </c>
      <c r="J4718" s="298">
        <v>2.5</v>
      </c>
      <c r="K4718" s="298">
        <v>1.5</v>
      </c>
      <c r="L4718" s="298">
        <v>0</v>
      </c>
      <c r="M4718" s="299">
        <v>0</v>
      </c>
    </row>
    <row r="4719" spans="1:13" x14ac:dyDescent="0.2">
      <c r="A4719" s="297" t="s">
        <v>1311</v>
      </c>
      <c r="B4719" s="298" t="s">
        <v>17078</v>
      </c>
      <c r="C4719" s="298" t="s">
        <v>20267</v>
      </c>
      <c r="D4719" s="298" t="s">
        <v>768</v>
      </c>
      <c r="E4719" s="298" t="s">
        <v>14753</v>
      </c>
      <c r="F4719" s="298" t="s">
        <v>18783</v>
      </c>
      <c r="G4719" s="298" t="s">
        <v>18787</v>
      </c>
      <c r="H4719" s="299" t="s">
        <v>14828</v>
      </c>
      <c r="I4719" s="297">
        <v>5</v>
      </c>
      <c r="J4719" s="298">
        <v>2.8</v>
      </c>
      <c r="K4719" s="298">
        <v>8.5</v>
      </c>
      <c r="L4719" s="298">
        <v>0</v>
      </c>
      <c r="M4719" s="299">
        <v>0</v>
      </c>
    </row>
    <row r="4720" spans="1:13" x14ac:dyDescent="0.2">
      <c r="A4720" s="297" t="s">
        <v>1311</v>
      </c>
      <c r="B4720" s="298" t="s">
        <v>17078</v>
      </c>
      <c r="C4720" s="298" t="s">
        <v>20267</v>
      </c>
      <c r="D4720" s="298" t="s">
        <v>768</v>
      </c>
      <c r="E4720" s="298" t="s">
        <v>14755</v>
      </c>
      <c r="F4720" s="298" t="s">
        <v>18783</v>
      </c>
      <c r="G4720" s="298" t="s">
        <v>18788</v>
      </c>
      <c r="H4720" s="299" t="s">
        <v>14828</v>
      </c>
      <c r="I4720" s="297">
        <v>2.2000000000000002</v>
      </c>
      <c r="J4720" s="298">
        <v>1.1000000000000001</v>
      </c>
      <c r="K4720" s="298">
        <v>2.2000000000000002</v>
      </c>
      <c r="L4720" s="298">
        <v>0</v>
      </c>
      <c r="M4720" s="299">
        <v>0</v>
      </c>
    </row>
    <row r="4721" spans="1:13" x14ac:dyDescent="0.2">
      <c r="A4721" s="297" t="s">
        <v>1311</v>
      </c>
      <c r="B4721" s="298" t="s">
        <v>17078</v>
      </c>
      <c r="C4721" s="298" t="s">
        <v>20267</v>
      </c>
      <c r="D4721" s="298" t="s">
        <v>768</v>
      </c>
      <c r="E4721" s="298" t="s">
        <v>14757</v>
      </c>
      <c r="F4721" s="298" t="s">
        <v>18789</v>
      </c>
      <c r="G4721" s="298" t="s">
        <v>18790</v>
      </c>
      <c r="H4721" s="299" t="s">
        <v>14828</v>
      </c>
      <c r="I4721" s="297">
        <v>6.2</v>
      </c>
      <c r="J4721" s="298">
        <v>6.2</v>
      </c>
      <c r="K4721" s="298">
        <v>3.1</v>
      </c>
      <c r="L4721" s="298">
        <v>0</v>
      </c>
      <c r="M4721" s="299">
        <v>0</v>
      </c>
    </row>
    <row r="4722" spans="1:13" x14ac:dyDescent="0.2">
      <c r="A4722" s="297" t="s">
        <v>1311</v>
      </c>
      <c r="B4722" s="298" t="s">
        <v>17078</v>
      </c>
      <c r="C4722" s="298" t="s">
        <v>20267</v>
      </c>
      <c r="D4722" s="298" t="s">
        <v>768</v>
      </c>
      <c r="E4722" s="298" t="s">
        <v>14757</v>
      </c>
      <c r="F4722" s="298" t="s">
        <v>18789</v>
      </c>
      <c r="G4722" s="298" t="s">
        <v>18791</v>
      </c>
      <c r="H4722" s="299" t="s">
        <v>14828</v>
      </c>
      <c r="I4722" s="297">
        <v>6.2</v>
      </c>
      <c r="J4722" s="298">
        <v>6.2</v>
      </c>
      <c r="K4722" s="298">
        <v>3.1</v>
      </c>
      <c r="L4722" s="298">
        <v>0</v>
      </c>
      <c r="M4722" s="299">
        <v>0</v>
      </c>
    </row>
    <row r="4723" spans="1:13" x14ac:dyDescent="0.2">
      <c r="A4723" s="297" t="s">
        <v>1311</v>
      </c>
      <c r="B4723" s="298" t="s">
        <v>17078</v>
      </c>
      <c r="C4723" s="298" t="s">
        <v>20267</v>
      </c>
      <c r="D4723" s="298" t="s">
        <v>768</v>
      </c>
      <c r="E4723" s="298" t="s">
        <v>14757</v>
      </c>
      <c r="F4723" s="298" t="s">
        <v>18792</v>
      </c>
      <c r="G4723" s="298" t="s">
        <v>18793</v>
      </c>
      <c r="H4723" s="299" t="s">
        <v>14828</v>
      </c>
      <c r="I4723" s="297">
        <v>19.399999999999999</v>
      </c>
      <c r="J4723" s="298">
        <v>5.2</v>
      </c>
      <c r="K4723" s="298">
        <v>5.2</v>
      </c>
      <c r="L4723" s="298">
        <v>0</v>
      </c>
      <c r="M4723" s="299">
        <v>0</v>
      </c>
    </row>
    <row r="4724" spans="1:13" x14ac:dyDescent="0.2">
      <c r="A4724" s="297" t="s">
        <v>1311</v>
      </c>
      <c r="B4724" s="298" t="s">
        <v>17078</v>
      </c>
      <c r="C4724" s="298" t="s">
        <v>20267</v>
      </c>
      <c r="D4724" s="298" t="s">
        <v>768</v>
      </c>
      <c r="E4724" s="298" t="s">
        <v>14757</v>
      </c>
      <c r="F4724" s="298" t="s">
        <v>18792</v>
      </c>
      <c r="G4724" s="298" t="s">
        <v>18794</v>
      </c>
      <c r="H4724" s="299" t="s">
        <v>14828</v>
      </c>
      <c r="I4724" s="297">
        <v>19.399999999999999</v>
      </c>
      <c r="J4724" s="298">
        <v>5.2</v>
      </c>
      <c r="K4724" s="298">
        <v>5.2</v>
      </c>
      <c r="L4724" s="298">
        <v>0</v>
      </c>
      <c r="M4724" s="299">
        <v>0</v>
      </c>
    </row>
    <row r="4725" spans="1:13" x14ac:dyDescent="0.2">
      <c r="A4725" s="297" t="s">
        <v>1311</v>
      </c>
      <c r="B4725" s="298" t="s">
        <v>17078</v>
      </c>
      <c r="C4725" s="298" t="s">
        <v>20267</v>
      </c>
      <c r="D4725" s="298" t="s">
        <v>768</v>
      </c>
      <c r="E4725" s="298" t="s">
        <v>14757</v>
      </c>
      <c r="F4725" s="298" t="s">
        <v>18792</v>
      </c>
      <c r="G4725" s="298" t="s">
        <v>18795</v>
      </c>
      <c r="H4725" s="299" t="s">
        <v>14828</v>
      </c>
      <c r="I4725" s="297">
        <v>19.399999999999999</v>
      </c>
      <c r="J4725" s="298">
        <v>5.2</v>
      </c>
      <c r="K4725" s="298">
        <v>5.2</v>
      </c>
      <c r="L4725" s="298">
        <v>0</v>
      </c>
      <c r="M4725" s="299">
        <v>0</v>
      </c>
    </row>
    <row r="4726" spans="1:13" x14ac:dyDescent="0.2">
      <c r="A4726" s="297" t="s">
        <v>1311</v>
      </c>
      <c r="B4726" s="298" t="s">
        <v>17078</v>
      </c>
      <c r="C4726" s="298" t="s">
        <v>20267</v>
      </c>
      <c r="D4726" s="298" t="s">
        <v>768</v>
      </c>
      <c r="E4726" s="298" t="s">
        <v>14757</v>
      </c>
      <c r="F4726" s="298" t="s">
        <v>18792</v>
      </c>
      <c r="G4726" s="298" t="s">
        <v>18796</v>
      </c>
      <c r="H4726" s="299" t="s">
        <v>14828</v>
      </c>
      <c r="I4726" s="297">
        <v>19.399999999999999</v>
      </c>
      <c r="J4726" s="298">
        <v>5.2</v>
      </c>
      <c r="K4726" s="298">
        <v>5.2</v>
      </c>
      <c r="L4726" s="298">
        <v>0</v>
      </c>
      <c r="M4726" s="299">
        <v>0</v>
      </c>
    </row>
    <row r="4727" spans="1:13" x14ac:dyDescent="0.2">
      <c r="A4727" s="297" t="s">
        <v>1311</v>
      </c>
      <c r="B4727" s="298" t="s">
        <v>17078</v>
      </c>
      <c r="C4727" s="298" t="s">
        <v>20267</v>
      </c>
      <c r="D4727" s="298" t="s">
        <v>768</v>
      </c>
      <c r="E4727" s="298" t="s">
        <v>14757</v>
      </c>
      <c r="F4727" s="298" t="s">
        <v>18792</v>
      </c>
      <c r="G4727" s="298" t="s">
        <v>18797</v>
      </c>
      <c r="H4727" s="299" t="s">
        <v>14828</v>
      </c>
      <c r="I4727" s="297">
        <v>6.2</v>
      </c>
      <c r="J4727" s="298">
        <v>2.5</v>
      </c>
      <c r="K4727" s="298">
        <v>1.5</v>
      </c>
      <c r="L4727" s="298">
        <v>0</v>
      </c>
      <c r="M4727" s="299">
        <v>0</v>
      </c>
    </row>
    <row r="4728" spans="1:13" x14ac:dyDescent="0.2">
      <c r="A4728" s="297" t="s">
        <v>1311</v>
      </c>
      <c r="B4728" s="298" t="s">
        <v>17078</v>
      </c>
      <c r="C4728" s="298" t="s">
        <v>20267</v>
      </c>
      <c r="D4728" s="298" t="s">
        <v>768</v>
      </c>
      <c r="E4728" s="298" t="s">
        <v>14757</v>
      </c>
      <c r="F4728" s="298" t="s">
        <v>18792</v>
      </c>
      <c r="G4728" s="298" t="s">
        <v>18798</v>
      </c>
      <c r="H4728" s="299" t="s">
        <v>14828</v>
      </c>
      <c r="I4728" s="297">
        <v>6.2</v>
      </c>
      <c r="J4728" s="298">
        <v>2.5</v>
      </c>
      <c r="K4728" s="298">
        <v>1.5</v>
      </c>
      <c r="L4728" s="298">
        <v>0</v>
      </c>
      <c r="M4728" s="299">
        <v>0</v>
      </c>
    </row>
    <row r="4729" spans="1:13" x14ac:dyDescent="0.2">
      <c r="A4729" s="297" t="s">
        <v>1311</v>
      </c>
      <c r="B4729" s="298" t="s">
        <v>17078</v>
      </c>
      <c r="C4729" s="298" t="s">
        <v>20267</v>
      </c>
      <c r="D4729" s="298" t="s">
        <v>768</v>
      </c>
      <c r="E4729" s="298" t="s">
        <v>14757</v>
      </c>
      <c r="F4729" s="298" t="s">
        <v>18792</v>
      </c>
      <c r="G4729" s="298" t="s">
        <v>18799</v>
      </c>
      <c r="H4729" s="299" t="s">
        <v>14828</v>
      </c>
      <c r="I4729" s="297">
        <v>6.2</v>
      </c>
      <c r="J4729" s="298">
        <v>2.5</v>
      </c>
      <c r="K4729" s="298">
        <v>1.5</v>
      </c>
      <c r="L4729" s="298">
        <v>0</v>
      </c>
      <c r="M4729" s="299">
        <v>0</v>
      </c>
    </row>
    <row r="4730" spans="1:13" x14ac:dyDescent="0.2">
      <c r="A4730" s="297" t="s">
        <v>1311</v>
      </c>
      <c r="B4730" s="298" t="s">
        <v>17078</v>
      </c>
      <c r="C4730" s="298" t="s">
        <v>20267</v>
      </c>
      <c r="D4730" s="298" t="s">
        <v>768</v>
      </c>
      <c r="E4730" s="298" t="s">
        <v>14753</v>
      </c>
      <c r="F4730" s="298" t="s">
        <v>18792</v>
      </c>
      <c r="G4730" s="298" t="s">
        <v>18800</v>
      </c>
      <c r="H4730" s="299" t="s">
        <v>14828</v>
      </c>
      <c r="I4730" s="297">
        <v>5</v>
      </c>
      <c r="J4730" s="298">
        <v>2.8</v>
      </c>
      <c r="K4730" s="298">
        <v>8.5</v>
      </c>
      <c r="L4730" s="298">
        <v>0</v>
      </c>
      <c r="M4730" s="299">
        <v>0</v>
      </c>
    </row>
    <row r="4731" spans="1:13" x14ac:dyDescent="0.2">
      <c r="A4731" s="297" t="s">
        <v>1311</v>
      </c>
      <c r="B4731" s="298" t="s">
        <v>17078</v>
      </c>
      <c r="C4731" s="298" t="s">
        <v>20267</v>
      </c>
      <c r="D4731" s="298" t="s">
        <v>768</v>
      </c>
      <c r="E4731" s="298" t="s">
        <v>14757</v>
      </c>
      <c r="F4731" s="298" t="s">
        <v>18801</v>
      </c>
      <c r="G4731" s="298" t="s">
        <v>18802</v>
      </c>
      <c r="H4731" s="299" t="s">
        <v>14828</v>
      </c>
      <c r="I4731" s="297">
        <v>6.2</v>
      </c>
      <c r="J4731" s="298">
        <v>2.5</v>
      </c>
      <c r="K4731" s="298">
        <v>1.5</v>
      </c>
      <c r="L4731" s="298">
        <v>0</v>
      </c>
      <c r="M4731" s="299">
        <v>0</v>
      </c>
    </row>
    <row r="4732" spans="1:13" x14ac:dyDescent="0.2">
      <c r="A4732" s="297" t="s">
        <v>1311</v>
      </c>
      <c r="B4732" s="298" t="s">
        <v>17078</v>
      </c>
      <c r="C4732" s="298" t="s">
        <v>20267</v>
      </c>
      <c r="D4732" s="298" t="s">
        <v>768</v>
      </c>
      <c r="E4732" s="298" t="s">
        <v>14757</v>
      </c>
      <c r="F4732" s="298" t="s">
        <v>18801</v>
      </c>
      <c r="G4732" s="298" t="s">
        <v>18803</v>
      </c>
      <c r="H4732" s="299" t="s">
        <v>14828</v>
      </c>
      <c r="I4732" s="297">
        <v>6.2</v>
      </c>
      <c r="J4732" s="298">
        <v>2.5</v>
      </c>
      <c r="K4732" s="298">
        <v>1.5</v>
      </c>
      <c r="L4732" s="298">
        <v>0</v>
      </c>
      <c r="M4732" s="299">
        <v>0</v>
      </c>
    </row>
    <row r="4733" spans="1:13" x14ac:dyDescent="0.2">
      <c r="A4733" s="297" t="s">
        <v>1311</v>
      </c>
      <c r="B4733" s="298" t="s">
        <v>17078</v>
      </c>
      <c r="C4733" s="298" t="s">
        <v>20267</v>
      </c>
      <c r="D4733" s="298" t="s">
        <v>768</v>
      </c>
      <c r="E4733" s="298" t="s">
        <v>14757</v>
      </c>
      <c r="F4733" s="298" t="s">
        <v>18801</v>
      </c>
      <c r="G4733" s="298" t="s">
        <v>18804</v>
      </c>
      <c r="H4733" s="299" t="s">
        <v>14828</v>
      </c>
      <c r="I4733" s="297">
        <v>6.2</v>
      </c>
      <c r="J4733" s="298">
        <v>2.5</v>
      </c>
      <c r="K4733" s="298">
        <v>1.5</v>
      </c>
      <c r="L4733" s="298">
        <v>0</v>
      </c>
      <c r="M4733" s="299">
        <v>0</v>
      </c>
    </row>
    <row r="4734" spans="1:13" x14ac:dyDescent="0.2">
      <c r="A4734" s="297" t="s">
        <v>1311</v>
      </c>
      <c r="B4734" s="298" t="s">
        <v>17078</v>
      </c>
      <c r="C4734" s="298" t="s">
        <v>20267</v>
      </c>
      <c r="D4734" s="298" t="s">
        <v>768</v>
      </c>
      <c r="E4734" s="298" t="s">
        <v>14757</v>
      </c>
      <c r="F4734" s="298" t="s">
        <v>18801</v>
      </c>
      <c r="G4734" s="298" t="s">
        <v>18805</v>
      </c>
      <c r="H4734" s="299" t="s">
        <v>14828</v>
      </c>
      <c r="I4734" s="297">
        <v>6.2</v>
      </c>
      <c r="J4734" s="298">
        <v>2.5</v>
      </c>
      <c r="K4734" s="298">
        <v>1.5</v>
      </c>
      <c r="L4734" s="298">
        <v>0</v>
      </c>
      <c r="M4734" s="299">
        <v>0</v>
      </c>
    </row>
    <row r="4735" spans="1:13" x14ac:dyDescent="0.2">
      <c r="A4735" s="297" t="s">
        <v>1311</v>
      </c>
      <c r="B4735" s="298" t="s">
        <v>17078</v>
      </c>
      <c r="C4735" s="298" t="s">
        <v>20267</v>
      </c>
      <c r="D4735" s="298" t="s">
        <v>768</v>
      </c>
      <c r="E4735" s="298" t="s">
        <v>14753</v>
      </c>
      <c r="F4735" s="298" t="s">
        <v>18801</v>
      </c>
      <c r="G4735" s="298" t="s">
        <v>18806</v>
      </c>
      <c r="H4735" s="299" t="s">
        <v>14828</v>
      </c>
      <c r="I4735" s="297">
        <v>5</v>
      </c>
      <c r="J4735" s="298">
        <v>2.8</v>
      </c>
      <c r="K4735" s="298">
        <v>8.5</v>
      </c>
      <c r="L4735" s="298">
        <v>0</v>
      </c>
      <c r="M4735" s="299">
        <v>0</v>
      </c>
    </row>
    <row r="4736" spans="1:13" x14ac:dyDescent="0.2">
      <c r="A4736" s="297" t="s">
        <v>1311</v>
      </c>
      <c r="B4736" s="298" t="s">
        <v>17078</v>
      </c>
      <c r="C4736" s="298" t="s">
        <v>20267</v>
      </c>
      <c r="D4736" s="298" t="s">
        <v>768</v>
      </c>
      <c r="E4736" s="298" t="s">
        <v>14753</v>
      </c>
      <c r="F4736" s="298" t="s">
        <v>18801</v>
      </c>
      <c r="G4736" s="298" t="s">
        <v>18807</v>
      </c>
      <c r="H4736" s="299" t="s">
        <v>14828</v>
      </c>
      <c r="I4736" s="297">
        <v>5</v>
      </c>
      <c r="J4736" s="298">
        <v>2.8</v>
      </c>
      <c r="K4736" s="298">
        <v>8.5</v>
      </c>
      <c r="L4736" s="298">
        <v>0</v>
      </c>
      <c r="M4736" s="299">
        <v>0</v>
      </c>
    </row>
    <row r="4737" spans="1:13" x14ac:dyDescent="0.2">
      <c r="A4737" s="297" t="s">
        <v>1311</v>
      </c>
      <c r="B4737" s="298" t="s">
        <v>17078</v>
      </c>
      <c r="C4737" s="298" t="s">
        <v>20267</v>
      </c>
      <c r="D4737" s="298" t="s">
        <v>768</v>
      </c>
      <c r="E4737" s="298" t="s">
        <v>14753</v>
      </c>
      <c r="F4737" s="298" t="s">
        <v>18801</v>
      </c>
      <c r="G4737" s="298" t="s">
        <v>18808</v>
      </c>
      <c r="H4737" s="299" t="s">
        <v>14828</v>
      </c>
      <c r="I4737" s="297">
        <v>5</v>
      </c>
      <c r="J4737" s="298">
        <v>2.8</v>
      </c>
      <c r="K4737" s="298">
        <v>8.5</v>
      </c>
      <c r="L4737" s="298">
        <v>0</v>
      </c>
      <c r="M4737" s="299">
        <v>0</v>
      </c>
    </row>
    <row r="4738" spans="1:13" x14ac:dyDescent="0.2">
      <c r="A4738" s="297" t="s">
        <v>1311</v>
      </c>
      <c r="B4738" s="298" t="s">
        <v>17078</v>
      </c>
      <c r="C4738" s="298" t="s">
        <v>20267</v>
      </c>
      <c r="D4738" s="298" t="s">
        <v>768</v>
      </c>
      <c r="E4738" s="298" t="s">
        <v>14753</v>
      </c>
      <c r="F4738" s="298" t="s">
        <v>18801</v>
      </c>
      <c r="G4738" s="298" t="s">
        <v>18809</v>
      </c>
      <c r="H4738" s="299" t="s">
        <v>14828</v>
      </c>
      <c r="I4738" s="297">
        <v>5</v>
      </c>
      <c r="J4738" s="298">
        <v>2.8</v>
      </c>
      <c r="K4738" s="298">
        <v>8.5</v>
      </c>
      <c r="L4738" s="298">
        <v>0</v>
      </c>
      <c r="M4738" s="299">
        <v>0</v>
      </c>
    </row>
    <row r="4739" spans="1:13" x14ac:dyDescent="0.2">
      <c r="A4739" s="297" t="s">
        <v>1311</v>
      </c>
      <c r="B4739" s="298" t="s">
        <v>17078</v>
      </c>
      <c r="C4739" s="298" t="s">
        <v>20267</v>
      </c>
      <c r="D4739" s="298" t="s">
        <v>768</v>
      </c>
      <c r="E4739" s="298" t="s">
        <v>14757</v>
      </c>
      <c r="F4739" s="298" t="s">
        <v>18810</v>
      </c>
      <c r="G4739" s="298" t="s">
        <v>18811</v>
      </c>
      <c r="H4739" s="299" t="s">
        <v>14828</v>
      </c>
      <c r="I4739" s="297">
        <v>6.149</v>
      </c>
      <c r="J4739" s="298">
        <v>2.4609999999999999</v>
      </c>
      <c r="K4739" s="298">
        <v>1.536</v>
      </c>
      <c r="L4739" s="298">
        <v>0</v>
      </c>
      <c r="M4739" s="299">
        <v>0</v>
      </c>
    </row>
    <row r="4740" spans="1:13" x14ac:dyDescent="0.2">
      <c r="A4740" s="297" t="s">
        <v>1311</v>
      </c>
      <c r="B4740" s="298" t="s">
        <v>17078</v>
      </c>
      <c r="C4740" s="298" t="s">
        <v>20267</v>
      </c>
      <c r="D4740" s="298" t="s">
        <v>768</v>
      </c>
      <c r="E4740" s="298" t="s">
        <v>14757</v>
      </c>
      <c r="F4740" s="298" t="s">
        <v>18810</v>
      </c>
      <c r="G4740" s="298" t="s">
        <v>18812</v>
      </c>
      <c r="H4740" s="299" t="s">
        <v>14828</v>
      </c>
      <c r="I4740" s="297">
        <v>6.149</v>
      </c>
      <c r="J4740" s="298">
        <v>2.4609999999999999</v>
      </c>
      <c r="K4740" s="298">
        <v>1.536</v>
      </c>
      <c r="L4740" s="298">
        <v>0</v>
      </c>
      <c r="M4740" s="299">
        <v>0</v>
      </c>
    </row>
    <row r="4741" spans="1:13" x14ac:dyDescent="0.2">
      <c r="A4741" s="297" t="s">
        <v>1311</v>
      </c>
      <c r="B4741" s="298" t="s">
        <v>17078</v>
      </c>
      <c r="C4741" s="298" t="s">
        <v>20267</v>
      </c>
      <c r="D4741" s="298" t="s">
        <v>768</v>
      </c>
      <c r="E4741" s="298" t="s">
        <v>14757</v>
      </c>
      <c r="F4741" s="298" t="s">
        <v>18810</v>
      </c>
      <c r="G4741" s="298" t="s">
        <v>18813</v>
      </c>
      <c r="H4741" s="299" t="s">
        <v>14828</v>
      </c>
      <c r="I4741" s="297">
        <v>6.149</v>
      </c>
      <c r="J4741" s="298">
        <v>2.4609999999999999</v>
      </c>
      <c r="K4741" s="298">
        <v>1.536</v>
      </c>
      <c r="L4741" s="298">
        <v>0</v>
      </c>
      <c r="M4741" s="299">
        <v>0</v>
      </c>
    </row>
    <row r="4742" spans="1:13" x14ac:dyDescent="0.2">
      <c r="A4742" s="297" t="s">
        <v>1311</v>
      </c>
      <c r="B4742" s="298" t="s">
        <v>17078</v>
      </c>
      <c r="C4742" s="298" t="s">
        <v>20267</v>
      </c>
      <c r="D4742" s="298" t="s">
        <v>768</v>
      </c>
      <c r="E4742" s="298" t="s">
        <v>14757</v>
      </c>
      <c r="F4742" s="298" t="s">
        <v>18810</v>
      </c>
      <c r="G4742" s="298" t="s">
        <v>18814</v>
      </c>
      <c r="H4742" s="299" t="s">
        <v>14828</v>
      </c>
      <c r="I4742" s="297">
        <v>6.149</v>
      </c>
      <c r="J4742" s="298">
        <v>2.4609999999999999</v>
      </c>
      <c r="K4742" s="298">
        <v>1.536</v>
      </c>
      <c r="L4742" s="298">
        <v>0</v>
      </c>
      <c r="M4742" s="299">
        <v>0</v>
      </c>
    </row>
    <row r="4743" spans="1:13" x14ac:dyDescent="0.2">
      <c r="A4743" s="297" t="s">
        <v>1311</v>
      </c>
      <c r="B4743" s="298" t="s">
        <v>17078</v>
      </c>
      <c r="C4743" s="298" t="s">
        <v>20267</v>
      </c>
      <c r="D4743" s="298" t="s">
        <v>768</v>
      </c>
      <c r="E4743" s="298" t="s">
        <v>14757</v>
      </c>
      <c r="F4743" s="298" t="s">
        <v>18815</v>
      </c>
      <c r="G4743" s="298" t="s">
        <v>17524</v>
      </c>
      <c r="H4743" s="299" t="s">
        <v>14828</v>
      </c>
      <c r="I4743" s="297">
        <v>6.1571749983360604</v>
      </c>
      <c r="J4743" s="298">
        <v>4.3</v>
      </c>
      <c r="K4743" s="298">
        <v>3.1</v>
      </c>
      <c r="L4743" s="298">
        <v>0</v>
      </c>
      <c r="M4743" s="299">
        <v>0</v>
      </c>
    </row>
    <row r="4744" spans="1:13" x14ac:dyDescent="0.2">
      <c r="A4744" s="297" t="s">
        <v>1311</v>
      </c>
      <c r="B4744" s="298" t="s">
        <v>17078</v>
      </c>
      <c r="C4744" s="298" t="s">
        <v>20267</v>
      </c>
      <c r="D4744" s="298" t="s">
        <v>768</v>
      </c>
      <c r="E4744" s="298" t="s">
        <v>14757</v>
      </c>
      <c r="F4744" s="298" t="s">
        <v>18815</v>
      </c>
      <c r="G4744" s="298" t="s">
        <v>17524</v>
      </c>
      <c r="H4744" s="299" t="s">
        <v>14828</v>
      </c>
      <c r="I4744" s="297">
        <v>6.1571749983360604</v>
      </c>
      <c r="J4744" s="298">
        <v>4.3</v>
      </c>
      <c r="K4744" s="298">
        <v>3.1</v>
      </c>
      <c r="L4744" s="298">
        <v>0</v>
      </c>
      <c r="M4744" s="299">
        <v>0</v>
      </c>
    </row>
    <row r="4745" spans="1:13" x14ac:dyDescent="0.2">
      <c r="A4745" s="297" t="s">
        <v>1311</v>
      </c>
      <c r="B4745" s="298" t="s">
        <v>17078</v>
      </c>
      <c r="C4745" s="298" t="s">
        <v>20267</v>
      </c>
      <c r="D4745" s="298" t="s">
        <v>768</v>
      </c>
      <c r="E4745" s="298" t="s">
        <v>14757</v>
      </c>
      <c r="F4745" s="298" t="s">
        <v>18815</v>
      </c>
      <c r="G4745" s="298" t="s">
        <v>17524</v>
      </c>
      <c r="H4745" s="299" t="s">
        <v>14828</v>
      </c>
      <c r="I4745" s="297">
        <v>6.1571749983360604</v>
      </c>
      <c r="J4745" s="298">
        <v>4.3</v>
      </c>
      <c r="K4745" s="298">
        <v>3.1</v>
      </c>
      <c r="L4745" s="298">
        <v>0</v>
      </c>
      <c r="M4745" s="299">
        <v>0</v>
      </c>
    </row>
    <row r="4746" spans="1:13" x14ac:dyDescent="0.2">
      <c r="A4746" s="297" t="s">
        <v>1311</v>
      </c>
      <c r="B4746" s="298" t="s">
        <v>17078</v>
      </c>
      <c r="C4746" s="298" t="s">
        <v>20267</v>
      </c>
      <c r="D4746" s="298" t="s">
        <v>768</v>
      </c>
      <c r="E4746" s="298" t="s">
        <v>14757</v>
      </c>
      <c r="F4746" s="298" t="s">
        <v>18815</v>
      </c>
      <c r="G4746" s="298" t="s">
        <v>18816</v>
      </c>
      <c r="H4746" s="299" t="s">
        <v>14828</v>
      </c>
      <c r="I4746" s="297">
        <v>19.421190969327814</v>
      </c>
      <c r="J4746" s="298">
        <v>9</v>
      </c>
      <c r="K4746" s="298">
        <v>5.2</v>
      </c>
      <c r="L4746" s="298">
        <v>0</v>
      </c>
      <c r="M4746" s="299">
        <v>0</v>
      </c>
    </row>
    <row r="4747" spans="1:13" x14ac:dyDescent="0.2">
      <c r="A4747" s="297" t="s">
        <v>1311</v>
      </c>
      <c r="B4747" s="298" t="s">
        <v>17078</v>
      </c>
      <c r="C4747" s="298" t="s">
        <v>20267</v>
      </c>
      <c r="D4747" s="298" t="s">
        <v>768</v>
      </c>
      <c r="E4747" s="298" t="s">
        <v>14757</v>
      </c>
      <c r="F4747" s="298" t="s">
        <v>18815</v>
      </c>
      <c r="G4747" s="298" t="s">
        <v>18816</v>
      </c>
      <c r="H4747" s="299" t="s">
        <v>14828</v>
      </c>
      <c r="I4747" s="297">
        <v>19.421190969327814</v>
      </c>
      <c r="J4747" s="298">
        <v>9</v>
      </c>
      <c r="K4747" s="298">
        <v>5.2</v>
      </c>
      <c r="L4747" s="298">
        <v>0</v>
      </c>
      <c r="M4747" s="299">
        <v>0</v>
      </c>
    </row>
    <row r="4748" spans="1:13" x14ac:dyDescent="0.2">
      <c r="A4748" s="297" t="s">
        <v>1311</v>
      </c>
      <c r="B4748" s="298" t="s">
        <v>17078</v>
      </c>
      <c r="C4748" s="298" t="s">
        <v>20267</v>
      </c>
      <c r="D4748" s="298" t="s">
        <v>768</v>
      </c>
      <c r="E4748" s="298" t="s">
        <v>14753</v>
      </c>
      <c r="F4748" s="298" t="s">
        <v>18815</v>
      </c>
      <c r="G4748" s="298" t="s">
        <v>18817</v>
      </c>
      <c r="H4748" s="299" t="s">
        <v>14828</v>
      </c>
      <c r="I4748" s="297">
        <v>3.4</v>
      </c>
      <c r="J4748" s="298">
        <v>2.7</v>
      </c>
      <c r="K4748" s="298">
        <v>6.8</v>
      </c>
      <c r="L4748" s="298">
        <v>0</v>
      </c>
      <c r="M4748" s="299">
        <v>0</v>
      </c>
    </row>
    <row r="4749" spans="1:13" x14ac:dyDescent="0.2">
      <c r="A4749" s="297" t="s">
        <v>1311</v>
      </c>
      <c r="B4749" s="298" t="s">
        <v>17078</v>
      </c>
      <c r="C4749" s="298" t="s">
        <v>20267</v>
      </c>
      <c r="D4749" s="298" t="s">
        <v>768</v>
      </c>
      <c r="E4749" s="298" t="s">
        <v>14753</v>
      </c>
      <c r="F4749" s="298" t="s">
        <v>18818</v>
      </c>
      <c r="G4749" s="298" t="s">
        <v>18819</v>
      </c>
      <c r="H4749" s="299" t="s">
        <v>14828</v>
      </c>
      <c r="I4749" s="297">
        <v>3.1</v>
      </c>
      <c r="J4749" s="298">
        <v>1.7</v>
      </c>
      <c r="K4749" s="298">
        <v>6.1</v>
      </c>
      <c r="L4749" s="298">
        <v>0</v>
      </c>
      <c r="M4749" s="299">
        <v>0</v>
      </c>
    </row>
    <row r="4750" spans="1:13" x14ac:dyDescent="0.2">
      <c r="A4750" s="297" t="s">
        <v>1311</v>
      </c>
      <c r="B4750" s="298" t="s">
        <v>17078</v>
      </c>
      <c r="C4750" s="298" t="s">
        <v>20267</v>
      </c>
      <c r="D4750" s="298" t="s">
        <v>768</v>
      </c>
      <c r="E4750" s="298" t="s">
        <v>14757</v>
      </c>
      <c r="F4750" s="298" t="s">
        <v>18818</v>
      </c>
      <c r="G4750" s="298" t="s">
        <v>18820</v>
      </c>
      <c r="H4750" s="299" t="s">
        <v>14828</v>
      </c>
      <c r="I4750" s="297">
        <v>19.399999999999999</v>
      </c>
      <c r="J4750" s="298">
        <v>5.2</v>
      </c>
      <c r="K4750" s="298">
        <v>5.2</v>
      </c>
      <c r="L4750" s="298">
        <v>0</v>
      </c>
      <c r="M4750" s="299">
        <v>0</v>
      </c>
    </row>
    <row r="4751" spans="1:13" x14ac:dyDescent="0.2">
      <c r="A4751" s="297" t="s">
        <v>1311</v>
      </c>
      <c r="B4751" s="298" t="s">
        <v>17078</v>
      </c>
      <c r="C4751" s="298" t="s">
        <v>20267</v>
      </c>
      <c r="D4751" s="298" t="s">
        <v>768</v>
      </c>
      <c r="E4751" s="298" t="s">
        <v>14757</v>
      </c>
      <c r="F4751" s="298" t="s">
        <v>18818</v>
      </c>
      <c r="G4751" s="298" t="s">
        <v>18821</v>
      </c>
      <c r="H4751" s="299" t="s">
        <v>14828</v>
      </c>
      <c r="I4751" s="297">
        <v>6.2</v>
      </c>
      <c r="J4751" s="298">
        <v>6.2</v>
      </c>
      <c r="K4751" s="298">
        <v>3.1</v>
      </c>
      <c r="L4751" s="298">
        <v>0</v>
      </c>
      <c r="M4751" s="299">
        <v>0</v>
      </c>
    </row>
    <row r="4752" spans="1:13" x14ac:dyDescent="0.2">
      <c r="A4752" s="297" t="s">
        <v>1311</v>
      </c>
      <c r="B4752" s="298" t="s">
        <v>17078</v>
      </c>
      <c r="C4752" s="298" t="s">
        <v>20267</v>
      </c>
      <c r="D4752" s="298" t="s">
        <v>768</v>
      </c>
      <c r="E4752" s="298" t="s">
        <v>14757</v>
      </c>
      <c r="F4752" s="298" t="s">
        <v>18818</v>
      </c>
      <c r="G4752" s="298" t="s">
        <v>18822</v>
      </c>
      <c r="H4752" s="299" t="s">
        <v>14828</v>
      </c>
      <c r="I4752" s="297">
        <v>6.2</v>
      </c>
      <c r="J4752" s="298">
        <v>6.2</v>
      </c>
      <c r="K4752" s="298">
        <v>3.1</v>
      </c>
      <c r="L4752" s="298">
        <v>0</v>
      </c>
      <c r="M4752" s="299">
        <v>0</v>
      </c>
    </row>
    <row r="4753" spans="1:13" x14ac:dyDescent="0.2">
      <c r="A4753" s="297" t="s">
        <v>1311</v>
      </c>
      <c r="B4753" s="298" t="s">
        <v>17078</v>
      </c>
      <c r="C4753" s="298" t="s">
        <v>20267</v>
      </c>
      <c r="D4753" s="298" t="s">
        <v>768</v>
      </c>
      <c r="E4753" s="298" t="s">
        <v>14757</v>
      </c>
      <c r="F4753" s="298" t="s">
        <v>18823</v>
      </c>
      <c r="G4753" s="298" t="s">
        <v>18824</v>
      </c>
      <c r="H4753" s="299" t="s">
        <v>14828</v>
      </c>
      <c r="I4753" s="297">
        <v>5.0999999999999996</v>
      </c>
      <c r="J4753" s="298">
        <v>2</v>
      </c>
      <c r="K4753" s="298">
        <v>2.6</v>
      </c>
      <c r="L4753" s="298">
        <v>0</v>
      </c>
      <c r="M4753" s="299">
        <v>0</v>
      </c>
    </row>
    <row r="4754" spans="1:13" x14ac:dyDescent="0.2">
      <c r="A4754" s="297" t="s">
        <v>1311</v>
      </c>
      <c r="B4754" s="298" t="s">
        <v>17078</v>
      </c>
      <c r="C4754" s="298" t="s">
        <v>20267</v>
      </c>
      <c r="D4754" s="298" t="s">
        <v>768</v>
      </c>
      <c r="E4754" s="298" t="s">
        <v>14757</v>
      </c>
      <c r="F4754" s="298" t="s">
        <v>18823</v>
      </c>
      <c r="G4754" s="298" t="s">
        <v>18825</v>
      </c>
      <c r="H4754" s="299" t="s">
        <v>14828</v>
      </c>
      <c r="I4754" s="297">
        <v>5.0999999999999996</v>
      </c>
      <c r="J4754" s="298">
        <v>2</v>
      </c>
      <c r="K4754" s="298">
        <v>2.6</v>
      </c>
      <c r="L4754" s="298">
        <v>0</v>
      </c>
      <c r="M4754" s="299">
        <v>0</v>
      </c>
    </row>
    <row r="4755" spans="1:13" x14ac:dyDescent="0.2">
      <c r="A4755" s="297" t="s">
        <v>1311</v>
      </c>
      <c r="B4755" s="298" t="s">
        <v>17078</v>
      </c>
      <c r="C4755" s="298" t="s">
        <v>20267</v>
      </c>
      <c r="D4755" s="298" t="s">
        <v>768</v>
      </c>
      <c r="E4755" s="298" t="s">
        <v>14757</v>
      </c>
      <c r="F4755" s="298" t="s">
        <v>18823</v>
      </c>
      <c r="G4755" s="298" t="s">
        <v>18826</v>
      </c>
      <c r="H4755" s="299" t="s">
        <v>14828</v>
      </c>
      <c r="I4755" s="297">
        <v>6.2</v>
      </c>
      <c r="J4755" s="298">
        <v>2.5</v>
      </c>
      <c r="K4755" s="298">
        <v>1.5</v>
      </c>
      <c r="L4755" s="298">
        <v>0</v>
      </c>
      <c r="M4755" s="299">
        <v>0</v>
      </c>
    </row>
    <row r="4756" spans="1:13" x14ac:dyDescent="0.2">
      <c r="A4756" s="297" t="s">
        <v>1311</v>
      </c>
      <c r="B4756" s="298" t="s">
        <v>17078</v>
      </c>
      <c r="C4756" s="298" t="s">
        <v>20267</v>
      </c>
      <c r="D4756" s="298" t="s">
        <v>768</v>
      </c>
      <c r="E4756" s="298" t="s">
        <v>14757</v>
      </c>
      <c r="F4756" s="298" t="s">
        <v>18823</v>
      </c>
      <c r="G4756" s="298" t="s">
        <v>18827</v>
      </c>
      <c r="H4756" s="299" t="s">
        <v>14828</v>
      </c>
      <c r="I4756" s="297">
        <v>6.2</v>
      </c>
      <c r="J4756" s="298">
        <v>2.5</v>
      </c>
      <c r="K4756" s="298">
        <v>1.5</v>
      </c>
      <c r="L4756" s="298">
        <v>0</v>
      </c>
      <c r="M4756" s="299">
        <v>0</v>
      </c>
    </row>
    <row r="4757" spans="1:13" x14ac:dyDescent="0.2">
      <c r="A4757" s="297" t="s">
        <v>1311</v>
      </c>
      <c r="B4757" s="298" t="s">
        <v>17078</v>
      </c>
      <c r="C4757" s="298" t="s">
        <v>20267</v>
      </c>
      <c r="D4757" s="298" t="s">
        <v>768</v>
      </c>
      <c r="E4757" s="298" t="s">
        <v>14757</v>
      </c>
      <c r="F4757" s="298" t="s">
        <v>18828</v>
      </c>
      <c r="G4757" s="298" t="s">
        <v>18829</v>
      </c>
      <c r="H4757" s="299" t="s">
        <v>14828</v>
      </c>
      <c r="I4757" s="297">
        <v>6.1543158428136708</v>
      </c>
      <c r="J4757" s="298">
        <v>6.2</v>
      </c>
      <c r="K4757" s="298">
        <v>3.1</v>
      </c>
      <c r="L4757" s="298">
        <v>0</v>
      </c>
      <c r="M4757" s="299">
        <v>0</v>
      </c>
    </row>
    <row r="4758" spans="1:13" x14ac:dyDescent="0.2">
      <c r="A4758" s="297" t="s">
        <v>1311</v>
      </c>
      <c r="B4758" s="298" t="s">
        <v>17078</v>
      </c>
      <c r="C4758" s="298" t="s">
        <v>20267</v>
      </c>
      <c r="D4758" s="298" t="s">
        <v>768</v>
      </c>
      <c r="E4758" s="298" t="s">
        <v>14757</v>
      </c>
      <c r="F4758" s="298" t="s">
        <v>18828</v>
      </c>
      <c r="G4758" s="298" t="s">
        <v>18830</v>
      </c>
      <c r="H4758" s="299" t="s">
        <v>14828</v>
      </c>
      <c r="I4758" s="297">
        <v>6.1543158428136708</v>
      </c>
      <c r="J4758" s="298">
        <v>6.2</v>
      </c>
      <c r="K4758" s="298">
        <v>3.1</v>
      </c>
      <c r="L4758" s="298">
        <v>0</v>
      </c>
      <c r="M4758" s="299">
        <v>0</v>
      </c>
    </row>
    <row r="4759" spans="1:13" x14ac:dyDescent="0.2">
      <c r="A4759" s="297" t="s">
        <v>1311</v>
      </c>
      <c r="B4759" s="298" t="s">
        <v>17078</v>
      </c>
      <c r="C4759" s="298" t="s">
        <v>20267</v>
      </c>
      <c r="D4759" s="298" t="s">
        <v>768</v>
      </c>
      <c r="E4759" s="298" t="s">
        <v>14757</v>
      </c>
      <c r="F4759" s="298" t="s">
        <v>18828</v>
      </c>
      <c r="G4759" s="298" t="s">
        <v>18831</v>
      </c>
      <c r="H4759" s="299" t="s">
        <v>14828</v>
      </c>
      <c r="I4759" s="297">
        <v>6.1543158428136708</v>
      </c>
      <c r="J4759" s="298">
        <v>6.2</v>
      </c>
      <c r="K4759" s="298">
        <v>3.1</v>
      </c>
      <c r="L4759" s="298">
        <v>0</v>
      </c>
      <c r="M4759" s="299">
        <v>0</v>
      </c>
    </row>
    <row r="4760" spans="1:13" x14ac:dyDescent="0.2">
      <c r="A4760" s="297" t="s">
        <v>1311</v>
      </c>
      <c r="B4760" s="298" t="s">
        <v>17078</v>
      </c>
      <c r="C4760" s="298" t="s">
        <v>20267</v>
      </c>
      <c r="D4760" s="298" t="s">
        <v>768</v>
      </c>
      <c r="E4760" s="298" t="s">
        <v>14757</v>
      </c>
      <c r="F4760" s="298" t="s">
        <v>18828</v>
      </c>
      <c r="G4760" s="298" t="s">
        <v>18832</v>
      </c>
      <c r="H4760" s="299" t="s">
        <v>14828</v>
      </c>
      <c r="I4760" s="297">
        <v>6.1543158428136708</v>
      </c>
      <c r="J4760" s="298">
        <v>6.2</v>
      </c>
      <c r="K4760" s="298">
        <v>3.1</v>
      </c>
      <c r="L4760" s="298">
        <v>0</v>
      </c>
      <c r="M4760" s="299">
        <v>0</v>
      </c>
    </row>
    <row r="4761" spans="1:13" x14ac:dyDescent="0.2">
      <c r="A4761" s="297" t="s">
        <v>1311</v>
      </c>
      <c r="B4761" s="298" t="s">
        <v>17078</v>
      </c>
      <c r="C4761" s="298" t="s">
        <v>20267</v>
      </c>
      <c r="D4761" s="298" t="s">
        <v>768</v>
      </c>
      <c r="E4761" s="298" t="s">
        <v>14757</v>
      </c>
      <c r="F4761" s="298" t="s">
        <v>18833</v>
      </c>
      <c r="G4761" s="298" t="s">
        <v>18834</v>
      </c>
      <c r="H4761" s="299" t="s">
        <v>14828</v>
      </c>
      <c r="I4761" s="297">
        <v>6.5044520556434398</v>
      </c>
      <c r="J4761" s="298">
        <v>6.2</v>
      </c>
      <c r="K4761" s="298">
        <v>3.1</v>
      </c>
      <c r="L4761" s="298">
        <v>0</v>
      </c>
      <c r="M4761" s="299">
        <v>0</v>
      </c>
    </row>
    <row r="4762" spans="1:13" x14ac:dyDescent="0.2">
      <c r="A4762" s="297" t="s">
        <v>1311</v>
      </c>
      <c r="B4762" s="298" t="s">
        <v>17078</v>
      </c>
      <c r="C4762" s="298" t="s">
        <v>20267</v>
      </c>
      <c r="D4762" s="298" t="s">
        <v>768</v>
      </c>
      <c r="E4762" s="298" t="s">
        <v>14757</v>
      </c>
      <c r="F4762" s="298" t="s">
        <v>18833</v>
      </c>
      <c r="G4762" s="298" t="s">
        <v>18834</v>
      </c>
      <c r="H4762" s="299" t="s">
        <v>14828</v>
      </c>
      <c r="I4762" s="297">
        <v>6.5044520556434398</v>
      </c>
      <c r="J4762" s="298">
        <v>6.2</v>
      </c>
      <c r="K4762" s="298">
        <v>3.1</v>
      </c>
      <c r="L4762" s="298">
        <v>0</v>
      </c>
      <c r="M4762" s="299">
        <v>0</v>
      </c>
    </row>
    <row r="4763" spans="1:13" x14ac:dyDescent="0.2">
      <c r="A4763" s="297" t="s">
        <v>1311</v>
      </c>
      <c r="B4763" s="298" t="s">
        <v>17078</v>
      </c>
      <c r="C4763" s="298" t="s">
        <v>20267</v>
      </c>
      <c r="D4763" s="298" t="s">
        <v>768</v>
      </c>
      <c r="E4763" s="298" t="s">
        <v>14757</v>
      </c>
      <c r="F4763" s="298" t="s">
        <v>18833</v>
      </c>
      <c r="G4763" s="298" t="s">
        <v>18834</v>
      </c>
      <c r="H4763" s="299" t="s">
        <v>14828</v>
      </c>
      <c r="I4763" s="297">
        <v>6.5044520556434398</v>
      </c>
      <c r="J4763" s="298">
        <v>6.2</v>
      </c>
      <c r="K4763" s="298">
        <v>3.1</v>
      </c>
      <c r="L4763" s="298">
        <v>0</v>
      </c>
      <c r="M4763" s="299">
        <v>0</v>
      </c>
    </row>
    <row r="4764" spans="1:13" x14ac:dyDescent="0.2">
      <c r="A4764" s="297" t="s">
        <v>1311</v>
      </c>
      <c r="B4764" s="298" t="s">
        <v>17078</v>
      </c>
      <c r="C4764" s="298" t="s">
        <v>20267</v>
      </c>
      <c r="D4764" s="298" t="s">
        <v>768</v>
      </c>
      <c r="E4764" s="298" t="s">
        <v>14757</v>
      </c>
      <c r="F4764" s="298" t="s">
        <v>18833</v>
      </c>
      <c r="G4764" s="298" t="s">
        <v>18834</v>
      </c>
      <c r="H4764" s="299" t="s">
        <v>14828</v>
      </c>
      <c r="I4764" s="297">
        <v>6.5044520556434398</v>
      </c>
      <c r="J4764" s="298">
        <v>6.2</v>
      </c>
      <c r="K4764" s="298">
        <v>3.1</v>
      </c>
      <c r="L4764" s="298">
        <v>0</v>
      </c>
      <c r="M4764" s="299">
        <v>0</v>
      </c>
    </row>
    <row r="4765" spans="1:13" x14ac:dyDescent="0.2">
      <c r="A4765" s="297" t="s">
        <v>1311</v>
      </c>
      <c r="B4765" s="298" t="s">
        <v>17078</v>
      </c>
      <c r="C4765" s="298" t="s">
        <v>20267</v>
      </c>
      <c r="D4765" s="298" t="s">
        <v>768</v>
      </c>
      <c r="E4765" s="298" t="s">
        <v>14757</v>
      </c>
      <c r="F4765" s="298" t="s">
        <v>18835</v>
      </c>
      <c r="G4765" s="298" t="s">
        <v>18836</v>
      </c>
      <c r="H4765" s="299" t="s">
        <v>14828</v>
      </c>
      <c r="I4765" s="297">
        <v>19.421190969327814</v>
      </c>
      <c r="J4765" s="298">
        <v>0</v>
      </c>
      <c r="K4765" s="298">
        <v>0</v>
      </c>
      <c r="L4765" s="298">
        <v>0</v>
      </c>
      <c r="M4765" s="299">
        <v>0</v>
      </c>
    </row>
    <row r="4766" spans="1:13" x14ac:dyDescent="0.2">
      <c r="A4766" s="297" t="s">
        <v>1311</v>
      </c>
      <c r="B4766" s="298" t="s">
        <v>17078</v>
      </c>
      <c r="C4766" s="298" t="s">
        <v>20267</v>
      </c>
      <c r="D4766" s="298" t="s">
        <v>768</v>
      </c>
      <c r="E4766" s="298" t="s">
        <v>14757</v>
      </c>
      <c r="F4766" s="298" t="s">
        <v>18837</v>
      </c>
      <c r="G4766" s="298" t="s">
        <v>18838</v>
      </c>
      <c r="H4766" s="299" t="s">
        <v>14828</v>
      </c>
      <c r="I4766" s="297">
        <v>7.7</v>
      </c>
      <c r="J4766" s="298">
        <v>1.5</v>
      </c>
      <c r="K4766" s="298">
        <v>7.7</v>
      </c>
      <c r="L4766" s="298">
        <v>0</v>
      </c>
      <c r="M4766" s="299">
        <v>0</v>
      </c>
    </row>
    <row r="4767" spans="1:13" x14ac:dyDescent="0.2">
      <c r="A4767" s="297" t="s">
        <v>1311</v>
      </c>
      <c r="B4767" s="298" t="s">
        <v>17078</v>
      </c>
      <c r="C4767" s="298" t="s">
        <v>20267</v>
      </c>
      <c r="D4767" s="298" t="s">
        <v>768</v>
      </c>
      <c r="E4767" s="298" t="s">
        <v>14757</v>
      </c>
      <c r="F4767" s="298" t="s">
        <v>18837</v>
      </c>
      <c r="G4767" s="298" t="s">
        <v>18838</v>
      </c>
      <c r="H4767" s="299" t="s">
        <v>14828</v>
      </c>
      <c r="I4767" s="297">
        <v>7.7</v>
      </c>
      <c r="J4767" s="298">
        <v>1.5</v>
      </c>
      <c r="K4767" s="298">
        <v>7.7</v>
      </c>
      <c r="L4767" s="298">
        <v>0</v>
      </c>
      <c r="M4767" s="299">
        <v>0</v>
      </c>
    </row>
    <row r="4768" spans="1:13" x14ac:dyDescent="0.2">
      <c r="A4768" s="297" t="s">
        <v>1311</v>
      </c>
      <c r="B4768" s="298" t="s">
        <v>17078</v>
      </c>
      <c r="C4768" s="298" t="s">
        <v>20267</v>
      </c>
      <c r="D4768" s="298" t="s">
        <v>768</v>
      </c>
      <c r="E4768" s="298" t="s">
        <v>14757</v>
      </c>
      <c r="F4768" s="298" t="s">
        <v>18839</v>
      </c>
      <c r="G4768" s="298" t="s">
        <v>18840</v>
      </c>
      <c r="H4768" s="299" t="s">
        <v>14828</v>
      </c>
      <c r="I4768" s="297">
        <v>19.408000000000001</v>
      </c>
      <c r="J4768" s="298">
        <v>12.930999999999999</v>
      </c>
      <c r="K4768" s="298">
        <v>6.4660000000000002</v>
      </c>
      <c r="L4768" s="298">
        <v>0</v>
      </c>
      <c r="M4768" s="299">
        <v>0</v>
      </c>
    </row>
    <row r="4769" spans="1:13" x14ac:dyDescent="0.2">
      <c r="A4769" s="297" t="s">
        <v>1311</v>
      </c>
      <c r="B4769" s="298" t="s">
        <v>17078</v>
      </c>
      <c r="C4769" s="298" t="s">
        <v>20267</v>
      </c>
      <c r="D4769" s="298" t="s">
        <v>768</v>
      </c>
      <c r="E4769" s="298" t="s">
        <v>14757</v>
      </c>
      <c r="F4769" s="298" t="s">
        <v>18839</v>
      </c>
      <c r="G4769" s="298" t="s">
        <v>18841</v>
      </c>
      <c r="H4769" s="299" t="s">
        <v>14828</v>
      </c>
      <c r="I4769" s="297">
        <v>19.408000000000001</v>
      </c>
      <c r="J4769" s="298">
        <v>12.930999999999999</v>
      </c>
      <c r="K4769" s="298">
        <v>6.4660000000000002</v>
      </c>
      <c r="L4769" s="298">
        <v>0</v>
      </c>
      <c r="M4769" s="299">
        <v>0</v>
      </c>
    </row>
    <row r="4770" spans="1:13" x14ac:dyDescent="0.2">
      <c r="A4770" s="297" t="s">
        <v>1311</v>
      </c>
      <c r="B4770" s="298" t="s">
        <v>17078</v>
      </c>
      <c r="C4770" s="298" t="s">
        <v>20267</v>
      </c>
      <c r="D4770" s="298" t="s">
        <v>768</v>
      </c>
      <c r="E4770" s="298" t="s">
        <v>14757</v>
      </c>
      <c r="F4770" s="298" t="s">
        <v>18839</v>
      </c>
      <c r="G4770" s="298" t="s">
        <v>18842</v>
      </c>
      <c r="H4770" s="299" t="s">
        <v>14828</v>
      </c>
      <c r="I4770" s="297">
        <v>19.408000000000001</v>
      </c>
      <c r="J4770" s="298">
        <v>12.930999999999999</v>
      </c>
      <c r="K4770" s="298">
        <v>6.4660000000000002</v>
      </c>
      <c r="L4770" s="298">
        <v>0</v>
      </c>
      <c r="M4770" s="299">
        <v>0</v>
      </c>
    </row>
    <row r="4771" spans="1:13" x14ac:dyDescent="0.2">
      <c r="A4771" s="297" t="s">
        <v>1311</v>
      </c>
      <c r="B4771" s="298" t="s">
        <v>17078</v>
      </c>
      <c r="C4771" s="298" t="s">
        <v>20267</v>
      </c>
      <c r="D4771" s="298" t="s">
        <v>768</v>
      </c>
      <c r="E4771" s="298" t="s">
        <v>14757</v>
      </c>
      <c r="F4771" s="298" t="s">
        <v>18839</v>
      </c>
      <c r="G4771" s="298" t="s">
        <v>18843</v>
      </c>
      <c r="H4771" s="299" t="s">
        <v>14828</v>
      </c>
      <c r="I4771" s="297">
        <v>19.408000000000001</v>
      </c>
      <c r="J4771" s="298">
        <v>12.930999999999999</v>
      </c>
      <c r="K4771" s="298">
        <v>6.4660000000000002</v>
      </c>
      <c r="L4771" s="298">
        <v>0</v>
      </c>
      <c r="M4771" s="299">
        <v>0</v>
      </c>
    </row>
    <row r="4772" spans="1:13" x14ac:dyDescent="0.2">
      <c r="A4772" s="297" t="s">
        <v>1311</v>
      </c>
      <c r="B4772" s="298" t="s">
        <v>17078</v>
      </c>
      <c r="C4772" s="298" t="s">
        <v>20267</v>
      </c>
      <c r="D4772" s="298" t="s">
        <v>768</v>
      </c>
      <c r="E4772" s="298" t="s">
        <v>14757</v>
      </c>
      <c r="F4772" s="298" t="s">
        <v>18839</v>
      </c>
      <c r="G4772" s="298" t="s">
        <v>18844</v>
      </c>
      <c r="H4772" s="299" t="s">
        <v>14828</v>
      </c>
      <c r="I4772" s="297">
        <v>5.649</v>
      </c>
      <c r="J4772" s="298">
        <v>5.6660000000000004</v>
      </c>
      <c r="K4772" s="298">
        <v>2.83</v>
      </c>
      <c r="L4772" s="298">
        <v>0</v>
      </c>
      <c r="M4772" s="299">
        <v>0</v>
      </c>
    </row>
    <row r="4773" spans="1:13" x14ac:dyDescent="0.2">
      <c r="A4773" s="297" t="s">
        <v>1311</v>
      </c>
      <c r="B4773" s="298" t="s">
        <v>17078</v>
      </c>
      <c r="C4773" s="298" t="s">
        <v>20267</v>
      </c>
      <c r="D4773" s="298" t="s">
        <v>768</v>
      </c>
      <c r="E4773" s="298" t="s">
        <v>14757</v>
      </c>
      <c r="F4773" s="298" t="s">
        <v>18839</v>
      </c>
      <c r="G4773" s="298" t="s">
        <v>18845</v>
      </c>
      <c r="H4773" s="299" t="s">
        <v>14828</v>
      </c>
      <c r="I4773" s="297">
        <v>5.649</v>
      </c>
      <c r="J4773" s="298">
        <v>5.6660000000000004</v>
      </c>
      <c r="K4773" s="298">
        <v>2.83</v>
      </c>
      <c r="L4773" s="298">
        <v>0</v>
      </c>
      <c r="M4773" s="299">
        <v>0</v>
      </c>
    </row>
    <row r="4774" spans="1:13" x14ac:dyDescent="0.2">
      <c r="A4774" s="297" t="s">
        <v>1311</v>
      </c>
      <c r="B4774" s="298" t="s">
        <v>17078</v>
      </c>
      <c r="C4774" s="298" t="s">
        <v>20267</v>
      </c>
      <c r="D4774" s="298" t="s">
        <v>768</v>
      </c>
      <c r="E4774" s="298" t="s">
        <v>14757</v>
      </c>
      <c r="F4774" s="298" t="s">
        <v>18846</v>
      </c>
      <c r="G4774" s="298" t="s">
        <v>18847</v>
      </c>
      <c r="H4774" s="299" t="s">
        <v>14828</v>
      </c>
      <c r="I4774" s="297">
        <v>5.7</v>
      </c>
      <c r="J4774" s="298">
        <v>5.7</v>
      </c>
      <c r="K4774" s="298">
        <v>2.8</v>
      </c>
      <c r="L4774" s="298">
        <v>0</v>
      </c>
      <c r="M4774" s="299">
        <v>0</v>
      </c>
    </row>
    <row r="4775" spans="1:13" x14ac:dyDescent="0.2">
      <c r="A4775" s="297" t="s">
        <v>1311</v>
      </c>
      <c r="B4775" s="298" t="s">
        <v>17078</v>
      </c>
      <c r="C4775" s="298" t="s">
        <v>20267</v>
      </c>
      <c r="D4775" s="298" t="s">
        <v>768</v>
      </c>
      <c r="E4775" s="298" t="s">
        <v>14757</v>
      </c>
      <c r="F4775" s="298" t="s">
        <v>18846</v>
      </c>
      <c r="G4775" s="298" t="s">
        <v>18848</v>
      </c>
      <c r="H4775" s="299" t="s">
        <v>14828</v>
      </c>
      <c r="I4775" s="297">
        <v>19.399999999999999</v>
      </c>
      <c r="J4775" s="298">
        <v>12.9</v>
      </c>
      <c r="K4775" s="298">
        <v>6.5</v>
      </c>
      <c r="L4775" s="298">
        <v>0</v>
      </c>
      <c r="M4775" s="299">
        <v>0</v>
      </c>
    </row>
    <row r="4776" spans="1:13" x14ac:dyDescent="0.2">
      <c r="A4776" s="297" t="s">
        <v>1311</v>
      </c>
      <c r="B4776" s="298" t="s">
        <v>17078</v>
      </c>
      <c r="C4776" s="298" t="s">
        <v>20267</v>
      </c>
      <c r="D4776" s="298" t="s">
        <v>768</v>
      </c>
      <c r="E4776" s="298" t="s">
        <v>14757</v>
      </c>
      <c r="F4776" s="298" t="s">
        <v>18846</v>
      </c>
      <c r="G4776" s="298" t="s">
        <v>18849</v>
      </c>
      <c r="H4776" s="299" t="s">
        <v>14828</v>
      </c>
      <c r="I4776" s="297">
        <v>19.399999999999999</v>
      </c>
      <c r="J4776" s="298">
        <v>12.9</v>
      </c>
      <c r="K4776" s="298">
        <v>6.5</v>
      </c>
      <c r="L4776" s="298">
        <v>0</v>
      </c>
      <c r="M4776" s="299">
        <v>0</v>
      </c>
    </row>
    <row r="4777" spans="1:13" x14ac:dyDescent="0.2">
      <c r="A4777" s="297" t="s">
        <v>1311</v>
      </c>
      <c r="B4777" s="298" t="s">
        <v>17078</v>
      </c>
      <c r="C4777" s="298" t="s">
        <v>20267</v>
      </c>
      <c r="D4777" s="298" t="s">
        <v>768</v>
      </c>
      <c r="E4777" s="298" t="s">
        <v>14757</v>
      </c>
      <c r="F4777" s="298" t="s">
        <v>18846</v>
      </c>
      <c r="G4777" s="298" t="s">
        <v>18850</v>
      </c>
      <c r="H4777" s="299" t="s">
        <v>14828</v>
      </c>
      <c r="I4777" s="297">
        <v>19.399999999999999</v>
      </c>
      <c r="J4777" s="298">
        <v>12.9</v>
      </c>
      <c r="K4777" s="298">
        <v>6.5</v>
      </c>
      <c r="L4777" s="298">
        <v>0</v>
      </c>
      <c r="M4777" s="299">
        <v>0</v>
      </c>
    </row>
    <row r="4778" spans="1:13" x14ac:dyDescent="0.2">
      <c r="A4778" s="297" t="s">
        <v>1311</v>
      </c>
      <c r="B4778" s="298" t="s">
        <v>17078</v>
      </c>
      <c r="C4778" s="298" t="s">
        <v>20267</v>
      </c>
      <c r="D4778" s="298" t="s">
        <v>768</v>
      </c>
      <c r="E4778" s="298" t="s">
        <v>14757</v>
      </c>
      <c r="F4778" s="298" t="s">
        <v>18846</v>
      </c>
      <c r="G4778" s="298" t="s">
        <v>18851</v>
      </c>
      <c r="H4778" s="299" t="s">
        <v>14828</v>
      </c>
      <c r="I4778" s="297">
        <v>5.7</v>
      </c>
      <c r="J4778" s="298">
        <v>5.7</v>
      </c>
      <c r="K4778" s="298">
        <v>2.8</v>
      </c>
      <c r="L4778" s="298">
        <v>0</v>
      </c>
      <c r="M4778" s="299">
        <v>0</v>
      </c>
    </row>
    <row r="4779" spans="1:13" x14ac:dyDescent="0.2">
      <c r="A4779" s="297" t="s">
        <v>1311</v>
      </c>
      <c r="B4779" s="298" t="s">
        <v>17078</v>
      </c>
      <c r="C4779" s="298" t="s">
        <v>20267</v>
      </c>
      <c r="D4779" s="298" t="s">
        <v>768</v>
      </c>
      <c r="E4779" s="298" t="s">
        <v>14757</v>
      </c>
      <c r="F4779" s="298" t="s">
        <v>18846</v>
      </c>
      <c r="G4779" s="298" t="s">
        <v>18852</v>
      </c>
      <c r="H4779" s="299" t="s">
        <v>14828</v>
      </c>
      <c r="I4779" s="297">
        <v>5.7</v>
      </c>
      <c r="J4779" s="298">
        <v>5.7</v>
      </c>
      <c r="K4779" s="298">
        <v>2.8</v>
      </c>
      <c r="L4779" s="298">
        <v>0</v>
      </c>
      <c r="M4779" s="299">
        <v>0</v>
      </c>
    </row>
    <row r="4780" spans="1:13" x14ac:dyDescent="0.2">
      <c r="A4780" s="297" t="s">
        <v>1311</v>
      </c>
      <c r="B4780" s="298" t="s">
        <v>17078</v>
      </c>
      <c r="C4780" s="298" t="s">
        <v>20267</v>
      </c>
      <c r="D4780" s="298" t="s">
        <v>768</v>
      </c>
      <c r="E4780" s="298" t="s">
        <v>14757</v>
      </c>
      <c r="F4780" s="298" t="s">
        <v>18846</v>
      </c>
      <c r="G4780" s="298" t="s">
        <v>18853</v>
      </c>
      <c r="H4780" s="299" t="s">
        <v>14828</v>
      </c>
      <c r="I4780" s="297">
        <v>5.7</v>
      </c>
      <c r="J4780" s="298">
        <v>5.7</v>
      </c>
      <c r="K4780" s="298">
        <v>2.8</v>
      </c>
      <c r="L4780" s="298">
        <v>0</v>
      </c>
      <c r="M4780" s="299">
        <v>0</v>
      </c>
    </row>
    <row r="4781" spans="1:13" x14ac:dyDescent="0.2">
      <c r="A4781" s="297" t="s">
        <v>1311</v>
      </c>
      <c r="B4781" s="298" t="s">
        <v>17078</v>
      </c>
      <c r="C4781" s="298" t="s">
        <v>20267</v>
      </c>
      <c r="D4781" s="298" t="s">
        <v>768</v>
      </c>
      <c r="E4781" s="298" t="s">
        <v>14757</v>
      </c>
      <c r="F4781" s="298" t="s">
        <v>18854</v>
      </c>
      <c r="G4781" s="298" t="s">
        <v>18855</v>
      </c>
      <c r="H4781" s="299" t="s">
        <v>14828</v>
      </c>
      <c r="I4781" s="297">
        <v>19.408000000000001</v>
      </c>
      <c r="J4781" s="298">
        <v>12.930999999999999</v>
      </c>
      <c r="K4781" s="298">
        <v>6.4660000000000002</v>
      </c>
      <c r="L4781" s="298">
        <v>0</v>
      </c>
      <c r="M4781" s="299">
        <v>0</v>
      </c>
    </row>
    <row r="4782" spans="1:13" x14ac:dyDescent="0.2">
      <c r="A4782" s="297" t="s">
        <v>1311</v>
      </c>
      <c r="B4782" s="298" t="s">
        <v>17078</v>
      </c>
      <c r="C4782" s="298" t="s">
        <v>20267</v>
      </c>
      <c r="D4782" s="298" t="s">
        <v>768</v>
      </c>
      <c r="E4782" s="298" t="s">
        <v>14757</v>
      </c>
      <c r="F4782" s="298" t="s">
        <v>18854</v>
      </c>
      <c r="G4782" s="298" t="s">
        <v>18856</v>
      </c>
      <c r="H4782" s="299" t="s">
        <v>14828</v>
      </c>
      <c r="I4782" s="297">
        <v>19.408000000000001</v>
      </c>
      <c r="J4782" s="298">
        <v>12.930999999999999</v>
      </c>
      <c r="K4782" s="298">
        <v>6.4660000000000002</v>
      </c>
      <c r="L4782" s="298">
        <v>0</v>
      </c>
      <c r="M4782" s="299">
        <v>0</v>
      </c>
    </row>
    <row r="4783" spans="1:13" x14ac:dyDescent="0.2">
      <c r="A4783" s="297" t="s">
        <v>1311</v>
      </c>
      <c r="B4783" s="298" t="s">
        <v>17078</v>
      </c>
      <c r="C4783" s="298" t="s">
        <v>20267</v>
      </c>
      <c r="D4783" s="298" t="s">
        <v>768</v>
      </c>
      <c r="E4783" s="298" t="s">
        <v>14757</v>
      </c>
      <c r="F4783" s="298" t="s">
        <v>18854</v>
      </c>
      <c r="G4783" s="298" t="s">
        <v>18857</v>
      </c>
      <c r="H4783" s="299" t="s">
        <v>14828</v>
      </c>
      <c r="I4783" s="297">
        <v>19.408000000000001</v>
      </c>
      <c r="J4783" s="298">
        <v>12.930999999999999</v>
      </c>
      <c r="K4783" s="298">
        <v>6.4660000000000002</v>
      </c>
      <c r="L4783" s="298">
        <v>0</v>
      </c>
      <c r="M4783" s="299">
        <v>0</v>
      </c>
    </row>
    <row r="4784" spans="1:13" x14ac:dyDescent="0.2">
      <c r="A4784" s="297" t="s">
        <v>1311</v>
      </c>
      <c r="B4784" s="298" t="s">
        <v>17078</v>
      </c>
      <c r="C4784" s="298" t="s">
        <v>20267</v>
      </c>
      <c r="D4784" s="298" t="s">
        <v>768</v>
      </c>
      <c r="E4784" s="298" t="s">
        <v>14757</v>
      </c>
      <c r="F4784" s="298" t="s">
        <v>18854</v>
      </c>
      <c r="G4784" s="298" t="s">
        <v>18858</v>
      </c>
      <c r="H4784" s="299" t="s">
        <v>14828</v>
      </c>
      <c r="I4784" s="297">
        <v>19.408000000000001</v>
      </c>
      <c r="J4784" s="298">
        <v>12.930999999999999</v>
      </c>
      <c r="K4784" s="298">
        <v>6.4660000000000002</v>
      </c>
      <c r="L4784" s="298">
        <v>0</v>
      </c>
      <c r="M4784" s="299">
        <v>0</v>
      </c>
    </row>
    <row r="4785" spans="1:13" x14ac:dyDescent="0.2">
      <c r="A4785" s="297" t="s">
        <v>1311</v>
      </c>
      <c r="B4785" s="298" t="s">
        <v>17078</v>
      </c>
      <c r="C4785" s="298" t="s">
        <v>20267</v>
      </c>
      <c r="D4785" s="298" t="s">
        <v>768</v>
      </c>
      <c r="E4785" s="298" t="s">
        <v>14757</v>
      </c>
      <c r="F4785" s="298" t="s">
        <v>18854</v>
      </c>
      <c r="G4785" s="298" t="s">
        <v>18859</v>
      </c>
      <c r="H4785" s="299" t="s">
        <v>14828</v>
      </c>
      <c r="I4785" s="297">
        <v>5.7</v>
      </c>
      <c r="J4785" s="298">
        <v>5.7</v>
      </c>
      <c r="K4785" s="298">
        <v>2.8</v>
      </c>
      <c r="L4785" s="298">
        <v>0</v>
      </c>
      <c r="M4785" s="299">
        <v>0</v>
      </c>
    </row>
    <row r="4786" spans="1:13" x14ac:dyDescent="0.2">
      <c r="A4786" s="297" t="s">
        <v>1311</v>
      </c>
      <c r="B4786" s="298" t="s">
        <v>17078</v>
      </c>
      <c r="C4786" s="298" t="s">
        <v>20267</v>
      </c>
      <c r="D4786" s="298" t="s">
        <v>768</v>
      </c>
      <c r="E4786" s="298" t="s">
        <v>14757</v>
      </c>
      <c r="F4786" s="298" t="s">
        <v>18854</v>
      </c>
      <c r="G4786" s="298" t="s">
        <v>18860</v>
      </c>
      <c r="H4786" s="299" t="s">
        <v>14828</v>
      </c>
      <c r="I4786" s="297">
        <v>5.7</v>
      </c>
      <c r="J4786" s="298">
        <v>5.7</v>
      </c>
      <c r="K4786" s="298">
        <v>2.8</v>
      </c>
      <c r="L4786" s="298">
        <v>0</v>
      </c>
      <c r="M4786" s="299">
        <v>0</v>
      </c>
    </row>
    <row r="4787" spans="1:13" x14ac:dyDescent="0.2">
      <c r="A4787" s="297" t="s">
        <v>1311</v>
      </c>
      <c r="B4787" s="298" t="s">
        <v>17078</v>
      </c>
      <c r="C4787" s="298" t="s">
        <v>20267</v>
      </c>
      <c r="D4787" s="298" t="s">
        <v>768</v>
      </c>
      <c r="E4787" s="298" t="s">
        <v>14757</v>
      </c>
      <c r="F4787" s="298" t="s">
        <v>18861</v>
      </c>
      <c r="G4787" s="298" t="s">
        <v>18862</v>
      </c>
      <c r="H4787" s="299" t="s">
        <v>14828</v>
      </c>
      <c r="I4787" s="297">
        <v>5.649</v>
      </c>
      <c r="J4787" s="298">
        <v>5.6660000000000004</v>
      </c>
      <c r="K4787" s="298">
        <v>2.8159999999999998</v>
      </c>
      <c r="L4787" s="298">
        <v>0</v>
      </c>
      <c r="M4787" s="299">
        <v>0</v>
      </c>
    </row>
    <row r="4788" spans="1:13" x14ac:dyDescent="0.2">
      <c r="A4788" s="297" t="s">
        <v>1311</v>
      </c>
      <c r="B4788" s="298" t="s">
        <v>17078</v>
      </c>
      <c r="C4788" s="298" t="s">
        <v>20267</v>
      </c>
      <c r="D4788" s="298" t="s">
        <v>768</v>
      </c>
      <c r="E4788" s="298" t="s">
        <v>14757</v>
      </c>
      <c r="F4788" s="298" t="s">
        <v>18861</v>
      </c>
      <c r="G4788" s="298" t="s">
        <v>18863</v>
      </c>
      <c r="H4788" s="299" t="s">
        <v>14828</v>
      </c>
      <c r="I4788" s="297">
        <v>19.408000000000001</v>
      </c>
      <c r="J4788" s="298">
        <v>12.930999999999999</v>
      </c>
      <c r="K4788" s="298">
        <v>6.4660000000000002</v>
      </c>
      <c r="L4788" s="298">
        <v>0</v>
      </c>
      <c r="M4788" s="299">
        <v>0</v>
      </c>
    </row>
    <row r="4789" spans="1:13" x14ac:dyDescent="0.2">
      <c r="A4789" s="297" t="s">
        <v>1311</v>
      </c>
      <c r="B4789" s="298" t="s">
        <v>17078</v>
      </c>
      <c r="C4789" s="298" t="s">
        <v>20267</v>
      </c>
      <c r="D4789" s="298" t="s">
        <v>768</v>
      </c>
      <c r="E4789" s="298" t="s">
        <v>14757</v>
      </c>
      <c r="F4789" s="298" t="s">
        <v>18861</v>
      </c>
      <c r="G4789" s="298" t="s">
        <v>18864</v>
      </c>
      <c r="H4789" s="299" t="s">
        <v>14828</v>
      </c>
      <c r="I4789" s="297">
        <v>5.649</v>
      </c>
      <c r="J4789" s="298">
        <v>5.6660000000000004</v>
      </c>
      <c r="K4789" s="298">
        <v>2.8159999999999998</v>
      </c>
      <c r="L4789" s="298">
        <v>0</v>
      </c>
      <c r="M4789" s="299">
        <v>0</v>
      </c>
    </row>
    <row r="4790" spans="1:13" x14ac:dyDescent="0.2">
      <c r="A4790" s="297" t="s">
        <v>1311</v>
      </c>
      <c r="B4790" s="298" t="s">
        <v>17078</v>
      </c>
      <c r="C4790" s="298" t="s">
        <v>20267</v>
      </c>
      <c r="D4790" s="298" t="s">
        <v>768</v>
      </c>
      <c r="E4790" s="298" t="s">
        <v>14757</v>
      </c>
      <c r="F4790" s="298" t="s">
        <v>18861</v>
      </c>
      <c r="G4790" s="298" t="s">
        <v>18865</v>
      </c>
      <c r="H4790" s="299" t="s">
        <v>14828</v>
      </c>
      <c r="I4790" s="297">
        <v>19.408000000000001</v>
      </c>
      <c r="J4790" s="298">
        <v>12.930999999999999</v>
      </c>
      <c r="K4790" s="298">
        <v>6.4660000000000002</v>
      </c>
      <c r="L4790" s="298">
        <v>0</v>
      </c>
      <c r="M4790" s="299">
        <v>0</v>
      </c>
    </row>
    <row r="4791" spans="1:13" x14ac:dyDescent="0.2">
      <c r="A4791" s="297" t="s">
        <v>1311</v>
      </c>
      <c r="B4791" s="298" t="s">
        <v>17078</v>
      </c>
      <c r="C4791" s="298" t="s">
        <v>20267</v>
      </c>
      <c r="D4791" s="298" t="s">
        <v>768</v>
      </c>
      <c r="E4791" s="298" t="s">
        <v>14757</v>
      </c>
      <c r="F4791" s="298" t="s">
        <v>18861</v>
      </c>
      <c r="G4791" s="298" t="s">
        <v>18866</v>
      </c>
      <c r="H4791" s="299" t="s">
        <v>14828</v>
      </c>
      <c r="I4791" s="297">
        <v>5.649</v>
      </c>
      <c r="J4791" s="298">
        <v>5.6660000000000004</v>
      </c>
      <c r="K4791" s="298">
        <v>2.8159999999999998</v>
      </c>
      <c r="L4791" s="298">
        <v>0</v>
      </c>
      <c r="M4791" s="299">
        <v>0</v>
      </c>
    </row>
    <row r="4792" spans="1:13" x14ac:dyDescent="0.2">
      <c r="A4792" s="297" t="s">
        <v>1311</v>
      </c>
      <c r="B4792" s="298" t="s">
        <v>17078</v>
      </c>
      <c r="C4792" s="298" t="s">
        <v>20267</v>
      </c>
      <c r="D4792" s="298" t="s">
        <v>768</v>
      </c>
      <c r="E4792" s="298" t="s">
        <v>14757</v>
      </c>
      <c r="F4792" s="298" t="s">
        <v>18861</v>
      </c>
      <c r="G4792" s="298" t="s">
        <v>18867</v>
      </c>
      <c r="H4792" s="299" t="s">
        <v>14828</v>
      </c>
      <c r="I4792" s="297">
        <v>5.649</v>
      </c>
      <c r="J4792" s="298">
        <v>5.6660000000000004</v>
      </c>
      <c r="K4792" s="298">
        <v>2.8159999999999998</v>
      </c>
      <c r="L4792" s="298">
        <v>0</v>
      </c>
      <c r="M4792" s="299">
        <v>0</v>
      </c>
    </row>
    <row r="4793" spans="1:13" x14ac:dyDescent="0.2">
      <c r="A4793" s="297" t="s">
        <v>1311</v>
      </c>
      <c r="B4793" s="298" t="s">
        <v>17078</v>
      </c>
      <c r="C4793" s="298" t="s">
        <v>20267</v>
      </c>
      <c r="D4793" s="298" t="s">
        <v>768</v>
      </c>
      <c r="E4793" s="298" t="s">
        <v>14757</v>
      </c>
      <c r="F4793" s="298" t="s">
        <v>18861</v>
      </c>
      <c r="G4793" s="298" t="s">
        <v>18868</v>
      </c>
      <c r="H4793" s="299" t="s">
        <v>14828</v>
      </c>
      <c r="I4793" s="297">
        <v>5.649</v>
      </c>
      <c r="J4793" s="298">
        <v>5.6660000000000004</v>
      </c>
      <c r="K4793" s="298">
        <v>2.8159999999999998</v>
      </c>
      <c r="L4793" s="298">
        <v>0</v>
      </c>
      <c r="M4793" s="299">
        <v>0</v>
      </c>
    </row>
    <row r="4794" spans="1:13" x14ac:dyDescent="0.2">
      <c r="A4794" s="297" t="s">
        <v>1311</v>
      </c>
      <c r="B4794" s="298" t="s">
        <v>17078</v>
      </c>
      <c r="C4794" s="298" t="s">
        <v>20267</v>
      </c>
      <c r="D4794" s="298" t="s">
        <v>768</v>
      </c>
      <c r="E4794" s="298" t="s">
        <v>14757</v>
      </c>
      <c r="F4794" s="298" t="s">
        <v>18861</v>
      </c>
      <c r="G4794" s="298" t="s">
        <v>18869</v>
      </c>
      <c r="H4794" s="299" t="s">
        <v>14828</v>
      </c>
      <c r="I4794" s="297">
        <v>5.649</v>
      </c>
      <c r="J4794" s="298">
        <v>5.6660000000000004</v>
      </c>
      <c r="K4794" s="298">
        <v>2.8159999999999998</v>
      </c>
      <c r="L4794" s="298">
        <v>0</v>
      </c>
      <c r="M4794" s="299">
        <v>0</v>
      </c>
    </row>
    <row r="4795" spans="1:13" x14ac:dyDescent="0.2">
      <c r="A4795" s="297" t="s">
        <v>1311</v>
      </c>
      <c r="B4795" s="298" t="s">
        <v>17078</v>
      </c>
      <c r="C4795" s="298" t="s">
        <v>20267</v>
      </c>
      <c r="D4795" s="298" t="s">
        <v>768</v>
      </c>
      <c r="E4795" s="298" t="s">
        <v>14757</v>
      </c>
      <c r="F4795" s="298" t="s">
        <v>18861</v>
      </c>
      <c r="G4795" s="298" t="s">
        <v>18870</v>
      </c>
      <c r="H4795" s="299" t="s">
        <v>14828</v>
      </c>
      <c r="I4795" s="297">
        <v>5.649</v>
      </c>
      <c r="J4795" s="298">
        <v>5.6660000000000004</v>
      </c>
      <c r="K4795" s="298">
        <v>2.8159999999999998</v>
      </c>
      <c r="L4795" s="298">
        <v>0</v>
      </c>
      <c r="M4795" s="299">
        <v>0</v>
      </c>
    </row>
    <row r="4796" spans="1:13" x14ac:dyDescent="0.2">
      <c r="A4796" s="297" t="s">
        <v>1311</v>
      </c>
      <c r="B4796" s="298" t="s">
        <v>17078</v>
      </c>
      <c r="C4796" s="298" t="s">
        <v>20267</v>
      </c>
      <c r="D4796" s="298" t="s">
        <v>768</v>
      </c>
      <c r="E4796" s="298" t="s">
        <v>14757</v>
      </c>
      <c r="F4796" s="298" t="s">
        <v>18871</v>
      </c>
      <c r="G4796" s="298" t="s">
        <v>17382</v>
      </c>
      <c r="H4796" s="299" t="s">
        <v>14828</v>
      </c>
      <c r="I4796" s="297">
        <v>19.421190969327814</v>
      </c>
      <c r="J4796" s="298">
        <v>12.9</v>
      </c>
      <c r="K4796" s="298">
        <v>6.5</v>
      </c>
      <c r="L4796" s="298">
        <v>0</v>
      </c>
      <c r="M4796" s="299">
        <v>0</v>
      </c>
    </row>
    <row r="4797" spans="1:13" x14ac:dyDescent="0.2">
      <c r="A4797" s="297" t="s">
        <v>1311</v>
      </c>
      <c r="B4797" s="298" t="s">
        <v>17078</v>
      </c>
      <c r="C4797" s="298" t="s">
        <v>20267</v>
      </c>
      <c r="D4797" s="298" t="s">
        <v>768</v>
      </c>
      <c r="E4797" s="298" t="s">
        <v>14757</v>
      </c>
      <c r="F4797" s="298" t="s">
        <v>18871</v>
      </c>
      <c r="G4797" s="298" t="s">
        <v>17382</v>
      </c>
      <c r="H4797" s="299" t="s">
        <v>14828</v>
      </c>
      <c r="I4797" s="297">
        <v>19.421190969327814</v>
      </c>
      <c r="J4797" s="298">
        <v>12.9</v>
      </c>
      <c r="K4797" s="298">
        <v>6.5</v>
      </c>
      <c r="L4797" s="298">
        <v>0</v>
      </c>
      <c r="M4797" s="299">
        <v>0</v>
      </c>
    </row>
    <row r="4798" spans="1:13" x14ac:dyDescent="0.2">
      <c r="A4798" s="297" t="s">
        <v>1311</v>
      </c>
      <c r="B4798" s="298" t="s">
        <v>17078</v>
      </c>
      <c r="C4798" s="298" t="s">
        <v>20267</v>
      </c>
      <c r="D4798" s="298" t="s">
        <v>768</v>
      </c>
      <c r="E4798" s="298" t="s">
        <v>14757</v>
      </c>
      <c r="F4798" s="298" t="s">
        <v>18871</v>
      </c>
      <c r="G4798" s="298" t="s">
        <v>17382</v>
      </c>
      <c r="H4798" s="299" t="s">
        <v>14828</v>
      </c>
      <c r="I4798" s="297">
        <v>19.421190969327814</v>
      </c>
      <c r="J4798" s="298">
        <v>12.9</v>
      </c>
      <c r="K4798" s="298">
        <v>6.5</v>
      </c>
      <c r="L4798" s="298">
        <v>0</v>
      </c>
      <c r="M4798" s="299">
        <v>0</v>
      </c>
    </row>
    <row r="4799" spans="1:13" x14ac:dyDescent="0.2">
      <c r="A4799" s="297" t="s">
        <v>1311</v>
      </c>
      <c r="B4799" s="298" t="s">
        <v>17078</v>
      </c>
      <c r="C4799" s="298" t="s">
        <v>20267</v>
      </c>
      <c r="D4799" s="298" t="s">
        <v>768</v>
      </c>
      <c r="E4799" s="298" t="s">
        <v>14757</v>
      </c>
      <c r="F4799" s="298" t="s">
        <v>18871</v>
      </c>
      <c r="G4799" s="298" t="s">
        <v>18872</v>
      </c>
      <c r="H4799" s="299" t="s">
        <v>14828</v>
      </c>
      <c r="I4799" s="297">
        <v>15.048553131526441</v>
      </c>
      <c r="J4799" s="298">
        <v>21.5</v>
      </c>
      <c r="K4799" s="298">
        <v>6.4</v>
      </c>
      <c r="L4799" s="298">
        <v>0</v>
      </c>
      <c r="M4799" s="299">
        <v>0</v>
      </c>
    </row>
    <row r="4800" spans="1:13" x14ac:dyDescent="0.2">
      <c r="A4800" s="297" t="s">
        <v>1311</v>
      </c>
      <c r="B4800" s="298" t="s">
        <v>17078</v>
      </c>
      <c r="C4800" s="298" t="s">
        <v>20267</v>
      </c>
      <c r="D4800" s="298" t="s">
        <v>768</v>
      </c>
      <c r="E4800" s="298" t="s">
        <v>14757</v>
      </c>
      <c r="F4800" s="298" t="s">
        <v>18871</v>
      </c>
      <c r="G4800" s="298" t="s">
        <v>18872</v>
      </c>
      <c r="H4800" s="299" t="s">
        <v>14828</v>
      </c>
      <c r="I4800" s="297">
        <v>15.048553131526441</v>
      </c>
      <c r="J4800" s="298">
        <v>21.5</v>
      </c>
      <c r="K4800" s="298">
        <v>6.4</v>
      </c>
      <c r="L4800" s="298">
        <v>0</v>
      </c>
      <c r="M4800" s="299">
        <v>0</v>
      </c>
    </row>
    <row r="4801" spans="1:13" x14ac:dyDescent="0.2">
      <c r="A4801" s="297" t="s">
        <v>1311</v>
      </c>
      <c r="B4801" s="298" t="s">
        <v>17078</v>
      </c>
      <c r="C4801" s="298" t="s">
        <v>20267</v>
      </c>
      <c r="D4801" s="298" t="s">
        <v>768</v>
      </c>
      <c r="E4801" s="298" t="s">
        <v>14757</v>
      </c>
      <c r="F4801" s="298" t="s">
        <v>18873</v>
      </c>
      <c r="G4801" s="298" t="s">
        <v>18874</v>
      </c>
      <c r="H4801" s="299" t="s">
        <v>14828</v>
      </c>
      <c r="I4801" s="297">
        <v>19.408000000000001</v>
      </c>
      <c r="J4801" s="298">
        <v>12.930999999999999</v>
      </c>
      <c r="K4801" s="298">
        <v>6.4660000000000002</v>
      </c>
      <c r="L4801" s="298">
        <v>0</v>
      </c>
      <c r="M4801" s="299">
        <v>0</v>
      </c>
    </row>
    <row r="4802" spans="1:13" x14ac:dyDescent="0.2">
      <c r="A4802" s="297" t="s">
        <v>1311</v>
      </c>
      <c r="B4802" s="298" t="s">
        <v>17078</v>
      </c>
      <c r="C4802" s="298" t="s">
        <v>20267</v>
      </c>
      <c r="D4802" s="298" t="s">
        <v>768</v>
      </c>
      <c r="E4802" s="298" t="s">
        <v>14757</v>
      </c>
      <c r="F4802" s="298" t="s">
        <v>18873</v>
      </c>
      <c r="G4802" s="298" t="s">
        <v>18875</v>
      </c>
      <c r="H4802" s="299" t="s">
        <v>14828</v>
      </c>
      <c r="I4802" s="297">
        <v>19.408000000000001</v>
      </c>
      <c r="J4802" s="298">
        <v>12.930999999999999</v>
      </c>
      <c r="K4802" s="298">
        <v>6.4660000000000002</v>
      </c>
      <c r="L4802" s="298">
        <v>0</v>
      </c>
      <c r="M4802" s="299">
        <v>0</v>
      </c>
    </row>
    <row r="4803" spans="1:13" x14ac:dyDescent="0.2">
      <c r="A4803" s="297" t="s">
        <v>1311</v>
      </c>
      <c r="B4803" s="298" t="s">
        <v>17078</v>
      </c>
      <c r="C4803" s="298" t="s">
        <v>20267</v>
      </c>
      <c r="D4803" s="298" t="s">
        <v>768</v>
      </c>
      <c r="E4803" s="298" t="s">
        <v>11873</v>
      </c>
      <c r="F4803" s="298" t="s">
        <v>18876</v>
      </c>
      <c r="G4803" s="298" t="s">
        <v>18877</v>
      </c>
      <c r="H4803" s="299" t="s">
        <v>15164</v>
      </c>
      <c r="I4803" s="297">
        <v>1</v>
      </c>
      <c r="J4803" s="298">
        <v>13</v>
      </c>
      <c r="K4803" s="298">
        <v>0</v>
      </c>
      <c r="L4803" s="298">
        <v>0</v>
      </c>
      <c r="M4803" s="299">
        <v>0</v>
      </c>
    </row>
    <row r="4804" spans="1:13" x14ac:dyDescent="0.2">
      <c r="A4804" s="297" t="s">
        <v>1311</v>
      </c>
      <c r="B4804" s="298" t="s">
        <v>17078</v>
      </c>
      <c r="C4804" s="298" t="s">
        <v>20267</v>
      </c>
      <c r="D4804" s="298" t="s">
        <v>768</v>
      </c>
      <c r="E4804" s="298" t="s">
        <v>14757</v>
      </c>
      <c r="F4804" s="298" t="s">
        <v>18876</v>
      </c>
      <c r="G4804" s="298" t="s">
        <v>18878</v>
      </c>
      <c r="H4804" s="299" t="s">
        <v>14828</v>
      </c>
      <c r="I4804" s="297">
        <v>26</v>
      </c>
      <c r="J4804" s="298">
        <v>20</v>
      </c>
      <c r="K4804" s="298">
        <v>48</v>
      </c>
      <c r="L4804" s="298">
        <v>0</v>
      </c>
      <c r="M4804" s="299">
        <v>0</v>
      </c>
    </row>
    <row r="4805" spans="1:13" x14ac:dyDescent="0.2">
      <c r="A4805" s="297" t="s">
        <v>1311</v>
      </c>
      <c r="B4805" s="298" t="s">
        <v>17078</v>
      </c>
      <c r="C4805" s="298" t="s">
        <v>20267</v>
      </c>
      <c r="D4805" s="298" t="s">
        <v>768</v>
      </c>
      <c r="E4805" s="298" t="s">
        <v>14757</v>
      </c>
      <c r="F4805" s="298" t="s">
        <v>18876</v>
      </c>
      <c r="G4805" s="298" t="s">
        <v>18878</v>
      </c>
      <c r="H4805" s="299" t="s">
        <v>14828</v>
      </c>
      <c r="I4805" s="297">
        <v>26</v>
      </c>
      <c r="J4805" s="298">
        <v>20</v>
      </c>
      <c r="K4805" s="298">
        <v>48</v>
      </c>
      <c r="L4805" s="298">
        <v>0</v>
      </c>
      <c r="M4805" s="299">
        <v>0</v>
      </c>
    </row>
    <row r="4806" spans="1:13" x14ac:dyDescent="0.2">
      <c r="A4806" s="297" t="s">
        <v>1311</v>
      </c>
      <c r="B4806" s="298" t="s">
        <v>17078</v>
      </c>
      <c r="C4806" s="298" t="s">
        <v>20267</v>
      </c>
      <c r="D4806" s="298" t="s">
        <v>768</v>
      </c>
      <c r="E4806" s="298" t="s">
        <v>14757</v>
      </c>
      <c r="F4806" s="298" t="s">
        <v>18876</v>
      </c>
      <c r="G4806" s="298" t="s">
        <v>18878</v>
      </c>
      <c r="H4806" s="299" t="s">
        <v>14828</v>
      </c>
      <c r="I4806" s="297">
        <v>26</v>
      </c>
      <c r="J4806" s="298">
        <v>20</v>
      </c>
      <c r="K4806" s="298">
        <v>48</v>
      </c>
      <c r="L4806" s="298">
        <v>0</v>
      </c>
      <c r="M4806" s="299">
        <v>0</v>
      </c>
    </row>
    <row r="4807" spans="1:13" x14ac:dyDescent="0.2">
      <c r="A4807" s="297" t="s">
        <v>1311</v>
      </c>
      <c r="B4807" s="298" t="s">
        <v>17078</v>
      </c>
      <c r="C4807" s="298" t="s">
        <v>20267</v>
      </c>
      <c r="D4807" s="298" t="s">
        <v>768</v>
      </c>
      <c r="E4807" s="298" t="s">
        <v>14755</v>
      </c>
      <c r="F4807" s="298" t="s">
        <v>18879</v>
      </c>
      <c r="G4807" s="298" t="s">
        <v>18880</v>
      </c>
      <c r="H4807" s="299" t="s">
        <v>14828</v>
      </c>
      <c r="I4807" s="297">
        <v>14.1036</v>
      </c>
      <c r="J4807" s="298">
        <v>0</v>
      </c>
      <c r="K4807" s="298">
        <v>31.04</v>
      </c>
      <c r="L4807" s="298">
        <v>0</v>
      </c>
      <c r="M4807" s="299">
        <v>0</v>
      </c>
    </row>
    <row r="4808" spans="1:13" x14ac:dyDescent="0.2">
      <c r="A4808" s="297" t="s">
        <v>1311</v>
      </c>
      <c r="B4808" s="298" t="s">
        <v>17078</v>
      </c>
      <c r="C4808" s="298" t="s">
        <v>20267</v>
      </c>
      <c r="D4808" s="298" t="s">
        <v>768</v>
      </c>
      <c r="E4808" s="298" t="s">
        <v>14755</v>
      </c>
      <c r="F4808" s="298" t="s">
        <v>18879</v>
      </c>
      <c r="G4808" s="298" t="s">
        <v>18881</v>
      </c>
      <c r="H4808" s="299" t="s">
        <v>14828</v>
      </c>
      <c r="I4808" s="297">
        <v>26.05</v>
      </c>
      <c r="J4808" s="298">
        <v>0</v>
      </c>
      <c r="K4808" s="298">
        <v>26.061</v>
      </c>
      <c r="L4808" s="298">
        <v>0</v>
      </c>
      <c r="M4808" s="299">
        <v>0</v>
      </c>
    </row>
    <row r="4809" spans="1:13" x14ac:dyDescent="0.2">
      <c r="A4809" s="297" t="s">
        <v>1311</v>
      </c>
      <c r="B4809" s="298" t="s">
        <v>17078</v>
      </c>
      <c r="C4809" s="298" t="s">
        <v>20267</v>
      </c>
      <c r="D4809" s="298" t="s">
        <v>768</v>
      </c>
      <c r="E4809" s="298" t="s">
        <v>14757</v>
      </c>
      <c r="F4809" s="298" t="s">
        <v>18882</v>
      </c>
      <c r="G4809" s="298" t="s">
        <v>18872</v>
      </c>
      <c r="H4809" s="299" t="s">
        <v>14828</v>
      </c>
      <c r="I4809" s="297">
        <v>15</v>
      </c>
      <c r="J4809" s="298">
        <v>10.7</v>
      </c>
      <c r="K4809" s="298">
        <v>6.4</v>
      </c>
      <c r="L4809" s="298">
        <v>0</v>
      </c>
      <c r="M4809" s="299">
        <v>0</v>
      </c>
    </row>
    <row r="4810" spans="1:13" x14ac:dyDescent="0.2">
      <c r="A4810" s="297" t="s">
        <v>1311</v>
      </c>
      <c r="B4810" s="298" t="s">
        <v>17078</v>
      </c>
      <c r="C4810" s="298" t="s">
        <v>20267</v>
      </c>
      <c r="D4810" s="298" t="s">
        <v>768</v>
      </c>
      <c r="E4810" s="298" t="s">
        <v>14757</v>
      </c>
      <c r="F4810" s="298" t="s">
        <v>18882</v>
      </c>
      <c r="G4810" s="298" t="s">
        <v>18872</v>
      </c>
      <c r="H4810" s="299" t="s">
        <v>14828</v>
      </c>
      <c r="I4810" s="297">
        <v>15</v>
      </c>
      <c r="J4810" s="298">
        <v>10.7</v>
      </c>
      <c r="K4810" s="298">
        <v>6.4</v>
      </c>
      <c r="L4810" s="298">
        <v>0</v>
      </c>
      <c r="M4810" s="299">
        <v>0</v>
      </c>
    </row>
    <row r="4811" spans="1:13" x14ac:dyDescent="0.2">
      <c r="A4811" s="297" t="s">
        <v>1311</v>
      </c>
      <c r="B4811" s="298" t="s">
        <v>17078</v>
      </c>
      <c r="C4811" s="298" t="s">
        <v>20267</v>
      </c>
      <c r="D4811" s="298" t="s">
        <v>768</v>
      </c>
      <c r="E4811" s="298" t="s">
        <v>14757</v>
      </c>
      <c r="F4811" s="298" t="s">
        <v>18882</v>
      </c>
      <c r="G4811" s="298" t="s">
        <v>18872</v>
      </c>
      <c r="H4811" s="299" t="s">
        <v>14828</v>
      </c>
      <c r="I4811" s="297">
        <v>15</v>
      </c>
      <c r="J4811" s="298">
        <v>10.7</v>
      </c>
      <c r="K4811" s="298">
        <v>6.4</v>
      </c>
      <c r="L4811" s="298">
        <v>0</v>
      </c>
      <c r="M4811" s="299">
        <v>0</v>
      </c>
    </row>
    <row r="4812" spans="1:13" x14ac:dyDescent="0.2">
      <c r="A4812" s="297" t="s">
        <v>1311</v>
      </c>
      <c r="B4812" s="298" t="s">
        <v>17078</v>
      </c>
      <c r="C4812" s="298" t="s">
        <v>20267</v>
      </c>
      <c r="D4812" s="298" t="s">
        <v>768</v>
      </c>
      <c r="E4812" s="298" t="s">
        <v>14757</v>
      </c>
      <c r="F4812" s="298" t="s">
        <v>18882</v>
      </c>
      <c r="G4812" s="298" t="s">
        <v>18872</v>
      </c>
      <c r="H4812" s="299" t="s">
        <v>14828</v>
      </c>
      <c r="I4812" s="297">
        <v>15</v>
      </c>
      <c r="J4812" s="298">
        <v>10.7</v>
      </c>
      <c r="K4812" s="298">
        <v>6.4</v>
      </c>
      <c r="L4812" s="298">
        <v>0</v>
      </c>
      <c r="M4812" s="299">
        <v>0</v>
      </c>
    </row>
    <row r="4813" spans="1:13" x14ac:dyDescent="0.2">
      <c r="A4813" s="297" t="s">
        <v>1311</v>
      </c>
      <c r="B4813" s="298" t="s">
        <v>17078</v>
      </c>
      <c r="C4813" s="298" t="s">
        <v>20267</v>
      </c>
      <c r="D4813" s="298" t="s">
        <v>768</v>
      </c>
      <c r="E4813" s="298" t="s">
        <v>14757</v>
      </c>
      <c r="F4813" s="298" t="s">
        <v>18882</v>
      </c>
      <c r="G4813" s="298" t="s">
        <v>18872</v>
      </c>
      <c r="H4813" s="299" t="s">
        <v>14828</v>
      </c>
      <c r="I4813" s="297">
        <v>15</v>
      </c>
      <c r="J4813" s="298">
        <v>10.7</v>
      </c>
      <c r="K4813" s="298">
        <v>6.4</v>
      </c>
      <c r="L4813" s="298">
        <v>0</v>
      </c>
      <c r="M4813" s="299">
        <v>0</v>
      </c>
    </row>
    <row r="4814" spans="1:13" x14ac:dyDescent="0.2">
      <c r="A4814" s="297" t="s">
        <v>1311</v>
      </c>
      <c r="B4814" s="298" t="s">
        <v>17078</v>
      </c>
      <c r="C4814" s="298" t="s">
        <v>20267</v>
      </c>
      <c r="D4814" s="298" t="s">
        <v>768</v>
      </c>
      <c r="E4814" s="298" t="s">
        <v>14757</v>
      </c>
      <c r="F4814" s="298" t="s">
        <v>18882</v>
      </c>
      <c r="G4814" s="298" t="s">
        <v>18872</v>
      </c>
      <c r="H4814" s="299" t="s">
        <v>14828</v>
      </c>
      <c r="I4814" s="297">
        <v>15</v>
      </c>
      <c r="J4814" s="298">
        <v>10.7</v>
      </c>
      <c r="K4814" s="298">
        <v>6.4</v>
      </c>
      <c r="L4814" s="298">
        <v>0</v>
      </c>
      <c r="M4814" s="299">
        <v>0</v>
      </c>
    </row>
    <row r="4815" spans="1:13" x14ac:dyDescent="0.2">
      <c r="A4815" s="297" t="s">
        <v>1311</v>
      </c>
      <c r="B4815" s="298" t="s">
        <v>17078</v>
      </c>
      <c r="C4815" s="298" t="s">
        <v>20267</v>
      </c>
      <c r="D4815" s="298" t="s">
        <v>768</v>
      </c>
      <c r="E4815" s="298" t="s">
        <v>14757</v>
      </c>
      <c r="F4815" s="298" t="s">
        <v>18882</v>
      </c>
      <c r="G4815" s="298" t="s">
        <v>17382</v>
      </c>
      <c r="H4815" s="299" t="s">
        <v>14828</v>
      </c>
      <c r="I4815" s="297">
        <v>19.399999999999999</v>
      </c>
      <c r="J4815" s="298">
        <v>12.9</v>
      </c>
      <c r="K4815" s="298">
        <v>6.5</v>
      </c>
      <c r="L4815" s="298">
        <v>0</v>
      </c>
      <c r="M4815" s="299">
        <v>0</v>
      </c>
    </row>
    <row r="4816" spans="1:13" x14ac:dyDescent="0.2">
      <c r="A4816" s="297" t="s">
        <v>1311</v>
      </c>
      <c r="B4816" s="298" t="s">
        <v>17078</v>
      </c>
      <c r="C4816" s="298" t="s">
        <v>20267</v>
      </c>
      <c r="D4816" s="298" t="s">
        <v>768</v>
      </c>
      <c r="E4816" s="298" t="s">
        <v>14757</v>
      </c>
      <c r="F4816" s="298" t="s">
        <v>18882</v>
      </c>
      <c r="G4816" s="298" t="s">
        <v>17382</v>
      </c>
      <c r="H4816" s="299" t="s">
        <v>14828</v>
      </c>
      <c r="I4816" s="297">
        <v>19.399999999999999</v>
      </c>
      <c r="J4816" s="298">
        <v>12.9</v>
      </c>
      <c r="K4816" s="298">
        <v>6.5</v>
      </c>
      <c r="L4816" s="298">
        <v>0</v>
      </c>
      <c r="M4816" s="299">
        <v>0</v>
      </c>
    </row>
    <row r="4817" spans="1:13" x14ac:dyDescent="0.2">
      <c r="A4817" s="297" t="s">
        <v>1311</v>
      </c>
      <c r="B4817" s="298" t="s">
        <v>17078</v>
      </c>
      <c r="C4817" s="298" t="s">
        <v>20267</v>
      </c>
      <c r="D4817" s="298" t="s">
        <v>768</v>
      </c>
      <c r="E4817" s="298" t="s">
        <v>14757</v>
      </c>
      <c r="F4817" s="298" t="s">
        <v>18883</v>
      </c>
      <c r="G4817" s="298" t="s">
        <v>18884</v>
      </c>
      <c r="H4817" s="299" t="s">
        <v>14828</v>
      </c>
      <c r="I4817" s="297">
        <v>19.399999999999999</v>
      </c>
      <c r="J4817" s="298">
        <v>12.9</v>
      </c>
      <c r="K4817" s="298">
        <v>12.9</v>
      </c>
      <c r="L4817" s="298">
        <v>0</v>
      </c>
      <c r="M4817" s="299">
        <v>0</v>
      </c>
    </row>
    <row r="4818" spans="1:13" x14ac:dyDescent="0.2">
      <c r="A4818" s="297" t="s">
        <v>1311</v>
      </c>
      <c r="B4818" s="298" t="s">
        <v>17078</v>
      </c>
      <c r="C4818" s="298" t="s">
        <v>20267</v>
      </c>
      <c r="D4818" s="298" t="s">
        <v>768</v>
      </c>
      <c r="E4818" s="298" t="s">
        <v>14757</v>
      </c>
      <c r="F4818" s="298" t="s">
        <v>18883</v>
      </c>
      <c r="G4818" s="298" t="s">
        <v>18885</v>
      </c>
      <c r="H4818" s="299" t="s">
        <v>14828</v>
      </c>
      <c r="I4818" s="297">
        <v>19.399999999999999</v>
      </c>
      <c r="J4818" s="298">
        <v>12.9</v>
      </c>
      <c r="K4818" s="298">
        <v>12.9</v>
      </c>
      <c r="L4818" s="298">
        <v>0</v>
      </c>
      <c r="M4818" s="299">
        <v>0</v>
      </c>
    </row>
    <row r="4819" spans="1:13" x14ac:dyDescent="0.2">
      <c r="A4819" s="297" t="s">
        <v>1311</v>
      </c>
      <c r="B4819" s="298" t="s">
        <v>17078</v>
      </c>
      <c r="C4819" s="298" t="s">
        <v>20267</v>
      </c>
      <c r="D4819" s="298" t="s">
        <v>768</v>
      </c>
      <c r="E4819" s="298" t="s">
        <v>14755</v>
      </c>
      <c r="F4819" s="298" t="s">
        <v>18883</v>
      </c>
      <c r="G4819" s="298" t="s">
        <v>18886</v>
      </c>
      <c r="H4819" s="299" t="s">
        <v>14828</v>
      </c>
      <c r="I4819" s="297">
        <v>8.5</v>
      </c>
      <c r="J4819" s="298">
        <v>5.6</v>
      </c>
      <c r="K4819" s="298">
        <v>14.1</v>
      </c>
      <c r="L4819" s="298">
        <v>0</v>
      </c>
      <c r="M4819" s="299">
        <v>0</v>
      </c>
    </row>
    <row r="4820" spans="1:13" x14ac:dyDescent="0.2">
      <c r="A4820" s="297" t="s">
        <v>1311</v>
      </c>
      <c r="B4820" s="298" t="s">
        <v>17078</v>
      </c>
      <c r="C4820" s="298" t="s">
        <v>20267</v>
      </c>
      <c r="D4820" s="298" t="s">
        <v>768</v>
      </c>
      <c r="E4820" s="298" t="s">
        <v>14755</v>
      </c>
      <c r="F4820" s="298" t="s">
        <v>18883</v>
      </c>
      <c r="G4820" s="298" t="s">
        <v>18887</v>
      </c>
      <c r="H4820" s="299" t="s">
        <v>14828</v>
      </c>
      <c r="I4820" s="297">
        <v>8.5</v>
      </c>
      <c r="J4820" s="298">
        <v>5.6</v>
      </c>
      <c r="K4820" s="298">
        <v>14.1</v>
      </c>
      <c r="L4820" s="298">
        <v>0</v>
      </c>
      <c r="M4820" s="299">
        <v>0</v>
      </c>
    </row>
    <row r="4821" spans="1:13" x14ac:dyDescent="0.2">
      <c r="A4821" s="297" t="s">
        <v>1311</v>
      </c>
      <c r="B4821" s="298" t="s">
        <v>17078</v>
      </c>
      <c r="C4821" s="298" t="s">
        <v>20267</v>
      </c>
      <c r="D4821" s="298" t="s">
        <v>768</v>
      </c>
      <c r="E4821" s="298" t="s">
        <v>14757</v>
      </c>
      <c r="F4821" s="298" t="s">
        <v>18883</v>
      </c>
      <c r="G4821" s="298" t="s">
        <v>18888</v>
      </c>
      <c r="H4821" s="299" t="s">
        <v>14828</v>
      </c>
      <c r="I4821" s="297">
        <v>5.7</v>
      </c>
      <c r="J4821" s="298">
        <v>5.7</v>
      </c>
      <c r="K4821" s="298">
        <v>5.7</v>
      </c>
      <c r="L4821" s="298">
        <v>0</v>
      </c>
      <c r="M4821" s="299">
        <v>0</v>
      </c>
    </row>
    <row r="4822" spans="1:13" x14ac:dyDescent="0.2">
      <c r="A4822" s="297" t="s">
        <v>1311</v>
      </c>
      <c r="B4822" s="298" t="s">
        <v>17078</v>
      </c>
      <c r="C4822" s="298" t="s">
        <v>20267</v>
      </c>
      <c r="D4822" s="298" t="s">
        <v>768</v>
      </c>
      <c r="E4822" s="298" t="s">
        <v>14757</v>
      </c>
      <c r="F4822" s="298" t="s">
        <v>18883</v>
      </c>
      <c r="G4822" s="298" t="s">
        <v>18889</v>
      </c>
      <c r="H4822" s="299" t="s">
        <v>14828</v>
      </c>
      <c r="I4822" s="297">
        <v>5.7</v>
      </c>
      <c r="J4822" s="298">
        <v>5.7</v>
      </c>
      <c r="K4822" s="298">
        <v>5.7</v>
      </c>
      <c r="L4822" s="298">
        <v>0</v>
      </c>
      <c r="M4822" s="299">
        <v>0</v>
      </c>
    </row>
    <row r="4823" spans="1:13" x14ac:dyDescent="0.2">
      <c r="A4823" s="297" t="s">
        <v>1311</v>
      </c>
      <c r="B4823" s="298" t="s">
        <v>17078</v>
      </c>
      <c r="C4823" s="298" t="s">
        <v>20267</v>
      </c>
      <c r="D4823" s="298" t="s">
        <v>768</v>
      </c>
      <c r="E4823" s="298" t="s">
        <v>14757</v>
      </c>
      <c r="F4823" s="298" t="s">
        <v>18883</v>
      </c>
      <c r="G4823" s="298" t="s">
        <v>18890</v>
      </c>
      <c r="H4823" s="299" t="s">
        <v>14828</v>
      </c>
      <c r="I4823" s="297">
        <v>5.7</v>
      </c>
      <c r="J4823" s="298">
        <v>5.7</v>
      </c>
      <c r="K4823" s="298">
        <v>5.7</v>
      </c>
      <c r="L4823" s="298">
        <v>0</v>
      </c>
      <c r="M4823" s="299">
        <v>0</v>
      </c>
    </row>
    <row r="4824" spans="1:13" x14ac:dyDescent="0.2">
      <c r="A4824" s="297" t="s">
        <v>1311</v>
      </c>
      <c r="B4824" s="298" t="s">
        <v>17078</v>
      </c>
      <c r="C4824" s="298" t="s">
        <v>20267</v>
      </c>
      <c r="D4824" s="298" t="s">
        <v>768</v>
      </c>
      <c r="E4824" s="298" t="s">
        <v>14755</v>
      </c>
      <c r="F4824" s="298" t="s">
        <v>18883</v>
      </c>
      <c r="G4824" s="298" t="s">
        <v>18891</v>
      </c>
      <c r="H4824" s="299" t="s">
        <v>14828</v>
      </c>
      <c r="I4824" s="297">
        <v>3.1</v>
      </c>
      <c r="J4824" s="298">
        <v>3.1</v>
      </c>
      <c r="K4824" s="298">
        <v>6.3</v>
      </c>
      <c r="L4824" s="298">
        <v>0</v>
      </c>
      <c r="M4824" s="299">
        <v>0</v>
      </c>
    </row>
    <row r="4825" spans="1:13" x14ac:dyDescent="0.2">
      <c r="A4825" s="297" t="s">
        <v>1311</v>
      </c>
      <c r="B4825" s="298" t="s">
        <v>17078</v>
      </c>
      <c r="C4825" s="298" t="s">
        <v>20267</v>
      </c>
      <c r="D4825" s="298" t="s">
        <v>768</v>
      </c>
      <c r="E4825" s="298" t="s">
        <v>14757</v>
      </c>
      <c r="F4825" s="298" t="s">
        <v>18892</v>
      </c>
      <c r="G4825" s="298" t="s">
        <v>18893</v>
      </c>
      <c r="H4825" s="299" t="s">
        <v>14828</v>
      </c>
      <c r="I4825" s="297">
        <v>19.421190969327814</v>
      </c>
      <c r="J4825" s="298">
        <v>12.9</v>
      </c>
      <c r="K4825" s="298">
        <v>6.5</v>
      </c>
      <c r="L4825" s="298">
        <v>0</v>
      </c>
      <c r="M4825" s="299">
        <v>0</v>
      </c>
    </row>
    <row r="4826" spans="1:13" x14ac:dyDescent="0.2">
      <c r="A4826" s="297" t="s">
        <v>1311</v>
      </c>
      <c r="B4826" s="298" t="s">
        <v>17078</v>
      </c>
      <c r="C4826" s="298" t="s">
        <v>20267</v>
      </c>
      <c r="D4826" s="298" t="s">
        <v>768</v>
      </c>
      <c r="E4826" s="298" t="s">
        <v>14757</v>
      </c>
      <c r="F4826" s="298" t="s">
        <v>18892</v>
      </c>
      <c r="G4826" s="298" t="s">
        <v>18872</v>
      </c>
      <c r="H4826" s="299" t="s">
        <v>14828</v>
      </c>
      <c r="I4826" s="297">
        <v>15.062467651296693</v>
      </c>
      <c r="J4826" s="298">
        <v>21.5</v>
      </c>
      <c r="K4826" s="298">
        <v>6.4</v>
      </c>
      <c r="L4826" s="298">
        <v>0</v>
      </c>
      <c r="M4826" s="299">
        <v>0</v>
      </c>
    </row>
    <row r="4827" spans="1:13" x14ac:dyDescent="0.2">
      <c r="A4827" s="297" t="s">
        <v>1311</v>
      </c>
      <c r="B4827" s="298" t="s">
        <v>17078</v>
      </c>
      <c r="C4827" s="298" t="s">
        <v>20267</v>
      </c>
      <c r="D4827" s="298" t="s">
        <v>768</v>
      </c>
      <c r="E4827" s="298" t="s">
        <v>14757</v>
      </c>
      <c r="F4827" s="298" t="s">
        <v>18892</v>
      </c>
      <c r="G4827" s="298" t="s">
        <v>17427</v>
      </c>
      <c r="H4827" s="299" t="s">
        <v>14828</v>
      </c>
      <c r="I4827" s="297">
        <v>5.1205432754523628</v>
      </c>
      <c r="J4827" s="298">
        <v>5.0999999999999996</v>
      </c>
      <c r="K4827" s="298">
        <v>2.6</v>
      </c>
      <c r="L4827" s="298">
        <v>0</v>
      </c>
      <c r="M4827" s="299">
        <v>0</v>
      </c>
    </row>
    <row r="4828" spans="1:13" x14ac:dyDescent="0.2">
      <c r="A4828" s="297" t="s">
        <v>1311</v>
      </c>
      <c r="B4828" s="298" t="s">
        <v>17078</v>
      </c>
      <c r="C4828" s="298" t="s">
        <v>20267</v>
      </c>
      <c r="D4828" s="298" t="s">
        <v>768</v>
      </c>
      <c r="E4828" s="298" t="s">
        <v>14757</v>
      </c>
      <c r="F4828" s="298" t="s">
        <v>18892</v>
      </c>
      <c r="G4828" s="298" t="s">
        <v>17382</v>
      </c>
      <c r="H4828" s="299" t="s">
        <v>14828</v>
      </c>
      <c r="I4828" s="297">
        <v>19.410755079500127</v>
      </c>
      <c r="J4828" s="298">
        <v>12.9</v>
      </c>
      <c r="K4828" s="298">
        <v>6.5</v>
      </c>
      <c r="L4828" s="298">
        <v>0</v>
      </c>
      <c r="M4828" s="299">
        <v>0</v>
      </c>
    </row>
    <row r="4829" spans="1:13" x14ac:dyDescent="0.2">
      <c r="A4829" s="297" t="s">
        <v>1311</v>
      </c>
      <c r="B4829" s="298" t="s">
        <v>17078</v>
      </c>
      <c r="C4829" s="298" t="s">
        <v>20267</v>
      </c>
      <c r="D4829" s="298" t="s">
        <v>768</v>
      </c>
      <c r="E4829" s="298" t="s">
        <v>14757</v>
      </c>
      <c r="F4829" s="298" t="s">
        <v>18892</v>
      </c>
      <c r="G4829" s="298" t="s">
        <v>18872</v>
      </c>
      <c r="H4829" s="299" t="s">
        <v>14828</v>
      </c>
      <c r="I4829" s="297">
        <v>15.062467651296693</v>
      </c>
      <c r="J4829" s="298">
        <v>21.5</v>
      </c>
      <c r="K4829" s="298">
        <v>6.4</v>
      </c>
      <c r="L4829" s="298">
        <v>0</v>
      </c>
      <c r="M4829" s="299">
        <v>0</v>
      </c>
    </row>
    <row r="4830" spans="1:13" x14ac:dyDescent="0.2">
      <c r="A4830" s="297" t="s">
        <v>1311</v>
      </c>
      <c r="B4830" s="298" t="s">
        <v>17078</v>
      </c>
      <c r="C4830" s="298" t="s">
        <v>20267</v>
      </c>
      <c r="D4830" s="298" t="s">
        <v>768</v>
      </c>
      <c r="E4830" s="298" t="s">
        <v>14757</v>
      </c>
      <c r="F4830" s="298" t="s">
        <v>18892</v>
      </c>
      <c r="G4830" s="298" t="s">
        <v>18872</v>
      </c>
      <c r="H4830" s="299" t="s">
        <v>14828</v>
      </c>
      <c r="I4830" s="297">
        <v>15.062467651296693</v>
      </c>
      <c r="J4830" s="298">
        <v>21.5</v>
      </c>
      <c r="K4830" s="298">
        <v>6.4</v>
      </c>
      <c r="L4830" s="298">
        <v>0</v>
      </c>
      <c r="M4830" s="299">
        <v>0</v>
      </c>
    </row>
    <row r="4831" spans="1:13" x14ac:dyDescent="0.2">
      <c r="A4831" s="297" t="s">
        <v>1311</v>
      </c>
      <c r="B4831" s="298" t="s">
        <v>17078</v>
      </c>
      <c r="C4831" s="298" t="s">
        <v>20267</v>
      </c>
      <c r="D4831" s="298" t="s">
        <v>768</v>
      </c>
      <c r="E4831" s="298" t="s">
        <v>14757</v>
      </c>
      <c r="F4831" s="298" t="s">
        <v>18892</v>
      </c>
      <c r="G4831" s="298" t="s">
        <v>18872</v>
      </c>
      <c r="H4831" s="299" t="s">
        <v>14828</v>
      </c>
      <c r="I4831" s="297">
        <v>15.062467651296693</v>
      </c>
      <c r="J4831" s="298">
        <v>21.5</v>
      </c>
      <c r="K4831" s="298">
        <v>6.4</v>
      </c>
      <c r="L4831" s="298">
        <v>0</v>
      </c>
      <c r="M4831" s="299">
        <v>0</v>
      </c>
    </row>
    <row r="4832" spans="1:13" x14ac:dyDescent="0.2">
      <c r="A4832" s="297" t="s">
        <v>1311</v>
      </c>
      <c r="B4832" s="298" t="s">
        <v>17078</v>
      </c>
      <c r="C4832" s="298" t="s">
        <v>20267</v>
      </c>
      <c r="D4832" s="298" t="s">
        <v>768</v>
      </c>
      <c r="E4832" s="298" t="s">
        <v>14755</v>
      </c>
      <c r="F4832" s="298" t="s">
        <v>18894</v>
      </c>
      <c r="G4832" s="298" t="s">
        <v>18895</v>
      </c>
      <c r="H4832" s="299" t="s">
        <v>14828</v>
      </c>
      <c r="I4832" s="297">
        <v>3.1</v>
      </c>
      <c r="J4832" s="298">
        <v>3.1</v>
      </c>
      <c r="K4832" s="298">
        <v>6.3</v>
      </c>
      <c r="L4832" s="298">
        <v>0</v>
      </c>
      <c r="M4832" s="299">
        <v>0</v>
      </c>
    </row>
    <row r="4833" spans="1:13" x14ac:dyDescent="0.2">
      <c r="A4833" s="297" t="s">
        <v>1311</v>
      </c>
      <c r="B4833" s="298" t="s">
        <v>17078</v>
      </c>
      <c r="C4833" s="298" t="s">
        <v>20267</v>
      </c>
      <c r="D4833" s="298" t="s">
        <v>768</v>
      </c>
      <c r="E4833" s="298" t="s">
        <v>14757</v>
      </c>
      <c r="F4833" s="298" t="s">
        <v>18896</v>
      </c>
      <c r="G4833" s="298" t="s">
        <v>18897</v>
      </c>
      <c r="H4833" s="299" t="s">
        <v>14828</v>
      </c>
      <c r="I4833" s="297">
        <v>5.7</v>
      </c>
      <c r="J4833" s="298">
        <v>7.4</v>
      </c>
      <c r="K4833" s="298">
        <v>14.1</v>
      </c>
      <c r="L4833" s="298">
        <v>0</v>
      </c>
      <c r="M4833" s="299">
        <v>0</v>
      </c>
    </row>
    <row r="4834" spans="1:13" x14ac:dyDescent="0.2">
      <c r="A4834" s="297" t="s">
        <v>1311</v>
      </c>
      <c r="B4834" s="298" t="s">
        <v>17078</v>
      </c>
      <c r="C4834" s="298" t="s">
        <v>20267</v>
      </c>
      <c r="D4834" s="298" t="s">
        <v>768</v>
      </c>
      <c r="E4834" s="298" t="s">
        <v>14757</v>
      </c>
      <c r="F4834" s="298" t="s">
        <v>18896</v>
      </c>
      <c r="G4834" s="298" t="s">
        <v>18898</v>
      </c>
      <c r="H4834" s="299" t="s">
        <v>14828</v>
      </c>
      <c r="I4834" s="297">
        <v>5.7</v>
      </c>
      <c r="J4834" s="298">
        <v>7.4</v>
      </c>
      <c r="K4834" s="298">
        <v>14.1</v>
      </c>
      <c r="L4834" s="298">
        <v>0</v>
      </c>
      <c r="M4834" s="299">
        <v>0</v>
      </c>
    </row>
    <row r="4835" spans="1:13" x14ac:dyDescent="0.2">
      <c r="A4835" s="297" t="s">
        <v>1311</v>
      </c>
      <c r="B4835" s="298" t="s">
        <v>17078</v>
      </c>
      <c r="C4835" s="298" t="s">
        <v>20267</v>
      </c>
      <c r="D4835" s="298" t="s">
        <v>768</v>
      </c>
      <c r="E4835" s="298" t="s">
        <v>14757</v>
      </c>
      <c r="F4835" s="298" t="s">
        <v>18896</v>
      </c>
      <c r="G4835" s="298" t="s">
        <v>18899</v>
      </c>
      <c r="H4835" s="299" t="s">
        <v>14828</v>
      </c>
      <c r="I4835" s="297">
        <v>5.7</v>
      </c>
      <c r="J4835" s="298">
        <v>5.7</v>
      </c>
      <c r="K4835" s="298">
        <v>2.8</v>
      </c>
      <c r="L4835" s="298">
        <v>0</v>
      </c>
      <c r="M4835" s="299">
        <v>0</v>
      </c>
    </row>
    <row r="4836" spans="1:13" x14ac:dyDescent="0.2">
      <c r="A4836" s="297" t="s">
        <v>1311</v>
      </c>
      <c r="B4836" s="298" t="s">
        <v>17078</v>
      </c>
      <c r="C4836" s="298" t="s">
        <v>20267</v>
      </c>
      <c r="D4836" s="298" t="s">
        <v>768</v>
      </c>
      <c r="E4836" s="298" t="s">
        <v>14757</v>
      </c>
      <c r="F4836" s="298" t="s">
        <v>18900</v>
      </c>
      <c r="G4836" s="298" t="s">
        <v>18901</v>
      </c>
      <c r="H4836" s="299" t="s">
        <v>14828</v>
      </c>
      <c r="I4836" s="297">
        <v>5.649</v>
      </c>
      <c r="J4836" s="298">
        <v>5.6660000000000004</v>
      </c>
      <c r="K4836" s="298">
        <v>2.8159999999999998</v>
      </c>
      <c r="L4836" s="298">
        <v>0</v>
      </c>
      <c r="M4836" s="299">
        <v>0</v>
      </c>
    </row>
    <row r="4837" spans="1:13" x14ac:dyDescent="0.2">
      <c r="A4837" s="297" t="s">
        <v>1311</v>
      </c>
      <c r="B4837" s="298" t="s">
        <v>17078</v>
      </c>
      <c r="C4837" s="298" t="s">
        <v>20267</v>
      </c>
      <c r="D4837" s="298" t="s">
        <v>768</v>
      </c>
      <c r="E4837" s="298" t="s">
        <v>14757</v>
      </c>
      <c r="F4837" s="298" t="s">
        <v>18900</v>
      </c>
      <c r="G4837" s="298" t="s">
        <v>18902</v>
      </c>
      <c r="H4837" s="299" t="s">
        <v>14828</v>
      </c>
      <c r="I4837" s="297">
        <v>5.649</v>
      </c>
      <c r="J4837" s="298">
        <v>5.6660000000000004</v>
      </c>
      <c r="K4837" s="298">
        <v>2.8159999999999998</v>
      </c>
      <c r="L4837" s="298">
        <v>0</v>
      </c>
      <c r="M4837" s="299">
        <v>0</v>
      </c>
    </row>
    <row r="4838" spans="1:13" x14ac:dyDescent="0.2">
      <c r="A4838" s="297" t="s">
        <v>1311</v>
      </c>
      <c r="B4838" s="298" t="s">
        <v>17078</v>
      </c>
      <c r="C4838" s="298" t="s">
        <v>20267</v>
      </c>
      <c r="D4838" s="298" t="s">
        <v>768</v>
      </c>
      <c r="E4838" s="298" t="s">
        <v>14757</v>
      </c>
      <c r="F4838" s="298" t="s">
        <v>18903</v>
      </c>
      <c r="G4838" s="298" t="s">
        <v>18904</v>
      </c>
      <c r="H4838" s="299" t="s">
        <v>14828</v>
      </c>
      <c r="I4838" s="297">
        <v>5.649</v>
      </c>
      <c r="J4838" s="298">
        <v>5.6660000000000004</v>
      </c>
      <c r="K4838" s="298">
        <v>2.8159999999999998</v>
      </c>
      <c r="L4838" s="298">
        <v>0</v>
      </c>
      <c r="M4838" s="299">
        <v>0</v>
      </c>
    </row>
    <row r="4839" spans="1:13" x14ac:dyDescent="0.2">
      <c r="A4839" s="297" t="s">
        <v>1311</v>
      </c>
      <c r="B4839" s="298" t="s">
        <v>17078</v>
      </c>
      <c r="C4839" s="298" t="s">
        <v>20267</v>
      </c>
      <c r="D4839" s="298" t="s">
        <v>768</v>
      </c>
      <c r="E4839" s="298" t="s">
        <v>14757</v>
      </c>
      <c r="F4839" s="298" t="s">
        <v>18903</v>
      </c>
      <c r="G4839" s="298" t="s">
        <v>18905</v>
      </c>
      <c r="H4839" s="299" t="s">
        <v>14828</v>
      </c>
      <c r="I4839" s="297">
        <v>5.649</v>
      </c>
      <c r="J4839" s="298">
        <v>5.6660000000000004</v>
      </c>
      <c r="K4839" s="298">
        <v>2.8159999999999998</v>
      </c>
      <c r="L4839" s="298">
        <v>0</v>
      </c>
      <c r="M4839" s="299">
        <v>0</v>
      </c>
    </row>
    <row r="4840" spans="1:13" x14ac:dyDescent="0.2">
      <c r="A4840" s="297" t="s">
        <v>1311</v>
      </c>
      <c r="B4840" s="298" t="s">
        <v>17078</v>
      </c>
      <c r="C4840" s="298" t="s">
        <v>20267</v>
      </c>
      <c r="D4840" s="298" t="s">
        <v>768</v>
      </c>
      <c r="E4840" s="298" t="s">
        <v>14757</v>
      </c>
      <c r="F4840" s="298" t="s">
        <v>18903</v>
      </c>
      <c r="G4840" s="298" t="s">
        <v>18906</v>
      </c>
      <c r="H4840" s="299" t="s">
        <v>14828</v>
      </c>
      <c r="I4840" s="297">
        <v>5.649</v>
      </c>
      <c r="J4840" s="298">
        <v>5.6660000000000004</v>
      </c>
      <c r="K4840" s="298">
        <v>2.8159999999999998</v>
      </c>
      <c r="L4840" s="298">
        <v>0</v>
      </c>
      <c r="M4840" s="299">
        <v>0</v>
      </c>
    </row>
    <row r="4841" spans="1:13" x14ac:dyDescent="0.2">
      <c r="A4841" s="297" t="s">
        <v>1311</v>
      </c>
      <c r="B4841" s="298" t="s">
        <v>17078</v>
      </c>
      <c r="C4841" s="298" t="s">
        <v>20267</v>
      </c>
      <c r="D4841" s="298" t="s">
        <v>768</v>
      </c>
      <c r="E4841" s="298" t="s">
        <v>14757</v>
      </c>
      <c r="F4841" s="298" t="s">
        <v>18903</v>
      </c>
      <c r="G4841" s="298" t="s">
        <v>18907</v>
      </c>
      <c r="H4841" s="299" t="s">
        <v>14828</v>
      </c>
      <c r="I4841" s="297">
        <v>5.649</v>
      </c>
      <c r="J4841" s="298">
        <v>5.6660000000000004</v>
      </c>
      <c r="K4841" s="298">
        <v>2.8159999999999998</v>
      </c>
      <c r="L4841" s="298">
        <v>0</v>
      </c>
      <c r="M4841" s="299">
        <v>0</v>
      </c>
    </row>
    <row r="4842" spans="1:13" x14ac:dyDescent="0.2">
      <c r="A4842" s="297" t="s">
        <v>1311</v>
      </c>
      <c r="B4842" s="298" t="s">
        <v>17078</v>
      </c>
      <c r="C4842" s="298" t="s">
        <v>20267</v>
      </c>
      <c r="D4842" s="298" t="s">
        <v>768</v>
      </c>
      <c r="E4842" s="298" t="s">
        <v>14757</v>
      </c>
      <c r="F4842" s="298" t="s">
        <v>18908</v>
      </c>
      <c r="G4842" s="298" t="s">
        <v>18909</v>
      </c>
      <c r="H4842" s="299" t="s">
        <v>14828</v>
      </c>
      <c r="I4842" s="297">
        <v>5.7</v>
      </c>
      <c r="J4842" s="298">
        <v>5.7</v>
      </c>
      <c r="K4842" s="298">
        <v>2.8</v>
      </c>
      <c r="L4842" s="298">
        <v>0</v>
      </c>
      <c r="M4842" s="299">
        <v>0</v>
      </c>
    </row>
    <row r="4843" spans="1:13" x14ac:dyDescent="0.2">
      <c r="A4843" s="297" t="s">
        <v>1311</v>
      </c>
      <c r="B4843" s="298" t="s">
        <v>17078</v>
      </c>
      <c r="C4843" s="298" t="s">
        <v>20267</v>
      </c>
      <c r="D4843" s="298" t="s">
        <v>768</v>
      </c>
      <c r="E4843" s="298" t="s">
        <v>14757</v>
      </c>
      <c r="F4843" s="298" t="s">
        <v>18910</v>
      </c>
      <c r="G4843" s="298" t="s">
        <v>18911</v>
      </c>
      <c r="H4843" s="299" t="s">
        <v>14828</v>
      </c>
      <c r="I4843" s="297">
        <v>5.649</v>
      </c>
      <c r="J4843" s="298">
        <v>5.6660000000000004</v>
      </c>
      <c r="K4843" s="298">
        <v>2.83</v>
      </c>
      <c r="L4843" s="298">
        <v>0</v>
      </c>
      <c r="M4843" s="299">
        <v>0</v>
      </c>
    </row>
    <row r="4844" spans="1:13" x14ac:dyDescent="0.2">
      <c r="A4844" s="297" t="s">
        <v>1311</v>
      </c>
      <c r="B4844" s="298" t="s">
        <v>17078</v>
      </c>
      <c r="C4844" s="298" t="s">
        <v>20267</v>
      </c>
      <c r="D4844" s="298" t="s">
        <v>768</v>
      </c>
      <c r="E4844" s="298" t="s">
        <v>14757</v>
      </c>
      <c r="F4844" s="298" t="s">
        <v>18910</v>
      </c>
      <c r="G4844" s="298" t="s">
        <v>18912</v>
      </c>
      <c r="H4844" s="299" t="s">
        <v>14828</v>
      </c>
      <c r="I4844" s="297">
        <v>5.649</v>
      </c>
      <c r="J4844" s="298">
        <v>5.6660000000000004</v>
      </c>
      <c r="K4844" s="298">
        <v>2.83</v>
      </c>
      <c r="L4844" s="298">
        <v>0</v>
      </c>
      <c r="M4844" s="299">
        <v>0</v>
      </c>
    </row>
    <row r="4845" spans="1:13" x14ac:dyDescent="0.2">
      <c r="A4845" s="297" t="s">
        <v>1311</v>
      </c>
      <c r="B4845" s="298" t="s">
        <v>17078</v>
      </c>
      <c r="C4845" s="298" t="s">
        <v>20267</v>
      </c>
      <c r="D4845" s="298" t="s">
        <v>768</v>
      </c>
      <c r="E4845" s="298" t="s">
        <v>14755</v>
      </c>
      <c r="F4845" s="298" t="s">
        <v>18913</v>
      </c>
      <c r="G4845" s="298" t="s">
        <v>18914</v>
      </c>
      <c r="H4845" s="299" t="s">
        <v>14828</v>
      </c>
      <c r="I4845" s="297">
        <v>2.92</v>
      </c>
      <c r="J4845" s="298">
        <v>0</v>
      </c>
      <c r="K4845" s="298">
        <v>0</v>
      </c>
      <c r="L4845" s="298">
        <v>0</v>
      </c>
      <c r="M4845" s="299">
        <v>0</v>
      </c>
    </row>
    <row r="4846" spans="1:13" x14ac:dyDescent="0.2">
      <c r="A4846" s="297" t="s">
        <v>1311</v>
      </c>
      <c r="B4846" s="298" t="s">
        <v>17078</v>
      </c>
      <c r="C4846" s="298" t="s">
        <v>20267</v>
      </c>
      <c r="D4846" s="298" t="s">
        <v>768</v>
      </c>
      <c r="E4846" s="298" t="s">
        <v>14757</v>
      </c>
      <c r="F4846" s="298" t="s">
        <v>18913</v>
      </c>
      <c r="G4846" s="298" t="s">
        <v>18915</v>
      </c>
      <c r="H4846" s="299" t="s">
        <v>14828</v>
      </c>
      <c r="I4846" s="297">
        <v>5.649</v>
      </c>
      <c r="J4846" s="298">
        <v>0</v>
      </c>
      <c r="K4846" s="298">
        <v>0</v>
      </c>
      <c r="L4846" s="298">
        <v>0</v>
      </c>
      <c r="M4846" s="299">
        <v>0</v>
      </c>
    </row>
    <row r="4847" spans="1:13" x14ac:dyDescent="0.2">
      <c r="A4847" s="297" t="s">
        <v>1311</v>
      </c>
      <c r="B4847" s="298" t="s">
        <v>17078</v>
      </c>
      <c r="C4847" s="298" t="s">
        <v>20267</v>
      </c>
      <c r="D4847" s="298" t="s">
        <v>768</v>
      </c>
      <c r="E4847" s="298" t="s">
        <v>14755</v>
      </c>
      <c r="F4847" s="298" t="s">
        <v>18916</v>
      </c>
      <c r="G4847" s="298" t="s">
        <v>18917</v>
      </c>
      <c r="H4847" s="299" t="s">
        <v>14828</v>
      </c>
      <c r="I4847" s="297">
        <v>3.052</v>
      </c>
      <c r="J4847" s="298">
        <v>0</v>
      </c>
      <c r="K4847" s="298">
        <v>0</v>
      </c>
      <c r="L4847" s="298">
        <v>0</v>
      </c>
      <c r="M4847" s="299">
        <v>0</v>
      </c>
    </row>
    <row r="4848" spans="1:13" x14ac:dyDescent="0.2">
      <c r="A4848" s="297" t="s">
        <v>1311</v>
      </c>
      <c r="B4848" s="298" t="s">
        <v>17078</v>
      </c>
      <c r="C4848" s="298" t="s">
        <v>20267</v>
      </c>
      <c r="D4848" s="298" t="s">
        <v>768</v>
      </c>
      <c r="E4848" s="298" t="s">
        <v>14757</v>
      </c>
      <c r="F4848" s="298" t="s">
        <v>18916</v>
      </c>
      <c r="G4848" s="298" t="s">
        <v>18918</v>
      </c>
      <c r="H4848" s="299" t="s">
        <v>14828</v>
      </c>
      <c r="I4848" s="297">
        <v>5.649</v>
      </c>
      <c r="J4848" s="298">
        <v>0</v>
      </c>
      <c r="K4848" s="298">
        <v>0</v>
      </c>
      <c r="L4848" s="298">
        <v>0</v>
      </c>
      <c r="M4848" s="299">
        <v>0</v>
      </c>
    </row>
    <row r="4849" spans="1:13" x14ac:dyDescent="0.2">
      <c r="A4849" s="297" t="s">
        <v>1311</v>
      </c>
      <c r="B4849" s="298" t="s">
        <v>17078</v>
      </c>
      <c r="C4849" s="298" t="s">
        <v>20267</v>
      </c>
      <c r="D4849" s="298" t="s">
        <v>768</v>
      </c>
      <c r="E4849" s="298" t="s">
        <v>14757</v>
      </c>
      <c r="F4849" s="298" t="s">
        <v>18916</v>
      </c>
      <c r="G4849" s="298" t="s">
        <v>18919</v>
      </c>
      <c r="H4849" s="299" t="s">
        <v>14828</v>
      </c>
      <c r="I4849" s="297">
        <v>5.649</v>
      </c>
      <c r="J4849" s="298">
        <v>0</v>
      </c>
      <c r="K4849" s="298">
        <v>0</v>
      </c>
      <c r="L4849" s="298">
        <v>0</v>
      </c>
      <c r="M4849" s="299">
        <v>0</v>
      </c>
    </row>
    <row r="4850" spans="1:13" x14ac:dyDescent="0.2">
      <c r="A4850" s="297" t="s">
        <v>1311</v>
      </c>
      <c r="B4850" s="298" t="s">
        <v>17078</v>
      </c>
      <c r="C4850" s="298" t="s">
        <v>20267</v>
      </c>
      <c r="D4850" s="298" t="s">
        <v>768</v>
      </c>
      <c r="E4850" s="298" t="s">
        <v>14757</v>
      </c>
      <c r="F4850" s="298" t="s">
        <v>18920</v>
      </c>
      <c r="G4850" s="298" t="s">
        <v>18921</v>
      </c>
      <c r="H4850" s="299" t="s">
        <v>14828</v>
      </c>
      <c r="I4850" s="297">
        <v>5.649</v>
      </c>
      <c r="J4850" s="298">
        <v>5.6660000000000004</v>
      </c>
      <c r="K4850" s="298">
        <v>2.8159999999999998</v>
      </c>
      <c r="L4850" s="298">
        <v>0</v>
      </c>
      <c r="M4850" s="299">
        <v>0</v>
      </c>
    </row>
    <row r="4851" spans="1:13" x14ac:dyDescent="0.2">
      <c r="A4851" s="297" t="s">
        <v>1311</v>
      </c>
      <c r="B4851" s="298" t="s">
        <v>17078</v>
      </c>
      <c r="C4851" s="298" t="s">
        <v>20267</v>
      </c>
      <c r="D4851" s="298" t="s">
        <v>768</v>
      </c>
      <c r="E4851" s="298" t="s">
        <v>14757</v>
      </c>
      <c r="F4851" s="298" t="s">
        <v>18920</v>
      </c>
      <c r="G4851" s="298" t="s">
        <v>18922</v>
      </c>
      <c r="H4851" s="299" t="s">
        <v>14828</v>
      </c>
      <c r="I4851" s="297">
        <v>5.649</v>
      </c>
      <c r="J4851" s="298">
        <v>5.6660000000000004</v>
      </c>
      <c r="K4851" s="298">
        <v>2.8159999999999998</v>
      </c>
      <c r="L4851" s="298">
        <v>0</v>
      </c>
      <c r="M4851" s="299">
        <v>0</v>
      </c>
    </row>
    <row r="4852" spans="1:13" x14ac:dyDescent="0.2">
      <c r="A4852" s="297" t="s">
        <v>1311</v>
      </c>
      <c r="B4852" s="298" t="s">
        <v>17078</v>
      </c>
      <c r="C4852" s="298" t="s">
        <v>20267</v>
      </c>
      <c r="D4852" s="298" t="s">
        <v>768</v>
      </c>
      <c r="E4852" s="298" t="s">
        <v>14757</v>
      </c>
      <c r="F4852" s="298" t="s">
        <v>18920</v>
      </c>
      <c r="G4852" s="298" t="s">
        <v>18923</v>
      </c>
      <c r="H4852" s="299" t="s">
        <v>14828</v>
      </c>
      <c r="I4852" s="297">
        <v>5.649</v>
      </c>
      <c r="J4852" s="298">
        <v>5.6660000000000004</v>
      </c>
      <c r="K4852" s="298">
        <v>2.8159999999999998</v>
      </c>
      <c r="L4852" s="298">
        <v>0</v>
      </c>
      <c r="M4852" s="299">
        <v>0</v>
      </c>
    </row>
    <row r="4853" spans="1:13" x14ac:dyDescent="0.2">
      <c r="A4853" s="297" t="s">
        <v>1311</v>
      </c>
      <c r="B4853" s="298" t="s">
        <v>17078</v>
      </c>
      <c r="C4853" s="298" t="s">
        <v>20267</v>
      </c>
      <c r="D4853" s="298" t="s">
        <v>768</v>
      </c>
      <c r="E4853" s="298" t="s">
        <v>14757</v>
      </c>
      <c r="F4853" s="298" t="s">
        <v>18920</v>
      </c>
      <c r="G4853" s="298" t="s">
        <v>18924</v>
      </c>
      <c r="H4853" s="299" t="s">
        <v>14828</v>
      </c>
      <c r="I4853" s="297">
        <v>5.649</v>
      </c>
      <c r="J4853" s="298">
        <v>5.6660000000000004</v>
      </c>
      <c r="K4853" s="298">
        <v>2.8159999999999998</v>
      </c>
      <c r="L4853" s="298">
        <v>0</v>
      </c>
      <c r="M4853" s="299">
        <v>0</v>
      </c>
    </row>
    <row r="4854" spans="1:13" x14ac:dyDescent="0.2">
      <c r="A4854" s="297" t="s">
        <v>1311</v>
      </c>
      <c r="B4854" s="298" t="s">
        <v>17078</v>
      </c>
      <c r="C4854" s="298" t="s">
        <v>20267</v>
      </c>
      <c r="D4854" s="298" t="s">
        <v>768</v>
      </c>
      <c r="E4854" s="298" t="s">
        <v>14757</v>
      </c>
      <c r="F4854" s="298" t="s">
        <v>18925</v>
      </c>
      <c r="G4854" s="298" t="s">
        <v>18926</v>
      </c>
      <c r="H4854" s="299" t="s">
        <v>14828</v>
      </c>
      <c r="I4854" s="297">
        <v>5.649</v>
      </c>
      <c r="J4854" s="298">
        <v>5.6660000000000004</v>
      </c>
      <c r="K4854" s="298">
        <v>2.85</v>
      </c>
      <c r="L4854" s="298">
        <v>0</v>
      </c>
      <c r="M4854" s="299">
        <v>0</v>
      </c>
    </row>
    <row r="4855" spans="1:13" x14ac:dyDescent="0.2">
      <c r="A4855" s="297" t="s">
        <v>1311</v>
      </c>
      <c r="B4855" s="298" t="s">
        <v>17078</v>
      </c>
      <c r="C4855" s="298" t="s">
        <v>20267</v>
      </c>
      <c r="D4855" s="298" t="s">
        <v>768</v>
      </c>
      <c r="E4855" s="298" t="s">
        <v>14757</v>
      </c>
      <c r="F4855" s="298" t="s">
        <v>18925</v>
      </c>
      <c r="G4855" s="298" t="s">
        <v>18927</v>
      </c>
      <c r="H4855" s="299" t="s">
        <v>14828</v>
      </c>
      <c r="I4855" s="297">
        <v>5.649</v>
      </c>
      <c r="J4855" s="298">
        <v>5.6660000000000004</v>
      </c>
      <c r="K4855" s="298">
        <v>2.85</v>
      </c>
      <c r="L4855" s="298">
        <v>0</v>
      </c>
      <c r="M4855" s="299">
        <v>0</v>
      </c>
    </row>
    <row r="4856" spans="1:13" x14ac:dyDescent="0.2">
      <c r="A4856" s="297" t="s">
        <v>1311</v>
      </c>
      <c r="B4856" s="298" t="s">
        <v>17078</v>
      </c>
      <c r="C4856" s="298" t="s">
        <v>20267</v>
      </c>
      <c r="D4856" s="298" t="s">
        <v>768</v>
      </c>
      <c r="E4856" s="298" t="s">
        <v>14757</v>
      </c>
      <c r="F4856" s="298" t="s">
        <v>18925</v>
      </c>
      <c r="G4856" s="298" t="s">
        <v>18928</v>
      </c>
      <c r="H4856" s="299" t="s">
        <v>14828</v>
      </c>
      <c r="I4856" s="297">
        <v>5.649</v>
      </c>
      <c r="J4856" s="298">
        <v>5.6660000000000004</v>
      </c>
      <c r="K4856" s="298">
        <v>2.85</v>
      </c>
      <c r="L4856" s="298">
        <v>0</v>
      </c>
      <c r="M4856" s="299">
        <v>0</v>
      </c>
    </row>
    <row r="4857" spans="1:13" x14ac:dyDescent="0.2">
      <c r="A4857" s="297" t="s">
        <v>1311</v>
      </c>
      <c r="B4857" s="298" t="s">
        <v>17078</v>
      </c>
      <c r="C4857" s="298" t="s">
        <v>20267</v>
      </c>
      <c r="D4857" s="298" t="s">
        <v>768</v>
      </c>
      <c r="E4857" s="298" t="s">
        <v>14757</v>
      </c>
      <c r="F4857" s="298" t="s">
        <v>18929</v>
      </c>
      <c r="G4857" s="298" t="s">
        <v>18930</v>
      </c>
      <c r="H4857" s="299" t="s">
        <v>14828</v>
      </c>
      <c r="I4857" s="297">
        <v>5.649</v>
      </c>
      <c r="J4857" s="298">
        <v>5.7</v>
      </c>
      <c r="K4857" s="298">
        <v>2.8</v>
      </c>
      <c r="L4857" s="298">
        <v>0</v>
      </c>
      <c r="M4857" s="299">
        <v>0</v>
      </c>
    </row>
    <row r="4858" spans="1:13" x14ac:dyDescent="0.2">
      <c r="A4858" s="297" t="s">
        <v>1311</v>
      </c>
      <c r="B4858" s="298" t="s">
        <v>17078</v>
      </c>
      <c r="C4858" s="298" t="s">
        <v>20267</v>
      </c>
      <c r="D4858" s="298" t="s">
        <v>768</v>
      </c>
      <c r="E4858" s="298" t="s">
        <v>14757</v>
      </c>
      <c r="F4858" s="298" t="s">
        <v>18931</v>
      </c>
      <c r="G4858" s="298" t="s">
        <v>18932</v>
      </c>
      <c r="H4858" s="299" t="s">
        <v>14828</v>
      </c>
      <c r="I4858" s="297">
        <v>5.7</v>
      </c>
      <c r="J4858" s="298">
        <v>5.7</v>
      </c>
      <c r="K4858" s="298">
        <v>2.8</v>
      </c>
      <c r="L4858" s="298">
        <v>0</v>
      </c>
      <c r="M4858" s="299">
        <v>0</v>
      </c>
    </row>
    <row r="4859" spans="1:13" x14ac:dyDescent="0.2">
      <c r="A4859" s="297" t="s">
        <v>1311</v>
      </c>
      <c r="B4859" s="298" t="s">
        <v>17078</v>
      </c>
      <c r="C4859" s="298" t="s">
        <v>20267</v>
      </c>
      <c r="D4859" s="298" t="s">
        <v>768</v>
      </c>
      <c r="E4859" s="298" t="s">
        <v>14757</v>
      </c>
      <c r="F4859" s="298" t="s">
        <v>18933</v>
      </c>
      <c r="G4859" s="298" t="s">
        <v>18934</v>
      </c>
      <c r="H4859" s="299" t="s">
        <v>14828</v>
      </c>
      <c r="I4859" s="297">
        <v>5.6</v>
      </c>
      <c r="J4859" s="298">
        <v>5.6</v>
      </c>
      <c r="K4859" s="298">
        <v>2.8</v>
      </c>
      <c r="L4859" s="298">
        <v>0</v>
      </c>
      <c r="M4859" s="299">
        <v>0</v>
      </c>
    </row>
    <row r="4860" spans="1:13" x14ac:dyDescent="0.2">
      <c r="A4860" s="297" t="s">
        <v>1311</v>
      </c>
      <c r="B4860" s="298" t="s">
        <v>17078</v>
      </c>
      <c r="C4860" s="298" t="s">
        <v>20267</v>
      </c>
      <c r="D4860" s="298" t="s">
        <v>768</v>
      </c>
      <c r="E4860" s="298" t="s">
        <v>14757</v>
      </c>
      <c r="F4860" s="298" t="s">
        <v>18933</v>
      </c>
      <c r="G4860" s="298" t="s">
        <v>18935</v>
      </c>
      <c r="H4860" s="299" t="s">
        <v>14828</v>
      </c>
      <c r="I4860" s="297">
        <v>5.6</v>
      </c>
      <c r="J4860" s="298">
        <v>5.6</v>
      </c>
      <c r="K4860" s="298">
        <v>2.8</v>
      </c>
      <c r="L4860" s="298">
        <v>0</v>
      </c>
      <c r="M4860" s="299">
        <v>0</v>
      </c>
    </row>
    <row r="4861" spans="1:13" x14ac:dyDescent="0.2">
      <c r="A4861" s="297" t="s">
        <v>1311</v>
      </c>
      <c r="B4861" s="298" t="s">
        <v>17078</v>
      </c>
      <c r="C4861" s="298" t="s">
        <v>20267</v>
      </c>
      <c r="D4861" s="298" t="s">
        <v>768</v>
      </c>
      <c r="E4861" s="298" t="s">
        <v>14757</v>
      </c>
      <c r="F4861" s="298" t="s">
        <v>18936</v>
      </c>
      <c r="G4861" s="298" t="s">
        <v>18937</v>
      </c>
      <c r="H4861" s="299" t="s">
        <v>14828</v>
      </c>
      <c r="I4861" s="297">
        <v>5.649</v>
      </c>
      <c r="J4861" s="298">
        <v>5.6660000000000004</v>
      </c>
      <c r="K4861" s="298">
        <v>2.823</v>
      </c>
      <c r="L4861" s="298">
        <v>0</v>
      </c>
      <c r="M4861" s="299">
        <v>0</v>
      </c>
    </row>
    <row r="4862" spans="1:13" x14ac:dyDescent="0.2">
      <c r="A4862" s="297" t="s">
        <v>1311</v>
      </c>
      <c r="B4862" s="298" t="s">
        <v>17078</v>
      </c>
      <c r="C4862" s="298" t="s">
        <v>20267</v>
      </c>
      <c r="D4862" s="298" t="s">
        <v>768</v>
      </c>
      <c r="E4862" s="298" t="s">
        <v>14757</v>
      </c>
      <c r="F4862" s="298" t="s">
        <v>18938</v>
      </c>
      <c r="G4862" s="298" t="s">
        <v>18939</v>
      </c>
      <c r="H4862" s="299" t="s">
        <v>14828</v>
      </c>
      <c r="I4862" s="297">
        <v>5.7</v>
      </c>
      <c r="J4862" s="298">
        <v>5.7</v>
      </c>
      <c r="K4862" s="298">
        <v>2.8</v>
      </c>
      <c r="L4862" s="298">
        <v>0</v>
      </c>
      <c r="M4862" s="299">
        <v>0</v>
      </c>
    </row>
    <row r="4863" spans="1:13" x14ac:dyDescent="0.2">
      <c r="A4863" s="297" t="s">
        <v>1311</v>
      </c>
      <c r="B4863" s="298" t="s">
        <v>17078</v>
      </c>
      <c r="C4863" s="298" t="s">
        <v>20267</v>
      </c>
      <c r="D4863" s="298" t="s">
        <v>768</v>
      </c>
      <c r="E4863" s="298" t="s">
        <v>14757</v>
      </c>
      <c r="F4863" s="298" t="s">
        <v>18940</v>
      </c>
      <c r="G4863" s="298" t="s">
        <v>18941</v>
      </c>
      <c r="H4863" s="299" t="s">
        <v>14828</v>
      </c>
      <c r="I4863" s="297">
        <v>19.408000000000001</v>
      </c>
      <c r="J4863" s="298">
        <v>19.396999999999998</v>
      </c>
      <c r="K4863" s="298">
        <v>6.4660000000000002</v>
      </c>
      <c r="L4863" s="298">
        <v>0</v>
      </c>
      <c r="M4863" s="299">
        <v>0</v>
      </c>
    </row>
    <row r="4864" spans="1:13" x14ac:dyDescent="0.2">
      <c r="A4864" s="297" t="s">
        <v>1311</v>
      </c>
      <c r="B4864" s="298" t="s">
        <v>17078</v>
      </c>
      <c r="C4864" s="298" t="s">
        <v>20267</v>
      </c>
      <c r="D4864" s="298" t="s">
        <v>768</v>
      </c>
      <c r="E4864" s="298" t="s">
        <v>14757</v>
      </c>
      <c r="F4864" s="298" t="s">
        <v>18940</v>
      </c>
      <c r="G4864" s="298" t="s">
        <v>18942</v>
      </c>
      <c r="H4864" s="299" t="s">
        <v>14828</v>
      </c>
      <c r="I4864" s="297">
        <v>19.408000000000001</v>
      </c>
      <c r="J4864" s="298">
        <v>19.396999999999998</v>
      </c>
      <c r="K4864" s="298">
        <v>6.4660000000000002</v>
      </c>
      <c r="L4864" s="298">
        <v>0</v>
      </c>
      <c r="M4864" s="299">
        <v>0</v>
      </c>
    </row>
    <row r="4865" spans="1:13" x14ac:dyDescent="0.2">
      <c r="A4865" s="297" t="s">
        <v>1311</v>
      </c>
      <c r="B4865" s="298" t="s">
        <v>17078</v>
      </c>
      <c r="C4865" s="298" t="s">
        <v>20267</v>
      </c>
      <c r="D4865" s="298" t="s">
        <v>768</v>
      </c>
      <c r="E4865" s="298" t="s">
        <v>14757</v>
      </c>
      <c r="F4865" s="298" t="s">
        <v>18940</v>
      </c>
      <c r="G4865" s="298" t="s">
        <v>18943</v>
      </c>
      <c r="H4865" s="299" t="s">
        <v>14828</v>
      </c>
      <c r="I4865" s="297">
        <v>19.408000000000001</v>
      </c>
      <c r="J4865" s="298">
        <v>19.396999999999998</v>
      </c>
      <c r="K4865" s="298">
        <v>6.4660000000000002</v>
      </c>
      <c r="L4865" s="298">
        <v>0</v>
      </c>
      <c r="M4865" s="299">
        <v>0</v>
      </c>
    </row>
    <row r="4866" spans="1:13" x14ac:dyDescent="0.2">
      <c r="A4866" s="297" t="s">
        <v>1311</v>
      </c>
      <c r="B4866" s="298" t="s">
        <v>17078</v>
      </c>
      <c r="C4866" s="298" t="s">
        <v>20267</v>
      </c>
      <c r="D4866" s="298" t="s">
        <v>768</v>
      </c>
      <c r="E4866" s="298" t="s">
        <v>14757</v>
      </c>
      <c r="F4866" s="298" t="s">
        <v>18940</v>
      </c>
      <c r="G4866" s="298" t="s">
        <v>18944</v>
      </c>
      <c r="H4866" s="299" t="s">
        <v>14828</v>
      </c>
      <c r="I4866" s="297">
        <v>5.649</v>
      </c>
      <c r="J4866" s="298">
        <v>5.6660000000000004</v>
      </c>
      <c r="K4866" s="298">
        <v>2.83</v>
      </c>
      <c r="L4866" s="298">
        <v>0</v>
      </c>
      <c r="M4866" s="299">
        <v>0</v>
      </c>
    </row>
    <row r="4867" spans="1:13" x14ac:dyDescent="0.2">
      <c r="A4867" s="297" t="s">
        <v>1311</v>
      </c>
      <c r="B4867" s="298" t="s">
        <v>17078</v>
      </c>
      <c r="C4867" s="298" t="s">
        <v>20267</v>
      </c>
      <c r="D4867" s="298" t="s">
        <v>768</v>
      </c>
      <c r="E4867" s="298" t="s">
        <v>14757</v>
      </c>
      <c r="F4867" s="298" t="s">
        <v>18940</v>
      </c>
      <c r="G4867" s="298" t="s">
        <v>18945</v>
      </c>
      <c r="H4867" s="299" t="s">
        <v>14828</v>
      </c>
      <c r="I4867" s="297">
        <v>5.649</v>
      </c>
      <c r="J4867" s="298">
        <v>5.6660000000000004</v>
      </c>
      <c r="K4867" s="298">
        <v>2.83</v>
      </c>
      <c r="L4867" s="298">
        <v>0</v>
      </c>
      <c r="M4867" s="299">
        <v>0</v>
      </c>
    </row>
    <row r="4868" spans="1:13" x14ac:dyDescent="0.2">
      <c r="A4868" s="297" t="s">
        <v>1311</v>
      </c>
      <c r="B4868" s="298" t="s">
        <v>17078</v>
      </c>
      <c r="C4868" s="298" t="s">
        <v>20267</v>
      </c>
      <c r="D4868" s="298" t="s">
        <v>768</v>
      </c>
      <c r="E4868" s="298" t="s">
        <v>14757</v>
      </c>
      <c r="F4868" s="298" t="s">
        <v>18940</v>
      </c>
      <c r="G4868" s="298" t="s">
        <v>18946</v>
      </c>
      <c r="H4868" s="299" t="s">
        <v>14828</v>
      </c>
      <c r="I4868" s="297">
        <v>5.649</v>
      </c>
      <c r="J4868" s="298">
        <v>5.6660000000000004</v>
      </c>
      <c r="K4868" s="298">
        <v>2.83</v>
      </c>
      <c r="L4868" s="298">
        <v>0</v>
      </c>
      <c r="M4868" s="299">
        <v>0</v>
      </c>
    </row>
    <row r="4869" spans="1:13" x14ac:dyDescent="0.2">
      <c r="A4869" s="297" t="s">
        <v>1311</v>
      </c>
      <c r="B4869" s="298" t="s">
        <v>17078</v>
      </c>
      <c r="C4869" s="298" t="s">
        <v>20267</v>
      </c>
      <c r="D4869" s="298" t="s">
        <v>768</v>
      </c>
      <c r="E4869" s="298" t="s">
        <v>14757</v>
      </c>
      <c r="F4869" s="298" t="s">
        <v>18940</v>
      </c>
      <c r="G4869" s="298" t="s">
        <v>18947</v>
      </c>
      <c r="H4869" s="299" t="s">
        <v>14828</v>
      </c>
      <c r="I4869" s="297">
        <v>5.649</v>
      </c>
      <c r="J4869" s="298">
        <v>5.6660000000000004</v>
      </c>
      <c r="K4869" s="298">
        <v>2.83</v>
      </c>
      <c r="L4869" s="298">
        <v>0</v>
      </c>
      <c r="M4869" s="299">
        <v>0</v>
      </c>
    </row>
    <row r="4870" spans="1:13" x14ac:dyDescent="0.2">
      <c r="A4870" s="297" t="s">
        <v>1311</v>
      </c>
      <c r="B4870" s="298" t="s">
        <v>17078</v>
      </c>
      <c r="C4870" s="298" t="s">
        <v>20267</v>
      </c>
      <c r="D4870" s="298" t="s">
        <v>768</v>
      </c>
      <c r="E4870" s="298" t="s">
        <v>14757</v>
      </c>
      <c r="F4870" s="298" t="s">
        <v>18948</v>
      </c>
      <c r="G4870" s="298" t="s">
        <v>18949</v>
      </c>
      <c r="H4870" s="299" t="s">
        <v>14828</v>
      </c>
      <c r="I4870" s="297">
        <v>5.7</v>
      </c>
      <c r="J4870" s="298">
        <v>2.8</v>
      </c>
      <c r="K4870" s="298">
        <v>5.7</v>
      </c>
      <c r="L4870" s="298">
        <v>0</v>
      </c>
      <c r="M4870" s="299">
        <v>0</v>
      </c>
    </row>
    <row r="4871" spans="1:13" x14ac:dyDescent="0.2">
      <c r="A4871" s="297" t="s">
        <v>1311</v>
      </c>
      <c r="B4871" s="298" t="s">
        <v>17078</v>
      </c>
      <c r="C4871" s="298" t="s">
        <v>20267</v>
      </c>
      <c r="D4871" s="298" t="s">
        <v>768</v>
      </c>
      <c r="E4871" s="298" t="s">
        <v>14757</v>
      </c>
      <c r="F4871" s="298" t="s">
        <v>18948</v>
      </c>
      <c r="G4871" s="298" t="s">
        <v>18950</v>
      </c>
      <c r="H4871" s="299" t="s">
        <v>14828</v>
      </c>
      <c r="I4871" s="297">
        <v>5.7</v>
      </c>
      <c r="J4871" s="298">
        <v>2.8</v>
      </c>
      <c r="K4871" s="298">
        <v>5.7</v>
      </c>
      <c r="L4871" s="298">
        <v>0</v>
      </c>
      <c r="M4871" s="299">
        <v>0</v>
      </c>
    </row>
    <row r="4872" spans="1:13" x14ac:dyDescent="0.2">
      <c r="A4872" s="297" t="s">
        <v>1311</v>
      </c>
      <c r="B4872" s="298" t="s">
        <v>17078</v>
      </c>
      <c r="C4872" s="298" t="s">
        <v>20267</v>
      </c>
      <c r="D4872" s="298" t="s">
        <v>768</v>
      </c>
      <c r="E4872" s="298" t="s">
        <v>14757</v>
      </c>
      <c r="F4872" s="298" t="s">
        <v>18948</v>
      </c>
      <c r="G4872" s="298" t="s">
        <v>18951</v>
      </c>
      <c r="H4872" s="299" t="s">
        <v>14828</v>
      </c>
      <c r="I4872" s="297">
        <v>5.649</v>
      </c>
      <c r="J4872" s="298">
        <v>5.6660000000000004</v>
      </c>
      <c r="K4872" s="298">
        <v>2.83</v>
      </c>
      <c r="L4872" s="298">
        <v>0</v>
      </c>
      <c r="M4872" s="299">
        <v>0</v>
      </c>
    </row>
    <row r="4873" spans="1:13" x14ac:dyDescent="0.2">
      <c r="A4873" s="297" t="s">
        <v>1311</v>
      </c>
      <c r="B4873" s="298" t="s">
        <v>17078</v>
      </c>
      <c r="C4873" s="298" t="s">
        <v>20267</v>
      </c>
      <c r="D4873" s="298" t="s">
        <v>768</v>
      </c>
      <c r="E4873" s="298" t="s">
        <v>14757</v>
      </c>
      <c r="F4873" s="298" t="s">
        <v>18948</v>
      </c>
      <c r="G4873" s="298" t="s">
        <v>18952</v>
      </c>
      <c r="H4873" s="299" t="s">
        <v>14828</v>
      </c>
      <c r="I4873" s="297">
        <v>5.649</v>
      </c>
      <c r="J4873" s="298">
        <v>5.6660000000000004</v>
      </c>
      <c r="K4873" s="298">
        <v>2.83</v>
      </c>
      <c r="L4873" s="298">
        <v>0</v>
      </c>
      <c r="M4873" s="299">
        <v>0</v>
      </c>
    </row>
    <row r="4874" spans="1:13" x14ac:dyDescent="0.2">
      <c r="A4874" s="297" t="s">
        <v>1311</v>
      </c>
      <c r="B4874" s="298" t="s">
        <v>17078</v>
      </c>
      <c r="C4874" s="298" t="s">
        <v>20267</v>
      </c>
      <c r="D4874" s="298" t="s">
        <v>768</v>
      </c>
      <c r="E4874" s="298" t="s">
        <v>14757</v>
      </c>
      <c r="F4874" s="298" t="s">
        <v>18948</v>
      </c>
      <c r="G4874" s="298" t="s">
        <v>18953</v>
      </c>
      <c r="H4874" s="299" t="s">
        <v>14828</v>
      </c>
      <c r="I4874" s="297">
        <v>5.649</v>
      </c>
      <c r="J4874" s="298">
        <v>5.6660000000000004</v>
      </c>
      <c r="K4874" s="298">
        <v>2.83</v>
      </c>
      <c r="L4874" s="298">
        <v>0</v>
      </c>
      <c r="M4874" s="299">
        <v>0</v>
      </c>
    </row>
    <row r="4875" spans="1:13" x14ac:dyDescent="0.2">
      <c r="A4875" s="297" t="s">
        <v>1311</v>
      </c>
      <c r="B4875" s="298" t="s">
        <v>17078</v>
      </c>
      <c r="C4875" s="298" t="s">
        <v>20267</v>
      </c>
      <c r="D4875" s="298" t="s">
        <v>768</v>
      </c>
      <c r="E4875" s="298" t="s">
        <v>14757</v>
      </c>
      <c r="F4875" s="298" t="s">
        <v>18954</v>
      </c>
      <c r="G4875" s="298" t="s">
        <v>18955</v>
      </c>
      <c r="H4875" s="299" t="s">
        <v>14828</v>
      </c>
      <c r="I4875" s="297">
        <v>19.399999999999999</v>
      </c>
      <c r="J4875" s="298">
        <v>12.9</v>
      </c>
      <c r="K4875" s="298">
        <v>6.5</v>
      </c>
      <c r="L4875" s="298">
        <v>0</v>
      </c>
      <c r="M4875" s="299">
        <v>0</v>
      </c>
    </row>
    <row r="4876" spans="1:13" x14ac:dyDescent="0.2">
      <c r="A4876" s="297" t="s">
        <v>1311</v>
      </c>
      <c r="B4876" s="298" t="s">
        <v>17078</v>
      </c>
      <c r="C4876" s="298" t="s">
        <v>20267</v>
      </c>
      <c r="D4876" s="298" t="s">
        <v>768</v>
      </c>
      <c r="E4876" s="298" t="s">
        <v>14757</v>
      </c>
      <c r="F4876" s="298" t="s">
        <v>18954</v>
      </c>
      <c r="G4876" s="298" t="s">
        <v>18956</v>
      </c>
      <c r="H4876" s="299" t="s">
        <v>14828</v>
      </c>
      <c r="I4876" s="297">
        <v>19.408000000000001</v>
      </c>
      <c r="J4876" s="298">
        <v>12.938000000000001</v>
      </c>
      <c r="K4876" s="298">
        <v>6.5</v>
      </c>
      <c r="L4876" s="298">
        <v>0</v>
      </c>
      <c r="M4876" s="299">
        <v>0</v>
      </c>
    </row>
    <row r="4877" spans="1:13" x14ac:dyDescent="0.2">
      <c r="A4877" s="297" t="s">
        <v>1311</v>
      </c>
      <c r="B4877" s="298" t="s">
        <v>17078</v>
      </c>
      <c r="C4877" s="298" t="s">
        <v>20267</v>
      </c>
      <c r="D4877" s="298" t="s">
        <v>768</v>
      </c>
      <c r="E4877" s="298" t="s">
        <v>14757</v>
      </c>
      <c r="F4877" s="298" t="s">
        <v>18954</v>
      </c>
      <c r="G4877" s="298" t="s">
        <v>18957</v>
      </c>
      <c r="H4877" s="299" t="s">
        <v>14828</v>
      </c>
      <c r="I4877" s="297">
        <v>19.408000000000001</v>
      </c>
      <c r="J4877" s="298">
        <v>12.938000000000001</v>
      </c>
      <c r="K4877" s="298">
        <v>6.5</v>
      </c>
      <c r="L4877" s="298">
        <v>0</v>
      </c>
      <c r="M4877" s="299">
        <v>0</v>
      </c>
    </row>
    <row r="4878" spans="1:13" x14ac:dyDescent="0.2">
      <c r="A4878" s="297" t="s">
        <v>1311</v>
      </c>
      <c r="B4878" s="298" t="s">
        <v>17078</v>
      </c>
      <c r="C4878" s="298" t="s">
        <v>20267</v>
      </c>
      <c r="D4878" s="298" t="s">
        <v>768</v>
      </c>
      <c r="E4878" s="298" t="s">
        <v>14757</v>
      </c>
      <c r="F4878" s="298" t="s">
        <v>18954</v>
      </c>
      <c r="G4878" s="298" t="s">
        <v>18958</v>
      </c>
      <c r="H4878" s="299" t="s">
        <v>14828</v>
      </c>
      <c r="I4878" s="297">
        <v>5.7</v>
      </c>
      <c r="J4878" s="298">
        <v>5.7</v>
      </c>
      <c r="K4878" s="298">
        <v>2.8</v>
      </c>
      <c r="L4878" s="298">
        <v>0</v>
      </c>
      <c r="M4878" s="299">
        <v>0</v>
      </c>
    </row>
    <row r="4879" spans="1:13" x14ac:dyDescent="0.2">
      <c r="A4879" s="297" t="s">
        <v>1311</v>
      </c>
      <c r="B4879" s="298" t="s">
        <v>17078</v>
      </c>
      <c r="C4879" s="298" t="s">
        <v>20267</v>
      </c>
      <c r="D4879" s="298" t="s">
        <v>768</v>
      </c>
      <c r="E4879" s="298" t="s">
        <v>14757</v>
      </c>
      <c r="F4879" s="298" t="s">
        <v>18954</v>
      </c>
      <c r="G4879" s="298" t="s">
        <v>18959</v>
      </c>
      <c r="H4879" s="299" t="s">
        <v>14828</v>
      </c>
      <c r="I4879" s="297">
        <v>5.6559999999999997</v>
      </c>
      <c r="J4879" s="298">
        <v>5.6559999999999997</v>
      </c>
      <c r="K4879" s="298">
        <v>2.83</v>
      </c>
      <c r="L4879" s="298">
        <v>0</v>
      </c>
      <c r="M4879" s="299">
        <v>0</v>
      </c>
    </row>
    <row r="4880" spans="1:13" x14ac:dyDescent="0.2">
      <c r="A4880" s="297" t="s">
        <v>1311</v>
      </c>
      <c r="B4880" s="298" t="s">
        <v>17078</v>
      </c>
      <c r="C4880" s="298" t="s">
        <v>20267</v>
      </c>
      <c r="D4880" s="298" t="s">
        <v>768</v>
      </c>
      <c r="E4880" s="298" t="s">
        <v>14757</v>
      </c>
      <c r="F4880" s="298" t="s">
        <v>18960</v>
      </c>
      <c r="G4880" s="298" t="s">
        <v>18961</v>
      </c>
      <c r="H4880" s="299" t="s">
        <v>14828</v>
      </c>
      <c r="I4880" s="297">
        <v>19.399999999999999</v>
      </c>
      <c r="J4880" s="298">
        <v>12.9</v>
      </c>
      <c r="K4880" s="298">
        <v>19.399999999999999</v>
      </c>
      <c r="L4880" s="298">
        <v>0</v>
      </c>
      <c r="M4880" s="299">
        <v>0</v>
      </c>
    </row>
    <row r="4881" spans="1:13" x14ac:dyDescent="0.2">
      <c r="A4881" s="297" t="s">
        <v>1311</v>
      </c>
      <c r="B4881" s="298" t="s">
        <v>17078</v>
      </c>
      <c r="C4881" s="298" t="s">
        <v>20267</v>
      </c>
      <c r="D4881" s="298" t="s">
        <v>768</v>
      </c>
      <c r="E4881" s="298" t="s">
        <v>14757</v>
      </c>
      <c r="F4881" s="298" t="s">
        <v>18960</v>
      </c>
      <c r="G4881" s="298" t="s">
        <v>18962</v>
      </c>
      <c r="H4881" s="299" t="s">
        <v>14828</v>
      </c>
      <c r="I4881" s="297">
        <v>19.399999999999999</v>
      </c>
      <c r="J4881" s="298">
        <v>12.9</v>
      </c>
      <c r="K4881" s="298">
        <v>19.399999999999999</v>
      </c>
      <c r="L4881" s="298">
        <v>0</v>
      </c>
      <c r="M4881" s="299">
        <v>0</v>
      </c>
    </row>
    <row r="4882" spans="1:13" x14ac:dyDescent="0.2">
      <c r="A4882" s="297" t="s">
        <v>1311</v>
      </c>
      <c r="B4882" s="298" t="s">
        <v>17078</v>
      </c>
      <c r="C4882" s="298" t="s">
        <v>20267</v>
      </c>
      <c r="D4882" s="298" t="s">
        <v>768</v>
      </c>
      <c r="E4882" s="298" t="s">
        <v>14757</v>
      </c>
      <c r="F4882" s="298" t="s">
        <v>18960</v>
      </c>
      <c r="G4882" s="298" t="s">
        <v>18963</v>
      </c>
      <c r="H4882" s="299" t="s">
        <v>14828</v>
      </c>
      <c r="I4882" s="297">
        <v>5.7</v>
      </c>
      <c r="J4882" s="298">
        <v>5.7</v>
      </c>
      <c r="K4882" s="298">
        <v>2.8</v>
      </c>
      <c r="L4882" s="298">
        <v>0</v>
      </c>
      <c r="M4882" s="299">
        <v>0</v>
      </c>
    </row>
    <row r="4883" spans="1:13" x14ac:dyDescent="0.2">
      <c r="A4883" s="297" t="s">
        <v>1311</v>
      </c>
      <c r="B4883" s="298" t="s">
        <v>17078</v>
      </c>
      <c r="C4883" s="298" t="s">
        <v>20267</v>
      </c>
      <c r="D4883" s="298" t="s">
        <v>768</v>
      </c>
      <c r="E4883" s="298" t="s">
        <v>14757</v>
      </c>
      <c r="F4883" s="298" t="s">
        <v>18960</v>
      </c>
      <c r="G4883" s="298" t="s">
        <v>18964</v>
      </c>
      <c r="H4883" s="299" t="s">
        <v>14828</v>
      </c>
      <c r="I4883" s="297">
        <v>5.7</v>
      </c>
      <c r="J4883" s="298">
        <v>5.7</v>
      </c>
      <c r="K4883" s="298">
        <v>2.8</v>
      </c>
      <c r="L4883" s="298">
        <v>0</v>
      </c>
      <c r="M4883" s="299">
        <v>0</v>
      </c>
    </row>
    <row r="4884" spans="1:13" x14ac:dyDescent="0.2">
      <c r="A4884" s="297" t="s">
        <v>1311</v>
      </c>
      <c r="B4884" s="298" t="s">
        <v>17078</v>
      </c>
      <c r="C4884" s="298" t="s">
        <v>20267</v>
      </c>
      <c r="D4884" s="298" t="s">
        <v>768</v>
      </c>
      <c r="E4884" s="298" t="s">
        <v>14757</v>
      </c>
      <c r="F4884" s="298" t="s">
        <v>18960</v>
      </c>
      <c r="G4884" s="298" t="s">
        <v>18965</v>
      </c>
      <c r="H4884" s="299" t="s">
        <v>14828</v>
      </c>
      <c r="I4884" s="297">
        <v>5.7</v>
      </c>
      <c r="J4884" s="298">
        <v>5.7</v>
      </c>
      <c r="K4884" s="298">
        <v>2.8</v>
      </c>
      <c r="L4884" s="298">
        <v>0</v>
      </c>
      <c r="M4884" s="299">
        <v>0</v>
      </c>
    </row>
    <row r="4885" spans="1:13" x14ac:dyDescent="0.2">
      <c r="A4885" s="297" t="s">
        <v>1311</v>
      </c>
      <c r="B4885" s="298" t="s">
        <v>17078</v>
      </c>
      <c r="C4885" s="298" t="s">
        <v>20267</v>
      </c>
      <c r="D4885" s="298" t="s">
        <v>768</v>
      </c>
      <c r="E4885" s="298" t="s">
        <v>14757</v>
      </c>
      <c r="F4885" s="298" t="s">
        <v>18960</v>
      </c>
      <c r="G4885" s="298" t="s">
        <v>18966</v>
      </c>
      <c r="H4885" s="299" t="s">
        <v>14828</v>
      </c>
      <c r="I4885" s="297">
        <v>5.7</v>
      </c>
      <c r="J4885" s="298">
        <v>5.7</v>
      </c>
      <c r="K4885" s="298">
        <v>2.8</v>
      </c>
      <c r="L4885" s="298">
        <v>0</v>
      </c>
      <c r="M4885" s="299">
        <v>0</v>
      </c>
    </row>
    <row r="4886" spans="1:13" x14ac:dyDescent="0.2">
      <c r="A4886" s="297" t="s">
        <v>1311</v>
      </c>
      <c r="B4886" s="298" t="s">
        <v>17078</v>
      </c>
      <c r="C4886" s="298" t="s">
        <v>20267</v>
      </c>
      <c r="D4886" s="298" t="s">
        <v>768</v>
      </c>
      <c r="E4886" s="298" t="s">
        <v>14757</v>
      </c>
      <c r="F4886" s="298" t="s">
        <v>18960</v>
      </c>
      <c r="G4886" s="298" t="s">
        <v>18967</v>
      </c>
      <c r="H4886" s="299" t="s">
        <v>14828</v>
      </c>
      <c r="I4886" s="297">
        <v>5.7</v>
      </c>
      <c r="J4886" s="298">
        <v>5.7</v>
      </c>
      <c r="K4886" s="298">
        <v>2.8</v>
      </c>
      <c r="L4886" s="298">
        <v>0</v>
      </c>
      <c r="M4886" s="299">
        <v>0</v>
      </c>
    </row>
    <row r="4887" spans="1:13" x14ac:dyDescent="0.2">
      <c r="A4887" s="297" t="s">
        <v>1311</v>
      </c>
      <c r="B4887" s="298" t="s">
        <v>17078</v>
      </c>
      <c r="C4887" s="298" t="s">
        <v>20267</v>
      </c>
      <c r="D4887" s="298" t="s">
        <v>768</v>
      </c>
      <c r="E4887" s="298" t="s">
        <v>14757</v>
      </c>
      <c r="F4887" s="298" t="s">
        <v>18960</v>
      </c>
      <c r="G4887" s="298" t="s">
        <v>18968</v>
      </c>
      <c r="H4887" s="299" t="s">
        <v>14828</v>
      </c>
      <c r="I4887" s="297">
        <v>5.7</v>
      </c>
      <c r="J4887" s="298">
        <v>5.7</v>
      </c>
      <c r="K4887" s="298">
        <v>2.8</v>
      </c>
      <c r="L4887" s="298">
        <v>0</v>
      </c>
      <c r="M4887" s="299">
        <v>0</v>
      </c>
    </row>
    <row r="4888" spans="1:13" x14ac:dyDescent="0.2">
      <c r="A4888" s="297" t="s">
        <v>1311</v>
      </c>
      <c r="B4888" s="298" t="s">
        <v>17078</v>
      </c>
      <c r="C4888" s="298" t="s">
        <v>20267</v>
      </c>
      <c r="D4888" s="298" t="s">
        <v>768</v>
      </c>
      <c r="E4888" s="298" t="s">
        <v>14757</v>
      </c>
      <c r="F4888" s="298" t="s">
        <v>18969</v>
      </c>
      <c r="G4888" s="298" t="s">
        <v>18816</v>
      </c>
      <c r="H4888" s="299" t="s">
        <v>14828</v>
      </c>
      <c r="I4888" s="297">
        <v>19.421190969327814</v>
      </c>
      <c r="J4888" s="298">
        <v>12.9</v>
      </c>
      <c r="K4888" s="298">
        <v>6.5</v>
      </c>
      <c r="L4888" s="298">
        <v>0</v>
      </c>
      <c r="M4888" s="299">
        <v>0</v>
      </c>
    </row>
    <row r="4889" spans="1:13" x14ac:dyDescent="0.2">
      <c r="A4889" s="297" t="s">
        <v>1311</v>
      </c>
      <c r="B4889" s="298" t="s">
        <v>17078</v>
      </c>
      <c r="C4889" s="298" t="s">
        <v>20267</v>
      </c>
      <c r="D4889" s="298" t="s">
        <v>768</v>
      </c>
      <c r="E4889" s="298" t="s">
        <v>14757</v>
      </c>
      <c r="F4889" s="298" t="s">
        <v>18969</v>
      </c>
      <c r="G4889" s="298" t="s">
        <v>18816</v>
      </c>
      <c r="H4889" s="299" t="s">
        <v>14828</v>
      </c>
      <c r="I4889" s="297">
        <v>19.421190969327814</v>
      </c>
      <c r="J4889" s="298">
        <v>12.9</v>
      </c>
      <c r="K4889" s="298">
        <v>6.5</v>
      </c>
      <c r="L4889" s="298">
        <v>0</v>
      </c>
      <c r="M4889" s="299">
        <v>0</v>
      </c>
    </row>
    <row r="4890" spans="1:13" x14ac:dyDescent="0.2">
      <c r="A4890" s="297" t="s">
        <v>1311</v>
      </c>
      <c r="B4890" s="298" t="s">
        <v>17078</v>
      </c>
      <c r="C4890" s="298" t="s">
        <v>20267</v>
      </c>
      <c r="D4890" s="298" t="s">
        <v>768</v>
      </c>
      <c r="E4890" s="298" t="s">
        <v>14757</v>
      </c>
      <c r="F4890" s="298" t="s">
        <v>18969</v>
      </c>
      <c r="G4890" s="298" t="s">
        <v>17524</v>
      </c>
      <c r="H4890" s="299" t="s">
        <v>14828</v>
      </c>
      <c r="I4890" s="297">
        <v>5.6632095464921512</v>
      </c>
      <c r="J4890" s="298">
        <v>5.7</v>
      </c>
      <c r="K4890" s="298">
        <v>2.8</v>
      </c>
      <c r="L4890" s="298">
        <v>0</v>
      </c>
      <c r="M4890" s="299">
        <v>0</v>
      </c>
    </row>
    <row r="4891" spans="1:13" x14ac:dyDescent="0.2">
      <c r="A4891" s="297" t="s">
        <v>1311</v>
      </c>
      <c r="B4891" s="298" t="s">
        <v>17078</v>
      </c>
      <c r="C4891" s="298" t="s">
        <v>20267</v>
      </c>
      <c r="D4891" s="298" t="s">
        <v>768</v>
      </c>
      <c r="E4891" s="298" t="s">
        <v>14757</v>
      </c>
      <c r="F4891" s="298" t="s">
        <v>18969</v>
      </c>
      <c r="G4891" s="298" t="s">
        <v>17524</v>
      </c>
      <c r="H4891" s="299" t="s">
        <v>14828</v>
      </c>
      <c r="I4891" s="297">
        <v>5.6632095464921512</v>
      </c>
      <c r="J4891" s="298">
        <v>5.7</v>
      </c>
      <c r="K4891" s="298">
        <v>2.8</v>
      </c>
      <c r="L4891" s="298">
        <v>0</v>
      </c>
      <c r="M4891" s="299">
        <v>0</v>
      </c>
    </row>
    <row r="4892" spans="1:13" x14ac:dyDescent="0.2">
      <c r="A4892" s="297" t="s">
        <v>1311</v>
      </c>
      <c r="B4892" s="298" t="s">
        <v>17078</v>
      </c>
      <c r="C4892" s="298" t="s">
        <v>20267</v>
      </c>
      <c r="D4892" s="298" t="s">
        <v>768</v>
      </c>
      <c r="E4892" s="298" t="s">
        <v>14757</v>
      </c>
      <c r="F4892" s="298" t="s">
        <v>18969</v>
      </c>
      <c r="G4892" s="298" t="s">
        <v>17524</v>
      </c>
      <c r="H4892" s="299" t="s">
        <v>14828</v>
      </c>
      <c r="I4892" s="297">
        <v>5.6632095464921512</v>
      </c>
      <c r="J4892" s="298">
        <v>5.7</v>
      </c>
      <c r="K4892" s="298">
        <v>2.8</v>
      </c>
      <c r="L4892" s="298">
        <v>0</v>
      </c>
      <c r="M4892" s="299">
        <v>0</v>
      </c>
    </row>
    <row r="4893" spans="1:13" x14ac:dyDescent="0.2">
      <c r="A4893" s="297" t="s">
        <v>1311</v>
      </c>
      <c r="B4893" s="298" t="s">
        <v>17078</v>
      </c>
      <c r="C4893" s="298" t="s">
        <v>20267</v>
      </c>
      <c r="D4893" s="298" t="s">
        <v>768</v>
      </c>
      <c r="E4893" s="298" t="s">
        <v>14757</v>
      </c>
      <c r="F4893" s="298" t="s">
        <v>18969</v>
      </c>
      <c r="G4893" s="298" t="s">
        <v>17524</v>
      </c>
      <c r="H4893" s="299" t="s">
        <v>14828</v>
      </c>
      <c r="I4893" s="297">
        <v>5.6632095464921512</v>
      </c>
      <c r="J4893" s="298">
        <v>5.7</v>
      </c>
      <c r="K4893" s="298">
        <v>2.8</v>
      </c>
      <c r="L4893" s="298">
        <v>0</v>
      </c>
      <c r="M4893" s="299">
        <v>0</v>
      </c>
    </row>
    <row r="4894" spans="1:13" x14ac:dyDescent="0.2">
      <c r="A4894" s="297" t="s">
        <v>1311</v>
      </c>
      <c r="B4894" s="298" t="s">
        <v>17078</v>
      </c>
      <c r="C4894" s="298" t="s">
        <v>20267</v>
      </c>
      <c r="D4894" s="298" t="s">
        <v>768</v>
      </c>
      <c r="E4894" s="298" t="s">
        <v>14757</v>
      </c>
      <c r="F4894" s="298" t="s">
        <v>18970</v>
      </c>
      <c r="G4894" s="298" t="s">
        <v>18971</v>
      </c>
      <c r="H4894" s="299" t="s">
        <v>14828</v>
      </c>
      <c r="I4894" s="297">
        <v>9.1766257884805249</v>
      </c>
      <c r="J4894" s="298">
        <v>6.1</v>
      </c>
      <c r="K4894" s="298">
        <v>3.1</v>
      </c>
      <c r="L4894" s="298">
        <v>0</v>
      </c>
      <c r="M4894" s="299">
        <v>0</v>
      </c>
    </row>
    <row r="4895" spans="1:13" x14ac:dyDescent="0.2">
      <c r="A4895" s="297" t="s">
        <v>1311</v>
      </c>
      <c r="B4895" s="298" t="s">
        <v>17078</v>
      </c>
      <c r="C4895" s="298" t="s">
        <v>20267</v>
      </c>
      <c r="D4895" s="298" t="s">
        <v>768</v>
      </c>
      <c r="E4895" s="298" t="s">
        <v>14757</v>
      </c>
      <c r="F4895" s="298" t="s">
        <v>18970</v>
      </c>
      <c r="G4895" s="298" t="s">
        <v>18971</v>
      </c>
      <c r="H4895" s="299" t="s">
        <v>14828</v>
      </c>
      <c r="I4895" s="297">
        <v>9.1766257884805249</v>
      </c>
      <c r="J4895" s="298">
        <v>6.1</v>
      </c>
      <c r="K4895" s="298">
        <v>3.1</v>
      </c>
      <c r="L4895" s="298">
        <v>0</v>
      </c>
      <c r="M4895" s="299">
        <v>0</v>
      </c>
    </row>
    <row r="4896" spans="1:13" x14ac:dyDescent="0.2">
      <c r="A4896" s="297" t="s">
        <v>1311</v>
      </c>
      <c r="B4896" s="298" t="s">
        <v>17078</v>
      </c>
      <c r="C4896" s="298" t="s">
        <v>20267</v>
      </c>
      <c r="D4896" s="298" t="s">
        <v>768</v>
      </c>
      <c r="E4896" s="298" t="s">
        <v>14757</v>
      </c>
      <c r="F4896" s="298" t="s">
        <v>18970</v>
      </c>
      <c r="G4896" s="298" t="s">
        <v>18971</v>
      </c>
      <c r="H4896" s="299" t="s">
        <v>14828</v>
      </c>
      <c r="I4896" s="297">
        <v>9.1766257884805249</v>
      </c>
      <c r="J4896" s="298">
        <v>6.1</v>
      </c>
      <c r="K4896" s="298">
        <v>3.1</v>
      </c>
      <c r="L4896" s="298">
        <v>0</v>
      </c>
      <c r="M4896" s="299">
        <v>0</v>
      </c>
    </row>
    <row r="4897" spans="1:13" x14ac:dyDescent="0.2">
      <c r="A4897" s="297" t="s">
        <v>1311</v>
      </c>
      <c r="B4897" s="298" t="s">
        <v>17078</v>
      </c>
      <c r="C4897" s="298" t="s">
        <v>20267</v>
      </c>
      <c r="D4897" s="298" t="s">
        <v>768</v>
      </c>
      <c r="E4897" s="298" t="s">
        <v>14757</v>
      </c>
      <c r="F4897" s="298" t="s">
        <v>18970</v>
      </c>
      <c r="G4897" s="298" t="s">
        <v>18971</v>
      </c>
      <c r="H4897" s="299" t="s">
        <v>14828</v>
      </c>
      <c r="I4897" s="297">
        <v>9.1766257884805249</v>
      </c>
      <c r="J4897" s="298">
        <v>6.1</v>
      </c>
      <c r="K4897" s="298">
        <v>3.1</v>
      </c>
      <c r="L4897" s="298">
        <v>0</v>
      </c>
      <c r="M4897" s="299">
        <v>0</v>
      </c>
    </row>
    <row r="4898" spans="1:13" x14ac:dyDescent="0.2">
      <c r="A4898" s="297" t="s">
        <v>1311</v>
      </c>
      <c r="B4898" s="298" t="s">
        <v>17078</v>
      </c>
      <c r="C4898" s="298" t="s">
        <v>20267</v>
      </c>
      <c r="D4898" s="298" t="s">
        <v>768</v>
      </c>
      <c r="E4898" s="298" t="s">
        <v>14757</v>
      </c>
      <c r="F4898" s="298" t="s">
        <v>18970</v>
      </c>
      <c r="G4898" s="298" t="s">
        <v>18816</v>
      </c>
      <c r="H4898" s="299" t="s">
        <v>14828</v>
      </c>
      <c r="I4898" s="297">
        <v>19.421190969327814</v>
      </c>
      <c r="J4898" s="298">
        <v>12.9</v>
      </c>
      <c r="K4898" s="298">
        <v>6.5</v>
      </c>
      <c r="L4898" s="298">
        <v>0</v>
      </c>
      <c r="M4898" s="299">
        <v>0</v>
      </c>
    </row>
    <row r="4899" spans="1:13" x14ac:dyDescent="0.2">
      <c r="A4899" s="297" t="s">
        <v>1311</v>
      </c>
      <c r="B4899" s="298" t="s">
        <v>17078</v>
      </c>
      <c r="C4899" s="298" t="s">
        <v>20267</v>
      </c>
      <c r="D4899" s="298" t="s">
        <v>768</v>
      </c>
      <c r="E4899" s="298" t="s">
        <v>14757</v>
      </c>
      <c r="F4899" s="298" t="s">
        <v>18970</v>
      </c>
      <c r="G4899" s="298" t="s">
        <v>18816</v>
      </c>
      <c r="H4899" s="299" t="s">
        <v>14828</v>
      </c>
      <c r="I4899" s="297">
        <v>19.421190969327814</v>
      </c>
      <c r="J4899" s="298">
        <v>12.9</v>
      </c>
      <c r="K4899" s="298">
        <v>6.5</v>
      </c>
      <c r="L4899" s="298">
        <v>0</v>
      </c>
      <c r="M4899" s="299">
        <v>0</v>
      </c>
    </row>
    <row r="4900" spans="1:13" x14ac:dyDescent="0.2">
      <c r="A4900" s="297" t="s">
        <v>1311</v>
      </c>
      <c r="B4900" s="298" t="s">
        <v>17078</v>
      </c>
      <c r="C4900" s="298" t="s">
        <v>20267</v>
      </c>
      <c r="D4900" s="298" t="s">
        <v>768</v>
      </c>
      <c r="E4900" s="298" t="s">
        <v>14757</v>
      </c>
      <c r="F4900" s="298" t="s">
        <v>18970</v>
      </c>
      <c r="G4900" s="298" t="s">
        <v>18816</v>
      </c>
      <c r="H4900" s="299" t="s">
        <v>14828</v>
      </c>
      <c r="I4900" s="297">
        <v>19.421190969327814</v>
      </c>
      <c r="J4900" s="298">
        <v>12.9</v>
      </c>
      <c r="K4900" s="298">
        <v>6.5</v>
      </c>
      <c r="L4900" s="298">
        <v>0</v>
      </c>
      <c r="M4900" s="299">
        <v>0</v>
      </c>
    </row>
    <row r="4901" spans="1:13" x14ac:dyDescent="0.2">
      <c r="A4901" s="297" t="s">
        <v>1311</v>
      </c>
      <c r="B4901" s="298" t="s">
        <v>17078</v>
      </c>
      <c r="C4901" s="298" t="s">
        <v>20267</v>
      </c>
      <c r="D4901" s="298" t="s">
        <v>768</v>
      </c>
      <c r="E4901" s="298" t="s">
        <v>14757</v>
      </c>
      <c r="F4901" s="298" t="s">
        <v>18970</v>
      </c>
      <c r="G4901" s="298" t="s">
        <v>18816</v>
      </c>
      <c r="H4901" s="299" t="s">
        <v>14828</v>
      </c>
      <c r="I4901" s="297">
        <v>19.421190969327814</v>
      </c>
      <c r="J4901" s="298">
        <v>12.9</v>
      </c>
      <c r="K4901" s="298">
        <v>6.5</v>
      </c>
      <c r="L4901" s="298">
        <v>0</v>
      </c>
      <c r="M4901" s="299">
        <v>0</v>
      </c>
    </row>
    <row r="4902" spans="1:13" x14ac:dyDescent="0.2">
      <c r="A4902" s="297" t="s">
        <v>1311</v>
      </c>
      <c r="B4902" s="298" t="s">
        <v>17078</v>
      </c>
      <c r="C4902" s="298" t="s">
        <v>20267</v>
      </c>
      <c r="D4902" s="298" t="s">
        <v>768</v>
      </c>
      <c r="E4902" s="298" t="s">
        <v>14757</v>
      </c>
      <c r="F4902" s="298" t="s">
        <v>18970</v>
      </c>
      <c r="G4902" s="298" t="s">
        <v>18816</v>
      </c>
      <c r="H4902" s="299" t="s">
        <v>14828</v>
      </c>
      <c r="I4902" s="297">
        <v>19.421190969327814</v>
      </c>
      <c r="J4902" s="298">
        <v>12.9</v>
      </c>
      <c r="K4902" s="298">
        <v>6.5</v>
      </c>
      <c r="L4902" s="298">
        <v>0</v>
      </c>
      <c r="M4902" s="299">
        <v>0</v>
      </c>
    </row>
    <row r="4903" spans="1:13" x14ac:dyDescent="0.2">
      <c r="A4903" s="297" t="s">
        <v>1311</v>
      </c>
      <c r="B4903" s="298" t="s">
        <v>17078</v>
      </c>
      <c r="C4903" s="298" t="s">
        <v>20267</v>
      </c>
      <c r="D4903" s="298" t="s">
        <v>768</v>
      </c>
      <c r="E4903" s="298" t="s">
        <v>14757</v>
      </c>
      <c r="F4903" s="298" t="s">
        <v>18970</v>
      </c>
      <c r="G4903" s="298" t="s">
        <v>18816</v>
      </c>
      <c r="H4903" s="299" t="s">
        <v>14828</v>
      </c>
      <c r="I4903" s="297">
        <v>19.421190969327814</v>
      </c>
      <c r="J4903" s="298">
        <v>12.9</v>
      </c>
      <c r="K4903" s="298">
        <v>6.5</v>
      </c>
      <c r="L4903" s="298">
        <v>0</v>
      </c>
      <c r="M4903" s="299">
        <v>0</v>
      </c>
    </row>
    <row r="4904" spans="1:13" x14ac:dyDescent="0.2">
      <c r="A4904" s="297" t="s">
        <v>1311</v>
      </c>
      <c r="B4904" s="298" t="s">
        <v>17078</v>
      </c>
      <c r="C4904" s="298" t="s">
        <v>20267</v>
      </c>
      <c r="D4904" s="298" t="s">
        <v>768</v>
      </c>
      <c r="E4904" s="298" t="s">
        <v>14757</v>
      </c>
      <c r="F4904" s="298" t="s">
        <v>18970</v>
      </c>
      <c r="G4904" s="298" t="s">
        <v>18816</v>
      </c>
      <c r="H4904" s="299" t="s">
        <v>14828</v>
      </c>
      <c r="I4904" s="297">
        <v>19.421190969327814</v>
      </c>
      <c r="J4904" s="298">
        <v>21.9</v>
      </c>
      <c r="K4904" s="298">
        <v>6.5</v>
      </c>
      <c r="L4904" s="298">
        <v>0</v>
      </c>
      <c r="M4904" s="299">
        <v>0</v>
      </c>
    </row>
    <row r="4905" spans="1:13" x14ac:dyDescent="0.2">
      <c r="A4905" s="297" t="s">
        <v>1311</v>
      </c>
      <c r="B4905" s="298" t="s">
        <v>17078</v>
      </c>
      <c r="C4905" s="298" t="s">
        <v>20267</v>
      </c>
      <c r="D4905" s="298" t="s">
        <v>768</v>
      </c>
      <c r="E4905" s="298" t="s">
        <v>14757</v>
      </c>
      <c r="F4905" s="298" t="s">
        <v>18972</v>
      </c>
      <c r="G4905" s="298" t="s">
        <v>18816</v>
      </c>
      <c r="H4905" s="299" t="s">
        <v>14828</v>
      </c>
      <c r="I4905" s="297">
        <v>19.410755079500127</v>
      </c>
      <c r="J4905" s="298">
        <v>12.9</v>
      </c>
      <c r="K4905" s="298">
        <v>6.5</v>
      </c>
      <c r="L4905" s="298">
        <v>0</v>
      </c>
      <c r="M4905" s="299">
        <v>0</v>
      </c>
    </row>
    <row r="4906" spans="1:13" x14ac:dyDescent="0.2">
      <c r="A4906" s="297" t="s">
        <v>1311</v>
      </c>
      <c r="B4906" s="298" t="s">
        <v>17078</v>
      </c>
      <c r="C4906" s="298" t="s">
        <v>20267</v>
      </c>
      <c r="D4906" s="298" t="s">
        <v>768</v>
      </c>
      <c r="E4906" s="298" t="s">
        <v>14757</v>
      </c>
      <c r="F4906" s="298" t="s">
        <v>18972</v>
      </c>
      <c r="G4906" s="298" t="s">
        <v>18816</v>
      </c>
      <c r="H4906" s="299" t="s">
        <v>14828</v>
      </c>
      <c r="I4906" s="297">
        <v>19.410755079500127</v>
      </c>
      <c r="J4906" s="298">
        <v>12.9</v>
      </c>
      <c r="K4906" s="298">
        <v>6.5</v>
      </c>
      <c r="L4906" s="298">
        <v>0</v>
      </c>
      <c r="M4906" s="299">
        <v>0</v>
      </c>
    </row>
    <row r="4907" spans="1:13" x14ac:dyDescent="0.2">
      <c r="A4907" s="297" t="s">
        <v>1311</v>
      </c>
      <c r="B4907" s="298" t="s">
        <v>17078</v>
      </c>
      <c r="C4907" s="298" t="s">
        <v>20267</v>
      </c>
      <c r="D4907" s="298" t="s">
        <v>768</v>
      </c>
      <c r="E4907" s="298" t="s">
        <v>14757</v>
      </c>
      <c r="F4907" s="298" t="s">
        <v>18972</v>
      </c>
      <c r="G4907" s="298" t="s">
        <v>18816</v>
      </c>
      <c r="H4907" s="299" t="s">
        <v>14828</v>
      </c>
      <c r="I4907" s="297">
        <v>19.410755079500127</v>
      </c>
      <c r="J4907" s="298">
        <v>12.9</v>
      </c>
      <c r="K4907" s="298">
        <v>6.5</v>
      </c>
      <c r="L4907" s="298">
        <v>0</v>
      </c>
      <c r="M4907" s="299">
        <v>0</v>
      </c>
    </row>
    <row r="4908" spans="1:13" x14ac:dyDescent="0.2">
      <c r="A4908" s="297" t="s">
        <v>1311</v>
      </c>
      <c r="B4908" s="298" t="s">
        <v>17078</v>
      </c>
      <c r="C4908" s="298" t="s">
        <v>20267</v>
      </c>
      <c r="D4908" s="298" t="s">
        <v>768</v>
      </c>
      <c r="E4908" s="298" t="s">
        <v>14757</v>
      </c>
      <c r="F4908" s="298" t="s">
        <v>18972</v>
      </c>
      <c r="G4908" s="298" t="s">
        <v>18973</v>
      </c>
      <c r="H4908" s="299" t="s">
        <v>14828</v>
      </c>
      <c r="I4908" s="297">
        <v>6.1</v>
      </c>
      <c r="J4908" s="298">
        <v>6.1</v>
      </c>
      <c r="K4908" s="298">
        <v>3.1</v>
      </c>
      <c r="L4908" s="298">
        <v>0</v>
      </c>
      <c r="M4908" s="299">
        <v>0</v>
      </c>
    </row>
    <row r="4909" spans="1:13" x14ac:dyDescent="0.2">
      <c r="A4909" s="297" t="s">
        <v>1311</v>
      </c>
      <c r="B4909" s="298" t="s">
        <v>17078</v>
      </c>
      <c r="C4909" s="298" t="s">
        <v>20267</v>
      </c>
      <c r="D4909" s="298" t="s">
        <v>768</v>
      </c>
      <c r="E4909" s="298" t="s">
        <v>14757</v>
      </c>
      <c r="F4909" s="298" t="s">
        <v>18972</v>
      </c>
      <c r="G4909" s="298" t="s">
        <v>18973</v>
      </c>
      <c r="H4909" s="299" t="s">
        <v>14828</v>
      </c>
      <c r="I4909" s="297">
        <v>6.1</v>
      </c>
      <c r="J4909" s="298">
        <v>6.1</v>
      </c>
      <c r="K4909" s="298">
        <v>3.1</v>
      </c>
      <c r="L4909" s="298">
        <v>0</v>
      </c>
      <c r="M4909" s="299">
        <v>0</v>
      </c>
    </row>
    <row r="4910" spans="1:13" x14ac:dyDescent="0.2">
      <c r="A4910" s="297" t="s">
        <v>1311</v>
      </c>
      <c r="B4910" s="298" t="s">
        <v>17078</v>
      </c>
      <c r="C4910" s="298" t="s">
        <v>20267</v>
      </c>
      <c r="D4910" s="298" t="s">
        <v>768</v>
      </c>
      <c r="E4910" s="298" t="s">
        <v>14757</v>
      </c>
      <c r="F4910" s="298" t="s">
        <v>18972</v>
      </c>
      <c r="G4910" s="298" t="s">
        <v>18973</v>
      </c>
      <c r="H4910" s="299" t="s">
        <v>14828</v>
      </c>
      <c r="I4910" s="297">
        <v>6.1</v>
      </c>
      <c r="J4910" s="298">
        <v>6.1</v>
      </c>
      <c r="K4910" s="298">
        <v>3.1</v>
      </c>
      <c r="L4910" s="298">
        <v>0</v>
      </c>
      <c r="M4910" s="299">
        <v>0</v>
      </c>
    </row>
    <row r="4911" spans="1:13" x14ac:dyDescent="0.2">
      <c r="A4911" s="297" t="s">
        <v>1311</v>
      </c>
      <c r="B4911" s="298" t="s">
        <v>17078</v>
      </c>
      <c r="C4911" s="298" t="s">
        <v>20267</v>
      </c>
      <c r="D4911" s="298" t="s">
        <v>768</v>
      </c>
      <c r="E4911" s="298" t="s">
        <v>14757</v>
      </c>
      <c r="F4911" s="298" t="s">
        <v>18974</v>
      </c>
      <c r="G4911" s="298" t="s">
        <v>17382</v>
      </c>
      <c r="H4911" s="299" t="s">
        <v>14828</v>
      </c>
      <c r="I4911" s="297">
        <v>19.410755079500127</v>
      </c>
      <c r="J4911" s="298">
        <v>9.1</v>
      </c>
      <c r="K4911" s="298">
        <v>6.5</v>
      </c>
      <c r="L4911" s="298">
        <v>0</v>
      </c>
      <c r="M4911" s="299">
        <v>0</v>
      </c>
    </row>
    <row r="4912" spans="1:13" x14ac:dyDescent="0.2">
      <c r="A4912" s="297" t="s">
        <v>1311</v>
      </c>
      <c r="B4912" s="298" t="s">
        <v>17078</v>
      </c>
      <c r="C4912" s="298" t="s">
        <v>20267</v>
      </c>
      <c r="D4912" s="298" t="s">
        <v>768</v>
      </c>
      <c r="E4912" s="298" t="s">
        <v>14757</v>
      </c>
      <c r="F4912" s="298" t="s">
        <v>18974</v>
      </c>
      <c r="G4912" s="298" t="s">
        <v>17382</v>
      </c>
      <c r="H4912" s="299" t="s">
        <v>14828</v>
      </c>
      <c r="I4912" s="297">
        <v>19.410755079500127</v>
      </c>
      <c r="J4912" s="298">
        <v>9.1</v>
      </c>
      <c r="K4912" s="298">
        <v>6.5</v>
      </c>
      <c r="L4912" s="298">
        <v>0</v>
      </c>
      <c r="M4912" s="299">
        <v>0</v>
      </c>
    </row>
    <row r="4913" spans="1:13" x14ac:dyDescent="0.2">
      <c r="A4913" s="297" t="s">
        <v>1311</v>
      </c>
      <c r="B4913" s="298" t="s">
        <v>17078</v>
      </c>
      <c r="C4913" s="298" t="s">
        <v>20267</v>
      </c>
      <c r="D4913" s="298" t="s">
        <v>768</v>
      </c>
      <c r="E4913" s="298" t="s">
        <v>14757</v>
      </c>
      <c r="F4913" s="298" t="s">
        <v>18974</v>
      </c>
      <c r="G4913" s="298" t="s">
        <v>17382</v>
      </c>
      <c r="H4913" s="299" t="s">
        <v>14828</v>
      </c>
      <c r="I4913" s="297">
        <v>19.410755079500127</v>
      </c>
      <c r="J4913" s="298">
        <v>9.1</v>
      </c>
      <c r="K4913" s="298">
        <v>6.5</v>
      </c>
      <c r="L4913" s="298">
        <v>0</v>
      </c>
      <c r="M4913" s="299">
        <v>0</v>
      </c>
    </row>
    <row r="4914" spans="1:13" x14ac:dyDescent="0.2">
      <c r="A4914" s="297" t="s">
        <v>1311</v>
      </c>
      <c r="B4914" s="298" t="s">
        <v>17078</v>
      </c>
      <c r="C4914" s="298" t="s">
        <v>20267</v>
      </c>
      <c r="D4914" s="298" t="s">
        <v>768</v>
      </c>
      <c r="E4914" s="298" t="s">
        <v>14757</v>
      </c>
      <c r="F4914" s="298" t="s">
        <v>18975</v>
      </c>
      <c r="G4914" s="298" t="s">
        <v>18976</v>
      </c>
      <c r="H4914" s="299" t="s">
        <v>14828</v>
      </c>
      <c r="I4914" s="297">
        <v>6.1</v>
      </c>
      <c r="J4914" s="298">
        <v>6.1</v>
      </c>
      <c r="K4914" s="298">
        <v>3.1</v>
      </c>
      <c r="L4914" s="298">
        <v>0</v>
      </c>
      <c r="M4914" s="299">
        <v>0</v>
      </c>
    </row>
    <row r="4915" spans="1:13" x14ac:dyDescent="0.2">
      <c r="A4915" s="297" t="s">
        <v>1311</v>
      </c>
      <c r="B4915" s="298" t="s">
        <v>17078</v>
      </c>
      <c r="C4915" s="298" t="s">
        <v>20267</v>
      </c>
      <c r="D4915" s="298" t="s">
        <v>768</v>
      </c>
      <c r="E4915" s="298" t="s">
        <v>14757</v>
      </c>
      <c r="F4915" s="298" t="s">
        <v>18975</v>
      </c>
      <c r="G4915" s="298" t="s">
        <v>18977</v>
      </c>
      <c r="H4915" s="299" t="s">
        <v>14828</v>
      </c>
      <c r="I4915" s="297">
        <v>6.1</v>
      </c>
      <c r="J4915" s="298">
        <v>6.1</v>
      </c>
      <c r="K4915" s="298">
        <v>3.1</v>
      </c>
      <c r="L4915" s="298">
        <v>0</v>
      </c>
      <c r="M4915" s="299">
        <v>0</v>
      </c>
    </row>
    <row r="4916" spans="1:13" x14ac:dyDescent="0.2">
      <c r="A4916" s="297" t="s">
        <v>1311</v>
      </c>
      <c r="B4916" s="298" t="s">
        <v>17078</v>
      </c>
      <c r="C4916" s="298" t="s">
        <v>20267</v>
      </c>
      <c r="D4916" s="298" t="s">
        <v>768</v>
      </c>
      <c r="E4916" s="298" t="s">
        <v>14757</v>
      </c>
      <c r="F4916" s="298" t="s">
        <v>18975</v>
      </c>
      <c r="G4916" s="298" t="s">
        <v>18978</v>
      </c>
      <c r="H4916" s="299" t="s">
        <v>14828</v>
      </c>
      <c r="I4916" s="297">
        <v>6.1</v>
      </c>
      <c r="J4916" s="298">
        <v>6.1</v>
      </c>
      <c r="K4916" s="298">
        <v>3.1</v>
      </c>
      <c r="L4916" s="298">
        <v>0</v>
      </c>
      <c r="M4916" s="299">
        <v>0</v>
      </c>
    </row>
    <row r="4917" spans="1:13" x14ac:dyDescent="0.2">
      <c r="A4917" s="297" t="s">
        <v>1311</v>
      </c>
      <c r="B4917" s="298" t="s">
        <v>17078</v>
      </c>
      <c r="C4917" s="298" t="s">
        <v>20267</v>
      </c>
      <c r="D4917" s="298" t="s">
        <v>768</v>
      </c>
      <c r="E4917" s="298" t="s">
        <v>14757</v>
      </c>
      <c r="F4917" s="298" t="s">
        <v>18975</v>
      </c>
      <c r="G4917" s="298" t="s">
        <v>18979</v>
      </c>
      <c r="H4917" s="299" t="s">
        <v>14828</v>
      </c>
      <c r="I4917" s="297">
        <v>6.1</v>
      </c>
      <c r="J4917" s="298">
        <v>6.1</v>
      </c>
      <c r="K4917" s="298">
        <v>3.1</v>
      </c>
      <c r="L4917" s="298">
        <v>0</v>
      </c>
      <c r="M4917" s="299">
        <v>0</v>
      </c>
    </row>
    <row r="4918" spans="1:13" x14ac:dyDescent="0.2">
      <c r="A4918" s="297" t="s">
        <v>1311</v>
      </c>
      <c r="B4918" s="298" t="s">
        <v>17078</v>
      </c>
      <c r="C4918" s="298" t="s">
        <v>20267</v>
      </c>
      <c r="D4918" s="298" t="s">
        <v>768</v>
      </c>
      <c r="E4918" s="298" t="s">
        <v>14757</v>
      </c>
      <c r="F4918" s="298" t="s">
        <v>18980</v>
      </c>
      <c r="G4918" s="298" t="s">
        <v>18981</v>
      </c>
      <c r="H4918" s="299" t="s">
        <v>14828</v>
      </c>
      <c r="I4918" s="297">
        <v>5.6632095464921512</v>
      </c>
      <c r="J4918" s="298">
        <v>5.7</v>
      </c>
      <c r="K4918" s="298">
        <v>2.8</v>
      </c>
      <c r="L4918" s="298">
        <v>0</v>
      </c>
      <c r="M4918" s="299">
        <v>0</v>
      </c>
    </row>
    <row r="4919" spans="1:13" x14ac:dyDescent="0.2">
      <c r="A4919" s="297" t="s">
        <v>1311</v>
      </c>
      <c r="B4919" s="298" t="s">
        <v>17078</v>
      </c>
      <c r="C4919" s="298" t="s">
        <v>20267</v>
      </c>
      <c r="D4919" s="298" t="s">
        <v>768</v>
      </c>
      <c r="E4919" s="298" t="s">
        <v>14757</v>
      </c>
      <c r="F4919" s="298" t="s">
        <v>18980</v>
      </c>
      <c r="G4919" s="298" t="s">
        <v>18982</v>
      </c>
      <c r="H4919" s="299" t="s">
        <v>14828</v>
      </c>
      <c r="I4919" s="297">
        <v>5.6632095464921512</v>
      </c>
      <c r="J4919" s="298">
        <v>5.7</v>
      </c>
      <c r="K4919" s="298">
        <v>2.8</v>
      </c>
      <c r="L4919" s="298">
        <v>0</v>
      </c>
      <c r="M4919" s="299">
        <v>0</v>
      </c>
    </row>
    <row r="4920" spans="1:13" x14ac:dyDescent="0.2">
      <c r="A4920" s="297" t="s">
        <v>1311</v>
      </c>
      <c r="B4920" s="298" t="s">
        <v>17078</v>
      </c>
      <c r="C4920" s="298" t="s">
        <v>20267</v>
      </c>
      <c r="D4920" s="298" t="s">
        <v>768</v>
      </c>
      <c r="E4920" s="298" t="s">
        <v>14757</v>
      </c>
      <c r="F4920" s="298" t="s">
        <v>18980</v>
      </c>
      <c r="G4920" s="298" t="s">
        <v>18983</v>
      </c>
      <c r="H4920" s="299" t="s">
        <v>14828</v>
      </c>
      <c r="I4920" s="297">
        <v>6.1</v>
      </c>
      <c r="J4920" s="298">
        <v>6.1</v>
      </c>
      <c r="K4920" s="298">
        <v>3.1</v>
      </c>
      <c r="L4920" s="298">
        <v>0</v>
      </c>
      <c r="M4920" s="299">
        <v>0</v>
      </c>
    </row>
    <row r="4921" spans="1:13" x14ac:dyDescent="0.2">
      <c r="A4921" s="297" t="s">
        <v>1311</v>
      </c>
      <c r="B4921" s="298" t="s">
        <v>17078</v>
      </c>
      <c r="C4921" s="298" t="s">
        <v>20267</v>
      </c>
      <c r="D4921" s="298" t="s">
        <v>768</v>
      </c>
      <c r="E4921" s="298" t="s">
        <v>14757</v>
      </c>
      <c r="F4921" s="298" t="s">
        <v>18984</v>
      </c>
      <c r="G4921" s="298" t="s">
        <v>18985</v>
      </c>
      <c r="H4921" s="299" t="s">
        <v>14828</v>
      </c>
      <c r="I4921" s="297">
        <v>5.7</v>
      </c>
      <c r="J4921" s="298">
        <v>5.7</v>
      </c>
      <c r="K4921" s="298">
        <v>2.8</v>
      </c>
      <c r="L4921" s="298">
        <v>0</v>
      </c>
      <c r="M4921" s="299">
        <v>0</v>
      </c>
    </row>
    <row r="4922" spans="1:13" x14ac:dyDescent="0.2">
      <c r="A4922" s="297" t="s">
        <v>1311</v>
      </c>
      <c r="B4922" s="298" t="s">
        <v>17078</v>
      </c>
      <c r="C4922" s="298" t="s">
        <v>20267</v>
      </c>
      <c r="D4922" s="298" t="s">
        <v>768</v>
      </c>
      <c r="E4922" s="298" t="s">
        <v>14757</v>
      </c>
      <c r="F4922" s="298" t="s">
        <v>18984</v>
      </c>
      <c r="G4922" s="298" t="s">
        <v>18986</v>
      </c>
      <c r="H4922" s="299" t="s">
        <v>14828</v>
      </c>
      <c r="I4922" s="297">
        <v>5.7</v>
      </c>
      <c r="J4922" s="298">
        <v>5.7</v>
      </c>
      <c r="K4922" s="298">
        <v>2.8</v>
      </c>
      <c r="L4922" s="298">
        <v>0</v>
      </c>
      <c r="M4922" s="299">
        <v>0</v>
      </c>
    </row>
    <row r="4923" spans="1:13" x14ac:dyDescent="0.2">
      <c r="A4923" s="297" t="s">
        <v>1311</v>
      </c>
      <c r="B4923" s="298" t="s">
        <v>17078</v>
      </c>
      <c r="C4923" s="298" t="s">
        <v>20267</v>
      </c>
      <c r="D4923" s="298" t="s">
        <v>768</v>
      </c>
      <c r="E4923" s="298" t="s">
        <v>14757</v>
      </c>
      <c r="F4923" s="298" t="s">
        <v>18987</v>
      </c>
      <c r="G4923" s="298" t="s">
        <v>18988</v>
      </c>
      <c r="H4923" s="299" t="s">
        <v>14828</v>
      </c>
      <c r="I4923" s="297">
        <v>5.7</v>
      </c>
      <c r="J4923" s="298">
        <v>5.7</v>
      </c>
      <c r="K4923" s="298">
        <v>2.8</v>
      </c>
      <c r="L4923" s="298">
        <v>0</v>
      </c>
      <c r="M4923" s="299">
        <v>0</v>
      </c>
    </row>
    <row r="4924" spans="1:13" x14ac:dyDescent="0.2">
      <c r="A4924" s="297" t="s">
        <v>1311</v>
      </c>
      <c r="B4924" s="298" t="s">
        <v>17078</v>
      </c>
      <c r="C4924" s="298" t="s">
        <v>20267</v>
      </c>
      <c r="D4924" s="298" t="s">
        <v>768</v>
      </c>
      <c r="E4924" s="298" t="s">
        <v>14757</v>
      </c>
      <c r="F4924" s="298" t="s">
        <v>18987</v>
      </c>
      <c r="G4924" s="298" t="s">
        <v>18989</v>
      </c>
      <c r="H4924" s="299" t="s">
        <v>14828</v>
      </c>
      <c r="I4924" s="297">
        <v>5.7</v>
      </c>
      <c r="J4924" s="298">
        <v>5.7</v>
      </c>
      <c r="K4924" s="298">
        <v>2.8</v>
      </c>
      <c r="L4924" s="298">
        <v>0</v>
      </c>
      <c r="M4924" s="299">
        <v>0</v>
      </c>
    </row>
    <row r="4925" spans="1:13" x14ac:dyDescent="0.2">
      <c r="A4925" s="297" t="s">
        <v>1311</v>
      </c>
      <c r="B4925" s="298" t="s">
        <v>17078</v>
      </c>
      <c r="C4925" s="298" t="s">
        <v>20267</v>
      </c>
      <c r="D4925" s="298" t="s">
        <v>768</v>
      </c>
      <c r="E4925" s="298" t="s">
        <v>15945</v>
      </c>
      <c r="F4925" s="298" t="s">
        <v>18990</v>
      </c>
      <c r="G4925" s="298" t="s">
        <v>18991</v>
      </c>
      <c r="H4925" s="299" t="s">
        <v>14828</v>
      </c>
      <c r="I4925" s="297">
        <v>5.2560000000000002</v>
      </c>
      <c r="J4925" s="298">
        <v>0</v>
      </c>
      <c r="K4925" s="298">
        <v>9.1980000000000004</v>
      </c>
      <c r="L4925" s="298">
        <v>0</v>
      </c>
      <c r="M4925" s="299">
        <v>0</v>
      </c>
    </row>
    <row r="4926" spans="1:13" x14ac:dyDescent="0.2">
      <c r="A4926" s="297" t="s">
        <v>1311</v>
      </c>
      <c r="B4926" s="298" t="s">
        <v>17078</v>
      </c>
      <c r="C4926" s="298" t="s">
        <v>20267</v>
      </c>
      <c r="D4926" s="298" t="s">
        <v>768</v>
      </c>
      <c r="E4926" s="298" t="s">
        <v>14463</v>
      </c>
      <c r="F4926" s="298" t="s">
        <v>18990</v>
      </c>
      <c r="G4926" s="298" t="s">
        <v>18992</v>
      </c>
      <c r="H4926" s="299" t="s">
        <v>15164</v>
      </c>
      <c r="I4926" s="297">
        <v>4.3799999999999999E-2</v>
      </c>
      <c r="J4926" s="298">
        <v>0</v>
      </c>
      <c r="K4926" s="298">
        <v>0</v>
      </c>
      <c r="L4926" s="298">
        <v>0</v>
      </c>
      <c r="M4926" s="299">
        <v>0</v>
      </c>
    </row>
    <row r="4927" spans="1:13" x14ac:dyDescent="0.2">
      <c r="A4927" s="297" t="s">
        <v>1311</v>
      </c>
      <c r="B4927" s="298" t="s">
        <v>17078</v>
      </c>
      <c r="C4927" s="298" t="s">
        <v>20267</v>
      </c>
      <c r="D4927" s="298" t="s">
        <v>768</v>
      </c>
      <c r="E4927" s="298" t="s">
        <v>14463</v>
      </c>
      <c r="F4927" s="298" t="s">
        <v>18990</v>
      </c>
      <c r="G4927" s="298" t="s">
        <v>18993</v>
      </c>
      <c r="H4927" s="299" t="s">
        <v>15164</v>
      </c>
      <c r="I4927" s="297">
        <v>0</v>
      </c>
      <c r="J4927" s="298">
        <v>0.876</v>
      </c>
      <c r="K4927" s="298">
        <v>0</v>
      </c>
      <c r="L4927" s="298">
        <v>0</v>
      </c>
      <c r="M4927" s="299">
        <v>0</v>
      </c>
    </row>
    <row r="4928" spans="1:13" x14ac:dyDescent="0.2">
      <c r="A4928" s="297" t="s">
        <v>1311</v>
      </c>
      <c r="B4928" s="298" t="s">
        <v>17078</v>
      </c>
      <c r="C4928" s="298" t="s">
        <v>20267</v>
      </c>
      <c r="D4928" s="298" t="s">
        <v>768</v>
      </c>
      <c r="E4928" s="298" t="s">
        <v>15903</v>
      </c>
      <c r="F4928" s="298" t="s">
        <v>18990</v>
      </c>
      <c r="G4928" s="298" t="s">
        <v>18994</v>
      </c>
      <c r="H4928" s="299" t="s">
        <v>16820</v>
      </c>
      <c r="I4928" s="297">
        <v>0</v>
      </c>
      <c r="J4928" s="298">
        <v>10.074</v>
      </c>
      <c r="K4928" s="298">
        <v>0</v>
      </c>
      <c r="L4928" s="298">
        <v>0</v>
      </c>
      <c r="M4928" s="299">
        <v>0</v>
      </c>
    </row>
    <row r="4929" spans="1:13" x14ac:dyDescent="0.2">
      <c r="A4929" s="297" t="s">
        <v>1311</v>
      </c>
      <c r="B4929" s="298" t="s">
        <v>17078</v>
      </c>
      <c r="C4929" s="298" t="s">
        <v>20267</v>
      </c>
      <c r="D4929" s="298" t="s">
        <v>768</v>
      </c>
      <c r="E4929" s="298" t="s">
        <v>15945</v>
      </c>
      <c r="F4929" s="298" t="s">
        <v>18990</v>
      </c>
      <c r="G4929" s="298" t="s">
        <v>18995</v>
      </c>
      <c r="H4929" s="299" t="s">
        <v>14828</v>
      </c>
      <c r="I4929" s="297">
        <v>5.1246</v>
      </c>
      <c r="J4929" s="298">
        <v>0</v>
      </c>
      <c r="K4929" s="298">
        <v>9.1980000000000004</v>
      </c>
      <c r="L4929" s="298">
        <v>0</v>
      </c>
      <c r="M4929" s="299">
        <v>0</v>
      </c>
    </row>
    <row r="4930" spans="1:13" x14ac:dyDescent="0.2">
      <c r="A4930" s="297" t="s">
        <v>1311</v>
      </c>
      <c r="B4930" s="298" t="s">
        <v>17078</v>
      </c>
      <c r="C4930" s="298" t="s">
        <v>20267</v>
      </c>
      <c r="D4930" s="298" t="s">
        <v>768</v>
      </c>
      <c r="E4930" s="298" t="s">
        <v>4955</v>
      </c>
      <c r="F4930" s="298" t="s">
        <v>18996</v>
      </c>
      <c r="G4930" s="298" t="s">
        <v>18997</v>
      </c>
      <c r="H4930" s="299" t="s">
        <v>14817</v>
      </c>
      <c r="I4930" s="297">
        <v>7.4790543765099056</v>
      </c>
      <c r="J4930" s="298">
        <v>1.5</v>
      </c>
      <c r="K4930" s="298">
        <v>22.1</v>
      </c>
      <c r="L4930" s="298">
        <v>0</v>
      </c>
      <c r="M4930" s="299">
        <v>0</v>
      </c>
    </row>
    <row r="4931" spans="1:13" x14ac:dyDescent="0.2">
      <c r="A4931" s="297" t="s">
        <v>1311</v>
      </c>
      <c r="B4931" s="298" t="s">
        <v>17078</v>
      </c>
      <c r="C4931" s="298" t="s">
        <v>20267</v>
      </c>
      <c r="D4931" s="298" t="s">
        <v>768</v>
      </c>
      <c r="E4931" s="298" t="s">
        <v>7813</v>
      </c>
      <c r="F4931" s="298" t="s">
        <v>18996</v>
      </c>
      <c r="G4931" s="298" t="s">
        <v>18997</v>
      </c>
      <c r="H4931" s="299" t="s">
        <v>14817</v>
      </c>
      <c r="I4931" s="297">
        <v>7.4790543765099056</v>
      </c>
      <c r="J4931" s="298">
        <v>1.5</v>
      </c>
      <c r="K4931" s="298">
        <v>22.1</v>
      </c>
      <c r="L4931" s="298">
        <v>0</v>
      </c>
      <c r="M4931" s="299">
        <v>0</v>
      </c>
    </row>
    <row r="4932" spans="1:13" x14ac:dyDescent="0.2">
      <c r="A4932" s="297" t="s">
        <v>1311</v>
      </c>
      <c r="B4932" s="298" t="s">
        <v>17078</v>
      </c>
      <c r="C4932" s="298" t="s">
        <v>20267</v>
      </c>
      <c r="D4932" s="298" t="s">
        <v>768</v>
      </c>
      <c r="E4932" s="298" t="s">
        <v>14311</v>
      </c>
      <c r="F4932" s="298" t="s">
        <v>18998</v>
      </c>
      <c r="G4932" s="298" t="s">
        <v>18999</v>
      </c>
      <c r="H4932" s="299" t="s">
        <v>17070</v>
      </c>
      <c r="I4932" s="297">
        <v>7.5</v>
      </c>
      <c r="J4932" s="298">
        <v>0</v>
      </c>
      <c r="K4932" s="298">
        <v>22.1</v>
      </c>
      <c r="L4932" s="298">
        <v>0</v>
      </c>
      <c r="M4932" s="299">
        <v>0</v>
      </c>
    </row>
    <row r="4933" spans="1:13" x14ac:dyDescent="0.2">
      <c r="A4933" s="297" t="s">
        <v>1311</v>
      </c>
      <c r="B4933" s="298" t="s">
        <v>17078</v>
      </c>
      <c r="C4933" s="298" t="s">
        <v>20267</v>
      </c>
      <c r="D4933" s="298" t="s">
        <v>768</v>
      </c>
      <c r="E4933" s="298" t="s">
        <v>14311</v>
      </c>
      <c r="F4933" s="298" t="s">
        <v>18998</v>
      </c>
      <c r="G4933" s="298" t="s">
        <v>18999</v>
      </c>
      <c r="H4933" s="299" t="s">
        <v>17070</v>
      </c>
      <c r="I4933" s="297">
        <v>7.5</v>
      </c>
      <c r="J4933" s="298">
        <v>0</v>
      </c>
      <c r="K4933" s="298">
        <v>22.1</v>
      </c>
      <c r="L4933" s="298">
        <v>0</v>
      </c>
      <c r="M4933" s="299">
        <v>0</v>
      </c>
    </row>
    <row r="4934" spans="1:13" x14ac:dyDescent="0.2">
      <c r="A4934" s="297" t="s">
        <v>1311</v>
      </c>
      <c r="B4934" s="298" t="s">
        <v>17078</v>
      </c>
      <c r="C4934" s="298" t="s">
        <v>20267</v>
      </c>
      <c r="D4934" s="298" t="s">
        <v>768</v>
      </c>
      <c r="E4934" s="298" t="s">
        <v>14323</v>
      </c>
      <c r="F4934" s="298" t="s">
        <v>19000</v>
      </c>
      <c r="G4934" s="298" t="s">
        <v>19001</v>
      </c>
      <c r="H4934" s="299" t="s">
        <v>14817</v>
      </c>
      <c r="I4934" s="297">
        <v>0.44</v>
      </c>
      <c r="J4934" s="298">
        <v>1.0999999999999999E-2</v>
      </c>
      <c r="K4934" s="298">
        <v>4.2000000000000003E-2</v>
      </c>
      <c r="L4934" s="298">
        <v>0</v>
      </c>
      <c r="M4934" s="299">
        <v>0</v>
      </c>
    </row>
    <row r="4935" spans="1:13" x14ac:dyDescent="0.2">
      <c r="A4935" s="297" t="s">
        <v>1311</v>
      </c>
      <c r="B4935" s="298" t="s">
        <v>17078</v>
      </c>
      <c r="C4935" s="298" t="s">
        <v>20267</v>
      </c>
      <c r="D4935" s="298" t="s">
        <v>768</v>
      </c>
      <c r="E4935" s="298" t="s">
        <v>14834</v>
      </c>
      <c r="F4935" s="298" t="s">
        <v>19002</v>
      </c>
      <c r="G4935" s="298" t="s">
        <v>19003</v>
      </c>
      <c r="H4935" s="299" t="s">
        <v>7818</v>
      </c>
      <c r="I4935" s="297">
        <v>0</v>
      </c>
      <c r="J4935" s="298">
        <v>59.4</v>
      </c>
      <c r="K4935" s="298">
        <v>0</v>
      </c>
      <c r="L4935" s="298">
        <v>0</v>
      </c>
      <c r="M4935" s="299">
        <v>0</v>
      </c>
    </row>
    <row r="4936" spans="1:13" x14ac:dyDescent="0.2">
      <c r="A4936" s="297" t="s">
        <v>1311</v>
      </c>
      <c r="B4936" s="298" t="s">
        <v>17078</v>
      </c>
      <c r="C4936" s="298" t="s">
        <v>20267</v>
      </c>
      <c r="D4936" s="298" t="s">
        <v>768</v>
      </c>
      <c r="E4936" s="298" t="s">
        <v>11867</v>
      </c>
      <c r="F4936" s="298" t="s">
        <v>19004</v>
      </c>
      <c r="G4936" s="298" t="s">
        <v>17084</v>
      </c>
      <c r="H4936" s="299" t="s">
        <v>15180</v>
      </c>
      <c r="I4936" s="297">
        <v>0</v>
      </c>
      <c r="J4936" s="298">
        <v>35.1</v>
      </c>
      <c r="K4936" s="298">
        <v>0</v>
      </c>
      <c r="L4936" s="298">
        <v>0</v>
      </c>
      <c r="M4936" s="299">
        <v>0</v>
      </c>
    </row>
    <row r="4937" spans="1:13" x14ac:dyDescent="0.2">
      <c r="A4937" s="297" t="s">
        <v>1311</v>
      </c>
      <c r="B4937" s="298" t="s">
        <v>17078</v>
      </c>
      <c r="C4937" s="298" t="s">
        <v>20267</v>
      </c>
      <c r="D4937" s="298" t="s">
        <v>768</v>
      </c>
      <c r="E4937" s="298" t="s">
        <v>14323</v>
      </c>
      <c r="F4937" s="298" t="s">
        <v>19004</v>
      </c>
      <c r="G4937" s="298" t="s">
        <v>19005</v>
      </c>
      <c r="H4937" s="299" t="s">
        <v>14817</v>
      </c>
      <c r="I4937" s="297">
        <v>0.4</v>
      </c>
      <c r="J4937" s="298">
        <v>0</v>
      </c>
      <c r="K4937" s="298">
        <v>0</v>
      </c>
      <c r="L4937" s="298">
        <v>0</v>
      </c>
      <c r="M4937" s="299">
        <v>0</v>
      </c>
    </row>
    <row r="4938" spans="1:13" x14ac:dyDescent="0.2">
      <c r="A4938" s="297" t="s">
        <v>1311</v>
      </c>
      <c r="B4938" s="298" t="s">
        <v>17078</v>
      </c>
      <c r="C4938" s="298" t="s">
        <v>20267</v>
      </c>
      <c r="D4938" s="298" t="s">
        <v>768</v>
      </c>
      <c r="E4938" s="298" t="s">
        <v>11875</v>
      </c>
      <c r="F4938" s="298" t="s">
        <v>19004</v>
      </c>
      <c r="G4938" s="298" t="s">
        <v>17085</v>
      </c>
      <c r="H4938" s="299" t="s">
        <v>15164</v>
      </c>
      <c r="I4938" s="297">
        <v>0</v>
      </c>
      <c r="J4938" s="298">
        <v>49.27</v>
      </c>
      <c r="K4938" s="298">
        <v>0</v>
      </c>
      <c r="L4938" s="298">
        <v>0</v>
      </c>
      <c r="M4938" s="299">
        <v>0</v>
      </c>
    </row>
    <row r="4939" spans="1:13" x14ac:dyDescent="0.2">
      <c r="A4939" s="297" t="s">
        <v>1311</v>
      </c>
      <c r="B4939" s="298" t="s">
        <v>17078</v>
      </c>
      <c r="C4939" s="298" t="s">
        <v>20267</v>
      </c>
      <c r="D4939" s="298" t="s">
        <v>768</v>
      </c>
      <c r="E4939" s="298" t="s">
        <v>14834</v>
      </c>
      <c r="F4939" s="298" t="s">
        <v>19004</v>
      </c>
      <c r="G4939" s="298" t="s">
        <v>19006</v>
      </c>
      <c r="H4939" s="299" t="s">
        <v>7818</v>
      </c>
      <c r="I4939" s="297">
        <v>0</v>
      </c>
      <c r="J4939" s="298">
        <v>4</v>
      </c>
      <c r="K4939" s="298">
        <v>0</v>
      </c>
      <c r="L4939" s="298">
        <v>0</v>
      </c>
      <c r="M4939" s="299">
        <v>0</v>
      </c>
    </row>
    <row r="4940" spans="1:13" x14ac:dyDescent="0.2">
      <c r="A4940" s="297" t="s">
        <v>1311</v>
      </c>
      <c r="B4940" s="298" t="s">
        <v>17078</v>
      </c>
      <c r="C4940" s="298" t="s">
        <v>20267</v>
      </c>
      <c r="D4940" s="298" t="s">
        <v>768</v>
      </c>
      <c r="E4940" s="298" t="s">
        <v>11875</v>
      </c>
      <c r="F4940" s="298" t="s">
        <v>19007</v>
      </c>
      <c r="G4940" s="298" t="s">
        <v>19008</v>
      </c>
      <c r="H4940" s="299" t="s">
        <v>15164</v>
      </c>
      <c r="I4940" s="297">
        <v>0.5</v>
      </c>
      <c r="J4940" s="298">
        <v>0</v>
      </c>
      <c r="K4940" s="298">
        <v>0.4</v>
      </c>
      <c r="L4940" s="298">
        <v>0</v>
      </c>
      <c r="M4940" s="299">
        <v>0</v>
      </c>
    </row>
    <row r="4941" spans="1:13" x14ac:dyDescent="0.2">
      <c r="A4941" s="297" t="s">
        <v>1311</v>
      </c>
      <c r="B4941" s="298" t="s">
        <v>17078</v>
      </c>
      <c r="C4941" s="298" t="s">
        <v>20267</v>
      </c>
      <c r="D4941" s="298" t="s">
        <v>768</v>
      </c>
      <c r="E4941" s="298" t="s">
        <v>11857</v>
      </c>
      <c r="F4941" s="298" t="s">
        <v>19009</v>
      </c>
      <c r="G4941" s="298" t="s">
        <v>17386</v>
      </c>
      <c r="H4941" s="299" t="s">
        <v>13777</v>
      </c>
      <c r="I4941" s="297">
        <v>0.3</v>
      </c>
      <c r="J4941" s="298">
        <v>1.9</v>
      </c>
      <c r="K4941" s="298">
        <v>0.1</v>
      </c>
      <c r="L4941" s="298">
        <v>0</v>
      </c>
      <c r="M4941" s="299">
        <v>0</v>
      </c>
    </row>
    <row r="4942" spans="1:13" x14ac:dyDescent="0.2">
      <c r="A4942" s="297" t="s">
        <v>1311</v>
      </c>
      <c r="B4942" s="298" t="s">
        <v>17078</v>
      </c>
      <c r="C4942" s="298" t="s">
        <v>20267</v>
      </c>
      <c r="D4942" s="298" t="s">
        <v>768</v>
      </c>
      <c r="E4942" s="298" t="s">
        <v>14757</v>
      </c>
      <c r="F4942" s="298" t="s">
        <v>19010</v>
      </c>
      <c r="G4942" s="298" t="s">
        <v>19011</v>
      </c>
      <c r="H4942" s="299" t="s">
        <v>14828</v>
      </c>
      <c r="I4942" s="297">
        <v>20.2</v>
      </c>
      <c r="J4942" s="298">
        <v>10.1</v>
      </c>
      <c r="K4942" s="298">
        <v>4.5</v>
      </c>
      <c r="L4942" s="298">
        <v>0</v>
      </c>
      <c r="M4942" s="299">
        <v>0</v>
      </c>
    </row>
    <row r="4943" spans="1:13" x14ac:dyDescent="0.2">
      <c r="A4943" s="297" t="s">
        <v>1311</v>
      </c>
      <c r="B4943" s="298" t="s">
        <v>17078</v>
      </c>
      <c r="C4943" s="298" t="s">
        <v>20267</v>
      </c>
      <c r="D4943" s="298" t="s">
        <v>768</v>
      </c>
      <c r="E4943" s="298" t="s">
        <v>14757</v>
      </c>
      <c r="F4943" s="298" t="s">
        <v>19010</v>
      </c>
      <c r="G4943" s="298" t="s">
        <v>19012</v>
      </c>
      <c r="H4943" s="299" t="s">
        <v>14828</v>
      </c>
      <c r="I4943" s="297">
        <v>20.2</v>
      </c>
      <c r="J4943" s="298">
        <v>10.1</v>
      </c>
      <c r="K4943" s="298">
        <v>4.5</v>
      </c>
      <c r="L4943" s="298">
        <v>0</v>
      </c>
      <c r="M4943" s="299">
        <v>0</v>
      </c>
    </row>
    <row r="4944" spans="1:13" x14ac:dyDescent="0.2">
      <c r="A4944" s="297" t="s">
        <v>1311</v>
      </c>
      <c r="B4944" s="298" t="s">
        <v>17078</v>
      </c>
      <c r="C4944" s="298" t="s">
        <v>20267</v>
      </c>
      <c r="D4944" s="298" t="s">
        <v>768</v>
      </c>
      <c r="E4944" s="298" t="s">
        <v>14757</v>
      </c>
      <c r="F4944" s="298" t="s">
        <v>19010</v>
      </c>
      <c r="G4944" s="298" t="s">
        <v>19013</v>
      </c>
      <c r="H4944" s="299" t="s">
        <v>14828</v>
      </c>
      <c r="I4944" s="297">
        <v>20.2</v>
      </c>
      <c r="J4944" s="298">
        <v>10.1</v>
      </c>
      <c r="K4944" s="298">
        <v>4.5</v>
      </c>
      <c r="L4944" s="298">
        <v>0</v>
      </c>
      <c r="M4944" s="299">
        <v>0</v>
      </c>
    </row>
    <row r="4945" spans="1:13" x14ac:dyDescent="0.2">
      <c r="A4945" s="297" t="s">
        <v>1311</v>
      </c>
      <c r="B4945" s="298" t="s">
        <v>17078</v>
      </c>
      <c r="C4945" s="298" t="s">
        <v>20267</v>
      </c>
      <c r="D4945" s="298" t="s">
        <v>768</v>
      </c>
      <c r="E4945" s="298" t="s">
        <v>15913</v>
      </c>
      <c r="F4945" s="298" t="s">
        <v>19014</v>
      </c>
      <c r="G4945" s="298" t="s">
        <v>17675</v>
      </c>
      <c r="H4945" s="299" t="s">
        <v>16820</v>
      </c>
      <c r="I4945" s="297">
        <v>1</v>
      </c>
      <c r="J4945" s="298">
        <v>31.4</v>
      </c>
      <c r="K4945" s="298">
        <v>0.2</v>
      </c>
      <c r="L4945" s="298">
        <v>0</v>
      </c>
      <c r="M4945" s="299">
        <v>0</v>
      </c>
    </row>
    <row r="4946" spans="1:13" x14ac:dyDescent="0.2">
      <c r="A4946" s="297" t="s">
        <v>1311</v>
      </c>
      <c r="B4946" s="298" t="s">
        <v>17078</v>
      </c>
      <c r="C4946" s="298" t="s">
        <v>20267</v>
      </c>
      <c r="D4946" s="298" t="s">
        <v>768</v>
      </c>
      <c r="E4946" s="298" t="s">
        <v>11867</v>
      </c>
      <c r="F4946" s="298" t="s">
        <v>19015</v>
      </c>
      <c r="G4946" s="298" t="s">
        <v>17681</v>
      </c>
      <c r="H4946" s="299" t="s">
        <v>15180</v>
      </c>
      <c r="I4946" s="297">
        <v>0</v>
      </c>
      <c r="J4946" s="298">
        <v>3.8</v>
      </c>
      <c r="K4946" s="298">
        <v>0</v>
      </c>
      <c r="L4946" s="298">
        <v>0</v>
      </c>
      <c r="M4946" s="299">
        <v>0</v>
      </c>
    </row>
    <row r="4947" spans="1:13" x14ac:dyDescent="0.2">
      <c r="A4947" s="297" t="s">
        <v>1311</v>
      </c>
      <c r="B4947" s="298" t="s">
        <v>17078</v>
      </c>
      <c r="C4947" s="298" t="s">
        <v>20267</v>
      </c>
      <c r="D4947" s="298" t="s">
        <v>768</v>
      </c>
      <c r="E4947" s="298" t="s">
        <v>11875</v>
      </c>
      <c r="F4947" s="298" t="s">
        <v>19015</v>
      </c>
      <c r="G4947" s="298" t="s">
        <v>19016</v>
      </c>
      <c r="H4947" s="299" t="s">
        <v>15164</v>
      </c>
      <c r="I4947" s="297">
        <v>1.3</v>
      </c>
      <c r="J4947" s="298">
        <v>0.1</v>
      </c>
      <c r="K4947" s="298">
        <v>1.1000000000000001</v>
      </c>
      <c r="L4947" s="298">
        <v>0</v>
      </c>
      <c r="M4947" s="299">
        <v>0</v>
      </c>
    </row>
    <row r="4948" spans="1:13" x14ac:dyDescent="0.2">
      <c r="A4948" s="297" t="s">
        <v>1311</v>
      </c>
      <c r="B4948" s="298" t="s">
        <v>17078</v>
      </c>
      <c r="C4948" s="298" t="s">
        <v>20267</v>
      </c>
      <c r="D4948" s="298" t="s">
        <v>768</v>
      </c>
      <c r="E4948" s="298" t="s">
        <v>15913</v>
      </c>
      <c r="F4948" s="298" t="s">
        <v>19015</v>
      </c>
      <c r="G4948" s="298" t="s">
        <v>19017</v>
      </c>
      <c r="H4948" s="299" t="s">
        <v>16820</v>
      </c>
      <c r="I4948" s="297">
        <v>0.2</v>
      </c>
      <c r="J4948" s="298">
        <v>1.6</v>
      </c>
      <c r="K4948" s="298">
        <v>0.1</v>
      </c>
      <c r="L4948" s="298">
        <v>0</v>
      </c>
      <c r="M4948" s="299">
        <v>0</v>
      </c>
    </row>
    <row r="4949" spans="1:13" x14ac:dyDescent="0.2">
      <c r="A4949" s="297" t="s">
        <v>1311</v>
      </c>
      <c r="B4949" s="298" t="s">
        <v>17078</v>
      </c>
      <c r="C4949" s="298" t="s">
        <v>20268</v>
      </c>
      <c r="D4949" s="298" t="s">
        <v>769</v>
      </c>
      <c r="E4949" s="298" t="s">
        <v>14755</v>
      </c>
      <c r="F4949" s="298" t="s">
        <v>19018</v>
      </c>
      <c r="G4949" s="298" t="s">
        <v>19019</v>
      </c>
      <c r="H4949" s="299" t="s">
        <v>14828</v>
      </c>
      <c r="I4949" s="297">
        <v>14</v>
      </c>
      <c r="J4949" s="298">
        <v>8.5</v>
      </c>
      <c r="K4949" s="298">
        <v>31.1</v>
      </c>
      <c r="L4949" s="298">
        <v>0</v>
      </c>
      <c r="M4949" s="299">
        <v>0</v>
      </c>
    </row>
    <row r="4950" spans="1:13" x14ac:dyDescent="0.2">
      <c r="A4950" s="297" t="s">
        <v>1311</v>
      </c>
      <c r="B4950" s="298" t="s">
        <v>17078</v>
      </c>
      <c r="C4950" s="298" t="s">
        <v>20268</v>
      </c>
      <c r="D4950" s="298" t="s">
        <v>769</v>
      </c>
      <c r="E4950" s="298" t="s">
        <v>14755</v>
      </c>
      <c r="F4950" s="298" t="s">
        <v>19018</v>
      </c>
      <c r="G4950" s="298" t="s">
        <v>19020</v>
      </c>
      <c r="H4950" s="299" t="s">
        <v>14828</v>
      </c>
      <c r="I4950" s="297">
        <v>14</v>
      </c>
      <c r="J4950" s="298">
        <v>8.5</v>
      </c>
      <c r="K4950" s="298">
        <v>31.1</v>
      </c>
      <c r="L4950" s="298">
        <v>0</v>
      </c>
      <c r="M4950" s="299">
        <v>0</v>
      </c>
    </row>
    <row r="4951" spans="1:13" x14ac:dyDescent="0.2">
      <c r="A4951" s="297" t="s">
        <v>1311</v>
      </c>
      <c r="B4951" s="298" t="s">
        <v>17078</v>
      </c>
      <c r="C4951" s="298" t="s">
        <v>20268</v>
      </c>
      <c r="D4951" s="298" t="s">
        <v>769</v>
      </c>
      <c r="E4951" s="298" t="s">
        <v>14755</v>
      </c>
      <c r="F4951" s="298" t="s">
        <v>19018</v>
      </c>
      <c r="G4951" s="298" t="s">
        <v>19021</v>
      </c>
      <c r="H4951" s="299" t="s">
        <v>14828</v>
      </c>
      <c r="I4951" s="297">
        <v>14.9</v>
      </c>
      <c r="J4951" s="298">
        <v>1.206</v>
      </c>
      <c r="K4951" s="298">
        <v>14.9</v>
      </c>
      <c r="L4951" s="298">
        <v>0</v>
      </c>
      <c r="M4951" s="299">
        <v>0</v>
      </c>
    </row>
    <row r="4952" spans="1:13" x14ac:dyDescent="0.2">
      <c r="A4952" s="297" t="s">
        <v>1311</v>
      </c>
      <c r="B4952" s="298" t="s">
        <v>17078</v>
      </c>
      <c r="C4952" s="298" t="s">
        <v>20268</v>
      </c>
      <c r="D4952" s="298" t="s">
        <v>769</v>
      </c>
      <c r="E4952" s="298" t="s">
        <v>14755</v>
      </c>
      <c r="F4952" s="298" t="s">
        <v>19018</v>
      </c>
      <c r="G4952" s="298" t="s">
        <v>19022</v>
      </c>
      <c r="H4952" s="299" t="s">
        <v>14828</v>
      </c>
      <c r="I4952" s="297">
        <v>12.3</v>
      </c>
      <c r="J4952" s="298">
        <v>1.3</v>
      </c>
      <c r="K4952" s="298">
        <v>12.3</v>
      </c>
      <c r="L4952" s="298">
        <v>0</v>
      </c>
      <c r="M4952" s="299">
        <v>0</v>
      </c>
    </row>
    <row r="4953" spans="1:13" x14ac:dyDescent="0.2">
      <c r="A4953" s="297" t="s">
        <v>1311</v>
      </c>
      <c r="B4953" s="298" t="s">
        <v>17078</v>
      </c>
      <c r="C4953" s="298" t="s">
        <v>20268</v>
      </c>
      <c r="D4953" s="298" t="s">
        <v>769</v>
      </c>
      <c r="E4953" s="298" t="s">
        <v>14755</v>
      </c>
      <c r="F4953" s="298" t="s">
        <v>19023</v>
      </c>
      <c r="G4953" s="298" t="s">
        <v>19024</v>
      </c>
      <c r="H4953" s="299" t="s">
        <v>14828</v>
      </c>
      <c r="I4953" s="297">
        <v>12.7</v>
      </c>
      <c r="J4953" s="298">
        <v>8.3000000000000007</v>
      </c>
      <c r="K4953" s="298">
        <v>31.1</v>
      </c>
      <c r="L4953" s="298">
        <v>0</v>
      </c>
      <c r="M4953" s="299">
        <v>0</v>
      </c>
    </row>
    <row r="4954" spans="1:13" x14ac:dyDescent="0.2">
      <c r="A4954" s="297" t="s">
        <v>1311</v>
      </c>
      <c r="B4954" s="298" t="s">
        <v>17078</v>
      </c>
      <c r="C4954" s="298" t="s">
        <v>20268</v>
      </c>
      <c r="D4954" s="298" t="s">
        <v>769</v>
      </c>
      <c r="E4954" s="298" t="s">
        <v>14755</v>
      </c>
      <c r="F4954" s="298" t="s">
        <v>19023</v>
      </c>
      <c r="G4954" s="298" t="s">
        <v>19025</v>
      </c>
      <c r="H4954" s="299" t="s">
        <v>14828</v>
      </c>
      <c r="I4954" s="297">
        <v>12.7</v>
      </c>
      <c r="J4954" s="298">
        <v>8.3000000000000007</v>
      </c>
      <c r="K4954" s="298">
        <v>31.1</v>
      </c>
      <c r="L4954" s="298">
        <v>0</v>
      </c>
      <c r="M4954" s="299">
        <v>0</v>
      </c>
    </row>
    <row r="4955" spans="1:13" x14ac:dyDescent="0.2">
      <c r="A4955" s="297" t="s">
        <v>1311</v>
      </c>
      <c r="B4955" s="298" t="s">
        <v>17078</v>
      </c>
      <c r="C4955" s="298" t="s">
        <v>20268</v>
      </c>
      <c r="D4955" s="298" t="s">
        <v>769</v>
      </c>
      <c r="E4955" s="298" t="s">
        <v>14755</v>
      </c>
      <c r="F4955" s="298" t="s">
        <v>19026</v>
      </c>
      <c r="G4955" s="298" t="s">
        <v>19027</v>
      </c>
      <c r="H4955" s="299" t="s">
        <v>14828</v>
      </c>
      <c r="I4955" s="297">
        <v>0</v>
      </c>
      <c r="J4955" s="298">
        <v>0</v>
      </c>
      <c r="K4955" s="298">
        <v>0</v>
      </c>
      <c r="L4955" s="298">
        <v>0</v>
      </c>
      <c r="M4955" s="299">
        <v>0</v>
      </c>
    </row>
    <row r="4956" spans="1:13" x14ac:dyDescent="0.2">
      <c r="A4956" s="297" t="s">
        <v>1311</v>
      </c>
      <c r="B4956" s="298" t="s">
        <v>17078</v>
      </c>
      <c r="C4956" s="298" t="s">
        <v>20268</v>
      </c>
      <c r="D4956" s="298" t="s">
        <v>769</v>
      </c>
      <c r="E4956" s="298" t="s">
        <v>11867</v>
      </c>
      <c r="F4956" s="298" t="s">
        <v>19026</v>
      </c>
      <c r="G4956" s="298" t="s">
        <v>17084</v>
      </c>
      <c r="H4956" s="299" t="s">
        <v>15180</v>
      </c>
      <c r="I4956" s="297">
        <v>0</v>
      </c>
      <c r="J4956" s="298">
        <v>0</v>
      </c>
      <c r="K4956" s="298">
        <v>0</v>
      </c>
      <c r="L4956" s="298">
        <v>0</v>
      </c>
      <c r="M4956" s="299">
        <v>0</v>
      </c>
    </row>
    <row r="4957" spans="1:13" x14ac:dyDescent="0.2">
      <c r="A4957" s="297" t="s">
        <v>1311</v>
      </c>
      <c r="B4957" s="298" t="s">
        <v>17078</v>
      </c>
      <c r="C4957" s="298" t="s">
        <v>20268</v>
      </c>
      <c r="D4957" s="298" t="s">
        <v>769</v>
      </c>
      <c r="E4957" s="298" t="s">
        <v>11867</v>
      </c>
      <c r="F4957" s="298" t="s">
        <v>19026</v>
      </c>
      <c r="G4957" s="298" t="s">
        <v>19028</v>
      </c>
      <c r="H4957" s="299" t="s">
        <v>15180</v>
      </c>
      <c r="I4957" s="297">
        <v>0</v>
      </c>
      <c r="J4957" s="298">
        <v>0</v>
      </c>
      <c r="K4957" s="298">
        <v>0</v>
      </c>
      <c r="L4957" s="298">
        <v>0</v>
      </c>
      <c r="M4957" s="299">
        <v>0</v>
      </c>
    </row>
    <row r="4958" spans="1:13" x14ac:dyDescent="0.2">
      <c r="A4958" s="297" t="s">
        <v>1311</v>
      </c>
      <c r="B4958" s="298" t="s">
        <v>17078</v>
      </c>
      <c r="C4958" s="298" t="s">
        <v>20268</v>
      </c>
      <c r="D4958" s="298" t="s">
        <v>769</v>
      </c>
      <c r="E4958" s="298" t="s">
        <v>14755</v>
      </c>
      <c r="F4958" s="298" t="s">
        <v>19029</v>
      </c>
      <c r="G4958" s="298" t="s">
        <v>19030</v>
      </c>
      <c r="H4958" s="299" t="s">
        <v>14828</v>
      </c>
      <c r="I4958" s="297">
        <v>12.7</v>
      </c>
      <c r="J4958" s="298">
        <v>8.5</v>
      </c>
      <c r="K4958" s="298">
        <v>31.1</v>
      </c>
      <c r="L4958" s="298">
        <v>0</v>
      </c>
      <c r="M4958" s="299">
        <v>0</v>
      </c>
    </row>
    <row r="4959" spans="1:13" x14ac:dyDescent="0.2">
      <c r="A4959" s="297" t="s">
        <v>1311</v>
      </c>
      <c r="B4959" s="298" t="s">
        <v>17078</v>
      </c>
      <c r="C4959" s="298" t="s">
        <v>20268</v>
      </c>
      <c r="D4959" s="298" t="s">
        <v>769</v>
      </c>
      <c r="E4959" s="298" t="s">
        <v>14755</v>
      </c>
      <c r="F4959" s="298" t="s">
        <v>19029</v>
      </c>
      <c r="G4959" s="298" t="s">
        <v>19031</v>
      </c>
      <c r="H4959" s="299" t="s">
        <v>14828</v>
      </c>
      <c r="I4959" s="297">
        <v>12.7</v>
      </c>
      <c r="J4959" s="298">
        <v>8.5</v>
      </c>
      <c r="K4959" s="298">
        <v>31.1</v>
      </c>
      <c r="L4959" s="298">
        <v>0</v>
      </c>
      <c r="M4959" s="299">
        <v>0</v>
      </c>
    </row>
    <row r="4960" spans="1:13" x14ac:dyDescent="0.2">
      <c r="A4960" s="297" t="s">
        <v>1311</v>
      </c>
      <c r="B4960" s="298" t="s">
        <v>17078</v>
      </c>
      <c r="C4960" s="298" t="s">
        <v>20268</v>
      </c>
      <c r="D4960" s="298" t="s">
        <v>769</v>
      </c>
      <c r="E4960" s="298" t="s">
        <v>14755</v>
      </c>
      <c r="F4960" s="298" t="s">
        <v>19029</v>
      </c>
      <c r="G4960" s="298" t="s">
        <v>19032</v>
      </c>
      <c r="H4960" s="299" t="s">
        <v>14828</v>
      </c>
      <c r="I4960" s="297">
        <v>7.6</v>
      </c>
      <c r="J4960" s="298">
        <v>5.0510000000000002</v>
      </c>
      <c r="K4960" s="298">
        <v>18.600000000000001</v>
      </c>
      <c r="L4960" s="298">
        <v>0</v>
      </c>
      <c r="M4960" s="299">
        <v>0</v>
      </c>
    </row>
    <row r="4961" spans="1:13" x14ac:dyDescent="0.2">
      <c r="A4961" s="297" t="s">
        <v>1311</v>
      </c>
      <c r="B4961" s="298" t="s">
        <v>17078</v>
      </c>
      <c r="C4961" s="298" t="s">
        <v>20268</v>
      </c>
      <c r="D4961" s="298" t="s">
        <v>769</v>
      </c>
      <c r="E4961" s="298" t="s">
        <v>14755</v>
      </c>
      <c r="F4961" s="298" t="s">
        <v>19029</v>
      </c>
      <c r="G4961" s="298" t="s">
        <v>19033</v>
      </c>
      <c r="H4961" s="299" t="s">
        <v>14828</v>
      </c>
      <c r="I4961" s="297">
        <v>7.6</v>
      </c>
      <c r="J4961" s="298">
        <v>5.0510000000000002</v>
      </c>
      <c r="K4961" s="298">
        <v>18.600000000000001</v>
      </c>
      <c r="L4961" s="298">
        <v>0</v>
      </c>
      <c r="M4961" s="299">
        <v>0</v>
      </c>
    </row>
    <row r="4962" spans="1:13" x14ac:dyDescent="0.2">
      <c r="A4962" s="297" t="s">
        <v>1311</v>
      </c>
      <c r="B4962" s="298" t="s">
        <v>17078</v>
      </c>
      <c r="C4962" s="298" t="s">
        <v>20268</v>
      </c>
      <c r="D4962" s="298" t="s">
        <v>769</v>
      </c>
      <c r="E4962" s="298" t="s">
        <v>14755</v>
      </c>
      <c r="F4962" s="298" t="s">
        <v>19034</v>
      </c>
      <c r="G4962" s="298" t="s">
        <v>19035</v>
      </c>
      <c r="H4962" s="299" t="s">
        <v>14828</v>
      </c>
      <c r="I4962" s="297">
        <v>12.9</v>
      </c>
      <c r="J4962" s="298">
        <v>0.7</v>
      </c>
      <c r="K4962" s="298">
        <v>12.9</v>
      </c>
      <c r="L4962" s="298">
        <v>0</v>
      </c>
      <c r="M4962" s="299">
        <v>0</v>
      </c>
    </row>
    <row r="4963" spans="1:13" x14ac:dyDescent="0.2">
      <c r="A4963" s="297" t="s">
        <v>1311</v>
      </c>
      <c r="B4963" s="298" t="s">
        <v>17078</v>
      </c>
      <c r="C4963" s="298" t="s">
        <v>20268</v>
      </c>
      <c r="D4963" s="298" t="s">
        <v>769</v>
      </c>
      <c r="E4963" s="298" t="s">
        <v>11867</v>
      </c>
      <c r="F4963" s="298" t="s">
        <v>19034</v>
      </c>
      <c r="G4963" s="298" t="s">
        <v>17084</v>
      </c>
      <c r="H4963" s="299" t="s">
        <v>15180</v>
      </c>
      <c r="I4963" s="297">
        <v>0</v>
      </c>
      <c r="J4963" s="298">
        <v>22.7</v>
      </c>
      <c r="K4963" s="298">
        <v>0</v>
      </c>
      <c r="L4963" s="298">
        <v>0</v>
      </c>
      <c r="M4963" s="299">
        <v>0</v>
      </c>
    </row>
    <row r="4964" spans="1:13" x14ac:dyDescent="0.2">
      <c r="A4964" s="297" t="s">
        <v>1311</v>
      </c>
      <c r="B4964" s="298" t="s">
        <v>17078</v>
      </c>
      <c r="C4964" s="298" t="s">
        <v>20268</v>
      </c>
      <c r="D4964" s="298" t="s">
        <v>769</v>
      </c>
      <c r="E4964" s="298" t="s">
        <v>14755</v>
      </c>
      <c r="F4964" s="298" t="s">
        <v>19034</v>
      </c>
      <c r="G4964" s="298" t="s">
        <v>19036</v>
      </c>
      <c r="H4964" s="299" t="s">
        <v>14828</v>
      </c>
      <c r="I4964" s="297">
        <v>7.6119383259911899</v>
      </c>
      <c r="J4964" s="298">
        <v>7.6</v>
      </c>
      <c r="K4964" s="298">
        <v>25.373127753304001</v>
      </c>
      <c r="L4964" s="298">
        <v>0</v>
      </c>
      <c r="M4964" s="299">
        <v>0</v>
      </c>
    </row>
    <row r="4965" spans="1:13" x14ac:dyDescent="0.2">
      <c r="A4965" s="297" t="s">
        <v>1311</v>
      </c>
      <c r="B4965" s="298" t="s">
        <v>17078</v>
      </c>
      <c r="C4965" s="298" t="s">
        <v>20268</v>
      </c>
      <c r="D4965" s="298" t="s">
        <v>769</v>
      </c>
      <c r="E4965" s="298" t="s">
        <v>14755</v>
      </c>
      <c r="F4965" s="298" t="s">
        <v>19034</v>
      </c>
      <c r="G4965" s="298" t="s">
        <v>19036</v>
      </c>
      <c r="H4965" s="299" t="s">
        <v>14828</v>
      </c>
      <c r="I4965" s="297">
        <v>7.6119383259911899</v>
      </c>
      <c r="J4965" s="298">
        <v>7.6</v>
      </c>
      <c r="K4965" s="298">
        <v>25.373127753304001</v>
      </c>
      <c r="L4965" s="298">
        <v>0</v>
      </c>
      <c r="M4965" s="299">
        <v>0</v>
      </c>
    </row>
    <row r="4966" spans="1:13" x14ac:dyDescent="0.2">
      <c r="A4966" s="297" t="s">
        <v>1311</v>
      </c>
      <c r="B4966" s="298" t="s">
        <v>17078</v>
      </c>
      <c r="C4966" s="298" t="s">
        <v>20268</v>
      </c>
      <c r="D4966" s="298" t="s">
        <v>769</v>
      </c>
      <c r="E4966" s="298" t="s">
        <v>14755</v>
      </c>
      <c r="F4966" s="298" t="s">
        <v>19034</v>
      </c>
      <c r="G4966" s="298" t="s">
        <v>19037</v>
      </c>
      <c r="H4966" s="299" t="s">
        <v>14828</v>
      </c>
      <c r="I4966" s="297">
        <v>15.8</v>
      </c>
      <c r="J4966" s="298">
        <v>1.2</v>
      </c>
      <c r="K4966" s="298">
        <v>15.8</v>
      </c>
      <c r="L4966" s="298">
        <v>0</v>
      </c>
      <c r="M4966" s="299">
        <v>0</v>
      </c>
    </row>
    <row r="4967" spans="1:13" x14ac:dyDescent="0.2">
      <c r="A4967" s="297" t="s">
        <v>1311</v>
      </c>
      <c r="B4967" s="298" t="s">
        <v>17078</v>
      </c>
      <c r="C4967" s="298" t="s">
        <v>20268</v>
      </c>
      <c r="D4967" s="298" t="s">
        <v>769</v>
      </c>
      <c r="E4967" s="298" t="s">
        <v>11867</v>
      </c>
      <c r="F4967" s="298" t="s">
        <v>19034</v>
      </c>
      <c r="G4967" s="298" t="s">
        <v>19038</v>
      </c>
      <c r="H4967" s="299" t="s">
        <v>15180</v>
      </c>
      <c r="I4967" s="297">
        <v>0</v>
      </c>
      <c r="J4967" s="298">
        <v>24.4</v>
      </c>
      <c r="K4967" s="298">
        <v>0</v>
      </c>
      <c r="L4967" s="298">
        <v>0</v>
      </c>
      <c r="M4967" s="299">
        <v>0</v>
      </c>
    </row>
    <row r="4968" spans="1:13" x14ac:dyDescent="0.2">
      <c r="A4968" s="297" t="s">
        <v>1311</v>
      </c>
      <c r="B4968" s="298" t="s">
        <v>17078</v>
      </c>
      <c r="C4968" s="298" t="s">
        <v>20268</v>
      </c>
      <c r="D4968" s="298" t="s">
        <v>769</v>
      </c>
      <c r="E4968" s="298" t="s">
        <v>14834</v>
      </c>
      <c r="F4968" s="298" t="s">
        <v>19034</v>
      </c>
      <c r="G4968" s="298" t="s">
        <v>17639</v>
      </c>
      <c r="H4968" s="299" t="s">
        <v>7818</v>
      </c>
      <c r="I4968" s="297">
        <v>0</v>
      </c>
      <c r="J4968" s="298">
        <v>4</v>
      </c>
      <c r="K4968" s="298">
        <v>0</v>
      </c>
      <c r="L4968" s="298">
        <v>0</v>
      </c>
      <c r="M4968" s="299">
        <v>0</v>
      </c>
    </row>
    <row r="4969" spans="1:13" x14ac:dyDescent="0.2">
      <c r="A4969" s="297" t="s">
        <v>1311</v>
      </c>
      <c r="B4969" s="298" t="s">
        <v>17078</v>
      </c>
      <c r="C4969" s="298" t="s">
        <v>20268</v>
      </c>
      <c r="D4969" s="298" t="s">
        <v>769</v>
      </c>
      <c r="E4969" s="298" t="s">
        <v>11875</v>
      </c>
      <c r="F4969" s="298" t="s">
        <v>19034</v>
      </c>
      <c r="G4969" s="298" t="s">
        <v>19039</v>
      </c>
      <c r="H4969" s="299" t="s">
        <v>15164</v>
      </c>
      <c r="I4969" s="297">
        <v>0</v>
      </c>
      <c r="J4969" s="298">
        <v>0</v>
      </c>
      <c r="K4969" s="298">
        <v>0</v>
      </c>
      <c r="L4969" s="298">
        <v>0</v>
      </c>
      <c r="M4969" s="299">
        <v>0</v>
      </c>
    </row>
    <row r="4970" spans="1:13" x14ac:dyDescent="0.2">
      <c r="A4970" s="297" t="s">
        <v>1311</v>
      </c>
      <c r="B4970" s="298" t="s">
        <v>17078</v>
      </c>
      <c r="C4970" s="298" t="s">
        <v>20268</v>
      </c>
      <c r="D4970" s="298" t="s">
        <v>769</v>
      </c>
      <c r="E4970" s="298" t="s">
        <v>14323</v>
      </c>
      <c r="F4970" s="298" t="s">
        <v>19034</v>
      </c>
      <c r="G4970" s="298" t="s">
        <v>19040</v>
      </c>
      <c r="H4970" s="299" t="s">
        <v>14817</v>
      </c>
      <c r="I4970" s="297">
        <v>0</v>
      </c>
      <c r="J4970" s="298">
        <v>0</v>
      </c>
      <c r="K4970" s="298">
        <v>0</v>
      </c>
      <c r="L4970" s="298">
        <v>0</v>
      </c>
      <c r="M4970" s="299">
        <v>0</v>
      </c>
    </row>
    <row r="4971" spans="1:13" x14ac:dyDescent="0.2">
      <c r="A4971" s="297" t="s">
        <v>1311</v>
      </c>
      <c r="B4971" s="298" t="s">
        <v>17078</v>
      </c>
      <c r="C4971" s="298" t="s">
        <v>20268</v>
      </c>
      <c r="D4971" s="298" t="s">
        <v>769</v>
      </c>
      <c r="E4971" s="298" t="s">
        <v>14323</v>
      </c>
      <c r="F4971" s="298" t="s">
        <v>19041</v>
      </c>
      <c r="G4971" s="298" t="s">
        <v>19042</v>
      </c>
      <c r="H4971" s="299" t="s">
        <v>14817</v>
      </c>
      <c r="I4971" s="297">
        <v>0.2</v>
      </c>
      <c r="J4971" s="298">
        <v>0</v>
      </c>
      <c r="K4971" s="298">
        <v>0</v>
      </c>
      <c r="L4971" s="298">
        <v>0</v>
      </c>
      <c r="M4971" s="299">
        <v>0</v>
      </c>
    </row>
    <row r="4972" spans="1:13" x14ac:dyDescent="0.2">
      <c r="A4972" s="297" t="s">
        <v>1311</v>
      </c>
      <c r="B4972" s="298" t="s">
        <v>17078</v>
      </c>
      <c r="C4972" s="298" t="s">
        <v>20268</v>
      </c>
      <c r="D4972" s="298" t="s">
        <v>769</v>
      </c>
      <c r="E4972" s="298" t="s">
        <v>15945</v>
      </c>
      <c r="F4972" s="298" t="s">
        <v>19043</v>
      </c>
      <c r="G4972" s="298" t="s">
        <v>19044</v>
      </c>
      <c r="H4972" s="299" t="s">
        <v>14828</v>
      </c>
      <c r="I4972" s="297">
        <v>24.8</v>
      </c>
      <c r="J4972" s="298">
        <v>2.6</v>
      </c>
      <c r="K4972" s="298">
        <v>2.6</v>
      </c>
      <c r="L4972" s="298">
        <v>0</v>
      </c>
      <c r="M4972" s="299">
        <v>0</v>
      </c>
    </row>
    <row r="4973" spans="1:13" x14ac:dyDescent="0.2">
      <c r="A4973" s="297" t="s">
        <v>1311</v>
      </c>
      <c r="B4973" s="298" t="s">
        <v>17078</v>
      </c>
      <c r="C4973" s="298" t="s">
        <v>20268</v>
      </c>
      <c r="D4973" s="298" t="s">
        <v>769</v>
      </c>
      <c r="E4973" s="298" t="s">
        <v>15947</v>
      </c>
      <c r="F4973" s="298" t="s">
        <v>19045</v>
      </c>
      <c r="G4973" s="298" t="s">
        <v>19046</v>
      </c>
      <c r="H4973" s="299" t="s">
        <v>14828</v>
      </c>
      <c r="I4973" s="297">
        <v>60.8</v>
      </c>
      <c r="J4973" s="298">
        <v>0</v>
      </c>
      <c r="K4973" s="298">
        <v>0</v>
      </c>
      <c r="L4973" s="298">
        <v>0</v>
      </c>
      <c r="M4973" s="299">
        <v>0</v>
      </c>
    </row>
    <row r="4974" spans="1:13" x14ac:dyDescent="0.2">
      <c r="A4974" s="297" t="s">
        <v>1311</v>
      </c>
      <c r="B4974" s="298" t="s">
        <v>17078</v>
      </c>
      <c r="C4974" s="298" t="s">
        <v>20268</v>
      </c>
      <c r="D4974" s="298" t="s">
        <v>769</v>
      </c>
      <c r="E4974" s="298" t="s">
        <v>14757</v>
      </c>
      <c r="F4974" s="298" t="s">
        <v>19047</v>
      </c>
      <c r="G4974" s="298" t="s">
        <v>19048</v>
      </c>
      <c r="H4974" s="299" t="s">
        <v>14828</v>
      </c>
      <c r="I4974" s="297">
        <v>19.408000000000001</v>
      </c>
      <c r="J4974" s="298">
        <v>6.5</v>
      </c>
      <c r="K4974" s="298">
        <v>24.6</v>
      </c>
      <c r="L4974" s="298">
        <v>0</v>
      </c>
      <c r="M4974" s="299">
        <v>0</v>
      </c>
    </row>
    <row r="4975" spans="1:13" x14ac:dyDescent="0.2">
      <c r="A4975" s="297" t="s">
        <v>1311</v>
      </c>
      <c r="B4975" s="298" t="s">
        <v>17078</v>
      </c>
      <c r="C4975" s="298" t="s">
        <v>20268</v>
      </c>
      <c r="D4975" s="298" t="s">
        <v>769</v>
      </c>
      <c r="E4975" s="298" t="s">
        <v>14757</v>
      </c>
      <c r="F4975" s="298" t="s">
        <v>19047</v>
      </c>
      <c r="G4975" s="298" t="s">
        <v>19049</v>
      </c>
      <c r="H4975" s="299" t="s">
        <v>14828</v>
      </c>
      <c r="I4975" s="297">
        <v>9.16</v>
      </c>
      <c r="J4975" s="298">
        <v>3.0529999999999999</v>
      </c>
      <c r="K4975" s="298">
        <v>12.214</v>
      </c>
      <c r="L4975" s="298">
        <v>0</v>
      </c>
      <c r="M4975" s="299">
        <v>0</v>
      </c>
    </row>
    <row r="4976" spans="1:13" x14ac:dyDescent="0.2">
      <c r="A4976" s="297" t="s">
        <v>1311</v>
      </c>
      <c r="B4976" s="298" t="s">
        <v>17078</v>
      </c>
      <c r="C4976" s="298" t="s">
        <v>20268</v>
      </c>
      <c r="D4976" s="298" t="s">
        <v>769</v>
      </c>
      <c r="E4976" s="298" t="s">
        <v>14757</v>
      </c>
      <c r="F4976" s="298" t="s">
        <v>19050</v>
      </c>
      <c r="G4976" s="298" t="s">
        <v>19051</v>
      </c>
      <c r="H4976" s="299" t="s">
        <v>14828</v>
      </c>
      <c r="I4976" s="297">
        <v>14.29</v>
      </c>
      <c r="J4976" s="298">
        <v>0</v>
      </c>
      <c r="K4976" s="298">
        <v>0</v>
      </c>
      <c r="L4976" s="298">
        <v>0</v>
      </c>
      <c r="M4976" s="299">
        <v>0</v>
      </c>
    </row>
    <row r="4977" spans="1:13" x14ac:dyDescent="0.2">
      <c r="A4977" s="297" t="s">
        <v>1311</v>
      </c>
      <c r="B4977" s="298" t="s">
        <v>17078</v>
      </c>
      <c r="C4977" s="298" t="s">
        <v>20268</v>
      </c>
      <c r="D4977" s="298" t="s">
        <v>769</v>
      </c>
      <c r="E4977" s="298" t="s">
        <v>14757</v>
      </c>
      <c r="F4977" s="298" t="s">
        <v>19050</v>
      </c>
      <c r="G4977" s="298" t="s">
        <v>19052</v>
      </c>
      <c r="H4977" s="299" t="s">
        <v>14828</v>
      </c>
      <c r="I4977" s="297">
        <v>14.29</v>
      </c>
      <c r="J4977" s="298">
        <v>0</v>
      </c>
      <c r="K4977" s="298">
        <v>0</v>
      </c>
      <c r="L4977" s="298">
        <v>0</v>
      </c>
      <c r="M4977" s="299">
        <v>0</v>
      </c>
    </row>
    <row r="4978" spans="1:13" x14ac:dyDescent="0.2">
      <c r="A4978" s="297" t="s">
        <v>1311</v>
      </c>
      <c r="B4978" s="298" t="s">
        <v>17078</v>
      </c>
      <c r="C4978" s="298" t="s">
        <v>20268</v>
      </c>
      <c r="D4978" s="298" t="s">
        <v>769</v>
      </c>
      <c r="E4978" s="298" t="s">
        <v>14757</v>
      </c>
      <c r="F4978" s="298" t="s">
        <v>19050</v>
      </c>
      <c r="G4978" s="298" t="s">
        <v>19053</v>
      </c>
      <c r="H4978" s="299" t="s">
        <v>14828</v>
      </c>
      <c r="I4978" s="297">
        <v>14.29</v>
      </c>
      <c r="J4978" s="298">
        <v>0</v>
      </c>
      <c r="K4978" s="298">
        <v>0</v>
      </c>
      <c r="L4978" s="298">
        <v>0</v>
      </c>
      <c r="M4978" s="299">
        <v>0</v>
      </c>
    </row>
    <row r="4979" spans="1:13" x14ac:dyDescent="0.2">
      <c r="A4979" s="297" t="s">
        <v>1311</v>
      </c>
      <c r="B4979" s="298" t="s">
        <v>17078</v>
      </c>
      <c r="C4979" s="298" t="s">
        <v>20268</v>
      </c>
      <c r="D4979" s="298" t="s">
        <v>769</v>
      </c>
      <c r="E4979" s="298" t="s">
        <v>14757</v>
      </c>
      <c r="F4979" s="298" t="s">
        <v>19050</v>
      </c>
      <c r="G4979" s="298" t="s">
        <v>19054</v>
      </c>
      <c r="H4979" s="299" t="s">
        <v>14828</v>
      </c>
      <c r="I4979" s="297">
        <v>14.29</v>
      </c>
      <c r="J4979" s="298">
        <v>0</v>
      </c>
      <c r="K4979" s="298">
        <v>0</v>
      </c>
      <c r="L4979" s="298">
        <v>0</v>
      </c>
      <c r="M4979" s="299">
        <v>0</v>
      </c>
    </row>
    <row r="4980" spans="1:13" x14ac:dyDescent="0.2">
      <c r="A4980" s="297" t="s">
        <v>1311</v>
      </c>
      <c r="B4980" s="298" t="s">
        <v>17078</v>
      </c>
      <c r="C4980" s="298" t="s">
        <v>20268</v>
      </c>
      <c r="D4980" s="298" t="s">
        <v>769</v>
      </c>
      <c r="E4980" s="298" t="s">
        <v>14757</v>
      </c>
      <c r="F4980" s="298" t="s">
        <v>19050</v>
      </c>
      <c r="G4980" s="298" t="s">
        <v>19055</v>
      </c>
      <c r="H4980" s="299" t="s">
        <v>14828</v>
      </c>
      <c r="I4980" s="297">
        <v>14.29</v>
      </c>
      <c r="J4980" s="298">
        <v>0</v>
      </c>
      <c r="K4980" s="298">
        <v>0</v>
      </c>
      <c r="L4980" s="298">
        <v>0</v>
      </c>
      <c r="M4980" s="299">
        <v>0</v>
      </c>
    </row>
    <row r="4981" spans="1:13" x14ac:dyDescent="0.2">
      <c r="A4981" s="297" t="s">
        <v>1311</v>
      </c>
      <c r="B4981" s="298" t="s">
        <v>17078</v>
      </c>
      <c r="C4981" s="298" t="s">
        <v>20268</v>
      </c>
      <c r="D4981" s="298" t="s">
        <v>769</v>
      </c>
      <c r="E4981" s="298" t="s">
        <v>14757</v>
      </c>
      <c r="F4981" s="298" t="s">
        <v>19050</v>
      </c>
      <c r="G4981" s="298" t="s">
        <v>19056</v>
      </c>
      <c r="H4981" s="299" t="s">
        <v>14828</v>
      </c>
      <c r="I4981" s="297">
        <v>14.29</v>
      </c>
      <c r="J4981" s="298">
        <v>0</v>
      </c>
      <c r="K4981" s="298">
        <v>0</v>
      </c>
      <c r="L4981" s="298">
        <v>0</v>
      </c>
      <c r="M4981" s="299">
        <v>0</v>
      </c>
    </row>
    <row r="4982" spans="1:13" x14ac:dyDescent="0.2">
      <c r="A4982" s="297" t="s">
        <v>1311</v>
      </c>
      <c r="B4982" s="298" t="s">
        <v>17078</v>
      </c>
      <c r="C4982" s="298" t="s">
        <v>20268</v>
      </c>
      <c r="D4982" s="298" t="s">
        <v>769</v>
      </c>
      <c r="E4982" s="298" t="s">
        <v>14834</v>
      </c>
      <c r="F4982" s="298" t="s">
        <v>19057</v>
      </c>
      <c r="G4982" s="298" t="s">
        <v>17708</v>
      </c>
      <c r="H4982" s="299" t="s">
        <v>7818</v>
      </c>
      <c r="I4982" s="297">
        <v>0</v>
      </c>
      <c r="J4982" s="298">
        <v>2.5</v>
      </c>
      <c r="K4982" s="298">
        <v>0</v>
      </c>
      <c r="L4982" s="298">
        <v>0</v>
      </c>
      <c r="M4982" s="299">
        <v>0</v>
      </c>
    </row>
    <row r="4983" spans="1:13" x14ac:dyDescent="0.2">
      <c r="A4983" s="297" t="s">
        <v>1311</v>
      </c>
      <c r="B4983" s="298" t="s">
        <v>17078</v>
      </c>
      <c r="C4983" s="298" t="s">
        <v>20268</v>
      </c>
      <c r="D4983" s="298" t="s">
        <v>769</v>
      </c>
      <c r="E4983" s="298" t="s">
        <v>14755</v>
      </c>
      <c r="F4983" s="298" t="s">
        <v>19057</v>
      </c>
      <c r="G4983" s="298" t="s">
        <v>19058</v>
      </c>
      <c r="H4983" s="299" t="s">
        <v>14828</v>
      </c>
      <c r="I4983" s="297">
        <v>12.7</v>
      </c>
      <c r="J4983" s="298">
        <v>2.8</v>
      </c>
      <c r="K4983" s="298">
        <v>33.9</v>
      </c>
      <c r="L4983" s="298">
        <v>0</v>
      </c>
      <c r="M4983" s="299">
        <v>0</v>
      </c>
    </row>
    <row r="4984" spans="1:13" x14ac:dyDescent="0.2">
      <c r="A4984" s="297" t="s">
        <v>1311</v>
      </c>
      <c r="B4984" s="298" t="s">
        <v>17078</v>
      </c>
      <c r="C4984" s="298" t="s">
        <v>20268</v>
      </c>
      <c r="D4984" s="298" t="s">
        <v>769</v>
      </c>
      <c r="E4984" s="298" t="s">
        <v>14757</v>
      </c>
      <c r="F4984" s="298" t="s">
        <v>19057</v>
      </c>
      <c r="G4984" s="298" t="s">
        <v>17647</v>
      </c>
      <c r="H4984" s="299" t="s">
        <v>14828</v>
      </c>
      <c r="I4984" s="297">
        <v>15.6</v>
      </c>
      <c r="J4984" s="298">
        <v>4.2</v>
      </c>
      <c r="K4984" s="298">
        <v>5.2</v>
      </c>
      <c r="L4984" s="298">
        <v>0</v>
      </c>
      <c r="M4984" s="299">
        <v>0</v>
      </c>
    </row>
    <row r="4985" spans="1:13" x14ac:dyDescent="0.2">
      <c r="A4985" s="297" t="s">
        <v>1311</v>
      </c>
      <c r="B4985" s="298" t="s">
        <v>17078</v>
      </c>
      <c r="C4985" s="298" t="s">
        <v>20268</v>
      </c>
      <c r="D4985" s="298" t="s">
        <v>769</v>
      </c>
      <c r="E4985" s="298" t="s">
        <v>14755</v>
      </c>
      <c r="F4985" s="298" t="s">
        <v>19057</v>
      </c>
      <c r="G4985" s="298" t="s">
        <v>19059</v>
      </c>
      <c r="H4985" s="299" t="s">
        <v>14828</v>
      </c>
      <c r="I4985" s="297">
        <v>25.6</v>
      </c>
      <c r="J4985" s="298">
        <v>0.6</v>
      </c>
      <c r="K4985" s="298">
        <v>25.2</v>
      </c>
      <c r="L4985" s="298">
        <v>0</v>
      </c>
      <c r="M4985" s="299">
        <v>0</v>
      </c>
    </row>
    <row r="4986" spans="1:13" x14ac:dyDescent="0.2">
      <c r="A4986" s="297" t="s">
        <v>1311</v>
      </c>
      <c r="B4986" s="298" t="s">
        <v>17078</v>
      </c>
      <c r="C4986" s="298" t="s">
        <v>20268</v>
      </c>
      <c r="D4986" s="298" t="s">
        <v>769</v>
      </c>
      <c r="E4986" s="298" t="s">
        <v>13780</v>
      </c>
      <c r="F4986" s="298" t="s">
        <v>19057</v>
      </c>
      <c r="G4986" s="298" t="s">
        <v>19060</v>
      </c>
      <c r="H4986" s="299" t="s">
        <v>14828</v>
      </c>
      <c r="I4986" s="297">
        <v>0.5</v>
      </c>
      <c r="J4986" s="298">
        <v>0.1</v>
      </c>
      <c r="K4986" s="298">
        <v>0.5</v>
      </c>
      <c r="L4986" s="298">
        <v>0</v>
      </c>
      <c r="M4986" s="299">
        <v>0</v>
      </c>
    </row>
    <row r="4987" spans="1:13" x14ac:dyDescent="0.2">
      <c r="A4987" s="297" t="s">
        <v>1311</v>
      </c>
      <c r="B4987" s="298" t="s">
        <v>17078</v>
      </c>
      <c r="C4987" s="298" t="s">
        <v>20268</v>
      </c>
      <c r="D4987" s="298" t="s">
        <v>769</v>
      </c>
      <c r="E4987" s="298" t="s">
        <v>11867</v>
      </c>
      <c r="F4987" s="298" t="s">
        <v>19057</v>
      </c>
      <c r="G4987" s="298" t="s">
        <v>17681</v>
      </c>
      <c r="H4987" s="299" t="s">
        <v>15180</v>
      </c>
      <c r="I4987" s="297">
        <v>0</v>
      </c>
      <c r="J4987" s="298">
        <v>0.2</v>
      </c>
      <c r="K4987" s="298">
        <v>0</v>
      </c>
      <c r="L4987" s="298">
        <v>0</v>
      </c>
      <c r="M4987" s="299">
        <v>0</v>
      </c>
    </row>
    <row r="4988" spans="1:13" x14ac:dyDescent="0.2">
      <c r="A4988" s="297" t="s">
        <v>1311</v>
      </c>
      <c r="B4988" s="298" t="s">
        <v>17078</v>
      </c>
      <c r="C4988" s="298" t="s">
        <v>20268</v>
      </c>
      <c r="D4988" s="298" t="s">
        <v>769</v>
      </c>
      <c r="E4988" s="298" t="s">
        <v>11875</v>
      </c>
      <c r="F4988" s="298" t="s">
        <v>19057</v>
      </c>
      <c r="G4988" s="298" t="s">
        <v>19061</v>
      </c>
      <c r="H4988" s="299" t="s">
        <v>15164</v>
      </c>
      <c r="I4988" s="297">
        <v>0.4</v>
      </c>
      <c r="J4988" s="298">
        <v>0</v>
      </c>
      <c r="K4988" s="298">
        <v>0.1</v>
      </c>
      <c r="L4988" s="298">
        <v>0</v>
      </c>
      <c r="M4988" s="299">
        <v>0</v>
      </c>
    </row>
    <row r="4989" spans="1:13" x14ac:dyDescent="0.2">
      <c r="A4989" s="297" t="s">
        <v>1311</v>
      </c>
      <c r="B4989" s="298" t="s">
        <v>17078</v>
      </c>
      <c r="C4989" s="298" t="s">
        <v>20268</v>
      </c>
      <c r="D4989" s="298" t="s">
        <v>769</v>
      </c>
      <c r="E4989" s="298" t="s">
        <v>14834</v>
      </c>
      <c r="F4989" s="298" t="s">
        <v>19057</v>
      </c>
      <c r="G4989" s="298" t="s">
        <v>17708</v>
      </c>
      <c r="H4989" s="299" t="s">
        <v>7818</v>
      </c>
      <c r="I4989" s="297">
        <v>0</v>
      </c>
      <c r="J4989" s="298">
        <v>2.5</v>
      </c>
      <c r="K4989" s="298">
        <v>0</v>
      </c>
      <c r="L4989" s="298">
        <v>0</v>
      </c>
      <c r="M4989" s="299">
        <v>0</v>
      </c>
    </row>
    <row r="4990" spans="1:13" x14ac:dyDescent="0.2">
      <c r="A4990" s="297" t="s">
        <v>1311</v>
      </c>
      <c r="B4990" s="298" t="s">
        <v>17078</v>
      </c>
      <c r="C4990" s="298" t="s">
        <v>20268</v>
      </c>
      <c r="D4990" s="298" t="s">
        <v>769</v>
      </c>
      <c r="E4990" s="298" t="s">
        <v>15947</v>
      </c>
      <c r="F4990" s="298" t="s">
        <v>19062</v>
      </c>
      <c r="G4990" s="298" t="s">
        <v>19063</v>
      </c>
      <c r="H4990" s="299" t="s">
        <v>14828</v>
      </c>
      <c r="I4990" s="297">
        <v>14.4</v>
      </c>
      <c r="J4990" s="298">
        <v>0</v>
      </c>
      <c r="K4990" s="298">
        <v>14.4</v>
      </c>
      <c r="L4990" s="298">
        <v>0</v>
      </c>
      <c r="M4990" s="299">
        <v>0</v>
      </c>
    </row>
    <row r="4991" spans="1:13" x14ac:dyDescent="0.2">
      <c r="A4991" s="297" t="s">
        <v>1311</v>
      </c>
      <c r="B4991" s="298" t="s">
        <v>17078</v>
      </c>
      <c r="C4991" s="298" t="s">
        <v>20268</v>
      </c>
      <c r="D4991" s="298" t="s">
        <v>769</v>
      </c>
      <c r="E4991" s="298" t="s">
        <v>11857</v>
      </c>
      <c r="F4991" s="298" t="s">
        <v>19062</v>
      </c>
      <c r="G4991" s="298" t="s">
        <v>19064</v>
      </c>
      <c r="H4991" s="299" t="s">
        <v>13777</v>
      </c>
      <c r="I4991" s="297">
        <v>0.7</v>
      </c>
      <c r="J4991" s="298">
        <v>1.4</v>
      </c>
      <c r="K4991" s="298">
        <v>3.8</v>
      </c>
      <c r="L4991" s="298">
        <v>0</v>
      </c>
      <c r="M4991" s="299">
        <v>0</v>
      </c>
    </row>
    <row r="4992" spans="1:13" x14ac:dyDescent="0.2">
      <c r="A4992" s="297" t="s">
        <v>1311</v>
      </c>
      <c r="B4992" s="298" t="s">
        <v>17078</v>
      </c>
      <c r="C4992" s="298" t="s">
        <v>20268</v>
      </c>
      <c r="D4992" s="298" t="s">
        <v>769</v>
      </c>
      <c r="E4992" s="298" t="s">
        <v>11875</v>
      </c>
      <c r="F4992" s="298" t="s">
        <v>19062</v>
      </c>
      <c r="G4992" s="298" t="s">
        <v>19065</v>
      </c>
      <c r="H4992" s="299" t="s">
        <v>15164</v>
      </c>
      <c r="I4992" s="297">
        <v>0.4</v>
      </c>
      <c r="J4992" s="298">
        <v>0.1</v>
      </c>
      <c r="K4992" s="298">
        <v>0.1</v>
      </c>
      <c r="L4992" s="298">
        <v>0</v>
      </c>
      <c r="M4992" s="299">
        <v>0</v>
      </c>
    </row>
    <row r="4993" spans="1:13" x14ac:dyDescent="0.2">
      <c r="A4993" s="297" t="s">
        <v>1311</v>
      </c>
      <c r="B4993" s="298" t="s">
        <v>17078</v>
      </c>
      <c r="C4993" s="298" t="s">
        <v>20268</v>
      </c>
      <c r="D4993" s="298" t="s">
        <v>769</v>
      </c>
      <c r="E4993" s="298" t="s">
        <v>14323</v>
      </c>
      <c r="F4993" s="298" t="s">
        <v>19062</v>
      </c>
      <c r="G4993" s="298" t="s">
        <v>19066</v>
      </c>
      <c r="H4993" s="299" t="s">
        <v>14817</v>
      </c>
      <c r="I4993" s="297">
        <v>6.3</v>
      </c>
      <c r="J4993" s="298">
        <v>0.1</v>
      </c>
      <c r="K4993" s="298">
        <v>1.6</v>
      </c>
      <c r="L4993" s="298">
        <v>0</v>
      </c>
      <c r="M4993" s="299">
        <v>0</v>
      </c>
    </row>
    <row r="4994" spans="1:13" x14ac:dyDescent="0.2">
      <c r="A4994" s="297" t="s">
        <v>1311</v>
      </c>
      <c r="B4994" s="298" t="s">
        <v>17078</v>
      </c>
      <c r="C4994" s="298" t="s">
        <v>20268</v>
      </c>
      <c r="D4994" s="298" t="s">
        <v>769</v>
      </c>
      <c r="E4994" s="298" t="s">
        <v>14323</v>
      </c>
      <c r="F4994" s="298" t="s">
        <v>19062</v>
      </c>
      <c r="G4994" s="298" t="s">
        <v>19067</v>
      </c>
      <c r="H4994" s="299" t="s">
        <v>14817</v>
      </c>
      <c r="I4994" s="297">
        <v>0.876</v>
      </c>
      <c r="J4994" s="298">
        <v>0.1</v>
      </c>
      <c r="K4994" s="298">
        <v>0.1</v>
      </c>
      <c r="L4994" s="298">
        <v>0</v>
      </c>
      <c r="M4994" s="299">
        <v>0</v>
      </c>
    </row>
    <row r="4995" spans="1:13" x14ac:dyDescent="0.2">
      <c r="A4995" s="297" t="s">
        <v>1311</v>
      </c>
      <c r="B4995" s="298" t="s">
        <v>17078</v>
      </c>
      <c r="C4995" s="298" t="s">
        <v>20268</v>
      </c>
      <c r="D4995" s="298" t="s">
        <v>769</v>
      </c>
      <c r="E4995" s="298" t="s">
        <v>14323</v>
      </c>
      <c r="F4995" s="298" t="s">
        <v>19062</v>
      </c>
      <c r="G4995" s="298" t="s">
        <v>19068</v>
      </c>
      <c r="H4995" s="299" t="s">
        <v>14817</v>
      </c>
      <c r="I4995" s="297">
        <v>0.876</v>
      </c>
      <c r="J4995" s="298">
        <v>0.1</v>
      </c>
      <c r="K4995" s="298">
        <v>0.1</v>
      </c>
      <c r="L4995" s="298">
        <v>0</v>
      </c>
      <c r="M4995" s="299">
        <v>0</v>
      </c>
    </row>
    <row r="4996" spans="1:13" x14ac:dyDescent="0.2">
      <c r="A4996" s="297" t="s">
        <v>1311</v>
      </c>
      <c r="B4996" s="298" t="s">
        <v>17078</v>
      </c>
      <c r="C4996" s="298" t="s">
        <v>20268</v>
      </c>
      <c r="D4996" s="298" t="s">
        <v>769</v>
      </c>
      <c r="E4996" s="298" t="s">
        <v>14834</v>
      </c>
      <c r="F4996" s="298" t="s">
        <v>19062</v>
      </c>
      <c r="G4996" s="298" t="s">
        <v>19069</v>
      </c>
      <c r="H4996" s="299" t="s">
        <v>7818</v>
      </c>
      <c r="I4996" s="297">
        <v>0</v>
      </c>
      <c r="J4996" s="298">
        <v>44.6</v>
      </c>
      <c r="K4996" s="298">
        <v>0</v>
      </c>
      <c r="L4996" s="298">
        <v>0</v>
      </c>
      <c r="M4996" s="299">
        <v>0</v>
      </c>
    </row>
    <row r="4997" spans="1:13" x14ac:dyDescent="0.2">
      <c r="A4997" s="297" t="s">
        <v>1311</v>
      </c>
      <c r="B4997" s="298" t="s">
        <v>17078</v>
      </c>
      <c r="C4997" s="298" t="s">
        <v>20268</v>
      </c>
      <c r="D4997" s="298" t="s">
        <v>769</v>
      </c>
      <c r="E4997" s="298" t="s">
        <v>14834</v>
      </c>
      <c r="F4997" s="298" t="s">
        <v>19062</v>
      </c>
      <c r="G4997" s="298" t="s">
        <v>19070</v>
      </c>
      <c r="H4997" s="299" t="s">
        <v>7818</v>
      </c>
      <c r="I4997" s="297">
        <v>0</v>
      </c>
      <c r="J4997" s="298">
        <v>2.4</v>
      </c>
      <c r="K4997" s="298">
        <v>0</v>
      </c>
      <c r="L4997" s="298">
        <v>0</v>
      </c>
      <c r="M4997" s="299">
        <v>0</v>
      </c>
    </row>
    <row r="4998" spans="1:13" x14ac:dyDescent="0.2">
      <c r="A4998" s="297" t="s">
        <v>1311</v>
      </c>
      <c r="B4998" s="298" t="s">
        <v>17078</v>
      </c>
      <c r="C4998" s="298" t="s">
        <v>20268</v>
      </c>
      <c r="D4998" s="298" t="s">
        <v>769</v>
      </c>
      <c r="E4998" s="298" t="s">
        <v>11857</v>
      </c>
      <c r="F4998" s="298" t="s">
        <v>19062</v>
      </c>
      <c r="G4998" s="298" t="s">
        <v>19071</v>
      </c>
      <c r="H4998" s="299" t="s">
        <v>13777</v>
      </c>
      <c r="I4998" s="297">
        <v>4.3</v>
      </c>
      <c r="J4998" s="298">
        <v>9.1999999999999993</v>
      </c>
      <c r="K4998" s="298">
        <v>23.6</v>
      </c>
      <c r="L4998" s="298">
        <v>0</v>
      </c>
      <c r="M4998" s="299">
        <v>0</v>
      </c>
    </row>
    <row r="4999" spans="1:13" x14ac:dyDescent="0.2">
      <c r="A4999" s="297" t="s">
        <v>1311</v>
      </c>
      <c r="B4999" s="298" t="s">
        <v>17078</v>
      </c>
      <c r="C4999" s="298" t="s">
        <v>20268</v>
      </c>
      <c r="D4999" s="298" t="s">
        <v>769</v>
      </c>
      <c r="E4999" s="298" t="s">
        <v>15945</v>
      </c>
      <c r="F4999" s="298" t="s">
        <v>19072</v>
      </c>
      <c r="G4999" s="298" t="s">
        <v>19073</v>
      </c>
      <c r="H4999" s="299" t="s">
        <v>14828</v>
      </c>
      <c r="I4999" s="297">
        <v>22.228445332975951</v>
      </c>
      <c r="J4999" s="298">
        <v>0.26</v>
      </c>
      <c r="K4999" s="298">
        <v>26.5</v>
      </c>
      <c r="L4999" s="298">
        <v>0</v>
      </c>
      <c r="M4999" s="299">
        <v>0</v>
      </c>
    </row>
    <row r="5000" spans="1:13" x14ac:dyDescent="0.2">
      <c r="A5000" s="297" t="s">
        <v>1311</v>
      </c>
      <c r="B5000" s="298" t="s">
        <v>17078</v>
      </c>
      <c r="C5000" s="298" t="s">
        <v>20268</v>
      </c>
      <c r="D5000" s="298" t="s">
        <v>769</v>
      </c>
      <c r="E5000" s="298" t="s">
        <v>14755</v>
      </c>
      <c r="F5000" s="298" t="s">
        <v>19072</v>
      </c>
      <c r="G5000" s="298" t="s">
        <v>19074</v>
      </c>
      <c r="H5000" s="299" t="s">
        <v>14828</v>
      </c>
      <c r="I5000" s="297">
        <v>16.34956073004491</v>
      </c>
      <c r="J5000" s="298">
        <v>16.2</v>
      </c>
      <c r="K5000" s="298">
        <v>32.4</v>
      </c>
      <c r="L5000" s="298">
        <v>0</v>
      </c>
      <c r="M5000" s="299">
        <v>0</v>
      </c>
    </row>
    <row r="5001" spans="1:13" x14ac:dyDescent="0.2">
      <c r="A5001" s="297" t="s">
        <v>1311</v>
      </c>
      <c r="B5001" s="298" t="s">
        <v>17078</v>
      </c>
      <c r="C5001" s="298" t="s">
        <v>20268</v>
      </c>
      <c r="D5001" s="298" t="s">
        <v>769</v>
      </c>
      <c r="E5001" s="298" t="s">
        <v>14755</v>
      </c>
      <c r="F5001" s="298" t="s">
        <v>19072</v>
      </c>
      <c r="G5001" s="298" t="s">
        <v>19075</v>
      </c>
      <c r="H5001" s="299" t="s">
        <v>14828</v>
      </c>
      <c r="I5001" s="297">
        <v>16.34956073004491</v>
      </c>
      <c r="J5001" s="298">
        <v>16.2</v>
      </c>
      <c r="K5001" s="298">
        <v>32.4</v>
      </c>
      <c r="L5001" s="298">
        <v>0</v>
      </c>
      <c r="M5001" s="299">
        <v>0</v>
      </c>
    </row>
    <row r="5002" spans="1:13" x14ac:dyDescent="0.2">
      <c r="A5002" s="297" t="s">
        <v>1311</v>
      </c>
      <c r="B5002" s="298" t="s">
        <v>17078</v>
      </c>
      <c r="C5002" s="298" t="s">
        <v>20268</v>
      </c>
      <c r="D5002" s="298" t="s">
        <v>769</v>
      </c>
      <c r="E5002" s="298" t="s">
        <v>14757</v>
      </c>
      <c r="F5002" s="298" t="s">
        <v>19072</v>
      </c>
      <c r="G5002" s="298" t="s">
        <v>19076</v>
      </c>
      <c r="H5002" s="299" t="s">
        <v>14828</v>
      </c>
      <c r="I5002" s="297">
        <v>16.001697735788635</v>
      </c>
      <c r="J5002" s="298">
        <v>10.7</v>
      </c>
      <c r="K5002" s="298">
        <v>5.3</v>
      </c>
      <c r="L5002" s="298">
        <v>0</v>
      </c>
      <c r="M5002" s="299">
        <v>0</v>
      </c>
    </row>
    <row r="5003" spans="1:13" x14ac:dyDescent="0.2">
      <c r="A5003" s="297" t="s">
        <v>1311</v>
      </c>
      <c r="B5003" s="298" t="s">
        <v>17078</v>
      </c>
      <c r="C5003" s="298" t="s">
        <v>20268</v>
      </c>
      <c r="D5003" s="298" t="s">
        <v>769</v>
      </c>
      <c r="E5003" s="298" t="s">
        <v>14757</v>
      </c>
      <c r="F5003" s="298" t="s">
        <v>19072</v>
      </c>
      <c r="G5003" s="298" t="s">
        <v>19077</v>
      </c>
      <c r="H5003" s="299" t="s">
        <v>14828</v>
      </c>
      <c r="I5003" s="297">
        <v>16.001697735788635</v>
      </c>
      <c r="J5003" s="298">
        <v>10.7</v>
      </c>
      <c r="K5003" s="298">
        <v>5.3</v>
      </c>
      <c r="L5003" s="298">
        <v>0</v>
      </c>
      <c r="M5003" s="299">
        <v>0</v>
      </c>
    </row>
    <row r="5004" spans="1:13" x14ac:dyDescent="0.2">
      <c r="A5004" s="297" t="s">
        <v>1311</v>
      </c>
      <c r="B5004" s="298" t="s">
        <v>17078</v>
      </c>
      <c r="C5004" s="298" t="s">
        <v>20268</v>
      </c>
      <c r="D5004" s="298" t="s">
        <v>769</v>
      </c>
      <c r="E5004" s="298" t="s">
        <v>14757</v>
      </c>
      <c r="F5004" s="298" t="s">
        <v>19078</v>
      </c>
      <c r="G5004" s="298" t="s">
        <v>19079</v>
      </c>
      <c r="H5004" s="299" t="s">
        <v>14828</v>
      </c>
      <c r="I5004" s="297">
        <v>15.7</v>
      </c>
      <c r="J5004" s="298">
        <v>7.3</v>
      </c>
      <c r="K5004" s="298">
        <v>5.2</v>
      </c>
      <c r="L5004" s="298">
        <v>0</v>
      </c>
      <c r="M5004" s="299">
        <v>0</v>
      </c>
    </row>
    <row r="5005" spans="1:13" x14ac:dyDescent="0.2">
      <c r="A5005" s="297" t="s">
        <v>1311</v>
      </c>
      <c r="B5005" s="298" t="s">
        <v>17078</v>
      </c>
      <c r="C5005" s="298" t="s">
        <v>20268</v>
      </c>
      <c r="D5005" s="298" t="s">
        <v>769</v>
      </c>
      <c r="E5005" s="298" t="s">
        <v>11855</v>
      </c>
      <c r="F5005" s="298" t="s">
        <v>19080</v>
      </c>
      <c r="G5005" s="298" t="s">
        <v>19081</v>
      </c>
      <c r="H5005" s="299" t="s">
        <v>14828</v>
      </c>
      <c r="I5005" s="297">
        <v>11.305547313328926</v>
      </c>
      <c r="J5005" s="298">
        <v>0</v>
      </c>
      <c r="K5005" s="298">
        <v>6.8</v>
      </c>
      <c r="L5005" s="298">
        <v>0</v>
      </c>
      <c r="M5005" s="299">
        <v>0</v>
      </c>
    </row>
    <row r="5006" spans="1:13" x14ac:dyDescent="0.2">
      <c r="A5006" s="297" t="s">
        <v>1311</v>
      </c>
      <c r="B5006" s="298" t="s">
        <v>17078</v>
      </c>
      <c r="C5006" s="298" t="s">
        <v>20268</v>
      </c>
      <c r="D5006" s="298" t="s">
        <v>769</v>
      </c>
      <c r="E5006" s="298" t="s">
        <v>11855</v>
      </c>
      <c r="F5006" s="298" t="s">
        <v>19080</v>
      </c>
      <c r="G5006" s="298" t="s">
        <v>19081</v>
      </c>
      <c r="H5006" s="299" t="s">
        <v>14828</v>
      </c>
      <c r="I5006" s="297">
        <v>11.305547313328926</v>
      </c>
      <c r="J5006" s="298">
        <v>0</v>
      </c>
      <c r="K5006" s="298">
        <v>6.8</v>
      </c>
      <c r="L5006" s="298">
        <v>0</v>
      </c>
      <c r="M5006" s="299">
        <v>0</v>
      </c>
    </row>
    <row r="5007" spans="1:13" x14ac:dyDescent="0.2">
      <c r="A5007" s="297" t="s">
        <v>1311</v>
      </c>
      <c r="B5007" s="298" t="s">
        <v>17078</v>
      </c>
      <c r="C5007" s="298" t="s">
        <v>20268</v>
      </c>
      <c r="D5007" s="298" t="s">
        <v>769</v>
      </c>
      <c r="E5007" s="298" t="s">
        <v>11855</v>
      </c>
      <c r="F5007" s="298" t="s">
        <v>19080</v>
      </c>
      <c r="G5007" s="298" t="s">
        <v>19081</v>
      </c>
      <c r="H5007" s="299" t="s">
        <v>14828</v>
      </c>
      <c r="I5007" s="297">
        <v>19.410755079500127</v>
      </c>
      <c r="J5007" s="298">
        <v>0</v>
      </c>
      <c r="K5007" s="298">
        <v>6.5</v>
      </c>
      <c r="L5007" s="298">
        <v>0</v>
      </c>
      <c r="M5007" s="299">
        <v>0</v>
      </c>
    </row>
    <row r="5008" spans="1:13" x14ac:dyDescent="0.2">
      <c r="A5008" s="297" t="s">
        <v>1311</v>
      </c>
      <c r="B5008" s="298" t="s">
        <v>17078</v>
      </c>
      <c r="C5008" s="298" t="s">
        <v>20268</v>
      </c>
      <c r="D5008" s="298" t="s">
        <v>769</v>
      </c>
      <c r="E5008" s="298" t="s">
        <v>11855</v>
      </c>
      <c r="F5008" s="298" t="s">
        <v>19080</v>
      </c>
      <c r="G5008" s="298" t="s">
        <v>19081</v>
      </c>
      <c r="H5008" s="299" t="s">
        <v>14828</v>
      </c>
      <c r="I5008" s="297">
        <v>19.410755079500127</v>
      </c>
      <c r="J5008" s="298">
        <v>0</v>
      </c>
      <c r="K5008" s="298">
        <v>6.5</v>
      </c>
      <c r="L5008" s="298">
        <v>0</v>
      </c>
      <c r="M5008" s="299">
        <v>0</v>
      </c>
    </row>
    <row r="5009" spans="1:13" x14ac:dyDescent="0.2">
      <c r="A5009" s="297" t="s">
        <v>1311</v>
      </c>
      <c r="B5009" s="298" t="s">
        <v>17078</v>
      </c>
      <c r="C5009" s="298" t="s">
        <v>20268</v>
      </c>
      <c r="D5009" s="298" t="s">
        <v>769</v>
      </c>
      <c r="E5009" s="298" t="s">
        <v>11855</v>
      </c>
      <c r="F5009" s="298" t="s">
        <v>19080</v>
      </c>
      <c r="G5009" s="298" t="s">
        <v>19081</v>
      </c>
      <c r="H5009" s="299" t="s">
        <v>14828</v>
      </c>
      <c r="I5009" s="297">
        <v>19.410755079500127</v>
      </c>
      <c r="J5009" s="298">
        <v>0</v>
      </c>
      <c r="K5009" s="298">
        <v>6.5</v>
      </c>
      <c r="L5009" s="298">
        <v>0</v>
      </c>
      <c r="M5009" s="299">
        <v>0</v>
      </c>
    </row>
    <row r="5010" spans="1:13" x14ac:dyDescent="0.2">
      <c r="A5010" s="297" t="s">
        <v>1311</v>
      </c>
      <c r="B5010" s="298" t="s">
        <v>17078</v>
      </c>
      <c r="C5010" s="298" t="s">
        <v>20268</v>
      </c>
      <c r="D5010" s="298" t="s">
        <v>769</v>
      </c>
      <c r="E5010" s="298" t="s">
        <v>11855</v>
      </c>
      <c r="F5010" s="298" t="s">
        <v>19080</v>
      </c>
      <c r="G5010" s="298" t="s">
        <v>19081</v>
      </c>
      <c r="H5010" s="299" t="s">
        <v>14828</v>
      </c>
      <c r="I5010" s="297">
        <v>19.410755079500127</v>
      </c>
      <c r="J5010" s="298">
        <v>0</v>
      </c>
      <c r="K5010" s="298">
        <v>6.5</v>
      </c>
      <c r="L5010" s="298">
        <v>0</v>
      </c>
      <c r="M5010" s="299">
        <v>0</v>
      </c>
    </row>
    <row r="5011" spans="1:13" x14ac:dyDescent="0.2">
      <c r="A5011" s="297" t="s">
        <v>1311</v>
      </c>
      <c r="B5011" s="298" t="s">
        <v>17078</v>
      </c>
      <c r="C5011" s="298" t="s">
        <v>20268</v>
      </c>
      <c r="D5011" s="298" t="s">
        <v>769</v>
      </c>
      <c r="E5011" s="298" t="s">
        <v>11855</v>
      </c>
      <c r="F5011" s="298" t="s">
        <v>19080</v>
      </c>
      <c r="G5011" s="298" t="s">
        <v>19081</v>
      </c>
      <c r="H5011" s="299" t="s">
        <v>14828</v>
      </c>
      <c r="I5011" s="297">
        <v>15.027681351871065</v>
      </c>
      <c r="J5011" s="298">
        <v>0</v>
      </c>
      <c r="K5011" s="298">
        <v>5.4</v>
      </c>
      <c r="L5011" s="298">
        <v>0</v>
      </c>
      <c r="M5011" s="299">
        <v>0</v>
      </c>
    </row>
    <row r="5012" spans="1:13" x14ac:dyDescent="0.2">
      <c r="A5012" s="297" t="s">
        <v>1311</v>
      </c>
      <c r="B5012" s="298" t="s">
        <v>17078</v>
      </c>
      <c r="C5012" s="298" t="s">
        <v>20268</v>
      </c>
      <c r="D5012" s="298" t="s">
        <v>769</v>
      </c>
      <c r="E5012" s="298" t="s">
        <v>14311</v>
      </c>
      <c r="F5012" s="298" t="s">
        <v>19080</v>
      </c>
      <c r="G5012" s="298" t="s">
        <v>19082</v>
      </c>
      <c r="H5012" s="299" t="s">
        <v>17070</v>
      </c>
      <c r="I5012" s="297">
        <v>19.202037282946364</v>
      </c>
      <c r="J5012" s="298">
        <v>0</v>
      </c>
      <c r="K5012" s="298">
        <v>17.100000000000001</v>
      </c>
      <c r="L5012" s="298">
        <v>0</v>
      </c>
      <c r="M5012" s="299">
        <v>0</v>
      </c>
    </row>
    <row r="5013" spans="1:13" x14ac:dyDescent="0.2">
      <c r="A5013" s="297" t="s">
        <v>1311</v>
      </c>
      <c r="B5013" s="298" t="s">
        <v>17078</v>
      </c>
      <c r="C5013" s="298" t="s">
        <v>20268</v>
      </c>
      <c r="D5013" s="298" t="s">
        <v>769</v>
      </c>
      <c r="E5013" s="298" t="s">
        <v>14311</v>
      </c>
      <c r="F5013" s="298" t="s">
        <v>19080</v>
      </c>
      <c r="G5013" s="298" t="s">
        <v>19082</v>
      </c>
      <c r="H5013" s="299" t="s">
        <v>17070</v>
      </c>
      <c r="I5013" s="297">
        <v>19.202037282946364</v>
      </c>
      <c r="J5013" s="298">
        <v>0</v>
      </c>
      <c r="K5013" s="298">
        <v>17.100000000000001</v>
      </c>
      <c r="L5013" s="298">
        <v>0</v>
      </c>
      <c r="M5013" s="299">
        <v>0</v>
      </c>
    </row>
    <row r="5014" spans="1:13" x14ac:dyDescent="0.2">
      <c r="A5014" s="297" t="s">
        <v>1311</v>
      </c>
      <c r="B5014" s="298" t="s">
        <v>17078</v>
      </c>
      <c r="C5014" s="298" t="s">
        <v>20268</v>
      </c>
      <c r="D5014" s="298" t="s">
        <v>769</v>
      </c>
      <c r="E5014" s="298" t="s">
        <v>11875</v>
      </c>
      <c r="F5014" s="298" t="s">
        <v>19080</v>
      </c>
      <c r="G5014" s="298" t="s">
        <v>19083</v>
      </c>
      <c r="H5014" s="299" t="s">
        <v>15164</v>
      </c>
      <c r="I5014" s="297">
        <v>0.6</v>
      </c>
      <c r="J5014" s="298">
        <v>0</v>
      </c>
      <c r="K5014" s="298">
        <v>0.4</v>
      </c>
      <c r="L5014" s="298">
        <v>0</v>
      </c>
      <c r="M5014" s="299">
        <v>0</v>
      </c>
    </row>
    <row r="5015" spans="1:13" x14ac:dyDescent="0.2">
      <c r="A5015" s="297" t="s">
        <v>1311</v>
      </c>
      <c r="B5015" s="298" t="s">
        <v>17078</v>
      </c>
      <c r="C5015" s="298" t="s">
        <v>20268</v>
      </c>
      <c r="D5015" s="298" t="s">
        <v>769</v>
      </c>
      <c r="E5015" s="298" t="s">
        <v>11875</v>
      </c>
      <c r="F5015" s="298" t="s">
        <v>19080</v>
      </c>
      <c r="G5015" s="298" t="s">
        <v>19083</v>
      </c>
      <c r="H5015" s="299" t="s">
        <v>15164</v>
      </c>
      <c r="I5015" s="297">
        <v>0.6</v>
      </c>
      <c r="J5015" s="298">
        <v>0</v>
      </c>
      <c r="K5015" s="298">
        <v>0.4</v>
      </c>
      <c r="L5015" s="298">
        <v>0</v>
      </c>
      <c r="M5015" s="299">
        <v>0</v>
      </c>
    </row>
    <row r="5016" spans="1:13" x14ac:dyDescent="0.2">
      <c r="A5016" s="297" t="s">
        <v>1311</v>
      </c>
      <c r="B5016" s="298" t="s">
        <v>17078</v>
      </c>
      <c r="C5016" s="298" t="s">
        <v>20268</v>
      </c>
      <c r="D5016" s="298" t="s">
        <v>769</v>
      </c>
      <c r="E5016" s="298" t="s">
        <v>14834</v>
      </c>
      <c r="F5016" s="298" t="s">
        <v>19080</v>
      </c>
      <c r="G5016" s="298" t="s">
        <v>19084</v>
      </c>
      <c r="H5016" s="299" t="s">
        <v>7818</v>
      </c>
      <c r="I5016" s="297">
        <v>0.2</v>
      </c>
      <c r="J5016" s="298">
        <v>0</v>
      </c>
      <c r="K5016" s="298">
        <v>0.1</v>
      </c>
      <c r="L5016" s="298">
        <v>0</v>
      </c>
      <c r="M5016" s="299">
        <v>0</v>
      </c>
    </row>
    <row r="5017" spans="1:13" x14ac:dyDescent="0.2">
      <c r="A5017" s="297" t="s">
        <v>1311</v>
      </c>
      <c r="B5017" s="298" t="s">
        <v>17078</v>
      </c>
      <c r="C5017" s="298" t="s">
        <v>20268</v>
      </c>
      <c r="D5017" s="298" t="s">
        <v>769</v>
      </c>
      <c r="E5017" s="298" t="s">
        <v>14834</v>
      </c>
      <c r="F5017" s="298" t="s">
        <v>19080</v>
      </c>
      <c r="G5017" s="298" t="s">
        <v>19084</v>
      </c>
      <c r="H5017" s="299" t="s">
        <v>7818</v>
      </c>
      <c r="I5017" s="297">
        <v>0.2</v>
      </c>
      <c r="J5017" s="298">
        <v>0</v>
      </c>
      <c r="K5017" s="298">
        <v>0.1</v>
      </c>
      <c r="L5017" s="298">
        <v>0</v>
      </c>
      <c r="M5017" s="299">
        <v>0</v>
      </c>
    </row>
    <row r="5018" spans="1:13" x14ac:dyDescent="0.2">
      <c r="A5018" s="297" t="s">
        <v>1311</v>
      </c>
      <c r="B5018" s="298" t="s">
        <v>17078</v>
      </c>
      <c r="C5018" s="298" t="s">
        <v>20269</v>
      </c>
      <c r="D5018" s="298" t="s">
        <v>771</v>
      </c>
      <c r="E5018" s="298" t="s">
        <v>11857</v>
      </c>
      <c r="F5018" s="298" t="s">
        <v>19085</v>
      </c>
      <c r="G5018" s="298" t="s">
        <v>17386</v>
      </c>
      <c r="H5018" s="299" t="s">
        <v>13777</v>
      </c>
      <c r="I5018" s="297">
        <v>1.2</v>
      </c>
      <c r="J5018" s="298">
        <v>3.1</v>
      </c>
      <c r="K5018" s="298">
        <v>0.3</v>
      </c>
      <c r="L5018" s="298">
        <v>0</v>
      </c>
      <c r="M5018" s="299">
        <v>0</v>
      </c>
    </row>
    <row r="5019" spans="1:13" x14ac:dyDescent="0.2">
      <c r="A5019" s="297" t="s">
        <v>1311</v>
      </c>
      <c r="B5019" s="298" t="s">
        <v>17078</v>
      </c>
      <c r="C5019" s="298" t="s">
        <v>20269</v>
      </c>
      <c r="D5019" s="298" t="s">
        <v>771</v>
      </c>
      <c r="E5019" s="298" t="s">
        <v>14323</v>
      </c>
      <c r="F5019" s="298" t="s">
        <v>19085</v>
      </c>
      <c r="G5019" s="298" t="s">
        <v>17712</v>
      </c>
      <c r="H5019" s="299" t="s">
        <v>14817</v>
      </c>
      <c r="I5019" s="297">
        <v>3.1</v>
      </c>
      <c r="J5019" s="298">
        <v>0</v>
      </c>
      <c r="K5019" s="298">
        <v>0.6</v>
      </c>
      <c r="L5019" s="298">
        <v>0</v>
      </c>
      <c r="M5019" s="299">
        <v>0</v>
      </c>
    </row>
    <row r="5020" spans="1:13" x14ac:dyDescent="0.2">
      <c r="A5020" s="297" t="s">
        <v>1311</v>
      </c>
      <c r="B5020" s="298" t="s">
        <v>17078</v>
      </c>
      <c r="C5020" s="298" t="s">
        <v>20269</v>
      </c>
      <c r="D5020" s="298" t="s">
        <v>771</v>
      </c>
      <c r="E5020" s="298" t="s">
        <v>11867</v>
      </c>
      <c r="F5020" s="298" t="s">
        <v>19085</v>
      </c>
      <c r="G5020" s="298" t="s">
        <v>19086</v>
      </c>
      <c r="H5020" s="299" t="s">
        <v>15180</v>
      </c>
      <c r="I5020" s="297">
        <v>0</v>
      </c>
      <c r="J5020" s="298">
        <v>8</v>
      </c>
      <c r="K5020" s="298">
        <v>0</v>
      </c>
      <c r="L5020" s="298">
        <v>0</v>
      </c>
      <c r="M5020" s="299">
        <v>0</v>
      </c>
    </row>
    <row r="5021" spans="1:13" x14ac:dyDescent="0.2">
      <c r="A5021" s="297" t="s">
        <v>1311</v>
      </c>
      <c r="B5021" s="298" t="s">
        <v>17078</v>
      </c>
      <c r="C5021" s="298" t="s">
        <v>20269</v>
      </c>
      <c r="D5021" s="298" t="s">
        <v>771</v>
      </c>
      <c r="E5021" s="298" t="s">
        <v>15913</v>
      </c>
      <c r="F5021" s="298" t="s">
        <v>19085</v>
      </c>
      <c r="G5021" s="298" t="s">
        <v>19087</v>
      </c>
      <c r="H5021" s="299" t="s">
        <v>16820</v>
      </c>
      <c r="I5021" s="297">
        <v>0</v>
      </c>
      <c r="J5021" s="298">
        <v>12.5</v>
      </c>
      <c r="K5021" s="298">
        <v>0</v>
      </c>
      <c r="L5021" s="298">
        <v>0</v>
      </c>
      <c r="M5021" s="299">
        <v>0</v>
      </c>
    </row>
    <row r="5022" spans="1:13" x14ac:dyDescent="0.2">
      <c r="A5022" s="297" t="s">
        <v>1311</v>
      </c>
      <c r="B5022" s="298" t="s">
        <v>17078</v>
      </c>
      <c r="C5022" s="298" t="s">
        <v>20269</v>
      </c>
      <c r="D5022" s="298" t="s">
        <v>771</v>
      </c>
      <c r="E5022" s="298" t="s">
        <v>14757</v>
      </c>
      <c r="F5022" s="298" t="s">
        <v>19088</v>
      </c>
      <c r="G5022" s="298" t="s">
        <v>19089</v>
      </c>
      <c r="H5022" s="299" t="s">
        <v>14828</v>
      </c>
      <c r="I5022" s="297">
        <v>5.0999999999999996</v>
      </c>
      <c r="J5022" s="298">
        <v>5.0999999999999996</v>
      </c>
      <c r="K5022" s="298">
        <v>2.6</v>
      </c>
      <c r="L5022" s="298">
        <v>0</v>
      </c>
      <c r="M5022" s="299">
        <v>0</v>
      </c>
    </row>
    <row r="5023" spans="1:13" x14ac:dyDescent="0.2">
      <c r="A5023" s="297" t="s">
        <v>1311</v>
      </c>
      <c r="B5023" s="298" t="s">
        <v>17078</v>
      </c>
      <c r="C5023" s="298" t="s">
        <v>20269</v>
      </c>
      <c r="D5023" s="298" t="s">
        <v>771</v>
      </c>
      <c r="E5023" s="298" t="s">
        <v>14757</v>
      </c>
      <c r="F5023" s="298" t="s">
        <v>19088</v>
      </c>
      <c r="G5023" s="298" t="s">
        <v>19090</v>
      </c>
      <c r="H5023" s="299" t="s">
        <v>14828</v>
      </c>
      <c r="I5023" s="297">
        <v>5.0999999999999996</v>
      </c>
      <c r="J5023" s="298">
        <v>5.0999999999999996</v>
      </c>
      <c r="K5023" s="298">
        <v>2.6</v>
      </c>
      <c r="L5023" s="298">
        <v>0</v>
      </c>
      <c r="M5023" s="299">
        <v>0</v>
      </c>
    </row>
    <row r="5024" spans="1:13" x14ac:dyDescent="0.2">
      <c r="A5024" s="297" t="s">
        <v>1311</v>
      </c>
      <c r="B5024" s="298" t="s">
        <v>17078</v>
      </c>
      <c r="C5024" s="298" t="s">
        <v>20269</v>
      </c>
      <c r="D5024" s="298" t="s">
        <v>771</v>
      </c>
      <c r="E5024" s="298" t="s">
        <v>14757</v>
      </c>
      <c r="F5024" s="298" t="s">
        <v>19088</v>
      </c>
      <c r="G5024" s="298" t="s">
        <v>19091</v>
      </c>
      <c r="H5024" s="299" t="s">
        <v>14828</v>
      </c>
      <c r="I5024" s="297">
        <v>5.0999999999999996</v>
      </c>
      <c r="J5024" s="298">
        <v>5.0999999999999996</v>
      </c>
      <c r="K5024" s="298">
        <v>2.6</v>
      </c>
      <c r="L5024" s="298">
        <v>0</v>
      </c>
      <c r="M5024" s="299">
        <v>0</v>
      </c>
    </row>
    <row r="5025" spans="1:13" x14ac:dyDescent="0.2">
      <c r="A5025" s="297" t="s">
        <v>1311</v>
      </c>
      <c r="B5025" s="298" t="s">
        <v>17078</v>
      </c>
      <c r="C5025" s="298" t="s">
        <v>20269</v>
      </c>
      <c r="D5025" s="298" t="s">
        <v>771</v>
      </c>
      <c r="E5025" s="298" t="s">
        <v>14757</v>
      </c>
      <c r="F5025" s="298" t="s">
        <v>19088</v>
      </c>
      <c r="G5025" s="298" t="s">
        <v>19092</v>
      </c>
      <c r="H5025" s="299" t="s">
        <v>14828</v>
      </c>
      <c r="I5025" s="297">
        <v>5.0999999999999996</v>
      </c>
      <c r="J5025" s="298">
        <v>5.0999999999999996</v>
      </c>
      <c r="K5025" s="298">
        <v>2.6</v>
      </c>
      <c r="L5025" s="298">
        <v>0</v>
      </c>
      <c r="M5025" s="299">
        <v>0</v>
      </c>
    </row>
    <row r="5026" spans="1:13" x14ac:dyDescent="0.2">
      <c r="A5026" s="297" t="s">
        <v>1311</v>
      </c>
      <c r="B5026" s="298" t="s">
        <v>17078</v>
      </c>
      <c r="C5026" s="298" t="s">
        <v>20269</v>
      </c>
      <c r="D5026" s="298" t="s">
        <v>771</v>
      </c>
      <c r="E5026" s="298" t="s">
        <v>14757</v>
      </c>
      <c r="F5026" s="298" t="s">
        <v>19088</v>
      </c>
      <c r="G5026" s="298" t="s">
        <v>19093</v>
      </c>
      <c r="H5026" s="299" t="s">
        <v>14828</v>
      </c>
      <c r="I5026" s="297">
        <v>5.0999999999999996</v>
      </c>
      <c r="J5026" s="298">
        <v>5.0999999999999996</v>
      </c>
      <c r="K5026" s="298">
        <v>2.6</v>
      </c>
      <c r="L5026" s="298">
        <v>0</v>
      </c>
      <c r="M5026" s="299">
        <v>0</v>
      </c>
    </row>
    <row r="5027" spans="1:13" x14ac:dyDescent="0.2">
      <c r="A5027" s="297" t="s">
        <v>1311</v>
      </c>
      <c r="B5027" s="298" t="s">
        <v>17078</v>
      </c>
      <c r="C5027" s="298" t="s">
        <v>20269</v>
      </c>
      <c r="D5027" s="298" t="s">
        <v>771</v>
      </c>
      <c r="E5027" s="298" t="s">
        <v>14757</v>
      </c>
      <c r="F5027" s="298" t="s">
        <v>19088</v>
      </c>
      <c r="G5027" s="298" t="s">
        <v>19094</v>
      </c>
      <c r="H5027" s="299" t="s">
        <v>14828</v>
      </c>
      <c r="I5027" s="297">
        <v>5.0999999999999996</v>
      </c>
      <c r="J5027" s="298">
        <v>5.0999999999999996</v>
      </c>
      <c r="K5027" s="298">
        <v>2.6</v>
      </c>
      <c r="L5027" s="298">
        <v>0</v>
      </c>
      <c r="M5027" s="299">
        <v>0</v>
      </c>
    </row>
    <row r="5028" spans="1:13" x14ac:dyDescent="0.2">
      <c r="A5028" s="297" t="s">
        <v>1311</v>
      </c>
      <c r="B5028" s="298" t="s">
        <v>17078</v>
      </c>
      <c r="C5028" s="298" t="s">
        <v>20269</v>
      </c>
      <c r="D5028" s="298" t="s">
        <v>771</v>
      </c>
      <c r="E5028" s="298" t="s">
        <v>14757</v>
      </c>
      <c r="F5028" s="298" t="s">
        <v>19088</v>
      </c>
      <c r="G5028" s="298" t="s">
        <v>19095</v>
      </c>
      <c r="H5028" s="299" t="s">
        <v>14828</v>
      </c>
      <c r="I5028" s="297">
        <v>5.0999999999999996</v>
      </c>
      <c r="J5028" s="298">
        <v>5.0999999999999996</v>
      </c>
      <c r="K5028" s="298">
        <v>2.6</v>
      </c>
      <c r="L5028" s="298">
        <v>0</v>
      </c>
      <c r="M5028" s="299">
        <v>0</v>
      </c>
    </row>
    <row r="5029" spans="1:13" x14ac:dyDescent="0.2">
      <c r="A5029" s="297" t="s">
        <v>1311</v>
      </c>
      <c r="B5029" s="298" t="s">
        <v>17078</v>
      </c>
      <c r="C5029" s="298" t="s">
        <v>20269</v>
      </c>
      <c r="D5029" s="298" t="s">
        <v>771</v>
      </c>
      <c r="E5029" s="298" t="s">
        <v>14755</v>
      </c>
      <c r="F5029" s="298" t="s">
        <v>19088</v>
      </c>
      <c r="G5029" s="298" t="s">
        <v>19096</v>
      </c>
      <c r="H5029" s="299" t="s">
        <v>14828</v>
      </c>
      <c r="I5029" s="297">
        <v>16.2</v>
      </c>
      <c r="J5029" s="298">
        <v>16.2</v>
      </c>
      <c r="K5029" s="298">
        <v>16.2</v>
      </c>
      <c r="L5029" s="298">
        <v>0</v>
      </c>
      <c r="M5029" s="299">
        <v>0</v>
      </c>
    </row>
    <row r="5030" spans="1:13" x14ac:dyDescent="0.2">
      <c r="A5030" s="297" t="s">
        <v>1311</v>
      </c>
      <c r="B5030" s="298" t="s">
        <v>17078</v>
      </c>
      <c r="C5030" s="298" t="s">
        <v>20269</v>
      </c>
      <c r="D5030" s="298" t="s">
        <v>771</v>
      </c>
      <c r="E5030" s="298" t="s">
        <v>14755</v>
      </c>
      <c r="F5030" s="298" t="s">
        <v>19088</v>
      </c>
      <c r="G5030" s="298" t="s">
        <v>19097</v>
      </c>
      <c r="H5030" s="299" t="s">
        <v>14828</v>
      </c>
      <c r="I5030" s="297">
        <v>16.2</v>
      </c>
      <c r="J5030" s="298">
        <v>16.2</v>
      </c>
      <c r="K5030" s="298">
        <v>16.2</v>
      </c>
      <c r="L5030" s="298">
        <v>0</v>
      </c>
      <c r="M5030" s="299">
        <v>0</v>
      </c>
    </row>
    <row r="5031" spans="1:13" x14ac:dyDescent="0.2">
      <c r="A5031" s="297" t="s">
        <v>1311</v>
      </c>
      <c r="B5031" s="298" t="s">
        <v>17078</v>
      </c>
      <c r="C5031" s="298" t="s">
        <v>20269</v>
      </c>
      <c r="D5031" s="298" t="s">
        <v>771</v>
      </c>
      <c r="E5031" s="298" t="s">
        <v>14755</v>
      </c>
      <c r="F5031" s="298" t="s">
        <v>19088</v>
      </c>
      <c r="G5031" s="298" t="s">
        <v>19098</v>
      </c>
      <c r="H5031" s="299" t="s">
        <v>14828</v>
      </c>
      <c r="I5031" s="297">
        <v>16.2</v>
      </c>
      <c r="J5031" s="298">
        <v>16.2</v>
      </c>
      <c r="K5031" s="298">
        <v>16.2</v>
      </c>
      <c r="L5031" s="298">
        <v>0</v>
      </c>
      <c r="M5031" s="299">
        <v>0</v>
      </c>
    </row>
    <row r="5032" spans="1:13" x14ac:dyDescent="0.2">
      <c r="A5032" s="297" t="s">
        <v>1311</v>
      </c>
      <c r="B5032" s="298" t="s">
        <v>17078</v>
      </c>
      <c r="C5032" s="298" t="s">
        <v>20269</v>
      </c>
      <c r="D5032" s="298" t="s">
        <v>771</v>
      </c>
      <c r="E5032" s="298" t="s">
        <v>14755</v>
      </c>
      <c r="F5032" s="298" t="s">
        <v>19088</v>
      </c>
      <c r="G5032" s="298" t="s">
        <v>19099</v>
      </c>
      <c r="H5032" s="299" t="s">
        <v>14828</v>
      </c>
      <c r="I5032" s="297">
        <v>16.2</v>
      </c>
      <c r="J5032" s="298">
        <v>16.2</v>
      </c>
      <c r="K5032" s="298">
        <v>16.2</v>
      </c>
      <c r="L5032" s="298">
        <v>0</v>
      </c>
      <c r="M5032" s="299">
        <v>0</v>
      </c>
    </row>
    <row r="5033" spans="1:13" x14ac:dyDescent="0.2">
      <c r="A5033" s="297" t="s">
        <v>1311</v>
      </c>
      <c r="B5033" s="298" t="s">
        <v>17078</v>
      </c>
      <c r="C5033" s="298" t="s">
        <v>20269</v>
      </c>
      <c r="D5033" s="298" t="s">
        <v>771</v>
      </c>
      <c r="E5033" s="298" t="s">
        <v>14755</v>
      </c>
      <c r="F5033" s="298" t="s">
        <v>19088</v>
      </c>
      <c r="G5033" s="298" t="s">
        <v>19100</v>
      </c>
      <c r="H5033" s="299" t="s">
        <v>14828</v>
      </c>
      <c r="I5033" s="297">
        <v>16.2</v>
      </c>
      <c r="J5033" s="298">
        <v>16.2</v>
      </c>
      <c r="K5033" s="298">
        <v>16.2</v>
      </c>
      <c r="L5033" s="298">
        <v>0</v>
      </c>
      <c r="M5033" s="299">
        <v>0</v>
      </c>
    </row>
    <row r="5034" spans="1:13" x14ac:dyDescent="0.2">
      <c r="A5034" s="297" t="s">
        <v>1311</v>
      </c>
      <c r="B5034" s="298" t="s">
        <v>17078</v>
      </c>
      <c r="C5034" s="298" t="s">
        <v>20269</v>
      </c>
      <c r="D5034" s="298" t="s">
        <v>771</v>
      </c>
      <c r="E5034" s="298" t="s">
        <v>14755</v>
      </c>
      <c r="F5034" s="298" t="s">
        <v>19088</v>
      </c>
      <c r="G5034" s="298" t="s">
        <v>19101</v>
      </c>
      <c r="H5034" s="299" t="s">
        <v>14828</v>
      </c>
      <c r="I5034" s="297">
        <v>16.2</v>
      </c>
      <c r="J5034" s="298">
        <v>16.2</v>
      </c>
      <c r="K5034" s="298">
        <v>16.2</v>
      </c>
      <c r="L5034" s="298">
        <v>0</v>
      </c>
      <c r="M5034" s="299">
        <v>0</v>
      </c>
    </row>
    <row r="5035" spans="1:13" x14ac:dyDescent="0.2">
      <c r="A5035" s="297" t="s">
        <v>1311</v>
      </c>
      <c r="B5035" s="298" t="s">
        <v>17078</v>
      </c>
      <c r="C5035" s="298" t="s">
        <v>20269</v>
      </c>
      <c r="D5035" s="298" t="s">
        <v>771</v>
      </c>
      <c r="E5035" s="298" t="s">
        <v>14755</v>
      </c>
      <c r="F5035" s="298" t="s">
        <v>19088</v>
      </c>
      <c r="G5035" s="298" t="s">
        <v>19102</v>
      </c>
      <c r="H5035" s="299" t="s">
        <v>14828</v>
      </c>
      <c r="I5035" s="297">
        <v>16.2</v>
      </c>
      <c r="J5035" s="298">
        <v>16.2</v>
      </c>
      <c r="K5035" s="298">
        <v>16.2</v>
      </c>
      <c r="L5035" s="298">
        <v>0</v>
      </c>
      <c r="M5035" s="299">
        <v>0</v>
      </c>
    </row>
    <row r="5036" spans="1:13" x14ac:dyDescent="0.2">
      <c r="A5036" s="297" t="s">
        <v>1311</v>
      </c>
      <c r="B5036" s="298" t="s">
        <v>17078</v>
      </c>
      <c r="C5036" s="298" t="s">
        <v>20269</v>
      </c>
      <c r="D5036" s="298" t="s">
        <v>771</v>
      </c>
      <c r="E5036" s="298" t="s">
        <v>14755</v>
      </c>
      <c r="F5036" s="298" t="s">
        <v>19088</v>
      </c>
      <c r="G5036" s="298" t="s">
        <v>19103</v>
      </c>
      <c r="H5036" s="299" t="s">
        <v>14828</v>
      </c>
      <c r="I5036" s="297">
        <v>16.2</v>
      </c>
      <c r="J5036" s="298">
        <v>16.2</v>
      </c>
      <c r="K5036" s="298">
        <v>16.2</v>
      </c>
      <c r="L5036" s="298">
        <v>0</v>
      </c>
      <c r="M5036" s="299">
        <v>0</v>
      </c>
    </row>
    <row r="5037" spans="1:13" x14ac:dyDescent="0.2">
      <c r="A5037" s="297" t="s">
        <v>1311</v>
      </c>
      <c r="B5037" s="298" t="s">
        <v>17078</v>
      </c>
      <c r="C5037" s="298" t="s">
        <v>20269</v>
      </c>
      <c r="D5037" s="298" t="s">
        <v>771</v>
      </c>
      <c r="E5037" s="298" t="s">
        <v>14757</v>
      </c>
      <c r="F5037" s="298" t="s">
        <v>19104</v>
      </c>
      <c r="G5037" s="298" t="s">
        <v>19105</v>
      </c>
      <c r="H5037" s="299" t="s">
        <v>14828</v>
      </c>
      <c r="I5037" s="297">
        <v>5.7</v>
      </c>
      <c r="J5037" s="298">
        <v>5.7</v>
      </c>
      <c r="K5037" s="298">
        <v>2.8</v>
      </c>
      <c r="L5037" s="298">
        <v>0</v>
      </c>
      <c r="M5037" s="299">
        <v>0</v>
      </c>
    </row>
    <row r="5038" spans="1:13" x14ac:dyDescent="0.2">
      <c r="A5038" s="297" t="s">
        <v>1311</v>
      </c>
      <c r="B5038" s="298" t="s">
        <v>17078</v>
      </c>
      <c r="C5038" s="298" t="s">
        <v>20269</v>
      </c>
      <c r="D5038" s="298" t="s">
        <v>771</v>
      </c>
      <c r="E5038" s="298" t="s">
        <v>14757</v>
      </c>
      <c r="F5038" s="298" t="s">
        <v>19104</v>
      </c>
      <c r="G5038" s="298" t="s">
        <v>19106</v>
      </c>
      <c r="H5038" s="299" t="s">
        <v>14828</v>
      </c>
      <c r="I5038" s="297">
        <v>5.7</v>
      </c>
      <c r="J5038" s="298">
        <v>5.7</v>
      </c>
      <c r="K5038" s="298">
        <v>2.8</v>
      </c>
      <c r="L5038" s="298">
        <v>0</v>
      </c>
      <c r="M5038" s="299">
        <v>0</v>
      </c>
    </row>
    <row r="5039" spans="1:13" x14ac:dyDescent="0.2">
      <c r="A5039" s="297" t="s">
        <v>1311</v>
      </c>
      <c r="B5039" s="298" t="s">
        <v>17078</v>
      </c>
      <c r="C5039" s="298" t="s">
        <v>20269</v>
      </c>
      <c r="D5039" s="298" t="s">
        <v>771</v>
      </c>
      <c r="E5039" s="298" t="s">
        <v>14757</v>
      </c>
      <c r="F5039" s="298" t="s">
        <v>19104</v>
      </c>
      <c r="G5039" s="298" t="s">
        <v>19107</v>
      </c>
      <c r="H5039" s="299" t="s">
        <v>14828</v>
      </c>
      <c r="I5039" s="297">
        <v>5.7</v>
      </c>
      <c r="J5039" s="298">
        <v>5.7</v>
      </c>
      <c r="K5039" s="298">
        <v>2.8</v>
      </c>
      <c r="L5039" s="298">
        <v>0</v>
      </c>
      <c r="M5039" s="299">
        <v>0</v>
      </c>
    </row>
    <row r="5040" spans="1:13" x14ac:dyDescent="0.2">
      <c r="A5040" s="297" t="s">
        <v>1311</v>
      </c>
      <c r="B5040" s="298" t="s">
        <v>17078</v>
      </c>
      <c r="C5040" s="298" t="s">
        <v>20269</v>
      </c>
      <c r="D5040" s="298" t="s">
        <v>771</v>
      </c>
      <c r="E5040" s="298" t="s">
        <v>14757</v>
      </c>
      <c r="F5040" s="298" t="s">
        <v>19104</v>
      </c>
      <c r="G5040" s="298" t="s">
        <v>19108</v>
      </c>
      <c r="H5040" s="299" t="s">
        <v>14828</v>
      </c>
      <c r="I5040" s="297">
        <v>5.7</v>
      </c>
      <c r="J5040" s="298">
        <v>5.7</v>
      </c>
      <c r="K5040" s="298">
        <v>2.8</v>
      </c>
      <c r="L5040" s="298">
        <v>0</v>
      </c>
      <c r="M5040" s="299">
        <v>0</v>
      </c>
    </row>
    <row r="5041" spans="1:13" x14ac:dyDescent="0.2">
      <c r="A5041" s="297" t="s">
        <v>1311</v>
      </c>
      <c r="B5041" s="298" t="s">
        <v>17078</v>
      </c>
      <c r="C5041" s="298" t="s">
        <v>20269</v>
      </c>
      <c r="D5041" s="298" t="s">
        <v>771</v>
      </c>
      <c r="E5041" s="298" t="s">
        <v>14757</v>
      </c>
      <c r="F5041" s="298" t="s">
        <v>19104</v>
      </c>
      <c r="G5041" s="298" t="s">
        <v>19109</v>
      </c>
      <c r="H5041" s="299" t="s">
        <v>14828</v>
      </c>
      <c r="I5041" s="297">
        <v>5.7</v>
      </c>
      <c r="J5041" s="298">
        <v>5.7</v>
      </c>
      <c r="K5041" s="298">
        <v>2.8</v>
      </c>
      <c r="L5041" s="298">
        <v>0</v>
      </c>
      <c r="M5041" s="299">
        <v>0</v>
      </c>
    </row>
    <row r="5042" spans="1:13" x14ac:dyDescent="0.2">
      <c r="A5042" s="297" t="s">
        <v>1311</v>
      </c>
      <c r="B5042" s="298" t="s">
        <v>17078</v>
      </c>
      <c r="C5042" s="298" t="s">
        <v>20269</v>
      </c>
      <c r="D5042" s="298" t="s">
        <v>771</v>
      </c>
      <c r="E5042" s="298" t="s">
        <v>14757</v>
      </c>
      <c r="F5042" s="298" t="s">
        <v>19104</v>
      </c>
      <c r="G5042" s="298" t="s">
        <v>19110</v>
      </c>
      <c r="H5042" s="299" t="s">
        <v>14828</v>
      </c>
      <c r="I5042" s="297">
        <v>5.7</v>
      </c>
      <c r="J5042" s="298">
        <v>5.7</v>
      </c>
      <c r="K5042" s="298">
        <v>2.8</v>
      </c>
      <c r="L5042" s="298">
        <v>0</v>
      </c>
      <c r="M5042" s="299">
        <v>0</v>
      </c>
    </row>
    <row r="5043" spans="1:13" x14ac:dyDescent="0.2">
      <c r="A5043" s="297" t="s">
        <v>1311</v>
      </c>
      <c r="B5043" s="298" t="s">
        <v>17078</v>
      </c>
      <c r="C5043" s="298" t="s">
        <v>20269</v>
      </c>
      <c r="D5043" s="298" t="s">
        <v>771</v>
      </c>
      <c r="E5043" s="298" t="s">
        <v>14757</v>
      </c>
      <c r="F5043" s="298" t="s">
        <v>19104</v>
      </c>
      <c r="G5043" s="298" t="s">
        <v>19111</v>
      </c>
      <c r="H5043" s="299" t="s">
        <v>14828</v>
      </c>
      <c r="I5043" s="297">
        <v>5.7</v>
      </c>
      <c r="J5043" s="298">
        <v>5.7</v>
      </c>
      <c r="K5043" s="298">
        <v>2.8</v>
      </c>
      <c r="L5043" s="298">
        <v>0</v>
      </c>
      <c r="M5043" s="299">
        <v>0</v>
      </c>
    </row>
    <row r="5044" spans="1:13" x14ac:dyDescent="0.2">
      <c r="A5044" s="297" t="s">
        <v>1311</v>
      </c>
      <c r="B5044" s="298" t="s">
        <v>17078</v>
      </c>
      <c r="C5044" s="298" t="s">
        <v>20269</v>
      </c>
      <c r="D5044" s="298" t="s">
        <v>771</v>
      </c>
      <c r="E5044" s="298" t="s">
        <v>14757</v>
      </c>
      <c r="F5044" s="298" t="s">
        <v>19104</v>
      </c>
      <c r="G5044" s="298" t="s">
        <v>19112</v>
      </c>
      <c r="H5044" s="299" t="s">
        <v>14828</v>
      </c>
      <c r="I5044" s="297">
        <v>5.7</v>
      </c>
      <c r="J5044" s="298">
        <v>5.7</v>
      </c>
      <c r="K5044" s="298">
        <v>2.8</v>
      </c>
      <c r="L5044" s="298">
        <v>0</v>
      </c>
      <c r="M5044" s="299">
        <v>0</v>
      </c>
    </row>
    <row r="5045" spans="1:13" x14ac:dyDescent="0.2">
      <c r="A5045" s="297" t="s">
        <v>1311</v>
      </c>
      <c r="B5045" s="298" t="s">
        <v>17078</v>
      </c>
      <c r="C5045" s="298" t="s">
        <v>20269</v>
      </c>
      <c r="D5045" s="298" t="s">
        <v>771</v>
      </c>
      <c r="E5045" s="298" t="s">
        <v>14757</v>
      </c>
      <c r="F5045" s="298" t="s">
        <v>19104</v>
      </c>
      <c r="G5045" s="298" t="s">
        <v>19113</v>
      </c>
      <c r="H5045" s="299" t="s">
        <v>14828</v>
      </c>
      <c r="I5045" s="297">
        <v>5.7</v>
      </c>
      <c r="J5045" s="298">
        <v>5.7</v>
      </c>
      <c r="K5045" s="298">
        <v>2.8</v>
      </c>
      <c r="L5045" s="298">
        <v>0</v>
      </c>
      <c r="M5045" s="299">
        <v>0</v>
      </c>
    </row>
    <row r="5046" spans="1:13" x14ac:dyDescent="0.2">
      <c r="A5046" s="297" t="s">
        <v>1311</v>
      </c>
      <c r="B5046" s="298" t="s">
        <v>17078</v>
      </c>
      <c r="C5046" s="298" t="s">
        <v>20269</v>
      </c>
      <c r="D5046" s="298" t="s">
        <v>771</v>
      </c>
      <c r="E5046" s="298" t="s">
        <v>14757</v>
      </c>
      <c r="F5046" s="298" t="s">
        <v>19104</v>
      </c>
      <c r="G5046" s="298" t="s">
        <v>19114</v>
      </c>
      <c r="H5046" s="299" t="s">
        <v>14828</v>
      </c>
      <c r="I5046" s="297">
        <v>5.7</v>
      </c>
      <c r="J5046" s="298">
        <v>5.7</v>
      </c>
      <c r="K5046" s="298">
        <v>2.8</v>
      </c>
      <c r="L5046" s="298">
        <v>0</v>
      </c>
      <c r="M5046" s="299">
        <v>0</v>
      </c>
    </row>
    <row r="5047" spans="1:13" x14ac:dyDescent="0.2">
      <c r="A5047" s="297" t="s">
        <v>1311</v>
      </c>
      <c r="B5047" s="298" t="s">
        <v>17078</v>
      </c>
      <c r="C5047" s="298" t="s">
        <v>20269</v>
      </c>
      <c r="D5047" s="298" t="s">
        <v>771</v>
      </c>
      <c r="E5047" s="298" t="s">
        <v>14757</v>
      </c>
      <c r="F5047" s="298" t="s">
        <v>19104</v>
      </c>
      <c r="G5047" s="298" t="s">
        <v>19115</v>
      </c>
      <c r="H5047" s="299" t="s">
        <v>14828</v>
      </c>
      <c r="I5047" s="297">
        <v>5.7</v>
      </c>
      <c r="J5047" s="298">
        <v>5.7</v>
      </c>
      <c r="K5047" s="298">
        <v>2.8</v>
      </c>
      <c r="L5047" s="298">
        <v>0</v>
      </c>
      <c r="M5047" s="299">
        <v>0</v>
      </c>
    </row>
    <row r="5048" spans="1:13" x14ac:dyDescent="0.2">
      <c r="A5048" s="297" t="s">
        <v>1311</v>
      </c>
      <c r="B5048" s="298" t="s">
        <v>17078</v>
      </c>
      <c r="C5048" s="298" t="s">
        <v>20269</v>
      </c>
      <c r="D5048" s="298" t="s">
        <v>771</v>
      </c>
      <c r="E5048" s="298" t="s">
        <v>14757</v>
      </c>
      <c r="F5048" s="298" t="s">
        <v>19104</v>
      </c>
      <c r="G5048" s="298" t="s">
        <v>19116</v>
      </c>
      <c r="H5048" s="299" t="s">
        <v>14828</v>
      </c>
      <c r="I5048" s="297">
        <v>5.7</v>
      </c>
      <c r="J5048" s="298">
        <v>5.7</v>
      </c>
      <c r="K5048" s="298">
        <v>2.8</v>
      </c>
      <c r="L5048" s="298">
        <v>0</v>
      </c>
      <c r="M5048" s="299">
        <v>0</v>
      </c>
    </row>
    <row r="5049" spans="1:13" x14ac:dyDescent="0.2">
      <c r="A5049" s="297" t="s">
        <v>1311</v>
      </c>
      <c r="B5049" s="298" t="s">
        <v>17078</v>
      </c>
      <c r="C5049" s="298" t="s">
        <v>20269</v>
      </c>
      <c r="D5049" s="298" t="s">
        <v>771</v>
      </c>
      <c r="E5049" s="298" t="s">
        <v>14757</v>
      </c>
      <c r="F5049" s="298" t="s">
        <v>19117</v>
      </c>
      <c r="G5049" s="298" t="s">
        <v>19118</v>
      </c>
      <c r="H5049" s="299" t="s">
        <v>14828</v>
      </c>
      <c r="I5049" s="297">
        <v>5.7</v>
      </c>
      <c r="J5049" s="298">
        <v>5.7</v>
      </c>
      <c r="K5049" s="298">
        <v>2.8</v>
      </c>
      <c r="L5049" s="298">
        <v>0</v>
      </c>
      <c r="M5049" s="299">
        <v>0</v>
      </c>
    </row>
    <row r="5050" spans="1:13" x14ac:dyDescent="0.2">
      <c r="A5050" s="297" t="s">
        <v>1311</v>
      </c>
      <c r="B5050" s="298" t="s">
        <v>17078</v>
      </c>
      <c r="C5050" s="298" t="s">
        <v>20269</v>
      </c>
      <c r="D5050" s="298" t="s">
        <v>771</v>
      </c>
      <c r="E5050" s="298" t="s">
        <v>14757</v>
      </c>
      <c r="F5050" s="298" t="s">
        <v>19117</v>
      </c>
      <c r="G5050" s="298" t="s">
        <v>19119</v>
      </c>
      <c r="H5050" s="299" t="s">
        <v>14828</v>
      </c>
      <c r="I5050" s="297">
        <v>5.7</v>
      </c>
      <c r="J5050" s="298">
        <v>5.7</v>
      </c>
      <c r="K5050" s="298">
        <v>2.8</v>
      </c>
      <c r="L5050" s="298">
        <v>0</v>
      </c>
      <c r="M5050" s="299">
        <v>0</v>
      </c>
    </row>
    <row r="5051" spans="1:13" x14ac:dyDescent="0.2">
      <c r="A5051" s="297" t="s">
        <v>1311</v>
      </c>
      <c r="B5051" s="298" t="s">
        <v>17078</v>
      </c>
      <c r="C5051" s="298" t="s">
        <v>20269</v>
      </c>
      <c r="D5051" s="298" t="s">
        <v>771</v>
      </c>
      <c r="E5051" s="298" t="s">
        <v>14757</v>
      </c>
      <c r="F5051" s="298" t="s">
        <v>19117</v>
      </c>
      <c r="G5051" s="298" t="s">
        <v>19120</v>
      </c>
      <c r="H5051" s="299" t="s">
        <v>14828</v>
      </c>
      <c r="I5051" s="297">
        <v>5.7</v>
      </c>
      <c r="J5051" s="298">
        <v>5.7</v>
      </c>
      <c r="K5051" s="298">
        <v>2.8</v>
      </c>
      <c r="L5051" s="298">
        <v>0</v>
      </c>
      <c r="M5051" s="299">
        <v>0</v>
      </c>
    </row>
    <row r="5052" spans="1:13" x14ac:dyDescent="0.2">
      <c r="A5052" s="297" t="s">
        <v>1311</v>
      </c>
      <c r="B5052" s="298" t="s">
        <v>17078</v>
      </c>
      <c r="C5052" s="298" t="s">
        <v>20269</v>
      </c>
      <c r="D5052" s="298" t="s">
        <v>771</v>
      </c>
      <c r="E5052" s="298" t="s">
        <v>14757</v>
      </c>
      <c r="F5052" s="298" t="s">
        <v>19117</v>
      </c>
      <c r="G5052" s="298" t="s">
        <v>19121</v>
      </c>
      <c r="H5052" s="299" t="s">
        <v>14828</v>
      </c>
      <c r="I5052" s="297">
        <v>5.7</v>
      </c>
      <c r="J5052" s="298">
        <v>5.7</v>
      </c>
      <c r="K5052" s="298">
        <v>2.8</v>
      </c>
      <c r="L5052" s="298">
        <v>0</v>
      </c>
      <c r="M5052" s="299">
        <v>0</v>
      </c>
    </row>
    <row r="5053" spans="1:13" x14ac:dyDescent="0.2">
      <c r="A5053" s="297" t="s">
        <v>1311</v>
      </c>
      <c r="B5053" s="298" t="s">
        <v>17078</v>
      </c>
      <c r="C5053" s="298" t="s">
        <v>20269</v>
      </c>
      <c r="D5053" s="298" t="s">
        <v>771</v>
      </c>
      <c r="E5053" s="298" t="s">
        <v>14757</v>
      </c>
      <c r="F5053" s="298" t="s">
        <v>19117</v>
      </c>
      <c r="G5053" s="298" t="s">
        <v>19122</v>
      </c>
      <c r="H5053" s="299" t="s">
        <v>14828</v>
      </c>
      <c r="I5053" s="297">
        <v>5.7</v>
      </c>
      <c r="J5053" s="298">
        <v>5.7</v>
      </c>
      <c r="K5053" s="298">
        <v>2.8</v>
      </c>
      <c r="L5053" s="298">
        <v>0</v>
      </c>
      <c r="M5053" s="299">
        <v>0</v>
      </c>
    </row>
    <row r="5054" spans="1:13" x14ac:dyDescent="0.2">
      <c r="A5054" s="297" t="s">
        <v>1311</v>
      </c>
      <c r="B5054" s="298" t="s">
        <v>17078</v>
      </c>
      <c r="C5054" s="298" t="s">
        <v>20269</v>
      </c>
      <c r="D5054" s="298" t="s">
        <v>771</v>
      </c>
      <c r="E5054" s="298" t="s">
        <v>14757</v>
      </c>
      <c r="F5054" s="298" t="s">
        <v>19117</v>
      </c>
      <c r="G5054" s="298" t="s">
        <v>19123</v>
      </c>
      <c r="H5054" s="299" t="s">
        <v>14828</v>
      </c>
      <c r="I5054" s="297">
        <v>5.7</v>
      </c>
      <c r="J5054" s="298">
        <v>5.7</v>
      </c>
      <c r="K5054" s="298">
        <v>2.8</v>
      </c>
      <c r="L5054" s="298">
        <v>0</v>
      </c>
      <c r="M5054" s="299">
        <v>0</v>
      </c>
    </row>
    <row r="5055" spans="1:13" x14ac:dyDescent="0.2">
      <c r="A5055" s="297" t="s">
        <v>1311</v>
      </c>
      <c r="B5055" s="298" t="s">
        <v>17078</v>
      </c>
      <c r="C5055" s="298" t="s">
        <v>20269</v>
      </c>
      <c r="D5055" s="298" t="s">
        <v>771</v>
      </c>
      <c r="E5055" s="298" t="s">
        <v>14757</v>
      </c>
      <c r="F5055" s="298" t="s">
        <v>19117</v>
      </c>
      <c r="G5055" s="298" t="s">
        <v>19124</v>
      </c>
      <c r="H5055" s="299" t="s">
        <v>14828</v>
      </c>
      <c r="I5055" s="297">
        <v>5.7</v>
      </c>
      <c r="J5055" s="298">
        <v>5.7</v>
      </c>
      <c r="K5055" s="298">
        <v>2.8</v>
      </c>
      <c r="L5055" s="298">
        <v>0</v>
      </c>
      <c r="M5055" s="299">
        <v>0</v>
      </c>
    </row>
    <row r="5056" spans="1:13" x14ac:dyDescent="0.2">
      <c r="A5056" s="297" t="s">
        <v>1311</v>
      </c>
      <c r="B5056" s="298" t="s">
        <v>17078</v>
      </c>
      <c r="C5056" s="298" t="s">
        <v>20269</v>
      </c>
      <c r="D5056" s="298" t="s">
        <v>771</v>
      </c>
      <c r="E5056" s="298" t="s">
        <v>14757</v>
      </c>
      <c r="F5056" s="298" t="s">
        <v>19117</v>
      </c>
      <c r="G5056" s="298" t="s">
        <v>19125</v>
      </c>
      <c r="H5056" s="299" t="s">
        <v>14828</v>
      </c>
      <c r="I5056" s="297">
        <v>5.7</v>
      </c>
      <c r="J5056" s="298">
        <v>5.7</v>
      </c>
      <c r="K5056" s="298">
        <v>2.8</v>
      </c>
      <c r="L5056" s="298">
        <v>0</v>
      </c>
      <c r="M5056" s="299">
        <v>0</v>
      </c>
    </row>
    <row r="5057" spans="1:13" x14ac:dyDescent="0.2">
      <c r="A5057" s="297" t="s">
        <v>1311</v>
      </c>
      <c r="B5057" s="298" t="s">
        <v>17078</v>
      </c>
      <c r="C5057" s="298" t="s">
        <v>20269</v>
      </c>
      <c r="D5057" s="298" t="s">
        <v>771</v>
      </c>
      <c r="E5057" s="298" t="s">
        <v>14757</v>
      </c>
      <c r="F5057" s="298" t="s">
        <v>19117</v>
      </c>
      <c r="G5057" s="298" t="s">
        <v>19126</v>
      </c>
      <c r="H5057" s="299" t="s">
        <v>14828</v>
      </c>
      <c r="I5057" s="297">
        <v>5.7</v>
      </c>
      <c r="J5057" s="298">
        <v>5.7</v>
      </c>
      <c r="K5057" s="298">
        <v>2.8</v>
      </c>
      <c r="L5057" s="298">
        <v>0</v>
      </c>
      <c r="M5057" s="299">
        <v>0</v>
      </c>
    </row>
    <row r="5058" spans="1:13" x14ac:dyDescent="0.2">
      <c r="A5058" s="297" t="s">
        <v>1311</v>
      </c>
      <c r="B5058" s="298" t="s">
        <v>17078</v>
      </c>
      <c r="C5058" s="298" t="s">
        <v>20269</v>
      </c>
      <c r="D5058" s="298" t="s">
        <v>771</v>
      </c>
      <c r="E5058" s="298" t="s">
        <v>14757</v>
      </c>
      <c r="F5058" s="298" t="s">
        <v>19117</v>
      </c>
      <c r="G5058" s="298" t="s">
        <v>19127</v>
      </c>
      <c r="H5058" s="299" t="s">
        <v>14828</v>
      </c>
      <c r="I5058" s="297">
        <v>5.7</v>
      </c>
      <c r="J5058" s="298">
        <v>5.7</v>
      </c>
      <c r="K5058" s="298">
        <v>2.8</v>
      </c>
      <c r="L5058" s="298">
        <v>0</v>
      </c>
      <c r="M5058" s="299">
        <v>0</v>
      </c>
    </row>
    <row r="5059" spans="1:13" x14ac:dyDescent="0.2">
      <c r="A5059" s="297" t="s">
        <v>1311</v>
      </c>
      <c r="B5059" s="298" t="s">
        <v>17078</v>
      </c>
      <c r="C5059" s="298" t="s">
        <v>20269</v>
      </c>
      <c r="D5059" s="298" t="s">
        <v>771</v>
      </c>
      <c r="E5059" s="298" t="s">
        <v>14757</v>
      </c>
      <c r="F5059" s="298" t="s">
        <v>19117</v>
      </c>
      <c r="G5059" s="298" t="s">
        <v>19128</v>
      </c>
      <c r="H5059" s="299" t="s">
        <v>14828</v>
      </c>
      <c r="I5059" s="297">
        <v>5.7</v>
      </c>
      <c r="J5059" s="298">
        <v>5.7</v>
      </c>
      <c r="K5059" s="298">
        <v>2.8</v>
      </c>
      <c r="L5059" s="298">
        <v>0</v>
      </c>
      <c r="M5059" s="299">
        <v>0</v>
      </c>
    </row>
    <row r="5060" spans="1:13" x14ac:dyDescent="0.2">
      <c r="A5060" s="297" t="s">
        <v>1311</v>
      </c>
      <c r="B5060" s="298" t="s">
        <v>17078</v>
      </c>
      <c r="C5060" s="298" t="s">
        <v>20269</v>
      </c>
      <c r="D5060" s="298" t="s">
        <v>771</v>
      </c>
      <c r="E5060" s="298" t="s">
        <v>14757</v>
      </c>
      <c r="F5060" s="298" t="s">
        <v>19117</v>
      </c>
      <c r="G5060" s="298" t="s">
        <v>19129</v>
      </c>
      <c r="H5060" s="299" t="s">
        <v>14828</v>
      </c>
      <c r="I5060" s="297">
        <v>5.7</v>
      </c>
      <c r="J5060" s="298">
        <v>5.7</v>
      </c>
      <c r="K5060" s="298">
        <v>2.8</v>
      </c>
      <c r="L5060" s="298">
        <v>0</v>
      </c>
      <c r="M5060" s="299">
        <v>0</v>
      </c>
    </row>
    <row r="5061" spans="1:13" x14ac:dyDescent="0.2">
      <c r="A5061" s="297" t="s">
        <v>1311</v>
      </c>
      <c r="B5061" s="298" t="s">
        <v>17078</v>
      </c>
      <c r="C5061" s="298" t="s">
        <v>20269</v>
      </c>
      <c r="D5061" s="298" t="s">
        <v>771</v>
      </c>
      <c r="E5061" s="298" t="s">
        <v>14757</v>
      </c>
      <c r="F5061" s="298" t="s">
        <v>19117</v>
      </c>
      <c r="G5061" s="298" t="s">
        <v>19130</v>
      </c>
      <c r="H5061" s="299" t="s">
        <v>14828</v>
      </c>
      <c r="I5061" s="297">
        <v>5.7</v>
      </c>
      <c r="J5061" s="298">
        <v>5.7</v>
      </c>
      <c r="K5061" s="298">
        <v>2.8</v>
      </c>
      <c r="L5061" s="298">
        <v>0</v>
      </c>
      <c r="M5061" s="299">
        <v>0</v>
      </c>
    </row>
    <row r="5062" spans="1:13" x14ac:dyDescent="0.2">
      <c r="A5062" s="297" t="s">
        <v>1311</v>
      </c>
      <c r="B5062" s="298" t="s">
        <v>17078</v>
      </c>
      <c r="C5062" s="298" t="s">
        <v>20269</v>
      </c>
      <c r="D5062" s="298" t="s">
        <v>771</v>
      </c>
      <c r="E5062" s="298" t="s">
        <v>14757</v>
      </c>
      <c r="F5062" s="298" t="s">
        <v>19117</v>
      </c>
      <c r="G5062" s="298" t="s">
        <v>19131</v>
      </c>
      <c r="H5062" s="299" t="s">
        <v>14828</v>
      </c>
      <c r="I5062" s="297">
        <v>5.7</v>
      </c>
      <c r="J5062" s="298">
        <v>5.7</v>
      </c>
      <c r="K5062" s="298">
        <v>2.8</v>
      </c>
      <c r="L5062" s="298">
        <v>0</v>
      </c>
      <c r="M5062" s="299">
        <v>0</v>
      </c>
    </row>
    <row r="5063" spans="1:13" x14ac:dyDescent="0.2">
      <c r="A5063" s="297" t="s">
        <v>1311</v>
      </c>
      <c r="B5063" s="298" t="s">
        <v>17078</v>
      </c>
      <c r="C5063" s="298" t="s">
        <v>20269</v>
      </c>
      <c r="D5063" s="298" t="s">
        <v>771</v>
      </c>
      <c r="E5063" s="298" t="s">
        <v>14757</v>
      </c>
      <c r="F5063" s="298" t="s">
        <v>19117</v>
      </c>
      <c r="G5063" s="298" t="s">
        <v>19132</v>
      </c>
      <c r="H5063" s="299" t="s">
        <v>14828</v>
      </c>
      <c r="I5063" s="297">
        <v>5.7</v>
      </c>
      <c r="J5063" s="298">
        <v>5.7</v>
      </c>
      <c r="K5063" s="298">
        <v>2.8</v>
      </c>
      <c r="L5063" s="298">
        <v>0</v>
      </c>
      <c r="M5063" s="299">
        <v>0</v>
      </c>
    </row>
    <row r="5064" spans="1:13" x14ac:dyDescent="0.2">
      <c r="A5064" s="297" t="s">
        <v>1311</v>
      </c>
      <c r="B5064" s="298" t="s">
        <v>17078</v>
      </c>
      <c r="C5064" s="298" t="s">
        <v>20269</v>
      </c>
      <c r="D5064" s="298" t="s">
        <v>771</v>
      </c>
      <c r="E5064" s="298" t="s">
        <v>14757</v>
      </c>
      <c r="F5064" s="298" t="s">
        <v>19117</v>
      </c>
      <c r="G5064" s="298" t="s">
        <v>19133</v>
      </c>
      <c r="H5064" s="299" t="s">
        <v>14828</v>
      </c>
      <c r="I5064" s="297">
        <v>5.7</v>
      </c>
      <c r="J5064" s="298">
        <v>5.7</v>
      </c>
      <c r="K5064" s="298">
        <v>2.8</v>
      </c>
      <c r="L5064" s="298">
        <v>0</v>
      </c>
      <c r="M5064" s="299">
        <v>0</v>
      </c>
    </row>
    <row r="5065" spans="1:13" x14ac:dyDescent="0.2">
      <c r="A5065" s="297" t="s">
        <v>1311</v>
      </c>
      <c r="B5065" s="298" t="s">
        <v>17078</v>
      </c>
      <c r="C5065" s="298" t="s">
        <v>20269</v>
      </c>
      <c r="D5065" s="298" t="s">
        <v>771</v>
      </c>
      <c r="E5065" s="298" t="s">
        <v>14757</v>
      </c>
      <c r="F5065" s="298" t="s">
        <v>19134</v>
      </c>
      <c r="G5065" s="298" t="s">
        <v>19135</v>
      </c>
      <c r="H5065" s="299" t="s">
        <v>14828</v>
      </c>
      <c r="I5065" s="297">
        <v>3.8620000000000001</v>
      </c>
      <c r="J5065" s="298">
        <v>0</v>
      </c>
      <c r="K5065" s="298">
        <v>0</v>
      </c>
      <c r="L5065" s="298">
        <v>0</v>
      </c>
      <c r="M5065" s="299">
        <v>0</v>
      </c>
    </row>
    <row r="5066" spans="1:13" x14ac:dyDescent="0.2">
      <c r="A5066" s="297" t="s">
        <v>1311</v>
      </c>
      <c r="B5066" s="298" t="s">
        <v>17078</v>
      </c>
      <c r="C5066" s="298" t="s">
        <v>20269</v>
      </c>
      <c r="D5066" s="298" t="s">
        <v>771</v>
      </c>
      <c r="E5066" s="298" t="s">
        <v>14757</v>
      </c>
      <c r="F5066" s="298" t="s">
        <v>19134</v>
      </c>
      <c r="G5066" s="298" t="s">
        <v>19136</v>
      </c>
      <c r="H5066" s="299" t="s">
        <v>14828</v>
      </c>
      <c r="I5066" s="297">
        <v>3.8620000000000001</v>
      </c>
      <c r="J5066" s="298">
        <v>0</v>
      </c>
      <c r="K5066" s="298">
        <v>0</v>
      </c>
      <c r="L5066" s="298">
        <v>0</v>
      </c>
      <c r="M5066" s="299">
        <v>0</v>
      </c>
    </row>
    <row r="5067" spans="1:13" x14ac:dyDescent="0.2">
      <c r="A5067" s="297" t="s">
        <v>1311</v>
      </c>
      <c r="B5067" s="298" t="s">
        <v>17078</v>
      </c>
      <c r="C5067" s="298" t="s">
        <v>20269</v>
      </c>
      <c r="D5067" s="298" t="s">
        <v>771</v>
      </c>
      <c r="E5067" s="298" t="s">
        <v>14755</v>
      </c>
      <c r="F5067" s="298" t="s">
        <v>19137</v>
      </c>
      <c r="G5067" s="298" t="s">
        <v>19138</v>
      </c>
      <c r="H5067" s="299" t="s">
        <v>14828</v>
      </c>
      <c r="I5067" s="297">
        <v>16.222999999999999</v>
      </c>
      <c r="J5067" s="298">
        <v>6.0140000000000002</v>
      </c>
      <c r="K5067" s="298">
        <v>16.199000000000002</v>
      </c>
      <c r="L5067" s="298">
        <v>0</v>
      </c>
      <c r="M5067" s="299">
        <v>0</v>
      </c>
    </row>
    <row r="5068" spans="1:13" x14ac:dyDescent="0.2">
      <c r="A5068" s="297" t="s">
        <v>1311</v>
      </c>
      <c r="B5068" s="298" t="s">
        <v>17078</v>
      </c>
      <c r="C5068" s="298" t="s">
        <v>20269</v>
      </c>
      <c r="D5068" s="298" t="s">
        <v>771</v>
      </c>
      <c r="E5068" s="298" t="s">
        <v>14755</v>
      </c>
      <c r="F5068" s="298" t="s">
        <v>19137</v>
      </c>
      <c r="G5068" s="298" t="s">
        <v>19139</v>
      </c>
      <c r="H5068" s="299" t="s">
        <v>14828</v>
      </c>
      <c r="I5068" s="297">
        <v>16.222999999999999</v>
      </c>
      <c r="J5068" s="298">
        <v>6.0140000000000002</v>
      </c>
      <c r="K5068" s="298">
        <v>16.199000000000002</v>
      </c>
      <c r="L5068" s="298">
        <v>0</v>
      </c>
      <c r="M5068" s="299">
        <v>0</v>
      </c>
    </row>
    <row r="5069" spans="1:13" x14ac:dyDescent="0.2">
      <c r="A5069" s="297" t="s">
        <v>1311</v>
      </c>
      <c r="B5069" s="298" t="s">
        <v>17078</v>
      </c>
      <c r="C5069" s="298" t="s">
        <v>20269</v>
      </c>
      <c r="D5069" s="298" t="s">
        <v>771</v>
      </c>
      <c r="E5069" s="298" t="s">
        <v>14755</v>
      </c>
      <c r="F5069" s="298" t="s">
        <v>19137</v>
      </c>
      <c r="G5069" s="298" t="s">
        <v>19140</v>
      </c>
      <c r="H5069" s="299" t="s">
        <v>14828</v>
      </c>
      <c r="I5069" s="297">
        <v>16.222999999999999</v>
      </c>
      <c r="J5069" s="298">
        <v>6.0140000000000002</v>
      </c>
      <c r="K5069" s="298">
        <v>16.199000000000002</v>
      </c>
      <c r="L5069" s="298">
        <v>0</v>
      </c>
      <c r="M5069" s="299">
        <v>0</v>
      </c>
    </row>
    <row r="5070" spans="1:13" x14ac:dyDescent="0.2">
      <c r="A5070" s="297" t="s">
        <v>1311</v>
      </c>
      <c r="B5070" s="298" t="s">
        <v>17078</v>
      </c>
      <c r="C5070" s="298" t="s">
        <v>20269</v>
      </c>
      <c r="D5070" s="298" t="s">
        <v>771</v>
      </c>
      <c r="E5070" s="298" t="s">
        <v>14755</v>
      </c>
      <c r="F5070" s="298" t="s">
        <v>19137</v>
      </c>
      <c r="G5070" s="298" t="s">
        <v>19141</v>
      </c>
      <c r="H5070" s="299" t="s">
        <v>14828</v>
      </c>
      <c r="I5070" s="297">
        <v>16.222999999999999</v>
      </c>
      <c r="J5070" s="298">
        <v>6.0140000000000002</v>
      </c>
      <c r="K5070" s="298">
        <v>16.199000000000002</v>
      </c>
      <c r="L5070" s="298">
        <v>0</v>
      </c>
      <c r="M5070" s="299">
        <v>0</v>
      </c>
    </row>
    <row r="5071" spans="1:13" x14ac:dyDescent="0.2">
      <c r="A5071" s="297" t="s">
        <v>1311</v>
      </c>
      <c r="B5071" s="298" t="s">
        <v>17078</v>
      </c>
      <c r="C5071" s="298" t="s">
        <v>20269</v>
      </c>
      <c r="D5071" s="298" t="s">
        <v>771</v>
      </c>
      <c r="E5071" s="298" t="s">
        <v>14755</v>
      </c>
      <c r="F5071" s="298" t="s">
        <v>19137</v>
      </c>
      <c r="G5071" s="298" t="s">
        <v>19142</v>
      </c>
      <c r="H5071" s="299" t="s">
        <v>14828</v>
      </c>
      <c r="I5071" s="297">
        <v>16.222999999999999</v>
      </c>
      <c r="J5071" s="298">
        <v>6.0140000000000002</v>
      </c>
      <c r="K5071" s="298">
        <v>16.199000000000002</v>
      </c>
      <c r="L5071" s="298">
        <v>0</v>
      </c>
      <c r="M5071" s="299">
        <v>0</v>
      </c>
    </row>
    <row r="5072" spans="1:13" x14ac:dyDescent="0.2">
      <c r="A5072" s="297" t="s">
        <v>1311</v>
      </c>
      <c r="B5072" s="298" t="s">
        <v>17078</v>
      </c>
      <c r="C5072" s="298" t="s">
        <v>20269</v>
      </c>
      <c r="D5072" s="298" t="s">
        <v>771</v>
      </c>
      <c r="E5072" s="298" t="s">
        <v>15947</v>
      </c>
      <c r="F5072" s="298" t="s">
        <v>19137</v>
      </c>
      <c r="G5072" s="298" t="s">
        <v>19143</v>
      </c>
      <c r="H5072" s="299" t="s">
        <v>14828</v>
      </c>
      <c r="I5072" s="297">
        <v>2.2109999999999999</v>
      </c>
      <c r="J5072" s="298">
        <v>0.754</v>
      </c>
      <c r="K5072" s="298">
        <v>1.0050000000000001</v>
      </c>
      <c r="L5072" s="298">
        <v>0</v>
      </c>
      <c r="M5072" s="299">
        <v>0</v>
      </c>
    </row>
    <row r="5073" spans="1:13" x14ac:dyDescent="0.2">
      <c r="A5073" s="297" t="s">
        <v>1311</v>
      </c>
      <c r="B5073" s="298" t="s">
        <v>17078</v>
      </c>
      <c r="C5073" s="298" t="s">
        <v>20269</v>
      </c>
      <c r="D5073" s="298" t="s">
        <v>771</v>
      </c>
      <c r="E5073" s="298" t="s">
        <v>15947</v>
      </c>
      <c r="F5073" s="298" t="s">
        <v>19137</v>
      </c>
      <c r="G5073" s="298" t="s">
        <v>19144</v>
      </c>
      <c r="H5073" s="299" t="s">
        <v>14828</v>
      </c>
      <c r="I5073" s="297">
        <v>2.2109999999999999</v>
      </c>
      <c r="J5073" s="298">
        <v>0.754</v>
      </c>
      <c r="K5073" s="298">
        <v>1.0050000000000001</v>
      </c>
      <c r="L5073" s="298">
        <v>0</v>
      </c>
      <c r="M5073" s="299">
        <v>0</v>
      </c>
    </row>
    <row r="5074" spans="1:13" x14ac:dyDescent="0.2">
      <c r="A5074" s="297" t="s">
        <v>1311</v>
      </c>
      <c r="B5074" s="298" t="s">
        <v>17078</v>
      </c>
      <c r="C5074" s="298" t="s">
        <v>20269</v>
      </c>
      <c r="D5074" s="298" t="s">
        <v>771</v>
      </c>
      <c r="E5074" s="298" t="s">
        <v>14757</v>
      </c>
      <c r="F5074" s="298" t="s">
        <v>19145</v>
      </c>
      <c r="G5074" s="298" t="s">
        <v>19146</v>
      </c>
      <c r="H5074" s="299" t="s">
        <v>14828</v>
      </c>
      <c r="I5074" s="297">
        <v>3.8620000000000001</v>
      </c>
      <c r="J5074" s="298">
        <v>0</v>
      </c>
      <c r="K5074" s="298">
        <v>0</v>
      </c>
      <c r="L5074" s="298">
        <v>0</v>
      </c>
      <c r="M5074" s="299">
        <v>0</v>
      </c>
    </row>
    <row r="5075" spans="1:13" x14ac:dyDescent="0.2">
      <c r="A5075" s="297" t="s">
        <v>1311</v>
      </c>
      <c r="B5075" s="298" t="s">
        <v>17078</v>
      </c>
      <c r="C5075" s="298" t="s">
        <v>20269</v>
      </c>
      <c r="D5075" s="298" t="s">
        <v>771</v>
      </c>
      <c r="E5075" s="298" t="s">
        <v>14757</v>
      </c>
      <c r="F5075" s="298" t="s">
        <v>19145</v>
      </c>
      <c r="G5075" s="298" t="s">
        <v>19147</v>
      </c>
      <c r="H5075" s="299" t="s">
        <v>14828</v>
      </c>
      <c r="I5075" s="297">
        <v>3.8620000000000001</v>
      </c>
      <c r="J5075" s="298">
        <v>0</v>
      </c>
      <c r="K5075" s="298">
        <v>0</v>
      </c>
      <c r="L5075" s="298">
        <v>0</v>
      </c>
      <c r="M5075" s="299">
        <v>0</v>
      </c>
    </row>
    <row r="5076" spans="1:13" x14ac:dyDescent="0.2">
      <c r="A5076" s="297" t="s">
        <v>1311</v>
      </c>
      <c r="B5076" s="298" t="s">
        <v>17078</v>
      </c>
      <c r="C5076" s="298" t="s">
        <v>20269</v>
      </c>
      <c r="D5076" s="298" t="s">
        <v>771</v>
      </c>
      <c r="E5076" s="298" t="s">
        <v>14757</v>
      </c>
      <c r="F5076" s="298" t="s">
        <v>19148</v>
      </c>
      <c r="G5076" s="298" t="s">
        <v>19149</v>
      </c>
      <c r="H5076" s="299" t="s">
        <v>14828</v>
      </c>
      <c r="I5076" s="297">
        <v>3.8620000000000001</v>
      </c>
      <c r="J5076" s="298">
        <v>0.96599999999999997</v>
      </c>
      <c r="K5076" s="298">
        <v>1.9330000000000001</v>
      </c>
      <c r="L5076" s="298">
        <v>0</v>
      </c>
      <c r="M5076" s="299">
        <v>0</v>
      </c>
    </row>
    <row r="5077" spans="1:13" x14ac:dyDescent="0.2">
      <c r="A5077" s="297" t="s">
        <v>1311</v>
      </c>
      <c r="B5077" s="298" t="s">
        <v>17078</v>
      </c>
      <c r="C5077" s="298" t="s">
        <v>20269</v>
      </c>
      <c r="D5077" s="298" t="s">
        <v>771</v>
      </c>
      <c r="E5077" s="298" t="s">
        <v>14757</v>
      </c>
      <c r="F5077" s="298" t="s">
        <v>19148</v>
      </c>
      <c r="G5077" s="298" t="s">
        <v>19150</v>
      </c>
      <c r="H5077" s="299" t="s">
        <v>14828</v>
      </c>
      <c r="I5077" s="297">
        <v>3.8620000000000001</v>
      </c>
      <c r="J5077" s="298">
        <v>0.96599999999999997</v>
      </c>
      <c r="K5077" s="298">
        <v>1.9330000000000001</v>
      </c>
      <c r="L5077" s="298">
        <v>0</v>
      </c>
      <c r="M5077" s="299">
        <v>0</v>
      </c>
    </row>
    <row r="5078" spans="1:13" x14ac:dyDescent="0.2">
      <c r="A5078" s="297" t="s">
        <v>1311</v>
      </c>
      <c r="B5078" s="298" t="s">
        <v>17078</v>
      </c>
      <c r="C5078" s="298" t="s">
        <v>20269</v>
      </c>
      <c r="D5078" s="298" t="s">
        <v>771</v>
      </c>
      <c r="E5078" s="298" t="s">
        <v>14757</v>
      </c>
      <c r="F5078" s="298" t="s">
        <v>19148</v>
      </c>
      <c r="G5078" s="298" t="s">
        <v>19151</v>
      </c>
      <c r="H5078" s="299" t="s">
        <v>14828</v>
      </c>
      <c r="I5078" s="297">
        <v>3.8620000000000001</v>
      </c>
      <c r="J5078" s="298">
        <v>0.96599999999999997</v>
      </c>
      <c r="K5078" s="298">
        <v>1.9330000000000001</v>
      </c>
      <c r="L5078" s="298">
        <v>0</v>
      </c>
      <c r="M5078" s="299">
        <v>0</v>
      </c>
    </row>
    <row r="5079" spans="1:13" x14ac:dyDescent="0.2">
      <c r="A5079" s="297" t="s">
        <v>1311</v>
      </c>
      <c r="B5079" s="298" t="s">
        <v>17078</v>
      </c>
      <c r="C5079" s="298" t="s">
        <v>20269</v>
      </c>
      <c r="D5079" s="298" t="s">
        <v>771</v>
      </c>
      <c r="E5079" s="298" t="s">
        <v>14753</v>
      </c>
      <c r="F5079" s="298" t="s">
        <v>19148</v>
      </c>
      <c r="G5079" s="298" t="s">
        <v>19152</v>
      </c>
      <c r="H5079" s="299" t="s">
        <v>14828</v>
      </c>
      <c r="I5079" s="297">
        <v>0</v>
      </c>
      <c r="J5079" s="298">
        <v>0</v>
      </c>
      <c r="K5079" s="298">
        <v>0</v>
      </c>
      <c r="L5079" s="298">
        <v>0</v>
      </c>
      <c r="M5079" s="299">
        <v>0</v>
      </c>
    </row>
    <row r="5080" spans="1:13" x14ac:dyDescent="0.2">
      <c r="A5080" s="297" t="s">
        <v>1311</v>
      </c>
      <c r="B5080" s="298" t="s">
        <v>17078</v>
      </c>
      <c r="C5080" s="298" t="s">
        <v>20269</v>
      </c>
      <c r="D5080" s="298" t="s">
        <v>771</v>
      </c>
      <c r="E5080" s="298" t="s">
        <v>14753</v>
      </c>
      <c r="F5080" s="298" t="s">
        <v>19148</v>
      </c>
      <c r="G5080" s="298" t="s">
        <v>19153</v>
      </c>
      <c r="H5080" s="299" t="s">
        <v>14828</v>
      </c>
      <c r="I5080" s="297">
        <v>0</v>
      </c>
      <c r="J5080" s="298">
        <v>0</v>
      </c>
      <c r="K5080" s="298">
        <v>0</v>
      </c>
      <c r="L5080" s="298">
        <v>0</v>
      </c>
      <c r="M5080" s="299">
        <v>0</v>
      </c>
    </row>
    <row r="5081" spans="1:13" x14ac:dyDescent="0.2">
      <c r="A5081" s="297" t="s">
        <v>1311</v>
      </c>
      <c r="B5081" s="298" t="s">
        <v>17078</v>
      </c>
      <c r="C5081" s="298" t="s">
        <v>20269</v>
      </c>
      <c r="D5081" s="298" t="s">
        <v>771</v>
      </c>
      <c r="E5081" s="298" t="s">
        <v>14753</v>
      </c>
      <c r="F5081" s="298" t="s">
        <v>19148</v>
      </c>
      <c r="G5081" s="298" t="s">
        <v>19154</v>
      </c>
      <c r="H5081" s="299" t="s">
        <v>14828</v>
      </c>
      <c r="I5081" s="297">
        <v>0</v>
      </c>
      <c r="J5081" s="298">
        <v>0</v>
      </c>
      <c r="K5081" s="298">
        <v>0</v>
      </c>
      <c r="L5081" s="298">
        <v>0</v>
      </c>
      <c r="M5081" s="299">
        <v>0</v>
      </c>
    </row>
    <row r="5082" spans="1:13" x14ac:dyDescent="0.2">
      <c r="A5082" s="297" t="s">
        <v>1311</v>
      </c>
      <c r="B5082" s="298" t="s">
        <v>17078</v>
      </c>
      <c r="C5082" s="298" t="s">
        <v>20269</v>
      </c>
      <c r="D5082" s="298" t="s">
        <v>771</v>
      </c>
      <c r="E5082" s="298" t="s">
        <v>14757</v>
      </c>
      <c r="F5082" s="298" t="s">
        <v>19155</v>
      </c>
      <c r="G5082" s="298" t="s">
        <v>19156</v>
      </c>
      <c r="H5082" s="299" t="s">
        <v>14828</v>
      </c>
      <c r="I5082" s="297">
        <v>3.8620000000000001</v>
      </c>
      <c r="J5082" s="298">
        <v>0.96599999999999997</v>
      </c>
      <c r="K5082" s="298">
        <v>1.9330000000000001</v>
      </c>
      <c r="L5082" s="298">
        <v>0</v>
      </c>
      <c r="M5082" s="299">
        <v>0</v>
      </c>
    </row>
    <row r="5083" spans="1:13" x14ac:dyDescent="0.2">
      <c r="A5083" s="297" t="s">
        <v>1311</v>
      </c>
      <c r="B5083" s="298" t="s">
        <v>17078</v>
      </c>
      <c r="C5083" s="298" t="s">
        <v>20269</v>
      </c>
      <c r="D5083" s="298" t="s">
        <v>771</v>
      </c>
      <c r="E5083" s="298" t="s">
        <v>14757</v>
      </c>
      <c r="F5083" s="298" t="s">
        <v>19155</v>
      </c>
      <c r="G5083" s="298" t="s">
        <v>19157</v>
      </c>
      <c r="H5083" s="299" t="s">
        <v>14828</v>
      </c>
      <c r="I5083" s="297">
        <v>3.8620000000000001</v>
      </c>
      <c r="J5083" s="298">
        <v>0.96599999999999997</v>
      </c>
      <c r="K5083" s="298">
        <v>1.9330000000000001</v>
      </c>
      <c r="L5083" s="298">
        <v>0</v>
      </c>
      <c r="M5083" s="299">
        <v>0</v>
      </c>
    </row>
    <row r="5084" spans="1:13" x14ac:dyDescent="0.2">
      <c r="A5084" s="297" t="s">
        <v>1311</v>
      </c>
      <c r="B5084" s="298" t="s">
        <v>17078</v>
      </c>
      <c r="C5084" s="298" t="s">
        <v>20269</v>
      </c>
      <c r="D5084" s="298" t="s">
        <v>771</v>
      </c>
      <c r="E5084" s="298" t="s">
        <v>14757</v>
      </c>
      <c r="F5084" s="298" t="s">
        <v>19155</v>
      </c>
      <c r="G5084" s="298" t="s">
        <v>19158</v>
      </c>
      <c r="H5084" s="299" t="s">
        <v>14828</v>
      </c>
      <c r="I5084" s="297">
        <v>3.8620000000000001</v>
      </c>
      <c r="J5084" s="298">
        <v>0.96599999999999997</v>
      </c>
      <c r="K5084" s="298">
        <v>1.9330000000000001</v>
      </c>
      <c r="L5084" s="298">
        <v>0</v>
      </c>
      <c r="M5084" s="299">
        <v>0</v>
      </c>
    </row>
    <row r="5085" spans="1:13" x14ac:dyDescent="0.2">
      <c r="A5085" s="297" t="s">
        <v>1311</v>
      </c>
      <c r="B5085" s="298" t="s">
        <v>17078</v>
      </c>
      <c r="C5085" s="298" t="s">
        <v>20269</v>
      </c>
      <c r="D5085" s="298" t="s">
        <v>771</v>
      </c>
      <c r="E5085" s="298" t="s">
        <v>14753</v>
      </c>
      <c r="F5085" s="298" t="s">
        <v>19155</v>
      </c>
      <c r="G5085" s="298" t="s">
        <v>19159</v>
      </c>
      <c r="H5085" s="299" t="s">
        <v>14828</v>
      </c>
      <c r="I5085" s="297">
        <v>0</v>
      </c>
      <c r="J5085" s="298">
        <v>0</v>
      </c>
      <c r="K5085" s="298">
        <v>0</v>
      </c>
      <c r="L5085" s="298">
        <v>0</v>
      </c>
      <c r="M5085" s="299">
        <v>0</v>
      </c>
    </row>
    <row r="5086" spans="1:13" x14ac:dyDescent="0.2">
      <c r="A5086" s="297" t="s">
        <v>1311</v>
      </c>
      <c r="B5086" s="298" t="s">
        <v>17078</v>
      </c>
      <c r="C5086" s="298" t="s">
        <v>20269</v>
      </c>
      <c r="D5086" s="298" t="s">
        <v>771</v>
      </c>
      <c r="E5086" s="298" t="s">
        <v>14753</v>
      </c>
      <c r="F5086" s="298" t="s">
        <v>19155</v>
      </c>
      <c r="G5086" s="298" t="s">
        <v>19160</v>
      </c>
      <c r="H5086" s="299" t="s">
        <v>14828</v>
      </c>
      <c r="I5086" s="297">
        <v>0</v>
      </c>
      <c r="J5086" s="298">
        <v>0</v>
      </c>
      <c r="K5086" s="298">
        <v>0</v>
      </c>
      <c r="L5086" s="298">
        <v>0</v>
      </c>
      <c r="M5086" s="299">
        <v>0</v>
      </c>
    </row>
    <row r="5087" spans="1:13" x14ac:dyDescent="0.2">
      <c r="A5087" s="297" t="s">
        <v>1311</v>
      </c>
      <c r="B5087" s="298" t="s">
        <v>17078</v>
      </c>
      <c r="C5087" s="298" t="s">
        <v>20269</v>
      </c>
      <c r="D5087" s="298" t="s">
        <v>771</v>
      </c>
      <c r="E5087" s="298" t="s">
        <v>14753</v>
      </c>
      <c r="F5087" s="298" t="s">
        <v>19155</v>
      </c>
      <c r="G5087" s="298" t="s">
        <v>19161</v>
      </c>
      <c r="H5087" s="299" t="s">
        <v>14828</v>
      </c>
      <c r="I5087" s="297">
        <v>0</v>
      </c>
      <c r="J5087" s="298">
        <v>0</v>
      </c>
      <c r="K5087" s="298">
        <v>0</v>
      </c>
      <c r="L5087" s="298">
        <v>0</v>
      </c>
      <c r="M5087" s="299">
        <v>0</v>
      </c>
    </row>
    <row r="5088" spans="1:13" x14ac:dyDescent="0.2">
      <c r="A5088" s="297" t="s">
        <v>1311</v>
      </c>
      <c r="B5088" s="298" t="s">
        <v>17078</v>
      </c>
      <c r="C5088" s="298" t="s">
        <v>20269</v>
      </c>
      <c r="D5088" s="298" t="s">
        <v>771</v>
      </c>
      <c r="E5088" s="298" t="s">
        <v>14757</v>
      </c>
      <c r="F5088" s="298" t="s">
        <v>19162</v>
      </c>
      <c r="G5088" s="298" t="s">
        <v>19163</v>
      </c>
      <c r="H5088" s="299" t="s">
        <v>14828</v>
      </c>
      <c r="I5088" s="297">
        <v>3.9390000000000001</v>
      </c>
      <c r="J5088" s="298">
        <v>1.665</v>
      </c>
      <c r="K5088" s="298">
        <v>1.9710000000000001</v>
      </c>
      <c r="L5088" s="298">
        <v>0</v>
      </c>
      <c r="M5088" s="299">
        <v>0</v>
      </c>
    </row>
    <row r="5089" spans="1:13" x14ac:dyDescent="0.2">
      <c r="A5089" s="297" t="s">
        <v>1311</v>
      </c>
      <c r="B5089" s="298" t="s">
        <v>17078</v>
      </c>
      <c r="C5089" s="298" t="s">
        <v>20269</v>
      </c>
      <c r="D5089" s="298" t="s">
        <v>771</v>
      </c>
      <c r="E5089" s="298" t="s">
        <v>14757</v>
      </c>
      <c r="F5089" s="298" t="s">
        <v>19162</v>
      </c>
      <c r="G5089" s="298" t="s">
        <v>19164</v>
      </c>
      <c r="H5089" s="299" t="s">
        <v>14828</v>
      </c>
      <c r="I5089" s="297">
        <v>3.9390000000000001</v>
      </c>
      <c r="J5089" s="298">
        <v>1.665</v>
      </c>
      <c r="K5089" s="298">
        <v>1.9710000000000001</v>
      </c>
      <c r="L5089" s="298">
        <v>0</v>
      </c>
      <c r="M5089" s="299">
        <v>0</v>
      </c>
    </row>
    <row r="5090" spans="1:13" x14ac:dyDescent="0.2">
      <c r="A5090" s="297" t="s">
        <v>1311</v>
      </c>
      <c r="B5090" s="298" t="s">
        <v>17078</v>
      </c>
      <c r="C5090" s="298" t="s">
        <v>20269</v>
      </c>
      <c r="D5090" s="298" t="s">
        <v>771</v>
      </c>
      <c r="E5090" s="298" t="s">
        <v>14757</v>
      </c>
      <c r="F5090" s="298" t="s">
        <v>19162</v>
      </c>
      <c r="G5090" s="298" t="s">
        <v>19165</v>
      </c>
      <c r="H5090" s="299" t="s">
        <v>14828</v>
      </c>
      <c r="I5090" s="297">
        <v>3.9390000000000001</v>
      </c>
      <c r="J5090" s="298">
        <v>1.665</v>
      </c>
      <c r="K5090" s="298">
        <v>1.9710000000000001</v>
      </c>
      <c r="L5090" s="298">
        <v>0</v>
      </c>
      <c r="M5090" s="299">
        <v>0</v>
      </c>
    </row>
    <row r="5091" spans="1:13" x14ac:dyDescent="0.2">
      <c r="A5091" s="297" t="s">
        <v>1311</v>
      </c>
      <c r="B5091" s="298" t="s">
        <v>17078</v>
      </c>
      <c r="C5091" s="298" t="s">
        <v>20269</v>
      </c>
      <c r="D5091" s="298" t="s">
        <v>771</v>
      </c>
      <c r="E5091" s="298" t="s">
        <v>14757</v>
      </c>
      <c r="F5091" s="298" t="s">
        <v>19162</v>
      </c>
      <c r="G5091" s="298" t="s">
        <v>19166</v>
      </c>
      <c r="H5091" s="299" t="s">
        <v>14828</v>
      </c>
      <c r="I5091" s="297">
        <v>18.817</v>
      </c>
      <c r="J5091" s="298">
        <v>2.8610000000000002</v>
      </c>
      <c r="K5091" s="298">
        <v>6.2709999999999999</v>
      </c>
      <c r="L5091" s="298">
        <v>0</v>
      </c>
      <c r="M5091" s="299">
        <v>0</v>
      </c>
    </row>
    <row r="5092" spans="1:13" x14ac:dyDescent="0.2">
      <c r="A5092" s="297" t="s">
        <v>1311</v>
      </c>
      <c r="B5092" s="298" t="s">
        <v>17078</v>
      </c>
      <c r="C5092" s="298" t="s">
        <v>20269</v>
      </c>
      <c r="D5092" s="298" t="s">
        <v>771</v>
      </c>
      <c r="E5092" s="298" t="s">
        <v>14757</v>
      </c>
      <c r="F5092" s="298" t="s">
        <v>19162</v>
      </c>
      <c r="G5092" s="298" t="s">
        <v>19167</v>
      </c>
      <c r="H5092" s="299" t="s">
        <v>14828</v>
      </c>
      <c r="I5092" s="297">
        <v>18.817</v>
      </c>
      <c r="J5092" s="298">
        <v>2.8610000000000002</v>
      </c>
      <c r="K5092" s="298">
        <v>6.2709999999999999</v>
      </c>
      <c r="L5092" s="298">
        <v>0</v>
      </c>
      <c r="M5092" s="299">
        <v>0</v>
      </c>
    </row>
    <row r="5093" spans="1:13" x14ac:dyDescent="0.2">
      <c r="A5093" s="297" t="s">
        <v>1311</v>
      </c>
      <c r="B5093" s="298" t="s">
        <v>17078</v>
      </c>
      <c r="C5093" s="298" t="s">
        <v>20269</v>
      </c>
      <c r="D5093" s="298" t="s">
        <v>771</v>
      </c>
      <c r="E5093" s="298" t="s">
        <v>14755</v>
      </c>
      <c r="F5093" s="298" t="s">
        <v>19162</v>
      </c>
      <c r="G5093" s="298" t="s">
        <v>19168</v>
      </c>
      <c r="H5093" s="299" t="s">
        <v>14828</v>
      </c>
      <c r="I5093" s="297">
        <v>3.3130000000000002</v>
      </c>
      <c r="J5093" s="298">
        <v>1.655</v>
      </c>
      <c r="K5093" s="298">
        <v>3.3130000000000002</v>
      </c>
      <c r="L5093" s="298">
        <v>0</v>
      </c>
      <c r="M5093" s="299">
        <v>0</v>
      </c>
    </row>
    <row r="5094" spans="1:13" x14ac:dyDescent="0.2">
      <c r="A5094" s="297" t="s">
        <v>1311</v>
      </c>
      <c r="B5094" s="298" t="s">
        <v>17078</v>
      </c>
      <c r="C5094" s="298" t="s">
        <v>20269</v>
      </c>
      <c r="D5094" s="298" t="s">
        <v>771</v>
      </c>
      <c r="E5094" s="298" t="s">
        <v>14755</v>
      </c>
      <c r="F5094" s="298" t="s">
        <v>19162</v>
      </c>
      <c r="G5094" s="298" t="s">
        <v>19169</v>
      </c>
      <c r="H5094" s="299" t="s">
        <v>14828</v>
      </c>
      <c r="I5094" s="297">
        <v>3.3130000000000002</v>
      </c>
      <c r="J5094" s="298">
        <v>1.655</v>
      </c>
      <c r="K5094" s="298">
        <v>3.3130000000000002</v>
      </c>
      <c r="L5094" s="298">
        <v>0</v>
      </c>
      <c r="M5094" s="299">
        <v>0</v>
      </c>
    </row>
    <row r="5095" spans="1:13" x14ac:dyDescent="0.2">
      <c r="A5095" s="297" t="s">
        <v>1311</v>
      </c>
      <c r="B5095" s="298" t="s">
        <v>17078</v>
      </c>
      <c r="C5095" s="298" t="s">
        <v>20269</v>
      </c>
      <c r="D5095" s="298" t="s">
        <v>771</v>
      </c>
      <c r="E5095" s="298" t="s">
        <v>14757</v>
      </c>
      <c r="F5095" s="298" t="s">
        <v>19170</v>
      </c>
      <c r="G5095" s="298" t="s">
        <v>19171</v>
      </c>
      <c r="H5095" s="299" t="s">
        <v>14828</v>
      </c>
      <c r="I5095" s="297">
        <v>11.4</v>
      </c>
      <c r="J5095" s="298">
        <v>3.81</v>
      </c>
      <c r="K5095" s="298">
        <v>3.81</v>
      </c>
      <c r="L5095" s="298">
        <v>0</v>
      </c>
      <c r="M5095" s="299">
        <v>0</v>
      </c>
    </row>
    <row r="5096" spans="1:13" x14ac:dyDescent="0.2">
      <c r="A5096" s="297" t="s">
        <v>1311</v>
      </c>
      <c r="B5096" s="298" t="s">
        <v>17078</v>
      </c>
      <c r="C5096" s="298" t="s">
        <v>20269</v>
      </c>
      <c r="D5096" s="298" t="s">
        <v>771</v>
      </c>
      <c r="E5096" s="298" t="s">
        <v>14757</v>
      </c>
      <c r="F5096" s="298" t="s">
        <v>19170</v>
      </c>
      <c r="G5096" s="298" t="s">
        <v>19172</v>
      </c>
      <c r="H5096" s="299" t="s">
        <v>14828</v>
      </c>
      <c r="I5096" s="297">
        <v>3.9390000000000001</v>
      </c>
      <c r="J5096" s="298">
        <v>1.665</v>
      </c>
      <c r="K5096" s="298">
        <v>1.9710000000000001</v>
      </c>
      <c r="L5096" s="298">
        <v>0</v>
      </c>
      <c r="M5096" s="299">
        <v>0</v>
      </c>
    </row>
    <row r="5097" spans="1:13" x14ac:dyDescent="0.2">
      <c r="A5097" s="297" t="s">
        <v>1311</v>
      </c>
      <c r="B5097" s="298" t="s">
        <v>17078</v>
      </c>
      <c r="C5097" s="298" t="s">
        <v>20269</v>
      </c>
      <c r="D5097" s="298" t="s">
        <v>771</v>
      </c>
      <c r="E5097" s="298" t="s">
        <v>14757</v>
      </c>
      <c r="F5097" s="298" t="s">
        <v>19170</v>
      </c>
      <c r="G5097" s="298" t="s">
        <v>19173</v>
      </c>
      <c r="H5097" s="299" t="s">
        <v>14828</v>
      </c>
      <c r="I5097" s="297">
        <v>3.9390000000000001</v>
      </c>
      <c r="J5097" s="298">
        <v>1.665</v>
      </c>
      <c r="K5097" s="298">
        <v>1.9710000000000001</v>
      </c>
      <c r="L5097" s="298">
        <v>0</v>
      </c>
      <c r="M5097" s="299">
        <v>0</v>
      </c>
    </row>
    <row r="5098" spans="1:13" x14ac:dyDescent="0.2">
      <c r="A5098" s="297" t="s">
        <v>1311</v>
      </c>
      <c r="B5098" s="298" t="s">
        <v>17078</v>
      </c>
      <c r="C5098" s="298" t="s">
        <v>20269</v>
      </c>
      <c r="D5098" s="298" t="s">
        <v>771</v>
      </c>
      <c r="E5098" s="298" t="s">
        <v>14757</v>
      </c>
      <c r="F5098" s="298" t="s">
        <v>19170</v>
      </c>
      <c r="G5098" s="298" t="s">
        <v>19174</v>
      </c>
      <c r="H5098" s="299" t="s">
        <v>14828</v>
      </c>
      <c r="I5098" s="297">
        <v>3.9390000000000001</v>
      </c>
      <c r="J5098" s="298">
        <v>1.665</v>
      </c>
      <c r="K5098" s="298">
        <v>1.9710000000000001</v>
      </c>
      <c r="L5098" s="298">
        <v>0</v>
      </c>
      <c r="M5098" s="299">
        <v>0</v>
      </c>
    </row>
    <row r="5099" spans="1:13" x14ac:dyDescent="0.2">
      <c r="A5099" s="297" t="s">
        <v>1311</v>
      </c>
      <c r="B5099" s="298" t="s">
        <v>17078</v>
      </c>
      <c r="C5099" s="298" t="s">
        <v>20269</v>
      </c>
      <c r="D5099" s="298" t="s">
        <v>771</v>
      </c>
      <c r="E5099" s="298" t="s">
        <v>14757</v>
      </c>
      <c r="F5099" s="298" t="s">
        <v>19170</v>
      </c>
      <c r="G5099" s="298" t="s">
        <v>19175</v>
      </c>
      <c r="H5099" s="299" t="s">
        <v>14828</v>
      </c>
      <c r="I5099" s="297">
        <v>3.9390000000000001</v>
      </c>
      <c r="J5099" s="298">
        <v>1.665</v>
      </c>
      <c r="K5099" s="298">
        <v>1.9710000000000001</v>
      </c>
      <c r="L5099" s="298">
        <v>0</v>
      </c>
      <c r="M5099" s="299">
        <v>0</v>
      </c>
    </row>
    <row r="5100" spans="1:13" x14ac:dyDescent="0.2">
      <c r="A5100" s="297" t="s">
        <v>1311</v>
      </c>
      <c r="B5100" s="298" t="s">
        <v>17078</v>
      </c>
      <c r="C5100" s="298" t="s">
        <v>20269</v>
      </c>
      <c r="D5100" s="298" t="s">
        <v>771</v>
      </c>
      <c r="E5100" s="298" t="s">
        <v>14757</v>
      </c>
      <c r="F5100" s="298" t="s">
        <v>19170</v>
      </c>
      <c r="G5100" s="298" t="s">
        <v>19176</v>
      </c>
      <c r="H5100" s="299" t="s">
        <v>14828</v>
      </c>
      <c r="I5100" s="297">
        <v>18.817</v>
      </c>
      <c r="J5100" s="298">
        <v>2.8610000000000002</v>
      </c>
      <c r="K5100" s="298">
        <v>6.2709999999999999</v>
      </c>
      <c r="L5100" s="298">
        <v>0</v>
      </c>
      <c r="M5100" s="299">
        <v>0</v>
      </c>
    </row>
    <row r="5101" spans="1:13" x14ac:dyDescent="0.2">
      <c r="A5101" s="297" t="s">
        <v>1311</v>
      </c>
      <c r="B5101" s="298" t="s">
        <v>17078</v>
      </c>
      <c r="C5101" s="298" t="s">
        <v>20269</v>
      </c>
      <c r="D5101" s="298" t="s">
        <v>771</v>
      </c>
      <c r="E5101" s="298" t="s">
        <v>14755</v>
      </c>
      <c r="F5101" s="298" t="s">
        <v>19170</v>
      </c>
      <c r="G5101" s="298" t="s">
        <v>19177</v>
      </c>
      <c r="H5101" s="299" t="s">
        <v>14828</v>
      </c>
      <c r="I5101" s="297">
        <v>3.3130000000000002</v>
      </c>
      <c r="J5101" s="298">
        <v>1.655</v>
      </c>
      <c r="K5101" s="298">
        <v>3.3130000000000002</v>
      </c>
      <c r="L5101" s="298">
        <v>0</v>
      </c>
      <c r="M5101" s="299">
        <v>0</v>
      </c>
    </row>
    <row r="5102" spans="1:13" x14ac:dyDescent="0.2">
      <c r="A5102" s="297" t="s">
        <v>1311</v>
      </c>
      <c r="B5102" s="298" t="s">
        <v>17078</v>
      </c>
      <c r="C5102" s="298" t="s">
        <v>20269</v>
      </c>
      <c r="D5102" s="298" t="s">
        <v>771</v>
      </c>
      <c r="E5102" s="298" t="s">
        <v>14757</v>
      </c>
      <c r="F5102" s="298" t="s">
        <v>19178</v>
      </c>
      <c r="G5102" s="298" t="s">
        <v>19179</v>
      </c>
      <c r="H5102" s="299" t="s">
        <v>14828</v>
      </c>
      <c r="I5102" s="297">
        <v>11.7</v>
      </c>
      <c r="J5102" s="298">
        <v>2.9</v>
      </c>
      <c r="K5102" s="298">
        <v>5.9</v>
      </c>
      <c r="L5102" s="298">
        <v>0</v>
      </c>
      <c r="M5102" s="299">
        <v>0</v>
      </c>
    </row>
    <row r="5103" spans="1:13" x14ac:dyDescent="0.2">
      <c r="A5103" s="297" t="s">
        <v>1311</v>
      </c>
      <c r="B5103" s="298" t="s">
        <v>17078</v>
      </c>
      <c r="C5103" s="298" t="s">
        <v>20269</v>
      </c>
      <c r="D5103" s="298" t="s">
        <v>771</v>
      </c>
      <c r="E5103" s="298" t="s">
        <v>14757</v>
      </c>
      <c r="F5103" s="298" t="s">
        <v>19178</v>
      </c>
      <c r="G5103" s="298" t="s">
        <v>19180</v>
      </c>
      <c r="H5103" s="299" t="s">
        <v>14828</v>
      </c>
      <c r="I5103" s="297">
        <v>11.7</v>
      </c>
      <c r="J5103" s="298">
        <v>2.9</v>
      </c>
      <c r="K5103" s="298">
        <v>5.9</v>
      </c>
      <c r="L5103" s="298">
        <v>0</v>
      </c>
      <c r="M5103" s="299">
        <v>0</v>
      </c>
    </row>
    <row r="5104" spans="1:13" x14ac:dyDescent="0.2">
      <c r="A5104" s="297" t="s">
        <v>1311</v>
      </c>
      <c r="B5104" s="298" t="s">
        <v>17078</v>
      </c>
      <c r="C5104" s="298" t="s">
        <v>20269</v>
      </c>
      <c r="D5104" s="298" t="s">
        <v>771</v>
      </c>
      <c r="E5104" s="298" t="s">
        <v>14757</v>
      </c>
      <c r="F5104" s="298" t="s">
        <v>19178</v>
      </c>
      <c r="G5104" s="298" t="s">
        <v>19181</v>
      </c>
      <c r="H5104" s="299" t="s">
        <v>14828</v>
      </c>
      <c r="I5104" s="297">
        <v>5.0999999999999996</v>
      </c>
      <c r="J5104" s="298">
        <v>1.3</v>
      </c>
      <c r="K5104" s="298">
        <v>2.6</v>
      </c>
      <c r="L5104" s="298">
        <v>0</v>
      </c>
      <c r="M5104" s="299">
        <v>0</v>
      </c>
    </row>
    <row r="5105" spans="1:13" x14ac:dyDescent="0.2">
      <c r="A5105" s="297" t="s">
        <v>1311</v>
      </c>
      <c r="B5105" s="298" t="s">
        <v>17078</v>
      </c>
      <c r="C5105" s="298" t="s">
        <v>20269</v>
      </c>
      <c r="D5105" s="298" t="s">
        <v>771</v>
      </c>
      <c r="E5105" s="298" t="s">
        <v>14757</v>
      </c>
      <c r="F5105" s="298" t="s">
        <v>19178</v>
      </c>
      <c r="G5105" s="298" t="s">
        <v>19182</v>
      </c>
      <c r="H5105" s="299" t="s">
        <v>14828</v>
      </c>
      <c r="I5105" s="297">
        <v>5.0999999999999996</v>
      </c>
      <c r="J5105" s="298">
        <v>1.3</v>
      </c>
      <c r="K5105" s="298">
        <v>2.6</v>
      </c>
      <c r="L5105" s="298">
        <v>0</v>
      </c>
      <c r="M5105" s="299">
        <v>0</v>
      </c>
    </row>
    <row r="5106" spans="1:13" x14ac:dyDescent="0.2">
      <c r="A5106" s="297" t="s">
        <v>1311</v>
      </c>
      <c r="B5106" s="298" t="s">
        <v>17078</v>
      </c>
      <c r="C5106" s="298" t="s">
        <v>20269</v>
      </c>
      <c r="D5106" s="298" t="s">
        <v>771</v>
      </c>
      <c r="E5106" s="298" t="s">
        <v>14757</v>
      </c>
      <c r="F5106" s="298" t="s">
        <v>19178</v>
      </c>
      <c r="G5106" s="298" t="s">
        <v>19183</v>
      </c>
      <c r="H5106" s="299" t="s">
        <v>14828</v>
      </c>
      <c r="I5106" s="297">
        <v>5.0999999999999996</v>
      </c>
      <c r="J5106" s="298">
        <v>1.3</v>
      </c>
      <c r="K5106" s="298">
        <v>2.6</v>
      </c>
      <c r="L5106" s="298">
        <v>0</v>
      </c>
      <c r="M5106" s="299">
        <v>0</v>
      </c>
    </row>
    <row r="5107" spans="1:13" x14ac:dyDescent="0.2">
      <c r="A5107" s="297" t="s">
        <v>1311</v>
      </c>
      <c r="B5107" s="298" t="s">
        <v>17078</v>
      </c>
      <c r="C5107" s="298" t="s">
        <v>20269</v>
      </c>
      <c r="D5107" s="298" t="s">
        <v>771</v>
      </c>
      <c r="E5107" s="298" t="s">
        <v>14757</v>
      </c>
      <c r="F5107" s="298" t="s">
        <v>19178</v>
      </c>
      <c r="G5107" s="298" t="s">
        <v>19184</v>
      </c>
      <c r="H5107" s="299" t="s">
        <v>14828</v>
      </c>
      <c r="I5107" s="297">
        <v>5.0999999999999996</v>
      </c>
      <c r="J5107" s="298">
        <v>1.3</v>
      </c>
      <c r="K5107" s="298">
        <v>2.6</v>
      </c>
      <c r="L5107" s="298">
        <v>0</v>
      </c>
      <c r="M5107" s="299">
        <v>0</v>
      </c>
    </row>
    <row r="5108" spans="1:13" x14ac:dyDescent="0.2">
      <c r="A5108" s="297" t="s">
        <v>1311</v>
      </c>
      <c r="B5108" s="298" t="s">
        <v>17078</v>
      </c>
      <c r="C5108" s="298" t="s">
        <v>20269</v>
      </c>
      <c r="D5108" s="298" t="s">
        <v>771</v>
      </c>
      <c r="E5108" s="298" t="s">
        <v>14323</v>
      </c>
      <c r="F5108" s="298" t="s">
        <v>19185</v>
      </c>
      <c r="G5108" s="298" t="s">
        <v>19186</v>
      </c>
      <c r="H5108" s="299" t="s">
        <v>14817</v>
      </c>
      <c r="I5108" s="297">
        <v>8.6965748564068662E-2</v>
      </c>
      <c r="J5108" s="298">
        <v>0</v>
      </c>
      <c r="K5108" s="298">
        <v>0.1</v>
      </c>
      <c r="L5108" s="298">
        <v>0</v>
      </c>
      <c r="M5108" s="299">
        <v>0</v>
      </c>
    </row>
    <row r="5109" spans="1:13" x14ac:dyDescent="0.2">
      <c r="A5109" s="297" t="s">
        <v>1311</v>
      </c>
      <c r="B5109" s="298" t="s">
        <v>17078</v>
      </c>
      <c r="C5109" s="298" t="s">
        <v>20269</v>
      </c>
      <c r="D5109" s="298" t="s">
        <v>771</v>
      </c>
      <c r="E5109" s="298" t="s">
        <v>14757</v>
      </c>
      <c r="F5109" s="298" t="s">
        <v>19185</v>
      </c>
      <c r="G5109" s="298" t="s">
        <v>17571</v>
      </c>
      <c r="H5109" s="299" t="s">
        <v>14828</v>
      </c>
      <c r="I5109" s="297">
        <v>6.1536963683934998</v>
      </c>
      <c r="J5109" s="298">
        <v>4.3</v>
      </c>
      <c r="K5109" s="298">
        <v>3.1</v>
      </c>
      <c r="L5109" s="298">
        <v>0</v>
      </c>
      <c r="M5109" s="299">
        <v>0</v>
      </c>
    </row>
    <row r="5110" spans="1:13" x14ac:dyDescent="0.2">
      <c r="A5110" s="297" t="s">
        <v>1311</v>
      </c>
      <c r="B5110" s="298" t="s">
        <v>17078</v>
      </c>
      <c r="C5110" s="298" t="s">
        <v>20269</v>
      </c>
      <c r="D5110" s="298" t="s">
        <v>771</v>
      </c>
      <c r="E5110" s="298" t="s">
        <v>11873</v>
      </c>
      <c r="F5110" s="298" t="s">
        <v>19185</v>
      </c>
      <c r="G5110" s="298" t="s">
        <v>19187</v>
      </c>
      <c r="H5110" s="299" t="s">
        <v>15164</v>
      </c>
      <c r="I5110" s="297">
        <v>0.32873052957217958</v>
      </c>
      <c r="J5110" s="298">
        <v>0</v>
      </c>
      <c r="K5110" s="298">
        <v>0.3</v>
      </c>
      <c r="L5110" s="298">
        <v>0</v>
      </c>
      <c r="M5110" s="299">
        <v>0</v>
      </c>
    </row>
    <row r="5111" spans="1:13" x14ac:dyDescent="0.2">
      <c r="A5111" s="297" t="s">
        <v>1311</v>
      </c>
      <c r="B5111" s="298" t="s">
        <v>17078</v>
      </c>
      <c r="C5111" s="298" t="s">
        <v>20269</v>
      </c>
      <c r="D5111" s="298" t="s">
        <v>771</v>
      </c>
      <c r="E5111" s="298" t="s">
        <v>14757</v>
      </c>
      <c r="F5111" s="298" t="s">
        <v>19185</v>
      </c>
      <c r="G5111" s="298" t="s">
        <v>17571</v>
      </c>
      <c r="H5111" s="299" t="s">
        <v>14828</v>
      </c>
      <c r="I5111" s="297">
        <v>6.1536963683934998</v>
      </c>
      <c r="J5111" s="298">
        <v>4.3</v>
      </c>
      <c r="K5111" s="298">
        <v>3.1</v>
      </c>
      <c r="L5111" s="298">
        <v>0</v>
      </c>
      <c r="M5111" s="299">
        <v>0</v>
      </c>
    </row>
    <row r="5112" spans="1:13" x14ac:dyDescent="0.2">
      <c r="A5112" s="297" t="s">
        <v>1311</v>
      </c>
      <c r="B5112" s="298" t="s">
        <v>17078</v>
      </c>
      <c r="C5112" s="298" t="s">
        <v>20269</v>
      </c>
      <c r="D5112" s="298" t="s">
        <v>771</v>
      </c>
      <c r="E5112" s="298" t="s">
        <v>14757</v>
      </c>
      <c r="F5112" s="298" t="s">
        <v>19185</v>
      </c>
      <c r="G5112" s="298" t="s">
        <v>17571</v>
      </c>
      <c r="H5112" s="299" t="s">
        <v>14828</v>
      </c>
      <c r="I5112" s="297">
        <v>6.1536963683934998</v>
      </c>
      <c r="J5112" s="298">
        <v>4.3</v>
      </c>
      <c r="K5112" s="298">
        <v>3.1</v>
      </c>
      <c r="L5112" s="298">
        <v>0</v>
      </c>
      <c r="M5112" s="299">
        <v>0</v>
      </c>
    </row>
    <row r="5113" spans="1:13" x14ac:dyDescent="0.2">
      <c r="A5113" s="297" t="s">
        <v>1311</v>
      </c>
      <c r="B5113" s="298" t="s">
        <v>17078</v>
      </c>
      <c r="C5113" s="298" t="s">
        <v>20269</v>
      </c>
      <c r="D5113" s="298" t="s">
        <v>771</v>
      </c>
      <c r="E5113" s="298" t="s">
        <v>14757</v>
      </c>
      <c r="F5113" s="298" t="s">
        <v>19185</v>
      </c>
      <c r="G5113" s="298" t="s">
        <v>19188</v>
      </c>
      <c r="H5113" s="299" t="s">
        <v>14828</v>
      </c>
      <c r="I5113" s="297">
        <v>19.421190969327814</v>
      </c>
      <c r="J5113" s="298">
        <v>9.1</v>
      </c>
      <c r="K5113" s="298">
        <v>6.5</v>
      </c>
      <c r="L5113" s="298">
        <v>0</v>
      </c>
      <c r="M5113" s="299">
        <v>0</v>
      </c>
    </row>
    <row r="5114" spans="1:13" x14ac:dyDescent="0.2">
      <c r="A5114" s="297" t="s">
        <v>1311</v>
      </c>
      <c r="B5114" s="298" t="s">
        <v>17078</v>
      </c>
      <c r="C5114" s="298" t="s">
        <v>20269</v>
      </c>
      <c r="D5114" s="298" t="s">
        <v>771</v>
      </c>
      <c r="E5114" s="298" t="s">
        <v>14757</v>
      </c>
      <c r="F5114" s="298" t="s">
        <v>19185</v>
      </c>
      <c r="G5114" s="298" t="s">
        <v>19188</v>
      </c>
      <c r="H5114" s="299" t="s">
        <v>14828</v>
      </c>
      <c r="I5114" s="297">
        <v>19.421190969327814</v>
      </c>
      <c r="J5114" s="298">
        <v>9.1</v>
      </c>
      <c r="K5114" s="298">
        <v>6.5</v>
      </c>
      <c r="L5114" s="298">
        <v>0</v>
      </c>
      <c r="M5114" s="299">
        <v>0</v>
      </c>
    </row>
    <row r="5115" spans="1:13" x14ac:dyDescent="0.2">
      <c r="A5115" s="297" t="s">
        <v>1311</v>
      </c>
      <c r="B5115" s="298" t="s">
        <v>17078</v>
      </c>
      <c r="C5115" s="298" t="s">
        <v>20269</v>
      </c>
      <c r="D5115" s="298" t="s">
        <v>771</v>
      </c>
      <c r="E5115" s="298" t="s">
        <v>14757</v>
      </c>
      <c r="F5115" s="298" t="s">
        <v>19185</v>
      </c>
      <c r="G5115" s="298" t="s">
        <v>19188</v>
      </c>
      <c r="H5115" s="299" t="s">
        <v>14828</v>
      </c>
      <c r="I5115" s="297">
        <v>19.421190969327814</v>
      </c>
      <c r="J5115" s="298">
        <v>9.1</v>
      </c>
      <c r="K5115" s="298">
        <v>6.5</v>
      </c>
      <c r="L5115" s="298">
        <v>0</v>
      </c>
      <c r="M5115" s="299">
        <v>0</v>
      </c>
    </row>
    <row r="5116" spans="1:13" x14ac:dyDescent="0.2">
      <c r="A5116" s="297" t="s">
        <v>1311</v>
      </c>
      <c r="B5116" s="298" t="s">
        <v>17078</v>
      </c>
      <c r="C5116" s="298" t="s">
        <v>20269</v>
      </c>
      <c r="D5116" s="298" t="s">
        <v>771</v>
      </c>
      <c r="E5116" s="298" t="s">
        <v>14757</v>
      </c>
      <c r="F5116" s="298" t="s">
        <v>19189</v>
      </c>
      <c r="G5116" s="298" t="s">
        <v>17390</v>
      </c>
      <c r="H5116" s="299" t="s">
        <v>14828</v>
      </c>
      <c r="I5116" s="297">
        <v>6.1536963683934998</v>
      </c>
      <c r="J5116" s="298">
        <v>4.3</v>
      </c>
      <c r="K5116" s="298">
        <v>3.1</v>
      </c>
      <c r="L5116" s="298">
        <v>0</v>
      </c>
      <c r="M5116" s="299">
        <v>0</v>
      </c>
    </row>
    <row r="5117" spans="1:13" x14ac:dyDescent="0.2">
      <c r="A5117" s="297" t="s">
        <v>1311</v>
      </c>
      <c r="B5117" s="298" t="s">
        <v>17078</v>
      </c>
      <c r="C5117" s="298" t="s">
        <v>20269</v>
      </c>
      <c r="D5117" s="298" t="s">
        <v>771</v>
      </c>
      <c r="E5117" s="298" t="s">
        <v>14757</v>
      </c>
      <c r="F5117" s="298" t="s">
        <v>19189</v>
      </c>
      <c r="G5117" s="298" t="s">
        <v>17390</v>
      </c>
      <c r="H5117" s="299" t="s">
        <v>14828</v>
      </c>
      <c r="I5117" s="297">
        <v>6.1536963683934998</v>
      </c>
      <c r="J5117" s="298">
        <v>4.3</v>
      </c>
      <c r="K5117" s="298">
        <v>3.1</v>
      </c>
      <c r="L5117" s="298">
        <v>0</v>
      </c>
      <c r="M5117" s="299">
        <v>0</v>
      </c>
    </row>
    <row r="5118" spans="1:13" x14ac:dyDescent="0.2">
      <c r="A5118" s="297" t="s">
        <v>1311</v>
      </c>
      <c r="B5118" s="298" t="s">
        <v>17078</v>
      </c>
      <c r="C5118" s="298" t="s">
        <v>20269</v>
      </c>
      <c r="D5118" s="298" t="s">
        <v>771</v>
      </c>
      <c r="E5118" s="298" t="s">
        <v>14757</v>
      </c>
      <c r="F5118" s="298" t="s">
        <v>19189</v>
      </c>
      <c r="G5118" s="298" t="s">
        <v>17390</v>
      </c>
      <c r="H5118" s="299" t="s">
        <v>14828</v>
      </c>
      <c r="I5118" s="297">
        <v>6.1536963683934998</v>
      </c>
      <c r="J5118" s="298">
        <v>4.3</v>
      </c>
      <c r="K5118" s="298">
        <v>3.1</v>
      </c>
      <c r="L5118" s="298">
        <v>0</v>
      </c>
      <c r="M5118" s="299">
        <v>0</v>
      </c>
    </row>
    <row r="5119" spans="1:13" x14ac:dyDescent="0.2">
      <c r="A5119" s="297" t="s">
        <v>1311</v>
      </c>
      <c r="B5119" s="298" t="s">
        <v>17078</v>
      </c>
      <c r="C5119" s="298" t="s">
        <v>20269</v>
      </c>
      <c r="D5119" s="298" t="s">
        <v>771</v>
      </c>
      <c r="E5119" s="298" t="s">
        <v>14757</v>
      </c>
      <c r="F5119" s="298" t="s">
        <v>19189</v>
      </c>
      <c r="G5119" s="298" t="s">
        <v>17390</v>
      </c>
      <c r="H5119" s="299" t="s">
        <v>14828</v>
      </c>
      <c r="I5119" s="297">
        <v>6.1536963683934998</v>
      </c>
      <c r="J5119" s="298">
        <v>4.3</v>
      </c>
      <c r="K5119" s="298">
        <v>3.1</v>
      </c>
      <c r="L5119" s="298">
        <v>0</v>
      </c>
      <c r="M5119" s="299">
        <v>0</v>
      </c>
    </row>
    <row r="5120" spans="1:13" x14ac:dyDescent="0.2">
      <c r="A5120" s="297" t="s">
        <v>1311</v>
      </c>
      <c r="B5120" s="298" t="s">
        <v>17078</v>
      </c>
      <c r="C5120" s="298" t="s">
        <v>20269</v>
      </c>
      <c r="D5120" s="298" t="s">
        <v>771</v>
      </c>
      <c r="E5120" s="298" t="s">
        <v>14323</v>
      </c>
      <c r="F5120" s="298" t="s">
        <v>19189</v>
      </c>
      <c r="G5120" s="298" t="s">
        <v>17455</v>
      </c>
      <c r="H5120" s="299" t="s">
        <v>14817</v>
      </c>
      <c r="I5120" s="297">
        <v>8.6965748564068662E-2</v>
      </c>
      <c r="J5120" s="298">
        <v>0</v>
      </c>
      <c r="K5120" s="298">
        <v>0.1</v>
      </c>
      <c r="L5120" s="298">
        <v>0</v>
      </c>
      <c r="M5120" s="299">
        <v>0</v>
      </c>
    </row>
    <row r="5121" spans="1:13" x14ac:dyDescent="0.2">
      <c r="A5121" s="297" t="s">
        <v>1311</v>
      </c>
      <c r="B5121" s="298" t="s">
        <v>17078</v>
      </c>
      <c r="C5121" s="298" t="s">
        <v>20269</v>
      </c>
      <c r="D5121" s="298" t="s">
        <v>771</v>
      </c>
      <c r="E5121" s="298" t="s">
        <v>14757</v>
      </c>
      <c r="F5121" s="298" t="s">
        <v>19190</v>
      </c>
      <c r="G5121" s="298" t="s">
        <v>19191</v>
      </c>
      <c r="H5121" s="299" t="s">
        <v>14828</v>
      </c>
      <c r="I5121" s="297">
        <v>6.1536963683934998</v>
      </c>
      <c r="J5121" s="298">
        <v>4.3</v>
      </c>
      <c r="K5121" s="298">
        <v>12.3</v>
      </c>
      <c r="L5121" s="298">
        <v>0</v>
      </c>
      <c r="M5121" s="299">
        <v>0</v>
      </c>
    </row>
    <row r="5122" spans="1:13" x14ac:dyDescent="0.2">
      <c r="A5122" s="297" t="s">
        <v>1311</v>
      </c>
      <c r="B5122" s="298" t="s">
        <v>17078</v>
      </c>
      <c r="C5122" s="298" t="s">
        <v>20269</v>
      </c>
      <c r="D5122" s="298" t="s">
        <v>771</v>
      </c>
      <c r="E5122" s="298" t="s">
        <v>14757</v>
      </c>
      <c r="F5122" s="298" t="s">
        <v>19190</v>
      </c>
      <c r="G5122" s="298" t="s">
        <v>19191</v>
      </c>
      <c r="H5122" s="299" t="s">
        <v>14828</v>
      </c>
      <c r="I5122" s="297">
        <v>6.1536963683934998</v>
      </c>
      <c r="J5122" s="298">
        <v>4.3</v>
      </c>
      <c r="K5122" s="298">
        <v>12.3</v>
      </c>
      <c r="L5122" s="298">
        <v>0</v>
      </c>
      <c r="M5122" s="299">
        <v>0</v>
      </c>
    </row>
    <row r="5123" spans="1:13" x14ac:dyDescent="0.2">
      <c r="A5123" s="297" t="s">
        <v>1311</v>
      </c>
      <c r="B5123" s="298" t="s">
        <v>17078</v>
      </c>
      <c r="C5123" s="298" t="s">
        <v>20269</v>
      </c>
      <c r="D5123" s="298" t="s">
        <v>771</v>
      </c>
      <c r="E5123" s="298" t="s">
        <v>14757</v>
      </c>
      <c r="F5123" s="298" t="s">
        <v>19190</v>
      </c>
      <c r="G5123" s="298" t="s">
        <v>19191</v>
      </c>
      <c r="H5123" s="299" t="s">
        <v>14828</v>
      </c>
      <c r="I5123" s="297">
        <v>6.1536963683934998</v>
      </c>
      <c r="J5123" s="298">
        <v>4.3</v>
      </c>
      <c r="K5123" s="298">
        <v>12.3</v>
      </c>
      <c r="L5123" s="298">
        <v>0</v>
      </c>
      <c r="M5123" s="299">
        <v>0</v>
      </c>
    </row>
    <row r="5124" spans="1:13" x14ac:dyDescent="0.2">
      <c r="A5124" s="297" t="s">
        <v>1311</v>
      </c>
      <c r="B5124" s="298" t="s">
        <v>17078</v>
      </c>
      <c r="C5124" s="298" t="s">
        <v>20269</v>
      </c>
      <c r="D5124" s="298" t="s">
        <v>771</v>
      </c>
      <c r="E5124" s="298" t="s">
        <v>1918</v>
      </c>
      <c r="F5124" s="298" t="s">
        <v>19190</v>
      </c>
      <c r="G5124" s="298" t="s">
        <v>17455</v>
      </c>
      <c r="H5124" s="299" t="s">
        <v>14817</v>
      </c>
      <c r="I5124" s="297">
        <v>0.1</v>
      </c>
      <c r="J5124" s="298">
        <v>0</v>
      </c>
      <c r="K5124" s="298">
        <v>0.1</v>
      </c>
      <c r="L5124" s="298">
        <v>0</v>
      </c>
      <c r="M5124" s="299">
        <v>0</v>
      </c>
    </row>
    <row r="5125" spans="1:13" x14ac:dyDescent="0.2">
      <c r="A5125" s="297" t="s">
        <v>1311</v>
      </c>
      <c r="B5125" s="298" t="s">
        <v>17078</v>
      </c>
      <c r="C5125" s="298" t="s">
        <v>20269</v>
      </c>
      <c r="D5125" s="298" t="s">
        <v>771</v>
      </c>
      <c r="E5125" s="298" t="s">
        <v>14757</v>
      </c>
      <c r="F5125" s="298" t="s">
        <v>19192</v>
      </c>
      <c r="G5125" s="298" t="s">
        <v>19193</v>
      </c>
      <c r="H5125" s="299" t="s">
        <v>14828</v>
      </c>
      <c r="I5125" s="297">
        <v>5.7</v>
      </c>
      <c r="J5125" s="298">
        <v>5.7</v>
      </c>
      <c r="K5125" s="298">
        <v>2.8</v>
      </c>
      <c r="L5125" s="298">
        <v>0</v>
      </c>
      <c r="M5125" s="299">
        <v>0</v>
      </c>
    </row>
    <row r="5126" spans="1:13" x14ac:dyDescent="0.2">
      <c r="A5126" s="297" t="s">
        <v>1311</v>
      </c>
      <c r="B5126" s="298" t="s">
        <v>17078</v>
      </c>
      <c r="C5126" s="298" t="s">
        <v>20269</v>
      </c>
      <c r="D5126" s="298" t="s">
        <v>771</v>
      </c>
      <c r="E5126" s="298" t="s">
        <v>14757</v>
      </c>
      <c r="F5126" s="298" t="s">
        <v>19192</v>
      </c>
      <c r="G5126" s="298" t="s">
        <v>19194</v>
      </c>
      <c r="H5126" s="299" t="s">
        <v>14828</v>
      </c>
      <c r="I5126" s="297">
        <v>5.7</v>
      </c>
      <c r="J5126" s="298">
        <v>5.7</v>
      </c>
      <c r="K5126" s="298">
        <v>2.8</v>
      </c>
      <c r="L5126" s="298">
        <v>0</v>
      </c>
      <c r="M5126" s="299">
        <v>0</v>
      </c>
    </row>
    <row r="5127" spans="1:13" x14ac:dyDescent="0.2">
      <c r="A5127" s="297" t="s">
        <v>1311</v>
      </c>
      <c r="B5127" s="298" t="s">
        <v>17078</v>
      </c>
      <c r="C5127" s="298" t="s">
        <v>20269</v>
      </c>
      <c r="D5127" s="298" t="s">
        <v>771</v>
      </c>
      <c r="E5127" s="298" t="s">
        <v>14757</v>
      </c>
      <c r="F5127" s="298" t="s">
        <v>19192</v>
      </c>
      <c r="G5127" s="298" t="s">
        <v>19195</v>
      </c>
      <c r="H5127" s="299" t="s">
        <v>14828</v>
      </c>
      <c r="I5127" s="297">
        <v>5.7</v>
      </c>
      <c r="J5127" s="298">
        <v>5.7</v>
      </c>
      <c r="K5127" s="298">
        <v>2.8</v>
      </c>
      <c r="L5127" s="298">
        <v>0</v>
      </c>
      <c r="M5127" s="299">
        <v>0</v>
      </c>
    </row>
    <row r="5128" spans="1:13" x14ac:dyDescent="0.2">
      <c r="A5128" s="297" t="s">
        <v>1311</v>
      </c>
      <c r="B5128" s="298" t="s">
        <v>17078</v>
      </c>
      <c r="C5128" s="298" t="s">
        <v>20269</v>
      </c>
      <c r="D5128" s="298" t="s">
        <v>771</v>
      </c>
      <c r="E5128" s="298" t="s">
        <v>14757</v>
      </c>
      <c r="F5128" s="298" t="s">
        <v>19192</v>
      </c>
      <c r="G5128" s="298" t="s">
        <v>19196</v>
      </c>
      <c r="H5128" s="299" t="s">
        <v>14828</v>
      </c>
      <c r="I5128" s="297">
        <v>5.7</v>
      </c>
      <c r="J5128" s="298">
        <v>5.7</v>
      </c>
      <c r="K5128" s="298">
        <v>2.8</v>
      </c>
      <c r="L5128" s="298">
        <v>0</v>
      </c>
      <c r="M5128" s="299">
        <v>0</v>
      </c>
    </row>
    <row r="5129" spans="1:13" x14ac:dyDescent="0.2">
      <c r="A5129" s="297" t="s">
        <v>1311</v>
      </c>
      <c r="B5129" s="298" t="s">
        <v>17078</v>
      </c>
      <c r="C5129" s="298" t="s">
        <v>20269</v>
      </c>
      <c r="D5129" s="298" t="s">
        <v>771</v>
      </c>
      <c r="E5129" s="298" t="s">
        <v>14757</v>
      </c>
      <c r="F5129" s="298" t="s">
        <v>19197</v>
      </c>
      <c r="G5129" s="298" t="s">
        <v>19198</v>
      </c>
      <c r="H5129" s="299" t="s">
        <v>14828</v>
      </c>
      <c r="I5129" s="297">
        <v>5.117</v>
      </c>
      <c r="J5129" s="298">
        <v>5.117</v>
      </c>
      <c r="K5129" s="298">
        <v>2.5579999999999998</v>
      </c>
      <c r="L5129" s="298">
        <v>0</v>
      </c>
      <c r="M5129" s="299">
        <v>0</v>
      </c>
    </row>
    <row r="5130" spans="1:13" x14ac:dyDescent="0.2">
      <c r="A5130" s="297" t="s">
        <v>1311</v>
      </c>
      <c r="B5130" s="298" t="s">
        <v>17078</v>
      </c>
      <c r="C5130" s="298" t="s">
        <v>20269</v>
      </c>
      <c r="D5130" s="298" t="s">
        <v>771</v>
      </c>
      <c r="E5130" s="298" t="s">
        <v>14757</v>
      </c>
      <c r="F5130" s="298" t="s">
        <v>19197</v>
      </c>
      <c r="G5130" s="298" t="s">
        <v>19199</v>
      </c>
      <c r="H5130" s="299" t="s">
        <v>14828</v>
      </c>
      <c r="I5130" s="297">
        <v>5.117</v>
      </c>
      <c r="J5130" s="298">
        <v>5.117</v>
      </c>
      <c r="K5130" s="298">
        <v>2.5579999999999998</v>
      </c>
      <c r="L5130" s="298">
        <v>0</v>
      </c>
      <c r="M5130" s="299">
        <v>0</v>
      </c>
    </row>
    <row r="5131" spans="1:13" x14ac:dyDescent="0.2">
      <c r="A5131" s="297" t="s">
        <v>1311</v>
      </c>
      <c r="B5131" s="298" t="s">
        <v>17078</v>
      </c>
      <c r="C5131" s="298" t="s">
        <v>20269</v>
      </c>
      <c r="D5131" s="298" t="s">
        <v>771</v>
      </c>
      <c r="E5131" s="298" t="s">
        <v>14757</v>
      </c>
      <c r="F5131" s="298" t="s">
        <v>19197</v>
      </c>
      <c r="G5131" s="298" t="s">
        <v>19200</v>
      </c>
      <c r="H5131" s="299" t="s">
        <v>14828</v>
      </c>
      <c r="I5131" s="297">
        <v>5.117</v>
      </c>
      <c r="J5131" s="298">
        <v>5.117</v>
      </c>
      <c r="K5131" s="298">
        <v>2.5579999999999998</v>
      </c>
      <c r="L5131" s="298">
        <v>0</v>
      </c>
      <c r="M5131" s="299">
        <v>0</v>
      </c>
    </row>
    <row r="5132" spans="1:13" x14ac:dyDescent="0.2">
      <c r="A5132" s="297" t="s">
        <v>1311</v>
      </c>
      <c r="B5132" s="298" t="s">
        <v>17078</v>
      </c>
      <c r="C5132" s="298" t="s">
        <v>20269</v>
      </c>
      <c r="D5132" s="298" t="s">
        <v>771</v>
      </c>
      <c r="E5132" s="298" t="s">
        <v>14757</v>
      </c>
      <c r="F5132" s="298" t="s">
        <v>19197</v>
      </c>
      <c r="G5132" s="298" t="s">
        <v>19201</v>
      </c>
      <c r="H5132" s="299" t="s">
        <v>14828</v>
      </c>
      <c r="I5132" s="297">
        <v>5.117</v>
      </c>
      <c r="J5132" s="298">
        <v>5.117</v>
      </c>
      <c r="K5132" s="298">
        <v>2.5579999999999998</v>
      </c>
      <c r="L5132" s="298">
        <v>0</v>
      </c>
      <c r="M5132" s="299">
        <v>0</v>
      </c>
    </row>
    <row r="5133" spans="1:13" x14ac:dyDescent="0.2">
      <c r="A5133" s="297" t="s">
        <v>1311</v>
      </c>
      <c r="B5133" s="298" t="s">
        <v>17078</v>
      </c>
      <c r="C5133" s="298" t="s">
        <v>20269</v>
      </c>
      <c r="D5133" s="298" t="s">
        <v>771</v>
      </c>
      <c r="E5133" s="298" t="s">
        <v>14757</v>
      </c>
      <c r="F5133" s="298" t="s">
        <v>19197</v>
      </c>
      <c r="G5133" s="298" t="s">
        <v>19202</v>
      </c>
      <c r="H5133" s="299" t="s">
        <v>14828</v>
      </c>
      <c r="I5133" s="297">
        <v>5.117</v>
      </c>
      <c r="J5133" s="298">
        <v>5.117</v>
      </c>
      <c r="K5133" s="298">
        <v>2.5579999999999998</v>
      </c>
      <c r="L5133" s="298">
        <v>0</v>
      </c>
      <c r="M5133" s="299">
        <v>0</v>
      </c>
    </row>
    <row r="5134" spans="1:13" x14ac:dyDescent="0.2">
      <c r="A5134" s="297" t="s">
        <v>1311</v>
      </c>
      <c r="B5134" s="298" t="s">
        <v>17078</v>
      </c>
      <c r="C5134" s="298" t="s">
        <v>20269</v>
      </c>
      <c r="D5134" s="298" t="s">
        <v>771</v>
      </c>
      <c r="E5134" s="298" t="s">
        <v>14757</v>
      </c>
      <c r="F5134" s="298" t="s">
        <v>19197</v>
      </c>
      <c r="G5134" s="298" t="s">
        <v>19203</v>
      </c>
      <c r="H5134" s="299" t="s">
        <v>14828</v>
      </c>
      <c r="I5134" s="297">
        <v>5.117</v>
      </c>
      <c r="J5134" s="298">
        <v>5.117</v>
      </c>
      <c r="K5134" s="298">
        <v>2.5579999999999998</v>
      </c>
      <c r="L5134" s="298">
        <v>0</v>
      </c>
      <c r="M5134" s="299">
        <v>0</v>
      </c>
    </row>
    <row r="5135" spans="1:13" x14ac:dyDescent="0.2">
      <c r="A5135" s="297" t="s">
        <v>1311</v>
      </c>
      <c r="B5135" s="298" t="s">
        <v>17078</v>
      </c>
      <c r="C5135" s="298" t="s">
        <v>20269</v>
      </c>
      <c r="D5135" s="298" t="s">
        <v>771</v>
      </c>
      <c r="E5135" s="298" t="s">
        <v>14757</v>
      </c>
      <c r="F5135" s="298" t="s">
        <v>19204</v>
      </c>
      <c r="G5135" s="298" t="s">
        <v>19205</v>
      </c>
      <c r="H5135" s="299" t="s">
        <v>14828</v>
      </c>
      <c r="I5135" s="297">
        <v>5.117</v>
      </c>
      <c r="J5135" s="298">
        <v>5.117</v>
      </c>
      <c r="K5135" s="298">
        <v>2.5579999999999998</v>
      </c>
      <c r="L5135" s="298">
        <v>0</v>
      </c>
      <c r="M5135" s="299">
        <v>0</v>
      </c>
    </row>
    <row r="5136" spans="1:13" x14ac:dyDescent="0.2">
      <c r="A5136" s="297" t="s">
        <v>1311</v>
      </c>
      <c r="B5136" s="298" t="s">
        <v>17078</v>
      </c>
      <c r="C5136" s="298" t="s">
        <v>20269</v>
      </c>
      <c r="D5136" s="298" t="s">
        <v>771</v>
      </c>
      <c r="E5136" s="298" t="s">
        <v>14757</v>
      </c>
      <c r="F5136" s="298" t="s">
        <v>19204</v>
      </c>
      <c r="G5136" s="298" t="s">
        <v>19206</v>
      </c>
      <c r="H5136" s="299" t="s">
        <v>14828</v>
      </c>
      <c r="I5136" s="297">
        <v>5.117</v>
      </c>
      <c r="J5136" s="298">
        <v>5.117</v>
      </c>
      <c r="K5136" s="298">
        <v>2.5579999999999998</v>
      </c>
      <c r="L5136" s="298">
        <v>0</v>
      </c>
      <c r="M5136" s="299">
        <v>0</v>
      </c>
    </row>
    <row r="5137" spans="1:13" x14ac:dyDescent="0.2">
      <c r="A5137" s="297" t="s">
        <v>1311</v>
      </c>
      <c r="B5137" s="298" t="s">
        <v>17078</v>
      </c>
      <c r="C5137" s="298" t="s">
        <v>20269</v>
      </c>
      <c r="D5137" s="298" t="s">
        <v>771</v>
      </c>
      <c r="E5137" s="298" t="s">
        <v>14757</v>
      </c>
      <c r="F5137" s="298" t="s">
        <v>19204</v>
      </c>
      <c r="G5137" s="298" t="s">
        <v>19207</v>
      </c>
      <c r="H5137" s="299" t="s">
        <v>14828</v>
      </c>
      <c r="I5137" s="297">
        <v>5.117</v>
      </c>
      <c r="J5137" s="298">
        <v>5.117</v>
      </c>
      <c r="K5137" s="298">
        <v>2.5579999999999998</v>
      </c>
      <c r="L5137" s="298">
        <v>0</v>
      </c>
      <c r="M5137" s="299">
        <v>0</v>
      </c>
    </row>
    <row r="5138" spans="1:13" x14ac:dyDescent="0.2">
      <c r="A5138" s="297" t="s">
        <v>1311</v>
      </c>
      <c r="B5138" s="298" t="s">
        <v>17078</v>
      </c>
      <c r="C5138" s="298" t="s">
        <v>20269</v>
      </c>
      <c r="D5138" s="298" t="s">
        <v>771</v>
      </c>
      <c r="E5138" s="298" t="s">
        <v>14757</v>
      </c>
      <c r="F5138" s="298" t="s">
        <v>19204</v>
      </c>
      <c r="G5138" s="298" t="s">
        <v>19208</v>
      </c>
      <c r="H5138" s="299" t="s">
        <v>14828</v>
      </c>
      <c r="I5138" s="297">
        <v>5.117</v>
      </c>
      <c r="J5138" s="298">
        <v>5.117</v>
      </c>
      <c r="K5138" s="298">
        <v>2.5579999999999998</v>
      </c>
      <c r="L5138" s="298">
        <v>0</v>
      </c>
      <c r="M5138" s="299">
        <v>0</v>
      </c>
    </row>
    <row r="5139" spans="1:13" x14ac:dyDescent="0.2">
      <c r="A5139" s="297" t="s">
        <v>1311</v>
      </c>
      <c r="B5139" s="298" t="s">
        <v>17078</v>
      </c>
      <c r="C5139" s="298" t="s">
        <v>20269</v>
      </c>
      <c r="D5139" s="298" t="s">
        <v>771</v>
      </c>
      <c r="E5139" s="298" t="s">
        <v>14757</v>
      </c>
      <c r="F5139" s="298" t="s">
        <v>19204</v>
      </c>
      <c r="G5139" s="298" t="s">
        <v>19209</v>
      </c>
      <c r="H5139" s="299" t="s">
        <v>14828</v>
      </c>
      <c r="I5139" s="297">
        <v>5.117</v>
      </c>
      <c r="J5139" s="298">
        <v>5.117</v>
      </c>
      <c r="K5139" s="298">
        <v>2.5579999999999998</v>
      </c>
      <c r="L5139" s="298">
        <v>0</v>
      </c>
      <c r="M5139" s="299">
        <v>0</v>
      </c>
    </row>
    <row r="5140" spans="1:13" x14ac:dyDescent="0.2">
      <c r="A5140" s="297" t="s">
        <v>1311</v>
      </c>
      <c r="B5140" s="298" t="s">
        <v>17078</v>
      </c>
      <c r="C5140" s="298" t="s">
        <v>20269</v>
      </c>
      <c r="D5140" s="298" t="s">
        <v>771</v>
      </c>
      <c r="E5140" s="298" t="s">
        <v>14757</v>
      </c>
      <c r="F5140" s="298" t="s">
        <v>19204</v>
      </c>
      <c r="G5140" s="298" t="s">
        <v>19210</v>
      </c>
      <c r="H5140" s="299" t="s">
        <v>14828</v>
      </c>
      <c r="I5140" s="297">
        <v>5.117</v>
      </c>
      <c r="J5140" s="298">
        <v>5.117</v>
      </c>
      <c r="K5140" s="298">
        <v>2.5579999999999998</v>
      </c>
      <c r="L5140" s="298">
        <v>0</v>
      </c>
      <c r="M5140" s="299">
        <v>0</v>
      </c>
    </row>
    <row r="5141" spans="1:13" x14ac:dyDescent="0.2">
      <c r="A5141" s="297" t="s">
        <v>1311</v>
      </c>
      <c r="B5141" s="298" t="s">
        <v>17078</v>
      </c>
      <c r="C5141" s="298" t="s">
        <v>20269</v>
      </c>
      <c r="D5141" s="298" t="s">
        <v>771</v>
      </c>
      <c r="E5141" s="298" t="s">
        <v>14757</v>
      </c>
      <c r="F5141" s="298" t="s">
        <v>19211</v>
      </c>
      <c r="G5141" s="298" t="s">
        <v>19212</v>
      </c>
      <c r="H5141" s="299" t="s">
        <v>14828</v>
      </c>
      <c r="I5141" s="297">
        <v>5.117</v>
      </c>
      <c r="J5141" s="298">
        <v>5.117</v>
      </c>
      <c r="K5141" s="298">
        <v>2.5579999999999998</v>
      </c>
      <c r="L5141" s="298">
        <v>0</v>
      </c>
      <c r="M5141" s="299">
        <v>0</v>
      </c>
    </row>
    <row r="5142" spans="1:13" x14ac:dyDescent="0.2">
      <c r="A5142" s="297" t="s">
        <v>1311</v>
      </c>
      <c r="B5142" s="298" t="s">
        <v>17078</v>
      </c>
      <c r="C5142" s="298" t="s">
        <v>20269</v>
      </c>
      <c r="D5142" s="298" t="s">
        <v>771</v>
      </c>
      <c r="E5142" s="298" t="s">
        <v>14757</v>
      </c>
      <c r="F5142" s="298" t="s">
        <v>19211</v>
      </c>
      <c r="G5142" s="298" t="s">
        <v>19213</v>
      </c>
      <c r="H5142" s="299" t="s">
        <v>14828</v>
      </c>
      <c r="I5142" s="297">
        <v>5.117</v>
      </c>
      <c r="J5142" s="298">
        <v>5.117</v>
      </c>
      <c r="K5142" s="298">
        <v>2.5579999999999998</v>
      </c>
      <c r="L5142" s="298">
        <v>0</v>
      </c>
      <c r="M5142" s="299">
        <v>0</v>
      </c>
    </row>
    <row r="5143" spans="1:13" x14ac:dyDescent="0.2">
      <c r="A5143" s="297" t="s">
        <v>1311</v>
      </c>
      <c r="B5143" s="298" t="s">
        <v>17078</v>
      </c>
      <c r="C5143" s="298" t="s">
        <v>20269</v>
      </c>
      <c r="D5143" s="298" t="s">
        <v>771</v>
      </c>
      <c r="E5143" s="298" t="s">
        <v>14757</v>
      </c>
      <c r="F5143" s="298" t="s">
        <v>19211</v>
      </c>
      <c r="G5143" s="298" t="s">
        <v>19214</v>
      </c>
      <c r="H5143" s="299" t="s">
        <v>14828</v>
      </c>
      <c r="I5143" s="297">
        <v>5.117</v>
      </c>
      <c r="J5143" s="298">
        <v>5.117</v>
      </c>
      <c r="K5143" s="298">
        <v>2.5579999999999998</v>
      </c>
      <c r="L5143" s="298">
        <v>0</v>
      </c>
      <c r="M5143" s="299">
        <v>0</v>
      </c>
    </row>
    <row r="5144" spans="1:13" x14ac:dyDescent="0.2">
      <c r="A5144" s="297" t="s">
        <v>1311</v>
      </c>
      <c r="B5144" s="298" t="s">
        <v>17078</v>
      </c>
      <c r="C5144" s="298" t="s">
        <v>20269</v>
      </c>
      <c r="D5144" s="298" t="s">
        <v>771</v>
      </c>
      <c r="E5144" s="298" t="s">
        <v>14757</v>
      </c>
      <c r="F5144" s="298" t="s">
        <v>19211</v>
      </c>
      <c r="G5144" s="298" t="s">
        <v>19215</v>
      </c>
      <c r="H5144" s="299" t="s">
        <v>14828</v>
      </c>
      <c r="I5144" s="297">
        <v>5.117</v>
      </c>
      <c r="J5144" s="298">
        <v>5.117</v>
      </c>
      <c r="K5144" s="298">
        <v>2.5579999999999998</v>
      </c>
      <c r="L5144" s="298">
        <v>0</v>
      </c>
      <c r="M5144" s="299">
        <v>0</v>
      </c>
    </row>
    <row r="5145" spans="1:13" x14ac:dyDescent="0.2">
      <c r="A5145" s="297" t="s">
        <v>1311</v>
      </c>
      <c r="B5145" s="298" t="s">
        <v>17078</v>
      </c>
      <c r="C5145" s="298" t="s">
        <v>20269</v>
      </c>
      <c r="D5145" s="298" t="s">
        <v>771</v>
      </c>
      <c r="E5145" s="298" t="s">
        <v>14757</v>
      </c>
      <c r="F5145" s="298" t="s">
        <v>19211</v>
      </c>
      <c r="G5145" s="298" t="s">
        <v>19216</v>
      </c>
      <c r="H5145" s="299" t="s">
        <v>14828</v>
      </c>
      <c r="I5145" s="297">
        <v>5.117</v>
      </c>
      <c r="J5145" s="298">
        <v>5.117</v>
      </c>
      <c r="K5145" s="298">
        <v>2.5579999999999998</v>
      </c>
      <c r="L5145" s="298">
        <v>0</v>
      </c>
      <c r="M5145" s="299">
        <v>0</v>
      </c>
    </row>
    <row r="5146" spans="1:13" x14ac:dyDescent="0.2">
      <c r="A5146" s="297" t="s">
        <v>1311</v>
      </c>
      <c r="B5146" s="298" t="s">
        <v>17078</v>
      </c>
      <c r="C5146" s="298" t="s">
        <v>20269</v>
      </c>
      <c r="D5146" s="298" t="s">
        <v>771</v>
      </c>
      <c r="E5146" s="298" t="s">
        <v>14757</v>
      </c>
      <c r="F5146" s="298" t="s">
        <v>19211</v>
      </c>
      <c r="G5146" s="298" t="s">
        <v>19217</v>
      </c>
      <c r="H5146" s="299" t="s">
        <v>14828</v>
      </c>
      <c r="I5146" s="297">
        <v>5.117</v>
      </c>
      <c r="J5146" s="298">
        <v>5.117</v>
      </c>
      <c r="K5146" s="298">
        <v>2.5579999999999998</v>
      </c>
      <c r="L5146" s="298">
        <v>0</v>
      </c>
      <c r="M5146" s="299">
        <v>0</v>
      </c>
    </row>
    <row r="5147" spans="1:13" x14ac:dyDescent="0.2">
      <c r="A5147" s="297" t="s">
        <v>1311</v>
      </c>
      <c r="B5147" s="298" t="s">
        <v>17078</v>
      </c>
      <c r="C5147" s="298" t="s">
        <v>20269</v>
      </c>
      <c r="D5147" s="298" t="s">
        <v>771</v>
      </c>
      <c r="E5147" s="298" t="s">
        <v>14757</v>
      </c>
      <c r="F5147" s="298" t="s">
        <v>19218</v>
      </c>
      <c r="G5147" s="298" t="s">
        <v>19219</v>
      </c>
      <c r="H5147" s="299" t="s">
        <v>14828</v>
      </c>
      <c r="I5147" s="297">
        <v>5.117</v>
      </c>
      <c r="J5147" s="298">
        <v>5.117</v>
      </c>
      <c r="K5147" s="298">
        <v>2.5579999999999998</v>
      </c>
      <c r="L5147" s="298">
        <v>0</v>
      </c>
      <c r="M5147" s="299">
        <v>0</v>
      </c>
    </row>
    <row r="5148" spans="1:13" x14ac:dyDescent="0.2">
      <c r="A5148" s="297" t="s">
        <v>1311</v>
      </c>
      <c r="B5148" s="298" t="s">
        <v>17078</v>
      </c>
      <c r="C5148" s="298" t="s">
        <v>20269</v>
      </c>
      <c r="D5148" s="298" t="s">
        <v>771</v>
      </c>
      <c r="E5148" s="298" t="s">
        <v>14757</v>
      </c>
      <c r="F5148" s="298" t="s">
        <v>19218</v>
      </c>
      <c r="G5148" s="298" t="s">
        <v>19220</v>
      </c>
      <c r="H5148" s="299" t="s">
        <v>14828</v>
      </c>
      <c r="I5148" s="297">
        <v>5.117</v>
      </c>
      <c r="J5148" s="298">
        <v>5.117</v>
      </c>
      <c r="K5148" s="298">
        <v>2.5579999999999998</v>
      </c>
      <c r="L5148" s="298">
        <v>0</v>
      </c>
      <c r="M5148" s="299">
        <v>0</v>
      </c>
    </row>
    <row r="5149" spans="1:13" x14ac:dyDescent="0.2">
      <c r="A5149" s="297" t="s">
        <v>1311</v>
      </c>
      <c r="B5149" s="298" t="s">
        <v>17078</v>
      </c>
      <c r="C5149" s="298" t="s">
        <v>20269</v>
      </c>
      <c r="D5149" s="298" t="s">
        <v>771</v>
      </c>
      <c r="E5149" s="298" t="s">
        <v>14757</v>
      </c>
      <c r="F5149" s="298" t="s">
        <v>19218</v>
      </c>
      <c r="G5149" s="298" t="s">
        <v>19221</v>
      </c>
      <c r="H5149" s="299" t="s">
        <v>14828</v>
      </c>
      <c r="I5149" s="297">
        <v>5.117</v>
      </c>
      <c r="J5149" s="298">
        <v>5.117</v>
      </c>
      <c r="K5149" s="298">
        <v>2.5579999999999998</v>
      </c>
      <c r="L5149" s="298">
        <v>0</v>
      </c>
      <c r="M5149" s="299">
        <v>0</v>
      </c>
    </row>
    <row r="5150" spans="1:13" x14ac:dyDescent="0.2">
      <c r="A5150" s="297" t="s">
        <v>1311</v>
      </c>
      <c r="B5150" s="298" t="s">
        <v>17078</v>
      </c>
      <c r="C5150" s="298" t="s">
        <v>20269</v>
      </c>
      <c r="D5150" s="298" t="s">
        <v>771</v>
      </c>
      <c r="E5150" s="298" t="s">
        <v>14757</v>
      </c>
      <c r="F5150" s="298" t="s">
        <v>19218</v>
      </c>
      <c r="G5150" s="298" t="s">
        <v>19222</v>
      </c>
      <c r="H5150" s="299" t="s">
        <v>14828</v>
      </c>
      <c r="I5150" s="297">
        <v>5.117</v>
      </c>
      <c r="J5150" s="298">
        <v>5.117</v>
      </c>
      <c r="K5150" s="298">
        <v>2.5579999999999998</v>
      </c>
      <c r="L5150" s="298">
        <v>0</v>
      </c>
      <c r="M5150" s="299">
        <v>0</v>
      </c>
    </row>
    <row r="5151" spans="1:13" x14ac:dyDescent="0.2">
      <c r="A5151" s="297" t="s">
        <v>1311</v>
      </c>
      <c r="B5151" s="298" t="s">
        <v>17078</v>
      </c>
      <c r="C5151" s="298" t="s">
        <v>20269</v>
      </c>
      <c r="D5151" s="298" t="s">
        <v>771</v>
      </c>
      <c r="E5151" s="298" t="s">
        <v>14757</v>
      </c>
      <c r="F5151" s="298" t="s">
        <v>19218</v>
      </c>
      <c r="G5151" s="298" t="s">
        <v>19223</v>
      </c>
      <c r="H5151" s="299" t="s">
        <v>14828</v>
      </c>
      <c r="I5151" s="297">
        <v>5.117</v>
      </c>
      <c r="J5151" s="298">
        <v>5.117</v>
      </c>
      <c r="K5151" s="298">
        <v>2.5579999999999998</v>
      </c>
      <c r="L5151" s="298">
        <v>0</v>
      </c>
      <c r="M5151" s="299">
        <v>0</v>
      </c>
    </row>
    <row r="5152" spans="1:13" x14ac:dyDescent="0.2">
      <c r="A5152" s="297" t="s">
        <v>1311</v>
      </c>
      <c r="B5152" s="298" t="s">
        <v>17078</v>
      </c>
      <c r="C5152" s="298" t="s">
        <v>20269</v>
      </c>
      <c r="D5152" s="298" t="s">
        <v>771</v>
      </c>
      <c r="E5152" s="298" t="s">
        <v>14757</v>
      </c>
      <c r="F5152" s="298" t="s">
        <v>19218</v>
      </c>
      <c r="G5152" s="298" t="s">
        <v>19224</v>
      </c>
      <c r="H5152" s="299" t="s">
        <v>14828</v>
      </c>
      <c r="I5152" s="297">
        <v>5.117</v>
      </c>
      <c r="J5152" s="298">
        <v>5.117</v>
      </c>
      <c r="K5152" s="298">
        <v>2.5579999999999998</v>
      </c>
      <c r="L5152" s="298">
        <v>0</v>
      </c>
      <c r="M5152" s="299">
        <v>0</v>
      </c>
    </row>
    <row r="5153" spans="1:13" x14ac:dyDescent="0.2">
      <c r="A5153" s="297" t="s">
        <v>1311</v>
      </c>
      <c r="B5153" s="298" t="s">
        <v>17078</v>
      </c>
      <c r="C5153" s="298" t="s">
        <v>20269</v>
      </c>
      <c r="D5153" s="298" t="s">
        <v>771</v>
      </c>
      <c r="E5153" s="298" t="s">
        <v>14757</v>
      </c>
      <c r="F5153" s="298" t="s">
        <v>19225</v>
      </c>
      <c r="G5153" s="298" t="s">
        <v>19226</v>
      </c>
      <c r="H5153" s="299" t="s">
        <v>14828</v>
      </c>
      <c r="I5153" s="297">
        <v>5.6589999999999998</v>
      </c>
      <c r="J5153" s="298">
        <v>5.6660000000000004</v>
      </c>
      <c r="K5153" s="298">
        <v>2.8260000000000001</v>
      </c>
      <c r="L5153" s="298">
        <v>0</v>
      </c>
      <c r="M5153" s="299">
        <v>0</v>
      </c>
    </row>
    <row r="5154" spans="1:13" x14ac:dyDescent="0.2">
      <c r="A5154" s="297" t="s">
        <v>1311</v>
      </c>
      <c r="B5154" s="298" t="s">
        <v>17078</v>
      </c>
      <c r="C5154" s="298" t="s">
        <v>20269</v>
      </c>
      <c r="D5154" s="298" t="s">
        <v>771</v>
      </c>
      <c r="E5154" s="298" t="s">
        <v>14757</v>
      </c>
      <c r="F5154" s="298" t="s">
        <v>19225</v>
      </c>
      <c r="G5154" s="298" t="s">
        <v>19227</v>
      </c>
      <c r="H5154" s="299" t="s">
        <v>14828</v>
      </c>
      <c r="I5154" s="297">
        <v>5.6589999999999998</v>
      </c>
      <c r="J5154" s="298">
        <v>5.6660000000000004</v>
      </c>
      <c r="K5154" s="298">
        <v>2.8260000000000001</v>
      </c>
      <c r="L5154" s="298">
        <v>0</v>
      </c>
      <c r="M5154" s="299">
        <v>0</v>
      </c>
    </row>
    <row r="5155" spans="1:13" x14ac:dyDescent="0.2">
      <c r="A5155" s="297" t="s">
        <v>1311</v>
      </c>
      <c r="B5155" s="298" t="s">
        <v>17078</v>
      </c>
      <c r="C5155" s="298" t="s">
        <v>20269</v>
      </c>
      <c r="D5155" s="298" t="s">
        <v>771</v>
      </c>
      <c r="E5155" s="298" t="s">
        <v>14757</v>
      </c>
      <c r="F5155" s="298" t="s">
        <v>19225</v>
      </c>
      <c r="G5155" s="298" t="s">
        <v>19228</v>
      </c>
      <c r="H5155" s="299" t="s">
        <v>14828</v>
      </c>
      <c r="I5155" s="297">
        <v>5.6589999999999998</v>
      </c>
      <c r="J5155" s="298">
        <v>5.6660000000000004</v>
      </c>
      <c r="K5155" s="298">
        <v>2.8260000000000001</v>
      </c>
      <c r="L5155" s="298">
        <v>0</v>
      </c>
      <c r="M5155" s="299">
        <v>0</v>
      </c>
    </row>
    <row r="5156" spans="1:13" x14ac:dyDescent="0.2">
      <c r="A5156" s="297" t="s">
        <v>1311</v>
      </c>
      <c r="B5156" s="298" t="s">
        <v>17078</v>
      </c>
      <c r="C5156" s="298" t="s">
        <v>20269</v>
      </c>
      <c r="D5156" s="298" t="s">
        <v>771</v>
      </c>
      <c r="E5156" s="298" t="s">
        <v>14757</v>
      </c>
      <c r="F5156" s="298" t="s">
        <v>19225</v>
      </c>
      <c r="G5156" s="298" t="s">
        <v>19229</v>
      </c>
      <c r="H5156" s="299" t="s">
        <v>14828</v>
      </c>
      <c r="I5156" s="297">
        <v>5.6589999999999998</v>
      </c>
      <c r="J5156" s="298">
        <v>5.6660000000000004</v>
      </c>
      <c r="K5156" s="298">
        <v>2.8260000000000001</v>
      </c>
      <c r="L5156" s="298">
        <v>0</v>
      </c>
      <c r="M5156" s="299">
        <v>0</v>
      </c>
    </row>
    <row r="5157" spans="1:13" x14ac:dyDescent="0.2">
      <c r="A5157" s="297" t="s">
        <v>1311</v>
      </c>
      <c r="B5157" s="298" t="s">
        <v>17078</v>
      </c>
      <c r="C5157" s="298" t="s">
        <v>20269</v>
      </c>
      <c r="D5157" s="298" t="s">
        <v>771</v>
      </c>
      <c r="E5157" s="298" t="s">
        <v>14757</v>
      </c>
      <c r="F5157" s="298" t="s">
        <v>19225</v>
      </c>
      <c r="G5157" s="298" t="s">
        <v>19230</v>
      </c>
      <c r="H5157" s="299" t="s">
        <v>14828</v>
      </c>
      <c r="I5157" s="297">
        <v>5.6589999999999998</v>
      </c>
      <c r="J5157" s="298">
        <v>5.6660000000000004</v>
      </c>
      <c r="K5157" s="298">
        <v>2.8260000000000001</v>
      </c>
      <c r="L5157" s="298">
        <v>0</v>
      </c>
      <c r="M5157" s="299">
        <v>0</v>
      </c>
    </row>
    <row r="5158" spans="1:13" x14ac:dyDescent="0.2">
      <c r="A5158" s="297" t="s">
        <v>1311</v>
      </c>
      <c r="B5158" s="298" t="s">
        <v>17078</v>
      </c>
      <c r="C5158" s="298" t="s">
        <v>20269</v>
      </c>
      <c r="D5158" s="298" t="s">
        <v>771</v>
      </c>
      <c r="E5158" s="298" t="s">
        <v>14757</v>
      </c>
      <c r="F5158" s="298" t="s">
        <v>19225</v>
      </c>
      <c r="G5158" s="298" t="s">
        <v>19231</v>
      </c>
      <c r="H5158" s="299" t="s">
        <v>14828</v>
      </c>
      <c r="I5158" s="297">
        <v>5.6589999999999998</v>
      </c>
      <c r="J5158" s="298">
        <v>5.6660000000000004</v>
      </c>
      <c r="K5158" s="298">
        <v>2.8260000000000001</v>
      </c>
      <c r="L5158" s="298">
        <v>0</v>
      </c>
      <c r="M5158" s="299">
        <v>0</v>
      </c>
    </row>
    <row r="5159" spans="1:13" x14ac:dyDescent="0.2">
      <c r="A5159" s="297" t="s">
        <v>1311</v>
      </c>
      <c r="B5159" s="298" t="s">
        <v>17078</v>
      </c>
      <c r="C5159" s="298" t="s">
        <v>20269</v>
      </c>
      <c r="D5159" s="298" t="s">
        <v>771</v>
      </c>
      <c r="E5159" s="298" t="s">
        <v>14757</v>
      </c>
      <c r="F5159" s="298" t="s">
        <v>19225</v>
      </c>
      <c r="G5159" s="298" t="s">
        <v>19232</v>
      </c>
      <c r="H5159" s="299" t="s">
        <v>14828</v>
      </c>
      <c r="I5159" s="297">
        <v>5.6589999999999998</v>
      </c>
      <c r="J5159" s="298">
        <v>5.6660000000000004</v>
      </c>
      <c r="K5159" s="298">
        <v>2.8260000000000001</v>
      </c>
      <c r="L5159" s="298">
        <v>0</v>
      </c>
      <c r="M5159" s="299">
        <v>0</v>
      </c>
    </row>
    <row r="5160" spans="1:13" x14ac:dyDescent="0.2">
      <c r="A5160" s="297" t="s">
        <v>1311</v>
      </c>
      <c r="B5160" s="298" t="s">
        <v>17078</v>
      </c>
      <c r="C5160" s="298" t="s">
        <v>20269</v>
      </c>
      <c r="D5160" s="298" t="s">
        <v>771</v>
      </c>
      <c r="E5160" s="298" t="s">
        <v>14757</v>
      </c>
      <c r="F5160" s="298" t="s">
        <v>19225</v>
      </c>
      <c r="G5160" s="298" t="s">
        <v>19233</v>
      </c>
      <c r="H5160" s="299" t="s">
        <v>14828</v>
      </c>
      <c r="I5160" s="297">
        <v>5.6589999999999998</v>
      </c>
      <c r="J5160" s="298">
        <v>5.6660000000000004</v>
      </c>
      <c r="K5160" s="298">
        <v>2.8260000000000001</v>
      </c>
      <c r="L5160" s="298">
        <v>0</v>
      </c>
      <c r="M5160" s="299">
        <v>0</v>
      </c>
    </row>
    <row r="5161" spans="1:13" x14ac:dyDescent="0.2">
      <c r="A5161" s="297" t="s">
        <v>1311</v>
      </c>
      <c r="B5161" s="298" t="s">
        <v>17078</v>
      </c>
      <c r="C5161" s="298" t="s">
        <v>20269</v>
      </c>
      <c r="D5161" s="298" t="s">
        <v>771</v>
      </c>
      <c r="E5161" s="298" t="s">
        <v>14755</v>
      </c>
      <c r="F5161" s="298" t="s">
        <v>19225</v>
      </c>
      <c r="G5161" s="298" t="s">
        <v>19234</v>
      </c>
      <c r="H5161" s="299" t="s">
        <v>14828</v>
      </c>
      <c r="I5161" s="297">
        <v>1.9470000000000001</v>
      </c>
      <c r="J5161" s="298">
        <v>1.9470000000000001</v>
      </c>
      <c r="K5161" s="298">
        <v>5.8819999999999997</v>
      </c>
      <c r="L5161" s="298">
        <v>0</v>
      </c>
      <c r="M5161" s="299">
        <v>0</v>
      </c>
    </row>
    <row r="5162" spans="1:13" x14ac:dyDescent="0.2">
      <c r="A5162" s="297" t="s">
        <v>1311</v>
      </c>
      <c r="B5162" s="298" t="s">
        <v>17078</v>
      </c>
      <c r="C5162" s="298" t="s">
        <v>20269</v>
      </c>
      <c r="D5162" s="298" t="s">
        <v>771</v>
      </c>
      <c r="E5162" s="298" t="s">
        <v>14755</v>
      </c>
      <c r="F5162" s="298" t="s">
        <v>19225</v>
      </c>
      <c r="G5162" s="298" t="s">
        <v>19235</v>
      </c>
      <c r="H5162" s="299" t="s">
        <v>14828</v>
      </c>
      <c r="I5162" s="297">
        <v>1.9470000000000001</v>
      </c>
      <c r="J5162" s="298">
        <v>1.9470000000000001</v>
      </c>
      <c r="K5162" s="298">
        <v>5.8819999999999997</v>
      </c>
      <c r="L5162" s="298">
        <v>0</v>
      </c>
      <c r="M5162" s="299">
        <v>0</v>
      </c>
    </row>
    <row r="5163" spans="1:13" x14ac:dyDescent="0.2">
      <c r="A5163" s="297" t="s">
        <v>1311</v>
      </c>
      <c r="B5163" s="298" t="s">
        <v>17078</v>
      </c>
      <c r="C5163" s="298" t="s">
        <v>20269</v>
      </c>
      <c r="D5163" s="298" t="s">
        <v>771</v>
      </c>
      <c r="E5163" s="298" t="s">
        <v>14757</v>
      </c>
      <c r="F5163" s="298" t="s">
        <v>19236</v>
      </c>
      <c r="G5163" s="298" t="s">
        <v>19237</v>
      </c>
      <c r="H5163" s="299" t="s">
        <v>14828</v>
      </c>
      <c r="I5163" s="297">
        <v>5.117</v>
      </c>
      <c r="J5163" s="298">
        <v>5.117</v>
      </c>
      <c r="K5163" s="298">
        <v>2.5579999999999998</v>
      </c>
      <c r="L5163" s="298">
        <v>0</v>
      </c>
      <c r="M5163" s="299">
        <v>0</v>
      </c>
    </row>
    <row r="5164" spans="1:13" x14ac:dyDescent="0.2">
      <c r="A5164" s="297" t="s">
        <v>1311</v>
      </c>
      <c r="B5164" s="298" t="s">
        <v>17078</v>
      </c>
      <c r="C5164" s="298" t="s">
        <v>20269</v>
      </c>
      <c r="D5164" s="298" t="s">
        <v>771</v>
      </c>
      <c r="E5164" s="298" t="s">
        <v>14757</v>
      </c>
      <c r="F5164" s="298" t="s">
        <v>19236</v>
      </c>
      <c r="G5164" s="298" t="s">
        <v>19238</v>
      </c>
      <c r="H5164" s="299" t="s">
        <v>14828</v>
      </c>
      <c r="I5164" s="297">
        <v>5.117</v>
      </c>
      <c r="J5164" s="298">
        <v>5.117</v>
      </c>
      <c r="K5164" s="298">
        <v>2.5579999999999998</v>
      </c>
      <c r="L5164" s="298">
        <v>0</v>
      </c>
      <c r="M5164" s="299">
        <v>0</v>
      </c>
    </row>
    <row r="5165" spans="1:13" x14ac:dyDescent="0.2">
      <c r="A5165" s="297" t="s">
        <v>1311</v>
      </c>
      <c r="B5165" s="298" t="s">
        <v>17078</v>
      </c>
      <c r="C5165" s="298" t="s">
        <v>20269</v>
      </c>
      <c r="D5165" s="298" t="s">
        <v>771</v>
      </c>
      <c r="E5165" s="298" t="s">
        <v>14757</v>
      </c>
      <c r="F5165" s="298" t="s">
        <v>19236</v>
      </c>
      <c r="G5165" s="298" t="s">
        <v>19239</v>
      </c>
      <c r="H5165" s="299" t="s">
        <v>14828</v>
      </c>
      <c r="I5165" s="297">
        <v>5.117</v>
      </c>
      <c r="J5165" s="298">
        <v>5.117</v>
      </c>
      <c r="K5165" s="298">
        <v>2.5579999999999998</v>
      </c>
      <c r="L5165" s="298">
        <v>0</v>
      </c>
      <c r="M5165" s="299">
        <v>0</v>
      </c>
    </row>
    <row r="5166" spans="1:13" x14ac:dyDescent="0.2">
      <c r="A5166" s="297" t="s">
        <v>1311</v>
      </c>
      <c r="B5166" s="298" t="s">
        <v>17078</v>
      </c>
      <c r="C5166" s="298" t="s">
        <v>20269</v>
      </c>
      <c r="D5166" s="298" t="s">
        <v>771</v>
      </c>
      <c r="E5166" s="298" t="s">
        <v>14757</v>
      </c>
      <c r="F5166" s="298" t="s">
        <v>19236</v>
      </c>
      <c r="G5166" s="298" t="s">
        <v>19240</v>
      </c>
      <c r="H5166" s="299" t="s">
        <v>14828</v>
      </c>
      <c r="I5166" s="297">
        <v>5.117</v>
      </c>
      <c r="J5166" s="298">
        <v>5.117</v>
      </c>
      <c r="K5166" s="298">
        <v>2.5579999999999998</v>
      </c>
      <c r="L5166" s="298">
        <v>0</v>
      </c>
      <c r="M5166" s="299">
        <v>0</v>
      </c>
    </row>
    <row r="5167" spans="1:13" x14ac:dyDescent="0.2">
      <c r="A5167" s="297" t="s">
        <v>1311</v>
      </c>
      <c r="B5167" s="298" t="s">
        <v>17078</v>
      </c>
      <c r="C5167" s="298" t="s">
        <v>20269</v>
      </c>
      <c r="D5167" s="298" t="s">
        <v>771</v>
      </c>
      <c r="E5167" s="298" t="s">
        <v>14757</v>
      </c>
      <c r="F5167" s="298" t="s">
        <v>19236</v>
      </c>
      <c r="G5167" s="298" t="s">
        <v>19241</v>
      </c>
      <c r="H5167" s="299" t="s">
        <v>14828</v>
      </c>
      <c r="I5167" s="297">
        <v>5.117</v>
      </c>
      <c r="J5167" s="298">
        <v>5.117</v>
      </c>
      <c r="K5167" s="298">
        <v>2.5579999999999998</v>
      </c>
      <c r="L5167" s="298">
        <v>0</v>
      </c>
      <c r="M5167" s="299">
        <v>0</v>
      </c>
    </row>
    <row r="5168" spans="1:13" x14ac:dyDescent="0.2">
      <c r="A5168" s="297" t="s">
        <v>1311</v>
      </c>
      <c r="B5168" s="298" t="s">
        <v>17078</v>
      </c>
      <c r="C5168" s="298" t="s">
        <v>20269</v>
      </c>
      <c r="D5168" s="298" t="s">
        <v>771</v>
      </c>
      <c r="E5168" s="298" t="s">
        <v>14757</v>
      </c>
      <c r="F5168" s="298" t="s">
        <v>19236</v>
      </c>
      <c r="G5168" s="298" t="s">
        <v>19242</v>
      </c>
      <c r="H5168" s="299" t="s">
        <v>14828</v>
      </c>
      <c r="I5168" s="297">
        <v>5.117</v>
      </c>
      <c r="J5168" s="298">
        <v>5.117</v>
      </c>
      <c r="K5168" s="298">
        <v>2.5579999999999998</v>
      </c>
      <c r="L5168" s="298">
        <v>0</v>
      </c>
      <c r="M5168" s="299">
        <v>0</v>
      </c>
    </row>
    <row r="5169" spans="1:13" x14ac:dyDescent="0.2">
      <c r="A5169" s="297" t="s">
        <v>1311</v>
      </c>
      <c r="B5169" s="298" t="s">
        <v>17078</v>
      </c>
      <c r="C5169" s="298" t="s">
        <v>20269</v>
      </c>
      <c r="D5169" s="298" t="s">
        <v>771</v>
      </c>
      <c r="E5169" s="298" t="s">
        <v>14757</v>
      </c>
      <c r="F5169" s="298" t="s">
        <v>19243</v>
      </c>
      <c r="G5169" s="298" t="s">
        <v>19244</v>
      </c>
      <c r="H5169" s="299" t="s">
        <v>14828</v>
      </c>
      <c r="I5169" s="297">
        <v>5.117</v>
      </c>
      <c r="J5169" s="298">
        <v>5.117</v>
      </c>
      <c r="K5169" s="298">
        <v>2.5579999999999998</v>
      </c>
      <c r="L5169" s="298">
        <v>0</v>
      </c>
      <c r="M5169" s="299">
        <v>0</v>
      </c>
    </row>
    <row r="5170" spans="1:13" x14ac:dyDescent="0.2">
      <c r="A5170" s="297" t="s">
        <v>1311</v>
      </c>
      <c r="B5170" s="298" t="s">
        <v>17078</v>
      </c>
      <c r="C5170" s="298" t="s">
        <v>20269</v>
      </c>
      <c r="D5170" s="298" t="s">
        <v>771</v>
      </c>
      <c r="E5170" s="298" t="s">
        <v>14757</v>
      </c>
      <c r="F5170" s="298" t="s">
        <v>19243</v>
      </c>
      <c r="G5170" s="298" t="s">
        <v>19245</v>
      </c>
      <c r="H5170" s="299" t="s">
        <v>14828</v>
      </c>
      <c r="I5170" s="297">
        <v>5.117</v>
      </c>
      <c r="J5170" s="298">
        <v>5.117</v>
      </c>
      <c r="K5170" s="298">
        <v>2.5579999999999998</v>
      </c>
      <c r="L5170" s="298">
        <v>0</v>
      </c>
      <c r="M5170" s="299">
        <v>0</v>
      </c>
    </row>
    <row r="5171" spans="1:13" x14ac:dyDescent="0.2">
      <c r="A5171" s="297" t="s">
        <v>1311</v>
      </c>
      <c r="B5171" s="298" t="s">
        <v>17078</v>
      </c>
      <c r="C5171" s="298" t="s">
        <v>20269</v>
      </c>
      <c r="D5171" s="298" t="s">
        <v>771</v>
      </c>
      <c r="E5171" s="298" t="s">
        <v>14757</v>
      </c>
      <c r="F5171" s="298" t="s">
        <v>19243</v>
      </c>
      <c r="G5171" s="298" t="s">
        <v>19246</v>
      </c>
      <c r="H5171" s="299" t="s">
        <v>14828</v>
      </c>
      <c r="I5171" s="297">
        <v>5.117</v>
      </c>
      <c r="J5171" s="298">
        <v>5.117</v>
      </c>
      <c r="K5171" s="298">
        <v>2.5579999999999998</v>
      </c>
      <c r="L5171" s="298">
        <v>0</v>
      </c>
      <c r="M5171" s="299">
        <v>0</v>
      </c>
    </row>
    <row r="5172" spans="1:13" x14ac:dyDescent="0.2">
      <c r="A5172" s="297" t="s">
        <v>1311</v>
      </c>
      <c r="B5172" s="298" t="s">
        <v>17078</v>
      </c>
      <c r="C5172" s="298" t="s">
        <v>20269</v>
      </c>
      <c r="D5172" s="298" t="s">
        <v>771</v>
      </c>
      <c r="E5172" s="298" t="s">
        <v>14757</v>
      </c>
      <c r="F5172" s="298" t="s">
        <v>19243</v>
      </c>
      <c r="G5172" s="298" t="s">
        <v>19247</v>
      </c>
      <c r="H5172" s="299" t="s">
        <v>14828</v>
      </c>
      <c r="I5172" s="297">
        <v>5.117</v>
      </c>
      <c r="J5172" s="298">
        <v>5.117</v>
      </c>
      <c r="K5172" s="298">
        <v>2.5579999999999998</v>
      </c>
      <c r="L5172" s="298">
        <v>0</v>
      </c>
      <c r="M5172" s="299">
        <v>0</v>
      </c>
    </row>
    <row r="5173" spans="1:13" x14ac:dyDescent="0.2">
      <c r="A5173" s="297" t="s">
        <v>1311</v>
      </c>
      <c r="B5173" s="298" t="s">
        <v>17078</v>
      </c>
      <c r="C5173" s="298" t="s">
        <v>20269</v>
      </c>
      <c r="D5173" s="298" t="s">
        <v>771</v>
      </c>
      <c r="E5173" s="298" t="s">
        <v>14757</v>
      </c>
      <c r="F5173" s="298" t="s">
        <v>19243</v>
      </c>
      <c r="G5173" s="298" t="s">
        <v>19248</v>
      </c>
      <c r="H5173" s="299" t="s">
        <v>14828</v>
      </c>
      <c r="I5173" s="297">
        <v>5.117</v>
      </c>
      <c r="J5173" s="298">
        <v>5.117</v>
      </c>
      <c r="K5173" s="298">
        <v>2.5579999999999998</v>
      </c>
      <c r="L5173" s="298">
        <v>0</v>
      </c>
      <c r="M5173" s="299">
        <v>0</v>
      </c>
    </row>
    <row r="5174" spans="1:13" x14ac:dyDescent="0.2">
      <c r="A5174" s="297" t="s">
        <v>1311</v>
      </c>
      <c r="B5174" s="298" t="s">
        <v>17078</v>
      </c>
      <c r="C5174" s="298" t="s">
        <v>20269</v>
      </c>
      <c r="D5174" s="298" t="s">
        <v>771</v>
      </c>
      <c r="E5174" s="298" t="s">
        <v>14757</v>
      </c>
      <c r="F5174" s="298" t="s">
        <v>19243</v>
      </c>
      <c r="G5174" s="298" t="s">
        <v>19249</v>
      </c>
      <c r="H5174" s="299" t="s">
        <v>14828</v>
      </c>
      <c r="I5174" s="297">
        <v>5.117</v>
      </c>
      <c r="J5174" s="298">
        <v>5.117</v>
      </c>
      <c r="K5174" s="298">
        <v>2.5579999999999998</v>
      </c>
      <c r="L5174" s="298">
        <v>0</v>
      </c>
      <c r="M5174" s="299">
        <v>0</v>
      </c>
    </row>
    <row r="5175" spans="1:13" x14ac:dyDescent="0.2">
      <c r="A5175" s="297" t="s">
        <v>1311</v>
      </c>
      <c r="B5175" s="298" t="s">
        <v>17078</v>
      </c>
      <c r="C5175" s="298" t="s">
        <v>20269</v>
      </c>
      <c r="D5175" s="298" t="s">
        <v>771</v>
      </c>
      <c r="E5175" s="298" t="s">
        <v>14757</v>
      </c>
      <c r="F5175" s="298" t="s">
        <v>19250</v>
      </c>
      <c r="G5175" s="298" t="s">
        <v>19251</v>
      </c>
      <c r="H5175" s="299" t="s">
        <v>14828</v>
      </c>
      <c r="I5175" s="297">
        <v>5.117</v>
      </c>
      <c r="J5175" s="298">
        <v>5.117</v>
      </c>
      <c r="K5175" s="298">
        <v>2.5579999999999998</v>
      </c>
      <c r="L5175" s="298">
        <v>0</v>
      </c>
      <c r="M5175" s="299">
        <v>0</v>
      </c>
    </row>
    <row r="5176" spans="1:13" x14ac:dyDescent="0.2">
      <c r="A5176" s="297" t="s">
        <v>1311</v>
      </c>
      <c r="B5176" s="298" t="s">
        <v>17078</v>
      </c>
      <c r="C5176" s="298" t="s">
        <v>20269</v>
      </c>
      <c r="D5176" s="298" t="s">
        <v>771</v>
      </c>
      <c r="E5176" s="298" t="s">
        <v>14757</v>
      </c>
      <c r="F5176" s="298" t="s">
        <v>19250</v>
      </c>
      <c r="G5176" s="298" t="s">
        <v>19252</v>
      </c>
      <c r="H5176" s="299" t="s">
        <v>14828</v>
      </c>
      <c r="I5176" s="297">
        <v>5.117</v>
      </c>
      <c r="J5176" s="298">
        <v>5.117</v>
      </c>
      <c r="K5176" s="298">
        <v>2.5579999999999998</v>
      </c>
      <c r="L5176" s="298">
        <v>0</v>
      </c>
      <c r="M5176" s="299">
        <v>0</v>
      </c>
    </row>
    <row r="5177" spans="1:13" x14ac:dyDescent="0.2">
      <c r="A5177" s="297" t="s">
        <v>1311</v>
      </c>
      <c r="B5177" s="298" t="s">
        <v>17078</v>
      </c>
      <c r="C5177" s="298" t="s">
        <v>20269</v>
      </c>
      <c r="D5177" s="298" t="s">
        <v>771</v>
      </c>
      <c r="E5177" s="298" t="s">
        <v>14757</v>
      </c>
      <c r="F5177" s="298" t="s">
        <v>19250</v>
      </c>
      <c r="G5177" s="298" t="s">
        <v>19253</v>
      </c>
      <c r="H5177" s="299" t="s">
        <v>14828</v>
      </c>
      <c r="I5177" s="297">
        <v>5.117</v>
      </c>
      <c r="J5177" s="298">
        <v>5.117</v>
      </c>
      <c r="K5177" s="298">
        <v>2.5579999999999998</v>
      </c>
      <c r="L5177" s="298">
        <v>0</v>
      </c>
      <c r="M5177" s="299">
        <v>0</v>
      </c>
    </row>
    <row r="5178" spans="1:13" x14ac:dyDescent="0.2">
      <c r="A5178" s="297" t="s">
        <v>1311</v>
      </c>
      <c r="B5178" s="298" t="s">
        <v>17078</v>
      </c>
      <c r="C5178" s="298" t="s">
        <v>20269</v>
      </c>
      <c r="D5178" s="298" t="s">
        <v>771</v>
      </c>
      <c r="E5178" s="298" t="s">
        <v>14757</v>
      </c>
      <c r="F5178" s="298" t="s">
        <v>19250</v>
      </c>
      <c r="G5178" s="298" t="s">
        <v>19254</v>
      </c>
      <c r="H5178" s="299" t="s">
        <v>14828</v>
      </c>
      <c r="I5178" s="297">
        <v>5.117</v>
      </c>
      <c r="J5178" s="298">
        <v>5.117</v>
      </c>
      <c r="K5178" s="298">
        <v>2.5579999999999998</v>
      </c>
      <c r="L5178" s="298">
        <v>0</v>
      </c>
      <c r="M5178" s="299">
        <v>0</v>
      </c>
    </row>
    <row r="5179" spans="1:13" x14ac:dyDescent="0.2">
      <c r="A5179" s="297" t="s">
        <v>1311</v>
      </c>
      <c r="B5179" s="298" t="s">
        <v>17078</v>
      </c>
      <c r="C5179" s="298" t="s">
        <v>20269</v>
      </c>
      <c r="D5179" s="298" t="s">
        <v>771</v>
      </c>
      <c r="E5179" s="298" t="s">
        <v>14757</v>
      </c>
      <c r="F5179" s="298" t="s">
        <v>19250</v>
      </c>
      <c r="G5179" s="298" t="s">
        <v>19255</v>
      </c>
      <c r="H5179" s="299" t="s">
        <v>14828</v>
      </c>
      <c r="I5179" s="297">
        <v>5.117</v>
      </c>
      <c r="J5179" s="298">
        <v>5.117</v>
      </c>
      <c r="K5179" s="298">
        <v>2.5579999999999998</v>
      </c>
      <c r="L5179" s="298">
        <v>0</v>
      </c>
      <c r="M5179" s="299">
        <v>0</v>
      </c>
    </row>
    <row r="5180" spans="1:13" x14ac:dyDescent="0.2">
      <c r="A5180" s="297" t="s">
        <v>1311</v>
      </c>
      <c r="B5180" s="298" t="s">
        <v>17078</v>
      </c>
      <c r="C5180" s="298" t="s">
        <v>20269</v>
      </c>
      <c r="D5180" s="298" t="s">
        <v>771</v>
      </c>
      <c r="E5180" s="298" t="s">
        <v>14757</v>
      </c>
      <c r="F5180" s="298" t="s">
        <v>19250</v>
      </c>
      <c r="G5180" s="298" t="s">
        <v>19256</v>
      </c>
      <c r="H5180" s="299" t="s">
        <v>14828</v>
      </c>
      <c r="I5180" s="297">
        <v>5.117</v>
      </c>
      <c r="J5180" s="298">
        <v>5.117</v>
      </c>
      <c r="K5180" s="298">
        <v>2.5579999999999998</v>
      </c>
      <c r="L5180" s="298">
        <v>0</v>
      </c>
      <c r="M5180" s="299">
        <v>0</v>
      </c>
    </row>
    <row r="5181" spans="1:13" x14ac:dyDescent="0.2">
      <c r="A5181" s="297" t="s">
        <v>1311</v>
      </c>
      <c r="B5181" s="298" t="s">
        <v>17078</v>
      </c>
      <c r="C5181" s="298" t="s">
        <v>20269</v>
      </c>
      <c r="D5181" s="298" t="s">
        <v>771</v>
      </c>
      <c r="E5181" s="298" t="s">
        <v>14757</v>
      </c>
      <c r="F5181" s="298" t="s">
        <v>19257</v>
      </c>
      <c r="G5181" s="298" t="s">
        <v>19258</v>
      </c>
      <c r="H5181" s="299" t="s">
        <v>14828</v>
      </c>
      <c r="I5181" s="297">
        <v>5.117</v>
      </c>
      <c r="J5181" s="298">
        <v>5.117</v>
      </c>
      <c r="K5181" s="298">
        <v>2.5579999999999998</v>
      </c>
      <c r="L5181" s="298">
        <v>0</v>
      </c>
      <c r="M5181" s="299">
        <v>0</v>
      </c>
    </row>
    <row r="5182" spans="1:13" x14ac:dyDescent="0.2">
      <c r="A5182" s="297" t="s">
        <v>1311</v>
      </c>
      <c r="B5182" s="298" t="s">
        <v>17078</v>
      </c>
      <c r="C5182" s="298" t="s">
        <v>20269</v>
      </c>
      <c r="D5182" s="298" t="s">
        <v>771</v>
      </c>
      <c r="E5182" s="298" t="s">
        <v>14757</v>
      </c>
      <c r="F5182" s="298" t="s">
        <v>19257</v>
      </c>
      <c r="G5182" s="298" t="s">
        <v>19259</v>
      </c>
      <c r="H5182" s="299" t="s">
        <v>14828</v>
      </c>
      <c r="I5182" s="297">
        <v>5.117</v>
      </c>
      <c r="J5182" s="298">
        <v>5.117</v>
      </c>
      <c r="K5182" s="298">
        <v>2.5579999999999998</v>
      </c>
      <c r="L5182" s="298">
        <v>0</v>
      </c>
      <c r="M5182" s="299">
        <v>0</v>
      </c>
    </row>
    <row r="5183" spans="1:13" x14ac:dyDescent="0.2">
      <c r="A5183" s="297" t="s">
        <v>1311</v>
      </c>
      <c r="B5183" s="298" t="s">
        <v>17078</v>
      </c>
      <c r="C5183" s="298" t="s">
        <v>20269</v>
      </c>
      <c r="D5183" s="298" t="s">
        <v>771</v>
      </c>
      <c r="E5183" s="298" t="s">
        <v>14757</v>
      </c>
      <c r="F5183" s="298" t="s">
        <v>19257</v>
      </c>
      <c r="G5183" s="298" t="s">
        <v>19260</v>
      </c>
      <c r="H5183" s="299" t="s">
        <v>14828</v>
      </c>
      <c r="I5183" s="297">
        <v>5.117</v>
      </c>
      <c r="J5183" s="298">
        <v>5.117</v>
      </c>
      <c r="K5183" s="298">
        <v>2.5579999999999998</v>
      </c>
      <c r="L5183" s="298">
        <v>0</v>
      </c>
      <c r="M5183" s="299">
        <v>0</v>
      </c>
    </row>
    <row r="5184" spans="1:13" x14ac:dyDescent="0.2">
      <c r="A5184" s="297" t="s">
        <v>1311</v>
      </c>
      <c r="B5184" s="298" t="s">
        <v>17078</v>
      </c>
      <c r="C5184" s="298" t="s">
        <v>20269</v>
      </c>
      <c r="D5184" s="298" t="s">
        <v>771</v>
      </c>
      <c r="E5184" s="298" t="s">
        <v>14757</v>
      </c>
      <c r="F5184" s="298" t="s">
        <v>19257</v>
      </c>
      <c r="G5184" s="298" t="s">
        <v>19261</v>
      </c>
      <c r="H5184" s="299" t="s">
        <v>14828</v>
      </c>
      <c r="I5184" s="297">
        <v>5.117</v>
      </c>
      <c r="J5184" s="298">
        <v>5.117</v>
      </c>
      <c r="K5184" s="298">
        <v>2.5579999999999998</v>
      </c>
      <c r="L5184" s="298">
        <v>0</v>
      </c>
      <c r="M5184" s="299">
        <v>0</v>
      </c>
    </row>
    <row r="5185" spans="1:13" x14ac:dyDescent="0.2">
      <c r="A5185" s="297" t="s">
        <v>1311</v>
      </c>
      <c r="B5185" s="298" t="s">
        <v>17078</v>
      </c>
      <c r="C5185" s="298" t="s">
        <v>20269</v>
      </c>
      <c r="D5185" s="298" t="s">
        <v>771</v>
      </c>
      <c r="E5185" s="298" t="s">
        <v>14757</v>
      </c>
      <c r="F5185" s="298" t="s">
        <v>19257</v>
      </c>
      <c r="G5185" s="298" t="s">
        <v>19262</v>
      </c>
      <c r="H5185" s="299" t="s">
        <v>14828</v>
      </c>
      <c r="I5185" s="297">
        <v>5.117</v>
      </c>
      <c r="J5185" s="298">
        <v>5.117</v>
      </c>
      <c r="K5185" s="298">
        <v>2.5579999999999998</v>
      </c>
      <c r="L5185" s="298">
        <v>0</v>
      </c>
      <c r="M5185" s="299">
        <v>0</v>
      </c>
    </row>
    <row r="5186" spans="1:13" x14ac:dyDescent="0.2">
      <c r="A5186" s="297" t="s">
        <v>1311</v>
      </c>
      <c r="B5186" s="298" t="s">
        <v>17078</v>
      </c>
      <c r="C5186" s="298" t="s">
        <v>20269</v>
      </c>
      <c r="D5186" s="298" t="s">
        <v>771</v>
      </c>
      <c r="E5186" s="298" t="s">
        <v>14757</v>
      </c>
      <c r="F5186" s="298" t="s">
        <v>19257</v>
      </c>
      <c r="G5186" s="298" t="s">
        <v>19263</v>
      </c>
      <c r="H5186" s="299" t="s">
        <v>14828</v>
      </c>
      <c r="I5186" s="297">
        <v>5.117</v>
      </c>
      <c r="J5186" s="298">
        <v>5.117</v>
      </c>
      <c r="K5186" s="298">
        <v>2.5579999999999998</v>
      </c>
      <c r="L5186" s="298">
        <v>0</v>
      </c>
      <c r="M5186" s="299">
        <v>0</v>
      </c>
    </row>
    <row r="5187" spans="1:13" x14ac:dyDescent="0.2">
      <c r="A5187" s="297" t="s">
        <v>1311</v>
      </c>
      <c r="B5187" s="298" t="s">
        <v>17078</v>
      </c>
      <c r="C5187" s="298" t="s">
        <v>20269</v>
      </c>
      <c r="D5187" s="298" t="s">
        <v>771</v>
      </c>
      <c r="E5187" s="298" t="s">
        <v>14757</v>
      </c>
      <c r="F5187" s="298" t="s">
        <v>19264</v>
      </c>
      <c r="G5187" s="298" t="s">
        <v>19265</v>
      </c>
      <c r="H5187" s="299" t="s">
        <v>14828</v>
      </c>
      <c r="I5187" s="297">
        <v>19.399999999999999</v>
      </c>
      <c r="J5187" s="298">
        <v>12.9</v>
      </c>
      <c r="K5187" s="298">
        <v>6.5</v>
      </c>
      <c r="L5187" s="298">
        <v>0</v>
      </c>
      <c r="M5187" s="299">
        <v>0</v>
      </c>
    </row>
    <row r="5188" spans="1:13" x14ac:dyDescent="0.2">
      <c r="A5188" s="297" t="s">
        <v>1311</v>
      </c>
      <c r="B5188" s="298" t="s">
        <v>17078</v>
      </c>
      <c r="C5188" s="298" t="s">
        <v>20269</v>
      </c>
      <c r="D5188" s="298" t="s">
        <v>771</v>
      </c>
      <c r="E5188" s="298" t="s">
        <v>14757</v>
      </c>
      <c r="F5188" s="298" t="s">
        <v>19264</v>
      </c>
      <c r="G5188" s="298" t="s">
        <v>19266</v>
      </c>
      <c r="H5188" s="299" t="s">
        <v>14828</v>
      </c>
      <c r="I5188" s="297">
        <v>19.399999999999999</v>
      </c>
      <c r="J5188" s="298">
        <v>0</v>
      </c>
      <c r="K5188" s="298">
        <v>6.5</v>
      </c>
      <c r="L5188" s="298">
        <v>0</v>
      </c>
      <c r="M5188" s="299">
        <v>0</v>
      </c>
    </row>
    <row r="5189" spans="1:13" x14ac:dyDescent="0.2">
      <c r="A5189" s="297" t="s">
        <v>1311</v>
      </c>
      <c r="B5189" s="298" t="s">
        <v>17078</v>
      </c>
      <c r="C5189" s="298" t="s">
        <v>20269</v>
      </c>
      <c r="D5189" s="298" t="s">
        <v>771</v>
      </c>
      <c r="E5189" s="298" t="s">
        <v>14757</v>
      </c>
      <c r="F5189" s="298" t="s">
        <v>19264</v>
      </c>
      <c r="G5189" s="298" t="s">
        <v>19267</v>
      </c>
      <c r="H5189" s="299" t="s">
        <v>14828</v>
      </c>
      <c r="I5189" s="297">
        <v>19.399999999999999</v>
      </c>
      <c r="J5189" s="298">
        <v>12.9</v>
      </c>
      <c r="K5189" s="298">
        <v>6.5</v>
      </c>
      <c r="L5189" s="298">
        <v>0</v>
      </c>
      <c r="M5189" s="299">
        <v>0</v>
      </c>
    </row>
    <row r="5190" spans="1:13" x14ac:dyDescent="0.2">
      <c r="A5190" s="297" t="s">
        <v>1311</v>
      </c>
      <c r="B5190" s="298" t="s">
        <v>17078</v>
      </c>
      <c r="C5190" s="298" t="s">
        <v>20269</v>
      </c>
      <c r="D5190" s="298" t="s">
        <v>771</v>
      </c>
      <c r="E5190" s="298" t="s">
        <v>14757</v>
      </c>
      <c r="F5190" s="298" t="s">
        <v>19264</v>
      </c>
      <c r="G5190" s="298" t="s">
        <v>19268</v>
      </c>
      <c r="H5190" s="299" t="s">
        <v>14828</v>
      </c>
      <c r="I5190" s="297">
        <v>19.399999999999999</v>
      </c>
      <c r="J5190" s="298">
        <v>12.9</v>
      </c>
      <c r="K5190" s="298">
        <v>6.5</v>
      </c>
      <c r="L5190" s="298">
        <v>0</v>
      </c>
      <c r="M5190" s="299">
        <v>0</v>
      </c>
    </row>
    <row r="5191" spans="1:13" x14ac:dyDescent="0.2">
      <c r="A5191" s="297" t="s">
        <v>1311</v>
      </c>
      <c r="B5191" s="298" t="s">
        <v>17078</v>
      </c>
      <c r="C5191" s="298" t="s">
        <v>20269</v>
      </c>
      <c r="D5191" s="298" t="s">
        <v>771</v>
      </c>
      <c r="E5191" s="298" t="s">
        <v>14757</v>
      </c>
      <c r="F5191" s="298" t="s">
        <v>19269</v>
      </c>
      <c r="G5191" s="298" t="s">
        <v>19270</v>
      </c>
      <c r="H5191" s="299" t="s">
        <v>14828</v>
      </c>
      <c r="I5191" s="297">
        <v>19.421190969327814</v>
      </c>
      <c r="J5191" s="298">
        <v>12.9</v>
      </c>
      <c r="K5191" s="298">
        <v>6.5</v>
      </c>
      <c r="L5191" s="298">
        <v>0</v>
      </c>
      <c r="M5191" s="299">
        <v>0</v>
      </c>
    </row>
    <row r="5192" spans="1:13" x14ac:dyDescent="0.2">
      <c r="A5192" s="297" t="s">
        <v>1311</v>
      </c>
      <c r="B5192" s="298" t="s">
        <v>17078</v>
      </c>
      <c r="C5192" s="298" t="s">
        <v>20269</v>
      </c>
      <c r="D5192" s="298" t="s">
        <v>771</v>
      </c>
      <c r="E5192" s="298" t="s">
        <v>14757</v>
      </c>
      <c r="F5192" s="298" t="s">
        <v>19269</v>
      </c>
      <c r="G5192" s="298" t="s">
        <v>19271</v>
      </c>
      <c r="H5192" s="299" t="s">
        <v>14828</v>
      </c>
      <c r="I5192" s="297">
        <v>19.421190969327814</v>
      </c>
      <c r="J5192" s="298">
        <v>12.9</v>
      </c>
      <c r="K5192" s="298">
        <v>6.5</v>
      </c>
      <c r="L5192" s="298">
        <v>0</v>
      </c>
      <c r="M5192" s="299">
        <v>0</v>
      </c>
    </row>
    <row r="5193" spans="1:13" x14ac:dyDescent="0.2">
      <c r="A5193" s="297" t="s">
        <v>1311</v>
      </c>
      <c r="B5193" s="298" t="s">
        <v>17078</v>
      </c>
      <c r="C5193" s="298" t="s">
        <v>20269</v>
      </c>
      <c r="D5193" s="298" t="s">
        <v>771</v>
      </c>
      <c r="E5193" s="298" t="s">
        <v>14757</v>
      </c>
      <c r="F5193" s="298" t="s">
        <v>19269</v>
      </c>
      <c r="G5193" s="298" t="s">
        <v>19272</v>
      </c>
      <c r="H5193" s="299" t="s">
        <v>14828</v>
      </c>
      <c r="I5193" s="297">
        <v>19.421190969327814</v>
      </c>
      <c r="J5193" s="298">
        <v>12.9</v>
      </c>
      <c r="K5193" s="298">
        <v>6.5</v>
      </c>
      <c r="L5193" s="298">
        <v>0</v>
      </c>
      <c r="M5193" s="299">
        <v>0</v>
      </c>
    </row>
    <row r="5194" spans="1:13" x14ac:dyDescent="0.2">
      <c r="A5194" s="297" t="s">
        <v>1311</v>
      </c>
      <c r="B5194" s="298" t="s">
        <v>17078</v>
      </c>
      <c r="C5194" s="298" t="s">
        <v>20269</v>
      </c>
      <c r="D5194" s="298" t="s">
        <v>771</v>
      </c>
      <c r="E5194" s="298" t="s">
        <v>14757</v>
      </c>
      <c r="F5194" s="298" t="s">
        <v>19269</v>
      </c>
      <c r="G5194" s="298" t="s">
        <v>19273</v>
      </c>
      <c r="H5194" s="299" t="s">
        <v>14828</v>
      </c>
      <c r="I5194" s="297">
        <v>19.421190969327814</v>
      </c>
      <c r="J5194" s="298">
        <v>12.9</v>
      </c>
      <c r="K5194" s="298">
        <v>6.5</v>
      </c>
      <c r="L5194" s="298">
        <v>0</v>
      </c>
      <c r="M5194" s="299">
        <v>0</v>
      </c>
    </row>
    <row r="5195" spans="1:13" x14ac:dyDescent="0.2">
      <c r="A5195" s="297" t="s">
        <v>1311</v>
      </c>
      <c r="B5195" s="298" t="s">
        <v>17078</v>
      </c>
      <c r="C5195" s="298" t="s">
        <v>20269</v>
      </c>
      <c r="D5195" s="298" t="s">
        <v>771</v>
      </c>
      <c r="E5195" s="298" t="s">
        <v>14757</v>
      </c>
      <c r="F5195" s="298" t="s">
        <v>19269</v>
      </c>
      <c r="G5195" s="298" t="s">
        <v>19274</v>
      </c>
      <c r="H5195" s="299" t="s">
        <v>14828</v>
      </c>
      <c r="I5195" s="297">
        <v>19.421190969327814</v>
      </c>
      <c r="J5195" s="298">
        <v>12.9</v>
      </c>
      <c r="K5195" s="298">
        <v>6.5</v>
      </c>
      <c r="L5195" s="298">
        <v>0</v>
      </c>
      <c r="M5195" s="299">
        <v>0</v>
      </c>
    </row>
    <row r="5196" spans="1:13" x14ac:dyDescent="0.2">
      <c r="A5196" s="297" t="s">
        <v>1311</v>
      </c>
      <c r="B5196" s="298" t="s">
        <v>17078</v>
      </c>
      <c r="C5196" s="298" t="s">
        <v>20269</v>
      </c>
      <c r="D5196" s="298" t="s">
        <v>771</v>
      </c>
      <c r="E5196" s="298" t="s">
        <v>14757</v>
      </c>
      <c r="F5196" s="298" t="s">
        <v>19269</v>
      </c>
      <c r="G5196" s="298" t="s">
        <v>19275</v>
      </c>
      <c r="H5196" s="299" t="s">
        <v>14828</v>
      </c>
      <c r="I5196" s="297">
        <v>19.421190969327814</v>
      </c>
      <c r="J5196" s="298">
        <v>12.9</v>
      </c>
      <c r="K5196" s="298">
        <v>6.5</v>
      </c>
      <c r="L5196" s="298">
        <v>0</v>
      </c>
      <c r="M5196" s="299">
        <v>0</v>
      </c>
    </row>
    <row r="5197" spans="1:13" x14ac:dyDescent="0.2">
      <c r="A5197" s="297" t="s">
        <v>1311</v>
      </c>
      <c r="B5197" s="298" t="s">
        <v>17078</v>
      </c>
      <c r="C5197" s="298" t="s">
        <v>20269</v>
      </c>
      <c r="D5197" s="298" t="s">
        <v>771</v>
      </c>
      <c r="E5197" s="298" t="s">
        <v>14757</v>
      </c>
      <c r="F5197" s="298" t="s">
        <v>19269</v>
      </c>
      <c r="G5197" s="298" t="s">
        <v>19276</v>
      </c>
      <c r="H5197" s="299" t="s">
        <v>14828</v>
      </c>
      <c r="I5197" s="297">
        <v>19.421190969327814</v>
      </c>
      <c r="J5197" s="298">
        <v>12.9</v>
      </c>
      <c r="K5197" s="298">
        <v>6.5</v>
      </c>
      <c r="L5197" s="298">
        <v>0</v>
      </c>
      <c r="M5197" s="299">
        <v>0</v>
      </c>
    </row>
    <row r="5198" spans="1:13" x14ac:dyDescent="0.2">
      <c r="A5198" s="297" t="s">
        <v>1311</v>
      </c>
      <c r="B5198" s="298" t="s">
        <v>17078</v>
      </c>
      <c r="C5198" s="298" t="s">
        <v>20269</v>
      </c>
      <c r="D5198" s="298" t="s">
        <v>771</v>
      </c>
      <c r="E5198" s="298" t="s">
        <v>14757</v>
      </c>
      <c r="F5198" s="298" t="s">
        <v>19269</v>
      </c>
      <c r="G5198" s="298" t="s">
        <v>19277</v>
      </c>
      <c r="H5198" s="299" t="s">
        <v>14828</v>
      </c>
      <c r="I5198" s="297">
        <v>19.421190969327814</v>
      </c>
      <c r="J5198" s="298">
        <v>12.9</v>
      </c>
      <c r="K5198" s="298">
        <v>6.5</v>
      </c>
      <c r="L5198" s="298">
        <v>0</v>
      </c>
      <c r="M5198" s="299">
        <v>0</v>
      </c>
    </row>
    <row r="5199" spans="1:13" x14ac:dyDescent="0.2">
      <c r="A5199" s="297" t="s">
        <v>1311</v>
      </c>
      <c r="B5199" s="298" t="s">
        <v>17078</v>
      </c>
      <c r="C5199" s="298" t="s">
        <v>20269</v>
      </c>
      <c r="D5199" s="298" t="s">
        <v>771</v>
      </c>
      <c r="E5199" s="298" t="s">
        <v>14757</v>
      </c>
      <c r="F5199" s="298" t="s">
        <v>19269</v>
      </c>
      <c r="G5199" s="298" t="s">
        <v>19278</v>
      </c>
      <c r="H5199" s="299" t="s">
        <v>14828</v>
      </c>
      <c r="I5199" s="297">
        <v>19.421190969327814</v>
      </c>
      <c r="J5199" s="298">
        <v>12.9</v>
      </c>
      <c r="K5199" s="298">
        <v>6.5</v>
      </c>
      <c r="L5199" s="298">
        <v>0</v>
      </c>
      <c r="M5199" s="299">
        <v>0</v>
      </c>
    </row>
    <row r="5200" spans="1:13" x14ac:dyDescent="0.2">
      <c r="A5200" s="297" t="s">
        <v>1311</v>
      </c>
      <c r="B5200" s="298" t="s">
        <v>17078</v>
      </c>
      <c r="C5200" s="298" t="s">
        <v>20269</v>
      </c>
      <c r="D5200" s="298" t="s">
        <v>771</v>
      </c>
      <c r="E5200" s="298" t="s">
        <v>14757</v>
      </c>
      <c r="F5200" s="298" t="s">
        <v>19269</v>
      </c>
      <c r="G5200" s="298" t="s">
        <v>19279</v>
      </c>
      <c r="H5200" s="299" t="s">
        <v>14828</v>
      </c>
      <c r="I5200" s="297">
        <v>19.421190969327814</v>
      </c>
      <c r="J5200" s="298">
        <v>12.9</v>
      </c>
      <c r="K5200" s="298">
        <v>6.5</v>
      </c>
      <c r="L5200" s="298">
        <v>0</v>
      </c>
      <c r="M5200" s="299">
        <v>0</v>
      </c>
    </row>
    <row r="5201" spans="1:13" x14ac:dyDescent="0.2">
      <c r="A5201" s="297" t="s">
        <v>1311</v>
      </c>
      <c r="B5201" s="298" t="s">
        <v>17078</v>
      </c>
      <c r="C5201" s="298" t="s">
        <v>20269</v>
      </c>
      <c r="D5201" s="298" t="s">
        <v>771</v>
      </c>
      <c r="E5201" s="298" t="s">
        <v>14757</v>
      </c>
      <c r="F5201" s="298" t="s">
        <v>19280</v>
      </c>
      <c r="G5201" s="298" t="s">
        <v>19281</v>
      </c>
      <c r="H5201" s="299" t="s">
        <v>14828</v>
      </c>
      <c r="I5201" s="297">
        <v>19.399999999999999</v>
      </c>
      <c r="J5201" s="298">
        <v>12.9</v>
      </c>
      <c r="K5201" s="298">
        <v>6.5</v>
      </c>
      <c r="L5201" s="298">
        <v>0</v>
      </c>
      <c r="M5201" s="299">
        <v>0</v>
      </c>
    </row>
    <row r="5202" spans="1:13" x14ac:dyDescent="0.2">
      <c r="A5202" s="297" t="s">
        <v>1311</v>
      </c>
      <c r="B5202" s="298" t="s">
        <v>17078</v>
      </c>
      <c r="C5202" s="298" t="s">
        <v>20269</v>
      </c>
      <c r="D5202" s="298" t="s">
        <v>771</v>
      </c>
      <c r="E5202" s="298" t="s">
        <v>14757</v>
      </c>
      <c r="F5202" s="298" t="s">
        <v>19280</v>
      </c>
      <c r="G5202" s="298" t="s">
        <v>19282</v>
      </c>
      <c r="H5202" s="299" t="s">
        <v>14828</v>
      </c>
      <c r="I5202" s="297">
        <v>5.7</v>
      </c>
      <c r="J5202" s="298">
        <v>5.7</v>
      </c>
      <c r="K5202" s="298">
        <v>2.8</v>
      </c>
      <c r="L5202" s="298">
        <v>0</v>
      </c>
      <c r="M5202" s="299">
        <v>0</v>
      </c>
    </row>
    <row r="5203" spans="1:13" x14ac:dyDescent="0.2">
      <c r="A5203" s="297" t="s">
        <v>1311</v>
      </c>
      <c r="B5203" s="298" t="s">
        <v>17078</v>
      </c>
      <c r="C5203" s="298" t="s">
        <v>20269</v>
      </c>
      <c r="D5203" s="298" t="s">
        <v>771</v>
      </c>
      <c r="E5203" s="298" t="s">
        <v>14757</v>
      </c>
      <c r="F5203" s="298" t="s">
        <v>19280</v>
      </c>
      <c r="G5203" s="298" t="s">
        <v>19283</v>
      </c>
      <c r="H5203" s="299" t="s">
        <v>14828</v>
      </c>
      <c r="I5203" s="297">
        <v>19.399999999999999</v>
      </c>
      <c r="J5203" s="298">
        <v>12.9</v>
      </c>
      <c r="K5203" s="298">
        <v>6.5</v>
      </c>
      <c r="L5203" s="298">
        <v>0</v>
      </c>
      <c r="M5203" s="299">
        <v>0</v>
      </c>
    </row>
    <row r="5204" spans="1:13" x14ac:dyDescent="0.2">
      <c r="A5204" s="297" t="s">
        <v>1311</v>
      </c>
      <c r="B5204" s="298" t="s">
        <v>17078</v>
      </c>
      <c r="C5204" s="298" t="s">
        <v>20269</v>
      </c>
      <c r="D5204" s="298" t="s">
        <v>771</v>
      </c>
      <c r="E5204" s="298" t="s">
        <v>14757</v>
      </c>
      <c r="F5204" s="298" t="s">
        <v>19284</v>
      </c>
      <c r="G5204" s="298" t="s">
        <v>19285</v>
      </c>
      <c r="H5204" s="299" t="s">
        <v>14828</v>
      </c>
      <c r="I5204" s="297">
        <v>19.399999999999999</v>
      </c>
      <c r="J5204" s="298">
        <v>12.9</v>
      </c>
      <c r="K5204" s="298">
        <v>6.5</v>
      </c>
      <c r="L5204" s="298">
        <v>0</v>
      </c>
      <c r="M5204" s="299">
        <v>0</v>
      </c>
    </row>
    <row r="5205" spans="1:13" x14ac:dyDescent="0.2">
      <c r="A5205" s="297" t="s">
        <v>1311</v>
      </c>
      <c r="B5205" s="298" t="s">
        <v>17078</v>
      </c>
      <c r="C5205" s="298" t="s">
        <v>20269</v>
      </c>
      <c r="D5205" s="298" t="s">
        <v>771</v>
      </c>
      <c r="E5205" s="298" t="s">
        <v>14757</v>
      </c>
      <c r="F5205" s="298" t="s">
        <v>19284</v>
      </c>
      <c r="G5205" s="298" t="s">
        <v>19286</v>
      </c>
      <c r="H5205" s="299" t="s">
        <v>14828</v>
      </c>
      <c r="I5205" s="297">
        <v>5.7</v>
      </c>
      <c r="J5205" s="298">
        <v>5.7</v>
      </c>
      <c r="K5205" s="298">
        <v>2.8</v>
      </c>
      <c r="L5205" s="298">
        <v>0</v>
      </c>
      <c r="M5205" s="299">
        <v>0</v>
      </c>
    </row>
    <row r="5206" spans="1:13" x14ac:dyDescent="0.2">
      <c r="A5206" s="297" t="s">
        <v>1311</v>
      </c>
      <c r="B5206" s="298" t="s">
        <v>17078</v>
      </c>
      <c r="C5206" s="298" t="s">
        <v>20269</v>
      </c>
      <c r="D5206" s="298" t="s">
        <v>771</v>
      </c>
      <c r="E5206" s="298" t="s">
        <v>14757</v>
      </c>
      <c r="F5206" s="298" t="s">
        <v>19287</v>
      </c>
      <c r="G5206" s="298" t="s">
        <v>19288</v>
      </c>
      <c r="H5206" s="299" t="s">
        <v>14828</v>
      </c>
      <c r="I5206" s="297">
        <v>19.399999999999999</v>
      </c>
      <c r="J5206" s="298">
        <v>12.9</v>
      </c>
      <c r="K5206" s="298">
        <v>6.5</v>
      </c>
      <c r="L5206" s="298">
        <v>0</v>
      </c>
      <c r="M5206" s="299">
        <v>0</v>
      </c>
    </row>
    <row r="5207" spans="1:13" x14ac:dyDescent="0.2">
      <c r="A5207" s="297" t="s">
        <v>1311</v>
      </c>
      <c r="B5207" s="298" t="s">
        <v>17078</v>
      </c>
      <c r="C5207" s="298" t="s">
        <v>20269</v>
      </c>
      <c r="D5207" s="298" t="s">
        <v>771</v>
      </c>
      <c r="E5207" s="298" t="s">
        <v>14757</v>
      </c>
      <c r="F5207" s="298" t="s">
        <v>19287</v>
      </c>
      <c r="G5207" s="298" t="s">
        <v>19289</v>
      </c>
      <c r="H5207" s="299" t="s">
        <v>14828</v>
      </c>
      <c r="I5207" s="297">
        <v>19.399999999999999</v>
      </c>
      <c r="J5207" s="298">
        <v>12.9</v>
      </c>
      <c r="K5207" s="298">
        <v>6.5</v>
      </c>
      <c r="L5207" s="298">
        <v>0</v>
      </c>
      <c r="M5207" s="299">
        <v>0</v>
      </c>
    </row>
    <row r="5208" spans="1:13" x14ac:dyDescent="0.2">
      <c r="A5208" s="297" t="s">
        <v>1311</v>
      </c>
      <c r="B5208" s="298" t="s">
        <v>17078</v>
      </c>
      <c r="C5208" s="298" t="s">
        <v>20269</v>
      </c>
      <c r="D5208" s="298" t="s">
        <v>771</v>
      </c>
      <c r="E5208" s="298" t="s">
        <v>14757</v>
      </c>
      <c r="F5208" s="298" t="s">
        <v>19287</v>
      </c>
      <c r="G5208" s="298" t="s">
        <v>19290</v>
      </c>
      <c r="H5208" s="299" t="s">
        <v>14828</v>
      </c>
      <c r="I5208" s="297">
        <v>19.399999999999999</v>
      </c>
      <c r="J5208" s="298">
        <v>12.9</v>
      </c>
      <c r="K5208" s="298">
        <v>6.5</v>
      </c>
      <c r="L5208" s="298">
        <v>0</v>
      </c>
      <c r="M5208" s="299">
        <v>0</v>
      </c>
    </row>
    <row r="5209" spans="1:13" x14ac:dyDescent="0.2">
      <c r="A5209" s="297" t="s">
        <v>1311</v>
      </c>
      <c r="B5209" s="298" t="s">
        <v>17078</v>
      </c>
      <c r="C5209" s="298" t="s">
        <v>20269</v>
      </c>
      <c r="D5209" s="298" t="s">
        <v>771</v>
      </c>
      <c r="E5209" s="298" t="s">
        <v>14755</v>
      </c>
      <c r="F5209" s="298" t="s">
        <v>19287</v>
      </c>
      <c r="G5209" s="298" t="s">
        <v>19291</v>
      </c>
      <c r="H5209" s="299" t="s">
        <v>14828</v>
      </c>
      <c r="I5209" s="297">
        <v>2</v>
      </c>
      <c r="J5209" s="298">
        <v>2</v>
      </c>
      <c r="K5209" s="298">
        <v>3.9</v>
      </c>
      <c r="L5209" s="298">
        <v>0</v>
      </c>
      <c r="M5209" s="299">
        <v>0</v>
      </c>
    </row>
    <row r="5210" spans="1:13" x14ac:dyDescent="0.2">
      <c r="A5210" s="297" t="s">
        <v>1311</v>
      </c>
      <c r="B5210" s="298" t="s">
        <v>17078</v>
      </c>
      <c r="C5210" s="298" t="s">
        <v>20269</v>
      </c>
      <c r="D5210" s="298" t="s">
        <v>771</v>
      </c>
      <c r="E5210" s="298" t="s">
        <v>14755</v>
      </c>
      <c r="F5210" s="298" t="s">
        <v>19287</v>
      </c>
      <c r="G5210" s="298" t="s">
        <v>19292</v>
      </c>
      <c r="H5210" s="299" t="s">
        <v>14828</v>
      </c>
      <c r="I5210" s="297">
        <v>2</v>
      </c>
      <c r="J5210" s="298">
        <v>2</v>
      </c>
      <c r="K5210" s="298">
        <v>3.9</v>
      </c>
      <c r="L5210" s="298">
        <v>0</v>
      </c>
      <c r="M5210" s="299">
        <v>0</v>
      </c>
    </row>
    <row r="5211" spans="1:13" x14ac:dyDescent="0.2">
      <c r="A5211" s="297" t="s">
        <v>1311</v>
      </c>
      <c r="B5211" s="298" t="s">
        <v>17078</v>
      </c>
      <c r="C5211" s="298" t="s">
        <v>20269</v>
      </c>
      <c r="D5211" s="298" t="s">
        <v>771</v>
      </c>
      <c r="E5211" s="298" t="s">
        <v>14757</v>
      </c>
      <c r="F5211" s="298" t="s">
        <v>19287</v>
      </c>
      <c r="G5211" s="298" t="s">
        <v>19293</v>
      </c>
      <c r="H5211" s="299" t="s">
        <v>14828</v>
      </c>
      <c r="I5211" s="297">
        <v>7.7</v>
      </c>
      <c r="J5211" s="298">
        <v>7.7</v>
      </c>
      <c r="K5211" s="298">
        <v>3.9</v>
      </c>
      <c r="L5211" s="298">
        <v>0</v>
      </c>
      <c r="M5211" s="299">
        <v>0</v>
      </c>
    </row>
    <row r="5212" spans="1:13" x14ac:dyDescent="0.2">
      <c r="A5212" s="297" t="s">
        <v>1311</v>
      </c>
      <c r="B5212" s="298" t="s">
        <v>17078</v>
      </c>
      <c r="C5212" s="298" t="s">
        <v>20269</v>
      </c>
      <c r="D5212" s="298" t="s">
        <v>771</v>
      </c>
      <c r="E5212" s="298" t="s">
        <v>14757</v>
      </c>
      <c r="F5212" s="298" t="s">
        <v>19287</v>
      </c>
      <c r="G5212" s="298" t="s">
        <v>19294</v>
      </c>
      <c r="H5212" s="299" t="s">
        <v>14828</v>
      </c>
      <c r="I5212" s="297">
        <v>7.7</v>
      </c>
      <c r="J5212" s="298">
        <v>7.7</v>
      </c>
      <c r="K5212" s="298">
        <v>3.9</v>
      </c>
      <c r="L5212" s="298">
        <v>0</v>
      </c>
      <c r="M5212" s="299">
        <v>0</v>
      </c>
    </row>
    <row r="5213" spans="1:13" x14ac:dyDescent="0.2">
      <c r="A5213" s="297" t="s">
        <v>1311</v>
      </c>
      <c r="B5213" s="298" t="s">
        <v>17078</v>
      </c>
      <c r="C5213" s="298" t="s">
        <v>20269</v>
      </c>
      <c r="D5213" s="298" t="s">
        <v>771</v>
      </c>
      <c r="E5213" s="298" t="s">
        <v>14757</v>
      </c>
      <c r="F5213" s="298" t="s">
        <v>19287</v>
      </c>
      <c r="G5213" s="298" t="s">
        <v>19295</v>
      </c>
      <c r="H5213" s="299" t="s">
        <v>14828</v>
      </c>
      <c r="I5213" s="297">
        <v>7.7</v>
      </c>
      <c r="J5213" s="298">
        <v>7.7</v>
      </c>
      <c r="K5213" s="298">
        <v>3.9</v>
      </c>
      <c r="L5213" s="298">
        <v>0</v>
      </c>
      <c r="M5213" s="299">
        <v>0</v>
      </c>
    </row>
    <row r="5214" spans="1:13" x14ac:dyDescent="0.2">
      <c r="A5214" s="297" t="s">
        <v>1311</v>
      </c>
      <c r="B5214" s="298" t="s">
        <v>17078</v>
      </c>
      <c r="C5214" s="298" t="s">
        <v>20269</v>
      </c>
      <c r="D5214" s="298" t="s">
        <v>771</v>
      </c>
      <c r="E5214" s="298" t="s">
        <v>14757</v>
      </c>
      <c r="F5214" s="298" t="s">
        <v>19287</v>
      </c>
      <c r="G5214" s="298" t="s">
        <v>19296</v>
      </c>
      <c r="H5214" s="299" t="s">
        <v>14828</v>
      </c>
      <c r="I5214" s="297">
        <v>7.7</v>
      </c>
      <c r="J5214" s="298">
        <v>7.7</v>
      </c>
      <c r="K5214" s="298">
        <v>3.9</v>
      </c>
      <c r="L5214" s="298">
        <v>0</v>
      </c>
      <c r="M5214" s="299">
        <v>0</v>
      </c>
    </row>
    <row r="5215" spans="1:13" x14ac:dyDescent="0.2">
      <c r="A5215" s="297" t="s">
        <v>1311</v>
      </c>
      <c r="B5215" s="298" t="s">
        <v>17078</v>
      </c>
      <c r="C5215" s="298" t="s">
        <v>20269</v>
      </c>
      <c r="D5215" s="298" t="s">
        <v>771</v>
      </c>
      <c r="E5215" s="298" t="s">
        <v>14757</v>
      </c>
      <c r="F5215" s="298" t="s">
        <v>19287</v>
      </c>
      <c r="G5215" s="298" t="s">
        <v>19297</v>
      </c>
      <c r="H5215" s="299" t="s">
        <v>14828</v>
      </c>
      <c r="I5215" s="297">
        <v>7.7</v>
      </c>
      <c r="J5215" s="298">
        <v>7.7</v>
      </c>
      <c r="K5215" s="298">
        <v>3.9</v>
      </c>
      <c r="L5215" s="298">
        <v>0</v>
      </c>
      <c r="M5215" s="299">
        <v>0</v>
      </c>
    </row>
    <row r="5216" spans="1:13" x14ac:dyDescent="0.2">
      <c r="A5216" s="297" t="s">
        <v>1311</v>
      </c>
      <c r="B5216" s="298" t="s">
        <v>17078</v>
      </c>
      <c r="C5216" s="298" t="s">
        <v>20269</v>
      </c>
      <c r="D5216" s="298" t="s">
        <v>771</v>
      </c>
      <c r="E5216" s="298" t="s">
        <v>14757</v>
      </c>
      <c r="F5216" s="298" t="s">
        <v>19287</v>
      </c>
      <c r="G5216" s="298" t="s">
        <v>19298</v>
      </c>
      <c r="H5216" s="299" t="s">
        <v>14828</v>
      </c>
      <c r="I5216" s="297">
        <v>7.7</v>
      </c>
      <c r="J5216" s="298">
        <v>7.7</v>
      </c>
      <c r="K5216" s="298">
        <v>3.9</v>
      </c>
      <c r="L5216" s="298">
        <v>0</v>
      </c>
      <c r="M5216" s="299">
        <v>0</v>
      </c>
    </row>
    <row r="5217" spans="1:13" x14ac:dyDescent="0.2">
      <c r="A5217" s="297" t="s">
        <v>1311</v>
      </c>
      <c r="B5217" s="298" t="s">
        <v>17078</v>
      </c>
      <c r="C5217" s="298" t="s">
        <v>20269</v>
      </c>
      <c r="D5217" s="298" t="s">
        <v>771</v>
      </c>
      <c r="E5217" s="298" t="s">
        <v>14755</v>
      </c>
      <c r="F5217" s="298" t="s">
        <v>19299</v>
      </c>
      <c r="G5217" s="298" t="s">
        <v>19300</v>
      </c>
      <c r="H5217" s="299" t="s">
        <v>14828</v>
      </c>
      <c r="I5217" s="297">
        <v>3.8620000000000001</v>
      </c>
      <c r="J5217" s="298">
        <v>0.83399999999999996</v>
      </c>
      <c r="K5217" s="298">
        <v>3.859</v>
      </c>
      <c r="L5217" s="298">
        <v>0</v>
      </c>
      <c r="M5217" s="299">
        <v>0</v>
      </c>
    </row>
    <row r="5218" spans="1:13" x14ac:dyDescent="0.2">
      <c r="A5218" s="297" t="s">
        <v>1311</v>
      </c>
      <c r="B5218" s="298" t="s">
        <v>17078</v>
      </c>
      <c r="C5218" s="298" t="s">
        <v>20269</v>
      </c>
      <c r="D5218" s="298" t="s">
        <v>771</v>
      </c>
      <c r="E5218" s="298" t="s">
        <v>14755</v>
      </c>
      <c r="F5218" s="298" t="s">
        <v>19299</v>
      </c>
      <c r="G5218" s="298" t="s">
        <v>19301</v>
      </c>
      <c r="H5218" s="299" t="s">
        <v>14828</v>
      </c>
      <c r="I5218" s="297">
        <v>3.8620000000000001</v>
      </c>
      <c r="J5218" s="298">
        <v>0.83399999999999996</v>
      </c>
      <c r="K5218" s="298">
        <v>3.859</v>
      </c>
      <c r="L5218" s="298">
        <v>0</v>
      </c>
      <c r="M5218" s="299">
        <v>0</v>
      </c>
    </row>
    <row r="5219" spans="1:13" x14ac:dyDescent="0.2">
      <c r="A5219" s="297" t="s">
        <v>1311</v>
      </c>
      <c r="B5219" s="298" t="s">
        <v>17078</v>
      </c>
      <c r="C5219" s="298" t="s">
        <v>20269</v>
      </c>
      <c r="D5219" s="298" t="s">
        <v>771</v>
      </c>
      <c r="E5219" s="298" t="s">
        <v>14755</v>
      </c>
      <c r="F5219" s="298" t="s">
        <v>19299</v>
      </c>
      <c r="G5219" s="298" t="s">
        <v>19302</v>
      </c>
      <c r="H5219" s="299" t="s">
        <v>14828</v>
      </c>
      <c r="I5219" s="297">
        <v>3.8620000000000001</v>
      </c>
      <c r="J5219" s="298">
        <v>0.83399999999999996</v>
      </c>
      <c r="K5219" s="298">
        <v>3.859</v>
      </c>
      <c r="L5219" s="298">
        <v>0</v>
      </c>
      <c r="M5219" s="299">
        <v>0</v>
      </c>
    </row>
    <row r="5220" spans="1:13" x14ac:dyDescent="0.2">
      <c r="A5220" s="297" t="s">
        <v>1311</v>
      </c>
      <c r="B5220" s="298" t="s">
        <v>17078</v>
      </c>
      <c r="C5220" s="298" t="s">
        <v>20269</v>
      </c>
      <c r="D5220" s="298" t="s">
        <v>771</v>
      </c>
      <c r="E5220" s="298" t="s">
        <v>14755</v>
      </c>
      <c r="F5220" s="298" t="s">
        <v>19299</v>
      </c>
      <c r="G5220" s="298" t="s">
        <v>19303</v>
      </c>
      <c r="H5220" s="299" t="s">
        <v>14828</v>
      </c>
      <c r="I5220" s="297">
        <v>3.8620000000000001</v>
      </c>
      <c r="J5220" s="298">
        <v>0.83399999999999996</v>
      </c>
      <c r="K5220" s="298">
        <v>3.859</v>
      </c>
      <c r="L5220" s="298">
        <v>0</v>
      </c>
      <c r="M5220" s="299">
        <v>0</v>
      </c>
    </row>
    <row r="5221" spans="1:13" x14ac:dyDescent="0.2">
      <c r="A5221" s="297" t="s">
        <v>1311</v>
      </c>
      <c r="B5221" s="298" t="s">
        <v>17078</v>
      </c>
      <c r="C5221" s="298" t="s">
        <v>20269</v>
      </c>
      <c r="D5221" s="298" t="s">
        <v>771</v>
      </c>
      <c r="E5221" s="298" t="s">
        <v>14755</v>
      </c>
      <c r="F5221" s="298" t="s">
        <v>19299</v>
      </c>
      <c r="G5221" s="298" t="s">
        <v>19304</v>
      </c>
      <c r="H5221" s="299" t="s">
        <v>14828</v>
      </c>
      <c r="I5221" s="297">
        <v>3.8620000000000001</v>
      </c>
      <c r="J5221" s="298">
        <v>0.83399999999999996</v>
      </c>
      <c r="K5221" s="298">
        <v>3.859</v>
      </c>
      <c r="L5221" s="298">
        <v>0</v>
      </c>
      <c r="M5221" s="299">
        <v>0</v>
      </c>
    </row>
    <row r="5222" spans="1:13" x14ac:dyDescent="0.2">
      <c r="A5222" s="297" t="s">
        <v>1311</v>
      </c>
      <c r="B5222" s="298" t="s">
        <v>17078</v>
      </c>
      <c r="C5222" s="298" t="s">
        <v>20269</v>
      </c>
      <c r="D5222" s="298" t="s">
        <v>771</v>
      </c>
      <c r="E5222" s="298" t="s">
        <v>14755</v>
      </c>
      <c r="F5222" s="298" t="s">
        <v>19299</v>
      </c>
      <c r="G5222" s="298" t="s">
        <v>19305</v>
      </c>
      <c r="H5222" s="299" t="s">
        <v>14828</v>
      </c>
      <c r="I5222" s="297">
        <v>3.8620000000000001</v>
      </c>
      <c r="J5222" s="298">
        <v>0.83399999999999996</v>
      </c>
      <c r="K5222" s="298">
        <v>3.859</v>
      </c>
      <c r="L5222" s="298">
        <v>0</v>
      </c>
      <c r="M5222" s="299">
        <v>0</v>
      </c>
    </row>
    <row r="5223" spans="1:13" x14ac:dyDescent="0.2">
      <c r="A5223" s="297" t="s">
        <v>1311</v>
      </c>
      <c r="B5223" s="298" t="s">
        <v>17078</v>
      </c>
      <c r="C5223" s="298" t="s">
        <v>20269</v>
      </c>
      <c r="D5223" s="298" t="s">
        <v>771</v>
      </c>
      <c r="E5223" s="298" t="s">
        <v>14755</v>
      </c>
      <c r="F5223" s="298" t="s">
        <v>19306</v>
      </c>
      <c r="G5223" s="298" t="s">
        <v>19307</v>
      </c>
      <c r="H5223" s="299" t="s">
        <v>14828</v>
      </c>
      <c r="I5223" s="297">
        <v>16.222999999999999</v>
      </c>
      <c r="J5223" s="298">
        <v>1.46</v>
      </c>
      <c r="K5223" s="298">
        <v>16.059999999999999</v>
      </c>
      <c r="L5223" s="298">
        <v>0</v>
      </c>
      <c r="M5223" s="299">
        <v>0</v>
      </c>
    </row>
    <row r="5224" spans="1:13" x14ac:dyDescent="0.2">
      <c r="A5224" s="297" t="s">
        <v>1311</v>
      </c>
      <c r="B5224" s="298" t="s">
        <v>17078</v>
      </c>
      <c r="C5224" s="298" t="s">
        <v>20269</v>
      </c>
      <c r="D5224" s="298" t="s">
        <v>771</v>
      </c>
      <c r="E5224" s="298" t="s">
        <v>14755</v>
      </c>
      <c r="F5224" s="298" t="s">
        <v>19306</v>
      </c>
      <c r="G5224" s="298" t="s">
        <v>19308</v>
      </c>
      <c r="H5224" s="299" t="s">
        <v>14828</v>
      </c>
      <c r="I5224" s="297">
        <v>16.222999999999999</v>
      </c>
      <c r="J5224" s="298">
        <v>1.46</v>
      </c>
      <c r="K5224" s="298">
        <v>16.059999999999999</v>
      </c>
      <c r="L5224" s="298">
        <v>0</v>
      </c>
      <c r="M5224" s="299">
        <v>0</v>
      </c>
    </row>
    <row r="5225" spans="1:13" x14ac:dyDescent="0.2">
      <c r="A5225" s="297" t="s">
        <v>1311</v>
      </c>
      <c r="B5225" s="298" t="s">
        <v>17078</v>
      </c>
      <c r="C5225" s="298" t="s">
        <v>20269</v>
      </c>
      <c r="D5225" s="298" t="s">
        <v>771</v>
      </c>
      <c r="E5225" s="298" t="s">
        <v>14755</v>
      </c>
      <c r="F5225" s="298" t="s">
        <v>19306</v>
      </c>
      <c r="G5225" s="298" t="s">
        <v>19309</v>
      </c>
      <c r="H5225" s="299" t="s">
        <v>14828</v>
      </c>
      <c r="I5225" s="297">
        <v>16.222999999999999</v>
      </c>
      <c r="J5225" s="298">
        <v>1.46</v>
      </c>
      <c r="K5225" s="298">
        <v>16.059999999999999</v>
      </c>
      <c r="L5225" s="298">
        <v>0</v>
      </c>
      <c r="M5225" s="299">
        <v>0</v>
      </c>
    </row>
    <row r="5226" spans="1:13" x14ac:dyDescent="0.2">
      <c r="A5226" s="297" t="s">
        <v>1311</v>
      </c>
      <c r="B5226" s="298" t="s">
        <v>17078</v>
      </c>
      <c r="C5226" s="298" t="s">
        <v>20269</v>
      </c>
      <c r="D5226" s="298" t="s">
        <v>771</v>
      </c>
      <c r="E5226" s="298" t="s">
        <v>14755</v>
      </c>
      <c r="F5226" s="298" t="s">
        <v>19306</v>
      </c>
      <c r="G5226" s="298" t="s">
        <v>19310</v>
      </c>
      <c r="H5226" s="299" t="s">
        <v>14828</v>
      </c>
      <c r="I5226" s="297">
        <v>16.222999999999999</v>
      </c>
      <c r="J5226" s="298">
        <v>1.46</v>
      </c>
      <c r="K5226" s="298">
        <v>16.059999999999999</v>
      </c>
      <c r="L5226" s="298">
        <v>0</v>
      </c>
      <c r="M5226" s="299">
        <v>0</v>
      </c>
    </row>
    <row r="5227" spans="1:13" x14ac:dyDescent="0.2">
      <c r="A5227" s="297" t="s">
        <v>1311</v>
      </c>
      <c r="B5227" s="298" t="s">
        <v>17078</v>
      </c>
      <c r="C5227" s="298" t="s">
        <v>20269</v>
      </c>
      <c r="D5227" s="298" t="s">
        <v>771</v>
      </c>
      <c r="E5227" s="298" t="s">
        <v>14755</v>
      </c>
      <c r="F5227" s="298" t="s">
        <v>19311</v>
      </c>
      <c r="G5227" s="298" t="s">
        <v>19312</v>
      </c>
      <c r="H5227" s="299" t="s">
        <v>14828</v>
      </c>
      <c r="I5227" s="297">
        <v>3.8620000000000001</v>
      </c>
      <c r="J5227" s="298">
        <v>0.83399999999999996</v>
      </c>
      <c r="K5227" s="298">
        <v>3.859</v>
      </c>
      <c r="L5227" s="298">
        <v>0</v>
      </c>
      <c r="M5227" s="299">
        <v>0</v>
      </c>
    </row>
    <row r="5228" spans="1:13" x14ac:dyDescent="0.2">
      <c r="A5228" s="297" t="s">
        <v>1311</v>
      </c>
      <c r="B5228" s="298" t="s">
        <v>17078</v>
      </c>
      <c r="C5228" s="298" t="s">
        <v>20269</v>
      </c>
      <c r="D5228" s="298" t="s">
        <v>771</v>
      </c>
      <c r="E5228" s="298" t="s">
        <v>14755</v>
      </c>
      <c r="F5228" s="298" t="s">
        <v>19311</v>
      </c>
      <c r="G5228" s="298" t="s">
        <v>19313</v>
      </c>
      <c r="H5228" s="299" t="s">
        <v>14828</v>
      </c>
      <c r="I5228" s="297">
        <v>3.8620000000000001</v>
      </c>
      <c r="J5228" s="298">
        <v>0.83399999999999996</v>
      </c>
      <c r="K5228" s="298">
        <v>3.859</v>
      </c>
      <c r="L5228" s="298">
        <v>0</v>
      </c>
      <c r="M5228" s="299">
        <v>0</v>
      </c>
    </row>
    <row r="5229" spans="1:13" x14ac:dyDescent="0.2">
      <c r="A5229" s="297" t="s">
        <v>1311</v>
      </c>
      <c r="B5229" s="298" t="s">
        <v>17078</v>
      </c>
      <c r="C5229" s="298" t="s">
        <v>20269</v>
      </c>
      <c r="D5229" s="298" t="s">
        <v>771</v>
      </c>
      <c r="E5229" s="298" t="s">
        <v>14755</v>
      </c>
      <c r="F5229" s="298" t="s">
        <v>19311</v>
      </c>
      <c r="G5229" s="298" t="s">
        <v>19314</v>
      </c>
      <c r="H5229" s="299" t="s">
        <v>14828</v>
      </c>
      <c r="I5229" s="297">
        <v>3.8620000000000001</v>
      </c>
      <c r="J5229" s="298">
        <v>0.83399999999999996</v>
      </c>
      <c r="K5229" s="298">
        <v>3.859</v>
      </c>
      <c r="L5229" s="298">
        <v>0</v>
      </c>
      <c r="M5229" s="299">
        <v>0</v>
      </c>
    </row>
    <row r="5230" spans="1:13" x14ac:dyDescent="0.2">
      <c r="A5230" s="297" t="s">
        <v>1311</v>
      </c>
      <c r="B5230" s="298" t="s">
        <v>17078</v>
      </c>
      <c r="C5230" s="298" t="s">
        <v>20269</v>
      </c>
      <c r="D5230" s="298" t="s">
        <v>771</v>
      </c>
      <c r="E5230" s="298" t="s">
        <v>14757</v>
      </c>
      <c r="F5230" s="298" t="s">
        <v>19315</v>
      </c>
      <c r="G5230" s="298" t="s">
        <v>19316</v>
      </c>
      <c r="H5230" s="299" t="s">
        <v>14828</v>
      </c>
      <c r="I5230" s="297">
        <v>8.3347973423803428</v>
      </c>
      <c r="J5230" s="298">
        <v>11.7</v>
      </c>
      <c r="K5230" s="298">
        <v>8.3000000000000007</v>
      </c>
      <c r="L5230" s="298">
        <v>0</v>
      </c>
      <c r="M5230" s="299">
        <v>0</v>
      </c>
    </row>
    <row r="5231" spans="1:13" x14ac:dyDescent="0.2">
      <c r="A5231" s="297" t="s">
        <v>1311</v>
      </c>
      <c r="B5231" s="298" t="s">
        <v>17078</v>
      </c>
      <c r="C5231" s="298" t="s">
        <v>20269</v>
      </c>
      <c r="D5231" s="298" t="s">
        <v>771</v>
      </c>
      <c r="E5231" s="298" t="s">
        <v>14757</v>
      </c>
      <c r="F5231" s="298" t="s">
        <v>19315</v>
      </c>
      <c r="G5231" s="298" t="s">
        <v>19316</v>
      </c>
      <c r="H5231" s="299" t="s">
        <v>14828</v>
      </c>
      <c r="I5231" s="297">
        <v>8.3347973423803428</v>
      </c>
      <c r="J5231" s="298">
        <v>11.7</v>
      </c>
      <c r="K5231" s="298">
        <v>8.3000000000000007</v>
      </c>
      <c r="L5231" s="298">
        <v>0</v>
      </c>
      <c r="M5231" s="299">
        <v>0</v>
      </c>
    </row>
    <row r="5232" spans="1:13" x14ac:dyDescent="0.2">
      <c r="A5232" s="297" t="s">
        <v>1311</v>
      </c>
      <c r="B5232" s="298" t="s">
        <v>17078</v>
      </c>
      <c r="C5232" s="298" t="s">
        <v>20269</v>
      </c>
      <c r="D5232" s="298" t="s">
        <v>771</v>
      </c>
      <c r="E5232" s="298" t="s">
        <v>14757</v>
      </c>
      <c r="F5232" s="298" t="s">
        <v>19315</v>
      </c>
      <c r="G5232" s="298" t="s">
        <v>19316</v>
      </c>
      <c r="H5232" s="299" t="s">
        <v>14828</v>
      </c>
      <c r="I5232" s="297">
        <v>8.3347973423803428</v>
      </c>
      <c r="J5232" s="298">
        <v>11.7</v>
      </c>
      <c r="K5232" s="298">
        <v>8.3000000000000007</v>
      </c>
      <c r="L5232" s="298">
        <v>0</v>
      </c>
      <c r="M5232" s="299">
        <v>0</v>
      </c>
    </row>
    <row r="5233" spans="1:13" x14ac:dyDescent="0.2">
      <c r="A5233" s="297" t="s">
        <v>1311</v>
      </c>
      <c r="B5233" s="298" t="s">
        <v>17078</v>
      </c>
      <c r="C5233" s="298" t="s">
        <v>20269</v>
      </c>
      <c r="D5233" s="298" t="s">
        <v>771</v>
      </c>
      <c r="E5233" s="298" t="s">
        <v>14757</v>
      </c>
      <c r="F5233" s="298" t="s">
        <v>19315</v>
      </c>
      <c r="G5233" s="298" t="s">
        <v>19316</v>
      </c>
      <c r="H5233" s="299" t="s">
        <v>14828</v>
      </c>
      <c r="I5233" s="297">
        <v>8.3347973423803428</v>
      </c>
      <c r="J5233" s="298">
        <v>11.7</v>
      </c>
      <c r="K5233" s="298">
        <v>8.3000000000000007</v>
      </c>
      <c r="L5233" s="298">
        <v>0</v>
      </c>
      <c r="M5233" s="299">
        <v>0</v>
      </c>
    </row>
    <row r="5234" spans="1:13" x14ac:dyDescent="0.2">
      <c r="A5234" s="297" t="s">
        <v>1311</v>
      </c>
      <c r="B5234" s="298" t="s">
        <v>17078</v>
      </c>
      <c r="C5234" s="298" t="s">
        <v>20269</v>
      </c>
      <c r="D5234" s="298" t="s">
        <v>771</v>
      </c>
      <c r="E5234" s="298" t="s">
        <v>14757</v>
      </c>
      <c r="F5234" s="298" t="s">
        <v>19315</v>
      </c>
      <c r="G5234" s="298" t="s">
        <v>17382</v>
      </c>
      <c r="H5234" s="299" t="s">
        <v>14828</v>
      </c>
      <c r="I5234" s="297">
        <v>19.421190969327814</v>
      </c>
      <c r="J5234" s="298">
        <v>9.1</v>
      </c>
      <c r="K5234" s="298">
        <v>6.5</v>
      </c>
      <c r="L5234" s="298">
        <v>0</v>
      </c>
      <c r="M5234" s="299">
        <v>0</v>
      </c>
    </row>
    <row r="5235" spans="1:13" x14ac:dyDescent="0.2">
      <c r="A5235" s="297" t="s">
        <v>1311</v>
      </c>
      <c r="B5235" s="298" t="s">
        <v>17078</v>
      </c>
      <c r="C5235" s="298" t="s">
        <v>20269</v>
      </c>
      <c r="D5235" s="298" t="s">
        <v>771</v>
      </c>
      <c r="E5235" s="298" t="s">
        <v>14757</v>
      </c>
      <c r="F5235" s="298" t="s">
        <v>19315</v>
      </c>
      <c r="G5235" s="298" t="s">
        <v>17382</v>
      </c>
      <c r="H5235" s="299" t="s">
        <v>14828</v>
      </c>
      <c r="I5235" s="297">
        <v>19.421190969327814</v>
      </c>
      <c r="J5235" s="298">
        <v>9.1</v>
      </c>
      <c r="K5235" s="298">
        <v>6.5</v>
      </c>
      <c r="L5235" s="298">
        <v>0</v>
      </c>
      <c r="M5235" s="299">
        <v>0</v>
      </c>
    </row>
    <row r="5236" spans="1:13" x14ac:dyDescent="0.2">
      <c r="A5236" s="297" t="s">
        <v>1311</v>
      </c>
      <c r="B5236" s="298" t="s">
        <v>17078</v>
      </c>
      <c r="C5236" s="298" t="s">
        <v>20269</v>
      </c>
      <c r="D5236" s="298" t="s">
        <v>771</v>
      </c>
      <c r="E5236" s="298" t="s">
        <v>14757</v>
      </c>
      <c r="F5236" s="298" t="s">
        <v>19315</v>
      </c>
      <c r="G5236" s="298" t="s">
        <v>18247</v>
      </c>
      <c r="H5236" s="299" t="s">
        <v>14828</v>
      </c>
      <c r="I5236" s="297">
        <v>6.1536963683934998</v>
      </c>
      <c r="J5236" s="298">
        <v>4.3</v>
      </c>
      <c r="K5236" s="298">
        <v>3.1</v>
      </c>
      <c r="L5236" s="298">
        <v>0</v>
      </c>
      <c r="M5236" s="299">
        <v>0</v>
      </c>
    </row>
    <row r="5237" spans="1:13" x14ac:dyDescent="0.2">
      <c r="A5237" s="297" t="s">
        <v>1311</v>
      </c>
      <c r="B5237" s="298" t="s">
        <v>17078</v>
      </c>
      <c r="C5237" s="298" t="s">
        <v>20269</v>
      </c>
      <c r="D5237" s="298" t="s">
        <v>771</v>
      </c>
      <c r="E5237" s="298" t="s">
        <v>14757</v>
      </c>
      <c r="F5237" s="298" t="s">
        <v>19315</v>
      </c>
      <c r="G5237" s="298" t="s">
        <v>18247</v>
      </c>
      <c r="H5237" s="299" t="s">
        <v>14828</v>
      </c>
      <c r="I5237" s="297">
        <v>6.1536963683934998</v>
      </c>
      <c r="J5237" s="298">
        <v>4.3</v>
      </c>
      <c r="K5237" s="298">
        <v>3.1</v>
      </c>
      <c r="L5237" s="298">
        <v>0</v>
      </c>
      <c r="M5237" s="299">
        <v>0</v>
      </c>
    </row>
    <row r="5238" spans="1:13" x14ac:dyDescent="0.2">
      <c r="A5238" s="297" t="s">
        <v>1311</v>
      </c>
      <c r="B5238" s="298" t="s">
        <v>17078</v>
      </c>
      <c r="C5238" s="298" t="s">
        <v>20269</v>
      </c>
      <c r="D5238" s="298" t="s">
        <v>771</v>
      </c>
      <c r="E5238" s="298" t="s">
        <v>14757</v>
      </c>
      <c r="F5238" s="298" t="s">
        <v>19315</v>
      </c>
      <c r="G5238" s="298" t="s">
        <v>18247</v>
      </c>
      <c r="H5238" s="299" t="s">
        <v>14828</v>
      </c>
      <c r="I5238" s="297">
        <v>6.1536963683934998</v>
      </c>
      <c r="J5238" s="298">
        <v>4.3</v>
      </c>
      <c r="K5238" s="298">
        <v>3.1</v>
      </c>
      <c r="L5238" s="298">
        <v>0</v>
      </c>
      <c r="M5238" s="299">
        <v>0</v>
      </c>
    </row>
    <row r="5239" spans="1:13" x14ac:dyDescent="0.2">
      <c r="A5239" s="297" t="s">
        <v>1311</v>
      </c>
      <c r="B5239" s="298" t="s">
        <v>17078</v>
      </c>
      <c r="C5239" s="298" t="s">
        <v>20269</v>
      </c>
      <c r="D5239" s="298" t="s">
        <v>771</v>
      </c>
      <c r="E5239" s="298" t="s">
        <v>14757</v>
      </c>
      <c r="F5239" s="298" t="s">
        <v>19315</v>
      </c>
      <c r="G5239" s="298" t="s">
        <v>18247</v>
      </c>
      <c r="H5239" s="299" t="s">
        <v>14828</v>
      </c>
      <c r="I5239" s="297">
        <v>6.1536963683934998</v>
      </c>
      <c r="J5239" s="298">
        <v>4.3</v>
      </c>
      <c r="K5239" s="298">
        <v>3.1</v>
      </c>
      <c r="L5239" s="298">
        <v>0</v>
      </c>
      <c r="M5239" s="299">
        <v>0</v>
      </c>
    </row>
    <row r="5240" spans="1:13" x14ac:dyDescent="0.2">
      <c r="A5240" s="297" t="s">
        <v>1311</v>
      </c>
      <c r="B5240" s="298" t="s">
        <v>17078</v>
      </c>
      <c r="C5240" s="298" t="s">
        <v>20269</v>
      </c>
      <c r="D5240" s="298" t="s">
        <v>771</v>
      </c>
      <c r="E5240" s="298" t="s">
        <v>14757</v>
      </c>
      <c r="F5240" s="298" t="s">
        <v>19317</v>
      </c>
      <c r="G5240" s="298" t="s">
        <v>19318</v>
      </c>
      <c r="H5240" s="299" t="s">
        <v>14828</v>
      </c>
      <c r="I5240" s="297">
        <v>19.399999999999999</v>
      </c>
      <c r="J5240" s="298">
        <v>5.2</v>
      </c>
      <c r="K5240" s="298">
        <v>5.2</v>
      </c>
      <c r="L5240" s="298">
        <v>0</v>
      </c>
      <c r="M5240" s="299">
        <v>0</v>
      </c>
    </row>
    <row r="5241" spans="1:13" x14ac:dyDescent="0.2">
      <c r="A5241" s="297" t="s">
        <v>1311</v>
      </c>
      <c r="B5241" s="298" t="s">
        <v>17078</v>
      </c>
      <c r="C5241" s="298" t="s">
        <v>20269</v>
      </c>
      <c r="D5241" s="298" t="s">
        <v>771</v>
      </c>
      <c r="E5241" s="298" t="s">
        <v>14757</v>
      </c>
      <c r="F5241" s="298" t="s">
        <v>19317</v>
      </c>
      <c r="G5241" s="298" t="s">
        <v>19319</v>
      </c>
      <c r="H5241" s="299" t="s">
        <v>14828</v>
      </c>
      <c r="I5241" s="297">
        <v>19.399999999999999</v>
      </c>
      <c r="J5241" s="298">
        <v>5.2</v>
      </c>
      <c r="K5241" s="298">
        <v>5.2</v>
      </c>
      <c r="L5241" s="298">
        <v>0</v>
      </c>
      <c r="M5241" s="299">
        <v>0</v>
      </c>
    </row>
    <row r="5242" spans="1:13" x14ac:dyDescent="0.2">
      <c r="A5242" s="297" t="s">
        <v>1311</v>
      </c>
      <c r="B5242" s="298" t="s">
        <v>17078</v>
      </c>
      <c r="C5242" s="298" t="s">
        <v>20269</v>
      </c>
      <c r="D5242" s="298" t="s">
        <v>771</v>
      </c>
      <c r="E5242" s="298" t="s">
        <v>14757</v>
      </c>
      <c r="F5242" s="298" t="s">
        <v>19317</v>
      </c>
      <c r="G5242" s="298" t="s">
        <v>19320</v>
      </c>
      <c r="H5242" s="299" t="s">
        <v>14828</v>
      </c>
      <c r="I5242" s="297">
        <v>19.399999999999999</v>
      </c>
      <c r="J5242" s="298">
        <v>5.2</v>
      </c>
      <c r="K5242" s="298">
        <v>5.2</v>
      </c>
      <c r="L5242" s="298">
        <v>0</v>
      </c>
      <c r="M5242" s="299">
        <v>0</v>
      </c>
    </row>
    <row r="5243" spans="1:13" x14ac:dyDescent="0.2">
      <c r="A5243" s="297" t="s">
        <v>1311</v>
      </c>
      <c r="B5243" s="298" t="s">
        <v>17078</v>
      </c>
      <c r="C5243" s="298" t="s">
        <v>20269</v>
      </c>
      <c r="D5243" s="298" t="s">
        <v>771</v>
      </c>
      <c r="E5243" s="298" t="s">
        <v>14757</v>
      </c>
      <c r="F5243" s="298" t="s">
        <v>19317</v>
      </c>
      <c r="G5243" s="298" t="s">
        <v>19321</v>
      </c>
      <c r="H5243" s="299" t="s">
        <v>14828</v>
      </c>
      <c r="I5243" s="297">
        <v>19.399999999999999</v>
      </c>
      <c r="J5243" s="298">
        <v>5.2</v>
      </c>
      <c r="K5243" s="298">
        <v>5.2</v>
      </c>
      <c r="L5243" s="298">
        <v>0</v>
      </c>
      <c r="M5243" s="299">
        <v>0</v>
      </c>
    </row>
    <row r="5244" spans="1:13" x14ac:dyDescent="0.2">
      <c r="A5244" s="297" t="s">
        <v>1311</v>
      </c>
      <c r="B5244" s="298" t="s">
        <v>17078</v>
      </c>
      <c r="C5244" s="298" t="s">
        <v>20269</v>
      </c>
      <c r="D5244" s="298" t="s">
        <v>771</v>
      </c>
      <c r="E5244" s="298" t="s">
        <v>14757</v>
      </c>
      <c r="F5244" s="298" t="s">
        <v>19317</v>
      </c>
      <c r="G5244" s="298" t="s">
        <v>19322</v>
      </c>
      <c r="H5244" s="299" t="s">
        <v>14828</v>
      </c>
      <c r="I5244" s="297">
        <v>6.2</v>
      </c>
      <c r="J5244" s="298">
        <v>6.2</v>
      </c>
      <c r="K5244" s="298">
        <v>3.1</v>
      </c>
      <c r="L5244" s="298">
        <v>0</v>
      </c>
      <c r="M5244" s="299">
        <v>0</v>
      </c>
    </row>
    <row r="5245" spans="1:13" x14ac:dyDescent="0.2">
      <c r="A5245" s="297" t="s">
        <v>1311</v>
      </c>
      <c r="B5245" s="298" t="s">
        <v>17078</v>
      </c>
      <c r="C5245" s="298" t="s">
        <v>20269</v>
      </c>
      <c r="D5245" s="298" t="s">
        <v>771</v>
      </c>
      <c r="E5245" s="298" t="s">
        <v>14757</v>
      </c>
      <c r="F5245" s="298" t="s">
        <v>19317</v>
      </c>
      <c r="G5245" s="298" t="s">
        <v>19323</v>
      </c>
      <c r="H5245" s="299" t="s">
        <v>14828</v>
      </c>
      <c r="I5245" s="297">
        <v>6.2</v>
      </c>
      <c r="J5245" s="298">
        <v>6.2</v>
      </c>
      <c r="K5245" s="298">
        <v>3.1</v>
      </c>
      <c r="L5245" s="298">
        <v>0</v>
      </c>
      <c r="M5245" s="299">
        <v>0</v>
      </c>
    </row>
    <row r="5246" spans="1:13" x14ac:dyDescent="0.2">
      <c r="A5246" s="297" t="s">
        <v>1311</v>
      </c>
      <c r="B5246" s="298" t="s">
        <v>17078</v>
      </c>
      <c r="C5246" s="298" t="s">
        <v>20269</v>
      </c>
      <c r="D5246" s="298" t="s">
        <v>771</v>
      </c>
      <c r="E5246" s="298" t="s">
        <v>14757</v>
      </c>
      <c r="F5246" s="298" t="s">
        <v>19324</v>
      </c>
      <c r="G5246" s="298" t="s">
        <v>19325</v>
      </c>
      <c r="H5246" s="299" t="s">
        <v>14828</v>
      </c>
      <c r="I5246" s="297">
        <v>19.399999999999999</v>
      </c>
      <c r="J5246" s="298">
        <v>12.9</v>
      </c>
      <c r="K5246" s="298">
        <v>6.5</v>
      </c>
      <c r="L5246" s="298">
        <v>0</v>
      </c>
      <c r="M5246" s="299">
        <v>0</v>
      </c>
    </row>
    <row r="5247" spans="1:13" x14ac:dyDescent="0.2">
      <c r="A5247" s="297" t="s">
        <v>1311</v>
      </c>
      <c r="B5247" s="298" t="s">
        <v>17078</v>
      </c>
      <c r="C5247" s="298" t="s">
        <v>20269</v>
      </c>
      <c r="D5247" s="298" t="s">
        <v>771</v>
      </c>
      <c r="E5247" s="298" t="s">
        <v>14757</v>
      </c>
      <c r="F5247" s="298" t="s">
        <v>19324</v>
      </c>
      <c r="G5247" s="298" t="s">
        <v>19326</v>
      </c>
      <c r="H5247" s="299" t="s">
        <v>14828</v>
      </c>
      <c r="I5247" s="297">
        <v>19.399999999999999</v>
      </c>
      <c r="J5247" s="298">
        <v>12.9</v>
      </c>
      <c r="K5247" s="298">
        <v>6.5</v>
      </c>
      <c r="L5247" s="298">
        <v>0</v>
      </c>
      <c r="M5247" s="299">
        <v>0</v>
      </c>
    </row>
    <row r="5248" spans="1:13" x14ac:dyDescent="0.2">
      <c r="A5248" s="297" t="s">
        <v>1311</v>
      </c>
      <c r="B5248" s="298" t="s">
        <v>17078</v>
      </c>
      <c r="C5248" s="298" t="s">
        <v>20269</v>
      </c>
      <c r="D5248" s="298" t="s">
        <v>771</v>
      </c>
      <c r="E5248" s="298" t="s">
        <v>14757</v>
      </c>
      <c r="F5248" s="298" t="s">
        <v>19324</v>
      </c>
      <c r="G5248" s="298" t="s">
        <v>19327</v>
      </c>
      <c r="H5248" s="299" t="s">
        <v>14828</v>
      </c>
      <c r="I5248" s="297">
        <v>19.399999999999999</v>
      </c>
      <c r="J5248" s="298">
        <v>12.9</v>
      </c>
      <c r="K5248" s="298">
        <v>6.5</v>
      </c>
      <c r="L5248" s="298">
        <v>0</v>
      </c>
      <c r="M5248" s="299">
        <v>0</v>
      </c>
    </row>
    <row r="5249" spans="1:13" x14ac:dyDescent="0.2">
      <c r="A5249" s="297" t="s">
        <v>1311</v>
      </c>
      <c r="B5249" s="298" t="s">
        <v>17078</v>
      </c>
      <c r="C5249" s="298" t="s">
        <v>20269</v>
      </c>
      <c r="D5249" s="298" t="s">
        <v>771</v>
      </c>
      <c r="E5249" s="298" t="s">
        <v>14757</v>
      </c>
      <c r="F5249" s="298" t="s">
        <v>19324</v>
      </c>
      <c r="G5249" s="298" t="s">
        <v>19328</v>
      </c>
      <c r="H5249" s="299" t="s">
        <v>14828</v>
      </c>
      <c r="I5249" s="297">
        <v>19.399999999999999</v>
      </c>
      <c r="J5249" s="298">
        <v>12.9</v>
      </c>
      <c r="K5249" s="298">
        <v>6.5</v>
      </c>
      <c r="L5249" s="298">
        <v>0</v>
      </c>
      <c r="M5249" s="299">
        <v>0</v>
      </c>
    </row>
    <row r="5250" spans="1:13" x14ac:dyDescent="0.2">
      <c r="A5250" s="297" t="s">
        <v>1311</v>
      </c>
      <c r="B5250" s="298" t="s">
        <v>17078</v>
      </c>
      <c r="C5250" s="298" t="s">
        <v>20269</v>
      </c>
      <c r="D5250" s="298" t="s">
        <v>771</v>
      </c>
      <c r="E5250" s="298" t="s">
        <v>14757</v>
      </c>
      <c r="F5250" s="298" t="s">
        <v>19324</v>
      </c>
      <c r="G5250" s="298" t="s">
        <v>19329</v>
      </c>
      <c r="H5250" s="299" t="s">
        <v>14828</v>
      </c>
      <c r="I5250" s="297">
        <v>19.399999999999999</v>
      </c>
      <c r="J5250" s="298">
        <v>12.9</v>
      </c>
      <c r="K5250" s="298">
        <v>6.5</v>
      </c>
      <c r="L5250" s="298">
        <v>0</v>
      </c>
      <c r="M5250" s="299">
        <v>0</v>
      </c>
    </row>
    <row r="5251" spans="1:13" x14ac:dyDescent="0.2">
      <c r="A5251" s="297" t="s">
        <v>1311</v>
      </c>
      <c r="B5251" s="298" t="s">
        <v>17078</v>
      </c>
      <c r="C5251" s="298" t="s">
        <v>20269</v>
      </c>
      <c r="D5251" s="298" t="s">
        <v>771</v>
      </c>
      <c r="E5251" s="298" t="s">
        <v>14757</v>
      </c>
      <c r="F5251" s="298" t="s">
        <v>19324</v>
      </c>
      <c r="G5251" s="298" t="s">
        <v>19330</v>
      </c>
      <c r="H5251" s="299" t="s">
        <v>14828</v>
      </c>
      <c r="I5251" s="297">
        <v>19.399999999999999</v>
      </c>
      <c r="J5251" s="298">
        <v>12.9</v>
      </c>
      <c r="K5251" s="298">
        <v>6.5</v>
      </c>
      <c r="L5251" s="298">
        <v>0</v>
      </c>
      <c r="M5251" s="299">
        <v>0</v>
      </c>
    </row>
    <row r="5252" spans="1:13" x14ac:dyDescent="0.2">
      <c r="A5252" s="297" t="s">
        <v>1311</v>
      </c>
      <c r="B5252" s="298" t="s">
        <v>17078</v>
      </c>
      <c r="C5252" s="298" t="s">
        <v>20269</v>
      </c>
      <c r="D5252" s="298" t="s">
        <v>771</v>
      </c>
      <c r="E5252" s="298" t="s">
        <v>14757</v>
      </c>
      <c r="F5252" s="298" t="s">
        <v>19331</v>
      </c>
      <c r="G5252" s="298" t="s">
        <v>19332</v>
      </c>
      <c r="H5252" s="299" t="s">
        <v>14828</v>
      </c>
      <c r="I5252" s="297">
        <v>6.1536963683934998</v>
      </c>
      <c r="J5252" s="298">
        <v>2.5</v>
      </c>
      <c r="K5252" s="298">
        <v>1.5</v>
      </c>
      <c r="L5252" s="298">
        <v>0</v>
      </c>
      <c r="M5252" s="299">
        <v>0</v>
      </c>
    </row>
    <row r="5253" spans="1:13" x14ac:dyDescent="0.2">
      <c r="A5253" s="297" t="s">
        <v>1311</v>
      </c>
      <c r="B5253" s="298" t="s">
        <v>17078</v>
      </c>
      <c r="C5253" s="298" t="s">
        <v>20269</v>
      </c>
      <c r="D5253" s="298" t="s">
        <v>771</v>
      </c>
      <c r="E5253" s="298" t="s">
        <v>14757</v>
      </c>
      <c r="F5253" s="298" t="s">
        <v>19331</v>
      </c>
      <c r="G5253" s="298" t="s">
        <v>19332</v>
      </c>
      <c r="H5253" s="299" t="s">
        <v>14828</v>
      </c>
      <c r="I5253" s="297">
        <v>6.1536963683934998</v>
      </c>
      <c r="J5253" s="298">
        <v>2.5</v>
      </c>
      <c r="K5253" s="298">
        <v>1.5</v>
      </c>
      <c r="L5253" s="298">
        <v>0</v>
      </c>
      <c r="M5253" s="299">
        <v>0</v>
      </c>
    </row>
    <row r="5254" spans="1:13" x14ac:dyDescent="0.2">
      <c r="A5254" s="297" t="s">
        <v>1311</v>
      </c>
      <c r="B5254" s="298" t="s">
        <v>17078</v>
      </c>
      <c r="C5254" s="298" t="s">
        <v>20269</v>
      </c>
      <c r="D5254" s="298" t="s">
        <v>771</v>
      </c>
      <c r="E5254" s="298" t="s">
        <v>14757</v>
      </c>
      <c r="F5254" s="298" t="s">
        <v>19331</v>
      </c>
      <c r="G5254" s="298" t="s">
        <v>19332</v>
      </c>
      <c r="H5254" s="299" t="s">
        <v>14828</v>
      </c>
      <c r="I5254" s="297">
        <v>6.1536963683934998</v>
      </c>
      <c r="J5254" s="298">
        <v>2.5</v>
      </c>
      <c r="K5254" s="298">
        <v>1.5</v>
      </c>
      <c r="L5254" s="298">
        <v>0</v>
      </c>
      <c r="M5254" s="299">
        <v>0</v>
      </c>
    </row>
    <row r="5255" spans="1:13" x14ac:dyDescent="0.2">
      <c r="A5255" s="297" t="s">
        <v>1311</v>
      </c>
      <c r="B5255" s="298" t="s">
        <v>17078</v>
      </c>
      <c r="C5255" s="298" t="s">
        <v>20269</v>
      </c>
      <c r="D5255" s="298" t="s">
        <v>771</v>
      </c>
      <c r="E5255" s="298" t="s">
        <v>14757</v>
      </c>
      <c r="F5255" s="298" t="s">
        <v>19331</v>
      </c>
      <c r="G5255" s="298" t="s">
        <v>19332</v>
      </c>
      <c r="H5255" s="299" t="s">
        <v>14828</v>
      </c>
      <c r="I5255" s="297">
        <v>6.1536963683934998</v>
      </c>
      <c r="J5255" s="298">
        <v>2.5</v>
      </c>
      <c r="K5255" s="298">
        <v>1.5</v>
      </c>
      <c r="L5255" s="298">
        <v>0</v>
      </c>
      <c r="M5255" s="299">
        <v>0</v>
      </c>
    </row>
    <row r="5256" spans="1:13" x14ac:dyDescent="0.2">
      <c r="A5256" s="297" t="s">
        <v>1311</v>
      </c>
      <c r="B5256" s="298" t="s">
        <v>17078</v>
      </c>
      <c r="C5256" s="298" t="s">
        <v>20269</v>
      </c>
      <c r="D5256" s="298" t="s">
        <v>771</v>
      </c>
      <c r="E5256" s="298" t="s">
        <v>14757</v>
      </c>
      <c r="F5256" s="298" t="s">
        <v>19331</v>
      </c>
      <c r="G5256" s="298" t="s">
        <v>19332</v>
      </c>
      <c r="H5256" s="299" t="s">
        <v>14828</v>
      </c>
      <c r="I5256" s="297">
        <v>6.1536963683934998</v>
      </c>
      <c r="J5256" s="298">
        <v>2.5</v>
      </c>
      <c r="K5256" s="298">
        <v>1.5</v>
      </c>
      <c r="L5256" s="298">
        <v>0</v>
      </c>
      <c r="M5256" s="299">
        <v>0</v>
      </c>
    </row>
    <row r="5257" spans="1:13" x14ac:dyDescent="0.2">
      <c r="A5257" s="297" t="s">
        <v>1311</v>
      </c>
      <c r="B5257" s="298" t="s">
        <v>17078</v>
      </c>
      <c r="C5257" s="298" t="s">
        <v>20269</v>
      </c>
      <c r="D5257" s="298" t="s">
        <v>771</v>
      </c>
      <c r="E5257" s="298" t="s">
        <v>14757</v>
      </c>
      <c r="F5257" s="298" t="s">
        <v>19331</v>
      </c>
      <c r="G5257" s="298" t="s">
        <v>19332</v>
      </c>
      <c r="H5257" s="299" t="s">
        <v>14828</v>
      </c>
      <c r="I5257" s="297">
        <v>6.1536963683934998</v>
      </c>
      <c r="J5257" s="298">
        <v>2.5</v>
      </c>
      <c r="K5257" s="298">
        <v>1.5</v>
      </c>
      <c r="L5257" s="298">
        <v>0</v>
      </c>
      <c r="M5257" s="299">
        <v>0</v>
      </c>
    </row>
    <row r="5258" spans="1:13" x14ac:dyDescent="0.2">
      <c r="A5258" s="297" t="s">
        <v>1311</v>
      </c>
      <c r="B5258" s="298" t="s">
        <v>17078</v>
      </c>
      <c r="C5258" s="298" t="s">
        <v>20269</v>
      </c>
      <c r="D5258" s="298" t="s">
        <v>771</v>
      </c>
      <c r="E5258" s="298" t="s">
        <v>14757</v>
      </c>
      <c r="F5258" s="298" t="s">
        <v>19331</v>
      </c>
      <c r="G5258" s="298" t="s">
        <v>19332</v>
      </c>
      <c r="H5258" s="299" t="s">
        <v>14828</v>
      </c>
      <c r="I5258" s="297">
        <v>6.1536963683934998</v>
      </c>
      <c r="J5258" s="298">
        <v>2.5</v>
      </c>
      <c r="K5258" s="298">
        <v>1.5</v>
      </c>
      <c r="L5258" s="298">
        <v>0</v>
      </c>
      <c r="M5258" s="299">
        <v>0</v>
      </c>
    </row>
    <row r="5259" spans="1:13" x14ac:dyDescent="0.2">
      <c r="A5259" s="297" t="s">
        <v>1311</v>
      </c>
      <c r="B5259" s="298" t="s">
        <v>17078</v>
      </c>
      <c r="C5259" s="298" t="s">
        <v>20269</v>
      </c>
      <c r="D5259" s="298" t="s">
        <v>771</v>
      </c>
      <c r="E5259" s="298" t="s">
        <v>14757</v>
      </c>
      <c r="F5259" s="298" t="s">
        <v>19333</v>
      </c>
      <c r="G5259" s="298" t="s">
        <v>19334</v>
      </c>
      <c r="H5259" s="299" t="s">
        <v>14828</v>
      </c>
      <c r="I5259" s="297">
        <v>6.1536963683934998</v>
      </c>
      <c r="J5259" s="298">
        <v>6.2</v>
      </c>
      <c r="K5259" s="298">
        <v>3.1</v>
      </c>
      <c r="L5259" s="298">
        <v>0</v>
      </c>
      <c r="M5259" s="299">
        <v>0</v>
      </c>
    </row>
    <row r="5260" spans="1:13" x14ac:dyDescent="0.2">
      <c r="A5260" s="297" t="s">
        <v>1311</v>
      </c>
      <c r="B5260" s="298" t="s">
        <v>17078</v>
      </c>
      <c r="C5260" s="298" t="s">
        <v>20269</v>
      </c>
      <c r="D5260" s="298" t="s">
        <v>771</v>
      </c>
      <c r="E5260" s="298" t="s">
        <v>14757</v>
      </c>
      <c r="F5260" s="298" t="s">
        <v>19333</v>
      </c>
      <c r="G5260" s="298" t="s">
        <v>19334</v>
      </c>
      <c r="H5260" s="299" t="s">
        <v>14828</v>
      </c>
      <c r="I5260" s="297">
        <v>6.1536963683934998</v>
      </c>
      <c r="J5260" s="298">
        <v>6.2</v>
      </c>
      <c r="K5260" s="298">
        <v>3.1</v>
      </c>
      <c r="L5260" s="298">
        <v>0</v>
      </c>
      <c r="M5260" s="299">
        <v>0</v>
      </c>
    </row>
    <row r="5261" spans="1:13" x14ac:dyDescent="0.2">
      <c r="A5261" s="297" t="s">
        <v>1311</v>
      </c>
      <c r="B5261" s="298" t="s">
        <v>17078</v>
      </c>
      <c r="C5261" s="298" t="s">
        <v>20269</v>
      </c>
      <c r="D5261" s="298" t="s">
        <v>771</v>
      </c>
      <c r="E5261" s="298" t="s">
        <v>14757</v>
      </c>
      <c r="F5261" s="298" t="s">
        <v>19333</v>
      </c>
      <c r="G5261" s="298" t="s">
        <v>19334</v>
      </c>
      <c r="H5261" s="299" t="s">
        <v>14828</v>
      </c>
      <c r="I5261" s="297">
        <v>6.1536963683934998</v>
      </c>
      <c r="J5261" s="298">
        <v>6.2</v>
      </c>
      <c r="K5261" s="298">
        <v>3.1</v>
      </c>
      <c r="L5261" s="298">
        <v>0</v>
      </c>
      <c r="M5261" s="299">
        <v>0</v>
      </c>
    </row>
    <row r="5262" spans="1:13" x14ac:dyDescent="0.2">
      <c r="A5262" s="297" t="s">
        <v>1311</v>
      </c>
      <c r="B5262" s="298" t="s">
        <v>17078</v>
      </c>
      <c r="C5262" s="298" t="s">
        <v>20269</v>
      </c>
      <c r="D5262" s="298" t="s">
        <v>771</v>
      </c>
      <c r="E5262" s="298" t="s">
        <v>14757</v>
      </c>
      <c r="F5262" s="298" t="s">
        <v>19333</v>
      </c>
      <c r="G5262" s="298" t="s">
        <v>19334</v>
      </c>
      <c r="H5262" s="299" t="s">
        <v>14828</v>
      </c>
      <c r="I5262" s="297">
        <v>6.1536963683934998</v>
      </c>
      <c r="J5262" s="298">
        <v>6.2</v>
      </c>
      <c r="K5262" s="298">
        <v>3.1</v>
      </c>
      <c r="L5262" s="298">
        <v>0</v>
      </c>
      <c r="M5262" s="299">
        <v>0</v>
      </c>
    </row>
    <row r="5263" spans="1:13" x14ac:dyDescent="0.2">
      <c r="A5263" s="297" t="s">
        <v>1311</v>
      </c>
      <c r="B5263" s="298" t="s">
        <v>17078</v>
      </c>
      <c r="C5263" s="298" t="s">
        <v>20269</v>
      </c>
      <c r="D5263" s="298" t="s">
        <v>771</v>
      </c>
      <c r="E5263" s="298" t="s">
        <v>14757</v>
      </c>
      <c r="F5263" s="298" t="s">
        <v>19333</v>
      </c>
      <c r="G5263" s="298" t="s">
        <v>17425</v>
      </c>
      <c r="H5263" s="299" t="s">
        <v>14828</v>
      </c>
      <c r="I5263" s="297">
        <v>19.421190969327814</v>
      </c>
      <c r="J5263" s="298">
        <v>5.2</v>
      </c>
      <c r="K5263" s="298">
        <v>5.2</v>
      </c>
      <c r="L5263" s="298">
        <v>0</v>
      </c>
      <c r="M5263" s="299">
        <v>0</v>
      </c>
    </row>
    <row r="5264" spans="1:13" x14ac:dyDescent="0.2">
      <c r="A5264" s="297" t="s">
        <v>1311</v>
      </c>
      <c r="B5264" s="298" t="s">
        <v>17078</v>
      </c>
      <c r="C5264" s="298" t="s">
        <v>20269</v>
      </c>
      <c r="D5264" s="298" t="s">
        <v>771</v>
      </c>
      <c r="E5264" s="298" t="s">
        <v>14757</v>
      </c>
      <c r="F5264" s="298" t="s">
        <v>19333</v>
      </c>
      <c r="G5264" s="298" t="s">
        <v>17425</v>
      </c>
      <c r="H5264" s="299" t="s">
        <v>14828</v>
      </c>
      <c r="I5264" s="297">
        <v>19.421190969327814</v>
      </c>
      <c r="J5264" s="298">
        <v>5.2</v>
      </c>
      <c r="K5264" s="298">
        <v>5.2</v>
      </c>
      <c r="L5264" s="298">
        <v>0</v>
      </c>
      <c r="M5264" s="299">
        <v>0</v>
      </c>
    </row>
    <row r="5265" spans="1:13" x14ac:dyDescent="0.2">
      <c r="A5265" s="297" t="s">
        <v>1311</v>
      </c>
      <c r="B5265" s="298" t="s">
        <v>17078</v>
      </c>
      <c r="C5265" s="298" t="s">
        <v>20269</v>
      </c>
      <c r="D5265" s="298" t="s">
        <v>771</v>
      </c>
      <c r="E5265" s="298" t="s">
        <v>14753</v>
      </c>
      <c r="F5265" s="298" t="s">
        <v>19333</v>
      </c>
      <c r="G5265" s="298" t="s">
        <v>19335</v>
      </c>
      <c r="H5265" s="299" t="s">
        <v>14828</v>
      </c>
      <c r="I5265" s="297">
        <v>3.0716302392829054</v>
      </c>
      <c r="J5265" s="298">
        <v>1.7</v>
      </c>
      <c r="K5265" s="298">
        <v>5.2</v>
      </c>
      <c r="L5265" s="298">
        <v>0</v>
      </c>
      <c r="M5265" s="299">
        <v>0</v>
      </c>
    </row>
    <row r="5266" spans="1:13" x14ac:dyDescent="0.2">
      <c r="A5266" s="297" t="s">
        <v>1311</v>
      </c>
      <c r="B5266" s="298" t="s">
        <v>17078</v>
      </c>
      <c r="C5266" s="298" t="s">
        <v>20269</v>
      </c>
      <c r="D5266" s="298" t="s">
        <v>771</v>
      </c>
      <c r="E5266" s="298" t="s">
        <v>14757</v>
      </c>
      <c r="F5266" s="298" t="s">
        <v>19336</v>
      </c>
      <c r="G5266" s="298" t="s">
        <v>19337</v>
      </c>
      <c r="H5266" s="299" t="s">
        <v>14828</v>
      </c>
      <c r="I5266" s="297">
        <v>6.2</v>
      </c>
      <c r="J5266" s="298">
        <v>2.5</v>
      </c>
      <c r="K5266" s="298">
        <v>1.5</v>
      </c>
      <c r="L5266" s="298">
        <v>0</v>
      </c>
      <c r="M5266" s="299">
        <v>0</v>
      </c>
    </row>
    <row r="5267" spans="1:13" x14ac:dyDescent="0.2">
      <c r="A5267" s="297" t="s">
        <v>1311</v>
      </c>
      <c r="B5267" s="298" t="s">
        <v>17078</v>
      </c>
      <c r="C5267" s="298" t="s">
        <v>20269</v>
      </c>
      <c r="D5267" s="298" t="s">
        <v>771</v>
      </c>
      <c r="E5267" s="298" t="s">
        <v>14757</v>
      </c>
      <c r="F5267" s="298" t="s">
        <v>19336</v>
      </c>
      <c r="G5267" s="298" t="s">
        <v>19338</v>
      </c>
      <c r="H5267" s="299" t="s">
        <v>14828</v>
      </c>
      <c r="I5267" s="297">
        <v>6.2</v>
      </c>
      <c r="J5267" s="298">
        <v>2.5</v>
      </c>
      <c r="K5267" s="298">
        <v>1.5</v>
      </c>
      <c r="L5267" s="298">
        <v>0</v>
      </c>
      <c r="M5267" s="299">
        <v>0</v>
      </c>
    </row>
    <row r="5268" spans="1:13" x14ac:dyDescent="0.2">
      <c r="A5268" s="297" t="s">
        <v>1311</v>
      </c>
      <c r="B5268" s="298" t="s">
        <v>17078</v>
      </c>
      <c r="C5268" s="298" t="s">
        <v>20269</v>
      </c>
      <c r="D5268" s="298" t="s">
        <v>771</v>
      </c>
      <c r="E5268" s="298" t="s">
        <v>14757</v>
      </c>
      <c r="F5268" s="298" t="s">
        <v>19336</v>
      </c>
      <c r="G5268" s="298" t="s">
        <v>19339</v>
      </c>
      <c r="H5268" s="299" t="s">
        <v>14828</v>
      </c>
      <c r="I5268" s="297">
        <v>6.2</v>
      </c>
      <c r="J5268" s="298">
        <v>2.5</v>
      </c>
      <c r="K5268" s="298">
        <v>1.5</v>
      </c>
      <c r="L5268" s="298">
        <v>0</v>
      </c>
      <c r="M5268" s="299">
        <v>0</v>
      </c>
    </row>
    <row r="5269" spans="1:13" x14ac:dyDescent="0.2">
      <c r="A5269" s="297" t="s">
        <v>1311</v>
      </c>
      <c r="B5269" s="298" t="s">
        <v>17078</v>
      </c>
      <c r="C5269" s="298" t="s">
        <v>20269</v>
      </c>
      <c r="D5269" s="298" t="s">
        <v>771</v>
      </c>
      <c r="E5269" s="298" t="s">
        <v>14757</v>
      </c>
      <c r="F5269" s="298" t="s">
        <v>19336</v>
      </c>
      <c r="G5269" s="298" t="s">
        <v>19340</v>
      </c>
      <c r="H5269" s="299" t="s">
        <v>14828</v>
      </c>
      <c r="I5269" s="297">
        <v>19.399999999999999</v>
      </c>
      <c r="J5269" s="298">
        <v>5.2</v>
      </c>
      <c r="K5269" s="298">
        <v>5.2</v>
      </c>
      <c r="L5269" s="298">
        <v>0</v>
      </c>
      <c r="M5269" s="299">
        <v>0</v>
      </c>
    </row>
    <row r="5270" spans="1:13" x14ac:dyDescent="0.2">
      <c r="A5270" s="297" t="s">
        <v>1311</v>
      </c>
      <c r="B5270" s="298" t="s">
        <v>17078</v>
      </c>
      <c r="C5270" s="298" t="s">
        <v>20269</v>
      </c>
      <c r="D5270" s="298" t="s">
        <v>771</v>
      </c>
      <c r="E5270" s="298" t="s">
        <v>14757</v>
      </c>
      <c r="F5270" s="298" t="s">
        <v>19336</v>
      </c>
      <c r="G5270" s="298" t="s">
        <v>19341</v>
      </c>
      <c r="H5270" s="299" t="s">
        <v>14828</v>
      </c>
      <c r="I5270" s="297">
        <v>19.399999999999999</v>
      </c>
      <c r="J5270" s="298">
        <v>5.2</v>
      </c>
      <c r="K5270" s="298">
        <v>5.2</v>
      </c>
      <c r="L5270" s="298">
        <v>0</v>
      </c>
      <c r="M5270" s="299">
        <v>0</v>
      </c>
    </row>
    <row r="5271" spans="1:13" x14ac:dyDescent="0.2">
      <c r="A5271" s="297" t="s">
        <v>1311</v>
      </c>
      <c r="B5271" s="298" t="s">
        <v>17078</v>
      </c>
      <c r="C5271" s="298" t="s">
        <v>20269</v>
      </c>
      <c r="D5271" s="298" t="s">
        <v>771</v>
      </c>
      <c r="E5271" s="298" t="s">
        <v>14757</v>
      </c>
      <c r="F5271" s="298" t="s">
        <v>19336</v>
      </c>
      <c r="G5271" s="298" t="s">
        <v>19342</v>
      </c>
      <c r="H5271" s="299" t="s">
        <v>14828</v>
      </c>
      <c r="I5271" s="297">
        <v>19.399999999999999</v>
      </c>
      <c r="J5271" s="298">
        <v>5.2</v>
      </c>
      <c r="K5271" s="298">
        <v>5.2</v>
      </c>
      <c r="L5271" s="298">
        <v>0</v>
      </c>
      <c r="M5271" s="299">
        <v>0</v>
      </c>
    </row>
    <row r="5272" spans="1:13" x14ac:dyDescent="0.2">
      <c r="A5272" s="297" t="s">
        <v>1311</v>
      </c>
      <c r="B5272" s="298" t="s">
        <v>17078</v>
      </c>
      <c r="C5272" s="298" t="s">
        <v>20269</v>
      </c>
      <c r="D5272" s="298" t="s">
        <v>771</v>
      </c>
      <c r="E5272" s="298" t="s">
        <v>14757</v>
      </c>
      <c r="F5272" s="298" t="s">
        <v>19336</v>
      </c>
      <c r="G5272" s="298" t="s">
        <v>19343</v>
      </c>
      <c r="H5272" s="299" t="s">
        <v>14828</v>
      </c>
      <c r="I5272" s="297">
        <v>19.399999999999999</v>
      </c>
      <c r="J5272" s="298">
        <v>5.2</v>
      </c>
      <c r="K5272" s="298">
        <v>5.2</v>
      </c>
      <c r="L5272" s="298">
        <v>0</v>
      </c>
      <c r="M5272" s="299">
        <v>0</v>
      </c>
    </row>
    <row r="5273" spans="1:13" x14ac:dyDescent="0.2">
      <c r="A5273" s="297" t="s">
        <v>1311</v>
      </c>
      <c r="B5273" s="298" t="s">
        <v>17078</v>
      </c>
      <c r="C5273" s="298" t="s">
        <v>20269</v>
      </c>
      <c r="D5273" s="298" t="s">
        <v>771</v>
      </c>
      <c r="E5273" s="298" t="s">
        <v>14757</v>
      </c>
      <c r="F5273" s="298" t="s">
        <v>19344</v>
      </c>
      <c r="G5273" s="298" t="s">
        <v>19345</v>
      </c>
      <c r="H5273" s="299" t="s">
        <v>14828</v>
      </c>
      <c r="I5273" s="297">
        <v>6.2</v>
      </c>
      <c r="J5273" s="298">
        <v>6.2</v>
      </c>
      <c r="K5273" s="298">
        <v>3.1</v>
      </c>
      <c r="L5273" s="298">
        <v>0</v>
      </c>
      <c r="M5273" s="299">
        <v>0</v>
      </c>
    </row>
    <row r="5274" spans="1:13" x14ac:dyDescent="0.2">
      <c r="A5274" s="297" t="s">
        <v>1311</v>
      </c>
      <c r="B5274" s="298" t="s">
        <v>17078</v>
      </c>
      <c r="C5274" s="298" t="s">
        <v>20269</v>
      </c>
      <c r="D5274" s="298" t="s">
        <v>771</v>
      </c>
      <c r="E5274" s="298" t="s">
        <v>14757</v>
      </c>
      <c r="F5274" s="298" t="s">
        <v>19344</v>
      </c>
      <c r="G5274" s="298" t="s">
        <v>19346</v>
      </c>
      <c r="H5274" s="299" t="s">
        <v>14828</v>
      </c>
      <c r="I5274" s="297">
        <v>6.2</v>
      </c>
      <c r="J5274" s="298">
        <v>6.2</v>
      </c>
      <c r="K5274" s="298">
        <v>3.1</v>
      </c>
      <c r="L5274" s="298">
        <v>0</v>
      </c>
      <c r="M5274" s="299">
        <v>0</v>
      </c>
    </row>
    <row r="5275" spans="1:13" x14ac:dyDescent="0.2">
      <c r="A5275" s="297" t="s">
        <v>1311</v>
      </c>
      <c r="B5275" s="298" t="s">
        <v>17078</v>
      </c>
      <c r="C5275" s="298" t="s">
        <v>20269</v>
      </c>
      <c r="D5275" s="298" t="s">
        <v>771</v>
      </c>
      <c r="E5275" s="298" t="s">
        <v>14757</v>
      </c>
      <c r="F5275" s="298" t="s">
        <v>19344</v>
      </c>
      <c r="G5275" s="298" t="s">
        <v>19347</v>
      </c>
      <c r="H5275" s="299" t="s">
        <v>14828</v>
      </c>
      <c r="I5275" s="297">
        <v>6.2</v>
      </c>
      <c r="J5275" s="298">
        <v>6.2</v>
      </c>
      <c r="K5275" s="298">
        <v>3.1</v>
      </c>
      <c r="L5275" s="298">
        <v>0</v>
      </c>
      <c r="M5275" s="299">
        <v>0</v>
      </c>
    </row>
    <row r="5276" spans="1:13" x14ac:dyDescent="0.2">
      <c r="A5276" s="297" t="s">
        <v>1311</v>
      </c>
      <c r="B5276" s="298" t="s">
        <v>17078</v>
      </c>
      <c r="C5276" s="298" t="s">
        <v>20269</v>
      </c>
      <c r="D5276" s="298" t="s">
        <v>771</v>
      </c>
      <c r="E5276" s="298" t="s">
        <v>14757</v>
      </c>
      <c r="F5276" s="298" t="s">
        <v>19344</v>
      </c>
      <c r="G5276" s="298" t="s">
        <v>19348</v>
      </c>
      <c r="H5276" s="299" t="s">
        <v>14828</v>
      </c>
      <c r="I5276" s="297">
        <v>6.2</v>
      </c>
      <c r="J5276" s="298">
        <v>6.2</v>
      </c>
      <c r="K5276" s="298">
        <v>3.1</v>
      </c>
      <c r="L5276" s="298">
        <v>0</v>
      </c>
      <c r="M5276" s="299">
        <v>0</v>
      </c>
    </row>
    <row r="5277" spans="1:13" x14ac:dyDescent="0.2">
      <c r="A5277" s="297" t="s">
        <v>1311</v>
      </c>
      <c r="B5277" s="298" t="s">
        <v>17078</v>
      </c>
      <c r="C5277" s="298" t="s">
        <v>20269</v>
      </c>
      <c r="D5277" s="298" t="s">
        <v>771</v>
      </c>
      <c r="E5277" s="298" t="s">
        <v>14757</v>
      </c>
      <c r="F5277" s="298" t="s">
        <v>19349</v>
      </c>
      <c r="G5277" s="298" t="s">
        <v>19350</v>
      </c>
      <c r="H5277" s="299" t="s">
        <v>14828</v>
      </c>
      <c r="I5277" s="297">
        <v>6.2</v>
      </c>
      <c r="J5277" s="298">
        <v>6.2</v>
      </c>
      <c r="K5277" s="298">
        <v>3.1</v>
      </c>
      <c r="L5277" s="298">
        <v>0</v>
      </c>
      <c r="M5277" s="299">
        <v>0</v>
      </c>
    </row>
    <row r="5278" spans="1:13" x14ac:dyDescent="0.2">
      <c r="A5278" s="297" t="s">
        <v>1311</v>
      </c>
      <c r="B5278" s="298" t="s">
        <v>17078</v>
      </c>
      <c r="C5278" s="298" t="s">
        <v>20269</v>
      </c>
      <c r="D5278" s="298" t="s">
        <v>771</v>
      </c>
      <c r="E5278" s="298" t="s">
        <v>14757</v>
      </c>
      <c r="F5278" s="298" t="s">
        <v>19349</v>
      </c>
      <c r="G5278" s="298" t="s">
        <v>19351</v>
      </c>
      <c r="H5278" s="299" t="s">
        <v>14828</v>
      </c>
      <c r="I5278" s="297">
        <v>6.2</v>
      </c>
      <c r="J5278" s="298">
        <v>6.2</v>
      </c>
      <c r="K5278" s="298">
        <v>3.1</v>
      </c>
      <c r="L5278" s="298">
        <v>0</v>
      </c>
      <c r="M5278" s="299">
        <v>0</v>
      </c>
    </row>
    <row r="5279" spans="1:13" x14ac:dyDescent="0.2">
      <c r="A5279" s="297" t="s">
        <v>1311</v>
      </c>
      <c r="B5279" s="298" t="s">
        <v>17078</v>
      </c>
      <c r="C5279" s="298" t="s">
        <v>20269</v>
      </c>
      <c r="D5279" s="298" t="s">
        <v>771</v>
      </c>
      <c r="E5279" s="298" t="s">
        <v>14757</v>
      </c>
      <c r="F5279" s="298" t="s">
        <v>19349</v>
      </c>
      <c r="G5279" s="298" t="s">
        <v>19352</v>
      </c>
      <c r="H5279" s="299" t="s">
        <v>14828</v>
      </c>
      <c r="I5279" s="297">
        <v>6.2</v>
      </c>
      <c r="J5279" s="298">
        <v>6.2</v>
      </c>
      <c r="K5279" s="298">
        <v>3.1</v>
      </c>
      <c r="L5279" s="298">
        <v>0</v>
      </c>
      <c r="M5279" s="299">
        <v>0</v>
      </c>
    </row>
    <row r="5280" spans="1:13" x14ac:dyDescent="0.2">
      <c r="A5280" s="297" t="s">
        <v>1311</v>
      </c>
      <c r="B5280" s="298" t="s">
        <v>17078</v>
      </c>
      <c r="C5280" s="298" t="s">
        <v>20269</v>
      </c>
      <c r="D5280" s="298" t="s">
        <v>771</v>
      </c>
      <c r="E5280" s="298" t="s">
        <v>14757</v>
      </c>
      <c r="F5280" s="298" t="s">
        <v>19349</v>
      </c>
      <c r="G5280" s="298" t="s">
        <v>19353</v>
      </c>
      <c r="H5280" s="299" t="s">
        <v>14828</v>
      </c>
      <c r="I5280" s="297">
        <v>6.2</v>
      </c>
      <c r="J5280" s="298">
        <v>6.2</v>
      </c>
      <c r="K5280" s="298">
        <v>3.1</v>
      </c>
      <c r="L5280" s="298">
        <v>0</v>
      </c>
      <c r="M5280" s="299">
        <v>0</v>
      </c>
    </row>
    <row r="5281" spans="1:13" x14ac:dyDescent="0.2">
      <c r="A5281" s="297" t="s">
        <v>1311</v>
      </c>
      <c r="B5281" s="298" t="s">
        <v>17078</v>
      </c>
      <c r="C5281" s="298" t="s">
        <v>20269</v>
      </c>
      <c r="D5281" s="298" t="s">
        <v>771</v>
      </c>
      <c r="E5281" s="298" t="s">
        <v>14757</v>
      </c>
      <c r="F5281" s="298" t="s">
        <v>19354</v>
      </c>
      <c r="G5281" s="298" t="s">
        <v>19355</v>
      </c>
      <c r="H5281" s="299" t="s">
        <v>14828</v>
      </c>
      <c r="I5281" s="297">
        <v>7.7</v>
      </c>
      <c r="J5281" s="298">
        <v>5.4</v>
      </c>
      <c r="K5281" s="298">
        <v>3.9</v>
      </c>
      <c r="L5281" s="298">
        <v>0</v>
      </c>
      <c r="M5281" s="299">
        <v>0</v>
      </c>
    </row>
    <row r="5282" spans="1:13" x14ac:dyDescent="0.2">
      <c r="A5282" s="297" t="s">
        <v>1311</v>
      </c>
      <c r="B5282" s="298" t="s">
        <v>17078</v>
      </c>
      <c r="C5282" s="298" t="s">
        <v>20269</v>
      </c>
      <c r="D5282" s="298" t="s">
        <v>771</v>
      </c>
      <c r="E5282" s="298" t="s">
        <v>14757</v>
      </c>
      <c r="F5282" s="298" t="s">
        <v>19354</v>
      </c>
      <c r="G5282" s="298" t="s">
        <v>19356</v>
      </c>
      <c r="H5282" s="299" t="s">
        <v>14828</v>
      </c>
      <c r="I5282" s="297">
        <v>6.2</v>
      </c>
      <c r="J5282" s="298">
        <v>4.3</v>
      </c>
      <c r="K5282" s="298">
        <v>3.1</v>
      </c>
      <c r="L5282" s="298">
        <v>0</v>
      </c>
      <c r="M5282" s="299">
        <v>0</v>
      </c>
    </row>
    <row r="5283" spans="1:13" x14ac:dyDescent="0.2">
      <c r="A5283" s="297" t="s">
        <v>1311</v>
      </c>
      <c r="B5283" s="298" t="s">
        <v>17078</v>
      </c>
      <c r="C5283" s="298" t="s">
        <v>20269</v>
      </c>
      <c r="D5283" s="298" t="s">
        <v>771</v>
      </c>
      <c r="E5283" s="298" t="s">
        <v>14757</v>
      </c>
      <c r="F5283" s="298" t="s">
        <v>19354</v>
      </c>
      <c r="G5283" s="298" t="s">
        <v>19356</v>
      </c>
      <c r="H5283" s="299" t="s">
        <v>14828</v>
      </c>
      <c r="I5283" s="297">
        <v>6.2</v>
      </c>
      <c r="J5283" s="298">
        <v>4.3</v>
      </c>
      <c r="K5283" s="298">
        <v>3.1</v>
      </c>
      <c r="L5283" s="298">
        <v>0</v>
      </c>
      <c r="M5283" s="299">
        <v>0</v>
      </c>
    </row>
    <row r="5284" spans="1:13" x14ac:dyDescent="0.2">
      <c r="A5284" s="297" t="s">
        <v>1311</v>
      </c>
      <c r="B5284" s="298" t="s">
        <v>17078</v>
      </c>
      <c r="C5284" s="298" t="s">
        <v>20269</v>
      </c>
      <c r="D5284" s="298" t="s">
        <v>771</v>
      </c>
      <c r="E5284" s="298" t="s">
        <v>14757</v>
      </c>
      <c r="F5284" s="298" t="s">
        <v>19354</v>
      </c>
      <c r="G5284" s="298" t="s">
        <v>19356</v>
      </c>
      <c r="H5284" s="299" t="s">
        <v>14828</v>
      </c>
      <c r="I5284" s="297">
        <v>6.2</v>
      </c>
      <c r="J5284" s="298">
        <v>4.3</v>
      </c>
      <c r="K5284" s="298">
        <v>3.1</v>
      </c>
      <c r="L5284" s="298">
        <v>0</v>
      </c>
      <c r="M5284" s="299">
        <v>0</v>
      </c>
    </row>
    <row r="5285" spans="1:13" x14ac:dyDescent="0.2">
      <c r="A5285" s="297" t="s">
        <v>1311</v>
      </c>
      <c r="B5285" s="298" t="s">
        <v>17078</v>
      </c>
      <c r="C5285" s="298" t="s">
        <v>20269</v>
      </c>
      <c r="D5285" s="298" t="s">
        <v>771</v>
      </c>
      <c r="E5285" s="298" t="s">
        <v>14757</v>
      </c>
      <c r="F5285" s="298" t="s">
        <v>19354</v>
      </c>
      <c r="G5285" s="298" t="s">
        <v>19356</v>
      </c>
      <c r="H5285" s="299" t="s">
        <v>14828</v>
      </c>
      <c r="I5285" s="297">
        <v>6.2</v>
      </c>
      <c r="J5285" s="298">
        <v>4.3</v>
      </c>
      <c r="K5285" s="298">
        <v>3.1</v>
      </c>
      <c r="L5285" s="298">
        <v>0</v>
      </c>
      <c r="M5285" s="299">
        <v>0</v>
      </c>
    </row>
    <row r="5286" spans="1:13" x14ac:dyDescent="0.2">
      <c r="A5286" s="297" t="s">
        <v>1311</v>
      </c>
      <c r="B5286" s="298" t="s">
        <v>17078</v>
      </c>
      <c r="C5286" s="298" t="s">
        <v>20269</v>
      </c>
      <c r="D5286" s="298" t="s">
        <v>771</v>
      </c>
      <c r="E5286" s="298" t="s">
        <v>14757</v>
      </c>
      <c r="F5286" s="298" t="s">
        <v>19354</v>
      </c>
      <c r="G5286" s="298" t="s">
        <v>19356</v>
      </c>
      <c r="H5286" s="299" t="s">
        <v>14828</v>
      </c>
      <c r="I5286" s="297">
        <v>6.2</v>
      </c>
      <c r="J5286" s="298">
        <v>4.3</v>
      </c>
      <c r="K5286" s="298">
        <v>3.1</v>
      </c>
      <c r="L5286" s="298">
        <v>0</v>
      </c>
      <c r="M5286" s="299">
        <v>0</v>
      </c>
    </row>
    <row r="5287" spans="1:13" x14ac:dyDescent="0.2">
      <c r="A5287" s="297" t="s">
        <v>1311</v>
      </c>
      <c r="B5287" s="298" t="s">
        <v>17078</v>
      </c>
      <c r="C5287" s="298" t="s">
        <v>20269</v>
      </c>
      <c r="D5287" s="298" t="s">
        <v>771</v>
      </c>
      <c r="E5287" s="298" t="s">
        <v>14757</v>
      </c>
      <c r="F5287" s="298" t="s">
        <v>19354</v>
      </c>
      <c r="G5287" s="298" t="s">
        <v>19356</v>
      </c>
      <c r="H5287" s="299" t="s">
        <v>14828</v>
      </c>
      <c r="I5287" s="297">
        <v>6.2</v>
      </c>
      <c r="J5287" s="298">
        <v>4.3</v>
      </c>
      <c r="K5287" s="298">
        <v>3.1</v>
      </c>
      <c r="L5287" s="298">
        <v>0</v>
      </c>
      <c r="M5287" s="299">
        <v>0</v>
      </c>
    </row>
    <row r="5288" spans="1:13" x14ac:dyDescent="0.2">
      <c r="A5288" s="297" t="s">
        <v>1311</v>
      </c>
      <c r="B5288" s="298" t="s">
        <v>17078</v>
      </c>
      <c r="C5288" s="298" t="s">
        <v>20269</v>
      </c>
      <c r="D5288" s="298" t="s">
        <v>771</v>
      </c>
      <c r="E5288" s="298" t="s">
        <v>14753</v>
      </c>
      <c r="F5288" s="298" t="s">
        <v>19357</v>
      </c>
      <c r="G5288" s="298" t="s">
        <v>19358</v>
      </c>
      <c r="H5288" s="299" t="s">
        <v>14828</v>
      </c>
      <c r="I5288" s="297">
        <v>4.992</v>
      </c>
      <c r="J5288" s="298">
        <v>2.746</v>
      </c>
      <c r="K5288" s="298">
        <v>8.4849999999999994</v>
      </c>
      <c r="L5288" s="298">
        <v>0</v>
      </c>
      <c r="M5288" s="299">
        <v>0</v>
      </c>
    </row>
    <row r="5289" spans="1:13" x14ac:dyDescent="0.2">
      <c r="A5289" s="297" t="s">
        <v>1311</v>
      </c>
      <c r="B5289" s="298" t="s">
        <v>17078</v>
      </c>
      <c r="C5289" s="298" t="s">
        <v>20269</v>
      </c>
      <c r="D5289" s="298" t="s">
        <v>771</v>
      </c>
      <c r="E5289" s="298" t="s">
        <v>14757</v>
      </c>
      <c r="F5289" s="298" t="s">
        <v>19357</v>
      </c>
      <c r="G5289" s="298" t="s">
        <v>19359</v>
      </c>
      <c r="H5289" s="299" t="s">
        <v>14828</v>
      </c>
      <c r="I5289" s="297">
        <v>6.149</v>
      </c>
      <c r="J5289" s="298">
        <v>2.4609999999999999</v>
      </c>
      <c r="K5289" s="298">
        <v>1.536</v>
      </c>
      <c r="L5289" s="298">
        <v>0</v>
      </c>
      <c r="M5289" s="299">
        <v>0</v>
      </c>
    </row>
    <row r="5290" spans="1:13" x14ac:dyDescent="0.2">
      <c r="A5290" s="297" t="s">
        <v>1311</v>
      </c>
      <c r="B5290" s="298" t="s">
        <v>17078</v>
      </c>
      <c r="C5290" s="298" t="s">
        <v>20269</v>
      </c>
      <c r="D5290" s="298" t="s">
        <v>771</v>
      </c>
      <c r="E5290" s="298" t="s">
        <v>14757</v>
      </c>
      <c r="F5290" s="298" t="s">
        <v>19360</v>
      </c>
      <c r="G5290" s="298" t="s">
        <v>19361</v>
      </c>
      <c r="H5290" s="299" t="s">
        <v>14828</v>
      </c>
      <c r="I5290" s="297">
        <v>19.399999999999999</v>
      </c>
      <c r="J5290" s="298">
        <v>12.9</v>
      </c>
      <c r="K5290" s="298">
        <v>6.5</v>
      </c>
      <c r="L5290" s="298">
        <v>0</v>
      </c>
      <c r="M5290" s="299">
        <v>0</v>
      </c>
    </row>
    <row r="5291" spans="1:13" x14ac:dyDescent="0.2">
      <c r="A5291" s="297" t="s">
        <v>1311</v>
      </c>
      <c r="B5291" s="298" t="s">
        <v>17078</v>
      </c>
      <c r="C5291" s="298" t="s">
        <v>20269</v>
      </c>
      <c r="D5291" s="298" t="s">
        <v>771</v>
      </c>
      <c r="E5291" s="298" t="s">
        <v>14757</v>
      </c>
      <c r="F5291" s="298" t="s">
        <v>19360</v>
      </c>
      <c r="G5291" s="298" t="s">
        <v>19362</v>
      </c>
      <c r="H5291" s="299" t="s">
        <v>14828</v>
      </c>
      <c r="I5291" s="297">
        <v>19.399999999999999</v>
      </c>
      <c r="J5291" s="298">
        <v>12.9</v>
      </c>
      <c r="K5291" s="298">
        <v>6.5</v>
      </c>
      <c r="L5291" s="298">
        <v>0</v>
      </c>
      <c r="M5291" s="299">
        <v>0</v>
      </c>
    </row>
    <row r="5292" spans="1:13" x14ac:dyDescent="0.2">
      <c r="A5292" s="297" t="s">
        <v>1311</v>
      </c>
      <c r="B5292" s="298" t="s">
        <v>17078</v>
      </c>
      <c r="C5292" s="298" t="s">
        <v>20269</v>
      </c>
      <c r="D5292" s="298" t="s">
        <v>771</v>
      </c>
      <c r="E5292" s="298" t="s">
        <v>14757</v>
      </c>
      <c r="F5292" s="298" t="s">
        <v>19360</v>
      </c>
      <c r="G5292" s="298" t="s">
        <v>19363</v>
      </c>
      <c r="H5292" s="299" t="s">
        <v>14828</v>
      </c>
      <c r="I5292" s="297">
        <v>19.399999999999999</v>
      </c>
      <c r="J5292" s="298">
        <v>12.9</v>
      </c>
      <c r="K5292" s="298">
        <v>6.5</v>
      </c>
      <c r="L5292" s="298">
        <v>0</v>
      </c>
      <c r="M5292" s="299">
        <v>0</v>
      </c>
    </row>
    <row r="5293" spans="1:13" x14ac:dyDescent="0.2">
      <c r="A5293" s="297" t="s">
        <v>1311</v>
      </c>
      <c r="B5293" s="298" t="s">
        <v>17078</v>
      </c>
      <c r="C5293" s="298" t="s">
        <v>20269</v>
      </c>
      <c r="D5293" s="298" t="s">
        <v>771</v>
      </c>
      <c r="E5293" s="298" t="s">
        <v>14757</v>
      </c>
      <c r="F5293" s="298" t="s">
        <v>19360</v>
      </c>
      <c r="G5293" s="298" t="s">
        <v>19364</v>
      </c>
      <c r="H5293" s="299" t="s">
        <v>14828</v>
      </c>
      <c r="I5293" s="297">
        <v>19.399999999999999</v>
      </c>
      <c r="J5293" s="298">
        <v>12.9</v>
      </c>
      <c r="K5293" s="298">
        <v>6.5</v>
      </c>
      <c r="L5293" s="298">
        <v>0</v>
      </c>
      <c r="M5293" s="299">
        <v>0</v>
      </c>
    </row>
    <row r="5294" spans="1:13" x14ac:dyDescent="0.2">
      <c r="A5294" s="297" t="s">
        <v>1311</v>
      </c>
      <c r="B5294" s="298" t="s">
        <v>17078</v>
      </c>
      <c r="C5294" s="298" t="s">
        <v>20269</v>
      </c>
      <c r="D5294" s="298" t="s">
        <v>771</v>
      </c>
      <c r="E5294" s="298" t="s">
        <v>14757</v>
      </c>
      <c r="F5294" s="298" t="s">
        <v>19365</v>
      </c>
      <c r="G5294" s="298" t="s">
        <v>17567</v>
      </c>
      <c r="H5294" s="299" t="s">
        <v>14828</v>
      </c>
      <c r="I5294" s="297">
        <v>19.399999999999999</v>
      </c>
      <c r="J5294" s="298">
        <v>5.2</v>
      </c>
      <c r="K5294" s="298">
        <v>5.2</v>
      </c>
      <c r="L5294" s="298">
        <v>0</v>
      </c>
      <c r="M5294" s="299">
        <v>0</v>
      </c>
    </row>
    <row r="5295" spans="1:13" x14ac:dyDescent="0.2">
      <c r="A5295" s="297" t="s">
        <v>1311</v>
      </c>
      <c r="B5295" s="298" t="s">
        <v>17078</v>
      </c>
      <c r="C5295" s="298" t="s">
        <v>20269</v>
      </c>
      <c r="D5295" s="298" t="s">
        <v>771</v>
      </c>
      <c r="E5295" s="298" t="s">
        <v>14757</v>
      </c>
      <c r="F5295" s="298" t="s">
        <v>19365</v>
      </c>
      <c r="G5295" s="298" t="s">
        <v>17567</v>
      </c>
      <c r="H5295" s="299" t="s">
        <v>14828</v>
      </c>
      <c r="I5295" s="297">
        <v>19.421190969327814</v>
      </c>
      <c r="J5295" s="298">
        <v>5.2</v>
      </c>
      <c r="K5295" s="298">
        <v>5.2</v>
      </c>
      <c r="L5295" s="298">
        <v>0</v>
      </c>
      <c r="M5295" s="299">
        <v>0</v>
      </c>
    </row>
    <row r="5296" spans="1:13" x14ac:dyDescent="0.2">
      <c r="A5296" s="297" t="s">
        <v>1311</v>
      </c>
      <c r="B5296" s="298" t="s">
        <v>17078</v>
      </c>
      <c r="C5296" s="298" t="s">
        <v>20269</v>
      </c>
      <c r="D5296" s="298" t="s">
        <v>771</v>
      </c>
      <c r="E5296" s="298" t="s">
        <v>14757</v>
      </c>
      <c r="F5296" s="298" t="s">
        <v>19365</v>
      </c>
      <c r="G5296" s="298" t="s">
        <v>19366</v>
      </c>
      <c r="H5296" s="299" t="s">
        <v>14828</v>
      </c>
      <c r="I5296" s="297">
        <v>6.2</v>
      </c>
      <c r="J5296" s="298">
        <v>6.2</v>
      </c>
      <c r="K5296" s="298">
        <v>12.3</v>
      </c>
      <c r="L5296" s="298">
        <v>0</v>
      </c>
      <c r="M5296" s="299">
        <v>0</v>
      </c>
    </row>
    <row r="5297" spans="1:13" x14ac:dyDescent="0.2">
      <c r="A5297" s="297" t="s">
        <v>1311</v>
      </c>
      <c r="B5297" s="298" t="s">
        <v>17078</v>
      </c>
      <c r="C5297" s="298" t="s">
        <v>20269</v>
      </c>
      <c r="D5297" s="298" t="s">
        <v>771</v>
      </c>
      <c r="E5297" s="298" t="s">
        <v>14757</v>
      </c>
      <c r="F5297" s="298" t="s">
        <v>19365</v>
      </c>
      <c r="G5297" s="298" t="s">
        <v>19366</v>
      </c>
      <c r="H5297" s="299" t="s">
        <v>14828</v>
      </c>
      <c r="I5297" s="297">
        <v>6.2</v>
      </c>
      <c r="J5297" s="298">
        <v>6.2</v>
      </c>
      <c r="K5297" s="298">
        <v>12.3</v>
      </c>
      <c r="L5297" s="298">
        <v>0</v>
      </c>
      <c r="M5297" s="299">
        <v>0</v>
      </c>
    </row>
    <row r="5298" spans="1:13" x14ac:dyDescent="0.2">
      <c r="A5298" s="297" t="s">
        <v>1311</v>
      </c>
      <c r="B5298" s="298" t="s">
        <v>17078</v>
      </c>
      <c r="C5298" s="298" t="s">
        <v>20269</v>
      </c>
      <c r="D5298" s="298" t="s">
        <v>771</v>
      </c>
      <c r="E5298" s="298" t="s">
        <v>14757</v>
      </c>
      <c r="F5298" s="298" t="s">
        <v>19365</v>
      </c>
      <c r="G5298" s="298" t="s">
        <v>19367</v>
      </c>
      <c r="H5298" s="299" t="s">
        <v>14828</v>
      </c>
      <c r="I5298" s="297">
        <v>11.3</v>
      </c>
      <c r="J5298" s="298">
        <v>6.4</v>
      </c>
      <c r="K5298" s="298">
        <v>4</v>
      </c>
      <c r="L5298" s="298">
        <v>0</v>
      </c>
      <c r="M5298" s="299">
        <v>0</v>
      </c>
    </row>
    <row r="5299" spans="1:13" x14ac:dyDescent="0.2">
      <c r="A5299" s="297" t="s">
        <v>1311</v>
      </c>
      <c r="B5299" s="298" t="s">
        <v>17078</v>
      </c>
      <c r="C5299" s="298" t="s">
        <v>20269</v>
      </c>
      <c r="D5299" s="298" t="s">
        <v>771</v>
      </c>
      <c r="E5299" s="298" t="s">
        <v>14757</v>
      </c>
      <c r="F5299" s="298" t="s">
        <v>19365</v>
      </c>
      <c r="G5299" s="298" t="s">
        <v>17425</v>
      </c>
      <c r="H5299" s="299" t="s">
        <v>14828</v>
      </c>
      <c r="I5299" s="297">
        <v>19.399999999999999</v>
      </c>
      <c r="J5299" s="298">
        <v>5.2</v>
      </c>
      <c r="K5299" s="298">
        <v>5.2</v>
      </c>
      <c r="L5299" s="298">
        <v>0</v>
      </c>
      <c r="M5299" s="299">
        <v>0</v>
      </c>
    </row>
    <row r="5300" spans="1:13" x14ac:dyDescent="0.2">
      <c r="A5300" s="297" t="s">
        <v>1311</v>
      </c>
      <c r="B5300" s="298" t="s">
        <v>17078</v>
      </c>
      <c r="C5300" s="298" t="s">
        <v>20269</v>
      </c>
      <c r="D5300" s="298" t="s">
        <v>771</v>
      </c>
      <c r="E5300" s="298" t="s">
        <v>14757</v>
      </c>
      <c r="F5300" s="298" t="s">
        <v>19368</v>
      </c>
      <c r="G5300" s="298" t="s">
        <v>19369</v>
      </c>
      <c r="H5300" s="299" t="s">
        <v>14828</v>
      </c>
      <c r="I5300" s="297">
        <v>19.421190969327814</v>
      </c>
      <c r="J5300" s="298">
        <v>12.9</v>
      </c>
      <c r="K5300" s="298">
        <v>6.5</v>
      </c>
      <c r="L5300" s="298">
        <v>0</v>
      </c>
      <c r="M5300" s="299">
        <v>0</v>
      </c>
    </row>
    <row r="5301" spans="1:13" x14ac:dyDescent="0.2">
      <c r="A5301" s="297" t="s">
        <v>1311</v>
      </c>
      <c r="B5301" s="298" t="s">
        <v>17078</v>
      </c>
      <c r="C5301" s="298" t="s">
        <v>20269</v>
      </c>
      <c r="D5301" s="298" t="s">
        <v>771</v>
      </c>
      <c r="E5301" s="298" t="s">
        <v>14757</v>
      </c>
      <c r="F5301" s="298" t="s">
        <v>19368</v>
      </c>
      <c r="G5301" s="298" t="s">
        <v>19370</v>
      </c>
      <c r="H5301" s="299" t="s">
        <v>14828</v>
      </c>
      <c r="I5301" s="297">
        <v>19.421190969327814</v>
      </c>
      <c r="J5301" s="298">
        <v>12.9</v>
      </c>
      <c r="K5301" s="298">
        <v>6.5</v>
      </c>
      <c r="L5301" s="298">
        <v>0</v>
      </c>
      <c r="M5301" s="299">
        <v>0</v>
      </c>
    </row>
    <row r="5302" spans="1:13" x14ac:dyDescent="0.2">
      <c r="A5302" s="297" t="s">
        <v>1311</v>
      </c>
      <c r="B5302" s="298" t="s">
        <v>17078</v>
      </c>
      <c r="C5302" s="298" t="s">
        <v>20269</v>
      </c>
      <c r="D5302" s="298" t="s">
        <v>771</v>
      </c>
      <c r="E5302" s="298" t="s">
        <v>14757</v>
      </c>
      <c r="F5302" s="298" t="s">
        <v>19368</v>
      </c>
      <c r="G5302" s="298" t="s">
        <v>19371</v>
      </c>
      <c r="H5302" s="299" t="s">
        <v>14828</v>
      </c>
      <c r="I5302" s="297">
        <v>19.421190969327814</v>
      </c>
      <c r="J5302" s="298">
        <v>12.9</v>
      </c>
      <c r="K5302" s="298">
        <v>6.5</v>
      </c>
      <c r="L5302" s="298">
        <v>0</v>
      </c>
      <c r="M5302" s="299">
        <v>0</v>
      </c>
    </row>
    <row r="5303" spans="1:13" x14ac:dyDescent="0.2">
      <c r="A5303" s="297" t="s">
        <v>1311</v>
      </c>
      <c r="B5303" s="298" t="s">
        <v>17078</v>
      </c>
      <c r="C5303" s="298" t="s">
        <v>20269</v>
      </c>
      <c r="D5303" s="298" t="s">
        <v>771</v>
      </c>
      <c r="E5303" s="298" t="s">
        <v>14757</v>
      </c>
      <c r="F5303" s="298" t="s">
        <v>19368</v>
      </c>
      <c r="G5303" s="298" t="s">
        <v>19372</v>
      </c>
      <c r="H5303" s="299" t="s">
        <v>14828</v>
      </c>
      <c r="I5303" s="297">
        <v>19.421190969327814</v>
      </c>
      <c r="J5303" s="298">
        <v>12.9</v>
      </c>
      <c r="K5303" s="298">
        <v>6.5</v>
      </c>
      <c r="L5303" s="298">
        <v>0</v>
      </c>
      <c r="M5303" s="299">
        <v>0</v>
      </c>
    </row>
    <row r="5304" spans="1:13" x14ac:dyDescent="0.2">
      <c r="A5304" s="297" t="s">
        <v>1311</v>
      </c>
      <c r="B5304" s="298" t="s">
        <v>17078</v>
      </c>
      <c r="C5304" s="298" t="s">
        <v>20269</v>
      </c>
      <c r="D5304" s="298" t="s">
        <v>771</v>
      </c>
      <c r="E5304" s="298" t="s">
        <v>14757</v>
      </c>
      <c r="F5304" s="298" t="s">
        <v>19373</v>
      </c>
      <c r="G5304" s="298" t="s">
        <v>19374</v>
      </c>
      <c r="H5304" s="299" t="s">
        <v>14828</v>
      </c>
      <c r="I5304" s="297">
        <v>19.399999999999999</v>
      </c>
      <c r="J5304" s="298">
        <v>5.2</v>
      </c>
      <c r="K5304" s="298">
        <v>5.2</v>
      </c>
      <c r="L5304" s="298">
        <v>0</v>
      </c>
      <c r="M5304" s="299">
        <v>0</v>
      </c>
    </row>
    <row r="5305" spans="1:13" x14ac:dyDescent="0.2">
      <c r="A5305" s="297" t="s">
        <v>1311</v>
      </c>
      <c r="B5305" s="298" t="s">
        <v>17078</v>
      </c>
      <c r="C5305" s="298" t="s">
        <v>20269</v>
      </c>
      <c r="D5305" s="298" t="s">
        <v>771</v>
      </c>
      <c r="E5305" s="298" t="s">
        <v>14757</v>
      </c>
      <c r="F5305" s="298" t="s">
        <v>19373</v>
      </c>
      <c r="G5305" s="298" t="s">
        <v>19375</v>
      </c>
      <c r="H5305" s="299" t="s">
        <v>14828</v>
      </c>
      <c r="I5305" s="297">
        <v>19.399999999999999</v>
      </c>
      <c r="J5305" s="298">
        <v>5.2</v>
      </c>
      <c r="K5305" s="298">
        <v>5.2</v>
      </c>
      <c r="L5305" s="298">
        <v>0</v>
      </c>
      <c r="M5305" s="299">
        <v>0</v>
      </c>
    </row>
    <row r="5306" spans="1:13" x14ac:dyDescent="0.2">
      <c r="A5306" s="297" t="s">
        <v>1311</v>
      </c>
      <c r="B5306" s="298" t="s">
        <v>17078</v>
      </c>
      <c r="C5306" s="298" t="s">
        <v>20269</v>
      </c>
      <c r="D5306" s="298" t="s">
        <v>771</v>
      </c>
      <c r="E5306" s="298" t="s">
        <v>14757</v>
      </c>
      <c r="F5306" s="298" t="s">
        <v>19373</v>
      </c>
      <c r="G5306" s="298" t="s">
        <v>19376</v>
      </c>
      <c r="H5306" s="299" t="s">
        <v>14828</v>
      </c>
      <c r="I5306" s="297">
        <v>19.399999999999999</v>
      </c>
      <c r="J5306" s="298">
        <v>5.2</v>
      </c>
      <c r="K5306" s="298">
        <v>5.2</v>
      </c>
      <c r="L5306" s="298">
        <v>0</v>
      </c>
      <c r="M5306" s="299">
        <v>0</v>
      </c>
    </row>
    <row r="5307" spans="1:13" x14ac:dyDescent="0.2">
      <c r="A5307" s="297" t="s">
        <v>1311</v>
      </c>
      <c r="B5307" s="298" t="s">
        <v>17078</v>
      </c>
      <c r="C5307" s="298" t="s">
        <v>20269</v>
      </c>
      <c r="D5307" s="298" t="s">
        <v>771</v>
      </c>
      <c r="E5307" s="298" t="s">
        <v>14757</v>
      </c>
      <c r="F5307" s="298" t="s">
        <v>19373</v>
      </c>
      <c r="G5307" s="298" t="s">
        <v>19377</v>
      </c>
      <c r="H5307" s="299" t="s">
        <v>14828</v>
      </c>
      <c r="I5307" s="297">
        <v>19.399999999999999</v>
      </c>
      <c r="J5307" s="298">
        <v>5.2</v>
      </c>
      <c r="K5307" s="298">
        <v>5.2</v>
      </c>
      <c r="L5307" s="298">
        <v>0</v>
      </c>
      <c r="M5307" s="299">
        <v>0</v>
      </c>
    </row>
    <row r="5308" spans="1:13" x14ac:dyDescent="0.2">
      <c r="A5308" s="297" t="s">
        <v>1311</v>
      </c>
      <c r="B5308" s="298" t="s">
        <v>17078</v>
      </c>
      <c r="C5308" s="298" t="s">
        <v>20269</v>
      </c>
      <c r="D5308" s="298" t="s">
        <v>771</v>
      </c>
      <c r="E5308" s="298" t="s">
        <v>14757</v>
      </c>
      <c r="F5308" s="298" t="s">
        <v>19373</v>
      </c>
      <c r="G5308" s="298" t="s">
        <v>19378</v>
      </c>
      <c r="H5308" s="299" t="s">
        <v>14828</v>
      </c>
      <c r="I5308" s="297">
        <v>6.2</v>
      </c>
      <c r="J5308" s="298">
        <v>6.2</v>
      </c>
      <c r="K5308" s="298">
        <v>3.1</v>
      </c>
      <c r="L5308" s="298">
        <v>0</v>
      </c>
      <c r="M5308" s="299">
        <v>0</v>
      </c>
    </row>
    <row r="5309" spans="1:13" x14ac:dyDescent="0.2">
      <c r="A5309" s="297" t="s">
        <v>1311</v>
      </c>
      <c r="B5309" s="298" t="s">
        <v>17078</v>
      </c>
      <c r="C5309" s="298" t="s">
        <v>20269</v>
      </c>
      <c r="D5309" s="298" t="s">
        <v>771</v>
      </c>
      <c r="E5309" s="298" t="s">
        <v>14757</v>
      </c>
      <c r="F5309" s="298" t="s">
        <v>19373</v>
      </c>
      <c r="G5309" s="298" t="s">
        <v>19379</v>
      </c>
      <c r="H5309" s="299" t="s">
        <v>14828</v>
      </c>
      <c r="I5309" s="297">
        <v>6.2</v>
      </c>
      <c r="J5309" s="298">
        <v>6.2</v>
      </c>
      <c r="K5309" s="298">
        <v>3.1</v>
      </c>
      <c r="L5309" s="298">
        <v>0</v>
      </c>
      <c r="M5309" s="299">
        <v>0</v>
      </c>
    </row>
    <row r="5310" spans="1:13" x14ac:dyDescent="0.2">
      <c r="A5310" s="297" t="s">
        <v>1311</v>
      </c>
      <c r="B5310" s="298" t="s">
        <v>17078</v>
      </c>
      <c r="C5310" s="298" t="s">
        <v>20269</v>
      </c>
      <c r="D5310" s="298" t="s">
        <v>771</v>
      </c>
      <c r="E5310" s="298" t="s">
        <v>14757</v>
      </c>
      <c r="F5310" s="298" t="s">
        <v>19380</v>
      </c>
      <c r="G5310" s="298" t="s">
        <v>19381</v>
      </c>
      <c r="H5310" s="299" t="s">
        <v>14828</v>
      </c>
      <c r="I5310" s="297">
        <v>6.149</v>
      </c>
      <c r="J5310" s="298">
        <v>2.4609999999999999</v>
      </c>
      <c r="K5310" s="298">
        <v>1.536</v>
      </c>
      <c r="L5310" s="298">
        <v>0</v>
      </c>
      <c r="M5310" s="299">
        <v>0</v>
      </c>
    </row>
    <row r="5311" spans="1:13" x14ac:dyDescent="0.2">
      <c r="A5311" s="297" t="s">
        <v>1311</v>
      </c>
      <c r="B5311" s="298" t="s">
        <v>17078</v>
      </c>
      <c r="C5311" s="298" t="s">
        <v>20269</v>
      </c>
      <c r="D5311" s="298" t="s">
        <v>771</v>
      </c>
      <c r="E5311" s="298" t="s">
        <v>14757</v>
      </c>
      <c r="F5311" s="298" t="s">
        <v>19380</v>
      </c>
      <c r="G5311" s="298" t="s">
        <v>19382</v>
      </c>
      <c r="H5311" s="299" t="s">
        <v>14828</v>
      </c>
      <c r="I5311" s="297">
        <v>6.149</v>
      </c>
      <c r="J5311" s="298">
        <v>2.4609999999999999</v>
      </c>
      <c r="K5311" s="298">
        <v>1.536</v>
      </c>
      <c r="L5311" s="298">
        <v>0</v>
      </c>
      <c r="M5311" s="299">
        <v>0</v>
      </c>
    </row>
    <row r="5312" spans="1:13" x14ac:dyDescent="0.2">
      <c r="A5312" s="297" t="s">
        <v>1311</v>
      </c>
      <c r="B5312" s="298" t="s">
        <v>17078</v>
      </c>
      <c r="C5312" s="298" t="s">
        <v>20269</v>
      </c>
      <c r="D5312" s="298" t="s">
        <v>771</v>
      </c>
      <c r="E5312" s="298" t="s">
        <v>14757</v>
      </c>
      <c r="F5312" s="298" t="s">
        <v>19380</v>
      </c>
      <c r="G5312" s="298" t="s">
        <v>19383</v>
      </c>
      <c r="H5312" s="299" t="s">
        <v>14828</v>
      </c>
      <c r="I5312" s="297">
        <v>6.149</v>
      </c>
      <c r="J5312" s="298">
        <v>2.4609999999999999</v>
      </c>
      <c r="K5312" s="298">
        <v>1.536</v>
      </c>
      <c r="L5312" s="298">
        <v>0</v>
      </c>
      <c r="M5312" s="299">
        <v>0</v>
      </c>
    </row>
    <row r="5313" spans="1:13" x14ac:dyDescent="0.2">
      <c r="A5313" s="297" t="s">
        <v>1311</v>
      </c>
      <c r="B5313" s="298" t="s">
        <v>17078</v>
      </c>
      <c r="C5313" s="298" t="s">
        <v>20269</v>
      </c>
      <c r="D5313" s="298" t="s">
        <v>771</v>
      </c>
      <c r="E5313" s="298" t="s">
        <v>14757</v>
      </c>
      <c r="F5313" s="298" t="s">
        <v>19380</v>
      </c>
      <c r="G5313" s="298" t="s">
        <v>19384</v>
      </c>
      <c r="H5313" s="299" t="s">
        <v>14828</v>
      </c>
      <c r="I5313" s="297">
        <v>6.149</v>
      </c>
      <c r="J5313" s="298">
        <v>2.4609999999999999</v>
      </c>
      <c r="K5313" s="298">
        <v>1.536</v>
      </c>
      <c r="L5313" s="298">
        <v>0</v>
      </c>
      <c r="M5313" s="299">
        <v>0</v>
      </c>
    </row>
    <row r="5314" spans="1:13" x14ac:dyDescent="0.2">
      <c r="A5314" s="297" t="s">
        <v>1311</v>
      </c>
      <c r="B5314" s="298" t="s">
        <v>17078</v>
      </c>
      <c r="C5314" s="298" t="s">
        <v>20269</v>
      </c>
      <c r="D5314" s="298" t="s">
        <v>771</v>
      </c>
      <c r="E5314" s="298" t="s">
        <v>11855</v>
      </c>
      <c r="F5314" s="298" t="s">
        <v>19385</v>
      </c>
      <c r="G5314" s="298" t="s">
        <v>19386</v>
      </c>
      <c r="H5314" s="299" t="s">
        <v>14828</v>
      </c>
      <c r="I5314" s="297">
        <v>19.417712339385254</v>
      </c>
      <c r="J5314" s="298">
        <v>0</v>
      </c>
      <c r="K5314" s="298">
        <v>0</v>
      </c>
      <c r="L5314" s="298">
        <v>0</v>
      </c>
      <c r="M5314" s="299">
        <v>0</v>
      </c>
    </row>
    <row r="5315" spans="1:13" x14ac:dyDescent="0.2">
      <c r="A5315" s="297" t="s">
        <v>1311</v>
      </c>
      <c r="B5315" s="298" t="s">
        <v>17078</v>
      </c>
      <c r="C5315" s="298" t="s">
        <v>20269</v>
      </c>
      <c r="D5315" s="298" t="s">
        <v>771</v>
      </c>
      <c r="E5315" s="298" t="s">
        <v>11855</v>
      </c>
      <c r="F5315" s="298" t="s">
        <v>19385</v>
      </c>
      <c r="G5315" s="298" t="s">
        <v>19386</v>
      </c>
      <c r="H5315" s="299" t="s">
        <v>14828</v>
      </c>
      <c r="I5315" s="297">
        <v>19.417712339385254</v>
      </c>
      <c r="J5315" s="298">
        <v>0</v>
      </c>
      <c r="K5315" s="298">
        <v>0</v>
      </c>
      <c r="L5315" s="298">
        <v>0</v>
      </c>
      <c r="M5315" s="299">
        <v>0</v>
      </c>
    </row>
    <row r="5316" spans="1:13" x14ac:dyDescent="0.2">
      <c r="A5316" s="297" t="s">
        <v>1311</v>
      </c>
      <c r="B5316" s="298" t="s">
        <v>17078</v>
      </c>
      <c r="C5316" s="298" t="s">
        <v>20269</v>
      </c>
      <c r="D5316" s="298" t="s">
        <v>771</v>
      </c>
      <c r="E5316" s="298" t="s">
        <v>11855</v>
      </c>
      <c r="F5316" s="298" t="s">
        <v>19385</v>
      </c>
      <c r="G5316" s="298" t="s">
        <v>19386</v>
      </c>
      <c r="H5316" s="299" t="s">
        <v>14828</v>
      </c>
      <c r="I5316" s="297">
        <v>19.417712339385254</v>
      </c>
      <c r="J5316" s="298">
        <v>0</v>
      </c>
      <c r="K5316" s="298">
        <v>0</v>
      </c>
      <c r="L5316" s="298">
        <v>0</v>
      </c>
      <c r="M5316" s="299">
        <v>0</v>
      </c>
    </row>
    <row r="5317" spans="1:13" x14ac:dyDescent="0.2">
      <c r="A5317" s="297" t="s">
        <v>1311</v>
      </c>
      <c r="B5317" s="298" t="s">
        <v>17078</v>
      </c>
      <c r="C5317" s="298" t="s">
        <v>20269</v>
      </c>
      <c r="D5317" s="298" t="s">
        <v>771</v>
      </c>
      <c r="E5317" s="298" t="s">
        <v>11855</v>
      </c>
      <c r="F5317" s="298" t="s">
        <v>19385</v>
      </c>
      <c r="G5317" s="298" t="s">
        <v>19386</v>
      </c>
      <c r="H5317" s="299" t="s">
        <v>14828</v>
      </c>
      <c r="I5317" s="297">
        <v>19.417712339385254</v>
      </c>
      <c r="J5317" s="298">
        <v>0</v>
      </c>
      <c r="K5317" s="298">
        <v>0</v>
      </c>
      <c r="L5317" s="298">
        <v>0</v>
      </c>
      <c r="M5317" s="299">
        <v>0</v>
      </c>
    </row>
    <row r="5318" spans="1:13" x14ac:dyDescent="0.2">
      <c r="A5318" s="297" t="s">
        <v>1311</v>
      </c>
      <c r="B5318" s="298" t="s">
        <v>17078</v>
      </c>
      <c r="C5318" s="298" t="s">
        <v>20269</v>
      </c>
      <c r="D5318" s="298" t="s">
        <v>771</v>
      </c>
      <c r="E5318" s="298" t="s">
        <v>11855</v>
      </c>
      <c r="F5318" s="298" t="s">
        <v>19385</v>
      </c>
      <c r="G5318" s="298" t="s">
        <v>19387</v>
      </c>
      <c r="H5318" s="299" t="s">
        <v>14828</v>
      </c>
      <c r="I5318" s="297">
        <v>6.2</v>
      </c>
      <c r="J5318" s="298">
        <v>0</v>
      </c>
      <c r="K5318" s="298">
        <v>0</v>
      </c>
      <c r="L5318" s="298">
        <v>0</v>
      </c>
      <c r="M5318" s="299">
        <v>0</v>
      </c>
    </row>
    <row r="5319" spans="1:13" x14ac:dyDescent="0.2">
      <c r="A5319" s="297" t="s">
        <v>1311</v>
      </c>
      <c r="B5319" s="298" t="s">
        <v>17078</v>
      </c>
      <c r="C5319" s="298" t="s">
        <v>20269</v>
      </c>
      <c r="D5319" s="298" t="s">
        <v>771</v>
      </c>
      <c r="E5319" s="298" t="s">
        <v>11855</v>
      </c>
      <c r="F5319" s="298" t="s">
        <v>19385</v>
      </c>
      <c r="G5319" s="298" t="s">
        <v>19387</v>
      </c>
      <c r="H5319" s="299" t="s">
        <v>14828</v>
      </c>
      <c r="I5319" s="297">
        <v>6.2</v>
      </c>
      <c r="J5319" s="298">
        <v>0</v>
      </c>
      <c r="K5319" s="298">
        <v>0</v>
      </c>
      <c r="L5319" s="298">
        <v>0</v>
      </c>
      <c r="M5319" s="299">
        <v>0</v>
      </c>
    </row>
    <row r="5320" spans="1:13" x14ac:dyDescent="0.2">
      <c r="A5320" s="297" t="s">
        <v>1311</v>
      </c>
      <c r="B5320" s="298" t="s">
        <v>17078</v>
      </c>
      <c r="C5320" s="298" t="s">
        <v>20269</v>
      </c>
      <c r="D5320" s="298" t="s">
        <v>771</v>
      </c>
      <c r="E5320" s="298" t="s">
        <v>11855</v>
      </c>
      <c r="F5320" s="298" t="s">
        <v>19385</v>
      </c>
      <c r="G5320" s="298" t="s">
        <v>19388</v>
      </c>
      <c r="H5320" s="299" t="s">
        <v>14828</v>
      </c>
      <c r="I5320" s="297">
        <v>0.2400254660368295</v>
      </c>
      <c r="J5320" s="298">
        <v>0</v>
      </c>
      <c r="K5320" s="298">
        <v>0</v>
      </c>
      <c r="L5320" s="298">
        <v>0</v>
      </c>
      <c r="M5320" s="299">
        <v>0</v>
      </c>
    </row>
    <row r="5321" spans="1:13" x14ac:dyDescent="0.2">
      <c r="A5321" s="297" t="s">
        <v>1311</v>
      </c>
      <c r="B5321" s="298" t="s">
        <v>17078</v>
      </c>
      <c r="C5321" s="298" t="s">
        <v>20269</v>
      </c>
      <c r="D5321" s="298" t="s">
        <v>771</v>
      </c>
      <c r="E5321" s="298" t="s">
        <v>11855</v>
      </c>
      <c r="F5321" s="298" t="s">
        <v>19385</v>
      </c>
      <c r="G5321" s="298" t="s">
        <v>19388</v>
      </c>
      <c r="H5321" s="299" t="s">
        <v>14828</v>
      </c>
      <c r="I5321" s="297">
        <v>0.36177751402652564</v>
      </c>
      <c r="J5321" s="298">
        <v>0</v>
      </c>
      <c r="K5321" s="298">
        <v>0</v>
      </c>
      <c r="L5321" s="298">
        <v>0</v>
      </c>
      <c r="M5321" s="299">
        <v>0</v>
      </c>
    </row>
    <row r="5322" spans="1:13" x14ac:dyDescent="0.2">
      <c r="A5322" s="297" t="s">
        <v>1311</v>
      </c>
      <c r="B5322" s="298" t="s">
        <v>17078</v>
      </c>
      <c r="C5322" s="298" t="s">
        <v>20269</v>
      </c>
      <c r="D5322" s="298" t="s">
        <v>771</v>
      </c>
      <c r="E5322" s="298" t="s">
        <v>14757</v>
      </c>
      <c r="F5322" s="298" t="s">
        <v>19389</v>
      </c>
      <c r="G5322" s="298" t="s">
        <v>19390</v>
      </c>
      <c r="H5322" s="299" t="s">
        <v>14828</v>
      </c>
      <c r="I5322" s="297">
        <v>6.149</v>
      </c>
      <c r="J5322" s="298">
        <v>2.4609999999999999</v>
      </c>
      <c r="K5322" s="298">
        <v>1.536</v>
      </c>
      <c r="L5322" s="298">
        <v>0</v>
      </c>
      <c r="M5322" s="299">
        <v>0</v>
      </c>
    </row>
    <row r="5323" spans="1:13" x14ac:dyDescent="0.2">
      <c r="A5323" s="297" t="s">
        <v>1311</v>
      </c>
      <c r="B5323" s="298" t="s">
        <v>17078</v>
      </c>
      <c r="C5323" s="298" t="s">
        <v>20269</v>
      </c>
      <c r="D5323" s="298" t="s">
        <v>771</v>
      </c>
      <c r="E5323" s="298" t="s">
        <v>14757</v>
      </c>
      <c r="F5323" s="298" t="s">
        <v>19389</v>
      </c>
      <c r="G5323" s="298" t="s">
        <v>19391</v>
      </c>
      <c r="H5323" s="299" t="s">
        <v>14828</v>
      </c>
      <c r="I5323" s="297">
        <v>6.149</v>
      </c>
      <c r="J5323" s="298">
        <v>2.4609999999999999</v>
      </c>
      <c r="K5323" s="298">
        <v>1.536</v>
      </c>
      <c r="L5323" s="298">
        <v>0</v>
      </c>
      <c r="M5323" s="299">
        <v>0</v>
      </c>
    </row>
    <row r="5324" spans="1:13" x14ac:dyDescent="0.2">
      <c r="A5324" s="297" t="s">
        <v>1311</v>
      </c>
      <c r="B5324" s="298" t="s">
        <v>17078</v>
      </c>
      <c r="C5324" s="298" t="s">
        <v>20269</v>
      </c>
      <c r="D5324" s="298" t="s">
        <v>771</v>
      </c>
      <c r="E5324" s="298" t="s">
        <v>14757</v>
      </c>
      <c r="F5324" s="298" t="s">
        <v>19389</v>
      </c>
      <c r="G5324" s="298" t="s">
        <v>19392</v>
      </c>
      <c r="H5324" s="299" t="s">
        <v>14828</v>
      </c>
      <c r="I5324" s="297">
        <v>6.149</v>
      </c>
      <c r="J5324" s="298">
        <v>2.4609999999999999</v>
      </c>
      <c r="K5324" s="298">
        <v>1.536</v>
      </c>
      <c r="L5324" s="298">
        <v>0</v>
      </c>
      <c r="M5324" s="299">
        <v>0</v>
      </c>
    </row>
    <row r="5325" spans="1:13" x14ac:dyDescent="0.2">
      <c r="A5325" s="297" t="s">
        <v>1311</v>
      </c>
      <c r="B5325" s="298" t="s">
        <v>17078</v>
      </c>
      <c r="C5325" s="298" t="s">
        <v>20269</v>
      </c>
      <c r="D5325" s="298" t="s">
        <v>771</v>
      </c>
      <c r="E5325" s="298" t="s">
        <v>14757</v>
      </c>
      <c r="F5325" s="298" t="s">
        <v>19389</v>
      </c>
      <c r="G5325" s="298" t="s">
        <v>19393</v>
      </c>
      <c r="H5325" s="299" t="s">
        <v>14828</v>
      </c>
      <c r="I5325" s="297">
        <v>6.149</v>
      </c>
      <c r="J5325" s="298">
        <v>2.4609999999999999</v>
      </c>
      <c r="K5325" s="298">
        <v>1.536</v>
      </c>
      <c r="L5325" s="298">
        <v>0</v>
      </c>
      <c r="M5325" s="299">
        <v>0</v>
      </c>
    </row>
    <row r="5326" spans="1:13" x14ac:dyDescent="0.2">
      <c r="A5326" s="297" t="s">
        <v>1311</v>
      </c>
      <c r="B5326" s="298" t="s">
        <v>17078</v>
      </c>
      <c r="C5326" s="298" t="s">
        <v>20269</v>
      </c>
      <c r="D5326" s="298" t="s">
        <v>771</v>
      </c>
      <c r="E5326" s="298" t="s">
        <v>14757</v>
      </c>
      <c r="F5326" s="298" t="s">
        <v>19394</v>
      </c>
      <c r="G5326" s="298" t="s">
        <v>19356</v>
      </c>
      <c r="H5326" s="299" t="s">
        <v>14828</v>
      </c>
      <c r="I5326" s="297">
        <v>6.2</v>
      </c>
      <c r="J5326" s="298">
        <v>4.3</v>
      </c>
      <c r="K5326" s="298">
        <v>3.1</v>
      </c>
      <c r="L5326" s="298">
        <v>0</v>
      </c>
      <c r="M5326" s="299">
        <v>0</v>
      </c>
    </row>
    <row r="5327" spans="1:13" x14ac:dyDescent="0.2">
      <c r="A5327" s="297" t="s">
        <v>1311</v>
      </c>
      <c r="B5327" s="298" t="s">
        <v>17078</v>
      </c>
      <c r="C5327" s="298" t="s">
        <v>20269</v>
      </c>
      <c r="D5327" s="298" t="s">
        <v>771</v>
      </c>
      <c r="E5327" s="298" t="s">
        <v>14757</v>
      </c>
      <c r="F5327" s="298" t="s">
        <v>19394</v>
      </c>
      <c r="G5327" s="298" t="s">
        <v>19356</v>
      </c>
      <c r="H5327" s="299" t="s">
        <v>14828</v>
      </c>
      <c r="I5327" s="297">
        <v>6.2</v>
      </c>
      <c r="J5327" s="298">
        <v>4.3</v>
      </c>
      <c r="K5327" s="298">
        <v>3.1</v>
      </c>
      <c r="L5327" s="298">
        <v>0</v>
      </c>
      <c r="M5327" s="299">
        <v>0</v>
      </c>
    </row>
    <row r="5328" spans="1:13" x14ac:dyDescent="0.2">
      <c r="A5328" s="297" t="s">
        <v>1311</v>
      </c>
      <c r="B5328" s="298" t="s">
        <v>17078</v>
      </c>
      <c r="C5328" s="298" t="s">
        <v>20269</v>
      </c>
      <c r="D5328" s="298" t="s">
        <v>771</v>
      </c>
      <c r="E5328" s="298" t="s">
        <v>14757</v>
      </c>
      <c r="F5328" s="298" t="s">
        <v>19394</v>
      </c>
      <c r="G5328" s="298" t="s">
        <v>19356</v>
      </c>
      <c r="H5328" s="299" t="s">
        <v>14828</v>
      </c>
      <c r="I5328" s="297">
        <v>6.2</v>
      </c>
      <c r="J5328" s="298">
        <v>4.3</v>
      </c>
      <c r="K5328" s="298">
        <v>3.1</v>
      </c>
      <c r="L5328" s="298">
        <v>0</v>
      </c>
      <c r="M5328" s="299">
        <v>0</v>
      </c>
    </row>
    <row r="5329" spans="1:13" x14ac:dyDescent="0.2">
      <c r="A5329" s="297" t="s">
        <v>1311</v>
      </c>
      <c r="B5329" s="298" t="s">
        <v>17078</v>
      </c>
      <c r="C5329" s="298" t="s">
        <v>20269</v>
      </c>
      <c r="D5329" s="298" t="s">
        <v>771</v>
      </c>
      <c r="E5329" s="298" t="s">
        <v>14757</v>
      </c>
      <c r="F5329" s="298" t="s">
        <v>19394</v>
      </c>
      <c r="G5329" s="298" t="s">
        <v>19356</v>
      </c>
      <c r="H5329" s="299" t="s">
        <v>14828</v>
      </c>
      <c r="I5329" s="297">
        <v>6.2</v>
      </c>
      <c r="J5329" s="298">
        <v>4.3</v>
      </c>
      <c r="K5329" s="298">
        <v>3.1</v>
      </c>
      <c r="L5329" s="298">
        <v>0</v>
      </c>
      <c r="M5329" s="299">
        <v>0</v>
      </c>
    </row>
    <row r="5330" spans="1:13" x14ac:dyDescent="0.2">
      <c r="A5330" s="297" t="s">
        <v>1311</v>
      </c>
      <c r="B5330" s="298" t="s">
        <v>17078</v>
      </c>
      <c r="C5330" s="298" t="s">
        <v>20269</v>
      </c>
      <c r="D5330" s="298" t="s">
        <v>771</v>
      </c>
      <c r="E5330" s="298" t="s">
        <v>14757</v>
      </c>
      <c r="F5330" s="298" t="s">
        <v>19394</v>
      </c>
      <c r="G5330" s="298" t="s">
        <v>19356</v>
      </c>
      <c r="H5330" s="299" t="s">
        <v>14828</v>
      </c>
      <c r="I5330" s="297">
        <v>6.2</v>
      </c>
      <c r="J5330" s="298">
        <v>4.3</v>
      </c>
      <c r="K5330" s="298">
        <v>3.1</v>
      </c>
      <c r="L5330" s="298">
        <v>0</v>
      </c>
      <c r="M5330" s="299">
        <v>0</v>
      </c>
    </row>
    <row r="5331" spans="1:13" x14ac:dyDescent="0.2">
      <c r="A5331" s="297" t="s">
        <v>1311</v>
      </c>
      <c r="B5331" s="298" t="s">
        <v>17078</v>
      </c>
      <c r="C5331" s="298" t="s">
        <v>20269</v>
      </c>
      <c r="D5331" s="298" t="s">
        <v>771</v>
      </c>
      <c r="E5331" s="298" t="s">
        <v>14757</v>
      </c>
      <c r="F5331" s="298" t="s">
        <v>19394</v>
      </c>
      <c r="G5331" s="298" t="s">
        <v>19356</v>
      </c>
      <c r="H5331" s="299" t="s">
        <v>14828</v>
      </c>
      <c r="I5331" s="297">
        <v>6.2</v>
      </c>
      <c r="J5331" s="298">
        <v>4.3</v>
      </c>
      <c r="K5331" s="298">
        <v>3.1</v>
      </c>
      <c r="L5331" s="298">
        <v>0</v>
      </c>
      <c r="M5331" s="299">
        <v>0</v>
      </c>
    </row>
    <row r="5332" spans="1:13" x14ac:dyDescent="0.2">
      <c r="A5332" s="297" t="s">
        <v>1311</v>
      </c>
      <c r="B5332" s="298" t="s">
        <v>17078</v>
      </c>
      <c r="C5332" s="298" t="s">
        <v>20269</v>
      </c>
      <c r="D5332" s="298" t="s">
        <v>771</v>
      </c>
      <c r="E5332" s="298" t="s">
        <v>14757</v>
      </c>
      <c r="F5332" s="298" t="s">
        <v>19394</v>
      </c>
      <c r="G5332" s="298" t="s">
        <v>19356</v>
      </c>
      <c r="H5332" s="299" t="s">
        <v>14828</v>
      </c>
      <c r="I5332" s="297">
        <v>6.2</v>
      </c>
      <c r="J5332" s="298">
        <v>4.3</v>
      </c>
      <c r="K5332" s="298">
        <v>3.1</v>
      </c>
      <c r="L5332" s="298">
        <v>0</v>
      </c>
      <c r="M5332" s="299">
        <v>0</v>
      </c>
    </row>
    <row r="5333" spans="1:13" x14ac:dyDescent="0.2">
      <c r="A5333" s="297" t="s">
        <v>1311</v>
      </c>
      <c r="B5333" s="298" t="s">
        <v>17078</v>
      </c>
      <c r="C5333" s="298" t="s">
        <v>20269</v>
      </c>
      <c r="D5333" s="298" t="s">
        <v>771</v>
      </c>
      <c r="E5333" s="298" t="s">
        <v>14757</v>
      </c>
      <c r="F5333" s="298" t="s">
        <v>19394</v>
      </c>
      <c r="G5333" s="298" t="s">
        <v>19356</v>
      </c>
      <c r="H5333" s="299" t="s">
        <v>14828</v>
      </c>
      <c r="I5333" s="297">
        <v>6.2</v>
      </c>
      <c r="J5333" s="298">
        <v>4.3</v>
      </c>
      <c r="K5333" s="298">
        <v>3.1</v>
      </c>
      <c r="L5333" s="298">
        <v>0</v>
      </c>
      <c r="M5333" s="299">
        <v>0</v>
      </c>
    </row>
    <row r="5334" spans="1:13" x14ac:dyDescent="0.2">
      <c r="A5334" s="297" t="s">
        <v>1311</v>
      </c>
      <c r="B5334" s="298" t="s">
        <v>17078</v>
      </c>
      <c r="C5334" s="298" t="s">
        <v>20269</v>
      </c>
      <c r="D5334" s="298" t="s">
        <v>771</v>
      </c>
      <c r="E5334" s="298" t="s">
        <v>14757</v>
      </c>
      <c r="F5334" s="298" t="s">
        <v>19395</v>
      </c>
      <c r="G5334" s="298" t="s">
        <v>19396</v>
      </c>
      <c r="H5334" s="299" t="s">
        <v>14828</v>
      </c>
      <c r="I5334" s="297">
        <v>19.399999999999999</v>
      </c>
      <c r="J5334" s="298">
        <v>5.2</v>
      </c>
      <c r="K5334" s="298">
        <v>5.2</v>
      </c>
      <c r="L5334" s="298">
        <v>0</v>
      </c>
      <c r="M5334" s="299">
        <v>0</v>
      </c>
    </row>
    <row r="5335" spans="1:13" x14ac:dyDescent="0.2">
      <c r="A5335" s="297" t="s">
        <v>1311</v>
      </c>
      <c r="B5335" s="298" t="s">
        <v>17078</v>
      </c>
      <c r="C5335" s="298" t="s">
        <v>20269</v>
      </c>
      <c r="D5335" s="298" t="s">
        <v>771</v>
      </c>
      <c r="E5335" s="298" t="s">
        <v>14757</v>
      </c>
      <c r="F5335" s="298" t="s">
        <v>19395</v>
      </c>
      <c r="G5335" s="298" t="s">
        <v>19397</v>
      </c>
      <c r="H5335" s="299" t="s">
        <v>14828</v>
      </c>
      <c r="I5335" s="297">
        <v>19.399999999999999</v>
      </c>
      <c r="J5335" s="298">
        <v>5.2</v>
      </c>
      <c r="K5335" s="298">
        <v>5.2</v>
      </c>
      <c r="L5335" s="298">
        <v>0</v>
      </c>
      <c r="M5335" s="299">
        <v>0</v>
      </c>
    </row>
    <row r="5336" spans="1:13" x14ac:dyDescent="0.2">
      <c r="A5336" s="297" t="s">
        <v>1311</v>
      </c>
      <c r="B5336" s="298" t="s">
        <v>17078</v>
      </c>
      <c r="C5336" s="298" t="s">
        <v>20269</v>
      </c>
      <c r="D5336" s="298" t="s">
        <v>771</v>
      </c>
      <c r="E5336" s="298" t="s">
        <v>14757</v>
      </c>
      <c r="F5336" s="298" t="s">
        <v>19395</v>
      </c>
      <c r="G5336" s="298" t="s">
        <v>19398</v>
      </c>
      <c r="H5336" s="299" t="s">
        <v>14828</v>
      </c>
      <c r="I5336" s="297">
        <v>19.399999999999999</v>
      </c>
      <c r="J5336" s="298">
        <v>5.2</v>
      </c>
      <c r="K5336" s="298">
        <v>5.2</v>
      </c>
      <c r="L5336" s="298">
        <v>0</v>
      </c>
      <c r="M5336" s="299">
        <v>0</v>
      </c>
    </row>
    <row r="5337" spans="1:13" x14ac:dyDescent="0.2">
      <c r="A5337" s="297" t="s">
        <v>1311</v>
      </c>
      <c r="B5337" s="298" t="s">
        <v>17078</v>
      </c>
      <c r="C5337" s="298" t="s">
        <v>20269</v>
      </c>
      <c r="D5337" s="298" t="s">
        <v>771</v>
      </c>
      <c r="E5337" s="298" t="s">
        <v>14757</v>
      </c>
      <c r="F5337" s="298" t="s">
        <v>19395</v>
      </c>
      <c r="G5337" s="298" t="s">
        <v>19399</v>
      </c>
      <c r="H5337" s="299" t="s">
        <v>14828</v>
      </c>
      <c r="I5337" s="297">
        <v>19.399999999999999</v>
      </c>
      <c r="J5337" s="298">
        <v>5.2</v>
      </c>
      <c r="K5337" s="298">
        <v>5.2</v>
      </c>
      <c r="L5337" s="298">
        <v>0</v>
      </c>
      <c r="M5337" s="299">
        <v>0</v>
      </c>
    </row>
    <row r="5338" spans="1:13" x14ac:dyDescent="0.2">
      <c r="A5338" s="297" t="s">
        <v>1311</v>
      </c>
      <c r="B5338" s="298" t="s">
        <v>17078</v>
      </c>
      <c r="C5338" s="298" t="s">
        <v>20269</v>
      </c>
      <c r="D5338" s="298" t="s">
        <v>771</v>
      </c>
      <c r="E5338" s="298" t="s">
        <v>14757</v>
      </c>
      <c r="F5338" s="298" t="s">
        <v>19395</v>
      </c>
      <c r="G5338" s="298" t="s">
        <v>19400</v>
      </c>
      <c r="H5338" s="299" t="s">
        <v>14828</v>
      </c>
      <c r="I5338" s="297">
        <v>6.2</v>
      </c>
      <c r="J5338" s="298">
        <v>6.2</v>
      </c>
      <c r="K5338" s="298">
        <v>12.3</v>
      </c>
      <c r="L5338" s="298">
        <v>0</v>
      </c>
      <c r="M5338" s="299">
        <v>0</v>
      </c>
    </row>
    <row r="5339" spans="1:13" x14ac:dyDescent="0.2">
      <c r="A5339" s="297" t="s">
        <v>1311</v>
      </c>
      <c r="B5339" s="298" t="s">
        <v>17078</v>
      </c>
      <c r="C5339" s="298" t="s">
        <v>20269</v>
      </c>
      <c r="D5339" s="298" t="s">
        <v>771</v>
      </c>
      <c r="E5339" s="298" t="s">
        <v>14757</v>
      </c>
      <c r="F5339" s="298" t="s">
        <v>19395</v>
      </c>
      <c r="G5339" s="298" t="s">
        <v>19401</v>
      </c>
      <c r="H5339" s="299" t="s">
        <v>14828</v>
      </c>
      <c r="I5339" s="297">
        <v>6.2</v>
      </c>
      <c r="J5339" s="298">
        <v>6.2</v>
      </c>
      <c r="K5339" s="298">
        <v>12.3</v>
      </c>
      <c r="L5339" s="298">
        <v>0</v>
      </c>
      <c r="M5339" s="299">
        <v>0</v>
      </c>
    </row>
    <row r="5340" spans="1:13" x14ac:dyDescent="0.2">
      <c r="A5340" s="297" t="s">
        <v>1311</v>
      </c>
      <c r="B5340" s="298" t="s">
        <v>17078</v>
      </c>
      <c r="C5340" s="298" t="s">
        <v>20269</v>
      </c>
      <c r="D5340" s="298" t="s">
        <v>771</v>
      </c>
      <c r="E5340" s="298" t="s">
        <v>14757</v>
      </c>
      <c r="F5340" s="298" t="s">
        <v>19395</v>
      </c>
      <c r="G5340" s="298" t="s">
        <v>19402</v>
      </c>
      <c r="H5340" s="299" t="s">
        <v>14828</v>
      </c>
      <c r="I5340" s="297">
        <v>6.2</v>
      </c>
      <c r="J5340" s="298">
        <v>6.2</v>
      </c>
      <c r="K5340" s="298">
        <v>12.3</v>
      </c>
      <c r="L5340" s="298">
        <v>0</v>
      </c>
      <c r="M5340" s="299">
        <v>0</v>
      </c>
    </row>
    <row r="5341" spans="1:13" x14ac:dyDescent="0.2">
      <c r="A5341" s="297" t="s">
        <v>1311</v>
      </c>
      <c r="B5341" s="298" t="s">
        <v>17078</v>
      </c>
      <c r="C5341" s="298" t="s">
        <v>20269</v>
      </c>
      <c r="D5341" s="298" t="s">
        <v>771</v>
      </c>
      <c r="E5341" s="298" t="s">
        <v>14753</v>
      </c>
      <c r="F5341" s="298" t="s">
        <v>19395</v>
      </c>
      <c r="G5341" s="298" t="s">
        <v>19403</v>
      </c>
      <c r="H5341" s="299" t="s">
        <v>14828</v>
      </c>
      <c r="I5341" s="297">
        <v>3.1</v>
      </c>
      <c r="J5341" s="298">
        <v>5.2</v>
      </c>
      <c r="K5341" s="298">
        <v>6.1</v>
      </c>
      <c r="L5341" s="298">
        <v>0</v>
      </c>
      <c r="M5341" s="299">
        <v>0</v>
      </c>
    </row>
    <row r="5342" spans="1:13" x14ac:dyDescent="0.2">
      <c r="A5342" s="297" t="s">
        <v>1311</v>
      </c>
      <c r="B5342" s="298" t="s">
        <v>17078</v>
      </c>
      <c r="C5342" s="298" t="s">
        <v>20269</v>
      </c>
      <c r="D5342" s="298" t="s">
        <v>771</v>
      </c>
      <c r="E5342" s="298" t="s">
        <v>14757</v>
      </c>
      <c r="F5342" s="298" t="s">
        <v>19404</v>
      </c>
      <c r="G5342" s="298" t="s">
        <v>19405</v>
      </c>
      <c r="H5342" s="299" t="s">
        <v>14828</v>
      </c>
      <c r="I5342" s="297">
        <v>6.2</v>
      </c>
      <c r="J5342" s="298">
        <v>2.5</v>
      </c>
      <c r="K5342" s="298">
        <v>1.5</v>
      </c>
      <c r="L5342" s="298">
        <v>0</v>
      </c>
      <c r="M5342" s="299">
        <v>0</v>
      </c>
    </row>
    <row r="5343" spans="1:13" x14ac:dyDescent="0.2">
      <c r="A5343" s="297" t="s">
        <v>1311</v>
      </c>
      <c r="B5343" s="298" t="s">
        <v>17078</v>
      </c>
      <c r="C5343" s="298" t="s">
        <v>20269</v>
      </c>
      <c r="D5343" s="298" t="s">
        <v>771</v>
      </c>
      <c r="E5343" s="298" t="s">
        <v>14757</v>
      </c>
      <c r="F5343" s="298" t="s">
        <v>19404</v>
      </c>
      <c r="G5343" s="298" t="s">
        <v>19406</v>
      </c>
      <c r="H5343" s="299" t="s">
        <v>14828</v>
      </c>
      <c r="I5343" s="297">
        <v>6.2</v>
      </c>
      <c r="J5343" s="298">
        <v>0.4</v>
      </c>
      <c r="K5343" s="298">
        <v>1.5</v>
      </c>
      <c r="L5343" s="298">
        <v>0</v>
      </c>
      <c r="M5343" s="299">
        <v>0</v>
      </c>
    </row>
    <row r="5344" spans="1:13" x14ac:dyDescent="0.2">
      <c r="A5344" s="297" t="s">
        <v>1311</v>
      </c>
      <c r="B5344" s="298" t="s">
        <v>17078</v>
      </c>
      <c r="C5344" s="298" t="s">
        <v>20269</v>
      </c>
      <c r="D5344" s="298" t="s">
        <v>771</v>
      </c>
      <c r="E5344" s="298" t="s">
        <v>14757</v>
      </c>
      <c r="F5344" s="298" t="s">
        <v>19404</v>
      </c>
      <c r="G5344" s="298" t="s">
        <v>19407</v>
      </c>
      <c r="H5344" s="299" t="s">
        <v>14828</v>
      </c>
      <c r="I5344" s="297">
        <v>6.2</v>
      </c>
      <c r="J5344" s="298">
        <v>2.5</v>
      </c>
      <c r="K5344" s="298">
        <v>1.5</v>
      </c>
      <c r="L5344" s="298">
        <v>0</v>
      </c>
      <c r="M5344" s="299">
        <v>0</v>
      </c>
    </row>
    <row r="5345" spans="1:13" x14ac:dyDescent="0.2">
      <c r="A5345" s="297" t="s">
        <v>1311</v>
      </c>
      <c r="B5345" s="298" t="s">
        <v>17078</v>
      </c>
      <c r="C5345" s="298" t="s">
        <v>20269</v>
      </c>
      <c r="D5345" s="298" t="s">
        <v>771</v>
      </c>
      <c r="E5345" s="298" t="s">
        <v>14757</v>
      </c>
      <c r="F5345" s="298" t="s">
        <v>19404</v>
      </c>
      <c r="G5345" s="298" t="s">
        <v>19408</v>
      </c>
      <c r="H5345" s="299" t="s">
        <v>14828</v>
      </c>
      <c r="I5345" s="297">
        <v>19.399999999999999</v>
      </c>
      <c r="J5345" s="298">
        <v>5.2</v>
      </c>
      <c r="K5345" s="298">
        <v>5.2</v>
      </c>
      <c r="L5345" s="298">
        <v>0</v>
      </c>
      <c r="M5345" s="299">
        <v>0</v>
      </c>
    </row>
    <row r="5346" spans="1:13" x14ac:dyDescent="0.2">
      <c r="A5346" s="297" t="s">
        <v>1311</v>
      </c>
      <c r="B5346" s="298" t="s">
        <v>17078</v>
      </c>
      <c r="C5346" s="298" t="s">
        <v>20269</v>
      </c>
      <c r="D5346" s="298" t="s">
        <v>771</v>
      </c>
      <c r="E5346" s="298" t="s">
        <v>14757</v>
      </c>
      <c r="F5346" s="298" t="s">
        <v>19404</v>
      </c>
      <c r="G5346" s="298" t="s">
        <v>19409</v>
      </c>
      <c r="H5346" s="299" t="s">
        <v>14828</v>
      </c>
      <c r="I5346" s="297">
        <v>19.399999999999999</v>
      </c>
      <c r="J5346" s="298">
        <v>5.2</v>
      </c>
      <c r="K5346" s="298">
        <v>5.2</v>
      </c>
      <c r="L5346" s="298">
        <v>0</v>
      </c>
      <c r="M5346" s="299">
        <v>0</v>
      </c>
    </row>
    <row r="5347" spans="1:13" x14ac:dyDescent="0.2">
      <c r="A5347" s="297" t="s">
        <v>1311</v>
      </c>
      <c r="B5347" s="298" t="s">
        <v>17078</v>
      </c>
      <c r="C5347" s="298" t="s">
        <v>20269</v>
      </c>
      <c r="D5347" s="298" t="s">
        <v>771</v>
      </c>
      <c r="E5347" s="298" t="s">
        <v>14757</v>
      </c>
      <c r="F5347" s="298" t="s">
        <v>19404</v>
      </c>
      <c r="G5347" s="298" t="s">
        <v>19410</v>
      </c>
      <c r="H5347" s="299" t="s">
        <v>14828</v>
      </c>
      <c r="I5347" s="297">
        <v>19.399999999999999</v>
      </c>
      <c r="J5347" s="298">
        <v>5.2</v>
      </c>
      <c r="K5347" s="298">
        <v>5.2</v>
      </c>
      <c r="L5347" s="298">
        <v>0</v>
      </c>
      <c r="M5347" s="299">
        <v>0</v>
      </c>
    </row>
    <row r="5348" spans="1:13" x14ac:dyDescent="0.2">
      <c r="A5348" s="297" t="s">
        <v>1311</v>
      </c>
      <c r="B5348" s="298" t="s">
        <v>17078</v>
      </c>
      <c r="C5348" s="298" t="s">
        <v>20269</v>
      </c>
      <c r="D5348" s="298" t="s">
        <v>771</v>
      </c>
      <c r="E5348" s="298" t="s">
        <v>14757</v>
      </c>
      <c r="F5348" s="298" t="s">
        <v>19404</v>
      </c>
      <c r="G5348" s="298" t="s">
        <v>19411</v>
      </c>
      <c r="H5348" s="299" t="s">
        <v>14828</v>
      </c>
      <c r="I5348" s="297">
        <v>19.399999999999999</v>
      </c>
      <c r="J5348" s="298">
        <v>5.2</v>
      </c>
      <c r="K5348" s="298">
        <v>5.2</v>
      </c>
      <c r="L5348" s="298">
        <v>0</v>
      </c>
      <c r="M5348" s="299">
        <v>0</v>
      </c>
    </row>
    <row r="5349" spans="1:13" x14ac:dyDescent="0.2">
      <c r="A5349" s="297" t="s">
        <v>1311</v>
      </c>
      <c r="B5349" s="298" t="s">
        <v>17078</v>
      </c>
      <c r="C5349" s="298" t="s">
        <v>20269</v>
      </c>
      <c r="D5349" s="298" t="s">
        <v>771</v>
      </c>
      <c r="E5349" s="298" t="s">
        <v>14757</v>
      </c>
      <c r="F5349" s="298" t="s">
        <v>19412</v>
      </c>
      <c r="G5349" s="298" t="s">
        <v>19413</v>
      </c>
      <c r="H5349" s="299" t="s">
        <v>14828</v>
      </c>
      <c r="I5349" s="297">
        <v>6.1</v>
      </c>
      <c r="J5349" s="298">
        <v>2.46</v>
      </c>
      <c r="K5349" s="298">
        <v>1.23</v>
      </c>
      <c r="L5349" s="298">
        <v>0</v>
      </c>
      <c r="M5349" s="299">
        <v>0</v>
      </c>
    </row>
    <row r="5350" spans="1:13" x14ac:dyDescent="0.2">
      <c r="A5350" s="297" t="s">
        <v>1311</v>
      </c>
      <c r="B5350" s="298" t="s">
        <v>17078</v>
      </c>
      <c r="C5350" s="298" t="s">
        <v>20269</v>
      </c>
      <c r="D5350" s="298" t="s">
        <v>771</v>
      </c>
      <c r="E5350" s="298" t="s">
        <v>14753</v>
      </c>
      <c r="F5350" s="298" t="s">
        <v>19412</v>
      </c>
      <c r="G5350" s="298" t="s">
        <v>19414</v>
      </c>
      <c r="H5350" s="299" t="s">
        <v>14828</v>
      </c>
      <c r="I5350" s="297">
        <v>5</v>
      </c>
      <c r="J5350" s="298">
        <v>2.75</v>
      </c>
      <c r="K5350" s="298">
        <v>8.5</v>
      </c>
      <c r="L5350" s="298">
        <v>0</v>
      </c>
      <c r="M5350" s="299">
        <v>0</v>
      </c>
    </row>
    <row r="5351" spans="1:13" x14ac:dyDescent="0.2">
      <c r="A5351" s="297" t="s">
        <v>1311</v>
      </c>
      <c r="B5351" s="298" t="s">
        <v>17078</v>
      </c>
      <c r="C5351" s="298" t="s">
        <v>20269</v>
      </c>
      <c r="D5351" s="298" t="s">
        <v>771</v>
      </c>
      <c r="E5351" s="298" t="s">
        <v>14757</v>
      </c>
      <c r="F5351" s="298" t="s">
        <v>19415</v>
      </c>
      <c r="G5351" s="298" t="s">
        <v>19416</v>
      </c>
      <c r="H5351" s="299" t="s">
        <v>14828</v>
      </c>
      <c r="I5351" s="297">
        <v>19.399999999999999</v>
      </c>
      <c r="J5351" s="298">
        <v>12.9</v>
      </c>
      <c r="K5351" s="298">
        <v>6.5</v>
      </c>
      <c r="L5351" s="298">
        <v>0</v>
      </c>
      <c r="M5351" s="299">
        <v>0</v>
      </c>
    </row>
    <row r="5352" spans="1:13" x14ac:dyDescent="0.2">
      <c r="A5352" s="297" t="s">
        <v>1311</v>
      </c>
      <c r="B5352" s="298" t="s">
        <v>17078</v>
      </c>
      <c r="C5352" s="298" t="s">
        <v>20269</v>
      </c>
      <c r="D5352" s="298" t="s">
        <v>771</v>
      </c>
      <c r="E5352" s="298" t="s">
        <v>14757</v>
      </c>
      <c r="F5352" s="298" t="s">
        <v>19415</v>
      </c>
      <c r="G5352" s="298" t="s">
        <v>19417</v>
      </c>
      <c r="H5352" s="299" t="s">
        <v>14828</v>
      </c>
      <c r="I5352" s="297">
        <v>19.399999999999999</v>
      </c>
      <c r="J5352" s="298">
        <v>12.9</v>
      </c>
      <c r="K5352" s="298">
        <v>6.5</v>
      </c>
      <c r="L5352" s="298">
        <v>0</v>
      </c>
      <c r="M5352" s="299">
        <v>0</v>
      </c>
    </row>
    <row r="5353" spans="1:13" x14ac:dyDescent="0.2">
      <c r="A5353" s="297" t="s">
        <v>1311</v>
      </c>
      <c r="B5353" s="298" t="s">
        <v>17078</v>
      </c>
      <c r="C5353" s="298" t="s">
        <v>20269</v>
      </c>
      <c r="D5353" s="298" t="s">
        <v>771</v>
      </c>
      <c r="E5353" s="298" t="s">
        <v>14757</v>
      </c>
      <c r="F5353" s="298" t="s">
        <v>19415</v>
      </c>
      <c r="G5353" s="298" t="s">
        <v>19418</v>
      </c>
      <c r="H5353" s="299" t="s">
        <v>14828</v>
      </c>
      <c r="I5353" s="297">
        <v>19.399999999999999</v>
      </c>
      <c r="J5353" s="298">
        <v>12.9</v>
      </c>
      <c r="K5353" s="298">
        <v>6.5</v>
      </c>
      <c r="L5353" s="298">
        <v>0</v>
      </c>
      <c r="M5353" s="299">
        <v>0</v>
      </c>
    </row>
    <row r="5354" spans="1:13" x14ac:dyDescent="0.2">
      <c r="A5354" s="297" t="s">
        <v>1311</v>
      </c>
      <c r="B5354" s="298" t="s">
        <v>17078</v>
      </c>
      <c r="C5354" s="298" t="s">
        <v>20269</v>
      </c>
      <c r="D5354" s="298" t="s">
        <v>771</v>
      </c>
      <c r="E5354" s="298" t="s">
        <v>11873</v>
      </c>
      <c r="F5354" s="298" t="s">
        <v>19419</v>
      </c>
      <c r="G5354" s="298" t="s">
        <v>19420</v>
      </c>
      <c r="H5354" s="299" t="s">
        <v>15164</v>
      </c>
      <c r="I5354" s="297">
        <v>0.43135011287778052</v>
      </c>
      <c r="J5354" s="298">
        <v>0</v>
      </c>
      <c r="K5354" s="298">
        <v>0.4</v>
      </c>
      <c r="L5354" s="298">
        <v>0</v>
      </c>
      <c r="M5354" s="299">
        <v>0</v>
      </c>
    </row>
    <row r="5355" spans="1:13" x14ac:dyDescent="0.2">
      <c r="A5355" s="297" t="s">
        <v>1311</v>
      </c>
      <c r="B5355" s="298" t="s">
        <v>17078</v>
      </c>
      <c r="C5355" s="298" t="s">
        <v>20269</v>
      </c>
      <c r="D5355" s="298" t="s">
        <v>771</v>
      </c>
      <c r="E5355" s="298" t="s">
        <v>11873</v>
      </c>
      <c r="F5355" s="298" t="s">
        <v>19419</v>
      </c>
      <c r="G5355" s="298" t="s">
        <v>19420</v>
      </c>
      <c r="H5355" s="299" t="s">
        <v>15164</v>
      </c>
      <c r="I5355" s="297">
        <v>0.43135011287778052</v>
      </c>
      <c r="J5355" s="298">
        <v>0</v>
      </c>
      <c r="K5355" s="298">
        <v>0.4</v>
      </c>
      <c r="L5355" s="298">
        <v>0</v>
      </c>
      <c r="M5355" s="299">
        <v>0</v>
      </c>
    </row>
    <row r="5356" spans="1:13" x14ac:dyDescent="0.2">
      <c r="A5356" s="297" t="s">
        <v>1311</v>
      </c>
      <c r="B5356" s="298" t="s">
        <v>17078</v>
      </c>
      <c r="C5356" s="298" t="s">
        <v>20269</v>
      </c>
      <c r="D5356" s="298" t="s">
        <v>771</v>
      </c>
      <c r="E5356" s="298" t="s">
        <v>14757</v>
      </c>
      <c r="F5356" s="298" t="s">
        <v>19419</v>
      </c>
      <c r="G5356" s="298" t="s">
        <v>17382</v>
      </c>
      <c r="H5356" s="299" t="s">
        <v>14828</v>
      </c>
      <c r="I5356" s="297">
        <v>19.421190969327814</v>
      </c>
      <c r="J5356" s="298">
        <v>9.1</v>
      </c>
      <c r="K5356" s="298">
        <v>6.5</v>
      </c>
      <c r="L5356" s="298">
        <v>0</v>
      </c>
      <c r="M5356" s="299">
        <v>0</v>
      </c>
    </row>
    <row r="5357" spans="1:13" x14ac:dyDescent="0.2">
      <c r="A5357" s="297" t="s">
        <v>1311</v>
      </c>
      <c r="B5357" s="298" t="s">
        <v>17078</v>
      </c>
      <c r="C5357" s="298" t="s">
        <v>20269</v>
      </c>
      <c r="D5357" s="298" t="s">
        <v>771</v>
      </c>
      <c r="E5357" s="298" t="s">
        <v>14757</v>
      </c>
      <c r="F5357" s="298" t="s">
        <v>19419</v>
      </c>
      <c r="G5357" s="298" t="s">
        <v>17382</v>
      </c>
      <c r="H5357" s="299" t="s">
        <v>14828</v>
      </c>
      <c r="I5357" s="297">
        <v>19.421190969327814</v>
      </c>
      <c r="J5357" s="298">
        <v>9.1</v>
      </c>
      <c r="K5357" s="298">
        <v>6.5</v>
      </c>
      <c r="L5357" s="298">
        <v>0</v>
      </c>
      <c r="M5357" s="299">
        <v>0</v>
      </c>
    </row>
    <row r="5358" spans="1:13" x14ac:dyDescent="0.2">
      <c r="A5358" s="297" t="s">
        <v>1311</v>
      </c>
      <c r="B5358" s="298" t="s">
        <v>17078</v>
      </c>
      <c r="C5358" s="298" t="s">
        <v>20269</v>
      </c>
      <c r="D5358" s="298" t="s">
        <v>771</v>
      </c>
      <c r="E5358" s="298" t="s">
        <v>14757</v>
      </c>
      <c r="F5358" s="298" t="s">
        <v>19419</v>
      </c>
      <c r="G5358" s="298" t="s">
        <v>17382</v>
      </c>
      <c r="H5358" s="299" t="s">
        <v>14828</v>
      </c>
      <c r="I5358" s="297">
        <v>19.421190969327814</v>
      </c>
      <c r="J5358" s="298">
        <v>9.1</v>
      </c>
      <c r="K5358" s="298">
        <v>6.5</v>
      </c>
      <c r="L5358" s="298">
        <v>0</v>
      </c>
      <c r="M5358" s="299">
        <v>0</v>
      </c>
    </row>
    <row r="5359" spans="1:13" x14ac:dyDescent="0.2">
      <c r="A5359" s="297" t="s">
        <v>1311</v>
      </c>
      <c r="B5359" s="298" t="s">
        <v>17078</v>
      </c>
      <c r="C5359" s="298" t="s">
        <v>20269</v>
      </c>
      <c r="D5359" s="298" t="s">
        <v>771</v>
      </c>
      <c r="E5359" s="298" t="s">
        <v>14757</v>
      </c>
      <c r="F5359" s="298" t="s">
        <v>19419</v>
      </c>
      <c r="G5359" s="298" t="s">
        <v>17382</v>
      </c>
      <c r="H5359" s="299" t="s">
        <v>14828</v>
      </c>
      <c r="I5359" s="297">
        <v>19.421190969327814</v>
      </c>
      <c r="J5359" s="298">
        <v>9.1</v>
      </c>
      <c r="K5359" s="298">
        <v>6.5</v>
      </c>
      <c r="L5359" s="298">
        <v>0</v>
      </c>
      <c r="M5359" s="299">
        <v>0</v>
      </c>
    </row>
    <row r="5360" spans="1:13" x14ac:dyDescent="0.2">
      <c r="A5360" s="297" t="s">
        <v>1311</v>
      </c>
      <c r="B5360" s="298" t="s">
        <v>17078</v>
      </c>
      <c r="C5360" s="298" t="s">
        <v>20269</v>
      </c>
      <c r="D5360" s="298" t="s">
        <v>771</v>
      </c>
      <c r="E5360" s="298" t="s">
        <v>14757</v>
      </c>
      <c r="F5360" s="298" t="s">
        <v>19419</v>
      </c>
      <c r="G5360" s="298" t="s">
        <v>18162</v>
      </c>
      <c r="H5360" s="299" t="s">
        <v>14828</v>
      </c>
      <c r="I5360" s="297">
        <v>6.1536963683934998</v>
      </c>
      <c r="J5360" s="298">
        <v>4.3</v>
      </c>
      <c r="K5360" s="298">
        <v>3.1</v>
      </c>
      <c r="L5360" s="298">
        <v>0</v>
      </c>
      <c r="M5360" s="299">
        <v>0</v>
      </c>
    </row>
    <row r="5361" spans="1:13" x14ac:dyDescent="0.2">
      <c r="A5361" s="297" t="s">
        <v>1311</v>
      </c>
      <c r="B5361" s="298" t="s">
        <v>17078</v>
      </c>
      <c r="C5361" s="298" t="s">
        <v>20269</v>
      </c>
      <c r="D5361" s="298" t="s">
        <v>771</v>
      </c>
      <c r="E5361" s="298" t="s">
        <v>14757</v>
      </c>
      <c r="F5361" s="298" t="s">
        <v>19419</v>
      </c>
      <c r="G5361" s="298" t="s">
        <v>18162</v>
      </c>
      <c r="H5361" s="299" t="s">
        <v>14828</v>
      </c>
      <c r="I5361" s="297">
        <v>6.1536963683934998</v>
      </c>
      <c r="J5361" s="298">
        <v>4.3</v>
      </c>
      <c r="K5361" s="298">
        <v>3.1</v>
      </c>
      <c r="L5361" s="298">
        <v>0</v>
      </c>
      <c r="M5361" s="299">
        <v>0</v>
      </c>
    </row>
    <row r="5362" spans="1:13" x14ac:dyDescent="0.2">
      <c r="A5362" s="297" t="s">
        <v>1311</v>
      </c>
      <c r="B5362" s="298" t="s">
        <v>17078</v>
      </c>
      <c r="C5362" s="298" t="s">
        <v>20269</v>
      </c>
      <c r="D5362" s="298" t="s">
        <v>771</v>
      </c>
      <c r="E5362" s="298" t="s">
        <v>14757</v>
      </c>
      <c r="F5362" s="298" t="s">
        <v>19419</v>
      </c>
      <c r="G5362" s="298" t="s">
        <v>18162</v>
      </c>
      <c r="H5362" s="299" t="s">
        <v>14828</v>
      </c>
      <c r="I5362" s="297">
        <v>6.1536963683934998</v>
      </c>
      <c r="J5362" s="298">
        <v>4.3</v>
      </c>
      <c r="K5362" s="298">
        <v>3.1</v>
      </c>
      <c r="L5362" s="298">
        <v>0</v>
      </c>
      <c r="M5362" s="299">
        <v>0</v>
      </c>
    </row>
    <row r="5363" spans="1:13" x14ac:dyDescent="0.2">
      <c r="A5363" s="297" t="s">
        <v>1311</v>
      </c>
      <c r="B5363" s="298" t="s">
        <v>17078</v>
      </c>
      <c r="C5363" s="298" t="s">
        <v>20269</v>
      </c>
      <c r="D5363" s="298" t="s">
        <v>771</v>
      </c>
      <c r="E5363" s="298" t="s">
        <v>14757</v>
      </c>
      <c r="F5363" s="298" t="s">
        <v>19419</v>
      </c>
      <c r="G5363" s="298" t="s">
        <v>18162</v>
      </c>
      <c r="H5363" s="299" t="s">
        <v>14828</v>
      </c>
      <c r="I5363" s="297">
        <v>6.1536963683934998</v>
      </c>
      <c r="J5363" s="298">
        <v>4.3</v>
      </c>
      <c r="K5363" s="298">
        <v>3.1</v>
      </c>
      <c r="L5363" s="298">
        <v>0</v>
      </c>
      <c r="M5363" s="299">
        <v>0</v>
      </c>
    </row>
    <row r="5364" spans="1:13" x14ac:dyDescent="0.2">
      <c r="A5364" s="297" t="s">
        <v>1311</v>
      </c>
      <c r="B5364" s="298" t="s">
        <v>17078</v>
      </c>
      <c r="C5364" s="298" t="s">
        <v>20269</v>
      </c>
      <c r="D5364" s="298" t="s">
        <v>771</v>
      </c>
      <c r="E5364" s="298" t="s">
        <v>14757</v>
      </c>
      <c r="F5364" s="298" t="s">
        <v>19419</v>
      </c>
      <c r="G5364" s="298" t="s">
        <v>18162</v>
      </c>
      <c r="H5364" s="299" t="s">
        <v>14828</v>
      </c>
      <c r="I5364" s="297">
        <v>6.1536963683934998</v>
      </c>
      <c r="J5364" s="298">
        <v>4.3</v>
      </c>
      <c r="K5364" s="298">
        <v>3.1</v>
      </c>
      <c r="L5364" s="298">
        <v>0</v>
      </c>
      <c r="M5364" s="299">
        <v>0</v>
      </c>
    </row>
    <row r="5365" spans="1:13" x14ac:dyDescent="0.2">
      <c r="A5365" s="297" t="s">
        <v>1311</v>
      </c>
      <c r="B5365" s="298" t="s">
        <v>17078</v>
      </c>
      <c r="C5365" s="298" t="s">
        <v>20269</v>
      </c>
      <c r="D5365" s="298" t="s">
        <v>771</v>
      </c>
      <c r="E5365" s="298" t="s">
        <v>14757</v>
      </c>
      <c r="F5365" s="298" t="s">
        <v>19419</v>
      </c>
      <c r="G5365" s="298" t="s">
        <v>18162</v>
      </c>
      <c r="H5365" s="299" t="s">
        <v>14828</v>
      </c>
      <c r="I5365" s="297">
        <v>6.1536963683934998</v>
      </c>
      <c r="J5365" s="298">
        <v>4.3</v>
      </c>
      <c r="K5365" s="298">
        <v>3.1</v>
      </c>
      <c r="L5365" s="298">
        <v>0</v>
      </c>
      <c r="M5365" s="299">
        <v>0</v>
      </c>
    </row>
    <row r="5366" spans="1:13" x14ac:dyDescent="0.2">
      <c r="A5366" s="297" t="s">
        <v>1311</v>
      </c>
      <c r="B5366" s="298" t="s">
        <v>17078</v>
      </c>
      <c r="C5366" s="298" t="s">
        <v>20269</v>
      </c>
      <c r="D5366" s="298" t="s">
        <v>771</v>
      </c>
      <c r="E5366" s="298" t="s">
        <v>14757</v>
      </c>
      <c r="F5366" s="298" t="s">
        <v>19421</v>
      </c>
      <c r="G5366" s="298" t="s">
        <v>19422</v>
      </c>
      <c r="H5366" s="299" t="s">
        <v>14828</v>
      </c>
      <c r="I5366" s="297">
        <v>19.399999999999999</v>
      </c>
      <c r="J5366" s="298">
        <v>12.9</v>
      </c>
      <c r="K5366" s="298">
        <v>6.5</v>
      </c>
      <c r="L5366" s="298">
        <v>0</v>
      </c>
      <c r="M5366" s="299">
        <v>0</v>
      </c>
    </row>
    <row r="5367" spans="1:13" x14ac:dyDescent="0.2">
      <c r="A5367" s="297" t="s">
        <v>1311</v>
      </c>
      <c r="B5367" s="298" t="s">
        <v>17078</v>
      </c>
      <c r="C5367" s="298" t="s">
        <v>20269</v>
      </c>
      <c r="D5367" s="298" t="s">
        <v>771</v>
      </c>
      <c r="E5367" s="298" t="s">
        <v>14757</v>
      </c>
      <c r="F5367" s="298" t="s">
        <v>19423</v>
      </c>
      <c r="G5367" s="298" t="s">
        <v>17382</v>
      </c>
      <c r="H5367" s="299" t="s">
        <v>14828</v>
      </c>
      <c r="I5367" s="297">
        <v>19.421190969327814</v>
      </c>
      <c r="J5367" s="298">
        <v>12.9</v>
      </c>
      <c r="K5367" s="298">
        <v>6.5</v>
      </c>
      <c r="L5367" s="298">
        <v>0</v>
      </c>
      <c r="M5367" s="299">
        <v>0</v>
      </c>
    </row>
    <row r="5368" spans="1:13" x14ac:dyDescent="0.2">
      <c r="A5368" s="297" t="s">
        <v>1311</v>
      </c>
      <c r="B5368" s="298" t="s">
        <v>17078</v>
      </c>
      <c r="C5368" s="298" t="s">
        <v>20269</v>
      </c>
      <c r="D5368" s="298" t="s">
        <v>771</v>
      </c>
      <c r="E5368" s="298" t="s">
        <v>14757</v>
      </c>
      <c r="F5368" s="298" t="s">
        <v>19423</v>
      </c>
      <c r="G5368" s="298" t="s">
        <v>17382</v>
      </c>
      <c r="H5368" s="299" t="s">
        <v>14828</v>
      </c>
      <c r="I5368" s="297">
        <v>19.421190969327814</v>
      </c>
      <c r="J5368" s="298">
        <v>12.9</v>
      </c>
      <c r="K5368" s="298">
        <v>6.5</v>
      </c>
      <c r="L5368" s="298">
        <v>0</v>
      </c>
      <c r="M5368" s="299">
        <v>0</v>
      </c>
    </row>
    <row r="5369" spans="1:13" x14ac:dyDescent="0.2">
      <c r="A5369" s="297" t="s">
        <v>1311</v>
      </c>
      <c r="B5369" s="298" t="s">
        <v>17078</v>
      </c>
      <c r="C5369" s="298" t="s">
        <v>20269</v>
      </c>
      <c r="D5369" s="298" t="s">
        <v>771</v>
      </c>
      <c r="E5369" s="298" t="s">
        <v>14757</v>
      </c>
      <c r="F5369" s="298" t="s">
        <v>19423</v>
      </c>
      <c r="G5369" s="298" t="s">
        <v>17382</v>
      </c>
      <c r="H5369" s="299" t="s">
        <v>14828</v>
      </c>
      <c r="I5369" s="297">
        <v>19.421190969327814</v>
      </c>
      <c r="J5369" s="298">
        <v>9.1</v>
      </c>
      <c r="K5369" s="298">
        <v>6.5</v>
      </c>
      <c r="L5369" s="298">
        <v>0</v>
      </c>
      <c r="M5369" s="299">
        <v>0</v>
      </c>
    </row>
    <row r="5370" spans="1:13" x14ac:dyDescent="0.2">
      <c r="A5370" s="297" t="s">
        <v>1311</v>
      </c>
      <c r="B5370" s="298" t="s">
        <v>17078</v>
      </c>
      <c r="C5370" s="298" t="s">
        <v>20269</v>
      </c>
      <c r="D5370" s="298" t="s">
        <v>771</v>
      </c>
      <c r="E5370" s="298" t="s">
        <v>14757</v>
      </c>
      <c r="F5370" s="298" t="s">
        <v>19423</v>
      </c>
      <c r="G5370" s="298" t="s">
        <v>18162</v>
      </c>
      <c r="H5370" s="299" t="s">
        <v>14828</v>
      </c>
      <c r="I5370" s="297">
        <v>5.6632095464921512</v>
      </c>
      <c r="J5370" s="298">
        <v>4</v>
      </c>
      <c r="K5370" s="298">
        <v>2.8</v>
      </c>
      <c r="L5370" s="298">
        <v>0</v>
      </c>
      <c r="M5370" s="299">
        <v>0</v>
      </c>
    </row>
    <row r="5371" spans="1:13" x14ac:dyDescent="0.2">
      <c r="A5371" s="297" t="s">
        <v>1311</v>
      </c>
      <c r="B5371" s="298" t="s">
        <v>17078</v>
      </c>
      <c r="C5371" s="298" t="s">
        <v>20269</v>
      </c>
      <c r="D5371" s="298" t="s">
        <v>771</v>
      </c>
      <c r="E5371" s="298" t="s">
        <v>14757</v>
      </c>
      <c r="F5371" s="298" t="s">
        <v>19423</v>
      </c>
      <c r="G5371" s="298" t="s">
        <v>18162</v>
      </c>
      <c r="H5371" s="299" t="s">
        <v>14828</v>
      </c>
      <c r="I5371" s="297">
        <v>5.6632095464921512</v>
      </c>
      <c r="J5371" s="298">
        <v>4</v>
      </c>
      <c r="K5371" s="298">
        <v>2.8</v>
      </c>
      <c r="L5371" s="298">
        <v>0</v>
      </c>
      <c r="M5371" s="299">
        <v>0</v>
      </c>
    </row>
    <row r="5372" spans="1:13" x14ac:dyDescent="0.2">
      <c r="A5372" s="297" t="s">
        <v>1311</v>
      </c>
      <c r="B5372" s="298" t="s">
        <v>17078</v>
      </c>
      <c r="C5372" s="298" t="s">
        <v>20269</v>
      </c>
      <c r="D5372" s="298" t="s">
        <v>771</v>
      </c>
      <c r="E5372" s="298" t="s">
        <v>14757</v>
      </c>
      <c r="F5372" s="298" t="s">
        <v>19424</v>
      </c>
      <c r="G5372" s="298" t="s">
        <v>19425</v>
      </c>
      <c r="H5372" s="299" t="s">
        <v>14828</v>
      </c>
      <c r="I5372" s="297">
        <v>19.399999999999999</v>
      </c>
      <c r="J5372" s="298">
        <v>12.9</v>
      </c>
      <c r="K5372" s="298">
        <v>6.5</v>
      </c>
      <c r="L5372" s="298">
        <v>0</v>
      </c>
      <c r="M5372" s="299">
        <v>0</v>
      </c>
    </row>
    <row r="5373" spans="1:13" x14ac:dyDescent="0.2">
      <c r="A5373" s="297" t="s">
        <v>1311</v>
      </c>
      <c r="B5373" s="298" t="s">
        <v>17078</v>
      </c>
      <c r="C5373" s="298" t="s">
        <v>20269</v>
      </c>
      <c r="D5373" s="298" t="s">
        <v>771</v>
      </c>
      <c r="E5373" s="298" t="s">
        <v>14757</v>
      </c>
      <c r="F5373" s="298" t="s">
        <v>19426</v>
      </c>
      <c r="G5373" s="298" t="s">
        <v>19427</v>
      </c>
      <c r="H5373" s="299" t="s">
        <v>14828</v>
      </c>
      <c r="I5373" s="297">
        <v>19.399999999999999</v>
      </c>
      <c r="J5373" s="298">
        <v>12.9</v>
      </c>
      <c r="K5373" s="298">
        <v>6.5</v>
      </c>
      <c r="L5373" s="298">
        <v>0</v>
      </c>
      <c r="M5373" s="299">
        <v>0</v>
      </c>
    </row>
    <row r="5374" spans="1:13" x14ac:dyDescent="0.2">
      <c r="A5374" s="297" t="s">
        <v>1311</v>
      </c>
      <c r="B5374" s="298" t="s">
        <v>17078</v>
      </c>
      <c r="C5374" s="298" t="s">
        <v>20269</v>
      </c>
      <c r="D5374" s="298" t="s">
        <v>771</v>
      </c>
      <c r="E5374" s="298" t="s">
        <v>14757</v>
      </c>
      <c r="F5374" s="298" t="s">
        <v>19428</v>
      </c>
      <c r="G5374" s="298" t="s">
        <v>19429</v>
      </c>
      <c r="H5374" s="299" t="s">
        <v>14828</v>
      </c>
      <c r="I5374" s="297">
        <v>19.399999999999999</v>
      </c>
      <c r="J5374" s="298">
        <v>12.9</v>
      </c>
      <c r="K5374" s="298">
        <v>6.5</v>
      </c>
      <c r="L5374" s="298">
        <v>0</v>
      </c>
      <c r="M5374" s="299">
        <v>0</v>
      </c>
    </row>
    <row r="5375" spans="1:13" x14ac:dyDescent="0.2">
      <c r="A5375" s="297" t="s">
        <v>1311</v>
      </c>
      <c r="B5375" s="298" t="s">
        <v>17078</v>
      </c>
      <c r="C5375" s="298" t="s">
        <v>20269</v>
      </c>
      <c r="D5375" s="298" t="s">
        <v>771</v>
      </c>
      <c r="E5375" s="298" t="s">
        <v>14757</v>
      </c>
      <c r="F5375" s="298" t="s">
        <v>19430</v>
      </c>
      <c r="G5375" s="298" t="s">
        <v>19431</v>
      </c>
      <c r="H5375" s="299" t="s">
        <v>14828</v>
      </c>
      <c r="I5375" s="297">
        <v>6.1</v>
      </c>
      <c r="J5375" s="298">
        <v>6.1</v>
      </c>
      <c r="K5375" s="298">
        <v>3.1</v>
      </c>
      <c r="L5375" s="298">
        <v>0</v>
      </c>
      <c r="M5375" s="299">
        <v>0</v>
      </c>
    </row>
    <row r="5376" spans="1:13" x14ac:dyDescent="0.2">
      <c r="A5376" s="297" t="s">
        <v>1311</v>
      </c>
      <c r="B5376" s="298" t="s">
        <v>17078</v>
      </c>
      <c r="C5376" s="298" t="s">
        <v>20269</v>
      </c>
      <c r="D5376" s="298" t="s">
        <v>771</v>
      </c>
      <c r="E5376" s="298" t="s">
        <v>14757</v>
      </c>
      <c r="F5376" s="298" t="s">
        <v>19430</v>
      </c>
      <c r="G5376" s="298" t="s">
        <v>19432</v>
      </c>
      <c r="H5376" s="299" t="s">
        <v>14828</v>
      </c>
      <c r="I5376" s="297">
        <v>6.1</v>
      </c>
      <c r="J5376" s="298">
        <v>6.1</v>
      </c>
      <c r="K5376" s="298">
        <v>3.1</v>
      </c>
      <c r="L5376" s="298">
        <v>0</v>
      </c>
      <c r="M5376" s="299">
        <v>0</v>
      </c>
    </row>
    <row r="5377" spans="1:13" x14ac:dyDescent="0.2">
      <c r="A5377" s="297" t="s">
        <v>1311</v>
      </c>
      <c r="B5377" s="298" t="s">
        <v>17078</v>
      </c>
      <c r="C5377" s="298" t="s">
        <v>20269</v>
      </c>
      <c r="D5377" s="298" t="s">
        <v>771</v>
      </c>
      <c r="E5377" s="298" t="s">
        <v>14757</v>
      </c>
      <c r="F5377" s="298" t="s">
        <v>19430</v>
      </c>
      <c r="G5377" s="298" t="s">
        <v>19433</v>
      </c>
      <c r="H5377" s="299" t="s">
        <v>14828</v>
      </c>
      <c r="I5377" s="297">
        <v>6.1</v>
      </c>
      <c r="J5377" s="298">
        <v>6.1</v>
      </c>
      <c r="K5377" s="298">
        <v>3.1</v>
      </c>
      <c r="L5377" s="298">
        <v>0</v>
      </c>
      <c r="M5377" s="299">
        <v>0</v>
      </c>
    </row>
    <row r="5378" spans="1:13" x14ac:dyDescent="0.2">
      <c r="A5378" s="297" t="s">
        <v>1311</v>
      </c>
      <c r="B5378" s="298" t="s">
        <v>17078</v>
      </c>
      <c r="C5378" s="298" t="s">
        <v>20269</v>
      </c>
      <c r="D5378" s="298" t="s">
        <v>771</v>
      </c>
      <c r="E5378" s="298" t="s">
        <v>14757</v>
      </c>
      <c r="F5378" s="298" t="s">
        <v>19430</v>
      </c>
      <c r="G5378" s="298" t="s">
        <v>19434</v>
      </c>
      <c r="H5378" s="299" t="s">
        <v>14828</v>
      </c>
      <c r="I5378" s="297">
        <v>6.1</v>
      </c>
      <c r="J5378" s="298">
        <v>6.1</v>
      </c>
      <c r="K5378" s="298">
        <v>3.1</v>
      </c>
      <c r="L5378" s="298">
        <v>0</v>
      </c>
      <c r="M5378" s="299">
        <v>0</v>
      </c>
    </row>
    <row r="5379" spans="1:13" x14ac:dyDescent="0.2">
      <c r="A5379" s="297" t="s">
        <v>1311</v>
      </c>
      <c r="B5379" s="298" t="s">
        <v>17078</v>
      </c>
      <c r="C5379" s="298" t="s">
        <v>20269</v>
      </c>
      <c r="D5379" s="298" t="s">
        <v>771</v>
      </c>
      <c r="E5379" s="298" t="s">
        <v>14757</v>
      </c>
      <c r="F5379" s="298" t="s">
        <v>19435</v>
      </c>
      <c r="G5379" s="298" t="s">
        <v>17382</v>
      </c>
      <c r="H5379" s="299" t="s">
        <v>14828</v>
      </c>
      <c r="I5379" s="297">
        <v>19.410755079500127</v>
      </c>
      <c r="J5379" s="298">
        <v>9.1</v>
      </c>
      <c r="K5379" s="298">
        <v>6.5</v>
      </c>
      <c r="L5379" s="298">
        <v>0</v>
      </c>
      <c r="M5379" s="299">
        <v>0</v>
      </c>
    </row>
    <row r="5380" spans="1:13" x14ac:dyDescent="0.2">
      <c r="A5380" s="297" t="s">
        <v>1311</v>
      </c>
      <c r="B5380" s="298" t="s">
        <v>17078</v>
      </c>
      <c r="C5380" s="298" t="s">
        <v>20269</v>
      </c>
      <c r="D5380" s="298" t="s">
        <v>771</v>
      </c>
      <c r="E5380" s="298" t="s">
        <v>11875</v>
      </c>
      <c r="F5380" s="298" t="s">
        <v>19436</v>
      </c>
      <c r="G5380" s="298" t="s">
        <v>19437</v>
      </c>
      <c r="H5380" s="299" t="s">
        <v>15164</v>
      </c>
      <c r="I5380" s="297">
        <v>0.5</v>
      </c>
      <c r="J5380" s="298">
        <v>0</v>
      </c>
      <c r="K5380" s="298">
        <v>0.4</v>
      </c>
      <c r="L5380" s="298">
        <v>0</v>
      </c>
      <c r="M5380" s="299">
        <v>0</v>
      </c>
    </row>
    <row r="5381" spans="1:13" x14ac:dyDescent="0.2">
      <c r="A5381" s="297" t="s">
        <v>1311</v>
      </c>
      <c r="B5381" s="298" t="s">
        <v>17078</v>
      </c>
      <c r="C5381" s="298" t="s">
        <v>20269</v>
      </c>
      <c r="D5381" s="298" t="s">
        <v>771</v>
      </c>
      <c r="E5381" s="298" t="s">
        <v>15947</v>
      </c>
      <c r="F5381" s="298" t="s">
        <v>19438</v>
      </c>
      <c r="G5381" s="298" t="s">
        <v>19439</v>
      </c>
      <c r="H5381" s="299" t="s">
        <v>14828</v>
      </c>
      <c r="I5381" s="297">
        <v>42</v>
      </c>
      <c r="J5381" s="298">
        <v>1</v>
      </c>
      <c r="K5381" s="298">
        <v>30</v>
      </c>
      <c r="L5381" s="298">
        <v>0</v>
      </c>
      <c r="M5381" s="299">
        <v>0</v>
      </c>
    </row>
    <row r="5382" spans="1:13" x14ac:dyDescent="0.2">
      <c r="A5382" s="297" t="s">
        <v>1311</v>
      </c>
      <c r="B5382" s="298" t="s">
        <v>17078</v>
      </c>
      <c r="C5382" s="298" t="s">
        <v>20269</v>
      </c>
      <c r="D5382" s="298" t="s">
        <v>771</v>
      </c>
      <c r="E5382" s="298" t="s">
        <v>15947</v>
      </c>
      <c r="F5382" s="298" t="s">
        <v>19438</v>
      </c>
      <c r="G5382" s="298" t="s">
        <v>19439</v>
      </c>
      <c r="H5382" s="299" t="s">
        <v>14828</v>
      </c>
      <c r="I5382" s="297">
        <v>42</v>
      </c>
      <c r="J5382" s="298">
        <v>1</v>
      </c>
      <c r="K5382" s="298">
        <v>30</v>
      </c>
      <c r="L5382" s="298">
        <v>0</v>
      </c>
      <c r="M5382" s="299">
        <v>0</v>
      </c>
    </row>
    <row r="5383" spans="1:13" x14ac:dyDescent="0.2">
      <c r="A5383" s="297" t="s">
        <v>1311</v>
      </c>
      <c r="B5383" s="298" t="s">
        <v>17078</v>
      </c>
      <c r="C5383" s="298" t="s">
        <v>20269</v>
      </c>
      <c r="D5383" s="298" t="s">
        <v>771</v>
      </c>
      <c r="E5383" s="298" t="s">
        <v>14755</v>
      </c>
      <c r="F5383" s="298" t="s">
        <v>19438</v>
      </c>
      <c r="G5383" s="298" t="s">
        <v>19440</v>
      </c>
      <c r="H5383" s="299" t="s">
        <v>14828</v>
      </c>
      <c r="I5383" s="297">
        <v>14</v>
      </c>
      <c r="J5383" s="298">
        <v>7</v>
      </c>
      <c r="K5383" s="298">
        <v>36</v>
      </c>
      <c r="L5383" s="298">
        <v>0</v>
      </c>
      <c r="M5383" s="299">
        <v>0</v>
      </c>
    </row>
    <row r="5384" spans="1:13" x14ac:dyDescent="0.2">
      <c r="A5384" s="297" t="s">
        <v>1311</v>
      </c>
      <c r="B5384" s="298" t="s">
        <v>17078</v>
      </c>
      <c r="C5384" s="298" t="s">
        <v>20269</v>
      </c>
      <c r="D5384" s="298" t="s">
        <v>771</v>
      </c>
      <c r="E5384" s="298" t="s">
        <v>14323</v>
      </c>
      <c r="F5384" s="298" t="s">
        <v>19438</v>
      </c>
      <c r="G5384" s="298" t="s">
        <v>19420</v>
      </c>
      <c r="H5384" s="299" t="s">
        <v>14817</v>
      </c>
      <c r="I5384" s="297">
        <v>0.04</v>
      </c>
      <c r="J5384" s="298">
        <v>0</v>
      </c>
      <c r="K5384" s="298">
        <v>0.01</v>
      </c>
      <c r="L5384" s="298">
        <v>0</v>
      </c>
      <c r="M5384" s="299">
        <v>0</v>
      </c>
    </row>
    <row r="5385" spans="1:13" x14ac:dyDescent="0.2">
      <c r="A5385" s="297" t="s">
        <v>1311</v>
      </c>
      <c r="B5385" s="298" t="s">
        <v>17078</v>
      </c>
      <c r="C5385" s="298" t="s">
        <v>20269</v>
      </c>
      <c r="D5385" s="298" t="s">
        <v>771</v>
      </c>
      <c r="E5385" s="298" t="s">
        <v>14323</v>
      </c>
      <c r="F5385" s="298" t="s">
        <v>19438</v>
      </c>
      <c r="G5385" s="298" t="s">
        <v>19441</v>
      </c>
      <c r="H5385" s="299" t="s">
        <v>14817</v>
      </c>
      <c r="I5385" s="297">
        <v>0</v>
      </c>
      <c r="J5385" s="298">
        <v>3.3</v>
      </c>
      <c r="K5385" s="298">
        <v>0</v>
      </c>
      <c r="L5385" s="298">
        <v>0</v>
      </c>
      <c r="M5385" s="299">
        <v>0</v>
      </c>
    </row>
    <row r="5386" spans="1:13" x14ac:dyDescent="0.2">
      <c r="A5386" s="297" t="s">
        <v>1311</v>
      </c>
      <c r="B5386" s="298" t="s">
        <v>17078</v>
      </c>
      <c r="C5386" s="298" t="s">
        <v>20269</v>
      </c>
      <c r="D5386" s="298" t="s">
        <v>771</v>
      </c>
      <c r="E5386" s="298" t="s">
        <v>14323</v>
      </c>
      <c r="F5386" s="298" t="s">
        <v>19438</v>
      </c>
      <c r="G5386" s="298" t="s">
        <v>19442</v>
      </c>
      <c r="H5386" s="299" t="s">
        <v>14817</v>
      </c>
      <c r="I5386" s="297">
        <v>0.21</v>
      </c>
      <c r="J5386" s="298">
        <v>0.01</v>
      </c>
      <c r="K5386" s="298">
        <v>0.04</v>
      </c>
      <c r="L5386" s="298">
        <v>0</v>
      </c>
      <c r="M5386" s="299">
        <v>0</v>
      </c>
    </row>
    <row r="5387" spans="1:13" x14ac:dyDescent="0.2">
      <c r="A5387" s="297" t="s">
        <v>1311</v>
      </c>
      <c r="B5387" s="298" t="s">
        <v>17078</v>
      </c>
      <c r="C5387" s="298" t="s">
        <v>20269</v>
      </c>
      <c r="D5387" s="298" t="s">
        <v>771</v>
      </c>
      <c r="E5387" s="298" t="s">
        <v>14757</v>
      </c>
      <c r="F5387" s="298" t="s">
        <v>19443</v>
      </c>
      <c r="G5387" s="298" t="s">
        <v>19444</v>
      </c>
      <c r="H5387" s="299" t="s">
        <v>14828</v>
      </c>
      <c r="I5387" s="297">
        <v>14.3</v>
      </c>
      <c r="J5387" s="298">
        <v>14.3</v>
      </c>
      <c r="K5387" s="298">
        <v>7.1</v>
      </c>
      <c r="L5387" s="298">
        <v>0</v>
      </c>
      <c r="M5387" s="299">
        <v>0</v>
      </c>
    </row>
    <row r="5388" spans="1:13" x14ac:dyDescent="0.2">
      <c r="A5388" s="297" t="s">
        <v>1311</v>
      </c>
      <c r="B5388" s="298" t="s">
        <v>17078</v>
      </c>
      <c r="C5388" s="298" t="s">
        <v>20267</v>
      </c>
      <c r="D5388" s="298" t="s">
        <v>768</v>
      </c>
      <c r="E5388" s="298">
        <v>20200200</v>
      </c>
      <c r="F5388" s="298" t="s">
        <v>19445</v>
      </c>
      <c r="G5388" s="298" t="s">
        <v>19446</v>
      </c>
      <c r="H5388" s="299" t="s">
        <v>14828</v>
      </c>
      <c r="I5388" s="297">
        <v>25.650392708131402</v>
      </c>
      <c r="J5388" s="298">
        <v>5.3010811596804901</v>
      </c>
      <c r="K5388" s="298">
        <v>6.4980994860599557</v>
      </c>
      <c r="L5388" s="298">
        <v>3.4200523610841874E-2</v>
      </c>
      <c r="M5388" s="299">
        <v>0.51300785416262806</v>
      </c>
    </row>
    <row r="5389" spans="1:13" x14ac:dyDescent="0.2">
      <c r="A5389" s="297" t="s">
        <v>1311</v>
      </c>
      <c r="B5389" s="298" t="s">
        <v>17078</v>
      </c>
      <c r="C5389" s="298" t="s">
        <v>20267</v>
      </c>
      <c r="D5389" s="298" t="s">
        <v>768</v>
      </c>
      <c r="E5389" s="298">
        <v>20200200</v>
      </c>
      <c r="F5389" s="298" t="s">
        <v>19445</v>
      </c>
      <c r="G5389" s="298" t="s">
        <v>19446</v>
      </c>
      <c r="H5389" s="299" t="s">
        <v>14828</v>
      </c>
      <c r="I5389" s="297">
        <v>25.650392708131402</v>
      </c>
      <c r="J5389" s="298">
        <v>5.3010811596804901</v>
      </c>
      <c r="K5389" s="298">
        <v>6.4980994860599557</v>
      </c>
      <c r="L5389" s="298">
        <v>3.4200523610841874E-2</v>
      </c>
      <c r="M5389" s="299">
        <v>0.51300785416262806</v>
      </c>
    </row>
    <row r="5390" spans="1:13" x14ac:dyDescent="0.2">
      <c r="A5390" s="297" t="s">
        <v>1311</v>
      </c>
      <c r="B5390" s="298" t="s">
        <v>17078</v>
      </c>
      <c r="C5390" s="298" t="s">
        <v>20267</v>
      </c>
      <c r="D5390" s="298" t="s">
        <v>768</v>
      </c>
      <c r="E5390" s="298">
        <v>20200200</v>
      </c>
      <c r="F5390" s="298" t="s">
        <v>19445</v>
      </c>
      <c r="G5390" s="298" t="s">
        <v>19446</v>
      </c>
      <c r="H5390" s="299" t="s">
        <v>14828</v>
      </c>
      <c r="I5390" s="297">
        <v>25.650392708131402</v>
      </c>
      <c r="J5390" s="298">
        <v>5.3010811596804901</v>
      </c>
      <c r="K5390" s="298">
        <v>6.4980994860599557</v>
      </c>
      <c r="L5390" s="298">
        <v>3.4200523610841874E-2</v>
      </c>
      <c r="M5390" s="299">
        <v>0.51300785416262806</v>
      </c>
    </row>
    <row r="5391" spans="1:13" x14ac:dyDescent="0.2">
      <c r="A5391" s="297" t="s">
        <v>1311</v>
      </c>
      <c r="B5391" s="298" t="s">
        <v>17078</v>
      </c>
      <c r="C5391" s="298" t="s">
        <v>20267</v>
      </c>
      <c r="D5391" s="298" t="s">
        <v>768</v>
      </c>
      <c r="E5391" s="298">
        <v>20200200</v>
      </c>
      <c r="F5391" s="298" t="s">
        <v>19447</v>
      </c>
      <c r="G5391" s="298" t="s">
        <v>19446</v>
      </c>
      <c r="H5391" s="299" t="s">
        <v>14828</v>
      </c>
      <c r="I5391" s="297">
        <v>25.650392708131402</v>
      </c>
      <c r="J5391" s="298">
        <v>5.3010811596804901</v>
      </c>
      <c r="K5391" s="298">
        <v>6.4980994860599557</v>
      </c>
      <c r="L5391" s="298">
        <v>3.4200523610841874E-2</v>
      </c>
      <c r="M5391" s="299">
        <v>0.51300785416262806</v>
      </c>
    </row>
    <row r="5392" spans="1:13" x14ac:dyDescent="0.2">
      <c r="A5392" s="297" t="s">
        <v>1311</v>
      </c>
      <c r="B5392" s="298" t="s">
        <v>17078</v>
      </c>
      <c r="C5392" s="298" t="s">
        <v>20267</v>
      </c>
      <c r="D5392" s="298" t="s">
        <v>768</v>
      </c>
      <c r="E5392" s="298">
        <v>20200200</v>
      </c>
      <c r="F5392" s="298" t="s">
        <v>19447</v>
      </c>
      <c r="G5392" s="298" t="s">
        <v>19446</v>
      </c>
      <c r="H5392" s="299" t="s">
        <v>14828</v>
      </c>
      <c r="I5392" s="297">
        <v>25.650392708131402</v>
      </c>
      <c r="J5392" s="298">
        <v>5.3010811596804901</v>
      </c>
      <c r="K5392" s="298">
        <v>6.4980994860599557</v>
      </c>
      <c r="L5392" s="298">
        <v>3.4200523610841874E-2</v>
      </c>
      <c r="M5392" s="299">
        <v>0.51300785416262806</v>
      </c>
    </row>
    <row r="5393" spans="1:13" x14ac:dyDescent="0.2">
      <c r="A5393" s="297" t="s">
        <v>1311</v>
      </c>
      <c r="B5393" s="298" t="s">
        <v>17078</v>
      </c>
      <c r="C5393" s="298" t="s">
        <v>20267</v>
      </c>
      <c r="D5393" s="298" t="s">
        <v>768</v>
      </c>
      <c r="E5393" s="298">
        <v>20200200</v>
      </c>
      <c r="F5393" s="298" t="s">
        <v>19448</v>
      </c>
      <c r="G5393" s="298" t="s">
        <v>19446</v>
      </c>
      <c r="H5393" s="299" t="s">
        <v>14828</v>
      </c>
      <c r="I5393" s="297">
        <v>2.7806512674901875</v>
      </c>
      <c r="J5393" s="298">
        <v>9.9627612257669806E-2</v>
      </c>
      <c r="K5393" s="298">
        <v>2.3345574812618151</v>
      </c>
      <c r="L5393" s="298">
        <v>2.9739585748558154E-3</v>
      </c>
      <c r="M5393" s="299">
        <v>4.4609378622837224E-2</v>
      </c>
    </row>
    <row r="5394" spans="1:13" x14ac:dyDescent="0.2">
      <c r="A5394" s="297" t="s">
        <v>1311</v>
      </c>
      <c r="B5394" s="298" t="s">
        <v>17078</v>
      </c>
      <c r="C5394" s="298" t="s">
        <v>20267</v>
      </c>
      <c r="D5394" s="298" t="s">
        <v>768</v>
      </c>
      <c r="E5394" s="298" t="s">
        <v>17061</v>
      </c>
      <c r="F5394" s="298" t="s">
        <v>19445</v>
      </c>
      <c r="G5394" s="298" t="s">
        <v>19449</v>
      </c>
      <c r="H5394" s="299" t="s">
        <v>14817</v>
      </c>
      <c r="I5394" s="297">
        <v>0.59041824647872798</v>
      </c>
      <c r="J5394" s="298">
        <v>3.2473003556330038E-2</v>
      </c>
      <c r="K5394" s="298">
        <v>0.49595132704213152</v>
      </c>
      <c r="L5394" s="298">
        <v>3.5425094788723677E-3</v>
      </c>
      <c r="M5394" s="299">
        <v>4.4871786732383324E-2</v>
      </c>
    </row>
    <row r="5395" spans="1:13" x14ac:dyDescent="0.2">
      <c r="A5395" s="297" t="s">
        <v>1311</v>
      </c>
      <c r="B5395" s="298" t="s">
        <v>17078</v>
      </c>
      <c r="C5395" s="298" t="s">
        <v>20267</v>
      </c>
      <c r="D5395" s="298" t="s">
        <v>768</v>
      </c>
      <c r="E5395" s="298" t="s">
        <v>17061</v>
      </c>
      <c r="F5395" s="298" t="s">
        <v>19445</v>
      </c>
      <c r="G5395" s="298" t="s">
        <v>19449</v>
      </c>
      <c r="H5395" s="299" t="s">
        <v>14817</v>
      </c>
      <c r="I5395" s="297">
        <v>0.59041824647872798</v>
      </c>
      <c r="J5395" s="298">
        <v>3.2473003556330038E-2</v>
      </c>
      <c r="K5395" s="298">
        <v>0.49595132704213152</v>
      </c>
      <c r="L5395" s="298">
        <v>3.5425094788723677E-3</v>
      </c>
      <c r="M5395" s="299">
        <v>4.4871786732383324E-2</v>
      </c>
    </row>
    <row r="5396" spans="1:13" x14ac:dyDescent="0.2">
      <c r="A5396" s="297" t="s">
        <v>1311</v>
      </c>
      <c r="B5396" s="298" t="s">
        <v>17078</v>
      </c>
      <c r="C5396" s="298" t="s">
        <v>20267</v>
      </c>
      <c r="D5396" s="298" t="s">
        <v>768</v>
      </c>
      <c r="E5396" s="298" t="s">
        <v>17061</v>
      </c>
      <c r="F5396" s="298" t="s">
        <v>19450</v>
      </c>
      <c r="G5396" s="298" t="s">
        <v>19449</v>
      </c>
      <c r="H5396" s="299" t="s">
        <v>14817</v>
      </c>
      <c r="I5396" s="297">
        <v>0.59041824647872798</v>
      </c>
      <c r="J5396" s="298">
        <v>3.2473003556330038E-2</v>
      </c>
      <c r="K5396" s="298">
        <v>0.49595132704213152</v>
      </c>
      <c r="L5396" s="298">
        <v>3.5425094788723677E-3</v>
      </c>
      <c r="M5396" s="299">
        <v>4.4871786732383324E-2</v>
      </c>
    </row>
    <row r="5397" spans="1:13" x14ac:dyDescent="0.2">
      <c r="A5397" s="297" t="s">
        <v>1311</v>
      </c>
      <c r="B5397" s="298" t="s">
        <v>17078</v>
      </c>
      <c r="C5397" s="298" t="s">
        <v>20267</v>
      </c>
      <c r="D5397" s="298" t="s">
        <v>768</v>
      </c>
      <c r="E5397" s="298" t="s">
        <v>17061</v>
      </c>
      <c r="F5397" s="298" t="s">
        <v>19450</v>
      </c>
      <c r="G5397" s="298" t="s">
        <v>19449</v>
      </c>
      <c r="H5397" s="299" t="s">
        <v>14817</v>
      </c>
      <c r="I5397" s="297">
        <v>0.59041824647872798</v>
      </c>
      <c r="J5397" s="298">
        <v>3.2473003556330038E-2</v>
      </c>
      <c r="K5397" s="298">
        <v>0.49595132704213152</v>
      </c>
      <c r="L5397" s="298">
        <v>3.5425094788723677E-3</v>
      </c>
      <c r="M5397" s="299">
        <v>4.4871786732383324E-2</v>
      </c>
    </row>
    <row r="5398" spans="1:13" x14ac:dyDescent="0.2">
      <c r="A5398" s="297" t="s">
        <v>1311</v>
      </c>
      <c r="B5398" s="298" t="s">
        <v>17078</v>
      </c>
      <c r="C5398" s="298" t="s">
        <v>20267</v>
      </c>
      <c r="D5398" s="298" t="s">
        <v>768</v>
      </c>
      <c r="E5398" s="298" t="s">
        <v>17061</v>
      </c>
      <c r="F5398" s="298" t="s">
        <v>19447</v>
      </c>
      <c r="G5398" s="298" t="s">
        <v>19449</v>
      </c>
      <c r="H5398" s="299" t="s">
        <v>14817</v>
      </c>
      <c r="I5398" s="297">
        <v>0.59041824647872798</v>
      </c>
      <c r="J5398" s="298">
        <v>3.2473003556330038E-2</v>
      </c>
      <c r="K5398" s="298">
        <v>0.49595132704213152</v>
      </c>
      <c r="L5398" s="298">
        <v>3.5425094788723677E-3</v>
      </c>
      <c r="M5398" s="299">
        <v>4.4871786732383324E-2</v>
      </c>
    </row>
    <row r="5399" spans="1:13" x14ac:dyDescent="0.2">
      <c r="A5399" s="297" t="s">
        <v>1311</v>
      </c>
      <c r="B5399" s="298" t="s">
        <v>17078</v>
      </c>
      <c r="C5399" s="298" t="s">
        <v>20267</v>
      </c>
      <c r="D5399" s="298" t="s">
        <v>768</v>
      </c>
      <c r="E5399" s="298" t="s">
        <v>17061</v>
      </c>
      <c r="F5399" s="298" t="s">
        <v>19451</v>
      </c>
      <c r="G5399" s="298" t="s">
        <v>19449</v>
      </c>
      <c r="H5399" s="299" t="s">
        <v>14817</v>
      </c>
      <c r="I5399" s="297">
        <v>0.5262203720756472</v>
      </c>
      <c r="J5399" s="298">
        <v>2.8942120464160594E-2</v>
      </c>
      <c r="K5399" s="298">
        <v>0.44202511254354365</v>
      </c>
      <c r="L5399" s="298">
        <v>3.1573222324538823E-3</v>
      </c>
      <c r="M5399" s="299">
        <v>3.9992748277749186E-2</v>
      </c>
    </row>
    <row r="5400" spans="1:13" x14ac:dyDescent="0.2">
      <c r="A5400" s="297" t="s">
        <v>1311</v>
      </c>
      <c r="B5400" s="298" t="s">
        <v>17078</v>
      </c>
      <c r="C5400" s="298" t="s">
        <v>20267</v>
      </c>
      <c r="D5400" s="298" t="s">
        <v>768</v>
      </c>
      <c r="E5400" s="298" t="s">
        <v>17061</v>
      </c>
      <c r="F5400" s="298" t="s">
        <v>19452</v>
      </c>
      <c r="G5400" s="298" t="s">
        <v>19449</v>
      </c>
      <c r="H5400" s="299" t="s">
        <v>14817</v>
      </c>
      <c r="I5400" s="297">
        <v>0.44281368485904604</v>
      </c>
      <c r="J5400" s="298">
        <v>2.4354752667247528E-2</v>
      </c>
      <c r="K5400" s="298">
        <v>0.37196349528159872</v>
      </c>
      <c r="L5400" s="298">
        <v>2.6568821091542761E-3</v>
      </c>
      <c r="M5400" s="299">
        <v>3.3653840049287502E-2</v>
      </c>
    </row>
    <row r="5401" spans="1:13" x14ac:dyDescent="0.2">
      <c r="A5401" s="297" t="s">
        <v>1311</v>
      </c>
      <c r="B5401" s="298" t="s">
        <v>17078</v>
      </c>
      <c r="C5401" s="298" t="s">
        <v>20267</v>
      </c>
      <c r="D5401" s="298" t="s">
        <v>768</v>
      </c>
      <c r="E5401" s="298" t="s">
        <v>17061</v>
      </c>
      <c r="F5401" s="298" t="s">
        <v>19453</v>
      </c>
      <c r="G5401" s="298" t="s">
        <v>19449</v>
      </c>
      <c r="H5401" s="299" t="s">
        <v>14817</v>
      </c>
      <c r="I5401" s="297">
        <v>0.44281368485904604</v>
      </c>
      <c r="J5401" s="298">
        <v>2.4354752667247528E-2</v>
      </c>
      <c r="K5401" s="298">
        <v>0.37196349528159872</v>
      </c>
      <c r="L5401" s="298">
        <v>2.6568821091542761E-3</v>
      </c>
      <c r="M5401" s="299">
        <v>3.3653840049287502E-2</v>
      </c>
    </row>
    <row r="5402" spans="1:13" x14ac:dyDescent="0.2">
      <c r="A5402" s="297" t="s">
        <v>1311</v>
      </c>
      <c r="B5402" s="298" t="s">
        <v>17078</v>
      </c>
      <c r="C5402" s="298" t="s">
        <v>20267</v>
      </c>
      <c r="D5402" s="298" t="s">
        <v>768</v>
      </c>
      <c r="E5402" s="298" t="s">
        <v>17061</v>
      </c>
      <c r="F5402" s="298" t="s">
        <v>19454</v>
      </c>
      <c r="G5402" s="298" t="s">
        <v>19449</v>
      </c>
      <c r="H5402" s="299" t="s">
        <v>14817</v>
      </c>
      <c r="I5402" s="297">
        <v>0.44281368485904604</v>
      </c>
      <c r="J5402" s="298">
        <v>2.4354752667247528E-2</v>
      </c>
      <c r="K5402" s="298">
        <v>0.37196349528159872</v>
      </c>
      <c r="L5402" s="298">
        <v>2.6568821091542761E-3</v>
      </c>
      <c r="M5402" s="299">
        <v>3.3653840049287502E-2</v>
      </c>
    </row>
    <row r="5403" spans="1:13" x14ac:dyDescent="0.2">
      <c r="A5403" s="297" t="s">
        <v>1311</v>
      </c>
      <c r="B5403" s="298" t="s">
        <v>17078</v>
      </c>
      <c r="C5403" s="298" t="s">
        <v>20267</v>
      </c>
      <c r="D5403" s="298" t="s">
        <v>768</v>
      </c>
      <c r="E5403" s="298">
        <v>40400300</v>
      </c>
      <c r="F5403" s="298" t="s">
        <v>19445</v>
      </c>
      <c r="G5403" s="298" t="s">
        <v>19455</v>
      </c>
      <c r="H5403" s="299" t="s">
        <v>16820</v>
      </c>
      <c r="I5403" s="297" t="s">
        <v>19456</v>
      </c>
      <c r="J5403" s="298">
        <v>5.4997864055552747E-3</v>
      </c>
      <c r="K5403" s="298" t="s">
        <v>19456</v>
      </c>
      <c r="L5403" s="298" t="s">
        <v>19456</v>
      </c>
      <c r="M5403" s="299">
        <v>0</v>
      </c>
    </row>
    <row r="5404" spans="1:13" x14ac:dyDescent="0.2">
      <c r="A5404" s="297" t="s">
        <v>1311</v>
      </c>
      <c r="B5404" s="298" t="s">
        <v>17078</v>
      </c>
      <c r="C5404" s="298" t="s">
        <v>20267</v>
      </c>
      <c r="D5404" s="298" t="s">
        <v>768</v>
      </c>
      <c r="E5404" s="298">
        <v>40400300</v>
      </c>
      <c r="F5404" s="298" t="s">
        <v>19450</v>
      </c>
      <c r="G5404" s="298" t="s">
        <v>19455</v>
      </c>
      <c r="H5404" s="299" t="s">
        <v>16820</v>
      </c>
      <c r="I5404" s="297" t="s">
        <v>19456</v>
      </c>
      <c r="J5404" s="298">
        <v>5.4997864055552747E-3</v>
      </c>
      <c r="K5404" s="298" t="s">
        <v>19456</v>
      </c>
      <c r="L5404" s="298" t="s">
        <v>19456</v>
      </c>
      <c r="M5404" s="299">
        <v>0</v>
      </c>
    </row>
    <row r="5405" spans="1:13" x14ac:dyDescent="0.2">
      <c r="A5405" s="297" t="s">
        <v>1311</v>
      </c>
      <c r="B5405" s="298" t="s">
        <v>17078</v>
      </c>
      <c r="C5405" s="298" t="s">
        <v>20267</v>
      </c>
      <c r="D5405" s="298" t="s">
        <v>768</v>
      </c>
      <c r="E5405" s="298">
        <v>40400300</v>
      </c>
      <c r="F5405" s="298" t="s">
        <v>19447</v>
      </c>
      <c r="G5405" s="298" t="s">
        <v>19455</v>
      </c>
      <c r="H5405" s="299" t="s">
        <v>16820</v>
      </c>
      <c r="I5405" s="297" t="s">
        <v>19456</v>
      </c>
      <c r="J5405" s="298">
        <v>5.4997864055552747E-3</v>
      </c>
      <c r="K5405" s="298" t="s">
        <v>19456</v>
      </c>
      <c r="L5405" s="298" t="s">
        <v>19456</v>
      </c>
      <c r="M5405" s="299">
        <v>0</v>
      </c>
    </row>
    <row r="5406" spans="1:13" x14ac:dyDescent="0.2">
      <c r="A5406" s="297" t="s">
        <v>1311</v>
      </c>
      <c r="B5406" s="298" t="s">
        <v>17078</v>
      </c>
      <c r="C5406" s="298" t="s">
        <v>20267</v>
      </c>
      <c r="D5406" s="298" t="s">
        <v>768</v>
      </c>
      <c r="E5406" s="298">
        <v>40400300</v>
      </c>
      <c r="F5406" s="298" t="s">
        <v>19451</v>
      </c>
      <c r="G5406" s="298" t="s">
        <v>19455</v>
      </c>
      <c r="H5406" s="299" t="s">
        <v>16820</v>
      </c>
      <c r="I5406" s="297" t="s">
        <v>19456</v>
      </c>
      <c r="J5406" s="298">
        <v>5.4997864055552747E-3</v>
      </c>
      <c r="K5406" s="298" t="s">
        <v>19456</v>
      </c>
      <c r="L5406" s="298" t="s">
        <v>19456</v>
      </c>
      <c r="M5406" s="299">
        <v>0</v>
      </c>
    </row>
    <row r="5407" spans="1:13" x14ac:dyDescent="0.2">
      <c r="A5407" s="297" t="s">
        <v>1311</v>
      </c>
      <c r="B5407" s="298" t="s">
        <v>17078</v>
      </c>
      <c r="C5407" s="298" t="s">
        <v>20267</v>
      </c>
      <c r="D5407" s="298" t="s">
        <v>768</v>
      </c>
      <c r="E5407" s="298">
        <v>40400300</v>
      </c>
      <c r="F5407" s="298" t="s">
        <v>19448</v>
      </c>
      <c r="G5407" s="298" t="s">
        <v>19455</v>
      </c>
      <c r="H5407" s="299" t="s">
        <v>16820</v>
      </c>
      <c r="I5407" s="297" t="s">
        <v>19456</v>
      </c>
      <c r="J5407" s="298">
        <v>5.4997864055552747E-3</v>
      </c>
      <c r="K5407" s="298" t="s">
        <v>19456</v>
      </c>
      <c r="L5407" s="298" t="s">
        <v>19456</v>
      </c>
      <c r="M5407" s="299">
        <v>0</v>
      </c>
    </row>
    <row r="5408" spans="1:13" x14ac:dyDescent="0.2">
      <c r="A5408" s="297" t="s">
        <v>1311</v>
      </c>
      <c r="B5408" s="298" t="s">
        <v>17078</v>
      </c>
      <c r="C5408" s="298" t="s">
        <v>20267</v>
      </c>
      <c r="D5408" s="298" t="s">
        <v>768</v>
      </c>
      <c r="E5408" s="298">
        <v>40400300</v>
      </c>
      <c r="F5408" s="298" t="s">
        <v>19452</v>
      </c>
      <c r="G5408" s="298" t="s">
        <v>19455</v>
      </c>
      <c r="H5408" s="299" t="s">
        <v>16820</v>
      </c>
      <c r="I5408" s="297" t="s">
        <v>19456</v>
      </c>
      <c r="J5408" s="298">
        <v>5.4997864055552747E-3</v>
      </c>
      <c r="K5408" s="298" t="s">
        <v>19456</v>
      </c>
      <c r="L5408" s="298" t="s">
        <v>19456</v>
      </c>
      <c r="M5408" s="299">
        <v>0</v>
      </c>
    </row>
    <row r="5409" spans="1:13" x14ac:dyDescent="0.2">
      <c r="A5409" s="297" t="s">
        <v>1311</v>
      </c>
      <c r="B5409" s="298" t="s">
        <v>17078</v>
      </c>
      <c r="C5409" s="298" t="s">
        <v>20267</v>
      </c>
      <c r="D5409" s="298" t="s">
        <v>768</v>
      </c>
      <c r="E5409" s="298">
        <v>40400300</v>
      </c>
      <c r="F5409" s="298" t="s">
        <v>19453</v>
      </c>
      <c r="G5409" s="298" t="s">
        <v>19455</v>
      </c>
      <c r="H5409" s="299" t="s">
        <v>16820</v>
      </c>
      <c r="I5409" s="297" t="s">
        <v>19456</v>
      </c>
      <c r="J5409" s="298">
        <v>5.4997864055552747E-3</v>
      </c>
      <c r="K5409" s="298" t="s">
        <v>19456</v>
      </c>
      <c r="L5409" s="298" t="s">
        <v>19456</v>
      </c>
      <c r="M5409" s="299">
        <v>0</v>
      </c>
    </row>
    <row r="5410" spans="1:13" x14ac:dyDescent="0.2">
      <c r="A5410" s="297" t="s">
        <v>1311</v>
      </c>
      <c r="B5410" s="298" t="s">
        <v>17078</v>
      </c>
      <c r="C5410" s="298" t="s">
        <v>20267</v>
      </c>
      <c r="D5410" s="298" t="s">
        <v>768</v>
      </c>
      <c r="E5410" s="298">
        <v>40400300</v>
      </c>
      <c r="F5410" s="298" t="s">
        <v>19454</v>
      </c>
      <c r="G5410" s="298" t="s">
        <v>19455</v>
      </c>
      <c r="H5410" s="299" t="s">
        <v>16820</v>
      </c>
      <c r="I5410" s="297" t="s">
        <v>19456</v>
      </c>
      <c r="J5410" s="298">
        <v>5.4997864055552747E-3</v>
      </c>
      <c r="K5410" s="298" t="s">
        <v>19456</v>
      </c>
      <c r="L5410" s="298" t="s">
        <v>19456</v>
      </c>
      <c r="M5410" s="299">
        <v>0</v>
      </c>
    </row>
    <row r="5411" spans="1:13" x14ac:dyDescent="0.2">
      <c r="A5411" s="297" t="s">
        <v>1311</v>
      </c>
      <c r="B5411" s="298" t="s">
        <v>17078</v>
      </c>
      <c r="C5411" s="298" t="s">
        <v>20267</v>
      </c>
      <c r="D5411" s="298" t="s">
        <v>768</v>
      </c>
      <c r="E5411" s="298" t="s">
        <v>17062</v>
      </c>
      <c r="F5411" s="298" t="s">
        <v>19445</v>
      </c>
      <c r="G5411" s="298" t="s">
        <v>19457</v>
      </c>
      <c r="H5411" s="299" t="s">
        <v>15164</v>
      </c>
      <c r="I5411" s="297" t="s">
        <v>19456</v>
      </c>
      <c r="J5411" s="298">
        <v>3.8498504838886923E-3</v>
      </c>
      <c r="K5411" s="298" t="s">
        <v>19456</v>
      </c>
      <c r="L5411" s="298">
        <v>0</v>
      </c>
      <c r="M5411" s="299">
        <v>0</v>
      </c>
    </row>
    <row r="5412" spans="1:13" x14ac:dyDescent="0.2">
      <c r="A5412" s="297" t="s">
        <v>1311</v>
      </c>
      <c r="B5412" s="298" t="s">
        <v>17078</v>
      </c>
      <c r="C5412" s="298" t="s">
        <v>20267</v>
      </c>
      <c r="D5412" s="298" t="s">
        <v>768</v>
      </c>
      <c r="E5412" s="298" t="s">
        <v>17062</v>
      </c>
      <c r="F5412" s="298" t="s">
        <v>19445</v>
      </c>
      <c r="G5412" s="298" t="s">
        <v>19457</v>
      </c>
      <c r="H5412" s="299" t="s">
        <v>15164</v>
      </c>
      <c r="I5412" s="297" t="s">
        <v>19456</v>
      </c>
      <c r="J5412" s="298">
        <v>3.8498504838886923E-3</v>
      </c>
      <c r="K5412" s="298" t="s">
        <v>19456</v>
      </c>
      <c r="L5412" s="298">
        <v>0</v>
      </c>
      <c r="M5412" s="299">
        <v>0</v>
      </c>
    </row>
    <row r="5413" spans="1:13" x14ac:dyDescent="0.2">
      <c r="A5413" s="297" t="s">
        <v>1311</v>
      </c>
      <c r="B5413" s="298" t="s">
        <v>17078</v>
      </c>
      <c r="C5413" s="298" t="s">
        <v>20267</v>
      </c>
      <c r="D5413" s="298" t="s">
        <v>768</v>
      </c>
      <c r="E5413" s="298" t="s">
        <v>17062</v>
      </c>
      <c r="F5413" s="298" t="s">
        <v>19450</v>
      </c>
      <c r="G5413" s="298" t="s">
        <v>19457</v>
      </c>
      <c r="H5413" s="299" t="s">
        <v>15164</v>
      </c>
      <c r="I5413" s="297" t="s">
        <v>19456</v>
      </c>
      <c r="J5413" s="298">
        <v>3.8498504838886923E-3</v>
      </c>
      <c r="K5413" s="298" t="s">
        <v>19456</v>
      </c>
      <c r="L5413" s="298">
        <v>0</v>
      </c>
      <c r="M5413" s="299">
        <v>0</v>
      </c>
    </row>
    <row r="5414" spans="1:13" x14ac:dyDescent="0.2">
      <c r="A5414" s="297" t="s">
        <v>1311</v>
      </c>
      <c r="B5414" s="298" t="s">
        <v>17078</v>
      </c>
      <c r="C5414" s="298" t="s">
        <v>20267</v>
      </c>
      <c r="D5414" s="298" t="s">
        <v>768</v>
      </c>
      <c r="E5414" s="298" t="s">
        <v>17062</v>
      </c>
      <c r="F5414" s="298" t="s">
        <v>19450</v>
      </c>
      <c r="G5414" s="298" t="s">
        <v>19457</v>
      </c>
      <c r="H5414" s="299" t="s">
        <v>15164</v>
      </c>
      <c r="I5414" s="297" t="s">
        <v>19456</v>
      </c>
      <c r="J5414" s="298">
        <v>3.8498504838886923E-3</v>
      </c>
      <c r="K5414" s="298" t="s">
        <v>19456</v>
      </c>
      <c r="L5414" s="298">
        <v>0</v>
      </c>
      <c r="M5414" s="299">
        <v>0</v>
      </c>
    </row>
    <row r="5415" spans="1:13" x14ac:dyDescent="0.2">
      <c r="A5415" s="297" t="s">
        <v>1311</v>
      </c>
      <c r="B5415" s="298" t="s">
        <v>17078</v>
      </c>
      <c r="C5415" s="298" t="s">
        <v>20267</v>
      </c>
      <c r="D5415" s="298" t="s">
        <v>768</v>
      </c>
      <c r="E5415" s="298" t="s">
        <v>17062</v>
      </c>
      <c r="F5415" s="298" t="s">
        <v>19447</v>
      </c>
      <c r="G5415" s="298" t="s">
        <v>19457</v>
      </c>
      <c r="H5415" s="299" t="s">
        <v>15164</v>
      </c>
      <c r="I5415" s="297" t="s">
        <v>19456</v>
      </c>
      <c r="J5415" s="298">
        <v>3.8498504838886923E-3</v>
      </c>
      <c r="K5415" s="298" t="s">
        <v>19456</v>
      </c>
      <c r="L5415" s="298">
        <v>0</v>
      </c>
      <c r="M5415" s="299">
        <v>0</v>
      </c>
    </row>
    <row r="5416" spans="1:13" x14ac:dyDescent="0.2">
      <c r="A5416" s="297" t="s">
        <v>1311</v>
      </c>
      <c r="B5416" s="298" t="s">
        <v>17078</v>
      </c>
      <c r="C5416" s="298" t="s">
        <v>20267</v>
      </c>
      <c r="D5416" s="298" t="s">
        <v>768</v>
      </c>
      <c r="E5416" s="298" t="s">
        <v>14834</v>
      </c>
      <c r="F5416" s="298" t="s">
        <v>19445</v>
      </c>
      <c r="G5416" s="298" t="s">
        <v>19458</v>
      </c>
      <c r="H5416" s="299" t="s">
        <v>12136</v>
      </c>
      <c r="I5416" s="297" t="s">
        <v>19456</v>
      </c>
      <c r="J5416" s="298">
        <v>7.2267193368996319</v>
      </c>
      <c r="K5416" s="298" t="s">
        <v>19456</v>
      </c>
      <c r="L5416" s="298">
        <v>0</v>
      </c>
      <c r="M5416" s="299">
        <v>0</v>
      </c>
    </row>
    <row r="5417" spans="1:13" x14ac:dyDescent="0.2">
      <c r="A5417" s="297" t="s">
        <v>1311</v>
      </c>
      <c r="B5417" s="298" t="s">
        <v>17078</v>
      </c>
      <c r="C5417" s="298" t="s">
        <v>20267</v>
      </c>
      <c r="D5417" s="298" t="s">
        <v>768</v>
      </c>
      <c r="E5417" s="298" t="s">
        <v>14834</v>
      </c>
      <c r="F5417" s="298" t="s">
        <v>19450</v>
      </c>
      <c r="G5417" s="298" t="s">
        <v>19458</v>
      </c>
      <c r="H5417" s="299" t="s">
        <v>12136</v>
      </c>
      <c r="I5417" s="297" t="s">
        <v>19456</v>
      </c>
      <c r="J5417" s="298">
        <v>7.2267193368996319</v>
      </c>
      <c r="K5417" s="298" t="s">
        <v>19456</v>
      </c>
      <c r="L5417" s="298">
        <v>0</v>
      </c>
      <c r="M5417" s="299">
        <v>0</v>
      </c>
    </row>
    <row r="5418" spans="1:13" x14ac:dyDescent="0.2">
      <c r="A5418" s="297" t="s">
        <v>1311</v>
      </c>
      <c r="B5418" s="298" t="s">
        <v>17078</v>
      </c>
      <c r="C5418" s="298" t="s">
        <v>20267</v>
      </c>
      <c r="D5418" s="298" t="s">
        <v>768</v>
      </c>
      <c r="E5418" s="298" t="s">
        <v>14834</v>
      </c>
      <c r="F5418" s="298" t="s">
        <v>19447</v>
      </c>
      <c r="G5418" s="298" t="s">
        <v>19458</v>
      </c>
      <c r="H5418" s="299" t="s">
        <v>12136</v>
      </c>
      <c r="I5418" s="297" t="s">
        <v>19456</v>
      </c>
      <c r="J5418" s="298">
        <v>7.2267193368996319</v>
      </c>
      <c r="K5418" s="298" t="s">
        <v>19456</v>
      </c>
      <c r="L5418" s="298">
        <v>0</v>
      </c>
      <c r="M5418" s="299">
        <v>0</v>
      </c>
    </row>
    <row r="5419" spans="1:13" x14ac:dyDescent="0.2">
      <c r="A5419" s="297" t="s">
        <v>1311</v>
      </c>
      <c r="B5419" s="298" t="s">
        <v>17078</v>
      </c>
      <c r="C5419" s="298" t="s">
        <v>20267</v>
      </c>
      <c r="D5419" s="298" t="s">
        <v>768</v>
      </c>
      <c r="E5419" s="298" t="s">
        <v>14834</v>
      </c>
      <c r="F5419" s="298" t="s">
        <v>19447</v>
      </c>
      <c r="G5419" s="298" t="s">
        <v>19458</v>
      </c>
      <c r="H5419" s="299" t="s">
        <v>12136</v>
      </c>
      <c r="I5419" s="297" t="s">
        <v>19456</v>
      </c>
      <c r="J5419" s="298">
        <v>7.2267193368996319</v>
      </c>
      <c r="K5419" s="298" t="s">
        <v>19456</v>
      </c>
      <c r="L5419" s="298">
        <v>0</v>
      </c>
      <c r="M5419" s="299">
        <v>0</v>
      </c>
    </row>
    <row r="5420" spans="1:13" x14ac:dyDescent="0.2">
      <c r="A5420" s="297" t="s">
        <v>1311</v>
      </c>
      <c r="B5420" s="298" t="s">
        <v>17078</v>
      </c>
      <c r="C5420" s="298" t="s">
        <v>20267</v>
      </c>
      <c r="D5420" s="298" t="s">
        <v>768</v>
      </c>
      <c r="E5420" s="298" t="s">
        <v>14834</v>
      </c>
      <c r="F5420" s="298" t="s">
        <v>19451</v>
      </c>
      <c r="G5420" s="298" t="s">
        <v>19458</v>
      </c>
      <c r="H5420" s="299" t="s">
        <v>12136</v>
      </c>
      <c r="I5420" s="297" t="s">
        <v>19456</v>
      </c>
      <c r="J5420" s="298">
        <v>7.2267193368996319</v>
      </c>
      <c r="K5420" s="298" t="s">
        <v>19456</v>
      </c>
      <c r="L5420" s="298">
        <v>0</v>
      </c>
      <c r="M5420" s="299">
        <v>0</v>
      </c>
    </row>
    <row r="5421" spans="1:13" x14ac:dyDescent="0.2">
      <c r="A5421" s="297" t="s">
        <v>1311</v>
      </c>
      <c r="B5421" s="298" t="s">
        <v>17078</v>
      </c>
      <c r="C5421" s="298" t="s">
        <v>20267</v>
      </c>
      <c r="D5421" s="298" t="s">
        <v>768</v>
      </c>
      <c r="E5421" s="298" t="s">
        <v>14834</v>
      </c>
      <c r="F5421" s="298" t="s">
        <v>19448</v>
      </c>
      <c r="G5421" s="298" t="s">
        <v>19458</v>
      </c>
      <c r="H5421" s="299" t="s">
        <v>12136</v>
      </c>
      <c r="I5421" s="297" t="s">
        <v>19456</v>
      </c>
      <c r="J5421" s="298">
        <v>7.2267193368996319</v>
      </c>
      <c r="K5421" s="298" t="s">
        <v>19456</v>
      </c>
      <c r="L5421" s="298">
        <v>0</v>
      </c>
      <c r="M5421" s="299">
        <v>0</v>
      </c>
    </row>
    <row r="5422" spans="1:13" x14ac:dyDescent="0.2">
      <c r="A5422" s="297" t="s">
        <v>1311</v>
      </c>
      <c r="B5422" s="298" t="s">
        <v>17078</v>
      </c>
      <c r="C5422" s="298" t="s">
        <v>20267</v>
      </c>
      <c r="D5422" s="298" t="s">
        <v>768</v>
      </c>
      <c r="E5422" s="298" t="s">
        <v>14834</v>
      </c>
      <c r="F5422" s="298" t="s">
        <v>19452</v>
      </c>
      <c r="G5422" s="298" t="s">
        <v>19458</v>
      </c>
      <c r="H5422" s="299" t="s">
        <v>12136</v>
      </c>
      <c r="I5422" s="297" t="s">
        <v>19456</v>
      </c>
      <c r="J5422" s="298">
        <v>7.2267193368996319</v>
      </c>
      <c r="K5422" s="298" t="s">
        <v>19456</v>
      </c>
      <c r="L5422" s="298">
        <v>0</v>
      </c>
      <c r="M5422" s="299">
        <v>0</v>
      </c>
    </row>
    <row r="5423" spans="1:13" x14ac:dyDescent="0.2">
      <c r="A5423" s="297" t="s">
        <v>1311</v>
      </c>
      <c r="B5423" s="298" t="s">
        <v>17078</v>
      </c>
      <c r="C5423" s="298" t="s">
        <v>20267</v>
      </c>
      <c r="D5423" s="298" t="s">
        <v>768</v>
      </c>
      <c r="E5423" s="298" t="s">
        <v>14834</v>
      </c>
      <c r="F5423" s="298" t="s">
        <v>19453</v>
      </c>
      <c r="G5423" s="298" t="s">
        <v>19458</v>
      </c>
      <c r="H5423" s="299" t="s">
        <v>12136</v>
      </c>
      <c r="I5423" s="297" t="s">
        <v>19456</v>
      </c>
      <c r="J5423" s="298">
        <v>7.2267193368996319</v>
      </c>
      <c r="K5423" s="298" t="s">
        <v>19456</v>
      </c>
      <c r="L5423" s="298">
        <v>0</v>
      </c>
      <c r="M5423" s="299">
        <v>0</v>
      </c>
    </row>
    <row r="5424" spans="1:13" x14ac:dyDescent="0.2">
      <c r="A5424" s="297" t="s">
        <v>1311</v>
      </c>
      <c r="B5424" s="298" t="s">
        <v>17078</v>
      </c>
      <c r="C5424" s="298" t="s">
        <v>20267</v>
      </c>
      <c r="D5424" s="298" t="s">
        <v>768</v>
      </c>
      <c r="E5424" s="298" t="s">
        <v>14834</v>
      </c>
      <c r="F5424" s="298" t="s">
        <v>19454</v>
      </c>
      <c r="G5424" s="298" t="s">
        <v>19458</v>
      </c>
      <c r="H5424" s="299" t="s">
        <v>12136</v>
      </c>
      <c r="I5424" s="297" t="s">
        <v>19456</v>
      </c>
      <c r="J5424" s="298">
        <v>7.2267193368996319</v>
      </c>
      <c r="K5424" s="298" t="s">
        <v>19456</v>
      </c>
      <c r="L5424" s="298">
        <v>0</v>
      </c>
      <c r="M5424" s="299">
        <v>0</v>
      </c>
    </row>
    <row r="5425" spans="1:13" x14ac:dyDescent="0.2">
      <c r="A5425" s="297" t="s">
        <v>1311</v>
      </c>
      <c r="B5425" s="298" t="s">
        <v>17078</v>
      </c>
      <c r="C5425" s="298" t="s">
        <v>20267</v>
      </c>
      <c r="D5425" s="298" t="s">
        <v>768</v>
      </c>
      <c r="E5425" s="298" t="s">
        <v>17063</v>
      </c>
      <c r="F5425" s="298" t="s">
        <v>19445</v>
      </c>
      <c r="G5425" s="298" t="s">
        <v>11050</v>
      </c>
      <c r="H5425" s="299" t="s">
        <v>12143</v>
      </c>
      <c r="I5425" s="297">
        <v>0</v>
      </c>
      <c r="J5425" s="298">
        <v>1.0810580581749531E-3</v>
      </c>
      <c r="K5425" s="298">
        <v>0</v>
      </c>
      <c r="L5425" s="298">
        <v>0</v>
      </c>
      <c r="M5425" s="299">
        <v>0</v>
      </c>
    </row>
    <row r="5426" spans="1:13" x14ac:dyDescent="0.2">
      <c r="A5426" s="297" t="s">
        <v>1311</v>
      </c>
      <c r="B5426" s="298" t="s">
        <v>17078</v>
      </c>
      <c r="C5426" s="298" t="s">
        <v>20267</v>
      </c>
      <c r="D5426" s="298" t="s">
        <v>768</v>
      </c>
      <c r="E5426" s="298" t="s">
        <v>17063</v>
      </c>
      <c r="F5426" s="298" t="s">
        <v>19450</v>
      </c>
      <c r="G5426" s="298" t="s">
        <v>11050</v>
      </c>
      <c r="H5426" s="299" t="s">
        <v>12143</v>
      </c>
      <c r="I5426" s="297">
        <v>0</v>
      </c>
      <c r="J5426" s="298">
        <v>1.0810580581749531E-3</v>
      </c>
      <c r="K5426" s="298">
        <v>0</v>
      </c>
      <c r="L5426" s="298">
        <v>0</v>
      </c>
      <c r="M5426" s="299">
        <v>0</v>
      </c>
    </row>
    <row r="5427" spans="1:13" x14ac:dyDescent="0.2">
      <c r="A5427" s="297" t="s">
        <v>1311</v>
      </c>
      <c r="B5427" s="298" t="s">
        <v>17078</v>
      </c>
      <c r="C5427" s="298" t="s">
        <v>20267</v>
      </c>
      <c r="D5427" s="298" t="s">
        <v>768</v>
      </c>
      <c r="E5427" s="298" t="s">
        <v>17063</v>
      </c>
      <c r="F5427" s="298" t="s">
        <v>19447</v>
      </c>
      <c r="G5427" s="298" t="s">
        <v>11050</v>
      </c>
      <c r="H5427" s="299" t="s">
        <v>12143</v>
      </c>
      <c r="I5427" s="297">
        <v>0</v>
      </c>
      <c r="J5427" s="298">
        <v>1.0810580581749531E-3</v>
      </c>
      <c r="K5427" s="298">
        <v>0</v>
      </c>
      <c r="L5427" s="298">
        <v>0</v>
      </c>
      <c r="M5427" s="299">
        <v>0</v>
      </c>
    </row>
    <row r="5428" spans="1:13" x14ac:dyDescent="0.2">
      <c r="A5428" s="297" t="s">
        <v>1311</v>
      </c>
      <c r="B5428" s="298" t="s">
        <v>17078</v>
      </c>
      <c r="C5428" s="298" t="s">
        <v>20267</v>
      </c>
      <c r="D5428" s="298" t="s">
        <v>768</v>
      </c>
      <c r="E5428" s="298" t="s">
        <v>17063</v>
      </c>
      <c r="F5428" s="298" t="s">
        <v>19459</v>
      </c>
      <c r="G5428" s="298" t="s">
        <v>11050</v>
      </c>
      <c r="H5428" s="299" t="s">
        <v>12143</v>
      </c>
      <c r="I5428" s="297">
        <v>0</v>
      </c>
      <c r="J5428" s="298">
        <v>1.0810580581749531E-3</v>
      </c>
      <c r="K5428" s="298">
        <v>0</v>
      </c>
      <c r="L5428" s="298">
        <v>0</v>
      </c>
      <c r="M5428" s="299">
        <v>0</v>
      </c>
    </row>
    <row r="5429" spans="1:13" x14ac:dyDescent="0.2">
      <c r="A5429" s="297" t="s">
        <v>1311</v>
      </c>
      <c r="B5429" s="298" t="s">
        <v>17078</v>
      </c>
      <c r="C5429" s="298" t="s">
        <v>20267</v>
      </c>
      <c r="D5429" s="298" t="s">
        <v>768</v>
      </c>
      <c r="E5429" s="298" t="s">
        <v>17063</v>
      </c>
      <c r="F5429" s="298" t="s">
        <v>19460</v>
      </c>
      <c r="G5429" s="298" t="s">
        <v>11050</v>
      </c>
      <c r="H5429" s="299" t="s">
        <v>12143</v>
      </c>
      <c r="I5429" s="297">
        <v>0</v>
      </c>
      <c r="J5429" s="298">
        <v>1.0810580581749531E-3</v>
      </c>
      <c r="K5429" s="298">
        <v>0</v>
      </c>
      <c r="L5429" s="298">
        <v>0</v>
      </c>
      <c r="M5429" s="299">
        <v>0</v>
      </c>
    </row>
    <row r="5430" spans="1:13" x14ac:dyDescent="0.2">
      <c r="A5430" s="297" t="s">
        <v>1311</v>
      </c>
      <c r="B5430" s="298" t="s">
        <v>17078</v>
      </c>
      <c r="C5430" s="298" t="s">
        <v>20267</v>
      </c>
      <c r="D5430" s="298" t="s">
        <v>768</v>
      </c>
      <c r="E5430" s="298" t="s">
        <v>14834</v>
      </c>
      <c r="F5430" s="298" t="s">
        <v>19451</v>
      </c>
      <c r="G5430" s="298" t="s">
        <v>19461</v>
      </c>
      <c r="H5430" s="299" t="s">
        <v>12136</v>
      </c>
      <c r="I5430" s="297" t="s">
        <v>19456</v>
      </c>
      <c r="J5430" s="298">
        <v>6.8747330069440934E-2</v>
      </c>
      <c r="K5430" s="298" t="s">
        <v>19456</v>
      </c>
      <c r="L5430" s="298">
        <v>0</v>
      </c>
      <c r="M5430" s="299">
        <v>0</v>
      </c>
    </row>
    <row r="5431" spans="1:13" x14ac:dyDescent="0.2">
      <c r="A5431" s="297" t="s">
        <v>1311</v>
      </c>
      <c r="B5431" s="298" t="s">
        <v>17078</v>
      </c>
      <c r="C5431" s="298" t="s">
        <v>20267</v>
      </c>
      <c r="D5431" s="298" t="s">
        <v>768</v>
      </c>
      <c r="E5431" s="298" t="s">
        <v>14834</v>
      </c>
      <c r="F5431" s="298" t="s">
        <v>19448</v>
      </c>
      <c r="G5431" s="298" t="s">
        <v>19461</v>
      </c>
      <c r="H5431" s="299" t="s">
        <v>12136</v>
      </c>
      <c r="I5431" s="297" t="s">
        <v>19456</v>
      </c>
      <c r="J5431" s="298">
        <v>6.8747330069440934E-2</v>
      </c>
      <c r="K5431" s="298" t="s">
        <v>19456</v>
      </c>
      <c r="L5431" s="298">
        <v>0</v>
      </c>
      <c r="M5431" s="299">
        <v>0</v>
      </c>
    </row>
    <row r="5432" spans="1:13" x14ac:dyDescent="0.2">
      <c r="A5432" s="297" t="s">
        <v>1311</v>
      </c>
      <c r="B5432" s="298" t="s">
        <v>17078</v>
      </c>
      <c r="C5432" s="298" t="s">
        <v>20267</v>
      </c>
      <c r="D5432" s="298" t="s">
        <v>768</v>
      </c>
      <c r="E5432" s="298" t="s">
        <v>14834</v>
      </c>
      <c r="F5432" s="298" t="s">
        <v>19452</v>
      </c>
      <c r="G5432" s="298" t="s">
        <v>19461</v>
      </c>
      <c r="H5432" s="299" t="s">
        <v>12136</v>
      </c>
      <c r="I5432" s="297" t="s">
        <v>19456</v>
      </c>
      <c r="J5432" s="298">
        <v>6.8747330069440934E-2</v>
      </c>
      <c r="K5432" s="298" t="s">
        <v>19456</v>
      </c>
      <c r="L5432" s="298">
        <v>0</v>
      </c>
      <c r="M5432" s="299">
        <v>0</v>
      </c>
    </row>
    <row r="5433" spans="1:13" x14ac:dyDescent="0.2">
      <c r="A5433" s="297" t="s">
        <v>1311</v>
      </c>
      <c r="B5433" s="298" t="s">
        <v>17078</v>
      </c>
      <c r="C5433" s="298" t="s">
        <v>20267</v>
      </c>
      <c r="D5433" s="298" t="s">
        <v>768</v>
      </c>
      <c r="E5433" s="298" t="s">
        <v>14834</v>
      </c>
      <c r="F5433" s="298" t="s">
        <v>19453</v>
      </c>
      <c r="G5433" s="298" t="s">
        <v>19461</v>
      </c>
      <c r="H5433" s="299" t="s">
        <v>12136</v>
      </c>
      <c r="I5433" s="297" t="s">
        <v>19456</v>
      </c>
      <c r="J5433" s="298">
        <v>6.8747330069440934E-2</v>
      </c>
      <c r="K5433" s="298" t="s">
        <v>19456</v>
      </c>
      <c r="L5433" s="298">
        <v>0</v>
      </c>
      <c r="M5433" s="299">
        <v>0</v>
      </c>
    </row>
    <row r="5434" spans="1:13" x14ac:dyDescent="0.2">
      <c r="A5434" s="297" t="s">
        <v>1311</v>
      </c>
      <c r="B5434" s="298" t="s">
        <v>17078</v>
      </c>
      <c r="C5434" s="298" t="s">
        <v>20267</v>
      </c>
      <c r="D5434" s="298" t="s">
        <v>768</v>
      </c>
      <c r="E5434" s="298" t="s">
        <v>14834</v>
      </c>
      <c r="F5434" s="298" t="s">
        <v>19454</v>
      </c>
      <c r="G5434" s="298" t="s">
        <v>19461</v>
      </c>
      <c r="H5434" s="299" t="s">
        <v>12136</v>
      </c>
      <c r="I5434" s="297" t="s">
        <v>19456</v>
      </c>
      <c r="J5434" s="298">
        <v>6.8747330069440934E-2</v>
      </c>
      <c r="K5434" s="298" t="s">
        <v>19456</v>
      </c>
      <c r="L5434" s="298">
        <v>0</v>
      </c>
      <c r="M5434" s="299">
        <v>0</v>
      </c>
    </row>
    <row r="5435" spans="1:13" x14ac:dyDescent="0.2">
      <c r="A5435" s="297" t="s">
        <v>17071</v>
      </c>
      <c r="B5435" s="298" t="s">
        <v>19462</v>
      </c>
      <c r="C5435" s="298" t="s">
        <v>20270</v>
      </c>
      <c r="D5435" s="298" t="s">
        <v>766</v>
      </c>
      <c r="E5435" s="298">
        <v>20200253</v>
      </c>
      <c r="F5435" s="298" t="s">
        <v>19463</v>
      </c>
      <c r="G5435" s="298" t="s">
        <v>19463</v>
      </c>
      <c r="H5435" s="299" t="s">
        <v>14828</v>
      </c>
      <c r="I5435" s="297">
        <v>0</v>
      </c>
      <c r="J5435" s="298">
        <v>0</v>
      </c>
      <c r="K5435" s="298">
        <v>0</v>
      </c>
      <c r="L5435" s="298">
        <v>0</v>
      </c>
      <c r="M5435" s="299">
        <v>0</v>
      </c>
    </row>
    <row r="5436" spans="1:13" x14ac:dyDescent="0.2">
      <c r="A5436" s="297" t="s">
        <v>17071</v>
      </c>
      <c r="B5436" s="298" t="s">
        <v>19462</v>
      </c>
      <c r="C5436" s="298" t="s">
        <v>20270</v>
      </c>
      <c r="D5436" s="298" t="s">
        <v>766</v>
      </c>
      <c r="E5436" s="298">
        <v>20200253</v>
      </c>
      <c r="F5436" s="298" t="s">
        <v>19463</v>
      </c>
      <c r="G5436" s="298" t="s">
        <v>19463</v>
      </c>
      <c r="H5436" s="299" t="s">
        <v>14828</v>
      </c>
      <c r="I5436" s="297">
        <v>0</v>
      </c>
      <c r="J5436" s="298">
        <v>0</v>
      </c>
      <c r="K5436" s="298">
        <v>0</v>
      </c>
      <c r="L5436" s="298">
        <v>0</v>
      </c>
      <c r="M5436" s="299">
        <v>0</v>
      </c>
    </row>
    <row r="5437" spans="1:13" x14ac:dyDescent="0.2">
      <c r="A5437" s="297" t="s">
        <v>17071</v>
      </c>
      <c r="B5437" s="298" t="s">
        <v>19462</v>
      </c>
      <c r="C5437" s="298" t="s">
        <v>20270</v>
      </c>
      <c r="D5437" s="298" t="s">
        <v>766</v>
      </c>
      <c r="E5437" s="298">
        <v>20200253</v>
      </c>
      <c r="F5437" s="298" t="s">
        <v>19463</v>
      </c>
      <c r="G5437" s="298" t="s">
        <v>19463</v>
      </c>
      <c r="H5437" s="299" t="s">
        <v>14828</v>
      </c>
      <c r="I5437" s="297">
        <v>0</v>
      </c>
      <c r="J5437" s="298">
        <v>0</v>
      </c>
      <c r="K5437" s="298">
        <v>0</v>
      </c>
      <c r="L5437" s="298">
        <v>0</v>
      </c>
      <c r="M5437" s="299">
        <v>0</v>
      </c>
    </row>
    <row r="5438" spans="1:13" x14ac:dyDescent="0.2">
      <c r="A5438" s="297" t="s">
        <v>17071</v>
      </c>
      <c r="B5438" s="298" t="s">
        <v>19462</v>
      </c>
      <c r="C5438" s="298" t="s">
        <v>20270</v>
      </c>
      <c r="D5438" s="298" t="s">
        <v>766</v>
      </c>
      <c r="E5438" s="298">
        <v>20200253</v>
      </c>
      <c r="F5438" s="298" t="s">
        <v>19463</v>
      </c>
      <c r="G5438" s="298" t="s">
        <v>19463</v>
      </c>
      <c r="H5438" s="299" t="s">
        <v>14828</v>
      </c>
      <c r="I5438" s="297">
        <v>0</v>
      </c>
      <c r="J5438" s="298">
        <v>0</v>
      </c>
      <c r="K5438" s="298">
        <v>0</v>
      </c>
      <c r="L5438" s="298">
        <v>0</v>
      </c>
      <c r="M5438" s="299">
        <v>0</v>
      </c>
    </row>
    <row r="5439" spans="1:13" x14ac:dyDescent="0.2">
      <c r="A5439" s="297" t="s">
        <v>17071</v>
      </c>
      <c r="B5439" s="298" t="s">
        <v>19462</v>
      </c>
      <c r="C5439" s="298" t="s">
        <v>20270</v>
      </c>
      <c r="D5439" s="298" t="s">
        <v>766</v>
      </c>
      <c r="E5439" s="298">
        <v>20200254</v>
      </c>
      <c r="F5439" s="298" t="s">
        <v>19464</v>
      </c>
      <c r="G5439" s="298" t="s">
        <v>19464</v>
      </c>
      <c r="H5439" s="299" t="s">
        <v>14828</v>
      </c>
      <c r="I5439" s="297">
        <v>0</v>
      </c>
      <c r="J5439" s="298">
        <v>0</v>
      </c>
      <c r="K5439" s="298">
        <v>0</v>
      </c>
      <c r="L5439" s="298">
        <v>1.0174604850277259E-2</v>
      </c>
      <c r="M5439" s="299">
        <v>0</v>
      </c>
    </row>
    <row r="5440" spans="1:13" x14ac:dyDescent="0.2">
      <c r="A5440" s="297" t="s">
        <v>17071</v>
      </c>
      <c r="B5440" s="298" t="s">
        <v>19462</v>
      </c>
      <c r="C5440" s="298" t="s">
        <v>20270</v>
      </c>
      <c r="D5440" s="298" t="s">
        <v>766</v>
      </c>
      <c r="E5440" s="298">
        <v>20200254</v>
      </c>
      <c r="F5440" s="298" t="s">
        <v>19464</v>
      </c>
      <c r="G5440" s="298" t="s">
        <v>19464</v>
      </c>
      <c r="H5440" s="299" t="s">
        <v>14828</v>
      </c>
      <c r="I5440" s="297">
        <v>0</v>
      </c>
      <c r="J5440" s="298">
        <v>0</v>
      </c>
      <c r="K5440" s="298">
        <v>0</v>
      </c>
      <c r="L5440" s="298">
        <v>0</v>
      </c>
      <c r="M5440" s="299">
        <v>0.17874305818054645</v>
      </c>
    </row>
    <row r="5441" spans="1:13" x14ac:dyDescent="0.2">
      <c r="A5441" s="297" t="s">
        <v>17071</v>
      </c>
      <c r="B5441" s="298" t="s">
        <v>19462</v>
      </c>
      <c r="C5441" s="298" t="s">
        <v>20270</v>
      </c>
      <c r="D5441" s="298" t="s">
        <v>766</v>
      </c>
      <c r="E5441" s="298">
        <v>20200254</v>
      </c>
      <c r="F5441" s="298" t="s">
        <v>19464</v>
      </c>
      <c r="G5441" s="298" t="s">
        <v>19464</v>
      </c>
      <c r="H5441" s="299" t="s">
        <v>14828</v>
      </c>
      <c r="I5441" s="297">
        <v>0</v>
      </c>
      <c r="J5441" s="298">
        <v>2.6213356955477831</v>
      </c>
      <c r="K5441" s="298">
        <v>0</v>
      </c>
      <c r="L5441" s="298">
        <v>0</v>
      </c>
      <c r="M5441" s="299">
        <v>0</v>
      </c>
    </row>
    <row r="5442" spans="1:13" x14ac:dyDescent="0.2">
      <c r="A5442" s="297" t="s">
        <v>17071</v>
      </c>
      <c r="B5442" s="298" t="s">
        <v>19462</v>
      </c>
      <c r="C5442" s="298" t="s">
        <v>20270</v>
      </c>
      <c r="D5442" s="298" t="s">
        <v>766</v>
      </c>
      <c r="E5442" s="298">
        <v>20200254</v>
      </c>
      <c r="F5442" s="298" t="s">
        <v>19464</v>
      </c>
      <c r="G5442" s="298" t="s">
        <v>19464</v>
      </c>
      <c r="H5442" s="299" t="s">
        <v>14828</v>
      </c>
      <c r="I5442" s="297">
        <v>10.485480276851272</v>
      </c>
      <c r="J5442" s="298">
        <v>0</v>
      </c>
      <c r="K5442" s="298">
        <v>10.485480276851272</v>
      </c>
      <c r="L5442" s="298">
        <v>0</v>
      </c>
      <c r="M5442" s="299">
        <v>0</v>
      </c>
    </row>
    <row r="5443" spans="1:13" x14ac:dyDescent="0.2">
      <c r="A5443" s="297" t="s">
        <v>17071</v>
      </c>
      <c r="B5443" s="298" t="s">
        <v>19462</v>
      </c>
      <c r="C5443" s="298" t="s">
        <v>20270</v>
      </c>
      <c r="D5443" s="298" t="s">
        <v>766</v>
      </c>
      <c r="E5443" s="298">
        <v>20200253</v>
      </c>
      <c r="F5443" s="298" t="s">
        <v>19465</v>
      </c>
      <c r="G5443" s="298" t="s">
        <v>19465</v>
      </c>
      <c r="H5443" s="299" t="s">
        <v>14828</v>
      </c>
      <c r="I5443" s="297">
        <v>0</v>
      </c>
      <c r="J5443" s="298">
        <v>0</v>
      </c>
      <c r="K5443" s="298">
        <v>0</v>
      </c>
      <c r="L5443" s="298">
        <v>0</v>
      </c>
      <c r="M5443" s="299">
        <v>0</v>
      </c>
    </row>
    <row r="5444" spans="1:13" x14ac:dyDescent="0.2">
      <c r="A5444" s="297" t="s">
        <v>17071</v>
      </c>
      <c r="B5444" s="298" t="s">
        <v>19462</v>
      </c>
      <c r="C5444" s="298" t="s">
        <v>20270</v>
      </c>
      <c r="D5444" s="298" t="s">
        <v>766</v>
      </c>
      <c r="E5444" s="298">
        <v>20200253</v>
      </c>
      <c r="F5444" s="298" t="s">
        <v>19465</v>
      </c>
      <c r="G5444" s="298" t="s">
        <v>19465</v>
      </c>
      <c r="H5444" s="299" t="s">
        <v>14828</v>
      </c>
      <c r="I5444" s="297">
        <v>0</v>
      </c>
      <c r="J5444" s="298">
        <v>0</v>
      </c>
      <c r="K5444" s="298">
        <v>0</v>
      </c>
      <c r="L5444" s="298">
        <v>0</v>
      </c>
      <c r="M5444" s="299">
        <v>0</v>
      </c>
    </row>
    <row r="5445" spans="1:13" x14ac:dyDescent="0.2">
      <c r="A5445" s="297" t="s">
        <v>17071</v>
      </c>
      <c r="B5445" s="298" t="s">
        <v>19462</v>
      </c>
      <c r="C5445" s="298" t="s">
        <v>20270</v>
      </c>
      <c r="D5445" s="298" t="s">
        <v>766</v>
      </c>
      <c r="E5445" s="298">
        <v>20200253</v>
      </c>
      <c r="F5445" s="298" t="s">
        <v>19465</v>
      </c>
      <c r="G5445" s="298" t="s">
        <v>19465</v>
      </c>
      <c r="H5445" s="299" t="s">
        <v>14828</v>
      </c>
      <c r="I5445" s="297">
        <v>0</v>
      </c>
      <c r="J5445" s="298">
        <v>0</v>
      </c>
      <c r="K5445" s="298">
        <v>0</v>
      </c>
      <c r="L5445" s="298">
        <v>0</v>
      </c>
      <c r="M5445" s="299">
        <v>0</v>
      </c>
    </row>
    <row r="5446" spans="1:13" x14ac:dyDescent="0.2">
      <c r="A5446" s="297" t="s">
        <v>17071</v>
      </c>
      <c r="B5446" s="298" t="s">
        <v>19462</v>
      </c>
      <c r="C5446" s="298" t="s">
        <v>20270</v>
      </c>
      <c r="D5446" s="298" t="s">
        <v>766</v>
      </c>
      <c r="E5446" s="298">
        <v>20200253</v>
      </c>
      <c r="F5446" s="298" t="s">
        <v>19465</v>
      </c>
      <c r="G5446" s="298" t="s">
        <v>19465</v>
      </c>
      <c r="H5446" s="299" t="s">
        <v>14828</v>
      </c>
      <c r="I5446" s="297">
        <v>0</v>
      </c>
      <c r="J5446" s="298">
        <v>0</v>
      </c>
      <c r="K5446" s="298">
        <v>0</v>
      </c>
      <c r="L5446" s="298">
        <v>0</v>
      </c>
      <c r="M5446" s="299">
        <v>0</v>
      </c>
    </row>
    <row r="5447" spans="1:13" x14ac:dyDescent="0.2">
      <c r="A5447" s="297" t="s">
        <v>17071</v>
      </c>
      <c r="B5447" s="298" t="s">
        <v>19462</v>
      </c>
      <c r="C5447" s="298" t="s">
        <v>20270</v>
      </c>
      <c r="D5447" s="298" t="s">
        <v>766</v>
      </c>
      <c r="E5447" s="298">
        <v>20200253</v>
      </c>
      <c r="F5447" s="298" t="s">
        <v>19466</v>
      </c>
      <c r="G5447" s="298" t="s">
        <v>19466</v>
      </c>
      <c r="H5447" s="299" t="s">
        <v>14828</v>
      </c>
      <c r="I5447" s="297">
        <v>0</v>
      </c>
      <c r="J5447" s="298">
        <v>0</v>
      </c>
      <c r="K5447" s="298">
        <v>0</v>
      </c>
      <c r="L5447" s="298">
        <v>0</v>
      </c>
      <c r="M5447" s="299">
        <v>0</v>
      </c>
    </row>
    <row r="5448" spans="1:13" x14ac:dyDescent="0.2">
      <c r="A5448" s="297" t="s">
        <v>17071</v>
      </c>
      <c r="B5448" s="298" t="s">
        <v>19462</v>
      </c>
      <c r="C5448" s="298" t="s">
        <v>20270</v>
      </c>
      <c r="D5448" s="298" t="s">
        <v>766</v>
      </c>
      <c r="E5448" s="298">
        <v>20200253</v>
      </c>
      <c r="F5448" s="298" t="s">
        <v>19466</v>
      </c>
      <c r="G5448" s="298" t="s">
        <v>19466</v>
      </c>
      <c r="H5448" s="299" t="s">
        <v>14828</v>
      </c>
      <c r="I5448" s="297">
        <v>0</v>
      </c>
      <c r="J5448" s="298">
        <v>0</v>
      </c>
      <c r="K5448" s="298">
        <v>0</v>
      </c>
      <c r="L5448" s="298">
        <v>0</v>
      </c>
      <c r="M5448" s="299">
        <v>0</v>
      </c>
    </row>
    <row r="5449" spans="1:13" x14ac:dyDescent="0.2">
      <c r="A5449" s="297" t="s">
        <v>17071</v>
      </c>
      <c r="B5449" s="298" t="s">
        <v>19462</v>
      </c>
      <c r="C5449" s="298" t="s">
        <v>20270</v>
      </c>
      <c r="D5449" s="298" t="s">
        <v>766</v>
      </c>
      <c r="E5449" s="298">
        <v>20200253</v>
      </c>
      <c r="F5449" s="298" t="s">
        <v>19466</v>
      </c>
      <c r="G5449" s="298" t="s">
        <v>19466</v>
      </c>
      <c r="H5449" s="299" t="s">
        <v>14828</v>
      </c>
      <c r="I5449" s="297">
        <v>0</v>
      </c>
      <c r="J5449" s="298">
        <v>0</v>
      </c>
      <c r="K5449" s="298">
        <v>0</v>
      </c>
      <c r="L5449" s="298">
        <v>0</v>
      </c>
      <c r="M5449" s="299">
        <v>0</v>
      </c>
    </row>
    <row r="5450" spans="1:13" x14ac:dyDescent="0.2">
      <c r="A5450" s="297" t="s">
        <v>17071</v>
      </c>
      <c r="B5450" s="298" t="s">
        <v>19462</v>
      </c>
      <c r="C5450" s="298" t="s">
        <v>20270</v>
      </c>
      <c r="D5450" s="298" t="s">
        <v>766</v>
      </c>
      <c r="E5450" s="298">
        <v>20200253</v>
      </c>
      <c r="F5450" s="298" t="s">
        <v>19466</v>
      </c>
      <c r="G5450" s="298" t="s">
        <v>19466</v>
      </c>
      <c r="H5450" s="299" t="s">
        <v>14828</v>
      </c>
      <c r="I5450" s="297">
        <v>0</v>
      </c>
      <c r="J5450" s="298">
        <v>0</v>
      </c>
      <c r="K5450" s="298">
        <v>0</v>
      </c>
      <c r="L5450" s="298">
        <v>0</v>
      </c>
      <c r="M5450" s="299">
        <v>0</v>
      </c>
    </row>
    <row r="5451" spans="1:13" x14ac:dyDescent="0.2">
      <c r="A5451" s="297" t="s">
        <v>17071</v>
      </c>
      <c r="B5451" s="298" t="s">
        <v>19462</v>
      </c>
      <c r="C5451" s="298" t="s">
        <v>20270</v>
      </c>
      <c r="D5451" s="298" t="s">
        <v>766</v>
      </c>
      <c r="E5451" s="298">
        <v>20200253</v>
      </c>
      <c r="F5451" s="298" t="s">
        <v>19467</v>
      </c>
      <c r="G5451" s="298" t="s">
        <v>19467</v>
      </c>
      <c r="H5451" s="299" t="s">
        <v>14828</v>
      </c>
      <c r="I5451" s="297">
        <v>0</v>
      </c>
      <c r="J5451" s="298">
        <v>0</v>
      </c>
      <c r="K5451" s="298">
        <v>0</v>
      </c>
      <c r="L5451" s="298">
        <v>0</v>
      </c>
      <c r="M5451" s="299">
        <v>0</v>
      </c>
    </row>
    <row r="5452" spans="1:13" x14ac:dyDescent="0.2">
      <c r="A5452" s="297" t="s">
        <v>17071</v>
      </c>
      <c r="B5452" s="298" t="s">
        <v>19462</v>
      </c>
      <c r="C5452" s="298" t="s">
        <v>20270</v>
      </c>
      <c r="D5452" s="298" t="s">
        <v>766</v>
      </c>
      <c r="E5452" s="298">
        <v>20200253</v>
      </c>
      <c r="F5452" s="298" t="s">
        <v>19467</v>
      </c>
      <c r="G5452" s="298" t="s">
        <v>19467</v>
      </c>
      <c r="H5452" s="299" t="s">
        <v>14828</v>
      </c>
      <c r="I5452" s="297">
        <v>0</v>
      </c>
      <c r="J5452" s="298">
        <v>0</v>
      </c>
      <c r="K5452" s="298">
        <v>0</v>
      </c>
      <c r="L5452" s="298">
        <v>0</v>
      </c>
      <c r="M5452" s="299">
        <v>0</v>
      </c>
    </row>
    <row r="5453" spans="1:13" x14ac:dyDescent="0.2">
      <c r="A5453" s="297" t="s">
        <v>17071</v>
      </c>
      <c r="B5453" s="298" t="s">
        <v>19462</v>
      </c>
      <c r="C5453" s="298" t="s">
        <v>20270</v>
      </c>
      <c r="D5453" s="298" t="s">
        <v>766</v>
      </c>
      <c r="E5453" s="298">
        <v>20200253</v>
      </c>
      <c r="F5453" s="298" t="s">
        <v>19467</v>
      </c>
      <c r="G5453" s="298" t="s">
        <v>19467</v>
      </c>
      <c r="H5453" s="299" t="s">
        <v>14828</v>
      </c>
      <c r="I5453" s="297">
        <v>0</v>
      </c>
      <c r="J5453" s="298">
        <v>0</v>
      </c>
      <c r="K5453" s="298">
        <v>0</v>
      </c>
      <c r="L5453" s="298">
        <v>0</v>
      </c>
      <c r="M5453" s="299">
        <v>0</v>
      </c>
    </row>
    <row r="5454" spans="1:13" x14ac:dyDescent="0.2">
      <c r="A5454" s="297" t="s">
        <v>17071</v>
      </c>
      <c r="B5454" s="298" t="s">
        <v>19462</v>
      </c>
      <c r="C5454" s="298" t="s">
        <v>20270</v>
      </c>
      <c r="D5454" s="298" t="s">
        <v>766</v>
      </c>
      <c r="E5454" s="298">
        <v>20200253</v>
      </c>
      <c r="F5454" s="298" t="s">
        <v>19467</v>
      </c>
      <c r="G5454" s="298" t="s">
        <v>19467</v>
      </c>
      <c r="H5454" s="299" t="s">
        <v>14828</v>
      </c>
      <c r="I5454" s="297">
        <v>0</v>
      </c>
      <c r="J5454" s="298">
        <v>0</v>
      </c>
      <c r="K5454" s="298">
        <v>0</v>
      </c>
      <c r="L5454" s="298">
        <v>0</v>
      </c>
      <c r="M5454" s="299">
        <v>0</v>
      </c>
    </row>
    <row r="5455" spans="1:13" x14ac:dyDescent="0.2">
      <c r="A5455" s="297" t="s">
        <v>17071</v>
      </c>
      <c r="B5455" s="298" t="s">
        <v>19462</v>
      </c>
      <c r="C5455" s="298" t="s">
        <v>20270</v>
      </c>
      <c r="D5455" s="298" t="s">
        <v>766</v>
      </c>
      <c r="E5455" s="298">
        <v>20200253</v>
      </c>
      <c r="F5455" s="298" t="s">
        <v>19467</v>
      </c>
      <c r="G5455" s="298" t="s">
        <v>19467</v>
      </c>
      <c r="H5455" s="299" t="s">
        <v>14828</v>
      </c>
      <c r="I5455" s="297">
        <v>0</v>
      </c>
      <c r="J5455" s="298">
        <v>0</v>
      </c>
      <c r="K5455" s="298">
        <v>0</v>
      </c>
      <c r="L5455" s="298">
        <v>0</v>
      </c>
      <c r="M5455" s="299">
        <v>0</v>
      </c>
    </row>
    <row r="5456" spans="1:13" x14ac:dyDescent="0.2">
      <c r="A5456" s="297" t="s">
        <v>17071</v>
      </c>
      <c r="B5456" s="298" t="s">
        <v>19462</v>
      </c>
      <c r="C5456" s="298" t="s">
        <v>20270</v>
      </c>
      <c r="D5456" s="298" t="s">
        <v>766</v>
      </c>
      <c r="E5456" s="298">
        <v>20200253</v>
      </c>
      <c r="F5456" s="298" t="s">
        <v>19468</v>
      </c>
      <c r="G5456" s="298" t="s">
        <v>19468</v>
      </c>
      <c r="H5456" s="299" t="s">
        <v>14828</v>
      </c>
      <c r="I5456" s="297">
        <v>0</v>
      </c>
      <c r="J5456" s="298">
        <v>0</v>
      </c>
      <c r="K5456" s="298">
        <v>0</v>
      </c>
      <c r="L5456" s="298">
        <v>0</v>
      </c>
      <c r="M5456" s="299">
        <v>0</v>
      </c>
    </row>
    <row r="5457" spans="1:13" x14ac:dyDescent="0.2">
      <c r="A5457" s="297" t="s">
        <v>17071</v>
      </c>
      <c r="B5457" s="298" t="s">
        <v>19462</v>
      </c>
      <c r="C5457" s="298" t="s">
        <v>20270</v>
      </c>
      <c r="D5457" s="298" t="s">
        <v>766</v>
      </c>
      <c r="E5457" s="298">
        <v>20200253</v>
      </c>
      <c r="F5457" s="298" t="s">
        <v>19468</v>
      </c>
      <c r="G5457" s="298" t="s">
        <v>19468</v>
      </c>
      <c r="H5457" s="299" t="s">
        <v>14828</v>
      </c>
      <c r="I5457" s="297">
        <v>0</v>
      </c>
      <c r="J5457" s="298">
        <v>0</v>
      </c>
      <c r="K5457" s="298">
        <v>0</v>
      </c>
      <c r="L5457" s="298">
        <v>0</v>
      </c>
      <c r="M5457" s="299">
        <v>0</v>
      </c>
    </row>
    <row r="5458" spans="1:13" x14ac:dyDescent="0.2">
      <c r="A5458" s="297" t="s">
        <v>17071</v>
      </c>
      <c r="B5458" s="298" t="s">
        <v>19462</v>
      </c>
      <c r="C5458" s="298" t="s">
        <v>20270</v>
      </c>
      <c r="D5458" s="298" t="s">
        <v>766</v>
      </c>
      <c r="E5458" s="298">
        <v>20200253</v>
      </c>
      <c r="F5458" s="298" t="s">
        <v>19468</v>
      </c>
      <c r="G5458" s="298" t="s">
        <v>19468</v>
      </c>
      <c r="H5458" s="299" t="s">
        <v>14828</v>
      </c>
      <c r="I5458" s="297">
        <v>0</v>
      </c>
      <c r="J5458" s="298">
        <v>0</v>
      </c>
      <c r="K5458" s="298">
        <v>0</v>
      </c>
      <c r="L5458" s="298">
        <v>0</v>
      </c>
      <c r="M5458" s="299">
        <v>0</v>
      </c>
    </row>
    <row r="5459" spans="1:13" x14ac:dyDescent="0.2">
      <c r="A5459" s="297" t="s">
        <v>17071</v>
      </c>
      <c r="B5459" s="298" t="s">
        <v>19462</v>
      </c>
      <c r="C5459" s="298" t="s">
        <v>20270</v>
      </c>
      <c r="D5459" s="298" t="s">
        <v>766</v>
      </c>
      <c r="E5459" s="298">
        <v>20200253</v>
      </c>
      <c r="F5459" s="298" t="s">
        <v>19468</v>
      </c>
      <c r="G5459" s="298" t="s">
        <v>19468</v>
      </c>
      <c r="H5459" s="299" t="s">
        <v>14828</v>
      </c>
      <c r="I5459" s="297">
        <v>0</v>
      </c>
      <c r="J5459" s="298">
        <v>0</v>
      </c>
      <c r="K5459" s="298">
        <v>0</v>
      </c>
      <c r="L5459" s="298">
        <v>0</v>
      </c>
      <c r="M5459" s="299">
        <v>0</v>
      </c>
    </row>
    <row r="5460" spans="1:13" x14ac:dyDescent="0.2">
      <c r="A5460" s="297" t="s">
        <v>17071</v>
      </c>
      <c r="B5460" s="298" t="s">
        <v>19462</v>
      </c>
      <c r="C5460" s="298" t="s">
        <v>20270</v>
      </c>
      <c r="D5460" s="298" t="s">
        <v>766</v>
      </c>
      <c r="E5460" s="298">
        <v>20200253</v>
      </c>
      <c r="F5460" s="298" t="s">
        <v>19468</v>
      </c>
      <c r="G5460" s="298" t="s">
        <v>19468</v>
      </c>
      <c r="H5460" s="299" t="s">
        <v>14828</v>
      </c>
      <c r="I5460" s="297">
        <v>0</v>
      </c>
      <c r="J5460" s="298">
        <v>0</v>
      </c>
      <c r="K5460" s="298">
        <v>0</v>
      </c>
      <c r="L5460" s="298">
        <v>0</v>
      </c>
      <c r="M5460" s="299">
        <v>0</v>
      </c>
    </row>
    <row r="5461" spans="1:13" x14ac:dyDescent="0.2">
      <c r="A5461" s="297" t="s">
        <v>17071</v>
      </c>
      <c r="B5461" s="298" t="s">
        <v>19462</v>
      </c>
      <c r="C5461" s="298" t="s">
        <v>20270</v>
      </c>
      <c r="D5461" s="298" t="s">
        <v>766</v>
      </c>
      <c r="E5461" s="298">
        <v>20200253</v>
      </c>
      <c r="F5461" s="298" t="s">
        <v>19469</v>
      </c>
      <c r="G5461" s="298" t="s">
        <v>19469</v>
      </c>
      <c r="H5461" s="299" t="s">
        <v>14828</v>
      </c>
      <c r="I5461" s="297">
        <v>0</v>
      </c>
      <c r="J5461" s="298">
        <v>0</v>
      </c>
      <c r="K5461" s="298">
        <v>0</v>
      </c>
      <c r="L5461" s="298">
        <v>0</v>
      </c>
      <c r="M5461" s="299">
        <v>0</v>
      </c>
    </row>
    <row r="5462" spans="1:13" x14ac:dyDescent="0.2">
      <c r="A5462" s="297" t="s">
        <v>17071</v>
      </c>
      <c r="B5462" s="298" t="s">
        <v>19462</v>
      </c>
      <c r="C5462" s="298" t="s">
        <v>20270</v>
      </c>
      <c r="D5462" s="298" t="s">
        <v>766</v>
      </c>
      <c r="E5462" s="298">
        <v>20200253</v>
      </c>
      <c r="F5462" s="298" t="s">
        <v>19469</v>
      </c>
      <c r="G5462" s="298" t="s">
        <v>19469</v>
      </c>
      <c r="H5462" s="299" t="s">
        <v>14828</v>
      </c>
      <c r="I5462" s="297">
        <v>0</v>
      </c>
      <c r="J5462" s="298">
        <v>1.3749466013888187E-3</v>
      </c>
      <c r="K5462" s="298">
        <v>0</v>
      </c>
      <c r="L5462" s="298">
        <v>0</v>
      </c>
      <c r="M5462" s="299">
        <v>0</v>
      </c>
    </row>
    <row r="5463" spans="1:13" x14ac:dyDescent="0.2">
      <c r="A5463" s="297" t="s">
        <v>17071</v>
      </c>
      <c r="B5463" s="298" t="s">
        <v>19462</v>
      </c>
      <c r="C5463" s="298" t="s">
        <v>20270</v>
      </c>
      <c r="D5463" s="298" t="s">
        <v>766</v>
      </c>
      <c r="E5463" s="298">
        <v>20200253</v>
      </c>
      <c r="F5463" s="298" t="s">
        <v>19469</v>
      </c>
      <c r="G5463" s="298" t="s">
        <v>19469</v>
      </c>
      <c r="H5463" s="299" t="s">
        <v>14828</v>
      </c>
      <c r="I5463" s="297">
        <v>0</v>
      </c>
      <c r="J5463" s="298">
        <v>0</v>
      </c>
      <c r="K5463" s="298">
        <v>0</v>
      </c>
      <c r="L5463" s="298">
        <v>0</v>
      </c>
      <c r="M5463" s="299">
        <v>8.2496796083329129E-3</v>
      </c>
    </row>
    <row r="5464" spans="1:13" x14ac:dyDescent="0.2">
      <c r="A5464" s="297" t="s">
        <v>17071</v>
      </c>
      <c r="B5464" s="298" t="s">
        <v>19462</v>
      </c>
      <c r="C5464" s="298" t="s">
        <v>20270</v>
      </c>
      <c r="D5464" s="298" t="s">
        <v>766</v>
      </c>
      <c r="E5464" s="298">
        <v>20200253</v>
      </c>
      <c r="F5464" s="298" t="s">
        <v>19469</v>
      </c>
      <c r="G5464" s="298" t="s">
        <v>19469</v>
      </c>
      <c r="H5464" s="299" t="s">
        <v>14828</v>
      </c>
      <c r="I5464" s="297">
        <v>5.499786405555275E-2</v>
      </c>
      <c r="J5464" s="298">
        <v>0</v>
      </c>
      <c r="K5464" s="298">
        <v>5.499786405555275E-2</v>
      </c>
      <c r="L5464" s="298">
        <v>0</v>
      </c>
      <c r="M5464" s="299">
        <v>0</v>
      </c>
    </row>
    <row r="5465" spans="1:13" x14ac:dyDescent="0.2">
      <c r="A5465" s="297" t="s">
        <v>17071</v>
      </c>
      <c r="B5465" s="298" t="s">
        <v>19462</v>
      </c>
      <c r="C5465" s="298" t="s">
        <v>20270</v>
      </c>
      <c r="D5465" s="298" t="s">
        <v>766</v>
      </c>
      <c r="E5465" s="298">
        <v>20200253</v>
      </c>
      <c r="F5465" s="298" t="s">
        <v>19470</v>
      </c>
      <c r="G5465" s="298" t="s">
        <v>19470</v>
      </c>
      <c r="H5465" s="299" t="s">
        <v>14828</v>
      </c>
      <c r="I5465" s="297">
        <v>0</v>
      </c>
      <c r="J5465" s="298">
        <v>0</v>
      </c>
      <c r="K5465" s="298">
        <v>0</v>
      </c>
      <c r="L5465" s="298">
        <v>0</v>
      </c>
      <c r="M5465" s="299">
        <v>0</v>
      </c>
    </row>
    <row r="5466" spans="1:13" x14ac:dyDescent="0.2">
      <c r="A5466" s="297" t="s">
        <v>17071</v>
      </c>
      <c r="B5466" s="298" t="s">
        <v>19462</v>
      </c>
      <c r="C5466" s="298" t="s">
        <v>20270</v>
      </c>
      <c r="D5466" s="298" t="s">
        <v>766</v>
      </c>
      <c r="E5466" s="298">
        <v>20200253</v>
      </c>
      <c r="F5466" s="298" t="s">
        <v>19470</v>
      </c>
      <c r="G5466" s="298" t="s">
        <v>19470</v>
      </c>
      <c r="H5466" s="299" t="s">
        <v>14828</v>
      </c>
      <c r="I5466" s="297">
        <v>0</v>
      </c>
      <c r="J5466" s="298">
        <v>0</v>
      </c>
      <c r="K5466" s="298">
        <v>0</v>
      </c>
      <c r="L5466" s="298">
        <v>0</v>
      </c>
      <c r="M5466" s="299">
        <v>0</v>
      </c>
    </row>
    <row r="5467" spans="1:13" x14ac:dyDescent="0.2">
      <c r="A5467" s="297" t="s">
        <v>17071</v>
      </c>
      <c r="B5467" s="298" t="s">
        <v>19462</v>
      </c>
      <c r="C5467" s="298" t="s">
        <v>20270</v>
      </c>
      <c r="D5467" s="298" t="s">
        <v>766</v>
      </c>
      <c r="E5467" s="298">
        <v>20200253</v>
      </c>
      <c r="F5467" s="298" t="s">
        <v>19470</v>
      </c>
      <c r="G5467" s="298" t="s">
        <v>19470</v>
      </c>
      <c r="H5467" s="299" t="s">
        <v>14828</v>
      </c>
      <c r="I5467" s="297">
        <v>0</v>
      </c>
      <c r="J5467" s="298">
        <v>0</v>
      </c>
      <c r="K5467" s="298">
        <v>0</v>
      </c>
      <c r="L5467" s="298">
        <v>0</v>
      </c>
      <c r="M5467" s="299">
        <v>0</v>
      </c>
    </row>
    <row r="5468" spans="1:13" x14ac:dyDescent="0.2">
      <c r="A5468" s="297" t="s">
        <v>17071</v>
      </c>
      <c r="B5468" s="298" t="s">
        <v>19462</v>
      </c>
      <c r="C5468" s="298" t="s">
        <v>20270</v>
      </c>
      <c r="D5468" s="298" t="s">
        <v>766</v>
      </c>
      <c r="E5468" s="298">
        <v>20200253</v>
      </c>
      <c r="F5468" s="298" t="s">
        <v>19470</v>
      </c>
      <c r="G5468" s="298" t="s">
        <v>19470</v>
      </c>
      <c r="H5468" s="299" t="s">
        <v>14828</v>
      </c>
      <c r="I5468" s="297">
        <v>0</v>
      </c>
      <c r="J5468" s="298">
        <v>0</v>
      </c>
      <c r="K5468" s="298">
        <v>0</v>
      </c>
      <c r="L5468" s="298">
        <v>0</v>
      </c>
      <c r="M5468" s="299">
        <v>0</v>
      </c>
    </row>
    <row r="5469" spans="1:13" x14ac:dyDescent="0.2">
      <c r="A5469" s="297" t="s">
        <v>17071</v>
      </c>
      <c r="B5469" s="298" t="s">
        <v>19462</v>
      </c>
      <c r="C5469" s="298" t="s">
        <v>20270</v>
      </c>
      <c r="D5469" s="298" t="s">
        <v>766</v>
      </c>
      <c r="E5469" s="298">
        <v>20200253</v>
      </c>
      <c r="F5469" s="298" t="s">
        <v>19471</v>
      </c>
      <c r="G5469" s="298" t="s">
        <v>19471</v>
      </c>
      <c r="H5469" s="299" t="s">
        <v>14828</v>
      </c>
      <c r="I5469" s="297">
        <v>0</v>
      </c>
      <c r="J5469" s="298">
        <v>0</v>
      </c>
      <c r="K5469" s="298">
        <v>0</v>
      </c>
      <c r="L5469" s="298">
        <v>0</v>
      </c>
      <c r="M5469" s="299">
        <v>0</v>
      </c>
    </row>
    <row r="5470" spans="1:13" x14ac:dyDescent="0.2">
      <c r="A5470" s="297" t="s">
        <v>17071</v>
      </c>
      <c r="B5470" s="298" t="s">
        <v>19462</v>
      </c>
      <c r="C5470" s="298" t="s">
        <v>20270</v>
      </c>
      <c r="D5470" s="298" t="s">
        <v>766</v>
      </c>
      <c r="E5470" s="298">
        <v>20200253</v>
      </c>
      <c r="F5470" s="298" t="s">
        <v>19471</v>
      </c>
      <c r="G5470" s="298" t="s">
        <v>19471</v>
      </c>
      <c r="H5470" s="299" t="s">
        <v>14828</v>
      </c>
      <c r="I5470" s="297">
        <v>0</v>
      </c>
      <c r="J5470" s="298">
        <v>0</v>
      </c>
      <c r="K5470" s="298">
        <v>0</v>
      </c>
      <c r="L5470" s="298">
        <v>0</v>
      </c>
      <c r="M5470" s="299">
        <v>0</v>
      </c>
    </row>
    <row r="5471" spans="1:13" x14ac:dyDescent="0.2">
      <c r="A5471" s="297" t="s">
        <v>17071</v>
      </c>
      <c r="B5471" s="298" t="s">
        <v>19462</v>
      </c>
      <c r="C5471" s="298" t="s">
        <v>20270</v>
      </c>
      <c r="D5471" s="298" t="s">
        <v>766</v>
      </c>
      <c r="E5471" s="298">
        <v>20200253</v>
      </c>
      <c r="F5471" s="298" t="s">
        <v>19471</v>
      </c>
      <c r="G5471" s="298" t="s">
        <v>19471</v>
      </c>
      <c r="H5471" s="299" t="s">
        <v>14828</v>
      </c>
      <c r="I5471" s="297">
        <v>0</v>
      </c>
      <c r="J5471" s="298">
        <v>0</v>
      </c>
      <c r="K5471" s="298">
        <v>0</v>
      </c>
      <c r="L5471" s="298">
        <v>0</v>
      </c>
      <c r="M5471" s="299">
        <v>0</v>
      </c>
    </row>
    <row r="5472" spans="1:13" x14ac:dyDescent="0.2">
      <c r="A5472" s="297" t="s">
        <v>17071</v>
      </c>
      <c r="B5472" s="298" t="s">
        <v>19462</v>
      </c>
      <c r="C5472" s="298" t="s">
        <v>20270</v>
      </c>
      <c r="D5472" s="298" t="s">
        <v>766</v>
      </c>
      <c r="E5472" s="298">
        <v>20200253</v>
      </c>
      <c r="F5472" s="298" t="s">
        <v>19471</v>
      </c>
      <c r="G5472" s="298" t="s">
        <v>19471</v>
      </c>
      <c r="H5472" s="299" t="s">
        <v>14828</v>
      </c>
      <c r="I5472" s="297">
        <v>0</v>
      </c>
      <c r="J5472" s="298">
        <v>0</v>
      </c>
      <c r="K5472" s="298">
        <v>0</v>
      </c>
      <c r="L5472" s="298">
        <v>0</v>
      </c>
      <c r="M5472" s="299">
        <v>0</v>
      </c>
    </row>
    <row r="5473" spans="1:13" x14ac:dyDescent="0.2">
      <c r="A5473" s="297" t="s">
        <v>17071</v>
      </c>
      <c r="B5473" s="298" t="s">
        <v>19462</v>
      </c>
      <c r="C5473" s="298" t="s">
        <v>20270</v>
      </c>
      <c r="D5473" s="298" t="s">
        <v>766</v>
      </c>
      <c r="E5473" s="298">
        <v>20200253</v>
      </c>
      <c r="F5473" s="298" t="s">
        <v>19472</v>
      </c>
      <c r="G5473" s="298" t="s">
        <v>19472</v>
      </c>
      <c r="H5473" s="299" t="s">
        <v>14828</v>
      </c>
      <c r="I5473" s="297">
        <v>0</v>
      </c>
      <c r="J5473" s="298">
        <v>0</v>
      </c>
      <c r="K5473" s="298">
        <v>0</v>
      </c>
      <c r="L5473" s="298">
        <v>0</v>
      </c>
      <c r="M5473" s="299">
        <v>0</v>
      </c>
    </row>
    <row r="5474" spans="1:13" x14ac:dyDescent="0.2">
      <c r="A5474" s="297" t="s">
        <v>17071</v>
      </c>
      <c r="B5474" s="298" t="s">
        <v>19462</v>
      </c>
      <c r="C5474" s="298" t="s">
        <v>20270</v>
      </c>
      <c r="D5474" s="298" t="s">
        <v>766</v>
      </c>
      <c r="E5474" s="298">
        <v>20200253</v>
      </c>
      <c r="F5474" s="298" t="s">
        <v>19472</v>
      </c>
      <c r="G5474" s="298" t="s">
        <v>19472</v>
      </c>
      <c r="H5474" s="299" t="s">
        <v>14828</v>
      </c>
      <c r="I5474" s="297">
        <v>0</v>
      </c>
      <c r="J5474" s="298">
        <v>0</v>
      </c>
      <c r="K5474" s="298">
        <v>0</v>
      </c>
      <c r="L5474" s="298">
        <v>0</v>
      </c>
      <c r="M5474" s="299">
        <v>0</v>
      </c>
    </row>
    <row r="5475" spans="1:13" x14ac:dyDescent="0.2">
      <c r="A5475" s="297" t="s">
        <v>17071</v>
      </c>
      <c r="B5475" s="298" t="s">
        <v>19462</v>
      </c>
      <c r="C5475" s="298" t="s">
        <v>20270</v>
      </c>
      <c r="D5475" s="298" t="s">
        <v>766</v>
      </c>
      <c r="E5475" s="298">
        <v>20200253</v>
      </c>
      <c r="F5475" s="298" t="s">
        <v>19472</v>
      </c>
      <c r="G5475" s="298" t="s">
        <v>19472</v>
      </c>
      <c r="H5475" s="299" t="s">
        <v>14828</v>
      </c>
      <c r="I5475" s="297">
        <v>0</v>
      </c>
      <c r="J5475" s="298">
        <v>0</v>
      </c>
      <c r="K5475" s="298">
        <v>0</v>
      </c>
      <c r="L5475" s="298">
        <v>0</v>
      </c>
      <c r="M5475" s="299">
        <v>0</v>
      </c>
    </row>
    <row r="5476" spans="1:13" x14ac:dyDescent="0.2">
      <c r="A5476" s="297" t="s">
        <v>17071</v>
      </c>
      <c r="B5476" s="298" t="s">
        <v>19462</v>
      </c>
      <c r="C5476" s="298" t="s">
        <v>20270</v>
      </c>
      <c r="D5476" s="298" t="s">
        <v>766</v>
      </c>
      <c r="E5476" s="298">
        <v>20200253</v>
      </c>
      <c r="F5476" s="298" t="s">
        <v>19472</v>
      </c>
      <c r="G5476" s="298" t="s">
        <v>19472</v>
      </c>
      <c r="H5476" s="299" t="s">
        <v>14828</v>
      </c>
      <c r="I5476" s="297">
        <v>0</v>
      </c>
      <c r="J5476" s="298">
        <v>0</v>
      </c>
      <c r="K5476" s="298">
        <v>0</v>
      </c>
      <c r="L5476" s="298">
        <v>0</v>
      </c>
      <c r="M5476" s="299">
        <v>0</v>
      </c>
    </row>
    <row r="5477" spans="1:13" x14ac:dyDescent="0.2">
      <c r="A5477" s="297" t="s">
        <v>17071</v>
      </c>
      <c r="B5477" s="298" t="s">
        <v>19462</v>
      </c>
      <c r="C5477" s="298" t="s">
        <v>20270</v>
      </c>
      <c r="D5477" s="298" t="s">
        <v>766</v>
      </c>
      <c r="E5477" s="298">
        <v>20200253</v>
      </c>
      <c r="F5477" s="298" t="s">
        <v>19472</v>
      </c>
      <c r="G5477" s="298" t="s">
        <v>19472</v>
      </c>
      <c r="H5477" s="299" t="s">
        <v>14828</v>
      </c>
      <c r="I5477" s="297">
        <v>0</v>
      </c>
      <c r="J5477" s="298">
        <v>0</v>
      </c>
      <c r="K5477" s="298">
        <v>0</v>
      </c>
      <c r="L5477" s="298">
        <v>0</v>
      </c>
      <c r="M5477" s="299">
        <v>0</v>
      </c>
    </row>
    <row r="5478" spans="1:13" x14ac:dyDescent="0.2">
      <c r="A5478" s="297" t="s">
        <v>17071</v>
      </c>
      <c r="B5478" s="298" t="s">
        <v>19462</v>
      </c>
      <c r="C5478" s="298" t="s">
        <v>20270</v>
      </c>
      <c r="D5478" s="298" t="s">
        <v>766</v>
      </c>
      <c r="E5478" s="298">
        <v>20200253</v>
      </c>
      <c r="F5478" s="298" t="s">
        <v>19473</v>
      </c>
      <c r="G5478" s="298" t="s">
        <v>19473</v>
      </c>
      <c r="H5478" s="299" t="s">
        <v>14828</v>
      </c>
      <c r="I5478" s="297">
        <v>0</v>
      </c>
      <c r="J5478" s="298">
        <v>0</v>
      </c>
      <c r="K5478" s="298">
        <v>0</v>
      </c>
      <c r="L5478" s="298">
        <v>0</v>
      </c>
      <c r="M5478" s="299">
        <v>0</v>
      </c>
    </row>
    <row r="5479" spans="1:13" x14ac:dyDescent="0.2">
      <c r="A5479" s="297" t="s">
        <v>17071</v>
      </c>
      <c r="B5479" s="298" t="s">
        <v>19462</v>
      </c>
      <c r="C5479" s="298" t="s">
        <v>20270</v>
      </c>
      <c r="D5479" s="298" t="s">
        <v>766</v>
      </c>
      <c r="E5479" s="298">
        <v>20200253</v>
      </c>
      <c r="F5479" s="298" t="s">
        <v>19473</v>
      </c>
      <c r="G5479" s="298" t="s">
        <v>19473</v>
      </c>
      <c r="H5479" s="299" t="s">
        <v>14828</v>
      </c>
      <c r="I5479" s="297">
        <v>0</v>
      </c>
      <c r="J5479" s="298">
        <v>0</v>
      </c>
      <c r="K5479" s="298">
        <v>0</v>
      </c>
      <c r="L5479" s="298">
        <v>0</v>
      </c>
      <c r="M5479" s="299">
        <v>0</v>
      </c>
    </row>
    <row r="5480" spans="1:13" x14ac:dyDescent="0.2">
      <c r="A5480" s="297" t="s">
        <v>17071</v>
      </c>
      <c r="B5480" s="298" t="s">
        <v>19462</v>
      </c>
      <c r="C5480" s="298" t="s">
        <v>20270</v>
      </c>
      <c r="D5480" s="298" t="s">
        <v>766</v>
      </c>
      <c r="E5480" s="298">
        <v>20200253</v>
      </c>
      <c r="F5480" s="298" t="s">
        <v>19473</v>
      </c>
      <c r="G5480" s="298" t="s">
        <v>19473</v>
      </c>
      <c r="H5480" s="299" t="s">
        <v>14828</v>
      </c>
      <c r="I5480" s="297">
        <v>0</v>
      </c>
      <c r="J5480" s="298">
        <v>0</v>
      </c>
      <c r="K5480" s="298">
        <v>0</v>
      </c>
      <c r="L5480" s="298">
        <v>0</v>
      </c>
      <c r="M5480" s="299">
        <v>0</v>
      </c>
    </row>
    <row r="5481" spans="1:13" x14ac:dyDescent="0.2">
      <c r="A5481" s="297" t="s">
        <v>17071</v>
      </c>
      <c r="B5481" s="298" t="s">
        <v>19462</v>
      </c>
      <c r="C5481" s="298" t="s">
        <v>20270</v>
      </c>
      <c r="D5481" s="298" t="s">
        <v>766</v>
      </c>
      <c r="E5481" s="298">
        <v>20200253</v>
      </c>
      <c r="F5481" s="298" t="s">
        <v>19473</v>
      </c>
      <c r="G5481" s="298" t="s">
        <v>19473</v>
      </c>
      <c r="H5481" s="299" t="s">
        <v>14828</v>
      </c>
      <c r="I5481" s="297">
        <v>0</v>
      </c>
      <c r="J5481" s="298">
        <v>0</v>
      </c>
      <c r="K5481" s="298">
        <v>0</v>
      </c>
      <c r="L5481" s="298">
        <v>0</v>
      </c>
      <c r="M5481" s="299">
        <v>0</v>
      </c>
    </row>
    <row r="5482" spans="1:13" x14ac:dyDescent="0.2">
      <c r="A5482" s="297" t="s">
        <v>17071</v>
      </c>
      <c r="B5482" s="298" t="s">
        <v>19462</v>
      </c>
      <c r="C5482" s="298" t="s">
        <v>20270</v>
      </c>
      <c r="D5482" s="298" t="s">
        <v>766</v>
      </c>
      <c r="E5482" s="298">
        <v>20200253</v>
      </c>
      <c r="F5482" s="298" t="s">
        <v>19474</v>
      </c>
      <c r="G5482" s="298" t="s">
        <v>19474</v>
      </c>
      <c r="H5482" s="299" t="s">
        <v>14828</v>
      </c>
      <c r="I5482" s="297">
        <v>0</v>
      </c>
      <c r="J5482" s="298">
        <v>0</v>
      </c>
      <c r="K5482" s="298">
        <v>0</v>
      </c>
      <c r="L5482" s="298">
        <v>0</v>
      </c>
      <c r="M5482" s="299">
        <v>0</v>
      </c>
    </row>
    <row r="5483" spans="1:13" x14ac:dyDescent="0.2">
      <c r="A5483" s="297" t="s">
        <v>17071</v>
      </c>
      <c r="B5483" s="298" t="s">
        <v>19462</v>
      </c>
      <c r="C5483" s="298" t="s">
        <v>20270</v>
      </c>
      <c r="D5483" s="298" t="s">
        <v>766</v>
      </c>
      <c r="E5483" s="298">
        <v>20200253</v>
      </c>
      <c r="F5483" s="298" t="s">
        <v>19474</v>
      </c>
      <c r="G5483" s="298" t="s">
        <v>19474</v>
      </c>
      <c r="H5483" s="299" t="s">
        <v>14828</v>
      </c>
      <c r="I5483" s="297">
        <v>0</v>
      </c>
      <c r="J5483" s="298">
        <v>0</v>
      </c>
      <c r="K5483" s="298">
        <v>0</v>
      </c>
      <c r="L5483" s="298">
        <v>0</v>
      </c>
      <c r="M5483" s="299">
        <v>0</v>
      </c>
    </row>
    <row r="5484" spans="1:13" x14ac:dyDescent="0.2">
      <c r="A5484" s="297" t="s">
        <v>17071</v>
      </c>
      <c r="B5484" s="298" t="s">
        <v>19462</v>
      </c>
      <c r="C5484" s="298" t="s">
        <v>20270</v>
      </c>
      <c r="D5484" s="298" t="s">
        <v>766</v>
      </c>
      <c r="E5484" s="298">
        <v>20200253</v>
      </c>
      <c r="F5484" s="298" t="s">
        <v>19474</v>
      </c>
      <c r="G5484" s="298" t="s">
        <v>19474</v>
      </c>
      <c r="H5484" s="299" t="s">
        <v>14828</v>
      </c>
      <c r="I5484" s="297">
        <v>0</v>
      </c>
      <c r="J5484" s="298">
        <v>0</v>
      </c>
      <c r="K5484" s="298">
        <v>0</v>
      </c>
      <c r="L5484" s="298">
        <v>0</v>
      </c>
      <c r="M5484" s="299">
        <v>0</v>
      </c>
    </row>
    <row r="5485" spans="1:13" x14ac:dyDescent="0.2">
      <c r="A5485" s="297" t="s">
        <v>17071</v>
      </c>
      <c r="B5485" s="298" t="s">
        <v>19462</v>
      </c>
      <c r="C5485" s="298" t="s">
        <v>20270</v>
      </c>
      <c r="D5485" s="298" t="s">
        <v>766</v>
      </c>
      <c r="E5485" s="298">
        <v>20200253</v>
      </c>
      <c r="F5485" s="298" t="s">
        <v>19474</v>
      </c>
      <c r="G5485" s="298" t="s">
        <v>19474</v>
      </c>
      <c r="H5485" s="299" t="s">
        <v>14828</v>
      </c>
      <c r="I5485" s="297">
        <v>0</v>
      </c>
      <c r="J5485" s="298">
        <v>0</v>
      </c>
      <c r="K5485" s="298">
        <v>0</v>
      </c>
      <c r="L5485" s="298">
        <v>0</v>
      </c>
      <c r="M5485" s="299">
        <v>0</v>
      </c>
    </row>
    <row r="5486" spans="1:13" x14ac:dyDescent="0.2">
      <c r="A5486" s="297" t="s">
        <v>17071</v>
      </c>
      <c r="B5486" s="298" t="s">
        <v>19462</v>
      </c>
      <c r="C5486" s="298" t="s">
        <v>20270</v>
      </c>
      <c r="D5486" s="298" t="s">
        <v>766</v>
      </c>
      <c r="E5486" s="298">
        <v>20200253</v>
      </c>
      <c r="F5486" s="298" t="s">
        <v>19474</v>
      </c>
      <c r="G5486" s="298" t="s">
        <v>19474</v>
      </c>
      <c r="H5486" s="299" t="s">
        <v>14828</v>
      </c>
      <c r="I5486" s="297">
        <v>0</v>
      </c>
      <c r="J5486" s="298">
        <v>0</v>
      </c>
      <c r="K5486" s="298">
        <v>0</v>
      </c>
      <c r="L5486" s="298">
        <v>0</v>
      </c>
      <c r="M5486" s="299">
        <v>0</v>
      </c>
    </row>
    <row r="5487" spans="1:13" x14ac:dyDescent="0.2">
      <c r="A5487" s="297" t="s">
        <v>17071</v>
      </c>
      <c r="B5487" s="298" t="s">
        <v>19462</v>
      </c>
      <c r="C5487" s="298" t="s">
        <v>20270</v>
      </c>
      <c r="D5487" s="298" t="s">
        <v>766</v>
      </c>
      <c r="E5487" s="298">
        <v>31000404</v>
      </c>
      <c r="F5487" s="298" t="s">
        <v>19475</v>
      </c>
      <c r="G5487" s="298" t="s">
        <v>19475</v>
      </c>
      <c r="H5487" s="299" t="s">
        <v>14817</v>
      </c>
      <c r="I5487" s="297">
        <v>0</v>
      </c>
      <c r="J5487" s="298">
        <v>0</v>
      </c>
      <c r="K5487" s="298">
        <v>0</v>
      </c>
      <c r="L5487" s="298">
        <v>6.5997436866663296E-3</v>
      </c>
      <c r="M5487" s="299">
        <v>0</v>
      </c>
    </row>
    <row r="5488" spans="1:13" x14ac:dyDescent="0.2">
      <c r="A5488" s="297" t="s">
        <v>17071</v>
      </c>
      <c r="B5488" s="298" t="s">
        <v>19462</v>
      </c>
      <c r="C5488" s="298" t="s">
        <v>20270</v>
      </c>
      <c r="D5488" s="298" t="s">
        <v>766</v>
      </c>
      <c r="E5488" s="298">
        <v>31000404</v>
      </c>
      <c r="F5488" s="298" t="s">
        <v>19475</v>
      </c>
      <c r="G5488" s="298" t="s">
        <v>19475</v>
      </c>
      <c r="H5488" s="299" t="s">
        <v>14817</v>
      </c>
      <c r="I5488" s="297">
        <v>0</v>
      </c>
      <c r="J5488" s="298">
        <v>3.4373665034720467E-2</v>
      </c>
      <c r="K5488" s="298">
        <v>0</v>
      </c>
      <c r="L5488" s="298">
        <v>0</v>
      </c>
      <c r="M5488" s="299">
        <v>0</v>
      </c>
    </row>
    <row r="5489" spans="1:13" x14ac:dyDescent="0.2">
      <c r="A5489" s="297" t="s">
        <v>17071</v>
      </c>
      <c r="B5489" s="298" t="s">
        <v>19462</v>
      </c>
      <c r="C5489" s="298" t="s">
        <v>20270</v>
      </c>
      <c r="D5489" s="298" t="s">
        <v>766</v>
      </c>
      <c r="E5489" s="298">
        <v>31000404</v>
      </c>
      <c r="F5489" s="298" t="s">
        <v>19475</v>
      </c>
      <c r="G5489" s="298" t="s">
        <v>19475</v>
      </c>
      <c r="H5489" s="299" t="s">
        <v>14817</v>
      </c>
      <c r="I5489" s="297">
        <v>0</v>
      </c>
      <c r="J5489" s="298">
        <v>0</v>
      </c>
      <c r="K5489" s="298">
        <v>0</v>
      </c>
      <c r="L5489" s="298">
        <v>0</v>
      </c>
      <c r="M5489" s="299">
        <v>4.8123131048608658E-2</v>
      </c>
    </row>
    <row r="5490" spans="1:13" x14ac:dyDescent="0.2">
      <c r="A5490" s="297" t="s">
        <v>17071</v>
      </c>
      <c r="B5490" s="298" t="s">
        <v>19462</v>
      </c>
      <c r="C5490" s="298" t="s">
        <v>20270</v>
      </c>
      <c r="D5490" s="298" t="s">
        <v>766</v>
      </c>
      <c r="E5490" s="298">
        <v>31000404</v>
      </c>
      <c r="F5490" s="298" t="s">
        <v>19475</v>
      </c>
      <c r="G5490" s="298" t="s">
        <v>19475</v>
      </c>
      <c r="H5490" s="299" t="s">
        <v>14817</v>
      </c>
      <c r="I5490" s="297">
        <v>0</v>
      </c>
      <c r="J5490" s="298">
        <v>0</v>
      </c>
      <c r="K5490" s="298">
        <v>0.50584285465094647</v>
      </c>
      <c r="L5490" s="298">
        <v>0</v>
      </c>
      <c r="M5490" s="299">
        <v>0</v>
      </c>
    </row>
    <row r="5491" spans="1:13" x14ac:dyDescent="0.2">
      <c r="A5491" s="297" t="s">
        <v>17071</v>
      </c>
      <c r="B5491" s="298" t="s">
        <v>19462</v>
      </c>
      <c r="C5491" s="298" t="s">
        <v>20270</v>
      </c>
      <c r="D5491" s="298" t="s">
        <v>766</v>
      </c>
      <c r="E5491" s="298">
        <v>31000404</v>
      </c>
      <c r="F5491" s="298" t="s">
        <v>19475</v>
      </c>
      <c r="G5491" s="298" t="s">
        <v>19475</v>
      </c>
      <c r="H5491" s="299" t="s">
        <v>14817</v>
      </c>
      <c r="I5491" s="297">
        <v>0.60222661140830258</v>
      </c>
      <c r="J5491" s="298">
        <v>0</v>
      </c>
      <c r="K5491" s="298">
        <v>0</v>
      </c>
      <c r="L5491" s="298">
        <v>0</v>
      </c>
      <c r="M5491" s="299">
        <v>0</v>
      </c>
    </row>
    <row r="5492" spans="1:13" x14ac:dyDescent="0.2">
      <c r="A5492" s="297" t="s">
        <v>17071</v>
      </c>
      <c r="B5492" s="298" t="s">
        <v>19462</v>
      </c>
      <c r="C5492" s="298" t="s">
        <v>20270</v>
      </c>
      <c r="D5492" s="298" t="s">
        <v>766</v>
      </c>
      <c r="E5492" s="298">
        <v>31000227</v>
      </c>
      <c r="F5492" s="298" t="s">
        <v>19476</v>
      </c>
      <c r="G5492" s="298" t="s">
        <v>19476</v>
      </c>
      <c r="H5492" s="299" t="s">
        <v>15164</v>
      </c>
      <c r="I5492" s="297">
        <v>0</v>
      </c>
      <c r="J5492" s="298">
        <v>2.7100197513373621</v>
      </c>
      <c r="K5492" s="298">
        <v>0</v>
      </c>
      <c r="L5492" s="298">
        <v>0</v>
      </c>
      <c r="M5492" s="299">
        <v>0</v>
      </c>
    </row>
    <row r="5493" spans="1:13" x14ac:dyDescent="0.2">
      <c r="A5493" s="297" t="s">
        <v>17071</v>
      </c>
      <c r="B5493" s="298" t="s">
        <v>19462</v>
      </c>
      <c r="C5493" s="298" t="s">
        <v>20270</v>
      </c>
      <c r="D5493" s="298" t="s">
        <v>766</v>
      </c>
      <c r="E5493" s="298">
        <v>20200102</v>
      </c>
      <c r="F5493" s="298" t="s">
        <v>19477</v>
      </c>
      <c r="G5493" s="298" t="s">
        <v>19477</v>
      </c>
      <c r="H5493" s="299" t="s">
        <v>14828</v>
      </c>
      <c r="I5493" s="297">
        <v>0</v>
      </c>
      <c r="J5493" s="298">
        <v>0</v>
      </c>
      <c r="K5493" s="298">
        <v>0</v>
      </c>
      <c r="L5493" s="298">
        <v>4.812313104860866E-3</v>
      </c>
      <c r="M5493" s="299">
        <v>0</v>
      </c>
    </row>
    <row r="5494" spans="1:13" x14ac:dyDescent="0.2">
      <c r="A5494" s="297" t="s">
        <v>17071</v>
      </c>
      <c r="B5494" s="298" t="s">
        <v>19462</v>
      </c>
      <c r="C5494" s="298" t="s">
        <v>20270</v>
      </c>
      <c r="D5494" s="298" t="s">
        <v>766</v>
      </c>
      <c r="E5494" s="298">
        <v>20200102</v>
      </c>
      <c r="F5494" s="298" t="s">
        <v>19477</v>
      </c>
      <c r="G5494" s="298" t="s">
        <v>19477</v>
      </c>
      <c r="H5494" s="299" t="s">
        <v>14828</v>
      </c>
      <c r="I5494" s="297">
        <v>0</v>
      </c>
      <c r="J5494" s="298">
        <v>0</v>
      </c>
      <c r="K5494" s="298">
        <v>0</v>
      </c>
      <c r="L5494" s="298">
        <v>0</v>
      </c>
      <c r="M5494" s="299">
        <v>5.0873024251386293E-3</v>
      </c>
    </row>
    <row r="5495" spans="1:13" x14ac:dyDescent="0.2">
      <c r="A5495" s="297" t="s">
        <v>17071</v>
      </c>
      <c r="B5495" s="298" t="s">
        <v>19462</v>
      </c>
      <c r="C5495" s="298" t="s">
        <v>20270</v>
      </c>
      <c r="D5495" s="298" t="s">
        <v>766</v>
      </c>
      <c r="E5495" s="298">
        <v>20200102</v>
      </c>
      <c r="F5495" s="298" t="s">
        <v>19477</v>
      </c>
      <c r="G5495" s="298" t="s">
        <v>19477</v>
      </c>
      <c r="H5495" s="299" t="s">
        <v>14828</v>
      </c>
      <c r="I5495" s="297">
        <v>0</v>
      </c>
      <c r="J5495" s="298">
        <v>5.9122703859719209E-3</v>
      </c>
      <c r="K5495" s="298">
        <v>0</v>
      </c>
      <c r="L5495" s="298">
        <v>0</v>
      </c>
      <c r="M5495" s="299">
        <v>0</v>
      </c>
    </row>
    <row r="5496" spans="1:13" x14ac:dyDescent="0.2">
      <c r="A5496" s="297" t="s">
        <v>17071</v>
      </c>
      <c r="B5496" s="298" t="s">
        <v>19462</v>
      </c>
      <c r="C5496" s="298" t="s">
        <v>20270</v>
      </c>
      <c r="D5496" s="298" t="s">
        <v>766</v>
      </c>
      <c r="E5496" s="298">
        <v>20200102</v>
      </c>
      <c r="F5496" s="298" t="s">
        <v>19477</v>
      </c>
      <c r="G5496" s="298" t="s">
        <v>19477</v>
      </c>
      <c r="H5496" s="299" t="s">
        <v>14828</v>
      </c>
      <c r="I5496" s="297">
        <v>0</v>
      </c>
      <c r="J5496" s="298">
        <v>0</v>
      </c>
      <c r="K5496" s="298">
        <v>1.5674391255832535E-2</v>
      </c>
      <c r="L5496" s="298">
        <v>0</v>
      </c>
      <c r="M5496" s="299">
        <v>0</v>
      </c>
    </row>
    <row r="5497" spans="1:13" x14ac:dyDescent="0.2">
      <c r="A5497" s="297" t="s">
        <v>17071</v>
      </c>
      <c r="B5497" s="298" t="s">
        <v>19462</v>
      </c>
      <c r="C5497" s="298" t="s">
        <v>20270</v>
      </c>
      <c r="D5497" s="298" t="s">
        <v>766</v>
      </c>
      <c r="E5497" s="298">
        <v>20200102</v>
      </c>
      <c r="F5497" s="298" t="s">
        <v>19477</v>
      </c>
      <c r="G5497" s="298" t="s">
        <v>19477</v>
      </c>
      <c r="H5497" s="299" t="s">
        <v>14828</v>
      </c>
      <c r="I5497" s="297">
        <v>7.2734675213468519E-2</v>
      </c>
      <c r="J5497" s="298">
        <v>0</v>
      </c>
      <c r="K5497" s="298">
        <v>0</v>
      </c>
      <c r="L5497" s="298">
        <v>0</v>
      </c>
      <c r="M5497" s="299">
        <v>0</v>
      </c>
    </row>
    <row r="5498" spans="1:13" x14ac:dyDescent="0.2">
      <c r="A5498" s="297" t="s">
        <v>17071</v>
      </c>
      <c r="B5498" s="298" t="s">
        <v>19462</v>
      </c>
      <c r="C5498" s="298" t="s">
        <v>20270</v>
      </c>
      <c r="D5498" s="298" t="s">
        <v>766</v>
      </c>
      <c r="E5498" s="298">
        <v>31000404</v>
      </c>
      <c r="F5498" s="298" t="s">
        <v>19478</v>
      </c>
      <c r="G5498" s="298" t="s">
        <v>19478</v>
      </c>
      <c r="H5498" s="299" t="s">
        <v>14817</v>
      </c>
      <c r="I5498" s="297">
        <v>0</v>
      </c>
      <c r="J5498" s="298">
        <v>0</v>
      </c>
      <c r="K5498" s="298">
        <v>0</v>
      </c>
      <c r="L5498" s="298">
        <v>5.4997864055552758E-4</v>
      </c>
      <c r="M5498" s="299">
        <v>0</v>
      </c>
    </row>
    <row r="5499" spans="1:13" x14ac:dyDescent="0.2">
      <c r="A5499" s="297" t="s">
        <v>17071</v>
      </c>
      <c r="B5499" s="298" t="s">
        <v>19462</v>
      </c>
      <c r="C5499" s="298" t="s">
        <v>20270</v>
      </c>
      <c r="D5499" s="298" t="s">
        <v>766</v>
      </c>
      <c r="E5499" s="298">
        <v>31000404</v>
      </c>
      <c r="F5499" s="298" t="s">
        <v>19478</v>
      </c>
      <c r="G5499" s="298" t="s">
        <v>19478</v>
      </c>
      <c r="H5499" s="299" t="s">
        <v>14817</v>
      </c>
      <c r="I5499" s="297">
        <v>0</v>
      </c>
      <c r="J5499" s="298">
        <v>2.7636426687915258E-2</v>
      </c>
      <c r="K5499" s="298">
        <v>0</v>
      </c>
      <c r="L5499" s="298">
        <v>0</v>
      </c>
      <c r="M5499" s="299">
        <v>0</v>
      </c>
    </row>
    <row r="5500" spans="1:13" x14ac:dyDescent="0.2">
      <c r="A5500" s="297" t="s">
        <v>17071</v>
      </c>
      <c r="B5500" s="298" t="s">
        <v>19462</v>
      </c>
      <c r="C5500" s="298" t="s">
        <v>20270</v>
      </c>
      <c r="D5500" s="298" t="s">
        <v>766</v>
      </c>
      <c r="E5500" s="298">
        <v>31000404</v>
      </c>
      <c r="F5500" s="298" t="s">
        <v>19478</v>
      </c>
      <c r="G5500" s="298" t="s">
        <v>19478</v>
      </c>
      <c r="H5500" s="299" t="s">
        <v>14817</v>
      </c>
      <c r="I5500" s="297">
        <v>0</v>
      </c>
      <c r="J5500" s="298">
        <v>0</v>
      </c>
      <c r="K5500" s="298">
        <v>0</v>
      </c>
      <c r="L5500" s="298">
        <v>0</v>
      </c>
      <c r="M5500" s="299">
        <v>4.09734087213868E-2</v>
      </c>
    </row>
    <row r="5501" spans="1:13" x14ac:dyDescent="0.2">
      <c r="A5501" s="297" t="s">
        <v>17071</v>
      </c>
      <c r="B5501" s="298" t="s">
        <v>19462</v>
      </c>
      <c r="C5501" s="298" t="s">
        <v>20270</v>
      </c>
      <c r="D5501" s="298" t="s">
        <v>766</v>
      </c>
      <c r="E5501" s="298">
        <v>31000404</v>
      </c>
      <c r="F5501" s="298" t="s">
        <v>19478</v>
      </c>
      <c r="G5501" s="298" t="s">
        <v>19478</v>
      </c>
      <c r="H5501" s="299" t="s">
        <v>14817</v>
      </c>
      <c r="I5501" s="297">
        <v>0</v>
      </c>
      <c r="J5501" s="298">
        <v>0</v>
      </c>
      <c r="K5501" s="298">
        <v>0.38484755372873036</v>
      </c>
      <c r="L5501" s="298">
        <v>0</v>
      </c>
      <c r="M5501" s="299">
        <v>0</v>
      </c>
    </row>
    <row r="5502" spans="1:13" x14ac:dyDescent="0.2">
      <c r="A5502" s="297" t="s">
        <v>17071</v>
      </c>
      <c r="B5502" s="298" t="s">
        <v>19462</v>
      </c>
      <c r="C5502" s="298" t="s">
        <v>20270</v>
      </c>
      <c r="D5502" s="298" t="s">
        <v>766</v>
      </c>
      <c r="E5502" s="298">
        <v>31000404</v>
      </c>
      <c r="F5502" s="298" t="s">
        <v>19478</v>
      </c>
      <c r="G5502" s="298" t="s">
        <v>19478</v>
      </c>
      <c r="H5502" s="299" t="s">
        <v>14817</v>
      </c>
      <c r="I5502" s="297">
        <v>0.45345738913803241</v>
      </c>
      <c r="J5502" s="298">
        <v>0</v>
      </c>
      <c r="K5502" s="298">
        <v>0</v>
      </c>
      <c r="L5502" s="298">
        <v>0</v>
      </c>
      <c r="M5502" s="299">
        <v>0</v>
      </c>
    </row>
    <row r="5503" spans="1:13" x14ac:dyDescent="0.2">
      <c r="A5503" s="297" t="s">
        <v>17071</v>
      </c>
      <c r="B5503" s="298" t="s">
        <v>19462</v>
      </c>
      <c r="C5503" s="298" t="s">
        <v>20270</v>
      </c>
      <c r="D5503" s="298" t="s">
        <v>766</v>
      </c>
      <c r="E5503" s="298">
        <v>20200301</v>
      </c>
      <c r="F5503" s="298" t="s">
        <v>19479</v>
      </c>
      <c r="G5503" s="298" t="s">
        <v>19479</v>
      </c>
      <c r="H5503" s="299" t="s">
        <v>14828</v>
      </c>
      <c r="I5503" s="297">
        <v>0</v>
      </c>
      <c r="J5503" s="298">
        <v>0</v>
      </c>
      <c r="K5503" s="298">
        <v>0</v>
      </c>
      <c r="L5503" s="298">
        <v>0</v>
      </c>
      <c r="M5503" s="299">
        <v>0</v>
      </c>
    </row>
    <row r="5504" spans="1:13" x14ac:dyDescent="0.2">
      <c r="A5504" s="297" t="s">
        <v>17071</v>
      </c>
      <c r="B5504" s="298" t="s">
        <v>19462</v>
      </c>
      <c r="C5504" s="298" t="s">
        <v>20270</v>
      </c>
      <c r="D5504" s="298" t="s">
        <v>766</v>
      </c>
      <c r="E5504" s="298">
        <v>20200301</v>
      </c>
      <c r="F5504" s="298" t="s">
        <v>19479</v>
      </c>
      <c r="G5504" s="298" t="s">
        <v>19479</v>
      </c>
      <c r="H5504" s="299" t="s">
        <v>14828</v>
      </c>
      <c r="I5504" s="297">
        <v>0</v>
      </c>
      <c r="J5504" s="298">
        <v>0</v>
      </c>
      <c r="K5504" s="298">
        <v>0</v>
      </c>
      <c r="L5504" s="298">
        <v>0</v>
      </c>
      <c r="M5504" s="299">
        <v>0</v>
      </c>
    </row>
    <row r="5505" spans="1:13" x14ac:dyDescent="0.2">
      <c r="A5505" s="297" t="s">
        <v>17071</v>
      </c>
      <c r="B5505" s="298" t="s">
        <v>19462</v>
      </c>
      <c r="C5505" s="298" t="s">
        <v>20270</v>
      </c>
      <c r="D5505" s="298" t="s">
        <v>766</v>
      </c>
      <c r="E5505" s="298">
        <v>20200301</v>
      </c>
      <c r="F5505" s="298" t="s">
        <v>19479</v>
      </c>
      <c r="G5505" s="298" t="s">
        <v>19479</v>
      </c>
      <c r="H5505" s="299" t="s">
        <v>14828</v>
      </c>
      <c r="I5505" s="297">
        <v>0</v>
      </c>
      <c r="J5505" s="298">
        <v>0</v>
      </c>
      <c r="K5505" s="298">
        <v>0</v>
      </c>
      <c r="L5505" s="298">
        <v>0</v>
      </c>
      <c r="M5505" s="299">
        <v>0</v>
      </c>
    </row>
    <row r="5506" spans="1:13" x14ac:dyDescent="0.2">
      <c r="A5506" s="297" t="s">
        <v>17071</v>
      </c>
      <c r="B5506" s="298" t="s">
        <v>19462</v>
      </c>
      <c r="C5506" s="298" t="s">
        <v>20270</v>
      </c>
      <c r="D5506" s="298" t="s">
        <v>766</v>
      </c>
      <c r="E5506" s="298">
        <v>20200301</v>
      </c>
      <c r="F5506" s="298" t="s">
        <v>19479</v>
      </c>
      <c r="G5506" s="298" t="s">
        <v>19479</v>
      </c>
      <c r="H5506" s="299" t="s">
        <v>14828</v>
      </c>
      <c r="I5506" s="297">
        <v>0</v>
      </c>
      <c r="J5506" s="298">
        <v>0</v>
      </c>
      <c r="K5506" s="298">
        <v>0</v>
      </c>
      <c r="L5506" s="298">
        <v>0</v>
      </c>
      <c r="M5506" s="299">
        <v>0</v>
      </c>
    </row>
    <row r="5507" spans="1:13" x14ac:dyDescent="0.2">
      <c r="A5507" s="297" t="s">
        <v>17071</v>
      </c>
      <c r="B5507" s="298" t="s">
        <v>19462</v>
      </c>
      <c r="C5507" s="298" t="s">
        <v>20270</v>
      </c>
      <c r="D5507" s="298" t="s">
        <v>766</v>
      </c>
      <c r="E5507" s="298">
        <v>20200301</v>
      </c>
      <c r="F5507" s="298" t="s">
        <v>19479</v>
      </c>
      <c r="G5507" s="298" t="s">
        <v>19479</v>
      </c>
      <c r="H5507" s="299" t="s">
        <v>14828</v>
      </c>
      <c r="I5507" s="297">
        <v>0</v>
      </c>
      <c r="J5507" s="298">
        <v>0</v>
      </c>
      <c r="K5507" s="298">
        <v>0</v>
      </c>
      <c r="L5507" s="298">
        <v>0</v>
      </c>
      <c r="M5507" s="299">
        <v>0</v>
      </c>
    </row>
    <row r="5508" spans="1:13" x14ac:dyDescent="0.2">
      <c r="A5508" s="297" t="s">
        <v>17071</v>
      </c>
      <c r="B5508" s="298" t="s">
        <v>19462</v>
      </c>
      <c r="C5508" s="298" t="s">
        <v>20270</v>
      </c>
      <c r="D5508" s="298" t="s">
        <v>766</v>
      </c>
      <c r="E5508" s="298">
        <v>20200301</v>
      </c>
      <c r="F5508" s="298" t="s">
        <v>19480</v>
      </c>
      <c r="G5508" s="298" t="s">
        <v>19480</v>
      </c>
      <c r="H5508" s="299" t="s">
        <v>14828</v>
      </c>
      <c r="I5508" s="297">
        <v>0</v>
      </c>
      <c r="J5508" s="298">
        <v>0</v>
      </c>
      <c r="K5508" s="298">
        <v>0</v>
      </c>
      <c r="L5508" s="298">
        <v>0.29148867949442958</v>
      </c>
      <c r="M5508" s="299">
        <v>0</v>
      </c>
    </row>
    <row r="5509" spans="1:13" x14ac:dyDescent="0.2">
      <c r="A5509" s="297" t="s">
        <v>17071</v>
      </c>
      <c r="B5509" s="298" t="s">
        <v>19462</v>
      </c>
      <c r="C5509" s="298" t="s">
        <v>20270</v>
      </c>
      <c r="D5509" s="298" t="s">
        <v>766</v>
      </c>
      <c r="E5509" s="298">
        <v>20200301</v>
      </c>
      <c r="F5509" s="298" t="s">
        <v>19480</v>
      </c>
      <c r="G5509" s="298" t="s">
        <v>19480</v>
      </c>
      <c r="H5509" s="299" t="s">
        <v>14828</v>
      </c>
      <c r="I5509" s="297">
        <v>0</v>
      </c>
      <c r="J5509" s="298">
        <v>0</v>
      </c>
      <c r="K5509" s="298">
        <v>0</v>
      </c>
      <c r="L5509" s="298">
        <v>0</v>
      </c>
      <c r="M5509" s="299">
        <v>0.34648654354998232</v>
      </c>
    </row>
    <row r="5510" spans="1:13" x14ac:dyDescent="0.2">
      <c r="A5510" s="297" t="s">
        <v>17071</v>
      </c>
      <c r="B5510" s="298" t="s">
        <v>19462</v>
      </c>
      <c r="C5510" s="298" t="s">
        <v>20270</v>
      </c>
      <c r="D5510" s="298" t="s">
        <v>766</v>
      </c>
      <c r="E5510" s="298">
        <v>20200301</v>
      </c>
      <c r="F5510" s="298" t="s">
        <v>19480</v>
      </c>
      <c r="G5510" s="298" t="s">
        <v>19480</v>
      </c>
      <c r="H5510" s="299" t="s">
        <v>14828</v>
      </c>
      <c r="I5510" s="297">
        <v>5.6372810656941565</v>
      </c>
      <c r="J5510" s="298">
        <v>0</v>
      </c>
      <c r="K5510" s="298">
        <v>0</v>
      </c>
      <c r="L5510" s="298">
        <v>0</v>
      </c>
      <c r="M5510" s="299">
        <v>0</v>
      </c>
    </row>
    <row r="5511" spans="1:13" x14ac:dyDescent="0.2">
      <c r="A5511" s="297" t="s">
        <v>17071</v>
      </c>
      <c r="B5511" s="298" t="s">
        <v>19462</v>
      </c>
      <c r="C5511" s="298" t="s">
        <v>20270</v>
      </c>
      <c r="D5511" s="298" t="s">
        <v>766</v>
      </c>
      <c r="E5511" s="298">
        <v>20200301</v>
      </c>
      <c r="F5511" s="298" t="s">
        <v>19480</v>
      </c>
      <c r="G5511" s="298" t="s">
        <v>19480</v>
      </c>
      <c r="H5511" s="299" t="s">
        <v>14828</v>
      </c>
      <c r="I5511" s="297">
        <v>0</v>
      </c>
      <c r="J5511" s="298">
        <v>10.504592034610575</v>
      </c>
      <c r="K5511" s="298">
        <v>0</v>
      </c>
      <c r="L5511" s="298">
        <v>0</v>
      </c>
      <c r="M5511" s="299">
        <v>0</v>
      </c>
    </row>
    <row r="5512" spans="1:13" x14ac:dyDescent="0.2">
      <c r="A5512" s="297" t="s">
        <v>17071</v>
      </c>
      <c r="B5512" s="298" t="s">
        <v>19462</v>
      </c>
      <c r="C5512" s="298" t="s">
        <v>20270</v>
      </c>
      <c r="D5512" s="298" t="s">
        <v>766</v>
      </c>
      <c r="E5512" s="298">
        <v>20200301</v>
      </c>
      <c r="F5512" s="298" t="s">
        <v>19480</v>
      </c>
      <c r="G5512" s="298" t="s">
        <v>19480</v>
      </c>
      <c r="H5512" s="299" t="s">
        <v>14828</v>
      </c>
      <c r="I5512" s="297">
        <v>0</v>
      </c>
      <c r="J5512" s="298">
        <v>0</v>
      </c>
      <c r="K5512" s="298">
        <v>217.24156301943336</v>
      </c>
      <c r="L5512" s="298">
        <v>0</v>
      </c>
      <c r="M5512" s="299">
        <v>0</v>
      </c>
    </row>
    <row r="5513" spans="1:13" x14ac:dyDescent="0.2">
      <c r="A5513" s="297" t="s">
        <v>17071</v>
      </c>
      <c r="B5513" s="298" t="s">
        <v>19462</v>
      </c>
      <c r="C5513" s="298" t="s">
        <v>20270</v>
      </c>
      <c r="D5513" s="298" t="s">
        <v>766</v>
      </c>
      <c r="E5513" s="298">
        <v>20200301</v>
      </c>
      <c r="F5513" s="298" t="s">
        <v>19480</v>
      </c>
      <c r="G5513" s="298" t="s">
        <v>19480</v>
      </c>
      <c r="H5513" s="299" t="s">
        <v>14828</v>
      </c>
      <c r="I5513" s="297">
        <v>0</v>
      </c>
      <c r="J5513" s="298">
        <v>0</v>
      </c>
      <c r="K5513" s="298">
        <v>0</v>
      </c>
      <c r="L5513" s="298">
        <v>0.55382849103941623</v>
      </c>
      <c r="M5513" s="299">
        <v>0</v>
      </c>
    </row>
    <row r="5514" spans="1:13" x14ac:dyDescent="0.2">
      <c r="A5514" s="297" t="s">
        <v>17071</v>
      </c>
      <c r="B5514" s="298" t="s">
        <v>19462</v>
      </c>
      <c r="C5514" s="298" t="s">
        <v>20270</v>
      </c>
      <c r="D5514" s="298" t="s">
        <v>766</v>
      </c>
      <c r="E5514" s="298">
        <v>20200301</v>
      </c>
      <c r="F5514" s="298" t="s">
        <v>19480</v>
      </c>
      <c r="G5514" s="298" t="s">
        <v>19480</v>
      </c>
      <c r="H5514" s="299" t="s">
        <v>14828</v>
      </c>
      <c r="I5514" s="297">
        <v>0</v>
      </c>
      <c r="J5514" s="298">
        <v>0</v>
      </c>
      <c r="K5514" s="298">
        <v>0</v>
      </c>
      <c r="L5514" s="298">
        <v>0</v>
      </c>
      <c r="M5514" s="299">
        <v>0.65832443274496644</v>
      </c>
    </row>
    <row r="5515" spans="1:13" x14ac:dyDescent="0.2">
      <c r="A5515" s="297" t="s">
        <v>17071</v>
      </c>
      <c r="B5515" s="298" t="s">
        <v>19462</v>
      </c>
      <c r="C5515" s="298" t="s">
        <v>20270</v>
      </c>
      <c r="D5515" s="298" t="s">
        <v>766</v>
      </c>
      <c r="E5515" s="298">
        <v>20200301</v>
      </c>
      <c r="F5515" s="298" t="s">
        <v>19480</v>
      </c>
      <c r="G5515" s="298" t="s">
        <v>19480</v>
      </c>
      <c r="H5515" s="299" t="s">
        <v>14828</v>
      </c>
      <c r="I5515" s="297">
        <v>10.710834024818897</v>
      </c>
      <c r="J5515" s="298">
        <v>0</v>
      </c>
      <c r="K5515" s="298">
        <v>0</v>
      </c>
      <c r="L5515" s="298">
        <v>0</v>
      </c>
      <c r="M5515" s="299">
        <v>0</v>
      </c>
    </row>
    <row r="5516" spans="1:13" x14ac:dyDescent="0.2">
      <c r="A5516" s="297" t="s">
        <v>17071</v>
      </c>
      <c r="B5516" s="298" t="s">
        <v>19462</v>
      </c>
      <c r="C5516" s="298" t="s">
        <v>20270</v>
      </c>
      <c r="D5516" s="298" t="s">
        <v>766</v>
      </c>
      <c r="E5516" s="298">
        <v>20200301</v>
      </c>
      <c r="F5516" s="298" t="s">
        <v>19480</v>
      </c>
      <c r="G5516" s="298" t="s">
        <v>19480</v>
      </c>
      <c r="H5516" s="299" t="s">
        <v>14828</v>
      </c>
      <c r="I5516" s="297">
        <v>0</v>
      </c>
      <c r="J5516" s="298">
        <v>19.958724865760093</v>
      </c>
      <c r="K5516" s="298">
        <v>0</v>
      </c>
      <c r="L5516" s="298">
        <v>0</v>
      </c>
      <c r="M5516" s="299">
        <v>0</v>
      </c>
    </row>
    <row r="5517" spans="1:13" x14ac:dyDescent="0.2">
      <c r="A5517" s="297" t="s">
        <v>17071</v>
      </c>
      <c r="B5517" s="298" t="s">
        <v>19462</v>
      </c>
      <c r="C5517" s="298" t="s">
        <v>20270</v>
      </c>
      <c r="D5517" s="298" t="s">
        <v>766</v>
      </c>
      <c r="E5517" s="298">
        <v>20200301</v>
      </c>
      <c r="F5517" s="298" t="s">
        <v>19480</v>
      </c>
      <c r="G5517" s="298" t="s">
        <v>19480</v>
      </c>
      <c r="H5517" s="299" t="s">
        <v>14828</v>
      </c>
      <c r="I5517" s="297">
        <v>0</v>
      </c>
      <c r="J5517" s="298">
        <v>0</v>
      </c>
      <c r="K5517" s="298">
        <v>412.75896973692335</v>
      </c>
      <c r="L5517" s="298">
        <v>0</v>
      </c>
      <c r="M5517" s="299">
        <v>0</v>
      </c>
    </row>
    <row r="5518" spans="1:13" x14ac:dyDescent="0.2">
      <c r="A5518" s="297" t="s">
        <v>17071</v>
      </c>
      <c r="B5518" s="298" t="s">
        <v>19462</v>
      </c>
      <c r="C5518" s="298" t="s">
        <v>20270</v>
      </c>
      <c r="D5518" s="298" t="s">
        <v>766</v>
      </c>
      <c r="E5518" s="298">
        <v>20200301</v>
      </c>
      <c r="F5518" s="298" t="s">
        <v>19480</v>
      </c>
      <c r="G5518" s="298" t="s">
        <v>19480</v>
      </c>
      <c r="H5518" s="299" t="s">
        <v>14828</v>
      </c>
      <c r="I5518" s="297">
        <v>0</v>
      </c>
      <c r="J5518" s="298">
        <v>0</v>
      </c>
      <c r="K5518" s="298">
        <v>0</v>
      </c>
      <c r="L5518" s="298">
        <v>0.34249919840595472</v>
      </c>
      <c r="M5518" s="299">
        <v>0</v>
      </c>
    </row>
    <row r="5519" spans="1:13" x14ac:dyDescent="0.2">
      <c r="A5519" s="297" t="s">
        <v>17071</v>
      </c>
      <c r="B5519" s="298" t="s">
        <v>19462</v>
      </c>
      <c r="C5519" s="298" t="s">
        <v>20270</v>
      </c>
      <c r="D5519" s="298" t="s">
        <v>766</v>
      </c>
      <c r="E5519" s="298">
        <v>20200301</v>
      </c>
      <c r="F5519" s="298" t="s">
        <v>19480</v>
      </c>
      <c r="G5519" s="298" t="s">
        <v>19480</v>
      </c>
      <c r="H5519" s="299" t="s">
        <v>14828</v>
      </c>
      <c r="I5519" s="297">
        <v>0</v>
      </c>
      <c r="J5519" s="298">
        <v>0</v>
      </c>
      <c r="K5519" s="298">
        <v>0</v>
      </c>
      <c r="L5519" s="298">
        <v>0</v>
      </c>
      <c r="M5519" s="299">
        <v>0</v>
      </c>
    </row>
    <row r="5520" spans="1:13" x14ac:dyDescent="0.2">
      <c r="A5520" s="297" t="s">
        <v>17071</v>
      </c>
      <c r="B5520" s="298" t="s">
        <v>19462</v>
      </c>
      <c r="C5520" s="298" t="s">
        <v>20270</v>
      </c>
      <c r="D5520" s="298" t="s">
        <v>766</v>
      </c>
      <c r="E5520" s="298">
        <v>20200301</v>
      </c>
      <c r="F5520" s="298" t="s">
        <v>19480</v>
      </c>
      <c r="G5520" s="298" t="s">
        <v>19480</v>
      </c>
      <c r="H5520" s="299" t="s">
        <v>14828</v>
      </c>
      <c r="I5520" s="297">
        <v>0</v>
      </c>
      <c r="J5520" s="298">
        <v>0</v>
      </c>
      <c r="K5520" s="298">
        <v>0</v>
      </c>
      <c r="L5520" s="298">
        <v>0</v>
      </c>
      <c r="M5520" s="299">
        <v>0.40712168867122922</v>
      </c>
    </row>
    <row r="5521" spans="1:13" x14ac:dyDescent="0.2">
      <c r="A5521" s="297" t="s">
        <v>17071</v>
      </c>
      <c r="B5521" s="298" t="s">
        <v>19462</v>
      </c>
      <c r="C5521" s="298" t="s">
        <v>20270</v>
      </c>
      <c r="D5521" s="298" t="s">
        <v>766</v>
      </c>
      <c r="E5521" s="298">
        <v>20200301</v>
      </c>
      <c r="F5521" s="298" t="s">
        <v>19480</v>
      </c>
      <c r="G5521" s="298" t="s">
        <v>19480</v>
      </c>
      <c r="H5521" s="299" t="s">
        <v>14828</v>
      </c>
      <c r="I5521" s="297">
        <v>6.6238052521906345</v>
      </c>
      <c r="J5521" s="298">
        <v>0</v>
      </c>
      <c r="K5521" s="298">
        <v>0</v>
      </c>
      <c r="L5521" s="298">
        <v>0</v>
      </c>
      <c r="M5521" s="299">
        <v>0</v>
      </c>
    </row>
    <row r="5522" spans="1:13" x14ac:dyDescent="0.2">
      <c r="A5522" s="297" t="s">
        <v>17071</v>
      </c>
      <c r="B5522" s="298" t="s">
        <v>19462</v>
      </c>
      <c r="C5522" s="298" t="s">
        <v>20270</v>
      </c>
      <c r="D5522" s="298" t="s">
        <v>766</v>
      </c>
      <c r="E5522" s="298">
        <v>20200301</v>
      </c>
      <c r="F5522" s="298" t="s">
        <v>19480</v>
      </c>
      <c r="G5522" s="298" t="s">
        <v>19480</v>
      </c>
      <c r="H5522" s="299" t="s">
        <v>14828</v>
      </c>
      <c r="I5522" s="297">
        <v>0</v>
      </c>
      <c r="J5522" s="298">
        <v>12.342895640667427</v>
      </c>
      <c r="K5522" s="298">
        <v>0</v>
      </c>
      <c r="L5522" s="298">
        <v>0</v>
      </c>
      <c r="M5522" s="299">
        <v>0</v>
      </c>
    </row>
    <row r="5523" spans="1:13" x14ac:dyDescent="0.2">
      <c r="A5523" s="297" t="s">
        <v>17071</v>
      </c>
      <c r="B5523" s="298" t="s">
        <v>19462</v>
      </c>
      <c r="C5523" s="298" t="s">
        <v>20270</v>
      </c>
      <c r="D5523" s="298" t="s">
        <v>766</v>
      </c>
      <c r="E5523" s="298">
        <v>20200301</v>
      </c>
      <c r="F5523" s="298" t="s">
        <v>19480</v>
      </c>
      <c r="G5523" s="298" t="s">
        <v>19480</v>
      </c>
      <c r="H5523" s="299" t="s">
        <v>14828</v>
      </c>
      <c r="I5523" s="297">
        <v>0</v>
      </c>
      <c r="J5523" s="298">
        <v>0</v>
      </c>
      <c r="K5523" s="298">
        <v>255.25883654783422</v>
      </c>
      <c r="L5523" s="298">
        <v>0</v>
      </c>
      <c r="M5523" s="299">
        <v>0</v>
      </c>
    </row>
    <row r="5524" spans="1:13" x14ac:dyDescent="0.2">
      <c r="A5524" s="297" t="s">
        <v>17071</v>
      </c>
      <c r="B5524" s="298" t="s">
        <v>19462</v>
      </c>
      <c r="C5524" s="298" t="s">
        <v>20270</v>
      </c>
      <c r="D5524" s="298" t="s">
        <v>766</v>
      </c>
      <c r="E5524" s="298">
        <v>20200253</v>
      </c>
      <c r="F5524" s="298" t="s">
        <v>19481</v>
      </c>
      <c r="G5524" s="298" t="s">
        <v>19481</v>
      </c>
      <c r="H5524" s="299" t="s">
        <v>14828</v>
      </c>
      <c r="I5524" s="297">
        <v>0</v>
      </c>
      <c r="J5524" s="298">
        <v>0</v>
      </c>
      <c r="K5524" s="298">
        <v>0</v>
      </c>
      <c r="L5524" s="298">
        <v>4.6335700466803194E-2</v>
      </c>
      <c r="M5524" s="299">
        <v>0</v>
      </c>
    </row>
    <row r="5525" spans="1:13" x14ac:dyDescent="0.2">
      <c r="A5525" s="297" t="s">
        <v>17071</v>
      </c>
      <c r="B5525" s="298" t="s">
        <v>19462</v>
      </c>
      <c r="C5525" s="298" t="s">
        <v>20270</v>
      </c>
      <c r="D5525" s="298" t="s">
        <v>766</v>
      </c>
      <c r="E5525" s="298">
        <v>20200253</v>
      </c>
      <c r="F5525" s="298" t="s">
        <v>19481</v>
      </c>
      <c r="G5525" s="298" t="s">
        <v>19481</v>
      </c>
      <c r="H5525" s="299" t="s">
        <v>14828</v>
      </c>
      <c r="I5525" s="297">
        <v>0</v>
      </c>
      <c r="J5525" s="298">
        <v>0</v>
      </c>
      <c r="K5525" s="298">
        <v>0</v>
      </c>
      <c r="L5525" s="298">
        <v>0</v>
      </c>
      <c r="M5525" s="299">
        <v>0.77134504337912735</v>
      </c>
    </row>
    <row r="5526" spans="1:13" x14ac:dyDescent="0.2">
      <c r="A5526" s="297" t="s">
        <v>17071</v>
      </c>
      <c r="B5526" s="298" t="s">
        <v>19462</v>
      </c>
      <c r="C5526" s="298" t="s">
        <v>20270</v>
      </c>
      <c r="D5526" s="298" t="s">
        <v>766</v>
      </c>
      <c r="E5526" s="298">
        <v>20200253</v>
      </c>
      <c r="F5526" s="298" t="s">
        <v>19481</v>
      </c>
      <c r="G5526" s="298" t="s">
        <v>19481</v>
      </c>
      <c r="H5526" s="299" t="s">
        <v>14828</v>
      </c>
      <c r="I5526" s="297">
        <v>0</v>
      </c>
      <c r="J5526" s="298">
        <v>10.977161181507912</v>
      </c>
      <c r="K5526" s="298">
        <v>0</v>
      </c>
      <c r="L5526" s="298">
        <v>0</v>
      </c>
      <c r="M5526" s="299">
        <v>0</v>
      </c>
    </row>
    <row r="5527" spans="1:13" x14ac:dyDescent="0.2">
      <c r="A5527" s="297" t="s">
        <v>17071</v>
      </c>
      <c r="B5527" s="298" t="s">
        <v>19462</v>
      </c>
      <c r="C5527" s="298" t="s">
        <v>20270</v>
      </c>
      <c r="D5527" s="298" t="s">
        <v>766</v>
      </c>
      <c r="E5527" s="298">
        <v>20200253</v>
      </c>
      <c r="F5527" s="298" t="s">
        <v>19481</v>
      </c>
      <c r="G5527" s="298" t="s">
        <v>19481</v>
      </c>
      <c r="H5527" s="299" t="s">
        <v>14828</v>
      </c>
      <c r="I5527" s="297">
        <v>0</v>
      </c>
      <c r="J5527" s="298">
        <v>0</v>
      </c>
      <c r="K5527" s="298">
        <v>14.181199246724276</v>
      </c>
      <c r="L5527" s="298">
        <v>0</v>
      </c>
      <c r="M5527" s="299">
        <v>0</v>
      </c>
    </row>
    <row r="5528" spans="1:13" x14ac:dyDescent="0.2">
      <c r="A5528" s="297" t="s">
        <v>17071</v>
      </c>
      <c r="B5528" s="298" t="s">
        <v>19462</v>
      </c>
      <c r="C5528" s="298" t="s">
        <v>20270</v>
      </c>
      <c r="D5528" s="298" t="s">
        <v>766</v>
      </c>
      <c r="E5528" s="298">
        <v>20200253</v>
      </c>
      <c r="F5528" s="298" t="s">
        <v>19481</v>
      </c>
      <c r="G5528" s="298" t="s">
        <v>19481</v>
      </c>
      <c r="H5528" s="299" t="s">
        <v>14828</v>
      </c>
      <c r="I5528" s="297">
        <v>15.78328702666253</v>
      </c>
      <c r="J5528" s="298">
        <v>0</v>
      </c>
      <c r="K5528" s="298">
        <v>0</v>
      </c>
      <c r="L5528" s="298">
        <v>0</v>
      </c>
      <c r="M5528" s="299">
        <v>0</v>
      </c>
    </row>
    <row r="5529" spans="1:13" x14ac:dyDescent="0.2">
      <c r="A5529" s="297" t="s">
        <v>17071</v>
      </c>
      <c r="B5529" s="298" t="s">
        <v>19462</v>
      </c>
      <c r="C5529" s="298" t="s">
        <v>20270</v>
      </c>
      <c r="D5529" s="298" t="s">
        <v>766</v>
      </c>
      <c r="E5529" s="298">
        <v>20200253</v>
      </c>
      <c r="F5529" s="298" t="s">
        <v>19481</v>
      </c>
      <c r="G5529" s="298" t="s">
        <v>19481</v>
      </c>
      <c r="H5529" s="299" t="s">
        <v>14828</v>
      </c>
      <c r="I5529" s="297">
        <v>0</v>
      </c>
      <c r="J5529" s="298">
        <v>0</v>
      </c>
      <c r="K5529" s="298">
        <v>0</v>
      </c>
      <c r="L5529" s="298">
        <v>4.2760839303192265E-2</v>
      </c>
      <c r="M5529" s="299">
        <v>0</v>
      </c>
    </row>
    <row r="5530" spans="1:13" x14ac:dyDescent="0.2">
      <c r="A5530" s="297" t="s">
        <v>17071</v>
      </c>
      <c r="B5530" s="298" t="s">
        <v>19462</v>
      </c>
      <c r="C5530" s="298" t="s">
        <v>20270</v>
      </c>
      <c r="D5530" s="298" t="s">
        <v>766</v>
      </c>
      <c r="E5530" s="298">
        <v>20200253</v>
      </c>
      <c r="F5530" s="298" t="s">
        <v>19481</v>
      </c>
      <c r="G5530" s="298" t="s">
        <v>19481</v>
      </c>
      <c r="H5530" s="299" t="s">
        <v>14828</v>
      </c>
      <c r="I5530" s="297">
        <v>0</v>
      </c>
      <c r="J5530" s="298">
        <v>0</v>
      </c>
      <c r="K5530" s="298">
        <v>0</v>
      </c>
      <c r="L5530" s="298">
        <v>0</v>
      </c>
      <c r="M5530" s="299">
        <v>0.71208484485926926</v>
      </c>
    </row>
    <row r="5531" spans="1:13" x14ac:dyDescent="0.2">
      <c r="A5531" s="297" t="s">
        <v>17071</v>
      </c>
      <c r="B5531" s="298" t="s">
        <v>19462</v>
      </c>
      <c r="C5531" s="298" t="s">
        <v>20270</v>
      </c>
      <c r="D5531" s="298" t="s">
        <v>766</v>
      </c>
      <c r="E5531" s="298">
        <v>20200253</v>
      </c>
      <c r="F5531" s="298" t="s">
        <v>19481</v>
      </c>
      <c r="G5531" s="298" t="s">
        <v>19481</v>
      </c>
      <c r="H5531" s="299" t="s">
        <v>14828</v>
      </c>
      <c r="I5531" s="297">
        <v>0</v>
      </c>
      <c r="J5531" s="298">
        <v>10.13390643087615</v>
      </c>
      <c r="K5531" s="298">
        <v>0</v>
      </c>
      <c r="L5531" s="298">
        <v>0</v>
      </c>
      <c r="M5531" s="299">
        <v>0</v>
      </c>
    </row>
    <row r="5532" spans="1:13" x14ac:dyDescent="0.2">
      <c r="A5532" s="297" t="s">
        <v>17071</v>
      </c>
      <c r="B5532" s="298" t="s">
        <v>19462</v>
      </c>
      <c r="C5532" s="298" t="s">
        <v>20270</v>
      </c>
      <c r="D5532" s="298" t="s">
        <v>766</v>
      </c>
      <c r="E5532" s="298">
        <v>20200253</v>
      </c>
      <c r="F5532" s="298" t="s">
        <v>19481</v>
      </c>
      <c r="G5532" s="298" t="s">
        <v>19481</v>
      </c>
      <c r="H5532" s="299" t="s">
        <v>14828</v>
      </c>
      <c r="I5532" s="297">
        <v>12.215438090718681</v>
      </c>
      <c r="J5532" s="298">
        <v>0</v>
      </c>
      <c r="K5532" s="298">
        <v>0</v>
      </c>
      <c r="L5532" s="298">
        <v>0</v>
      </c>
      <c r="M5532" s="299">
        <v>0</v>
      </c>
    </row>
    <row r="5533" spans="1:13" x14ac:dyDescent="0.2">
      <c r="A5533" s="297" t="s">
        <v>17071</v>
      </c>
      <c r="B5533" s="298" t="s">
        <v>19462</v>
      </c>
      <c r="C5533" s="298" t="s">
        <v>20270</v>
      </c>
      <c r="D5533" s="298" t="s">
        <v>766</v>
      </c>
      <c r="E5533" s="298">
        <v>20200253</v>
      </c>
      <c r="F5533" s="298" t="s">
        <v>19481</v>
      </c>
      <c r="G5533" s="298" t="s">
        <v>19481</v>
      </c>
      <c r="H5533" s="299" t="s">
        <v>14828</v>
      </c>
      <c r="I5533" s="297">
        <v>0</v>
      </c>
      <c r="J5533" s="298">
        <v>0</v>
      </c>
      <c r="K5533" s="298">
        <v>15.995166297936546</v>
      </c>
      <c r="L5533" s="298">
        <v>0</v>
      </c>
      <c r="M5533" s="299">
        <v>0</v>
      </c>
    </row>
    <row r="5534" spans="1:13" x14ac:dyDescent="0.2">
      <c r="A5534" s="297" t="s">
        <v>17071</v>
      </c>
      <c r="B5534" s="298" t="s">
        <v>19462</v>
      </c>
      <c r="C5534" s="298" t="s">
        <v>20270</v>
      </c>
      <c r="D5534" s="298" t="s">
        <v>766</v>
      </c>
      <c r="E5534" s="298">
        <v>20200253</v>
      </c>
      <c r="F5534" s="298" t="s">
        <v>19481</v>
      </c>
      <c r="G5534" s="298" t="s">
        <v>19481</v>
      </c>
      <c r="H5534" s="299" t="s">
        <v>14828</v>
      </c>
      <c r="I5534" s="297">
        <v>0</v>
      </c>
      <c r="J5534" s="298">
        <v>0</v>
      </c>
      <c r="K5534" s="298">
        <v>0</v>
      </c>
      <c r="L5534" s="298">
        <v>2.3374092223609915E-3</v>
      </c>
      <c r="M5534" s="299">
        <v>0</v>
      </c>
    </row>
    <row r="5535" spans="1:13" x14ac:dyDescent="0.2">
      <c r="A5535" s="297" t="s">
        <v>17071</v>
      </c>
      <c r="B5535" s="298" t="s">
        <v>19462</v>
      </c>
      <c r="C5535" s="298" t="s">
        <v>20270</v>
      </c>
      <c r="D5535" s="298" t="s">
        <v>766</v>
      </c>
      <c r="E5535" s="298">
        <v>20200253</v>
      </c>
      <c r="F5535" s="298" t="s">
        <v>19481</v>
      </c>
      <c r="G5535" s="298" t="s">
        <v>19481</v>
      </c>
      <c r="H5535" s="299" t="s">
        <v>14828</v>
      </c>
      <c r="I5535" s="297">
        <v>0</v>
      </c>
      <c r="J5535" s="298">
        <v>0</v>
      </c>
      <c r="K5535" s="298">
        <v>0</v>
      </c>
      <c r="L5535" s="298">
        <v>0</v>
      </c>
      <c r="M5535" s="299">
        <v>3.9735956780136861E-2</v>
      </c>
    </row>
    <row r="5536" spans="1:13" x14ac:dyDescent="0.2">
      <c r="A5536" s="297" t="s">
        <v>17071</v>
      </c>
      <c r="B5536" s="298" t="s">
        <v>19462</v>
      </c>
      <c r="C5536" s="298" t="s">
        <v>20270</v>
      </c>
      <c r="D5536" s="298" t="s">
        <v>766</v>
      </c>
      <c r="E5536" s="298">
        <v>20200253</v>
      </c>
      <c r="F5536" s="298" t="s">
        <v>19481</v>
      </c>
      <c r="G5536" s="298" t="s">
        <v>19481</v>
      </c>
      <c r="H5536" s="299" t="s">
        <v>14828</v>
      </c>
      <c r="I5536" s="297">
        <v>0</v>
      </c>
      <c r="J5536" s="298">
        <v>3.9735956780136861E-2</v>
      </c>
      <c r="K5536" s="298">
        <v>0</v>
      </c>
      <c r="L5536" s="298">
        <v>0</v>
      </c>
      <c r="M5536" s="299">
        <v>0</v>
      </c>
    </row>
    <row r="5537" spans="1:13" x14ac:dyDescent="0.2">
      <c r="A5537" s="297" t="s">
        <v>17071</v>
      </c>
      <c r="B5537" s="298" t="s">
        <v>19462</v>
      </c>
      <c r="C5537" s="298" t="s">
        <v>20270</v>
      </c>
      <c r="D5537" s="298" t="s">
        <v>766</v>
      </c>
      <c r="E5537" s="298">
        <v>20200253</v>
      </c>
      <c r="F5537" s="298" t="s">
        <v>19481</v>
      </c>
      <c r="G5537" s="298" t="s">
        <v>19481</v>
      </c>
      <c r="H5537" s="299" t="s">
        <v>14828</v>
      </c>
      <c r="I5537" s="297">
        <v>0.64553742935205038</v>
      </c>
      <c r="J5537" s="298">
        <v>0</v>
      </c>
      <c r="K5537" s="298">
        <v>0</v>
      </c>
      <c r="L5537" s="298">
        <v>0</v>
      </c>
      <c r="M5537" s="299">
        <v>0</v>
      </c>
    </row>
    <row r="5538" spans="1:13" x14ac:dyDescent="0.2">
      <c r="A5538" s="297" t="s">
        <v>17071</v>
      </c>
      <c r="B5538" s="298" t="s">
        <v>19462</v>
      </c>
      <c r="C5538" s="298" t="s">
        <v>20270</v>
      </c>
      <c r="D5538" s="298" t="s">
        <v>766</v>
      </c>
      <c r="E5538" s="298">
        <v>20200253</v>
      </c>
      <c r="F5538" s="298" t="s">
        <v>19481</v>
      </c>
      <c r="G5538" s="298" t="s">
        <v>19481</v>
      </c>
      <c r="H5538" s="299" t="s">
        <v>14828</v>
      </c>
      <c r="I5538" s="297">
        <v>0</v>
      </c>
      <c r="J5538" s="298">
        <v>0</v>
      </c>
      <c r="K5538" s="298">
        <v>0.85961661518828947</v>
      </c>
      <c r="L5538" s="298">
        <v>0</v>
      </c>
      <c r="M5538" s="299">
        <v>0</v>
      </c>
    </row>
    <row r="5539" spans="1:13" x14ac:dyDescent="0.2">
      <c r="A5539" s="297" t="s">
        <v>17071</v>
      </c>
      <c r="B5539" s="298" t="s">
        <v>19462</v>
      </c>
      <c r="C5539" s="298" t="s">
        <v>20270</v>
      </c>
      <c r="D5539" s="298" t="s">
        <v>766</v>
      </c>
      <c r="E5539" s="298">
        <v>20200253</v>
      </c>
      <c r="F5539" s="298" t="s">
        <v>19481</v>
      </c>
      <c r="G5539" s="298" t="s">
        <v>19481</v>
      </c>
      <c r="H5539" s="299" t="s">
        <v>14828</v>
      </c>
      <c r="I5539" s="297">
        <v>0</v>
      </c>
      <c r="J5539" s="298">
        <v>0</v>
      </c>
      <c r="K5539" s="298">
        <v>0</v>
      </c>
      <c r="L5539" s="298">
        <v>4.6060711146525428E-2</v>
      </c>
      <c r="M5539" s="299">
        <v>0</v>
      </c>
    </row>
    <row r="5540" spans="1:13" x14ac:dyDescent="0.2">
      <c r="A5540" s="297" t="s">
        <v>17071</v>
      </c>
      <c r="B5540" s="298" t="s">
        <v>19462</v>
      </c>
      <c r="C5540" s="298" t="s">
        <v>20270</v>
      </c>
      <c r="D5540" s="298" t="s">
        <v>766</v>
      </c>
      <c r="E5540" s="298">
        <v>20200253</v>
      </c>
      <c r="F5540" s="298" t="s">
        <v>19481</v>
      </c>
      <c r="G5540" s="298" t="s">
        <v>19481</v>
      </c>
      <c r="H5540" s="299" t="s">
        <v>14828</v>
      </c>
      <c r="I5540" s="297">
        <v>0</v>
      </c>
      <c r="J5540" s="298">
        <v>0</v>
      </c>
      <c r="K5540" s="298">
        <v>0</v>
      </c>
      <c r="L5540" s="298">
        <v>0</v>
      </c>
      <c r="M5540" s="299">
        <v>0.76790767687565531</v>
      </c>
    </row>
    <row r="5541" spans="1:13" x14ac:dyDescent="0.2">
      <c r="A5541" s="297" t="s">
        <v>17071</v>
      </c>
      <c r="B5541" s="298" t="s">
        <v>19462</v>
      </c>
      <c r="C5541" s="298" t="s">
        <v>20270</v>
      </c>
      <c r="D5541" s="298" t="s">
        <v>766</v>
      </c>
      <c r="E5541" s="298">
        <v>20200253</v>
      </c>
      <c r="F5541" s="298" t="s">
        <v>19481</v>
      </c>
      <c r="G5541" s="298" t="s">
        <v>19481</v>
      </c>
      <c r="H5541" s="299" t="s">
        <v>14828</v>
      </c>
      <c r="I5541" s="297">
        <v>0</v>
      </c>
      <c r="J5541" s="298">
        <v>10.927525609197776</v>
      </c>
      <c r="K5541" s="298">
        <v>0</v>
      </c>
      <c r="L5541" s="298">
        <v>0</v>
      </c>
      <c r="M5541" s="299">
        <v>0</v>
      </c>
    </row>
    <row r="5542" spans="1:13" x14ac:dyDescent="0.2">
      <c r="A5542" s="297" t="s">
        <v>17071</v>
      </c>
      <c r="B5542" s="298" t="s">
        <v>19462</v>
      </c>
      <c r="C5542" s="298" t="s">
        <v>20270</v>
      </c>
      <c r="D5542" s="298" t="s">
        <v>766</v>
      </c>
      <c r="E5542" s="298">
        <v>20200253</v>
      </c>
      <c r="F5542" s="298" t="s">
        <v>19481</v>
      </c>
      <c r="G5542" s="298" t="s">
        <v>19481</v>
      </c>
      <c r="H5542" s="299" t="s">
        <v>14828</v>
      </c>
      <c r="I5542" s="297">
        <v>21.855051218395552</v>
      </c>
      <c r="J5542" s="298">
        <v>0</v>
      </c>
      <c r="K5542" s="298">
        <v>0</v>
      </c>
      <c r="L5542" s="298">
        <v>0</v>
      </c>
      <c r="M5542" s="299">
        <v>0</v>
      </c>
    </row>
    <row r="5543" spans="1:13" x14ac:dyDescent="0.2">
      <c r="A5543" s="297" t="s">
        <v>17071</v>
      </c>
      <c r="B5543" s="298" t="s">
        <v>19462</v>
      </c>
      <c r="C5543" s="298" t="s">
        <v>20270</v>
      </c>
      <c r="D5543" s="298" t="s">
        <v>766</v>
      </c>
      <c r="E5543" s="298">
        <v>20200253</v>
      </c>
      <c r="F5543" s="298" t="s">
        <v>19481</v>
      </c>
      <c r="G5543" s="298" t="s">
        <v>19481</v>
      </c>
      <c r="H5543" s="299" t="s">
        <v>14828</v>
      </c>
      <c r="I5543" s="297">
        <v>0</v>
      </c>
      <c r="J5543" s="298">
        <v>0</v>
      </c>
      <c r="K5543" s="298">
        <v>43.769225140650825</v>
      </c>
      <c r="L5543" s="298">
        <v>0</v>
      </c>
      <c r="M5543" s="299">
        <v>0</v>
      </c>
    </row>
    <row r="5544" spans="1:13" x14ac:dyDescent="0.2">
      <c r="A5544" s="297" t="s">
        <v>17071</v>
      </c>
      <c r="B5544" s="298" t="s">
        <v>19462</v>
      </c>
      <c r="C5544" s="298" t="s">
        <v>20270</v>
      </c>
      <c r="D5544" s="298" t="s">
        <v>766</v>
      </c>
      <c r="E5544" s="298">
        <v>20200253</v>
      </c>
      <c r="F5544" s="298" t="s">
        <v>19482</v>
      </c>
      <c r="G5544" s="298" t="s">
        <v>19482</v>
      </c>
      <c r="H5544" s="299" t="s">
        <v>14828</v>
      </c>
      <c r="I5544" s="297">
        <v>0</v>
      </c>
      <c r="J5544" s="298">
        <v>0</v>
      </c>
      <c r="K5544" s="298">
        <v>0</v>
      </c>
      <c r="L5544" s="298">
        <v>2.7498932027776373E-3</v>
      </c>
      <c r="M5544" s="299">
        <v>0</v>
      </c>
    </row>
    <row r="5545" spans="1:13" x14ac:dyDescent="0.2">
      <c r="A5545" s="297" t="s">
        <v>17071</v>
      </c>
      <c r="B5545" s="298" t="s">
        <v>19462</v>
      </c>
      <c r="C5545" s="298" t="s">
        <v>20270</v>
      </c>
      <c r="D5545" s="298" t="s">
        <v>766</v>
      </c>
      <c r="E5545" s="298">
        <v>20200253</v>
      </c>
      <c r="F5545" s="298" t="s">
        <v>19482</v>
      </c>
      <c r="G5545" s="298" t="s">
        <v>19482</v>
      </c>
      <c r="H5545" s="299" t="s">
        <v>14828</v>
      </c>
      <c r="I5545" s="297">
        <v>0</v>
      </c>
      <c r="J5545" s="298">
        <v>0</v>
      </c>
      <c r="K5545" s="298">
        <v>1.6499359216665826E-2</v>
      </c>
      <c r="L5545" s="298">
        <v>0</v>
      </c>
      <c r="M5545" s="299">
        <v>0</v>
      </c>
    </row>
    <row r="5546" spans="1:13" x14ac:dyDescent="0.2">
      <c r="A5546" s="297" t="s">
        <v>17071</v>
      </c>
      <c r="B5546" s="298" t="s">
        <v>19462</v>
      </c>
      <c r="C5546" s="298" t="s">
        <v>20270</v>
      </c>
      <c r="D5546" s="298" t="s">
        <v>766</v>
      </c>
      <c r="E5546" s="298">
        <v>20200253</v>
      </c>
      <c r="F5546" s="298" t="s">
        <v>19482</v>
      </c>
      <c r="G5546" s="298" t="s">
        <v>19482</v>
      </c>
      <c r="H5546" s="299" t="s">
        <v>14828</v>
      </c>
      <c r="I5546" s="297">
        <v>0</v>
      </c>
      <c r="J5546" s="298">
        <v>0</v>
      </c>
      <c r="K5546" s="298">
        <v>0</v>
      </c>
      <c r="L5546" s="298">
        <v>0</v>
      </c>
      <c r="M5546" s="299">
        <v>4.9635572310136357E-2</v>
      </c>
    </row>
    <row r="5547" spans="1:13" x14ac:dyDescent="0.2">
      <c r="A5547" s="297" t="s">
        <v>17071</v>
      </c>
      <c r="B5547" s="298" t="s">
        <v>19462</v>
      </c>
      <c r="C5547" s="298" t="s">
        <v>20270</v>
      </c>
      <c r="D5547" s="298" t="s">
        <v>766</v>
      </c>
      <c r="E5547" s="298">
        <v>20200253</v>
      </c>
      <c r="F5547" s="298" t="s">
        <v>19482</v>
      </c>
      <c r="G5547" s="298" t="s">
        <v>19482</v>
      </c>
      <c r="H5547" s="299" t="s">
        <v>14828</v>
      </c>
      <c r="I5547" s="297">
        <v>0.66189929390857738</v>
      </c>
      <c r="J5547" s="298">
        <v>0</v>
      </c>
      <c r="K5547" s="298">
        <v>0</v>
      </c>
      <c r="L5547" s="298">
        <v>0</v>
      </c>
      <c r="M5547" s="299">
        <v>0</v>
      </c>
    </row>
    <row r="5548" spans="1:13" x14ac:dyDescent="0.2">
      <c r="A5548" s="297" t="s">
        <v>17071</v>
      </c>
      <c r="B5548" s="298" t="s">
        <v>19462</v>
      </c>
      <c r="C5548" s="298" t="s">
        <v>20270</v>
      </c>
      <c r="D5548" s="298" t="s">
        <v>766</v>
      </c>
      <c r="E5548" s="298">
        <v>20200253</v>
      </c>
      <c r="F5548" s="298" t="s">
        <v>19482</v>
      </c>
      <c r="G5548" s="298" t="s">
        <v>19482</v>
      </c>
      <c r="H5548" s="299" t="s">
        <v>14828</v>
      </c>
      <c r="I5548" s="297">
        <v>0</v>
      </c>
      <c r="J5548" s="298">
        <v>0.72803422543537943</v>
      </c>
      <c r="K5548" s="298">
        <v>0</v>
      </c>
      <c r="L5548" s="298">
        <v>0</v>
      </c>
      <c r="M5548" s="299">
        <v>0</v>
      </c>
    </row>
    <row r="5549" spans="1:13" x14ac:dyDescent="0.2">
      <c r="A5549" s="297" t="s">
        <v>17071</v>
      </c>
      <c r="B5549" s="298" t="s">
        <v>19462</v>
      </c>
      <c r="C5549" s="298" t="s">
        <v>20270</v>
      </c>
      <c r="D5549" s="298" t="s">
        <v>766</v>
      </c>
      <c r="E5549" s="298">
        <v>20200253</v>
      </c>
      <c r="F5549" s="298" t="s">
        <v>19482</v>
      </c>
      <c r="G5549" s="298" t="s">
        <v>19482</v>
      </c>
      <c r="H5549" s="299" t="s">
        <v>14828</v>
      </c>
      <c r="I5549" s="297">
        <v>0</v>
      </c>
      <c r="J5549" s="298">
        <v>0</v>
      </c>
      <c r="K5549" s="298">
        <v>0</v>
      </c>
      <c r="L5549" s="298">
        <v>5.9122703859719209E-3</v>
      </c>
      <c r="M5549" s="299">
        <v>0</v>
      </c>
    </row>
    <row r="5550" spans="1:13" x14ac:dyDescent="0.2">
      <c r="A5550" s="297" t="s">
        <v>17071</v>
      </c>
      <c r="B5550" s="298" t="s">
        <v>19462</v>
      </c>
      <c r="C5550" s="298" t="s">
        <v>20270</v>
      </c>
      <c r="D5550" s="298" t="s">
        <v>766</v>
      </c>
      <c r="E5550" s="298">
        <v>20200253</v>
      </c>
      <c r="F5550" s="298" t="s">
        <v>19482</v>
      </c>
      <c r="G5550" s="298" t="s">
        <v>19482</v>
      </c>
      <c r="H5550" s="299" t="s">
        <v>14828</v>
      </c>
      <c r="I5550" s="297">
        <v>0</v>
      </c>
      <c r="J5550" s="298">
        <v>0</v>
      </c>
      <c r="K5550" s="298">
        <v>0</v>
      </c>
      <c r="L5550" s="298">
        <v>0</v>
      </c>
      <c r="M5550" s="299">
        <v>0.10408345772513358</v>
      </c>
    </row>
    <row r="5551" spans="1:13" x14ac:dyDescent="0.2">
      <c r="A5551" s="297" t="s">
        <v>17071</v>
      </c>
      <c r="B5551" s="298" t="s">
        <v>19462</v>
      </c>
      <c r="C5551" s="298" t="s">
        <v>20270</v>
      </c>
      <c r="D5551" s="298" t="s">
        <v>766</v>
      </c>
      <c r="E5551" s="298">
        <v>20200253</v>
      </c>
      <c r="F5551" s="298" t="s">
        <v>19482</v>
      </c>
      <c r="G5551" s="298" t="s">
        <v>19482</v>
      </c>
      <c r="H5551" s="299" t="s">
        <v>14828</v>
      </c>
      <c r="I5551" s="297">
        <v>0</v>
      </c>
      <c r="J5551" s="298">
        <v>0</v>
      </c>
      <c r="K5551" s="298">
        <v>0.17351826109526894</v>
      </c>
      <c r="L5551" s="298">
        <v>0</v>
      </c>
      <c r="M5551" s="299">
        <v>0</v>
      </c>
    </row>
    <row r="5552" spans="1:13" x14ac:dyDescent="0.2">
      <c r="A5552" s="297" t="s">
        <v>17071</v>
      </c>
      <c r="B5552" s="298" t="s">
        <v>19462</v>
      </c>
      <c r="C5552" s="298" t="s">
        <v>20270</v>
      </c>
      <c r="D5552" s="298" t="s">
        <v>766</v>
      </c>
      <c r="E5552" s="298">
        <v>20200253</v>
      </c>
      <c r="F5552" s="298" t="s">
        <v>19482</v>
      </c>
      <c r="G5552" s="298" t="s">
        <v>19482</v>
      </c>
      <c r="H5552" s="299" t="s">
        <v>14828</v>
      </c>
      <c r="I5552" s="297">
        <v>0</v>
      </c>
      <c r="J5552" s="298">
        <v>1.5266032115220056</v>
      </c>
      <c r="K5552" s="298">
        <v>0</v>
      </c>
      <c r="L5552" s="298">
        <v>0</v>
      </c>
      <c r="M5552" s="299">
        <v>0</v>
      </c>
    </row>
    <row r="5553" spans="1:13" x14ac:dyDescent="0.2">
      <c r="A5553" s="297" t="s">
        <v>17071</v>
      </c>
      <c r="B5553" s="298" t="s">
        <v>19462</v>
      </c>
      <c r="C5553" s="298" t="s">
        <v>20270</v>
      </c>
      <c r="D5553" s="298" t="s">
        <v>766</v>
      </c>
      <c r="E5553" s="298">
        <v>20200253</v>
      </c>
      <c r="F5553" s="298" t="s">
        <v>19482</v>
      </c>
      <c r="G5553" s="298" t="s">
        <v>19482</v>
      </c>
      <c r="H5553" s="299" t="s">
        <v>14828</v>
      </c>
      <c r="I5553" s="297">
        <v>2.7063073955136119</v>
      </c>
      <c r="J5553" s="298">
        <v>0</v>
      </c>
      <c r="K5553" s="298">
        <v>0</v>
      </c>
      <c r="L5553" s="298">
        <v>0</v>
      </c>
      <c r="M5553" s="299">
        <v>0</v>
      </c>
    </row>
    <row r="5554" spans="1:13" x14ac:dyDescent="0.2">
      <c r="A5554" s="297" t="s">
        <v>17071</v>
      </c>
      <c r="B5554" s="298" t="s">
        <v>19462</v>
      </c>
      <c r="C5554" s="298" t="s">
        <v>20270</v>
      </c>
      <c r="D5554" s="298" t="s">
        <v>766</v>
      </c>
      <c r="E5554" s="298">
        <v>20200254</v>
      </c>
      <c r="F5554" s="298" t="s">
        <v>19482</v>
      </c>
      <c r="G5554" s="298" t="s">
        <v>19482</v>
      </c>
      <c r="H5554" s="299" t="s">
        <v>14828</v>
      </c>
      <c r="I5554" s="297">
        <v>0</v>
      </c>
      <c r="J5554" s="298">
        <v>0</v>
      </c>
      <c r="K5554" s="298">
        <v>0</v>
      </c>
      <c r="L5554" s="298">
        <v>1.3749466013888187E-3</v>
      </c>
      <c r="M5554" s="299">
        <v>0</v>
      </c>
    </row>
    <row r="5555" spans="1:13" x14ac:dyDescent="0.2">
      <c r="A5555" s="297" t="s">
        <v>17071</v>
      </c>
      <c r="B5555" s="298" t="s">
        <v>19462</v>
      </c>
      <c r="C5555" s="298" t="s">
        <v>20270</v>
      </c>
      <c r="D5555" s="298" t="s">
        <v>766</v>
      </c>
      <c r="E5555" s="298">
        <v>20200254</v>
      </c>
      <c r="F5555" s="298" t="s">
        <v>19482</v>
      </c>
      <c r="G5555" s="298" t="s">
        <v>19482</v>
      </c>
      <c r="H5555" s="299" t="s">
        <v>14828</v>
      </c>
      <c r="I5555" s="297">
        <v>0</v>
      </c>
      <c r="J5555" s="298">
        <v>0</v>
      </c>
      <c r="K5555" s="298">
        <v>0</v>
      </c>
      <c r="L5555" s="298">
        <v>0</v>
      </c>
      <c r="M5555" s="299">
        <v>2.4199060184443212E-2</v>
      </c>
    </row>
    <row r="5556" spans="1:13" x14ac:dyDescent="0.2">
      <c r="A5556" s="297" t="s">
        <v>17071</v>
      </c>
      <c r="B5556" s="298" t="s">
        <v>19462</v>
      </c>
      <c r="C5556" s="298" t="s">
        <v>20270</v>
      </c>
      <c r="D5556" s="298" t="s">
        <v>766</v>
      </c>
      <c r="E5556" s="298">
        <v>20200254</v>
      </c>
      <c r="F5556" s="298" t="s">
        <v>19482</v>
      </c>
      <c r="G5556" s="298" t="s">
        <v>19482</v>
      </c>
      <c r="H5556" s="299" t="s">
        <v>14828</v>
      </c>
      <c r="I5556" s="297">
        <v>0</v>
      </c>
      <c r="J5556" s="298">
        <v>0.35569868577928737</v>
      </c>
      <c r="K5556" s="298">
        <v>0</v>
      </c>
      <c r="L5556" s="298">
        <v>0</v>
      </c>
      <c r="M5556" s="299">
        <v>0</v>
      </c>
    </row>
    <row r="5557" spans="1:13" x14ac:dyDescent="0.2">
      <c r="A5557" s="297" t="s">
        <v>17071</v>
      </c>
      <c r="B5557" s="298" t="s">
        <v>19462</v>
      </c>
      <c r="C5557" s="298" t="s">
        <v>20270</v>
      </c>
      <c r="D5557" s="298" t="s">
        <v>766</v>
      </c>
      <c r="E5557" s="298">
        <v>20200254</v>
      </c>
      <c r="F5557" s="298" t="s">
        <v>19482</v>
      </c>
      <c r="G5557" s="298" t="s">
        <v>19482</v>
      </c>
      <c r="H5557" s="299" t="s">
        <v>14828</v>
      </c>
      <c r="I5557" s="297">
        <v>1.4229322377772884</v>
      </c>
      <c r="J5557" s="298">
        <v>0</v>
      </c>
      <c r="K5557" s="298">
        <v>1.4229322377772884</v>
      </c>
      <c r="L5557" s="298">
        <v>0</v>
      </c>
      <c r="M5557" s="299">
        <v>0</v>
      </c>
    </row>
    <row r="5558" spans="1:13" x14ac:dyDescent="0.2">
      <c r="A5558" s="297" t="s">
        <v>17071</v>
      </c>
      <c r="B5558" s="298" t="s">
        <v>19462</v>
      </c>
      <c r="C5558" s="298" t="s">
        <v>20270</v>
      </c>
      <c r="D5558" s="298" t="s">
        <v>766</v>
      </c>
      <c r="E5558" s="298">
        <v>20200254</v>
      </c>
      <c r="F5558" s="298" t="s">
        <v>19482</v>
      </c>
      <c r="G5558" s="298" t="s">
        <v>19482</v>
      </c>
      <c r="H5558" s="299" t="s">
        <v>14828</v>
      </c>
      <c r="I5558" s="297">
        <v>0</v>
      </c>
      <c r="J5558" s="298">
        <v>0</v>
      </c>
      <c r="K5558" s="298">
        <v>0</v>
      </c>
      <c r="L5558" s="298">
        <v>8.3871742684717941E-3</v>
      </c>
      <c r="M5558" s="299">
        <v>0</v>
      </c>
    </row>
    <row r="5559" spans="1:13" x14ac:dyDescent="0.2">
      <c r="A5559" s="297" t="s">
        <v>17071</v>
      </c>
      <c r="B5559" s="298" t="s">
        <v>19462</v>
      </c>
      <c r="C5559" s="298" t="s">
        <v>20270</v>
      </c>
      <c r="D5559" s="298" t="s">
        <v>766</v>
      </c>
      <c r="E5559" s="298">
        <v>20200254</v>
      </c>
      <c r="F5559" s="298" t="s">
        <v>19482</v>
      </c>
      <c r="G5559" s="298" t="s">
        <v>19482</v>
      </c>
      <c r="H5559" s="299" t="s">
        <v>14828</v>
      </c>
      <c r="I5559" s="297">
        <v>0</v>
      </c>
      <c r="J5559" s="298">
        <v>0</v>
      </c>
      <c r="K5559" s="298">
        <v>0</v>
      </c>
      <c r="L5559" s="298">
        <v>0</v>
      </c>
      <c r="M5559" s="299">
        <v>0.14794425430943689</v>
      </c>
    </row>
    <row r="5560" spans="1:13" x14ac:dyDescent="0.2">
      <c r="A5560" s="297" t="s">
        <v>17071</v>
      </c>
      <c r="B5560" s="298" t="s">
        <v>19462</v>
      </c>
      <c r="C5560" s="298" t="s">
        <v>20270</v>
      </c>
      <c r="D5560" s="298" t="s">
        <v>766</v>
      </c>
      <c r="E5560" s="298">
        <v>20200254</v>
      </c>
      <c r="F5560" s="298" t="s">
        <v>19482</v>
      </c>
      <c r="G5560" s="298" t="s">
        <v>19482</v>
      </c>
      <c r="H5560" s="299" t="s">
        <v>14828</v>
      </c>
      <c r="I5560" s="297">
        <v>0</v>
      </c>
      <c r="J5560" s="298">
        <v>2.1700782209719729</v>
      </c>
      <c r="K5560" s="298">
        <v>0</v>
      </c>
      <c r="L5560" s="298">
        <v>0</v>
      </c>
      <c r="M5560" s="299">
        <v>0</v>
      </c>
    </row>
    <row r="5561" spans="1:13" x14ac:dyDescent="0.2">
      <c r="A5561" s="297" t="s">
        <v>17071</v>
      </c>
      <c r="B5561" s="298" t="s">
        <v>19462</v>
      </c>
      <c r="C5561" s="298" t="s">
        <v>20270</v>
      </c>
      <c r="D5561" s="298" t="s">
        <v>766</v>
      </c>
      <c r="E5561" s="298">
        <v>20200254</v>
      </c>
      <c r="F5561" s="298" t="s">
        <v>19482</v>
      </c>
      <c r="G5561" s="298" t="s">
        <v>19482</v>
      </c>
      <c r="H5561" s="299" t="s">
        <v>14828</v>
      </c>
      <c r="I5561" s="297">
        <v>8.6801753892277524</v>
      </c>
      <c r="J5561" s="298">
        <v>0</v>
      </c>
      <c r="K5561" s="298">
        <v>8.6801753892277524</v>
      </c>
      <c r="L5561" s="298">
        <v>0</v>
      </c>
      <c r="M5561" s="299">
        <v>0</v>
      </c>
    </row>
    <row r="5562" spans="1:13" x14ac:dyDescent="0.2">
      <c r="A5562" s="297" t="s">
        <v>17071</v>
      </c>
      <c r="B5562" s="298" t="s">
        <v>19462</v>
      </c>
      <c r="C5562" s="298" t="s">
        <v>20270</v>
      </c>
      <c r="D5562" s="298" t="s">
        <v>766</v>
      </c>
      <c r="E5562" s="298">
        <v>20200254</v>
      </c>
      <c r="F5562" s="298" t="s">
        <v>19482</v>
      </c>
      <c r="G5562" s="298" t="s">
        <v>19482</v>
      </c>
      <c r="H5562" s="299" t="s">
        <v>14828</v>
      </c>
      <c r="I5562" s="297">
        <v>0</v>
      </c>
      <c r="J5562" s="298">
        <v>0</v>
      </c>
      <c r="K5562" s="298">
        <v>0</v>
      </c>
      <c r="L5562" s="298">
        <v>4.3998291244442206E-3</v>
      </c>
      <c r="M5562" s="299">
        <v>0</v>
      </c>
    </row>
    <row r="5563" spans="1:13" x14ac:dyDescent="0.2">
      <c r="A5563" s="297" t="s">
        <v>17071</v>
      </c>
      <c r="B5563" s="298" t="s">
        <v>19462</v>
      </c>
      <c r="C5563" s="298" t="s">
        <v>20270</v>
      </c>
      <c r="D5563" s="298" t="s">
        <v>766</v>
      </c>
      <c r="E5563" s="298">
        <v>20200254</v>
      </c>
      <c r="F5563" s="298" t="s">
        <v>19482</v>
      </c>
      <c r="G5563" s="298" t="s">
        <v>19482</v>
      </c>
      <c r="H5563" s="299" t="s">
        <v>14828</v>
      </c>
      <c r="I5563" s="297">
        <v>0</v>
      </c>
      <c r="J5563" s="298">
        <v>0</v>
      </c>
      <c r="K5563" s="298">
        <v>5.2247970852775112E-2</v>
      </c>
      <c r="L5563" s="298">
        <v>0</v>
      </c>
      <c r="M5563" s="299">
        <v>0</v>
      </c>
    </row>
    <row r="5564" spans="1:13" x14ac:dyDescent="0.2">
      <c r="A5564" s="297" t="s">
        <v>17071</v>
      </c>
      <c r="B5564" s="298" t="s">
        <v>19462</v>
      </c>
      <c r="C5564" s="298" t="s">
        <v>20270</v>
      </c>
      <c r="D5564" s="298" t="s">
        <v>766</v>
      </c>
      <c r="E5564" s="298">
        <v>20200254</v>
      </c>
      <c r="F5564" s="298" t="s">
        <v>19482</v>
      </c>
      <c r="G5564" s="298" t="s">
        <v>19482</v>
      </c>
      <c r="H5564" s="299" t="s">
        <v>14828</v>
      </c>
      <c r="I5564" s="297">
        <v>0</v>
      </c>
      <c r="J5564" s="298">
        <v>0</v>
      </c>
      <c r="K5564" s="298">
        <v>0</v>
      </c>
      <c r="L5564" s="298">
        <v>0</v>
      </c>
      <c r="M5564" s="299">
        <v>7.8371956279162672E-2</v>
      </c>
    </row>
    <row r="5565" spans="1:13" x14ac:dyDescent="0.2">
      <c r="A5565" s="297" t="s">
        <v>17071</v>
      </c>
      <c r="B5565" s="298" t="s">
        <v>19462</v>
      </c>
      <c r="C5565" s="298" t="s">
        <v>20270</v>
      </c>
      <c r="D5565" s="298" t="s">
        <v>766</v>
      </c>
      <c r="E5565" s="298">
        <v>20200254</v>
      </c>
      <c r="F5565" s="298" t="s">
        <v>19482</v>
      </c>
      <c r="G5565" s="298" t="s">
        <v>19482</v>
      </c>
      <c r="H5565" s="299" t="s">
        <v>14828</v>
      </c>
      <c r="I5565" s="297">
        <v>0</v>
      </c>
      <c r="J5565" s="298">
        <v>1.1497303480813303</v>
      </c>
      <c r="K5565" s="298">
        <v>0</v>
      </c>
      <c r="L5565" s="298">
        <v>0</v>
      </c>
      <c r="M5565" s="299">
        <v>0</v>
      </c>
    </row>
    <row r="5566" spans="1:13" x14ac:dyDescent="0.2">
      <c r="A5566" s="297" t="s">
        <v>17071</v>
      </c>
      <c r="B5566" s="298" t="s">
        <v>19462</v>
      </c>
      <c r="C5566" s="298" t="s">
        <v>20270</v>
      </c>
      <c r="D5566" s="298" t="s">
        <v>766</v>
      </c>
      <c r="E5566" s="298">
        <v>20200254</v>
      </c>
      <c r="F5566" s="298" t="s">
        <v>19482</v>
      </c>
      <c r="G5566" s="298" t="s">
        <v>19482</v>
      </c>
      <c r="H5566" s="299" t="s">
        <v>14828</v>
      </c>
      <c r="I5566" s="297">
        <v>1.2803502752132681</v>
      </c>
      <c r="J5566" s="298">
        <v>0</v>
      </c>
      <c r="K5566" s="298">
        <v>0</v>
      </c>
      <c r="L5566" s="298">
        <v>0</v>
      </c>
      <c r="M5566" s="299">
        <v>0</v>
      </c>
    </row>
    <row r="5567" spans="1:13" x14ac:dyDescent="0.2">
      <c r="A5567" s="297" t="s">
        <v>17071</v>
      </c>
      <c r="B5567" s="298" t="s">
        <v>19462</v>
      </c>
      <c r="C5567" s="298" t="s">
        <v>20270</v>
      </c>
      <c r="D5567" s="298" t="s">
        <v>766</v>
      </c>
      <c r="E5567" s="298">
        <v>20200254</v>
      </c>
      <c r="F5567" s="298" t="s">
        <v>19482</v>
      </c>
      <c r="G5567" s="298" t="s">
        <v>19482</v>
      </c>
      <c r="H5567" s="299" t="s">
        <v>14828</v>
      </c>
      <c r="I5567" s="297">
        <v>0</v>
      </c>
      <c r="J5567" s="298">
        <v>0</v>
      </c>
      <c r="K5567" s="298">
        <v>0</v>
      </c>
      <c r="L5567" s="298">
        <v>6.4622490265274484E-3</v>
      </c>
      <c r="M5567" s="299">
        <v>0</v>
      </c>
    </row>
    <row r="5568" spans="1:13" x14ac:dyDescent="0.2">
      <c r="A5568" s="297" t="s">
        <v>17071</v>
      </c>
      <c r="B5568" s="298" t="s">
        <v>19462</v>
      </c>
      <c r="C5568" s="298" t="s">
        <v>20270</v>
      </c>
      <c r="D5568" s="298" t="s">
        <v>766</v>
      </c>
      <c r="E5568" s="298">
        <v>20200254</v>
      </c>
      <c r="F5568" s="298" t="s">
        <v>19482</v>
      </c>
      <c r="G5568" s="298" t="s">
        <v>19482</v>
      </c>
      <c r="H5568" s="299" t="s">
        <v>14828</v>
      </c>
      <c r="I5568" s="297">
        <v>0</v>
      </c>
      <c r="J5568" s="298">
        <v>0</v>
      </c>
      <c r="K5568" s="298">
        <v>0</v>
      </c>
      <c r="L5568" s="298">
        <v>0</v>
      </c>
      <c r="M5568" s="299">
        <v>0.11288311597402202</v>
      </c>
    </row>
    <row r="5569" spans="1:13" x14ac:dyDescent="0.2">
      <c r="A5569" s="297" t="s">
        <v>17071</v>
      </c>
      <c r="B5569" s="298" t="s">
        <v>19462</v>
      </c>
      <c r="C5569" s="298" t="s">
        <v>20270</v>
      </c>
      <c r="D5569" s="298" t="s">
        <v>766</v>
      </c>
      <c r="E5569" s="298">
        <v>20200254</v>
      </c>
      <c r="F5569" s="298" t="s">
        <v>19482</v>
      </c>
      <c r="G5569" s="298" t="s">
        <v>19482</v>
      </c>
      <c r="H5569" s="299" t="s">
        <v>14828</v>
      </c>
      <c r="I5569" s="297">
        <v>0</v>
      </c>
      <c r="J5569" s="298">
        <v>0</v>
      </c>
      <c r="K5569" s="298">
        <v>0.18809269506999041</v>
      </c>
      <c r="L5569" s="298">
        <v>0</v>
      </c>
      <c r="M5569" s="299">
        <v>0</v>
      </c>
    </row>
    <row r="5570" spans="1:13" x14ac:dyDescent="0.2">
      <c r="A5570" s="297" t="s">
        <v>17071</v>
      </c>
      <c r="B5570" s="298" t="s">
        <v>19462</v>
      </c>
      <c r="C5570" s="298" t="s">
        <v>20270</v>
      </c>
      <c r="D5570" s="298" t="s">
        <v>766</v>
      </c>
      <c r="E5570" s="298">
        <v>20200254</v>
      </c>
      <c r="F5570" s="298" t="s">
        <v>19482</v>
      </c>
      <c r="G5570" s="298" t="s">
        <v>19482</v>
      </c>
      <c r="H5570" s="299" t="s">
        <v>14828</v>
      </c>
      <c r="I5570" s="297">
        <v>0</v>
      </c>
      <c r="J5570" s="298">
        <v>1.6548857294315822</v>
      </c>
      <c r="K5570" s="298">
        <v>0</v>
      </c>
      <c r="L5570" s="298">
        <v>0</v>
      </c>
      <c r="M5570" s="299">
        <v>0</v>
      </c>
    </row>
    <row r="5571" spans="1:13" x14ac:dyDescent="0.2">
      <c r="A5571" s="297" t="s">
        <v>17071</v>
      </c>
      <c r="B5571" s="298" t="s">
        <v>19462</v>
      </c>
      <c r="C5571" s="298" t="s">
        <v>20270</v>
      </c>
      <c r="D5571" s="298" t="s">
        <v>766</v>
      </c>
      <c r="E5571" s="298">
        <v>20200254</v>
      </c>
      <c r="F5571" s="298" t="s">
        <v>19482</v>
      </c>
      <c r="G5571" s="298" t="s">
        <v>19482</v>
      </c>
      <c r="H5571" s="299" t="s">
        <v>14828</v>
      </c>
      <c r="I5571" s="297">
        <v>2.6328852469994493</v>
      </c>
      <c r="J5571" s="298">
        <v>0</v>
      </c>
      <c r="K5571" s="298">
        <v>0</v>
      </c>
      <c r="L5571" s="298">
        <v>0</v>
      </c>
      <c r="M5571" s="299">
        <v>0</v>
      </c>
    </row>
    <row r="5572" spans="1:13" x14ac:dyDescent="0.2">
      <c r="A5572" s="297" t="s">
        <v>17071</v>
      </c>
      <c r="B5572" s="298" t="s">
        <v>19462</v>
      </c>
      <c r="C5572" s="298" t="s">
        <v>20270</v>
      </c>
      <c r="D5572" s="298" t="s">
        <v>766</v>
      </c>
      <c r="E5572" s="298">
        <v>20200254</v>
      </c>
      <c r="F5572" s="298" t="s">
        <v>19482</v>
      </c>
      <c r="G5572" s="298" t="s">
        <v>19482</v>
      </c>
      <c r="H5572" s="299" t="s">
        <v>14828</v>
      </c>
      <c r="I5572" s="297">
        <v>0</v>
      </c>
      <c r="J5572" s="298">
        <v>0</v>
      </c>
      <c r="K5572" s="298">
        <v>0</v>
      </c>
      <c r="L5572" s="298">
        <v>8.7996582488884412E-3</v>
      </c>
      <c r="M5572" s="299">
        <v>0</v>
      </c>
    </row>
    <row r="5573" spans="1:13" x14ac:dyDescent="0.2">
      <c r="A5573" s="297" t="s">
        <v>17071</v>
      </c>
      <c r="B5573" s="298" t="s">
        <v>19462</v>
      </c>
      <c r="C5573" s="298" t="s">
        <v>20270</v>
      </c>
      <c r="D5573" s="298" t="s">
        <v>766</v>
      </c>
      <c r="E5573" s="298">
        <v>20200254</v>
      </c>
      <c r="F5573" s="298" t="s">
        <v>19482</v>
      </c>
      <c r="G5573" s="298" t="s">
        <v>19482</v>
      </c>
      <c r="H5573" s="299" t="s">
        <v>14828</v>
      </c>
      <c r="I5573" s="297">
        <v>0</v>
      </c>
      <c r="J5573" s="298">
        <v>0</v>
      </c>
      <c r="K5573" s="298">
        <v>0</v>
      </c>
      <c r="L5573" s="298">
        <v>0</v>
      </c>
      <c r="M5573" s="299">
        <v>0.15440650333596434</v>
      </c>
    </row>
    <row r="5574" spans="1:13" x14ac:dyDescent="0.2">
      <c r="A5574" s="297" t="s">
        <v>17071</v>
      </c>
      <c r="B5574" s="298" t="s">
        <v>19462</v>
      </c>
      <c r="C5574" s="298" t="s">
        <v>20270</v>
      </c>
      <c r="D5574" s="298" t="s">
        <v>766</v>
      </c>
      <c r="E5574" s="298">
        <v>20200254</v>
      </c>
      <c r="F5574" s="298" t="s">
        <v>19482</v>
      </c>
      <c r="G5574" s="298" t="s">
        <v>19482</v>
      </c>
      <c r="H5574" s="299" t="s">
        <v>14828</v>
      </c>
      <c r="I5574" s="297">
        <v>0</v>
      </c>
      <c r="J5574" s="298">
        <v>2.2643995578272458</v>
      </c>
      <c r="K5574" s="298">
        <v>0</v>
      </c>
      <c r="L5574" s="298">
        <v>0</v>
      </c>
      <c r="M5574" s="299">
        <v>0</v>
      </c>
    </row>
    <row r="5575" spans="1:13" x14ac:dyDescent="0.2">
      <c r="A5575" s="297" t="s">
        <v>17071</v>
      </c>
      <c r="B5575" s="298" t="s">
        <v>19462</v>
      </c>
      <c r="C5575" s="298" t="s">
        <v>20270</v>
      </c>
      <c r="D5575" s="298" t="s">
        <v>766</v>
      </c>
      <c r="E5575" s="298">
        <v>20200254</v>
      </c>
      <c r="F5575" s="298" t="s">
        <v>19482</v>
      </c>
      <c r="G5575" s="298" t="s">
        <v>19482</v>
      </c>
      <c r="H5575" s="299" t="s">
        <v>14828</v>
      </c>
      <c r="I5575" s="297">
        <v>9.0577357259691205</v>
      </c>
      <c r="J5575" s="298">
        <v>0</v>
      </c>
      <c r="K5575" s="298">
        <v>9.0577357259691205</v>
      </c>
      <c r="L5575" s="298">
        <v>0</v>
      </c>
      <c r="M5575" s="299">
        <v>0</v>
      </c>
    </row>
    <row r="5576" spans="1:13" x14ac:dyDescent="0.2">
      <c r="A5576" s="297" t="s">
        <v>17071</v>
      </c>
      <c r="B5576" s="298" t="s">
        <v>19462</v>
      </c>
      <c r="C5576" s="298" t="s">
        <v>20270</v>
      </c>
      <c r="D5576" s="298" t="s">
        <v>766</v>
      </c>
      <c r="E5576" s="298">
        <v>20200253</v>
      </c>
      <c r="F5576" s="298" t="s">
        <v>19483</v>
      </c>
      <c r="G5576" s="298" t="s">
        <v>19483</v>
      </c>
      <c r="H5576" s="299" t="s">
        <v>14828</v>
      </c>
      <c r="I5576" s="297">
        <v>0</v>
      </c>
      <c r="J5576" s="298">
        <v>0</v>
      </c>
      <c r="K5576" s="298">
        <v>0</v>
      </c>
      <c r="L5576" s="298">
        <v>4.3998291244442206E-3</v>
      </c>
      <c r="M5576" s="299">
        <v>0</v>
      </c>
    </row>
    <row r="5577" spans="1:13" x14ac:dyDescent="0.2">
      <c r="A5577" s="297" t="s">
        <v>17071</v>
      </c>
      <c r="B5577" s="298" t="s">
        <v>19462</v>
      </c>
      <c r="C5577" s="298" t="s">
        <v>20270</v>
      </c>
      <c r="D5577" s="298" t="s">
        <v>766</v>
      </c>
      <c r="E5577" s="298">
        <v>20200253</v>
      </c>
      <c r="F5577" s="298" t="s">
        <v>19483</v>
      </c>
      <c r="G5577" s="298" t="s">
        <v>19483</v>
      </c>
      <c r="H5577" s="299" t="s">
        <v>14828</v>
      </c>
      <c r="I5577" s="297">
        <v>0</v>
      </c>
      <c r="J5577" s="298">
        <v>0</v>
      </c>
      <c r="K5577" s="298">
        <v>5.2247970852775112E-2</v>
      </c>
      <c r="L5577" s="298">
        <v>0</v>
      </c>
      <c r="M5577" s="299">
        <v>0</v>
      </c>
    </row>
    <row r="5578" spans="1:13" x14ac:dyDescent="0.2">
      <c r="A5578" s="297" t="s">
        <v>17071</v>
      </c>
      <c r="B5578" s="298" t="s">
        <v>19462</v>
      </c>
      <c r="C5578" s="298" t="s">
        <v>20270</v>
      </c>
      <c r="D5578" s="298" t="s">
        <v>766</v>
      </c>
      <c r="E5578" s="298">
        <v>20200253</v>
      </c>
      <c r="F5578" s="298" t="s">
        <v>19483</v>
      </c>
      <c r="G5578" s="298" t="s">
        <v>19483</v>
      </c>
      <c r="H5578" s="299" t="s">
        <v>14828</v>
      </c>
      <c r="I5578" s="297">
        <v>0</v>
      </c>
      <c r="J5578" s="298">
        <v>0</v>
      </c>
      <c r="K5578" s="298">
        <v>0</v>
      </c>
      <c r="L5578" s="298">
        <v>0</v>
      </c>
      <c r="M5578" s="299">
        <v>7.8371956279162672E-2</v>
      </c>
    </row>
    <row r="5579" spans="1:13" x14ac:dyDescent="0.2">
      <c r="A5579" s="297" t="s">
        <v>17071</v>
      </c>
      <c r="B5579" s="298" t="s">
        <v>19462</v>
      </c>
      <c r="C5579" s="298" t="s">
        <v>20270</v>
      </c>
      <c r="D5579" s="298" t="s">
        <v>766</v>
      </c>
      <c r="E5579" s="298">
        <v>20200253</v>
      </c>
      <c r="F5579" s="298" t="s">
        <v>19483</v>
      </c>
      <c r="G5579" s="298" t="s">
        <v>19483</v>
      </c>
      <c r="H5579" s="299" t="s">
        <v>14828</v>
      </c>
      <c r="I5579" s="297">
        <v>0</v>
      </c>
      <c r="J5579" s="298">
        <v>1.1497303480813303</v>
      </c>
      <c r="K5579" s="298">
        <v>0</v>
      </c>
      <c r="L5579" s="298">
        <v>0</v>
      </c>
      <c r="M5579" s="299">
        <v>0</v>
      </c>
    </row>
    <row r="5580" spans="1:13" x14ac:dyDescent="0.2">
      <c r="A5580" s="297" t="s">
        <v>17071</v>
      </c>
      <c r="B5580" s="298" t="s">
        <v>19462</v>
      </c>
      <c r="C5580" s="298" t="s">
        <v>20270</v>
      </c>
      <c r="D5580" s="298" t="s">
        <v>766</v>
      </c>
      <c r="E5580" s="298">
        <v>20200253</v>
      </c>
      <c r="F5580" s="298" t="s">
        <v>19483</v>
      </c>
      <c r="G5580" s="298" t="s">
        <v>19483</v>
      </c>
      <c r="H5580" s="299" t="s">
        <v>14828</v>
      </c>
      <c r="I5580" s="297">
        <v>1.8292289584876844</v>
      </c>
      <c r="J5580" s="298">
        <v>0</v>
      </c>
      <c r="K5580" s="298">
        <v>0</v>
      </c>
      <c r="L5580" s="298">
        <v>0</v>
      </c>
      <c r="M5580" s="299">
        <v>0</v>
      </c>
    </row>
    <row r="5581" spans="1:13" x14ac:dyDescent="0.2">
      <c r="A5581" s="297" t="s">
        <v>17071</v>
      </c>
      <c r="B5581" s="298" t="s">
        <v>19462</v>
      </c>
      <c r="C5581" s="298" t="s">
        <v>20270</v>
      </c>
      <c r="D5581" s="298" t="s">
        <v>766</v>
      </c>
      <c r="E5581" s="298">
        <v>20200254</v>
      </c>
      <c r="F5581" s="298" t="s">
        <v>19483</v>
      </c>
      <c r="G5581" s="298" t="s">
        <v>19483</v>
      </c>
      <c r="H5581" s="299" t="s">
        <v>14828</v>
      </c>
      <c r="I5581" s="297">
        <v>0</v>
      </c>
      <c r="J5581" s="298">
        <v>0</v>
      </c>
      <c r="K5581" s="298">
        <v>0</v>
      </c>
      <c r="L5581" s="298">
        <v>2.887387862916519E-3</v>
      </c>
      <c r="M5581" s="299">
        <v>0</v>
      </c>
    </row>
    <row r="5582" spans="1:13" x14ac:dyDescent="0.2">
      <c r="A5582" s="297" t="s">
        <v>17071</v>
      </c>
      <c r="B5582" s="298" t="s">
        <v>19462</v>
      </c>
      <c r="C5582" s="298" t="s">
        <v>20270</v>
      </c>
      <c r="D5582" s="298" t="s">
        <v>766</v>
      </c>
      <c r="E5582" s="298">
        <v>20200254</v>
      </c>
      <c r="F5582" s="298" t="s">
        <v>19483</v>
      </c>
      <c r="G5582" s="298" t="s">
        <v>19483</v>
      </c>
      <c r="H5582" s="299" t="s">
        <v>14828</v>
      </c>
      <c r="I5582" s="297">
        <v>0</v>
      </c>
      <c r="J5582" s="298">
        <v>0</v>
      </c>
      <c r="K5582" s="298">
        <v>1.6636853876804705E-2</v>
      </c>
      <c r="L5582" s="298">
        <v>0</v>
      </c>
      <c r="M5582" s="299">
        <v>0</v>
      </c>
    </row>
    <row r="5583" spans="1:13" x14ac:dyDescent="0.2">
      <c r="A5583" s="297" t="s">
        <v>17071</v>
      </c>
      <c r="B5583" s="298" t="s">
        <v>19462</v>
      </c>
      <c r="C5583" s="298" t="s">
        <v>20270</v>
      </c>
      <c r="D5583" s="298" t="s">
        <v>766</v>
      </c>
      <c r="E5583" s="298">
        <v>20200254</v>
      </c>
      <c r="F5583" s="298" t="s">
        <v>19483</v>
      </c>
      <c r="G5583" s="298" t="s">
        <v>19483</v>
      </c>
      <c r="H5583" s="299" t="s">
        <v>14828</v>
      </c>
      <c r="I5583" s="297">
        <v>0</v>
      </c>
      <c r="J5583" s="298">
        <v>0</v>
      </c>
      <c r="K5583" s="298">
        <v>0</v>
      </c>
      <c r="L5583" s="298">
        <v>0</v>
      </c>
      <c r="M5583" s="299">
        <v>4.977306697027524E-2</v>
      </c>
    </row>
    <row r="5584" spans="1:13" x14ac:dyDescent="0.2">
      <c r="A5584" s="297" t="s">
        <v>17071</v>
      </c>
      <c r="B5584" s="298" t="s">
        <v>19462</v>
      </c>
      <c r="C5584" s="298" t="s">
        <v>20270</v>
      </c>
      <c r="D5584" s="298" t="s">
        <v>766</v>
      </c>
      <c r="E5584" s="298">
        <v>20200254</v>
      </c>
      <c r="F5584" s="298" t="s">
        <v>19483</v>
      </c>
      <c r="G5584" s="298" t="s">
        <v>19483</v>
      </c>
      <c r="H5584" s="299" t="s">
        <v>14828</v>
      </c>
      <c r="I5584" s="297">
        <v>0</v>
      </c>
      <c r="J5584" s="298">
        <v>0.73078411863815718</v>
      </c>
      <c r="K5584" s="298">
        <v>0</v>
      </c>
      <c r="L5584" s="298">
        <v>0</v>
      </c>
      <c r="M5584" s="299">
        <v>0</v>
      </c>
    </row>
    <row r="5585" spans="1:13" x14ac:dyDescent="0.2">
      <c r="A5585" s="297" t="s">
        <v>17071</v>
      </c>
      <c r="B5585" s="298" t="s">
        <v>19462</v>
      </c>
      <c r="C5585" s="298" t="s">
        <v>20270</v>
      </c>
      <c r="D5585" s="298" t="s">
        <v>766</v>
      </c>
      <c r="E5585" s="298">
        <v>20200254</v>
      </c>
      <c r="F5585" s="298" t="s">
        <v>19483</v>
      </c>
      <c r="G5585" s="298" t="s">
        <v>19483</v>
      </c>
      <c r="H5585" s="299" t="s">
        <v>14828</v>
      </c>
      <c r="I5585" s="297">
        <v>1.1128817791641099</v>
      </c>
      <c r="J5585" s="298">
        <v>0</v>
      </c>
      <c r="K5585" s="298">
        <v>0</v>
      </c>
      <c r="L5585" s="298">
        <v>0</v>
      </c>
      <c r="M5585" s="299">
        <v>0</v>
      </c>
    </row>
    <row r="5586" spans="1:13" x14ac:dyDescent="0.2">
      <c r="A5586" s="297" t="s">
        <v>17071</v>
      </c>
      <c r="B5586" s="298" t="s">
        <v>19462</v>
      </c>
      <c r="C5586" s="298" t="s">
        <v>20270</v>
      </c>
      <c r="D5586" s="298" t="s">
        <v>766</v>
      </c>
      <c r="E5586" s="298">
        <v>20200254</v>
      </c>
      <c r="F5586" s="298" t="s">
        <v>19483</v>
      </c>
      <c r="G5586" s="298" t="s">
        <v>19483</v>
      </c>
      <c r="H5586" s="299" t="s">
        <v>14828</v>
      </c>
      <c r="I5586" s="297">
        <v>0</v>
      </c>
      <c r="J5586" s="298">
        <v>0</v>
      </c>
      <c r="K5586" s="298">
        <v>0</v>
      </c>
      <c r="L5586" s="298">
        <v>1.0037110190138377E-2</v>
      </c>
      <c r="M5586" s="299">
        <v>0</v>
      </c>
    </row>
    <row r="5587" spans="1:13" x14ac:dyDescent="0.2">
      <c r="A5587" s="297" t="s">
        <v>17071</v>
      </c>
      <c r="B5587" s="298" t="s">
        <v>19462</v>
      </c>
      <c r="C5587" s="298" t="s">
        <v>20270</v>
      </c>
      <c r="D5587" s="298" t="s">
        <v>766</v>
      </c>
      <c r="E5587" s="298">
        <v>20200254</v>
      </c>
      <c r="F5587" s="298" t="s">
        <v>19483</v>
      </c>
      <c r="G5587" s="298" t="s">
        <v>19483</v>
      </c>
      <c r="H5587" s="299" t="s">
        <v>14828</v>
      </c>
      <c r="I5587" s="297">
        <v>0</v>
      </c>
      <c r="J5587" s="298">
        <v>0</v>
      </c>
      <c r="K5587" s="298">
        <v>0</v>
      </c>
      <c r="L5587" s="298">
        <v>0</v>
      </c>
      <c r="M5587" s="299">
        <v>0.17805558487985204</v>
      </c>
    </row>
    <row r="5588" spans="1:13" x14ac:dyDescent="0.2">
      <c r="A5588" s="297" t="s">
        <v>17071</v>
      </c>
      <c r="B5588" s="298" t="s">
        <v>19462</v>
      </c>
      <c r="C5588" s="298" t="s">
        <v>20270</v>
      </c>
      <c r="D5588" s="298" t="s">
        <v>766</v>
      </c>
      <c r="E5588" s="298">
        <v>20200254</v>
      </c>
      <c r="F5588" s="298" t="s">
        <v>19483</v>
      </c>
      <c r="G5588" s="298" t="s">
        <v>19483</v>
      </c>
      <c r="H5588" s="299" t="s">
        <v>14828</v>
      </c>
      <c r="I5588" s="297">
        <v>1.6022252745983905</v>
      </c>
      <c r="J5588" s="298">
        <v>0</v>
      </c>
      <c r="K5588" s="298">
        <v>0</v>
      </c>
      <c r="L5588" s="298">
        <v>0</v>
      </c>
      <c r="M5588" s="299">
        <v>0</v>
      </c>
    </row>
    <row r="5589" spans="1:13" x14ac:dyDescent="0.2">
      <c r="A5589" s="297" t="s">
        <v>17071</v>
      </c>
      <c r="B5589" s="298" t="s">
        <v>19462</v>
      </c>
      <c r="C5589" s="298" t="s">
        <v>20270</v>
      </c>
      <c r="D5589" s="298" t="s">
        <v>766</v>
      </c>
      <c r="E5589" s="298">
        <v>20200254</v>
      </c>
      <c r="F5589" s="298" t="s">
        <v>19483</v>
      </c>
      <c r="G5589" s="298" t="s">
        <v>19483</v>
      </c>
      <c r="H5589" s="299" t="s">
        <v>14828</v>
      </c>
      <c r="I5589" s="297">
        <v>0</v>
      </c>
      <c r="J5589" s="298">
        <v>2.6110235960373669</v>
      </c>
      <c r="K5589" s="298">
        <v>0</v>
      </c>
      <c r="L5589" s="298">
        <v>0</v>
      </c>
      <c r="M5589" s="299">
        <v>0</v>
      </c>
    </row>
    <row r="5590" spans="1:13" x14ac:dyDescent="0.2">
      <c r="A5590" s="297" t="s">
        <v>17071</v>
      </c>
      <c r="B5590" s="298" t="s">
        <v>19462</v>
      </c>
      <c r="C5590" s="298" t="s">
        <v>20270</v>
      </c>
      <c r="D5590" s="298" t="s">
        <v>766</v>
      </c>
      <c r="E5590" s="298">
        <v>20200254</v>
      </c>
      <c r="F5590" s="298" t="s">
        <v>19483</v>
      </c>
      <c r="G5590" s="298" t="s">
        <v>19483</v>
      </c>
      <c r="H5590" s="299" t="s">
        <v>14828</v>
      </c>
      <c r="I5590" s="297">
        <v>0</v>
      </c>
      <c r="J5590" s="298">
        <v>0</v>
      </c>
      <c r="K5590" s="298">
        <v>7.2991790227928224</v>
      </c>
      <c r="L5590" s="298">
        <v>0</v>
      </c>
      <c r="M5590" s="299">
        <v>0</v>
      </c>
    </row>
    <row r="5591" spans="1:13" x14ac:dyDescent="0.2">
      <c r="A5591" s="297" t="s">
        <v>17071</v>
      </c>
      <c r="B5591" s="298" t="s">
        <v>19462</v>
      </c>
      <c r="C5591" s="298" t="s">
        <v>20270</v>
      </c>
      <c r="D5591" s="298" t="s">
        <v>766</v>
      </c>
      <c r="E5591" s="298">
        <v>20200254</v>
      </c>
      <c r="F5591" s="298" t="s">
        <v>19483</v>
      </c>
      <c r="G5591" s="298" t="s">
        <v>19483</v>
      </c>
      <c r="H5591" s="299" t="s">
        <v>14828</v>
      </c>
      <c r="I5591" s="297">
        <v>0</v>
      </c>
      <c r="J5591" s="298">
        <v>0</v>
      </c>
      <c r="K5591" s="298">
        <v>0</v>
      </c>
      <c r="L5591" s="298">
        <v>1.0174604850277259E-2</v>
      </c>
      <c r="M5591" s="299">
        <v>0</v>
      </c>
    </row>
    <row r="5592" spans="1:13" x14ac:dyDescent="0.2">
      <c r="A5592" s="297" t="s">
        <v>17071</v>
      </c>
      <c r="B5592" s="298" t="s">
        <v>19462</v>
      </c>
      <c r="C5592" s="298" t="s">
        <v>20270</v>
      </c>
      <c r="D5592" s="298" t="s">
        <v>766</v>
      </c>
      <c r="E5592" s="298">
        <v>20200254</v>
      </c>
      <c r="F5592" s="298" t="s">
        <v>19483</v>
      </c>
      <c r="G5592" s="298" t="s">
        <v>19483</v>
      </c>
      <c r="H5592" s="299" t="s">
        <v>14828</v>
      </c>
      <c r="I5592" s="297">
        <v>0</v>
      </c>
      <c r="J5592" s="298">
        <v>0</v>
      </c>
      <c r="K5592" s="298">
        <v>5.9810177160413612E-2</v>
      </c>
      <c r="L5592" s="298">
        <v>0</v>
      </c>
      <c r="M5592" s="299">
        <v>0</v>
      </c>
    </row>
    <row r="5593" spans="1:13" x14ac:dyDescent="0.2">
      <c r="A5593" s="297" t="s">
        <v>17071</v>
      </c>
      <c r="B5593" s="298" t="s">
        <v>19462</v>
      </c>
      <c r="C5593" s="298" t="s">
        <v>20270</v>
      </c>
      <c r="D5593" s="298" t="s">
        <v>766</v>
      </c>
      <c r="E5593" s="298">
        <v>20200254</v>
      </c>
      <c r="F5593" s="298" t="s">
        <v>19483</v>
      </c>
      <c r="G5593" s="298" t="s">
        <v>19483</v>
      </c>
      <c r="H5593" s="299" t="s">
        <v>14828</v>
      </c>
      <c r="I5593" s="297">
        <v>0</v>
      </c>
      <c r="J5593" s="298">
        <v>0</v>
      </c>
      <c r="K5593" s="298">
        <v>0</v>
      </c>
      <c r="L5593" s="298">
        <v>0</v>
      </c>
      <c r="M5593" s="299">
        <v>0.17929303682110195</v>
      </c>
    </row>
    <row r="5594" spans="1:13" x14ac:dyDescent="0.2">
      <c r="A5594" s="297" t="s">
        <v>17071</v>
      </c>
      <c r="B5594" s="298" t="s">
        <v>19462</v>
      </c>
      <c r="C5594" s="298" t="s">
        <v>20270</v>
      </c>
      <c r="D5594" s="298" t="s">
        <v>766</v>
      </c>
      <c r="E5594" s="298">
        <v>20200254</v>
      </c>
      <c r="F5594" s="298" t="s">
        <v>19483</v>
      </c>
      <c r="G5594" s="298" t="s">
        <v>19483</v>
      </c>
      <c r="H5594" s="299" t="s">
        <v>14828</v>
      </c>
      <c r="I5594" s="297">
        <v>0</v>
      </c>
      <c r="J5594" s="298">
        <v>2.630410343116949</v>
      </c>
      <c r="K5594" s="298">
        <v>0</v>
      </c>
      <c r="L5594" s="298">
        <v>0</v>
      </c>
      <c r="M5594" s="299">
        <v>0</v>
      </c>
    </row>
    <row r="5595" spans="1:13" x14ac:dyDescent="0.2">
      <c r="A5595" s="297" t="s">
        <v>17071</v>
      </c>
      <c r="B5595" s="298" t="s">
        <v>19462</v>
      </c>
      <c r="C5595" s="298" t="s">
        <v>20270</v>
      </c>
      <c r="D5595" s="298" t="s">
        <v>766</v>
      </c>
      <c r="E5595" s="298">
        <v>20200254</v>
      </c>
      <c r="F5595" s="298" t="s">
        <v>19483</v>
      </c>
      <c r="G5595" s="298" t="s">
        <v>19483</v>
      </c>
      <c r="H5595" s="299" t="s">
        <v>14828</v>
      </c>
      <c r="I5595" s="297">
        <v>3.5271505165427368</v>
      </c>
      <c r="J5595" s="298">
        <v>0</v>
      </c>
      <c r="K5595" s="298">
        <v>0</v>
      </c>
      <c r="L5595" s="298">
        <v>0</v>
      </c>
      <c r="M5595" s="299">
        <v>0</v>
      </c>
    </row>
    <row r="5596" spans="1:13" x14ac:dyDescent="0.2">
      <c r="A5596" s="297" t="s">
        <v>17071</v>
      </c>
      <c r="B5596" s="298" t="s">
        <v>19462</v>
      </c>
      <c r="C5596" s="298" t="s">
        <v>20270</v>
      </c>
      <c r="D5596" s="298" t="s">
        <v>766</v>
      </c>
      <c r="E5596" s="298">
        <v>20200253</v>
      </c>
      <c r="F5596" s="298" t="s">
        <v>19483</v>
      </c>
      <c r="G5596" s="298" t="s">
        <v>19483</v>
      </c>
      <c r="H5596" s="299" t="s">
        <v>14828</v>
      </c>
      <c r="I5596" s="297">
        <v>0</v>
      </c>
      <c r="J5596" s="298">
        <v>0</v>
      </c>
      <c r="K5596" s="298">
        <v>0</v>
      </c>
      <c r="L5596" s="298">
        <v>5.774775725833038E-3</v>
      </c>
      <c r="M5596" s="299">
        <v>0</v>
      </c>
    </row>
    <row r="5597" spans="1:13" x14ac:dyDescent="0.2">
      <c r="A5597" s="297" t="s">
        <v>17071</v>
      </c>
      <c r="B5597" s="298" t="s">
        <v>19462</v>
      </c>
      <c r="C5597" s="298" t="s">
        <v>20270</v>
      </c>
      <c r="D5597" s="298" t="s">
        <v>766</v>
      </c>
      <c r="E5597" s="298">
        <v>20200253</v>
      </c>
      <c r="F5597" s="298" t="s">
        <v>19483</v>
      </c>
      <c r="G5597" s="298" t="s">
        <v>19483</v>
      </c>
      <c r="H5597" s="299" t="s">
        <v>14828</v>
      </c>
      <c r="I5597" s="297">
        <v>0</v>
      </c>
      <c r="J5597" s="298">
        <v>0</v>
      </c>
      <c r="K5597" s="298">
        <v>3.4236170374581584E-2</v>
      </c>
      <c r="L5597" s="298">
        <v>0</v>
      </c>
      <c r="M5597" s="299">
        <v>0</v>
      </c>
    </row>
    <row r="5598" spans="1:13" x14ac:dyDescent="0.2">
      <c r="A5598" s="297" t="s">
        <v>17071</v>
      </c>
      <c r="B5598" s="298" t="s">
        <v>19462</v>
      </c>
      <c r="C5598" s="298" t="s">
        <v>20270</v>
      </c>
      <c r="D5598" s="298" t="s">
        <v>766</v>
      </c>
      <c r="E5598" s="298">
        <v>20200253</v>
      </c>
      <c r="F5598" s="298" t="s">
        <v>19483</v>
      </c>
      <c r="G5598" s="298" t="s">
        <v>19483</v>
      </c>
      <c r="H5598" s="299" t="s">
        <v>14828</v>
      </c>
      <c r="I5598" s="297">
        <v>0</v>
      </c>
      <c r="J5598" s="298">
        <v>0</v>
      </c>
      <c r="K5598" s="298">
        <v>0</v>
      </c>
      <c r="L5598" s="298">
        <v>0</v>
      </c>
      <c r="M5598" s="299">
        <v>0.10257101646360588</v>
      </c>
    </row>
    <row r="5599" spans="1:13" x14ac:dyDescent="0.2">
      <c r="A5599" s="297" t="s">
        <v>17071</v>
      </c>
      <c r="B5599" s="298" t="s">
        <v>19462</v>
      </c>
      <c r="C5599" s="298" t="s">
        <v>20270</v>
      </c>
      <c r="D5599" s="298" t="s">
        <v>766</v>
      </c>
      <c r="E5599" s="298">
        <v>20200253</v>
      </c>
      <c r="F5599" s="298" t="s">
        <v>19483</v>
      </c>
      <c r="G5599" s="298" t="s">
        <v>19483</v>
      </c>
      <c r="H5599" s="299" t="s">
        <v>14828</v>
      </c>
      <c r="I5599" s="297">
        <v>1.0936325267446665</v>
      </c>
      <c r="J5599" s="298">
        <v>0</v>
      </c>
      <c r="K5599" s="298">
        <v>0</v>
      </c>
      <c r="L5599" s="298">
        <v>0</v>
      </c>
      <c r="M5599" s="299">
        <v>0</v>
      </c>
    </row>
    <row r="5600" spans="1:13" x14ac:dyDescent="0.2">
      <c r="A5600" s="297" t="s">
        <v>17071</v>
      </c>
      <c r="B5600" s="298" t="s">
        <v>19462</v>
      </c>
      <c r="C5600" s="298" t="s">
        <v>20270</v>
      </c>
      <c r="D5600" s="298" t="s">
        <v>766</v>
      </c>
      <c r="E5600" s="298">
        <v>20200253</v>
      </c>
      <c r="F5600" s="298" t="s">
        <v>19483</v>
      </c>
      <c r="G5600" s="298" t="s">
        <v>19483</v>
      </c>
      <c r="H5600" s="299" t="s">
        <v>14828</v>
      </c>
      <c r="I5600" s="297">
        <v>0</v>
      </c>
      <c r="J5600" s="298">
        <v>1.503641603278812</v>
      </c>
      <c r="K5600" s="298">
        <v>0</v>
      </c>
      <c r="L5600" s="298">
        <v>0</v>
      </c>
      <c r="M5600" s="299">
        <v>0</v>
      </c>
    </row>
    <row r="5601" spans="1:13" x14ac:dyDescent="0.2">
      <c r="A5601" s="297" t="s">
        <v>17071</v>
      </c>
      <c r="B5601" s="298" t="s">
        <v>19462</v>
      </c>
      <c r="C5601" s="298" t="s">
        <v>20270</v>
      </c>
      <c r="D5601" s="298" t="s">
        <v>766</v>
      </c>
      <c r="E5601" s="298">
        <v>20200254</v>
      </c>
      <c r="F5601" s="298" t="s">
        <v>19484</v>
      </c>
      <c r="G5601" s="298" t="s">
        <v>19484</v>
      </c>
      <c r="H5601" s="299" t="s">
        <v>14828</v>
      </c>
      <c r="I5601" s="297">
        <v>0</v>
      </c>
      <c r="J5601" s="298">
        <v>0</v>
      </c>
      <c r="K5601" s="298">
        <v>0</v>
      </c>
      <c r="L5601" s="298">
        <v>9.8996155299994944E-3</v>
      </c>
      <c r="M5601" s="299">
        <v>0</v>
      </c>
    </row>
    <row r="5602" spans="1:13" x14ac:dyDescent="0.2">
      <c r="A5602" s="297" t="s">
        <v>17071</v>
      </c>
      <c r="B5602" s="298" t="s">
        <v>19462</v>
      </c>
      <c r="C5602" s="298" t="s">
        <v>20270</v>
      </c>
      <c r="D5602" s="298" t="s">
        <v>766</v>
      </c>
      <c r="E5602" s="298">
        <v>20200254</v>
      </c>
      <c r="F5602" s="298" t="s">
        <v>19484</v>
      </c>
      <c r="G5602" s="298" t="s">
        <v>19484</v>
      </c>
      <c r="H5602" s="299" t="s">
        <v>14828</v>
      </c>
      <c r="I5602" s="297">
        <v>0</v>
      </c>
      <c r="J5602" s="298">
        <v>0</v>
      </c>
      <c r="K5602" s="298">
        <v>0</v>
      </c>
      <c r="L5602" s="298">
        <v>0</v>
      </c>
      <c r="M5602" s="299">
        <v>0.17516819701693553</v>
      </c>
    </row>
    <row r="5603" spans="1:13" x14ac:dyDescent="0.2">
      <c r="A5603" s="297" t="s">
        <v>17071</v>
      </c>
      <c r="B5603" s="298" t="s">
        <v>19462</v>
      </c>
      <c r="C5603" s="298" t="s">
        <v>20270</v>
      </c>
      <c r="D5603" s="298" t="s">
        <v>766</v>
      </c>
      <c r="E5603" s="298">
        <v>20200254</v>
      </c>
      <c r="F5603" s="298" t="s">
        <v>19484</v>
      </c>
      <c r="G5603" s="298" t="s">
        <v>19484</v>
      </c>
      <c r="H5603" s="299" t="s">
        <v>14828</v>
      </c>
      <c r="I5603" s="297">
        <v>0</v>
      </c>
      <c r="J5603" s="298">
        <v>0</v>
      </c>
      <c r="K5603" s="298">
        <v>0.23346593291582143</v>
      </c>
      <c r="L5603" s="298">
        <v>0</v>
      </c>
      <c r="M5603" s="299">
        <v>0</v>
      </c>
    </row>
    <row r="5604" spans="1:13" x14ac:dyDescent="0.2">
      <c r="A5604" s="297" t="s">
        <v>17071</v>
      </c>
      <c r="B5604" s="298" t="s">
        <v>19462</v>
      </c>
      <c r="C5604" s="298" t="s">
        <v>20270</v>
      </c>
      <c r="D5604" s="298" t="s">
        <v>766</v>
      </c>
      <c r="E5604" s="298">
        <v>20200254</v>
      </c>
      <c r="F5604" s="298" t="s">
        <v>19484</v>
      </c>
      <c r="G5604" s="298" t="s">
        <v>19484</v>
      </c>
      <c r="H5604" s="299" t="s">
        <v>14828</v>
      </c>
      <c r="I5604" s="297">
        <v>0</v>
      </c>
      <c r="J5604" s="298">
        <v>2.5681252620740356</v>
      </c>
      <c r="K5604" s="298">
        <v>0</v>
      </c>
      <c r="L5604" s="298">
        <v>0</v>
      </c>
      <c r="M5604" s="299">
        <v>0</v>
      </c>
    </row>
    <row r="5605" spans="1:13" x14ac:dyDescent="0.2">
      <c r="A5605" s="297" t="s">
        <v>17071</v>
      </c>
      <c r="B5605" s="298" t="s">
        <v>19462</v>
      </c>
      <c r="C5605" s="298" t="s">
        <v>20270</v>
      </c>
      <c r="D5605" s="298" t="s">
        <v>766</v>
      </c>
      <c r="E5605" s="298">
        <v>20200254</v>
      </c>
      <c r="F5605" s="298" t="s">
        <v>19484</v>
      </c>
      <c r="G5605" s="298" t="s">
        <v>19484</v>
      </c>
      <c r="H5605" s="299" t="s">
        <v>14828</v>
      </c>
      <c r="I5605" s="297">
        <v>3.9106231236700779</v>
      </c>
      <c r="J5605" s="298">
        <v>0</v>
      </c>
      <c r="K5605" s="298">
        <v>0</v>
      </c>
      <c r="L5605" s="298">
        <v>0</v>
      </c>
      <c r="M5605" s="299">
        <v>0</v>
      </c>
    </row>
    <row r="5606" spans="1:13" x14ac:dyDescent="0.2">
      <c r="A5606" s="297" t="s">
        <v>17071</v>
      </c>
      <c r="B5606" s="298" t="s">
        <v>19462</v>
      </c>
      <c r="C5606" s="298" t="s">
        <v>20270</v>
      </c>
      <c r="D5606" s="298" t="s">
        <v>766</v>
      </c>
      <c r="E5606" s="298">
        <v>20200254</v>
      </c>
      <c r="F5606" s="298" t="s">
        <v>19484</v>
      </c>
      <c r="G5606" s="298" t="s">
        <v>19484</v>
      </c>
      <c r="H5606" s="299" t="s">
        <v>14828</v>
      </c>
      <c r="I5606" s="297">
        <v>0</v>
      </c>
      <c r="J5606" s="298">
        <v>0</v>
      </c>
      <c r="K5606" s="298">
        <v>0</v>
      </c>
      <c r="L5606" s="298">
        <v>1.0037110190138377E-2</v>
      </c>
      <c r="M5606" s="299">
        <v>0</v>
      </c>
    </row>
    <row r="5607" spans="1:13" x14ac:dyDescent="0.2">
      <c r="A5607" s="297" t="s">
        <v>17071</v>
      </c>
      <c r="B5607" s="298" t="s">
        <v>19462</v>
      </c>
      <c r="C5607" s="298" t="s">
        <v>20270</v>
      </c>
      <c r="D5607" s="298" t="s">
        <v>766</v>
      </c>
      <c r="E5607" s="298">
        <v>20200254</v>
      </c>
      <c r="F5607" s="298" t="s">
        <v>19484</v>
      </c>
      <c r="G5607" s="298" t="s">
        <v>19484</v>
      </c>
      <c r="H5607" s="299" t="s">
        <v>14828</v>
      </c>
      <c r="I5607" s="297">
        <v>0</v>
      </c>
      <c r="J5607" s="298">
        <v>0</v>
      </c>
      <c r="K5607" s="298">
        <v>0</v>
      </c>
      <c r="L5607" s="298">
        <v>0</v>
      </c>
      <c r="M5607" s="299">
        <v>0.17668063827846323</v>
      </c>
    </row>
    <row r="5608" spans="1:13" x14ac:dyDescent="0.2">
      <c r="A5608" s="297" t="s">
        <v>17071</v>
      </c>
      <c r="B5608" s="298" t="s">
        <v>19462</v>
      </c>
      <c r="C5608" s="298" t="s">
        <v>20270</v>
      </c>
      <c r="D5608" s="298" t="s">
        <v>766</v>
      </c>
      <c r="E5608" s="298">
        <v>20200254</v>
      </c>
      <c r="F5608" s="298" t="s">
        <v>19484</v>
      </c>
      <c r="G5608" s="298" t="s">
        <v>19484</v>
      </c>
      <c r="H5608" s="299" t="s">
        <v>14828</v>
      </c>
      <c r="I5608" s="297">
        <v>0</v>
      </c>
      <c r="J5608" s="298">
        <v>2.5913618596375065</v>
      </c>
      <c r="K5608" s="298">
        <v>0</v>
      </c>
      <c r="L5608" s="298">
        <v>0</v>
      </c>
      <c r="M5608" s="299">
        <v>0</v>
      </c>
    </row>
    <row r="5609" spans="1:13" x14ac:dyDescent="0.2">
      <c r="A5609" s="297" t="s">
        <v>17071</v>
      </c>
      <c r="B5609" s="298" t="s">
        <v>19462</v>
      </c>
      <c r="C5609" s="298" t="s">
        <v>20270</v>
      </c>
      <c r="D5609" s="298" t="s">
        <v>766</v>
      </c>
      <c r="E5609" s="298">
        <v>20200254</v>
      </c>
      <c r="F5609" s="298" t="s">
        <v>19484</v>
      </c>
      <c r="G5609" s="298" t="s">
        <v>19484</v>
      </c>
      <c r="H5609" s="299" t="s">
        <v>14828</v>
      </c>
      <c r="I5609" s="297">
        <v>10.365722427870304</v>
      </c>
      <c r="J5609" s="298">
        <v>0</v>
      </c>
      <c r="K5609" s="298">
        <v>10.365722427870304</v>
      </c>
      <c r="L5609" s="298">
        <v>0</v>
      </c>
      <c r="M5609" s="299">
        <v>0</v>
      </c>
    </row>
    <row r="5610" spans="1:13" x14ac:dyDescent="0.2">
      <c r="A5610" s="297" t="s">
        <v>17071</v>
      </c>
      <c r="B5610" s="298" t="s">
        <v>19462</v>
      </c>
      <c r="C5610" s="298" t="s">
        <v>20270</v>
      </c>
      <c r="D5610" s="298" t="s">
        <v>766</v>
      </c>
      <c r="E5610" s="298">
        <v>20200254</v>
      </c>
      <c r="F5610" s="298" t="s">
        <v>19484</v>
      </c>
      <c r="G5610" s="298" t="s">
        <v>19484</v>
      </c>
      <c r="H5610" s="299" t="s">
        <v>14828</v>
      </c>
      <c r="I5610" s="297">
        <v>0</v>
      </c>
      <c r="J5610" s="298">
        <v>0</v>
      </c>
      <c r="K5610" s="298">
        <v>0</v>
      </c>
      <c r="L5610" s="298">
        <v>1.0037110190138377E-2</v>
      </c>
      <c r="M5610" s="299">
        <v>0</v>
      </c>
    </row>
    <row r="5611" spans="1:13" x14ac:dyDescent="0.2">
      <c r="A5611" s="297" t="s">
        <v>17071</v>
      </c>
      <c r="B5611" s="298" t="s">
        <v>19462</v>
      </c>
      <c r="C5611" s="298" t="s">
        <v>20270</v>
      </c>
      <c r="D5611" s="298" t="s">
        <v>766</v>
      </c>
      <c r="E5611" s="298">
        <v>20200254</v>
      </c>
      <c r="F5611" s="298" t="s">
        <v>19484</v>
      </c>
      <c r="G5611" s="298" t="s">
        <v>19484</v>
      </c>
      <c r="H5611" s="299" t="s">
        <v>14828</v>
      </c>
      <c r="I5611" s="297">
        <v>0</v>
      </c>
      <c r="J5611" s="298">
        <v>0</v>
      </c>
      <c r="K5611" s="298">
        <v>0</v>
      </c>
      <c r="L5611" s="298">
        <v>0</v>
      </c>
      <c r="M5611" s="299">
        <v>0.17791809021971314</v>
      </c>
    </row>
    <row r="5612" spans="1:13" x14ac:dyDescent="0.2">
      <c r="A5612" s="297" t="s">
        <v>17071</v>
      </c>
      <c r="B5612" s="298" t="s">
        <v>19462</v>
      </c>
      <c r="C5612" s="298" t="s">
        <v>20270</v>
      </c>
      <c r="D5612" s="298" t="s">
        <v>766</v>
      </c>
      <c r="E5612" s="298">
        <v>20200254</v>
      </c>
      <c r="F5612" s="298" t="s">
        <v>19484</v>
      </c>
      <c r="G5612" s="298" t="s">
        <v>19484</v>
      </c>
      <c r="H5612" s="299" t="s">
        <v>14828</v>
      </c>
      <c r="I5612" s="297">
        <v>0</v>
      </c>
      <c r="J5612" s="298">
        <v>0</v>
      </c>
      <c r="K5612" s="298">
        <v>0.29657598191956819</v>
      </c>
      <c r="L5612" s="298">
        <v>0</v>
      </c>
      <c r="M5612" s="299">
        <v>0</v>
      </c>
    </row>
    <row r="5613" spans="1:13" x14ac:dyDescent="0.2">
      <c r="A5613" s="297" t="s">
        <v>17071</v>
      </c>
      <c r="B5613" s="298" t="s">
        <v>19462</v>
      </c>
      <c r="C5613" s="298" t="s">
        <v>20270</v>
      </c>
      <c r="D5613" s="298" t="s">
        <v>766</v>
      </c>
      <c r="E5613" s="298">
        <v>20200254</v>
      </c>
      <c r="F5613" s="298" t="s">
        <v>19484</v>
      </c>
      <c r="G5613" s="298" t="s">
        <v>19484</v>
      </c>
      <c r="H5613" s="299" t="s">
        <v>14828</v>
      </c>
      <c r="I5613" s="297">
        <v>0</v>
      </c>
      <c r="J5613" s="298">
        <v>2.6101986280765335</v>
      </c>
      <c r="K5613" s="298">
        <v>0</v>
      </c>
      <c r="L5613" s="298">
        <v>0</v>
      </c>
      <c r="M5613" s="299">
        <v>0</v>
      </c>
    </row>
    <row r="5614" spans="1:13" x14ac:dyDescent="0.2">
      <c r="A5614" s="297" t="s">
        <v>17071</v>
      </c>
      <c r="B5614" s="298" t="s">
        <v>19462</v>
      </c>
      <c r="C5614" s="298" t="s">
        <v>20270</v>
      </c>
      <c r="D5614" s="298" t="s">
        <v>766</v>
      </c>
      <c r="E5614" s="298">
        <v>20200254</v>
      </c>
      <c r="F5614" s="298" t="s">
        <v>19484</v>
      </c>
      <c r="G5614" s="298" t="s">
        <v>19484</v>
      </c>
      <c r="H5614" s="299" t="s">
        <v>14828</v>
      </c>
      <c r="I5614" s="297">
        <v>3.559324267015235</v>
      </c>
      <c r="J5614" s="298">
        <v>0</v>
      </c>
      <c r="K5614" s="298">
        <v>0</v>
      </c>
      <c r="L5614" s="298">
        <v>0</v>
      </c>
      <c r="M5614" s="299">
        <v>0</v>
      </c>
    </row>
    <row r="5615" spans="1:13" x14ac:dyDescent="0.2">
      <c r="A5615" s="297" t="s">
        <v>17071</v>
      </c>
      <c r="B5615" s="298" t="s">
        <v>19462</v>
      </c>
      <c r="C5615" s="298" t="s">
        <v>20270</v>
      </c>
      <c r="D5615" s="298" t="s">
        <v>766</v>
      </c>
      <c r="E5615" s="298">
        <v>20200254</v>
      </c>
      <c r="F5615" s="298" t="s">
        <v>19484</v>
      </c>
      <c r="G5615" s="298" t="s">
        <v>19484</v>
      </c>
      <c r="H5615" s="299" t="s">
        <v>14828</v>
      </c>
      <c r="I5615" s="297">
        <v>0</v>
      </c>
      <c r="J5615" s="298">
        <v>0</v>
      </c>
      <c r="K5615" s="298">
        <v>0</v>
      </c>
      <c r="L5615" s="298">
        <v>1.0174604850277259E-2</v>
      </c>
      <c r="M5615" s="299">
        <v>0</v>
      </c>
    </row>
    <row r="5616" spans="1:13" x14ac:dyDescent="0.2">
      <c r="A5616" s="297" t="s">
        <v>17071</v>
      </c>
      <c r="B5616" s="298" t="s">
        <v>19462</v>
      </c>
      <c r="C5616" s="298" t="s">
        <v>20270</v>
      </c>
      <c r="D5616" s="298" t="s">
        <v>766</v>
      </c>
      <c r="E5616" s="298">
        <v>20200254</v>
      </c>
      <c r="F5616" s="298" t="s">
        <v>19484</v>
      </c>
      <c r="G5616" s="298" t="s">
        <v>19484</v>
      </c>
      <c r="H5616" s="299" t="s">
        <v>14828</v>
      </c>
      <c r="I5616" s="297">
        <v>0</v>
      </c>
      <c r="J5616" s="298">
        <v>0</v>
      </c>
      <c r="K5616" s="298">
        <v>0</v>
      </c>
      <c r="L5616" s="298">
        <v>0</v>
      </c>
      <c r="M5616" s="299">
        <v>0.17860556352040755</v>
      </c>
    </row>
    <row r="5617" spans="1:13" x14ac:dyDescent="0.2">
      <c r="A5617" s="297" t="s">
        <v>17071</v>
      </c>
      <c r="B5617" s="298" t="s">
        <v>19462</v>
      </c>
      <c r="C5617" s="298" t="s">
        <v>20270</v>
      </c>
      <c r="D5617" s="298" t="s">
        <v>766</v>
      </c>
      <c r="E5617" s="298">
        <v>20200254</v>
      </c>
      <c r="F5617" s="298" t="s">
        <v>19484</v>
      </c>
      <c r="G5617" s="298" t="s">
        <v>19484</v>
      </c>
      <c r="H5617" s="299" t="s">
        <v>14828</v>
      </c>
      <c r="I5617" s="297">
        <v>0</v>
      </c>
      <c r="J5617" s="298">
        <v>2.6192732756456998</v>
      </c>
      <c r="K5617" s="298">
        <v>0</v>
      </c>
      <c r="L5617" s="298">
        <v>0</v>
      </c>
      <c r="M5617" s="299">
        <v>0</v>
      </c>
    </row>
    <row r="5618" spans="1:13" x14ac:dyDescent="0.2">
      <c r="A5618" s="297" t="s">
        <v>17071</v>
      </c>
      <c r="B5618" s="298" t="s">
        <v>19462</v>
      </c>
      <c r="C5618" s="298" t="s">
        <v>20270</v>
      </c>
      <c r="D5618" s="298" t="s">
        <v>766</v>
      </c>
      <c r="E5618" s="298">
        <v>20200254</v>
      </c>
      <c r="F5618" s="298" t="s">
        <v>19484</v>
      </c>
      <c r="G5618" s="298" t="s">
        <v>19484</v>
      </c>
      <c r="H5618" s="299" t="s">
        <v>14828</v>
      </c>
      <c r="I5618" s="297">
        <v>10.47695560792266</v>
      </c>
      <c r="J5618" s="298">
        <v>0</v>
      </c>
      <c r="K5618" s="298">
        <v>10.47695560792266</v>
      </c>
      <c r="L5618" s="298">
        <v>0</v>
      </c>
      <c r="M5618" s="299">
        <v>0</v>
      </c>
    </row>
    <row r="5619" spans="1:13" x14ac:dyDescent="0.2">
      <c r="A5619" s="297" t="s">
        <v>17071</v>
      </c>
      <c r="B5619" s="298" t="s">
        <v>19462</v>
      </c>
      <c r="C5619" s="298" t="s">
        <v>20270</v>
      </c>
      <c r="D5619" s="298" t="s">
        <v>766</v>
      </c>
      <c r="E5619" s="298">
        <v>20200254</v>
      </c>
      <c r="F5619" s="298" t="s">
        <v>19485</v>
      </c>
      <c r="G5619" s="298" t="s">
        <v>19485</v>
      </c>
      <c r="H5619" s="299" t="s">
        <v>14828</v>
      </c>
      <c r="I5619" s="297">
        <v>0</v>
      </c>
      <c r="J5619" s="298">
        <v>0</v>
      </c>
      <c r="K5619" s="298">
        <v>0</v>
      </c>
      <c r="L5619" s="298">
        <v>1.0037110190138377E-2</v>
      </c>
      <c r="M5619" s="299">
        <v>0</v>
      </c>
    </row>
    <row r="5620" spans="1:13" x14ac:dyDescent="0.2">
      <c r="A5620" s="297" t="s">
        <v>17071</v>
      </c>
      <c r="B5620" s="298" t="s">
        <v>19462</v>
      </c>
      <c r="C5620" s="298" t="s">
        <v>20270</v>
      </c>
      <c r="D5620" s="298" t="s">
        <v>766</v>
      </c>
      <c r="E5620" s="298">
        <v>20200254</v>
      </c>
      <c r="F5620" s="298" t="s">
        <v>19485</v>
      </c>
      <c r="G5620" s="298" t="s">
        <v>19485</v>
      </c>
      <c r="H5620" s="299" t="s">
        <v>14828</v>
      </c>
      <c r="I5620" s="297">
        <v>0</v>
      </c>
      <c r="J5620" s="298">
        <v>0</v>
      </c>
      <c r="K5620" s="298">
        <v>0</v>
      </c>
      <c r="L5620" s="298">
        <v>0</v>
      </c>
      <c r="M5620" s="299">
        <v>0.17681813293860207</v>
      </c>
    </row>
    <row r="5621" spans="1:13" x14ac:dyDescent="0.2">
      <c r="A5621" s="297" t="s">
        <v>17071</v>
      </c>
      <c r="B5621" s="298" t="s">
        <v>19462</v>
      </c>
      <c r="C5621" s="298" t="s">
        <v>20270</v>
      </c>
      <c r="D5621" s="298" t="s">
        <v>766</v>
      </c>
      <c r="E5621" s="298">
        <v>20200254</v>
      </c>
      <c r="F5621" s="298" t="s">
        <v>19485</v>
      </c>
      <c r="G5621" s="298" t="s">
        <v>19485</v>
      </c>
      <c r="H5621" s="299" t="s">
        <v>14828</v>
      </c>
      <c r="I5621" s="297">
        <v>0</v>
      </c>
      <c r="J5621" s="298">
        <v>0</v>
      </c>
      <c r="K5621" s="298">
        <v>0.23566584747804353</v>
      </c>
      <c r="L5621" s="298">
        <v>0</v>
      </c>
      <c r="M5621" s="299">
        <v>0</v>
      </c>
    </row>
    <row r="5622" spans="1:13" x14ac:dyDescent="0.2">
      <c r="A5622" s="297" t="s">
        <v>17071</v>
      </c>
      <c r="B5622" s="298" t="s">
        <v>19462</v>
      </c>
      <c r="C5622" s="298" t="s">
        <v>20270</v>
      </c>
      <c r="D5622" s="298" t="s">
        <v>766</v>
      </c>
      <c r="E5622" s="298">
        <v>20200254</v>
      </c>
      <c r="F5622" s="298" t="s">
        <v>19485</v>
      </c>
      <c r="G5622" s="298" t="s">
        <v>19485</v>
      </c>
      <c r="H5622" s="299" t="s">
        <v>14828</v>
      </c>
      <c r="I5622" s="297">
        <v>0</v>
      </c>
      <c r="J5622" s="298">
        <v>2.5928743008990343</v>
      </c>
      <c r="K5622" s="298">
        <v>0</v>
      </c>
      <c r="L5622" s="298">
        <v>0</v>
      </c>
      <c r="M5622" s="299">
        <v>0</v>
      </c>
    </row>
    <row r="5623" spans="1:13" x14ac:dyDescent="0.2">
      <c r="A5623" s="297" t="s">
        <v>17071</v>
      </c>
      <c r="B5623" s="298" t="s">
        <v>19462</v>
      </c>
      <c r="C5623" s="298" t="s">
        <v>20270</v>
      </c>
      <c r="D5623" s="298" t="s">
        <v>766</v>
      </c>
      <c r="E5623" s="298">
        <v>20200254</v>
      </c>
      <c r="F5623" s="298" t="s">
        <v>19485</v>
      </c>
      <c r="G5623" s="298" t="s">
        <v>19485</v>
      </c>
      <c r="H5623" s="299" t="s">
        <v>14828</v>
      </c>
      <c r="I5623" s="297">
        <v>4.2429477172257561</v>
      </c>
      <c r="J5623" s="298">
        <v>0</v>
      </c>
      <c r="K5623" s="298">
        <v>0</v>
      </c>
      <c r="L5623" s="298">
        <v>0</v>
      </c>
      <c r="M5623" s="299">
        <v>0</v>
      </c>
    </row>
    <row r="5624" spans="1:13" x14ac:dyDescent="0.2">
      <c r="A5624" s="297" t="s">
        <v>17071</v>
      </c>
      <c r="B5624" s="298" t="s">
        <v>19462</v>
      </c>
      <c r="C5624" s="298" t="s">
        <v>20270</v>
      </c>
      <c r="D5624" s="298" t="s">
        <v>766</v>
      </c>
      <c r="E5624" s="298">
        <v>20200254</v>
      </c>
      <c r="F5624" s="298" t="s">
        <v>19486</v>
      </c>
      <c r="G5624" s="298" t="s">
        <v>19486</v>
      </c>
      <c r="H5624" s="299" t="s">
        <v>14828</v>
      </c>
      <c r="I5624" s="297">
        <v>0</v>
      </c>
      <c r="J5624" s="298">
        <v>0</v>
      </c>
      <c r="K5624" s="298">
        <v>0</v>
      </c>
      <c r="L5624" s="298">
        <v>1.0037110190138377E-2</v>
      </c>
      <c r="M5624" s="299">
        <v>0</v>
      </c>
    </row>
    <row r="5625" spans="1:13" x14ac:dyDescent="0.2">
      <c r="A5625" s="297" t="s">
        <v>17071</v>
      </c>
      <c r="B5625" s="298" t="s">
        <v>19462</v>
      </c>
      <c r="C5625" s="298" t="s">
        <v>20270</v>
      </c>
      <c r="D5625" s="298" t="s">
        <v>766</v>
      </c>
      <c r="E5625" s="298">
        <v>20200254</v>
      </c>
      <c r="F5625" s="298" t="s">
        <v>19486</v>
      </c>
      <c r="G5625" s="298" t="s">
        <v>19486</v>
      </c>
      <c r="H5625" s="299" t="s">
        <v>14828</v>
      </c>
      <c r="I5625" s="297">
        <v>0</v>
      </c>
      <c r="J5625" s="298">
        <v>0</v>
      </c>
      <c r="K5625" s="298">
        <v>0</v>
      </c>
      <c r="L5625" s="298">
        <v>0</v>
      </c>
      <c r="M5625" s="299">
        <v>0.17819307953999089</v>
      </c>
    </row>
    <row r="5626" spans="1:13" x14ac:dyDescent="0.2">
      <c r="A5626" s="297" t="s">
        <v>17071</v>
      </c>
      <c r="B5626" s="298" t="s">
        <v>19462</v>
      </c>
      <c r="C5626" s="298" t="s">
        <v>20270</v>
      </c>
      <c r="D5626" s="298" t="s">
        <v>766</v>
      </c>
      <c r="E5626" s="298">
        <v>20200254</v>
      </c>
      <c r="F5626" s="298" t="s">
        <v>19486</v>
      </c>
      <c r="G5626" s="298" t="s">
        <v>19486</v>
      </c>
      <c r="H5626" s="299" t="s">
        <v>14828</v>
      </c>
      <c r="I5626" s="297">
        <v>0</v>
      </c>
      <c r="J5626" s="298">
        <v>0</v>
      </c>
      <c r="K5626" s="298">
        <v>0.17819307953999089</v>
      </c>
      <c r="L5626" s="298">
        <v>0</v>
      </c>
      <c r="M5626" s="299">
        <v>0</v>
      </c>
    </row>
    <row r="5627" spans="1:13" x14ac:dyDescent="0.2">
      <c r="A5627" s="297" t="s">
        <v>17071</v>
      </c>
      <c r="B5627" s="298" t="s">
        <v>19462</v>
      </c>
      <c r="C5627" s="298" t="s">
        <v>20270</v>
      </c>
      <c r="D5627" s="298" t="s">
        <v>766</v>
      </c>
      <c r="E5627" s="298">
        <v>20200254</v>
      </c>
      <c r="F5627" s="298" t="s">
        <v>19486</v>
      </c>
      <c r="G5627" s="298" t="s">
        <v>19486</v>
      </c>
      <c r="H5627" s="299" t="s">
        <v>14828</v>
      </c>
      <c r="I5627" s="297">
        <v>0</v>
      </c>
      <c r="J5627" s="298">
        <v>2.6134984999198667</v>
      </c>
      <c r="K5627" s="298">
        <v>0</v>
      </c>
      <c r="L5627" s="298">
        <v>0</v>
      </c>
      <c r="M5627" s="299">
        <v>0</v>
      </c>
    </row>
    <row r="5628" spans="1:13" x14ac:dyDescent="0.2">
      <c r="A5628" s="297" t="s">
        <v>17071</v>
      </c>
      <c r="B5628" s="298" t="s">
        <v>19462</v>
      </c>
      <c r="C5628" s="298" t="s">
        <v>20270</v>
      </c>
      <c r="D5628" s="298" t="s">
        <v>766</v>
      </c>
      <c r="E5628" s="298">
        <v>20200254</v>
      </c>
      <c r="F5628" s="298" t="s">
        <v>19486</v>
      </c>
      <c r="G5628" s="298" t="s">
        <v>19486</v>
      </c>
      <c r="H5628" s="299" t="s">
        <v>14828</v>
      </c>
      <c r="I5628" s="297">
        <v>2.791691579459858</v>
      </c>
      <c r="J5628" s="298">
        <v>0</v>
      </c>
      <c r="K5628" s="298">
        <v>0</v>
      </c>
      <c r="L5628" s="298">
        <v>0</v>
      </c>
      <c r="M5628" s="299">
        <v>0</v>
      </c>
    </row>
    <row r="5629" spans="1:13" x14ac:dyDescent="0.2">
      <c r="A5629" s="297" t="s">
        <v>17071</v>
      </c>
      <c r="B5629" s="298" t="s">
        <v>19462</v>
      </c>
      <c r="C5629" s="298" t="s">
        <v>20270</v>
      </c>
      <c r="D5629" s="298" t="s">
        <v>766</v>
      </c>
      <c r="E5629" s="298">
        <v>20200254</v>
      </c>
      <c r="F5629" s="298" t="s">
        <v>19487</v>
      </c>
      <c r="G5629" s="298" t="s">
        <v>19487</v>
      </c>
      <c r="H5629" s="299" t="s">
        <v>14828</v>
      </c>
      <c r="I5629" s="297">
        <v>0</v>
      </c>
      <c r="J5629" s="298">
        <v>0</v>
      </c>
      <c r="K5629" s="298">
        <v>0</v>
      </c>
      <c r="L5629" s="298">
        <v>1.0037110190138377E-2</v>
      </c>
      <c r="M5629" s="299">
        <v>0</v>
      </c>
    </row>
    <row r="5630" spans="1:13" x14ac:dyDescent="0.2">
      <c r="A5630" s="297" t="s">
        <v>17071</v>
      </c>
      <c r="B5630" s="298" t="s">
        <v>19462</v>
      </c>
      <c r="C5630" s="298" t="s">
        <v>20270</v>
      </c>
      <c r="D5630" s="298" t="s">
        <v>766</v>
      </c>
      <c r="E5630" s="298">
        <v>20200254</v>
      </c>
      <c r="F5630" s="298" t="s">
        <v>19487</v>
      </c>
      <c r="G5630" s="298" t="s">
        <v>19487</v>
      </c>
      <c r="H5630" s="299" t="s">
        <v>14828</v>
      </c>
      <c r="I5630" s="297">
        <v>0</v>
      </c>
      <c r="J5630" s="298">
        <v>0</v>
      </c>
      <c r="K5630" s="298">
        <v>0</v>
      </c>
      <c r="L5630" s="298">
        <v>0</v>
      </c>
      <c r="M5630" s="299">
        <v>0.17750560623929648</v>
      </c>
    </row>
    <row r="5631" spans="1:13" x14ac:dyDescent="0.2">
      <c r="A5631" s="297" t="s">
        <v>17071</v>
      </c>
      <c r="B5631" s="298" t="s">
        <v>19462</v>
      </c>
      <c r="C5631" s="298" t="s">
        <v>20270</v>
      </c>
      <c r="D5631" s="298" t="s">
        <v>766</v>
      </c>
      <c r="E5631" s="298">
        <v>20200254</v>
      </c>
      <c r="F5631" s="298" t="s">
        <v>19487</v>
      </c>
      <c r="G5631" s="298" t="s">
        <v>19487</v>
      </c>
      <c r="H5631" s="299" t="s">
        <v>14828</v>
      </c>
      <c r="I5631" s="297">
        <v>0</v>
      </c>
      <c r="J5631" s="298">
        <v>0</v>
      </c>
      <c r="K5631" s="298">
        <v>0.41413391633831226</v>
      </c>
      <c r="L5631" s="298">
        <v>0</v>
      </c>
      <c r="M5631" s="299">
        <v>0</v>
      </c>
    </row>
    <row r="5632" spans="1:13" x14ac:dyDescent="0.2">
      <c r="A5632" s="297" t="s">
        <v>17071</v>
      </c>
      <c r="B5632" s="298" t="s">
        <v>19462</v>
      </c>
      <c r="C5632" s="298" t="s">
        <v>20270</v>
      </c>
      <c r="D5632" s="298" t="s">
        <v>766</v>
      </c>
      <c r="E5632" s="298">
        <v>20200254</v>
      </c>
      <c r="F5632" s="298" t="s">
        <v>19487</v>
      </c>
      <c r="G5632" s="298" t="s">
        <v>19487</v>
      </c>
      <c r="H5632" s="299" t="s">
        <v>14828</v>
      </c>
      <c r="I5632" s="297">
        <v>0</v>
      </c>
      <c r="J5632" s="298">
        <v>2.6029114110891727</v>
      </c>
      <c r="K5632" s="298">
        <v>0</v>
      </c>
      <c r="L5632" s="298">
        <v>0</v>
      </c>
      <c r="M5632" s="299">
        <v>0</v>
      </c>
    </row>
    <row r="5633" spans="1:13" x14ac:dyDescent="0.2">
      <c r="A5633" s="297" t="s">
        <v>17071</v>
      </c>
      <c r="B5633" s="298" t="s">
        <v>19462</v>
      </c>
      <c r="C5633" s="298" t="s">
        <v>20270</v>
      </c>
      <c r="D5633" s="298" t="s">
        <v>766</v>
      </c>
      <c r="E5633" s="298">
        <v>20200254</v>
      </c>
      <c r="F5633" s="298" t="s">
        <v>19487</v>
      </c>
      <c r="G5633" s="298" t="s">
        <v>19487</v>
      </c>
      <c r="H5633" s="299" t="s">
        <v>14828</v>
      </c>
      <c r="I5633" s="297">
        <v>3.8451756654439708</v>
      </c>
      <c r="J5633" s="298">
        <v>0</v>
      </c>
      <c r="K5633" s="298">
        <v>0</v>
      </c>
      <c r="L5633" s="298">
        <v>0</v>
      </c>
      <c r="M5633" s="299">
        <v>0</v>
      </c>
    </row>
    <row r="5634" spans="1:13" x14ac:dyDescent="0.2">
      <c r="A5634" s="297" t="s">
        <v>17071</v>
      </c>
      <c r="B5634" s="298" t="s">
        <v>19462</v>
      </c>
      <c r="C5634" s="298" t="s">
        <v>20270</v>
      </c>
      <c r="D5634" s="298" t="s">
        <v>766</v>
      </c>
      <c r="E5634" s="298">
        <v>20200254</v>
      </c>
      <c r="F5634" s="298" t="s">
        <v>19487</v>
      </c>
      <c r="G5634" s="298" t="s">
        <v>19487</v>
      </c>
      <c r="H5634" s="299" t="s">
        <v>14828</v>
      </c>
      <c r="I5634" s="297">
        <v>0</v>
      </c>
      <c r="J5634" s="298">
        <v>0</v>
      </c>
      <c r="K5634" s="298">
        <v>0</v>
      </c>
      <c r="L5634" s="298">
        <v>1.0174604850277259E-2</v>
      </c>
      <c r="M5634" s="299">
        <v>0</v>
      </c>
    </row>
    <row r="5635" spans="1:13" x14ac:dyDescent="0.2">
      <c r="A5635" s="297" t="s">
        <v>17071</v>
      </c>
      <c r="B5635" s="298" t="s">
        <v>19462</v>
      </c>
      <c r="C5635" s="298" t="s">
        <v>20270</v>
      </c>
      <c r="D5635" s="298" t="s">
        <v>766</v>
      </c>
      <c r="E5635" s="298">
        <v>20200254</v>
      </c>
      <c r="F5635" s="298" t="s">
        <v>19487</v>
      </c>
      <c r="G5635" s="298" t="s">
        <v>19487</v>
      </c>
      <c r="H5635" s="299" t="s">
        <v>14828</v>
      </c>
      <c r="I5635" s="297">
        <v>0</v>
      </c>
      <c r="J5635" s="298">
        <v>0</v>
      </c>
      <c r="K5635" s="298">
        <v>0.11907037568027169</v>
      </c>
      <c r="L5635" s="298">
        <v>0</v>
      </c>
      <c r="M5635" s="299">
        <v>0</v>
      </c>
    </row>
    <row r="5636" spans="1:13" x14ac:dyDescent="0.2">
      <c r="A5636" s="297" t="s">
        <v>17071</v>
      </c>
      <c r="B5636" s="298" t="s">
        <v>19462</v>
      </c>
      <c r="C5636" s="298" t="s">
        <v>20270</v>
      </c>
      <c r="D5636" s="298" t="s">
        <v>766</v>
      </c>
      <c r="E5636" s="298">
        <v>20200254</v>
      </c>
      <c r="F5636" s="298" t="s">
        <v>19487</v>
      </c>
      <c r="G5636" s="298" t="s">
        <v>19487</v>
      </c>
      <c r="H5636" s="299" t="s">
        <v>14828</v>
      </c>
      <c r="I5636" s="297">
        <v>0</v>
      </c>
      <c r="J5636" s="298">
        <v>0</v>
      </c>
      <c r="K5636" s="298">
        <v>0</v>
      </c>
      <c r="L5636" s="298">
        <v>0</v>
      </c>
      <c r="M5636" s="299">
        <v>0.17860556352040755</v>
      </c>
    </row>
    <row r="5637" spans="1:13" x14ac:dyDescent="0.2">
      <c r="A5637" s="297" t="s">
        <v>17071</v>
      </c>
      <c r="B5637" s="298" t="s">
        <v>19462</v>
      </c>
      <c r="C5637" s="298" t="s">
        <v>20270</v>
      </c>
      <c r="D5637" s="298" t="s">
        <v>766</v>
      </c>
      <c r="E5637" s="298">
        <v>20200254</v>
      </c>
      <c r="F5637" s="298" t="s">
        <v>19487</v>
      </c>
      <c r="G5637" s="298" t="s">
        <v>19487</v>
      </c>
      <c r="H5637" s="299" t="s">
        <v>14828</v>
      </c>
      <c r="I5637" s="297">
        <v>0</v>
      </c>
      <c r="J5637" s="298">
        <v>2.6195482649659776</v>
      </c>
      <c r="K5637" s="298">
        <v>0</v>
      </c>
      <c r="L5637" s="298">
        <v>0</v>
      </c>
      <c r="M5637" s="299">
        <v>0</v>
      </c>
    </row>
    <row r="5638" spans="1:13" x14ac:dyDescent="0.2">
      <c r="A5638" s="297" t="s">
        <v>17071</v>
      </c>
      <c r="B5638" s="298" t="s">
        <v>19462</v>
      </c>
      <c r="C5638" s="298" t="s">
        <v>20270</v>
      </c>
      <c r="D5638" s="298" t="s">
        <v>766</v>
      </c>
      <c r="E5638" s="298">
        <v>20200254</v>
      </c>
      <c r="F5638" s="298" t="s">
        <v>19487</v>
      </c>
      <c r="G5638" s="298" t="s">
        <v>19487</v>
      </c>
      <c r="H5638" s="299" t="s">
        <v>14828</v>
      </c>
      <c r="I5638" s="297">
        <v>4.1079279609693735</v>
      </c>
      <c r="J5638" s="298">
        <v>0</v>
      </c>
      <c r="K5638" s="298">
        <v>0</v>
      </c>
      <c r="L5638" s="298">
        <v>0</v>
      </c>
      <c r="M5638" s="299">
        <v>0</v>
      </c>
    </row>
    <row r="5639" spans="1:13" x14ac:dyDescent="0.2">
      <c r="A5639" s="297" t="s">
        <v>17071</v>
      </c>
      <c r="B5639" s="298" t="s">
        <v>19462</v>
      </c>
      <c r="C5639" s="298" t="s">
        <v>20270</v>
      </c>
      <c r="D5639" s="298" t="s">
        <v>766</v>
      </c>
      <c r="E5639" s="298">
        <v>20200254</v>
      </c>
      <c r="F5639" s="298" t="s">
        <v>19487</v>
      </c>
      <c r="G5639" s="298" t="s">
        <v>19487</v>
      </c>
      <c r="H5639" s="299" t="s">
        <v>14828</v>
      </c>
      <c r="I5639" s="297">
        <v>0</v>
      </c>
      <c r="J5639" s="298">
        <v>0</v>
      </c>
      <c r="K5639" s="298">
        <v>0</v>
      </c>
      <c r="L5639" s="298">
        <v>1.0174604850277259E-2</v>
      </c>
      <c r="M5639" s="299">
        <v>0</v>
      </c>
    </row>
    <row r="5640" spans="1:13" x14ac:dyDescent="0.2">
      <c r="A5640" s="297" t="s">
        <v>17071</v>
      </c>
      <c r="B5640" s="298" t="s">
        <v>19462</v>
      </c>
      <c r="C5640" s="298" t="s">
        <v>20270</v>
      </c>
      <c r="D5640" s="298" t="s">
        <v>766</v>
      </c>
      <c r="E5640" s="298">
        <v>20200254</v>
      </c>
      <c r="F5640" s="298" t="s">
        <v>19487</v>
      </c>
      <c r="G5640" s="298" t="s">
        <v>19487</v>
      </c>
      <c r="H5640" s="299" t="s">
        <v>14828</v>
      </c>
      <c r="I5640" s="297">
        <v>0</v>
      </c>
      <c r="J5640" s="298">
        <v>0</v>
      </c>
      <c r="K5640" s="298">
        <v>0</v>
      </c>
      <c r="L5640" s="298">
        <v>0</v>
      </c>
      <c r="M5640" s="299">
        <v>0.17929303682110195</v>
      </c>
    </row>
    <row r="5641" spans="1:13" x14ac:dyDescent="0.2">
      <c r="A5641" s="297" t="s">
        <v>17071</v>
      </c>
      <c r="B5641" s="298" t="s">
        <v>19462</v>
      </c>
      <c r="C5641" s="298" t="s">
        <v>20270</v>
      </c>
      <c r="D5641" s="298" t="s">
        <v>766</v>
      </c>
      <c r="E5641" s="298">
        <v>20200254</v>
      </c>
      <c r="F5641" s="298" t="s">
        <v>19487</v>
      </c>
      <c r="G5641" s="298" t="s">
        <v>19487</v>
      </c>
      <c r="H5641" s="299" t="s">
        <v>14828</v>
      </c>
      <c r="I5641" s="297">
        <v>0</v>
      </c>
      <c r="J5641" s="298">
        <v>0</v>
      </c>
      <c r="K5641" s="298">
        <v>0.29877589648179032</v>
      </c>
      <c r="L5641" s="298">
        <v>0</v>
      </c>
      <c r="M5641" s="299">
        <v>0</v>
      </c>
    </row>
    <row r="5642" spans="1:13" x14ac:dyDescent="0.2">
      <c r="A5642" s="297" t="s">
        <v>17071</v>
      </c>
      <c r="B5642" s="298" t="s">
        <v>19462</v>
      </c>
      <c r="C5642" s="298" t="s">
        <v>20270</v>
      </c>
      <c r="D5642" s="298" t="s">
        <v>766</v>
      </c>
      <c r="E5642" s="298">
        <v>20200254</v>
      </c>
      <c r="F5642" s="298" t="s">
        <v>19487</v>
      </c>
      <c r="G5642" s="298" t="s">
        <v>19487</v>
      </c>
      <c r="H5642" s="299" t="s">
        <v>14828</v>
      </c>
      <c r="I5642" s="297">
        <v>0</v>
      </c>
      <c r="J5642" s="298">
        <v>2.6291728911756991</v>
      </c>
      <c r="K5642" s="298">
        <v>0</v>
      </c>
      <c r="L5642" s="298">
        <v>0</v>
      </c>
      <c r="M5642" s="299">
        <v>0</v>
      </c>
    </row>
    <row r="5643" spans="1:13" x14ac:dyDescent="0.2">
      <c r="A5643" s="297" t="s">
        <v>17071</v>
      </c>
      <c r="B5643" s="298" t="s">
        <v>19462</v>
      </c>
      <c r="C5643" s="298" t="s">
        <v>20270</v>
      </c>
      <c r="D5643" s="298" t="s">
        <v>766</v>
      </c>
      <c r="E5643" s="298">
        <v>20200254</v>
      </c>
      <c r="F5643" s="298" t="s">
        <v>19487</v>
      </c>
      <c r="G5643" s="298" t="s">
        <v>19487</v>
      </c>
      <c r="H5643" s="299" t="s">
        <v>14828</v>
      </c>
      <c r="I5643" s="297">
        <v>3.8242764771028606</v>
      </c>
      <c r="J5643" s="298">
        <v>0</v>
      </c>
      <c r="K5643" s="298">
        <v>0</v>
      </c>
      <c r="L5643" s="298">
        <v>0</v>
      </c>
      <c r="M5643" s="299">
        <v>0</v>
      </c>
    </row>
    <row r="5644" spans="1:13" x14ac:dyDescent="0.2">
      <c r="A5644" s="297" t="s">
        <v>17071</v>
      </c>
      <c r="B5644" s="298" t="s">
        <v>19462</v>
      </c>
      <c r="C5644" s="298" t="s">
        <v>20270</v>
      </c>
      <c r="D5644" s="298" t="s">
        <v>766</v>
      </c>
      <c r="E5644" s="298">
        <v>20200254</v>
      </c>
      <c r="F5644" s="298" t="s">
        <v>19487</v>
      </c>
      <c r="G5644" s="298" t="s">
        <v>19487</v>
      </c>
      <c r="H5644" s="299" t="s">
        <v>14828</v>
      </c>
      <c r="I5644" s="297">
        <v>0</v>
      </c>
      <c r="J5644" s="298">
        <v>0</v>
      </c>
      <c r="K5644" s="298">
        <v>0</v>
      </c>
      <c r="L5644" s="298">
        <v>9.8996155299994944E-3</v>
      </c>
      <c r="M5644" s="299">
        <v>0</v>
      </c>
    </row>
    <row r="5645" spans="1:13" x14ac:dyDescent="0.2">
      <c r="A5645" s="297" t="s">
        <v>17071</v>
      </c>
      <c r="B5645" s="298" t="s">
        <v>19462</v>
      </c>
      <c r="C5645" s="298" t="s">
        <v>20270</v>
      </c>
      <c r="D5645" s="298" t="s">
        <v>766</v>
      </c>
      <c r="E5645" s="298">
        <v>20200254</v>
      </c>
      <c r="F5645" s="298" t="s">
        <v>19487</v>
      </c>
      <c r="G5645" s="298" t="s">
        <v>19487</v>
      </c>
      <c r="H5645" s="299" t="s">
        <v>14828</v>
      </c>
      <c r="I5645" s="297">
        <v>0</v>
      </c>
      <c r="J5645" s="298">
        <v>0</v>
      </c>
      <c r="K5645" s="298">
        <v>5.8572725219163679E-2</v>
      </c>
      <c r="L5645" s="298">
        <v>0</v>
      </c>
      <c r="M5645" s="299">
        <v>0</v>
      </c>
    </row>
    <row r="5646" spans="1:13" x14ac:dyDescent="0.2">
      <c r="A5646" s="297" t="s">
        <v>17071</v>
      </c>
      <c r="B5646" s="298" t="s">
        <v>19462</v>
      </c>
      <c r="C5646" s="298" t="s">
        <v>20270</v>
      </c>
      <c r="D5646" s="298" t="s">
        <v>766</v>
      </c>
      <c r="E5646" s="298">
        <v>20200254</v>
      </c>
      <c r="F5646" s="298" t="s">
        <v>19487</v>
      </c>
      <c r="G5646" s="298" t="s">
        <v>19487</v>
      </c>
      <c r="H5646" s="299" t="s">
        <v>14828</v>
      </c>
      <c r="I5646" s="297">
        <v>0</v>
      </c>
      <c r="J5646" s="298">
        <v>0</v>
      </c>
      <c r="K5646" s="298">
        <v>0</v>
      </c>
      <c r="L5646" s="298">
        <v>0</v>
      </c>
      <c r="M5646" s="299">
        <v>0.17571817565749104</v>
      </c>
    </row>
    <row r="5647" spans="1:13" x14ac:dyDescent="0.2">
      <c r="A5647" s="297" t="s">
        <v>17071</v>
      </c>
      <c r="B5647" s="298" t="s">
        <v>19462</v>
      </c>
      <c r="C5647" s="298" t="s">
        <v>20270</v>
      </c>
      <c r="D5647" s="298" t="s">
        <v>766</v>
      </c>
      <c r="E5647" s="298">
        <v>20200254</v>
      </c>
      <c r="F5647" s="298" t="s">
        <v>19487</v>
      </c>
      <c r="G5647" s="298" t="s">
        <v>19487</v>
      </c>
      <c r="H5647" s="299" t="s">
        <v>14828</v>
      </c>
      <c r="I5647" s="297">
        <v>0</v>
      </c>
      <c r="J5647" s="298">
        <v>2.5774748989634797</v>
      </c>
      <c r="K5647" s="298">
        <v>0</v>
      </c>
      <c r="L5647" s="298">
        <v>0</v>
      </c>
      <c r="M5647" s="299">
        <v>0</v>
      </c>
    </row>
    <row r="5648" spans="1:13" x14ac:dyDescent="0.2">
      <c r="A5648" s="297" t="s">
        <v>17071</v>
      </c>
      <c r="B5648" s="298" t="s">
        <v>19462</v>
      </c>
      <c r="C5648" s="298" t="s">
        <v>20270</v>
      </c>
      <c r="D5648" s="298" t="s">
        <v>766</v>
      </c>
      <c r="E5648" s="298">
        <v>20200254</v>
      </c>
      <c r="F5648" s="298" t="s">
        <v>19487</v>
      </c>
      <c r="G5648" s="298" t="s">
        <v>19487</v>
      </c>
      <c r="H5648" s="299" t="s">
        <v>14828</v>
      </c>
      <c r="I5648" s="297">
        <v>3.1047669205960919</v>
      </c>
      <c r="J5648" s="298">
        <v>0</v>
      </c>
      <c r="K5648" s="298">
        <v>0</v>
      </c>
      <c r="L5648" s="298">
        <v>0</v>
      </c>
      <c r="M5648" s="299">
        <v>0</v>
      </c>
    </row>
    <row r="5649" spans="1:13" x14ac:dyDescent="0.2">
      <c r="A5649" s="297" t="s">
        <v>17071</v>
      </c>
      <c r="B5649" s="298" t="s">
        <v>19462</v>
      </c>
      <c r="C5649" s="298" t="s">
        <v>20270</v>
      </c>
      <c r="D5649" s="298" t="s">
        <v>766</v>
      </c>
      <c r="E5649" s="298">
        <v>20200254</v>
      </c>
      <c r="F5649" s="298" t="s">
        <v>19487</v>
      </c>
      <c r="G5649" s="298" t="s">
        <v>19487</v>
      </c>
      <c r="H5649" s="299" t="s">
        <v>14828</v>
      </c>
      <c r="I5649" s="297">
        <v>0</v>
      </c>
      <c r="J5649" s="298">
        <v>0</v>
      </c>
      <c r="K5649" s="298">
        <v>0</v>
      </c>
      <c r="L5649" s="298">
        <v>1.0037110190138377E-2</v>
      </c>
      <c r="M5649" s="299">
        <v>0</v>
      </c>
    </row>
    <row r="5650" spans="1:13" x14ac:dyDescent="0.2">
      <c r="A5650" s="297" t="s">
        <v>17071</v>
      </c>
      <c r="B5650" s="298" t="s">
        <v>19462</v>
      </c>
      <c r="C5650" s="298" t="s">
        <v>20270</v>
      </c>
      <c r="D5650" s="298" t="s">
        <v>766</v>
      </c>
      <c r="E5650" s="298">
        <v>20200254</v>
      </c>
      <c r="F5650" s="298" t="s">
        <v>19487</v>
      </c>
      <c r="G5650" s="298" t="s">
        <v>19487</v>
      </c>
      <c r="H5650" s="299" t="s">
        <v>14828</v>
      </c>
      <c r="I5650" s="297">
        <v>0</v>
      </c>
      <c r="J5650" s="298">
        <v>0</v>
      </c>
      <c r="K5650" s="298">
        <v>5.8985209199580328E-2</v>
      </c>
      <c r="L5650" s="298">
        <v>0</v>
      </c>
      <c r="M5650" s="299">
        <v>0</v>
      </c>
    </row>
    <row r="5651" spans="1:13" x14ac:dyDescent="0.2">
      <c r="A5651" s="297" t="s">
        <v>17071</v>
      </c>
      <c r="B5651" s="298" t="s">
        <v>19462</v>
      </c>
      <c r="C5651" s="298" t="s">
        <v>20270</v>
      </c>
      <c r="D5651" s="298" t="s">
        <v>766</v>
      </c>
      <c r="E5651" s="298">
        <v>20200254</v>
      </c>
      <c r="F5651" s="298" t="s">
        <v>19487</v>
      </c>
      <c r="G5651" s="298" t="s">
        <v>19487</v>
      </c>
      <c r="H5651" s="299" t="s">
        <v>14828</v>
      </c>
      <c r="I5651" s="297">
        <v>0</v>
      </c>
      <c r="J5651" s="298">
        <v>0</v>
      </c>
      <c r="K5651" s="298">
        <v>0</v>
      </c>
      <c r="L5651" s="298">
        <v>0</v>
      </c>
      <c r="M5651" s="299">
        <v>0.17681813293860207</v>
      </c>
    </row>
    <row r="5652" spans="1:13" x14ac:dyDescent="0.2">
      <c r="A5652" s="297" t="s">
        <v>17071</v>
      </c>
      <c r="B5652" s="298" t="s">
        <v>19462</v>
      </c>
      <c r="C5652" s="298" t="s">
        <v>20270</v>
      </c>
      <c r="D5652" s="298" t="s">
        <v>766</v>
      </c>
      <c r="E5652" s="298">
        <v>20200254</v>
      </c>
      <c r="F5652" s="298" t="s">
        <v>19487</v>
      </c>
      <c r="G5652" s="298" t="s">
        <v>19487</v>
      </c>
      <c r="H5652" s="299" t="s">
        <v>14828</v>
      </c>
      <c r="I5652" s="297">
        <v>0</v>
      </c>
      <c r="J5652" s="298">
        <v>2.5932867848794512</v>
      </c>
      <c r="K5652" s="298">
        <v>0</v>
      </c>
      <c r="L5652" s="298">
        <v>0</v>
      </c>
      <c r="M5652" s="299">
        <v>0</v>
      </c>
    </row>
    <row r="5653" spans="1:13" x14ac:dyDescent="0.2">
      <c r="A5653" s="297" t="s">
        <v>17071</v>
      </c>
      <c r="B5653" s="298" t="s">
        <v>19462</v>
      </c>
      <c r="C5653" s="298" t="s">
        <v>20270</v>
      </c>
      <c r="D5653" s="298" t="s">
        <v>766</v>
      </c>
      <c r="E5653" s="298">
        <v>20200254</v>
      </c>
      <c r="F5653" s="298" t="s">
        <v>19487</v>
      </c>
      <c r="G5653" s="298" t="s">
        <v>19487</v>
      </c>
      <c r="H5653" s="299" t="s">
        <v>14828</v>
      </c>
      <c r="I5653" s="297">
        <v>4.5381487525439352</v>
      </c>
      <c r="J5653" s="298">
        <v>0</v>
      </c>
      <c r="K5653" s="298">
        <v>0</v>
      </c>
      <c r="L5653" s="298">
        <v>0</v>
      </c>
      <c r="M5653" s="299">
        <v>0</v>
      </c>
    </row>
    <row r="5654" spans="1:13" x14ac:dyDescent="0.2">
      <c r="A5654" s="297" t="s">
        <v>17071</v>
      </c>
      <c r="B5654" s="298" t="s">
        <v>19462</v>
      </c>
      <c r="C5654" s="298" t="s">
        <v>20270</v>
      </c>
      <c r="D5654" s="298" t="s">
        <v>766</v>
      </c>
      <c r="E5654" s="298">
        <v>20200254</v>
      </c>
      <c r="F5654" s="298" t="s">
        <v>19487</v>
      </c>
      <c r="G5654" s="298" t="s">
        <v>19487</v>
      </c>
      <c r="H5654" s="299" t="s">
        <v>14828</v>
      </c>
      <c r="I5654" s="297">
        <v>0</v>
      </c>
      <c r="J5654" s="298">
        <v>0</v>
      </c>
      <c r="K5654" s="298">
        <v>0</v>
      </c>
      <c r="L5654" s="298">
        <v>1.0037110190138377E-2</v>
      </c>
      <c r="M5654" s="299">
        <v>0</v>
      </c>
    </row>
    <row r="5655" spans="1:13" x14ac:dyDescent="0.2">
      <c r="A5655" s="297" t="s">
        <v>17071</v>
      </c>
      <c r="B5655" s="298" t="s">
        <v>19462</v>
      </c>
      <c r="C5655" s="298" t="s">
        <v>20270</v>
      </c>
      <c r="D5655" s="298" t="s">
        <v>766</v>
      </c>
      <c r="E5655" s="298">
        <v>20200254</v>
      </c>
      <c r="F5655" s="298" t="s">
        <v>19487</v>
      </c>
      <c r="G5655" s="298" t="s">
        <v>19487</v>
      </c>
      <c r="H5655" s="299" t="s">
        <v>14828</v>
      </c>
      <c r="I5655" s="297">
        <v>0</v>
      </c>
      <c r="J5655" s="298">
        <v>0</v>
      </c>
      <c r="K5655" s="298">
        <v>0</v>
      </c>
      <c r="L5655" s="298">
        <v>0</v>
      </c>
      <c r="M5655" s="299">
        <v>0.17819307953999089</v>
      </c>
    </row>
    <row r="5656" spans="1:13" x14ac:dyDescent="0.2">
      <c r="A5656" s="297" t="s">
        <v>17071</v>
      </c>
      <c r="B5656" s="298" t="s">
        <v>19462</v>
      </c>
      <c r="C5656" s="298" t="s">
        <v>20270</v>
      </c>
      <c r="D5656" s="298" t="s">
        <v>766</v>
      </c>
      <c r="E5656" s="298">
        <v>20200254</v>
      </c>
      <c r="F5656" s="298" t="s">
        <v>19487</v>
      </c>
      <c r="G5656" s="298" t="s">
        <v>19487</v>
      </c>
      <c r="H5656" s="299" t="s">
        <v>14828</v>
      </c>
      <c r="I5656" s="297">
        <v>0</v>
      </c>
      <c r="J5656" s="298">
        <v>0</v>
      </c>
      <c r="K5656" s="298">
        <v>0.23759077271998788</v>
      </c>
      <c r="L5656" s="298">
        <v>0</v>
      </c>
      <c r="M5656" s="299">
        <v>0</v>
      </c>
    </row>
    <row r="5657" spans="1:13" x14ac:dyDescent="0.2">
      <c r="A5657" s="297" t="s">
        <v>17071</v>
      </c>
      <c r="B5657" s="298" t="s">
        <v>19462</v>
      </c>
      <c r="C5657" s="298" t="s">
        <v>20270</v>
      </c>
      <c r="D5657" s="298" t="s">
        <v>766</v>
      </c>
      <c r="E5657" s="298">
        <v>20200254</v>
      </c>
      <c r="F5657" s="298" t="s">
        <v>19487</v>
      </c>
      <c r="G5657" s="298" t="s">
        <v>19487</v>
      </c>
      <c r="H5657" s="299" t="s">
        <v>14828</v>
      </c>
      <c r="I5657" s="297">
        <v>0</v>
      </c>
      <c r="J5657" s="298">
        <v>2.6140484785604223</v>
      </c>
      <c r="K5657" s="298">
        <v>0</v>
      </c>
      <c r="L5657" s="298">
        <v>0</v>
      </c>
      <c r="M5657" s="299">
        <v>0</v>
      </c>
    </row>
    <row r="5658" spans="1:13" x14ac:dyDescent="0.2">
      <c r="A5658" s="297" t="s">
        <v>17071</v>
      </c>
      <c r="B5658" s="298" t="s">
        <v>19462</v>
      </c>
      <c r="C5658" s="298" t="s">
        <v>20270</v>
      </c>
      <c r="D5658" s="298" t="s">
        <v>766</v>
      </c>
      <c r="E5658" s="298">
        <v>20200254</v>
      </c>
      <c r="F5658" s="298" t="s">
        <v>19487</v>
      </c>
      <c r="G5658" s="298" t="s">
        <v>19487</v>
      </c>
      <c r="H5658" s="299" t="s">
        <v>14828</v>
      </c>
      <c r="I5658" s="297">
        <v>3.6834819451206453</v>
      </c>
      <c r="J5658" s="298">
        <v>0</v>
      </c>
      <c r="K5658" s="298">
        <v>0</v>
      </c>
      <c r="L5658" s="298">
        <v>0</v>
      </c>
      <c r="M5658" s="299">
        <v>0</v>
      </c>
    </row>
    <row r="5659" spans="1:13" x14ac:dyDescent="0.2">
      <c r="A5659" s="297" t="s">
        <v>17071</v>
      </c>
      <c r="B5659" s="298" t="s">
        <v>19462</v>
      </c>
      <c r="C5659" s="298" t="s">
        <v>20270</v>
      </c>
      <c r="D5659" s="298" t="s">
        <v>766</v>
      </c>
      <c r="E5659" s="298">
        <v>20200254</v>
      </c>
      <c r="F5659" s="298" t="s">
        <v>19488</v>
      </c>
      <c r="G5659" s="298" t="s">
        <v>19488</v>
      </c>
      <c r="H5659" s="299" t="s">
        <v>14828</v>
      </c>
      <c r="I5659" s="297">
        <v>0</v>
      </c>
      <c r="J5659" s="298">
        <v>0</v>
      </c>
      <c r="K5659" s="298">
        <v>0</v>
      </c>
      <c r="L5659" s="298">
        <v>8.2496796083329129E-3</v>
      </c>
      <c r="M5659" s="299">
        <v>0</v>
      </c>
    </row>
    <row r="5660" spans="1:13" x14ac:dyDescent="0.2">
      <c r="A5660" s="297" t="s">
        <v>17071</v>
      </c>
      <c r="B5660" s="298" t="s">
        <v>19462</v>
      </c>
      <c r="C5660" s="298" t="s">
        <v>20270</v>
      </c>
      <c r="D5660" s="298" t="s">
        <v>766</v>
      </c>
      <c r="E5660" s="298">
        <v>20200254</v>
      </c>
      <c r="F5660" s="298" t="s">
        <v>19488</v>
      </c>
      <c r="G5660" s="298" t="s">
        <v>19488</v>
      </c>
      <c r="H5660" s="299" t="s">
        <v>14828</v>
      </c>
      <c r="I5660" s="297">
        <v>0</v>
      </c>
      <c r="J5660" s="298">
        <v>0</v>
      </c>
      <c r="K5660" s="298">
        <v>4.8398120368886424E-2</v>
      </c>
      <c r="L5660" s="298">
        <v>0</v>
      </c>
      <c r="M5660" s="299">
        <v>0</v>
      </c>
    </row>
    <row r="5661" spans="1:13" x14ac:dyDescent="0.2">
      <c r="A5661" s="297" t="s">
        <v>17071</v>
      </c>
      <c r="B5661" s="298" t="s">
        <v>19462</v>
      </c>
      <c r="C5661" s="298" t="s">
        <v>20270</v>
      </c>
      <c r="D5661" s="298" t="s">
        <v>766</v>
      </c>
      <c r="E5661" s="298">
        <v>20200254</v>
      </c>
      <c r="F5661" s="298" t="s">
        <v>19488</v>
      </c>
      <c r="G5661" s="298" t="s">
        <v>19488</v>
      </c>
      <c r="H5661" s="299" t="s">
        <v>14828</v>
      </c>
      <c r="I5661" s="297">
        <v>0</v>
      </c>
      <c r="J5661" s="298">
        <v>0</v>
      </c>
      <c r="K5661" s="298">
        <v>0</v>
      </c>
      <c r="L5661" s="298">
        <v>0</v>
      </c>
      <c r="M5661" s="299">
        <v>0.14505686644652038</v>
      </c>
    </row>
    <row r="5662" spans="1:13" x14ac:dyDescent="0.2">
      <c r="A5662" s="297" t="s">
        <v>17071</v>
      </c>
      <c r="B5662" s="298" t="s">
        <v>19462</v>
      </c>
      <c r="C5662" s="298" t="s">
        <v>20270</v>
      </c>
      <c r="D5662" s="298" t="s">
        <v>766</v>
      </c>
      <c r="E5662" s="298">
        <v>20200254</v>
      </c>
      <c r="F5662" s="298" t="s">
        <v>19488</v>
      </c>
      <c r="G5662" s="298" t="s">
        <v>19488</v>
      </c>
      <c r="H5662" s="299" t="s">
        <v>14828</v>
      </c>
      <c r="I5662" s="297">
        <v>0</v>
      </c>
      <c r="J5662" s="298">
        <v>2.1270423923485025</v>
      </c>
      <c r="K5662" s="298">
        <v>0</v>
      </c>
      <c r="L5662" s="298">
        <v>0</v>
      </c>
      <c r="M5662" s="299">
        <v>0</v>
      </c>
    </row>
    <row r="5663" spans="1:13" x14ac:dyDescent="0.2">
      <c r="A5663" s="297" t="s">
        <v>17071</v>
      </c>
      <c r="B5663" s="298" t="s">
        <v>19462</v>
      </c>
      <c r="C5663" s="298" t="s">
        <v>20270</v>
      </c>
      <c r="D5663" s="298" t="s">
        <v>766</v>
      </c>
      <c r="E5663" s="298">
        <v>20200254</v>
      </c>
      <c r="F5663" s="298" t="s">
        <v>19488</v>
      </c>
      <c r="G5663" s="298" t="s">
        <v>19488</v>
      </c>
      <c r="H5663" s="299" t="s">
        <v>14828</v>
      </c>
      <c r="I5663" s="297">
        <v>2.3204973791639092</v>
      </c>
      <c r="J5663" s="298">
        <v>0</v>
      </c>
      <c r="K5663" s="298">
        <v>0</v>
      </c>
      <c r="L5663" s="298">
        <v>0</v>
      </c>
      <c r="M5663" s="299">
        <v>0</v>
      </c>
    </row>
    <row r="5664" spans="1:13" x14ac:dyDescent="0.2">
      <c r="A5664" s="297" t="s">
        <v>17071</v>
      </c>
      <c r="B5664" s="298" t="s">
        <v>19462</v>
      </c>
      <c r="C5664" s="298" t="s">
        <v>20270</v>
      </c>
      <c r="D5664" s="298" t="s">
        <v>766</v>
      </c>
      <c r="E5664" s="298">
        <v>20200254</v>
      </c>
      <c r="F5664" s="298" t="s">
        <v>19489</v>
      </c>
      <c r="G5664" s="298" t="s">
        <v>19489</v>
      </c>
      <c r="H5664" s="299" t="s">
        <v>14828</v>
      </c>
      <c r="I5664" s="297">
        <v>0</v>
      </c>
      <c r="J5664" s="298">
        <v>0</v>
      </c>
      <c r="K5664" s="298">
        <v>0</v>
      </c>
      <c r="L5664" s="298">
        <v>4.124839804166456E-4</v>
      </c>
      <c r="M5664" s="299">
        <v>0</v>
      </c>
    </row>
    <row r="5665" spans="1:13" x14ac:dyDescent="0.2">
      <c r="A5665" s="297" t="s">
        <v>17071</v>
      </c>
      <c r="B5665" s="298" t="s">
        <v>19462</v>
      </c>
      <c r="C5665" s="298" t="s">
        <v>20270</v>
      </c>
      <c r="D5665" s="298" t="s">
        <v>766</v>
      </c>
      <c r="E5665" s="298">
        <v>20200254</v>
      </c>
      <c r="F5665" s="298" t="s">
        <v>19489</v>
      </c>
      <c r="G5665" s="298" t="s">
        <v>19489</v>
      </c>
      <c r="H5665" s="299" t="s">
        <v>14828</v>
      </c>
      <c r="I5665" s="297">
        <v>0</v>
      </c>
      <c r="J5665" s="298">
        <v>0</v>
      </c>
      <c r="K5665" s="298">
        <v>0</v>
      </c>
      <c r="L5665" s="298">
        <v>0</v>
      </c>
      <c r="M5665" s="299">
        <v>8.3871742684717941E-3</v>
      </c>
    </row>
    <row r="5666" spans="1:13" x14ac:dyDescent="0.2">
      <c r="A5666" s="297" t="s">
        <v>17071</v>
      </c>
      <c r="B5666" s="298" t="s">
        <v>19462</v>
      </c>
      <c r="C5666" s="298" t="s">
        <v>20270</v>
      </c>
      <c r="D5666" s="298" t="s">
        <v>766</v>
      </c>
      <c r="E5666" s="298">
        <v>20200254</v>
      </c>
      <c r="F5666" s="298" t="s">
        <v>19489</v>
      </c>
      <c r="G5666" s="298" t="s">
        <v>19489</v>
      </c>
      <c r="H5666" s="299" t="s">
        <v>14828</v>
      </c>
      <c r="I5666" s="297">
        <v>0</v>
      </c>
      <c r="J5666" s="298">
        <v>0.12347020480471593</v>
      </c>
      <c r="K5666" s="298">
        <v>0.12347020480471593</v>
      </c>
      <c r="L5666" s="298">
        <v>0</v>
      </c>
      <c r="M5666" s="299">
        <v>0</v>
      </c>
    </row>
    <row r="5667" spans="1:13" x14ac:dyDescent="0.2">
      <c r="A5667" s="297" t="s">
        <v>17071</v>
      </c>
      <c r="B5667" s="298" t="s">
        <v>19462</v>
      </c>
      <c r="C5667" s="298" t="s">
        <v>20270</v>
      </c>
      <c r="D5667" s="298" t="s">
        <v>766</v>
      </c>
      <c r="E5667" s="298">
        <v>20200254</v>
      </c>
      <c r="F5667" s="298" t="s">
        <v>19489</v>
      </c>
      <c r="G5667" s="298" t="s">
        <v>19489</v>
      </c>
      <c r="H5667" s="299" t="s">
        <v>14828</v>
      </c>
      <c r="I5667" s="297">
        <v>0.24680291494929296</v>
      </c>
      <c r="J5667" s="298">
        <v>0</v>
      </c>
      <c r="K5667" s="298">
        <v>0</v>
      </c>
      <c r="L5667" s="298">
        <v>0</v>
      </c>
      <c r="M5667" s="299">
        <v>0</v>
      </c>
    </row>
    <row r="5668" spans="1:13" x14ac:dyDescent="0.2">
      <c r="A5668" s="297" t="s">
        <v>17072</v>
      </c>
      <c r="B5668" s="298" t="s">
        <v>17078</v>
      </c>
      <c r="C5668" s="298" t="s">
        <v>20264</v>
      </c>
      <c r="D5668" s="298" t="s">
        <v>774</v>
      </c>
      <c r="E5668" s="298" t="s">
        <v>14755</v>
      </c>
      <c r="F5668" s="298" t="s">
        <v>19490</v>
      </c>
      <c r="G5668" s="298" t="s">
        <v>19491</v>
      </c>
      <c r="H5668" s="299" t="s">
        <v>14828</v>
      </c>
      <c r="I5668" s="297">
        <v>11.92</v>
      </c>
      <c r="J5668" s="298">
        <v>11.92</v>
      </c>
      <c r="K5668" s="298">
        <v>14.81</v>
      </c>
      <c r="L5668" s="298">
        <v>0</v>
      </c>
      <c r="M5668" s="299">
        <v>0</v>
      </c>
    </row>
    <row r="5669" spans="1:13" x14ac:dyDescent="0.2">
      <c r="A5669" s="297" t="s">
        <v>17072</v>
      </c>
      <c r="B5669" s="298" t="s">
        <v>17078</v>
      </c>
      <c r="C5669" s="298" t="s">
        <v>20264</v>
      </c>
      <c r="D5669" s="298" t="s">
        <v>774</v>
      </c>
      <c r="E5669" s="298" t="s">
        <v>14755</v>
      </c>
      <c r="F5669" s="298" t="s">
        <v>19490</v>
      </c>
      <c r="G5669" s="298" t="s">
        <v>19492</v>
      </c>
      <c r="H5669" s="299" t="s">
        <v>14828</v>
      </c>
      <c r="I5669" s="297">
        <v>14.1</v>
      </c>
      <c r="J5669" s="298">
        <v>14.1</v>
      </c>
      <c r="K5669" s="298">
        <v>17.53</v>
      </c>
      <c r="L5669" s="298">
        <v>0</v>
      </c>
      <c r="M5669" s="299">
        <v>0</v>
      </c>
    </row>
    <row r="5670" spans="1:13" x14ac:dyDescent="0.2">
      <c r="A5670" s="297" t="s">
        <v>17072</v>
      </c>
      <c r="B5670" s="298" t="s">
        <v>17078</v>
      </c>
      <c r="C5670" s="298" t="s">
        <v>20264</v>
      </c>
      <c r="D5670" s="298" t="s">
        <v>774</v>
      </c>
      <c r="E5670" s="298" t="s">
        <v>14755</v>
      </c>
      <c r="F5670" s="298" t="s">
        <v>19490</v>
      </c>
      <c r="G5670" s="298" t="s">
        <v>19493</v>
      </c>
      <c r="H5670" s="299" t="s">
        <v>14828</v>
      </c>
      <c r="I5670" s="297">
        <v>11.86</v>
      </c>
      <c r="J5670" s="298">
        <v>11.86</v>
      </c>
      <c r="K5670" s="298">
        <v>14.74</v>
      </c>
      <c r="L5670" s="298">
        <v>0</v>
      </c>
      <c r="M5670" s="299">
        <v>0</v>
      </c>
    </row>
    <row r="5671" spans="1:13" x14ac:dyDescent="0.2">
      <c r="A5671" s="297" t="s">
        <v>17072</v>
      </c>
      <c r="B5671" s="298" t="s">
        <v>17078</v>
      </c>
      <c r="C5671" s="298" t="s">
        <v>20264</v>
      </c>
      <c r="D5671" s="298" t="s">
        <v>774</v>
      </c>
      <c r="E5671" s="298" t="s">
        <v>14755</v>
      </c>
      <c r="F5671" s="298" t="s">
        <v>19490</v>
      </c>
      <c r="G5671" s="298" t="s">
        <v>19494</v>
      </c>
      <c r="H5671" s="299" t="s">
        <v>14828</v>
      </c>
      <c r="I5671" s="297">
        <v>12.88</v>
      </c>
      <c r="J5671" s="298">
        <v>12.88</v>
      </c>
      <c r="K5671" s="298">
        <v>16.010000000000002</v>
      </c>
      <c r="L5671" s="298">
        <v>0</v>
      </c>
      <c r="M5671" s="299">
        <v>0</v>
      </c>
    </row>
    <row r="5672" spans="1:13" x14ac:dyDescent="0.2">
      <c r="A5672" s="297" t="s">
        <v>17072</v>
      </c>
      <c r="B5672" s="298" t="s">
        <v>17078</v>
      </c>
      <c r="C5672" s="298" t="s">
        <v>20264</v>
      </c>
      <c r="D5672" s="298" t="s">
        <v>774</v>
      </c>
      <c r="E5672" s="298" t="s">
        <v>14755</v>
      </c>
      <c r="F5672" s="298" t="s">
        <v>19490</v>
      </c>
      <c r="G5672" s="298" t="s">
        <v>19495</v>
      </c>
      <c r="H5672" s="299" t="s">
        <v>14828</v>
      </c>
      <c r="I5672" s="297">
        <v>2.5299999999999998</v>
      </c>
      <c r="J5672" s="298">
        <v>2.5299999999999998</v>
      </c>
      <c r="K5672" s="298">
        <v>3.15</v>
      </c>
      <c r="L5672" s="298">
        <v>0</v>
      </c>
      <c r="M5672" s="299">
        <v>0</v>
      </c>
    </row>
    <row r="5673" spans="1:13" x14ac:dyDescent="0.2">
      <c r="A5673" s="297" t="s">
        <v>17072</v>
      </c>
      <c r="B5673" s="298" t="s">
        <v>17078</v>
      </c>
      <c r="C5673" s="298" t="s">
        <v>20264</v>
      </c>
      <c r="D5673" s="298" t="s">
        <v>774</v>
      </c>
      <c r="E5673" s="298" t="s">
        <v>14755</v>
      </c>
      <c r="F5673" s="298" t="s">
        <v>19490</v>
      </c>
      <c r="G5673" s="298" t="s">
        <v>19496</v>
      </c>
      <c r="H5673" s="299" t="s">
        <v>14828</v>
      </c>
      <c r="I5673" s="297">
        <v>8.8699999999999992</v>
      </c>
      <c r="J5673" s="298">
        <v>8.8699999999999992</v>
      </c>
      <c r="K5673" s="298">
        <v>11.02</v>
      </c>
      <c r="L5673" s="298">
        <v>0</v>
      </c>
      <c r="M5673" s="299">
        <v>0</v>
      </c>
    </row>
    <row r="5674" spans="1:13" x14ac:dyDescent="0.2">
      <c r="A5674" s="297" t="s">
        <v>17072</v>
      </c>
      <c r="B5674" s="298" t="s">
        <v>17078</v>
      </c>
      <c r="C5674" s="298" t="s">
        <v>20264</v>
      </c>
      <c r="D5674" s="298" t="s">
        <v>774</v>
      </c>
      <c r="E5674" s="298" t="s">
        <v>14755</v>
      </c>
      <c r="F5674" s="298" t="s">
        <v>19490</v>
      </c>
      <c r="G5674" s="298" t="s">
        <v>19497</v>
      </c>
      <c r="H5674" s="299" t="s">
        <v>14828</v>
      </c>
      <c r="I5674" s="297">
        <v>11.2</v>
      </c>
      <c r="J5674" s="298">
        <v>11.2</v>
      </c>
      <c r="K5674" s="298">
        <v>13.92</v>
      </c>
      <c r="L5674" s="298">
        <v>0</v>
      </c>
      <c r="M5674" s="299">
        <v>0</v>
      </c>
    </row>
    <row r="5675" spans="1:13" x14ac:dyDescent="0.2">
      <c r="A5675" s="297" t="s">
        <v>17072</v>
      </c>
      <c r="B5675" s="298" t="s">
        <v>17078</v>
      </c>
      <c r="C5675" s="298" t="s">
        <v>20264</v>
      </c>
      <c r="D5675" s="298" t="s">
        <v>774</v>
      </c>
      <c r="E5675" s="298" t="s">
        <v>14755</v>
      </c>
      <c r="F5675" s="298" t="s">
        <v>19490</v>
      </c>
      <c r="G5675" s="298" t="s">
        <v>19498</v>
      </c>
      <c r="H5675" s="299" t="s">
        <v>14828</v>
      </c>
      <c r="I5675" s="297">
        <v>11.75</v>
      </c>
      <c r="J5675" s="298">
        <v>11.75</v>
      </c>
      <c r="K5675" s="298">
        <v>14.61</v>
      </c>
      <c r="L5675" s="298">
        <v>0</v>
      </c>
      <c r="M5675" s="299">
        <v>0</v>
      </c>
    </row>
    <row r="5676" spans="1:13" x14ac:dyDescent="0.2">
      <c r="A5676" s="297" t="s">
        <v>17072</v>
      </c>
      <c r="B5676" s="298" t="s">
        <v>17078</v>
      </c>
      <c r="C5676" s="298" t="s">
        <v>20264</v>
      </c>
      <c r="D5676" s="298" t="s">
        <v>774</v>
      </c>
      <c r="E5676" s="298" t="s">
        <v>14755</v>
      </c>
      <c r="F5676" s="298" t="s">
        <v>19490</v>
      </c>
      <c r="G5676" s="298" t="s">
        <v>19499</v>
      </c>
      <c r="H5676" s="299" t="s">
        <v>14828</v>
      </c>
      <c r="I5676" s="297">
        <v>11.47</v>
      </c>
      <c r="J5676" s="298">
        <v>11.47</v>
      </c>
      <c r="K5676" s="298">
        <v>14.26</v>
      </c>
      <c r="L5676" s="298">
        <v>0</v>
      </c>
      <c r="M5676" s="299">
        <v>0</v>
      </c>
    </row>
    <row r="5677" spans="1:13" x14ac:dyDescent="0.2">
      <c r="A5677" s="297" t="s">
        <v>17072</v>
      </c>
      <c r="B5677" s="298" t="s">
        <v>17078</v>
      </c>
      <c r="C5677" s="298" t="s">
        <v>20264</v>
      </c>
      <c r="D5677" s="298" t="s">
        <v>774</v>
      </c>
      <c r="E5677" s="298" t="s">
        <v>14755</v>
      </c>
      <c r="F5677" s="298" t="s">
        <v>19490</v>
      </c>
      <c r="G5677" s="298" t="s">
        <v>19500</v>
      </c>
      <c r="H5677" s="299" t="s">
        <v>14828</v>
      </c>
      <c r="I5677" s="297">
        <v>5.05</v>
      </c>
      <c r="J5677" s="298">
        <v>5.05</v>
      </c>
      <c r="K5677" s="298">
        <v>6.27</v>
      </c>
      <c r="L5677" s="298">
        <v>0</v>
      </c>
      <c r="M5677" s="299">
        <v>0</v>
      </c>
    </row>
    <row r="5678" spans="1:13" x14ac:dyDescent="0.2">
      <c r="A5678" s="297" t="s">
        <v>17072</v>
      </c>
      <c r="B5678" s="298" t="s">
        <v>17078</v>
      </c>
      <c r="C5678" s="298" t="s">
        <v>20264</v>
      </c>
      <c r="D5678" s="298" t="s">
        <v>774</v>
      </c>
      <c r="E5678" s="298" t="s">
        <v>14755</v>
      </c>
      <c r="F5678" s="298" t="s">
        <v>19490</v>
      </c>
      <c r="G5678" s="298" t="s">
        <v>19501</v>
      </c>
      <c r="H5678" s="299" t="s">
        <v>14828</v>
      </c>
      <c r="I5678" s="297">
        <v>0.46</v>
      </c>
      <c r="J5678" s="298">
        <v>0.03</v>
      </c>
      <c r="K5678" s="298">
        <v>0.39</v>
      </c>
      <c r="L5678" s="298">
        <v>0</v>
      </c>
      <c r="M5678" s="299">
        <v>0</v>
      </c>
    </row>
    <row r="5679" spans="1:13" x14ac:dyDescent="0.2">
      <c r="A5679" s="297" t="s">
        <v>17072</v>
      </c>
      <c r="B5679" s="298" t="s">
        <v>17078</v>
      </c>
      <c r="C5679" s="298" t="s">
        <v>20264</v>
      </c>
      <c r="D5679" s="298" t="s">
        <v>774</v>
      </c>
      <c r="E5679" s="298" t="s">
        <v>14755</v>
      </c>
      <c r="F5679" s="298" t="s">
        <v>19490</v>
      </c>
      <c r="G5679" s="298" t="s">
        <v>19502</v>
      </c>
      <c r="H5679" s="299" t="s">
        <v>14828</v>
      </c>
      <c r="I5679" s="297">
        <v>0.49</v>
      </c>
      <c r="J5679" s="298">
        <v>0.03</v>
      </c>
      <c r="K5679" s="298">
        <v>0.39</v>
      </c>
      <c r="L5679" s="298">
        <v>0</v>
      </c>
      <c r="M5679" s="299">
        <v>0</v>
      </c>
    </row>
    <row r="5680" spans="1:13" x14ac:dyDescent="0.2">
      <c r="A5680" s="297" t="s">
        <v>17072</v>
      </c>
      <c r="B5680" s="298" t="s">
        <v>17078</v>
      </c>
      <c r="C5680" s="298" t="s">
        <v>20264</v>
      </c>
      <c r="D5680" s="298" t="s">
        <v>774</v>
      </c>
      <c r="E5680" s="298" t="s">
        <v>11875</v>
      </c>
      <c r="F5680" s="298" t="s">
        <v>19503</v>
      </c>
      <c r="G5680" s="298" t="s">
        <v>19504</v>
      </c>
      <c r="H5680" s="299" t="s">
        <v>15164</v>
      </c>
      <c r="I5680" s="297">
        <v>0.8</v>
      </c>
      <c r="J5680" s="298">
        <v>0.04</v>
      </c>
      <c r="K5680" s="298">
        <v>0.5</v>
      </c>
      <c r="L5680" s="298">
        <v>0</v>
      </c>
      <c r="M5680" s="299">
        <v>0</v>
      </c>
    </row>
    <row r="5681" spans="1:13" x14ac:dyDescent="0.2">
      <c r="A5681" s="297" t="s">
        <v>17072</v>
      </c>
      <c r="B5681" s="298" t="s">
        <v>17078</v>
      </c>
      <c r="C5681" s="298" t="s">
        <v>20264</v>
      </c>
      <c r="D5681" s="298" t="s">
        <v>774</v>
      </c>
      <c r="E5681" s="298" t="s">
        <v>8384</v>
      </c>
      <c r="F5681" s="298" t="s">
        <v>19503</v>
      </c>
      <c r="G5681" s="298" t="s">
        <v>19505</v>
      </c>
      <c r="H5681" s="299" t="s">
        <v>14817</v>
      </c>
      <c r="I5681" s="297">
        <v>0.2</v>
      </c>
      <c r="J5681" s="298">
        <v>0.02</v>
      </c>
      <c r="K5681" s="298">
        <v>0.2</v>
      </c>
      <c r="L5681" s="298">
        <v>0</v>
      </c>
      <c r="M5681" s="299">
        <v>0</v>
      </c>
    </row>
    <row r="5682" spans="1:13" x14ac:dyDescent="0.2">
      <c r="A5682" s="297" t="s">
        <v>17072</v>
      </c>
      <c r="B5682" s="298" t="s">
        <v>17078</v>
      </c>
      <c r="C5682" s="298" t="s">
        <v>20264</v>
      </c>
      <c r="D5682" s="298" t="s">
        <v>774</v>
      </c>
      <c r="E5682" s="298" t="s">
        <v>14757</v>
      </c>
      <c r="F5682" s="298" t="s">
        <v>19503</v>
      </c>
      <c r="G5682" s="298" t="s">
        <v>17425</v>
      </c>
      <c r="H5682" s="299" t="s">
        <v>14828</v>
      </c>
      <c r="I5682" s="297">
        <v>19.11</v>
      </c>
      <c r="J5682" s="298">
        <v>9.1199999999999992</v>
      </c>
      <c r="K5682" s="298">
        <v>6.51</v>
      </c>
      <c r="L5682" s="298">
        <v>0</v>
      </c>
      <c r="M5682" s="299">
        <v>0</v>
      </c>
    </row>
    <row r="5683" spans="1:13" x14ac:dyDescent="0.2">
      <c r="A5683" s="297" t="s">
        <v>17072</v>
      </c>
      <c r="B5683" s="298" t="s">
        <v>17078</v>
      </c>
      <c r="C5683" s="298" t="s">
        <v>20264</v>
      </c>
      <c r="D5683" s="298" t="s">
        <v>774</v>
      </c>
      <c r="E5683" s="298" t="s">
        <v>14757</v>
      </c>
      <c r="F5683" s="298" t="s">
        <v>19503</v>
      </c>
      <c r="G5683" s="298" t="s">
        <v>17425</v>
      </c>
      <c r="H5683" s="299" t="s">
        <v>14828</v>
      </c>
      <c r="I5683" s="297">
        <v>19.07</v>
      </c>
      <c r="J5683" s="298">
        <v>9.1</v>
      </c>
      <c r="K5683" s="298">
        <v>6.5</v>
      </c>
      <c r="L5683" s="298">
        <v>0</v>
      </c>
      <c r="M5683" s="299">
        <v>0</v>
      </c>
    </row>
    <row r="5684" spans="1:13" x14ac:dyDescent="0.2">
      <c r="A5684" s="297" t="s">
        <v>17072</v>
      </c>
      <c r="B5684" s="298" t="s">
        <v>17078</v>
      </c>
      <c r="C5684" s="298" t="s">
        <v>20264</v>
      </c>
      <c r="D5684" s="298" t="s">
        <v>774</v>
      </c>
      <c r="E5684" s="298" t="s">
        <v>14757</v>
      </c>
      <c r="F5684" s="298" t="s">
        <v>19503</v>
      </c>
      <c r="G5684" s="298" t="s">
        <v>19506</v>
      </c>
      <c r="H5684" s="299" t="s">
        <v>14828</v>
      </c>
      <c r="I5684" s="297">
        <v>11.61</v>
      </c>
      <c r="J5684" s="298">
        <v>3.01</v>
      </c>
      <c r="K5684" s="298">
        <v>5.59</v>
      </c>
      <c r="L5684" s="298">
        <v>0</v>
      </c>
      <c r="M5684" s="299">
        <v>0</v>
      </c>
    </row>
    <row r="5685" spans="1:13" x14ac:dyDescent="0.2">
      <c r="A5685" s="297" t="s">
        <v>17072</v>
      </c>
      <c r="B5685" s="298" t="s">
        <v>17078</v>
      </c>
      <c r="C5685" s="298" t="s">
        <v>20264</v>
      </c>
      <c r="D5685" s="298" t="s">
        <v>774</v>
      </c>
      <c r="E5685" s="298" t="s">
        <v>14757</v>
      </c>
      <c r="F5685" s="298" t="s">
        <v>19503</v>
      </c>
      <c r="G5685" s="298" t="s">
        <v>19507</v>
      </c>
      <c r="H5685" s="299" t="s">
        <v>14828</v>
      </c>
      <c r="I5685" s="297">
        <v>11.7</v>
      </c>
      <c r="J5685" s="298">
        <v>3.03</v>
      </c>
      <c r="K5685" s="298">
        <v>5.63</v>
      </c>
      <c r="L5685" s="298">
        <v>0</v>
      </c>
      <c r="M5685" s="299">
        <v>0</v>
      </c>
    </row>
    <row r="5686" spans="1:13" x14ac:dyDescent="0.2">
      <c r="A5686" s="297" t="s">
        <v>17072</v>
      </c>
      <c r="B5686" s="298" t="s">
        <v>17078</v>
      </c>
      <c r="C5686" s="298" t="s">
        <v>20264</v>
      </c>
      <c r="D5686" s="298" t="s">
        <v>774</v>
      </c>
      <c r="E5686" s="298" t="s">
        <v>14757</v>
      </c>
      <c r="F5686" s="298" t="s">
        <v>19503</v>
      </c>
      <c r="G5686" s="298" t="s">
        <v>19508</v>
      </c>
      <c r="H5686" s="299" t="s">
        <v>14828</v>
      </c>
      <c r="I5686" s="297">
        <v>3.85</v>
      </c>
      <c r="J5686" s="298">
        <v>1.71</v>
      </c>
      <c r="K5686" s="298">
        <v>7.69</v>
      </c>
      <c r="L5686" s="298">
        <v>0</v>
      </c>
      <c r="M5686" s="299">
        <v>0</v>
      </c>
    </row>
    <row r="5687" spans="1:13" x14ac:dyDescent="0.2">
      <c r="A5687" s="297" t="s">
        <v>17072</v>
      </c>
      <c r="B5687" s="298" t="s">
        <v>17078</v>
      </c>
      <c r="C5687" s="298" t="s">
        <v>20264</v>
      </c>
      <c r="D5687" s="298" t="s">
        <v>774</v>
      </c>
      <c r="E5687" s="298" t="s">
        <v>14757</v>
      </c>
      <c r="F5687" s="298" t="s">
        <v>19503</v>
      </c>
      <c r="G5687" s="298" t="s">
        <v>19509</v>
      </c>
      <c r="H5687" s="299" t="s">
        <v>14828</v>
      </c>
      <c r="I5687" s="297">
        <v>3.88</v>
      </c>
      <c r="J5687" s="298">
        <v>1.72</v>
      </c>
      <c r="K5687" s="298">
        <v>7.76</v>
      </c>
      <c r="L5687" s="298">
        <v>0</v>
      </c>
      <c r="M5687" s="299">
        <v>0</v>
      </c>
    </row>
    <row r="5688" spans="1:13" x14ac:dyDescent="0.2">
      <c r="A5688" s="297" t="s">
        <v>17072</v>
      </c>
      <c r="B5688" s="298" t="s">
        <v>17078</v>
      </c>
      <c r="C5688" s="298" t="s">
        <v>20264</v>
      </c>
      <c r="D5688" s="298" t="s">
        <v>774</v>
      </c>
      <c r="E5688" s="298" t="s">
        <v>14757</v>
      </c>
      <c r="F5688" s="298" t="s">
        <v>19503</v>
      </c>
      <c r="G5688" s="298" t="s">
        <v>19510</v>
      </c>
      <c r="H5688" s="299" t="s">
        <v>14828</v>
      </c>
      <c r="I5688" s="297">
        <v>5.21</v>
      </c>
      <c r="J5688" s="298">
        <v>3.47</v>
      </c>
      <c r="K5688" s="298">
        <v>2.6</v>
      </c>
      <c r="L5688" s="298">
        <v>0</v>
      </c>
      <c r="M5688" s="299">
        <v>0</v>
      </c>
    </row>
    <row r="5689" spans="1:13" x14ac:dyDescent="0.2">
      <c r="A5689" s="297" t="s">
        <v>17072</v>
      </c>
      <c r="B5689" s="298" t="s">
        <v>17078</v>
      </c>
      <c r="C5689" s="298" t="s">
        <v>20264</v>
      </c>
      <c r="D5689" s="298" t="s">
        <v>774</v>
      </c>
      <c r="E5689" s="298" t="s">
        <v>14755</v>
      </c>
      <c r="F5689" s="298" t="s">
        <v>19503</v>
      </c>
      <c r="G5689" s="298" t="s">
        <v>19511</v>
      </c>
      <c r="H5689" s="299" t="s">
        <v>14828</v>
      </c>
      <c r="I5689" s="297">
        <v>5.18</v>
      </c>
      <c r="J5689" s="298">
        <v>3.45</v>
      </c>
      <c r="K5689" s="298">
        <v>2.59</v>
      </c>
      <c r="L5689" s="298">
        <v>0</v>
      </c>
      <c r="M5689" s="299">
        <v>0</v>
      </c>
    </row>
    <row r="5690" spans="1:13" x14ac:dyDescent="0.2">
      <c r="A5690" s="297" t="s">
        <v>17072</v>
      </c>
      <c r="B5690" s="298" t="s">
        <v>17078</v>
      </c>
      <c r="C5690" s="298" t="s">
        <v>20264</v>
      </c>
      <c r="D5690" s="298" t="s">
        <v>774</v>
      </c>
      <c r="E5690" s="298" t="s">
        <v>14755</v>
      </c>
      <c r="F5690" s="298" t="s">
        <v>19503</v>
      </c>
      <c r="G5690" s="298" t="s">
        <v>19512</v>
      </c>
      <c r="H5690" s="299" t="s">
        <v>14828</v>
      </c>
      <c r="I5690" s="297">
        <v>5.21</v>
      </c>
      <c r="J5690" s="298">
        <v>3.47</v>
      </c>
      <c r="K5690" s="298">
        <v>2.61</v>
      </c>
      <c r="L5690" s="298">
        <v>0</v>
      </c>
      <c r="M5690" s="299">
        <v>0</v>
      </c>
    </row>
    <row r="5691" spans="1:13" x14ac:dyDescent="0.2">
      <c r="A5691" s="297" t="s">
        <v>17072</v>
      </c>
      <c r="B5691" s="298" t="s">
        <v>17078</v>
      </c>
      <c r="C5691" s="298" t="s">
        <v>20264</v>
      </c>
      <c r="D5691" s="298" t="s">
        <v>774</v>
      </c>
      <c r="E5691" s="298" t="s">
        <v>14757</v>
      </c>
      <c r="F5691" s="298" t="s">
        <v>19503</v>
      </c>
      <c r="G5691" s="298" t="s">
        <v>19513</v>
      </c>
      <c r="H5691" s="299" t="s">
        <v>14828</v>
      </c>
      <c r="I5691" s="297">
        <v>1.34</v>
      </c>
      <c r="J5691" s="298">
        <v>0.89</v>
      </c>
      <c r="K5691" s="298">
        <v>0.67</v>
      </c>
      <c r="L5691" s="298">
        <v>0</v>
      </c>
      <c r="M5691" s="299">
        <v>0</v>
      </c>
    </row>
    <row r="5692" spans="1:13" x14ac:dyDescent="0.2">
      <c r="A5692" s="297" t="s">
        <v>17072</v>
      </c>
      <c r="B5692" s="298" t="s">
        <v>17078</v>
      </c>
      <c r="C5692" s="298" t="s">
        <v>20264</v>
      </c>
      <c r="D5692" s="298" t="s">
        <v>774</v>
      </c>
      <c r="E5692" s="298" t="s">
        <v>14757</v>
      </c>
      <c r="F5692" s="298" t="s">
        <v>19503</v>
      </c>
      <c r="G5692" s="298" t="s">
        <v>19514</v>
      </c>
      <c r="H5692" s="299" t="s">
        <v>14828</v>
      </c>
      <c r="I5692" s="297">
        <v>18.66</v>
      </c>
      <c r="J5692" s="298">
        <v>8.91</v>
      </c>
      <c r="K5692" s="298">
        <v>6.36</v>
      </c>
      <c r="L5692" s="298">
        <v>0</v>
      </c>
      <c r="M5692" s="299">
        <v>0</v>
      </c>
    </row>
    <row r="5693" spans="1:13" x14ac:dyDescent="0.2">
      <c r="A5693" s="297" t="s">
        <v>17072</v>
      </c>
      <c r="B5693" s="298" t="s">
        <v>17078</v>
      </c>
      <c r="C5693" s="298" t="s">
        <v>20264</v>
      </c>
      <c r="D5693" s="298" t="s">
        <v>774</v>
      </c>
      <c r="E5693" s="298" t="s">
        <v>14757</v>
      </c>
      <c r="F5693" s="298" t="s">
        <v>19503</v>
      </c>
      <c r="G5693" s="298" t="s">
        <v>19515</v>
      </c>
      <c r="H5693" s="299" t="s">
        <v>14828</v>
      </c>
      <c r="I5693" s="297">
        <v>19.18</v>
      </c>
      <c r="J5693" s="298">
        <v>9.15</v>
      </c>
      <c r="K5693" s="298">
        <v>6.54</v>
      </c>
      <c r="L5693" s="298">
        <v>0</v>
      </c>
      <c r="M5693" s="299">
        <v>0</v>
      </c>
    </row>
    <row r="5694" spans="1:13" x14ac:dyDescent="0.2">
      <c r="A5694" s="297" t="s">
        <v>17072</v>
      </c>
      <c r="B5694" s="298" t="s">
        <v>17078</v>
      </c>
      <c r="C5694" s="298" t="s">
        <v>20264</v>
      </c>
      <c r="D5694" s="298" t="s">
        <v>774</v>
      </c>
      <c r="E5694" s="298" t="s">
        <v>14757</v>
      </c>
      <c r="F5694" s="298" t="s">
        <v>19503</v>
      </c>
      <c r="G5694" s="298" t="s">
        <v>19516</v>
      </c>
      <c r="H5694" s="299" t="s">
        <v>14828</v>
      </c>
      <c r="I5694" s="297">
        <v>10.16</v>
      </c>
      <c r="J5694" s="298">
        <v>2.63</v>
      </c>
      <c r="K5694" s="298">
        <v>4.8899999999999997</v>
      </c>
      <c r="L5694" s="298">
        <v>0</v>
      </c>
      <c r="M5694" s="299">
        <v>0</v>
      </c>
    </row>
    <row r="5695" spans="1:13" x14ac:dyDescent="0.2">
      <c r="A5695" s="297" t="s">
        <v>17072</v>
      </c>
      <c r="B5695" s="298" t="s">
        <v>17078</v>
      </c>
      <c r="C5695" s="298" t="s">
        <v>20265</v>
      </c>
      <c r="D5695" s="298" t="s">
        <v>775</v>
      </c>
      <c r="E5695" s="298" t="s">
        <v>15913</v>
      </c>
      <c r="F5695" s="298" t="s">
        <v>19517</v>
      </c>
      <c r="G5695" s="298" t="s">
        <v>19518</v>
      </c>
      <c r="H5695" s="299" t="s">
        <v>16820</v>
      </c>
      <c r="I5695" s="297">
        <v>0</v>
      </c>
      <c r="J5695" s="298">
        <v>145.9</v>
      </c>
      <c r="K5695" s="298">
        <v>0</v>
      </c>
      <c r="L5695" s="298">
        <v>0</v>
      </c>
      <c r="M5695" s="299">
        <v>0</v>
      </c>
    </row>
    <row r="5696" spans="1:13" x14ac:dyDescent="0.2">
      <c r="A5696" s="297" t="s">
        <v>17072</v>
      </c>
      <c r="B5696" s="298" t="s">
        <v>17078</v>
      </c>
      <c r="C5696" s="298" t="s">
        <v>20265</v>
      </c>
      <c r="D5696" s="298" t="s">
        <v>775</v>
      </c>
      <c r="E5696" s="298" t="s">
        <v>15913</v>
      </c>
      <c r="F5696" s="298" t="s">
        <v>19519</v>
      </c>
      <c r="G5696" s="298" t="s">
        <v>19520</v>
      </c>
      <c r="H5696" s="299" t="s">
        <v>16820</v>
      </c>
      <c r="I5696" s="297">
        <v>0</v>
      </c>
      <c r="J5696" s="298">
        <v>0.94</v>
      </c>
      <c r="K5696" s="298">
        <v>0</v>
      </c>
      <c r="L5696" s="298">
        <v>0</v>
      </c>
      <c r="M5696" s="299">
        <v>0</v>
      </c>
    </row>
    <row r="5697" spans="1:13" x14ac:dyDescent="0.2">
      <c r="A5697" s="297" t="s">
        <v>17072</v>
      </c>
      <c r="B5697" s="298" t="s">
        <v>17078</v>
      </c>
      <c r="C5697" s="298" t="s">
        <v>20265</v>
      </c>
      <c r="D5697" s="298" t="s">
        <v>775</v>
      </c>
      <c r="E5697" s="298" t="s">
        <v>15913</v>
      </c>
      <c r="F5697" s="298" t="s">
        <v>19519</v>
      </c>
      <c r="G5697" s="298" t="s">
        <v>19521</v>
      </c>
      <c r="H5697" s="299" t="s">
        <v>16820</v>
      </c>
      <c r="I5697" s="297">
        <v>0</v>
      </c>
      <c r="J5697" s="298">
        <v>0.86</v>
      </c>
      <c r="K5697" s="298">
        <v>0</v>
      </c>
      <c r="L5697" s="298">
        <v>0</v>
      </c>
      <c r="M5697" s="299">
        <v>0</v>
      </c>
    </row>
    <row r="5698" spans="1:13" x14ac:dyDescent="0.2">
      <c r="A5698" s="297" t="s">
        <v>17072</v>
      </c>
      <c r="B5698" s="298" t="s">
        <v>17078</v>
      </c>
      <c r="C5698" s="298" t="s">
        <v>20265</v>
      </c>
      <c r="D5698" s="298" t="s">
        <v>775</v>
      </c>
      <c r="E5698" s="298" t="s">
        <v>15913</v>
      </c>
      <c r="F5698" s="298" t="s">
        <v>19519</v>
      </c>
      <c r="G5698" s="298" t="s">
        <v>19522</v>
      </c>
      <c r="H5698" s="299" t="s">
        <v>16820</v>
      </c>
      <c r="I5698" s="297">
        <v>0</v>
      </c>
      <c r="J5698" s="298">
        <v>0.01</v>
      </c>
      <c r="K5698" s="298">
        <v>0</v>
      </c>
      <c r="L5698" s="298">
        <v>0</v>
      </c>
      <c r="M5698" s="299">
        <v>0</v>
      </c>
    </row>
    <row r="5699" spans="1:13" x14ac:dyDescent="0.2">
      <c r="A5699" s="297" t="s">
        <v>17072</v>
      </c>
      <c r="B5699" s="298" t="s">
        <v>17078</v>
      </c>
      <c r="C5699" s="298" t="s">
        <v>20265</v>
      </c>
      <c r="D5699" s="298" t="s">
        <v>775</v>
      </c>
      <c r="E5699" s="298" t="s">
        <v>15913</v>
      </c>
      <c r="F5699" s="298" t="s">
        <v>19519</v>
      </c>
      <c r="G5699" s="298" t="s">
        <v>19523</v>
      </c>
      <c r="H5699" s="299" t="s">
        <v>16820</v>
      </c>
      <c r="I5699" s="297">
        <v>0</v>
      </c>
      <c r="J5699" s="298">
        <v>0.35</v>
      </c>
      <c r="K5699" s="298">
        <v>0</v>
      </c>
      <c r="L5699" s="298">
        <v>0</v>
      </c>
      <c r="M5699" s="299">
        <v>0</v>
      </c>
    </row>
    <row r="5700" spans="1:13" x14ac:dyDescent="0.2">
      <c r="A5700" s="297" t="s">
        <v>17072</v>
      </c>
      <c r="B5700" s="298" t="s">
        <v>17078</v>
      </c>
      <c r="C5700" s="298" t="s">
        <v>20266</v>
      </c>
      <c r="D5700" s="298" t="s">
        <v>772</v>
      </c>
      <c r="E5700" s="298" t="s">
        <v>14753</v>
      </c>
      <c r="F5700" s="298" t="s">
        <v>19524</v>
      </c>
      <c r="G5700" s="298" t="s">
        <v>19525</v>
      </c>
      <c r="H5700" s="299" t="s">
        <v>14828</v>
      </c>
      <c r="I5700" s="297">
        <v>3.6</v>
      </c>
      <c r="J5700" s="298">
        <v>1.8</v>
      </c>
      <c r="K5700" s="298">
        <v>2.9</v>
      </c>
      <c r="L5700" s="298">
        <v>0</v>
      </c>
      <c r="M5700" s="299">
        <v>0</v>
      </c>
    </row>
    <row r="5701" spans="1:13" x14ac:dyDescent="0.2">
      <c r="A5701" s="297" t="s">
        <v>17072</v>
      </c>
      <c r="B5701" s="298" t="s">
        <v>17078</v>
      </c>
      <c r="C5701" s="298" t="s">
        <v>20266</v>
      </c>
      <c r="D5701" s="298" t="s">
        <v>772</v>
      </c>
      <c r="E5701" s="298" t="s">
        <v>11867</v>
      </c>
      <c r="F5701" s="298" t="s">
        <v>19524</v>
      </c>
      <c r="G5701" s="298" t="s">
        <v>19526</v>
      </c>
      <c r="H5701" s="299" t="s">
        <v>15180</v>
      </c>
      <c r="I5701" s="297">
        <v>0</v>
      </c>
      <c r="J5701" s="298">
        <v>4.7</v>
      </c>
      <c r="K5701" s="298">
        <v>0</v>
      </c>
      <c r="L5701" s="298">
        <v>0</v>
      </c>
      <c r="M5701" s="299">
        <v>0</v>
      </c>
    </row>
    <row r="5702" spans="1:13" x14ac:dyDescent="0.2">
      <c r="A5702" s="297" t="s">
        <v>17072</v>
      </c>
      <c r="B5702" s="298" t="s">
        <v>17078</v>
      </c>
      <c r="C5702" s="298" t="s">
        <v>20266</v>
      </c>
      <c r="D5702" s="298" t="s">
        <v>772</v>
      </c>
      <c r="E5702" s="298" t="s">
        <v>11867</v>
      </c>
      <c r="F5702" s="298" t="s">
        <v>19524</v>
      </c>
      <c r="G5702" s="298" t="s">
        <v>19527</v>
      </c>
      <c r="H5702" s="299" t="s">
        <v>15180</v>
      </c>
      <c r="I5702" s="297">
        <v>0</v>
      </c>
      <c r="J5702" s="298">
        <v>4.7</v>
      </c>
      <c r="K5702" s="298">
        <v>0</v>
      </c>
      <c r="L5702" s="298">
        <v>0</v>
      </c>
      <c r="M5702" s="299">
        <v>0</v>
      </c>
    </row>
    <row r="5703" spans="1:13" x14ac:dyDescent="0.2">
      <c r="A5703" s="297" t="s">
        <v>17072</v>
      </c>
      <c r="B5703" s="298" t="s">
        <v>17078</v>
      </c>
      <c r="C5703" s="298" t="s">
        <v>20266</v>
      </c>
      <c r="D5703" s="298" t="s">
        <v>772</v>
      </c>
      <c r="E5703" s="298" t="s">
        <v>11867</v>
      </c>
      <c r="F5703" s="298" t="s">
        <v>19524</v>
      </c>
      <c r="G5703" s="298" t="s">
        <v>19528</v>
      </c>
      <c r="H5703" s="299" t="s">
        <v>15180</v>
      </c>
      <c r="I5703" s="297">
        <v>0</v>
      </c>
      <c r="J5703" s="298">
        <v>4.7</v>
      </c>
      <c r="K5703" s="298">
        <v>0</v>
      </c>
      <c r="L5703" s="298">
        <v>0</v>
      </c>
      <c r="M5703" s="299">
        <v>0</v>
      </c>
    </row>
    <row r="5704" spans="1:13" x14ac:dyDescent="0.2">
      <c r="A5704" s="297" t="s">
        <v>17072</v>
      </c>
      <c r="B5704" s="298" t="s">
        <v>17078</v>
      </c>
      <c r="C5704" s="298" t="s">
        <v>20266</v>
      </c>
      <c r="D5704" s="298" t="s">
        <v>772</v>
      </c>
      <c r="E5704" s="298" t="s">
        <v>15911</v>
      </c>
      <c r="F5704" s="298" t="s">
        <v>19524</v>
      </c>
      <c r="G5704" s="298" t="s">
        <v>19529</v>
      </c>
      <c r="H5704" s="299" t="s">
        <v>16820</v>
      </c>
      <c r="I5704" s="297">
        <v>0</v>
      </c>
      <c r="J5704" s="298">
        <v>2.7</v>
      </c>
      <c r="K5704" s="298">
        <v>0</v>
      </c>
      <c r="L5704" s="298">
        <v>0</v>
      </c>
      <c r="M5704" s="299">
        <v>0</v>
      </c>
    </row>
    <row r="5705" spans="1:13" x14ac:dyDescent="0.2">
      <c r="A5705" s="297" t="s">
        <v>17072</v>
      </c>
      <c r="B5705" s="298" t="s">
        <v>17078</v>
      </c>
      <c r="C5705" s="298" t="s">
        <v>20266</v>
      </c>
      <c r="D5705" s="298" t="s">
        <v>772</v>
      </c>
      <c r="E5705" s="298" t="s">
        <v>14309</v>
      </c>
      <c r="F5705" s="298" t="s">
        <v>19524</v>
      </c>
      <c r="G5705" s="298" t="s">
        <v>19530</v>
      </c>
      <c r="H5705" s="299" t="s">
        <v>15164</v>
      </c>
      <c r="I5705" s="297">
        <v>0</v>
      </c>
      <c r="J5705" s="298">
        <v>1.7</v>
      </c>
      <c r="K5705" s="298">
        <v>0</v>
      </c>
      <c r="L5705" s="298">
        <v>0</v>
      </c>
      <c r="M5705" s="299">
        <v>0</v>
      </c>
    </row>
    <row r="5706" spans="1:13" x14ac:dyDescent="0.2">
      <c r="A5706" s="297" t="s">
        <v>17072</v>
      </c>
      <c r="B5706" s="298" t="s">
        <v>17078</v>
      </c>
      <c r="C5706" s="298" t="s">
        <v>20266</v>
      </c>
      <c r="D5706" s="298" t="s">
        <v>772</v>
      </c>
      <c r="E5706" s="298" t="s">
        <v>15945</v>
      </c>
      <c r="F5706" s="298" t="s">
        <v>19524</v>
      </c>
      <c r="G5706" s="298" t="s">
        <v>19531</v>
      </c>
      <c r="H5706" s="299" t="s">
        <v>14828</v>
      </c>
      <c r="I5706" s="297">
        <v>7.7</v>
      </c>
      <c r="J5706" s="298">
        <v>0.4</v>
      </c>
      <c r="K5706" s="298">
        <v>1.9</v>
      </c>
      <c r="L5706" s="298">
        <v>0</v>
      </c>
      <c r="M5706" s="299">
        <v>0</v>
      </c>
    </row>
    <row r="5707" spans="1:13" x14ac:dyDescent="0.2">
      <c r="A5707" s="297" t="s">
        <v>17072</v>
      </c>
      <c r="B5707" s="298" t="s">
        <v>17078</v>
      </c>
      <c r="C5707" s="298" t="s">
        <v>20266</v>
      </c>
      <c r="D5707" s="298" t="s">
        <v>772</v>
      </c>
      <c r="E5707" s="298" t="s">
        <v>15945</v>
      </c>
      <c r="F5707" s="298" t="s">
        <v>19524</v>
      </c>
      <c r="G5707" s="298" t="s">
        <v>19532</v>
      </c>
      <c r="H5707" s="299" t="s">
        <v>14828</v>
      </c>
      <c r="I5707" s="297">
        <v>7.1</v>
      </c>
      <c r="J5707" s="298">
        <v>0.4</v>
      </c>
      <c r="K5707" s="298">
        <v>1.7</v>
      </c>
      <c r="L5707" s="298">
        <v>0</v>
      </c>
      <c r="M5707" s="299">
        <v>0</v>
      </c>
    </row>
    <row r="5708" spans="1:13" x14ac:dyDescent="0.2">
      <c r="A5708" s="297" t="s">
        <v>17072</v>
      </c>
      <c r="B5708" s="298" t="s">
        <v>17078</v>
      </c>
      <c r="C5708" s="298" t="s">
        <v>20266</v>
      </c>
      <c r="D5708" s="298" t="s">
        <v>772</v>
      </c>
      <c r="E5708" s="298" t="s">
        <v>14755</v>
      </c>
      <c r="F5708" s="298" t="s">
        <v>19524</v>
      </c>
      <c r="G5708" s="298" t="s">
        <v>19533</v>
      </c>
      <c r="H5708" s="299" t="s">
        <v>14828</v>
      </c>
      <c r="I5708" s="297">
        <v>8.1999999999999993</v>
      </c>
      <c r="J5708" s="298">
        <v>0.1</v>
      </c>
      <c r="K5708" s="298">
        <v>10.9</v>
      </c>
      <c r="L5708" s="298">
        <v>0</v>
      </c>
      <c r="M5708" s="299">
        <v>0</v>
      </c>
    </row>
    <row r="5709" spans="1:13" x14ac:dyDescent="0.2">
      <c r="A5709" s="297" t="s">
        <v>17072</v>
      </c>
      <c r="B5709" s="298" t="s">
        <v>17078</v>
      </c>
      <c r="C5709" s="298" t="s">
        <v>20266</v>
      </c>
      <c r="D5709" s="298" t="s">
        <v>772</v>
      </c>
      <c r="E5709" s="298" t="s">
        <v>14755</v>
      </c>
      <c r="F5709" s="298" t="s">
        <v>19524</v>
      </c>
      <c r="G5709" s="298" t="s">
        <v>19534</v>
      </c>
      <c r="H5709" s="299" t="s">
        <v>14828</v>
      </c>
      <c r="I5709" s="297">
        <v>51.7</v>
      </c>
      <c r="J5709" s="298">
        <v>19.600000000000001</v>
      </c>
      <c r="K5709" s="298">
        <v>12.9</v>
      </c>
      <c r="L5709" s="298">
        <v>0</v>
      </c>
      <c r="M5709" s="299">
        <v>0</v>
      </c>
    </row>
    <row r="5710" spans="1:13" x14ac:dyDescent="0.2">
      <c r="A5710" s="297" t="s">
        <v>17072</v>
      </c>
      <c r="B5710" s="298" t="s">
        <v>17078</v>
      </c>
      <c r="C5710" s="298" t="s">
        <v>20266</v>
      </c>
      <c r="D5710" s="298" t="s">
        <v>772</v>
      </c>
      <c r="E5710" s="298" t="s">
        <v>14755</v>
      </c>
      <c r="F5710" s="298" t="s">
        <v>19524</v>
      </c>
      <c r="G5710" s="298" t="s">
        <v>19535</v>
      </c>
      <c r="H5710" s="299" t="s">
        <v>14828</v>
      </c>
      <c r="I5710" s="297">
        <v>9.4</v>
      </c>
      <c r="J5710" s="298">
        <v>2.8</v>
      </c>
      <c r="K5710" s="298">
        <v>11.7</v>
      </c>
      <c r="L5710" s="298">
        <v>0</v>
      </c>
      <c r="M5710" s="299">
        <v>0</v>
      </c>
    </row>
    <row r="5711" spans="1:13" x14ac:dyDescent="0.2">
      <c r="A5711" s="297" t="s">
        <v>17072</v>
      </c>
      <c r="B5711" s="298" t="s">
        <v>17078</v>
      </c>
      <c r="C5711" s="298" t="s">
        <v>20266</v>
      </c>
      <c r="D5711" s="298" t="s">
        <v>772</v>
      </c>
      <c r="E5711" s="298" t="s">
        <v>14755</v>
      </c>
      <c r="F5711" s="298" t="s">
        <v>19524</v>
      </c>
      <c r="G5711" s="298" t="s">
        <v>19536</v>
      </c>
      <c r="H5711" s="299" t="s">
        <v>14828</v>
      </c>
      <c r="I5711" s="297">
        <v>38.6</v>
      </c>
      <c r="J5711" s="298">
        <v>1.5</v>
      </c>
      <c r="K5711" s="298">
        <v>2.4</v>
      </c>
      <c r="L5711" s="298">
        <v>0</v>
      </c>
      <c r="M5711" s="299">
        <v>0</v>
      </c>
    </row>
    <row r="5712" spans="1:13" x14ac:dyDescent="0.2">
      <c r="A5712" s="297" t="s">
        <v>17072</v>
      </c>
      <c r="B5712" s="298" t="s">
        <v>17078</v>
      </c>
      <c r="C5712" s="298" t="s">
        <v>20266</v>
      </c>
      <c r="D5712" s="298" t="s">
        <v>772</v>
      </c>
      <c r="E5712" s="298" t="s">
        <v>14755</v>
      </c>
      <c r="F5712" s="298" t="s">
        <v>19524</v>
      </c>
      <c r="G5712" s="298" t="s">
        <v>19537</v>
      </c>
      <c r="H5712" s="299" t="s">
        <v>14828</v>
      </c>
      <c r="I5712" s="297">
        <v>36</v>
      </c>
      <c r="J5712" s="298">
        <v>1.4</v>
      </c>
      <c r="K5712" s="298">
        <v>2.2999999999999998</v>
      </c>
      <c r="L5712" s="298">
        <v>0</v>
      </c>
      <c r="M5712" s="299">
        <v>0</v>
      </c>
    </row>
    <row r="5713" spans="1:13" x14ac:dyDescent="0.2">
      <c r="A5713" s="297" t="s">
        <v>17072</v>
      </c>
      <c r="B5713" s="298" t="s">
        <v>17078</v>
      </c>
      <c r="C5713" s="298" t="s">
        <v>20266</v>
      </c>
      <c r="D5713" s="298" t="s">
        <v>772</v>
      </c>
      <c r="E5713" s="298" t="s">
        <v>14323</v>
      </c>
      <c r="F5713" s="298" t="s">
        <v>19524</v>
      </c>
      <c r="G5713" s="298" t="s">
        <v>19538</v>
      </c>
      <c r="H5713" s="299" t="s">
        <v>14817</v>
      </c>
      <c r="I5713" s="297">
        <v>7.6</v>
      </c>
      <c r="J5713" s="298">
        <v>0.7</v>
      </c>
      <c r="K5713" s="298">
        <v>10</v>
      </c>
      <c r="L5713" s="298">
        <v>0</v>
      </c>
      <c r="M5713" s="299">
        <v>0</v>
      </c>
    </row>
    <row r="5714" spans="1:13" x14ac:dyDescent="0.2">
      <c r="A5714" s="297" t="s">
        <v>17072</v>
      </c>
      <c r="B5714" s="298" t="s">
        <v>17078</v>
      </c>
      <c r="C5714" s="298" t="s">
        <v>20266</v>
      </c>
      <c r="D5714" s="298" t="s">
        <v>772</v>
      </c>
      <c r="E5714" s="298" t="s">
        <v>14323</v>
      </c>
      <c r="F5714" s="298" t="s">
        <v>19524</v>
      </c>
      <c r="G5714" s="298" t="s">
        <v>19539</v>
      </c>
      <c r="H5714" s="299" t="s">
        <v>14817</v>
      </c>
      <c r="I5714" s="297">
        <v>0.7</v>
      </c>
      <c r="J5714" s="298">
        <v>0</v>
      </c>
      <c r="K5714" s="298">
        <v>0.6</v>
      </c>
      <c r="L5714" s="298">
        <v>0</v>
      </c>
      <c r="M5714" s="299">
        <v>0</v>
      </c>
    </row>
    <row r="5715" spans="1:13" x14ac:dyDescent="0.2">
      <c r="A5715" s="297" t="s">
        <v>17072</v>
      </c>
      <c r="B5715" s="298" t="s">
        <v>17078</v>
      </c>
      <c r="C5715" s="298" t="s">
        <v>20266</v>
      </c>
      <c r="D5715" s="298" t="s">
        <v>772</v>
      </c>
      <c r="E5715" s="298" t="s">
        <v>14323</v>
      </c>
      <c r="F5715" s="298" t="s">
        <v>19524</v>
      </c>
      <c r="G5715" s="298" t="s">
        <v>19540</v>
      </c>
      <c r="H5715" s="299" t="s">
        <v>14817</v>
      </c>
      <c r="I5715" s="297">
        <v>0.2</v>
      </c>
      <c r="J5715" s="298">
        <v>0</v>
      </c>
      <c r="K5715" s="298">
        <v>0.2</v>
      </c>
      <c r="L5715" s="298">
        <v>0</v>
      </c>
      <c r="M5715" s="299">
        <v>0</v>
      </c>
    </row>
    <row r="5716" spans="1:13" x14ac:dyDescent="0.2">
      <c r="A5716" s="297" t="s">
        <v>17072</v>
      </c>
      <c r="B5716" s="298" t="s">
        <v>17078</v>
      </c>
      <c r="C5716" s="298" t="s">
        <v>20266</v>
      </c>
      <c r="D5716" s="298" t="s">
        <v>772</v>
      </c>
      <c r="E5716" s="298" t="s">
        <v>14323</v>
      </c>
      <c r="F5716" s="298" t="s">
        <v>19524</v>
      </c>
      <c r="G5716" s="298" t="s">
        <v>19541</v>
      </c>
      <c r="H5716" s="299" t="s">
        <v>14817</v>
      </c>
      <c r="I5716" s="297">
        <v>0.3</v>
      </c>
      <c r="J5716" s="298">
        <v>0</v>
      </c>
      <c r="K5716" s="298">
        <v>0.3</v>
      </c>
      <c r="L5716" s="298">
        <v>0</v>
      </c>
      <c r="M5716" s="299">
        <v>0</v>
      </c>
    </row>
    <row r="5717" spans="1:13" x14ac:dyDescent="0.2">
      <c r="A5717" s="297" t="s">
        <v>17072</v>
      </c>
      <c r="B5717" s="298" t="s">
        <v>17078</v>
      </c>
      <c r="C5717" s="298" t="s">
        <v>20266</v>
      </c>
      <c r="D5717" s="298" t="s">
        <v>772</v>
      </c>
      <c r="E5717" s="298" t="s">
        <v>11857</v>
      </c>
      <c r="F5717" s="298" t="s">
        <v>19524</v>
      </c>
      <c r="G5717" s="298" t="s">
        <v>19542</v>
      </c>
      <c r="H5717" s="299" t="s">
        <v>13777</v>
      </c>
      <c r="I5717" s="297">
        <v>2</v>
      </c>
      <c r="J5717" s="298">
        <v>7.3</v>
      </c>
      <c r="K5717" s="298">
        <v>0.7</v>
      </c>
      <c r="L5717" s="298">
        <v>0</v>
      </c>
      <c r="M5717" s="299">
        <v>0</v>
      </c>
    </row>
    <row r="5718" spans="1:13" x14ac:dyDescent="0.2">
      <c r="A5718" s="297" t="s">
        <v>17072</v>
      </c>
      <c r="B5718" s="298" t="s">
        <v>17078</v>
      </c>
      <c r="C5718" s="298" t="s">
        <v>20266</v>
      </c>
      <c r="D5718" s="298" t="s">
        <v>772</v>
      </c>
      <c r="E5718" s="298" t="s">
        <v>11857</v>
      </c>
      <c r="F5718" s="298" t="s">
        <v>19524</v>
      </c>
      <c r="G5718" s="298" t="s">
        <v>19543</v>
      </c>
      <c r="H5718" s="299" t="s">
        <v>13777</v>
      </c>
      <c r="I5718" s="297">
        <v>4.8</v>
      </c>
      <c r="J5718" s="298">
        <v>19.8</v>
      </c>
      <c r="K5718" s="298">
        <v>1.4</v>
      </c>
      <c r="L5718" s="298">
        <v>0</v>
      </c>
      <c r="M5718" s="299">
        <v>0</v>
      </c>
    </row>
    <row r="5719" spans="1:13" x14ac:dyDescent="0.2">
      <c r="A5719" s="297" t="s">
        <v>17072</v>
      </c>
      <c r="B5719" s="298" t="s">
        <v>17078</v>
      </c>
      <c r="C5719" s="298" t="s">
        <v>20267</v>
      </c>
      <c r="D5719" s="298" t="s">
        <v>768</v>
      </c>
      <c r="E5719" s="298" t="s">
        <v>14834</v>
      </c>
      <c r="F5719" s="298" t="s">
        <v>19544</v>
      </c>
      <c r="G5719" s="298" t="s">
        <v>19545</v>
      </c>
      <c r="H5719" s="299" t="s">
        <v>7818</v>
      </c>
      <c r="I5719" s="297">
        <v>0</v>
      </c>
      <c r="J5719" s="298">
        <v>3.55</v>
      </c>
      <c r="K5719" s="298">
        <v>0</v>
      </c>
      <c r="L5719" s="298">
        <v>0</v>
      </c>
      <c r="M5719" s="299">
        <v>0</v>
      </c>
    </row>
    <row r="5720" spans="1:13" x14ac:dyDescent="0.2">
      <c r="A5720" s="297" t="s">
        <v>17072</v>
      </c>
      <c r="B5720" s="298" t="s">
        <v>17078</v>
      </c>
      <c r="C5720" s="298" t="s">
        <v>20267</v>
      </c>
      <c r="D5720" s="298" t="s">
        <v>768</v>
      </c>
      <c r="E5720" s="298" t="s">
        <v>14834</v>
      </c>
      <c r="F5720" s="298" t="s">
        <v>19544</v>
      </c>
      <c r="G5720" s="298" t="s">
        <v>19546</v>
      </c>
      <c r="H5720" s="299" t="s">
        <v>7818</v>
      </c>
      <c r="I5720" s="297">
        <v>0</v>
      </c>
      <c r="J5720" s="298">
        <v>0.19</v>
      </c>
      <c r="K5720" s="298">
        <v>0</v>
      </c>
      <c r="L5720" s="298">
        <v>0</v>
      </c>
      <c r="M5720" s="299">
        <v>0</v>
      </c>
    </row>
    <row r="5721" spans="1:13" x14ac:dyDescent="0.2">
      <c r="A5721" s="297" t="s">
        <v>17072</v>
      </c>
      <c r="B5721" s="298" t="s">
        <v>17078</v>
      </c>
      <c r="C5721" s="298" t="s">
        <v>20267</v>
      </c>
      <c r="D5721" s="298" t="s">
        <v>768</v>
      </c>
      <c r="E5721" s="298" t="s">
        <v>15945</v>
      </c>
      <c r="F5721" s="298" t="s">
        <v>19544</v>
      </c>
      <c r="G5721" s="298" t="s">
        <v>19547</v>
      </c>
      <c r="H5721" s="299" t="s">
        <v>14828</v>
      </c>
      <c r="I5721" s="297">
        <v>0.48</v>
      </c>
      <c r="J5721" s="298">
        <v>0.01</v>
      </c>
      <c r="K5721" s="298">
        <v>0.14000000000000001</v>
      </c>
      <c r="L5721" s="298">
        <v>0</v>
      </c>
      <c r="M5721" s="299">
        <v>0</v>
      </c>
    </row>
    <row r="5722" spans="1:13" x14ac:dyDescent="0.2">
      <c r="A5722" s="297" t="s">
        <v>17072</v>
      </c>
      <c r="B5722" s="298" t="s">
        <v>17078</v>
      </c>
      <c r="C5722" s="298" t="s">
        <v>20267</v>
      </c>
      <c r="D5722" s="298" t="s">
        <v>768</v>
      </c>
      <c r="E5722" s="298" t="s">
        <v>14110</v>
      </c>
      <c r="F5722" s="298" t="s">
        <v>19544</v>
      </c>
      <c r="G5722" s="298" t="s">
        <v>19548</v>
      </c>
      <c r="H5722" s="299" t="s">
        <v>7818</v>
      </c>
      <c r="I5722" s="297">
        <v>0</v>
      </c>
      <c r="J5722" s="298">
        <v>3.32</v>
      </c>
      <c r="K5722" s="298">
        <v>0</v>
      </c>
      <c r="L5722" s="298">
        <v>0</v>
      </c>
      <c r="M5722" s="299">
        <v>0</v>
      </c>
    </row>
    <row r="5723" spans="1:13" x14ac:dyDescent="0.2">
      <c r="A5723" s="297" t="s">
        <v>17072</v>
      </c>
      <c r="B5723" s="298" t="s">
        <v>17078</v>
      </c>
      <c r="C5723" s="298" t="s">
        <v>20267</v>
      </c>
      <c r="D5723" s="298" t="s">
        <v>768</v>
      </c>
      <c r="E5723" s="298" t="s">
        <v>15945</v>
      </c>
      <c r="F5723" s="298" t="s">
        <v>19544</v>
      </c>
      <c r="G5723" s="298" t="s">
        <v>19549</v>
      </c>
      <c r="H5723" s="299" t="s">
        <v>14828</v>
      </c>
      <c r="I5723" s="297">
        <v>52.08</v>
      </c>
      <c r="J5723" s="298">
        <v>4.33</v>
      </c>
      <c r="K5723" s="298">
        <v>52.08</v>
      </c>
      <c r="L5723" s="298">
        <v>0</v>
      </c>
      <c r="M5723" s="299">
        <v>0</v>
      </c>
    </row>
    <row r="5724" spans="1:13" x14ac:dyDescent="0.2">
      <c r="A5724" s="297" t="s">
        <v>17072</v>
      </c>
      <c r="B5724" s="298" t="s">
        <v>17078</v>
      </c>
      <c r="C5724" s="298" t="s">
        <v>20267</v>
      </c>
      <c r="D5724" s="298" t="s">
        <v>768</v>
      </c>
      <c r="E5724" s="298" t="s">
        <v>14755</v>
      </c>
      <c r="F5724" s="298" t="s">
        <v>19550</v>
      </c>
      <c r="G5724" s="298" t="s">
        <v>19551</v>
      </c>
      <c r="H5724" s="299" t="s">
        <v>14828</v>
      </c>
      <c r="I5724" s="297">
        <v>49.87</v>
      </c>
      <c r="J5724" s="298">
        <v>5.73</v>
      </c>
      <c r="K5724" s="298">
        <v>96.77</v>
      </c>
      <c r="L5724" s="298">
        <v>0</v>
      </c>
      <c r="M5724" s="299">
        <v>0</v>
      </c>
    </row>
    <row r="5725" spans="1:13" x14ac:dyDescent="0.2">
      <c r="A5725" s="297" t="s">
        <v>17072</v>
      </c>
      <c r="B5725" s="298" t="s">
        <v>17078</v>
      </c>
      <c r="C5725" s="298" t="s">
        <v>20267</v>
      </c>
      <c r="D5725" s="298" t="s">
        <v>768</v>
      </c>
      <c r="E5725" s="298" t="s">
        <v>11867</v>
      </c>
      <c r="F5725" s="298" t="s">
        <v>19550</v>
      </c>
      <c r="G5725" s="298" t="s">
        <v>18323</v>
      </c>
      <c r="H5725" s="299" t="s">
        <v>15180</v>
      </c>
      <c r="I5725" s="297">
        <v>0</v>
      </c>
      <c r="J5725" s="298">
        <v>33.35</v>
      </c>
      <c r="K5725" s="298">
        <v>0</v>
      </c>
      <c r="L5725" s="298">
        <v>0</v>
      </c>
      <c r="M5725" s="299">
        <v>0</v>
      </c>
    </row>
    <row r="5726" spans="1:13" x14ac:dyDescent="0.2">
      <c r="A5726" s="297" t="s">
        <v>17072</v>
      </c>
      <c r="B5726" s="298" t="s">
        <v>17078</v>
      </c>
      <c r="C5726" s="298" t="s">
        <v>20267</v>
      </c>
      <c r="D5726" s="298" t="s">
        <v>768</v>
      </c>
      <c r="E5726" s="298" t="s">
        <v>14834</v>
      </c>
      <c r="F5726" s="298" t="s">
        <v>19550</v>
      </c>
      <c r="G5726" s="298" t="s">
        <v>18322</v>
      </c>
      <c r="H5726" s="299" t="s">
        <v>7818</v>
      </c>
      <c r="I5726" s="297">
        <v>0</v>
      </c>
      <c r="J5726" s="298">
        <v>0.32</v>
      </c>
      <c r="K5726" s="298">
        <v>0</v>
      </c>
      <c r="L5726" s="298">
        <v>0</v>
      </c>
      <c r="M5726" s="299">
        <v>0</v>
      </c>
    </row>
    <row r="5727" spans="1:13" x14ac:dyDescent="0.2">
      <c r="A5727" s="297" t="s">
        <v>17072</v>
      </c>
      <c r="B5727" s="298" t="s">
        <v>17078</v>
      </c>
      <c r="C5727" s="298" t="s">
        <v>20267</v>
      </c>
      <c r="D5727" s="298" t="s">
        <v>768</v>
      </c>
      <c r="E5727" s="298" t="s">
        <v>11867</v>
      </c>
      <c r="F5727" s="298" t="s">
        <v>19550</v>
      </c>
      <c r="G5727" s="298" t="s">
        <v>18324</v>
      </c>
      <c r="H5727" s="299" t="s">
        <v>15180</v>
      </c>
      <c r="I5727" s="297">
        <v>0</v>
      </c>
      <c r="J5727" s="298">
        <v>6.84</v>
      </c>
      <c r="K5727" s="298">
        <v>0</v>
      </c>
      <c r="L5727" s="298">
        <v>0</v>
      </c>
      <c r="M5727" s="299">
        <v>0</v>
      </c>
    </row>
    <row r="5728" spans="1:13" x14ac:dyDescent="0.2">
      <c r="A5728" s="297" t="s">
        <v>17072</v>
      </c>
      <c r="B5728" s="298" t="s">
        <v>17078</v>
      </c>
      <c r="C5728" s="298" t="s">
        <v>20267</v>
      </c>
      <c r="D5728" s="298" t="s">
        <v>768</v>
      </c>
      <c r="E5728" s="298" t="s">
        <v>15945</v>
      </c>
      <c r="F5728" s="298" t="s">
        <v>19552</v>
      </c>
      <c r="G5728" s="298" t="s">
        <v>19553</v>
      </c>
      <c r="H5728" s="299" t="s">
        <v>14828</v>
      </c>
      <c r="I5728" s="297">
        <v>46.85</v>
      </c>
      <c r="J5728" s="298">
        <v>4.5199999999999996</v>
      </c>
      <c r="K5728" s="298">
        <v>84.56</v>
      </c>
      <c r="L5728" s="298">
        <v>0</v>
      </c>
      <c r="M5728" s="299">
        <v>0</v>
      </c>
    </row>
    <row r="5729" spans="1:13" x14ac:dyDescent="0.2">
      <c r="A5729" s="297" t="s">
        <v>17072</v>
      </c>
      <c r="B5729" s="298" t="s">
        <v>17078</v>
      </c>
      <c r="C5729" s="298" t="s">
        <v>20267</v>
      </c>
      <c r="D5729" s="298" t="s">
        <v>768</v>
      </c>
      <c r="E5729" s="298" t="s">
        <v>15945</v>
      </c>
      <c r="F5729" s="298" t="s">
        <v>19552</v>
      </c>
      <c r="G5729" s="298" t="s">
        <v>19554</v>
      </c>
      <c r="H5729" s="299" t="s">
        <v>14828</v>
      </c>
      <c r="I5729" s="297">
        <v>9.0399999999999991</v>
      </c>
      <c r="J5729" s="298">
        <v>5.45</v>
      </c>
      <c r="K5729" s="298">
        <v>20.05</v>
      </c>
      <c r="L5729" s="298">
        <v>0</v>
      </c>
      <c r="M5729" s="299">
        <v>0</v>
      </c>
    </row>
    <row r="5730" spans="1:13" x14ac:dyDescent="0.2">
      <c r="A5730" s="297" t="s">
        <v>17072</v>
      </c>
      <c r="B5730" s="298" t="s">
        <v>17078</v>
      </c>
      <c r="C5730" s="298" t="s">
        <v>20267</v>
      </c>
      <c r="D5730" s="298" t="s">
        <v>768</v>
      </c>
      <c r="E5730" s="298" t="s">
        <v>15945</v>
      </c>
      <c r="F5730" s="298" t="s">
        <v>19552</v>
      </c>
      <c r="G5730" s="298" t="s">
        <v>19555</v>
      </c>
      <c r="H5730" s="299" t="s">
        <v>14828</v>
      </c>
      <c r="I5730" s="297">
        <v>10.71</v>
      </c>
      <c r="J5730" s="298">
        <v>6.46</v>
      </c>
      <c r="K5730" s="298">
        <v>23.77</v>
      </c>
      <c r="L5730" s="298">
        <v>0</v>
      </c>
      <c r="M5730" s="299">
        <v>0</v>
      </c>
    </row>
    <row r="5731" spans="1:13" x14ac:dyDescent="0.2">
      <c r="A5731" s="297" t="s">
        <v>17072</v>
      </c>
      <c r="B5731" s="298" t="s">
        <v>17078</v>
      </c>
      <c r="C5731" s="298" t="s">
        <v>20267</v>
      </c>
      <c r="D5731" s="298" t="s">
        <v>768</v>
      </c>
      <c r="E5731" s="298" t="s">
        <v>15945</v>
      </c>
      <c r="F5731" s="298" t="s">
        <v>19552</v>
      </c>
      <c r="G5731" s="298" t="s">
        <v>19556</v>
      </c>
      <c r="H5731" s="299" t="s">
        <v>14828</v>
      </c>
      <c r="I5731" s="297">
        <v>10.029999999999999</v>
      </c>
      <c r="J5731" s="298">
        <v>6.05</v>
      </c>
      <c r="K5731" s="298">
        <v>22.25</v>
      </c>
      <c r="L5731" s="298">
        <v>0</v>
      </c>
      <c r="M5731" s="299">
        <v>0</v>
      </c>
    </row>
    <row r="5732" spans="1:13" x14ac:dyDescent="0.2">
      <c r="A5732" s="297" t="s">
        <v>17072</v>
      </c>
      <c r="B5732" s="298" t="s">
        <v>17078</v>
      </c>
      <c r="C5732" s="298" t="s">
        <v>20267</v>
      </c>
      <c r="D5732" s="298" t="s">
        <v>768</v>
      </c>
      <c r="E5732" s="298" t="s">
        <v>15947</v>
      </c>
      <c r="F5732" s="298" t="s">
        <v>19552</v>
      </c>
      <c r="G5732" s="298" t="s">
        <v>19557</v>
      </c>
      <c r="H5732" s="299" t="s">
        <v>14828</v>
      </c>
      <c r="I5732" s="297">
        <v>0.17</v>
      </c>
      <c r="J5732" s="298">
        <v>0.01</v>
      </c>
      <c r="K5732" s="298">
        <v>0.14000000000000001</v>
      </c>
      <c r="L5732" s="298">
        <v>0</v>
      </c>
      <c r="M5732" s="299">
        <v>0</v>
      </c>
    </row>
    <row r="5733" spans="1:13" x14ac:dyDescent="0.2">
      <c r="A5733" s="297" t="s">
        <v>17072</v>
      </c>
      <c r="B5733" s="298" t="s">
        <v>17078</v>
      </c>
      <c r="C5733" s="298" t="s">
        <v>20267</v>
      </c>
      <c r="D5733" s="298" t="s">
        <v>768</v>
      </c>
      <c r="E5733" s="298" t="s">
        <v>11875</v>
      </c>
      <c r="F5733" s="298" t="s">
        <v>19558</v>
      </c>
      <c r="G5733" s="298" t="s">
        <v>19559</v>
      </c>
      <c r="H5733" s="299" t="s">
        <v>15164</v>
      </c>
      <c r="I5733" s="297">
        <v>0.55000000000000004</v>
      </c>
      <c r="J5733" s="298">
        <v>0.03</v>
      </c>
      <c r="K5733" s="298">
        <v>0.46</v>
      </c>
      <c r="L5733" s="298">
        <v>0</v>
      </c>
      <c r="M5733" s="299">
        <v>0</v>
      </c>
    </row>
    <row r="5734" spans="1:13" x14ac:dyDescent="0.2">
      <c r="A5734" s="297" t="s">
        <v>17072</v>
      </c>
      <c r="B5734" s="298" t="s">
        <v>17078</v>
      </c>
      <c r="C5734" s="298" t="s">
        <v>20267</v>
      </c>
      <c r="D5734" s="298" t="s">
        <v>768</v>
      </c>
      <c r="E5734" s="298" t="s">
        <v>11875</v>
      </c>
      <c r="F5734" s="298" t="s">
        <v>19558</v>
      </c>
      <c r="G5734" s="298" t="s">
        <v>19560</v>
      </c>
      <c r="H5734" s="299" t="s">
        <v>15164</v>
      </c>
      <c r="I5734" s="297">
        <v>0.55000000000000004</v>
      </c>
      <c r="J5734" s="298">
        <v>0.03</v>
      </c>
      <c r="K5734" s="298">
        <v>0.46</v>
      </c>
      <c r="L5734" s="298">
        <v>0</v>
      </c>
      <c r="M5734" s="299">
        <v>0</v>
      </c>
    </row>
    <row r="5735" spans="1:13" x14ac:dyDescent="0.2">
      <c r="A5735" s="297" t="s">
        <v>17072</v>
      </c>
      <c r="B5735" s="298" t="s">
        <v>17078</v>
      </c>
      <c r="C5735" s="298" t="s">
        <v>20267</v>
      </c>
      <c r="D5735" s="298" t="s">
        <v>768</v>
      </c>
      <c r="E5735" s="298" t="s">
        <v>11875</v>
      </c>
      <c r="F5735" s="298" t="s">
        <v>19558</v>
      </c>
      <c r="G5735" s="298" t="s">
        <v>19561</v>
      </c>
      <c r="H5735" s="299" t="s">
        <v>15164</v>
      </c>
      <c r="I5735" s="297">
        <v>0.55000000000000004</v>
      </c>
      <c r="J5735" s="298">
        <v>0.03</v>
      </c>
      <c r="K5735" s="298">
        <v>0.46</v>
      </c>
      <c r="L5735" s="298">
        <v>0</v>
      </c>
      <c r="M5735" s="299">
        <v>0</v>
      </c>
    </row>
    <row r="5736" spans="1:13" x14ac:dyDescent="0.2">
      <c r="A5736" s="297" t="s">
        <v>17072</v>
      </c>
      <c r="B5736" s="298" t="s">
        <v>17078</v>
      </c>
      <c r="C5736" s="298" t="s">
        <v>20267</v>
      </c>
      <c r="D5736" s="298" t="s">
        <v>768</v>
      </c>
      <c r="E5736" s="298" t="s">
        <v>15901</v>
      </c>
      <c r="F5736" s="298" t="s">
        <v>19558</v>
      </c>
      <c r="G5736" s="298" t="s">
        <v>19562</v>
      </c>
      <c r="H5736" s="299" t="s">
        <v>15180</v>
      </c>
      <c r="I5736" s="297">
        <v>0</v>
      </c>
      <c r="J5736" s="298">
        <v>0.46</v>
      </c>
      <c r="K5736" s="298">
        <v>0</v>
      </c>
      <c r="L5736" s="298">
        <v>0</v>
      </c>
      <c r="M5736" s="299">
        <v>0</v>
      </c>
    </row>
    <row r="5737" spans="1:13" x14ac:dyDescent="0.2">
      <c r="A5737" s="297" t="s">
        <v>17072</v>
      </c>
      <c r="B5737" s="298" t="s">
        <v>17078</v>
      </c>
      <c r="C5737" s="298" t="s">
        <v>20267</v>
      </c>
      <c r="D5737" s="298" t="s">
        <v>768</v>
      </c>
      <c r="E5737" s="298" t="s">
        <v>15911</v>
      </c>
      <c r="F5737" s="298" t="s">
        <v>19558</v>
      </c>
      <c r="G5737" s="298" t="s">
        <v>19529</v>
      </c>
      <c r="H5737" s="299" t="s">
        <v>16820</v>
      </c>
      <c r="I5737" s="297">
        <v>0</v>
      </c>
      <c r="J5737" s="298">
        <v>0.3</v>
      </c>
      <c r="K5737" s="298">
        <v>0</v>
      </c>
      <c r="L5737" s="298">
        <v>0</v>
      </c>
      <c r="M5737" s="299">
        <v>0</v>
      </c>
    </row>
    <row r="5738" spans="1:13" x14ac:dyDescent="0.2">
      <c r="A5738" s="297" t="s">
        <v>17072</v>
      </c>
      <c r="B5738" s="298" t="s">
        <v>17078</v>
      </c>
      <c r="C5738" s="298" t="s">
        <v>20267</v>
      </c>
      <c r="D5738" s="298" t="s">
        <v>768</v>
      </c>
      <c r="E5738" s="298" t="s">
        <v>14757</v>
      </c>
      <c r="F5738" s="298" t="s">
        <v>19558</v>
      </c>
      <c r="G5738" s="298" t="s">
        <v>19563</v>
      </c>
      <c r="H5738" s="299" t="s">
        <v>14828</v>
      </c>
      <c r="I5738" s="297">
        <v>9.2200000000000006</v>
      </c>
      <c r="J5738" s="298">
        <v>1.89</v>
      </c>
      <c r="K5738" s="298">
        <v>2.36</v>
      </c>
      <c r="L5738" s="298">
        <v>0</v>
      </c>
      <c r="M5738" s="299">
        <v>0</v>
      </c>
    </row>
    <row r="5739" spans="1:13" x14ac:dyDescent="0.2">
      <c r="A5739" s="297" t="s">
        <v>17072</v>
      </c>
      <c r="B5739" s="298" t="s">
        <v>17078</v>
      </c>
      <c r="C5739" s="298" t="s">
        <v>20267</v>
      </c>
      <c r="D5739" s="298" t="s">
        <v>768</v>
      </c>
      <c r="E5739" s="298" t="s">
        <v>14757</v>
      </c>
      <c r="F5739" s="298" t="s">
        <v>19558</v>
      </c>
      <c r="G5739" s="298" t="s">
        <v>19564</v>
      </c>
      <c r="H5739" s="299" t="s">
        <v>14828</v>
      </c>
      <c r="I5739" s="297">
        <v>12.44</v>
      </c>
      <c r="J5739" s="298">
        <v>2.54</v>
      </c>
      <c r="K5739" s="298">
        <v>3.18</v>
      </c>
      <c r="L5739" s="298">
        <v>0</v>
      </c>
      <c r="M5739" s="299">
        <v>0</v>
      </c>
    </row>
    <row r="5740" spans="1:13" x14ac:dyDescent="0.2">
      <c r="A5740" s="297" t="s">
        <v>17072</v>
      </c>
      <c r="B5740" s="298" t="s">
        <v>17078</v>
      </c>
      <c r="C5740" s="298" t="s">
        <v>20267</v>
      </c>
      <c r="D5740" s="298" t="s">
        <v>768</v>
      </c>
      <c r="E5740" s="298" t="s">
        <v>14757</v>
      </c>
      <c r="F5740" s="298" t="s">
        <v>19558</v>
      </c>
      <c r="G5740" s="298" t="s">
        <v>19565</v>
      </c>
      <c r="H5740" s="299" t="s">
        <v>14828</v>
      </c>
      <c r="I5740" s="297">
        <v>9.5299999999999994</v>
      </c>
      <c r="J5740" s="298">
        <v>1.95</v>
      </c>
      <c r="K5740" s="298">
        <v>2.44</v>
      </c>
      <c r="L5740" s="298">
        <v>0</v>
      </c>
      <c r="M5740" s="299">
        <v>0</v>
      </c>
    </row>
    <row r="5741" spans="1:13" x14ac:dyDescent="0.2">
      <c r="A5741" s="297" t="s">
        <v>17072</v>
      </c>
      <c r="B5741" s="298" t="s">
        <v>17078</v>
      </c>
      <c r="C5741" s="298" t="s">
        <v>20267</v>
      </c>
      <c r="D5741" s="298" t="s">
        <v>768</v>
      </c>
      <c r="E5741" s="298" t="s">
        <v>14757</v>
      </c>
      <c r="F5741" s="298" t="s">
        <v>19558</v>
      </c>
      <c r="G5741" s="298" t="s">
        <v>19566</v>
      </c>
      <c r="H5741" s="299" t="s">
        <v>14828</v>
      </c>
      <c r="I5741" s="297">
        <v>11.84</v>
      </c>
      <c r="J5741" s="298">
        <v>2.42</v>
      </c>
      <c r="K5741" s="298">
        <v>3.03</v>
      </c>
      <c r="L5741" s="298">
        <v>0</v>
      </c>
      <c r="M5741" s="299">
        <v>0</v>
      </c>
    </row>
    <row r="5742" spans="1:13" x14ac:dyDescent="0.2">
      <c r="A5742" s="297" t="s">
        <v>17072</v>
      </c>
      <c r="B5742" s="298" t="s">
        <v>17078</v>
      </c>
      <c r="C5742" s="298" t="s">
        <v>20267</v>
      </c>
      <c r="D5742" s="298" t="s">
        <v>768</v>
      </c>
      <c r="E5742" s="298" t="s">
        <v>14757</v>
      </c>
      <c r="F5742" s="298" t="s">
        <v>19558</v>
      </c>
      <c r="G5742" s="298" t="s">
        <v>19567</v>
      </c>
      <c r="H5742" s="299" t="s">
        <v>14828</v>
      </c>
      <c r="I5742" s="297">
        <v>6.94</v>
      </c>
      <c r="J5742" s="298">
        <v>1.42</v>
      </c>
      <c r="K5742" s="298">
        <v>1.78</v>
      </c>
      <c r="L5742" s="298">
        <v>0</v>
      </c>
      <c r="M5742" s="299">
        <v>0</v>
      </c>
    </row>
    <row r="5743" spans="1:13" x14ac:dyDescent="0.2">
      <c r="A5743" s="297" t="s">
        <v>17072</v>
      </c>
      <c r="B5743" s="298" t="s">
        <v>17078</v>
      </c>
      <c r="C5743" s="298" t="s">
        <v>20267</v>
      </c>
      <c r="D5743" s="298" t="s">
        <v>768</v>
      </c>
      <c r="E5743" s="298" t="s">
        <v>14757</v>
      </c>
      <c r="F5743" s="298" t="s">
        <v>19558</v>
      </c>
      <c r="G5743" s="298" t="s">
        <v>19568</v>
      </c>
      <c r="H5743" s="299" t="s">
        <v>14828</v>
      </c>
      <c r="I5743" s="297">
        <v>13.2</v>
      </c>
      <c r="J5743" s="298">
        <v>2.7</v>
      </c>
      <c r="K5743" s="298">
        <v>3.38</v>
      </c>
      <c r="L5743" s="298">
        <v>0</v>
      </c>
      <c r="M5743" s="299">
        <v>0</v>
      </c>
    </row>
    <row r="5744" spans="1:13" x14ac:dyDescent="0.2">
      <c r="A5744" s="297" t="s">
        <v>17072</v>
      </c>
      <c r="B5744" s="298" t="s">
        <v>17078</v>
      </c>
      <c r="C5744" s="298" t="s">
        <v>20267</v>
      </c>
      <c r="D5744" s="298" t="s">
        <v>768</v>
      </c>
      <c r="E5744" s="298" t="s">
        <v>14757</v>
      </c>
      <c r="F5744" s="298" t="s">
        <v>19569</v>
      </c>
      <c r="G5744" s="298" t="s">
        <v>19570</v>
      </c>
      <c r="H5744" s="299" t="s">
        <v>14828</v>
      </c>
      <c r="I5744" s="297">
        <v>2.37</v>
      </c>
      <c r="J5744" s="298">
        <v>0.5</v>
      </c>
      <c r="K5744" s="298">
        <v>0.63</v>
      </c>
      <c r="L5744" s="298">
        <v>3.0000000000000001E-3</v>
      </c>
      <c r="M5744" s="299">
        <v>0.05</v>
      </c>
    </row>
    <row r="5745" spans="1:13" x14ac:dyDescent="0.2">
      <c r="A5745" s="297" t="s">
        <v>17072</v>
      </c>
      <c r="B5745" s="298" t="s">
        <v>17078</v>
      </c>
      <c r="C5745" s="298" t="s">
        <v>20267</v>
      </c>
      <c r="D5745" s="298" t="s">
        <v>768</v>
      </c>
      <c r="E5745" s="298" t="s">
        <v>14757</v>
      </c>
      <c r="F5745" s="298" t="s">
        <v>19569</v>
      </c>
      <c r="G5745" s="298" t="s">
        <v>19571</v>
      </c>
      <c r="H5745" s="299" t="s">
        <v>14828</v>
      </c>
      <c r="I5745" s="297">
        <v>2.37</v>
      </c>
      <c r="J5745" s="298">
        <v>0.5</v>
      </c>
      <c r="K5745" s="298">
        <v>0.63</v>
      </c>
      <c r="L5745" s="298">
        <v>3.0000000000000001E-3</v>
      </c>
      <c r="M5745" s="299">
        <v>0</v>
      </c>
    </row>
    <row r="5746" spans="1:13" x14ac:dyDescent="0.2">
      <c r="A5746" s="297" t="s">
        <v>17072</v>
      </c>
      <c r="B5746" s="298" t="s">
        <v>17078</v>
      </c>
      <c r="C5746" s="298" t="s">
        <v>20267</v>
      </c>
      <c r="D5746" s="298" t="s">
        <v>768</v>
      </c>
      <c r="E5746" s="298" t="s">
        <v>14755</v>
      </c>
      <c r="F5746" s="298" t="s">
        <v>19572</v>
      </c>
      <c r="G5746" s="298" t="s">
        <v>19573</v>
      </c>
      <c r="H5746" s="299" t="s">
        <v>14828</v>
      </c>
      <c r="I5746" s="297">
        <v>15.32</v>
      </c>
      <c r="J5746" s="298">
        <v>15.32</v>
      </c>
      <c r="K5746" s="298">
        <v>30.63</v>
      </c>
      <c r="L5746" s="298">
        <v>0</v>
      </c>
      <c r="M5746" s="299">
        <v>0</v>
      </c>
    </row>
    <row r="5747" spans="1:13" x14ac:dyDescent="0.2">
      <c r="A5747" s="297" t="s">
        <v>17072</v>
      </c>
      <c r="B5747" s="298" t="s">
        <v>17078</v>
      </c>
      <c r="C5747" s="298" t="s">
        <v>20267</v>
      </c>
      <c r="D5747" s="298" t="s">
        <v>768</v>
      </c>
      <c r="E5747" s="298" t="s">
        <v>14755</v>
      </c>
      <c r="F5747" s="298" t="s">
        <v>19572</v>
      </c>
      <c r="G5747" s="298" t="s">
        <v>19574</v>
      </c>
      <c r="H5747" s="299" t="s">
        <v>14828</v>
      </c>
      <c r="I5747" s="297">
        <v>15.29</v>
      </c>
      <c r="J5747" s="298">
        <v>15.29</v>
      </c>
      <c r="K5747" s="298">
        <v>30.58</v>
      </c>
      <c r="L5747" s="298">
        <v>0</v>
      </c>
      <c r="M5747" s="299">
        <v>0</v>
      </c>
    </row>
    <row r="5748" spans="1:13" x14ac:dyDescent="0.2">
      <c r="A5748" s="297" t="s">
        <v>17072</v>
      </c>
      <c r="B5748" s="298" t="s">
        <v>17078</v>
      </c>
      <c r="C5748" s="298" t="s">
        <v>20267</v>
      </c>
      <c r="D5748" s="298" t="s">
        <v>768</v>
      </c>
      <c r="E5748" s="298" t="s">
        <v>14755</v>
      </c>
      <c r="F5748" s="298" t="s">
        <v>19572</v>
      </c>
      <c r="G5748" s="298" t="s">
        <v>19575</v>
      </c>
      <c r="H5748" s="299" t="s">
        <v>14828</v>
      </c>
      <c r="I5748" s="297">
        <v>11.18</v>
      </c>
      <c r="J5748" s="298">
        <v>11.18</v>
      </c>
      <c r="K5748" s="298">
        <v>22.36</v>
      </c>
      <c r="L5748" s="298">
        <v>0</v>
      </c>
      <c r="M5748" s="299">
        <v>0</v>
      </c>
    </row>
    <row r="5749" spans="1:13" x14ac:dyDescent="0.2">
      <c r="A5749" s="297" t="s">
        <v>17072</v>
      </c>
      <c r="B5749" s="298" t="s">
        <v>17078</v>
      </c>
      <c r="C5749" s="298" t="s">
        <v>20267</v>
      </c>
      <c r="D5749" s="298" t="s">
        <v>768</v>
      </c>
      <c r="E5749" s="298" t="s">
        <v>14755</v>
      </c>
      <c r="F5749" s="298" t="s">
        <v>19572</v>
      </c>
      <c r="G5749" s="298" t="s">
        <v>19576</v>
      </c>
      <c r="H5749" s="299" t="s">
        <v>14828</v>
      </c>
      <c r="I5749" s="297">
        <v>7.3</v>
      </c>
      <c r="J5749" s="298">
        <v>7.11</v>
      </c>
      <c r="K5749" s="298">
        <v>14.22</v>
      </c>
      <c r="L5749" s="298">
        <v>0</v>
      </c>
      <c r="M5749" s="299">
        <v>0</v>
      </c>
    </row>
    <row r="5750" spans="1:13" x14ac:dyDescent="0.2">
      <c r="A5750" s="297" t="s">
        <v>17072</v>
      </c>
      <c r="B5750" s="298" t="s">
        <v>17078</v>
      </c>
      <c r="C5750" s="298" t="s">
        <v>20267</v>
      </c>
      <c r="D5750" s="298" t="s">
        <v>768</v>
      </c>
      <c r="E5750" s="298" t="s">
        <v>14755</v>
      </c>
      <c r="F5750" s="298" t="s">
        <v>19572</v>
      </c>
      <c r="G5750" s="298" t="s">
        <v>19577</v>
      </c>
      <c r="H5750" s="299" t="s">
        <v>14828</v>
      </c>
      <c r="I5750" s="297">
        <v>6.26</v>
      </c>
      <c r="J5750" s="298">
        <v>6.09</v>
      </c>
      <c r="K5750" s="298">
        <v>12.19</v>
      </c>
      <c r="L5750" s="298">
        <v>0</v>
      </c>
      <c r="M5750" s="299">
        <v>0</v>
      </c>
    </row>
    <row r="5751" spans="1:13" x14ac:dyDescent="0.2">
      <c r="A5751" s="297" t="s">
        <v>17072</v>
      </c>
      <c r="B5751" s="298" t="s">
        <v>17078</v>
      </c>
      <c r="C5751" s="298" t="s">
        <v>20267</v>
      </c>
      <c r="D5751" s="298" t="s">
        <v>768</v>
      </c>
      <c r="E5751" s="298" t="s">
        <v>14755</v>
      </c>
      <c r="F5751" s="298" t="s">
        <v>19572</v>
      </c>
      <c r="G5751" s="298" t="s">
        <v>19578</v>
      </c>
      <c r="H5751" s="299" t="s">
        <v>14828</v>
      </c>
      <c r="I5751" s="297">
        <v>2.83</v>
      </c>
      <c r="J5751" s="298">
        <v>2.75</v>
      </c>
      <c r="K5751" s="298">
        <v>5.51</v>
      </c>
      <c r="L5751" s="298">
        <v>0</v>
      </c>
      <c r="M5751" s="299">
        <v>0</v>
      </c>
    </row>
    <row r="5752" spans="1:13" x14ac:dyDescent="0.2">
      <c r="A5752" s="297" t="s">
        <v>17072</v>
      </c>
      <c r="B5752" s="298" t="s">
        <v>17078</v>
      </c>
      <c r="C5752" s="298" t="s">
        <v>20267</v>
      </c>
      <c r="D5752" s="298" t="s">
        <v>768</v>
      </c>
      <c r="E5752" s="298" t="s">
        <v>14323</v>
      </c>
      <c r="F5752" s="298" t="s">
        <v>19572</v>
      </c>
      <c r="G5752" s="298" t="s">
        <v>19579</v>
      </c>
      <c r="H5752" s="299" t="s">
        <v>14817</v>
      </c>
      <c r="I5752" s="297">
        <v>0.39</v>
      </c>
      <c r="J5752" s="298">
        <v>0.02</v>
      </c>
      <c r="K5752" s="298">
        <v>0.33</v>
      </c>
      <c r="L5752" s="298">
        <v>0</v>
      </c>
      <c r="M5752" s="299">
        <v>0</v>
      </c>
    </row>
    <row r="5753" spans="1:13" x14ac:dyDescent="0.2">
      <c r="A5753" s="297" t="s">
        <v>17072</v>
      </c>
      <c r="B5753" s="298" t="s">
        <v>17078</v>
      </c>
      <c r="C5753" s="298" t="s">
        <v>20267</v>
      </c>
      <c r="D5753" s="298" t="s">
        <v>768</v>
      </c>
      <c r="E5753" s="298" t="s">
        <v>14755</v>
      </c>
      <c r="F5753" s="298" t="s">
        <v>19580</v>
      </c>
      <c r="G5753" s="298" t="s">
        <v>19581</v>
      </c>
      <c r="H5753" s="299" t="s">
        <v>14828</v>
      </c>
      <c r="I5753" s="297">
        <v>6.63</v>
      </c>
      <c r="J5753" s="298">
        <v>6.63</v>
      </c>
      <c r="K5753" s="298">
        <v>13.25</v>
      </c>
      <c r="L5753" s="298">
        <v>0</v>
      </c>
      <c r="M5753" s="299">
        <v>0</v>
      </c>
    </row>
    <row r="5754" spans="1:13" x14ac:dyDescent="0.2">
      <c r="A5754" s="297" t="s">
        <v>17072</v>
      </c>
      <c r="B5754" s="298" t="s">
        <v>17078</v>
      </c>
      <c r="C5754" s="298" t="s">
        <v>20267</v>
      </c>
      <c r="D5754" s="298" t="s">
        <v>768</v>
      </c>
      <c r="E5754" s="298" t="s">
        <v>14757</v>
      </c>
      <c r="F5754" s="298" t="s">
        <v>19580</v>
      </c>
      <c r="G5754" s="298" t="s">
        <v>19582</v>
      </c>
      <c r="H5754" s="299" t="s">
        <v>14828</v>
      </c>
      <c r="I5754" s="297">
        <v>13.01</v>
      </c>
      <c r="J5754" s="298">
        <v>8.76</v>
      </c>
      <c r="K5754" s="298">
        <v>4.34</v>
      </c>
      <c r="L5754" s="298">
        <v>0</v>
      </c>
      <c r="M5754" s="299">
        <v>0</v>
      </c>
    </row>
    <row r="5755" spans="1:13" x14ac:dyDescent="0.2">
      <c r="A5755" s="297" t="s">
        <v>17072</v>
      </c>
      <c r="B5755" s="298" t="s">
        <v>17078</v>
      </c>
      <c r="C5755" s="298" t="s">
        <v>20267</v>
      </c>
      <c r="D5755" s="298" t="s">
        <v>768</v>
      </c>
      <c r="E5755" s="298" t="s">
        <v>14757</v>
      </c>
      <c r="F5755" s="298" t="s">
        <v>19580</v>
      </c>
      <c r="G5755" s="298" t="s">
        <v>19583</v>
      </c>
      <c r="H5755" s="299" t="s">
        <v>14828</v>
      </c>
      <c r="I5755" s="297">
        <v>12.95</v>
      </c>
      <c r="J5755" s="298">
        <v>8.7200000000000006</v>
      </c>
      <c r="K5755" s="298">
        <v>4.32</v>
      </c>
      <c r="L5755" s="298">
        <v>0</v>
      </c>
      <c r="M5755" s="299">
        <v>0</v>
      </c>
    </row>
    <row r="5756" spans="1:13" x14ac:dyDescent="0.2">
      <c r="A5756" s="297" t="s">
        <v>17072</v>
      </c>
      <c r="B5756" s="298" t="s">
        <v>17078</v>
      </c>
      <c r="C5756" s="298" t="s">
        <v>20267</v>
      </c>
      <c r="D5756" s="298" t="s">
        <v>768</v>
      </c>
      <c r="E5756" s="298" t="s">
        <v>11875</v>
      </c>
      <c r="F5756" s="298" t="s">
        <v>19580</v>
      </c>
      <c r="G5756" s="298" t="s">
        <v>19584</v>
      </c>
      <c r="H5756" s="299" t="s">
        <v>15164</v>
      </c>
      <c r="I5756" s="297">
        <v>0.5</v>
      </c>
      <c r="J5756" s="298">
        <v>0.03</v>
      </c>
      <c r="K5756" s="298">
        <v>0.42</v>
      </c>
      <c r="L5756" s="298">
        <v>0</v>
      </c>
      <c r="M5756" s="299">
        <v>0</v>
      </c>
    </row>
    <row r="5757" spans="1:13" x14ac:dyDescent="0.2">
      <c r="A5757" s="297" t="s">
        <v>17072</v>
      </c>
      <c r="B5757" s="298" t="s">
        <v>17078</v>
      </c>
      <c r="C5757" s="298" t="s">
        <v>20267</v>
      </c>
      <c r="D5757" s="298" t="s">
        <v>768</v>
      </c>
      <c r="E5757" s="298" t="s">
        <v>11875</v>
      </c>
      <c r="F5757" s="298" t="s">
        <v>19580</v>
      </c>
      <c r="G5757" s="298" t="s">
        <v>19585</v>
      </c>
      <c r="H5757" s="299" t="s">
        <v>15164</v>
      </c>
      <c r="I5757" s="297">
        <v>0.5</v>
      </c>
      <c r="J5757" s="298">
        <v>0.03</v>
      </c>
      <c r="K5757" s="298">
        <v>0.42</v>
      </c>
      <c r="L5757" s="298">
        <v>0</v>
      </c>
      <c r="M5757" s="299">
        <v>0</v>
      </c>
    </row>
    <row r="5758" spans="1:13" x14ac:dyDescent="0.2">
      <c r="A5758" s="297" t="s">
        <v>17072</v>
      </c>
      <c r="B5758" s="298" t="s">
        <v>17078</v>
      </c>
      <c r="C5758" s="298" t="s">
        <v>20267</v>
      </c>
      <c r="D5758" s="298" t="s">
        <v>768</v>
      </c>
      <c r="E5758" s="298" t="s">
        <v>14757</v>
      </c>
      <c r="F5758" s="298" t="s">
        <v>19580</v>
      </c>
      <c r="G5758" s="298" t="s">
        <v>19586</v>
      </c>
      <c r="H5758" s="299" t="s">
        <v>14828</v>
      </c>
      <c r="I5758" s="297">
        <v>10.96</v>
      </c>
      <c r="J5758" s="298">
        <v>15.87</v>
      </c>
      <c r="K5758" s="298">
        <v>4.0599999999999996</v>
      </c>
      <c r="L5758" s="298">
        <v>0</v>
      </c>
      <c r="M5758" s="299">
        <v>0</v>
      </c>
    </row>
    <row r="5759" spans="1:13" x14ac:dyDescent="0.2">
      <c r="A5759" s="297" t="s">
        <v>17072</v>
      </c>
      <c r="B5759" s="298" t="s">
        <v>17078</v>
      </c>
      <c r="C5759" s="298" t="s">
        <v>20267</v>
      </c>
      <c r="D5759" s="298" t="s">
        <v>768</v>
      </c>
      <c r="E5759" s="298" t="s">
        <v>14757</v>
      </c>
      <c r="F5759" s="298" t="s">
        <v>19580</v>
      </c>
      <c r="G5759" s="298" t="s">
        <v>19587</v>
      </c>
      <c r="H5759" s="299" t="s">
        <v>14828</v>
      </c>
      <c r="I5759" s="297">
        <v>9.1300000000000008</v>
      </c>
      <c r="J5759" s="298">
        <v>13.22</v>
      </c>
      <c r="K5759" s="298">
        <v>3.38</v>
      </c>
      <c r="L5759" s="298">
        <v>0</v>
      </c>
      <c r="M5759" s="299">
        <v>0</v>
      </c>
    </row>
    <row r="5760" spans="1:13" x14ac:dyDescent="0.2">
      <c r="A5760" s="297" t="s">
        <v>17072</v>
      </c>
      <c r="B5760" s="298" t="s">
        <v>17078</v>
      </c>
      <c r="C5760" s="298" t="s">
        <v>20267</v>
      </c>
      <c r="D5760" s="298" t="s">
        <v>768</v>
      </c>
      <c r="E5760" s="298" t="s">
        <v>14755</v>
      </c>
      <c r="F5760" s="298" t="s">
        <v>19580</v>
      </c>
      <c r="G5760" s="298" t="s">
        <v>17236</v>
      </c>
      <c r="H5760" s="299" t="s">
        <v>14828</v>
      </c>
      <c r="I5760" s="297">
        <v>11.71</v>
      </c>
      <c r="J5760" s="298">
        <v>16.96</v>
      </c>
      <c r="K5760" s="298">
        <v>4.34</v>
      </c>
      <c r="L5760" s="298">
        <v>0</v>
      </c>
      <c r="M5760" s="299">
        <v>0</v>
      </c>
    </row>
    <row r="5761" spans="1:13" x14ac:dyDescent="0.2">
      <c r="A5761" s="297" t="s">
        <v>17072</v>
      </c>
      <c r="B5761" s="298" t="s">
        <v>17078</v>
      </c>
      <c r="C5761" s="298" t="s">
        <v>20267</v>
      </c>
      <c r="D5761" s="298" t="s">
        <v>768</v>
      </c>
      <c r="E5761" s="298" t="s">
        <v>14755</v>
      </c>
      <c r="F5761" s="298" t="s">
        <v>19580</v>
      </c>
      <c r="G5761" s="298" t="s">
        <v>17236</v>
      </c>
      <c r="H5761" s="299" t="s">
        <v>14828</v>
      </c>
      <c r="I5761" s="297">
        <v>5.76</v>
      </c>
      <c r="J5761" s="298">
        <v>4.3899999999999997</v>
      </c>
      <c r="K5761" s="298">
        <v>0</v>
      </c>
      <c r="L5761" s="298">
        <v>0</v>
      </c>
      <c r="M5761" s="299">
        <v>0</v>
      </c>
    </row>
    <row r="5762" spans="1:13" x14ac:dyDescent="0.2">
      <c r="A5762" s="297" t="s">
        <v>17072</v>
      </c>
      <c r="B5762" s="298" t="s">
        <v>17078</v>
      </c>
      <c r="C5762" s="298" t="s">
        <v>20267</v>
      </c>
      <c r="D5762" s="298" t="s">
        <v>768</v>
      </c>
      <c r="E5762" s="298" t="s">
        <v>15947</v>
      </c>
      <c r="F5762" s="298" t="s">
        <v>19588</v>
      </c>
      <c r="G5762" s="298" t="s">
        <v>17240</v>
      </c>
      <c r="H5762" s="299" t="s">
        <v>14828</v>
      </c>
      <c r="I5762" s="297">
        <v>54.22</v>
      </c>
      <c r="J5762" s="298">
        <v>2.46</v>
      </c>
      <c r="K5762" s="298">
        <v>54.22</v>
      </c>
      <c r="L5762" s="298">
        <v>0</v>
      </c>
      <c r="M5762" s="299">
        <v>0</v>
      </c>
    </row>
    <row r="5763" spans="1:13" x14ac:dyDescent="0.2">
      <c r="A5763" s="297" t="s">
        <v>17072</v>
      </c>
      <c r="B5763" s="298" t="s">
        <v>17078</v>
      </c>
      <c r="C5763" s="298" t="s">
        <v>20267</v>
      </c>
      <c r="D5763" s="298" t="s">
        <v>768</v>
      </c>
      <c r="E5763" s="298" t="s">
        <v>15947</v>
      </c>
      <c r="F5763" s="298" t="s">
        <v>19588</v>
      </c>
      <c r="G5763" s="298" t="s">
        <v>19589</v>
      </c>
      <c r="H5763" s="299" t="s">
        <v>14828</v>
      </c>
      <c r="I5763" s="297">
        <v>202.63</v>
      </c>
      <c r="J5763" s="298">
        <v>9.2100000000000009</v>
      </c>
      <c r="K5763" s="298">
        <v>25.78</v>
      </c>
      <c r="L5763" s="298">
        <v>0</v>
      </c>
      <c r="M5763" s="299">
        <v>0</v>
      </c>
    </row>
    <row r="5764" spans="1:13" x14ac:dyDescent="0.2">
      <c r="A5764" s="297" t="s">
        <v>17072</v>
      </c>
      <c r="B5764" s="298" t="s">
        <v>17078</v>
      </c>
      <c r="C5764" s="298" t="s">
        <v>20267</v>
      </c>
      <c r="D5764" s="298" t="s">
        <v>768</v>
      </c>
      <c r="E5764" s="298" t="s">
        <v>15947</v>
      </c>
      <c r="F5764" s="298" t="s">
        <v>19588</v>
      </c>
      <c r="G5764" s="298" t="s">
        <v>19590</v>
      </c>
      <c r="H5764" s="299" t="s">
        <v>14828</v>
      </c>
      <c r="I5764" s="297">
        <v>211.34</v>
      </c>
      <c r="J5764" s="298">
        <v>9.61</v>
      </c>
      <c r="K5764" s="298">
        <v>26.89</v>
      </c>
      <c r="L5764" s="298">
        <v>0</v>
      </c>
      <c r="M5764" s="299">
        <v>0</v>
      </c>
    </row>
    <row r="5765" spans="1:13" x14ac:dyDescent="0.2">
      <c r="A5765" s="297" t="s">
        <v>17072</v>
      </c>
      <c r="B5765" s="298" t="s">
        <v>17078</v>
      </c>
      <c r="C5765" s="298" t="s">
        <v>20267</v>
      </c>
      <c r="D5765" s="298" t="s">
        <v>768</v>
      </c>
      <c r="E5765" s="298" t="s">
        <v>15947</v>
      </c>
      <c r="F5765" s="298" t="s">
        <v>19588</v>
      </c>
      <c r="G5765" s="298" t="s">
        <v>19591</v>
      </c>
      <c r="H5765" s="299" t="s">
        <v>14828</v>
      </c>
      <c r="I5765" s="297">
        <v>209.33</v>
      </c>
      <c r="J5765" s="298">
        <v>9.52</v>
      </c>
      <c r="K5765" s="298">
        <v>26.63</v>
      </c>
      <c r="L5765" s="298">
        <v>0</v>
      </c>
      <c r="M5765" s="299">
        <v>0</v>
      </c>
    </row>
    <row r="5766" spans="1:13" x14ac:dyDescent="0.2">
      <c r="A5766" s="297" t="s">
        <v>17072</v>
      </c>
      <c r="B5766" s="298" t="s">
        <v>17078</v>
      </c>
      <c r="C5766" s="298" t="s">
        <v>20267</v>
      </c>
      <c r="D5766" s="298" t="s">
        <v>768</v>
      </c>
      <c r="E5766" s="298" t="s">
        <v>15947</v>
      </c>
      <c r="F5766" s="298" t="s">
        <v>19588</v>
      </c>
      <c r="G5766" s="298" t="s">
        <v>19592</v>
      </c>
      <c r="H5766" s="299" t="s">
        <v>14828</v>
      </c>
      <c r="I5766" s="297">
        <v>142.80000000000001</v>
      </c>
      <c r="J5766" s="298">
        <v>6.49</v>
      </c>
      <c r="K5766" s="298">
        <v>18.05</v>
      </c>
      <c r="L5766" s="298">
        <v>0</v>
      </c>
      <c r="M5766" s="299">
        <v>0</v>
      </c>
    </row>
    <row r="5767" spans="1:13" x14ac:dyDescent="0.2">
      <c r="A5767" s="297" t="s">
        <v>17072</v>
      </c>
      <c r="B5767" s="298" t="s">
        <v>17078</v>
      </c>
      <c r="C5767" s="298" t="s">
        <v>20267</v>
      </c>
      <c r="D5767" s="298" t="s">
        <v>768</v>
      </c>
      <c r="E5767" s="298" t="s">
        <v>15947</v>
      </c>
      <c r="F5767" s="298" t="s">
        <v>19588</v>
      </c>
      <c r="G5767" s="298" t="s">
        <v>19593</v>
      </c>
      <c r="H5767" s="299" t="s">
        <v>14828</v>
      </c>
      <c r="I5767" s="297">
        <v>11.58</v>
      </c>
      <c r="J5767" s="298">
        <v>5.79</v>
      </c>
      <c r="K5767" s="298">
        <v>11.58</v>
      </c>
      <c r="L5767" s="298">
        <v>0</v>
      </c>
      <c r="M5767" s="299">
        <v>0</v>
      </c>
    </row>
    <row r="5768" spans="1:13" x14ac:dyDescent="0.2">
      <c r="A5768" s="297" t="s">
        <v>17072</v>
      </c>
      <c r="B5768" s="298" t="s">
        <v>17078</v>
      </c>
      <c r="C5768" s="298" t="s">
        <v>20267</v>
      </c>
      <c r="D5768" s="298" t="s">
        <v>768</v>
      </c>
      <c r="E5768" s="298" t="s">
        <v>15947</v>
      </c>
      <c r="F5768" s="298" t="s">
        <v>19588</v>
      </c>
      <c r="G5768" s="298" t="s">
        <v>19594</v>
      </c>
      <c r="H5768" s="299" t="s">
        <v>14828</v>
      </c>
      <c r="I5768" s="297">
        <v>9.83</v>
      </c>
      <c r="J5768" s="298">
        <v>4.91</v>
      </c>
      <c r="K5768" s="298">
        <v>9.83</v>
      </c>
      <c r="L5768" s="298">
        <v>0</v>
      </c>
      <c r="M5768" s="299">
        <v>0</v>
      </c>
    </row>
    <row r="5769" spans="1:13" x14ac:dyDescent="0.2">
      <c r="A5769" s="297" t="s">
        <v>17072</v>
      </c>
      <c r="B5769" s="298" t="s">
        <v>17078</v>
      </c>
      <c r="C5769" s="298" t="s">
        <v>20267</v>
      </c>
      <c r="D5769" s="298" t="s">
        <v>768</v>
      </c>
      <c r="E5769" s="298" t="s">
        <v>15947</v>
      </c>
      <c r="F5769" s="298" t="s">
        <v>19588</v>
      </c>
      <c r="G5769" s="298" t="s">
        <v>19595</v>
      </c>
      <c r="H5769" s="299" t="s">
        <v>14828</v>
      </c>
      <c r="I5769" s="297">
        <v>0.34</v>
      </c>
      <c r="J5769" s="298">
        <v>0.17</v>
      </c>
      <c r="K5769" s="298">
        <v>0.34</v>
      </c>
      <c r="L5769" s="298">
        <v>0</v>
      </c>
      <c r="M5769" s="299">
        <v>0</v>
      </c>
    </row>
    <row r="5770" spans="1:13" x14ac:dyDescent="0.2">
      <c r="A5770" s="297" t="s">
        <v>17072</v>
      </c>
      <c r="B5770" s="298" t="s">
        <v>17078</v>
      </c>
      <c r="C5770" s="298" t="s">
        <v>20267</v>
      </c>
      <c r="D5770" s="298" t="s">
        <v>768</v>
      </c>
      <c r="E5770" s="298" t="s">
        <v>15947</v>
      </c>
      <c r="F5770" s="298" t="s">
        <v>19588</v>
      </c>
      <c r="G5770" s="298" t="s">
        <v>19596</v>
      </c>
      <c r="H5770" s="299" t="s">
        <v>14828</v>
      </c>
      <c r="I5770" s="297">
        <v>10.23</v>
      </c>
      <c r="J5770" s="298">
        <v>5.1100000000000003</v>
      </c>
      <c r="K5770" s="298">
        <v>10.23</v>
      </c>
      <c r="L5770" s="298">
        <v>0</v>
      </c>
      <c r="M5770" s="299">
        <v>0</v>
      </c>
    </row>
    <row r="5771" spans="1:13" x14ac:dyDescent="0.2">
      <c r="A5771" s="297" t="s">
        <v>17072</v>
      </c>
      <c r="B5771" s="298" t="s">
        <v>17078</v>
      </c>
      <c r="C5771" s="298" t="s">
        <v>20267</v>
      </c>
      <c r="D5771" s="298" t="s">
        <v>768</v>
      </c>
      <c r="E5771" s="298" t="s">
        <v>15947</v>
      </c>
      <c r="F5771" s="298" t="s">
        <v>19588</v>
      </c>
      <c r="G5771" s="298" t="s">
        <v>19597</v>
      </c>
      <c r="H5771" s="299" t="s">
        <v>14828</v>
      </c>
      <c r="I5771" s="297">
        <v>11.17</v>
      </c>
      <c r="J5771" s="298">
        <v>5.58</v>
      </c>
      <c r="K5771" s="298">
        <v>11.17</v>
      </c>
      <c r="L5771" s="298">
        <v>0</v>
      </c>
      <c r="M5771" s="299">
        <v>0</v>
      </c>
    </row>
    <row r="5772" spans="1:13" x14ac:dyDescent="0.2">
      <c r="A5772" s="297" t="s">
        <v>17072</v>
      </c>
      <c r="B5772" s="298" t="s">
        <v>17078</v>
      </c>
      <c r="C5772" s="298" t="s">
        <v>20267</v>
      </c>
      <c r="D5772" s="298" t="s">
        <v>768</v>
      </c>
      <c r="E5772" s="298" t="s">
        <v>15947</v>
      </c>
      <c r="F5772" s="298" t="s">
        <v>19588</v>
      </c>
      <c r="G5772" s="298" t="s">
        <v>19598</v>
      </c>
      <c r="H5772" s="299" t="s">
        <v>14828</v>
      </c>
      <c r="I5772" s="297">
        <v>0.02</v>
      </c>
      <c r="J5772" s="298">
        <v>0.01</v>
      </c>
      <c r="K5772" s="298">
        <v>0.02</v>
      </c>
      <c r="L5772" s="298">
        <v>0</v>
      </c>
      <c r="M5772" s="299">
        <v>0</v>
      </c>
    </row>
    <row r="5773" spans="1:13" x14ac:dyDescent="0.2">
      <c r="A5773" s="297" t="s">
        <v>17072</v>
      </c>
      <c r="B5773" s="298" t="s">
        <v>17078</v>
      </c>
      <c r="C5773" s="298" t="s">
        <v>20267</v>
      </c>
      <c r="D5773" s="298" t="s">
        <v>768</v>
      </c>
      <c r="E5773" s="298" t="s">
        <v>15947</v>
      </c>
      <c r="F5773" s="298" t="s">
        <v>19588</v>
      </c>
      <c r="G5773" s="298" t="s">
        <v>19599</v>
      </c>
      <c r="H5773" s="299" t="s">
        <v>14828</v>
      </c>
      <c r="I5773" s="297">
        <v>15.76</v>
      </c>
      <c r="J5773" s="298">
        <v>7.9</v>
      </c>
      <c r="K5773" s="298">
        <v>15.76</v>
      </c>
      <c r="L5773" s="298">
        <v>0</v>
      </c>
      <c r="M5773" s="299">
        <v>0</v>
      </c>
    </row>
    <row r="5774" spans="1:13" x14ac:dyDescent="0.2">
      <c r="A5774" s="297" t="s">
        <v>17072</v>
      </c>
      <c r="B5774" s="298" t="s">
        <v>17078</v>
      </c>
      <c r="C5774" s="298" t="s">
        <v>20267</v>
      </c>
      <c r="D5774" s="298" t="s">
        <v>768</v>
      </c>
      <c r="E5774" s="298" t="s">
        <v>15947</v>
      </c>
      <c r="F5774" s="298" t="s">
        <v>19588</v>
      </c>
      <c r="G5774" s="298" t="s">
        <v>19600</v>
      </c>
      <c r="H5774" s="299" t="s">
        <v>14828</v>
      </c>
      <c r="I5774" s="297">
        <v>13.22</v>
      </c>
      <c r="J5774" s="298">
        <v>6.63</v>
      </c>
      <c r="K5774" s="298">
        <v>13.22</v>
      </c>
      <c r="L5774" s="298">
        <v>0</v>
      </c>
      <c r="M5774" s="299">
        <v>0</v>
      </c>
    </row>
    <row r="5775" spans="1:13" x14ac:dyDescent="0.2">
      <c r="A5775" s="297" t="s">
        <v>17072</v>
      </c>
      <c r="B5775" s="298" t="s">
        <v>17078</v>
      </c>
      <c r="C5775" s="298" t="s">
        <v>20267</v>
      </c>
      <c r="D5775" s="298" t="s">
        <v>768</v>
      </c>
      <c r="E5775" s="298" t="s">
        <v>15947</v>
      </c>
      <c r="F5775" s="298" t="s">
        <v>19588</v>
      </c>
      <c r="G5775" s="298" t="s">
        <v>19601</v>
      </c>
      <c r="H5775" s="299" t="s">
        <v>14828</v>
      </c>
      <c r="I5775" s="297">
        <v>13.41</v>
      </c>
      <c r="J5775" s="298">
        <v>12.33</v>
      </c>
      <c r="K5775" s="298">
        <v>27.2</v>
      </c>
      <c r="L5775" s="298">
        <v>0</v>
      </c>
      <c r="M5775" s="299">
        <v>0</v>
      </c>
    </row>
    <row r="5776" spans="1:13" x14ac:dyDescent="0.2">
      <c r="A5776" s="297" t="s">
        <v>17072</v>
      </c>
      <c r="B5776" s="298" t="s">
        <v>17078</v>
      </c>
      <c r="C5776" s="298" t="s">
        <v>20267</v>
      </c>
      <c r="D5776" s="298" t="s">
        <v>768</v>
      </c>
      <c r="E5776" s="298" t="s">
        <v>15947</v>
      </c>
      <c r="F5776" s="298" t="s">
        <v>19588</v>
      </c>
      <c r="G5776" s="298" t="s">
        <v>19602</v>
      </c>
      <c r="H5776" s="299" t="s">
        <v>14828</v>
      </c>
      <c r="I5776" s="297">
        <v>10.3</v>
      </c>
      <c r="J5776" s="298">
        <v>10.41</v>
      </c>
      <c r="K5776" s="298">
        <v>20.88</v>
      </c>
      <c r="L5776" s="298">
        <v>0</v>
      </c>
      <c r="M5776" s="299">
        <v>0</v>
      </c>
    </row>
    <row r="5777" spans="1:13" x14ac:dyDescent="0.2">
      <c r="A5777" s="297" t="s">
        <v>17072</v>
      </c>
      <c r="B5777" s="298" t="s">
        <v>17078</v>
      </c>
      <c r="C5777" s="298" t="s">
        <v>20267</v>
      </c>
      <c r="D5777" s="298" t="s">
        <v>768</v>
      </c>
      <c r="E5777" s="298" t="s">
        <v>14323</v>
      </c>
      <c r="F5777" s="298" t="s">
        <v>19588</v>
      </c>
      <c r="G5777" s="298" t="s">
        <v>19603</v>
      </c>
      <c r="H5777" s="299" t="s">
        <v>14817</v>
      </c>
      <c r="I5777" s="297">
        <v>12.51</v>
      </c>
      <c r="J5777" s="298">
        <v>0.69</v>
      </c>
      <c r="K5777" s="298">
        <v>10.51</v>
      </c>
      <c r="L5777" s="298">
        <v>0</v>
      </c>
      <c r="M5777" s="299">
        <v>0</v>
      </c>
    </row>
    <row r="5778" spans="1:13" x14ac:dyDescent="0.2">
      <c r="A5778" s="297" t="s">
        <v>17072</v>
      </c>
      <c r="B5778" s="298" t="s">
        <v>17078</v>
      </c>
      <c r="C5778" s="298" t="s">
        <v>20267</v>
      </c>
      <c r="D5778" s="298" t="s">
        <v>768</v>
      </c>
      <c r="E5778" s="298" t="s">
        <v>14323</v>
      </c>
      <c r="F5778" s="298" t="s">
        <v>19588</v>
      </c>
      <c r="G5778" s="298" t="s">
        <v>19604</v>
      </c>
      <c r="H5778" s="299" t="s">
        <v>14817</v>
      </c>
      <c r="I5778" s="297">
        <v>7.51</v>
      </c>
      <c r="J5778" s="298">
        <v>0.41</v>
      </c>
      <c r="K5778" s="298">
        <v>6.31</v>
      </c>
      <c r="L5778" s="298">
        <v>0</v>
      </c>
      <c r="M5778" s="299">
        <v>0</v>
      </c>
    </row>
    <row r="5779" spans="1:13" x14ac:dyDescent="0.2">
      <c r="A5779" s="297" t="s">
        <v>17072</v>
      </c>
      <c r="B5779" s="298" t="s">
        <v>17078</v>
      </c>
      <c r="C5779" s="298" t="s">
        <v>20267</v>
      </c>
      <c r="D5779" s="298" t="s">
        <v>768</v>
      </c>
      <c r="E5779" s="298" t="s">
        <v>14323</v>
      </c>
      <c r="F5779" s="298" t="s">
        <v>19588</v>
      </c>
      <c r="G5779" s="298" t="s">
        <v>19605</v>
      </c>
      <c r="H5779" s="299" t="s">
        <v>14817</v>
      </c>
      <c r="I5779" s="297">
        <v>0.94</v>
      </c>
      <c r="J5779" s="298">
        <v>0.05</v>
      </c>
      <c r="K5779" s="298">
        <v>0.79</v>
      </c>
      <c r="L5779" s="298">
        <v>0</v>
      </c>
      <c r="M5779" s="299">
        <v>0</v>
      </c>
    </row>
    <row r="5780" spans="1:13" x14ac:dyDescent="0.2">
      <c r="A5780" s="297" t="s">
        <v>17072</v>
      </c>
      <c r="B5780" s="298" t="s">
        <v>17078</v>
      </c>
      <c r="C5780" s="298" t="s">
        <v>20267</v>
      </c>
      <c r="D5780" s="298" t="s">
        <v>768</v>
      </c>
      <c r="E5780" s="298" t="s">
        <v>7840</v>
      </c>
      <c r="F5780" s="298" t="s">
        <v>19588</v>
      </c>
      <c r="G5780" s="298" t="s">
        <v>19606</v>
      </c>
      <c r="H5780" s="299" t="s">
        <v>14817</v>
      </c>
      <c r="I5780" s="297">
        <v>0.16</v>
      </c>
      <c r="J5780" s="298">
        <v>0.01</v>
      </c>
      <c r="K5780" s="298">
        <v>0.13</v>
      </c>
      <c r="L5780" s="298">
        <v>0</v>
      </c>
      <c r="M5780" s="299">
        <v>0</v>
      </c>
    </row>
    <row r="5781" spans="1:13" x14ac:dyDescent="0.2">
      <c r="A5781" s="297" t="s">
        <v>17072</v>
      </c>
      <c r="B5781" s="298" t="s">
        <v>17078</v>
      </c>
      <c r="C5781" s="298" t="s">
        <v>20267</v>
      </c>
      <c r="D5781" s="298" t="s">
        <v>768</v>
      </c>
      <c r="E5781" s="298" t="s">
        <v>11875</v>
      </c>
      <c r="F5781" s="298" t="s">
        <v>19607</v>
      </c>
      <c r="G5781" s="298" t="s">
        <v>19608</v>
      </c>
      <c r="H5781" s="299" t="s">
        <v>15164</v>
      </c>
      <c r="I5781" s="297">
        <v>0.49</v>
      </c>
      <c r="J5781" s="298">
        <v>0.03</v>
      </c>
      <c r="K5781" s="298">
        <v>0.41</v>
      </c>
      <c r="L5781" s="298">
        <v>0</v>
      </c>
      <c r="M5781" s="299">
        <v>0</v>
      </c>
    </row>
    <row r="5782" spans="1:13" x14ac:dyDescent="0.2">
      <c r="A5782" s="297" t="s">
        <v>17072</v>
      </c>
      <c r="B5782" s="298" t="s">
        <v>17078</v>
      </c>
      <c r="C5782" s="298" t="s">
        <v>20267</v>
      </c>
      <c r="D5782" s="298" t="s">
        <v>768</v>
      </c>
      <c r="E5782" s="298" t="s">
        <v>14755</v>
      </c>
      <c r="F5782" s="298" t="s">
        <v>19607</v>
      </c>
      <c r="G5782" s="298" t="s">
        <v>19609</v>
      </c>
      <c r="H5782" s="299" t="s">
        <v>14828</v>
      </c>
      <c r="I5782" s="297">
        <v>14.32</v>
      </c>
      <c r="J5782" s="298">
        <v>14.32</v>
      </c>
      <c r="K5782" s="298">
        <v>28.65</v>
      </c>
      <c r="L5782" s="298">
        <v>0</v>
      </c>
      <c r="M5782" s="299">
        <v>0</v>
      </c>
    </row>
    <row r="5783" spans="1:13" x14ac:dyDescent="0.2">
      <c r="A5783" s="297" t="s">
        <v>17072</v>
      </c>
      <c r="B5783" s="298" t="s">
        <v>17078</v>
      </c>
      <c r="C5783" s="298" t="s">
        <v>20267</v>
      </c>
      <c r="D5783" s="298" t="s">
        <v>768</v>
      </c>
      <c r="E5783" s="298" t="s">
        <v>14755</v>
      </c>
      <c r="F5783" s="298" t="s">
        <v>19607</v>
      </c>
      <c r="G5783" s="298" t="s">
        <v>19610</v>
      </c>
      <c r="H5783" s="299" t="s">
        <v>14828</v>
      </c>
      <c r="I5783" s="297">
        <v>7.24</v>
      </c>
      <c r="J5783" s="298">
        <v>7.24</v>
      </c>
      <c r="K5783" s="298">
        <v>14.49</v>
      </c>
      <c r="L5783" s="298">
        <v>0</v>
      </c>
      <c r="M5783" s="299">
        <v>0</v>
      </c>
    </row>
    <row r="5784" spans="1:13" x14ac:dyDescent="0.2">
      <c r="A5784" s="297" t="s">
        <v>17072</v>
      </c>
      <c r="B5784" s="298" t="s">
        <v>17078</v>
      </c>
      <c r="C5784" s="298" t="s">
        <v>20267</v>
      </c>
      <c r="D5784" s="298" t="s">
        <v>768</v>
      </c>
      <c r="E5784" s="298" t="s">
        <v>14755</v>
      </c>
      <c r="F5784" s="298" t="s">
        <v>19607</v>
      </c>
      <c r="G5784" s="298" t="s">
        <v>19611</v>
      </c>
      <c r="H5784" s="299" t="s">
        <v>14828</v>
      </c>
      <c r="I5784" s="297">
        <v>0.66</v>
      </c>
      <c r="J5784" s="298">
        <v>0.64</v>
      </c>
      <c r="K5784" s="298">
        <v>1.28</v>
      </c>
      <c r="L5784" s="298">
        <v>0</v>
      </c>
      <c r="M5784" s="299">
        <v>0</v>
      </c>
    </row>
    <row r="5785" spans="1:13" x14ac:dyDescent="0.2">
      <c r="A5785" s="297" t="s">
        <v>17072</v>
      </c>
      <c r="B5785" s="298" t="s">
        <v>17078</v>
      </c>
      <c r="C5785" s="298" t="s">
        <v>20267</v>
      </c>
      <c r="D5785" s="298" t="s">
        <v>768</v>
      </c>
      <c r="E5785" s="298" t="s">
        <v>14755</v>
      </c>
      <c r="F5785" s="298" t="s">
        <v>19607</v>
      </c>
      <c r="G5785" s="298" t="s">
        <v>19612</v>
      </c>
      <c r="H5785" s="299" t="s">
        <v>14828</v>
      </c>
      <c r="I5785" s="297">
        <v>12.69</v>
      </c>
      <c r="J5785" s="298">
        <v>12.69</v>
      </c>
      <c r="K5785" s="298">
        <v>25.37</v>
      </c>
      <c r="L5785" s="298">
        <v>0</v>
      </c>
      <c r="M5785" s="299">
        <v>0</v>
      </c>
    </row>
    <row r="5786" spans="1:13" x14ac:dyDescent="0.2">
      <c r="A5786" s="297" t="s">
        <v>17072</v>
      </c>
      <c r="B5786" s="298" t="s">
        <v>17078</v>
      </c>
      <c r="C5786" s="298" t="s">
        <v>20267</v>
      </c>
      <c r="D5786" s="298" t="s">
        <v>768</v>
      </c>
      <c r="E5786" s="298" t="s">
        <v>14755</v>
      </c>
      <c r="F5786" s="298" t="s">
        <v>19607</v>
      </c>
      <c r="G5786" s="298" t="s">
        <v>19613</v>
      </c>
      <c r="H5786" s="299" t="s">
        <v>14828</v>
      </c>
      <c r="I5786" s="297">
        <v>9.8699999999999992</v>
      </c>
      <c r="J5786" s="298">
        <v>9.8699999999999992</v>
      </c>
      <c r="K5786" s="298">
        <v>19.739999999999998</v>
      </c>
      <c r="L5786" s="298">
        <v>0</v>
      </c>
      <c r="M5786" s="299">
        <v>0</v>
      </c>
    </row>
    <row r="5787" spans="1:13" x14ac:dyDescent="0.2">
      <c r="A5787" s="297" t="s">
        <v>17072</v>
      </c>
      <c r="B5787" s="298" t="s">
        <v>17078</v>
      </c>
      <c r="C5787" s="298" t="s">
        <v>20267</v>
      </c>
      <c r="D5787" s="298" t="s">
        <v>768</v>
      </c>
      <c r="E5787" s="298" t="s">
        <v>14463</v>
      </c>
      <c r="F5787" s="298" t="s">
        <v>19607</v>
      </c>
      <c r="G5787" s="298" t="s">
        <v>19614</v>
      </c>
      <c r="H5787" s="299" t="s">
        <v>15164</v>
      </c>
      <c r="I5787" s="297">
        <v>0.49</v>
      </c>
      <c r="J5787" s="298">
        <v>0.03</v>
      </c>
      <c r="K5787" s="298">
        <v>0.41</v>
      </c>
      <c r="L5787" s="298">
        <v>0</v>
      </c>
      <c r="M5787" s="299">
        <v>0</v>
      </c>
    </row>
    <row r="5788" spans="1:13" x14ac:dyDescent="0.2">
      <c r="A5788" s="297" t="s">
        <v>17072</v>
      </c>
      <c r="B5788" s="298" t="s">
        <v>17078</v>
      </c>
      <c r="C5788" s="298" t="s">
        <v>20267</v>
      </c>
      <c r="D5788" s="298" t="s">
        <v>768</v>
      </c>
      <c r="E5788" s="298" t="s">
        <v>14755</v>
      </c>
      <c r="F5788" s="298" t="s">
        <v>19615</v>
      </c>
      <c r="G5788" s="298" t="s">
        <v>19616</v>
      </c>
      <c r="H5788" s="299" t="s">
        <v>14828</v>
      </c>
      <c r="I5788" s="297">
        <v>5.56</v>
      </c>
      <c r="J5788" s="298">
        <v>0</v>
      </c>
      <c r="K5788" s="298">
        <v>11.12</v>
      </c>
      <c r="L5788" s="298">
        <v>0</v>
      </c>
      <c r="M5788" s="299">
        <v>0</v>
      </c>
    </row>
    <row r="5789" spans="1:13" x14ac:dyDescent="0.2">
      <c r="A5789" s="297" t="s">
        <v>17072</v>
      </c>
      <c r="B5789" s="298" t="s">
        <v>17078</v>
      </c>
      <c r="C5789" s="298" t="s">
        <v>20267</v>
      </c>
      <c r="D5789" s="298" t="s">
        <v>768</v>
      </c>
      <c r="E5789" s="298" t="s">
        <v>14755</v>
      </c>
      <c r="F5789" s="298" t="s">
        <v>19615</v>
      </c>
      <c r="G5789" s="298" t="s">
        <v>19617</v>
      </c>
      <c r="H5789" s="299" t="s">
        <v>14828</v>
      </c>
      <c r="I5789" s="297">
        <v>6.23</v>
      </c>
      <c r="J5789" s="298">
        <v>0</v>
      </c>
      <c r="K5789" s="298">
        <v>12.45</v>
      </c>
      <c r="L5789" s="298">
        <v>0</v>
      </c>
      <c r="M5789" s="299">
        <v>0</v>
      </c>
    </row>
    <row r="5790" spans="1:13" x14ac:dyDescent="0.2">
      <c r="A5790" s="297" t="s">
        <v>17072</v>
      </c>
      <c r="B5790" s="298" t="s">
        <v>17078</v>
      </c>
      <c r="C5790" s="298" t="s">
        <v>20267</v>
      </c>
      <c r="D5790" s="298" t="s">
        <v>768</v>
      </c>
      <c r="E5790" s="298" t="s">
        <v>14757</v>
      </c>
      <c r="F5790" s="298" t="s">
        <v>19615</v>
      </c>
      <c r="G5790" s="298" t="s">
        <v>19618</v>
      </c>
      <c r="H5790" s="299" t="s">
        <v>14828</v>
      </c>
      <c r="I5790" s="297">
        <v>3.12</v>
      </c>
      <c r="J5790" s="298">
        <v>6.4</v>
      </c>
      <c r="K5790" s="298">
        <v>0.32</v>
      </c>
      <c r="L5790" s="298">
        <v>0</v>
      </c>
      <c r="M5790" s="299">
        <v>0</v>
      </c>
    </row>
    <row r="5791" spans="1:13" x14ac:dyDescent="0.2">
      <c r="A5791" s="297" t="s">
        <v>17072</v>
      </c>
      <c r="B5791" s="298" t="s">
        <v>17078</v>
      </c>
      <c r="C5791" s="298" t="s">
        <v>20267</v>
      </c>
      <c r="D5791" s="298" t="s">
        <v>768</v>
      </c>
      <c r="E5791" s="298" t="s">
        <v>14757</v>
      </c>
      <c r="F5791" s="298" t="s">
        <v>19615</v>
      </c>
      <c r="G5791" s="298" t="s">
        <v>19619</v>
      </c>
      <c r="H5791" s="299" t="s">
        <v>14828</v>
      </c>
      <c r="I5791" s="297">
        <v>15.47</v>
      </c>
      <c r="J5791" s="298">
        <v>10.039999999999999</v>
      </c>
      <c r="K5791" s="298">
        <v>5.0199999999999996</v>
      </c>
      <c r="L5791" s="298">
        <v>0</v>
      </c>
      <c r="M5791" s="299">
        <v>0</v>
      </c>
    </row>
    <row r="5792" spans="1:13" x14ac:dyDescent="0.2">
      <c r="A5792" s="297" t="s">
        <v>17072</v>
      </c>
      <c r="B5792" s="298" t="s">
        <v>17078</v>
      </c>
      <c r="C5792" s="298" t="s">
        <v>20267</v>
      </c>
      <c r="D5792" s="298" t="s">
        <v>768</v>
      </c>
      <c r="E5792" s="298" t="s">
        <v>11875</v>
      </c>
      <c r="F5792" s="298" t="s">
        <v>19615</v>
      </c>
      <c r="G5792" s="298" t="s">
        <v>19620</v>
      </c>
      <c r="H5792" s="299" t="s">
        <v>15164</v>
      </c>
      <c r="I5792" s="297">
        <v>0.5</v>
      </c>
      <c r="J5792" s="298">
        <v>0.03</v>
      </c>
      <c r="K5792" s="298">
        <v>0.42</v>
      </c>
      <c r="L5792" s="298">
        <v>0</v>
      </c>
      <c r="M5792" s="299">
        <v>0</v>
      </c>
    </row>
    <row r="5793" spans="1:13" x14ac:dyDescent="0.2">
      <c r="A5793" s="297" t="s">
        <v>17072</v>
      </c>
      <c r="B5793" s="298" t="s">
        <v>17078</v>
      </c>
      <c r="C5793" s="298" t="s">
        <v>20267</v>
      </c>
      <c r="D5793" s="298" t="s">
        <v>768</v>
      </c>
      <c r="E5793" s="298" t="s">
        <v>14834</v>
      </c>
      <c r="F5793" s="298" t="s">
        <v>19615</v>
      </c>
      <c r="G5793" s="298" t="s">
        <v>19621</v>
      </c>
      <c r="H5793" s="299" t="s">
        <v>7818</v>
      </c>
      <c r="I5793" s="297">
        <v>0.5</v>
      </c>
      <c r="J5793" s="298">
        <v>0.03</v>
      </c>
      <c r="K5793" s="298">
        <v>0.42</v>
      </c>
      <c r="L5793" s="298">
        <v>0</v>
      </c>
      <c r="M5793" s="299">
        <v>0</v>
      </c>
    </row>
    <row r="5794" spans="1:13" x14ac:dyDescent="0.2">
      <c r="A5794" s="297" t="s">
        <v>17072</v>
      </c>
      <c r="B5794" s="298" t="s">
        <v>17078</v>
      </c>
      <c r="C5794" s="298" t="s">
        <v>20267</v>
      </c>
      <c r="D5794" s="298" t="s">
        <v>768</v>
      </c>
      <c r="E5794" s="298" t="s">
        <v>14755</v>
      </c>
      <c r="F5794" s="298" t="s">
        <v>19615</v>
      </c>
      <c r="G5794" s="298" t="s">
        <v>19622</v>
      </c>
      <c r="H5794" s="299" t="s">
        <v>14828</v>
      </c>
      <c r="I5794" s="297">
        <v>6.98</v>
      </c>
      <c r="J5794" s="298">
        <v>0</v>
      </c>
      <c r="K5794" s="298">
        <v>13.95</v>
      </c>
      <c r="L5794" s="298">
        <v>0</v>
      </c>
      <c r="M5794" s="299">
        <v>0</v>
      </c>
    </row>
    <row r="5795" spans="1:13" x14ac:dyDescent="0.2">
      <c r="A5795" s="297" t="s">
        <v>17072</v>
      </c>
      <c r="B5795" s="298" t="s">
        <v>17078</v>
      </c>
      <c r="C5795" s="298" t="s">
        <v>20267</v>
      </c>
      <c r="D5795" s="298" t="s">
        <v>768</v>
      </c>
      <c r="E5795" s="298" t="s">
        <v>14757</v>
      </c>
      <c r="F5795" s="298" t="s">
        <v>19615</v>
      </c>
      <c r="G5795" s="298" t="s">
        <v>19623</v>
      </c>
      <c r="H5795" s="299" t="s">
        <v>14828</v>
      </c>
      <c r="I5795" s="297">
        <v>10.62</v>
      </c>
      <c r="J5795" s="298">
        <v>15.38</v>
      </c>
      <c r="K5795" s="298">
        <v>3.93</v>
      </c>
      <c r="L5795" s="298">
        <v>0</v>
      </c>
      <c r="M5795" s="299">
        <v>0</v>
      </c>
    </row>
    <row r="5796" spans="1:13" x14ac:dyDescent="0.2">
      <c r="A5796" s="297" t="s">
        <v>17072</v>
      </c>
      <c r="B5796" s="298" t="s">
        <v>17078</v>
      </c>
      <c r="C5796" s="298" t="s">
        <v>20267</v>
      </c>
      <c r="D5796" s="298" t="s">
        <v>768</v>
      </c>
      <c r="E5796" s="298" t="s">
        <v>14757</v>
      </c>
      <c r="F5796" s="298" t="s">
        <v>19615</v>
      </c>
      <c r="G5796" s="298" t="s">
        <v>19624</v>
      </c>
      <c r="H5796" s="299" t="s">
        <v>14828</v>
      </c>
      <c r="I5796" s="297">
        <v>9.6300000000000008</v>
      </c>
      <c r="J5796" s="298">
        <v>13.94</v>
      </c>
      <c r="K5796" s="298">
        <v>3.57</v>
      </c>
      <c r="L5796" s="298">
        <v>0</v>
      </c>
      <c r="M5796" s="299">
        <v>0</v>
      </c>
    </row>
    <row r="5797" spans="1:13" x14ac:dyDescent="0.2">
      <c r="A5797" s="297" t="s">
        <v>17072</v>
      </c>
      <c r="B5797" s="298" t="s">
        <v>17078</v>
      </c>
      <c r="C5797" s="298" t="s">
        <v>20267</v>
      </c>
      <c r="D5797" s="298" t="s">
        <v>768</v>
      </c>
      <c r="E5797" s="298" t="s">
        <v>14757</v>
      </c>
      <c r="F5797" s="298" t="s">
        <v>19615</v>
      </c>
      <c r="G5797" s="298" t="s">
        <v>19625</v>
      </c>
      <c r="H5797" s="299" t="s">
        <v>14828</v>
      </c>
      <c r="I5797" s="297">
        <v>12.84</v>
      </c>
      <c r="J5797" s="298">
        <v>8.56</v>
      </c>
      <c r="K5797" s="298">
        <v>4.28</v>
      </c>
      <c r="L5797" s="298">
        <v>0</v>
      </c>
      <c r="M5797" s="299">
        <v>0</v>
      </c>
    </row>
    <row r="5798" spans="1:13" x14ac:dyDescent="0.2">
      <c r="A5798" s="297" t="s">
        <v>17072</v>
      </c>
      <c r="B5798" s="298" t="s">
        <v>17078</v>
      </c>
      <c r="C5798" s="298" t="s">
        <v>20267</v>
      </c>
      <c r="D5798" s="298" t="s">
        <v>768</v>
      </c>
      <c r="E5798" s="298" t="s">
        <v>14757</v>
      </c>
      <c r="F5798" s="298" t="s">
        <v>19615</v>
      </c>
      <c r="G5798" s="298" t="s">
        <v>19626</v>
      </c>
      <c r="H5798" s="299" t="s">
        <v>14828</v>
      </c>
      <c r="I5798" s="297">
        <v>5.54</v>
      </c>
      <c r="J5798" s="298">
        <v>3.69</v>
      </c>
      <c r="K5798" s="298">
        <v>1.85</v>
      </c>
      <c r="L5798" s="298">
        <v>0</v>
      </c>
      <c r="M5798" s="299">
        <v>0</v>
      </c>
    </row>
    <row r="5799" spans="1:13" x14ac:dyDescent="0.2">
      <c r="A5799" s="297" t="s">
        <v>17072</v>
      </c>
      <c r="B5799" s="298" t="s">
        <v>17078</v>
      </c>
      <c r="C5799" s="298" t="s">
        <v>20267</v>
      </c>
      <c r="D5799" s="298" t="s">
        <v>768</v>
      </c>
      <c r="E5799" s="298" t="s">
        <v>14757</v>
      </c>
      <c r="F5799" s="298" t="s">
        <v>19615</v>
      </c>
      <c r="G5799" s="298" t="s">
        <v>19627</v>
      </c>
      <c r="H5799" s="299" t="s">
        <v>14828</v>
      </c>
      <c r="I5799" s="297">
        <v>8.25</v>
      </c>
      <c r="J5799" s="298">
        <v>5.5</v>
      </c>
      <c r="K5799" s="298">
        <v>2.75</v>
      </c>
      <c r="L5799" s="298">
        <v>0</v>
      </c>
      <c r="M5799" s="299">
        <v>0</v>
      </c>
    </row>
    <row r="5800" spans="1:13" x14ac:dyDescent="0.2">
      <c r="A5800" s="297" t="s">
        <v>17072</v>
      </c>
      <c r="B5800" s="298" t="s">
        <v>17078</v>
      </c>
      <c r="C5800" s="298" t="s">
        <v>20267</v>
      </c>
      <c r="D5800" s="298" t="s">
        <v>768</v>
      </c>
      <c r="E5800" s="298" t="s">
        <v>14757</v>
      </c>
      <c r="F5800" s="298" t="s">
        <v>19615</v>
      </c>
      <c r="G5800" s="298" t="s">
        <v>19628</v>
      </c>
      <c r="H5800" s="299" t="s">
        <v>14828</v>
      </c>
      <c r="I5800" s="297">
        <v>12.84</v>
      </c>
      <c r="J5800" s="298">
        <v>8.33</v>
      </c>
      <c r="K5800" s="298">
        <v>4.16</v>
      </c>
      <c r="L5800" s="298">
        <v>0</v>
      </c>
      <c r="M5800" s="299">
        <v>0</v>
      </c>
    </row>
    <row r="5801" spans="1:13" x14ac:dyDescent="0.2">
      <c r="A5801" s="297" t="s">
        <v>17072</v>
      </c>
      <c r="B5801" s="298" t="s">
        <v>17078</v>
      </c>
      <c r="C5801" s="298" t="s">
        <v>20267</v>
      </c>
      <c r="D5801" s="298" t="s">
        <v>768</v>
      </c>
      <c r="E5801" s="298" t="s">
        <v>14757</v>
      </c>
      <c r="F5801" s="298" t="s">
        <v>19615</v>
      </c>
      <c r="G5801" s="298" t="s">
        <v>19629</v>
      </c>
      <c r="H5801" s="299" t="s">
        <v>14828</v>
      </c>
      <c r="I5801" s="297">
        <v>12.84</v>
      </c>
      <c r="J5801" s="298">
        <v>8.33</v>
      </c>
      <c r="K5801" s="298">
        <v>4.16</v>
      </c>
      <c r="L5801" s="298">
        <v>0</v>
      </c>
      <c r="M5801" s="299">
        <v>0</v>
      </c>
    </row>
    <row r="5802" spans="1:13" x14ac:dyDescent="0.2">
      <c r="A5802" s="297" t="s">
        <v>17072</v>
      </c>
      <c r="B5802" s="298" t="s">
        <v>17078</v>
      </c>
      <c r="C5802" s="298" t="s">
        <v>20267</v>
      </c>
      <c r="D5802" s="298" t="s">
        <v>768</v>
      </c>
      <c r="E5802" s="298" t="s">
        <v>14757</v>
      </c>
      <c r="F5802" s="298" t="s">
        <v>19615</v>
      </c>
      <c r="G5802" s="298" t="s">
        <v>19630</v>
      </c>
      <c r="H5802" s="299" t="s">
        <v>14828</v>
      </c>
      <c r="I5802" s="297">
        <v>8.64</v>
      </c>
      <c r="J5802" s="298">
        <v>5.76</v>
      </c>
      <c r="K5802" s="298">
        <v>2.88</v>
      </c>
      <c r="L5802" s="298">
        <v>0</v>
      </c>
      <c r="M5802" s="299">
        <v>0</v>
      </c>
    </row>
    <row r="5803" spans="1:13" x14ac:dyDescent="0.2">
      <c r="A5803" s="297" t="s">
        <v>17072</v>
      </c>
      <c r="B5803" s="298" t="s">
        <v>17078</v>
      </c>
      <c r="C5803" s="298" t="s">
        <v>20267</v>
      </c>
      <c r="D5803" s="298" t="s">
        <v>768</v>
      </c>
      <c r="E5803" s="298" t="s">
        <v>15947</v>
      </c>
      <c r="F5803" s="298" t="s">
        <v>19631</v>
      </c>
      <c r="G5803" s="298" t="s">
        <v>19632</v>
      </c>
      <c r="H5803" s="299" t="s">
        <v>14828</v>
      </c>
      <c r="I5803" s="297">
        <v>11.54</v>
      </c>
      <c r="J5803" s="298">
        <v>16.97</v>
      </c>
      <c r="K5803" s="298">
        <v>4.28</v>
      </c>
      <c r="L5803" s="298">
        <v>0</v>
      </c>
      <c r="M5803" s="299">
        <v>0</v>
      </c>
    </row>
    <row r="5804" spans="1:13" x14ac:dyDescent="0.2">
      <c r="A5804" s="297" t="s">
        <v>17072</v>
      </c>
      <c r="B5804" s="298" t="s">
        <v>17078</v>
      </c>
      <c r="C5804" s="298" t="s">
        <v>20267</v>
      </c>
      <c r="D5804" s="298" t="s">
        <v>768</v>
      </c>
      <c r="E5804" s="298" t="s">
        <v>14323</v>
      </c>
      <c r="F5804" s="298" t="s">
        <v>19631</v>
      </c>
      <c r="G5804" s="298" t="s">
        <v>19633</v>
      </c>
      <c r="H5804" s="299" t="s">
        <v>14817</v>
      </c>
      <c r="I5804" s="297">
        <v>0.49</v>
      </c>
      <c r="J5804" s="298">
        <v>0.03</v>
      </c>
      <c r="K5804" s="298">
        <v>0.41</v>
      </c>
      <c r="L5804" s="298">
        <v>0</v>
      </c>
      <c r="M5804" s="299">
        <v>0</v>
      </c>
    </row>
    <row r="5805" spans="1:13" x14ac:dyDescent="0.2">
      <c r="A5805" s="297" t="s">
        <v>17072</v>
      </c>
      <c r="B5805" s="298" t="s">
        <v>17078</v>
      </c>
      <c r="C5805" s="298" t="s">
        <v>20267</v>
      </c>
      <c r="D5805" s="298" t="s">
        <v>768</v>
      </c>
      <c r="E5805" s="298" t="s">
        <v>14755</v>
      </c>
      <c r="F5805" s="298" t="s">
        <v>19631</v>
      </c>
      <c r="G5805" s="298" t="s">
        <v>19634</v>
      </c>
      <c r="H5805" s="299" t="s">
        <v>14828</v>
      </c>
      <c r="I5805" s="297">
        <v>14.04</v>
      </c>
      <c r="J5805" s="298">
        <v>15.75</v>
      </c>
      <c r="K5805" s="298">
        <v>31.49</v>
      </c>
      <c r="L5805" s="298">
        <v>0</v>
      </c>
      <c r="M5805" s="299">
        <v>0</v>
      </c>
    </row>
    <row r="5806" spans="1:13" x14ac:dyDescent="0.2">
      <c r="A5806" s="297" t="s">
        <v>17072</v>
      </c>
      <c r="B5806" s="298" t="s">
        <v>17078</v>
      </c>
      <c r="C5806" s="298" t="s">
        <v>20267</v>
      </c>
      <c r="D5806" s="298" t="s">
        <v>768</v>
      </c>
      <c r="E5806" s="298" t="s">
        <v>14755</v>
      </c>
      <c r="F5806" s="298" t="s">
        <v>19631</v>
      </c>
      <c r="G5806" s="298" t="s">
        <v>19635</v>
      </c>
      <c r="H5806" s="299" t="s">
        <v>14828</v>
      </c>
      <c r="I5806" s="297">
        <v>15.67</v>
      </c>
      <c r="J5806" s="298">
        <v>15.67</v>
      </c>
      <c r="K5806" s="298">
        <v>31.34</v>
      </c>
      <c r="L5806" s="298">
        <v>0</v>
      </c>
      <c r="M5806" s="299">
        <v>0</v>
      </c>
    </row>
    <row r="5807" spans="1:13" x14ac:dyDescent="0.2">
      <c r="A5807" s="297" t="s">
        <v>17072</v>
      </c>
      <c r="B5807" s="298" t="s">
        <v>17078</v>
      </c>
      <c r="C5807" s="298" t="s">
        <v>20267</v>
      </c>
      <c r="D5807" s="298" t="s">
        <v>768</v>
      </c>
      <c r="E5807" s="298" t="s">
        <v>14755</v>
      </c>
      <c r="F5807" s="298" t="s">
        <v>19636</v>
      </c>
      <c r="G5807" s="298" t="s">
        <v>19637</v>
      </c>
      <c r="H5807" s="299" t="s">
        <v>14828</v>
      </c>
      <c r="I5807" s="297">
        <v>13.65</v>
      </c>
      <c r="J5807" s="298">
        <v>13.65</v>
      </c>
      <c r="K5807" s="298">
        <v>27.3</v>
      </c>
      <c r="L5807" s="298">
        <v>0</v>
      </c>
      <c r="M5807" s="299">
        <v>0</v>
      </c>
    </row>
    <row r="5808" spans="1:13" x14ac:dyDescent="0.2">
      <c r="A5808" s="297" t="s">
        <v>17072</v>
      </c>
      <c r="B5808" s="298" t="s">
        <v>17078</v>
      </c>
      <c r="C5808" s="298" t="s">
        <v>20267</v>
      </c>
      <c r="D5808" s="298" t="s">
        <v>768</v>
      </c>
      <c r="E5808" s="298" t="s">
        <v>14755</v>
      </c>
      <c r="F5808" s="298" t="s">
        <v>19636</v>
      </c>
      <c r="G5808" s="298" t="s">
        <v>19638</v>
      </c>
      <c r="H5808" s="299" t="s">
        <v>14828</v>
      </c>
      <c r="I5808" s="297">
        <v>10.57</v>
      </c>
      <c r="J5808" s="298">
        <v>10.57</v>
      </c>
      <c r="K5808" s="298">
        <v>21.13</v>
      </c>
      <c r="L5808" s="298">
        <v>0</v>
      </c>
      <c r="M5808" s="299">
        <v>0</v>
      </c>
    </row>
    <row r="5809" spans="1:13" x14ac:dyDescent="0.2">
      <c r="A5809" s="297" t="s">
        <v>17072</v>
      </c>
      <c r="B5809" s="298" t="s">
        <v>17078</v>
      </c>
      <c r="C5809" s="298" t="s">
        <v>20267</v>
      </c>
      <c r="D5809" s="298" t="s">
        <v>768</v>
      </c>
      <c r="E5809" s="298" t="s">
        <v>11875</v>
      </c>
      <c r="F5809" s="298" t="s">
        <v>19636</v>
      </c>
      <c r="G5809" s="298" t="s">
        <v>19579</v>
      </c>
      <c r="H5809" s="299" t="s">
        <v>15164</v>
      </c>
      <c r="I5809" s="297">
        <v>0.52</v>
      </c>
      <c r="J5809" s="298">
        <v>0.03</v>
      </c>
      <c r="K5809" s="298">
        <v>0.44</v>
      </c>
      <c r="L5809" s="298">
        <v>0</v>
      </c>
      <c r="M5809" s="299">
        <v>0</v>
      </c>
    </row>
    <row r="5810" spans="1:13" x14ac:dyDescent="0.2">
      <c r="A5810" s="297" t="s">
        <v>17072</v>
      </c>
      <c r="B5810" s="298" t="s">
        <v>17078</v>
      </c>
      <c r="C5810" s="298" t="s">
        <v>20267</v>
      </c>
      <c r="D5810" s="298" t="s">
        <v>768</v>
      </c>
      <c r="E5810" s="298" t="s">
        <v>14755</v>
      </c>
      <c r="F5810" s="298" t="s">
        <v>19636</v>
      </c>
      <c r="G5810" s="298" t="s">
        <v>19639</v>
      </c>
      <c r="H5810" s="299" t="s">
        <v>14828</v>
      </c>
      <c r="I5810" s="297">
        <v>6.73</v>
      </c>
      <c r="J5810" s="298">
        <v>6.73</v>
      </c>
      <c r="K5810" s="298">
        <v>13.11</v>
      </c>
      <c r="L5810" s="298">
        <v>0</v>
      </c>
      <c r="M5810" s="299">
        <v>0</v>
      </c>
    </row>
    <row r="5811" spans="1:13" x14ac:dyDescent="0.2">
      <c r="A5811" s="297" t="s">
        <v>17072</v>
      </c>
      <c r="B5811" s="298" t="s">
        <v>17078</v>
      </c>
      <c r="C5811" s="298" t="s">
        <v>20267</v>
      </c>
      <c r="D5811" s="298" t="s">
        <v>768</v>
      </c>
      <c r="E5811" s="298" t="s">
        <v>14755</v>
      </c>
      <c r="F5811" s="298" t="s">
        <v>19636</v>
      </c>
      <c r="G5811" s="298" t="s">
        <v>19640</v>
      </c>
      <c r="H5811" s="299" t="s">
        <v>14828</v>
      </c>
      <c r="I5811" s="297">
        <v>4.82</v>
      </c>
      <c r="J5811" s="298">
        <v>4.82</v>
      </c>
      <c r="K5811" s="298">
        <v>9.3800000000000008</v>
      </c>
      <c r="L5811" s="298">
        <v>0</v>
      </c>
      <c r="M5811" s="299">
        <v>0</v>
      </c>
    </row>
    <row r="5812" spans="1:13" x14ac:dyDescent="0.2">
      <c r="A5812" s="297" t="s">
        <v>17072</v>
      </c>
      <c r="B5812" s="298" t="s">
        <v>17078</v>
      </c>
      <c r="C5812" s="298" t="s">
        <v>20267</v>
      </c>
      <c r="D5812" s="298" t="s">
        <v>768</v>
      </c>
      <c r="E5812" s="298" t="s">
        <v>14757</v>
      </c>
      <c r="F5812" s="298" t="s">
        <v>19636</v>
      </c>
      <c r="G5812" s="298" t="s">
        <v>19641</v>
      </c>
      <c r="H5812" s="299" t="s">
        <v>14828</v>
      </c>
      <c r="I5812" s="297">
        <v>4.32</v>
      </c>
      <c r="J5812" s="298">
        <v>4.32</v>
      </c>
      <c r="K5812" s="298">
        <v>8.42</v>
      </c>
      <c r="L5812" s="298">
        <v>0</v>
      </c>
      <c r="M5812" s="299">
        <v>0</v>
      </c>
    </row>
    <row r="5813" spans="1:13" x14ac:dyDescent="0.2">
      <c r="A5813" s="297" t="s">
        <v>17072</v>
      </c>
      <c r="B5813" s="298" t="s">
        <v>17078</v>
      </c>
      <c r="C5813" s="298" t="s">
        <v>20267</v>
      </c>
      <c r="D5813" s="298" t="s">
        <v>768</v>
      </c>
      <c r="E5813" s="298" t="s">
        <v>14755</v>
      </c>
      <c r="F5813" s="298" t="s">
        <v>19636</v>
      </c>
      <c r="G5813" s="298" t="s">
        <v>19642</v>
      </c>
      <c r="H5813" s="299" t="s">
        <v>14828</v>
      </c>
      <c r="I5813" s="297">
        <v>6.67</v>
      </c>
      <c r="J5813" s="298">
        <v>6.67</v>
      </c>
      <c r="K5813" s="298">
        <v>13.33</v>
      </c>
      <c r="L5813" s="298">
        <v>0</v>
      </c>
      <c r="M5813" s="299">
        <v>0</v>
      </c>
    </row>
    <row r="5814" spans="1:13" x14ac:dyDescent="0.2">
      <c r="A5814" s="297" t="s">
        <v>17072</v>
      </c>
      <c r="B5814" s="298" t="s">
        <v>17078</v>
      </c>
      <c r="C5814" s="298" t="s">
        <v>20267</v>
      </c>
      <c r="D5814" s="298" t="s">
        <v>768</v>
      </c>
      <c r="E5814" s="298" t="s">
        <v>14757</v>
      </c>
      <c r="F5814" s="298" t="s">
        <v>19643</v>
      </c>
      <c r="G5814" s="298" t="s">
        <v>19644</v>
      </c>
      <c r="H5814" s="299" t="s">
        <v>14828</v>
      </c>
      <c r="I5814" s="297">
        <v>3.23</v>
      </c>
      <c r="J5814" s="298">
        <v>2.1800000000000002</v>
      </c>
      <c r="K5814" s="298">
        <v>1.08</v>
      </c>
      <c r="L5814" s="298">
        <v>0</v>
      </c>
      <c r="M5814" s="299">
        <v>0</v>
      </c>
    </row>
    <row r="5815" spans="1:13" x14ac:dyDescent="0.2">
      <c r="A5815" s="297" t="s">
        <v>17072</v>
      </c>
      <c r="B5815" s="298" t="s">
        <v>17078</v>
      </c>
      <c r="C5815" s="298" t="s">
        <v>20267</v>
      </c>
      <c r="D5815" s="298" t="s">
        <v>768</v>
      </c>
      <c r="E5815" s="298" t="s">
        <v>14757</v>
      </c>
      <c r="F5815" s="298" t="s">
        <v>19643</v>
      </c>
      <c r="G5815" s="298" t="s">
        <v>19645</v>
      </c>
      <c r="H5815" s="299" t="s">
        <v>14828</v>
      </c>
      <c r="I5815" s="297">
        <v>11.28</v>
      </c>
      <c r="J5815" s="298">
        <v>7.6</v>
      </c>
      <c r="K5815" s="298">
        <v>3.76</v>
      </c>
      <c r="L5815" s="298">
        <v>0</v>
      </c>
      <c r="M5815" s="299">
        <v>0</v>
      </c>
    </row>
    <row r="5816" spans="1:13" x14ac:dyDescent="0.2">
      <c r="A5816" s="297" t="s">
        <v>17072</v>
      </c>
      <c r="B5816" s="298" t="s">
        <v>17078</v>
      </c>
      <c r="C5816" s="298" t="s">
        <v>20267</v>
      </c>
      <c r="D5816" s="298" t="s">
        <v>768</v>
      </c>
      <c r="E5816" s="298" t="s">
        <v>14757</v>
      </c>
      <c r="F5816" s="298" t="s">
        <v>19643</v>
      </c>
      <c r="G5816" s="298" t="s">
        <v>19646</v>
      </c>
      <c r="H5816" s="299" t="s">
        <v>14828</v>
      </c>
      <c r="I5816" s="297">
        <v>13.01</v>
      </c>
      <c r="J5816" s="298">
        <v>8.76</v>
      </c>
      <c r="K5816" s="298">
        <v>4.34</v>
      </c>
      <c r="L5816" s="298">
        <v>0</v>
      </c>
      <c r="M5816" s="299">
        <v>0</v>
      </c>
    </row>
    <row r="5817" spans="1:13" x14ac:dyDescent="0.2">
      <c r="A5817" s="297" t="s">
        <v>17072</v>
      </c>
      <c r="B5817" s="298" t="s">
        <v>17078</v>
      </c>
      <c r="C5817" s="298" t="s">
        <v>20267</v>
      </c>
      <c r="D5817" s="298" t="s">
        <v>768</v>
      </c>
      <c r="E5817" s="298" t="s">
        <v>14757</v>
      </c>
      <c r="F5817" s="298" t="s">
        <v>19643</v>
      </c>
      <c r="G5817" s="298" t="s">
        <v>19647</v>
      </c>
      <c r="H5817" s="299" t="s">
        <v>14828</v>
      </c>
      <c r="I5817" s="297">
        <v>1.55</v>
      </c>
      <c r="J5817" s="298">
        <v>1.04</v>
      </c>
      <c r="K5817" s="298">
        <v>0.52</v>
      </c>
      <c r="L5817" s="298">
        <v>0</v>
      </c>
      <c r="M5817" s="299">
        <v>0</v>
      </c>
    </row>
    <row r="5818" spans="1:13" x14ac:dyDescent="0.2">
      <c r="A5818" s="297" t="s">
        <v>17072</v>
      </c>
      <c r="B5818" s="298" t="s">
        <v>17078</v>
      </c>
      <c r="C5818" s="298" t="s">
        <v>20267</v>
      </c>
      <c r="D5818" s="298" t="s">
        <v>768</v>
      </c>
      <c r="E5818" s="298" t="s">
        <v>14755</v>
      </c>
      <c r="F5818" s="298" t="s">
        <v>19643</v>
      </c>
      <c r="G5818" s="298" t="s">
        <v>19648</v>
      </c>
      <c r="H5818" s="299" t="s">
        <v>14828</v>
      </c>
      <c r="I5818" s="297">
        <v>11.42</v>
      </c>
      <c r="J5818" s="298">
        <v>16.53</v>
      </c>
      <c r="K5818" s="298">
        <v>4.2300000000000004</v>
      </c>
      <c r="L5818" s="298">
        <v>0</v>
      </c>
      <c r="M5818" s="299">
        <v>0</v>
      </c>
    </row>
    <row r="5819" spans="1:13" x14ac:dyDescent="0.2">
      <c r="A5819" s="297" t="s">
        <v>17072</v>
      </c>
      <c r="B5819" s="298" t="s">
        <v>17078</v>
      </c>
      <c r="C5819" s="298" t="s">
        <v>20267</v>
      </c>
      <c r="D5819" s="298" t="s">
        <v>768</v>
      </c>
      <c r="E5819" s="298" t="s">
        <v>14755</v>
      </c>
      <c r="F5819" s="298" t="s">
        <v>19643</v>
      </c>
      <c r="G5819" s="298" t="s">
        <v>19649</v>
      </c>
      <c r="H5819" s="299" t="s">
        <v>14828</v>
      </c>
      <c r="I5819" s="297">
        <v>15.09</v>
      </c>
      <c r="J5819" s="298">
        <v>15.09</v>
      </c>
      <c r="K5819" s="298">
        <v>30.18</v>
      </c>
      <c r="L5819" s="298">
        <v>0</v>
      </c>
      <c r="M5819" s="299">
        <v>0</v>
      </c>
    </row>
    <row r="5820" spans="1:13" x14ac:dyDescent="0.2">
      <c r="A5820" s="297" t="s">
        <v>17072</v>
      </c>
      <c r="B5820" s="298" t="s">
        <v>17078</v>
      </c>
      <c r="C5820" s="298" t="s">
        <v>20267</v>
      </c>
      <c r="D5820" s="298" t="s">
        <v>768</v>
      </c>
      <c r="E5820" s="298" t="s">
        <v>14755</v>
      </c>
      <c r="F5820" s="298" t="s">
        <v>19643</v>
      </c>
      <c r="G5820" s="298" t="s">
        <v>19650</v>
      </c>
      <c r="H5820" s="299" t="s">
        <v>14828</v>
      </c>
      <c r="I5820" s="297">
        <v>0.02</v>
      </c>
      <c r="J5820" s="298">
        <v>0.03</v>
      </c>
      <c r="K5820" s="298">
        <v>0.01</v>
      </c>
      <c r="L5820" s="298">
        <v>0</v>
      </c>
      <c r="M5820" s="299">
        <v>0</v>
      </c>
    </row>
    <row r="5821" spans="1:13" x14ac:dyDescent="0.2">
      <c r="A5821" s="297" t="s">
        <v>17072</v>
      </c>
      <c r="B5821" s="298" t="s">
        <v>17078</v>
      </c>
      <c r="C5821" s="298" t="s">
        <v>20267</v>
      </c>
      <c r="D5821" s="298" t="s">
        <v>768</v>
      </c>
      <c r="E5821" s="298" t="s">
        <v>11875</v>
      </c>
      <c r="F5821" s="298" t="s">
        <v>19643</v>
      </c>
      <c r="G5821" s="298" t="s">
        <v>19651</v>
      </c>
      <c r="H5821" s="299" t="s">
        <v>15164</v>
      </c>
      <c r="I5821" s="297">
        <v>0.51</v>
      </c>
      <c r="J5821" s="298">
        <v>0</v>
      </c>
      <c r="K5821" s="298">
        <v>0.39</v>
      </c>
      <c r="L5821" s="298">
        <v>0</v>
      </c>
      <c r="M5821" s="299">
        <v>0</v>
      </c>
    </row>
    <row r="5822" spans="1:13" x14ac:dyDescent="0.2">
      <c r="A5822" s="297" t="s">
        <v>17072</v>
      </c>
      <c r="B5822" s="298" t="s">
        <v>17078</v>
      </c>
      <c r="C5822" s="298" t="s">
        <v>20267</v>
      </c>
      <c r="D5822" s="298" t="s">
        <v>768</v>
      </c>
      <c r="E5822" s="298" t="s">
        <v>14757</v>
      </c>
      <c r="F5822" s="298" t="s">
        <v>19643</v>
      </c>
      <c r="G5822" s="298" t="s">
        <v>19652</v>
      </c>
      <c r="H5822" s="299" t="s">
        <v>14828</v>
      </c>
      <c r="I5822" s="297">
        <v>8.5399999999999991</v>
      </c>
      <c r="J5822" s="298">
        <v>5.75</v>
      </c>
      <c r="K5822" s="298">
        <v>2.85</v>
      </c>
      <c r="L5822" s="298">
        <v>0</v>
      </c>
      <c r="M5822" s="299">
        <v>0</v>
      </c>
    </row>
    <row r="5823" spans="1:13" x14ac:dyDescent="0.2">
      <c r="A5823" s="297" t="s">
        <v>17072</v>
      </c>
      <c r="B5823" s="298" t="s">
        <v>17078</v>
      </c>
      <c r="C5823" s="298" t="s">
        <v>20267</v>
      </c>
      <c r="D5823" s="298" t="s">
        <v>768</v>
      </c>
      <c r="E5823" s="298" t="s">
        <v>14757</v>
      </c>
      <c r="F5823" s="298" t="s">
        <v>19653</v>
      </c>
      <c r="G5823" s="298" t="s">
        <v>19654</v>
      </c>
      <c r="H5823" s="299" t="s">
        <v>14828</v>
      </c>
      <c r="I5823" s="297">
        <v>4.5</v>
      </c>
      <c r="J5823" s="298">
        <v>3.6</v>
      </c>
      <c r="K5823" s="298">
        <v>0.6</v>
      </c>
      <c r="L5823" s="298">
        <v>0</v>
      </c>
      <c r="M5823" s="299">
        <v>0</v>
      </c>
    </row>
    <row r="5824" spans="1:13" x14ac:dyDescent="0.2">
      <c r="A5824" s="297" t="s">
        <v>17072</v>
      </c>
      <c r="B5824" s="298" t="s">
        <v>17078</v>
      </c>
      <c r="C5824" s="298" t="s">
        <v>20267</v>
      </c>
      <c r="D5824" s="298" t="s">
        <v>768</v>
      </c>
      <c r="E5824" s="298" t="s">
        <v>14757</v>
      </c>
      <c r="F5824" s="298" t="s">
        <v>19653</v>
      </c>
      <c r="G5824" s="298" t="s">
        <v>19655</v>
      </c>
      <c r="H5824" s="299" t="s">
        <v>14828</v>
      </c>
      <c r="I5824" s="297">
        <v>4.7</v>
      </c>
      <c r="J5824" s="298">
        <v>3.6</v>
      </c>
      <c r="K5824" s="298">
        <v>0.9</v>
      </c>
      <c r="L5824" s="298">
        <v>0</v>
      </c>
      <c r="M5824" s="299">
        <v>0</v>
      </c>
    </row>
    <row r="5825" spans="1:13" x14ac:dyDescent="0.2">
      <c r="A5825" s="297" t="s">
        <v>17072</v>
      </c>
      <c r="B5825" s="298" t="s">
        <v>17078</v>
      </c>
      <c r="C5825" s="298" t="s">
        <v>20267</v>
      </c>
      <c r="D5825" s="298" t="s">
        <v>768</v>
      </c>
      <c r="E5825" s="298" t="s">
        <v>14757</v>
      </c>
      <c r="F5825" s="298" t="s">
        <v>19653</v>
      </c>
      <c r="G5825" s="298" t="s">
        <v>19656</v>
      </c>
      <c r="H5825" s="299" t="s">
        <v>14828</v>
      </c>
      <c r="I5825" s="297">
        <v>0.2</v>
      </c>
      <c r="J5825" s="298">
        <v>0.1</v>
      </c>
      <c r="K5825" s="298">
        <v>6</v>
      </c>
      <c r="L5825" s="298">
        <v>0</v>
      </c>
      <c r="M5825" s="299">
        <v>0</v>
      </c>
    </row>
    <row r="5826" spans="1:13" x14ac:dyDescent="0.2">
      <c r="A5826" s="297" t="s">
        <v>17072</v>
      </c>
      <c r="B5826" s="298" t="s">
        <v>17078</v>
      </c>
      <c r="C5826" s="298" t="s">
        <v>20267</v>
      </c>
      <c r="D5826" s="298" t="s">
        <v>768</v>
      </c>
      <c r="E5826" s="298" t="s">
        <v>14755</v>
      </c>
      <c r="F5826" s="298" t="s">
        <v>19653</v>
      </c>
      <c r="G5826" s="298" t="s">
        <v>19657</v>
      </c>
      <c r="H5826" s="299" t="s">
        <v>14828</v>
      </c>
      <c r="I5826" s="297">
        <v>2</v>
      </c>
      <c r="J5826" s="298">
        <v>1.9</v>
      </c>
      <c r="K5826" s="298">
        <v>0.2</v>
      </c>
      <c r="L5826" s="298">
        <v>0</v>
      </c>
      <c r="M5826" s="299">
        <v>0</v>
      </c>
    </row>
    <row r="5827" spans="1:13" x14ac:dyDescent="0.2">
      <c r="A5827" s="297" t="s">
        <v>17072</v>
      </c>
      <c r="B5827" s="298" t="s">
        <v>17078</v>
      </c>
      <c r="C5827" s="298" t="s">
        <v>20267</v>
      </c>
      <c r="D5827" s="298" t="s">
        <v>768</v>
      </c>
      <c r="E5827" s="298" t="s">
        <v>14755</v>
      </c>
      <c r="F5827" s="298" t="s">
        <v>19653</v>
      </c>
      <c r="G5827" s="298" t="s">
        <v>19658</v>
      </c>
      <c r="H5827" s="299" t="s">
        <v>14828</v>
      </c>
      <c r="I5827" s="297">
        <v>2.7</v>
      </c>
      <c r="J5827" s="298">
        <v>1.8</v>
      </c>
      <c r="K5827" s="298">
        <v>0.3</v>
      </c>
      <c r="L5827" s="298">
        <v>0</v>
      </c>
      <c r="M5827" s="299">
        <v>0</v>
      </c>
    </row>
    <row r="5828" spans="1:13" x14ac:dyDescent="0.2">
      <c r="A5828" s="297" t="s">
        <v>17072</v>
      </c>
      <c r="B5828" s="298" t="s">
        <v>17078</v>
      </c>
      <c r="C5828" s="298" t="s">
        <v>20267</v>
      </c>
      <c r="D5828" s="298" t="s">
        <v>768</v>
      </c>
      <c r="E5828" s="298" t="s">
        <v>14757</v>
      </c>
      <c r="F5828" s="298" t="s">
        <v>19653</v>
      </c>
      <c r="G5828" s="298" t="s">
        <v>19659</v>
      </c>
      <c r="H5828" s="299" t="s">
        <v>14828</v>
      </c>
      <c r="I5828" s="297">
        <v>8.1999999999999993</v>
      </c>
      <c r="J5828" s="298">
        <v>1.3</v>
      </c>
      <c r="K5828" s="298">
        <v>0.5</v>
      </c>
      <c r="L5828" s="298">
        <v>0</v>
      </c>
      <c r="M5828" s="299">
        <v>0</v>
      </c>
    </row>
    <row r="5829" spans="1:13" x14ac:dyDescent="0.2">
      <c r="A5829" s="297" t="s">
        <v>17072</v>
      </c>
      <c r="B5829" s="298" t="s">
        <v>17078</v>
      </c>
      <c r="C5829" s="298" t="s">
        <v>20267</v>
      </c>
      <c r="D5829" s="298" t="s">
        <v>768</v>
      </c>
      <c r="E5829" s="298" t="s">
        <v>14757</v>
      </c>
      <c r="F5829" s="298" t="s">
        <v>19653</v>
      </c>
      <c r="G5829" s="298" t="s">
        <v>19660</v>
      </c>
      <c r="H5829" s="299" t="s">
        <v>14828</v>
      </c>
      <c r="I5829" s="297">
        <v>6.3</v>
      </c>
      <c r="J5829" s="298">
        <v>0.8</v>
      </c>
      <c r="K5829" s="298">
        <v>0.1</v>
      </c>
      <c r="L5829" s="298">
        <v>0</v>
      </c>
      <c r="M5829" s="299">
        <v>0</v>
      </c>
    </row>
    <row r="5830" spans="1:13" x14ac:dyDescent="0.2">
      <c r="A5830" s="297" t="s">
        <v>17072</v>
      </c>
      <c r="B5830" s="298" t="s">
        <v>17078</v>
      </c>
      <c r="C5830" s="298" t="s">
        <v>20267</v>
      </c>
      <c r="D5830" s="298" t="s">
        <v>768</v>
      </c>
      <c r="E5830" s="298" t="s">
        <v>14757</v>
      </c>
      <c r="F5830" s="298" t="s">
        <v>19653</v>
      </c>
      <c r="G5830" s="298" t="s">
        <v>19661</v>
      </c>
      <c r="H5830" s="299" t="s">
        <v>14828</v>
      </c>
      <c r="I5830" s="297">
        <v>2.2000000000000002</v>
      </c>
      <c r="J5830" s="298">
        <v>0.5</v>
      </c>
      <c r="K5830" s="298">
        <v>0</v>
      </c>
      <c r="L5830" s="298">
        <v>0</v>
      </c>
      <c r="M5830" s="299">
        <v>0</v>
      </c>
    </row>
    <row r="5831" spans="1:13" x14ac:dyDescent="0.2">
      <c r="A5831" s="297" t="s">
        <v>17072</v>
      </c>
      <c r="B5831" s="298" t="s">
        <v>17078</v>
      </c>
      <c r="C5831" s="298" t="s">
        <v>20267</v>
      </c>
      <c r="D5831" s="298" t="s">
        <v>768</v>
      </c>
      <c r="E5831" s="298" t="s">
        <v>14757</v>
      </c>
      <c r="F5831" s="298" t="s">
        <v>19653</v>
      </c>
      <c r="G5831" s="298" t="s">
        <v>19662</v>
      </c>
      <c r="H5831" s="299" t="s">
        <v>14828</v>
      </c>
      <c r="I5831" s="297">
        <v>1</v>
      </c>
      <c r="J5831" s="298">
        <v>0.1</v>
      </c>
      <c r="K5831" s="298">
        <v>1.9</v>
      </c>
      <c r="L5831" s="298">
        <v>0</v>
      </c>
      <c r="M5831" s="299">
        <v>0</v>
      </c>
    </row>
    <row r="5832" spans="1:13" x14ac:dyDescent="0.2">
      <c r="A5832" s="297" t="s">
        <v>17072</v>
      </c>
      <c r="B5832" s="298" t="s">
        <v>17078</v>
      </c>
      <c r="C5832" s="298" t="s">
        <v>20267</v>
      </c>
      <c r="D5832" s="298" t="s">
        <v>768</v>
      </c>
      <c r="E5832" s="298" t="s">
        <v>4957</v>
      </c>
      <c r="F5832" s="298" t="s">
        <v>19653</v>
      </c>
      <c r="G5832" s="298" t="s">
        <v>19663</v>
      </c>
      <c r="H5832" s="299" t="s">
        <v>14817</v>
      </c>
      <c r="I5832" s="297">
        <v>0.49</v>
      </c>
      <c r="J5832" s="298">
        <v>0.03</v>
      </c>
      <c r="K5832" s="298">
        <v>0.41</v>
      </c>
      <c r="L5832" s="298">
        <v>0</v>
      </c>
      <c r="M5832" s="299">
        <v>0</v>
      </c>
    </row>
    <row r="5833" spans="1:13" x14ac:dyDescent="0.2">
      <c r="A5833" s="297" t="s">
        <v>17072</v>
      </c>
      <c r="B5833" s="298" t="s">
        <v>17078</v>
      </c>
      <c r="C5833" s="298" t="s">
        <v>20267</v>
      </c>
      <c r="D5833" s="298" t="s">
        <v>768</v>
      </c>
      <c r="E5833" s="298" t="s">
        <v>4957</v>
      </c>
      <c r="F5833" s="298" t="s">
        <v>19653</v>
      </c>
      <c r="G5833" s="298" t="s">
        <v>19663</v>
      </c>
      <c r="H5833" s="299" t="s">
        <v>14817</v>
      </c>
      <c r="I5833" s="297">
        <v>0.33</v>
      </c>
      <c r="J5833" s="298">
        <v>0.02</v>
      </c>
      <c r="K5833" s="298">
        <v>0.28000000000000003</v>
      </c>
      <c r="L5833" s="298">
        <v>0</v>
      </c>
      <c r="M5833" s="299">
        <v>0</v>
      </c>
    </row>
    <row r="5834" spans="1:13" x14ac:dyDescent="0.2">
      <c r="A5834" s="297" t="s">
        <v>17072</v>
      </c>
      <c r="B5834" s="298" t="s">
        <v>17078</v>
      </c>
      <c r="C5834" s="298" t="s">
        <v>20268</v>
      </c>
      <c r="D5834" s="298" t="s">
        <v>769</v>
      </c>
      <c r="E5834" s="298" t="s">
        <v>14755</v>
      </c>
      <c r="F5834" s="298" t="s">
        <v>19664</v>
      </c>
      <c r="G5834" s="298" t="s">
        <v>19551</v>
      </c>
      <c r="H5834" s="299" t="s">
        <v>14828</v>
      </c>
      <c r="I5834" s="297">
        <v>66.099999999999994</v>
      </c>
      <c r="J5834" s="298">
        <v>7.6</v>
      </c>
      <c r="K5834" s="298">
        <v>128.30000000000001</v>
      </c>
      <c r="L5834" s="298">
        <v>0</v>
      </c>
      <c r="M5834" s="299">
        <v>0</v>
      </c>
    </row>
    <row r="5835" spans="1:13" x14ac:dyDescent="0.2">
      <c r="A5835" s="297" t="s">
        <v>17072</v>
      </c>
      <c r="B5835" s="298" t="s">
        <v>17078</v>
      </c>
      <c r="C5835" s="298" t="s">
        <v>20268</v>
      </c>
      <c r="D5835" s="298" t="s">
        <v>769</v>
      </c>
      <c r="E5835" s="298" t="s">
        <v>14755</v>
      </c>
      <c r="F5835" s="298" t="s">
        <v>19664</v>
      </c>
      <c r="G5835" s="298" t="s">
        <v>19665</v>
      </c>
      <c r="H5835" s="299" t="s">
        <v>14828</v>
      </c>
      <c r="I5835" s="297">
        <v>13.5</v>
      </c>
      <c r="J5835" s="298">
        <v>1</v>
      </c>
      <c r="K5835" s="298">
        <v>13.5</v>
      </c>
      <c r="L5835" s="298">
        <v>0</v>
      </c>
      <c r="M5835" s="299">
        <v>0</v>
      </c>
    </row>
    <row r="5836" spans="1:13" x14ac:dyDescent="0.2">
      <c r="A5836" s="297" t="s">
        <v>17072</v>
      </c>
      <c r="B5836" s="298" t="s">
        <v>17078</v>
      </c>
      <c r="C5836" s="298" t="s">
        <v>20268</v>
      </c>
      <c r="D5836" s="298" t="s">
        <v>769</v>
      </c>
      <c r="E5836" s="298" t="s">
        <v>14755</v>
      </c>
      <c r="F5836" s="298" t="s">
        <v>19664</v>
      </c>
      <c r="G5836" s="298" t="s">
        <v>19035</v>
      </c>
      <c r="H5836" s="299" t="s">
        <v>14828</v>
      </c>
      <c r="I5836" s="297">
        <v>0.8</v>
      </c>
      <c r="J5836" s="298">
        <v>0.1</v>
      </c>
      <c r="K5836" s="298">
        <v>0.8</v>
      </c>
      <c r="L5836" s="298">
        <v>0</v>
      </c>
      <c r="M5836" s="299">
        <v>0</v>
      </c>
    </row>
    <row r="5837" spans="1:13" x14ac:dyDescent="0.2">
      <c r="A5837" s="297" t="s">
        <v>17072</v>
      </c>
      <c r="B5837" s="298" t="s">
        <v>17078</v>
      </c>
      <c r="C5837" s="298" t="s">
        <v>20268</v>
      </c>
      <c r="D5837" s="298" t="s">
        <v>769</v>
      </c>
      <c r="E5837" s="298" t="s">
        <v>11867</v>
      </c>
      <c r="F5837" s="298" t="s">
        <v>19664</v>
      </c>
      <c r="G5837" s="298" t="s">
        <v>19666</v>
      </c>
      <c r="H5837" s="299" t="s">
        <v>15180</v>
      </c>
      <c r="I5837" s="297">
        <v>0</v>
      </c>
      <c r="J5837" s="298">
        <v>11.7</v>
      </c>
      <c r="K5837" s="298">
        <v>0</v>
      </c>
      <c r="L5837" s="298">
        <v>0</v>
      </c>
      <c r="M5837" s="299">
        <v>0</v>
      </c>
    </row>
    <row r="5838" spans="1:13" x14ac:dyDescent="0.2">
      <c r="A5838" s="297" t="s">
        <v>17072</v>
      </c>
      <c r="B5838" s="298" t="s">
        <v>17078</v>
      </c>
      <c r="C5838" s="298" t="s">
        <v>20268</v>
      </c>
      <c r="D5838" s="298" t="s">
        <v>769</v>
      </c>
      <c r="E5838" s="298" t="s">
        <v>11867</v>
      </c>
      <c r="F5838" s="298" t="s">
        <v>19664</v>
      </c>
      <c r="G5838" s="298" t="s">
        <v>19667</v>
      </c>
      <c r="H5838" s="299" t="s">
        <v>15180</v>
      </c>
      <c r="I5838" s="297">
        <v>0</v>
      </c>
      <c r="J5838" s="298">
        <v>1.8</v>
      </c>
      <c r="K5838" s="298">
        <v>0</v>
      </c>
      <c r="L5838" s="298">
        <v>0</v>
      </c>
      <c r="M5838" s="299">
        <v>0</v>
      </c>
    </row>
    <row r="5839" spans="1:13" x14ac:dyDescent="0.2">
      <c r="A5839" s="297" t="s">
        <v>17072</v>
      </c>
      <c r="B5839" s="298" t="s">
        <v>17078</v>
      </c>
      <c r="C5839" s="298" t="s">
        <v>20268</v>
      </c>
      <c r="D5839" s="298" t="s">
        <v>769</v>
      </c>
      <c r="E5839" s="298" t="s">
        <v>14463</v>
      </c>
      <c r="F5839" s="298" t="s">
        <v>19664</v>
      </c>
      <c r="G5839" s="298" t="s">
        <v>19668</v>
      </c>
      <c r="H5839" s="299" t="s">
        <v>15164</v>
      </c>
      <c r="I5839" s="297">
        <v>0.56000000000000005</v>
      </c>
      <c r="J5839" s="298">
        <v>3.1E-2</v>
      </c>
      <c r="K5839" s="298">
        <v>0.47</v>
      </c>
      <c r="L5839" s="298">
        <v>0</v>
      </c>
      <c r="M5839" s="299">
        <v>0</v>
      </c>
    </row>
    <row r="5840" spans="1:13" x14ac:dyDescent="0.2">
      <c r="A5840" s="297" t="s">
        <v>17072</v>
      </c>
      <c r="B5840" s="298" t="s">
        <v>17078</v>
      </c>
      <c r="C5840" s="298" t="s">
        <v>20268</v>
      </c>
      <c r="D5840" s="298" t="s">
        <v>769</v>
      </c>
      <c r="E5840" s="298" t="s">
        <v>14834</v>
      </c>
      <c r="F5840" s="298" t="s">
        <v>19664</v>
      </c>
      <c r="G5840" s="298" t="s">
        <v>17675</v>
      </c>
      <c r="H5840" s="299" t="s">
        <v>7818</v>
      </c>
      <c r="I5840" s="297">
        <v>0</v>
      </c>
      <c r="J5840" s="298">
        <v>1.1000000000000001</v>
      </c>
      <c r="K5840" s="298">
        <v>0</v>
      </c>
      <c r="L5840" s="298">
        <v>0</v>
      </c>
      <c r="M5840" s="299">
        <v>0</v>
      </c>
    </row>
    <row r="5841" spans="1:13" x14ac:dyDescent="0.2">
      <c r="A5841" s="297" t="s">
        <v>17072</v>
      </c>
      <c r="B5841" s="298" t="s">
        <v>17078</v>
      </c>
      <c r="C5841" s="298" t="s">
        <v>20268</v>
      </c>
      <c r="D5841" s="298" t="s">
        <v>769</v>
      </c>
      <c r="E5841" s="298" t="s">
        <v>14755</v>
      </c>
      <c r="F5841" s="298" t="s">
        <v>19669</v>
      </c>
      <c r="G5841" s="298" t="s">
        <v>19551</v>
      </c>
      <c r="H5841" s="299" t="s">
        <v>14828</v>
      </c>
      <c r="I5841" s="297">
        <v>70.099999999999994</v>
      </c>
      <c r="J5841" s="298">
        <v>8.1</v>
      </c>
      <c r="K5841" s="298">
        <v>136.1</v>
      </c>
      <c r="L5841" s="298">
        <v>0</v>
      </c>
      <c r="M5841" s="299">
        <v>0</v>
      </c>
    </row>
    <row r="5842" spans="1:13" x14ac:dyDescent="0.2">
      <c r="A5842" s="297" t="s">
        <v>17072</v>
      </c>
      <c r="B5842" s="298" t="s">
        <v>17078</v>
      </c>
      <c r="C5842" s="298" t="s">
        <v>20268</v>
      </c>
      <c r="D5842" s="298" t="s">
        <v>769</v>
      </c>
      <c r="E5842" s="298" t="s">
        <v>11867</v>
      </c>
      <c r="F5842" s="298" t="s">
        <v>19669</v>
      </c>
      <c r="G5842" s="298" t="s">
        <v>19666</v>
      </c>
      <c r="H5842" s="299" t="s">
        <v>15180</v>
      </c>
      <c r="I5842" s="297">
        <v>0</v>
      </c>
      <c r="J5842" s="298">
        <v>15.76</v>
      </c>
      <c r="K5842" s="298">
        <v>0</v>
      </c>
      <c r="L5842" s="298">
        <v>0</v>
      </c>
      <c r="M5842" s="299">
        <v>0</v>
      </c>
    </row>
    <row r="5843" spans="1:13" x14ac:dyDescent="0.2">
      <c r="A5843" s="297" t="s">
        <v>17072</v>
      </c>
      <c r="B5843" s="298" t="s">
        <v>17078</v>
      </c>
      <c r="C5843" s="298" t="s">
        <v>20268</v>
      </c>
      <c r="D5843" s="298" t="s">
        <v>769</v>
      </c>
      <c r="E5843" s="298" t="s">
        <v>11867</v>
      </c>
      <c r="F5843" s="298" t="s">
        <v>19669</v>
      </c>
      <c r="G5843" s="298" t="s">
        <v>19667</v>
      </c>
      <c r="H5843" s="299" t="s">
        <v>15180</v>
      </c>
      <c r="I5843" s="297">
        <v>0</v>
      </c>
      <c r="J5843" s="298">
        <v>2.08</v>
      </c>
      <c r="K5843" s="298">
        <v>0</v>
      </c>
      <c r="L5843" s="298">
        <v>0</v>
      </c>
      <c r="M5843" s="299">
        <v>0</v>
      </c>
    </row>
    <row r="5844" spans="1:13" x14ac:dyDescent="0.2">
      <c r="A5844" s="297" t="s">
        <v>17072</v>
      </c>
      <c r="B5844" s="298" t="s">
        <v>17078</v>
      </c>
      <c r="C5844" s="298" t="s">
        <v>20268</v>
      </c>
      <c r="D5844" s="298" t="s">
        <v>769</v>
      </c>
      <c r="E5844" s="298" t="s">
        <v>14463</v>
      </c>
      <c r="F5844" s="298" t="s">
        <v>19669</v>
      </c>
      <c r="G5844" s="298" t="s">
        <v>19668</v>
      </c>
      <c r="H5844" s="299" t="s">
        <v>15164</v>
      </c>
      <c r="I5844" s="297">
        <v>0.3</v>
      </c>
      <c r="J5844" s="298">
        <v>1.7000000000000001E-2</v>
      </c>
      <c r="K5844" s="298">
        <v>0.3</v>
      </c>
      <c r="L5844" s="298">
        <v>0</v>
      </c>
      <c r="M5844" s="299">
        <v>0</v>
      </c>
    </row>
    <row r="5845" spans="1:13" x14ac:dyDescent="0.2">
      <c r="A5845" s="297" t="s">
        <v>17072</v>
      </c>
      <c r="B5845" s="298" t="s">
        <v>17078</v>
      </c>
      <c r="C5845" s="298" t="s">
        <v>20268</v>
      </c>
      <c r="D5845" s="298" t="s">
        <v>769</v>
      </c>
      <c r="E5845" s="298" t="s">
        <v>14834</v>
      </c>
      <c r="F5845" s="298" t="s">
        <v>19669</v>
      </c>
      <c r="G5845" s="298" t="s">
        <v>17675</v>
      </c>
      <c r="H5845" s="299" t="s">
        <v>7818</v>
      </c>
      <c r="I5845" s="297">
        <v>0</v>
      </c>
      <c r="J5845" s="298">
        <v>1.1000000000000001</v>
      </c>
      <c r="K5845" s="298">
        <v>0</v>
      </c>
      <c r="L5845" s="298">
        <v>0</v>
      </c>
      <c r="M5845" s="299">
        <v>0</v>
      </c>
    </row>
    <row r="5846" spans="1:13" x14ac:dyDescent="0.2">
      <c r="A5846" s="297" t="s">
        <v>17072</v>
      </c>
      <c r="B5846" s="298" t="s">
        <v>17078</v>
      </c>
      <c r="C5846" s="298" t="s">
        <v>20268</v>
      </c>
      <c r="D5846" s="298" t="s">
        <v>769</v>
      </c>
      <c r="E5846" s="298" t="s">
        <v>14755</v>
      </c>
      <c r="F5846" s="298" t="s">
        <v>19670</v>
      </c>
      <c r="G5846" s="298" t="s">
        <v>19671</v>
      </c>
      <c r="H5846" s="299" t="s">
        <v>14828</v>
      </c>
      <c r="I5846" s="297">
        <v>70.849999999999994</v>
      </c>
      <c r="J5846" s="298">
        <v>0.69</v>
      </c>
      <c r="K5846" s="298">
        <v>137.49</v>
      </c>
      <c r="L5846" s="298">
        <v>0</v>
      </c>
      <c r="M5846" s="299">
        <v>0</v>
      </c>
    </row>
    <row r="5847" spans="1:13" x14ac:dyDescent="0.2">
      <c r="A5847" s="297" t="s">
        <v>17072</v>
      </c>
      <c r="B5847" s="298" t="s">
        <v>17078</v>
      </c>
      <c r="C5847" s="298" t="s">
        <v>20268</v>
      </c>
      <c r="D5847" s="298" t="s">
        <v>769</v>
      </c>
      <c r="E5847" s="298" t="s">
        <v>14755</v>
      </c>
      <c r="F5847" s="298" t="s">
        <v>19670</v>
      </c>
      <c r="G5847" s="298" t="s">
        <v>19672</v>
      </c>
      <c r="H5847" s="299" t="s">
        <v>14828</v>
      </c>
      <c r="I5847" s="297">
        <v>8.69</v>
      </c>
      <c r="J5847" s="298">
        <v>0.11</v>
      </c>
      <c r="K5847" s="298">
        <v>13.44</v>
      </c>
      <c r="L5847" s="298">
        <v>0</v>
      </c>
      <c r="M5847" s="299">
        <v>0</v>
      </c>
    </row>
    <row r="5848" spans="1:13" x14ac:dyDescent="0.2">
      <c r="A5848" s="297" t="s">
        <v>17072</v>
      </c>
      <c r="B5848" s="298" t="s">
        <v>17078</v>
      </c>
      <c r="C5848" s="298" t="s">
        <v>20268</v>
      </c>
      <c r="D5848" s="298" t="s">
        <v>769</v>
      </c>
      <c r="E5848" s="298" t="s">
        <v>14755</v>
      </c>
      <c r="F5848" s="298" t="s">
        <v>19670</v>
      </c>
      <c r="G5848" s="298" t="s">
        <v>19673</v>
      </c>
      <c r="H5848" s="299" t="s">
        <v>14828</v>
      </c>
      <c r="I5848" s="297">
        <v>0.39</v>
      </c>
      <c r="J5848" s="298">
        <v>0.01</v>
      </c>
      <c r="K5848" s="298">
        <v>0.61</v>
      </c>
      <c r="L5848" s="298">
        <v>0</v>
      </c>
      <c r="M5848" s="299">
        <v>0</v>
      </c>
    </row>
    <row r="5849" spans="1:13" x14ac:dyDescent="0.2">
      <c r="A5849" s="297" t="s">
        <v>17072</v>
      </c>
      <c r="B5849" s="298" t="s">
        <v>17078</v>
      </c>
      <c r="C5849" s="298" t="s">
        <v>20268</v>
      </c>
      <c r="D5849" s="298" t="s">
        <v>769</v>
      </c>
      <c r="E5849" s="298" t="s">
        <v>11867</v>
      </c>
      <c r="F5849" s="298" t="s">
        <v>19670</v>
      </c>
      <c r="G5849" s="298" t="s">
        <v>19674</v>
      </c>
      <c r="H5849" s="299" t="s">
        <v>15180</v>
      </c>
      <c r="I5849" s="297">
        <v>0</v>
      </c>
      <c r="J5849" s="298">
        <v>20.010000000000002</v>
      </c>
      <c r="K5849" s="298">
        <v>0</v>
      </c>
      <c r="L5849" s="298">
        <v>0</v>
      </c>
      <c r="M5849" s="299">
        <v>0</v>
      </c>
    </row>
    <row r="5850" spans="1:13" x14ac:dyDescent="0.2">
      <c r="A5850" s="297" t="s">
        <v>17072</v>
      </c>
      <c r="B5850" s="298" t="s">
        <v>17078</v>
      </c>
      <c r="C5850" s="298" t="s">
        <v>20268</v>
      </c>
      <c r="D5850" s="298" t="s">
        <v>769</v>
      </c>
      <c r="E5850" s="298" t="s">
        <v>11867</v>
      </c>
      <c r="F5850" s="298" t="s">
        <v>19670</v>
      </c>
      <c r="G5850" s="298" t="s">
        <v>19675</v>
      </c>
      <c r="H5850" s="299" t="s">
        <v>15180</v>
      </c>
      <c r="I5850" s="297">
        <v>0</v>
      </c>
      <c r="J5850" s="298">
        <v>2.73</v>
      </c>
      <c r="K5850" s="298">
        <v>0</v>
      </c>
      <c r="L5850" s="298">
        <v>0</v>
      </c>
      <c r="M5850" s="299">
        <v>0</v>
      </c>
    </row>
    <row r="5851" spans="1:13" x14ac:dyDescent="0.2">
      <c r="A5851" s="297" t="s">
        <v>17072</v>
      </c>
      <c r="B5851" s="298" t="s">
        <v>17078</v>
      </c>
      <c r="C5851" s="298" t="s">
        <v>20268</v>
      </c>
      <c r="D5851" s="298" t="s">
        <v>769</v>
      </c>
      <c r="E5851" s="298" t="s">
        <v>14463</v>
      </c>
      <c r="F5851" s="298" t="s">
        <v>19670</v>
      </c>
      <c r="G5851" s="298" t="s">
        <v>19676</v>
      </c>
      <c r="H5851" s="299" t="s">
        <v>15164</v>
      </c>
      <c r="I5851" s="297">
        <v>0.24</v>
      </c>
      <c r="J5851" s="298">
        <v>0.01</v>
      </c>
      <c r="K5851" s="298">
        <v>0.2</v>
      </c>
      <c r="L5851" s="298">
        <v>0</v>
      </c>
      <c r="M5851" s="299">
        <v>0</v>
      </c>
    </row>
    <row r="5852" spans="1:13" x14ac:dyDescent="0.2">
      <c r="A5852" s="297" t="s">
        <v>17072</v>
      </c>
      <c r="B5852" s="298" t="s">
        <v>17078</v>
      </c>
      <c r="C5852" s="298" t="s">
        <v>20268</v>
      </c>
      <c r="D5852" s="298" t="s">
        <v>769</v>
      </c>
      <c r="E5852" s="298" t="s">
        <v>15913</v>
      </c>
      <c r="F5852" s="298" t="s">
        <v>19670</v>
      </c>
      <c r="G5852" s="298" t="s">
        <v>18322</v>
      </c>
      <c r="H5852" s="299" t="s">
        <v>16820</v>
      </c>
      <c r="I5852" s="297">
        <v>0</v>
      </c>
      <c r="J5852" s="298">
        <v>0.35</v>
      </c>
      <c r="K5852" s="298">
        <v>0</v>
      </c>
      <c r="L5852" s="298">
        <v>0</v>
      </c>
      <c r="M5852" s="299">
        <v>0</v>
      </c>
    </row>
    <row r="5853" spans="1:13" x14ac:dyDescent="0.2">
      <c r="A5853" s="297" t="s">
        <v>17072</v>
      </c>
      <c r="B5853" s="298" t="s">
        <v>17078</v>
      </c>
      <c r="C5853" s="298" t="s">
        <v>20268</v>
      </c>
      <c r="D5853" s="298" t="s">
        <v>769</v>
      </c>
      <c r="E5853" s="298" t="s">
        <v>14755</v>
      </c>
      <c r="F5853" s="298" t="s">
        <v>19677</v>
      </c>
      <c r="G5853" s="298" t="s">
        <v>19678</v>
      </c>
      <c r="H5853" s="299" t="s">
        <v>14828</v>
      </c>
      <c r="I5853" s="297">
        <v>5.0999999999999996</v>
      </c>
      <c r="J5853" s="298">
        <v>0.09</v>
      </c>
      <c r="K5853" s="298">
        <v>12.4</v>
      </c>
      <c r="L5853" s="298">
        <v>0</v>
      </c>
      <c r="M5853" s="299">
        <v>0</v>
      </c>
    </row>
    <row r="5854" spans="1:13" x14ac:dyDescent="0.2">
      <c r="A5854" s="297" t="s">
        <v>17072</v>
      </c>
      <c r="B5854" s="298" t="s">
        <v>17078</v>
      </c>
      <c r="C5854" s="298" t="s">
        <v>20268</v>
      </c>
      <c r="D5854" s="298" t="s">
        <v>769</v>
      </c>
      <c r="E5854" s="298" t="s">
        <v>14755</v>
      </c>
      <c r="F5854" s="298" t="s">
        <v>19677</v>
      </c>
      <c r="G5854" s="298" t="s">
        <v>19679</v>
      </c>
      <c r="H5854" s="299" t="s">
        <v>14828</v>
      </c>
      <c r="I5854" s="297">
        <v>46.6</v>
      </c>
      <c r="J5854" s="298">
        <v>2.4</v>
      </c>
      <c r="K5854" s="298">
        <v>11.9</v>
      </c>
      <c r="L5854" s="298">
        <v>0</v>
      </c>
      <c r="M5854" s="299">
        <v>0</v>
      </c>
    </row>
    <row r="5855" spans="1:13" x14ac:dyDescent="0.2">
      <c r="A5855" s="297" t="s">
        <v>17072</v>
      </c>
      <c r="B5855" s="298" t="s">
        <v>17078</v>
      </c>
      <c r="C5855" s="298" t="s">
        <v>20268</v>
      </c>
      <c r="D5855" s="298" t="s">
        <v>769</v>
      </c>
      <c r="E5855" s="298" t="s">
        <v>14755</v>
      </c>
      <c r="F5855" s="298" t="s">
        <v>19677</v>
      </c>
      <c r="G5855" s="298" t="s">
        <v>19680</v>
      </c>
      <c r="H5855" s="299" t="s">
        <v>14828</v>
      </c>
      <c r="I5855" s="297">
        <v>35.9</v>
      </c>
      <c r="J5855" s="298">
        <v>1.5</v>
      </c>
      <c r="K5855" s="298">
        <v>7.5</v>
      </c>
      <c r="L5855" s="298">
        <v>0</v>
      </c>
      <c r="M5855" s="299">
        <v>0</v>
      </c>
    </row>
    <row r="5856" spans="1:13" x14ac:dyDescent="0.2">
      <c r="A5856" s="297" t="s">
        <v>17072</v>
      </c>
      <c r="B5856" s="298" t="s">
        <v>17078</v>
      </c>
      <c r="C5856" s="298" t="s">
        <v>20268</v>
      </c>
      <c r="D5856" s="298" t="s">
        <v>769</v>
      </c>
      <c r="E5856" s="298" t="s">
        <v>14755</v>
      </c>
      <c r="F5856" s="298" t="s">
        <v>19677</v>
      </c>
      <c r="G5856" s="298" t="s">
        <v>19681</v>
      </c>
      <c r="H5856" s="299" t="s">
        <v>14828</v>
      </c>
      <c r="I5856" s="297">
        <v>85.5</v>
      </c>
      <c r="J5856" s="298">
        <v>4.4000000000000004</v>
      </c>
      <c r="K5856" s="298">
        <v>21.9</v>
      </c>
      <c r="L5856" s="298">
        <v>0</v>
      </c>
      <c r="M5856" s="299">
        <v>0</v>
      </c>
    </row>
    <row r="5857" spans="1:13" x14ac:dyDescent="0.2">
      <c r="A5857" s="297" t="s">
        <v>17072</v>
      </c>
      <c r="B5857" s="298" t="s">
        <v>17078</v>
      </c>
      <c r="C5857" s="298" t="s">
        <v>20268</v>
      </c>
      <c r="D5857" s="298" t="s">
        <v>769</v>
      </c>
      <c r="E5857" s="298" t="s">
        <v>14755</v>
      </c>
      <c r="F5857" s="298" t="s">
        <v>19677</v>
      </c>
      <c r="G5857" s="298" t="s">
        <v>19682</v>
      </c>
      <c r="H5857" s="299" t="s">
        <v>14828</v>
      </c>
      <c r="I5857" s="297">
        <v>58.6</v>
      </c>
      <c r="J5857" s="298">
        <v>3</v>
      </c>
      <c r="K5857" s="298">
        <v>15</v>
      </c>
      <c r="L5857" s="298">
        <v>0</v>
      </c>
      <c r="M5857" s="299">
        <v>0</v>
      </c>
    </row>
    <row r="5858" spans="1:13" x14ac:dyDescent="0.2">
      <c r="A5858" s="297" t="s">
        <v>17072</v>
      </c>
      <c r="B5858" s="298" t="s">
        <v>17078</v>
      </c>
      <c r="C5858" s="298" t="s">
        <v>20268</v>
      </c>
      <c r="D5858" s="298" t="s">
        <v>769</v>
      </c>
      <c r="E5858" s="298" t="s">
        <v>14755</v>
      </c>
      <c r="F5858" s="298" t="s">
        <v>19677</v>
      </c>
      <c r="G5858" s="298" t="s">
        <v>19683</v>
      </c>
      <c r="H5858" s="299" t="s">
        <v>14828</v>
      </c>
      <c r="I5858" s="297">
        <v>86.6</v>
      </c>
      <c r="J5858" s="298">
        <v>3.6</v>
      </c>
      <c r="K5858" s="298">
        <v>18</v>
      </c>
      <c r="L5858" s="298">
        <v>0</v>
      </c>
      <c r="M5858" s="299">
        <v>0</v>
      </c>
    </row>
    <row r="5859" spans="1:13" x14ac:dyDescent="0.2">
      <c r="A5859" s="297" t="s">
        <v>17072</v>
      </c>
      <c r="B5859" s="298" t="s">
        <v>17078</v>
      </c>
      <c r="C5859" s="298" t="s">
        <v>20268</v>
      </c>
      <c r="D5859" s="298" t="s">
        <v>769</v>
      </c>
      <c r="E5859" s="298" t="s">
        <v>14755</v>
      </c>
      <c r="F5859" s="298" t="s">
        <v>19677</v>
      </c>
      <c r="G5859" s="298" t="s">
        <v>19684</v>
      </c>
      <c r="H5859" s="299" t="s">
        <v>14828</v>
      </c>
      <c r="I5859" s="297">
        <v>46.3</v>
      </c>
      <c r="J5859" s="298">
        <v>2.4</v>
      </c>
      <c r="K5859" s="298">
        <v>11.9</v>
      </c>
      <c r="L5859" s="298">
        <v>0</v>
      </c>
      <c r="M5859" s="299">
        <v>0</v>
      </c>
    </row>
    <row r="5860" spans="1:13" x14ac:dyDescent="0.2">
      <c r="A5860" s="297" t="s">
        <v>17072</v>
      </c>
      <c r="B5860" s="298" t="s">
        <v>17078</v>
      </c>
      <c r="C5860" s="298" t="s">
        <v>20268</v>
      </c>
      <c r="D5860" s="298" t="s">
        <v>769</v>
      </c>
      <c r="E5860" s="298" t="s">
        <v>14834</v>
      </c>
      <c r="F5860" s="298" t="s">
        <v>19677</v>
      </c>
      <c r="G5860" s="298" t="s">
        <v>19685</v>
      </c>
      <c r="H5860" s="299" t="s">
        <v>7818</v>
      </c>
      <c r="I5860" s="297">
        <v>0</v>
      </c>
      <c r="J5860" s="298">
        <v>0</v>
      </c>
      <c r="K5860" s="298">
        <v>0</v>
      </c>
      <c r="L5860" s="298">
        <v>0</v>
      </c>
      <c r="M5860" s="299">
        <v>0</v>
      </c>
    </row>
    <row r="5861" spans="1:13" x14ac:dyDescent="0.2">
      <c r="A5861" s="297" t="s">
        <v>17072</v>
      </c>
      <c r="B5861" s="298" t="s">
        <v>17078</v>
      </c>
      <c r="C5861" s="298" t="s">
        <v>20268</v>
      </c>
      <c r="D5861" s="298" t="s">
        <v>769</v>
      </c>
      <c r="E5861" s="298" t="s">
        <v>14323</v>
      </c>
      <c r="F5861" s="298" t="s">
        <v>19677</v>
      </c>
      <c r="G5861" s="298" t="s">
        <v>17675</v>
      </c>
      <c r="H5861" s="299" t="s">
        <v>14817</v>
      </c>
      <c r="I5861" s="297">
        <v>0</v>
      </c>
      <c r="J5861" s="298">
        <v>1</v>
      </c>
      <c r="K5861" s="298">
        <v>0</v>
      </c>
      <c r="L5861" s="298">
        <v>0</v>
      </c>
      <c r="M5861" s="299">
        <v>0</v>
      </c>
    </row>
    <row r="5862" spans="1:13" x14ac:dyDescent="0.2">
      <c r="A5862" s="297" t="s">
        <v>17072</v>
      </c>
      <c r="B5862" s="298" t="s">
        <v>17078</v>
      </c>
      <c r="C5862" s="298" t="s">
        <v>20268</v>
      </c>
      <c r="D5862" s="298" t="s">
        <v>769</v>
      </c>
      <c r="E5862" s="298" t="s">
        <v>14755</v>
      </c>
      <c r="F5862" s="298" t="s">
        <v>19677</v>
      </c>
      <c r="G5862" s="298" t="s">
        <v>19686</v>
      </c>
      <c r="H5862" s="299" t="s">
        <v>14828</v>
      </c>
      <c r="I5862" s="297">
        <v>7.8</v>
      </c>
      <c r="J5862" s="298">
        <v>1.4</v>
      </c>
      <c r="K5862" s="298">
        <v>19.100000000000001</v>
      </c>
      <c r="L5862" s="298">
        <v>0</v>
      </c>
      <c r="M5862" s="299">
        <v>0</v>
      </c>
    </row>
    <row r="5863" spans="1:13" x14ac:dyDescent="0.2">
      <c r="A5863" s="297" t="s">
        <v>17072</v>
      </c>
      <c r="B5863" s="298" t="s">
        <v>17078</v>
      </c>
      <c r="C5863" s="298" t="s">
        <v>20268</v>
      </c>
      <c r="D5863" s="298" t="s">
        <v>769</v>
      </c>
      <c r="E5863" s="298" t="s">
        <v>14755</v>
      </c>
      <c r="F5863" s="298" t="s">
        <v>19677</v>
      </c>
      <c r="G5863" s="298" t="s">
        <v>19687</v>
      </c>
      <c r="H5863" s="299" t="s">
        <v>14828</v>
      </c>
      <c r="I5863" s="297">
        <v>5.3</v>
      </c>
      <c r="J5863" s="298">
        <v>0.9</v>
      </c>
      <c r="K5863" s="298">
        <v>12.9</v>
      </c>
      <c r="L5863" s="298">
        <v>0</v>
      </c>
      <c r="M5863" s="299">
        <v>0</v>
      </c>
    </row>
    <row r="5864" spans="1:13" x14ac:dyDescent="0.2">
      <c r="A5864" s="297" t="s">
        <v>17072</v>
      </c>
      <c r="B5864" s="298" t="s">
        <v>17078</v>
      </c>
      <c r="C5864" s="298" t="s">
        <v>20268</v>
      </c>
      <c r="D5864" s="298" t="s">
        <v>769</v>
      </c>
      <c r="E5864" s="298" t="s">
        <v>14755</v>
      </c>
      <c r="F5864" s="298" t="s">
        <v>19677</v>
      </c>
      <c r="G5864" s="298" t="s">
        <v>19688</v>
      </c>
      <c r="H5864" s="299" t="s">
        <v>14828</v>
      </c>
      <c r="I5864" s="297">
        <v>6.2</v>
      </c>
      <c r="J5864" s="298">
        <v>1.1000000000000001</v>
      </c>
      <c r="K5864" s="298">
        <v>15.1</v>
      </c>
      <c r="L5864" s="298">
        <v>0</v>
      </c>
      <c r="M5864" s="299">
        <v>0</v>
      </c>
    </row>
    <row r="5865" spans="1:13" x14ac:dyDescent="0.2">
      <c r="A5865" s="297" t="s">
        <v>17072</v>
      </c>
      <c r="B5865" s="298" t="s">
        <v>17078</v>
      </c>
      <c r="C5865" s="298" t="s">
        <v>20268</v>
      </c>
      <c r="D5865" s="298" t="s">
        <v>769</v>
      </c>
      <c r="E5865" s="298" t="s">
        <v>14755</v>
      </c>
      <c r="F5865" s="298" t="s">
        <v>19677</v>
      </c>
      <c r="G5865" s="298" t="s">
        <v>19689</v>
      </c>
      <c r="H5865" s="299" t="s">
        <v>14828</v>
      </c>
      <c r="I5865" s="297">
        <v>4.9000000000000004</v>
      </c>
      <c r="J5865" s="298">
        <v>0.9</v>
      </c>
      <c r="K5865" s="298">
        <v>12</v>
      </c>
      <c r="L5865" s="298">
        <v>0</v>
      </c>
      <c r="M5865" s="299">
        <v>0</v>
      </c>
    </row>
    <row r="5866" spans="1:13" x14ac:dyDescent="0.2">
      <c r="A5866" s="297" t="s">
        <v>17072</v>
      </c>
      <c r="B5866" s="298" t="s">
        <v>17078</v>
      </c>
      <c r="C5866" s="298" t="s">
        <v>20268</v>
      </c>
      <c r="D5866" s="298" t="s">
        <v>769</v>
      </c>
      <c r="E5866" s="298" t="s">
        <v>14755</v>
      </c>
      <c r="F5866" s="298" t="s">
        <v>19677</v>
      </c>
      <c r="G5866" s="298" t="s">
        <v>19690</v>
      </c>
      <c r="H5866" s="299" t="s">
        <v>14828</v>
      </c>
      <c r="I5866" s="297">
        <v>100.2</v>
      </c>
      <c r="J5866" s="298">
        <v>5.0999999999999996</v>
      </c>
      <c r="K5866" s="298">
        <v>25.7</v>
      </c>
      <c r="L5866" s="298">
        <v>0</v>
      </c>
      <c r="M5866" s="299">
        <v>0</v>
      </c>
    </row>
    <row r="5867" spans="1:13" x14ac:dyDescent="0.2">
      <c r="A5867" s="297" t="s">
        <v>17072</v>
      </c>
      <c r="B5867" s="298" t="s">
        <v>17078</v>
      </c>
      <c r="C5867" s="298" t="s">
        <v>20268</v>
      </c>
      <c r="D5867" s="298" t="s">
        <v>769</v>
      </c>
      <c r="E5867" s="298" t="s">
        <v>14755</v>
      </c>
      <c r="F5867" s="298" t="s">
        <v>19677</v>
      </c>
      <c r="G5867" s="298" t="s">
        <v>19691</v>
      </c>
      <c r="H5867" s="299" t="s">
        <v>14828</v>
      </c>
      <c r="I5867" s="297">
        <v>8</v>
      </c>
      <c r="J5867" s="298">
        <v>1.4</v>
      </c>
      <c r="K5867" s="298">
        <v>19.600000000000001</v>
      </c>
      <c r="L5867" s="298">
        <v>0</v>
      </c>
      <c r="M5867" s="299">
        <v>0</v>
      </c>
    </row>
    <row r="5868" spans="1:13" x14ac:dyDescent="0.2">
      <c r="A5868" s="297" t="s">
        <v>17072</v>
      </c>
      <c r="B5868" s="298" t="s">
        <v>17078</v>
      </c>
      <c r="C5868" s="298" t="s">
        <v>20268</v>
      </c>
      <c r="D5868" s="298" t="s">
        <v>769</v>
      </c>
      <c r="E5868" s="298" t="s">
        <v>14755</v>
      </c>
      <c r="F5868" s="298" t="s">
        <v>19677</v>
      </c>
      <c r="G5868" s="298" t="s">
        <v>19692</v>
      </c>
      <c r="H5868" s="299" t="s">
        <v>14828</v>
      </c>
      <c r="I5868" s="297">
        <v>47.6</v>
      </c>
      <c r="J5868" s="298">
        <v>2.4</v>
      </c>
      <c r="K5868" s="298">
        <v>12.2</v>
      </c>
      <c r="L5868" s="298">
        <v>0</v>
      </c>
      <c r="M5868" s="299">
        <v>0</v>
      </c>
    </row>
    <row r="5869" spans="1:13" x14ac:dyDescent="0.2">
      <c r="A5869" s="297" t="s">
        <v>17072</v>
      </c>
      <c r="B5869" s="298" t="s">
        <v>17078</v>
      </c>
      <c r="C5869" s="298" t="s">
        <v>20268</v>
      </c>
      <c r="D5869" s="298" t="s">
        <v>769</v>
      </c>
      <c r="E5869" s="298" t="s">
        <v>14755</v>
      </c>
      <c r="F5869" s="298" t="s">
        <v>19677</v>
      </c>
      <c r="G5869" s="298" t="s">
        <v>19693</v>
      </c>
      <c r="H5869" s="299" t="s">
        <v>14828</v>
      </c>
      <c r="I5869" s="297">
        <v>69.099999999999994</v>
      </c>
      <c r="J5869" s="298">
        <v>2.9</v>
      </c>
      <c r="K5869" s="298">
        <v>14.4</v>
      </c>
      <c r="L5869" s="298">
        <v>0</v>
      </c>
      <c r="M5869" s="299">
        <v>0</v>
      </c>
    </row>
    <row r="5870" spans="1:13" x14ac:dyDescent="0.2">
      <c r="A5870" s="297" t="s">
        <v>17072</v>
      </c>
      <c r="B5870" s="298" t="s">
        <v>17078</v>
      </c>
      <c r="C5870" s="298" t="s">
        <v>20268</v>
      </c>
      <c r="D5870" s="298" t="s">
        <v>769</v>
      </c>
      <c r="E5870" s="298" t="s">
        <v>14755</v>
      </c>
      <c r="F5870" s="298" t="s">
        <v>19677</v>
      </c>
      <c r="G5870" s="298" t="s">
        <v>19694</v>
      </c>
      <c r="H5870" s="299" t="s">
        <v>14828</v>
      </c>
      <c r="I5870" s="297">
        <v>41.6</v>
      </c>
      <c r="J5870" s="298">
        <v>2.1</v>
      </c>
      <c r="K5870" s="298">
        <v>10.7</v>
      </c>
      <c r="L5870" s="298">
        <v>0</v>
      </c>
      <c r="M5870" s="299">
        <v>0</v>
      </c>
    </row>
    <row r="5871" spans="1:13" x14ac:dyDescent="0.2">
      <c r="A5871" s="297" t="s">
        <v>17072</v>
      </c>
      <c r="B5871" s="298" t="s">
        <v>17078</v>
      </c>
      <c r="C5871" s="298" t="s">
        <v>20268</v>
      </c>
      <c r="D5871" s="298" t="s">
        <v>769</v>
      </c>
      <c r="E5871" s="298" t="s">
        <v>14755</v>
      </c>
      <c r="F5871" s="298" t="s">
        <v>19677</v>
      </c>
      <c r="G5871" s="298" t="s">
        <v>19695</v>
      </c>
      <c r="H5871" s="299" t="s">
        <v>14828</v>
      </c>
      <c r="I5871" s="297">
        <v>0</v>
      </c>
      <c r="J5871" s="298">
        <v>0</v>
      </c>
      <c r="K5871" s="298">
        <v>0</v>
      </c>
      <c r="L5871" s="298">
        <v>0</v>
      </c>
      <c r="M5871" s="299">
        <v>0</v>
      </c>
    </row>
    <row r="5872" spans="1:13" x14ac:dyDescent="0.2">
      <c r="A5872" s="297" t="s">
        <v>17072</v>
      </c>
      <c r="B5872" s="298" t="s">
        <v>17078</v>
      </c>
      <c r="C5872" s="298" t="s">
        <v>20268</v>
      </c>
      <c r="D5872" s="298" t="s">
        <v>769</v>
      </c>
      <c r="E5872" s="298" t="s">
        <v>14755</v>
      </c>
      <c r="F5872" s="298" t="s">
        <v>19677</v>
      </c>
      <c r="G5872" s="298" t="s">
        <v>19696</v>
      </c>
      <c r="H5872" s="299" t="s">
        <v>14828</v>
      </c>
      <c r="I5872" s="297">
        <v>75</v>
      </c>
      <c r="J5872" s="298">
        <v>3.8</v>
      </c>
      <c r="K5872" s="298">
        <v>19.2</v>
      </c>
      <c r="L5872" s="298">
        <v>0</v>
      </c>
      <c r="M5872" s="299">
        <v>0</v>
      </c>
    </row>
    <row r="5873" spans="1:13" x14ac:dyDescent="0.2">
      <c r="A5873" s="297" t="s">
        <v>17072</v>
      </c>
      <c r="B5873" s="298" t="s">
        <v>17078</v>
      </c>
      <c r="C5873" s="298" t="s">
        <v>20268</v>
      </c>
      <c r="D5873" s="298" t="s">
        <v>769</v>
      </c>
      <c r="E5873" s="298" t="s">
        <v>14755</v>
      </c>
      <c r="F5873" s="298" t="s">
        <v>19677</v>
      </c>
      <c r="G5873" s="298" t="s">
        <v>19697</v>
      </c>
      <c r="H5873" s="299" t="s">
        <v>14828</v>
      </c>
      <c r="I5873" s="297">
        <v>34</v>
      </c>
      <c r="J5873" s="298">
        <v>1.7</v>
      </c>
      <c r="K5873" s="298">
        <v>8.6999999999999993</v>
      </c>
      <c r="L5873" s="298">
        <v>0</v>
      </c>
      <c r="M5873" s="299">
        <v>0</v>
      </c>
    </row>
    <row r="5874" spans="1:13" x14ac:dyDescent="0.2">
      <c r="A5874" s="297" t="s">
        <v>17072</v>
      </c>
      <c r="B5874" s="298" t="s">
        <v>17078</v>
      </c>
      <c r="C5874" s="298" t="s">
        <v>20268</v>
      </c>
      <c r="D5874" s="298" t="s">
        <v>769</v>
      </c>
      <c r="E5874" s="298" t="s">
        <v>14755</v>
      </c>
      <c r="F5874" s="298" t="s">
        <v>19677</v>
      </c>
      <c r="G5874" s="298" t="s">
        <v>19698</v>
      </c>
      <c r="H5874" s="299" t="s">
        <v>14828</v>
      </c>
      <c r="I5874" s="297">
        <v>83</v>
      </c>
      <c r="J5874" s="298">
        <v>3.5</v>
      </c>
      <c r="K5874" s="298">
        <v>17.3</v>
      </c>
      <c r="L5874" s="298">
        <v>0</v>
      </c>
      <c r="M5874" s="299">
        <v>0</v>
      </c>
    </row>
    <row r="5875" spans="1:13" x14ac:dyDescent="0.2">
      <c r="A5875" s="297" t="s">
        <v>17072</v>
      </c>
      <c r="B5875" s="298" t="s">
        <v>17078</v>
      </c>
      <c r="C5875" s="298" t="s">
        <v>20268</v>
      </c>
      <c r="D5875" s="298" t="s">
        <v>769</v>
      </c>
      <c r="E5875" s="298" t="s">
        <v>14755</v>
      </c>
      <c r="F5875" s="298" t="s">
        <v>19677</v>
      </c>
      <c r="G5875" s="298" t="s">
        <v>19699</v>
      </c>
      <c r="H5875" s="299" t="s">
        <v>14828</v>
      </c>
      <c r="I5875" s="297">
        <v>8.1999999999999993</v>
      </c>
      <c r="J5875" s="298">
        <v>1.4</v>
      </c>
      <c r="K5875" s="298">
        <v>13.2</v>
      </c>
      <c r="L5875" s="298">
        <v>0</v>
      </c>
      <c r="M5875" s="299">
        <v>0</v>
      </c>
    </row>
    <row r="5876" spans="1:13" x14ac:dyDescent="0.2">
      <c r="A5876" s="297" t="s">
        <v>17072</v>
      </c>
      <c r="B5876" s="298" t="s">
        <v>17078</v>
      </c>
      <c r="C5876" s="298" t="s">
        <v>20268</v>
      </c>
      <c r="D5876" s="298" t="s">
        <v>769</v>
      </c>
      <c r="E5876" s="298" t="s">
        <v>16640</v>
      </c>
      <c r="F5876" s="298" t="s">
        <v>19677</v>
      </c>
      <c r="G5876" s="298" t="s">
        <v>19700</v>
      </c>
      <c r="H5876" s="299" t="s">
        <v>14828</v>
      </c>
      <c r="I5876" s="297">
        <v>0</v>
      </c>
      <c r="J5876" s="298">
        <v>0</v>
      </c>
      <c r="K5876" s="298">
        <v>0</v>
      </c>
      <c r="L5876" s="298">
        <v>0</v>
      </c>
      <c r="M5876" s="299">
        <v>0</v>
      </c>
    </row>
    <row r="5877" spans="1:13" x14ac:dyDescent="0.2">
      <c r="A5877" s="297" t="s">
        <v>17072</v>
      </c>
      <c r="B5877" s="298" t="s">
        <v>17078</v>
      </c>
      <c r="C5877" s="298" t="s">
        <v>20268</v>
      </c>
      <c r="D5877" s="298" t="s">
        <v>769</v>
      </c>
      <c r="E5877" s="298" t="s">
        <v>13806</v>
      </c>
      <c r="F5877" s="298" t="s">
        <v>19677</v>
      </c>
      <c r="G5877" s="298" t="s">
        <v>19701</v>
      </c>
      <c r="H5877" s="299" t="s">
        <v>14828</v>
      </c>
      <c r="I5877" s="297">
        <v>0</v>
      </c>
      <c r="J5877" s="298">
        <v>0</v>
      </c>
      <c r="K5877" s="298">
        <v>0</v>
      </c>
      <c r="L5877" s="298">
        <v>0</v>
      </c>
      <c r="M5877" s="299">
        <v>0</v>
      </c>
    </row>
    <row r="5878" spans="1:13" x14ac:dyDescent="0.2">
      <c r="A5878" s="297" t="s">
        <v>17072</v>
      </c>
      <c r="B5878" s="298" t="s">
        <v>17078</v>
      </c>
      <c r="C5878" s="298" t="s">
        <v>20268</v>
      </c>
      <c r="D5878" s="298" t="s">
        <v>769</v>
      </c>
      <c r="E5878" s="298" t="s">
        <v>7841</v>
      </c>
      <c r="F5878" s="298" t="s">
        <v>19677</v>
      </c>
      <c r="G5878" s="298" t="s">
        <v>19702</v>
      </c>
      <c r="H5878" s="299" t="s">
        <v>14817</v>
      </c>
      <c r="I5878" s="297">
        <v>30.221</v>
      </c>
      <c r="J5878" s="298">
        <v>0.72</v>
      </c>
      <c r="K5878" s="298">
        <v>11.04</v>
      </c>
      <c r="L5878" s="298">
        <v>0</v>
      </c>
      <c r="M5878" s="299">
        <v>0</v>
      </c>
    </row>
    <row r="5879" spans="1:13" x14ac:dyDescent="0.2">
      <c r="A5879" s="297" t="s">
        <v>17072</v>
      </c>
      <c r="B5879" s="298" t="s">
        <v>17078</v>
      </c>
      <c r="C5879" s="298" t="s">
        <v>20268</v>
      </c>
      <c r="D5879" s="298" t="s">
        <v>769</v>
      </c>
      <c r="E5879" s="298" t="s">
        <v>7850</v>
      </c>
      <c r="F5879" s="298" t="s">
        <v>19677</v>
      </c>
      <c r="G5879" s="298" t="s">
        <v>19703</v>
      </c>
      <c r="H5879" s="299" t="s">
        <v>14817</v>
      </c>
      <c r="I5879" s="297">
        <v>8.57</v>
      </c>
      <c r="J5879" s="298">
        <v>26.29</v>
      </c>
      <c r="K5879" s="298">
        <v>47</v>
      </c>
      <c r="L5879" s="298">
        <v>0</v>
      </c>
      <c r="M5879" s="299">
        <v>0</v>
      </c>
    </row>
    <row r="5880" spans="1:13" x14ac:dyDescent="0.2">
      <c r="A5880" s="297" t="s">
        <v>17072</v>
      </c>
      <c r="B5880" s="298" t="s">
        <v>17078</v>
      </c>
      <c r="C5880" s="298" t="s">
        <v>20268</v>
      </c>
      <c r="D5880" s="298" t="s">
        <v>769</v>
      </c>
      <c r="E5880" s="298" t="s">
        <v>7775</v>
      </c>
      <c r="F5880" s="298" t="s">
        <v>19677</v>
      </c>
      <c r="G5880" s="298" t="s">
        <v>19704</v>
      </c>
      <c r="H5880" s="299" t="s">
        <v>14817</v>
      </c>
      <c r="I5880" s="297">
        <v>0</v>
      </c>
      <c r="J5880" s="298">
        <v>0</v>
      </c>
      <c r="K5880" s="298">
        <v>0</v>
      </c>
      <c r="L5880" s="298">
        <v>0</v>
      </c>
      <c r="M5880" s="299">
        <v>0</v>
      </c>
    </row>
    <row r="5881" spans="1:13" x14ac:dyDescent="0.2">
      <c r="A5881" s="297" t="s">
        <v>17072</v>
      </c>
      <c r="B5881" s="298" t="s">
        <v>17078</v>
      </c>
      <c r="C5881" s="298" t="s">
        <v>20268</v>
      </c>
      <c r="D5881" s="298" t="s">
        <v>769</v>
      </c>
      <c r="E5881" s="298" t="s">
        <v>7841</v>
      </c>
      <c r="F5881" s="298" t="s">
        <v>19677</v>
      </c>
      <c r="G5881" s="298" t="s">
        <v>19705</v>
      </c>
      <c r="H5881" s="299" t="s">
        <v>14817</v>
      </c>
      <c r="I5881" s="297">
        <v>15.11</v>
      </c>
      <c r="J5881" s="298">
        <v>0.36</v>
      </c>
      <c r="K5881" s="298">
        <v>5.52</v>
      </c>
      <c r="L5881" s="298">
        <v>0</v>
      </c>
      <c r="M5881" s="299">
        <v>0</v>
      </c>
    </row>
    <row r="5882" spans="1:13" x14ac:dyDescent="0.2">
      <c r="A5882" s="297" t="s">
        <v>17072</v>
      </c>
      <c r="B5882" s="298" t="s">
        <v>17078</v>
      </c>
      <c r="C5882" s="298" t="s">
        <v>20268</v>
      </c>
      <c r="D5882" s="298" t="s">
        <v>769</v>
      </c>
      <c r="E5882" s="298" t="s">
        <v>9720</v>
      </c>
      <c r="F5882" s="298" t="s">
        <v>19677</v>
      </c>
      <c r="G5882" s="298" t="s">
        <v>19706</v>
      </c>
      <c r="H5882" s="299" t="s">
        <v>7818</v>
      </c>
      <c r="I5882" s="297">
        <v>0.66</v>
      </c>
      <c r="J5882" s="298">
        <v>0.02</v>
      </c>
      <c r="K5882" s="298">
        <v>0.28000000000000003</v>
      </c>
      <c r="L5882" s="298">
        <v>0</v>
      </c>
      <c r="M5882" s="299">
        <v>0</v>
      </c>
    </row>
    <row r="5883" spans="1:13" x14ac:dyDescent="0.2">
      <c r="A5883" s="297" t="s">
        <v>17072</v>
      </c>
      <c r="B5883" s="298" t="s">
        <v>17078</v>
      </c>
      <c r="C5883" s="298" t="s">
        <v>20268</v>
      </c>
      <c r="D5883" s="298" t="s">
        <v>769</v>
      </c>
      <c r="E5883" s="298" t="s">
        <v>6913</v>
      </c>
      <c r="F5883" s="298" t="s">
        <v>19677</v>
      </c>
      <c r="G5883" s="298" t="s">
        <v>19707</v>
      </c>
      <c r="H5883" s="299" t="s">
        <v>14817</v>
      </c>
      <c r="I5883" s="297">
        <v>0.66</v>
      </c>
      <c r="J5883" s="298">
        <v>0.2</v>
      </c>
      <c r="K5883" s="298">
        <v>0.28000000000000003</v>
      </c>
      <c r="L5883" s="298">
        <v>0</v>
      </c>
      <c r="M5883" s="299">
        <v>0</v>
      </c>
    </row>
    <row r="5884" spans="1:13" x14ac:dyDescent="0.2">
      <c r="A5884" s="297" t="s">
        <v>17072</v>
      </c>
      <c r="B5884" s="298" t="s">
        <v>17078</v>
      </c>
      <c r="C5884" s="298" t="s">
        <v>20268</v>
      </c>
      <c r="D5884" s="298" t="s">
        <v>769</v>
      </c>
      <c r="E5884" s="298" t="s">
        <v>14834</v>
      </c>
      <c r="F5884" s="298" t="s">
        <v>19677</v>
      </c>
      <c r="G5884" s="298" t="s">
        <v>15180</v>
      </c>
      <c r="H5884" s="299" t="s">
        <v>7818</v>
      </c>
      <c r="I5884" s="297">
        <v>0</v>
      </c>
      <c r="J5884" s="298">
        <v>36.700000000000003</v>
      </c>
      <c r="K5884" s="298">
        <v>0</v>
      </c>
      <c r="L5884" s="298">
        <v>0</v>
      </c>
      <c r="M5884" s="299">
        <v>0</v>
      </c>
    </row>
    <row r="5885" spans="1:13" x14ac:dyDescent="0.2">
      <c r="A5885" s="297" t="s">
        <v>17072</v>
      </c>
      <c r="B5885" s="298" t="s">
        <v>17078</v>
      </c>
      <c r="C5885" s="298" t="s">
        <v>20268</v>
      </c>
      <c r="D5885" s="298" t="s">
        <v>769</v>
      </c>
      <c r="E5885" s="298" t="s">
        <v>15901</v>
      </c>
      <c r="F5885" s="298" t="s">
        <v>19708</v>
      </c>
      <c r="G5885" s="298" t="s">
        <v>15180</v>
      </c>
      <c r="H5885" s="299" t="s">
        <v>15180</v>
      </c>
      <c r="I5885" s="297">
        <v>0</v>
      </c>
      <c r="J5885" s="298">
        <v>3</v>
      </c>
      <c r="K5885" s="298">
        <v>0</v>
      </c>
      <c r="L5885" s="298">
        <v>0</v>
      </c>
      <c r="M5885" s="299">
        <v>0</v>
      </c>
    </row>
    <row r="5886" spans="1:13" x14ac:dyDescent="0.2">
      <c r="A5886" s="297" t="s">
        <v>17072</v>
      </c>
      <c r="B5886" s="298" t="s">
        <v>17078</v>
      </c>
      <c r="C5886" s="298" t="s">
        <v>20268</v>
      </c>
      <c r="D5886" s="298" t="s">
        <v>769</v>
      </c>
      <c r="E5886" s="298" t="s">
        <v>14751</v>
      </c>
      <c r="F5886" s="298" t="s">
        <v>19708</v>
      </c>
      <c r="G5886" s="298" t="s">
        <v>19709</v>
      </c>
      <c r="H5886" s="299" t="s">
        <v>14828</v>
      </c>
      <c r="I5886" s="297">
        <v>5.3</v>
      </c>
      <c r="J5886" s="298">
        <v>1.7</v>
      </c>
      <c r="K5886" s="298">
        <v>5.8</v>
      </c>
      <c r="L5886" s="298">
        <v>0</v>
      </c>
      <c r="M5886" s="299">
        <v>0</v>
      </c>
    </row>
    <row r="5887" spans="1:13" x14ac:dyDescent="0.2">
      <c r="A5887" s="297" t="s">
        <v>17072</v>
      </c>
      <c r="B5887" s="298" t="s">
        <v>17078</v>
      </c>
      <c r="C5887" s="298" t="s">
        <v>20268</v>
      </c>
      <c r="D5887" s="298" t="s">
        <v>769</v>
      </c>
      <c r="E5887" s="298" t="s">
        <v>14751</v>
      </c>
      <c r="F5887" s="298" t="s">
        <v>19708</v>
      </c>
      <c r="G5887" s="298" t="s">
        <v>19710</v>
      </c>
      <c r="H5887" s="299" t="s">
        <v>14828</v>
      </c>
      <c r="I5887" s="297">
        <v>5.2</v>
      </c>
      <c r="J5887" s="298">
        <v>1.6</v>
      </c>
      <c r="K5887" s="298">
        <v>5.7</v>
      </c>
      <c r="L5887" s="298">
        <v>0</v>
      </c>
      <c r="M5887" s="299">
        <v>0</v>
      </c>
    </row>
    <row r="5888" spans="1:13" x14ac:dyDescent="0.2">
      <c r="A5888" s="297" t="s">
        <v>17072</v>
      </c>
      <c r="B5888" s="298" t="s">
        <v>17078</v>
      </c>
      <c r="C5888" s="298" t="s">
        <v>20268</v>
      </c>
      <c r="D5888" s="298" t="s">
        <v>769</v>
      </c>
      <c r="E5888" s="298" t="s">
        <v>14751</v>
      </c>
      <c r="F5888" s="298" t="s">
        <v>19708</v>
      </c>
      <c r="G5888" s="298" t="s">
        <v>19711</v>
      </c>
      <c r="H5888" s="299" t="s">
        <v>14828</v>
      </c>
      <c r="I5888" s="297">
        <v>6.1</v>
      </c>
      <c r="J5888" s="298">
        <v>2</v>
      </c>
      <c r="K5888" s="298">
        <v>6.8</v>
      </c>
      <c r="L5888" s="298">
        <v>0</v>
      </c>
      <c r="M5888" s="299">
        <v>0</v>
      </c>
    </row>
    <row r="5889" spans="1:13" x14ac:dyDescent="0.2">
      <c r="A5889" s="297" t="s">
        <v>17072</v>
      </c>
      <c r="B5889" s="298" t="s">
        <v>17078</v>
      </c>
      <c r="C5889" s="298" t="s">
        <v>20268</v>
      </c>
      <c r="D5889" s="298" t="s">
        <v>769</v>
      </c>
      <c r="E5889" s="298" t="s">
        <v>14323</v>
      </c>
      <c r="F5889" s="298" t="s">
        <v>19708</v>
      </c>
      <c r="G5889" s="298" t="s">
        <v>19712</v>
      </c>
      <c r="H5889" s="299" t="s">
        <v>14817</v>
      </c>
      <c r="I5889" s="297">
        <v>0.2</v>
      </c>
      <c r="J5889" s="298">
        <v>0</v>
      </c>
      <c r="K5889" s="298">
        <v>0</v>
      </c>
      <c r="L5889" s="298">
        <v>0</v>
      </c>
      <c r="M5889" s="299">
        <v>0</v>
      </c>
    </row>
    <row r="5890" spans="1:13" x14ac:dyDescent="0.2">
      <c r="A5890" s="297" t="s">
        <v>17072</v>
      </c>
      <c r="B5890" s="298" t="s">
        <v>17078</v>
      </c>
      <c r="C5890" s="298" t="s">
        <v>20268</v>
      </c>
      <c r="D5890" s="298" t="s">
        <v>769</v>
      </c>
      <c r="E5890" s="298" t="s">
        <v>15945</v>
      </c>
      <c r="F5890" s="298" t="s">
        <v>19708</v>
      </c>
      <c r="G5890" s="298" t="s">
        <v>19713</v>
      </c>
      <c r="H5890" s="299" t="s">
        <v>14828</v>
      </c>
      <c r="I5890" s="297">
        <v>73.7</v>
      </c>
      <c r="J5890" s="298">
        <v>15.5</v>
      </c>
      <c r="K5890" s="298">
        <v>49.6</v>
      </c>
      <c r="L5890" s="298">
        <v>0</v>
      </c>
      <c r="M5890" s="299">
        <v>0</v>
      </c>
    </row>
    <row r="5891" spans="1:13" x14ac:dyDescent="0.2">
      <c r="A5891" s="297" t="s">
        <v>17072</v>
      </c>
      <c r="B5891" s="298" t="s">
        <v>17078</v>
      </c>
      <c r="C5891" s="298" t="s">
        <v>20269</v>
      </c>
      <c r="D5891" s="298" t="s">
        <v>771</v>
      </c>
      <c r="E5891" s="298" t="s">
        <v>11875</v>
      </c>
      <c r="F5891" s="298" t="s">
        <v>19714</v>
      </c>
      <c r="G5891" s="298" t="s">
        <v>19715</v>
      </c>
      <c r="H5891" s="299" t="s">
        <v>15164</v>
      </c>
      <c r="I5891" s="297">
        <v>0.35</v>
      </c>
      <c r="J5891" s="298">
        <v>0.02</v>
      </c>
      <c r="K5891" s="298">
        <v>0.28999999999999998</v>
      </c>
      <c r="L5891" s="298">
        <v>0</v>
      </c>
      <c r="M5891" s="299">
        <v>0</v>
      </c>
    </row>
    <row r="5892" spans="1:13" x14ac:dyDescent="0.2">
      <c r="A5892" s="297" t="s">
        <v>17072</v>
      </c>
      <c r="B5892" s="298" t="s">
        <v>17078</v>
      </c>
      <c r="C5892" s="298" t="s">
        <v>20269</v>
      </c>
      <c r="D5892" s="298" t="s">
        <v>771</v>
      </c>
      <c r="E5892" s="298" t="s">
        <v>11875</v>
      </c>
      <c r="F5892" s="298" t="s">
        <v>19714</v>
      </c>
      <c r="G5892" s="298" t="s">
        <v>19716</v>
      </c>
      <c r="H5892" s="299" t="s">
        <v>15164</v>
      </c>
      <c r="I5892" s="297">
        <v>0.23</v>
      </c>
      <c r="J5892" s="298">
        <v>0.01</v>
      </c>
      <c r="K5892" s="298">
        <v>0.19</v>
      </c>
      <c r="L5892" s="298">
        <v>0</v>
      </c>
      <c r="M5892" s="299">
        <v>0</v>
      </c>
    </row>
    <row r="5893" spans="1:13" x14ac:dyDescent="0.2">
      <c r="A5893" s="297" t="s">
        <v>17072</v>
      </c>
      <c r="B5893" s="298" t="s">
        <v>17078</v>
      </c>
      <c r="C5893" s="298" t="s">
        <v>20269</v>
      </c>
      <c r="D5893" s="298" t="s">
        <v>771</v>
      </c>
      <c r="E5893" s="298" t="s">
        <v>14757</v>
      </c>
      <c r="F5893" s="298" t="s">
        <v>19714</v>
      </c>
      <c r="G5893" s="298" t="s">
        <v>19717</v>
      </c>
      <c r="H5893" s="299" t="s">
        <v>14828</v>
      </c>
      <c r="I5893" s="297">
        <v>13.52</v>
      </c>
      <c r="J5893" s="298">
        <v>13.52</v>
      </c>
      <c r="K5893" s="298">
        <v>20.47</v>
      </c>
      <c r="L5893" s="298">
        <v>0</v>
      </c>
      <c r="M5893" s="299">
        <v>0</v>
      </c>
    </row>
    <row r="5894" spans="1:13" x14ac:dyDescent="0.2">
      <c r="A5894" s="297" t="s">
        <v>17072</v>
      </c>
      <c r="B5894" s="298" t="s">
        <v>17078</v>
      </c>
      <c r="C5894" s="298" t="s">
        <v>20269</v>
      </c>
      <c r="D5894" s="298" t="s">
        <v>771</v>
      </c>
      <c r="E5894" s="298" t="s">
        <v>11875</v>
      </c>
      <c r="F5894" s="298" t="s">
        <v>19714</v>
      </c>
      <c r="G5894" s="298" t="s">
        <v>19718</v>
      </c>
      <c r="H5894" s="299" t="s">
        <v>15164</v>
      </c>
      <c r="I5894" s="297">
        <v>0.34</v>
      </c>
      <c r="J5894" s="298">
        <v>0.02</v>
      </c>
      <c r="K5894" s="298">
        <v>0.28000000000000003</v>
      </c>
      <c r="L5894" s="298">
        <v>0</v>
      </c>
      <c r="M5894" s="299">
        <v>0</v>
      </c>
    </row>
    <row r="5895" spans="1:13" x14ac:dyDescent="0.2">
      <c r="A5895" s="297" t="s">
        <v>17072</v>
      </c>
      <c r="B5895" s="298" t="s">
        <v>17078</v>
      </c>
      <c r="C5895" s="298" t="s">
        <v>20269</v>
      </c>
      <c r="D5895" s="298" t="s">
        <v>771</v>
      </c>
      <c r="E5895" s="298" t="s">
        <v>14757</v>
      </c>
      <c r="F5895" s="298" t="s">
        <v>19714</v>
      </c>
      <c r="G5895" s="298" t="s">
        <v>19719</v>
      </c>
      <c r="H5895" s="299" t="s">
        <v>14828</v>
      </c>
      <c r="I5895" s="297">
        <v>11.1</v>
      </c>
      <c r="J5895" s="298">
        <v>11.1</v>
      </c>
      <c r="K5895" s="298">
        <v>16.79</v>
      </c>
      <c r="L5895" s="298">
        <v>0</v>
      </c>
      <c r="M5895" s="299">
        <v>0</v>
      </c>
    </row>
    <row r="5896" spans="1:13" x14ac:dyDescent="0.2">
      <c r="A5896" s="297" t="s">
        <v>17072</v>
      </c>
      <c r="B5896" s="298" t="s">
        <v>17078</v>
      </c>
      <c r="C5896" s="298" t="s">
        <v>20269</v>
      </c>
      <c r="D5896" s="298" t="s">
        <v>771</v>
      </c>
      <c r="E5896" s="298" t="s">
        <v>14757</v>
      </c>
      <c r="F5896" s="298" t="s">
        <v>19714</v>
      </c>
      <c r="G5896" s="298" t="s">
        <v>19720</v>
      </c>
      <c r="H5896" s="299" t="s">
        <v>14828</v>
      </c>
      <c r="I5896" s="297">
        <v>1.93</v>
      </c>
      <c r="J5896" s="298">
        <v>1.93</v>
      </c>
      <c r="K5896" s="298">
        <v>2.92</v>
      </c>
      <c r="L5896" s="298">
        <v>0</v>
      </c>
      <c r="M5896" s="299">
        <v>0</v>
      </c>
    </row>
    <row r="5897" spans="1:13" x14ac:dyDescent="0.2">
      <c r="A5897" s="297" t="s">
        <v>17072</v>
      </c>
      <c r="B5897" s="298" t="s">
        <v>17078</v>
      </c>
      <c r="C5897" s="298" t="s">
        <v>20269</v>
      </c>
      <c r="D5897" s="298" t="s">
        <v>771</v>
      </c>
      <c r="E5897" s="298" t="s">
        <v>14757</v>
      </c>
      <c r="F5897" s="298" t="s">
        <v>19714</v>
      </c>
      <c r="G5897" s="298" t="s">
        <v>19721</v>
      </c>
      <c r="H5897" s="299" t="s">
        <v>14828</v>
      </c>
      <c r="I5897" s="297">
        <v>1.81</v>
      </c>
      <c r="J5897" s="298">
        <v>1.81</v>
      </c>
      <c r="K5897" s="298">
        <v>2.74</v>
      </c>
      <c r="L5897" s="298">
        <v>0</v>
      </c>
      <c r="M5897" s="299">
        <v>0</v>
      </c>
    </row>
    <row r="5898" spans="1:13" x14ac:dyDescent="0.2">
      <c r="A5898" s="297" t="s">
        <v>17072</v>
      </c>
      <c r="B5898" s="298" t="s">
        <v>17078</v>
      </c>
      <c r="C5898" s="298" t="s">
        <v>20269</v>
      </c>
      <c r="D5898" s="298" t="s">
        <v>771</v>
      </c>
      <c r="E5898" s="298" t="s">
        <v>14757</v>
      </c>
      <c r="F5898" s="298" t="s">
        <v>19714</v>
      </c>
      <c r="G5898" s="298" t="s">
        <v>19722</v>
      </c>
      <c r="H5898" s="299" t="s">
        <v>14828</v>
      </c>
      <c r="I5898" s="297">
        <v>9</v>
      </c>
      <c r="J5898" s="298">
        <v>9</v>
      </c>
      <c r="K5898" s="298">
        <v>13.62</v>
      </c>
      <c r="L5898" s="298">
        <v>0</v>
      </c>
      <c r="M5898" s="299">
        <v>0</v>
      </c>
    </row>
    <row r="5899" spans="1:13" x14ac:dyDescent="0.2">
      <c r="A5899" s="297" t="s">
        <v>17072</v>
      </c>
      <c r="B5899" s="298" t="s">
        <v>17078</v>
      </c>
      <c r="C5899" s="298" t="s">
        <v>20269</v>
      </c>
      <c r="D5899" s="298" t="s">
        <v>771</v>
      </c>
      <c r="E5899" s="298" t="s">
        <v>14757</v>
      </c>
      <c r="F5899" s="298" t="s">
        <v>19714</v>
      </c>
      <c r="G5899" s="298" t="s">
        <v>19723</v>
      </c>
      <c r="H5899" s="299" t="s">
        <v>14828</v>
      </c>
      <c r="I5899" s="297">
        <v>14.45</v>
      </c>
      <c r="J5899" s="298">
        <v>14.45</v>
      </c>
      <c r="K5899" s="298">
        <v>21.87</v>
      </c>
      <c r="L5899" s="298">
        <v>0</v>
      </c>
      <c r="M5899" s="299">
        <v>0</v>
      </c>
    </row>
    <row r="5900" spans="1:13" x14ac:dyDescent="0.2">
      <c r="A5900" s="297" t="s">
        <v>17072</v>
      </c>
      <c r="B5900" s="298" t="s">
        <v>17078</v>
      </c>
      <c r="C5900" s="298" t="s">
        <v>20269</v>
      </c>
      <c r="D5900" s="298" t="s">
        <v>771</v>
      </c>
      <c r="E5900" s="298" t="s">
        <v>14757</v>
      </c>
      <c r="F5900" s="298" t="s">
        <v>19714</v>
      </c>
      <c r="G5900" s="298" t="s">
        <v>19724</v>
      </c>
      <c r="H5900" s="299" t="s">
        <v>14828</v>
      </c>
      <c r="I5900" s="297">
        <v>14.52</v>
      </c>
      <c r="J5900" s="298">
        <v>14.52</v>
      </c>
      <c r="K5900" s="298">
        <v>21.97</v>
      </c>
      <c r="L5900" s="298">
        <v>0</v>
      </c>
      <c r="M5900" s="299">
        <v>0</v>
      </c>
    </row>
    <row r="5901" spans="1:13" x14ac:dyDescent="0.2">
      <c r="A5901" s="297" t="s">
        <v>17072</v>
      </c>
      <c r="B5901" s="298" t="s">
        <v>17078</v>
      </c>
      <c r="C5901" s="298" t="s">
        <v>20269</v>
      </c>
      <c r="D5901" s="298" t="s">
        <v>771</v>
      </c>
      <c r="E5901" s="298" t="s">
        <v>11875</v>
      </c>
      <c r="F5901" s="298" t="s">
        <v>19725</v>
      </c>
      <c r="G5901" s="298" t="s">
        <v>19726</v>
      </c>
      <c r="H5901" s="299" t="s">
        <v>15164</v>
      </c>
      <c r="I5901" s="297">
        <v>0.45</v>
      </c>
      <c r="J5901" s="298">
        <v>0.02</v>
      </c>
      <c r="K5901" s="298">
        <v>0.38</v>
      </c>
      <c r="L5901" s="298">
        <v>0</v>
      </c>
      <c r="M5901" s="299">
        <v>0</v>
      </c>
    </row>
    <row r="5902" spans="1:13" x14ac:dyDescent="0.2">
      <c r="A5902" s="297" t="s">
        <v>17072</v>
      </c>
      <c r="B5902" s="298" t="s">
        <v>17078</v>
      </c>
      <c r="C5902" s="298" t="s">
        <v>20269</v>
      </c>
      <c r="D5902" s="298" t="s">
        <v>771</v>
      </c>
      <c r="E5902" s="298" t="s">
        <v>11875</v>
      </c>
      <c r="F5902" s="298" t="s">
        <v>19725</v>
      </c>
      <c r="G5902" s="298" t="s">
        <v>19008</v>
      </c>
      <c r="H5902" s="299" t="s">
        <v>15164</v>
      </c>
      <c r="I5902" s="297">
        <v>0.45</v>
      </c>
      <c r="J5902" s="298">
        <v>0.02</v>
      </c>
      <c r="K5902" s="298">
        <v>0.38</v>
      </c>
      <c r="L5902" s="298">
        <v>0</v>
      </c>
      <c r="M5902" s="299">
        <v>0</v>
      </c>
    </row>
    <row r="5903" spans="1:13" x14ac:dyDescent="0.2">
      <c r="A5903" s="297" t="s">
        <v>17072</v>
      </c>
      <c r="B5903" s="298" t="s">
        <v>17078</v>
      </c>
      <c r="C5903" s="298" t="s">
        <v>20269</v>
      </c>
      <c r="D5903" s="298" t="s">
        <v>771</v>
      </c>
      <c r="E5903" s="298" t="s">
        <v>14757</v>
      </c>
      <c r="F5903" s="298" t="s">
        <v>19725</v>
      </c>
      <c r="G5903" s="298" t="s">
        <v>19727</v>
      </c>
      <c r="H5903" s="299" t="s">
        <v>14828</v>
      </c>
      <c r="I5903" s="297">
        <v>6.8</v>
      </c>
      <c r="J5903" s="298">
        <v>4.6399999999999997</v>
      </c>
      <c r="K5903" s="298">
        <v>2.3199999999999998</v>
      </c>
      <c r="L5903" s="298">
        <v>0</v>
      </c>
      <c r="M5903" s="299">
        <v>0</v>
      </c>
    </row>
    <row r="5904" spans="1:13" x14ac:dyDescent="0.2">
      <c r="A5904" s="297" t="s">
        <v>17072</v>
      </c>
      <c r="B5904" s="298" t="s">
        <v>17078</v>
      </c>
      <c r="C5904" s="298" t="s">
        <v>20269</v>
      </c>
      <c r="D5904" s="298" t="s">
        <v>771</v>
      </c>
      <c r="E5904" s="298" t="s">
        <v>14757</v>
      </c>
      <c r="F5904" s="298" t="s">
        <v>19725</v>
      </c>
      <c r="G5904" s="298" t="s">
        <v>19728</v>
      </c>
      <c r="H5904" s="299" t="s">
        <v>14828</v>
      </c>
      <c r="I5904" s="297">
        <v>9.26</v>
      </c>
      <c r="J5904" s="298">
        <v>6.32</v>
      </c>
      <c r="K5904" s="298">
        <v>3.16</v>
      </c>
      <c r="L5904" s="298">
        <v>0</v>
      </c>
      <c r="M5904" s="299">
        <v>0</v>
      </c>
    </row>
    <row r="5905" spans="1:13" x14ac:dyDescent="0.2">
      <c r="A5905" s="297" t="s">
        <v>17072</v>
      </c>
      <c r="B5905" s="298" t="s">
        <v>17078</v>
      </c>
      <c r="C5905" s="298" t="s">
        <v>20269</v>
      </c>
      <c r="D5905" s="298" t="s">
        <v>771</v>
      </c>
      <c r="E5905" s="298" t="s">
        <v>14757</v>
      </c>
      <c r="F5905" s="298" t="s">
        <v>19725</v>
      </c>
      <c r="G5905" s="298" t="s">
        <v>19729</v>
      </c>
      <c r="H5905" s="299" t="s">
        <v>14828</v>
      </c>
      <c r="I5905" s="297">
        <v>11.54</v>
      </c>
      <c r="J5905" s="298">
        <v>7.87</v>
      </c>
      <c r="K5905" s="298">
        <v>3.93</v>
      </c>
      <c r="L5905" s="298">
        <v>0</v>
      </c>
      <c r="M5905" s="299">
        <v>0</v>
      </c>
    </row>
    <row r="5906" spans="1:13" x14ac:dyDescent="0.2">
      <c r="A5906" s="297" t="s">
        <v>17072</v>
      </c>
      <c r="B5906" s="298" t="s">
        <v>17078</v>
      </c>
      <c r="C5906" s="298" t="s">
        <v>20269</v>
      </c>
      <c r="D5906" s="298" t="s">
        <v>771</v>
      </c>
      <c r="E5906" s="298" t="s">
        <v>14757</v>
      </c>
      <c r="F5906" s="298" t="s">
        <v>19725</v>
      </c>
      <c r="G5906" s="298" t="s">
        <v>19730</v>
      </c>
      <c r="H5906" s="299" t="s">
        <v>14828</v>
      </c>
      <c r="I5906" s="297">
        <v>9.08</v>
      </c>
      <c r="J5906" s="298">
        <v>6.19</v>
      </c>
      <c r="K5906" s="298">
        <v>3.1</v>
      </c>
      <c r="L5906" s="298">
        <v>0</v>
      </c>
      <c r="M5906" s="299">
        <v>0</v>
      </c>
    </row>
    <row r="5907" spans="1:13" x14ac:dyDescent="0.2">
      <c r="A5907" s="297" t="s">
        <v>17072</v>
      </c>
      <c r="B5907" s="298" t="s">
        <v>17078</v>
      </c>
      <c r="C5907" s="298" t="s">
        <v>20269</v>
      </c>
      <c r="D5907" s="298" t="s">
        <v>771</v>
      </c>
      <c r="E5907" s="298" t="s">
        <v>14757</v>
      </c>
      <c r="F5907" s="298" t="s">
        <v>19725</v>
      </c>
      <c r="G5907" s="298" t="s">
        <v>19731</v>
      </c>
      <c r="H5907" s="299" t="s">
        <v>14828</v>
      </c>
      <c r="I5907" s="297">
        <v>18.54</v>
      </c>
      <c r="J5907" s="298">
        <v>12.64</v>
      </c>
      <c r="K5907" s="298">
        <v>6.32</v>
      </c>
      <c r="L5907" s="298">
        <v>0</v>
      </c>
      <c r="M5907" s="299">
        <v>0</v>
      </c>
    </row>
    <row r="5908" spans="1:13" x14ac:dyDescent="0.2">
      <c r="A5908" s="297" t="s">
        <v>17072</v>
      </c>
      <c r="B5908" s="298" t="s">
        <v>17078</v>
      </c>
      <c r="C5908" s="298" t="s">
        <v>20269</v>
      </c>
      <c r="D5908" s="298" t="s">
        <v>771</v>
      </c>
      <c r="E5908" s="298" t="s">
        <v>14757</v>
      </c>
      <c r="F5908" s="298" t="s">
        <v>19725</v>
      </c>
      <c r="G5908" s="298" t="s">
        <v>19732</v>
      </c>
      <c r="H5908" s="299" t="s">
        <v>14828</v>
      </c>
      <c r="I5908" s="297">
        <v>16.39</v>
      </c>
      <c r="J5908" s="298">
        <v>11.18</v>
      </c>
      <c r="K5908" s="298">
        <v>5.59</v>
      </c>
      <c r="L5908" s="298">
        <v>0</v>
      </c>
      <c r="M5908" s="299">
        <v>0</v>
      </c>
    </row>
    <row r="5909" spans="1:13" x14ac:dyDescent="0.2">
      <c r="A5909" s="297" t="s">
        <v>17072</v>
      </c>
      <c r="B5909" s="298" t="s">
        <v>17078</v>
      </c>
      <c r="C5909" s="298" t="s">
        <v>20269</v>
      </c>
      <c r="D5909" s="298" t="s">
        <v>771</v>
      </c>
      <c r="E5909" s="298" t="s">
        <v>14757</v>
      </c>
      <c r="F5909" s="298" t="s">
        <v>19725</v>
      </c>
      <c r="G5909" s="298" t="s">
        <v>19733</v>
      </c>
      <c r="H5909" s="299" t="s">
        <v>14828</v>
      </c>
      <c r="I5909" s="297">
        <v>15.46</v>
      </c>
      <c r="J5909" s="298">
        <v>10.54</v>
      </c>
      <c r="K5909" s="298">
        <v>5.27</v>
      </c>
      <c r="L5909" s="298">
        <v>0</v>
      </c>
      <c r="M5909" s="299">
        <v>0</v>
      </c>
    </row>
    <row r="5910" spans="1:13" x14ac:dyDescent="0.2">
      <c r="A5910" s="297" t="s">
        <v>17072</v>
      </c>
      <c r="B5910" s="298" t="s">
        <v>17078</v>
      </c>
      <c r="C5910" s="298" t="s">
        <v>20269</v>
      </c>
      <c r="D5910" s="298" t="s">
        <v>771</v>
      </c>
      <c r="E5910" s="298" t="s">
        <v>14757</v>
      </c>
      <c r="F5910" s="298" t="s">
        <v>19725</v>
      </c>
      <c r="G5910" s="298" t="s">
        <v>19734</v>
      </c>
      <c r="H5910" s="299" t="s">
        <v>14828</v>
      </c>
      <c r="I5910" s="297">
        <v>10.06</v>
      </c>
      <c r="J5910" s="298">
        <v>6.86</v>
      </c>
      <c r="K5910" s="298">
        <v>3.43</v>
      </c>
      <c r="L5910" s="298">
        <v>0</v>
      </c>
      <c r="M5910" s="299">
        <v>0</v>
      </c>
    </row>
    <row r="5911" spans="1:13" x14ac:dyDescent="0.2">
      <c r="A5911" s="297" t="s">
        <v>17072</v>
      </c>
      <c r="B5911" s="298" t="s">
        <v>17078</v>
      </c>
      <c r="C5911" s="298" t="s">
        <v>20269</v>
      </c>
      <c r="D5911" s="298" t="s">
        <v>771</v>
      </c>
      <c r="E5911" s="298" t="s">
        <v>14757</v>
      </c>
      <c r="F5911" s="298" t="s">
        <v>19725</v>
      </c>
      <c r="G5911" s="298" t="s">
        <v>19735</v>
      </c>
      <c r="H5911" s="299" t="s">
        <v>14828</v>
      </c>
      <c r="I5911" s="297">
        <v>13.83</v>
      </c>
      <c r="J5911" s="298">
        <v>9.43</v>
      </c>
      <c r="K5911" s="298">
        <v>4.71</v>
      </c>
      <c r="L5911" s="298">
        <v>0</v>
      </c>
      <c r="M5911" s="299">
        <v>0</v>
      </c>
    </row>
    <row r="5912" spans="1:13" x14ac:dyDescent="0.2">
      <c r="A5912" s="297" t="s">
        <v>17072</v>
      </c>
      <c r="B5912" s="298" t="s">
        <v>17078</v>
      </c>
      <c r="C5912" s="298" t="s">
        <v>20269</v>
      </c>
      <c r="D5912" s="298" t="s">
        <v>771</v>
      </c>
      <c r="E5912" s="298" t="s">
        <v>14757</v>
      </c>
      <c r="F5912" s="298" t="s">
        <v>19725</v>
      </c>
      <c r="G5912" s="298" t="s">
        <v>19736</v>
      </c>
      <c r="H5912" s="299" t="s">
        <v>14828</v>
      </c>
      <c r="I5912" s="297">
        <v>17.57</v>
      </c>
      <c r="J5912" s="298">
        <v>11.98</v>
      </c>
      <c r="K5912" s="298">
        <v>5.99</v>
      </c>
      <c r="L5912" s="298">
        <v>0</v>
      </c>
      <c r="M5912" s="299">
        <v>0</v>
      </c>
    </row>
    <row r="5913" spans="1:13" x14ac:dyDescent="0.2">
      <c r="A5913" s="297" t="s">
        <v>17072</v>
      </c>
      <c r="B5913" s="298" t="s">
        <v>17078</v>
      </c>
      <c r="C5913" s="298" t="s">
        <v>20269</v>
      </c>
      <c r="D5913" s="298" t="s">
        <v>771</v>
      </c>
      <c r="E5913" s="298" t="s">
        <v>11875</v>
      </c>
      <c r="F5913" s="298" t="s">
        <v>19737</v>
      </c>
      <c r="G5913" s="298" t="s">
        <v>19738</v>
      </c>
      <c r="H5913" s="299" t="s">
        <v>15164</v>
      </c>
      <c r="I5913" s="297">
        <v>0.67</v>
      </c>
      <c r="J5913" s="298">
        <v>0.04</v>
      </c>
      <c r="K5913" s="298">
        <v>0.56000000000000005</v>
      </c>
      <c r="L5913" s="298">
        <v>0</v>
      </c>
      <c r="M5913" s="299">
        <v>0</v>
      </c>
    </row>
    <row r="5914" spans="1:13" x14ac:dyDescent="0.2">
      <c r="A5914" s="297" t="s">
        <v>17072</v>
      </c>
      <c r="B5914" s="298" t="s">
        <v>17078</v>
      </c>
      <c r="C5914" s="298" t="s">
        <v>20269</v>
      </c>
      <c r="D5914" s="298" t="s">
        <v>771</v>
      </c>
      <c r="E5914" s="298" t="s">
        <v>14757</v>
      </c>
      <c r="F5914" s="298" t="s">
        <v>19737</v>
      </c>
      <c r="G5914" s="298" t="s">
        <v>19739</v>
      </c>
      <c r="H5914" s="299" t="s">
        <v>14828</v>
      </c>
      <c r="I5914" s="297">
        <v>18.32</v>
      </c>
      <c r="J5914" s="298">
        <v>12.49</v>
      </c>
      <c r="K5914" s="298">
        <v>6.25</v>
      </c>
      <c r="L5914" s="298">
        <v>0</v>
      </c>
      <c r="M5914" s="299">
        <v>0</v>
      </c>
    </row>
    <row r="5915" spans="1:13" x14ac:dyDescent="0.2">
      <c r="A5915" s="297" t="s">
        <v>17072</v>
      </c>
      <c r="B5915" s="298" t="s">
        <v>17078</v>
      </c>
      <c r="C5915" s="298" t="s">
        <v>20269</v>
      </c>
      <c r="D5915" s="298" t="s">
        <v>771</v>
      </c>
      <c r="E5915" s="298" t="s">
        <v>14757</v>
      </c>
      <c r="F5915" s="298" t="s">
        <v>19737</v>
      </c>
      <c r="G5915" s="298" t="s">
        <v>19740</v>
      </c>
      <c r="H5915" s="299" t="s">
        <v>14828</v>
      </c>
      <c r="I5915" s="297">
        <v>17.89</v>
      </c>
      <c r="J5915" s="298">
        <v>12.2</v>
      </c>
      <c r="K5915" s="298">
        <v>6.1</v>
      </c>
      <c r="L5915" s="298">
        <v>0</v>
      </c>
      <c r="M5915" s="299">
        <v>0</v>
      </c>
    </row>
    <row r="5916" spans="1:13" x14ac:dyDescent="0.2">
      <c r="A5916" s="297" t="s">
        <v>17072</v>
      </c>
      <c r="B5916" s="298" t="s">
        <v>17078</v>
      </c>
      <c r="C5916" s="298" t="s">
        <v>20269</v>
      </c>
      <c r="D5916" s="298" t="s">
        <v>771</v>
      </c>
      <c r="E5916" s="298" t="s">
        <v>14757</v>
      </c>
      <c r="F5916" s="298" t="s">
        <v>19737</v>
      </c>
      <c r="G5916" s="298" t="s">
        <v>19741</v>
      </c>
      <c r="H5916" s="299" t="s">
        <v>14828</v>
      </c>
      <c r="I5916" s="297">
        <v>18.84</v>
      </c>
      <c r="J5916" s="298">
        <v>12.84</v>
      </c>
      <c r="K5916" s="298">
        <v>6.42</v>
      </c>
      <c r="L5916" s="298">
        <v>0</v>
      </c>
      <c r="M5916" s="299">
        <v>0</v>
      </c>
    </row>
    <row r="5917" spans="1:13" x14ac:dyDescent="0.2">
      <c r="A5917" s="297" t="s">
        <v>17072</v>
      </c>
      <c r="B5917" s="298" t="s">
        <v>17078</v>
      </c>
      <c r="C5917" s="298" t="s">
        <v>20269</v>
      </c>
      <c r="D5917" s="298" t="s">
        <v>771</v>
      </c>
      <c r="E5917" s="298" t="s">
        <v>14757</v>
      </c>
      <c r="F5917" s="298" t="s">
        <v>19737</v>
      </c>
      <c r="G5917" s="298" t="s">
        <v>19742</v>
      </c>
      <c r="H5917" s="299" t="s">
        <v>14828</v>
      </c>
      <c r="I5917" s="297">
        <v>18.84</v>
      </c>
      <c r="J5917" s="298">
        <v>12.85</v>
      </c>
      <c r="K5917" s="298">
        <v>6.42</v>
      </c>
      <c r="L5917" s="298">
        <v>0</v>
      </c>
      <c r="M5917" s="299">
        <v>0</v>
      </c>
    </row>
    <row r="5918" spans="1:13" x14ac:dyDescent="0.2">
      <c r="A5918" s="297" t="s">
        <v>17072</v>
      </c>
      <c r="B5918" s="298" t="s">
        <v>17078</v>
      </c>
      <c r="C5918" s="298" t="s">
        <v>20269</v>
      </c>
      <c r="D5918" s="298" t="s">
        <v>771</v>
      </c>
      <c r="E5918" s="298" t="s">
        <v>14757</v>
      </c>
      <c r="F5918" s="298" t="s">
        <v>19737</v>
      </c>
      <c r="G5918" s="298" t="s">
        <v>19743</v>
      </c>
      <c r="H5918" s="299" t="s">
        <v>14828</v>
      </c>
      <c r="I5918" s="297">
        <v>18.73</v>
      </c>
      <c r="J5918" s="298">
        <v>12.77</v>
      </c>
      <c r="K5918" s="298">
        <v>6.38</v>
      </c>
      <c r="L5918" s="298">
        <v>0</v>
      </c>
      <c r="M5918" s="299">
        <v>0</v>
      </c>
    </row>
    <row r="5919" spans="1:13" x14ac:dyDescent="0.2">
      <c r="A5919" s="297" t="s">
        <v>17072</v>
      </c>
      <c r="B5919" s="298" t="s">
        <v>17078</v>
      </c>
      <c r="C5919" s="298" t="s">
        <v>20269</v>
      </c>
      <c r="D5919" s="298" t="s">
        <v>771</v>
      </c>
      <c r="E5919" s="298" t="s">
        <v>14757</v>
      </c>
      <c r="F5919" s="298" t="s">
        <v>19737</v>
      </c>
      <c r="G5919" s="298" t="s">
        <v>19744</v>
      </c>
      <c r="H5919" s="299" t="s">
        <v>14828</v>
      </c>
      <c r="I5919" s="297">
        <v>16.690000000000001</v>
      </c>
      <c r="J5919" s="298">
        <v>11.38</v>
      </c>
      <c r="K5919" s="298">
        <v>5.69</v>
      </c>
      <c r="L5919" s="298">
        <v>0</v>
      </c>
      <c r="M5919" s="299">
        <v>0</v>
      </c>
    </row>
    <row r="5920" spans="1:13" x14ac:dyDescent="0.2">
      <c r="A5920" s="297" t="s">
        <v>17072</v>
      </c>
      <c r="B5920" s="298" t="s">
        <v>17078</v>
      </c>
      <c r="C5920" s="298" t="s">
        <v>20269</v>
      </c>
      <c r="D5920" s="298" t="s">
        <v>771</v>
      </c>
      <c r="E5920" s="298" t="s">
        <v>11875</v>
      </c>
      <c r="F5920" s="298" t="s">
        <v>19368</v>
      </c>
      <c r="G5920" s="298" t="s">
        <v>19745</v>
      </c>
      <c r="H5920" s="299" t="s">
        <v>15164</v>
      </c>
      <c r="I5920" s="297">
        <v>0.45</v>
      </c>
      <c r="J5920" s="298">
        <v>0</v>
      </c>
      <c r="K5920" s="298">
        <v>0.38</v>
      </c>
      <c r="L5920" s="298">
        <v>0</v>
      </c>
      <c r="M5920" s="299">
        <v>0</v>
      </c>
    </row>
    <row r="5921" spans="1:13" x14ac:dyDescent="0.2">
      <c r="A5921" s="297" t="s">
        <v>17072</v>
      </c>
      <c r="B5921" s="298" t="s">
        <v>17078</v>
      </c>
      <c r="C5921" s="298" t="s">
        <v>20269</v>
      </c>
      <c r="D5921" s="298" t="s">
        <v>771</v>
      </c>
      <c r="E5921" s="298" t="s">
        <v>11875</v>
      </c>
      <c r="F5921" s="298" t="s">
        <v>19368</v>
      </c>
      <c r="G5921" s="298" t="s">
        <v>19738</v>
      </c>
      <c r="H5921" s="299" t="s">
        <v>15164</v>
      </c>
      <c r="I5921" s="297">
        <v>0.45</v>
      </c>
      <c r="J5921" s="298">
        <v>0.02</v>
      </c>
      <c r="K5921" s="298">
        <v>0.38</v>
      </c>
      <c r="L5921" s="298">
        <v>0</v>
      </c>
      <c r="M5921" s="299">
        <v>0</v>
      </c>
    </row>
    <row r="5922" spans="1:13" x14ac:dyDescent="0.2">
      <c r="A5922" s="297" t="s">
        <v>17072</v>
      </c>
      <c r="B5922" s="298" t="s">
        <v>17078</v>
      </c>
      <c r="C5922" s="298" t="s">
        <v>20269</v>
      </c>
      <c r="D5922" s="298" t="s">
        <v>771</v>
      </c>
      <c r="E5922" s="298" t="s">
        <v>14757</v>
      </c>
      <c r="F5922" s="298" t="s">
        <v>19368</v>
      </c>
      <c r="G5922" s="298" t="s">
        <v>19746</v>
      </c>
      <c r="H5922" s="299" t="s">
        <v>14828</v>
      </c>
      <c r="I5922" s="297">
        <v>16.079999999999998</v>
      </c>
      <c r="J5922" s="298">
        <v>10.96</v>
      </c>
      <c r="K5922" s="298">
        <v>5.48</v>
      </c>
      <c r="L5922" s="298">
        <v>0</v>
      </c>
      <c r="M5922" s="299">
        <v>0</v>
      </c>
    </row>
    <row r="5923" spans="1:13" x14ac:dyDescent="0.2">
      <c r="A5923" s="297" t="s">
        <v>17072</v>
      </c>
      <c r="B5923" s="298" t="s">
        <v>17078</v>
      </c>
      <c r="C5923" s="298" t="s">
        <v>20269</v>
      </c>
      <c r="D5923" s="298" t="s">
        <v>771</v>
      </c>
      <c r="E5923" s="298" t="s">
        <v>14757</v>
      </c>
      <c r="F5923" s="298" t="s">
        <v>19368</v>
      </c>
      <c r="G5923" s="298" t="s">
        <v>19747</v>
      </c>
      <c r="H5923" s="299" t="s">
        <v>14828</v>
      </c>
      <c r="I5923" s="297">
        <v>12.74</v>
      </c>
      <c r="J5923" s="298">
        <v>8.68</v>
      </c>
      <c r="K5923" s="298">
        <v>4.34</v>
      </c>
      <c r="L5923" s="298">
        <v>0</v>
      </c>
      <c r="M5923" s="299">
        <v>0</v>
      </c>
    </row>
    <row r="5924" spans="1:13" x14ac:dyDescent="0.2">
      <c r="A5924" s="297" t="s">
        <v>17072</v>
      </c>
      <c r="B5924" s="298" t="s">
        <v>17078</v>
      </c>
      <c r="C5924" s="298" t="s">
        <v>20269</v>
      </c>
      <c r="D5924" s="298" t="s">
        <v>771</v>
      </c>
      <c r="E5924" s="298" t="s">
        <v>14757</v>
      </c>
      <c r="F5924" s="298" t="s">
        <v>19368</v>
      </c>
      <c r="G5924" s="298" t="s">
        <v>19748</v>
      </c>
      <c r="H5924" s="299" t="s">
        <v>14828</v>
      </c>
      <c r="I5924" s="297">
        <v>14.14</v>
      </c>
      <c r="J5924" s="298">
        <v>9.64</v>
      </c>
      <c r="K5924" s="298">
        <v>4.82</v>
      </c>
      <c r="L5924" s="298">
        <v>0</v>
      </c>
      <c r="M5924" s="299">
        <v>0</v>
      </c>
    </row>
    <row r="5925" spans="1:13" x14ac:dyDescent="0.2">
      <c r="A5925" s="297" t="s">
        <v>17072</v>
      </c>
      <c r="B5925" s="298" t="s">
        <v>17078</v>
      </c>
      <c r="C5925" s="298" t="s">
        <v>20269</v>
      </c>
      <c r="D5925" s="298" t="s">
        <v>771</v>
      </c>
      <c r="E5925" s="298" t="s">
        <v>14757</v>
      </c>
      <c r="F5925" s="298" t="s">
        <v>19368</v>
      </c>
      <c r="G5925" s="298" t="s">
        <v>19749</v>
      </c>
      <c r="H5925" s="299" t="s">
        <v>14828</v>
      </c>
      <c r="I5925" s="297">
        <v>18.54</v>
      </c>
      <c r="J5925" s="298">
        <v>12.64</v>
      </c>
      <c r="K5925" s="298">
        <v>6.32</v>
      </c>
      <c r="L5925" s="298">
        <v>0</v>
      </c>
      <c r="M5925" s="299">
        <v>0</v>
      </c>
    </row>
    <row r="5926" spans="1:13" x14ac:dyDescent="0.2">
      <c r="A5926" s="297" t="s">
        <v>17072</v>
      </c>
      <c r="B5926" s="298" t="s">
        <v>17078</v>
      </c>
      <c r="C5926" s="298" t="s">
        <v>20269</v>
      </c>
      <c r="D5926" s="298" t="s">
        <v>771</v>
      </c>
      <c r="E5926" s="298" t="s">
        <v>14757</v>
      </c>
      <c r="F5926" s="298" t="s">
        <v>19368</v>
      </c>
      <c r="G5926" s="298" t="s">
        <v>19750</v>
      </c>
      <c r="H5926" s="299" t="s">
        <v>14828</v>
      </c>
      <c r="I5926" s="297">
        <v>16.22</v>
      </c>
      <c r="J5926" s="298">
        <v>11.06</v>
      </c>
      <c r="K5926" s="298">
        <v>5.53</v>
      </c>
      <c r="L5926" s="298">
        <v>0</v>
      </c>
      <c r="M5926" s="299">
        <v>0</v>
      </c>
    </row>
    <row r="5927" spans="1:13" x14ac:dyDescent="0.2">
      <c r="A5927" s="297" t="s">
        <v>17072</v>
      </c>
      <c r="B5927" s="298" t="s">
        <v>17078</v>
      </c>
      <c r="C5927" s="298" t="s">
        <v>20269</v>
      </c>
      <c r="D5927" s="298" t="s">
        <v>771</v>
      </c>
      <c r="E5927" s="298" t="s">
        <v>14757</v>
      </c>
      <c r="F5927" s="298" t="s">
        <v>19368</v>
      </c>
      <c r="G5927" s="298" t="s">
        <v>19751</v>
      </c>
      <c r="H5927" s="299" t="s">
        <v>14828</v>
      </c>
      <c r="I5927" s="297">
        <v>17.32</v>
      </c>
      <c r="J5927" s="298">
        <v>11.81</v>
      </c>
      <c r="K5927" s="298">
        <v>5.91</v>
      </c>
      <c r="L5927" s="298">
        <v>0</v>
      </c>
      <c r="M5927" s="299">
        <v>0</v>
      </c>
    </row>
    <row r="5928" spans="1:13" x14ac:dyDescent="0.2">
      <c r="A5928" s="297" t="s">
        <v>17072</v>
      </c>
      <c r="B5928" s="298" t="s">
        <v>17078</v>
      </c>
      <c r="C5928" s="298" t="s">
        <v>20269</v>
      </c>
      <c r="D5928" s="298" t="s">
        <v>771</v>
      </c>
      <c r="E5928" s="298" t="s">
        <v>11875</v>
      </c>
      <c r="F5928" s="298" t="s">
        <v>19752</v>
      </c>
      <c r="G5928" s="298" t="s">
        <v>19753</v>
      </c>
      <c r="H5928" s="299" t="s">
        <v>15164</v>
      </c>
      <c r="I5928" s="297">
        <v>0.45</v>
      </c>
      <c r="J5928" s="298">
        <v>0.02</v>
      </c>
      <c r="K5928" s="298">
        <v>0.38</v>
      </c>
      <c r="L5928" s="298">
        <v>0</v>
      </c>
      <c r="M5928" s="299">
        <v>0</v>
      </c>
    </row>
    <row r="5929" spans="1:13" x14ac:dyDescent="0.2">
      <c r="A5929" s="297" t="s">
        <v>17072</v>
      </c>
      <c r="B5929" s="298" t="s">
        <v>17078</v>
      </c>
      <c r="C5929" s="298" t="s">
        <v>20269</v>
      </c>
      <c r="D5929" s="298" t="s">
        <v>771</v>
      </c>
      <c r="E5929" s="298" t="s">
        <v>11875</v>
      </c>
      <c r="F5929" s="298" t="s">
        <v>19752</v>
      </c>
      <c r="G5929" s="298" t="s">
        <v>19726</v>
      </c>
      <c r="H5929" s="299" t="s">
        <v>15164</v>
      </c>
      <c r="I5929" s="297">
        <v>0.45</v>
      </c>
      <c r="J5929" s="298">
        <v>0.02</v>
      </c>
      <c r="K5929" s="298">
        <v>0.38</v>
      </c>
      <c r="L5929" s="298">
        <v>0</v>
      </c>
      <c r="M5929" s="299">
        <v>0</v>
      </c>
    </row>
    <row r="5930" spans="1:13" x14ac:dyDescent="0.2">
      <c r="A5930" s="297" t="s">
        <v>17072</v>
      </c>
      <c r="B5930" s="298" t="s">
        <v>17078</v>
      </c>
      <c r="C5930" s="298" t="s">
        <v>20269</v>
      </c>
      <c r="D5930" s="298" t="s">
        <v>771</v>
      </c>
      <c r="E5930" s="298" t="s">
        <v>14757</v>
      </c>
      <c r="F5930" s="298" t="s">
        <v>19752</v>
      </c>
      <c r="G5930" s="298" t="s">
        <v>19754</v>
      </c>
      <c r="H5930" s="299" t="s">
        <v>14828</v>
      </c>
      <c r="I5930" s="297">
        <v>5.49</v>
      </c>
      <c r="J5930" s="298">
        <v>5.49</v>
      </c>
      <c r="K5930" s="298">
        <v>2.5299999999999998</v>
      </c>
      <c r="L5930" s="298">
        <v>0</v>
      </c>
      <c r="M5930" s="299">
        <v>0</v>
      </c>
    </row>
    <row r="5931" spans="1:13" x14ac:dyDescent="0.2">
      <c r="A5931" s="297" t="s">
        <v>17072</v>
      </c>
      <c r="B5931" s="298" t="s">
        <v>17078</v>
      </c>
      <c r="C5931" s="298" t="s">
        <v>20269</v>
      </c>
      <c r="D5931" s="298" t="s">
        <v>771</v>
      </c>
      <c r="E5931" s="298" t="s">
        <v>14757</v>
      </c>
      <c r="F5931" s="298" t="s">
        <v>19752</v>
      </c>
      <c r="G5931" s="298" t="s">
        <v>19755</v>
      </c>
      <c r="H5931" s="299" t="s">
        <v>14828</v>
      </c>
      <c r="I5931" s="297">
        <v>5.31</v>
      </c>
      <c r="J5931" s="298">
        <v>5.31</v>
      </c>
      <c r="K5931" s="298">
        <v>2.4500000000000002</v>
      </c>
      <c r="L5931" s="298">
        <v>0</v>
      </c>
      <c r="M5931" s="299">
        <v>0</v>
      </c>
    </row>
    <row r="5932" spans="1:13" x14ac:dyDescent="0.2">
      <c r="A5932" s="297" t="s">
        <v>17072</v>
      </c>
      <c r="B5932" s="298" t="s">
        <v>17078</v>
      </c>
      <c r="C5932" s="298" t="s">
        <v>20269</v>
      </c>
      <c r="D5932" s="298" t="s">
        <v>771</v>
      </c>
      <c r="E5932" s="298" t="s">
        <v>14755</v>
      </c>
      <c r="F5932" s="298" t="s">
        <v>19752</v>
      </c>
      <c r="G5932" s="298" t="s">
        <v>19756</v>
      </c>
      <c r="H5932" s="299" t="s">
        <v>14828</v>
      </c>
      <c r="I5932" s="297">
        <v>13.65</v>
      </c>
      <c r="J5932" s="298">
        <v>13.65</v>
      </c>
      <c r="K5932" s="298">
        <v>27.3</v>
      </c>
      <c r="L5932" s="298">
        <v>0</v>
      </c>
      <c r="M5932" s="299">
        <v>0</v>
      </c>
    </row>
    <row r="5933" spans="1:13" x14ac:dyDescent="0.2">
      <c r="A5933" s="297" t="s">
        <v>17072</v>
      </c>
      <c r="B5933" s="298" t="s">
        <v>17078</v>
      </c>
      <c r="C5933" s="298" t="s">
        <v>20269</v>
      </c>
      <c r="D5933" s="298" t="s">
        <v>771</v>
      </c>
      <c r="E5933" s="298" t="s">
        <v>14757</v>
      </c>
      <c r="F5933" s="298" t="s">
        <v>19752</v>
      </c>
      <c r="G5933" s="298" t="s">
        <v>19757</v>
      </c>
      <c r="H5933" s="299" t="s">
        <v>14828</v>
      </c>
      <c r="I5933" s="297">
        <v>18.22</v>
      </c>
      <c r="J5933" s="298">
        <v>12.43</v>
      </c>
      <c r="K5933" s="298">
        <v>6.21</v>
      </c>
      <c r="L5933" s="298">
        <v>0</v>
      </c>
      <c r="M5933" s="299">
        <v>0</v>
      </c>
    </row>
    <row r="5934" spans="1:13" x14ac:dyDescent="0.2">
      <c r="A5934" s="297" t="s">
        <v>17072</v>
      </c>
      <c r="B5934" s="298" t="s">
        <v>17078</v>
      </c>
      <c r="C5934" s="298" t="s">
        <v>20269</v>
      </c>
      <c r="D5934" s="298" t="s">
        <v>771</v>
      </c>
      <c r="E5934" s="298" t="s">
        <v>14757</v>
      </c>
      <c r="F5934" s="298" t="s">
        <v>19752</v>
      </c>
      <c r="G5934" s="298" t="s">
        <v>19758</v>
      </c>
      <c r="H5934" s="299" t="s">
        <v>14828</v>
      </c>
      <c r="I5934" s="297">
        <v>17.62</v>
      </c>
      <c r="J5934" s="298">
        <v>12.01</v>
      </c>
      <c r="K5934" s="298">
        <v>6.01</v>
      </c>
      <c r="L5934" s="298">
        <v>0</v>
      </c>
      <c r="M5934" s="299">
        <v>0</v>
      </c>
    </row>
    <row r="5935" spans="1:13" x14ac:dyDescent="0.2">
      <c r="A5935" s="297" t="s">
        <v>17072</v>
      </c>
      <c r="B5935" s="298" t="s">
        <v>17078</v>
      </c>
      <c r="C5935" s="298" t="s">
        <v>20269</v>
      </c>
      <c r="D5935" s="298" t="s">
        <v>771</v>
      </c>
      <c r="E5935" s="298" t="s">
        <v>14757</v>
      </c>
      <c r="F5935" s="298" t="s">
        <v>19752</v>
      </c>
      <c r="G5935" s="298" t="s">
        <v>19759</v>
      </c>
      <c r="H5935" s="299" t="s">
        <v>14828</v>
      </c>
      <c r="I5935" s="297">
        <v>13.72</v>
      </c>
      <c r="J5935" s="298">
        <v>13.72</v>
      </c>
      <c r="K5935" s="298">
        <v>27.45</v>
      </c>
      <c r="L5935" s="298">
        <v>0</v>
      </c>
      <c r="M5935" s="299">
        <v>0</v>
      </c>
    </row>
    <row r="5936" spans="1:13" x14ac:dyDescent="0.2">
      <c r="A5936" s="297" t="s">
        <v>17072</v>
      </c>
      <c r="B5936" s="298" t="s">
        <v>17078</v>
      </c>
      <c r="C5936" s="298" t="s">
        <v>20269</v>
      </c>
      <c r="D5936" s="298" t="s">
        <v>771</v>
      </c>
      <c r="E5936" s="298" t="s">
        <v>14757</v>
      </c>
      <c r="F5936" s="298" t="s">
        <v>19752</v>
      </c>
      <c r="G5936" s="298" t="s">
        <v>19760</v>
      </c>
      <c r="H5936" s="299" t="s">
        <v>14828</v>
      </c>
      <c r="I5936" s="297">
        <v>13.44</v>
      </c>
      <c r="J5936" s="298">
        <v>13.44</v>
      </c>
      <c r="K5936" s="298">
        <v>26.88</v>
      </c>
      <c r="L5936" s="298">
        <v>0</v>
      </c>
      <c r="M5936" s="299">
        <v>0</v>
      </c>
    </row>
    <row r="5937" spans="1:13" x14ac:dyDescent="0.2">
      <c r="A5937" s="297" t="s">
        <v>17072</v>
      </c>
      <c r="B5937" s="298" t="s">
        <v>17078</v>
      </c>
      <c r="C5937" s="298" t="s">
        <v>20269</v>
      </c>
      <c r="D5937" s="298" t="s">
        <v>771</v>
      </c>
      <c r="E5937" s="298" t="s">
        <v>14757</v>
      </c>
      <c r="F5937" s="298" t="s">
        <v>19752</v>
      </c>
      <c r="G5937" s="298" t="s">
        <v>19761</v>
      </c>
      <c r="H5937" s="299" t="s">
        <v>14828</v>
      </c>
      <c r="I5937" s="297">
        <v>18.46</v>
      </c>
      <c r="J5937" s="298">
        <v>12.59</v>
      </c>
      <c r="K5937" s="298">
        <v>6.29</v>
      </c>
      <c r="L5937" s="298">
        <v>0</v>
      </c>
      <c r="M5937" s="299">
        <v>0</v>
      </c>
    </row>
    <row r="5938" spans="1:13" x14ac:dyDescent="0.2">
      <c r="A5938" s="297" t="s">
        <v>17072</v>
      </c>
      <c r="B5938" s="298" t="s">
        <v>17078</v>
      </c>
      <c r="C5938" s="298" t="s">
        <v>20269</v>
      </c>
      <c r="D5938" s="298" t="s">
        <v>771</v>
      </c>
      <c r="E5938" s="298" t="s">
        <v>4957</v>
      </c>
      <c r="F5938" s="298" t="s">
        <v>19762</v>
      </c>
      <c r="G5938" s="298" t="s">
        <v>19663</v>
      </c>
      <c r="H5938" s="299" t="s">
        <v>14817</v>
      </c>
      <c r="I5938" s="297">
        <v>0.46</v>
      </c>
      <c r="J5938" s="298">
        <v>0.03</v>
      </c>
      <c r="K5938" s="298">
        <v>0.39</v>
      </c>
      <c r="L5938" s="298">
        <v>0</v>
      </c>
      <c r="M5938" s="299">
        <v>0</v>
      </c>
    </row>
    <row r="5939" spans="1:13" x14ac:dyDescent="0.2">
      <c r="A5939" s="297" t="s">
        <v>17072</v>
      </c>
      <c r="B5939" s="298" t="s">
        <v>17078</v>
      </c>
      <c r="C5939" s="298" t="s">
        <v>20269</v>
      </c>
      <c r="D5939" s="298" t="s">
        <v>771</v>
      </c>
      <c r="E5939" s="298" t="s">
        <v>4957</v>
      </c>
      <c r="F5939" s="298" t="s">
        <v>19762</v>
      </c>
      <c r="G5939" s="298" t="s">
        <v>19663</v>
      </c>
      <c r="H5939" s="299" t="s">
        <v>14817</v>
      </c>
      <c r="I5939" s="297">
        <v>0.28000000000000003</v>
      </c>
      <c r="J5939" s="298">
        <v>0.02</v>
      </c>
      <c r="K5939" s="298">
        <v>0.24</v>
      </c>
      <c r="L5939" s="298">
        <v>0</v>
      </c>
      <c r="M5939" s="299">
        <v>0</v>
      </c>
    </row>
    <row r="5940" spans="1:13" x14ac:dyDescent="0.2">
      <c r="A5940" s="297" t="s">
        <v>17072</v>
      </c>
      <c r="B5940" s="298" t="s">
        <v>17078</v>
      </c>
      <c r="C5940" s="298" t="s">
        <v>20269</v>
      </c>
      <c r="D5940" s="298" t="s">
        <v>771</v>
      </c>
      <c r="E5940" s="298" t="s">
        <v>14757</v>
      </c>
      <c r="F5940" s="298" t="s">
        <v>19762</v>
      </c>
      <c r="G5940" s="298" t="s">
        <v>19763</v>
      </c>
      <c r="H5940" s="299" t="s">
        <v>14828</v>
      </c>
      <c r="I5940" s="297">
        <v>7.5</v>
      </c>
      <c r="J5940" s="298">
        <v>7.5</v>
      </c>
      <c r="K5940" s="298">
        <v>0.6</v>
      </c>
      <c r="L5940" s="298">
        <v>0</v>
      </c>
      <c r="M5940" s="299">
        <v>0</v>
      </c>
    </row>
    <row r="5941" spans="1:13" x14ac:dyDescent="0.2">
      <c r="A5941" s="297" t="s">
        <v>17072</v>
      </c>
      <c r="B5941" s="298" t="s">
        <v>17078</v>
      </c>
      <c r="C5941" s="298" t="s">
        <v>20269</v>
      </c>
      <c r="D5941" s="298" t="s">
        <v>771</v>
      </c>
      <c r="E5941" s="298" t="s">
        <v>14755</v>
      </c>
      <c r="F5941" s="298" t="s">
        <v>19762</v>
      </c>
      <c r="G5941" s="298" t="s">
        <v>19764</v>
      </c>
      <c r="H5941" s="299" t="s">
        <v>14828</v>
      </c>
      <c r="I5941" s="297">
        <v>0.4</v>
      </c>
      <c r="J5941" s="298">
        <v>0.1</v>
      </c>
      <c r="K5941" s="298">
        <v>9.5</v>
      </c>
      <c r="L5941" s="298">
        <v>0</v>
      </c>
      <c r="M5941" s="299">
        <v>0</v>
      </c>
    </row>
    <row r="5942" spans="1:13" x14ac:dyDescent="0.2">
      <c r="A5942" s="297" t="s">
        <v>17072</v>
      </c>
      <c r="B5942" s="298" t="s">
        <v>17078</v>
      </c>
      <c r="C5942" s="298" t="s">
        <v>20269</v>
      </c>
      <c r="D5942" s="298" t="s">
        <v>771</v>
      </c>
      <c r="E5942" s="298" t="s">
        <v>14755</v>
      </c>
      <c r="F5942" s="298" t="s">
        <v>19762</v>
      </c>
      <c r="G5942" s="298" t="s">
        <v>19765</v>
      </c>
      <c r="H5942" s="299" t="s">
        <v>14828</v>
      </c>
      <c r="I5942" s="297">
        <v>0.4</v>
      </c>
      <c r="J5942" s="298">
        <v>0</v>
      </c>
      <c r="K5942" s="298">
        <v>1</v>
      </c>
      <c r="L5942" s="298">
        <v>0</v>
      </c>
      <c r="M5942" s="299">
        <v>0</v>
      </c>
    </row>
    <row r="5943" spans="1:13" x14ac:dyDescent="0.2">
      <c r="A5943" s="297" t="s">
        <v>17072</v>
      </c>
      <c r="B5943" s="298" t="s">
        <v>17078</v>
      </c>
      <c r="C5943" s="298" t="s">
        <v>20269</v>
      </c>
      <c r="D5943" s="298" t="s">
        <v>771</v>
      </c>
      <c r="E5943" s="298" t="s">
        <v>14757</v>
      </c>
      <c r="F5943" s="298" t="s">
        <v>19762</v>
      </c>
      <c r="G5943" s="298" t="s">
        <v>19766</v>
      </c>
      <c r="H5943" s="299" t="s">
        <v>14828</v>
      </c>
      <c r="I5943" s="297">
        <v>3.1</v>
      </c>
      <c r="J5943" s="298">
        <v>2.4</v>
      </c>
      <c r="K5943" s="298">
        <v>0.5</v>
      </c>
      <c r="L5943" s="298">
        <v>0</v>
      </c>
      <c r="M5943" s="299">
        <v>0</v>
      </c>
    </row>
    <row r="5944" spans="1:13" x14ac:dyDescent="0.2">
      <c r="A5944" s="297" t="s">
        <v>17072</v>
      </c>
      <c r="B5944" s="298" t="s">
        <v>17078</v>
      </c>
      <c r="C5944" s="298" t="s">
        <v>20269</v>
      </c>
      <c r="D5944" s="298" t="s">
        <v>771</v>
      </c>
      <c r="E5944" s="298" t="s">
        <v>14757</v>
      </c>
      <c r="F5944" s="298" t="s">
        <v>19762</v>
      </c>
      <c r="G5944" s="298" t="s">
        <v>19767</v>
      </c>
      <c r="H5944" s="299" t="s">
        <v>14828</v>
      </c>
      <c r="I5944" s="297">
        <v>2.9</v>
      </c>
      <c r="J5944" s="298">
        <v>2.1</v>
      </c>
      <c r="K5944" s="298">
        <v>0.6</v>
      </c>
      <c r="L5944" s="298">
        <v>0</v>
      </c>
      <c r="M5944" s="299">
        <v>0</v>
      </c>
    </row>
    <row r="5945" spans="1:13" x14ac:dyDescent="0.2">
      <c r="A5945" s="297" t="s">
        <v>17072</v>
      </c>
      <c r="B5945" s="298" t="s">
        <v>17078</v>
      </c>
      <c r="C5945" s="298" t="s">
        <v>20269</v>
      </c>
      <c r="D5945" s="298" t="s">
        <v>771</v>
      </c>
      <c r="E5945" s="298" t="s">
        <v>14755</v>
      </c>
      <c r="F5945" s="298" t="s">
        <v>19762</v>
      </c>
      <c r="G5945" s="298" t="s">
        <v>19768</v>
      </c>
      <c r="H5945" s="299" t="s">
        <v>14828</v>
      </c>
      <c r="I5945" s="297">
        <v>0.9</v>
      </c>
      <c r="J5945" s="298">
        <v>0.2</v>
      </c>
      <c r="K5945" s="298">
        <v>8</v>
      </c>
      <c r="L5945" s="298">
        <v>0</v>
      </c>
      <c r="M5945" s="299">
        <v>0</v>
      </c>
    </row>
    <row r="5946" spans="1:13" x14ac:dyDescent="0.2">
      <c r="A5946" s="297" t="s">
        <v>17072</v>
      </c>
      <c r="B5946" s="298" t="s">
        <v>17078</v>
      </c>
      <c r="C5946" s="298" t="s">
        <v>20269</v>
      </c>
      <c r="D5946" s="298" t="s">
        <v>771</v>
      </c>
      <c r="E5946" s="298" t="s">
        <v>14755</v>
      </c>
      <c r="F5946" s="298" t="s">
        <v>19762</v>
      </c>
      <c r="G5946" s="298" t="s">
        <v>19769</v>
      </c>
      <c r="H5946" s="299" t="s">
        <v>14828</v>
      </c>
      <c r="I5946" s="297">
        <v>0.2</v>
      </c>
      <c r="J5946" s="298">
        <v>0.5</v>
      </c>
      <c r="K5946" s="298">
        <v>5.5</v>
      </c>
      <c r="L5946" s="298">
        <v>0</v>
      </c>
      <c r="M5946" s="299">
        <v>0</v>
      </c>
    </row>
    <row r="5947" spans="1:13" x14ac:dyDescent="0.2">
      <c r="A5947" s="297" t="s">
        <v>17072</v>
      </c>
      <c r="B5947" s="298" t="s">
        <v>17078</v>
      </c>
      <c r="C5947" s="298" t="s">
        <v>20269</v>
      </c>
      <c r="D5947" s="298" t="s">
        <v>771</v>
      </c>
      <c r="E5947" s="298" t="s">
        <v>14757</v>
      </c>
      <c r="F5947" s="298" t="s">
        <v>19762</v>
      </c>
      <c r="G5947" s="298" t="s">
        <v>19770</v>
      </c>
      <c r="H5947" s="299" t="s">
        <v>14828</v>
      </c>
      <c r="I5947" s="297">
        <v>6.2</v>
      </c>
      <c r="J5947" s="298">
        <v>0.5</v>
      </c>
      <c r="K5947" s="298">
        <v>0.1</v>
      </c>
      <c r="L5947" s="298">
        <v>0</v>
      </c>
      <c r="M5947" s="299">
        <v>0</v>
      </c>
    </row>
    <row r="5948" spans="1:13" x14ac:dyDescent="0.2">
      <c r="A5948" s="297" t="s">
        <v>17072</v>
      </c>
      <c r="B5948" s="298" t="s">
        <v>17078</v>
      </c>
      <c r="C5948" s="298" t="s">
        <v>20269</v>
      </c>
      <c r="D5948" s="298" t="s">
        <v>771</v>
      </c>
      <c r="E5948" s="298" t="s">
        <v>14757</v>
      </c>
      <c r="F5948" s="298" t="s">
        <v>19762</v>
      </c>
      <c r="G5948" s="298" t="s">
        <v>19771</v>
      </c>
      <c r="H5948" s="299" t="s">
        <v>14828</v>
      </c>
      <c r="I5948" s="297">
        <v>7.1</v>
      </c>
      <c r="J5948" s="298">
        <v>0.5</v>
      </c>
      <c r="K5948" s="298">
        <v>0.1</v>
      </c>
      <c r="L5948" s="298">
        <v>0</v>
      </c>
      <c r="M5948" s="299">
        <v>0</v>
      </c>
    </row>
    <row r="5949" spans="1:13" x14ac:dyDescent="0.2">
      <c r="A5949" s="297" t="s">
        <v>17072</v>
      </c>
      <c r="B5949" s="298" t="s">
        <v>17078</v>
      </c>
      <c r="C5949" s="298" t="s">
        <v>20269</v>
      </c>
      <c r="D5949" s="298" t="s">
        <v>771</v>
      </c>
      <c r="E5949" s="298" t="s">
        <v>14757</v>
      </c>
      <c r="F5949" s="298" t="s">
        <v>19762</v>
      </c>
      <c r="G5949" s="298" t="s">
        <v>19772</v>
      </c>
      <c r="H5949" s="299" t="s">
        <v>14828</v>
      </c>
      <c r="I5949" s="297">
        <v>3.7</v>
      </c>
      <c r="J5949" s="298">
        <v>0.3</v>
      </c>
      <c r="K5949" s="298">
        <v>0</v>
      </c>
      <c r="L5949" s="298">
        <v>0</v>
      </c>
      <c r="M5949" s="299">
        <v>0</v>
      </c>
    </row>
    <row r="5950" spans="1:13" x14ac:dyDescent="0.2">
      <c r="A5950" s="297" t="s">
        <v>17072</v>
      </c>
      <c r="B5950" s="298" t="s">
        <v>17078</v>
      </c>
      <c r="C5950" s="298" t="s">
        <v>20269</v>
      </c>
      <c r="D5950" s="298" t="s">
        <v>771</v>
      </c>
      <c r="E5950" s="298" t="s">
        <v>14757</v>
      </c>
      <c r="F5950" s="298" t="s">
        <v>19762</v>
      </c>
      <c r="G5950" s="298" t="s">
        <v>19773</v>
      </c>
      <c r="H5950" s="299" t="s">
        <v>14828</v>
      </c>
      <c r="I5950" s="297">
        <v>2</v>
      </c>
      <c r="J5950" s="298">
        <v>0.3</v>
      </c>
      <c r="K5950" s="298">
        <v>0</v>
      </c>
      <c r="L5950" s="298">
        <v>0</v>
      </c>
      <c r="M5950" s="299">
        <v>0</v>
      </c>
    </row>
    <row r="5951" spans="1:13" x14ac:dyDescent="0.2">
      <c r="A5951" s="297" t="s">
        <v>17072</v>
      </c>
      <c r="B5951" s="298" t="s">
        <v>17078</v>
      </c>
      <c r="C5951" s="298" t="s">
        <v>20269</v>
      </c>
      <c r="D5951" s="298" t="s">
        <v>771</v>
      </c>
      <c r="E5951" s="298" t="s">
        <v>14755</v>
      </c>
      <c r="F5951" s="298" t="s">
        <v>19762</v>
      </c>
      <c r="G5951" s="298" t="s">
        <v>19774</v>
      </c>
      <c r="H5951" s="299" t="s">
        <v>14828</v>
      </c>
      <c r="I5951" s="297">
        <v>0.2</v>
      </c>
      <c r="J5951" s="298">
        <v>0.1</v>
      </c>
      <c r="K5951" s="298">
        <v>2.6</v>
      </c>
      <c r="L5951" s="298">
        <v>0</v>
      </c>
      <c r="M5951" s="299">
        <v>0</v>
      </c>
    </row>
    <row r="5952" spans="1:13" x14ac:dyDescent="0.2">
      <c r="A5952" s="297" t="s">
        <v>17072</v>
      </c>
      <c r="B5952" s="298" t="s">
        <v>17078</v>
      </c>
      <c r="C5952" s="298" t="s">
        <v>20269</v>
      </c>
      <c r="D5952" s="298" t="s">
        <v>771</v>
      </c>
      <c r="E5952" s="298" t="s">
        <v>14755</v>
      </c>
      <c r="F5952" s="298" t="s">
        <v>19762</v>
      </c>
      <c r="G5952" s="298" t="s">
        <v>19775</v>
      </c>
      <c r="H5952" s="299" t="s">
        <v>14828</v>
      </c>
      <c r="I5952" s="297">
        <v>0.1</v>
      </c>
      <c r="J5952" s="298">
        <v>0.1</v>
      </c>
      <c r="K5952" s="298">
        <v>1.7</v>
      </c>
      <c r="L5952" s="298">
        <v>0</v>
      </c>
      <c r="M5952" s="299">
        <v>0</v>
      </c>
    </row>
    <row r="5953" spans="1:13" x14ac:dyDescent="0.2">
      <c r="A5953" s="297" t="s">
        <v>17072</v>
      </c>
      <c r="B5953" s="298" t="s">
        <v>17078</v>
      </c>
      <c r="C5953" s="298" t="s">
        <v>20269</v>
      </c>
      <c r="D5953" s="298" t="s">
        <v>771</v>
      </c>
      <c r="E5953" s="298" t="s">
        <v>14755</v>
      </c>
      <c r="F5953" s="298" t="s">
        <v>19762</v>
      </c>
      <c r="G5953" s="298" t="s">
        <v>19776</v>
      </c>
      <c r="H5953" s="299" t="s">
        <v>14828</v>
      </c>
      <c r="I5953" s="297">
        <v>0.2</v>
      </c>
      <c r="J5953" s="298">
        <v>0.1</v>
      </c>
      <c r="K5953" s="298">
        <v>2.6</v>
      </c>
      <c r="L5953" s="298">
        <v>0</v>
      </c>
      <c r="M5953" s="299">
        <v>0</v>
      </c>
    </row>
    <row r="5954" spans="1:13" x14ac:dyDescent="0.2">
      <c r="A5954" s="297" t="s">
        <v>17072</v>
      </c>
      <c r="B5954" s="298" t="s">
        <v>17078</v>
      </c>
      <c r="C5954" s="298" t="s">
        <v>20269</v>
      </c>
      <c r="D5954" s="298" t="s">
        <v>771</v>
      </c>
      <c r="E5954" s="298" t="s">
        <v>14755</v>
      </c>
      <c r="F5954" s="298" t="s">
        <v>19762</v>
      </c>
      <c r="G5954" s="298" t="s">
        <v>19777</v>
      </c>
      <c r="H5954" s="299" t="s">
        <v>14828</v>
      </c>
      <c r="I5954" s="297">
        <v>1.2</v>
      </c>
      <c r="J5954" s="298">
        <v>0</v>
      </c>
      <c r="K5954" s="298">
        <v>6.4</v>
      </c>
      <c r="L5954" s="298">
        <v>0</v>
      </c>
      <c r="M5954" s="299">
        <v>0</v>
      </c>
    </row>
    <row r="5955" spans="1:13" x14ac:dyDescent="0.2">
      <c r="A5955" s="297" t="s">
        <v>17072</v>
      </c>
      <c r="B5955" s="298" t="s">
        <v>17078</v>
      </c>
      <c r="C5955" s="298" t="s">
        <v>20269</v>
      </c>
      <c r="D5955" s="298" t="s">
        <v>771</v>
      </c>
      <c r="E5955" s="298" t="s">
        <v>14755</v>
      </c>
      <c r="F5955" s="298" t="s">
        <v>19762</v>
      </c>
      <c r="G5955" s="298" t="s">
        <v>19778</v>
      </c>
      <c r="H5955" s="299" t="s">
        <v>14828</v>
      </c>
      <c r="I5955" s="297">
        <v>0.2</v>
      </c>
      <c r="J5955" s="298">
        <v>0.1</v>
      </c>
      <c r="K5955" s="298">
        <v>4.9000000000000004</v>
      </c>
      <c r="L5955" s="298">
        <v>0</v>
      </c>
      <c r="M5955" s="299">
        <v>0</v>
      </c>
    </row>
    <row r="5956" spans="1:13" x14ac:dyDescent="0.2">
      <c r="A5956" s="297" t="s">
        <v>17072</v>
      </c>
      <c r="B5956" s="298" t="s">
        <v>17078</v>
      </c>
      <c r="C5956" s="298" t="s">
        <v>20269</v>
      </c>
      <c r="D5956" s="298" t="s">
        <v>771</v>
      </c>
      <c r="E5956" s="298" t="s">
        <v>14755</v>
      </c>
      <c r="F5956" s="298" t="s">
        <v>19762</v>
      </c>
      <c r="G5956" s="298" t="s">
        <v>19779</v>
      </c>
      <c r="H5956" s="299" t="s">
        <v>14828</v>
      </c>
      <c r="I5956" s="297">
        <v>0.4</v>
      </c>
      <c r="J5956" s="298">
        <v>0</v>
      </c>
      <c r="K5956" s="298">
        <v>1.6</v>
      </c>
      <c r="L5956" s="298">
        <v>0</v>
      </c>
      <c r="M5956" s="299">
        <v>0</v>
      </c>
    </row>
    <row r="5957" spans="1:13" x14ac:dyDescent="0.2">
      <c r="A5957" s="297" t="s">
        <v>17072</v>
      </c>
      <c r="B5957" s="298" t="s">
        <v>17078</v>
      </c>
      <c r="C5957" s="298" t="s">
        <v>20269</v>
      </c>
      <c r="D5957" s="298" t="s">
        <v>771</v>
      </c>
      <c r="E5957" s="298" t="s">
        <v>14757</v>
      </c>
      <c r="F5957" s="298" t="s">
        <v>19762</v>
      </c>
      <c r="G5957" s="298" t="s">
        <v>19780</v>
      </c>
      <c r="H5957" s="299" t="s">
        <v>14828</v>
      </c>
      <c r="I5957" s="297">
        <v>2.2999999999999998</v>
      </c>
      <c r="J5957" s="298">
        <v>0.5</v>
      </c>
      <c r="K5957" s="298">
        <v>0</v>
      </c>
      <c r="L5957" s="298">
        <v>0</v>
      </c>
      <c r="M5957" s="299">
        <v>0</v>
      </c>
    </row>
    <row r="5958" spans="1:13" x14ac:dyDescent="0.2">
      <c r="A5958" s="297" t="s">
        <v>17072</v>
      </c>
      <c r="B5958" s="298" t="s">
        <v>17078</v>
      </c>
      <c r="C5958" s="298" t="s">
        <v>20269</v>
      </c>
      <c r="D5958" s="298" t="s">
        <v>771</v>
      </c>
      <c r="E5958" s="298" t="s">
        <v>11875</v>
      </c>
      <c r="F5958" s="298" t="s">
        <v>19781</v>
      </c>
      <c r="G5958" s="298" t="s">
        <v>19651</v>
      </c>
      <c r="H5958" s="299" t="s">
        <v>15164</v>
      </c>
      <c r="I5958" s="297">
        <v>0.5</v>
      </c>
      <c r="J5958" s="298">
        <v>0.03</v>
      </c>
      <c r="K5958" s="298">
        <v>0.42</v>
      </c>
      <c r="L5958" s="298">
        <v>0</v>
      </c>
      <c r="M5958" s="299">
        <v>0</v>
      </c>
    </row>
    <row r="5959" spans="1:13" x14ac:dyDescent="0.2">
      <c r="A5959" s="297" t="s">
        <v>17072</v>
      </c>
      <c r="B5959" s="298" t="s">
        <v>17078</v>
      </c>
      <c r="C5959" s="298" t="s">
        <v>20269</v>
      </c>
      <c r="D5959" s="298" t="s">
        <v>771</v>
      </c>
      <c r="E5959" s="298" t="s">
        <v>11875</v>
      </c>
      <c r="F5959" s="298" t="s">
        <v>19781</v>
      </c>
      <c r="G5959" s="298" t="s">
        <v>19782</v>
      </c>
      <c r="H5959" s="299" t="s">
        <v>15164</v>
      </c>
      <c r="I5959" s="297">
        <v>0.5</v>
      </c>
      <c r="J5959" s="298">
        <v>0.03</v>
      </c>
      <c r="K5959" s="298">
        <v>0.42</v>
      </c>
      <c r="L5959" s="298">
        <v>0</v>
      </c>
      <c r="M5959" s="299">
        <v>0</v>
      </c>
    </row>
    <row r="5960" spans="1:13" x14ac:dyDescent="0.2">
      <c r="A5960" s="297" t="s">
        <v>17072</v>
      </c>
      <c r="B5960" s="298" t="s">
        <v>17078</v>
      </c>
      <c r="C5960" s="298" t="s">
        <v>20269</v>
      </c>
      <c r="D5960" s="298" t="s">
        <v>771</v>
      </c>
      <c r="E5960" s="298" t="s">
        <v>11875</v>
      </c>
      <c r="F5960" s="298" t="s">
        <v>19781</v>
      </c>
      <c r="G5960" s="298" t="s">
        <v>19783</v>
      </c>
      <c r="H5960" s="299" t="s">
        <v>15164</v>
      </c>
      <c r="I5960" s="297">
        <v>0.5</v>
      </c>
      <c r="J5960" s="298">
        <v>0.03</v>
      </c>
      <c r="K5960" s="298">
        <v>0.42</v>
      </c>
      <c r="L5960" s="298">
        <v>0</v>
      </c>
      <c r="M5960" s="299">
        <v>0</v>
      </c>
    </row>
    <row r="5961" spans="1:13" x14ac:dyDescent="0.2">
      <c r="A5961" s="297" t="s">
        <v>17072</v>
      </c>
      <c r="B5961" s="298" t="s">
        <v>17078</v>
      </c>
      <c r="C5961" s="298" t="s">
        <v>20269</v>
      </c>
      <c r="D5961" s="298" t="s">
        <v>771</v>
      </c>
      <c r="E5961" s="298" t="s">
        <v>14757</v>
      </c>
      <c r="F5961" s="298" t="s">
        <v>19781</v>
      </c>
      <c r="G5961" s="298" t="s">
        <v>19784</v>
      </c>
      <c r="H5961" s="299" t="s">
        <v>14828</v>
      </c>
      <c r="I5961" s="297">
        <v>0.69</v>
      </c>
      <c r="J5961" s="298">
        <v>0.15</v>
      </c>
      <c r="K5961" s="298">
        <v>5.9</v>
      </c>
      <c r="L5961" s="298">
        <v>0</v>
      </c>
      <c r="M5961" s="299">
        <v>0</v>
      </c>
    </row>
    <row r="5962" spans="1:13" x14ac:dyDescent="0.2">
      <c r="A5962" s="297" t="s">
        <v>17072</v>
      </c>
      <c r="B5962" s="298" t="s">
        <v>17078</v>
      </c>
      <c r="C5962" s="298" t="s">
        <v>20269</v>
      </c>
      <c r="D5962" s="298" t="s">
        <v>771</v>
      </c>
      <c r="E5962" s="298" t="s">
        <v>14755</v>
      </c>
      <c r="F5962" s="298" t="s">
        <v>19781</v>
      </c>
      <c r="G5962" s="298" t="s">
        <v>19785</v>
      </c>
      <c r="H5962" s="299" t="s">
        <v>14828</v>
      </c>
      <c r="I5962" s="297">
        <v>2.93</v>
      </c>
      <c r="J5962" s="298">
        <v>1.76</v>
      </c>
      <c r="K5962" s="298">
        <v>0.33</v>
      </c>
      <c r="L5962" s="298">
        <v>0</v>
      </c>
      <c r="M5962" s="299">
        <v>0</v>
      </c>
    </row>
    <row r="5963" spans="1:13" x14ac:dyDescent="0.2">
      <c r="A5963" s="297" t="s">
        <v>17072</v>
      </c>
      <c r="B5963" s="298" t="s">
        <v>17078</v>
      </c>
      <c r="C5963" s="298" t="s">
        <v>20269</v>
      </c>
      <c r="D5963" s="298" t="s">
        <v>771</v>
      </c>
      <c r="E5963" s="298" t="s">
        <v>14757</v>
      </c>
      <c r="F5963" s="298" t="s">
        <v>19781</v>
      </c>
      <c r="G5963" s="298" t="s">
        <v>19786</v>
      </c>
      <c r="H5963" s="299" t="s">
        <v>14828</v>
      </c>
      <c r="I5963" s="297">
        <v>11.57</v>
      </c>
      <c r="J5963" s="298">
        <v>7.79</v>
      </c>
      <c r="K5963" s="298">
        <v>3.86</v>
      </c>
      <c r="L5963" s="298">
        <v>0</v>
      </c>
      <c r="M5963" s="299">
        <v>0</v>
      </c>
    </row>
    <row r="5964" spans="1:13" x14ac:dyDescent="0.2">
      <c r="A5964" s="297" t="s">
        <v>17072</v>
      </c>
      <c r="B5964" s="298" t="s">
        <v>17078</v>
      </c>
      <c r="C5964" s="298" t="s">
        <v>20269</v>
      </c>
      <c r="D5964" s="298" t="s">
        <v>771</v>
      </c>
      <c r="E5964" s="298" t="s">
        <v>14755</v>
      </c>
      <c r="F5964" s="298" t="s">
        <v>19781</v>
      </c>
      <c r="G5964" s="298" t="s">
        <v>19787</v>
      </c>
      <c r="H5964" s="299" t="s">
        <v>14828</v>
      </c>
      <c r="I5964" s="297">
        <v>0.04</v>
      </c>
      <c r="J5964" s="298">
        <v>0.34</v>
      </c>
      <c r="K5964" s="298">
        <v>7.75</v>
      </c>
      <c r="L5964" s="298">
        <v>0</v>
      </c>
      <c r="M5964" s="299">
        <v>0</v>
      </c>
    </row>
    <row r="5965" spans="1:13" x14ac:dyDescent="0.2">
      <c r="A5965" s="297" t="s">
        <v>17072</v>
      </c>
      <c r="B5965" s="298" t="s">
        <v>17078</v>
      </c>
      <c r="C5965" s="298" t="s">
        <v>20269</v>
      </c>
      <c r="D5965" s="298" t="s">
        <v>771</v>
      </c>
      <c r="E5965" s="298" t="s">
        <v>14757</v>
      </c>
      <c r="F5965" s="298" t="s">
        <v>19781</v>
      </c>
      <c r="G5965" s="298" t="s">
        <v>19788</v>
      </c>
      <c r="H5965" s="299" t="s">
        <v>14828</v>
      </c>
      <c r="I5965" s="297">
        <v>5.18</v>
      </c>
      <c r="J5965" s="298">
        <v>3.59</v>
      </c>
      <c r="K5965" s="298">
        <v>0.31</v>
      </c>
      <c r="L5965" s="298">
        <v>0</v>
      </c>
      <c r="M5965" s="299">
        <v>0</v>
      </c>
    </row>
    <row r="5966" spans="1:13" x14ac:dyDescent="0.2">
      <c r="A5966" s="297" t="s">
        <v>17072</v>
      </c>
      <c r="B5966" s="298" t="s">
        <v>17078</v>
      </c>
      <c r="C5966" s="298" t="s">
        <v>20269</v>
      </c>
      <c r="D5966" s="298" t="s">
        <v>771</v>
      </c>
      <c r="E5966" s="298" t="s">
        <v>14757</v>
      </c>
      <c r="F5966" s="298" t="s">
        <v>19781</v>
      </c>
      <c r="G5966" s="298" t="s">
        <v>19789</v>
      </c>
      <c r="H5966" s="299" t="s">
        <v>14828</v>
      </c>
      <c r="I5966" s="297">
        <v>9.0500000000000007</v>
      </c>
      <c r="J5966" s="298">
        <v>12.87</v>
      </c>
      <c r="K5966" s="298">
        <v>25.74</v>
      </c>
      <c r="L5966" s="298">
        <v>0</v>
      </c>
      <c r="M5966" s="299">
        <v>0</v>
      </c>
    </row>
    <row r="5967" spans="1:13" x14ac:dyDescent="0.2">
      <c r="A5967" s="297" t="s">
        <v>17072</v>
      </c>
      <c r="B5967" s="298" t="s">
        <v>17078</v>
      </c>
      <c r="C5967" s="298" t="s">
        <v>20269</v>
      </c>
      <c r="D5967" s="298" t="s">
        <v>771</v>
      </c>
      <c r="E5967" s="298" t="s">
        <v>14757</v>
      </c>
      <c r="F5967" s="298" t="s">
        <v>19781</v>
      </c>
      <c r="G5967" s="298" t="s">
        <v>19790</v>
      </c>
      <c r="H5967" s="299" t="s">
        <v>14828</v>
      </c>
      <c r="I5967" s="297">
        <v>4.0999999999999996</v>
      </c>
      <c r="J5967" s="298">
        <v>5.4</v>
      </c>
      <c r="K5967" s="298">
        <v>0.18</v>
      </c>
      <c r="L5967" s="298">
        <v>0</v>
      </c>
      <c r="M5967" s="299">
        <v>0</v>
      </c>
    </row>
    <row r="5968" spans="1:13" x14ac:dyDescent="0.2">
      <c r="A5968" s="297" t="s">
        <v>17072</v>
      </c>
      <c r="B5968" s="298" t="s">
        <v>17078</v>
      </c>
      <c r="C5968" s="298" t="s">
        <v>20269</v>
      </c>
      <c r="D5968" s="298" t="s">
        <v>771</v>
      </c>
      <c r="E5968" s="298" t="s">
        <v>14757</v>
      </c>
      <c r="F5968" s="298" t="s">
        <v>19781</v>
      </c>
      <c r="G5968" s="298" t="s">
        <v>19791</v>
      </c>
      <c r="H5968" s="299" t="s">
        <v>14828</v>
      </c>
      <c r="I5968" s="297">
        <v>3.58</v>
      </c>
      <c r="J5968" s="298">
        <v>8.73</v>
      </c>
      <c r="K5968" s="298">
        <v>0.04</v>
      </c>
      <c r="L5968" s="298">
        <v>0</v>
      </c>
      <c r="M5968" s="299">
        <v>0</v>
      </c>
    </row>
    <row r="5969" spans="1:13" x14ac:dyDescent="0.2">
      <c r="A5969" s="297" t="s">
        <v>17072</v>
      </c>
      <c r="B5969" s="298" t="s">
        <v>17078</v>
      </c>
      <c r="C5969" s="298" t="s">
        <v>20269</v>
      </c>
      <c r="D5969" s="298" t="s">
        <v>771</v>
      </c>
      <c r="E5969" s="298" t="s">
        <v>14755</v>
      </c>
      <c r="F5969" s="298" t="s">
        <v>19781</v>
      </c>
      <c r="G5969" s="298" t="s">
        <v>19792</v>
      </c>
      <c r="H5969" s="299" t="s">
        <v>14828</v>
      </c>
      <c r="I5969" s="297">
        <v>1.96</v>
      </c>
      <c r="J5969" s="298">
        <v>0.09</v>
      </c>
      <c r="K5969" s="298">
        <v>6.83</v>
      </c>
      <c r="L5969" s="298">
        <v>0</v>
      </c>
      <c r="M5969" s="299">
        <v>0</v>
      </c>
    </row>
    <row r="5970" spans="1:13" x14ac:dyDescent="0.2">
      <c r="A5970" s="297" t="s">
        <v>17072</v>
      </c>
      <c r="B5970" s="298" t="s">
        <v>17078</v>
      </c>
      <c r="C5970" s="298" t="s">
        <v>20269</v>
      </c>
      <c r="D5970" s="298" t="s">
        <v>771</v>
      </c>
      <c r="E5970" s="298" t="s">
        <v>14755</v>
      </c>
      <c r="F5970" s="298" t="s">
        <v>19781</v>
      </c>
      <c r="G5970" s="298" t="s">
        <v>19793</v>
      </c>
      <c r="H5970" s="299" t="s">
        <v>14828</v>
      </c>
      <c r="I5970" s="297">
        <v>1.76</v>
      </c>
      <c r="J5970" s="298">
        <v>0.09</v>
      </c>
      <c r="K5970" s="298">
        <v>10.07</v>
      </c>
      <c r="L5970" s="298">
        <v>0</v>
      </c>
      <c r="M5970" s="299">
        <v>0</v>
      </c>
    </row>
    <row r="5971" spans="1:13" x14ac:dyDescent="0.2">
      <c r="A5971" s="297" t="s">
        <v>17072</v>
      </c>
      <c r="B5971" s="298" t="s">
        <v>17078</v>
      </c>
      <c r="C5971" s="298" t="s">
        <v>20269</v>
      </c>
      <c r="D5971" s="298" t="s">
        <v>771</v>
      </c>
      <c r="E5971" s="298" t="s">
        <v>14757</v>
      </c>
      <c r="F5971" s="298" t="s">
        <v>19781</v>
      </c>
      <c r="G5971" s="298" t="s">
        <v>19794</v>
      </c>
      <c r="H5971" s="299" t="s">
        <v>14828</v>
      </c>
      <c r="I5971" s="297">
        <v>3.35</v>
      </c>
      <c r="J5971" s="298">
        <v>3.1</v>
      </c>
      <c r="K5971" s="298">
        <v>7.0000000000000007E-2</v>
      </c>
      <c r="L5971" s="298">
        <v>0</v>
      </c>
      <c r="M5971" s="299">
        <v>0</v>
      </c>
    </row>
    <row r="5972" spans="1:13" x14ac:dyDescent="0.2">
      <c r="A5972" s="297" t="s">
        <v>17072</v>
      </c>
      <c r="B5972" s="298" t="s">
        <v>17078</v>
      </c>
      <c r="C5972" s="298" t="s">
        <v>20269</v>
      </c>
      <c r="D5972" s="298" t="s">
        <v>771</v>
      </c>
      <c r="E5972" s="298" t="s">
        <v>14757</v>
      </c>
      <c r="F5972" s="298" t="s">
        <v>19781</v>
      </c>
      <c r="G5972" s="298" t="s">
        <v>19795</v>
      </c>
      <c r="H5972" s="299" t="s">
        <v>14828</v>
      </c>
      <c r="I5972" s="297">
        <v>12.99</v>
      </c>
      <c r="J5972" s="298">
        <v>8.75</v>
      </c>
      <c r="K5972" s="298">
        <v>4.33</v>
      </c>
      <c r="L5972" s="298">
        <v>0</v>
      </c>
      <c r="M5972" s="299">
        <v>0</v>
      </c>
    </row>
    <row r="5973" spans="1:13" x14ac:dyDescent="0.2">
      <c r="A5973" s="297" t="s">
        <v>17072</v>
      </c>
      <c r="B5973" s="298" t="s">
        <v>17078</v>
      </c>
      <c r="C5973" s="298" t="s">
        <v>20269</v>
      </c>
      <c r="D5973" s="298" t="s">
        <v>771</v>
      </c>
      <c r="E5973" s="298" t="s">
        <v>14757</v>
      </c>
      <c r="F5973" s="298" t="s">
        <v>19781</v>
      </c>
      <c r="G5973" s="298" t="s">
        <v>19796</v>
      </c>
      <c r="H5973" s="299" t="s">
        <v>14828</v>
      </c>
      <c r="I5973" s="297">
        <v>1.04</v>
      </c>
      <c r="J5973" s="298">
        <v>0.26</v>
      </c>
      <c r="K5973" s="298">
        <v>5.26</v>
      </c>
      <c r="L5973" s="298">
        <v>0</v>
      </c>
      <c r="M5973" s="299">
        <v>0</v>
      </c>
    </row>
    <row r="5974" spans="1:13" x14ac:dyDescent="0.2">
      <c r="A5974" s="297" t="s">
        <v>17072</v>
      </c>
      <c r="B5974" s="298" t="s">
        <v>17078</v>
      </c>
      <c r="C5974" s="298" t="s">
        <v>20269</v>
      </c>
      <c r="D5974" s="298" t="s">
        <v>771</v>
      </c>
      <c r="E5974" s="298" t="s">
        <v>14757</v>
      </c>
      <c r="F5974" s="298" t="s">
        <v>19781</v>
      </c>
      <c r="G5974" s="298" t="s">
        <v>19797</v>
      </c>
      <c r="H5974" s="299" t="s">
        <v>14828</v>
      </c>
      <c r="I5974" s="297">
        <v>13.04</v>
      </c>
      <c r="J5974" s="298">
        <v>8.7799999999999994</v>
      </c>
      <c r="K5974" s="298">
        <v>4.3499999999999996</v>
      </c>
      <c r="L5974" s="298">
        <v>0</v>
      </c>
      <c r="M5974" s="299">
        <v>0</v>
      </c>
    </row>
    <row r="5975" spans="1:13" x14ac:dyDescent="0.2">
      <c r="A5975" s="297" t="s">
        <v>17072</v>
      </c>
      <c r="B5975" s="298" t="s">
        <v>17078</v>
      </c>
      <c r="C5975" s="298" t="s">
        <v>20269</v>
      </c>
      <c r="D5975" s="298" t="s">
        <v>771</v>
      </c>
      <c r="E5975" s="298" t="s">
        <v>14755</v>
      </c>
      <c r="F5975" s="298" t="s">
        <v>19781</v>
      </c>
      <c r="G5975" s="298" t="s">
        <v>19798</v>
      </c>
      <c r="H5975" s="299" t="s">
        <v>14828</v>
      </c>
      <c r="I5975" s="297">
        <v>1.48</v>
      </c>
      <c r="J5975" s="298">
        <v>0.61</v>
      </c>
      <c r="K5975" s="298">
        <v>9.0500000000000007</v>
      </c>
      <c r="L5975" s="298">
        <v>0</v>
      </c>
      <c r="M5975" s="299">
        <v>0</v>
      </c>
    </row>
    <row r="5976" spans="1:13" x14ac:dyDescent="0.2">
      <c r="A5976" s="297" t="s">
        <v>17072</v>
      </c>
      <c r="B5976" s="298" t="s">
        <v>17078</v>
      </c>
      <c r="C5976" s="298" t="s">
        <v>20269</v>
      </c>
      <c r="D5976" s="298" t="s">
        <v>771</v>
      </c>
      <c r="E5976" s="298" t="s">
        <v>14755</v>
      </c>
      <c r="F5976" s="298" t="s">
        <v>19781</v>
      </c>
      <c r="G5976" s="298" t="s">
        <v>19799</v>
      </c>
      <c r="H5976" s="299" t="s">
        <v>14828</v>
      </c>
      <c r="I5976" s="297">
        <v>4.96</v>
      </c>
      <c r="J5976" s="298">
        <v>1.1000000000000001</v>
      </c>
      <c r="K5976" s="298">
        <v>7.0000000000000007E-2</v>
      </c>
      <c r="L5976" s="298">
        <v>0</v>
      </c>
      <c r="M5976" s="299">
        <v>0</v>
      </c>
    </row>
    <row r="5977" spans="1:13" x14ac:dyDescent="0.2">
      <c r="A5977" s="297" t="s">
        <v>17072</v>
      </c>
      <c r="B5977" s="298" t="s">
        <v>17078</v>
      </c>
      <c r="C5977" s="298" t="s">
        <v>20269</v>
      </c>
      <c r="D5977" s="298" t="s">
        <v>771</v>
      </c>
      <c r="E5977" s="298" t="s">
        <v>14755</v>
      </c>
      <c r="F5977" s="298" t="s">
        <v>19781</v>
      </c>
      <c r="G5977" s="298" t="s">
        <v>19800</v>
      </c>
      <c r="H5977" s="299" t="s">
        <v>14828</v>
      </c>
      <c r="I5977" s="297">
        <v>0.09</v>
      </c>
      <c r="J5977" s="298">
        <v>0.04</v>
      </c>
      <c r="K5977" s="298">
        <v>3.01</v>
      </c>
      <c r="L5977" s="298">
        <v>0</v>
      </c>
      <c r="M5977" s="299">
        <v>0</v>
      </c>
    </row>
    <row r="5978" spans="1:13" x14ac:dyDescent="0.2">
      <c r="A5978" s="297" t="s">
        <v>17072</v>
      </c>
      <c r="B5978" s="298" t="s">
        <v>17078</v>
      </c>
      <c r="C5978" s="298" t="s">
        <v>20269</v>
      </c>
      <c r="D5978" s="298" t="s">
        <v>771</v>
      </c>
      <c r="E5978" s="298" t="s">
        <v>14757</v>
      </c>
      <c r="F5978" s="298" t="s">
        <v>19801</v>
      </c>
      <c r="G5978" s="298" t="s">
        <v>19802</v>
      </c>
      <c r="H5978" s="299" t="s">
        <v>14828</v>
      </c>
      <c r="I5978" s="297">
        <v>1.02</v>
      </c>
      <c r="J5978" s="298">
        <v>0.76</v>
      </c>
      <c r="K5978" s="298">
        <v>0.33</v>
      </c>
      <c r="L5978" s="298">
        <v>0</v>
      </c>
      <c r="M5978" s="299">
        <v>0</v>
      </c>
    </row>
    <row r="5979" spans="1:13" x14ac:dyDescent="0.2">
      <c r="A5979" s="297" t="s">
        <v>17072</v>
      </c>
      <c r="B5979" s="298" t="s">
        <v>17078</v>
      </c>
      <c r="C5979" s="298" t="s">
        <v>20269</v>
      </c>
      <c r="D5979" s="298" t="s">
        <v>771</v>
      </c>
      <c r="E5979" s="298" t="s">
        <v>14757</v>
      </c>
      <c r="F5979" s="298" t="s">
        <v>19801</v>
      </c>
      <c r="G5979" s="298" t="s">
        <v>19803</v>
      </c>
      <c r="H5979" s="299" t="s">
        <v>14828</v>
      </c>
      <c r="I5979" s="297">
        <v>4.93</v>
      </c>
      <c r="J5979" s="298">
        <v>3.32</v>
      </c>
      <c r="K5979" s="298">
        <v>1.64</v>
      </c>
      <c r="L5979" s="298">
        <v>0</v>
      </c>
      <c r="M5979" s="299">
        <v>0</v>
      </c>
    </row>
    <row r="5980" spans="1:13" x14ac:dyDescent="0.2">
      <c r="A5980" s="297" t="s">
        <v>17072</v>
      </c>
      <c r="B5980" s="298" t="s">
        <v>17078</v>
      </c>
      <c r="C5980" s="298" t="s">
        <v>20269</v>
      </c>
      <c r="D5980" s="298" t="s">
        <v>771</v>
      </c>
      <c r="E5980" s="298" t="s">
        <v>14757</v>
      </c>
      <c r="F5980" s="298" t="s">
        <v>19801</v>
      </c>
      <c r="G5980" s="298" t="s">
        <v>19804</v>
      </c>
      <c r="H5980" s="299" t="s">
        <v>14828</v>
      </c>
      <c r="I5980" s="297">
        <v>0.34</v>
      </c>
      <c r="J5980" s="298">
        <v>0.23</v>
      </c>
      <c r="K5980" s="298">
        <v>0.11</v>
      </c>
      <c r="L5980" s="298">
        <v>0</v>
      </c>
      <c r="M5980" s="299">
        <v>0</v>
      </c>
    </row>
    <row r="5981" spans="1:13" x14ac:dyDescent="0.2">
      <c r="A5981" s="297" t="s">
        <v>17072</v>
      </c>
      <c r="B5981" s="298" t="s">
        <v>17078</v>
      </c>
      <c r="C5981" s="298" t="s">
        <v>20269</v>
      </c>
      <c r="D5981" s="298" t="s">
        <v>771</v>
      </c>
      <c r="E5981" s="298" t="s">
        <v>14757</v>
      </c>
      <c r="F5981" s="298" t="s">
        <v>19801</v>
      </c>
      <c r="G5981" s="298" t="s">
        <v>19805</v>
      </c>
      <c r="H5981" s="299" t="s">
        <v>14828</v>
      </c>
      <c r="I5981" s="297">
        <v>12.75</v>
      </c>
      <c r="J5981" s="298">
        <v>8.59</v>
      </c>
      <c r="K5981" s="298">
        <v>4.25</v>
      </c>
      <c r="L5981" s="298">
        <v>0</v>
      </c>
      <c r="M5981" s="299">
        <v>0</v>
      </c>
    </row>
    <row r="5982" spans="1:13" x14ac:dyDescent="0.2">
      <c r="A5982" s="297" t="s">
        <v>17072</v>
      </c>
      <c r="B5982" s="298" t="s">
        <v>17078</v>
      </c>
      <c r="C5982" s="298" t="s">
        <v>20269</v>
      </c>
      <c r="D5982" s="298" t="s">
        <v>771</v>
      </c>
      <c r="E5982" s="298" t="s">
        <v>14757</v>
      </c>
      <c r="F5982" s="298" t="s">
        <v>19801</v>
      </c>
      <c r="G5982" s="298" t="s">
        <v>19806</v>
      </c>
      <c r="H5982" s="299" t="s">
        <v>14828</v>
      </c>
      <c r="I5982" s="297">
        <v>9.93</v>
      </c>
      <c r="J5982" s="298">
        <v>6.68</v>
      </c>
      <c r="K5982" s="298">
        <v>3.31</v>
      </c>
      <c r="L5982" s="298">
        <v>0</v>
      </c>
      <c r="M5982" s="299">
        <v>0</v>
      </c>
    </row>
    <row r="5983" spans="1:13" x14ac:dyDescent="0.2">
      <c r="A5983" s="297" t="s">
        <v>17072</v>
      </c>
      <c r="B5983" s="298" t="s">
        <v>17078</v>
      </c>
      <c r="C5983" s="298" t="s">
        <v>20269</v>
      </c>
      <c r="D5983" s="298" t="s">
        <v>771</v>
      </c>
      <c r="E5983" s="298" t="s">
        <v>14757</v>
      </c>
      <c r="F5983" s="298" t="s">
        <v>19801</v>
      </c>
      <c r="G5983" s="298" t="s">
        <v>19807</v>
      </c>
      <c r="H5983" s="299" t="s">
        <v>14828</v>
      </c>
      <c r="I5983" s="297">
        <v>8.59</v>
      </c>
      <c r="J5983" s="298">
        <v>5.78</v>
      </c>
      <c r="K5983" s="298">
        <v>2.86</v>
      </c>
      <c r="L5983" s="298">
        <v>0</v>
      </c>
      <c r="M5983" s="299">
        <v>0</v>
      </c>
    </row>
    <row r="5984" spans="1:13" x14ac:dyDescent="0.2">
      <c r="A5984" s="297" t="s">
        <v>17072</v>
      </c>
      <c r="B5984" s="298" t="s">
        <v>17078</v>
      </c>
      <c r="C5984" s="298" t="s">
        <v>20269</v>
      </c>
      <c r="D5984" s="298" t="s">
        <v>771</v>
      </c>
      <c r="E5984" s="298" t="s">
        <v>14757</v>
      </c>
      <c r="F5984" s="298" t="s">
        <v>19801</v>
      </c>
      <c r="G5984" s="298" t="s">
        <v>19808</v>
      </c>
      <c r="H5984" s="299" t="s">
        <v>14828</v>
      </c>
      <c r="I5984" s="297">
        <v>11.83</v>
      </c>
      <c r="J5984" s="298">
        <v>7.8</v>
      </c>
      <c r="K5984" s="298">
        <v>3.84</v>
      </c>
      <c r="L5984" s="298">
        <v>0</v>
      </c>
      <c r="M5984" s="299">
        <v>0</v>
      </c>
    </row>
    <row r="5985" spans="1:13" x14ac:dyDescent="0.2">
      <c r="A5985" s="297" t="s">
        <v>17072</v>
      </c>
      <c r="B5985" s="298" t="s">
        <v>17078</v>
      </c>
      <c r="C5985" s="298" t="s">
        <v>20269</v>
      </c>
      <c r="D5985" s="298" t="s">
        <v>771</v>
      </c>
      <c r="E5985" s="298" t="s">
        <v>14757</v>
      </c>
      <c r="F5985" s="298" t="s">
        <v>19801</v>
      </c>
      <c r="G5985" s="298" t="s">
        <v>19809</v>
      </c>
      <c r="H5985" s="299" t="s">
        <v>14828</v>
      </c>
      <c r="I5985" s="297">
        <v>13.21</v>
      </c>
      <c r="J5985" s="298">
        <v>8.7100000000000009</v>
      </c>
      <c r="K5985" s="298">
        <v>4.29</v>
      </c>
      <c r="L5985" s="298">
        <v>0</v>
      </c>
      <c r="M5985" s="299">
        <v>0</v>
      </c>
    </row>
    <row r="5986" spans="1:13" x14ac:dyDescent="0.2">
      <c r="A5986" s="297" t="s">
        <v>17072</v>
      </c>
      <c r="B5986" s="298" t="s">
        <v>17078</v>
      </c>
      <c r="C5986" s="298" t="s">
        <v>20269</v>
      </c>
      <c r="D5986" s="298" t="s">
        <v>771</v>
      </c>
      <c r="E5986" s="298" t="s">
        <v>14757</v>
      </c>
      <c r="F5986" s="298" t="s">
        <v>19801</v>
      </c>
      <c r="G5986" s="298" t="s">
        <v>19810</v>
      </c>
      <c r="H5986" s="299" t="s">
        <v>14828</v>
      </c>
      <c r="I5986" s="297">
        <v>13.48</v>
      </c>
      <c r="J5986" s="298">
        <v>8.89</v>
      </c>
      <c r="K5986" s="298">
        <v>4.37</v>
      </c>
      <c r="L5986" s="298">
        <v>0</v>
      </c>
      <c r="M5986" s="299">
        <v>0</v>
      </c>
    </row>
    <row r="5987" spans="1:13" x14ac:dyDescent="0.2">
      <c r="A5987" s="297" t="s">
        <v>17072</v>
      </c>
      <c r="B5987" s="298" t="s">
        <v>17078</v>
      </c>
      <c r="C5987" s="298" t="s">
        <v>20269</v>
      </c>
      <c r="D5987" s="298" t="s">
        <v>771</v>
      </c>
      <c r="E5987" s="298" t="s">
        <v>14757</v>
      </c>
      <c r="F5987" s="298" t="s">
        <v>19801</v>
      </c>
      <c r="G5987" s="298" t="s">
        <v>19811</v>
      </c>
      <c r="H5987" s="299" t="s">
        <v>14828</v>
      </c>
      <c r="I5987" s="297">
        <v>5.49</v>
      </c>
      <c r="J5987" s="298">
        <v>3.7</v>
      </c>
      <c r="K5987" s="298">
        <v>1.83</v>
      </c>
      <c r="L5987" s="298">
        <v>0</v>
      </c>
      <c r="M5987" s="299">
        <v>0</v>
      </c>
    </row>
    <row r="5988" spans="1:13" x14ac:dyDescent="0.2">
      <c r="A5988" s="297" t="s">
        <v>17072</v>
      </c>
      <c r="B5988" s="298" t="s">
        <v>17078</v>
      </c>
      <c r="C5988" s="298" t="s">
        <v>20269</v>
      </c>
      <c r="D5988" s="298" t="s">
        <v>771</v>
      </c>
      <c r="E5988" s="298" t="s">
        <v>4957</v>
      </c>
      <c r="F5988" s="298" t="s">
        <v>19812</v>
      </c>
      <c r="G5988" s="298" t="s">
        <v>19663</v>
      </c>
      <c r="H5988" s="299" t="s">
        <v>14817</v>
      </c>
      <c r="I5988" s="297">
        <v>0.4</v>
      </c>
      <c r="J5988" s="298">
        <v>0.02</v>
      </c>
      <c r="K5988" s="298">
        <v>0.33</v>
      </c>
      <c r="L5988" s="298">
        <v>0</v>
      </c>
      <c r="M5988" s="299">
        <v>0</v>
      </c>
    </row>
    <row r="5989" spans="1:13" x14ac:dyDescent="0.2">
      <c r="A5989" s="297" t="s">
        <v>17072</v>
      </c>
      <c r="B5989" s="298" t="s">
        <v>17078</v>
      </c>
      <c r="C5989" s="298" t="s">
        <v>20269</v>
      </c>
      <c r="D5989" s="298" t="s">
        <v>771</v>
      </c>
      <c r="E5989" s="298" t="s">
        <v>4957</v>
      </c>
      <c r="F5989" s="298" t="s">
        <v>19812</v>
      </c>
      <c r="G5989" s="298" t="s">
        <v>19663</v>
      </c>
      <c r="H5989" s="299" t="s">
        <v>14817</v>
      </c>
      <c r="I5989" s="297">
        <v>0.27</v>
      </c>
      <c r="J5989" s="298">
        <v>0.02</v>
      </c>
      <c r="K5989" s="298">
        <v>0.23</v>
      </c>
      <c r="L5989" s="298">
        <v>0</v>
      </c>
      <c r="M5989" s="299">
        <v>0</v>
      </c>
    </row>
    <row r="5990" spans="1:13" x14ac:dyDescent="0.2">
      <c r="A5990" s="297" t="s">
        <v>17072</v>
      </c>
      <c r="B5990" s="298" t="s">
        <v>17078</v>
      </c>
      <c r="C5990" s="298" t="s">
        <v>20269</v>
      </c>
      <c r="D5990" s="298" t="s">
        <v>771</v>
      </c>
      <c r="E5990" s="298" t="s">
        <v>14757</v>
      </c>
      <c r="F5990" s="298" t="s">
        <v>19812</v>
      </c>
      <c r="G5990" s="298" t="s">
        <v>19813</v>
      </c>
      <c r="H5990" s="299" t="s">
        <v>14828</v>
      </c>
      <c r="I5990" s="297">
        <v>3.3</v>
      </c>
      <c r="J5990" s="298">
        <v>0.8</v>
      </c>
      <c r="K5990" s="298">
        <v>0.1</v>
      </c>
      <c r="L5990" s="298">
        <v>0</v>
      </c>
      <c r="M5990" s="299">
        <v>0</v>
      </c>
    </row>
    <row r="5991" spans="1:13" x14ac:dyDescent="0.2">
      <c r="A5991" s="297" t="s">
        <v>17072</v>
      </c>
      <c r="B5991" s="298" t="s">
        <v>17078</v>
      </c>
      <c r="C5991" s="298" t="s">
        <v>20269</v>
      </c>
      <c r="D5991" s="298" t="s">
        <v>771</v>
      </c>
      <c r="E5991" s="298" t="s">
        <v>14755</v>
      </c>
      <c r="F5991" s="298" t="s">
        <v>19812</v>
      </c>
      <c r="G5991" s="298" t="s">
        <v>19814</v>
      </c>
      <c r="H5991" s="299" t="s">
        <v>14828</v>
      </c>
      <c r="I5991" s="297">
        <v>1.5</v>
      </c>
      <c r="J5991" s="298">
        <v>1.5</v>
      </c>
      <c r="K5991" s="298">
        <v>4.2</v>
      </c>
      <c r="L5991" s="298">
        <v>0</v>
      </c>
      <c r="M5991" s="299">
        <v>0</v>
      </c>
    </row>
    <row r="5992" spans="1:13" x14ac:dyDescent="0.2">
      <c r="A5992" s="297" t="s">
        <v>17072</v>
      </c>
      <c r="B5992" s="298" t="s">
        <v>17078</v>
      </c>
      <c r="C5992" s="298" t="s">
        <v>20269</v>
      </c>
      <c r="D5992" s="298" t="s">
        <v>771</v>
      </c>
      <c r="E5992" s="298" t="s">
        <v>14757</v>
      </c>
      <c r="F5992" s="298" t="s">
        <v>19812</v>
      </c>
      <c r="G5992" s="298" t="s">
        <v>19815</v>
      </c>
      <c r="H5992" s="299" t="s">
        <v>14828</v>
      </c>
      <c r="I5992" s="297">
        <v>1.7</v>
      </c>
      <c r="J5992" s="298">
        <v>2.9</v>
      </c>
      <c r="K5992" s="298">
        <v>0.1</v>
      </c>
      <c r="L5992" s="298">
        <v>0</v>
      </c>
      <c r="M5992" s="299">
        <v>0</v>
      </c>
    </row>
    <row r="5993" spans="1:13" x14ac:dyDescent="0.2">
      <c r="A5993" s="297" t="s">
        <v>17072</v>
      </c>
      <c r="B5993" s="298" t="s">
        <v>17078</v>
      </c>
      <c r="C5993" s="298" t="s">
        <v>20269</v>
      </c>
      <c r="D5993" s="298" t="s">
        <v>771</v>
      </c>
      <c r="E5993" s="298" t="s">
        <v>14757</v>
      </c>
      <c r="F5993" s="298" t="s">
        <v>19812</v>
      </c>
      <c r="G5993" s="298" t="s">
        <v>19816</v>
      </c>
      <c r="H5993" s="299" t="s">
        <v>14828</v>
      </c>
      <c r="I5993" s="297">
        <v>5.3</v>
      </c>
      <c r="J5993" s="298">
        <v>7</v>
      </c>
      <c r="K5993" s="298">
        <v>0.2</v>
      </c>
      <c r="L5993" s="298">
        <v>0</v>
      </c>
      <c r="M5993" s="299">
        <v>0</v>
      </c>
    </row>
    <row r="5994" spans="1:13" x14ac:dyDescent="0.2">
      <c r="A5994" s="297" t="s">
        <v>17072</v>
      </c>
      <c r="B5994" s="298" t="s">
        <v>17078</v>
      </c>
      <c r="C5994" s="298" t="s">
        <v>20269</v>
      </c>
      <c r="D5994" s="298" t="s">
        <v>771</v>
      </c>
      <c r="E5994" s="298" t="s">
        <v>14755</v>
      </c>
      <c r="F5994" s="298" t="s">
        <v>19812</v>
      </c>
      <c r="G5994" s="298" t="s">
        <v>19817</v>
      </c>
      <c r="H5994" s="299" t="s">
        <v>14828</v>
      </c>
      <c r="I5994" s="297">
        <v>1.2</v>
      </c>
      <c r="J5994" s="298">
        <v>0.2</v>
      </c>
      <c r="K5994" s="298">
        <v>5.4</v>
      </c>
      <c r="L5994" s="298">
        <v>0</v>
      </c>
      <c r="M5994" s="299">
        <v>0</v>
      </c>
    </row>
    <row r="5995" spans="1:13" x14ac:dyDescent="0.2">
      <c r="A5995" s="297" t="s">
        <v>17072</v>
      </c>
      <c r="B5995" s="298" t="s">
        <v>17078</v>
      </c>
      <c r="C5995" s="298" t="s">
        <v>20269</v>
      </c>
      <c r="D5995" s="298" t="s">
        <v>771</v>
      </c>
      <c r="E5995" s="298" t="s">
        <v>14755</v>
      </c>
      <c r="F5995" s="298" t="s">
        <v>19812</v>
      </c>
      <c r="G5995" s="298" t="s">
        <v>19818</v>
      </c>
      <c r="H5995" s="299" t="s">
        <v>14828</v>
      </c>
      <c r="I5995" s="297">
        <v>1.3</v>
      </c>
      <c r="J5995" s="298">
        <v>0.1</v>
      </c>
      <c r="K5995" s="298">
        <v>3.8</v>
      </c>
      <c r="L5995" s="298">
        <v>0</v>
      </c>
      <c r="M5995" s="299">
        <v>0</v>
      </c>
    </row>
    <row r="5996" spans="1:13" x14ac:dyDescent="0.2">
      <c r="A5996" s="297" t="s">
        <v>17072</v>
      </c>
      <c r="B5996" s="298" t="s">
        <v>17078</v>
      </c>
      <c r="C5996" s="298" t="s">
        <v>20269</v>
      </c>
      <c r="D5996" s="298" t="s">
        <v>771</v>
      </c>
      <c r="E5996" s="298" t="s">
        <v>14755</v>
      </c>
      <c r="F5996" s="298" t="s">
        <v>19812</v>
      </c>
      <c r="G5996" s="298" t="s">
        <v>19819</v>
      </c>
      <c r="H5996" s="299" t="s">
        <v>14828</v>
      </c>
      <c r="I5996" s="297">
        <v>0</v>
      </c>
      <c r="J5996" s="298">
        <v>0.1</v>
      </c>
      <c r="K5996" s="298">
        <v>1.9</v>
      </c>
      <c r="L5996" s="298">
        <v>0</v>
      </c>
      <c r="M5996" s="299">
        <v>0</v>
      </c>
    </row>
    <row r="5997" spans="1:13" x14ac:dyDescent="0.2">
      <c r="A5997" s="297" t="s">
        <v>17072</v>
      </c>
      <c r="B5997" s="298" t="s">
        <v>17078</v>
      </c>
      <c r="C5997" s="298" t="s">
        <v>20269</v>
      </c>
      <c r="D5997" s="298" t="s">
        <v>771</v>
      </c>
      <c r="E5997" s="298" t="s">
        <v>14755</v>
      </c>
      <c r="F5997" s="298" t="s">
        <v>19812</v>
      </c>
      <c r="G5997" s="298" t="s">
        <v>19820</v>
      </c>
      <c r="H5997" s="299" t="s">
        <v>14828</v>
      </c>
      <c r="I5997" s="297">
        <v>0.3</v>
      </c>
      <c r="J5997" s="298">
        <v>0.4</v>
      </c>
      <c r="K5997" s="298">
        <v>9.1999999999999993</v>
      </c>
      <c r="L5997" s="298">
        <v>0</v>
      </c>
      <c r="M5997" s="299">
        <v>0</v>
      </c>
    </row>
    <row r="5998" spans="1:13" x14ac:dyDescent="0.2">
      <c r="A5998" s="297" t="s">
        <v>17072</v>
      </c>
      <c r="B5998" s="298" t="s">
        <v>17078</v>
      </c>
      <c r="C5998" s="298" t="s">
        <v>20269</v>
      </c>
      <c r="D5998" s="298" t="s">
        <v>771</v>
      </c>
      <c r="E5998" s="298" t="s">
        <v>14755</v>
      </c>
      <c r="F5998" s="298" t="s">
        <v>19821</v>
      </c>
      <c r="G5998" s="298" t="s">
        <v>19822</v>
      </c>
      <c r="H5998" s="299" t="s">
        <v>14828</v>
      </c>
      <c r="I5998" s="297">
        <v>12.94</v>
      </c>
      <c r="J5998" s="298">
        <v>12.94</v>
      </c>
      <c r="K5998" s="298">
        <v>25.88</v>
      </c>
      <c r="L5998" s="298">
        <v>0</v>
      </c>
      <c r="M5998" s="299">
        <v>0</v>
      </c>
    </row>
    <row r="5999" spans="1:13" x14ac:dyDescent="0.2">
      <c r="A5999" s="297" t="s">
        <v>17072</v>
      </c>
      <c r="B5999" s="298" t="s">
        <v>17078</v>
      </c>
      <c r="C5999" s="298" t="s">
        <v>20269</v>
      </c>
      <c r="D5999" s="298" t="s">
        <v>771</v>
      </c>
      <c r="E5999" s="298" t="s">
        <v>14757</v>
      </c>
      <c r="F5999" s="298" t="s">
        <v>19821</v>
      </c>
      <c r="G5999" s="298" t="s">
        <v>19823</v>
      </c>
      <c r="H5999" s="299" t="s">
        <v>14828</v>
      </c>
      <c r="I5999" s="297">
        <v>7.94</v>
      </c>
      <c r="J5999" s="298">
        <v>0.14000000000000001</v>
      </c>
      <c r="K5999" s="298">
        <v>2.94</v>
      </c>
      <c r="L5999" s="298">
        <v>0</v>
      </c>
      <c r="M5999" s="299">
        <v>0</v>
      </c>
    </row>
    <row r="6000" spans="1:13" x14ac:dyDescent="0.2">
      <c r="A6000" s="297" t="s">
        <v>17072</v>
      </c>
      <c r="B6000" s="298" t="s">
        <v>17078</v>
      </c>
      <c r="C6000" s="298" t="s">
        <v>20269</v>
      </c>
      <c r="D6000" s="298" t="s">
        <v>771</v>
      </c>
      <c r="E6000" s="298" t="s">
        <v>14757</v>
      </c>
      <c r="F6000" s="298" t="s">
        <v>19821</v>
      </c>
      <c r="G6000" s="298" t="s">
        <v>19824</v>
      </c>
      <c r="H6000" s="299" t="s">
        <v>14828</v>
      </c>
      <c r="I6000" s="297">
        <v>3.82</v>
      </c>
      <c r="J6000" s="298">
        <v>0.72</v>
      </c>
      <c r="K6000" s="298">
        <v>0.72</v>
      </c>
      <c r="L6000" s="298">
        <v>0</v>
      </c>
      <c r="M6000" s="299">
        <v>0</v>
      </c>
    </row>
    <row r="6001" spans="1:13" x14ac:dyDescent="0.2">
      <c r="A6001" s="297" t="s">
        <v>17072</v>
      </c>
      <c r="B6001" s="298" t="s">
        <v>17078</v>
      </c>
      <c r="C6001" s="298" t="s">
        <v>20269</v>
      </c>
      <c r="D6001" s="298" t="s">
        <v>771</v>
      </c>
      <c r="E6001" s="298" t="s">
        <v>11875</v>
      </c>
      <c r="F6001" s="298" t="s">
        <v>19821</v>
      </c>
      <c r="G6001" s="298" t="s">
        <v>19825</v>
      </c>
      <c r="H6001" s="299" t="s">
        <v>15164</v>
      </c>
      <c r="I6001" s="297">
        <v>0.51</v>
      </c>
      <c r="J6001" s="298">
        <v>0.03</v>
      </c>
      <c r="K6001" s="298">
        <v>0.43</v>
      </c>
      <c r="L6001" s="298">
        <v>0</v>
      </c>
      <c r="M6001" s="299">
        <v>0</v>
      </c>
    </row>
    <row r="6002" spans="1:13" x14ac:dyDescent="0.2">
      <c r="A6002" s="297" t="s">
        <v>17072</v>
      </c>
      <c r="B6002" s="298" t="s">
        <v>17078</v>
      </c>
      <c r="C6002" s="298" t="s">
        <v>20269</v>
      </c>
      <c r="D6002" s="298" t="s">
        <v>771</v>
      </c>
      <c r="E6002" s="298" t="s">
        <v>14755</v>
      </c>
      <c r="F6002" s="298" t="s">
        <v>19821</v>
      </c>
      <c r="G6002" s="298" t="s">
        <v>19826</v>
      </c>
      <c r="H6002" s="299" t="s">
        <v>14828</v>
      </c>
      <c r="I6002" s="297">
        <v>2.8</v>
      </c>
      <c r="J6002" s="298">
        <v>13.63</v>
      </c>
      <c r="K6002" s="298">
        <v>2.98</v>
      </c>
      <c r="L6002" s="298">
        <v>0</v>
      </c>
      <c r="M6002" s="299">
        <v>0</v>
      </c>
    </row>
    <row r="6003" spans="1:13" x14ac:dyDescent="0.2">
      <c r="A6003" s="297" t="s">
        <v>17072</v>
      </c>
      <c r="B6003" s="298" t="s">
        <v>17078</v>
      </c>
      <c r="C6003" s="298" t="s">
        <v>20269</v>
      </c>
      <c r="D6003" s="298" t="s">
        <v>771</v>
      </c>
      <c r="E6003" s="298" t="s">
        <v>14755</v>
      </c>
      <c r="F6003" s="298" t="s">
        <v>19821</v>
      </c>
      <c r="G6003" s="298" t="s">
        <v>19827</v>
      </c>
      <c r="H6003" s="299" t="s">
        <v>14828</v>
      </c>
      <c r="I6003" s="297">
        <v>11.09</v>
      </c>
      <c r="J6003" s="298">
        <v>11.09</v>
      </c>
      <c r="K6003" s="298">
        <v>22.19</v>
      </c>
      <c r="L6003" s="298">
        <v>0</v>
      </c>
      <c r="M6003" s="299">
        <v>0</v>
      </c>
    </row>
    <row r="6004" spans="1:13" x14ac:dyDescent="0.2">
      <c r="A6004" s="297" t="s">
        <v>17072</v>
      </c>
      <c r="B6004" s="298" t="s">
        <v>17078</v>
      </c>
      <c r="C6004" s="298" t="s">
        <v>20269</v>
      </c>
      <c r="D6004" s="298" t="s">
        <v>771</v>
      </c>
      <c r="E6004" s="298" t="s">
        <v>14755</v>
      </c>
      <c r="F6004" s="298" t="s">
        <v>19821</v>
      </c>
      <c r="G6004" s="298" t="s">
        <v>19828</v>
      </c>
      <c r="H6004" s="299" t="s">
        <v>14828</v>
      </c>
      <c r="I6004" s="297">
        <v>7.98</v>
      </c>
      <c r="J6004" s="298">
        <v>14.99</v>
      </c>
      <c r="K6004" s="298">
        <v>18.11</v>
      </c>
      <c r="L6004" s="298">
        <v>0</v>
      </c>
      <c r="M6004" s="299">
        <v>0</v>
      </c>
    </row>
    <row r="6005" spans="1:13" x14ac:dyDescent="0.2">
      <c r="A6005" s="297" t="s">
        <v>17072</v>
      </c>
      <c r="B6005" s="298" t="s">
        <v>17078</v>
      </c>
      <c r="C6005" s="298" t="s">
        <v>20269</v>
      </c>
      <c r="D6005" s="298" t="s">
        <v>771</v>
      </c>
      <c r="E6005" s="298" t="s">
        <v>14755</v>
      </c>
      <c r="F6005" s="298" t="s">
        <v>19821</v>
      </c>
      <c r="G6005" s="298" t="s">
        <v>19829</v>
      </c>
      <c r="H6005" s="299" t="s">
        <v>14828</v>
      </c>
      <c r="I6005" s="297">
        <v>6.64</v>
      </c>
      <c r="J6005" s="298">
        <v>11.33</v>
      </c>
      <c r="K6005" s="298">
        <v>6.58</v>
      </c>
      <c r="L6005" s="298">
        <v>0</v>
      </c>
      <c r="M6005" s="299">
        <v>0</v>
      </c>
    </row>
    <row r="6006" spans="1:13" x14ac:dyDescent="0.2">
      <c r="A6006" s="297" t="s">
        <v>17072</v>
      </c>
      <c r="B6006" s="298" t="s">
        <v>17078</v>
      </c>
      <c r="C6006" s="298" t="s">
        <v>20269</v>
      </c>
      <c r="D6006" s="298" t="s">
        <v>771</v>
      </c>
      <c r="E6006" s="298" t="s">
        <v>14755</v>
      </c>
      <c r="F6006" s="298" t="s">
        <v>19821</v>
      </c>
      <c r="G6006" s="298" t="s">
        <v>19830</v>
      </c>
      <c r="H6006" s="299" t="s">
        <v>14828</v>
      </c>
      <c r="I6006" s="297">
        <v>13.88</v>
      </c>
      <c r="J6006" s="298">
        <v>13.88</v>
      </c>
      <c r="K6006" s="298">
        <v>27.76</v>
      </c>
      <c r="L6006" s="298">
        <v>0</v>
      </c>
      <c r="M6006" s="299">
        <v>0</v>
      </c>
    </row>
    <row r="6007" spans="1:13" x14ac:dyDescent="0.2">
      <c r="A6007" s="297" t="s">
        <v>17072</v>
      </c>
      <c r="B6007" s="298" t="s">
        <v>17078</v>
      </c>
      <c r="C6007" s="298" t="s">
        <v>20269</v>
      </c>
      <c r="D6007" s="298" t="s">
        <v>771</v>
      </c>
      <c r="E6007" s="298" t="s">
        <v>14757</v>
      </c>
      <c r="F6007" s="298" t="s">
        <v>19821</v>
      </c>
      <c r="G6007" s="298" t="s">
        <v>19831</v>
      </c>
      <c r="H6007" s="299" t="s">
        <v>14828</v>
      </c>
      <c r="I6007" s="297">
        <v>2.4300000000000002</v>
      </c>
      <c r="J6007" s="298">
        <v>0</v>
      </c>
      <c r="K6007" s="298">
        <v>0</v>
      </c>
      <c r="L6007" s="298">
        <v>0</v>
      </c>
      <c r="M6007" s="299">
        <v>0</v>
      </c>
    </row>
    <row r="6008" spans="1:13" x14ac:dyDescent="0.2">
      <c r="A6008" s="297" t="s">
        <v>17072</v>
      </c>
      <c r="B6008" s="298" t="s">
        <v>17078</v>
      </c>
      <c r="C6008" s="298" t="s">
        <v>20269</v>
      </c>
      <c r="D6008" s="298" t="s">
        <v>771</v>
      </c>
      <c r="E6008" s="298" t="s">
        <v>4957</v>
      </c>
      <c r="F6008" s="298" t="s">
        <v>19821</v>
      </c>
      <c r="G6008" s="298" t="s">
        <v>19832</v>
      </c>
      <c r="H6008" s="299" t="s">
        <v>14817</v>
      </c>
      <c r="I6008" s="297">
        <v>0.51</v>
      </c>
      <c r="J6008" s="298">
        <v>0.03</v>
      </c>
      <c r="K6008" s="298">
        <v>0.43</v>
      </c>
      <c r="L6008" s="298">
        <v>0</v>
      </c>
      <c r="M6008" s="299">
        <v>0</v>
      </c>
    </row>
    <row r="6009" spans="1:13" x14ac:dyDescent="0.2">
      <c r="A6009" s="297" t="s">
        <v>17072</v>
      </c>
      <c r="B6009" s="298" t="s">
        <v>17078</v>
      </c>
      <c r="C6009" s="298" t="s">
        <v>20269</v>
      </c>
      <c r="D6009" s="298" t="s">
        <v>771</v>
      </c>
      <c r="E6009" s="298" t="s">
        <v>4957</v>
      </c>
      <c r="F6009" s="298" t="s">
        <v>19821</v>
      </c>
      <c r="G6009" s="298" t="s">
        <v>19663</v>
      </c>
      <c r="H6009" s="299" t="s">
        <v>14817</v>
      </c>
      <c r="I6009" s="297">
        <v>0.51</v>
      </c>
      <c r="J6009" s="298">
        <v>0.03</v>
      </c>
      <c r="K6009" s="298">
        <v>0.43</v>
      </c>
      <c r="L6009" s="298">
        <v>0</v>
      </c>
      <c r="M6009" s="299">
        <v>0</v>
      </c>
    </row>
    <row r="6010" spans="1:13" x14ac:dyDescent="0.2">
      <c r="A6010" s="297" t="s">
        <v>17072</v>
      </c>
      <c r="B6010" s="298" t="s">
        <v>17078</v>
      </c>
      <c r="C6010" s="298" t="s">
        <v>20269</v>
      </c>
      <c r="D6010" s="298" t="s">
        <v>771</v>
      </c>
      <c r="E6010" s="298" t="s">
        <v>14755</v>
      </c>
      <c r="F6010" s="298" t="s">
        <v>19833</v>
      </c>
      <c r="G6010" s="298" t="s">
        <v>19834</v>
      </c>
      <c r="H6010" s="299" t="s">
        <v>14828</v>
      </c>
      <c r="I6010" s="297">
        <v>5.55</v>
      </c>
      <c r="J6010" s="298">
        <v>7.91</v>
      </c>
      <c r="K6010" s="298">
        <v>15.81</v>
      </c>
      <c r="L6010" s="298">
        <v>0</v>
      </c>
      <c r="M6010" s="299">
        <v>0</v>
      </c>
    </row>
    <row r="6011" spans="1:13" x14ac:dyDescent="0.2">
      <c r="A6011" s="297" t="s">
        <v>17072</v>
      </c>
      <c r="B6011" s="298" t="s">
        <v>17078</v>
      </c>
      <c r="C6011" s="298" t="s">
        <v>20269</v>
      </c>
      <c r="D6011" s="298" t="s">
        <v>771</v>
      </c>
      <c r="E6011" s="298" t="s">
        <v>14755</v>
      </c>
      <c r="F6011" s="298" t="s">
        <v>19833</v>
      </c>
      <c r="G6011" s="298" t="s">
        <v>19834</v>
      </c>
      <c r="H6011" s="299" t="s">
        <v>14828</v>
      </c>
      <c r="I6011" s="297">
        <v>5.51</v>
      </c>
      <c r="J6011" s="298">
        <v>7.84</v>
      </c>
      <c r="K6011" s="298">
        <v>15.69</v>
      </c>
      <c r="L6011" s="298">
        <v>0</v>
      </c>
      <c r="M6011" s="299">
        <v>0</v>
      </c>
    </row>
    <row r="6012" spans="1:13" x14ac:dyDescent="0.2">
      <c r="A6012" s="297" t="s">
        <v>17072</v>
      </c>
      <c r="B6012" s="298" t="s">
        <v>17078</v>
      </c>
      <c r="C6012" s="298" t="s">
        <v>20269</v>
      </c>
      <c r="D6012" s="298" t="s">
        <v>771</v>
      </c>
      <c r="E6012" s="298" t="s">
        <v>14755</v>
      </c>
      <c r="F6012" s="298" t="s">
        <v>19833</v>
      </c>
      <c r="G6012" s="298" t="s">
        <v>17236</v>
      </c>
      <c r="H6012" s="299" t="s">
        <v>14828</v>
      </c>
      <c r="I6012" s="297">
        <v>10.119999999999999</v>
      </c>
      <c r="J6012" s="298">
        <v>14.4</v>
      </c>
      <c r="K6012" s="298">
        <v>28.79</v>
      </c>
      <c r="L6012" s="298">
        <v>0</v>
      </c>
      <c r="M6012" s="299">
        <v>0</v>
      </c>
    </row>
    <row r="6013" spans="1:13" x14ac:dyDescent="0.2">
      <c r="A6013" s="297" t="s">
        <v>17072</v>
      </c>
      <c r="B6013" s="298" t="s">
        <v>17078</v>
      </c>
      <c r="C6013" s="298" t="s">
        <v>20269</v>
      </c>
      <c r="D6013" s="298" t="s">
        <v>771</v>
      </c>
      <c r="E6013" s="298" t="s">
        <v>14757</v>
      </c>
      <c r="F6013" s="298" t="s">
        <v>19833</v>
      </c>
      <c r="G6013" s="298" t="s">
        <v>18445</v>
      </c>
      <c r="H6013" s="299" t="s">
        <v>14828</v>
      </c>
      <c r="I6013" s="297">
        <v>11.48</v>
      </c>
      <c r="J6013" s="298">
        <v>16.63</v>
      </c>
      <c r="K6013" s="298">
        <v>4.25</v>
      </c>
      <c r="L6013" s="298">
        <v>0</v>
      </c>
      <c r="M6013" s="299">
        <v>0</v>
      </c>
    </row>
    <row r="6014" spans="1:13" x14ac:dyDescent="0.2">
      <c r="A6014" s="297" t="s">
        <v>17072</v>
      </c>
      <c r="B6014" s="298" t="s">
        <v>17078</v>
      </c>
      <c r="C6014" s="298" t="s">
        <v>20269</v>
      </c>
      <c r="D6014" s="298" t="s">
        <v>771</v>
      </c>
      <c r="E6014" s="298" t="s">
        <v>11875</v>
      </c>
      <c r="F6014" s="298" t="s">
        <v>19833</v>
      </c>
      <c r="G6014" s="298" t="s">
        <v>19835</v>
      </c>
      <c r="H6014" s="299" t="s">
        <v>15164</v>
      </c>
      <c r="I6014" s="297">
        <v>0.5</v>
      </c>
      <c r="J6014" s="298">
        <v>0.03</v>
      </c>
      <c r="K6014" s="298">
        <v>0.42</v>
      </c>
      <c r="L6014" s="298">
        <v>0</v>
      </c>
      <c r="M6014" s="299">
        <v>0</v>
      </c>
    </row>
    <row r="6015" spans="1:13" x14ac:dyDescent="0.2">
      <c r="A6015" s="297" t="s">
        <v>17072</v>
      </c>
      <c r="B6015" s="298" t="s">
        <v>17078</v>
      </c>
      <c r="C6015" s="298" t="s">
        <v>20269</v>
      </c>
      <c r="D6015" s="298" t="s">
        <v>771</v>
      </c>
      <c r="E6015" s="298" t="s">
        <v>14757</v>
      </c>
      <c r="F6015" s="298" t="s">
        <v>19833</v>
      </c>
      <c r="G6015" s="298" t="s">
        <v>17237</v>
      </c>
      <c r="H6015" s="299" t="s">
        <v>14828</v>
      </c>
      <c r="I6015" s="297">
        <v>12.91</v>
      </c>
      <c r="J6015" s="298">
        <v>8.6999999999999993</v>
      </c>
      <c r="K6015" s="298">
        <v>4.3</v>
      </c>
      <c r="L6015" s="298">
        <v>0</v>
      </c>
      <c r="M6015" s="299">
        <v>0</v>
      </c>
    </row>
    <row r="6016" spans="1:13" x14ac:dyDescent="0.2">
      <c r="A6016" s="297" t="s">
        <v>17072</v>
      </c>
      <c r="B6016" s="298" t="s">
        <v>17078</v>
      </c>
      <c r="C6016" s="298" t="s">
        <v>20269</v>
      </c>
      <c r="D6016" s="298" t="s">
        <v>771</v>
      </c>
      <c r="E6016" s="298" t="s">
        <v>14757</v>
      </c>
      <c r="F6016" s="298" t="s">
        <v>19833</v>
      </c>
      <c r="G6016" s="298" t="s">
        <v>17237</v>
      </c>
      <c r="H6016" s="299" t="s">
        <v>14828</v>
      </c>
      <c r="I6016" s="297">
        <v>12.97</v>
      </c>
      <c r="J6016" s="298">
        <v>8.74</v>
      </c>
      <c r="K6016" s="298">
        <v>4.32</v>
      </c>
      <c r="L6016" s="298">
        <v>0</v>
      </c>
      <c r="M6016" s="299">
        <v>0</v>
      </c>
    </row>
    <row r="6017" spans="1:13" x14ac:dyDescent="0.2">
      <c r="A6017" s="297" t="s">
        <v>17072</v>
      </c>
      <c r="B6017" s="298" t="s">
        <v>17078</v>
      </c>
      <c r="C6017" s="298" t="s">
        <v>20269</v>
      </c>
      <c r="D6017" s="298" t="s">
        <v>771</v>
      </c>
      <c r="E6017" s="298" t="s">
        <v>14757</v>
      </c>
      <c r="F6017" s="298" t="s">
        <v>19833</v>
      </c>
      <c r="G6017" s="298" t="s">
        <v>17237</v>
      </c>
      <c r="H6017" s="299" t="s">
        <v>14828</v>
      </c>
      <c r="I6017" s="297">
        <v>12.98</v>
      </c>
      <c r="J6017" s="298">
        <v>8.74</v>
      </c>
      <c r="K6017" s="298">
        <v>4.33</v>
      </c>
      <c r="L6017" s="298">
        <v>0</v>
      </c>
      <c r="M6017" s="299">
        <v>0</v>
      </c>
    </row>
    <row r="6018" spans="1:13" x14ac:dyDescent="0.2">
      <c r="A6018" s="297" t="s">
        <v>17072</v>
      </c>
      <c r="B6018" s="298" t="s">
        <v>17078</v>
      </c>
      <c r="C6018" s="298" t="s">
        <v>20269</v>
      </c>
      <c r="D6018" s="298" t="s">
        <v>771</v>
      </c>
      <c r="E6018" s="298" t="s">
        <v>14757</v>
      </c>
      <c r="F6018" s="298" t="s">
        <v>19833</v>
      </c>
      <c r="G6018" s="298" t="s">
        <v>17382</v>
      </c>
      <c r="H6018" s="299" t="s">
        <v>14828</v>
      </c>
      <c r="I6018" s="297">
        <v>15.95</v>
      </c>
      <c r="J6018" s="298">
        <v>10.52</v>
      </c>
      <c r="K6018" s="298">
        <v>5.17</v>
      </c>
      <c r="L6018" s="298">
        <v>0</v>
      </c>
      <c r="M6018" s="299">
        <v>0</v>
      </c>
    </row>
    <row r="6019" spans="1:13" x14ac:dyDescent="0.2">
      <c r="A6019" s="297" t="s">
        <v>17072</v>
      </c>
      <c r="B6019" s="298" t="s">
        <v>17078</v>
      </c>
      <c r="C6019" s="298" t="s">
        <v>20269</v>
      </c>
      <c r="D6019" s="298" t="s">
        <v>771</v>
      </c>
      <c r="E6019" s="298" t="s">
        <v>14755</v>
      </c>
      <c r="F6019" s="298" t="s">
        <v>19833</v>
      </c>
      <c r="G6019" s="298" t="s">
        <v>19834</v>
      </c>
      <c r="H6019" s="299" t="s">
        <v>14828</v>
      </c>
      <c r="I6019" s="297">
        <v>5.51</v>
      </c>
      <c r="J6019" s="298">
        <v>7.85</v>
      </c>
      <c r="K6019" s="298">
        <v>15.69</v>
      </c>
      <c r="L6019" s="298">
        <v>0</v>
      </c>
      <c r="M6019" s="299">
        <v>0</v>
      </c>
    </row>
    <row r="6020" spans="1:13" x14ac:dyDescent="0.2">
      <c r="A6020" s="297" t="s">
        <v>17072</v>
      </c>
      <c r="B6020" s="298" t="s">
        <v>17078</v>
      </c>
      <c r="C6020" s="298" t="s">
        <v>20269</v>
      </c>
      <c r="D6020" s="298" t="s">
        <v>771</v>
      </c>
      <c r="E6020" s="298" t="s">
        <v>14755</v>
      </c>
      <c r="F6020" s="298" t="s">
        <v>19833</v>
      </c>
      <c r="G6020" s="298" t="s">
        <v>19834</v>
      </c>
      <c r="H6020" s="299" t="s">
        <v>14828</v>
      </c>
      <c r="I6020" s="297">
        <v>5.61</v>
      </c>
      <c r="J6020" s="298">
        <v>7.99</v>
      </c>
      <c r="K6020" s="298">
        <v>15.97</v>
      </c>
      <c r="L6020" s="298">
        <v>0</v>
      </c>
      <c r="M6020" s="299">
        <v>0</v>
      </c>
    </row>
    <row r="6021" spans="1:13" x14ac:dyDescent="0.2">
      <c r="A6021" s="297" t="s">
        <v>17072</v>
      </c>
      <c r="B6021" s="298" t="s">
        <v>17078</v>
      </c>
      <c r="C6021" s="298" t="s">
        <v>20269</v>
      </c>
      <c r="D6021" s="298" t="s">
        <v>771</v>
      </c>
      <c r="E6021" s="298" t="s">
        <v>14755</v>
      </c>
      <c r="F6021" s="298" t="s">
        <v>19833</v>
      </c>
      <c r="G6021" s="298" t="s">
        <v>17236</v>
      </c>
      <c r="H6021" s="299" t="s">
        <v>14828</v>
      </c>
      <c r="I6021" s="297">
        <v>11.26</v>
      </c>
      <c r="J6021" s="298">
        <v>16.3</v>
      </c>
      <c r="K6021" s="298">
        <v>4.17</v>
      </c>
      <c r="L6021" s="298">
        <v>0</v>
      </c>
      <c r="M6021" s="299">
        <v>0</v>
      </c>
    </row>
    <row r="6022" spans="1:13" x14ac:dyDescent="0.2">
      <c r="A6022" s="297" t="s">
        <v>17072</v>
      </c>
      <c r="B6022" s="298" t="s">
        <v>17078</v>
      </c>
      <c r="C6022" s="298" t="s">
        <v>20269</v>
      </c>
      <c r="D6022" s="298" t="s">
        <v>771</v>
      </c>
      <c r="E6022" s="298" t="s">
        <v>14755</v>
      </c>
      <c r="F6022" s="298" t="s">
        <v>19833</v>
      </c>
      <c r="G6022" s="298" t="s">
        <v>17236</v>
      </c>
      <c r="H6022" s="299" t="s">
        <v>14828</v>
      </c>
      <c r="I6022" s="297">
        <v>11.68</v>
      </c>
      <c r="J6022" s="298">
        <v>16.91</v>
      </c>
      <c r="K6022" s="298">
        <v>4.33</v>
      </c>
      <c r="L6022" s="298">
        <v>0</v>
      </c>
      <c r="M6022" s="299">
        <v>0</v>
      </c>
    </row>
    <row r="6023" spans="1:13" x14ac:dyDescent="0.2">
      <c r="A6023" s="297" t="s">
        <v>17072</v>
      </c>
      <c r="B6023" s="298" t="s">
        <v>17078</v>
      </c>
      <c r="C6023" s="298" t="s">
        <v>20269</v>
      </c>
      <c r="D6023" s="298" t="s">
        <v>771</v>
      </c>
      <c r="E6023" s="298" t="s">
        <v>14755</v>
      </c>
      <c r="F6023" s="298" t="s">
        <v>19833</v>
      </c>
      <c r="G6023" s="298" t="s">
        <v>17236</v>
      </c>
      <c r="H6023" s="299" t="s">
        <v>14828</v>
      </c>
      <c r="I6023" s="297">
        <v>9.44</v>
      </c>
      <c r="J6023" s="298">
        <v>13.43</v>
      </c>
      <c r="K6023" s="298">
        <v>26.87</v>
      </c>
      <c r="L6023" s="298">
        <v>0</v>
      </c>
      <c r="M6023" s="299">
        <v>0</v>
      </c>
    </row>
    <row r="6024" spans="1:13" x14ac:dyDescent="0.2">
      <c r="A6024" s="297" t="s">
        <v>17072</v>
      </c>
      <c r="B6024" s="298" t="s">
        <v>17078</v>
      </c>
      <c r="C6024" s="298" t="s">
        <v>20269</v>
      </c>
      <c r="D6024" s="298" t="s">
        <v>771</v>
      </c>
      <c r="E6024" s="298" t="s">
        <v>14755</v>
      </c>
      <c r="F6024" s="298" t="s">
        <v>19833</v>
      </c>
      <c r="G6024" s="298" t="s">
        <v>19836</v>
      </c>
      <c r="H6024" s="299" t="s">
        <v>14828</v>
      </c>
      <c r="I6024" s="297">
        <v>10.71</v>
      </c>
      <c r="J6024" s="298">
        <v>15.51</v>
      </c>
      <c r="K6024" s="298">
        <v>3.97</v>
      </c>
      <c r="L6024" s="298">
        <v>0</v>
      </c>
      <c r="M6024" s="299">
        <v>0</v>
      </c>
    </row>
    <row r="6025" spans="1:13" x14ac:dyDescent="0.2">
      <c r="A6025" s="297" t="s">
        <v>17072</v>
      </c>
      <c r="B6025" s="298" t="s">
        <v>17078</v>
      </c>
      <c r="C6025" s="298" t="s">
        <v>20269</v>
      </c>
      <c r="D6025" s="298" t="s">
        <v>771</v>
      </c>
      <c r="E6025" s="298" t="s">
        <v>11875</v>
      </c>
      <c r="F6025" s="298" t="s">
        <v>19833</v>
      </c>
      <c r="G6025" s="298" t="s">
        <v>19837</v>
      </c>
      <c r="H6025" s="299" t="s">
        <v>15164</v>
      </c>
      <c r="I6025" s="297">
        <v>0.5</v>
      </c>
      <c r="J6025" s="298">
        <v>0.03</v>
      </c>
      <c r="K6025" s="298">
        <v>0.42</v>
      </c>
      <c r="L6025" s="298">
        <v>0</v>
      </c>
      <c r="M6025" s="299">
        <v>0</v>
      </c>
    </row>
    <row r="6026" spans="1:13" x14ac:dyDescent="0.2">
      <c r="A6026" s="297" t="s">
        <v>17072</v>
      </c>
      <c r="B6026" s="298" t="s">
        <v>17078</v>
      </c>
      <c r="C6026" s="298" t="s">
        <v>20269</v>
      </c>
      <c r="D6026" s="298" t="s">
        <v>771</v>
      </c>
      <c r="E6026" s="298" t="s">
        <v>4957</v>
      </c>
      <c r="F6026" s="298" t="s">
        <v>19838</v>
      </c>
      <c r="G6026" s="298" t="s">
        <v>19663</v>
      </c>
      <c r="H6026" s="299" t="s">
        <v>14817</v>
      </c>
      <c r="I6026" s="297">
        <v>0.49</v>
      </c>
      <c r="J6026" s="298">
        <v>0.03</v>
      </c>
      <c r="K6026" s="298">
        <v>0.41</v>
      </c>
      <c r="L6026" s="298">
        <v>0</v>
      </c>
      <c r="M6026" s="299">
        <v>0</v>
      </c>
    </row>
    <row r="6027" spans="1:13" x14ac:dyDescent="0.2">
      <c r="A6027" s="297" t="s">
        <v>17072</v>
      </c>
      <c r="B6027" s="298" t="s">
        <v>17078</v>
      </c>
      <c r="C6027" s="298" t="s">
        <v>20269</v>
      </c>
      <c r="D6027" s="298" t="s">
        <v>771</v>
      </c>
      <c r="E6027" s="298" t="s">
        <v>14757</v>
      </c>
      <c r="F6027" s="298" t="s">
        <v>19838</v>
      </c>
      <c r="G6027" s="298" t="s">
        <v>19839</v>
      </c>
      <c r="H6027" s="299" t="s">
        <v>14828</v>
      </c>
      <c r="I6027" s="297">
        <v>6.47</v>
      </c>
      <c r="J6027" s="298">
        <v>0.09</v>
      </c>
      <c r="K6027" s="298">
        <v>0.57999999999999996</v>
      </c>
      <c r="L6027" s="298">
        <v>0</v>
      </c>
      <c r="M6027" s="299">
        <v>0</v>
      </c>
    </row>
    <row r="6028" spans="1:13" x14ac:dyDescent="0.2">
      <c r="A6028" s="297" t="s">
        <v>17072</v>
      </c>
      <c r="B6028" s="298" t="s">
        <v>17078</v>
      </c>
      <c r="C6028" s="298" t="s">
        <v>20269</v>
      </c>
      <c r="D6028" s="298" t="s">
        <v>771</v>
      </c>
      <c r="E6028" s="298" t="s">
        <v>14755</v>
      </c>
      <c r="F6028" s="298" t="s">
        <v>19838</v>
      </c>
      <c r="G6028" s="298" t="s">
        <v>19840</v>
      </c>
      <c r="H6028" s="299" t="s">
        <v>14828</v>
      </c>
      <c r="I6028" s="297">
        <v>0.69</v>
      </c>
      <c r="J6028" s="298">
        <v>0.22</v>
      </c>
      <c r="K6028" s="298">
        <v>11.17</v>
      </c>
      <c r="L6028" s="298">
        <v>0</v>
      </c>
      <c r="M6028" s="299">
        <v>0</v>
      </c>
    </row>
    <row r="6029" spans="1:13" x14ac:dyDescent="0.2">
      <c r="A6029" s="297" t="s">
        <v>17072</v>
      </c>
      <c r="B6029" s="298" t="s">
        <v>17078</v>
      </c>
      <c r="C6029" s="298" t="s">
        <v>20269</v>
      </c>
      <c r="D6029" s="298" t="s">
        <v>771</v>
      </c>
      <c r="E6029" s="298" t="s">
        <v>14757</v>
      </c>
      <c r="F6029" s="298" t="s">
        <v>19838</v>
      </c>
      <c r="G6029" s="298" t="s">
        <v>19841</v>
      </c>
      <c r="H6029" s="299" t="s">
        <v>14828</v>
      </c>
      <c r="I6029" s="297">
        <v>1.1200000000000001</v>
      </c>
      <c r="J6029" s="298">
        <v>0.12</v>
      </c>
      <c r="K6029" s="298">
        <v>3.82</v>
      </c>
      <c r="L6029" s="298">
        <v>0</v>
      </c>
      <c r="M6029" s="299">
        <v>0</v>
      </c>
    </row>
    <row r="6030" spans="1:13" x14ac:dyDescent="0.2">
      <c r="A6030" s="297" t="s">
        <v>17072</v>
      </c>
      <c r="B6030" s="298" t="s">
        <v>17078</v>
      </c>
      <c r="C6030" s="298" t="s">
        <v>20269</v>
      </c>
      <c r="D6030" s="298" t="s">
        <v>771</v>
      </c>
      <c r="E6030" s="298" t="s">
        <v>14755</v>
      </c>
      <c r="F6030" s="298" t="s">
        <v>19838</v>
      </c>
      <c r="G6030" s="298" t="s">
        <v>19842</v>
      </c>
      <c r="H6030" s="299" t="s">
        <v>14828</v>
      </c>
      <c r="I6030" s="297">
        <v>1.67</v>
      </c>
      <c r="J6030" s="298">
        <v>0.17</v>
      </c>
      <c r="K6030" s="298">
        <v>2.91</v>
      </c>
      <c r="L6030" s="298">
        <v>0</v>
      </c>
      <c r="M6030" s="299">
        <v>0</v>
      </c>
    </row>
    <row r="6031" spans="1:13" x14ac:dyDescent="0.2">
      <c r="A6031" s="297" t="s">
        <v>17072</v>
      </c>
      <c r="B6031" s="298" t="s">
        <v>17078</v>
      </c>
      <c r="C6031" s="298" t="s">
        <v>20269</v>
      </c>
      <c r="D6031" s="298" t="s">
        <v>771</v>
      </c>
      <c r="E6031" s="298" t="s">
        <v>14757</v>
      </c>
      <c r="F6031" s="298" t="s">
        <v>19838</v>
      </c>
      <c r="G6031" s="298" t="s">
        <v>19843</v>
      </c>
      <c r="H6031" s="299" t="s">
        <v>14828</v>
      </c>
      <c r="I6031" s="297">
        <v>5.79</v>
      </c>
      <c r="J6031" s="298">
        <v>0.84</v>
      </c>
      <c r="K6031" s="298">
        <v>0.15</v>
      </c>
      <c r="L6031" s="298">
        <v>0</v>
      </c>
      <c r="M6031" s="299">
        <v>0</v>
      </c>
    </row>
    <row r="6032" spans="1:13" x14ac:dyDescent="0.2">
      <c r="A6032" s="297" t="s">
        <v>17072</v>
      </c>
      <c r="B6032" s="298" t="s">
        <v>17078</v>
      </c>
      <c r="C6032" s="298" t="s">
        <v>20269</v>
      </c>
      <c r="D6032" s="298" t="s">
        <v>771</v>
      </c>
      <c r="E6032" s="298" t="s">
        <v>14757</v>
      </c>
      <c r="F6032" s="298" t="s">
        <v>19838</v>
      </c>
      <c r="G6032" s="298" t="s">
        <v>19844</v>
      </c>
      <c r="H6032" s="299" t="s">
        <v>14828</v>
      </c>
      <c r="I6032" s="297">
        <v>3.93</v>
      </c>
      <c r="J6032" s="298">
        <v>0.51</v>
      </c>
      <c r="K6032" s="298">
        <v>0</v>
      </c>
      <c r="L6032" s="298">
        <v>0</v>
      </c>
      <c r="M6032" s="299">
        <v>0</v>
      </c>
    </row>
    <row r="6033" spans="1:13" x14ac:dyDescent="0.2">
      <c r="A6033" s="297" t="s">
        <v>17072</v>
      </c>
      <c r="B6033" s="298" t="s">
        <v>17078</v>
      </c>
      <c r="C6033" s="298" t="s">
        <v>20269</v>
      </c>
      <c r="D6033" s="298" t="s">
        <v>771</v>
      </c>
      <c r="E6033" s="298" t="s">
        <v>14757</v>
      </c>
      <c r="F6033" s="298" t="s">
        <v>19838</v>
      </c>
      <c r="G6033" s="298" t="s">
        <v>19845</v>
      </c>
      <c r="H6033" s="299" t="s">
        <v>14828</v>
      </c>
      <c r="I6033" s="297">
        <v>5.45</v>
      </c>
      <c r="J6033" s="298">
        <v>0.47</v>
      </c>
      <c r="K6033" s="298">
        <v>0.06</v>
      </c>
      <c r="L6033" s="298">
        <v>0</v>
      </c>
      <c r="M6033" s="299">
        <v>0</v>
      </c>
    </row>
    <row r="6034" spans="1:13" x14ac:dyDescent="0.2">
      <c r="A6034" s="297" t="s">
        <v>17072</v>
      </c>
      <c r="B6034" s="298" t="s">
        <v>17078</v>
      </c>
      <c r="C6034" s="298" t="s">
        <v>20269</v>
      </c>
      <c r="D6034" s="298" t="s">
        <v>771</v>
      </c>
      <c r="E6034" s="298" t="s">
        <v>14755</v>
      </c>
      <c r="F6034" s="298" t="s">
        <v>19838</v>
      </c>
      <c r="G6034" s="298" t="s">
        <v>19846</v>
      </c>
      <c r="H6034" s="299" t="s">
        <v>14828</v>
      </c>
      <c r="I6034" s="297">
        <v>0.83</v>
      </c>
      <c r="J6034" s="298">
        <v>0.14000000000000001</v>
      </c>
      <c r="K6034" s="298">
        <v>2.4500000000000002</v>
      </c>
      <c r="L6034" s="298">
        <v>0</v>
      </c>
      <c r="M6034" s="299">
        <v>0</v>
      </c>
    </row>
    <row r="6035" spans="1:13" x14ac:dyDescent="0.2">
      <c r="A6035" s="297" t="s">
        <v>17072</v>
      </c>
      <c r="B6035" s="298" t="s">
        <v>17078</v>
      </c>
      <c r="C6035" s="298" t="s">
        <v>20269</v>
      </c>
      <c r="D6035" s="298" t="s">
        <v>771</v>
      </c>
      <c r="E6035" s="298" t="s">
        <v>14755</v>
      </c>
      <c r="F6035" s="298" t="s">
        <v>19838</v>
      </c>
      <c r="G6035" s="298" t="s">
        <v>19847</v>
      </c>
      <c r="H6035" s="299" t="s">
        <v>14828</v>
      </c>
      <c r="I6035" s="297">
        <v>0.11</v>
      </c>
      <c r="J6035" s="298">
        <v>0.11</v>
      </c>
      <c r="K6035" s="298">
        <v>0.33</v>
      </c>
      <c r="L6035" s="298">
        <v>0</v>
      </c>
      <c r="M6035" s="299">
        <v>0</v>
      </c>
    </row>
    <row r="6036" spans="1:13" x14ac:dyDescent="0.2">
      <c r="A6036" s="297" t="s">
        <v>17072</v>
      </c>
      <c r="B6036" s="298" t="s">
        <v>17078</v>
      </c>
      <c r="C6036" s="298" t="s">
        <v>20269</v>
      </c>
      <c r="D6036" s="298" t="s">
        <v>771</v>
      </c>
      <c r="E6036" s="298" t="s">
        <v>14757</v>
      </c>
      <c r="F6036" s="298" t="s">
        <v>19848</v>
      </c>
      <c r="G6036" s="298" t="s">
        <v>19849</v>
      </c>
      <c r="H6036" s="299" t="s">
        <v>14828</v>
      </c>
      <c r="I6036" s="297">
        <v>0.44</v>
      </c>
      <c r="J6036" s="298">
        <v>0.18</v>
      </c>
      <c r="K6036" s="298">
        <v>6.54</v>
      </c>
      <c r="L6036" s="298">
        <v>0</v>
      </c>
      <c r="M6036" s="299">
        <v>0</v>
      </c>
    </row>
    <row r="6037" spans="1:13" x14ac:dyDescent="0.2">
      <c r="A6037" s="297" t="s">
        <v>17072</v>
      </c>
      <c r="B6037" s="298" t="s">
        <v>17078</v>
      </c>
      <c r="C6037" s="298" t="s">
        <v>20269</v>
      </c>
      <c r="D6037" s="298" t="s">
        <v>771</v>
      </c>
      <c r="E6037" s="298" t="s">
        <v>14757</v>
      </c>
      <c r="F6037" s="298" t="s">
        <v>19848</v>
      </c>
      <c r="G6037" s="298" t="s">
        <v>19850</v>
      </c>
      <c r="H6037" s="299" t="s">
        <v>14828</v>
      </c>
      <c r="I6037" s="297">
        <v>1.1200000000000001</v>
      </c>
      <c r="J6037" s="298">
        <v>0.21</v>
      </c>
      <c r="K6037" s="298">
        <v>8.41</v>
      </c>
      <c r="L6037" s="298">
        <v>0</v>
      </c>
      <c r="M6037" s="299">
        <v>0</v>
      </c>
    </row>
    <row r="6038" spans="1:13" x14ac:dyDescent="0.2">
      <c r="A6038" s="297" t="s">
        <v>17072</v>
      </c>
      <c r="B6038" s="298" t="s">
        <v>17078</v>
      </c>
      <c r="C6038" s="298" t="s">
        <v>20269</v>
      </c>
      <c r="D6038" s="298" t="s">
        <v>771</v>
      </c>
      <c r="E6038" s="298" t="s">
        <v>14755</v>
      </c>
      <c r="F6038" s="298" t="s">
        <v>19848</v>
      </c>
      <c r="G6038" s="298" t="s">
        <v>19851</v>
      </c>
      <c r="H6038" s="299" t="s">
        <v>14828</v>
      </c>
      <c r="I6038" s="297">
        <v>0.51</v>
      </c>
      <c r="J6038" s="298">
        <v>0.15</v>
      </c>
      <c r="K6038" s="298">
        <v>7.08</v>
      </c>
      <c r="L6038" s="298">
        <v>0</v>
      </c>
      <c r="M6038" s="299">
        <v>0</v>
      </c>
    </row>
    <row r="6039" spans="1:13" x14ac:dyDescent="0.2">
      <c r="A6039" s="297" t="s">
        <v>17072</v>
      </c>
      <c r="B6039" s="298" t="s">
        <v>17078</v>
      </c>
      <c r="C6039" s="298" t="s">
        <v>20269</v>
      </c>
      <c r="D6039" s="298" t="s">
        <v>771</v>
      </c>
      <c r="E6039" s="298" t="s">
        <v>14757</v>
      </c>
      <c r="F6039" s="298" t="s">
        <v>19848</v>
      </c>
      <c r="G6039" s="298" t="s">
        <v>19852</v>
      </c>
      <c r="H6039" s="299" t="s">
        <v>14828</v>
      </c>
      <c r="I6039" s="297">
        <v>3.26</v>
      </c>
      <c r="J6039" s="298">
        <v>0.56000000000000005</v>
      </c>
      <c r="K6039" s="298">
        <v>0.05</v>
      </c>
      <c r="L6039" s="298">
        <v>0</v>
      </c>
      <c r="M6039" s="299">
        <v>0</v>
      </c>
    </row>
    <row r="6040" spans="1:13" x14ac:dyDescent="0.2">
      <c r="A6040" s="297" t="s">
        <v>17072</v>
      </c>
      <c r="B6040" s="298" t="s">
        <v>17078</v>
      </c>
      <c r="C6040" s="298" t="s">
        <v>20269</v>
      </c>
      <c r="D6040" s="298" t="s">
        <v>771</v>
      </c>
      <c r="E6040" s="298" t="s">
        <v>14757</v>
      </c>
      <c r="F6040" s="298" t="s">
        <v>19848</v>
      </c>
      <c r="G6040" s="298" t="s">
        <v>19853</v>
      </c>
      <c r="H6040" s="299" t="s">
        <v>14828</v>
      </c>
      <c r="I6040" s="297">
        <v>1.2</v>
      </c>
      <c r="J6040" s="298">
        <v>0.14000000000000001</v>
      </c>
      <c r="K6040" s="298">
        <v>0.01</v>
      </c>
      <c r="L6040" s="298">
        <v>0</v>
      </c>
      <c r="M6040" s="299">
        <v>0</v>
      </c>
    </row>
    <row r="6041" spans="1:13" x14ac:dyDescent="0.2">
      <c r="A6041" s="297" t="s">
        <v>17072</v>
      </c>
      <c r="B6041" s="298" t="s">
        <v>17078</v>
      </c>
      <c r="C6041" s="298" t="s">
        <v>20269</v>
      </c>
      <c r="D6041" s="298" t="s">
        <v>771</v>
      </c>
      <c r="E6041" s="298" t="s">
        <v>14755</v>
      </c>
      <c r="F6041" s="298" t="s">
        <v>19848</v>
      </c>
      <c r="G6041" s="298" t="s">
        <v>19854</v>
      </c>
      <c r="H6041" s="299" t="s">
        <v>14828</v>
      </c>
      <c r="I6041" s="297">
        <v>1.76</v>
      </c>
      <c r="J6041" s="298">
        <v>0.19</v>
      </c>
      <c r="K6041" s="298">
        <v>0.01</v>
      </c>
      <c r="L6041" s="298">
        <v>0</v>
      </c>
      <c r="M6041" s="299">
        <v>0</v>
      </c>
    </row>
    <row r="6042" spans="1:13" x14ac:dyDescent="0.2">
      <c r="A6042" s="297" t="s">
        <v>17072</v>
      </c>
      <c r="B6042" s="298" t="s">
        <v>17078</v>
      </c>
      <c r="C6042" s="298" t="s">
        <v>20269</v>
      </c>
      <c r="D6042" s="298" t="s">
        <v>771</v>
      </c>
      <c r="E6042" s="298" t="s">
        <v>14755</v>
      </c>
      <c r="F6042" s="298" t="s">
        <v>19848</v>
      </c>
      <c r="G6042" s="298" t="s">
        <v>19855</v>
      </c>
      <c r="H6042" s="299" t="s">
        <v>14828</v>
      </c>
      <c r="I6042" s="297">
        <v>1.17</v>
      </c>
      <c r="J6042" s="298">
        <v>0.18</v>
      </c>
      <c r="K6042" s="298">
        <v>0</v>
      </c>
      <c r="L6042" s="298">
        <v>0</v>
      </c>
      <c r="M6042" s="299">
        <v>0</v>
      </c>
    </row>
    <row r="6043" spans="1:13" x14ac:dyDescent="0.2">
      <c r="A6043" s="297" t="s">
        <v>17072</v>
      </c>
      <c r="B6043" s="298" t="s">
        <v>17078</v>
      </c>
      <c r="C6043" s="298" t="s">
        <v>20269</v>
      </c>
      <c r="D6043" s="298" t="s">
        <v>771</v>
      </c>
      <c r="E6043" s="298" t="s">
        <v>14755</v>
      </c>
      <c r="F6043" s="298" t="s">
        <v>19848</v>
      </c>
      <c r="G6043" s="298" t="s">
        <v>19856</v>
      </c>
      <c r="H6043" s="299" t="s">
        <v>14828</v>
      </c>
      <c r="I6043" s="297">
        <v>2.91</v>
      </c>
      <c r="J6043" s="298">
        <v>0.21</v>
      </c>
      <c r="K6043" s="298">
        <v>0.02</v>
      </c>
      <c r="L6043" s="298">
        <v>0</v>
      </c>
      <c r="M6043" s="299">
        <v>0</v>
      </c>
    </row>
    <row r="6044" spans="1:13" x14ac:dyDescent="0.2">
      <c r="A6044" s="297" t="s">
        <v>17072</v>
      </c>
      <c r="B6044" s="298" t="s">
        <v>17078</v>
      </c>
      <c r="C6044" s="298" t="s">
        <v>20269</v>
      </c>
      <c r="D6044" s="298" t="s">
        <v>771</v>
      </c>
      <c r="E6044" s="298" t="s">
        <v>14757</v>
      </c>
      <c r="F6044" s="298" t="s">
        <v>19848</v>
      </c>
      <c r="G6044" s="298" t="s">
        <v>19857</v>
      </c>
      <c r="H6044" s="299" t="s">
        <v>14828</v>
      </c>
      <c r="I6044" s="297">
        <v>0.21</v>
      </c>
      <c r="J6044" s="298">
        <v>0.02</v>
      </c>
      <c r="K6044" s="298">
        <v>0.24</v>
      </c>
      <c r="L6044" s="298">
        <v>0</v>
      </c>
      <c r="M6044" s="299">
        <v>0</v>
      </c>
    </row>
    <row r="6045" spans="1:13" x14ac:dyDescent="0.2">
      <c r="A6045" s="297" t="s">
        <v>17072</v>
      </c>
      <c r="B6045" s="298" t="s">
        <v>17078</v>
      </c>
      <c r="C6045" s="298" t="s">
        <v>20269</v>
      </c>
      <c r="D6045" s="298" t="s">
        <v>771</v>
      </c>
      <c r="E6045" s="298" t="s">
        <v>14755</v>
      </c>
      <c r="F6045" s="298" t="s">
        <v>19848</v>
      </c>
      <c r="G6045" s="298" t="s">
        <v>19858</v>
      </c>
      <c r="H6045" s="299" t="s">
        <v>14828</v>
      </c>
      <c r="I6045" s="297">
        <v>0.2</v>
      </c>
      <c r="J6045" s="298">
        <v>0.09</v>
      </c>
      <c r="K6045" s="298">
        <v>2.93</v>
      </c>
      <c r="L6045" s="298">
        <v>0</v>
      </c>
      <c r="M6045" s="299">
        <v>0</v>
      </c>
    </row>
    <row r="6046" spans="1:13" x14ac:dyDescent="0.2">
      <c r="A6046" s="297" t="s">
        <v>17072</v>
      </c>
      <c r="B6046" s="298" t="s">
        <v>17078</v>
      </c>
      <c r="C6046" s="298" t="s">
        <v>20269</v>
      </c>
      <c r="D6046" s="298" t="s">
        <v>771</v>
      </c>
      <c r="E6046" s="298" t="s">
        <v>14757</v>
      </c>
      <c r="F6046" s="298" t="s">
        <v>19848</v>
      </c>
      <c r="G6046" s="298" t="s">
        <v>19859</v>
      </c>
      <c r="H6046" s="299" t="s">
        <v>14828</v>
      </c>
      <c r="I6046" s="297">
        <v>0.02</v>
      </c>
      <c r="J6046" s="298">
        <v>0.01</v>
      </c>
      <c r="K6046" s="298">
        <v>0.35</v>
      </c>
      <c r="L6046" s="298">
        <v>0</v>
      </c>
      <c r="M6046" s="299">
        <v>0</v>
      </c>
    </row>
    <row r="6047" spans="1:13" x14ac:dyDescent="0.2">
      <c r="A6047" s="297" t="s">
        <v>17072</v>
      </c>
      <c r="B6047" s="298" t="s">
        <v>17078</v>
      </c>
      <c r="C6047" s="298" t="s">
        <v>20269</v>
      </c>
      <c r="D6047" s="298" t="s">
        <v>771</v>
      </c>
      <c r="E6047" s="298" t="s">
        <v>14757</v>
      </c>
      <c r="F6047" s="298" t="s">
        <v>19848</v>
      </c>
      <c r="G6047" s="298" t="s">
        <v>19860</v>
      </c>
      <c r="H6047" s="299" t="s">
        <v>14828</v>
      </c>
      <c r="I6047" s="297">
        <v>0.06</v>
      </c>
      <c r="J6047" s="298">
        <v>0.06</v>
      </c>
      <c r="K6047" s="298">
        <v>0.84</v>
      </c>
      <c r="L6047" s="298">
        <v>0</v>
      </c>
      <c r="M6047" s="299">
        <v>0</v>
      </c>
    </row>
    <row r="6048" spans="1:13" x14ac:dyDescent="0.2">
      <c r="A6048" s="297" t="s">
        <v>17072</v>
      </c>
      <c r="B6048" s="298" t="s">
        <v>17078</v>
      </c>
      <c r="C6048" s="298" t="s">
        <v>20269</v>
      </c>
      <c r="D6048" s="298" t="s">
        <v>771</v>
      </c>
      <c r="E6048" s="298" t="s">
        <v>4957</v>
      </c>
      <c r="F6048" s="298" t="s">
        <v>19848</v>
      </c>
      <c r="G6048" s="298" t="s">
        <v>19861</v>
      </c>
      <c r="H6048" s="299" t="s">
        <v>14817</v>
      </c>
      <c r="I6048" s="297">
        <v>0.49</v>
      </c>
      <c r="J6048" s="298">
        <v>0.03</v>
      </c>
      <c r="K6048" s="298">
        <v>0.41</v>
      </c>
      <c r="L6048" s="298">
        <v>0</v>
      </c>
      <c r="M6048" s="299">
        <v>0</v>
      </c>
    </row>
    <row r="6049" spans="1:13" x14ac:dyDescent="0.2">
      <c r="A6049" s="297" t="s">
        <v>17072</v>
      </c>
      <c r="B6049" s="298" t="s">
        <v>17078</v>
      </c>
      <c r="C6049" s="298" t="s">
        <v>20269</v>
      </c>
      <c r="D6049" s="298" t="s">
        <v>771</v>
      </c>
      <c r="E6049" s="298" t="s">
        <v>14755</v>
      </c>
      <c r="F6049" s="298" t="s">
        <v>19862</v>
      </c>
      <c r="G6049" s="298" t="s">
        <v>19863</v>
      </c>
      <c r="H6049" s="299" t="s">
        <v>14828</v>
      </c>
      <c r="I6049" s="297">
        <v>4.1100000000000003</v>
      </c>
      <c r="J6049" s="298">
        <v>5.17</v>
      </c>
      <c r="K6049" s="298">
        <v>0.33</v>
      </c>
      <c r="L6049" s="298">
        <v>0</v>
      </c>
      <c r="M6049" s="299">
        <v>0</v>
      </c>
    </row>
    <row r="6050" spans="1:13" x14ac:dyDescent="0.2">
      <c r="A6050" s="297" t="s">
        <v>17072</v>
      </c>
      <c r="B6050" s="298" t="s">
        <v>17078</v>
      </c>
      <c r="C6050" s="298" t="s">
        <v>20269</v>
      </c>
      <c r="D6050" s="298" t="s">
        <v>771</v>
      </c>
      <c r="E6050" s="298" t="s">
        <v>11875</v>
      </c>
      <c r="F6050" s="298" t="s">
        <v>19862</v>
      </c>
      <c r="G6050" s="298" t="s">
        <v>19585</v>
      </c>
      <c r="H6050" s="299" t="s">
        <v>15164</v>
      </c>
      <c r="I6050" s="297">
        <v>0.5</v>
      </c>
      <c r="J6050" s="298">
        <v>0.03</v>
      </c>
      <c r="K6050" s="298">
        <v>0.42</v>
      </c>
      <c r="L6050" s="298">
        <v>0</v>
      </c>
      <c r="M6050" s="299">
        <v>0</v>
      </c>
    </row>
    <row r="6051" spans="1:13" x14ac:dyDescent="0.2">
      <c r="A6051" s="297" t="s">
        <v>17072</v>
      </c>
      <c r="B6051" s="298" t="s">
        <v>17078</v>
      </c>
      <c r="C6051" s="298" t="s">
        <v>20269</v>
      </c>
      <c r="D6051" s="298" t="s">
        <v>771</v>
      </c>
      <c r="E6051" s="298" t="s">
        <v>11875</v>
      </c>
      <c r="F6051" s="298" t="s">
        <v>19862</v>
      </c>
      <c r="G6051" s="298" t="s">
        <v>19584</v>
      </c>
      <c r="H6051" s="299" t="s">
        <v>15164</v>
      </c>
      <c r="I6051" s="297">
        <v>0.5</v>
      </c>
      <c r="J6051" s="298">
        <v>0.03</v>
      </c>
      <c r="K6051" s="298">
        <v>0.42</v>
      </c>
      <c r="L6051" s="298">
        <v>0</v>
      </c>
      <c r="M6051" s="299">
        <v>0</v>
      </c>
    </row>
    <row r="6052" spans="1:13" x14ac:dyDescent="0.2">
      <c r="A6052" s="297" t="s">
        <v>17072</v>
      </c>
      <c r="B6052" s="298" t="s">
        <v>17078</v>
      </c>
      <c r="C6052" s="298" t="s">
        <v>20269</v>
      </c>
      <c r="D6052" s="298" t="s">
        <v>771</v>
      </c>
      <c r="E6052" s="298" t="s">
        <v>14755</v>
      </c>
      <c r="F6052" s="298" t="s">
        <v>19862</v>
      </c>
      <c r="G6052" s="298" t="s">
        <v>19864</v>
      </c>
      <c r="H6052" s="299" t="s">
        <v>14828</v>
      </c>
      <c r="I6052" s="297">
        <v>3.89</v>
      </c>
      <c r="J6052" s="298">
        <v>16.190000000000001</v>
      </c>
      <c r="K6052" s="298">
        <v>0.17</v>
      </c>
      <c r="L6052" s="298">
        <v>0</v>
      </c>
      <c r="M6052" s="299">
        <v>0</v>
      </c>
    </row>
    <row r="6053" spans="1:13" x14ac:dyDescent="0.2">
      <c r="A6053" s="297" t="s">
        <v>17072</v>
      </c>
      <c r="B6053" s="298" t="s">
        <v>17078</v>
      </c>
      <c r="C6053" s="298" t="s">
        <v>20269</v>
      </c>
      <c r="D6053" s="298" t="s">
        <v>771</v>
      </c>
      <c r="E6053" s="298" t="s">
        <v>14755</v>
      </c>
      <c r="F6053" s="298" t="s">
        <v>19862</v>
      </c>
      <c r="G6053" s="298" t="s">
        <v>19865</v>
      </c>
      <c r="H6053" s="299" t="s">
        <v>14828</v>
      </c>
      <c r="I6053" s="297">
        <v>5.44</v>
      </c>
      <c r="J6053" s="298">
        <v>16.75</v>
      </c>
      <c r="K6053" s="298">
        <v>0.4</v>
      </c>
      <c r="L6053" s="298">
        <v>0</v>
      </c>
      <c r="M6053" s="299">
        <v>0</v>
      </c>
    </row>
    <row r="6054" spans="1:13" x14ac:dyDescent="0.2">
      <c r="A6054" s="297" t="s">
        <v>17072</v>
      </c>
      <c r="B6054" s="298" t="s">
        <v>17078</v>
      </c>
      <c r="C6054" s="298" t="s">
        <v>20269</v>
      </c>
      <c r="D6054" s="298" t="s">
        <v>771</v>
      </c>
      <c r="E6054" s="298" t="s">
        <v>14755</v>
      </c>
      <c r="F6054" s="298" t="s">
        <v>19862</v>
      </c>
      <c r="G6054" s="298" t="s">
        <v>19866</v>
      </c>
      <c r="H6054" s="299" t="s">
        <v>14828</v>
      </c>
      <c r="I6054" s="297">
        <v>7</v>
      </c>
      <c r="J6054" s="298">
        <v>16.79</v>
      </c>
      <c r="K6054" s="298">
        <v>0.23</v>
      </c>
      <c r="L6054" s="298">
        <v>0</v>
      </c>
      <c r="M6054" s="299">
        <v>0</v>
      </c>
    </row>
    <row r="6055" spans="1:13" x14ac:dyDescent="0.2">
      <c r="A6055" s="297" t="s">
        <v>17072</v>
      </c>
      <c r="B6055" s="298" t="s">
        <v>17078</v>
      </c>
      <c r="C6055" s="298" t="s">
        <v>20269</v>
      </c>
      <c r="D6055" s="298" t="s">
        <v>771</v>
      </c>
      <c r="E6055" s="298" t="s">
        <v>14755</v>
      </c>
      <c r="F6055" s="298" t="s">
        <v>19862</v>
      </c>
      <c r="G6055" s="298" t="s">
        <v>19867</v>
      </c>
      <c r="H6055" s="299" t="s">
        <v>14828</v>
      </c>
      <c r="I6055" s="297">
        <v>3.83</v>
      </c>
      <c r="J6055" s="298">
        <v>15.46</v>
      </c>
      <c r="K6055" s="298">
        <v>0.25</v>
      </c>
      <c r="L6055" s="298">
        <v>0</v>
      </c>
      <c r="M6055" s="299">
        <v>0</v>
      </c>
    </row>
    <row r="6056" spans="1:13" x14ac:dyDescent="0.2">
      <c r="A6056" s="297" t="s">
        <v>17072</v>
      </c>
      <c r="B6056" s="298" t="s">
        <v>17078</v>
      </c>
      <c r="C6056" s="298" t="s">
        <v>20269</v>
      </c>
      <c r="D6056" s="298" t="s">
        <v>771</v>
      </c>
      <c r="E6056" s="298" t="s">
        <v>14755</v>
      </c>
      <c r="F6056" s="298" t="s">
        <v>19862</v>
      </c>
      <c r="G6056" s="298" t="s">
        <v>19868</v>
      </c>
      <c r="H6056" s="299" t="s">
        <v>14828</v>
      </c>
      <c r="I6056" s="297">
        <v>10.26</v>
      </c>
      <c r="J6056" s="298">
        <v>14.86</v>
      </c>
      <c r="K6056" s="298">
        <v>3.8</v>
      </c>
      <c r="L6056" s="298">
        <v>0</v>
      </c>
      <c r="M6056" s="299">
        <v>0</v>
      </c>
    </row>
    <row r="6057" spans="1:13" x14ac:dyDescent="0.2">
      <c r="A6057" s="297" t="s">
        <v>17072</v>
      </c>
      <c r="B6057" s="298" t="s">
        <v>17078</v>
      </c>
      <c r="C6057" s="298" t="s">
        <v>20269</v>
      </c>
      <c r="D6057" s="298" t="s">
        <v>771</v>
      </c>
      <c r="E6057" s="298" t="s">
        <v>14755</v>
      </c>
      <c r="F6057" s="298" t="s">
        <v>19862</v>
      </c>
      <c r="G6057" s="298" t="s">
        <v>19869</v>
      </c>
      <c r="H6057" s="299" t="s">
        <v>14828</v>
      </c>
      <c r="I6057" s="297">
        <v>11.1</v>
      </c>
      <c r="J6057" s="298">
        <v>16.079999999999998</v>
      </c>
      <c r="K6057" s="298">
        <v>4.1100000000000003</v>
      </c>
      <c r="L6057" s="298">
        <v>0</v>
      </c>
      <c r="M6057" s="299">
        <v>0</v>
      </c>
    </row>
    <row r="6058" spans="1:13" x14ac:dyDescent="0.2">
      <c r="A6058" s="297" t="s">
        <v>17072</v>
      </c>
      <c r="B6058" s="298" t="s">
        <v>17078</v>
      </c>
      <c r="C6058" s="298" t="s">
        <v>20269</v>
      </c>
      <c r="D6058" s="298" t="s">
        <v>771</v>
      </c>
      <c r="E6058" s="298" t="s">
        <v>11875</v>
      </c>
      <c r="F6058" s="298" t="s">
        <v>19870</v>
      </c>
      <c r="G6058" s="298" t="s">
        <v>19871</v>
      </c>
      <c r="H6058" s="299" t="s">
        <v>15164</v>
      </c>
      <c r="I6058" s="297">
        <v>0.5</v>
      </c>
      <c r="J6058" s="298">
        <v>0.03</v>
      </c>
      <c r="K6058" s="298">
        <v>0.42</v>
      </c>
      <c r="L6058" s="298">
        <v>0</v>
      </c>
      <c r="M6058" s="299">
        <v>0</v>
      </c>
    </row>
    <row r="6059" spans="1:13" x14ac:dyDescent="0.2">
      <c r="A6059" s="297" t="s">
        <v>17072</v>
      </c>
      <c r="B6059" s="298" t="s">
        <v>17078</v>
      </c>
      <c r="C6059" s="298" t="s">
        <v>20269</v>
      </c>
      <c r="D6059" s="298" t="s">
        <v>771</v>
      </c>
      <c r="E6059" s="298" t="s">
        <v>11875</v>
      </c>
      <c r="F6059" s="298" t="s">
        <v>19870</v>
      </c>
      <c r="G6059" s="298" t="s">
        <v>19872</v>
      </c>
      <c r="H6059" s="299" t="s">
        <v>15164</v>
      </c>
      <c r="I6059" s="297">
        <v>0.5</v>
      </c>
      <c r="J6059" s="298">
        <v>0.03</v>
      </c>
      <c r="K6059" s="298">
        <v>0.42</v>
      </c>
      <c r="L6059" s="298">
        <v>0</v>
      </c>
      <c r="M6059" s="299">
        <v>0</v>
      </c>
    </row>
    <row r="6060" spans="1:13" x14ac:dyDescent="0.2">
      <c r="A6060" s="297" t="s">
        <v>17072</v>
      </c>
      <c r="B6060" s="298" t="s">
        <v>17078</v>
      </c>
      <c r="C6060" s="298" t="s">
        <v>20269</v>
      </c>
      <c r="D6060" s="298" t="s">
        <v>771</v>
      </c>
      <c r="E6060" s="298" t="s">
        <v>14757</v>
      </c>
      <c r="F6060" s="298" t="s">
        <v>19870</v>
      </c>
      <c r="G6060" s="298" t="s">
        <v>18445</v>
      </c>
      <c r="H6060" s="299" t="s">
        <v>14828</v>
      </c>
      <c r="I6060" s="297">
        <v>11.4</v>
      </c>
      <c r="J6060" s="298">
        <v>16.510000000000002</v>
      </c>
      <c r="K6060" s="298">
        <v>4.22</v>
      </c>
      <c r="L6060" s="298">
        <v>0</v>
      </c>
      <c r="M6060" s="299">
        <v>0</v>
      </c>
    </row>
    <row r="6061" spans="1:13" x14ac:dyDescent="0.2">
      <c r="A6061" s="297" t="s">
        <v>17072</v>
      </c>
      <c r="B6061" s="298" t="s">
        <v>17078</v>
      </c>
      <c r="C6061" s="298" t="s">
        <v>20269</v>
      </c>
      <c r="D6061" s="298" t="s">
        <v>771</v>
      </c>
      <c r="E6061" s="298" t="s">
        <v>14757</v>
      </c>
      <c r="F6061" s="298" t="s">
        <v>19870</v>
      </c>
      <c r="G6061" s="298" t="s">
        <v>18445</v>
      </c>
      <c r="H6061" s="299" t="s">
        <v>14828</v>
      </c>
      <c r="I6061" s="297">
        <v>7.47</v>
      </c>
      <c r="J6061" s="298">
        <v>10.82</v>
      </c>
      <c r="K6061" s="298">
        <v>2.77</v>
      </c>
      <c r="L6061" s="298">
        <v>0</v>
      </c>
      <c r="M6061" s="299">
        <v>0</v>
      </c>
    </row>
    <row r="6062" spans="1:13" x14ac:dyDescent="0.2">
      <c r="A6062" s="297" t="s">
        <v>17072</v>
      </c>
      <c r="B6062" s="298" t="s">
        <v>17078</v>
      </c>
      <c r="C6062" s="298" t="s">
        <v>20269</v>
      </c>
      <c r="D6062" s="298" t="s">
        <v>771</v>
      </c>
      <c r="E6062" s="298" t="s">
        <v>14755</v>
      </c>
      <c r="F6062" s="298" t="s">
        <v>19870</v>
      </c>
      <c r="G6062" s="298" t="s">
        <v>17236</v>
      </c>
      <c r="H6062" s="299" t="s">
        <v>14828</v>
      </c>
      <c r="I6062" s="297">
        <v>13.95</v>
      </c>
      <c r="J6062" s="298">
        <v>13.95</v>
      </c>
      <c r="K6062" s="298">
        <v>27.89</v>
      </c>
      <c r="L6062" s="298">
        <v>0</v>
      </c>
      <c r="M6062" s="299">
        <v>0</v>
      </c>
    </row>
    <row r="6063" spans="1:13" x14ac:dyDescent="0.2">
      <c r="A6063" s="297" t="s">
        <v>17072</v>
      </c>
      <c r="B6063" s="298" t="s">
        <v>17078</v>
      </c>
      <c r="C6063" s="298" t="s">
        <v>20269</v>
      </c>
      <c r="D6063" s="298" t="s">
        <v>771</v>
      </c>
      <c r="E6063" s="298" t="s">
        <v>14757</v>
      </c>
      <c r="F6063" s="298" t="s">
        <v>19870</v>
      </c>
      <c r="G6063" s="298" t="s">
        <v>18445</v>
      </c>
      <c r="H6063" s="299" t="s">
        <v>14828</v>
      </c>
      <c r="I6063" s="297">
        <v>11.31</v>
      </c>
      <c r="J6063" s="298">
        <v>16.38</v>
      </c>
      <c r="K6063" s="298">
        <v>4.1900000000000004</v>
      </c>
      <c r="L6063" s="298">
        <v>0</v>
      </c>
      <c r="M6063" s="299">
        <v>0</v>
      </c>
    </row>
    <row r="6064" spans="1:13" x14ac:dyDescent="0.2">
      <c r="A6064" s="297" t="s">
        <v>17072</v>
      </c>
      <c r="B6064" s="298" t="s">
        <v>17078</v>
      </c>
      <c r="C6064" s="298" t="s">
        <v>20269</v>
      </c>
      <c r="D6064" s="298" t="s">
        <v>771</v>
      </c>
      <c r="E6064" s="298" t="s">
        <v>14757</v>
      </c>
      <c r="F6064" s="298" t="s">
        <v>19870</v>
      </c>
      <c r="G6064" s="298" t="s">
        <v>18445</v>
      </c>
      <c r="H6064" s="299" t="s">
        <v>14828</v>
      </c>
      <c r="I6064" s="297">
        <v>10.83</v>
      </c>
      <c r="J6064" s="298">
        <v>15.68</v>
      </c>
      <c r="K6064" s="298">
        <v>4.01</v>
      </c>
      <c r="L6064" s="298">
        <v>0</v>
      </c>
      <c r="M6064" s="299">
        <v>0</v>
      </c>
    </row>
    <row r="6065" spans="1:13" x14ac:dyDescent="0.2">
      <c r="A6065" s="297" t="s">
        <v>17072</v>
      </c>
      <c r="B6065" s="298" t="s">
        <v>17078</v>
      </c>
      <c r="C6065" s="298" t="s">
        <v>20269</v>
      </c>
      <c r="D6065" s="298" t="s">
        <v>771</v>
      </c>
      <c r="E6065" s="298" t="s">
        <v>14757</v>
      </c>
      <c r="F6065" s="298" t="s">
        <v>19870</v>
      </c>
      <c r="G6065" s="298" t="s">
        <v>18445</v>
      </c>
      <c r="H6065" s="299" t="s">
        <v>14828</v>
      </c>
      <c r="I6065" s="297">
        <v>11.43</v>
      </c>
      <c r="J6065" s="298">
        <v>16.55</v>
      </c>
      <c r="K6065" s="298">
        <v>4.2300000000000004</v>
      </c>
      <c r="L6065" s="298">
        <v>0</v>
      </c>
      <c r="M6065" s="299">
        <v>0</v>
      </c>
    </row>
    <row r="6066" spans="1:13" x14ac:dyDescent="0.2">
      <c r="A6066" s="297" t="s">
        <v>17072</v>
      </c>
      <c r="B6066" s="298" t="s">
        <v>17078</v>
      </c>
      <c r="C6066" s="298" t="s">
        <v>20269</v>
      </c>
      <c r="D6066" s="298" t="s">
        <v>771</v>
      </c>
      <c r="E6066" s="298" t="s">
        <v>14755</v>
      </c>
      <c r="F6066" s="298" t="s">
        <v>19870</v>
      </c>
      <c r="G6066" s="298" t="s">
        <v>19834</v>
      </c>
      <c r="H6066" s="299" t="s">
        <v>14828</v>
      </c>
      <c r="I6066" s="297">
        <v>7</v>
      </c>
      <c r="J6066" s="298">
        <v>6.82</v>
      </c>
      <c r="K6066" s="298">
        <v>13.64</v>
      </c>
      <c r="L6066" s="298">
        <v>0</v>
      </c>
      <c r="M6066" s="299">
        <v>0</v>
      </c>
    </row>
    <row r="6067" spans="1:13" x14ac:dyDescent="0.2">
      <c r="A6067" s="297" t="s">
        <v>17072</v>
      </c>
      <c r="B6067" s="298" t="s">
        <v>17078</v>
      </c>
      <c r="C6067" s="298" t="s">
        <v>20269</v>
      </c>
      <c r="D6067" s="298" t="s">
        <v>771</v>
      </c>
      <c r="E6067" s="298" t="s">
        <v>14757</v>
      </c>
      <c r="F6067" s="298" t="s">
        <v>19870</v>
      </c>
      <c r="G6067" s="298" t="s">
        <v>17237</v>
      </c>
      <c r="H6067" s="299" t="s">
        <v>14828</v>
      </c>
      <c r="I6067" s="297">
        <v>12.54</v>
      </c>
      <c r="J6067" s="298">
        <v>8.44</v>
      </c>
      <c r="K6067" s="298">
        <v>4.18</v>
      </c>
      <c r="L6067" s="298">
        <v>0</v>
      </c>
      <c r="M6067" s="299">
        <v>0</v>
      </c>
    </row>
    <row r="6068" spans="1:13" x14ac:dyDescent="0.2">
      <c r="A6068" s="297" t="s">
        <v>17072</v>
      </c>
      <c r="B6068" s="298" t="s">
        <v>17078</v>
      </c>
      <c r="C6068" s="298" t="s">
        <v>20269</v>
      </c>
      <c r="D6068" s="298" t="s">
        <v>771</v>
      </c>
      <c r="E6068" s="298" t="s">
        <v>14755</v>
      </c>
      <c r="F6068" s="298" t="s">
        <v>19870</v>
      </c>
      <c r="G6068" s="298" t="s">
        <v>19834</v>
      </c>
      <c r="H6068" s="299" t="s">
        <v>14828</v>
      </c>
      <c r="I6068" s="297">
        <v>4.5199999999999996</v>
      </c>
      <c r="J6068" s="298">
        <v>4.4000000000000004</v>
      </c>
      <c r="K6068" s="298">
        <v>8.8000000000000007</v>
      </c>
      <c r="L6068" s="298">
        <v>0</v>
      </c>
      <c r="M6068" s="299">
        <v>0</v>
      </c>
    </row>
    <row r="6069" spans="1:13" x14ac:dyDescent="0.2">
      <c r="A6069" s="297" t="s">
        <v>17072</v>
      </c>
      <c r="B6069" s="298" t="s">
        <v>17078</v>
      </c>
      <c r="C6069" s="298" t="s">
        <v>20269</v>
      </c>
      <c r="D6069" s="298" t="s">
        <v>771</v>
      </c>
      <c r="E6069" s="298" t="s">
        <v>14755</v>
      </c>
      <c r="F6069" s="298" t="s">
        <v>19870</v>
      </c>
      <c r="G6069" s="298" t="s">
        <v>19834</v>
      </c>
      <c r="H6069" s="299" t="s">
        <v>14828</v>
      </c>
      <c r="I6069" s="297">
        <v>3.59</v>
      </c>
      <c r="J6069" s="298">
        <v>3.49</v>
      </c>
      <c r="K6069" s="298">
        <v>6.98</v>
      </c>
      <c r="L6069" s="298">
        <v>0</v>
      </c>
      <c r="M6069" s="299">
        <v>0</v>
      </c>
    </row>
    <row r="6070" spans="1:13" x14ac:dyDescent="0.2">
      <c r="A6070" s="297" t="s">
        <v>17072</v>
      </c>
      <c r="B6070" s="298" t="s">
        <v>17078</v>
      </c>
      <c r="C6070" s="298" t="s">
        <v>20269</v>
      </c>
      <c r="D6070" s="298" t="s">
        <v>771</v>
      </c>
      <c r="E6070" s="298" t="s">
        <v>14757</v>
      </c>
      <c r="F6070" s="298" t="s">
        <v>19870</v>
      </c>
      <c r="G6070" s="298" t="s">
        <v>17237</v>
      </c>
      <c r="H6070" s="299" t="s">
        <v>14828</v>
      </c>
      <c r="I6070" s="297">
        <v>9.76</v>
      </c>
      <c r="J6070" s="298">
        <v>6.57</v>
      </c>
      <c r="K6070" s="298">
        <v>3.25</v>
      </c>
      <c r="L6070" s="298">
        <v>0</v>
      </c>
      <c r="M6070" s="299">
        <v>0</v>
      </c>
    </row>
    <row r="6071" spans="1:13" x14ac:dyDescent="0.2">
      <c r="A6071" s="297" t="s">
        <v>17072</v>
      </c>
      <c r="B6071" s="298" t="s">
        <v>17078</v>
      </c>
      <c r="C6071" s="298" t="s">
        <v>20269</v>
      </c>
      <c r="D6071" s="298" t="s">
        <v>771</v>
      </c>
      <c r="E6071" s="298" t="s">
        <v>14757</v>
      </c>
      <c r="F6071" s="298" t="s">
        <v>19870</v>
      </c>
      <c r="G6071" s="298" t="s">
        <v>17237</v>
      </c>
      <c r="H6071" s="299" t="s">
        <v>14828</v>
      </c>
      <c r="I6071" s="297">
        <v>12.26</v>
      </c>
      <c r="J6071" s="298">
        <v>8.26</v>
      </c>
      <c r="K6071" s="298">
        <v>4.09</v>
      </c>
      <c r="L6071" s="298">
        <v>0</v>
      </c>
      <c r="M6071" s="299">
        <v>0</v>
      </c>
    </row>
    <row r="6072" spans="1:13" x14ac:dyDescent="0.2">
      <c r="A6072" s="297" t="s">
        <v>17072</v>
      </c>
      <c r="B6072" s="298" t="s">
        <v>17078</v>
      </c>
      <c r="C6072" s="298" t="s">
        <v>20269</v>
      </c>
      <c r="D6072" s="298" t="s">
        <v>771</v>
      </c>
      <c r="E6072" s="298" t="s">
        <v>14757</v>
      </c>
      <c r="F6072" s="298" t="s">
        <v>19870</v>
      </c>
      <c r="G6072" s="298" t="s">
        <v>17382</v>
      </c>
      <c r="H6072" s="299" t="s">
        <v>14828</v>
      </c>
      <c r="I6072" s="297">
        <v>15.63</v>
      </c>
      <c r="J6072" s="298">
        <v>10.31</v>
      </c>
      <c r="K6072" s="298">
        <v>5.07</v>
      </c>
      <c r="L6072" s="298">
        <v>0</v>
      </c>
      <c r="M6072" s="299">
        <v>0</v>
      </c>
    </row>
    <row r="6073" spans="1:13" x14ac:dyDescent="0.2">
      <c r="A6073" s="297" t="s">
        <v>17072</v>
      </c>
      <c r="B6073" s="298" t="s">
        <v>17078</v>
      </c>
      <c r="C6073" s="298" t="s">
        <v>20269</v>
      </c>
      <c r="D6073" s="298" t="s">
        <v>771</v>
      </c>
      <c r="E6073" s="298" t="s">
        <v>14757</v>
      </c>
      <c r="F6073" s="298" t="s">
        <v>19870</v>
      </c>
      <c r="G6073" s="298" t="s">
        <v>17382</v>
      </c>
      <c r="H6073" s="299" t="s">
        <v>14828</v>
      </c>
      <c r="I6073" s="297">
        <v>15.94</v>
      </c>
      <c r="J6073" s="298">
        <v>10.51</v>
      </c>
      <c r="K6073" s="298">
        <v>5.17</v>
      </c>
      <c r="L6073" s="298">
        <v>0</v>
      </c>
      <c r="M6073" s="299">
        <v>0</v>
      </c>
    </row>
    <row r="6074" spans="1:13" x14ac:dyDescent="0.2">
      <c r="A6074" s="297" t="s">
        <v>17072</v>
      </c>
      <c r="B6074" s="298" t="s">
        <v>17078</v>
      </c>
      <c r="C6074" s="298" t="s">
        <v>20269</v>
      </c>
      <c r="D6074" s="298" t="s">
        <v>771</v>
      </c>
      <c r="E6074" s="298" t="s">
        <v>14755</v>
      </c>
      <c r="F6074" s="298" t="s">
        <v>19870</v>
      </c>
      <c r="G6074" s="298" t="s">
        <v>19834</v>
      </c>
      <c r="H6074" s="299" t="s">
        <v>14828</v>
      </c>
      <c r="I6074" s="297">
        <v>1.1000000000000001</v>
      </c>
      <c r="J6074" s="298">
        <v>1.57</v>
      </c>
      <c r="K6074" s="298">
        <v>3.14</v>
      </c>
      <c r="L6074" s="298">
        <v>0</v>
      </c>
      <c r="M6074" s="299">
        <v>0</v>
      </c>
    </row>
    <row r="6075" spans="1:13" x14ac:dyDescent="0.2">
      <c r="A6075" s="297" t="s">
        <v>17072</v>
      </c>
      <c r="B6075" s="298" t="s">
        <v>17078</v>
      </c>
      <c r="C6075" s="298" t="s">
        <v>20269</v>
      </c>
      <c r="D6075" s="298" t="s">
        <v>771</v>
      </c>
      <c r="E6075" s="298" t="s">
        <v>11875</v>
      </c>
      <c r="F6075" s="298" t="s">
        <v>19873</v>
      </c>
      <c r="G6075" s="298" t="s">
        <v>19651</v>
      </c>
      <c r="H6075" s="299" t="s">
        <v>15164</v>
      </c>
      <c r="I6075" s="297">
        <v>0.49</v>
      </c>
      <c r="J6075" s="298">
        <v>0.03</v>
      </c>
      <c r="K6075" s="298">
        <v>0.41</v>
      </c>
      <c r="L6075" s="298">
        <v>0</v>
      </c>
      <c r="M6075" s="299">
        <v>0</v>
      </c>
    </row>
    <row r="6076" spans="1:13" x14ac:dyDescent="0.2">
      <c r="A6076" s="297" t="s">
        <v>17072</v>
      </c>
      <c r="B6076" s="298" t="s">
        <v>17078</v>
      </c>
      <c r="C6076" s="298" t="s">
        <v>20269</v>
      </c>
      <c r="D6076" s="298" t="s">
        <v>771</v>
      </c>
      <c r="E6076" s="298" t="s">
        <v>11875</v>
      </c>
      <c r="F6076" s="298" t="s">
        <v>19873</v>
      </c>
      <c r="G6076" s="298" t="s">
        <v>19783</v>
      </c>
      <c r="H6076" s="299" t="s">
        <v>15164</v>
      </c>
      <c r="I6076" s="297">
        <v>0.49</v>
      </c>
      <c r="J6076" s="298">
        <v>0.03</v>
      </c>
      <c r="K6076" s="298">
        <v>0.41</v>
      </c>
      <c r="L6076" s="298">
        <v>0</v>
      </c>
      <c r="M6076" s="299">
        <v>0</v>
      </c>
    </row>
    <row r="6077" spans="1:13" x14ac:dyDescent="0.2">
      <c r="A6077" s="297" t="s">
        <v>17072</v>
      </c>
      <c r="B6077" s="298" t="s">
        <v>17078</v>
      </c>
      <c r="C6077" s="298" t="s">
        <v>20269</v>
      </c>
      <c r="D6077" s="298" t="s">
        <v>771</v>
      </c>
      <c r="E6077" s="298" t="s">
        <v>11875</v>
      </c>
      <c r="F6077" s="298" t="s">
        <v>19873</v>
      </c>
      <c r="G6077" s="298" t="s">
        <v>19782</v>
      </c>
      <c r="H6077" s="299" t="s">
        <v>15164</v>
      </c>
      <c r="I6077" s="297">
        <v>0.49</v>
      </c>
      <c r="J6077" s="298">
        <v>0.03</v>
      </c>
      <c r="K6077" s="298">
        <v>0.41</v>
      </c>
      <c r="L6077" s="298">
        <v>0</v>
      </c>
      <c r="M6077" s="299">
        <v>0</v>
      </c>
    </row>
    <row r="6078" spans="1:13" x14ac:dyDescent="0.2">
      <c r="A6078" s="297" t="s">
        <v>17072</v>
      </c>
      <c r="B6078" s="298" t="s">
        <v>17078</v>
      </c>
      <c r="C6078" s="298" t="s">
        <v>20269</v>
      </c>
      <c r="D6078" s="298" t="s">
        <v>771</v>
      </c>
      <c r="E6078" s="298" t="s">
        <v>14757</v>
      </c>
      <c r="F6078" s="298" t="s">
        <v>19873</v>
      </c>
      <c r="G6078" s="298" t="s">
        <v>19874</v>
      </c>
      <c r="H6078" s="299" t="s">
        <v>14828</v>
      </c>
      <c r="I6078" s="297">
        <v>6.64</v>
      </c>
      <c r="J6078" s="298">
        <v>0.64</v>
      </c>
      <c r="K6078" s="298">
        <v>0.11</v>
      </c>
      <c r="L6078" s="298">
        <v>0</v>
      </c>
      <c r="M6078" s="299">
        <v>0</v>
      </c>
    </row>
    <row r="6079" spans="1:13" x14ac:dyDescent="0.2">
      <c r="A6079" s="297" t="s">
        <v>17072</v>
      </c>
      <c r="B6079" s="298" t="s">
        <v>17078</v>
      </c>
      <c r="C6079" s="298" t="s">
        <v>20269</v>
      </c>
      <c r="D6079" s="298" t="s">
        <v>771</v>
      </c>
      <c r="E6079" s="298" t="s">
        <v>14757</v>
      </c>
      <c r="F6079" s="298" t="s">
        <v>19873</v>
      </c>
      <c r="G6079" s="298" t="s">
        <v>19875</v>
      </c>
      <c r="H6079" s="299" t="s">
        <v>14828</v>
      </c>
      <c r="I6079" s="297">
        <v>12.88</v>
      </c>
      <c r="J6079" s="298">
        <v>8.67</v>
      </c>
      <c r="K6079" s="298">
        <v>4.29</v>
      </c>
      <c r="L6079" s="298">
        <v>0</v>
      </c>
      <c r="M6079" s="299">
        <v>0</v>
      </c>
    </row>
    <row r="6080" spans="1:13" x14ac:dyDescent="0.2">
      <c r="A6080" s="297" t="s">
        <v>17072</v>
      </c>
      <c r="B6080" s="298" t="s">
        <v>17078</v>
      </c>
      <c r="C6080" s="298" t="s">
        <v>20269</v>
      </c>
      <c r="D6080" s="298" t="s">
        <v>771</v>
      </c>
      <c r="E6080" s="298" t="s">
        <v>14757</v>
      </c>
      <c r="F6080" s="298" t="s">
        <v>19873</v>
      </c>
      <c r="G6080" s="298" t="s">
        <v>19876</v>
      </c>
      <c r="H6080" s="299" t="s">
        <v>14828</v>
      </c>
      <c r="I6080" s="297">
        <v>0</v>
      </c>
      <c r="J6080" s="298">
        <v>7.0000000000000007E-2</v>
      </c>
      <c r="K6080" s="298">
        <v>6.56</v>
      </c>
      <c r="L6080" s="298">
        <v>0</v>
      </c>
      <c r="M6080" s="299">
        <v>0</v>
      </c>
    </row>
    <row r="6081" spans="1:13" x14ac:dyDescent="0.2">
      <c r="A6081" s="297" t="s">
        <v>17072</v>
      </c>
      <c r="B6081" s="298" t="s">
        <v>17078</v>
      </c>
      <c r="C6081" s="298" t="s">
        <v>20269</v>
      </c>
      <c r="D6081" s="298" t="s">
        <v>771</v>
      </c>
      <c r="E6081" s="298" t="s">
        <v>14757</v>
      </c>
      <c r="F6081" s="298" t="s">
        <v>19873</v>
      </c>
      <c r="G6081" s="298" t="s">
        <v>19877</v>
      </c>
      <c r="H6081" s="299" t="s">
        <v>14828</v>
      </c>
      <c r="I6081" s="297">
        <v>3.47</v>
      </c>
      <c r="J6081" s="298">
        <v>2.83</v>
      </c>
      <c r="K6081" s="298">
        <v>0.21</v>
      </c>
      <c r="L6081" s="298">
        <v>0</v>
      </c>
      <c r="M6081" s="299">
        <v>0</v>
      </c>
    </row>
    <row r="6082" spans="1:13" x14ac:dyDescent="0.2">
      <c r="A6082" s="297" t="s">
        <v>17072</v>
      </c>
      <c r="B6082" s="298" t="s">
        <v>17078</v>
      </c>
      <c r="C6082" s="298" t="s">
        <v>20269</v>
      </c>
      <c r="D6082" s="298" t="s">
        <v>771</v>
      </c>
      <c r="E6082" s="298" t="s">
        <v>14757</v>
      </c>
      <c r="F6082" s="298" t="s">
        <v>19873</v>
      </c>
      <c r="G6082" s="298" t="s">
        <v>19878</v>
      </c>
      <c r="H6082" s="299" t="s">
        <v>14828</v>
      </c>
      <c r="I6082" s="297">
        <v>2.8</v>
      </c>
      <c r="J6082" s="298">
        <v>4.05</v>
      </c>
      <c r="K6082" s="298">
        <v>1.04</v>
      </c>
      <c r="L6082" s="298">
        <v>0</v>
      </c>
      <c r="M6082" s="299">
        <v>0</v>
      </c>
    </row>
    <row r="6083" spans="1:13" x14ac:dyDescent="0.2">
      <c r="A6083" s="297" t="s">
        <v>17072</v>
      </c>
      <c r="B6083" s="298" t="s">
        <v>17078</v>
      </c>
      <c r="C6083" s="298" t="s">
        <v>20269</v>
      </c>
      <c r="D6083" s="298" t="s">
        <v>771</v>
      </c>
      <c r="E6083" s="298" t="s">
        <v>14757</v>
      </c>
      <c r="F6083" s="298" t="s">
        <v>19873</v>
      </c>
      <c r="G6083" s="298" t="s">
        <v>19879</v>
      </c>
      <c r="H6083" s="299" t="s">
        <v>14828</v>
      </c>
      <c r="I6083" s="297">
        <v>1.71</v>
      </c>
      <c r="J6083" s="298">
        <v>2.44</v>
      </c>
      <c r="K6083" s="298">
        <v>4.87</v>
      </c>
      <c r="L6083" s="298">
        <v>0</v>
      </c>
      <c r="M6083" s="299">
        <v>0</v>
      </c>
    </row>
    <row r="6084" spans="1:13" x14ac:dyDescent="0.2">
      <c r="A6084" s="297" t="s">
        <v>17072</v>
      </c>
      <c r="B6084" s="298" t="s">
        <v>17078</v>
      </c>
      <c r="C6084" s="298" t="s">
        <v>20269</v>
      </c>
      <c r="D6084" s="298" t="s">
        <v>771</v>
      </c>
      <c r="E6084" s="298" t="s">
        <v>14757</v>
      </c>
      <c r="F6084" s="298" t="s">
        <v>19873</v>
      </c>
      <c r="G6084" s="298" t="s">
        <v>19880</v>
      </c>
      <c r="H6084" s="299" t="s">
        <v>14828</v>
      </c>
      <c r="I6084" s="297">
        <v>2.17</v>
      </c>
      <c r="J6084" s="298">
        <v>4.76</v>
      </c>
      <c r="K6084" s="298">
        <v>4.32</v>
      </c>
      <c r="L6084" s="298">
        <v>0</v>
      </c>
      <c r="M6084" s="299">
        <v>0</v>
      </c>
    </row>
    <row r="6085" spans="1:13" x14ac:dyDescent="0.2">
      <c r="A6085" s="297" t="s">
        <v>17072</v>
      </c>
      <c r="B6085" s="298" t="s">
        <v>17078</v>
      </c>
      <c r="C6085" s="298" t="s">
        <v>20269</v>
      </c>
      <c r="D6085" s="298" t="s">
        <v>771</v>
      </c>
      <c r="E6085" s="298" t="s">
        <v>14757</v>
      </c>
      <c r="F6085" s="298" t="s">
        <v>19873</v>
      </c>
      <c r="G6085" s="298" t="s">
        <v>19881</v>
      </c>
      <c r="H6085" s="299" t="s">
        <v>14828</v>
      </c>
      <c r="I6085" s="297">
        <v>3.96</v>
      </c>
      <c r="J6085" s="298">
        <v>3.84</v>
      </c>
      <c r="K6085" s="298">
        <v>0.14000000000000001</v>
      </c>
      <c r="L6085" s="298">
        <v>0</v>
      </c>
      <c r="M6085" s="299">
        <v>0</v>
      </c>
    </row>
    <row r="6086" spans="1:13" x14ac:dyDescent="0.2">
      <c r="A6086" s="297" t="s">
        <v>17072</v>
      </c>
      <c r="B6086" s="298" t="s">
        <v>17078</v>
      </c>
      <c r="C6086" s="298" t="s">
        <v>20269</v>
      </c>
      <c r="D6086" s="298" t="s">
        <v>771</v>
      </c>
      <c r="E6086" s="298" t="s">
        <v>14755</v>
      </c>
      <c r="F6086" s="298" t="s">
        <v>19873</v>
      </c>
      <c r="G6086" s="298" t="s">
        <v>19882</v>
      </c>
      <c r="H6086" s="299" t="s">
        <v>14828</v>
      </c>
      <c r="I6086" s="297">
        <v>0.17</v>
      </c>
      <c r="J6086" s="298">
        <v>0.17</v>
      </c>
      <c r="K6086" s="298">
        <v>5.29</v>
      </c>
      <c r="L6086" s="298">
        <v>0</v>
      </c>
      <c r="M6086" s="299">
        <v>0</v>
      </c>
    </row>
    <row r="6087" spans="1:13" x14ac:dyDescent="0.2">
      <c r="A6087" s="297" t="s">
        <v>17072</v>
      </c>
      <c r="B6087" s="298" t="s">
        <v>17078</v>
      </c>
      <c r="C6087" s="298" t="s">
        <v>20269</v>
      </c>
      <c r="D6087" s="298" t="s">
        <v>771</v>
      </c>
      <c r="E6087" s="298" t="s">
        <v>14755</v>
      </c>
      <c r="F6087" s="298" t="s">
        <v>19873</v>
      </c>
      <c r="G6087" s="298" t="s">
        <v>19883</v>
      </c>
      <c r="H6087" s="299" t="s">
        <v>14828</v>
      </c>
      <c r="I6087" s="297">
        <v>4.1900000000000004</v>
      </c>
      <c r="J6087" s="298">
        <v>2.35</v>
      </c>
      <c r="K6087" s="298">
        <v>0.13</v>
      </c>
      <c r="L6087" s="298">
        <v>0</v>
      </c>
      <c r="M6087" s="299">
        <v>0</v>
      </c>
    </row>
    <row r="6088" spans="1:13" x14ac:dyDescent="0.2">
      <c r="A6088" s="297" t="s">
        <v>17072</v>
      </c>
      <c r="B6088" s="298" t="s">
        <v>17078</v>
      </c>
      <c r="C6088" s="298" t="s">
        <v>20269</v>
      </c>
      <c r="D6088" s="298" t="s">
        <v>771</v>
      </c>
      <c r="E6088" s="298" t="s">
        <v>14755</v>
      </c>
      <c r="F6088" s="298" t="s">
        <v>19873</v>
      </c>
      <c r="G6088" s="298" t="s">
        <v>19884</v>
      </c>
      <c r="H6088" s="299" t="s">
        <v>14828</v>
      </c>
      <c r="I6088" s="297">
        <v>3.8</v>
      </c>
      <c r="J6088" s="298">
        <v>2.2200000000000002</v>
      </c>
      <c r="K6088" s="298">
        <v>0.2</v>
      </c>
      <c r="L6088" s="298">
        <v>0</v>
      </c>
      <c r="M6088" s="299">
        <v>0</v>
      </c>
    </row>
    <row r="6089" spans="1:13" x14ac:dyDescent="0.2">
      <c r="A6089" s="297" t="s">
        <v>17072</v>
      </c>
      <c r="B6089" s="298" t="s">
        <v>17078</v>
      </c>
      <c r="C6089" s="298" t="s">
        <v>20269</v>
      </c>
      <c r="D6089" s="298" t="s">
        <v>771</v>
      </c>
      <c r="E6089" s="298" t="s">
        <v>14323</v>
      </c>
      <c r="F6089" s="298" t="s">
        <v>19885</v>
      </c>
      <c r="G6089" s="298" t="s">
        <v>19886</v>
      </c>
      <c r="H6089" s="299" t="s">
        <v>14817</v>
      </c>
      <c r="I6089" s="297">
        <v>0.52</v>
      </c>
      <c r="J6089" s="298">
        <v>0.03</v>
      </c>
      <c r="K6089" s="298">
        <v>0.44</v>
      </c>
      <c r="L6089" s="298">
        <v>0</v>
      </c>
      <c r="M6089" s="299">
        <v>0</v>
      </c>
    </row>
    <row r="6090" spans="1:13" x14ac:dyDescent="0.2">
      <c r="A6090" s="297" t="s">
        <v>17072</v>
      </c>
      <c r="B6090" s="298" t="s">
        <v>17078</v>
      </c>
      <c r="C6090" s="298" t="s">
        <v>20269</v>
      </c>
      <c r="D6090" s="298" t="s">
        <v>771</v>
      </c>
      <c r="E6090" s="298" t="s">
        <v>14323</v>
      </c>
      <c r="F6090" s="298" t="s">
        <v>19885</v>
      </c>
      <c r="G6090" s="298" t="s">
        <v>19887</v>
      </c>
      <c r="H6090" s="299" t="s">
        <v>14817</v>
      </c>
      <c r="I6090" s="297">
        <v>0.52</v>
      </c>
      <c r="J6090" s="298">
        <v>0.03</v>
      </c>
      <c r="K6090" s="298">
        <v>0.44</v>
      </c>
      <c r="L6090" s="298">
        <v>0</v>
      </c>
      <c r="M6090" s="299">
        <v>0</v>
      </c>
    </row>
    <row r="6091" spans="1:13" x14ac:dyDescent="0.2">
      <c r="A6091" s="297" t="s">
        <v>17072</v>
      </c>
      <c r="B6091" s="298" t="s">
        <v>17078</v>
      </c>
      <c r="C6091" s="298" t="s">
        <v>20269</v>
      </c>
      <c r="D6091" s="298" t="s">
        <v>771</v>
      </c>
      <c r="E6091" s="298" t="s">
        <v>14757</v>
      </c>
      <c r="F6091" s="298" t="s">
        <v>19885</v>
      </c>
      <c r="G6091" s="298" t="s">
        <v>19888</v>
      </c>
      <c r="H6091" s="299" t="s">
        <v>14828</v>
      </c>
      <c r="I6091" s="297">
        <v>9.1</v>
      </c>
      <c r="J6091" s="298">
        <v>12.9</v>
      </c>
      <c r="K6091" s="298">
        <v>3.9</v>
      </c>
      <c r="L6091" s="298">
        <v>0</v>
      </c>
      <c r="M6091" s="299">
        <v>0</v>
      </c>
    </row>
    <row r="6092" spans="1:13" x14ac:dyDescent="0.2">
      <c r="A6092" s="297" t="s">
        <v>17072</v>
      </c>
      <c r="B6092" s="298" t="s">
        <v>17078</v>
      </c>
      <c r="C6092" s="298" t="s">
        <v>20269</v>
      </c>
      <c r="D6092" s="298" t="s">
        <v>771</v>
      </c>
      <c r="E6092" s="298" t="s">
        <v>14757</v>
      </c>
      <c r="F6092" s="298" t="s">
        <v>19885</v>
      </c>
      <c r="G6092" s="298" t="s">
        <v>19889</v>
      </c>
      <c r="H6092" s="299" t="s">
        <v>14828</v>
      </c>
      <c r="I6092" s="297">
        <v>7.37</v>
      </c>
      <c r="J6092" s="298">
        <v>10.45</v>
      </c>
      <c r="K6092" s="298">
        <v>2.63</v>
      </c>
      <c r="L6092" s="298">
        <v>0</v>
      </c>
      <c r="M6092" s="299">
        <v>0</v>
      </c>
    </row>
    <row r="6093" spans="1:13" x14ac:dyDescent="0.2">
      <c r="A6093" s="297" t="s">
        <v>17072</v>
      </c>
      <c r="B6093" s="298" t="s">
        <v>17078</v>
      </c>
      <c r="C6093" s="298" t="s">
        <v>20269</v>
      </c>
      <c r="D6093" s="298" t="s">
        <v>771</v>
      </c>
      <c r="E6093" s="298" t="s">
        <v>14757</v>
      </c>
      <c r="F6093" s="298" t="s">
        <v>19885</v>
      </c>
      <c r="G6093" s="298" t="s">
        <v>19890</v>
      </c>
      <c r="H6093" s="299" t="s">
        <v>14828</v>
      </c>
      <c r="I6093" s="297">
        <v>9.98</v>
      </c>
      <c r="J6093" s="298">
        <v>14.16</v>
      </c>
      <c r="K6093" s="298">
        <v>3.57</v>
      </c>
      <c r="L6093" s="298">
        <v>0</v>
      </c>
      <c r="M6093" s="299">
        <v>0</v>
      </c>
    </row>
    <row r="6094" spans="1:13" x14ac:dyDescent="0.2">
      <c r="A6094" s="297" t="s">
        <v>17072</v>
      </c>
      <c r="B6094" s="298" t="s">
        <v>17078</v>
      </c>
      <c r="C6094" s="298" t="s">
        <v>20269</v>
      </c>
      <c r="D6094" s="298" t="s">
        <v>771</v>
      </c>
      <c r="E6094" s="298" t="s">
        <v>14755</v>
      </c>
      <c r="F6094" s="298" t="s">
        <v>19885</v>
      </c>
      <c r="G6094" s="298" t="s">
        <v>19891</v>
      </c>
      <c r="H6094" s="299" t="s">
        <v>14828</v>
      </c>
      <c r="I6094" s="297">
        <v>13.16</v>
      </c>
      <c r="J6094" s="298">
        <v>13.16</v>
      </c>
      <c r="K6094" s="298">
        <v>26.33</v>
      </c>
      <c r="L6094" s="298">
        <v>0</v>
      </c>
      <c r="M6094" s="299">
        <v>0</v>
      </c>
    </row>
    <row r="6095" spans="1:13" x14ac:dyDescent="0.2">
      <c r="A6095" s="297" t="s">
        <v>17072</v>
      </c>
      <c r="B6095" s="298" t="s">
        <v>17078</v>
      </c>
      <c r="C6095" s="298" t="s">
        <v>20269</v>
      </c>
      <c r="D6095" s="298" t="s">
        <v>771</v>
      </c>
      <c r="E6095" s="298" t="s">
        <v>14755</v>
      </c>
      <c r="F6095" s="298" t="s">
        <v>19885</v>
      </c>
      <c r="G6095" s="298" t="s">
        <v>19892</v>
      </c>
      <c r="H6095" s="299" t="s">
        <v>14828</v>
      </c>
      <c r="I6095" s="297">
        <v>9.7200000000000006</v>
      </c>
      <c r="J6095" s="298">
        <v>9.7200000000000006</v>
      </c>
      <c r="K6095" s="298">
        <v>19.440000000000001</v>
      </c>
      <c r="L6095" s="298">
        <v>0</v>
      </c>
      <c r="M6095" s="299">
        <v>0</v>
      </c>
    </row>
    <row r="6096" spans="1:13" x14ac:dyDescent="0.2">
      <c r="A6096" s="297" t="s">
        <v>17072</v>
      </c>
      <c r="B6096" s="298" t="s">
        <v>17078</v>
      </c>
      <c r="C6096" s="298" t="s">
        <v>20269</v>
      </c>
      <c r="D6096" s="298" t="s">
        <v>771</v>
      </c>
      <c r="E6096" s="298" t="s">
        <v>14755</v>
      </c>
      <c r="F6096" s="298" t="s">
        <v>19885</v>
      </c>
      <c r="G6096" s="298" t="s">
        <v>19893</v>
      </c>
      <c r="H6096" s="299" t="s">
        <v>14828</v>
      </c>
      <c r="I6096" s="297">
        <v>7.22</v>
      </c>
      <c r="J6096" s="298">
        <v>7.22</v>
      </c>
      <c r="K6096" s="298">
        <v>14.43</v>
      </c>
      <c r="L6096" s="298">
        <v>0</v>
      </c>
      <c r="M6096" s="299">
        <v>0</v>
      </c>
    </row>
    <row r="6097" spans="1:13" x14ac:dyDescent="0.2">
      <c r="A6097" s="297" t="s">
        <v>17072</v>
      </c>
      <c r="B6097" s="298" t="s">
        <v>17078</v>
      </c>
      <c r="C6097" s="298" t="s">
        <v>20269</v>
      </c>
      <c r="D6097" s="298" t="s">
        <v>771</v>
      </c>
      <c r="E6097" s="298" t="s">
        <v>14755</v>
      </c>
      <c r="F6097" s="298" t="s">
        <v>19885</v>
      </c>
      <c r="G6097" s="298" t="s">
        <v>19894</v>
      </c>
      <c r="H6097" s="299" t="s">
        <v>14828</v>
      </c>
      <c r="I6097" s="297">
        <v>12.8</v>
      </c>
      <c r="J6097" s="298">
        <v>12.8</v>
      </c>
      <c r="K6097" s="298">
        <v>25.6</v>
      </c>
      <c r="L6097" s="298">
        <v>0</v>
      </c>
      <c r="M6097" s="299">
        <v>0</v>
      </c>
    </row>
    <row r="6098" spans="1:13" x14ac:dyDescent="0.2">
      <c r="A6098" s="297" t="s">
        <v>17072</v>
      </c>
      <c r="B6098" s="298" t="s">
        <v>17078</v>
      </c>
      <c r="C6098" s="298" t="s">
        <v>20269</v>
      </c>
      <c r="D6098" s="298" t="s">
        <v>771</v>
      </c>
      <c r="E6098" s="298" t="s">
        <v>14755</v>
      </c>
      <c r="F6098" s="298" t="s">
        <v>19885</v>
      </c>
      <c r="G6098" s="298" t="s">
        <v>19895</v>
      </c>
      <c r="H6098" s="299" t="s">
        <v>14828</v>
      </c>
      <c r="I6098" s="297">
        <v>14.13</v>
      </c>
      <c r="J6098" s="298">
        <v>14.13</v>
      </c>
      <c r="K6098" s="298">
        <v>28.27</v>
      </c>
      <c r="L6098" s="298">
        <v>0</v>
      </c>
      <c r="M6098" s="299">
        <v>0</v>
      </c>
    </row>
    <row r="6099" spans="1:13" x14ac:dyDescent="0.2">
      <c r="A6099" s="297" t="s">
        <v>17072</v>
      </c>
      <c r="B6099" s="298" t="s">
        <v>17078</v>
      </c>
      <c r="C6099" s="298" t="s">
        <v>20269</v>
      </c>
      <c r="D6099" s="298" t="s">
        <v>771</v>
      </c>
      <c r="E6099" s="298" t="s">
        <v>14755</v>
      </c>
      <c r="F6099" s="298" t="s">
        <v>19885</v>
      </c>
      <c r="G6099" s="298" t="s">
        <v>19896</v>
      </c>
      <c r="H6099" s="299" t="s">
        <v>14828</v>
      </c>
      <c r="I6099" s="297">
        <v>8.64</v>
      </c>
      <c r="J6099" s="298">
        <v>8.64</v>
      </c>
      <c r="K6099" s="298">
        <v>17.29</v>
      </c>
      <c r="L6099" s="298">
        <v>0</v>
      </c>
      <c r="M6099" s="299">
        <v>0</v>
      </c>
    </row>
    <row r="6100" spans="1:13" x14ac:dyDescent="0.2">
      <c r="A6100" s="297" t="s">
        <v>17072</v>
      </c>
      <c r="B6100" s="298" t="s">
        <v>17078</v>
      </c>
      <c r="C6100" s="298" t="s">
        <v>20269</v>
      </c>
      <c r="D6100" s="298" t="s">
        <v>771</v>
      </c>
      <c r="E6100" s="298" t="s">
        <v>14755</v>
      </c>
      <c r="F6100" s="298" t="s">
        <v>19885</v>
      </c>
      <c r="G6100" s="298" t="s">
        <v>19897</v>
      </c>
      <c r="H6100" s="299" t="s">
        <v>14828</v>
      </c>
      <c r="I6100" s="297">
        <v>7.99</v>
      </c>
      <c r="J6100" s="298">
        <v>7.78</v>
      </c>
      <c r="K6100" s="298">
        <v>15.56</v>
      </c>
      <c r="L6100" s="298">
        <v>0</v>
      </c>
      <c r="M6100" s="299">
        <v>0</v>
      </c>
    </row>
    <row r="6101" spans="1:13" x14ac:dyDescent="0.2">
      <c r="A6101" s="297" t="s">
        <v>17072</v>
      </c>
      <c r="B6101" s="298" t="s">
        <v>17078</v>
      </c>
      <c r="C6101" s="298" t="s">
        <v>20269</v>
      </c>
      <c r="D6101" s="298" t="s">
        <v>771</v>
      </c>
      <c r="E6101" s="298" t="s">
        <v>14757</v>
      </c>
      <c r="F6101" s="298" t="s">
        <v>19885</v>
      </c>
      <c r="G6101" s="298" t="s">
        <v>19898</v>
      </c>
      <c r="H6101" s="299" t="s">
        <v>14828</v>
      </c>
      <c r="I6101" s="297">
        <v>10.52</v>
      </c>
      <c r="J6101" s="298">
        <v>7.12</v>
      </c>
      <c r="K6101" s="298">
        <v>3.51</v>
      </c>
      <c r="L6101" s="298">
        <v>0</v>
      </c>
      <c r="M6101" s="299">
        <v>0</v>
      </c>
    </row>
    <row r="6102" spans="1:13" x14ac:dyDescent="0.2">
      <c r="A6102" s="297" t="s">
        <v>17072</v>
      </c>
      <c r="B6102" s="298" t="s">
        <v>17078</v>
      </c>
      <c r="C6102" s="298" t="s">
        <v>20269</v>
      </c>
      <c r="D6102" s="298" t="s">
        <v>771</v>
      </c>
      <c r="E6102" s="298" t="s">
        <v>14757</v>
      </c>
      <c r="F6102" s="298" t="s">
        <v>19885</v>
      </c>
      <c r="G6102" s="298" t="s">
        <v>19899</v>
      </c>
      <c r="H6102" s="299" t="s">
        <v>14828</v>
      </c>
      <c r="I6102" s="297">
        <v>2.82</v>
      </c>
      <c r="J6102" s="298">
        <v>1.91</v>
      </c>
      <c r="K6102" s="298">
        <v>0.94</v>
      </c>
      <c r="L6102" s="298">
        <v>0</v>
      </c>
      <c r="M6102" s="299">
        <v>0</v>
      </c>
    </row>
    <row r="6103" spans="1:13" x14ac:dyDescent="0.2">
      <c r="A6103" s="297" t="s">
        <v>17072</v>
      </c>
      <c r="B6103" s="298" t="s">
        <v>17078</v>
      </c>
      <c r="C6103" s="298" t="s">
        <v>20269</v>
      </c>
      <c r="D6103" s="298" t="s">
        <v>771</v>
      </c>
      <c r="E6103" s="298" t="s">
        <v>14755</v>
      </c>
      <c r="F6103" s="298" t="s">
        <v>19885</v>
      </c>
      <c r="G6103" s="298" t="s">
        <v>19900</v>
      </c>
      <c r="H6103" s="299" t="s">
        <v>14828</v>
      </c>
      <c r="I6103" s="297">
        <v>7.49</v>
      </c>
      <c r="J6103" s="298">
        <v>7.29</v>
      </c>
      <c r="K6103" s="298">
        <v>14.58</v>
      </c>
      <c r="L6103" s="298">
        <v>0</v>
      </c>
      <c r="M6103" s="299">
        <v>0</v>
      </c>
    </row>
    <row r="6104" spans="1:13" x14ac:dyDescent="0.2">
      <c r="A6104" s="297" t="s">
        <v>17072</v>
      </c>
      <c r="B6104" s="298" t="s">
        <v>17078</v>
      </c>
      <c r="C6104" s="298" t="s">
        <v>20269</v>
      </c>
      <c r="D6104" s="298" t="s">
        <v>771</v>
      </c>
      <c r="E6104" s="298" t="s">
        <v>14755</v>
      </c>
      <c r="F6104" s="298" t="s">
        <v>19885</v>
      </c>
      <c r="G6104" s="298" t="s">
        <v>19901</v>
      </c>
      <c r="H6104" s="299" t="s">
        <v>14828</v>
      </c>
      <c r="I6104" s="297">
        <v>7.17</v>
      </c>
      <c r="J6104" s="298">
        <v>6.99</v>
      </c>
      <c r="K6104" s="298">
        <v>13.97</v>
      </c>
      <c r="L6104" s="298">
        <v>0</v>
      </c>
      <c r="M6104" s="299">
        <v>0</v>
      </c>
    </row>
    <row r="6105" spans="1:13" x14ac:dyDescent="0.2">
      <c r="A6105" s="297" t="s">
        <v>17072</v>
      </c>
      <c r="B6105" s="298" t="s">
        <v>17078</v>
      </c>
      <c r="C6105" s="298" t="s">
        <v>20269</v>
      </c>
      <c r="D6105" s="298" t="s">
        <v>771</v>
      </c>
      <c r="E6105" s="298" t="s">
        <v>14755</v>
      </c>
      <c r="F6105" s="298" t="s">
        <v>19885</v>
      </c>
      <c r="G6105" s="298" t="s">
        <v>19902</v>
      </c>
      <c r="H6105" s="299" t="s">
        <v>14828</v>
      </c>
      <c r="I6105" s="297">
        <v>7.36</v>
      </c>
      <c r="J6105" s="298">
        <v>7.17</v>
      </c>
      <c r="K6105" s="298">
        <v>14.34</v>
      </c>
      <c r="L6105" s="298">
        <v>0</v>
      </c>
      <c r="M6105" s="299">
        <v>0</v>
      </c>
    </row>
    <row r="6106" spans="1:13" x14ac:dyDescent="0.2">
      <c r="A6106" s="297" t="s">
        <v>17072</v>
      </c>
      <c r="B6106" s="298" t="s">
        <v>17078</v>
      </c>
      <c r="C6106" s="298" t="s">
        <v>20269</v>
      </c>
      <c r="D6106" s="298" t="s">
        <v>771</v>
      </c>
      <c r="E6106" s="298" t="s">
        <v>14755</v>
      </c>
      <c r="F6106" s="298" t="s">
        <v>19885</v>
      </c>
      <c r="G6106" s="298" t="s">
        <v>19903</v>
      </c>
      <c r="H6106" s="299" t="s">
        <v>14828</v>
      </c>
      <c r="I6106" s="297">
        <v>3.37</v>
      </c>
      <c r="J6106" s="298">
        <v>3.28</v>
      </c>
      <c r="K6106" s="298">
        <v>6.57</v>
      </c>
      <c r="L6106" s="298">
        <v>0</v>
      </c>
      <c r="M6106" s="299">
        <v>0</v>
      </c>
    </row>
    <row r="6107" spans="1:13" x14ac:dyDescent="0.2">
      <c r="A6107" s="297" t="s">
        <v>17072</v>
      </c>
      <c r="B6107" s="298" t="s">
        <v>17078</v>
      </c>
      <c r="C6107" s="298" t="s">
        <v>20269</v>
      </c>
      <c r="D6107" s="298" t="s">
        <v>771</v>
      </c>
      <c r="E6107" s="298" t="s">
        <v>14755</v>
      </c>
      <c r="F6107" s="298" t="s">
        <v>19885</v>
      </c>
      <c r="G6107" s="298" t="s">
        <v>19904</v>
      </c>
      <c r="H6107" s="299" t="s">
        <v>14828</v>
      </c>
      <c r="I6107" s="297">
        <v>3.67</v>
      </c>
      <c r="J6107" s="298">
        <v>3.58</v>
      </c>
      <c r="K6107" s="298">
        <v>7.15</v>
      </c>
      <c r="L6107" s="298">
        <v>0</v>
      </c>
      <c r="M6107" s="299">
        <v>0</v>
      </c>
    </row>
    <row r="6108" spans="1:13" x14ac:dyDescent="0.2">
      <c r="A6108" s="297" t="s">
        <v>17072</v>
      </c>
      <c r="B6108" s="298" t="s">
        <v>17078</v>
      </c>
      <c r="C6108" s="298" t="s">
        <v>20269</v>
      </c>
      <c r="D6108" s="298" t="s">
        <v>771</v>
      </c>
      <c r="E6108" s="298" t="s">
        <v>14755</v>
      </c>
      <c r="F6108" s="298" t="s">
        <v>19885</v>
      </c>
      <c r="G6108" s="298" t="s">
        <v>19905</v>
      </c>
      <c r="H6108" s="299" t="s">
        <v>14828</v>
      </c>
      <c r="I6108" s="297">
        <v>4.67</v>
      </c>
      <c r="J6108" s="298">
        <v>4.54</v>
      </c>
      <c r="K6108" s="298">
        <v>9.09</v>
      </c>
      <c r="L6108" s="298">
        <v>0</v>
      </c>
      <c r="M6108" s="299">
        <v>0</v>
      </c>
    </row>
    <row r="6109" spans="1:13" x14ac:dyDescent="0.2">
      <c r="A6109" s="297" t="s">
        <v>17072</v>
      </c>
      <c r="B6109" s="298" t="s">
        <v>17078</v>
      </c>
      <c r="C6109" s="298" t="s">
        <v>20269</v>
      </c>
      <c r="D6109" s="298" t="s">
        <v>771</v>
      </c>
      <c r="E6109" s="298" t="s">
        <v>14755</v>
      </c>
      <c r="F6109" s="298" t="s">
        <v>19885</v>
      </c>
      <c r="G6109" s="298" t="s">
        <v>19906</v>
      </c>
      <c r="H6109" s="299" t="s">
        <v>14828</v>
      </c>
      <c r="I6109" s="297">
        <v>4.08</v>
      </c>
      <c r="J6109" s="298">
        <v>3.98</v>
      </c>
      <c r="K6109" s="298">
        <v>7.95</v>
      </c>
      <c r="L6109" s="298">
        <v>0</v>
      </c>
      <c r="M6109" s="299">
        <v>0</v>
      </c>
    </row>
    <row r="6110" spans="1:13" x14ac:dyDescent="0.2">
      <c r="A6110" s="297" t="s">
        <v>17072</v>
      </c>
      <c r="B6110" s="298" t="s">
        <v>17078</v>
      </c>
      <c r="C6110" s="298" t="s">
        <v>20269</v>
      </c>
      <c r="D6110" s="298" t="s">
        <v>771</v>
      </c>
      <c r="E6110" s="298" t="s">
        <v>14757</v>
      </c>
      <c r="F6110" s="298" t="s">
        <v>19885</v>
      </c>
      <c r="G6110" s="298" t="s">
        <v>19907</v>
      </c>
      <c r="H6110" s="299" t="s">
        <v>14828</v>
      </c>
      <c r="I6110" s="297">
        <v>6.75</v>
      </c>
      <c r="J6110" s="298">
        <v>4.57</v>
      </c>
      <c r="K6110" s="298">
        <v>2.25</v>
      </c>
      <c r="L6110" s="298">
        <v>0</v>
      </c>
      <c r="M6110" s="299">
        <v>0</v>
      </c>
    </row>
    <row r="6111" spans="1:13" x14ac:dyDescent="0.2">
      <c r="A6111" s="297" t="s">
        <v>17072</v>
      </c>
      <c r="B6111" s="298" t="s">
        <v>17078</v>
      </c>
      <c r="C6111" s="298" t="s">
        <v>20269</v>
      </c>
      <c r="D6111" s="298" t="s">
        <v>771</v>
      </c>
      <c r="E6111" s="298" t="s">
        <v>14323</v>
      </c>
      <c r="F6111" s="298" t="s">
        <v>19885</v>
      </c>
      <c r="G6111" s="298" t="s">
        <v>19908</v>
      </c>
      <c r="H6111" s="299" t="s">
        <v>14817</v>
      </c>
      <c r="I6111" s="297">
        <v>0.52</v>
      </c>
      <c r="J6111" s="298">
        <v>0.03</v>
      </c>
      <c r="K6111" s="298">
        <v>0.44</v>
      </c>
      <c r="L6111" s="298">
        <v>0</v>
      </c>
      <c r="M6111" s="299">
        <v>0</v>
      </c>
    </row>
    <row r="6112" spans="1:13" x14ac:dyDescent="0.2">
      <c r="A6112" s="297" t="s">
        <v>17072</v>
      </c>
      <c r="B6112" s="298" t="s">
        <v>17078</v>
      </c>
      <c r="C6112" s="298" t="s">
        <v>20269</v>
      </c>
      <c r="D6112" s="298" t="s">
        <v>771</v>
      </c>
      <c r="E6112" s="298" t="s">
        <v>11875</v>
      </c>
      <c r="F6112" s="298" t="s">
        <v>19909</v>
      </c>
      <c r="G6112" s="298" t="s">
        <v>19910</v>
      </c>
      <c r="H6112" s="299" t="s">
        <v>15164</v>
      </c>
      <c r="I6112" s="297">
        <v>0.39</v>
      </c>
      <c r="J6112" s="298">
        <v>0.02</v>
      </c>
      <c r="K6112" s="298">
        <v>0.32</v>
      </c>
      <c r="L6112" s="298">
        <v>0</v>
      </c>
      <c r="M6112" s="299">
        <v>0</v>
      </c>
    </row>
    <row r="6113" spans="1:13" x14ac:dyDescent="0.2">
      <c r="A6113" s="297" t="s">
        <v>17072</v>
      </c>
      <c r="B6113" s="298" t="s">
        <v>17078</v>
      </c>
      <c r="C6113" s="298" t="s">
        <v>20269</v>
      </c>
      <c r="D6113" s="298" t="s">
        <v>771</v>
      </c>
      <c r="E6113" s="298" t="s">
        <v>11875</v>
      </c>
      <c r="F6113" s="298" t="s">
        <v>19909</v>
      </c>
      <c r="G6113" s="298" t="s">
        <v>19911</v>
      </c>
      <c r="H6113" s="299" t="s">
        <v>15164</v>
      </c>
      <c r="I6113" s="297">
        <v>0.39</v>
      </c>
      <c r="J6113" s="298">
        <v>0.02</v>
      </c>
      <c r="K6113" s="298">
        <v>0.32</v>
      </c>
      <c r="L6113" s="298">
        <v>0</v>
      </c>
      <c r="M6113" s="299">
        <v>0</v>
      </c>
    </row>
    <row r="6114" spans="1:13" x14ac:dyDescent="0.2">
      <c r="A6114" s="297" t="s">
        <v>17072</v>
      </c>
      <c r="B6114" s="298" t="s">
        <v>17078</v>
      </c>
      <c r="C6114" s="298" t="s">
        <v>20269</v>
      </c>
      <c r="D6114" s="298" t="s">
        <v>771</v>
      </c>
      <c r="E6114" s="298" t="s">
        <v>14757</v>
      </c>
      <c r="F6114" s="298" t="s">
        <v>19909</v>
      </c>
      <c r="G6114" s="298" t="s">
        <v>19912</v>
      </c>
      <c r="H6114" s="299" t="s">
        <v>14828</v>
      </c>
      <c r="I6114" s="297">
        <v>10.62</v>
      </c>
      <c r="J6114" s="298">
        <v>15.38</v>
      </c>
      <c r="K6114" s="298">
        <v>3.93</v>
      </c>
      <c r="L6114" s="298">
        <v>0</v>
      </c>
      <c r="M6114" s="299">
        <v>0</v>
      </c>
    </row>
    <row r="6115" spans="1:13" x14ac:dyDescent="0.2">
      <c r="A6115" s="297" t="s">
        <v>17072</v>
      </c>
      <c r="B6115" s="298" t="s">
        <v>17078</v>
      </c>
      <c r="C6115" s="298" t="s">
        <v>20269</v>
      </c>
      <c r="D6115" s="298" t="s">
        <v>771</v>
      </c>
      <c r="E6115" s="298" t="s">
        <v>14757</v>
      </c>
      <c r="F6115" s="298" t="s">
        <v>19909</v>
      </c>
      <c r="G6115" s="298" t="s">
        <v>19913</v>
      </c>
      <c r="H6115" s="299" t="s">
        <v>14828</v>
      </c>
      <c r="I6115" s="297">
        <v>8.91</v>
      </c>
      <c r="J6115" s="298">
        <v>12.9</v>
      </c>
      <c r="K6115" s="298">
        <v>3.3</v>
      </c>
      <c r="L6115" s="298">
        <v>0</v>
      </c>
      <c r="M6115" s="299">
        <v>0</v>
      </c>
    </row>
    <row r="6116" spans="1:13" x14ac:dyDescent="0.2">
      <c r="A6116" s="297" t="s">
        <v>17072</v>
      </c>
      <c r="B6116" s="298" t="s">
        <v>17078</v>
      </c>
      <c r="C6116" s="298" t="s">
        <v>20269</v>
      </c>
      <c r="D6116" s="298" t="s">
        <v>771</v>
      </c>
      <c r="E6116" s="298" t="s">
        <v>14757</v>
      </c>
      <c r="F6116" s="298" t="s">
        <v>19909</v>
      </c>
      <c r="G6116" s="298" t="s">
        <v>19914</v>
      </c>
      <c r="H6116" s="299" t="s">
        <v>14828</v>
      </c>
      <c r="I6116" s="297">
        <v>10.4</v>
      </c>
      <c r="J6116" s="298">
        <v>15.06</v>
      </c>
      <c r="K6116" s="298">
        <v>3.85</v>
      </c>
      <c r="L6116" s="298">
        <v>0</v>
      </c>
      <c r="M6116" s="299">
        <v>0</v>
      </c>
    </row>
    <row r="6117" spans="1:13" x14ac:dyDescent="0.2">
      <c r="A6117" s="297" t="s">
        <v>17072</v>
      </c>
      <c r="B6117" s="298" t="s">
        <v>17078</v>
      </c>
      <c r="C6117" s="298" t="s">
        <v>20269</v>
      </c>
      <c r="D6117" s="298" t="s">
        <v>771</v>
      </c>
      <c r="E6117" s="298" t="s">
        <v>14755</v>
      </c>
      <c r="F6117" s="298" t="s">
        <v>19909</v>
      </c>
      <c r="G6117" s="298" t="s">
        <v>19915</v>
      </c>
      <c r="H6117" s="299" t="s">
        <v>14828</v>
      </c>
      <c r="I6117" s="297">
        <v>10.42</v>
      </c>
      <c r="J6117" s="298">
        <v>15.08</v>
      </c>
      <c r="K6117" s="298">
        <v>3.86</v>
      </c>
      <c r="L6117" s="298">
        <v>0</v>
      </c>
      <c r="M6117" s="299">
        <v>0</v>
      </c>
    </row>
    <row r="6118" spans="1:13" x14ac:dyDescent="0.2">
      <c r="A6118" s="297" t="s">
        <v>17072</v>
      </c>
      <c r="B6118" s="298" t="s">
        <v>17078</v>
      </c>
      <c r="C6118" s="298" t="s">
        <v>20269</v>
      </c>
      <c r="D6118" s="298" t="s">
        <v>771</v>
      </c>
      <c r="E6118" s="298" t="s">
        <v>14755</v>
      </c>
      <c r="F6118" s="298" t="s">
        <v>19909</v>
      </c>
      <c r="G6118" s="298" t="s">
        <v>19916</v>
      </c>
      <c r="H6118" s="299" t="s">
        <v>14828</v>
      </c>
      <c r="I6118" s="297">
        <v>14.35</v>
      </c>
      <c r="J6118" s="298">
        <v>14.35</v>
      </c>
      <c r="K6118" s="298">
        <v>28.7</v>
      </c>
      <c r="L6118" s="298">
        <v>0</v>
      </c>
      <c r="M6118" s="299">
        <v>0</v>
      </c>
    </row>
    <row r="6119" spans="1:13" x14ac:dyDescent="0.2">
      <c r="A6119" s="297" t="s">
        <v>17072</v>
      </c>
      <c r="B6119" s="298" t="s">
        <v>17078</v>
      </c>
      <c r="C6119" s="298" t="s">
        <v>20269</v>
      </c>
      <c r="D6119" s="298" t="s">
        <v>771</v>
      </c>
      <c r="E6119" s="298" t="s">
        <v>14755</v>
      </c>
      <c r="F6119" s="298" t="s">
        <v>19909</v>
      </c>
      <c r="G6119" s="298" t="s">
        <v>19917</v>
      </c>
      <c r="H6119" s="299" t="s">
        <v>14828</v>
      </c>
      <c r="I6119" s="297">
        <v>14.11</v>
      </c>
      <c r="J6119" s="298">
        <v>14.11</v>
      </c>
      <c r="K6119" s="298">
        <v>28.22</v>
      </c>
      <c r="L6119" s="298">
        <v>0</v>
      </c>
      <c r="M6119" s="299">
        <v>0</v>
      </c>
    </row>
    <row r="6120" spans="1:13" x14ac:dyDescent="0.2">
      <c r="A6120" s="297" t="s">
        <v>17072</v>
      </c>
      <c r="B6120" s="298" t="s">
        <v>17078</v>
      </c>
      <c r="C6120" s="298" t="s">
        <v>20269</v>
      </c>
      <c r="D6120" s="298" t="s">
        <v>771</v>
      </c>
      <c r="E6120" s="298" t="s">
        <v>14757</v>
      </c>
      <c r="F6120" s="298" t="s">
        <v>19909</v>
      </c>
      <c r="G6120" s="298" t="s">
        <v>19918</v>
      </c>
      <c r="H6120" s="299" t="s">
        <v>14828</v>
      </c>
      <c r="I6120" s="297">
        <v>11.91</v>
      </c>
      <c r="J6120" s="298">
        <v>8.02</v>
      </c>
      <c r="K6120" s="298">
        <v>3.97</v>
      </c>
      <c r="L6120" s="298">
        <v>0</v>
      </c>
      <c r="M6120" s="299">
        <v>0</v>
      </c>
    </row>
    <row r="6121" spans="1:13" x14ac:dyDescent="0.2">
      <c r="A6121" s="297" t="s">
        <v>17072</v>
      </c>
      <c r="B6121" s="298" t="s">
        <v>17078</v>
      </c>
      <c r="C6121" s="298" t="s">
        <v>20269</v>
      </c>
      <c r="D6121" s="298" t="s">
        <v>771</v>
      </c>
      <c r="E6121" s="298" t="s">
        <v>14757</v>
      </c>
      <c r="F6121" s="298" t="s">
        <v>19909</v>
      </c>
      <c r="G6121" s="298" t="s">
        <v>19919</v>
      </c>
      <c r="H6121" s="299" t="s">
        <v>14828</v>
      </c>
      <c r="I6121" s="297">
        <v>11.98</v>
      </c>
      <c r="J6121" s="298">
        <v>8.06</v>
      </c>
      <c r="K6121" s="298">
        <v>3.99</v>
      </c>
      <c r="L6121" s="298">
        <v>0</v>
      </c>
      <c r="M6121" s="299">
        <v>0</v>
      </c>
    </row>
    <row r="6122" spans="1:13" x14ac:dyDescent="0.2">
      <c r="A6122" s="297" t="s">
        <v>17072</v>
      </c>
      <c r="B6122" s="298" t="s">
        <v>17078</v>
      </c>
      <c r="C6122" s="298" t="s">
        <v>20269</v>
      </c>
      <c r="D6122" s="298" t="s">
        <v>771</v>
      </c>
      <c r="E6122" s="298" t="s">
        <v>14757</v>
      </c>
      <c r="F6122" s="298" t="s">
        <v>19909</v>
      </c>
      <c r="G6122" s="298" t="s">
        <v>19920</v>
      </c>
      <c r="H6122" s="299" t="s">
        <v>14828</v>
      </c>
      <c r="I6122" s="297">
        <v>11.43</v>
      </c>
      <c r="J6122" s="298">
        <v>7.7</v>
      </c>
      <c r="K6122" s="298">
        <v>3.81</v>
      </c>
      <c r="L6122" s="298">
        <v>0</v>
      </c>
      <c r="M6122" s="299">
        <v>0</v>
      </c>
    </row>
    <row r="6123" spans="1:13" x14ac:dyDescent="0.2">
      <c r="A6123" s="297" t="s">
        <v>17072</v>
      </c>
      <c r="B6123" s="298" t="s">
        <v>17078</v>
      </c>
      <c r="C6123" s="298" t="s">
        <v>20269</v>
      </c>
      <c r="D6123" s="298" t="s">
        <v>771</v>
      </c>
      <c r="E6123" s="298" t="s">
        <v>14757</v>
      </c>
      <c r="F6123" s="298" t="s">
        <v>19909</v>
      </c>
      <c r="G6123" s="298" t="s">
        <v>19921</v>
      </c>
      <c r="H6123" s="299" t="s">
        <v>14828</v>
      </c>
      <c r="I6123" s="297">
        <v>11.92</v>
      </c>
      <c r="J6123" s="298">
        <v>8.02</v>
      </c>
      <c r="K6123" s="298">
        <v>3.97</v>
      </c>
      <c r="L6123" s="298">
        <v>0</v>
      </c>
      <c r="M6123" s="299">
        <v>0</v>
      </c>
    </row>
    <row r="6124" spans="1:13" x14ac:dyDescent="0.2">
      <c r="A6124" s="297" t="s">
        <v>17072</v>
      </c>
      <c r="B6124" s="298" t="s">
        <v>17078</v>
      </c>
      <c r="C6124" s="298" t="s">
        <v>20269</v>
      </c>
      <c r="D6124" s="298" t="s">
        <v>771</v>
      </c>
      <c r="E6124" s="298" t="s">
        <v>14757</v>
      </c>
      <c r="F6124" s="298" t="s">
        <v>19909</v>
      </c>
      <c r="G6124" s="298" t="s">
        <v>19922</v>
      </c>
      <c r="H6124" s="299" t="s">
        <v>14828</v>
      </c>
      <c r="I6124" s="297">
        <v>11.14</v>
      </c>
      <c r="J6124" s="298">
        <v>7.5</v>
      </c>
      <c r="K6124" s="298">
        <v>3.71</v>
      </c>
      <c r="L6124" s="298">
        <v>0</v>
      </c>
      <c r="M6124" s="299">
        <v>0</v>
      </c>
    </row>
    <row r="6125" spans="1:13" x14ac:dyDescent="0.2">
      <c r="A6125" s="297" t="s">
        <v>17072</v>
      </c>
      <c r="B6125" s="298" t="s">
        <v>17078</v>
      </c>
      <c r="C6125" s="298" t="s">
        <v>20269</v>
      </c>
      <c r="D6125" s="298" t="s">
        <v>771</v>
      </c>
      <c r="E6125" s="298" t="s">
        <v>14757</v>
      </c>
      <c r="F6125" s="298" t="s">
        <v>19909</v>
      </c>
      <c r="G6125" s="298" t="s">
        <v>19923</v>
      </c>
      <c r="H6125" s="299" t="s">
        <v>14828</v>
      </c>
      <c r="I6125" s="297">
        <v>11.77</v>
      </c>
      <c r="J6125" s="298">
        <v>7.93</v>
      </c>
      <c r="K6125" s="298">
        <v>3.92</v>
      </c>
      <c r="L6125" s="298">
        <v>0</v>
      </c>
      <c r="M6125" s="299">
        <v>0</v>
      </c>
    </row>
    <row r="6126" spans="1:13" x14ac:dyDescent="0.2">
      <c r="A6126" s="297" t="s">
        <v>17072</v>
      </c>
      <c r="B6126" s="298" t="s">
        <v>17078</v>
      </c>
      <c r="C6126" s="298" t="s">
        <v>20269</v>
      </c>
      <c r="D6126" s="298" t="s">
        <v>771</v>
      </c>
      <c r="E6126" s="298" t="s">
        <v>14757</v>
      </c>
      <c r="F6126" s="298" t="s">
        <v>19909</v>
      </c>
      <c r="G6126" s="298" t="s">
        <v>19924</v>
      </c>
      <c r="H6126" s="299" t="s">
        <v>14828</v>
      </c>
      <c r="I6126" s="297">
        <v>7.45</v>
      </c>
      <c r="J6126" s="298">
        <v>7.26</v>
      </c>
      <c r="K6126" s="298">
        <v>14.51</v>
      </c>
      <c r="L6126" s="298">
        <v>0</v>
      </c>
      <c r="M6126" s="299">
        <v>0</v>
      </c>
    </row>
    <row r="6127" spans="1:13" x14ac:dyDescent="0.2">
      <c r="A6127" s="297" t="s">
        <v>17072</v>
      </c>
      <c r="B6127" s="298" t="s">
        <v>17078</v>
      </c>
      <c r="C6127" s="298" t="s">
        <v>20269</v>
      </c>
      <c r="D6127" s="298" t="s">
        <v>771</v>
      </c>
      <c r="E6127" s="298" t="s">
        <v>14755</v>
      </c>
      <c r="F6127" s="298" t="s">
        <v>19909</v>
      </c>
      <c r="G6127" s="298" t="s">
        <v>19925</v>
      </c>
      <c r="H6127" s="299" t="s">
        <v>14828</v>
      </c>
      <c r="I6127" s="297">
        <v>6.09</v>
      </c>
      <c r="J6127" s="298">
        <v>5.93</v>
      </c>
      <c r="K6127" s="298">
        <v>11.85</v>
      </c>
      <c r="L6127" s="298">
        <v>0</v>
      </c>
      <c r="M6127" s="299">
        <v>0</v>
      </c>
    </row>
    <row r="6128" spans="1:13" x14ac:dyDescent="0.2">
      <c r="A6128" s="297" t="s">
        <v>17072</v>
      </c>
      <c r="B6128" s="298" t="s">
        <v>17078</v>
      </c>
      <c r="C6128" s="298" t="s">
        <v>20269</v>
      </c>
      <c r="D6128" s="298" t="s">
        <v>771</v>
      </c>
      <c r="E6128" s="298" t="s">
        <v>14755</v>
      </c>
      <c r="F6128" s="298" t="s">
        <v>19909</v>
      </c>
      <c r="G6128" s="298" t="s">
        <v>19926</v>
      </c>
      <c r="H6128" s="299" t="s">
        <v>14828</v>
      </c>
      <c r="I6128" s="297">
        <v>7.01</v>
      </c>
      <c r="J6128" s="298">
        <v>6.82</v>
      </c>
      <c r="K6128" s="298">
        <v>13.64</v>
      </c>
      <c r="L6128" s="298">
        <v>0</v>
      </c>
      <c r="M6128" s="299">
        <v>0</v>
      </c>
    </row>
    <row r="6129" spans="1:13" x14ac:dyDescent="0.2">
      <c r="A6129" s="297" t="s">
        <v>17072</v>
      </c>
      <c r="B6129" s="298" t="s">
        <v>17078</v>
      </c>
      <c r="C6129" s="298" t="s">
        <v>20269</v>
      </c>
      <c r="D6129" s="298" t="s">
        <v>771</v>
      </c>
      <c r="E6129" s="298" t="s">
        <v>14755</v>
      </c>
      <c r="F6129" s="298" t="s">
        <v>19909</v>
      </c>
      <c r="G6129" s="298" t="s">
        <v>19927</v>
      </c>
      <c r="H6129" s="299" t="s">
        <v>14828</v>
      </c>
      <c r="I6129" s="297">
        <v>11.84</v>
      </c>
      <c r="J6129" s="298">
        <v>7.97</v>
      </c>
      <c r="K6129" s="298">
        <v>3.95</v>
      </c>
      <c r="L6129" s="298">
        <v>0</v>
      </c>
      <c r="M6129" s="299">
        <v>0</v>
      </c>
    </row>
    <row r="6130" spans="1:13" x14ac:dyDescent="0.2">
      <c r="A6130" s="297" t="s">
        <v>17072</v>
      </c>
      <c r="B6130" s="298" t="s">
        <v>17078</v>
      </c>
      <c r="C6130" s="298" t="s">
        <v>20269</v>
      </c>
      <c r="D6130" s="298" t="s">
        <v>771</v>
      </c>
      <c r="E6130" s="298" t="s">
        <v>11875</v>
      </c>
      <c r="F6130" s="298" t="s">
        <v>19928</v>
      </c>
      <c r="G6130" s="298" t="s">
        <v>19651</v>
      </c>
      <c r="H6130" s="299" t="s">
        <v>15164</v>
      </c>
      <c r="I6130" s="297">
        <v>0.5</v>
      </c>
      <c r="J6130" s="298">
        <v>0.03</v>
      </c>
      <c r="K6130" s="298">
        <v>0.42</v>
      </c>
      <c r="L6130" s="298">
        <v>0</v>
      </c>
      <c r="M6130" s="299">
        <v>0</v>
      </c>
    </row>
    <row r="6131" spans="1:13" x14ac:dyDescent="0.2">
      <c r="A6131" s="297" t="s">
        <v>17072</v>
      </c>
      <c r="B6131" s="298" t="s">
        <v>17078</v>
      </c>
      <c r="C6131" s="298" t="s">
        <v>20269</v>
      </c>
      <c r="D6131" s="298" t="s">
        <v>771</v>
      </c>
      <c r="E6131" s="298" t="s">
        <v>11875</v>
      </c>
      <c r="F6131" s="298" t="s">
        <v>19928</v>
      </c>
      <c r="G6131" s="298" t="s">
        <v>19782</v>
      </c>
      <c r="H6131" s="299" t="s">
        <v>15164</v>
      </c>
      <c r="I6131" s="297">
        <v>0.5</v>
      </c>
      <c r="J6131" s="298">
        <v>0.03</v>
      </c>
      <c r="K6131" s="298">
        <v>0.42</v>
      </c>
      <c r="L6131" s="298">
        <v>0</v>
      </c>
      <c r="M6131" s="299">
        <v>0</v>
      </c>
    </row>
    <row r="6132" spans="1:13" x14ac:dyDescent="0.2">
      <c r="A6132" s="297" t="s">
        <v>17072</v>
      </c>
      <c r="B6132" s="298" t="s">
        <v>17078</v>
      </c>
      <c r="C6132" s="298" t="s">
        <v>20269</v>
      </c>
      <c r="D6132" s="298" t="s">
        <v>771</v>
      </c>
      <c r="E6132" s="298" t="s">
        <v>11875</v>
      </c>
      <c r="F6132" s="298" t="s">
        <v>19928</v>
      </c>
      <c r="G6132" s="298" t="s">
        <v>19783</v>
      </c>
      <c r="H6132" s="299" t="s">
        <v>15164</v>
      </c>
      <c r="I6132" s="297">
        <v>0.5</v>
      </c>
      <c r="J6132" s="298">
        <v>0.03</v>
      </c>
      <c r="K6132" s="298">
        <v>0.42</v>
      </c>
      <c r="L6132" s="298">
        <v>0</v>
      </c>
      <c r="M6132" s="299">
        <v>0</v>
      </c>
    </row>
    <row r="6133" spans="1:13" x14ac:dyDescent="0.2">
      <c r="A6133" s="297" t="s">
        <v>17072</v>
      </c>
      <c r="B6133" s="298" t="s">
        <v>17078</v>
      </c>
      <c r="C6133" s="298" t="s">
        <v>20269</v>
      </c>
      <c r="D6133" s="298" t="s">
        <v>771</v>
      </c>
      <c r="E6133" s="298" t="s">
        <v>11875</v>
      </c>
      <c r="F6133" s="298" t="s">
        <v>19928</v>
      </c>
      <c r="G6133" s="298" t="s">
        <v>19929</v>
      </c>
      <c r="H6133" s="299" t="s">
        <v>15164</v>
      </c>
      <c r="I6133" s="297">
        <v>0.5</v>
      </c>
      <c r="J6133" s="298">
        <v>0.03</v>
      </c>
      <c r="K6133" s="298">
        <v>0.42</v>
      </c>
      <c r="L6133" s="298">
        <v>0</v>
      </c>
      <c r="M6133" s="299">
        <v>0</v>
      </c>
    </row>
    <row r="6134" spans="1:13" x14ac:dyDescent="0.2">
      <c r="A6134" s="297" t="s">
        <v>17072</v>
      </c>
      <c r="B6134" s="298" t="s">
        <v>17078</v>
      </c>
      <c r="C6134" s="298" t="s">
        <v>20269</v>
      </c>
      <c r="D6134" s="298" t="s">
        <v>771</v>
      </c>
      <c r="E6134" s="298" t="s">
        <v>14757</v>
      </c>
      <c r="F6134" s="298" t="s">
        <v>19928</v>
      </c>
      <c r="G6134" s="298" t="s">
        <v>19930</v>
      </c>
      <c r="H6134" s="299" t="s">
        <v>14828</v>
      </c>
      <c r="I6134" s="297">
        <v>3.08</v>
      </c>
      <c r="J6134" s="298">
        <v>1.64</v>
      </c>
      <c r="K6134" s="298">
        <v>7.0000000000000007E-2</v>
      </c>
      <c r="L6134" s="298">
        <v>0</v>
      </c>
      <c r="M6134" s="299">
        <v>0</v>
      </c>
    </row>
    <row r="6135" spans="1:13" x14ac:dyDescent="0.2">
      <c r="A6135" s="297" t="s">
        <v>17072</v>
      </c>
      <c r="B6135" s="298" t="s">
        <v>17078</v>
      </c>
      <c r="C6135" s="298" t="s">
        <v>20269</v>
      </c>
      <c r="D6135" s="298" t="s">
        <v>771</v>
      </c>
      <c r="E6135" s="298" t="s">
        <v>14757</v>
      </c>
      <c r="F6135" s="298" t="s">
        <v>19928</v>
      </c>
      <c r="G6135" s="298" t="s">
        <v>19931</v>
      </c>
      <c r="H6135" s="299" t="s">
        <v>14828</v>
      </c>
      <c r="I6135" s="297">
        <v>1.78</v>
      </c>
      <c r="J6135" s="298">
        <v>1.86</v>
      </c>
      <c r="K6135" s="298">
        <v>0.23</v>
      </c>
      <c r="L6135" s="298">
        <v>0</v>
      </c>
      <c r="M6135" s="299">
        <v>0</v>
      </c>
    </row>
    <row r="6136" spans="1:13" x14ac:dyDescent="0.2">
      <c r="A6136" s="297" t="s">
        <v>17072</v>
      </c>
      <c r="B6136" s="298" t="s">
        <v>17078</v>
      </c>
      <c r="C6136" s="298" t="s">
        <v>20269</v>
      </c>
      <c r="D6136" s="298" t="s">
        <v>771</v>
      </c>
      <c r="E6136" s="298" t="s">
        <v>14757</v>
      </c>
      <c r="F6136" s="298" t="s">
        <v>19928</v>
      </c>
      <c r="G6136" s="298" t="s">
        <v>19932</v>
      </c>
      <c r="H6136" s="299" t="s">
        <v>14828</v>
      </c>
      <c r="I6136" s="297">
        <v>5.81</v>
      </c>
      <c r="J6136" s="298">
        <v>16.21</v>
      </c>
      <c r="K6136" s="298">
        <v>0.87</v>
      </c>
      <c r="L6136" s="298">
        <v>0</v>
      </c>
      <c r="M6136" s="299">
        <v>0</v>
      </c>
    </row>
    <row r="6137" spans="1:13" x14ac:dyDescent="0.2">
      <c r="A6137" s="297" t="s">
        <v>17072</v>
      </c>
      <c r="B6137" s="298" t="s">
        <v>17078</v>
      </c>
      <c r="C6137" s="298" t="s">
        <v>20269</v>
      </c>
      <c r="D6137" s="298" t="s">
        <v>771</v>
      </c>
      <c r="E6137" s="298" t="s">
        <v>14755</v>
      </c>
      <c r="F6137" s="298" t="s">
        <v>19928</v>
      </c>
      <c r="G6137" s="298" t="s">
        <v>19933</v>
      </c>
      <c r="H6137" s="299" t="s">
        <v>14828</v>
      </c>
      <c r="I6137" s="297">
        <v>0.55000000000000004</v>
      </c>
      <c r="J6137" s="298">
        <v>0.15</v>
      </c>
      <c r="K6137" s="298">
        <v>12.59</v>
      </c>
      <c r="L6137" s="298">
        <v>0</v>
      </c>
      <c r="M6137" s="299">
        <v>0</v>
      </c>
    </row>
    <row r="6138" spans="1:13" x14ac:dyDescent="0.2">
      <c r="A6138" s="297" t="s">
        <v>17072</v>
      </c>
      <c r="B6138" s="298" t="s">
        <v>17078</v>
      </c>
      <c r="C6138" s="298" t="s">
        <v>20269</v>
      </c>
      <c r="D6138" s="298" t="s">
        <v>771</v>
      </c>
      <c r="E6138" s="298" t="s">
        <v>14757</v>
      </c>
      <c r="F6138" s="298" t="s">
        <v>19928</v>
      </c>
      <c r="G6138" s="298" t="s">
        <v>19934</v>
      </c>
      <c r="H6138" s="299" t="s">
        <v>14828</v>
      </c>
      <c r="I6138" s="297">
        <v>7.06</v>
      </c>
      <c r="J6138" s="298">
        <v>16.940000000000001</v>
      </c>
      <c r="K6138" s="298">
        <v>0.35</v>
      </c>
      <c r="L6138" s="298">
        <v>0</v>
      </c>
      <c r="M6138" s="299">
        <v>0</v>
      </c>
    </row>
    <row r="6139" spans="1:13" x14ac:dyDescent="0.2">
      <c r="A6139" s="297" t="s">
        <v>17072</v>
      </c>
      <c r="B6139" s="298" t="s">
        <v>17078</v>
      </c>
      <c r="C6139" s="298" t="s">
        <v>20269</v>
      </c>
      <c r="D6139" s="298" t="s">
        <v>771</v>
      </c>
      <c r="E6139" s="298" t="s">
        <v>14757</v>
      </c>
      <c r="F6139" s="298" t="s">
        <v>19928</v>
      </c>
      <c r="G6139" s="298" t="s">
        <v>19935</v>
      </c>
      <c r="H6139" s="299" t="s">
        <v>14828</v>
      </c>
      <c r="I6139" s="297">
        <v>6.1</v>
      </c>
      <c r="J6139" s="298">
        <v>15.2</v>
      </c>
      <c r="K6139" s="298">
        <v>0.93</v>
      </c>
      <c r="L6139" s="298">
        <v>0</v>
      </c>
      <c r="M6139" s="299">
        <v>0</v>
      </c>
    </row>
    <row r="6140" spans="1:13" x14ac:dyDescent="0.2">
      <c r="A6140" s="297" t="s">
        <v>17072</v>
      </c>
      <c r="B6140" s="298" t="s">
        <v>17078</v>
      </c>
      <c r="C6140" s="298" t="s">
        <v>20269</v>
      </c>
      <c r="D6140" s="298" t="s">
        <v>771</v>
      </c>
      <c r="E6140" s="298" t="s">
        <v>14757</v>
      </c>
      <c r="F6140" s="298" t="s">
        <v>19928</v>
      </c>
      <c r="G6140" s="298" t="s">
        <v>19936</v>
      </c>
      <c r="H6140" s="299" t="s">
        <v>14828</v>
      </c>
      <c r="I6140" s="297">
        <v>6.21</v>
      </c>
      <c r="J6140" s="298">
        <v>4.01</v>
      </c>
      <c r="K6140" s="298">
        <v>0.6</v>
      </c>
      <c r="L6140" s="298">
        <v>0</v>
      </c>
      <c r="M6140" s="299">
        <v>0</v>
      </c>
    </row>
    <row r="6141" spans="1:13" x14ac:dyDescent="0.2">
      <c r="A6141" s="297" t="s">
        <v>17072</v>
      </c>
      <c r="B6141" s="298" t="s">
        <v>17078</v>
      </c>
      <c r="C6141" s="298" t="s">
        <v>20269</v>
      </c>
      <c r="D6141" s="298" t="s">
        <v>771</v>
      </c>
      <c r="E6141" s="298" t="s">
        <v>14757</v>
      </c>
      <c r="F6141" s="298" t="s">
        <v>19928</v>
      </c>
      <c r="G6141" s="298" t="s">
        <v>19937</v>
      </c>
      <c r="H6141" s="299" t="s">
        <v>14828</v>
      </c>
      <c r="I6141" s="297">
        <v>5.84</v>
      </c>
      <c r="J6141" s="298">
        <v>3.68</v>
      </c>
      <c r="K6141" s="298">
        <v>0.54</v>
      </c>
      <c r="L6141" s="298">
        <v>0</v>
      </c>
      <c r="M6141" s="299">
        <v>0</v>
      </c>
    </row>
    <row r="6142" spans="1:13" x14ac:dyDescent="0.2">
      <c r="A6142" s="297" t="s">
        <v>17072</v>
      </c>
      <c r="B6142" s="298" t="s">
        <v>17078</v>
      </c>
      <c r="C6142" s="298" t="s">
        <v>20269</v>
      </c>
      <c r="D6142" s="298" t="s">
        <v>771</v>
      </c>
      <c r="E6142" s="298" t="s">
        <v>14755</v>
      </c>
      <c r="F6142" s="298" t="s">
        <v>19928</v>
      </c>
      <c r="G6142" s="298" t="s">
        <v>19938</v>
      </c>
      <c r="H6142" s="299" t="s">
        <v>14828</v>
      </c>
      <c r="I6142" s="297">
        <v>1.68</v>
      </c>
      <c r="J6142" s="298">
        <v>0.02</v>
      </c>
      <c r="K6142" s="298">
        <v>12.21</v>
      </c>
      <c r="L6142" s="298">
        <v>0</v>
      </c>
      <c r="M6142" s="299">
        <v>0</v>
      </c>
    </row>
    <row r="6143" spans="1:13" x14ac:dyDescent="0.2">
      <c r="A6143" s="297" t="s">
        <v>17072</v>
      </c>
      <c r="B6143" s="298" t="s">
        <v>17078</v>
      </c>
      <c r="C6143" s="298" t="s">
        <v>20269</v>
      </c>
      <c r="D6143" s="298" t="s">
        <v>771</v>
      </c>
      <c r="E6143" s="298" t="s">
        <v>14755</v>
      </c>
      <c r="F6143" s="298" t="s">
        <v>19928</v>
      </c>
      <c r="G6143" s="298" t="s">
        <v>19939</v>
      </c>
      <c r="H6143" s="299" t="s">
        <v>14828</v>
      </c>
      <c r="I6143" s="297">
        <v>1.89</v>
      </c>
      <c r="J6143" s="298">
        <v>0.05</v>
      </c>
      <c r="K6143" s="298">
        <v>15.71</v>
      </c>
      <c r="L6143" s="298">
        <v>0</v>
      </c>
      <c r="M6143" s="299">
        <v>0</v>
      </c>
    </row>
    <row r="6144" spans="1:13" x14ac:dyDescent="0.2">
      <c r="A6144" s="297" t="s">
        <v>17072</v>
      </c>
      <c r="B6144" s="298" t="s">
        <v>17078</v>
      </c>
      <c r="C6144" s="298" t="s">
        <v>20269</v>
      </c>
      <c r="D6144" s="298" t="s">
        <v>771</v>
      </c>
      <c r="E6144" s="298" t="s">
        <v>14755</v>
      </c>
      <c r="F6144" s="298" t="s">
        <v>19928</v>
      </c>
      <c r="G6144" s="298" t="s">
        <v>19940</v>
      </c>
      <c r="H6144" s="299" t="s">
        <v>14828</v>
      </c>
      <c r="I6144" s="297">
        <v>0</v>
      </c>
      <c r="J6144" s="298">
        <v>0.02</v>
      </c>
      <c r="K6144" s="298">
        <v>8.58</v>
      </c>
      <c r="L6144" s="298">
        <v>0</v>
      </c>
      <c r="M6144" s="299">
        <v>0</v>
      </c>
    </row>
    <row r="6145" spans="1:13" x14ac:dyDescent="0.2">
      <c r="A6145" s="297" t="s">
        <v>17072</v>
      </c>
      <c r="B6145" s="298" t="s">
        <v>17078</v>
      </c>
      <c r="C6145" s="298" t="s">
        <v>20269</v>
      </c>
      <c r="D6145" s="298" t="s">
        <v>771</v>
      </c>
      <c r="E6145" s="298" t="s">
        <v>14757</v>
      </c>
      <c r="F6145" s="298" t="s">
        <v>19928</v>
      </c>
      <c r="G6145" s="298" t="s">
        <v>19941</v>
      </c>
      <c r="H6145" s="299" t="s">
        <v>14828</v>
      </c>
      <c r="I6145" s="297">
        <v>0.6</v>
      </c>
      <c r="J6145" s="298">
        <v>0.01</v>
      </c>
      <c r="K6145" s="298">
        <v>1.3</v>
      </c>
      <c r="L6145" s="298">
        <v>0</v>
      </c>
      <c r="M6145" s="299">
        <v>0</v>
      </c>
    </row>
    <row r="6146" spans="1:13" x14ac:dyDescent="0.2">
      <c r="A6146" s="297" t="s">
        <v>17072</v>
      </c>
      <c r="B6146" s="298" t="s">
        <v>17078</v>
      </c>
      <c r="C6146" s="298" t="s">
        <v>20269</v>
      </c>
      <c r="D6146" s="298" t="s">
        <v>771</v>
      </c>
      <c r="E6146" s="298" t="s">
        <v>14757</v>
      </c>
      <c r="F6146" s="298" t="s">
        <v>19928</v>
      </c>
      <c r="G6146" s="298" t="s">
        <v>19942</v>
      </c>
      <c r="H6146" s="299" t="s">
        <v>14828</v>
      </c>
      <c r="I6146" s="297">
        <v>2.06</v>
      </c>
      <c r="J6146" s="298">
        <v>0</v>
      </c>
      <c r="K6146" s="298">
        <v>0.03</v>
      </c>
      <c r="L6146" s="298">
        <v>0</v>
      </c>
      <c r="M6146" s="299">
        <v>0</v>
      </c>
    </row>
    <row r="6147" spans="1:13" x14ac:dyDescent="0.2">
      <c r="A6147" s="297" t="s">
        <v>17072</v>
      </c>
      <c r="B6147" s="298" t="s">
        <v>17078</v>
      </c>
      <c r="C6147" s="298" t="s">
        <v>20269</v>
      </c>
      <c r="D6147" s="298" t="s">
        <v>771</v>
      </c>
      <c r="E6147" s="298" t="s">
        <v>14757</v>
      </c>
      <c r="F6147" s="298" t="s">
        <v>19928</v>
      </c>
      <c r="G6147" s="298" t="s">
        <v>19943</v>
      </c>
      <c r="H6147" s="299" t="s">
        <v>14828</v>
      </c>
      <c r="I6147" s="297">
        <v>0.77</v>
      </c>
      <c r="J6147" s="298">
        <v>0.77</v>
      </c>
      <c r="K6147" s="298">
        <v>2.19</v>
      </c>
      <c r="L6147" s="298">
        <v>0</v>
      </c>
      <c r="M6147" s="299">
        <v>0</v>
      </c>
    </row>
    <row r="6148" spans="1:13" x14ac:dyDescent="0.2">
      <c r="A6148" s="297" t="s">
        <v>1311</v>
      </c>
      <c r="B6148" s="298">
        <v>56</v>
      </c>
      <c r="C6148" s="298" t="s">
        <v>20267</v>
      </c>
      <c r="D6148" s="298" t="s">
        <v>768</v>
      </c>
      <c r="E6148" s="298">
        <v>20200253</v>
      </c>
      <c r="F6148" s="298" t="s">
        <v>19944</v>
      </c>
      <c r="G6148" s="298" t="s">
        <v>19945</v>
      </c>
      <c r="H6148" s="299" t="s">
        <v>14828</v>
      </c>
      <c r="I6148" s="297">
        <v>3.8723897624707551</v>
      </c>
      <c r="J6148" s="298">
        <v>5.4107589598131396</v>
      </c>
      <c r="K6148" s="298">
        <v>0.10821517919626279</v>
      </c>
      <c r="L6148" s="298">
        <v>0</v>
      </c>
      <c r="M6148" s="299">
        <v>4.8209862331935059E-4</v>
      </c>
    </row>
    <row r="6149" spans="1:13" x14ac:dyDescent="0.2">
      <c r="A6149" s="297" t="s">
        <v>1311</v>
      </c>
      <c r="B6149" s="298">
        <v>56</v>
      </c>
      <c r="C6149" s="298" t="s">
        <v>20267</v>
      </c>
      <c r="D6149" s="298" t="s">
        <v>768</v>
      </c>
      <c r="E6149" s="298">
        <v>20200253</v>
      </c>
      <c r="F6149" s="298" t="s">
        <v>19946</v>
      </c>
      <c r="G6149" s="298" t="s">
        <v>19947</v>
      </c>
      <c r="H6149" s="299" t="s">
        <v>14828</v>
      </c>
      <c r="I6149" s="297">
        <v>6.4373844587612332</v>
      </c>
      <c r="J6149" s="298">
        <v>7.7354756328999139</v>
      </c>
      <c r="K6149" s="298">
        <v>15.470951265799828</v>
      </c>
      <c r="L6149" s="298">
        <v>0</v>
      </c>
      <c r="M6149" s="299">
        <v>6.8923087889138229E-4</v>
      </c>
    </row>
    <row r="6150" spans="1:13" x14ac:dyDescent="0.2">
      <c r="A6150" s="297" t="s">
        <v>1311</v>
      </c>
      <c r="B6150" s="298">
        <v>56</v>
      </c>
      <c r="C6150" s="298" t="s">
        <v>20267</v>
      </c>
      <c r="D6150" s="298" t="s">
        <v>768</v>
      </c>
      <c r="E6150" s="298">
        <v>20200253</v>
      </c>
      <c r="F6150" s="298" t="s">
        <v>19946</v>
      </c>
      <c r="G6150" s="298" t="s">
        <v>19948</v>
      </c>
      <c r="H6150" s="299" t="s">
        <v>14828</v>
      </c>
      <c r="I6150" s="297">
        <v>6.4121688975172377</v>
      </c>
      <c r="J6150" s="298">
        <v>7.7051753827249607</v>
      </c>
      <c r="K6150" s="298">
        <v>15.410350765449921</v>
      </c>
      <c r="L6150" s="298">
        <v>0</v>
      </c>
      <c r="M6150" s="299">
        <v>6.8653112660079407E-4</v>
      </c>
    </row>
    <row r="6151" spans="1:13" x14ac:dyDescent="0.2">
      <c r="A6151" s="297" t="s">
        <v>1311</v>
      </c>
      <c r="B6151" s="298">
        <v>56</v>
      </c>
      <c r="C6151" s="298" t="s">
        <v>20267</v>
      </c>
      <c r="D6151" s="298" t="s">
        <v>768</v>
      </c>
      <c r="E6151" s="298">
        <v>20200253</v>
      </c>
      <c r="F6151" s="298" t="s">
        <v>19949</v>
      </c>
      <c r="G6151" s="298" t="s">
        <v>19950</v>
      </c>
      <c r="H6151" s="299" t="s">
        <v>14828</v>
      </c>
      <c r="I6151" s="297">
        <v>4.7003734407608828</v>
      </c>
      <c r="J6151" s="298">
        <v>7.7372580005572642</v>
      </c>
      <c r="K6151" s="298">
        <v>14.700790201058799</v>
      </c>
      <c r="L6151" s="298">
        <v>0</v>
      </c>
      <c r="M6151" s="299">
        <v>6.8938968784965223E-4</v>
      </c>
    </row>
    <row r="6152" spans="1:13" x14ac:dyDescent="0.2">
      <c r="A6152" s="297" t="s">
        <v>1311</v>
      </c>
      <c r="B6152" s="298">
        <v>56</v>
      </c>
      <c r="C6152" s="298" t="s">
        <v>20267</v>
      </c>
      <c r="D6152" s="298" t="s">
        <v>768</v>
      </c>
      <c r="E6152" s="298">
        <v>20200253</v>
      </c>
      <c r="F6152" s="298" t="s">
        <v>19949</v>
      </c>
      <c r="G6152" s="298" t="s">
        <v>19951</v>
      </c>
      <c r="H6152" s="299" t="s">
        <v>14828</v>
      </c>
      <c r="I6152" s="297">
        <v>6.4388677270697032</v>
      </c>
      <c r="J6152" s="298">
        <v>7.7372580005572642</v>
      </c>
      <c r="K6152" s="298">
        <v>15.474516001114528</v>
      </c>
      <c r="L6152" s="298">
        <v>0</v>
      </c>
      <c r="M6152" s="299">
        <v>6.8938968784965223E-4</v>
      </c>
    </row>
    <row r="6153" spans="1:13" x14ac:dyDescent="0.2">
      <c r="A6153" s="297" t="s">
        <v>1311</v>
      </c>
      <c r="B6153" s="298">
        <v>56</v>
      </c>
      <c r="C6153" s="298" t="s">
        <v>20267</v>
      </c>
      <c r="D6153" s="298" t="s">
        <v>768</v>
      </c>
      <c r="E6153" s="298">
        <v>20200253</v>
      </c>
      <c r="F6153" s="298" t="s">
        <v>19952</v>
      </c>
      <c r="G6153" s="298" t="s">
        <v>19953</v>
      </c>
      <c r="H6153" s="299" t="s">
        <v>14828</v>
      </c>
      <c r="I6153" s="297">
        <v>0</v>
      </c>
      <c r="J6153" s="298">
        <v>0</v>
      </c>
      <c r="K6153" s="298">
        <v>0</v>
      </c>
      <c r="L6153" s="298">
        <v>0</v>
      </c>
      <c r="M6153" s="299">
        <v>0</v>
      </c>
    </row>
    <row r="6154" spans="1:13" x14ac:dyDescent="0.2">
      <c r="A6154" s="297" t="s">
        <v>1311</v>
      </c>
      <c r="B6154" s="298">
        <v>56</v>
      </c>
      <c r="C6154" s="298" t="s">
        <v>20267</v>
      </c>
      <c r="D6154" s="298" t="s">
        <v>768</v>
      </c>
      <c r="E6154" s="298">
        <v>20200253</v>
      </c>
      <c r="F6154" s="298" t="s">
        <v>19952</v>
      </c>
      <c r="G6154" s="298" t="s">
        <v>19954</v>
      </c>
      <c r="H6154" s="299" t="s">
        <v>14828</v>
      </c>
      <c r="I6154" s="297">
        <v>0</v>
      </c>
      <c r="J6154" s="298">
        <v>0</v>
      </c>
      <c r="K6154" s="298">
        <v>0</v>
      </c>
      <c r="L6154" s="298">
        <v>0</v>
      </c>
      <c r="M6154" s="299">
        <v>0</v>
      </c>
    </row>
    <row r="6155" spans="1:13" x14ac:dyDescent="0.2">
      <c r="A6155" s="297" t="s">
        <v>1311</v>
      </c>
      <c r="B6155" s="298">
        <v>56</v>
      </c>
      <c r="C6155" s="298" t="s">
        <v>20267</v>
      </c>
      <c r="D6155" s="298" t="s">
        <v>768</v>
      </c>
      <c r="E6155" s="298">
        <v>20200253</v>
      </c>
      <c r="F6155" s="298" t="s">
        <v>19952</v>
      </c>
      <c r="G6155" s="298" t="s">
        <v>19955</v>
      </c>
      <c r="H6155" s="299" t="s">
        <v>14828</v>
      </c>
      <c r="I6155" s="297">
        <v>0</v>
      </c>
      <c r="J6155" s="298">
        <v>0</v>
      </c>
      <c r="K6155" s="298">
        <v>0</v>
      </c>
      <c r="L6155" s="298">
        <v>0</v>
      </c>
      <c r="M6155" s="299">
        <v>0</v>
      </c>
    </row>
    <row r="6156" spans="1:13" x14ac:dyDescent="0.2">
      <c r="A6156" s="297" t="s">
        <v>1311</v>
      </c>
      <c r="B6156" s="298">
        <v>56</v>
      </c>
      <c r="C6156" s="298" t="s">
        <v>20267</v>
      </c>
      <c r="D6156" s="298" t="s">
        <v>768</v>
      </c>
      <c r="E6156" s="298">
        <v>20200253</v>
      </c>
      <c r="F6156" s="298" t="s">
        <v>19952</v>
      </c>
      <c r="G6156" s="298" t="s">
        <v>19956</v>
      </c>
      <c r="H6156" s="299" t="s">
        <v>14828</v>
      </c>
      <c r="I6156" s="297">
        <v>0</v>
      </c>
      <c r="J6156" s="298">
        <v>0</v>
      </c>
      <c r="K6156" s="298">
        <v>0</v>
      </c>
      <c r="L6156" s="298">
        <v>0</v>
      </c>
      <c r="M6156" s="299">
        <v>0</v>
      </c>
    </row>
    <row r="6157" spans="1:13" x14ac:dyDescent="0.2">
      <c r="A6157" s="297" t="s">
        <v>1311</v>
      </c>
      <c r="B6157" s="298">
        <v>56</v>
      </c>
      <c r="C6157" s="298" t="s">
        <v>20267</v>
      </c>
      <c r="D6157" s="298" t="s">
        <v>768</v>
      </c>
      <c r="E6157" s="298">
        <v>20200253</v>
      </c>
      <c r="F6157" s="298" t="s">
        <v>19952</v>
      </c>
      <c r="G6157" s="298" t="s">
        <v>19957</v>
      </c>
      <c r="H6157" s="299" t="s">
        <v>14828</v>
      </c>
      <c r="I6157" s="297">
        <v>0</v>
      </c>
      <c r="J6157" s="298">
        <v>0</v>
      </c>
      <c r="K6157" s="298">
        <v>0</v>
      </c>
      <c r="L6157" s="298">
        <v>0</v>
      </c>
      <c r="M6157" s="299">
        <v>0</v>
      </c>
    </row>
    <row r="6158" spans="1:13" x14ac:dyDescent="0.2">
      <c r="A6158" s="297" t="s">
        <v>1311</v>
      </c>
      <c r="B6158" s="298">
        <v>56</v>
      </c>
      <c r="C6158" s="298" t="s">
        <v>20267</v>
      </c>
      <c r="D6158" s="298" t="s">
        <v>768</v>
      </c>
      <c r="E6158" s="298">
        <v>20200253</v>
      </c>
      <c r="F6158" s="298" t="s">
        <v>19958</v>
      </c>
      <c r="G6158" s="298" t="s">
        <v>19959</v>
      </c>
      <c r="H6158" s="299" t="s">
        <v>14828</v>
      </c>
      <c r="I6158" s="297">
        <v>6.913453990178529</v>
      </c>
      <c r="J6158" s="298">
        <v>16.289302035143329</v>
      </c>
      <c r="K6158" s="298">
        <v>3.4207534273800997</v>
      </c>
      <c r="L6158" s="298">
        <v>0</v>
      </c>
      <c r="M6158" s="299">
        <v>1.4513768113312705E-3</v>
      </c>
    </row>
    <row r="6159" spans="1:13" x14ac:dyDescent="0.2">
      <c r="A6159" s="297" t="s">
        <v>1311</v>
      </c>
      <c r="B6159" s="298">
        <v>56</v>
      </c>
      <c r="C6159" s="298" t="s">
        <v>20267</v>
      </c>
      <c r="D6159" s="298" t="s">
        <v>768</v>
      </c>
      <c r="E6159" s="298">
        <v>20200253</v>
      </c>
      <c r="F6159" s="298" t="s">
        <v>19958</v>
      </c>
      <c r="G6159" s="298" t="s">
        <v>19960</v>
      </c>
      <c r="H6159" s="299" t="s">
        <v>14828</v>
      </c>
      <c r="I6159" s="297">
        <v>3.3314206208243617</v>
      </c>
      <c r="J6159" s="298">
        <v>4.0031977584085734</v>
      </c>
      <c r="K6159" s="298">
        <v>8.0063955168171468</v>
      </c>
      <c r="L6159" s="298">
        <v>0</v>
      </c>
      <c r="M6159" s="299">
        <v>3.5668492027420386E-4</v>
      </c>
    </row>
    <row r="6160" spans="1:13" x14ac:dyDescent="0.2">
      <c r="A6160" s="297" t="s">
        <v>1311</v>
      </c>
      <c r="B6160" s="298">
        <v>56</v>
      </c>
      <c r="C6160" s="298" t="s">
        <v>20267</v>
      </c>
      <c r="D6160" s="298" t="s">
        <v>768</v>
      </c>
      <c r="E6160" s="298">
        <v>20200253</v>
      </c>
      <c r="F6160" s="298" t="s">
        <v>19958</v>
      </c>
      <c r="G6160" s="298" t="s">
        <v>19961</v>
      </c>
      <c r="H6160" s="299" t="s">
        <v>14828</v>
      </c>
      <c r="I6160" s="297">
        <v>0.26587584429330668</v>
      </c>
      <c r="J6160" s="298">
        <v>5.3248233763337547</v>
      </c>
      <c r="K6160" s="298">
        <v>2.8754046232202266</v>
      </c>
      <c r="L6160" s="298">
        <v>0</v>
      </c>
      <c r="M6160" s="299">
        <v>4.7444176283133752E-4</v>
      </c>
    </row>
    <row r="6161" spans="1:13" x14ac:dyDescent="0.2">
      <c r="A6161" s="297" t="s">
        <v>1311</v>
      </c>
      <c r="B6161" s="298">
        <v>56</v>
      </c>
      <c r="C6161" s="298" t="s">
        <v>20267</v>
      </c>
      <c r="D6161" s="298" t="s">
        <v>768</v>
      </c>
      <c r="E6161" s="298">
        <v>20200253</v>
      </c>
      <c r="F6161" s="298" t="s">
        <v>19962</v>
      </c>
      <c r="G6161" s="298" t="s">
        <v>19963</v>
      </c>
      <c r="H6161" s="299" t="s">
        <v>14828</v>
      </c>
      <c r="I6161" s="297">
        <v>6.4099439950545323</v>
      </c>
      <c r="J6161" s="298">
        <v>7.7025018312389353</v>
      </c>
      <c r="K6161" s="298">
        <v>15.405003662477871</v>
      </c>
      <c r="L6161" s="298">
        <v>0</v>
      </c>
      <c r="M6161" s="299">
        <v>6.86292913163389E-4</v>
      </c>
    </row>
    <row r="6162" spans="1:13" x14ac:dyDescent="0.2">
      <c r="A6162" s="297" t="s">
        <v>1311</v>
      </c>
      <c r="B6162" s="298">
        <v>56</v>
      </c>
      <c r="C6162" s="298" t="s">
        <v>20267</v>
      </c>
      <c r="D6162" s="298" t="s">
        <v>768</v>
      </c>
      <c r="E6162" s="298">
        <v>20200253</v>
      </c>
      <c r="F6162" s="298" t="s">
        <v>19962</v>
      </c>
      <c r="G6162" s="298" t="s">
        <v>19964</v>
      </c>
      <c r="H6162" s="299" t="s">
        <v>14828</v>
      </c>
      <c r="I6162" s="297">
        <v>6.4537004101544069</v>
      </c>
      <c r="J6162" s="298">
        <v>7.7550816771307662</v>
      </c>
      <c r="K6162" s="298">
        <v>15.510163354261532</v>
      </c>
      <c r="L6162" s="298">
        <v>0</v>
      </c>
      <c r="M6162" s="299">
        <v>6.9097777743235109E-4</v>
      </c>
    </row>
    <row r="6163" spans="1:13" x14ac:dyDescent="0.2">
      <c r="A6163" s="297" t="s">
        <v>1311</v>
      </c>
      <c r="B6163" s="298">
        <v>56</v>
      </c>
      <c r="C6163" s="298" t="s">
        <v>20267</v>
      </c>
      <c r="D6163" s="298" t="s">
        <v>768</v>
      </c>
      <c r="E6163" s="298">
        <v>20200253</v>
      </c>
      <c r="F6163" s="298" t="s">
        <v>19965</v>
      </c>
      <c r="G6163" s="298" t="s">
        <v>19966</v>
      </c>
      <c r="H6163" s="299" t="s">
        <v>14828</v>
      </c>
      <c r="I6163" s="297">
        <v>6.423293409830765</v>
      </c>
      <c r="J6163" s="298">
        <v>7.718543140155087</v>
      </c>
      <c r="K6163" s="298">
        <v>15.437086280310174</v>
      </c>
      <c r="L6163" s="298">
        <v>0</v>
      </c>
      <c r="M6163" s="299">
        <v>6.8772219378781835E-4</v>
      </c>
    </row>
    <row r="6164" spans="1:13" x14ac:dyDescent="0.2">
      <c r="A6164" s="297" t="s">
        <v>1311</v>
      </c>
      <c r="B6164" s="298">
        <v>56</v>
      </c>
      <c r="C6164" s="298" t="s">
        <v>20267</v>
      </c>
      <c r="D6164" s="298" t="s">
        <v>768</v>
      </c>
      <c r="E6164" s="298">
        <v>20200253</v>
      </c>
      <c r="F6164" s="298" t="s">
        <v>19965</v>
      </c>
      <c r="G6164" s="298" t="s">
        <v>19967</v>
      </c>
      <c r="H6164" s="299" t="s">
        <v>14828</v>
      </c>
      <c r="I6164" s="297">
        <v>6.4470257027662914</v>
      </c>
      <c r="J6164" s="298">
        <v>7.7470610226726908</v>
      </c>
      <c r="K6164" s="298">
        <v>15.494122045345382</v>
      </c>
      <c r="L6164" s="298">
        <v>0</v>
      </c>
      <c r="M6164" s="299">
        <v>6.9026313712013674E-4</v>
      </c>
    </row>
    <row r="6165" spans="1:13" x14ac:dyDescent="0.2">
      <c r="A6165" s="297" t="s">
        <v>1311</v>
      </c>
      <c r="B6165" s="298">
        <v>56</v>
      </c>
      <c r="C6165" s="298" t="s">
        <v>20267</v>
      </c>
      <c r="D6165" s="298" t="s">
        <v>768</v>
      </c>
      <c r="E6165" s="298">
        <v>20200253</v>
      </c>
      <c r="F6165" s="298" t="s">
        <v>19965</v>
      </c>
      <c r="G6165" s="298" t="s">
        <v>19968</v>
      </c>
      <c r="H6165" s="299" t="s">
        <v>14828</v>
      </c>
      <c r="I6165" s="297">
        <v>0</v>
      </c>
      <c r="J6165" s="298">
        <v>0</v>
      </c>
      <c r="K6165" s="298">
        <v>0</v>
      </c>
      <c r="L6165" s="298">
        <v>0</v>
      </c>
      <c r="M6165" s="299">
        <v>0</v>
      </c>
    </row>
    <row r="6166" spans="1:13" x14ac:dyDescent="0.2">
      <c r="A6166" s="297" t="s">
        <v>1311</v>
      </c>
      <c r="B6166" s="298">
        <v>56</v>
      </c>
      <c r="C6166" s="298" t="s">
        <v>20267</v>
      </c>
      <c r="D6166" s="298" t="s">
        <v>768</v>
      </c>
      <c r="E6166" s="298">
        <v>20200253</v>
      </c>
      <c r="F6166" s="298" t="s">
        <v>19969</v>
      </c>
      <c r="G6166" s="298" t="s">
        <v>19970</v>
      </c>
      <c r="H6166" s="299" t="s">
        <v>14828</v>
      </c>
      <c r="I6166" s="297">
        <v>2.386529266051812</v>
      </c>
      <c r="J6166" s="298">
        <v>1.720662089052746</v>
      </c>
      <c r="K6166" s="298">
        <v>5.7355402968424869</v>
      </c>
      <c r="L6166" s="298">
        <v>0</v>
      </c>
      <c r="M6166" s="299">
        <v>2.5551832022433282E-4</v>
      </c>
    </row>
    <row r="6167" spans="1:13" x14ac:dyDescent="0.2">
      <c r="A6167" s="297" t="s">
        <v>1311</v>
      </c>
      <c r="B6167" s="298">
        <v>56</v>
      </c>
      <c r="C6167" s="298" t="s">
        <v>20267</v>
      </c>
      <c r="D6167" s="298" t="s">
        <v>768</v>
      </c>
      <c r="E6167" s="298">
        <v>20200253</v>
      </c>
      <c r="F6167" s="298" t="s">
        <v>19969</v>
      </c>
      <c r="G6167" s="298" t="s">
        <v>19971</v>
      </c>
      <c r="H6167" s="299" t="s">
        <v>14828</v>
      </c>
      <c r="I6167" s="297">
        <v>0.87158258442200853</v>
      </c>
      <c r="J6167" s="298">
        <v>0.62840172623343216</v>
      </c>
      <c r="K6167" s="298">
        <v>2.0946724207781071</v>
      </c>
      <c r="L6167" s="298">
        <v>0</v>
      </c>
      <c r="M6167" s="299">
        <v>9.3317656345664682E-5</v>
      </c>
    </row>
    <row r="6168" spans="1:13" x14ac:dyDescent="0.2">
      <c r="A6168" s="297" t="s">
        <v>1311</v>
      </c>
      <c r="B6168" s="298">
        <v>56</v>
      </c>
      <c r="C6168" s="298" t="s">
        <v>20267</v>
      </c>
      <c r="D6168" s="298" t="s">
        <v>768</v>
      </c>
      <c r="E6168" s="298">
        <v>20200253</v>
      </c>
      <c r="F6168" s="298" t="s">
        <v>19972</v>
      </c>
      <c r="G6168" s="298" t="s">
        <v>19973</v>
      </c>
      <c r="H6168" s="299" t="s">
        <v>14828</v>
      </c>
      <c r="I6168" s="297">
        <v>8.4987714231409583</v>
      </c>
      <c r="J6168" s="298">
        <v>14.800781026636148</v>
      </c>
      <c r="K6168" s="298">
        <v>12.432656062374365</v>
      </c>
      <c r="L6168" s="298">
        <v>0</v>
      </c>
      <c r="M6168" s="299">
        <v>1.3187495894732807E-3</v>
      </c>
    </row>
    <row r="6169" spans="1:13" x14ac:dyDescent="0.2">
      <c r="A6169" s="297" t="s">
        <v>1311</v>
      </c>
      <c r="B6169" s="298">
        <v>56</v>
      </c>
      <c r="C6169" s="298" t="s">
        <v>20267</v>
      </c>
      <c r="D6169" s="298" t="s">
        <v>768</v>
      </c>
      <c r="E6169" s="298">
        <v>20200253</v>
      </c>
      <c r="F6169" s="298" t="s">
        <v>19972</v>
      </c>
      <c r="G6169" s="298" t="s">
        <v>19974</v>
      </c>
      <c r="H6169" s="299" t="s">
        <v>14828</v>
      </c>
      <c r="I6169" s="297">
        <v>0.70158590990646619</v>
      </c>
      <c r="J6169" s="298">
        <v>0.84305990192664959</v>
      </c>
      <c r="K6169" s="298">
        <v>1.6861198038532992</v>
      </c>
      <c r="L6169" s="298">
        <v>0</v>
      </c>
      <c r="M6169" s="299">
        <v>7.5116637261664462E-5</v>
      </c>
    </row>
    <row r="6170" spans="1:13" x14ac:dyDescent="0.2">
      <c r="A6170" s="297" t="s">
        <v>1311</v>
      </c>
      <c r="B6170" s="298">
        <v>56</v>
      </c>
      <c r="C6170" s="298" t="s">
        <v>20267</v>
      </c>
      <c r="D6170" s="298" t="s">
        <v>768</v>
      </c>
      <c r="E6170" s="298">
        <v>20200253</v>
      </c>
      <c r="F6170" s="298" t="s">
        <v>19972</v>
      </c>
      <c r="G6170" s="298" t="s">
        <v>19975</v>
      </c>
      <c r="H6170" s="299" t="s">
        <v>14828</v>
      </c>
      <c r="I6170" s="297">
        <v>3.8679484333642491</v>
      </c>
      <c r="J6170" s="298">
        <v>14.993276733629973</v>
      </c>
      <c r="K6170" s="298">
        <v>15.143209500966273</v>
      </c>
      <c r="L6170" s="298">
        <v>0</v>
      </c>
      <c r="M6170" s="299">
        <v>1.3359009569664305E-3</v>
      </c>
    </row>
    <row r="6171" spans="1:13" x14ac:dyDescent="0.2">
      <c r="A6171" s="297" t="s">
        <v>1311</v>
      </c>
      <c r="B6171" s="298">
        <v>56</v>
      </c>
      <c r="C6171" s="298" t="s">
        <v>20267</v>
      </c>
      <c r="D6171" s="298" t="s">
        <v>768</v>
      </c>
      <c r="E6171" s="298">
        <v>20200253</v>
      </c>
      <c r="F6171" s="298" t="s">
        <v>19976</v>
      </c>
      <c r="G6171" s="298" t="s">
        <v>19977</v>
      </c>
      <c r="H6171" s="299" t="s">
        <v>14828</v>
      </c>
      <c r="I6171" s="297">
        <v>0</v>
      </c>
      <c r="J6171" s="298">
        <v>0</v>
      </c>
      <c r="K6171" s="298">
        <v>0</v>
      </c>
      <c r="L6171" s="298">
        <v>0</v>
      </c>
      <c r="M6171" s="299">
        <v>0</v>
      </c>
    </row>
    <row r="6172" spans="1:13" x14ac:dyDescent="0.2">
      <c r="A6172" s="297" t="s">
        <v>1311</v>
      </c>
      <c r="B6172" s="298">
        <v>56</v>
      </c>
      <c r="C6172" s="298" t="s">
        <v>20267</v>
      </c>
      <c r="D6172" s="298" t="s">
        <v>768</v>
      </c>
      <c r="E6172" s="298">
        <v>20200253</v>
      </c>
      <c r="F6172" s="298" t="s">
        <v>19976</v>
      </c>
      <c r="G6172" s="298" t="s">
        <v>19978</v>
      </c>
      <c r="H6172" s="299" t="s">
        <v>14828</v>
      </c>
      <c r="I6172" s="297">
        <v>11.450301602709354</v>
      </c>
      <c r="J6172" s="298">
        <v>13.759241754866002</v>
      </c>
      <c r="K6172" s="298">
        <v>27.518483509732004</v>
      </c>
      <c r="L6172" s="298">
        <v>0</v>
      </c>
      <c r="M6172" s="299">
        <v>1.2259484403585607E-3</v>
      </c>
    </row>
    <row r="6173" spans="1:13" x14ac:dyDescent="0.2">
      <c r="A6173" s="297" t="s">
        <v>1311</v>
      </c>
      <c r="B6173" s="298">
        <v>56</v>
      </c>
      <c r="C6173" s="298" t="s">
        <v>20263</v>
      </c>
      <c r="D6173" s="298" t="s">
        <v>773</v>
      </c>
      <c r="E6173" s="298">
        <v>20200253</v>
      </c>
      <c r="F6173" s="298" t="s">
        <v>19979</v>
      </c>
      <c r="G6173" s="298" t="s">
        <v>19980</v>
      </c>
      <c r="H6173" s="299" t="s">
        <v>14828</v>
      </c>
      <c r="I6173" s="297">
        <v>42.876342570182352</v>
      </c>
      <c r="J6173" s="298">
        <v>0.72131230847858119</v>
      </c>
      <c r="K6173" s="298">
        <v>51.522307748470091</v>
      </c>
      <c r="L6173" s="298">
        <v>0</v>
      </c>
      <c r="M6173" s="299">
        <v>4.5906376203886843E-4</v>
      </c>
    </row>
    <row r="6174" spans="1:13" x14ac:dyDescent="0.2">
      <c r="A6174" s="297" t="s">
        <v>1311</v>
      </c>
      <c r="B6174" s="298">
        <v>56</v>
      </c>
      <c r="C6174" s="298" t="s">
        <v>20267</v>
      </c>
      <c r="D6174" s="298" t="s">
        <v>768</v>
      </c>
      <c r="E6174" s="298">
        <v>20200253</v>
      </c>
      <c r="F6174" s="298" t="s">
        <v>19981</v>
      </c>
      <c r="G6174" s="298" t="s">
        <v>19982</v>
      </c>
      <c r="H6174" s="299" t="s">
        <v>14828</v>
      </c>
      <c r="I6174" s="297">
        <v>11.357597333429958</v>
      </c>
      <c r="J6174" s="298">
        <v>13.647843776281613</v>
      </c>
      <c r="K6174" s="298">
        <v>27.295687552563226</v>
      </c>
      <c r="L6174" s="298">
        <v>0</v>
      </c>
      <c r="M6174" s="299">
        <v>1.2160228804666915E-3</v>
      </c>
    </row>
    <row r="6175" spans="1:13" x14ac:dyDescent="0.2">
      <c r="A6175" s="297" t="s">
        <v>1311</v>
      </c>
      <c r="B6175" s="298">
        <v>56</v>
      </c>
      <c r="C6175" s="298" t="s">
        <v>20268</v>
      </c>
      <c r="D6175" s="298" t="s">
        <v>769</v>
      </c>
      <c r="E6175" s="298">
        <v>20200253</v>
      </c>
      <c r="F6175" s="298" t="s">
        <v>19983</v>
      </c>
      <c r="G6175" s="298" t="s">
        <v>19984</v>
      </c>
      <c r="H6175" s="299" t="s">
        <v>14828</v>
      </c>
      <c r="I6175" s="297">
        <v>4.0175190906356715</v>
      </c>
      <c r="J6175" s="298">
        <v>10.728104879451058</v>
      </c>
      <c r="K6175" s="298">
        <v>4.505804049369444</v>
      </c>
      <c r="L6175" s="298">
        <v>0</v>
      </c>
      <c r="M6175" s="299">
        <v>9.5587414475908927E-4</v>
      </c>
    </row>
    <row r="6176" spans="1:13" x14ac:dyDescent="0.2">
      <c r="A6176" s="297" t="s">
        <v>1311</v>
      </c>
      <c r="B6176" s="298">
        <v>56</v>
      </c>
      <c r="C6176" s="298" t="s">
        <v>20267</v>
      </c>
      <c r="D6176" s="298" t="s">
        <v>768</v>
      </c>
      <c r="E6176" s="298">
        <v>20200253</v>
      </c>
      <c r="F6176" s="298" t="s">
        <v>19985</v>
      </c>
      <c r="G6176" s="298" t="s">
        <v>19986</v>
      </c>
      <c r="H6176" s="299" t="s">
        <v>14828</v>
      </c>
      <c r="I6176" s="297">
        <v>3.2359352234665844</v>
      </c>
      <c r="J6176" s="298">
        <v>12.543412388602107</v>
      </c>
      <c r="K6176" s="298">
        <v>12.167110016944042</v>
      </c>
      <c r="L6176" s="298">
        <v>0</v>
      </c>
      <c r="M6176" s="299">
        <v>1.1176180438244477E-3</v>
      </c>
    </row>
    <row r="6177" spans="1:13" x14ac:dyDescent="0.2">
      <c r="A6177" s="297" t="s">
        <v>1311</v>
      </c>
      <c r="B6177" s="298">
        <v>56</v>
      </c>
      <c r="C6177" s="298" t="s">
        <v>20267</v>
      </c>
      <c r="D6177" s="298" t="s">
        <v>768</v>
      </c>
      <c r="E6177" s="298">
        <v>20200253</v>
      </c>
      <c r="F6177" s="298" t="s">
        <v>19987</v>
      </c>
      <c r="G6177" s="298" t="s">
        <v>19988</v>
      </c>
      <c r="H6177" s="299" t="s">
        <v>14828</v>
      </c>
      <c r="I6177" s="297">
        <v>4.4254199944197383</v>
      </c>
      <c r="J6177" s="298">
        <v>7.706957750382311</v>
      </c>
      <c r="K6177" s="298">
        <v>5.5490095802752624</v>
      </c>
      <c r="L6177" s="298">
        <v>0</v>
      </c>
      <c r="M6177" s="299">
        <v>6.866899355590638E-4</v>
      </c>
    </row>
    <row r="6178" spans="1:13" x14ac:dyDescent="0.2">
      <c r="A6178" s="297" t="s">
        <v>1311</v>
      </c>
      <c r="B6178" s="298">
        <v>56</v>
      </c>
      <c r="C6178" s="298" t="s">
        <v>20267</v>
      </c>
      <c r="D6178" s="298" t="s">
        <v>768</v>
      </c>
      <c r="E6178" s="298">
        <v>20200253</v>
      </c>
      <c r="F6178" s="298" t="s">
        <v>19987</v>
      </c>
      <c r="G6178" s="298" t="s">
        <v>19989</v>
      </c>
      <c r="H6178" s="299" t="s">
        <v>14828</v>
      </c>
      <c r="I6178" s="297">
        <v>3.2943685784787728</v>
      </c>
      <c r="J6178" s="298">
        <v>7.3308781746814162</v>
      </c>
      <c r="K6178" s="298">
        <v>8.2105835556431863</v>
      </c>
      <c r="L6178" s="298">
        <v>0</v>
      </c>
      <c r="M6178" s="299">
        <v>6.5318124536411419E-4</v>
      </c>
    </row>
    <row r="6179" spans="1:13" x14ac:dyDescent="0.2">
      <c r="A6179" s="297" t="s">
        <v>1311</v>
      </c>
      <c r="B6179" s="298">
        <v>56</v>
      </c>
      <c r="C6179" s="298" t="s">
        <v>20269</v>
      </c>
      <c r="D6179" s="298" t="s">
        <v>771</v>
      </c>
      <c r="E6179" s="298">
        <v>20200253</v>
      </c>
      <c r="F6179" s="298" t="s">
        <v>19990</v>
      </c>
      <c r="G6179" s="298" t="s">
        <v>19991</v>
      </c>
      <c r="H6179" s="299" t="s">
        <v>14828</v>
      </c>
      <c r="I6179" s="297">
        <v>6.6317175048888828</v>
      </c>
      <c r="J6179" s="298">
        <v>6.0371179653992719</v>
      </c>
      <c r="K6179" s="298">
        <v>0</v>
      </c>
      <c r="L6179" s="298">
        <v>0</v>
      </c>
      <c r="M6179" s="299">
        <v>5.3790721071707509E-4</v>
      </c>
    </row>
    <row r="6180" spans="1:13" x14ac:dyDescent="0.2">
      <c r="A6180" s="297" t="s">
        <v>1311</v>
      </c>
      <c r="B6180" s="298">
        <v>56</v>
      </c>
      <c r="C6180" s="298" t="s">
        <v>20269</v>
      </c>
      <c r="D6180" s="298" t="s">
        <v>771</v>
      </c>
      <c r="E6180" s="298">
        <v>20200253</v>
      </c>
      <c r="F6180" s="298" t="s">
        <v>19990</v>
      </c>
      <c r="G6180" s="298" t="s">
        <v>19992</v>
      </c>
      <c r="H6180" s="299" t="s">
        <v>14828</v>
      </c>
      <c r="I6180" s="297">
        <v>1.1626598635944685</v>
      </c>
      <c r="J6180" s="298">
        <v>2.2903424396950207</v>
      </c>
      <c r="K6180" s="298">
        <v>2.6338938056492731</v>
      </c>
      <c r="L6180" s="298">
        <v>0</v>
      </c>
      <c r="M6180" s="299">
        <v>2.0406951137682633E-4</v>
      </c>
    </row>
    <row r="6181" spans="1:13" x14ac:dyDescent="0.2">
      <c r="A6181" s="297" t="s">
        <v>1311</v>
      </c>
      <c r="B6181" s="298">
        <v>56</v>
      </c>
      <c r="C6181" s="298" t="s">
        <v>20269</v>
      </c>
      <c r="D6181" s="298" t="s">
        <v>771</v>
      </c>
      <c r="E6181" s="298">
        <v>20200253</v>
      </c>
      <c r="F6181" s="298" t="s">
        <v>19990</v>
      </c>
      <c r="G6181" s="298" t="s">
        <v>19993</v>
      </c>
      <c r="H6181" s="299" t="s">
        <v>14828</v>
      </c>
      <c r="I6181" s="297">
        <v>5.7775357325350658</v>
      </c>
      <c r="J6181" s="298">
        <v>6.2545668195959978</v>
      </c>
      <c r="K6181" s="298">
        <v>0.25018267278383993</v>
      </c>
      <c r="L6181" s="298">
        <v>0</v>
      </c>
      <c r="M6181" s="299">
        <v>5.5728190362600342E-4</v>
      </c>
    </row>
    <row r="6182" spans="1:13" x14ac:dyDescent="0.2">
      <c r="A6182" s="297" t="s">
        <v>1311</v>
      </c>
      <c r="B6182" s="298">
        <v>56</v>
      </c>
      <c r="C6182" s="298" t="s">
        <v>20269</v>
      </c>
      <c r="D6182" s="298" t="s">
        <v>771</v>
      </c>
      <c r="E6182" s="298">
        <v>20200253</v>
      </c>
      <c r="F6182" s="298" t="s">
        <v>19990</v>
      </c>
      <c r="G6182" s="298" t="s">
        <v>19994</v>
      </c>
      <c r="H6182" s="299" t="s">
        <v>14828</v>
      </c>
      <c r="I6182" s="297">
        <v>2.7828464182302977</v>
      </c>
      <c r="J6182" s="298">
        <v>4.4586722648462551</v>
      </c>
      <c r="K6182" s="298">
        <v>4.458672264846255E-2</v>
      </c>
      <c r="L6182" s="298">
        <v>0</v>
      </c>
      <c r="M6182" s="299">
        <v>3.9726769879780128E-4</v>
      </c>
    </row>
    <row r="6183" spans="1:13" x14ac:dyDescent="0.2">
      <c r="A6183" s="297" t="s">
        <v>1311</v>
      </c>
      <c r="B6183" s="298">
        <v>56</v>
      </c>
      <c r="C6183" s="298" t="s">
        <v>20269</v>
      </c>
      <c r="D6183" s="298" t="s">
        <v>771</v>
      </c>
      <c r="E6183" s="298">
        <v>20200253</v>
      </c>
      <c r="F6183" s="298" t="s">
        <v>19990</v>
      </c>
      <c r="G6183" s="298" t="s">
        <v>19995</v>
      </c>
      <c r="H6183" s="299" t="s">
        <v>14828</v>
      </c>
      <c r="I6183" s="297">
        <v>3.6183668211781712</v>
      </c>
      <c r="J6183" s="298">
        <v>2.8986708867474231</v>
      </c>
      <c r="K6183" s="298">
        <v>1.4493354433737116</v>
      </c>
      <c r="L6183" s="298">
        <v>0</v>
      </c>
      <c r="M6183" s="299">
        <v>2.5827157600919544E-4</v>
      </c>
    </row>
    <row r="6184" spans="1:13" x14ac:dyDescent="0.2">
      <c r="A6184" s="297" t="s">
        <v>1311</v>
      </c>
      <c r="B6184" s="298">
        <v>56</v>
      </c>
      <c r="C6184" s="298" t="s">
        <v>20269</v>
      </c>
      <c r="D6184" s="298" t="s">
        <v>771</v>
      </c>
      <c r="E6184" s="298">
        <v>20200253</v>
      </c>
      <c r="F6184" s="298" t="s">
        <v>19990</v>
      </c>
      <c r="G6184" s="298" t="s">
        <v>19996</v>
      </c>
      <c r="H6184" s="299" t="s">
        <v>14828</v>
      </c>
      <c r="I6184" s="297">
        <v>3.6183668211781712</v>
      </c>
      <c r="J6184" s="298">
        <v>2.8986708867474231</v>
      </c>
      <c r="K6184" s="298">
        <v>1.4493354433737116</v>
      </c>
      <c r="L6184" s="298">
        <v>0</v>
      </c>
      <c r="M6184" s="299">
        <v>2.5827157600919544E-4</v>
      </c>
    </row>
    <row r="6185" spans="1:13" x14ac:dyDescent="0.2">
      <c r="A6185" s="297" t="s">
        <v>1311</v>
      </c>
      <c r="B6185" s="298">
        <v>56</v>
      </c>
      <c r="C6185" s="298" t="s">
        <v>20269</v>
      </c>
      <c r="D6185" s="298" t="s">
        <v>771</v>
      </c>
      <c r="E6185" s="298">
        <v>20200253</v>
      </c>
      <c r="F6185" s="298" t="s">
        <v>19990</v>
      </c>
      <c r="G6185" s="298" t="s">
        <v>19997</v>
      </c>
      <c r="H6185" s="299" t="s">
        <v>14828</v>
      </c>
      <c r="I6185" s="297">
        <v>2.0575447697221065</v>
      </c>
      <c r="J6185" s="298">
        <v>1.648297537791076</v>
      </c>
      <c r="K6185" s="298">
        <v>0.82414876889553801</v>
      </c>
      <c r="L6185" s="298">
        <v>0</v>
      </c>
      <c r="M6185" s="299">
        <v>1.4686331061718487E-4</v>
      </c>
    </row>
    <row r="6186" spans="1:13" x14ac:dyDescent="0.2">
      <c r="A6186" s="297" t="s">
        <v>1311</v>
      </c>
      <c r="B6186" s="298">
        <v>56</v>
      </c>
      <c r="C6186" s="298" t="s">
        <v>20267</v>
      </c>
      <c r="D6186" s="298" t="s">
        <v>768</v>
      </c>
      <c r="E6186" s="298">
        <v>20200253</v>
      </c>
      <c r="F6186" s="298" t="s">
        <v>19998</v>
      </c>
      <c r="G6186" s="298" t="s">
        <v>19999</v>
      </c>
      <c r="H6186" s="299" t="s">
        <v>14828</v>
      </c>
      <c r="I6186" s="297">
        <v>2.3906873615432245</v>
      </c>
      <c r="J6186" s="298">
        <v>7.5599124186509181</v>
      </c>
      <c r="K6186" s="298">
        <v>7.4087141702779</v>
      </c>
      <c r="L6186" s="298">
        <v>0</v>
      </c>
      <c r="M6186" s="299">
        <v>6.7358819650179685E-4</v>
      </c>
    </row>
    <row r="6187" spans="1:13" x14ac:dyDescent="0.2">
      <c r="A6187" s="297" t="s">
        <v>1311</v>
      </c>
      <c r="B6187" s="298">
        <v>56</v>
      </c>
      <c r="C6187" s="298" t="s">
        <v>20267</v>
      </c>
      <c r="D6187" s="298" t="s">
        <v>768</v>
      </c>
      <c r="E6187" s="298">
        <v>20200253</v>
      </c>
      <c r="F6187" s="298" t="s">
        <v>19998</v>
      </c>
      <c r="G6187" s="298" t="s">
        <v>20000</v>
      </c>
      <c r="H6187" s="299" t="s">
        <v>14828</v>
      </c>
      <c r="I6187" s="297">
        <v>2.7864530116092778</v>
      </c>
      <c r="J6187" s="298">
        <v>7.1241235264287921</v>
      </c>
      <c r="K6187" s="298">
        <v>2.422201998985789</v>
      </c>
      <c r="L6187" s="298">
        <v>0</v>
      </c>
      <c r="M6187" s="299">
        <v>6.3475940620480518E-4</v>
      </c>
    </row>
    <row r="6188" spans="1:13" x14ac:dyDescent="0.2">
      <c r="A6188" s="297" t="s">
        <v>1311</v>
      </c>
      <c r="B6188" s="298">
        <v>56</v>
      </c>
      <c r="C6188" s="298" t="s">
        <v>20267</v>
      </c>
      <c r="D6188" s="298" t="s">
        <v>768</v>
      </c>
      <c r="E6188" s="298">
        <v>20200253</v>
      </c>
      <c r="F6188" s="298" t="s">
        <v>19998</v>
      </c>
      <c r="G6188" s="298" t="s">
        <v>20001</v>
      </c>
      <c r="H6188" s="299" t="s">
        <v>14828</v>
      </c>
      <c r="I6188" s="297">
        <v>0.6800340213843924</v>
      </c>
      <c r="J6188" s="298">
        <v>2.1504265785930294</v>
      </c>
      <c r="K6188" s="298">
        <v>0.86017063143721162</v>
      </c>
      <c r="L6188" s="298">
        <v>0</v>
      </c>
      <c r="M6188" s="299">
        <v>1.9160300815263887E-4</v>
      </c>
    </row>
    <row r="6189" spans="1:13" x14ac:dyDescent="0.2">
      <c r="A6189" s="297" t="s">
        <v>1311</v>
      </c>
      <c r="B6189" s="298">
        <v>56</v>
      </c>
      <c r="C6189" s="298" t="s">
        <v>20267</v>
      </c>
      <c r="D6189" s="298" t="s">
        <v>768</v>
      </c>
      <c r="E6189" s="298">
        <v>20200253</v>
      </c>
      <c r="F6189" s="298" t="s">
        <v>20002</v>
      </c>
      <c r="G6189" s="298" t="s">
        <v>20003</v>
      </c>
      <c r="H6189" s="299" t="s">
        <v>14828</v>
      </c>
      <c r="I6189" s="297">
        <v>3.854967010392166</v>
      </c>
      <c r="J6189" s="298">
        <v>13.624460810110184</v>
      </c>
      <c r="K6189" s="298">
        <v>2.4524029458198329</v>
      </c>
      <c r="L6189" s="298">
        <v>0</v>
      </c>
      <c r="M6189" s="299">
        <v>1.2139394581808175E-3</v>
      </c>
    </row>
    <row r="6190" spans="1:13" x14ac:dyDescent="0.2">
      <c r="A6190" s="297" t="s">
        <v>1311</v>
      </c>
      <c r="B6190" s="298">
        <v>56</v>
      </c>
      <c r="C6190" s="298" t="s">
        <v>20267</v>
      </c>
      <c r="D6190" s="298" t="s">
        <v>768</v>
      </c>
      <c r="E6190" s="298">
        <v>20200253</v>
      </c>
      <c r="F6190" s="298" t="s">
        <v>20002</v>
      </c>
      <c r="G6190" s="298" t="s">
        <v>20004</v>
      </c>
      <c r="H6190" s="299" t="s">
        <v>14828</v>
      </c>
      <c r="I6190" s="297">
        <v>0.54935091427799865</v>
      </c>
      <c r="J6190" s="298">
        <v>2.8701169325034219</v>
      </c>
      <c r="K6190" s="298">
        <v>3.9033590282046533</v>
      </c>
      <c r="L6190" s="298">
        <v>0</v>
      </c>
      <c r="M6190" s="299">
        <v>2.5572741868605487E-4</v>
      </c>
    </row>
    <row r="6191" spans="1:13" x14ac:dyDescent="0.2">
      <c r="A6191" s="297" t="s">
        <v>1311</v>
      </c>
      <c r="B6191" s="298">
        <v>56</v>
      </c>
      <c r="C6191" s="298" t="s">
        <v>20267</v>
      </c>
      <c r="D6191" s="298" t="s">
        <v>768</v>
      </c>
      <c r="E6191" s="298">
        <v>20200253</v>
      </c>
      <c r="F6191" s="298" t="s">
        <v>20005</v>
      </c>
      <c r="G6191" s="298" t="s">
        <v>20006</v>
      </c>
      <c r="H6191" s="299" t="s">
        <v>14828</v>
      </c>
      <c r="I6191" s="297">
        <v>9.2946377514841316</v>
      </c>
      <c r="J6191" s="298">
        <v>8.5258708142843815</v>
      </c>
      <c r="K6191" s="298">
        <v>0.51155224885706285</v>
      </c>
      <c r="L6191" s="298">
        <v>0</v>
      </c>
      <c r="M6191" s="299">
        <v>7.5965508955273841E-4</v>
      </c>
    </row>
    <row r="6192" spans="1:13" x14ac:dyDescent="0.2">
      <c r="A6192" s="297" t="s">
        <v>1311</v>
      </c>
      <c r="B6192" s="298">
        <v>56</v>
      </c>
      <c r="C6192" s="298" t="s">
        <v>20267</v>
      </c>
      <c r="D6192" s="298" t="s">
        <v>768</v>
      </c>
      <c r="E6192" s="298">
        <v>20200253</v>
      </c>
      <c r="F6192" s="298" t="s">
        <v>20005</v>
      </c>
      <c r="G6192" s="298" t="s">
        <v>20007</v>
      </c>
      <c r="H6192" s="299" t="s">
        <v>14828</v>
      </c>
      <c r="I6192" s="297">
        <v>6.4366428246069978</v>
      </c>
      <c r="J6192" s="298">
        <v>7.7345844490712388</v>
      </c>
      <c r="K6192" s="298">
        <v>15.469168898142478</v>
      </c>
      <c r="L6192" s="298">
        <v>0</v>
      </c>
      <c r="M6192" s="299">
        <v>6.8915147441224749E-4</v>
      </c>
    </row>
    <row r="6193" spans="1:13" x14ac:dyDescent="0.2">
      <c r="A6193" s="297" t="s">
        <v>1311</v>
      </c>
      <c r="B6193" s="298">
        <v>56</v>
      </c>
      <c r="C6193" s="298" t="s">
        <v>20267</v>
      </c>
      <c r="D6193" s="298" t="s">
        <v>768</v>
      </c>
      <c r="E6193" s="298">
        <v>20200253</v>
      </c>
      <c r="F6193" s="298" t="s">
        <v>20008</v>
      </c>
      <c r="G6193" s="298" t="s">
        <v>20009</v>
      </c>
      <c r="H6193" s="299" t="s">
        <v>14828</v>
      </c>
      <c r="I6193" s="297">
        <v>5.273790136132428</v>
      </c>
      <c r="J6193" s="298">
        <v>15.421463023801412</v>
      </c>
      <c r="K6193" s="298">
        <v>30.295116956100411</v>
      </c>
      <c r="L6193" s="298">
        <v>0</v>
      </c>
      <c r="M6193" s="299">
        <v>1.3771912861166057E-3</v>
      </c>
    </row>
    <row r="6194" spans="1:13" x14ac:dyDescent="0.2">
      <c r="A6194" s="297" t="s">
        <v>1311</v>
      </c>
      <c r="B6194" s="298">
        <v>56</v>
      </c>
      <c r="C6194" s="298" t="s">
        <v>20267</v>
      </c>
      <c r="D6194" s="298" t="s">
        <v>768</v>
      </c>
      <c r="E6194" s="298">
        <v>20200253</v>
      </c>
      <c r="F6194" s="298" t="s">
        <v>20008</v>
      </c>
      <c r="G6194" s="298" t="s">
        <v>20010</v>
      </c>
      <c r="H6194" s="299" t="s">
        <v>14828</v>
      </c>
      <c r="I6194" s="297">
        <v>3.8731102070777261</v>
      </c>
      <c r="J6194" s="298">
        <v>15.478368791416917</v>
      </c>
      <c r="K6194" s="298">
        <v>18.151061864804195</v>
      </c>
      <c r="L6194" s="298">
        <v>0</v>
      </c>
      <c r="M6194" s="299">
        <v>1.3822731727812418E-3</v>
      </c>
    </row>
    <row r="6195" spans="1:13" x14ac:dyDescent="0.2">
      <c r="A6195" s="297" t="s">
        <v>1311</v>
      </c>
      <c r="B6195" s="298">
        <v>56</v>
      </c>
      <c r="C6195" s="298" t="s">
        <v>20267</v>
      </c>
      <c r="D6195" s="298" t="s">
        <v>768</v>
      </c>
      <c r="E6195" s="298">
        <v>20200253</v>
      </c>
      <c r="F6195" s="298" t="s">
        <v>20008</v>
      </c>
      <c r="G6195" s="298" t="s">
        <v>20011</v>
      </c>
      <c r="H6195" s="299" t="s">
        <v>14828</v>
      </c>
      <c r="I6195" s="297">
        <v>4.9771958051707008</v>
      </c>
      <c r="J6195" s="298">
        <v>15.300538267618464</v>
      </c>
      <c r="K6195" s="298">
        <v>14.415361844410736</v>
      </c>
      <c r="L6195" s="298">
        <v>0</v>
      </c>
      <c r="M6195" s="299">
        <v>1.3663922769542518E-3</v>
      </c>
    </row>
    <row r="6196" spans="1:13" x14ac:dyDescent="0.2">
      <c r="A6196" s="297" t="s">
        <v>1311</v>
      </c>
      <c r="B6196" s="298">
        <v>56</v>
      </c>
      <c r="C6196" s="298" t="s">
        <v>20267</v>
      </c>
      <c r="D6196" s="298" t="s">
        <v>768</v>
      </c>
      <c r="E6196" s="298">
        <v>20200253</v>
      </c>
      <c r="F6196" s="298" t="s">
        <v>20012</v>
      </c>
      <c r="G6196" s="298" t="s">
        <v>20013</v>
      </c>
      <c r="H6196" s="299" t="s">
        <v>14828</v>
      </c>
      <c r="I6196" s="297">
        <v>0</v>
      </c>
      <c r="J6196" s="298">
        <v>0</v>
      </c>
      <c r="K6196" s="298">
        <v>0</v>
      </c>
      <c r="L6196" s="298">
        <v>0</v>
      </c>
      <c r="M6196" s="299">
        <v>0</v>
      </c>
    </row>
    <row r="6197" spans="1:13" x14ac:dyDescent="0.2">
      <c r="A6197" s="297" t="s">
        <v>1311</v>
      </c>
      <c r="B6197" s="298">
        <v>56</v>
      </c>
      <c r="C6197" s="298" t="s">
        <v>20267</v>
      </c>
      <c r="D6197" s="298" t="s">
        <v>768</v>
      </c>
      <c r="E6197" s="298">
        <v>20200253</v>
      </c>
      <c r="F6197" s="298" t="s">
        <v>20012</v>
      </c>
      <c r="G6197" s="298" t="s">
        <v>20014</v>
      </c>
      <c r="H6197" s="299" t="s">
        <v>14828</v>
      </c>
      <c r="I6197" s="297">
        <v>2.701521068266266</v>
      </c>
      <c r="J6197" s="298">
        <v>7.7292373460991888</v>
      </c>
      <c r="K6197" s="298">
        <v>4.6375424076595131</v>
      </c>
      <c r="L6197" s="298">
        <v>0</v>
      </c>
      <c r="M6197" s="299">
        <v>6.8867504753743756E-4</v>
      </c>
    </row>
    <row r="6198" spans="1:13" x14ac:dyDescent="0.2">
      <c r="A6198" s="297" t="s">
        <v>1311</v>
      </c>
      <c r="B6198" s="298">
        <v>56</v>
      </c>
      <c r="C6198" s="298" t="s">
        <v>20267</v>
      </c>
      <c r="D6198" s="298" t="s">
        <v>768</v>
      </c>
      <c r="E6198" s="298">
        <v>20200253</v>
      </c>
      <c r="F6198" s="298" t="s">
        <v>20012</v>
      </c>
      <c r="G6198" s="298" t="s">
        <v>20015</v>
      </c>
      <c r="H6198" s="299" t="s">
        <v>14828</v>
      </c>
      <c r="I6198" s="297">
        <v>4.736224035776611</v>
      </c>
      <c r="J6198" s="298">
        <v>7.6909164414661593</v>
      </c>
      <c r="K6198" s="298">
        <v>7.229461454978189</v>
      </c>
      <c r="L6198" s="298">
        <v>0</v>
      </c>
      <c r="M6198" s="299">
        <v>6.8526065493463466E-4</v>
      </c>
    </row>
    <row r="6199" spans="1:13" x14ac:dyDescent="0.2">
      <c r="A6199" s="297" t="s">
        <v>1311</v>
      </c>
      <c r="B6199" s="298">
        <v>56</v>
      </c>
      <c r="C6199" s="298" t="s">
        <v>20267</v>
      </c>
      <c r="D6199" s="298" t="s">
        <v>768</v>
      </c>
      <c r="E6199" s="298">
        <v>20200253</v>
      </c>
      <c r="F6199" s="298" t="s">
        <v>20012</v>
      </c>
      <c r="G6199" s="298" t="s">
        <v>20016</v>
      </c>
      <c r="H6199" s="299" t="s">
        <v>14828</v>
      </c>
      <c r="I6199" s="297">
        <v>3.248357595550023</v>
      </c>
      <c r="J6199" s="298">
        <v>3.903385169596961</v>
      </c>
      <c r="K6199" s="298">
        <v>7.806770339193922</v>
      </c>
      <c r="L6199" s="298">
        <v>0</v>
      </c>
      <c r="M6199" s="299">
        <v>3.4779161861108918E-4</v>
      </c>
    </row>
    <row r="6200" spans="1:13" x14ac:dyDescent="0.2">
      <c r="A6200" s="297" t="s">
        <v>1311</v>
      </c>
      <c r="B6200" s="298">
        <v>56</v>
      </c>
      <c r="C6200" s="298" t="s">
        <v>20267</v>
      </c>
      <c r="D6200" s="298" t="s">
        <v>768</v>
      </c>
      <c r="E6200" s="298">
        <v>20200253</v>
      </c>
      <c r="F6200" s="298" t="s">
        <v>20012</v>
      </c>
      <c r="G6200" s="298" t="s">
        <v>20017</v>
      </c>
      <c r="H6200" s="299" t="s">
        <v>14828</v>
      </c>
      <c r="I6200" s="297">
        <v>2.3003195930087905</v>
      </c>
      <c r="J6200" s="298">
        <v>1.8237864867210154</v>
      </c>
      <c r="K6200" s="298">
        <v>5.7848227625682211</v>
      </c>
      <c r="L6200" s="298">
        <v>0</v>
      </c>
      <c r="M6200" s="299">
        <v>2.5390527494819135E-4</v>
      </c>
    </row>
    <row r="6201" spans="1:13" x14ac:dyDescent="0.2">
      <c r="A6201" s="297" t="s">
        <v>1311</v>
      </c>
      <c r="B6201" s="298">
        <v>56</v>
      </c>
      <c r="C6201" s="298" t="s">
        <v>20267</v>
      </c>
      <c r="D6201" s="298" t="s">
        <v>768</v>
      </c>
      <c r="E6201" s="298">
        <v>20200253</v>
      </c>
      <c r="F6201" s="298" t="s">
        <v>20018</v>
      </c>
      <c r="G6201" s="298" t="s">
        <v>20019</v>
      </c>
      <c r="H6201" s="299" t="s">
        <v>14828</v>
      </c>
      <c r="I6201" s="297">
        <v>6.1531266822165271</v>
      </c>
      <c r="J6201" s="298">
        <v>13.692402967715367</v>
      </c>
      <c r="K6201" s="298">
        <v>13.281630878683902</v>
      </c>
      <c r="L6201" s="298">
        <v>0</v>
      </c>
      <c r="M6201" s="299">
        <v>1.2199931044234395E-3</v>
      </c>
    </row>
    <row r="6202" spans="1:13" x14ac:dyDescent="0.2">
      <c r="A6202" s="297" t="s">
        <v>1311</v>
      </c>
      <c r="B6202" s="298">
        <v>56</v>
      </c>
      <c r="C6202" s="298" t="s">
        <v>20267</v>
      </c>
      <c r="D6202" s="298" t="s">
        <v>768</v>
      </c>
      <c r="E6202" s="298">
        <v>20200253</v>
      </c>
      <c r="F6202" s="298" t="s">
        <v>20018</v>
      </c>
      <c r="G6202" s="298" t="s">
        <v>20020</v>
      </c>
      <c r="H6202" s="299" t="s">
        <v>14828</v>
      </c>
      <c r="I6202" s="297">
        <v>8.5668677414441508</v>
      </c>
      <c r="J6202" s="298">
        <v>13.725822361290685</v>
      </c>
      <c r="K6202" s="298">
        <v>22.647606896129627</v>
      </c>
      <c r="L6202" s="298">
        <v>0</v>
      </c>
      <c r="M6202" s="299">
        <v>1.222970772391E-3</v>
      </c>
    </row>
    <row r="6203" spans="1:13" x14ac:dyDescent="0.2">
      <c r="A6203" s="297" t="s">
        <v>1311</v>
      </c>
      <c r="B6203" s="298">
        <v>56</v>
      </c>
      <c r="C6203" s="298" t="s">
        <v>20269</v>
      </c>
      <c r="D6203" s="298" t="s">
        <v>771</v>
      </c>
      <c r="E6203" s="298">
        <v>20200253</v>
      </c>
      <c r="F6203" s="298" t="s">
        <v>20021</v>
      </c>
      <c r="G6203" s="298" t="s">
        <v>20022</v>
      </c>
      <c r="H6203" s="299" t="s">
        <v>14828</v>
      </c>
      <c r="I6203" s="297">
        <v>9.3961047814549374</v>
      </c>
      <c r="J6203" s="298">
        <v>7.5272123377373186</v>
      </c>
      <c r="K6203" s="298">
        <v>3.7636061688686593</v>
      </c>
      <c r="L6203" s="298">
        <v>0</v>
      </c>
      <c r="M6203" s="299">
        <v>6.7067461929239515E-4</v>
      </c>
    </row>
    <row r="6204" spans="1:13" x14ac:dyDescent="0.2">
      <c r="A6204" s="297" t="s">
        <v>1311</v>
      </c>
      <c r="B6204" s="298">
        <v>56</v>
      </c>
      <c r="C6204" s="298" t="s">
        <v>20269</v>
      </c>
      <c r="D6204" s="298" t="s">
        <v>771</v>
      </c>
      <c r="E6204" s="298">
        <v>20200253</v>
      </c>
      <c r="F6204" s="298" t="s">
        <v>20021</v>
      </c>
      <c r="G6204" s="298" t="s">
        <v>20023</v>
      </c>
      <c r="H6204" s="299" t="s">
        <v>14828</v>
      </c>
      <c r="I6204" s="297">
        <v>9.2922892433290531</v>
      </c>
      <c r="J6204" s="298">
        <v>7.4440457897256014</v>
      </c>
      <c r="K6204" s="298">
        <v>3.7220228948628007</v>
      </c>
      <c r="L6204" s="298">
        <v>0</v>
      </c>
      <c r="M6204" s="299">
        <v>6.6326447986455098E-4</v>
      </c>
    </row>
    <row r="6205" spans="1:13" x14ac:dyDescent="0.2">
      <c r="A6205" s="297" t="s">
        <v>1311</v>
      </c>
      <c r="B6205" s="298">
        <v>56</v>
      </c>
      <c r="C6205" s="298" t="s">
        <v>20269</v>
      </c>
      <c r="D6205" s="298" t="s">
        <v>771</v>
      </c>
      <c r="E6205" s="298">
        <v>20200253</v>
      </c>
      <c r="F6205" s="298" t="s">
        <v>20021</v>
      </c>
      <c r="G6205" s="298" t="s">
        <v>20024</v>
      </c>
      <c r="H6205" s="299" t="s">
        <v>14828</v>
      </c>
      <c r="I6205" s="297">
        <v>8.0049765705681022</v>
      </c>
      <c r="J6205" s="298">
        <v>6.4127805943803224</v>
      </c>
      <c r="K6205" s="298">
        <v>3.2063902971901612</v>
      </c>
      <c r="L6205" s="298">
        <v>0</v>
      </c>
      <c r="M6205" s="299">
        <v>5.7137875095928682E-4</v>
      </c>
    </row>
    <row r="6206" spans="1:13" x14ac:dyDescent="0.2">
      <c r="A6206" s="297" t="s">
        <v>1311</v>
      </c>
      <c r="B6206" s="298">
        <v>56</v>
      </c>
      <c r="C6206" s="298" t="s">
        <v>20269</v>
      </c>
      <c r="D6206" s="298" t="s">
        <v>771</v>
      </c>
      <c r="E6206" s="298">
        <v>20200253</v>
      </c>
      <c r="F6206" s="298" t="s">
        <v>20021</v>
      </c>
      <c r="G6206" s="298" t="s">
        <v>20025</v>
      </c>
      <c r="H6206" s="299" t="s">
        <v>14828</v>
      </c>
      <c r="I6206" s="297">
        <v>13.575878062615494</v>
      </c>
      <c r="J6206" s="298">
        <v>10.87562550922441</v>
      </c>
      <c r="K6206" s="298">
        <v>5.4378127546122048</v>
      </c>
      <c r="L6206" s="298">
        <v>0</v>
      </c>
      <c r="M6206" s="299">
        <v>9.6901823287189493E-4</v>
      </c>
    </row>
    <row r="6207" spans="1:13" x14ac:dyDescent="0.2">
      <c r="A6207" s="297" t="s">
        <v>1311</v>
      </c>
      <c r="B6207" s="298">
        <v>56</v>
      </c>
      <c r="C6207" s="298" t="s">
        <v>20269</v>
      </c>
      <c r="D6207" s="298" t="s">
        <v>771</v>
      </c>
      <c r="E6207" s="298">
        <v>20200253</v>
      </c>
      <c r="F6207" s="298" t="s">
        <v>20026</v>
      </c>
      <c r="G6207" s="298" t="s">
        <v>20027</v>
      </c>
      <c r="H6207" s="299" t="s">
        <v>14828</v>
      </c>
      <c r="I6207" s="297">
        <v>13.248459826987711</v>
      </c>
      <c r="J6207" s="298">
        <v>4.8821322653585391</v>
      </c>
      <c r="K6207" s="298">
        <v>5.3066655058244985</v>
      </c>
      <c r="L6207" s="298">
        <v>0</v>
      </c>
      <c r="M6207" s="299">
        <v>9.4564779313792565E-4</v>
      </c>
    </row>
    <row r="6208" spans="1:13" x14ac:dyDescent="0.2">
      <c r="A6208" s="297" t="s">
        <v>1311</v>
      </c>
      <c r="B6208" s="298">
        <v>56</v>
      </c>
      <c r="C6208" s="298" t="s">
        <v>20269</v>
      </c>
      <c r="D6208" s="298" t="s">
        <v>771</v>
      </c>
      <c r="E6208" s="298">
        <v>20200253</v>
      </c>
      <c r="F6208" s="298" t="s">
        <v>20026</v>
      </c>
      <c r="G6208" s="298" t="s">
        <v>20028</v>
      </c>
      <c r="H6208" s="299" t="s">
        <v>14828</v>
      </c>
      <c r="I6208" s="297">
        <v>13.505602929114898</v>
      </c>
      <c r="J6208" s="298">
        <v>4.9768909506777348</v>
      </c>
      <c r="K6208" s="298">
        <v>5.4096640768236242</v>
      </c>
      <c r="L6208" s="298">
        <v>0</v>
      </c>
      <c r="M6208" s="299">
        <v>9.6400213848996986E-4</v>
      </c>
    </row>
    <row r="6209" spans="1:13" x14ac:dyDescent="0.2">
      <c r="A6209" s="297" t="s">
        <v>1311</v>
      </c>
      <c r="B6209" s="298">
        <v>56</v>
      </c>
      <c r="C6209" s="298" t="s">
        <v>20269</v>
      </c>
      <c r="D6209" s="298" t="s">
        <v>771</v>
      </c>
      <c r="E6209" s="298">
        <v>20200253</v>
      </c>
      <c r="F6209" s="298" t="s">
        <v>20026</v>
      </c>
      <c r="G6209" s="298" t="s">
        <v>20029</v>
      </c>
      <c r="H6209" s="299" t="s">
        <v>14828</v>
      </c>
      <c r="I6209" s="297">
        <v>13.582266711115551</v>
      </c>
      <c r="J6209" s="298">
        <v>5.0051419872946372</v>
      </c>
      <c r="K6209" s="298">
        <v>5.4403717253202579</v>
      </c>
      <c r="L6209" s="298">
        <v>0</v>
      </c>
      <c r="M6209" s="299">
        <v>9.6947424145207004E-4</v>
      </c>
    </row>
    <row r="6210" spans="1:13" x14ac:dyDescent="0.2">
      <c r="A6210" s="297" t="s">
        <v>1311</v>
      </c>
      <c r="B6210" s="298">
        <v>56</v>
      </c>
      <c r="C6210" s="298" t="s">
        <v>20269</v>
      </c>
      <c r="D6210" s="298" t="s">
        <v>771</v>
      </c>
      <c r="E6210" s="298">
        <v>20200253</v>
      </c>
      <c r="F6210" s="298" t="s">
        <v>20026</v>
      </c>
      <c r="G6210" s="298" t="s">
        <v>20030</v>
      </c>
      <c r="H6210" s="299" t="s">
        <v>14828</v>
      </c>
      <c r="I6210" s="297">
        <v>13.432133471364272</v>
      </c>
      <c r="J6210" s="298">
        <v>4.9498170405865354</v>
      </c>
      <c r="K6210" s="298">
        <v>5.3802359136810169</v>
      </c>
      <c r="L6210" s="298">
        <v>0</v>
      </c>
      <c r="M6210" s="299">
        <v>9.5875803981795708E-4</v>
      </c>
    </row>
    <row r="6211" spans="1:13" x14ac:dyDescent="0.2">
      <c r="A6211" s="297" t="s">
        <v>1311</v>
      </c>
      <c r="B6211" s="298">
        <v>56</v>
      </c>
      <c r="C6211" s="298" t="s">
        <v>20269</v>
      </c>
      <c r="D6211" s="298" t="s">
        <v>771</v>
      </c>
      <c r="E6211" s="298">
        <v>20200253</v>
      </c>
      <c r="F6211" s="298" t="s">
        <v>20026</v>
      </c>
      <c r="G6211" s="298" t="s">
        <v>20031</v>
      </c>
      <c r="H6211" s="299" t="s">
        <v>14828</v>
      </c>
      <c r="I6211" s="297">
        <v>4.7264591860791816</v>
      </c>
      <c r="J6211" s="298">
        <v>2.5557949108233307</v>
      </c>
      <c r="K6211" s="298">
        <v>2.8397721231370339</v>
      </c>
      <c r="L6211" s="298">
        <v>0</v>
      </c>
      <c r="M6211" s="299">
        <v>5.0604739234301954E-4</v>
      </c>
    </row>
    <row r="6212" spans="1:13" x14ac:dyDescent="0.2">
      <c r="A6212" s="297" t="s">
        <v>1311</v>
      </c>
      <c r="B6212" s="298">
        <v>56</v>
      </c>
      <c r="C6212" s="298" t="s">
        <v>20269</v>
      </c>
      <c r="D6212" s="298" t="s">
        <v>771</v>
      </c>
      <c r="E6212" s="298">
        <v>20200253</v>
      </c>
      <c r="F6212" s="298" t="s">
        <v>20026</v>
      </c>
      <c r="G6212" s="298" t="s">
        <v>20032</v>
      </c>
      <c r="H6212" s="299" t="s">
        <v>14828</v>
      </c>
      <c r="I6212" s="297">
        <v>13.575878062615494</v>
      </c>
      <c r="J6212" s="298">
        <v>5.0027877342432285</v>
      </c>
      <c r="K6212" s="298">
        <v>5.4378127546122048</v>
      </c>
      <c r="L6212" s="298">
        <v>0</v>
      </c>
      <c r="M6212" s="299">
        <v>9.6901823287189493E-4</v>
      </c>
    </row>
    <row r="6213" spans="1:13" x14ac:dyDescent="0.2">
      <c r="A6213" s="297" t="s">
        <v>1311</v>
      </c>
      <c r="B6213" s="298">
        <v>56</v>
      </c>
      <c r="C6213" s="298" t="s">
        <v>20267</v>
      </c>
      <c r="D6213" s="298" t="s">
        <v>768</v>
      </c>
      <c r="E6213" s="298">
        <v>20200253</v>
      </c>
      <c r="F6213" s="298" t="s">
        <v>20033</v>
      </c>
      <c r="G6213" s="298" t="s">
        <v>20034</v>
      </c>
      <c r="H6213" s="299" t="s">
        <v>14828</v>
      </c>
      <c r="I6213" s="297">
        <v>3.2732320050830706</v>
      </c>
      <c r="J6213" s="298">
        <v>7.7123048533543619</v>
      </c>
      <c r="K6213" s="298">
        <v>5.3214903488145087</v>
      </c>
      <c r="L6213" s="298">
        <v>0</v>
      </c>
      <c r="M6213" s="299">
        <v>6.8716636243387351E-4</v>
      </c>
    </row>
    <row r="6214" spans="1:13" x14ac:dyDescent="0.2">
      <c r="A6214" s="297" t="s">
        <v>1311</v>
      </c>
      <c r="B6214" s="298">
        <v>56</v>
      </c>
      <c r="C6214" s="298" t="s">
        <v>20267</v>
      </c>
      <c r="D6214" s="298" t="s">
        <v>768</v>
      </c>
      <c r="E6214" s="298">
        <v>20200253</v>
      </c>
      <c r="F6214" s="298" t="s">
        <v>20035</v>
      </c>
      <c r="G6214" s="298" t="s">
        <v>20036</v>
      </c>
      <c r="H6214" s="299" t="s">
        <v>14828</v>
      </c>
      <c r="I6214" s="297">
        <v>22.644054293512706</v>
      </c>
      <c r="J6214" s="298">
        <v>13.605100902365347</v>
      </c>
      <c r="K6214" s="298">
        <v>40.815302707096045</v>
      </c>
      <c r="L6214" s="298">
        <v>0</v>
      </c>
      <c r="M6214" s="299">
        <v>1.2122144904007522E-3</v>
      </c>
    </row>
    <row r="6215" spans="1:13" x14ac:dyDescent="0.2">
      <c r="A6215" s="297" t="s">
        <v>1311</v>
      </c>
      <c r="B6215" s="298">
        <v>56</v>
      </c>
      <c r="C6215" s="298" t="s">
        <v>20267</v>
      </c>
      <c r="D6215" s="298" t="s">
        <v>768</v>
      </c>
      <c r="E6215" s="298">
        <v>20200253</v>
      </c>
      <c r="F6215" s="298" t="s">
        <v>20037</v>
      </c>
      <c r="G6215" s="298" t="s">
        <v>20038</v>
      </c>
      <c r="H6215" s="299" t="s">
        <v>14828</v>
      </c>
      <c r="I6215" s="297">
        <v>5.4598661454300323</v>
      </c>
      <c r="J6215" s="298">
        <v>7.5411975582487409</v>
      </c>
      <c r="K6215" s="298">
        <v>11.085560410625648</v>
      </c>
      <c r="L6215" s="298">
        <v>0</v>
      </c>
      <c r="M6215" s="299">
        <v>6.7192070243996286E-4</v>
      </c>
    </row>
    <row r="6216" spans="1:13" x14ac:dyDescent="0.2">
      <c r="A6216" s="297" t="s">
        <v>1311</v>
      </c>
      <c r="B6216" s="298">
        <v>56</v>
      </c>
      <c r="C6216" s="298" t="s">
        <v>20267</v>
      </c>
      <c r="D6216" s="298" t="s">
        <v>768</v>
      </c>
      <c r="E6216" s="298">
        <v>20200253</v>
      </c>
      <c r="F6216" s="298" t="s">
        <v>20039</v>
      </c>
      <c r="G6216" s="298" t="s">
        <v>20040</v>
      </c>
      <c r="H6216" s="299" t="s">
        <v>14828</v>
      </c>
      <c r="I6216" s="297">
        <v>1.5431923481325316</v>
      </c>
      <c r="J6216" s="298">
        <v>3.6360300209944296</v>
      </c>
      <c r="K6216" s="298">
        <v>3.5269491203645957</v>
      </c>
      <c r="L6216" s="298">
        <v>0</v>
      </c>
      <c r="M6216" s="299">
        <v>3.2397027487060368E-4</v>
      </c>
    </row>
    <row r="6217" spans="1:13" x14ac:dyDescent="0.2">
      <c r="A6217" s="297" t="s">
        <v>1311</v>
      </c>
      <c r="B6217" s="298">
        <v>56</v>
      </c>
      <c r="C6217" s="298" t="s">
        <v>20267</v>
      </c>
      <c r="D6217" s="298" t="s">
        <v>768</v>
      </c>
      <c r="E6217" s="298">
        <v>20200253</v>
      </c>
      <c r="F6217" s="298" t="s">
        <v>20041</v>
      </c>
      <c r="G6217" s="298" t="s">
        <v>20042</v>
      </c>
      <c r="H6217" s="299" t="s">
        <v>14828</v>
      </c>
      <c r="I6217" s="297">
        <v>0.28631713566941347</v>
      </c>
      <c r="J6217" s="298">
        <v>0.49150379551126122</v>
      </c>
      <c r="K6217" s="298">
        <v>0.12287594887781531</v>
      </c>
      <c r="L6217" s="298">
        <v>0</v>
      </c>
      <c r="M6217" s="299">
        <v>4.3792988180053373E-5</v>
      </c>
    </row>
    <row r="6218" spans="1:13" x14ac:dyDescent="0.2">
      <c r="A6218" s="297" t="s">
        <v>1311</v>
      </c>
      <c r="B6218" s="298">
        <v>56</v>
      </c>
      <c r="C6218" s="298" t="s">
        <v>20267</v>
      </c>
      <c r="D6218" s="298" t="s">
        <v>768</v>
      </c>
      <c r="E6218" s="298">
        <v>20200253</v>
      </c>
      <c r="F6218" s="298" t="s">
        <v>20043</v>
      </c>
      <c r="G6218" s="298" t="s">
        <v>20044</v>
      </c>
      <c r="H6218" s="299" t="s">
        <v>14828</v>
      </c>
      <c r="I6218" s="297">
        <v>1.8755927760607327</v>
      </c>
      <c r="J6218" s="298">
        <v>2.2538039027193411</v>
      </c>
      <c r="K6218" s="298">
        <v>4.5076078054386821</v>
      </c>
      <c r="L6218" s="298">
        <v>0</v>
      </c>
      <c r="M6218" s="299">
        <v>2.0081392773229327E-4</v>
      </c>
    </row>
    <row r="6219" spans="1:13" x14ac:dyDescent="0.2">
      <c r="A6219" s="297" t="s">
        <v>1311</v>
      </c>
      <c r="B6219" s="298">
        <v>56</v>
      </c>
      <c r="C6219" s="298" t="s">
        <v>20267</v>
      </c>
      <c r="D6219" s="298" t="s">
        <v>768</v>
      </c>
      <c r="E6219" s="298">
        <v>20200253</v>
      </c>
      <c r="F6219" s="298" t="s">
        <v>20045</v>
      </c>
      <c r="G6219" s="298" t="s">
        <v>20046</v>
      </c>
      <c r="H6219" s="299" t="s">
        <v>14828</v>
      </c>
      <c r="I6219" s="297">
        <v>9.0505853750769969</v>
      </c>
      <c r="J6219" s="298">
        <v>10.87562550922441</v>
      </c>
      <c r="K6219" s="298">
        <v>5.4378127546122048</v>
      </c>
      <c r="L6219" s="298">
        <v>0</v>
      </c>
      <c r="M6219" s="299">
        <v>9.6901823287189493E-4</v>
      </c>
    </row>
    <row r="6220" spans="1:13" x14ac:dyDescent="0.2">
      <c r="A6220" s="297" t="s">
        <v>1311</v>
      </c>
      <c r="B6220" s="298">
        <v>56</v>
      </c>
      <c r="C6220" s="298" t="s">
        <v>20267</v>
      </c>
      <c r="D6220" s="298" t="s">
        <v>768</v>
      </c>
      <c r="E6220" s="298">
        <v>20200253</v>
      </c>
      <c r="F6220" s="298" t="s">
        <v>20045</v>
      </c>
      <c r="G6220" s="298" t="s">
        <v>20047</v>
      </c>
      <c r="H6220" s="299" t="s">
        <v>14828</v>
      </c>
      <c r="I6220" s="297">
        <v>9.0505853750769969</v>
      </c>
      <c r="J6220" s="298">
        <v>10.87562550922441</v>
      </c>
      <c r="K6220" s="298">
        <v>5.4378127546122048</v>
      </c>
      <c r="L6220" s="298">
        <v>0</v>
      </c>
      <c r="M6220" s="299">
        <v>9.6901823287189493E-4</v>
      </c>
    </row>
    <row r="6221" spans="1:13" x14ac:dyDescent="0.2">
      <c r="A6221" s="297" t="s">
        <v>1311</v>
      </c>
      <c r="B6221" s="298">
        <v>56</v>
      </c>
      <c r="C6221" s="298" t="s">
        <v>20267</v>
      </c>
      <c r="D6221" s="298" t="s">
        <v>768</v>
      </c>
      <c r="E6221" s="298">
        <v>20200253</v>
      </c>
      <c r="F6221" s="298" t="s">
        <v>20045</v>
      </c>
      <c r="G6221" s="298" t="s">
        <v>20048</v>
      </c>
      <c r="H6221" s="299" t="s">
        <v>14828</v>
      </c>
      <c r="I6221" s="297">
        <v>4.7407911863869261</v>
      </c>
      <c r="J6221" s="298">
        <v>5.6967662779643442</v>
      </c>
      <c r="K6221" s="298">
        <v>11.6737013892712</v>
      </c>
      <c r="L6221" s="298">
        <v>0</v>
      </c>
      <c r="M6221" s="299">
        <v>5.2227350859596327E-4</v>
      </c>
    </row>
    <row r="6222" spans="1:13" x14ac:dyDescent="0.2">
      <c r="A6222" s="297" t="s">
        <v>1311</v>
      </c>
      <c r="B6222" s="298">
        <v>56</v>
      </c>
      <c r="C6222" s="298" t="s">
        <v>20267</v>
      </c>
      <c r="D6222" s="298" t="s">
        <v>768</v>
      </c>
      <c r="E6222" s="298">
        <v>20200253</v>
      </c>
      <c r="F6222" s="298" t="s">
        <v>20049</v>
      </c>
      <c r="G6222" s="298" t="s">
        <v>20050</v>
      </c>
      <c r="H6222" s="299" t="s">
        <v>14828</v>
      </c>
      <c r="I6222" s="297">
        <v>6.221065668131283</v>
      </c>
      <c r="J6222" s="298">
        <v>13.843585938651325</v>
      </c>
      <c r="K6222" s="298">
        <v>9.9673818758289539</v>
      </c>
      <c r="L6222" s="298">
        <v>0</v>
      </c>
      <c r="M6222" s="299">
        <v>1.2334635071338327E-3</v>
      </c>
    </row>
    <row r="6223" spans="1:13" x14ac:dyDescent="0.2">
      <c r="A6223" s="297" t="s">
        <v>1311</v>
      </c>
      <c r="B6223" s="298">
        <v>56</v>
      </c>
      <c r="C6223" s="298" t="s">
        <v>20267</v>
      </c>
      <c r="D6223" s="298" t="s">
        <v>768</v>
      </c>
      <c r="E6223" s="298">
        <v>20200253</v>
      </c>
      <c r="F6223" s="298" t="s">
        <v>20049</v>
      </c>
      <c r="G6223" s="298" t="s">
        <v>20051</v>
      </c>
      <c r="H6223" s="299" t="s">
        <v>14828</v>
      </c>
      <c r="I6223" s="297">
        <v>0</v>
      </c>
      <c r="J6223" s="298">
        <v>0</v>
      </c>
      <c r="K6223" s="298">
        <v>0</v>
      </c>
      <c r="L6223" s="298">
        <v>0</v>
      </c>
      <c r="M6223" s="299">
        <v>0</v>
      </c>
    </row>
    <row r="6224" spans="1:13" x14ac:dyDescent="0.2">
      <c r="A6224" s="297" t="s">
        <v>1311</v>
      </c>
      <c r="B6224" s="298">
        <v>56</v>
      </c>
      <c r="C6224" s="298" t="s">
        <v>20267</v>
      </c>
      <c r="D6224" s="298" t="s">
        <v>768</v>
      </c>
      <c r="E6224" s="298">
        <v>20200253</v>
      </c>
      <c r="F6224" s="298" t="s">
        <v>20052</v>
      </c>
      <c r="G6224" s="298" t="s">
        <v>20053</v>
      </c>
      <c r="H6224" s="299" t="s">
        <v>14828</v>
      </c>
      <c r="I6224" s="297">
        <v>5.663965983630276</v>
      </c>
      <c r="J6224" s="298">
        <v>4.5373988077115364</v>
      </c>
      <c r="K6224" s="298">
        <v>2.2686994038557682</v>
      </c>
      <c r="L6224" s="298">
        <v>0</v>
      </c>
      <c r="M6224" s="299">
        <v>4.0428223376709786E-4</v>
      </c>
    </row>
    <row r="6225" spans="1:13" x14ac:dyDescent="0.2">
      <c r="A6225" s="297" t="s">
        <v>1311</v>
      </c>
      <c r="B6225" s="298">
        <v>56</v>
      </c>
      <c r="C6225" s="298" t="s">
        <v>20267</v>
      </c>
      <c r="D6225" s="298" t="s">
        <v>768</v>
      </c>
      <c r="E6225" s="298">
        <v>20200253</v>
      </c>
      <c r="F6225" s="298" t="s">
        <v>20052</v>
      </c>
      <c r="G6225" s="298" t="s">
        <v>20054</v>
      </c>
      <c r="H6225" s="299" t="s">
        <v>14828</v>
      </c>
      <c r="I6225" s="297">
        <v>3.9506851396107248</v>
      </c>
      <c r="J6225" s="298">
        <v>4.7473362553522866</v>
      </c>
      <c r="K6225" s="298">
        <v>9.4946725107045733</v>
      </c>
      <c r="L6225" s="298">
        <v>0</v>
      </c>
      <c r="M6225" s="299">
        <v>4.2298766035188867E-4</v>
      </c>
    </row>
    <row r="6226" spans="1:13" x14ac:dyDescent="0.2">
      <c r="A6226" s="297" t="s">
        <v>1311</v>
      </c>
      <c r="B6226" s="298">
        <v>56</v>
      </c>
      <c r="C6226" s="298" t="s">
        <v>20267</v>
      </c>
      <c r="D6226" s="298" t="s">
        <v>768</v>
      </c>
      <c r="E6226" s="298">
        <v>20200253</v>
      </c>
      <c r="F6226" s="298" t="s">
        <v>20052</v>
      </c>
      <c r="G6226" s="298" t="s">
        <v>20055</v>
      </c>
      <c r="H6226" s="299" t="s">
        <v>14828</v>
      </c>
      <c r="I6226" s="297">
        <v>3.724316764741987</v>
      </c>
      <c r="J6226" s="298">
        <v>6.3933156542556784</v>
      </c>
      <c r="K6226" s="298">
        <v>1.5983289135639196</v>
      </c>
      <c r="L6226" s="298">
        <v>0</v>
      </c>
      <c r="M6226" s="299">
        <v>5.6964442479418085E-4</v>
      </c>
    </row>
    <row r="6227" spans="1:13" x14ac:dyDescent="0.2">
      <c r="A6227" s="297" t="s">
        <v>1311</v>
      </c>
      <c r="B6227" s="298">
        <v>56</v>
      </c>
      <c r="C6227" s="298" t="s">
        <v>20269</v>
      </c>
      <c r="D6227" s="298" t="s">
        <v>771</v>
      </c>
      <c r="E6227" s="298">
        <v>20200253</v>
      </c>
      <c r="F6227" s="298" t="s">
        <v>20056</v>
      </c>
      <c r="G6227" s="298" t="s">
        <v>20057</v>
      </c>
      <c r="H6227" s="299" t="s">
        <v>14828</v>
      </c>
      <c r="I6227" s="297">
        <v>12.056976881727573</v>
      </c>
      <c r="J6227" s="298">
        <v>4.346475721895386</v>
      </c>
      <c r="K6227" s="298">
        <v>4.8294174687726512</v>
      </c>
      <c r="L6227" s="298">
        <v>0</v>
      </c>
      <c r="M6227" s="299">
        <v>8.6060219293528626E-4</v>
      </c>
    </row>
    <row r="6228" spans="1:13" x14ac:dyDescent="0.2">
      <c r="A6228" s="297" t="s">
        <v>1311</v>
      </c>
      <c r="B6228" s="298">
        <v>56</v>
      </c>
      <c r="C6228" s="298" t="s">
        <v>20267</v>
      </c>
      <c r="D6228" s="298" t="s">
        <v>768</v>
      </c>
      <c r="E6228" s="298">
        <v>20200253</v>
      </c>
      <c r="F6228" s="298" t="s">
        <v>20058</v>
      </c>
      <c r="G6228" s="298" t="s">
        <v>20059</v>
      </c>
      <c r="H6228" s="299" t="s">
        <v>14828</v>
      </c>
      <c r="I6228" s="297">
        <v>5.648582372316711</v>
      </c>
      <c r="J6228" s="298">
        <v>7.713196037183037</v>
      </c>
      <c r="K6228" s="298">
        <v>13.575225025442142</v>
      </c>
      <c r="L6228" s="298">
        <v>0</v>
      </c>
      <c r="M6228" s="299">
        <v>6.8724576691300853E-4</v>
      </c>
    </row>
    <row r="6229" spans="1:13" x14ac:dyDescent="0.2">
      <c r="A6229" s="297" t="s">
        <v>1311</v>
      </c>
      <c r="B6229" s="298">
        <v>56</v>
      </c>
      <c r="C6229" s="298" t="s">
        <v>20267</v>
      </c>
      <c r="D6229" s="298" t="s">
        <v>768</v>
      </c>
      <c r="E6229" s="298">
        <v>20200253</v>
      </c>
      <c r="F6229" s="298" t="s">
        <v>20060</v>
      </c>
      <c r="G6229" s="298" t="s">
        <v>20061</v>
      </c>
      <c r="H6229" s="299" t="s">
        <v>14828</v>
      </c>
      <c r="I6229" s="297">
        <v>10.503685065630403</v>
      </c>
      <c r="J6229" s="298">
        <v>8.4144940543625815</v>
      </c>
      <c r="K6229" s="298">
        <v>4.2072470271812907</v>
      </c>
      <c r="L6229" s="298">
        <v>0</v>
      </c>
      <c r="M6229" s="299">
        <v>7.4973142024370605E-4</v>
      </c>
    </row>
    <row r="6230" spans="1:13" x14ac:dyDescent="0.2">
      <c r="A6230" s="297" t="s">
        <v>1311</v>
      </c>
      <c r="B6230" s="298">
        <v>56</v>
      </c>
      <c r="C6230" s="298" t="s">
        <v>20267</v>
      </c>
      <c r="D6230" s="298" t="s">
        <v>768</v>
      </c>
      <c r="E6230" s="298">
        <v>20200253</v>
      </c>
      <c r="F6230" s="298" t="s">
        <v>20060</v>
      </c>
      <c r="G6230" s="298" t="s">
        <v>20062</v>
      </c>
      <c r="H6230" s="299" t="s">
        <v>14828</v>
      </c>
      <c r="I6230" s="297">
        <v>1.3534081680637529</v>
      </c>
      <c r="J6230" s="298">
        <v>7.7443874711866654</v>
      </c>
      <c r="K6230" s="298">
        <v>6.5052854757967991</v>
      </c>
      <c r="L6230" s="298">
        <v>0</v>
      </c>
      <c r="M6230" s="299">
        <v>6.9002492368273188E-4</v>
      </c>
    </row>
    <row r="6231" spans="1:13" x14ac:dyDescent="0.2">
      <c r="A6231" s="297" t="s">
        <v>1311</v>
      </c>
      <c r="B6231" s="298">
        <v>56</v>
      </c>
      <c r="C6231" s="298" t="s">
        <v>20267</v>
      </c>
      <c r="D6231" s="298" t="s">
        <v>768</v>
      </c>
      <c r="E6231" s="298">
        <v>20200253</v>
      </c>
      <c r="F6231" s="298" t="s">
        <v>20060</v>
      </c>
      <c r="G6231" s="298" t="s">
        <v>20063</v>
      </c>
      <c r="H6231" s="299" t="s">
        <v>14828</v>
      </c>
      <c r="I6231" s="297">
        <v>9.1452094173384992</v>
      </c>
      <c r="J6231" s="298">
        <v>15.053877233979879</v>
      </c>
      <c r="K6231" s="298">
        <v>15.806571095678875</v>
      </c>
      <c r="L6231" s="298">
        <v>0</v>
      </c>
      <c r="M6231" s="299">
        <v>1.3413004615476071E-3</v>
      </c>
    </row>
    <row r="6232" spans="1:13" x14ac:dyDescent="0.2">
      <c r="A6232" s="297" t="s">
        <v>1311</v>
      </c>
      <c r="B6232" s="298">
        <v>56</v>
      </c>
      <c r="C6232" s="298" t="s">
        <v>20267</v>
      </c>
      <c r="D6232" s="298" t="s">
        <v>768</v>
      </c>
      <c r="E6232" s="298">
        <v>20200253</v>
      </c>
      <c r="F6232" s="298" t="s">
        <v>20060</v>
      </c>
      <c r="G6232" s="298" t="s">
        <v>20064</v>
      </c>
      <c r="H6232" s="299" t="s">
        <v>14828</v>
      </c>
      <c r="I6232" s="297">
        <v>8.374322828236231</v>
      </c>
      <c r="J6232" s="298">
        <v>16.230637737754535</v>
      </c>
      <c r="K6232" s="298">
        <v>0.97383826426527187</v>
      </c>
      <c r="L6232" s="298">
        <v>0</v>
      </c>
      <c r="M6232" s="299">
        <v>1.446149822433929E-3</v>
      </c>
    </row>
    <row r="6233" spans="1:13" x14ac:dyDescent="0.2">
      <c r="A6233" s="297" t="s">
        <v>1311</v>
      </c>
      <c r="B6233" s="298">
        <v>56</v>
      </c>
      <c r="C6233" s="298" t="s">
        <v>20267</v>
      </c>
      <c r="D6233" s="298" t="s">
        <v>768</v>
      </c>
      <c r="E6233" s="298">
        <v>20200253</v>
      </c>
      <c r="F6233" s="298" t="s">
        <v>20065</v>
      </c>
      <c r="G6233" s="298" t="s">
        <v>20066</v>
      </c>
      <c r="H6233" s="299" t="s">
        <v>14828</v>
      </c>
      <c r="I6233" s="297">
        <v>5.8148270843300667</v>
      </c>
      <c r="J6233" s="298">
        <v>13.437269768763239</v>
      </c>
      <c r="K6233" s="298">
        <v>8.5998526520084724</v>
      </c>
      <c r="L6233" s="298">
        <v>0</v>
      </c>
      <c r="M6233" s="299">
        <v>1.1972607363968046E-3</v>
      </c>
    </row>
    <row r="6234" spans="1:13" x14ac:dyDescent="0.2">
      <c r="A6234" s="297" t="s">
        <v>1311</v>
      </c>
      <c r="B6234" s="298">
        <v>56</v>
      </c>
      <c r="C6234" s="298" t="s">
        <v>20267</v>
      </c>
      <c r="D6234" s="298" t="s">
        <v>768</v>
      </c>
      <c r="E6234" s="298">
        <v>20200253</v>
      </c>
      <c r="F6234" s="298" t="s">
        <v>20065</v>
      </c>
      <c r="G6234" s="298" t="s">
        <v>20067</v>
      </c>
      <c r="H6234" s="299" t="s">
        <v>14828</v>
      </c>
      <c r="I6234" s="297">
        <v>5.1987011347974921</v>
      </c>
      <c r="J6234" s="298">
        <v>15.236617660849097</v>
      </c>
      <c r="K6234" s="298">
        <v>0.60946470643396389</v>
      </c>
      <c r="L6234" s="298">
        <v>0</v>
      </c>
      <c r="M6234" s="299">
        <v>1.3575826335816543E-3</v>
      </c>
    </row>
    <row r="6235" spans="1:13" x14ac:dyDescent="0.2">
      <c r="A6235" s="297" t="s">
        <v>1311</v>
      </c>
      <c r="B6235" s="298">
        <v>56</v>
      </c>
      <c r="C6235" s="298" t="s">
        <v>20267</v>
      </c>
      <c r="D6235" s="298" t="s">
        <v>768</v>
      </c>
      <c r="E6235" s="298">
        <v>20200253</v>
      </c>
      <c r="F6235" s="298" t="s">
        <v>20065</v>
      </c>
      <c r="G6235" s="298" t="s">
        <v>20068</v>
      </c>
      <c r="H6235" s="299" t="s">
        <v>14828</v>
      </c>
      <c r="I6235" s="297">
        <v>2.4933740265386253</v>
      </c>
      <c r="J6235" s="298">
        <v>2.996160032005704</v>
      </c>
      <c r="K6235" s="298">
        <v>5.992320064011408</v>
      </c>
      <c r="L6235" s="298">
        <v>0</v>
      </c>
      <c r="M6235" s="299">
        <v>2.6695785885170824E-4</v>
      </c>
    </row>
    <row r="6236" spans="1:13" x14ac:dyDescent="0.2">
      <c r="A6236" s="297" t="s">
        <v>1311</v>
      </c>
      <c r="B6236" s="298">
        <v>56</v>
      </c>
      <c r="C6236" s="298" t="s">
        <v>20267</v>
      </c>
      <c r="D6236" s="298" t="s">
        <v>768</v>
      </c>
      <c r="E6236" s="298">
        <v>20200253</v>
      </c>
      <c r="F6236" s="298" t="s">
        <v>20065</v>
      </c>
      <c r="G6236" s="298" t="s">
        <v>20069</v>
      </c>
      <c r="H6236" s="299" t="s">
        <v>14828</v>
      </c>
      <c r="I6236" s="297">
        <v>1.2290361203985156</v>
      </c>
      <c r="J6236" s="298">
        <v>7.3843492044019223</v>
      </c>
      <c r="K6236" s="298">
        <v>2.067617777232539</v>
      </c>
      <c r="L6236" s="298">
        <v>0</v>
      </c>
      <c r="M6236" s="299">
        <v>6.5794551411221119E-4</v>
      </c>
    </row>
    <row r="6237" spans="1:13" x14ac:dyDescent="0.2">
      <c r="A6237" s="297" t="s">
        <v>1311</v>
      </c>
      <c r="B6237" s="298">
        <v>56</v>
      </c>
      <c r="C6237" s="298" t="s">
        <v>20267</v>
      </c>
      <c r="D6237" s="298" t="s">
        <v>768</v>
      </c>
      <c r="E6237" s="298">
        <v>20200253</v>
      </c>
      <c r="F6237" s="298" t="s">
        <v>20065</v>
      </c>
      <c r="G6237" s="298" t="s">
        <v>20070</v>
      </c>
      <c r="H6237" s="299" t="s">
        <v>14828</v>
      </c>
      <c r="I6237" s="297">
        <v>3.5361760106430804</v>
      </c>
      <c r="J6237" s="298">
        <v>7.3262790295655753</v>
      </c>
      <c r="K6237" s="298">
        <v>0.21978837088696723</v>
      </c>
      <c r="L6237" s="298">
        <v>0</v>
      </c>
      <c r="M6237" s="299">
        <v>6.5277146153429279E-4</v>
      </c>
    </row>
    <row r="6238" spans="1:13" x14ac:dyDescent="0.2">
      <c r="A6238" s="297" t="s">
        <v>1311</v>
      </c>
      <c r="B6238" s="298">
        <v>56</v>
      </c>
      <c r="C6238" s="298" t="s">
        <v>20267</v>
      </c>
      <c r="D6238" s="298" t="s">
        <v>768</v>
      </c>
      <c r="E6238" s="298">
        <v>20200253</v>
      </c>
      <c r="F6238" s="298" t="s">
        <v>20065</v>
      </c>
      <c r="G6238" s="298" t="s">
        <v>20071</v>
      </c>
      <c r="H6238" s="299" t="s">
        <v>14828</v>
      </c>
      <c r="I6238" s="297">
        <v>7.2921845685911437</v>
      </c>
      <c r="J6238" s="298">
        <v>8.1135603722153284</v>
      </c>
      <c r="K6238" s="298">
        <v>0.40567801861076641</v>
      </c>
      <c r="L6238" s="298">
        <v>0</v>
      </c>
      <c r="M6238" s="299">
        <v>7.2291822916438562E-4</v>
      </c>
    </row>
    <row r="6239" spans="1:13" x14ac:dyDescent="0.2">
      <c r="A6239" s="297" t="s">
        <v>1311</v>
      </c>
      <c r="B6239" s="298">
        <v>56</v>
      </c>
      <c r="C6239" s="298" t="s">
        <v>20267</v>
      </c>
      <c r="D6239" s="298" t="s">
        <v>768</v>
      </c>
      <c r="E6239" s="298">
        <v>20200253</v>
      </c>
      <c r="F6239" s="298" t="s">
        <v>20065</v>
      </c>
      <c r="G6239" s="298" t="s">
        <v>20072</v>
      </c>
      <c r="H6239" s="299" t="s">
        <v>14828</v>
      </c>
      <c r="I6239" s="297">
        <v>2.0813001062902807</v>
      </c>
      <c r="J6239" s="298">
        <v>2.1375998970588839</v>
      </c>
      <c r="K6239" s="298">
        <v>6.4127996911766516E-2</v>
      </c>
      <c r="L6239" s="298">
        <v>0</v>
      </c>
      <c r="M6239" s="299">
        <v>1.9046015082794653E-4</v>
      </c>
    </row>
    <row r="6240" spans="1:13" x14ac:dyDescent="0.2">
      <c r="A6240" s="297" t="s">
        <v>1311</v>
      </c>
      <c r="B6240" s="298">
        <v>56</v>
      </c>
      <c r="C6240" s="298" t="s">
        <v>20267</v>
      </c>
      <c r="D6240" s="298" t="s">
        <v>768</v>
      </c>
      <c r="E6240" s="298">
        <v>20200253</v>
      </c>
      <c r="F6240" s="298" t="s">
        <v>20065</v>
      </c>
      <c r="G6240" s="298" t="s">
        <v>20073</v>
      </c>
      <c r="H6240" s="299" t="s">
        <v>14828</v>
      </c>
      <c r="I6240" s="297">
        <v>0</v>
      </c>
      <c r="J6240" s="298">
        <v>0</v>
      </c>
      <c r="K6240" s="298">
        <v>0</v>
      </c>
      <c r="L6240" s="298">
        <v>0</v>
      </c>
      <c r="M6240" s="299">
        <v>0</v>
      </c>
    </row>
    <row r="6241" spans="1:13" x14ac:dyDescent="0.2">
      <c r="A6241" s="297" t="s">
        <v>1311</v>
      </c>
      <c r="B6241" s="298">
        <v>56</v>
      </c>
      <c r="C6241" s="298" t="s">
        <v>20267</v>
      </c>
      <c r="D6241" s="298" t="s">
        <v>768</v>
      </c>
      <c r="E6241" s="298">
        <v>20200253</v>
      </c>
      <c r="F6241" s="298" t="s">
        <v>20074</v>
      </c>
      <c r="G6241" s="298" t="s">
        <v>20075</v>
      </c>
      <c r="H6241" s="299" t="s">
        <v>14828</v>
      </c>
      <c r="I6241" s="297">
        <v>4.0518143728822311</v>
      </c>
      <c r="J6241" s="298">
        <v>7.7283461622705136</v>
      </c>
      <c r="K6241" s="298">
        <v>11.824369628273885</v>
      </c>
      <c r="L6241" s="298">
        <v>0</v>
      </c>
      <c r="M6241" s="299">
        <v>6.8859564305830286E-4</v>
      </c>
    </row>
    <row r="6242" spans="1:13" x14ac:dyDescent="0.2">
      <c r="A6242" s="297" t="s">
        <v>1311</v>
      </c>
      <c r="B6242" s="298">
        <v>56</v>
      </c>
      <c r="C6242" s="298" t="s">
        <v>20267</v>
      </c>
      <c r="D6242" s="298" t="s">
        <v>768</v>
      </c>
      <c r="E6242" s="298">
        <v>20200253</v>
      </c>
      <c r="F6242" s="298" t="s">
        <v>20074</v>
      </c>
      <c r="G6242" s="298" t="s">
        <v>20076</v>
      </c>
      <c r="H6242" s="299" t="s">
        <v>14828</v>
      </c>
      <c r="I6242" s="297">
        <v>0</v>
      </c>
      <c r="J6242" s="298">
        <v>0</v>
      </c>
      <c r="K6242" s="298">
        <v>0</v>
      </c>
      <c r="L6242" s="298">
        <v>0</v>
      </c>
      <c r="M6242" s="299">
        <v>0</v>
      </c>
    </row>
    <row r="6243" spans="1:13" x14ac:dyDescent="0.2">
      <c r="A6243" s="297" t="s">
        <v>1311</v>
      </c>
      <c r="B6243" s="298">
        <v>56</v>
      </c>
      <c r="C6243" s="298" t="s">
        <v>20267</v>
      </c>
      <c r="D6243" s="298" t="s">
        <v>768</v>
      </c>
      <c r="E6243" s="298">
        <v>20200253</v>
      </c>
      <c r="F6243" s="298" t="s">
        <v>20077</v>
      </c>
      <c r="G6243" s="298" t="s">
        <v>20078</v>
      </c>
      <c r="H6243" s="299" t="s">
        <v>14828</v>
      </c>
      <c r="I6243" s="297">
        <v>3.5369274449629251</v>
      </c>
      <c r="J6243" s="298">
        <v>12.127025548632448</v>
      </c>
      <c r="K6243" s="298">
        <v>13.600463351470223</v>
      </c>
      <c r="L6243" s="298">
        <v>0</v>
      </c>
      <c r="M6243" s="299">
        <v>1.0819654326928543E-3</v>
      </c>
    </row>
    <row r="6244" spans="1:13" x14ac:dyDescent="0.2">
      <c r="A6244" s="297" t="s">
        <v>1311</v>
      </c>
      <c r="B6244" s="298">
        <v>56</v>
      </c>
      <c r="C6244" s="298" t="s">
        <v>20267</v>
      </c>
      <c r="D6244" s="298" t="s">
        <v>768</v>
      </c>
      <c r="E6244" s="298">
        <v>20200253</v>
      </c>
      <c r="F6244" s="298" t="s">
        <v>20077</v>
      </c>
      <c r="G6244" s="298" t="s">
        <v>20079</v>
      </c>
      <c r="H6244" s="299" t="s">
        <v>14828</v>
      </c>
      <c r="I6244" s="297">
        <v>5.3382826421847192</v>
      </c>
      <c r="J6244" s="298">
        <v>12.829482397606817</v>
      </c>
      <c r="K6244" s="298">
        <v>14.369020285319637</v>
      </c>
      <c r="L6244" s="298">
        <v>0</v>
      </c>
      <c r="M6244" s="299">
        <v>1.1431068816267671E-3</v>
      </c>
    </row>
    <row r="6245" spans="1:13" x14ac:dyDescent="0.2">
      <c r="A6245" s="297" t="s">
        <v>1311</v>
      </c>
      <c r="B6245" s="298">
        <v>56</v>
      </c>
      <c r="C6245" s="298" t="s">
        <v>20267</v>
      </c>
      <c r="D6245" s="298" t="s">
        <v>768</v>
      </c>
      <c r="E6245" s="298">
        <v>20200253</v>
      </c>
      <c r="F6245" s="298" t="s">
        <v>20077</v>
      </c>
      <c r="G6245" s="298" t="s">
        <v>20080</v>
      </c>
      <c r="H6245" s="299" t="s">
        <v>14828</v>
      </c>
      <c r="I6245" s="297">
        <v>7.2912723585814323</v>
      </c>
      <c r="J6245" s="298">
        <v>15.371138676988217</v>
      </c>
      <c r="K6245" s="298">
        <v>18.291655025615977</v>
      </c>
      <c r="L6245" s="298">
        <v>0</v>
      </c>
      <c r="M6245" s="299">
        <v>1.3695684561196497E-3</v>
      </c>
    </row>
    <row r="6246" spans="1:13" x14ac:dyDescent="0.2">
      <c r="A6246" s="297" t="s">
        <v>1311</v>
      </c>
      <c r="B6246" s="298">
        <v>56</v>
      </c>
      <c r="C6246" s="298" t="s">
        <v>20267</v>
      </c>
      <c r="D6246" s="298" t="s">
        <v>768</v>
      </c>
      <c r="E6246" s="298">
        <v>20200253</v>
      </c>
      <c r="F6246" s="298" t="s">
        <v>20077</v>
      </c>
      <c r="G6246" s="298" t="s">
        <v>20081</v>
      </c>
      <c r="H6246" s="299" t="s">
        <v>14828</v>
      </c>
      <c r="I6246" s="297">
        <v>4.8992352228775014</v>
      </c>
      <c r="J6246" s="298">
        <v>7.8495471629703273</v>
      </c>
      <c r="K6246" s="298">
        <v>7.5355652764515142</v>
      </c>
      <c r="L6246" s="298">
        <v>0</v>
      </c>
      <c r="M6246" s="299">
        <v>6.9939465222065616E-4</v>
      </c>
    </row>
    <row r="6247" spans="1:13" x14ac:dyDescent="0.2">
      <c r="A6247" s="297" t="s">
        <v>1311</v>
      </c>
      <c r="B6247" s="298">
        <v>56</v>
      </c>
      <c r="C6247" s="298" t="s">
        <v>20267</v>
      </c>
      <c r="D6247" s="298" t="s">
        <v>768</v>
      </c>
      <c r="E6247" s="298">
        <v>20200253</v>
      </c>
      <c r="F6247" s="298" t="s">
        <v>20077</v>
      </c>
      <c r="G6247" s="298" t="s">
        <v>20082</v>
      </c>
      <c r="H6247" s="299" t="s">
        <v>14828</v>
      </c>
      <c r="I6247" s="297">
        <v>0.43846894466691422</v>
      </c>
      <c r="J6247" s="298">
        <v>1.2850870809495019</v>
      </c>
      <c r="K6247" s="298">
        <v>0.43692960752283067</v>
      </c>
      <c r="L6247" s="298">
        <v>0</v>
      </c>
      <c r="M6247" s="299">
        <v>1.1450125891260061E-4</v>
      </c>
    </row>
    <row r="6248" spans="1:13" x14ac:dyDescent="0.2">
      <c r="A6248" s="297" t="s">
        <v>1311</v>
      </c>
      <c r="B6248" s="298">
        <v>56</v>
      </c>
      <c r="C6248" s="298" t="s">
        <v>20267</v>
      </c>
      <c r="D6248" s="298" t="s">
        <v>768</v>
      </c>
      <c r="E6248" s="298">
        <v>20200253</v>
      </c>
      <c r="F6248" s="298" t="s">
        <v>20083</v>
      </c>
      <c r="G6248" s="298" t="s">
        <v>20084</v>
      </c>
      <c r="H6248" s="299" t="s">
        <v>14828</v>
      </c>
      <c r="I6248" s="297">
        <v>0.26641578927350196</v>
      </c>
      <c r="J6248" s="298">
        <v>1.7462085100615956</v>
      </c>
      <c r="K6248" s="298">
        <v>3.9580726228062844</v>
      </c>
      <c r="L6248" s="298">
        <v>0</v>
      </c>
      <c r="M6248" s="299">
        <v>2.5931196374414701E-4</v>
      </c>
    </row>
    <row r="6249" spans="1:13" x14ac:dyDescent="0.2">
      <c r="A6249" s="297" t="s">
        <v>1311</v>
      </c>
      <c r="B6249" s="298">
        <v>56</v>
      </c>
      <c r="C6249" s="298" t="s">
        <v>20267</v>
      </c>
      <c r="D6249" s="298" t="s">
        <v>768</v>
      </c>
      <c r="E6249" s="298">
        <v>20200253</v>
      </c>
      <c r="F6249" s="298" t="s">
        <v>20083</v>
      </c>
      <c r="G6249" s="298" t="s">
        <v>20085</v>
      </c>
      <c r="H6249" s="299" t="s">
        <v>14828</v>
      </c>
      <c r="I6249" s="297">
        <v>6.4077190925918268</v>
      </c>
      <c r="J6249" s="298">
        <v>7.6998282797529098</v>
      </c>
      <c r="K6249" s="298">
        <v>15.39965655950582</v>
      </c>
      <c r="L6249" s="298">
        <v>0</v>
      </c>
      <c r="M6249" s="299">
        <v>6.8605469972598425E-4</v>
      </c>
    </row>
    <row r="6250" spans="1:13" x14ac:dyDescent="0.2">
      <c r="A6250" s="297" t="s">
        <v>1311</v>
      </c>
      <c r="B6250" s="298">
        <v>56</v>
      </c>
      <c r="C6250" s="298" t="s">
        <v>20267</v>
      </c>
      <c r="D6250" s="298" t="s">
        <v>768</v>
      </c>
      <c r="E6250" s="298">
        <v>20200253</v>
      </c>
      <c r="F6250" s="298" t="s">
        <v>20086</v>
      </c>
      <c r="G6250" s="298" t="s">
        <v>20087</v>
      </c>
      <c r="H6250" s="299" t="s">
        <v>14828</v>
      </c>
      <c r="I6250" s="297">
        <v>2.27787633086515</v>
      </c>
      <c r="J6250" s="298">
        <v>2.7372074737878234</v>
      </c>
      <c r="K6250" s="298">
        <v>1.3686037368939117</v>
      </c>
      <c r="L6250" s="298">
        <v>0</v>
      </c>
      <c r="M6250" s="299">
        <v>2.4388518591449504E-4</v>
      </c>
    </row>
    <row r="6251" spans="1:13" x14ac:dyDescent="0.2">
      <c r="A6251" s="297" t="s">
        <v>1311</v>
      </c>
      <c r="B6251" s="298">
        <v>56</v>
      </c>
      <c r="C6251" s="298" t="s">
        <v>20267</v>
      </c>
      <c r="D6251" s="298" t="s">
        <v>768</v>
      </c>
      <c r="E6251" s="298">
        <v>20200253</v>
      </c>
      <c r="F6251" s="298" t="s">
        <v>20086</v>
      </c>
      <c r="G6251" s="298" t="s">
        <v>20088</v>
      </c>
      <c r="H6251" s="299" t="s">
        <v>14828</v>
      </c>
      <c r="I6251" s="297">
        <v>1.8806782674040594</v>
      </c>
      <c r="J6251" s="298">
        <v>1.5066099183630279</v>
      </c>
      <c r="K6251" s="298">
        <v>0.75330495918151397</v>
      </c>
      <c r="L6251" s="298">
        <v>0</v>
      </c>
      <c r="M6251" s="299">
        <v>1.342389437261458E-4</v>
      </c>
    </row>
    <row r="6252" spans="1:13" x14ac:dyDescent="0.2">
      <c r="A6252" s="297" t="s">
        <v>1311</v>
      </c>
      <c r="B6252" s="298">
        <v>56</v>
      </c>
      <c r="C6252" s="298" t="s">
        <v>20267</v>
      </c>
      <c r="D6252" s="298" t="s">
        <v>768</v>
      </c>
      <c r="E6252" s="298">
        <v>20200253</v>
      </c>
      <c r="F6252" s="298" t="s">
        <v>20089</v>
      </c>
      <c r="G6252" s="298" t="s">
        <v>20090</v>
      </c>
      <c r="H6252" s="299" t="s">
        <v>14828</v>
      </c>
      <c r="I6252" s="297">
        <v>6.3203876978905233</v>
      </c>
      <c r="J6252" s="298">
        <v>8.4387628996970374</v>
      </c>
      <c r="K6252" s="298">
        <v>4.2193814498485187</v>
      </c>
      <c r="L6252" s="298">
        <v>0</v>
      </c>
      <c r="M6252" s="299">
        <v>7.5189377436300591E-4</v>
      </c>
    </row>
    <row r="6253" spans="1:13" x14ac:dyDescent="0.2">
      <c r="A6253" s="297" t="s">
        <v>1311</v>
      </c>
      <c r="B6253" s="298">
        <v>56</v>
      </c>
      <c r="C6253" s="298" t="s">
        <v>20267</v>
      </c>
      <c r="D6253" s="298" t="s">
        <v>768</v>
      </c>
      <c r="E6253" s="298">
        <v>20200253</v>
      </c>
      <c r="F6253" s="298" t="s">
        <v>20091</v>
      </c>
      <c r="G6253" s="298" t="s">
        <v>20092</v>
      </c>
      <c r="H6253" s="299" t="s">
        <v>14828</v>
      </c>
      <c r="I6253" s="297">
        <v>8.9344110335094662</v>
      </c>
      <c r="J6253" s="298">
        <v>16.266704159487642</v>
      </c>
      <c r="K6253" s="298">
        <v>1.138669291164135</v>
      </c>
      <c r="L6253" s="298">
        <v>0</v>
      </c>
      <c r="M6253" s="299">
        <v>1.4493633406103487E-3</v>
      </c>
    </row>
    <row r="6254" spans="1:13" x14ac:dyDescent="0.2">
      <c r="A6254" s="297" t="s">
        <v>1311</v>
      </c>
      <c r="B6254" s="298">
        <v>56</v>
      </c>
      <c r="C6254" s="298" t="s">
        <v>20267</v>
      </c>
      <c r="D6254" s="298" t="s">
        <v>768</v>
      </c>
      <c r="E6254" s="298">
        <v>20200253</v>
      </c>
      <c r="F6254" s="298" t="s">
        <v>20091</v>
      </c>
      <c r="G6254" s="298" t="s">
        <v>20093</v>
      </c>
      <c r="H6254" s="299" t="s">
        <v>14828</v>
      </c>
      <c r="I6254" s="297">
        <v>7.6186686100539323</v>
      </c>
      <c r="J6254" s="298">
        <v>13.078520535730686</v>
      </c>
      <c r="K6254" s="298">
        <v>3.2696301339326714</v>
      </c>
      <c r="L6254" s="298">
        <v>0</v>
      </c>
      <c r="M6254" s="299">
        <v>1.165296179733604E-3</v>
      </c>
    </row>
    <row r="6255" spans="1:13" x14ac:dyDescent="0.2">
      <c r="A6255" s="297" t="s">
        <v>1311</v>
      </c>
      <c r="B6255" s="298">
        <v>56</v>
      </c>
      <c r="C6255" s="298" t="s">
        <v>20267</v>
      </c>
      <c r="D6255" s="298" t="s">
        <v>768</v>
      </c>
      <c r="E6255" s="298">
        <v>20200253</v>
      </c>
      <c r="F6255" s="298" t="s">
        <v>20094</v>
      </c>
      <c r="G6255" s="298" t="s">
        <v>20095</v>
      </c>
      <c r="H6255" s="299" t="s">
        <v>14828</v>
      </c>
      <c r="I6255" s="297">
        <v>6.3891782387359486</v>
      </c>
      <c r="J6255" s="298">
        <v>7.677548684036033</v>
      </c>
      <c r="K6255" s="298">
        <v>15.355097368072066</v>
      </c>
      <c r="L6255" s="298">
        <v>0</v>
      </c>
      <c r="M6255" s="299">
        <v>6.840695877476105E-4</v>
      </c>
    </row>
    <row r="6256" spans="1:13" x14ac:dyDescent="0.2">
      <c r="A6256" s="297" t="s">
        <v>1311</v>
      </c>
      <c r="B6256" s="298">
        <v>56</v>
      </c>
      <c r="C6256" s="298" t="s">
        <v>20267</v>
      </c>
      <c r="D6256" s="298" t="s">
        <v>768</v>
      </c>
      <c r="E6256" s="298">
        <v>20200253</v>
      </c>
      <c r="F6256" s="298" t="s">
        <v>20094</v>
      </c>
      <c r="G6256" s="298" t="s">
        <v>20096</v>
      </c>
      <c r="H6256" s="299" t="s">
        <v>14828</v>
      </c>
      <c r="I6256" s="297">
        <v>0.38947800507462355</v>
      </c>
      <c r="J6256" s="298">
        <v>0.2808094781760152</v>
      </c>
      <c r="K6256" s="298">
        <v>0.93603159392005042</v>
      </c>
      <c r="L6256" s="298">
        <v>0</v>
      </c>
      <c r="M6256" s="299">
        <v>4.1700207509138254E-5</v>
      </c>
    </row>
    <row r="6257" spans="1:13" x14ac:dyDescent="0.2">
      <c r="A6257" s="297" t="s">
        <v>1311</v>
      </c>
      <c r="B6257" s="298">
        <v>56</v>
      </c>
      <c r="C6257" s="298" t="s">
        <v>20267</v>
      </c>
      <c r="D6257" s="298" t="s">
        <v>768</v>
      </c>
      <c r="E6257" s="298">
        <v>20200253</v>
      </c>
      <c r="F6257" s="298" t="s">
        <v>20097</v>
      </c>
      <c r="G6257" s="298" t="s">
        <v>20098</v>
      </c>
      <c r="H6257" s="299" t="s">
        <v>14828</v>
      </c>
      <c r="I6257" s="297">
        <v>2.2656292669694071</v>
      </c>
      <c r="J6257" s="298">
        <v>3.0410801528900726</v>
      </c>
      <c r="K6257" s="298">
        <v>5.2422429302200308</v>
      </c>
      <c r="L6257" s="298">
        <v>0</v>
      </c>
      <c r="M6257" s="299">
        <v>2.5805737297381471E-4</v>
      </c>
    </row>
    <row r="6258" spans="1:13" x14ac:dyDescent="0.2">
      <c r="A6258" s="297" t="s">
        <v>1311</v>
      </c>
      <c r="B6258" s="298">
        <v>56</v>
      </c>
      <c r="C6258" s="298" t="s">
        <v>20267</v>
      </c>
      <c r="D6258" s="298" t="s">
        <v>768</v>
      </c>
      <c r="E6258" s="298">
        <v>20200253</v>
      </c>
      <c r="F6258" s="298" t="s">
        <v>20097</v>
      </c>
      <c r="G6258" s="298" t="s">
        <v>20099</v>
      </c>
      <c r="H6258" s="299" t="s">
        <v>14828</v>
      </c>
      <c r="I6258" s="297">
        <v>1.7818855348775144</v>
      </c>
      <c r="J6258" s="298">
        <v>2.0721297136451446</v>
      </c>
      <c r="K6258" s="298">
        <v>9.0137642543563796</v>
      </c>
      <c r="L6258" s="298">
        <v>0</v>
      </c>
      <c r="M6258" s="299">
        <v>3.0771126247630399E-4</v>
      </c>
    </row>
    <row r="6259" spans="1:13" x14ac:dyDescent="0.2">
      <c r="A6259" s="297" t="s">
        <v>1311</v>
      </c>
      <c r="B6259" s="298">
        <v>56</v>
      </c>
      <c r="C6259" s="298" t="s">
        <v>20267</v>
      </c>
      <c r="D6259" s="298" t="s">
        <v>768</v>
      </c>
      <c r="E6259" s="298">
        <v>20200253</v>
      </c>
      <c r="F6259" s="298" t="s">
        <v>20097</v>
      </c>
      <c r="G6259" s="298" t="s">
        <v>20100</v>
      </c>
      <c r="H6259" s="299" t="s">
        <v>14828</v>
      </c>
      <c r="I6259" s="297">
        <v>4.7974459352087244</v>
      </c>
      <c r="J6259" s="298">
        <v>7.763325127546012</v>
      </c>
      <c r="K6259" s="298">
        <v>5.5342515760724043</v>
      </c>
      <c r="L6259" s="298">
        <v>0</v>
      </c>
      <c r="M6259" s="299">
        <v>6.8486363253895998E-4</v>
      </c>
    </row>
    <row r="6260" spans="1:13" x14ac:dyDescent="0.2">
      <c r="A6260" s="297" t="s">
        <v>1311</v>
      </c>
      <c r="B6260" s="298">
        <v>56</v>
      </c>
      <c r="C6260" s="298" t="s">
        <v>20267</v>
      </c>
      <c r="D6260" s="298" t="s">
        <v>768</v>
      </c>
      <c r="E6260" s="298">
        <v>20200253</v>
      </c>
      <c r="F6260" s="298" t="s">
        <v>20097</v>
      </c>
      <c r="G6260" s="298" t="s">
        <v>20101</v>
      </c>
      <c r="H6260" s="299" t="s">
        <v>14828</v>
      </c>
      <c r="I6260" s="297">
        <v>4.3694711138242379</v>
      </c>
      <c r="J6260" s="298">
        <v>11.414282477670747</v>
      </c>
      <c r="K6260" s="298">
        <v>15.066852870525388</v>
      </c>
      <c r="L6260" s="298">
        <v>0</v>
      </c>
      <c r="M6260" s="299">
        <v>1.0170125687604637E-3</v>
      </c>
    </row>
    <row r="6261" spans="1:13" x14ac:dyDescent="0.2">
      <c r="A6261" s="297" t="s">
        <v>1311</v>
      </c>
      <c r="B6261" s="298">
        <v>56</v>
      </c>
      <c r="C6261" s="298" t="s">
        <v>20267</v>
      </c>
      <c r="D6261" s="298" t="s">
        <v>768</v>
      </c>
      <c r="E6261" s="298">
        <v>20200253</v>
      </c>
      <c r="F6261" s="298" t="s">
        <v>20097</v>
      </c>
      <c r="G6261" s="298" t="s">
        <v>20102</v>
      </c>
      <c r="H6261" s="299" t="s">
        <v>14828</v>
      </c>
      <c r="I6261" s="297">
        <v>10.353806100446295</v>
      </c>
      <c r="J6261" s="298">
        <v>14.81147523258025</v>
      </c>
      <c r="K6261" s="298">
        <v>22.513442353521977</v>
      </c>
      <c r="L6261" s="298">
        <v>0</v>
      </c>
      <c r="M6261" s="299">
        <v>1.3197024432229001E-3</v>
      </c>
    </row>
    <row r="6262" spans="1:13" x14ac:dyDescent="0.2">
      <c r="A6262" s="297" t="s">
        <v>1311</v>
      </c>
      <c r="B6262" s="298">
        <v>56</v>
      </c>
      <c r="C6262" s="298" t="s">
        <v>20267</v>
      </c>
      <c r="D6262" s="298" t="s">
        <v>768</v>
      </c>
      <c r="E6262" s="298">
        <v>20200253</v>
      </c>
      <c r="F6262" s="298" t="s">
        <v>20097</v>
      </c>
      <c r="G6262" s="298" t="s">
        <v>20103</v>
      </c>
      <c r="H6262" s="299" t="s">
        <v>14828</v>
      </c>
      <c r="I6262" s="297">
        <v>2.8064919664567118</v>
      </c>
      <c r="J6262" s="298">
        <v>11.241392814907778</v>
      </c>
      <c r="K6262" s="298">
        <v>6.295179976348356</v>
      </c>
      <c r="L6262" s="298">
        <v>0</v>
      </c>
      <c r="M6262" s="299">
        <v>1.0016080998082831E-3</v>
      </c>
    </row>
    <row r="6263" spans="1:13" x14ac:dyDescent="0.2">
      <c r="A6263" s="297" t="s">
        <v>1311</v>
      </c>
      <c r="B6263" s="298">
        <v>56</v>
      </c>
      <c r="C6263" s="298" t="s">
        <v>20267</v>
      </c>
      <c r="D6263" s="298" t="s">
        <v>768</v>
      </c>
      <c r="E6263" s="298">
        <v>20200253</v>
      </c>
      <c r="F6263" s="298" t="s">
        <v>20104</v>
      </c>
      <c r="G6263" s="298" t="s">
        <v>20105</v>
      </c>
      <c r="H6263" s="299" t="s">
        <v>14828</v>
      </c>
      <c r="I6263" s="297">
        <v>10.474602412010753</v>
      </c>
      <c r="J6263" s="298">
        <v>8.391195962841504</v>
      </c>
      <c r="K6263" s="298">
        <v>4.195597981420752</v>
      </c>
      <c r="L6263" s="298">
        <v>0</v>
      </c>
      <c r="M6263" s="299">
        <v>7.4765556028917786E-4</v>
      </c>
    </row>
    <row r="6264" spans="1:13" x14ac:dyDescent="0.2">
      <c r="A6264" s="297" t="s">
        <v>1311</v>
      </c>
      <c r="B6264" s="298">
        <v>56</v>
      </c>
      <c r="C6264" s="298" t="s">
        <v>20267</v>
      </c>
      <c r="D6264" s="298" t="s">
        <v>768</v>
      </c>
      <c r="E6264" s="298">
        <v>20200253</v>
      </c>
      <c r="F6264" s="298" t="s">
        <v>20104</v>
      </c>
      <c r="G6264" s="298" t="s">
        <v>20106</v>
      </c>
      <c r="H6264" s="299" t="s">
        <v>14828</v>
      </c>
      <c r="I6264" s="297">
        <v>1.5894385350359101</v>
      </c>
      <c r="J6264" s="298">
        <v>1.1459681928142968</v>
      </c>
      <c r="K6264" s="298">
        <v>3.8198939760476565</v>
      </c>
      <c r="L6264" s="298">
        <v>0</v>
      </c>
      <c r="M6264" s="299">
        <v>1.7017627663292308E-4</v>
      </c>
    </row>
    <row r="6265" spans="1:13" x14ac:dyDescent="0.2">
      <c r="A6265" s="297" t="s">
        <v>1311</v>
      </c>
      <c r="B6265" s="298">
        <v>56</v>
      </c>
      <c r="C6265" s="298" t="s">
        <v>20269</v>
      </c>
      <c r="D6265" s="298" t="s">
        <v>771</v>
      </c>
      <c r="E6265" s="298">
        <v>20200253</v>
      </c>
      <c r="F6265" s="298" t="s">
        <v>20107</v>
      </c>
      <c r="G6265" s="298" t="s">
        <v>20108</v>
      </c>
      <c r="H6265" s="299" t="s">
        <v>14828</v>
      </c>
      <c r="I6265" s="297">
        <v>4.3770506148805204</v>
      </c>
      <c r="J6265" s="298">
        <v>5.2596778384576037</v>
      </c>
      <c r="K6265" s="298">
        <v>2.6298389192288019</v>
      </c>
      <c r="L6265" s="298">
        <v>0</v>
      </c>
      <c r="M6265" s="299">
        <v>4.6863729540657246E-4</v>
      </c>
    </row>
    <row r="6266" spans="1:13" x14ac:dyDescent="0.2">
      <c r="A6266" s="297" t="s">
        <v>1311</v>
      </c>
      <c r="B6266" s="298">
        <v>56</v>
      </c>
      <c r="C6266" s="298" t="s">
        <v>20267</v>
      </c>
      <c r="D6266" s="298" t="s">
        <v>768</v>
      </c>
      <c r="E6266" s="298">
        <v>20200253</v>
      </c>
      <c r="F6266" s="298" t="s">
        <v>20109</v>
      </c>
      <c r="G6266" s="298" t="s">
        <v>20110</v>
      </c>
      <c r="H6266" s="299" t="s">
        <v>14828</v>
      </c>
      <c r="I6266" s="297">
        <v>1.1980570022987493</v>
      </c>
      <c r="J6266" s="298">
        <v>0.71982190961843495</v>
      </c>
      <c r="K6266" s="298">
        <v>1.4396438192368699</v>
      </c>
      <c r="L6266" s="298">
        <v>0</v>
      </c>
      <c r="M6266" s="299">
        <v>6.4136132147002553E-5</v>
      </c>
    </row>
    <row r="6267" spans="1:13" x14ac:dyDescent="0.2">
      <c r="A6267" s="297" t="s">
        <v>1311</v>
      </c>
      <c r="B6267" s="298">
        <v>56</v>
      </c>
      <c r="C6267" s="298" t="s">
        <v>20267</v>
      </c>
      <c r="D6267" s="298" t="s">
        <v>768</v>
      </c>
      <c r="E6267" s="298">
        <v>20200253</v>
      </c>
      <c r="F6267" s="298" t="s">
        <v>20111</v>
      </c>
      <c r="G6267" s="298" t="s">
        <v>20112</v>
      </c>
      <c r="H6267" s="299" t="s">
        <v>14828</v>
      </c>
      <c r="I6267" s="297">
        <v>3.1458531606610918</v>
      </c>
      <c r="J6267" s="298">
        <v>12.600702777588364</v>
      </c>
      <c r="K6267" s="298">
        <v>7.5604216665530179</v>
      </c>
      <c r="L6267" s="298">
        <v>0</v>
      </c>
      <c r="M6267" s="299">
        <v>1.1227226174831231E-3</v>
      </c>
    </row>
    <row r="6268" spans="1:13" x14ac:dyDescent="0.2">
      <c r="A6268" s="297" t="s">
        <v>1311</v>
      </c>
      <c r="B6268" s="298">
        <v>56</v>
      </c>
      <c r="C6268" s="298" t="s">
        <v>20267</v>
      </c>
      <c r="D6268" s="298" t="s">
        <v>768</v>
      </c>
      <c r="E6268" s="298">
        <v>20200253</v>
      </c>
      <c r="F6268" s="298" t="s">
        <v>20111</v>
      </c>
      <c r="G6268" s="298" t="s">
        <v>20113</v>
      </c>
      <c r="H6268" s="299" t="s">
        <v>14828</v>
      </c>
      <c r="I6268" s="297">
        <v>0.52758308661134989</v>
      </c>
      <c r="J6268" s="298">
        <v>0.53274757091571923</v>
      </c>
      <c r="K6268" s="298">
        <v>1.0068929090307093</v>
      </c>
      <c r="L6268" s="298">
        <v>0</v>
      </c>
      <c r="M6268" s="299">
        <v>4.746780856859058E-5</v>
      </c>
    </row>
    <row r="6269" spans="1:13" x14ac:dyDescent="0.2">
      <c r="A6269" s="297" t="s">
        <v>1311</v>
      </c>
      <c r="B6269" s="298">
        <v>56</v>
      </c>
      <c r="C6269" s="298" t="s">
        <v>20267</v>
      </c>
      <c r="D6269" s="298" t="s">
        <v>768</v>
      </c>
      <c r="E6269" s="298">
        <v>20200253</v>
      </c>
      <c r="F6269" s="298" t="s">
        <v>20111</v>
      </c>
      <c r="G6269" s="298" t="s">
        <v>20114</v>
      </c>
      <c r="H6269" s="299" t="s">
        <v>14828</v>
      </c>
      <c r="I6269" s="297">
        <v>0</v>
      </c>
      <c r="J6269" s="298">
        <v>0</v>
      </c>
      <c r="K6269" s="298">
        <v>0</v>
      </c>
      <c r="L6269" s="298">
        <v>0</v>
      </c>
      <c r="M6269" s="299">
        <v>0</v>
      </c>
    </row>
    <row r="6270" spans="1:13" x14ac:dyDescent="0.2">
      <c r="A6270" s="297" t="s">
        <v>1311</v>
      </c>
      <c r="B6270" s="298">
        <v>56</v>
      </c>
      <c r="C6270" s="298" t="s">
        <v>20267</v>
      </c>
      <c r="D6270" s="298" t="s">
        <v>768</v>
      </c>
      <c r="E6270" s="298">
        <v>20200253</v>
      </c>
      <c r="F6270" s="298" t="s">
        <v>20115</v>
      </c>
      <c r="G6270" s="298" t="s">
        <v>20116</v>
      </c>
      <c r="H6270" s="299" t="s">
        <v>14828</v>
      </c>
      <c r="I6270" s="297">
        <v>2.0257207184251937</v>
      </c>
      <c r="J6270" s="298">
        <v>2.4342049720382879</v>
      </c>
      <c r="K6270" s="298">
        <v>7.3026149161148632</v>
      </c>
      <c r="L6270" s="298">
        <v>0</v>
      </c>
      <c r="M6270" s="299">
        <v>2.1688766300861139E-4</v>
      </c>
    </row>
    <row r="6271" spans="1:13" x14ac:dyDescent="0.2">
      <c r="A6271" s="297" t="s">
        <v>1311</v>
      </c>
      <c r="B6271" s="298">
        <v>56</v>
      </c>
      <c r="C6271" s="298" t="s">
        <v>20267</v>
      </c>
      <c r="D6271" s="298" t="s">
        <v>768</v>
      </c>
      <c r="E6271" s="298">
        <v>20200253</v>
      </c>
      <c r="F6271" s="298" t="s">
        <v>20115</v>
      </c>
      <c r="G6271" s="298" t="s">
        <v>20117</v>
      </c>
      <c r="H6271" s="299" t="s">
        <v>14828</v>
      </c>
      <c r="I6271" s="297">
        <v>4.1441329924014259</v>
      </c>
      <c r="J6271" s="298">
        <v>7.7809260081623446</v>
      </c>
      <c r="K6271" s="298">
        <v>6.8472148871828624</v>
      </c>
      <c r="L6271" s="298">
        <v>0</v>
      </c>
      <c r="M6271" s="299">
        <v>6.9328050732726495E-4</v>
      </c>
    </row>
    <row r="6272" spans="1:13" x14ac:dyDescent="0.2">
      <c r="A6272" s="297" t="s">
        <v>1311</v>
      </c>
      <c r="B6272" s="298">
        <v>56</v>
      </c>
      <c r="C6272" s="298" t="s">
        <v>20267</v>
      </c>
      <c r="D6272" s="298" t="s">
        <v>768</v>
      </c>
      <c r="E6272" s="298">
        <v>20200253</v>
      </c>
      <c r="F6272" s="298" t="s">
        <v>20118</v>
      </c>
      <c r="G6272" s="298" t="s">
        <v>20119</v>
      </c>
      <c r="H6272" s="299" t="s">
        <v>14828</v>
      </c>
      <c r="I6272" s="297">
        <v>2.7932202466871132</v>
      </c>
      <c r="J6272" s="298">
        <v>3.648336845295181</v>
      </c>
      <c r="K6272" s="298">
        <v>9.6680926400322296</v>
      </c>
      <c r="L6272" s="298">
        <v>0</v>
      </c>
      <c r="M6272" s="299">
        <v>3.2506681291580053E-4</v>
      </c>
    </row>
    <row r="6273" spans="1:13" x14ac:dyDescent="0.2">
      <c r="A6273" s="297" t="s">
        <v>1311</v>
      </c>
      <c r="B6273" s="298">
        <v>56</v>
      </c>
      <c r="C6273" s="298" t="s">
        <v>20267</v>
      </c>
      <c r="D6273" s="298" t="s">
        <v>768</v>
      </c>
      <c r="E6273" s="298">
        <v>20200253</v>
      </c>
      <c r="F6273" s="298" t="s">
        <v>20120</v>
      </c>
      <c r="G6273" s="298" t="s">
        <v>20121</v>
      </c>
      <c r="H6273" s="299" t="s">
        <v>14828</v>
      </c>
      <c r="I6273" s="297">
        <v>1.5009262645235484</v>
      </c>
      <c r="J6273" s="298">
        <v>1.8035863199377131</v>
      </c>
      <c r="K6273" s="298">
        <v>5.4107589598131396</v>
      </c>
      <c r="L6273" s="298">
        <v>0</v>
      </c>
      <c r="M6273" s="299">
        <v>1.6069954110645024E-4</v>
      </c>
    </row>
    <row r="6274" spans="1:13" x14ac:dyDescent="0.2">
      <c r="A6274" s="297" t="s">
        <v>1311</v>
      </c>
      <c r="B6274" s="298">
        <v>56</v>
      </c>
      <c r="C6274" s="298" t="s">
        <v>20267</v>
      </c>
      <c r="D6274" s="298" t="s">
        <v>768</v>
      </c>
      <c r="E6274" s="298">
        <v>20200253</v>
      </c>
      <c r="F6274" s="298" t="s">
        <v>20120</v>
      </c>
      <c r="G6274" s="298" t="s">
        <v>20122</v>
      </c>
      <c r="H6274" s="299" t="s">
        <v>14828</v>
      </c>
      <c r="I6274" s="297">
        <v>1.6231193204118188</v>
      </c>
      <c r="J6274" s="298">
        <v>1.9504194650432307</v>
      </c>
      <c r="K6274" s="298">
        <v>5.8512583951296913</v>
      </c>
      <c r="L6274" s="298">
        <v>0</v>
      </c>
      <c r="M6274" s="299">
        <v>1.7378237433535179E-4</v>
      </c>
    </row>
    <row r="6275" spans="1:13" x14ac:dyDescent="0.2">
      <c r="A6275" s="297" t="s">
        <v>1311</v>
      </c>
      <c r="B6275" s="298">
        <v>56</v>
      </c>
      <c r="C6275" s="298" t="s">
        <v>20267</v>
      </c>
      <c r="D6275" s="298" t="s">
        <v>768</v>
      </c>
      <c r="E6275" s="298">
        <v>20200253</v>
      </c>
      <c r="F6275" s="298" t="s">
        <v>20120</v>
      </c>
      <c r="G6275" s="298" t="s">
        <v>20123</v>
      </c>
      <c r="H6275" s="299" t="s">
        <v>14828</v>
      </c>
      <c r="I6275" s="297">
        <v>3.0021350563439486</v>
      </c>
      <c r="J6275" s="298">
        <v>3.6075121384768267</v>
      </c>
      <c r="K6275" s="298">
        <v>7.2150242769536534</v>
      </c>
      <c r="L6275" s="298">
        <v>0</v>
      </c>
      <c r="M6275" s="299">
        <v>3.2142933153828519E-4</v>
      </c>
    </row>
    <row r="6276" spans="1:13" x14ac:dyDescent="0.2">
      <c r="A6276" s="297" t="s">
        <v>1311</v>
      </c>
      <c r="B6276" s="298">
        <v>56</v>
      </c>
      <c r="C6276" s="298" t="s">
        <v>20267</v>
      </c>
      <c r="D6276" s="298" t="s">
        <v>768</v>
      </c>
      <c r="E6276" s="298">
        <v>20200253</v>
      </c>
      <c r="F6276" s="298" t="s">
        <v>20124</v>
      </c>
      <c r="G6276" s="298" t="s">
        <v>20125</v>
      </c>
      <c r="H6276" s="299" t="s">
        <v>14828</v>
      </c>
      <c r="I6276" s="297">
        <v>2.4180557807892282</v>
      </c>
      <c r="J6276" s="298">
        <v>1.7433923691629825</v>
      </c>
      <c r="K6276" s="298">
        <v>5.8113078972099421</v>
      </c>
      <c r="L6276" s="298">
        <v>0</v>
      </c>
      <c r="M6276" s="299">
        <v>2.5889376682070297E-4</v>
      </c>
    </row>
    <row r="6277" spans="1:13" x14ac:dyDescent="0.2">
      <c r="A6277" s="297" t="s">
        <v>1311</v>
      </c>
      <c r="B6277" s="298">
        <v>56</v>
      </c>
      <c r="C6277" s="298" t="s">
        <v>20267</v>
      </c>
      <c r="D6277" s="298" t="s">
        <v>768</v>
      </c>
      <c r="E6277" s="298">
        <v>20200253</v>
      </c>
      <c r="F6277" s="298" t="s">
        <v>20126</v>
      </c>
      <c r="G6277" s="298" t="s">
        <v>20127</v>
      </c>
      <c r="H6277" s="299" t="s">
        <v>14828</v>
      </c>
      <c r="I6277" s="297">
        <v>3.3389605680590857</v>
      </c>
      <c r="J6277" s="298">
        <v>2.0061290636667182</v>
      </c>
      <c r="K6277" s="298">
        <v>6.0183871910001541</v>
      </c>
      <c r="L6277" s="298">
        <v>0</v>
      </c>
      <c r="M6277" s="299">
        <v>1.787460995727046E-4</v>
      </c>
    </row>
    <row r="6278" spans="1:13" x14ac:dyDescent="0.2">
      <c r="A6278" s="297" t="s">
        <v>1311</v>
      </c>
      <c r="B6278" s="298">
        <v>56</v>
      </c>
      <c r="C6278" s="298" t="s">
        <v>20267</v>
      </c>
      <c r="D6278" s="298" t="s">
        <v>768</v>
      </c>
      <c r="E6278" s="298">
        <v>20200253</v>
      </c>
      <c r="F6278" s="298" t="s">
        <v>20128</v>
      </c>
      <c r="G6278" s="298" t="s">
        <v>20129</v>
      </c>
      <c r="H6278" s="299" t="s">
        <v>14828</v>
      </c>
      <c r="I6278" s="297">
        <v>6.0205455390719287</v>
      </c>
      <c r="J6278" s="298">
        <v>6.509996751398706</v>
      </c>
      <c r="K6278" s="298">
        <v>0.39105846618129003</v>
      </c>
      <c r="L6278" s="298">
        <v>0</v>
      </c>
      <c r="M6278" s="299">
        <v>5.8072182227921572E-4</v>
      </c>
    </row>
    <row r="6279" spans="1:13" x14ac:dyDescent="0.2">
      <c r="A6279" s="297" t="s">
        <v>1311</v>
      </c>
      <c r="B6279" s="298">
        <v>56</v>
      </c>
      <c r="C6279" s="298" t="s">
        <v>20267</v>
      </c>
      <c r="D6279" s="298" t="s">
        <v>768</v>
      </c>
      <c r="E6279" s="298">
        <v>20200253</v>
      </c>
      <c r="F6279" s="298" t="s">
        <v>20128</v>
      </c>
      <c r="G6279" s="298" t="s">
        <v>20130</v>
      </c>
      <c r="H6279" s="299" t="s">
        <v>14828</v>
      </c>
      <c r="I6279" s="297">
        <v>3.8397989144322318</v>
      </c>
      <c r="J6279" s="298">
        <v>4.1897074713723272</v>
      </c>
      <c r="K6279" s="298">
        <v>1.0486568069018434</v>
      </c>
      <c r="L6279" s="298">
        <v>0</v>
      </c>
      <c r="M6279" s="299">
        <v>3.7374128597981695E-4</v>
      </c>
    </row>
    <row r="6280" spans="1:13" x14ac:dyDescent="0.2">
      <c r="A6280" s="297" t="s">
        <v>1311</v>
      </c>
      <c r="B6280" s="298">
        <v>56</v>
      </c>
      <c r="C6280" s="298" t="s">
        <v>20269</v>
      </c>
      <c r="D6280" s="298" t="s">
        <v>771</v>
      </c>
      <c r="E6280" s="298">
        <v>20200253</v>
      </c>
      <c r="F6280" s="298" t="s">
        <v>20131</v>
      </c>
      <c r="G6280" s="298" t="s">
        <v>18332</v>
      </c>
      <c r="H6280" s="299" t="s">
        <v>14828</v>
      </c>
      <c r="I6280" s="297">
        <v>2.9994704707755178</v>
      </c>
      <c r="J6280" s="298">
        <v>2.4028734948615811</v>
      </c>
      <c r="K6280" s="298">
        <v>1.2014367474307905</v>
      </c>
      <c r="L6280" s="298">
        <v>0</v>
      </c>
      <c r="M6280" s="299">
        <v>2.1409602839216689E-4</v>
      </c>
    </row>
    <row r="6281" spans="1:13" x14ac:dyDescent="0.2">
      <c r="A6281" s="297" t="s">
        <v>1311</v>
      </c>
      <c r="B6281" s="298">
        <v>56</v>
      </c>
      <c r="C6281" s="298" t="s">
        <v>20269</v>
      </c>
      <c r="D6281" s="298" t="s">
        <v>771</v>
      </c>
      <c r="E6281" s="298">
        <v>20200253</v>
      </c>
      <c r="F6281" s="298" t="s">
        <v>20131</v>
      </c>
      <c r="G6281" s="298" t="s">
        <v>17105</v>
      </c>
      <c r="H6281" s="299" t="s">
        <v>14828</v>
      </c>
      <c r="I6281" s="297">
        <v>3.5244154587525167</v>
      </c>
      <c r="J6281" s="298">
        <v>6.050156833559293</v>
      </c>
      <c r="K6281" s="298">
        <v>1.815047050067788</v>
      </c>
      <c r="L6281" s="298">
        <v>0</v>
      </c>
      <c r="M6281" s="299">
        <v>5.3906897387013294E-4</v>
      </c>
    </row>
    <row r="6282" spans="1:13" x14ac:dyDescent="0.2">
      <c r="A6282" s="297" t="s">
        <v>1311</v>
      </c>
      <c r="B6282" s="298">
        <v>56</v>
      </c>
      <c r="C6282" s="298" t="s">
        <v>20269</v>
      </c>
      <c r="D6282" s="298" t="s">
        <v>771</v>
      </c>
      <c r="E6282" s="298">
        <v>20200253</v>
      </c>
      <c r="F6282" s="298" t="s">
        <v>20131</v>
      </c>
      <c r="G6282" s="298" t="s">
        <v>17106</v>
      </c>
      <c r="H6282" s="299" t="s">
        <v>14828</v>
      </c>
      <c r="I6282" s="297">
        <v>0.48873161025415784</v>
      </c>
      <c r="J6282" s="298">
        <v>0.39152251833207874</v>
      </c>
      <c r="K6282" s="298">
        <v>0.19576125916603937</v>
      </c>
      <c r="L6282" s="298">
        <v>0</v>
      </c>
      <c r="M6282" s="299">
        <v>3.4884656383388214E-5</v>
      </c>
    </row>
    <row r="6283" spans="1:13" x14ac:dyDescent="0.2">
      <c r="A6283" s="297" t="s">
        <v>1311</v>
      </c>
      <c r="B6283" s="298">
        <v>56</v>
      </c>
      <c r="C6283" s="298" t="s">
        <v>20267</v>
      </c>
      <c r="D6283" s="298" t="s">
        <v>768</v>
      </c>
      <c r="E6283" s="298">
        <v>20200253</v>
      </c>
      <c r="F6283" s="298" t="s">
        <v>20132</v>
      </c>
      <c r="G6283" s="298" t="s">
        <v>20133</v>
      </c>
      <c r="H6283" s="299" t="s">
        <v>14828</v>
      </c>
      <c r="I6283" s="297">
        <v>4.8947854179520887</v>
      </c>
      <c r="J6283" s="298">
        <v>5.8818132692556944</v>
      </c>
      <c r="K6283" s="298">
        <v>11.763626538511389</v>
      </c>
      <c r="L6283" s="298">
        <v>0</v>
      </c>
      <c r="M6283" s="299">
        <v>5.2406956229068249E-4</v>
      </c>
    </row>
    <row r="6284" spans="1:13" x14ac:dyDescent="0.2">
      <c r="A6284" s="297" t="s">
        <v>1311</v>
      </c>
      <c r="B6284" s="298">
        <v>56</v>
      </c>
      <c r="C6284" s="298" t="s">
        <v>20267</v>
      </c>
      <c r="D6284" s="298" t="s">
        <v>768</v>
      </c>
      <c r="E6284" s="298">
        <v>20200253</v>
      </c>
      <c r="F6284" s="298" t="s">
        <v>20132</v>
      </c>
      <c r="G6284" s="298" t="s">
        <v>20134</v>
      </c>
      <c r="H6284" s="299" t="s">
        <v>14828</v>
      </c>
      <c r="I6284" s="297">
        <v>0.16315951393173631</v>
      </c>
      <c r="J6284" s="298">
        <v>0.19606044230852315</v>
      </c>
      <c r="K6284" s="298">
        <v>0.39212088461704631</v>
      </c>
      <c r="L6284" s="298">
        <v>0</v>
      </c>
      <c r="M6284" s="299">
        <v>1.746898540968941E-5</v>
      </c>
    </row>
    <row r="6285" spans="1:13" x14ac:dyDescent="0.2">
      <c r="A6285" s="297" t="s">
        <v>1311</v>
      </c>
      <c r="B6285" s="298">
        <v>56</v>
      </c>
      <c r="C6285" s="298" t="s">
        <v>20267</v>
      </c>
      <c r="D6285" s="298" t="s">
        <v>768</v>
      </c>
      <c r="E6285" s="298">
        <v>20200253</v>
      </c>
      <c r="F6285" s="298" t="s">
        <v>20132</v>
      </c>
      <c r="G6285" s="298" t="s">
        <v>20135</v>
      </c>
      <c r="H6285" s="299" t="s">
        <v>14828</v>
      </c>
      <c r="I6285" s="297">
        <v>4.1014148651174791</v>
      </c>
      <c r="J6285" s="298">
        <v>7.700719463581585</v>
      </c>
      <c r="K6285" s="298">
        <v>11.85910797391564</v>
      </c>
      <c r="L6285" s="298">
        <v>0</v>
      </c>
      <c r="M6285" s="299">
        <v>6.8613410420511917E-4</v>
      </c>
    </row>
    <row r="6286" spans="1:13" x14ac:dyDescent="0.2">
      <c r="A6286" s="297" t="s">
        <v>1311</v>
      </c>
      <c r="B6286" s="298">
        <v>56</v>
      </c>
      <c r="C6286" s="298" t="s">
        <v>20267</v>
      </c>
      <c r="D6286" s="298" t="s">
        <v>768</v>
      </c>
      <c r="E6286" s="298">
        <v>20200253</v>
      </c>
      <c r="F6286" s="298" t="s">
        <v>20136</v>
      </c>
      <c r="G6286" s="298" t="s">
        <v>20137</v>
      </c>
      <c r="H6286" s="299" t="s">
        <v>14828</v>
      </c>
      <c r="I6286" s="297">
        <v>7.690229154465424</v>
      </c>
      <c r="J6286" s="298">
        <v>8.3251847035317841</v>
      </c>
      <c r="K6286" s="298">
        <v>0.3330073881412714</v>
      </c>
      <c r="L6286" s="298">
        <v>0</v>
      </c>
      <c r="M6286" s="299">
        <v>7.4177395708468184E-4</v>
      </c>
    </row>
    <row r="6287" spans="1:13" x14ac:dyDescent="0.2">
      <c r="A6287" s="297" t="s">
        <v>1311</v>
      </c>
      <c r="B6287" s="298">
        <v>56</v>
      </c>
      <c r="C6287" s="298" t="s">
        <v>20267</v>
      </c>
      <c r="D6287" s="298" t="s">
        <v>768</v>
      </c>
      <c r="E6287" s="298">
        <v>20200253</v>
      </c>
      <c r="F6287" s="298" t="s">
        <v>20136</v>
      </c>
      <c r="G6287" s="298" t="s">
        <v>20138</v>
      </c>
      <c r="H6287" s="299" t="s">
        <v>14828</v>
      </c>
      <c r="I6287" s="297">
        <v>0.54443363262403477</v>
      </c>
      <c r="J6287" s="298">
        <v>6.5421804863039474</v>
      </c>
      <c r="K6287" s="298">
        <v>7.1963985349343433</v>
      </c>
      <c r="L6287" s="298">
        <v>0</v>
      </c>
      <c r="M6287" s="299">
        <v>5.829082813296817E-4</v>
      </c>
    </row>
    <row r="6288" spans="1:13" x14ac:dyDescent="0.2">
      <c r="A6288" s="297" t="s">
        <v>1311</v>
      </c>
      <c r="B6288" s="298">
        <v>56</v>
      </c>
      <c r="C6288" s="298" t="s">
        <v>20267</v>
      </c>
      <c r="D6288" s="298" t="s">
        <v>768</v>
      </c>
      <c r="E6288" s="298">
        <v>20200253</v>
      </c>
      <c r="F6288" s="298" t="s">
        <v>20139</v>
      </c>
      <c r="G6288" s="298" t="s">
        <v>20140</v>
      </c>
      <c r="H6288" s="299" t="s">
        <v>14828</v>
      </c>
      <c r="I6288" s="297">
        <v>8.5450160208282941</v>
      </c>
      <c r="J6288" s="298">
        <v>6.8454057840106524</v>
      </c>
      <c r="K6288" s="298">
        <v>13.622357510181198</v>
      </c>
      <c r="L6288" s="298">
        <v>0</v>
      </c>
      <c r="M6288" s="299">
        <v>6.0992565535534918E-4</v>
      </c>
    </row>
    <row r="6289" spans="1:13" x14ac:dyDescent="0.2">
      <c r="A6289" s="297" t="s">
        <v>1311</v>
      </c>
      <c r="B6289" s="298">
        <v>56</v>
      </c>
      <c r="C6289" s="298" t="s">
        <v>20267</v>
      </c>
      <c r="D6289" s="298" t="s">
        <v>768</v>
      </c>
      <c r="E6289" s="298">
        <v>20200253</v>
      </c>
      <c r="F6289" s="298" t="s">
        <v>20139</v>
      </c>
      <c r="G6289" s="298" t="s">
        <v>20141</v>
      </c>
      <c r="H6289" s="299" t="s">
        <v>14828</v>
      </c>
      <c r="I6289" s="297">
        <v>2.0572180975351224</v>
      </c>
      <c r="J6289" s="298">
        <v>0.22473216012988595</v>
      </c>
      <c r="K6289" s="298">
        <v>4.0451788823379466</v>
      </c>
      <c r="L6289" s="298">
        <v>0</v>
      </c>
      <c r="M6289" s="299">
        <v>2.0023635467572836E-4</v>
      </c>
    </row>
    <row r="6290" spans="1:13" x14ac:dyDescent="0.2">
      <c r="A6290" s="297" t="s">
        <v>1311</v>
      </c>
      <c r="B6290" s="298">
        <v>56</v>
      </c>
      <c r="C6290" s="298" t="s">
        <v>20267</v>
      </c>
      <c r="D6290" s="298" t="s">
        <v>768</v>
      </c>
      <c r="E6290" s="298">
        <v>20200253</v>
      </c>
      <c r="F6290" s="298" t="s">
        <v>20142</v>
      </c>
      <c r="G6290" s="298" t="s">
        <v>20143</v>
      </c>
      <c r="H6290" s="299" t="s">
        <v>14828</v>
      </c>
      <c r="I6290" s="297">
        <v>0.58143376057882701</v>
      </c>
      <c r="J6290" s="298">
        <v>7.7703069058300347</v>
      </c>
      <c r="K6290" s="298">
        <v>5.046016515532747</v>
      </c>
      <c r="L6290" s="298">
        <v>0</v>
      </c>
      <c r="M6290" s="299">
        <v>6.9169241774456566E-4</v>
      </c>
    </row>
    <row r="6291" spans="1:13" x14ac:dyDescent="0.2">
      <c r="A6291" s="297" t="s">
        <v>1311</v>
      </c>
      <c r="B6291" s="298">
        <v>56</v>
      </c>
      <c r="C6291" s="298" t="s">
        <v>20268</v>
      </c>
      <c r="D6291" s="298" t="s">
        <v>769</v>
      </c>
      <c r="E6291" s="298">
        <v>20200253</v>
      </c>
      <c r="F6291" s="298" t="s">
        <v>20144</v>
      </c>
      <c r="G6291" s="298" t="s">
        <v>20145</v>
      </c>
      <c r="H6291" s="299" t="s">
        <v>14828</v>
      </c>
      <c r="I6291" s="297">
        <v>13.776364313120366</v>
      </c>
      <c r="J6291" s="298">
        <v>8.2771761681142095</v>
      </c>
      <c r="K6291" s="298">
        <v>16.554352336228419</v>
      </c>
      <c r="L6291" s="298">
        <v>0</v>
      </c>
      <c r="M6291" s="299">
        <v>7.3681259507587485E-4</v>
      </c>
    </row>
    <row r="6292" spans="1:13" x14ac:dyDescent="0.2">
      <c r="A6292" s="297" t="s">
        <v>1311</v>
      </c>
      <c r="B6292" s="298">
        <v>56</v>
      </c>
      <c r="C6292" s="298" t="s">
        <v>20268</v>
      </c>
      <c r="D6292" s="298" t="s">
        <v>769</v>
      </c>
      <c r="E6292" s="298">
        <v>20200253</v>
      </c>
      <c r="F6292" s="298" t="s">
        <v>20144</v>
      </c>
      <c r="G6292" s="298" t="s">
        <v>20146</v>
      </c>
      <c r="H6292" s="299" t="s">
        <v>14828</v>
      </c>
      <c r="I6292" s="297">
        <v>13.776364313120366</v>
      </c>
      <c r="J6292" s="298">
        <v>8.2771761681142095</v>
      </c>
      <c r="K6292" s="298">
        <v>16.554352336228419</v>
      </c>
      <c r="L6292" s="298">
        <v>0</v>
      </c>
      <c r="M6292" s="299">
        <v>7.3909689178813212E-4</v>
      </c>
    </row>
    <row r="6293" spans="1:13" x14ac:dyDescent="0.2">
      <c r="A6293" s="297" t="s">
        <v>1311</v>
      </c>
      <c r="B6293" s="298">
        <v>56</v>
      </c>
      <c r="C6293" s="298" t="s">
        <v>20268</v>
      </c>
      <c r="D6293" s="298" t="s">
        <v>769</v>
      </c>
      <c r="E6293" s="298">
        <v>20200253</v>
      </c>
      <c r="F6293" s="298" t="s">
        <v>20144</v>
      </c>
      <c r="G6293" s="298" t="s">
        <v>20147</v>
      </c>
      <c r="H6293" s="299" t="s">
        <v>14828</v>
      </c>
      <c r="I6293" s="297">
        <v>11.293414931104486</v>
      </c>
      <c r="J6293" s="298">
        <v>1.3474472831813828</v>
      </c>
      <c r="K6293" s="298">
        <v>13.570719066326786</v>
      </c>
      <c r="L6293" s="298">
        <v>0</v>
      </c>
      <c r="M6293" s="299">
        <v>1.2117690690844622E-4</v>
      </c>
    </row>
    <row r="6294" spans="1:13" x14ac:dyDescent="0.2">
      <c r="A6294" s="297" t="s">
        <v>1311</v>
      </c>
      <c r="B6294" s="298">
        <v>56</v>
      </c>
      <c r="C6294" s="298" t="s">
        <v>20267</v>
      </c>
      <c r="D6294" s="298" t="s">
        <v>768</v>
      </c>
      <c r="E6294" s="298">
        <v>20200253</v>
      </c>
      <c r="F6294" s="298" t="s">
        <v>20148</v>
      </c>
      <c r="G6294" s="298" t="s">
        <v>20149</v>
      </c>
      <c r="H6294" s="299" t="s">
        <v>14828</v>
      </c>
      <c r="I6294" s="297">
        <v>0.89811896077878506</v>
      </c>
      <c r="J6294" s="298">
        <v>3.6333861756360264</v>
      </c>
      <c r="K6294" s="298">
        <v>2.1944213536019568</v>
      </c>
      <c r="L6294" s="298">
        <v>0</v>
      </c>
      <c r="M6294" s="299">
        <v>3.2052941410808903E-4</v>
      </c>
    </row>
    <row r="6295" spans="1:13" x14ac:dyDescent="0.2">
      <c r="A6295" s="297" t="s">
        <v>1311</v>
      </c>
      <c r="B6295" s="298">
        <v>56</v>
      </c>
      <c r="C6295" s="298" t="s">
        <v>20267</v>
      </c>
      <c r="D6295" s="298" t="s">
        <v>768</v>
      </c>
      <c r="E6295" s="298">
        <v>20200253</v>
      </c>
      <c r="F6295" s="298" t="s">
        <v>20150</v>
      </c>
      <c r="G6295" s="298" t="s">
        <v>20151</v>
      </c>
      <c r="H6295" s="299" t="s">
        <v>14828</v>
      </c>
      <c r="I6295" s="297">
        <v>0.9018567969161303</v>
      </c>
      <c r="J6295" s="298">
        <v>7.7408227358719648</v>
      </c>
      <c r="K6295" s="298">
        <v>8.3600885547417221</v>
      </c>
      <c r="L6295" s="298">
        <v>0</v>
      </c>
      <c r="M6295" s="299">
        <v>6.8970730576619211E-4</v>
      </c>
    </row>
    <row r="6296" spans="1:13" x14ac:dyDescent="0.2">
      <c r="A6296" s="297" t="s">
        <v>1311</v>
      </c>
      <c r="B6296" s="298">
        <v>56</v>
      </c>
      <c r="C6296" s="298" t="s">
        <v>20267</v>
      </c>
      <c r="D6296" s="298" t="s">
        <v>768</v>
      </c>
      <c r="E6296" s="298">
        <v>20200253</v>
      </c>
      <c r="F6296" s="298" t="s">
        <v>20150</v>
      </c>
      <c r="G6296" s="298" t="s">
        <v>20152</v>
      </c>
      <c r="H6296" s="299" t="s">
        <v>14828</v>
      </c>
      <c r="I6296" s="297">
        <v>4.781624494874821</v>
      </c>
      <c r="J6296" s="298">
        <v>5.0848084744752198</v>
      </c>
      <c r="K6296" s="298">
        <v>5.0848084744752199E-2</v>
      </c>
      <c r="L6296" s="298">
        <v>0</v>
      </c>
      <c r="M6296" s="299">
        <v>4.53056435075742E-4</v>
      </c>
    </row>
    <row r="6297" spans="1:13" x14ac:dyDescent="0.2">
      <c r="A6297" s="297" t="s">
        <v>1311</v>
      </c>
      <c r="B6297" s="298">
        <v>56</v>
      </c>
      <c r="C6297" s="298" t="s">
        <v>20269</v>
      </c>
      <c r="D6297" s="298" t="s">
        <v>771</v>
      </c>
      <c r="E6297" s="298">
        <v>20200253</v>
      </c>
      <c r="F6297" s="298" t="s">
        <v>20153</v>
      </c>
      <c r="G6297" s="298" t="s">
        <v>20154</v>
      </c>
      <c r="H6297" s="299" t="s">
        <v>14828</v>
      </c>
      <c r="I6297" s="297">
        <v>4.3158366615286319</v>
      </c>
      <c r="J6297" s="298">
        <v>5.4454261698885711</v>
      </c>
      <c r="K6297" s="298">
        <v>2.5930600808993192</v>
      </c>
      <c r="L6297" s="298">
        <v>0</v>
      </c>
      <c r="M6297" s="299">
        <v>4.620833064162587E-4</v>
      </c>
    </row>
    <row r="6298" spans="1:13" x14ac:dyDescent="0.2">
      <c r="A6298" s="297" t="s">
        <v>1311</v>
      </c>
      <c r="B6298" s="298">
        <v>56</v>
      </c>
      <c r="C6298" s="298" t="s">
        <v>20269</v>
      </c>
      <c r="D6298" s="298" t="s">
        <v>771</v>
      </c>
      <c r="E6298" s="298">
        <v>20200253</v>
      </c>
      <c r="F6298" s="298" t="s">
        <v>20153</v>
      </c>
      <c r="G6298" s="298" t="s">
        <v>20155</v>
      </c>
      <c r="H6298" s="299" t="s">
        <v>14828</v>
      </c>
      <c r="I6298" s="297">
        <v>1.576891674362296</v>
      </c>
      <c r="J6298" s="298">
        <v>1.9896135706883922</v>
      </c>
      <c r="K6298" s="298">
        <v>0.94743503366113913</v>
      </c>
      <c r="L6298" s="298">
        <v>0</v>
      </c>
      <c r="M6298" s="299">
        <v>1.68832922998415E-4</v>
      </c>
    </row>
    <row r="6299" spans="1:13" x14ac:dyDescent="0.2">
      <c r="A6299" s="297" t="s">
        <v>1311</v>
      </c>
      <c r="B6299" s="298">
        <v>56</v>
      </c>
      <c r="C6299" s="298" t="s">
        <v>20265</v>
      </c>
      <c r="D6299" s="298" t="s">
        <v>775</v>
      </c>
      <c r="E6299" s="298">
        <v>20200253</v>
      </c>
      <c r="F6299" s="298" t="s">
        <v>17618</v>
      </c>
      <c r="G6299" s="298" t="s">
        <v>20156</v>
      </c>
      <c r="H6299" s="299" t="s">
        <v>14828</v>
      </c>
      <c r="I6299" s="297">
        <v>15.418927225670148</v>
      </c>
      <c r="J6299" s="298">
        <v>9.2640680857035953</v>
      </c>
      <c r="K6299" s="298">
        <v>18.528136171407191</v>
      </c>
      <c r="L6299" s="298">
        <v>0</v>
      </c>
      <c r="M6299" s="299">
        <v>8.2542846643619025E-4</v>
      </c>
    </row>
    <row r="6300" spans="1:13" x14ac:dyDescent="0.2">
      <c r="A6300" s="297" t="s">
        <v>1311</v>
      </c>
      <c r="B6300" s="298">
        <v>56</v>
      </c>
      <c r="C6300" s="298" t="s">
        <v>20265</v>
      </c>
      <c r="D6300" s="298" t="s">
        <v>775</v>
      </c>
      <c r="E6300" s="298">
        <v>20200253</v>
      </c>
      <c r="F6300" s="298" t="s">
        <v>17618</v>
      </c>
      <c r="G6300" s="298" t="s">
        <v>20157</v>
      </c>
      <c r="H6300" s="299" t="s">
        <v>14828</v>
      </c>
      <c r="I6300" s="297">
        <v>6.1633329808152864</v>
      </c>
      <c r="J6300" s="298">
        <v>3.7030809947709376</v>
      </c>
      <c r="K6300" s="298">
        <v>7.4061619895418751</v>
      </c>
      <c r="L6300" s="298">
        <v>0</v>
      </c>
      <c r="M6300" s="299">
        <v>3.2994451663409058E-4</v>
      </c>
    </row>
    <row r="6301" spans="1:13" x14ac:dyDescent="0.2">
      <c r="A6301" s="297" t="s">
        <v>1311</v>
      </c>
      <c r="B6301" s="298">
        <v>56</v>
      </c>
      <c r="C6301" s="298" t="s">
        <v>20265</v>
      </c>
      <c r="D6301" s="298" t="s">
        <v>775</v>
      </c>
      <c r="E6301" s="298">
        <v>20200253</v>
      </c>
      <c r="F6301" s="298" t="s">
        <v>17618</v>
      </c>
      <c r="G6301" s="298" t="s">
        <v>20158</v>
      </c>
      <c r="H6301" s="299" t="s">
        <v>14828</v>
      </c>
      <c r="I6301" s="297">
        <v>6.1612140260888992</v>
      </c>
      <c r="J6301" s="298">
        <v>3.7018078750156871</v>
      </c>
      <c r="K6301" s="298">
        <v>7.4036157500313742</v>
      </c>
      <c r="L6301" s="298">
        <v>0</v>
      </c>
      <c r="M6301" s="299">
        <v>3.2983108166389775E-4</v>
      </c>
    </row>
    <row r="6302" spans="1:13" x14ac:dyDescent="0.2">
      <c r="A6302" s="297" t="s">
        <v>1311</v>
      </c>
      <c r="B6302" s="298">
        <v>56</v>
      </c>
      <c r="C6302" s="298" t="s">
        <v>20265</v>
      </c>
      <c r="D6302" s="298" t="s">
        <v>775</v>
      </c>
      <c r="E6302" s="298">
        <v>20200253</v>
      </c>
      <c r="F6302" s="298" t="s">
        <v>17618</v>
      </c>
      <c r="G6302" s="298" t="s">
        <v>20159</v>
      </c>
      <c r="H6302" s="299" t="s">
        <v>14828</v>
      </c>
      <c r="I6302" s="297">
        <v>11.256946983926614</v>
      </c>
      <c r="J6302" s="298">
        <v>2.7053794799065698</v>
      </c>
      <c r="K6302" s="298">
        <v>13.526897399532849</v>
      </c>
      <c r="L6302" s="298">
        <v>0</v>
      </c>
      <c r="M6302" s="299">
        <v>1.2052465582983765E-4</v>
      </c>
    </row>
    <row r="6303" spans="1:13" x14ac:dyDescent="0.2">
      <c r="A6303" s="297" t="s">
        <v>1311</v>
      </c>
      <c r="B6303" s="298">
        <v>56</v>
      </c>
      <c r="C6303" s="298" t="s">
        <v>20265</v>
      </c>
      <c r="D6303" s="298" t="s">
        <v>775</v>
      </c>
      <c r="E6303" s="298">
        <v>20200253</v>
      </c>
      <c r="F6303" s="298" t="s">
        <v>17618</v>
      </c>
      <c r="G6303" s="298" t="s">
        <v>20160</v>
      </c>
      <c r="H6303" s="299" t="s">
        <v>14828</v>
      </c>
      <c r="I6303" s="297">
        <v>11.256946983926614</v>
      </c>
      <c r="J6303" s="298">
        <v>2.7053794799065698</v>
      </c>
      <c r="K6303" s="298">
        <v>13.526897399532849</v>
      </c>
      <c r="L6303" s="298">
        <v>0</v>
      </c>
      <c r="M6303" s="299">
        <v>1.2052465582983765E-4</v>
      </c>
    </row>
    <row r="6304" spans="1:13" x14ac:dyDescent="0.2">
      <c r="A6304" s="297" t="s">
        <v>1311</v>
      </c>
      <c r="B6304" s="298">
        <v>56</v>
      </c>
      <c r="C6304" s="298" t="s">
        <v>20269</v>
      </c>
      <c r="D6304" s="298" t="s">
        <v>771</v>
      </c>
      <c r="E6304" s="298">
        <v>20200253</v>
      </c>
      <c r="F6304" s="298" t="s">
        <v>20161</v>
      </c>
      <c r="G6304" s="298" t="s">
        <v>20162</v>
      </c>
      <c r="H6304" s="299" t="s">
        <v>14828</v>
      </c>
      <c r="I6304" s="297">
        <v>4.8030002452852649</v>
      </c>
      <c r="J6304" s="298">
        <v>6.4127996911766507</v>
      </c>
      <c r="K6304" s="298">
        <v>1.6031999227941627</v>
      </c>
      <c r="L6304" s="298">
        <v>0</v>
      </c>
      <c r="M6304" s="299">
        <v>5.7138045248383948E-4</v>
      </c>
    </row>
    <row r="6305" spans="1:13" x14ac:dyDescent="0.2">
      <c r="A6305" s="297" t="s">
        <v>1311</v>
      </c>
      <c r="B6305" s="298">
        <v>56</v>
      </c>
      <c r="C6305" s="298" t="s">
        <v>20269</v>
      </c>
      <c r="D6305" s="298" t="s">
        <v>771</v>
      </c>
      <c r="E6305" s="298">
        <v>20200253</v>
      </c>
      <c r="F6305" s="298" t="s">
        <v>20161</v>
      </c>
      <c r="G6305" s="298" t="s">
        <v>20163</v>
      </c>
      <c r="H6305" s="299" t="s">
        <v>14828</v>
      </c>
      <c r="I6305" s="297">
        <v>1.3777422441415719</v>
      </c>
      <c r="J6305" s="298">
        <v>2.4346505639526255</v>
      </c>
      <c r="K6305" s="298">
        <v>2.4346505639526252E-2</v>
      </c>
      <c r="L6305" s="298">
        <v>0</v>
      </c>
      <c r="M6305" s="299">
        <v>2.169273652481789E-4</v>
      </c>
    </row>
    <row r="6306" spans="1:13" x14ac:dyDescent="0.2">
      <c r="A6306" s="297" t="s">
        <v>1311</v>
      </c>
      <c r="B6306" s="298">
        <v>56</v>
      </c>
      <c r="C6306" s="298" t="s">
        <v>20267</v>
      </c>
      <c r="D6306" s="298" t="s">
        <v>768</v>
      </c>
      <c r="E6306" s="298">
        <v>20200253</v>
      </c>
      <c r="F6306" s="298" t="s">
        <v>20164</v>
      </c>
      <c r="G6306" s="298" t="s">
        <v>20165</v>
      </c>
      <c r="H6306" s="299" t="s">
        <v>14828</v>
      </c>
      <c r="I6306" s="297">
        <v>1.9211644290428782</v>
      </c>
      <c r="J6306" s="298">
        <v>1.1542825135625838</v>
      </c>
      <c r="K6306" s="298">
        <v>4.6171300542503353</v>
      </c>
      <c r="L6306" s="298">
        <v>0</v>
      </c>
      <c r="M6306" s="299">
        <v>2.056931439168524E-4</v>
      </c>
    </row>
    <row r="6307" spans="1:13" x14ac:dyDescent="0.2">
      <c r="A6307" s="297" t="s">
        <v>1311</v>
      </c>
      <c r="B6307" s="298">
        <v>56</v>
      </c>
      <c r="C6307" s="298" t="s">
        <v>20267</v>
      </c>
      <c r="D6307" s="298" t="s">
        <v>768</v>
      </c>
      <c r="E6307" s="298">
        <v>20200253</v>
      </c>
      <c r="F6307" s="298" t="s">
        <v>20164</v>
      </c>
      <c r="G6307" s="298" t="s">
        <v>20166</v>
      </c>
      <c r="H6307" s="299" t="s">
        <v>14828</v>
      </c>
      <c r="I6307" s="297">
        <v>1.7841775375732221</v>
      </c>
      <c r="J6307" s="298">
        <v>1.0719774432519205</v>
      </c>
      <c r="K6307" s="298">
        <v>4.2879097730076818</v>
      </c>
      <c r="L6307" s="298">
        <v>0</v>
      </c>
      <c r="M6307" s="299">
        <v>1.9102638038749219E-4</v>
      </c>
    </row>
    <row r="6308" spans="1:13" x14ac:dyDescent="0.2">
      <c r="A6308" s="297" t="s">
        <v>1311</v>
      </c>
      <c r="B6308" s="298">
        <v>56</v>
      </c>
      <c r="C6308" s="298" t="s">
        <v>20267</v>
      </c>
      <c r="D6308" s="298" t="s">
        <v>768</v>
      </c>
      <c r="E6308" s="298">
        <v>20200253</v>
      </c>
      <c r="F6308" s="298" t="s">
        <v>20167</v>
      </c>
      <c r="G6308" s="298" t="s">
        <v>20168</v>
      </c>
      <c r="H6308" s="299" t="s">
        <v>14828</v>
      </c>
      <c r="I6308" s="297">
        <v>7.5063136843807117</v>
      </c>
      <c r="J6308" s="298">
        <v>8.199957461605992</v>
      </c>
      <c r="K6308" s="298">
        <v>0.57399702231241945</v>
      </c>
      <c r="L6308" s="298">
        <v>0</v>
      </c>
      <c r="M6308" s="299">
        <v>7.3061620982909367E-4</v>
      </c>
    </row>
    <row r="6309" spans="1:13" x14ac:dyDescent="0.2">
      <c r="A6309" s="297" t="s">
        <v>1311</v>
      </c>
      <c r="B6309" s="298">
        <v>56</v>
      </c>
      <c r="C6309" s="298" t="s">
        <v>20267</v>
      </c>
      <c r="D6309" s="298" t="s">
        <v>768</v>
      </c>
      <c r="E6309" s="298">
        <v>20200253</v>
      </c>
      <c r="F6309" s="298" t="s">
        <v>20167</v>
      </c>
      <c r="G6309" s="298" t="s">
        <v>20169</v>
      </c>
      <c r="H6309" s="299" t="s">
        <v>14828</v>
      </c>
      <c r="I6309" s="297">
        <v>3.7585128975653088</v>
      </c>
      <c r="J6309" s="298">
        <v>7.4039552486327747</v>
      </c>
      <c r="K6309" s="298">
        <v>11.846328397812439</v>
      </c>
      <c r="L6309" s="298">
        <v>0</v>
      </c>
      <c r="M6309" s="299">
        <v>6.5969241265318021E-4</v>
      </c>
    </row>
    <row r="6310" spans="1:13" x14ac:dyDescent="0.2">
      <c r="A6310" s="297" t="s">
        <v>1311</v>
      </c>
      <c r="B6310" s="298">
        <v>56</v>
      </c>
      <c r="C6310" s="298" t="s">
        <v>20267</v>
      </c>
      <c r="D6310" s="298" t="s">
        <v>768</v>
      </c>
      <c r="E6310" s="298">
        <v>20200253</v>
      </c>
      <c r="F6310" s="298" t="s">
        <v>20167</v>
      </c>
      <c r="G6310" s="298" t="s">
        <v>20170</v>
      </c>
      <c r="H6310" s="299" t="s">
        <v>14828</v>
      </c>
      <c r="I6310" s="297">
        <v>1.983863946237524</v>
      </c>
      <c r="J6310" s="298">
        <v>7.6900252576374841</v>
      </c>
      <c r="K6310" s="298">
        <v>9.0742298040122282</v>
      </c>
      <c r="L6310" s="298">
        <v>0</v>
      </c>
      <c r="M6310" s="299">
        <v>6.8518125045549975E-4</v>
      </c>
    </row>
    <row r="6311" spans="1:13" x14ac:dyDescent="0.2">
      <c r="A6311" s="297" t="s">
        <v>1311</v>
      </c>
      <c r="B6311" s="298">
        <v>56</v>
      </c>
      <c r="C6311" s="298" t="s">
        <v>20267</v>
      </c>
      <c r="D6311" s="298" t="s">
        <v>768</v>
      </c>
      <c r="E6311" s="298">
        <v>20200253</v>
      </c>
      <c r="F6311" s="298" t="s">
        <v>20167</v>
      </c>
      <c r="G6311" s="298" t="s">
        <v>20171</v>
      </c>
      <c r="H6311" s="299" t="s">
        <v>14828</v>
      </c>
      <c r="I6311" s="297">
        <v>4.4180347750249309</v>
      </c>
      <c r="J6311" s="298">
        <v>6.3962968763492221</v>
      </c>
      <c r="K6311" s="298">
        <v>0</v>
      </c>
      <c r="L6311" s="298">
        <v>0</v>
      </c>
      <c r="M6311" s="299">
        <v>5.6991005168271559E-4</v>
      </c>
    </row>
    <row r="6312" spans="1:13" x14ac:dyDescent="0.2">
      <c r="A6312" s="297" t="s">
        <v>1311</v>
      </c>
      <c r="B6312" s="298">
        <v>56</v>
      </c>
      <c r="C6312" s="298" t="s">
        <v>20267</v>
      </c>
      <c r="D6312" s="298" t="s">
        <v>768</v>
      </c>
      <c r="E6312" s="298">
        <v>20200253</v>
      </c>
      <c r="F6312" s="298" t="s">
        <v>20172</v>
      </c>
      <c r="G6312" s="298" t="s">
        <v>20173</v>
      </c>
      <c r="H6312" s="299" t="s">
        <v>14828</v>
      </c>
      <c r="I6312" s="297">
        <v>8.0402412746019838</v>
      </c>
      <c r="J6312" s="298">
        <v>1.9323093365247972</v>
      </c>
      <c r="K6312" s="298">
        <v>11.593856019148781</v>
      </c>
      <c r="L6312" s="298">
        <v>0</v>
      </c>
      <c r="M6312" s="299">
        <v>1.2297768706025672E-3</v>
      </c>
    </row>
    <row r="6313" spans="1:13" x14ac:dyDescent="0.2">
      <c r="A6313" s="297" t="s">
        <v>1311</v>
      </c>
      <c r="B6313" s="298">
        <v>56</v>
      </c>
      <c r="C6313" s="298" t="s">
        <v>20267</v>
      </c>
      <c r="D6313" s="298" t="s">
        <v>768</v>
      </c>
      <c r="E6313" s="298">
        <v>20200253</v>
      </c>
      <c r="F6313" s="298" t="s">
        <v>20172</v>
      </c>
      <c r="G6313" s="298" t="s">
        <v>20174</v>
      </c>
      <c r="H6313" s="299" t="s">
        <v>14828</v>
      </c>
      <c r="I6313" s="297">
        <v>11.48605896371712</v>
      </c>
      <c r="J6313" s="298">
        <v>1.9323093365247972</v>
      </c>
      <c r="K6313" s="298">
        <v>41.406628639817079</v>
      </c>
      <c r="L6313" s="298">
        <v>0</v>
      </c>
      <c r="M6313" s="299">
        <v>1.2297768706025672E-3</v>
      </c>
    </row>
    <row r="6314" spans="1:13" x14ac:dyDescent="0.2">
      <c r="A6314" s="297" t="s">
        <v>1311</v>
      </c>
      <c r="B6314" s="298">
        <v>56</v>
      </c>
      <c r="C6314" s="298" t="s">
        <v>20267</v>
      </c>
      <c r="D6314" s="298" t="s">
        <v>768</v>
      </c>
      <c r="E6314" s="298">
        <v>20200253</v>
      </c>
      <c r="F6314" s="298" t="s">
        <v>19004</v>
      </c>
      <c r="G6314" s="298" t="s">
        <v>20175</v>
      </c>
      <c r="H6314" s="299" t="s">
        <v>14828</v>
      </c>
      <c r="I6314" s="297">
        <v>74.640180236953398</v>
      </c>
      <c r="J6314" s="298">
        <v>1.2556780146032236</v>
      </c>
      <c r="K6314" s="298">
        <v>89.691286757373092</v>
      </c>
      <c r="L6314" s="298">
        <v>0</v>
      </c>
      <c r="M6314" s="299">
        <v>7.9914936500819443E-4</v>
      </c>
    </row>
    <row r="6315" spans="1:13" x14ac:dyDescent="0.2">
      <c r="A6315" s="297" t="s">
        <v>1311</v>
      </c>
      <c r="B6315" s="298">
        <v>56</v>
      </c>
      <c r="C6315" s="298" t="s">
        <v>20267</v>
      </c>
      <c r="D6315" s="298" t="s">
        <v>768</v>
      </c>
      <c r="E6315" s="298">
        <v>20200253</v>
      </c>
      <c r="F6315" s="298" t="s">
        <v>20176</v>
      </c>
      <c r="G6315" s="298" t="s">
        <v>20177</v>
      </c>
      <c r="H6315" s="299" t="s">
        <v>14828</v>
      </c>
      <c r="I6315" s="297">
        <v>6.7733150652635929</v>
      </c>
      <c r="J6315" s="298">
        <v>15.356879735729416</v>
      </c>
      <c r="K6315" s="298">
        <v>15.97115492515859</v>
      </c>
      <c r="L6315" s="298">
        <v>0</v>
      </c>
      <c r="M6315" s="299">
        <v>1.3682979844534908E-3</v>
      </c>
    </row>
    <row r="6316" spans="1:13" x14ac:dyDescent="0.2">
      <c r="A6316" s="297" t="s">
        <v>1311</v>
      </c>
      <c r="B6316" s="298">
        <v>56</v>
      </c>
      <c r="C6316" s="298" t="s">
        <v>20267</v>
      </c>
      <c r="D6316" s="298" t="s">
        <v>768</v>
      </c>
      <c r="E6316" s="298">
        <v>20200253</v>
      </c>
      <c r="F6316" s="298" t="s">
        <v>20176</v>
      </c>
      <c r="G6316" s="298" t="s">
        <v>20178</v>
      </c>
      <c r="H6316" s="299" t="s">
        <v>14828</v>
      </c>
      <c r="I6316" s="297">
        <v>7.177980325180469</v>
      </c>
      <c r="J6316" s="298">
        <v>15.132301410903288</v>
      </c>
      <c r="K6316" s="298">
        <v>17.099500594320713</v>
      </c>
      <c r="L6316" s="298">
        <v>0</v>
      </c>
      <c r="M6316" s="299">
        <v>1.348288055711483E-3</v>
      </c>
    </row>
    <row r="6317" spans="1:13" x14ac:dyDescent="0.2">
      <c r="A6317" s="297" t="s">
        <v>1311</v>
      </c>
      <c r="B6317" s="298">
        <v>56</v>
      </c>
      <c r="C6317" s="298" t="s">
        <v>20267</v>
      </c>
      <c r="D6317" s="298" t="s">
        <v>768</v>
      </c>
      <c r="E6317" s="298">
        <v>20200253</v>
      </c>
      <c r="F6317" s="298" t="s">
        <v>20176</v>
      </c>
      <c r="G6317" s="298" t="s">
        <v>20179</v>
      </c>
      <c r="H6317" s="299" t="s">
        <v>14828</v>
      </c>
      <c r="I6317" s="297">
        <v>0.20918321058884429</v>
      </c>
      <c r="J6317" s="298">
        <v>1.0473531853191238</v>
      </c>
      <c r="K6317" s="298">
        <v>1.0787737808786975</v>
      </c>
      <c r="L6317" s="298">
        <v>0</v>
      </c>
      <c r="M6317" s="299">
        <v>9.3319168811933906E-5</v>
      </c>
    </row>
    <row r="6318" spans="1:13" x14ac:dyDescent="0.2">
      <c r="A6318" s="297" t="s">
        <v>1311</v>
      </c>
      <c r="B6318" s="298">
        <v>56</v>
      </c>
      <c r="C6318" s="298" t="s">
        <v>20267</v>
      </c>
      <c r="D6318" s="298" t="s">
        <v>768</v>
      </c>
      <c r="E6318" s="298">
        <v>20200253</v>
      </c>
      <c r="F6318" s="298" t="s">
        <v>20176</v>
      </c>
      <c r="G6318" s="298" t="s">
        <v>20180</v>
      </c>
      <c r="H6318" s="299" t="s">
        <v>14828</v>
      </c>
      <c r="I6318" s="297">
        <v>0.51225730510386047</v>
      </c>
      <c r="J6318" s="298">
        <v>1.2187957352936265</v>
      </c>
      <c r="K6318" s="298">
        <v>0.83715262626228881</v>
      </c>
      <c r="L6318" s="298">
        <v>0</v>
      </c>
      <c r="M6318" s="299">
        <v>1.096916161764264E-4</v>
      </c>
    </row>
    <row r="6319" spans="1:13" x14ac:dyDescent="0.2">
      <c r="A6319" s="297" t="s">
        <v>1311</v>
      </c>
      <c r="B6319" s="298">
        <v>56</v>
      </c>
      <c r="C6319" s="298" t="s">
        <v>20267</v>
      </c>
      <c r="D6319" s="298" t="s">
        <v>768</v>
      </c>
      <c r="E6319" s="298">
        <v>20200253</v>
      </c>
      <c r="F6319" s="298" t="s">
        <v>20176</v>
      </c>
      <c r="G6319" s="298" t="s">
        <v>20181</v>
      </c>
      <c r="H6319" s="299" t="s">
        <v>14828</v>
      </c>
      <c r="I6319" s="297">
        <v>0.32200568362244086</v>
      </c>
      <c r="J6319" s="298">
        <v>0.41457617086014847</v>
      </c>
      <c r="K6319" s="298">
        <v>0.69096028476691407</v>
      </c>
      <c r="L6319" s="298">
        <v>0</v>
      </c>
      <c r="M6319" s="299">
        <v>6.1564561372732054E-5</v>
      </c>
    </row>
    <row r="6320" spans="1:13" x14ac:dyDescent="0.2">
      <c r="A6320" s="297" t="s">
        <v>1311</v>
      </c>
      <c r="B6320" s="298">
        <v>56</v>
      </c>
      <c r="C6320" s="298" t="s">
        <v>20267</v>
      </c>
      <c r="D6320" s="298" t="s">
        <v>768</v>
      </c>
      <c r="E6320" s="298">
        <v>20200253</v>
      </c>
      <c r="F6320" s="298" t="s">
        <v>20176</v>
      </c>
      <c r="G6320" s="298" t="s">
        <v>20182</v>
      </c>
      <c r="H6320" s="299" t="s">
        <v>14828</v>
      </c>
      <c r="I6320" s="297">
        <v>1.29649304411302</v>
      </c>
      <c r="J6320" s="298">
        <v>1.5579293756971615</v>
      </c>
      <c r="K6320" s="298">
        <v>4.4920296999268157</v>
      </c>
      <c r="L6320" s="298">
        <v>0</v>
      </c>
      <c r="M6320" s="299">
        <v>2.3135251229102844E-4</v>
      </c>
    </row>
    <row r="6321" spans="1:13" x14ac:dyDescent="0.2">
      <c r="A6321" s="297" t="s">
        <v>1311</v>
      </c>
      <c r="B6321" s="298">
        <v>56</v>
      </c>
      <c r="C6321" s="298" t="s">
        <v>20267</v>
      </c>
      <c r="D6321" s="298" t="s">
        <v>768</v>
      </c>
      <c r="E6321" s="298">
        <v>20200253</v>
      </c>
      <c r="F6321" s="298" t="s">
        <v>20176</v>
      </c>
      <c r="G6321" s="298" t="s">
        <v>20183</v>
      </c>
      <c r="H6321" s="299" t="s">
        <v>14828</v>
      </c>
      <c r="I6321" s="297">
        <v>6.4077190925918268</v>
      </c>
      <c r="J6321" s="298">
        <v>7.6998282797529098</v>
      </c>
      <c r="K6321" s="298">
        <v>15.39965655950582</v>
      </c>
      <c r="L6321" s="298">
        <v>0</v>
      </c>
      <c r="M6321" s="299">
        <v>6.8605469972598425E-4</v>
      </c>
    </row>
    <row r="6322" spans="1:13" x14ac:dyDescent="0.2">
      <c r="A6322" s="297" t="s">
        <v>1311</v>
      </c>
      <c r="B6322" s="298">
        <v>56</v>
      </c>
      <c r="C6322" s="298" t="s">
        <v>20268</v>
      </c>
      <c r="D6322" s="298" t="s">
        <v>769</v>
      </c>
      <c r="E6322" s="298">
        <v>20200201</v>
      </c>
      <c r="F6322" s="298" t="s">
        <v>20184</v>
      </c>
      <c r="G6322" s="298" t="s">
        <v>20185</v>
      </c>
      <c r="H6322" s="299" t="s">
        <v>14828</v>
      </c>
      <c r="I6322" s="297">
        <v>19.777263938725465</v>
      </c>
      <c r="J6322" s="298">
        <v>0.297066580890682</v>
      </c>
      <c r="K6322" s="298">
        <v>20.794660662347738</v>
      </c>
      <c r="L6322" s="298">
        <v>0</v>
      </c>
      <c r="M6322" s="299">
        <v>2.646863235735976E-3</v>
      </c>
    </row>
    <row r="6323" spans="1:13" x14ac:dyDescent="0.2">
      <c r="A6323" s="297" t="s">
        <v>1311</v>
      </c>
      <c r="B6323" s="298">
        <v>56</v>
      </c>
      <c r="C6323" s="298" t="s">
        <v>20267</v>
      </c>
      <c r="D6323" s="298" t="s">
        <v>768</v>
      </c>
      <c r="E6323" s="298">
        <v>20200253</v>
      </c>
      <c r="F6323" s="298" t="s">
        <v>20186</v>
      </c>
      <c r="G6323" s="298" t="s">
        <v>20187</v>
      </c>
      <c r="H6323" s="299" t="s">
        <v>14828</v>
      </c>
      <c r="I6323" s="297">
        <v>3.2885329771623053</v>
      </c>
      <c r="J6323" s="298">
        <v>5.4884192648833983</v>
      </c>
      <c r="K6323" s="298">
        <v>0.1646525779465019</v>
      </c>
      <c r="L6323" s="298">
        <v>0</v>
      </c>
      <c r="M6323" s="299">
        <v>4.8901815650111071E-4</v>
      </c>
    </row>
    <row r="6324" spans="1:13" x14ac:dyDescent="0.2">
      <c r="A6324" s="297" t="s">
        <v>1311</v>
      </c>
      <c r="B6324" s="298">
        <v>56</v>
      </c>
      <c r="C6324" s="298" t="s">
        <v>20267</v>
      </c>
      <c r="D6324" s="298" t="s">
        <v>768</v>
      </c>
      <c r="E6324" s="298">
        <v>20200253</v>
      </c>
      <c r="F6324" s="298" t="s">
        <v>20188</v>
      </c>
      <c r="G6324" s="298" t="s">
        <v>20189</v>
      </c>
      <c r="H6324" s="299" t="s">
        <v>14828</v>
      </c>
      <c r="I6324" s="297">
        <v>6.8495211530433471</v>
      </c>
      <c r="J6324" s="298">
        <v>9.1452435752135806</v>
      </c>
      <c r="K6324" s="298">
        <v>14.266579977333185</v>
      </c>
      <c r="L6324" s="298">
        <v>0</v>
      </c>
      <c r="M6324" s="299">
        <v>8.148412025515302E-4</v>
      </c>
    </row>
    <row r="6325" spans="1:13" x14ac:dyDescent="0.2">
      <c r="A6325" s="297" t="s">
        <v>1311</v>
      </c>
      <c r="B6325" s="298">
        <v>56</v>
      </c>
      <c r="C6325" s="298" t="s">
        <v>20267</v>
      </c>
      <c r="D6325" s="298" t="s">
        <v>768</v>
      </c>
      <c r="E6325" s="298">
        <v>20200253</v>
      </c>
      <c r="F6325" s="298" t="s">
        <v>20190</v>
      </c>
      <c r="G6325" s="298" t="s">
        <v>20191</v>
      </c>
      <c r="H6325" s="299" t="s">
        <v>14828</v>
      </c>
      <c r="I6325" s="297">
        <v>1.1927066416146241</v>
      </c>
      <c r="J6325" s="298">
        <v>0.859928738683714</v>
      </c>
      <c r="K6325" s="298">
        <v>2.8664291289457133</v>
      </c>
      <c r="L6325" s="298">
        <v>0</v>
      </c>
      <c r="M6325" s="299">
        <v>1.2769941769453155E-4</v>
      </c>
    </row>
    <row r="6326" spans="1:13" x14ac:dyDescent="0.2">
      <c r="A6326" s="297" t="s">
        <v>1311</v>
      </c>
      <c r="B6326" s="298">
        <v>56</v>
      </c>
      <c r="C6326" s="298" t="s">
        <v>20267</v>
      </c>
      <c r="D6326" s="298" t="s">
        <v>768</v>
      </c>
      <c r="E6326" s="298">
        <v>20200253</v>
      </c>
      <c r="F6326" s="298" t="s">
        <v>20190</v>
      </c>
      <c r="G6326" s="298" t="s">
        <v>20192</v>
      </c>
      <c r="H6326" s="299" t="s">
        <v>14828</v>
      </c>
      <c r="I6326" s="297">
        <v>6.0633783547804398</v>
      </c>
      <c r="J6326" s="298">
        <v>7.6695280295779567</v>
      </c>
      <c r="K6326" s="298">
        <v>13.881845733536101</v>
      </c>
      <c r="L6326" s="298">
        <v>0</v>
      </c>
      <c r="M6326" s="299">
        <v>6.8335494743539593E-4</v>
      </c>
    </row>
    <row r="6327" spans="1:13" x14ac:dyDescent="0.2">
      <c r="A6327" s="297" t="s">
        <v>1311</v>
      </c>
      <c r="B6327" s="298">
        <v>56</v>
      </c>
      <c r="C6327" s="298" t="s">
        <v>20267</v>
      </c>
      <c r="D6327" s="298" t="s">
        <v>768</v>
      </c>
      <c r="E6327" s="298">
        <v>20200253</v>
      </c>
      <c r="F6327" s="298" t="s">
        <v>20193</v>
      </c>
      <c r="G6327" s="298" t="s">
        <v>20194</v>
      </c>
      <c r="H6327" s="299" t="s">
        <v>14828</v>
      </c>
      <c r="I6327" s="297">
        <v>5.7424732562428833</v>
      </c>
      <c r="J6327" s="298">
        <v>6.9004363854313402</v>
      </c>
      <c r="K6327" s="298">
        <v>13.80087277086268</v>
      </c>
      <c r="L6327" s="298">
        <v>0</v>
      </c>
      <c r="M6327" s="299">
        <v>6.1482888194193234E-4</v>
      </c>
    </row>
    <row r="6328" spans="1:13" x14ac:dyDescent="0.2">
      <c r="A6328" s="297" t="s">
        <v>1311</v>
      </c>
      <c r="B6328" s="298">
        <v>56</v>
      </c>
      <c r="C6328" s="298" t="s">
        <v>20267</v>
      </c>
      <c r="D6328" s="298" t="s">
        <v>768</v>
      </c>
      <c r="E6328" s="298">
        <v>20200253</v>
      </c>
      <c r="F6328" s="298" t="s">
        <v>20193</v>
      </c>
      <c r="G6328" s="298" t="s">
        <v>20195</v>
      </c>
      <c r="H6328" s="299" t="s">
        <v>14828</v>
      </c>
      <c r="I6328" s="297">
        <v>6.2126693100279793</v>
      </c>
      <c r="J6328" s="298">
        <v>7.465446932811358</v>
      </c>
      <c r="K6328" s="298">
        <v>14.930893865622716</v>
      </c>
      <c r="L6328" s="298">
        <v>0</v>
      </c>
      <c r="M6328" s="299">
        <v>6.6517132171349188E-4</v>
      </c>
    </row>
    <row r="6329" spans="1:13" x14ac:dyDescent="0.2">
      <c r="A6329" s="297" t="s">
        <v>1311</v>
      </c>
      <c r="B6329" s="298">
        <v>56</v>
      </c>
      <c r="C6329" s="298" t="s">
        <v>20267</v>
      </c>
      <c r="D6329" s="298" t="s">
        <v>768</v>
      </c>
      <c r="E6329" s="298">
        <v>20200253</v>
      </c>
      <c r="F6329" s="298" t="s">
        <v>20193</v>
      </c>
      <c r="G6329" s="298" t="s">
        <v>20196</v>
      </c>
      <c r="H6329" s="299" t="s">
        <v>14828</v>
      </c>
      <c r="I6329" s="297">
        <v>4.2184150692896187</v>
      </c>
      <c r="J6329" s="298">
        <v>5.0690536175039984</v>
      </c>
      <c r="K6329" s="298">
        <v>10.138107235007997</v>
      </c>
      <c r="L6329" s="298">
        <v>0</v>
      </c>
      <c r="M6329" s="299">
        <v>4.516526773196062E-4</v>
      </c>
    </row>
    <row r="6330" spans="1:13" x14ac:dyDescent="0.2">
      <c r="A6330" s="297" t="s">
        <v>1311</v>
      </c>
      <c r="B6330" s="298">
        <v>56</v>
      </c>
      <c r="C6330" s="298" t="s">
        <v>20267</v>
      </c>
      <c r="D6330" s="298" t="s">
        <v>768</v>
      </c>
      <c r="E6330" s="298">
        <v>20200253</v>
      </c>
      <c r="F6330" s="298" t="s">
        <v>20197</v>
      </c>
      <c r="G6330" s="298" t="s">
        <v>20198</v>
      </c>
      <c r="H6330" s="299" t="s">
        <v>14828</v>
      </c>
      <c r="I6330" s="297">
        <v>2.364615742589768</v>
      </c>
      <c r="J6330" s="298">
        <v>3.4234190218676543</v>
      </c>
      <c r="K6330" s="298">
        <v>8.7639526959811942</v>
      </c>
      <c r="L6330" s="298">
        <v>0</v>
      </c>
      <c r="M6330" s="299">
        <v>3.0502663484840802E-4</v>
      </c>
    </row>
    <row r="6331" spans="1:13" x14ac:dyDescent="0.2">
      <c r="A6331" s="297" t="s">
        <v>1311</v>
      </c>
      <c r="B6331" s="298">
        <v>56</v>
      </c>
      <c r="C6331" s="298" t="s">
        <v>20267</v>
      </c>
      <c r="D6331" s="298" t="s">
        <v>768</v>
      </c>
      <c r="E6331" s="298">
        <v>20200253</v>
      </c>
      <c r="F6331" s="298" t="s">
        <v>20197</v>
      </c>
      <c r="G6331" s="298" t="s">
        <v>20199</v>
      </c>
      <c r="H6331" s="299" t="s">
        <v>14828</v>
      </c>
      <c r="I6331" s="297">
        <v>0.73739624478239285</v>
      </c>
      <c r="J6331" s="298">
        <v>0.88609134965410474</v>
      </c>
      <c r="K6331" s="298">
        <v>2.6582740489623142</v>
      </c>
      <c r="L6331" s="298">
        <v>0</v>
      </c>
      <c r="M6331" s="299">
        <v>7.8950739254180719E-5</v>
      </c>
    </row>
    <row r="6332" spans="1:13" x14ac:dyDescent="0.2">
      <c r="A6332" s="297" t="s">
        <v>1311</v>
      </c>
      <c r="B6332" s="298">
        <v>56</v>
      </c>
      <c r="C6332" s="298" t="s">
        <v>20267</v>
      </c>
      <c r="D6332" s="298" t="s">
        <v>768</v>
      </c>
      <c r="E6332" s="298">
        <v>20200253</v>
      </c>
      <c r="F6332" s="298" t="s">
        <v>20200</v>
      </c>
      <c r="G6332" s="298" t="s">
        <v>20201</v>
      </c>
      <c r="H6332" s="299" t="s">
        <v>14828</v>
      </c>
      <c r="I6332" s="297">
        <v>1.0595252515699094</v>
      </c>
      <c r="J6332" s="298">
        <v>1.7361508639951195</v>
      </c>
      <c r="K6332" s="298">
        <v>3.4433658802569873</v>
      </c>
      <c r="L6332" s="298">
        <v>0</v>
      </c>
      <c r="M6332" s="299">
        <v>2.5781840330327526E-4</v>
      </c>
    </row>
    <row r="6333" spans="1:13" x14ac:dyDescent="0.2">
      <c r="A6333" s="297" t="s">
        <v>1311</v>
      </c>
      <c r="B6333" s="298">
        <v>56</v>
      </c>
      <c r="C6333" s="298" t="s">
        <v>20267</v>
      </c>
      <c r="D6333" s="298" t="s">
        <v>768</v>
      </c>
      <c r="E6333" s="298">
        <v>20200253</v>
      </c>
      <c r="F6333" s="298" t="s">
        <v>20202</v>
      </c>
      <c r="G6333" s="298" t="s">
        <v>20203</v>
      </c>
      <c r="H6333" s="299" t="s">
        <v>14828</v>
      </c>
      <c r="I6333" s="297">
        <v>1.6615719918315486</v>
      </c>
      <c r="J6333" s="298">
        <v>7.6793310516933833</v>
      </c>
      <c r="K6333" s="298">
        <v>9.2919905725489915</v>
      </c>
      <c r="L6333" s="298">
        <v>0</v>
      </c>
      <c r="M6333" s="299">
        <v>6.8422839670588033E-4</v>
      </c>
    </row>
    <row r="6334" spans="1:13" x14ac:dyDescent="0.2">
      <c r="A6334" s="297" t="s">
        <v>1311</v>
      </c>
      <c r="B6334" s="298">
        <v>56</v>
      </c>
      <c r="C6334" s="298" t="s">
        <v>20267</v>
      </c>
      <c r="D6334" s="298" t="s">
        <v>768</v>
      </c>
      <c r="E6334" s="298">
        <v>20200253</v>
      </c>
      <c r="F6334" s="298" t="s">
        <v>20202</v>
      </c>
      <c r="G6334" s="298" t="s">
        <v>20204</v>
      </c>
      <c r="H6334" s="299" t="s">
        <v>14828</v>
      </c>
      <c r="I6334" s="297">
        <v>1.0219866972191425</v>
      </c>
      <c r="J6334" s="298">
        <v>7.223936115240404</v>
      </c>
      <c r="K6334" s="298">
        <v>11.486058423232242</v>
      </c>
      <c r="L6334" s="298">
        <v>0</v>
      </c>
      <c r="M6334" s="299">
        <v>6.4365270786791997E-4</v>
      </c>
    </row>
    <row r="6335" spans="1:13" x14ac:dyDescent="0.2">
      <c r="A6335" s="297" t="s">
        <v>1311</v>
      </c>
      <c r="B6335" s="298">
        <v>56</v>
      </c>
      <c r="C6335" s="298" t="s">
        <v>20267</v>
      </c>
      <c r="D6335" s="298" t="s">
        <v>768</v>
      </c>
      <c r="E6335" s="298">
        <v>20200253</v>
      </c>
      <c r="F6335" s="298" t="s">
        <v>20202</v>
      </c>
      <c r="G6335" s="298" t="s">
        <v>20205</v>
      </c>
      <c r="H6335" s="299" t="s">
        <v>14828</v>
      </c>
      <c r="I6335" s="297">
        <v>1.0336526024652615</v>
      </c>
      <c r="J6335" s="298">
        <v>4.9683498448637122</v>
      </c>
      <c r="K6335" s="298">
        <v>5.7136023215932683</v>
      </c>
      <c r="L6335" s="298">
        <v>0</v>
      </c>
      <c r="M6335" s="299">
        <v>4.4267997117735671E-4</v>
      </c>
    </row>
    <row r="6336" spans="1:13" x14ac:dyDescent="0.2">
      <c r="A6336" s="297" t="s">
        <v>1311</v>
      </c>
      <c r="B6336" s="298">
        <v>56</v>
      </c>
      <c r="C6336" s="298" t="s">
        <v>20267</v>
      </c>
      <c r="D6336" s="298" t="s">
        <v>768</v>
      </c>
      <c r="E6336" s="298">
        <v>20200253</v>
      </c>
      <c r="F6336" s="298" t="s">
        <v>20206</v>
      </c>
      <c r="G6336" s="298" t="s">
        <v>20207</v>
      </c>
      <c r="H6336" s="299" t="s">
        <v>14828</v>
      </c>
      <c r="I6336" s="297">
        <v>17.925597693116845</v>
      </c>
      <c r="J6336" s="298">
        <v>10.770136928170642</v>
      </c>
      <c r="K6336" s="298">
        <v>32.310410784511923</v>
      </c>
      <c r="L6336" s="298">
        <v>0</v>
      </c>
      <c r="M6336" s="299">
        <v>9.5961920030000411E-4</v>
      </c>
    </row>
    <row r="6337" spans="1:13" x14ac:dyDescent="0.2">
      <c r="A6337" s="297" t="s">
        <v>1311</v>
      </c>
      <c r="B6337" s="298">
        <v>56</v>
      </c>
      <c r="C6337" s="298" t="s">
        <v>20267</v>
      </c>
      <c r="D6337" s="298" t="s">
        <v>768</v>
      </c>
      <c r="E6337" s="298">
        <v>20200253</v>
      </c>
      <c r="F6337" s="298" t="s">
        <v>20208</v>
      </c>
      <c r="G6337" s="298" t="s">
        <v>20209</v>
      </c>
      <c r="H6337" s="299" t="s">
        <v>14828</v>
      </c>
      <c r="I6337" s="297">
        <v>6.452217141845936</v>
      </c>
      <c r="J6337" s="298">
        <v>7.7532993094734159</v>
      </c>
      <c r="K6337" s="298">
        <v>15.506598618946832</v>
      </c>
      <c r="L6337" s="298">
        <v>0</v>
      </c>
      <c r="M6337" s="299">
        <v>6.9081896847408126E-4</v>
      </c>
    </row>
    <row r="6338" spans="1:13" x14ac:dyDescent="0.2">
      <c r="A6338" s="297" t="s">
        <v>1311</v>
      </c>
      <c r="B6338" s="298">
        <v>56</v>
      </c>
      <c r="C6338" s="298" t="s">
        <v>20267</v>
      </c>
      <c r="D6338" s="298" t="s">
        <v>768</v>
      </c>
      <c r="E6338" s="298">
        <v>20200253</v>
      </c>
      <c r="F6338" s="298" t="s">
        <v>20208</v>
      </c>
      <c r="G6338" s="298" t="s">
        <v>20210</v>
      </c>
      <c r="H6338" s="299" t="s">
        <v>14828</v>
      </c>
      <c r="I6338" s="297">
        <v>0.66524583634894319</v>
      </c>
      <c r="J6338" s="298">
        <v>0.79939189432156954</v>
      </c>
      <c r="K6338" s="298">
        <v>1.5987837886431391</v>
      </c>
      <c r="L6338" s="298">
        <v>0</v>
      </c>
      <c r="M6338" s="299">
        <v>7.1225817784051831E-5</v>
      </c>
    </row>
    <row r="6339" spans="1:13" x14ac:dyDescent="0.2">
      <c r="A6339" s="297" t="s">
        <v>1311</v>
      </c>
      <c r="B6339" s="298">
        <v>56</v>
      </c>
      <c r="C6339" s="298" t="s">
        <v>20267</v>
      </c>
      <c r="D6339" s="298" t="s">
        <v>768</v>
      </c>
      <c r="E6339" s="298">
        <v>20200253</v>
      </c>
      <c r="F6339" s="298" t="s">
        <v>20208</v>
      </c>
      <c r="G6339" s="298" t="s">
        <v>20211</v>
      </c>
      <c r="H6339" s="299" t="s">
        <v>14828</v>
      </c>
      <c r="I6339" s="297">
        <v>6.3483883602530131</v>
      </c>
      <c r="J6339" s="298">
        <v>7.6285335734589008</v>
      </c>
      <c r="K6339" s="298">
        <v>15.257067146917802</v>
      </c>
      <c r="L6339" s="298">
        <v>0</v>
      </c>
      <c r="M6339" s="299">
        <v>6.7970234139518796E-4</v>
      </c>
    </row>
    <row r="6340" spans="1:13" x14ac:dyDescent="0.2">
      <c r="A6340" s="297" t="s">
        <v>1311</v>
      </c>
      <c r="B6340" s="298">
        <v>56</v>
      </c>
      <c r="C6340" s="298" t="s">
        <v>20267</v>
      </c>
      <c r="D6340" s="298" t="s">
        <v>768</v>
      </c>
      <c r="E6340" s="298">
        <v>20200253</v>
      </c>
      <c r="F6340" s="298" t="s">
        <v>20212</v>
      </c>
      <c r="G6340" s="298" t="s">
        <v>20213</v>
      </c>
      <c r="H6340" s="299" t="s">
        <v>14828</v>
      </c>
      <c r="I6340" s="297">
        <v>5.213079964266738</v>
      </c>
      <c r="J6340" s="298">
        <v>7.7336932652425636</v>
      </c>
      <c r="K6340" s="298">
        <v>12.451246157040528</v>
      </c>
      <c r="L6340" s="298">
        <v>0</v>
      </c>
      <c r="M6340" s="299">
        <v>6.8907206993311246E-4</v>
      </c>
    </row>
    <row r="6341" spans="1:13" x14ac:dyDescent="0.2">
      <c r="A6341" s="297" t="s">
        <v>1311</v>
      </c>
      <c r="B6341" s="298">
        <v>56</v>
      </c>
      <c r="C6341" s="298" t="s">
        <v>20268</v>
      </c>
      <c r="D6341" s="298" t="s">
        <v>769</v>
      </c>
      <c r="E6341" s="298">
        <v>20200253</v>
      </c>
      <c r="F6341" s="298" t="s">
        <v>20214</v>
      </c>
      <c r="G6341" s="298" t="s">
        <v>20215</v>
      </c>
      <c r="H6341" s="299" t="s">
        <v>14828</v>
      </c>
      <c r="I6341" s="297">
        <v>0</v>
      </c>
      <c r="J6341" s="298">
        <v>0</v>
      </c>
      <c r="K6341" s="298">
        <v>0</v>
      </c>
      <c r="L6341" s="298">
        <v>0</v>
      </c>
      <c r="M6341" s="299">
        <v>0</v>
      </c>
    </row>
    <row r="6342" spans="1:13" x14ac:dyDescent="0.2">
      <c r="A6342" s="297" t="s">
        <v>1311</v>
      </c>
      <c r="B6342" s="298">
        <v>56</v>
      </c>
      <c r="C6342" s="298" t="s">
        <v>20268</v>
      </c>
      <c r="D6342" s="298" t="s">
        <v>769</v>
      </c>
      <c r="E6342" s="298">
        <v>20200253</v>
      </c>
      <c r="F6342" s="298" t="s">
        <v>20214</v>
      </c>
      <c r="G6342" s="298" t="s">
        <v>20216</v>
      </c>
      <c r="H6342" s="299" t="s">
        <v>14828</v>
      </c>
      <c r="I6342" s="297">
        <v>0</v>
      </c>
      <c r="J6342" s="298">
        <v>0</v>
      </c>
      <c r="K6342" s="298">
        <v>0</v>
      </c>
      <c r="L6342" s="298">
        <v>0</v>
      </c>
      <c r="M6342" s="299">
        <v>0</v>
      </c>
    </row>
    <row r="6343" spans="1:13" x14ac:dyDescent="0.2">
      <c r="A6343" s="297" t="s">
        <v>1311</v>
      </c>
      <c r="B6343" s="298">
        <v>56</v>
      </c>
      <c r="C6343" s="298" t="s">
        <v>20268</v>
      </c>
      <c r="D6343" s="298" t="s">
        <v>769</v>
      </c>
      <c r="E6343" s="298">
        <v>20200253</v>
      </c>
      <c r="F6343" s="298" t="s">
        <v>20214</v>
      </c>
      <c r="G6343" s="298" t="s">
        <v>20217</v>
      </c>
      <c r="H6343" s="299" t="s">
        <v>14828</v>
      </c>
      <c r="I6343" s="297">
        <v>0</v>
      </c>
      <c r="J6343" s="298">
        <v>0</v>
      </c>
      <c r="K6343" s="298">
        <v>0</v>
      </c>
      <c r="L6343" s="298">
        <v>0</v>
      </c>
      <c r="M6343" s="299">
        <v>0</v>
      </c>
    </row>
    <row r="6344" spans="1:13" x14ac:dyDescent="0.2">
      <c r="A6344" s="297" t="s">
        <v>1311</v>
      </c>
      <c r="B6344" s="298">
        <v>56</v>
      </c>
      <c r="C6344" s="298" t="s">
        <v>20269</v>
      </c>
      <c r="D6344" s="298" t="s">
        <v>771</v>
      </c>
      <c r="E6344" s="298">
        <v>20200253</v>
      </c>
      <c r="F6344" s="298" t="s">
        <v>20218</v>
      </c>
      <c r="G6344" s="298" t="s">
        <v>20219</v>
      </c>
      <c r="H6344" s="299" t="s">
        <v>14828</v>
      </c>
      <c r="I6344" s="297">
        <v>4.3163505080497808</v>
      </c>
      <c r="J6344" s="298">
        <v>3.4578250832532897</v>
      </c>
      <c r="K6344" s="298">
        <v>1.7289125416266449</v>
      </c>
      <c r="L6344" s="298">
        <v>0</v>
      </c>
      <c r="M6344" s="299">
        <v>3.0809221491786811E-4</v>
      </c>
    </row>
    <row r="6345" spans="1:13" x14ac:dyDescent="0.2">
      <c r="A6345" s="297" t="s">
        <v>1311</v>
      </c>
      <c r="B6345" s="298">
        <v>56</v>
      </c>
      <c r="C6345" s="298" t="s">
        <v>20269</v>
      </c>
      <c r="D6345" s="298" t="s">
        <v>771</v>
      </c>
      <c r="E6345" s="298">
        <v>20200253</v>
      </c>
      <c r="F6345" s="298" t="s">
        <v>20218</v>
      </c>
      <c r="G6345" s="298" t="s">
        <v>20220</v>
      </c>
      <c r="H6345" s="299" t="s">
        <v>14828</v>
      </c>
      <c r="I6345" s="297">
        <v>3.4507045284528641</v>
      </c>
      <c r="J6345" s="298">
        <v>2.7643567525685331</v>
      </c>
      <c r="K6345" s="298">
        <v>1.3821783762842665</v>
      </c>
      <c r="L6345" s="298">
        <v>0</v>
      </c>
      <c r="M6345" s="299">
        <v>2.4630418665385625E-4</v>
      </c>
    </row>
    <row r="6346" spans="1:13" x14ac:dyDescent="0.2">
      <c r="A6346" s="297" t="s">
        <v>1311</v>
      </c>
      <c r="B6346" s="298">
        <v>56</v>
      </c>
      <c r="C6346" s="298" t="s">
        <v>20269</v>
      </c>
      <c r="D6346" s="298" t="s">
        <v>771</v>
      </c>
      <c r="E6346" s="298">
        <v>20200253</v>
      </c>
      <c r="F6346" s="298" t="s">
        <v>20218</v>
      </c>
      <c r="G6346" s="298" t="s">
        <v>20221</v>
      </c>
      <c r="H6346" s="299" t="s">
        <v>14828</v>
      </c>
      <c r="I6346" s="297">
        <v>2.6125917168319277</v>
      </c>
      <c r="J6346" s="298">
        <v>2.0929452216434852</v>
      </c>
      <c r="K6346" s="298">
        <v>1.0464726108217426</v>
      </c>
      <c r="L6346" s="298">
        <v>0</v>
      </c>
      <c r="M6346" s="299">
        <v>1.8648141924843448E-4</v>
      </c>
    </row>
    <row r="6347" spans="1:13" x14ac:dyDescent="0.2">
      <c r="A6347" s="297" t="s">
        <v>1311</v>
      </c>
      <c r="B6347" s="298">
        <v>56</v>
      </c>
      <c r="C6347" s="298" t="s">
        <v>20269</v>
      </c>
      <c r="D6347" s="298" t="s">
        <v>771</v>
      </c>
      <c r="E6347" s="298">
        <v>20200253</v>
      </c>
      <c r="F6347" s="298" t="s">
        <v>20218</v>
      </c>
      <c r="G6347" s="298" t="s">
        <v>20222</v>
      </c>
      <c r="H6347" s="299" t="s">
        <v>14828</v>
      </c>
      <c r="I6347" s="297">
        <v>0.34828993968268945</v>
      </c>
      <c r="J6347" s="298">
        <v>0.27901480369436421</v>
      </c>
      <c r="K6347" s="298">
        <v>0.13950740184718211</v>
      </c>
      <c r="L6347" s="298">
        <v>0</v>
      </c>
      <c r="M6347" s="299">
        <v>2.4860219009167849E-5</v>
      </c>
    </row>
    <row r="6348" spans="1:13" x14ac:dyDescent="0.2">
      <c r="A6348" s="297" t="s">
        <v>1311</v>
      </c>
      <c r="B6348" s="298">
        <v>56</v>
      </c>
      <c r="C6348" s="298" t="s">
        <v>20269</v>
      </c>
      <c r="D6348" s="298" t="s">
        <v>771</v>
      </c>
      <c r="E6348" s="298">
        <v>20200253</v>
      </c>
      <c r="F6348" s="298" t="s">
        <v>20218</v>
      </c>
      <c r="G6348" s="298" t="s">
        <v>20223</v>
      </c>
      <c r="H6348" s="299" t="s">
        <v>14828</v>
      </c>
      <c r="I6348" s="297">
        <v>1.2395024324001593</v>
      </c>
      <c r="J6348" s="298">
        <v>0.99296444844170795</v>
      </c>
      <c r="K6348" s="298">
        <v>0.49648222422085397</v>
      </c>
      <c r="L6348" s="298">
        <v>0</v>
      </c>
      <c r="M6348" s="299">
        <v>8.8473132356156164E-5</v>
      </c>
    </row>
    <row r="6349" spans="1:13" x14ac:dyDescent="0.2">
      <c r="A6349" s="297" t="s">
        <v>1311</v>
      </c>
      <c r="B6349" s="298">
        <v>56</v>
      </c>
      <c r="C6349" s="298" t="s">
        <v>20267</v>
      </c>
      <c r="D6349" s="298" t="s">
        <v>768</v>
      </c>
      <c r="E6349" s="298">
        <v>20200253</v>
      </c>
      <c r="F6349" s="298" t="s">
        <v>20224</v>
      </c>
      <c r="G6349" s="298" t="s">
        <v>20225</v>
      </c>
      <c r="H6349" s="299" t="s">
        <v>14828</v>
      </c>
      <c r="I6349" s="297">
        <v>5.6667550577888814</v>
      </c>
      <c r="J6349" s="298">
        <v>7.5660552214700001</v>
      </c>
      <c r="K6349" s="298">
        <v>0.30264220885879994</v>
      </c>
      <c r="L6349" s="298">
        <v>0</v>
      </c>
      <c r="M6349" s="299">
        <v>6.7413552023297711E-4</v>
      </c>
    </row>
    <row r="6350" spans="1:13" x14ac:dyDescent="0.2">
      <c r="A6350" s="297" t="s">
        <v>1311</v>
      </c>
      <c r="B6350" s="298">
        <v>56</v>
      </c>
      <c r="C6350" s="298" t="s">
        <v>20267</v>
      </c>
      <c r="D6350" s="298" t="s">
        <v>768</v>
      </c>
      <c r="E6350" s="298">
        <v>20200253</v>
      </c>
      <c r="F6350" s="298" t="s">
        <v>20224</v>
      </c>
      <c r="G6350" s="298" t="s">
        <v>20226</v>
      </c>
      <c r="H6350" s="299" t="s">
        <v>14828</v>
      </c>
      <c r="I6350" s="297">
        <v>1.13664704563467</v>
      </c>
      <c r="J6350" s="298">
        <v>0.91056707694878891</v>
      </c>
      <c r="K6350" s="298">
        <v>0.45528353847439446</v>
      </c>
      <c r="L6350" s="298">
        <v>0</v>
      </c>
      <c r="M6350" s="299">
        <v>8.1131526556137064E-5</v>
      </c>
    </row>
    <row r="6351" spans="1:13" x14ac:dyDescent="0.2">
      <c r="A6351" s="297" t="s">
        <v>1311</v>
      </c>
      <c r="B6351" s="298">
        <v>56</v>
      </c>
      <c r="C6351" s="298" t="s">
        <v>20267</v>
      </c>
      <c r="D6351" s="298" t="s">
        <v>768</v>
      </c>
      <c r="E6351" s="298">
        <v>20200253</v>
      </c>
      <c r="F6351" s="298" t="s">
        <v>20227</v>
      </c>
      <c r="G6351" s="298" t="s">
        <v>20228</v>
      </c>
      <c r="H6351" s="299" t="s">
        <v>14828</v>
      </c>
      <c r="I6351" s="297">
        <v>5.1018496738145487</v>
      </c>
      <c r="J6351" s="298">
        <v>7.6632897427772297</v>
      </c>
      <c r="K6351" s="298">
        <v>0.53643028199440612</v>
      </c>
      <c r="L6351" s="298">
        <v>0</v>
      </c>
      <c r="M6351" s="299">
        <v>6.827991160814513E-4</v>
      </c>
    </row>
    <row r="6352" spans="1:13" x14ac:dyDescent="0.2">
      <c r="A6352" s="297" t="s">
        <v>1311</v>
      </c>
      <c r="B6352" s="298">
        <v>56</v>
      </c>
      <c r="C6352" s="298" t="s">
        <v>20267</v>
      </c>
      <c r="D6352" s="298" t="s">
        <v>768</v>
      </c>
      <c r="E6352" s="298">
        <v>20200253</v>
      </c>
      <c r="F6352" s="298" t="s">
        <v>20227</v>
      </c>
      <c r="G6352" s="298" t="s">
        <v>20229</v>
      </c>
      <c r="H6352" s="299" t="s">
        <v>14828</v>
      </c>
      <c r="I6352" s="297">
        <v>0.99027512710228893</v>
      </c>
      <c r="J6352" s="298">
        <v>7.069779985302687</v>
      </c>
      <c r="K6352" s="298">
        <v>2.7299150438297501</v>
      </c>
      <c r="L6352" s="298">
        <v>0</v>
      </c>
      <c r="M6352" s="299">
        <v>6.236805907826429E-4</v>
      </c>
    </row>
    <row r="6353" spans="1:13" x14ac:dyDescent="0.2">
      <c r="A6353" s="297" t="s">
        <v>1311</v>
      </c>
      <c r="B6353" s="298">
        <v>56</v>
      </c>
      <c r="C6353" s="298" t="s">
        <v>20267</v>
      </c>
      <c r="D6353" s="298" t="s">
        <v>768</v>
      </c>
      <c r="E6353" s="298">
        <v>20200253</v>
      </c>
      <c r="F6353" s="298" t="s">
        <v>20227</v>
      </c>
      <c r="G6353" s="298" t="s">
        <v>20230</v>
      </c>
      <c r="H6353" s="299" t="s">
        <v>14828</v>
      </c>
      <c r="I6353" s="297">
        <v>8.7490316305781644</v>
      </c>
      <c r="J6353" s="298">
        <v>8.4106110391090692</v>
      </c>
      <c r="K6353" s="298">
        <v>0</v>
      </c>
      <c r="L6353" s="298">
        <v>0</v>
      </c>
      <c r="M6353" s="299">
        <v>7.493854435846178E-4</v>
      </c>
    </row>
    <row r="6354" spans="1:13" x14ac:dyDescent="0.2">
      <c r="A6354" s="297" t="s">
        <v>1311</v>
      </c>
      <c r="B6354" s="298">
        <v>56</v>
      </c>
      <c r="C6354" s="298" t="s">
        <v>20267</v>
      </c>
      <c r="D6354" s="298" t="s">
        <v>768</v>
      </c>
      <c r="E6354" s="298">
        <v>20200253</v>
      </c>
      <c r="F6354" s="298" t="s">
        <v>20227</v>
      </c>
      <c r="G6354" s="298" t="s">
        <v>20231</v>
      </c>
      <c r="H6354" s="299" t="s">
        <v>14828</v>
      </c>
      <c r="I6354" s="297">
        <v>13.114210801604106</v>
      </c>
      <c r="J6354" s="298">
        <v>10.505784220324243</v>
      </c>
      <c r="K6354" s="298">
        <v>5.2528921101621213</v>
      </c>
      <c r="L6354" s="298">
        <v>0</v>
      </c>
      <c r="M6354" s="299">
        <v>9.3606537403088984E-4</v>
      </c>
    </row>
    <row r="6355" spans="1:13" x14ac:dyDescent="0.2">
      <c r="A6355" s="297" t="s">
        <v>1311</v>
      </c>
      <c r="B6355" s="298">
        <v>56</v>
      </c>
      <c r="C6355" s="298" t="s">
        <v>20267</v>
      </c>
      <c r="D6355" s="298" t="s">
        <v>768</v>
      </c>
      <c r="E6355" s="298">
        <v>20200253</v>
      </c>
      <c r="F6355" s="298" t="s">
        <v>20227</v>
      </c>
      <c r="G6355" s="298" t="s">
        <v>20232</v>
      </c>
      <c r="H6355" s="299" t="s">
        <v>14828</v>
      </c>
      <c r="I6355" s="297">
        <v>4.8569027453537563</v>
      </c>
      <c r="J6355" s="298">
        <v>15.358662103386767</v>
      </c>
      <c r="K6355" s="298">
        <v>12.286929682709411</v>
      </c>
      <c r="L6355" s="298">
        <v>0</v>
      </c>
      <c r="M6355" s="299">
        <v>1.3684567934117607E-3</v>
      </c>
    </row>
    <row r="6356" spans="1:13" x14ac:dyDescent="0.2">
      <c r="A6356" s="297" t="s">
        <v>1311</v>
      </c>
      <c r="B6356" s="298">
        <v>56</v>
      </c>
      <c r="C6356" s="298" t="s">
        <v>20267</v>
      </c>
      <c r="D6356" s="298" t="s">
        <v>768</v>
      </c>
      <c r="E6356" s="298">
        <v>20200253</v>
      </c>
      <c r="F6356" s="298" t="s">
        <v>20227</v>
      </c>
      <c r="G6356" s="298" t="s">
        <v>20233</v>
      </c>
      <c r="H6356" s="299" t="s">
        <v>14828</v>
      </c>
      <c r="I6356" s="297">
        <v>4.066765717431613</v>
      </c>
      <c r="J6356" s="298">
        <v>15.271326088176604</v>
      </c>
      <c r="K6356" s="298">
        <v>9.9263619573147928</v>
      </c>
      <c r="L6356" s="298">
        <v>0</v>
      </c>
      <c r="M6356" s="299">
        <v>1.3606751544565352E-3</v>
      </c>
    </row>
    <row r="6357" spans="1:13" x14ac:dyDescent="0.2">
      <c r="A6357" s="297" t="s">
        <v>1311</v>
      </c>
      <c r="B6357" s="298">
        <v>56</v>
      </c>
      <c r="C6357" s="298" t="s">
        <v>20267</v>
      </c>
      <c r="D6357" s="298" t="s">
        <v>768</v>
      </c>
      <c r="E6357" s="298">
        <v>20200253</v>
      </c>
      <c r="F6357" s="298" t="s">
        <v>20234</v>
      </c>
      <c r="G6357" s="298" t="s">
        <v>20235</v>
      </c>
      <c r="H6357" s="299" t="s">
        <v>14828</v>
      </c>
      <c r="I6357" s="297">
        <v>0</v>
      </c>
      <c r="J6357" s="298">
        <v>0</v>
      </c>
      <c r="K6357" s="298">
        <v>0</v>
      </c>
      <c r="L6357" s="298">
        <v>0</v>
      </c>
      <c r="M6357" s="299">
        <v>0</v>
      </c>
    </row>
    <row r="6358" spans="1:13" x14ac:dyDescent="0.2">
      <c r="A6358" s="297" t="s">
        <v>1311</v>
      </c>
      <c r="B6358" s="298">
        <v>56</v>
      </c>
      <c r="C6358" s="298" t="s">
        <v>20267</v>
      </c>
      <c r="D6358" s="298" t="s">
        <v>768</v>
      </c>
      <c r="E6358" s="298">
        <v>20200253</v>
      </c>
      <c r="F6358" s="298" t="s">
        <v>20234</v>
      </c>
      <c r="G6358" s="298" t="s">
        <v>20236</v>
      </c>
      <c r="H6358" s="299" t="s">
        <v>14828</v>
      </c>
      <c r="I6358" s="297">
        <v>26.637806215313425</v>
      </c>
      <c r="J6358" s="298">
        <v>0.93893915014186113</v>
      </c>
      <c r="K6358" s="298">
        <v>8.1943780376016964</v>
      </c>
      <c r="L6358" s="298">
        <v>0</v>
      </c>
      <c r="M6358" s="299">
        <v>4.296221881710393E-4</v>
      </c>
    </row>
    <row r="6359" spans="1:13" x14ac:dyDescent="0.2">
      <c r="A6359" s="297" t="s">
        <v>1311</v>
      </c>
      <c r="B6359" s="298">
        <v>56</v>
      </c>
      <c r="C6359" s="298" t="s">
        <v>20267</v>
      </c>
      <c r="D6359" s="298" t="s">
        <v>768</v>
      </c>
      <c r="E6359" s="298">
        <v>20200253</v>
      </c>
      <c r="F6359" s="298" t="s">
        <v>20237</v>
      </c>
      <c r="G6359" s="298" t="s">
        <v>20238</v>
      </c>
      <c r="H6359" s="299" t="s">
        <v>14828</v>
      </c>
      <c r="I6359" s="297">
        <v>3.964034554386958</v>
      </c>
      <c r="J6359" s="298">
        <v>13.60965018362411</v>
      </c>
      <c r="K6359" s="298">
        <v>13.201360678115385</v>
      </c>
      <c r="L6359" s="298">
        <v>0</v>
      </c>
      <c r="M6359" s="299">
        <v>1.2126198313609079E-3</v>
      </c>
    </row>
    <row r="6360" spans="1:13" x14ac:dyDescent="0.2">
      <c r="A6360" s="297" t="s">
        <v>1311</v>
      </c>
      <c r="B6360" s="298">
        <v>56</v>
      </c>
      <c r="C6360" s="298" t="s">
        <v>20267</v>
      </c>
      <c r="D6360" s="298" t="s">
        <v>768</v>
      </c>
      <c r="E6360" s="298">
        <v>20200253</v>
      </c>
      <c r="F6360" s="298" t="s">
        <v>20237</v>
      </c>
      <c r="G6360" s="298" t="s">
        <v>20239</v>
      </c>
      <c r="H6360" s="299" t="s">
        <v>14828</v>
      </c>
      <c r="I6360" s="297">
        <v>12.314155299766865</v>
      </c>
      <c r="J6360" s="298">
        <v>10.569493254743218</v>
      </c>
      <c r="K6360" s="298">
        <v>0.31708479764229652</v>
      </c>
      <c r="L6360" s="298">
        <v>0</v>
      </c>
      <c r="M6360" s="299">
        <v>9.4174184899762042E-4</v>
      </c>
    </row>
    <row r="6361" spans="1:13" x14ac:dyDescent="0.2">
      <c r="A6361" s="297" t="s">
        <v>1311</v>
      </c>
      <c r="B6361" s="298">
        <v>56</v>
      </c>
      <c r="C6361" s="298" t="s">
        <v>20267</v>
      </c>
      <c r="D6361" s="298" t="s">
        <v>768</v>
      </c>
      <c r="E6361" s="298">
        <v>20200253</v>
      </c>
      <c r="F6361" s="298" t="s">
        <v>20237</v>
      </c>
      <c r="G6361" s="298" t="s">
        <v>20240</v>
      </c>
      <c r="H6361" s="299" t="s">
        <v>14828</v>
      </c>
      <c r="I6361" s="297">
        <v>0.40300399941138865</v>
      </c>
      <c r="J6361" s="298">
        <v>4.8426929250205228</v>
      </c>
      <c r="K6361" s="298">
        <v>4.8426929250205228</v>
      </c>
      <c r="L6361" s="298">
        <v>0</v>
      </c>
      <c r="M6361" s="299">
        <v>4.314839396193285E-4</v>
      </c>
    </row>
    <row r="6362" spans="1:13" x14ac:dyDescent="0.2">
      <c r="A6362" s="297" t="s">
        <v>1311</v>
      </c>
      <c r="B6362" s="298">
        <v>56</v>
      </c>
      <c r="C6362" s="298" t="s">
        <v>20267</v>
      </c>
      <c r="D6362" s="298" t="s">
        <v>768</v>
      </c>
      <c r="E6362" s="298">
        <v>20200253</v>
      </c>
      <c r="F6362" s="298" t="s">
        <v>20241</v>
      </c>
      <c r="G6362" s="298" t="s">
        <v>20242</v>
      </c>
      <c r="H6362" s="299" t="s">
        <v>14828</v>
      </c>
      <c r="I6362" s="297">
        <v>0.73174569884536289</v>
      </c>
      <c r="J6362" s="298">
        <v>0.87930137762610394</v>
      </c>
      <c r="K6362" s="298">
        <v>2.6379041328783117</v>
      </c>
      <c r="L6362" s="298">
        <v>0</v>
      </c>
      <c r="M6362" s="299">
        <v>7.8345752746485867E-5</v>
      </c>
    </row>
    <row r="6363" spans="1:13" x14ac:dyDescent="0.2">
      <c r="A6363" s="297" t="s">
        <v>1311</v>
      </c>
      <c r="B6363" s="298">
        <v>56</v>
      </c>
      <c r="C6363" s="298" t="s">
        <v>20267</v>
      </c>
      <c r="D6363" s="298" t="s">
        <v>768</v>
      </c>
      <c r="E6363" s="298">
        <v>20200253</v>
      </c>
      <c r="F6363" s="298" t="s">
        <v>20243</v>
      </c>
      <c r="G6363" s="298" t="s">
        <v>20244</v>
      </c>
      <c r="H6363" s="299" t="s">
        <v>14828</v>
      </c>
      <c r="I6363" s="297">
        <v>3.5708413153587371</v>
      </c>
      <c r="J6363" s="298">
        <v>5.5011504624359002</v>
      </c>
      <c r="K6363" s="298">
        <v>0</v>
      </c>
      <c r="L6363" s="298">
        <v>0</v>
      </c>
      <c r="M6363" s="299">
        <v>4.9015250620303868E-4</v>
      </c>
    </row>
    <row r="6364" spans="1:13" x14ac:dyDescent="0.2">
      <c r="A6364" s="297" t="s">
        <v>1311</v>
      </c>
      <c r="B6364" s="298">
        <v>56</v>
      </c>
      <c r="C6364" s="298" t="s">
        <v>20267</v>
      </c>
      <c r="D6364" s="298" t="s">
        <v>768</v>
      </c>
      <c r="E6364" s="298">
        <v>20200253</v>
      </c>
      <c r="F6364" s="298" t="s">
        <v>20245</v>
      </c>
      <c r="G6364" s="298" t="s">
        <v>20246</v>
      </c>
      <c r="H6364" s="299" t="s">
        <v>14828</v>
      </c>
      <c r="I6364" s="297">
        <v>2.4253096691358902</v>
      </c>
      <c r="J6364" s="298">
        <v>3.689076677463186</v>
      </c>
      <c r="K6364" s="298">
        <v>5.5705057829694109</v>
      </c>
      <c r="L6364" s="298">
        <v>0</v>
      </c>
      <c r="M6364" s="299">
        <v>3.2869673196196989E-4</v>
      </c>
    </row>
    <row r="6365" spans="1:13" x14ac:dyDescent="0.2">
      <c r="A6365" s="297" t="s">
        <v>1311</v>
      </c>
      <c r="B6365" s="298">
        <v>56</v>
      </c>
      <c r="C6365" s="298" t="s">
        <v>20267</v>
      </c>
      <c r="D6365" s="298" t="s">
        <v>768</v>
      </c>
      <c r="E6365" s="298">
        <v>20200253</v>
      </c>
      <c r="F6365" s="298" t="s">
        <v>20245</v>
      </c>
      <c r="G6365" s="298" t="s">
        <v>20247</v>
      </c>
      <c r="H6365" s="299" t="s">
        <v>14828</v>
      </c>
      <c r="I6365" s="297">
        <v>3.2932783762720463</v>
      </c>
      <c r="J6365" s="298">
        <v>7.759537596274142</v>
      </c>
      <c r="K6365" s="298">
        <v>14.122358425218936</v>
      </c>
      <c r="L6365" s="298">
        <v>0</v>
      </c>
      <c r="M6365" s="299">
        <v>6.9137479982802599E-4</v>
      </c>
    </row>
    <row r="6366" spans="1:13" x14ac:dyDescent="0.2">
      <c r="A6366" s="297" t="s">
        <v>1311</v>
      </c>
      <c r="B6366" s="298">
        <v>56</v>
      </c>
      <c r="C6366" s="298" t="s">
        <v>20269</v>
      </c>
      <c r="D6366" s="298" t="s">
        <v>771</v>
      </c>
      <c r="E6366" s="298">
        <v>20200253</v>
      </c>
      <c r="F6366" s="298" t="s">
        <v>20248</v>
      </c>
      <c r="G6366" s="298" t="s">
        <v>20249</v>
      </c>
      <c r="H6366" s="299" t="s">
        <v>14828</v>
      </c>
      <c r="I6366" s="297">
        <v>4.1301711997092667</v>
      </c>
      <c r="J6366" s="298">
        <v>4.9630154730892144</v>
      </c>
      <c r="K6366" s="298">
        <v>2.4815077365446072</v>
      </c>
      <c r="L6366" s="298">
        <v>0</v>
      </c>
      <c r="M6366" s="299">
        <v>4.4220467865224895E-4</v>
      </c>
    </row>
    <row r="6367" spans="1:13" x14ac:dyDescent="0.2">
      <c r="A6367" s="297" t="s">
        <v>1311</v>
      </c>
      <c r="B6367" s="298">
        <v>56</v>
      </c>
      <c r="C6367" s="298" t="s">
        <v>20269</v>
      </c>
      <c r="D6367" s="298" t="s">
        <v>771</v>
      </c>
      <c r="E6367" s="298">
        <v>20200253</v>
      </c>
      <c r="F6367" s="298" t="s">
        <v>20248</v>
      </c>
      <c r="G6367" s="298" t="s">
        <v>20250</v>
      </c>
      <c r="H6367" s="299" t="s">
        <v>14828</v>
      </c>
      <c r="I6367" s="297">
        <v>4.3097658562375365</v>
      </c>
      <c r="J6367" s="298">
        <v>5.1788251856010552</v>
      </c>
      <c r="K6367" s="298">
        <v>2.5894125928005276</v>
      </c>
      <c r="L6367" s="298">
        <v>0</v>
      </c>
      <c r="M6367" s="299">
        <v>4.61433324037054E-4</v>
      </c>
    </row>
    <row r="6368" spans="1:13" x14ac:dyDescent="0.2">
      <c r="A6368" s="297" t="s">
        <v>1311</v>
      </c>
      <c r="B6368" s="298">
        <v>56</v>
      </c>
      <c r="C6368" s="298" t="s">
        <v>20267</v>
      </c>
      <c r="D6368" s="298" t="s">
        <v>768</v>
      </c>
      <c r="E6368" s="298">
        <v>20200253</v>
      </c>
      <c r="F6368" s="298" t="s">
        <v>20251</v>
      </c>
      <c r="G6368" s="298" t="s">
        <v>20252</v>
      </c>
      <c r="H6368" s="299" t="s">
        <v>14828</v>
      </c>
      <c r="I6368" s="297">
        <v>0.89856394127132611</v>
      </c>
      <c r="J6368" s="298">
        <v>4.1529166416259908</v>
      </c>
      <c r="K6368" s="298">
        <v>3.5715083117983517</v>
      </c>
      <c r="L6368" s="298">
        <v>0</v>
      </c>
      <c r="M6368" s="299">
        <v>3.7002487276887577E-4</v>
      </c>
    </row>
    <row r="6369" spans="1:13" x14ac:dyDescent="0.2">
      <c r="A6369" s="297" t="s">
        <v>1311</v>
      </c>
      <c r="B6369" s="298">
        <v>56</v>
      </c>
      <c r="C6369" s="298" t="s">
        <v>20267</v>
      </c>
      <c r="D6369" s="298" t="s">
        <v>768</v>
      </c>
      <c r="E6369" s="298">
        <v>20200253</v>
      </c>
      <c r="F6369" s="298" t="s">
        <v>20251</v>
      </c>
      <c r="G6369" s="298" t="s">
        <v>20253</v>
      </c>
      <c r="H6369" s="299" t="s">
        <v>14828</v>
      </c>
      <c r="I6369" s="297">
        <v>5.9352981363440263</v>
      </c>
      <c r="J6369" s="298">
        <v>7.1321441808868675</v>
      </c>
      <c r="K6369" s="298">
        <v>14.264288361773735</v>
      </c>
      <c r="L6369" s="298">
        <v>0</v>
      </c>
      <c r="M6369" s="299">
        <v>6.3547404651701986E-4</v>
      </c>
    </row>
    <row r="6370" spans="1:13" x14ac:dyDescent="0.2">
      <c r="A6370" s="297" t="s">
        <v>1311</v>
      </c>
      <c r="B6370" s="298">
        <v>56</v>
      </c>
      <c r="C6370" s="298" t="s">
        <v>20267</v>
      </c>
      <c r="D6370" s="298" t="s">
        <v>768</v>
      </c>
      <c r="E6370" s="298">
        <v>20200253</v>
      </c>
      <c r="F6370" s="298" t="s">
        <v>20254</v>
      </c>
      <c r="G6370" s="298" t="s">
        <v>20255</v>
      </c>
      <c r="H6370" s="299" t="s">
        <v>14828</v>
      </c>
      <c r="I6370" s="297">
        <v>6.4396093612239387</v>
      </c>
      <c r="J6370" s="298">
        <v>7.7381491843859393</v>
      </c>
      <c r="K6370" s="298">
        <v>15.476298368771879</v>
      </c>
      <c r="L6370" s="298">
        <v>0</v>
      </c>
      <c r="M6370" s="299">
        <v>6.8946909232878715E-4</v>
      </c>
    </row>
    <row r="6371" spans="1:13" x14ac:dyDescent="0.2">
      <c r="A6371" s="297" t="s">
        <v>1311</v>
      </c>
      <c r="B6371" s="298">
        <v>56</v>
      </c>
      <c r="C6371" s="298" t="s">
        <v>20267</v>
      </c>
      <c r="D6371" s="298" t="s">
        <v>768</v>
      </c>
      <c r="E6371" s="298">
        <v>20200253</v>
      </c>
      <c r="F6371" s="298" t="s">
        <v>20254</v>
      </c>
      <c r="G6371" s="298" t="s">
        <v>20256</v>
      </c>
      <c r="H6371" s="299" t="s">
        <v>14828</v>
      </c>
      <c r="I6371" s="297">
        <v>6.4277432147561759</v>
      </c>
      <c r="J6371" s="298">
        <v>7.7238902431271379</v>
      </c>
      <c r="K6371" s="298">
        <v>15.447780486254276</v>
      </c>
      <c r="L6371" s="298">
        <v>0</v>
      </c>
      <c r="M6371" s="299">
        <v>6.8819862066262795E-4</v>
      </c>
    </row>
    <row r="6372" spans="1:13" x14ac:dyDescent="0.2">
      <c r="A6372" s="297" t="s">
        <v>1311</v>
      </c>
      <c r="B6372" s="298">
        <v>56</v>
      </c>
      <c r="C6372" s="298" t="s">
        <v>20267</v>
      </c>
      <c r="D6372" s="298" t="s">
        <v>768</v>
      </c>
      <c r="E6372" s="298">
        <v>20200253</v>
      </c>
      <c r="F6372" s="298" t="s">
        <v>20257</v>
      </c>
      <c r="G6372" s="298" t="s">
        <v>20258</v>
      </c>
      <c r="H6372" s="299" t="s">
        <v>14828</v>
      </c>
      <c r="I6372" s="297">
        <v>11.399976427957681</v>
      </c>
      <c r="J6372" s="298">
        <v>13.698768566491619</v>
      </c>
      <c r="K6372" s="298">
        <v>27.397537132983238</v>
      </c>
      <c r="L6372" s="298">
        <v>0</v>
      </c>
      <c r="M6372" s="299">
        <v>1.2205602792744032E-3</v>
      </c>
    </row>
    <row r="6373" spans="1:13" x14ac:dyDescent="0.2">
      <c r="A6373" s="297" t="s">
        <v>1311</v>
      </c>
      <c r="B6373" s="298">
        <v>56</v>
      </c>
      <c r="C6373" s="298" t="s">
        <v>20267</v>
      </c>
      <c r="D6373" s="298" t="s">
        <v>768</v>
      </c>
      <c r="E6373" s="298">
        <v>20200253</v>
      </c>
      <c r="F6373" s="298" t="s">
        <v>20259</v>
      </c>
      <c r="G6373" s="298" t="s">
        <v>20260</v>
      </c>
      <c r="H6373" s="299" t="s">
        <v>14828</v>
      </c>
      <c r="I6373" s="297">
        <v>3.5401535535338495</v>
      </c>
      <c r="J6373" s="298">
        <v>7.7345844490712388</v>
      </c>
      <c r="K6373" s="298">
        <v>9.8229222503204721</v>
      </c>
      <c r="L6373" s="298">
        <v>0</v>
      </c>
      <c r="M6373" s="299">
        <v>6.8915147441224749E-4</v>
      </c>
    </row>
    <row r="6374" spans="1:13" x14ac:dyDescent="0.2">
      <c r="A6374" s="300" t="s">
        <v>17073</v>
      </c>
      <c r="B6374" s="301">
        <v>30</v>
      </c>
      <c r="C6374" s="301" t="s">
        <v>20271</v>
      </c>
      <c r="D6374" s="301" t="s">
        <v>756</v>
      </c>
      <c r="E6374" s="301">
        <v>20200202</v>
      </c>
      <c r="F6374" s="301" t="s">
        <v>20261</v>
      </c>
      <c r="G6374" s="301" t="s">
        <v>1314</v>
      </c>
      <c r="H6374" s="302" t="s">
        <v>1314</v>
      </c>
      <c r="I6374" s="300">
        <v>45.221993719678252</v>
      </c>
      <c r="J6374" s="301">
        <v>1.5811885915971415</v>
      </c>
      <c r="K6374" s="301">
        <v>4.6885679107358724</v>
      </c>
      <c r="L6374" s="301">
        <v>1.3749466013888188E-2</v>
      </c>
      <c r="M6374" s="302">
        <v>0.1099957281111055</v>
      </c>
    </row>
    <row r="6375" spans="1:13" x14ac:dyDescent="0.2">
      <c r="A6375" s="300" t="s">
        <v>17073</v>
      </c>
      <c r="B6375" s="301">
        <v>30</v>
      </c>
      <c r="C6375" s="301" t="s">
        <v>20271</v>
      </c>
      <c r="D6375" s="301" t="s">
        <v>756</v>
      </c>
      <c r="E6375" s="301">
        <v>20200202</v>
      </c>
      <c r="F6375" s="301" t="s">
        <v>20261</v>
      </c>
      <c r="G6375" s="301" t="s">
        <v>1314</v>
      </c>
      <c r="H6375" s="302" t="s">
        <v>1314</v>
      </c>
      <c r="I6375" s="300">
        <v>59.328945849927528</v>
      </c>
      <c r="J6375" s="301">
        <v>1.7324327177499117</v>
      </c>
      <c r="K6375" s="301">
        <v>2.3786576204026564</v>
      </c>
      <c r="L6375" s="301">
        <v>1.3749466013888188E-2</v>
      </c>
      <c r="M6375" s="302">
        <v>0.13749466013888187</v>
      </c>
    </row>
    <row r="6376" spans="1:13" x14ac:dyDescent="0.2">
      <c r="A6376" s="300" t="s">
        <v>17073</v>
      </c>
      <c r="B6376" s="301">
        <v>30</v>
      </c>
      <c r="C6376" s="301" t="s">
        <v>20271</v>
      </c>
      <c r="D6376" s="301" t="s">
        <v>756</v>
      </c>
      <c r="E6376" s="301">
        <v>20200202</v>
      </c>
      <c r="F6376" s="301" t="s">
        <v>20261</v>
      </c>
      <c r="G6376" s="301" t="s">
        <v>1314</v>
      </c>
      <c r="H6376" s="302" t="s">
        <v>1314</v>
      </c>
      <c r="I6376" s="300">
        <v>59.328945849927528</v>
      </c>
      <c r="J6376" s="301">
        <v>1.7186832517360235</v>
      </c>
      <c r="K6376" s="301">
        <v>21.22917552544336</v>
      </c>
      <c r="L6376" s="301">
        <v>1.3749466013888188E-2</v>
      </c>
      <c r="M6376" s="302">
        <v>0.17874305818054645</v>
      </c>
    </row>
    <row r="6377" spans="1:13" x14ac:dyDescent="0.2">
      <c r="A6377" s="300" t="s">
        <v>17073</v>
      </c>
      <c r="B6377" s="301">
        <v>30</v>
      </c>
      <c r="C6377" s="301" t="s">
        <v>20271</v>
      </c>
      <c r="D6377" s="301" t="s">
        <v>756</v>
      </c>
      <c r="E6377" s="301">
        <v>20200202</v>
      </c>
      <c r="F6377" s="301" t="s">
        <v>20261</v>
      </c>
      <c r="G6377" s="301" t="s">
        <v>1314</v>
      </c>
      <c r="H6377" s="302" t="s">
        <v>1314</v>
      </c>
      <c r="I6377" s="300">
        <v>52.261720318788996</v>
      </c>
      <c r="J6377" s="301">
        <v>1.5261907275415889</v>
      </c>
      <c r="K6377" s="301">
        <v>87.102867197981666</v>
      </c>
      <c r="L6377" s="301">
        <v>1.3749466013888188E-2</v>
      </c>
      <c r="M6377" s="302">
        <v>0.15124412615277005</v>
      </c>
    </row>
    <row r="6378" spans="1:13" x14ac:dyDescent="0.2">
      <c r="A6378" s="300" t="s">
        <v>17073</v>
      </c>
      <c r="B6378" s="301">
        <v>30</v>
      </c>
      <c r="C6378" s="301" t="s">
        <v>20271</v>
      </c>
      <c r="D6378" s="301" t="s">
        <v>756</v>
      </c>
      <c r="E6378" s="301">
        <v>20200202</v>
      </c>
      <c r="F6378" s="301" t="s">
        <v>20261</v>
      </c>
      <c r="G6378" s="301" t="s">
        <v>1314</v>
      </c>
      <c r="H6378" s="302" t="s">
        <v>1314</v>
      </c>
      <c r="I6378" s="300">
        <v>0</v>
      </c>
      <c r="J6378" s="301">
        <v>0</v>
      </c>
      <c r="K6378" s="301">
        <v>2.7498932027776375E-2</v>
      </c>
      <c r="L6378" s="301">
        <v>0</v>
      </c>
      <c r="M6378" s="302">
        <v>0</v>
      </c>
    </row>
    <row r="6379" spans="1:13" ht="13.5" thickBot="1" x14ac:dyDescent="0.25">
      <c r="A6379" s="303" t="s">
        <v>17073</v>
      </c>
      <c r="B6379" s="304">
        <v>30</v>
      </c>
      <c r="C6379" s="304" t="s">
        <v>20271</v>
      </c>
      <c r="D6379" s="304" t="s">
        <v>756</v>
      </c>
      <c r="E6379" s="304" t="s">
        <v>17063</v>
      </c>
      <c r="F6379" s="304" t="s">
        <v>20261</v>
      </c>
      <c r="G6379" s="304" t="s">
        <v>12143</v>
      </c>
      <c r="H6379" s="305" t="s">
        <v>12143</v>
      </c>
      <c r="I6379" s="303">
        <v>0</v>
      </c>
      <c r="J6379" s="304">
        <v>0.26123985426387558</v>
      </c>
      <c r="K6379" s="304">
        <v>0</v>
      </c>
      <c r="L6379" s="304">
        <v>0</v>
      </c>
      <c r="M6379" s="305">
        <v>0</v>
      </c>
    </row>
  </sheetData>
  <autoFilter ref="A5:AA6471"/>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8498"/>
  <sheetViews>
    <sheetView zoomScaleNormal="100" workbookViewId="0">
      <pane ySplit="5" topLeftCell="A7" activePane="bottomLeft" state="frozen"/>
      <selection activeCell="A8497" sqref="A8497"/>
      <selection pane="bottomLeft"/>
    </sheetView>
  </sheetViews>
  <sheetFormatPr defaultRowHeight="12.75" x14ac:dyDescent="0.2"/>
  <cols>
    <col min="1" max="1" width="29.28515625" customWidth="1"/>
    <col min="2" max="2" width="22.7109375" customWidth="1"/>
    <col min="3" max="3" width="19.7109375" customWidth="1"/>
    <col min="4" max="4" width="19.7109375" style="26" customWidth="1"/>
    <col min="5" max="5" width="3.5703125" customWidth="1"/>
    <col min="6" max="6" width="12.7109375" customWidth="1"/>
    <col min="7" max="7" width="33.7109375" customWidth="1"/>
    <col min="8" max="8" width="12.42578125" style="103" bestFit="1" customWidth="1"/>
    <col min="9" max="9" width="9.140625" style="103" customWidth="1"/>
    <col min="10" max="10" width="12.42578125" style="103" bestFit="1" customWidth="1"/>
    <col min="11" max="12" width="9.140625" style="103" customWidth="1"/>
    <col min="14" max="14" width="24.28515625" bestFit="1" customWidth="1"/>
  </cols>
  <sheetData>
    <row r="1" spans="1:14" x14ac:dyDescent="0.2">
      <c r="A1" s="11" t="s">
        <v>20275</v>
      </c>
      <c r="C1" s="6"/>
      <c r="D1" s="65"/>
      <c r="E1" s="33"/>
    </row>
    <row r="2" spans="1:14" x14ac:dyDescent="0.2">
      <c r="A2" s="37"/>
      <c r="D2" s="29"/>
    </row>
    <row r="3" spans="1:14" x14ac:dyDescent="0.2">
      <c r="D3" s="31"/>
      <c r="G3" t="s">
        <v>439</v>
      </c>
    </row>
    <row r="4" spans="1:14" ht="13.5" thickBot="1" x14ac:dyDescent="0.25">
      <c r="D4" s="47"/>
      <c r="E4" s="6"/>
      <c r="G4" s="5"/>
      <c r="H4" s="106"/>
      <c r="J4" s="106"/>
      <c r="K4" s="106"/>
      <c r="L4" s="106"/>
      <c r="N4" s="36"/>
    </row>
    <row r="5" spans="1:14" s="3" customFormat="1" x14ac:dyDescent="0.2">
      <c r="A5" s="3" t="s">
        <v>20276</v>
      </c>
      <c r="B5" s="3" t="s">
        <v>10057</v>
      </c>
      <c r="C5" s="3" t="s">
        <v>16717</v>
      </c>
      <c r="D5" s="27" t="s">
        <v>16716</v>
      </c>
      <c r="F5" s="3" t="s">
        <v>16714</v>
      </c>
      <c r="G5" s="3" t="s">
        <v>16715</v>
      </c>
      <c r="H5" s="257" t="s">
        <v>15741</v>
      </c>
      <c r="I5" s="258" t="s">
        <v>15742</v>
      </c>
      <c r="J5" s="258" t="s">
        <v>15743</v>
      </c>
      <c r="K5" s="258" t="s">
        <v>15744</v>
      </c>
      <c r="L5" s="259" t="s">
        <v>15939</v>
      </c>
    </row>
    <row r="6" spans="1:14" s="33" customFormat="1" x14ac:dyDescent="0.2">
      <c r="A6" s="33" t="s">
        <v>15721</v>
      </c>
      <c r="B6" s="33" t="str">
        <f>VLOOKUP(D6,fips_xref!$A$5:$C$35,2,FALSE)</f>
        <v>Big Horn</v>
      </c>
      <c r="C6" s="34" t="str">
        <f t="shared" ref="C6:C65" si="0">LEFT(D6,2)</f>
        <v>30</v>
      </c>
      <c r="D6" s="149">
        <f>fips_xref!A$5</f>
        <v>30003</v>
      </c>
      <c r="E6" s="34"/>
      <c r="F6" s="33" t="str">
        <f>SCC_xref!A$19</f>
        <v>2310001630</v>
      </c>
      <c r="G6" s="33" t="str">
        <f>VLOOKUP(F6,SCC_xref!$A$6:$B$37,2,FALSE)</f>
        <v>Venting - blowdowns</v>
      </c>
      <c r="H6" s="225">
        <v>0</v>
      </c>
      <c r="I6" s="260">
        <v>2.737985432611997</v>
      </c>
      <c r="J6" s="260">
        <v>0</v>
      </c>
      <c r="K6" s="260">
        <v>0</v>
      </c>
      <c r="L6" s="261">
        <v>0</v>
      </c>
    </row>
    <row r="7" spans="1:14" s="33" customFormat="1" x14ac:dyDescent="0.2">
      <c r="A7" s="33" t="s">
        <v>15721</v>
      </c>
      <c r="B7" s="33" t="str">
        <f>VLOOKUP(D7,fips_xref!$A$5:$C$35,2,FALSE)</f>
        <v>Powder River</v>
      </c>
      <c r="C7" s="34" t="str">
        <f t="shared" si="0"/>
        <v>30</v>
      </c>
      <c r="D7" s="149">
        <f>fips_xref!A6</f>
        <v>30075</v>
      </c>
      <c r="E7" s="34"/>
      <c r="F7" s="33" t="str">
        <f>SCC_xref!A$19</f>
        <v>2310001630</v>
      </c>
      <c r="G7" s="33" t="str">
        <f>VLOOKUP(F7,SCC_xref!$A$6:$B$37,2,FALSE)</f>
        <v>Venting - blowdowns</v>
      </c>
      <c r="H7" s="225">
        <v>0</v>
      </c>
      <c r="I7" s="260">
        <v>0.47012949498485307</v>
      </c>
      <c r="J7" s="260">
        <v>0</v>
      </c>
      <c r="K7" s="260">
        <v>0</v>
      </c>
      <c r="L7" s="261">
        <v>0</v>
      </c>
    </row>
    <row r="8" spans="1:14" s="33" customFormat="1" x14ac:dyDescent="0.2">
      <c r="A8" s="33" t="s">
        <v>15721</v>
      </c>
      <c r="B8" s="33" t="str">
        <f>VLOOKUP(D8,fips_xref!$A$5:$C$35,2,FALSE)</f>
        <v>Campbell</v>
      </c>
      <c r="C8" s="34" t="str">
        <f t="shared" si="0"/>
        <v>56</v>
      </c>
      <c r="D8" s="149">
        <f>fips_xref!A7</f>
        <v>56005</v>
      </c>
      <c r="E8" s="34"/>
      <c r="F8" s="33" t="str">
        <f>SCC_xref!A$19</f>
        <v>2310001630</v>
      </c>
      <c r="G8" s="33" t="str">
        <f>VLOOKUP(F8,SCC_xref!$A$6:$B$37,2,FALSE)</f>
        <v>Venting - blowdowns</v>
      </c>
      <c r="H8" s="225">
        <v>0</v>
      </c>
      <c r="I8" s="260">
        <v>90.002593867368518</v>
      </c>
      <c r="J8" s="260">
        <v>0</v>
      </c>
      <c r="K8" s="260">
        <v>0</v>
      </c>
      <c r="L8" s="261">
        <v>0</v>
      </c>
    </row>
    <row r="9" spans="1:14" s="33" customFormat="1" x14ac:dyDescent="0.2">
      <c r="A9" s="33" t="s">
        <v>15721</v>
      </c>
      <c r="B9" s="33" t="str">
        <f>VLOOKUP(D9,fips_xref!$A$5:$C$35,2,FALSE)</f>
        <v>Converse</v>
      </c>
      <c r="C9" s="34" t="str">
        <f t="shared" si="0"/>
        <v>56</v>
      </c>
      <c r="D9" s="149">
        <f>fips_xref!A8</f>
        <v>56009</v>
      </c>
      <c r="E9" s="34"/>
      <c r="F9" s="33" t="str">
        <f>SCC_xref!A$19</f>
        <v>2310001630</v>
      </c>
      <c r="G9" s="33" t="str">
        <f>VLOOKUP(F9,SCC_xref!$A$6:$B$37,2,FALSE)</f>
        <v>Venting - blowdowns</v>
      </c>
      <c r="H9" s="225">
        <v>0</v>
      </c>
      <c r="I9" s="260">
        <v>62.79086437940623</v>
      </c>
      <c r="J9" s="260">
        <v>0</v>
      </c>
      <c r="K9" s="260">
        <v>0</v>
      </c>
      <c r="L9" s="261">
        <v>0</v>
      </c>
    </row>
    <row r="10" spans="1:14" s="33" customFormat="1" x14ac:dyDescent="0.2">
      <c r="A10" s="33" t="s">
        <v>15721</v>
      </c>
      <c r="B10" s="33" t="str">
        <f>VLOOKUP(D10,fips_xref!$A$5:$C$35,2,FALSE)</f>
        <v>Crook</v>
      </c>
      <c r="C10" s="34" t="str">
        <f t="shared" si="0"/>
        <v>56</v>
      </c>
      <c r="D10" s="149">
        <f>fips_xref!A9</f>
        <v>56011</v>
      </c>
      <c r="E10" s="34"/>
      <c r="F10" s="33" t="str">
        <f>SCC_xref!A$19</f>
        <v>2310001630</v>
      </c>
      <c r="G10" s="33" t="str">
        <f>VLOOKUP(F10,SCC_xref!$A$6:$B$37,2,FALSE)</f>
        <v>Venting - blowdowns</v>
      </c>
      <c r="H10" s="225">
        <v>0</v>
      </c>
      <c r="I10" s="260">
        <v>0.32341730465264612</v>
      </c>
      <c r="J10" s="260">
        <v>0</v>
      </c>
      <c r="K10" s="260">
        <v>0</v>
      </c>
      <c r="L10" s="261">
        <v>0</v>
      </c>
    </row>
    <row r="11" spans="1:14" s="33" customFormat="1" x14ac:dyDescent="0.2">
      <c r="A11" s="33" t="s">
        <v>15721</v>
      </c>
      <c r="B11" s="33" t="str">
        <f>VLOOKUP(D11,fips_xref!$A$5:$C$35,2,FALSE)</f>
        <v>Johnson</v>
      </c>
      <c r="C11" s="34" t="str">
        <f t="shared" si="0"/>
        <v>56</v>
      </c>
      <c r="D11" s="149">
        <f>fips_xref!A10</f>
        <v>56019</v>
      </c>
      <c r="E11" s="34"/>
      <c r="F11" s="33" t="str">
        <f>SCC_xref!A$19</f>
        <v>2310001630</v>
      </c>
      <c r="G11" s="33" t="str">
        <f>VLOOKUP(F11,SCC_xref!$A$6:$B$37,2,FALSE)</f>
        <v>Venting - blowdowns</v>
      </c>
      <c r="H11" s="225">
        <v>0</v>
      </c>
      <c r="I11" s="260">
        <v>2.9755488913491241</v>
      </c>
      <c r="J11" s="260">
        <v>0</v>
      </c>
      <c r="K11" s="260">
        <v>0</v>
      </c>
      <c r="L11" s="261">
        <v>0</v>
      </c>
    </row>
    <row r="12" spans="1:14" s="33" customFormat="1" x14ac:dyDescent="0.2">
      <c r="A12" s="33" t="s">
        <v>15721</v>
      </c>
      <c r="B12" s="33" t="str">
        <f>VLOOKUP(D12,fips_xref!$A$5:$C$35,2,FALSE)</f>
        <v>Natrona</v>
      </c>
      <c r="C12" s="34" t="str">
        <f t="shared" si="0"/>
        <v>56</v>
      </c>
      <c r="D12" s="149">
        <f>fips_xref!A11</f>
        <v>56025</v>
      </c>
      <c r="E12" s="34"/>
      <c r="F12" s="33" t="str">
        <f>SCC_xref!A$19</f>
        <v>2310001630</v>
      </c>
      <c r="G12" s="33" t="str">
        <f>VLOOKUP(F12,SCC_xref!$A$6:$B$37,2,FALSE)</f>
        <v>Venting - blowdowns</v>
      </c>
      <c r="H12" s="225">
        <v>0</v>
      </c>
      <c r="I12" s="260">
        <v>222.42656546105485</v>
      </c>
      <c r="J12" s="260">
        <v>0</v>
      </c>
      <c r="K12" s="260">
        <v>0</v>
      </c>
      <c r="L12" s="261">
        <v>0</v>
      </c>
    </row>
    <row r="13" spans="1:14" s="33" customFormat="1" x14ac:dyDescent="0.2">
      <c r="A13" s="33" t="s">
        <v>15721</v>
      </c>
      <c r="B13" s="33" t="str">
        <f>VLOOKUP(D13,fips_xref!$A$5:$C$35,2,FALSE)</f>
        <v>Niobrara</v>
      </c>
      <c r="C13" s="34" t="str">
        <f t="shared" si="0"/>
        <v>56</v>
      </c>
      <c r="D13" s="149">
        <f>fips_xref!A12</f>
        <v>56027</v>
      </c>
      <c r="E13" s="34"/>
      <c r="F13" s="33" t="str">
        <f>SCC_xref!A$19</f>
        <v>2310001630</v>
      </c>
      <c r="G13" s="33" t="str">
        <f>VLOOKUP(F13,SCC_xref!$A$6:$B$37,2,FALSE)</f>
        <v>Venting - blowdowns</v>
      </c>
      <c r="H13" s="225">
        <v>0</v>
      </c>
      <c r="I13" s="260">
        <v>15.913984660121329</v>
      </c>
      <c r="J13" s="260">
        <v>0</v>
      </c>
      <c r="K13" s="260">
        <v>0</v>
      </c>
      <c r="L13" s="261">
        <v>0</v>
      </c>
    </row>
    <row r="14" spans="1:14" s="33" customFormat="1" x14ac:dyDescent="0.2">
      <c r="A14" s="33" t="s">
        <v>15721</v>
      </c>
      <c r="B14" s="33" t="str">
        <f>VLOOKUP(D14,fips_xref!$A$5:$C$35,2,FALSE)</f>
        <v>Sheridan</v>
      </c>
      <c r="C14" s="34" t="str">
        <f t="shared" si="0"/>
        <v>56</v>
      </c>
      <c r="D14" s="149">
        <f>fips_xref!A13</f>
        <v>56033</v>
      </c>
      <c r="E14" s="34"/>
      <c r="F14" s="33" t="str">
        <f>SCC_xref!A$19</f>
        <v>2310001630</v>
      </c>
      <c r="G14" s="33" t="str">
        <f>VLOOKUP(F14,SCC_xref!$A$6:$B$37,2,FALSE)</f>
        <v>Venting - blowdowns</v>
      </c>
      <c r="H14" s="225">
        <v>0</v>
      </c>
      <c r="I14" s="260">
        <v>1.2091898363388824</v>
      </c>
      <c r="J14" s="260">
        <v>0</v>
      </c>
      <c r="K14" s="260">
        <v>0</v>
      </c>
      <c r="L14" s="261">
        <v>0</v>
      </c>
    </row>
    <row r="15" spans="1:14" s="33" customFormat="1" x14ac:dyDescent="0.2">
      <c r="A15" s="33" t="s">
        <v>15721</v>
      </c>
      <c r="B15" s="33" t="str">
        <f>VLOOKUP(D15,fips_xref!$A$5:$C$35,2,FALSE)</f>
        <v>Weston</v>
      </c>
      <c r="C15" s="34" t="str">
        <f t="shared" si="0"/>
        <v>56</v>
      </c>
      <c r="D15" s="149">
        <f>fips_xref!A14</f>
        <v>56045</v>
      </c>
      <c r="E15" s="34"/>
      <c r="F15" s="33" t="str">
        <f>SCC_xref!A$19</f>
        <v>2310001630</v>
      </c>
      <c r="G15" s="33" t="str">
        <f>VLOOKUP(F15,SCC_xref!$A$6:$B$37,2,FALSE)</f>
        <v>Venting - blowdowns</v>
      </c>
      <c r="H15" s="225">
        <v>0</v>
      </c>
      <c r="I15" s="260">
        <v>14.277920516922832</v>
      </c>
      <c r="J15" s="260">
        <v>0</v>
      </c>
      <c r="K15" s="260">
        <v>0</v>
      </c>
      <c r="L15" s="261">
        <v>0</v>
      </c>
    </row>
    <row r="16" spans="1:14" s="28" customFormat="1" x14ac:dyDescent="0.2">
      <c r="A16" s="28" t="s">
        <v>15721</v>
      </c>
      <c r="B16" s="28" t="str">
        <f>VLOOKUP(D16,fips_xref!$A$5:$C$35,2,FALSE)</f>
        <v>Big Horn_Tribal</v>
      </c>
      <c r="C16" s="102" t="str">
        <f t="shared" si="0"/>
        <v>30</v>
      </c>
      <c r="D16" s="133" t="str">
        <f>fips_xref!A$15</f>
        <v>3000301</v>
      </c>
      <c r="E16" s="102"/>
      <c r="F16" s="28" t="str">
        <f>SCC_xref!A$19</f>
        <v>2310001630</v>
      </c>
      <c r="G16" s="28" t="str">
        <f>VLOOKUP(F16,SCC_xref!$A$6:$B$37,2,FALSE)</f>
        <v>Venting - blowdowns</v>
      </c>
      <c r="H16" s="262">
        <v>0</v>
      </c>
      <c r="I16" s="263">
        <v>0.31350659933479541</v>
      </c>
      <c r="J16" s="263">
        <v>0</v>
      </c>
      <c r="K16" s="263">
        <v>0</v>
      </c>
      <c r="L16" s="264">
        <v>0</v>
      </c>
    </row>
    <row r="17" spans="1:12" s="28" customFormat="1" x14ac:dyDescent="0.2">
      <c r="A17" s="28" t="s">
        <v>15721</v>
      </c>
      <c r="B17" s="28" t="str">
        <f>VLOOKUP(D17,fips_xref!$A$5:$C$35,2,FALSE)</f>
        <v>Powder River_Tribal</v>
      </c>
      <c r="C17" s="102" t="str">
        <f t="shared" si="0"/>
        <v>30</v>
      </c>
      <c r="D17" s="133" t="str">
        <f>fips_xref!A16</f>
        <v>3007501</v>
      </c>
      <c r="E17" s="102"/>
      <c r="F17" s="28" t="str">
        <f>SCC_xref!A$19</f>
        <v>2310001630</v>
      </c>
      <c r="G17" s="28" t="str">
        <f>VLOOKUP(F17,SCC_xref!$A$6:$B$37,2,FALSE)</f>
        <v>Venting - blowdowns</v>
      </c>
      <c r="H17" s="262">
        <v>0</v>
      </c>
      <c r="I17" s="263">
        <v>0</v>
      </c>
      <c r="J17" s="263">
        <v>0</v>
      </c>
      <c r="K17" s="263">
        <v>0</v>
      </c>
      <c r="L17" s="264">
        <v>0</v>
      </c>
    </row>
    <row r="18" spans="1:12" s="28" customFormat="1" x14ac:dyDescent="0.2">
      <c r="A18" s="28" t="s">
        <v>15721</v>
      </c>
      <c r="B18" s="28" t="str">
        <f>VLOOKUP(D18,fips_xref!$A$5:$C$35,2,FALSE)</f>
        <v>Campbell_Tribal</v>
      </c>
      <c r="C18" s="102" t="str">
        <f t="shared" si="0"/>
        <v>56</v>
      </c>
      <c r="D18" s="133" t="str">
        <f>fips_xref!A17</f>
        <v>5600501</v>
      </c>
      <c r="E18" s="102"/>
      <c r="F18" s="28" t="str">
        <f>SCC_xref!A$19</f>
        <v>2310001630</v>
      </c>
      <c r="G18" s="28" t="str">
        <f>VLOOKUP(F18,SCC_xref!$A$6:$B$37,2,FALSE)</f>
        <v>Venting - blowdowns</v>
      </c>
      <c r="H18" s="262">
        <v>0</v>
      </c>
      <c r="I18" s="263">
        <v>0</v>
      </c>
      <c r="J18" s="263">
        <v>0</v>
      </c>
      <c r="K18" s="263">
        <v>0</v>
      </c>
      <c r="L18" s="264">
        <v>0</v>
      </c>
    </row>
    <row r="19" spans="1:12" s="28" customFormat="1" x14ac:dyDescent="0.2">
      <c r="A19" s="28" t="s">
        <v>15721</v>
      </c>
      <c r="B19" s="28" t="str">
        <f>VLOOKUP(D19,fips_xref!$A$5:$C$35,2,FALSE)</f>
        <v>Converse_Tribal</v>
      </c>
      <c r="C19" s="102" t="str">
        <f t="shared" si="0"/>
        <v>56</v>
      </c>
      <c r="D19" s="133" t="str">
        <f>fips_xref!A18</f>
        <v>5600901</v>
      </c>
      <c r="E19" s="102"/>
      <c r="F19" s="28" t="str">
        <f>SCC_xref!A$19</f>
        <v>2310001630</v>
      </c>
      <c r="G19" s="28" t="str">
        <f>VLOOKUP(F19,SCC_xref!$A$6:$B$37,2,FALSE)</f>
        <v>Venting - blowdowns</v>
      </c>
      <c r="H19" s="262">
        <v>0</v>
      </c>
      <c r="I19" s="263">
        <v>0</v>
      </c>
      <c r="J19" s="263">
        <v>0</v>
      </c>
      <c r="K19" s="263">
        <v>0</v>
      </c>
      <c r="L19" s="264">
        <v>0</v>
      </c>
    </row>
    <row r="20" spans="1:12" s="28" customFormat="1" x14ac:dyDescent="0.2">
      <c r="A20" s="28" t="s">
        <v>15721</v>
      </c>
      <c r="B20" s="28" t="str">
        <f>VLOOKUP(D20,fips_xref!$A$5:$C$35,2,FALSE)</f>
        <v>Crook_Tribal</v>
      </c>
      <c r="C20" s="102" t="str">
        <f t="shared" si="0"/>
        <v>56</v>
      </c>
      <c r="D20" s="133" t="str">
        <f>fips_xref!A19</f>
        <v>5601101</v>
      </c>
      <c r="E20" s="102"/>
      <c r="F20" s="28" t="str">
        <f>SCC_xref!A$19</f>
        <v>2310001630</v>
      </c>
      <c r="G20" s="28" t="str">
        <f>VLOOKUP(F20,SCC_xref!$A$6:$B$37,2,FALSE)</f>
        <v>Venting - blowdowns</v>
      </c>
      <c r="H20" s="262">
        <v>0</v>
      </c>
      <c r="I20" s="263">
        <v>0</v>
      </c>
      <c r="J20" s="263">
        <v>0</v>
      </c>
      <c r="K20" s="263">
        <v>0</v>
      </c>
      <c r="L20" s="264">
        <v>0</v>
      </c>
    </row>
    <row r="21" spans="1:12" s="28" customFormat="1" x14ac:dyDescent="0.2">
      <c r="A21" s="28" t="s">
        <v>15721</v>
      </c>
      <c r="B21" s="28" t="str">
        <f>VLOOKUP(D21,fips_xref!$A$5:$C$35,2,FALSE)</f>
        <v>Johnson_Tribal</v>
      </c>
      <c r="C21" s="102" t="str">
        <f t="shared" si="0"/>
        <v>56</v>
      </c>
      <c r="D21" s="133" t="str">
        <f>fips_xref!A20</f>
        <v>5601901</v>
      </c>
      <c r="E21" s="102"/>
      <c r="F21" s="28" t="str">
        <f>SCC_xref!A$19</f>
        <v>2310001630</v>
      </c>
      <c r="G21" s="28" t="str">
        <f>VLOOKUP(F21,SCC_xref!$A$6:$B$37,2,FALSE)</f>
        <v>Venting - blowdowns</v>
      </c>
      <c r="H21" s="262">
        <v>0</v>
      </c>
      <c r="I21" s="263">
        <v>0</v>
      </c>
      <c r="J21" s="263">
        <v>0</v>
      </c>
      <c r="K21" s="263">
        <v>0</v>
      </c>
      <c r="L21" s="264">
        <v>0</v>
      </c>
    </row>
    <row r="22" spans="1:12" s="28" customFormat="1" x14ac:dyDescent="0.2">
      <c r="A22" s="28" t="s">
        <v>15721</v>
      </c>
      <c r="B22" s="28" t="str">
        <f>VLOOKUP(D22,fips_xref!$A$5:$C$35,2,FALSE)</f>
        <v>Natrona_Tribal</v>
      </c>
      <c r="C22" s="102" t="str">
        <f t="shared" si="0"/>
        <v>56</v>
      </c>
      <c r="D22" s="133" t="str">
        <f>fips_xref!A21</f>
        <v>5602501</v>
      </c>
      <c r="E22" s="102"/>
      <c r="F22" s="28" t="str">
        <f>SCC_xref!A$19</f>
        <v>2310001630</v>
      </c>
      <c r="G22" s="28" t="str">
        <f>VLOOKUP(F22,SCC_xref!$A$6:$B$37,2,FALSE)</f>
        <v>Venting - blowdowns</v>
      </c>
      <c r="H22" s="262">
        <v>0</v>
      </c>
      <c r="I22" s="263">
        <v>0</v>
      </c>
      <c r="J22" s="263">
        <v>0</v>
      </c>
      <c r="K22" s="263">
        <v>0</v>
      </c>
      <c r="L22" s="264">
        <v>0</v>
      </c>
    </row>
    <row r="23" spans="1:12" s="28" customFormat="1" x14ac:dyDescent="0.2">
      <c r="A23" s="28" t="s">
        <v>15721</v>
      </c>
      <c r="B23" s="28" t="str">
        <f>VLOOKUP(D23,fips_xref!$A$5:$C$35,2,FALSE)</f>
        <v>Niobrara_Tribal</v>
      </c>
      <c r="C23" s="102" t="str">
        <f t="shared" si="0"/>
        <v>56</v>
      </c>
      <c r="D23" s="133" t="str">
        <f>fips_xref!A22</f>
        <v>5602701</v>
      </c>
      <c r="E23" s="102"/>
      <c r="F23" s="28" t="str">
        <f>SCC_xref!A$19</f>
        <v>2310001630</v>
      </c>
      <c r="G23" s="28" t="str">
        <f>VLOOKUP(F23,SCC_xref!$A$6:$B$37,2,FALSE)</f>
        <v>Venting - blowdowns</v>
      </c>
      <c r="H23" s="262">
        <v>0</v>
      </c>
      <c r="I23" s="263">
        <v>0</v>
      </c>
      <c r="J23" s="263">
        <v>0</v>
      </c>
      <c r="K23" s="263">
        <v>0</v>
      </c>
      <c r="L23" s="264">
        <v>0</v>
      </c>
    </row>
    <row r="24" spans="1:12" s="28" customFormat="1" x14ac:dyDescent="0.2">
      <c r="A24" s="28" t="s">
        <v>15721</v>
      </c>
      <c r="B24" s="28" t="str">
        <f>VLOOKUP(D24,fips_xref!$A$5:$C$35,2,FALSE)</f>
        <v>Sheridan_Tribal</v>
      </c>
      <c r="C24" s="102" t="str">
        <f t="shared" si="0"/>
        <v>56</v>
      </c>
      <c r="D24" s="133" t="str">
        <f>fips_xref!A23</f>
        <v>5603301</v>
      </c>
      <c r="E24" s="102"/>
      <c r="F24" s="28" t="str">
        <f>SCC_xref!A$19</f>
        <v>2310001630</v>
      </c>
      <c r="G24" s="28" t="str">
        <f>VLOOKUP(F24,SCC_xref!$A$6:$B$37,2,FALSE)</f>
        <v>Venting - blowdowns</v>
      </c>
      <c r="H24" s="262">
        <v>0</v>
      </c>
      <c r="I24" s="263">
        <v>0</v>
      </c>
      <c r="J24" s="263">
        <v>0</v>
      </c>
      <c r="K24" s="263">
        <v>0</v>
      </c>
      <c r="L24" s="264">
        <v>0</v>
      </c>
    </row>
    <row r="25" spans="1:12" s="28" customFormat="1" x14ac:dyDescent="0.2">
      <c r="A25" s="28" t="s">
        <v>15721</v>
      </c>
      <c r="B25" s="28" t="str">
        <f>VLOOKUP(D25,fips_xref!$A$5:$C$35,2,FALSE)</f>
        <v>Weston_Tribal</v>
      </c>
      <c r="C25" s="102" t="str">
        <f t="shared" si="0"/>
        <v>56</v>
      </c>
      <c r="D25" s="133" t="str">
        <f>fips_xref!A24</f>
        <v>5604501</v>
      </c>
      <c r="E25" s="102"/>
      <c r="F25" s="28" t="str">
        <f>SCC_xref!A$19</f>
        <v>2310001630</v>
      </c>
      <c r="G25" s="28" t="str">
        <f>VLOOKUP(F25,SCC_xref!$A$6:$B$37,2,FALSE)</f>
        <v>Venting - blowdowns</v>
      </c>
      <c r="H25" s="262">
        <v>0</v>
      </c>
      <c r="I25" s="263">
        <v>0</v>
      </c>
      <c r="J25" s="263">
        <v>0</v>
      </c>
      <c r="K25" s="263">
        <v>0</v>
      </c>
      <c r="L25" s="264">
        <v>0</v>
      </c>
    </row>
    <row r="26" spans="1:12" s="30" customFormat="1" x14ac:dyDescent="0.2">
      <c r="A26" s="30" t="s">
        <v>15721</v>
      </c>
      <c r="B26" s="30" t="str">
        <f>VLOOKUP(D26,fips_xref!$A$5:$C$35,2,FALSE)</f>
        <v>Big Horn_NonTribal</v>
      </c>
      <c r="C26" s="101" t="str">
        <f t="shared" si="0"/>
        <v>30</v>
      </c>
      <c r="D26" s="134" t="str">
        <f>fips_xref!A$25</f>
        <v>3000302</v>
      </c>
      <c r="E26" s="101"/>
      <c r="F26" s="30" t="str">
        <f>SCC_xref!A$19</f>
        <v>2310001630</v>
      </c>
      <c r="G26" s="30" t="str">
        <f>VLOOKUP(F26,SCC_xref!$A$6:$B$37,2,FALSE)</f>
        <v>Venting - blowdowns</v>
      </c>
      <c r="H26" s="265">
        <v>0</v>
      </c>
      <c r="I26" s="266">
        <v>2.4244788332772016</v>
      </c>
      <c r="J26" s="266">
        <v>0</v>
      </c>
      <c r="K26" s="266">
        <v>0</v>
      </c>
      <c r="L26" s="267">
        <v>0</v>
      </c>
    </row>
    <row r="27" spans="1:12" s="30" customFormat="1" x14ac:dyDescent="0.2">
      <c r="A27" s="30" t="s">
        <v>15721</v>
      </c>
      <c r="B27" s="30" t="str">
        <f>VLOOKUP(D27,fips_xref!$A$5:$C$35,2,FALSE)</f>
        <v>Powder River_NonTribal</v>
      </c>
      <c r="C27" s="101" t="str">
        <f t="shared" si="0"/>
        <v>30</v>
      </c>
      <c r="D27" s="134" t="str">
        <f>fips_xref!A26</f>
        <v>3007502</v>
      </c>
      <c r="E27" s="101"/>
      <c r="F27" s="30" t="str">
        <f>SCC_xref!A$19</f>
        <v>2310001630</v>
      </c>
      <c r="G27" s="30" t="str">
        <f>VLOOKUP(F27,SCC_xref!$A$6:$B$37,2,FALSE)</f>
        <v>Venting - blowdowns</v>
      </c>
      <c r="H27" s="265">
        <v>0</v>
      </c>
      <c r="I27" s="266">
        <v>0.47012949498485307</v>
      </c>
      <c r="J27" s="266">
        <v>0</v>
      </c>
      <c r="K27" s="266">
        <v>0</v>
      </c>
      <c r="L27" s="267">
        <v>0</v>
      </c>
    </row>
    <row r="28" spans="1:12" s="30" customFormat="1" x14ac:dyDescent="0.2">
      <c r="A28" s="30" t="s">
        <v>15721</v>
      </c>
      <c r="B28" s="30" t="str">
        <f>VLOOKUP(D28,fips_xref!$A$5:$C$35,2,FALSE)</f>
        <v>Campbell_NonTribal</v>
      </c>
      <c r="C28" s="101" t="str">
        <f t="shared" si="0"/>
        <v>56</v>
      </c>
      <c r="D28" s="134" t="str">
        <f>fips_xref!A27</f>
        <v>5600502</v>
      </c>
      <c r="E28" s="101"/>
      <c r="F28" s="30" t="str">
        <f>SCC_xref!A$19</f>
        <v>2310001630</v>
      </c>
      <c r="G28" s="30" t="str">
        <f>VLOOKUP(F28,SCC_xref!$A$6:$B$37,2,FALSE)</f>
        <v>Venting - blowdowns</v>
      </c>
      <c r="H28" s="265">
        <v>0</v>
      </c>
      <c r="I28" s="266">
        <v>90.002593867368518</v>
      </c>
      <c r="J28" s="266">
        <v>0</v>
      </c>
      <c r="K28" s="266">
        <v>0</v>
      </c>
      <c r="L28" s="267">
        <v>0</v>
      </c>
    </row>
    <row r="29" spans="1:12" s="30" customFormat="1" x14ac:dyDescent="0.2">
      <c r="A29" s="30" t="s">
        <v>15721</v>
      </c>
      <c r="B29" s="30" t="str">
        <f>VLOOKUP(D29,fips_xref!$A$5:$C$35,2,FALSE)</f>
        <v>Converse_NonTribal</v>
      </c>
      <c r="C29" s="101" t="str">
        <f t="shared" si="0"/>
        <v>56</v>
      </c>
      <c r="D29" s="134" t="str">
        <f>fips_xref!A28</f>
        <v>5600902</v>
      </c>
      <c r="E29" s="101"/>
      <c r="F29" s="30" t="str">
        <f>SCC_xref!A$19</f>
        <v>2310001630</v>
      </c>
      <c r="G29" s="30" t="str">
        <f>VLOOKUP(F29,SCC_xref!$A$6:$B$37,2,FALSE)</f>
        <v>Venting - blowdowns</v>
      </c>
      <c r="H29" s="265">
        <v>0</v>
      </c>
      <c r="I29" s="266">
        <v>62.79086437940623</v>
      </c>
      <c r="J29" s="266">
        <v>0</v>
      </c>
      <c r="K29" s="266">
        <v>0</v>
      </c>
      <c r="L29" s="267">
        <v>0</v>
      </c>
    </row>
    <row r="30" spans="1:12" s="30" customFormat="1" x14ac:dyDescent="0.2">
      <c r="A30" s="30" t="s">
        <v>15721</v>
      </c>
      <c r="B30" s="30" t="str">
        <f>VLOOKUP(D30,fips_xref!$A$5:$C$35,2,FALSE)</f>
        <v>Crook_NonTribal</v>
      </c>
      <c r="C30" s="101" t="str">
        <f t="shared" si="0"/>
        <v>56</v>
      </c>
      <c r="D30" s="134" t="str">
        <f>fips_xref!A29</f>
        <v>5601102</v>
      </c>
      <c r="E30" s="101"/>
      <c r="F30" s="30" t="str">
        <f>SCC_xref!A$19</f>
        <v>2310001630</v>
      </c>
      <c r="G30" s="30" t="str">
        <f>VLOOKUP(F30,SCC_xref!$A$6:$B$37,2,FALSE)</f>
        <v>Venting - blowdowns</v>
      </c>
      <c r="H30" s="265">
        <v>0</v>
      </c>
      <c r="I30" s="266">
        <v>0.32341730465264612</v>
      </c>
      <c r="J30" s="266">
        <v>0</v>
      </c>
      <c r="K30" s="266">
        <v>0</v>
      </c>
      <c r="L30" s="267">
        <v>0</v>
      </c>
    </row>
    <row r="31" spans="1:12" s="30" customFormat="1" x14ac:dyDescent="0.2">
      <c r="A31" s="30" t="s">
        <v>15721</v>
      </c>
      <c r="B31" s="30" t="str">
        <f>VLOOKUP(D31,fips_xref!$A$5:$C$35,2,FALSE)</f>
        <v>Johnson_NonTribal</v>
      </c>
      <c r="C31" s="101" t="str">
        <f t="shared" si="0"/>
        <v>56</v>
      </c>
      <c r="D31" s="134" t="str">
        <f>fips_xref!A30</f>
        <v>5601902</v>
      </c>
      <c r="E31" s="101"/>
      <c r="F31" s="30" t="str">
        <f>SCC_xref!A$19</f>
        <v>2310001630</v>
      </c>
      <c r="G31" s="30" t="str">
        <f>VLOOKUP(F31,SCC_xref!$A$6:$B$37,2,FALSE)</f>
        <v>Venting - blowdowns</v>
      </c>
      <c r="H31" s="265">
        <v>0</v>
      </c>
      <c r="I31" s="266">
        <v>2.9755488913491241</v>
      </c>
      <c r="J31" s="266">
        <v>0</v>
      </c>
      <c r="K31" s="266">
        <v>0</v>
      </c>
      <c r="L31" s="267">
        <v>0</v>
      </c>
    </row>
    <row r="32" spans="1:12" s="30" customFormat="1" x14ac:dyDescent="0.2">
      <c r="A32" s="30" t="s">
        <v>15721</v>
      </c>
      <c r="B32" s="30" t="str">
        <f>VLOOKUP(D32,fips_xref!$A$5:$C$35,2,FALSE)</f>
        <v>Natrona_NonTribal</v>
      </c>
      <c r="C32" s="101" t="str">
        <f t="shared" si="0"/>
        <v>56</v>
      </c>
      <c r="D32" s="134" t="str">
        <f>fips_xref!A31</f>
        <v>5602502</v>
      </c>
      <c r="E32" s="101"/>
      <c r="F32" s="30" t="str">
        <f>SCC_xref!A$19</f>
        <v>2310001630</v>
      </c>
      <c r="G32" s="30" t="str">
        <f>VLOOKUP(F32,SCC_xref!$A$6:$B$37,2,FALSE)</f>
        <v>Venting - blowdowns</v>
      </c>
      <c r="H32" s="265">
        <v>0</v>
      </c>
      <c r="I32" s="266">
        <v>222.42656546105485</v>
      </c>
      <c r="J32" s="266">
        <v>0</v>
      </c>
      <c r="K32" s="266">
        <v>0</v>
      </c>
      <c r="L32" s="267">
        <v>0</v>
      </c>
    </row>
    <row r="33" spans="1:12" s="30" customFormat="1" x14ac:dyDescent="0.2">
      <c r="A33" s="30" t="s">
        <v>15721</v>
      </c>
      <c r="B33" s="30" t="str">
        <f>VLOOKUP(D33,fips_xref!$A$5:$C$35,2,FALSE)</f>
        <v>Niobrara_NonTribal</v>
      </c>
      <c r="C33" s="101" t="str">
        <f t="shared" si="0"/>
        <v>56</v>
      </c>
      <c r="D33" s="134" t="str">
        <f>fips_xref!A32</f>
        <v>5602702</v>
      </c>
      <c r="E33" s="101"/>
      <c r="F33" s="30" t="str">
        <f>SCC_xref!A$19</f>
        <v>2310001630</v>
      </c>
      <c r="G33" s="30" t="str">
        <f>VLOOKUP(F33,SCC_xref!$A$6:$B$37,2,FALSE)</f>
        <v>Venting - blowdowns</v>
      </c>
      <c r="H33" s="265">
        <v>0</v>
      </c>
      <c r="I33" s="266">
        <v>15.913984660121329</v>
      </c>
      <c r="J33" s="266">
        <v>0</v>
      </c>
      <c r="K33" s="266">
        <v>0</v>
      </c>
      <c r="L33" s="267">
        <v>0</v>
      </c>
    </row>
    <row r="34" spans="1:12" s="30" customFormat="1" x14ac:dyDescent="0.2">
      <c r="A34" s="30" t="s">
        <v>15721</v>
      </c>
      <c r="B34" s="30" t="str">
        <f>VLOOKUP(D34,fips_xref!$A$5:$C$35,2,FALSE)</f>
        <v>Sheridan_NonTribal</v>
      </c>
      <c r="C34" s="101" t="str">
        <f t="shared" si="0"/>
        <v>56</v>
      </c>
      <c r="D34" s="134" t="str">
        <f>fips_xref!A33</f>
        <v>5603302</v>
      </c>
      <c r="E34" s="101"/>
      <c r="F34" s="30" t="str">
        <f>SCC_xref!A$19</f>
        <v>2310001630</v>
      </c>
      <c r="G34" s="30" t="str">
        <f>VLOOKUP(F34,SCC_xref!$A$6:$B$37,2,FALSE)</f>
        <v>Venting - blowdowns</v>
      </c>
      <c r="H34" s="265">
        <v>0</v>
      </c>
      <c r="I34" s="266">
        <v>1.2091898363388824</v>
      </c>
      <c r="J34" s="266">
        <v>0</v>
      </c>
      <c r="K34" s="266">
        <v>0</v>
      </c>
      <c r="L34" s="267">
        <v>0</v>
      </c>
    </row>
    <row r="35" spans="1:12" s="30" customFormat="1" x14ac:dyDescent="0.2">
      <c r="A35" s="30" t="s">
        <v>15721</v>
      </c>
      <c r="B35" s="30" t="str">
        <f>VLOOKUP(D35,fips_xref!$A$5:$C$35,2,FALSE)</f>
        <v>Weston_NonTribal</v>
      </c>
      <c r="C35" s="101" t="str">
        <f t="shared" si="0"/>
        <v>56</v>
      </c>
      <c r="D35" s="134" t="str">
        <f>fips_xref!A34</f>
        <v>5604502</v>
      </c>
      <c r="E35" s="101"/>
      <c r="F35" s="30" t="str">
        <f>SCC_xref!A$19</f>
        <v>2310001630</v>
      </c>
      <c r="G35" s="30" t="str">
        <f>VLOOKUP(F35,SCC_xref!$A$6:$B$37,2,FALSE)</f>
        <v>Venting - blowdowns</v>
      </c>
      <c r="H35" s="265">
        <v>0</v>
      </c>
      <c r="I35" s="266">
        <v>14.277920516922832</v>
      </c>
      <c r="J35" s="266">
        <v>0</v>
      </c>
      <c r="K35" s="266">
        <v>0</v>
      </c>
      <c r="L35" s="267">
        <v>0</v>
      </c>
    </row>
    <row r="36" spans="1:12" s="33" customFormat="1" x14ac:dyDescent="0.2">
      <c r="A36" s="33" t="s">
        <v>13002</v>
      </c>
      <c r="B36" s="33" t="str">
        <f>VLOOKUP(D36,fips_xref!$A$5:$C$35,2,FALSE)</f>
        <v>Big Horn</v>
      </c>
      <c r="C36" s="34" t="str">
        <f t="shared" ref="C36:C45" si="1">LEFT(D36,2)</f>
        <v>30</v>
      </c>
      <c r="D36" s="149">
        <f>fips_xref!A5</f>
        <v>30003</v>
      </c>
      <c r="E36" s="34"/>
      <c r="F36" s="33" t="str">
        <f>SCC_xref!A$16</f>
        <v>2310001610</v>
      </c>
      <c r="G36" s="33" t="str">
        <f>VLOOKUP(F36,SCC_xref!$A$6:$B$37,2,FALSE)</f>
        <v>Venting - initial completions</v>
      </c>
      <c r="H36" s="225">
        <v>0</v>
      </c>
      <c r="I36" s="260">
        <v>7.3413233058661889E-2</v>
      </c>
      <c r="J36" s="260">
        <v>0</v>
      </c>
      <c r="K36" s="260">
        <v>0</v>
      </c>
      <c r="L36" s="261">
        <v>0</v>
      </c>
    </row>
    <row r="37" spans="1:12" s="33" customFormat="1" x14ac:dyDescent="0.2">
      <c r="A37" s="33" t="s">
        <v>13002</v>
      </c>
      <c r="B37" s="33" t="str">
        <f>VLOOKUP(D37,fips_xref!$A$5:$C$35,2,FALSE)</f>
        <v>Powder River</v>
      </c>
      <c r="C37" s="34" t="str">
        <f t="shared" si="1"/>
        <v>30</v>
      </c>
      <c r="D37" s="149">
        <f>fips_xref!A6</f>
        <v>30075</v>
      </c>
      <c r="E37" s="34"/>
      <c r="F37" s="33" t="str">
        <f>SCC_xref!A$16</f>
        <v>2310001610</v>
      </c>
      <c r="G37" s="33" t="str">
        <f>VLOOKUP(F37,SCC_xref!$A$6:$B$37,2,FALSE)</f>
        <v>Venting - initial completions</v>
      </c>
      <c r="H37" s="225">
        <v>0</v>
      </c>
      <c r="I37" s="260">
        <v>0</v>
      </c>
      <c r="J37" s="260">
        <v>0</v>
      </c>
      <c r="K37" s="260">
        <v>0</v>
      </c>
      <c r="L37" s="261">
        <v>0</v>
      </c>
    </row>
    <row r="38" spans="1:12" s="33" customFormat="1" x14ac:dyDescent="0.2">
      <c r="A38" s="33" t="s">
        <v>13002</v>
      </c>
      <c r="B38" s="33" t="str">
        <f>VLOOKUP(D38,fips_xref!$A$5:$C$35,2,FALSE)</f>
        <v>Campbell</v>
      </c>
      <c r="C38" s="34" t="str">
        <f t="shared" si="1"/>
        <v>56</v>
      </c>
      <c r="D38" s="149">
        <f>fips_xref!A7</f>
        <v>56005</v>
      </c>
      <c r="E38" s="34"/>
      <c r="F38" s="33" t="str">
        <f>SCC_xref!A$16</f>
        <v>2310001610</v>
      </c>
      <c r="G38" s="33" t="str">
        <f>VLOOKUP(F38,SCC_xref!$A$6:$B$37,2,FALSE)</f>
        <v>Venting - initial completions</v>
      </c>
      <c r="H38" s="225">
        <v>0</v>
      </c>
      <c r="I38" s="260">
        <v>12.926531099465407</v>
      </c>
      <c r="J38" s="260">
        <v>0</v>
      </c>
      <c r="K38" s="260">
        <v>0</v>
      </c>
      <c r="L38" s="261">
        <v>0</v>
      </c>
    </row>
    <row r="39" spans="1:12" s="33" customFormat="1" x14ac:dyDescent="0.2">
      <c r="A39" s="33" t="s">
        <v>13002</v>
      </c>
      <c r="B39" s="33" t="str">
        <f>VLOOKUP(D39,fips_xref!$A$5:$C$35,2,FALSE)</f>
        <v>Converse</v>
      </c>
      <c r="C39" s="34" t="str">
        <f t="shared" si="1"/>
        <v>56</v>
      </c>
      <c r="D39" s="149">
        <f>fips_xref!A8</f>
        <v>56009</v>
      </c>
      <c r="E39" s="34"/>
      <c r="F39" s="33" t="str">
        <f>SCC_xref!A$16</f>
        <v>2310001610</v>
      </c>
      <c r="G39" s="33" t="str">
        <f>VLOOKUP(F39,SCC_xref!$A$6:$B$37,2,FALSE)</f>
        <v>Venting - initial completions</v>
      </c>
      <c r="H39" s="225">
        <v>0</v>
      </c>
      <c r="I39" s="260">
        <v>0.21639698630895945</v>
      </c>
      <c r="J39" s="260">
        <v>0</v>
      </c>
      <c r="K39" s="260">
        <v>0</v>
      </c>
      <c r="L39" s="261">
        <v>0</v>
      </c>
    </row>
    <row r="40" spans="1:12" s="33" customFormat="1" x14ac:dyDescent="0.2">
      <c r="A40" s="33" t="s">
        <v>13002</v>
      </c>
      <c r="B40" s="33" t="str">
        <f>VLOOKUP(D40,fips_xref!$A$5:$C$35,2,FALSE)</f>
        <v>Crook</v>
      </c>
      <c r="C40" s="34" t="str">
        <f t="shared" si="1"/>
        <v>56</v>
      </c>
      <c r="D40" s="149">
        <f>fips_xref!A9</f>
        <v>56011</v>
      </c>
      <c r="E40" s="34"/>
      <c r="F40" s="33" t="str">
        <f>SCC_xref!A$16</f>
        <v>2310001610</v>
      </c>
      <c r="G40" s="33" t="str">
        <f>VLOOKUP(F40,SCC_xref!$A$6:$B$37,2,FALSE)</f>
        <v>Venting - initial completions</v>
      </c>
      <c r="H40" s="225">
        <v>0</v>
      </c>
      <c r="I40" s="260">
        <v>0.62870039168983638</v>
      </c>
      <c r="J40" s="260">
        <v>0</v>
      </c>
      <c r="K40" s="260">
        <v>0</v>
      </c>
      <c r="L40" s="261">
        <v>0</v>
      </c>
    </row>
    <row r="41" spans="1:12" s="33" customFormat="1" x14ac:dyDescent="0.2">
      <c r="A41" s="33" t="s">
        <v>13002</v>
      </c>
      <c r="B41" s="33" t="str">
        <f>VLOOKUP(D41,fips_xref!$A$5:$C$35,2,FALSE)</f>
        <v>Johnson</v>
      </c>
      <c r="C41" s="34" t="str">
        <f t="shared" si="1"/>
        <v>56</v>
      </c>
      <c r="D41" s="149">
        <f>fips_xref!A10</f>
        <v>56019</v>
      </c>
      <c r="E41" s="34"/>
      <c r="F41" s="33" t="str">
        <f>SCC_xref!A$16</f>
        <v>2310001610</v>
      </c>
      <c r="G41" s="33" t="str">
        <f>VLOOKUP(F41,SCC_xref!$A$6:$B$37,2,FALSE)</f>
        <v>Venting - initial completions</v>
      </c>
      <c r="H41" s="225">
        <v>0</v>
      </c>
      <c r="I41" s="260">
        <v>1.6306682796704044</v>
      </c>
      <c r="J41" s="260">
        <v>0</v>
      </c>
      <c r="K41" s="260">
        <v>0</v>
      </c>
      <c r="L41" s="261">
        <v>0</v>
      </c>
    </row>
    <row r="42" spans="1:12" s="33" customFormat="1" x14ac:dyDescent="0.2">
      <c r="A42" s="33" t="s">
        <v>13002</v>
      </c>
      <c r="B42" s="33" t="str">
        <f>VLOOKUP(D42,fips_xref!$A$5:$C$35,2,FALSE)</f>
        <v>Natrona</v>
      </c>
      <c r="C42" s="34" t="str">
        <f t="shared" si="1"/>
        <v>56</v>
      </c>
      <c r="D42" s="149">
        <f>fips_xref!A11</f>
        <v>56025</v>
      </c>
      <c r="E42" s="34"/>
      <c r="F42" s="33" t="str">
        <f>SCC_xref!A$16</f>
        <v>2310001610</v>
      </c>
      <c r="G42" s="33" t="str">
        <f>VLOOKUP(F42,SCC_xref!$A$6:$B$37,2,FALSE)</f>
        <v>Venting - initial completions</v>
      </c>
      <c r="H42" s="225">
        <v>0</v>
      </c>
      <c r="I42" s="260">
        <v>4.4771193394233411</v>
      </c>
      <c r="J42" s="260">
        <v>0</v>
      </c>
      <c r="K42" s="260">
        <v>0</v>
      </c>
      <c r="L42" s="261">
        <v>0</v>
      </c>
    </row>
    <row r="43" spans="1:12" s="33" customFormat="1" x14ac:dyDescent="0.2">
      <c r="A43" s="33" t="s">
        <v>13002</v>
      </c>
      <c r="B43" s="33" t="str">
        <f>VLOOKUP(D43,fips_xref!$A$5:$C$35,2,FALSE)</f>
        <v>Niobrara</v>
      </c>
      <c r="C43" s="34" t="str">
        <f t="shared" si="1"/>
        <v>56</v>
      </c>
      <c r="D43" s="149">
        <f>fips_xref!A12</f>
        <v>56027</v>
      </c>
      <c r="E43" s="34"/>
      <c r="F43" s="33" t="str">
        <f>SCC_xref!A$16</f>
        <v>2310001610</v>
      </c>
      <c r="G43" s="33" t="str">
        <f>VLOOKUP(F43,SCC_xref!$A$6:$B$37,2,FALSE)</f>
        <v>Venting - initial completions</v>
      </c>
      <c r="H43" s="225">
        <v>0</v>
      </c>
      <c r="I43" s="260">
        <v>0.15450993990879927</v>
      </c>
      <c r="J43" s="260">
        <v>0</v>
      </c>
      <c r="K43" s="260">
        <v>0</v>
      </c>
      <c r="L43" s="261">
        <v>0</v>
      </c>
    </row>
    <row r="44" spans="1:12" s="33" customFormat="1" x14ac:dyDescent="0.2">
      <c r="A44" s="33" t="s">
        <v>13002</v>
      </c>
      <c r="B44" s="33" t="str">
        <f>VLOOKUP(D44,fips_xref!$A$5:$C$35,2,FALSE)</f>
        <v>Sheridan</v>
      </c>
      <c r="C44" s="34" t="str">
        <f t="shared" si="1"/>
        <v>56</v>
      </c>
      <c r="D44" s="149">
        <f>fips_xref!A13</f>
        <v>56033</v>
      </c>
      <c r="E44" s="34"/>
      <c r="F44" s="33" t="str">
        <f>SCC_xref!A$16</f>
        <v>2310001610</v>
      </c>
      <c r="G44" s="33" t="str">
        <f>VLOOKUP(F44,SCC_xref!$A$6:$B$37,2,FALSE)</f>
        <v>Venting - initial completions</v>
      </c>
      <c r="H44" s="225">
        <v>0</v>
      </c>
      <c r="I44" s="260">
        <v>2.2361002370560528E-2</v>
      </c>
      <c r="J44" s="260">
        <v>0</v>
      </c>
      <c r="K44" s="260">
        <v>0</v>
      </c>
      <c r="L44" s="261">
        <v>0</v>
      </c>
    </row>
    <row r="45" spans="1:12" s="33" customFormat="1" x14ac:dyDescent="0.2">
      <c r="A45" s="33" t="s">
        <v>13002</v>
      </c>
      <c r="B45" s="33" t="str">
        <f>VLOOKUP(D45,fips_xref!$A$5:$C$35,2,FALSE)</f>
        <v>Weston</v>
      </c>
      <c r="C45" s="34" t="str">
        <f t="shared" si="1"/>
        <v>56</v>
      </c>
      <c r="D45" s="149">
        <f>fips_xref!A14</f>
        <v>56045</v>
      </c>
      <c r="E45" s="34"/>
      <c r="F45" s="33" t="str">
        <f>SCC_xref!A$16</f>
        <v>2310001610</v>
      </c>
      <c r="G45" s="33" t="str">
        <f>VLOOKUP(F45,SCC_xref!$A$6:$B$37,2,FALSE)</f>
        <v>Venting - initial completions</v>
      </c>
      <c r="H45" s="225">
        <v>0</v>
      </c>
      <c r="I45" s="260">
        <v>0.52458616694842319</v>
      </c>
      <c r="J45" s="260">
        <v>0</v>
      </c>
      <c r="K45" s="260">
        <v>0</v>
      </c>
      <c r="L45" s="261">
        <v>0</v>
      </c>
    </row>
    <row r="46" spans="1:12" s="28" customFormat="1" x14ac:dyDescent="0.2">
      <c r="A46" s="28" t="s">
        <v>13002</v>
      </c>
      <c r="B46" s="28" t="str">
        <f>VLOOKUP(D46,fips_xref!$A$5:$C$35,2,FALSE)</f>
        <v>Big Horn_Tribal</v>
      </c>
      <c r="C46" s="102" t="str">
        <f t="shared" si="0"/>
        <v>30</v>
      </c>
      <c r="D46" s="133" t="str">
        <f>fips_xref!A15</f>
        <v>3000301</v>
      </c>
      <c r="E46" s="102"/>
      <c r="F46" s="28" t="str">
        <f>SCC_xref!A$16</f>
        <v>2310001610</v>
      </c>
      <c r="G46" s="28" t="str">
        <f>VLOOKUP(F46,SCC_xref!$A$6:$B$37,2,FALSE)</f>
        <v>Venting - initial completions</v>
      </c>
      <c r="H46" s="262">
        <v>0</v>
      </c>
      <c r="I46" s="263">
        <v>0</v>
      </c>
      <c r="J46" s="263">
        <v>0</v>
      </c>
      <c r="K46" s="263">
        <v>0</v>
      </c>
      <c r="L46" s="264">
        <v>0</v>
      </c>
    </row>
    <row r="47" spans="1:12" s="28" customFormat="1" x14ac:dyDescent="0.2">
      <c r="A47" s="28" t="s">
        <v>13002</v>
      </c>
      <c r="B47" s="28" t="str">
        <f>VLOOKUP(D47,fips_xref!$A$5:$C$35,2,FALSE)</f>
        <v>Powder River_Tribal</v>
      </c>
      <c r="C47" s="102" t="str">
        <f t="shared" si="0"/>
        <v>30</v>
      </c>
      <c r="D47" s="133" t="str">
        <f>fips_xref!A16</f>
        <v>3007501</v>
      </c>
      <c r="E47" s="102"/>
      <c r="F47" s="28" t="str">
        <f>SCC_xref!A$16</f>
        <v>2310001610</v>
      </c>
      <c r="G47" s="28" t="str">
        <f>VLOOKUP(F47,SCC_xref!$A$6:$B$37,2,FALSE)</f>
        <v>Venting - initial completions</v>
      </c>
      <c r="H47" s="262">
        <v>0</v>
      </c>
      <c r="I47" s="263">
        <v>0</v>
      </c>
      <c r="J47" s="263">
        <v>0</v>
      </c>
      <c r="K47" s="263">
        <v>0</v>
      </c>
      <c r="L47" s="264">
        <v>0</v>
      </c>
    </row>
    <row r="48" spans="1:12" s="28" customFormat="1" x14ac:dyDescent="0.2">
      <c r="A48" s="28" t="s">
        <v>13002</v>
      </c>
      <c r="B48" s="28" t="str">
        <f>VLOOKUP(D48,fips_xref!$A$5:$C$35,2,FALSE)</f>
        <v>Campbell_Tribal</v>
      </c>
      <c r="C48" s="102" t="str">
        <f t="shared" si="0"/>
        <v>56</v>
      </c>
      <c r="D48" s="133" t="str">
        <f>fips_xref!A17</f>
        <v>5600501</v>
      </c>
      <c r="E48" s="102"/>
      <c r="F48" s="28" t="str">
        <f>SCC_xref!A$16</f>
        <v>2310001610</v>
      </c>
      <c r="G48" s="28" t="str">
        <f>VLOOKUP(F48,SCC_xref!$A$6:$B$37,2,FALSE)</f>
        <v>Venting - initial completions</v>
      </c>
      <c r="H48" s="262">
        <v>0</v>
      </c>
      <c r="I48" s="263">
        <v>0</v>
      </c>
      <c r="J48" s="263">
        <v>0</v>
      </c>
      <c r="K48" s="263">
        <v>0</v>
      </c>
      <c r="L48" s="264">
        <v>0</v>
      </c>
    </row>
    <row r="49" spans="1:12" s="28" customFormat="1" x14ac:dyDescent="0.2">
      <c r="A49" s="28" t="s">
        <v>13002</v>
      </c>
      <c r="B49" s="28" t="str">
        <f>VLOOKUP(D49,fips_xref!$A$5:$C$35,2,FALSE)</f>
        <v>Converse_Tribal</v>
      </c>
      <c r="C49" s="102" t="str">
        <f t="shared" si="0"/>
        <v>56</v>
      </c>
      <c r="D49" s="133" t="str">
        <f>fips_xref!A18</f>
        <v>5600901</v>
      </c>
      <c r="E49" s="102"/>
      <c r="F49" s="28" t="str">
        <f>SCC_xref!A$16</f>
        <v>2310001610</v>
      </c>
      <c r="G49" s="28" t="str">
        <f>VLOOKUP(F49,SCC_xref!$A$6:$B$37,2,FALSE)</f>
        <v>Venting - initial completions</v>
      </c>
      <c r="H49" s="262">
        <v>0</v>
      </c>
      <c r="I49" s="263">
        <v>0</v>
      </c>
      <c r="J49" s="263">
        <v>0</v>
      </c>
      <c r="K49" s="263">
        <v>0</v>
      </c>
      <c r="L49" s="264">
        <v>0</v>
      </c>
    </row>
    <row r="50" spans="1:12" s="28" customFormat="1" x14ac:dyDescent="0.2">
      <c r="A50" s="28" t="s">
        <v>13002</v>
      </c>
      <c r="B50" s="28" t="str">
        <f>VLOOKUP(D50,fips_xref!$A$5:$C$35,2,FALSE)</f>
        <v>Crook_Tribal</v>
      </c>
      <c r="C50" s="102" t="str">
        <f t="shared" si="0"/>
        <v>56</v>
      </c>
      <c r="D50" s="133" t="str">
        <f>fips_xref!A19</f>
        <v>5601101</v>
      </c>
      <c r="E50" s="102"/>
      <c r="F50" s="28" t="str">
        <f>SCC_xref!A$16</f>
        <v>2310001610</v>
      </c>
      <c r="G50" s="28" t="str">
        <f>VLOOKUP(F50,SCC_xref!$A$6:$B$37,2,FALSE)</f>
        <v>Venting - initial completions</v>
      </c>
      <c r="H50" s="262">
        <v>0</v>
      </c>
      <c r="I50" s="263">
        <v>0</v>
      </c>
      <c r="J50" s="263">
        <v>0</v>
      </c>
      <c r="K50" s="263">
        <v>0</v>
      </c>
      <c r="L50" s="264">
        <v>0</v>
      </c>
    </row>
    <row r="51" spans="1:12" s="28" customFormat="1" x14ac:dyDescent="0.2">
      <c r="A51" s="28" t="s">
        <v>13002</v>
      </c>
      <c r="B51" s="28" t="str">
        <f>VLOOKUP(D51,fips_xref!$A$5:$C$35,2,FALSE)</f>
        <v>Johnson_Tribal</v>
      </c>
      <c r="C51" s="102" t="str">
        <f t="shared" si="0"/>
        <v>56</v>
      </c>
      <c r="D51" s="133" t="str">
        <f>fips_xref!A20</f>
        <v>5601901</v>
      </c>
      <c r="E51" s="102"/>
      <c r="F51" s="28" t="str">
        <f>SCC_xref!A$16</f>
        <v>2310001610</v>
      </c>
      <c r="G51" s="28" t="str">
        <f>VLOOKUP(F51,SCC_xref!$A$6:$B$37,2,FALSE)</f>
        <v>Venting - initial completions</v>
      </c>
      <c r="H51" s="262">
        <v>0</v>
      </c>
      <c r="I51" s="263">
        <v>1.0453001792759003E-2</v>
      </c>
      <c r="J51" s="263">
        <v>0</v>
      </c>
      <c r="K51" s="263">
        <v>0</v>
      </c>
      <c r="L51" s="264">
        <v>0</v>
      </c>
    </row>
    <row r="52" spans="1:12" s="28" customFormat="1" x14ac:dyDescent="0.2">
      <c r="A52" s="28" t="s">
        <v>13002</v>
      </c>
      <c r="B52" s="28" t="str">
        <f>VLOOKUP(D52,fips_xref!$A$5:$C$35,2,FALSE)</f>
        <v>Natrona_Tribal</v>
      </c>
      <c r="C52" s="102" t="str">
        <f t="shared" si="0"/>
        <v>56</v>
      </c>
      <c r="D52" s="133" t="str">
        <f>fips_xref!A21</f>
        <v>5602501</v>
      </c>
      <c r="E52" s="102"/>
      <c r="F52" s="28" t="str">
        <f>SCC_xref!A$16</f>
        <v>2310001610</v>
      </c>
      <c r="G52" s="28" t="str">
        <f>VLOOKUP(F52,SCC_xref!$A$6:$B$37,2,FALSE)</f>
        <v>Venting - initial completions</v>
      </c>
      <c r="H52" s="262">
        <v>0</v>
      </c>
      <c r="I52" s="263">
        <v>0</v>
      </c>
      <c r="J52" s="263">
        <v>0</v>
      </c>
      <c r="K52" s="263">
        <v>0</v>
      </c>
      <c r="L52" s="264">
        <v>0</v>
      </c>
    </row>
    <row r="53" spans="1:12" s="28" customFormat="1" x14ac:dyDescent="0.2">
      <c r="A53" s="28" t="s">
        <v>13002</v>
      </c>
      <c r="B53" s="28" t="str">
        <f>VLOOKUP(D53,fips_xref!$A$5:$C$35,2,FALSE)</f>
        <v>Niobrara_Tribal</v>
      </c>
      <c r="C53" s="102" t="str">
        <f t="shared" si="0"/>
        <v>56</v>
      </c>
      <c r="D53" s="133" t="str">
        <f>fips_xref!A22</f>
        <v>5602701</v>
      </c>
      <c r="E53" s="102"/>
      <c r="F53" s="28" t="str">
        <f>SCC_xref!A$16</f>
        <v>2310001610</v>
      </c>
      <c r="G53" s="28" t="str">
        <f>VLOOKUP(F53,SCC_xref!$A$6:$B$37,2,FALSE)</f>
        <v>Venting - initial completions</v>
      </c>
      <c r="H53" s="262">
        <v>0</v>
      </c>
      <c r="I53" s="263">
        <v>0</v>
      </c>
      <c r="J53" s="263">
        <v>0</v>
      </c>
      <c r="K53" s="263">
        <v>0</v>
      </c>
      <c r="L53" s="264">
        <v>0</v>
      </c>
    </row>
    <row r="54" spans="1:12" s="28" customFormat="1" x14ac:dyDescent="0.2">
      <c r="A54" s="28" t="s">
        <v>13002</v>
      </c>
      <c r="B54" s="28" t="str">
        <f>VLOOKUP(D54,fips_xref!$A$5:$C$35,2,FALSE)</f>
        <v>Sheridan_Tribal</v>
      </c>
      <c r="C54" s="102" t="str">
        <f t="shared" si="0"/>
        <v>56</v>
      </c>
      <c r="D54" s="133" t="str">
        <f>fips_xref!A23</f>
        <v>5603301</v>
      </c>
      <c r="E54" s="102"/>
      <c r="F54" s="28" t="str">
        <f>SCC_xref!A$16</f>
        <v>2310001610</v>
      </c>
      <c r="G54" s="28" t="str">
        <f>VLOOKUP(F54,SCC_xref!$A$6:$B$37,2,FALSE)</f>
        <v>Venting - initial completions</v>
      </c>
      <c r="H54" s="262">
        <v>0</v>
      </c>
      <c r="I54" s="263">
        <v>0</v>
      </c>
      <c r="J54" s="263">
        <v>0</v>
      </c>
      <c r="K54" s="263">
        <v>0</v>
      </c>
      <c r="L54" s="264">
        <v>0</v>
      </c>
    </row>
    <row r="55" spans="1:12" s="28" customFormat="1" x14ac:dyDescent="0.2">
      <c r="A55" s="28" t="s">
        <v>13002</v>
      </c>
      <c r="B55" s="28" t="str">
        <f>VLOOKUP(D55,fips_xref!$A$5:$C$35,2,FALSE)</f>
        <v>Weston_Tribal</v>
      </c>
      <c r="C55" s="102" t="str">
        <f t="shared" si="0"/>
        <v>56</v>
      </c>
      <c r="D55" s="133" t="str">
        <f>fips_xref!A24</f>
        <v>5604501</v>
      </c>
      <c r="E55" s="102"/>
      <c r="F55" s="28" t="str">
        <f>SCC_xref!A$16</f>
        <v>2310001610</v>
      </c>
      <c r="G55" s="28" t="str">
        <f>VLOOKUP(F55,SCC_xref!$A$6:$B$37,2,FALSE)</f>
        <v>Venting - initial completions</v>
      </c>
      <c r="H55" s="262">
        <v>0</v>
      </c>
      <c r="I55" s="263">
        <v>0</v>
      </c>
      <c r="J55" s="263">
        <v>0</v>
      </c>
      <c r="K55" s="263">
        <v>0</v>
      </c>
      <c r="L55" s="264">
        <v>0</v>
      </c>
    </row>
    <row r="56" spans="1:12" s="30" customFormat="1" x14ac:dyDescent="0.2">
      <c r="A56" s="30" t="s">
        <v>13002</v>
      </c>
      <c r="B56" s="30" t="str">
        <f>VLOOKUP(D56,fips_xref!$A$5:$C$35,2,FALSE)</f>
        <v>Big Horn_NonTribal</v>
      </c>
      <c r="C56" s="101" t="str">
        <f t="shared" si="0"/>
        <v>30</v>
      </c>
      <c r="D56" s="134" t="str">
        <f>fips_xref!A25</f>
        <v>3000302</v>
      </c>
      <c r="E56" s="101"/>
      <c r="F56" s="30" t="str">
        <f>SCC_xref!A$16</f>
        <v>2310001610</v>
      </c>
      <c r="G56" s="30" t="str">
        <f>VLOOKUP(F56,SCC_xref!$A$6:$B$37,2,FALSE)</f>
        <v>Venting - initial completions</v>
      </c>
      <c r="H56" s="265">
        <v>0</v>
      </c>
      <c r="I56" s="266">
        <v>7.3413233058661889E-2</v>
      </c>
      <c r="J56" s="266">
        <v>0</v>
      </c>
      <c r="K56" s="266">
        <v>0</v>
      </c>
      <c r="L56" s="267">
        <v>0</v>
      </c>
    </row>
    <row r="57" spans="1:12" s="30" customFormat="1" x14ac:dyDescent="0.2">
      <c r="A57" s="30" t="s">
        <v>13002</v>
      </c>
      <c r="B57" s="30" t="str">
        <f>VLOOKUP(D57,fips_xref!$A$5:$C$35,2,FALSE)</f>
        <v>Powder River_NonTribal</v>
      </c>
      <c r="C57" s="101" t="str">
        <f t="shared" si="0"/>
        <v>30</v>
      </c>
      <c r="D57" s="134" t="str">
        <f>fips_xref!A26</f>
        <v>3007502</v>
      </c>
      <c r="E57" s="101"/>
      <c r="F57" s="30" t="str">
        <f>SCC_xref!A$16</f>
        <v>2310001610</v>
      </c>
      <c r="G57" s="30" t="str">
        <f>VLOOKUP(F57,SCC_xref!$A$6:$B$37,2,FALSE)</f>
        <v>Venting - initial completions</v>
      </c>
      <c r="H57" s="265">
        <v>0</v>
      </c>
      <c r="I57" s="266">
        <v>0</v>
      </c>
      <c r="J57" s="266">
        <v>0</v>
      </c>
      <c r="K57" s="266">
        <v>0</v>
      </c>
      <c r="L57" s="267">
        <v>0</v>
      </c>
    </row>
    <row r="58" spans="1:12" s="30" customFormat="1" x14ac:dyDescent="0.2">
      <c r="A58" s="30" t="s">
        <v>13002</v>
      </c>
      <c r="B58" s="30" t="str">
        <f>VLOOKUP(D58,fips_xref!$A$5:$C$35,2,FALSE)</f>
        <v>Campbell_NonTribal</v>
      </c>
      <c r="C58" s="101" t="str">
        <f t="shared" si="0"/>
        <v>56</v>
      </c>
      <c r="D58" s="134" t="str">
        <f>fips_xref!A27</f>
        <v>5600502</v>
      </c>
      <c r="E58" s="101"/>
      <c r="F58" s="30" t="str">
        <f>SCC_xref!A$16</f>
        <v>2310001610</v>
      </c>
      <c r="G58" s="30" t="str">
        <f>VLOOKUP(F58,SCC_xref!$A$6:$B$37,2,FALSE)</f>
        <v>Venting - initial completions</v>
      </c>
      <c r="H58" s="265">
        <v>0</v>
      </c>
      <c r="I58" s="266">
        <v>12.926531099465407</v>
      </c>
      <c r="J58" s="266">
        <v>0</v>
      </c>
      <c r="K58" s="266">
        <v>0</v>
      </c>
      <c r="L58" s="267">
        <v>0</v>
      </c>
    </row>
    <row r="59" spans="1:12" s="30" customFormat="1" x14ac:dyDescent="0.2">
      <c r="A59" s="30" t="s">
        <v>13002</v>
      </c>
      <c r="B59" s="30" t="str">
        <f>VLOOKUP(D59,fips_xref!$A$5:$C$35,2,FALSE)</f>
        <v>Converse_NonTribal</v>
      </c>
      <c r="C59" s="101" t="str">
        <f t="shared" si="0"/>
        <v>56</v>
      </c>
      <c r="D59" s="134" t="str">
        <f>fips_xref!A28</f>
        <v>5600902</v>
      </c>
      <c r="E59" s="101"/>
      <c r="F59" s="30" t="str">
        <f>SCC_xref!A$16</f>
        <v>2310001610</v>
      </c>
      <c r="G59" s="30" t="str">
        <f>VLOOKUP(F59,SCC_xref!$A$6:$B$37,2,FALSE)</f>
        <v>Venting - initial completions</v>
      </c>
      <c r="H59" s="265">
        <v>0</v>
      </c>
      <c r="I59" s="266">
        <v>0.21639698630895945</v>
      </c>
      <c r="J59" s="266">
        <v>0</v>
      </c>
      <c r="K59" s="266">
        <v>0</v>
      </c>
      <c r="L59" s="267">
        <v>0</v>
      </c>
    </row>
    <row r="60" spans="1:12" s="30" customFormat="1" x14ac:dyDescent="0.2">
      <c r="A60" s="30" t="s">
        <v>13002</v>
      </c>
      <c r="B60" s="30" t="str">
        <f>VLOOKUP(D60,fips_xref!$A$5:$C$35,2,FALSE)</f>
        <v>Crook_NonTribal</v>
      </c>
      <c r="C60" s="101" t="str">
        <f t="shared" si="0"/>
        <v>56</v>
      </c>
      <c r="D60" s="134" t="str">
        <f>fips_xref!A29</f>
        <v>5601102</v>
      </c>
      <c r="E60" s="101"/>
      <c r="F60" s="30" t="str">
        <f>SCC_xref!A$16</f>
        <v>2310001610</v>
      </c>
      <c r="G60" s="30" t="str">
        <f>VLOOKUP(F60,SCC_xref!$A$6:$B$37,2,FALSE)</f>
        <v>Venting - initial completions</v>
      </c>
      <c r="H60" s="265">
        <v>0</v>
      </c>
      <c r="I60" s="266">
        <v>0.62870039168983638</v>
      </c>
      <c r="J60" s="266">
        <v>0</v>
      </c>
      <c r="K60" s="266">
        <v>0</v>
      </c>
      <c r="L60" s="267">
        <v>0</v>
      </c>
    </row>
    <row r="61" spans="1:12" s="30" customFormat="1" x14ac:dyDescent="0.2">
      <c r="A61" s="30" t="s">
        <v>13002</v>
      </c>
      <c r="B61" s="30" t="str">
        <f>VLOOKUP(D61,fips_xref!$A$5:$C$35,2,FALSE)</f>
        <v>Johnson_NonTribal</v>
      </c>
      <c r="C61" s="101" t="str">
        <f t="shared" si="0"/>
        <v>56</v>
      </c>
      <c r="D61" s="134" t="str">
        <f>fips_xref!A30</f>
        <v>5601902</v>
      </c>
      <c r="E61" s="101"/>
      <c r="F61" s="30" t="str">
        <f>SCC_xref!A$16</f>
        <v>2310001610</v>
      </c>
      <c r="G61" s="30" t="str">
        <f>VLOOKUP(F61,SCC_xref!$A$6:$B$37,2,FALSE)</f>
        <v>Venting - initial completions</v>
      </c>
      <c r="H61" s="265">
        <v>0</v>
      </c>
      <c r="I61" s="266">
        <v>1.6202152778776453</v>
      </c>
      <c r="J61" s="266">
        <v>0</v>
      </c>
      <c r="K61" s="266">
        <v>0</v>
      </c>
      <c r="L61" s="267">
        <v>0</v>
      </c>
    </row>
    <row r="62" spans="1:12" s="30" customFormat="1" x14ac:dyDescent="0.2">
      <c r="A62" s="30" t="s">
        <v>13002</v>
      </c>
      <c r="B62" s="30" t="str">
        <f>VLOOKUP(D62,fips_xref!$A$5:$C$35,2,FALSE)</f>
        <v>Natrona_NonTribal</v>
      </c>
      <c r="C62" s="101" t="str">
        <f t="shared" si="0"/>
        <v>56</v>
      </c>
      <c r="D62" s="134" t="str">
        <f>fips_xref!A31</f>
        <v>5602502</v>
      </c>
      <c r="E62" s="101"/>
      <c r="F62" s="30" t="str">
        <f>SCC_xref!A$16</f>
        <v>2310001610</v>
      </c>
      <c r="G62" s="30" t="str">
        <f>VLOOKUP(F62,SCC_xref!$A$6:$B$37,2,FALSE)</f>
        <v>Venting - initial completions</v>
      </c>
      <c r="H62" s="265">
        <v>0</v>
      </c>
      <c r="I62" s="266">
        <v>4.4771193394233411</v>
      </c>
      <c r="J62" s="266">
        <v>0</v>
      </c>
      <c r="K62" s="266">
        <v>0</v>
      </c>
      <c r="L62" s="267">
        <v>0</v>
      </c>
    </row>
    <row r="63" spans="1:12" s="30" customFormat="1" x14ac:dyDescent="0.2">
      <c r="A63" s="30" t="s">
        <v>13002</v>
      </c>
      <c r="B63" s="30" t="str">
        <f>VLOOKUP(D63,fips_xref!$A$5:$C$35,2,FALSE)</f>
        <v>Niobrara_NonTribal</v>
      </c>
      <c r="C63" s="101" t="str">
        <f t="shared" si="0"/>
        <v>56</v>
      </c>
      <c r="D63" s="134" t="str">
        <f>fips_xref!A32</f>
        <v>5602702</v>
      </c>
      <c r="E63" s="101"/>
      <c r="F63" s="30" t="str">
        <f>SCC_xref!A$16</f>
        <v>2310001610</v>
      </c>
      <c r="G63" s="30" t="str">
        <f>VLOOKUP(F63,SCC_xref!$A$6:$B$37,2,FALSE)</f>
        <v>Venting - initial completions</v>
      </c>
      <c r="H63" s="265">
        <v>0</v>
      </c>
      <c r="I63" s="266">
        <v>0.15450993990879927</v>
      </c>
      <c r="J63" s="266">
        <v>0</v>
      </c>
      <c r="K63" s="266">
        <v>0</v>
      </c>
      <c r="L63" s="267">
        <v>0</v>
      </c>
    </row>
    <row r="64" spans="1:12" s="30" customFormat="1" x14ac:dyDescent="0.2">
      <c r="A64" s="30" t="s">
        <v>13002</v>
      </c>
      <c r="B64" s="30" t="str">
        <f>VLOOKUP(D64,fips_xref!$A$5:$C$35,2,FALSE)</f>
        <v>Sheridan_NonTribal</v>
      </c>
      <c r="C64" s="101" t="str">
        <f t="shared" si="0"/>
        <v>56</v>
      </c>
      <c r="D64" s="134" t="str">
        <f>fips_xref!A33</f>
        <v>5603302</v>
      </c>
      <c r="E64" s="101"/>
      <c r="F64" s="30" t="str">
        <f>SCC_xref!A$16</f>
        <v>2310001610</v>
      </c>
      <c r="G64" s="30" t="str">
        <f>VLOOKUP(F64,SCC_xref!$A$6:$B$37,2,FALSE)</f>
        <v>Venting - initial completions</v>
      </c>
      <c r="H64" s="265">
        <v>0</v>
      </c>
      <c r="I64" s="266">
        <v>2.2361002370560528E-2</v>
      </c>
      <c r="J64" s="266">
        <v>0</v>
      </c>
      <c r="K64" s="266">
        <v>0</v>
      </c>
      <c r="L64" s="267">
        <v>0</v>
      </c>
    </row>
    <row r="65" spans="1:12" s="30" customFormat="1" x14ac:dyDescent="0.2">
      <c r="A65" s="30" t="s">
        <v>13002</v>
      </c>
      <c r="B65" s="30" t="str">
        <f>VLOOKUP(D65,fips_xref!$A$5:$C$35,2,FALSE)</f>
        <v>Weston_NonTribal</v>
      </c>
      <c r="C65" s="101" t="str">
        <f t="shared" si="0"/>
        <v>56</v>
      </c>
      <c r="D65" s="134" t="str">
        <f>fips_xref!A34</f>
        <v>5604502</v>
      </c>
      <c r="E65" s="101"/>
      <c r="F65" s="30" t="str">
        <f>SCC_xref!A$16</f>
        <v>2310001610</v>
      </c>
      <c r="G65" s="30" t="str">
        <f>VLOOKUP(F65,SCC_xref!$A$6:$B$37,2,FALSE)</f>
        <v>Venting - initial completions</v>
      </c>
      <c r="H65" s="265">
        <v>0</v>
      </c>
      <c r="I65" s="266">
        <v>0.52458616694842319</v>
      </c>
      <c r="J65" s="266">
        <v>0</v>
      </c>
      <c r="K65" s="266">
        <v>0</v>
      </c>
      <c r="L65" s="267">
        <v>0</v>
      </c>
    </row>
    <row r="66" spans="1:12" s="33" customFormat="1" x14ac:dyDescent="0.2">
      <c r="A66" s="33" t="s">
        <v>13002</v>
      </c>
      <c r="B66" s="33" t="str">
        <f>VLOOKUP(D66,fips_xref!$A$5:$C$35,2,FALSE)</f>
        <v>Big Horn</v>
      </c>
      <c r="C66" s="34" t="str">
        <f t="shared" ref="C66:C217" si="2">LEFT(D66,2)</f>
        <v>30</v>
      </c>
      <c r="D66" s="149">
        <f>fips_xref!A5</f>
        <v>30003</v>
      </c>
      <c r="E66" s="34"/>
      <c r="F66" s="33" t="str">
        <f>SCC_xref!A$18</f>
        <v>2310001620</v>
      </c>
      <c r="G66" s="33" t="str">
        <f>VLOOKUP(F66,SCC_xref!$A$6:$B$37,2,FALSE)</f>
        <v>Venting - recompletions</v>
      </c>
      <c r="H66" s="225">
        <v>0</v>
      </c>
      <c r="I66" s="260">
        <v>1.1340843159016847</v>
      </c>
      <c r="J66" s="260">
        <v>0</v>
      </c>
      <c r="K66" s="260">
        <v>0</v>
      </c>
      <c r="L66" s="261">
        <v>0</v>
      </c>
    </row>
    <row r="67" spans="1:12" s="33" customFormat="1" x14ac:dyDescent="0.2">
      <c r="A67" s="33" t="s">
        <v>13002</v>
      </c>
      <c r="B67" s="33" t="str">
        <f>VLOOKUP(D67,fips_xref!$A$5:$C$35,2,FALSE)</f>
        <v>Powder River</v>
      </c>
      <c r="C67" s="34" t="str">
        <f t="shared" si="2"/>
        <v>30</v>
      </c>
      <c r="D67" s="149">
        <f>fips_xref!A6</f>
        <v>30075</v>
      </c>
      <c r="E67" s="34"/>
      <c r="F67" s="33" t="str">
        <f>SCC_xref!A$18</f>
        <v>2310001620</v>
      </c>
      <c r="G67" s="33" t="str">
        <f>VLOOKUP(F67,SCC_xref!$A$6:$B$37,2,FALSE)</f>
        <v>Venting - recompletions</v>
      </c>
      <c r="H67" s="225">
        <v>0</v>
      </c>
      <c r="I67" s="260">
        <v>0</v>
      </c>
      <c r="J67" s="260">
        <v>0</v>
      </c>
      <c r="K67" s="260">
        <v>0</v>
      </c>
      <c r="L67" s="261">
        <v>0</v>
      </c>
    </row>
    <row r="68" spans="1:12" s="33" customFormat="1" x14ac:dyDescent="0.2">
      <c r="A68" s="33" t="s">
        <v>13002</v>
      </c>
      <c r="B68" s="33" t="str">
        <f>VLOOKUP(D68,fips_xref!$A$5:$C$35,2,FALSE)</f>
        <v>Campbell</v>
      </c>
      <c r="C68" s="34" t="str">
        <f t="shared" si="2"/>
        <v>56</v>
      </c>
      <c r="D68" s="149">
        <f>fips_xref!A7</f>
        <v>56005</v>
      </c>
      <c r="E68" s="34"/>
      <c r="F68" s="33" t="str">
        <f>SCC_xref!A$18</f>
        <v>2310001620</v>
      </c>
      <c r="G68" s="33" t="str">
        <f>VLOOKUP(F68,SCC_xref!$A$6:$B$37,2,FALSE)</f>
        <v>Venting - recompletions</v>
      </c>
      <c r="H68" s="225">
        <v>0</v>
      </c>
      <c r="I68" s="260">
        <v>199.68866805936199</v>
      </c>
      <c r="J68" s="260">
        <v>0</v>
      </c>
      <c r="K68" s="260">
        <v>0</v>
      </c>
      <c r="L68" s="261">
        <v>0</v>
      </c>
    </row>
    <row r="69" spans="1:12" s="33" customFormat="1" x14ac:dyDescent="0.2">
      <c r="A69" s="33" t="s">
        <v>13002</v>
      </c>
      <c r="B69" s="33" t="str">
        <f>VLOOKUP(D69,fips_xref!$A$5:$C$35,2,FALSE)</f>
        <v>Converse</v>
      </c>
      <c r="C69" s="34" t="str">
        <f t="shared" si="2"/>
        <v>56</v>
      </c>
      <c r="D69" s="149">
        <f>fips_xref!A8</f>
        <v>56009</v>
      </c>
      <c r="E69" s="34"/>
      <c r="F69" s="33" t="str">
        <f>SCC_xref!A$18</f>
        <v>2310001620</v>
      </c>
      <c r="G69" s="33" t="str">
        <f>VLOOKUP(F69,SCC_xref!$A$6:$B$37,2,FALSE)</f>
        <v>Venting - recompletions</v>
      </c>
      <c r="H69" s="225">
        <v>0</v>
      </c>
      <c r="I69" s="260">
        <v>3.3429020004796475</v>
      </c>
      <c r="J69" s="260">
        <v>0</v>
      </c>
      <c r="K69" s="260">
        <v>0</v>
      </c>
      <c r="L69" s="261">
        <v>0</v>
      </c>
    </row>
    <row r="70" spans="1:12" s="33" customFormat="1" x14ac:dyDescent="0.2">
      <c r="A70" s="33" t="s">
        <v>13002</v>
      </c>
      <c r="B70" s="33" t="str">
        <f>VLOOKUP(D70,fips_xref!$A$5:$C$35,2,FALSE)</f>
        <v>Crook</v>
      </c>
      <c r="C70" s="34" t="str">
        <f t="shared" si="2"/>
        <v>56</v>
      </c>
      <c r="D70" s="149">
        <f>fips_xref!A9</f>
        <v>56011</v>
      </c>
      <c r="E70" s="34"/>
      <c r="F70" s="33" t="str">
        <f>SCC_xref!A$18</f>
        <v>2310001620</v>
      </c>
      <c r="G70" s="33" t="str">
        <f>VLOOKUP(F70,SCC_xref!$A$6:$B$37,2,FALSE)</f>
        <v>Venting - recompletions</v>
      </c>
      <c r="H70" s="225">
        <v>0</v>
      </c>
      <c r="I70" s="260">
        <v>9.7121676162367745</v>
      </c>
      <c r="J70" s="260">
        <v>0</v>
      </c>
      <c r="K70" s="260">
        <v>0</v>
      </c>
      <c r="L70" s="261">
        <v>0</v>
      </c>
    </row>
    <row r="71" spans="1:12" s="33" customFormat="1" x14ac:dyDescent="0.2">
      <c r="A71" s="33" t="s">
        <v>13002</v>
      </c>
      <c r="B71" s="33" t="str">
        <f>VLOOKUP(D71,fips_xref!$A$5:$C$35,2,FALSE)</f>
        <v>Johnson</v>
      </c>
      <c r="C71" s="34" t="str">
        <f t="shared" si="2"/>
        <v>56</v>
      </c>
      <c r="D71" s="149">
        <f>fips_xref!A10</f>
        <v>56019</v>
      </c>
      <c r="E71" s="34"/>
      <c r="F71" s="33" t="str">
        <f>SCC_xref!A$18</f>
        <v>2310001620</v>
      </c>
      <c r="G71" s="33" t="str">
        <f>VLOOKUP(F71,SCC_xref!$A$6:$B$37,2,FALSE)</f>
        <v>Venting - recompletions</v>
      </c>
      <c r="H71" s="225">
        <v>0</v>
      </c>
      <c r="I71" s="260">
        <v>25.190466898048172</v>
      </c>
      <c r="J71" s="260">
        <v>0</v>
      </c>
      <c r="K71" s="260">
        <v>0</v>
      </c>
      <c r="L71" s="261">
        <v>0</v>
      </c>
    </row>
    <row r="72" spans="1:12" s="33" customFormat="1" x14ac:dyDescent="0.2">
      <c r="A72" s="33" t="s">
        <v>13002</v>
      </c>
      <c r="B72" s="33" t="str">
        <f>VLOOKUP(D72,fips_xref!$A$5:$C$35,2,FALSE)</f>
        <v>Natrona</v>
      </c>
      <c r="C72" s="34" t="str">
        <f t="shared" si="2"/>
        <v>56</v>
      </c>
      <c r="D72" s="149">
        <f>fips_xref!A11</f>
        <v>56025</v>
      </c>
      <c r="E72" s="34"/>
      <c r="F72" s="33" t="str">
        <f>SCC_xref!A$18</f>
        <v>2310001620</v>
      </c>
      <c r="G72" s="33" t="str">
        <f>VLOOKUP(F72,SCC_xref!$A$6:$B$37,2,FALSE)</f>
        <v>Venting - recompletions</v>
      </c>
      <c r="H72" s="225">
        <v>0</v>
      </c>
      <c r="I72" s="260">
        <v>69.162567780237111</v>
      </c>
      <c r="J72" s="260">
        <v>0</v>
      </c>
      <c r="K72" s="260">
        <v>0</v>
      </c>
      <c r="L72" s="261">
        <v>0</v>
      </c>
    </row>
    <row r="73" spans="1:12" s="33" customFormat="1" x14ac:dyDescent="0.2">
      <c r="A73" s="33" t="s">
        <v>13002</v>
      </c>
      <c r="B73" s="33" t="str">
        <f>VLOOKUP(D73,fips_xref!$A$5:$C$35,2,FALSE)</f>
        <v>Niobrara</v>
      </c>
      <c r="C73" s="34" t="str">
        <f t="shared" si="2"/>
        <v>56</v>
      </c>
      <c r="D73" s="149">
        <f>fips_xref!A12</f>
        <v>56027</v>
      </c>
      <c r="E73" s="34"/>
      <c r="F73" s="33" t="str">
        <f>SCC_xref!A$18</f>
        <v>2310001620</v>
      </c>
      <c r="G73" s="33" t="str">
        <f>VLOOKUP(F73,SCC_xref!$A$6:$B$37,2,FALSE)</f>
        <v>Venting - recompletions</v>
      </c>
      <c r="H73" s="225">
        <v>0</v>
      </c>
      <c r="I73" s="260">
        <v>2.3868705262541825</v>
      </c>
      <c r="J73" s="260">
        <v>0</v>
      </c>
      <c r="K73" s="260">
        <v>0</v>
      </c>
      <c r="L73" s="261">
        <v>0</v>
      </c>
    </row>
    <row r="74" spans="1:12" s="33" customFormat="1" x14ac:dyDescent="0.2">
      <c r="A74" s="33" t="s">
        <v>13002</v>
      </c>
      <c r="B74" s="33" t="str">
        <f>VLOOKUP(D74,fips_xref!$A$5:$C$35,2,FALSE)</f>
        <v>Sheridan</v>
      </c>
      <c r="C74" s="34" t="str">
        <f t="shared" si="2"/>
        <v>56</v>
      </c>
      <c r="D74" s="149">
        <f>fips_xref!A13</f>
        <v>56033</v>
      </c>
      <c r="E74" s="34"/>
      <c r="F74" s="33" t="str">
        <f>SCC_xref!A$18</f>
        <v>2310001620</v>
      </c>
      <c r="G74" s="33" t="str">
        <f>VLOOKUP(F74,SCC_xref!$A$6:$B$37,2,FALSE)</f>
        <v>Venting - recompletions</v>
      </c>
      <c r="H74" s="225">
        <v>0</v>
      </c>
      <c r="I74" s="260">
        <v>0.3454118189875004</v>
      </c>
      <c r="J74" s="260">
        <v>0</v>
      </c>
      <c r="K74" s="260">
        <v>0</v>
      </c>
      <c r="L74" s="261">
        <v>0</v>
      </c>
    </row>
    <row r="75" spans="1:12" s="33" customFormat="1" x14ac:dyDescent="0.2">
      <c r="A75" s="33" t="s">
        <v>13002</v>
      </c>
      <c r="B75" s="33" t="str">
        <f>VLOOKUP(D75,fips_xref!$A$5:$C$35,2,FALSE)</f>
        <v>Weston</v>
      </c>
      <c r="C75" s="34" t="str">
        <f t="shared" si="2"/>
        <v>56</v>
      </c>
      <c r="D75" s="149">
        <f>fips_xref!A14</f>
        <v>56045</v>
      </c>
      <c r="E75" s="34"/>
      <c r="F75" s="33" t="str">
        <f>SCC_xref!A$18</f>
        <v>2310001620</v>
      </c>
      <c r="G75" s="33" t="str">
        <f>VLOOKUP(F75,SCC_xref!$A$6:$B$37,2,FALSE)</f>
        <v>Venting - recompletions</v>
      </c>
      <c r="H75" s="225">
        <v>0</v>
      </c>
      <c r="I75" s="260">
        <v>8.1038104157500861</v>
      </c>
      <c r="J75" s="260">
        <v>0</v>
      </c>
      <c r="K75" s="260">
        <v>0</v>
      </c>
      <c r="L75" s="261">
        <v>0</v>
      </c>
    </row>
    <row r="76" spans="1:12" s="28" customFormat="1" x14ac:dyDescent="0.2">
      <c r="A76" s="28" t="s">
        <v>13002</v>
      </c>
      <c r="B76" s="28" t="str">
        <f>VLOOKUP(D76,fips_xref!$A$5:$C$35,2,FALSE)</f>
        <v>Big Horn_Tribal</v>
      </c>
      <c r="C76" s="102" t="str">
        <f t="shared" si="2"/>
        <v>30</v>
      </c>
      <c r="D76" s="133" t="str">
        <f>fips_xref!A15</f>
        <v>3000301</v>
      </c>
      <c r="E76" s="102"/>
      <c r="F76" s="28" t="str">
        <f>SCC_xref!A$18</f>
        <v>2310001620</v>
      </c>
      <c r="G76" s="28" t="str">
        <f>VLOOKUP(F76,SCC_xref!$A$6:$B$37,2,FALSE)</f>
        <v>Venting - recompletions</v>
      </c>
      <c r="H76" s="262">
        <v>0</v>
      </c>
      <c r="I76" s="263">
        <v>0</v>
      </c>
      <c r="J76" s="263">
        <v>0</v>
      </c>
      <c r="K76" s="263">
        <v>0</v>
      </c>
      <c r="L76" s="264">
        <v>0</v>
      </c>
    </row>
    <row r="77" spans="1:12" s="28" customFormat="1" x14ac:dyDescent="0.2">
      <c r="A77" s="28" t="s">
        <v>13002</v>
      </c>
      <c r="B77" s="28" t="str">
        <f>VLOOKUP(D77,fips_xref!$A$5:$C$35,2,FALSE)</f>
        <v>Powder River_Tribal</v>
      </c>
      <c r="C77" s="102" t="str">
        <f t="shared" si="2"/>
        <v>30</v>
      </c>
      <c r="D77" s="133" t="str">
        <f>fips_xref!A16</f>
        <v>3007501</v>
      </c>
      <c r="E77" s="102"/>
      <c r="F77" s="28" t="str">
        <f>SCC_xref!A$18</f>
        <v>2310001620</v>
      </c>
      <c r="G77" s="28" t="str">
        <f>VLOOKUP(F77,SCC_xref!$A$6:$B$37,2,FALSE)</f>
        <v>Venting - recompletions</v>
      </c>
      <c r="H77" s="262">
        <v>0</v>
      </c>
      <c r="I77" s="263">
        <v>0</v>
      </c>
      <c r="J77" s="263">
        <v>0</v>
      </c>
      <c r="K77" s="263">
        <v>0</v>
      </c>
      <c r="L77" s="264">
        <v>0</v>
      </c>
    </row>
    <row r="78" spans="1:12" s="28" customFormat="1" x14ac:dyDescent="0.2">
      <c r="A78" s="28" t="s">
        <v>13002</v>
      </c>
      <c r="B78" s="28" t="str">
        <f>VLOOKUP(D78,fips_xref!$A$5:$C$35,2,FALSE)</f>
        <v>Campbell_Tribal</v>
      </c>
      <c r="C78" s="102" t="str">
        <f t="shared" si="2"/>
        <v>56</v>
      </c>
      <c r="D78" s="133" t="str">
        <f>fips_xref!A17</f>
        <v>5600501</v>
      </c>
      <c r="E78" s="102"/>
      <c r="F78" s="28" t="str">
        <f>SCC_xref!A$18</f>
        <v>2310001620</v>
      </c>
      <c r="G78" s="28" t="str">
        <f>VLOOKUP(F78,SCC_xref!$A$6:$B$37,2,FALSE)</f>
        <v>Venting - recompletions</v>
      </c>
      <c r="H78" s="262">
        <v>0</v>
      </c>
      <c r="I78" s="263">
        <v>0</v>
      </c>
      <c r="J78" s="263">
        <v>0</v>
      </c>
      <c r="K78" s="263">
        <v>0</v>
      </c>
      <c r="L78" s="264">
        <v>0</v>
      </c>
    </row>
    <row r="79" spans="1:12" s="28" customFormat="1" x14ac:dyDescent="0.2">
      <c r="A79" s="28" t="s">
        <v>13002</v>
      </c>
      <c r="B79" s="28" t="str">
        <f>VLOOKUP(D79,fips_xref!$A$5:$C$35,2,FALSE)</f>
        <v>Converse_Tribal</v>
      </c>
      <c r="C79" s="102" t="str">
        <f t="shared" si="2"/>
        <v>56</v>
      </c>
      <c r="D79" s="133" t="str">
        <f>fips_xref!A18</f>
        <v>5600901</v>
      </c>
      <c r="E79" s="102"/>
      <c r="F79" s="28" t="str">
        <f>SCC_xref!A$18</f>
        <v>2310001620</v>
      </c>
      <c r="G79" s="28" t="str">
        <f>VLOOKUP(F79,SCC_xref!$A$6:$B$37,2,FALSE)</f>
        <v>Venting - recompletions</v>
      </c>
      <c r="H79" s="262">
        <v>0</v>
      </c>
      <c r="I79" s="263">
        <v>0</v>
      </c>
      <c r="J79" s="263">
        <v>0</v>
      </c>
      <c r="K79" s="263">
        <v>0</v>
      </c>
      <c r="L79" s="264">
        <v>0</v>
      </c>
    </row>
    <row r="80" spans="1:12" s="28" customFormat="1" x14ac:dyDescent="0.2">
      <c r="A80" s="28" t="s">
        <v>13002</v>
      </c>
      <c r="B80" s="28" t="str">
        <f>VLOOKUP(D80,fips_xref!$A$5:$C$35,2,FALSE)</f>
        <v>Crook_Tribal</v>
      </c>
      <c r="C80" s="102" t="str">
        <f t="shared" si="2"/>
        <v>56</v>
      </c>
      <c r="D80" s="133" t="str">
        <f>fips_xref!A19</f>
        <v>5601101</v>
      </c>
      <c r="E80" s="102"/>
      <c r="F80" s="28" t="str">
        <f>SCC_xref!A$18</f>
        <v>2310001620</v>
      </c>
      <c r="G80" s="28" t="str">
        <f>VLOOKUP(F80,SCC_xref!$A$6:$B$37,2,FALSE)</f>
        <v>Venting - recompletions</v>
      </c>
      <c r="H80" s="262">
        <v>0</v>
      </c>
      <c r="I80" s="263">
        <v>0</v>
      </c>
      <c r="J80" s="263">
        <v>0</v>
      </c>
      <c r="K80" s="263">
        <v>0</v>
      </c>
      <c r="L80" s="264">
        <v>0</v>
      </c>
    </row>
    <row r="81" spans="1:12" s="28" customFormat="1" x14ac:dyDescent="0.2">
      <c r="A81" s="28" t="s">
        <v>13002</v>
      </c>
      <c r="B81" s="28" t="str">
        <f>VLOOKUP(D81,fips_xref!$A$5:$C$35,2,FALSE)</f>
        <v>Johnson_Tribal</v>
      </c>
      <c r="C81" s="102" t="str">
        <f t="shared" si="2"/>
        <v>56</v>
      </c>
      <c r="D81" s="133" t="str">
        <f>fips_xref!A20</f>
        <v>5601901</v>
      </c>
      <c r="E81" s="102"/>
      <c r="F81" s="28" t="str">
        <f>SCC_xref!A$18</f>
        <v>2310001620</v>
      </c>
      <c r="G81" s="28" t="str">
        <f>VLOOKUP(F81,SCC_xref!$A$6:$B$37,2,FALSE)</f>
        <v>Venting - recompletions</v>
      </c>
      <c r="H81" s="262">
        <v>0</v>
      </c>
      <c r="I81" s="263">
        <v>0.1614773519105652</v>
      </c>
      <c r="J81" s="263">
        <v>0</v>
      </c>
      <c r="K81" s="263">
        <v>0</v>
      </c>
      <c r="L81" s="264">
        <v>0</v>
      </c>
    </row>
    <row r="82" spans="1:12" s="28" customFormat="1" x14ac:dyDescent="0.2">
      <c r="A82" s="28" t="s">
        <v>13002</v>
      </c>
      <c r="B82" s="28" t="str">
        <f>VLOOKUP(D82,fips_xref!$A$5:$C$35,2,FALSE)</f>
        <v>Natrona_Tribal</v>
      </c>
      <c r="C82" s="102" t="str">
        <f t="shared" si="2"/>
        <v>56</v>
      </c>
      <c r="D82" s="133" t="str">
        <f>fips_xref!A21</f>
        <v>5602501</v>
      </c>
      <c r="E82" s="102"/>
      <c r="F82" s="28" t="str">
        <f>SCC_xref!A$18</f>
        <v>2310001620</v>
      </c>
      <c r="G82" s="28" t="str">
        <f>VLOOKUP(F82,SCC_xref!$A$6:$B$37,2,FALSE)</f>
        <v>Venting - recompletions</v>
      </c>
      <c r="H82" s="262">
        <v>0</v>
      </c>
      <c r="I82" s="263">
        <v>0</v>
      </c>
      <c r="J82" s="263">
        <v>0</v>
      </c>
      <c r="K82" s="263">
        <v>0</v>
      </c>
      <c r="L82" s="264">
        <v>0</v>
      </c>
    </row>
    <row r="83" spans="1:12" s="28" customFormat="1" x14ac:dyDescent="0.2">
      <c r="A83" s="28" t="s">
        <v>13002</v>
      </c>
      <c r="B83" s="28" t="str">
        <f>VLOOKUP(D83,fips_xref!$A$5:$C$35,2,FALSE)</f>
        <v>Niobrara_Tribal</v>
      </c>
      <c r="C83" s="102" t="str">
        <f t="shared" si="2"/>
        <v>56</v>
      </c>
      <c r="D83" s="133" t="str">
        <f>fips_xref!A22</f>
        <v>5602701</v>
      </c>
      <c r="E83" s="102"/>
      <c r="F83" s="28" t="str">
        <f>SCC_xref!A$18</f>
        <v>2310001620</v>
      </c>
      <c r="G83" s="28" t="str">
        <f>VLOOKUP(F83,SCC_xref!$A$6:$B$37,2,FALSE)</f>
        <v>Venting - recompletions</v>
      </c>
      <c r="H83" s="262">
        <v>0</v>
      </c>
      <c r="I83" s="263">
        <v>0</v>
      </c>
      <c r="J83" s="263">
        <v>0</v>
      </c>
      <c r="K83" s="263">
        <v>0</v>
      </c>
      <c r="L83" s="264">
        <v>0</v>
      </c>
    </row>
    <row r="84" spans="1:12" s="28" customFormat="1" x14ac:dyDescent="0.2">
      <c r="A84" s="28" t="s">
        <v>13002</v>
      </c>
      <c r="B84" s="28" t="str">
        <f>VLOOKUP(D84,fips_xref!$A$5:$C$35,2,FALSE)</f>
        <v>Sheridan_Tribal</v>
      </c>
      <c r="C84" s="102" t="str">
        <f t="shared" si="2"/>
        <v>56</v>
      </c>
      <c r="D84" s="133" t="str">
        <f>fips_xref!A23</f>
        <v>5603301</v>
      </c>
      <c r="E84" s="102"/>
      <c r="F84" s="28" t="str">
        <f>SCC_xref!A$18</f>
        <v>2310001620</v>
      </c>
      <c r="G84" s="28" t="str">
        <f>VLOOKUP(F84,SCC_xref!$A$6:$B$37,2,FALSE)</f>
        <v>Venting - recompletions</v>
      </c>
      <c r="H84" s="262">
        <v>0</v>
      </c>
      <c r="I84" s="263">
        <v>0</v>
      </c>
      <c r="J84" s="263">
        <v>0</v>
      </c>
      <c r="K84" s="263">
        <v>0</v>
      </c>
      <c r="L84" s="264">
        <v>0</v>
      </c>
    </row>
    <row r="85" spans="1:12" s="28" customFormat="1" x14ac:dyDescent="0.2">
      <c r="A85" s="28" t="s">
        <v>13002</v>
      </c>
      <c r="B85" s="28" t="str">
        <f>VLOOKUP(D85,fips_xref!$A$5:$C$35,2,FALSE)</f>
        <v>Weston_Tribal</v>
      </c>
      <c r="C85" s="102" t="str">
        <f t="shared" si="2"/>
        <v>56</v>
      </c>
      <c r="D85" s="133" t="str">
        <f>fips_xref!A24</f>
        <v>5604501</v>
      </c>
      <c r="E85" s="102"/>
      <c r="F85" s="28" t="str">
        <f>SCC_xref!A$18</f>
        <v>2310001620</v>
      </c>
      <c r="G85" s="28" t="str">
        <f>VLOOKUP(F85,SCC_xref!$A$6:$B$37,2,FALSE)</f>
        <v>Venting - recompletions</v>
      </c>
      <c r="H85" s="262">
        <v>0</v>
      </c>
      <c r="I85" s="263">
        <v>0</v>
      </c>
      <c r="J85" s="263">
        <v>0</v>
      </c>
      <c r="K85" s="263">
        <v>0</v>
      </c>
      <c r="L85" s="264">
        <v>0</v>
      </c>
    </row>
    <row r="86" spans="1:12" s="30" customFormat="1" x14ac:dyDescent="0.2">
      <c r="A86" s="30" t="s">
        <v>13002</v>
      </c>
      <c r="B86" s="30" t="str">
        <f>VLOOKUP(D86,fips_xref!$A$5:$C$35,2,FALSE)</f>
        <v>Big Horn_NonTribal</v>
      </c>
      <c r="C86" s="101" t="str">
        <f t="shared" si="2"/>
        <v>30</v>
      </c>
      <c r="D86" s="134" t="str">
        <f>fips_xref!A25</f>
        <v>3000302</v>
      </c>
      <c r="E86" s="101"/>
      <c r="F86" s="30" t="str">
        <f>SCC_xref!A$18</f>
        <v>2310001620</v>
      </c>
      <c r="G86" s="30" t="str">
        <f>VLOOKUP(F86,SCC_xref!$A$6:$B$37,2,FALSE)</f>
        <v>Venting - recompletions</v>
      </c>
      <c r="H86" s="265">
        <v>0</v>
      </c>
      <c r="I86" s="266">
        <v>1.1340843159016847</v>
      </c>
      <c r="J86" s="266">
        <v>0</v>
      </c>
      <c r="K86" s="266">
        <v>0</v>
      </c>
      <c r="L86" s="267">
        <v>0</v>
      </c>
    </row>
    <row r="87" spans="1:12" s="30" customFormat="1" x14ac:dyDescent="0.2">
      <c r="A87" s="30" t="s">
        <v>13002</v>
      </c>
      <c r="B87" s="30" t="str">
        <f>VLOOKUP(D87,fips_xref!$A$5:$C$35,2,FALSE)</f>
        <v>Powder River_NonTribal</v>
      </c>
      <c r="C87" s="101" t="str">
        <f t="shared" si="2"/>
        <v>30</v>
      </c>
      <c r="D87" s="134" t="str">
        <f>fips_xref!A26</f>
        <v>3007502</v>
      </c>
      <c r="E87" s="101"/>
      <c r="F87" s="30" t="str">
        <f>SCC_xref!A$18</f>
        <v>2310001620</v>
      </c>
      <c r="G87" s="30" t="str">
        <f>VLOOKUP(F87,SCC_xref!$A$6:$B$37,2,FALSE)</f>
        <v>Venting - recompletions</v>
      </c>
      <c r="H87" s="265">
        <v>0</v>
      </c>
      <c r="I87" s="266">
        <v>0</v>
      </c>
      <c r="J87" s="266">
        <v>0</v>
      </c>
      <c r="K87" s="266">
        <v>0</v>
      </c>
      <c r="L87" s="267">
        <v>0</v>
      </c>
    </row>
    <row r="88" spans="1:12" s="30" customFormat="1" x14ac:dyDescent="0.2">
      <c r="A88" s="30" t="s">
        <v>13002</v>
      </c>
      <c r="B88" s="30" t="str">
        <f>VLOOKUP(D88,fips_xref!$A$5:$C$35,2,FALSE)</f>
        <v>Campbell_NonTribal</v>
      </c>
      <c r="C88" s="101" t="str">
        <f t="shared" si="2"/>
        <v>56</v>
      </c>
      <c r="D88" s="134" t="str">
        <f>fips_xref!A27</f>
        <v>5600502</v>
      </c>
      <c r="E88" s="101"/>
      <c r="F88" s="30" t="str">
        <f>SCC_xref!A$18</f>
        <v>2310001620</v>
      </c>
      <c r="G88" s="30" t="str">
        <f>VLOOKUP(F88,SCC_xref!$A$6:$B$37,2,FALSE)</f>
        <v>Venting - recompletions</v>
      </c>
      <c r="H88" s="265">
        <v>0</v>
      </c>
      <c r="I88" s="266">
        <v>199.68866805936199</v>
      </c>
      <c r="J88" s="266">
        <v>0</v>
      </c>
      <c r="K88" s="266">
        <v>0</v>
      </c>
      <c r="L88" s="267">
        <v>0</v>
      </c>
    </row>
    <row r="89" spans="1:12" s="30" customFormat="1" x14ac:dyDescent="0.2">
      <c r="A89" s="30" t="s">
        <v>13002</v>
      </c>
      <c r="B89" s="30" t="str">
        <f>VLOOKUP(D89,fips_xref!$A$5:$C$35,2,FALSE)</f>
        <v>Converse_NonTribal</v>
      </c>
      <c r="C89" s="101" t="str">
        <f t="shared" si="2"/>
        <v>56</v>
      </c>
      <c r="D89" s="134" t="str">
        <f>fips_xref!A28</f>
        <v>5600902</v>
      </c>
      <c r="E89" s="101"/>
      <c r="F89" s="30" t="str">
        <f>SCC_xref!A$18</f>
        <v>2310001620</v>
      </c>
      <c r="G89" s="30" t="str">
        <f>VLOOKUP(F89,SCC_xref!$A$6:$B$37,2,FALSE)</f>
        <v>Venting - recompletions</v>
      </c>
      <c r="H89" s="265">
        <v>0</v>
      </c>
      <c r="I89" s="266">
        <v>3.3429020004796475</v>
      </c>
      <c r="J89" s="266">
        <v>0</v>
      </c>
      <c r="K89" s="266">
        <v>0</v>
      </c>
      <c r="L89" s="267">
        <v>0</v>
      </c>
    </row>
    <row r="90" spans="1:12" s="30" customFormat="1" x14ac:dyDescent="0.2">
      <c r="A90" s="30" t="s">
        <v>13002</v>
      </c>
      <c r="B90" s="30" t="str">
        <f>VLOOKUP(D90,fips_xref!$A$5:$C$35,2,FALSE)</f>
        <v>Crook_NonTribal</v>
      </c>
      <c r="C90" s="101" t="str">
        <f t="shared" si="2"/>
        <v>56</v>
      </c>
      <c r="D90" s="134" t="str">
        <f>fips_xref!A29</f>
        <v>5601102</v>
      </c>
      <c r="E90" s="101"/>
      <c r="F90" s="30" t="str">
        <f>SCC_xref!A$18</f>
        <v>2310001620</v>
      </c>
      <c r="G90" s="30" t="str">
        <f>VLOOKUP(F90,SCC_xref!$A$6:$B$37,2,FALSE)</f>
        <v>Venting - recompletions</v>
      </c>
      <c r="H90" s="265">
        <v>0</v>
      </c>
      <c r="I90" s="266">
        <v>9.7121676162367745</v>
      </c>
      <c r="J90" s="266">
        <v>0</v>
      </c>
      <c r="K90" s="266">
        <v>0</v>
      </c>
      <c r="L90" s="267">
        <v>0</v>
      </c>
    </row>
    <row r="91" spans="1:12" s="30" customFormat="1" x14ac:dyDescent="0.2">
      <c r="A91" s="30" t="s">
        <v>13002</v>
      </c>
      <c r="B91" s="30" t="str">
        <f>VLOOKUP(D91,fips_xref!$A$5:$C$35,2,FALSE)</f>
        <v>Johnson_NonTribal</v>
      </c>
      <c r="C91" s="101" t="str">
        <f t="shared" si="2"/>
        <v>56</v>
      </c>
      <c r="D91" s="134" t="str">
        <f>fips_xref!A30</f>
        <v>5601902</v>
      </c>
      <c r="E91" s="101"/>
      <c r="F91" s="30" t="str">
        <f>SCC_xref!A$18</f>
        <v>2310001620</v>
      </c>
      <c r="G91" s="30" t="str">
        <f>VLOOKUP(F91,SCC_xref!$A$6:$B$37,2,FALSE)</f>
        <v>Venting - recompletions</v>
      </c>
      <c r="H91" s="265">
        <v>0</v>
      </c>
      <c r="I91" s="266">
        <v>25.028989546137606</v>
      </c>
      <c r="J91" s="266">
        <v>0</v>
      </c>
      <c r="K91" s="266">
        <v>0</v>
      </c>
      <c r="L91" s="267">
        <v>0</v>
      </c>
    </row>
    <row r="92" spans="1:12" s="30" customFormat="1" x14ac:dyDescent="0.2">
      <c r="A92" s="30" t="s">
        <v>13002</v>
      </c>
      <c r="B92" s="30" t="str">
        <f>VLOOKUP(D92,fips_xref!$A$5:$C$35,2,FALSE)</f>
        <v>Natrona_NonTribal</v>
      </c>
      <c r="C92" s="101" t="str">
        <f t="shared" si="2"/>
        <v>56</v>
      </c>
      <c r="D92" s="134" t="str">
        <f>fips_xref!A31</f>
        <v>5602502</v>
      </c>
      <c r="E92" s="101"/>
      <c r="F92" s="30" t="str">
        <f>SCC_xref!A$18</f>
        <v>2310001620</v>
      </c>
      <c r="G92" s="30" t="str">
        <f>VLOOKUP(F92,SCC_xref!$A$6:$B$37,2,FALSE)</f>
        <v>Venting - recompletions</v>
      </c>
      <c r="H92" s="265">
        <v>0</v>
      </c>
      <c r="I92" s="266">
        <v>69.162567780237111</v>
      </c>
      <c r="J92" s="266">
        <v>0</v>
      </c>
      <c r="K92" s="266">
        <v>0</v>
      </c>
      <c r="L92" s="267">
        <v>0</v>
      </c>
    </row>
    <row r="93" spans="1:12" s="30" customFormat="1" x14ac:dyDescent="0.2">
      <c r="A93" s="30" t="s">
        <v>13002</v>
      </c>
      <c r="B93" s="30" t="str">
        <f>VLOOKUP(D93,fips_xref!$A$5:$C$35,2,FALSE)</f>
        <v>Niobrara_NonTribal</v>
      </c>
      <c r="C93" s="101" t="str">
        <f t="shared" si="2"/>
        <v>56</v>
      </c>
      <c r="D93" s="134" t="str">
        <f>fips_xref!A32</f>
        <v>5602702</v>
      </c>
      <c r="E93" s="101"/>
      <c r="F93" s="30" t="str">
        <f>SCC_xref!A$18</f>
        <v>2310001620</v>
      </c>
      <c r="G93" s="30" t="str">
        <f>VLOOKUP(F93,SCC_xref!$A$6:$B$37,2,FALSE)</f>
        <v>Venting - recompletions</v>
      </c>
      <c r="H93" s="265">
        <v>0</v>
      </c>
      <c r="I93" s="266">
        <v>2.3868705262541825</v>
      </c>
      <c r="J93" s="266">
        <v>0</v>
      </c>
      <c r="K93" s="266">
        <v>0</v>
      </c>
      <c r="L93" s="267">
        <v>0</v>
      </c>
    </row>
    <row r="94" spans="1:12" s="30" customFormat="1" x14ac:dyDescent="0.2">
      <c r="A94" s="30" t="s">
        <v>13002</v>
      </c>
      <c r="B94" s="30" t="str">
        <f>VLOOKUP(D94,fips_xref!$A$5:$C$35,2,FALSE)</f>
        <v>Sheridan_NonTribal</v>
      </c>
      <c r="C94" s="101" t="str">
        <f t="shared" si="2"/>
        <v>56</v>
      </c>
      <c r="D94" s="134" t="str">
        <f>fips_xref!A33</f>
        <v>5603302</v>
      </c>
      <c r="E94" s="101"/>
      <c r="F94" s="30" t="str">
        <f>SCC_xref!A$18</f>
        <v>2310001620</v>
      </c>
      <c r="G94" s="30" t="str">
        <f>VLOOKUP(F94,SCC_xref!$A$6:$B$37,2,FALSE)</f>
        <v>Venting - recompletions</v>
      </c>
      <c r="H94" s="265">
        <v>0</v>
      </c>
      <c r="I94" s="266">
        <v>0.3454118189875004</v>
      </c>
      <c r="J94" s="266">
        <v>0</v>
      </c>
      <c r="K94" s="266">
        <v>0</v>
      </c>
      <c r="L94" s="267">
        <v>0</v>
      </c>
    </row>
    <row r="95" spans="1:12" s="30" customFormat="1" x14ac:dyDescent="0.2">
      <c r="A95" s="30" t="s">
        <v>13002</v>
      </c>
      <c r="B95" s="30" t="str">
        <f>VLOOKUP(D95,fips_xref!$A$5:$C$35,2,FALSE)</f>
        <v>Weston_NonTribal</v>
      </c>
      <c r="C95" s="101" t="str">
        <f t="shared" si="2"/>
        <v>56</v>
      </c>
      <c r="D95" s="134" t="str">
        <f>fips_xref!A34</f>
        <v>5604502</v>
      </c>
      <c r="E95" s="101"/>
      <c r="F95" s="30" t="str">
        <f>SCC_xref!A$18</f>
        <v>2310001620</v>
      </c>
      <c r="G95" s="30" t="str">
        <f>VLOOKUP(F95,SCC_xref!$A$6:$B$37,2,FALSE)</f>
        <v>Venting - recompletions</v>
      </c>
      <c r="H95" s="265">
        <v>0</v>
      </c>
      <c r="I95" s="266">
        <v>8.1038104157500861</v>
      </c>
      <c r="J95" s="266">
        <v>0</v>
      </c>
      <c r="K95" s="266">
        <v>0</v>
      </c>
      <c r="L95" s="267">
        <v>0</v>
      </c>
    </row>
    <row r="96" spans="1:12" s="33" customFormat="1" x14ac:dyDescent="0.2">
      <c r="A96" s="32" t="s">
        <v>15725</v>
      </c>
      <c r="B96" s="33" t="str">
        <f>VLOOKUP(D96,fips_xref!$A$5:$C$35,2,FALSE)</f>
        <v>Big Horn</v>
      </c>
      <c r="C96" s="34" t="str">
        <f t="shared" si="2"/>
        <v>30</v>
      </c>
      <c r="D96" s="149">
        <f>fips_xref!A5</f>
        <v>30003</v>
      </c>
      <c r="E96" s="34"/>
      <c r="F96" t="str">
        <f>SCC_xref!A$7</f>
        <v>2310000220</v>
      </c>
      <c r="G96" s="33" t="str">
        <f>VLOOKUP(F96,SCC_xref!$A$6:$B$37,2,FALSE)</f>
        <v>Drill rigs</v>
      </c>
      <c r="H96" s="268">
        <v>7.0559018658622179</v>
      </c>
      <c r="I96" s="269">
        <v>1.0732387182302234</v>
      </c>
      <c r="J96" s="269">
        <v>4.1998847929872865</v>
      </c>
      <c r="K96" s="269">
        <v>0.51654717897560043</v>
      </c>
      <c r="L96" s="270">
        <v>0.8520504852659101</v>
      </c>
    </row>
    <row r="97" spans="1:12" s="33" customFormat="1" x14ac:dyDescent="0.2">
      <c r="A97" s="32" t="s">
        <v>15725</v>
      </c>
      <c r="B97" s="33" t="str">
        <f>VLOOKUP(D97,fips_xref!$A$5:$C$35,2,FALSE)</f>
        <v>Powder River</v>
      </c>
      <c r="C97" s="34" t="str">
        <f t="shared" si="2"/>
        <v>30</v>
      </c>
      <c r="D97" s="149">
        <f>fips_xref!A6</f>
        <v>30075</v>
      </c>
      <c r="E97" s="34"/>
      <c r="F97" t="str">
        <f>SCC_xref!A$7</f>
        <v>2310000220</v>
      </c>
      <c r="G97" s="33" t="str">
        <f>VLOOKUP(F97,SCC_xref!$A$6:$B$37,2,FALSE)</f>
        <v>Drill rigs</v>
      </c>
      <c r="H97" s="268">
        <v>0</v>
      </c>
      <c r="I97" s="269">
        <v>0</v>
      </c>
      <c r="J97" s="269">
        <v>0</v>
      </c>
      <c r="K97" s="269">
        <v>0</v>
      </c>
      <c r="L97" s="270">
        <v>0</v>
      </c>
    </row>
    <row r="98" spans="1:12" s="33" customFormat="1" x14ac:dyDescent="0.2">
      <c r="A98" s="32" t="s">
        <v>15725</v>
      </c>
      <c r="B98" s="33" t="str">
        <f>VLOOKUP(D98,fips_xref!$A$5:$C$35,2,FALSE)</f>
        <v>Campbell</v>
      </c>
      <c r="C98" s="34" t="str">
        <f t="shared" si="2"/>
        <v>56</v>
      </c>
      <c r="D98" s="149">
        <f>fips_xref!A7</f>
        <v>56005</v>
      </c>
      <c r="E98" s="34"/>
      <c r="F98" t="str">
        <f>SCC_xref!A$7</f>
        <v>2310000220</v>
      </c>
      <c r="G98" s="33" t="str">
        <f>VLOOKUP(F98,SCC_xref!$A$6:$B$37,2,FALSE)</f>
        <v>Drill rigs</v>
      </c>
      <c r="H98" s="268">
        <v>61.151149504139219</v>
      </c>
      <c r="I98" s="269">
        <v>9.3014022246619366</v>
      </c>
      <c r="J98" s="269">
        <v>36.39900153922315</v>
      </c>
      <c r="K98" s="269">
        <v>4.4767422177885372</v>
      </c>
      <c r="L98" s="270">
        <v>7.3844375389712207</v>
      </c>
    </row>
    <row r="99" spans="1:12" s="33" customFormat="1" x14ac:dyDescent="0.2">
      <c r="A99" s="32" t="s">
        <v>15725</v>
      </c>
      <c r="B99" s="33" t="str">
        <f>VLOOKUP(D99,fips_xref!$A$5:$C$35,2,FALSE)</f>
        <v>Converse</v>
      </c>
      <c r="C99" s="34" t="str">
        <f t="shared" si="2"/>
        <v>56</v>
      </c>
      <c r="D99" s="149">
        <f>fips_xref!A8</f>
        <v>56009</v>
      </c>
      <c r="E99" s="34"/>
      <c r="F99" t="str">
        <f>SCC_xref!A$7</f>
        <v>2310000220</v>
      </c>
      <c r="G99" s="33" t="str">
        <f>VLOOKUP(F99,SCC_xref!$A$6:$B$37,2,FALSE)</f>
        <v>Drill rigs</v>
      </c>
      <c r="H99" s="268">
        <v>2.0159719616749192</v>
      </c>
      <c r="I99" s="269">
        <v>0.30663963378006381</v>
      </c>
      <c r="J99" s="269">
        <v>1.1999670837106533</v>
      </c>
      <c r="K99" s="269">
        <v>0.14758490827874296</v>
      </c>
      <c r="L99" s="270">
        <v>0.24344299579026002</v>
      </c>
    </row>
    <row r="100" spans="1:12" s="33" customFormat="1" x14ac:dyDescent="0.2">
      <c r="A100" s="32" t="s">
        <v>15725</v>
      </c>
      <c r="B100" s="33" t="str">
        <f>VLOOKUP(D100,fips_xref!$A$5:$C$35,2,FALSE)</f>
        <v>Crook</v>
      </c>
      <c r="C100" s="34" t="str">
        <f t="shared" si="2"/>
        <v>56</v>
      </c>
      <c r="D100" s="149">
        <f>fips_xref!A9</f>
        <v>56011</v>
      </c>
      <c r="E100" s="34"/>
      <c r="F100" t="str">
        <f>SCC_xref!A$7</f>
        <v>2310000220</v>
      </c>
      <c r="G100" s="33" t="str">
        <f>VLOOKUP(F100,SCC_xref!$A$6:$B$37,2,FALSE)</f>
        <v>Drill rigs</v>
      </c>
      <c r="H100" s="268">
        <v>12.767822423941157</v>
      </c>
      <c r="I100" s="269">
        <v>1.9420510139404044</v>
      </c>
      <c r="J100" s="269">
        <v>7.5997915301674706</v>
      </c>
      <c r="K100" s="269">
        <v>0.9347044190987055</v>
      </c>
      <c r="L100" s="270">
        <v>1.5418056400049802</v>
      </c>
    </row>
    <row r="101" spans="1:12" s="33" customFormat="1" x14ac:dyDescent="0.2">
      <c r="A101" s="32" t="s">
        <v>15725</v>
      </c>
      <c r="B101" s="33" t="str">
        <f>VLOOKUP(D101,fips_xref!$A$5:$C$35,2,FALSE)</f>
        <v>Johnson</v>
      </c>
      <c r="C101" s="34" t="str">
        <f t="shared" si="2"/>
        <v>56</v>
      </c>
      <c r="D101" s="149">
        <f>fips_xref!A10</f>
        <v>56019</v>
      </c>
      <c r="E101" s="34"/>
      <c r="F101" t="str">
        <f>SCC_xref!A$7</f>
        <v>2310000220</v>
      </c>
      <c r="G101" s="33" t="str">
        <f>VLOOKUP(F101,SCC_xref!$A$6:$B$37,2,FALSE)</f>
        <v>Drill rigs</v>
      </c>
      <c r="H101" s="268">
        <v>52.415271003547907</v>
      </c>
      <c r="I101" s="269">
        <v>7.9726304782816602</v>
      </c>
      <c r="J101" s="269">
        <v>31.199144176476985</v>
      </c>
      <c r="K101" s="269">
        <v>3.8372076152473173</v>
      </c>
      <c r="L101" s="270">
        <v>6.3295178905467608</v>
      </c>
    </row>
    <row r="102" spans="1:12" s="33" customFormat="1" x14ac:dyDescent="0.2">
      <c r="A102" s="32" t="s">
        <v>15725</v>
      </c>
      <c r="B102" s="33" t="str">
        <f>VLOOKUP(D102,fips_xref!$A$5:$C$35,2,FALSE)</f>
        <v>Natrona</v>
      </c>
      <c r="C102" s="34" t="str">
        <f t="shared" si="2"/>
        <v>56</v>
      </c>
      <c r="D102" s="149">
        <f>fips_xref!A11</f>
        <v>56025</v>
      </c>
      <c r="E102" s="34"/>
      <c r="F102" t="str">
        <f>SCC_xref!A$7</f>
        <v>2310000220</v>
      </c>
      <c r="G102" s="33" t="str">
        <f>VLOOKUP(F102,SCC_xref!$A$6:$B$37,2,FALSE)</f>
        <v>Drill rigs</v>
      </c>
      <c r="H102" s="268">
        <v>21.839696251478294</v>
      </c>
      <c r="I102" s="269">
        <v>3.3219293659506919</v>
      </c>
      <c r="J102" s="269">
        <v>12.999643406865411</v>
      </c>
      <c r="K102" s="269">
        <v>1.598836506353049</v>
      </c>
      <c r="L102" s="270">
        <v>2.6372991210611505</v>
      </c>
    </row>
    <row r="103" spans="1:12" s="33" customFormat="1" x14ac:dyDescent="0.2">
      <c r="A103" s="32" t="s">
        <v>15725</v>
      </c>
      <c r="B103" s="33" t="str">
        <f>VLOOKUP(D103,fips_xref!$A$5:$C$35,2,FALSE)</f>
        <v>Niobrara</v>
      </c>
      <c r="C103" s="34" t="str">
        <f t="shared" si="2"/>
        <v>56</v>
      </c>
      <c r="D103" s="149">
        <f>fips_xref!A12</f>
        <v>56027</v>
      </c>
      <c r="E103" s="34"/>
      <c r="F103" t="str">
        <f>SCC_xref!A$7</f>
        <v>2310000220</v>
      </c>
      <c r="G103" s="33" t="str">
        <f>VLOOKUP(F103,SCC_xref!$A$6:$B$37,2,FALSE)</f>
        <v>Drill rigs</v>
      </c>
      <c r="H103" s="268">
        <v>5.3759252311331185</v>
      </c>
      <c r="I103" s="269">
        <v>0.81770569008017024</v>
      </c>
      <c r="J103" s="269">
        <v>3.199912223228409</v>
      </c>
      <c r="K103" s="269">
        <v>0.39355975540998128</v>
      </c>
      <c r="L103" s="270">
        <v>0.64918132210736013</v>
      </c>
    </row>
    <row r="104" spans="1:12" s="33" customFormat="1" x14ac:dyDescent="0.2">
      <c r="A104" s="32" t="s">
        <v>15725</v>
      </c>
      <c r="B104" s="33" t="str">
        <f>VLOOKUP(D104,fips_xref!$A$5:$C$35,2,FALSE)</f>
        <v>Sheridan</v>
      </c>
      <c r="C104" s="34" t="str">
        <f t="shared" si="2"/>
        <v>56</v>
      </c>
      <c r="D104" s="149">
        <f>fips_xref!A13</f>
        <v>56033</v>
      </c>
      <c r="E104" s="34"/>
      <c r="F104" t="str">
        <f>SCC_xref!A$7</f>
        <v>2310000220</v>
      </c>
      <c r="G104" s="33" t="str">
        <f>VLOOKUP(F104,SCC_xref!$A$6:$B$37,2,FALSE)</f>
        <v>Drill rigs</v>
      </c>
      <c r="H104" s="268">
        <v>11.423841116157877</v>
      </c>
      <c r="I104" s="269">
        <v>1.7376245914203619</v>
      </c>
      <c r="J104" s="269">
        <v>6.7998134743603682</v>
      </c>
      <c r="K104" s="269">
        <v>0.83631448024621025</v>
      </c>
      <c r="L104" s="270">
        <v>1.3795103094781402</v>
      </c>
    </row>
    <row r="105" spans="1:12" s="33" customFormat="1" x14ac:dyDescent="0.2">
      <c r="A105" s="32" t="s">
        <v>15725</v>
      </c>
      <c r="B105" s="33" t="str">
        <f>VLOOKUP(D105,fips_xref!$A$5:$C$35,2,FALSE)</f>
        <v>Weston</v>
      </c>
      <c r="C105" s="34" t="str">
        <f t="shared" si="2"/>
        <v>56</v>
      </c>
      <c r="D105" s="149">
        <f>fips_xref!A14</f>
        <v>56045</v>
      </c>
      <c r="E105" s="34"/>
      <c r="F105" t="str">
        <f>SCC_xref!A$7</f>
        <v>2310000220</v>
      </c>
      <c r="G105" s="33" t="str">
        <f>VLOOKUP(F105,SCC_xref!$A$6:$B$37,2,FALSE)</f>
        <v>Drill rigs</v>
      </c>
      <c r="H105" s="268">
        <v>4.0319439233498384</v>
      </c>
      <c r="I105" s="269">
        <v>0.61327926756012763</v>
      </c>
      <c r="J105" s="269">
        <v>2.3999341674213066</v>
      </c>
      <c r="K105" s="269">
        <v>0.29516981655748592</v>
      </c>
      <c r="L105" s="270">
        <v>0.48688599158052004</v>
      </c>
    </row>
    <row r="106" spans="1:12" s="28" customFormat="1" x14ac:dyDescent="0.2">
      <c r="A106" s="107" t="s">
        <v>15725</v>
      </c>
      <c r="B106" s="28" t="str">
        <f>VLOOKUP(D106,fips_xref!$A$5:$C$35,2,FALSE)</f>
        <v>Big Horn_Tribal</v>
      </c>
      <c r="C106" s="102" t="str">
        <f t="shared" si="2"/>
        <v>30</v>
      </c>
      <c r="D106" s="133" t="str">
        <f>fips_xref!A15</f>
        <v>3000301</v>
      </c>
      <c r="E106" s="102"/>
      <c r="F106" s="28" t="str">
        <f>SCC_xref!A$7</f>
        <v>2310000220</v>
      </c>
      <c r="G106" s="28" t="str">
        <f>VLOOKUP(F106,SCC_xref!$A$6:$B$37,2,FALSE)</f>
        <v>Drill rigs</v>
      </c>
      <c r="H106" s="262">
        <v>0</v>
      </c>
      <c r="I106" s="263">
        <v>0</v>
      </c>
      <c r="J106" s="263">
        <v>0</v>
      </c>
      <c r="K106" s="263">
        <v>0</v>
      </c>
      <c r="L106" s="264">
        <v>0</v>
      </c>
    </row>
    <row r="107" spans="1:12" s="28" customFormat="1" x14ac:dyDescent="0.2">
      <c r="A107" s="107" t="s">
        <v>15725</v>
      </c>
      <c r="B107" s="28" t="str">
        <f>VLOOKUP(D107,fips_xref!$A$5:$C$35,2,FALSE)</f>
        <v>Powder River_Tribal</v>
      </c>
      <c r="C107" s="102" t="str">
        <f t="shared" si="2"/>
        <v>30</v>
      </c>
      <c r="D107" s="133" t="str">
        <f>fips_xref!A16</f>
        <v>3007501</v>
      </c>
      <c r="E107" s="102"/>
      <c r="F107" s="28" t="str">
        <f>SCC_xref!A$7</f>
        <v>2310000220</v>
      </c>
      <c r="G107" s="28" t="str">
        <f>VLOOKUP(F107,SCC_xref!$A$6:$B$37,2,FALSE)</f>
        <v>Drill rigs</v>
      </c>
      <c r="H107" s="262">
        <v>0</v>
      </c>
      <c r="I107" s="263">
        <v>0</v>
      </c>
      <c r="J107" s="263">
        <v>0</v>
      </c>
      <c r="K107" s="263">
        <v>0</v>
      </c>
      <c r="L107" s="264">
        <v>0</v>
      </c>
    </row>
    <row r="108" spans="1:12" s="28" customFormat="1" x14ac:dyDescent="0.2">
      <c r="A108" s="107" t="s">
        <v>15725</v>
      </c>
      <c r="B108" s="28" t="str">
        <f>VLOOKUP(D108,fips_xref!$A$5:$C$35,2,FALSE)</f>
        <v>Campbell_Tribal</v>
      </c>
      <c r="C108" s="102" t="str">
        <f t="shared" si="2"/>
        <v>56</v>
      </c>
      <c r="D108" s="133" t="str">
        <f>fips_xref!A17</f>
        <v>5600501</v>
      </c>
      <c r="E108" s="102"/>
      <c r="F108" s="28" t="str">
        <f>SCC_xref!A$7</f>
        <v>2310000220</v>
      </c>
      <c r="G108" s="28" t="str">
        <f>VLOOKUP(F108,SCC_xref!$A$6:$B$37,2,FALSE)</f>
        <v>Drill rigs</v>
      </c>
      <c r="H108" s="262">
        <v>0</v>
      </c>
      <c r="I108" s="263">
        <v>0</v>
      </c>
      <c r="J108" s="263">
        <v>0</v>
      </c>
      <c r="K108" s="263">
        <v>0</v>
      </c>
      <c r="L108" s="264">
        <v>0</v>
      </c>
    </row>
    <row r="109" spans="1:12" s="28" customFormat="1" x14ac:dyDescent="0.2">
      <c r="A109" s="107" t="s">
        <v>15725</v>
      </c>
      <c r="B109" s="28" t="str">
        <f>VLOOKUP(D109,fips_xref!$A$5:$C$35,2,FALSE)</f>
        <v>Converse_Tribal</v>
      </c>
      <c r="C109" s="102" t="str">
        <f t="shared" si="2"/>
        <v>56</v>
      </c>
      <c r="D109" s="133" t="str">
        <f>fips_xref!A18</f>
        <v>5600901</v>
      </c>
      <c r="E109" s="102"/>
      <c r="F109" s="28" t="str">
        <f>SCC_xref!A$7</f>
        <v>2310000220</v>
      </c>
      <c r="G109" s="28" t="str">
        <f>VLOOKUP(F109,SCC_xref!$A$6:$B$37,2,FALSE)</f>
        <v>Drill rigs</v>
      </c>
      <c r="H109" s="262">
        <v>0</v>
      </c>
      <c r="I109" s="263">
        <v>0</v>
      </c>
      <c r="J109" s="263">
        <v>0</v>
      </c>
      <c r="K109" s="263">
        <v>0</v>
      </c>
      <c r="L109" s="264">
        <v>0</v>
      </c>
    </row>
    <row r="110" spans="1:12" s="28" customFormat="1" x14ac:dyDescent="0.2">
      <c r="A110" s="107" t="s">
        <v>15725</v>
      </c>
      <c r="B110" s="28" t="str">
        <f>VLOOKUP(D110,fips_xref!$A$5:$C$35,2,FALSE)</f>
        <v>Crook_Tribal</v>
      </c>
      <c r="C110" s="102" t="str">
        <f t="shared" si="2"/>
        <v>56</v>
      </c>
      <c r="D110" s="133" t="str">
        <f>fips_xref!A19</f>
        <v>5601101</v>
      </c>
      <c r="E110" s="102"/>
      <c r="F110" s="28" t="str">
        <f>SCC_xref!A$7</f>
        <v>2310000220</v>
      </c>
      <c r="G110" s="28" t="str">
        <f>VLOOKUP(F110,SCC_xref!$A$6:$B$37,2,FALSE)</f>
        <v>Drill rigs</v>
      </c>
      <c r="H110" s="262">
        <v>0</v>
      </c>
      <c r="I110" s="263">
        <v>0</v>
      </c>
      <c r="J110" s="263">
        <v>0</v>
      </c>
      <c r="K110" s="263">
        <v>0</v>
      </c>
      <c r="L110" s="264">
        <v>0</v>
      </c>
    </row>
    <row r="111" spans="1:12" s="28" customFormat="1" x14ac:dyDescent="0.2">
      <c r="A111" s="107" t="s">
        <v>15725</v>
      </c>
      <c r="B111" s="28" t="str">
        <f>VLOOKUP(D111,fips_xref!$A$5:$C$35,2,FALSE)</f>
        <v>Johnson_Tribal</v>
      </c>
      <c r="C111" s="102" t="str">
        <f t="shared" si="2"/>
        <v>56</v>
      </c>
      <c r="D111" s="133" t="str">
        <f>fips_xref!A20</f>
        <v>5601901</v>
      </c>
      <c r="E111" s="102"/>
      <c r="F111" s="28" t="str">
        <f>SCC_xref!A$7</f>
        <v>2310000220</v>
      </c>
      <c r="G111" s="28" t="str">
        <f>VLOOKUP(F111,SCC_xref!$A$6:$B$37,2,FALSE)</f>
        <v>Drill rigs</v>
      </c>
      <c r="H111" s="262">
        <v>0.33599532694581991</v>
      </c>
      <c r="I111" s="263">
        <v>5.110660563001064E-2</v>
      </c>
      <c r="J111" s="263">
        <v>0.19999451395177553</v>
      </c>
      <c r="K111" s="263">
        <v>2.4597484713123827E-2</v>
      </c>
      <c r="L111" s="264">
        <v>4.0573832631710001E-2</v>
      </c>
    </row>
    <row r="112" spans="1:12" s="28" customFormat="1" x14ac:dyDescent="0.2">
      <c r="A112" s="107" t="s">
        <v>15725</v>
      </c>
      <c r="B112" s="28" t="str">
        <f>VLOOKUP(D112,fips_xref!$A$5:$C$35,2,FALSE)</f>
        <v>Natrona_Tribal</v>
      </c>
      <c r="C112" s="102" t="str">
        <f t="shared" si="2"/>
        <v>56</v>
      </c>
      <c r="D112" s="133" t="str">
        <f>fips_xref!A21</f>
        <v>5602501</v>
      </c>
      <c r="E112" s="102"/>
      <c r="F112" s="28" t="str">
        <f>SCC_xref!A$7</f>
        <v>2310000220</v>
      </c>
      <c r="G112" s="28" t="str">
        <f>VLOOKUP(F112,SCC_xref!$A$6:$B$37,2,FALSE)</f>
        <v>Drill rigs</v>
      </c>
      <c r="H112" s="262">
        <v>0</v>
      </c>
      <c r="I112" s="263">
        <v>0</v>
      </c>
      <c r="J112" s="263">
        <v>0</v>
      </c>
      <c r="K112" s="263">
        <v>0</v>
      </c>
      <c r="L112" s="264">
        <v>0</v>
      </c>
    </row>
    <row r="113" spans="1:12" s="28" customFormat="1" x14ac:dyDescent="0.2">
      <c r="A113" s="107" t="s">
        <v>15725</v>
      </c>
      <c r="B113" s="28" t="str">
        <f>VLOOKUP(D113,fips_xref!$A$5:$C$35,2,FALSE)</f>
        <v>Niobrara_Tribal</v>
      </c>
      <c r="C113" s="102" t="str">
        <f t="shared" si="2"/>
        <v>56</v>
      </c>
      <c r="D113" s="133" t="str">
        <f>fips_xref!A22</f>
        <v>5602701</v>
      </c>
      <c r="E113" s="102"/>
      <c r="F113" s="28" t="str">
        <f>SCC_xref!A$7</f>
        <v>2310000220</v>
      </c>
      <c r="G113" s="28" t="str">
        <f>VLOOKUP(F113,SCC_xref!$A$6:$B$37,2,FALSE)</f>
        <v>Drill rigs</v>
      </c>
      <c r="H113" s="262">
        <v>0</v>
      </c>
      <c r="I113" s="263">
        <v>0</v>
      </c>
      <c r="J113" s="263">
        <v>0</v>
      </c>
      <c r="K113" s="263">
        <v>0</v>
      </c>
      <c r="L113" s="264">
        <v>0</v>
      </c>
    </row>
    <row r="114" spans="1:12" s="28" customFormat="1" x14ac:dyDescent="0.2">
      <c r="A114" s="107" t="s">
        <v>15725</v>
      </c>
      <c r="B114" s="28" t="str">
        <f>VLOOKUP(D114,fips_xref!$A$5:$C$35,2,FALSE)</f>
        <v>Sheridan_Tribal</v>
      </c>
      <c r="C114" s="102" t="str">
        <f t="shared" si="2"/>
        <v>56</v>
      </c>
      <c r="D114" s="133" t="str">
        <f>fips_xref!A23</f>
        <v>5603301</v>
      </c>
      <c r="E114" s="102"/>
      <c r="F114" s="28" t="str">
        <f>SCC_xref!A$7</f>
        <v>2310000220</v>
      </c>
      <c r="G114" s="28" t="str">
        <f>VLOOKUP(F114,SCC_xref!$A$6:$B$37,2,FALSE)</f>
        <v>Drill rigs</v>
      </c>
      <c r="H114" s="262">
        <v>0</v>
      </c>
      <c r="I114" s="263">
        <v>0</v>
      </c>
      <c r="J114" s="263">
        <v>0</v>
      </c>
      <c r="K114" s="263">
        <v>0</v>
      </c>
      <c r="L114" s="264">
        <v>0</v>
      </c>
    </row>
    <row r="115" spans="1:12" s="28" customFormat="1" x14ac:dyDescent="0.2">
      <c r="A115" s="107" t="s">
        <v>15725</v>
      </c>
      <c r="B115" s="28" t="str">
        <f>VLOOKUP(D115,fips_xref!$A$5:$C$35,2,FALSE)</f>
        <v>Weston_Tribal</v>
      </c>
      <c r="C115" s="102" t="str">
        <f t="shared" si="2"/>
        <v>56</v>
      </c>
      <c r="D115" s="133" t="str">
        <f>fips_xref!A24</f>
        <v>5604501</v>
      </c>
      <c r="E115" s="102"/>
      <c r="F115" s="28" t="str">
        <f>SCC_xref!A$7</f>
        <v>2310000220</v>
      </c>
      <c r="G115" s="28" t="str">
        <f>VLOOKUP(F115,SCC_xref!$A$6:$B$37,2,FALSE)</f>
        <v>Drill rigs</v>
      </c>
      <c r="H115" s="262">
        <v>0</v>
      </c>
      <c r="I115" s="263">
        <v>0</v>
      </c>
      <c r="J115" s="263">
        <v>0</v>
      </c>
      <c r="K115" s="263">
        <v>0</v>
      </c>
      <c r="L115" s="264">
        <v>0</v>
      </c>
    </row>
    <row r="116" spans="1:12" s="30" customFormat="1" x14ac:dyDescent="0.2">
      <c r="A116" s="109" t="s">
        <v>15725</v>
      </c>
      <c r="B116" s="30" t="str">
        <f>VLOOKUP(D116,fips_xref!$A$5:$C$35,2,FALSE)</f>
        <v>Big Horn_NonTribal</v>
      </c>
      <c r="C116" s="101" t="str">
        <f t="shared" si="2"/>
        <v>30</v>
      </c>
      <c r="D116" s="134" t="str">
        <f>fips_xref!A25</f>
        <v>3000302</v>
      </c>
      <c r="E116" s="101"/>
      <c r="F116" s="30" t="str">
        <f>SCC_xref!A$7</f>
        <v>2310000220</v>
      </c>
      <c r="G116" s="30" t="str">
        <f>VLOOKUP(F116,SCC_xref!$A$6:$B$37,2,FALSE)</f>
        <v>Drill rigs</v>
      </c>
      <c r="H116" s="265">
        <v>7.0559018658622179</v>
      </c>
      <c r="I116" s="266">
        <v>1.0732387182302234</v>
      </c>
      <c r="J116" s="266">
        <v>4.1998847929872865</v>
      </c>
      <c r="K116" s="266">
        <v>0.51654717897560043</v>
      </c>
      <c r="L116" s="267">
        <v>0.8520504852659101</v>
      </c>
    </row>
    <row r="117" spans="1:12" s="30" customFormat="1" x14ac:dyDescent="0.2">
      <c r="A117" s="109" t="s">
        <v>15725</v>
      </c>
      <c r="B117" s="30" t="str">
        <f>VLOOKUP(D117,fips_xref!$A$5:$C$35,2,FALSE)</f>
        <v>Powder River_NonTribal</v>
      </c>
      <c r="C117" s="101" t="str">
        <f t="shared" si="2"/>
        <v>30</v>
      </c>
      <c r="D117" s="134" t="str">
        <f>fips_xref!A26</f>
        <v>3007502</v>
      </c>
      <c r="E117" s="101"/>
      <c r="F117" s="30" t="str">
        <f>SCC_xref!A$7</f>
        <v>2310000220</v>
      </c>
      <c r="G117" s="30" t="str">
        <f>VLOOKUP(F117,SCC_xref!$A$6:$B$37,2,FALSE)</f>
        <v>Drill rigs</v>
      </c>
      <c r="H117" s="265">
        <v>0</v>
      </c>
      <c r="I117" s="266">
        <v>0</v>
      </c>
      <c r="J117" s="266">
        <v>0</v>
      </c>
      <c r="K117" s="266">
        <v>0</v>
      </c>
      <c r="L117" s="267">
        <v>0</v>
      </c>
    </row>
    <row r="118" spans="1:12" s="30" customFormat="1" x14ac:dyDescent="0.2">
      <c r="A118" s="109" t="s">
        <v>15725</v>
      </c>
      <c r="B118" s="30" t="str">
        <f>VLOOKUP(D118,fips_xref!$A$5:$C$35,2,FALSE)</f>
        <v>Campbell_NonTribal</v>
      </c>
      <c r="C118" s="101" t="str">
        <f t="shared" si="2"/>
        <v>56</v>
      </c>
      <c r="D118" s="134" t="str">
        <f>fips_xref!A27</f>
        <v>5600502</v>
      </c>
      <c r="E118" s="101"/>
      <c r="F118" s="30" t="str">
        <f>SCC_xref!A$7</f>
        <v>2310000220</v>
      </c>
      <c r="G118" s="30" t="str">
        <f>VLOOKUP(F118,SCC_xref!$A$6:$B$37,2,FALSE)</f>
        <v>Drill rigs</v>
      </c>
      <c r="H118" s="265">
        <v>61.151149504139219</v>
      </c>
      <c r="I118" s="266">
        <v>9.3014022246619366</v>
      </c>
      <c r="J118" s="266">
        <v>36.39900153922315</v>
      </c>
      <c r="K118" s="266">
        <v>4.4767422177885372</v>
      </c>
      <c r="L118" s="267">
        <v>7.3844375389712207</v>
      </c>
    </row>
    <row r="119" spans="1:12" s="30" customFormat="1" x14ac:dyDescent="0.2">
      <c r="A119" s="109" t="s">
        <v>15725</v>
      </c>
      <c r="B119" s="30" t="str">
        <f>VLOOKUP(D119,fips_xref!$A$5:$C$35,2,FALSE)</f>
        <v>Converse_NonTribal</v>
      </c>
      <c r="C119" s="101" t="str">
        <f t="shared" si="2"/>
        <v>56</v>
      </c>
      <c r="D119" s="134" t="str">
        <f>fips_xref!A28</f>
        <v>5600902</v>
      </c>
      <c r="E119" s="101"/>
      <c r="F119" s="30" t="str">
        <f>SCC_xref!A$7</f>
        <v>2310000220</v>
      </c>
      <c r="G119" s="30" t="str">
        <f>VLOOKUP(F119,SCC_xref!$A$6:$B$37,2,FALSE)</f>
        <v>Drill rigs</v>
      </c>
      <c r="H119" s="265">
        <v>2.0159719616749192</v>
      </c>
      <c r="I119" s="266">
        <v>0.30663963378006381</v>
      </c>
      <c r="J119" s="266">
        <v>1.1999670837106533</v>
      </c>
      <c r="K119" s="266">
        <v>0.14758490827874296</v>
      </c>
      <c r="L119" s="267">
        <v>0.24344299579026002</v>
      </c>
    </row>
    <row r="120" spans="1:12" s="30" customFormat="1" x14ac:dyDescent="0.2">
      <c r="A120" s="109" t="s">
        <v>15725</v>
      </c>
      <c r="B120" s="30" t="str">
        <f>VLOOKUP(D120,fips_xref!$A$5:$C$35,2,FALSE)</f>
        <v>Crook_NonTribal</v>
      </c>
      <c r="C120" s="101" t="str">
        <f t="shared" si="2"/>
        <v>56</v>
      </c>
      <c r="D120" s="134" t="str">
        <f>fips_xref!A29</f>
        <v>5601102</v>
      </c>
      <c r="E120" s="101"/>
      <c r="F120" s="30" t="str">
        <f>SCC_xref!A$7</f>
        <v>2310000220</v>
      </c>
      <c r="G120" s="30" t="str">
        <f>VLOOKUP(F120,SCC_xref!$A$6:$B$37,2,FALSE)</f>
        <v>Drill rigs</v>
      </c>
      <c r="H120" s="265">
        <v>12.767822423941157</v>
      </c>
      <c r="I120" s="266">
        <v>1.9420510139404044</v>
      </c>
      <c r="J120" s="266">
        <v>7.5997915301674706</v>
      </c>
      <c r="K120" s="266">
        <v>0.9347044190987055</v>
      </c>
      <c r="L120" s="267">
        <v>1.5418056400049802</v>
      </c>
    </row>
    <row r="121" spans="1:12" s="30" customFormat="1" x14ac:dyDescent="0.2">
      <c r="A121" s="109" t="s">
        <v>15725</v>
      </c>
      <c r="B121" s="30" t="str">
        <f>VLOOKUP(D121,fips_xref!$A$5:$C$35,2,FALSE)</f>
        <v>Johnson_NonTribal</v>
      </c>
      <c r="C121" s="101" t="str">
        <f t="shared" si="2"/>
        <v>56</v>
      </c>
      <c r="D121" s="134" t="str">
        <f>fips_xref!A30</f>
        <v>5601902</v>
      </c>
      <c r="E121" s="101"/>
      <c r="F121" s="30" t="str">
        <f>SCC_xref!A$7</f>
        <v>2310000220</v>
      </c>
      <c r="G121" s="30" t="str">
        <f>VLOOKUP(F121,SCC_xref!$A$6:$B$37,2,FALSE)</f>
        <v>Drill rigs</v>
      </c>
      <c r="H121" s="265">
        <v>52.079275676602087</v>
      </c>
      <c r="I121" s="266">
        <v>7.9215238726516493</v>
      </c>
      <c r="J121" s="266">
        <v>30.999149662525209</v>
      </c>
      <c r="K121" s="266">
        <v>3.8126101305341935</v>
      </c>
      <c r="L121" s="267">
        <v>6.2889440579150513</v>
      </c>
    </row>
    <row r="122" spans="1:12" s="30" customFormat="1" x14ac:dyDescent="0.2">
      <c r="A122" s="109" t="s">
        <v>15725</v>
      </c>
      <c r="B122" s="30" t="str">
        <f>VLOOKUP(D122,fips_xref!$A$5:$C$35,2,FALSE)</f>
        <v>Natrona_NonTribal</v>
      </c>
      <c r="C122" s="101" t="str">
        <f t="shared" si="2"/>
        <v>56</v>
      </c>
      <c r="D122" s="134" t="str">
        <f>fips_xref!A31</f>
        <v>5602502</v>
      </c>
      <c r="E122" s="101"/>
      <c r="F122" s="30" t="str">
        <f>SCC_xref!A$7</f>
        <v>2310000220</v>
      </c>
      <c r="G122" s="30" t="str">
        <f>VLOOKUP(F122,SCC_xref!$A$6:$B$37,2,FALSE)</f>
        <v>Drill rigs</v>
      </c>
      <c r="H122" s="265">
        <v>21.839696251478294</v>
      </c>
      <c r="I122" s="266">
        <v>3.3219293659506919</v>
      </c>
      <c r="J122" s="266">
        <v>12.999643406865411</v>
      </c>
      <c r="K122" s="266">
        <v>1.598836506353049</v>
      </c>
      <c r="L122" s="267">
        <v>2.6372991210611505</v>
      </c>
    </row>
    <row r="123" spans="1:12" s="30" customFormat="1" x14ac:dyDescent="0.2">
      <c r="A123" s="109" t="s">
        <v>15725</v>
      </c>
      <c r="B123" s="30" t="str">
        <f>VLOOKUP(D123,fips_xref!$A$5:$C$35,2,FALSE)</f>
        <v>Niobrara_NonTribal</v>
      </c>
      <c r="C123" s="101" t="str">
        <f t="shared" si="2"/>
        <v>56</v>
      </c>
      <c r="D123" s="134" t="str">
        <f>fips_xref!A32</f>
        <v>5602702</v>
      </c>
      <c r="E123" s="101"/>
      <c r="F123" s="30" t="str">
        <f>SCC_xref!A$7</f>
        <v>2310000220</v>
      </c>
      <c r="G123" s="30" t="str">
        <f>VLOOKUP(F123,SCC_xref!$A$6:$B$37,2,FALSE)</f>
        <v>Drill rigs</v>
      </c>
      <c r="H123" s="265">
        <v>5.3759252311331185</v>
      </c>
      <c r="I123" s="266">
        <v>0.81770569008017024</v>
      </c>
      <c r="J123" s="266">
        <v>3.199912223228409</v>
      </c>
      <c r="K123" s="266">
        <v>0.39355975540998128</v>
      </c>
      <c r="L123" s="267">
        <v>0.64918132210736013</v>
      </c>
    </row>
    <row r="124" spans="1:12" s="30" customFormat="1" x14ac:dyDescent="0.2">
      <c r="A124" s="109" t="s">
        <v>15725</v>
      </c>
      <c r="B124" s="30" t="str">
        <f>VLOOKUP(D124,fips_xref!$A$5:$C$35,2,FALSE)</f>
        <v>Sheridan_NonTribal</v>
      </c>
      <c r="C124" s="101" t="str">
        <f t="shared" si="2"/>
        <v>56</v>
      </c>
      <c r="D124" s="134" t="str">
        <f>fips_xref!A33</f>
        <v>5603302</v>
      </c>
      <c r="E124" s="101"/>
      <c r="F124" s="30" t="str">
        <f>SCC_xref!A$7</f>
        <v>2310000220</v>
      </c>
      <c r="G124" s="30" t="str">
        <f>VLOOKUP(F124,SCC_xref!$A$6:$B$37,2,FALSE)</f>
        <v>Drill rigs</v>
      </c>
      <c r="H124" s="265">
        <v>11.423841116157877</v>
      </c>
      <c r="I124" s="266">
        <v>1.7376245914203619</v>
      </c>
      <c r="J124" s="266">
        <v>6.7998134743603682</v>
      </c>
      <c r="K124" s="266">
        <v>0.83631448024621025</v>
      </c>
      <c r="L124" s="267">
        <v>1.3795103094781402</v>
      </c>
    </row>
    <row r="125" spans="1:12" s="30" customFormat="1" x14ac:dyDescent="0.2">
      <c r="A125" s="109" t="s">
        <v>15725</v>
      </c>
      <c r="B125" s="30" t="str">
        <f>VLOOKUP(D125,fips_xref!$A$5:$C$35,2,FALSE)</f>
        <v>Weston_NonTribal</v>
      </c>
      <c r="C125" s="101" t="str">
        <f t="shared" si="2"/>
        <v>56</v>
      </c>
      <c r="D125" s="134" t="str">
        <f>fips_xref!A34</f>
        <v>5604502</v>
      </c>
      <c r="E125" s="101"/>
      <c r="F125" s="30" t="str">
        <f>SCC_xref!A$7</f>
        <v>2310000220</v>
      </c>
      <c r="G125" s="30" t="str">
        <f>VLOOKUP(F125,SCC_xref!$A$6:$B$37,2,FALSE)</f>
        <v>Drill rigs</v>
      </c>
      <c r="H125" s="265">
        <v>4.0319439233498384</v>
      </c>
      <c r="I125" s="266">
        <v>0.61327926756012763</v>
      </c>
      <c r="J125" s="266">
        <v>2.3999341674213066</v>
      </c>
      <c r="K125" s="266">
        <v>0.29516981655748592</v>
      </c>
      <c r="L125" s="267">
        <v>0.48688599158052004</v>
      </c>
    </row>
    <row r="126" spans="1:12" s="33" customFormat="1" x14ac:dyDescent="0.2">
      <c r="A126" s="33" t="s">
        <v>15180</v>
      </c>
      <c r="B126" s="33" t="str">
        <f>VLOOKUP(D126,fips_xref!$A$5:$C$35,2,FALSE)</f>
        <v>Big Horn</v>
      </c>
      <c r="C126" s="34" t="str">
        <f t="shared" si="2"/>
        <v>30</v>
      </c>
      <c r="D126" s="149">
        <f>fips_xref!A5</f>
        <v>30003</v>
      </c>
      <c r="E126" s="34"/>
      <c r="F126" s="33" t="str">
        <f>SCC_xref!A$10</f>
        <v>2310000700</v>
      </c>
      <c r="G126" s="33" t="str">
        <f>VLOOKUP(F126,SCC_xref!$A$6:$B$37,2,FALSE)</f>
        <v>Unpermitted Fugitives</v>
      </c>
      <c r="H126" s="225">
        <v>0</v>
      </c>
      <c r="I126" s="260">
        <v>19.379547086232407</v>
      </c>
      <c r="J126" s="260">
        <v>0</v>
      </c>
      <c r="K126" s="260">
        <v>0</v>
      </c>
      <c r="L126" s="261">
        <v>0</v>
      </c>
    </row>
    <row r="127" spans="1:12" s="33" customFormat="1" x14ac:dyDescent="0.2">
      <c r="A127" s="33" t="s">
        <v>15180</v>
      </c>
      <c r="B127" s="33" t="str">
        <f>VLOOKUP(D127,fips_xref!$A$5:$C$35,2,FALSE)</f>
        <v>Powder River</v>
      </c>
      <c r="C127" s="34" t="str">
        <f t="shared" si="2"/>
        <v>30</v>
      </c>
      <c r="D127" s="149">
        <f>fips_xref!A6</f>
        <v>30075</v>
      </c>
      <c r="E127" s="34"/>
      <c r="F127" s="33" t="str">
        <f>SCC_xref!A$10</f>
        <v>2310000700</v>
      </c>
      <c r="G127" s="33" t="str">
        <f>VLOOKUP(F127,SCC_xref!$A$6:$B$37,2,FALSE)</f>
        <v>Unpermitted Fugitives</v>
      </c>
      <c r="H127" s="225">
        <v>0</v>
      </c>
      <c r="I127" s="260">
        <v>11.126597940310612</v>
      </c>
      <c r="J127" s="260">
        <v>0</v>
      </c>
      <c r="K127" s="260">
        <v>0</v>
      </c>
      <c r="L127" s="261">
        <v>0</v>
      </c>
    </row>
    <row r="128" spans="1:12" s="33" customFormat="1" x14ac:dyDescent="0.2">
      <c r="A128" s="33" t="s">
        <v>15180</v>
      </c>
      <c r="B128" s="33" t="str">
        <f>VLOOKUP(D128,fips_xref!$A$5:$C$35,2,FALSE)</f>
        <v>Campbell</v>
      </c>
      <c r="C128" s="34" t="str">
        <f t="shared" si="2"/>
        <v>56</v>
      </c>
      <c r="D128" s="149">
        <f>fips_xref!A7</f>
        <v>56005</v>
      </c>
      <c r="E128" s="34"/>
      <c r="F128" s="33" t="str">
        <f>SCC_xref!A$10</f>
        <v>2310000700</v>
      </c>
      <c r="G128" s="33" t="str">
        <f>VLOOKUP(F128,SCC_xref!$A$6:$B$37,2,FALSE)</f>
        <v>Unpermitted Fugitives</v>
      </c>
      <c r="H128" s="225">
        <v>0</v>
      </c>
      <c r="I128" s="260">
        <v>393.70723150021797</v>
      </c>
      <c r="J128" s="260">
        <v>0</v>
      </c>
      <c r="K128" s="260">
        <v>0</v>
      </c>
      <c r="L128" s="261">
        <v>0</v>
      </c>
    </row>
    <row r="129" spans="1:12" s="33" customFormat="1" x14ac:dyDescent="0.2">
      <c r="A129" s="33" t="s">
        <v>15180</v>
      </c>
      <c r="B129" s="33" t="str">
        <f>VLOOKUP(D129,fips_xref!$A$5:$C$35,2,FALSE)</f>
        <v>Converse</v>
      </c>
      <c r="C129" s="34" t="str">
        <f t="shared" si="2"/>
        <v>56</v>
      </c>
      <c r="D129" s="149">
        <f>fips_xref!A8</f>
        <v>56009</v>
      </c>
      <c r="E129" s="34"/>
      <c r="F129" s="33" t="str">
        <f>SCC_xref!A$10</f>
        <v>2310000700</v>
      </c>
      <c r="G129" s="33" t="str">
        <f>VLOOKUP(F129,SCC_xref!$A$6:$B$37,2,FALSE)</f>
        <v>Unpermitted Fugitives</v>
      </c>
      <c r="H129" s="225">
        <v>0</v>
      </c>
      <c r="I129" s="260">
        <v>199.895119528252</v>
      </c>
      <c r="J129" s="260">
        <v>0</v>
      </c>
      <c r="K129" s="260">
        <v>0</v>
      </c>
      <c r="L129" s="261">
        <v>0</v>
      </c>
    </row>
    <row r="130" spans="1:12" s="33" customFormat="1" x14ac:dyDescent="0.2">
      <c r="A130" s="33" t="s">
        <v>15180</v>
      </c>
      <c r="B130" s="33" t="str">
        <f>VLOOKUP(D130,fips_xref!$A$5:$C$35,2,FALSE)</f>
        <v>Crook</v>
      </c>
      <c r="C130" s="34" t="str">
        <f t="shared" si="2"/>
        <v>56</v>
      </c>
      <c r="D130" s="149">
        <f>fips_xref!A9</f>
        <v>56011</v>
      </c>
      <c r="E130" s="34"/>
      <c r="F130" s="33" t="str">
        <f>SCC_xref!A$10</f>
        <v>2310000700</v>
      </c>
      <c r="G130" s="33" t="str">
        <f>VLOOKUP(F130,SCC_xref!$A$6:$B$37,2,FALSE)</f>
        <v>Unpermitted Fugitives</v>
      </c>
      <c r="H130" s="225">
        <v>0</v>
      </c>
      <c r="I130" s="260">
        <v>91.698514059801241</v>
      </c>
      <c r="J130" s="260">
        <v>0</v>
      </c>
      <c r="K130" s="260">
        <v>0</v>
      </c>
      <c r="L130" s="261">
        <v>0</v>
      </c>
    </row>
    <row r="131" spans="1:12" s="33" customFormat="1" x14ac:dyDescent="0.2">
      <c r="A131" s="33" t="s">
        <v>15180</v>
      </c>
      <c r="B131" s="33" t="str">
        <f>VLOOKUP(D131,fips_xref!$A$5:$C$35,2,FALSE)</f>
        <v>Johnson</v>
      </c>
      <c r="C131" s="34" t="str">
        <f t="shared" si="2"/>
        <v>56</v>
      </c>
      <c r="D131" s="149">
        <f>fips_xref!A10</f>
        <v>56019</v>
      </c>
      <c r="E131" s="34"/>
      <c r="F131" s="33" t="str">
        <f>SCC_xref!A$10</f>
        <v>2310000700</v>
      </c>
      <c r="G131" s="33" t="str">
        <f>VLOOKUP(F131,SCC_xref!$A$6:$B$37,2,FALSE)</f>
        <v>Unpermitted Fugitives</v>
      </c>
      <c r="H131" s="225">
        <v>0</v>
      </c>
      <c r="I131" s="260">
        <v>57.950010340088369</v>
      </c>
      <c r="J131" s="260">
        <v>0</v>
      </c>
      <c r="K131" s="260">
        <v>0</v>
      </c>
      <c r="L131" s="261">
        <v>0</v>
      </c>
    </row>
    <row r="132" spans="1:12" s="33" customFormat="1" x14ac:dyDescent="0.2">
      <c r="A132" s="33" t="s">
        <v>15180</v>
      </c>
      <c r="B132" s="33" t="str">
        <f>VLOOKUP(D132,fips_xref!$A$5:$C$35,2,FALSE)</f>
        <v>Natrona</v>
      </c>
      <c r="C132" s="34" t="str">
        <f t="shared" si="2"/>
        <v>56</v>
      </c>
      <c r="D132" s="149">
        <f>fips_xref!A11</f>
        <v>56025</v>
      </c>
      <c r="E132" s="34"/>
      <c r="F132" s="33" t="str">
        <f>SCC_xref!A$10</f>
        <v>2310000700</v>
      </c>
      <c r="G132" s="33" t="str">
        <f>VLOOKUP(F132,SCC_xref!$A$6:$B$37,2,FALSE)</f>
        <v>Unpermitted Fugitives</v>
      </c>
      <c r="H132" s="225">
        <v>0</v>
      </c>
      <c r="I132" s="260">
        <v>381.75741671763979</v>
      </c>
      <c r="J132" s="260">
        <v>0</v>
      </c>
      <c r="K132" s="260">
        <v>0</v>
      </c>
      <c r="L132" s="261">
        <v>0</v>
      </c>
    </row>
    <row r="133" spans="1:12" s="33" customFormat="1" x14ac:dyDescent="0.2">
      <c r="A133" s="33" t="s">
        <v>15180</v>
      </c>
      <c r="B133" s="33" t="str">
        <f>VLOOKUP(D133,fips_xref!$A$5:$C$35,2,FALSE)</f>
        <v>Niobrara</v>
      </c>
      <c r="C133" s="34" t="str">
        <f t="shared" si="2"/>
        <v>56</v>
      </c>
      <c r="D133" s="149">
        <f>fips_xref!A12</f>
        <v>56027</v>
      </c>
      <c r="E133" s="34"/>
      <c r="F133" s="33" t="str">
        <f>SCC_xref!A$10</f>
        <v>2310000700</v>
      </c>
      <c r="G133" s="33" t="str">
        <f>VLOOKUP(F133,SCC_xref!$A$6:$B$37,2,FALSE)</f>
        <v>Unpermitted Fugitives</v>
      </c>
      <c r="H133" s="225">
        <v>0</v>
      </c>
      <c r="I133" s="260">
        <v>53.522772850804493</v>
      </c>
      <c r="J133" s="260">
        <v>0</v>
      </c>
      <c r="K133" s="260">
        <v>0</v>
      </c>
      <c r="L133" s="261">
        <v>0</v>
      </c>
    </row>
    <row r="134" spans="1:12" s="33" customFormat="1" x14ac:dyDescent="0.2">
      <c r="A134" s="33" t="s">
        <v>15180</v>
      </c>
      <c r="B134" s="33" t="str">
        <f>VLOOKUP(D134,fips_xref!$A$5:$C$35,2,FALSE)</f>
        <v>Sheridan</v>
      </c>
      <c r="C134" s="34" t="str">
        <f t="shared" si="2"/>
        <v>56</v>
      </c>
      <c r="D134" s="149">
        <f>fips_xref!A13</f>
        <v>56033</v>
      </c>
      <c r="E134" s="34"/>
      <c r="F134" s="33" t="str">
        <f>SCC_xref!A$10</f>
        <v>2310000700</v>
      </c>
      <c r="G134" s="33" t="str">
        <f>VLOOKUP(F134,SCC_xref!$A$6:$B$37,2,FALSE)</f>
        <v>Unpermitted Fugitives</v>
      </c>
      <c r="H134" s="225">
        <v>0</v>
      </c>
      <c r="I134" s="260">
        <v>3.6584559564483956</v>
      </c>
      <c r="J134" s="260">
        <v>0</v>
      </c>
      <c r="K134" s="260">
        <v>0</v>
      </c>
      <c r="L134" s="261">
        <v>0</v>
      </c>
    </row>
    <row r="135" spans="1:12" s="33" customFormat="1" x14ac:dyDescent="0.2">
      <c r="A135" s="33" t="s">
        <v>15180</v>
      </c>
      <c r="B135" s="33" t="str">
        <f>VLOOKUP(D135,fips_xref!$A$5:$C$35,2,FALSE)</f>
        <v>Weston</v>
      </c>
      <c r="C135" s="34" t="str">
        <f t="shared" si="2"/>
        <v>56</v>
      </c>
      <c r="D135" s="149">
        <f>fips_xref!A14</f>
        <v>56045</v>
      </c>
      <c r="E135" s="34"/>
      <c r="F135" s="33" t="str">
        <f>SCC_xref!A$10</f>
        <v>2310000700</v>
      </c>
      <c r="G135" s="33" t="str">
        <f>VLOOKUP(F135,SCC_xref!$A$6:$B$37,2,FALSE)</f>
        <v>Unpermitted Fugitives</v>
      </c>
      <c r="H135" s="225">
        <v>0</v>
      </c>
      <c r="I135" s="260">
        <v>242.29126204503967</v>
      </c>
      <c r="J135" s="260">
        <v>0</v>
      </c>
      <c r="K135" s="260">
        <v>0</v>
      </c>
      <c r="L135" s="261">
        <v>0</v>
      </c>
    </row>
    <row r="136" spans="1:12" s="28" customFormat="1" x14ac:dyDescent="0.2">
      <c r="A136" s="28" t="s">
        <v>15180</v>
      </c>
      <c r="B136" s="28" t="str">
        <f>VLOOKUP(D136,fips_xref!$A$5:$C$35,2,FALSE)</f>
        <v>Big Horn_Tribal</v>
      </c>
      <c r="C136" s="102" t="str">
        <f t="shared" si="2"/>
        <v>30</v>
      </c>
      <c r="D136" s="133" t="str">
        <f>fips_xref!A15</f>
        <v>3000301</v>
      </c>
      <c r="E136" s="102"/>
      <c r="F136" s="28" t="str">
        <f>SCC_xref!A$10</f>
        <v>2310000700</v>
      </c>
      <c r="G136" s="28" t="str">
        <f>VLOOKUP(F136,SCC_xref!$A$6:$B$37,2,FALSE)</f>
        <v>Unpermitted Fugitives</v>
      </c>
      <c r="H136" s="262">
        <v>0</v>
      </c>
      <c r="I136" s="263">
        <v>10.167408462697628</v>
      </c>
      <c r="J136" s="263">
        <v>0</v>
      </c>
      <c r="K136" s="263">
        <v>0</v>
      </c>
      <c r="L136" s="264">
        <v>0</v>
      </c>
    </row>
    <row r="137" spans="1:12" s="28" customFormat="1" x14ac:dyDescent="0.2">
      <c r="A137" s="28" t="s">
        <v>15180</v>
      </c>
      <c r="B137" s="28" t="str">
        <f>VLOOKUP(D137,fips_xref!$A$5:$C$35,2,FALSE)</f>
        <v>Powder River_Tribal</v>
      </c>
      <c r="C137" s="102" t="str">
        <f t="shared" si="2"/>
        <v>30</v>
      </c>
      <c r="D137" s="133" t="str">
        <f>fips_xref!A16</f>
        <v>3007501</v>
      </c>
      <c r="E137" s="102"/>
      <c r="F137" s="28" t="str">
        <f>SCC_xref!A$10</f>
        <v>2310000700</v>
      </c>
      <c r="G137" s="28" t="str">
        <f>VLOOKUP(F137,SCC_xref!$A$6:$B$37,2,FALSE)</f>
        <v>Unpermitted Fugitives</v>
      </c>
      <c r="H137" s="262">
        <v>0</v>
      </c>
      <c r="I137" s="263">
        <v>0</v>
      </c>
      <c r="J137" s="263">
        <v>0</v>
      </c>
      <c r="K137" s="263">
        <v>0</v>
      </c>
      <c r="L137" s="264">
        <v>0</v>
      </c>
    </row>
    <row r="138" spans="1:12" s="28" customFormat="1" x14ac:dyDescent="0.2">
      <c r="A138" s="28" t="s">
        <v>15180</v>
      </c>
      <c r="B138" s="28" t="str">
        <f>VLOOKUP(D138,fips_xref!$A$5:$C$35,2,FALSE)</f>
        <v>Campbell_Tribal</v>
      </c>
      <c r="C138" s="102" t="str">
        <f t="shared" si="2"/>
        <v>56</v>
      </c>
      <c r="D138" s="133" t="str">
        <f>fips_xref!A17</f>
        <v>5600501</v>
      </c>
      <c r="E138" s="102"/>
      <c r="F138" s="28" t="str">
        <f>SCC_xref!A$10</f>
        <v>2310000700</v>
      </c>
      <c r="G138" s="28" t="str">
        <f>VLOOKUP(F138,SCC_xref!$A$6:$B$37,2,FALSE)</f>
        <v>Unpermitted Fugitives</v>
      </c>
      <c r="H138" s="262">
        <v>0</v>
      </c>
      <c r="I138" s="263">
        <v>0</v>
      </c>
      <c r="J138" s="263">
        <v>0</v>
      </c>
      <c r="K138" s="263">
        <v>0</v>
      </c>
      <c r="L138" s="264">
        <v>0</v>
      </c>
    </row>
    <row r="139" spans="1:12" s="28" customFormat="1" x14ac:dyDescent="0.2">
      <c r="A139" s="28" t="s">
        <v>15180</v>
      </c>
      <c r="B139" s="28" t="str">
        <f>VLOOKUP(D139,fips_xref!$A$5:$C$35,2,FALSE)</f>
        <v>Converse_Tribal</v>
      </c>
      <c r="C139" s="102" t="str">
        <f t="shared" si="2"/>
        <v>56</v>
      </c>
      <c r="D139" s="133" t="str">
        <f>fips_xref!A18</f>
        <v>5600901</v>
      </c>
      <c r="E139" s="102"/>
      <c r="F139" s="28" t="str">
        <f>SCC_xref!A$10</f>
        <v>2310000700</v>
      </c>
      <c r="G139" s="28" t="str">
        <f>VLOOKUP(F139,SCC_xref!$A$6:$B$37,2,FALSE)</f>
        <v>Unpermitted Fugitives</v>
      </c>
      <c r="H139" s="262">
        <v>0</v>
      </c>
      <c r="I139" s="263">
        <v>0</v>
      </c>
      <c r="J139" s="263">
        <v>0</v>
      </c>
      <c r="K139" s="263">
        <v>0</v>
      </c>
      <c r="L139" s="264">
        <v>0</v>
      </c>
    </row>
    <row r="140" spans="1:12" s="28" customFormat="1" x14ac:dyDescent="0.2">
      <c r="A140" s="28" t="s">
        <v>15180</v>
      </c>
      <c r="B140" s="28" t="str">
        <f>VLOOKUP(D140,fips_xref!$A$5:$C$35,2,FALSE)</f>
        <v>Crook_Tribal</v>
      </c>
      <c r="C140" s="102" t="str">
        <f t="shared" si="2"/>
        <v>56</v>
      </c>
      <c r="D140" s="133" t="str">
        <f>fips_xref!A19</f>
        <v>5601101</v>
      </c>
      <c r="E140" s="102"/>
      <c r="F140" s="28" t="str">
        <f>SCC_xref!A$10</f>
        <v>2310000700</v>
      </c>
      <c r="G140" s="28" t="str">
        <f>VLOOKUP(F140,SCC_xref!$A$6:$B$37,2,FALSE)</f>
        <v>Unpermitted Fugitives</v>
      </c>
      <c r="H140" s="262">
        <v>0</v>
      </c>
      <c r="I140" s="263">
        <v>0</v>
      </c>
      <c r="J140" s="263">
        <v>0</v>
      </c>
      <c r="K140" s="263">
        <v>0</v>
      </c>
      <c r="L140" s="264">
        <v>0</v>
      </c>
    </row>
    <row r="141" spans="1:12" s="28" customFormat="1" x14ac:dyDescent="0.2">
      <c r="A141" s="28" t="s">
        <v>15180</v>
      </c>
      <c r="B141" s="28" t="str">
        <f>VLOOKUP(D141,fips_xref!$A$5:$C$35,2,FALSE)</f>
        <v>Johnson_Tribal</v>
      </c>
      <c r="C141" s="102" t="str">
        <f t="shared" si="2"/>
        <v>56</v>
      </c>
      <c r="D141" s="133" t="str">
        <f>fips_xref!A20</f>
        <v>5601901</v>
      </c>
      <c r="E141" s="102"/>
      <c r="F141" s="28" t="str">
        <f>SCC_xref!A$10</f>
        <v>2310000700</v>
      </c>
      <c r="G141" s="28" t="str">
        <f>VLOOKUP(F141,SCC_xref!$A$6:$B$37,2,FALSE)</f>
        <v>Unpermitted Fugitives</v>
      </c>
      <c r="H141" s="262">
        <v>0</v>
      </c>
      <c r="I141" s="263">
        <v>0</v>
      </c>
      <c r="J141" s="263">
        <v>0</v>
      </c>
      <c r="K141" s="263">
        <v>0</v>
      </c>
      <c r="L141" s="264">
        <v>0</v>
      </c>
    </row>
    <row r="142" spans="1:12" s="28" customFormat="1" x14ac:dyDescent="0.2">
      <c r="A142" s="28" t="s">
        <v>15180</v>
      </c>
      <c r="B142" s="28" t="str">
        <f>VLOOKUP(D142,fips_xref!$A$5:$C$35,2,FALSE)</f>
        <v>Natrona_Tribal</v>
      </c>
      <c r="C142" s="102" t="str">
        <f t="shared" si="2"/>
        <v>56</v>
      </c>
      <c r="D142" s="133" t="str">
        <f>fips_xref!A21</f>
        <v>5602501</v>
      </c>
      <c r="E142" s="102"/>
      <c r="F142" s="28" t="str">
        <f>SCC_xref!A$10</f>
        <v>2310000700</v>
      </c>
      <c r="G142" s="28" t="str">
        <f>VLOOKUP(F142,SCC_xref!$A$6:$B$37,2,FALSE)</f>
        <v>Unpermitted Fugitives</v>
      </c>
      <c r="H142" s="262">
        <v>0</v>
      </c>
      <c r="I142" s="263">
        <v>0</v>
      </c>
      <c r="J142" s="263">
        <v>0</v>
      </c>
      <c r="K142" s="263">
        <v>0</v>
      </c>
      <c r="L142" s="264">
        <v>0</v>
      </c>
    </row>
    <row r="143" spans="1:12" s="28" customFormat="1" x14ac:dyDescent="0.2">
      <c r="A143" s="28" t="s">
        <v>15180</v>
      </c>
      <c r="B143" s="28" t="str">
        <f>VLOOKUP(D143,fips_xref!$A$5:$C$35,2,FALSE)</f>
        <v>Niobrara_Tribal</v>
      </c>
      <c r="C143" s="102" t="str">
        <f t="shared" si="2"/>
        <v>56</v>
      </c>
      <c r="D143" s="133" t="str">
        <f>fips_xref!A22</f>
        <v>5602701</v>
      </c>
      <c r="E143" s="102"/>
      <c r="F143" s="28" t="str">
        <f>SCC_xref!A$10</f>
        <v>2310000700</v>
      </c>
      <c r="G143" s="28" t="str">
        <f>VLOOKUP(F143,SCC_xref!$A$6:$B$37,2,FALSE)</f>
        <v>Unpermitted Fugitives</v>
      </c>
      <c r="H143" s="262">
        <v>0</v>
      </c>
      <c r="I143" s="263">
        <v>0</v>
      </c>
      <c r="J143" s="263">
        <v>0</v>
      </c>
      <c r="K143" s="263">
        <v>0</v>
      </c>
      <c r="L143" s="264">
        <v>0</v>
      </c>
    </row>
    <row r="144" spans="1:12" s="28" customFormat="1" x14ac:dyDescent="0.2">
      <c r="A144" s="28" t="s">
        <v>15180</v>
      </c>
      <c r="B144" s="28" t="str">
        <f>VLOOKUP(D144,fips_xref!$A$5:$C$35,2,FALSE)</f>
        <v>Sheridan_Tribal</v>
      </c>
      <c r="C144" s="102" t="str">
        <f t="shared" si="2"/>
        <v>56</v>
      </c>
      <c r="D144" s="133" t="str">
        <f>fips_xref!A23</f>
        <v>5603301</v>
      </c>
      <c r="E144" s="102"/>
      <c r="F144" s="28" t="str">
        <f>SCC_xref!A$10</f>
        <v>2310000700</v>
      </c>
      <c r="G144" s="28" t="str">
        <f>VLOOKUP(F144,SCC_xref!$A$6:$B$37,2,FALSE)</f>
        <v>Unpermitted Fugitives</v>
      </c>
      <c r="H144" s="262">
        <v>0</v>
      </c>
      <c r="I144" s="263">
        <v>0</v>
      </c>
      <c r="J144" s="263">
        <v>0</v>
      </c>
      <c r="K144" s="263">
        <v>0</v>
      </c>
      <c r="L144" s="264">
        <v>0</v>
      </c>
    </row>
    <row r="145" spans="1:12" s="28" customFormat="1" x14ac:dyDescent="0.2">
      <c r="A145" s="28" t="s">
        <v>15180</v>
      </c>
      <c r="B145" s="28" t="str">
        <f>VLOOKUP(D145,fips_xref!$A$5:$C$35,2,FALSE)</f>
        <v>Weston_Tribal</v>
      </c>
      <c r="C145" s="102" t="str">
        <f t="shared" si="2"/>
        <v>56</v>
      </c>
      <c r="D145" s="133" t="str">
        <f>fips_xref!A24</f>
        <v>5604501</v>
      </c>
      <c r="E145" s="102"/>
      <c r="F145" s="28" t="str">
        <f>SCC_xref!A$10</f>
        <v>2310000700</v>
      </c>
      <c r="G145" s="28" t="str">
        <f>VLOOKUP(F145,SCC_xref!$A$6:$B$37,2,FALSE)</f>
        <v>Unpermitted Fugitives</v>
      </c>
      <c r="H145" s="262">
        <v>0</v>
      </c>
      <c r="I145" s="263">
        <v>0</v>
      </c>
      <c r="J145" s="263">
        <v>0</v>
      </c>
      <c r="K145" s="263">
        <v>0</v>
      </c>
      <c r="L145" s="264">
        <v>0</v>
      </c>
    </row>
    <row r="146" spans="1:12" s="109" customFormat="1" x14ac:dyDescent="0.2">
      <c r="A146" s="30" t="s">
        <v>15180</v>
      </c>
      <c r="B146" s="30" t="str">
        <f>VLOOKUP(D146,fips_xref!$A$5:$C$35,2,FALSE)</f>
        <v>Big Horn_NonTribal</v>
      </c>
      <c r="C146" s="101" t="str">
        <f t="shared" si="2"/>
        <v>30</v>
      </c>
      <c r="D146" s="134" t="str">
        <f>fips_xref!A25</f>
        <v>3000302</v>
      </c>
      <c r="E146" s="110"/>
      <c r="F146" s="30" t="str">
        <f>SCC_xref!A$10</f>
        <v>2310000700</v>
      </c>
      <c r="G146" s="109" t="str">
        <f>VLOOKUP(F146,SCC_xref!$A$6:$B$37,2,FALSE)</f>
        <v>Unpermitted Fugitives</v>
      </c>
      <c r="H146" s="265">
        <v>0</v>
      </c>
      <c r="I146" s="271">
        <v>9.2121386235347771</v>
      </c>
      <c r="J146" s="266">
        <v>0</v>
      </c>
      <c r="K146" s="266">
        <v>0</v>
      </c>
      <c r="L146" s="267">
        <v>0</v>
      </c>
    </row>
    <row r="147" spans="1:12" s="109" customFormat="1" x14ac:dyDescent="0.2">
      <c r="A147" s="30" t="s">
        <v>15180</v>
      </c>
      <c r="B147" s="30" t="str">
        <f>VLOOKUP(D147,fips_xref!$A$5:$C$35,2,FALSE)</f>
        <v>Powder River_NonTribal</v>
      </c>
      <c r="C147" s="101" t="str">
        <f t="shared" si="2"/>
        <v>30</v>
      </c>
      <c r="D147" s="134" t="str">
        <f>fips_xref!A26</f>
        <v>3007502</v>
      </c>
      <c r="E147" s="110"/>
      <c r="F147" s="30" t="str">
        <f>SCC_xref!A$10</f>
        <v>2310000700</v>
      </c>
      <c r="G147" s="109" t="str">
        <f>VLOOKUP(F147,SCC_xref!$A$6:$B$37,2,FALSE)</f>
        <v>Unpermitted Fugitives</v>
      </c>
      <c r="H147" s="265">
        <v>0</v>
      </c>
      <c r="I147" s="271">
        <v>11.126597940310612</v>
      </c>
      <c r="J147" s="266">
        <v>0</v>
      </c>
      <c r="K147" s="266">
        <v>0</v>
      </c>
      <c r="L147" s="267">
        <v>0</v>
      </c>
    </row>
    <row r="148" spans="1:12" s="109" customFormat="1" x14ac:dyDescent="0.2">
      <c r="A148" s="30" t="s">
        <v>15180</v>
      </c>
      <c r="B148" s="30" t="str">
        <f>VLOOKUP(D148,fips_xref!$A$5:$C$35,2,FALSE)</f>
        <v>Campbell_NonTribal</v>
      </c>
      <c r="C148" s="101" t="str">
        <f t="shared" si="2"/>
        <v>56</v>
      </c>
      <c r="D148" s="134" t="str">
        <f>fips_xref!A27</f>
        <v>5600502</v>
      </c>
      <c r="E148" s="110"/>
      <c r="F148" s="30" t="str">
        <f>SCC_xref!A$10</f>
        <v>2310000700</v>
      </c>
      <c r="G148" s="109" t="str">
        <f>VLOOKUP(F148,SCC_xref!$A$6:$B$37,2,FALSE)</f>
        <v>Unpermitted Fugitives</v>
      </c>
      <c r="H148" s="265">
        <v>0</v>
      </c>
      <c r="I148" s="271">
        <v>393.70723150021797</v>
      </c>
      <c r="J148" s="266">
        <v>0</v>
      </c>
      <c r="K148" s="266">
        <v>0</v>
      </c>
      <c r="L148" s="267">
        <v>0</v>
      </c>
    </row>
    <row r="149" spans="1:12" s="109" customFormat="1" x14ac:dyDescent="0.2">
      <c r="A149" s="30" t="s">
        <v>15180</v>
      </c>
      <c r="B149" s="30" t="str">
        <f>VLOOKUP(D149,fips_xref!$A$5:$C$35,2,FALSE)</f>
        <v>Converse_NonTribal</v>
      </c>
      <c r="C149" s="101" t="str">
        <f t="shared" si="2"/>
        <v>56</v>
      </c>
      <c r="D149" s="134" t="str">
        <f>fips_xref!A28</f>
        <v>5600902</v>
      </c>
      <c r="E149" s="110"/>
      <c r="F149" s="30" t="str">
        <f>SCC_xref!A$10</f>
        <v>2310000700</v>
      </c>
      <c r="G149" s="109" t="str">
        <f>VLOOKUP(F149,SCC_xref!$A$6:$B$37,2,FALSE)</f>
        <v>Unpermitted Fugitives</v>
      </c>
      <c r="H149" s="265">
        <v>0</v>
      </c>
      <c r="I149" s="271">
        <v>199.895119528252</v>
      </c>
      <c r="J149" s="266">
        <v>0</v>
      </c>
      <c r="K149" s="266">
        <v>0</v>
      </c>
      <c r="L149" s="267">
        <v>0</v>
      </c>
    </row>
    <row r="150" spans="1:12" s="109" customFormat="1" x14ac:dyDescent="0.2">
      <c r="A150" s="30" t="s">
        <v>15180</v>
      </c>
      <c r="B150" s="30" t="str">
        <f>VLOOKUP(D150,fips_xref!$A$5:$C$35,2,FALSE)</f>
        <v>Crook_NonTribal</v>
      </c>
      <c r="C150" s="101" t="str">
        <f t="shared" si="2"/>
        <v>56</v>
      </c>
      <c r="D150" s="134" t="str">
        <f>fips_xref!A29</f>
        <v>5601102</v>
      </c>
      <c r="E150" s="110"/>
      <c r="F150" s="30" t="str">
        <f>SCC_xref!A$10</f>
        <v>2310000700</v>
      </c>
      <c r="G150" s="109" t="str">
        <f>VLOOKUP(F150,SCC_xref!$A$6:$B$37,2,FALSE)</f>
        <v>Unpermitted Fugitives</v>
      </c>
      <c r="H150" s="265">
        <v>0</v>
      </c>
      <c r="I150" s="271">
        <v>91.698514059801241</v>
      </c>
      <c r="J150" s="266">
        <v>0</v>
      </c>
      <c r="K150" s="266">
        <v>0</v>
      </c>
      <c r="L150" s="267">
        <v>0</v>
      </c>
    </row>
    <row r="151" spans="1:12" s="109" customFormat="1" x14ac:dyDescent="0.2">
      <c r="A151" s="30" t="s">
        <v>15180</v>
      </c>
      <c r="B151" s="30" t="str">
        <f>VLOOKUP(D151,fips_xref!$A$5:$C$35,2,FALSE)</f>
        <v>Johnson_NonTribal</v>
      </c>
      <c r="C151" s="101" t="str">
        <f t="shared" si="2"/>
        <v>56</v>
      </c>
      <c r="D151" s="134" t="str">
        <f>fips_xref!A30</f>
        <v>5601902</v>
      </c>
      <c r="E151" s="110"/>
      <c r="F151" s="30" t="str">
        <f>SCC_xref!A$10</f>
        <v>2310000700</v>
      </c>
      <c r="G151" s="109" t="str">
        <f>VLOOKUP(F151,SCC_xref!$A$6:$B$37,2,FALSE)</f>
        <v>Unpermitted Fugitives</v>
      </c>
      <c r="H151" s="265">
        <v>0</v>
      </c>
      <c r="I151" s="271">
        <v>57.950010340088369</v>
      </c>
      <c r="J151" s="266">
        <v>0</v>
      </c>
      <c r="K151" s="266">
        <v>0</v>
      </c>
      <c r="L151" s="267">
        <v>0</v>
      </c>
    </row>
    <row r="152" spans="1:12" s="109" customFormat="1" x14ac:dyDescent="0.2">
      <c r="A152" s="30" t="s">
        <v>15180</v>
      </c>
      <c r="B152" s="30" t="str">
        <f>VLOOKUP(D152,fips_xref!$A$5:$C$35,2,FALSE)</f>
        <v>Natrona_NonTribal</v>
      </c>
      <c r="C152" s="101" t="str">
        <f t="shared" si="2"/>
        <v>56</v>
      </c>
      <c r="D152" s="134" t="str">
        <f>fips_xref!A31</f>
        <v>5602502</v>
      </c>
      <c r="E152" s="110"/>
      <c r="F152" s="30" t="str">
        <f>SCC_xref!A$10</f>
        <v>2310000700</v>
      </c>
      <c r="G152" s="109" t="str">
        <f>VLOOKUP(F152,SCC_xref!$A$6:$B$37,2,FALSE)</f>
        <v>Unpermitted Fugitives</v>
      </c>
      <c r="H152" s="265">
        <v>0</v>
      </c>
      <c r="I152" s="271">
        <v>381.75741671763979</v>
      </c>
      <c r="J152" s="266">
        <v>0</v>
      </c>
      <c r="K152" s="266">
        <v>0</v>
      </c>
      <c r="L152" s="267">
        <v>0</v>
      </c>
    </row>
    <row r="153" spans="1:12" s="109" customFormat="1" x14ac:dyDescent="0.2">
      <c r="A153" s="30" t="s">
        <v>15180</v>
      </c>
      <c r="B153" s="30" t="str">
        <f>VLOOKUP(D153,fips_xref!$A$5:$C$35,2,FALSE)</f>
        <v>Niobrara_NonTribal</v>
      </c>
      <c r="C153" s="101" t="str">
        <f t="shared" si="2"/>
        <v>56</v>
      </c>
      <c r="D153" s="134" t="str">
        <f>fips_xref!A32</f>
        <v>5602702</v>
      </c>
      <c r="E153" s="110"/>
      <c r="F153" s="30" t="str">
        <f>SCC_xref!A$10</f>
        <v>2310000700</v>
      </c>
      <c r="G153" s="109" t="str">
        <f>VLOOKUP(F153,SCC_xref!$A$6:$B$37,2,FALSE)</f>
        <v>Unpermitted Fugitives</v>
      </c>
      <c r="H153" s="265">
        <v>0</v>
      </c>
      <c r="I153" s="271">
        <v>53.522772850804493</v>
      </c>
      <c r="J153" s="266">
        <v>0</v>
      </c>
      <c r="K153" s="266">
        <v>0</v>
      </c>
      <c r="L153" s="267">
        <v>0</v>
      </c>
    </row>
    <row r="154" spans="1:12" s="109" customFormat="1" x14ac:dyDescent="0.2">
      <c r="A154" s="30" t="s">
        <v>15180</v>
      </c>
      <c r="B154" s="30" t="str">
        <f>VLOOKUP(D154,fips_xref!$A$5:$C$35,2,FALSE)</f>
        <v>Sheridan_NonTribal</v>
      </c>
      <c r="C154" s="101" t="str">
        <f t="shared" si="2"/>
        <v>56</v>
      </c>
      <c r="D154" s="134" t="str">
        <f>fips_xref!A33</f>
        <v>5603302</v>
      </c>
      <c r="E154" s="110"/>
      <c r="F154" s="30" t="str">
        <f>SCC_xref!A$10</f>
        <v>2310000700</v>
      </c>
      <c r="G154" s="109" t="str">
        <f>VLOOKUP(F154,SCC_xref!$A$6:$B$37,2,FALSE)</f>
        <v>Unpermitted Fugitives</v>
      </c>
      <c r="H154" s="265">
        <v>0</v>
      </c>
      <c r="I154" s="271">
        <v>3.6584559564483956</v>
      </c>
      <c r="J154" s="266">
        <v>0</v>
      </c>
      <c r="K154" s="266">
        <v>0</v>
      </c>
      <c r="L154" s="267">
        <v>0</v>
      </c>
    </row>
    <row r="155" spans="1:12" s="109" customFormat="1" x14ac:dyDescent="0.2">
      <c r="A155" s="30" t="s">
        <v>15180</v>
      </c>
      <c r="B155" s="30" t="str">
        <f>VLOOKUP(D155,fips_xref!$A$5:$C$35,2,FALSE)</f>
        <v>Weston_NonTribal</v>
      </c>
      <c r="C155" s="101" t="str">
        <f t="shared" si="2"/>
        <v>56</v>
      </c>
      <c r="D155" s="134" t="str">
        <f>fips_xref!A34</f>
        <v>5604502</v>
      </c>
      <c r="E155" s="110"/>
      <c r="F155" s="30" t="str">
        <f>SCC_xref!A$10</f>
        <v>2310000700</v>
      </c>
      <c r="G155" s="109" t="str">
        <f>VLOOKUP(F155,SCC_xref!$A$6:$B$37,2,FALSE)</f>
        <v>Unpermitted Fugitives</v>
      </c>
      <c r="H155" s="265">
        <v>0</v>
      </c>
      <c r="I155" s="271">
        <v>242.29126204503967</v>
      </c>
      <c r="J155" s="266">
        <v>0</v>
      </c>
      <c r="K155" s="266">
        <v>0</v>
      </c>
      <c r="L155" s="267">
        <v>0</v>
      </c>
    </row>
    <row r="156" spans="1:12" s="32" customFormat="1" x14ac:dyDescent="0.2">
      <c r="A156" s="32" t="s">
        <v>15723</v>
      </c>
      <c r="B156" s="33" t="str">
        <f>VLOOKUP(D156,fips_xref!$A$5:$C$35,2,FALSE)</f>
        <v>Big Horn</v>
      </c>
      <c r="C156" s="34" t="str">
        <f t="shared" si="2"/>
        <v>30</v>
      </c>
      <c r="D156" s="149">
        <f>fips_xref!A5</f>
        <v>30003</v>
      </c>
      <c r="E156" s="64"/>
      <c r="F156" s="6" t="str">
        <f>SCC_xref!$A$6</f>
        <v>2310000100</v>
      </c>
      <c r="G156" s="32" t="str">
        <f>VLOOKUP(F156,SCC_xref!$A$6:$B$37,2,FALSE)</f>
        <v>Heaters</v>
      </c>
      <c r="H156" s="272">
        <v>23.606995560699978</v>
      </c>
      <c r="I156" s="215">
        <v>1.2983847558384991</v>
      </c>
      <c r="J156" s="215">
        <v>19.829876270987985</v>
      </c>
      <c r="K156" s="215">
        <v>0.14164197336419992</v>
      </c>
      <c r="L156" s="273">
        <v>1.7941316626131989</v>
      </c>
    </row>
    <row r="157" spans="1:12" s="32" customFormat="1" x14ac:dyDescent="0.2">
      <c r="A157" s="32" t="s">
        <v>15723</v>
      </c>
      <c r="B157" s="33" t="str">
        <f>VLOOKUP(D157,fips_xref!$A$5:$C$35,2,FALSE)</f>
        <v>Powder River</v>
      </c>
      <c r="C157" s="34" t="str">
        <f t="shared" si="2"/>
        <v>30</v>
      </c>
      <c r="D157" s="149">
        <f>fips_xref!A6</f>
        <v>30075</v>
      </c>
      <c r="E157" s="64"/>
      <c r="F157" s="6" t="str">
        <f>SCC_xref!$A$6</f>
        <v>2310000100</v>
      </c>
      <c r="G157" s="32" t="str">
        <f>VLOOKUP(F157,SCC_xref!$A$6:$B$37,2,FALSE)</f>
        <v>Heaters</v>
      </c>
      <c r="H157" s="272">
        <v>1.4443098549795346</v>
      </c>
      <c r="I157" s="215">
        <v>7.9437042023874416E-2</v>
      </c>
      <c r="J157" s="215">
        <v>1.2132202781828092</v>
      </c>
      <c r="K157" s="215">
        <v>8.6658591298772094E-3</v>
      </c>
      <c r="L157" s="273">
        <v>0.10976754897844465</v>
      </c>
    </row>
    <row r="158" spans="1:12" s="32" customFormat="1" x14ac:dyDescent="0.2">
      <c r="A158" s="32" t="s">
        <v>15723</v>
      </c>
      <c r="B158" s="33" t="str">
        <f>VLOOKUP(D158,fips_xref!$A$5:$C$35,2,FALSE)</f>
        <v>Campbell</v>
      </c>
      <c r="C158" s="34" t="str">
        <f t="shared" si="2"/>
        <v>56</v>
      </c>
      <c r="D158" s="149">
        <f>fips_xref!A7</f>
        <v>56005</v>
      </c>
      <c r="E158" s="64"/>
      <c r="F158" s="6" t="str">
        <f>SCC_xref!$A$6</f>
        <v>2310000100</v>
      </c>
      <c r="G158" s="32" t="str">
        <f>VLOOKUP(F158,SCC_xref!$A$6:$B$37,2,FALSE)</f>
        <v>Heaters</v>
      </c>
      <c r="H158" s="272">
        <v>351.73925347561942</v>
      </c>
      <c r="I158" s="215">
        <v>19.345658941159073</v>
      </c>
      <c r="J158" s="215">
        <v>295.46097291952032</v>
      </c>
      <c r="K158" s="215">
        <v>2.1104355208537169</v>
      </c>
      <c r="L158" s="273">
        <v>26.732183264147082</v>
      </c>
    </row>
    <row r="159" spans="1:12" s="32" customFormat="1" x14ac:dyDescent="0.2">
      <c r="A159" s="32" t="s">
        <v>15723</v>
      </c>
      <c r="B159" s="33" t="str">
        <f>VLOOKUP(D159,fips_xref!$A$5:$C$35,2,FALSE)</f>
        <v>Converse</v>
      </c>
      <c r="C159" s="34" t="str">
        <f t="shared" si="2"/>
        <v>56</v>
      </c>
      <c r="D159" s="149">
        <f>fips_xref!A8</f>
        <v>56009</v>
      </c>
      <c r="E159" s="64"/>
      <c r="F159" s="6" t="str">
        <f>SCC_xref!$A$6</f>
        <v>2310000100</v>
      </c>
      <c r="G159" s="32" t="str">
        <f>VLOOKUP(F159,SCC_xref!$A$6:$B$37,2,FALSE)</f>
        <v>Heaters</v>
      </c>
      <c r="H159" s="272">
        <v>26.122086859888476</v>
      </c>
      <c r="I159" s="215">
        <v>1.4367147772938664</v>
      </c>
      <c r="J159" s="215">
        <v>21.942552962306323</v>
      </c>
      <c r="K159" s="215">
        <v>0.1567325211593309</v>
      </c>
      <c r="L159" s="273">
        <v>1.9852786013515247</v>
      </c>
    </row>
    <row r="160" spans="1:12" s="32" customFormat="1" x14ac:dyDescent="0.2">
      <c r="A160" s="32" t="s">
        <v>15723</v>
      </c>
      <c r="B160" s="33" t="str">
        <f>VLOOKUP(D160,fips_xref!$A$5:$C$35,2,FALSE)</f>
        <v>Crook</v>
      </c>
      <c r="C160" s="34" t="str">
        <f t="shared" si="2"/>
        <v>56</v>
      </c>
      <c r="D160" s="149">
        <f>fips_xref!A9</f>
        <v>56011</v>
      </c>
      <c r="E160" s="64"/>
      <c r="F160" s="6" t="str">
        <f>SCC_xref!$A$6</f>
        <v>2310000100</v>
      </c>
      <c r="G160" s="32" t="str">
        <f>VLOOKUP(F160,SCC_xref!$A$6:$B$37,2,FALSE)</f>
        <v>Heaters</v>
      </c>
      <c r="H160" s="272">
        <v>11.903105356555475</v>
      </c>
      <c r="I160" s="215">
        <v>0.65467079461055133</v>
      </c>
      <c r="J160" s="215">
        <v>9.9986084995065987</v>
      </c>
      <c r="K160" s="215">
        <v>7.141863213933286E-2</v>
      </c>
      <c r="L160" s="273">
        <v>0.90463600709821623</v>
      </c>
    </row>
    <row r="161" spans="1:12" s="32" customFormat="1" x14ac:dyDescent="0.2">
      <c r="A161" s="32" t="s">
        <v>15723</v>
      </c>
      <c r="B161" s="33" t="str">
        <f>VLOOKUP(D161,fips_xref!$A$5:$C$35,2,FALSE)</f>
        <v>Johnson</v>
      </c>
      <c r="C161" s="34" t="str">
        <f t="shared" si="2"/>
        <v>56</v>
      </c>
      <c r="D161" s="149">
        <f>fips_xref!A10</f>
        <v>56019</v>
      </c>
      <c r="E161" s="64"/>
      <c r="F161" s="6" t="str">
        <f>SCC_xref!$A$6</f>
        <v>2310000100</v>
      </c>
      <c r="G161" s="32" t="str">
        <f>VLOOKUP(F161,SCC_xref!$A$6:$B$37,2,FALSE)</f>
        <v>Heaters</v>
      </c>
      <c r="H161" s="272">
        <v>88.053097365648867</v>
      </c>
      <c r="I161" s="215">
        <v>4.8429203551106887</v>
      </c>
      <c r="J161" s="215">
        <v>73.964601787145043</v>
      </c>
      <c r="K161" s="215">
        <v>0.52831858419389321</v>
      </c>
      <c r="L161" s="273">
        <v>6.6920353997893152</v>
      </c>
    </row>
    <row r="162" spans="1:12" s="32" customFormat="1" x14ac:dyDescent="0.2">
      <c r="A162" s="32" t="s">
        <v>15723</v>
      </c>
      <c r="B162" s="33" t="str">
        <f>VLOOKUP(D162,fips_xref!$A$5:$C$35,2,FALSE)</f>
        <v>Natrona</v>
      </c>
      <c r="C162" s="34" t="str">
        <f t="shared" si="2"/>
        <v>56</v>
      </c>
      <c r="D162" s="149">
        <f>fips_xref!A11</f>
        <v>56025</v>
      </c>
      <c r="E162" s="64"/>
      <c r="F162" s="6" t="str">
        <f>SCC_xref!$A$6</f>
        <v>2310000100</v>
      </c>
      <c r="G162" s="32" t="str">
        <f>VLOOKUP(F162,SCC_xref!$A$6:$B$37,2,FALSE)</f>
        <v>Heaters</v>
      </c>
      <c r="H162" s="272">
        <v>49.579671056280226</v>
      </c>
      <c r="I162" s="215">
        <v>2.7268819080954132</v>
      </c>
      <c r="J162" s="215">
        <v>41.64692368727539</v>
      </c>
      <c r="K162" s="215">
        <v>0.29747802633768139</v>
      </c>
      <c r="L162" s="273">
        <v>3.7680550002772981</v>
      </c>
    </row>
    <row r="163" spans="1:12" s="32" customFormat="1" x14ac:dyDescent="0.2">
      <c r="A163" s="32" t="s">
        <v>15723</v>
      </c>
      <c r="B163" s="33" t="str">
        <f>VLOOKUP(D163,fips_xref!$A$5:$C$35,2,FALSE)</f>
        <v>Niobrara</v>
      </c>
      <c r="C163" s="34" t="str">
        <f t="shared" si="2"/>
        <v>56</v>
      </c>
      <c r="D163" s="149">
        <f>fips_xref!A12</f>
        <v>56027</v>
      </c>
      <c r="E163" s="64"/>
      <c r="F163" s="6" t="str">
        <f>SCC_xref!$A$6</f>
        <v>2310000100</v>
      </c>
      <c r="G163" s="32" t="str">
        <f>VLOOKUP(F163,SCC_xref!$A$6:$B$37,2,FALSE)</f>
        <v>Heaters</v>
      </c>
      <c r="H163" s="272">
        <v>6.9476284403325899</v>
      </c>
      <c r="I163" s="215">
        <v>0.38211956421829252</v>
      </c>
      <c r="J163" s="215">
        <v>5.836007889879375</v>
      </c>
      <c r="K163" s="215">
        <v>4.1685770641995537E-2</v>
      </c>
      <c r="L163" s="273">
        <v>0.52801976146527696</v>
      </c>
    </row>
    <row r="164" spans="1:12" s="32" customFormat="1" x14ac:dyDescent="0.2">
      <c r="A164" s="32" t="s">
        <v>15723</v>
      </c>
      <c r="B164" s="33" t="str">
        <f>VLOOKUP(D164,fips_xref!$A$5:$C$35,2,FALSE)</f>
        <v>Sheridan</v>
      </c>
      <c r="C164" s="34" t="str">
        <f t="shared" si="2"/>
        <v>56</v>
      </c>
      <c r="D164" s="149">
        <f>fips_xref!A13</f>
        <v>56033</v>
      </c>
      <c r="E164" s="64"/>
      <c r="F164" s="6" t="str">
        <f>SCC_xref!$A$6</f>
        <v>2310000100</v>
      </c>
      <c r="G164" s="32" t="str">
        <f>VLOOKUP(F164,SCC_xref!$A$6:$B$37,2,FALSE)</f>
        <v>Heaters</v>
      </c>
      <c r="H164" s="272">
        <v>73.311176087237087</v>
      </c>
      <c r="I164" s="215">
        <v>4.0321146847980396</v>
      </c>
      <c r="J164" s="215">
        <v>61.581387913279144</v>
      </c>
      <c r="K164" s="215">
        <v>0.43986705652342251</v>
      </c>
      <c r="L164" s="273">
        <v>5.5716493826300182</v>
      </c>
    </row>
    <row r="165" spans="1:12" s="32" customFormat="1" x14ac:dyDescent="0.2">
      <c r="A165" s="32" t="s">
        <v>15723</v>
      </c>
      <c r="B165" s="33" t="str">
        <f>VLOOKUP(D165,fips_xref!$A$5:$C$35,2,FALSE)</f>
        <v>Weston</v>
      </c>
      <c r="C165" s="34" t="str">
        <f t="shared" si="2"/>
        <v>56</v>
      </c>
      <c r="D165" s="149">
        <f>fips_xref!A14</f>
        <v>56045</v>
      </c>
      <c r="E165" s="64"/>
      <c r="F165" s="6" t="str">
        <f>SCC_xref!$A$6</f>
        <v>2310000100</v>
      </c>
      <c r="G165" s="32" t="str">
        <f>VLOOKUP(F165,SCC_xref!$A$6:$B$37,2,FALSE)</f>
        <v>Heaters</v>
      </c>
      <c r="H165" s="272">
        <v>31.45109218688194</v>
      </c>
      <c r="I165" s="215">
        <v>1.7298100702785069</v>
      </c>
      <c r="J165" s="215">
        <v>26.418917436980827</v>
      </c>
      <c r="K165" s="215">
        <v>0.18870655312129164</v>
      </c>
      <c r="L165" s="273">
        <v>2.3902830062030276</v>
      </c>
    </row>
    <row r="166" spans="1:12" s="107" customFormat="1" x14ac:dyDescent="0.2">
      <c r="A166" s="107" t="s">
        <v>15723</v>
      </c>
      <c r="B166" s="28" t="str">
        <f>VLOOKUP(D166,fips_xref!$A$5:$C$35,2,FALSE)</f>
        <v>Big Horn_Tribal</v>
      </c>
      <c r="C166" s="102" t="str">
        <f t="shared" si="2"/>
        <v>30</v>
      </c>
      <c r="D166" s="133" t="str">
        <f>fips_xref!A15</f>
        <v>3000301</v>
      </c>
      <c r="E166" s="108"/>
      <c r="F166" s="107" t="str">
        <f>SCC_xref!$A$6</f>
        <v>2310000100</v>
      </c>
      <c r="G166" s="107" t="str">
        <f>VLOOKUP(F166,SCC_xref!$A$6:$B$37,2,FALSE)</f>
        <v>Heaters</v>
      </c>
      <c r="H166" s="274">
        <v>1.319800384722678</v>
      </c>
      <c r="I166" s="275">
        <v>7.2589021159747316E-2</v>
      </c>
      <c r="J166" s="275">
        <v>1.1086323231670496</v>
      </c>
      <c r="K166" s="275">
        <v>7.918802308336071E-3</v>
      </c>
      <c r="L166" s="276">
        <v>0.10030482923892356</v>
      </c>
    </row>
    <row r="167" spans="1:12" s="107" customFormat="1" x14ac:dyDescent="0.2">
      <c r="A167" s="107" t="s">
        <v>15723</v>
      </c>
      <c r="B167" s="28" t="str">
        <f>VLOOKUP(D167,fips_xref!$A$5:$C$35,2,FALSE)</f>
        <v>Powder River_Tribal</v>
      </c>
      <c r="C167" s="102" t="str">
        <f t="shared" si="2"/>
        <v>30</v>
      </c>
      <c r="D167" s="133" t="str">
        <f>fips_xref!A16</f>
        <v>3007501</v>
      </c>
      <c r="E167" s="108"/>
      <c r="F167" s="107" t="str">
        <f>SCC_xref!$A$6</f>
        <v>2310000100</v>
      </c>
      <c r="G167" s="107" t="str">
        <f>VLOOKUP(F167,SCC_xref!$A$6:$B$37,2,FALSE)</f>
        <v>Heaters</v>
      </c>
      <c r="H167" s="274">
        <v>0</v>
      </c>
      <c r="I167" s="275">
        <v>0</v>
      </c>
      <c r="J167" s="275">
        <v>0</v>
      </c>
      <c r="K167" s="275">
        <v>0</v>
      </c>
      <c r="L167" s="276">
        <v>0</v>
      </c>
    </row>
    <row r="168" spans="1:12" s="107" customFormat="1" x14ac:dyDescent="0.2">
      <c r="A168" s="107" t="s">
        <v>15723</v>
      </c>
      <c r="B168" s="28" t="str">
        <f>VLOOKUP(D168,fips_xref!$A$5:$C$35,2,FALSE)</f>
        <v>Campbell_Tribal</v>
      </c>
      <c r="C168" s="102" t="str">
        <f t="shared" si="2"/>
        <v>56</v>
      </c>
      <c r="D168" s="133" t="str">
        <f>fips_xref!A17</f>
        <v>5600501</v>
      </c>
      <c r="E168" s="108"/>
      <c r="F168" s="107" t="str">
        <f>SCC_xref!$A$6</f>
        <v>2310000100</v>
      </c>
      <c r="G168" s="107" t="str">
        <f>VLOOKUP(F168,SCC_xref!$A$6:$B$37,2,FALSE)</f>
        <v>Heaters</v>
      </c>
      <c r="H168" s="274">
        <v>0</v>
      </c>
      <c r="I168" s="275">
        <v>0</v>
      </c>
      <c r="J168" s="275">
        <v>0</v>
      </c>
      <c r="K168" s="275">
        <v>0</v>
      </c>
      <c r="L168" s="276">
        <v>0</v>
      </c>
    </row>
    <row r="169" spans="1:12" s="107" customFormat="1" x14ac:dyDescent="0.2">
      <c r="A169" s="107" t="s">
        <v>15723</v>
      </c>
      <c r="B169" s="28" t="str">
        <f>VLOOKUP(D169,fips_xref!$A$5:$C$35,2,FALSE)</f>
        <v>Converse_Tribal</v>
      </c>
      <c r="C169" s="102" t="str">
        <f t="shared" si="2"/>
        <v>56</v>
      </c>
      <c r="D169" s="133" t="str">
        <f>fips_xref!A18</f>
        <v>5600901</v>
      </c>
      <c r="E169" s="108"/>
      <c r="F169" s="107" t="str">
        <f>SCC_xref!$A$6</f>
        <v>2310000100</v>
      </c>
      <c r="G169" s="107" t="str">
        <f>VLOOKUP(F169,SCC_xref!$A$6:$B$37,2,FALSE)</f>
        <v>Heaters</v>
      </c>
      <c r="H169" s="274">
        <v>0</v>
      </c>
      <c r="I169" s="275">
        <v>0</v>
      </c>
      <c r="J169" s="275">
        <v>0</v>
      </c>
      <c r="K169" s="275">
        <v>0</v>
      </c>
      <c r="L169" s="276">
        <v>0</v>
      </c>
    </row>
    <row r="170" spans="1:12" s="107" customFormat="1" x14ac:dyDescent="0.2">
      <c r="A170" s="107" t="s">
        <v>15723</v>
      </c>
      <c r="B170" s="28" t="str">
        <f>VLOOKUP(D170,fips_xref!$A$5:$C$35,2,FALSE)</f>
        <v>Crook_Tribal</v>
      </c>
      <c r="C170" s="102" t="str">
        <f t="shared" si="2"/>
        <v>56</v>
      </c>
      <c r="D170" s="133" t="str">
        <f>fips_xref!A19</f>
        <v>5601101</v>
      </c>
      <c r="E170" s="108"/>
      <c r="F170" s="107" t="str">
        <f>SCC_xref!$A$6</f>
        <v>2310000100</v>
      </c>
      <c r="G170" s="107" t="str">
        <f>VLOOKUP(F170,SCC_xref!$A$6:$B$37,2,FALSE)</f>
        <v>Heaters</v>
      </c>
      <c r="H170" s="274">
        <v>0</v>
      </c>
      <c r="I170" s="275">
        <v>0</v>
      </c>
      <c r="J170" s="275">
        <v>0</v>
      </c>
      <c r="K170" s="275">
        <v>0</v>
      </c>
      <c r="L170" s="276">
        <v>0</v>
      </c>
    </row>
    <row r="171" spans="1:12" s="107" customFormat="1" x14ac:dyDescent="0.2">
      <c r="A171" s="107" t="s">
        <v>15723</v>
      </c>
      <c r="B171" s="28" t="str">
        <f>VLOOKUP(D171,fips_xref!$A$5:$C$35,2,FALSE)</f>
        <v>Johnson_Tribal</v>
      </c>
      <c r="C171" s="102" t="str">
        <f t="shared" si="2"/>
        <v>56</v>
      </c>
      <c r="D171" s="133" t="str">
        <f>fips_xref!A20</f>
        <v>5601901</v>
      </c>
      <c r="E171" s="108"/>
      <c r="F171" s="107" t="str">
        <f>SCC_xref!$A$6</f>
        <v>2310000100</v>
      </c>
      <c r="G171" s="107" t="str">
        <f>VLOOKUP(F171,SCC_xref!$A$6:$B$37,2,FALSE)</f>
        <v>Heaters</v>
      </c>
      <c r="H171" s="274">
        <v>0</v>
      </c>
      <c r="I171" s="275">
        <v>0</v>
      </c>
      <c r="J171" s="275">
        <v>0</v>
      </c>
      <c r="K171" s="275">
        <v>0</v>
      </c>
      <c r="L171" s="276">
        <v>0</v>
      </c>
    </row>
    <row r="172" spans="1:12" s="107" customFormat="1" x14ac:dyDescent="0.2">
      <c r="A172" s="107" t="s">
        <v>15723</v>
      </c>
      <c r="B172" s="28" t="str">
        <f>VLOOKUP(D172,fips_xref!$A$5:$C$35,2,FALSE)</f>
        <v>Natrona_Tribal</v>
      </c>
      <c r="C172" s="102" t="str">
        <f t="shared" si="2"/>
        <v>56</v>
      </c>
      <c r="D172" s="133" t="str">
        <f>fips_xref!A21</f>
        <v>5602501</v>
      </c>
      <c r="E172" s="108"/>
      <c r="F172" s="107" t="str">
        <f>SCC_xref!$A$6</f>
        <v>2310000100</v>
      </c>
      <c r="G172" s="107" t="str">
        <f>VLOOKUP(F172,SCC_xref!$A$6:$B$37,2,FALSE)</f>
        <v>Heaters</v>
      </c>
      <c r="H172" s="274">
        <v>0</v>
      </c>
      <c r="I172" s="275">
        <v>0</v>
      </c>
      <c r="J172" s="275">
        <v>0</v>
      </c>
      <c r="K172" s="275">
        <v>0</v>
      </c>
      <c r="L172" s="276">
        <v>0</v>
      </c>
    </row>
    <row r="173" spans="1:12" s="107" customFormat="1" x14ac:dyDescent="0.2">
      <c r="A173" s="107" t="s">
        <v>15723</v>
      </c>
      <c r="B173" s="28" t="str">
        <f>VLOOKUP(D173,fips_xref!$A$5:$C$35,2,FALSE)</f>
        <v>Niobrara_Tribal</v>
      </c>
      <c r="C173" s="102" t="str">
        <f t="shared" si="2"/>
        <v>56</v>
      </c>
      <c r="D173" s="133" t="str">
        <f>fips_xref!A22</f>
        <v>5602701</v>
      </c>
      <c r="E173" s="108"/>
      <c r="F173" s="107" t="str">
        <f>SCC_xref!$A$6</f>
        <v>2310000100</v>
      </c>
      <c r="G173" s="107" t="str">
        <f>VLOOKUP(F173,SCC_xref!$A$6:$B$37,2,FALSE)</f>
        <v>Heaters</v>
      </c>
      <c r="H173" s="274">
        <v>0</v>
      </c>
      <c r="I173" s="275">
        <v>0</v>
      </c>
      <c r="J173" s="275">
        <v>0</v>
      </c>
      <c r="K173" s="275">
        <v>0</v>
      </c>
      <c r="L173" s="276">
        <v>0</v>
      </c>
    </row>
    <row r="174" spans="1:12" s="107" customFormat="1" x14ac:dyDescent="0.2">
      <c r="A174" s="107" t="s">
        <v>15723</v>
      </c>
      <c r="B174" s="28" t="str">
        <f>VLOOKUP(D174,fips_xref!$A$5:$C$35,2,FALSE)</f>
        <v>Sheridan_Tribal</v>
      </c>
      <c r="C174" s="102" t="str">
        <f t="shared" si="2"/>
        <v>56</v>
      </c>
      <c r="D174" s="133" t="str">
        <f>fips_xref!A23</f>
        <v>5603301</v>
      </c>
      <c r="E174" s="108"/>
      <c r="F174" s="107" t="str">
        <f>SCC_xref!$A$6</f>
        <v>2310000100</v>
      </c>
      <c r="G174" s="107" t="str">
        <f>VLOOKUP(F174,SCC_xref!$A$6:$B$37,2,FALSE)</f>
        <v>Heaters</v>
      </c>
      <c r="H174" s="274">
        <v>0</v>
      </c>
      <c r="I174" s="275">
        <v>0</v>
      </c>
      <c r="J174" s="275">
        <v>0</v>
      </c>
      <c r="K174" s="275">
        <v>0</v>
      </c>
      <c r="L174" s="276">
        <v>0</v>
      </c>
    </row>
    <row r="175" spans="1:12" s="107" customFormat="1" x14ac:dyDescent="0.2">
      <c r="A175" s="107" t="s">
        <v>15723</v>
      </c>
      <c r="B175" s="28" t="str">
        <f>VLOOKUP(D175,fips_xref!$A$5:$C$35,2,FALSE)</f>
        <v>Weston_Tribal</v>
      </c>
      <c r="C175" s="102" t="str">
        <f t="shared" si="2"/>
        <v>56</v>
      </c>
      <c r="D175" s="133" t="str">
        <f>fips_xref!A24</f>
        <v>5604501</v>
      </c>
      <c r="E175" s="108"/>
      <c r="F175" s="107" t="str">
        <f>SCC_xref!$A$6</f>
        <v>2310000100</v>
      </c>
      <c r="G175" s="107" t="str">
        <f>VLOOKUP(F175,SCC_xref!$A$6:$B$37,2,FALSE)</f>
        <v>Heaters</v>
      </c>
      <c r="H175" s="274">
        <v>0</v>
      </c>
      <c r="I175" s="275">
        <v>0</v>
      </c>
      <c r="J175" s="275">
        <v>0</v>
      </c>
      <c r="K175" s="275">
        <v>0</v>
      </c>
      <c r="L175" s="276">
        <v>0</v>
      </c>
    </row>
    <row r="176" spans="1:12" s="109" customFormat="1" x14ac:dyDescent="0.2">
      <c r="A176" s="109" t="s">
        <v>15723</v>
      </c>
      <c r="B176" s="30" t="str">
        <f>VLOOKUP(D176,fips_xref!$A$5:$C$35,2,FALSE)</f>
        <v>Big Horn_NonTribal</v>
      </c>
      <c r="C176" s="101" t="str">
        <f t="shared" si="2"/>
        <v>30</v>
      </c>
      <c r="D176" s="134" t="str">
        <f>fips_xref!A25</f>
        <v>3000302</v>
      </c>
      <c r="E176" s="110"/>
      <c r="F176" s="109" t="str">
        <f>SCC_xref!$A$6</f>
        <v>2310000100</v>
      </c>
      <c r="G176" s="109" t="str">
        <f>VLOOKUP(F176,SCC_xref!$A$6:$B$37,2,FALSE)</f>
        <v>Heaters</v>
      </c>
      <c r="H176" s="277">
        <v>22.287195175977299</v>
      </c>
      <c r="I176" s="271">
        <v>1.2257957346787518</v>
      </c>
      <c r="J176" s="271">
        <v>18.721243947820934</v>
      </c>
      <c r="K176" s="271">
        <v>0.13372317105586384</v>
      </c>
      <c r="L176" s="278">
        <v>1.6938268333742752</v>
      </c>
    </row>
    <row r="177" spans="1:12" s="109" customFormat="1" x14ac:dyDescent="0.2">
      <c r="A177" s="109" t="s">
        <v>15723</v>
      </c>
      <c r="B177" s="30" t="str">
        <f>VLOOKUP(D177,fips_xref!$A$5:$C$35,2,FALSE)</f>
        <v>Powder River_NonTribal</v>
      </c>
      <c r="C177" s="101" t="str">
        <f t="shared" si="2"/>
        <v>30</v>
      </c>
      <c r="D177" s="134" t="str">
        <f>fips_xref!A26</f>
        <v>3007502</v>
      </c>
      <c r="E177" s="110"/>
      <c r="F177" s="109" t="str">
        <f>SCC_xref!$A$6</f>
        <v>2310000100</v>
      </c>
      <c r="G177" s="109" t="str">
        <f>VLOOKUP(F177,SCC_xref!$A$6:$B$37,2,FALSE)</f>
        <v>Heaters</v>
      </c>
      <c r="H177" s="277">
        <v>1.4443098549795346</v>
      </c>
      <c r="I177" s="271">
        <v>7.9437042023874416E-2</v>
      </c>
      <c r="J177" s="271">
        <v>1.2132202781828092</v>
      </c>
      <c r="K177" s="271">
        <v>8.6658591298772094E-3</v>
      </c>
      <c r="L177" s="278">
        <v>0.10976754897844465</v>
      </c>
    </row>
    <row r="178" spans="1:12" s="109" customFormat="1" x14ac:dyDescent="0.2">
      <c r="A178" s="109" t="s">
        <v>15723</v>
      </c>
      <c r="B178" s="30" t="str">
        <f>VLOOKUP(D178,fips_xref!$A$5:$C$35,2,FALSE)</f>
        <v>Campbell_NonTribal</v>
      </c>
      <c r="C178" s="101" t="str">
        <f t="shared" si="2"/>
        <v>56</v>
      </c>
      <c r="D178" s="134" t="str">
        <f>fips_xref!A27</f>
        <v>5600502</v>
      </c>
      <c r="E178" s="110"/>
      <c r="F178" s="109" t="str">
        <f>SCC_xref!$A$6</f>
        <v>2310000100</v>
      </c>
      <c r="G178" s="109" t="str">
        <f>VLOOKUP(F178,SCC_xref!$A$6:$B$37,2,FALSE)</f>
        <v>Heaters</v>
      </c>
      <c r="H178" s="277">
        <v>351.73925347561942</v>
      </c>
      <c r="I178" s="271">
        <v>19.345658941159073</v>
      </c>
      <c r="J178" s="271">
        <v>295.46097291952032</v>
      </c>
      <c r="K178" s="271">
        <v>2.1104355208537169</v>
      </c>
      <c r="L178" s="278">
        <v>26.732183264147082</v>
      </c>
    </row>
    <row r="179" spans="1:12" s="109" customFormat="1" x14ac:dyDescent="0.2">
      <c r="A179" s="109" t="s">
        <v>15723</v>
      </c>
      <c r="B179" s="30" t="str">
        <f>VLOOKUP(D179,fips_xref!$A$5:$C$35,2,FALSE)</f>
        <v>Converse_NonTribal</v>
      </c>
      <c r="C179" s="101" t="str">
        <f t="shared" si="2"/>
        <v>56</v>
      </c>
      <c r="D179" s="134" t="str">
        <f>fips_xref!A28</f>
        <v>5600902</v>
      </c>
      <c r="E179" s="110"/>
      <c r="F179" s="109" t="str">
        <f>SCC_xref!$A$6</f>
        <v>2310000100</v>
      </c>
      <c r="G179" s="109" t="str">
        <f>VLOOKUP(F179,SCC_xref!$A$6:$B$37,2,FALSE)</f>
        <v>Heaters</v>
      </c>
      <c r="H179" s="277">
        <v>26.122086859888476</v>
      </c>
      <c r="I179" s="271">
        <v>1.4367147772938664</v>
      </c>
      <c r="J179" s="271">
        <v>21.942552962306323</v>
      </c>
      <c r="K179" s="271">
        <v>0.1567325211593309</v>
      </c>
      <c r="L179" s="278">
        <v>1.9852786013515247</v>
      </c>
    </row>
    <row r="180" spans="1:12" s="109" customFormat="1" x14ac:dyDescent="0.2">
      <c r="A180" s="109" t="s">
        <v>15723</v>
      </c>
      <c r="B180" s="30" t="str">
        <f>VLOOKUP(D180,fips_xref!$A$5:$C$35,2,FALSE)</f>
        <v>Crook_NonTribal</v>
      </c>
      <c r="C180" s="101" t="str">
        <f t="shared" si="2"/>
        <v>56</v>
      </c>
      <c r="D180" s="134" t="str">
        <f>fips_xref!A29</f>
        <v>5601102</v>
      </c>
      <c r="E180" s="110"/>
      <c r="F180" s="109" t="str">
        <f>SCC_xref!$A$6</f>
        <v>2310000100</v>
      </c>
      <c r="G180" s="109" t="str">
        <f>VLOOKUP(F180,SCC_xref!$A$6:$B$37,2,FALSE)</f>
        <v>Heaters</v>
      </c>
      <c r="H180" s="277">
        <v>11.903105356555475</v>
      </c>
      <c r="I180" s="271">
        <v>0.65467079461055133</v>
      </c>
      <c r="J180" s="271">
        <v>9.9986084995065987</v>
      </c>
      <c r="K180" s="271">
        <v>7.141863213933286E-2</v>
      </c>
      <c r="L180" s="278">
        <v>0.90463600709821623</v>
      </c>
    </row>
    <row r="181" spans="1:12" s="109" customFormat="1" x14ac:dyDescent="0.2">
      <c r="A181" s="109" t="s">
        <v>15723</v>
      </c>
      <c r="B181" s="30" t="str">
        <f>VLOOKUP(D181,fips_xref!$A$5:$C$35,2,FALSE)</f>
        <v>Johnson_NonTribal</v>
      </c>
      <c r="C181" s="101" t="str">
        <f t="shared" si="2"/>
        <v>56</v>
      </c>
      <c r="D181" s="134" t="str">
        <f>fips_xref!A30</f>
        <v>5601902</v>
      </c>
      <c r="E181" s="110"/>
      <c r="F181" s="109" t="str">
        <f>SCC_xref!$A$6</f>
        <v>2310000100</v>
      </c>
      <c r="G181" s="109" t="str">
        <f>VLOOKUP(F181,SCC_xref!$A$6:$B$37,2,FALSE)</f>
        <v>Heaters</v>
      </c>
      <c r="H181" s="277">
        <v>88.053097365648867</v>
      </c>
      <c r="I181" s="271">
        <v>4.8429203551106887</v>
      </c>
      <c r="J181" s="271">
        <v>73.964601787145043</v>
      </c>
      <c r="K181" s="271">
        <v>0.52831858419389321</v>
      </c>
      <c r="L181" s="278">
        <v>6.6920353997893152</v>
      </c>
    </row>
    <row r="182" spans="1:12" s="109" customFormat="1" x14ac:dyDescent="0.2">
      <c r="A182" s="109" t="s">
        <v>15723</v>
      </c>
      <c r="B182" s="30" t="str">
        <f>VLOOKUP(D182,fips_xref!$A$5:$C$35,2,FALSE)</f>
        <v>Natrona_NonTribal</v>
      </c>
      <c r="C182" s="101" t="str">
        <f t="shared" si="2"/>
        <v>56</v>
      </c>
      <c r="D182" s="134" t="str">
        <f>fips_xref!A31</f>
        <v>5602502</v>
      </c>
      <c r="E182" s="110"/>
      <c r="F182" s="109" t="str">
        <f>SCC_xref!$A$6</f>
        <v>2310000100</v>
      </c>
      <c r="G182" s="109" t="str">
        <f>VLOOKUP(F182,SCC_xref!$A$6:$B$37,2,FALSE)</f>
        <v>Heaters</v>
      </c>
      <c r="H182" s="277">
        <v>49.579671056280226</v>
      </c>
      <c r="I182" s="271">
        <v>2.7268819080954132</v>
      </c>
      <c r="J182" s="271">
        <v>41.64692368727539</v>
      </c>
      <c r="K182" s="271">
        <v>0.29747802633768139</v>
      </c>
      <c r="L182" s="278">
        <v>3.7680550002772981</v>
      </c>
    </row>
    <row r="183" spans="1:12" s="109" customFormat="1" x14ac:dyDescent="0.2">
      <c r="A183" s="109" t="s">
        <v>15723</v>
      </c>
      <c r="B183" s="30" t="str">
        <f>VLOOKUP(D183,fips_xref!$A$5:$C$35,2,FALSE)</f>
        <v>Niobrara_NonTribal</v>
      </c>
      <c r="C183" s="101" t="str">
        <f t="shared" si="2"/>
        <v>56</v>
      </c>
      <c r="D183" s="134" t="str">
        <f>fips_xref!A32</f>
        <v>5602702</v>
      </c>
      <c r="E183" s="110"/>
      <c r="F183" s="109" t="str">
        <f>SCC_xref!$A$6</f>
        <v>2310000100</v>
      </c>
      <c r="G183" s="109" t="str">
        <f>VLOOKUP(F183,SCC_xref!$A$6:$B$37,2,FALSE)</f>
        <v>Heaters</v>
      </c>
      <c r="H183" s="277">
        <v>6.9476284403325899</v>
      </c>
      <c r="I183" s="271">
        <v>0.38211956421829252</v>
      </c>
      <c r="J183" s="271">
        <v>5.836007889879375</v>
      </c>
      <c r="K183" s="271">
        <v>4.1685770641995537E-2</v>
      </c>
      <c r="L183" s="278">
        <v>0.52801976146527696</v>
      </c>
    </row>
    <row r="184" spans="1:12" s="109" customFormat="1" x14ac:dyDescent="0.2">
      <c r="A184" s="109" t="s">
        <v>15723</v>
      </c>
      <c r="B184" s="30" t="str">
        <f>VLOOKUP(D184,fips_xref!$A$5:$C$35,2,FALSE)</f>
        <v>Sheridan_NonTribal</v>
      </c>
      <c r="C184" s="101" t="str">
        <f t="shared" si="2"/>
        <v>56</v>
      </c>
      <c r="D184" s="134" t="str">
        <f>fips_xref!A33</f>
        <v>5603302</v>
      </c>
      <c r="E184" s="110"/>
      <c r="F184" s="109" t="str">
        <f>SCC_xref!$A$6</f>
        <v>2310000100</v>
      </c>
      <c r="G184" s="109" t="str">
        <f>VLOOKUP(F184,SCC_xref!$A$6:$B$37,2,FALSE)</f>
        <v>Heaters</v>
      </c>
      <c r="H184" s="277">
        <v>73.311176087237087</v>
      </c>
      <c r="I184" s="271">
        <v>4.0321146847980396</v>
      </c>
      <c r="J184" s="271">
        <v>61.581387913279144</v>
      </c>
      <c r="K184" s="271">
        <v>0.43986705652342251</v>
      </c>
      <c r="L184" s="278">
        <v>5.5716493826300182</v>
      </c>
    </row>
    <row r="185" spans="1:12" s="109" customFormat="1" x14ac:dyDescent="0.2">
      <c r="A185" s="109" t="s">
        <v>15723</v>
      </c>
      <c r="B185" s="30" t="str">
        <f>VLOOKUP(D185,fips_xref!$A$5:$C$35,2,FALSE)</f>
        <v>Weston_NonTribal</v>
      </c>
      <c r="C185" s="101" t="str">
        <f t="shared" si="2"/>
        <v>56</v>
      </c>
      <c r="D185" s="134" t="str">
        <f>fips_xref!A34</f>
        <v>5604502</v>
      </c>
      <c r="E185" s="110"/>
      <c r="F185" s="109" t="str">
        <f>SCC_xref!$A$6</f>
        <v>2310000100</v>
      </c>
      <c r="G185" s="109" t="str">
        <f>VLOOKUP(F185,SCC_xref!$A$6:$B$37,2,FALSE)</f>
        <v>Heaters</v>
      </c>
      <c r="H185" s="277">
        <v>31.45109218688194</v>
      </c>
      <c r="I185" s="271">
        <v>1.7298100702785069</v>
      </c>
      <c r="J185" s="271">
        <v>26.418917436980827</v>
      </c>
      <c r="K185" s="271">
        <v>0.18870655312129164</v>
      </c>
      <c r="L185" s="278">
        <v>2.3902830062030276</v>
      </c>
    </row>
    <row r="186" spans="1:12" s="32" customFormat="1" x14ac:dyDescent="0.2">
      <c r="A186" s="32" t="s">
        <v>15181</v>
      </c>
      <c r="B186" s="33" t="str">
        <f>VLOOKUP(D186,fips_xref!$A$5:$C$35,2,FALSE)</f>
        <v>Big Horn</v>
      </c>
      <c r="C186" s="34" t="str">
        <f t="shared" si="2"/>
        <v>30</v>
      </c>
      <c r="D186" s="149">
        <f>fips_xref!A5</f>
        <v>30003</v>
      </c>
      <c r="E186" s="64"/>
      <c r="F186" s="32" t="str">
        <f>SCC_xref!A$9</f>
        <v>2310000300</v>
      </c>
      <c r="G186" s="32" t="str">
        <f>VLOOKUP(F186,SCC_xref!$A$6:$B$37,2,FALSE)</f>
        <v>Pneumatic devices</v>
      </c>
      <c r="H186" s="225">
        <v>0</v>
      </c>
      <c r="I186" s="215">
        <v>25.321719013238251</v>
      </c>
      <c r="J186" s="260">
        <v>0</v>
      </c>
      <c r="K186" s="260">
        <v>0</v>
      </c>
      <c r="L186" s="261">
        <v>0</v>
      </c>
    </row>
    <row r="187" spans="1:12" s="32" customFormat="1" x14ac:dyDescent="0.2">
      <c r="A187" s="32" t="s">
        <v>15181</v>
      </c>
      <c r="B187" s="33" t="str">
        <f>VLOOKUP(D187,fips_xref!$A$5:$C$35,2,FALSE)</f>
        <v>Powder River</v>
      </c>
      <c r="C187" s="34" t="str">
        <f t="shared" si="2"/>
        <v>30</v>
      </c>
      <c r="D187" s="149">
        <f>fips_xref!A6</f>
        <v>30075</v>
      </c>
      <c r="E187" s="64"/>
      <c r="F187" s="32" t="str">
        <f>SCC_xref!A$9</f>
        <v>2310000300</v>
      </c>
      <c r="G187" s="32" t="str">
        <f>VLOOKUP(F187,SCC_xref!$A$6:$B$37,2,FALSE)</f>
        <v>Pneumatic devices</v>
      </c>
      <c r="H187" s="225">
        <v>0</v>
      </c>
      <c r="I187" s="215">
        <v>14.541183584328797</v>
      </c>
      <c r="J187" s="260">
        <v>0</v>
      </c>
      <c r="K187" s="260">
        <v>0</v>
      </c>
      <c r="L187" s="261">
        <v>0</v>
      </c>
    </row>
    <row r="188" spans="1:12" s="32" customFormat="1" x14ac:dyDescent="0.2">
      <c r="A188" s="32" t="s">
        <v>15181</v>
      </c>
      <c r="B188" s="33" t="str">
        <f>VLOOKUP(D188,fips_xref!$A$5:$C$35,2,FALSE)</f>
        <v>Campbell</v>
      </c>
      <c r="C188" s="34" t="str">
        <f t="shared" si="2"/>
        <v>56</v>
      </c>
      <c r="D188" s="149">
        <f>fips_xref!A7</f>
        <v>56005</v>
      </c>
      <c r="E188" s="64"/>
      <c r="F188" s="32" t="str">
        <f>SCC_xref!A$9</f>
        <v>2310000300</v>
      </c>
      <c r="G188" s="32" t="str">
        <f>VLOOKUP(F188,SCC_xref!$A$6:$B$37,2,FALSE)</f>
        <v>Pneumatic devices</v>
      </c>
      <c r="H188" s="225">
        <v>0</v>
      </c>
      <c r="I188" s="215">
        <v>514.45708631647756</v>
      </c>
      <c r="J188" s="260">
        <v>0</v>
      </c>
      <c r="K188" s="260">
        <v>0</v>
      </c>
      <c r="L188" s="261">
        <v>0</v>
      </c>
    </row>
    <row r="189" spans="1:12" s="32" customFormat="1" x14ac:dyDescent="0.2">
      <c r="A189" s="32" t="s">
        <v>15181</v>
      </c>
      <c r="B189" s="33" t="str">
        <f>VLOOKUP(D189,fips_xref!$A$5:$C$35,2,FALSE)</f>
        <v>Converse</v>
      </c>
      <c r="C189" s="34" t="str">
        <f t="shared" si="2"/>
        <v>56</v>
      </c>
      <c r="D189" s="149">
        <f>fips_xref!A8</f>
        <v>56009</v>
      </c>
      <c r="E189" s="64"/>
      <c r="F189" s="32" t="str">
        <f>SCC_xref!A$9</f>
        <v>2310000300</v>
      </c>
      <c r="G189" s="32" t="str">
        <f>VLOOKUP(F189,SCC_xref!$A$6:$B$37,2,FALSE)</f>
        <v>Pneumatic devices</v>
      </c>
      <c r="H189" s="225">
        <v>0</v>
      </c>
      <c r="I189" s="215">
        <v>261.23988441722622</v>
      </c>
      <c r="J189" s="260">
        <v>0</v>
      </c>
      <c r="K189" s="260">
        <v>0</v>
      </c>
      <c r="L189" s="261">
        <v>0</v>
      </c>
    </row>
    <row r="190" spans="1:12" s="32" customFormat="1" x14ac:dyDescent="0.2">
      <c r="A190" s="32" t="s">
        <v>15181</v>
      </c>
      <c r="B190" s="33" t="str">
        <f>VLOOKUP(D190,fips_xref!$A$5:$C$35,2,FALSE)</f>
        <v>Crook</v>
      </c>
      <c r="C190" s="34" t="str">
        <f t="shared" si="2"/>
        <v>56</v>
      </c>
      <c r="D190" s="149">
        <f>fips_xref!A9</f>
        <v>56011</v>
      </c>
      <c r="E190" s="64"/>
      <c r="F190" s="32" t="str">
        <f>SCC_xref!A$9</f>
        <v>2310000300</v>
      </c>
      <c r="G190" s="32" t="str">
        <f>VLOOKUP(F190,SCC_xref!$A$6:$B$37,2,FALSE)</f>
        <v>Pneumatic devices</v>
      </c>
      <c r="H190" s="225">
        <v>0</v>
      </c>
      <c r="I190" s="215">
        <v>119.83940953981318</v>
      </c>
      <c r="J190" s="260">
        <v>0</v>
      </c>
      <c r="K190" s="260">
        <v>0</v>
      </c>
      <c r="L190" s="261">
        <v>0</v>
      </c>
    </row>
    <row r="191" spans="1:12" s="32" customFormat="1" x14ac:dyDescent="0.2">
      <c r="A191" s="32" t="s">
        <v>15181</v>
      </c>
      <c r="B191" s="33" t="str">
        <f>VLOOKUP(D191,fips_xref!$A$5:$C$35,2,FALSE)</f>
        <v>Johnson</v>
      </c>
      <c r="C191" s="34" t="str">
        <f t="shared" si="2"/>
        <v>56</v>
      </c>
      <c r="D191" s="149">
        <f>fips_xref!A10</f>
        <v>56019</v>
      </c>
      <c r="E191" s="64"/>
      <c r="F191" s="32" t="str">
        <f>SCC_xref!A$9</f>
        <v>2310000300</v>
      </c>
      <c r="G191" s="32" t="str">
        <f>VLOOKUP(F191,SCC_xref!$A$6:$B$37,2,FALSE)</f>
        <v>Pneumatic devices</v>
      </c>
      <c r="H191" s="225">
        <v>0</v>
      </c>
      <c r="I191" s="215">
        <v>75.714449245557816</v>
      </c>
      <c r="J191" s="260">
        <v>0</v>
      </c>
      <c r="K191" s="260">
        <v>0</v>
      </c>
      <c r="L191" s="261">
        <v>0</v>
      </c>
    </row>
    <row r="192" spans="1:12" s="32" customFormat="1" x14ac:dyDescent="0.2">
      <c r="A192" s="32" t="s">
        <v>15181</v>
      </c>
      <c r="B192" s="33" t="str">
        <f>VLOOKUP(D192,fips_xref!$A$5:$C$35,2,FALSE)</f>
        <v>Natrona</v>
      </c>
      <c r="C192" s="34" t="str">
        <f t="shared" si="2"/>
        <v>56</v>
      </c>
      <c r="D192" s="149">
        <f>fips_xref!A11</f>
        <v>56025</v>
      </c>
      <c r="E192" s="64"/>
      <c r="F192" s="32" t="str">
        <f>SCC_xref!A$9</f>
        <v>2310000300</v>
      </c>
      <c r="G192" s="32" t="str">
        <f>VLOOKUP(F192,SCC_xref!$A$6:$B$37,2,FALSE)</f>
        <v>Pneumatic devices</v>
      </c>
      <c r="H192" s="225">
        <v>0</v>
      </c>
      <c r="I192" s="215">
        <v>498.91302298282909</v>
      </c>
      <c r="J192" s="260">
        <v>0</v>
      </c>
      <c r="K192" s="260">
        <v>0</v>
      </c>
      <c r="L192" s="261">
        <v>0</v>
      </c>
    </row>
    <row r="193" spans="1:12" s="32" customFormat="1" x14ac:dyDescent="0.2">
      <c r="A193" s="32" t="s">
        <v>15181</v>
      </c>
      <c r="B193" s="33" t="str">
        <f>VLOOKUP(D193,fips_xref!$A$5:$C$35,2,FALSE)</f>
        <v>Niobrara</v>
      </c>
      <c r="C193" s="34" t="str">
        <f t="shared" si="2"/>
        <v>56</v>
      </c>
      <c r="D193" s="149">
        <f>fips_xref!A12</f>
        <v>56027</v>
      </c>
      <c r="E193" s="64"/>
      <c r="F193" s="32" t="str">
        <f>SCC_xref!A$9</f>
        <v>2310000300</v>
      </c>
      <c r="G193" s="32" t="str">
        <f>VLOOKUP(F193,SCC_xref!$A$6:$B$37,2,FALSE)</f>
        <v>Pneumatic devices</v>
      </c>
      <c r="H193" s="225">
        <v>0</v>
      </c>
      <c r="I193" s="215">
        <v>69.948107241857485</v>
      </c>
      <c r="J193" s="260">
        <v>0</v>
      </c>
      <c r="K193" s="260">
        <v>0</v>
      </c>
      <c r="L193" s="261">
        <v>0</v>
      </c>
    </row>
    <row r="194" spans="1:12" s="32" customFormat="1" x14ac:dyDescent="0.2">
      <c r="A194" s="32" t="s">
        <v>15181</v>
      </c>
      <c r="B194" s="33" t="str">
        <f>VLOOKUP(D194,fips_xref!$A$5:$C$35,2,FALSE)</f>
        <v>Sheridan</v>
      </c>
      <c r="C194" s="34" t="str">
        <f t="shared" si="2"/>
        <v>56</v>
      </c>
      <c r="D194" s="149">
        <f>fips_xref!A13</f>
        <v>56033</v>
      </c>
      <c r="E194" s="64"/>
      <c r="F194" s="32" t="str">
        <f>SCC_xref!A$9</f>
        <v>2310000300</v>
      </c>
      <c r="G194" s="32" t="str">
        <f>VLOOKUP(F194,SCC_xref!$A$6:$B$37,2,FALSE)</f>
        <v>Pneumatic devices</v>
      </c>
      <c r="H194" s="225">
        <v>0</v>
      </c>
      <c r="I194" s="215">
        <v>4.7635007453922187</v>
      </c>
      <c r="J194" s="260">
        <v>0</v>
      </c>
      <c r="K194" s="260">
        <v>0</v>
      </c>
      <c r="L194" s="261">
        <v>0</v>
      </c>
    </row>
    <row r="195" spans="1:12" s="32" customFormat="1" x14ac:dyDescent="0.2">
      <c r="A195" s="32" t="s">
        <v>15181</v>
      </c>
      <c r="B195" s="33" t="str">
        <f>VLOOKUP(D195,fips_xref!$A$5:$C$35,2,FALSE)</f>
        <v>Weston</v>
      </c>
      <c r="C195" s="34" t="str">
        <f t="shared" si="2"/>
        <v>56</v>
      </c>
      <c r="D195" s="149">
        <f>fips_xref!A14</f>
        <v>56045</v>
      </c>
      <c r="E195" s="64"/>
      <c r="F195" s="32" t="str">
        <f>SCC_xref!A$9</f>
        <v>2310000300</v>
      </c>
      <c r="G195" s="32" t="str">
        <f>VLOOKUP(F195,SCC_xref!$A$6:$B$37,2,FALSE)</f>
        <v>Pneumatic devices</v>
      </c>
      <c r="H195" s="225">
        <v>0</v>
      </c>
      <c r="I195" s="215">
        <v>316.64680805184946</v>
      </c>
      <c r="J195" s="260">
        <v>0</v>
      </c>
      <c r="K195" s="260">
        <v>0</v>
      </c>
      <c r="L195" s="261">
        <v>0</v>
      </c>
    </row>
    <row r="196" spans="1:12" s="107" customFormat="1" x14ac:dyDescent="0.2">
      <c r="A196" s="107" t="s">
        <v>15181</v>
      </c>
      <c r="B196" s="28" t="str">
        <f>VLOOKUP(D196,fips_xref!$A$5:$C$35,2,FALSE)</f>
        <v>Big Horn_Tribal</v>
      </c>
      <c r="C196" s="102" t="str">
        <f t="shared" si="2"/>
        <v>30</v>
      </c>
      <c r="D196" s="133" t="str">
        <f>fips_xref!A15</f>
        <v>3000301</v>
      </c>
      <c r="E196" s="108"/>
      <c r="F196" s="107" t="str">
        <f>SCC_xref!A$9</f>
        <v>2310000300</v>
      </c>
      <c r="G196" s="107" t="str">
        <f>VLOOKUP(F196,SCC_xref!$A$6:$B$37,2,FALSE)</f>
        <v>Pneumatic devices</v>
      </c>
      <c r="H196" s="262">
        <v>0</v>
      </c>
      <c r="I196" s="275">
        <v>13.287633275334935</v>
      </c>
      <c r="J196" s="263">
        <v>0</v>
      </c>
      <c r="K196" s="263">
        <v>0</v>
      </c>
      <c r="L196" s="264">
        <v>0</v>
      </c>
    </row>
    <row r="197" spans="1:12" s="107" customFormat="1" x14ac:dyDescent="0.2">
      <c r="A197" s="107" t="s">
        <v>15181</v>
      </c>
      <c r="B197" s="28" t="str">
        <f>VLOOKUP(D197,fips_xref!$A$5:$C$35,2,FALSE)</f>
        <v>Powder River_Tribal</v>
      </c>
      <c r="C197" s="102" t="str">
        <f t="shared" si="2"/>
        <v>30</v>
      </c>
      <c r="D197" s="133" t="str">
        <f>fips_xref!A16</f>
        <v>3007501</v>
      </c>
      <c r="E197" s="108"/>
      <c r="F197" s="107" t="str">
        <f>SCC_xref!A$9</f>
        <v>2310000300</v>
      </c>
      <c r="G197" s="107" t="str">
        <f>VLOOKUP(F197,SCC_xref!$A$6:$B$37,2,FALSE)</f>
        <v>Pneumatic devices</v>
      </c>
      <c r="H197" s="262">
        <v>0</v>
      </c>
      <c r="I197" s="275">
        <v>0</v>
      </c>
      <c r="J197" s="263">
        <v>0</v>
      </c>
      <c r="K197" s="263">
        <v>0</v>
      </c>
      <c r="L197" s="264">
        <v>0</v>
      </c>
    </row>
    <row r="198" spans="1:12" s="107" customFormat="1" x14ac:dyDescent="0.2">
      <c r="A198" s="107" t="s">
        <v>15181</v>
      </c>
      <c r="B198" s="28" t="str">
        <f>VLOOKUP(D198,fips_xref!$A$5:$C$35,2,FALSE)</f>
        <v>Campbell_Tribal</v>
      </c>
      <c r="C198" s="102" t="str">
        <f t="shared" si="2"/>
        <v>56</v>
      </c>
      <c r="D198" s="133" t="str">
        <f>fips_xref!A17</f>
        <v>5600501</v>
      </c>
      <c r="E198" s="108"/>
      <c r="F198" s="107" t="str">
        <f>SCC_xref!A$9</f>
        <v>2310000300</v>
      </c>
      <c r="G198" s="107" t="str">
        <f>VLOOKUP(F198,SCC_xref!$A$6:$B$37,2,FALSE)</f>
        <v>Pneumatic devices</v>
      </c>
      <c r="H198" s="262">
        <v>0</v>
      </c>
      <c r="I198" s="275">
        <v>0</v>
      </c>
      <c r="J198" s="263">
        <v>0</v>
      </c>
      <c r="K198" s="263">
        <v>0</v>
      </c>
      <c r="L198" s="264">
        <v>0</v>
      </c>
    </row>
    <row r="199" spans="1:12" s="107" customFormat="1" x14ac:dyDescent="0.2">
      <c r="A199" s="107" t="s">
        <v>15181</v>
      </c>
      <c r="B199" s="28" t="str">
        <f>VLOOKUP(D199,fips_xref!$A$5:$C$35,2,FALSE)</f>
        <v>Converse_Tribal</v>
      </c>
      <c r="C199" s="102" t="str">
        <f t="shared" si="2"/>
        <v>56</v>
      </c>
      <c r="D199" s="133" t="str">
        <f>fips_xref!A18</f>
        <v>5600901</v>
      </c>
      <c r="E199" s="108"/>
      <c r="F199" s="107" t="str">
        <f>SCC_xref!A$9</f>
        <v>2310000300</v>
      </c>
      <c r="G199" s="107" t="str">
        <f>VLOOKUP(F199,SCC_xref!$A$6:$B$37,2,FALSE)</f>
        <v>Pneumatic devices</v>
      </c>
      <c r="H199" s="262">
        <v>0</v>
      </c>
      <c r="I199" s="275">
        <v>0</v>
      </c>
      <c r="J199" s="263">
        <v>0</v>
      </c>
      <c r="K199" s="263">
        <v>0</v>
      </c>
      <c r="L199" s="264">
        <v>0</v>
      </c>
    </row>
    <row r="200" spans="1:12" s="107" customFormat="1" x14ac:dyDescent="0.2">
      <c r="A200" s="107" t="s">
        <v>15181</v>
      </c>
      <c r="B200" s="28" t="str">
        <f>VLOOKUP(D200,fips_xref!$A$5:$C$35,2,FALSE)</f>
        <v>Crook_Tribal</v>
      </c>
      <c r="C200" s="102" t="str">
        <f t="shared" si="2"/>
        <v>56</v>
      </c>
      <c r="D200" s="133" t="str">
        <f>fips_xref!A19</f>
        <v>5601101</v>
      </c>
      <c r="E200" s="108"/>
      <c r="F200" s="107" t="str">
        <f>SCC_xref!A$9</f>
        <v>2310000300</v>
      </c>
      <c r="G200" s="107" t="str">
        <f>VLOOKUP(F200,SCC_xref!$A$6:$B$37,2,FALSE)</f>
        <v>Pneumatic devices</v>
      </c>
      <c r="H200" s="262">
        <v>0</v>
      </c>
      <c r="I200" s="275">
        <v>0</v>
      </c>
      <c r="J200" s="263">
        <v>0</v>
      </c>
      <c r="K200" s="263">
        <v>0</v>
      </c>
      <c r="L200" s="264">
        <v>0</v>
      </c>
    </row>
    <row r="201" spans="1:12" s="107" customFormat="1" x14ac:dyDescent="0.2">
      <c r="A201" s="107" t="s">
        <v>15181</v>
      </c>
      <c r="B201" s="28" t="str">
        <f>VLOOKUP(D201,fips_xref!$A$5:$C$35,2,FALSE)</f>
        <v>Johnson_Tribal</v>
      </c>
      <c r="C201" s="102" t="str">
        <f t="shared" si="2"/>
        <v>56</v>
      </c>
      <c r="D201" s="133" t="str">
        <f>fips_xref!A20</f>
        <v>5601901</v>
      </c>
      <c r="E201" s="108"/>
      <c r="F201" s="107" t="str">
        <f>SCC_xref!A$9</f>
        <v>2310000300</v>
      </c>
      <c r="G201" s="107" t="str">
        <f>VLOOKUP(F201,SCC_xref!$A$6:$B$37,2,FALSE)</f>
        <v>Pneumatic devices</v>
      </c>
      <c r="H201" s="262">
        <v>0</v>
      </c>
      <c r="I201" s="275">
        <v>0</v>
      </c>
      <c r="J201" s="263">
        <v>0</v>
      </c>
      <c r="K201" s="263">
        <v>0</v>
      </c>
      <c r="L201" s="264">
        <v>0</v>
      </c>
    </row>
    <row r="202" spans="1:12" s="107" customFormat="1" x14ac:dyDescent="0.2">
      <c r="A202" s="107" t="s">
        <v>15181</v>
      </c>
      <c r="B202" s="28" t="str">
        <f>VLOOKUP(D202,fips_xref!$A$5:$C$35,2,FALSE)</f>
        <v>Natrona_Tribal</v>
      </c>
      <c r="C202" s="102" t="str">
        <f t="shared" si="2"/>
        <v>56</v>
      </c>
      <c r="D202" s="133" t="str">
        <f>fips_xref!A21</f>
        <v>5602501</v>
      </c>
      <c r="E202" s="108"/>
      <c r="F202" s="107" t="str">
        <f>SCC_xref!A$9</f>
        <v>2310000300</v>
      </c>
      <c r="G202" s="107" t="str">
        <f>VLOOKUP(F202,SCC_xref!$A$6:$B$37,2,FALSE)</f>
        <v>Pneumatic devices</v>
      </c>
      <c r="H202" s="262">
        <v>0</v>
      </c>
      <c r="I202" s="275">
        <v>0</v>
      </c>
      <c r="J202" s="263">
        <v>0</v>
      </c>
      <c r="K202" s="263">
        <v>0</v>
      </c>
      <c r="L202" s="264">
        <v>0</v>
      </c>
    </row>
    <row r="203" spans="1:12" s="107" customFormat="1" x14ac:dyDescent="0.2">
      <c r="A203" s="107" t="s">
        <v>15181</v>
      </c>
      <c r="B203" s="28" t="str">
        <f>VLOOKUP(D203,fips_xref!$A$5:$C$35,2,FALSE)</f>
        <v>Niobrara_Tribal</v>
      </c>
      <c r="C203" s="102" t="str">
        <f t="shared" si="2"/>
        <v>56</v>
      </c>
      <c r="D203" s="133" t="str">
        <f>fips_xref!A22</f>
        <v>5602701</v>
      </c>
      <c r="E203" s="108"/>
      <c r="F203" s="107" t="str">
        <f>SCC_xref!A$9</f>
        <v>2310000300</v>
      </c>
      <c r="G203" s="107" t="str">
        <f>VLOOKUP(F203,SCC_xref!$A$6:$B$37,2,FALSE)</f>
        <v>Pneumatic devices</v>
      </c>
      <c r="H203" s="262">
        <v>0</v>
      </c>
      <c r="I203" s="275">
        <v>0</v>
      </c>
      <c r="J203" s="263">
        <v>0</v>
      </c>
      <c r="K203" s="263">
        <v>0</v>
      </c>
      <c r="L203" s="264">
        <v>0</v>
      </c>
    </row>
    <row r="204" spans="1:12" s="107" customFormat="1" x14ac:dyDescent="0.2">
      <c r="A204" s="107" t="s">
        <v>15181</v>
      </c>
      <c r="B204" s="28" t="str">
        <f>VLOOKUP(D204,fips_xref!$A$5:$C$35,2,FALSE)</f>
        <v>Sheridan_Tribal</v>
      </c>
      <c r="C204" s="102" t="str">
        <f t="shared" si="2"/>
        <v>56</v>
      </c>
      <c r="D204" s="133" t="str">
        <f>fips_xref!A23</f>
        <v>5603301</v>
      </c>
      <c r="E204" s="108"/>
      <c r="F204" s="107" t="str">
        <f>SCC_xref!A$9</f>
        <v>2310000300</v>
      </c>
      <c r="G204" s="107" t="str">
        <f>VLOOKUP(F204,SCC_xref!$A$6:$B$37,2,FALSE)</f>
        <v>Pneumatic devices</v>
      </c>
      <c r="H204" s="262">
        <v>0</v>
      </c>
      <c r="I204" s="275">
        <v>0</v>
      </c>
      <c r="J204" s="263">
        <v>0</v>
      </c>
      <c r="K204" s="263">
        <v>0</v>
      </c>
      <c r="L204" s="264">
        <v>0</v>
      </c>
    </row>
    <row r="205" spans="1:12" s="107" customFormat="1" x14ac:dyDescent="0.2">
      <c r="A205" s="107" t="s">
        <v>15181</v>
      </c>
      <c r="B205" s="28" t="str">
        <f>VLOOKUP(D205,fips_xref!$A$5:$C$35,2,FALSE)</f>
        <v>Weston_Tribal</v>
      </c>
      <c r="C205" s="102" t="str">
        <f t="shared" si="2"/>
        <v>56</v>
      </c>
      <c r="D205" s="133" t="str">
        <f>fips_xref!A24</f>
        <v>5604501</v>
      </c>
      <c r="E205" s="108"/>
      <c r="F205" s="107" t="str">
        <f>SCC_xref!A$9</f>
        <v>2310000300</v>
      </c>
      <c r="G205" s="107" t="str">
        <f>VLOOKUP(F205,SCC_xref!$A$6:$B$37,2,FALSE)</f>
        <v>Pneumatic devices</v>
      </c>
      <c r="H205" s="262">
        <v>0</v>
      </c>
      <c r="I205" s="275">
        <v>0</v>
      </c>
      <c r="J205" s="263">
        <v>0</v>
      </c>
      <c r="K205" s="263">
        <v>0</v>
      </c>
      <c r="L205" s="264">
        <v>0</v>
      </c>
    </row>
    <row r="206" spans="1:12" s="109" customFormat="1" ht="12" customHeight="1" x14ac:dyDescent="0.2">
      <c r="A206" s="109" t="s">
        <v>15181</v>
      </c>
      <c r="B206" s="30" t="str">
        <f>VLOOKUP(D206,fips_xref!$A$5:$C$35,2,FALSE)</f>
        <v>Big Horn_NonTribal</v>
      </c>
      <c r="C206" s="101" t="str">
        <f t="shared" si="2"/>
        <v>30</v>
      </c>
      <c r="D206" s="134" t="str">
        <f>fips_xref!A25</f>
        <v>3000302</v>
      </c>
      <c r="E206" s="110"/>
      <c r="F206" s="109" t="str">
        <f>SCC_xref!A$9</f>
        <v>2310000300</v>
      </c>
      <c r="G206" s="109" t="str">
        <f>VLOOKUP(F206,SCC_xref!$A$6:$B$37,2,FALSE)</f>
        <v>Pneumatic devices</v>
      </c>
      <c r="H206" s="265">
        <v>0</v>
      </c>
      <c r="I206" s="271">
        <v>12.034085737903318</v>
      </c>
      <c r="J206" s="266">
        <v>0</v>
      </c>
      <c r="K206" s="266">
        <v>0</v>
      </c>
      <c r="L206" s="267">
        <v>0</v>
      </c>
    </row>
    <row r="207" spans="1:12" s="109" customFormat="1" ht="12" customHeight="1" x14ac:dyDescent="0.2">
      <c r="A207" s="109" t="s">
        <v>15181</v>
      </c>
      <c r="B207" s="30" t="str">
        <f>VLOOKUP(D207,fips_xref!$A$5:$C$35,2,FALSE)</f>
        <v>Powder River_NonTribal</v>
      </c>
      <c r="C207" s="101" t="str">
        <f t="shared" si="2"/>
        <v>30</v>
      </c>
      <c r="D207" s="134" t="str">
        <f>fips_xref!A26</f>
        <v>3007502</v>
      </c>
      <c r="E207" s="110"/>
      <c r="F207" s="109" t="str">
        <f>SCC_xref!A$9</f>
        <v>2310000300</v>
      </c>
      <c r="G207" s="109" t="str">
        <f>VLOOKUP(F207,SCC_xref!$A$6:$B$37,2,FALSE)</f>
        <v>Pneumatic devices</v>
      </c>
      <c r="H207" s="265">
        <v>0</v>
      </c>
      <c r="I207" s="271">
        <v>14.541183584328797</v>
      </c>
      <c r="J207" s="266">
        <v>0</v>
      </c>
      <c r="K207" s="266">
        <v>0</v>
      </c>
      <c r="L207" s="267">
        <v>0</v>
      </c>
    </row>
    <row r="208" spans="1:12" s="109" customFormat="1" ht="12" customHeight="1" x14ac:dyDescent="0.2">
      <c r="A208" s="109" t="s">
        <v>15181</v>
      </c>
      <c r="B208" s="30" t="str">
        <f>VLOOKUP(D208,fips_xref!$A$5:$C$35,2,FALSE)</f>
        <v>Campbell_NonTribal</v>
      </c>
      <c r="C208" s="101" t="str">
        <f t="shared" si="2"/>
        <v>56</v>
      </c>
      <c r="D208" s="134" t="str">
        <f>fips_xref!A27</f>
        <v>5600502</v>
      </c>
      <c r="E208" s="110"/>
      <c r="F208" s="109" t="str">
        <f>SCC_xref!A$9</f>
        <v>2310000300</v>
      </c>
      <c r="G208" s="109" t="str">
        <f>VLOOKUP(F208,SCC_xref!$A$6:$B$37,2,FALSE)</f>
        <v>Pneumatic devices</v>
      </c>
      <c r="H208" s="265">
        <v>0</v>
      </c>
      <c r="I208" s="271">
        <v>514.45708631647756</v>
      </c>
      <c r="J208" s="266">
        <v>0</v>
      </c>
      <c r="K208" s="266">
        <v>0</v>
      </c>
      <c r="L208" s="267">
        <v>0</v>
      </c>
    </row>
    <row r="209" spans="1:12" s="109" customFormat="1" ht="12" customHeight="1" x14ac:dyDescent="0.2">
      <c r="A209" s="109" t="s">
        <v>15181</v>
      </c>
      <c r="B209" s="30" t="str">
        <f>VLOOKUP(D209,fips_xref!$A$5:$C$35,2,FALSE)</f>
        <v>Converse_NonTribal</v>
      </c>
      <c r="C209" s="101" t="str">
        <f t="shared" si="2"/>
        <v>56</v>
      </c>
      <c r="D209" s="134" t="str">
        <f>fips_xref!A28</f>
        <v>5600902</v>
      </c>
      <c r="E209" s="110"/>
      <c r="F209" s="109" t="str">
        <f>SCC_xref!A$9</f>
        <v>2310000300</v>
      </c>
      <c r="G209" s="109" t="str">
        <f>VLOOKUP(F209,SCC_xref!$A$6:$B$37,2,FALSE)</f>
        <v>Pneumatic devices</v>
      </c>
      <c r="H209" s="265">
        <v>0</v>
      </c>
      <c r="I209" s="271">
        <v>261.23988441722622</v>
      </c>
      <c r="J209" s="266">
        <v>0</v>
      </c>
      <c r="K209" s="266">
        <v>0</v>
      </c>
      <c r="L209" s="267">
        <v>0</v>
      </c>
    </row>
    <row r="210" spans="1:12" s="109" customFormat="1" ht="12" customHeight="1" x14ac:dyDescent="0.2">
      <c r="A210" s="109" t="s">
        <v>15181</v>
      </c>
      <c r="B210" s="30" t="str">
        <f>VLOOKUP(D210,fips_xref!$A$5:$C$35,2,FALSE)</f>
        <v>Crook_NonTribal</v>
      </c>
      <c r="C210" s="101" t="str">
        <f t="shared" si="2"/>
        <v>56</v>
      </c>
      <c r="D210" s="134" t="str">
        <f>fips_xref!A29</f>
        <v>5601102</v>
      </c>
      <c r="E210" s="110"/>
      <c r="F210" s="109" t="str">
        <f>SCC_xref!A$9</f>
        <v>2310000300</v>
      </c>
      <c r="G210" s="109" t="str">
        <f>VLOOKUP(F210,SCC_xref!$A$6:$B$37,2,FALSE)</f>
        <v>Pneumatic devices</v>
      </c>
      <c r="H210" s="265">
        <v>0</v>
      </c>
      <c r="I210" s="271">
        <v>119.83940953981318</v>
      </c>
      <c r="J210" s="266">
        <v>0</v>
      </c>
      <c r="K210" s="266">
        <v>0</v>
      </c>
      <c r="L210" s="267">
        <v>0</v>
      </c>
    </row>
    <row r="211" spans="1:12" s="109" customFormat="1" ht="12" customHeight="1" x14ac:dyDescent="0.2">
      <c r="A211" s="109" t="s">
        <v>15181</v>
      </c>
      <c r="B211" s="30" t="str">
        <f>VLOOKUP(D211,fips_xref!$A$5:$C$35,2,FALSE)</f>
        <v>Johnson_NonTribal</v>
      </c>
      <c r="C211" s="101" t="str">
        <f t="shared" si="2"/>
        <v>56</v>
      </c>
      <c r="D211" s="134" t="str">
        <f>fips_xref!A30</f>
        <v>5601902</v>
      </c>
      <c r="E211" s="110"/>
      <c r="F211" s="109" t="str">
        <f>SCC_xref!A$9</f>
        <v>2310000300</v>
      </c>
      <c r="G211" s="109" t="str">
        <f>VLOOKUP(F211,SCC_xref!$A$6:$B$37,2,FALSE)</f>
        <v>Pneumatic devices</v>
      </c>
      <c r="H211" s="265">
        <v>0</v>
      </c>
      <c r="I211" s="271">
        <v>75.714449245557816</v>
      </c>
      <c r="J211" s="266">
        <v>0</v>
      </c>
      <c r="K211" s="266">
        <v>0</v>
      </c>
      <c r="L211" s="267">
        <v>0</v>
      </c>
    </row>
    <row r="212" spans="1:12" s="109" customFormat="1" ht="12" customHeight="1" x14ac:dyDescent="0.2">
      <c r="A212" s="109" t="s">
        <v>15181</v>
      </c>
      <c r="B212" s="30" t="str">
        <f>VLOOKUP(D212,fips_xref!$A$5:$C$35,2,FALSE)</f>
        <v>Natrona_NonTribal</v>
      </c>
      <c r="C212" s="101" t="str">
        <f t="shared" si="2"/>
        <v>56</v>
      </c>
      <c r="D212" s="134" t="str">
        <f>fips_xref!A31</f>
        <v>5602502</v>
      </c>
      <c r="E212" s="110"/>
      <c r="F212" s="109" t="str">
        <f>SCC_xref!A$9</f>
        <v>2310000300</v>
      </c>
      <c r="G212" s="109" t="str">
        <f>VLOOKUP(F212,SCC_xref!$A$6:$B$37,2,FALSE)</f>
        <v>Pneumatic devices</v>
      </c>
      <c r="H212" s="265">
        <v>0</v>
      </c>
      <c r="I212" s="271">
        <v>498.91302298282909</v>
      </c>
      <c r="J212" s="266">
        <v>0</v>
      </c>
      <c r="K212" s="266">
        <v>0</v>
      </c>
      <c r="L212" s="267">
        <v>0</v>
      </c>
    </row>
    <row r="213" spans="1:12" s="109" customFormat="1" ht="12" customHeight="1" x14ac:dyDescent="0.2">
      <c r="A213" s="109" t="s">
        <v>15181</v>
      </c>
      <c r="B213" s="30" t="str">
        <f>VLOOKUP(D213,fips_xref!$A$5:$C$35,2,FALSE)</f>
        <v>Niobrara_NonTribal</v>
      </c>
      <c r="C213" s="101" t="str">
        <f t="shared" si="2"/>
        <v>56</v>
      </c>
      <c r="D213" s="134" t="str">
        <f>fips_xref!A32</f>
        <v>5602702</v>
      </c>
      <c r="E213" s="110"/>
      <c r="F213" s="109" t="str">
        <f>SCC_xref!A$9</f>
        <v>2310000300</v>
      </c>
      <c r="G213" s="109" t="str">
        <f>VLOOKUP(F213,SCC_xref!$A$6:$B$37,2,FALSE)</f>
        <v>Pneumatic devices</v>
      </c>
      <c r="H213" s="265">
        <v>0</v>
      </c>
      <c r="I213" s="271">
        <v>69.948107241857485</v>
      </c>
      <c r="J213" s="266">
        <v>0</v>
      </c>
      <c r="K213" s="266">
        <v>0</v>
      </c>
      <c r="L213" s="267">
        <v>0</v>
      </c>
    </row>
    <row r="214" spans="1:12" s="109" customFormat="1" ht="12" customHeight="1" x14ac:dyDescent="0.2">
      <c r="A214" s="109" t="s">
        <v>15181</v>
      </c>
      <c r="B214" s="30" t="str">
        <f>VLOOKUP(D214,fips_xref!$A$5:$C$35,2,FALSE)</f>
        <v>Sheridan_NonTribal</v>
      </c>
      <c r="C214" s="101" t="str">
        <f t="shared" si="2"/>
        <v>56</v>
      </c>
      <c r="D214" s="134" t="str">
        <f>fips_xref!A33</f>
        <v>5603302</v>
      </c>
      <c r="E214" s="110"/>
      <c r="F214" s="109" t="str">
        <f>SCC_xref!A$9</f>
        <v>2310000300</v>
      </c>
      <c r="G214" s="109" t="str">
        <f>VLOOKUP(F214,SCC_xref!$A$6:$B$37,2,FALSE)</f>
        <v>Pneumatic devices</v>
      </c>
      <c r="H214" s="265">
        <v>0</v>
      </c>
      <c r="I214" s="271">
        <v>4.7635007453922187</v>
      </c>
      <c r="J214" s="266">
        <v>0</v>
      </c>
      <c r="K214" s="266">
        <v>0</v>
      </c>
      <c r="L214" s="267">
        <v>0</v>
      </c>
    </row>
    <row r="215" spans="1:12" s="109" customFormat="1" ht="12" customHeight="1" x14ac:dyDescent="0.2">
      <c r="A215" s="109" t="s">
        <v>15181</v>
      </c>
      <c r="B215" s="30" t="str">
        <f>VLOOKUP(D215,fips_xref!$A$5:$C$35,2,FALSE)</f>
        <v>Weston_NonTribal</v>
      </c>
      <c r="C215" s="101" t="str">
        <f t="shared" si="2"/>
        <v>56</v>
      </c>
      <c r="D215" s="134" t="str">
        <f>fips_xref!A34</f>
        <v>5604502</v>
      </c>
      <c r="E215" s="110"/>
      <c r="F215" s="109" t="str">
        <f>SCC_xref!A$9</f>
        <v>2310000300</v>
      </c>
      <c r="G215" s="109" t="str">
        <f>VLOOKUP(F215,SCC_xref!$A$6:$B$37,2,FALSE)</f>
        <v>Pneumatic devices</v>
      </c>
      <c r="H215" s="265">
        <v>0</v>
      </c>
      <c r="I215" s="271">
        <v>316.64680805184946</v>
      </c>
      <c r="J215" s="266">
        <v>0</v>
      </c>
      <c r="K215" s="266">
        <v>0</v>
      </c>
      <c r="L215" s="267">
        <v>0</v>
      </c>
    </row>
    <row r="216" spans="1:12" s="32" customFormat="1" x14ac:dyDescent="0.2">
      <c r="A216" s="32" t="s">
        <v>15182</v>
      </c>
      <c r="B216" s="33" t="str">
        <f>VLOOKUP(D216,fips_xref!$A$5:$C$35,2,FALSE)</f>
        <v>Big Horn</v>
      </c>
      <c r="C216" s="34" t="str">
        <f t="shared" si="2"/>
        <v>30</v>
      </c>
      <c r="D216" s="149">
        <f>fips_xref!A5</f>
        <v>30003</v>
      </c>
      <c r="E216" s="64"/>
      <c r="F216" s="32" t="str">
        <f>SCC_xref!A$29</f>
        <v>2310003200</v>
      </c>
      <c r="G216" s="32" t="str">
        <f>VLOOKUP(F216,SCC_xref!$A$6:$B$37,2,FALSE)</f>
        <v>Pneumatic pumps</v>
      </c>
      <c r="H216" s="225">
        <v>0</v>
      </c>
      <c r="I216" s="215">
        <v>0.12267043925720751</v>
      </c>
      <c r="J216" s="260">
        <v>0</v>
      </c>
      <c r="K216" s="260">
        <v>0</v>
      </c>
      <c r="L216" s="261">
        <v>0</v>
      </c>
    </row>
    <row r="217" spans="1:12" s="32" customFormat="1" x14ac:dyDescent="0.2">
      <c r="A217" s="32" t="s">
        <v>15182</v>
      </c>
      <c r="B217" s="33" t="str">
        <f>VLOOKUP(D217,fips_xref!$A$5:$C$35,2,FALSE)</f>
        <v>Powder River</v>
      </c>
      <c r="C217" s="34" t="str">
        <f t="shared" si="2"/>
        <v>30</v>
      </c>
      <c r="D217" s="149">
        <f>fips_xref!A6</f>
        <v>30075</v>
      </c>
      <c r="E217" s="64"/>
      <c r="F217" s="32" t="str">
        <f>SCC_xref!A$29</f>
        <v>2310003200</v>
      </c>
      <c r="G217" s="32" t="str">
        <f>VLOOKUP(F217,SCC_xref!$A$6:$B$37,2,FALSE)</f>
        <v>Pneumatic pumps</v>
      </c>
      <c r="H217" s="225">
        <v>0</v>
      </c>
      <c r="I217" s="215">
        <v>7.0444410662554816E-2</v>
      </c>
      <c r="J217" s="260">
        <v>0</v>
      </c>
      <c r="K217" s="260">
        <v>0</v>
      </c>
      <c r="L217" s="261">
        <v>0</v>
      </c>
    </row>
    <row r="218" spans="1:12" s="32" customFormat="1" x14ac:dyDescent="0.2">
      <c r="A218" s="32" t="s">
        <v>15182</v>
      </c>
      <c r="B218" s="33" t="str">
        <f>VLOOKUP(D218,fips_xref!$A$5:$C$35,2,FALSE)</f>
        <v>Campbell</v>
      </c>
      <c r="C218" s="34" t="str">
        <f t="shared" ref="C218:C225" si="3">LEFT(D218,2)</f>
        <v>56</v>
      </c>
      <c r="D218" s="149">
        <f>fips_xref!A7</f>
        <v>56005</v>
      </c>
      <c r="E218" s="64"/>
      <c r="F218" s="32" t="str">
        <f>SCC_xref!A$29</f>
        <v>2310003200</v>
      </c>
      <c r="G218" s="32" t="str">
        <f>VLOOKUP(F218,SCC_xref!$A$6:$B$37,2,FALSE)</f>
        <v>Pneumatic pumps</v>
      </c>
      <c r="H218" s="225">
        <v>0</v>
      </c>
      <c r="I218" s="215">
        <v>2.4922746668890081</v>
      </c>
      <c r="J218" s="260">
        <v>0</v>
      </c>
      <c r="K218" s="260">
        <v>0</v>
      </c>
      <c r="L218" s="261">
        <v>0</v>
      </c>
    </row>
    <row r="219" spans="1:12" s="32" customFormat="1" x14ac:dyDescent="0.2">
      <c r="A219" s="32" t="s">
        <v>15182</v>
      </c>
      <c r="B219" s="33" t="str">
        <f>VLOOKUP(D219,fips_xref!$A$5:$C$35,2,FALSE)</f>
        <v>Converse</v>
      </c>
      <c r="C219" s="34" t="str">
        <f t="shared" si="3"/>
        <v>56</v>
      </c>
      <c r="D219" s="149">
        <f>fips_xref!A8</f>
        <v>56009</v>
      </c>
      <c r="E219" s="64"/>
      <c r="F219" s="32" t="str">
        <f>SCC_xref!A$29</f>
        <v>2310003200</v>
      </c>
      <c r="G219" s="32" t="str">
        <f>VLOOKUP(F219,SCC_xref!$A$6:$B$37,2,FALSE)</f>
        <v>Pneumatic pumps</v>
      </c>
      <c r="H219" s="225">
        <v>0</v>
      </c>
      <c r="I219" s="215">
        <v>1.2655702743169328</v>
      </c>
      <c r="J219" s="260">
        <v>0</v>
      </c>
      <c r="K219" s="260">
        <v>0</v>
      </c>
      <c r="L219" s="261">
        <v>0</v>
      </c>
    </row>
    <row r="220" spans="1:12" s="32" customFormat="1" x14ac:dyDescent="0.2">
      <c r="A220" s="32" t="s">
        <v>15182</v>
      </c>
      <c r="B220" s="33" t="str">
        <f>VLOOKUP(D220,fips_xref!$A$5:$C$35,2,FALSE)</f>
        <v>Crook</v>
      </c>
      <c r="C220" s="34" t="str">
        <f t="shared" si="3"/>
        <v>56</v>
      </c>
      <c r="D220" s="149">
        <f>fips_xref!A9</f>
        <v>56011</v>
      </c>
      <c r="E220" s="64"/>
      <c r="F220" s="32" t="str">
        <f>SCC_xref!A$29</f>
        <v>2310003200</v>
      </c>
      <c r="G220" s="32" t="str">
        <f>VLOOKUP(F220,SCC_xref!$A$6:$B$37,2,FALSE)</f>
        <v>Pneumatic pumps</v>
      </c>
      <c r="H220" s="225">
        <v>0</v>
      </c>
      <c r="I220" s="215">
        <v>0.58055910856381365</v>
      </c>
      <c r="J220" s="260">
        <v>0</v>
      </c>
      <c r="K220" s="260">
        <v>0</v>
      </c>
      <c r="L220" s="261">
        <v>0</v>
      </c>
    </row>
    <row r="221" spans="1:12" s="32" customFormat="1" x14ac:dyDescent="0.2">
      <c r="A221" s="32" t="s">
        <v>15182</v>
      </c>
      <c r="B221" s="33" t="str">
        <f>VLOOKUP(D221,fips_xref!$A$5:$C$35,2,FALSE)</f>
        <v>Johnson</v>
      </c>
      <c r="C221" s="34" t="str">
        <f t="shared" si="3"/>
        <v>56</v>
      </c>
      <c r="D221" s="149">
        <f>fips_xref!A10</f>
        <v>56019</v>
      </c>
      <c r="E221" s="64"/>
      <c r="F221" s="32" t="str">
        <f>SCC_xref!A$29</f>
        <v>2310003200</v>
      </c>
      <c r="G221" s="32" t="str">
        <f>VLOOKUP(F221,SCC_xref!$A$6:$B$37,2,FALSE)</f>
        <v>Pneumatic pumps</v>
      </c>
      <c r="H221" s="225">
        <v>0</v>
      </c>
      <c r="I221" s="215">
        <v>0.36679675896709574</v>
      </c>
      <c r="J221" s="260">
        <v>0</v>
      </c>
      <c r="K221" s="260">
        <v>0</v>
      </c>
      <c r="L221" s="261">
        <v>0</v>
      </c>
    </row>
    <row r="222" spans="1:12" s="32" customFormat="1" x14ac:dyDescent="0.2">
      <c r="A222" s="32" t="s">
        <v>15182</v>
      </c>
      <c r="B222" s="33" t="str">
        <f>VLOOKUP(D222,fips_xref!$A$5:$C$35,2,FALSE)</f>
        <v>Natrona</v>
      </c>
      <c r="C222" s="34" t="str">
        <f t="shared" si="3"/>
        <v>56</v>
      </c>
      <c r="D222" s="149">
        <f>fips_xref!A11</f>
        <v>56025</v>
      </c>
      <c r="E222" s="64"/>
      <c r="F222" s="32" t="str">
        <f>SCC_xref!A$29</f>
        <v>2310003200</v>
      </c>
      <c r="G222" s="32" t="str">
        <f>VLOOKUP(F222,SCC_xref!$A$6:$B$37,2,FALSE)</f>
        <v>Pneumatic pumps</v>
      </c>
      <c r="H222" s="225">
        <v>0</v>
      </c>
      <c r="I222" s="215">
        <v>2.4169720210083456</v>
      </c>
      <c r="J222" s="260">
        <v>0</v>
      </c>
      <c r="K222" s="260">
        <v>0</v>
      </c>
      <c r="L222" s="261">
        <v>0</v>
      </c>
    </row>
    <row r="223" spans="1:12" s="32" customFormat="1" x14ac:dyDescent="0.2">
      <c r="A223" s="32" t="s">
        <v>15182</v>
      </c>
      <c r="B223" s="33" t="str">
        <f>VLOOKUP(D223,fips_xref!$A$5:$C$35,2,FALSE)</f>
        <v>Niobrara</v>
      </c>
      <c r="C223" s="34" t="str">
        <f t="shared" si="3"/>
        <v>56</v>
      </c>
      <c r="D223" s="149">
        <f>fips_xref!A12</f>
        <v>56027</v>
      </c>
      <c r="E223" s="64"/>
      <c r="F223" s="32" t="str">
        <f>SCC_xref!A$29</f>
        <v>2310003200</v>
      </c>
      <c r="G223" s="32" t="str">
        <f>VLOOKUP(F223,SCC_xref!$A$6:$B$37,2,FALSE)</f>
        <v>Pneumatic pumps</v>
      </c>
      <c r="H223" s="225">
        <v>0</v>
      </c>
      <c r="I223" s="215">
        <v>0.33886190646297915</v>
      </c>
      <c r="J223" s="260">
        <v>0</v>
      </c>
      <c r="K223" s="260">
        <v>0</v>
      </c>
      <c r="L223" s="261">
        <v>0</v>
      </c>
    </row>
    <row r="224" spans="1:12" s="32" customFormat="1" x14ac:dyDescent="0.2">
      <c r="A224" s="32" t="s">
        <v>15182</v>
      </c>
      <c r="B224" s="33" t="str">
        <f>VLOOKUP(D224,fips_xref!$A$5:$C$35,2,FALSE)</f>
        <v>Sheridan</v>
      </c>
      <c r="C224" s="34" t="str">
        <f t="shared" si="3"/>
        <v>56</v>
      </c>
      <c r="D224" s="149">
        <f>fips_xref!A13</f>
        <v>56033</v>
      </c>
      <c r="E224" s="64"/>
      <c r="F224" s="32" t="str">
        <f>SCC_xref!A$29</f>
        <v>2310003200</v>
      </c>
      <c r="G224" s="32" t="str">
        <f>VLOOKUP(F224,SCC_xref!$A$6:$B$37,2,FALSE)</f>
        <v>Pneumatic pumps</v>
      </c>
      <c r="H224" s="225">
        <v>0</v>
      </c>
      <c r="I224" s="215">
        <v>2.3076617286009335E-2</v>
      </c>
      <c r="J224" s="260">
        <v>0</v>
      </c>
      <c r="K224" s="260">
        <v>0</v>
      </c>
      <c r="L224" s="261">
        <v>0</v>
      </c>
    </row>
    <row r="225" spans="1:12" s="32" customFormat="1" x14ac:dyDescent="0.2">
      <c r="A225" s="32" t="s">
        <v>15182</v>
      </c>
      <c r="B225" s="33" t="str">
        <f>VLOOKUP(D225,fips_xref!$A$5:$C$35,2,FALSE)</f>
        <v>Weston</v>
      </c>
      <c r="C225" s="34" t="str">
        <f t="shared" si="3"/>
        <v>56</v>
      </c>
      <c r="D225" s="149">
        <f>fips_xref!A14</f>
        <v>56045</v>
      </c>
      <c r="E225" s="64"/>
      <c r="F225" s="32" t="str">
        <f>SCC_xref!A$29</f>
        <v>2310003200</v>
      </c>
      <c r="G225" s="32" t="str">
        <f>VLOOKUP(F225,SCC_xref!$A$6:$B$37,2,FALSE)</f>
        <v>Pneumatic pumps</v>
      </c>
      <c r="H225" s="225">
        <v>0</v>
      </c>
      <c r="I225" s="215">
        <v>1.5339877701173572</v>
      </c>
      <c r="J225" s="260">
        <v>0</v>
      </c>
      <c r="K225" s="260">
        <v>0</v>
      </c>
      <c r="L225" s="261">
        <v>0</v>
      </c>
    </row>
    <row r="226" spans="1:12" s="107" customFormat="1" x14ac:dyDescent="0.2">
      <c r="A226" s="107" t="s">
        <v>15182</v>
      </c>
      <c r="B226" s="28" t="str">
        <f>VLOOKUP(D226,fips_xref!$A$5:$C$35,2,FALSE)</f>
        <v>Big Horn_Tribal</v>
      </c>
      <c r="C226" s="102" t="str">
        <f t="shared" ref="C226:C377" si="4">LEFT(D226,2)</f>
        <v>30</v>
      </c>
      <c r="D226" s="133" t="str">
        <f>fips_xref!A15</f>
        <v>3000301</v>
      </c>
      <c r="E226" s="108"/>
      <c r="F226" s="107" t="str">
        <f>SCC_xref!A$29</f>
        <v>2310003200</v>
      </c>
      <c r="G226" s="107" t="str">
        <f>VLOOKUP(F226,SCC_xref!$A$6:$B$37,2,FALSE)</f>
        <v>Pneumatic pumps</v>
      </c>
      <c r="H226" s="262">
        <v>0</v>
      </c>
      <c r="I226" s="275">
        <v>6.4371616639920776E-2</v>
      </c>
      <c r="J226" s="263">
        <v>0</v>
      </c>
      <c r="K226" s="263">
        <v>0</v>
      </c>
      <c r="L226" s="264">
        <v>0</v>
      </c>
    </row>
    <row r="227" spans="1:12" s="107" customFormat="1" x14ac:dyDescent="0.2">
      <c r="A227" s="107" t="s">
        <v>15182</v>
      </c>
      <c r="B227" s="28" t="str">
        <f>VLOOKUP(D227,fips_xref!$A$5:$C$35,2,FALSE)</f>
        <v>Powder River_Tribal</v>
      </c>
      <c r="C227" s="102" t="str">
        <f t="shared" si="4"/>
        <v>30</v>
      </c>
      <c r="D227" s="133" t="str">
        <f>fips_xref!A16</f>
        <v>3007501</v>
      </c>
      <c r="E227" s="108"/>
      <c r="F227" s="107" t="str">
        <f>SCC_xref!A$29</f>
        <v>2310003200</v>
      </c>
      <c r="G227" s="107" t="str">
        <f>VLOOKUP(F227,SCC_xref!$A$6:$B$37,2,FALSE)</f>
        <v>Pneumatic pumps</v>
      </c>
      <c r="H227" s="262">
        <v>0</v>
      </c>
      <c r="I227" s="275">
        <v>0</v>
      </c>
      <c r="J227" s="263">
        <v>0</v>
      </c>
      <c r="K227" s="263">
        <v>0</v>
      </c>
      <c r="L227" s="264">
        <v>0</v>
      </c>
    </row>
    <row r="228" spans="1:12" s="107" customFormat="1" x14ac:dyDescent="0.2">
      <c r="A228" s="107" t="s">
        <v>15182</v>
      </c>
      <c r="B228" s="28" t="str">
        <f>VLOOKUP(D228,fips_xref!$A$5:$C$35,2,FALSE)</f>
        <v>Campbell_Tribal</v>
      </c>
      <c r="C228" s="102" t="str">
        <f t="shared" si="4"/>
        <v>56</v>
      </c>
      <c r="D228" s="133" t="str">
        <f>fips_xref!A17</f>
        <v>5600501</v>
      </c>
      <c r="E228" s="108"/>
      <c r="F228" s="107" t="str">
        <f>SCC_xref!A$29</f>
        <v>2310003200</v>
      </c>
      <c r="G228" s="107" t="str">
        <f>VLOOKUP(F228,SCC_xref!$A$6:$B$37,2,FALSE)</f>
        <v>Pneumatic pumps</v>
      </c>
      <c r="H228" s="262">
        <v>0</v>
      </c>
      <c r="I228" s="275">
        <v>0</v>
      </c>
      <c r="J228" s="263">
        <v>0</v>
      </c>
      <c r="K228" s="263">
        <v>0</v>
      </c>
      <c r="L228" s="264">
        <v>0</v>
      </c>
    </row>
    <row r="229" spans="1:12" s="107" customFormat="1" x14ac:dyDescent="0.2">
      <c r="A229" s="107" t="s">
        <v>15182</v>
      </c>
      <c r="B229" s="28" t="str">
        <f>VLOOKUP(D229,fips_xref!$A$5:$C$35,2,FALSE)</f>
        <v>Converse_Tribal</v>
      </c>
      <c r="C229" s="102" t="str">
        <f t="shared" si="4"/>
        <v>56</v>
      </c>
      <c r="D229" s="133" t="str">
        <f>fips_xref!A18</f>
        <v>5600901</v>
      </c>
      <c r="E229" s="108"/>
      <c r="F229" s="107" t="str">
        <f>SCC_xref!A$29</f>
        <v>2310003200</v>
      </c>
      <c r="G229" s="107" t="str">
        <f>VLOOKUP(F229,SCC_xref!$A$6:$B$37,2,FALSE)</f>
        <v>Pneumatic pumps</v>
      </c>
      <c r="H229" s="262">
        <v>0</v>
      </c>
      <c r="I229" s="275">
        <v>0</v>
      </c>
      <c r="J229" s="263">
        <v>0</v>
      </c>
      <c r="K229" s="263">
        <v>0</v>
      </c>
      <c r="L229" s="264">
        <v>0</v>
      </c>
    </row>
    <row r="230" spans="1:12" s="107" customFormat="1" x14ac:dyDescent="0.2">
      <c r="A230" s="107" t="s">
        <v>15182</v>
      </c>
      <c r="B230" s="28" t="str">
        <f>VLOOKUP(D230,fips_xref!$A$5:$C$35,2,FALSE)</f>
        <v>Crook_Tribal</v>
      </c>
      <c r="C230" s="102" t="str">
        <f t="shared" si="4"/>
        <v>56</v>
      </c>
      <c r="D230" s="133" t="str">
        <f>fips_xref!A19</f>
        <v>5601101</v>
      </c>
      <c r="E230" s="108"/>
      <c r="F230" s="107" t="str">
        <f>SCC_xref!A$29</f>
        <v>2310003200</v>
      </c>
      <c r="G230" s="107" t="str">
        <f>VLOOKUP(F230,SCC_xref!$A$6:$B$37,2,FALSE)</f>
        <v>Pneumatic pumps</v>
      </c>
      <c r="H230" s="262">
        <v>0</v>
      </c>
      <c r="I230" s="275">
        <v>0</v>
      </c>
      <c r="J230" s="263">
        <v>0</v>
      </c>
      <c r="K230" s="263">
        <v>0</v>
      </c>
      <c r="L230" s="264">
        <v>0</v>
      </c>
    </row>
    <row r="231" spans="1:12" s="107" customFormat="1" x14ac:dyDescent="0.2">
      <c r="A231" s="107" t="s">
        <v>15182</v>
      </c>
      <c r="B231" s="28" t="str">
        <f>VLOOKUP(D231,fips_xref!$A$5:$C$35,2,FALSE)</f>
        <v>Johnson_Tribal</v>
      </c>
      <c r="C231" s="102" t="str">
        <f t="shared" si="4"/>
        <v>56</v>
      </c>
      <c r="D231" s="133" t="str">
        <f>fips_xref!A20</f>
        <v>5601901</v>
      </c>
      <c r="E231" s="108"/>
      <c r="F231" s="107" t="str">
        <f>SCC_xref!A$29</f>
        <v>2310003200</v>
      </c>
      <c r="G231" s="107" t="str">
        <f>VLOOKUP(F231,SCC_xref!$A$6:$B$37,2,FALSE)</f>
        <v>Pneumatic pumps</v>
      </c>
      <c r="H231" s="262">
        <v>0</v>
      </c>
      <c r="I231" s="275">
        <v>0</v>
      </c>
      <c r="J231" s="263">
        <v>0</v>
      </c>
      <c r="K231" s="263">
        <v>0</v>
      </c>
      <c r="L231" s="264">
        <v>0</v>
      </c>
    </row>
    <row r="232" spans="1:12" s="107" customFormat="1" x14ac:dyDescent="0.2">
      <c r="A232" s="107" t="s">
        <v>15182</v>
      </c>
      <c r="B232" s="28" t="str">
        <f>VLOOKUP(D232,fips_xref!$A$5:$C$35,2,FALSE)</f>
        <v>Natrona_Tribal</v>
      </c>
      <c r="C232" s="102" t="str">
        <f t="shared" si="4"/>
        <v>56</v>
      </c>
      <c r="D232" s="133" t="str">
        <f>fips_xref!A21</f>
        <v>5602501</v>
      </c>
      <c r="E232" s="108"/>
      <c r="F232" s="107" t="str">
        <f>SCC_xref!A$29</f>
        <v>2310003200</v>
      </c>
      <c r="G232" s="107" t="str">
        <f>VLOOKUP(F232,SCC_xref!$A$6:$B$37,2,FALSE)</f>
        <v>Pneumatic pumps</v>
      </c>
      <c r="H232" s="262">
        <v>0</v>
      </c>
      <c r="I232" s="275">
        <v>0</v>
      </c>
      <c r="J232" s="263">
        <v>0</v>
      </c>
      <c r="K232" s="263">
        <v>0</v>
      </c>
      <c r="L232" s="264">
        <v>0</v>
      </c>
    </row>
    <row r="233" spans="1:12" s="107" customFormat="1" x14ac:dyDescent="0.2">
      <c r="A233" s="107" t="s">
        <v>15182</v>
      </c>
      <c r="B233" s="28" t="str">
        <f>VLOOKUP(D233,fips_xref!$A$5:$C$35,2,FALSE)</f>
        <v>Niobrara_Tribal</v>
      </c>
      <c r="C233" s="102" t="str">
        <f t="shared" si="4"/>
        <v>56</v>
      </c>
      <c r="D233" s="133" t="str">
        <f>fips_xref!A22</f>
        <v>5602701</v>
      </c>
      <c r="E233" s="108"/>
      <c r="F233" s="107" t="str">
        <f>SCC_xref!A$29</f>
        <v>2310003200</v>
      </c>
      <c r="G233" s="107" t="str">
        <f>VLOOKUP(F233,SCC_xref!$A$6:$B$37,2,FALSE)</f>
        <v>Pneumatic pumps</v>
      </c>
      <c r="H233" s="262">
        <v>0</v>
      </c>
      <c r="I233" s="275">
        <v>0</v>
      </c>
      <c r="J233" s="263">
        <v>0</v>
      </c>
      <c r="K233" s="263">
        <v>0</v>
      </c>
      <c r="L233" s="264">
        <v>0</v>
      </c>
    </row>
    <row r="234" spans="1:12" s="107" customFormat="1" x14ac:dyDescent="0.2">
      <c r="A234" s="107" t="s">
        <v>15182</v>
      </c>
      <c r="B234" s="28" t="str">
        <f>VLOOKUP(D234,fips_xref!$A$5:$C$35,2,FALSE)</f>
        <v>Sheridan_Tribal</v>
      </c>
      <c r="C234" s="102" t="str">
        <f t="shared" si="4"/>
        <v>56</v>
      </c>
      <c r="D234" s="133" t="str">
        <f>fips_xref!A23</f>
        <v>5603301</v>
      </c>
      <c r="E234" s="108"/>
      <c r="F234" s="107" t="str">
        <f>SCC_xref!A$29</f>
        <v>2310003200</v>
      </c>
      <c r="G234" s="107" t="str">
        <f>VLOOKUP(F234,SCC_xref!$A$6:$B$37,2,FALSE)</f>
        <v>Pneumatic pumps</v>
      </c>
      <c r="H234" s="262">
        <v>0</v>
      </c>
      <c r="I234" s="275">
        <v>0</v>
      </c>
      <c r="J234" s="263">
        <v>0</v>
      </c>
      <c r="K234" s="263">
        <v>0</v>
      </c>
      <c r="L234" s="264">
        <v>0</v>
      </c>
    </row>
    <row r="235" spans="1:12" s="107" customFormat="1" x14ac:dyDescent="0.2">
      <c r="A235" s="107" t="s">
        <v>15182</v>
      </c>
      <c r="B235" s="28" t="str">
        <f>VLOOKUP(D235,fips_xref!$A$5:$C$35,2,FALSE)</f>
        <v>Weston_Tribal</v>
      </c>
      <c r="C235" s="102" t="str">
        <f t="shared" si="4"/>
        <v>56</v>
      </c>
      <c r="D235" s="133" t="str">
        <f>fips_xref!A24</f>
        <v>5604501</v>
      </c>
      <c r="E235" s="108"/>
      <c r="F235" s="107" t="str">
        <f>SCC_xref!A$29</f>
        <v>2310003200</v>
      </c>
      <c r="G235" s="107" t="str">
        <f>VLOOKUP(F235,SCC_xref!$A$6:$B$37,2,FALSE)</f>
        <v>Pneumatic pumps</v>
      </c>
      <c r="H235" s="262">
        <v>0</v>
      </c>
      <c r="I235" s="275">
        <v>0</v>
      </c>
      <c r="J235" s="263">
        <v>0</v>
      </c>
      <c r="K235" s="263">
        <v>0</v>
      </c>
      <c r="L235" s="264">
        <v>0</v>
      </c>
    </row>
    <row r="236" spans="1:12" s="109" customFormat="1" x14ac:dyDescent="0.2">
      <c r="A236" s="109" t="s">
        <v>15182</v>
      </c>
      <c r="B236" s="30" t="str">
        <f>VLOOKUP(D236,fips_xref!$A$5:$C$35,2,FALSE)</f>
        <v>Big Horn_NonTribal</v>
      </c>
      <c r="C236" s="101" t="str">
        <f t="shared" si="4"/>
        <v>30</v>
      </c>
      <c r="D236" s="134" t="str">
        <f>fips_xref!A25</f>
        <v>3000302</v>
      </c>
      <c r="E236" s="110"/>
      <c r="F236" s="109" t="str">
        <f>SCC_xref!A$29</f>
        <v>2310003200</v>
      </c>
      <c r="G236" s="109" t="str">
        <f>VLOOKUP(F236,SCC_xref!$A$6:$B$37,2,FALSE)</f>
        <v>Pneumatic pumps</v>
      </c>
      <c r="H236" s="265">
        <v>0</v>
      </c>
      <c r="I236" s="271">
        <v>5.8298822617286736E-2</v>
      </c>
      <c r="J236" s="266">
        <v>0</v>
      </c>
      <c r="K236" s="266">
        <v>0</v>
      </c>
      <c r="L236" s="267">
        <v>0</v>
      </c>
    </row>
    <row r="237" spans="1:12" s="109" customFormat="1" x14ac:dyDescent="0.2">
      <c r="A237" s="109" t="s">
        <v>15182</v>
      </c>
      <c r="B237" s="30" t="str">
        <f>VLOOKUP(D237,fips_xref!$A$5:$C$35,2,FALSE)</f>
        <v>Powder River_NonTribal</v>
      </c>
      <c r="C237" s="101" t="str">
        <f t="shared" si="4"/>
        <v>30</v>
      </c>
      <c r="D237" s="134" t="str">
        <f>fips_xref!A26</f>
        <v>3007502</v>
      </c>
      <c r="E237" s="110"/>
      <c r="F237" s="109" t="str">
        <f>SCC_xref!A$29</f>
        <v>2310003200</v>
      </c>
      <c r="G237" s="109" t="str">
        <f>VLOOKUP(F237,SCC_xref!$A$6:$B$37,2,FALSE)</f>
        <v>Pneumatic pumps</v>
      </c>
      <c r="H237" s="265">
        <v>0</v>
      </c>
      <c r="I237" s="271">
        <v>7.0444410662554816E-2</v>
      </c>
      <c r="J237" s="266">
        <v>0</v>
      </c>
      <c r="K237" s="266">
        <v>0</v>
      </c>
      <c r="L237" s="267">
        <v>0</v>
      </c>
    </row>
    <row r="238" spans="1:12" s="109" customFormat="1" x14ac:dyDescent="0.2">
      <c r="A238" s="109" t="s">
        <v>15182</v>
      </c>
      <c r="B238" s="30" t="str">
        <f>VLOOKUP(D238,fips_xref!$A$5:$C$35,2,FALSE)</f>
        <v>Campbell_NonTribal</v>
      </c>
      <c r="C238" s="101" t="str">
        <f t="shared" si="4"/>
        <v>56</v>
      </c>
      <c r="D238" s="134" t="str">
        <f>fips_xref!A27</f>
        <v>5600502</v>
      </c>
      <c r="E238" s="110"/>
      <c r="F238" s="109" t="str">
        <f>SCC_xref!A$29</f>
        <v>2310003200</v>
      </c>
      <c r="G238" s="109" t="str">
        <f>VLOOKUP(F238,SCC_xref!$A$6:$B$37,2,FALSE)</f>
        <v>Pneumatic pumps</v>
      </c>
      <c r="H238" s="265">
        <v>0</v>
      </c>
      <c r="I238" s="271">
        <v>2.4922746668890081</v>
      </c>
      <c r="J238" s="266">
        <v>0</v>
      </c>
      <c r="K238" s="266">
        <v>0</v>
      </c>
      <c r="L238" s="267">
        <v>0</v>
      </c>
    </row>
    <row r="239" spans="1:12" s="109" customFormat="1" x14ac:dyDescent="0.2">
      <c r="A239" s="109" t="s">
        <v>15182</v>
      </c>
      <c r="B239" s="30" t="str">
        <f>VLOOKUP(D239,fips_xref!$A$5:$C$35,2,FALSE)</f>
        <v>Converse_NonTribal</v>
      </c>
      <c r="C239" s="101" t="str">
        <f t="shared" si="4"/>
        <v>56</v>
      </c>
      <c r="D239" s="134" t="str">
        <f>fips_xref!A28</f>
        <v>5600902</v>
      </c>
      <c r="E239" s="110"/>
      <c r="F239" s="109" t="str">
        <f>SCC_xref!A$29</f>
        <v>2310003200</v>
      </c>
      <c r="G239" s="109" t="str">
        <f>VLOOKUP(F239,SCC_xref!$A$6:$B$37,2,FALSE)</f>
        <v>Pneumatic pumps</v>
      </c>
      <c r="H239" s="265">
        <v>0</v>
      </c>
      <c r="I239" s="271">
        <v>1.2655702743169328</v>
      </c>
      <c r="J239" s="266">
        <v>0</v>
      </c>
      <c r="K239" s="266">
        <v>0</v>
      </c>
      <c r="L239" s="267">
        <v>0</v>
      </c>
    </row>
    <row r="240" spans="1:12" s="109" customFormat="1" x14ac:dyDescent="0.2">
      <c r="A240" s="109" t="s">
        <v>15182</v>
      </c>
      <c r="B240" s="30" t="str">
        <f>VLOOKUP(D240,fips_xref!$A$5:$C$35,2,FALSE)</f>
        <v>Crook_NonTribal</v>
      </c>
      <c r="C240" s="101" t="str">
        <f t="shared" si="4"/>
        <v>56</v>
      </c>
      <c r="D240" s="134" t="str">
        <f>fips_xref!A29</f>
        <v>5601102</v>
      </c>
      <c r="E240" s="110"/>
      <c r="F240" s="109" t="str">
        <f>SCC_xref!A$29</f>
        <v>2310003200</v>
      </c>
      <c r="G240" s="109" t="str">
        <f>VLOOKUP(F240,SCC_xref!$A$6:$B$37,2,FALSE)</f>
        <v>Pneumatic pumps</v>
      </c>
      <c r="H240" s="265">
        <v>0</v>
      </c>
      <c r="I240" s="271">
        <v>0.58055910856381365</v>
      </c>
      <c r="J240" s="266">
        <v>0</v>
      </c>
      <c r="K240" s="266">
        <v>0</v>
      </c>
      <c r="L240" s="267">
        <v>0</v>
      </c>
    </row>
    <row r="241" spans="1:12" s="109" customFormat="1" x14ac:dyDescent="0.2">
      <c r="A241" s="109" t="s">
        <v>15182</v>
      </c>
      <c r="B241" s="30" t="str">
        <f>VLOOKUP(D241,fips_xref!$A$5:$C$35,2,FALSE)</f>
        <v>Johnson_NonTribal</v>
      </c>
      <c r="C241" s="101" t="str">
        <f t="shared" si="4"/>
        <v>56</v>
      </c>
      <c r="D241" s="134" t="str">
        <f>fips_xref!A30</f>
        <v>5601902</v>
      </c>
      <c r="E241" s="110"/>
      <c r="F241" s="109" t="str">
        <f>SCC_xref!A$29</f>
        <v>2310003200</v>
      </c>
      <c r="G241" s="109" t="str">
        <f>VLOOKUP(F241,SCC_xref!$A$6:$B$37,2,FALSE)</f>
        <v>Pneumatic pumps</v>
      </c>
      <c r="H241" s="265">
        <v>0</v>
      </c>
      <c r="I241" s="271">
        <v>0.36679675896709574</v>
      </c>
      <c r="J241" s="266">
        <v>0</v>
      </c>
      <c r="K241" s="266">
        <v>0</v>
      </c>
      <c r="L241" s="267">
        <v>0</v>
      </c>
    </row>
    <row r="242" spans="1:12" s="109" customFormat="1" x14ac:dyDescent="0.2">
      <c r="A242" s="109" t="s">
        <v>15182</v>
      </c>
      <c r="B242" s="30" t="str">
        <f>VLOOKUP(D242,fips_xref!$A$5:$C$35,2,FALSE)</f>
        <v>Natrona_NonTribal</v>
      </c>
      <c r="C242" s="101" t="str">
        <f t="shared" si="4"/>
        <v>56</v>
      </c>
      <c r="D242" s="134" t="str">
        <f>fips_xref!A31</f>
        <v>5602502</v>
      </c>
      <c r="E242" s="110"/>
      <c r="F242" s="109" t="str">
        <f>SCC_xref!A$29</f>
        <v>2310003200</v>
      </c>
      <c r="G242" s="109" t="str">
        <f>VLOOKUP(F242,SCC_xref!$A$6:$B$37,2,FALSE)</f>
        <v>Pneumatic pumps</v>
      </c>
      <c r="H242" s="265">
        <v>0</v>
      </c>
      <c r="I242" s="271">
        <v>2.4169720210083456</v>
      </c>
      <c r="J242" s="266">
        <v>0</v>
      </c>
      <c r="K242" s="266">
        <v>0</v>
      </c>
      <c r="L242" s="267">
        <v>0</v>
      </c>
    </row>
    <row r="243" spans="1:12" s="109" customFormat="1" x14ac:dyDescent="0.2">
      <c r="A243" s="109" t="s">
        <v>15182</v>
      </c>
      <c r="B243" s="30" t="str">
        <f>VLOOKUP(D243,fips_xref!$A$5:$C$35,2,FALSE)</f>
        <v>Niobrara_NonTribal</v>
      </c>
      <c r="C243" s="101" t="str">
        <f t="shared" si="4"/>
        <v>56</v>
      </c>
      <c r="D243" s="134" t="str">
        <f>fips_xref!A32</f>
        <v>5602702</v>
      </c>
      <c r="E243" s="110"/>
      <c r="F243" s="109" t="str">
        <f>SCC_xref!A$29</f>
        <v>2310003200</v>
      </c>
      <c r="G243" s="109" t="str">
        <f>VLOOKUP(F243,SCC_xref!$A$6:$B$37,2,FALSE)</f>
        <v>Pneumatic pumps</v>
      </c>
      <c r="H243" s="265">
        <v>0</v>
      </c>
      <c r="I243" s="271">
        <v>0.33886190646297915</v>
      </c>
      <c r="J243" s="266">
        <v>0</v>
      </c>
      <c r="K243" s="266">
        <v>0</v>
      </c>
      <c r="L243" s="267">
        <v>0</v>
      </c>
    </row>
    <row r="244" spans="1:12" s="109" customFormat="1" x14ac:dyDescent="0.2">
      <c r="A244" s="109" t="s">
        <v>15182</v>
      </c>
      <c r="B244" s="30" t="str">
        <f>VLOOKUP(D244,fips_xref!$A$5:$C$35,2,FALSE)</f>
        <v>Sheridan_NonTribal</v>
      </c>
      <c r="C244" s="101" t="str">
        <f t="shared" si="4"/>
        <v>56</v>
      </c>
      <c r="D244" s="134" t="str">
        <f>fips_xref!A33</f>
        <v>5603302</v>
      </c>
      <c r="E244" s="110"/>
      <c r="F244" s="109" t="str">
        <f>SCC_xref!A$29</f>
        <v>2310003200</v>
      </c>
      <c r="G244" s="109" t="str">
        <f>VLOOKUP(F244,SCC_xref!$A$6:$B$37,2,FALSE)</f>
        <v>Pneumatic pumps</v>
      </c>
      <c r="H244" s="265">
        <v>0</v>
      </c>
      <c r="I244" s="271">
        <v>2.3076617286009335E-2</v>
      </c>
      <c r="J244" s="266">
        <v>0</v>
      </c>
      <c r="K244" s="266">
        <v>0</v>
      </c>
      <c r="L244" s="267">
        <v>0</v>
      </c>
    </row>
    <row r="245" spans="1:12" s="109" customFormat="1" x14ac:dyDescent="0.2">
      <c r="A245" s="109" t="s">
        <v>15182</v>
      </c>
      <c r="B245" s="30" t="str">
        <f>VLOOKUP(D245,fips_xref!$A$5:$C$35,2,FALSE)</f>
        <v>Weston_NonTribal</v>
      </c>
      <c r="C245" s="101" t="str">
        <f t="shared" si="4"/>
        <v>56</v>
      </c>
      <c r="D245" s="134" t="str">
        <f>fips_xref!A34</f>
        <v>5604502</v>
      </c>
      <c r="E245" s="110"/>
      <c r="F245" s="109" t="str">
        <f>SCC_xref!A$29</f>
        <v>2310003200</v>
      </c>
      <c r="G245" s="109" t="str">
        <f>VLOOKUP(F245,SCC_xref!$A$6:$B$37,2,FALSE)</f>
        <v>Pneumatic pumps</v>
      </c>
      <c r="H245" s="265">
        <v>0</v>
      </c>
      <c r="I245" s="271">
        <v>1.5339877701173572</v>
      </c>
      <c r="J245" s="266">
        <v>0</v>
      </c>
      <c r="K245" s="266">
        <v>0</v>
      </c>
      <c r="L245" s="267">
        <v>0</v>
      </c>
    </row>
    <row r="246" spans="1:12" s="32" customFormat="1" x14ac:dyDescent="0.2">
      <c r="A246" s="32" t="s">
        <v>15724</v>
      </c>
      <c r="B246" s="33" t="str">
        <f>VLOOKUP(D246,fips_xref!$A$5:$C$35,2,FALSE)</f>
        <v>Big Horn</v>
      </c>
      <c r="C246" s="34" t="str">
        <f t="shared" si="4"/>
        <v>30</v>
      </c>
      <c r="D246" s="149">
        <f>fips_xref!A5</f>
        <v>30003</v>
      </c>
      <c r="E246" s="64"/>
      <c r="F246" s="32" t="str">
        <f>SCC_xref!$A$8</f>
        <v>2310000230</v>
      </c>
      <c r="G246" s="32" t="str">
        <f>VLOOKUP(F246,SCC_xref!$A$6:$B$37,2,FALSE)</f>
        <v>Workover rigs</v>
      </c>
      <c r="H246" s="272">
        <v>20.859117435424654</v>
      </c>
      <c r="I246" s="215">
        <v>3.0099540769949611</v>
      </c>
      <c r="J246" s="215">
        <v>12.210265091402988</v>
      </c>
      <c r="K246" s="215">
        <v>0.30681343852953424</v>
      </c>
      <c r="L246" s="273">
        <v>2.4940390408557138</v>
      </c>
    </row>
    <row r="247" spans="1:12" s="32" customFormat="1" x14ac:dyDescent="0.2">
      <c r="A247" s="32" t="s">
        <v>15724</v>
      </c>
      <c r="B247" s="33" t="str">
        <f>VLOOKUP(D247,fips_xref!$A$5:$C$35,2,FALSE)</f>
        <v>Powder River</v>
      </c>
      <c r="C247" s="34" t="str">
        <f t="shared" si="4"/>
        <v>30</v>
      </c>
      <c r="D247" s="149">
        <f>fips_xref!A6</f>
        <v>30075</v>
      </c>
      <c r="E247" s="64"/>
      <c r="F247" s="32" t="str">
        <f>SCC_xref!$A$8</f>
        <v>2310000230</v>
      </c>
      <c r="G247" s="32" t="str">
        <f>VLOOKUP(F247,SCC_xref!$A$6:$B$37,2,FALSE)</f>
        <v>Workover rigs</v>
      </c>
      <c r="H247" s="272">
        <v>1.2761907291715504</v>
      </c>
      <c r="I247" s="215">
        <v>0.18415330850813053</v>
      </c>
      <c r="J247" s="215">
        <v>0.74704153512803084</v>
      </c>
      <c r="K247" s="215">
        <v>1.8771286323536904E-2</v>
      </c>
      <c r="L247" s="273">
        <v>0.15258888646585589</v>
      </c>
    </row>
    <row r="248" spans="1:12" s="32" customFormat="1" x14ac:dyDescent="0.2">
      <c r="A248" s="32" t="s">
        <v>15724</v>
      </c>
      <c r="B248" s="33" t="str">
        <f>VLOOKUP(D248,fips_xref!$A$5:$C$35,2,FALSE)</f>
        <v>Campbell</v>
      </c>
      <c r="C248" s="34" t="str">
        <f t="shared" si="4"/>
        <v>56</v>
      </c>
      <c r="D248" s="149">
        <f>fips_xref!A7</f>
        <v>56005</v>
      </c>
      <c r="E248" s="64"/>
      <c r="F248" s="32" t="str">
        <f>SCC_xref!$A$8</f>
        <v>2310000230</v>
      </c>
      <c r="G248" s="32" t="str">
        <f>VLOOKUP(F248,SCC_xref!$A$6:$B$37,2,FALSE)</f>
        <v>Workover rigs</v>
      </c>
      <c r="H248" s="272">
        <v>310.7964491301405</v>
      </c>
      <c r="I248" s="215">
        <v>44.847680735816269</v>
      </c>
      <c r="J248" s="215">
        <v>181.93037385661097</v>
      </c>
      <c r="K248" s="215">
        <v>4.5714555055165302</v>
      </c>
      <c r="L248" s="273">
        <v>37.160655540176116</v>
      </c>
    </row>
    <row r="249" spans="1:12" s="32" customFormat="1" x14ac:dyDescent="0.2">
      <c r="A249" s="32" t="s">
        <v>15724</v>
      </c>
      <c r="B249" s="33" t="str">
        <f>VLOOKUP(D249,fips_xref!$A$5:$C$35,2,FALSE)</f>
        <v>Converse</v>
      </c>
      <c r="C249" s="34" t="str">
        <f t="shared" si="4"/>
        <v>56</v>
      </c>
      <c r="D249" s="149">
        <f>fips_xref!A8</f>
        <v>56009</v>
      </c>
      <c r="E249" s="64"/>
      <c r="F249" s="32" t="str">
        <f>SCC_xref!$A$8</f>
        <v>2310000230</v>
      </c>
      <c r="G249" s="32" t="str">
        <f>VLOOKUP(F249,SCC_xref!$A$6:$B$37,2,FALSE)</f>
        <v>Workover rigs</v>
      </c>
      <c r="H249" s="272">
        <v>23.08144956725787</v>
      </c>
      <c r="I249" s="215">
        <v>3.3306348383625677</v>
      </c>
      <c r="J249" s="215">
        <v>13.511147764643178</v>
      </c>
      <c r="K249" s="215">
        <v>0.33950136816190019</v>
      </c>
      <c r="L249" s="273">
        <v>2.7597541707359108</v>
      </c>
    </row>
    <row r="250" spans="1:12" s="32" customFormat="1" x14ac:dyDescent="0.2">
      <c r="A250" s="32" t="s">
        <v>15724</v>
      </c>
      <c r="B250" s="33" t="str">
        <f>VLOOKUP(D250,fips_xref!$A$5:$C$35,2,FALSE)</f>
        <v>Crook</v>
      </c>
      <c r="C250" s="34" t="str">
        <f t="shared" si="4"/>
        <v>56</v>
      </c>
      <c r="D250" s="149">
        <f>fips_xref!A9</f>
        <v>56011</v>
      </c>
      <c r="E250" s="64"/>
      <c r="F250" s="32" t="str">
        <f>SCC_xref!$A$8</f>
        <v>2310000230</v>
      </c>
      <c r="G250" s="32" t="str">
        <f>VLOOKUP(F250,SCC_xref!$A$6:$B$37,2,FALSE)</f>
        <v>Workover rigs</v>
      </c>
      <c r="H250" s="272">
        <v>10.517571871448295</v>
      </c>
      <c r="I250" s="215">
        <v>1.517677266670455</v>
      </c>
      <c r="J250" s="215">
        <v>6.1566526515723927</v>
      </c>
      <c r="K250" s="215">
        <v>0.15470129073535588</v>
      </c>
      <c r="L250" s="273">
        <v>1.2575428919082607</v>
      </c>
    </row>
    <row r="251" spans="1:12" s="32" customFormat="1" x14ac:dyDescent="0.2">
      <c r="A251" s="32" t="s">
        <v>15724</v>
      </c>
      <c r="B251" s="33" t="str">
        <f>VLOOKUP(D251,fips_xref!$A$5:$C$35,2,FALSE)</f>
        <v>Johnson</v>
      </c>
      <c r="C251" s="34" t="str">
        <f t="shared" si="4"/>
        <v>56</v>
      </c>
      <c r="D251" s="149">
        <f>fips_xref!A10</f>
        <v>56019</v>
      </c>
      <c r="E251" s="64"/>
      <c r="F251" s="32" t="str">
        <f>SCC_xref!$A$8</f>
        <v>2310000230</v>
      </c>
      <c r="G251" s="32" t="str">
        <f>VLOOKUP(F251,SCC_xref!$A$6:$B$37,2,FALSE)</f>
        <v>Workover rigs</v>
      </c>
      <c r="H251" s="272">
        <v>77.803627902596588</v>
      </c>
      <c r="I251" s="215">
        <v>11.227001704909474</v>
      </c>
      <c r="J251" s="215">
        <v>45.543773589874434</v>
      </c>
      <c r="K251" s="215">
        <v>1.1444011800004568</v>
      </c>
      <c r="L251" s="273">
        <v>9.3026603886770065</v>
      </c>
    </row>
    <row r="252" spans="1:12" s="32" customFormat="1" x14ac:dyDescent="0.2">
      <c r="A252" s="32" t="s">
        <v>15724</v>
      </c>
      <c r="B252" s="33" t="str">
        <f>VLOOKUP(D252,fips_xref!$A$5:$C$35,2,FALSE)</f>
        <v>Natrona</v>
      </c>
      <c r="C252" s="34" t="str">
        <f t="shared" si="4"/>
        <v>56</v>
      </c>
      <c r="D252" s="149">
        <f>fips_xref!A11</f>
        <v>56025</v>
      </c>
      <c r="E252" s="64"/>
      <c r="F252" s="32" t="str">
        <f>SCC_xref!$A$8</f>
        <v>2310000230</v>
      </c>
      <c r="G252" s="32" t="str">
        <f>VLOOKUP(F252,SCC_xref!$A$6:$B$37,2,FALSE)</f>
        <v>Workover rigs</v>
      </c>
      <c r="H252" s="272">
        <v>43.808547272078563</v>
      </c>
      <c r="I252" s="215">
        <v>6.3215385730980662</v>
      </c>
      <c r="J252" s="215">
        <v>25.644132697239815</v>
      </c>
      <c r="K252" s="215">
        <v>0.64437294948555124</v>
      </c>
      <c r="L252" s="273">
        <v>5.238008154371018</v>
      </c>
    </row>
    <row r="253" spans="1:12" s="32" customFormat="1" x14ac:dyDescent="0.2">
      <c r="A253" s="32" t="s">
        <v>15724</v>
      </c>
      <c r="B253" s="33" t="str">
        <f>VLOOKUP(D253,fips_xref!$A$5:$C$35,2,FALSE)</f>
        <v>Niobrara</v>
      </c>
      <c r="C253" s="34" t="str">
        <f t="shared" si="4"/>
        <v>56</v>
      </c>
      <c r="D253" s="149">
        <f>fips_xref!A12</f>
        <v>56027</v>
      </c>
      <c r="E253" s="64"/>
      <c r="F253" s="32" t="str">
        <f>SCC_xref!$A$8</f>
        <v>2310000230</v>
      </c>
      <c r="G253" s="32" t="str">
        <f>VLOOKUP(F253,SCC_xref!$A$6:$B$37,2,FALSE)</f>
        <v>Workover rigs</v>
      </c>
      <c r="H253" s="272">
        <v>6.1389174730838381</v>
      </c>
      <c r="I253" s="215">
        <v>0.88584091506497276</v>
      </c>
      <c r="J253" s="215">
        <v>3.5935273844951832</v>
      </c>
      <c r="K253" s="215">
        <v>9.0296360073565465E-2</v>
      </c>
      <c r="L253" s="273">
        <v>0.73400516075816891</v>
      </c>
    </row>
    <row r="254" spans="1:12" s="32" customFormat="1" x14ac:dyDescent="0.2">
      <c r="A254" s="32" t="s">
        <v>15724</v>
      </c>
      <c r="B254" s="33" t="str">
        <f>VLOOKUP(D254,fips_xref!$A$5:$C$35,2,FALSE)</f>
        <v>Sheridan</v>
      </c>
      <c r="C254" s="34" t="str">
        <f t="shared" si="4"/>
        <v>56</v>
      </c>
      <c r="D254" s="149">
        <f>fips_xref!A13</f>
        <v>56033</v>
      </c>
      <c r="E254" s="64"/>
      <c r="F254" s="32" t="str">
        <f>SCC_xref!$A$8</f>
        <v>2310000230</v>
      </c>
      <c r="G254" s="32" t="str">
        <f>VLOOKUP(F254,SCC_xref!$A$6:$B$37,2,FALSE)</f>
        <v>Workover rigs</v>
      </c>
      <c r="H254" s="272">
        <v>64.777681149673185</v>
      </c>
      <c r="I254" s="215">
        <v>9.3473679353092471</v>
      </c>
      <c r="J254" s="215">
        <v>37.918797920981433</v>
      </c>
      <c r="K254" s="215">
        <v>0.95280460235332154</v>
      </c>
      <c r="L254" s="273">
        <v>7.7452014095772377</v>
      </c>
    </row>
    <row r="255" spans="1:12" s="32" customFormat="1" x14ac:dyDescent="0.2">
      <c r="A255" s="32" t="s">
        <v>15724</v>
      </c>
      <c r="B255" s="33" t="str">
        <f>VLOOKUP(D255,fips_xref!$A$5:$C$35,2,FALSE)</f>
        <v>Weston</v>
      </c>
      <c r="C255" s="34" t="str">
        <f t="shared" si="4"/>
        <v>56</v>
      </c>
      <c r="D255" s="149">
        <f>fips_xref!A14</f>
        <v>56045</v>
      </c>
      <c r="E255" s="64"/>
      <c r="F255" s="32" t="str">
        <f>SCC_xref!$A$8</f>
        <v>2310000230</v>
      </c>
      <c r="G255" s="32" t="str">
        <f>VLOOKUP(F255,SCC_xref!$A$6:$B$37,2,FALSE)</f>
        <v>Workover rigs</v>
      </c>
      <c r="H255" s="272">
        <v>27.790153292132214</v>
      </c>
      <c r="I255" s="215">
        <v>4.0100970456167051</v>
      </c>
      <c r="J255" s="215">
        <v>16.26747342873626</v>
      </c>
      <c r="K255" s="215">
        <v>0.40876094183839845</v>
      </c>
      <c r="L255" s="273">
        <v>3.3227545449375175</v>
      </c>
    </row>
    <row r="256" spans="1:12" s="107" customFormat="1" x14ac:dyDescent="0.2">
      <c r="A256" s="107" t="s">
        <v>15724</v>
      </c>
      <c r="B256" s="28" t="str">
        <f>VLOOKUP(D256,fips_xref!$A$5:$C$35,2,FALSE)</f>
        <v>Big Horn_Tribal</v>
      </c>
      <c r="C256" s="102" t="str">
        <f t="shared" si="4"/>
        <v>30</v>
      </c>
      <c r="D256" s="133" t="str">
        <f>fips_xref!A15</f>
        <v>3000301</v>
      </c>
      <c r="E256" s="108"/>
      <c r="F256" s="107" t="str">
        <f>SCC_xref!$A$8</f>
        <v>2310000230</v>
      </c>
      <c r="G256" s="107" t="str">
        <f>VLOOKUP(F256,SCC_xref!$A$6:$B$37,2,FALSE)</f>
        <v>Workover rigs</v>
      </c>
      <c r="H256" s="274">
        <v>1.1661742870015892</v>
      </c>
      <c r="I256" s="275">
        <v>0.16827802329191238</v>
      </c>
      <c r="J256" s="275">
        <v>0.68264140278940755</v>
      </c>
      <c r="K256" s="275">
        <v>1.7153071985300965E-2</v>
      </c>
      <c r="L256" s="276">
        <v>0.13943467211535107</v>
      </c>
    </row>
    <row r="257" spans="1:12" s="107" customFormat="1" x14ac:dyDescent="0.2">
      <c r="A257" s="107" t="s">
        <v>15724</v>
      </c>
      <c r="B257" s="28" t="str">
        <f>VLOOKUP(D257,fips_xref!$A$5:$C$35,2,FALSE)</f>
        <v>Powder River_Tribal</v>
      </c>
      <c r="C257" s="102" t="str">
        <f t="shared" si="4"/>
        <v>30</v>
      </c>
      <c r="D257" s="133" t="str">
        <f>fips_xref!A16</f>
        <v>3007501</v>
      </c>
      <c r="E257" s="108"/>
      <c r="F257" s="107" t="str">
        <f>SCC_xref!$A$8</f>
        <v>2310000230</v>
      </c>
      <c r="G257" s="107" t="str">
        <f>VLOOKUP(F257,SCC_xref!$A$6:$B$37,2,FALSE)</f>
        <v>Workover rigs</v>
      </c>
      <c r="H257" s="274">
        <v>0</v>
      </c>
      <c r="I257" s="275">
        <v>0</v>
      </c>
      <c r="J257" s="275">
        <v>0</v>
      </c>
      <c r="K257" s="275">
        <v>0</v>
      </c>
      <c r="L257" s="276">
        <v>0</v>
      </c>
    </row>
    <row r="258" spans="1:12" s="107" customFormat="1" x14ac:dyDescent="0.2">
      <c r="A258" s="107" t="s">
        <v>15724</v>
      </c>
      <c r="B258" s="28" t="str">
        <f>VLOOKUP(D258,fips_xref!$A$5:$C$35,2,FALSE)</f>
        <v>Campbell_Tribal</v>
      </c>
      <c r="C258" s="102" t="str">
        <f t="shared" si="4"/>
        <v>56</v>
      </c>
      <c r="D258" s="133" t="str">
        <f>fips_xref!A17</f>
        <v>5600501</v>
      </c>
      <c r="E258" s="108"/>
      <c r="F258" s="107" t="str">
        <f>SCC_xref!$A$8</f>
        <v>2310000230</v>
      </c>
      <c r="G258" s="107" t="str">
        <f>VLOOKUP(F258,SCC_xref!$A$6:$B$37,2,FALSE)</f>
        <v>Workover rigs</v>
      </c>
      <c r="H258" s="274">
        <v>0</v>
      </c>
      <c r="I258" s="275">
        <v>0</v>
      </c>
      <c r="J258" s="275">
        <v>0</v>
      </c>
      <c r="K258" s="275">
        <v>0</v>
      </c>
      <c r="L258" s="276">
        <v>0</v>
      </c>
    </row>
    <row r="259" spans="1:12" s="107" customFormat="1" x14ac:dyDescent="0.2">
      <c r="A259" s="107" t="s">
        <v>15724</v>
      </c>
      <c r="B259" s="28" t="str">
        <f>VLOOKUP(D259,fips_xref!$A$5:$C$35,2,FALSE)</f>
        <v>Converse_Tribal</v>
      </c>
      <c r="C259" s="102" t="str">
        <f t="shared" si="4"/>
        <v>56</v>
      </c>
      <c r="D259" s="133" t="str">
        <f>fips_xref!A18</f>
        <v>5600901</v>
      </c>
      <c r="E259" s="108"/>
      <c r="F259" s="107" t="str">
        <f>SCC_xref!$A$8</f>
        <v>2310000230</v>
      </c>
      <c r="G259" s="107" t="str">
        <f>VLOOKUP(F259,SCC_xref!$A$6:$B$37,2,FALSE)</f>
        <v>Workover rigs</v>
      </c>
      <c r="H259" s="274">
        <v>0</v>
      </c>
      <c r="I259" s="275">
        <v>0</v>
      </c>
      <c r="J259" s="275">
        <v>0</v>
      </c>
      <c r="K259" s="275">
        <v>0</v>
      </c>
      <c r="L259" s="276">
        <v>0</v>
      </c>
    </row>
    <row r="260" spans="1:12" s="107" customFormat="1" x14ac:dyDescent="0.2">
      <c r="A260" s="107" t="s">
        <v>15724</v>
      </c>
      <c r="B260" s="28" t="str">
        <f>VLOOKUP(D260,fips_xref!$A$5:$C$35,2,FALSE)</f>
        <v>Crook_Tribal</v>
      </c>
      <c r="C260" s="102" t="str">
        <f t="shared" si="4"/>
        <v>56</v>
      </c>
      <c r="D260" s="133" t="str">
        <f>fips_xref!A19</f>
        <v>5601101</v>
      </c>
      <c r="E260" s="108"/>
      <c r="F260" s="107" t="str">
        <f>SCC_xref!$A$8</f>
        <v>2310000230</v>
      </c>
      <c r="G260" s="107" t="str">
        <f>VLOOKUP(F260,SCC_xref!$A$6:$B$37,2,FALSE)</f>
        <v>Workover rigs</v>
      </c>
      <c r="H260" s="274">
        <v>0</v>
      </c>
      <c r="I260" s="275">
        <v>0</v>
      </c>
      <c r="J260" s="275">
        <v>0</v>
      </c>
      <c r="K260" s="275">
        <v>0</v>
      </c>
      <c r="L260" s="276">
        <v>0</v>
      </c>
    </row>
    <row r="261" spans="1:12" s="107" customFormat="1" x14ac:dyDescent="0.2">
      <c r="A261" s="107" t="s">
        <v>15724</v>
      </c>
      <c r="B261" s="28" t="str">
        <f>VLOOKUP(D261,fips_xref!$A$5:$C$35,2,FALSE)</f>
        <v>Johnson_Tribal</v>
      </c>
      <c r="C261" s="102" t="str">
        <f t="shared" si="4"/>
        <v>56</v>
      </c>
      <c r="D261" s="133" t="str">
        <f>fips_xref!A20</f>
        <v>5601901</v>
      </c>
      <c r="E261" s="108"/>
      <c r="F261" s="107" t="str">
        <f>SCC_xref!$A$8</f>
        <v>2310000230</v>
      </c>
      <c r="G261" s="107" t="str">
        <f>VLOOKUP(F261,SCC_xref!$A$6:$B$37,2,FALSE)</f>
        <v>Workover rigs</v>
      </c>
      <c r="H261" s="274">
        <v>0</v>
      </c>
      <c r="I261" s="275">
        <v>0</v>
      </c>
      <c r="J261" s="275">
        <v>0</v>
      </c>
      <c r="K261" s="275">
        <v>0</v>
      </c>
      <c r="L261" s="276">
        <v>0</v>
      </c>
    </row>
    <row r="262" spans="1:12" s="107" customFormat="1" x14ac:dyDescent="0.2">
      <c r="A262" s="107" t="s">
        <v>15724</v>
      </c>
      <c r="B262" s="28" t="str">
        <f>VLOOKUP(D262,fips_xref!$A$5:$C$35,2,FALSE)</f>
        <v>Natrona_Tribal</v>
      </c>
      <c r="C262" s="102" t="str">
        <f t="shared" si="4"/>
        <v>56</v>
      </c>
      <c r="D262" s="133" t="str">
        <f>fips_xref!A21</f>
        <v>5602501</v>
      </c>
      <c r="E262" s="108"/>
      <c r="F262" s="107" t="str">
        <f>SCC_xref!$A$8</f>
        <v>2310000230</v>
      </c>
      <c r="G262" s="107" t="str">
        <f>VLOOKUP(F262,SCC_xref!$A$6:$B$37,2,FALSE)</f>
        <v>Workover rigs</v>
      </c>
      <c r="H262" s="274">
        <v>0</v>
      </c>
      <c r="I262" s="275">
        <v>0</v>
      </c>
      <c r="J262" s="275">
        <v>0</v>
      </c>
      <c r="K262" s="275">
        <v>0</v>
      </c>
      <c r="L262" s="276">
        <v>0</v>
      </c>
    </row>
    <row r="263" spans="1:12" s="107" customFormat="1" x14ac:dyDescent="0.2">
      <c r="A263" s="107" t="s">
        <v>15724</v>
      </c>
      <c r="B263" s="28" t="str">
        <f>VLOOKUP(D263,fips_xref!$A$5:$C$35,2,FALSE)</f>
        <v>Niobrara_Tribal</v>
      </c>
      <c r="C263" s="102" t="str">
        <f t="shared" si="4"/>
        <v>56</v>
      </c>
      <c r="D263" s="133" t="str">
        <f>fips_xref!A22</f>
        <v>5602701</v>
      </c>
      <c r="E263" s="108"/>
      <c r="F263" s="107" t="str">
        <f>SCC_xref!$A$8</f>
        <v>2310000230</v>
      </c>
      <c r="G263" s="107" t="str">
        <f>VLOOKUP(F263,SCC_xref!$A$6:$B$37,2,FALSE)</f>
        <v>Workover rigs</v>
      </c>
      <c r="H263" s="274">
        <v>0</v>
      </c>
      <c r="I263" s="275">
        <v>0</v>
      </c>
      <c r="J263" s="275">
        <v>0</v>
      </c>
      <c r="K263" s="275">
        <v>0</v>
      </c>
      <c r="L263" s="276">
        <v>0</v>
      </c>
    </row>
    <row r="264" spans="1:12" s="107" customFormat="1" x14ac:dyDescent="0.2">
      <c r="A264" s="107" t="s">
        <v>15724</v>
      </c>
      <c r="B264" s="28" t="str">
        <f>VLOOKUP(D264,fips_xref!$A$5:$C$35,2,FALSE)</f>
        <v>Sheridan_Tribal</v>
      </c>
      <c r="C264" s="102" t="str">
        <f t="shared" si="4"/>
        <v>56</v>
      </c>
      <c r="D264" s="133" t="str">
        <f>fips_xref!A23</f>
        <v>5603301</v>
      </c>
      <c r="E264" s="108"/>
      <c r="F264" s="107" t="str">
        <f>SCC_xref!$A$8</f>
        <v>2310000230</v>
      </c>
      <c r="G264" s="107" t="str">
        <f>VLOOKUP(F264,SCC_xref!$A$6:$B$37,2,FALSE)</f>
        <v>Workover rigs</v>
      </c>
      <c r="H264" s="274">
        <v>0</v>
      </c>
      <c r="I264" s="275">
        <v>0</v>
      </c>
      <c r="J264" s="275">
        <v>0</v>
      </c>
      <c r="K264" s="275">
        <v>0</v>
      </c>
      <c r="L264" s="276">
        <v>0</v>
      </c>
    </row>
    <row r="265" spans="1:12" s="107" customFormat="1" x14ac:dyDescent="0.2">
      <c r="A265" s="107" t="s">
        <v>15724</v>
      </c>
      <c r="B265" s="28" t="str">
        <f>VLOOKUP(D265,fips_xref!$A$5:$C$35,2,FALSE)</f>
        <v>Weston_Tribal</v>
      </c>
      <c r="C265" s="102" t="str">
        <f t="shared" si="4"/>
        <v>56</v>
      </c>
      <c r="D265" s="133" t="str">
        <f>fips_xref!A24</f>
        <v>5604501</v>
      </c>
      <c r="E265" s="108"/>
      <c r="F265" s="107" t="str">
        <f>SCC_xref!$A$8</f>
        <v>2310000230</v>
      </c>
      <c r="G265" s="107" t="str">
        <f>VLOOKUP(F265,SCC_xref!$A$6:$B$37,2,FALSE)</f>
        <v>Workover rigs</v>
      </c>
      <c r="H265" s="274">
        <v>0</v>
      </c>
      <c r="I265" s="275">
        <v>0</v>
      </c>
      <c r="J265" s="275">
        <v>0</v>
      </c>
      <c r="K265" s="275">
        <v>0</v>
      </c>
      <c r="L265" s="276">
        <v>0</v>
      </c>
    </row>
    <row r="266" spans="1:12" s="109" customFormat="1" x14ac:dyDescent="0.2">
      <c r="A266" s="109" t="s">
        <v>15724</v>
      </c>
      <c r="B266" s="30" t="str">
        <f>VLOOKUP(D266,fips_xref!$A$5:$C$35,2,FALSE)</f>
        <v>Big Horn_NonTribal</v>
      </c>
      <c r="C266" s="101" t="str">
        <f t="shared" si="4"/>
        <v>30</v>
      </c>
      <c r="D266" s="134" t="str">
        <f>fips_xref!A25</f>
        <v>3000302</v>
      </c>
      <c r="E266" s="110"/>
      <c r="F266" s="109" t="str">
        <f>SCC_xref!$A$8</f>
        <v>2310000230</v>
      </c>
      <c r="G266" s="109" t="str">
        <f>VLOOKUP(F266,SCC_xref!$A$6:$B$37,2,FALSE)</f>
        <v>Workover rigs</v>
      </c>
      <c r="H266" s="277">
        <v>19.692943148423065</v>
      </c>
      <c r="I266" s="271">
        <v>2.8416760537030488</v>
      </c>
      <c r="J266" s="271">
        <v>11.527623688613581</v>
      </c>
      <c r="K266" s="271">
        <v>0.28966036654423327</v>
      </c>
      <c r="L266" s="278">
        <v>2.3546043687403628</v>
      </c>
    </row>
    <row r="267" spans="1:12" s="109" customFormat="1" x14ac:dyDescent="0.2">
      <c r="A267" s="109" t="s">
        <v>15724</v>
      </c>
      <c r="B267" s="30" t="str">
        <f>VLOOKUP(D267,fips_xref!$A$5:$C$35,2,FALSE)</f>
        <v>Powder River_NonTribal</v>
      </c>
      <c r="C267" s="101" t="str">
        <f t="shared" si="4"/>
        <v>30</v>
      </c>
      <c r="D267" s="134" t="str">
        <f>fips_xref!A26</f>
        <v>3007502</v>
      </c>
      <c r="E267" s="110"/>
      <c r="F267" s="109" t="str">
        <f>SCC_xref!$A$8</f>
        <v>2310000230</v>
      </c>
      <c r="G267" s="109" t="str">
        <f>VLOOKUP(F267,SCC_xref!$A$6:$B$37,2,FALSE)</f>
        <v>Workover rigs</v>
      </c>
      <c r="H267" s="277">
        <v>1.2761907291715504</v>
      </c>
      <c r="I267" s="271">
        <v>0.18415330850813053</v>
      </c>
      <c r="J267" s="271">
        <v>0.74704153512803084</v>
      </c>
      <c r="K267" s="271">
        <v>1.8771286323536904E-2</v>
      </c>
      <c r="L267" s="278">
        <v>0.15258888646585589</v>
      </c>
    </row>
    <row r="268" spans="1:12" s="109" customFormat="1" x14ac:dyDescent="0.2">
      <c r="A268" s="109" t="s">
        <v>15724</v>
      </c>
      <c r="B268" s="30" t="str">
        <f>VLOOKUP(D268,fips_xref!$A$5:$C$35,2,FALSE)</f>
        <v>Campbell_NonTribal</v>
      </c>
      <c r="C268" s="101" t="str">
        <f t="shared" si="4"/>
        <v>56</v>
      </c>
      <c r="D268" s="134" t="str">
        <f>fips_xref!A27</f>
        <v>5600502</v>
      </c>
      <c r="E268" s="110"/>
      <c r="F268" s="109" t="str">
        <f>SCC_xref!$A$8</f>
        <v>2310000230</v>
      </c>
      <c r="G268" s="109" t="str">
        <f>VLOOKUP(F268,SCC_xref!$A$6:$B$37,2,FALSE)</f>
        <v>Workover rigs</v>
      </c>
      <c r="H268" s="277">
        <v>310.7964491301405</v>
      </c>
      <c r="I268" s="271">
        <v>44.847680735816269</v>
      </c>
      <c r="J268" s="271">
        <v>181.93037385661097</v>
      </c>
      <c r="K268" s="271">
        <v>4.5714555055165302</v>
      </c>
      <c r="L268" s="278">
        <v>37.160655540176116</v>
      </c>
    </row>
    <row r="269" spans="1:12" s="109" customFormat="1" x14ac:dyDescent="0.2">
      <c r="A269" s="109" t="s">
        <v>15724</v>
      </c>
      <c r="B269" s="30" t="str">
        <f>VLOOKUP(D269,fips_xref!$A$5:$C$35,2,FALSE)</f>
        <v>Converse_NonTribal</v>
      </c>
      <c r="C269" s="101" t="str">
        <f t="shared" si="4"/>
        <v>56</v>
      </c>
      <c r="D269" s="134" t="str">
        <f>fips_xref!A28</f>
        <v>5600902</v>
      </c>
      <c r="E269" s="110"/>
      <c r="F269" s="109" t="str">
        <f>SCC_xref!$A$8</f>
        <v>2310000230</v>
      </c>
      <c r="G269" s="109" t="str">
        <f>VLOOKUP(F269,SCC_xref!$A$6:$B$37,2,FALSE)</f>
        <v>Workover rigs</v>
      </c>
      <c r="H269" s="277">
        <v>23.08144956725787</v>
      </c>
      <c r="I269" s="271">
        <v>3.3306348383625677</v>
      </c>
      <c r="J269" s="271">
        <v>13.511147764643178</v>
      </c>
      <c r="K269" s="271">
        <v>0.33950136816190019</v>
      </c>
      <c r="L269" s="278">
        <v>2.7597541707359108</v>
      </c>
    </row>
    <row r="270" spans="1:12" s="109" customFormat="1" x14ac:dyDescent="0.2">
      <c r="A270" s="109" t="s">
        <v>15724</v>
      </c>
      <c r="B270" s="30" t="str">
        <f>VLOOKUP(D270,fips_xref!$A$5:$C$35,2,FALSE)</f>
        <v>Crook_NonTribal</v>
      </c>
      <c r="C270" s="101" t="str">
        <f t="shared" si="4"/>
        <v>56</v>
      </c>
      <c r="D270" s="134" t="str">
        <f>fips_xref!A29</f>
        <v>5601102</v>
      </c>
      <c r="E270" s="110"/>
      <c r="F270" s="109" t="str">
        <f>SCC_xref!$A$8</f>
        <v>2310000230</v>
      </c>
      <c r="G270" s="109" t="str">
        <f>VLOOKUP(F270,SCC_xref!$A$6:$B$37,2,FALSE)</f>
        <v>Workover rigs</v>
      </c>
      <c r="H270" s="277">
        <v>10.517571871448295</v>
      </c>
      <c r="I270" s="271">
        <v>1.517677266670455</v>
      </c>
      <c r="J270" s="271">
        <v>6.1566526515723927</v>
      </c>
      <c r="K270" s="271">
        <v>0.15470129073535588</v>
      </c>
      <c r="L270" s="278">
        <v>1.2575428919082607</v>
      </c>
    </row>
    <row r="271" spans="1:12" s="109" customFormat="1" x14ac:dyDescent="0.2">
      <c r="A271" s="109" t="s">
        <v>15724</v>
      </c>
      <c r="B271" s="30" t="str">
        <f>VLOOKUP(D271,fips_xref!$A$5:$C$35,2,FALSE)</f>
        <v>Johnson_NonTribal</v>
      </c>
      <c r="C271" s="101" t="str">
        <f t="shared" si="4"/>
        <v>56</v>
      </c>
      <c r="D271" s="134" t="str">
        <f>fips_xref!A30</f>
        <v>5601902</v>
      </c>
      <c r="E271" s="110"/>
      <c r="F271" s="109" t="str">
        <f>SCC_xref!$A$8</f>
        <v>2310000230</v>
      </c>
      <c r="G271" s="109" t="str">
        <f>VLOOKUP(F271,SCC_xref!$A$6:$B$37,2,FALSE)</f>
        <v>Workover rigs</v>
      </c>
      <c r="H271" s="277">
        <v>77.803627902596588</v>
      </c>
      <c r="I271" s="271">
        <v>11.227001704909474</v>
      </c>
      <c r="J271" s="271">
        <v>45.543773589874434</v>
      </c>
      <c r="K271" s="271">
        <v>1.1444011800004568</v>
      </c>
      <c r="L271" s="278">
        <v>9.3026603886770065</v>
      </c>
    </row>
    <row r="272" spans="1:12" s="109" customFormat="1" x14ac:dyDescent="0.2">
      <c r="A272" s="109" t="s">
        <v>15724</v>
      </c>
      <c r="B272" s="30" t="str">
        <f>VLOOKUP(D272,fips_xref!$A$5:$C$35,2,FALSE)</f>
        <v>Natrona_NonTribal</v>
      </c>
      <c r="C272" s="101" t="str">
        <f t="shared" si="4"/>
        <v>56</v>
      </c>
      <c r="D272" s="134" t="str">
        <f>fips_xref!A31</f>
        <v>5602502</v>
      </c>
      <c r="E272" s="110"/>
      <c r="F272" s="109" t="str">
        <f>SCC_xref!$A$8</f>
        <v>2310000230</v>
      </c>
      <c r="G272" s="109" t="str">
        <f>VLOOKUP(F272,SCC_xref!$A$6:$B$37,2,FALSE)</f>
        <v>Workover rigs</v>
      </c>
      <c r="H272" s="277">
        <v>43.808547272078563</v>
      </c>
      <c r="I272" s="271">
        <v>6.3215385730980662</v>
      </c>
      <c r="J272" s="271">
        <v>25.644132697239815</v>
      </c>
      <c r="K272" s="271">
        <v>0.64437294948555124</v>
      </c>
      <c r="L272" s="278">
        <v>5.238008154371018</v>
      </c>
    </row>
    <row r="273" spans="1:12" s="109" customFormat="1" x14ac:dyDescent="0.2">
      <c r="A273" s="109" t="s">
        <v>15724</v>
      </c>
      <c r="B273" s="30" t="str">
        <f>VLOOKUP(D273,fips_xref!$A$5:$C$35,2,FALSE)</f>
        <v>Niobrara_NonTribal</v>
      </c>
      <c r="C273" s="101" t="str">
        <f t="shared" si="4"/>
        <v>56</v>
      </c>
      <c r="D273" s="134" t="str">
        <f>fips_xref!A32</f>
        <v>5602702</v>
      </c>
      <c r="E273" s="110"/>
      <c r="F273" s="109" t="str">
        <f>SCC_xref!$A$8</f>
        <v>2310000230</v>
      </c>
      <c r="G273" s="109" t="str">
        <f>VLOOKUP(F273,SCC_xref!$A$6:$B$37,2,FALSE)</f>
        <v>Workover rigs</v>
      </c>
      <c r="H273" s="277">
        <v>6.1389174730838381</v>
      </c>
      <c r="I273" s="271">
        <v>0.88584091506497276</v>
      </c>
      <c r="J273" s="271">
        <v>3.5935273844951832</v>
      </c>
      <c r="K273" s="271">
        <v>9.0296360073565465E-2</v>
      </c>
      <c r="L273" s="278">
        <v>0.73400516075816891</v>
      </c>
    </row>
    <row r="274" spans="1:12" s="109" customFormat="1" x14ac:dyDescent="0.2">
      <c r="A274" s="109" t="s">
        <v>15724</v>
      </c>
      <c r="B274" s="30" t="str">
        <f>VLOOKUP(D274,fips_xref!$A$5:$C$35,2,FALSE)</f>
        <v>Sheridan_NonTribal</v>
      </c>
      <c r="C274" s="101" t="str">
        <f t="shared" si="4"/>
        <v>56</v>
      </c>
      <c r="D274" s="134" t="str">
        <f>fips_xref!A33</f>
        <v>5603302</v>
      </c>
      <c r="E274" s="110"/>
      <c r="F274" s="109" t="str">
        <f>SCC_xref!$A$8</f>
        <v>2310000230</v>
      </c>
      <c r="G274" s="109" t="str">
        <f>VLOOKUP(F274,SCC_xref!$A$6:$B$37,2,FALSE)</f>
        <v>Workover rigs</v>
      </c>
      <c r="H274" s="277">
        <v>64.777681149673185</v>
      </c>
      <c r="I274" s="271">
        <v>9.3473679353092471</v>
      </c>
      <c r="J274" s="271">
        <v>37.918797920981433</v>
      </c>
      <c r="K274" s="271">
        <v>0.95280460235332154</v>
      </c>
      <c r="L274" s="278">
        <v>7.7452014095772377</v>
      </c>
    </row>
    <row r="275" spans="1:12" s="109" customFormat="1" x14ac:dyDescent="0.2">
      <c r="A275" s="109" t="s">
        <v>15724</v>
      </c>
      <c r="B275" s="30" t="str">
        <f>VLOOKUP(D275,fips_xref!$A$5:$C$35,2,FALSE)</f>
        <v>Weston_NonTribal</v>
      </c>
      <c r="C275" s="101" t="str">
        <f t="shared" si="4"/>
        <v>56</v>
      </c>
      <c r="D275" s="134" t="str">
        <f>fips_xref!A34</f>
        <v>5604502</v>
      </c>
      <c r="E275" s="110"/>
      <c r="F275" s="109" t="str">
        <f>SCC_xref!$A$8</f>
        <v>2310000230</v>
      </c>
      <c r="G275" s="109" t="str">
        <f>VLOOKUP(F275,SCC_xref!$A$6:$B$37,2,FALSE)</f>
        <v>Workover rigs</v>
      </c>
      <c r="H275" s="277">
        <v>27.790153292132214</v>
      </c>
      <c r="I275" s="271">
        <v>4.0100970456167051</v>
      </c>
      <c r="J275" s="271">
        <v>16.26747342873626</v>
      </c>
      <c r="K275" s="271">
        <v>0.40876094183839845</v>
      </c>
      <c r="L275" s="278">
        <v>3.3227545449375175</v>
      </c>
    </row>
    <row r="276" spans="1:12" s="32" customFormat="1" x14ac:dyDescent="0.2">
      <c r="A276" s="32" t="s">
        <v>16711</v>
      </c>
      <c r="B276" s="33" t="str">
        <f>VLOOKUP(D276,fips_xref!$A$5:$C$35,2,FALSE)</f>
        <v>Big Horn</v>
      </c>
      <c r="C276" s="34" t="str">
        <f t="shared" si="4"/>
        <v>30</v>
      </c>
      <c r="D276" s="149">
        <f>fips_xref!A5</f>
        <v>30003</v>
      </c>
      <c r="E276" s="64"/>
      <c r="F276" s="32" t="str">
        <f>SCC_xref!A$12</f>
        <v>2310000801</v>
      </c>
      <c r="G276" s="32" t="str">
        <f>VLOOKUP(F276,SCC_xref!$A$6:$B$37,2,FALSE)</f>
        <v>Gas Well Truck Loading</v>
      </c>
      <c r="H276" s="225">
        <v>0</v>
      </c>
      <c r="I276" s="215">
        <v>0</v>
      </c>
      <c r="J276" s="260">
        <v>0</v>
      </c>
      <c r="K276" s="260">
        <v>0</v>
      </c>
      <c r="L276" s="261">
        <v>0</v>
      </c>
    </row>
    <row r="277" spans="1:12" s="32" customFormat="1" x14ac:dyDescent="0.2">
      <c r="A277" s="32" t="s">
        <v>16711</v>
      </c>
      <c r="B277" s="33" t="str">
        <f>VLOOKUP(D277,fips_xref!$A$5:$C$35,2,FALSE)</f>
        <v>Powder River</v>
      </c>
      <c r="C277" s="34" t="str">
        <f t="shared" si="4"/>
        <v>30</v>
      </c>
      <c r="D277" s="149">
        <f>fips_xref!A6</f>
        <v>30075</v>
      </c>
      <c r="E277" s="64"/>
      <c r="F277" s="32" t="str">
        <f>SCC_xref!A$12</f>
        <v>2310000801</v>
      </c>
      <c r="G277" s="32" t="str">
        <f>VLOOKUP(F277,SCC_xref!$A$6:$B$37,2,FALSE)</f>
        <v>Gas Well Truck Loading</v>
      </c>
      <c r="H277" s="225">
        <v>0</v>
      </c>
      <c r="I277" s="215">
        <v>0</v>
      </c>
      <c r="J277" s="260">
        <v>0</v>
      </c>
      <c r="K277" s="260">
        <v>0</v>
      </c>
      <c r="L277" s="261">
        <v>0</v>
      </c>
    </row>
    <row r="278" spans="1:12" s="32" customFormat="1" x14ac:dyDescent="0.2">
      <c r="A278" s="32" t="s">
        <v>16711</v>
      </c>
      <c r="B278" s="33" t="str">
        <f>VLOOKUP(D278,fips_xref!$A$5:$C$35,2,FALSE)</f>
        <v>Campbell</v>
      </c>
      <c r="C278" s="34" t="str">
        <f t="shared" si="4"/>
        <v>56</v>
      </c>
      <c r="D278" s="149">
        <f>fips_xref!A7</f>
        <v>56005</v>
      </c>
      <c r="E278" s="64"/>
      <c r="F278" s="32" t="str">
        <f>SCC_xref!A$12</f>
        <v>2310000801</v>
      </c>
      <c r="G278" s="32" t="str">
        <f>VLOOKUP(F278,SCC_xref!$A$6:$B$37,2,FALSE)</f>
        <v>Gas Well Truck Loading</v>
      </c>
      <c r="H278" s="225">
        <v>0</v>
      </c>
      <c r="I278" s="215">
        <v>7.4898381413617718</v>
      </c>
      <c r="J278" s="260">
        <v>0</v>
      </c>
      <c r="K278" s="260">
        <v>0</v>
      </c>
      <c r="L278" s="261">
        <v>0</v>
      </c>
    </row>
    <row r="279" spans="1:12" s="32" customFormat="1" x14ac:dyDescent="0.2">
      <c r="A279" s="32" t="s">
        <v>16711</v>
      </c>
      <c r="B279" s="33" t="str">
        <f>VLOOKUP(D279,fips_xref!$A$5:$C$35,2,FALSE)</f>
        <v>Converse</v>
      </c>
      <c r="C279" s="34" t="str">
        <f t="shared" si="4"/>
        <v>56</v>
      </c>
      <c r="D279" s="149">
        <f>fips_xref!A8</f>
        <v>56009</v>
      </c>
      <c r="E279" s="64"/>
      <c r="F279" s="32" t="str">
        <f>SCC_xref!A$12</f>
        <v>2310000801</v>
      </c>
      <c r="G279" s="32" t="str">
        <f>VLOOKUP(F279,SCC_xref!$A$6:$B$37,2,FALSE)</f>
        <v>Gas Well Truck Loading</v>
      </c>
      <c r="H279" s="225">
        <v>0</v>
      </c>
      <c r="I279" s="215">
        <v>8.6854905418408155</v>
      </c>
      <c r="J279" s="260">
        <v>0</v>
      </c>
      <c r="K279" s="260">
        <v>0</v>
      </c>
      <c r="L279" s="261">
        <v>0</v>
      </c>
    </row>
    <row r="280" spans="1:12" s="32" customFormat="1" x14ac:dyDescent="0.2">
      <c r="A280" s="32" t="s">
        <v>16711</v>
      </c>
      <c r="B280" s="33" t="str">
        <f>VLOOKUP(D280,fips_xref!$A$5:$C$35,2,FALSE)</f>
        <v>Crook</v>
      </c>
      <c r="C280" s="34" t="str">
        <f t="shared" si="4"/>
        <v>56</v>
      </c>
      <c r="D280" s="149">
        <f>fips_xref!A9</f>
        <v>56011</v>
      </c>
      <c r="E280" s="64"/>
      <c r="F280" s="32" t="str">
        <f>SCC_xref!A$12</f>
        <v>2310000801</v>
      </c>
      <c r="G280" s="32" t="str">
        <f>VLOOKUP(F280,SCC_xref!$A$6:$B$37,2,FALSE)</f>
        <v>Gas Well Truck Loading</v>
      </c>
      <c r="H280" s="225">
        <v>0</v>
      </c>
      <c r="I280" s="215">
        <v>1.2653585860642285</v>
      </c>
      <c r="J280" s="260">
        <v>0</v>
      </c>
      <c r="K280" s="260">
        <v>0</v>
      </c>
      <c r="L280" s="261">
        <v>0</v>
      </c>
    </row>
    <row r="281" spans="1:12" s="32" customFormat="1" x14ac:dyDescent="0.2">
      <c r="A281" s="32" t="s">
        <v>16711</v>
      </c>
      <c r="B281" s="33" t="str">
        <f>VLOOKUP(D281,fips_xref!$A$5:$C$35,2,FALSE)</f>
        <v>Johnson</v>
      </c>
      <c r="C281" s="34" t="str">
        <f t="shared" si="4"/>
        <v>56</v>
      </c>
      <c r="D281" s="149">
        <f>fips_xref!A10</f>
        <v>56019</v>
      </c>
      <c r="E281" s="64"/>
      <c r="F281" s="32" t="str">
        <f>SCC_xref!A$12</f>
        <v>2310000801</v>
      </c>
      <c r="G281" s="32" t="str">
        <f>VLOOKUP(F281,SCC_xref!$A$6:$B$37,2,FALSE)</f>
        <v>Gas Well Truck Loading</v>
      </c>
      <c r="H281" s="225">
        <v>0</v>
      </c>
      <c r="I281" s="215">
        <v>0.44491068174219067</v>
      </c>
      <c r="J281" s="260">
        <v>0</v>
      </c>
      <c r="K281" s="260">
        <v>0</v>
      </c>
      <c r="L281" s="261">
        <v>0</v>
      </c>
    </row>
    <row r="282" spans="1:12" s="32" customFormat="1" x14ac:dyDescent="0.2">
      <c r="A282" s="32" t="s">
        <v>16711</v>
      </c>
      <c r="B282" s="33" t="str">
        <f>VLOOKUP(D282,fips_xref!$A$5:$C$35,2,FALSE)</f>
        <v>Natrona</v>
      </c>
      <c r="C282" s="34" t="str">
        <f t="shared" si="4"/>
        <v>56</v>
      </c>
      <c r="D282" s="149">
        <f>fips_xref!A11</f>
        <v>56025</v>
      </c>
      <c r="E282" s="64"/>
      <c r="F282" s="32" t="str">
        <f>SCC_xref!A$12</f>
        <v>2310000801</v>
      </c>
      <c r="G282" s="32" t="str">
        <f>VLOOKUP(F282,SCC_xref!$A$6:$B$37,2,FALSE)</f>
        <v>Gas Well Truck Loading</v>
      </c>
      <c r="H282" s="225">
        <v>0</v>
      </c>
      <c r="I282" s="215">
        <v>8.2358107813712369</v>
      </c>
      <c r="J282" s="260">
        <v>0</v>
      </c>
      <c r="K282" s="260">
        <v>0</v>
      </c>
      <c r="L282" s="261">
        <v>0</v>
      </c>
    </row>
    <row r="283" spans="1:12" s="32" customFormat="1" x14ac:dyDescent="0.2">
      <c r="A283" s="32" t="s">
        <v>16711</v>
      </c>
      <c r="B283" s="33" t="str">
        <f>VLOOKUP(D283,fips_xref!$A$5:$C$35,2,FALSE)</f>
        <v>Niobrara</v>
      </c>
      <c r="C283" s="34" t="str">
        <f t="shared" si="4"/>
        <v>56</v>
      </c>
      <c r="D283" s="149">
        <f>fips_xref!A12</f>
        <v>56027</v>
      </c>
      <c r="E283" s="64"/>
      <c r="F283" s="32" t="str">
        <f>SCC_xref!A$12</f>
        <v>2310000801</v>
      </c>
      <c r="G283" s="32" t="str">
        <f>VLOOKUP(F283,SCC_xref!$A$6:$B$37,2,FALSE)</f>
        <v>Gas Well Truck Loading</v>
      </c>
      <c r="H283" s="225">
        <v>0</v>
      </c>
      <c r="I283" s="215">
        <v>0</v>
      </c>
      <c r="J283" s="260">
        <v>0</v>
      </c>
      <c r="K283" s="260">
        <v>0</v>
      </c>
      <c r="L283" s="261">
        <v>0</v>
      </c>
    </row>
    <row r="284" spans="1:12" s="32" customFormat="1" x14ac:dyDescent="0.2">
      <c r="A284" s="32" t="s">
        <v>16711</v>
      </c>
      <c r="B284" s="33" t="str">
        <f>VLOOKUP(D284,fips_xref!$A$5:$C$35,2,FALSE)</f>
        <v>Sheridan</v>
      </c>
      <c r="C284" s="34" t="str">
        <f t="shared" si="4"/>
        <v>56</v>
      </c>
      <c r="D284" s="149">
        <f>fips_xref!A13</f>
        <v>56033</v>
      </c>
      <c r="E284" s="64"/>
      <c r="F284" s="32" t="str">
        <f>SCC_xref!A$12</f>
        <v>2310000801</v>
      </c>
      <c r="G284" s="32" t="str">
        <f>VLOOKUP(F284,SCC_xref!$A$6:$B$37,2,FALSE)</f>
        <v>Gas Well Truck Loading</v>
      </c>
      <c r="H284" s="225">
        <v>0</v>
      </c>
      <c r="I284" s="215">
        <v>0</v>
      </c>
      <c r="J284" s="260">
        <v>0</v>
      </c>
      <c r="K284" s="260">
        <v>0</v>
      </c>
      <c r="L284" s="261">
        <v>0</v>
      </c>
    </row>
    <row r="285" spans="1:12" s="32" customFormat="1" x14ac:dyDescent="0.2">
      <c r="A285" s="32" t="s">
        <v>16711</v>
      </c>
      <c r="B285" s="33" t="str">
        <f>VLOOKUP(D285,fips_xref!$A$5:$C$35,2,FALSE)</f>
        <v>Weston</v>
      </c>
      <c r="C285" s="34" t="str">
        <f t="shared" si="4"/>
        <v>56</v>
      </c>
      <c r="D285" s="149">
        <f>fips_xref!A14</f>
        <v>56045</v>
      </c>
      <c r="E285" s="64"/>
      <c r="F285" s="32" t="str">
        <f>SCC_xref!A$12</f>
        <v>2310000801</v>
      </c>
      <c r="G285" s="32" t="str">
        <f>VLOOKUP(F285,SCC_xref!$A$6:$B$37,2,FALSE)</f>
        <v>Gas Well Truck Loading</v>
      </c>
      <c r="H285" s="225">
        <v>0</v>
      </c>
      <c r="I285" s="215">
        <v>0.31082193333727764</v>
      </c>
      <c r="J285" s="260">
        <v>0</v>
      </c>
      <c r="K285" s="260">
        <v>0</v>
      </c>
      <c r="L285" s="261">
        <v>0</v>
      </c>
    </row>
    <row r="286" spans="1:12" s="107" customFormat="1" x14ac:dyDescent="0.2">
      <c r="A286" s="107" t="s">
        <v>16711</v>
      </c>
      <c r="B286" s="28" t="str">
        <f>VLOOKUP(D286,fips_xref!$A$5:$C$35,2,FALSE)</f>
        <v>Big Horn_Tribal</v>
      </c>
      <c r="C286" s="102" t="str">
        <f t="shared" si="4"/>
        <v>30</v>
      </c>
      <c r="D286" s="133" t="str">
        <f>fips_xref!A15</f>
        <v>3000301</v>
      </c>
      <c r="E286" s="108"/>
      <c r="F286" s="107" t="str">
        <f>SCC_xref!A$12</f>
        <v>2310000801</v>
      </c>
      <c r="G286" s="107" t="str">
        <f>VLOOKUP(F286,SCC_xref!$A$6:$B$37,2,FALSE)</f>
        <v>Gas Well Truck Loading</v>
      </c>
      <c r="H286" s="262">
        <v>0</v>
      </c>
      <c r="I286" s="275">
        <v>0</v>
      </c>
      <c r="J286" s="263">
        <v>0</v>
      </c>
      <c r="K286" s="263">
        <v>0</v>
      </c>
      <c r="L286" s="264">
        <v>0</v>
      </c>
    </row>
    <row r="287" spans="1:12" s="107" customFormat="1" x14ac:dyDescent="0.2">
      <c r="A287" s="107" t="s">
        <v>16711</v>
      </c>
      <c r="B287" s="28" t="str">
        <f>VLOOKUP(D287,fips_xref!$A$5:$C$35,2,FALSE)</f>
        <v>Powder River_Tribal</v>
      </c>
      <c r="C287" s="102" t="str">
        <f t="shared" si="4"/>
        <v>30</v>
      </c>
      <c r="D287" s="133" t="str">
        <f>fips_xref!A16</f>
        <v>3007501</v>
      </c>
      <c r="E287" s="108"/>
      <c r="F287" s="107" t="str">
        <f>SCC_xref!A$12</f>
        <v>2310000801</v>
      </c>
      <c r="G287" s="107" t="str">
        <f>VLOOKUP(F287,SCC_xref!$A$6:$B$37,2,FALSE)</f>
        <v>Gas Well Truck Loading</v>
      </c>
      <c r="H287" s="262">
        <v>0</v>
      </c>
      <c r="I287" s="275">
        <v>0</v>
      </c>
      <c r="J287" s="263">
        <v>0</v>
      </c>
      <c r="K287" s="263">
        <v>0</v>
      </c>
      <c r="L287" s="264">
        <v>0</v>
      </c>
    </row>
    <row r="288" spans="1:12" s="107" customFormat="1" x14ac:dyDescent="0.2">
      <c r="A288" s="107" t="s">
        <v>16711</v>
      </c>
      <c r="B288" s="28" t="str">
        <f>VLOOKUP(D288,fips_xref!$A$5:$C$35,2,FALSE)</f>
        <v>Campbell_Tribal</v>
      </c>
      <c r="C288" s="102" t="str">
        <f t="shared" si="4"/>
        <v>56</v>
      </c>
      <c r="D288" s="133" t="str">
        <f>fips_xref!A17</f>
        <v>5600501</v>
      </c>
      <c r="E288" s="108"/>
      <c r="F288" s="107" t="str">
        <f>SCC_xref!A$12</f>
        <v>2310000801</v>
      </c>
      <c r="G288" s="107" t="str">
        <f>VLOOKUP(F288,SCC_xref!$A$6:$B$37,2,FALSE)</f>
        <v>Gas Well Truck Loading</v>
      </c>
      <c r="H288" s="262">
        <v>0</v>
      </c>
      <c r="I288" s="275">
        <v>0</v>
      </c>
      <c r="J288" s="263">
        <v>0</v>
      </c>
      <c r="K288" s="263">
        <v>0</v>
      </c>
      <c r="L288" s="264">
        <v>0</v>
      </c>
    </row>
    <row r="289" spans="1:12" s="107" customFormat="1" x14ac:dyDescent="0.2">
      <c r="A289" s="107" t="s">
        <v>16711</v>
      </c>
      <c r="B289" s="28" t="str">
        <f>VLOOKUP(D289,fips_xref!$A$5:$C$35,2,FALSE)</f>
        <v>Converse_Tribal</v>
      </c>
      <c r="C289" s="102" t="str">
        <f t="shared" si="4"/>
        <v>56</v>
      </c>
      <c r="D289" s="133" t="str">
        <f>fips_xref!A18</f>
        <v>5600901</v>
      </c>
      <c r="E289" s="108"/>
      <c r="F289" s="107" t="str">
        <f>SCC_xref!A$12</f>
        <v>2310000801</v>
      </c>
      <c r="G289" s="107" t="str">
        <f>VLOOKUP(F289,SCC_xref!$A$6:$B$37,2,FALSE)</f>
        <v>Gas Well Truck Loading</v>
      </c>
      <c r="H289" s="262">
        <v>0</v>
      </c>
      <c r="I289" s="275">
        <v>0</v>
      </c>
      <c r="J289" s="263">
        <v>0</v>
      </c>
      <c r="K289" s="263">
        <v>0</v>
      </c>
      <c r="L289" s="264">
        <v>0</v>
      </c>
    </row>
    <row r="290" spans="1:12" s="107" customFormat="1" x14ac:dyDescent="0.2">
      <c r="A290" s="107" t="s">
        <v>16711</v>
      </c>
      <c r="B290" s="28" t="str">
        <f>VLOOKUP(D290,fips_xref!$A$5:$C$35,2,FALSE)</f>
        <v>Crook_Tribal</v>
      </c>
      <c r="C290" s="102" t="str">
        <f t="shared" si="4"/>
        <v>56</v>
      </c>
      <c r="D290" s="133" t="str">
        <f>fips_xref!A19</f>
        <v>5601101</v>
      </c>
      <c r="E290" s="108"/>
      <c r="F290" s="107" t="str">
        <f>SCC_xref!A$12</f>
        <v>2310000801</v>
      </c>
      <c r="G290" s="107" t="str">
        <f>VLOOKUP(F290,SCC_xref!$A$6:$B$37,2,FALSE)</f>
        <v>Gas Well Truck Loading</v>
      </c>
      <c r="H290" s="262">
        <v>0</v>
      </c>
      <c r="I290" s="275">
        <v>0</v>
      </c>
      <c r="J290" s="263">
        <v>0</v>
      </c>
      <c r="K290" s="263">
        <v>0</v>
      </c>
      <c r="L290" s="264">
        <v>0</v>
      </c>
    </row>
    <row r="291" spans="1:12" s="107" customFormat="1" x14ac:dyDescent="0.2">
      <c r="A291" s="107" t="s">
        <v>16711</v>
      </c>
      <c r="B291" s="28" t="str">
        <f>VLOOKUP(D291,fips_xref!$A$5:$C$35,2,FALSE)</f>
        <v>Johnson_Tribal</v>
      </c>
      <c r="C291" s="102" t="str">
        <f t="shared" si="4"/>
        <v>56</v>
      </c>
      <c r="D291" s="133" t="str">
        <f>fips_xref!A20</f>
        <v>5601901</v>
      </c>
      <c r="E291" s="108"/>
      <c r="F291" s="107" t="str">
        <f>SCC_xref!A$12</f>
        <v>2310000801</v>
      </c>
      <c r="G291" s="107" t="str">
        <f>VLOOKUP(F291,SCC_xref!$A$6:$B$37,2,FALSE)</f>
        <v>Gas Well Truck Loading</v>
      </c>
      <c r="H291" s="262">
        <v>0</v>
      </c>
      <c r="I291" s="275">
        <v>0</v>
      </c>
      <c r="J291" s="263">
        <v>0</v>
      </c>
      <c r="K291" s="263">
        <v>0</v>
      </c>
      <c r="L291" s="264">
        <v>0</v>
      </c>
    </row>
    <row r="292" spans="1:12" s="107" customFormat="1" x14ac:dyDescent="0.2">
      <c r="A292" s="107" t="s">
        <v>16711</v>
      </c>
      <c r="B292" s="28" t="str">
        <f>VLOOKUP(D292,fips_xref!$A$5:$C$35,2,FALSE)</f>
        <v>Natrona_Tribal</v>
      </c>
      <c r="C292" s="102" t="str">
        <f t="shared" si="4"/>
        <v>56</v>
      </c>
      <c r="D292" s="133" t="str">
        <f>fips_xref!A21</f>
        <v>5602501</v>
      </c>
      <c r="E292" s="108"/>
      <c r="F292" s="107" t="str">
        <f>SCC_xref!A$12</f>
        <v>2310000801</v>
      </c>
      <c r="G292" s="107" t="str">
        <f>VLOOKUP(F292,SCC_xref!$A$6:$B$37,2,FALSE)</f>
        <v>Gas Well Truck Loading</v>
      </c>
      <c r="H292" s="262">
        <v>0</v>
      </c>
      <c r="I292" s="275">
        <v>0</v>
      </c>
      <c r="J292" s="263">
        <v>0</v>
      </c>
      <c r="K292" s="263">
        <v>0</v>
      </c>
      <c r="L292" s="264">
        <v>0</v>
      </c>
    </row>
    <row r="293" spans="1:12" s="107" customFormat="1" x14ac:dyDescent="0.2">
      <c r="A293" s="107" t="s">
        <v>16711</v>
      </c>
      <c r="B293" s="28" t="str">
        <f>VLOOKUP(D293,fips_xref!$A$5:$C$35,2,FALSE)</f>
        <v>Niobrara_Tribal</v>
      </c>
      <c r="C293" s="102" t="str">
        <f t="shared" si="4"/>
        <v>56</v>
      </c>
      <c r="D293" s="133" t="str">
        <f>fips_xref!A22</f>
        <v>5602701</v>
      </c>
      <c r="E293" s="108"/>
      <c r="F293" s="107" t="str">
        <f>SCC_xref!A$12</f>
        <v>2310000801</v>
      </c>
      <c r="G293" s="107" t="str">
        <f>VLOOKUP(F293,SCC_xref!$A$6:$B$37,2,FALSE)</f>
        <v>Gas Well Truck Loading</v>
      </c>
      <c r="H293" s="262">
        <v>0</v>
      </c>
      <c r="I293" s="275">
        <v>0</v>
      </c>
      <c r="J293" s="263">
        <v>0</v>
      </c>
      <c r="K293" s="263">
        <v>0</v>
      </c>
      <c r="L293" s="264">
        <v>0</v>
      </c>
    </row>
    <row r="294" spans="1:12" s="107" customFormat="1" x14ac:dyDescent="0.2">
      <c r="A294" s="107" t="s">
        <v>16711</v>
      </c>
      <c r="B294" s="28" t="str">
        <f>VLOOKUP(D294,fips_xref!$A$5:$C$35,2,FALSE)</f>
        <v>Sheridan_Tribal</v>
      </c>
      <c r="C294" s="102" t="str">
        <f t="shared" si="4"/>
        <v>56</v>
      </c>
      <c r="D294" s="133" t="str">
        <f>fips_xref!A23</f>
        <v>5603301</v>
      </c>
      <c r="E294" s="108"/>
      <c r="F294" s="107" t="str">
        <f>SCC_xref!A$12</f>
        <v>2310000801</v>
      </c>
      <c r="G294" s="107" t="str">
        <f>VLOOKUP(F294,SCC_xref!$A$6:$B$37,2,FALSE)</f>
        <v>Gas Well Truck Loading</v>
      </c>
      <c r="H294" s="262">
        <v>0</v>
      </c>
      <c r="I294" s="275">
        <v>0</v>
      </c>
      <c r="J294" s="263">
        <v>0</v>
      </c>
      <c r="K294" s="263">
        <v>0</v>
      </c>
      <c r="L294" s="264">
        <v>0</v>
      </c>
    </row>
    <row r="295" spans="1:12" s="107" customFormat="1" x14ac:dyDescent="0.2">
      <c r="A295" s="107" t="s">
        <v>16711</v>
      </c>
      <c r="B295" s="28" t="str">
        <f>VLOOKUP(D295,fips_xref!$A$5:$C$35,2,FALSE)</f>
        <v>Weston_Tribal</v>
      </c>
      <c r="C295" s="102" t="str">
        <f t="shared" si="4"/>
        <v>56</v>
      </c>
      <c r="D295" s="133" t="str">
        <f>fips_xref!A24</f>
        <v>5604501</v>
      </c>
      <c r="E295" s="108"/>
      <c r="F295" s="107" t="str">
        <f>SCC_xref!A$12</f>
        <v>2310000801</v>
      </c>
      <c r="G295" s="107" t="str">
        <f>VLOOKUP(F295,SCC_xref!$A$6:$B$37,2,FALSE)</f>
        <v>Gas Well Truck Loading</v>
      </c>
      <c r="H295" s="262">
        <v>0</v>
      </c>
      <c r="I295" s="275">
        <v>0</v>
      </c>
      <c r="J295" s="263">
        <v>0</v>
      </c>
      <c r="K295" s="263">
        <v>0</v>
      </c>
      <c r="L295" s="264">
        <v>0</v>
      </c>
    </row>
    <row r="296" spans="1:12" s="109" customFormat="1" x14ac:dyDescent="0.2">
      <c r="A296" s="109" t="s">
        <v>16711</v>
      </c>
      <c r="B296" s="30" t="str">
        <f>VLOOKUP(D296,fips_xref!$A$5:$C$35,2,FALSE)</f>
        <v>Big Horn_NonTribal</v>
      </c>
      <c r="C296" s="101" t="str">
        <f t="shared" si="4"/>
        <v>30</v>
      </c>
      <c r="D296" s="134" t="str">
        <f>fips_xref!A25</f>
        <v>3000302</v>
      </c>
      <c r="E296" s="110"/>
      <c r="F296" s="109" t="str">
        <f>SCC_xref!A$12</f>
        <v>2310000801</v>
      </c>
      <c r="G296" s="109" t="str">
        <f>VLOOKUP(F296,SCC_xref!$A$6:$B$37,2,FALSE)</f>
        <v>Gas Well Truck Loading</v>
      </c>
      <c r="H296" s="265">
        <v>0</v>
      </c>
      <c r="I296" s="271">
        <v>0</v>
      </c>
      <c r="J296" s="266">
        <v>0</v>
      </c>
      <c r="K296" s="266">
        <v>0</v>
      </c>
      <c r="L296" s="267">
        <v>0</v>
      </c>
    </row>
    <row r="297" spans="1:12" s="109" customFormat="1" x14ac:dyDescent="0.2">
      <c r="A297" s="109" t="s">
        <v>16711</v>
      </c>
      <c r="B297" s="30" t="str">
        <f>VLOOKUP(D297,fips_xref!$A$5:$C$35,2,FALSE)</f>
        <v>Powder River_NonTribal</v>
      </c>
      <c r="C297" s="101" t="str">
        <f t="shared" si="4"/>
        <v>30</v>
      </c>
      <c r="D297" s="134" t="str">
        <f>fips_xref!A26</f>
        <v>3007502</v>
      </c>
      <c r="E297" s="110"/>
      <c r="F297" s="109" t="str">
        <f>SCC_xref!A$12</f>
        <v>2310000801</v>
      </c>
      <c r="G297" s="109" t="str">
        <f>VLOOKUP(F297,SCC_xref!$A$6:$B$37,2,FALSE)</f>
        <v>Gas Well Truck Loading</v>
      </c>
      <c r="H297" s="265">
        <v>0</v>
      </c>
      <c r="I297" s="271">
        <v>0</v>
      </c>
      <c r="J297" s="266">
        <v>0</v>
      </c>
      <c r="K297" s="266">
        <v>0</v>
      </c>
      <c r="L297" s="267">
        <v>0</v>
      </c>
    </row>
    <row r="298" spans="1:12" s="109" customFormat="1" x14ac:dyDescent="0.2">
      <c r="A298" s="109" t="s">
        <v>16711</v>
      </c>
      <c r="B298" s="30" t="str">
        <f>VLOOKUP(D298,fips_xref!$A$5:$C$35,2,FALSE)</f>
        <v>Campbell_NonTribal</v>
      </c>
      <c r="C298" s="101" t="str">
        <f t="shared" si="4"/>
        <v>56</v>
      </c>
      <c r="D298" s="134" t="str">
        <f>fips_xref!A27</f>
        <v>5600502</v>
      </c>
      <c r="E298" s="110"/>
      <c r="F298" s="109" t="str">
        <f>SCC_xref!A$12</f>
        <v>2310000801</v>
      </c>
      <c r="G298" s="109" t="str">
        <f>VLOOKUP(F298,SCC_xref!$A$6:$B$37,2,FALSE)</f>
        <v>Gas Well Truck Loading</v>
      </c>
      <c r="H298" s="265">
        <v>0</v>
      </c>
      <c r="I298" s="271">
        <v>7.4898381413617718</v>
      </c>
      <c r="J298" s="266">
        <v>0</v>
      </c>
      <c r="K298" s="266">
        <v>0</v>
      </c>
      <c r="L298" s="267">
        <v>0</v>
      </c>
    </row>
    <row r="299" spans="1:12" s="109" customFormat="1" x14ac:dyDescent="0.2">
      <c r="A299" s="109" t="s">
        <v>16711</v>
      </c>
      <c r="B299" s="30" t="str">
        <f>VLOOKUP(D299,fips_xref!$A$5:$C$35,2,FALSE)</f>
        <v>Converse_NonTribal</v>
      </c>
      <c r="C299" s="101" t="str">
        <f t="shared" si="4"/>
        <v>56</v>
      </c>
      <c r="D299" s="134" t="str">
        <f>fips_xref!A28</f>
        <v>5600902</v>
      </c>
      <c r="E299" s="110"/>
      <c r="F299" s="109" t="str">
        <f>SCC_xref!A$12</f>
        <v>2310000801</v>
      </c>
      <c r="G299" s="109" t="str">
        <f>VLOOKUP(F299,SCC_xref!$A$6:$B$37,2,FALSE)</f>
        <v>Gas Well Truck Loading</v>
      </c>
      <c r="H299" s="265">
        <v>0</v>
      </c>
      <c r="I299" s="271">
        <v>8.6854905418408155</v>
      </c>
      <c r="J299" s="266">
        <v>0</v>
      </c>
      <c r="K299" s="266">
        <v>0</v>
      </c>
      <c r="L299" s="267">
        <v>0</v>
      </c>
    </row>
    <row r="300" spans="1:12" s="109" customFormat="1" x14ac:dyDescent="0.2">
      <c r="A300" s="109" t="s">
        <v>16711</v>
      </c>
      <c r="B300" s="30" t="str">
        <f>VLOOKUP(D300,fips_xref!$A$5:$C$35,2,FALSE)</f>
        <v>Crook_NonTribal</v>
      </c>
      <c r="C300" s="101" t="str">
        <f t="shared" si="4"/>
        <v>56</v>
      </c>
      <c r="D300" s="134" t="str">
        <f>fips_xref!A29</f>
        <v>5601102</v>
      </c>
      <c r="E300" s="110"/>
      <c r="F300" s="109" t="str">
        <f>SCC_xref!A$12</f>
        <v>2310000801</v>
      </c>
      <c r="G300" s="109" t="str">
        <f>VLOOKUP(F300,SCC_xref!$A$6:$B$37,2,FALSE)</f>
        <v>Gas Well Truck Loading</v>
      </c>
      <c r="H300" s="265">
        <v>0</v>
      </c>
      <c r="I300" s="271">
        <v>1.2653585860642285</v>
      </c>
      <c r="J300" s="266">
        <v>0</v>
      </c>
      <c r="K300" s="266">
        <v>0</v>
      </c>
      <c r="L300" s="267">
        <v>0</v>
      </c>
    </row>
    <row r="301" spans="1:12" s="109" customFormat="1" x14ac:dyDescent="0.2">
      <c r="A301" s="109" t="s">
        <v>16711</v>
      </c>
      <c r="B301" s="30" t="str">
        <f>VLOOKUP(D301,fips_xref!$A$5:$C$35,2,FALSE)</f>
        <v>Johnson_NonTribal</v>
      </c>
      <c r="C301" s="101" t="str">
        <f t="shared" si="4"/>
        <v>56</v>
      </c>
      <c r="D301" s="134" t="str">
        <f>fips_xref!A30</f>
        <v>5601902</v>
      </c>
      <c r="E301" s="110"/>
      <c r="F301" s="109" t="str">
        <f>SCC_xref!A$12</f>
        <v>2310000801</v>
      </c>
      <c r="G301" s="109" t="str">
        <f>VLOOKUP(F301,SCC_xref!$A$6:$B$37,2,FALSE)</f>
        <v>Gas Well Truck Loading</v>
      </c>
      <c r="H301" s="265">
        <v>0</v>
      </c>
      <c r="I301" s="271">
        <v>0.44491068174219067</v>
      </c>
      <c r="J301" s="266">
        <v>0</v>
      </c>
      <c r="K301" s="266">
        <v>0</v>
      </c>
      <c r="L301" s="267">
        <v>0</v>
      </c>
    </row>
    <row r="302" spans="1:12" s="109" customFormat="1" x14ac:dyDescent="0.2">
      <c r="A302" s="109" t="s">
        <v>16711</v>
      </c>
      <c r="B302" s="30" t="str">
        <f>VLOOKUP(D302,fips_xref!$A$5:$C$35,2,FALSE)</f>
        <v>Natrona_NonTribal</v>
      </c>
      <c r="C302" s="101" t="str">
        <f t="shared" si="4"/>
        <v>56</v>
      </c>
      <c r="D302" s="134" t="str">
        <f>fips_xref!A31</f>
        <v>5602502</v>
      </c>
      <c r="E302" s="110"/>
      <c r="F302" s="109" t="str">
        <f>SCC_xref!A$12</f>
        <v>2310000801</v>
      </c>
      <c r="G302" s="109" t="str">
        <f>VLOOKUP(F302,SCC_xref!$A$6:$B$37,2,FALSE)</f>
        <v>Gas Well Truck Loading</v>
      </c>
      <c r="H302" s="265">
        <v>0</v>
      </c>
      <c r="I302" s="271">
        <v>8.2358107813712369</v>
      </c>
      <c r="J302" s="266">
        <v>0</v>
      </c>
      <c r="K302" s="266">
        <v>0</v>
      </c>
      <c r="L302" s="267">
        <v>0</v>
      </c>
    </row>
    <row r="303" spans="1:12" s="109" customFormat="1" x14ac:dyDescent="0.2">
      <c r="A303" s="109" t="s">
        <v>16711</v>
      </c>
      <c r="B303" s="30" t="str">
        <f>VLOOKUP(D303,fips_xref!$A$5:$C$35,2,FALSE)</f>
        <v>Niobrara_NonTribal</v>
      </c>
      <c r="C303" s="101" t="str">
        <f t="shared" si="4"/>
        <v>56</v>
      </c>
      <c r="D303" s="134" t="str">
        <f>fips_xref!A32</f>
        <v>5602702</v>
      </c>
      <c r="E303" s="110"/>
      <c r="F303" s="109" t="str">
        <f>SCC_xref!A$12</f>
        <v>2310000801</v>
      </c>
      <c r="G303" s="109" t="str">
        <f>VLOOKUP(F303,SCC_xref!$A$6:$B$37,2,FALSE)</f>
        <v>Gas Well Truck Loading</v>
      </c>
      <c r="H303" s="265">
        <v>0</v>
      </c>
      <c r="I303" s="271">
        <v>0</v>
      </c>
      <c r="J303" s="266">
        <v>0</v>
      </c>
      <c r="K303" s="266">
        <v>0</v>
      </c>
      <c r="L303" s="267">
        <v>0</v>
      </c>
    </row>
    <row r="304" spans="1:12" s="109" customFormat="1" x14ac:dyDescent="0.2">
      <c r="A304" s="109" t="s">
        <v>16711</v>
      </c>
      <c r="B304" s="30" t="str">
        <f>VLOOKUP(D304,fips_xref!$A$5:$C$35,2,FALSE)</f>
        <v>Sheridan_NonTribal</v>
      </c>
      <c r="C304" s="101" t="str">
        <f t="shared" si="4"/>
        <v>56</v>
      </c>
      <c r="D304" s="134" t="str">
        <f>fips_xref!A33</f>
        <v>5603302</v>
      </c>
      <c r="E304" s="110"/>
      <c r="F304" s="109" t="str">
        <f>SCC_xref!A$12</f>
        <v>2310000801</v>
      </c>
      <c r="G304" s="109" t="str">
        <f>VLOOKUP(F304,SCC_xref!$A$6:$B$37,2,FALSE)</f>
        <v>Gas Well Truck Loading</v>
      </c>
      <c r="H304" s="265">
        <v>0</v>
      </c>
      <c r="I304" s="271">
        <v>0</v>
      </c>
      <c r="J304" s="266">
        <v>0</v>
      </c>
      <c r="K304" s="266">
        <v>0</v>
      </c>
      <c r="L304" s="267">
        <v>0</v>
      </c>
    </row>
    <row r="305" spans="1:12" s="109" customFormat="1" x14ac:dyDescent="0.2">
      <c r="A305" s="109" t="s">
        <v>16711</v>
      </c>
      <c r="B305" s="30" t="str">
        <f>VLOOKUP(D305,fips_xref!$A$5:$C$35,2,FALSE)</f>
        <v>Weston_NonTribal</v>
      </c>
      <c r="C305" s="101" t="str">
        <f t="shared" si="4"/>
        <v>56</v>
      </c>
      <c r="D305" s="134" t="str">
        <f>fips_xref!A34</f>
        <v>5604502</v>
      </c>
      <c r="E305" s="110"/>
      <c r="F305" s="109" t="str">
        <f>SCC_xref!A$12</f>
        <v>2310000801</v>
      </c>
      <c r="G305" s="109" t="str">
        <f>VLOOKUP(F305,SCC_xref!$A$6:$B$37,2,FALSE)</f>
        <v>Gas Well Truck Loading</v>
      </c>
      <c r="H305" s="265">
        <v>0</v>
      </c>
      <c r="I305" s="271">
        <v>0.31082193333727764</v>
      </c>
      <c r="J305" s="266">
        <v>0</v>
      </c>
      <c r="K305" s="266">
        <v>0</v>
      </c>
      <c r="L305" s="267">
        <v>0</v>
      </c>
    </row>
    <row r="306" spans="1:12" s="32" customFormat="1" x14ac:dyDescent="0.2">
      <c r="A306" s="32" t="s">
        <v>16712</v>
      </c>
      <c r="B306" s="33" t="str">
        <f>VLOOKUP(D306,fips_xref!$A$5:$C$35,2,FALSE)</f>
        <v>Big Horn</v>
      </c>
      <c r="C306" s="34" t="str">
        <f t="shared" si="4"/>
        <v>30</v>
      </c>
      <c r="D306" s="149">
        <f>fips_xref!A5</f>
        <v>30003</v>
      </c>
      <c r="E306" s="64"/>
      <c r="F306" s="32" t="str">
        <f>SCC_xref!A$13</f>
        <v>2310000802</v>
      </c>
      <c r="G306" s="32" t="str">
        <f>VLOOKUP(F306,SCC_xref!$A$6:$B$37,2,FALSE)</f>
        <v>Oil Well Truck Loading</v>
      </c>
      <c r="H306" s="225">
        <v>0</v>
      </c>
      <c r="I306" s="260">
        <v>1.8394845214884445</v>
      </c>
      <c r="J306" s="260">
        <v>0</v>
      </c>
      <c r="K306" s="260">
        <v>0</v>
      </c>
      <c r="L306" s="261">
        <v>0</v>
      </c>
    </row>
    <row r="307" spans="1:12" s="32" customFormat="1" x14ac:dyDescent="0.2">
      <c r="A307" s="32" t="s">
        <v>16712</v>
      </c>
      <c r="B307" s="33" t="str">
        <f>VLOOKUP(D307,fips_xref!$A$5:$C$35,2,FALSE)</f>
        <v>Powder River</v>
      </c>
      <c r="C307" s="34" t="str">
        <f t="shared" si="4"/>
        <v>30</v>
      </c>
      <c r="D307" s="149">
        <f>fips_xref!A6</f>
        <v>30075</v>
      </c>
      <c r="E307" s="64"/>
      <c r="F307" s="32" t="str">
        <f>SCC_xref!A$13</f>
        <v>2310000802</v>
      </c>
      <c r="G307" s="32" t="str">
        <f>VLOOKUP(F307,SCC_xref!$A$6:$B$37,2,FALSE)</f>
        <v>Oil Well Truck Loading</v>
      </c>
      <c r="H307" s="225">
        <v>0</v>
      </c>
      <c r="I307" s="260">
        <v>13.221018230403665</v>
      </c>
      <c r="J307" s="260">
        <v>0</v>
      </c>
      <c r="K307" s="260">
        <v>0</v>
      </c>
      <c r="L307" s="261">
        <v>0</v>
      </c>
    </row>
    <row r="308" spans="1:12" s="32" customFormat="1" x14ac:dyDescent="0.2">
      <c r="A308" s="32" t="s">
        <v>16712</v>
      </c>
      <c r="B308" s="33" t="str">
        <f>VLOOKUP(D308,fips_xref!$A$5:$C$35,2,FALSE)</f>
        <v>Campbell</v>
      </c>
      <c r="C308" s="34" t="str">
        <f t="shared" si="4"/>
        <v>56</v>
      </c>
      <c r="D308" s="149">
        <f>fips_xref!A7</f>
        <v>56005</v>
      </c>
      <c r="E308" s="64"/>
      <c r="F308" s="32" t="str">
        <f>SCC_xref!A$13</f>
        <v>2310000802</v>
      </c>
      <c r="G308" s="32" t="str">
        <f>VLOOKUP(F308,SCC_xref!$A$6:$B$37,2,FALSE)</f>
        <v>Oil Well Truck Loading</v>
      </c>
      <c r="H308" s="225">
        <v>0</v>
      </c>
      <c r="I308" s="260">
        <v>229.88891227105631</v>
      </c>
      <c r="J308" s="260">
        <v>0</v>
      </c>
      <c r="K308" s="260">
        <v>0</v>
      </c>
      <c r="L308" s="261">
        <v>0</v>
      </c>
    </row>
    <row r="309" spans="1:12" s="32" customFormat="1" x14ac:dyDescent="0.2">
      <c r="A309" s="32" t="s">
        <v>16712</v>
      </c>
      <c r="B309" s="33" t="str">
        <f>VLOOKUP(D309,fips_xref!$A$5:$C$35,2,FALSE)</f>
        <v>Converse</v>
      </c>
      <c r="C309" s="34" t="str">
        <f t="shared" si="4"/>
        <v>56</v>
      </c>
      <c r="D309" s="149">
        <f>fips_xref!A8</f>
        <v>56009</v>
      </c>
      <c r="E309" s="64"/>
      <c r="F309" s="32" t="str">
        <f>SCC_xref!A$13</f>
        <v>2310000802</v>
      </c>
      <c r="G309" s="32" t="str">
        <f>VLOOKUP(F309,SCC_xref!$A$6:$B$37,2,FALSE)</f>
        <v>Oil Well Truck Loading</v>
      </c>
      <c r="H309" s="225">
        <v>0</v>
      </c>
      <c r="I309" s="260">
        <v>53.749958508425898</v>
      </c>
      <c r="J309" s="260">
        <v>0</v>
      </c>
      <c r="K309" s="260">
        <v>0</v>
      </c>
      <c r="L309" s="261">
        <v>0</v>
      </c>
    </row>
    <row r="310" spans="1:12" s="32" customFormat="1" x14ac:dyDescent="0.2">
      <c r="A310" s="32" t="s">
        <v>16712</v>
      </c>
      <c r="B310" s="33" t="str">
        <f>VLOOKUP(D310,fips_xref!$A$5:$C$35,2,FALSE)</f>
        <v>Crook</v>
      </c>
      <c r="C310" s="34" t="str">
        <f t="shared" si="4"/>
        <v>56</v>
      </c>
      <c r="D310" s="149">
        <f>fips_xref!A9</f>
        <v>56011</v>
      </c>
      <c r="E310" s="64"/>
      <c r="F310" s="32" t="str">
        <f>SCC_xref!A$13</f>
        <v>2310000802</v>
      </c>
      <c r="G310" s="32" t="str">
        <f>VLOOKUP(F310,SCC_xref!$A$6:$B$37,2,FALSE)</f>
        <v>Oil Well Truck Loading</v>
      </c>
      <c r="H310" s="225">
        <v>0</v>
      </c>
      <c r="I310" s="260">
        <v>47.193009808672763</v>
      </c>
      <c r="J310" s="260">
        <v>0</v>
      </c>
      <c r="K310" s="260">
        <v>0</v>
      </c>
      <c r="L310" s="261">
        <v>0</v>
      </c>
    </row>
    <row r="311" spans="1:12" s="32" customFormat="1" x14ac:dyDescent="0.2">
      <c r="A311" s="32" t="s">
        <v>16712</v>
      </c>
      <c r="B311" s="33" t="str">
        <f>VLOOKUP(D311,fips_xref!$A$5:$C$35,2,FALSE)</f>
        <v>Johnson</v>
      </c>
      <c r="C311" s="34" t="str">
        <f t="shared" si="4"/>
        <v>56</v>
      </c>
      <c r="D311" s="149">
        <f>fips_xref!A10</f>
        <v>56019</v>
      </c>
      <c r="E311" s="64"/>
      <c r="F311" s="32" t="str">
        <f>SCC_xref!A$13</f>
        <v>2310000802</v>
      </c>
      <c r="G311" s="32" t="str">
        <f>VLOOKUP(F311,SCC_xref!$A$6:$B$37,2,FALSE)</f>
        <v>Oil Well Truck Loading</v>
      </c>
      <c r="H311" s="225">
        <v>0</v>
      </c>
      <c r="I311" s="260">
        <v>31.75872240492156</v>
      </c>
      <c r="J311" s="260">
        <v>0</v>
      </c>
      <c r="K311" s="260">
        <v>0</v>
      </c>
      <c r="L311" s="261">
        <v>0</v>
      </c>
    </row>
    <row r="312" spans="1:12" s="32" customFormat="1" x14ac:dyDescent="0.2">
      <c r="A312" s="32" t="s">
        <v>16712</v>
      </c>
      <c r="B312" s="33" t="str">
        <f>VLOOKUP(D312,fips_xref!$A$5:$C$35,2,FALSE)</f>
        <v>Natrona</v>
      </c>
      <c r="C312" s="34" t="str">
        <f t="shared" si="4"/>
        <v>56</v>
      </c>
      <c r="D312" s="149">
        <f>fips_xref!A11</f>
        <v>56025</v>
      </c>
      <c r="E312" s="64"/>
      <c r="F312" s="32" t="str">
        <f>SCC_xref!A$13</f>
        <v>2310000802</v>
      </c>
      <c r="G312" s="32" t="str">
        <f>VLOOKUP(F312,SCC_xref!$A$6:$B$37,2,FALSE)</f>
        <v>Oil Well Truck Loading</v>
      </c>
      <c r="H312" s="225">
        <v>0</v>
      </c>
      <c r="I312" s="260">
        <v>138.68015574982391</v>
      </c>
      <c r="J312" s="260">
        <v>0</v>
      </c>
      <c r="K312" s="260">
        <v>0</v>
      </c>
      <c r="L312" s="261">
        <v>0</v>
      </c>
    </row>
    <row r="313" spans="1:12" s="32" customFormat="1" x14ac:dyDescent="0.2">
      <c r="A313" s="32" t="s">
        <v>16712</v>
      </c>
      <c r="B313" s="33" t="str">
        <f>VLOOKUP(D313,fips_xref!$A$5:$C$35,2,FALSE)</f>
        <v>Niobrara</v>
      </c>
      <c r="C313" s="34" t="str">
        <f t="shared" si="4"/>
        <v>56</v>
      </c>
      <c r="D313" s="149">
        <f>fips_xref!A12</f>
        <v>56027</v>
      </c>
      <c r="E313" s="64"/>
      <c r="F313" s="32" t="str">
        <f>SCC_xref!A$13</f>
        <v>2310000802</v>
      </c>
      <c r="G313" s="32" t="str">
        <f>VLOOKUP(F313,SCC_xref!$A$6:$B$37,2,FALSE)</f>
        <v>Oil Well Truck Loading</v>
      </c>
      <c r="H313" s="225">
        <v>0</v>
      </c>
      <c r="I313" s="260">
        <v>16.094756713089076</v>
      </c>
      <c r="J313" s="260">
        <v>0</v>
      </c>
      <c r="K313" s="260">
        <v>0</v>
      </c>
      <c r="L313" s="261">
        <v>0</v>
      </c>
    </row>
    <row r="314" spans="1:12" s="32" customFormat="1" x14ac:dyDescent="0.2">
      <c r="A314" s="32" t="s">
        <v>16712</v>
      </c>
      <c r="B314" s="33" t="str">
        <f>VLOOKUP(D314,fips_xref!$A$5:$C$35,2,FALSE)</f>
        <v>Sheridan</v>
      </c>
      <c r="C314" s="34" t="str">
        <f t="shared" si="4"/>
        <v>56</v>
      </c>
      <c r="D314" s="149">
        <f>fips_xref!A13</f>
        <v>56033</v>
      </c>
      <c r="E314" s="64"/>
      <c r="F314" s="32" t="str">
        <f>SCC_xref!A$13</f>
        <v>2310000802</v>
      </c>
      <c r="G314" s="32" t="str">
        <f>VLOOKUP(F314,SCC_xref!$A$6:$B$37,2,FALSE)</f>
        <v>Oil Well Truck Loading</v>
      </c>
      <c r="H314" s="225">
        <v>0</v>
      </c>
      <c r="I314" s="260">
        <v>0.79896235446604191</v>
      </c>
      <c r="J314" s="260">
        <v>0</v>
      </c>
      <c r="K314" s="260">
        <v>0</v>
      </c>
      <c r="L314" s="261">
        <v>0</v>
      </c>
    </row>
    <row r="315" spans="1:12" s="32" customFormat="1" x14ac:dyDescent="0.2">
      <c r="A315" s="32" t="s">
        <v>16712</v>
      </c>
      <c r="B315" s="33" t="str">
        <f>VLOOKUP(D315,fips_xref!$A$5:$C$35,2,FALSE)</f>
        <v>Weston</v>
      </c>
      <c r="C315" s="34" t="str">
        <f t="shared" si="4"/>
        <v>56</v>
      </c>
      <c r="D315" s="149">
        <f>fips_xref!A14</f>
        <v>56045</v>
      </c>
      <c r="E315" s="64"/>
      <c r="F315" s="32" t="str">
        <f>SCC_xref!A$13</f>
        <v>2310000802</v>
      </c>
      <c r="G315" s="32" t="str">
        <f>VLOOKUP(F315,SCC_xref!$A$6:$B$37,2,FALSE)</f>
        <v>Oil Well Truck Loading</v>
      </c>
      <c r="H315" s="225">
        <v>0</v>
      </c>
      <c r="I315" s="260">
        <v>28.179171472250594</v>
      </c>
      <c r="J315" s="260">
        <v>0</v>
      </c>
      <c r="K315" s="260">
        <v>0</v>
      </c>
      <c r="L315" s="261">
        <v>0</v>
      </c>
    </row>
    <row r="316" spans="1:12" s="107" customFormat="1" x14ac:dyDescent="0.2">
      <c r="A316" s="107" t="s">
        <v>16712</v>
      </c>
      <c r="B316" s="28" t="str">
        <f>VLOOKUP(D316,fips_xref!$A$5:$C$35,2,FALSE)</f>
        <v>Big Horn_Tribal</v>
      </c>
      <c r="C316" s="102" t="str">
        <f t="shared" si="4"/>
        <v>30</v>
      </c>
      <c r="D316" s="133" t="str">
        <f>fips_xref!A15</f>
        <v>3000301</v>
      </c>
      <c r="E316" s="108"/>
      <c r="F316" s="107" t="str">
        <f>SCC_xref!A$13</f>
        <v>2310000802</v>
      </c>
      <c r="G316" s="107" t="str">
        <f>VLOOKUP(F316,SCC_xref!$A$6:$B$37,2,FALSE)</f>
        <v>Oil Well Truck Loading</v>
      </c>
      <c r="H316" s="262">
        <v>0</v>
      </c>
      <c r="I316" s="263">
        <v>1.8394845214884445</v>
      </c>
      <c r="J316" s="263">
        <v>0</v>
      </c>
      <c r="K316" s="263">
        <v>0</v>
      </c>
      <c r="L316" s="264">
        <v>0</v>
      </c>
    </row>
    <row r="317" spans="1:12" s="107" customFormat="1" x14ac:dyDescent="0.2">
      <c r="A317" s="107" t="s">
        <v>16712</v>
      </c>
      <c r="B317" s="28" t="str">
        <f>VLOOKUP(D317,fips_xref!$A$5:$C$35,2,FALSE)</f>
        <v>Powder River_Tribal</v>
      </c>
      <c r="C317" s="102" t="str">
        <f t="shared" si="4"/>
        <v>30</v>
      </c>
      <c r="D317" s="133" t="str">
        <f>fips_xref!A16</f>
        <v>3007501</v>
      </c>
      <c r="E317" s="108"/>
      <c r="F317" s="107" t="str">
        <f>SCC_xref!A$13</f>
        <v>2310000802</v>
      </c>
      <c r="G317" s="107" t="str">
        <f>VLOOKUP(F317,SCC_xref!$A$6:$B$37,2,FALSE)</f>
        <v>Oil Well Truck Loading</v>
      </c>
      <c r="H317" s="262">
        <v>0</v>
      </c>
      <c r="I317" s="263">
        <v>0</v>
      </c>
      <c r="J317" s="263">
        <v>0</v>
      </c>
      <c r="K317" s="263">
        <v>0</v>
      </c>
      <c r="L317" s="264">
        <v>0</v>
      </c>
    </row>
    <row r="318" spans="1:12" s="107" customFormat="1" x14ac:dyDescent="0.2">
      <c r="A318" s="107" t="s">
        <v>16712</v>
      </c>
      <c r="B318" s="28" t="str">
        <f>VLOOKUP(D318,fips_xref!$A$5:$C$35,2,FALSE)</f>
        <v>Campbell_Tribal</v>
      </c>
      <c r="C318" s="102" t="str">
        <f t="shared" si="4"/>
        <v>56</v>
      </c>
      <c r="D318" s="133" t="str">
        <f>fips_xref!A17</f>
        <v>5600501</v>
      </c>
      <c r="E318" s="108"/>
      <c r="F318" s="107" t="str">
        <f>SCC_xref!A$13</f>
        <v>2310000802</v>
      </c>
      <c r="G318" s="107" t="str">
        <f>VLOOKUP(F318,SCC_xref!$A$6:$B$37,2,FALSE)</f>
        <v>Oil Well Truck Loading</v>
      </c>
      <c r="H318" s="262">
        <v>0</v>
      </c>
      <c r="I318" s="263">
        <v>0</v>
      </c>
      <c r="J318" s="263">
        <v>0</v>
      </c>
      <c r="K318" s="263">
        <v>0</v>
      </c>
      <c r="L318" s="264">
        <v>0</v>
      </c>
    </row>
    <row r="319" spans="1:12" s="107" customFormat="1" x14ac:dyDescent="0.2">
      <c r="A319" s="107" t="s">
        <v>16712</v>
      </c>
      <c r="B319" s="28" t="str">
        <f>VLOOKUP(D319,fips_xref!$A$5:$C$35,2,FALSE)</f>
        <v>Converse_Tribal</v>
      </c>
      <c r="C319" s="102" t="str">
        <f t="shared" si="4"/>
        <v>56</v>
      </c>
      <c r="D319" s="133" t="str">
        <f>fips_xref!A18</f>
        <v>5600901</v>
      </c>
      <c r="E319" s="108"/>
      <c r="F319" s="107" t="str">
        <f>SCC_xref!A$13</f>
        <v>2310000802</v>
      </c>
      <c r="G319" s="107" t="str">
        <f>VLOOKUP(F319,SCC_xref!$A$6:$B$37,2,FALSE)</f>
        <v>Oil Well Truck Loading</v>
      </c>
      <c r="H319" s="262">
        <v>0</v>
      </c>
      <c r="I319" s="263">
        <v>0</v>
      </c>
      <c r="J319" s="263">
        <v>0</v>
      </c>
      <c r="K319" s="263">
        <v>0</v>
      </c>
      <c r="L319" s="264">
        <v>0</v>
      </c>
    </row>
    <row r="320" spans="1:12" s="107" customFormat="1" x14ac:dyDescent="0.2">
      <c r="A320" s="107" t="s">
        <v>16712</v>
      </c>
      <c r="B320" s="28" t="str">
        <f>VLOOKUP(D320,fips_xref!$A$5:$C$35,2,FALSE)</f>
        <v>Crook_Tribal</v>
      </c>
      <c r="C320" s="102" t="str">
        <f t="shared" si="4"/>
        <v>56</v>
      </c>
      <c r="D320" s="133" t="str">
        <f>fips_xref!A19</f>
        <v>5601101</v>
      </c>
      <c r="E320" s="108"/>
      <c r="F320" s="107" t="str">
        <f>SCC_xref!A$13</f>
        <v>2310000802</v>
      </c>
      <c r="G320" s="107" t="str">
        <f>VLOOKUP(F320,SCC_xref!$A$6:$B$37,2,FALSE)</f>
        <v>Oil Well Truck Loading</v>
      </c>
      <c r="H320" s="262">
        <v>0</v>
      </c>
      <c r="I320" s="263">
        <v>0</v>
      </c>
      <c r="J320" s="263">
        <v>0</v>
      </c>
      <c r="K320" s="263">
        <v>0</v>
      </c>
      <c r="L320" s="264">
        <v>0</v>
      </c>
    </row>
    <row r="321" spans="1:12" s="107" customFormat="1" x14ac:dyDescent="0.2">
      <c r="A321" s="107" t="s">
        <v>16712</v>
      </c>
      <c r="B321" s="28" t="str">
        <f>VLOOKUP(D321,fips_xref!$A$5:$C$35,2,FALSE)</f>
        <v>Johnson_Tribal</v>
      </c>
      <c r="C321" s="102" t="str">
        <f t="shared" si="4"/>
        <v>56</v>
      </c>
      <c r="D321" s="133" t="str">
        <f>fips_xref!A20</f>
        <v>5601901</v>
      </c>
      <c r="E321" s="108"/>
      <c r="F321" s="107" t="str">
        <f>SCC_xref!A$13</f>
        <v>2310000802</v>
      </c>
      <c r="G321" s="107" t="str">
        <f>VLOOKUP(F321,SCC_xref!$A$6:$B$37,2,FALSE)</f>
        <v>Oil Well Truck Loading</v>
      </c>
      <c r="H321" s="262">
        <v>0</v>
      </c>
      <c r="I321" s="263">
        <v>0</v>
      </c>
      <c r="J321" s="263">
        <v>0</v>
      </c>
      <c r="K321" s="263">
        <v>0</v>
      </c>
      <c r="L321" s="264">
        <v>0</v>
      </c>
    </row>
    <row r="322" spans="1:12" s="107" customFormat="1" x14ac:dyDescent="0.2">
      <c r="A322" s="107" t="s">
        <v>16712</v>
      </c>
      <c r="B322" s="28" t="str">
        <f>VLOOKUP(D322,fips_xref!$A$5:$C$35,2,FALSE)</f>
        <v>Natrona_Tribal</v>
      </c>
      <c r="C322" s="102" t="str">
        <f t="shared" si="4"/>
        <v>56</v>
      </c>
      <c r="D322" s="133" t="str">
        <f>fips_xref!A21</f>
        <v>5602501</v>
      </c>
      <c r="E322" s="108"/>
      <c r="F322" s="107" t="str">
        <f>SCC_xref!A$13</f>
        <v>2310000802</v>
      </c>
      <c r="G322" s="107" t="str">
        <f>VLOOKUP(F322,SCC_xref!$A$6:$B$37,2,FALSE)</f>
        <v>Oil Well Truck Loading</v>
      </c>
      <c r="H322" s="262">
        <v>0</v>
      </c>
      <c r="I322" s="263">
        <v>0</v>
      </c>
      <c r="J322" s="263">
        <v>0</v>
      </c>
      <c r="K322" s="263">
        <v>0</v>
      </c>
      <c r="L322" s="264">
        <v>0</v>
      </c>
    </row>
    <row r="323" spans="1:12" s="107" customFormat="1" x14ac:dyDescent="0.2">
      <c r="A323" s="107" t="s">
        <v>16712</v>
      </c>
      <c r="B323" s="28" t="str">
        <f>VLOOKUP(D323,fips_xref!$A$5:$C$35,2,FALSE)</f>
        <v>Niobrara_Tribal</v>
      </c>
      <c r="C323" s="102" t="str">
        <f t="shared" si="4"/>
        <v>56</v>
      </c>
      <c r="D323" s="133" t="str">
        <f>fips_xref!A22</f>
        <v>5602701</v>
      </c>
      <c r="E323" s="108"/>
      <c r="F323" s="107" t="str">
        <f>SCC_xref!A$13</f>
        <v>2310000802</v>
      </c>
      <c r="G323" s="107" t="str">
        <f>VLOOKUP(F323,SCC_xref!$A$6:$B$37,2,FALSE)</f>
        <v>Oil Well Truck Loading</v>
      </c>
      <c r="H323" s="262">
        <v>0</v>
      </c>
      <c r="I323" s="263">
        <v>0</v>
      </c>
      <c r="J323" s="263">
        <v>0</v>
      </c>
      <c r="K323" s="263">
        <v>0</v>
      </c>
      <c r="L323" s="264">
        <v>0</v>
      </c>
    </row>
    <row r="324" spans="1:12" s="107" customFormat="1" x14ac:dyDescent="0.2">
      <c r="A324" s="107" t="s">
        <v>16712</v>
      </c>
      <c r="B324" s="28" t="str">
        <f>VLOOKUP(D324,fips_xref!$A$5:$C$35,2,FALSE)</f>
        <v>Sheridan_Tribal</v>
      </c>
      <c r="C324" s="102" t="str">
        <f t="shared" si="4"/>
        <v>56</v>
      </c>
      <c r="D324" s="133" t="str">
        <f>fips_xref!A23</f>
        <v>5603301</v>
      </c>
      <c r="E324" s="108"/>
      <c r="F324" s="107" t="str">
        <f>SCC_xref!A$13</f>
        <v>2310000802</v>
      </c>
      <c r="G324" s="107" t="str">
        <f>VLOOKUP(F324,SCC_xref!$A$6:$B$37,2,FALSE)</f>
        <v>Oil Well Truck Loading</v>
      </c>
      <c r="H324" s="262">
        <v>0</v>
      </c>
      <c r="I324" s="263">
        <v>0</v>
      </c>
      <c r="J324" s="263">
        <v>0</v>
      </c>
      <c r="K324" s="263">
        <v>0</v>
      </c>
      <c r="L324" s="264">
        <v>0</v>
      </c>
    </row>
    <row r="325" spans="1:12" s="107" customFormat="1" x14ac:dyDescent="0.2">
      <c r="A325" s="107" t="s">
        <v>16712</v>
      </c>
      <c r="B325" s="28" t="str">
        <f>VLOOKUP(D325,fips_xref!$A$5:$C$35,2,FALSE)</f>
        <v>Weston_Tribal</v>
      </c>
      <c r="C325" s="102" t="str">
        <f t="shared" si="4"/>
        <v>56</v>
      </c>
      <c r="D325" s="133" t="str">
        <f>fips_xref!A24</f>
        <v>5604501</v>
      </c>
      <c r="E325" s="108"/>
      <c r="F325" s="107" t="str">
        <f>SCC_xref!A$13</f>
        <v>2310000802</v>
      </c>
      <c r="G325" s="107" t="str">
        <f>VLOOKUP(F325,SCC_xref!$A$6:$B$37,2,FALSE)</f>
        <v>Oil Well Truck Loading</v>
      </c>
      <c r="H325" s="262">
        <v>0</v>
      </c>
      <c r="I325" s="263">
        <v>0</v>
      </c>
      <c r="J325" s="263">
        <v>0</v>
      </c>
      <c r="K325" s="263">
        <v>0</v>
      </c>
      <c r="L325" s="264">
        <v>0</v>
      </c>
    </row>
    <row r="326" spans="1:12" s="109" customFormat="1" x14ac:dyDescent="0.2">
      <c r="A326" s="109" t="s">
        <v>16712</v>
      </c>
      <c r="B326" s="30" t="str">
        <f>VLOOKUP(D326,fips_xref!$A$5:$C$35,2,FALSE)</f>
        <v>Big Horn_NonTribal</v>
      </c>
      <c r="C326" s="101" t="str">
        <f t="shared" si="4"/>
        <v>30</v>
      </c>
      <c r="D326" s="134" t="str">
        <f>fips_xref!A25</f>
        <v>3000302</v>
      </c>
      <c r="E326" s="110"/>
      <c r="F326" s="109" t="str">
        <f>SCC_xref!A$13</f>
        <v>2310000802</v>
      </c>
      <c r="G326" s="109" t="str">
        <f>VLOOKUP(F326,SCC_xref!$A$6:$B$37,2,FALSE)</f>
        <v>Oil Well Truck Loading</v>
      </c>
      <c r="H326" s="265">
        <v>0</v>
      </c>
      <c r="I326" s="266">
        <v>0</v>
      </c>
      <c r="J326" s="266">
        <v>0</v>
      </c>
      <c r="K326" s="266">
        <v>0</v>
      </c>
      <c r="L326" s="267">
        <v>0</v>
      </c>
    </row>
    <row r="327" spans="1:12" s="109" customFormat="1" x14ac:dyDescent="0.2">
      <c r="A327" s="109" t="s">
        <v>16712</v>
      </c>
      <c r="B327" s="30" t="str">
        <f>VLOOKUP(D327,fips_xref!$A$5:$C$35,2,FALSE)</f>
        <v>Powder River_NonTribal</v>
      </c>
      <c r="C327" s="101" t="str">
        <f t="shared" si="4"/>
        <v>30</v>
      </c>
      <c r="D327" s="134" t="str">
        <f>fips_xref!A26</f>
        <v>3007502</v>
      </c>
      <c r="E327" s="110"/>
      <c r="F327" s="109" t="str">
        <f>SCC_xref!A$13</f>
        <v>2310000802</v>
      </c>
      <c r="G327" s="109" t="str">
        <f>VLOOKUP(F327,SCC_xref!$A$6:$B$37,2,FALSE)</f>
        <v>Oil Well Truck Loading</v>
      </c>
      <c r="H327" s="265">
        <v>0</v>
      </c>
      <c r="I327" s="266">
        <v>13.221018230403665</v>
      </c>
      <c r="J327" s="266">
        <v>0</v>
      </c>
      <c r="K327" s="266">
        <v>0</v>
      </c>
      <c r="L327" s="267">
        <v>0</v>
      </c>
    </row>
    <row r="328" spans="1:12" s="109" customFormat="1" x14ac:dyDescent="0.2">
      <c r="A328" s="109" t="s">
        <v>16712</v>
      </c>
      <c r="B328" s="30" t="str">
        <f>VLOOKUP(D328,fips_xref!$A$5:$C$35,2,FALSE)</f>
        <v>Campbell_NonTribal</v>
      </c>
      <c r="C328" s="101" t="str">
        <f t="shared" si="4"/>
        <v>56</v>
      </c>
      <c r="D328" s="134" t="str">
        <f>fips_xref!A27</f>
        <v>5600502</v>
      </c>
      <c r="E328" s="110"/>
      <c r="F328" s="109" t="str">
        <f>SCC_xref!A$13</f>
        <v>2310000802</v>
      </c>
      <c r="G328" s="109" t="str">
        <f>VLOOKUP(F328,SCC_xref!$A$6:$B$37,2,FALSE)</f>
        <v>Oil Well Truck Loading</v>
      </c>
      <c r="H328" s="265">
        <v>0</v>
      </c>
      <c r="I328" s="266">
        <v>229.88891227105631</v>
      </c>
      <c r="J328" s="266">
        <v>0</v>
      </c>
      <c r="K328" s="266">
        <v>0</v>
      </c>
      <c r="L328" s="267">
        <v>0</v>
      </c>
    </row>
    <row r="329" spans="1:12" s="109" customFormat="1" x14ac:dyDescent="0.2">
      <c r="A329" s="109" t="s">
        <v>16712</v>
      </c>
      <c r="B329" s="30" t="str">
        <f>VLOOKUP(D329,fips_xref!$A$5:$C$35,2,FALSE)</f>
        <v>Converse_NonTribal</v>
      </c>
      <c r="C329" s="101" t="str">
        <f t="shared" si="4"/>
        <v>56</v>
      </c>
      <c r="D329" s="134" t="str">
        <f>fips_xref!A28</f>
        <v>5600902</v>
      </c>
      <c r="E329" s="110"/>
      <c r="F329" s="109" t="str">
        <f>SCC_xref!A$13</f>
        <v>2310000802</v>
      </c>
      <c r="G329" s="109" t="str">
        <f>VLOOKUP(F329,SCC_xref!$A$6:$B$37,2,FALSE)</f>
        <v>Oil Well Truck Loading</v>
      </c>
      <c r="H329" s="265">
        <v>0</v>
      </c>
      <c r="I329" s="266">
        <v>53.749958508425898</v>
      </c>
      <c r="J329" s="266">
        <v>0</v>
      </c>
      <c r="K329" s="266">
        <v>0</v>
      </c>
      <c r="L329" s="267">
        <v>0</v>
      </c>
    </row>
    <row r="330" spans="1:12" s="109" customFormat="1" x14ac:dyDescent="0.2">
      <c r="A330" s="109" t="s">
        <v>16712</v>
      </c>
      <c r="B330" s="30" t="str">
        <f>VLOOKUP(D330,fips_xref!$A$5:$C$35,2,FALSE)</f>
        <v>Crook_NonTribal</v>
      </c>
      <c r="C330" s="101" t="str">
        <f t="shared" si="4"/>
        <v>56</v>
      </c>
      <c r="D330" s="134" t="str">
        <f>fips_xref!A29</f>
        <v>5601102</v>
      </c>
      <c r="E330" s="110"/>
      <c r="F330" s="109" t="str">
        <f>SCC_xref!A$13</f>
        <v>2310000802</v>
      </c>
      <c r="G330" s="109" t="str">
        <f>VLOOKUP(F330,SCC_xref!$A$6:$B$37,2,FALSE)</f>
        <v>Oil Well Truck Loading</v>
      </c>
      <c r="H330" s="265">
        <v>0</v>
      </c>
      <c r="I330" s="266">
        <v>47.193009808672763</v>
      </c>
      <c r="J330" s="266">
        <v>0</v>
      </c>
      <c r="K330" s="266">
        <v>0</v>
      </c>
      <c r="L330" s="267">
        <v>0</v>
      </c>
    </row>
    <row r="331" spans="1:12" s="109" customFormat="1" x14ac:dyDescent="0.2">
      <c r="A331" s="109" t="s">
        <v>16712</v>
      </c>
      <c r="B331" s="30" t="str">
        <f>VLOOKUP(D331,fips_xref!$A$5:$C$35,2,FALSE)</f>
        <v>Johnson_NonTribal</v>
      </c>
      <c r="C331" s="101" t="str">
        <f t="shared" si="4"/>
        <v>56</v>
      </c>
      <c r="D331" s="134" t="str">
        <f>fips_xref!A30</f>
        <v>5601902</v>
      </c>
      <c r="E331" s="110"/>
      <c r="F331" s="109" t="str">
        <f>SCC_xref!A$13</f>
        <v>2310000802</v>
      </c>
      <c r="G331" s="109" t="str">
        <f>VLOOKUP(F331,SCC_xref!$A$6:$B$37,2,FALSE)</f>
        <v>Oil Well Truck Loading</v>
      </c>
      <c r="H331" s="265">
        <v>0</v>
      </c>
      <c r="I331" s="266">
        <v>31.75872240492156</v>
      </c>
      <c r="J331" s="266">
        <v>0</v>
      </c>
      <c r="K331" s="266">
        <v>0</v>
      </c>
      <c r="L331" s="267">
        <v>0</v>
      </c>
    </row>
    <row r="332" spans="1:12" s="109" customFormat="1" x14ac:dyDescent="0.2">
      <c r="A332" s="109" t="s">
        <v>16712</v>
      </c>
      <c r="B332" s="30" t="str">
        <f>VLOOKUP(D332,fips_xref!$A$5:$C$35,2,FALSE)</f>
        <v>Natrona_NonTribal</v>
      </c>
      <c r="C332" s="101" t="str">
        <f t="shared" si="4"/>
        <v>56</v>
      </c>
      <c r="D332" s="134" t="str">
        <f>fips_xref!A31</f>
        <v>5602502</v>
      </c>
      <c r="E332" s="110"/>
      <c r="F332" s="109" t="str">
        <f>SCC_xref!A$13</f>
        <v>2310000802</v>
      </c>
      <c r="G332" s="109" t="str">
        <f>VLOOKUP(F332,SCC_xref!$A$6:$B$37,2,FALSE)</f>
        <v>Oil Well Truck Loading</v>
      </c>
      <c r="H332" s="265">
        <v>0</v>
      </c>
      <c r="I332" s="266">
        <v>138.68015574982391</v>
      </c>
      <c r="J332" s="266">
        <v>0</v>
      </c>
      <c r="K332" s="266">
        <v>0</v>
      </c>
      <c r="L332" s="267">
        <v>0</v>
      </c>
    </row>
    <row r="333" spans="1:12" s="109" customFormat="1" x14ac:dyDescent="0.2">
      <c r="A333" s="109" t="s">
        <v>16712</v>
      </c>
      <c r="B333" s="30" t="str">
        <f>VLOOKUP(D333,fips_xref!$A$5:$C$35,2,FALSE)</f>
        <v>Niobrara_NonTribal</v>
      </c>
      <c r="C333" s="101" t="str">
        <f t="shared" si="4"/>
        <v>56</v>
      </c>
      <c r="D333" s="134" t="str">
        <f>fips_xref!A32</f>
        <v>5602702</v>
      </c>
      <c r="E333" s="110"/>
      <c r="F333" s="109" t="str">
        <f>SCC_xref!A$13</f>
        <v>2310000802</v>
      </c>
      <c r="G333" s="109" t="str">
        <f>VLOOKUP(F333,SCC_xref!$A$6:$B$37,2,FALSE)</f>
        <v>Oil Well Truck Loading</v>
      </c>
      <c r="H333" s="265">
        <v>0</v>
      </c>
      <c r="I333" s="266">
        <v>16.094756713089076</v>
      </c>
      <c r="J333" s="266">
        <v>0</v>
      </c>
      <c r="K333" s="266">
        <v>0</v>
      </c>
      <c r="L333" s="267">
        <v>0</v>
      </c>
    </row>
    <row r="334" spans="1:12" s="109" customFormat="1" x14ac:dyDescent="0.2">
      <c r="A334" s="109" t="s">
        <v>16712</v>
      </c>
      <c r="B334" s="30" t="str">
        <f>VLOOKUP(D334,fips_xref!$A$5:$C$35,2,FALSE)</f>
        <v>Sheridan_NonTribal</v>
      </c>
      <c r="C334" s="101" t="str">
        <f t="shared" si="4"/>
        <v>56</v>
      </c>
      <c r="D334" s="134" t="str">
        <f>fips_xref!A33</f>
        <v>5603302</v>
      </c>
      <c r="E334" s="110"/>
      <c r="F334" s="109" t="str">
        <f>SCC_xref!A$13</f>
        <v>2310000802</v>
      </c>
      <c r="G334" s="109" t="str">
        <f>VLOOKUP(F334,SCC_xref!$A$6:$B$37,2,FALSE)</f>
        <v>Oil Well Truck Loading</v>
      </c>
      <c r="H334" s="265">
        <v>0</v>
      </c>
      <c r="I334" s="266">
        <v>0.79896235446604191</v>
      </c>
      <c r="J334" s="266">
        <v>0</v>
      </c>
      <c r="K334" s="266">
        <v>0</v>
      </c>
      <c r="L334" s="267">
        <v>0</v>
      </c>
    </row>
    <row r="335" spans="1:12" s="109" customFormat="1" x14ac:dyDescent="0.2">
      <c r="A335" s="109" t="s">
        <v>16712</v>
      </c>
      <c r="B335" s="30" t="str">
        <f>VLOOKUP(D335,fips_xref!$A$5:$C$35,2,FALSE)</f>
        <v>Weston_NonTribal</v>
      </c>
      <c r="C335" s="101" t="str">
        <f t="shared" si="4"/>
        <v>56</v>
      </c>
      <c r="D335" s="134" t="str">
        <f>fips_xref!A34</f>
        <v>5604502</v>
      </c>
      <c r="E335" s="110"/>
      <c r="F335" s="109" t="str">
        <f>SCC_xref!A$13</f>
        <v>2310000802</v>
      </c>
      <c r="G335" s="109" t="str">
        <f>VLOOKUP(F335,SCC_xref!$A$6:$B$37,2,FALSE)</f>
        <v>Oil Well Truck Loading</v>
      </c>
      <c r="H335" s="265">
        <v>0</v>
      </c>
      <c r="I335" s="266">
        <v>28.179171472250594</v>
      </c>
      <c r="J335" s="266">
        <v>0</v>
      </c>
      <c r="K335" s="266">
        <v>0</v>
      </c>
      <c r="L335" s="267">
        <v>0</v>
      </c>
    </row>
    <row r="336" spans="1:12" s="32" customFormat="1" x14ac:dyDescent="0.2">
      <c r="A336" s="32" t="s">
        <v>15159</v>
      </c>
      <c r="B336" s="32" t="str">
        <f>VLOOKUP(D336,fips_xref!$A$5:$C$35,2,FALSE)</f>
        <v>Big Horn</v>
      </c>
      <c r="C336" s="64" t="str">
        <f t="shared" si="4"/>
        <v>30</v>
      </c>
      <c r="D336" s="149">
        <f>fips_xref!A5</f>
        <v>30003</v>
      </c>
      <c r="E336" s="64"/>
      <c r="F336" s="32" t="str">
        <f>SCC_xref!$A$15</f>
        <v>2310000820</v>
      </c>
      <c r="G336" s="32" t="str">
        <f>VLOOKUP(F336,SCC_xref!$A$6:$B$37,2,FALSE)</f>
        <v>Gas Plant Truck Loading</v>
      </c>
      <c r="H336" s="272">
        <v>0</v>
      </c>
      <c r="I336" s="215">
        <v>0</v>
      </c>
      <c r="J336" s="215">
        <v>0</v>
      </c>
      <c r="K336" s="215">
        <v>0</v>
      </c>
      <c r="L336" s="273">
        <v>0</v>
      </c>
    </row>
    <row r="337" spans="1:12" s="32" customFormat="1" x14ac:dyDescent="0.2">
      <c r="A337" s="32" t="s">
        <v>15159</v>
      </c>
      <c r="B337" s="32" t="str">
        <f>VLOOKUP(D337,fips_xref!$A$5:$C$35,2,FALSE)</f>
        <v>Powder River</v>
      </c>
      <c r="C337" s="64" t="str">
        <f t="shared" si="4"/>
        <v>30</v>
      </c>
      <c r="D337" s="149">
        <f>fips_xref!A6</f>
        <v>30075</v>
      </c>
      <c r="E337" s="64"/>
      <c r="F337" s="32" t="str">
        <f>SCC_xref!$A$15</f>
        <v>2310000820</v>
      </c>
      <c r="G337" s="32" t="str">
        <f>VLOOKUP(F337,SCC_xref!$A$6:$B$37,2,FALSE)</f>
        <v>Gas Plant Truck Loading</v>
      </c>
      <c r="H337" s="272">
        <v>0</v>
      </c>
      <c r="I337" s="215">
        <v>0</v>
      </c>
      <c r="J337" s="215">
        <v>0</v>
      </c>
      <c r="K337" s="215">
        <v>0</v>
      </c>
      <c r="L337" s="273">
        <v>0</v>
      </c>
    </row>
    <row r="338" spans="1:12" s="32" customFormat="1" x14ac:dyDescent="0.2">
      <c r="A338" s="32" t="s">
        <v>15159</v>
      </c>
      <c r="B338" s="32" t="str">
        <f>VLOOKUP(D338,fips_xref!$A$5:$C$35,2,FALSE)</f>
        <v>Campbell</v>
      </c>
      <c r="C338" s="64" t="str">
        <f t="shared" si="4"/>
        <v>56</v>
      </c>
      <c r="D338" s="149">
        <f>fips_xref!A7</f>
        <v>56005</v>
      </c>
      <c r="E338" s="64"/>
      <c r="F338" s="32" t="str">
        <f>SCC_xref!$A$15</f>
        <v>2310000820</v>
      </c>
      <c r="G338" s="32" t="str">
        <f>VLOOKUP(F338,SCC_xref!$A$6:$B$37,2,FALSE)</f>
        <v>Gas Plant Truck Loading</v>
      </c>
      <c r="H338" s="272">
        <v>0</v>
      </c>
      <c r="I338" s="215">
        <v>0</v>
      </c>
      <c r="J338" s="215">
        <v>0</v>
      </c>
      <c r="K338" s="215">
        <v>0</v>
      </c>
      <c r="L338" s="273">
        <v>0</v>
      </c>
    </row>
    <row r="339" spans="1:12" s="32" customFormat="1" x14ac:dyDescent="0.2">
      <c r="A339" s="32" t="s">
        <v>15159</v>
      </c>
      <c r="B339" s="32" t="str">
        <f>VLOOKUP(D339,fips_xref!$A$5:$C$35,2,FALSE)</f>
        <v>Converse</v>
      </c>
      <c r="C339" s="64" t="str">
        <f t="shared" si="4"/>
        <v>56</v>
      </c>
      <c r="D339" s="149">
        <f>fips_xref!A8</f>
        <v>56009</v>
      </c>
      <c r="E339" s="64"/>
      <c r="F339" s="32" t="str">
        <f>SCC_xref!$A$15</f>
        <v>2310000820</v>
      </c>
      <c r="G339" s="32" t="str">
        <f>VLOOKUP(F339,SCC_xref!$A$6:$B$37,2,FALSE)</f>
        <v>Gas Plant Truck Loading</v>
      </c>
      <c r="H339" s="272">
        <v>0</v>
      </c>
      <c r="I339" s="215">
        <v>0</v>
      </c>
      <c r="J339" s="215">
        <v>0</v>
      </c>
      <c r="K339" s="215">
        <v>0</v>
      </c>
      <c r="L339" s="273">
        <v>0</v>
      </c>
    </row>
    <row r="340" spans="1:12" s="32" customFormat="1" x14ac:dyDescent="0.2">
      <c r="A340" s="32" t="s">
        <v>15159</v>
      </c>
      <c r="B340" s="32" t="str">
        <f>VLOOKUP(D340,fips_xref!$A$5:$C$35,2,FALSE)</f>
        <v>Crook</v>
      </c>
      <c r="C340" s="64" t="str">
        <f t="shared" si="4"/>
        <v>56</v>
      </c>
      <c r="D340" s="149">
        <f>fips_xref!A9</f>
        <v>56011</v>
      </c>
      <c r="E340" s="64"/>
      <c r="F340" s="32" t="str">
        <f>SCC_xref!$A$15</f>
        <v>2310000820</v>
      </c>
      <c r="G340" s="32" t="str">
        <f>VLOOKUP(F340,SCC_xref!$A$6:$B$37,2,FALSE)</f>
        <v>Gas Plant Truck Loading</v>
      </c>
      <c r="H340" s="272">
        <v>0</v>
      </c>
      <c r="I340" s="215">
        <v>0</v>
      </c>
      <c r="J340" s="215">
        <v>0</v>
      </c>
      <c r="K340" s="215">
        <v>0</v>
      </c>
      <c r="L340" s="273">
        <v>0</v>
      </c>
    </row>
    <row r="341" spans="1:12" s="32" customFormat="1" x14ac:dyDescent="0.2">
      <c r="A341" s="32" t="s">
        <v>15159</v>
      </c>
      <c r="B341" s="32" t="str">
        <f>VLOOKUP(D341,fips_xref!$A$5:$C$35,2,FALSE)</f>
        <v>Johnson</v>
      </c>
      <c r="C341" s="64" t="str">
        <f t="shared" si="4"/>
        <v>56</v>
      </c>
      <c r="D341" s="149">
        <f>fips_xref!A10</f>
        <v>56019</v>
      </c>
      <c r="E341" s="64"/>
      <c r="F341" s="32" t="str">
        <f>SCC_xref!$A$15</f>
        <v>2310000820</v>
      </c>
      <c r="G341" s="32" t="str">
        <f>VLOOKUP(F341,SCC_xref!$A$6:$B$37,2,FALSE)</f>
        <v>Gas Plant Truck Loading</v>
      </c>
      <c r="H341" s="272">
        <v>0</v>
      </c>
      <c r="I341" s="215">
        <v>0</v>
      </c>
      <c r="J341" s="215">
        <v>0</v>
      </c>
      <c r="K341" s="215">
        <v>0</v>
      </c>
      <c r="L341" s="273">
        <v>0</v>
      </c>
    </row>
    <row r="342" spans="1:12" s="32" customFormat="1" x14ac:dyDescent="0.2">
      <c r="A342" s="32" t="s">
        <v>15159</v>
      </c>
      <c r="B342" s="32" t="str">
        <f>VLOOKUP(D342,fips_xref!$A$5:$C$35,2,FALSE)</f>
        <v>Natrona</v>
      </c>
      <c r="C342" s="64" t="str">
        <f t="shared" si="4"/>
        <v>56</v>
      </c>
      <c r="D342" s="149">
        <f>fips_xref!A11</f>
        <v>56025</v>
      </c>
      <c r="E342" s="64"/>
      <c r="F342" s="32" t="str">
        <f>SCC_xref!$A$15</f>
        <v>2310000820</v>
      </c>
      <c r="G342" s="32" t="str">
        <f>VLOOKUP(F342,SCC_xref!$A$6:$B$37,2,FALSE)</f>
        <v>Gas Plant Truck Loading</v>
      </c>
      <c r="H342" s="272">
        <v>0</v>
      </c>
      <c r="I342" s="215">
        <v>0</v>
      </c>
      <c r="J342" s="215">
        <v>0</v>
      </c>
      <c r="K342" s="215">
        <v>0</v>
      </c>
      <c r="L342" s="273">
        <v>0</v>
      </c>
    </row>
    <row r="343" spans="1:12" s="32" customFormat="1" x14ac:dyDescent="0.2">
      <c r="A343" s="32" t="s">
        <v>15159</v>
      </c>
      <c r="B343" s="32" t="str">
        <f>VLOOKUP(D343,fips_xref!$A$5:$C$35,2,FALSE)</f>
        <v>Niobrara</v>
      </c>
      <c r="C343" s="64" t="str">
        <f t="shared" si="4"/>
        <v>56</v>
      </c>
      <c r="D343" s="149">
        <f>fips_xref!A12</f>
        <v>56027</v>
      </c>
      <c r="E343" s="64"/>
      <c r="F343" s="32" t="str">
        <f>SCC_xref!$A$15</f>
        <v>2310000820</v>
      </c>
      <c r="G343" s="32" t="str">
        <f>VLOOKUP(F343,SCC_xref!$A$6:$B$37,2,FALSE)</f>
        <v>Gas Plant Truck Loading</v>
      </c>
      <c r="H343" s="272">
        <v>0</v>
      </c>
      <c r="I343" s="215">
        <v>0</v>
      </c>
      <c r="J343" s="215">
        <v>0</v>
      </c>
      <c r="K343" s="215">
        <v>0</v>
      </c>
      <c r="L343" s="273">
        <v>0</v>
      </c>
    </row>
    <row r="344" spans="1:12" s="32" customFormat="1" x14ac:dyDescent="0.2">
      <c r="A344" s="32" t="s">
        <v>15159</v>
      </c>
      <c r="B344" s="32" t="str">
        <f>VLOOKUP(D344,fips_xref!$A$5:$C$35,2,FALSE)</f>
        <v>Sheridan</v>
      </c>
      <c r="C344" s="64" t="str">
        <f t="shared" si="4"/>
        <v>56</v>
      </c>
      <c r="D344" s="149">
        <f>fips_xref!A13</f>
        <v>56033</v>
      </c>
      <c r="E344" s="64"/>
      <c r="F344" s="32" t="str">
        <f>SCC_xref!$A$15</f>
        <v>2310000820</v>
      </c>
      <c r="G344" s="32" t="str">
        <f>VLOOKUP(F344,SCC_xref!$A$6:$B$37,2,FALSE)</f>
        <v>Gas Plant Truck Loading</v>
      </c>
      <c r="H344" s="272">
        <v>0</v>
      </c>
      <c r="I344" s="215">
        <v>0</v>
      </c>
      <c r="J344" s="215">
        <v>0</v>
      </c>
      <c r="K344" s="215">
        <v>0</v>
      </c>
      <c r="L344" s="273">
        <v>0</v>
      </c>
    </row>
    <row r="345" spans="1:12" s="32" customFormat="1" x14ac:dyDescent="0.2">
      <c r="A345" s="32" t="s">
        <v>15159</v>
      </c>
      <c r="B345" s="32" t="str">
        <f>VLOOKUP(D345,fips_xref!$A$5:$C$35,2,FALSE)</f>
        <v>Weston</v>
      </c>
      <c r="C345" s="64" t="str">
        <f t="shared" si="4"/>
        <v>56</v>
      </c>
      <c r="D345" s="149">
        <f>fips_xref!A14</f>
        <v>56045</v>
      </c>
      <c r="E345" s="64"/>
      <c r="F345" s="32" t="str">
        <f>SCC_xref!$A$15</f>
        <v>2310000820</v>
      </c>
      <c r="G345" s="32" t="str">
        <f>VLOOKUP(F345,SCC_xref!$A$6:$B$37,2,FALSE)</f>
        <v>Gas Plant Truck Loading</v>
      </c>
      <c r="H345" s="272">
        <v>0</v>
      </c>
      <c r="I345" s="215">
        <v>0</v>
      </c>
      <c r="J345" s="215">
        <v>0</v>
      </c>
      <c r="K345" s="215">
        <v>0</v>
      </c>
      <c r="L345" s="273">
        <v>0</v>
      </c>
    </row>
    <row r="346" spans="1:12" s="107" customFormat="1" x14ac:dyDescent="0.2">
      <c r="A346" s="107" t="s">
        <v>15159</v>
      </c>
      <c r="B346" s="107" t="str">
        <f>VLOOKUP(D346,fips_xref!$A$5:$C$35,2,FALSE)</f>
        <v>Big Horn_Tribal</v>
      </c>
      <c r="C346" s="108" t="str">
        <f t="shared" si="4"/>
        <v>30</v>
      </c>
      <c r="D346" s="137" t="str">
        <f>fips_xref!A15</f>
        <v>3000301</v>
      </c>
      <c r="E346" s="108"/>
      <c r="F346" s="107" t="str">
        <f>SCC_xref!$A$15</f>
        <v>2310000820</v>
      </c>
      <c r="G346" s="107" t="str">
        <f>VLOOKUP(F346,SCC_xref!$A$6:$B$37,2,FALSE)</f>
        <v>Gas Plant Truck Loading</v>
      </c>
      <c r="H346" s="274">
        <v>0</v>
      </c>
      <c r="I346" s="275">
        <v>0</v>
      </c>
      <c r="J346" s="275">
        <v>0</v>
      </c>
      <c r="K346" s="275">
        <v>0</v>
      </c>
      <c r="L346" s="276">
        <v>0</v>
      </c>
    </row>
    <row r="347" spans="1:12" s="107" customFormat="1" x14ac:dyDescent="0.2">
      <c r="A347" s="107" t="s">
        <v>15159</v>
      </c>
      <c r="B347" s="107" t="str">
        <f>VLOOKUP(D347,fips_xref!$A$5:$C$35,2,FALSE)</f>
        <v>Powder River_Tribal</v>
      </c>
      <c r="C347" s="108" t="str">
        <f t="shared" si="4"/>
        <v>30</v>
      </c>
      <c r="D347" s="137" t="str">
        <f>fips_xref!A16</f>
        <v>3007501</v>
      </c>
      <c r="E347" s="108"/>
      <c r="F347" s="107" t="str">
        <f>SCC_xref!$A$15</f>
        <v>2310000820</v>
      </c>
      <c r="G347" s="107" t="str">
        <f>VLOOKUP(F347,SCC_xref!$A$6:$B$37,2,FALSE)</f>
        <v>Gas Plant Truck Loading</v>
      </c>
      <c r="H347" s="274">
        <v>0</v>
      </c>
      <c r="I347" s="275">
        <v>0</v>
      </c>
      <c r="J347" s="275">
        <v>0</v>
      </c>
      <c r="K347" s="275">
        <v>0</v>
      </c>
      <c r="L347" s="276">
        <v>0</v>
      </c>
    </row>
    <row r="348" spans="1:12" s="107" customFormat="1" x14ac:dyDescent="0.2">
      <c r="A348" s="107" t="s">
        <v>15159</v>
      </c>
      <c r="B348" s="107" t="str">
        <f>VLOOKUP(D348,fips_xref!$A$5:$C$35,2,FALSE)</f>
        <v>Campbell_Tribal</v>
      </c>
      <c r="C348" s="108" t="str">
        <f t="shared" si="4"/>
        <v>56</v>
      </c>
      <c r="D348" s="137" t="str">
        <f>fips_xref!A17</f>
        <v>5600501</v>
      </c>
      <c r="E348" s="108"/>
      <c r="F348" s="107" t="str">
        <f>SCC_xref!$A$15</f>
        <v>2310000820</v>
      </c>
      <c r="G348" s="107" t="str">
        <f>VLOOKUP(F348,SCC_xref!$A$6:$B$37,2,FALSE)</f>
        <v>Gas Plant Truck Loading</v>
      </c>
      <c r="H348" s="274">
        <v>0</v>
      </c>
      <c r="I348" s="275">
        <v>0</v>
      </c>
      <c r="J348" s="275">
        <v>0</v>
      </c>
      <c r="K348" s="275">
        <v>0</v>
      </c>
      <c r="L348" s="276">
        <v>0</v>
      </c>
    </row>
    <row r="349" spans="1:12" s="107" customFormat="1" x14ac:dyDescent="0.2">
      <c r="A349" s="107" t="s">
        <v>15159</v>
      </c>
      <c r="B349" s="107" t="str">
        <f>VLOOKUP(D349,fips_xref!$A$5:$C$35,2,FALSE)</f>
        <v>Converse_Tribal</v>
      </c>
      <c r="C349" s="108" t="str">
        <f t="shared" si="4"/>
        <v>56</v>
      </c>
      <c r="D349" s="137" t="str">
        <f>fips_xref!A18</f>
        <v>5600901</v>
      </c>
      <c r="E349" s="108"/>
      <c r="F349" s="107" t="str">
        <f>SCC_xref!$A$15</f>
        <v>2310000820</v>
      </c>
      <c r="G349" s="107" t="str">
        <f>VLOOKUP(F349,SCC_xref!$A$6:$B$37,2,FALSE)</f>
        <v>Gas Plant Truck Loading</v>
      </c>
      <c r="H349" s="274">
        <v>0</v>
      </c>
      <c r="I349" s="275">
        <v>0</v>
      </c>
      <c r="J349" s="275">
        <v>0</v>
      </c>
      <c r="K349" s="275">
        <v>0</v>
      </c>
      <c r="L349" s="276">
        <v>0</v>
      </c>
    </row>
    <row r="350" spans="1:12" s="107" customFormat="1" x14ac:dyDescent="0.2">
      <c r="A350" s="107" t="s">
        <v>15159</v>
      </c>
      <c r="B350" s="107" t="str">
        <f>VLOOKUP(D350,fips_xref!$A$5:$C$35,2,FALSE)</f>
        <v>Crook_Tribal</v>
      </c>
      <c r="C350" s="108" t="str">
        <f t="shared" si="4"/>
        <v>56</v>
      </c>
      <c r="D350" s="137" t="str">
        <f>fips_xref!A19</f>
        <v>5601101</v>
      </c>
      <c r="E350" s="108"/>
      <c r="F350" s="107" t="str">
        <f>SCC_xref!$A$15</f>
        <v>2310000820</v>
      </c>
      <c r="G350" s="107" t="str">
        <f>VLOOKUP(F350,SCC_xref!$A$6:$B$37,2,FALSE)</f>
        <v>Gas Plant Truck Loading</v>
      </c>
      <c r="H350" s="274">
        <v>0</v>
      </c>
      <c r="I350" s="275">
        <v>0</v>
      </c>
      <c r="J350" s="275">
        <v>0</v>
      </c>
      <c r="K350" s="275">
        <v>0</v>
      </c>
      <c r="L350" s="276">
        <v>0</v>
      </c>
    </row>
    <row r="351" spans="1:12" s="107" customFormat="1" x14ac:dyDescent="0.2">
      <c r="A351" s="107" t="s">
        <v>15159</v>
      </c>
      <c r="B351" s="107" t="str">
        <f>VLOOKUP(D351,fips_xref!$A$5:$C$35,2,FALSE)</f>
        <v>Johnson_Tribal</v>
      </c>
      <c r="C351" s="108" t="str">
        <f t="shared" si="4"/>
        <v>56</v>
      </c>
      <c r="D351" s="137" t="str">
        <f>fips_xref!A20</f>
        <v>5601901</v>
      </c>
      <c r="E351" s="108"/>
      <c r="F351" s="107" t="str">
        <f>SCC_xref!$A$15</f>
        <v>2310000820</v>
      </c>
      <c r="G351" s="107" t="str">
        <f>VLOOKUP(F351,SCC_xref!$A$6:$B$37,2,FALSE)</f>
        <v>Gas Plant Truck Loading</v>
      </c>
      <c r="H351" s="274">
        <v>0</v>
      </c>
      <c r="I351" s="275">
        <v>0</v>
      </c>
      <c r="J351" s="275">
        <v>0</v>
      </c>
      <c r="K351" s="275">
        <v>0</v>
      </c>
      <c r="L351" s="276">
        <v>0</v>
      </c>
    </row>
    <row r="352" spans="1:12" s="107" customFormat="1" x14ac:dyDescent="0.2">
      <c r="A352" s="107" t="s">
        <v>15159</v>
      </c>
      <c r="B352" s="107" t="str">
        <f>VLOOKUP(D352,fips_xref!$A$5:$C$35,2,FALSE)</f>
        <v>Natrona_Tribal</v>
      </c>
      <c r="C352" s="108" t="str">
        <f t="shared" si="4"/>
        <v>56</v>
      </c>
      <c r="D352" s="137" t="str">
        <f>fips_xref!A21</f>
        <v>5602501</v>
      </c>
      <c r="E352" s="108"/>
      <c r="F352" s="107" t="str">
        <f>SCC_xref!$A$15</f>
        <v>2310000820</v>
      </c>
      <c r="G352" s="107" t="str">
        <f>VLOOKUP(F352,SCC_xref!$A$6:$B$37,2,FALSE)</f>
        <v>Gas Plant Truck Loading</v>
      </c>
      <c r="H352" s="274">
        <v>0</v>
      </c>
      <c r="I352" s="275">
        <v>0</v>
      </c>
      <c r="J352" s="275">
        <v>0</v>
      </c>
      <c r="K352" s="275">
        <v>0</v>
      </c>
      <c r="L352" s="276">
        <v>0</v>
      </c>
    </row>
    <row r="353" spans="1:12" s="107" customFormat="1" x14ac:dyDescent="0.2">
      <c r="A353" s="107" t="s">
        <v>15159</v>
      </c>
      <c r="B353" s="107" t="str">
        <f>VLOOKUP(D353,fips_xref!$A$5:$C$35,2,FALSE)</f>
        <v>Niobrara_Tribal</v>
      </c>
      <c r="C353" s="108" t="str">
        <f t="shared" si="4"/>
        <v>56</v>
      </c>
      <c r="D353" s="137" t="str">
        <f>fips_xref!A22</f>
        <v>5602701</v>
      </c>
      <c r="E353" s="108"/>
      <c r="F353" s="107" t="str">
        <f>SCC_xref!$A$15</f>
        <v>2310000820</v>
      </c>
      <c r="G353" s="107" t="str">
        <f>VLOOKUP(F353,SCC_xref!$A$6:$B$37,2,FALSE)</f>
        <v>Gas Plant Truck Loading</v>
      </c>
      <c r="H353" s="274">
        <v>0</v>
      </c>
      <c r="I353" s="275">
        <v>0</v>
      </c>
      <c r="J353" s="275">
        <v>0</v>
      </c>
      <c r="K353" s="275">
        <v>0</v>
      </c>
      <c r="L353" s="276">
        <v>0</v>
      </c>
    </row>
    <row r="354" spans="1:12" s="107" customFormat="1" x14ac:dyDescent="0.2">
      <c r="A354" s="107" t="s">
        <v>15159</v>
      </c>
      <c r="B354" s="107" t="str">
        <f>VLOOKUP(D354,fips_xref!$A$5:$C$35,2,FALSE)</f>
        <v>Sheridan_Tribal</v>
      </c>
      <c r="C354" s="108" t="str">
        <f t="shared" si="4"/>
        <v>56</v>
      </c>
      <c r="D354" s="137" t="str">
        <f>fips_xref!A23</f>
        <v>5603301</v>
      </c>
      <c r="E354" s="108"/>
      <c r="F354" s="107" t="str">
        <f>SCC_xref!$A$15</f>
        <v>2310000820</v>
      </c>
      <c r="G354" s="107" t="str">
        <f>VLOOKUP(F354,SCC_xref!$A$6:$B$37,2,FALSE)</f>
        <v>Gas Plant Truck Loading</v>
      </c>
      <c r="H354" s="274">
        <v>0</v>
      </c>
      <c r="I354" s="275">
        <v>0</v>
      </c>
      <c r="J354" s="275">
        <v>0</v>
      </c>
      <c r="K354" s="275">
        <v>0</v>
      </c>
      <c r="L354" s="276">
        <v>0</v>
      </c>
    </row>
    <row r="355" spans="1:12" s="107" customFormat="1" x14ac:dyDescent="0.2">
      <c r="A355" s="107" t="s">
        <v>15159</v>
      </c>
      <c r="B355" s="107" t="str">
        <f>VLOOKUP(D355,fips_xref!$A$5:$C$35,2,FALSE)</f>
        <v>Weston_Tribal</v>
      </c>
      <c r="C355" s="108" t="str">
        <f t="shared" si="4"/>
        <v>56</v>
      </c>
      <c r="D355" s="137" t="str">
        <f>fips_xref!A24</f>
        <v>5604501</v>
      </c>
      <c r="E355" s="108"/>
      <c r="F355" s="107" t="str">
        <f>SCC_xref!$A$15</f>
        <v>2310000820</v>
      </c>
      <c r="G355" s="107" t="str">
        <f>VLOOKUP(F355,SCC_xref!$A$6:$B$37,2,FALSE)</f>
        <v>Gas Plant Truck Loading</v>
      </c>
      <c r="H355" s="274">
        <v>0</v>
      </c>
      <c r="I355" s="275">
        <v>0</v>
      </c>
      <c r="J355" s="275">
        <v>0</v>
      </c>
      <c r="K355" s="275">
        <v>0</v>
      </c>
      <c r="L355" s="276">
        <v>0</v>
      </c>
    </row>
    <row r="356" spans="1:12" s="109" customFormat="1" x14ac:dyDescent="0.2">
      <c r="A356" s="109" t="s">
        <v>15159</v>
      </c>
      <c r="B356" s="109" t="str">
        <f>VLOOKUP(D356,fips_xref!$A$5:$C$35,2,FALSE)</f>
        <v>Big Horn_NonTribal</v>
      </c>
      <c r="C356" s="110" t="str">
        <f t="shared" si="4"/>
        <v>30</v>
      </c>
      <c r="D356" s="138" t="str">
        <f>fips_xref!A25</f>
        <v>3000302</v>
      </c>
      <c r="E356" s="110"/>
      <c r="F356" s="109" t="str">
        <f>SCC_xref!$A$15</f>
        <v>2310000820</v>
      </c>
      <c r="G356" s="109" t="str">
        <f>VLOOKUP(F356,SCC_xref!$A$6:$B$37,2,FALSE)</f>
        <v>Gas Plant Truck Loading</v>
      </c>
      <c r="H356" s="277">
        <v>0</v>
      </c>
      <c r="I356" s="271">
        <v>0</v>
      </c>
      <c r="J356" s="271">
        <v>0</v>
      </c>
      <c r="K356" s="271">
        <v>0</v>
      </c>
      <c r="L356" s="278">
        <v>0</v>
      </c>
    </row>
    <row r="357" spans="1:12" s="109" customFormat="1" x14ac:dyDescent="0.2">
      <c r="A357" s="109" t="s">
        <v>15159</v>
      </c>
      <c r="B357" s="109" t="str">
        <f>VLOOKUP(D357,fips_xref!$A$5:$C$35,2,FALSE)</f>
        <v>Powder River_NonTribal</v>
      </c>
      <c r="C357" s="110" t="str">
        <f t="shared" si="4"/>
        <v>30</v>
      </c>
      <c r="D357" s="138" t="str">
        <f>fips_xref!A26</f>
        <v>3007502</v>
      </c>
      <c r="E357" s="110"/>
      <c r="F357" s="109" t="str">
        <f>SCC_xref!$A$15</f>
        <v>2310000820</v>
      </c>
      <c r="G357" s="109" t="str">
        <f>VLOOKUP(F357,SCC_xref!$A$6:$B$37,2,FALSE)</f>
        <v>Gas Plant Truck Loading</v>
      </c>
      <c r="H357" s="277">
        <v>0</v>
      </c>
      <c r="I357" s="271">
        <v>0</v>
      </c>
      <c r="J357" s="271">
        <v>0</v>
      </c>
      <c r="K357" s="271">
        <v>0</v>
      </c>
      <c r="L357" s="278">
        <v>0</v>
      </c>
    </row>
    <row r="358" spans="1:12" s="109" customFormat="1" x14ac:dyDescent="0.2">
      <c r="A358" s="109" t="s">
        <v>15159</v>
      </c>
      <c r="B358" s="109" t="str">
        <f>VLOOKUP(D358,fips_xref!$A$5:$C$35,2,FALSE)</f>
        <v>Campbell_NonTribal</v>
      </c>
      <c r="C358" s="110" t="str">
        <f t="shared" si="4"/>
        <v>56</v>
      </c>
      <c r="D358" s="138" t="str">
        <f>fips_xref!A27</f>
        <v>5600502</v>
      </c>
      <c r="E358" s="110"/>
      <c r="F358" s="109" t="str">
        <f>SCC_xref!$A$15</f>
        <v>2310000820</v>
      </c>
      <c r="G358" s="109" t="str">
        <f>VLOOKUP(F358,SCC_xref!$A$6:$B$37,2,FALSE)</f>
        <v>Gas Plant Truck Loading</v>
      </c>
      <c r="H358" s="277">
        <v>0</v>
      </c>
      <c r="I358" s="271">
        <v>0</v>
      </c>
      <c r="J358" s="271">
        <v>0</v>
      </c>
      <c r="K358" s="271">
        <v>0</v>
      </c>
      <c r="L358" s="278">
        <v>0</v>
      </c>
    </row>
    <row r="359" spans="1:12" s="109" customFormat="1" x14ac:dyDescent="0.2">
      <c r="A359" s="109" t="s">
        <v>15159</v>
      </c>
      <c r="B359" s="109" t="str">
        <f>VLOOKUP(D359,fips_xref!$A$5:$C$35,2,FALSE)</f>
        <v>Converse_NonTribal</v>
      </c>
      <c r="C359" s="110" t="str">
        <f t="shared" si="4"/>
        <v>56</v>
      </c>
      <c r="D359" s="138" t="str">
        <f>fips_xref!A28</f>
        <v>5600902</v>
      </c>
      <c r="E359" s="110"/>
      <c r="F359" s="109" t="str">
        <f>SCC_xref!$A$15</f>
        <v>2310000820</v>
      </c>
      <c r="G359" s="109" t="str">
        <f>VLOOKUP(F359,SCC_xref!$A$6:$B$37,2,FALSE)</f>
        <v>Gas Plant Truck Loading</v>
      </c>
      <c r="H359" s="277">
        <v>0</v>
      </c>
      <c r="I359" s="271">
        <v>0</v>
      </c>
      <c r="J359" s="271">
        <v>0</v>
      </c>
      <c r="K359" s="271">
        <v>0</v>
      </c>
      <c r="L359" s="278">
        <v>0</v>
      </c>
    </row>
    <row r="360" spans="1:12" s="109" customFormat="1" x14ac:dyDescent="0.2">
      <c r="A360" s="109" t="s">
        <v>15159</v>
      </c>
      <c r="B360" s="109" t="str">
        <f>VLOOKUP(D360,fips_xref!$A$5:$C$35,2,FALSE)</f>
        <v>Crook_NonTribal</v>
      </c>
      <c r="C360" s="110" t="str">
        <f t="shared" si="4"/>
        <v>56</v>
      </c>
      <c r="D360" s="138" t="str">
        <f>fips_xref!A29</f>
        <v>5601102</v>
      </c>
      <c r="E360" s="110"/>
      <c r="F360" s="109" t="str">
        <f>SCC_xref!$A$15</f>
        <v>2310000820</v>
      </c>
      <c r="G360" s="109" t="str">
        <f>VLOOKUP(F360,SCC_xref!$A$6:$B$37,2,FALSE)</f>
        <v>Gas Plant Truck Loading</v>
      </c>
      <c r="H360" s="277">
        <v>0</v>
      </c>
      <c r="I360" s="271">
        <v>0</v>
      </c>
      <c r="J360" s="271">
        <v>0</v>
      </c>
      <c r="K360" s="271">
        <v>0</v>
      </c>
      <c r="L360" s="278">
        <v>0</v>
      </c>
    </row>
    <row r="361" spans="1:12" s="109" customFormat="1" x14ac:dyDescent="0.2">
      <c r="A361" s="109" t="s">
        <v>15159</v>
      </c>
      <c r="B361" s="109" t="str">
        <f>VLOOKUP(D361,fips_xref!$A$5:$C$35,2,FALSE)</f>
        <v>Johnson_NonTribal</v>
      </c>
      <c r="C361" s="110" t="str">
        <f t="shared" si="4"/>
        <v>56</v>
      </c>
      <c r="D361" s="138" t="str">
        <f>fips_xref!A30</f>
        <v>5601902</v>
      </c>
      <c r="E361" s="110"/>
      <c r="F361" s="109" t="str">
        <f>SCC_xref!$A$15</f>
        <v>2310000820</v>
      </c>
      <c r="G361" s="109" t="str">
        <f>VLOOKUP(F361,SCC_xref!$A$6:$B$37,2,FALSE)</f>
        <v>Gas Plant Truck Loading</v>
      </c>
      <c r="H361" s="277">
        <v>0</v>
      </c>
      <c r="I361" s="271">
        <v>0</v>
      </c>
      <c r="J361" s="271">
        <v>0</v>
      </c>
      <c r="K361" s="271">
        <v>0</v>
      </c>
      <c r="L361" s="278">
        <v>0</v>
      </c>
    </row>
    <row r="362" spans="1:12" s="109" customFormat="1" x14ac:dyDescent="0.2">
      <c r="A362" s="109" t="s">
        <v>15159</v>
      </c>
      <c r="B362" s="109" t="str">
        <f>VLOOKUP(D362,fips_xref!$A$5:$C$35,2,FALSE)</f>
        <v>Natrona_NonTribal</v>
      </c>
      <c r="C362" s="110" t="str">
        <f t="shared" si="4"/>
        <v>56</v>
      </c>
      <c r="D362" s="138" t="str">
        <f>fips_xref!A31</f>
        <v>5602502</v>
      </c>
      <c r="E362" s="110"/>
      <c r="F362" s="109" t="str">
        <f>SCC_xref!$A$15</f>
        <v>2310000820</v>
      </c>
      <c r="G362" s="109" t="str">
        <f>VLOOKUP(F362,SCC_xref!$A$6:$B$37,2,FALSE)</f>
        <v>Gas Plant Truck Loading</v>
      </c>
      <c r="H362" s="277">
        <v>0</v>
      </c>
      <c r="I362" s="271">
        <v>0</v>
      </c>
      <c r="J362" s="271">
        <v>0</v>
      </c>
      <c r="K362" s="271">
        <v>0</v>
      </c>
      <c r="L362" s="278">
        <v>0</v>
      </c>
    </row>
    <row r="363" spans="1:12" s="109" customFormat="1" x14ac:dyDescent="0.2">
      <c r="A363" s="109" t="s">
        <v>15159</v>
      </c>
      <c r="B363" s="109" t="str">
        <f>VLOOKUP(D363,fips_xref!$A$5:$C$35,2,FALSE)</f>
        <v>Niobrara_NonTribal</v>
      </c>
      <c r="C363" s="110" t="str">
        <f t="shared" si="4"/>
        <v>56</v>
      </c>
      <c r="D363" s="138" t="str">
        <f>fips_xref!A32</f>
        <v>5602702</v>
      </c>
      <c r="E363" s="110"/>
      <c r="F363" s="109" t="str">
        <f>SCC_xref!$A$15</f>
        <v>2310000820</v>
      </c>
      <c r="G363" s="109" t="str">
        <f>VLOOKUP(F363,SCC_xref!$A$6:$B$37,2,FALSE)</f>
        <v>Gas Plant Truck Loading</v>
      </c>
      <c r="H363" s="277">
        <v>0</v>
      </c>
      <c r="I363" s="271">
        <v>0</v>
      </c>
      <c r="J363" s="271">
        <v>0</v>
      </c>
      <c r="K363" s="271">
        <v>0</v>
      </c>
      <c r="L363" s="278">
        <v>0</v>
      </c>
    </row>
    <row r="364" spans="1:12" s="109" customFormat="1" x14ac:dyDescent="0.2">
      <c r="A364" s="109" t="s">
        <v>15159</v>
      </c>
      <c r="B364" s="109" t="str">
        <f>VLOOKUP(D364,fips_xref!$A$5:$C$35,2,FALSE)</f>
        <v>Sheridan_NonTribal</v>
      </c>
      <c r="C364" s="110" t="str">
        <f t="shared" si="4"/>
        <v>56</v>
      </c>
      <c r="D364" s="138" t="str">
        <f>fips_xref!A33</f>
        <v>5603302</v>
      </c>
      <c r="E364" s="110"/>
      <c r="F364" s="109" t="str">
        <f>SCC_xref!$A$15</f>
        <v>2310000820</v>
      </c>
      <c r="G364" s="109" t="str">
        <f>VLOOKUP(F364,SCC_xref!$A$6:$B$37,2,FALSE)</f>
        <v>Gas Plant Truck Loading</v>
      </c>
      <c r="H364" s="277">
        <v>0</v>
      </c>
      <c r="I364" s="271">
        <v>0</v>
      </c>
      <c r="J364" s="271">
        <v>0</v>
      </c>
      <c r="K364" s="271">
        <v>0</v>
      </c>
      <c r="L364" s="278">
        <v>0</v>
      </c>
    </row>
    <row r="365" spans="1:12" s="109" customFormat="1" x14ac:dyDescent="0.2">
      <c r="A365" s="109" t="s">
        <v>15159</v>
      </c>
      <c r="B365" s="109" t="str">
        <f>VLOOKUP(D365,fips_xref!$A$5:$C$35,2,FALSE)</f>
        <v>Weston_NonTribal</v>
      </c>
      <c r="C365" s="110" t="str">
        <f t="shared" si="4"/>
        <v>56</v>
      </c>
      <c r="D365" s="138" t="str">
        <f>fips_xref!A34</f>
        <v>5604502</v>
      </c>
      <c r="E365" s="110"/>
      <c r="F365" s="109" t="str">
        <f>SCC_xref!$A$15</f>
        <v>2310000820</v>
      </c>
      <c r="G365" s="109" t="str">
        <f>VLOOKUP(F365,SCC_xref!$A$6:$B$37,2,FALSE)</f>
        <v>Gas Plant Truck Loading</v>
      </c>
      <c r="H365" s="277">
        <v>0</v>
      </c>
      <c r="I365" s="271">
        <v>0</v>
      </c>
      <c r="J365" s="271">
        <v>0</v>
      </c>
      <c r="K365" s="271">
        <v>0</v>
      </c>
      <c r="L365" s="278">
        <v>0</v>
      </c>
    </row>
    <row r="366" spans="1:12" s="32" customFormat="1" x14ac:dyDescent="0.2">
      <c r="A366" s="32" t="s">
        <v>15174</v>
      </c>
      <c r="B366" s="33" t="str">
        <f>VLOOKUP(D366,fips_xref!$A$5:$C$35,2,FALSE)</f>
        <v>Big Horn</v>
      </c>
      <c r="C366" s="34" t="str">
        <f t="shared" si="4"/>
        <v>30</v>
      </c>
      <c r="D366" s="149">
        <f>fips_xref!A5</f>
        <v>30003</v>
      </c>
      <c r="E366" s="64"/>
      <c r="F366" s="32" t="str">
        <f>SCC_xref!$A$25</f>
        <v>2310002230</v>
      </c>
      <c r="G366" s="32" t="str">
        <f>VLOOKUP(F366,SCC_xref!$A$6:$B$37,2,FALSE)</f>
        <v xml:space="preserve">Condensate tank </v>
      </c>
      <c r="H366" s="225">
        <v>0</v>
      </c>
      <c r="I366" s="215">
        <v>0</v>
      </c>
      <c r="J366" s="260">
        <v>0</v>
      </c>
      <c r="K366" s="260">
        <v>0</v>
      </c>
      <c r="L366" s="261">
        <v>0</v>
      </c>
    </row>
    <row r="367" spans="1:12" s="32" customFormat="1" x14ac:dyDescent="0.2">
      <c r="A367" s="32" t="s">
        <v>15174</v>
      </c>
      <c r="B367" s="33" t="str">
        <f>VLOOKUP(D367,fips_xref!$A$5:$C$35,2,FALSE)</f>
        <v>Powder River</v>
      </c>
      <c r="C367" s="34" t="str">
        <f t="shared" si="4"/>
        <v>30</v>
      </c>
      <c r="D367" s="149">
        <f>fips_xref!A6</f>
        <v>30075</v>
      </c>
      <c r="E367" s="64"/>
      <c r="F367" s="32" t="str">
        <f>SCC_xref!$A$25</f>
        <v>2310002230</v>
      </c>
      <c r="G367" s="32" t="str">
        <f>VLOOKUP(F367,SCC_xref!$A$6:$B$37,2,FALSE)</f>
        <v xml:space="preserve">Condensate tank </v>
      </c>
      <c r="H367" s="225">
        <v>0</v>
      </c>
      <c r="I367" s="215">
        <v>0</v>
      </c>
      <c r="J367" s="260">
        <v>0</v>
      </c>
      <c r="K367" s="260">
        <v>0</v>
      </c>
      <c r="L367" s="261">
        <v>0</v>
      </c>
    </row>
    <row r="368" spans="1:12" s="32" customFormat="1" x14ac:dyDescent="0.2">
      <c r="A368" s="32" t="s">
        <v>15174</v>
      </c>
      <c r="B368" s="33" t="str">
        <f>VLOOKUP(D368,fips_xref!$A$5:$C$35,2,FALSE)</f>
        <v>Campbell</v>
      </c>
      <c r="C368" s="34" t="str">
        <f t="shared" si="4"/>
        <v>56</v>
      </c>
      <c r="D368" s="149">
        <f>fips_xref!A7</f>
        <v>56005</v>
      </c>
      <c r="E368" s="64"/>
      <c r="F368" s="32" t="str">
        <f>SCC_xref!$A$25</f>
        <v>2310002230</v>
      </c>
      <c r="G368" s="32" t="str">
        <f>VLOOKUP(F368,SCC_xref!$A$6:$B$37,2,FALSE)</f>
        <v xml:space="preserve">Condensate tank </v>
      </c>
      <c r="H368" s="225">
        <v>0</v>
      </c>
      <c r="I368" s="215">
        <v>80.970268500000017</v>
      </c>
      <c r="J368" s="260">
        <v>0</v>
      </c>
      <c r="K368" s="260">
        <v>0</v>
      </c>
      <c r="L368" s="261">
        <v>0</v>
      </c>
    </row>
    <row r="369" spans="1:12" s="32" customFormat="1" x14ac:dyDescent="0.2">
      <c r="A369" s="32" t="s">
        <v>15174</v>
      </c>
      <c r="B369" s="33" t="str">
        <f>VLOOKUP(D369,fips_xref!$A$5:$C$35,2,FALSE)</f>
        <v>Converse</v>
      </c>
      <c r="C369" s="34" t="str">
        <f t="shared" si="4"/>
        <v>56</v>
      </c>
      <c r="D369" s="149">
        <f>fips_xref!A8</f>
        <v>56009</v>
      </c>
      <c r="E369" s="64"/>
      <c r="F369" s="32" t="str">
        <f>SCC_xref!$A$25</f>
        <v>2310002230</v>
      </c>
      <c r="G369" s="32" t="str">
        <f>VLOOKUP(F369,SCC_xref!$A$6:$B$37,2,FALSE)</f>
        <v xml:space="preserve">Condensate tank </v>
      </c>
      <c r="H369" s="225">
        <v>0</v>
      </c>
      <c r="I369" s="215">
        <v>93.896088000000006</v>
      </c>
      <c r="J369" s="260">
        <v>0</v>
      </c>
      <c r="K369" s="260">
        <v>0</v>
      </c>
      <c r="L369" s="261">
        <v>0</v>
      </c>
    </row>
    <row r="370" spans="1:12" s="32" customFormat="1" x14ac:dyDescent="0.2">
      <c r="A370" s="32" t="s">
        <v>15174</v>
      </c>
      <c r="B370" s="33" t="str">
        <f>VLOOKUP(D370,fips_xref!$A$5:$C$35,2,FALSE)</f>
        <v>Crook</v>
      </c>
      <c r="C370" s="34" t="str">
        <f t="shared" si="4"/>
        <v>56</v>
      </c>
      <c r="D370" s="149">
        <f>fips_xref!A9</f>
        <v>56011</v>
      </c>
      <c r="E370" s="64"/>
      <c r="F370" s="32" t="str">
        <f>SCC_xref!$A$25</f>
        <v>2310002230</v>
      </c>
      <c r="G370" s="32" t="str">
        <f>VLOOKUP(F370,SCC_xref!$A$6:$B$37,2,FALSE)</f>
        <v xml:space="preserve">Condensate tank </v>
      </c>
      <c r="H370" s="225">
        <v>0</v>
      </c>
      <c r="I370" s="215">
        <v>13.679391000000001</v>
      </c>
      <c r="J370" s="260">
        <v>0</v>
      </c>
      <c r="K370" s="260">
        <v>0</v>
      </c>
      <c r="L370" s="261">
        <v>0</v>
      </c>
    </row>
    <row r="371" spans="1:12" s="32" customFormat="1" x14ac:dyDescent="0.2">
      <c r="A371" s="32" t="s">
        <v>15174</v>
      </c>
      <c r="B371" s="33" t="str">
        <f>VLOOKUP(D371,fips_xref!$A$5:$C$35,2,FALSE)</f>
        <v>Johnson</v>
      </c>
      <c r="C371" s="34" t="str">
        <f t="shared" si="4"/>
        <v>56</v>
      </c>
      <c r="D371" s="149">
        <f>fips_xref!A10</f>
        <v>56019</v>
      </c>
      <c r="E371" s="64"/>
      <c r="F371" s="32" t="str">
        <f>SCC_xref!$A$25</f>
        <v>2310002230</v>
      </c>
      <c r="G371" s="32" t="str">
        <f>VLOOKUP(F371,SCC_xref!$A$6:$B$37,2,FALSE)</f>
        <v xml:space="preserve">Condensate tank </v>
      </c>
      <c r="H371" s="225">
        <v>0</v>
      </c>
      <c r="I371" s="215">
        <v>4.8097885000000016</v>
      </c>
      <c r="J371" s="260">
        <v>0</v>
      </c>
      <c r="K371" s="260">
        <v>0</v>
      </c>
      <c r="L371" s="261">
        <v>0</v>
      </c>
    </row>
    <row r="372" spans="1:12" s="32" customFormat="1" x14ac:dyDescent="0.2">
      <c r="A372" s="32" t="s">
        <v>15174</v>
      </c>
      <c r="B372" s="33" t="str">
        <f>VLOOKUP(D372,fips_xref!$A$5:$C$35,2,FALSE)</f>
        <v>Natrona</v>
      </c>
      <c r="C372" s="34" t="str">
        <f t="shared" si="4"/>
        <v>56</v>
      </c>
      <c r="D372" s="149">
        <f>fips_xref!A11</f>
        <v>56025</v>
      </c>
      <c r="E372" s="64"/>
      <c r="F372" s="32" t="str">
        <f>SCC_xref!$A$25</f>
        <v>2310002230</v>
      </c>
      <c r="G372" s="32" t="str">
        <f>VLOOKUP(F372,SCC_xref!$A$6:$B$37,2,FALSE)</f>
        <v xml:space="preserve">Condensate tank </v>
      </c>
      <c r="H372" s="225">
        <v>0</v>
      </c>
      <c r="I372" s="215">
        <v>89.034742500000007</v>
      </c>
      <c r="J372" s="260">
        <v>0</v>
      </c>
      <c r="K372" s="260">
        <v>0</v>
      </c>
      <c r="L372" s="261">
        <v>0</v>
      </c>
    </row>
    <row r="373" spans="1:12" s="32" customFormat="1" x14ac:dyDescent="0.2">
      <c r="A373" s="32" t="s">
        <v>15174</v>
      </c>
      <c r="B373" s="33" t="str">
        <f>VLOOKUP(D373,fips_xref!$A$5:$C$35,2,FALSE)</f>
        <v>Niobrara</v>
      </c>
      <c r="C373" s="34" t="str">
        <f t="shared" si="4"/>
        <v>56</v>
      </c>
      <c r="D373" s="149">
        <f>fips_xref!A12</f>
        <v>56027</v>
      </c>
      <c r="E373" s="64"/>
      <c r="F373" s="32" t="str">
        <f>SCC_xref!$A$25</f>
        <v>2310002230</v>
      </c>
      <c r="G373" s="32" t="str">
        <f>VLOOKUP(F373,SCC_xref!$A$6:$B$37,2,FALSE)</f>
        <v xml:space="preserve">Condensate tank </v>
      </c>
      <c r="H373" s="225">
        <v>0</v>
      </c>
      <c r="I373" s="215">
        <v>0</v>
      </c>
      <c r="J373" s="260">
        <v>0</v>
      </c>
      <c r="K373" s="260">
        <v>0</v>
      </c>
      <c r="L373" s="261">
        <v>0</v>
      </c>
    </row>
    <row r="374" spans="1:12" s="32" customFormat="1" x14ac:dyDescent="0.2">
      <c r="A374" s="32" t="s">
        <v>15174</v>
      </c>
      <c r="B374" s="33" t="str">
        <f>VLOOKUP(D374,fips_xref!$A$5:$C$35,2,FALSE)</f>
        <v>Sheridan</v>
      </c>
      <c r="C374" s="34" t="str">
        <f t="shared" si="4"/>
        <v>56</v>
      </c>
      <c r="D374" s="149">
        <f>fips_xref!A13</f>
        <v>56033</v>
      </c>
      <c r="E374" s="64"/>
      <c r="F374" s="32" t="str">
        <f>SCC_xref!$A$25</f>
        <v>2310002230</v>
      </c>
      <c r="G374" s="32" t="str">
        <f>VLOOKUP(F374,SCC_xref!$A$6:$B$37,2,FALSE)</f>
        <v xml:space="preserve">Condensate tank </v>
      </c>
      <c r="H374" s="225">
        <v>0</v>
      </c>
      <c r="I374" s="215">
        <v>0</v>
      </c>
      <c r="J374" s="260">
        <v>0</v>
      </c>
      <c r="K374" s="260">
        <v>0</v>
      </c>
      <c r="L374" s="261">
        <v>0</v>
      </c>
    </row>
    <row r="375" spans="1:12" s="32" customFormat="1" x14ac:dyDescent="0.2">
      <c r="A375" s="32" t="s">
        <v>15174</v>
      </c>
      <c r="B375" s="33" t="str">
        <f>VLOOKUP(D375,fips_xref!$A$5:$C$35,2,FALSE)</f>
        <v>Weston</v>
      </c>
      <c r="C375" s="34" t="str">
        <f t="shared" si="4"/>
        <v>56</v>
      </c>
      <c r="D375" s="149">
        <f>fips_xref!A14</f>
        <v>56045</v>
      </c>
      <c r="E375" s="64"/>
      <c r="F375" s="32" t="str">
        <f>SCC_xref!$A$25</f>
        <v>2310002230</v>
      </c>
      <c r="G375" s="32" t="str">
        <f>VLOOKUP(F375,SCC_xref!$A$6:$B$37,2,FALSE)</f>
        <v xml:space="preserve">Condensate tank </v>
      </c>
      <c r="H375" s="225">
        <v>0</v>
      </c>
      <c r="I375" s="215">
        <v>3.3601975000000004</v>
      </c>
      <c r="J375" s="260">
        <v>0</v>
      </c>
      <c r="K375" s="260">
        <v>0</v>
      </c>
      <c r="L375" s="261">
        <v>0</v>
      </c>
    </row>
    <row r="376" spans="1:12" s="107" customFormat="1" x14ac:dyDescent="0.2">
      <c r="A376" s="107" t="s">
        <v>15174</v>
      </c>
      <c r="B376" s="28" t="str">
        <f>VLOOKUP(D376,fips_xref!$A$5:$C$35,2,FALSE)</f>
        <v>Big Horn_Tribal</v>
      </c>
      <c r="C376" s="102" t="str">
        <f t="shared" si="4"/>
        <v>30</v>
      </c>
      <c r="D376" s="133" t="str">
        <f>fips_xref!A15</f>
        <v>3000301</v>
      </c>
      <c r="E376" s="108"/>
      <c r="F376" s="107" t="str">
        <f>SCC_xref!$A$25</f>
        <v>2310002230</v>
      </c>
      <c r="G376" s="107" t="str">
        <f>VLOOKUP(F376,SCC_xref!$A$6:$B$37,2,FALSE)</f>
        <v xml:space="preserve">Condensate tank </v>
      </c>
      <c r="H376" s="262">
        <v>0</v>
      </c>
      <c r="I376" s="275">
        <v>0</v>
      </c>
      <c r="J376" s="263">
        <v>0</v>
      </c>
      <c r="K376" s="263">
        <v>0</v>
      </c>
      <c r="L376" s="264">
        <v>0</v>
      </c>
    </row>
    <row r="377" spans="1:12" s="107" customFormat="1" x14ac:dyDescent="0.2">
      <c r="A377" s="107" t="s">
        <v>15174</v>
      </c>
      <c r="B377" s="28" t="str">
        <f>VLOOKUP(D377,fips_xref!$A$5:$C$35,2,FALSE)</f>
        <v>Powder River_Tribal</v>
      </c>
      <c r="C377" s="102" t="str">
        <f t="shared" si="4"/>
        <v>30</v>
      </c>
      <c r="D377" s="133" t="str">
        <f>fips_xref!A16</f>
        <v>3007501</v>
      </c>
      <c r="E377" s="108"/>
      <c r="F377" s="107" t="str">
        <f>SCC_xref!$A$25</f>
        <v>2310002230</v>
      </c>
      <c r="G377" s="107" t="str">
        <f>VLOOKUP(F377,SCC_xref!$A$6:$B$37,2,FALSE)</f>
        <v xml:space="preserve">Condensate tank </v>
      </c>
      <c r="H377" s="262">
        <v>0</v>
      </c>
      <c r="I377" s="275">
        <v>0</v>
      </c>
      <c r="J377" s="263">
        <v>0</v>
      </c>
      <c r="K377" s="263">
        <v>0</v>
      </c>
      <c r="L377" s="264">
        <v>0</v>
      </c>
    </row>
    <row r="378" spans="1:12" s="107" customFormat="1" x14ac:dyDescent="0.2">
      <c r="A378" s="107" t="s">
        <v>15174</v>
      </c>
      <c r="B378" s="28" t="str">
        <f>VLOOKUP(D378,fips_xref!$A$5:$C$35,2,FALSE)</f>
        <v>Campbell_Tribal</v>
      </c>
      <c r="C378" s="102" t="str">
        <f t="shared" ref="C378:C385" si="5">LEFT(D378,2)</f>
        <v>56</v>
      </c>
      <c r="D378" s="133" t="str">
        <f>fips_xref!A17</f>
        <v>5600501</v>
      </c>
      <c r="E378" s="108"/>
      <c r="F378" s="107" t="str">
        <f>SCC_xref!$A$25</f>
        <v>2310002230</v>
      </c>
      <c r="G378" s="107" t="str">
        <f>VLOOKUP(F378,SCC_xref!$A$6:$B$37,2,FALSE)</f>
        <v xml:space="preserve">Condensate tank </v>
      </c>
      <c r="H378" s="262">
        <v>0</v>
      </c>
      <c r="I378" s="275">
        <v>0</v>
      </c>
      <c r="J378" s="263">
        <v>0</v>
      </c>
      <c r="K378" s="263">
        <v>0</v>
      </c>
      <c r="L378" s="264">
        <v>0</v>
      </c>
    </row>
    <row r="379" spans="1:12" s="107" customFormat="1" x14ac:dyDescent="0.2">
      <c r="A379" s="107" t="s">
        <v>15174</v>
      </c>
      <c r="B379" s="28" t="str">
        <f>VLOOKUP(D379,fips_xref!$A$5:$C$35,2,FALSE)</f>
        <v>Converse_Tribal</v>
      </c>
      <c r="C379" s="102" t="str">
        <f t="shared" si="5"/>
        <v>56</v>
      </c>
      <c r="D379" s="133" t="str">
        <f>fips_xref!A18</f>
        <v>5600901</v>
      </c>
      <c r="E379" s="108"/>
      <c r="F379" s="107" t="str">
        <f>SCC_xref!$A$25</f>
        <v>2310002230</v>
      </c>
      <c r="G379" s="107" t="str">
        <f>VLOOKUP(F379,SCC_xref!$A$6:$B$37,2,FALSE)</f>
        <v xml:space="preserve">Condensate tank </v>
      </c>
      <c r="H379" s="262">
        <v>0</v>
      </c>
      <c r="I379" s="275">
        <v>0</v>
      </c>
      <c r="J379" s="263">
        <v>0</v>
      </c>
      <c r="K379" s="263">
        <v>0</v>
      </c>
      <c r="L379" s="264">
        <v>0</v>
      </c>
    </row>
    <row r="380" spans="1:12" s="107" customFormat="1" x14ac:dyDescent="0.2">
      <c r="A380" s="107" t="s">
        <v>15174</v>
      </c>
      <c r="B380" s="28" t="str">
        <f>VLOOKUP(D380,fips_xref!$A$5:$C$35,2,FALSE)</f>
        <v>Crook_Tribal</v>
      </c>
      <c r="C380" s="102" t="str">
        <f t="shared" si="5"/>
        <v>56</v>
      </c>
      <c r="D380" s="133" t="str">
        <f>fips_xref!A19</f>
        <v>5601101</v>
      </c>
      <c r="E380" s="108"/>
      <c r="F380" s="107" t="str">
        <f>SCC_xref!$A$25</f>
        <v>2310002230</v>
      </c>
      <c r="G380" s="107" t="str">
        <f>VLOOKUP(F380,SCC_xref!$A$6:$B$37,2,FALSE)</f>
        <v xml:space="preserve">Condensate tank </v>
      </c>
      <c r="H380" s="262">
        <v>0</v>
      </c>
      <c r="I380" s="275">
        <v>0</v>
      </c>
      <c r="J380" s="263">
        <v>0</v>
      </c>
      <c r="K380" s="263">
        <v>0</v>
      </c>
      <c r="L380" s="264">
        <v>0</v>
      </c>
    </row>
    <row r="381" spans="1:12" s="107" customFormat="1" x14ac:dyDescent="0.2">
      <c r="A381" s="107" t="s">
        <v>15174</v>
      </c>
      <c r="B381" s="28" t="str">
        <f>VLOOKUP(D381,fips_xref!$A$5:$C$35,2,FALSE)</f>
        <v>Johnson_Tribal</v>
      </c>
      <c r="C381" s="102" t="str">
        <f t="shared" si="5"/>
        <v>56</v>
      </c>
      <c r="D381" s="133" t="str">
        <f>fips_xref!A20</f>
        <v>5601901</v>
      </c>
      <c r="E381" s="108"/>
      <c r="F381" s="107" t="str">
        <f>SCC_xref!$A$25</f>
        <v>2310002230</v>
      </c>
      <c r="G381" s="107" t="str">
        <f>VLOOKUP(F381,SCC_xref!$A$6:$B$37,2,FALSE)</f>
        <v xml:space="preserve">Condensate tank </v>
      </c>
      <c r="H381" s="262">
        <v>0</v>
      </c>
      <c r="I381" s="275">
        <v>0</v>
      </c>
      <c r="J381" s="263">
        <v>0</v>
      </c>
      <c r="K381" s="263">
        <v>0</v>
      </c>
      <c r="L381" s="264">
        <v>0</v>
      </c>
    </row>
    <row r="382" spans="1:12" s="107" customFormat="1" x14ac:dyDescent="0.2">
      <c r="A382" s="107" t="s">
        <v>15174</v>
      </c>
      <c r="B382" s="28" t="str">
        <f>VLOOKUP(D382,fips_xref!$A$5:$C$35,2,FALSE)</f>
        <v>Natrona_Tribal</v>
      </c>
      <c r="C382" s="102" t="str">
        <f t="shared" si="5"/>
        <v>56</v>
      </c>
      <c r="D382" s="133" t="str">
        <f>fips_xref!A21</f>
        <v>5602501</v>
      </c>
      <c r="E382" s="108"/>
      <c r="F382" s="107" t="str">
        <f>SCC_xref!$A$25</f>
        <v>2310002230</v>
      </c>
      <c r="G382" s="107" t="str">
        <f>VLOOKUP(F382,SCC_xref!$A$6:$B$37,2,FALSE)</f>
        <v xml:space="preserve">Condensate tank </v>
      </c>
      <c r="H382" s="262">
        <v>0</v>
      </c>
      <c r="I382" s="275">
        <v>0</v>
      </c>
      <c r="J382" s="263">
        <v>0</v>
      </c>
      <c r="K382" s="263">
        <v>0</v>
      </c>
      <c r="L382" s="264">
        <v>0</v>
      </c>
    </row>
    <row r="383" spans="1:12" s="107" customFormat="1" x14ac:dyDescent="0.2">
      <c r="A383" s="107" t="s">
        <v>15174</v>
      </c>
      <c r="B383" s="28" t="str">
        <f>VLOOKUP(D383,fips_xref!$A$5:$C$35,2,FALSE)</f>
        <v>Niobrara_Tribal</v>
      </c>
      <c r="C383" s="102" t="str">
        <f t="shared" si="5"/>
        <v>56</v>
      </c>
      <c r="D383" s="133" t="str">
        <f>fips_xref!A22</f>
        <v>5602701</v>
      </c>
      <c r="E383" s="108"/>
      <c r="F383" s="107" t="str">
        <f>SCC_xref!$A$25</f>
        <v>2310002230</v>
      </c>
      <c r="G383" s="107" t="str">
        <f>VLOOKUP(F383,SCC_xref!$A$6:$B$37,2,FALSE)</f>
        <v xml:space="preserve">Condensate tank </v>
      </c>
      <c r="H383" s="262">
        <v>0</v>
      </c>
      <c r="I383" s="275">
        <v>0</v>
      </c>
      <c r="J383" s="263">
        <v>0</v>
      </c>
      <c r="K383" s="263">
        <v>0</v>
      </c>
      <c r="L383" s="264">
        <v>0</v>
      </c>
    </row>
    <row r="384" spans="1:12" s="107" customFormat="1" x14ac:dyDescent="0.2">
      <c r="A384" s="107" t="s">
        <v>15174</v>
      </c>
      <c r="B384" s="28" t="str">
        <f>VLOOKUP(D384,fips_xref!$A$5:$C$35,2,FALSE)</f>
        <v>Sheridan_Tribal</v>
      </c>
      <c r="C384" s="102" t="str">
        <f t="shared" si="5"/>
        <v>56</v>
      </c>
      <c r="D384" s="133" t="str">
        <f>fips_xref!A23</f>
        <v>5603301</v>
      </c>
      <c r="E384" s="108"/>
      <c r="F384" s="107" t="str">
        <f>SCC_xref!$A$25</f>
        <v>2310002230</v>
      </c>
      <c r="G384" s="107" t="str">
        <f>VLOOKUP(F384,SCC_xref!$A$6:$B$37,2,FALSE)</f>
        <v xml:space="preserve">Condensate tank </v>
      </c>
      <c r="H384" s="262">
        <v>0</v>
      </c>
      <c r="I384" s="275">
        <v>0</v>
      </c>
      <c r="J384" s="263">
        <v>0</v>
      </c>
      <c r="K384" s="263">
        <v>0</v>
      </c>
      <c r="L384" s="264">
        <v>0</v>
      </c>
    </row>
    <row r="385" spans="1:12" s="107" customFormat="1" x14ac:dyDescent="0.2">
      <c r="A385" s="107" t="s">
        <v>15174</v>
      </c>
      <c r="B385" s="28" t="str">
        <f>VLOOKUP(D385,fips_xref!$A$5:$C$35,2,FALSE)</f>
        <v>Weston_Tribal</v>
      </c>
      <c r="C385" s="102" t="str">
        <f t="shared" si="5"/>
        <v>56</v>
      </c>
      <c r="D385" s="133" t="str">
        <f>fips_xref!A24</f>
        <v>5604501</v>
      </c>
      <c r="E385" s="108"/>
      <c r="F385" s="107" t="str">
        <f>SCC_xref!$A$25</f>
        <v>2310002230</v>
      </c>
      <c r="G385" s="107" t="str">
        <f>VLOOKUP(F385,SCC_xref!$A$6:$B$37,2,FALSE)</f>
        <v xml:space="preserve">Condensate tank </v>
      </c>
      <c r="H385" s="262">
        <v>0</v>
      </c>
      <c r="I385" s="275">
        <v>0</v>
      </c>
      <c r="J385" s="263">
        <v>0</v>
      </c>
      <c r="K385" s="263">
        <v>0</v>
      </c>
      <c r="L385" s="264">
        <v>0</v>
      </c>
    </row>
    <row r="386" spans="1:12" s="109" customFormat="1" x14ac:dyDescent="0.2">
      <c r="A386" s="109" t="s">
        <v>15174</v>
      </c>
      <c r="B386" s="30" t="str">
        <f>VLOOKUP(D386,fips_xref!$A$5:$C$35,2,FALSE)</f>
        <v>Big Horn_NonTribal</v>
      </c>
      <c r="C386" s="101" t="str">
        <f t="shared" ref="C386:C415" si="6">LEFT(D386,2)</f>
        <v>30</v>
      </c>
      <c r="D386" s="134" t="str">
        <f>fips_xref!A25</f>
        <v>3000302</v>
      </c>
      <c r="E386" s="110"/>
      <c r="F386" s="109" t="str">
        <f>SCC_xref!$A$25</f>
        <v>2310002230</v>
      </c>
      <c r="G386" s="109" t="str">
        <f>VLOOKUP(F386,SCC_xref!$A$6:$B$37,2,FALSE)</f>
        <v xml:space="preserve">Condensate tank </v>
      </c>
      <c r="H386" s="265">
        <v>0</v>
      </c>
      <c r="I386" s="271">
        <v>0</v>
      </c>
      <c r="J386" s="266">
        <v>0</v>
      </c>
      <c r="K386" s="266">
        <v>0</v>
      </c>
      <c r="L386" s="267">
        <v>0</v>
      </c>
    </row>
    <row r="387" spans="1:12" s="109" customFormat="1" x14ac:dyDescent="0.2">
      <c r="A387" s="109" t="s">
        <v>15174</v>
      </c>
      <c r="B387" s="30" t="str">
        <f>VLOOKUP(D387,fips_xref!$A$5:$C$35,2,FALSE)</f>
        <v>Powder River_NonTribal</v>
      </c>
      <c r="C387" s="101" t="str">
        <f t="shared" si="6"/>
        <v>30</v>
      </c>
      <c r="D387" s="134" t="str">
        <f>fips_xref!A26</f>
        <v>3007502</v>
      </c>
      <c r="E387" s="110"/>
      <c r="F387" s="109" t="str">
        <f>SCC_xref!$A$25</f>
        <v>2310002230</v>
      </c>
      <c r="G387" s="109" t="str">
        <f>VLOOKUP(F387,SCC_xref!$A$6:$B$37,2,FALSE)</f>
        <v xml:space="preserve">Condensate tank </v>
      </c>
      <c r="H387" s="265">
        <v>0</v>
      </c>
      <c r="I387" s="271">
        <v>0</v>
      </c>
      <c r="J387" s="266">
        <v>0</v>
      </c>
      <c r="K387" s="266">
        <v>0</v>
      </c>
      <c r="L387" s="267">
        <v>0</v>
      </c>
    </row>
    <row r="388" spans="1:12" s="109" customFormat="1" x14ac:dyDescent="0.2">
      <c r="A388" s="109" t="s">
        <v>15174</v>
      </c>
      <c r="B388" s="30" t="str">
        <f>VLOOKUP(D388,fips_xref!$A$5:$C$35,2,FALSE)</f>
        <v>Campbell_NonTribal</v>
      </c>
      <c r="C388" s="101" t="str">
        <f t="shared" si="6"/>
        <v>56</v>
      </c>
      <c r="D388" s="134" t="str">
        <f>fips_xref!A27</f>
        <v>5600502</v>
      </c>
      <c r="E388" s="110"/>
      <c r="F388" s="109" t="str">
        <f>SCC_xref!$A$25</f>
        <v>2310002230</v>
      </c>
      <c r="G388" s="109" t="str">
        <f>VLOOKUP(F388,SCC_xref!$A$6:$B$37,2,FALSE)</f>
        <v xml:space="preserve">Condensate tank </v>
      </c>
      <c r="H388" s="265">
        <v>0</v>
      </c>
      <c r="I388" s="271">
        <v>80.970268500000017</v>
      </c>
      <c r="J388" s="266">
        <v>0</v>
      </c>
      <c r="K388" s="266">
        <v>0</v>
      </c>
      <c r="L388" s="267">
        <v>0</v>
      </c>
    </row>
    <row r="389" spans="1:12" s="109" customFormat="1" x14ac:dyDescent="0.2">
      <c r="A389" s="109" t="s">
        <v>15174</v>
      </c>
      <c r="B389" s="30" t="str">
        <f>VLOOKUP(D389,fips_xref!$A$5:$C$35,2,FALSE)</f>
        <v>Converse_NonTribal</v>
      </c>
      <c r="C389" s="101" t="str">
        <f t="shared" si="6"/>
        <v>56</v>
      </c>
      <c r="D389" s="134" t="str">
        <f>fips_xref!A28</f>
        <v>5600902</v>
      </c>
      <c r="E389" s="110"/>
      <c r="F389" s="109" t="str">
        <f>SCC_xref!$A$25</f>
        <v>2310002230</v>
      </c>
      <c r="G389" s="109" t="str">
        <f>VLOOKUP(F389,SCC_xref!$A$6:$B$37,2,FALSE)</f>
        <v xml:space="preserve">Condensate tank </v>
      </c>
      <c r="H389" s="265">
        <v>0</v>
      </c>
      <c r="I389" s="271">
        <v>93.896088000000006</v>
      </c>
      <c r="J389" s="266">
        <v>0</v>
      </c>
      <c r="K389" s="266">
        <v>0</v>
      </c>
      <c r="L389" s="267">
        <v>0</v>
      </c>
    </row>
    <row r="390" spans="1:12" s="109" customFormat="1" x14ac:dyDescent="0.2">
      <c r="A390" s="109" t="s">
        <v>15174</v>
      </c>
      <c r="B390" s="30" t="str">
        <f>VLOOKUP(D390,fips_xref!$A$5:$C$35,2,FALSE)</f>
        <v>Crook_NonTribal</v>
      </c>
      <c r="C390" s="101" t="str">
        <f t="shared" si="6"/>
        <v>56</v>
      </c>
      <c r="D390" s="134" t="str">
        <f>fips_xref!A29</f>
        <v>5601102</v>
      </c>
      <c r="E390" s="110"/>
      <c r="F390" s="109" t="str">
        <f>SCC_xref!$A$25</f>
        <v>2310002230</v>
      </c>
      <c r="G390" s="109" t="str">
        <f>VLOOKUP(F390,SCC_xref!$A$6:$B$37,2,FALSE)</f>
        <v xml:space="preserve">Condensate tank </v>
      </c>
      <c r="H390" s="265">
        <v>0</v>
      </c>
      <c r="I390" s="271">
        <v>13.679391000000001</v>
      </c>
      <c r="J390" s="266">
        <v>0</v>
      </c>
      <c r="K390" s="266">
        <v>0</v>
      </c>
      <c r="L390" s="267">
        <v>0</v>
      </c>
    </row>
    <row r="391" spans="1:12" s="109" customFormat="1" x14ac:dyDescent="0.2">
      <c r="A391" s="109" t="s">
        <v>15174</v>
      </c>
      <c r="B391" s="30" t="str">
        <f>VLOOKUP(D391,fips_xref!$A$5:$C$35,2,FALSE)</f>
        <v>Johnson_NonTribal</v>
      </c>
      <c r="C391" s="101" t="str">
        <f t="shared" si="6"/>
        <v>56</v>
      </c>
      <c r="D391" s="134" t="str">
        <f>fips_xref!A30</f>
        <v>5601902</v>
      </c>
      <c r="E391" s="110"/>
      <c r="F391" s="109" t="str">
        <f>SCC_xref!$A$25</f>
        <v>2310002230</v>
      </c>
      <c r="G391" s="109" t="str">
        <f>VLOOKUP(F391,SCC_xref!$A$6:$B$37,2,FALSE)</f>
        <v xml:space="preserve">Condensate tank </v>
      </c>
      <c r="H391" s="265">
        <v>0</v>
      </c>
      <c r="I391" s="271">
        <v>4.8097885000000016</v>
      </c>
      <c r="J391" s="266">
        <v>0</v>
      </c>
      <c r="K391" s="266">
        <v>0</v>
      </c>
      <c r="L391" s="267">
        <v>0</v>
      </c>
    </row>
    <row r="392" spans="1:12" s="109" customFormat="1" x14ac:dyDescent="0.2">
      <c r="A392" s="109" t="s">
        <v>15174</v>
      </c>
      <c r="B392" s="30" t="str">
        <f>VLOOKUP(D392,fips_xref!$A$5:$C$35,2,FALSE)</f>
        <v>Natrona_NonTribal</v>
      </c>
      <c r="C392" s="101" t="str">
        <f t="shared" si="6"/>
        <v>56</v>
      </c>
      <c r="D392" s="134" t="str">
        <f>fips_xref!A31</f>
        <v>5602502</v>
      </c>
      <c r="E392" s="110"/>
      <c r="F392" s="109" t="str">
        <f>SCC_xref!$A$25</f>
        <v>2310002230</v>
      </c>
      <c r="G392" s="109" t="str">
        <f>VLOOKUP(F392,SCC_xref!$A$6:$B$37,2,FALSE)</f>
        <v xml:space="preserve">Condensate tank </v>
      </c>
      <c r="H392" s="265">
        <v>0</v>
      </c>
      <c r="I392" s="271">
        <v>89.034742500000007</v>
      </c>
      <c r="J392" s="266">
        <v>0</v>
      </c>
      <c r="K392" s="266">
        <v>0</v>
      </c>
      <c r="L392" s="267">
        <v>0</v>
      </c>
    </row>
    <row r="393" spans="1:12" s="109" customFormat="1" x14ac:dyDescent="0.2">
      <c r="A393" s="109" t="s">
        <v>15174</v>
      </c>
      <c r="B393" s="30" t="str">
        <f>VLOOKUP(D393,fips_xref!$A$5:$C$35,2,FALSE)</f>
        <v>Niobrara_NonTribal</v>
      </c>
      <c r="C393" s="101" t="str">
        <f t="shared" si="6"/>
        <v>56</v>
      </c>
      <c r="D393" s="134" t="str">
        <f>fips_xref!A32</f>
        <v>5602702</v>
      </c>
      <c r="E393" s="110"/>
      <c r="F393" s="109" t="str">
        <f>SCC_xref!$A$25</f>
        <v>2310002230</v>
      </c>
      <c r="G393" s="109" t="str">
        <f>VLOOKUP(F393,SCC_xref!$A$6:$B$37,2,FALSE)</f>
        <v xml:space="preserve">Condensate tank </v>
      </c>
      <c r="H393" s="265">
        <v>0</v>
      </c>
      <c r="I393" s="271">
        <v>0</v>
      </c>
      <c r="J393" s="266">
        <v>0</v>
      </c>
      <c r="K393" s="266">
        <v>0</v>
      </c>
      <c r="L393" s="267">
        <v>0</v>
      </c>
    </row>
    <row r="394" spans="1:12" s="109" customFormat="1" x14ac:dyDescent="0.2">
      <c r="A394" s="109" t="s">
        <v>15174</v>
      </c>
      <c r="B394" s="30" t="str">
        <f>VLOOKUP(D394,fips_xref!$A$5:$C$35,2,FALSE)</f>
        <v>Sheridan_NonTribal</v>
      </c>
      <c r="C394" s="101" t="str">
        <f t="shared" si="6"/>
        <v>56</v>
      </c>
      <c r="D394" s="134" t="str">
        <f>fips_xref!A33</f>
        <v>5603302</v>
      </c>
      <c r="E394" s="110"/>
      <c r="F394" s="109" t="str">
        <f>SCC_xref!$A$25</f>
        <v>2310002230</v>
      </c>
      <c r="G394" s="109" t="str">
        <f>VLOOKUP(F394,SCC_xref!$A$6:$B$37,2,FALSE)</f>
        <v xml:space="preserve">Condensate tank </v>
      </c>
      <c r="H394" s="265">
        <v>0</v>
      </c>
      <c r="I394" s="271">
        <v>0</v>
      </c>
      <c r="J394" s="266">
        <v>0</v>
      </c>
      <c r="K394" s="266">
        <v>0</v>
      </c>
      <c r="L394" s="267">
        <v>0</v>
      </c>
    </row>
    <row r="395" spans="1:12" s="109" customFormat="1" x14ac:dyDescent="0.2">
      <c r="A395" s="109" t="s">
        <v>15174</v>
      </c>
      <c r="B395" s="30" t="str">
        <f>VLOOKUP(D395,fips_xref!$A$5:$C$35,2,FALSE)</f>
        <v>Weston_NonTribal</v>
      </c>
      <c r="C395" s="101" t="str">
        <f t="shared" si="6"/>
        <v>56</v>
      </c>
      <c r="D395" s="134" t="str">
        <f>fips_xref!A34</f>
        <v>5604502</v>
      </c>
      <c r="E395" s="110"/>
      <c r="F395" s="109" t="str">
        <f>SCC_xref!$A$25</f>
        <v>2310002230</v>
      </c>
      <c r="G395" s="109" t="str">
        <f>VLOOKUP(F395,SCC_xref!$A$6:$B$37,2,FALSE)</f>
        <v xml:space="preserve">Condensate tank </v>
      </c>
      <c r="H395" s="265">
        <v>0</v>
      </c>
      <c r="I395" s="271">
        <v>3.3601975000000004</v>
      </c>
      <c r="J395" s="266">
        <v>0</v>
      </c>
      <c r="K395" s="266">
        <v>0</v>
      </c>
      <c r="L395" s="267">
        <v>0</v>
      </c>
    </row>
    <row r="396" spans="1:12" s="32" customFormat="1" x14ac:dyDescent="0.2">
      <c r="A396" s="32" t="s">
        <v>15175</v>
      </c>
      <c r="B396" s="33" t="str">
        <f>VLOOKUP(D396,fips_xref!$A$5:$C$35,2,FALSE)</f>
        <v>Big Horn</v>
      </c>
      <c r="C396" s="34" t="str">
        <f t="shared" si="6"/>
        <v>30</v>
      </c>
      <c r="D396" s="149">
        <f>fips_xref!A5</f>
        <v>30003</v>
      </c>
      <c r="E396" s="64"/>
      <c r="F396" s="32" t="str">
        <f>SCC_xref!$A$26</f>
        <v>2310002240</v>
      </c>
      <c r="G396" s="32" t="str">
        <f>VLOOKUP(F396,SCC_xref!$A$6:$B$37,2,FALSE)</f>
        <v>Oil Tank</v>
      </c>
      <c r="H396" s="225">
        <v>0</v>
      </c>
      <c r="I396" s="215">
        <v>1.2681989999999999</v>
      </c>
      <c r="J396" s="260">
        <v>0</v>
      </c>
      <c r="K396" s="260">
        <v>0</v>
      </c>
      <c r="L396" s="261">
        <v>0</v>
      </c>
    </row>
    <row r="397" spans="1:12" s="32" customFormat="1" x14ac:dyDescent="0.2">
      <c r="A397" s="32" t="s">
        <v>15175</v>
      </c>
      <c r="B397" s="33" t="str">
        <f>VLOOKUP(D397,fips_xref!$A$5:$C$35,2,FALSE)</f>
        <v>Powder River</v>
      </c>
      <c r="C397" s="34" t="str">
        <f t="shared" si="6"/>
        <v>30</v>
      </c>
      <c r="D397" s="149">
        <f>fips_xref!A6</f>
        <v>30075</v>
      </c>
      <c r="E397" s="64"/>
      <c r="F397" s="32" t="str">
        <f>SCC_xref!$A$26</f>
        <v>2310002240</v>
      </c>
      <c r="G397" s="32" t="str">
        <f>VLOOKUP(F397,SCC_xref!$A$6:$B$37,2,FALSE)</f>
        <v>Oil Tank</v>
      </c>
      <c r="H397" s="225">
        <v>0</v>
      </c>
      <c r="I397" s="215">
        <v>9.1149895000000001</v>
      </c>
      <c r="J397" s="260">
        <v>0</v>
      </c>
      <c r="K397" s="260">
        <v>0</v>
      </c>
      <c r="L397" s="261">
        <v>0</v>
      </c>
    </row>
    <row r="398" spans="1:12" s="32" customFormat="1" x14ac:dyDescent="0.2">
      <c r="A398" s="32" t="s">
        <v>15175</v>
      </c>
      <c r="B398" s="33" t="str">
        <f>VLOOKUP(D398,fips_xref!$A$5:$C$35,2,FALSE)</f>
        <v>Campbell</v>
      </c>
      <c r="C398" s="34" t="str">
        <f t="shared" si="6"/>
        <v>56</v>
      </c>
      <c r="D398" s="149">
        <f>fips_xref!A7</f>
        <v>56005</v>
      </c>
      <c r="E398" s="64"/>
      <c r="F398" s="32" t="str">
        <f>SCC_xref!$A$26</f>
        <v>2310002240</v>
      </c>
      <c r="G398" s="32" t="str">
        <f>VLOOKUP(F398,SCC_xref!$A$6:$B$37,2,FALSE)</f>
        <v>Oil Tank</v>
      </c>
      <c r="H398" s="225">
        <v>0</v>
      </c>
      <c r="I398" s="215">
        <v>158.49271099999999</v>
      </c>
      <c r="J398" s="260">
        <v>0</v>
      </c>
      <c r="K398" s="260">
        <v>0</v>
      </c>
      <c r="L398" s="261">
        <v>0</v>
      </c>
    </row>
    <row r="399" spans="1:12" s="32" customFormat="1" x14ac:dyDescent="0.2">
      <c r="A399" s="32" t="s">
        <v>15175</v>
      </c>
      <c r="B399" s="33" t="str">
        <f>VLOOKUP(D399,fips_xref!$A$5:$C$35,2,FALSE)</f>
        <v>Converse</v>
      </c>
      <c r="C399" s="34" t="str">
        <f t="shared" si="6"/>
        <v>56</v>
      </c>
      <c r="D399" s="149">
        <f>fips_xref!A8</f>
        <v>56009</v>
      </c>
      <c r="E399" s="64"/>
      <c r="F399" s="32" t="str">
        <f>SCC_xref!$A$26</f>
        <v>2310002240</v>
      </c>
      <c r="G399" s="32" t="str">
        <f>VLOOKUP(F399,SCC_xref!$A$6:$B$37,2,FALSE)</f>
        <v>Oil Tank</v>
      </c>
      <c r="H399" s="225">
        <v>0</v>
      </c>
      <c r="I399" s="215">
        <v>37.056926999999995</v>
      </c>
      <c r="J399" s="260">
        <v>0</v>
      </c>
      <c r="K399" s="260">
        <v>0</v>
      </c>
      <c r="L399" s="261">
        <v>0</v>
      </c>
    </row>
    <row r="400" spans="1:12" s="32" customFormat="1" x14ac:dyDescent="0.2">
      <c r="A400" s="32" t="s">
        <v>15175</v>
      </c>
      <c r="B400" s="33" t="str">
        <f>VLOOKUP(D400,fips_xref!$A$5:$C$35,2,FALSE)</f>
        <v>Crook</v>
      </c>
      <c r="C400" s="34" t="str">
        <f t="shared" si="6"/>
        <v>56</v>
      </c>
      <c r="D400" s="149">
        <f>fips_xref!A9</f>
        <v>56011</v>
      </c>
      <c r="E400" s="64"/>
      <c r="F400" s="32" t="str">
        <f>SCC_xref!$A$26</f>
        <v>2310002240</v>
      </c>
      <c r="G400" s="32" t="str">
        <f>VLOOKUP(F400,SCC_xref!$A$6:$B$37,2,FALSE)</f>
        <v>Oil Tank</v>
      </c>
      <c r="H400" s="225">
        <v>0</v>
      </c>
      <c r="I400" s="215">
        <v>32.536358499999999</v>
      </c>
      <c r="J400" s="260">
        <v>0</v>
      </c>
      <c r="K400" s="260">
        <v>0</v>
      </c>
      <c r="L400" s="261">
        <v>0</v>
      </c>
    </row>
    <row r="401" spans="1:12" s="32" customFormat="1" x14ac:dyDescent="0.2">
      <c r="A401" s="32" t="s">
        <v>15175</v>
      </c>
      <c r="B401" s="33" t="str">
        <f>VLOOKUP(D401,fips_xref!$A$5:$C$35,2,FALSE)</f>
        <v>Johnson</v>
      </c>
      <c r="C401" s="34" t="str">
        <f t="shared" si="6"/>
        <v>56</v>
      </c>
      <c r="D401" s="149">
        <f>fips_xref!A10</f>
        <v>56019</v>
      </c>
      <c r="E401" s="64"/>
      <c r="F401" s="32" t="str">
        <f>SCC_xref!$A$26</f>
        <v>2310002240</v>
      </c>
      <c r="G401" s="32" t="str">
        <f>VLOOKUP(F401,SCC_xref!$A$6:$B$37,2,FALSE)</f>
        <v>Oil Tank</v>
      </c>
      <c r="H401" s="225">
        <v>0</v>
      </c>
      <c r="I401" s="215">
        <v>21.895470999999997</v>
      </c>
      <c r="J401" s="260">
        <v>0</v>
      </c>
      <c r="K401" s="260">
        <v>0</v>
      </c>
      <c r="L401" s="261">
        <v>0</v>
      </c>
    </row>
    <row r="402" spans="1:12" s="32" customFormat="1" x14ac:dyDescent="0.2">
      <c r="A402" s="32" t="s">
        <v>15175</v>
      </c>
      <c r="B402" s="33" t="str">
        <f>VLOOKUP(D402,fips_xref!$A$5:$C$35,2,FALSE)</f>
        <v>Natrona</v>
      </c>
      <c r="C402" s="34" t="str">
        <f t="shared" si="6"/>
        <v>56</v>
      </c>
      <c r="D402" s="149">
        <f>fips_xref!A11</f>
        <v>56025</v>
      </c>
      <c r="E402" s="64"/>
      <c r="F402" s="32" t="str">
        <f>SCC_xref!$A$26</f>
        <v>2310002240</v>
      </c>
      <c r="G402" s="32" t="str">
        <f>VLOOKUP(F402,SCC_xref!$A$6:$B$37,2,FALSE)</f>
        <v>Oil Tank</v>
      </c>
      <c r="H402" s="225">
        <v>0</v>
      </c>
      <c r="I402" s="215">
        <v>95.610499999999988</v>
      </c>
      <c r="J402" s="260">
        <v>0</v>
      </c>
      <c r="K402" s="260">
        <v>0</v>
      </c>
      <c r="L402" s="261">
        <v>0</v>
      </c>
    </row>
    <row r="403" spans="1:12" s="32" customFormat="1" x14ac:dyDescent="0.2">
      <c r="A403" s="32" t="s">
        <v>15175</v>
      </c>
      <c r="B403" s="33" t="str">
        <f>VLOOKUP(D403,fips_xref!$A$5:$C$35,2,FALSE)</f>
        <v>Niobrara</v>
      </c>
      <c r="C403" s="34" t="str">
        <f t="shared" si="6"/>
        <v>56</v>
      </c>
      <c r="D403" s="149">
        <f>fips_xref!A12</f>
        <v>56027</v>
      </c>
      <c r="E403" s="64"/>
      <c r="F403" s="32" t="str">
        <f>SCC_xref!$A$26</f>
        <v>2310002240</v>
      </c>
      <c r="G403" s="32" t="str">
        <f>VLOOKUP(F403,SCC_xref!$A$6:$B$37,2,FALSE)</f>
        <v>Oil Tank</v>
      </c>
      <c r="H403" s="225">
        <v>0</v>
      </c>
      <c r="I403" s="215">
        <v>11.096235999999999</v>
      </c>
      <c r="J403" s="260">
        <v>0</v>
      </c>
      <c r="K403" s="260">
        <v>0</v>
      </c>
      <c r="L403" s="261">
        <v>0</v>
      </c>
    </row>
    <row r="404" spans="1:12" s="32" customFormat="1" x14ac:dyDescent="0.2">
      <c r="A404" s="32" t="s">
        <v>15175</v>
      </c>
      <c r="B404" s="33" t="str">
        <f>VLOOKUP(D404,fips_xref!$A$5:$C$35,2,FALSE)</f>
        <v>Sheridan</v>
      </c>
      <c r="C404" s="34" t="str">
        <f t="shared" si="6"/>
        <v>56</v>
      </c>
      <c r="D404" s="149">
        <f>fips_xref!A13</f>
        <v>56033</v>
      </c>
      <c r="E404" s="64"/>
      <c r="F404" s="32" t="str">
        <f>SCC_xref!$A$26</f>
        <v>2310002240</v>
      </c>
      <c r="G404" s="32" t="str">
        <f>VLOOKUP(F404,SCC_xref!$A$6:$B$37,2,FALSE)</f>
        <v>Oil Tank</v>
      </c>
      <c r="H404" s="225">
        <v>0</v>
      </c>
      <c r="I404" s="215">
        <v>0.55082999999999993</v>
      </c>
      <c r="J404" s="260">
        <v>0</v>
      </c>
      <c r="K404" s="260">
        <v>0</v>
      </c>
      <c r="L404" s="261">
        <v>0</v>
      </c>
    </row>
    <row r="405" spans="1:12" s="32" customFormat="1" x14ac:dyDescent="0.2">
      <c r="A405" s="32" t="s">
        <v>15175</v>
      </c>
      <c r="B405" s="33" t="str">
        <f>VLOOKUP(D405,fips_xref!$A$5:$C$35,2,FALSE)</f>
        <v>Weston</v>
      </c>
      <c r="C405" s="34" t="str">
        <f t="shared" si="6"/>
        <v>56</v>
      </c>
      <c r="D405" s="149">
        <f>fips_xref!A14</f>
        <v>56045</v>
      </c>
      <c r="E405" s="64"/>
      <c r="F405" s="32" t="str">
        <f>SCC_xref!$A$26</f>
        <v>2310002240</v>
      </c>
      <c r="G405" s="32" t="str">
        <f>VLOOKUP(F405,SCC_xref!$A$6:$B$37,2,FALSE)</f>
        <v>Oil Tank</v>
      </c>
      <c r="H405" s="225">
        <v>0</v>
      </c>
      <c r="I405" s="215">
        <v>19.427614999999999</v>
      </c>
      <c r="J405" s="260">
        <v>0</v>
      </c>
      <c r="K405" s="260">
        <v>0</v>
      </c>
      <c r="L405" s="261">
        <v>0</v>
      </c>
    </row>
    <row r="406" spans="1:12" s="107" customFormat="1" x14ac:dyDescent="0.2">
      <c r="A406" s="107" t="s">
        <v>15175</v>
      </c>
      <c r="B406" s="28" t="str">
        <f>VLOOKUP(D406,fips_xref!$A$5:$C$35,2,FALSE)</f>
        <v>Big Horn_Tribal</v>
      </c>
      <c r="C406" s="102" t="str">
        <f t="shared" si="6"/>
        <v>30</v>
      </c>
      <c r="D406" s="133" t="str">
        <f>fips_xref!A15</f>
        <v>3000301</v>
      </c>
      <c r="E406" s="108"/>
      <c r="F406" s="107" t="str">
        <f>SCC_xref!$A$26</f>
        <v>2310002240</v>
      </c>
      <c r="G406" s="107" t="str">
        <f>VLOOKUP(F406,SCC_xref!$A$6:$B$37,2,FALSE)</f>
        <v>Oil Tank</v>
      </c>
      <c r="H406" s="262">
        <v>0</v>
      </c>
      <c r="I406" s="275">
        <v>1.2681989999999999</v>
      </c>
      <c r="J406" s="263">
        <v>0</v>
      </c>
      <c r="K406" s="263">
        <v>0</v>
      </c>
      <c r="L406" s="264">
        <v>0</v>
      </c>
    </row>
    <row r="407" spans="1:12" s="107" customFormat="1" x14ac:dyDescent="0.2">
      <c r="A407" s="107" t="s">
        <v>15175</v>
      </c>
      <c r="B407" s="28" t="str">
        <f>VLOOKUP(D407,fips_xref!$A$5:$C$35,2,FALSE)</f>
        <v>Powder River_Tribal</v>
      </c>
      <c r="C407" s="102" t="str">
        <f t="shared" si="6"/>
        <v>30</v>
      </c>
      <c r="D407" s="133" t="str">
        <f>fips_xref!A16</f>
        <v>3007501</v>
      </c>
      <c r="E407" s="108"/>
      <c r="F407" s="107" t="str">
        <f>SCC_xref!$A$26</f>
        <v>2310002240</v>
      </c>
      <c r="G407" s="107" t="str">
        <f>VLOOKUP(F407,SCC_xref!$A$6:$B$37,2,FALSE)</f>
        <v>Oil Tank</v>
      </c>
      <c r="H407" s="262">
        <v>0</v>
      </c>
      <c r="I407" s="275">
        <v>0</v>
      </c>
      <c r="J407" s="263">
        <v>0</v>
      </c>
      <c r="K407" s="263">
        <v>0</v>
      </c>
      <c r="L407" s="264">
        <v>0</v>
      </c>
    </row>
    <row r="408" spans="1:12" s="107" customFormat="1" x14ac:dyDescent="0.2">
      <c r="A408" s="107" t="s">
        <v>15175</v>
      </c>
      <c r="B408" s="28" t="str">
        <f>VLOOKUP(D408,fips_xref!$A$5:$C$35,2,FALSE)</f>
        <v>Campbell_Tribal</v>
      </c>
      <c r="C408" s="102" t="str">
        <f t="shared" si="6"/>
        <v>56</v>
      </c>
      <c r="D408" s="133" t="str">
        <f>fips_xref!A17</f>
        <v>5600501</v>
      </c>
      <c r="E408" s="108"/>
      <c r="F408" s="107" t="str">
        <f>SCC_xref!$A$26</f>
        <v>2310002240</v>
      </c>
      <c r="G408" s="107" t="str">
        <f>VLOOKUP(F408,SCC_xref!$A$6:$B$37,2,FALSE)</f>
        <v>Oil Tank</v>
      </c>
      <c r="H408" s="262">
        <v>0</v>
      </c>
      <c r="I408" s="275">
        <v>0</v>
      </c>
      <c r="J408" s="263">
        <v>0</v>
      </c>
      <c r="K408" s="263">
        <v>0</v>
      </c>
      <c r="L408" s="264">
        <v>0</v>
      </c>
    </row>
    <row r="409" spans="1:12" s="107" customFormat="1" x14ac:dyDescent="0.2">
      <c r="A409" s="107" t="s">
        <v>15175</v>
      </c>
      <c r="B409" s="28" t="str">
        <f>VLOOKUP(D409,fips_xref!$A$5:$C$35,2,FALSE)</f>
        <v>Converse_Tribal</v>
      </c>
      <c r="C409" s="102" t="str">
        <f t="shared" si="6"/>
        <v>56</v>
      </c>
      <c r="D409" s="133" t="str">
        <f>fips_xref!A18</f>
        <v>5600901</v>
      </c>
      <c r="E409" s="108"/>
      <c r="F409" s="107" t="str">
        <f>SCC_xref!$A$26</f>
        <v>2310002240</v>
      </c>
      <c r="G409" s="107" t="str">
        <f>VLOOKUP(F409,SCC_xref!$A$6:$B$37,2,FALSE)</f>
        <v>Oil Tank</v>
      </c>
      <c r="H409" s="262">
        <v>0</v>
      </c>
      <c r="I409" s="275">
        <v>0</v>
      </c>
      <c r="J409" s="263">
        <v>0</v>
      </c>
      <c r="K409" s="263">
        <v>0</v>
      </c>
      <c r="L409" s="264">
        <v>0</v>
      </c>
    </row>
    <row r="410" spans="1:12" s="107" customFormat="1" x14ac:dyDescent="0.2">
      <c r="A410" s="107" t="s">
        <v>15175</v>
      </c>
      <c r="B410" s="28" t="str">
        <f>VLOOKUP(D410,fips_xref!$A$5:$C$35,2,FALSE)</f>
        <v>Crook_Tribal</v>
      </c>
      <c r="C410" s="102" t="str">
        <f t="shared" si="6"/>
        <v>56</v>
      </c>
      <c r="D410" s="133" t="str">
        <f>fips_xref!A19</f>
        <v>5601101</v>
      </c>
      <c r="E410" s="108"/>
      <c r="F410" s="107" t="str">
        <f>SCC_xref!$A$26</f>
        <v>2310002240</v>
      </c>
      <c r="G410" s="107" t="str">
        <f>VLOOKUP(F410,SCC_xref!$A$6:$B$37,2,FALSE)</f>
        <v>Oil Tank</v>
      </c>
      <c r="H410" s="262">
        <v>0</v>
      </c>
      <c r="I410" s="275">
        <v>0</v>
      </c>
      <c r="J410" s="263">
        <v>0</v>
      </c>
      <c r="K410" s="263">
        <v>0</v>
      </c>
      <c r="L410" s="264">
        <v>0</v>
      </c>
    </row>
    <row r="411" spans="1:12" s="107" customFormat="1" x14ac:dyDescent="0.2">
      <c r="A411" s="107" t="s">
        <v>15175</v>
      </c>
      <c r="B411" s="28" t="str">
        <f>VLOOKUP(D411,fips_xref!$A$5:$C$35,2,FALSE)</f>
        <v>Johnson_Tribal</v>
      </c>
      <c r="C411" s="102" t="str">
        <f t="shared" si="6"/>
        <v>56</v>
      </c>
      <c r="D411" s="133" t="str">
        <f>fips_xref!A20</f>
        <v>5601901</v>
      </c>
      <c r="E411" s="108"/>
      <c r="F411" s="107" t="str">
        <f>SCC_xref!$A$26</f>
        <v>2310002240</v>
      </c>
      <c r="G411" s="107" t="str">
        <f>VLOOKUP(F411,SCC_xref!$A$6:$B$37,2,FALSE)</f>
        <v>Oil Tank</v>
      </c>
      <c r="H411" s="262">
        <v>0</v>
      </c>
      <c r="I411" s="275">
        <v>0</v>
      </c>
      <c r="J411" s="263">
        <v>0</v>
      </c>
      <c r="K411" s="263">
        <v>0</v>
      </c>
      <c r="L411" s="264">
        <v>0</v>
      </c>
    </row>
    <row r="412" spans="1:12" s="107" customFormat="1" x14ac:dyDescent="0.2">
      <c r="A412" s="107" t="s">
        <v>15175</v>
      </c>
      <c r="B412" s="28" t="str">
        <f>VLOOKUP(D412,fips_xref!$A$5:$C$35,2,FALSE)</f>
        <v>Natrona_Tribal</v>
      </c>
      <c r="C412" s="102" t="str">
        <f t="shared" si="6"/>
        <v>56</v>
      </c>
      <c r="D412" s="133" t="str">
        <f>fips_xref!A21</f>
        <v>5602501</v>
      </c>
      <c r="E412" s="108"/>
      <c r="F412" s="107" t="str">
        <f>SCC_xref!$A$26</f>
        <v>2310002240</v>
      </c>
      <c r="G412" s="107" t="str">
        <f>VLOOKUP(F412,SCC_xref!$A$6:$B$37,2,FALSE)</f>
        <v>Oil Tank</v>
      </c>
      <c r="H412" s="262">
        <v>0</v>
      </c>
      <c r="I412" s="275">
        <v>0</v>
      </c>
      <c r="J412" s="263">
        <v>0</v>
      </c>
      <c r="K412" s="263">
        <v>0</v>
      </c>
      <c r="L412" s="264">
        <v>0</v>
      </c>
    </row>
    <row r="413" spans="1:12" s="107" customFormat="1" x14ac:dyDescent="0.2">
      <c r="A413" s="107" t="s">
        <v>15175</v>
      </c>
      <c r="B413" s="28" t="str">
        <f>VLOOKUP(D413,fips_xref!$A$5:$C$35,2,FALSE)</f>
        <v>Niobrara_Tribal</v>
      </c>
      <c r="C413" s="102" t="str">
        <f t="shared" si="6"/>
        <v>56</v>
      </c>
      <c r="D413" s="133" t="str">
        <f>fips_xref!A22</f>
        <v>5602701</v>
      </c>
      <c r="E413" s="108"/>
      <c r="F413" s="107" t="str">
        <f>SCC_xref!$A$26</f>
        <v>2310002240</v>
      </c>
      <c r="G413" s="107" t="str">
        <f>VLOOKUP(F413,SCC_xref!$A$6:$B$37,2,FALSE)</f>
        <v>Oil Tank</v>
      </c>
      <c r="H413" s="262">
        <v>0</v>
      </c>
      <c r="I413" s="275">
        <v>0</v>
      </c>
      <c r="J413" s="263">
        <v>0</v>
      </c>
      <c r="K413" s="263">
        <v>0</v>
      </c>
      <c r="L413" s="264">
        <v>0</v>
      </c>
    </row>
    <row r="414" spans="1:12" s="107" customFormat="1" x14ac:dyDescent="0.2">
      <c r="A414" s="107" t="s">
        <v>15175</v>
      </c>
      <c r="B414" s="28" t="str">
        <f>VLOOKUP(D414,fips_xref!$A$5:$C$35,2,FALSE)</f>
        <v>Sheridan_Tribal</v>
      </c>
      <c r="C414" s="102" t="str">
        <f t="shared" si="6"/>
        <v>56</v>
      </c>
      <c r="D414" s="133" t="str">
        <f>fips_xref!A23</f>
        <v>5603301</v>
      </c>
      <c r="E414" s="108"/>
      <c r="F414" s="107" t="str">
        <f>SCC_xref!$A$26</f>
        <v>2310002240</v>
      </c>
      <c r="G414" s="107" t="str">
        <f>VLOOKUP(F414,SCC_xref!$A$6:$B$37,2,FALSE)</f>
        <v>Oil Tank</v>
      </c>
      <c r="H414" s="262">
        <v>0</v>
      </c>
      <c r="I414" s="275">
        <v>0</v>
      </c>
      <c r="J414" s="263">
        <v>0</v>
      </c>
      <c r="K414" s="263">
        <v>0</v>
      </c>
      <c r="L414" s="264">
        <v>0</v>
      </c>
    </row>
    <row r="415" spans="1:12" s="107" customFormat="1" x14ac:dyDescent="0.2">
      <c r="A415" s="107" t="s">
        <v>15175</v>
      </c>
      <c r="B415" s="28" t="str">
        <f>VLOOKUP(D415,fips_xref!$A$5:$C$35,2,FALSE)</f>
        <v>Weston_Tribal</v>
      </c>
      <c r="C415" s="102" t="str">
        <f t="shared" si="6"/>
        <v>56</v>
      </c>
      <c r="D415" s="133" t="str">
        <f>fips_xref!A24</f>
        <v>5604501</v>
      </c>
      <c r="E415" s="108"/>
      <c r="F415" s="107" t="str">
        <f>SCC_xref!$A$26</f>
        <v>2310002240</v>
      </c>
      <c r="G415" s="107" t="str">
        <f>VLOOKUP(F415,SCC_xref!$A$6:$B$37,2,FALSE)</f>
        <v>Oil Tank</v>
      </c>
      <c r="H415" s="262">
        <v>0</v>
      </c>
      <c r="I415" s="275">
        <v>0</v>
      </c>
      <c r="J415" s="263">
        <v>0</v>
      </c>
      <c r="K415" s="263">
        <v>0</v>
      </c>
      <c r="L415" s="264">
        <v>0</v>
      </c>
    </row>
    <row r="416" spans="1:12" s="109" customFormat="1" x14ac:dyDescent="0.2">
      <c r="A416" s="109" t="s">
        <v>15175</v>
      </c>
      <c r="B416" s="30" t="str">
        <f>VLOOKUP(D416,fips_xref!$A$5:$C$35,2,FALSE)</f>
        <v>Big Horn_NonTribal</v>
      </c>
      <c r="C416" s="101" t="str">
        <f>LEFT(D416,2)</f>
        <v>30</v>
      </c>
      <c r="D416" s="134" t="str">
        <f>fips_xref!A25</f>
        <v>3000302</v>
      </c>
      <c r="E416" s="110"/>
      <c r="F416" s="109" t="str">
        <f>SCC_xref!$A$26</f>
        <v>2310002240</v>
      </c>
      <c r="G416" s="109" t="str">
        <f>VLOOKUP(F416,SCC_xref!$A$6:$B$37,2,FALSE)</f>
        <v>Oil Tank</v>
      </c>
      <c r="H416" s="265">
        <v>0</v>
      </c>
      <c r="I416" s="271">
        <v>0</v>
      </c>
      <c r="J416" s="266">
        <v>0</v>
      </c>
      <c r="K416" s="266">
        <v>0</v>
      </c>
      <c r="L416" s="267">
        <v>0</v>
      </c>
    </row>
    <row r="417" spans="1:12" s="109" customFormat="1" x14ac:dyDescent="0.2">
      <c r="A417" s="109" t="s">
        <v>15175</v>
      </c>
      <c r="B417" s="30" t="str">
        <f>VLOOKUP(D417,fips_xref!$A$5:$C$35,2,FALSE)</f>
        <v>Powder River_NonTribal</v>
      </c>
      <c r="C417" s="101" t="str">
        <f t="shared" ref="C417:C425" si="7">LEFT(D417,2)</f>
        <v>30</v>
      </c>
      <c r="D417" s="134" t="str">
        <f>fips_xref!A26</f>
        <v>3007502</v>
      </c>
      <c r="E417" s="110"/>
      <c r="F417" s="109" t="str">
        <f>SCC_xref!$A$26</f>
        <v>2310002240</v>
      </c>
      <c r="G417" s="109" t="str">
        <f>VLOOKUP(F417,SCC_xref!$A$6:$B$37,2,FALSE)</f>
        <v>Oil Tank</v>
      </c>
      <c r="H417" s="265">
        <v>0</v>
      </c>
      <c r="I417" s="271">
        <v>9.1149895000000001</v>
      </c>
      <c r="J417" s="266">
        <v>0</v>
      </c>
      <c r="K417" s="266">
        <v>0</v>
      </c>
      <c r="L417" s="267">
        <v>0</v>
      </c>
    </row>
    <row r="418" spans="1:12" s="109" customFormat="1" x14ac:dyDescent="0.2">
      <c r="A418" s="109" t="s">
        <v>15175</v>
      </c>
      <c r="B418" s="30" t="str">
        <f>VLOOKUP(D418,fips_xref!$A$5:$C$35,2,FALSE)</f>
        <v>Campbell_NonTribal</v>
      </c>
      <c r="C418" s="101" t="str">
        <f t="shared" si="7"/>
        <v>56</v>
      </c>
      <c r="D418" s="134" t="str">
        <f>fips_xref!A27</f>
        <v>5600502</v>
      </c>
      <c r="E418" s="110"/>
      <c r="F418" s="109" t="str">
        <f>SCC_xref!$A$26</f>
        <v>2310002240</v>
      </c>
      <c r="G418" s="109" t="str">
        <f>VLOOKUP(F418,SCC_xref!$A$6:$B$37,2,FALSE)</f>
        <v>Oil Tank</v>
      </c>
      <c r="H418" s="265">
        <v>0</v>
      </c>
      <c r="I418" s="271">
        <v>158.49271099999999</v>
      </c>
      <c r="J418" s="266">
        <v>0</v>
      </c>
      <c r="K418" s="266">
        <v>0</v>
      </c>
      <c r="L418" s="267">
        <v>0</v>
      </c>
    </row>
    <row r="419" spans="1:12" s="109" customFormat="1" x14ac:dyDescent="0.2">
      <c r="A419" s="109" t="s">
        <v>15175</v>
      </c>
      <c r="B419" s="30" t="str">
        <f>VLOOKUP(D419,fips_xref!$A$5:$C$35,2,FALSE)</f>
        <v>Converse_NonTribal</v>
      </c>
      <c r="C419" s="101" t="str">
        <f t="shared" si="7"/>
        <v>56</v>
      </c>
      <c r="D419" s="134" t="str">
        <f>fips_xref!A28</f>
        <v>5600902</v>
      </c>
      <c r="E419" s="110"/>
      <c r="F419" s="109" t="str">
        <f>SCC_xref!$A$26</f>
        <v>2310002240</v>
      </c>
      <c r="G419" s="109" t="str">
        <f>VLOOKUP(F419,SCC_xref!$A$6:$B$37,2,FALSE)</f>
        <v>Oil Tank</v>
      </c>
      <c r="H419" s="265">
        <v>0</v>
      </c>
      <c r="I419" s="271">
        <v>37.056926999999995</v>
      </c>
      <c r="J419" s="266">
        <v>0</v>
      </c>
      <c r="K419" s="266">
        <v>0</v>
      </c>
      <c r="L419" s="267">
        <v>0</v>
      </c>
    </row>
    <row r="420" spans="1:12" s="109" customFormat="1" x14ac:dyDescent="0.2">
      <c r="A420" s="109" t="s">
        <v>15175</v>
      </c>
      <c r="B420" s="30" t="str">
        <f>VLOOKUP(D420,fips_xref!$A$5:$C$35,2,FALSE)</f>
        <v>Crook_NonTribal</v>
      </c>
      <c r="C420" s="101" t="str">
        <f t="shared" si="7"/>
        <v>56</v>
      </c>
      <c r="D420" s="134" t="str">
        <f>fips_xref!A29</f>
        <v>5601102</v>
      </c>
      <c r="E420" s="110"/>
      <c r="F420" s="109" t="str">
        <f>SCC_xref!$A$26</f>
        <v>2310002240</v>
      </c>
      <c r="G420" s="109" t="str">
        <f>VLOOKUP(F420,SCC_xref!$A$6:$B$37,2,FALSE)</f>
        <v>Oil Tank</v>
      </c>
      <c r="H420" s="265">
        <v>0</v>
      </c>
      <c r="I420" s="271">
        <v>32.536358499999999</v>
      </c>
      <c r="J420" s="266">
        <v>0</v>
      </c>
      <c r="K420" s="266">
        <v>0</v>
      </c>
      <c r="L420" s="267">
        <v>0</v>
      </c>
    </row>
    <row r="421" spans="1:12" s="109" customFormat="1" x14ac:dyDescent="0.2">
      <c r="A421" s="109" t="s">
        <v>15175</v>
      </c>
      <c r="B421" s="30" t="str">
        <f>VLOOKUP(D421,fips_xref!$A$5:$C$35,2,FALSE)</f>
        <v>Johnson_NonTribal</v>
      </c>
      <c r="C421" s="101" t="str">
        <f t="shared" si="7"/>
        <v>56</v>
      </c>
      <c r="D421" s="134" t="str">
        <f>fips_xref!A30</f>
        <v>5601902</v>
      </c>
      <c r="E421" s="110"/>
      <c r="F421" s="109" t="str">
        <f>SCC_xref!$A$26</f>
        <v>2310002240</v>
      </c>
      <c r="G421" s="109" t="str">
        <f>VLOOKUP(F421,SCC_xref!$A$6:$B$37,2,FALSE)</f>
        <v>Oil Tank</v>
      </c>
      <c r="H421" s="265">
        <v>0</v>
      </c>
      <c r="I421" s="271">
        <v>21.895470999999997</v>
      </c>
      <c r="J421" s="266">
        <v>0</v>
      </c>
      <c r="K421" s="266">
        <v>0</v>
      </c>
      <c r="L421" s="267">
        <v>0</v>
      </c>
    </row>
    <row r="422" spans="1:12" s="109" customFormat="1" x14ac:dyDescent="0.2">
      <c r="A422" s="109" t="s">
        <v>15175</v>
      </c>
      <c r="B422" s="30" t="str">
        <f>VLOOKUP(D422,fips_xref!$A$5:$C$35,2,FALSE)</f>
        <v>Natrona_NonTribal</v>
      </c>
      <c r="C422" s="101" t="str">
        <f t="shared" si="7"/>
        <v>56</v>
      </c>
      <c r="D422" s="134" t="str">
        <f>fips_xref!A31</f>
        <v>5602502</v>
      </c>
      <c r="E422" s="110"/>
      <c r="F422" s="109" t="str">
        <f>SCC_xref!$A$26</f>
        <v>2310002240</v>
      </c>
      <c r="G422" s="109" t="str">
        <f>VLOOKUP(F422,SCC_xref!$A$6:$B$37,2,FALSE)</f>
        <v>Oil Tank</v>
      </c>
      <c r="H422" s="265">
        <v>0</v>
      </c>
      <c r="I422" s="271">
        <v>95.610499999999988</v>
      </c>
      <c r="J422" s="266">
        <v>0</v>
      </c>
      <c r="K422" s="266">
        <v>0</v>
      </c>
      <c r="L422" s="267">
        <v>0</v>
      </c>
    </row>
    <row r="423" spans="1:12" s="109" customFormat="1" x14ac:dyDescent="0.2">
      <c r="A423" s="109" t="s">
        <v>15175</v>
      </c>
      <c r="B423" s="30" t="str">
        <f>VLOOKUP(D423,fips_xref!$A$5:$C$35,2,FALSE)</f>
        <v>Niobrara_NonTribal</v>
      </c>
      <c r="C423" s="101" t="str">
        <f t="shared" si="7"/>
        <v>56</v>
      </c>
      <c r="D423" s="134" t="str">
        <f>fips_xref!A32</f>
        <v>5602702</v>
      </c>
      <c r="E423" s="110"/>
      <c r="F423" s="109" t="str">
        <f>SCC_xref!$A$26</f>
        <v>2310002240</v>
      </c>
      <c r="G423" s="109" t="str">
        <f>VLOOKUP(F423,SCC_xref!$A$6:$B$37,2,FALSE)</f>
        <v>Oil Tank</v>
      </c>
      <c r="H423" s="265">
        <v>0</v>
      </c>
      <c r="I423" s="271">
        <v>11.096235999999999</v>
      </c>
      <c r="J423" s="266">
        <v>0</v>
      </c>
      <c r="K423" s="266">
        <v>0</v>
      </c>
      <c r="L423" s="267">
        <v>0</v>
      </c>
    </row>
    <row r="424" spans="1:12" s="109" customFormat="1" x14ac:dyDescent="0.2">
      <c r="A424" s="109" t="s">
        <v>15175</v>
      </c>
      <c r="B424" s="30" t="str">
        <f>VLOOKUP(D424,fips_xref!$A$5:$C$35,2,FALSE)</f>
        <v>Sheridan_NonTribal</v>
      </c>
      <c r="C424" s="101" t="str">
        <f t="shared" si="7"/>
        <v>56</v>
      </c>
      <c r="D424" s="134" t="str">
        <f>fips_xref!A33</f>
        <v>5603302</v>
      </c>
      <c r="E424" s="110"/>
      <c r="F424" s="109" t="str">
        <f>SCC_xref!$A$26</f>
        <v>2310002240</v>
      </c>
      <c r="G424" s="109" t="str">
        <f>VLOOKUP(F424,SCC_xref!$A$6:$B$37,2,FALSE)</f>
        <v>Oil Tank</v>
      </c>
      <c r="H424" s="265">
        <v>0</v>
      </c>
      <c r="I424" s="271">
        <v>0.55082999999999993</v>
      </c>
      <c r="J424" s="266">
        <v>0</v>
      </c>
      <c r="K424" s="266">
        <v>0</v>
      </c>
      <c r="L424" s="267">
        <v>0</v>
      </c>
    </row>
    <row r="425" spans="1:12" s="109" customFormat="1" x14ac:dyDescent="0.2">
      <c r="A425" s="109" t="s">
        <v>15175</v>
      </c>
      <c r="B425" s="30" t="str">
        <f>VLOOKUP(D425,fips_xref!$A$5:$C$35,2,FALSE)</f>
        <v>Weston_NonTribal</v>
      </c>
      <c r="C425" s="101" t="str">
        <f t="shared" si="7"/>
        <v>56</v>
      </c>
      <c r="D425" s="134" t="str">
        <f>fips_xref!A34</f>
        <v>5604502</v>
      </c>
      <c r="E425" s="110"/>
      <c r="F425" s="109" t="str">
        <f>SCC_xref!$A$26</f>
        <v>2310002240</v>
      </c>
      <c r="G425" s="109" t="str">
        <f>VLOOKUP(F425,SCC_xref!$A$6:$B$37,2,FALSE)</f>
        <v>Oil Tank</v>
      </c>
      <c r="H425" s="265">
        <v>0</v>
      </c>
      <c r="I425" s="271">
        <v>19.427614999999999</v>
      </c>
      <c r="J425" s="266">
        <v>0</v>
      </c>
      <c r="K425" s="266">
        <v>0</v>
      </c>
      <c r="L425" s="267">
        <v>0</v>
      </c>
    </row>
    <row r="426" spans="1:12" s="6" customFormat="1" x14ac:dyDescent="0.2">
      <c r="A426" s="32" t="s">
        <v>16821</v>
      </c>
      <c r="B426" s="32" t="str">
        <f>VLOOKUP(D426,fips_xref!$A$5:$C$35,2,FALSE)</f>
        <v>Big Horn</v>
      </c>
      <c r="C426" s="64" t="str">
        <f t="shared" ref="C426:C657" si="8">LEFT(D426,2)</f>
        <v>30</v>
      </c>
      <c r="D426" s="149">
        <f>fips_xref!A5</f>
        <v>30003</v>
      </c>
      <c r="F426" s="32" t="str">
        <f>SCC_xref!A$27</f>
        <v>2310002231</v>
      </c>
      <c r="G426" s="32" t="str">
        <f>VLOOKUP(F426,SCC_xref!$A$6:$B$59,2,FALSE)</f>
        <v>Condensate tank flaring</v>
      </c>
      <c r="H426" s="272">
        <v>0</v>
      </c>
      <c r="I426" s="215">
        <v>0</v>
      </c>
      <c r="J426" s="215">
        <v>0</v>
      </c>
      <c r="K426" s="215">
        <v>0</v>
      </c>
      <c r="L426" s="273">
        <v>0</v>
      </c>
    </row>
    <row r="427" spans="1:12" s="6" customFormat="1" x14ac:dyDescent="0.2">
      <c r="A427" s="32" t="s">
        <v>16821</v>
      </c>
      <c r="B427" s="32" t="str">
        <f>VLOOKUP(D427,fips_xref!$A$5:$C$35,2,FALSE)</f>
        <v>Powder River</v>
      </c>
      <c r="C427" s="64" t="str">
        <f t="shared" si="8"/>
        <v>30</v>
      </c>
      <c r="D427" s="149">
        <f>fips_xref!A6</f>
        <v>30075</v>
      </c>
      <c r="F427" s="32" t="str">
        <f>SCC_xref!A$27</f>
        <v>2310002231</v>
      </c>
      <c r="G427" s="32" t="str">
        <f>VLOOKUP(F427,SCC_xref!$A$6:$B$59,2,FALSE)</f>
        <v>Condensate tank flaring</v>
      </c>
      <c r="H427" s="272">
        <v>0</v>
      </c>
      <c r="I427" s="215">
        <v>0</v>
      </c>
      <c r="J427" s="215">
        <v>0</v>
      </c>
      <c r="K427" s="215">
        <v>0</v>
      </c>
      <c r="L427" s="273">
        <v>0</v>
      </c>
    </row>
    <row r="428" spans="1:12" s="6" customFormat="1" x14ac:dyDescent="0.2">
      <c r="A428" s="32" t="s">
        <v>16821</v>
      </c>
      <c r="B428" s="32" t="str">
        <f>VLOOKUP(D428,fips_xref!$A$5:$C$35,2,FALSE)</f>
        <v>Campbell</v>
      </c>
      <c r="C428" s="64" t="str">
        <f t="shared" si="8"/>
        <v>56</v>
      </c>
      <c r="D428" s="149">
        <f>fips_xref!A7</f>
        <v>56005</v>
      </c>
      <c r="F428" s="32" t="str">
        <f>SCC_xref!A$27</f>
        <v>2310002231</v>
      </c>
      <c r="G428" s="32" t="str">
        <f>VLOOKUP(F428,SCC_xref!$A$6:$B$59,2,FALSE)</f>
        <v>Condensate tank flaring</v>
      </c>
      <c r="H428" s="272">
        <v>1.6301708393001642</v>
      </c>
      <c r="I428" s="215">
        <v>0</v>
      </c>
      <c r="J428" s="215">
        <v>8.8700472138391255</v>
      </c>
      <c r="K428" s="215">
        <v>0</v>
      </c>
      <c r="L428" s="273">
        <v>0</v>
      </c>
    </row>
    <row r="429" spans="1:12" s="6" customFormat="1" x14ac:dyDescent="0.2">
      <c r="A429" s="32" t="s">
        <v>16821</v>
      </c>
      <c r="B429" s="32" t="str">
        <f>VLOOKUP(D429,fips_xref!$A$5:$C$35,2,FALSE)</f>
        <v>Converse</v>
      </c>
      <c r="C429" s="64" t="str">
        <f t="shared" si="8"/>
        <v>56</v>
      </c>
      <c r="D429" s="149">
        <f>fips_xref!A8</f>
        <v>56009</v>
      </c>
      <c r="F429" s="32" t="str">
        <f>SCC_xref!A$27</f>
        <v>2310002231</v>
      </c>
      <c r="G429" s="32" t="str">
        <f>VLOOKUP(F429,SCC_xref!$A$6:$B$59,2,FALSE)</f>
        <v>Condensate tank flaring</v>
      </c>
      <c r="H429" s="272">
        <v>1.8904057923676276</v>
      </c>
      <c r="I429" s="215">
        <v>0</v>
      </c>
      <c r="J429" s="215">
        <v>10.286031517294441</v>
      </c>
      <c r="K429" s="215">
        <v>0</v>
      </c>
      <c r="L429" s="273">
        <v>0</v>
      </c>
    </row>
    <row r="430" spans="1:12" s="6" customFormat="1" x14ac:dyDescent="0.2">
      <c r="A430" s="32" t="s">
        <v>16821</v>
      </c>
      <c r="B430" s="32" t="str">
        <f>VLOOKUP(D430,fips_xref!$A$5:$C$35,2,FALSE)</f>
        <v>Crook</v>
      </c>
      <c r="C430" s="64" t="str">
        <f t="shared" si="8"/>
        <v>56</v>
      </c>
      <c r="D430" s="149">
        <f>fips_xref!A9</f>
        <v>56011</v>
      </c>
      <c r="F430" s="32" t="str">
        <f>SCC_xref!A$27</f>
        <v>2310002231</v>
      </c>
      <c r="G430" s="32" t="str">
        <f>VLOOKUP(F430,SCC_xref!$A$6:$B$59,2,FALSE)</f>
        <v>Condensate tank flaring</v>
      </c>
      <c r="H430" s="272">
        <v>0.27540657479214248</v>
      </c>
      <c r="I430" s="215">
        <v>0</v>
      </c>
      <c r="J430" s="215">
        <v>1.4985357746043042</v>
      </c>
      <c r="K430" s="215">
        <v>0</v>
      </c>
      <c r="L430" s="273">
        <v>0</v>
      </c>
    </row>
    <row r="431" spans="1:12" s="6" customFormat="1" x14ac:dyDescent="0.2">
      <c r="A431" s="32" t="s">
        <v>16821</v>
      </c>
      <c r="B431" s="32" t="str">
        <f>VLOOKUP(D431,fips_xref!$A$5:$C$35,2,FALSE)</f>
        <v>Johnson</v>
      </c>
      <c r="C431" s="64" t="str">
        <f t="shared" si="8"/>
        <v>56</v>
      </c>
      <c r="D431" s="149">
        <f>fips_xref!A10</f>
        <v>56019</v>
      </c>
      <c r="F431" s="32" t="str">
        <f>SCC_xref!A$27</f>
        <v>2310002231</v>
      </c>
      <c r="G431" s="32" t="str">
        <f>VLOOKUP(F431,SCC_xref!$A$6:$B$59,2,FALSE)</f>
        <v>Condensate tank flaring</v>
      </c>
      <c r="H431" s="272">
        <v>9.6835259424899622E-2</v>
      </c>
      <c r="I431" s="215">
        <v>0</v>
      </c>
      <c r="J431" s="215">
        <v>0.5268977351060713</v>
      </c>
      <c r="K431" s="215">
        <v>0</v>
      </c>
      <c r="L431" s="273">
        <v>0</v>
      </c>
    </row>
    <row r="432" spans="1:12" s="6" customFormat="1" x14ac:dyDescent="0.2">
      <c r="A432" s="32" t="s">
        <v>16821</v>
      </c>
      <c r="B432" s="32" t="str">
        <f>VLOOKUP(D432,fips_xref!$A$5:$C$35,2,FALSE)</f>
        <v>Natrona</v>
      </c>
      <c r="C432" s="64" t="str">
        <f t="shared" si="8"/>
        <v>56</v>
      </c>
      <c r="D432" s="149">
        <f>fips_xref!A11</f>
        <v>56025</v>
      </c>
      <c r="F432" s="32" t="str">
        <f>SCC_xref!A$27</f>
        <v>2310002231</v>
      </c>
      <c r="G432" s="32" t="str">
        <f>VLOOKUP(F432,SCC_xref!$A$6:$B$59,2,FALSE)</f>
        <v>Condensate tank flaring</v>
      </c>
      <c r="H432" s="272">
        <v>1.7925325381389712</v>
      </c>
      <c r="I432" s="215">
        <v>0</v>
      </c>
      <c r="J432" s="215">
        <v>9.7534858692855746</v>
      </c>
      <c r="K432" s="215">
        <v>0</v>
      </c>
      <c r="L432" s="273">
        <v>0</v>
      </c>
    </row>
    <row r="433" spans="1:12" s="6" customFormat="1" x14ac:dyDescent="0.2">
      <c r="A433" s="32" t="s">
        <v>16821</v>
      </c>
      <c r="B433" s="32" t="str">
        <f>VLOOKUP(D433,fips_xref!$A$5:$C$35,2,FALSE)</f>
        <v>Niobrara</v>
      </c>
      <c r="C433" s="64" t="str">
        <f t="shared" si="8"/>
        <v>56</v>
      </c>
      <c r="D433" s="149">
        <f>fips_xref!A12</f>
        <v>56027</v>
      </c>
      <c r="F433" s="32" t="str">
        <f>SCC_xref!A$27</f>
        <v>2310002231</v>
      </c>
      <c r="G433" s="32" t="str">
        <f>VLOOKUP(F433,SCC_xref!$A$6:$B$59,2,FALSE)</f>
        <v>Condensate tank flaring</v>
      </c>
      <c r="H433" s="272">
        <v>0</v>
      </c>
      <c r="I433" s="215">
        <v>0</v>
      </c>
      <c r="J433" s="215">
        <v>0</v>
      </c>
      <c r="K433" s="215">
        <v>0</v>
      </c>
      <c r="L433" s="273">
        <v>0</v>
      </c>
    </row>
    <row r="434" spans="1:12" s="6" customFormat="1" x14ac:dyDescent="0.2">
      <c r="A434" s="32" t="s">
        <v>16821</v>
      </c>
      <c r="B434" s="32" t="str">
        <f>VLOOKUP(D434,fips_xref!$A$5:$C$35,2,FALSE)</f>
        <v>Sheridan</v>
      </c>
      <c r="C434" s="64" t="str">
        <f t="shared" si="8"/>
        <v>56</v>
      </c>
      <c r="D434" s="149">
        <f>fips_xref!A13</f>
        <v>56033</v>
      </c>
      <c r="F434" s="32" t="str">
        <f>SCC_xref!A$27</f>
        <v>2310002231</v>
      </c>
      <c r="G434" s="32" t="str">
        <f>VLOOKUP(F434,SCC_xref!$A$6:$B$59,2,FALSE)</f>
        <v>Condensate tank flaring</v>
      </c>
      <c r="H434" s="272">
        <v>0</v>
      </c>
      <c r="I434" s="215">
        <v>0</v>
      </c>
      <c r="J434" s="215">
        <v>0</v>
      </c>
      <c r="K434" s="215">
        <v>0</v>
      </c>
      <c r="L434" s="273">
        <v>0</v>
      </c>
    </row>
    <row r="435" spans="1:12" s="6" customFormat="1" x14ac:dyDescent="0.2">
      <c r="A435" s="32" t="s">
        <v>16821</v>
      </c>
      <c r="B435" s="32" t="str">
        <f>VLOOKUP(D435,fips_xref!$A$5:$C$35,2,FALSE)</f>
        <v>Weston</v>
      </c>
      <c r="C435" s="64" t="str">
        <f t="shared" si="8"/>
        <v>56</v>
      </c>
      <c r="D435" s="149">
        <f>fips_xref!A14</f>
        <v>56045</v>
      </c>
      <c r="F435" s="32" t="str">
        <f>SCC_xref!A$27</f>
        <v>2310002231</v>
      </c>
      <c r="G435" s="32" t="str">
        <f>VLOOKUP(F435,SCC_xref!$A$6:$B$59,2,FALSE)</f>
        <v>Condensate tank flaring</v>
      </c>
      <c r="H435" s="272">
        <v>6.7650707849502972E-2</v>
      </c>
      <c r="I435" s="215">
        <v>0</v>
      </c>
      <c r="J435" s="215">
        <v>0.36809943976935428</v>
      </c>
      <c r="K435" s="215">
        <v>0</v>
      </c>
      <c r="L435" s="273">
        <v>0</v>
      </c>
    </row>
    <row r="436" spans="1:12" s="107" customFormat="1" x14ac:dyDescent="0.2">
      <c r="A436" s="139" t="s">
        <v>16821</v>
      </c>
      <c r="B436" s="107" t="str">
        <f>VLOOKUP(D436,fips_xref!$A$5:$C$35,2,FALSE)</f>
        <v>Big Horn_Tribal</v>
      </c>
      <c r="C436" s="108" t="str">
        <f t="shared" si="8"/>
        <v>30</v>
      </c>
      <c r="D436" s="133" t="str">
        <f>fips_xref!A15</f>
        <v>3000301</v>
      </c>
      <c r="F436" s="107" t="str">
        <f>SCC_xref!A$27</f>
        <v>2310002231</v>
      </c>
      <c r="G436" s="107" t="str">
        <f>VLOOKUP(F436,SCC_xref!$A$6:$B$59,2,FALSE)</f>
        <v>Condensate tank flaring</v>
      </c>
      <c r="H436" s="274">
        <v>0</v>
      </c>
      <c r="I436" s="275">
        <v>0</v>
      </c>
      <c r="J436" s="275">
        <v>0</v>
      </c>
      <c r="K436" s="275">
        <v>0</v>
      </c>
      <c r="L436" s="276">
        <v>0</v>
      </c>
    </row>
    <row r="437" spans="1:12" s="107" customFormat="1" x14ac:dyDescent="0.2">
      <c r="A437" s="139" t="s">
        <v>16821</v>
      </c>
      <c r="B437" s="107" t="str">
        <f>VLOOKUP(D437,fips_xref!$A$5:$C$35,2,FALSE)</f>
        <v>Powder River_Tribal</v>
      </c>
      <c r="C437" s="108" t="str">
        <f t="shared" si="8"/>
        <v>30</v>
      </c>
      <c r="D437" s="133" t="str">
        <f>fips_xref!A16</f>
        <v>3007501</v>
      </c>
      <c r="F437" s="107" t="str">
        <f>SCC_xref!A$27</f>
        <v>2310002231</v>
      </c>
      <c r="G437" s="107" t="str">
        <f>VLOOKUP(F437,SCC_xref!$A$6:$B$59,2,FALSE)</f>
        <v>Condensate tank flaring</v>
      </c>
      <c r="H437" s="274">
        <v>0</v>
      </c>
      <c r="I437" s="275">
        <v>0</v>
      </c>
      <c r="J437" s="275">
        <v>0</v>
      </c>
      <c r="K437" s="275">
        <v>0</v>
      </c>
      <c r="L437" s="276">
        <v>0</v>
      </c>
    </row>
    <row r="438" spans="1:12" s="107" customFormat="1" x14ac:dyDescent="0.2">
      <c r="A438" s="139" t="s">
        <v>16821</v>
      </c>
      <c r="B438" s="107" t="str">
        <f>VLOOKUP(D438,fips_xref!$A$5:$C$35,2,FALSE)</f>
        <v>Campbell_Tribal</v>
      </c>
      <c r="C438" s="108" t="str">
        <f t="shared" si="8"/>
        <v>56</v>
      </c>
      <c r="D438" s="133" t="str">
        <f>fips_xref!A17</f>
        <v>5600501</v>
      </c>
      <c r="F438" s="107" t="str">
        <f>SCC_xref!A$27</f>
        <v>2310002231</v>
      </c>
      <c r="G438" s="107" t="str">
        <f>VLOOKUP(F438,SCC_xref!$A$6:$B$59,2,FALSE)</f>
        <v>Condensate tank flaring</v>
      </c>
      <c r="H438" s="274">
        <v>0</v>
      </c>
      <c r="I438" s="275">
        <v>0</v>
      </c>
      <c r="J438" s="275">
        <v>0</v>
      </c>
      <c r="K438" s="275">
        <v>0</v>
      </c>
      <c r="L438" s="276">
        <v>0</v>
      </c>
    </row>
    <row r="439" spans="1:12" s="107" customFormat="1" x14ac:dyDescent="0.2">
      <c r="A439" s="139" t="s">
        <v>16821</v>
      </c>
      <c r="B439" s="107" t="str">
        <f>VLOOKUP(D439,fips_xref!$A$5:$C$35,2,FALSE)</f>
        <v>Converse_Tribal</v>
      </c>
      <c r="C439" s="108" t="str">
        <f t="shared" si="8"/>
        <v>56</v>
      </c>
      <c r="D439" s="133" t="str">
        <f>fips_xref!A18</f>
        <v>5600901</v>
      </c>
      <c r="F439" s="107" t="str">
        <f>SCC_xref!A$27</f>
        <v>2310002231</v>
      </c>
      <c r="G439" s="107" t="str">
        <f>VLOOKUP(F439,SCC_xref!$A$6:$B$59,2,FALSE)</f>
        <v>Condensate tank flaring</v>
      </c>
      <c r="H439" s="274">
        <v>0</v>
      </c>
      <c r="I439" s="275">
        <v>0</v>
      </c>
      <c r="J439" s="275">
        <v>0</v>
      </c>
      <c r="K439" s="275">
        <v>0</v>
      </c>
      <c r="L439" s="276">
        <v>0</v>
      </c>
    </row>
    <row r="440" spans="1:12" s="107" customFormat="1" x14ac:dyDescent="0.2">
      <c r="A440" s="139" t="s">
        <v>16821</v>
      </c>
      <c r="B440" s="107" t="str">
        <f>VLOOKUP(D440,fips_xref!$A$5:$C$35,2,FALSE)</f>
        <v>Crook_Tribal</v>
      </c>
      <c r="C440" s="108" t="str">
        <f t="shared" si="8"/>
        <v>56</v>
      </c>
      <c r="D440" s="133" t="str">
        <f>fips_xref!A19</f>
        <v>5601101</v>
      </c>
      <c r="F440" s="107" t="str">
        <f>SCC_xref!A$27</f>
        <v>2310002231</v>
      </c>
      <c r="G440" s="107" t="str">
        <f>VLOOKUP(F440,SCC_xref!$A$6:$B$59,2,FALSE)</f>
        <v>Condensate tank flaring</v>
      </c>
      <c r="H440" s="274">
        <v>0</v>
      </c>
      <c r="I440" s="275">
        <v>0</v>
      </c>
      <c r="J440" s="275">
        <v>0</v>
      </c>
      <c r="K440" s="275">
        <v>0</v>
      </c>
      <c r="L440" s="276">
        <v>0</v>
      </c>
    </row>
    <row r="441" spans="1:12" s="107" customFormat="1" x14ac:dyDescent="0.2">
      <c r="A441" s="139" t="s">
        <v>16821</v>
      </c>
      <c r="B441" s="107" t="str">
        <f>VLOOKUP(D441,fips_xref!$A$5:$C$35,2,FALSE)</f>
        <v>Johnson_Tribal</v>
      </c>
      <c r="C441" s="108" t="str">
        <f t="shared" si="8"/>
        <v>56</v>
      </c>
      <c r="D441" s="133" t="str">
        <f>fips_xref!A20</f>
        <v>5601901</v>
      </c>
      <c r="F441" s="107" t="str">
        <f>SCC_xref!A$27</f>
        <v>2310002231</v>
      </c>
      <c r="G441" s="107" t="str">
        <f>VLOOKUP(F441,SCC_xref!$A$6:$B$59,2,FALSE)</f>
        <v>Condensate tank flaring</v>
      </c>
      <c r="H441" s="274">
        <v>0</v>
      </c>
      <c r="I441" s="275">
        <v>0</v>
      </c>
      <c r="J441" s="275">
        <v>0</v>
      </c>
      <c r="K441" s="275">
        <v>0</v>
      </c>
      <c r="L441" s="276">
        <v>0</v>
      </c>
    </row>
    <row r="442" spans="1:12" s="107" customFormat="1" x14ac:dyDescent="0.2">
      <c r="A442" s="139" t="s">
        <v>16821</v>
      </c>
      <c r="B442" s="107" t="str">
        <f>VLOOKUP(D442,fips_xref!$A$5:$C$35,2,FALSE)</f>
        <v>Natrona_Tribal</v>
      </c>
      <c r="C442" s="108" t="str">
        <f t="shared" si="8"/>
        <v>56</v>
      </c>
      <c r="D442" s="133" t="str">
        <f>fips_xref!A21</f>
        <v>5602501</v>
      </c>
      <c r="F442" s="107" t="str">
        <f>SCC_xref!A$27</f>
        <v>2310002231</v>
      </c>
      <c r="G442" s="107" t="str">
        <f>VLOOKUP(F442,SCC_xref!$A$6:$B$59,2,FALSE)</f>
        <v>Condensate tank flaring</v>
      </c>
      <c r="H442" s="274">
        <v>0</v>
      </c>
      <c r="I442" s="275">
        <v>0</v>
      </c>
      <c r="J442" s="275">
        <v>0</v>
      </c>
      <c r="K442" s="275">
        <v>0</v>
      </c>
      <c r="L442" s="276">
        <v>0</v>
      </c>
    </row>
    <row r="443" spans="1:12" s="107" customFormat="1" x14ac:dyDescent="0.2">
      <c r="A443" s="139" t="s">
        <v>16821</v>
      </c>
      <c r="B443" s="107" t="str">
        <f>VLOOKUP(D443,fips_xref!$A$5:$C$35,2,FALSE)</f>
        <v>Niobrara_Tribal</v>
      </c>
      <c r="C443" s="108" t="str">
        <f t="shared" si="8"/>
        <v>56</v>
      </c>
      <c r="D443" s="133" t="str">
        <f>fips_xref!A22</f>
        <v>5602701</v>
      </c>
      <c r="F443" s="107" t="str">
        <f>SCC_xref!A$27</f>
        <v>2310002231</v>
      </c>
      <c r="G443" s="107" t="str">
        <f>VLOOKUP(F443,SCC_xref!$A$6:$B$59,2,FALSE)</f>
        <v>Condensate tank flaring</v>
      </c>
      <c r="H443" s="274">
        <v>0</v>
      </c>
      <c r="I443" s="275">
        <v>0</v>
      </c>
      <c r="J443" s="275">
        <v>0</v>
      </c>
      <c r="K443" s="275">
        <v>0</v>
      </c>
      <c r="L443" s="276">
        <v>0</v>
      </c>
    </row>
    <row r="444" spans="1:12" s="107" customFormat="1" x14ac:dyDescent="0.2">
      <c r="A444" s="139" t="s">
        <v>16821</v>
      </c>
      <c r="B444" s="107" t="str">
        <f>VLOOKUP(D444,fips_xref!$A$5:$C$35,2,FALSE)</f>
        <v>Sheridan_Tribal</v>
      </c>
      <c r="C444" s="108" t="str">
        <f t="shared" si="8"/>
        <v>56</v>
      </c>
      <c r="D444" s="133" t="str">
        <f>fips_xref!A23</f>
        <v>5603301</v>
      </c>
      <c r="F444" s="107" t="str">
        <f>SCC_xref!A$27</f>
        <v>2310002231</v>
      </c>
      <c r="G444" s="107" t="str">
        <f>VLOOKUP(F444,SCC_xref!$A$6:$B$59,2,FALSE)</f>
        <v>Condensate tank flaring</v>
      </c>
      <c r="H444" s="274">
        <v>0</v>
      </c>
      <c r="I444" s="275">
        <v>0</v>
      </c>
      <c r="J444" s="275">
        <v>0</v>
      </c>
      <c r="K444" s="275">
        <v>0</v>
      </c>
      <c r="L444" s="276">
        <v>0</v>
      </c>
    </row>
    <row r="445" spans="1:12" s="107" customFormat="1" x14ac:dyDescent="0.2">
      <c r="A445" s="139" t="s">
        <v>16821</v>
      </c>
      <c r="B445" s="107" t="str">
        <f>VLOOKUP(D445,fips_xref!$A$5:$C$35,2,FALSE)</f>
        <v>Weston_Tribal</v>
      </c>
      <c r="C445" s="108" t="str">
        <f t="shared" si="8"/>
        <v>56</v>
      </c>
      <c r="D445" s="133" t="str">
        <f>fips_xref!A24</f>
        <v>5604501</v>
      </c>
      <c r="F445" s="107" t="str">
        <f>SCC_xref!A$27</f>
        <v>2310002231</v>
      </c>
      <c r="G445" s="107" t="str">
        <f>VLOOKUP(F445,SCC_xref!$A$6:$B$59,2,FALSE)</f>
        <v>Condensate tank flaring</v>
      </c>
      <c r="H445" s="274">
        <v>0</v>
      </c>
      <c r="I445" s="275">
        <v>0</v>
      </c>
      <c r="J445" s="275">
        <v>0</v>
      </c>
      <c r="K445" s="275">
        <v>0</v>
      </c>
      <c r="L445" s="276">
        <v>0</v>
      </c>
    </row>
    <row r="446" spans="1:12" s="109" customFormat="1" x14ac:dyDescent="0.2">
      <c r="A446" s="109" t="s">
        <v>16821</v>
      </c>
      <c r="B446" s="109" t="str">
        <f>VLOOKUP(D446,fips_xref!$A$5:$C$35,2,FALSE)</f>
        <v>Big Horn_NonTribal</v>
      </c>
      <c r="C446" s="110" t="str">
        <f t="shared" si="8"/>
        <v>30</v>
      </c>
      <c r="D446" s="134" t="str">
        <f>fips_xref!A25</f>
        <v>3000302</v>
      </c>
      <c r="F446" s="109" t="str">
        <f>SCC_xref!A$27</f>
        <v>2310002231</v>
      </c>
      <c r="G446" s="109" t="str">
        <f>VLOOKUP(F446,SCC_xref!$A$6:$B$59,2,FALSE)</f>
        <v>Condensate tank flaring</v>
      </c>
      <c r="H446" s="277">
        <v>0</v>
      </c>
      <c r="I446" s="271">
        <v>0</v>
      </c>
      <c r="J446" s="271">
        <v>0</v>
      </c>
      <c r="K446" s="271">
        <v>0</v>
      </c>
      <c r="L446" s="278">
        <v>0</v>
      </c>
    </row>
    <row r="447" spans="1:12" s="109" customFormat="1" x14ac:dyDescent="0.2">
      <c r="A447" s="109" t="s">
        <v>16821</v>
      </c>
      <c r="B447" s="109" t="str">
        <f>VLOOKUP(D447,fips_xref!$A$5:$C$35,2,FALSE)</f>
        <v>Powder River_NonTribal</v>
      </c>
      <c r="C447" s="110" t="str">
        <f t="shared" si="8"/>
        <v>30</v>
      </c>
      <c r="D447" s="134" t="str">
        <f>fips_xref!A26</f>
        <v>3007502</v>
      </c>
      <c r="F447" s="109" t="str">
        <f>SCC_xref!A$27</f>
        <v>2310002231</v>
      </c>
      <c r="G447" s="109" t="str">
        <f>VLOOKUP(F447,SCC_xref!$A$6:$B$59,2,FALSE)</f>
        <v>Condensate tank flaring</v>
      </c>
      <c r="H447" s="277">
        <v>0</v>
      </c>
      <c r="I447" s="271">
        <v>0</v>
      </c>
      <c r="J447" s="271">
        <v>0</v>
      </c>
      <c r="K447" s="271">
        <v>0</v>
      </c>
      <c r="L447" s="278">
        <v>0</v>
      </c>
    </row>
    <row r="448" spans="1:12" s="109" customFormat="1" x14ac:dyDescent="0.2">
      <c r="A448" s="109" t="s">
        <v>16821</v>
      </c>
      <c r="B448" s="109" t="str">
        <f>VLOOKUP(D448,fips_xref!$A$5:$C$35,2,FALSE)</f>
        <v>Campbell_NonTribal</v>
      </c>
      <c r="C448" s="110" t="str">
        <f t="shared" si="8"/>
        <v>56</v>
      </c>
      <c r="D448" s="134" t="str">
        <f>fips_xref!A27</f>
        <v>5600502</v>
      </c>
      <c r="F448" s="109" t="str">
        <f>SCC_xref!A$27</f>
        <v>2310002231</v>
      </c>
      <c r="G448" s="109" t="str">
        <f>VLOOKUP(F448,SCC_xref!$A$6:$B$59,2,FALSE)</f>
        <v>Condensate tank flaring</v>
      </c>
      <c r="H448" s="277">
        <v>1.6301708393001642</v>
      </c>
      <c r="I448" s="271">
        <v>0</v>
      </c>
      <c r="J448" s="271">
        <v>8.8700472138391255</v>
      </c>
      <c r="K448" s="271">
        <v>0</v>
      </c>
      <c r="L448" s="278">
        <v>0</v>
      </c>
    </row>
    <row r="449" spans="1:12" s="109" customFormat="1" x14ac:dyDescent="0.2">
      <c r="A449" s="109" t="s">
        <v>16821</v>
      </c>
      <c r="B449" s="109" t="str">
        <f>VLOOKUP(D449,fips_xref!$A$5:$C$35,2,FALSE)</f>
        <v>Converse_NonTribal</v>
      </c>
      <c r="C449" s="110" t="str">
        <f t="shared" si="8"/>
        <v>56</v>
      </c>
      <c r="D449" s="134" t="str">
        <f>fips_xref!A28</f>
        <v>5600902</v>
      </c>
      <c r="F449" s="109" t="str">
        <f>SCC_xref!A$27</f>
        <v>2310002231</v>
      </c>
      <c r="G449" s="109" t="str">
        <f>VLOOKUP(F449,SCC_xref!$A$6:$B$59,2,FALSE)</f>
        <v>Condensate tank flaring</v>
      </c>
      <c r="H449" s="277">
        <v>1.8904057923676276</v>
      </c>
      <c r="I449" s="271">
        <v>0</v>
      </c>
      <c r="J449" s="271">
        <v>10.286031517294441</v>
      </c>
      <c r="K449" s="271">
        <v>0</v>
      </c>
      <c r="L449" s="278">
        <v>0</v>
      </c>
    </row>
    <row r="450" spans="1:12" s="109" customFormat="1" x14ac:dyDescent="0.2">
      <c r="A450" s="109" t="s">
        <v>16821</v>
      </c>
      <c r="B450" s="109" t="str">
        <f>VLOOKUP(D450,fips_xref!$A$5:$C$35,2,FALSE)</f>
        <v>Crook_NonTribal</v>
      </c>
      <c r="C450" s="110" t="str">
        <f t="shared" si="8"/>
        <v>56</v>
      </c>
      <c r="D450" s="134" t="str">
        <f>fips_xref!A29</f>
        <v>5601102</v>
      </c>
      <c r="F450" s="109" t="str">
        <f>SCC_xref!A$27</f>
        <v>2310002231</v>
      </c>
      <c r="G450" s="109" t="str">
        <f>VLOOKUP(F450,SCC_xref!$A$6:$B$59,2,FALSE)</f>
        <v>Condensate tank flaring</v>
      </c>
      <c r="H450" s="277">
        <v>0.27540657479214248</v>
      </c>
      <c r="I450" s="271">
        <v>0</v>
      </c>
      <c r="J450" s="271">
        <v>1.4985357746043042</v>
      </c>
      <c r="K450" s="271">
        <v>0</v>
      </c>
      <c r="L450" s="278">
        <v>0</v>
      </c>
    </row>
    <row r="451" spans="1:12" s="109" customFormat="1" x14ac:dyDescent="0.2">
      <c r="A451" s="109" t="s">
        <v>16821</v>
      </c>
      <c r="B451" s="109" t="str">
        <f>VLOOKUP(D451,fips_xref!$A$5:$C$35,2,FALSE)</f>
        <v>Johnson_NonTribal</v>
      </c>
      <c r="C451" s="110" t="str">
        <f t="shared" si="8"/>
        <v>56</v>
      </c>
      <c r="D451" s="134" t="str">
        <f>fips_xref!A30</f>
        <v>5601902</v>
      </c>
      <c r="F451" s="109" t="str">
        <f>SCC_xref!A$27</f>
        <v>2310002231</v>
      </c>
      <c r="G451" s="109" t="str">
        <f>VLOOKUP(F451,SCC_xref!$A$6:$B$59,2,FALSE)</f>
        <v>Condensate tank flaring</v>
      </c>
      <c r="H451" s="277">
        <v>9.6835259424899622E-2</v>
      </c>
      <c r="I451" s="271">
        <v>0</v>
      </c>
      <c r="J451" s="271">
        <v>0.5268977351060713</v>
      </c>
      <c r="K451" s="271">
        <v>0</v>
      </c>
      <c r="L451" s="278">
        <v>0</v>
      </c>
    </row>
    <row r="452" spans="1:12" s="109" customFormat="1" x14ac:dyDescent="0.2">
      <c r="A452" s="109" t="s">
        <v>16821</v>
      </c>
      <c r="B452" s="109" t="str">
        <f>VLOOKUP(D452,fips_xref!$A$5:$C$35,2,FALSE)</f>
        <v>Natrona_NonTribal</v>
      </c>
      <c r="C452" s="110" t="str">
        <f t="shared" si="8"/>
        <v>56</v>
      </c>
      <c r="D452" s="134" t="str">
        <f>fips_xref!A31</f>
        <v>5602502</v>
      </c>
      <c r="F452" s="109" t="str">
        <f>SCC_xref!A$27</f>
        <v>2310002231</v>
      </c>
      <c r="G452" s="109" t="str">
        <f>VLOOKUP(F452,SCC_xref!$A$6:$B$59,2,FALSE)</f>
        <v>Condensate tank flaring</v>
      </c>
      <c r="H452" s="277">
        <v>1.7925325381389712</v>
      </c>
      <c r="I452" s="271">
        <v>0</v>
      </c>
      <c r="J452" s="271">
        <v>9.7534858692855746</v>
      </c>
      <c r="K452" s="271">
        <v>0</v>
      </c>
      <c r="L452" s="278">
        <v>0</v>
      </c>
    </row>
    <row r="453" spans="1:12" s="109" customFormat="1" x14ac:dyDescent="0.2">
      <c r="A453" s="109" t="s">
        <v>16821</v>
      </c>
      <c r="B453" s="109" t="str">
        <f>VLOOKUP(D453,fips_xref!$A$5:$C$35,2,FALSE)</f>
        <v>Niobrara_NonTribal</v>
      </c>
      <c r="C453" s="110" t="str">
        <f t="shared" si="8"/>
        <v>56</v>
      </c>
      <c r="D453" s="134" t="str">
        <f>fips_xref!A32</f>
        <v>5602702</v>
      </c>
      <c r="F453" s="109" t="str">
        <f>SCC_xref!A$27</f>
        <v>2310002231</v>
      </c>
      <c r="G453" s="109" t="str">
        <f>VLOOKUP(F453,SCC_xref!$A$6:$B$59,2,FALSE)</f>
        <v>Condensate tank flaring</v>
      </c>
      <c r="H453" s="277">
        <v>0</v>
      </c>
      <c r="I453" s="271">
        <v>0</v>
      </c>
      <c r="J453" s="271">
        <v>0</v>
      </c>
      <c r="K453" s="271">
        <v>0</v>
      </c>
      <c r="L453" s="278">
        <v>0</v>
      </c>
    </row>
    <row r="454" spans="1:12" s="109" customFormat="1" x14ac:dyDescent="0.2">
      <c r="A454" s="109" t="s">
        <v>16821</v>
      </c>
      <c r="B454" s="109" t="str">
        <f>VLOOKUP(D454,fips_xref!$A$5:$C$35,2,FALSE)</f>
        <v>Sheridan_NonTribal</v>
      </c>
      <c r="C454" s="110" t="str">
        <f t="shared" si="8"/>
        <v>56</v>
      </c>
      <c r="D454" s="134" t="str">
        <f>fips_xref!A33</f>
        <v>5603302</v>
      </c>
      <c r="F454" s="109" t="str">
        <f>SCC_xref!A$27</f>
        <v>2310002231</v>
      </c>
      <c r="G454" s="109" t="str">
        <f>VLOOKUP(F454,SCC_xref!$A$6:$B$59,2,FALSE)</f>
        <v>Condensate tank flaring</v>
      </c>
      <c r="H454" s="277">
        <v>0</v>
      </c>
      <c r="I454" s="271">
        <v>0</v>
      </c>
      <c r="J454" s="271">
        <v>0</v>
      </c>
      <c r="K454" s="271">
        <v>0</v>
      </c>
      <c r="L454" s="278">
        <v>0</v>
      </c>
    </row>
    <row r="455" spans="1:12" s="109" customFormat="1" x14ac:dyDescent="0.2">
      <c r="A455" s="109" t="s">
        <v>16821</v>
      </c>
      <c r="B455" s="109" t="str">
        <f>VLOOKUP(D455,fips_xref!$A$5:$C$35,2,FALSE)</f>
        <v>Weston_NonTribal</v>
      </c>
      <c r="C455" s="110" t="str">
        <f t="shared" si="8"/>
        <v>56</v>
      </c>
      <c r="D455" s="134" t="str">
        <f>fips_xref!A34</f>
        <v>5604502</v>
      </c>
      <c r="F455" s="109" t="str">
        <f>SCC_xref!A$27</f>
        <v>2310002231</v>
      </c>
      <c r="G455" s="109" t="str">
        <f>VLOOKUP(F455,SCC_xref!$A$6:$B$59,2,FALSE)</f>
        <v>Condensate tank flaring</v>
      </c>
      <c r="H455" s="277">
        <v>6.7650707849502972E-2</v>
      </c>
      <c r="I455" s="271">
        <v>0</v>
      </c>
      <c r="J455" s="271">
        <v>0.36809943976935428</v>
      </c>
      <c r="K455" s="271">
        <v>0</v>
      </c>
      <c r="L455" s="278">
        <v>0</v>
      </c>
    </row>
    <row r="456" spans="1:12" s="6" customFormat="1" x14ac:dyDescent="0.2">
      <c r="A456" s="140" t="s">
        <v>15168</v>
      </c>
      <c r="B456" s="32" t="str">
        <f>VLOOKUP(D456,fips_xref!$A$5:$C$35,2,FALSE)</f>
        <v>Big Horn</v>
      </c>
      <c r="C456" s="64" t="str">
        <f t="shared" si="8"/>
        <v>30</v>
      </c>
      <c r="D456" s="149">
        <f>fips_xref!A5</f>
        <v>30003</v>
      </c>
      <c r="F456" s="32" t="str">
        <f>SCC_xref!A$17</f>
        <v>2310001611</v>
      </c>
      <c r="G456" s="32" t="str">
        <f>VLOOKUP(F456,SCC_xref!$A$6:$B$59,2,FALSE)</f>
        <v>Initial completion Flaring</v>
      </c>
      <c r="H456" s="272">
        <v>1.0403999999999998E-2</v>
      </c>
      <c r="I456" s="215">
        <v>0</v>
      </c>
      <c r="J456" s="215">
        <v>5.660999999999998E-2</v>
      </c>
      <c r="K456" s="215">
        <v>0</v>
      </c>
      <c r="L456" s="273">
        <v>0</v>
      </c>
    </row>
    <row r="457" spans="1:12" s="6" customFormat="1" x14ac:dyDescent="0.2">
      <c r="A457" s="140" t="s">
        <v>15168</v>
      </c>
      <c r="B457" s="32" t="str">
        <f>VLOOKUP(D457,fips_xref!$A$5:$C$35,2,FALSE)</f>
        <v>Powder River</v>
      </c>
      <c r="C457" s="64" t="str">
        <f t="shared" si="8"/>
        <v>30</v>
      </c>
      <c r="D457" s="149">
        <f>fips_xref!A6</f>
        <v>30075</v>
      </c>
      <c r="F457" s="32" t="str">
        <f>SCC_xref!A$17</f>
        <v>2310001611</v>
      </c>
      <c r="G457" s="32" t="str">
        <f>VLOOKUP(F457,SCC_xref!$A$6:$B$59,2,FALSE)</f>
        <v>Initial completion Flaring</v>
      </c>
      <c r="H457" s="272">
        <v>0</v>
      </c>
      <c r="I457" s="215">
        <v>0</v>
      </c>
      <c r="J457" s="215">
        <v>0</v>
      </c>
      <c r="K457" s="215">
        <v>0</v>
      </c>
      <c r="L457" s="273">
        <v>0</v>
      </c>
    </row>
    <row r="458" spans="1:12" s="6" customFormat="1" x14ac:dyDescent="0.2">
      <c r="A458" s="140" t="s">
        <v>15168</v>
      </c>
      <c r="B458" s="32" t="str">
        <f>VLOOKUP(D458,fips_xref!$A$5:$C$35,2,FALSE)</f>
        <v>Campbell</v>
      </c>
      <c r="C458" s="64" t="str">
        <f t="shared" si="8"/>
        <v>56</v>
      </c>
      <c r="D458" s="149">
        <f>fips_xref!A7</f>
        <v>56005</v>
      </c>
      <c r="F458" s="32" t="str">
        <f>SCC_xref!A$17</f>
        <v>2310001611</v>
      </c>
      <c r="G458" s="32" t="str">
        <f>VLOOKUP(F458,SCC_xref!$A$6:$B$59,2,FALSE)</f>
        <v>Initial completion Flaring</v>
      </c>
      <c r="H458" s="272">
        <v>9.0167999999999984E-2</v>
      </c>
      <c r="I458" s="215">
        <v>0</v>
      </c>
      <c r="J458" s="215">
        <v>0.49061999999999978</v>
      </c>
      <c r="K458" s="215">
        <v>0</v>
      </c>
      <c r="L458" s="273">
        <v>0</v>
      </c>
    </row>
    <row r="459" spans="1:12" s="6" customFormat="1" x14ac:dyDescent="0.2">
      <c r="A459" s="140" t="s">
        <v>15168</v>
      </c>
      <c r="B459" s="32" t="str">
        <f>VLOOKUP(D459,fips_xref!$A$5:$C$35,2,FALSE)</f>
        <v>Converse</v>
      </c>
      <c r="C459" s="64" t="str">
        <f t="shared" si="8"/>
        <v>56</v>
      </c>
      <c r="D459" s="149">
        <f>fips_xref!A8</f>
        <v>56009</v>
      </c>
      <c r="F459" s="32" t="str">
        <f>SCC_xref!A$17</f>
        <v>2310001611</v>
      </c>
      <c r="G459" s="32" t="str">
        <f>VLOOKUP(F459,SCC_xref!$A$6:$B$59,2,FALSE)</f>
        <v>Initial completion Flaring</v>
      </c>
      <c r="H459" s="272">
        <v>2.9725714285714282E-3</v>
      </c>
      <c r="I459" s="215">
        <v>0</v>
      </c>
      <c r="J459" s="215">
        <v>1.6174285714285707E-2</v>
      </c>
      <c r="K459" s="215">
        <v>0</v>
      </c>
      <c r="L459" s="273">
        <v>0</v>
      </c>
    </row>
    <row r="460" spans="1:12" s="6" customFormat="1" x14ac:dyDescent="0.2">
      <c r="A460" s="140" t="s">
        <v>15168</v>
      </c>
      <c r="B460" s="32" t="str">
        <f>VLOOKUP(D460,fips_xref!$A$5:$C$35,2,FALSE)</f>
        <v>Crook</v>
      </c>
      <c r="C460" s="64" t="str">
        <f t="shared" si="8"/>
        <v>56</v>
      </c>
      <c r="D460" s="149">
        <f>fips_xref!A9</f>
        <v>56011</v>
      </c>
      <c r="F460" s="32" t="str">
        <f>SCC_xref!A$17</f>
        <v>2310001611</v>
      </c>
      <c r="G460" s="32" t="str">
        <f>VLOOKUP(F460,SCC_xref!$A$6:$B$59,2,FALSE)</f>
        <v>Initial completion Flaring</v>
      </c>
      <c r="H460" s="272">
        <v>1.8826285714285712E-2</v>
      </c>
      <c r="I460" s="215">
        <v>0</v>
      </c>
      <c r="J460" s="215">
        <v>0.10243714285714281</v>
      </c>
      <c r="K460" s="215">
        <v>0</v>
      </c>
      <c r="L460" s="273">
        <v>0</v>
      </c>
    </row>
    <row r="461" spans="1:12" s="6" customFormat="1" x14ac:dyDescent="0.2">
      <c r="A461" s="140" t="s">
        <v>15168</v>
      </c>
      <c r="B461" s="32" t="str">
        <f>VLOOKUP(D461,fips_xref!$A$5:$C$35,2,FALSE)</f>
        <v>Johnson</v>
      </c>
      <c r="C461" s="64" t="str">
        <f t="shared" si="8"/>
        <v>56</v>
      </c>
      <c r="D461" s="149">
        <f>fips_xref!A10</f>
        <v>56019</v>
      </c>
      <c r="F461" s="32" t="str">
        <f>SCC_xref!A$17</f>
        <v>2310001611</v>
      </c>
      <c r="G461" s="32" t="str">
        <f>VLOOKUP(F461,SCC_xref!$A$6:$B$59,2,FALSE)</f>
        <v>Initial completion Flaring</v>
      </c>
      <c r="H461" s="272">
        <v>7.7286857142857129E-2</v>
      </c>
      <c r="I461" s="215">
        <v>0</v>
      </c>
      <c r="J461" s="215">
        <v>0.42053142857142839</v>
      </c>
      <c r="K461" s="215">
        <v>0</v>
      </c>
      <c r="L461" s="273">
        <v>0</v>
      </c>
    </row>
    <row r="462" spans="1:12" s="6" customFormat="1" x14ac:dyDescent="0.2">
      <c r="A462" s="140" t="s">
        <v>15168</v>
      </c>
      <c r="B462" s="32" t="str">
        <f>VLOOKUP(D462,fips_xref!$A$5:$C$35,2,FALSE)</f>
        <v>Natrona</v>
      </c>
      <c r="C462" s="64" t="str">
        <f t="shared" si="8"/>
        <v>56</v>
      </c>
      <c r="D462" s="149">
        <f>fips_xref!A11</f>
        <v>56025</v>
      </c>
      <c r="F462" s="32" t="str">
        <f>SCC_xref!A$17</f>
        <v>2310001611</v>
      </c>
      <c r="G462" s="32" t="str">
        <f>VLOOKUP(F462,SCC_xref!$A$6:$B$59,2,FALSE)</f>
        <v>Initial completion Flaring</v>
      </c>
      <c r="H462" s="272">
        <v>3.2202857142857144E-2</v>
      </c>
      <c r="I462" s="215">
        <v>0</v>
      </c>
      <c r="J462" s="215">
        <v>0.1752214285714285</v>
      </c>
      <c r="K462" s="215">
        <v>0</v>
      </c>
      <c r="L462" s="273">
        <v>0</v>
      </c>
    </row>
    <row r="463" spans="1:12" s="6" customFormat="1" x14ac:dyDescent="0.2">
      <c r="A463" s="140" t="s">
        <v>15168</v>
      </c>
      <c r="B463" s="32" t="str">
        <f>VLOOKUP(D463,fips_xref!$A$5:$C$35,2,FALSE)</f>
        <v>Niobrara</v>
      </c>
      <c r="C463" s="64" t="str">
        <f t="shared" si="8"/>
        <v>56</v>
      </c>
      <c r="D463" s="149">
        <f>fips_xref!A12</f>
        <v>56027</v>
      </c>
      <c r="F463" s="32" t="str">
        <f>SCC_xref!A$17</f>
        <v>2310001611</v>
      </c>
      <c r="G463" s="32" t="str">
        <f>VLOOKUP(F463,SCC_xref!$A$6:$B$59,2,FALSE)</f>
        <v>Initial completion Flaring</v>
      </c>
      <c r="H463" s="272">
        <v>7.9268571428571417E-3</v>
      </c>
      <c r="I463" s="215">
        <v>0</v>
      </c>
      <c r="J463" s="215">
        <v>4.3131428571428557E-2</v>
      </c>
      <c r="K463" s="215">
        <v>0</v>
      </c>
      <c r="L463" s="273">
        <v>0</v>
      </c>
    </row>
    <row r="464" spans="1:12" s="6" customFormat="1" x14ac:dyDescent="0.2">
      <c r="A464" s="140" t="s">
        <v>15168</v>
      </c>
      <c r="B464" s="32" t="str">
        <f>VLOOKUP(D464,fips_xref!$A$5:$C$35,2,FALSE)</f>
        <v>Sheridan</v>
      </c>
      <c r="C464" s="64" t="str">
        <f t="shared" si="8"/>
        <v>56</v>
      </c>
      <c r="D464" s="149">
        <f>fips_xref!A13</f>
        <v>56033</v>
      </c>
      <c r="F464" s="32" t="str">
        <f>SCC_xref!A$17</f>
        <v>2310001611</v>
      </c>
      <c r="G464" s="32" t="str">
        <f>VLOOKUP(F464,SCC_xref!$A$6:$B$59,2,FALSE)</f>
        <v>Initial completion Flaring</v>
      </c>
      <c r="H464" s="272">
        <v>1.6844571428571428E-2</v>
      </c>
      <c r="I464" s="215">
        <v>0</v>
      </c>
      <c r="J464" s="215">
        <v>9.1654285714285674E-2</v>
      </c>
      <c r="K464" s="215">
        <v>0</v>
      </c>
      <c r="L464" s="273">
        <v>0</v>
      </c>
    </row>
    <row r="465" spans="1:12" s="6" customFormat="1" x14ac:dyDescent="0.2">
      <c r="A465" s="140" t="s">
        <v>15168</v>
      </c>
      <c r="B465" s="32" t="str">
        <f>VLOOKUP(D465,fips_xref!$A$5:$C$35,2,FALSE)</f>
        <v>Weston</v>
      </c>
      <c r="C465" s="64" t="str">
        <f t="shared" si="8"/>
        <v>56</v>
      </c>
      <c r="D465" s="149">
        <f>fips_xref!A14</f>
        <v>56045</v>
      </c>
      <c r="F465" s="32" t="str">
        <f>SCC_xref!A$17</f>
        <v>2310001611</v>
      </c>
      <c r="G465" s="32" t="str">
        <f>VLOOKUP(F465,SCC_xref!$A$6:$B$59,2,FALSE)</f>
        <v>Initial completion Flaring</v>
      </c>
      <c r="H465" s="272">
        <v>5.9451428571428563E-3</v>
      </c>
      <c r="I465" s="215">
        <v>0</v>
      </c>
      <c r="J465" s="215">
        <v>3.2348571428571414E-2</v>
      </c>
      <c r="K465" s="215">
        <v>0</v>
      </c>
      <c r="L465" s="273">
        <v>0</v>
      </c>
    </row>
    <row r="466" spans="1:12" s="139" customFormat="1" x14ac:dyDescent="0.2">
      <c r="A466" s="141" t="s">
        <v>15168</v>
      </c>
      <c r="B466" s="139" t="str">
        <f>VLOOKUP(D466,fips_xref!$A$5:$C$35,2,FALSE)</f>
        <v>Big Horn_Tribal</v>
      </c>
      <c r="C466" s="142" t="str">
        <f t="shared" si="8"/>
        <v>30</v>
      </c>
      <c r="D466" s="133" t="str">
        <f>fips_xref!A15</f>
        <v>3000301</v>
      </c>
      <c r="F466" s="139" t="str">
        <f>SCC_xref!A$17</f>
        <v>2310001611</v>
      </c>
      <c r="G466" s="139" t="str">
        <f>VLOOKUP(F466,SCC_xref!$A$6:$B$59,2,FALSE)</f>
        <v>Initial completion Flaring</v>
      </c>
      <c r="H466" s="274">
        <v>0</v>
      </c>
      <c r="I466" s="275">
        <v>0</v>
      </c>
      <c r="J466" s="275">
        <v>0</v>
      </c>
      <c r="K466" s="275">
        <v>0</v>
      </c>
      <c r="L466" s="276">
        <v>0</v>
      </c>
    </row>
    <row r="467" spans="1:12" s="139" customFormat="1" x14ac:dyDescent="0.2">
      <c r="A467" s="141" t="s">
        <v>15168</v>
      </c>
      <c r="B467" s="139" t="str">
        <f>VLOOKUP(D467,fips_xref!$A$5:$C$35,2,FALSE)</f>
        <v>Powder River_Tribal</v>
      </c>
      <c r="C467" s="142" t="str">
        <f t="shared" si="8"/>
        <v>30</v>
      </c>
      <c r="D467" s="133" t="str">
        <f>fips_xref!A16</f>
        <v>3007501</v>
      </c>
      <c r="F467" s="139" t="str">
        <f>SCC_xref!A$17</f>
        <v>2310001611</v>
      </c>
      <c r="G467" s="139" t="str">
        <f>VLOOKUP(F467,SCC_xref!$A$6:$B$59,2,FALSE)</f>
        <v>Initial completion Flaring</v>
      </c>
      <c r="H467" s="274">
        <v>0</v>
      </c>
      <c r="I467" s="275">
        <v>0</v>
      </c>
      <c r="J467" s="275">
        <v>0</v>
      </c>
      <c r="K467" s="275">
        <v>0</v>
      </c>
      <c r="L467" s="276">
        <v>0</v>
      </c>
    </row>
    <row r="468" spans="1:12" s="139" customFormat="1" x14ac:dyDescent="0.2">
      <c r="A468" s="141" t="s">
        <v>15168</v>
      </c>
      <c r="B468" s="139" t="str">
        <f>VLOOKUP(D468,fips_xref!$A$5:$C$35,2,FALSE)</f>
        <v>Campbell_Tribal</v>
      </c>
      <c r="C468" s="142" t="str">
        <f t="shared" si="8"/>
        <v>56</v>
      </c>
      <c r="D468" s="133" t="str">
        <f>fips_xref!A17</f>
        <v>5600501</v>
      </c>
      <c r="F468" s="139" t="str">
        <f>SCC_xref!A$17</f>
        <v>2310001611</v>
      </c>
      <c r="G468" s="139" t="str">
        <f>VLOOKUP(F468,SCC_xref!$A$6:$B$59,2,FALSE)</f>
        <v>Initial completion Flaring</v>
      </c>
      <c r="H468" s="274">
        <v>0</v>
      </c>
      <c r="I468" s="275">
        <v>0</v>
      </c>
      <c r="J468" s="275">
        <v>0</v>
      </c>
      <c r="K468" s="275">
        <v>0</v>
      </c>
      <c r="L468" s="276">
        <v>0</v>
      </c>
    </row>
    <row r="469" spans="1:12" s="139" customFormat="1" x14ac:dyDescent="0.2">
      <c r="A469" s="141" t="s">
        <v>15168</v>
      </c>
      <c r="B469" s="139" t="str">
        <f>VLOOKUP(D469,fips_xref!$A$5:$C$35,2,FALSE)</f>
        <v>Converse_Tribal</v>
      </c>
      <c r="C469" s="142" t="str">
        <f t="shared" si="8"/>
        <v>56</v>
      </c>
      <c r="D469" s="133" t="str">
        <f>fips_xref!A18</f>
        <v>5600901</v>
      </c>
      <c r="F469" s="139" t="str">
        <f>SCC_xref!A$17</f>
        <v>2310001611</v>
      </c>
      <c r="G469" s="139" t="str">
        <f>VLOOKUP(F469,SCC_xref!$A$6:$B$59,2,FALSE)</f>
        <v>Initial completion Flaring</v>
      </c>
      <c r="H469" s="274">
        <v>0</v>
      </c>
      <c r="I469" s="275">
        <v>0</v>
      </c>
      <c r="J469" s="275">
        <v>0</v>
      </c>
      <c r="K469" s="275">
        <v>0</v>
      </c>
      <c r="L469" s="276">
        <v>0</v>
      </c>
    </row>
    <row r="470" spans="1:12" s="139" customFormat="1" x14ac:dyDescent="0.2">
      <c r="A470" s="141" t="s">
        <v>15168</v>
      </c>
      <c r="B470" s="139" t="str">
        <f>VLOOKUP(D470,fips_xref!$A$5:$C$35,2,FALSE)</f>
        <v>Crook_Tribal</v>
      </c>
      <c r="C470" s="142" t="str">
        <f t="shared" si="8"/>
        <v>56</v>
      </c>
      <c r="D470" s="133" t="str">
        <f>fips_xref!A19</f>
        <v>5601101</v>
      </c>
      <c r="F470" s="139" t="str">
        <f>SCC_xref!A$17</f>
        <v>2310001611</v>
      </c>
      <c r="G470" s="139" t="str">
        <f>VLOOKUP(F470,SCC_xref!$A$6:$B$59,2,FALSE)</f>
        <v>Initial completion Flaring</v>
      </c>
      <c r="H470" s="274">
        <v>0</v>
      </c>
      <c r="I470" s="275">
        <v>0</v>
      </c>
      <c r="J470" s="275">
        <v>0</v>
      </c>
      <c r="K470" s="275">
        <v>0</v>
      </c>
      <c r="L470" s="276">
        <v>0</v>
      </c>
    </row>
    <row r="471" spans="1:12" s="139" customFormat="1" x14ac:dyDescent="0.2">
      <c r="A471" s="141" t="s">
        <v>15168</v>
      </c>
      <c r="B471" s="139" t="str">
        <f>VLOOKUP(D471,fips_xref!$A$5:$C$35,2,FALSE)</f>
        <v>Johnson_Tribal</v>
      </c>
      <c r="C471" s="142" t="str">
        <f t="shared" si="8"/>
        <v>56</v>
      </c>
      <c r="D471" s="133" t="str">
        <f>fips_xref!A20</f>
        <v>5601901</v>
      </c>
      <c r="F471" s="139" t="str">
        <f>SCC_xref!A$17</f>
        <v>2310001611</v>
      </c>
      <c r="G471" s="139" t="str">
        <f>VLOOKUP(F471,SCC_xref!$A$6:$B$59,2,FALSE)</f>
        <v>Initial completion Flaring</v>
      </c>
      <c r="H471" s="274">
        <v>4.9542857142857136E-4</v>
      </c>
      <c r="I471" s="275">
        <v>0</v>
      </c>
      <c r="J471" s="275">
        <v>2.6957142857142844E-3</v>
      </c>
      <c r="K471" s="275">
        <v>0</v>
      </c>
      <c r="L471" s="276">
        <v>0</v>
      </c>
    </row>
    <row r="472" spans="1:12" s="139" customFormat="1" x14ac:dyDescent="0.2">
      <c r="A472" s="141" t="s">
        <v>15168</v>
      </c>
      <c r="B472" s="139" t="str">
        <f>VLOOKUP(D472,fips_xref!$A$5:$C$35,2,FALSE)</f>
        <v>Natrona_Tribal</v>
      </c>
      <c r="C472" s="142" t="str">
        <f t="shared" si="8"/>
        <v>56</v>
      </c>
      <c r="D472" s="133" t="str">
        <f>fips_xref!A21</f>
        <v>5602501</v>
      </c>
      <c r="F472" s="139" t="str">
        <f>SCC_xref!A$17</f>
        <v>2310001611</v>
      </c>
      <c r="G472" s="139" t="str">
        <f>VLOOKUP(F472,SCC_xref!$A$6:$B$59,2,FALSE)</f>
        <v>Initial completion Flaring</v>
      </c>
      <c r="H472" s="274">
        <v>0</v>
      </c>
      <c r="I472" s="275">
        <v>0</v>
      </c>
      <c r="J472" s="275">
        <v>0</v>
      </c>
      <c r="K472" s="275">
        <v>0</v>
      </c>
      <c r="L472" s="276">
        <v>0</v>
      </c>
    </row>
    <row r="473" spans="1:12" s="139" customFormat="1" x14ac:dyDescent="0.2">
      <c r="A473" s="141" t="s">
        <v>15168</v>
      </c>
      <c r="B473" s="139" t="str">
        <f>VLOOKUP(D473,fips_xref!$A$5:$C$35,2,FALSE)</f>
        <v>Niobrara_Tribal</v>
      </c>
      <c r="C473" s="142" t="str">
        <f t="shared" si="8"/>
        <v>56</v>
      </c>
      <c r="D473" s="133" t="str">
        <f>fips_xref!A22</f>
        <v>5602701</v>
      </c>
      <c r="F473" s="139" t="str">
        <f>SCC_xref!A$17</f>
        <v>2310001611</v>
      </c>
      <c r="G473" s="139" t="str">
        <f>VLOOKUP(F473,SCC_xref!$A$6:$B$59,2,FALSE)</f>
        <v>Initial completion Flaring</v>
      </c>
      <c r="H473" s="274">
        <v>0</v>
      </c>
      <c r="I473" s="275">
        <v>0</v>
      </c>
      <c r="J473" s="275">
        <v>0</v>
      </c>
      <c r="K473" s="275">
        <v>0</v>
      </c>
      <c r="L473" s="276">
        <v>0</v>
      </c>
    </row>
    <row r="474" spans="1:12" s="139" customFormat="1" x14ac:dyDescent="0.2">
      <c r="A474" s="141" t="s">
        <v>15168</v>
      </c>
      <c r="B474" s="139" t="str">
        <f>VLOOKUP(D474,fips_xref!$A$5:$C$35,2,FALSE)</f>
        <v>Sheridan_Tribal</v>
      </c>
      <c r="C474" s="142" t="str">
        <f t="shared" si="8"/>
        <v>56</v>
      </c>
      <c r="D474" s="133" t="str">
        <f>fips_xref!A23</f>
        <v>5603301</v>
      </c>
      <c r="F474" s="139" t="str">
        <f>SCC_xref!A$17</f>
        <v>2310001611</v>
      </c>
      <c r="G474" s="139" t="str">
        <f>VLOOKUP(F474,SCC_xref!$A$6:$B$59,2,FALSE)</f>
        <v>Initial completion Flaring</v>
      </c>
      <c r="H474" s="274">
        <v>0</v>
      </c>
      <c r="I474" s="275">
        <v>0</v>
      </c>
      <c r="J474" s="275">
        <v>0</v>
      </c>
      <c r="K474" s="275">
        <v>0</v>
      </c>
      <c r="L474" s="276">
        <v>0</v>
      </c>
    </row>
    <row r="475" spans="1:12" s="139" customFormat="1" x14ac:dyDescent="0.2">
      <c r="A475" s="141" t="s">
        <v>15168</v>
      </c>
      <c r="B475" s="139" t="str">
        <f>VLOOKUP(D475,fips_xref!$A$5:$C$35,2,FALSE)</f>
        <v>Weston_Tribal</v>
      </c>
      <c r="C475" s="142" t="str">
        <f t="shared" si="8"/>
        <v>56</v>
      </c>
      <c r="D475" s="133" t="str">
        <f>fips_xref!A24</f>
        <v>5604501</v>
      </c>
      <c r="F475" s="139" t="str">
        <f>SCC_xref!A$17</f>
        <v>2310001611</v>
      </c>
      <c r="G475" s="139" t="str">
        <f>VLOOKUP(F475,SCC_xref!$A$6:$B$59,2,FALSE)</f>
        <v>Initial completion Flaring</v>
      </c>
      <c r="H475" s="274">
        <v>0</v>
      </c>
      <c r="I475" s="275">
        <v>0</v>
      </c>
      <c r="J475" s="275">
        <v>0</v>
      </c>
      <c r="K475" s="275">
        <v>0</v>
      </c>
      <c r="L475" s="276">
        <v>0</v>
      </c>
    </row>
    <row r="476" spans="1:12" s="144" customFormat="1" x14ac:dyDescent="0.2">
      <c r="A476" s="143" t="s">
        <v>15168</v>
      </c>
      <c r="B476" s="144" t="str">
        <f>VLOOKUP(D476,fips_xref!$A$5:$C$35,2,FALSE)</f>
        <v>Big Horn_NonTribal</v>
      </c>
      <c r="C476" s="145" t="str">
        <f t="shared" si="8"/>
        <v>30</v>
      </c>
      <c r="D476" s="134" t="str">
        <f>fips_xref!A25</f>
        <v>3000302</v>
      </c>
      <c r="F476" s="144" t="str">
        <f>SCC_xref!A$17</f>
        <v>2310001611</v>
      </c>
      <c r="G476" s="144" t="str">
        <f>VLOOKUP(F476,SCC_xref!$A$6:$B$59,2,FALSE)</f>
        <v>Initial completion Flaring</v>
      </c>
      <c r="H476" s="277">
        <v>1.0403999999999998E-2</v>
      </c>
      <c r="I476" s="271">
        <v>0</v>
      </c>
      <c r="J476" s="271">
        <v>5.660999999999998E-2</v>
      </c>
      <c r="K476" s="271">
        <v>0</v>
      </c>
      <c r="L476" s="278">
        <v>0</v>
      </c>
    </row>
    <row r="477" spans="1:12" s="144" customFormat="1" x14ac:dyDescent="0.2">
      <c r="A477" s="143" t="s">
        <v>15168</v>
      </c>
      <c r="B477" s="144" t="str">
        <f>VLOOKUP(D477,fips_xref!$A$5:$C$35,2,FALSE)</f>
        <v>Powder River_NonTribal</v>
      </c>
      <c r="C477" s="145" t="str">
        <f t="shared" si="8"/>
        <v>30</v>
      </c>
      <c r="D477" s="134" t="str">
        <f>fips_xref!A26</f>
        <v>3007502</v>
      </c>
      <c r="F477" s="144" t="str">
        <f>SCC_xref!A$17</f>
        <v>2310001611</v>
      </c>
      <c r="G477" s="144" t="str">
        <f>VLOOKUP(F477,SCC_xref!$A$6:$B$59,2,FALSE)</f>
        <v>Initial completion Flaring</v>
      </c>
      <c r="H477" s="277">
        <v>0</v>
      </c>
      <c r="I477" s="271">
        <v>0</v>
      </c>
      <c r="J477" s="271">
        <v>0</v>
      </c>
      <c r="K477" s="271">
        <v>0</v>
      </c>
      <c r="L477" s="278">
        <v>0</v>
      </c>
    </row>
    <row r="478" spans="1:12" s="144" customFormat="1" x14ac:dyDescent="0.2">
      <c r="A478" s="143" t="s">
        <v>15168</v>
      </c>
      <c r="B478" s="144" t="str">
        <f>VLOOKUP(D478,fips_xref!$A$5:$C$35,2,FALSE)</f>
        <v>Campbell_NonTribal</v>
      </c>
      <c r="C478" s="145" t="str">
        <f t="shared" si="8"/>
        <v>56</v>
      </c>
      <c r="D478" s="134" t="str">
        <f>fips_xref!A27</f>
        <v>5600502</v>
      </c>
      <c r="F478" s="144" t="str">
        <f>SCC_xref!A$17</f>
        <v>2310001611</v>
      </c>
      <c r="G478" s="144" t="str">
        <f>VLOOKUP(F478,SCC_xref!$A$6:$B$59,2,FALSE)</f>
        <v>Initial completion Flaring</v>
      </c>
      <c r="H478" s="277">
        <v>9.0167999999999984E-2</v>
      </c>
      <c r="I478" s="271">
        <v>0</v>
      </c>
      <c r="J478" s="271">
        <v>0.49061999999999978</v>
      </c>
      <c r="K478" s="271">
        <v>0</v>
      </c>
      <c r="L478" s="278">
        <v>0</v>
      </c>
    </row>
    <row r="479" spans="1:12" s="144" customFormat="1" x14ac:dyDescent="0.2">
      <c r="A479" s="143" t="s">
        <v>15168</v>
      </c>
      <c r="B479" s="144" t="str">
        <f>VLOOKUP(D479,fips_xref!$A$5:$C$35,2,FALSE)</f>
        <v>Converse_NonTribal</v>
      </c>
      <c r="C479" s="145" t="str">
        <f t="shared" si="8"/>
        <v>56</v>
      </c>
      <c r="D479" s="134" t="str">
        <f>fips_xref!A28</f>
        <v>5600902</v>
      </c>
      <c r="F479" s="144" t="str">
        <f>SCC_xref!A$17</f>
        <v>2310001611</v>
      </c>
      <c r="G479" s="144" t="str">
        <f>VLOOKUP(F479,SCC_xref!$A$6:$B$59,2,FALSE)</f>
        <v>Initial completion Flaring</v>
      </c>
      <c r="H479" s="277">
        <v>2.9725714285714282E-3</v>
      </c>
      <c r="I479" s="271">
        <v>0</v>
      </c>
      <c r="J479" s="271">
        <v>1.6174285714285707E-2</v>
      </c>
      <c r="K479" s="271">
        <v>0</v>
      </c>
      <c r="L479" s="278">
        <v>0</v>
      </c>
    </row>
    <row r="480" spans="1:12" s="144" customFormat="1" x14ac:dyDescent="0.2">
      <c r="A480" s="143" t="s">
        <v>15168</v>
      </c>
      <c r="B480" s="144" t="str">
        <f>VLOOKUP(D480,fips_xref!$A$5:$C$35,2,FALSE)</f>
        <v>Crook_NonTribal</v>
      </c>
      <c r="C480" s="145" t="str">
        <f t="shared" si="8"/>
        <v>56</v>
      </c>
      <c r="D480" s="134" t="str">
        <f>fips_xref!A29</f>
        <v>5601102</v>
      </c>
      <c r="F480" s="144" t="str">
        <f>SCC_xref!A$17</f>
        <v>2310001611</v>
      </c>
      <c r="G480" s="144" t="str">
        <f>VLOOKUP(F480,SCC_xref!$A$6:$B$59,2,FALSE)</f>
        <v>Initial completion Flaring</v>
      </c>
      <c r="H480" s="277">
        <v>1.8826285714285712E-2</v>
      </c>
      <c r="I480" s="271">
        <v>0</v>
      </c>
      <c r="J480" s="271">
        <v>0.10243714285714281</v>
      </c>
      <c r="K480" s="271">
        <v>0</v>
      </c>
      <c r="L480" s="278">
        <v>0</v>
      </c>
    </row>
    <row r="481" spans="1:12" s="144" customFormat="1" x14ac:dyDescent="0.2">
      <c r="A481" s="143" t="s">
        <v>15168</v>
      </c>
      <c r="B481" s="144" t="str">
        <f>VLOOKUP(D481,fips_xref!$A$5:$C$35,2,FALSE)</f>
        <v>Johnson_NonTribal</v>
      </c>
      <c r="C481" s="145" t="str">
        <f t="shared" si="8"/>
        <v>56</v>
      </c>
      <c r="D481" s="134" t="str">
        <f>fips_xref!A30</f>
        <v>5601902</v>
      </c>
      <c r="F481" s="144" t="str">
        <f>SCC_xref!A$17</f>
        <v>2310001611</v>
      </c>
      <c r="G481" s="144" t="str">
        <f>VLOOKUP(F481,SCC_xref!$A$6:$B$59,2,FALSE)</f>
        <v>Initial completion Flaring</v>
      </c>
      <c r="H481" s="277">
        <v>7.6791428571428566E-2</v>
      </c>
      <c r="I481" s="271">
        <v>0</v>
      </c>
      <c r="J481" s="271">
        <v>0.41783571428571409</v>
      </c>
      <c r="K481" s="271">
        <v>0</v>
      </c>
      <c r="L481" s="278">
        <v>0</v>
      </c>
    </row>
    <row r="482" spans="1:12" s="144" customFormat="1" x14ac:dyDescent="0.2">
      <c r="A482" s="143" t="s">
        <v>15168</v>
      </c>
      <c r="B482" s="144" t="str">
        <f>VLOOKUP(D482,fips_xref!$A$5:$C$35,2,FALSE)</f>
        <v>Natrona_NonTribal</v>
      </c>
      <c r="C482" s="145" t="str">
        <f t="shared" si="8"/>
        <v>56</v>
      </c>
      <c r="D482" s="134" t="str">
        <f>fips_xref!A31</f>
        <v>5602502</v>
      </c>
      <c r="F482" s="144" t="str">
        <f>SCC_xref!A$17</f>
        <v>2310001611</v>
      </c>
      <c r="G482" s="144" t="str">
        <f>VLOOKUP(F482,SCC_xref!$A$6:$B$59,2,FALSE)</f>
        <v>Initial completion Flaring</v>
      </c>
      <c r="H482" s="277">
        <v>3.2202857142857144E-2</v>
      </c>
      <c r="I482" s="271">
        <v>0</v>
      </c>
      <c r="J482" s="271">
        <v>0.1752214285714285</v>
      </c>
      <c r="K482" s="271">
        <v>0</v>
      </c>
      <c r="L482" s="278">
        <v>0</v>
      </c>
    </row>
    <row r="483" spans="1:12" s="144" customFormat="1" x14ac:dyDescent="0.2">
      <c r="A483" s="143" t="s">
        <v>15168</v>
      </c>
      <c r="B483" s="144" t="str">
        <f>VLOOKUP(D483,fips_xref!$A$5:$C$35,2,FALSE)</f>
        <v>Niobrara_NonTribal</v>
      </c>
      <c r="C483" s="145" t="str">
        <f t="shared" si="8"/>
        <v>56</v>
      </c>
      <c r="D483" s="134" t="str">
        <f>fips_xref!A32</f>
        <v>5602702</v>
      </c>
      <c r="F483" s="144" t="str">
        <f>SCC_xref!A$17</f>
        <v>2310001611</v>
      </c>
      <c r="G483" s="144" t="str">
        <f>VLOOKUP(F483,SCC_xref!$A$6:$B$59,2,FALSE)</f>
        <v>Initial completion Flaring</v>
      </c>
      <c r="H483" s="277">
        <v>7.9268571428571417E-3</v>
      </c>
      <c r="I483" s="271">
        <v>0</v>
      </c>
      <c r="J483" s="271">
        <v>4.3131428571428557E-2</v>
      </c>
      <c r="K483" s="271">
        <v>0</v>
      </c>
      <c r="L483" s="278">
        <v>0</v>
      </c>
    </row>
    <row r="484" spans="1:12" s="144" customFormat="1" x14ac:dyDescent="0.2">
      <c r="A484" s="143" t="s">
        <v>15168</v>
      </c>
      <c r="B484" s="144" t="str">
        <f>VLOOKUP(D484,fips_xref!$A$5:$C$35,2,FALSE)</f>
        <v>Sheridan_NonTribal</v>
      </c>
      <c r="C484" s="145" t="str">
        <f t="shared" si="8"/>
        <v>56</v>
      </c>
      <c r="D484" s="134" t="str">
        <f>fips_xref!A33</f>
        <v>5603302</v>
      </c>
      <c r="F484" s="144" t="str">
        <f>SCC_xref!A$17</f>
        <v>2310001611</v>
      </c>
      <c r="G484" s="144" t="str">
        <f>VLOOKUP(F484,SCC_xref!$A$6:$B$59,2,FALSE)</f>
        <v>Initial completion Flaring</v>
      </c>
      <c r="H484" s="277">
        <v>1.6844571428571428E-2</v>
      </c>
      <c r="I484" s="271">
        <v>0</v>
      </c>
      <c r="J484" s="271">
        <v>9.1654285714285674E-2</v>
      </c>
      <c r="K484" s="271">
        <v>0</v>
      </c>
      <c r="L484" s="278">
        <v>0</v>
      </c>
    </row>
    <row r="485" spans="1:12" s="144" customFormat="1" x14ac:dyDescent="0.2">
      <c r="A485" s="143" t="s">
        <v>15168</v>
      </c>
      <c r="B485" s="144" t="str">
        <f>VLOOKUP(D485,fips_xref!$A$5:$C$35,2,FALSE)</f>
        <v>Weston_NonTribal</v>
      </c>
      <c r="C485" s="145" t="str">
        <f t="shared" si="8"/>
        <v>56</v>
      </c>
      <c r="D485" s="134" t="str">
        <f>fips_xref!A34</f>
        <v>5604502</v>
      </c>
      <c r="F485" s="144" t="str">
        <f>SCC_xref!A$17</f>
        <v>2310001611</v>
      </c>
      <c r="G485" s="144" t="str">
        <f>VLOOKUP(F485,SCC_xref!$A$6:$B$59,2,FALSE)</f>
        <v>Initial completion Flaring</v>
      </c>
      <c r="H485" s="277">
        <v>5.9451428571428563E-3</v>
      </c>
      <c r="I485" s="271">
        <v>0</v>
      </c>
      <c r="J485" s="271">
        <v>3.2348571428571414E-2</v>
      </c>
      <c r="K485" s="271">
        <v>0</v>
      </c>
      <c r="L485" s="278">
        <v>0</v>
      </c>
    </row>
    <row r="486" spans="1:12" x14ac:dyDescent="0.2">
      <c r="A486" t="s">
        <v>16418</v>
      </c>
      <c r="B486" s="33" t="str">
        <f>VLOOKUP(D486,fips_xref!$A$5:$C$35,2,FALSE)</f>
        <v>Big Horn</v>
      </c>
      <c r="C486" s="34" t="str">
        <f t="shared" si="8"/>
        <v>30</v>
      </c>
      <c r="D486" s="149">
        <f>fips_xref!A5</f>
        <v>30003</v>
      </c>
      <c r="F486" t="str">
        <f>SCC_xref!A$28</f>
        <v>2310003100</v>
      </c>
      <c r="G486" s="32" t="str">
        <f>VLOOKUP(F486,SCC_xref!$A$6:$B$59,2,FALSE)</f>
        <v>Miscellaneous engines</v>
      </c>
      <c r="H486" s="268">
        <v>137.6747992294944</v>
      </c>
      <c r="I486" s="269">
        <v>16.566453119435028</v>
      </c>
      <c r="J486" s="269">
        <v>124.97499726425329</v>
      </c>
      <c r="K486" s="269">
        <v>2.1135500279474018</v>
      </c>
      <c r="L486" s="270">
        <v>12.905810128190266</v>
      </c>
    </row>
    <row r="487" spans="1:12" x14ac:dyDescent="0.2">
      <c r="A487" t="s">
        <v>16418</v>
      </c>
      <c r="B487" s="33" t="str">
        <f>VLOOKUP(D487,fips_xref!$A$5:$C$35,2,FALSE)</f>
        <v>Powder River</v>
      </c>
      <c r="C487" s="34" t="str">
        <f t="shared" si="8"/>
        <v>30</v>
      </c>
      <c r="D487" s="149">
        <f>fips_xref!A6</f>
        <v>30075</v>
      </c>
      <c r="F487" t="str">
        <f>SCC_xref!A$28</f>
        <v>2310003100</v>
      </c>
      <c r="G487" s="32" t="str">
        <f>VLOOKUP(F487,SCC_xref!$A$6:$B$59,2,FALSE)</f>
        <v>Miscellaneous engines</v>
      </c>
      <c r="H487" s="268">
        <v>8.423141725011261</v>
      </c>
      <c r="I487" s="269">
        <v>1.0135593680666999</v>
      </c>
      <c r="J487" s="269">
        <v>7.6461496216526266</v>
      </c>
      <c r="K487" s="269">
        <v>0.12931002280690854</v>
      </c>
      <c r="L487" s="270">
        <v>0.78959597830699935</v>
      </c>
    </row>
    <row r="488" spans="1:12" x14ac:dyDescent="0.2">
      <c r="A488" t="s">
        <v>16418</v>
      </c>
      <c r="B488" s="33" t="str">
        <f>VLOOKUP(D488,fips_xref!$A$5:$C$35,2,FALSE)</f>
        <v>Campbell</v>
      </c>
      <c r="C488" s="34" t="str">
        <f t="shared" si="8"/>
        <v>56</v>
      </c>
      <c r="D488" s="149">
        <f>fips_xref!A7</f>
        <v>56005</v>
      </c>
      <c r="F488" t="str">
        <f>SCC_xref!A$28</f>
        <v>2310003100</v>
      </c>
      <c r="G488" s="32" t="str">
        <f>VLOOKUP(F488,SCC_xref!$A$6:$B$59,2,FALSE)</f>
        <v>Miscellaneous engines</v>
      </c>
      <c r="H488" s="268">
        <v>2051.3254632031735</v>
      </c>
      <c r="I488" s="269">
        <v>246.83665644727824</v>
      </c>
      <c r="J488" s="269">
        <v>1862.1010932041959</v>
      </c>
      <c r="K488" s="269">
        <v>31.491449519785917</v>
      </c>
      <c r="L488" s="270">
        <v>192.29384816528216</v>
      </c>
    </row>
    <row r="489" spans="1:12" x14ac:dyDescent="0.2">
      <c r="A489" t="s">
        <v>16418</v>
      </c>
      <c r="B489" s="33" t="str">
        <f>VLOOKUP(D489,fips_xref!$A$5:$C$35,2,FALSE)</f>
        <v>Converse</v>
      </c>
      <c r="C489" s="34" t="str">
        <f t="shared" si="8"/>
        <v>56</v>
      </c>
      <c r="D489" s="149">
        <f>fips_xref!A8</f>
        <v>56009</v>
      </c>
      <c r="F489" t="str">
        <f>SCC_xref!A$28</f>
        <v>2310003100</v>
      </c>
      <c r="G489" s="32" t="str">
        <f>VLOOKUP(F489,SCC_xref!$A$6:$B$59,2,FALSE)</f>
        <v>Miscellaneous engines</v>
      </c>
      <c r="H489" s="268">
        <v>152.34268395753125</v>
      </c>
      <c r="I489" s="269">
        <v>18.331444432792555</v>
      </c>
      <c r="J489" s="269">
        <v>138.2898440192001</v>
      </c>
      <c r="K489" s="269">
        <v>2.33872782628357</v>
      </c>
      <c r="L489" s="270">
        <v>14.280796228345556</v>
      </c>
    </row>
    <row r="490" spans="1:12" x14ac:dyDescent="0.2">
      <c r="A490" t="s">
        <v>16418</v>
      </c>
      <c r="B490" s="33" t="str">
        <f>VLOOKUP(D490,fips_xref!$A$5:$C$35,2,FALSE)</f>
        <v>Crook</v>
      </c>
      <c r="C490" s="34" t="str">
        <f t="shared" si="8"/>
        <v>56</v>
      </c>
      <c r="D490" s="149">
        <f>fips_xref!A9</f>
        <v>56011</v>
      </c>
      <c r="F490" t="str">
        <f>SCC_xref!A$28</f>
        <v>2310003100</v>
      </c>
      <c r="G490" s="32" t="str">
        <f>VLOOKUP(F490,SCC_xref!$A$6:$B$59,2,FALSE)</f>
        <v>Miscellaneous engines</v>
      </c>
      <c r="H490" s="268">
        <v>69.41830594061004</v>
      </c>
      <c r="I490" s="269">
        <v>8.353127205791079</v>
      </c>
      <c r="J490" s="269">
        <v>63.014819295688895</v>
      </c>
      <c r="K490" s="269">
        <v>1.0656929465810738</v>
      </c>
      <c r="L490" s="270">
        <v>6.5073599591507874</v>
      </c>
    </row>
    <row r="491" spans="1:12" x14ac:dyDescent="0.2">
      <c r="A491" t="s">
        <v>16418</v>
      </c>
      <c r="B491" s="33" t="str">
        <f>VLOOKUP(D491,fips_xref!$A$5:$C$35,2,FALSE)</f>
        <v>Johnson</v>
      </c>
      <c r="C491" s="34" t="str">
        <f t="shared" si="8"/>
        <v>56</v>
      </c>
      <c r="D491" s="149">
        <f>fips_xref!A10</f>
        <v>56019</v>
      </c>
      <c r="F491" t="str">
        <f>SCC_xref!A$28</f>
        <v>2310003100</v>
      </c>
      <c r="G491" s="32" t="str">
        <f>VLOOKUP(F491,SCC_xref!$A$6:$B$59,2,FALSE)</f>
        <v>Miscellaneous engines</v>
      </c>
      <c r="H491" s="268">
        <v>513.5211920627554</v>
      </c>
      <c r="I491" s="269">
        <v>61.792171129031914</v>
      </c>
      <c r="J491" s="269">
        <v>466.1514665890291</v>
      </c>
      <c r="K491" s="269">
        <v>7.8834524249177349</v>
      </c>
      <c r="L491" s="270">
        <v>48.138127229199128</v>
      </c>
    </row>
    <row r="492" spans="1:12" x14ac:dyDescent="0.2">
      <c r="A492" t="s">
        <v>16418</v>
      </c>
      <c r="B492" s="33" t="str">
        <f>VLOOKUP(D492,fips_xref!$A$5:$C$35,2,FALSE)</f>
        <v>Natrona</v>
      </c>
      <c r="C492" s="34" t="str">
        <f t="shared" si="8"/>
        <v>56</v>
      </c>
      <c r="D492" s="149">
        <f>fips_xref!A11</f>
        <v>56025</v>
      </c>
      <c r="F492" t="str">
        <f>SCC_xref!A$28</f>
        <v>2310003100</v>
      </c>
      <c r="G492" s="32" t="str">
        <f>VLOOKUP(F492,SCC_xref!$A$6:$B$59,2,FALSE)</f>
        <v>Miscellaneous engines</v>
      </c>
      <c r="H492" s="268">
        <v>289.14612369823135</v>
      </c>
      <c r="I492" s="269">
        <v>34.793046583117231</v>
      </c>
      <c r="J492" s="269">
        <v>262.47386028811002</v>
      </c>
      <c r="K492" s="269">
        <v>4.4389009553199124</v>
      </c>
      <c r="L492" s="270">
        <v>27.104924013952338</v>
      </c>
    </row>
    <row r="493" spans="1:12" x14ac:dyDescent="0.2">
      <c r="A493" t="s">
        <v>16418</v>
      </c>
      <c r="B493" s="33" t="str">
        <f>VLOOKUP(D493,fips_xref!$A$5:$C$35,2,FALSE)</f>
        <v>Niobrara</v>
      </c>
      <c r="C493" s="34" t="str">
        <f t="shared" si="8"/>
        <v>56</v>
      </c>
      <c r="D493" s="149">
        <f>fips_xref!A12</f>
        <v>56027</v>
      </c>
      <c r="F493" t="str">
        <f>SCC_xref!A$28</f>
        <v>2310003100</v>
      </c>
      <c r="G493" s="32" t="str">
        <f>VLOOKUP(F493,SCC_xref!$A$6:$B$59,2,FALSE)</f>
        <v>Miscellaneous engines</v>
      </c>
      <c r="H493" s="268">
        <v>40.518216228933483</v>
      </c>
      <c r="I493" s="269">
        <v>4.8755700636311952</v>
      </c>
      <c r="J493" s="269">
        <v>36.780616283466948</v>
      </c>
      <c r="K493" s="269">
        <v>0.62202579936426705</v>
      </c>
      <c r="L493" s="270">
        <v>3.7982289301319452</v>
      </c>
    </row>
    <row r="494" spans="1:12" x14ac:dyDescent="0.2">
      <c r="A494" t="s">
        <v>16418</v>
      </c>
      <c r="B494" s="33" t="str">
        <f>VLOOKUP(D494,fips_xref!$A$5:$C$35,2,FALSE)</f>
        <v>Sheridan</v>
      </c>
      <c r="C494" s="34" t="str">
        <f t="shared" si="8"/>
        <v>56</v>
      </c>
      <c r="D494" s="149">
        <f>fips_xref!A13</f>
        <v>56033</v>
      </c>
      <c r="F494" t="str">
        <f>SCC_xref!A$28</f>
        <v>2310003100</v>
      </c>
      <c r="G494" s="32" t="str">
        <f>VLOOKUP(F494,SCC_xref!$A$6:$B$59,2,FALSE)</f>
        <v>Miscellaneous engines</v>
      </c>
      <c r="H494" s="268">
        <v>427.54705583505438</v>
      </c>
      <c r="I494" s="269">
        <v>51.446875510144224</v>
      </c>
      <c r="J494" s="269">
        <v>388.10800838181615</v>
      </c>
      <c r="K494" s="269">
        <v>6.5635983990265307</v>
      </c>
      <c r="L494" s="270">
        <v>40.078802760962176</v>
      </c>
    </row>
    <row r="495" spans="1:12" x14ac:dyDescent="0.2">
      <c r="A495" t="s">
        <v>16418</v>
      </c>
      <c r="B495" s="33" t="str">
        <f>VLOOKUP(D495,fips_xref!$A$5:$C$35,2,FALSE)</f>
        <v>Weston</v>
      </c>
      <c r="C495" s="34" t="str">
        <f t="shared" si="8"/>
        <v>56</v>
      </c>
      <c r="D495" s="149">
        <f>fips_xref!A14</f>
        <v>56045</v>
      </c>
      <c r="F495" t="str">
        <f>SCC_xref!A$28</f>
        <v>2310003100</v>
      </c>
      <c r="G495" s="32" t="str">
        <f>VLOOKUP(F495,SCC_xref!$A$6:$B$59,2,FALSE)</f>
        <v>Miscellaneous engines</v>
      </c>
      <c r="H495" s="268">
        <v>183.42117239119349</v>
      </c>
      <c r="I495" s="269">
        <v>22.071128997728312</v>
      </c>
      <c r="J495" s="269">
        <v>166.50149951978051</v>
      </c>
      <c r="K495" s="269">
        <v>2.8158372207780258</v>
      </c>
      <c r="L495" s="270">
        <v>17.194133113823106</v>
      </c>
    </row>
    <row r="496" spans="1:12" s="28" customFormat="1" x14ac:dyDescent="0.2">
      <c r="A496" s="28" t="s">
        <v>16418</v>
      </c>
      <c r="B496" s="28" t="str">
        <f>VLOOKUP(D496,fips_xref!$A$5:$C$35,2,FALSE)</f>
        <v>Big Horn_Tribal</v>
      </c>
      <c r="C496" s="102" t="str">
        <f t="shared" si="8"/>
        <v>30</v>
      </c>
      <c r="D496" s="133" t="str">
        <f>fips_xref!A15</f>
        <v>3000301</v>
      </c>
      <c r="F496" s="28" t="str">
        <f>SCC_xref!A$28</f>
        <v>2310003100</v>
      </c>
      <c r="G496" s="107" t="str">
        <f>VLOOKUP(F496,SCC_xref!$A$6:$B$59,2,FALSE)</f>
        <v>Miscellaneous engines</v>
      </c>
      <c r="H496" s="262">
        <v>7.6970088176827032</v>
      </c>
      <c r="I496" s="263">
        <v>0.92618356047474304</v>
      </c>
      <c r="J496" s="263">
        <v>6.986998792199814</v>
      </c>
      <c r="K496" s="263">
        <v>0.11816260704769228</v>
      </c>
      <c r="L496" s="264">
        <v>0.72152735948743041</v>
      </c>
    </row>
    <row r="497" spans="1:12" s="28" customFormat="1" x14ac:dyDescent="0.2">
      <c r="A497" s="28" t="s">
        <v>16418</v>
      </c>
      <c r="B497" s="28" t="str">
        <f>VLOOKUP(D497,fips_xref!$A$5:$C$35,2,FALSE)</f>
        <v>Powder River_Tribal</v>
      </c>
      <c r="C497" s="102" t="str">
        <f t="shared" si="8"/>
        <v>30</v>
      </c>
      <c r="D497" s="133" t="str">
        <f>fips_xref!A16</f>
        <v>3007501</v>
      </c>
      <c r="F497" s="28" t="str">
        <f>SCC_xref!A$28</f>
        <v>2310003100</v>
      </c>
      <c r="G497" s="107" t="str">
        <f>VLOOKUP(F497,SCC_xref!$A$6:$B$59,2,FALSE)</f>
        <v>Miscellaneous engines</v>
      </c>
      <c r="H497" s="262">
        <v>0</v>
      </c>
      <c r="I497" s="263">
        <v>0</v>
      </c>
      <c r="J497" s="263">
        <v>0</v>
      </c>
      <c r="K497" s="263">
        <v>0</v>
      </c>
      <c r="L497" s="264">
        <v>0</v>
      </c>
    </row>
    <row r="498" spans="1:12" s="28" customFormat="1" x14ac:dyDescent="0.2">
      <c r="A498" s="28" t="s">
        <v>16418</v>
      </c>
      <c r="B498" s="28" t="str">
        <f>VLOOKUP(D498,fips_xref!$A$5:$C$35,2,FALSE)</f>
        <v>Campbell_Tribal</v>
      </c>
      <c r="C498" s="102" t="str">
        <f t="shared" si="8"/>
        <v>56</v>
      </c>
      <c r="D498" s="133" t="str">
        <f>fips_xref!A17</f>
        <v>5600501</v>
      </c>
      <c r="F498" s="28" t="str">
        <f>SCC_xref!A$28</f>
        <v>2310003100</v>
      </c>
      <c r="G498" s="107" t="str">
        <f>VLOOKUP(F498,SCC_xref!$A$6:$B$59,2,FALSE)</f>
        <v>Miscellaneous engines</v>
      </c>
      <c r="H498" s="262">
        <v>0</v>
      </c>
      <c r="I498" s="263">
        <v>0</v>
      </c>
      <c r="J498" s="263">
        <v>0</v>
      </c>
      <c r="K498" s="263">
        <v>0</v>
      </c>
      <c r="L498" s="264">
        <v>0</v>
      </c>
    </row>
    <row r="499" spans="1:12" s="28" customFormat="1" x14ac:dyDescent="0.2">
      <c r="A499" s="28" t="s">
        <v>16418</v>
      </c>
      <c r="B499" s="28" t="str">
        <f>VLOOKUP(D499,fips_xref!$A$5:$C$35,2,FALSE)</f>
        <v>Converse_Tribal</v>
      </c>
      <c r="C499" s="102" t="str">
        <f t="shared" si="8"/>
        <v>56</v>
      </c>
      <c r="D499" s="133" t="str">
        <f>fips_xref!A18</f>
        <v>5600901</v>
      </c>
      <c r="F499" s="28" t="str">
        <f>SCC_xref!A$28</f>
        <v>2310003100</v>
      </c>
      <c r="G499" s="107" t="str">
        <f>VLOOKUP(F499,SCC_xref!$A$6:$B$59,2,FALSE)</f>
        <v>Miscellaneous engines</v>
      </c>
      <c r="H499" s="262">
        <v>0</v>
      </c>
      <c r="I499" s="263">
        <v>0</v>
      </c>
      <c r="J499" s="263">
        <v>0</v>
      </c>
      <c r="K499" s="263">
        <v>0</v>
      </c>
      <c r="L499" s="264">
        <v>0</v>
      </c>
    </row>
    <row r="500" spans="1:12" s="28" customFormat="1" x14ac:dyDescent="0.2">
      <c r="A500" s="28" t="s">
        <v>16418</v>
      </c>
      <c r="B500" s="28" t="str">
        <f>VLOOKUP(D500,fips_xref!$A$5:$C$35,2,FALSE)</f>
        <v>Crook_Tribal</v>
      </c>
      <c r="C500" s="102" t="str">
        <f t="shared" si="8"/>
        <v>56</v>
      </c>
      <c r="D500" s="133" t="str">
        <f>fips_xref!A19</f>
        <v>5601101</v>
      </c>
      <c r="F500" s="28" t="str">
        <f>SCC_xref!A$28</f>
        <v>2310003100</v>
      </c>
      <c r="G500" s="107" t="str">
        <f>VLOOKUP(F500,SCC_xref!$A$6:$B$59,2,FALSE)</f>
        <v>Miscellaneous engines</v>
      </c>
      <c r="H500" s="262">
        <v>0</v>
      </c>
      <c r="I500" s="263">
        <v>0</v>
      </c>
      <c r="J500" s="263">
        <v>0</v>
      </c>
      <c r="K500" s="263">
        <v>0</v>
      </c>
      <c r="L500" s="264">
        <v>0</v>
      </c>
    </row>
    <row r="501" spans="1:12" s="28" customFormat="1" x14ac:dyDescent="0.2">
      <c r="A501" s="28" t="s">
        <v>16418</v>
      </c>
      <c r="B501" s="28" t="str">
        <f>VLOOKUP(D501,fips_xref!$A$5:$C$35,2,FALSE)</f>
        <v>Johnson_Tribal</v>
      </c>
      <c r="C501" s="102" t="str">
        <f t="shared" si="8"/>
        <v>56</v>
      </c>
      <c r="D501" s="133" t="str">
        <f>fips_xref!A20</f>
        <v>5601901</v>
      </c>
      <c r="F501" s="28" t="str">
        <f>SCC_xref!A$28</f>
        <v>2310003100</v>
      </c>
      <c r="G501" s="107" t="str">
        <f>VLOOKUP(F501,SCC_xref!$A$6:$B$59,2,FALSE)</f>
        <v>Miscellaneous engines</v>
      </c>
      <c r="H501" s="262">
        <v>0</v>
      </c>
      <c r="I501" s="263">
        <v>0</v>
      </c>
      <c r="J501" s="263">
        <v>0</v>
      </c>
      <c r="K501" s="263">
        <v>0</v>
      </c>
      <c r="L501" s="264">
        <v>0</v>
      </c>
    </row>
    <row r="502" spans="1:12" s="28" customFormat="1" x14ac:dyDescent="0.2">
      <c r="A502" s="28" t="s">
        <v>16418</v>
      </c>
      <c r="B502" s="28" t="str">
        <f>VLOOKUP(D502,fips_xref!$A$5:$C$35,2,FALSE)</f>
        <v>Natrona_Tribal</v>
      </c>
      <c r="C502" s="102" t="str">
        <f t="shared" si="8"/>
        <v>56</v>
      </c>
      <c r="D502" s="133" t="str">
        <f>fips_xref!A21</f>
        <v>5602501</v>
      </c>
      <c r="F502" s="28" t="str">
        <f>SCC_xref!A$28</f>
        <v>2310003100</v>
      </c>
      <c r="G502" s="107" t="str">
        <f>VLOOKUP(F502,SCC_xref!$A$6:$B$59,2,FALSE)</f>
        <v>Miscellaneous engines</v>
      </c>
      <c r="H502" s="262">
        <v>0</v>
      </c>
      <c r="I502" s="263">
        <v>0</v>
      </c>
      <c r="J502" s="263">
        <v>0</v>
      </c>
      <c r="K502" s="263">
        <v>0</v>
      </c>
      <c r="L502" s="264">
        <v>0</v>
      </c>
    </row>
    <row r="503" spans="1:12" s="28" customFormat="1" x14ac:dyDescent="0.2">
      <c r="A503" s="28" t="s">
        <v>16418</v>
      </c>
      <c r="B503" s="28" t="str">
        <f>VLOOKUP(D503,fips_xref!$A$5:$C$35,2,FALSE)</f>
        <v>Niobrara_Tribal</v>
      </c>
      <c r="C503" s="102" t="str">
        <f t="shared" si="8"/>
        <v>56</v>
      </c>
      <c r="D503" s="133" t="str">
        <f>fips_xref!A22</f>
        <v>5602701</v>
      </c>
      <c r="F503" s="28" t="str">
        <f>SCC_xref!A$28</f>
        <v>2310003100</v>
      </c>
      <c r="G503" s="107" t="str">
        <f>VLOOKUP(F503,SCC_xref!$A$6:$B$59,2,FALSE)</f>
        <v>Miscellaneous engines</v>
      </c>
      <c r="H503" s="262">
        <v>0</v>
      </c>
      <c r="I503" s="263">
        <v>0</v>
      </c>
      <c r="J503" s="263">
        <v>0</v>
      </c>
      <c r="K503" s="263">
        <v>0</v>
      </c>
      <c r="L503" s="264">
        <v>0</v>
      </c>
    </row>
    <row r="504" spans="1:12" s="28" customFormat="1" x14ac:dyDescent="0.2">
      <c r="A504" s="28" t="s">
        <v>16418</v>
      </c>
      <c r="B504" s="28" t="str">
        <f>VLOOKUP(D504,fips_xref!$A$5:$C$35,2,FALSE)</f>
        <v>Sheridan_Tribal</v>
      </c>
      <c r="C504" s="102" t="str">
        <f t="shared" si="8"/>
        <v>56</v>
      </c>
      <c r="D504" s="133" t="str">
        <f>fips_xref!A23</f>
        <v>5603301</v>
      </c>
      <c r="F504" s="28" t="str">
        <f>SCC_xref!A$28</f>
        <v>2310003100</v>
      </c>
      <c r="G504" s="107" t="str">
        <f>VLOOKUP(F504,SCC_xref!$A$6:$B$59,2,FALSE)</f>
        <v>Miscellaneous engines</v>
      </c>
      <c r="H504" s="262">
        <v>0</v>
      </c>
      <c r="I504" s="263">
        <v>0</v>
      </c>
      <c r="J504" s="263">
        <v>0</v>
      </c>
      <c r="K504" s="263">
        <v>0</v>
      </c>
      <c r="L504" s="264">
        <v>0</v>
      </c>
    </row>
    <row r="505" spans="1:12" s="28" customFormat="1" x14ac:dyDescent="0.2">
      <c r="A505" s="28" t="s">
        <v>16418</v>
      </c>
      <c r="B505" s="28" t="str">
        <f>VLOOKUP(D505,fips_xref!$A$5:$C$35,2,FALSE)</f>
        <v>Weston_Tribal</v>
      </c>
      <c r="C505" s="102" t="str">
        <f t="shared" si="8"/>
        <v>56</v>
      </c>
      <c r="D505" s="133" t="str">
        <f>fips_xref!A24</f>
        <v>5604501</v>
      </c>
      <c r="F505" s="28" t="str">
        <f>SCC_xref!A$28</f>
        <v>2310003100</v>
      </c>
      <c r="G505" s="107" t="str">
        <f>VLOOKUP(F505,SCC_xref!$A$6:$B$59,2,FALSE)</f>
        <v>Miscellaneous engines</v>
      </c>
      <c r="H505" s="262">
        <v>0</v>
      </c>
      <c r="I505" s="263">
        <v>0</v>
      </c>
      <c r="J505" s="263">
        <v>0</v>
      </c>
      <c r="K505" s="263">
        <v>0</v>
      </c>
      <c r="L505" s="264">
        <v>0</v>
      </c>
    </row>
    <row r="506" spans="1:12" s="30" customFormat="1" x14ac:dyDescent="0.2">
      <c r="A506" s="30" t="s">
        <v>16418</v>
      </c>
      <c r="B506" s="30" t="str">
        <f>VLOOKUP(D506,fips_xref!$A$5:$C$35,2,FALSE)</f>
        <v>Big Horn_NonTribal</v>
      </c>
      <c r="C506" s="101" t="str">
        <f t="shared" si="8"/>
        <v>30</v>
      </c>
      <c r="D506" s="134" t="str">
        <f>fips_xref!A25</f>
        <v>3000302</v>
      </c>
      <c r="F506" s="30" t="str">
        <f>SCC_xref!A$28</f>
        <v>2310003100</v>
      </c>
      <c r="G506" s="109" t="str">
        <f>VLOOKUP(F506,SCC_xref!$A$6:$B$59,2,FALSE)</f>
        <v>Miscellaneous engines</v>
      </c>
      <c r="H506" s="265">
        <v>129.9777904118117</v>
      </c>
      <c r="I506" s="266">
        <v>15.640269558960284</v>
      </c>
      <c r="J506" s="266">
        <v>117.98799847205348</v>
      </c>
      <c r="K506" s="266">
        <v>1.9953874208997093</v>
      </c>
      <c r="L506" s="267">
        <v>12.184282768702834</v>
      </c>
    </row>
    <row r="507" spans="1:12" s="30" customFormat="1" x14ac:dyDescent="0.2">
      <c r="A507" s="30" t="s">
        <v>16418</v>
      </c>
      <c r="B507" s="30" t="str">
        <f>VLOOKUP(D507,fips_xref!$A$5:$C$35,2,FALSE)</f>
        <v>Powder River_NonTribal</v>
      </c>
      <c r="C507" s="101" t="str">
        <f t="shared" si="8"/>
        <v>30</v>
      </c>
      <c r="D507" s="134" t="str">
        <f>fips_xref!A26</f>
        <v>3007502</v>
      </c>
      <c r="F507" s="30" t="str">
        <f>SCC_xref!A$28</f>
        <v>2310003100</v>
      </c>
      <c r="G507" s="109" t="str">
        <f>VLOOKUP(F507,SCC_xref!$A$6:$B$59,2,FALSE)</f>
        <v>Miscellaneous engines</v>
      </c>
      <c r="H507" s="265">
        <v>8.423141725011261</v>
      </c>
      <c r="I507" s="266">
        <v>1.0135593680666999</v>
      </c>
      <c r="J507" s="266">
        <v>7.6461496216526266</v>
      </c>
      <c r="K507" s="266">
        <v>0.12931002280690854</v>
      </c>
      <c r="L507" s="267">
        <v>0.78959597830699935</v>
      </c>
    </row>
    <row r="508" spans="1:12" s="30" customFormat="1" x14ac:dyDescent="0.2">
      <c r="A508" s="30" t="s">
        <v>16418</v>
      </c>
      <c r="B508" s="30" t="str">
        <f>VLOOKUP(D508,fips_xref!$A$5:$C$35,2,FALSE)</f>
        <v>Campbell_NonTribal</v>
      </c>
      <c r="C508" s="101" t="str">
        <f t="shared" si="8"/>
        <v>56</v>
      </c>
      <c r="D508" s="134" t="str">
        <f>fips_xref!A27</f>
        <v>5600502</v>
      </c>
      <c r="F508" s="30" t="str">
        <f>SCC_xref!A$28</f>
        <v>2310003100</v>
      </c>
      <c r="G508" s="109" t="str">
        <f>VLOOKUP(F508,SCC_xref!$A$6:$B$59,2,FALSE)</f>
        <v>Miscellaneous engines</v>
      </c>
      <c r="H508" s="265">
        <v>2051.3254632031735</v>
      </c>
      <c r="I508" s="266">
        <v>246.83665644727824</v>
      </c>
      <c r="J508" s="266">
        <v>1862.1010932041959</v>
      </c>
      <c r="K508" s="266">
        <v>31.491449519785917</v>
      </c>
      <c r="L508" s="267">
        <v>192.29384816528216</v>
      </c>
    </row>
    <row r="509" spans="1:12" s="30" customFormat="1" x14ac:dyDescent="0.2">
      <c r="A509" s="30" t="s">
        <v>16418</v>
      </c>
      <c r="B509" s="30" t="str">
        <f>VLOOKUP(D509,fips_xref!$A$5:$C$35,2,FALSE)</f>
        <v>Converse_NonTribal</v>
      </c>
      <c r="C509" s="101" t="str">
        <f t="shared" si="8"/>
        <v>56</v>
      </c>
      <c r="D509" s="134" t="str">
        <f>fips_xref!A28</f>
        <v>5600902</v>
      </c>
      <c r="F509" s="30" t="str">
        <f>SCC_xref!A$28</f>
        <v>2310003100</v>
      </c>
      <c r="G509" s="109" t="str">
        <f>VLOOKUP(F509,SCC_xref!$A$6:$B$59,2,FALSE)</f>
        <v>Miscellaneous engines</v>
      </c>
      <c r="H509" s="265">
        <v>152.34268395753125</v>
      </c>
      <c r="I509" s="266">
        <v>18.331444432792555</v>
      </c>
      <c r="J509" s="266">
        <v>138.2898440192001</v>
      </c>
      <c r="K509" s="266">
        <v>2.33872782628357</v>
      </c>
      <c r="L509" s="267">
        <v>14.280796228345556</v>
      </c>
    </row>
    <row r="510" spans="1:12" s="30" customFormat="1" x14ac:dyDescent="0.2">
      <c r="A510" s="30" t="s">
        <v>16418</v>
      </c>
      <c r="B510" s="30" t="str">
        <f>VLOOKUP(D510,fips_xref!$A$5:$C$35,2,FALSE)</f>
        <v>Crook_NonTribal</v>
      </c>
      <c r="C510" s="101" t="str">
        <f t="shared" si="8"/>
        <v>56</v>
      </c>
      <c r="D510" s="134" t="str">
        <f>fips_xref!A29</f>
        <v>5601102</v>
      </c>
      <c r="F510" s="30" t="str">
        <f>SCC_xref!A$28</f>
        <v>2310003100</v>
      </c>
      <c r="G510" s="109" t="str">
        <f>VLOOKUP(F510,SCC_xref!$A$6:$B$59,2,FALSE)</f>
        <v>Miscellaneous engines</v>
      </c>
      <c r="H510" s="265">
        <v>69.41830594061004</v>
      </c>
      <c r="I510" s="266">
        <v>8.353127205791079</v>
      </c>
      <c r="J510" s="266">
        <v>63.014819295688895</v>
      </c>
      <c r="K510" s="266">
        <v>1.0656929465810738</v>
      </c>
      <c r="L510" s="267">
        <v>6.5073599591507874</v>
      </c>
    </row>
    <row r="511" spans="1:12" s="30" customFormat="1" x14ac:dyDescent="0.2">
      <c r="A511" s="30" t="s">
        <v>16418</v>
      </c>
      <c r="B511" s="30" t="str">
        <f>VLOOKUP(D511,fips_xref!$A$5:$C$35,2,FALSE)</f>
        <v>Johnson_NonTribal</v>
      </c>
      <c r="C511" s="101" t="str">
        <f t="shared" si="8"/>
        <v>56</v>
      </c>
      <c r="D511" s="134" t="str">
        <f>fips_xref!A30</f>
        <v>5601902</v>
      </c>
      <c r="F511" s="30" t="str">
        <f>SCC_xref!A$28</f>
        <v>2310003100</v>
      </c>
      <c r="G511" s="109" t="str">
        <f>VLOOKUP(F511,SCC_xref!$A$6:$B$59,2,FALSE)</f>
        <v>Miscellaneous engines</v>
      </c>
      <c r="H511" s="265">
        <v>513.5211920627554</v>
      </c>
      <c r="I511" s="266">
        <v>61.792171129031914</v>
      </c>
      <c r="J511" s="266">
        <v>466.1514665890291</v>
      </c>
      <c r="K511" s="266">
        <v>7.8834524249177349</v>
      </c>
      <c r="L511" s="267">
        <v>48.138127229199128</v>
      </c>
    </row>
    <row r="512" spans="1:12" s="30" customFormat="1" x14ac:dyDescent="0.2">
      <c r="A512" s="30" t="s">
        <v>16418</v>
      </c>
      <c r="B512" s="30" t="str">
        <f>VLOOKUP(D512,fips_xref!$A$5:$C$35,2,FALSE)</f>
        <v>Natrona_NonTribal</v>
      </c>
      <c r="C512" s="101" t="str">
        <f t="shared" si="8"/>
        <v>56</v>
      </c>
      <c r="D512" s="134" t="str">
        <f>fips_xref!A31</f>
        <v>5602502</v>
      </c>
      <c r="F512" s="30" t="str">
        <f>SCC_xref!A$28</f>
        <v>2310003100</v>
      </c>
      <c r="G512" s="109" t="str">
        <f>VLOOKUP(F512,SCC_xref!$A$6:$B$59,2,FALSE)</f>
        <v>Miscellaneous engines</v>
      </c>
      <c r="H512" s="265">
        <v>289.14612369823135</v>
      </c>
      <c r="I512" s="266">
        <v>34.793046583117231</v>
      </c>
      <c r="J512" s="266">
        <v>262.47386028811002</v>
      </c>
      <c r="K512" s="266">
        <v>4.4389009553199124</v>
      </c>
      <c r="L512" s="267">
        <v>27.104924013952338</v>
      </c>
    </row>
    <row r="513" spans="1:12" s="30" customFormat="1" x14ac:dyDescent="0.2">
      <c r="A513" s="30" t="s">
        <v>16418</v>
      </c>
      <c r="B513" s="30" t="str">
        <f>VLOOKUP(D513,fips_xref!$A$5:$C$35,2,FALSE)</f>
        <v>Niobrara_NonTribal</v>
      </c>
      <c r="C513" s="101" t="str">
        <f t="shared" si="8"/>
        <v>56</v>
      </c>
      <c r="D513" s="134" t="str">
        <f>fips_xref!A32</f>
        <v>5602702</v>
      </c>
      <c r="F513" s="30" t="str">
        <f>SCC_xref!A$28</f>
        <v>2310003100</v>
      </c>
      <c r="G513" s="109" t="str">
        <f>VLOOKUP(F513,SCC_xref!$A$6:$B$59,2,FALSE)</f>
        <v>Miscellaneous engines</v>
      </c>
      <c r="H513" s="265">
        <v>40.518216228933483</v>
      </c>
      <c r="I513" s="266">
        <v>4.8755700636311952</v>
      </c>
      <c r="J513" s="266">
        <v>36.780616283466948</v>
      </c>
      <c r="K513" s="266">
        <v>0.62202579936426705</v>
      </c>
      <c r="L513" s="267">
        <v>3.7982289301319452</v>
      </c>
    </row>
    <row r="514" spans="1:12" s="30" customFormat="1" x14ac:dyDescent="0.2">
      <c r="A514" s="30" t="s">
        <v>16418</v>
      </c>
      <c r="B514" s="30" t="str">
        <f>VLOOKUP(D514,fips_xref!$A$5:$C$35,2,FALSE)</f>
        <v>Sheridan_NonTribal</v>
      </c>
      <c r="C514" s="101" t="str">
        <f t="shared" si="8"/>
        <v>56</v>
      </c>
      <c r="D514" s="134" t="str">
        <f>fips_xref!A33</f>
        <v>5603302</v>
      </c>
      <c r="F514" s="30" t="str">
        <f>SCC_xref!A$28</f>
        <v>2310003100</v>
      </c>
      <c r="G514" s="109" t="str">
        <f>VLOOKUP(F514,SCC_xref!$A$6:$B$59,2,FALSE)</f>
        <v>Miscellaneous engines</v>
      </c>
      <c r="H514" s="265">
        <v>427.54705583505438</v>
      </c>
      <c r="I514" s="266">
        <v>51.446875510144224</v>
      </c>
      <c r="J514" s="266">
        <v>388.10800838181615</v>
      </c>
      <c r="K514" s="266">
        <v>6.5635983990265307</v>
      </c>
      <c r="L514" s="267">
        <v>40.078802760962176</v>
      </c>
    </row>
    <row r="515" spans="1:12" s="30" customFormat="1" x14ac:dyDescent="0.2">
      <c r="A515" s="30" t="s">
        <v>16418</v>
      </c>
      <c r="B515" s="30" t="str">
        <f>VLOOKUP(D515,fips_xref!$A$5:$C$35,2,FALSE)</f>
        <v>Weston_NonTribal</v>
      </c>
      <c r="C515" s="101" t="str">
        <f t="shared" si="8"/>
        <v>56</v>
      </c>
      <c r="D515" s="134" t="str">
        <f>fips_xref!A34</f>
        <v>5604502</v>
      </c>
      <c r="F515" s="30" t="str">
        <f>SCC_xref!A$28</f>
        <v>2310003100</v>
      </c>
      <c r="G515" s="109" t="str">
        <f>VLOOKUP(F515,SCC_xref!$A$6:$B$59,2,FALSE)</f>
        <v>Miscellaneous engines</v>
      </c>
      <c r="H515" s="265">
        <v>183.42117239119349</v>
      </c>
      <c r="I515" s="266">
        <v>22.071128997728312</v>
      </c>
      <c r="J515" s="266">
        <v>166.50149951978051</v>
      </c>
      <c r="K515" s="266">
        <v>2.8158372207780258</v>
      </c>
      <c r="L515" s="267">
        <v>17.194133113823106</v>
      </c>
    </row>
    <row r="516" spans="1:12" x14ac:dyDescent="0.2">
      <c r="A516" s="32" t="s">
        <v>16419</v>
      </c>
      <c r="B516" s="33" t="str">
        <f>VLOOKUP(D516,fips_xref!$A$5:$C$35,2,FALSE)</f>
        <v>Big Horn</v>
      </c>
      <c r="C516" s="34" t="str">
        <f t="shared" si="8"/>
        <v>30</v>
      </c>
      <c r="D516" s="149">
        <f>fips_xref!A5</f>
        <v>30003</v>
      </c>
      <c r="E516" s="34"/>
      <c r="F516" s="33" t="str">
        <f>SCC_xref!A$34</f>
        <v>2310000330</v>
      </c>
      <c r="G516" s="32" t="str">
        <f>VLOOKUP(F516,SCC_xref!$A$6:$B$59,2,FALSE)</f>
        <v>Artificial Lift</v>
      </c>
      <c r="H516" s="268">
        <v>1.0029698767589557</v>
      </c>
      <c r="I516" s="269">
        <v>0.4571274544441104</v>
      </c>
      <c r="J516" s="269">
        <v>0.91508733955949628</v>
      </c>
      <c r="K516" s="269">
        <v>0</v>
      </c>
      <c r="L516" s="270">
        <v>4.8965570268354235E-2</v>
      </c>
    </row>
    <row r="517" spans="1:12" x14ac:dyDescent="0.2">
      <c r="A517" s="32" t="s">
        <v>16419</v>
      </c>
      <c r="B517" s="33" t="str">
        <f>VLOOKUP(D517,fips_xref!$A$5:$C$35,2,FALSE)</f>
        <v>Powder River</v>
      </c>
      <c r="C517" s="34" t="str">
        <f t="shared" si="8"/>
        <v>30</v>
      </c>
      <c r="D517" s="149">
        <f>fips_xref!A6</f>
        <v>30075</v>
      </c>
      <c r="E517" s="34"/>
      <c r="F517" s="33" t="str">
        <f>SCC_xref!A$34</f>
        <v>2310000330</v>
      </c>
      <c r="G517" s="32" t="str">
        <f>VLOOKUP(F517,SCC_xref!$A$6:$B$59,2,FALSE)</f>
        <v>Artificial Lift</v>
      </c>
      <c r="H517" s="268">
        <v>7.2086950829279743</v>
      </c>
      <c r="I517" s="269">
        <v>3.2855347996803301</v>
      </c>
      <c r="J517" s="269">
        <v>6.5770525695634072</v>
      </c>
      <c r="K517" s="269">
        <v>0</v>
      </c>
      <c r="L517" s="270">
        <v>0.35193266897195241</v>
      </c>
    </row>
    <row r="518" spans="1:12" x14ac:dyDescent="0.2">
      <c r="A518" s="32" t="s">
        <v>16419</v>
      </c>
      <c r="B518" s="33" t="str">
        <f>VLOOKUP(D518,fips_xref!$A$5:$C$35,2,FALSE)</f>
        <v>Campbell</v>
      </c>
      <c r="C518" s="34" t="str">
        <f t="shared" si="8"/>
        <v>56</v>
      </c>
      <c r="D518" s="149">
        <f>fips_xref!A7</f>
        <v>56005</v>
      </c>
      <c r="E518" s="34"/>
      <c r="F518" s="33" t="str">
        <f>SCC_xref!A$34</f>
        <v>2310000330</v>
      </c>
      <c r="G518" s="32" t="str">
        <f>VLOOKUP(F518,SCC_xref!$A$6:$B$59,2,FALSE)</f>
        <v>Artificial Lift</v>
      </c>
      <c r="H518" s="268">
        <v>125.34579732270943</v>
      </c>
      <c r="I518" s="269">
        <v>57.129338161736491</v>
      </c>
      <c r="J518" s="269">
        <v>114.3627090453171</v>
      </c>
      <c r="K518" s="269">
        <v>0</v>
      </c>
      <c r="L518" s="270">
        <v>6.1194544211850506</v>
      </c>
    </row>
    <row r="519" spans="1:12" x14ac:dyDescent="0.2">
      <c r="A519" s="32" t="s">
        <v>16419</v>
      </c>
      <c r="B519" s="33" t="str">
        <f>VLOOKUP(D519,fips_xref!$A$5:$C$35,2,FALSE)</f>
        <v>Converse</v>
      </c>
      <c r="C519" s="34" t="str">
        <f t="shared" si="8"/>
        <v>56</v>
      </c>
      <c r="D519" s="149">
        <f>fips_xref!A8</f>
        <v>56009</v>
      </c>
      <c r="E519" s="34"/>
      <c r="F519" s="33" t="str">
        <f>SCC_xref!A$34</f>
        <v>2310000330</v>
      </c>
      <c r="G519" s="32" t="str">
        <f>VLOOKUP(F519,SCC_xref!$A$6:$B$59,2,FALSE)</f>
        <v>Artificial Lift</v>
      </c>
      <c r="H519" s="268">
        <v>29.306900183847812</v>
      </c>
      <c r="I519" s="269">
        <v>13.357319087171039</v>
      </c>
      <c r="J519" s="269">
        <v>26.738961898472137</v>
      </c>
      <c r="K519" s="269">
        <v>0</v>
      </c>
      <c r="L519" s="270">
        <v>1.4307798405043477</v>
      </c>
    </row>
    <row r="520" spans="1:12" x14ac:dyDescent="0.2">
      <c r="A520" s="32" t="s">
        <v>16419</v>
      </c>
      <c r="B520" s="33" t="str">
        <f>VLOOKUP(D520,fips_xref!$A$5:$C$35,2,FALSE)</f>
        <v>Crook</v>
      </c>
      <c r="C520" s="34" t="str">
        <f t="shared" si="8"/>
        <v>56</v>
      </c>
      <c r="D520" s="149">
        <f>fips_xref!A9</f>
        <v>56011</v>
      </c>
      <c r="E520" s="34"/>
      <c r="F520" s="33" t="str">
        <f>SCC_xref!A$34</f>
        <v>2310000330</v>
      </c>
      <c r="G520" s="32" t="str">
        <f>VLOOKUP(F520,SCC_xref!$A$6:$B$59,2,FALSE)</f>
        <v>Artificial Lift</v>
      </c>
      <c r="H520" s="268">
        <v>25.731756195147764</v>
      </c>
      <c r="I520" s="269">
        <v>11.727861903365319</v>
      </c>
      <c r="J520" s="269">
        <v>23.477080283708631</v>
      </c>
      <c r="K520" s="269">
        <v>0</v>
      </c>
      <c r="L520" s="270">
        <v>1.2562392403779805</v>
      </c>
    </row>
    <row r="521" spans="1:12" x14ac:dyDescent="0.2">
      <c r="A521" s="32" t="s">
        <v>16419</v>
      </c>
      <c r="B521" s="33" t="str">
        <f>VLOOKUP(D521,fips_xref!$A$5:$C$35,2,FALSE)</f>
        <v>Johnson</v>
      </c>
      <c r="C521" s="34" t="str">
        <f t="shared" si="8"/>
        <v>56</v>
      </c>
      <c r="D521" s="149">
        <f>fips_xref!A10</f>
        <v>56019</v>
      </c>
      <c r="E521" s="34"/>
      <c r="F521" s="33" t="str">
        <f>SCC_xref!A$34</f>
        <v>2310000330</v>
      </c>
      <c r="G521" s="32" t="str">
        <f>VLOOKUP(F521,SCC_xref!$A$6:$B$59,2,FALSE)</f>
        <v>Artificial Lift</v>
      </c>
      <c r="H521" s="268">
        <v>17.316286994745528</v>
      </c>
      <c r="I521" s="269">
        <v>7.8923110033085031</v>
      </c>
      <c r="J521" s="269">
        <v>15.798993932176341</v>
      </c>
      <c r="K521" s="269">
        <v>0</v>
      </c>
      <c r="L521" s="270">
        <v>0.8453911600696834</v>
      </c>
    </row>
    <row r="522" spans="1:12" x14ac:dyDescent="0.2">
      <c r="A522" s="32" t="s">
        <v>16419</v>
      </c>
      <c r="B522" s="33" t="str">
        <f>VLOOKUP(D522,fips_xref!$A$5:$C$35,2,FALSE)</f>
        <v>Natrona</v>
      </c>
      <c r="C522" s="34" t="str">
        <f t="shared" si="8"/>
        <v>56</v>
      </c>
      <c r="D522" s="149">
        <f>fips_xref!A11</f>
        <v>56025</v>
      </c>
      <c r="E522" s="34"/>
      <c r="F522" s="33" t="str">
        <f>SCC_xref!A$34</f>
        <v>2310000330</v>
      </c>
      <c r="G522" s="32" t="str">
        <f>VLOOKUP(F522,SCC_xref!$A$6:$B$59,2,FALSE)</f>
        <v>Artificial Lift</v>
      </c>
      <c r="H522" s="268">
        <v>75.61467198906648</v>
      </c>
      <c r="I522" s="269">
        <v>34.463191094716692</v>
      </c>
      <c r="J522" s="269">
        <v>68.989139779287967</v>
      </c>
      <c r="K522" s="269">
        <v>0</v>
      </c>
      <c r="L522" s="270">
        <v>3.6915520798727033</v>
      </c>
    </row>
    <row r="523" spans="1:12" x14ac:dyDescent="0.2">
      <c r="A523" s="32" t="s">
        <v>16419</v>
      </c>
      <c r="B523" s="33" t="str">
        <f>VLOOKUP(D523,fips_xref!$A$5:$C$35,2,FALSE)</f>
        <v>Niobrara</v>
      </c>
      <c r="C523" s="34" t="str">
        <f t="shared" si="8"/>
        <v>56</v>
      </c>
      <c r="D523" s="149">
        <f>fips_xref!A12</f>
        <v>56027</v>
      </c>
      <c r="E523" s="34"/>
      <c r="F523" s="33" t="str">
        <f>SCC_xref!A$34</f>
        <v>2310000330</v>
      </c>
      <c r="G523" s="32" t="str">
        <f>VLOOKUP(F523,SCC_xref!$A$6:$B$59,2,FALSE)</f>
        <v>Artificial Lift</v>
      </c>
      <c r="H523" s="268">
        <v>8.7755868388228393</v>
      </c>
      <c r="I523" s="269">
        <v>3.9996831069817103</v>
      </c>
      <c r="J523" s="269">
        <v>8.0066496506970175</v>
      </c>
      <c r="K523" s="269">
        <v>0</v>
      </c>
      <c r="L523" s="270">
        <v>0.42842923198349936</v>
      </c>
    </row>
    <row r="524" spans="1:12" x14ac:dyDescent="0.2">
      <c r="A524" s="32" t="s">
        <v>16419</v>
      </c>
      <c r="B524" s="33" t="str">
        <f>VLOOKUP(D524,fips_xref!$A$5:$C$35,2,FALSE)</f>
        <v>Sheridan</v>
      </c>
      <c r="C524" s="34" t="str">
        <f t="shared" si="8"/>
        <v>56</v>
      </c>
      <c r="D524" s="149">
        <f>fips_xref!A13</f>
        <v>56033</v>
      </c>
      <c r="E524" s="34"/>
      <c r="F524" s="33" t="str">
        <f>SCC_xref!A$34</f>
        <v>2310000330</v>
      </c>
      <c r="G524" s="32" t="str">
        <f>VLOOKUP(F524,SCC_xref!$A$6:$B$59,2,FALSE)</f>
        <v>Artificial Lift</v>
      </c>
      <c r="H524" s="268">
        <v>0.43563028926464659</v>
      </c>
      <c r="I524" s="269">
        <v>0.19854889944831161</v>
      </c>
      <c r="J524" s="269">
        <v>0.39745935712735725</v>
      </c>
      <c r="K524" s="269">
        <v>0</v>
      </c>
      <c r="L524" s="270">
        <v>2.1267723023687578E-2</v>
      </c>
    </row>
    <row r="525" spans="1:12" x14ac:dyDescent="0.2">
      <c r="A525" s="32" t="s">
        <v>16419</v>
      </c>
      <c r="B525" s="33" t="str">
        <f>VLOOKUP(D525,fips_xref!$A$5:$C$35,2,FALSE)</f>
        <v>Weston</v>
      </c>
      <c r="C525" s="34" t="str">
        <f t="shared" si="8"/>
        <v>56</v>
      </c>
      <c r="D525" s="149">
        <f>fips_xref!A14</f>
        <v>56045</v>
      </c>
      <c r="E525" s="34"/>
      <c r="F525" s="33" t="str">
        <f>SCC_xref!A$34</f>
        <v>2310000330</v>
      </c>
      <c r="G525" s="32" t="str">
        <f>VLOOKUP(F525,SCC_xref!$A$6:$B$59,2,FALSE)</f>
        <v>Artificial Lift</v>
      </c>
      <c r="H525" s="268">
        <v>15.364554476285219</v>
      </c>
      <c r="I525" s="269">
        <v>7.0027623353040145</v>
      </c>
      <c r="J525" s="269">
        <v>14.01827672497468</v>
      </c>
      <c r="K525" s="269">
        <v>0</v>
      </c>
      <c r="L525" s="270">
        <v>0.75010644814341665</v>
      </c>
    </row>
    <row r="526" spans="1:12" s="28" customFormat="1" x14ac:dyDescent="0.2">
      <c r="A526" s="107" t="s">
        <v>16419</v>
      </c>
      <c r="B526" s="28" t="str">
        <f>VLOOKUP(D526,fips_xref!$A$5:$C$35,2,FALSE)</f>
        <v>Big Horn_Tribal</v>
      </c>
      <c r="C526" s="102" t="str">
        <f t="shared" si="8"/>
        <v>30</v>
      </c>
      <c r="D526" s="133" t="str">
        <f>fips_xref!A15</f>
        <v>3000301</v>
      </c>
      <c r="F526" s="28" t="str">
        <f>SCC_xref!A$34</f>
        <v>2310000330</v>
      </c>
      <c r="G526" s="107" t="str">
        <f>VLOOKUP(F526,SCC_xref!$A$6:$B$59,2,FALSE)</f>
        <v>Artificial Lift</v>
      </c>
      <c r="H526" s="262">
        <v>1.0029698767589557</v>
      </c>
      <c r="I526" s="263">
        <v>0.4571274544441104</v>
      </c>
      <c r="J526" s="263">
        <v>0.91508733955949628</v>
      </c>
      <c r="K526" s="263">
        <v>0</v>
      </c>
      <c r="L526" s="264">
        <v>4.8965570268354235E-2</v>
      </c>
    </row>
    <row r="527" spans="1:12" s="28" customFormat="1" x14ac:dyDescent="0.2">
      <c r="A527" s="107" t="s">
        <v>16419</v>
      </c>
      <c r="B527" s="28" t="str">
        <f>VLOOKUP(D527,fips_xref!$A$5:$C$35,2,FALSE)</f>
        <v>Powder River_Tribal</v>
      </c>
      <c r="C527" s="102" t="str">
        <f t="shared" si="8"/>
        <v>30</v>
      </c>
      <c r="D527" s="133" t="str">
        <f>fips_xref!A16</f>
        <v>3007501</v>
      </c>
      <c r="F527" s="28" t="str">
        <f>SCC_xref!A$34</f>
        <v>2310000330</v>
      </c>
      <c r="G527" s="107" t="str">
        <f>VLOOKUP(F527,SCC_xref!$A$6:$B$59,2,FALSE)</f>
        <v>Artificial Lift</v>
      </c>
      <c r="H527" s="262">
        <v>0</v>
      </c>
      <c r="I527" s="263">
        <v>0</v>
      </c>
      <c r="J527" s="263">
        <v>0</v>
      </c>
      <c r="K527" s="263">
        <v>0</v>
      </c>
      <c r="L527" s="264">
        <v>0</v>
      </c>
    </row>
    <row r="528" spans="1:12" s="28" customFormat="1" x14ac:dyDescent="0.2">
      <c r="A528" s="107" t="s">
        <v>16419</v>
      </c>
      <c r="B528" s="28" t="str">
        <f>VLOOKUP(D528,fips_xref!$A$5:$C$35,2,FALSE)</f>
        <v>Campbell_Tribal</v>
      </c>
      <c r="C528" s="102" t="str">
        <f t="shared" si="8"/>
        <v>56</v>
      </c>
      <c r="D528" s="133" t="str">
        <f>fips_xref!A17</f>
        <v>5600501</v>
      </c>
      <c r="F528" s="28" t="str">
        <f>SCC_xref!A$34</f>
        <v>2310000330</v>
      </c>
      <c r="G528" s="107" t="str">
        <f>VLOOKUP(F528,SCC_xref!$A$6:$B$59,2,FALSE)</f>
        <v>Artificial Lift</v>
      </c>
      <c r="H528" s="262">
        <v>0</v>
      </c>
      <c r="I528" s="263">
        <v>0</v>
      </c>
      <c r="J528" s="263">
        <v>0</v>
      </c>
      <c r="K528" s="263">
        <v>0</v>
      </c>
      <c r="L528" s="264">
        <v>0</v>
      </c>
    </row>
    <row r="529" spans="1:12" s="28" customFormat="1" x14ac:dyDescent="0.2">
      <c r="A529" s="107" t="s">
        <v>16419</v>
      </c>
      <c r="B529" s="28" t="str">
        <f>VLOOKUP(D529,fips_xref!$A$5:$C$35,2,FALSE)</f>
        <v>Converse_Tribal</v>
      </c>
      <c r="C529" s="102" t="str">
        <f t="shared" si="8"/>
        <v>56</v>
      </c>
      <c r="D529" s="133" t="str">
        <f>fips_xref!A18</f>
        <v>5600901</v>
      </c>
      <c r="F529" s="28" t="str">
        <f>SCC_xref!A$34</f>
        <v>2310000330</v>
      </c>
      <c r="G529" s="107" t="str">
        <f>VLOOKUP(F529,SCC_xref!$A$6:$B$59,2,FALSE)</f>
        <v>Artificial Lift</v>
      </c>
      <c r="H529" s="262">
        <v>0</v>
      </c>
      <c r="I529" s="263">
        <v>0</v>
      </c>
      <c r="J529" s="263">
        <v>0</v>
      </c>
      <c r="K529" s="263">
        <v>0</v>
      </c>
      <c r="L529" s="264">
        <v>0</v>
      </c>
    </row>
    <row r="530" spans="1:12" s="28" customFormat="1" x14ac:dyDescent="0.2">
      <c r="A530" s="107" t="s">
        <v>16419</v>
      </c>
      <c r="B530" s="28" t="str">
        <f>VLOOKUP(D530,fips_xref!$A$5:$C$35,2,FALSE)</f>
        <v>Crook_Tribal</v>
      </c>
      <c r="C530" s="102" t="str">
        <f t="shared" si="8"/>
        <v>56</v>
      </c>
      <c r="D530" s="133" t="str">
        <f>fips_xref!A19</f>
        <v>5601101</v>
      </c>
      <c r="F530" s="28" t="str">
        <f>SCC_xref!A$34</f>
        <v>2310000330</v>
      </c>
      <c r="G530" s="107" t="str">
        <f>VLOOKUP(F530,SCC_xref!$A$6:$B$59,2,FALSE)</f>
        <v>Artificial Lift</v>
      </c>
      <c r="H530" s="262">
        <v>0</v>
      </c>
      <c r="I530" s="263">
        <v>0</v>
      </c>
      <c r="J530" s="263">
        <v>0</v>
      </c>
      <c r="K530" s="263">
        <v>0</v>
      </c>
      <c r="L530" s="264">
        <v>0</v>
      </c>
    </row>
    <row r="531" spans="1:12" s="28" customFormat="1" x14ac:dyDescent="0.2">
      <c r="A531" s="107" t="s">
        <v>16419</v>
      </c>
      <c r="B531" s="28" t="str">
        <f>VLOOKUP(D531,fips_xref!$A$5:$C$35,2,FALSE)</f>
        <v>Johnson_Tribal</v>
      </c>
      <c r="C531" s="102" t="str">
        <f t="shared" si="8"/>
        <v>56</v>
      </c>
      <c r="D531" s="133" t="str">
        <f>fips_xref!A20</f>
        <v>5601901</v>
      </c>
      <c r="F531" s="28" t="str">
        <f>SCC_xref!A$34</f>
        <v>2310000330</v>
      </c>
      <c r="G531" s="107" t="str">
        <f>VLOOKUP(F531,SCC_xref!$A$6:$B$59,2,FALSE)</f>
        <v>Artificial Lift</v>
      </c>
      <c r="H531" s="262">
        <v>0</v>
      </c>
      <c r="I531" s="263">
        <v>0</v>
      </c>
      <c r="J531" s="263">
        <v>0</v>
      </c>
      <c r="K531" s="263">
        <v>0</v>
      </c>
      <c r="L531" s="264">
        <v>0</v>
      </c>
    </row>
    <row r="532" spans="1:12" s="28" customFormat="1" x14ac:dyDescent="0.2">
      <c r="A532" s="107" t="s">
        <v>16419</v>
      </c>
      <c r="B532" s="28" t="str">
        <f>VLOOKUP(D532,fips_xref!$A$5:$C$35,2,FALSE)</f>
        <v>Natrona_Tribal</v>
      </c>
      <c r="C532" s="102" t="str">
        <f t="shared" si="8"/>
        <v>56</v>
      </c>
      <c r="D532" s="133" t="str">
        <f>fips_xref!A21</f>
        <v>5602501</v>
      </c>
      <c r="F532" s="28" t="str">
        <f>SCC_xref!A$34</f>
        <v>2310000330</v>
      </c>
      <c r="G532" s="107" t="str">
        <f>VLOOKUP(F532,SCC_xref!$A$6:$B$59,2,FALSE)</f>
        <v>Artificial Lift</v>
      </c>
      <c r="H532" s="262">
        <v>0</v>
      </c>
      <c r="I532" s="263">
        <v>0</v>
      </c>
      <c r="J532" s="263">
        <v>0</v>
      </c>
      <c r="K532" s="263">
        <v>0</v>
      </c>
      <c r="L532" s="264">
        <v>0</v>
      </c>
    </row>
    <row r="533" spans="1:12" s="28" customFormat="1" x14ac:dyDescent="0.2">
      <c r="A533" s="107" t="s">
        <v>16419</v>
      </c>
      <c r="B533" s="28" t="str">
        <f>VLOOKUP(D533,fips_xref!$A$5:$C$35,2,FALSE)</f>
        <v>Niobrara_Tribal</v>
      </c>
      <c r="C533" s="102" t="str">
        <f t="shared" si="8"/>
        <v>56</v>
      </c>
      <c r="D533" s="133" t="str">
        <f>fips_xref!A22</f>
        <v>5602701</v>
      </c>
      <c r="F533" s="28" t="str">
        <f>SCC_xref!A$34</f>
        <v>2310000330</v>
      </c>
      <c r="G533" s="107" t="str">
        <f>VLOOKUP(F533,SCC_xref!$A$6:$B$59,2,FALSE)</f>
        <v>Artificial Lift</v>
      </c>
      <c r="H533" s="262">
        <v>0</v>
      </c>
      <c r="I533" s="263">
        <v>0</v>
      </c>
      <c r="J533" s="263">
        <v>0</v>
      </c>
      <c r="K533" s="263">
        <v>0</v>
      </c>
      <c r="L533" s="264">
        <v>0</v>
      </c>
    </row>
    <row r="534" spans="1:12" s="28" customFormat="1" x14ac:dyDescent="0.2">
      <c r="A534" s="107" t="s">
        <v>16419</v>
      </c>
      <c r="B534" s="28" t="str">
        <f>VLOOKUP(D534,fips_xref!$A$5:$C$35,2,FALSE)</f>
        <v>Sheridan_Tribal</v>
      </c>
      <c r="C534" s="102" t="str">
        <f t="shared" si="8"/>
        <v>56</v>
      </c>
      <c r="D534" s="133" t="str">
        <f>fips_xref!A23</f>
        <v>5603301</v>
      </c>
      <c r="F534" s="28" t="str">
        <f>SCC_xref!A$34</f>
        <v>2310000330</v>
      </c>
      <c r="G534" s="107" t="str">
        <f>VLOOKUP(F534,SCC_xref!$A$6:$B$59,2,FALSE)</f>
        <v>Artificial Lift</v>
      </c>
      <c r="H534" s="262">
        <v>0</v>
      </c>
      <c r="I534" s="263">
        <v>0</v>
      </c>
      <c r="J534" s="263">
        <v>0</v>
      </c>
      <c r="K534" s="263">
        <v>0</v>
      </c>
      <c r="L534" s="264">
        <v>0</v>
      </c>
    </row>
    <row r="535" spans="1:12" s="28" customFormat="1" x14ac:dyDescent="0.2">
      <c r="A535" s="107" t="s">
        <v>16419</v>
      </c>
      <c r="B535" s="28" t="str">
        <f>VLOOKUP(D535,fips_xref!$A$5:$C$35,2,FALSE)</f>
        <v>Weston_Tribal</v>
      </c>
      <c r="C535" s="102" t="str">
        <f t="shared" si="8"/>
        <v>56</v>
      </c>
      <c r="D535" s="133" t="str">
        <f>fips_xref!A24</f>
        <v>5604501</v>
      </c>
      <c r="F535" s="28" t="str">
        <f>SCC_xref!A$34</f>
        <v>2310000330</v>
      </c>
      <c r="G535" s="107" t="str">
        <f>VLOOKUP(F535,SCC_xref!$A$6:$B$59,2,FALSE)</f>
        <v>Artificial Lift</v>
      </c>
      <c r="H535" s="262">
        <v>0</v>
      </c>
      <c r="I535" s="263">
        <v>0</v>
      </c>
      <c r="J535" s="263">
        <v>0</v>
      </c>
      <c r="K535" s="263">
        <v>0</v>
      </c>
      <c r="L535" s="264">
        <v>0</v>
      </c>
    </row>
    <row r="536" spans="1:12" s="30" customFormat="1" x14ac:dyDescent="0.2">
      <c r="A536" s="109" t="s">
        <v>16419</v>
      </c>
      <c r="B536" s="30" t="str">
        <f>VLOOKUP(D536,fips_xref!$A$5:$C$35,2,FALSE)</f>
        <v>Big Horn_NonTribal</v>
      </c>
      <c r="C536" s="101" t="str">
        <f t="shared" si="8"/>
        <v>30</v>
      </c>
      <c r="D536" s="134" t="str">
        <f>fips_xref!A25</f>
        <v>3000302</v>
      </c>
      <c r="F536" s="30" t="str">
        <f>SCC_xref!A$34</f>
        <v>2310000330</v>
      </c>
      <c r="G536" s="109" t="str">
        <f>VLOOKUP(F536,SCC_xref!$A$6:$B$59,2,FALSE)</f>
        <v>Artificial Lift</v>
      </c>
      <c r="H536" s="265">
        <v>0</v>
      </c>
      <c r="I536" s="266">
        <v>0</v>
      </c>
      <c r="J536" s="266">
        <v>0</v>
      </c>
      <c r="K536" s="266">
        <v>0</v>
      </c>
      <c r="L536" s="267">
        <v>0</v>
      </c>
    </row>
    <row r="537" spans="1:12" s="30" customFormat="1" x14ac:dyDescent="0.2">
      <c r="A537" s="109" t="s">
        <v>16419</v>
      </c>
      <c r="B537" s="30" t="str">
        <f>VLOOKUP(D537,fips_xref!$A$5:$C$35,2,FALSE)</f>
        <v>Powder River_NonTribal</v>
      </c>
      <c r="C537" s="101" t="str">
        <f t="shared" si="8"/>
        <v>30</v>
      </c>
      <c r="D537" s="134" t="str">
        <f>fips_xref!A26</f>
        <v>3007502</v>
      </c>
      <c r="F537" s="30" t="str">
        <f>SCC_xref!A$34</f>
        <v>2310000330</v>
      </c>
      <c r="G537" s="109" t="str">
        <f>VLOOKUP(F537,SCC_xref!$A$6:$B$59,2,FALSE)</f>
        <v>Artificial Lift</v>
      </c>
      <c r="H537" s="265">
        <v>7.2086950829279743</v>
      </c>
      <c r="I537" s="266">
        <v>3.2855347996803301</v>
      </c>
      <c r="J537" s="266">
        <v>6.5770525695634072</v>
      </c>
      <c r="K537" s="266">
        <v>0</v>
      </c>
      <c r="L537" s="267">
        <v>0.35193266897195241</v>
      </c>
    </row>
    <row r="538" spans="1:12" s="30" customFormat="1" x14ac:dyDescent="0.2">
      <c r="A538" s="109" t="s">
        <v>16419</v>
      </c>
      <c r="B538" s="30" t="str">
        <f>VLOOKUP(D538,fips_xref!$A$5:$C$35,2,FALSE)</f>
        <v>Campbell_NonTribal</v>
      </c>
      <c r="C538" s="101" t="str">
        <f t="shared" si="8"/>
        <v>56</v>
      </c>
      <c r="D538" s="134" t="str">
        <f>fips_xref!A27</f>
        <v>5600502</v>
      </c>
      <c r="F538" s="30" t="str">
        <f>SCC_xref!A$34</f>
        <v>2310000330</v>
      </c>
      <c r="G538" s="109" t="str">
        <f>VLOOKUP(F538,SCC_xref!$A$6:$B$59,2,FALSE)</f>
        <v>Artificial Lift</v>
      </c>
      <c r="H538" s="265">
        <v>125.34579732270943</v>
      </c>
      <c r="I538" s="266">
        <v>57.129338161736491</v>
      </c>
      <c r="J538" s="266">
        <v>114.3627090453171</v>
      </c>
      <c r="K538" s="266">
        <v>0</v>
      </c>
      <c r="L538" s="267">
        <v>6.1194544211850506</v>
      </c>
    </row>
    <row r="539" spans="1:12" s="30" customFormat="1" x14ac:dyDescent="0.2">
      <c r="A539" s="109" t="s">
        <v>16419</v>
      </c>
      <c r="B539" s="30" t="str">
        <f>VLOOKUP(D539,fips_xref!$A$5:$C$35,2,FALSE)</f>
        <v>Converse_NonTribal</v>
      </c>
      <c r="C539" s="101" t="str">
        <f t="shared" si="8"/>
        <v>56</v>
      </c>
      <c r="D539" s="134" t="str">
        <f>fips_xref!A28</f>
        <v>5600902</v>
      </c>
      <c r="F539" s="30" t="str">
        <f>SCC_xref!A$34</f>
        <v>2310000330</v>
      </c>
      <c r="G539" s="109" t="str">
        <f>VLOOKUP(F539,SCC_xref!$A$6:$B$59,2,FALSE)</f>
        <v>Artificial Lift</v>
      </c>
      <c r="H539" s="265">
        <v>29.306900183847812</v>
      </c>
      <c r="I539" s="266">
        <v>13.357319087171039</v>
      </c>
      <c r="J539" s="266">
        <v>26.738961898472137</v>
      </c>
      <c r="K539" s="266">
        <v>0</v>
      </c>
      <c r="L539" s="267">
        <v>1.4307798405043477</v>
      </c>
    </row>
    <row r="540" spans="1:12" s="30" customFormat="1" x14ac:dyDescent="0.2">
      <c r="A540" s="109" t="s">
        <v>16419</v>
      </c>
      <c r="B540" s="30" t="str">
        <f>VLOOKUP(D540,fips_xref!$A$5:$C$35,2,FALSE)</f>
        <v>Crook_NonTribal</v>
      </c>
      <c r="C540" s="101" t="str">
        <f t="shared" si="8"/>
        <v>56</v>
      </c>
      <c r="D540" s="134" t="str">
        <f>fips_xref!A29</f>
        <v>5601102</v>
      </c>
      <c r="F540" s="30" t="str">
        <f>SCC_xref!A$34</f>
        <v>2310000330</v>
      </c>
      <c r="G540" s="109" t="str">
        <f>VLOOKUP(F540,SCC_xref!$A$6:$B$59,2,FALSE)</f>
        <v>Artificial Lift</v>
      </c>
      <c r="H540" s="265">
        <v>25.731756195147764</v>
      </c>
      <c r="I540" s="266">
        <v>11.727861903365319</v>
      </c>
      <c r="J540" s="266">
        <v>23.477080283708631</v>
      </c>
      <c r="K540" s="266">
        <v>0</v>
      </c>
      <c r="L540" s="267">
        <v>1.2562392403779805</v>
      </c>
    </row>
    <row r="541" spans="1:12" s="30" customFormat="1" x14ac:dyDescent="0.2">
      <c r="A541" s="109" t="s">
        <v>16419</v>
      </c>
      <c r="B541" s="30" t="str">
        <f>VLOOKUP(D541,fips_xref!$A$5:$C$35,2,FALSE)</f>
        <v>Johnson_NonTribal</v>
      </c>
      <c r="C541" s="101" t="str">
        <f t="shared" si="8"/>
        <v>56</v>
      </c>
      <c r="D541" s="134" t="str">
        <f>fips_xref!A30</f>
        <v>5601902</v>
      </c>
      <c r="F541" s="30" t="str">
        <f>SCC_xref!A$34</f>
        <v>2310000330</v>
      </c>
      <c r="G541" s="109" t="str">
        <f>VLOOKUP(F541,SCC_xref!$A$6:$B$59,2,FALSE)</f>
        <v>Artificial Lift</v>
      </c>
      <c r="H541" s="265">
        <v>17.316286994745528</v>
      </c>
      <c r="I541" s="266">
        <v>7.8923110033085031</v>
      </c>
      <c r="J541" s="266">
        <v>15.798993932176341</v>
      </c>
      <c r="K541" s="266">
        <v>0</v>
      </c>
      <c r="L541" s="267">
        <v>0.8453911600696834</v>
      </c>
    </row>
    <row r="542" spans="1:12" s="30" customFormat="1" x14ac:dyDescent="0.2">
      <c r="A542" s="109" t="s">
        <v>16419</v>
      </c>
      <c r="B542" s="30" t="str">
        <f>VLOOKUP(D542,fips_xref!$A$5:$C$35,2,FALSE)</f>
        <v>Natrona_NonTribal</v>
      </c>
      <c r="C542" s="101" t="str">
        <f t="shared" si="8"/>
        <v>56</v>
      </c>
      <c r="D542" s="134" t="str">
        <f>fips_xref!A31</f>
        <v>5602502</v>
      </c>
      <c r="F542" s="30" t="str">
        <f>SCC_xref!A$34</f>
        <v>2310000330</v>
      </c>
      <c r="G542" s="109" t="str">
        <f>VLOOKUP(F542,SCC_xref!$A$6:$B$59,2,FALSE)</f>
        <v>Artificial Lift</v>
      </c>
      <c r="H542" s="265">
        <v>75.61467198906648</v>
      </c>
      <c r="I542" s="266">
        <v>34.463191094716692</v>
      </c>
      <c r="J542" s="266">
        <v>68.989139779287967</v>
      </c>
      <c r="K542" s="266">
        <v>0</v>
      </c>
      <c r="L542" s="267">
        <v>3.6915520798727033</v>
      </c>
    </row>
    <row r="543" spans="1:12" s="30" customFormat="1" x14ac:dyDescent="0.2">
      <c r="A543" s="109" t="s">
        <v>16419</v>
      </c>
      <c r="B543" s="30" t="str">
        <f>VLOOKUP(D543,fips_xref!$A$5:$C$35,2,FALSE)</f>
        <v>Niobrara_NonTribal</v>
      </c>
      <c r="C543" s="101" t="str">
        <f t="shared" si="8"/>
        <v>56</v>
      </c>
      <c r="D543" s="134" t="str">
        <f>fips_xref!A32</f>
        <v>5602702</v>
      </c>
      <c r="F543" s="30" t="str">
        <f>SCC_xref!A$34</f>
        <v>2310000330</v>
      </c>
      <c r="G543" s="109" t="str">
        <f>VLOOKUP(F543,SCC_xref!$A$6:$B$59,2,FALSE)</f>
        <v>Artificial Lift</v>
      </c>
      <c r="H543" s="265">
        <v>8.7755868388228393</v>
      </c>
      <c r="I543" s="266">
        <v>3.9996831069817103</v>
      </c>
      <c r="J543" s="266">
        <v>8.0066496506970175</v>
      </c>
      <c r="K543" s="266">
        <v>0</v>
      </c>
      <c r="L543" s="267">
        <v>0.42842923198349936</v>
      </c>
    </row>
    <row r="544" spans="1:12" s="30" customFormat="1" x14ac:dyDescent="0.2">
      <c r="A544" s="109" t="s">
        <v>16419</v>
      </c>
      <c r="B544" s="30" t="str">
        <f>VLOOKUP(D544,fips_xref!$A$5:$C$35,2,FALSE)</f>
        <v>Sheridan_NonTribal</v>
      </c>
      <c r="C544" s="101" t="str">
        <f t="shared" si="8"/>
        <v>56</v>
      </c>
      <c r="D544" s="134" t="str">
        <f>fips_xref!A33</f>
        <v>5603302</v>
      </c>
      <c r="F544" s="30" t="str">
        <f>SCC_xref!A$34</f>
        <v>2310000330</v>
      </c>
      <c r="G544" s="109" t="str">
        <f>VLOOKUP(F544,SCC_xref!$A$6:$B$59,2,FALSE)</f>
        <v>Artificial Lift</v>
      </c>
      <c r="H544" s="265">
        <v>0.43563028926464659</v>
      </c>
      <c r="I544" s="266">
        <v>0.19854889944831161</v>
      </c>
      <c r="J544" s="266">
        <v>0.39745935712735725</v>
      </c>
      <c r="K544" s="266">
        <v>0</v>
      </c>
      <c r="L544" s="267">
        <v>2.1267723023687578E-2</v>
      </c>
    </row>
    <row r="545" spans="1:12" s="30" customFormat="1" x14ac:dyDescent="0.2">
      <c r="A545" s="109" t="s">
        <v>16419</v>
      </c>
      <c r="B545" s="30" t="str">
        <f>VLOOKUP(D545,fips_xref!$A$5:$C$35,2,FALSE)</f>
        <v>Weston_NonTribal</v>
      </c>
      <c r="C545" s="101" t="str">
        <f t="shared" si="8"/>
        <v>56</v>
      </c>
      <c r="D545" s="134" t="str">
        <f>fips_xref!A34</f>
        <v>5604502</v>
      </c>
      <c r="F545" s="30" t="str">
        <f>SCC_xref!A$34</f>
        <v>2310000330</v>
      </c>
      <c r="G545" s="109" t="str">
        <f>VLOOKUP(F545,SCC_xref!$A$6:$B$59,2,FALSE)</f>
        <v>Artificial Lift</v>
      </c>
      <c r="H545" s="265">
        <v>15.364554476285219</v>
      </c>
      <c r="I545" s="266">
        <v>7.0027623353040145</v>
      </c>
      <c r="J545" s="266">
        <v>14.01827672497468</v>
      </c>
      <c r="K545" s="266">
        <v>0</v>
      </c>
      <c r="L545" s="267">
        <v>0.75010644814341665</v>
      </c>
    </row>
    <row r="546" spans="1:12" x14ac:dyDescent="0.2">
      <c r="A546" s="33" t="s">
        <v>16420</v>
      </c>
      <c r="B546" s="33" t="str">
        <f>VLOOKUP(D546,fips_xref!$A$5:$C$35,2,FALSE)</f>
        <v>Big Horn</v>
      </c>
      <c r="C546" s="34" t="str">
        <f t="shared" si="8"/>
        <v>30</v>
      </c>
      <c r="D546" s="149">
        <f>fips_xref!A5</f>
        <v>30003</v>
      </c>
      <c r="F546" s="33" t="str">
        <f>SCC_xref!A$21</f>
        <v>2310001640</v>
      </c>
      <c r="G546" s="32" t="str">
        <f>VLOOKUP(F546,SCC_xref!$A$6:$B$59,2,FALSE)</f>
        <v xml:space="preserve">Venting - Compressor Startup </v>
      </c>
      <c r="H546" s="225">
        <v>0</v>
      </c>
      <c r="I546" s="215">
        <v>2.1493779303499039E-2</v>
      </c>
      <c r="J546" s="260">
        <v>0</v>
      </c>
      <c r="K546" s="260">
        <v>0</v>
      </c>
      <c r="L546" s="261">
        <v>0</v>
      </c>
    </row>
    <row r="547" spans="1:12" x14ac:dyDescent="0.2">
      <c r="A547" s="33" t="s">
        <v>16420</v>
      </c>
      <c r="B547" s="33" t="str">
        <f>VLOOKUP(D547,fips_xref!$A$5:$C$35,2,FALSE)</f>
        <v>Powder River</v>
      </c>
      <c r="C547" s="34" t="str">
        <f t="shared" si="8"/>
        <v>30</v>
      </c>
      <c r="D547" s="149">
        <f>fips_xref!A6</f>
        <v>30075</v>
      </c>
      <c r="F547" s="33" t="str">
        <f>SCC_xref!A$21</f>
        <v>2310001640</v>
      </c>
      <c r="G547" s="32" t="str">
        <f>VLOOKUP(F547,SCC_xref!$A$6:$B$59,2,FALSE)</f>
        <v xml:space="preserve">Venting - Compressor Startup </v>
      </c>
      <c r="H547" s="225">
        <v>0</v>
      </c>
      <c r="I547" s="215">
        <v>3.6877441828750521E-3</v>
      </c>
      <c r="J547" s="260">
        <v>0</v>
      </c>
      <c r="K547" s="260">
        <v>0</v>
      </c>
      <c r="L547" s="261">
        <v>0</v>
      </c>
    </row>
    <row r="548" spans="1:12" x14ac:dyDescent="0.2">
      <c r="A548" s="33" t="s">
        <v>16420</v>
      </c>
      <c r="B548" s="33" t="str">
        <f>VLOOKUP(D548,fips_xref!$A$5:$C$35,2,FALSE)</f>
        <v>Campbell</v>
      </c>
      <c r="C548" s="34" t="str">
        <f t="shared" si="8"/>
        <v>56</v>
      </c>
      <c r="D548" s="149">
        <f>fips_xref!A7</f>
        <v>56005</v>
      </c>
      <c r="F548" s="33" t="str">
        <f>SCC_xref!A$21</f>
        <v>2310001640</v>
      </c>
      <c r="G548" s="32" t="str">
        <f>VLOOKUP(F548,SCC_xref!$A$6:$B$59,2,FALSE)</f>
        <v xml:space="preserve">Venting - Compressor Startup </v>
      </c>
      <c r="H548" s="225">
        <v>0</v>
      </c>
      <c r="I548" s="215">
        <v>0.70616990900582655</v>
      </c>
      <c r="J548" s="260">
        <v>0</v>
      </c>
      <c r="K548" s="260">
        <v>0</v>
      </c>
      <c r="L548" s="261">
        <v>0</v>
      </c>
    </row>
    <row r="549" spans="1:12" x14ac:dyDescent="0.2">
      <c r="A549" s="33" t="s">
        <v>16420</v>
      </c>
      <c r="B549" s="33" t="str">
        <f>VLOOKUP(D549,fips_xref!$A$5:$C$35,2,FALSE)</f>
        <v>Converse</v>
      </c>
      <c r="C549" s="34" t="str">
        <f t="shared" si="8"/>
        <v>56</v>
      </c>
      <c r="D549" s="149">
        <f>fips_xref!A8</f>
        <v>56009</v>
      </c>
      <c r="F549" s="33" t="str">
        <f>SCC_xref!A$21</f>
        <v>2310001640</v>
      </c>
      <c r="G549" s="32" t="str">
        <f>VLOOKUP(F549,SCC_xref!$A$6:$B$59,2,FALSE)</f>
        <v xml:space="preserve">Venting - Compressor Startup </v>
      </c>
      <c r="H549" s="225">
        <v>0</v>
      </c>
      <c r="I549" s="215">
        <v>0.49253814325476908</v>
      </c>
      <c r="J549" s="260">
        <v>0</v>
      </c>
      <c r="K549" s="260">
        <v>0</v>
      </c>
      <c r="L549" s="261">
        <v>0</v>
      </c>
    </row>
    <row r="550" spans="1:12" x14ac:dyDescent="0.2">
      <c r="A550" s="33" t="s">
        <v>16420</v>
      </c>
      <c r="B550" s="33" t="str">
        <f>VLOOKUP(D550,fips_xref!$A$5:$C$35,2,FALSE)</f>
        <v>Crook</v>
      </c>
      <c r="C550" s="34" t="str">
        <f t="shared" si="8"/>
        <v>56</v>
      </c>
      <c r="D550" s="149">
        <f>fips_xref!A9</f>
        <v>56011</v>
      </c>
      <c r="F550" s="33" t="str">
        <f>SCC_xref!A$21</f>
        <v>2310001640</v>
      </c>
      <c r="G550" s="32" t="str">
        <f>VLOOKUP(F550,SCC_xref!$A$6:$B$59,2,FALSE)</f>
        <v xml:space="preserve">Venting - Compressor Startup </v>
      </c>
      <c r="H550" s="225">
        <v>0</v>
      </c>
      <c r="I550" s="215">
        <v>2.5369186502802823E-3</v>
      </c>
      <c r="J550" s="260">
        <v>0</v>
      </c>
      <c r="K550" s="260">
        <v>0</v>
      </c>
      <c r="L550" s="261">
        <v>0</v>
      </c>
    </row>
    <row r="551" spans="1:12" x14ac:dyDescent="0.2">
      <c r="A551" s="33" t="s">
        <v>16420</v>
      </c>
      <c r="B551" s="33" t="str">
        <f>VLOOKUP(D551,fips_xref!$A$5:$C$35,2,FALSE)</f>
        <v>Johnson</v>
      </c>
      <c r="C551" s="34" t="str">
        <f t="shared" si="8"/>
        <v>56</v>
      </c>
      <c r="D551" s="149">
        <f>fips_xref!A10</f>
        <v>56019</v>
      </c>
      <c r="F551" s="33" t="str">
        <f>SCC_xref!A$21</f>
        <v>2310001640</v>
      </c>
      <c r="G551" s="32" t="str">
        <f>VLOOKUP(F551,SCC_xref!$A$6:$B$59,2,FALSE)</f>
        <v xml:space="preserve">Venting - Compressor Startup </v>
      </c>
      <c r="H551" s="225">
        <v>0</v>
      </c>
      <c r="I551" s="215">
        <v>2.3852116666175895E-2</v>
      </c>
      <c r="J551" s="260">
        <v>0</v>
      </c>
      <c r="K551" s="260">
        <v>0</v>
      </c>
      <c r="L551" s="261">
        <v>0</v>
      </c>
    </row>
    <row r="552" spans="1:12" x14ac:dyDescent="0.2">
      <c r="A552" s="33" t="s">
        <v>16420</v>
      </c>
      <c r="B552" s="33" t="str">
        <f>VLOOKUP(D552,fips_xref!$A$5:$C$35,2,FALSE)</f>
        <v>Natrona</v>
      </c>
      <c r="C552" s="34" t="str">
        <f t="shared" si="8"/>
        <v>56</v>
      </c>
      <c r="D552" s="149">
        <f>fips_xref!A11</f>
        <v>56025</v>
      </c>
      <c r="F552" s="33" t="str">
        <f>SCC_xref!A$21</f>
        <v>2310001640</v>
      </c>
      <c r="G552" s="32" t="str">
        <f>VLOOKUP(F552,SCC_xref!$A$6:$B$59,2,FALSE)</f>
        <v xml:space="preserve">Venting - Compressor Startup </v>
      </c>
      <c r="H552" s="225">
        <v>0</v>
      </c>
      <c r="I552" s="215">
        <v>1.7447368906186194</v>
      </c>
      <c r="J552" s="260">
        <v>0</v>
      </c>
      <c r="K552" s="260">
        <v>0</v>
      </c>
      <c r="L552" s="261">
        <v>0</v>
      </c>
    </row>
    <row r="553" spans="1:12" x14ac:dyDescent="0.2">
      <c r="A553" s="33" t="s">
        <v>16420</v>
      </c>
      <c r="B553" s="33" t="str">
        <f>VLOOKUP(D553,fips_xref!$A$5:$C$35,2,FALSE)</f>
        <v>Niobrara</v>
      </c>
      <c r="C553" s="34" t="str">
        <f t="shared" si="8"/>
        <v>56</v>
      </c>
      <c r="D553" s="149">
        <f>fips_xref!A12</f>
        <v>56027</v>
      </c>
      <c r="F553" s="33" t="str">
        <f>SCC_xref!A$21</f>
        <v>2310001640</v>
      </c>
      <c r="G553" s="32" t="str">
        <f>VLOOKUP(F553,SCC_xref!$A$6:$B$59,2,FALSE)</f>
        <v xml:space="preserve">Venting - Compressor Startup </v>
      </c>
      <c r="H553" s="225">
        <v>0</v>
      </c>
      <c r="I553" s="215">
        <v>0.12483093484406046</v>
      </c>
      <c r="J553" s="260">
        <v>0</v>
      </c>
      <c r="K553" s="260">
        <v>0</v>
      </c>
      <c r="L553" s="261">
        <v>0</v>
      </c>
    </row>
    <row r="554" spans="1:12" x14ac:dyDescent="0.2">
      <c r="A554" s="33" t="s">
        <v>16420</v>
      </c>
      <c r="B554" s="33" t="str">
        <f>VLOOKUP(D554,fips_xref!$A$5:$C$35,2,FALSE)</f>
        <v>Sheridan</v>
      </c>
      <c r="C554" s="34" t="str">
        <f t="shared" si="8"/>
        <v>56</v>
      </c>
      <c r="D554" s="149">
        <f>fips_xref!A13</f>
        <v>56033</v>
      </c>
      <c r="F554" s="33" t="str">
        <f>SCC_xref!A$21</f>
        <v>2310001640</v>
      </c>
      <c r="G554" s="32" t="str">
        <f>VLOOKUP(F554,SCC_xref!$A$6:$B$59,2,FALSE)</f>
        <v xml:space="preserve">Venting - Compressor Startup </v>
      </c>
      <c r="H554" s="225">
        <v>0</v>
      </c>
      <c r="I554" s="215">
        <v>9.5729437017705588E-3</v>
      </c>
      <c r="J554" s="260">
        <v>0</v>
      </c>
      <c r="K554" s="260">
        <v>0</v>
      </c>
      <c r="L554" s="261">
        <v>0</v>
      </c>
    </row>
    <row r="555" spans="1:12" x14ac:dyDescent="0.2">
      <c r="A555" s="33" t="s">
        <v>16420</v>
      </c>
      <c r="B555" s="33" t="str">
        <f>VLOOKUP(D555,fips_xref!$A$5:$C$35,2,FALSE)</f>
        <v>Weston</v>
      </c>
      <c r="C555" s="34" t="str">
        <f t="shared" si="8"/>
        <v>56</v>
      </c>
      <c r="D555" s="149">
        <f>fips_xref!A14</f>
        <v>56045</v>
      </c>
      <c r="F555" s="33" t="str">
        <f>SCC_xref!A$21</f>
        <v>2310001640</v>
      </c>
      <c r="G555" s="32" t="str">
        <f>VLOOKUP(F555,SCC_xref!$A$6:$B$59,2,FALSE)</f>
        <v xml:space="preserve">Venting - Compressor Startup </v>
      </c>
      <c r="H555" s="225">
        <v>0</v>
      </c>
      <c r="I555" s="215">
        <v>0.11199747918715661</v>
      </c>
      <c r="J555" s="260">
        <v>0</v>
      </c>
      <c r="K555" s="260">
        <v>0</v>
      </c>
      <c r="L555" s="261">
        <v>0</v>
      </c>
    </row>
    <row r="556" spans="1:12" s="28" customFormat="1" x14ac:dyDescent="0.2">
      <c r="A556" s="28" t="s">
        <v>16420</v>
      </c>
      <c r="B556" s="28" t="str">
        <f>VLOOKUP(D556,fips_xref!$A$5:$C$35,2,FALSE)</f>
        <v>Big Horn_Tribal</v>
      </c>
      <c r="C556" s="102" t="str">
        <f t="shared" si="8"/>
        <v>30</v>
      </c>
      <c r="D556" s="133" t="str">
        <f>fips_xref!A15</f>
        <v>3000301</v>
      </c>
      <c r="F556" s="28" t="str">
        <f>SCC_xref!A$21</f>
        <v>2310001640</v>
      </c>
      <c r="G556" s="107" t="str">
        <f>VLOOKUP(F556,SCC_xref!$A$6:$B$59,2,FALSE)</f>
        <v xml:space="preserve">Venting - Compressor Startup </v>
      </c>
      <c r="H556" s="262">
        <v>0</v>
      </c>
      <c r="I556" s="275">
        <v>2.4591780569459499E-3</v>
      </c>
      <c r="J556" s="263">
        <v>0</v>
      </c>
      <c r="K556" s="263">
        <v>0</v>
      </c>
      <c r="L556" s="264">
        <v>0</v>
      </c>
    </row>
    <row r="557" spans="1:12" s="28" customFormat="1" x14ac:dyDescent="0.2">
      <c r="A557" s="28" t="s">
        <v>16420</v>
      </c>
      <c r="B557" s="28" t="str">
        <f>VLOOKUP(D557,fips_xref!$A$5:$C$35,2,FALSE)</f>
        <v>Powder River_Tribal</v>
      </c>
      <c r="C557" s="102" t="str">
        <f t="shared" si="8"/>
        <v>30</v>
      </c>
      <c r="D557" s="133" t="str">
        <f>fips_xref!A16</f>
        <v>3007501</v>
      </c>
      <c r="F557" s="28" t="str">
        <f>SCC_xref!A$21</f>
        <v>2310001640</v>
      </c>
      <c r="G557" s="107" t="str">
        <f>VLOOKUP(F557,SCC_xref!$A$6:$B$59,2,FALSE)</f>
        <v xml:space="preserve">Venting - Compressor Startup </v>
      </c>
      <c r="H557" s="262">
        <v>0</v>
      </c>
      <c r="I557" s="275">
        <v>0</v>
      </c>
      <c r="J557" s="263">
        <v>0</v>
      </c>
      <c r="K557" s="263">
        <v>0</v>
      </c>
      <c r="L557" s="264">
        <v>0</v>
      </c>
    </row>
    <row r="558" spans="1:12" s="28" customFormat="1" x14ac:dyDescent="0.2">
      <c r="A558" s="28" t="s">
        <v>16420</v>
      </c>
      <c r="B558" s="28" t="str">
        <f>VLOOKUP(D558,fips_xref!$A$5:$C$35,2,FALSE)</f>
        <v>Campbell_Tribal</v>
      </c>
      <c r="C558" s="102" t="str">
        <f t="shared" si="8"/>
        <v>56</v>
      </c>
      <c r="D558" s="133" t="str">
        <f>fips_xref!A17</f>
        <v>5600501</v>
      </c>
      <c r="F558" s="28" t="str">
        <f>SCC_xref!A$21</f>
        <v>2310001640</v>
      </c>
      <c r="G558" s="107" t="str">
        <f>VLOOKUP(F558,SCC_xref!$A$6:$B$59,2,FALSE)</f>
        <v xml:space="preserve">Venting - Compressor Startup </v>
      </c>
      <c r="H558" s="262">
        <v>0</v>
      </c>
      <c r="I558" s="275">
        <v>0</v>
      </c>
      <c r="J558" s="263">
        <v>0</v>
      </c>
      <c r="K558" s="263">
        <v>0</v>
      </c>
      <c r="L558" s="264">
        <v>0</v>
      </c>
    </row>
    <row r="559" spans="1:12" s="28" customFormat="1" x14ac:dyDescent="0.2">
      <c r="A559" s="28" t="s">
        <v>16420</v>
      </c>
      <c r="B559" s="28" t="str">
        <f>VLOOKUP(D559,fips_xref!$A$5:$C$35,2,FALSE)</f>
        <v>Converse_Tribal</v>
      </c>
      <c r="C559" s="102" t="str">
        <f t="shared" si="8"/>
        <v>56</v>
      </c>
      <c r="D559" s="133" t="str">
        <f>fips_xref!A18</f>
        <v>5600901</v>
      </c>
      <c r="F559" s="28" t="str">
        <f>SCC_xref!A$21</f>
        <v>2310001640</v>
      </c>
      <c r="G559" s="107" t="str">
        <f>VLOOKUP(F559,SCC_xref!$A$6:$B$59,2,FALSE)</f>
        <v xml:space="preserve">Venting - Compressor Startup </v>
      </c>
      <c r="H559" s="262">
        <v>0</v>
      </c>
      <c r="I559" s="275">
        <v>0</v>
      </c>
      <c r="J559" s="263">
        <v>0</v>
      </c>
      <c r="K559" s="263">
        <v>0</v>
      </c>
      <c r="L559" s="264">
        <v>0</v>
      </c>
    </row>
    <row r="560" spans="1:12" s="28" customFormat="1" x14ac:dyDescent="0.2">
      <c r="A560" s="28" t="s">
        <v>16420</v>
      </c>
      <c r="B560" s="28" t="str">
        <f>VLOOKUP(D560,fips_xref!$A$5:$C$35,2,FALSE)</f>
        <v>Crook_Tribal</v>
      </c>
      <c r="C560" s="102" t="str">
        <f t="shared" si="8"/>
        <v>56</v>
      </c>
      <c r="D560" s="133" t="str">
        <f>fips_xref!A19</f>
        <v>5601101</v>
      </c>
      <c r="F560" s="28" t="str">
        <f>SCC_xref!A$21</f>
        <v>2310001640</v>
      </c>
      <c r="G560" s="107" t="str">
        <f>VLOOKUP(F560,SCC_xref!$A$6:$B$59,2,FALSE)</f>
        <v xml:space="preserve">Venting - Compressor Startup </v>
      </c>
      <c r="H560" s="262">
        <v>0</v>
      </c>
      <c r="I560" s="275">
        <v>0</v>
      </c>
      <c r="J560" s="263">
        <v>0</v>
      </c>
      <c r="K560" s="263">
        <v>0</v>
      </c>
      <c r="L560" s="264">
        <v>0</v>
      </c>
    </row>
    <row r="561" spans="1:12" s="28" customFormat="1" x14ac:dyDescent="0.2">
      <c r="A561" s="28" t="s">
        <v>16420</v>
      </c>
      <c r="B561" s="28" t="str">
        <f>VLOOKUP(D561,fips_xref!$A$5:$C$35,2,FALSE)</f>
        <v>Johnson_Tribal</v>
      </c>
      <c r="C561" s="102" t="str">
        <f t="shared" si="8"/>
        <v>56</v>
      </c>
      <c r="D561" s="133" t="str">
        <f>fips_xref!A20</f>
        <v>5601901</v>
      </c>
      <c r="F561" s="28" t="str">
        <f>SCC_xref!A$21</f>
        <v>2310001640</v>
      </c>
      <c r="G561" s="107" t="str">
        <f>VLOOKUP(F561,SCC_xref!$A$6:$B$59,2,FALSE)</f>
        <v xml:space="preserve">Venting - Compressor Startup </v>
      </c>
      <c r="H561" s="262">
        <v>0</v>
      </c>
      <c r="I561" s="275">
        <v>0</v>
      </c>
      <c r="J561" s="263">
        <v>0</v>
      </c>
      <c r="K561" s="263">
        <v>0</v>
      </c>
      <c r="L561" s="264">
        <v>0</v>
      </c>
    </row>
    <row r="562" spans="1:12" s="28" customFormat="1" x14ac:dyDescent="0.2">
      <c r="A562" s="28" t="s">
        <v>16420</v>
      </c>
      <c r="B562" s="28" t="str">
        <f>VLOOKUP(D562,fips_xref!$A$5:$C$35,2,FALSE)</f>
        <v>Natrona_Tribal</v>
      </c>
      <c r="C562" s="102" t="str">
        <f t="shared" si="8"/>
        <v>56</v>
      </c>
      <c r="D562" s="133" t="str">
        <f>fips_xref!A21</f>
        <v>5602501</v>
      </c>
      <c r="F562" s="28" t="str">
        <f>SCC_xref!A$21</f>
        <v>2310001640</v>
      </c>
      <c r="G562" s="107" t="str">
        <f>VLOOKUP(F562,SCC_xref!$A$6:$B$59,2,FALSE)</f>
        <v xml:space="preserve">Venting - Compressor Startup </v>
      </c>
      <c r="H562" s="262">
        <v>0</v>
      </c>
      <c r="I562" s="275">
        <v>0</v>
      </c>
      <c r="J562" s="263">
        <v>0</v>
      </c>
      <c r="K562" s="263">
        <v>0</v>
      </c>
      <c r="L562" s="264">
        <v>0</v>
      </c>
    </row>
    <row r="563" spans="1:12" s="28" customFormat="1" x14ac:dyDescent="0.2">
      <c r="A563" s="28" t="s">
        <v>16420</v>
      </c>
      <c r="B563" s="28" t="str">
        <f>VLOOKUP(D563,fips_xref!$A$5:$C$35,2,FALSE)</f>
        <v>Niobrara_Tribal</v>
      </c>
      <c r="C563" s="102" t="str">
        <f t="shared" si="8"/>
        <v>56</v>
      </c>
      <c r="D563" s="133" t="str">
        <f>fips_xref!A22</f>
        <v>5602701</v>
      </c>
      <c r="F563" s="28" t="str">
        <f>SCC_xref!A$21</f>
        <v>2310001640</v>
      </c>
      <c r="G563" s="107" t="str">
        <f>VLOOKUP(F563,SCC_xref!$A$6:$B$59,2,FALSE)</f>
        <v xml:space="preserve">Venting - Compressor Startup </v>
      </c>
      <c r="H563" s="262">
        <v>0</v>
      </c>
      <c r="I563" s="275">
        <v>0</v>
      </c>
      <c r="J563" s="263">
        <v>0</v>
      </c>
      <c r="K563" s="263">
        <v>0</v>
      </c>
      <c r="L563" s="264">
        <v>0</v>
      </c>
    </row>
    <row r="564" spans="1:12" s="28" customFormat="1" x14ac:dyDescent="0.2">
      <c r="A564" s="28" t="s">
        <v>16420</v>
      </c>
      <c r="B564" s="28" t="str">
        <f>VLOOKUP(D564,fips_xref!$A$5:$C$35,2,FALSE)</f>
        <v>Sheridan_Tribal</v>
      </c>
      <c r="C564" s="102" t="str">
        <f t="shared" si="8"/>
        <v>56</v>
      </c>
      <c r="D564" s="133" t="str">
        <f>fips_xref!A23</f>
        <v>5603301</v>
      </c>
      <c r="F564" s="28" t="str">
        <f>SCC_xref!A$21</f>
        <v>2310001640</v>
      </c>
      <c r="G564" s="107" t="str">
        <f>VLOOKUP(F564,SCC_xref!$A$6:$B$59,2,FALSE)</f>
        <v xml:space="preserve">Venting - Compressor Startup </v>
      </c>
      <c r="H564" s="262">
        <v>0</v>
      </c>
      <c r="I564" s="275">
        <v>0</v>
      </c>
      <c r="J564" s="263">
        <v>0</v>
      </c>
      <c r="K564" s="263">
        <v>0</v>
      </c>
      <c r="L564" s="264">
        <v>0</v>
      </c>
    </row>
    <row r="565" spans="1:12" s="28" customFormat="1" x14ac:dyDescent="0.2">
      <c r="A565" s="28" t="s">
        <v>16420</v>
      </c>
      <c r="B565" s="28" t="str">
        <f>VLOOKUP(D565,fips_xref!$A$5:$C$35,2,FALSE)</f>
        <v>Weston_Tribal</v>
      </c>
      <c r="C565" s="102" t="str">
        <f t="shared" si="8"/>
        <v>56</v>
      </c>
      <c r="D565" s="133" t="str">
        <f>fips_xref!A24</f>
        <v>5604501</v>
      </c>
      <c r="F565" s="28" t="str">
        <f>SCC_xref!A$21</f>
        <v>2310001640</v>
      </c>
      <c r="G565" s="107" t="str">
        <f>VLOOKUP(F565,SCC_xref!$A$6:$B$59,2,FALSE)</f>
        <v xml:space="preserve">Venting - Compressor Startup </v>
      </c>
      <c r="H565" s="262">
        <v>0</v>
      </c>
      <c r="I565" s="275">
        <v>0</v>
      </c>
      <c r="J565" s="263">
        <v>0</v>
      </c>
      <c r="K565" s="263">
        <v>0</v>
      </c>
      <c r="L565" s="264">
        <v>0</v>
      </c>
    </row>
    <row r="566" spans="1:12" s="30" customFormat="1" x14ac:dyDescent="0.2">
      <c r="A566" s="30" t="s">
        <v>16420</v>
      </c>
      <c r="B566" s="30" t="str">
        <f>VLOOKUP(D566,fips_xref!$A$5:$C$35,2,FALSE)</f>
        <v>Big Horn_NonTribal</v>
      </c>
      <c r="C566" s="101" t="str">
        <f t="shared" si="8"/>
        <v>30</v>
      </c>
      <c r="D566" s="134" t="str">
        <f>fips_xref!A25</f>
        <v>3000302</v>
      </c>
      <c r="F566" s="30" t="str">
        <f>SCC_xref!A$21</f>
        <v>2310001640</v>
      </c>
      <c r="G566" s="109" t="str">
        <f>VLOOKUP(F566,SCC_xref!$A$6:$B$59,2,FALSE)</f>
        <v xml:space="preserve">Venting - Compressor Startup </v>
      </c>
      <c r="H566" s="265">
        <v>0</v>
      </c>
      <c r="I566" s="271">
        <v>1.9034601246553089E-2</v>
      </c>
      <c r="J566" s="266">
        <v>0</v>
      </c>
      <c r="K566" s="266">
        <v>0</v>
      </c>
      <c r="L566" s="267">
        <v>0</v>
      </c>
    </row>
    <row r="567" spans="1:12" s="30" customFormat="1" x14ac:dyDescent="0.2">
      <c r="A567" s="30" t="s">
        <v>16420</v>
      </c>
      <c r="B567" s="30" t="str">
        <f>VLOOKUP(D567,fips_xref!$A$5:$C$35,2,FALSE)</f>
        <v>Powder River_NonTribal</v>
      </c>
      <c r="C567" s="101" t="str">
        <f t="shared" si="8"/>
        <v>30</v>
      </c>
      <c r="D567" s="134" t="str">
        <f>fips_xref!A26</f>
        <v>3007502</v>
      </c>
      <c r="F567" s="30" t="str">
        <f>SCC_xref!A$21</f>
        <v>2310001640</v>
      </c>
      <c r="G567" s="109" t="str">
        <f>VLOOKUP(F567,SCC_xref!$A$6:$B$59,2,FALSE)</f>
        <v xml:space="preserve">Venting - Compressor Startup </v>
      </c>
      <c r="H567" s="265">
        <v>0</v>
      </c>
      <c r="I567" s="271">
        <v>3.6877441828750521E-3</v>
      </c>
      <c r="J567" s="266">
        <v>0</v>
      </c>
      <c r="K567" s="266">
        <v>0</v>
      </c>
      <c r="L567" s="267">
        <v>0</v>
      </c>
    </row>
    <row r="568" spans="1:12" s="30" customFormat="1" x14ac:dyDescent="0.2">
      <c r="A568" s="30" t="s">
        <v>16420</v>
      </c>
      <c r="B568" s="30" t="str">
        <f>VLOOKUP(D568,fips_xref!$A$5:$C$35,2,FALSE)</f>
        <v>Campbell_NonTribal</v>
      </c>
      <c r="C568" s="101" t="str">
        <f t="shared" si="8"/>
        <v>56</v>
      </c>
      <c r="D568" s="134" t="str">
        <f>fips_xref!A27</f>
        <v>5600502</v>
      </c>
      <c r="F568" s="30" t="str">
        <f>SCC_xref!A$21</f>
        <v>2310001640</v>
      </c>
      <c r="G568" s="109" t="str">
        <f>VLOOKUP(F568,SCC_xref!$A$6:$B$59,2,FALSE)</f>
        <v xml:space="preserve">Venting - Compressor Startup </v>
      </c>
      <c r="H568" s="265">
        <v>0</v>
      </c>
      <c r="I568" s="271">
        <v>0.70616990900582655</v>
      </c>
      <c r="J568" s="266">
        <v>0</v>
      </c>
      <c r="K568" s="266">
        <v>0</v>
      </c>
      <c r="L568" s="267">
        <v>0</v>
      </c>
    </row>
    <row r="569" spans="1:12" s="30" customFormat="1" x14ac:dyDescent="0.2">
      <c r="A569" s="30" t="s">
        <v>16420</v>
      </c>
      <c r="B569" s="30" t="str">
        <f>VLOOKUP(D569,fips_xref!$A$5:$C$35,2,FALSE)</f>
        <v>Converse_NonTribal</v>
      </c>
      <c r="C569" s="101" t="str">
        <f t="shared" si="8"/>
        <v>56</v>
      </c>
      <c r="D569" s="134" t="str">
        <f>fips_xref!A28</f>
        <v>5600902</v>
      </c>
      <c r="F569" s="30" t="str">
        <f>SCC_xref!A$21</f>
        <v>2310001640</v>
      </c>
      <c r="G569" s="109" t="str">
        <f>VLOOKUP(F569,SCC_xref!$A$6:$B$59,2,FALSE)</f>
        <v xml:space="preserve">Venting - Compressor Startup </v>
      </c>
      <c r="H569" s="265">
        <v>0</v>
      </c>
      <c r="I569" s="271">
        <v>0.49253814325476908</v>
      </c>
      <c r="J569" s="266">
        <v>0</v>
      </c>
      <c r="K569" s="266">
        <v>0</v>
      </c>
      <c r="L569" s="267">
        <v>0</v>
      </c>
    </row>
    <row r="570" spans="1:12" s="30" customFormat="1" x14ac:dyDescent="0.2">
      <c r="A570" s="30" t="s">
        <v>16420</v>
      </c>
      <c r="B570" s="30" t="str">
        <f>VLOOKUP(D570,fips_xref!$A$5:$C$35,2,FALSE)</f>
        <v>Crook_NonTribal</v>
      </c>
      <c r="C570" s="101" t="str">
        <f t="shared" si="8"/>
        <v>56</v>
      </c>
      <c r="D570" s="134" t="str">
        <f>fips_xref!A29</f>
        <v>5601102</v>
      </c>
      <c r="F570" s="30" t="str">
        <f>SCC_xref!A$21</f>
        <v>2310001640</v>
      </c>
      <c r="G570" s="109" t="str">
        <f>VLOOKUP(F570,SCC_xref!$A$6:$B$59,2,FALSE)</f>
        <v xml:space="preserve">Venting - Compressor Startup </v>
      </c>
      <c r="H570" s="265">
        <v>0</v>
      </c>
      <c r="I570" s="271">
        <v>2.5369186502802823E-3</v>
      </c>
      <c r="J570" s="266">
        <v>0</v>
      </c>
      <c r="K570" s="266">
        <v>0</v>
      </c>
      <c r="L570" s="267">
        <v>0</v>
      </c>
    </row>
    <row r="571" spans="1:12" s="30" customFormat="1" x14ac:dyDescent="0.2">
      <c r="A571" s="30" t="s">
        <v>16420</v>
      </c>
      <c r="B571" s="30" t="str">
        <f>VLOOKUP(D571,fips_xref!$A$5:$C$35,2,FALSE)</f>
        <v>Johnson_NonTribal</v>
      </c>
      <c r="C571" s="101" t="str">
        <f t="shared" si="8"/>
        <v>56</v>
      </c>
      <c r="D571" s="134" t="str">
        <f>fips_xref!A30</f>
        <v>5601902</v>
      </c>
      <c r="F571" s="30" t="str">
        <f>SCC_xref!A$21</f>
        <v>2310001640</v>
      </c>
      <c r="G571" s="109" t="str">
        <f>VLOOKUP(F571,SCC_xref!$A$6:$B$59,2,FALSE)</f>
        <v xml:space="preserve">Venting - Compressor Startup </v>
      </c>
      <c r="H571" s="265">
        <v>0</v>
      </c>
      <c r="I571" s="271">
        <v>2.3852116666175895E-2</v>
      </c>
      <c r="J571" s="266">
        <v>0</v>
      </c>
      <c r="K571" s="266">
        <v>0</v>
      </c>
      <c r="L571" s="267">
        <v>0</v>
      </c>
    </row>
    <row r="572" spans="1:12" s="30" customFormat="1" x14ac:dyDescent="0.2">
      <c r="A572" s="30" t="s">
        <v>16420</v>
      </c>
      <c r="B572" s="30" t="str">
        <f>VLOOKUP(D572,fips_xref!$A$5:$C$35,2,FALSE)</f>
        <v>Natrona_NonTribal</v>
      </c>
      <c r="C572" s="101" t="str">
        <f t="shared" si="8"/>
        <v>56</v>
      </c>
      <c r="D572" s="134" t="str">
        <f>fips_xref!A31</f>
        <v>5602502</v>
      </c>
      <c r="F572" s="30" t="str">
        <f>SCC_xref!A$21</f>
        <v>2310001640</v>
      </c>
      <c r="G572" s="109" t="str">
        <f>VLOOKUP(F572,SCC_xref!$A$6:$B$59,2,FALSE)</f>
        <v xml:space="preserve">Venting - Compressor Startup </v>
      </c>
      <c r="H572" s="265">
        <v>0</v>
      </c>
      <c r="I572" s="271">
        <v>1.7447368906186194</v>
      </c>
      <c r="J572" s="266">
        <v>0</v>
      </c>
      <c r="K572" s="266">
        <v>0</v>
      </c>
      <c r="L572" s="267">
        <v>0</v>
      </c>
    </row>
    <row r="573" spans="1:12" s="30" customFormat="1" x14ac:dyDescent="0.2">
      <c r="A573" s="30" t="s">
        <v>16420</v>
      </c>
      <c r="B573" s="30" t="str">
        <f>VLOOKUP(D573,fips_xref!$A$5:$C$35,2,FALSE)</f>
        <v>Niobrara_NonTribal</v>
      </c>
      <c r="C573" s="101" t="str">
        <f t="shared" si="8"/>
        <v>56</v>
      </c>
      <c r="D573" s="134" t="str">
        <f>fips_xref!A32</f>
        <v>5602702</v>
      </c>
      <c r="F573" s="30" t="str">
        <f>SCC_xref!A$21</f>
        <v>2310001640</v>
      </c>
      <c r="G573" s="109" t="str">
        <f>VLOOKUP(F573,SCC_xref!$A$6:$B$59,2,FALSE)</f>
        <v xml:space="preserve">Venting - Compressor Startup </v>
      </c>
      <c r="H573" s="265">
        <v>0</v>
      </c>
      <c r="I573" s="271">
        <v>0.12483093484406046</v>
      </c>
      <c r="J573" s="266">
        <v>0</v>
      </c>
      <c r="K573" s="266">
        <v>0</v>
      </c>
      <c r="L573" s="267">
        <v>0</v>
      </c>
    </row>
    <row r="574" spans="1:12" s="30" customFormat="1" x14ac:dyDescent="0.2">
      <c r="A574" s="30" t="s">
        <v>16420</v>
      </c>
      <c r="B574" s="30" t="str">
        <f>VLOOKUP(D574,fips_xref!$A$5:$C$35,2,FALSE)</f>
        <v>Sheridan_NonTribal</v>
      </c>
      <c r="C574" s="101" t="str">
        <f t="shared" si="8"/>
        <v>56</v>
      </c>
      <c r="D574" s="134" t="str">
        <f>fips_xref!A33</f>
        <v>5603302</v>
      </c>
      <c r="F574" s="30" t="str">
        <f>SCC_xref!A$21</f>
        <v>2310001640</v>
      </c>
      <c r="G574" s="109" t="str">
        <f>VLOOKUP(F574,SCC_xref!$A$6:$B$59,2,FALSE)</f>
        <v xml:space="preserve">Venting - Compressor Startup </v>
      </c>
      <c r="H574" s="265">
        <v>0</v>
      </c>
      <c r="I574" s="271">
        <v>9.5729437017705588E-3</v>
      </c>
      <c r="J574" s="266">
        <v>0</v>
      </c>
      <c r="K574" s="266">
        <v>0</v>
      </c>
      <c r="L574" s="267">
        <v>0</v>
      </c>
    </row>
    <row r="575" spans="1:12" s="30" customFormat="1" x14ac:dyDescent="0.2">
      <c r="A575" s="30" t="s">
        <v>16420</v>
      </c>
      <c r="B575" s="30" t="str">
        <f>VLOOKUP(D575,fips_xref!$A$5:$C$35,2,FALSE)</f>
        <v>Weston_NonTribal</v>
      </c>
      <c r="C575" s="101" t="str">
        <f t="shared" si="8"/>
        <v>56</v>
      </c>
      <c r="D575" s="134" t="str">
        <f>fips_xref!A34</f>
        <v>5604502</v>
      </c>
      <c r="F575" s="30" t="str">
        <f>SCC_xref!A$21</f>
        <v>2310001640</v>
      </c>
      <c r="G575" s="109" t="str">
        <f>VLOOKUP(F575,SCC_xref!$A$6:$B$59,2,FALSE)</f>
        <v xml:space="preserve">Venting - Compressor Startup </v>
      </c>
      <c r="H575" s="265">
        <v>0</v>
      </c>
      <c r="I575" s="271">
        <v>0.11199747918715661</v>
      </c>
      <c r="J575" s="266">
        <v>0</v>
      </c>
      <c r="K575" s="266">
        <v>0</v>
      </c>
      <c r="L575" s="267">
        <v>0</v>
      </c>
    </row>
    <row r="576" spans="1:12" x14ac:dyDescent="0.2">
      <c r="A576" s="33" t="s">
        <v>16421</v>
      </c>
      <c r="B576" s="33" t="str">
        <f>VLOOKUP(D576,fips_xref!$A$5:$C$35,2,FALSE)</f>
        <v>Big Horn</v>
      </c>
      <c r="C576" s="34" t="str">
        <f t="shared" si="8"/>
        <v>30</v>
      </c>
      <c r="D576" s="149">
        <f>fips_xref!A5</f>
        <v>30003</v>
      </c>
      <c r="E576" s="64"/>
      <c r="F576" s="33" t="str">
        <f>SCC_xref!A$22</f>
        <v>2310001650</v>
      </c>
      <c r="G576" s="32" t="str">
        <f>VLOOKUP(F576,SCC_xref!$A$6:$B$59,2,FALSE)</f>
        <v>Venting - Compressor Shutdown</v>
      </c>
      <c r="H576" s="225">
        <v>0</v>
      </c>
      <c r="I576" s="215">
        <v>1.8251192230975041E-2</v>
      </c>
      <c r="J576" s="260">
        <v>0</v>
      </c>
      <c r="K576" s="260">
        <v>0</v>
      </c>
      <c r="L576" s="261">
        <v>0</v>
      </c>
    </row>
    <row r="577" spans="1:12" x14ac:dyDescent="0.2">
      <c r="A577" s="33" t="s">
        <v>16421</v>
      </c>
      <c r="B577" s="33" t="str">
        <f>VLOOKUP(D577,fips_xref!$A$5:$C$35,2,FALSE)</f>
        <v>Powder River</v>
      </c>
      <c r="C577" s="34" t="str">
        <f t="shared" si="8"/>
        <v>30</v>
      </c>
      <c r="D577" s="149">
        <f>fips_xref!A6</f>
        <v>30075</v>
      </c>
      <c r="E577" s="64"/>
      <c r="F577" s="33" t="str">
        <f>SCC_xref!A$22</f>
        <v>2310001650</v>
      </c>
      <c r="G577" s="32" t="str">
        <f>VLOOKUP(F577,SCC_xref!$A$6:$B$59,2,FALSE)</f>
        <v>Venting - Compressor Shutdown</v>
      </c>
      <c r="H577" s="225">
        <v>0</v>
      </c>
      <c r="I577" s="215">
        <v>3.1314050000204306E-3</v>
      </c>
      <c r="J577" s="260">
        <v>0</v>
      </c>
      <c r="K577" s="260">
        <v>0</v>
      </c>
      <c r="L577" s="261">
        <v>0</v>
      </c>
    </row>
    <row r="578" spans="1:12" x14ac:dyDescent="0.2">
      <c r="A578" s="33" t="s">
        <v>16421</v>
      </c>
      <c r="B578" s="33" t="str">
        <f>VLOOKUP(D578,fips_xref!$A$5:$C$35,2,FALSE)</f>
        <v>Campbell</v>
      </c>
      <c r="C578" s="34" t="str">
        <f t="shared" si="8"/>
        <v>56</v>
      </c>
      <c r="D578" s="149">
        <f>fips_xref!A7</f>
        <v>56005</v>
      </c>
      <c r="E578" s="64"/>
      <c r="F578" s="33" t="str">
        <f>SCC_xref!A$22</f>
        <v>2310001650</v>
      </c>
      <c r="G578" s="32" t="str">
        <f>VLOOKUP(F578,SCC_xref!$A$6:$B$59,2,FALSE)</f>
        <v>Venting - Compressor Shutdown</v>
      </c>
      <c r="H578" s="225">
        <v>0</v>
      </c>
      <c r="I578" s="215">
        <v>0.59963594931382502</v>
      </c>
      <c r="J578" s="260">
        <v>0</v>
      </c>
      <c r="K578" s="260">
        <v>0</v>
      </c>
      <c r="L578" s="261">
        <v>0</v>
      </c>
    </row>
    <row r="579" spans="1:12" x14ac:dyDescent="0.2">
      <c r="A579" s="33" t="s">
        <v>16421</v>
      </c>
      <c r="B579" s="33" t="str">
        <f>VLOOKUP(D579,fips_xref!$A$5:$C$35,2,FALSE)</f>
        <v>Converse</v>
      </c>
      <c r="C579" s="34" t="str">
        <f t="shared" si="8"/>
        <v>56</v>
      </c>
      <c r="D579" s="149">
        <f>fips_xref!A8</f>
        <v>56009</v>
      </c>
      <c r="E579" s="64"/>
      <c r="F579" s="33" t="str">
        <f>SCC_xref!A$22</f>
        <v>2310001650</v>
      </c>
      <c r="G579" s="32" t="str">
        <f>VLOOKUP(F579,SCC_xref!$A$6:$B$59,2,FALSE)</f>
        <v>Venting - Compressor Shutdown</v>
      </c>
      <c r="H579" s="225">
        <v>0</v>
      </c>
      <c r="I579" s="215">
        <v>0.41823302485323738</v>
      </c>
      <c r="J579" s="260">
        <v>0</v>
      </c>
      <c r="K579" s="260">
        <v>0</v>
      </c>
      <c r="L579" s="261">
        <v>0</v>
      </c>
    </row>
    <row r="580" spans="1:12" x14ac:dyDescent="0.2">
      <c r="A580" s="33" t="s">
        <v>16421</v>
      </c>
      <c r="B580" s="33" t="str">
        <f>VLOOKUP(D580,fips_xref!$A$5:$C$35,2,FALSE)</f>
        <v>Crook</v>
      </c>
      <c r="C580" s="34" t="str">
        <f t="shared" si="8"/>
        <v>56</v>
      </c>
      <c r="D580" s="149">
        <f>fips_xref!A9</f>
        <v>56011</v>
      </c>
      <c r="E580" s="64"/>
      <c r="F580" s="33" t="str">
        <f>SCC_xref!A$22</f>
        <v>2310001650</v>
      </c>
      <c r="G580" s="32" t="str">
        <f>VLOOKUP(F580,SCC_xref!$A$6:$B$59,2,FALSE)</f>
        <v>Venting - Compressor Shutdown</v>
      </c>
      <c r="H580" s="225">
        <v>0</v>
      </c>
      <c r="I580" s="215">
        <v>2.1541949094579919E-3</v>
      </c>
      <c r="J580" s="260">
        <v>0</v>
      </c>
      <c r="K580" s="260">
        <v>0</v>
      </c>
      <c r="L580" s="261">
        <v>0</v>
      </c>
    </row>
    <row r="581" spans="1:12" x14ac:dyDescent="0.2">
      <c r="A581" s="33" t="s">
        <v>16421</v>
      </c>
      <c r="B581" s="33" t="str">
        <f>VLOOKUP(D581,fips_xref!$A$5:$C$35,2,FALSE)</f>
        <v>Johnson</v>
      </c>
      <c r="C581" s="34" t="str">
        <f t="shared" si="8"/>
        <v>56</v>
      </c>
      <c r="D581" s="149">
        <f>fips_xref!A10</f>
        <v>56019</v>
      </c>
      <c r="E581" s="64"/>
      <c r="F581" s="33" t="str">
        <f>SCC_xref!A$22</f>
        <v>2310001650</v>
      </c>
      <c r="G581" s="32" t="str">
        <f>VLOOKUP(F581,SCC_xref!$A$6:$B$59,2,FALSE)</f>
        <v>Venting - Compressor Shutdown</v>
      </c>
      <c r="H581" s="225">
        <v>0</v>
      </c>
      <c r="I581" s="215">
        <v>2.0253746921052227E-2</v>
      </c>
      <c r="J581" s="260">
        <v>0</v>
      </c>
      <c r="K581" s="260">
        <v>0</v>
      </c>
      <c r="L581" s="261">
        <v>0</v>
      </c>
    </row>
    <row r="582" spans="1:12" x14ac:dyDescent="0.2">
      <c r="A582" s="33" t="s">
        <v>16421</v>
      </c>
      <c r="B582" s="33" t="str">
        <f>VLOOKUP(D582,fips_xref!$A$5:$C$35,2,FALSE)</f>
        <v>Natrona</v>
      </c>
      <c r="C582" s="34" t="str">
        <f t="shared" si="8"/>
        <v>56</v>
      </c>
      <c r="D582" s="149">
        <f>fips_xref!A11</f>
        <v>56025</v>
      </c>
      <c r="E582" s="64"/>
      <c r="F582" s="33" t="str">
        <f>SCC_xref!A$22</f>
        <v>2310001650</v>
      </c>
      <c r="G582" s="32" t="str">
        <f>VLOOKUP(F582,SCC_xref!$A$6:$B$59,2,FALSE)</f>
        <v>Venting - Compressor Shutdown</v>
      </c>
      <c r="H582" s="225">
        <v>0</v>
      </c>
      <c r="I582" s="215">
        <v>1.4815229994461787</v>
      </c>
      <c r="J582" s="260">
        <v>0</v>
      </c>
      <c r="K582" s="260">
        <v>0</v>
      </c>
      <c r="L582" s="261">
        <v>0</v>
      </c>
    </row>
    <row r="583" spans="1:12" x14ac:dyDescent="0.2">
      <c r="A583" s="33" t="s">
        <v>16421</v>
      </c>
      <c r="B583" s="33" t="str">
        <f>VLOOKUP(D583,fips_xref!$A$5:$C$35,2,FALSE)</f>
        <v>Niobrara</v>
      </c>
      <c r="C583" s="34" t="str">
        <f t="shared" si="8"/>
        <v>56</v>
      </c>
      <c r="D583" s="149">
        <f>fips_xref!A12</f>
        <v>56027</v>
      </c>
      <c r="E583" s="64"/>
      <c r="F583" s="33" t="str">
        <f>SCC_xref!A$22</f>
        <v>2310001650</v>
      </c>
      <c r="G583" s="32" t="str">
        <f>VLOOKUP(F583,SCC_xref!$A$6:$B$59,2,FALSE)</f>
        <v>Venting - Compressor Shutdown</v>
      </c>
      <c r="H583" s="225">
        <v>0</v>
      </c>
      <c r="I583" s="215">
        <v>0.10599873368199951</v>
      </c>
      <c r="J583" s="260">
        <v>0</v>
      </c>
      <c r="K583" s="260">
        <v>0</v>
      </c>
      <c r="L583" s="261">
        <v>0</v>
      </c>
    </row>
    <row r="584" spans="1:12" x14ac:dyDescent="0.2">
      <c r="A584" s="33" t="s">
        <v>16421</v>
      </c>
      <c r="B584" s="33" t="str">
        <f>VLOOKUP(D584,fips_xref!$A$5:$C$35,2,FALSE)</f>
        <v>Sheridan</v>
      </c>
      <c r="C584" s="34" t="str">
        <f t="shared" si="8"/>
        <v>56</v>
      </c>
      <c r="D584" s="149">
        <f>fips_xref!A13</f>
        <v>56033</v>
      </c>
      <c r="E584" s="64"/>
      <c r="F584" s="33" t="str">
        <f>SCC_xref!A$22</f>
        <v>2310001650</v>
      </c>
      <c r="G584" s="32" t="str">
        <f>VLOOKUP(F584,SCC_xref!$A$6:$B$59,2,FALSE)</f>
        <v>Venting - Compressor Shutdown</v>
      </c>
      <c r="H584" s="225">
        <v>0</v>
      </c>
      <c r="I584" s="215">
        <v>8.1287535919229176E-3</v>
      </c>
      <c r="J584" s="260">
        <v>0</v>
      </c>
      <c r="K584" s="260">
        <v>0</v>
      </c>
      <c r="L584" s="261">
        <v>0</v>
      </c>
    </row>
    <row r="585" spans="1:12" x14ac:dyDescent="0.2">
      <c r="A585" s="33" t="s">
        <v>16421</v>
      </c>
      <c r="B585" s="33" t="str">
        <f>VLOOKUP(D585,fips_xref!$A$5:$C$35,2,FALSE)</f>
        <v>Weston</v>
      </c>
      <c r="C585" s="34" t="str">
        <f t="shared" si="8"/>
        <v>56</v>
      </c>
      <c r="D585" s="149">
        <f>fips_xref!A14</f>
        <v>56045</v>
      </c>
      <c r="E585" s="64"/>
      <c r="F585" s="33" t="str">
        <f>SCC_xref!A$22</f>
        <v>2310001650</v>
      </c>
      <c r="G585" s="32" t="str">
        <f>VLOOKUP(F585,SCC_xref!$A$6:$B$59,2,FALSE)</f>
        <v>Venting - Compressor Shutdown</v>
      </c>
      <c r="H585" s="225">
        <v>0</v>
      </c>
      <c r="I585" s="215">
        <v>9.5101354357754006E-2</v>
      </c>
      <c r="J585" s="260">
        <v>0</v>
      </c>
      <c r="K585" s="260">
        <v>0</v>
      </c>
      <c r="L585" s="261">
        <v>0</v>
      </c>
    </row>
    <row r="586" spans="1:12" s="28" customFormat="1" x14ac:dyDescent="0.2">
      <c r="A586" s="28" t="s">
        <v>16421</v>
      </c>
      <c r="B586" s="28" t="str">
        <f>VLOOKUP(D586,fips_xref!$A$5:$C$35,2,FALSE)</f>
        <v>Big Horn_Tribal</v>
      </c>
      <c r="C586" s="102" t="str">
        <f t="shared" si="8"/>
        <v>30</v>
      </c>
      <c r="D586" s="133" t="str">
        <f>fips_xref!A15</f>
        <v>3000301</v>
      </c>
      <c r="F586" s="28" t="str">
        <f>SCC_xref!A$22</f>
        <v>2310001650</v>
      </c>
      <c r="G586" s="107" t="str">
        <f>VLOOKUP(F586,SCC_xref!$A$6:$B$59,2,FALSE)</f>
        <v>Venting - Compressor Shutdown</v>
      </c>
      <c r="H586" s="262">
        <v>0</v>
      </c>
      <c r="I586" s="275">
        <v>2.0881823905305281E-3</v>
      </c>
      <c r="J586" s="263">
        <v>0</v>
      </c>
      <c r="K586" s="263">
        <v>0</v>
      </c>
      <c r="L586" s="264">
        <v>0</v>
      </c>
    </row>
    <row r="587" spans="1:12" s="28" customFormat="1" x14ac:dyDescent="0.2">
      <c r="A587" s="28" t="s">
        <v>16421</v>
      </c>
      <c r="B587" s="28" t="str">
        <f>VLOOKUP(D587,fips_xref!$A$5:$C$35,2,FALSE)</f>
        <v>Powder River_Tribal</v>
      </c>
      <c r="C587" s="102" t="str">
        <f t="shared" si="8"/>
        <v>30</v>
      </c>
      <c r="D587" s="133" t="str">
        <f>fips_xref!A16</f>
        <v>3007501</v>
      </c>
      <c r="F587" s="28" t="str">
        <f>SCC_xref!A$22</f>
        <v>2310001650</v>
      </c>
      <c r="G587" s="107" t="str">
        <f>VLOOKUP(F587,SCC_xref!$A$6:$B$59,2,FALSE)</f>
        <v>Venting - Compressor Shutdown</v>
      </c>
      <c r="H587" s="262">
        <v>0</v>
      </c>
      <c r="I587" s="275">
        <v>0</v>
      </c>
      <c r="J587" s="263">
        <v>0</v>
      </c>
      <c r="K587" s="263">
        <v>0</v>
      </c>
      <c r="L587" s="264">
        <v>0</v>
      </c>
    </row>
    <row r="588" spans="1:12" s="28" customFormat="1" x14ac:dyDescent="0.2">
      <c r="A588" s="28" t="s">
        <v>16421</v>
      </c>
      <c r="B588" s="28" t="str">
        <f>VLOOKUP(D588,fips_xref!$A$5:$C$35,2,FALSE)</f>
        <v>Campbell_Tribal</v>
      </c>
      <c r="C588" s="102" t="str">
        <f t="shared" si="8"/>
        <v>56</v>
      </c>
      <c r="D588" s="133" t="str">
        <f>fips_xref!A17</f>
        <v>5600501</v>
      </c>
      <c r="F588" s="28" t="str">
        <f>SCC_xref!A$22</f>
        <v>2310001650</v>
      </c>
      <c r="G588" s="107" t="str">
        <f>VLOOKUP(F588,SCC_xref!$A$6:$B$59,2,FALSE)</f>
        <v>Venting - Compressor Shutdown</v>
      </c>
      <c r="H588" s="262">
        <v>0</v>
      </c>
      <c r="I588" s="275">
        <v>0</v>
      </c>
      <c r="J588" s="263">
        <v>0</v>
      </c>
      <c r="K588" s="263">
        <v>0</v>
      </c>
      <c r="L588" s="264">
        <v>0</v>
      </c>
    </row>
    <row r="589" spans="1:12" s="28" customFormat="1" x14ac:dyDescent="0.2">
      <c r="A589" s="28" t="s">
        <v>16421</v>
      </c>
      <c r="B589" s="28" t="str">
        <f>VLOOKUP(D589,fips_xref!$A$5:$C$35,2,FALSE)</f>
        <v>Converse_Tribal</v>
      </c>
      <c r="C589" s="102" t="str">
        <f t="shared" si="8"/>
        <v>56</v>
      </c>
      <c r="D589" s="133" t="str">
        <f>fips_xref!A18</f>
        <v>5600901</v>
      </c>
      <c r="F589" s="28" t="str">
        <f>SCC_xref!A$22</f>
        <v>2310001650</v>
      </c>
      <c r="G589" s="107" t="str">
        <f>VLOOKUP(F589,SCC_xref!$A$6:$B$59,2,FALSE)</f>
        <v>Venting - Compressor Shutdown</v>
      </c>
      <c r="H589" s="262">
        <v>0</v>
      </c>
      <c r="I589" s="275">
        <v>0</v>
      </c>
      <c r="J589" s="263">
        <v>0</v>
      </c>
      <c r="K589" s="263">
        <v>0</v>
      </c>
      <c r="L589" s="264">
        <v>0</v>
      </c>
    </row>
    <row r="590" spans="1:12" s="28" customFormat="1" x14ac:dyDescent="0.2">
      <c r="A590" s="28" t="s">
        <v>16421</v>
      </c>
      <c r="B590" s="28" t="str">
        <f>VLOOKUP(D590,fips_xref!$A$5:$C$35,2,FALSE)</f>
        <v>Crook_Tribal</v>
      </c>
      <c r="C590" s="102" t="str">
        <f t="shared" si="8"/>
        <v>56</v>
      </c>
      <c r="D590" s="133" t="str">
        <f>fips_xref!A19</f>
        <v>5601101</v>
      </c>
      <c r="F590" s="28" t="str">
        <f>SCC_xref!A$22</f>
        <v>2310001650</v>
      </c>
      <c r="G590" s="107" t="str">
        <f>VLOOKUP(F590,SCC_xref!$A$6:$B$59,2,FALSE)</f>
        <v>Venting - Compressor Shutdown</v>
      </c>
      <c r="H590" s="262">
        <v>0</v>
      </c>
      <c r="I590" s="275">
        <v>0</v>
      </c>
      <c r="J590" s="263">
        <v>0</v>
      </c>
      <c r="K590" s="263">
        <v>0</v>
      </c>
      <c r="L590" s="264">
        <v>0</v>
      </c>
    </row>
    <row r="591" spans="1:12" s="28" customFormat="1" x14ac:dyDescent="0.2">
      <c r="A591" s="28" t="s">
        <v>16421</v>
      </c>
      <c r="B591" s="28" t="str">
        <f>VLOOKUP(D591,fips_xref!$A$5:$C$35,2,FALSE)</f>
        <v>Johnson_Tribal</v>
      </c>
      <c r="C591" s="102" t="str">
        <f t="shared" si="8"/>
        <v>56</v>
      </c>
      <c r="D591" s="133" t="str">
        <f>fips_xref!A20</f>
        <v>5601901</v>
      </c>
      <c r="F591" s="28" t="str">
        <f>SCC_xref!A$22</f>
        <v>2310001650</v>
      </c>
      <c r="G591" s="107" t="str">
        <f>VLOOKUP(F591,SCC_xref!$A$6:$B$59,2,FALSE)</f>
        <v>Venting - Compressor Shutdown</v>
      </c>
      <c r="H591" s="262">
        <v>0</v>
      </c>
      <c r="I591" s="275">
        <v>0</v>
      </c>
      <c r="J591" s="263">
        <v>0</v>
      </c>
      <c r="K591" s="263">
        <v>0</v>
      </c>
      <c r="L591" s="264">
        <v>0</v>
      </c>
    </row>
    <row r="592" spans="1:12" s="28" customFormat="1" x14ac:dyDescent="0.2">
      <c r="A592" s="28" t="s">
        <v>16421</v>
      </c>
      <c r="B592" s="28" t="str">
        <f>VLOOKUP(D592,fips_xref!$A$5:$C$35,2,FALSE)</f>
        <v>Natrona_Tribal</v>
      </c>
      <c r="C592" s="102" t="str">
        <f t="shared" si="8"/>
        <v>56</v>
      </c>
      <c r="D592" s="133" t="str">
        <f>fips_xref!A21</f>
        <v>5602501</v>
      </c>
      <c r="F592" s="28" t="str">
        <f>SCC_xref!A$22</f>
        <v>2310001650</v>
      </c>
      <c r="G592" s="107" t="str">
        <f>VLOOKUP(F592,SCC_xref!$A$6:$B$59,2,FALSE)</f>
        <v>Venting - Compressor Shutdown</v>
      </c>
      <c r="H592" s="262">
        <v>0</v>
      </c>
      <c r="I592" s="275">
        <v>0</v>
      </c>
      <c r="J592" s="263">
        <v>0</v>
      </c>
      <c r="K592" s="263">
        <v>0</v>
      </c>
      <c r="L592" s="264">
        <v>0</v>
      </c>
    </row>
    <row r="593" spans="1:12" s="28" customFormat="1" x14ac:dyDescent="0.2">
      <c r="A593" s="28" t="s">
        <v>16421</v>
      </c>
      <c r="B593" s="28" t="str">
        <f>VLOOKUP(D593,fips_xref!$A$5:$C$35,2,FALSE)</f>
        <v>Niobrara_Tribal</v>
      </c>
      <c r="C593" s="102" t="str">
        <f t="shared" si="8"/>
        <v>56</v>
      </c>
      <c r="D593" s="133" t="str">
        <f>fips_xref!A22</f>
        <v>5602701</v>
      </c>
      <c r="F593" s="28" t="str">
        <f>SCC_xref!A$22</f>
        <v>2310001650</v>
      </c>
      <c r="G593" s="107" t="str">
        <f>VLOOKUP(F593,SCC_xref!$A$6:$B$59,2,FALSE)</f>
        <v>Venting - Compressor Shutdown</v>
      </c>
      <c r="H593" s="262">
        <v>0</v>
      </c>
      <c r="I593" s="275">
        <v>0</v>
      </c>
      <c r="J593" s="263">
        <v>0</v>
      </c>
      <c r="K593" s="263">
        <v>0</v>
      </c>
      <c r="L593" s="264">
        <v>0</v>
      </c>
    </row>
    <row r="594" spans="1:12" s="28" customFormat="1" x14ac:dyDescent="0.2">
      <c r="A594" s="28" t="s">
        <v>16421</v>
      </c>
      <c r="B594" s="28" t="str">
        <f>VLOOKUP(D594,fips_xref!$A$5:$C$35,2,FALSE)</f>
        <v>Sheridan_Tribal</v>
      </c>
      <c r="C594" s="102" t="str">
        <f t="shared" si="8"/>
        <v>56</v>
      </c>
      <c r="D594" s="133" t="str">
        <f>fips_xref!A23</f>
        <v>5603301</v>
      </c>
      <c r="F594" s="28" t="str">
        <f>SCC_xref!A$22</f>
        <v>2310001650</v>
      </c>
      <c r="G594" s="107" t="str">
        <f>VLOOKUP(F594,SCC_xref!$A$6:$B$59,2,FALSE)</f>
        <v>Venting - Compressor Shutdown</v>
      </c>
      <c r="H594" s="262">
        <v>0</v>
      </c>
      <c r="I594" s="275">
        <v>0</v>
      </c>
      <c r="J594" s="263">
        <v>0</v>
      </c>
      <c r="K594" s="263">
        <v>0</v>
      </c>
      <c r="L594" s="264">
        <v>0</v>
      </c>
    </row>
    <row r="595" spans="1:12" s="28" customFormat="1" x14ac:dyDescent="0.2">
      <c r="A595" s="28" t="s">
        <v>16421</v>
      </c>
      <c r="B595" s="28" t="str">
        <f>VLOOKUP(D595,fips_xref!$A$5:$C$35,2,FALSE)</f>
        <v>Weston_Tribal</v>
      </c>
      <c r="C595" s="102" t="str">
        <f t="shared" si="8"/>
        <v>56</v>
      </c>
      <c r="D595" s="133" t="str">
        <f>fips_xref!A24</f>
        <v>5604501</v>
      </c>
      <c r="F595" s="28" t="str">
        <f>SCC_xref!A$22</f>
        <v>2310001650</v>
      </c>
      <c r="G595" s="107" t="str">
        <f>VLOOKUP(F595,SCC_xref!$A$6:$B$59,2,FALSE)</f>
        <v>Venting - Compressor Shutdown</v>
      </c>
      <c r="H595" s="262">
        <v>0</v>
      </c>
      <c r="I595" s="275">
        <v>0</v>
      </c>
      <c r="J595" s="263">
        <v>0</v>
      </c>
      <c r="K595" s="263">
        <v>0</v>
      </c>
      <c r="L595" s="264">
        <v>0</v>
      </c>
    </row>
    <row r="596" spans="1:12" s="30" customFormat="1" x14ac:dyDescent="0.2">
      <c r="A596" s="30" t="s">
        <v>16421</v>
      </c>
      <c r="B596" s="30" t="str">
        <f>VLOOKUP(D596,fips_xref!$A$5:$C$35,2,FALSE)</f>
        <v>Big Horn_NonTribal</v>
      </c>
      <c r="C596" s="101" t="str">
        <f t="shared" si="8"/>
        <v>30</v>
      </c>
      <c r="D596" s="134" t="str">
        <f>fips_xref!A25</f>
        <v>3000302</v>
      </c>
      <c r="F596" s="30" t="str">
        <f>SCC_xref!A$22</f>
        <v>2310001650</v>
      </c>
      <c r="G596" s="109" t="str">
        <f>VLOOKUP(F596,SCC_xref!$A$6:$B$59,2,FALSE)</f>
        <v>Venting - Compressor Shutdown</v>
      </c>
      <c r="H596" s="265">
        <v>0</v>
      </c>
      <c r="I596" s="271">
        <v>1.6163009840444512E-2</v>
      </c>
      <c r="J596" s="266">
        <v>0</v>
      </c>
      <c r="K596" s="266">
        <v>0</v>
      </c>
      <c r="L596" s="267">
        <v>0</v>
      </c>
    </row>
    <row r="597" spans="1:12" s="30" customFormat="1" x14ac:dyDescent="0.2">
      <c r="A597" s="30" t="s">
        <v>16421</v>
      </c>
      <c r="B597" s="30" t="str">
        <f>VLOOKUP(D597,fips_xref!$A$5:$C$35,2,FALSE)</f>
        <v>Powder River_NonTribal</v>
      </c>
      <c r="C597" s="101" t="str">
        <f t="shared" si="8"/>
        <v>30</v>
      </c>
      <c r="D597" s="134" t="str">
        <f>fips_xref!A26</f>
        <v>3007502</v>
      </c>
      <c r="F597" s="30" t="str">
        <f>SCC_xref!A$22</f>
        <v>2310001650</v>
      </c>
      <c r="G597" s="109" t="str">
        <f>VLOOKUP(F597,SCC_xref!$A$6:$B$59,2,FALSE)</f>
        <v>Venting - Compressor Shutdown</v>
      </c>
      <c r="H597" s="265">
        <v>0</v>
      </c>
      <c r="I597" s="271">
        <v>3.1314050000204306E-3</v>
      </c>
      <c r="J597" s="266">
        <v>0</v>
      </c>
      <c r="K597" s="266">
        <v>0</v>
      </c>
      <c r="L597" s="267">
        <v>0</v>
      </c>
    </row>
    <row r="598" spans="1:12" s="30" customFormat="1" x14ac:dyDescent="0.2">
      <c r="A598" s="30" t="s">
        <v>16421</v>
      </c>
      <c r="B598" s="30" t="str">
        <f>VLOOKUP(D598,fips_xref!$A$5:$C$35,2,FALSE)</f>
        <v>Campbell_NonTribal</v>
      </c>
      <c r="C598" s="101" t="str">
        <f t="shared" si="8"/>
        <v>56</v>
      </c>
      <c r="D598" s="134" t="str">
        <f>fips_xref!A27</f>
        <v>5600502</v>
      </c>
      <c r="F598" s="30" t="str">
        <f>SCC_xref!A$22</f>
        <v>2310001650</v>
      </c>
      <c r="G598" s="109" t="str">
        <f>VLOOKUP(F598,SCC_xref!$A$6:$B$59,2,FALSE)</f>
        <v>Venting - Compressor Shutdown</v>
      </c>
      <c r="H598" s="265">
        <v>0</v>
      </c>
      <c r="I598" s="271">
        <v>0.59963594931382502</v>
      </c>
      <c r="J598" s="266">
        <v>0</v>
      </c>
      <c r="K598" s="266">
        <v>0</v>
      </c>
      <c r="L598" s="267">
        <v>0</v>
      </c>
    </row>
    <row r="599" spans="1:12" s="30" customFormat="1" x14ac:dyDescent="0.2">
      <c r="A599" s="30" t="s">
        <v>16421</v>
      </c>
      <c r="B599" s="30" t="str">
        <f>VLOOKUP(D599,fips_xref!$A$5:$C$35,2,FALSE)</f>
        <v>Converse_NonTribal</v>
      </c>
      <c r="C599" s="101" t="str">
        <f t="shared" si="8"/>
        <v>56</v>
      </c>
      <c r="D599" s="134" t="str">
        <f>fips_xref!A28</f>
        <v>5600902</v>
      </c>
      <c r="F599" s="30" t="str">
        <f>SCC_xref!A$22</f>
        <v>2310001650</v>
      </c>
      <c r="G599" s="109" t="str">
        <f>VLOOKUP(F599,SCC_xref!$A$6:$B$59,2,FALSE)</f>
        <v>Venting - Compressor Shutdown</v>
      </c>
      <c r="H599" s="265">
        <v>0</v>
      </c>
      <c r="I599" s="271">
        <v>0.41823302485323738</v>
      </c>
      <c r="J599" s="266">
        <v>0</v>
      </c>
      <c r="K599" s="266">
        <v>0</v>
      </c>
      <c r="L599" s="267">
        <v>0</v>
      </c>
    </row>
    <row r="600" spans="1:12" s="30" customFormat="1" x14ac:dyDescent="0.2">
      <c r="A600" s="30" t="s">
        <v>16421</v>
      </c>
      <c r="B600" s="30" t="str">
        <f>VLOOKUP(D600,fips_xref!$A$5:$C$35,2,FALSE)</f>
        <v>Crook_NonTribal</v>
      </c>
      <c r="C600" s="101" t="str">
        <f t="shared" si="8"/>
        <v>56</v>
      </c>
      <c r="D600" s="134" t="str">
        <f>fips_xref!A29</f>
        <v>5601102</v>
      </c>
      <c r="F600" s="30" t="str">
        <f>SCC_xref!A$22</f>
        <v>2310001650</v>
      </c>
      <c r="G600" s="109" t="str">
        <f>VLOOKUP(F600,SCC_xref!$A$6:$B$59,2,FALSE)</f>
        <v>Venting - Compressor Shutdown</v>
      </c>
      <c r="H600" s="265">
        <v>0</v>
      </c>
      <c r="I600" s="271">
        <v>2.1541949094579919E-3</v>
      </c>
      <c r="J600" s="266">
        <v>0</v>
      </c>
      <c r="K600" s="266">
        <v>0</v>
      </c>
      <c r="L600" s="267">
        <v>0</v>
      </c>
    </row>
    <row r="601" spans="1:12" s="30" customFormat="1" x14ac:dyDescent="0.2">
      <c r="A601" s="30" t="s">
        <v>16421</v>
      </c>
      <c r="B601" s="30" t="str">
        <f>VLOOKUP(D601,fips_xref!$A$5:$C$35,2,FALSE)</f>
        <v>Johnson_NonTribal</v>
      </c>
      <c r="C601" s="101" t="str">
        <f t="shared" si="8"/>
        <v>56</v>
      </c>
      <c r="D601" s="134" t="str">
        <f>fips_xref!A30</f>
        <v>5601902</v>
      </c>
      <c r="F601" s="30" t="str">
        <f>SCC_xref!A$22</f>
        <v>2310001650</v>
      </c>
      <c r="G601" s="109" t="str">
        <f>VLOOKUP(F601,SCC_xref!$A$6:$B$59,2,FALSE)</f>
        <v>Venting - Compressor Shutdown</v>
      </c>
      <c r="H601" s="265">
        <v>0</v>
      </c>
      <c r="I601" s="271">
        <v>2.0253746921052227E-2</v>
      </c>
      <c r="J601" s="266">
        <v>0</v>
      </c>
      <c r="K601" s="266">
        <v>0</v>
      </c>
      <c r="L601" s="267">
        <v>0</v>
      </c>
    </row>
    <row r="602" spans="1:12" s="30" customFormat="1" x14ac:dyDescent="0.2">
      <c r="A602" s="30" t="s">
        <v>16421</v>
      </c>
      <c r="B602" s="30" t="str">
        <f>VLOOKUP(D602,fips_xref!$A$5:$C$35,2,FALSE)</f>
        <v>Natrona_NonTribal</v>
      </c>
      <c r="C602" s="101" t="str">
        <f t="shared" si="8"/>
        <v>56</v>
      </c>
      <c r="D602" s="134" t="str">
        <f>fips_xref!A31</f>
        <v>5602502</v>
      </c>
      <c r="F602" s="30" t="str">
        <f>SCC_xref!A$22</f>
        <v>2310001650</v>
      </c>
      <c r="G602" s="109" t="str">
        <f>VLOOKUP(F602,SCC_xref!$A$6:$B$59,2,FALSE)</f>
        <v>Venting - Compressor Shutdown</v>
      </c>
      <c r="H602" s="265">
        <v>0</v>
      </c>
      <c r="I602" s="271">
        <v>1.4815229994461787</v>
      </c>
      <c r="J602" s="266">
        <v>0</v>
      </c>
      <c r="K602" s="266">
        <v>0</v>
      </c>
      <c r="L602" s="267">
        <v>0</v>
      </c>
    </row>
    <row r="603" spans="1:12" s="30" customFormat="1" x14ac:dyDescent="0.2">
      <c r="A603" s="30" t="s">
        <v>16421</v>
      </c>
      <c r="B603" s="30" t="str">
        <f>VLOOKUP(D603,fips_xref!$A$5:$C$35,2,FALSE)</f>
        <v>Niobrara_NonTribal</v>
      </c>
      <c r="C603" s="101" t="str">
        <f t="shared" si="8"/>
        <v>56</v>
      </c>
      <c r="D603" s="134" t="str">
        <f>fips_xref!A32</f>
        <v>5602702</v>
      </c>
      <c r="F603" s="30" t="str">
        <f>SCC_xref!A$22</f>
        <v>2310001650</v>
      </c>
      <c r="G603" s="109" t="str">
        <f>VLOOKUP(F603,SCC_xref!$A$6:$B$59,2,FALSE)</f>
        <v>Venting - Compressor Shutdown</v>
      </c>
      <c r="H603" s="265">
        <v>0</v>
      </c>
      <c r="I603" s="271">
        <v>0.10599873368199951</v>
      </c>
      <c r="J603" s="266">
        <v>0</v>
      </c>
      <c r="K603" s="266">
        <v>0</v>
      </c>
      <c r="L603" s="267">
        <v>0</v>
      </c>
    </row>
    <row r="604" spans="1:12" s="30" customFormat="1" x14ac:dyDescent="0.2">
      <c r="A604" s="30" t="s">
        <v>16421</v>
      </c>
      <c r="B604" s="30" t="str">
        <f>VLOOKUP(D604,fips_xref!$A$5:$C$35,2,FALSE)</f>
        <v>Sheridan_NonTribal</v>
      </c>
      <c r="C604" s="101" t="str">
        <f t="shared" si="8"/>
        <v>56</v>
      </c>
      <c r="D604" s="134" t="str">
        <f>fips_xref!A33</f>
        <v>5603302</v>
      </c>
      <c r="F604" s="30" t="str">
        <f>SCC_xref!A$22</f>
        <v>2310001650</v>
      </c>
      <c r="G604" s="109" t="str">
        <f>VLOOKUP(F604,SCC_xref!$A$6:$B$59,2,FALSE)</f>
        <v>Venting - Compressor Shutdown</v>
      </c>
      <c r="H604" s="265">
        <v>0</v>
      </c>
      <c r="I604" s="271">
        <v>8.1287535919229176E-3</v>
      </c>
      <c r="J604" s="266">
        <v>0</v>
      </c>
      <c r="K604" s="266">
        <v>0</v>
      </c>
      <c r="L604" s="267">
        <v>0</v>
      </c>
    </row>
    <row r="605" spans="1:12" s="30" customFormat="1" x14ac:dyDescent="0.2">
      <c r="A605" s="30" t="s">
        <v>16421</v>
      </c>
      <c r="B605" s="30" t="str">
        <f>VLOOKUP(D605,fips_xref!$A$5:$C$35,2,FALSE)</f>
        <v>Weston_NonTribal</v>
      </c>
      <c r="C605" s="101" t="str">
        <f t="shared" si="8"/>
        <v>56</v>
      </c>
      <c r="D605" s="134" t="str">
        <f>fips_xref!A34</f>
        <v>5604502</v>
      </c>
      <c r="F605" s="30" t="str">
        <f>SCC_xref!A$22</f>
        <v>2310001650</v>
      </c>
      <c r="G605" s="109" t="str">
        <f>VLOOKUP(F605,SCC_xref!$A$6:$B$59,2,FALSE)</f>
        <v>Venting - Compressor Shutdown</v>
      </c>
      <c r="H605" s="265">
        <v>0</v>
      </c>
      <c r="I605" s="271">
        <v>9.5101354357754006E-2</v>
      </c>
      <c r="J605" s="266">
        <v>0</v>
      </c>
      <c r="K605" s="266">
        <v>0</v>
      </c>
      <c r="L605" s="267">
        <v>0</v>
      </c>
    </row>
    <row r="606" spans="1:12" s="6" customFormat="1" x14ac:dyDescent="0.2">
      <c r="A606" s="32" t="s">
        <v>16422</v>
      </c>
      <c r="B606" s="32" t="str">
        <f>VLOOKUP(D606,fips_xref!$A$5:$C$35,2,FALSE)</f>
        <v>Big Horn</v>
      </c>
      <c r="C606" s="64" t="str">
        <f t="shared" si="8"/>
        <v>30</v>
      </c>
      <c r="D606" s="149">
        <f>fips_xref!A5</f>
        <v>30003</v>
      </c>
      <c r="F606" s="32" t="str">
        <f>SCC_xref!A$32</f>
        <v>2310021410</v>
      </c>
      <c r="G606" s="32" t="str">
        <f>VLOOKUP(F606,SCC_xref!$A$6:$B$59,2,FALSE)</f>
        <v>Dehydrator</v>
      </c>
      <c r="H606" s="279">
        <v>0.23560687112973089</v>
      </c>
      <c r="I606" s="280">
        <v>4.9244459379810399</v>
      </c>
      <c r="J606" s="280">
        <v>0.19790977174897395</v>
      </c>
      <c r="K606" s="280">
        <v>0</v>
      </c>
      <c r="L606" s="281">
        <v>1.7906122205859545E-2</v>
      </c>
    </row>
    <row r="607" spans="1:12" s="6" customFormat="1" x14ac:dyDescent="0.2">
      <c r="A607" s="32" t="s">
        <v>16422</v>
      </c>
      <c r="B607" s="32" t="str">
        <f>VLOOKUP(D607,fips_xref!$A$5:$C$35,2,FALSE)</f>
        <v>Powder River</v>
      </c>
      <c r="C607" s="64" t="str">
        <f t="shared" si="8"/>
        <v>30</v>
      </c>
      <c r="D607" s="149">
        <f>fips_xref!A6</f>
        <v>30075</v>
      </c>
      <c r="F607" s="32" t="str">
        <f>SCC_xref!A$32</f>
        <v>2310021410</v>
      </c>
      <c r="G607" s="32" t="str">
        <f>VLOOKUP(F607,SCC_xref!$A$6:$B$59,2,FALSE)</f>
        <v>Dehydrator</v>
      </c>
      <c r="H607" s="279">
        <v>1.6658423595052905E-2</v>
      </c>
      <c r="I607" s="280">
        <v>0.8433446064518314</v>
      </c>
      <c r="J607" s="280">
        <v>1.3993075819844438E-2</v>
      </c>
      <c r="K607" s="280">
        <v>0</v>
      </c>
      <c r="L607" s="281">
        <v>1.2660401932240205E-3</v>
      </c>
    </row>
    <row r="608" spans="1:12" s="6" customFormat="1" x14ac:dyDescent="0.2">
      <c r="A608" s="32" t="s">
        <v>16422</v>
      </c>
      <c r="B608" s="32" t="str">
        <f>VLOOKUP(D608,fips_xref!$A$5:$C$35,2,FALSE)</f>
        <v>Campbell</v>
      </c>
      <c r="C608" s="64" t="str">
        <f t="shared" si="8"/>
        <v>56</v>
      </c>
      <c r="D608" s="149">
        <f>fips_xref!A7</f>
        <v>56005</v>
      </c>
      <c r="F608" s="32" t="str">
        <f>SCC_xref!A$32</f>
        <v>2310021410</v>
      </c>
      <c r="G608" s="32" t="str">
        <f>VLOOKUP(F608,SCC_xref!$A$6:$B$59,2,FALSE)</f>
        <v>Dehydrator</v>
      </c>
      <c r="H608" s="279">
        <v>4.6817982092268737</v>
      </c>
      <c r="I608" s="280">
        <v>161.59056955872876</v>
      </c>
      <c r="J608" s="280">
        <v>3.9327104957505736</v>
      </c>
      <c r="K608" s="280">
        <v>0</v>
      </c>
      <c r="L608" s="281">
        <v>0.35581666390124234</v>
      </c>
    </row>
    <row r="609" spans="1:12" s="6" customFormat="1" x14ac:dyDescent="0.2">
      <c r="A609" s="32" t="s">
        <v>16422</v>
      </c>
      <c r="B609" s="32" t="str">
        <f>VLOOKUP(D609,fips_xref!$A$5:$C$35,2,FALSE)</f>
        <v>Converse</v>
      </c>
      <c r="C609" s="64" t="str">
        <f t="shared" si="8"/>
        <v>56</v>
      </c>
      <c r="D609" s="149">
        <f>fips_xref!A8</f>
        <v>56009</v>
      </c>
      <c r="F609" s="32" t="str">
        <f>SCC_xref!A$32</f>
        <v>2310021410</v>
      </c>
      <c r="G609" s="32" t="str">
        <f>VLOOKUP(F609,SCC_xref!$A$6:$B$59,2,FALSE)</f>
        <v>Dehydrator</v>
      </c>
      <c r="H609" s="279">
        <v>2.2260338515208922</v>
      </c>
      <c r="I609" s="280">
        <v>112.63787198771861</v>
      </c>
      <c r="J609" s="280">
        <v>1.8698684352775492</v>
      </c>
      <c r="K609" s="280">
        <v>0</v>
      </c>
      <c r="L609" s="281">
        <v>0.16917857271558778</v>
      </c>
    </row>
    <row r="610" spans="1:12" s="6" customFormat="1" x14ac:dyDescent="0.2">
      <c r="A610" s="32" t="s">
        <v>16422</v>
      </c>
      <c r="B610" s="32" t="str">
        <f>VLOOKUP(D610,fips_xref!$A$5:$C$35,2,FALSE)</f>
        <v>Crook</v>
      </c>
      <c r="C610" s="64" t="str">
        <f t="shared" si="8"/>
        <v>56</v>
      </c>
      <c r="D610" s="149">
        <f>fips_xref!A9</f>
        <v>56011</v>
      </c>
      <c r="F610" s="32" t="str">
        <f>SCC_xref!A$32</f>
        <v>2310021410</v>
      </c>
      <c r="G610" s="32" t="str">
        <f>VLOOKUP(F610,SCC_xref!$A$6:$B$59,2,FALSE)</f>
        <v>Dehydrator</v>
      </c>
      <c r="H610" s="279">
        <v>1.1459869070855968E-2</v>
      </c>
      <c r="I610" s="280">
        <v>0.58016406632982176</v>
      </c>
      <c r="J610" s="280">
        <v>9.6262900195190123E-3</v>
      </c>
      <c r="K610" s="280">
        <v>0</v>
      </c>
      <c r="L610" s="281">
        <v>8.7095004938505345E-4</v>
      </c>
    </row>
    <row r="611" spans="1:12" s="6" customFormat="1" x14ac:dyDescent="0.2">
      <c r="A611" s="32" t="s">
        <v>16422</v>
      </c>
      <c r="B611" s="32" t="str">
        <f>VLOOKUP(D611,fips_xref!$A$5:$C$35,2,FALSE)</f>
        <v>Johnson</v>
      </c>
      <c r="C611" s="64" t="str">
        <f t="shared" si="8"/>
        <v>56</v>
      </c>
      <c r="D611" s="149">
        <f>fips_xref!A10</f>
        <v>56019</v>
      </c>
      <c r="F611" s="32" t="str">
        <f>SCC_xref!A$32</f>
        <v>2310021410</v>
      </c>
      <c r="G611" s="32" t="str">
        <f>VLOOKUP(F611,SCC_xref!$A$6:$B$59,2,FALSE)</f>
        <v>Dehydrator</v>
      </c>
      <c r="H611" s="279">
        <v>4.3411071101011744</v>
      </c>
      <c r="I611" s="280">
        <v>5.7317927005095353</v>
      </c>
      <c r="J611" s="280">
        <v>3.6465299724849869</v>
      </c>
      <c r="K611" s="280">
        <v>0</v>
      </c>
      <c r="L611" s="281">
        <v>0.32992414036768919</v>
      </c>
    </row>
    <row r="612" spans="1:12" s="6" customFormat="1" x14ac:dyDescent="0.2">
      <c r="A612" s="32" t="s">
        <v>16422</v>
      </c>
      <c r="B612" s="32" t="str">
        <f>VLOOKUP(D612,fips_xref!$A$5:$C$35,2,FALSE)</f>
        <v>Natrona</v>
      </c>
      <c r="C612" s="64" t="str">
        <f t="shared" si="8"/>
        <v>56</v>
      </c>
      <c r="D612" s="149">
        <f>fips_xref!A11</f>
        <v>56025</v>
      </c>
      <c r="F612" s="32" t="str">
        <f>SCC_xref!A$32</f>
        <v>2310021410</v>
      </c>
      <c r="G612" s="32" t="str">
        <f>VLOOKUP(F612,SCC_xref!$A$6:$B$59,2,FALSE)</f>
        <v>Dehydrator</v>
      </c>
      <c r="H612" s="279">
        <v>7.8814009042042334</v>
      </c>
      <c r="I612" s="280">
        <v>399.00122540886395</v>
      </c>
      <c r="J612" s="280">
        <v>6.6203767595315552</v>
      </c>
      <c r="K612" s="280">
        <v>0</v>
      </c>
      <c r="L612" s="281">
        <v>0.59898646871952166</v>
      </c>
    </row>
    <row r="613" spans="1:12" s="6" customFormat="1" x14ac:dyDescent="0.2">
      <c r="A613" s="32" t="s">
        <v>16422</v>
      </c>
      <c r="B613" s="32" t="str">
        <f>VLOOKUP(D613,fips_xref!$A$5:$C$35,2,FALSE)</f>
        <v>Niobrara</v>
      </c>
      <c r="C613" s="64" t="str">
        <f t="shared" si="8"/>
        <v>56</v>
      </c>
      <c r="D613" s="149">
        <f>fips_xref!A12</f>
        <v>56027</v>
      </c>
      <c r="F613" s="32" t="str">
        <f>SCC_xref!A$32</f>
        <v>2310021410</v>
      </c>
      <c r="G613" s="32" t="str">
        <f>VLOOKUP(F613,SCC_xref!$A$6:$B$59,2,FALSE)</f>
        <v>Dehydrator</v>
      </c>
      <c r="H613" s="279">
        <v>0.56389122652688772</v>
      </c>
      <c r="I613" s="280">
        <v>28.547396565073864</v>
      </c>
      <c r="J613" s="280">
        <v>0.47366863028258566</v>
      </c>
      <c r="K613" s="280">
        <v>0</v>
      </c>
      <c r="L613" s="281">
        <v>4.2855733216043468E-2</v>
      </c>
    </row>
    <row r="614" spans="1:12" s="6" customFormat="1" x14ac:dyDescent="0.2">
      <c r="A614" s="32" t="s">
        <v>16422</v>
      </c>
      <c r="B614" s="32" t="str">
        <f>VLOOKUP(D614,fips_xref!$A$5:$C$35,2,FALSE)</f>
        <v>Sheridan</v>
      </c>
      <c r="C614" s="64" t="str">
        <f t="shared" si="8"/>
        <v>56</v>
      </c>
      <c r="D614" s="149">
        <f>fips_xref!A13</f>
        <v>56033</v>
      </c>
      <c r="F614" s="32" t="str">
        <f>SCC_xref!A$32</f>
        <v>2310021410</v>
      </c>
      <c r="G614" s="32" t="str">
        <f>VLOOKUP(F614,SCC_xref!$A$6:$B$59,2,FALSE)</f>
        <v>Dehydrator</v>
      </c>
      <c r="H614" s="279">
        <v>0.77086900846436091</v>
      </c>
      <c r="I614" s="280">
        <v>2.2368476000280402</v>
      </c>
      <c r="J614" s="280">
        <v>0.64752996711006316</v>
      </c>
      <c r="K614" s="280">
        <v>0</v>
      </c>
      <c r="L614" s="281">
        <v>5.8586044643291417E-2</v>
      </c>
    </row>
    <row r="615" spans="1:12" s="6" customFormat="1" x14ac:dyDescent="0.2">
      <c r="A615" s="32" t="s">
        <v>16422</v>
      </c>
      <c r="B615" s="32" t="str">
        <f>VLOOKUP(D615,fips_xref!$A$5:$C$35,2,FALSE)</f>
        <v>Weston</v>
      </c>
      <c r="C615" s="64" t="str">
        <f t="shared" si="8"/>
        <v>56</v>
      </c>
      <c r="D615" s="149">
        <f>fips_xref!A14</f>
        <v>56045</v>
      </c>
      <c r="F615" s="32" t="str">
        <f>SCC_xref!A$32</f>
        <v>2310021410</v>
      </c>
      <c r="G615" s="32" t="str">
        <f>VLOOKUP(F615,SCC_xref!$A$6:$B$59,2,FALSE)</f>
        <v>Dehydrator</v>
      </c>
      <c r="H615" s="279">
        <v>0.50591943403819073</v>
      </c>
      <c r="I615" s="280">
        <v>25.612533116397572</v>
      </c>
      <c r="J615" s="280">
        <v>0.42497232459208012</v>
      </c>
      <c r="K615" s="280">
        <v>0</v>
      </c>
      <c r="L615" s="281">
        <v>3.8449876986902484E-2</v>
      </c>
    </row>
    <row r="616" spans="1:12" s="107" customFormat="1" x14ac:dyDescent="0.2">
      <c r="A616" s="107" t="s">
        <v>16422</v>
      </c>
      <c r="B616" s="107" t="str">
        <f>VLOOKUP(D616,fips_xref!$A$5:$C$35,2,FALSE)</f>
        <v>Big Horn_Tribal</v>
      </c>
      <c r="C616" s="108" t="str">
        <f t="shared" si="8"/>
        <v>30</v>
      </c>
      <c r="D616" s="133" t="str">
        <f>fips_xref!A15</f>
        <v>3000301</v>
      </c>
      <c r="F616" s="107" t="str">
        <f>SCC_xref!A$32</f>
        <v>2310021410</v>
      </c>
      <c r="G616" s="107" t="str">
        <f>VLOOKUP(F616,SCC_xref!$A$6:$B$59,2,FALSE)</f>
        <v>Dehydrator</v>
      </c>
      <c r="H616" s="274">
        <v>1.1108696193868492E-2</v>
      </c>
      <c r="I616" s="275">
        <v>0.56238568831886093</v>
      </c>
      <c r="J616" s="275">
        <v>9.3313048028495337E-3</v>
      </c>
      <c r="K616" s="275">
        <v>0</v>
      </c>
      <c r="L616" s="276">
        <v>8.4426091073400535E-4</v>
      </c>
    </row>
    <row r="617" spans="1:12" s="107" customFormat="1" x14ac:dyDescent="0.2">
      <c r="A617" s="107" t="s">
        <v>16422</v>
      </c>
      <c r="B617" s="107" t="str">
        <f>VLOOKUP(D617,fips_xref!$A$5:$C$35,2,FALSE)</f>
        <v>Powder River_Tribal</v>
      </c>
      <c r="C617" s="108" t="str">
        <f t="shared" si="8"/>
        <v>30</v>
      </c>
      <c r="D617" s="133" t="str">
        <f>fips_xref!A16</f>
        <v>3007501</v>
      </c>
      <c r="F617" s="107" t="str">
        <f>SCC_xref!A$32</f>
        <v>2310021410</v>
      </c>
      <c r="G617" s="107" t="str">
        <f>VLOOKUP(F617,SCC_xref!$A$6:$B$59,2,FALSE)</f>
        <v>Dehydrator</v>
      </c>
      <c r="H617" s="274">
        <v>0</v>
      </c>
      <c r="I617" s="275">
        <v>0</v>
      </c>
      <c r="J617" s="275">
        <v>0</v>
      </c>
      <c r="K617" s="275">
        <v>0</v>
      </c>
      <c r="L617" s="276">
        <v>0</v>
      </c>
    </row>
    <row r="618" spans="1:12" s="107" customFormat="1" x14ac:dyDescent="0.2">
      <c r="A618" s="107" t="s">
        <v>16422</v>
      </c>
      <c r="B618" s="107" t="str">
        <f>VLOOKUP(D618,fips_xref!$A$5:$C$35,2,FALSE)</f>
        <v>Campbell_Tribal</v>
      </c>
      <c r="C618" s="108" t="str">
        <f t="shared" si="8"/>
        <v>56</v>
      </c>
      <c r="D618" s="133" t="str">
        <f>fips_xref!A17</f>
        <v>5600501</v>
      </c>
      <c r="F618" s="107" t="str">
        <f>SCC_xref!A$32</f>
        <v>2310021410</v>
      </c>
      <c r="G618" s="107" t="str">
        <f>VLOOKUP(F618,SCC_xref!$A$6:$B$59,2,FALSE)</f>
        <v>Dehydrator</v>
      </c>
      <c r="H618" s="274">
        <v>0</v>
      </c>
      <c r="I618" s="275">
        <v>0</v>
      </c>
      <c r="J618" s="275">
        <v>0</v>
      </c>
      <c r="K618" s="275">
        <v>0</v>
      </c>
      <c r="L618" s="276">
        <v>0</v>
      </c>
    </row>
    <row r="619" spans="1:12" s="107" customFormat="1" x14ac:dyDescent="0.2">
      <c r="A619" s="107" t="s">
        <v>16422</v>
      </c>
      <c r="B619" s="107" t="str">
        <f>VLOOKUP(D619,fips_xref!$A$5:$C$35,2,FALSE)</f>
        <v>Converse_Tribal</v>
      </c>
      <c r="C619" s="108" t="str">
        <f t="shared" si="8"/>
        <v>56</v>
      </c>
      <c r="D619" s="133" t="str">
        <f>fips_xref!A18</f>
        <v>5600901</v>
      </c>
      <c r="F619" s="107" t="str">
        <f>SCC_xref!A$32</f>
        <v>2310021410</v>
      </c>
      <c r="G619" s="107" t="str">
        <f>VLOOKUP(F619,SCC_xref!$A$6:$B$59,2,FALSE)</f>
        <v>Dehydrator</v>
      </c>
      <c r="H619" s="274">
        <v>0</v>
      </c>
      <c r="I619" s="275">
        <v>0</v>
      </c>
      <c r="J619" s="275">
        <v>0</v>
      </c>
      <c r="K619" s="275">
        <v>0</v>
      </c>
      <c r="L619" s="276">
        <v>0</v>
      </c>
    </row>
    <row r="620" spans="1:12" s="107" customFormat="1" x14ac:dyDescent="0.2">
      <c r="A620" s="107" t="s">
        <v>16422</v>
      </c>
      <c r="B620" s="107" t="str">
        <f>VLOOKUP(D620,fips_xref!$A$5:$C$35,2,FALSE)</f>
        <v>Crook_Tribal</v>
      </c>
      <c r="C620" s="108" t="str">
        <f t="shared" si="8"/>
        <v>56</v>
      </c>
      <c r="D620" s="133" t="str">
        <f>fips_xref!A19</f>
        <v>5601101</v>
      </c>
      <c r="F620" s="107" t="str">
        <f>SCC_xref!A$32</f>
        <v>2310021410</v>
      </c>
      <c r="G620" s="107" t="str">
        <f>VLOOKUP(F620,SCC_xref!$A$6:$B$59,2,FALSE)</f>
        <v>Dehydrator</v>
      </c>
      <c r="H620" s="274">
        <v>0</v>
      </c>
      <c r="I620" s="275">
        <v>0</v>
      </c>
      <c r="J620" s="275">
        <v>0</v>
      </c>
      <c r="K620" s="275">
        <v>0</v>
      </c>
      <c r="L620" s="276">
        <v>0</v>
      </c>
    </row>
    <row r="621" spans="1:12" s="107" customFormat="1" x14ac:dyDescent="0.2">
      <c r="A621" s="107" t="s">
        <v>16422</v>
      </c>
      <c r="B621" s="107" t="str">
        <f>VLOOKUP(D621,fips_xref!$A$5:$C$35,2,FALSE)</f>
        <v>Johnson_Tribal</v>
      </c>
      <c r="C621" s="108" t="str">
        <f t="shared" si="8"/>
        <v>56</v>
      </c>
      <c r="D621" s="133" t="str">
        <f>fips_xref!A20</f>
        <v>5601901</v>
      </c>
      <c r="F621" s="107" t="str">
        <f>SCC_xref!A$32</f>
        <v>2310021410</v>
      </c>
      <c r="G621" s="107" t="str">
        <f>VLOOKUP(F621,SCC_xref!$A$6:$B$59,2,FALSE)</f>
        <v>Dehydrator</v>
      </c>
      <c r="H621" s="274">
        <v>0</v>
      </c>
      <c r="I621" s="275">
        <v>0</v>
      </c>
      <c r="J621" s="275">
        <v>0</v>
      </c>
      <c r="K621" s="275">
        <v>0</v>
      </c>
      <c r="L621" s="276">
        <v>0</v>
      </c>
    </row>
    <row r="622" spans="1:12" s="107" customFormat="1" x14ac:dyDescent="0.2">
      <c r="A622" s="107" t="s">
        <v>16422</v>
      </c>
      <c r="B622" s="107" t="str">
        <f>VLOOKUP(D622,fips_xref!$A$5:$C$35,2,FALSE)</f>
        <v>Natrona_Tribal</v>
      </c>
      <c r="C622" s="108" t="str">
        <f t="shared" si="8"/>
        <v>56</v>
      </c>
      <c r="D622" s="133" t="str">
        <f>fips_xref!A21</f>
        <v>5602501</v>
      </c>
      <c r="F622" s="107" t="str">
        <f>SCC_xref!A$32</f>
        <v>2310021410</v>
      </c>
      <c r="G622" s="107" t="str">
        <f>VLOOKUP(F622,SCC_xref!$A$6:$B$59,2,FALSE)</f>
        <v>Dehydrator</v>
      </c>
      <c r="H622" s="274">
        <v>0</v>
      </c>
      <c r="I622" s="275">
        <v>0</v>
      </c>
      <c r="J622" s="275">
        <v>0</v>
      </c>
      <c r="K622" s="275">
        <v>0</v>
      </c>
      <c r="L622" s="276">
        <v>0</v>
      </c>
    </row>
    <row r="623" spans="1:12" s="107" customFormat="1" x14ac:dyDescent="0.2">
      <c r="A623" s="107" t="s">
        <v>16422</v>
      </c>
      <c r="B623" s="107" t="str">
        <f>VLOOKUP(D623,fips_xref!$A$5:$C$35,2,FALSE)</f>
        <v>Niobrara_Tribal</v>
      </c>
      <c r="C623" s="108" t="str">
        <f t="shared" si="8"/>
        <v>56</v>
      </c>
      <c r="D623" s="133" t="str">
        <f>fips_xref!A22</f>
        <v>5602701</v>
      </c>
      <c r="F623" s="107" t="str">
        <f>SCC_xref!A$32</f>
        <v>2310021410</v>
      </c>
      <c r="G623" s="107" t="str">
        <f>VLOOKUP(F623,SCC_xref!$A$6:$B$59,2,FALSE)</f>
        <v>Dehydrator</v>
      </c>
      <c r="H623" s="274">
        <v>0</v>
      </c>
      <c r="I623" s="275">
        <v>0</v>
      </c>
      <c r="J623" s="275">
        <v>0</v>
      </c>
      <c r="K623" s="275">
        <v>0</v>
      </c>
      <c r="L623" s="276">
        <v>0</v>
      </c>
    </row>
    <row r="624" spans="1:12" s="107" customFormat="1" x14ac:dyDescent="0.2">
      <c r="A624" s="107" t="s">
        <v>16422</v>
      </c>
      <c r="B624" s="107" t="str">
        <f>VLOOKUP(D624,fips_xref!$A$5:$C$35,2,FALSE)</f>
        <v>Sheridan_Tribal</v>
      </c>
      <c r="C624" s="108" t="str">
        <f t="shared" si="8"/>
        <v>56</v>
      </c>
      <c r="D624" s="133" t="str">
        <f>fips_xref!A23</f>
        <v>5603301</v>
      </c>
      <c r="F624" s="107" t="str">
        <f>SCC_xref!A$32</f>
        <v>2310021410</v>
      </c>
      <c r="G624" s="107" t="str">
        <f>VLOOKUP(F624,SCC_xref!$A$6:$B$59,2,FALSE)</f>
        <v>Dehydrator</v>
      </c>
      <c r="H624" s="274">
        <v>0</v>
      </c>
      <c r="I624" s="275">
        <v>0</v>
      </c>
      <c r="J624" s="275">
        <v>0</v>
      </c>
      <c r="K624" s="275">
        <v>0</v>
      </c>
      <c r="L624" s="276">
        <v>0</v>
      </c>
    </row>
    <row r="625" spans="1:12" s="107" customFormat="1" x14ac:dyDescent="0.2">
      <c r="A625" s="107" t="s">
        <v>16422</v>
      </c>
      <c r="B625" s="107" t="str">
        <f>VLOOKUP(D625,fips_xref!$A$5:$C$35,2,FALSE)</f>
        <v>Weston_Tribal</v>
      </c>
      <c r="C625" s="108" t="str">
        <f t="shared" si="8"/>
        <v>56</v>
      </c>
      <c r="D625" s="133" t="str">
        <f>fips_xref!A24</f>
        <v>5604501</v>
      </c>
      <c r="F625" s="107" t="str">
        <f>SCC_xref!A$32</f>
        <v>2310021410</v>
      </c>
      <c r="G625" s="107" t="str">
        <f>VLOOKUP(F625,SCC_xref!$A$6:$B$59,2,FALSE)</f>
        <v>Dehydrator</v>
      </c>
      <c r="H625" s="274">
        <v>0</v>
      </c>
      <c r="I625" s="275">
        <v>0</v>
      </c>
      <c r="J625" s="275">
        <v>0</v>
      </c>
      <c r="K625" s="275">
        <v>0</v>
      </c>
      <c r="L625" s="276">
        <v>0</v>
      </c>
    </row>
    <row r="626" spans="1:12" s="109" customFormat="1" x14ac:dyDescent="0.2">
      <c r="A626" s="109" t="s">
        <v>16422</v>
      </c>
      <c r="B626" s="109" t="str">
        <f>VLOOKUP(D626,fips_xref!$A$5:$C$35,2,FALSE)</f>
        <v>Big Horn_NonTribal</v>
      </c>
      <c r="C626" s="110" t="str">
        <f t="shared" si="8"/>
        <v>30</v>
      </c>
      <c r="D626" s="134" t="str">
        <f>fips_xref!A25</f>
        <v>3000302</v>
      </c>
      <c r="F626" s="109" t="str">
        <f>SCC_xref!A$32</f>
        <v>2310021410</v>
      </c>
      <c r="G626" s="109" t="str">
        <f>VLOOKUP(F626,SCC_xref!$A$6:$B$59,2,FALSE)</f>
        <v>Dehydrator</v>
      </c>
      <c r="H626" s="277">
        <v>0.22449817493586241</v>
      </c>
      <c r="I626" s="271">
        <v>4.3620602496621785</v>
      </c>
      <c r="J626" s="271">
        <v>0.18857846694612443</v>
      </c>
      <c r="K626" s="271">
        <v>0</v>
      </c>
      <c r="L626" s="278">
        <v>1.706186129512554E-2</v>
      </c>
    </row>
    <row r="627" spans="1:12" s="109" customFormat="1" x14ac:dyDescent="0.2">
      <c r="A627" s="109" t="s">
        <v>16422</v>
      </c>
      <c r="B627" s="109" t="str">
        <f>VLOOKUP(D627,fips_xref!$A$5:$C$35,2,FALSE)</f>
        <v>Powder River_NonTribal</v>
      </c>
      <c r="C627" s="110" t="str">
        <f t="shared" si="8"/>
        <v>30</v>
      </c>
      <c r="D627" s="134" t="str">
        <f>fips_xref!A26</f>
        <v>3007502</v>
      </c>
      <c r="F627" s="109" t="str">
        <f>SCC_xref!A$32</f>
        <v>2310021410</v>
      </c>
      <c r="G627" s="109" t="str">
        <f>VLOOKUP(F627,SCC_xref!$A$6:$B$59,2,FALSE)</f>
        <v>Dehydrator</v>
      </c>
      <c r="H627" s="277">
        <v>1.6658423595052905E-2</v>
      </c>
      <c r="I627" s="271">
        <v>0.8433446064518314</v>
      </c>
      <c r="J627" s="271">
        <v>1.3993075819844438E-2</v>
      </c>
      <c r="K627" s="271">
        <v>0</v>
      </c>
      <c r="L627" s="278">
        <v>1.2660401932240205E-3</v>
      </c>
    </row>
    <row r="628" spans="1:12" s="109" customFormat="1" x14ac:dyDescent="0.2">
      <c r="A628" s="109" t="s">
        <v>16422</v>
      </c>
      <c r="B628" s="109" t="str">
        <f>VLOOKUP(D628,fips_xref!$A$5:$C$35,2,FALSE)</f>
        <v>Campbell_NonTribal</v>
      </c>
      <c r="C628" s="110" t="str">
        <f t="shared" si="8"/>
        <v>56</v>
      </c>
      <c r="D628" s="134" t="str">
        <f>fips_xref!A27</f>
        <v>5600502</v>
      </c>
      <c r="F628" s="109" t="str">
        <f>SCC_xref!A$32</f>
        <v>2310021410</v>
      </c>
      <c r="G628" s="109" t="str">
        <f>VLOOKUP(F628,SCC_xref!$A$6:$B$59,2,FALSE)</f>
        <v>Dehydrator</v>
      </c>
      <c r="H628" s="277">
        <v>4.6817982092268737</v>
      </c>
      <c r="I628" s="271">
        <v>161.59056955872876</v>
      </c>
      <c r="J628" s="271">
        <v>3.9327104957505736</v>
      </c>
      <c r="K628" s="271">
        <v>0</v>
      </c>
      <c r="L628" s="278">
        <v>0.35581666390124234</v>
      </c>
    </row>
    <row r="629" spans="1:12" s="109" customFormat="1" x14ac:dyDescent="0.2">
      <c r="A629" s="109" t="s">
        <v>16422</v>
      </c>
      <c r="B629" s="109" t="str">
        <f>VLOOKUP(D629,fips_xref!$A$5:$C$35,2,FALSE)</f>
        <v>Converse_NonTribal</v>
      </c>
      <c r="C629" s="110" t="str">
        <f t="shared" si="8"/>
        <v>56</v>
      </c>
      <c r="D629" s="134" t="str">
        <f>fips_xref!A28</f>
        <v>5600902</v>
      </c>
      <c r="F629" s="109" t="str">
        <f>SCC_xref!A$32</f>
        <v>2310021410</v>
      </c>
      <c r="G629" s="109" t="str">
        <f>VLOOKUP(F629,SCC_xref!$A$6:$B$59,2,FALSE)</f>
        <v>Dehydrator</v>
      </c>
      <c r="H629" s="277">
        <v>2.2260338515208922</v>
      </c>
      <c r="I629" s="271">
        <v>112.63787198771861</v>
      </c>
      <c r="J629" s="271">
        <v>1.8698684352775492</v>
      </c>
      <c r="K629" s="271">
        <v>0</v>
      </c>
      <c r="L629" s="278">
        <v>0.16917857271558778</v>
      </c>
    </row>
    <row r="630" spans="1:12" s="109" customFormat="1" x14ac:dyDescent="0.2">
      <c r="A630" s="109" t="s">
        <v>16422</v>
      </c>
      <c r="B630" s="109" t="str">
        <f>VLOOKUP(D630,fips_xref!$A$5:$C$35,2,FALSE)</f>
        <v>Crook_NonTribal</v>
      </c>
      <c r="C630" s="110" t="str">
        <f t="shared" si="8"/>
        <v>56</v>
      </c>
      <c r="D630" s="134" t="str">
        <f>fips_xref!A29</f>
        <v>5601102</v>
      </c>
      <c r="F630" s="109" t="str">
        <f>SCC_xref!A$32</f>
        <v>2310021410</v>
      </c>
      <c r="G630" s="109" t="str">
        <f>VLOOKUP(F630,SCC_xref!$A$6:$B$59,2,FALSE)</f>
        <v>Dehydrator</v>
      </c>
      <c r="H630" s="277">
        <v>1.1459869070855968E-2</v>
      </c>
      <c r="I630" s="271">
        <v>0.58016406632982176</v>
      </c>
      <c r="J630" s="271">
        <v>9.6262900195190123E-3</v>
      </c>
      <c r="K630" s="271">
        <v>0</v>
      </c>
      <c r="L630" s="278">
        <v>8.7095004938505345E-4</v>
      </c>
    </row>
    <row r="631" spans="1:12" s="109" customFormat="1" x14ac:dyDescent="0.2">
      <c r="A631" s="109" t="s">
        <v>16422</v>
      </c>
      <c r="B631" s="109" t="str">
        <f>VLOOKUP(D631,fips_xref!$A$5:$C$35,2,FALSE)</f>
        <v>Johnson_NonTribal</v>
      </c>
      <c r="C631" s="110" t="str">
        <f t="shared" si="8"/>
        <v>56</v>
      </c>
      <c r="D631" s="134" t="str">
        <f>fips_xref!A30</f>
        <v>5601902</v>
      </c>
      <c r="F631" s="109" t="str">
        <f>SCC_xref!A$32</f>
        <v>2310021410</v>
      </c>
      <c r="G631" s="109" t="str">
        <f>VLOOKUP(F631,SCC_xref!$A$6:$B$59,2,FALSE)</f>
        <v>Dehydrator</v>
      </c>
      <c r="H631" s="277">
        <v>4.3411071101011744</v>
      </c>
      <c r="I631" s="271">
        <v>5.7317927005095353</v>
      </c>
      <c r="J631" s="271">
        <v>3.6465299724849869</v>
      </c>
      <c r="K631" s="271">
        <v>0</v>
      </c>
      <c r="L631" s="278">
        <v>0.32992414036768919</v>
      </c>
    </row>
    <row r="632" spans="1:12" s="109" customFormat="1" x14ac:dyDescent="0.2">
      <c r="A632" s="109" t="s">
        <v>16422</v>
      </c>
      <c r="B632" s="109" t="str">
        <f>VLOOKUP(D632,fips_xref!$A$5:$C$35,2,FALSE)</f>
        <v>Natrona_NonTribal</v>
      </c>
      <c r="C632" s="110" t="str">
        <f t="shared" si="8"/>
        <v>56</v>
      </c>
      <c r="D632" s="134" t="str">
        <f>fips_xref!A31</f>
        <v>5602502</v>
      </c>
      <c r="F632" s="109" t="str">
        <f>SCC_xref!A$32</f>
        <v>2310021410</v>
      </c>
      <c r="G632" s="109" t="str">
        <f>VLOOKUP(F632,SCC_xref!$A$6:$B$59,2,FALSE)</f>
        <v>Dehydrator</v>
      </c>
      <c r="H632" s="277">
        <v>7.8814009042042334</v>
      </c>
      <c r="I632" s="271">
        <v>399.00122540886395</v>
      </c>
      <c r="J632" s="271">
        <v>6.6203767595315552</v>
      </c>
      <c r="K632" s="271">
        <v>0</v>
      </c>
      <c r="L632" s="278">
        <v>0.59898646871952166</v>
      </c>
    </row>
    <row r="633" spans="1:12" s="109" customFormat="1" x14ac:dyDescent="0.2">
      <c r="A633" s="109" t="s">
        <v>16422</v>
      </c>
      <c r="B633" s="109" t="str">
        <f>VLOOKUP(D633,fips_xref!$A$5:$C$35,2,FALSE)</f>
        <v>Niobrara_NonTribal</v>
      </c>
      <c r="C633" s="110" t="str">
        <f t="shared" si="8"/>
        <v>56</v>
      </c>
      <c r="D633" s="134" t="str">
        <f>fips_xref!A32</f>
        <v>5602702</v>
      </c>
      <c r="F633" s="109" t="str">
        <f>SCC_xref!A$32</f>
        <v>2310021410</v>
      </c>
      <c r="G633" s="109" t="str">
        <f>VLOOKUP(F633,SCC_xref!$A$6:$B$59,2,FALSE)</f>
        <v>Dehydrator</v>
      </c>
      <c r="H633" s="277">
        <v>0.56389122652688772</v>
      </c>
      <c r="I633" s="271">
        <v>28.547396565073864</v>
      </c>
      <c r="J633" s="271">
        <v>0.47366863028258566</v>
      </c>
      <c r="K633" s="271">
        <v>0</v>
      </c>
      <c r="L633" s="278">
        <v>4.2855733216043468E-2</v>
      </c>
    </row>
    <row r="634" spans="1:12" s="109" customFormat="1" x14ac:dyDescent="0.2">
      <c r="A634" s="109" t="s">
        <v>16422</v>
      </c>
      <c r="B634" s="109" t="str">
        <f>VLOOKUP(D634,fips_xref!$A$5:$C$35,2,FALSE)</f>
        <v>Sheridan_NonTribal</v>
      </c>
      <c r="C634" s="110" t="str">
        <f t="shared" si="8"/>
        <v>56</v>
      </c>
      <c r="D634" s="134" t="str">
        <f>fips_xref!A33</f>
        <v>5603302</v>
      </c>
      <c r="F634" s="109" t="str">
        <f>SCC_xref!A$32</f>
        <v>2310021410</v>
      </c>
      <c r="G634" s="109" t="str">
        <f>VLOOKUP(F634,SCC_xref!$A$6:$B$59,2,FALSE)</f>
        <v>Dehydrator</v>
      </c>
      <c r="H634" s="277">
        <v>0.77086900846436091</v>
      </c>
      <c r="I634" s="271">
        <v>2.2368476000280402</v>
      </c>
      <c r="J634" s="271">
        <v>0.64752996711006316</v>
      </c>
      <c r="K634" s="271">
        <v>0</v>
      </c>
      <c r="L634" s="278">
        <v>5.8586044643291417E-2</v>
      </c>
    </row>
    <row r="635" spans="1:12" s="109" customFormat="1" x14ac:dyDescent="0.2">
      <c r="A635" s="109" t="s">
        <v>16422</v>
      </c>
      <c r="B635" s="109" t="str">
        <f>VLOOKUP(D635,fips_xref!$A$5:$C$35,2,FALSE)</f>
        <v>Weston_NonTribal</v>
      </c>
      <c r="C635" s="110" t="str">
        <f t="shared" si="8"/>
        <v>56</v>
      </c>
      <c r="D635" s="134" t="str">
        <f>fips_xref!A34</f>
        <v>5604502</v>
      </c>
      <c r="F635" s="109" t="str">
        <f>SCC_xref!A$32</f>
        <v>2310021410</v>
      </c>
      <c r="G635" s="109" t="str">
        <f>VLOOKUP(F635,SCC_xref!$A$6:$B$59,2,FALSE)</f>
        <v>Dehydrator</v>
      </c>
      <c r="H635" s="277">
        <v>0.50591943403819073</v>
      </c>
      <c r="I635" s="271">
        <v>25.612533116397572</v>
      </c>
      <c r="J635" s="271">
        <v>0.42497232459208012</v>
      </c>
      <c r="K635" s="271">
        <v>0</v>
      </c>
      <c r="L635" s="278">
        <v>3.8449876986902484E-2</v>
      </c>
    </row>
    <row r="636" spans="1:12" x14ac:dyDescent="0.2">
      <c r="A636" s="32" t="s">
        <v>14828</v>
      </c>
      <c r="B636" s="33" t="str">
        <f>VLOOKUP(D636,fips_xref!$A$5:$C$35,2,FALSE)</f>
        <v>Big Horn</v>
      </c>
      <c r="C636" s="34" t="str">
        <f t="shared" si="8"/>
        <v>30</v>
      </c>
      <c r="D636" s="149">
        <f>fips_xref!A5</f>
        <v>30003</v>
      </c>
      <c r="E636" s="34"/>
      <c r="F636" s="33" t="str">
        <f>SCC_xref!A$31</f>
        <v>2310020600</v>
      </c>
      <c r="G636" s="33" t="str">
        <f>VLOOKUP(F636,SCC_xref!$A$6:$B$59,2,FALSE)</f>
        <v>Compressor engines</v>
      </c>
      <c r="H636" s="268">
        <v>3.5513648986179831</v>
      </c>
      <c r="I636" s="269">
        <v>0.57293966171117783</v>
      </c>
      <c r="J636" s="269">
        <v>3.7479550935072203</v>
      </c>
      <c r="K636" s="269">
        <v>0</v>
      </c>
      <c r="L636" s="270">
        <v>4.8140260860722116E-2</v>
      </c>
    </row>
    <row r="637" spans="1:12" x14ac:dyDescent="0.2">
      <c r="A637" s="32" t="s">
        <v>14828</v>
      </c>
      <c r="B637" s="33" t="str">
        <f>VLOOKUP(D637,fips_xref!$A$5:$C$35,2,FALSE)</f>
        <v>Powder River</v>
      </c>
      <c r="C637" s="34" t="str">
        <f t="shared" si="8"/>
        <v>30</v>
      </c>
      <c r="D637" s="149">
        <f>fips_xref!A6</f>
        <v>30075</v>
      </c>
      <c r="E637" s="34"/>
      <c r="F637" s="33" t="str">
        <f>SCC_xref!A$31</f>
        <v>2310020600</v>
      </c>
      <c r="G637" s="33" t="str">
        <f>VLOOKUP(F637,SCC_xref!$A$6:$B$59,2,FALSE)</f>
        <v>Compressor engines</v>
      </c>
      <c r="H637" s="268">
        <v>0.60987385897076374</v>
      </c>
      <c r="I637" s="269">
        <v>9.8390599789162023E-2</v>
      </c>
      <c r="J637" s="269">
        <v>0.64363418048533716</v>
      </c>
      <c r="K637" s="269">
        <v>0</v>
      </c>
      <c r="L637" s="270">
        <v>8.2670994113877416E-3</v>
      </c>
    </row>
    <row r="638" spans="1:12" x14ac:dyDescent="0.2">
      <c r="A638" s="32" t="s">
        <v>14828</v>
      </c>
      <c r="B638" s="33" t="str">
        <f>VLOOKUP(D638,fips_xref!$A$5:$C$35,2,FALSE)</f>
        <v>Campbell</v>
      </c>
      <c r="C638" s="34" t="str">
        <f t="shared" si="8"/>
        <v>56</v>
      </c>
      <c r="D638" s="149">
        <f>fips_xref!A7</f>
        <v>56005</v>
      </c>
      <c r="E638" s="34"/>
      <c r="F638" s="33" t="str">
        <f>SCC_xref!A$31</f>
        <v>2310020600</v>
      </c>
      <c r="G638" s="33" t="str">
        <f>VLOOKUP(F638,SCC_xref!$A$6:$B$59,2,FALSE)</f>
        <v>Compressor engines</v>
      </c>
      <c r="H638" s="268">
        <v>116.7504132807064</v>
      </c>
      <c r="I638" s="269">
        <v>18.835277196020833</v>
      </c>
      <c r="J638" s="269">
        <v>123.21327675868491</v>
      </c>
      <c r="K638" s="269">
        <v>0</v>
      </c>
      <c r="L638" s="270">
        <v>1.5826014817901433</v>
      </c>
    </row>
    <row r="639" spans="1:12" x14ac:dyDescent="0.2">
      <c r="A639" s="32" t="s">
        <v>14828</v>
      </c>
      <c r="B639" s="33" t="str">
        <f>VLOOKUP(D639,fips_xref!$A$5:$C$35,2,FALSE)</f>
        <v>Converse</v>
      </c>
      <c r="C639" s="34" t="str">
        <f t="shared" si="8"/>
        <v>56</v>
      </c>
      <c r="D639" s="149">
        <f>fips_xref!A8</f>
        <v>56009</v>
      </c>
      <c r="E639" s="34"/>
      <c r="F639" s="33" t="str">
        <f>SCC_xref!A$31</f>
        <v>2310020600</v>
      </c>
      <c r="G639" s="33" t="str">
        <f>VLOOKUP(F639,SCC_xref!$A$6:$B$59,2,FALSE)</f>
        <v>Compressor engines</v>
      </c>
      <c r="H639" s="268">
        <v>81.455227463496755</v>
      </c>
      <c r="I639" s="269">
        <v>13.141125116628857</v>
      </c>
      <c r="J639" s="269">
        <v>85.964282291410242</v>
      </c>
      <c r="K639" s="269">
        <v>0</v>
      </c>
      <c r="L639" s="270">
        <v>1.1041602343054517</v>
      </c>
    </row>
    <row r="640" spans="1:12" x14ac:dyDescent="0.2">
      <c r="A640" s="32" t="s">
        <v>14828</v>
      </c>
      <c r="B640" s="33" t="str">
        <f>VLOOKUP(D640,fips_xref!$A$5:$C$35,2,FALSE)</f>
        <v>Crook</v>
      </c>
      <c r="C640" s="34" t="str">
        <f t="shared" si="8"/>
        <v>56</v>
      </c>
      <c r="D640" s="149">
        <f>fips_xref!A9</f>
        <v>56011</v>
      </c>
      <c r="E640" s="34"/>
      <c r="F640" s="33" t="str">
        <f>SCC_xref!A$31</f>
        <v>2310020600</v>
      </c>
      <c r="G640" s="33" t="str">
        <f>VLOOKUP(F640,SCC_xref!$A$6:$B$59,2,FALSE)</f>
        <v>Compressor engines</v>
      </c>
      <c r="H640" s="268">
        <v>0.41955197823269386</v>
      </c>
      <c r="I640" s="269">
        <v>6.7686079955466799E-2</v>
      </c>
      <c r="J640" s="269">
        <v>0.44277679672403708</v>
      </c>
      <c r="K640" s="269">
        <v>0</v>
      </c>
      <c r="L640" s="270">
        <v>5.6872054135055795E-3</v>
      </c>
    </row>
    <row r="641" spans="1:12" x14ac:dyDescent="0.2">
      <c r="A641" s="32" t="s">
        <v>14828</v>
      </c>
      <c r="B641" s="33" t="str">
        <f>VLOOKUP(D641,fips_xref!$A$5:$C$35,2,FALSE)</f>
        <v>Johnson</v>
      </c>
      <c r="C641" s="34" t="str">
        <f t="shared" si="8"/>
        <v>56</v>
      </c>
      <c r="D641" s="149">
        <f>fips_xref!A10</f>
        <v>56019</v>
      </c>
      <c r="E641" s="34"/>
      <c r="F641" s="33" t="str">
        <f>SCC_xref!A$31</f>
        <v>2310020600</v>
      </c>
      <c r="G641" s="33" t="str">
        <f>VLOOKUP(F641,SCC_xref!$A$6:$B$59,2,FALSE)</f>
        <v>Compressor engines</v>
      </c>
      <c r="H641" s="268">
        <v>3.8454353900731455</v>
      </c>
      <c r="I641" s="269">
        <v>0.62038188539231143</v>
      </c>
      <c r="J641" s="269">
        <v>4.0583042206071855</v>
      </c>
      <c r="K641" s="269">
        <v>0</v>
      </c>
      <c r="L641" s="270">
        <v>5.2126511379670851E-2</v>
      </c>
    </row>
    <row r="642" spans="1:12" x14ac:dyDescent="0.2">
      <c r="A642" s="32" t="s">
        <v>14828</v>
      </c>
      <c r="B642" s="33" t="str">
        <f>VLOOKUP(D642,fips_xref!$A$5:$C$35,2,FALSE)</f>
        <v>Natrona</v>
      </c>
      <c r="C642" s="34" t="str">
        <f t="shared" si="8"/>
        <v>56</v>
      </c>
      <c r="D642" s="149">
        <f>fips_xref!A11</f>
        <v>56025</v>
      </c>
      <c r="E642" s="34"/>
      <c r="F642" s="33" t="str">
        <f>SCC_xref!A$31</f>
        <v>2310020600</v>
      </c>
      <c r="G642" s="33" t="str">
        <f>VLOOKUP(F642,SCC_xref!$A$6:$B$59,2,FALSE)</f>
        <v>Compressor engines</v>
      </c>
      <c r="H642" s="268">
        <v>288.54209159778293</v>
      </c>
      <c r="I642" s="269">
        <v>46.550330103730758</v>
      </c>
      <c r="J642" s="269">
        <v>304.51469583313781</v>
      </c>
      <c r="K642" s="269">
        <v>0</v>
      </c>
      <c r="L642" s="270">
        <v>3.9113107087985077</v>
      </c>
    </row>
    <row r="643" spans="1:12" x14ac:dyDescent="0.2">
      <c r="A643" s="32" t="s">
        <v>14828</v>
      </c>
      <c r="B643" s="33" t="str">
        <f>VLOOKUP(D643,fips_xref!$A$5:$C$35,2,FALSE)</f>
        <v>Niobrara</v>
      </c>
      <c r="C643" s="34" t="str">
        <f t="shared" si="8"/>
        <v>56</v>
      </c>
      <c r="D643" s="149">
        <f>fips_xref!A12</f>
        <v>56027</v>
      </c>
      <c r="E643" s="34"/>
      <c r="F643" s="33" t="str">
        <f>SCC_xref!A$31</f>
        <v>2310020600</v>
      </c>
      <c r="G643" s="33" t="str">
        <f>VLOOKUP(F643,SCC_xref!$A$6:$B$59,2,FALSE)</f>
        <v>Compressor engines</v>
      </c>
      <c r="H643" s="268">
        <v>20.644361478707971</v>
      </c>
      <c r="I643" s="269">
        <v>3.3305429938942863</v>
      </c>
      <c r="J643" s="269">
        <v>21.78715563315896</v>
      </c>
      <c r="K643" s="269">
        <v>0</v>
      </c>
      <c r="L643" s="270">
        <v>0.27984309561509507</v>
      </c>
    </row>
    <row r="644" spans="1:12" x14ac:dyDescent="0.2">
      <c r="A644" s="32" t="s">
        <v>14828</v>
      </c>
      <c r="B644" s="33" t="str">
        <f>VLOOKUP(D644,fips_xref!$A$5:$C$35,2,FALSE)</f>
        <v>Sheridan</v>
      </c>
      <c r="C644" s="34" t="str">
        <f t="shared" si="8"/>
        <v>56</v>
      </c>
      <c r="D644" s="149">
        <f>fips_xref!A13</f>
        <v>56033</v>
      </c>
      <c r="E644" s="34"/>
      <c r="F644" s="33" t="str">
        <f>SCC_xref!A$31</f>
        <v>2310020600</v>
      </c>
      <c r="G644" s="33" t="str">
        <f>VLOOKUP(F644,SCC_xref!$A$6:$B$59,2,FALSE)</f>
        <v>Compressor engines</v>
      </c>
      <c r="H644" s="268">
        <v>1.566110454679476</v>
      </c>
      <c r="I644" s="269">
        <v>0.25265970119138637</v>
      </c>
      <c r="J644" s="269">
        <v>1.6528044352454612</v>
      </c>
      <c r="K644" s="269">
        <v>0</v>
      </c>
      <c r="L644" s="270">
        <v>2.1229292955593868E-2</v>
      </c>
    </row>
    <row r="645" spans="1:12" x14ac:dyDescent="0.2">
      <c r="A645" s="32" t="s">
        <v>14828</v>
      </c>
      <c r="B645" s="33" t="str">
        <f>VLOOKUP(D645,fips_xref!$A$5:$C$35,2,FALSE)</f>
        <v>Weston</v>
      </c>
      <c r="C645" s="34" t="str">
        <f t="shared" si="8"/>
        <v>56</v>
      </c>
      <c r="D645" s="149">
        <f>fips_xref!A14</f>
        <v>56045</v>
      </c>
      <c r="E645" s="34"/>
      <c r="F645" s="33" t="str">
        <f>SCC_xref!A$31</f>
        <v>2310020600</v>
      </c>
      <c r="G645" s="33" t="str">
        <f>VLOOKUP(F645,SCC_xref!$A$6:$B$59,2,FALSE)</f>
        <v>Compressor engines</v>
      </c>
      <c r="H645" s="268">
        <v>18.521982935816695</v>
      </c>
      <c r="I645" s="269">
        <v>2.9881408811571819</v>
      </c>
      <c r="J645" s="269">
        <v>19.547290201905945</v>
      </c>
      <c r="K645" s="269">
        <v>0</v>
      </c>
      <c r="L645" s="270">
        <v>0.25107335225818306</v>
      </c>
    </row>
    <row r="646" spans="1:12" s="28" customFormat="1" x14ac:dyDescent="0.2">
      <c r="A646" s="107" t="s">
        <v>14828</v>
      </c>
      <c r="B646" s="28" t="str">
        <f>VLOOKUP(D646,fips_xref!$A$5:$C$35,2,FALSE)</f>
        <v>Big Horn_Tribal</v>
      </c>
      <c r="C646" s="102" t="str">
        <f t="shared" si="8"/>
        <v>30</v>
      </c>
      <c r="D646" s="137" t="str">
        <f>fips_xref!A15</f>
        <v>3000301</v>
      </c>
      <c r="F646" s="28" t="str">
        <f>SCC_xref!A$31</f>
        <v>2310020600</v>
      </c>
      <c r="G646" s="28" t="str">
        <f>VLOOKUP(F646,SCC_xref!$A$6:$B$59,2,FALSE)</f>
        <v>Compressor engines</v>
      </c>
      <c r="H646" s="262">
        <v>0.40669535008704988</v>
      </c>
      <c r="I646" s="263">
        <v>6.5611927512450263E-2</v>
      </c>
      <c r="J646" s="263">
        <v>0.42920847403138834</v>
      </c>
      <c r="K646" s="263">
        <v>0</v>
      </c>
      <c r="L646" s="264">
        <v>5.5129283537302086E-3</v>
      </c>
    </row>
    <row r="647" spans="1:12" s="28" customFormat="1" x14ac:dyDescent="0.2">
      <c r="A647" s="107" t="s">
        <v>14828</v>
      </c>
      <c r="B647" s="28" t="str">
        <f>VLOOKUP(D647,fips_xref!$A$5:$C$35,2,FALSE)</f>
        <v>Powder River_Tribal</v>
      </c>
      <c r="C647" s="102" t="str">
        <f t="shared" si="8"/>
        <v>30</v>
      </c>
      <c r="D647" s="137" t="str">
        <f>fips_xref!A16</f>
        <v>3007501</v>
      </c>
      <c r="F647" s="28" t="str">
        <f>SCC_xref!A$31</f>
        <v>2310020600</v>
      </c>
      <c r="G647" s="28" t="str">
        <f>VLOOKUP(F647,SCC_xref!$A$6:$B$59,2,FALSE)</f>
        <v>Compressor engines</v>
      </c>
      <c r="H647" s="262">
        <v>0</v>
      </c>
      <c r="I647" s="263">
        <v>0</v>
      </c>
      <c r="J647" s="263">
        <v>0</v>
      </c>
      <c r="K647" s="263">
        <v>0</v>
      </c>
      <c r="L647" s="264">
        <v>0</v>
      </c>
    </row>
    <row r="648" spans="1:12" s="28" customFormat="1" x14ac:dyDescent="0.2">
      <c r="A648" s="107" t="s">
        <v>14828</v>
      </c>
      <c r="B648" s="28" t="str">
        <f>VLOOKUP(D648,fips_xref!$A$5:$C$35,2,FALSE)</f>
        <v>Campbell_Tribal</v>
      </c>
      <c r="C648" s="102" t="str">
        <f t="shared" si="8"/>
        <v>56</v>
      </c>
      <c r="D648" s="137" t="str">
        <f>fips_xref!A17</f>
        <v>5600501</v>
      </c>
      <c r="F648" s="28" t="str">
        <f>SCC_xref!A$31</f>
        <v>2310020600</v>
      </c>
      <c r="G648" s="28" t="str">
        <f>VLOOKUP(F648,SCC_xref!$A$6:$B$59,2,FALSE)</f>
        <v>Compressor engines</v>
      </c>
      <c r="H648" s="262">
        <v>0</v>
      </c>
      <c r="I648" s="263">
        <v>0</v>
      </c>
      <c r="J648" s="263">
        <v>0</v>
      </c>
      <c r="K648" s="263">
        <v>0</v>
      </c>
      <c r="L648" s="264">
        <v>0</v>
      </c>
    </row>
    <row r="649" spans="1:12" s="28" customFormat="1" x14ac:dyDescent="0.2">
      <c r="A649" s="107" t="s">
        <v>14828</v>
      </c>
      <c r="B649" s="28" t="str">
        <f>VLOOKUP(D649,fips_xref!$A$5:$C$35,2,FALSE)</f>
        <v>Converse_Tribal</v>
      </c>
      <c r="C649" s="102" t="str">
        <f t="shared" si="8"/>
        <v>56</v>
      </c>
      <c r="D649" s="137" t="str">
        <f>fips_xref!A18</f>
        <v>5600901</v>
      </c>
      <c r="F649" s="28" t="str">
        <f>SCC_xref!A$31</f>
        <v>2310020600</v>
      </c>
      <c r="G649" s="28" t="str">
        <f>VLOOKUP(F649,SCC_xref!$A$6:$B$59,2,FALSE)</f>
        <v>Compressor engines</v>
      </c>
      <c r="H649" s="262">
        <v>0</v>
      </c>
      <c r="I649" s="263">
        <v>0</v>
      </c>
      <c r="J649" s="263">
        <v>0</v>
      </c>
      <c r="K649" s="263">
        <v>0</v>
      </c>
      <c r="L649" s="264">
        <v>0</v>
      </c>
    </row>
    <row r="650" spans="1:12" s="28" customFormat="1" x14ac:dyDescent="0.2">
      <c r="A650" s="107" t="s">
        <v>14828</v>
      </c>
      <c r="B650" s="28" t="str">
        <f>VLOOKUP(D650,fips_xref!$A$5:$C$35,2,FALSE)</f>
        <v>Crook_Tribal</v>
      </c>
      <c r="C650" s="102" t="str">
        <f t="shared" si="8"/>
        <v>56</v>
      </c>
      <c r="D650" s="137" t="str">
        <f>fips_xref!A19</f>
        <v>5601101</v>
      </c>
      <c r="F650" s="28" t="str">
        <f>SCC_xref!A$31</f>
        <v>2310020600</v>
      </c>
      <c r="G650" s="28" t="str">
        <f>VLOOKUP(F650,SCC_xref!$A$6:$B$59,2,FALSE)</f>
        <v>Compressor engines</v>
      </c>
      <c r="H650" s="262">
        <v>0</v>
      </c>
      <c r="I650" s="263">
        <v>0</v>
      </c>
      <c r="J650" s="263">
        <v>0</v>
      </c>
      <c r="K650" s="263">
        <v>0</v>
      </c>
      <c r="L650" s="264">
        <v>0</v>
      </c>
    </row>
    <row r="651" spans="1:12" s="28" customFormat="1" x14ac:dyDescent="0.2">
      <c r="A651" s="107" t="s">
        <v>14828</v>
      </c>
      <c r="B651" s="28" t="str">
        <f>VLOOKUP(D651,fips_xref!$A$5:$C$35,2,FALSE)</f>
        <v>Johnson_Tribal</v>
      </c>
      <c r="C651" s="102" t="str">
        <f t="shared" si="8"/>
        <v>56</v>
      </c>
      <c r="D651" s="137" t="str">
        <f>fips_xref!A20</f>
        <v>5601901</v>
      </c>
      <c r="F651" s="28" t="str">
        <f>SCC_xref!A$31</f>
        <v>2310020600</v>
      </c>
      <c r="G651" s="28" t="str">
        <f>VLOOKUP(F651,SCC_xref!$A$6:$B$59,2,FALSE)</f>
        <v>Compressor engines</v>
      </c>
      <c r="H651" s="262">
        <v>0</v>
      </c>
      <c r="I651" s="263">
        <v>0</v>
      </c>
      <c r="J651" s="263">
        <v>0</v>
      </c>
      <c r="K651" s="263">
        <v>0</v>
      </c>
      <c r="L651" s="264">
        <v>0</v>
      </c>
    </row>
    <row r="652" spans="1:12" s="28" customFormat="1" x14ac:dyDescent="0.2">
      <c r="A652" s="107" t="s">
        <v>14828</v>
      </c>
      <c r="B652" s="28" t="str">
        <f>VLOOKUP(D652,fips_xref!$A$5:$C$35,2,FALSE)</f>
        <v>Natrona_Tribal</v>
      </c>
      <c r="C652" s="102" t="str">
        <f t="shared" si="8"/>
        <v>56</v>
      </c>
      <c r="D652" s="137" t="str">
        <f>fips_xref!A21</f>
        <v>5602501</v>
      </c>
      <c r="F652" s="28" t="str">
        <f>SCC_xref!A$31</f>
        <v>2310020600</v>
      </c>
      <c r="G652" s="28" t="str">
        <f>VLOOKUP(F652,SCC_xref!$A$6:$B$59,2,FALSE)</f>
        <v>Compressor engines</v>
      </c>
      <c r="H652" s="262">
        <v>0</v>
      </c>
      <c r="I652" s="263">
        <v>0</v>
      </c>
      <c r="J652" s="263">
        <v>0</v>
      </c>
      <c r="K652" s="263">
        <v>0</v>
      </c>
      <c r="L652" s="264">
        <v>0</v>
      </c>
    </row>
    <row r="653" spans="1:12" s="28" customFormat="1" x14ac:dyDescent="0.2">
      <c r="A653" s="107" t="s">
        <v>14828</v>
      </c>
      <c r="B653" s="28" t="str">
        <f>VLOOKUP(D653,fips_xref!$A$5:$C$35,2,FALSE)</f>
        <v>Niobrara_Tribal</v>
      </c>
      <c r="C653" s="102" t="str">
        <f t="shared" si="8"/>
        <v>56</v>
      </c>
      <c r="D653" s="137" t="str">
        <f>fips_xref!A22</f>
        <v>5602701</v>
      </c>
      <c r="F653" s="28" t="str">
        <f>SCC_xref!A$31</f>
        <v>2310020600</v>
      </c>
      <c r="G653" s="28" t="str">
        <f>VLOOKUP(F653,SCC_xref!$A$6:$B$59,2,FALSE)</f>
        <v>Compressor engines</v>
      </c>
      <c r="H653" s="262">
        <v>0</v>
      </c>
      <c r="I653" s="263">
        <v>0</v>
      </c>
      <c r="J653" s="263">
        <v>0</v>
      </c>
      <c r="K653" s="263">
        <v>0</v>
      </c>
      <c r="L653" s="264">
        <v>0</v>
      </c>
    </row>
    <row r="654" spans="1:12" s="28" customFormat="1" x14ac:dyDescent="0.2">
      <c r="A654" s="107" t="s">
        <v>14828</v>
      </c>
      <c r="B654" s="28" t="str">
        <f>VLOOKUP(D654,fips_xref!$A$5:$C$35,2,FALSE)</f>
        <v>Sheridan_Tribal</v>
      </c>
      <c r="C654" s="102" t="str">
        <f t="shared" si="8"/>
        <v>56</v>
      </c>
      <c r="D654" s="137" t="str">
        <f>fips_xref!A23</f>
        <v>5603301</v>
      </c>
      <c r="F654" s="28" t="str">
        <f>SCC_xref!A$31</f>
        <v>2310020600</v>
      </c>
      <c r="G654" s="28" t="str">
        <f>VLOOKUP(F654,SCC_xref!$A$6:$B$59,2,FALSE)</f>
        <v>Compressor engines</v>
      </c>
      <c r="H654" s="262">
        <v>0</v>
      </c>
      <c r="I654" s="263">
        <v>0</v>
      </c>
      <c r="J654" s="263">
        <v>0</v>
      </c>
      <c r="K654" s="263">
        <v>0</v>
      </c>
      <c r="L654" s="264">
        <v>0</v>
      </c>
    </row>
    <row r="655" spans="1:12" s="28" customFormat="1" x14ac:dyDescent="0.2">
      <c r="A655" s="107" t="s">
        <v>14828</v>
      </c>
      <c r="B655" s="28" t="str">
        <f>VLOOKUP(D655,fips_xref!$A$5:$C$35,2,FALSE)</f>
        <v>Weston_Tribal</v>
      </c>
      <c r="C655" s="102" t="str">
        <f t="shared" si="8"/>
        <v>56</v>
      </c>
      <c r="D655" s="137" t="str">
        <f>fips_xref!A24</f>
        <v>5604501</v>
      </c>
      <c r="F655" s="28" t="str">
        <f>SCC_xref!A$31</f>
        <v>2310020600</v>
      </c>
      <c r="G655" s="28" t="str">
        <f>VLOOKUP(F655,SCC_xref!$A$6:$B$59,2,FALSE)</f>
        <v>Compressor engines</v>
      </c>
      <c r="H655" s="262">
        <v>0</v>
      </c>
      <c r="I655" s="263">
        <v>0</v>
      </c>
      <c r="J655" s="263">
        <v>0</v>
      </c>
      <c r="K655" s="263">
        <v>0</v>
      </c>
      <c r="L655" s="264">
        <v>0</v>
      </c>
    </row>
    <row r="656" spans="1:12" s="30" customFormat="1" x14ac:dyDescent="0.2">
      <c r="A656" s="109" t="s">
        <v>14828</v>
      </c>
      <c r="B656" s="30" t="str">
        <f>VLOOKUP(D656,fips_xref!$A$5:$C$35,2,FALSE)</f>
        <v>Big Horn_NonTribal</v>
      </c>
      <c r="C656" s="101" t="str">
        <f t="shared" si="8"/>
        <v>30</v>
      </c>
      <c r="D656" s="138" t="str">
        <f>fips_xref!A25</f>
        <v>3000302</v>
      </c>
      <c r="F656" s="30" t="str">
        <f>SCC_xref!A$31</f>
        <v>2310020600</v>
      </c>
      <c r="G656" s="30" t="str">
        <f>VLOOKUP(F656,SCC_xref!$A$6:$B$59,2,FALSE)</f>
        <v>Compressor engines</v>
      </c>
      <c r="H656" s="265">
        <v>3.1446695485309331</v>
      </c>
      <c r="I656" s="266">
        <v>0.50732773419872756</v>
      </c>
      <c r="J656" s="266">
        <v>3.3187466194758319</v>
      </c>
      <c r="K656" s="266">
        <v>0</v>
      </c>
      <c r="L656" s="267">
        <v>4.2627332506991904E-2</v>
      </c>
    </row>
    <row r="657" spans="1:12" s="30" customFormat="1" x14ac:dyDescent="0.2">
      <c r="A657" s="109" t="s">
        <v>14828</v>
      </c>
      <c r="B657" s="30" t="str">
        <f>VLOOKUP(D657,fips_xref!$A$5:$C$35,2,FALSE)</f>
        <v>Powder River_NonTribal</v>
      </c>
      <c r="C657" s="101" t="str">
        <f t="shared" si="8"/>
        <v>30</v>
      </c>
      <c r="D657" s="138" t="str">
        <f>fips_xref!A26</f>
        <v>3007502</v>
      </c>
      <c r="F657" s="30" t="str">
        <f>SCC_xref!A$31</f>
        <v>2310020600</v>
      </c>
      <c r="G657" s="30" t="str">
        <f>VLOOKUP(F657,SCC_xref!$A$6:$B$59,2,FALSE)</f>
        <v>Compressor engines</v>
      </c>
      <c r="H657" s="265">
        <v>0.60987385897076374</v>
      </c>
      <c r="I657" s="266">
        <v>9.8390599789162023E-2</v>
      </c>
      <c r="J657" s="266">
        <v>0.64363418048533716</v>
      </c>
      <c r="K657" s="266">
        <v>0</v>
      </c>
      <c r="L657" s="267">
        <v>8.2670994113877416E-3</v>
      </c>
    </row>
    <row r="658" spans="1:12" s="30" customFormat="1" x14ac:dyDescent="0.2">
      <c r="A658" s="109" t="s">
        <v>14828</v>
      </c>
      <c r="B658" s="30" t="str">
        <f>VLOOKUP(D658,fips_xref!$A$5:$C$35,2,FALSE)</f>
        <v>Campbell_NonTribal</v>
      </c>
      <c r="C658" s="101" t="str">
        <f t="shared" ref="C658:C675" si="9">LEFT(D658,2)</f>
        <v>56</v>
      </c>
      <c r="D658" s="138" t="str">
        <f>fips_xref!A27</f>
        <v>5600502</v>
      </c>
      <c r="F658" s="30" t="str">
        <f>SCC_xref!A$31</f>
        <v>2310020600</v>
      </c>
      <c r="G658" s="30" t="str">
        <f>VLOOKUP(F658,SCC_xref!$A$6:$B$59,2,FALSE)</f>
        <v>Compressor engines</v>
      </c>
      <c r="H658" s="265">
        <v>116.7504132807064</v>
      </c>
      <c r="I658" s="266">
        <v>18.835277196020833</v>
      </c>
      <c r="J658" s="266">
        <v>123.21327675868491</v>
      </c>
      <c r="K658" s="266">
        <v>0</v>
      </c>
      <c r="L658" s="267">
        <v>1.5826014817901433</v>
      </c>
    </row>
    <row r="659" spans="1:12" s="30" customFormat="1" x14ac:dyDescent="0.2">
      <c r="A659" s="109" t="s">
        <v>14828</v>
      </c>
      <c r="B659" s="30" t="str">
        <f>VLOOKUP(D659,fips_xref!$A$5:$C$35,2,FALSE)</f>
        <v>Converse_NonTribal</v>
      </c>
      <c r="C659" s="101" t="str">
        <f t="shared" si="9"/>
        <v>56</v>
      </c>
      <c r="D659" s="138" t="str">
        <f>fips_xref!A28</f>
        <v>5600902</v>
      </c>
      <c r="F659" s="30" t="str">
        <f>SCC_xref!A$31</f>
        <v>2310020600</v>
      </c>
      <c r="G659" s="30" t="str">
        <f>VLOOKUP(F659,SCC_xref!$A$6:$B$59,2,FALSE)</f>
        <v>Compressor engines</v>
      </c>
      <c r="H659" s="265">
        <v>81.455227463496755</v>
      </c>
      <c r="I659" s="266">
        <v>13.141125116628857</v>
      </c>
      <c r="J659" s="266">
        <v>85.964282291410242</v>
      </c>
      <c r="K659" s="266">
        <v>0</v>
      </c>
      <c r="L659" s="267">
        <v>1.1041602343054517</v>
      </c>
    </row>
    <row r="660" spans="1:12" s="30" customFormat="1" x14ac:dyDescent="0.2">
      <c r="A660" s="109" t="s">
        <v>14828</v>
      </c>
      <c r="B660" s="30" t="str">
        <f>VLOOKUP(D660,fips_xref!$A$5:$C$35,2,FALSE)</f>
        <v>Crook_NonTribal</v>
      </c>
      <c r="C660" s="101" t="str">
        <f t="shared" si="9"/>
        <v>56</v>
      </c>
      <c r="D660" s="138" t="str">
        <f>fips_xref!A29</f>
        <v>5601102</v>
      </c>
      <c r="F660" s="30" t="str">
        <f>SCC_xref!A$31</f>
        <v>2310020600</v>
      </c>
      <c r="G660" s="30" t="str">
        <f>VLOOKUP(F660,SCC_xref!$A$6:$B$59,2,FALSE)</f>
        <v>Compressor engines</v>
      </c>
      <c r="H660" s="265">
        <v>0.41955197823269386</v>
      </c>
      <c r="I660" s="266">
        <v>6.7686079955466799E-2</v>
      </c>
      <c r="J660" s="266">
        <v>0.44277679672403708</v>
      </c>
      <c r="K660" s="266">
        <v>0</v>
      </c>
      <c r="L660" s="267">
        <v>5.6872054135055795E-3</v>
      </c>
    </row>
    <row r="661" spans="1:12" s="30" customFormat="1" x14ac:dyDescent="0.2">
      <c r="A661" s="109" t="s">
        <v>14828</v>
      </c>
      <c r="B661" s="30" t="str">
        <f>VLOOKUP(D661,fips_xref!$A$5:$C$35,2,FALSE)</f>
        <v>Johnson_NonTribal</v>
      </c>
      <c r="C661" s="101" t="str">
        <f t="shared" si="9"/>
        <v>56</v>
      </c>
      <c r="D661" s="138" t="str">
        <f>fips_xref!A30</f>
        <v>5601902</v>
      </c>
      <c r="F661" s="30" t="str">
        <f>SCC_xref!A$31</f>
        <v>2310020600</v>
      </c>
      <c r="G661" s="30" t="str">
        <f>VLOOKUP(F661,SCC_xref!$A$6:$B$59,2,FALSE)</f>
        <v>Compressor engines</v>
      </c>
      <c r="H661" s="265">
        <v>3.8454353900731455</v>
      </c>
      <c r="I661" s="266">
        <v>0.62038188539231143</v>
      </c>
      <c r="J661" s="266">
        <v>4.0583042206071855</v>
      </c>
      <c r="K661" s="266">
        <v>0</v>
      </c>
      <c r="L661" s="267">
        <v>5.2126511379670851E-2</v>
      </c>
    </row>
    <row r="662" spans="1:12" s="30" customFormat="1" x14ac:dyDescent="0.2">
      <c r="A662" s="109" t="s">
        <v>14828</v>
      </c>
      <c r="B662" s="30" t="str">
        <f>VLOOKUP(D662,fips_xref!$A$5:$C$35,2,FALSE)</f>
        <v>Natrona_NonTribal</v>
      </c>
      <c r="C662" s="101" t="str">
        <f t="shared" si="9"/>
        <v>56</v>
      </c>
      <c r="D662" s="138" t="str">
        <f>fips_xref!A31</f>
        <v>5602502</v>
      </c>
      <c r="F662" s="30" t="str">
        <f>SCC_xref!A$31</f>
        <v>2310020600</v>
      </c>
      <c r="G662" s="30" t="str">
        <f>VLOOKUP(F662,SCC_xref!$A$6:$B$59,2,FALSE)</f>
        <v>Compressor engines</v>
      </c>
      <c r="H662" s="265">
        <v>288.54209159778293</v>
      </c>
      <c r="I662" s="266">
        <v>46.550330103730758</v>
      </c>
      <c r="J662" s="266">
        <v>304.51469583313781</v>
      </c>
      <c r="K662" s="266">
        <v>0</v>
      </c>
      <c r="L662" s="267">
        <v>3.9113107087985077</v>
      </c>
    </row>
    <row r="663" spans="1:12" s="30" customFormat="1" x14ac:dyDescent="0.2">
      <c r="A663" s="109" t="s">
        <v>14828</v>
      </c>
      <c r="B663" s="30" t="str">
        <f>VLOOKUP(D663,fips_xref!$A$5:$C$35,2,FALSE)</f>
        <v>Niobrara_NonTribal</v>
      </c>
      <c r="C663" s="101" t="str">
        <f t="shared" si="9"/>
        <v>56</v>
      </c>
      <c r="D663" s="138" t="str">
        <f>fips_xref!A32</f>
        <v>5602702</v>
      </c>
      <c r="F663" s="30" t="str">
        <f>SCC_xref!A$31</f>
        <v>2310020600</v>
      </c>
      <c r="G663" s="30" t="str">
        <f>VLOOKUP(F663,SCC_xref!$A$6:$B$59,2,FALSE)</f>
        <v>Compressor engines</v>
      </c>
      <c r="H663" s="265">
        <v>20.644361478707971</v>
      </c>
      <c r="I663" s="266">
        <v>3.3305429938942863</v>
      </c>
      <c r="J663" s="266">
        <v>21.78715563315896</v>
      </c>
      <c r="K663" s="266">
        <v>0</v>
      </c>
      <c r="L663" s="267">
        <v>0.27984309561509507</v>
      </c>
    </row>
    <row r="664" spans="1:12" s="30" customFormat="1" x14ac:dyDescent="0.2">
      <c r="A664" s="109" t="s">
        <v>14828</v>
      </c>
      <c r="B664" s="30" t="str">
        <f>VLOOKUP(D664,fips_xref!$A$5:$C$35,2,FALSE)</f>
        <v>Sheridan_NonTribal</v>
      </c>
      <c r="C664" s="101" t="str">
        <f t="shared" si="9"/>
        <v>56</v>
      </c>
      <c r="D664" s="138" t="str">
        <f>fips_xref!A33</f>
        <v>5603302</v>
      </c>
      <c r="F664" s="30" t="str">
        <f>SCC_xref!A$31</f>
        <v>2310020600</v>
      </c>
      <c r="G664" s="30" t="str">
        <f>VLOOKUP(F664,SCC_xref!$A$6:$B$59,2,FALSE)</f>
        <v>Compressor engines</v>
      </c>
      <c r="H664" s="265">
        <v>1.566110454679476</v>
      </c>
      <c r="I664" s="266">
        <v>0.25265970119138637</v>
      </c>
      <c r="J664" s="266">
        <v>1.6528044352454612</v>
      </c>
      <c r="K664" s="266">
        <v>0</v>
      </c>
      <c r="L664" s="267">
        <v>2.1229292955593868E-2</v>
      </c>
    </row>
    <row r="665" spans="1:12" s="30" customFormat="1" x14ac:dyDescent="0.2">
      <c r="A665" s="109" t="s">
        <v>14828</v>
      </c>
      <c r="B665" s="30" t="str">
        <f>VLOOKUP(D665,fips_xref!$A$5:$C$35,2,FALSE)</f>
        <v>Weston_NonTribal</v>
      </c>
      <c r="C665" s="101" t="str">
        <f t="shared" si="9"/>
        <v>56</v>
      </c>
      <c r="D665" s="138" t="str">
        <f>fips_xref!A34</f>
        <v>5604502</v>
      </c>
      <c r="F665" s="30" t="str">
        <f>SCC_xref!A$31</f>
        <v>2310020600</v>
      </c>
      <c r="G665" s="30" t="str">
        <f>VLOOKUP(F665,SCC_xref!$A$6:$B$59,2,FALSE)</f>
        <v>Compressor engines</v>
      </c>
      <c r="H665" s="265">
        <v>18.521982935816695</v>
      </c>
      <c r="I665" s="266">
        <v>2.9881408811571819</v>
      </c>
      <c r="J665" s="266">
        <v>19.547290201905945</v>
      </c>
      <c r="K665" s="266">
        <v>0</v>
      </c>
      <c r="L665" s="267">
        <v>0.25107335225818306</v>
      </c>
    </row>
    <row r="666" spans="1:12" s="30" customFormat="1" x14ac:dyDescent="0.2">
      <c r="A666" s="32" t="s">
        <v>15166</v>
      </c>
      <c r="B666" s="33" t="str">
        <f>VLOOKUP(D666,fips_xref!$A$5:$C$35,2,FALSE)</f>
        <v>Big Horn</v>
      </c>
      <c r="C666" s="34" t="str">
        <f t="shared" si="9"/>
        <v>30</v>
      </c>
      <c r="D666" s="149">
        <f>fips_xref!A5</f>
        <v>30003</v>
      </c>
      <c r="F666" s="33" t="str">
        <f>SCC_xref!A$33</f>
        <v>2310021411</v>
      </c>
      <c r="G666" s="33" t="str">
        <f>VLOOKUP(F666,SCC_xref!$A$6:$B$59,2,FALSE)</f>
        <v>Dehydrator Flaring</v>
      </c>
      <c r="H666" s="225">
        <v>0.61834561166499968</v>
      </c>
      <c r="I666" s="260">
        <v>0</v>
      </c>
      <c r="J666" s="260">
        <v>3.3645275928830869</v>
      </c>
      <c r="K666" s="260">
        <v>0</v>
      </c>
      <c r="L666" s="261">
        <v>0</v>
      </c>
    </row>
    <row r="667" spans="1:12" s="30" customFormat="1" x14ac:dyDescent="0.2">
      <c r="A667" s="32" t="s">
        <v>15166</v>
      </c>
      <c r="B667" s="33" t="str">
        <f>VLOOKUP(D667,fips_xref!$A$5:$C$35,2,FALSE)</f>
        <v>Powder River</v>
      </c>
      <c r="C667" s="34" t="str">
        <f t="shared" si="9"/>
        <v>30</v>
      </c>
      <c r="D667" s="149">
        <f>fips_xref!A6</f>
        <v>30075</v>
      </c>
      <c r="F667" s="33" t="str">
        <f>SCC_xref!A$33</f>
        <v>2310021411</v>
      </c>
      <c r="G667" s="33" t="str">
        <f>VLOOKUP(F667,SCC_xref!$A$6:$B$59,2,FALSE)</f>
        <v>Dehydrator Flaring</v>
      </c>
      <c r="H667" s="225">
        <v>3.0794075140663474E-3</v>
      </c>
      <c r="I667" s="260">
        <v>0</v>
      </c>
      <c r="J667" s="260">
        <v>1.6755599708890422E-2</v>
      </c>
      <c r="K667" s="260">
        <v>0</v>
      </c>
      <c r="L667" s="261">
        <v>0</v>
      </c>
    </row>
    <row r="668" spans="1:12" s="30" customFormat="1" x14ac:dyDescent="0.2">
      <c r="A668" s="32" t="s">
        <v>15166</v>
      </c>
      <c r="B668" s="33" t="str">
        <f>VLOOKUP(D668,fips_xref!$A$5:$C$35,2,FALSE)</f>
        <v>Campbell</v>
      </c>
      <c r="C668" s="34" t="str">
        <f t="shared" si="9"/>
        <v>56</v>
      </c>
      <c r="D668" s="149">
        <f>fips_xref!A7</f>
        <v>56005</v>
      </c>
      <c r="F668" s="33" t="str">
        <f>SCC_xref!A$33</f>
        <v>2310021411</v>
      </c>
      <c r="G668" s="33" t="str">
        <f>VLOOKUP(F668,SCC_xref!$A$6:$B$59,2,FALSE)</f>
        <v>Dehydrator Flaring</v>
      </c>
      <c r="H668" s="225">
        <v>7.0562214445823948</v>
      </c>
      <c r="I668" s="260">
        <v>0</v>
      </c>
      <c r="J668" s="260">
        <v>38.394146095521855</v>
      </c>
      <c r="K668" s="260">
        <v>0</v>
      </c>
      <c r="L668" s="261">
        <v>0</v>
      </c>
    </row>
    <row r="669" spans="1:12" s="30" customFormat="1" x14ac:dyDescent="0.2">
      <c r="A669" s="32" t="s">
        <v>15166</v>
      </c>
      <c r="B669" s="33" t="str">
        <f>VLOOKUP(D669,fips_xref!$A$5:$C$35,2,FALSE)</f>
        <v>Converse</v>
      </c>
      <c r="C669" s="34" t="str">
        <f t="shared" si="9"/>
        <v>56</v>
      </c>
      <c r="D669" s="149">
        <f>fips_xref!A8</f>
        <v>56009</v>
      </c>
      <c r="F669" s="33" t="str">
        <f>SCC_xref!A$33</f>
        <v>2310021411</v>
      </c>
      <c r="G669" s="33" t="str">
        <f>VLOOKUP(F669,SCC_xref!$A$6:$B$59,2,FALSE)</f>
        <v>Dehydrator Flaring</v>
      </c>
      <c r="H669" s="225">
        <v>0.41614769872149526</v>
      </c>
      <c r="I669" s="260">
        <v>0</v>
      </c>
      <c r="J669" s="260">
        <v>2.2643330665728421</v>
      </c>
      <c r="K669" s="260">
        <v>0</v>
      </c>
      <c r="L669" s="261">
        <v>0</v>
      </c>
    </row>
    <row r="670" spans="1:12" s="30" customFormat="1" x14ac:dyDescent="0.2">
      <c r="A670" s="32" t="s">
        <v>15166</v>
      </c>
      <c r="B670" s="33" t="str">
        <f>VLOOKUP(D670,fips_xref!$A$5:$C$35,2,FALSE)</f>
        <v>Crook</v>
      </c>
      <c r="C670" s="34" t="str">
        <f t="shared" si="9"/>
        <v>56</v>
      </c>
      <c r="D670" s="149">
        <f>fips_xref!A9</f>
        <v>56011</v>
      </c>
      <c r="F670" s="33" t="str">
        <f>SCC_xref!A$33</f>
        <v>2310021411</v>
      </c>
      <c r="G670" s="33" t="str">
        <f>VLOOKUP(F670,SCC_xref!$A$6:$B$59,2,FALSE)</f>
        <v>Dehydrator Flaring</v>
      </c>
      <c r="H670" s="225">
        <v>2.1184241549416743E-3</v>
      </c>
      <c r="I670" s="260">
        <v>0</v>
      </c>
      <c r="J670" s="260">
        <v>1.1526719666594404E-2</v>
      </c>
      <c r="K670" s="260">
        <v>0</v>
      </c>
      <c r="L670" s="261">
        <v>0</v>
      </c>
    </row>
    <row r="671" spans="1:12" s="30" customFormat="1" x14ac:dyDescent="0.2">
      <c r="A671" s="32" t="s">
        <v>15166</v>
      </c>
      <c r="B671" s="33" t="str">
        <f>VLOOKUP(D671,fips_xref!$A$5:$C$35,2,FALSE)</f>
        <v>Johnson</v>
      </c>
      <c r="C671" s="34" t="str">
        <f t="shared" si="9"/>
        <v>56</v>
      </c>
      <c r="D671" s="149">
        <f>fips_xref!A10</f>
        <v>56019</v>
      </c>
      <c r="F671" s="33" t="str">
        <f>SCC_xref!A$33</f>
        <v>2310021411</v>
      </c>
      <c r="G671" s="33" t="str">
        <f>VLOOKUP(F671,SCC_xref!$A$6:$B$59,2,FALSE)</f>
        <v>Dehydrator Flaring</v>
      </c>
      <c r="H671" s="225">
        <v>18.369640923572998</v>
      </c>
      <c r="I671" s="260">
        <v>0</v>
      </c>
      <c r="J671" s="260">
        <v>99.952457966500134</v>
      </c>
      <c r="K671" s="260">
        <v>0</v>
      </c>
      <c r="L671" s="261">
        <v>0</v>
      </c>
    </row>
    <row r="672" spans="1:12" s="30" customFormat="1" x14ac:dyDescent="0.2">
      <c r="A672" s="32" t="s">
        <v>15166</v>
      </c>
      <c r="B672" s="33" t="str">
        <f>VLOOKUP(D672,fips_xref!$A$5:$C$35,2,FALSE)</f>
        <v>Natrona</v>
      </c>
      <c r="C672" s="34" t="str">
        <f t="shared" si="9"/>
        <v>56</v>
      </c>
      <c r="D672" s="149">
        <f>fips_xref!A11</f>
        <v>56025</v>
      </c>
      <c r="F672" s="33" t="str">
        <f>SCC_xref!A$33</f>
        <v>2310021411</v>
      </c>
      <c r="G672" s="33" t="str">
        <f>VLOOKUP(F672,SCC_xref!$A$6:$B$59,2,FALSE)</f>
        <v>Dehydrator Flaring</v>
      </c>
      <c r="H672" s="225">
        <v>1.4569504582525432</v>
      </c>
      <c r="I672" s="260">
        <v>0</v>
      </c>
      <c r="J672" s="260">
        <v>7.927524552256485</v>
      </c>
      <c r="K672" s="260">
        <v>0</v>
      </c>
      <c r="L672" s="261">
        <v>0</v>
      </c>
    </row>
    <row r="673" spans="1:12" s="30" customFormat="1" x14ac:dyDescent="0.2">
      <c r="A673" s="32" t="s">
        <v>15166</v>
      </c>
      <c r="B673" s="33" t="str">
        <f>VLOOKUP(D673,fips_xref!$A$5:$C$35,2,FALSE)</f>
        <v>Niobrara</v>
      </c>
      <c r="C673" s="34" t="str">
        <f t="shared" si="9"/>
        <v>56</v>
      </c>
      <c r="D673" s="149">
        <f>fips_xref!A12</f>
        <v>56027</v>
      </c>
      <c r="F673" s="33" t="str">
        <f>SCC_xref!A$33</f>
        <v>2310021411</v>
      </c>
      <c r="G673" s="33" t="str">
        <f>VLOOKUP(F673,SCC_xref!$A$6:$B$59,2,FALSE)</f>
        <v>Dehydrator Flaring</v>
      </c>
      <c r="H673" s="225">
        <v>0.10423860758341295</v>
      </c>
      <c r="I673" s="260">
        <v>0</v>
      </c>
      <c r="J673" s="260">
        <v>0.567180658909747</v>
      </c>
      <c r="K673" s="260">
        <v>0</v>
      </c>
      <c r="L673" s="261">
        <v>0</v>
      </c>
    </row>
    <row r="674" spans="1:12" s="30" customFormat="1" x14ac:dyDescent="0.2">
      <c r="A674" s="32" t="s">
        <v>15166</v>
      </c>
      <c r="B674" s="33" t="str">
        <f>VLOOKUP(D674,fips_xref!$A$5:$C$35,2,FALSE)</f>
        <v>Sheridan</v>
      </c>
      <c r="C674" s="34" t="str">
        <f t="shared" si="9"/>
        <v>56</v>
      </c>
      <c r="D674" s="149">
        <f>fips_xref!A13</f>
        <v>56033</v>
      </c>
      <c r="F674" s="33" t="str">
        <f>SCC_xref!A$33</f>
        <v>2310021411</v>
      </c>
      <c r="G674" s="33" t="str">
        <f>VLOOKUP(F674,SCC_xref!$A$6:$B$59,2,FALSE)</f>
        <v>Dehydrator Flaring</v>
      </c>
      <c r="H674" s="225">
        <v>3.1619250639229466</v>
      </c>
      <c r="I674" s="260">
        <v>0</v>
      </c>
      <c r="J674" s="260">
        <v>17.204592259580739</v>
      </c>
      <c r="K674" s="260">
        <v>0</v>
      </c>
      <c r="L674" s="261">
        <v>0</v>
      </c>
    </row>
    <row r="675" spans="1:12" s="30" customFormat="1" x14ac:dyDescent="0.2">
      <c r="A675" s="32" t="s">
        <v>15166</v>
      </c>
      <c r="B675" s="33" t="str">
        <f>VLOOKUP(D675,fips_xref!$A$5:$C$35,2,FALSE)</f>
        <v>Weston</v>
      </c>
      <c r="C675" s="34" t="str">
        <f t="shared" si="9"/>
        <v>56</v>
      </c>
      <c r="D675" s="149">
        <f>fips_xref!A14</f>
        <v>56045</v>
      </c>
      <c r="F675" s="33" t="str">
        <f>SCC_xref!A$33</f>
        <v>2310021411</v>
      </c>
      <c r="G675" s="33" t="str">
        <f>VLOOKUP(F675,SCC_xref!$A$6:$B$59,2,FALSE)</f>
        <v>Dehydrator Flaring</v>
      </c>
      <c r="H675" s="225">
        <v>9.3522181003493118E-2</v>
      </c>
      <c r="I675" s="260">
        <v>0</v>
      </c>
      <c r="J675" s="260">
        <v>0.5088706907543008</v>
      </c>
      <c r="K675" s="260">
        <v>0</v>
      </c>
      <c r="L675" s="261">
        <v>0</v>
      </c>
    </row>
    <row r="676" spans="1:12" s="28" customFormat="1" x14ac:dyDescent="0.2">
      <c r="A676" s="107" t="s">
        <v>15166</v>
      </c>
      <c r="B676" s="107" t="str">
        <f>VLOOKUP(D676,fips_xref!$A$5:$C$35,2,FALSE)</f>
        <v>Big Horn_Tribal</v>
      </c>
      <c r="C676" s="108" t="str">
        <f t="shared" ref="C676:C685" si="10">LEFT(D676,2)</f>
        <v>30</v>
      </c>
      <c r="D676" s="137" t="str">
        <f>fips_xref!A15</f>
        <v>3000301</v>
      </c>
      <c r="E676" s="107"/>
      <c r="F676" s="107" t="str">
        <f>SCC_xref!A$33</f>
        <v>2310021411</v>
      </c>
      <c r="G676" s="107" t="str">
        <f>VLOOKUP(F676,SCC_xref!$A$6:$B$59,2,FALSE)</f>
        <v>Dehydrator Flaring</v>
      </c>
      <c r="H676" s="274">
        <v>2.053507784556383E-3</v>
      </c>
      <c r="I676" s="275">
        <v>0</v>
      </c>
      <c r="J676" s="275">
        <v>1.1173498239497969E-2</v>
      </c>
      <c r="K676" s="275">
        <v>0</v>
      </c>
      <c r="L676" s="276">
        <v>0</v>
      </c>
    </row>
    <row r="677" spans="1:12" s="28" customFormat="1" x14ac:dyDescent="0.2">
      <c r="A677" s="107" t="s">
        <v>15166</v>
      </c>
      <c r="B677" s="107" t="str">
        <f>VLOOKUP(D677,fips_xref!$A$5:$C$35,2,FALSE)</f>
        <v>Powder River_Tribal</v>
      </c>
      <c r="C677" s="108" t="str">
        <f t="shared" si="10"/>
        <v>30</v>
      </c>
      <c r="D677" s="137" t="str">
        <f>fips_xref!A16</f>
        <v>3007501</v>
      </c>
      <c r="E677" s="107"/>
      <c r="F677" s="107" t="str">
        <f>SCC_xref!A$33</f>
        <v>2310021411</v>
      </c>
      <c r="G677" s="107" t="str">
        <f>VLOOKUP(F677,SCC_xref!$A$6:$B$59,2,FALSE)</f>
        <v>Dehydrator Flaring</v>
      </c>
      <c r="H677" s="274">
        <v>0</v>
      </c>
      <c r="I677" s="275">
        <v>0</v>
      </c>
      <c r="J677" s="275">
        <v>0</v>
      </c>
      <c r="K677" s="275">
        <v>0</v>
      </c>
      <c r="L677" s="276">
        <v>0</v>
      </c>
    </row>
    <row r="678" spans="1:12" s="28" customFormat="1" x14ac:dyDescent="0.2">
      <c r="A678" s="107" t="s">
        <v>15166</v>
      </c>
      <c r="B678" s="107" t="str">
        <f>VLOOKUP(D678,fips_xref!$A$5:$C$35,2,FALSE)</f>
        <v>Campbell_Tribal</v>
      </c>
      <c r="C678" s="108" t="str">
        <f t="shared" si="10"/>
        <v>56</v>
      </c>
      <c r="D678" s="137" t="str">
        <f>fips_xref!A17</f>
        <v>5600501</v>
      </c>
      <c r="E678" s="107"/>
      <c r="F678" s="107" t="str">
        <f>SCC_xref!A$33</f>
        <v>2310021411</v>
      </c>
      <c r="G678" s="107" t="str">
        <f>VLOOKUP(F678,SCC_xref!$A$6:$B$59,2,FALSE)</f>
        <v>Dehydrator Flaring</v>
      </c>
      <c r="H678" s="274">
        <v>0</v>
      </c>
      <c r="I678" s="275">
        <v>0</v>
      </c>
      <c r="J678" s="275">
        <v>0</v>
      </c>
      <c r="K678" s="275">
        <v>0</v>
      </c>
      <c r="L678" s="276">
        <v>0</v>
      </c>
    </row>
    <row r="679" spans="1:12" s="28" customFormat="1" x14ac:dyDescent="0.2">
      <c r="A679" s="107" t="s">
        <v>15166</v>
      </c>
      <c r="B679" s="107" t="str">
        <f>VLOOKUP(D679,fips_xref!$A$5:$C$35,2,FALSE)</f>
        <v>Converse_Tribal</v>
      </c>
      <c r="C679" s="108" t="str">
        <f t="shared" si="10"/>
        <v>56</v>
      </c>
      <c r="D679" s="137" t="str">
        <f>fips_xref!A18</f>
        <v>5600901</v>
      </c>
      <c r="E679" s="107"/>
      <c r="F679" s="107" t="str">
        <f>SCC_xref!A$33</f>
        <v>2310021411</v>
      </c>
      <c r="G679" s="107" t="str">
        <f>VLOOKUP(F679,SCC_xref!$A$6:$B$59,2,FALSE)</f>
        <v>Dehydrator Flaring</v>
      </c>
      <c r="H679" s="274">
        <v>0</v>
      </c>
      <c r="I679" s="275">
        <v>0</v>
      </c>
      <c r="J679" s="275">
        <v>0</v>
      </c>
      <c r="K679" s="275">
        <v>0</v>
      </c>
      <c r="L679" s="276">
        <v>0</v>
      </c>
    </row>
    <row r="680" spans="1:12" s="28" customFormat="1" x14ac:dyDescent="0.2">
      <c r="A680" s="107" t="s">
        <v>15166</v>
      </c>
      <c r="B680" s="107" t="str">
        <f>VLOOKUP(D680,fips_xref!$A$5:$C$35,2,FALSE)</f>
        <v>Crook_Tribal</v>
      </c>
      <c r="C680" s="108" t="str">
        <f t="shared" si="10"/>
        <v>56</v>
      </c>
      <c r="D680" s="137" t="str">
        <f>fips_xref!A19</f>
        <v>5601101</v>
      </c>
      <c r="E680" s="107"/>
      <c r="F680" s="107" t="str">
        <f>SCC_xref!A$33</f>
        <v>2310021411</v>
      </c>
      <c r="G680" s="107" t="str">
        <f>VLOOKUP(F680,SCC_xref!$A$6:$B$59,2,FALSE)</f>
        <v>Dehydrator Flaring</v>
      </c>
      <c r="H680" s="274">
        <v>0</v>
      </c>
      <c r="I680" s="275">
        <v>0</v>
      </c>
      <c r="J680" s="275">
        <v>0</v>
      </c>
      <c r="K680" s="275">
        <v>0</v>
      </c>
      <c r="L680" s="276">
        <v>0</v>
      </c>
    </row>
    <row r="681" spans="1:12" s="28" customFormat="1" x14ac:dyDescent="0.2">
      <c r="A681" s="107" t="s">
        <v>15166</v>
      </c>
      <c r="B681" s="107" t="str">
        <f>VLOOKUP(D681,fips_xref!$A$5:$C$35,2,FALSE)</f>
        <v>Johnson_Tribal</v>
      </c>
      <c r="C681" s="108" t="str">
        <f t="shared" si="10"/>
        <v>56</v>
      </c>
      <c r="D681" s="137" t="str">
        <f>fips_xref!A20</f>
        <v>5601901</v>
      </c>
      <c r="E681" s="107"/>
      <c r="F681" s="107" t="str">
        <f>SCC_xref!A$33</f>
        <v>2310021411</v>
      </c>
      <c r="G681" s="107" t="str">
        <f>VLOOKUP(F681,SCC_xref!$A$6:$B$59,2,FALSE)</f>
        <v>Dehydrator Flaring</v>
      </c>
      <c r="H681" s="274">
        <v>0</v>
      </c>
      <c r="I681" s="275">
        <v>0</v>
      </c>
      <c r="J681" s="275">
        <v>0</v>
      </c>
      <c r="K681" s="275">
        <v>0</v>
      </c>
      <c r="L681" s="276">
        <v>0</v>
      </c>
    </row>
    <row r="682" spans="1:12" s="28" customFormat="1" x14ac:dyDescent="0.2">
      <c r="A682" s="107" t="s">
        <v>15166</v>
      </c>
      <c r="B682" s="107" t="str">
        <f>VLOOKUP(D682,fips_xref!$A$5:$C$35,2,FALSE)</f>
        <v>Natrona_Tribal</v>
      </c>
      <c r="C682" s="108" t="str">
        <f t="shared" si="10"/>
        <v>56</v>
      </c>
      <c r="D682" s="137" t="str">
        <f>fips_xref!A21</f>
        <v>5602501</v>
      </c>
      <c r="E682" s="107"/>
      <c r="F682" s="107" t="str">
        <f>SCC_xref!A$33</f>
        <v>2310021411</v>
      </c>
      <c r="G682" s="107" t="str">
        <f>VLOOKUP(F682,SCC_xref!$A$6:$B$59,2,FALSE)</f>
        <v>Dehydrator Flaring</v>
      </c>
      <c r="H682" s="274">
        <v>0</v>
      </c>
      <c r="I682" s="275">
        <v>0</v>
      </c>
      <c r="J682" s="275">
        <v>0</v>
      </c>
      <c r="K682" s="275">
        <v>0</v>
      </c>
      <c r="L682" s="276">
        <v>0</v>
      </c>
    </row>
    <row r="683" spans="1:12" s="28" customFormat="1" x14ac:dyDescent="0.2">
      <c r="A683" s="107" t="s">
        <v>15166</v>
      </c>
      <c r="B683" s="107" t="str">
        <f>VLOOKUP(D683,fips_xref!$A$5:$C$35,2,FALSE)</f>
        <v>Niobrara_Tribal</v>
      </c>
      <c r="C683" s="108" t="str">
        <f t="shared" si="10"/>
        <v>56</v>
      </c>
      <c r="D683" s="137" t="str">
        <f>fips_xref!A22</f>
        <v>5602701</v>
      </c>
      <c r="E683" s="107"/>
      <c r="F683" s="107" t="str">
        <f>SCC_xref!A$33</f>
        <v>2310021411</v>
      </c>
      <c r="G683" s="107" t="str">
        <f>VLOOKUP(F683,SCC_xref!$A$6:$B$59,2,FALSE)</f>
        <v>Dehydrator Flaring</v>
      </c>
      <c r="H683" s="274">
        <v>0</v>
      </c>
      <c r="I683" s="275">
        <v>0</v>
      </c>
      <c r="J683" s="275">
        <v>0</v>
      </c>
      <c r="K683" s="275">
        <v>0</v>
      </c>
      <c r="L683" s="276">
        <v>0</v>
      </c>
    </row>
    <row r="684" spans="1:12" s="28" customFormat="1" x14ac:dyDescent="0.2">
      <c r="A684" s="107" t="s">
        <v>15166</v>
      </c>
      <c r="B684" s="107" t="str">
        <f>VLOOKUP(D684,fips_xref!$A$5:$C$35,2,FALSE)</f>
        <v>Sheridan_Tribal</v>
      </c>
      <c r="C684" s="108" t="str">
        <f t="shared" si="10"/>
        <v>56</v>
      </c>
      <c r="D684" s="137" t="str">
        <f>fips_xref!A23</f>
        <v>5603301</v>
      </c>
      <c r="E684" s="107"/>
      <c r="F684" s="107" t="str">
        <f>SCC_xref!A$33</f>
        <v>2310021411</v>
      </c>
      <c r="G684" s="107" t="str">
        <f>VLOOKUP(F684,SCC_xref!$A$6:$B$59,2,FALSE)</f>
        <v>Dehydrator Flaring</v>
      </c>
      <c r="H684" s="274">
        <v>0</v>
      </c>
      <c r="I684" s="275">
        <v>0</v>
      </c>
      <c r="J684" s="275">
        <v>0</v>
      </c>
      <c r="K684" s="275">
        <v>0</v>
      </c>
      <c r="L684" s="276">
        <v>0</v>
      </c>
    </row>
    <row r="685" spans="1:12" s="28" customFormat="1" x14ac:dyDescent="0.2">
      <c r="A685" s="107" t="s">
        <v>15166</v>
      </c>
      <c r="B685" s="107" t="str">
        <f>VLOOKUP(D685,fips_xref!$A$5:$C$35,2,FALSE)</f>
        <v>Weston_Tribal</v>
      </c>
      <c r="C685" s="108" t="str">
        <f t="shared" si="10"/>
        <v>56</v>
      </c>
      <c r="D685" s="137" t="str">
        <f>fips_xref!A24</f>
        <v>5604501</v>
      </c>
      <c r="E685" s="107"/>
      <c r="F685" s="107" t="str">
        <f>SCC_xref!A$33</f>
        <v>2310021411</v>
      </c>
      <c r="G685" s="107" t="str">
        <f>VLOOKUP(F685,SCC_xref!$A$6:$B$59,2,FALSE)</f>
        <v>Dehydrator Flaring</v>
      </c>
      <c r="H685" s="274">
        <v>0</v>
      </c>
      <c r="I685" s="275">
        <v>0</v>
      </c>
      <c r="J685" s="275">
        <v>0</v>
      </c>
      <c r="K685" s="275">
        <v>0</v>
      </c>
      <c r="L685" s="276">
        <v>0</v>
      </c>
    </row>
    <row r="686" spans="1:12" s="30" customFormat="1" x14ac:dyDescent="0.2">
      <c r="A686" s="109" t="s">
        <v>15166</v>
      </c>
      <c r="B686" s="109" t="str">
        <f>VLOOKUP(D686,fips_xref!$A$5:$C$35,2,FALSE)</f>
        <v>Big Horn_NonTribal</v>
      </c>
      <c r="C686" s="110" t="str">
        <f>LEFT(D686,2)</f>
        <v>30</v>
      </c>
      <c r="D686" s="138" t="str">
        <f>fips_xref!A25</f>
        <v>3000302</v>
      </c>
      <c r="E686" s="109"/>
      <c r="F686" s="109" t="str">
        <f>SCC_xref!A$33</f>
        <v>2310021411</v>
      </c>
      <c r="G686" s="109" t="str">
        <f>VLOOKUP(F686,SCC_xref!$A$6:$B$59,2,FALSE)</f>
        <v>Dehydrator Flaring</v>
      </c>
      <c r="H686" s="277">
        <v>0.61629210388044331</v>
      </c>
      <c r="I686" s="271">
        <v>0</v>
      </c>
      <c r="J686" s="271">
        <v>3.3533540946435889</v>
      </c>
      <c r="K686" s="271">
        <v>0</v>
      </c>
      <c r="L686" s="278">
        <v>0</v>
      </c>
    </row>
    <row r="687" spans="1:12" x14ac:dyDescent="0.2">
      <c r="A687" s="109" t="s">
        <v>15166</v>
      </c>
      <c r="B687" s="109" t="str">
        <f>VLOOKUP(D687,fips_xref!$A$5:$C$35,2,FALSE)</f>
        <v>Powder River_NonTribal</v>
      </c>
      <c r="C687" s="110" t="str">
        <f t="shared" ref="C687:C750" si="11">LEFT(D687,2)</f>
        <v>30</v>
      </c>
      <c r="D687" s="138" t="str">
        <f>fips_xref!A26</f>
        <v>3007502</v>
      </c>
      <c r="F687" s="109" t="str">
        <f>SCC_xref!A$33</f>
        <v>2310021411</v>
      </c>
      <c r="G687" s="109" t="str">
        <f>VLOOKUP(F687,SCC_xref!$A$6:$B$59,2,FALSE)</f>
        <v>Dehydrator Flaring</v>
      </c>
      <c r="H687" s="277">
        <v>3.0794075140663474E-3</v>
      </c>
      <c r="I687" s="271">
        <v>0</v>
      </c>
      <c r="J687" s="271">
        <v>1.6755599708890422E-2</v>
      </c>
      <c r="K687" s="271">
        <v>0</v>
      </c>
      <c r="L687" s="278">
        <v>0</v>
      </c>
    </row>
    <row r="688" spans="1:12" x14ac:dyDescent="0.2">
      <c r="A688" s="109" t="s">
        <v>15166</v>
      </c>
      <c r="B688" s="109" t="str">
        <f>VLOOKUP(D688,fips_xref!$A$5:$C$35,2,FALSE)</f>
        <v>Campbell_NonTribal</v>
      </c>
      <c r="C688" s="110" t="str">
        <f t="shared" si="11"/>
        <v>56</v>
      </c>
      <c r="D688" s="138" t="str">
        <f>fips_xref!A27</f>
        <v>5600502</v>
      </c>
      <c r="F688" s="109" t="str">
        <f>SCC_xref!A$33</f>
        <v>2310021411</v>
      </c>
      <c r="G688" s="109" t="str">
        <f>VLOOKUP(F688,SCC_xref!$A$6:$B$59,2,FALSE)</f>
        <v>Dehydrator Flaring</v>
      </c>
      <c r="H688" s="277">
        <v>7.0562214445823948</v>
      </c>
      <c r="I688" s="271">
        <v>0</v>
      </c>
      <c r="J688" s="271">
        <v>38.394146095521855</v>
      </c>
      <c r="K688" s="271">
        <v>0</v>
      </c>
      <c r="L688" s="278">
        <v>0</v>
      </c>
    </row>
    <row r="689" spans="1:12" x14ac:dyDescent="0.2">
      <c r="A689" s="109" t="s">
        <v>15166</v>
      </c>
      <c r="B689" s="109" t="str">
        <f>VLOOKUP(D689,fips_xref!$A$5:$C$35,2,FALSE)</f>
        <v>Converse_NonTribal</v>
      </c>
      <c r="C689" s="110" t="str">
        <f t="shared" si="11"/>
        <v>56</v>
      </c>
      <c r="D689" s="138" t="str">
        <f>fips_xref!A28</f>
        <v>5600902</v>
      </c>
      <c r="F689" s="109" t="str">
        <f>SCC_xref!A$33</f>
        <v>2310021411</v>
      </c>
      <c r="G689" s="109" t="str">
        <f>VLOOKUP(F689,SCC_xref!$A$6:$B$59,2,FALSE)</f>
        <v>Dehydrator Flaring</v>
      </c>
      <c r="H689" s="277">
        <v>0.41614769872149526</v>
      </c>
      <c r="I689" s="271">
        <v>0</v>
      </c>
      <c r="J689" s="271">
        <v>2.2643330665728421</v>
      </c>
      <c r="K689" s="271">
        <v>0</v>
      </c>
      <c r="L689" s="278">
        <v>0</v>
      </c>
    </row>
    <row r="690" spans="1:12" x14ac:dyDescent="0.2">
      <c r="A690" s="109" t="s">
        <v>15166</v>
      </c>
      <c r="B690" s="109" t="str">
        <f>VLOOKUP(D690,fips_xref!$A$5:$C$35,2,FALSE)</f>
        <v>Crook_NonTribal</v>
      </c>
      <c r="C690" s="110" t="str">
        <f t="shared" si="11"/>
        <v>56</v>
      </c>
      <c r="D690" s="138" t="str">
        <f>fips_xref!A29</f>
        <v>5601102</v>
      </c>
      <c r="F690" s="109" t="str">
        <f>SCC_xref!A$33</f>
        <v>2310021411</v>
      </c>
      <c r="G690" s="109" t="str">
        <f>VLOOKUP(F690,SCC_xref!$A$6:$B$59,2,FALSE)</f>
        <v>Dehydrator Flaring</v>
      </c>
      <c r="H690" s="277">
        <v>2.1184241549416743E-3</v>
      </c>
      <c r="I690" s="271">
        <v>0</v>
      </c>
      <c r="J690" s="271">
        <v>1.1526719666594404E-2</v>
      </c>
      <c r="K690" s="271">
        <v>0</v>
      </c>
      <c r="L690" s="278">
        <v>0</v>
      </c>
    </row>
    <row r="691" spans="1:12" x14ac:dyDescent="0.2">
      <c r="A691" s="109" t="s">
        <v>15166</v>
      </c>
      <c r="B691" s="109" t="str">
        <f>VLOOKUP(D691,fips_xref!$A$5:$C$35,2,FALSE)</f>
        <v>Johnson_NonTribal</v>
      </c>
      <c r="C691" s="110" t="str">
        <f t="shared" si="11"/>
        <v>56</v>
      </c>
      <c r="D691" s="138" t="str">
        <f>fips_xref!A30</f>
        <v>5601902</v>
      </c>
      <c r="F691" s="109" t="str">
        <f>SCC_xref!A$33</f>
        <v>2310021411</v>
      </c>
      <c r="G691" s="109" t="str">
        <f>VLOOKUP(F691,SCC_xref!$A$6:$B$59,2,FALSE)</f>
        <v>Dehydrator Flaring</v>
      </c>
      <c r="H691" s="277">
        <v>18.369640923572998</v>
      </c>
      <c r="I691" s="271">
        <v>0</v>
      </c>
      <c r="J691" s="271">
        <v>99.952457966500134</v>
      </c>
      <c r="K691" s="271">
        <v>0</v>
      </c>
      <c r="L691" s="278">
        <v>0</v>
      </c>
    </row>
    <row r="692" spans="1:12" x14ac:dyDescent="0.2">
      <c r="A692" s="109" t="s">
        <v>15166</v>
      </c>
      <c r="B692" s="109" t="str">
        <f>VLOOKUP(D692,fips_xref!$A$5:$C$35,2,FALSE)</f>
        <v>Natrona_NonTribal</v>
      </c>
      <c r="C692" s="110" t="str">
        <f t="shared" si="11"/>
        <v>56</v>
      </c>
      <c r="D692" s="138" t="str">
        <f>fips_xref!A31</f>
        <v>5602502</v>
      </c>
      <c r="F692" s="109" t="str">
        <f>SCC_xref!A$33</f>
        <v>2310021411</v>
      </c>
      <c r="G692" s="109" t="str">
        <f>VLOOKUP(F692,SCC_xref!$A$6:$B$59,2,FALSE)</f>
        <v>Dehydrator Flaring</v>
      </c>
      <c r="H692" s="277">
        <v>1.4569504582525432</v>
      </c>
      <c r="I692" s="271">
        <v>0</v>
      </c>
      <c r="J692" s="271">
        <v>7.927524552256485</v>
      </c>
      <c r="K692" s="271">
        <v>0</v>
      </c>
      <c r="L692" s="278">
        <v>0</v>
      </c>
    </row>
    <row r="693" spans="1:12" x14ac:dyDescent="0.2">
      <c r="A693" s="109" t="s">
        <v>15166</v>
      </c>
      <c r="B693" s="109" t="str">
        <f>VLOOKUP(D693,fips_xref!$A$5:$C$35,2,FALSE)</f>
        <v>Niobrara_NonTribal</v>
      </c>
      <c r="C693" s="110" t="str">
        <f t="shared" si="11"/>
        <v>56</v>
      </c>
      <c r="D693" s="138" t="str">
        <f>fips_xref!A32</f>
        <v>5602702</v>
      </c>
      <c r="F693" s="109" t="str">
        <f>SCC_xref!A$33</f>
        <v>2310021411</v>
      </c>
      <c r="G693" s="109" t="str">
        <f>VLOOKUP(F693,SCC_xref!$A$6:$B$59,2,FALSE)</f>
        <v>Dehydrator Flaring</v>
      </c>
      <c r="H693" s="277">
        <v>0.10423860758341295</v>
      </c>
      <c r="I693" s="271">
        <v>0</v>
      </c>
      <c r="J693" s="271">
        <v>0.567180658909747</v>
      </c>
      <c r="K693" s="271">
        <v>0</v>
      </c>
      <c r="L693" s="278">
        <v>0</v>
      </c>
    </row>
    <row r="694" spans="1:12" x14ac:dyDescent="0.2">
      <c r="A694" s="109" t="s">
        <v>15166</v>
      </c>
      <c r="B694" s="109" t="str">
        <f>VLOOKUP(D694,fips_xref!$A$5:$C$35,2,FALSE)</f>
        <v>Sheridan_NonTribal</v>
      </c>
      <c r="C694" s="110" t="str">
        <f t="shared" si="11"/>
        <v>56</v>
      </c>
      <c r="D694" s="138" t="str">
        <f>fips_xref!A33</f>
        <v>5603302</v>
      </c>
      <c r="F694" s="109" t="str">
        <f>SCC_xref!A$33</f>
        <v>2310021411</v>
      </c>
      <c r="G694" s="109" t="str">
        <f>VLOOKUP(F694,SCC_xref!$A$6:$B$59,2,FALSE)</f>
        <v>Dehydrator Flaring</v>
      </c>
      <c r="H694" s="277">
        <v>3.1619250639229466</v>
      </c>
      <c r="I694" s="271">
        <v>0</v>
      </c>
      <c r="J694" s="271">
        <v>17.204592259580739</v>
      </c>
      <c r="K694" s="271">
        <v>0</v>
      </c>
      <c r="L694" s="278">
        <v>0</v>
      </c>
    </row>
    <row r="695" spans="1:12" x14ac:dyDescent="0.2">
      <c r="A695" s="109" t="s">
        <v>15166</v>
      </c>
      <c r="B695" s="109" t="str">
        <f>VLOOKUP(D695,fips_xref!$A$5:$C$35,2,FALSE)</f>
        <v>Weston_NonTribal</v>
      </c>
      <c r="C695" s="110" t="str">
        <f t="shared" si="11"/>
        <v>56</v>
      </c>
      <c r="D695" s="138" t="str">
        <f>fips_xref!A34</f>
        <v>5604502</v>
      </c>
      <c r="F695" s="109" t="str">
        <f>SCC_xref!A$33</f>
        <v>2310021411</v>
      </c>
      <c r="G695" s="109" t="str">
        <f>VLOOKUP(F695,SCC_xref!$A$6:$B$59,2,FALSE)</f>
        <v>Dehydrator Flaring</v>
      </c>
      <c r="H695" s="277">
        <v>9.3522181003493118E-2</v>
      </c>
      <c r="I695" s="271">
        <v>0</v>
      </c>
      <c r="J695" s="271">
        <v>0.5088706907543008</v>
      </c>
      <c r="K695" s="271">
        <v>0</v>
      </c>
      <c r="L695" s="278">
        <v>0</v>
      </c>
    </row>
    <row r="696" spans="1:12" s="30" customFormat="1" x14ac:dyDescent="0.2">
      <c r="A696" s="32" t="s">
        <v>16328</v>
      </c>
      <c r="B696" s="33" t="str">
        <f>VLOOKUP(D696,fips_xref!$A$5:$C$35,2,FALSE)</f>
        <v>Big Horn</v>
      </c>
      <c r="C696" s="34" t="str">
        <f t="shared" si="11"/>
        <v>30</v>
      </c>
      <c r="D696" s="149">
        <f>fips_xref!A5</f>
        <v>30003</v>
      </c>
      <c r="F696" s="33" t="str">
        <f>SCC_xref!A$37</f>
        <v>2310003500</v>
      </c>
      <c r="G696" s="33" t="str">
        <f>VLOOKUP(F696,SCC_xref!$A$6:$B$59,2,FALSE)</f>
        <v>Other Flaring</v>
      </c>
      <c r="H696" s="225">
        <v>0.32480451605150412</v>
      </c>
      <c r="I696" s="260">
        <v>0</v>
      </c>
      <c r="J696" s="260">
        <v>1.7673186902802427</v>
      </c>
      <c r="K696" s="260">
        <v>0</v>
      </c>
      <c r="L696" s="261">
        <v>0</v>
      </c>
    </row>
    <row r="697" spans="1:12" x14ac:dyDescent="0.2">
      <c r="A697" s="32" t="s">
        <v>16328</v>
      </c>
      <c r="B697" s="33" t="str">
        <f>VLOOKUP(D697,fips_xref!$A$5:$C$35,2,FALSE)</f>
        <v>Powder River</v>
      </c>
      <c r="C697" s="34" t="str">
        <f t="shared" si="11"/>
        <v>30</v>
      </c>
      <c r="D697" s="149">
        <f>fips_xref!A6</f>
        <v>30075</v>
      </c>
      <c r="F697" s="33" t="str">
        <f>SCC_xref!A$37</f>
        <v>2310003500</v>
      </c>
      <c r="G697" s="33" t="str">
        <f>VLOOKUP(F697,SCC_xref!$A$6:$B$59,2,FALSE)</f>
        <v>Other Flaring</v>
      </c>
      <c r="H697" s="225">
        <v>1.9872006256315654E-2</v>
      </c>
      <c r="I697" s="260">
        <v>0</v>
      </c>
      <c r="J697" s="260">
        <v>0.10812709286524691</v>
      </c>
      <c r="K697" s="260">
        <v>0</v>
      </c>
      <c r="L697" s="261">
        <v>0</v>
      </c>
    </row>
    <row r="698" spans="1:12" x14ac:dyDescent="0.2">
      <c r="A698" s="32" t="s">
        <v>16328</v>
      </c>
      <c r="B698" s="33" t="str">
        <f>VLOOKUP(D698,fips_xref!$A$5:$C$35,2,FALSE)</f>
        <v>Campbell</v>
      </c>
      <c r="C698" s="34" t="str">
        <f t="shared" si="11"/>
        <v>56</v>
      </c>
      <c r="D698" s="149">
        <f>fips_xref!A7</f>
        <v>56005</v>
      </c>
      <c r="F698" s="33" t="str">
        <f>SCC_xref!A$37</f>
        <v>2310003500</v>
      </c>
      <c r="G698" s="33" t="str">
        <f>VLOOKUP(F698,SCC_xref!$A$6:$B$59,2,FALSE)</f>
        <v>Other Flaring</v>
      </c>
      <c r="H698" s="225">
        <v>4.8395187650079068</v>
      </c>
      <c r="I698" s="260">
        <v>0</v>
      </c>
      <c r="J698" s="260">
        <v>26.332675633131256</v>
      </c>
      <c r="K698" s="260">
        <v>0</v>
      </c>
      <c r="L698" s="261">
        <v>0</v>
      </c>
    </row>
    <row r="699" spans="1:12" x14ac:dyDescent="0.2">
      <c r="A699" s="32" t="s">
        <v>16328</v>
      </c>
      <c r="B699" s="33" t="str">
        <f>VLOOKUP(D699,fips_xref!$A$5:$C$35,2,FALSE)</f>
        <v>Converse</v>
      </c>
      <c r="C699" s="34" t="str">
        <f t="shared" si="11"/>
        <v>56</v>
      </c>
      <c r="D699" s="149">
        <f>fips_xref!A8</f>
        <v>56009</v>
      </c>
      <c r="F699" s="33" t="str">
        <f>SCC_xref!A$37</f>
        <v>2310003500</v>
      </c>
      <c r="G699" s="33" t="str">
        <f>VLOOKUP(F699,SCC_xref!$A$6:$B$59,2,FALSE)</f>
        <v>Other Flaring</v>
      </c>
      <c r="H699" s="225">
        <v>0.35940921660129516</v>
      </c>
      <c r="I699" s="260">
        <v>0</v>
      </c>
      <c r="J699" s="260">
        <v>1.9556089726835175</v>
      </c>
      <c r="K699" s="260">
        <v>0</v>
      </c>
      <c r="L699" s="261">
        <v>0</v>
      </c>
    </row>
    <row r="700" spans="1:12" x14ac:dyDescent="0.2">
      <c r="A700" s="32" t="s">
        <v>16328</v>
      </c>
      <c r="B700" s="33" t="str">
        <f>VLOOKUP(D700,fips_xref!$A$5:$C$35,2,FALSE)</f>
        <v>Crook</v>
      </c>
      <c r="C700" s="34" t="str">
        <f t="shared" si="11"/>
        <v>56</v>
      </c>
      <c r="D700" s="149">
        <f>fips_xref!A9</f>
        <v>56011</v>
      </c>
      <c r="F700" s="33" t="str">
        <f>SCC_xref!A$37</f>
        <v>2310003500</v>
      </c>
      <c r="G700" s="33" t="str">
        <f>VLOOKUP(F700,SCC_xref!$A$6:$B$59,2,FALSE)</f>
        <v>Other Flaring</v>
      </c>
      <c r="H700" s="225">
        <v>0.16377274121584279</v>
      </c>
      <c r="I700" s="260">
        <v>0</v>
      </c>
      <c r="J700" s="260">
        <v>0.89111638602737975</v>
      </c>
      <c r="K700" s="260">
        <v>0</v>
      </c>
      <c r="L700" s="261">
        <v>0</v>
      </c>
    </row>
    <row r="701" spans="1:12" x14ac:dyDescent="0.2">
      <c r="A701" s="32" t="s">
        <v>16328</v>
      </c>
      <c r="B701" s="33" t="str">
        <f>VLOOKUP(D701,fips_xref!$A$5:$C$35,2,FALSE)</f>
        <v>Johnson</v>
      </c>
      <c r="C701" s="34" t="str">
        <f t="shared" si="11"/>
        <v>56</v>
      </c>
      <c r="D701" s="149">
        <f>fips_xref!A10</f>
        <v>56019</v>
      </c>
      <c r="F701" s="33" t="str">
        <f>SCC_xref!A$37</f>
        <v>2310003500</v>
      </c>
      <c r="G701" s="33" t="str">
        <f>VLOOKUP(F701,SCC_xref!$A$6:$B$59,2,FALSE)</f>
        <v>Other Flaring</v>
      </c>
      <c r="H701" s="225">
        <v>1.2115071400402095</v>
      </c>
      <c r="I701" s="260">
        <v>0</v>
      </c>
      <c r="J701" s="260">
        <v>6.5920241443364329</v>
      </c>
      <c r="K701" s="260">
        <v>0</v>
      </c>
      <c r="L701" s="261">
        <v>0</v>
      </c>
    </row>
    <row r="702" spans="1:12" x14ac:dyDescent="0.2">
      <c r="A702" s="32" t="s">
        <v>16328</v>
      </c>
      <c r="B702" s="33" t="str">
        <f>VLOOKUP(D702,fips_xref!$A$5:$C$35,2,FALSE)</f>
        <v>Natrona</v>
      </c>
      <c r="C702" s="34" t="str">
        <f t="shared" si="11"/>
        <v>56</v>
      </c>
      <c r="D702" s="149">
        <f>fips_xref!A11</f>
        <v>56025</v>
      </c>
      <c r="F702" s="33" t="str">
        <f>SCC_xref!A$37</f>
        <v>2310003500</v>
      </c>
      <c r="G702" s="33" t="str">
        <f>VLOOKUP(F702,SCC_xref!$A$6:$B$59,2,FALSE)</f>
        <v>Other Flaring</v>
      </c>
      <c r="H702" s="225">
        <v>0.68215800786766323</v>
      </c>
      <c r="I702" s="260">
        <v>0</v>
      </c>
      <c r="J702" s="260">
        <v>3.7117421016328724</v>
      </c>
      <c r="K702" s="260">
        <v>0</v>
      </c>
      <c r="L702" s="261">
        <v>0</v>
      </c>
    </row>
    <row r="703" spans="1:12" x14ac:dyDescent="0.2">
      <c r="A703" s="32" t="s">
        <v>16328</v>
      </c>
      <c r="B703" s="33" t="str">
        <f>VLOOKUP(D703,fips_xref!$A$5:$C$35,2,FALSE)</f>
        <v>Niobrara</v>
      </c>
      <c r="C703" s="34" t="str">
        <f t="shared" si="11"/>
        <v>56</v>
      </c>
      <c r="D703" s="149">
        <f>fips_xref!A12</f>
        <v>56027</v>
      </c>
      <c r="F703" s="33" t="str">
        <f>SCC_xref!A$37</f>
        <v>2310003500</v>
      </c>
      <c r="G703" s="33" t="str">
        <f>VLOOKUP(F703,SCC_xref!$A$6:$B$59,2,FALSE)</f>
        <v>Other Flaring</v>
      </c>
      <c r="H703" s="225">
        <v>9.5591202508828757E-2</v>
      </c>
      <c r="I703" s="260">
        <v>0</v>
      </c>
      <c r="J703" s="260">
        <v>0.52012860188627408</v>
      </c>
      <c r="K703" s="260">
        <v>0</v>
      </c>
      <c r="L703" s="261">
        <v>0</v>
      </c>
    </row>
    <row r="704" spans="1:12" x14ac:dyDescent="0.2">
      <c r="A704" s="32" t="s">
        <v>16328</v>
      </c>
      <c r="B704" s="33" t="str">
        <f>VLOOKUP(D704,fips_xref!$A$5:$C$35,2,FALSE)</f>
        <v>Sheridan</v>
      </c>
      <c r="C704" s="34" t="str">
        <f t="shared" si="11"/>
        <v>56</v>
      </c>
      <c r="D704" s="149">
        <f>fips_xref!A13</f>
        <v>56033</v>
      </c>
      <c r="F704" s="33" t="str">
        <f>SCC_xref!A$37</f>
        <v>2310003500</v>
      </c>
      <c r="G704" s="33" t="str">
        <f>VLOOKUP(F704,SCC_xref!$A$6:$B$59,2,FALSE)</f>
        <v>Other Flaring</v>
      </c>
      <c r="H704" s="225">
        <v>1.0086756279067808</v>
      </c>
      <c r="I704" s="260">
        <v>0</v>
      </c>
      <c r="J704" s="260">
        <v>5.4883820930221896</v>
      </c>
      <c r="K704" s="260">
        <v>0</v>
      </c>
      <c r="L704" s="261">
        <v>0</v>
      </c>
    </row>
    <row r="705" spans="1:12" x14ac:dyDescent="0.2">
      <c r="A705" s="32" t="s">
        <v>16328</v>
      </c>
      <c r="B705" s="33" t="str">
        <f>VLOOKUP(D705,fips_xref!$A$5:$C$35,2,FALSE)</f>
        <v>Weston</v>
      </c>
      <c r="C705" s="34" t="str">
        <f t="shared" si="11"/>
        <v>56</v>
      </c>
      <c r="D705" s="149">
        <f>fips_xref!A14</f>
        <v>56045</v>
      </c>
      <c r="F705" s="33" t="str">
        <f>SCC_xref!A$37</f>
        <v>2310003500</v>
      </c>
      <c r="G705" s="33" t="str">
        <f>VLOOKUP(F705,SCC_xref!$A$6:$B$59,2,FALSE)</f>
        <v>Other Flaring</v>
      </c>
      <c r="H705" s="225">
        <v>0.43273006727114954</v>
      </c>
      <c r="I705" s="260">
        <v>0</v>
      </c>
      <c r="J705" s="260">
        <v>2.3545606601518427</v>
      </c>
      <c r="K705" s="260">
        <v>0</v>
      </c>
      <c r="L705" s="261">
        <v>0</v>
      </c>
    </row>
    <row r="706" spans="1:12" s="28" customFormat="1" x14ac:dyDescent="0.2">
      <c r="A706" s="107" t="s">
        <v>16328</v>
      </c>
      <c r="B706" s="28" t="str">
        <f>VLOOKUP(D706,fips_xref!$A$5:$C$35,2,FALSE)</f>
        <v>Big Horn_Tribal</v>
      </c>
      <c r="C706" s="102" t="str">
        <f t="shared" si="11"/>
        <v>30</v>
      </c>
      <c r="D706" s="137" t="str">
        <f>fips_xref!A15</f>
        <v>3000301</v>
      </c>
      <c r="F706" s="28" t="str">
        <f>SCC_xref!A$37</f>
        <v>2310003500</v>
      </c>
      <c r="G706" s="28" t="str">
        <f>VLOOKUP(F706,SCC_xref!$A$6:$B$59,2,FALSE)</f>
        <v>Other Flaring</v>
      </c>
      <c r="H706" s="262">
        <v>0.16736427279012964</v>
      </c>
      <c r="I706" s="263">
        <v>0</v>
      </c>
      <c r="J706" s="263">
        <v>0.91065854312276406</v>
      </c>
      <c r="K706" s="263">
        <v>0</v>
      </c>
      <c r="L706" s="264">
        <v>0</v>
      </c>
    </row>
    <row r="707" spans="1:12" s="28" customFormat="1" x14ac:dyDescent="0.2">
      <c r="A707" s="107" t="s">
        <v>16328</v>
      </c>
      <c r="B707" s="28" t="str">
        <f>VLOOKUP(D707,fips_xref!$A$5:$C$35,2,FALSE)</f>
        <v>Powder River_Tribal</v>
      </c>
      <c r="C707" s="102" t="str">
        <f t="shared" si="11"/>
        <v>30</v>
      </c>
      <c r="D707" s="137" t="str">
        <f>fips_xref!A16</f>
        <v>3007501</v>
      </c>
      <c r="F707" s="28" t="str">
        <f>SCC_xref!A$37</f>
        <v>2310003500</v>
      </c>
      <c r="G707" s="28" t="str">
        <f>VLOOKUP(F707,SCC_xref!$A$6:$B$59,2,FALSE)</f>
        <v>Other Flaring</v>
      </c>
      <c r="H707" s="262">
        <v>0</v>
      </c>
      <c r="I707" s="263">
        <v>0</v>
      </c>
      <c r="J707" s="263">
        <v>0</v>
      </c>
      <c r="K707" s="263">
        <v>0</v>
      </c>
      <c r="L707" s="264">
        <v>0</v>
      </c>
    </row>
    <row r="708" spans="1:12" s="28" customFormat="1" x14ac:dyDescent="0.2">
      <c r="A708" s="107" t="s">
        <v>16328</v>
      </c>
      <c r="B708" s="28" t="str">
        <f>VLOOKUP(D708,fips_xref!$A$5:$C$35,2,FALSE)</f>
        <v>Campbell_Tribal</v>
      </c>
      <c r="C708" s="102" t="str">
        <f t="shared" si="11"/>
        <v>56</v>
      </c>
      <c r="D708" s="137" t="str">
        <f>fips_xref!A17</f>
        <v>5600501</v>
      </c>
      <c r="F708" s="28" t="str">
        <f>SCC_xref!A$37</f>
        <v>2310003500</v>
      </c>
      <c r="G708" s="28" t="str">
        <f>VLOOKUP(F708,SCC_xref!$A$6:$B$59,2,FALSE)</f>
        <v>Other Flaring</v>
      </c>
      <c r="H708" s="262">
        <v>0</v>
      </c>
      <c r="I708" s="263">
        <v>0</v>
      </c>
      <c r="J708" s="263">
        <v>0</v>
      </c>
      <c r="K708" s="263">
        <v>0</v>
      </c>
      <c r="L708" s="264">
        <v>0</v>
      </c>
    </row>
    <row r="709" spans="1:12" s="28" customFormat="1" x14ac:dyDescent="0.2">
      <c r="A709" s="107" t="s">
        <v>16328</v>
      </c>
      <c r="B709" s="28" t="str">
        <f>VLOOKUP(D709,fips_xref!$A$5:$C$35,2,FALSE)</f>
        <v>Converse_Tribal</v>
      </c>
      <c r="C709" s="102" t="str">
        <f t="shared" si="11"/>
        <v>56</v>
      </c>
      <c r="D709" s="137" t="str">
        <f>fips_xref!A18</f>
        <v>5600901</v>
      </c>
      <c r="F709" s="28" t="str">
        <f>SCC_xref!A$37</f>
        <v>2310003500</v>
      </c>
      <c r="G709" s="28" t="str">
        <f>VLOOKUP(F709,SCC_xref!$A$6:$B$59,2,FALSE)</f>
        <v>Other Flaring</v>
      </c>
      <c r="H709" s="262">
        <v>0</v>
      </c>
      <c r="I709" s="263">
        <v>0</v>
      </c>
      <c r="J709" s="263">
        <v>0</v>
      </c>
      <c r="K709" s="263">
        <v>0</v>
      </c>
      <c r="L709" s="264">
        <v>0</v>
      </c>
    </row>
    <row r="710" spans="1:12" s="28" customFormat="1" x14ac:dyDescent="0.2">
      <c r="A710" s="107" t="s">
        <v>16328</v>
      </c>
      <c r="B710" s="28" t="str">
        <f>VLOOKUP(D710,fips_xref!$A$5:$C$35,2,FALSE)</f>
        <v>Crook_Tribal</v>
      </c>
      <c r="C710" s="102" t="str">
        <f t="shared" si="11"/>
        <v>56</v>
      </c>
      <c r="D710" s="137" t="str">
        <f>fips_xref!A19</f>
        <v>5601101</v>
      </c>
      <c r="F710" s="28" t="str">
        <f>SCC_xref!A$37</f>
        <v>2310003500</v>
      </c>
      <c r="G710" s="28" t="str">
        <f>VLOOKUP(F710,SCC_xref!$A$6:$B$59,2,FALSE)</f>
        <v>Other Flaring</v>
      </c>
      <c r="H710" s="262">
        <v>0</v>
      </c>
      <c r="I710" s="263">
        <v>0</v>
      </c>
      <c r="J710" s="263">
        <v>0</v>
      </c>
      <c r="K710" s="263">
        <v>0</v>
      </c>
      <c r="L710" s="264">
        <v>0</v>
      </c>
    </row>
    <row r="711" spans="1:12" s="28" customFormat="1" x14ac:dyDescent="0.2">
      <c r="A711" s="107" t="s">
        <v>16328</v>
      </c>
      <c r="B711" s="28" t="str">
        <f>VLOOKUP(D711,fips_xref!$A$5:$C$35,2,FALSE)</f>
        <v>Johnson_Tribal</v>
      </c>
      <c r="C711" s="102" t="str">
        <f t="shared" si="11"/>
        <v>56</v>
      </c>
      <c r="D711" s="137" t="str">
        <f>fips_xref!A20</f>
        <v>5601901</v>
      </c>
      <c r="F711" s="28" t="str">
        <f>SCC_xref!A$37</f>
        <v>2310003500</v>
      </c>
      <c r="G711" s="28" t="str">
        <f>VLOOKUP(F711,SCC_xref!$A$6:$B$59,2,FALSE)</f>
        <v>Other Flaring</v>
      </c>
      <c r="H711" s="262">
        <v>0</v>
      </c>
      <c r="I711" s="263">
        <v>0</v>
      </c>
      <c r="J711" s="263">
        <v>0</v>
      </c>
      <c r="K711" s="263">
        <v>0</v>
      </c>
      <c r="L711" s="264">
        <v>0</v>
      </c>
    </row>
    <row r="712" spans="1:12" s="28" customFormat="1" x14ac:dyDescent="0.2">
      <c r="A712" s="107" t="s">
        <v>16328</v>
      </c>
      <c r="B712" s="28" t="str">
        <f>VLOOKUP(D712,fips_xref!$A$5:$C$35,2,FALSE)</f>
        <v>Natrona_Tribal</v>
      </c>
      <c r="C712" s="102" t="str">
        <f t="shared" si="11"/>
        <v>56</v>
      </c>
      <c r="D712" s="137" t="str">
        <f>fips_xref!A21</f>
        <v>5602501</v>
      </c>
      <c r="F712" s="28" t="str">
        <f>SCC_xref!A$37</f>
        <v>2310003500</v>
      </c>
      <c r="G712" s="28" t="str">
        <f>VLOOKUP(F712,SCC_xref!$A$6:$B$59,2,FALSE)</f>
        <v>Other Flaring</v>
      </c>
      <c r="H712" s="262">
        <v>0</v>
      </c>
      <c r="I712" s="263">
        <v>0</v>
      </c>
      <c r="J712" s="263">
        <v>0</v>
      </c>
      <c r="K712" s="263">
        <v>0</v>
      </c>
      <c r="L712" s="264">
        <v>0</v>
      </c>
    </row>
    <row r="713" spans="1:12" s="28" customFormat="1" x14ac:dyDescent="0.2">
      <c r="A713" s="107" t="s">
        <v>16328</v>
      </c>
      <c r="B713" s="28" t="str">
        <f>VLOOKUP(D713,fips_xref!$A$5:$C$35,2,FALSE)</f>
        <v>Niobrara_Tribal</v>
      </c>
      <c r="C713" s="102" t="str">
        <f t="shared" si="11"/>
        <v>56</v>
      </c>
      <c r="D713" s="137" t="str">
        <f>fips_xref!A22</f>
        <v>5602701</v>
      </c>
      <c r="F713" s="28" t="str">
        <f>SCC_xref!A$37</f>
        <v>2310003500</v>
      </c>
      <c r="G713" s="28" t="str">
        <f>VLOOKUP(F713,SCC_xref!$A$6:$B$59,2,FALSE)</f>
        <v>Other Flaring</v>
      </c>
      <c r="H713" s="262">
        <v>0</v>
      </c>
      <c r="I713" s="263">
        <v>0</v>
      </c>
      <c r="J713" s="263">
        <v>0</v>
      </c>
      <c r="K713" s="263">
        <v>0</v>
      </c>
      <c r="L713" s="264">
        <v>0</v>
      </c>
    </row>
    <row r="714" spans="1:12" s="28" customFormat="1" x14ac:dyDescent="0.2">
      <c r="A714" s="107" t="s">
        <v>16328</v>
      </c>
      <c r="B714" s="28" t="str">
        <f>VLOOKUP(D714,fips_xref!$A$5:$C$35,2,FALSE)</f>
        <v>Sheridan_Tribal</v>
      </c>
      <c r="C714" s="102" t="str">
        <f t="shared" si="11"/>
        <v>56</v>
      </c>
      <c r="D714" s="137" t="str">
        <f>fips_xref!A23</f>
        <v>5603301</v>
      </c>
      <c r="F714" s="28" t="str">
        <f>SCC_xref!A$37</f>
        <v>2310003500</v>
      </c>
      <c r="G714" s="28" t="str">
        <f>VLOOKUP(F714,SCC_xref!$A$6:$B$59,2,FALSE)</f>
        <v>Other Flaring</v>
      </c>
      <c r="H714" s="262">
        <v>0</v>
      </c>
      <c r="I714" s="263">
        <v>0</v>
      </c>
      <c r="J714" s="263">
        <v>0</v>
      </c>
      <c r="K714" s="263">
        <v>0</v>
      </c>
      <c r="L714" s="264">
        <v>0</v>
      </c>
    </row>
    <row r="715" spans="1:12" s="28" customFormat="1" x14ac:dyDescent="0.2">
      <c r="A715" s="107" t="s">
        <v>16328</v>
      </c>
      <c r="B715" s="28" t="str">
        <f>VLOOKUP(D715,fips_xref!$A$5:$C$35,2,FALSE)</f>
        <v>Weston_Tribal</v>
      </c>
      <c r="C715" s="102" t="str">
        <f t="shared" si="11"/>
        <v>56</v>
      </c>
      <c r="D715" s="137" t="str">
        <f>fips_xref!A24</f>
        <v>5604501</v>
      </c>
      <c r="F715" s="28" t="str">
        <f>SCC_xref!A$37</f>
        <v>2310003500</v>
      </c>
      <c r="G715" s="28" t="str">
        <f>VLOOKUP(F715,SCC_xref!$A$6:$B$59,2,FALSE)</f>
        <v>Other Flaring</v>
      </c>
      <c r="H715" s="262">
        <v>0</v>
      </c>
      <c r="I715" s="263">
        <v>0</v>
      </c>
      <c r="J715" s="263">
        <v>0</v>
      </c>
      <c r="K715" s="263">
        <v>0</v>
      </c>
      <c r="L715" s="264">
        <v>0</v>
      </c>
    </row>
    <row r="716" spans="1:12" s="30" customFormat="1" x14ac:dyDescent="0.2">
      <c r="A716" s="109" t="s">
        <v>16328</v>
      </c>
      <c r="B716" s="30" t="str">
        <f>VLOOKUP(D716,fips_xref!$A$5:$C$35,2,FALSE)</f>
        <v>Big Horn_NonTribal</v>
      </c>
      <c r="C716" s="101" t="str">
        <f t="shared" si="11"/>
        <v>30</v>
      </c>
      <c r="D716" s="138" t="str">
        <f>fips_xref!A25</f>
        <v>3000302</v>
      </c>
      <c r="F716" s="30" t="str">
        <f>SCC_xref!A$37</f>
        <v>2310003500</v>
      </c>
      <c r="G716" s="30" t="str">
        <f>VLOOKUP(F716,SCC_xref!$A$6:$B$59,2,FALSE)</f>
        <v>Other Flaring</v>
      </c>
      <c r="H716" s="265">
        <v>0.15744024326137449</v>
      </c>
      <c r="I716" s="266">
        <v>0</v>
      </c>
      <c r="J716" s="266">
        <v>0.85666014715747874</v>
      </c>
      <c r="K716" s="266">
        <v>0</v>
      </c>
      <c r="L716" s="267">
        <v>0</v>
      </c>
    </row>
    <row r="717" spans="1:12" s="30" customFormat="1" x14ac:dyDescent="0.2">
      <c r="A717" s="109" t="s">
        <v>16328</v>
      </c>
      <c r="B717" s="30" t="str">
        <f>VLOOKUP(D717,fips_xref!$A$5:$C$35,2,FALSE)</f>
        <v>Powder River_NonTribal</v>
      </c>
      <c r="C717" s="101" t="str">
        <f t="shared" si="11"/>
        <v>30</v>
      </c>
      <c r="D717" s="138" t="str">
        <f>fips_xref!A26</f>
        <v>3007502</v>
      </c>
      <c r="F717" s="30" t="str">
        <f>SCC_xref!A$37</f>
        <v>2310003500</v>
      </c>
      <c r="G717" s="30" t="str">
        <f>VLOOKUP(F717,SCC_xref!$A$6:$B$59,2,FALSE)</f>
        <v>Other Flaring</v>
      </c>
      <c r="H717" s="265">
        <v>1.9872006256315654E-2</v>
      </c>
      <c r="I717" s="266">
        <v>0</v>
      </c>
      <c r="J717" s="266">
        <v>0.10812709286524691</v>
      </c>
      <c r="K717" s="266">
        <v>0</v>
      </c>
      <c r="L717" s="267">
        <v>0</v>
      </c>
    </row>
    <row r="718" spans="1:12" s="30" customFormat="1" x14ac:dyDescent="0.2">
      <c r="A718" s="109" t="s">
        <v>16328</v>
      </c>
      <c r="B718" s="30" t="str">
        <f>VLOOKUP(D718,fips_xref!$A$5:$C$35,2,FALSE)</f>
        <v>Campbell_NonTribal</v>
      </c>
      <c r="C718" s="101" t="str">
        <f t="shared" si="11"/>
        <v>56</v>
      </c>
      <c r="D718" s="138" t="str">
        <f>fips_xref!A27</f>
        <v>5600502</v>
      </c>
      <c r="F718" s="30" t="str">
        <f>SCC_xref!A$37</f>
        <v>2310003500</v>
      </c>
      <c r="G718" s="30" t="str">
        <f>VLOOKUP(F718,SCC_xref!$A$6:$B$59,2,FALSE)</f>
        <v>Other Flaring</v>
      </c>
      <c r="H718" s="265">
        <v>4.8395187650079068</v>
      </c>
      <c r="I718" s="266">
        <v>0</v>
      </c>
      <c r="J718" s="266">
        <v>26.332675633131256</v>
      </c>
      <c r="K718" s="266">
        <v>0</v>
      </c>
      <c r="L718" s="267">
        <v>0</v>
      </c>
    </row>
    <row r="719" spans="1:12" s="30" customFormat="1" x14ac:dyDescent="0.2">
      <c r="A719" s="109" t="s">
        <v>16328</v>
      </c>
      <c r="B719" s="30" t="str">
        <f>VLOOKUP(D719,fips_xref!$A$5:$C$35,2,FALSE)</f>
        <v>Converse_NonTribal</v>
      </c>
      <c r="C719" s="101" t="str">
        <f t="shared" si="11"/>
        <v>56</v>
      </c>
      <c r="D719" s="138" t="str">
        <f>fips_xref!A28</f>
        <v>5600902</v>
      </c>
      <c r="F719" s="30" t="str">
        <f>SCC_xref!A$37</f>
        <v>2310003500</v>
      </c>
      <c r="G719" s="30" t="str">
        <f>VLOOKUP(F719,SCC_xref!$A$6:$B$59,2,FALSE)</f>
        <v>Other Flaring</v>
      </c>
      <c r="H719" s="265">
        <v>0.35940921660129516</v>
      </c>
      <c r="I719" s="266">
        <v>0</v>
      </c>
      <c r="J719" s="266">
        <v>1.9556089726835175</v>
      </c>
      <c r="K719" s="266">
        <v>0</v>
      </c>
      <c r="L719" s="267">
        <v>0</v>
      </c>
    </row>
    <row r="720" spans="1:12" s="30" customFormat="1" x14ac:dyDescent="0.2">
      <c r="A720" s="109" t="s">
        <v>16328</v>
      </c>
      <c r="B720" s="30" t="str">
        <f>VLOOKUP(D720,fips_xref!$A$5:$C$35,2,FALSE)</f>
        <v>Crook_NonTribal</v>
      </c>
      <c r="C720" s="101" t="str">
        <f t="shared" si="11"/>
        <v>56</v>
      </c>
      <c r="D720" s="138" t="str">
        <f>fips_xref!A29</f>
        <v>5601102</v>
      </c>
      <c r="F720" s="30" t="str">
        <f>SCC_xref!A$37</f>
        <v>2310003500</v>
      </c>
      <c r="G720" s="30" t="str">
        <f>VLOOKUP(F720,SCC_xref!$A$6:$B$59,2,FALSE)</f>
        <v>Other Flaring</v>
      </c>
      <c r="H720" s="265">
        <v>0.16377274121584279</v>
      </c>
      <c r="I720" s="266">
        <v>0</v>
      </c>
      <c r="J720" s="266">
        <v>0.89111638602737975</v>
      </c>
      <c r="K720" s="266">
        <v>0</v>
      </c>
      <c r="L720" s="267">
        <v>0</v>
      </c>
    </row>
    <row r="721" spans="1:12" s="30" customFormat="1" x14ac:dyDescent="0.2">
      <c r="A721" s="109" t="s">
        <v>16328</v>
      </c>
      <c r="B721" s="30" t="str">
        <f>VLOOKUP(D721,fips_xref!$A$5:$C$35,2,FALSE)</f>
        <v>Johnson_NonTribal</v>
      </c>
      <c r="C721" s="101" t="str">
        <f t="shared" si="11"/>
        <v>56</v>
      </c>
      <c r="D721" s="138" t="str">
        <f>fips_xref!A30</f>
        <v>5601902</v>
      </c>
      <c r="F721" s="30" t="str">
        <f>SCC_xref!A$37</f>
        <v>2310003500</v>
      </c>
      <c r="G721" s="30" t="str">
        <f>VLOOKUP(F721,SCC_xref!$A$6:$B$59,2,FALSE)</f>
        <v>Other Flaring</v>
      </c>
      <c r="H721" s="265">
        <v>1.2115071400402095</v>
      </c>
      <c r="I721" s="266">
        <v>0</v>
      </c>
      <c r="J721" s="266">
        <v>6.5920241443364329</v>
      </c>
      <c r="K721" s="266">
        <v>0</v>
      </c>
      <c r="L721" s="267">
        <v>0</v>
      </c>
    </row>
    <row r="722" spans="1:12" s="30" customFormat="1" x14ac:dyDescent="0.2">
      <c r="A722" s="109" t="s">
        <v>16328</v>
      </c>
      <c r="B722" s="30" t="str">
        <f>VLOOKUP(D722,fips_xref!$A$5:$C$35,2,FALSE)</f>
        <v>Natrona_NonTribal</v>
      </c>
      <c r="C722" s="101" t="str">
        <f t="shared" si="11"/>
        <v>56</v>
      </c>
      <c r="D722" s="138" t="str">
        <f>fips_xref!A31</f>
        <v>5602502</v>
      </c>
      <c r="F722" s="30" t="str">
        <f>SCC_xref!A$37</f>
        <v>2310003500</v>
      </c>
      <c r="G722" s="30" t="str">
        <f>VLOOKUP(F722,SCC_xref!$A$6:$B$59,2,FALSE)</f>
        <v>Other Flaring</v>
      </c>
      <c r="H722" s="265">
        <v>0.68215800786766323</v>
      </c>
      <c r="I722" s="266">
        <v>0</v>
      </c>
      <c r="J722" s="266">
        <v>3.7117421016328724</v>
      </c>
      <c r="K722" s="266">
        <v>0</v>
      </c>
      <c r="L722" s="267">
        <v>0</v>
      </c>
    </row>
    <row r="723" spans="1:12" s="30" customFormat="1" x14ac:dyDescent="0.2">
      <c r="A723" s="109" t="s">
        <v>16328</v>
      </c>
      <c r="B723" s="30" t="str">
        <f>VLOOKUP(D723,fips_xref!$A$5:$C$35,2,FALSE)</f>
        <v>Niobrara_NonTribal</v>
      </c>
      <c r="C723" s="101" t="str">
        <f t="shared" si="11"/>
        <v>56</v>
      </c>
      <c r="D723" s="138" t="str">
        <f>fips_xref!A32</f>
        <v>5602702</v>
      </c>
      <c r="F723" s="30" t="str">
        <f>SCC_xref!A$37</f>
        <v>2310003500</v>
      </c>
      <c r="G723" s="30" t="str">
        <f>VLOOKUP(F723,SCC_xref!$A$6:$B$59,2,FALSE)</f>
        <v>Other Flaring</v>
      </c>
      <c r="H723" s="265">
        <v>9.5591202508828757E-2</v>
      </c>
      <c r="I723" s="266">
        <v>0</v>
      </c>
      <c r="J723" s="266">
        <v>0.52012860188627408</v>
      </c>
      <c r="K723" s="266">
        <v>0</v>
      </c>
      <c r="L723" s="267">
        <v>0</v>
      </c>
    </row>
    <row r="724" spans="1:12" s="30" customFormat="1" x14ac:dyDescent="0.2">
      <c r="A724" s="109" t="s">
        <v>16328</v>
      </c>
      <c r="B724" s="30" t="str">
        <f>VLOOKUP(D724,fips_xref!$A$5:$C$35,2,FALSE)</f>
        <v>Sheridan_NonTribal</v>
      </c>
      <c r="C724" s="101" t="str">
        <f t="shared" si="11"/>
        <v>56</v>
      </c>
      <c r="D724" s="138" t="str">
        <f>fips_xref!A33</f>
        <v>5603302</v>
      </c>
      <c r="F724" s="30" t="str">
        <f>SCC_xref!A$37</f>
        <v>2310003500</v>
      </c>
      <c r="G724" s="30" t="str">
        <f>VLOOKUP(F724,SCC_xref!$A$6:$B$59,2,FALSE)</f>
        <v>Other Flaring</v>
      </c>
      <c r="H724" s="265">
        <v>1.0086756279067808</v>
      </c>
      <c r="I724" s="266">
        <v>0</v>
      </c>
      <c r="J724" s="266">
        <v>5.4883820930221896</v>
      </c>
      <c r="K724" s="266">
        <v>0</v>
      </c>
      <c r="L724" s="267">
        <v>0</v>
      </c>
    </row>
    <row r="725" spans="1:12" s="30" customFormat="1" x14ac:dyDescent="0.2">
      <c r="A725" s="109" t="s">
        <v>16328</v>
      </c>
      <c r="B725" s="30" t="str">
        <f>VLOOKUP(D725,fips_xref!$A$5:$C$35,2,FALSE)</f>
        <v>Weston_NonTribal</v>
      </c>
      <c r="C725" s="101" t="str">
        <f t="shared" si="11"/>
        <v>56</v>
      </c>
      <c r="D725" s="138" t="str">
        <f>fips_xref!A34</f>
        <v>5604502</v>
      </c>
      <c r="F725" s="30" t="str">
        <f>SCC_xref!A$37</f>
        <v>2310003500</v>
      </c>
      <c r="G725" s="30" t="str">
        <f>VLOOKUP(F725,SCC_xref!$A$6:$B$59,2,FALSE)</f>
        <v>Other Flaring</v>
      </c>
      <c r="H725" s="265">
        <v>0.43273006727114954</v>
      </c>
      <c r="I725" s="266">
        <v>0</v>
      </c>
      <c r="J725" s="266">
        <v>2.3545606601518427</v>
      </c>
      <c r="K725" s="266">
        <v>0</v>
      </c>
      <c r="L725" s="267">
        <v>0</v>
      </c>
    </row>
    <row r="726" spans="1:12" x14ac:dyDescent="0.2">
      <c r="A726" t="s">
        <v>16418</v>
      </c>
      <c r="B726" s="33" t="str">
        <f>VLOOKUP(D726,fips_xref!$A$5:$C$35,2,FALSE)</f>
        <v>Big Horn</v>
      </c>
      <c r="C726" s="34" t="str">
        <f t="shared" si="11"/>
        <v>30</v>
      </c>
      <c r="D726" s="149">
        <f>fips_xref!A5</f>
        <v>30003</v>
      </c>
      <c r="F726" t="str">
        <f>SCC_xref!A$39</f>
        <v>2310003000</v>
      </c>
      <c r="G726" s="32" t="str">
        <f>VLOOKUP(F726,SCC_xref!$A$6:$B$60,2,FALSE)</f>
        <v>Dewatering engines</v>
      </c>
      <c r="H726" s="279">
        <v>6.1448763133748425</v>
      </c>
      <c r="I726" s="280">
        <v>0.99125671524009551</v>
      </c>
      <c r="J726" s="280">
        <v>3.8581916913039693</v>
      </c>
      <c r="K726" s="280">
        <v>9.0546709976046552E-2</v>
      </c>
      <c r="L726" s="281">
        <v>0.76650553958597412</v>
      </c>
    </row>
    <row r="727" spans="1:12" x14ac:dyDescent="0.2">
      <c r="A727" t="s">
        <v>16418</v>
      </c>
      <c r="B727" s="33" t="str">
        <f>VLOOKUP(D727,fips_xref!$A$5:$C$35,2,FALSE)</f>
        <v>Powder River</v>
      </c>
      <c r="C727" s="34" t="str">
        <f t="shared" si="11"/>
        <v>30</v>
      </c>
      <c r="D727" s="149">
        <f>fips_xref!A6</f>
        <v>30075</v>
      </c>
      <c r="F727" t="str">
        <f>SCC_xref!A$39</f>
        <v>2310003000</v>
      </c>
      <c r="G727" s="32" t="str">
        <f>VLOOKUP(F727,SCC_xref!$A$6:$B$60,2,FALSE)</f>
        <v>Dewatering engines</v>
      </c>
      <c r="H727" s="279">
        <v>0</v>
      </c>
      <c r="I727" s="280">
        <v>0</v>
      </c>
      <c r="J727" s="280">
        <v>0</v>
      </c>
      <c r="K727" s="280">
        <v>0</v>
      </c>
      <c r="L727" s="281">
        <v>0</v>
      </c>
    </row>
    <row r="728" spans="1:12" x14ac:dyDescent="0.2">
      <c r="A728" t="s">
        <v>16418</v>
      </c>
      <c r="B728" s="33" t="str">
        <f>VLOOKUP(D728,fips_xref!$A$5:$C$35,2,FALSE)</f>
        <v>Campbell</v>
      </c>
      <c r="C728" s="34" t="str">
        <f t="shared" si="11"/>
        <v>56</v>
      </c>
      <c r="D728" s="149">
        <f>fips_xref!A7</f>
        <v>56005</v>
      </c>
      <c r="F728" t="str">
        <f>SCC_xref!A$39</f>
        <v>2310003000</v>
      </c>
      <c r="G728" s="32" t="str">
        <f>VLOOKUP(F728,SCC_xref!$A$6:$B$60,2,FALSE)</f>
        <v>Dewatering engines</v>
      </c>
      <c r="H728" s="279">
        <v>66.182995804772688</v>
      </c>
      <c r="I728" s="280">
        <v>10.676266808396875</v>
      </c>
      <c r="J728" s="280">
        <v>41.554405898096888</v>
      </c>
      <c r="K728" s="280">
        <v>0.97522752629489751</v>
      </c>
      <c r="L728" s="281">
        <v>8.2555987010407694</v>
      </c>
    </row>
    <row r="729" spans="1:12" x14ac:dyDescent="0.2">
      <c r="A729" t="s">
        <v>16418</v>
      </c>
      <c r="B729" s="33" t="str">
        <f>VLOOKUP(D729,fips_xref!$A$5:$C$35,2,FALSE)</f>
        <v>Converse</v>
      </c>
      <c r="C729" s="34" t="str">
        <f t="shared" si="11"/>
        <v>56</v>
      </c>
      <c r="D729" s="149">
        <f>fips_xref!A8</f>
        <v>56009</v>
      </c>
      <c r="F729" t="str">
        <f>SCC_xref!A$39</f>
        <v>2310003000</v>
      </c>
      <c r="G729" s="32" t="str">
        <f>VLOOKUP(F729,SCC_xref!$A$6:$B$60,2,FALSE)</f>
        <v>Dewatering engines</v>
      </c>
      <c r="H729" s="279">
        <v>4.9735437433930774E-2</v>
      </c>
      <c r="I729" s="280">
        <v>8.0230396557340964E-3</v>
      </c>
      <c r="J729" s="280">
        <v>3.1227455474294546E-2</v>
      </c>
      <c r="K729" s="280">
        <v>7.3286751420202731E-4</v>
      </c>
      <c r="L729" s="281">
        <v>6.203947217596999E-3</v>
      </c>
    </row>
    <row r="730" spans="1:12" x14ac:dyDescent="0.2">
      <c r="A730" t="s">
        <v>16418</v>
      </c>
      <c r="B730" s="33" t="str">
        <f>VLOOKUP(D730,fips_xref!$A$5:$C$35,2,FALSE)</f>
        <v>Crook</v>
      </c>
      <c r="C730" s="34" t="str">
        <f t="shared" si="11"/>
        <v>56</v>
      </c>
      <c r="D730" s="149">
        <f>fips_xref!A9</f>
        <v>56011</v>
      </c>
      <c r="F730" t="str">
        <f>SCC_xref!A$39</f>
        <v>2310003000</v>
      </c>
      <c r="G730" s="32" t="str">
        <f>VLOOKUP(F730,SCC_xref!$A$6:$B$60,2,FALSE)</f>
        <v>Dewatering engines</v>
      </c>
      <c r="H730" s="279">
        <v>0</v>
      </c>
      <c r="I730" s="280">
        <v>0</v>
      </c>
      <c r="J730" s="280">
        <v>0</v>
      </c>
      <c r="K730" s="280">
        <v>0</v>
      </c>
      <c r="L730" s="281">
        <v>0</v>
      </c>
    </row>
    <row r="731" spans="1:12" x14ac:dyDescent="0.2">
      <c r="A731" t="s">
        <v>16418</v>
      </c>
      <c r="B731" s="33" t="str">
        <f>VLOOKUP(D731,fips_xref!$A$5:$C$35,2,FALSE)</f>
        <v>Johnson</v>
      </c>
      <c r="C731" s="34" t="str">
        <f t="shared" si="11"/>
        <v>56</v>
      </c>
      <c r="D731" s="149">
        <f>fips_xref!A10</f>
        <v>56019</v>
      </c>
      <c r="F731" t="str">
        <f>SCC_xref!A$39</f>
        <v>2310003000</v>
      </c>
      <c r="G731" s="32" t="str">
        <f>VLOOKUP(F731,SCC_xref!$A$6:$B$60,2,FALSE)</f>
        <v>Dewatering engines</v>
      </c>
      <c r="H731" s="279">
        <v>187.80355408452803</v>
      </c>
      <c r="I731" s="280">
        <v>30.295407855004107</v>
      </c>
      <c r="J731" s="280">
        <v>117.91646812958098</v>
      </c>
      <c r="K731" s="280">
        <v>2.7673451957283057</v>
      </c>
      <c r="L731" s="281">
        <v>23.426421821770461</v>
      </c>
    </row>
    <row r="732" spans="1:12" x14ac:dyDescent="0.2">
      <c r="A732" t="s">
        <v>16418</v>
      </c>
      <c r="B732" s="33" t="str">
        <f>VLOOKUP(D732,fips_xref!$A$5:$C$35,2,FALSE)</f>
        <v>Natrona</v>
      </c>
      <c r="C732" s="34" t="str">
        <f t="shared" si="11"/>
        <v>56</v>
      </c>
      <c r="D732" s="149">
        <f>fips_xref!A11</f>
        <v>56025</v>
      </c>
      <c r="F732" t="str">
        <f>SCC_xref!A$39</f>
        <v>2310003000</v>
      </c>
      <c r="G732" s="32" t="str">
        <f>VLOOKUP(F732,SCC_xref!$A$6:$B$60,2,FALSE)</f>
        <v>Dewatering engines</v>
      </c>
      <c r="H732" s="279">
        <v>2.9053776559074109E-4</v>
      </c>
      <c r="I732" s="280">
        <v>4.6867910188171561E-5</v>
      </c>
      <c r="J732" s="280">
        <v>1.8242033460826124E-4</v>
      </c>
      <c r="K732" s="280">
        <v>4.2811665290599104E-6</v>
      </c>
      <c r="L732" s="281">
        <v>3.6241381506656447E-5</v>
      </c>
    </row>
    <row r="733" spans="1:12" x14ac:dyDescent="0.2">
      <c r="A733" t="s">
        <v>16418</v>
      </c>
      <c r="B733" s="33" t="str">
        <f>VLOOKUP(D733,fips_xref!$A$5:$C$35,2,FALSE)</f>
        <v>Niobrara</v>
      </c>
      <c r="C733" s="34" t="str">
        <f t="shared" si="11"/>
        <v>56</v>
      </c>
      <c r="D733" s="149">
        <f>fips_xref!A12</f>
        <v>56027</v>
      </c>
      <c r="F733" t="str">
        <f>SCC_xref!A$39</f>
        <v>2310003000</v>
      </c>
      <c r="G733" s="32" t="str">
        <f>VLOOKUP(F733,SCC_xref!$A$6:$B$60,2,FALSE)</f>
        <v>Dewatering engines</v>
      </c>
      <c r="H733" s="279">
        <v>0</v>
      </c>
      <c r="I733" s="280">
        <v>0</v>
      </c>
      <c r="J733" s="280">
        <v>0</v>
      </c>
      <c r="K733" s="280">
        <v>0</v>
      </c>
      <c r="L733" s="281">
        <v>0</v>
      </c>
    </row>
    <row r="734" spans="1:12" x14ac:dyDescent="0.2">
      <c r="A734" t="s">
        <v>16418</v>
      </c>
      <c r="B734" s="33" t="str">
        <f>VLOOKUP(D734,fips_xref!$A$5:$C$35,2,FALSE)</f>
        <v>Sheridan</v>
      </c>
      <c r="C734" s="34" t="str">
        <f t="shared" si="11"/>
        <v>56</v>
      </c>
      <c r="D734" s="149">
        <f>fips_xref!A13</f>
        <v>56033</v>
      </c>
      <c r="F734" t="str">
        <f>SCC_xref!A$39</f>
        <v>2310003000</v>
      </c>
      <c r="G734" s="32" t="str">
        <f>VLOOKUP(F734,SCC_xref!$A$6:$B$60,2,FALSE)</f>
        <v>Dewatering engines</v>
      </c>
      <c r="H734" s="279">
        <v>32.279478529371985</v>
      </c>
      <c r="I734" s="280">
        <v>5.2071430285819984</v>
      </c>
      <c r="J734" s="280">
        <v>20.267359261662456</v>
      </c>
      <c r="K734" s="280">
        <v>0.47564839901095229</v>
      </c>
      <c r="L734" s="281">
        <v>4.0265088906437736</v>
      </c>
    </row>
    <row r="735" spans="1:12" x14ac:dyDescent="0.2">
      <c r="A735" t="s">
        <v>16418</v>
      </c>
      <c r="B735" s="33" t="str">
        <f>VLOOKUP(D735,fips_xref!$A$5:$C$35,2,FALSE)</f>
        <v>Weston</v>
      </c>
      <c r="C735" s="34" t="str">
        <f t="shared" si="11"/>
        <v>56</v>
      </c>
      <c r="D735" s="149">
        <f>fips_xref!A14</f>
        <v>56045</v>
      </c>
      <c r="F735" t="str">
        <f>SCC_xref!A$39</f>
        <v>2310003000</v>
      </c>
      <c r="G735" s="32" t="str">
        <f>VLOOKUP(F735,SCC_xref!$A$6:$B$60,2,FALSE)</f>
        <v>Dewatering engines</v>
      </c>
      <c r="H735" s="279">
        <v>0</v>
      </c>
      <c r="I735" s="280">
        <v>0</v>
      </c>
      <c r="J735" s="280">
        <v>0</v>
      </c>
      <c r="K735" s="280">
        <v>0</v>
      </c>
      <c r="L735" s="281">
        <v>0</v>
      </c>
    </row>
    <row r="736" spans="1:12" s="28" customFormat="1" x14ac:dyDescent="0.2">
      <c r="A736" s="28" t="s">
        <v>16418</v>
      </c>
      <c r="B736" s="28" t="str">
        <f>VLOOKUP(D736,fips_xref!$A$5:$C$35,2,FALSE)</f>
        <v>Big Horn_Tribal</v>
      </c>
      <c r="C736" s="102" t="str">
        <f t="shared" si="11"/>
        <v>30</v>
      </c>
      <c r="D736" s="133" t="str">
        <f>fips_xref!A15</f>
        <v>3000301</v>
      </c>
      <c r="F736" s="28" t="str">
        <f>SCC_xref!A$39</f>
        <v>2310003000</v>
      </c>
      <c r="G736" s="107" t="str">
        <f>VLOOKUP(F736,SCC_xref!$A$6:$B$60,2,FALSE)</f>
        <v>Dewatering engines</v>
      </c>
      <c r="H736" s="282">
        <v>0</v>
      </c>
      <c r="I736" s="283">
        <v>0</v>
      </c>
      <c r="J736" s="283">
        <v>0</v>
      </c>
      <c r="K736" s="283">
        <v>0</v>
      </c>
      <c r="L736" s="284">
        <v>0</v>
      </c>
    </row>
    <row r="737" spans="1:12" s="28" customFormat="1" x14ac:dyDescent="0.2">
      <c r="A737" s="28" t="s">
        <v>16418</v>
      </c>
      <c r="B737" s="28" t="str">
        <f>VLOOKUP(D737,fips_xref!$A$5:$C$35,2,FALSE)</f>
        <v>Powder River_Tribal</v>
      </c>
      <c r="C737" s="102" t="str">
        <f t="shared" si="11"/>
        <v>30</v>
      </c>
      <c r="D737" s="133" t="str">
        <f>fips_xref!A16</f>
        <v>3007501</v>
      </c>
      <c r="F737" s="28" t="str">
        <f>SCC_xref!A$39</f>
        <v>2310003000</v>
      </c>
      <c r="G737" s="107" t="str">
        <f>VLOOKUP(F737,SCC_xref!$A$6:$B$60,2,FALSE)</f>
        <v>Dewatering engines</v>
      </c>
      <c r="H737" s="282">
        <v>0</v>
      </c>
      <c r="I737" s="283">
        <v>0</v>
      </c>
      <c r="J737" s="283">
        <v>0</v>
      </c>
      <c r="K737" s="283">
        <v>0</v>
      </c>
      <c r="L737" s="284">
        <v>0</v>
      </c>
    </row>
    <row r="738" spans="1:12" s="28" customFormat="1" x14ac:dyDescent="0.2">
      <c r="A738" s="28" t="s">
        <v>16418</v>
      </c>
      <c r="B738" s="28" t="str">
        <f>VLOOKUP(D738,fips_xref!$A$5:$C$35,2,FALSE)</f>
        <v>Campbell_Tribal</v>
      </c>
      <c r="C738" s="102" t="str">
        <f t="shared" si="11"/>
        <v>56</v>
      </c>
      <c r="D738" s="133" t="str">
        <f>fips_xref!A17</f>
        <v>5600501</v>
      </c>
      <c r="F738" s="28" t="str">
        <f>SCC_xref!A$39</f>
        <v>2310003000</v>
      </c>
      <c r="G738" s="107" t="str">
        <f>VLOOKUP(F738,SCC_xref!$A$6:$B$60,2,FALSE)</f>
        <v>Dewatering engines</v>
      </c>
      <c r="H738" s="282">
        <v>0</v>
      </c>
      <c r="I738" s="283">
        <v>0</v>
      </c>
      <c r="J738" s="283">
        <v>0</v>
      </c>
      <c r="K738" s="283">
        <v>0</v>
      </c>
      <c r="L738" s="284">
        <v>0</v>
      </c>
    </row>
    <row r="739" spans="1:12" s="28" customFormat="1" x14ac:dyDescent="0.2">
      <c r="A739" s="28" t="s">
        <v>16418</v>
      </c>
      <c r="B739" s="28" t="str">
        <f>VLOOKUP(D739,fips_xref!$A$5:$C$35,2,FALSE)</f>
        <v>Converse_Tribal</v>
      </c>
      <c r="C739" s="102" t="str">
        <f t="shared" si="11"/>
        <v>56</v>
      </c>
      <c r="D739" s="133" t="str">
        <f>fips_xref!A18</f>
        <v>5600901</v>
      </c>
      <c r="F739" s="28" t="str">
        <f>SCC_xref!A$39</f>
        <v>2310003000</v>
      </c>
      <c r="G739" s="107" t="str">
        <f>VLOOKUP(F739,SCC_xref!$A$6:$B$60,2,FALSE)</f>
        <v>Dewatering engines</v>
      </c>
      <c r="H739" s="282">
        <v>0</v>
      </c>
      <c r="I739" s="283">
        <v>0</v>
      </c>
      <c r="J739" s="283">
        <v>0</v>
      </c>
      <c r="K739" s="283">
        <v>0</v>
      </c>
      <c r="L739" s="284">
        <v>0</v>
      </c>
    </row>
    <row r="740" spans="1:12" s="28" customFormat="1" x14ac:dyDescent="0.2">
      <c r="A740" s="28" t="s">
        <v>16418</v>
      </c>
      <c r="B740" s="28" t="str">
        <f>VLOOKUP(D740,fips_xref!$A$5:$C$35,2,FALSE)</f>
        <v>Crook_Tribal</v>
      </c>
      <c r="C740" s="102" t="str">
        <f t="shared" si="11"/>
        <v>56</v>
      </c>
      <c r="D740" s="133" t="str">
        <f>fips_xref!A19</f>
        <v>5601101</v>
      </c>
      <c r="F740" s="28" t="str">
        <f>SCC_xref!A$39</f>
        <v>2310003000</v>
      </c>
      <c r="G740" s="107" t="str">
        <f>VLOOKUP(F740,SCC_xref!$A$6:$B$60,2,FALSE)</f>
        <v>Dewatering engines</v>
      </c>
      <c r="H740" s="282">
        <v>0</v>
      </c>
      <c r="I740" s="283">
        <v>0</v>
      </c>
      <c r="J740" s="283">
        <v>0</v>
      </c>
      <c r="K740" s="283">
        <v>0</v>
      </c>
      <c r="L740" s="284">
        <v>0</v>
      </c>
    </row>
    <row r="741" spans="1:12" s="28" customFormat="1" x14ac:dyDescent="0.2">
      <c r="A741" s="28" t="s">
        <v>16418</v>
      </c>
      <c r="B741" s="28" t="str">
        <f>VLOOKUP(D741,fips_xref!$A$5:$C$35,2,FALSE)</f>
        <v>Johnson_Tribal</v>
      </c>
      <c r="C741" s="102" t="str">
        <f t="shared" si="11"/>
        <v>56</v>
      </c>
      <c r="D741" s="133" t="str">
        <f>fips_xref!A20</f>
        <v>5601901</v>
      </c>
      <c r="F741" s="28" t="str">
        <f>SCC_xref!A$39</f>
        <v>2310003000</v>
      </c>
      <c r="G741" s="107" t="str">
        <f>VLOOKUP(F741,SCC_xref!$A$6:$B$60,2,FALSE)</f>
        <v>Dewatering engines</v>
      </c>
      <c r="H741" s="282">
        <v>0</v>
      </c>
      <c r="I741" s="283">
        <v>0</v>
      </c>
      <c r="J741" s="283">
        <v>0</v>
      </c>
      <c r="K741" s="283">
        <v>0</v>
      </c>
      <c r="L741" s="284">
        <v>0</v>
      </c>
    </row>
    <row r="742" spans="1:12" s="28" customFormat="1" x14ac:dyDescent="0.2">
      <c r="A742" s="28" t="s">
        <v>16418</v>
      </c>
      <c r="B742" s="28" t="str">
        <f>VLOOKUP(D742,fips_xref!$A$5:$C$35,2,FALSE)</f>
        <v>Natrona_Tribal</v>
      </c>
      <c r="C742" s="102" t="str">
        <f t="shared" si="11"/>
        <v>56</v>
      </c>
      <c r="D742" s="133" t="str">
        <f>fips_xref!A21</f>
        <v>5602501</v>
      </c>
      <c r="F742" s="28" t="str">
        <f>SCC_xref!A$39</f>
        <v>2310003000</v>
      </c>
      <c r="G742" s="107" t="str">
        <f>VLOOKUP(F742,SCC_xref!$A$6:$B$60,2,FALSE)</f>
        <v>Dewatering engines</v>
      </c>
      <c r="H742" s="282">
        <v>0</v>
      </c>
      <c r="I742" s="283">
        <v>0</v>
      </c>
      <c r="J742" s="283">
        <v>0</v>
      </c>
      <c r="K742" s="283">
        <v>0</v>
      </c>
      <c r="L742" s="284">
        <v>0</v>
      </c>
    </row>
    <row r="743" spans="1:12" s="28" customFormat="1" x14ac:dyDescent="0.2">
      <c r="A743" s="28" t="s">
        <v>16418</v>
      </c>
      <c r="B743" s="28" t="str">
        <f>VLOOKUP(D743,fips_xref!$A$5:$C$35,2,FALSE)</f>
        <v>Niobrara_Tribal</v>
      </c>
      <c r="C743" s="102" t="str">
        <f t="shared" si="11"/>
        <v>56</v>
      </c>
      <c r="D743" s="133" t="str">
        <f>fips_xref!A22</f>
        <v>5602701</v>
      </c>
      <c r="F743" s="28" t="str">
        <f>SCC_xref!A$39</f>
        <v>2310003000</v>
      </c>
      <c r="G743" s="107" t="str">
        <f>VLOOKUP(F743,SCC_xref!$A$6:$B$60,2,FALSE)</f>
        <v>Dewatering engines</v>
      </c>
      <c r="H743" s="282">
        <v>0</v>
      </c>
      <c r="I743" s="283">
        <v>0</v>
      </c>
      <c r="J743" s="283">
        <v>0</v>
      </c>
      <c r="K743" s="283">
        <v>0</v>
      </c>
      <c r="L743" s="284">
        <v>0</v>
      </c>
    </row>
    <row r="744" spans="1:12" s="28" customFormat="1" x14ac:dyDescent="0.2">
      <c r="A744" s="28" t="s">
        <v>16418</v>
      </c>
      <c r="B744" s="28" t="str">
        <f>VLOOKUP(D744,fips_xref!$A$5:$C$35,2,FALSE)</f>
        <v>Sheridan_Tribal</v>
      </c>
      <c r="C744" s="102" t="str">
        <f t="shared" si="11"/>
        <v>56</v>
      </c>
      <c r="D744" s="133" t="str">
        <f>fips_xref!A23</f>
        <v>5603301</v>
      </c>
      <c r="F744" s="28" t="str">
        <f>SCC_xref!A$39</f>
        <v>2310003000</v>
      </c>
      <c r="G744" s="107" t="str">
        <f>VLOOKUP(F744,SCC_xref!$A$6:$B$60,2,FALSE)</f>
        <v>Dewatering engines</v>
      </c>
      <c r="H744" s="282">
        <v>0</v>
      </c>
      <c r="I744" s="283">
        <v>0</v>
      </c>
      <c r="J744" s="283">
        <v>0</v>
      </c>
      <c r="K744" s="283">
        <v>0</v>
      </c>
      <c r="L744" s="284">
        <v>0</v>
      </c>
    </row>
    <row r="745" spans="1:12" s="28" customFormat="1" x14ac:dyDescent="0.2">
      <c r="A745" s="28" t="s">
        <v>16418</v>
      </c>
      <c r="B745" s="28" t="str">
        <f>VLOOKUP(D745,fips_xref!$A$5:$C$35,2,FALSE)</f>
        <v>Weston_Tribal</v>
      </c>
      <c r="C745" s="102" t="str">
        <f t="shared" si="11"/>
        <v>56</v>
      </c>
      <c r="D745" s="133" t="str">
        <f>fips_xref!A24</f>
        <v>5604501</v>
      </c>
      <c r="F745" s="28" t="str">
        <f>SCC_xref!A$39</f>
        <v>2310003000</v>
      </c>
      <c r="G745" s="107" t="str">
        <f>VLOOKUP(F745,SCC_xref!$A$6:$B$60,2,FALSE)</f>
        <v>Dewatering engines</v>
      </c>
      <c r="H745" s="282">
        <v>0</v>
      </c>
      <c r="I745" s="283">
        <v>0</v>
      </c>
      <c r="J745" s="283">
        <v>0</v>
      </c>
      <c r="K745" s="283">
        <v>0</v>
      </c>
      <c r="L745" s="284">
        <v>0</v>
      </c>
    </row>
    <row r="746" spans="1:12" s="30" customFormat="1" x14ac:dyDescent="0.2">
      <c r="A746" s="30" t="s">
        <v>16418</v>
      </c>
      <c r="B746" s="30" t="str">
        <f>VLOOKUP(D746,fips_xref!$A$5:$C$35,2,FALSE)</f>
        <v>Big Horn_NonTribal</v>
      </c>
      <c r="C746" s="101" t="str">
        <f t="shared" si="11"/>
        <v>30</v>
      </c>
      <c r="D746" s="134" t="str">
        <f>fips_xref!A25</f>
        <v>3000302</v>
      </c>
      <c r="F746" s="30" t="str">
        <f>SCC_xref!A$39</f>
        <v>2310003000</v>
      </c>
      <c r="G746" s="109" t="str">
        <f>VLOOKUP(F746,SCC_xref!$A$6:$B$60,2,FALSE)</f>
        <v>Dewatering engines</v>
      </c>
      <c r="H746" s="285">
        <v>6.1448763133748425</v>
      </c>
      <c r="I746" s="286">
        <v>0.99125671524009551</v>
      </c>
      <c r="J746" s="286">
        <v>3.8581916913039693</v>
      </c>
      <c r="K746" s="286">
        <v>9.0546709976046552E-2</v>
      </c>
      <c r="L746" s="287">
        <v>0.76650553958597412</v>
      </c>
    </row>
    <row r="747" spans="1:12" s="30" customFormat="1" x14ac:dyDescent="0.2">
      <c r="A747" s="30" t="s">
        <v>16418</v>
      </c>
      <c r="B747" s="30" t="str">
        <f>VLOOKUP(D747,fips_xref!$A$5:$C$35,2,FALSE)</f>
        <v>Powder River_NonTribal</v>
      </c>
      <c r="C747" s="101" t="str">
        <f t="shared" si="11"/>
        <v>30</v>
      </c>
      <c r="D747" s="134" t="str">
        <f>fips_xref!A26</f>
        <v>3007502</v>
      </c>
      <c r="F747" s="30" t="str">
        <f>SCC_xref!A$39</f>
        <v>2310003000</v>
      </c>
      <c r="G747" s="109" t="str">
        <f>VLOOKUP(F747,SCC_xref!$A$6:$B$60,2,FALSE)</f>
        <v>Dewatering engines</v>
      </c>
      <c r="H747" s="282">
        <v>0</v>
      </c>
      <c r="I747" s="283">
        <v>0</v>
      </c>
      <c r="J747" s="283">
        <v>0</v>
      </c>
      <c r="K747" s="283">
        <v>0</v>
      </c>
      <c r="L747" s="284">
        <v>0</v>
      </c>
    </row>
    <row r="748" spans="1:12" s="30" customFormat="1" x14ac:dyDescent="0.2">
      <c r="A748" s="30" t="s">
        <v>16418</v>
      </c>
      <c r="B748" s="30" t="str">
        <f>VLOOKUP(D748,fips_xref!$A$5:$C$35,2,FALSE)</f>
        <v>Campbell_NonTribal</v>
      </c>
      <c r="C748" s="101" t="str">
        <f t="shared" si="11"/>
        <v>56</v>
      </c>
      <c r="D748" s="134" t="str">
        <f>fips_xref!A27</f>
        <v>5600502</v>
      </c>
      <c r="F748" s="30" t="str">
        <f>SCC_xref!A$39</f>
        <v>2310003000</v>
      </c>
      <c r="G748" s="109" t="str">
        <f>VLOOKUP(F748,SCC_xref!$A$6:$B$60,2,FALSE)</f>
        <v>Dewatering engines</v>
      </c>
      <c r="H748" s="285">
        <v>66.182995804772688</v>
      </c>
      <c r="I748" s="286">
        <v>10.676266808396875</v>
      </c>
      <c r="J748" s="286">
        <v>41.554405898096888</v>
      </c>
      <c r="K748" s="286">
        <v>0.97522752629489751</v>
      </c>
      <c r="L748" s="287">
        <v>8.2555987010407694</v>
      </c>
    </row>
    <row r="749" spans="1:12" s="30" customFormat="1" x14ac:dyDescent="0.2">
      <c r="A749" s="30" t="s">
        <v>16418</v>
      </c>
      <c r="B749" s="30" t="str">
        <f>VLOOKUP(D749,fips_xref!$A$5:$C$35,2,FALSE)</f>
        <v>Converse_NonTribal</v>
      </c>
      <c r="C749" s="101" t="str">
        <f t="shared" si="11"/>
        <v>56</v>
      </c>
      <c r="D749" s="134" t="str">
        <f>fips_xref!A28</f>
        <v>5600902</v>
      </c>
      <c r="F749" s="30" t="str">
        <f>SCC_xref!A$39</f>
        <v>2310003000</v>
      </c>
      <c r="G749" s="109" t="str">
        <f>VLOOKUP(F749,SCC_xref!$A$6:$B$60,2,FALSE)</f>
        <v>Dewatering engines</v>
      </c>
      <c r="H749" s="285">
        <v>4.9735437433930774E-2</v>
      </c>
      <c r="I749" s="286">
        <v>8.0230396557340964E-3</v>
      </c>
      <c r="J749" s="286">
        <v>3.1227455474294546E-2</v>
      </c>
      <c r="K749" s="286">
        <v>7.3286751420202731E-4</v>
      </c>
      <c r="L749" s="287">
        <v>6.203947217596999E-3</v>
      </c>
    </row>
    <row r="750" spans="1:12" s="30" customFormat="1" x14ac:dyDescent="0.2">
      <c r="A750" s="30" t="s">
        <v>16418</v>
      </c>
      <c r="B750" s="30" t="str">
        <f>VLOOKUP(D750,fips_xref!$A$5:$C$35,2,FALSE)</f>
        <v>Crook_NonTribal</v>
      </c>
      <c r="C750" s="101" t="str">
        <f t="shared" si="11"/>
        <v>56</v>
      </c>
      <c r="D750" s="134" t="str">
        <f>fips_xref!A29</f>
        <v>5601102</v>
      </c>
      <c r="F750" s="30" t="str">
        <f>SCC_xref!A$39</f>
        <v>2310003000</v>
      </c>
      <c r="G750" s="109" t="str">
        <f>VLOOKUP(F750,SCC_xref!$A$6:$B$60,2,FALSE)</f>
        <v>Dewatering engines</v>
      </c>
      <c r="H750" s="285">
        <v>0</v>
      </c>
      <c r="I750" s="286">
        <v>0</v>
      </c>
      <c r="J750" s="286">
        <v>0</v>
      </c>
      <c r="K750" s="286">
        <v>0</v>
      </c>
      <c r="L750" s="287">
        <v>0</v>
      </c>
    </row>
    <row r="751" spans="1:12" s="30" customFormat="1" x14ac:dyDescent="0.2">
      <c r="A751" s="30" t="s">
        <v>16418</v>
      </c>
      <c r="B751" s="30" t="str">
        <f>VLOOKUP(D751,fips_xref!$A$5:$C$35,2,FALSE)</f>
        <v>Johnson_NonTribal</v>
      </c>
      <c r="C751" s="101" t="str">
        <f>LEFT(D751,2)</f>
        <v>56</v>
      </c>
      <c r="D751" s="134" t="str">
        <f>fips_xref!A30</f>
        <v>5601902</v>
      </c>
      <c r="F751" s="30" t="str">
        <f>SCC_xref!A$39</f>
        <v>2310003000</v>
      </c>
      <c r="G751" s="109" t="str">
        <f>VLOOKUP(F751,SCC_xref!$A$6:$B$60,2,FALSE)</f>
        <v>Dewatering engines</v>
      </c>
      <c r="H751" s="285">
        <v>187.80355408452803</v>
      </c>
      <c r="I751" s="286">
        <v>30.295407855004107</v>
      </c>
      <c r="J751" s="286">
        <v>117.91646812958098</v>
      </c>
      <c r="K751" s="286">
        <v>2.7673451957283057</v>
      </c>
      <c r="L751" s="287">
        <v>23.426421821770461</v>
      </c>
    </row>
    <row r="752" spans="1:12" s="30" customFormat="1" x14ac:dyDescent="0.2">
      <c r="A752" s="30" t="s">
        <v>16418</v>
      </c>
      <c r="B752" s="30" t="str">
        <f>VLOOKUP(D752,fips_xref!$A$5:$C$35,2,FALSE)</f>
        <v>Natrona_NonTribal</v>
      </c>
      <c r="C752" s="101" t="str">
        <f>LEFT(D752,2)</f>
        <v>56</v>
      </c>
      <c r="D752" s="134" t="str">
        <f>fips_xref!A31</f>
        <v>5602502</v>
      </c>
      <c r="F752" s="30" t="str">
        <f>SCC_xref!A$39</f>
        <v>2310003000</v>
      </c>
      <c r="G752" s="109" t="str">
        <f>VLOOKUP(F752,SCC_xref!$A$6:$B$60,2,FALSE)</f>
        <v>Dewatering engines</v>
      </c>
      <c r="H752" s="285">
        <v>2.9053776559074109E-4</v>
      </c>
      <c r="I752" s="286">
        <v>4.6867910188171561E-5</v>
      </c>
      <c r="J752" s="286">
        <v>1.8242033460826124E-4</v>
      </c>
      <c r="K752" s="286">
        <v>4.2811665290599104E-6</v>
      </c>
      <c r="L752" s="287">
        <v>3.6241381506656447E-5</v>
      </c>
    </row>
    <row r="753" spans="1:12" s="30" customFormat="1" x14ac:dyDescent="0.2">
      <c r="A753" s="30" t="s">
        <v>16418</v>
      </c>
      <c r="B753" s="30" t="str">
        <f>VLOOKUP(D753,fips_xref!$A$5:$C$35,2,FALSE)</f>
        <v>Niobrara_NonTribal</v>
      </c>
      <c r="C753" s="101" t="str">
        <f>LEFT(D753,2)</f>
        <v>56</v>
      </c>
      <c r="D753" s="134" t="str">
        <f>fips_xref!A32</f>
        <v>5602702</v>
      </c>
      <c r="F753" s="30" t="str">
        <f>SCC_xref!A$39</f>
        <v>2310003000</v>
      </c>
      <c r="G753" s="109" t="str">
        <f>VLOOKUP(F753,SCC_xref!$A$6:$B$60,2,FALSE)</f>
        <v>Dewatering engines</v>
      </c>
      <c r="H753" s="285">
        <v>0</v>
      </c>
      <c r="I753" s="286">
        <v>0</v>
      </c>
      <c r="J753" s="286">
        <v>0</v>
      </c>
      <c r="K753" s="286">
        <v>0</v>
      </c>
      <c r="L753" s="287">
        <v>0</v>
      </c>
    </row>
    <row r="754" spans="1:12" s="30" customFormat="1" x14ac:dyDescent="0.2">
      <c r="A754" s="30" t="s">
        <v>16418</v>
      </c>
      <c r="B754" s="30" t="str">
        <f>VLOOKUP(D754,fips_xref!$A$5:$C$35,2,FALSE)</f>
        <v>Sheridan_NonTribal</v>
      </c>
      <c r="C754" s="101" t="str">
        <f>LEFT(D754,2)</f>
        <v>56</v>
      </c>
      <c r="D754" s="134" t="str">
        <f>fips_xref!A33</f>
        <v>5603302</v>
      </c>
      <c r="F754" s="30" t="str">
        <f>SCC_xref!A$39</f>
        <v>2310003000</v>
      </c>
      <c r="G754" s="109" t="str">
        <f>VLOOKUP(F754,SCC_xref!$A$6:$B$60,2,FALSE)</f>
        <v>Dewatering engines</v>
      </c>
      <c r="H754" s="285">
        <v>32.279478529371985</v>
      </c>
      <c r="I754" s="286">
        <v>5.2071430285819984</v>
      </c>
      <c r="J754" s="286">
        <v>20.267359261662456</v>
      </c>
      <c r="K754" s="286">
        <v>0.47564839901095229</v>
      </c>
      <c r="L754" s="287">
        <v>4.0265088906437736</v>
      </c>
    </row>
    <row r="755" spans="1:12" s="30" customFormat="1" ht="13.5" thickBot="1" x14ac:dyDescent="0.25">
      <c r="A755" s="30" t="s">
        <v>16418</v>
      </c>
      <c r="B755" s="30" t="str">
        <f>VLOOKUP(D755,fips_xref!$A$5:$C$35,2,FALSE)</f>
        <v>Weston_NonTribal</v>
      </c>
      <c r="C755" s="101" t="str">
        <f>LEFT(D755,2)</f>
        <v>56</v>
      </c>
      <c r="D755" s="134" t="str">
        <f>fips_xref!A34</f>
        <v>5604502</v>
      </c>
      <c r="F755" s="30" t="str">
        <f>SCC_xref!A$39</f>
        <v>2310003000</v>
      </c>
      <c r="G755" s="109" t="str">
        <f>VLOOKUP(F755,SCC_xref!$A$6:$B$60,2,FALSE)</f>
        <v>Dewatering engines</v>
      </c>
      <c r="H755" s="288">
        <v>0</v>
      </c>
      <c r="I755" s="289">
        <v>0</v>
      </c>
      <c r="J755" s="289">
        <v>0</v>
      </c>
      <c r="K755" s="289">
        <v>0</v>
      </c>
      <c r="L755" s="290">
        <v>0</v>
      </c>
    </row>
    <row r="1829" spans="3:3" x14ac:dyDescent="0.2">
      <c r="C1829" t="e">
        <f>VLOOKUP(D1829,fips_xref!$E$7:$G$13,3,FALSE)</f>
        <v>#N/A</v>
      </c>
    </row>
    <row r="1875" spans="1:1" x14ac:dyDescent="0.2">
      <c r="A1875" t="s">
        <v>9196</v>
      </c>
    </row>
    <row r="1876" spans="1:1" x14ac:dyDescent="0.2">
      <c r="A1876" t="s">
        <v>9196</v>
      </c>
    </row>
    <row r="1877" spans="1:1" x14ac:dyDescent="0.2">
      <c r="A1877" t="s">
        <v>9196</v>
      </c>
    </row>
    <row r="1878" spans="1:1" x14ac:dyDescent="0.2">
      <c r="A1878" t="s">
        <v>9196</v>
      </c>
    </row>
    <row r="1879" spans="1:1" x14ac:dyDescent="0.2">
      <c r="A1879" t="s">
        <v>9196</v>
      </c>
    </row>
    <row r="1880" spans="1:1" x14ac:dyDescent="0.2">
      <c r="A1880" t="s">
        <v>9196</v>
      </c>
    </row>
    <row r="1881" spans="1:1" x14ac:dyDescent="0.2">
      <c r="A1881" t="s">
        <v>9196</v>
      </c>
    </row>
    <row r="1882" spans="1:1" x14ac:dyDescent="0.2">
      <c r="A1882" t="s">
        <v>9196</v>
      </c>
    </row>
    <row r="1883" spans="1:1" x14ac:dyDescent="0.2">
      <c r="A1883" t="s">
        <v>9196</v>
      </c>
    </row>
    <row r="1884" spans="1:1" x14ac:dyDescent="0.2">
      <c r="A1884" t="s">
        <v>9196</v>
      </c>
    </row>
    <row r="1885" spans="1:1" x14ac:dyDescent="0.2">
      <c r="A1885" t="s">
        <v>9196</v>
      </c>
    </row>
    <row r="1886" spans="1:1" x14ac:dyDescent="0.2">
      <c r="A1886" t="s">
        <v>9196</v>
      </c>
    </row>
    <row r="1887" spans="1:1" x14ac:dyDescent="0.2">
      <c r="A1887" t="s">
        <v>9196</v>
      </c>
    </row>
    <row r="1888" spans="1:1" x14ac:dyDescent="0.2">
      <c r="A1888" t="s">
        <v>9196</v>
      </c>
    </row>
    <row r="1889" spans="1:1" x14ac:dyDescent="0.2">
      <c r="A1889" t="s">
        <v>9196</v>
      </c>
    </row>
    <row r="1890" spans="1:1" x14ac:dyDescent="0.2">
      <c r="A1890" t="s">
        <v>9196</v>
      </c>
    </row>
    <row r="1891" spans="1:1" x14ac:dyDescent="0.2">
      <c r="A1891" t="s">
        <v>9196</v>
      </c>
    </row>
    <row r="1892" spans="1:1" x14ac:dyDescent="0.2">
      <c r="A1892" t="s">
        <v>9196</v>
      </c>
    </row>
    <row r="1893" spans="1:1" x14ac:dyDescent="0.2">
      <c r="A1893" t="s">
        <v>9196</v>
      </c>
    </row>
    <row r="1894" spans="1:1" x14ac:dyDescent="0.2">
      <c r="A1894" t="s">
        <v>9196</v>
      </c>
    </row>
    <row r="1895" spans="1:1" x14ac:dyDescent="0.2">
      <c r="A1895" t="s">
        <v>9196</v>
      </c>
    </row>
    <row r="1896" spans="1:1" x14ac:dyDescent="0.2">
      <c r="A1896" t="s">
        <v>9196</v>
      </c>
    </row>
    <row r="1897" spans="1:1" x14ac:dyDescent="0.2">
      <c r="A1897" t="s">
        <v>9196</v>
      </c>
    </row>
    <row r="1898" spans="1:1" x14ac:dyDescent="0.2">
      <c r="A1898" t="s">
        <v>9196</v>
      </c>
    </row>
    <row r="1899" spans="1:1" x14ac:dyDescent="0.2">
      <c r="A1899" t="s">
        <v>9196</v>
      </c>
    </row>
    <row r="1900" spans="1:1" x14ac:dyDescent="0.2">
      <c r="A1900" t="s">
        <v>9196</v>
      </c>
    </row>
    <row r="1901" spans="1:1" x14ac:dyDescent="0.2">
      <c r="A1901" t="s">
        <v>9196</v>
      </c>
    </row>
    <row r="1902" spans="1:1" x14ac:dyDescent="0.2">
      <c r="A1902" t="s">
        <v>9196</v>
      </c>
    </row>
    <row r="1903" spans="1:1" x14ac:dyDescent="0.2">
      <c r="A1903" t="s">
        <v>9196</v>
      </c>
    </row>
    <row r="1904" spans="1:1" x14ac:dyDescent="0.2">
      <c r="A1904" t="s">
        <v>9196</v>
      </c>
    </row>
    <row r="1905" spans="1:1" x14ac:dyDescent="0.2">
      <c r="A1905" t="s">
        <v>9196</v>
      </c>
    </row>
    <row r="1906" spans="1:1" x14ac:dyDescent="0.2">
      <c r="A1906" t="s">
        <v>9196</v>
      </c>
    </row>
    <row r="1907" spans="1:1" x14ac:dyDescent="0.2">
      <c r="A1907" t="s">
        <v>9196</v>
      </c>
    </row>
    <row r="1908" spans="1:1" x14ac:dyDescent="0.2">
      <c r="A1908" t="s">
        <v>9196</v>
      </c>
    </row>
    <row r="1909" spans="1:1" x14ac:dyDescent="0.2">
      <c r="A1909" t="s">
        <v>9196</v>
      </c>
    </row>
    <row r="1910" spans="1:1" x14ac:dyDescent="0.2">
      <c r="A1910" t="s">
        <v>9196</v>
      </c>
    </row>
    <row r="1911" spans="1:1" x14ac:dyDescent="0.2">
      <c r="A1911" t="s">
        <v>9196</v>
      </c>
    </row>
    <row r="1912" spans="1:1" x14ac:dyDescent="0.2">
      <c r="A1912" t="s">
        <v>9196</v>
      </c>
    </row>
    <row r="1913" spans="1:1" x14ac:dyDescent="0.2">
      <c r="A1913" t="s">
        <v>9196</v>
      </c>
    </row>
    <row r="1914" spans="1:1" x14ac:dyDescent="0.2">
      <c r="A1914" t="s">
        <v>9196</v>
      </c>
    </row>
    <row r="1915" spans="1:1" x14ac:dyDescent="0.2">
      <c r="A1915" t="s">
        <v>9196</v>
      </c>
    </row>
    <row r="1916" spans="1:1" x14ac:dyDescent="0.2">
      <c r="A1916" t="s">
        <v>9196</v>
      </c>
    </row>
    <row r="1917" spans="1:1" x14ac:dyDescent="0.2">
      <c r="A1917" t="s">
        <v>9196</v>
      </c>
    </row>
    <row r="1918" spans="1:1" x14ac:dyDescent="0.2">
      <c r="A1918" t="s">
        <v>9196</v>
      </c>
    </row>
    <row r="1919" spans="1:1" x14ac:dyDescent="0.2">
      <c r="A1919" t="s">
        <v>9196</v>
      </c>
    </row>
    <row r="1920" spans="1:1" x14ac:dyDescent="0.2">
      <c r="A1920" t="s">
        <v>9196</v>
      </c>
    </row>
    <row r="1921" spans="1:1" x14ac:dyDescent="0.2">
      <c r="A1921" t="s">
        <v>9196</v>
      </c>
    </row>
    <row r="1922" spans="1:1" x14ac:dyDescent="0.2">
      <c r="A1922" t="s">
        <v>9196</v>
      </c>
    </row>
    <row r="1923" spans="1:1" x14ac:dyDescent="0.2">
      <c r="A1923" t="s">
        <v>9196</v>
      </c>
    </row>
    <row r="1924" spans="1:1" x14ac:dyDescent="0.2">
      <c r="A1924" t="s">
        <v>9196</v>
      </c>
    </row>
    <row r="1925" spans="1:1" x14ac:dyDescent="0.2">
      <c r="A1925" t="s">
        <v>9196</v>
      </c>
    </row>
    <row r="1926" spans="1:1" x14ac:dyDescent="0.2">
      <c r="A1926" t="s">
        <v>9196</v>
      </c>
    </row>
    <row r="1927" spans="1:1" x14ac:dyDescent="0.2">
      <c r="A1927" t="s">
        <v>9196</v>
      </c>
    </row>
    <row r="1928" spans="1:1" x14ac:dyDescent="0.2">
      <c r="A1928" t="s">
        <v>9196</v>
      </c>
    </row>
    <row r="1929" spans="1:1" x14ac:dyDescent="0.2">
      <c r="A1929" t="s">
        <v>9196</v>
      </c>
    </row>
    <row r="1930" spans="1:1" x14ac:dyDescent="0.2">
      <c r="A1930" t="s">
        <v>9196</v>
      </c>
    </row>
    <row r="1931" spans="1:1" x14ac:dyDescent="0.2">
      <c r="A1931" t="s">
        <v>9196</v>
      </c>
    </row>
    <row r="1932" spans="1:1" x14ac:dyDescent="0.2">
      <c r="A1932" t="s">
        <v>9196</v>
      </c>
    </row>
    <row r="1933" spans="1:1" x14ac:dyDescent="0.2">
      <c r="A1933" t="s">
        <v>9196</v>
      </c>
    </row>
    <row r="1934" spans="1:1" x14ac:dyDescent="0.2">
      <c r="A1934" t="s">
        <v>9196</v>
      </c>
    </row>
    <row r="1935" spans="1:1" x14ac:dyDescent="0.2">
      <c r="A1935" t="s">
        <v>9196</v>
      </c>
    </row>
    <row r="1936" spans="1:1" x14ac:dyDescent="0.2">
      <c r="A1936" t="s">
        <v>9196</v>
      </c>
    </row>
    <row r="1937" spans="1:1" x14ac:dyDescent="0.2">
      <c r="A1937" t="s">
        <v>9196</v>
      </c>
    </row>
    <row r="1938" spans="1:1" x14ac:dyDescent="0.2">
      <c r="A1938" t="s">
        <v>9196</v>
      </c>
    </row>
    <row r="1939" spans="1:1" x14ac:dyDescent="0.2">
      <c r="A1939" t="s">
        <v>9196</v>
      </c>
    </row>
    <row r="1940" spans="1:1" x14ac:dyDescent="0.2">
      <c r="A1940" t="s">
        <v>9196</v>
      </c>
    </row>
    <row r="1941" spans="1:1" x14ac:dyDescent="0.2">
      <c r="A1941" t="s">
        <v>9196</v>
      </c>
    </row>
    <row r="1942" spans="1:1" x14ac:dyDescent="0.2">
      <c r="A1942" t="s">
        <v>9196</v>
      </c>
    </row>
    <row r="1943" spans="1:1" x14ac:dyDescent="0.2">
      <c r="A1943" t="s">
        <v>9196</v>
      </c>
    </row>
    <row r="1944" spans="1:1" x14ac:dyDescent="0.2">
      <c r="A1944" t="s">
        <v>9196</v>
      </c>
    </row>
    <row r="1945" spans="1:1" x14ac:dyDescent="0.2">
      <c r="A1945" t="s">
        <v>9196</v>
      </c>
    </row>
    <row r="1946" spans="1:1" x14ac:dyDescent="0.2">
      <c r="A1946" t="s">
        <v>9196</v>
      </c>
    </row>
    <row r="1947" spans="1:1" x14ac:dyDescent="0.2">
      <c r="A1947" t="s">
        <v>9196</v>
      </c>
    </row>
    <row r="1948" spans="1:1" x14ac:dyDescent="0.2">
      <c r="A1948" t="s">
        <v>9196</v>
      </c>
    </row>
    <row r="1949" spans="1:1" x14ac:dyDescent="0.2">
      <c r="A1949" t="s">
        <v>9196</v>
      </c>
    </row>
    <row r="1950" spans="1:1" x14ac:dyDescent="0.2">
      <c r="A1950" t="s">
        <v>9196</v>
      </c>
    </row>
    <row r="1951" spans="1:1" x14ac:dyDescent="0.2">
      <c r="A1951" t="s">
        <v>9196</v>
      </c>
    </row>
    <row r="1952" spans="1:1" x14ac:dyDescent="0.2">
      <c r="A1952" t="s">
        <v>9196</v>
      </c>
    </row>
    <row r="1953" spans="1:1" x14ac:dyDescent="0.2">
      <c r="A1953" t="s">
        <v>9196</v>
      </c>
    </row>
    <row r="1954" spans="1:1" x14ac:dyDescent="0.2">
      <c r="A1954" t="s">
        <v>9196</v>
      </c>
    </row>
    <row r="1955" spans="1:1" x14ac:dyDescent="0.2">
      <c r="A1955" t="s">
        <v>9196</v>
      </c>
    </row>
    <row r="1956" spans="1:1" x14ac:dyDescent="0.2">
      <c r="A1956" t="s">
        <v>9196</v>
      </c>
    </row>
    <row r="1957" spans="1:1" x14ac:dyDescent="0.2">
      <c r="A1957" t="s">
        <v>9196</v>
      </c>
    </row>
    <row r="1958" spans="1:1" x14ac:dyDescent="0.2">
      <c r="A1958" t="s">
        <v>9196</v>
      </c>
    </row>
    <row r="1959" spans="1:1" x14ac:dyDescent="0.2">
      <c r="A1959" t="s">
        <v>9196</v>
      </c>
    </row>
    <row r="1960" spans="1:1" x14ac:dyDescent="0.2">
      <c r="A1960" t="s">
        <v>9196</v>
      </c>
    </row>
    <row r="1961" spans="1:1" x14ac:dyDescent="0.2">
      <c r="A1961" t="s">
        <v>9196</v>
      </c>
    </row>
    <row r="1962" spans="1:1" x14ac:dyDescent="0.2">
      <c r="A1962" t="s">
        <v>9196</v>
      </c>
    </row>
    <row r="1963" spans="1:1" x14ac:dyDescent="0.2">
      <c r="A1963" t="s">
        <v>9196</v>
      </c>
    </row>
    <row r="1964" spans="1:1" x14ac:dyDescent="0.2">
      <c r="A1964" t="s">
        <v>9196</v>
      </c>
    </row>
    <row r="1965" spans="1:1" x14ac:dyDescent="0.2">
      <c r="A1965" t="s">
        <v>9196</v>
      </c>
    </row>
    <row r="1966" spans="1:1" x14ac:dyDescent="0.2">
      <c r="A1966" t="s">
        <v>9196</v>
      </c>
    </row>
    <row r="1967" spans="1:1" x14ac:dyDescent="0.2">
      <c r="A1967" t="s">
        <v>9196</v>
      </c>
    </row>
    <row r="1968" spans="1:1" x14ac:dyDescent="0.2">
      <c r="A1968" t="s">
        <v>9196</v>
      </c>
    </row>
    <row r="1969" spans="1:1" x14ac:dyDescent="0.2">
      <c r="A1969" t="s">
        <v>9196</v>
      </c>
    </row>
    <row r="1970" spans="1:1" x14ac:dyDescent="0.2">
      <c r="A1970" t="s">
        <v>9196</v>
      </c>
    </row>
    <row r="1971" spans="1:1" x14ac:dyDescent="0.2">
      <c r="A1971" t="s">
        <v>9196</v>
      </c>
    </row>
    <row r="1972" spans="1:1" x14ac:dyDescent="0.2">
      <c r="A1972" t="s">
        <v>9196</v>
      </c>
    </row>
    <row r="1973" spans="1:1" x14ac:dyDescent="0.2">
      <c r="A1973" t="s">
        <v>9196</v>
      </c>
    </row>
    <row r="1974" spans="1:1" x14ac:dyDescent="0.2">
      <c r="A1974" t="s">
        <v>9196</v>
      </c>
    </row>
    <row r="1975" spans="1:1" x14ac:dyDescent="0.2">
      <c r="A1975" t="s">
        <v>9196</v>
      </c>
    </row>
    <row r="1976" spans="1:1" x14ac:dyDescent="0.2">
      <c r="A1976" t="s">
        <v>9196</v>
      </c>
    </row>
    <row r="1977" spans="1:1" x14ac:dyDescent="0.2">
      <c r="A1977" t="s">
        <v>9196</v>
      </c>
    </row>
    <row r="1978" spans="1:1" x14ac:dyDescent="0.2">
      <c r="A1978" t="s">
        <v>9196</v>
      </c>
    </row>
    <row r="1979" spans="1:1" x14ac:dyDescent="0.2">
      <c r="A1979" t="s">
        <v>9196</v>
      </c>
    </row>
    <row r="1980" spans="1:1" x14ac:dyDescent="0.2">
      <c r="A1980" t="s">
        <v>9196</v>
      </c>
    </row>
    <row r="1981" spans="1:1" x14ac:dyDescent="0.2">
      <c r="A1981" t="s">
        <v>9196</v>
      </c>
    </row>
    <row r="1982" spans="1:1" x14ac:dyDescent="0.2">
      <c r="A1982" t="s">
        <v>9196</v>
      </c>
    </row>
    <row r="1983" spans="1:1" x14ac:dyDescent="0.2">
      <c r="A1983" t="s">
        <v>9196</v>
      </c>
    </row>
    <row r="1984" spans="1:1" x14ac:dyDescent="0.2">
      <c r="A1984" t="s">
        <v>9196</v>
      </c>
    </row>
    <row r="1985" spans="1:1" x14ac:dyDescent="0.2">
      <c r="A1985" t="s">
        <v>9196</v>
      </c>
    </row>
    <row r="1986" spans="1:1" x14ac:dyDescent="0.2">
      <c r="A1986" t="s">
        <v>9196</v>
      </c>
    </row>
    <row r="1987" spans="1:1" x14ac:dyDescent="0.2">
      <c r="A1987" t="s">
        <v>9196</v>
      </c>
    </row>
    <row r="1988" spans="1:1" x14ac:dyDescent="0.2">
      <c r="A1988" t="s">
        <v>9196</v>
      </c>
    </row>
    <row r="1989" spans="1:1" x14ac:dyDescent="0.2">
      <c r="A1989" t="s">
        <v>9196</v>
      </c>
    </row>
    <row r="1990" spans="1:1" x14ac:dyDescent="0.2">
      <c r="A1990" t="s">
        <v>9196</v>
      </c>
    </row>
    <row r="1991" spans="1:1" x14ac:dyDescent="0.2">
      <c r="A1991" t="s">
        <v>9196</v>
      </c>
    </row>
    <row r="1992" spans="1:1" x14ac:dyDescent="0.2">
      <c r="A1992" t="s">
        <v>9196</v>
      </c>
    </row>
    <row r="1993" spans="1:1" x14ac:dyDescent="0.2">
      <c r="A1993" t="s">
        <v>9196</v>
      </c>
    </row>
    <row r="1994" spans="1:1" x14ac:dyDescent="0.2">
      <c r="A1994" t="s">
        <v>9196</v>
      </c>
    </row>
    <row r="1995" spans="1:1" x14ac:dyDescent="0.2">
      <c r="A1995" t="s">
        <v>9196</v>
      </c>
    </row>
    <row r="1996" spans="1:1" x14ac:dyDescent="0.2">
      <c r="A1996" t="s">
        <v>9196</v>
      </c>
    </row>
    <row r="1997" spans="1:1" x14ac:dyDescent="0.2">
      <c r="A1997" t="s">
        <v>9196</v>
      </c>
    </row>
    <row r="1998" spans="1:1" x14ac:dyDescent="0.2">
      <c r="A1998" t="s">
        <v>9196</v>
      </c>
    </row>
    <row r="1999" spans="1:1" x14ac:dyDescent="0.2">
      <c r="A1999" t="s">
        <v>9196</v>
      </c>
    </row>
    <row r="2000" spans="1:1" x14ac:dyDescent="0.2">
      <c r="A2000" t="s">
        <v>9196</v>
      </c>
    </row>
    <row r="2001" spans="1:1" x14ac:dyDescent="0.2">
      <c r="A2001" t="s">
        <v>9196</v>
      </c>
    </row>
    <row r="2002" spans="1:1" x14ac:dyDescent="0.2">
      <c r="A2002" t="s">
        <v>9196</v>
      </c>
    </row>
    <row r="2003" spans="1:1" x14ac:dyDescent="0.2">
      <c r="A2003" t="s">
        <v>9196</v>
      </c>
    </row>
    <row r="2004" spans="1:1" x14ac:dyDescent="0.2">
      <c r="A2004" t="s">
        <v>9196</v>
      </c>
    </row>
    <row r="2005" spans="1:1" x14ac:dyDescent="0.2">
      <c r="A2005" t="s">
        <v>9196</v>
      </c>
    </row>
    <row r="2006" spans="1:1" x14ac:dyDescent="0.2">
      <c r="A2006" t="s">
        <v>9196</v>
      </c>
    </row>
    <row r="2007" spans="1:1" x14ac:dyDescent="0.2">
      <c r="A2007" t="s">
        <v>9196</v>
      </c>
    </row>
    <row r="2008" spans="1:1" x14ac:dyDescent="0.2">
      <c r="A2008" t="s">
        <v>9196</v>
      </c>
    </row>
    <row r="2009" spans="1:1" x14ac:dyDescent="0.2">
      <c r="A2009" t="s">
        <v>9196</v>
      </c>
    </row>
    <row r="2010" spans="1:1" x14ac:dyDescent="0.2">
      <c r="A2010" t="s">
        <v>9196</v>
      </c>
    </row>
    <row r="2011" spans="1:1" x14ac:dyDescent="0.2">
      <c r="A2011" t="s">
        <v>9196</v>
      </c>
    </row>
    <row r="2012" spans="1:1" x14ac:dyDescent="0.2">
      <c r="A2012" t="s">
        <v>9196</v>
      </c>
    </row>
    <row r="2013" spans="1:1" x14ac:dyDescent="0.2">
      <c r="A2013" t="s">
        <v>9196</v>
      </c>
    </row>
    <row r="2014" spans="1:1" x14ac:dyDescent="0.2">
      <c r="A2014" t="s">
        <v>9196</v>
      </c>
    </row>
    <row r="2015" spans="1:1" x14ac:dyDescent="0.2">
      <c r="A2015" t="s">
        <v>9196</v>
      </c>
    </row>
    <row r="2016" spans="1:1" x14ac:dyDescent="0.2">
      <c r="A2016" t="s">
        <v>9196</v>
      </c>
    </row>
    <row r="2017" spans="1:1" x14ac:dyDescent="0.2">
      <c r="A2017" t="s">
        <v>9196</v>
      </c>
    </row>
    <row r="2018" spans="1:1" x14ac:dyDescent="0.2">
      <c r="A2018" t="s">
        <v>9196</v>
      </c>
    </row>
    <row r="2019" spans="1:1" x14ac:dyDescent="0.2">
      <c r="A2019" t="s">
        <v>9196</v>
      </c>
    </row>
    <row r="2020" spans="1:1" x14ac:dyDescent="0.2">
      <c r="A2020" t="s">
        <v>9196</v>
      </c>
    </row>
    <row r="2021" spans="1:1" x14ac:dyDescent="0.2">
      <c r="A2021" t="s">
        <v>9196</v>
      </c>
    </row>
    <row r="2022" spans="1:1" x14ac:dyDescent="0.2">
      <c r="A2022" t="s">
        <v>9196</v>
      </c>
    </row>
    <row r="2023" spans="1:1" x14ac:dyDescent="0.2">
      <c r="A2023" t="s">
        <v>9196</v>
      </c>
    </row>
    <row r="2024" spans="1:1" x14ac:dyDescent="0.2">
      <c r="A2024" t="s">
        <v>9196</v>
      </c>
    </row>
    <row r="2025" spans="1:1" x14ac:dyDescent="0.2">
      <c r="A2025" t="s">
        <v>9196</v>
      </c>
    </row>
    <row r="2026" spans="1:1" x14ac:dyDescent="0.2">
      <c r="A2026" t="s">
        <v>9196</v>
      </c>
    </row>
    <row r="2027" spans="1:1" x14ac:dyDescent="0.2">
      <c r="A2027" t="s">
        <v>9196</v>
      </c>
    </row>
    <row r="2028" spans="1:1" x14ac:dyDescent="0.2">
      <c r="A2028" t="s">
        <v>9196</v>
      </c>
    </row>
    <row r="2029" spans="1:1" x14ac:dyDescent="0.2">
      <c r="A2029" t="s">
        <v>9196</v>
      </c>
    </row>
    <row r="2030" spans="1:1" x14ac:dyDescent="0.2">
      <c r="A2030" t="s">
        <v>9196</v>
      </c>
    </row>
    <row r="2031" spans="1:1" x14ac:dyDescent="0.2">
      <c r="A2031" t="s">
        <v>9196</v>
      </c>
    </row>
    <row r="2032" spans="1:1" x14ac:dyDescent="0.2">
      <c r="A2032" t="s">
        <v>9196</v>
      </c>
    </row>
    <row r="2033" spans="1:1" x14ac:dyDescent="0.2">
      <c r="A2033" t="s">
        <v>9196</v>
      </c>
    </row>
    <row r="2034" spans="1:1" x14ac:dyDescent="0.2">
      <c r="A2034" t="s">
        <v>9196</v>
      </c>
    </row>
    <row r="2035" spans="1:1" x14ac:dyDescent="0.2">
      <c r="A2035" t="s">
        <v>9196</v>
      </c>
    </row>
    <row r="2036" spans="1:1" x14ac:dyDescent="0.2">
      <c r="A2036" t="s">
        <v>9196</v>
      </c>
    </row>
    <row r="2037" spans="1:1" x14ac:dyDescent="0.2">
      <c r="A2037" t="s">
        <v>9196</v>
      </c>
    </row>
    <row r="2038" spans="1:1" x14ac:dyDescent="0.2">
      <c r="A2038" t="s">
        <v>9196</v>
      </c>
    </row>
    <row r="2039" spans="1:1" x14ac:dyDescent="0.2">
      <c r="A2039" t="s">
        <v>9196</v>
      </c>
    </row>
    <row r="2040" spans="1:1" x14ac:dyDescent="0.2">
      <c r="A2040" t="s">
        <v>9196</v>
      </c>
    </row>
    <row r="2041" spans="1:1" x14ac:dyDescent="0.2">
      <c r="A2041" t="s">
        <v>9196</v>
      </c>
    </row>
    <row r="2042" spans="1:1" x14ac:dyDescent="0.2">
      <c r="A2042" t="s">
        <v>9196</v>
      </c>
    </row>
    <row r="2043" spans="1:1" x14ac:dyDescent="0.2">
      <c r="A2043" t="s">
        <v>9196</v>
      </c>
    </row>
    <row r="2044" spans="1:1" x14ac:dyDescent="0.2">
      <c r="A2044" t="s">
        <v>9196</v>
      </c>
    </row>
    <row r="2045" spans="1:1" x14ac:dyDescent="0.2">
      <c r="A2045" t="s">
        <v>9196</v>
      </c>
    </row>
    <row r="2046" spans="1:1" x14ac:dyDescent="0.2">
      <c r="A2046" t="s">
        <v>9196</v>
      </c>
    </row>
    <row r="2047" spans="1:1" x14ac:dyDescent="0.2">
      <c r="A2047" t="s">
        <v>9196</v>
      </c>
    </row>
    <row r="2048" spans="1:1" x14ac:dyDescent="0.2">
      <c r="A2048" t="s">
        <v>9196</v>
      </c>
    </row>
    <row r="2049" spans="1:1" x14ac:dyDescent="0.2">
      <c r="A2049" t="s">
        <v>9196</v>
      </c>
    </row>
    <row r="2050" spans="1:1" x14ac:dyDescent="0.2">
      <c r="A2050" t="s">
        <v>9196</v>
      </c>
    </row>
    <row r="2051" spans="1:1" x14ac:dyDescent="0.2">
      <c r="A2051" t="s">
        <v>9196</v>
      </c>
    </row>
    <row r="2052" spans="1:1" x14ac:dyDescent="0.2">
      <c r="A2052" t="s">
        <v>9196</v>
      </c>
    </row>
    <row r="2053" spans="1:1" x14ac:dyDescent="0.2">
      <c r="A2053" t="s">
        <v>9196</v>
      </c>
    </row>
    <row r="2054" spans="1:1" x14ac:dyDescent="0.2">
      <c r="A2054" t="s">
        <v>9196</v>
      </c>
    </row>
    <row r="2055" spans="1:1" x14ac:dyDescent="0.2">
      <c r="A2055" t="s">
        <v>9196</v>
      </c>
    </row>
    <row r="2056" spans="1:1" x14ac:dyDescent="0.2">
      <c r="A2056" t="s">
        <v>9196</v>
      </c>
    </row>
    <row r="2057" spans="1:1" x14ac:dyDescent="0.2">
      <c r="A2057" t="s">
        <v>9196</v>
      </c>
    </row>
    <row r="2058" spans="1:1" x14ac:dyDescent="0.2">
      <c r="A2058" t="s">
        <v>9196</v>
      </c>
    </row>
    <row r="2059" spans="1:1" x14ac:dyDescent="0.2">
      <c r="A2059" t="s">
        <v>9196</v>
      </c>
    </row>
    <row r="2060" spans="1:1" x14ac:dyDescent="0.2">
      <c r="A2060" t="s">
        <v>9196</v>
      </c>
    </row>
    <row r="2061" spans="1:1" x14ac:dyDescent="0.2">
      <c r="A2061" t="s">
        <v>9196</v>
      </c>
    </row>
    <row r="2062" spans="1:1" x14ac:dyDescent="0.2">
      <c r="A2062" t="s">
        <v>9196</v>
      </c>
    </row>
    <row r="2063" spans="1:1" x14ac:dyDescent="0.2">
      <c r="A2063" t="s">
        <v>9196</v>
      </c>
    </row>
    <row r="2064" spans="1:1" x14ac:dyDescent="0.2">
      <c r="A2064" t="s">
        <v>9196</v>
      </c>
    </row>
    <row r="2065" spans="1:1" x14ac:dyDescent="0.2">
      <c r="A2065" t="s">
        <v>9196</v>
      </c>
    </row>
    <row r="2066" spans="1:1" x14ac:dyDescent="0.2">
      <c r="A2066" t="s">
        <v>9196</v>
      </c>
    </row>
    <row r="2067" spans="1:1" x14ac:dyDescent="0.2">
      <c r="A2067" t="s">
        <v>9196</v>
      </c>
    </row>
    <row r="2068" spans="1:1" x14ac:dyDescent="0.2">
      <c r="A2068" t="s">
        <v>9196</v>
      </c>
    </row>
    <row r="2069" spans="1:1" x14ac:dyDescent="0.2">
      <c r="A2069" t="s">
        <v>9196</v>
      </c>
    </row>
    <row r="2070" spans="1:1" x14ac:dyDescent="0.2">
      <c r="A2070" t="s">
        <v>9196</v>
      </c>
    </row>
    <row r="2071" spans="1:1" x14ac:dyDescent="0.2">
      <c r="A2071" t="s">
        <v>9196</v>
      </c>
    </row>
    <row r="2072" spans="1:1" x14ac:dyDescent="0.2">
      <c r="A2072" t="s">
        <v>9196</v>
      </c>
    </row>
    <row r="2073" spans="1:1" x14ac:dyDescent="0.2">
      <c r="A2073" t="s">
        <v>9196</v>
      </c>
    </row>
    <row r="2074" spans="1:1" x14ac:dyDescent="0.2">
      <c r="A2074" t="s">
        <v>9196</v>
      </c>
    </row>
    <row r="2075" spans="1:1" x14ac:dyDescent="0.2">
      <c r="A2075" t="s">
        <v>9196</v>
      </c>
    </row>
    <row r="2076" spans="1:1" x14ac:dyDescent="0.2">
      <c r="A2076" t="s">
        <v>9196</v>
      </c>
    </row>
    <row r="2077" spans="1:1" x14ac:dyDescent="0.2">
      <c r="A2077" t="s">
        <v>9196</v>
      </c>
    </row>
    <row r="2078" spans="1:1" x14ac:dyDescent="0.2">
      <c r="A2078" t="s">
        <v>9196</v>
      </c>
    </row>
    <row r="2079" spans="1:1" x14ac:dyDescent="0.2">
      <c r="A2079" t="s">
        <v>9196</v>
      </c>
    </row>
    <row r="2080" spans="1:1" x14ac:dyDescent="0.2">
      <c r="A2080" t="s">
        <v>9196</v>
      </c>
    </row>
    <row r="2081" spans="1:1" x14ac:dyDescent="0.2">
      <c r="A2081" t="s">
        <v>9196</v>
      </c>
    </row>
    <row r="2082" spans="1:1" x14ac:dyDescent="0.2">
      <c r="A2082" t="s">
        <v>9196</v>
      </c>
    </row>
    <row r="2083" spans="1:1" x14ac:dyDescent="0.2">
      <c r="A2083" t="s">
        <v>9196</v>
      </c>
    </row>
    <row r="2084" spans="1:1" x14ac:dyDescent="0.2">
      <c r="A2084" t="s">
        <v>9196</v>
      </c>
    </row>
    <row r="2085" spans="1:1" x14ac:dyDescent="0.2">
      <c r="A2085" t="s">
        <v>9196</v>
      </c>
    </row>
    <row r="2086" spans="1:1" x14ac:dyDescent="0.2">
      <c r="A2086" t="s">
        <v>9196</v>
      </c>
    </row>
    <row r="2087" spans="1:1" x14ac:dyDescent="0.2">
      <c r="A2087" t="s">
        <v>9196</v>
      </c>
    </row>
    <row r="2088" spans="1:1" x14ac:dyDescent="0.2">
      <c r="A2088" t="s">
        <v>9196</v>
      </c>
    </row>
    <row r="2089" spans="1:1" x14ac:dyDescent="0.2">
      <c r="A2089" t="s">
        <v>9196</v>
      </c>
    </row>
    <row r="2090" spans="1:1" x14ac:dyDescent="0.2">
      <c r="A2090" t="s">
        <v>9196</v>
      </c>
    </row>
    <row r="2091" spans="1:1" x14ac:dyDescent="0.2">
      <c r="A2091" t="s">
        <v>9196</v>
      </c>
    </row>
    <row r="2092" spans="1:1" x14ac:dyDescent="0.2">
      <c r="A2092" t="s">
        <v>9196</v>
      </c>
    </row>
    <row r="2093" spans="1:1" x14ac:dyDescent="0.2">
      <c r="A2093" t="s">
        <v>9196</v>
      </c>
    </row>
    <row r="2094" spans="1:1" x14ac:dyDescent="0.2">
      <c r="A2094" t="s">
        <v>9196</v>
      </c>
    </row>
    <row r="2095" spans="1:1" x14ac:dyDescent="0.2">
      <c r="A2095" t="s">
        <v>9196</v>
      </c>
    </row>
    <row r="2096" spans="1:1" x14ac:dyDescent="0.2">
      <c r="A2096" t="s">
        <v>9196</v>
      </c>
    </row>
    <row r="2097" spans="1:1" x14ac:dyDescent="0.2">
      <c r="A2097" t="s">
        <v>9196</v>
      </c>
    </row>
    <row r="2098" spans="1:1" x14ac:dyDescent="0.2">
      <c r="A2098" t="s">
        <v>9196</v>
      </c>
    </row>
    <row r="2099" spans="1:1" x14ac:dyDescent="0.2">
      <c r="A2099" t="s">
        <v>9196</v>
      </c>
    </row>
    <row r="2100" spans="1:1" x14ac:dyDescent="0.2">
      <c r="A2100" t="s">
        <v>9196</v>
      </c>
    </row>
    <row r="2101" spans="1:1" x14ac:dyDescent="0.2">
      <c r="A2101" t="s">
        <v>9196</v>
      </c>
    </row>
    <row r="2102" spans="1:1" x14ac:dyDescent="0.2">
      <c r="A2102" t="s">
        <v>9196</v>
      </c>
    </row>
    <row r="2103" spans="1:1" x14ac:dyDescent="0.2">
      <c r="A2103" t="s">
        <v>9196</v>
      </c>
    </row>
    <row r="2104" spans="1:1" x14ac:dyDescent="0.2">
      <c r="A2104" t="s">
        <v>9196</v>
      </c>
    </row>
    <row r="2105" spans="1:1" x14ac:dyDescent="0.2">
      <c r="A2105" t="s">
        <v>9196</v>
      </c>
    </row>
    <row r="2106" spans="1:1" x14ac:dyDescent="0.2">
      <c r="A2106" t="s">
        <v>9196</v>
      </c>
    </row>
    <row r="2107" spans="1:1" x14ac:dyDescent="0.2">
      <c r="A2107" t="s">
        <v>9196</v>
      </c>
    </row>
    <row r="2108" spans="1:1" x14ac:dyDescent="0.2">
      <c r="A2108" t="s">
        <v>9196</v>
      </c>
    </row>
    <row r="2109" spans="1:1" x14ac:dyDescent="0.2">
      <c r="A2109" t="s">
        <v>9196</v>
      </c>
    </row>
    <row r="2110" spans="1:1" x14ac:dyDescent="0.2">
      <c r="A2110" t="s">
        <v>9196</v>
      </c>
    </row>
    <row r="2111" spans="1:1" x14ac:dyDescent="0.2">
      <c r="A2111" t="s">
        <v>9196</v>
      </c>
    </row>
    <row r="2112" spans="1:1" x14ac:dyDescent="0.2">
      <c r="A2112" t="s">
        <v>9196</v>
      </c>
    </row>
    <row r="2113" spans="1:1" x14ac:dyDescent="0.2">
      <c r="A2113" t="s">
        <v>9196</v>
      </c>
    </row>
    <row r="2114" spans="1:1" x14ac:dyDescent="0.2">
      <c r="A2114" t="s">
        <v>9196</v>
      </c>
    </row>
    <row r="2115" spans="1:1" x14ac:dyDescent="0.2">
      <c r="A2115" t="s">
        <v>9196</v>
      </c>
    </row>
    <row r="2116" spans="1:1" x14ac:dyDescent="0.2">
      <c r="A2116" t="s">
        <v>9196</v>
      </c>
    </row>
    <row r="2117" spans="1:1" x14ac:dyDescent="0.2">
      <c r="A2117" t="s">
        <v>9196</v>
      </c>
    </row>
    <row r="2118" spans="1:1" x14ac:dyDescent="0.2">
      <c r="A2118" t="s">
        <v>9196</v>
      </c>
    </row>
    <row r="2119" spans="1:1" x14ac:dyDescent="0.2">
      <c r="A2119" t="s">
        <v>9196</v>
      </c>
    </row>
    <row r="2120" spans="1:1" x14ac:dyDescent="0.2">
      <c r="A2120" t="s">
        <v>9196</v>
      </c>
    </row>
    <row r="2121" spans="1:1" x14ac:dyDescent="0.2">
      <c r="A2121" t="s">
        <v>9196</v>
      </c>
    </row>
    <row r="2122" spans="1:1" x14ac:dyDescent="0.2">
      <c r="A2122" t="s">
        <v>9196</v>
      </c>
    </row>
    <row r="2123" spans="1:1" x14ac:dyDescent="0.2">
      <c r="A2123" t="s">
        <v>9196</v>
      </c>
    </row>
    <row r="2124" spans="1:1" x14ac:dyDescent="0.2">
      <c r="A2124" t="s">
        <v>9196</v>
      </c>
    </row>
    <row r="2125" spans="1:1" x14ac:dyDescent="0.2">
      <c r="A2125" t="s">
        <v>9196</v>
      </c>
    </row>
    <row r="2126" spans="1:1" x14ac:dyDescent="0.2">
      <c r="A2126" t="s">
        <v>9196</v>
      </c>
    </row>
    <row r="2127" spans="1:1" x14ac:dyDescent="0.2">
      <c r="A2127" t="s">
        <v>9196</v>
      </c>
    </row>
    <row r="2128" spans="1:1" x14ac:dyDescent="0.2">
      <c r="A2128" t="s">
        <v>9196</v>
      </c>
    </row>
    <row r="2129" spans="1:1" x14ac:dyDescent="0.2">
      <c r="A2129" t="s">
        <v>9196</v>
      </c>
    </row>
    <row r="2130" spans="1:1" x14ac:dyDescent="0.2">
      <c r="A2130" t="s">
        <v>9196</v>
      </c>
    </row>
    <row r="2131" spans="1:1" x14ac:dyDescent="0.2">
      <c r="A2131" t="s">
        <v>9196</v>
      </c>
    </row>
    <row r="2132" spans="1:1" x14ac:dyDescent="0.2">
      <c r="A2132" t="s">
        <v>9196</v>
      </c>
    </row>
    <row r="2133" spans="1:1" x14ac:dyDescent="0.2">
      <c r="A2133" t="s">
        <v>9196</v>
      </c>
    </row>
    <row r="2134" spans="1:1" x14ac:dyDescent="0.2">
      <c r="A2134" t="s">
        <v>9196</v>
      </c>
    </row>
    <row r="2135" spans="1:1" x14ac:dyDescent="0.2">
      <c r="A2135" t="s">
        <v>9196</v>
      </c>
    </row>
    <row r="2136" spans="1:1" x14ac:dyDescent="0.2">
      <c r="A2136" t="s">
        <v>9196</v>
      </c>
    </row>
    <row r="2137" spans="1:1" x14ac:dyDescent="0.2">
      <c r="A2137" t="s">
        <v>9196</v>
      </c>
    </row>
    <row r="2138" spans="1:1" x14ac:dyDescent="0.2">
      <c r="A2138" t="s">
        <v>9196</v>
      </c>
    </row>
    <row r="2139" spans="1:1" x14ac:dyDescent="0.2">
      <c r="A2139" t="s">
        <v>9196</v>
      </c>
    </row>
    <row r="2140" spans="1:1" x14ac:dyDescent="0.2">
      <c r="A2140" t="s">
        <v>9196</v>
      </c>
    </row>
    <row r="2141" spans="1:1" x14ac:dyDescent="0.2">
      <c r="A2141" t="s">
        <v>9196</v>
      </c>
    </row>
    <row r="2142" spans="1:1" x14ac:dyDescent="0.2">
      <c r="A2142" t="s">
        <v>9196</v>
      </c>
    </row>
    <row r="2143" spans="1:1" x14ac:dyDescent="0.2">
      <c r="A2143" t="s">
        <v>9196</v>
      </c>
    </row>
    <row r="2144" spans="1:1" x14ac:dyDescent="0.2">
      <c r="A2144" t="s">
        <v>9196</v>
      </c>
    </row>
    <row r="2145" spans="1:1" x14ac:dyDescent="0.2">
      <c r="A2145" t="s">
        <v>9196</v>
      </c>
    </row>
    <row r="2146" spans="1:1" x14ac:dyDescent="0.2">
      <c r="A2146" t="s">
        <v>9196</v>
      </c>
    </row>
    <row r="2147" spans="1:1" x14ac:dyDescent="0.2">
      <c r="A2147" t="s">
        <v>9196</v>
      </c>
    </row>
    <row r="2148" spans="1:1" x14ac:dyDescent="0.2">
      <c r="A2148" t="s">
        <v>9196</v>
      </c>
    </row>
    <row r="2149" spans="1:1" x14ac:dyDescent="0.2">
      <c r="A2149" t="s">
        <v>9196</v>
      </c>
    </row>
    <row r="2150" spans="1:1" x14ac:dyDescent="0.2">
      <c r="A2150" t="s">
        <v>9196</v>
      </c>
    </row>
    <row r="2151" spans="1:1" x14ac:dyDescent="0.2">
      <c r="A2151" t="s">
        <v>9196</v>
      </c>
    </row>
    <row r="2152" spans="1:1" x14ac:dyDescent="0.2">
      <c r="A2152" t="s">
        <v>9196</v>
      </c>
    </row>
    <row r="2153" spans="1:1" x14ac:dyDescent="0.2">
      <c r="A2153" t="s">
        <v>9196</v>
      </c>
    </row>
    <row r="2154" spans="1:1" x14ac:dyDescent="0.2">
      <c r="A2154" t="s">
        <v>9196</v>
      </c>
    </row>
    <row r="2155" spans="1:1" x14ac:dyDescent="0.2">
      <c r="A2155" t="s">
        <v>9196</v>
      </c>
    </row>
    <row r="2156" spans="1:1" x14ac:dyDescent="0.2">
      <c r="A2156" t="s">
        <v>9196</v>
      </c>
    </row>
    <row r="2157" spans="1:1" x14ac:dyDescent="0.2">
      <c r="A2157" t="s">
        <v>9196</v>
      </c>
    </row>
    <row r="2158" spans="1:1" x14ac:dyDescent="0.2">
      <c r="A2158" t="s">
        <v>9196</v>
      </c>
    </row>
    <row r="2159" spans="1:1" x14ac:dyDescent="0.2">
      <c r="A2159" t="s">
        <v>9196</v>
      </c>
    </row>
    <row r="2160" spans="1:1" x14ac:dyDescent="0.2">
      <c r="A2160" t="s">
        <v>9196</v>
      </c>
    </row>
    <row r="2161" spans="1:1" x14ac:dyDescent="0.2">
      <c r="A2161" t="s">
        <v>9196</v>
      </c>
    </row>
    <row r="2162" spans="1:1" x14ac:dyDescent="0.2">
      <c r="A2162" t="s">
        <v>9196</v>
      </c>
    </row>
    <row r="2163" spans="1:1" x14ac:dyDescent="0.2">
      <c r="A2163" t="s">
        <v>9196</v>
      </c>
    </row>
    <row r="2164" spans="1:1" x14ac:dyDescent="0.2">
      <c r="A2164" t="s">
        <v>9196</v>
      </c>
    </row>
    <row r="2165" spans="1:1" x14ac:dyDescent="0.2">
      <c r="A2165" t="s">
        <v>9196</v>
      </c>
    </row>
    <row r="2166" spans="1:1" x14ac:dyDescent="0.2">
      <c r="A2166" t="s">
        <v>9196</v>
      </c>
    </row>
    <row r="2167" spans="1:1" x14ac:dyDescent="0.2">
      <c r="A2167" t="s">
        <v>9196</v>
      </c>
    </row>
    <row r="2168" spans="1:1" x14ac:dyDescent="0.2">
      <c r="A2168" t="s">
        <v>9196</v>
      </c>
    </row>
    <row r="2169" spans="1:1" x14ac:dyDescent="0.2">
      <c r="A2169" t="s">
        <v>9196</v>
      </c>
    </row>
    <row r="2170" spans="1:1" x14ac:dyDescent="0.2">
      <c r="A2170" t="s">
        <v>9196</v>
      </c>
    </row>
    <row r="2171" spans="1:1" x14ac:dyDescent="0.2">
      <c r="A2171" t="s">
        <v>9196</v>
      </c>
    </row>
    <row r="2172" spans="1:1" x14ac:dyDescent="0.2">
      <c r="A2172" t="s">
        <v>9196</v>
      </c>
    </row>
    <row r="2173" spans="1:1" x14ac:dyDescent="0.2">
      <c r="A2173" t="s">
        <v>9196</v>
      </c>
    </row>
    <row r="2174" spans="1:1" x14ac:dyDescent="0.2">
      <c r="A2174" t="s">
        <v>9196</v>
      </c>
    </row>
    <row r="2175" spans="1:1" x14ac:dyDescent="0.2">
      <c r="A2175" t="s">
        <v>9196</v>
      </c>
    </row>
    <row r="2176" spans="1:1" x14ac:dyDescent="0.2">
      <c r="A2176" t="s">
        <v>9196</v>
      </c>
    </row>
    <row r="2177" spans="1:1" x14ac:dyDescent="0.2">
      <c r="A2177" t="s">
        <v>9196</v>
      </c>
    </row>
    <row r="2178" spans="1:1" x14ac:dyDescent="0.2">
      <c r="A2178" t="s">
        <v>9196</v>
      </c>
    </row>
    <row r="2179" spans="1:1" x14ac:dyDescent="0.2">
      <c r="A2179" t="s">
        <v>9196</v>
      </c>
    </row>
    <row r="2180" spans="1:1" x14ac:dyDescent="0.2">
      <c r="A2180" t="s">
        <v>9196</v>
      </c>
    </row>
    <row r="2181" spans="1:1" x14ac:dyDescent="0.2">
      <c r="A2181" t="s">
        <v>9196</v>
      </c>
    </row>
    <row r="2182" spans="1:1" x14ac:dyDescent="0.2">
      <c r="A2182" t="s">
        <v>9196</v>
      </c>
    </row>
    <row r="2183" spans="1:1" x14ac:dyDescent="0.2">
      <c r="A2183" t="s">
        <v>9196</v>
      </c>
    </row>
    <row r="2184" spans="1:1" x14ac:dyDescent="0.2">
      <c r="A2184" t="s">
        <v>9196</v>
      </c>
    </row>
    <row r="2185" spans="1:1" x14ac:dyDescent="0.2">
      <c r="A2185" t="s">
        <v>9196</v>
      </c>
    </row>
    <row r="2186" spans="1:1" x14ac:dyDescent="0.2">
      <c r="A2186" t="s">
        <v>9196</v>
      </c>
    </row>
    <row r="2187" spans="1:1" x14ac:dyDescent="0.2">
      <c r="A2187" t="s">
        <v>9196</v>
      </c>
    </row>
    <row r="2188" spans="1:1" x14ac:dyDescent="0.2">
      <c r="A2188" t="s">
        <v>9196</v>
      </c>
    </row>
    <row r="2189" spans="1:1" x14ac:dyDescent="0.2">
      <c r="A2189" t="s">
        <v>9196</v>
      </c>
    </row>
    <row r="2190" spans="1:1" x14ac:dyDescent="0.2">
      <c r="A2190" t="s">
        <v>9196</v>
      </c>
    </row>
    <row r="2191" spans="1:1" x14ac:dyDescent="0.2">
      <c r="A2191" t="s">
        <v>9196</v>
      </c>
    </row>
    <row r="2192" spans="1:1" x14ac:dyDescent="0.2">
      <c r="A2192" t="s">
        <v>9196</v>
      </c>
    </row>
    <row r="2193" spans="1:1" x14ac:dyDescent="0.2">
      <c r="A2193" t="s">
        <v>9196</v>
      </c>
    </row>
    <row r="2194" spans="1:1" x14ac:dyDescent="0.2">
      <c r="A2194" t="s">
        <v>9196</v>
      </c>
    </row>
    <row r="2195" spans="1:1" x14ac:dyDescent="0.2">
      <c r="A2195" t="s">
        <v>9196</v>
      </c>
    </row>
    <row r="2196" spans="1:1" x14ac:dyDescent="0.2">
      <c r="A2196" t="s">
        <v>9196</v>
      </c>
    </row>
    <row r="2197" spans="1:1" x14ac:dyDescent="0.2">
      <c r="A2197" t="s">
        <v>9196</v>
      </c>
    </row>
    <row r="2198" spans="1:1" x14ac:dyDescent="0.2">
      <c r="A2198" t="s">
        <v>9196</v>
      </c>
    </row>
    <row r="2199" spans="1:1" x14ac:dyDescent="0.2">
      <c r="A2199" t="s">
        <v>9196</v>
      </c>
    </row>
    <row r="2200" spans="1:1" x14ac:dyDescent="0.2">
      <c r="A2200" t="s">
        <v>9196</v>
      </c>
    </row>
    <row r="2201" spans="1:1" x14ac:dyDescent="0.2">
      <c r="A2201" t="s">
        <v>9196</v>
      </c>
    </row>
    <row r="2202" spans="1:1" x14ac:dyDescent="0.2">
      <c r="A2202" t="s">
        <v>9196</v>
      </c>
    </row>
    <row r="2203" spans="1:1" x14ac:dyDescent="0.2">
      <c r="A2203" t="s">
        <v>9196</v>
      </c>
    </row>
    <row r="2204" spans="1:1" x14ac:dyDescent="0.2">
      <c r="A2204" t="s">
        <v>9196</v>
      </c>
    </row>
    <row r="2205" spans="1:1" x14ac:dyDescent="0.2">
      <c r="A2205" t="s">
        <v>9196</v>
      </c>
    </row>
    <row r="2206" spans="1:1" x14ac:dyDescent="0.2">
      <c r="A2206" t="s">
        <v>9196</v>
      </c>
    </row>
    <row r="2207" spans="1:1" x14ac:dyDescent="0.2">
      <c r="A2207" t="s">
        <v>9196</v>
      </c>
    </row>
    <row r="2208" spans="1:1" x14ac:dyDescent="0.2">
      <c r="A2208" t="s">
        <v>9196</v>
      </c>
    </row>
    <row r="2209" spans="1:1" x14ac:dyDescent="0.2">
      <c r="A2209" t="s">
        <v>9196</v>
      </c>
    </row>
    <row r="2210" spans="1:1" x14ac:dyDescent="0.2">
      <c r="A2210" t="s">
        <v>9196</v>
      </c>
    </row>
    <row r="2211" spans="1:1" x14ac:dyDescent="0.2">
      <c r="A2211" t="s">
        <v>9196</v>
      </c>
    </row>
    <row r="2212" spans="1:1" x14ac:dyDescent="0.2">
      <c r="A2212" t="s">
        <v>9196</v>
      </c>
    </row>
    <row r="2213" spans="1:1" x14ac:dyDescent="0.2">
      <c r="A2213" t="s">
        <v>9196</v>
      </c>
    </row>
    <row r="2214" spans="1:1" x14ac:dyDescent="0.2">
      <c r="A2214" t="s">
        <v>9196</v>
      </c>
    </row>
    <row r="2215" spans="1:1" x14ac:dyDescent="0.2">
      <c r="A2215" t="s">
        <v>9196</v>
      </c>
    </row>
    <row r="2216" spans="1:1" x14ac:dyDescent="0.2">
      <c r="A2216" t="s">
        <v>9196</v>
      </c>
    </row>
    <row r="2217" spans="1:1" x14ac:dyDescent="0.2">
      <c r="A2217" t="s">
        <v>9196</v>
      </c>
    </row>
    <row r="2218" spans="1:1" x14ac:dyDescent="0.2">
      <c r="A2218" t="s">
        <v>9196</v>
      </c>
    </row>
    <row r="2219" spans="1:1" x14ac:dyDescent="0.2">
      <c r="A2219" t="s">
        <v>9196</v>
      </c>
    </row>
    <row r="2220" spans="1:1" x14ac:dyDescent="0.2">
      <c r="A2220" t="s">
        <v>9196</v>
      </c>
    </row>
    <row r="2221" spans="1:1" x14ac:dyDescent="0.2">
      <c r="A2221" t="s">
        <v>9196</v>
      </c>
    </row>
    <row r="2222" spans="1:1" x14ac:dyDescent="0.2">
      <c r="A2222" t="s">
        <v>9196</v>
      </c>
    </row>
    <row r="2223" spans="1:1" x14ac:dyDescent="0.2">
      <c r="A2223" t="s">
        <v>9196</v>
      </c>
    </row>
    <row r="2224" spans="1:1" x14ac:dyDescent="0.2">
      <c r="A2224" t="s">
        <v>9196</v>
      </c>
    </row>
    <row r="2225" spans="1:1" x14ac:dyDescent="0.2">
      <c r="A2225" t="s">
        <v>9196</v>
      </c>
    </row>
    <row r="2226" spans="1:1" x14ac:dyDescent="0.2">
      <c r="A2226" t="s">
        <v>9196</v>
      </c>
    </row>
    <row r="2227" spans="1:1" x14ac:dyDescent="0.2">
      <c r="A2227" t="s">
        <v>9196</v>
      </c>
    </row>
    <row r="2228" spans="1:1" x14ac:dyDescent="0.2">
      <c r="A2228" t="s">
        <v>9196</v>
      </c>
    </row>
    <row r="2229" spans="1:1" x14ac:dyDescent="0.2">
      <c r="A2229" t="s">
        <v>9196</v>
      </c>
    </row>
    <row r="2230" spans="1:1" x14ac:dyDescent="0.2">
      <c r="A2230" t="s">
        <v>9196</v>
      </c>
    </row>
    <row r="2231" spans="1:1" x14ac:dyDescent="0.2">
      <c r="A2231" t="s">
        <v>9196</v>
      </c>
    </row>
    <row r="2232" spans="1:1" x14ac:dyDescent="0.2">
      <c r="A2232" t="s">
        <v>9196</v>
      </c>
    </row>
    <row r="2233" spans="1:1" x14ac:dyDescent="0.2">
      <c r="A2233" t="s">
        <v>9196</v>
      </c>
    </row>
    <row r="2234" spans="1:1" x14ac:dyDescent="0.2">
      <c r="A2234" t="s">
        <v>9196</v>
      </c>
    </row>
    <row r="2235" spans="1:1" x14ac:dyDescent="0.2">
      <c r="A2235" t="s">
        <v>9196</v>
      </c>
    </row>
    <row r="2236" spans="1:1" x14ac:dyDescent="0.2">
      <c r="A2236" t="s">
        <v>9196</v>
      </c>
    </row>
    <row r="2237" spans="1:1" x14ac:dyDescent="0.2">
      <c r="A2237" t="s">
        <v>9196</v>
      </c>
    </row>
    <row r="2238" spans="1:1" x14ac:dyDescent="0.2">
      <c r="A2238" t="s">
        <v>9196</v>
      </c>
    </row>
    <row r="2239" spans="1:1" x14ac:dyDescent="0.2">
      <c r="A2239" t="s">
        <v>9196</v>
      </c>
    </row>
    <row r="2240" spans="1:1" x14ac:dyDescent="0.2">
      <c r="A2240" t="s">
        <v>9196</v>
      </c>
    </row>
    <row r="2241" spans="1:1" x14ac:dyDescent="0.2">
      <c r="A2241" t="s">
        <v>9196</v>
      </c>
    </row>
    <row r="2242" spans="1:1" x14ac:dyDescent="0.2">
      <c r="A2242" t="s">
        <v>9196</v>
      </c>
    </row>
    <row r="2243" spans="1:1" x14ac:dyDescent="0.2">
      <c r="A2243" t="s">
        <v>9196</v>
      </c>
    </row>
    <row r="2244" spans="1:1" x14ac:dyDescent="0.2">
      <c r="A2244" t="s">
        <v>9196</v>
      </c>
    </row>
    <row r="2245" spans="1:1" x14ac:dyDescent="0.2">
      <c r="A2245" t="s">
        <v>9196</v>
      </c>
    </row>
    <row r="2246" spans="1:1" x14ac:dyDescent="0.2">
      <c r="A2246" t="s">
        <v>9196</v>
      </c>
    </row>
    <row r="2247" spans="1:1" x14ac:dyDescent="0.2">
      <c r="A2247" t="s">
        <v>9196</v>
      </c>
    </row>
    <row r="2248" spans="1:1" x14ac:dyDescent="0.2">
      <c r="A2248" t="s">
        <v>9196</v>
      </c>
    </row>
    <row r="2249" spans="1:1" x14ac:dyDescent="0.2">
      <c r="A2249" t="s">
        <v>9196</v>
      </c>
    </row>
    <row r="2250" spans="1:1" x14ac:dyDescent="0.2">
      <c r="A2250" t="s">
        <v>9196</v>
      </c>
    </row>
    <row r="2251" spans="1:1" x14ac:dyDescent="0.2">
      <c r="A2251" t="s">
        <v>9196</v>
      </c>
    </row>
    <row r="2252" spans="1:1" x14ac:dyDescent="0.2">
      <c r="A2252" t="s">
        <v>9196</v>
      </c>
    </row>
    <row r="2253" spans="1:1" x14ac:dyDescent="0.2">
      <c r="A2253" t="s">
        <v>9196</v>
      </c>
    </row>
    <row r="2254" spans="1:1" x14ac:dyDescent="0.2">
      <c r="A2254" t="s">
        <v>9196</v>
      </c>
    </row>
    <row r="2255" spans="1:1" x14ac:dyDescent="0.2">
      <c r="A2255" t="s">
        <v>9196</v>
      </c>
    </row>
    <row r="2256" spans="1:1" x14ac:dyDescent="0.2">
      <c r="A2256" t="s">
        <v>9196</v>
      </c>
    </row>
    <row r="2257" spans="1:1" x14ac:dyDescent="0.2">
      <c r="A2257" t="s">
        <v>9196</v>
      </c>
    </row>
    <row r="2258" spans="1:1" x14ac:dyDescent="0.2">
      <c r="A2258" t="s">
        <v>9196</v>
      </c>
    </row>
    <row r="2259" spans="1:1" x14ac:dyDescent="0.2">
      <c r="A2259" t="s">
        <v>9196</v>
      </c>
    </row>
    <row r="2260" spans="1:1" x14ac:dyDescent="0.2">
      <c r="A2260" t="s">
        <v>9196</v>
      </c>
    </row>
    <row r="2261" spans="1:1" x14ac:dyDescent="0.2">
      <c r="A2261" t="s">
        <v>9196</v>
      </c>
    </row>
    <row r="2262" spans="1:1" x14ac:dyDescent="0.2">
      <c r="A2262" t="s">
        <v>9196</v>
      </c>
    </row>
    <row r="2263" spans="1:1" x14ac:dyDescent="0.2">
      <c r="A2263" t="s">
        <v>9196</v>
      </c>
    </row>
    <row r="2264" spans="1:1" x14ac:dyDescent="0.2">
      <c r="A2264" t="s">
        <v>9196</v>
      </c>
    </row>
    <row r="2265" spans="1:1" x14ac:dyDescent="0.2">
      <c r="A2265" t="s">
        <v>9196</v>
      </c>
    </row>
    <row r="2266" spans="1:1" x14ac:dyDescent="0.2">
      <c r="A2266" t="s">
        <v>9196</v>
      </c>
    </row>
    <row r="2267" spans="1:1" x14ac:dyDescent="0.2">
      <c r="A2267" t="s">
        <v>9196</v>
      </c>
    </row>
    <row r="2268" spans="1:1" x14ac:dyDescent="0.2">
      <c r="A2268" t="s">
        <v>9196</v>
      </c>
    </row>
    <row r="2269" spans="1:1" x14ac:dyDescent="0.2">
      <c r="A2269" t="s">
        <v>9196</v>
      </c>
    </row>
    <row r="2270" spans="1:1" x14ac:dyDescent="0.2">
      <c r="A2270" t="s">
        <v>9196</v>
      </c>
    </row>
    <row r="2271" spans="1:1" x14ac:dyDescent="0.2">
      <c r="A2271" t="s">
        <v>9196</v>
      </c>
    </row>
    <row r="2272" spans="1:1" x14ac:dyDescent="0.2">
      <c r="A2272" t="s">
        <v>9196</v>
      </c>
    </row>
    <row r="2273" spans="1:1" x14ac:dyDescent="0.2">
      <c r="A2273" t="s">
        <v>9196</v>
      </c>
    </row>
    <row r="2274" spans="1:1" x14ac:dyDescent="0.2">
      <c r="A2274" t="s">
        <v>9196</v>
      </c>
    </row>
    <row r="2275" spans="1:1" x14ac:dyDescent="0.2">
      <c r="A2275" t="s">
        <v>9196</v>
      </c>
    </row>
    <row r="2276" spans="1:1" x14ac:dyDescent="0.2">
      <c r="A2276" t="s">
        <v>9196</v>
      </c>
    </row>
    <row r="2277" spans="1:1" x14ac:dyDescent="0.2">
      <c r="A2277" t="s">
        <v>9196</v>
      </c>
    </row>
    <row r="2278" spans="1:1" x14ac:dyDescent="0.2">
      <c r="A2278" t="s">
        <v>9196</v>
      </c>
    </row>
    <row r="2279" spans="1:1" x14ac:dyDescent="0.2">
      <c r="A2279" t="s">
        <v>9196</v>
      </c>
    </row>
    <row r="2280" spans="1:1" x14ac:dyDescent="0.2">
      <c r="A2280" t="s">
        <v>9196</v>
      </c>
    </row>
    <row r="2281" spans="1:1" x14ac:dyDescent="0.2">
      <c r="A2281" t="s">
        <v>9196</v>
      </c>
    </row>
    <row r="2282" spans="1:1" x14ac:dyDescent="0.2">
      <c r="A2282" t="s">
        <v>9196</v>
      </c>
    </row>
    <row r="2283" spans="1:1" x14ac:dyDescent="0.2">
      <c r="A2283" t="s">
        <v>9196</v>
      </c>
    </row>
    <row r="2284" spans="1:1" x14ac:dyDescent="0.2">
      <c r="A2284" t="s">
        <v>9196</v>
      </c>
    </row>
    <row r="2285" spans="1:1" x14ac:dyDescent="0.2">
      <c r="A2285" t="s">
        <v>9196</v>
      </c>
    </row>
    <row r="2286" spans="1:1" x14ac:dyDescent="0.2">
      <c r="A2286" t="s">
        <v>9196</v>
      </c>
    </row>
    <row r="2287" spans="1:1" x14ac:dyDescent="0.2">
      <c r="A2287" t="s">
        <v>9196</v>
      </c>
    </row>
    <row r="2288" spans="1:1" x14ac:dyDescent="0.2">
      <c r="A2288" t="s">
        <v>9196</v>
      </c>
    </row>
    <row r="2289" spans="1:1" x14ac:dyDescent="0.2">
      <c r="A2289" t="s">
        <v>9196</v>
      </c>
    </row>
    <row r="2290" spans="1:1" x14ac:dyDescent="0.2">
      <c r="A2290" t="s">
        <v>9196</v>
      </c>
    </row>
    <row r="2291" spans="1:1" x14ac:dyDescent="0.2">
      <c r="A2291" t="s">
        <v>9196</v>
      </c>
    </row>
    <row r="2292" spans="1:1" x14ac:dyDescent="0.2">
      <c r="A2292" t="s">
        <v>9196</v>
      </c>
    </row>
    <row r="2293" spans="1:1" x14ac:dyDescent="0.2">
      <c r="A2293" t="s">
        <v>9196</v>
      </c>
    </row>
    <row r="2294" spans="1:1" x14ac:dyDescent="0.2">
      <c r="A2294" t="s">
        <v>9196</v>
      </c>
    </row>
    <row r="2295" spans="1:1" x14ac:dyDescent="0.2">
      <c r="A2295" t="s">
        <v>9196</v>
      </c>
    </row>
    <row r="2296" spans="1:1" x14ac:dyDescent="0.2">
      <c r="A2296" t="s">
        <v>9196</v>
      </c>
    </row>
    <row r="2297" spans="1:1" x14ac:dyDescent="0.2">
      <c r="A2297" t="s">
        <v>9196</v>
      </c>
    </row>
    <row r="2298" spans="1:1" x14ac:dyDescent="0.2">
      <c r="A2298" t="s">
        <v>9196</v>
      </c>
    </row>
    <row r="2299" spans="1:1" x14ac:dyDescent="0.2">
      <c r="A2299" t="s">
        <v>9196</v>
      </c>
    </row>
    <row r="2300" spans="1:1" x14ac:dyDescent="0.2">
      <c r="A2300" t="s">
        <v>9196</v>
      </c>
    </row>
    <row r="2301" spans="1:1" x14ac:dyDescent="0.2">
      <c r="A2301" t="s">
        <v>9196</v>
      </c>
    </row>
    <row r="2302" spans="1:1" x14ac:dyDescent="0.2">
      <c r="A2302" t="s">
        <v>9196</v>
      </c>
    </row>
    <row r="2303" spans="1:1" x14ac:dyDescent="0.2">
      <c r="A2303" t="s">
        <v>9196</v>
      </c>
    </row>
    <row r="2304" spans="1:1" x14ac:dyDescent="0.2">
      <c r="A2304" t="s">
        <v>9196</v>
      </c>
    </row>
    <row r="2305" spans="1:1" x14ac:dyDescent="0.2">
      <c r="A2305" t="s">
        <v>9196</v>
      </c>
    </row>
    <row r="2306" spans="1:1" x14ac:dyDescent="0.2">
      <c r="A2306" t="s">
        <v>9196</v>
      </c>
    </row>
    <row r="2307" spans="1:1" x14ac:dyDescent="0.2">
      <c r="A2307" t="s">
        <v>9196</v>
      </c>
    </row>
    <row r="2308" spans="1:1" x14ac:dyDescent="0.2">
      <c r="A2308" t="s">
        <v>9196</v>
      </c>
    </row>
    <row r="2309" spans="1:1" x14ac:dyDescent="0.2">
      <c r="A2309" t="s">
        <v>9196</v>
      </c>
    </row>
    <row r="2310" spans="1:1" x14ac:dyDescent="0.2">
      <c r="A2310" t="s">
        <v>9196</v>
      </c>
    </row>
    <row r="2311" spans="1:1" x14ac:dyDescent="0.2">
      <c r="A2311" t="s">
        <v>9196</v>
      </c>
    </row>
    <row r="2312" spans="1:1" x14ac:dyDescent="0.2">
      <c r="A2312" t="s">
        <v>9196</v>
      </c>
    </row>
    <row r="2313" spans="1:1" x14ac:dyDescent="0.2">
      <c r="A2313" t="s">
        <v>9196</v>
      </c>
    </row>
    <row r="2314" spans="1:1" x14ac:dyDescent="0.2">
      <c r="A2314" t="s">
        <v>9196</v>
      </c>
    </row>
    <row r="2315" spans="1:1" x14ac:dyDescent="0.2">
      <c r="A2315" t="s">
        <v>9196</v>
      </c>
    </row>
    <row r="2316" spans="1:1" x14ac:dyDescent="0.2">
      <c r="A2316" t="s">
        <v>9196</v>
      </c>
    </row>
    <row r="2317" spans="1:1" x14ac:dyDescent="0.2">
      <c r="A2317" t="s">
        <v>9196</v>
      </c>
    </row>
    <row r="2318" spans="1:1" x14ac:dyDescent="0.2">
      <c r="A2318" t="s">
        <v>9196</v>
      </c>
    </row>
    <row r="2319" spans="1:1" x14ac:dyDescent="0.2">
      <c r="A2319" t="s">
        <v>9196</v>
      </c>
    </row>
    <row r="2320" spans="1:1" x14ac:dyDescent="0.2">
      <c r="A2320" t="s">
        <v>9196</v>
      </c>
    </row>
    <row r="2321" spans="1:1" x14ac:dyDescent="0.2">
      <c r="A2321" t="s">
        <v>9196</v>
      </c>
    </row>
    <row r="2322" spans="1:1" x14ac:dyDescent="0.2">
      <c r="A2322" t="s">
        <v>9196</v>
      </c>
    </row>
    <row r="2323" spans="1:1" x14ac:dyDescent="0.2">
      <c r="A2323" t="s">
        <v>9196</v>
      </c>
    </row>
    <row r="2324" spans="1:1" x14ac:dyDescent="0.2">
      <c r="A2324" t="s">
        <v>9196</v>
      </c>
    </row>
    <row r="2325" spans="1:1" x14ac:dyDescent="0.2">
      <c r="A2325" t="s">
        <v>9196</v>
      </c>
    </row>
    <row r="2326" spans="1:1" x14ac:dyDescent="0.2">
      <c r="A2326" t="s">
        <v>9196</v>
      </c>
    </row>
    <row r="2327" spans="1:1" x14ac:dyDescent="0.2">
      <c r="A2327" t="s">
        <v>9196</v>
      </c>
    </row>
    <row r="2328" spans="1:1" x14ac:dyDescent="0.2">
      <c r="A2328" t="s">
        <v>9196</v>
      </c>
    </row>
    <row r="2329" spans="1:1" x14ac:dyDescent="0.2">
      <c r="A2329" t="s">
        <v>9196</v>
      </c>
    </row>
    <row r="2330" spans="1:1" x14ac:dyDescent="0.2">
      <c r="A2330" t="s">
        <v>9196</v>
      </c>
    </row>
    <row r="2331" spans="1:1" x14ac:dyDescent="0.2">
      <c r="A2331" t="s">
        <v>9196</v>
      </c>
    </row>
    <row r="2332" spans="1:1" x14ac:dyDescent="0.2">
      <c r="A2332" t="s">
        <v>9196</v>
      </c>
    </row>
    <row r="2333" spans="1:1" x14ac:dyDescent="0.2">
      <c r="A2333" t="s">
        <v>9196</v>
      </c>
    </row>
    <row r="2334" spans="1:1" x14ac:dyDescent="0.2">
      <c r="A2334" t="s">
        <v>9196</v>
      </c>
    </row>
    <row r="2335" spans="1:1" x14ac:dyDescent="0.2">
      <c r="A2335" t="s">
        <v>9196</v>
      </c>
    </row>
    <row r="2336" spans="1:1" x14ac:dyDescent="0.2">
      <c r="A2336" t="s">
        <v>9196</v>
      </c>
    </row>
    <row r="2337" spans="1:1" x14ac:dyDescent="0.2">
      <c r="A2337" t="s">
        <v>9196</v>
      </c>
    </row>
    <row r="2338" spans="1:1" x14ac:dyDescent="0.2">
      <c r="A2338" t="s">
        <v>9196</v>
      </c>
    </row>
    <row r="2339" spans="1:1" x14ac:dyDescent="0.2">
      <c r="A2339" t="s">
        <v>9196</v>
      </c>
    </row>
    <row r="2340" spans="1:1" x14ac:dyDescent="0.2">
      <c r="A2340" t="s">
        <v>9196</v>
      </c>
    </row>
    <row r="2341" spans="1:1" x14ac:dyDescent="0.2">
      <c r="A2341" t="s">
        <v>9196</v>
      </c>
    </row>
    <row r="2342" spans="1:1" x14ac:dyDescent="0.2">
      <c r="A2342" t="s">
        <v>9196</v>
      </c>
    </row>
    <row r="2343" spans="1:1" x14ac:dyDescent="0.2">
      <c r="A2343" t="s">
        <v>9196</v>
      </c>
    </row>
    <row r="2344" spans="1:1" x14ac:dyDescent="0.2">
      <c r="A2344" t="s">
        <v>9196</v>
      </c>
    </row>
    <row r="2345" spans="1:1" x14ac:dyDescent="0.2">
      <c r="A2345" t="s">
        <v>9196</v>
      </c>
    </row>
    <row r="2346" spans="1:1" x14ac:dyDescent="0.2">
      <c r="A2346" t="s">
        <v>9196</v>
      </c>
    </row>
    <row r="2347" spans="1:1" x14ac:dyDescent="0.2">
      <c r="A2347" t="s">
        <v>9196</v>
      </c>
    </row>
    <row r="2348" spans="1:1" x14ac:dyDescent="0.2">
      <c r="A2348" t="s">
        <v>9196</v>
      </c>
    </row>
    <row r="2349" spans="1:1" x14ac:dyDescent="0.2">
      <c r="A2349" t="s">
        <v>9196</v>
      </c>
    </row>
    <row r="2350" spans="1:1" x14ac:dyDescent="0.2">
      <c r="A2350" t="s">
        <v>9196</v>
      </c>
    </row>
    <row r="2351" spans="1:1" x14ac:dyDescent="0.2">
      <c r="A2351" t="s">
        <v>9196</v>
      </c>
    </row>
    <row r="2352" spans="1:1" x14ac:dyDescent="0.2">
      <c r="A2352" t="s">
        <v>9196</v>
      </c>
    </row>
    <row r="2353" spans="1:1" x14ac:dyDescent="0.2">
      <c r="A2353" t="s">
        <v>9196</v>
      </c>
    </row>
    <row r="2354" spans="1:1" x14ac:dyDescent="0.2">
      <c r="A2354" t="s">
        <v>9196</v>
      </c>
    </row>
    <row r="2355" spans="1:1" x14ac:dyDescent="0.2">
      <c r="A2355" t="s">
        <v>9196</v>
      </c>
    </row>
    <row r="2356" spans="1:1" x14ac:dyDescent="0.2">
      <c r="A2356" t="s">
        <v>9196</v>
      </c>
    </row>
    <row r="2357" spans="1:1" x14ac:dyDescent="0.2">
      <c r="A2357" t="s">
        <v>9196</v>
      </c>
    </row>
    <row r="2358" spans="1:1" x14ac:dyDescent="0.2">
      <c r="A2358" t="s">
        <v>9196</v>
      </c>
    </row>
    <row r="2359" spans="1:1" x14ac:dyDescent="0.2">
      <c r="A2359" t="s">
        <v>9196</v>
      </c>
    </row>
    <row r="2360" spans="1:1" x14ac:dyDescent="0.2">
      <c r="A2360" t="s">
        <v>9196</v>
      </c>
    </row>
    <row r="2361" spans="1:1" x14ac:dyDescent="0.2">
      <c r="A2361" t="s">
        <v>9196</v>
      </c>
    </row>
    <row r="2362" spans="1:1" x14ac:dyDescent="0.2">
      <c r="A2362" t="s">
        <v>9196</v>
      </c>
    </row>
    <row r="2363" spans="1:1" x14ac:dyDescent="0.2">
      <c r="A2363" t="s">
        <v>9196</v>
      </c>
    </row>
    <row r="2364" spans="1:1" x14ac:dyDescent="0.2">
      <c r="A2364" t="s">
        <v>9196</v>
      </c>
    </row>
    <row r="2365" spans="1:1" x14ac:dyDescent="0.2">
      <c r="A2365" t="s">
        <v>9196</v>
      </c>
    </row>
    <row r="2366" spans="1:1" x14ac:dyDescent="0.2">
      <c r="A2366" t="s">
        <v>9196</v>
      </c>
    </row>
    <row r="2367" spans="1:1" x14ac:dyDescent="0.2">
      <c r="A2367" t="s">
        <v>9196</v>
      </c>
    </row>
    <row r="2368" spans="1:1" x14ac:dyDescent="0.2">
      <c r="A2368" t="s">
        <v>9196</v>
      </c>
    </row>
    <row r="2369" spans="1:1" x14ac:dyDescent="0.2">
      <c r="A2369" t="s">
        <v>9196</v>
      </c>
    </row>
    <row r="2370" spans="1:1" x14ac:dyDescent="0.2">
      <c r="A2370" t="s">
        <v>9196</v>
      </c>
    </row>
    <row r="2371" spans="1:1" x14ac:dyDescent="0.2">
      <c r="A2371" t="s">
        <v>9196</v>
      </c>
    </row>
    <row r="2372" spans="1:1" x14ac:dyDescent="0.2">
      <c r="A2372" t="s">
        <v>9196</v>
      </c>
    </row>
    <row r="2373" spans="1:1" x14ac:dyDescent="0.2">
      <c r="A2373" t="s">
        <v>9196</v>
      </c>
    </row>
    <row r="2374" spans="1:1" x14ac:dyDescent="0.2">
      <c r="A2374" t="s">
        <v>9196</v>
      </c>
    </row>
    <row r="2375" spans="1:1" x14ac:dyDescent="0.2">
      <c r="A2375" t="s">
        <v>9196</v>
      </c>
    </row>
    <row r="2376" spans="1:1" x14ac:dyDescent="0.2">
      <c r="A2376" t="s">
        <v>9196</v>
      </c>
    </row>
    <row r="2377" spans="1:1" x14ac:dyDescent="0.2">
      <c r="A2377" t="s">
        <v>9196</v>
      </c>
    </row>
    <row r="2378" spans="1:1" x14ac:dyDescent="0.2">
      <c r="A2378" t="s">
        <v>9196</v>
      </c>
    </row>
    <row r="2379" spans="1:1" x14ac:dyDescent="0.2">
      <c r="A2379" t="s">
        <v>9196</v>
      </c>
    </row>
    <row r="2380" spans="1:1" x14ac:dyDescent="0.2">
      <c r="A2380" t="s">
        <v>9196</v>
      </c>
    </row>
    <row r="2381" spans="1:1" x14ac:dyDescent="0.2">
      <c r="A2381" t="s">
        <v>9196</v>
      </c>
    </row>
    <row r="2382" spans="1:1" x14ac:dyDescent="0.2">
      <c r="A2382" t="s">
        <v>9196</v>
      </c>
    </row>
    <row r="2383" spans="1:1" x14ac:dyDescent="0.2">
      <c r="A2383" t="s">
        <v>9196</v>
      </c>
    </row>
    <row r="2384" spans="1:1" x14ac:dyDescent="0.2">
      <c r="A2384" t="s">
        <v>9196</v>
      </c>
    </row>
    <row r="2385" spans="1:1" x14ac:dyDescent="0.2">
      <c r="A2385" t="s">
        <v>9196</v>
      </c>
    </row>
    <row r="2386" spans="1:1" x14ac:dyDescent="0.2">
      <c r="A2386" t="s">
        <v>9196</v>
      </c>
    </row>
    <row r="2387" spans="1:1" x14ac:dyDescent="0.2">
      <c r="A2387" t="s">
        <v>9196</v>
      </c>
    </row>
    <row r="2388" spans="1:1" x14ac:dyDescent="0.2">
      <c r="A2388" t="s">
        <v>9196</v>
      </c>
    </row>
    <row r="2389" spans="1:1" x14ac:dyDescent="0.2">
      <c r="A2389" t="s">
        <v>9196</v>
      </c>
    </row>
    <row r="2390" spans="1:1" x14ac:dyDescent="0.2">
      <c r="A2390" t="s">
        <v>9196</v>
      </c>
    </row>
    <row r="2391" spans="1:1" x14ac:dyDescent="0.2">
      <c r="A2391" t="s">
        <v>9196</v>
      </c>
    </row>
    <row r="2392" spans="1:1" x14ac:dyDescent="0.2">
      <c r="A2392" t="s">
        <v>9196</v>
      </c>
    </row>
    <row r="2393" spans="1:1" x14ac:dyDescent="0.2">
      <c r="A2393" t="s">
        <v>9196</v>
      </c>
    </row>
    <row r="2394" spans="1:1" x14ac:dyDescent="0.2">
      <c r="A2394" t="s">
        <v>9196</v>
      </c>
    </row>
    <row r="2395" spans="1:1" x14ac:dyDescent="0.2">
      <c r="A2395" t="s">
        <v>9196</v>
      </c>
    </row>
    <row r="2396" spans="1:1" x14ac:dyDescent="0.2">
      <c r="A2396" t="s">
        <v>9196</v>
      </c>
    </row>
    <row r="2397" spans="1:1" x14ac:dyDescent="0.2">
      <c r="A2397" t="s">
        <v>9196</v>
      </c>
    </row>
    <row r="2398" spans="1:1" x14ac:dyDescent="0.2">
      <c r="A2398" t="s">
        <v>9196</v>
      </c>
    </row>
    <row r="2399" spans="1:1" x14ac:dyDescent="0.2">
      <c r="A2399" t="s">
        <v>9196</v>
      </c>
    </row>
    <row r="2400" spans="1:1" x14ac:dyDescent="0.2">
      <c r="A2400" t="s">
        <v>9196</v>
      </c>
    </row>
    <row r="2401" spans="1:1" x14ac:dyDescent="0.2">
      <c r="A2401" t="s">
        <v>9196</v>
      </c>
    </row>
    <row r="2402" spans="1:1" x14ac:dyDescent="0.2">
      <c r="A2402" t="s">
        <v>9196</v>
      </c>
    </row>
    <row r="2403" spans="1:1" x14ac:dyDescent="0.2">
      <c r="A2403" t="s">
        <v>9196</v>
      </c>
    </row>
    <row r="2404" spans="1:1" x14ac:dyDescent="0.2">
      <c r="A2404" t="s">
        <v>9196</v>
      </c>
    </row>
    <row r="2405" spans="1:1" x14ac:dyDescent="0.2">
      <c r="A2405" t="s">
        <v>9196</v>
      </c>
    </row>
    <row r="2406" spans="1:1" x14ac:dyDescent="0.2">
      <c r="A2406" t="s">
        <v>9196</v>
      </c>
    </row>
    <row r="2407" spans="1:1" x14ac:dyDescent="0.2">
      <c r="A2407" t="s">
        <v>9196</v>
      </c>
    </row>
    <row r="2408" spans="1:1" x14ac:dyDescent="0.2">
      <c r="A2408" t="s">
        <v>9196</v>
      </c>
    </row>
    <row r="2409" spans="1:1" x14ac:dyDescent="0.2">
      <c r="A2409" t="s">
        <v>9196</v>
      </c>
    </row>
    <row r="2410" spans="1:1" x14ac:dyDescent="0.2">
      <c r="A2410" t="s">
        <v>9196</v>
      </c>
    </row>
    <row r="2411" spans="1:1" x14ac:dyDescent="0.2">
      <c r="A2411" t="s">
        <v>9196</v>
      </c>
    </row>
    <row r="2412" spans="1:1" x14ac:dyDescent="0.2">
      <c r="A2412" t="s">
        <v>9196</v>
      </c>
    </row>
    <row r="2413" spans="1:1" x14ac:dyDescent="0.2">
      <c r="A2413" t="s">
        <v>9196</v>
      </c>
    </row>
    <row r="2414" spans="1:1" x14ac:dyDescent="0.2">
      <c r="A2414" t="s">
        <v>9196</v>
      </c>
    </row>
    <row r="2415" spans="1:1" x14ac:dyDescent="0.2">
      <c r="A2415" t="s">
        <v>9196</v>
      </c>
    </row>
    <row r="2416" spans="1:1" x14ac:dyDescent="0.2">
      <c r="A2416" t="s">
        <v>9196</v>
      </c>
    </row>
    <row r="2417" spans="1:1" x14ac:dyDescent="0.2">
      <c r="A2417" t="s">
        <v>9196</v>
      </c>
    </row>
    <row r="2418" spans="1:1" x14ac:dyDescent="0.2">
      <c r="A2418" t="s">
        <v>9196</v>
      </c>
    </row>
    <row r="2419" spans="1:1" x14ac:dyDescent="0.2">
      <c r="A2419" t="s">
        <v>9196</v>
      </c>
    </row>
    <row r="2420" spans="1:1" x14ac:dyDescent="0.2">
      <c r="A2420" t="s">
        <v>9196</v>
      </c>
    </row>
    <row r="2421" spans="1:1" x14ac:dyDescent="0.2">
      <c r="A2421" t="s">
        <v>9196</v>
      </c>
    </row>
    <row r="2422" spans="1:1" x14ac:dyDescent="0.2">
      <c r="A2422" t="s">
        <v>9196</v>
      </c>
    </row>
    <row r="2423" spans="1:1" x14ac:dyDescent="0.2">
      <c r="A2423" t="s">
        <v>9196</v>
      </c>
    </row>
    <row r="2424" spans="1:1" x14ac:dyDescent="0.2">
      <c r="A2424" t="s">
        <v>9196</v>
      </c>
    </row>
    <row r="2425" spans="1:1" x14ac:dyDescent="0.2">
      <c r="A2425" t="s">
        <v>9196</v>
      </c>
    </row>
    <row r="2426" spans="1:1" x14ac:dyDescent="0.2">
      <c r="A2426" t="s">
        <v>9196</v>
      </c>
    </row>
    <row r="2427" spans="1:1" x14ac:dyDescent="0.2">
      <c r="A2427" t="s">
        <v>9196</v>
      </c>
    </row>
    <row r="2428" spans="1:1" x14ac:dyDescent="0.2">
      <c r="A2428" t="s">
        <v>9196</v>
      </c>
    </row>
    <row r="2429" spans="1:1" x14ac:dyDescent="0.2">
      <c r="A2429" t="s">
        <v>9196</v>
      </c>
    </row>
    <row r="2430" spans="1:1" x14ac:dyDescent="0.2">
      <c r="A2430" t="s">
        <v>9196</v>
      </c>
    </row>
    <row r="2431" spans="1:1" x14ac:dyDescent="0.2">
      <c r="A2431" t="s">
        <v>9196</v>
      </c>
    </row>
    <row r="2432" spans="1:1" x14ac:dyDescent="0.2">
      <c r="A2432" t="s">
        <v>9196</v>
      </c>
    </row>
    <row r="2433" spans="1:1" x14ac:dyDescent="0.2">
      <c r="A2433" t="s">
        <v>9196</v>
      </c>
    </row>
    <row r="2434" spans="1:1" x14ac:dyDescent="0.2">
      <c r="A2434" t="s">
        <v>9196</v>
      </c>
    </row>
    <row r="2435" spans="1:1" x14ac:dyDescent="0.2">
      <c r="A2435" t="s">
        <v>9196</v>
      </c>
    </row>
    <row r="2436" spans="1:1" x14ac:dyDescent="0.2">
      <c r="A2436" t="s">
        <v>9196</v>
      </c>
    </row>
    <row r="2437" spans="1:1" x14ac:dyDescent="0.2">
      <c r="A2437" t="s">
        <v>9196</v>
      </c>
    </row>
    <row r="2438" spans="1:1" x14ac:dyDescent="0.2">
      <c r="A2438" t="s">
        <v>9196</v>
      </c>
    </row>
    <row r="2439" spans="1:1" x14ac:dyDescent="0.2">
      <c r="A2439" t="s">
        <v>9196</v>
      </c>
    </row>
    <row r="2440" spans="1:1" x14ac:dyDescent="0.2">
      <c r="A2440" t="s">
        <v>9196</v>
      </c>
    </row>
    <row r="2441" spans="1:1" x14ac:dyDescent="0.2">
      <c r="A2441" t="s">
        <v>9196</v>
      </c>
    </row>
    <row r="2442" spans="1:1" x14ac:dyDescent="0.2">
      <c r="A2442" t="s">
        <v>9196</v>
      </c>
    </row>
    <row r="2443" spans="1:1" x14ac:dyDescent="0.2">
      <c r="A2443" t="s">
        <v>9196</v>
      </c>
    </row>
    <row r="2444" spans="1:1" x14ac:dyDescent="0.2">
      <c r="A2444" t="s">
        <v>9196</v>
      </c>
    </row>
    <row r="2445" spans="1:1" x14ac:dyDescent="0.2">
      <c r="A2445" t="s">
        <v>9196</v>
      </c>
    </row>
    <row r="2446" spans="1:1" x14ac:dyDescent="0.2">
      <c r="A2446" t="s">
        <v>9196</v>
      </c>
    </row>
    <row r="2447" spans="1:1" x14ac:dyDescent="0.2">
      <c r="A2447" t="s">
        <v>9196</v>
      </c>
    </row>
    <row r="2448" spans="1:1" x14ac:dyDescent="0.2">
      <c r="A2448" t="s">
        <v>9196</v>
      </c>
    </row>
    <row r="2449" spans="1:1" x14ac:dyDescent="0.2">
      <c r="A2449" t="s">
        <v>9196</v>
      </c>
    </row>
    <row r="2450" spans="1:1" x14ac:dyDescent="0.2">
      <c r="A2450" t="s">
        <v>9196</v>
      </c>
    </row>
    <row r="2451" spans="1:1" x14ac:dyDescent="0.2">
      <c r="A2451" t="s">
        <v>9196</v>
      </c>
    </row>
    <row r="2452" spans="1:1" x14ac:dyDescent="0.2">
      <c r="A2452" t="s">
        <v>9196</v>
      </c>
    </row>
    <row r="2453" spans="1:1" x14ac:dyDescent="0.2">
      <c r="A2453" t="s">
        <v>9196</v>
      </c>
    </row>
    <row r="2454" spans="1:1" x14ac:dyDescent="0.2">
      <c r="A2454" t="s">
        <v>9196</v>
      </c>
    </row>
    <row r="2455" spans="1:1" x14ac:dyDescent="0.2">
      <c r="A2455" t="s">
        <v>9196</v>
      </c>
    </row>
    <row r="2456" spans="1:1" x14ac:dyDescent="0.2">
      <c r="A2456" t="s">
        <v>9196</v>
      </c>
    </row>
    <row r="2457" spans="1:1" x14ac:dyDescent="0.2">
      <c r="A2457" t="s">
        <v>9196</v>
      </c>
    </row>
    <row r="2458" spans="1:1" x14ac:dyDescent="0.2">
      <c r="A2458" t="s">
        <v>9196</v>
      </c>
    </row>
    <row r="2459" spans="1:1" x14ac:dyDescent="0.2">
      <c r="A2459" t="s">
        <v>9196</v>
      </c>
    </row>
    <row r="2460" spans="1:1" x14ac:dyDescent="0.2">
      <c r="A2460" t="s">
        <v>9196</v>
      </c>
    </row>
    <row r="2461" spans="1:1" x14ac:dyDescent="0.2">
      <c r="A2461" t="s">
        <v>9196</v>
      </c>
    </row>
    <row r="2462" spans="1:1" x14ac:dyDescent="0.2">
      <c r="A2462" t="s">
        <v>9196</v>
      </c>
    </row>
    <row r="2463" spans="1:1" x14ac:dyDescent="0.2">
      <c r="A2463" t="s">
        <v>9196</v>
      </c>
    </row>
    <row r="2464" spans="1:1" x14ac:dyDescent="0.2">
      <c r="A2464" t="s">
        <v>9196</v>
      </c>
    </row>
    <row r="2465" spans="1:1" x14ac:dyDescent="0.2">
      <c r="A2465" t="s">
        <v>9196</v>
      </c>
    </row>
    <row r="2466" spans="1:1" x14ac:dyDescent="0.2">
      <c r="A2466" t="s">
        <v>9196</v>
      </c>
    </row>
    <row r="2467" spans="1:1" x14ac:dyDescent="0.2">
      <c r="A2467" t="s">
        <v>9196</v>
      </c>
    </row>
    <row r="2468" spans="1:1" x14ac:dyDescent="0.2">
      <c r="A2468" t="s">
        <v>9196</v>
      </c>
    </row>
    <row r="2469" spans="1:1" x14ac:dyDescent="0.2">
      <c r="A2469" t="s">
        <v>9196</v>
      </c>
    </row>
    <row r="2470" spans="1:1" x14ac:dyDescent="0.2">
      <c r="A2470" t="s">
        <v>9196</v>
      </c>
    </row>
    <row r="2471" spans="1:1" x14ac:dyDescent="0.2">
      <c r="A2471" t="s">
        <v>9196</v>
      </c>
    </row>
    <row r="2472" spans="1:1" x14ac:dyDescent="0.2">
      <c r="A2472" t="s">
        <v>9196</v>
      </c>
    </row>
    <row r="2473" spans="1:1" x14ac:dyDescent="0.2">
      <c r="A2473" t="s">
        <v>9196</v>
      </c>
    </row>
    <row r="2474" spans="1:1" x14ac:dyDescent="0.2">
      <c r="A2474" t="s">
        <v>9196</v>
      </c>
    </row>
    <row r="2475" spans="1:1" x14ac:dyDescent="0.2">
      <c r="A2475" t="s">
        <v>9196</v>
      </c>
    </row>
    <row r="2476" spans="1:1" x14ac:dyDescent="0.2">
      <c r="A2476" t="s">
        <v>9196</v>
      </c>
    </row>
    <row r="2477" spans="1:1" x14ac:dyDescent="0.2">
      <c r="A2477" t="s">
        <v>9196</v>
      </c>
    </row>
    <row r="2478" spans="1:1" x14ac:dyDescent="0.2">
      <c r="A2478" t="s">
        <v>9196</v>
      </c>
    </row>
    <row r="2479" spans="1:1" x14ac:dyDescent="0.2">
      <c r="A2479" t="s">
        <v>9196</v>
      </c>
    </row>
    <row r="2480" spans="1:1" x14ac:dyDescent="0.2">
      <c r="A2480" t="s">
        <v>9196</v>
      </c>
    </row>
    <row r="2481" spans="1:1" x14ac:dyDescent="0.2">
      <c r="A2481" t="s">
        <v>9196</v>
      </c>
    </row>
    <row r="2482" spans="1:1" x14ac:dyDescent="0.2">
      <c r="A2482" t="s">
        <v>9196</v>
      </c>
    </row>
    <row r="2483" spans="1:1" x14ac:dyDescent="0.2">
      <c r="A2483" t="s">
        <v>9196</v>
      </c>
    </row>
    <row r="2484" spans="1:1" x14ac:dyDescent="0.2">
      <c r="A2484" t="s">
        <v>9196</v>
      </c>
    </row>
    <row r="2485" spans="1:1" x14ac:dyDescent="0.2">
      <c r="A2485" t="s">
        <v>9196</v>
      </c>
    </row>
    <row r="2486" spans="1:1" x14ac:dyDescent="0.2">
      <c r="A2486" t="s">
        <v>9196</v>
      </c>
    </row>
    <row r="2487" spans="1:1" x14ac:dyDescent="0.2">
      <c r="A2487" t="s">
        <v>9196</v>
      </c>
    </row>
    <row r="2488" spans="1:1" x14ac:dyDescent="0.2">
      <c r="A2488" t="s">
        <v>9196</v>
      </c>
    </row>
    <row r="2489" spans="1:1" x14ac:dyDescent="0.2">
      <c r="A2489" t="s">
        <v>9196</v>
      </c>
    </row>
    <row r="2490" spans="1:1" x14ac:dyDescent="0.2">
      <c r="A2490" t="s">
        <v>9196</v>
      </c>
    </row>
    <row r="2491" spans="1:1" x14ac:dyDescent="0.2">
      <c r="A2491" t="s">
        <v>9196</v>
      </c>
    </row>
    <row r="2492" spans="1:1" x14ac:dyDescent="0.2">
      <c r="A2492" t="s">
        <v>9196</v>
      </c>
    </row>
    <row r="2493" spans="1:1" x14ac:dyDescent="0.2">
      <c r="A2493" t="s">
        <v>9196</v>
      </c>
    </row>
    <row r="2494" spans="1:1" x14ac:dyDescent="0.2">
      <c r="A2494" t="s">
        <v>9196</v>
      </c>
    </row>
    <row r="2495" spans="1:1" x14ac:dyDescent="0.2">
      <c r="A2495" t="s">
        <v>9196</v>
      </c>
    </row>
    <row r="2496" spans="1:1" x14ac:dyDescent="0.2">
      <c r="A2496" t="s">
        <v>9196</v>
      </c>
    </row>
    <row r="2497" spans="1:1" x14ac:dyDescent="0.2">
      <c r="A2497" t="s">
        <v>9196</v>
      </c>
    </row>
    <row r="2498" spans="1:1" x14ac:dyDescent="0.2">
      <c r="A2498" t="s">
        <v>9196</v>
      </c>
    </row>
    <row r="2499" spans="1:1" x14ac:dyDescent="0.2">
      <c r="A2499" t="s">
        <v>9196</v>
      </c>
    </row>
    <row r="2500" spans="1:1" x14ac:dyDescent="0.2">
      <c r="A2500" t="s">
        <v>9196</v>
      </c>
    </row>
    <row r="2501" spans="1:1" x14ac:dyDescent="0.2">
      <c r="A2501" t="s">
        <v>9196</v>
      </c>
    </row>
    <row r="2502" spans="1:1" x14ac:dyDescent="0.2">
      <c r="A2502" t="s">
        <v>9196</v>
      </c>
    </row>
    <row r="2503" spans="1:1" x14ac:dyDescent="0.2">
      <c r="A2503" t="s">
        <v>9196</v>
      </c>
    </row>
    <row r="2504" spans="1:1" x14ac:dyDescent="0.2">
      <c r="A2504" t="s">
        <v>9196</v>
      </c>
    </row>
    <row r="2505" spans="1:1" x14ac:dyDescent="0.2">
      <c r="A2505" t="s">
        <v>9196</v>
      </c>
    </row>
    <row r="2506" spans="1:1" x14ac:dyDescent="0.2">
      <c r="A2506" t="s">
        <v>9196</v>
      </c>
    </row>
    <row r="2507" spans="1:1" x14ac:dyDescent="0.2">
      <c r="A2507" t="s">
        <v>9196</v>
      </c>
    </row>
    <row r="2508" spans="1:1" x14ac:dyDescent="0.2">
      <c r="A2508" t="s">
        <v>9196</v>
      </c>
    </row>
    <row r="2509" spans="1:1" x14ac:dyDescent="0.2">
      <c r="A2509" t="s">
        <v>9196</v>
      </c>
    </row>
    <row r="2510" spans="1:1" x14ac:dyDescent="0.2">
      <c r="A2510" t="s">
        <v>9196</v>
      </c>
    </row>
    <row r="2511" spans="1:1" x14ac:dyDescent="0.2">
      <c r="A2511" t="s">
        <v>9196</v>
      </c>
    </row>
    <row r="2512" spans="1:1" x14ac:dyDescent="0.2">
      <c r="A2512" t="s">
        <v>9196</v>
      </c>
    </row>
    <row r="2513" spans="1:1" x14ac:dyDescent="0.2">
      <c r="A2513" t="s">
        <v>9196</v>
      </c>
    </row>
    <row r="2514" spans="1:1" x14ac:dyDescent="0.2">
      <c r="A2514" t="s">
        <v>9196</v>
      </c>
    </row>
    <row r="2515" spans="1:1" x14ac:dyDescent="0.2">
      <c r="A2515" t="s">
        <v>9196</v>
      </c>
    </row>
    <row r="2516" spans="1:1" x14ac:dyDescent="0.2">
      <c r="A2516" t="s">
        <v>9196</v>
      </c>
    </row>
    <row r="2517" spans="1:1" x14ac:dyDescent="0.2">
      <c r="A2517" t="s">
        <v>9196</v>
      </c>
    </row>
    <row r="2518" spans="1:1" x14ac:dyDescent="0.2">
      <c r="A2518" t="s">
        <v>9196</v>
      </c>
    </row>
    <row r="2519" spans="1:1" x14ac:dyDescent="0.2">
      <c r="A2519" t="s">
        <v>9196</v>
      </c>
    </row>
    <row r="2520" spans="1:1" x14ac:dyDescent="0.2">
      <c r="A2520" t="s">
        <v>9196</v>
      </c>
    </row>
    <row r="2521" spans="1:1" x14ac:dyDescent="0.2">
      <c r="A2521" t="s">
        <v>9196</v>
      </c>
    </row>
    <row r="2522" spans="1:1" x14ac:dyDescent="0.2">
      <c r="A2522" t="s">
        <v>9196</v>
      </c>
    </row>
    <row r="2523" spans="1:1" x14ac:dyDescent="0.2">
      <c r="A2523" t="s">
        <v>9196</v>
      </c>
    </row>
    <row r="2524" spans="1:1" x14ac:dyDescent="0.2">
      <c r="A2524" t="s">
        <v>9196</v>
      </c>
    </row>
    <row r="2525" spans="1:1" x14ac:dyDescent="0.2">
      <c r="A2525" t="s">
        <v>9196</v>
      </c>
    </row>
    <row r="2526" spans="1:1" x14ac:dyDescent="0.2">
      <c r="A2526" t="s">
        <v>9196</v>
      </c>
    </row>
    <row r="2527" spans="1:1" x14ac:dyDescent="0.2">
      <c r="A2527" t="s">
        <v>9196</v>
      </c>
    </row>
    <row r="2528" spans="1:1" x14ac:dyDescent="0.2">
      <c r="A2528" t="s">
        <v>9196</v>
      </c>
    </row>
    <row r="2529" spans="1:1" x14ac:dyDescent="0.2">
      <c r="A2529" t="s">
        <v>9196</v>
      </c>
    </row>
    <row r="2530" spans="1:1" x14ac:dyDescent="0.2">
      <c r="A2530" t="s">
        <v>9196</v>
      </c>
    </row>
    <row r="2531" spans="1:1" x14ac:dyDescent="0.2">
      <c r="A2531" t="s">
        <v>9196</v>
      </c>
    </row>
    <row r="2532" spans="1:1" x14ac:dyDescent="0.2">
      <c r="A2532" t="s">
        <v>9196</v>
      </c>
    </row>
    <row r="2533" spans="1:1" x14ac:dyDescent="0.2">
      <c r="A2533" t="s">
        <v>9196</v>
      </c>
    </row>
    <row r="2534" spans="1:1" x14ac:dyDescent="0.2">
      <c r="A2534" t="s">
        <v>9196</v>
      </c>
    </row>
    <row r="2535" spans="1:1" x14ac:dyDescent="0.2">
      <c r="A2535" t="s">
        <v>9196</v>
      </c>
    </row>
    <row r="2536" spans="1:1" x14ac:dyDescent="0.2">
      <c r="A2536" t="s">
        <v>9196</v>
      </c>
    </row>
    <row r="2537" spans="1:1" x14ac:dyDescent="0.2">
      <c r="A2537" t="s">
        <v>9196</v>
      </c>
    </row>
    <row r="2538" spans="1:1" x14ac:dyDescent="0.2">
      <c r="A2538" t="s">
        <v>9196</v>
      </c>
    </row>
    <row r="2539" spans="1:1" x14ac:dyDescent="0.2">
      <c r="A2539" t="s">
        <v>9196</v>
      </c>
    </row>
    <row r="2540" spans="1:1" x14ac:dyDescent="0.2">
      <c r="A2540" t="s">
        <v>9196</v>
      </c>
    </row>
    <row r="2541" spans="1:1" x14ac:dyDescent="0.2">
      <c r="A2541" t="s">
        <v>9196</v>
      </c>
    </row>
    <row r="2542" spans="1:1" x14ac:dyDescent="0.2">
      <c r="A2542" t="s">
        <v>9196</v>
      </c>
    </row>
    <row r="2543" spans="1:1" x14ac:dyDescent="0.2">
      <c r="A2543" t="s">
        <v>9196</v>
      </c>
    </row>
    <row r="2544" spans="1:1" x14ac:dyDescent="0.2">
      <c r="A2544" t="s">
        <v>9196</v>
      </c>
    </row>
    <row r="2545" spans="1:1" x14ac:dyDescent="0.2">
      <c r="A2545" t="s">
        <v>9196</v>
      </c>
    </row>
    <row r="2546" spans="1:1" x14ac:dyDescent="0.2">
      <c r="A2546" t="s">
        <v>9196</v>
      </c>
    </row>
    <row r="2547" spans="1:1" x14ac:dyDescent="0.2">
      <c r="A2547" t="s">
        <v>9196</v>
      </c>
    </row>
    <row r="2548" spans="1:1" x14ac:dyDescent="0.2">
      <c r="A2548" t="s">
        <v>9196</v>
      </c>
    </row>
    <row r="2549" spans="1:1" x14ac:dyDescent="0.2">
      <c r="A2549" t="s">
        <v>9196</v>
      </c>
    </row>
    <row r="2550" spans="1:1" x14ac:dyDescent="0.2">
      <c r="A2550" t="s">
        <v>9196</v>
      </c>
    </row>
    <row r="2551" spans="1:1" x14ac:dyDescent="0.2">
      <c r="A2551" t="s">
        <v>9196</v>
      </c>
    </row>
    <row r="2552" spans="1:1" x14ac:dyDescent="0.2">
      <c r="A2552" t="s">
        <v>9196</v>
      </c>
    </row>
    <row r="2553" spans="1:1" x14ac:dyDescent="0.2">
      <c r="A2553" t="s">
        <v>9196</v>
      </c>
    </row>
    <row r="2554" spans="1:1" x14ac:dyDescent="0.2">
      <c r="A2554" t="s">
        <v>9196</v>
      </c>
    </row>
    <row r="2555" spans="1:1" x14ac:dyDescent="0.2">
      <c r="A2555" t="s">
        <v>9196</v>
      </c>
    </row>
    <row r="2556" spans="1:1" x14ac:dyDescent="0.2">
      <c r="A2556" t="s">
        <v>9196</v>
      </c>
    </row>
    <row r="2557" spans="1:1" x14ac:dyDescent="0.2">
      <c r="A2557" t="s">
        <v>9196</v>
      </c>
    </row>
    <row r="2558" spans="1:1" x14ac:dyDescent="0.2">
      <c r="A2558" t="s">
        <v>9196</v>
      </c>
    </row>
    <row r="2559" spans="1:1" x14ac:dyDescent="0.2">
      <c r="A2559" t="s">
        <v>9196</v>
      </c>
    </row>
    <row r="2560" spans="1:1" x14ac:dyDescent="0.2">
      <c r="A2560" t="s">
        <v>9196</v>
      </c>
    </row>
    <row r="2561" spans="1:1" x14ac:dyDescent="0.2">
      <c r="A2561" t="s">
        <v>9196</v>
      </c>
    </row>
    <row r="2562" spans="1:1" x14ac:dyDescent="0.2">
      <c r="A2562" t="s">
        <v>9196</v>
      </c>
    </row>
    <row r="2563" spans="1:1" x14ac:dyDescent="0.2">
      <c r="A2563" t="s">
        <v>9196</v>
      </c>
    </row>
    <row r="2564" spans="1:1" x14ac:dyDescent="0.2">
      <c r="A2564" t="s">
        <v>9196</v>
      </c>
    </row>
    <row r="2565" spans="1:1" x14ac:dyDescent="0.2">
      <c r="A2565" t="s">
        <v>9196</v>
      </c>
    </row>
    <row r="2566" spans="1:1" x14ac:dyDescent="0.2">
      <c r="A2566" t="s">
        <v>9196</v>
      </c>
    </row>
    <row r="2567" spans="1:1" x14ac:dyDescent="0.2">
      <c r="A2567" t="s">
        <v>9196</v>
      </c>
    </row>
    <row r="2568" spans="1:1" x14ac:dyDescent="0.2">
      <c r="A2568" t="s">
        <v>9196</v>
      </c>
    </row>
    <row r="2569" spans="1:1" x14ac:dyDescent="0.2">
      <c r="A2569" t="s">
        <v>9196</v>
      </c>
    </row>
    <row r="2570" spans="1:1" x14ac:dyDescent="0.2">
      <c r="A2570" t="s">
        <v>9196</v>
      </c>
    </row>
    <row r="2571" spans="1:1" x14ac:dyDescent="0.2">
      <c r="A2571" t="s">
        <v>9196</v>
      </c>
    </row>
    <row r="2572" spans="1:1" x14ac:dyDescent="0.2">
      <c r="A2572" t="s">
        <v>9196</v>
      </c>
    </row>
    <row r="2573" spans="1:1" x14ac:dyDescent="0.2">
      <c r="A2573" t="s">
        <v>9196</v>
      </c>
    </row>
    <row r="2574" spans="1:1" x14ac:dyDescent="0.2">
      <c r="A2574" t="s">
        <v>9196</v>
      </c>
    </row>
    <row r="2575" spans="1:1" x14ac:dyDescent="0.2">
      <c r="A2575" t="s">
        <v>9196</v>
      </c>
    </row>
    <row r="2576" spans="1:1" x14ac:dyDescent="0.2">
      <c r="A2576" t="s">
        <v>9196</v>
      </c>
    </row>
    <row r="2577" spans="1:1" x14ac:dyDescent="0.2">
      <c r="A2577" t="s">
        <v>9196</v>
      </c>
    </row>
    <row r="2578" spans="1:1" x14ac:dyDescent="0.2">
      <c r="A2578" t="s">
        <v>9196</v>
      </c>
    </row>
    <row r="2579" spans="1:1" x14ac:dyDescent="0.2">
      <c r="A2579" t="s">
        <v>9196</v>
      </c>
    </row>
    <row r="2580" spans="1:1" x14ac:dyDescent="0.2">
      <c r="A2580" t="s">
        <v>9196</v>
      </c>
    </row>
    <row r="2581" spans="1:1" x14ac:dyDescent="0.2">
      <c r="A2581" t="s">
        <v>9196</v>
      </c>
    </row>
    <row r="2582" spans="1:1" x14ac:dyDescent="0.2">
      <c r="A2582" t="s">
        <v>9196</v>
      </c>
    </row>
    <row r="2583" spans="1:1" x14ac:dyDescent="0.2">
      <c r="A2583" t="s">
        <v>9196</v>
      </c>
    </row>
    <row r="2584" spans="1:1" x14ac:dyDescent="0.2">
      <c r="A2584" t="s">
        <v>9196</v>
      </c>
    </row>
    <row r="2585" spans="1:1" x14ac:dyDescent="0.2">
      <c r="A2585" t="s">
        <v>9196</v>
      </c>
    </row>
    <row r="2586" spans="1:1" x14ac:dyDescent="0.2">
      <c r="A2586" t="s">
        <v>9196</v>
      </c>
    </row>
    <row r="2587" spans="1:1" x14ac:dyDescent="0.2">
      <c r="A2587" t="s">
        <v>9196</v>
      </c>
    </row>
    <row r="2588" spans="1:1" x14ac:dyDescent="0.2">
      <c r="A2588" t="s">
        <v>9196</v>
      </c>
    </row>
    <row r="2589" spans="1:1" x14ac:dyDescent="0.2">
      <c r="A2589" t="s">
        <v>9196</v>
      </c>
    </row>
    <row r="2590" spans="1:1" x14ac:dyDescent="0.2">
      <c r="A2590" t="s">
        <v>9196</v>
      </c>
    </row>
    <row r="2591" spans="1:1" x14ac:dyDescent="0.2">
      <c r="A2591" t="s">
        <v>9196</v>
      </c>
    </row>
    <row r="2592" spans="1:1" x14ac:dyDescent="0.2">
      <c r="A2592" t="s">
        <v>9196</v>
      </c>
    </row>
    <row r="2593" spans="1:1" x14ac:dyDescent="0.2">
      <c r="A2593" t="s">
        <v>9196</v>
      </c>
    </row>
    <row r="2594" spans="1:1" x14ac:dyDescent="0.2">
      <c r="A2594" t="s">
        <v>9196</v>
      </c>
    </row>
    <row r="2595" spans="1:1" x14ac:dyDescent="0.2">
      <c r="A2595" t="s">
        <v>9196</v>
      </c>
    </row>
    <row r="2596" spans="1:1" x14ac:dyDescent="0.2">
      <c r="A2596" t="s">
        <v>9196</v>
      </c>
    </row>
    <row r="2597" spans="1:1" x14ac:dyDescent="0.2">
      <c r="A2597" t="s">
        <v>9196</v>
      </c>
    </row>
    <row r="2598" spans="1:1" x14ac:dyDescent="0.2">
      <c r="A2598" t="s">
        <v>9196</v>
      </c>
    </row>
    <row r="2599" spans="1:1" x14ac:dyDescent="0.2">
      <c r="A2599" t="s">
        <v>9196</v>
      </c>
    </row>
    <row r="2600" spans="1:1" x14ac:dyDescent="0.2">
      <c r="A2600" t="s">
        <v>9196</v>
      </c>
    </row>
    <row r="2601" spans="1:1" x14ac:dyDescent="0.2">
      <c r="A2601" t="s">
        <v>9196</v>
      </c>
    </row>
    <row r="2602" spans="1:1" x14ac:dyDescent="0.2">
      <c r="A2602" t="s">
        <v>9196</v>
      </c>
    </row>
    <row r="2603" spans="1:1" x14ac:dyDescent="0.2">
      <c r="A2603" t="s">
        <v>9196</v>
      </c>
    </row>
    <row r="2604" spans="1:1" x14ac:dyDescent="0.2">
      <c r="A2604" t="s">
        <v>9196</v>
      </c>
    </row>
    <row r="2605" spans="1:1" x14ac:dyDescent="0.2">
      <c r="A2605" t="s">
        <v>9196</v>
      </c>
    </row>
    <row r="2606" spans="1:1" x14ac:dyDescent="0.2">
      <c r="A2606" t="s">
        <v>9196</v>
      </c>
    </row>
    <row r="2607" spans="1:1" x14ac:dyDescent="0.2">
      <c r="A2607" t="s">
        <v>9196</v>
      </c>
    </row>
    <row r="2608" spans="1:1" x14ac:dyDescent="0.2">
      <c r="A2608" t="s">
        <v>9196</v>
      </c>
    </row>
    <row r="2609" spans="1:1" x14ac:dyDescent="0.2">
      <c r="A2609" t="s">
        <v>9196</v>
      </c>
    </row>
    <row r="2610" spans="1:1" x14ac:dyDescent="0.2">
      <c r="A2610" t="s">
        <v>9196</v>
      </c>
    </row>
    <row r="2611" spans="1:1" x14ac:dyDescent="0.2">
      <c r="A2611" t="s">
        <v>9196</v>
      </c>
    </row>
    <row r="2612" spans="1:1" x14ac:dyDescent="0.2">
      <c r="A2612" t="s">
        <v>9196</v>
      </c>
    </row>
    <row r="2613" spans="1:1" x14ac:dyDescent="0.2">
      <c r="A2613" t="s">
        <v>9196</v>
      </c>
    </row>
    <row r="2614" spans="1:1" x14ac:dyDescent="0.2">
      <c r="A2614" t="s">
        <v>9196</v>
      </c>
    </row>
    <row r="2615" spans="1:1" x14ac:dyDescent="0.2">
      <c r="A2615" t="s">
        <v>9196</v>
      </c>
    </row>
    <row r="2616" spans="1:1" x14ac:dyDescent="0.2">
      <c r="A2616" t="s">
        <v>9196</v>
      </c>
    </row>
    <row r="2617" spans="1:1" x14ac:dyDescent="0.2">
      <c r="A2617" t="s">
        <v>9196</v>
      </c>
    </row>
    <row r="2618" spans="1:1" x14ac:dyDescent="0.2">
      <c r="A2618" t="s">
        <v>9196</v>
      </c>
    </row>
    <row r="2619" spans="1:1" x14ac:dyDescent="0.2">
      <c r="A2619" t="s">
        <v>9196</v>
      </c>
    </row>
    <row r="2620" spans="1:1" x14ac:dyDescent="0.2">
      <c r="A2620" t="s">
        <v>9196</v>
      </c>
    </row>
    <row r="2621" spans="1:1" x14ac:dyDescent="0.2">
      <c r="A2621" t="s">
        <v>9196</v>
      </c>
    </row>
    <row r="2622" spans="1:1" x14ac:dyDescent="0.2">
      <c r="A2622" t="s">
        <v>9196</v>
      </c>
    </row>
    <row r="2623" spans="1:1" x14ac:dyDescent="0.2">
      <c r="A2623" t="s">
        <v>9196</v>
      </c>
    </row>
    <row r="2624" spans="1:1" x14ac:dyDescent="0.2">
      <c r="A2624" t="s">
        <v>9196</v>
      </c>
    </row>
    <row r="2625" spans="1:1" x14ac:dyDescent="0.2">
      <c r="A2625" t="s">
        <v>9196</v>
      </c>
    </row>
    <row r="2626" spans="1:1" x14ac:dyDescent="0.2">
      <c r="A2626" t="s">
        <v>9196</v>
      </c>
    </row>
    <row r="2627" spans="1:1" x14ac:dyDescent="0.2">
      <c r="A2627" t="s">
        <v>9196</v>
      </c>
    </row>
    <row r="2628" spans="1:1" x14ac:dyDescent="0.2">
      <c r="A2628" t="s">
        <v>9196</v>
      </c>
    </row>
    <row r="2629" spans="1:1" x14ac:dyDescent="0.2">
      <c r="A2629" t="s">
        <v>9196</v>
      </c>
    </row>
    <row r="2630" spans="1:1" x14ac:dyDescent="0.2">
      <c r="A2630" t="s">
        <v>9196</v>
      </c>
    </row>
    <row r="2631" spans="1:1" x14ac:dyDescent="0.2">
      <c r="A2631" t="s">
        <v>9196</v>
      </c>
    </row>
    <row r="2632" spans="1:1" x14ac:dyDescent="0.2">
      <c r="A2632" t="s">
        <v>9196</v>
      </c>
    </row>
    <row r="2633" spans="1:1" x14ac:dyDescent="0.2">
      <c r="A2633" t="s">
        <v>9196</v>
      </c>
    </row>
    <row r="2634" spans="1:1" x14ac:dyDescent="0.2">
      <c r="A2634" t="s">
        <v>9196</v>
      </c>
    </row>
    <row r="2635" spans="1:1" x14ac:dyDescent="0.2">
      <c r="A2635" t="s">
        <v>9196</v>
      </c>
    </row>
    <row r="2636" spans="1:1" x14ac:dyDescent="0.2">
      <c r="A2636" t="s">
        <v>9196</v>
      </c>
    </row>
    <row r="2637" spans="1:1" x14ac:dyDescent="0.2">
      <c r="A2637" t="s">
        <v>9196</v>
      </c>
    </row>
    <row r="2638" spans="1:1" x14ac:dyDescent="0.2">
      <c r="A2638" t="s">
        <v>9196</v>
      </c>
    </row>
    <row r="2639" spans="1:1" x14ac:dyDescent="0.2">
      <c r="A2639" t="s">
        <v>9196</v>
      </c>
    </row>
    <row r="2640" spans="1:1" x14ac:dyDescent="0.2">
      <c r="A2640" t="s">
        <v>9196</v>
      </c>
    </row>
    <row r="2641" spans="1:1" x14ac:dyDescent="0.2">
      <c r="A2641" t="s">
        <v>9196</v>
      </c>
    </row>
    <row r="2642" spans="1:1" x14ac:dyDescent="0.2">
      <c r="A2642" t="s">
        <v>9196</v>
      </c>
    </row>
    <row r="2643" spans="1:1" x14ac:dyDescent="0.2">
      <c r="A2643" t="s">
        <v>9196</v>
      </c>
    </row>
    <row r="2644" spans="1:1" x14ac:dyDescent="0.2">
      <c r="A2644" t="s">
        <v>9196</v>
      </c>
    </row>
    <row r="2645" spans="1:1" x14ac:dyDescent="0.2">
      <c r="A2645" t="s">
        <v>9196</v>
      </c>
    </row>
    <row r="2646" spans="1:1" x14ac:dyDescent="0.2">
      <c r="A2646" t="s">
        <v>9196</v>
      </c>
    </row>
    <row r="2647" spans="1:1" x14ac:dyDescent="0.2">
      <c r="A2647" t="s">
        <v>9196</v>
      </c>
    </row>
    <row r="2648" spans="1:1" x14ac:dyDescent="0.2">
      <c r="A2648" t="s">
        <v>9196</v>
      </c>
    </row>
    <row r="2649" spans="1:1" x14ac:dyDescent="0.2">
      <c r="A2649" t="s">
        <v>9196</v>
      </c>
    </row>
    <row r="2650" spans="1:1" x14ac:dyDescent="0.2">
      <c r="A2650" t="s">
        <v>9196</v>
      </c>
    </row>
    <row r="2651" spans="1:1" x14ac:dyDescent="0.2">
      <c r="A2651" t="s">
        <v>9196</v>
      </c>
    </row>
    <row r="2652" spans="1:1" x14ac:dyDescent="0.2">
      <c r="A2652" t="s">
        <v>9196</v>
      </c>
    </row>
    <row r="2653" spans="1:1" x14ac:dyDescent="0.2">
      <c r="A2653" t="s">
        <v>9196</v>
      </c>
    </row>
    <row r="2654" spans="1:1" x14ac:dyDescent="0.2">
      <c r="A2654" t="s">
        <v>9196</v>
      </c>
    </row>
    <row r="2655" spans="1:1" x14ac:dyDescent="0.2">
      <c r="A2655" t="s">
        <v>9196</v>
      </c>
    </row>
    <row r="2656" spans="1:1" x14ac:dyDescent="0.2">
      <c r="A2656" t="s">
        <v>9196</v>
      </c>
    </row>
    <row r="2657" spans="1:1" x14ac:dyDescent="0.2">
      <c r="A2657" t="s">
        <v>9196</v>
      </c>
    </row>
    <row r="2658" spans="1:1" x14ac:dyDescent="0.2">
      <c r="A2658" t="s">
        <v>9196</v>
      </c>
    </row>
    <row r="2659" spans="1:1" x14ac:dyDescent="0.2">
      <c r="A2659" t="s">
        <v>9196</v>
      </c>
    </row>
    <row r="2660" spans="1:1" x14ac:dyDescent="0.2">
      <c r="A2660" t="s">
        <v>9196</v>
      </c>
    </row>
    <row r="2661" spans="1:1" x14ac:dyDescent="0.2">
      <c r="A2661" t="s">
        <v>9196</v>
      </c>
    </row>
    <row r="2662" spans="1:1" x14ac:dyDescent="0.2">
      <c r="A2662" t="s">
        <v>9196</v>
      </c>
    </row>
    <row r="2663" spans="1:1" x14ac:dyDescent="0.2">
      <c r="A2663" t="s">
        <v>9196</v>
      </c>
    </row>
    <row r="2664" spans="1:1" x14ac:dyDescent="0.2">
      <c r="A2664" t="s">
        <v>9196</v>
      </c>
    </row>
    <row r="2665" spans="1:1" x14ac:dyDescent="0.2">
      <c r="A2665" t="s">
        <v>9196</v>
      </c>
    </row>
    <row r="2666" spans="1:1" x14ac:dyDescent="0.2">
      <c r="A2666" t="s">
        <v>9196</v>
      </c>
    </row>
    <row r="2667" spans="1:1" x14ac:dyDescent="0.2">
      <c r="A2667" t="s">
        <v>9196</v>
      </c>
    </row>
    <row r="2668" spans="1:1" x14ac:dyDescent="0.2">
      <c r="A2668" t="s">
        <v>9196</v>
      </c>
    </row>
    <row r="2669" spans="1:1" x14ac:dyDescent="0.2">
      <c r="A2669" t="s">
        <v>9196</v>
      </c>
    </row>
    <row r="2670" spans="1:1" x14ac:dyDescent="0.2">
      <c r="A2670" t="s">
        <v>9196</v>
      </c>
    </row>
    <row r="2671" spans="1:1" x14ac:dyDescent="0.2">
      <c r="A2671" t="s">
        <v>9196</v>
      </c>
    </row>
    <row r="2672" spans="1:1" x14ac:dyDescent="0.2">
      <c r="A2672" t="s">
        <v>9196</v>
      </c>
    </row>
    <row r="2673" spans="1:1" x14ac:dyDescent="0.2">
      <c r="A2673" t="s">
        <v>9196</v>
      </c>
    </row>
    <row r="2674" spans="1:1" x14ac:dyDescent="0.2">
      <c r="A2674" t="s">
        <v>9196</v>
      </c>
    </row>
    <row r="2675" spans="1:1" x14ac:dyDescent="0.2">
      <c r="A2675" t="s">
        <v>9196</v>
      </c>
    </row>
    <row r="2676" spans="1:1" x14ac:dyDescent="0.2">
      <c r="A2676" t="s">
        <v>9196</v>
      </c>
    </row>
    <row r="2677" spans="1:1" x14ac:dyDescent="0.2">
      <c r="A2677" t="s">
        <v>9196</v>
      </c>
    </row>
    <row r="2678" spans="1:1" x14ac:dyDescent="0.2">
      <c r="A2678" t="s">
        <v>9196</v>
      </c>
    </row>
    <row r="2679" spans="1:1" x14ac:dyDescent="0.2">
      <c r="A2679" t="s">
        <v>9196</v>
      </c>
    </row>
    <row r="2680" spans="1:1" x14ac:dyDescent="0.2">
      <c r="A2680" t="s">
        <v>9196</v>
      </c>
    </row>
    <row r="2681" spans="1:1" x14ac:dyDescent="0.2">
      <c r="A2681" t="s">
        <v>9196</v>
      </c>
    </row>
    <row r="2682" spans="1:1" x14ac:dyDescent="0.2">
      <c r="A2682" t="s">
        <v>9196</v>
      </c>
    </row>
    <row r="2683" spans="1:1" x14ac:dyDescent="0.2">
      <c r="A2683" t="s">
        <v>9196</v>
      </c>
    </row>
    <row r="2684" spans="1:1" x14ac:dyDescent="0.2">
      <c r="A2684" t="s">
        <v>9196</v>
      </c>
    </row>
    <row r="2685" spans="1:1" x14ac:dyDescent="0.2">
      <c r="A2685" t="s">
        <v>9196</v>
      </c>
    </row>
    <row r="2686" spans="1:1" x14ac:dyDescent="0.2">
      <c r="A2686" t="s">
        <v>9196</v>
      </c>
    </row>
    <row r="2687" spans="1:1" x14ac:dyDescent="0.2">
      <c r="A2687" t="s">
        <v>9196</v>
      </c>
    </row>
    <row r="2688" spans="1:1" x14ac:dyDescent="0.2">
      <c r="A2688" t="s">
        <v>9196</v>
      </c>
    </row>
    <row r="2689" spans="1:1" x14ac:dyDescent="0.2">
      <c r="A2689" t="s">
        <v>9196</v>
      </c>
    </row>
    <row r="2690" spans="1:1" x14ac:dyDescent="0.2">
      <c r="A2690" t="s">
        <v>9196</v>
      </c>
    </row>
    <row r="2691" spans="1:1" x14ac:dyDescent="0.2">
      <c r="A2691" t="s">
        <v>9196</v>
      </c>
    </row>
    <row r="2692" spans="1:1" x14ac:dyDescent="0.2">
      <c r="A2692" t="s">
        <v>9196</v>
      </c>
    </row>
    <row r="2693" spans="1:1" x14ac:dyDescent="0.2">
      <c r="A2693" t="s">
        <v>9196</v>
      </c>
    </row>
    <row r="2694" spans="1:1" x14ac:dyDescent="0.2">
      <c r="A2694" t="s">
        <v>9196</v>
      </c>
    </row>
    <row r="2695" spans="1:1" x14ac:dyDescent="0.2">
      <c r="A2695" t="s">
        <v>9196</v>
      </c>
    </row>
    <row r="2696" spans="1:1" x14ac:dyDescent="0.2">
      <c r="A2696" t="s">
        <v>9196</v>
      </c>
    </row>
    <row r="2697" spans="1:1" x14ac:dyDescent="0.2">
      <c r="A2697" t="s">
        <v>9196</v>
      </c>
    </row>
    <row r="2698" spans="1:1" x14ac:dyDescent="0.2">
      <c r="A2698" t="s">
        <v>9196</v>
      </c>
    </row>
    <row r="2699" spans="1:1" x14ac:dyDescent="0.2">
      <c r="A2699" t="s">
        <v>9196</v>
      </c>
    </row>
    <row r="2700" spans="1:1" x14ac:dyDescent="0.2">
      <c r="A2700" t="s">
        <v>9196</v>
      </c>
    </row>
    <row r="2701" spans="1:1" x14ac:dyDescent="0.2">
      <c r="A2701" t="s">
        <v>9196</v>
      </c>
    </row>
    <row r="2702" spans="1:1" x14ac:dyDescent="0.2">
      <c r="A2702" t="s">
        <v>9196</v>
      </c>
    </row>
    <row r="2703" spans="1:1" x14ac:dyDescent="0.2">
      <c r="A2703" t="s">
        <v>9196</v>
      </c>
    </row>
    <row r="2704" spans="1:1" x14ac:dyDescent="0.2">
      <c r="A2704" t="s">
        <v>9196</v>
      </c>
    </row>
    <row r="2705" spans="1:1" x14ac:dyDescent="0.2">
      <c r="A2705" t="s">
        <v>9196</v>
      </c>
    </row>
    <row r="2706" spans="1:1" x14ac:dyDescent="0.2">
      <c r="A2706" t="s">
        <v>9196</v>
      </c>
    </row>
    <row r="2707" spans="1:1" x14ac:dyDescent="0.2">
      <c r="A2707" t="s">
        <v>9196</v>
      </c>
    </row>
    <row r="2708" spans="1:1" x14ac:dyDescent="0.2">
      <c r="A2708" t="s">
        <v>9196</v>
      </c>
    </row>
    <row r="2709" spans="1:1" x14ac:dyDescent="0.2">
      <c r="A2709" t="s">
        <v>9196</v>
      </c>
    </row>
    <row r="2710" spans="1:1" x14ac:dyDescent="0.2">
      <c r="A2710" t="s">
        <v>9196</v>
      </c>
    </row>
    <row r="2711" spans="1:1" x14ac:dyDescent="0.2">
      <c r="A2711" t="s">
        <v>9196</v>
      </c>
    </row>
    <row r="2712" spans="1:1" x14ac:dyDescent="0.2">
      <c r="A2712" t="s">
        <v>9196</v>
      </c>
    </row>
    <row r="2713" spans="1:1" x14ac:dyDescent="0.2">
      <c r="A2713" t="s">
        <v>9196</v>
      </c>
    </row>
    <row r="2714" spans="1:1" x14ac:dyDescent="0.2">
      <c r="A2714" t="s">
        <v>9196</v>
      </c>
    </row>
    <row r="2715" spans="1:1" x14ac:dyDescent="0.2">
      <c r="A2715" t="s">
        <v>9196</v>
      </c>
    </row>
    <row r="2716" spans="1:1" x14ac:dyDescent="0.2">
      <c r="A2716" t="s">
        <v>9196</v>
      </c>
    </row>
    <row r="2717" spans="1:1" x14ac:dyDescent="0.2">
      <c r="A2717" t="s">
        <v>9196</v>
      </c>
    </row>
    <row r="2718" spans="1:1" x14ac:dyDescent="0.2">
      <c r="A2718" t="s">
        <v>9196</v>
      </c>
    </row>
    <row r="2719" spans="1:1" x14ac:dyDescent="0.2">
      <c r="A2719" t="s">
        <v>9196</v>
      </c>
    </row>
    <row r="2720" spans="1:1" x14ac:dyDescent="0.2">
      <c r="A2720" t="s">
        <v>9196</v>
      </c>
    </row>
    <row r="2721" spans="1:1" x14ac:dyDescent="0.2">
      <c r="A2721" t="s">
        <v>9196</v>
      </c>
    </row>
    <row r="2722" spans="1:1" x14ac:dyDescent="0.2">
      <c r="A2722" t="s">
        <v>9196</v>
      </c>
    </row>
    <row r="2723" spans="1:1" x14ac:dyDescent="0.2">
      <c r="A2723" t="s">
        <v>9196</v>
      </c>
    </row>
    <row r="2724" spans="1:1" x14ac:dyDescent="0.2">
      <c r="A2724" t="s">
        <v>9196</v>
      </c>
    </row>
    <row r="2725" spans="1:1" x14ac:dyDescent="0.2">
      <c r="A2725" t="s">
        <v>9196</v>
      </c>
    </row>
    <row r="2726" spans="1:1" x14ac:dyDescent="0.2">
      <c r="A2726" t="s">
        <v>9196</v>
      </c>
    </row>
    <row r="2727" spans="1:1" x14ac:dyDescent="0.2">
      <c r="A2727" t="s">
        <v>9196</v>
      </c>
    </row>
    <row r="2728" spans="1:1" x14ac:dyDescent="0.2">
      <c r="A2728" t="s">
        <v>9196</v>
      </c>
    </row>
    <row r="2729" spans="1:1" x14ac:dyDescent="0.2">
      <c r="A2729" t="s">
        <v>9196</v>
      </c>
    </row>
    <row r="2730" spans="1:1" x14ac:dyDescent="0.2">
      <c r="A2730" t="s">
        <v>9196</v>
      </c>
    </row>
    <row r="2731" spans="1:1" x14ac:dyDescent="0.2">
      <c r="A2731" t="s">
        <v>9196</v>
      </c>
    </row>
    <row r="2732" spans="1:1" x14ac:dyDescent="0.2">
      <c r="A2732" t="s">
        <v>9196</v>
      </c>
    </row>
    <row r="2733" spans="1:1" x14ac:dyDescent="0.2">
      <c r="A2733" t="s">
        <v>9196</v>
      </c>
    </row>
    <row r="2734" spans="1:1" x14ac:dyDescent="0.2">
      <c r="A2734" t="s">
        <v>9196</v>
      </c>
    </row>
    <row r="2735" spans="1:1" x14ac:dyDescent="0.2">
      <c r="A2735" t="s">
        <v>9196</v>
      </c>
    </row>
    <row r="2736" spans="1:1" x14ac:dyDescent="0.2">
      <c r="A2736" t="s">
        <v>9196</v>
      </c>
    </row>
    <row r="2737" spans="1:1" x14ac:dyDescent="0.2">
      <c r="A2737" t="s">
        <v>9196</v>
      </c>
    </row>
    <row r="2738" spans="1:1" x14ac:dyDescent="0.2">
      <c r="A2738" t="s">
        <v>9196</v>
      </c>
    </row>
    <row r="2739" spans="1:1" x14ac:dyDescent="0.2">
      <c r="A2739" t="s">
        <v>9196</v>
      </c>
    </row>
    <row r="2740" spans="1:1" x14ac:dyDescent="0.2">
      <c r="A2740" t="s">
        <v>9196</v>
      </c>
    </row>
    <row r="2741" spans="1:1" x14ac:dyDescent="0.2">
      <c r="A2741" t="s">
        <v>9196</v>
      </c>
    </row>
    <row r="2742" spans="1:1" x14ac:dyDescent="0.2">
      <c r="A2742" t="s">
        <v>9196</v>
      </c>
    </row>
    <row r="2743" spans="1:1" x14ac:dyDescent="0.2">
      <c r="A2743" t="s">
        <v>9196</v>
      </c>
    </row>
    <row r="2744" spans="1:1" x14ac:dyDescent="0.2">
      <c r="A2744" t="s">
        <v>9196</v>
      </c>
    </row>
    <row r="2745" spans="1:1" x14ac:dyDescent="0.2">
      <c r="A2745" t="s">
        <v>9196</v>
      </c>
    </row>
    <row r="2746" spans="1:1" x14ac:dyDescent="0.2">
      <c r="A2746" t="s">
        <v>9196</v>
      </c>
    </row>
    <row r="2747" spans="1:1" x14ac:dyDescent="0.2">
      <c r="A2747" t="s">
        <v>9196</v>
      </c>
    </row>
    <row r="2748" spans="1:1" x14ac:dyDescent="0.2">
      <c r="A2748" t="s">
        <v>9196</v>
      </c>
    </row>
    <row r="2749" spans="1:1" x14ac:dyDescent="0.2">
      <c r="A2749" t="s">
        <v>9196</v>
      </c>
    </row>
    <row r="2750" spans="1:1" x14ac:dyDescent="0.2">
      <c r="A2750" t="s">
        <v>9196</v>
      </c>
    </row>
    <row r="2751" spans="1:1" x14ac:dyDescent="0.2">
      <c r="A2751" t="s">
        <v>9196</v>
      </c>
    </row>
    <row r="2752" spans="1:1" x14ac:dyDescent="0.2">
      <c r="A2752" t="s">
        <v>9196</v>
      </c>
    </row>
    <row r="2753" spans="1:1" x14ac:dyDescent="0.2">
      <c r="A2753" t="s">
        <v>9196</v>
      </c>
    </row>
    <row r="2754" spans="1:1" x14ac:dyDescent="0.2">
      <c r="A2754" t="s">
        <v>9196</v>
      </c>
    </row>
    <row r="2755" spans="1:1" x14ac:dyDescent="0.2">
      <c r="A2755" t="s">
        <v>9196</v>
      </c>
    </row>
    <row r="2756" spans="1:1" x14ac:dyDescent="0.2">
      <c r="A2756" t="s">
        <v>9196</v>
      </c>
    </row>
    <row r="2757" spans="1:1" x14ac:dyDescent="0.2">
      <c r="A2757" t="s">
        <v>9196</v>
      </c>
    </row>
    <row r="2758" spans="1:1" x14ac:dyDescent="0.2">
      <c r="A2758" t="s">
        <v>9196</v>
      </c>
    </row>
    <row r="2759" spans="1:1" x14ac:dyDescent="0.2">
      <c r="A2759" t="s">
        <v>9196</v>
      </c>
    </row>
    <row r="2760" spans="1:1" x14ac:dyDescent="0.2">
      <c r="A2760" t="s">
        <v>9196</v>
      </c>
    </row>
    <row r="2761" spans="1:1" x14ac:dyDescent="0.2">
      <c r="A2761" t="s">
        <v>9196</v>
      </c>
    </row>
    <row r="2762" spans="1:1" x14ac:dyDescent="0.2">
      <c r="A2762" t="s">
        <v>9196</v>
      </c>
    </row>
    <row r="2763" spans="1:1" x14ac:dyDescent="0.2">
      <c r="A2763" t="s">
        <v>9196</v>
      </c>
    </row>
    <row r="2764" spans="1:1" x14ac:dyDescent="0.2">
      <c r="A2764" t="s">
        <v>9196</v>
      </c>
    </row>
    <row r="2765" spans="1:1" x14ac:dyDescent="0.2">
      <c r="A2765" t="s">
        <v>9196</v>
      </c>
    </row>
    <row r="2766" spans="1:1" x14ac:dyDescent="0.2">
      <c r="A2766" t="s">
        <v>9196</v>
      </c>
    </row>
    <row r="2767" spans="1:1" x14ac:dyDescent="0.2">
      <c r="A2767" t="s">
        <v>9196</v>
      </c>
    </row>
    <row r="2768" spans="1:1" x14ac:dyDescent="0.2">
      <c r="A2768" t="s">
        <v>9196</v>
      </c>
    </row>
    <row r="2769" spans="1:1" x14ac:dyDescent="0.2">
      <c r="A2769" t="s">
        <v>9196</v>
      </c>
    </row>
    <row r="2770" spans="1:1" x14ac:dyDescent="0.2">
      <c r="A2770" t="s">
        <v>9196</v>
      </c>
    </row>
    <row r="2771" spans="1:1" x14ac:dyDescent="0.2">
      <c r="A2771" t="s">
        <v>9196</v>
      </c>
    </row>
    <row r="2772" spans="1:1" x14ac:dyDescent="0.2">
      <c r="A2772" t="s">
        <v>9196</v>
      </c>
    </row>
    <row r="2773" spans="1:1" x14ac:dyDescent="0.2">
      <c r="A2773" t="s">
        <v>9196</v>
      </c>
    </row>
    <row r="2774" spans="1:1" x14ac:dyDescent="0.2">
      <c r="A2774" t="s">
        <v>9196</v>
      </c>
    </row>
    <row r="2775" spans="1:1" x14ac:dyDescent="0.2">
      <c r="A2775" t="s">
        <v>9196</v>
      </c>
    </row>
    <row r="2776" spans="1:1" x14ac:dyDescent="0.2">
      <c r="A2776" t="s">
        <v>9196</v>
      </c>
    </row>
    <row r="2777" spans="1:1" x14ac:dyDescent="0.2">
      <c r="A2777" t="s">
        <v>9196</v>
      </c>
    </row>
    <row r="2778" spans="1:1" x14ac:dyDescent="0.2">
      <c r="A2778" t="s">
        <v>9196</v>
      </c>
    </row>
    <row r="2779" spans="1:1" x14ac:dyDescent="0.2">
      <c r="A2779" t="s">
        <v>9196</v>
      </c>
    </row>
    <row r="2780" spans="1:1" x14ac:dyDescent="0.2">
      <c r="A2780" t="s">
        <v>9196</v>
      </c>
    </row>
    <row r="2781" spans="1:1" x14ac:dyDescent="0.2">
      <c r="A2781" t="s">
        <v>9196</v>
      </c>
    </row>
    <row r="2782" spans="1:1" x14ac:dyDescent="0.2">
      <c r="A2782" t="s">
        <v>9196</v>
      </c>
    </row>
    <row r="2783" spans="1:1" x14ac:dyDescent="0.2">
      <c r="A2783" t="s">
        <v>9196</v>
      </c>
    </row>
    <row r="2784" spans="1:1" x14ac:dyDescent="0.2">
      <c r="A2784" t="s">
        <v>9196</v>
      </c>
    </row>
    <row r="2785" spans="1:1" x14ac:dyDescent="0.2">
      <c r="A2785" t="s">
        <v>9196</v>
      </c>
    </row>
    <row r="2786" spans="1:1" x14ac:dyDescent="0.2">
      <c r="A2786" t="s">
        <v>9196</v>
      </c>
    </row>
    <row r="2787" spans="1:1" x14ac:dyDescent="0.2">
      <c r="A2787" t="s">
        <v>9196</v>
      </c>
    </row>
    <row r="2788" spans="1:1" x14ac:dyDescent="0.2">
      <c r="A2788" t="s">
        <v>9196</v>
      </c>
    </row>
    <row r="2789" spans="1:1" x14ac:dyDescent="0.2">
      <c r="A2789" t="s">
        <v>9196</v>
      </c>
    </row>
    <row r="2790" spans="1:1" x14ac:dyDescent="0.2">
      <c r="A2790" t="s">
        <v>9196</v>
      </c>
    </row>
    <row r="2791" spans="1:1" x14ac:dyDescent="0.2">
      <c r="A2791" t="s">
        <v>9196</v>
      </c>
    </row>
    <row r="2792" spans="1:1" x14ac:dyDescent="0.2">
      <c r="A2792" t="s">
        <v>9196</v>
      </c>
    </row>
    <row r="2793" spans="1:1" x14ac:dyDescent="0.2">
      <c r="A2793" t="s">
        <v>9196</v>
      </c>
    </row>
    <row r="2794" spans="1:1" x14ac:dyDescent="0.2">
      <c r="A2794" t="s">
        <v>9196</v>
      </c>
    </row>
    <row r="2795" spans="1:1" x14ac:dyDescent="0.2">
      <c r="A2795" t="s">
        <v>9196</v>
      </c>
    </row>
    <row r="2796" spans="1:1" x14ac:dyDescent="0.2">
      <c r="A2796" t="s">
        <v>9196</v>
      </c>
    </row>
    <row r="2797" spans="1:1" x14ac:dyDescent="0.2">
      <c r="A2797" t="s">
        <v>9196</v>
      </c>
    </row>
    <row r="2798" spans="1:1" x14ac:dyDescent="0.2">
      <c r="A2798" t="s">
        <v>9196</v>
      </c>
    </row>
    <row r="2799" spans="1:1" x14ac:dyDescent="0.2">
      <c r="A2799" t="s">
        <v>9196</v>
      </c>
    </row>
    <row r="2800" spans="1:1" x14ac:dyDescent="0.2">
      <c r="A2800" t="s">
        <v>9196</v>
      </c>
    </row>
    <row r="2801" spans="1:1" x14ac:dyDescent="0.2">
      <c r="A2801" t="s">
        <v>9196</v>
      </c>
    </row>
    <row r="2802" spans="1:1" x14ac:dyDescent="0.2">
      <c r="A2802" t="s">
        <v>9196</v>
      </c>
    </row>
    <row r="2803" spans="1:1" x14ac:dyDescent="0.2">
      <c r="A2803" t="s">
        <v>9196</v>
      </c>
    </row>
    <row r="2804" spans="1:1" x14ac:dyDescent="0.2">
      <c r="A2804" t="s">
        <v>9196</v>
      </c>
    </row>
    <row r="2805" spans="1:1" x14ac:dyDescent="0.2">
      <c r="A2805" t="s">
        <v>9196</v>
      </c>
    </row>
    <row r="2806" spans="1:1" x14ac:dyDescent="0.2">
      <c r="A2806" t="s">
        <v>9196</v>
      </c>
    </row>
    <row r="2807" spans="1:1" x14ac:dyDescent="0.2">
      <c r="A2807" t="s">
        <v>9196</v>
      </c>
    </row>
    <row r="2808" spans="1:1" x14ac:dyDescent="0.2">
      <c r="A2808" t="s">
        <v>9196</v>
      </c>
    </row>
    <row r="2809" spans="1:1" x14ac:dyDescent="0.2">
      <c r="A2809" t="s">
        <v>9196</v>
      </c>
    </row>
    <row r="2810" spans="1:1" x14ac:dyDescent="0.2">
      <c r="A2810" t="s">
        <v>9196</v>
      </c>
    </row>
    <row r="2811" spans="1:1" x14ac:dyDescent="0.2">
      <c r="A2811" t="s">
        <v>9196</v>
      </c>
    </row>
    <row r="2812" spans="1:1" x14ac:dyDescent="0.2">
      <c r="A2812" t="s">
        <v>9196</v>
      </c>
    </row>
    <row r="2813" spans="1:1" x14ac:dyDescent="0.2">
      <c r="A2813" t="s">
        <v>9196</v>
      </c>
    </row>
    <row r="2814" spans="1:1" x14ac:dyDescent="0.2">
      <c r="A2814" t="s">
        <v>9196</v>
      </c>
    </row>
    <row r="2815" spans="1:1" x14ac:dyDescent="0.2">
      <c r="A2815" t="s">
        <v>9196</v>
      </c>
    </row>
    <row r="2816" spans="1:1" x14ac:dyDescent="0.2">
      <c r="A2816" t="s">
        <v>9196</v>
      </c>
    </row>
    <row r="2817" spans="1:1" x14ac:dyDescent="0.2">
      <c r="A2817" t="s">
        <v>9196</v>
      </c>
    </row>
    <row r="2818" spans="1:1" x14ac:dyDescent="0.2">
      <c r="A2818" t="s">
        <v>9196</v>
      </c>
    </row>
    <row r="2819" spans="1:1" x14ac:dyDescent="0.2">
      <c r="A2819" t="s">
        <v>9196</v>
      </c>
    </row>
    <row r="2820" spans="1:1" x14ac:dyDescent="0.2">
      <c r="A2820" t="s">
        <v>9196</v>
      </c>
    </row>
    <row r="2821" spans="1:1" x14ac:dyDescent="0.2">
      <c r="A2821" t="s">
        <v>9196</v>
      </c>
    </row>
    <row r="2822" spans="1:1" x14ac:dyDescent="0.2">
      <c r="A2822" t="s">
        <v>9196</v>
      </c>
    </row>
    <row r="2823" spans="1:1" x14ac:dyDescent="0.2">
      <c r="A2823" t="s">
        <v>9196</v>
      </c>
    </row>
    <row r="2824" spans="1:1" x14ac:dyDescent="0.2">
      <c r="A2824" t="s">
        <v>9196</v>
      </c>
    </row>
    <row r="2825" spans="1:1" x14ac:dyDescent="0.2">
      <c r="A2825" t="s">
        <v>9196</v>
      </c>
    </row>
    <row r="2826" spans="1:1" x14ac:dyDescent="0.2">
      <c r="A2826" t="s">
        <v>9196</v>
      </c>
    </row>
    <row r="2827" spans="1:1" x14ac:dyDescent="0.2">
      <c r="A2827" t="s">
        <v>9196</v>
      </c>
    </row>
    <row r="2828" spans="1:1" x14ac:dyDescent="0.2">
      <c r="A2828" t="s">
        <v>9196</v>
      </c>
    </row>
    <row r="2829" spans="1:1" x14ac:dyDescent="0.2">
      <c r="A2829" t="s">
        <v>9196</v>
      </c>
    </row>
    <row r="2830" spans="1:1" x14ac:dyDescent="0.2">
      <c r="A2830" t="s">
        <v>9196</v>
      </c>
    </row>
    <row r="2831" spans="1:1" x14ac:dyDescent="0.2">
      <c r="A2831" t="s">
        <v>9196</v>
      </c>
    </row>
    <row r="2832" spans="1:1" x14ac:dyDescent="0.2">
      <c r="A2832" t="s">
        <v>9196</v>
      </c>
    </row>
    <row r="2833" spans="1:1" x14ac:dyDescent="0.2">
      <c r="A2833" t="s">
        <v>9196</v>
      </c>
    </row>
    <row r="2834" spans="1:1" x14ac:dyDescent="0.2">
      <c r="A2834" t="s">
        <v>9196</v>
      </c>
    </row>
    <row r="2835" spans="1:1" x14ac:dyDescent="0.2">
      <c r="A2835" t="s">
        <v>9196</v>
      </c>
    </row>
    <row r="2836" spans="1:1" x14ac:dyDescent="0.2">
      <c r="A2836" t="s">
        <v>9196</v>
      </c>
    </row>
    <row r="2837" spans="1:1" x14ac:dyDescent="0.2">
      <c r="A2837" t="s">
        <v>9196</v>
      </c>
    </row>
    <row r="2838" spans="1:1" x14ac:dyDescent="0.2">
      <c r="A2838" t="s">
        <v>9196</v>
      </c>
    </row>
    <row r="2839" spans="1:1" x14ac:dyDescent="0.2">
      <c r="A2839" t="s">
        <v>9196</v>
      </c>
    </row>
    <row r="2840" spans="1:1" x14ac:dyDescent="0.2">
      <c r="A2840" t="s">
        <v>9196</v>
      </c>
    </row>
    <row r="2841" spans="1:1" x14ac:dyDescent="0.2">
      <c r="A2841" t="s">
        <v>9196</v>
      </c>
    </row>
    <row r="2842" spans="1:1" x14ac:dyDescent="0.2">
      <c r="A2842" t="s">
        <v>9196</v>
      </c>
    </row>
    <row r="2843" spans="1:1" x14ac:dyDescent="0.2">
      <c r="A2843" t="s">
        <v>9196</v>
      </c>
    </row>
    <row r="2844" spans="1:1" x14ac:dyDescent="0.2">
      <c r="A2844" t="s">
        <v>9196</v>
      </c>
    </row>
    <row r="2845" spans="1:1" x14ac:dyDescent="0.2">
      <c r="A2845" t="s">
        <v>9196</v>
      </c>
    </row>
    <row r="2846" spans="1:1" x14ac:dyDescent="0.2">
      <c r="A2846" t="s">
        <v>9196</v>
      </c>
    </row>
    <row r="2847" spans="1:1" x14ac:dyDescent="0.2">
      <c r="A2847" t="s">
        <v>9196</v>
      </c>
    </row>
    <row r="2848" spans="1:1" x14ac:dyDescent="0.2">
      <c r="A2848" t="s">
        <v>9196</v>
      </c>
    </row>
    <row r="2849" spans="1:1" x14ac:dyDescent="0.2">
      <c r="A2849" t="s">
        <v>9196</v>
      </c>
    </row>
    <row r="2850" spans="1:1" x14ac:dyDescent="0.2">
      <c r="A2850" t="s">
        <v>9196</v>
      </c>
    </row>
    <row r="2851" spans="1:1" x14ac:dyDescent="0.2">
      <c r="A2851" t="s">
        <v>9196</v>
      </c>
    </row>
    <row r="2852" spans="1:1" x14ac:dyDescent="0.2">
      <c r="A2852" t="s">
        <v>9196</v>
      </c>
    </row>
    <row r="2853" spans="1:1" x14ac:dyDescent="0.2">
      <c r="A2853" t="s">
        <v>9196</v>
      </c>
    </row>
    <row r="2854" spans="1:1" x14ac:dyDescent="0.2">
      <c r="A2854" t="s">
        <v>9196</v>
      </c>
    </row>
    <row r="2855" spans="1:1" x14ac:dyDescent="0.2">
      <c r="A2855" t="s">
        <v>9196</v>
      </c>
    </row>
    <row r="2856" spans="1:1" x14ac:dyDescent="0.2">
      <c r="A2856" t="s">
        <v>9196</v>
      </c>
    </row>
    <row r="2857" spans="1:1" x14ac:dyDescent="0.2">
      <c r="A2857" t="s">
        <v>9196</v>
      </c>
    </row>
    <row r="2858" spans="1:1" x14ac:dyDescent="0.2">
      <c r="A2858" t="s">
        <v>9196</v>
      </c>
    </row>
    <row r="2859" spans="1:1" x14ac:dyDescent="0.2">
      <c r="A2859" t="s">
        <v>9196</v>
      </c>
    </row>
    <row r="2860" spans="1:1" x14ac:dyDescent="0.2">
      <c r="A2860" t="s">
        <v>9196</v>
      </c>
    </row>
    <row r="2861" spans="1:1" x14ac:dyDescent="0.2">
      <c r="A2861" t="s">
        <v>9196</v>
      </c>
    </row>
    <row r="2862" spans="1:1" x14ac:dyDescent="0.2">
      <c r="A2862" t="s">
        <v>9196</v>
      </c>
    </row>
    <row r="2863" spans="1:1" x14ac:dyDescent="0.2">
      <c r="A2863" t="s">
        <v>9196</v>
      </c>
    </row>
    <row r="2864" spans="1:1" x14ac:dyDescent="0.2">
      <c r="A2864" t="s">
        <v>9196</v>
      </c>
    </row>
    <row r="2865" spans="1:1" x14ac:dyDescent="0.2">
      <c r="A2865" t="s">
        <v>9196</v>
      </c>
    </row>
    <row r="2866" spans="1:1" x14ac:dyDescent="0.2">
      <c r="A2866" t="s">
        <v>9196</v>
      </c>
    </row>
    <row r="2867" spans="1:1" x14ac:dyDescent="0.2">
      <c r="A2867" t="s">
        <v>9196</v>
      </c>
    </row>
    <row r="2868" spans="1:1" x14ac:dyDescent="0.2">
      <c r="A2868" t="s">
        <v>9196</v>
      </c>
    </row>
    <row r="2869" spans="1:1" x14ac:dyDescent="0.2">
      <c r="A2869" t="s">
        <v>9196</v>
      </c>
    </row>
    <row r="2870" spans="1:1" x14ac:dyDescent="0.2">
      <c r="A2870" t="s">
        <v>9196</v>
      </c>
    </row>
    <row r="2871" spans="1:1" x14ac:dyDescent="0.2">
      <c r="A2871" t="s">
        <v>9196</v>
      </c>
    </row>
    <row r="2872" spans="1:1" x14ac:dyDescent="0.2">
      <c r="A2872" t="s">
        <v>9196</v>
      </c>
    </row>
    <row r="2873" spans="1:1" x14ac:dyDescent="0.2">
      <c r="A2873" t="s">
        <v>9196</v>
      </c>
    </row>
    <row r="2874" spans="1:1" x14ac:dyDescent="0.2">
      <c r="A2874" t="s">
        <v>9196</v>
      </c>
    </row>
    <row r="2875" spans="1:1" x14ac:dyDescent="0.2">
      <c r="A2875" t="s">
        <v>9196</v>
      </c>
    </row>
    <row r="2876" spans="1:1" x14ac:dyDescent="0.2">
      <c r="A2876" t="s">
        <v>9196</v>
      </c>
    </row>
    <row r="2877" spans="1:1" x14ac:dyDescent="0.2">
      <c r="A2877" t="s">
        <v>9196</v>
      </c>
    </row>
    <row r="2878" spans="1:1" x14ac:dyDescent="0.2">
      <c r="A2878" t="s">
        <v>9196</v>
      </c>
    </row>
    <row r="2879" spans="1:1" x14ac:dyDescent="0.2">
      <c r="A2879" t="s">
        <v>9196</v>
      </c>
    </row>
    <row r="2880" spans="1:1" x14ac:dyDescent="0.2">
      <c r="A2880" t="s">
        <v>9196</v>
      </c>
    </row>
    <row r="2881" spans="1:1" x14ac:dyDescent="0.2">
      <c r="A2881" t="s">
        <v>9196</v>
      </c>
    </row>
    <row r="2882" spans="1:1" x14ac:dyDescent="0.2">
      <c r="A2882" t="s">
        <v>9196</v>
      </c>
    </row>
    <row r="2883" spans="1:1" x14ac:dyDescent="0.2">
      <c r="A2883" t="s">
        <v>9196</v>
      </c>
    </row>
    <row r="2884" spans="1:1" x14ac:dyDescent="0.2">
      <c r="A2884" t="s">
        <v>9196</v>
      </c>
    </row>
    <row r="2885" spans="1:1" x14ac:dyDescent="0.2">
      <c r="A2885" t="s">
        <v>9196</v>
      </c>
    </row>
    <row r="2886" spans="1:1" x14ac:dyDescent="0.2">
      <c r="A2886" t="s">
        <v>9196</v>
      </c>
    </row>
    <row r="2887" spans="1:1" x14ac:dyDescent="0.2">
      <c r="A2887" t="s">
        <v>9196</v>
      </c>
    </row>
    <row r="2888" spans="1:1" x14ac:dyDescent="0.2">
      <c r="A2888" t="s">
        <v>9196</v>
      </c>
    </row>
    <row r="2889" spans="1:1" x14ac:dyDescent="0.2">
      <c r="A2889" t="s">
        <v>9196</v>
      </c>
    </row>
    <row r="2890" spans="1:1" x14ac:dyDescent="0.2">
      <c r="A2890" t="s">
        <v>9196</v>
      </c>
    </row>
    <row r="2891" spans="1:1" x14ac:dyDescent="0.2">
      <c r="A2891" t="s">
        <v>9196</v>
      </c>
    </row>
    <row r="2892" spans="1:1" x14ac:dyDescent="0.2">
      <c r="A2892" t="s">
        <v>9196</v>
      </c>
    </row>
    <row r="2893" spans="1:1" x14ac:dyDescent="0.2">
      <c r="A2893" t="s">
        <v>9196</v>
      </c>
    </row>
    <row r="2894" spans="1:1" x14ac:dyDescent="0.2">
      <c r="A2894" t="s">
        <v>9196</v>
      </c>
    </row>
    <row r="2895" spans="1:1" x14ac:dyDescent="0.2">
      <c r="A2895" t="s">
        <v>9196</v>
      </c>
    </row>
    <row r="2896" spans="1:1" x14ac:dyDescent="0.2">
      <c r="A2896" t="s">
        <v>9196</v>
      </c>
    </row>
    <row r="2897" spans="1:1" x14ac:dyDescent="0.2">
      <c r="A2897" t="s">
        <v>9196</v>
      </c>
    </row>
    <row r="2898" spans="1:1" x14ac:dyDescent="0.2">
      <c r="A2898" t="s">
        <v>9196</v>
      </c>
    </row>
    <row r="2899" spans="1:1" x14ac:dyDescent="0.2">
      <c r="A2899" t="s">
        <v>9196</v>
      </c>
    </row>
    <row r="2900" spans="1:1" x14ac:dyDescent="0.2">
      <c r="A2900" t="s">
        <v>9196</v>
      </c>
    </row>
    <row r="2901" spans="1:1" x14ac:dyDescent="0.2">
      <c r="A2901" t="s">
        <v>9196</v>
      </c>
    </row>
    <row r="2902" spans="1:1" x14ac:dyDescent="0.2">
      <c r="A2902" t="s">
        <v>9196</v>
      </c>
    </row>
    <row r="2903" spans="1:1" x14ac:dyDescent="0.2">
      <c r="A2903" t="s">
        <v>9196</v>
      </c>
    </row>
    <row r="2904" spans="1:1" x14ac:dyDescent="0.2">
      <c r="A2904" t="s">
        <v>9196</v>
      </c>
    </row>
    <row r="2905" spans="1:1" x14ac:dyDescent="0.2">
      <c r="A2905" t="s">
        <v>9196</v>
      </c>
    </row>
    <row r="2906" spans="1:1" x14ac:dyDescent="0.2">
      <c r="A2906" t="s">
        <v>9196</v>
      </c>
    </row>
    <row r="2907" spans="1:1" x14ac:dyDescent="0.2">
      <c r="A2907" t="s">
        <v>9196</v>
      </c>
    </row>
    <row r="2908" spans="1:1" x14ac:dyDescent="0.2">
      <c r="A2908" t="s">
        <v>9196</v>
      </c>
    </row>
    <row r="2909" spans="1:1" x14ac:dyDescent="0.2">
      <c r="A2909" t="s">
        <v>9196</v>
      </c>
    </row>
    <row r="2910" spans="1:1" x14ac:dyDescent="0.2">
      <c r="A2910" t="s">
        <v>9196</v>
      </c>
    </row>
    <row r="2911" spans="1:1" x14ac:dyDescent="0.2">
      <c r="A2911" t="s">
        <v>9196</v>
      </c>
    </row>
    <row r="2912" spans="1:1" x14ac:dyDescent="0.2">
      <c r="A2912" t="s">
        <v>9196</v>
      </c>
    </row>
    <row r="2913" spans="1:1" x14ac:dyDescent="0.2">
      <c r="A2913" t="s">
        <v>9196</v>
      </c>
    </row>
    <row r="2914" spans="1:1" x14ac:dyDescent="0.2">
      <c r="A2914" t="s">
        <v>9196</v>
      </c>
    </row>
    <row r="2915" spans="1:1" x14ac:dyDescent="0.2">
      <c r="A2915" t="s">
        <v>9196</v>
      </c>
    </row>
    <row r="2916" spans="1:1" x14ac:dyDescent="0.2">
      <c r="A2916" t="s">
        <v>9196</v>
      </c>
    </row>
    <row r="2917" spans="1:1" x14ac:dyDescent="0.2">
      <c r="A2917" t="s">
        <v>9196</v>
      </c>
    </row>
    <row r="2918" spans="1:1" x14ac:dyDescent="0.2">
      <c r="A2918" t="s">
        <v>9196</v>
      </c>
    </row>
    <row r="2919" spans="1:1" x14ac:dyDescent="0.2">
      <c r="A2919" t="s">
        <v>9196</v>
      </c>
    </row>
    <row r="2920" spans="1:1" x14ac:dyDescent="0.2">
      <c r="A2920" t="s">
        <v>9196</v>
      </c>
    </row>
    <row r="2921" spans="1:1" x14ac:dyDescent="0.2">
      <c r="A2921" t="s">
        <v>9196</v>
      </c>
    </row>
    <row r="2922" spans="1:1" x14ac:dyDescent="0.2">
      <c r="A2922" t="s">
        <v>9196</v>
      </c>
    </row>
    <row r="2923" spans="1:1" x14ac:dyDescent="0.2">
      <c r="A2923" t="s">
        <v>9196</v>
      </c>
    </row>
    <row r="2924" spans="1:1" x14ac:dyDescent="0.2">
      <c r="A2924" t="s">
        <v>9196</v>
      </c>
    </row>
    <row r="2925" spans="1:1" x14ac:dyDescent="0.2">
      <c r="A2925" t="s">
        <v>9196</v>
      </c>
    </row>
    <row r="2926" spans="1:1" x14ac:dyDescent="0.2">
      <c r="A2926" t="s">
        <v>9196</v>
      </c>
    </row>
    <row r="2927" spans="1:1" x14ac:dyDescent="0.2">
      <c r="A2927" t="s">
        <v>9196</v>
      </c>
    </row>
    <row r="2928" spans="1:1" x14ac:dyDescent="0.2">
      <c r="A2928" t="s">
        <v>9196</v>
      </c>
    </row>
    <row r="2929" spans="1:1" x14ac:dyDescent="0.2">
      <c r="A2929" t="s">
        <v>9196</v>
      </c>
    </row>
    <row r="2930" spans="1:1" x14ac:dyDescent="0.2">
      <c r="A2930" t="s">
        <v>9196</v>
      </c>
    </row>
    <row r="2931" spans="1:1" x14ac:dyDescent="0.2">
      <c r="A2931" t="s">
        <v>9196</v>
      </c>
    </row>
    <row r="2932" spans="1:1" x14ac:dyDescent="0.2">
      <c r="A2932" t="s">
        <v>9196</v>
      </c>
    </row>
    <row r="2933" spans="1:1" x14ac:dyDescent="0.2">
      <c r="A2933" t="s">
        <v>9196</v>
      </c>
    </row>
    <row r="2934" spans="1:1" x14ac:dyDescent="0.2">
      <c r="A2934" t="s">
        <v>9196</v>
      </c>
    </row>
    <row r="2935" spans="1:1" x14ac:dyDescent="0.2">
      <c r="A2935" t="s">
        <v>9196</v>
      </c>
    </row>
    <row r="2936" spans="1:1" x14ac:dyDescent="0.2">
      <c r="A2936" t="s">
        <v>9196</v>
      </c>
    </row>
    <row r="2937" spans="1:1" x14ac:dyDescent="0.2">
      <c r="A2937" t="s">
        <v>9196</v>
      </c>
    </row>
    <row r="2938" spans="1:1" x14ac:dyDescent="0.2">
      <c r="A2938" t="s">
        <v>9196</v>
      </c>
    </row>
    <row r="2939" spans="1:1" x14ac:dyDescent="0.2">
      <c r="A2939" t="s">
        <v>9196</v>
      </c>
    </row>
    <row r="2940" spans="1:1" x14ac:dyDescent="0.2">
      <c r="A2940" t="s">
        <v>9196</v>
      </c>
    </row>
    <row r="2941" spans="1:1" x14ac:dyDescent="0.2">
      <c r="A2941" t="s">
        <v>9196</v>
      </c>
    </row>
    <row r="2942" spans="1:1" x14ac:dyDescent="0.2">
      <c r="A2942" t="s">
        <v>9196</v>
      </c>
    </row>
    <row r="2943" spans="1:1" x14ac:dyDescent="0.2">
      <c r="A2943" t="s">
        <v>9196</v>
      </c>
    </row>
    <row r="2944" spans="1:1" x14ac:dyDescent="0.2">
      <c r="A2944" t="s">
        <v>9196</v>
      </c>
    </row>
    <row r="2945" spans="1:1" x14ac:dyDescent="0.2">
      <c r="A2945" t="s">
        <v>9196</v>
      </c>
    </row>
    <row r="2946" spans="1:1" x14ac:dyDescent="0.2">
      <c r="A2946" t="s">
        <v>9196</v>
      </c>
    </row>
    <row r="2947" spans="1:1" x14ac:dyDescent="0.2">
      <c r="A2947" t="s">
        <v>9196</v>
      </c>
    </row>
    <row r="2948" spans="1:1" x14ac:dyDescent="0.2">
      <c r="A2948" t="s">
        <v>9196</v>
      </c>
    </row>
    <row r="2949" spans="1:1" x14ac:dyDescent="0.2">
      <c r="A2949" t="s">
        <v>9196</v>
      </c>
    </row>
    <row r="2950" spans="1:1" x14ac:dyDescent="0.2">
      <c r="A2950" t="s">
        <v>9196</v>
      </c>
    </row>
    <row r="2951" spans="1:1" x14ac:dyDescent="0.2">
      <c r="A2951" t="s">
        <v>9196</v>
      </c>
    </row>
    <row r="2952" spans="1:1" x14ac:dyDescent="0.2">
      <c r="A2952" t="s">
        <v>9196</v>
      </c>
    </row>
    <row r="2953" spans="1:1" x14ac:dyDescent="0.2">
      <c r="A2953" t="s">
        <v>9196</v>
      </c>
    </row>
    <row r="2954" spans="1:1" x14ac:dyDescent="0.2">
      <c r="A2954" t="s">
        <v>9196</v>
      </c>
    </row>
    <row r="2955" spans="1:1" x14ac:dyDescent="0.2">
      <c r="A2955" t="s">
        <v>9196</v>
      </c>
    </row>
    <row r="2956" spans="1:1" x14ac:dyDescent="0.2">
      <c r="A2956" t="s">
        <v>9196</v>
      </c>
    </row>
    <row r="2957" spans="1:1" x14ac:dyDescent="0.2">
      <c r="A2957" t="s">
        <v>9196</v>
      </c>
    </row>
    <row r="2958" spans="1:1" x14ac:dyDescent="0.2">
      <c r="A2958" t="s">
        <v>9196</v>
      </c>
    </row>
    <row r="2959" spans="1:1" x14ac:dyDescent="0.2">
      <c r="A2959" t="s">
        <v>9196</v>
      </c>
    </row>
    <row r="2960" spans="1:1" x14ac:dyDescent="0.2">
      <c r="A2960" t="s">
        <v>9196</v>
      </c>
    </row>
    <row r="2961" spans="1:1" x14ac:dyDescent="0.2">
      <c r="A2961" t="s">
        <v>9196</v>
      </c>
    </row>
    <row r="2962" spans="1:1" x14ac:dyDescent="0.2">
      <c r="A2962" t="s">
        <v>9196</v>
      </c>
    </row>
    <row r="2963" spans="1:1" x14ac:dyDescent="0.2">
      <c r="A2963" t="s">
        <v>9196</v>
      </c>
    </row>
    <row r="2964" spans="1:1" x14ac:dyDescent="0.2">
      <c r="A2964" t="s">
        <v>9196</v>
      </c>
    </row>
    <row r="2965" spans="1:1" x14ac:dyDescent="0.2">
      <c r="A2965" t="s">
        <v>9196</v>
      </c>
    </row>
    <row r="2966" spans="1:1" x14ac:dyDescent="0.2">
      <c r="A2966" t="s">
        <v>9196</v>
      </c>
    </row>
    <row r="2967" spans="1:1" x14ac:dyDescent="0.2">
      <c r="A2967" t="s">
        <v>9196</v>
      </c>
    </row>
    <row r="2968" spans="1:1" x14ac:dyDescent="0.2">
      <c r="A2968" t="s">
        <v>9196</v>
      </c>
    </row>
    <row r="2969" spans="1:1" x14ac:dyDescent="0.2">
      <c r="A2969" t="s">
        <v>9196</v>
      </c>
    </row>
    <row r="2970" spans="1:1" x14ac:dyDescent="0.2">
      <c r="A2970" t="s">
        <v>9196</v>
      </c>
    </row>
    <row r="2971" spans="1:1" x14ac:dyDescent="0.2">
      <c r="A2971" t="s">
        <v>9196</v>
      </c>
    </row>
    <row r="2972" spans="1:1" x14ac:dyDescent="0.2">
      <c r="A2972" t="s">
        <v>9196</v>
      </c>
    </row>
    <row r="2973" spans="1:1" x14ac:dyDescent="0.2">
      <c r="A2973" t="s">
        <v>9196</v>
      </c>
    </row>
    <row r="2974" spans="1:1" x14ac:dyDescent="0.2">
      <c r="A2974" t="s">
        <v>9196</v>
      </c>
    </row>
    <row r="2975" spans="1:1" x14ac:dyDescent="0.2">
      <c r="A2975" t="s">
        <v>9196</v>
      </c>
    </row>
    <row r="2976" spans="1:1" x14ac:dyDescent="0.2">
      <c r="A2976" t="s">
        <v>9196</v>
      </c>
    </row>
    <row r="2977" spans="1:1" x14ac:dyDescent="0.2">
      <c r="A2977" t="s">
        <v>9196</v>
      </c>
    </row>
    <row r="2978" spans="1:1" x14ac:dyDescent="0.2">
      <c r="A2978" t="s">
        <v>9196</v>
      </c>
    </row>
    <row r="2979" spans="1:1" x14ac:dyDescent="0.2">
      <c r="A2979" t="s">
        <v>9196</v>
      </c>
    </row>
    <row r="2980" spans="1:1" x14ac:dyDescent="0.2">
      <c r="A2980" t="s">
        <v>9196</v>
      </c>
    </row>
    <row r="2981" spans="1:1" x14ac:dyDescent="0.2">
      <c r="A2981" t="s">
        <v>9196</v>
      </c>
    </row>
    <row r="2982" spans="1:1" x14ac:dyDescent="0.2">
      <c r="A2982" t="s">
        <v>9196</v>
      </c>
    </row>
    <row r="2983" spans="1:1" x14ac:dyDescent="0.2">
      <c r="A2983" t="s">
        <v>9196</v>
      </c>
    </row>
    <row r="2984" spans="1:1" x14ac:dyDescent="0.2">
      <c r="A2984" t="s">
        <v>9196</v>
      </c>
    </row>
    <row r="2985" spans="1:1" x14ac:dyDescent="0.2">
      <c r="A2985" t="s">
        <v>9196</v>
      </c>
    </row>
    <row r="2986" spans="1:1" x14ac:dyDescent="0.2">
      <c r="A2986" t="s">
        <v>9196</v>
      </c>
    </row>
    <row r="2987" spans="1:1" x14ac:dyDescent="0.2">
      <c r="A2987" t="s">
        <v>9196</v>
      </c>
    </row>
    <row r="2988" spans="1:1" x14ac:dyDescent="0.2">
      <c r="A2988" t="s">
        <v>9196</v>
      </c>
    </row>
    <row r="2989" spans="1:1" x14ac:dyDescent="0.2">
      <c r="A2989" t="s">
        <v>9196</v>
      </c>
    </row>
    <row r="2990" spans="1:1" x14ac:dyDescent="0.2">
      <c r="A2990" t="s">
        <v>9196</v>
      </c>
    </row>
    <row r="2991" spans="1:1" x14ac:dyDescent="0.2">
      <c r="A2991" t="s">
        <v>9196</v>
      </c>
    </row>
    <row r="2992" spans="1:1" x14ac:dyDescent="0.2">
      <c r="A2992" t="s">
        <v>9196</v>
      </c>
    </row>
    <row r="2993" spans="1:1" x14ac:dyDescent="0.2">
      <c r="A2993" t="s">
        <v>9196</v>
      </c>
    </row>
    <row r="2994" spans="1:1" x14ac:dyDescent="0.2">
      <c r="A2994" t="s">
        <v>9196</v>
      </c>
    </row>
    <row r="2995" spans="1:1" x14ac:dyDescent="0.2">
      <c r="A2995" t="s">
        <v>9196</v>
      </c>
    </row>
    <row r="2996" spans="1:1" x14ac:dyDescent="0.2">
      <c r="A2996" t="s">
        <v>9196</v>
      </c>
    </row>
    <row r="2997" spans="1:1" x14ac:dyDescent="0.2">
      <c r="A2997" t="s">
        <v>9196</v>
      </c>
    </row>
    <row r="2998" spans="1:1" x14ac:dyDescent="0.2">
      <c r="A2998" t="s">
        <v>9196</v>
      </c>
    </row>
    <row r="2999" spans="1:1" x14ac:dyDescent="0.2">
      <c r="A2999" t="s">
        <v>9196</v>
      </c>
    </row>
    <row r="3000" spans="1:1" x14ac:dyDescent="0.2">
      <c r="A3000" t="s">
        <v>9196</v>
      </c>
    </row>
    <row r="3001" spans="1:1" x14ac:dyDescent="0.2">
      <c r="A3001" t="s">
        <v>9196</v>
      </c>
    </row>
    <row r="3002" spans="1:1" x14ac:dyDescent="0.2">
      <c r="A3002" t="s">
        <v>9196</v>
      </c>
    </row>
    <row r="3003" spans="1:1" x14ac:dyDescent="0.2">
      <c r="A3003" t="s">
        <v>9196</v>
      </c>
    </row>
    <row r="3004" spans="1:1" x14ac:dyDescent="0.2">
      <c r="A3004" t="s">
        <v>9196</v>
      </c>
    </row>
    <row r="3005" spans="1:1" x14ac:dyDescent="0.2">
      <c r="A3005" t="s">
        <v>9196</v>
      </c>
    </row>
    <row r="3006" spans="1:1" x14ac:dyDescent="0.2">
      <c r="A3006" t="s">
        <v>9196</v>
      </c>
    </row>
    <row r="3007" spans="1:1" x14ac:dyDescent="0.2">
      <c r="A3007" t="s">
        <v>9196</v>
      </c>
    </row>
    <row r="3008" spans="1:1" x14ac:dyDescent="0.2">
      <c r="A3008" t="s">
        <v>9196</v>
      </c>
    </row>
    <row r="3009" spans="1:1" x14ac:dyDescent="0.2">
      <c r="A3009" t="s">
        <v>9196</v>
      </c>
    </row>
    <row r="3010" spans="1:1" x14ac:dyDescent="0.2">
      <c r="A3010" t="s">
        <v>9196</v>
      </c>
    </row>
    <row r="3011" spans="1:1" x14ac:dyDescent="0.2">
      <c r="A3011" t="s">
        <v>9196</v>
      </c>
    </row>
    <row r="3012" spans="1:1" x14ac:dyDescent="0.2">
      <c r="A3012" t="s">
        <v>9196</v>
      </c>
    </row>
    <row r="3013" spans="1:1" x14ac:dyDescent="0.2">
      <c r="A3013" t="s">
        <v>9196</v>
      </c>
    </row>
    <row r="3014" spans="1:1" x14ac:dyDescent="0.2">
      <c r="A3014" t="s">
        <v>9196</v>
      </c>
    </row>
    <row r="3015" spans="1:1" x14ac:dyDescent="0.2">
      <c r="A3015" t="s">
        <v>9196</v>
      </c>
    </row>
    <row r="3016" spans="1:1" x14ac:dyDescent="0.2">
      <c r="A3016" t="s">
        <v>9196</v>
      </c>
    </row>
    <row r="3017" spans="1:1" x14ac:dyDescent="0.2">
      <c r="A3017" t="s">
        <v>9196</v>
      </c>
    </row>
    <row r="3018" spans="1:1" x14ac:dyDescent="0.2">
      <c r="A3018" t="s">
        <v>9196</v>
      </c>
    </row>
    <row r="3019" spans="1:1" x14ac:dyDescent="0.2">
      <c r="A3019" t="s">
        <v>9196</v>
      </c>
    </row>
    <row r="3020" spans="1:1" x14ac:dyDescent="0.2">
      <c r="A3020" t="s">
        <v>9196</v>
      </c>
    </row>
    <row r="3021" spans="1:1" x14ac:dyDescent="0.2">
      <c r="A3021" t="s">
        <v>9196</v>
      </c>
    </row>
    <row r="3022" spans="1:1" x14ac:dyDescent="0.2">
      <c r="A3022" t="s">
        <v>9196</v>
      </c>
    </row>
    <row r="3023" spans="1:1" x14ac:dyDescent="0.2">
      <c r="A3023" t="s">
        <v>9196</v>
      </c>
    </row>
    <row r="3024" spans="1:1" x14ac:dyDescent="0.2">
      <c r="A3024" t="s">
        <v>9196</v>
      </c>
    </row>
    <row r="3025" spans="1:1" x14ac:dyDescent="0.2">
      <c r="A3025" t="s">
        <v>9196</v>
      </c>
    </row>
    <row r="3026" spans="1:1" x14ac:dyDescent="0.2">
      <c r="A3026" t="s">
        <v>9196</v>
      </c>
    </row>
    <row r="3027" spans="1:1" x14ac:dyDescent="0.2">
      <c r="A3027" t="s">
        <v>9196</v>
      </c>
    </row>
    <row r="3028" spans="1:1" x14ac:dyDescent="0.2">
      <c r="A3028" t="s">
        <v>9196</v>
      </c>
    </row>
    <row r="3029" spans="1:1" x14ac:dyDescent="0.2">
      <c r="A3029" t="s">
        <v>9196</v>
      </c>
    </row>
    <row r="3030" spans="1:1" x14ac:dyDescent="0.2">
      <c r="A3030" t="s">
        <v>9196</v>
      </c>
    </row>
    <row r="3031" spans="1:1" x14ac:dyDescent="0.2">
      <c r="A3031" t="s">
        <v>9196</v>
      </c>
    </row>
    <row r="3032" spans="1:1" x14ac:dyDescent="0.2">
      <c r="A3032" t="s">
        <v>9196</v>
      </c>
    </row>
    <row r="3033" spans="1:1" x14ac:dyDescent="0.2">
      <c r="A3033" t="s">
        <v>9196</v>
      </c>
    </row>
    <row r="3034" spans="1:1" x14ac:dyDescent="0.2">
      <c r="A3034" t="s">
        <v>9196</v>
      </c>
    </row>
    <row r="3035" spans="1:1" x14ac:dyDescent="0.2">
      <c r="A3035" t="s">
        <v>9196</v>
      </c>
    </row>
    <row r="3036" spans="1:1" x14ac:dyDescent="0.2">
      <c r="A3036" t="s">
        <v>9196</v>
      </c>
    </row>
    <row r="3037" spans="1:1" x14ac:dyDescent="0.2">
      <c r="A3037" t="s">
        <v>9196</v>
      </c>
    </row>
    <row r="3038" spans="1:1" x14ac:dyDescent="0.2">
      <c r="A3038" t="s">
        <v>9196</v>
      </c>
    </row>
    <row r="3039" spans="1:1" x14ac:dyDescent="0.2">
      <c r="A3039" t="s">
        <v>9196</v>
      </c>
    </row>
    <row r="3040" spans="1:1" x14ac:dyDescent="0.2">
      <c r="A3040" t="s">
        <v>9196</v>
      </c>
    </row>
    <row r="3041" spans="1:1" x14ac:dyDescent="0.2">
      <c r="A3041" t="s">
        <v>9196</v>
      </c>
    </row>
    <row r="3042" spans="1:1" x14ac:dyDescent="0.2">
      <c r="A3042" t="s">
        <v>9196</v>
      </c>
    </row>
    <row r="3043" spans="1:1" x14ac:dyDescent="0.2">
      <c r="A3043" t="s">
        <v>9196</v>
      </c>
    </row>
    <row r="3044" spans="1:1" x14ac:dyDescent="0.2">
      <c r="A3044" t="s">
        <v>9196</v>
      </c>
    </row>
    <row r="3045" spans="1:1" x14ac:dyDescent="0.2">
      <c r="A3045" t="s">
        <v>9196</v>
      </c>
    </row>
    <row r="3046" spans="1:1" x14ac:dyDescent="0.2">
      <c r="A3046" t="s">
        <v>9196</v>
      </c>
    </row>
    <row r="3047" spans="1:1" x14ac:dyDescent="0.2">
      <c r="A3047" t="s">
        <v>9196</v>
      </c>
    </row>
    <row r="3048" spans="1:1" x14ac:dyDescent="0.2">
      <c r="A3048" t="s">
        <v>9196</v>
      </c>
    </row>
    <row r="3049" spans="1:1" x14ac:dyDescent="0.2">
      <c r="A3049" t="s">
        <v>9196</v>
      </c>
    </row>
    <row r="3050" spans="1:1" x14ac:dyDescent="0.2">
      <c r="A3050" t="s">
        <v>9196</v>
      </c>
    </row>
    <row r="3051" spans="1:1" x14ac:dyDescent="0.2">
      <c r="A3051" t="s">
        <v>9196</v>
      </c>
    </row>
    <row r="3052" spans="1:1" x14ac:dyDescent="0.2">
      <c r="A3052" t="s">
        <v>9196</v>
      </c>
    </row>
    <row r="3053" spans="1:1" x14ac:dyDescent="0.2">
      <c r="A3053" t="s">
        <v>9196</v>
      </c>
    </row>
    <row r="3054" spans="1:1" x14ac:dyDescent="0.2">
      <c r="A3054" t="s">
        <v>9196</v>
      </c>
    </row>
    <row r="3055" spans="1:1" x14ac:dyDescent="0.2">
      <c r="A3055" t="s">
        <v>9196</v>
      </c>
    </row>
    <row r="3056" spans="1:1" x14ac:dyDescent="0.2">
      <c r="A3056" t="s">
        <v>9196</v>
      </c>
    </row>
    <row r="3057" spans="1:1" x14ac:dyDescent="0.2">
      <c r="A3057" t="s">
        <v>9196</v>
      </c>
    </row>
    <row r="3058" spans="1:1" x14ac:dyDescent="0.2">
      <c r="A3058" t="s">
        <v>9196</v>
      </c>
    </row>
    <row r="3059" spans="1:1" x14ac:dyDescent="0.2">
      <c r="A3059" t="s">
        <v>9196</v>
      </c>
    </row>
    <row r="3060" spans="1:1" x14ac:dyDescent="0.2">
      <c r="A3060" t="s">
        <v>9196</v>
      </c>
    </row>
    <row r="3061" spans="1:1" x14ac:dyDescent="0.2">
      <c r="A3061" t="s">
        <v>9196</v>
      </c>
    </row>
    <row r="3062" spans="1:1" x14ac:dyDescent="0.2">
      <c r="A3062" t="s">
        <v>9196</v>
      </c>
    </row>
    <row r="3063" spans="1:1" x14ac:dyDescent="0.2">
      <c r="A3063" t="s">
        <v>9196</v>
      </c>
    </row>
    <row r="3064" spans="1:1" x14ac:dyDescent="0.2">
      <c r="A3064" t="s">
        <v>9196</v>
      </c>
    </row>
    <row r="3065" spans="1:1" x14ac:dyDescent="0.2">
      <c r="A3065" t="s">
        <v>9196</v>
      </c>
    </row>
    <row r="3066" spans="1:1" x14ac:dyDescent="0.2">
      <c r="A3066" t="s">
        <v>9196</v>
      </c>
    </row>
    <row r="3067" spans="1:1" x14ac:dyDescent="0.2">
      <c r="A3067" t="s">
        <v>9196</v>
      </c>
    </row>
    <row r="3068" spans="1:1" x14ac:dyDescent="0.2">
      <c r="A3068" t="s">
        <v>9196</v>
      </c>
    </row>
    <row r="3069" spans="1:1" x14ac:dyDescent="0.2">
      <c r="A3069" t="s">
        <v>9196</v>
      </c>
    </row>
    <row r="3070" spans="1:1" x14ac:dyDescent="0.2">
      <c r="A3070" t="s">
        <v>9196</v>
      </c>
    </row>
    <row r="3071" spans="1:1" x14ac:dyDescent="0.2">
      <c r="A3071" t="s">
        <v>9196</v>
      </c>
    </row>
    <row r="3072" spans="1:1" x14ac:dyDescent="0.2">
      <c r="A3072" t="s">
        <v>9196</v>
      </c>
    </row>
    <row r="3073" spans="1:1" x14ac:dyDescent="0.2">
      <c r="A3073" t="s">
        <v>9196</v>
      </c>
    </row>
    <row r="3074" spans="1:1" x14ac:dyDescent="0.2">
      <c r="A3074" t="s">
        <v>9196</v>
      </c>
    </row>
    <row r="3075" spans="1:1" x14ac:dyDescent="0.2">
      <c r="A3075" t="s">
        <v>9196</v>
      </c>
    </row>
    <row r="3076" spans="1:1" x14ac:dyDescent="0.2">
      <c r="A3076" t="s">
        <v>9196</v>
      </c>
    </row>
    <row r="3077" spans="1:1" x14ac:dyDescent="0.2">
      <c r="A3077" t="s">
        <v>9196</v>
      </c>
    </row>
    <row r="3078" spans="1:1" x14ac:dyDescent="0.2">
      <c r="A3078" t="s">
        <v>9196</v>
      </c>
    </row>
    <row r="3079" spans="1:1" x14ac:dyDescent="0.2">
      <c r="A3079" t="s">
        <v>9196</v>
      </c>
    </row>
    <row r="3080" spans="1:1" x14ac:dyDescent="0.2">
      <c r="A3080" t="s">
        <v>9196</v>
      </c>
    </row>
    <row r="3081" spans="1:1" x14ac:dyDescent="0.2">
      <c r="A3081" t="s">
        <v>9196</v>
      </c>
    </row>
    <row r="3082" spans="1:1" x14ac:dyDescent="0.2">
      <c r="A3082" t="s">
        <v>9196</v>
      </c>
    </row>
    <row r="3083" spans="1:1" x14ac:dyDescent="0.2">
      <c r="A3083" t="s">
        <v>9196</v>
      </c>
    </row>
    <row r="3084" spans="1:1" x14ac:dyDescent="0.2">
      <c r="A3084" t="s">
        <v>9196</v>
      </c>
    </row>
    <row r="3085" spans="1:1" x14ac:dyDescent="0.2">
      <c r="A3085" t="s">
        <v>9196</v>
      </c>
    </row>
    <row r="3086" spans="1:1" x14ac:dyDescent="0.2">
      <c r="A3086" t="s">
        <v>9196</v>
      </c>
    </row>
    <row r="3087" spans="1:1" x14ac:dyDescent="0.2">
      <c r="A3087" t="s">
        <v>9196</v>
      </c>
    </row>
    <row r="3088" spans="1:1" x14ac:dyDescent="0.2">
      <c r="A3088" t="s">
        <v>9196</v>
      </c>
    </row>
    <row r="3089" spans="1:1" x14ac:dyDescent="0.2">
      <c r="A3089" t="s">
        <v>9196</v>
      </c>
    </row>
    <row r="3090" spans="1:1" x14ac:dyDescent="0.2">
      <c r="A3090" t="s">
        <v>9196</v>
      </c>
    </row>
    <row r="3091" spans="1:1" x14ac:dyDescent="0.2">
      <c r="A3091" t="s">
        <v>9196</v>
      </c>
    </row>
    <row r="3092" spans="1:1" x14ac:dyDescent="0.2">
      <c r="A3092" t="s">
        <v>9196</v>
      </c>
    </row>
    <row r="3093" spans="1:1" x14ac:dyDescent="0.2">
      <c r="A3093" t="s">
        <v>9196</v>
      </c>
    </row>
    <row r="3094" spans="1:1" x14ac:dyDescent="0.2">
      <c r="A3094" t="s">
        <v>9196</v>
      </c>
    </row>
    <row r="3095" spans="1:1" x14ac:dyDescent="0.2">
      <c r="A3095" t="s">
        <v>9196</v>
      </c>
    </row>
    <row r="3096" spans="1:1" x14ac:dyDescent="0.2">
      <c r="A3096" t="s">
        <v>9196</v>
      </c>
    </row>
    <row r="3097" spans="1:1" x14ac:dyDescent="0.2">
      <c r="A3097" t="s">
        <v>9196</v>
      </c>
    </row>
    <row r="3098" spans="1:1" x14ac:dyDescent="0.2">
      <c r="A3098" t="s">
        <v>9196</v>
      </c>
    </row>
    <row r="3099" spans="1:1" x14ac:dyDescent="0.2">
      <c r="A3099" t="s">
        <v>9196</v>
      </c>
    </row>
    <row r="3100" spans="1:1" x14ac:dyDescent="0.2">
      <c r="A3100" t="s">
        <v>9196</v>
      </c>
    </row>
    <row r="3101" spans="1:1" x14ac:dyDescent="0.2">
      <c r="A3101" t="s">
        <v>9196</v>
      </c>
    </row>
    <row r="3102" spans="1:1" x14ac:dyDescent="0.2">
      <c r="A3102" t="s">
        <v>9196</v>
      </c>
    </row>
    <row r="3103" spans="1:1" x14ac:dyDescent="0.2">
      <c r="A3103" t="s">
        <v>9196</v>
      </c>
    </row>
    <row r="3104" spans="1:1" x14ac:dyDescent="0.2">
      <c r="A3104" t="s">
        <v>9196</v>
      </c>
    </row>
    <row r="3105" spans="1:1" x14ac:dyDescent="0.2">
      <c r="A3105" t="s">
        <v>9196</v>
      </c>
    </row>
    <row r="3106" spans="1:1" x14ac:dyDescent="0.2">
      <c r="A3106" t="s">
        <v>9196</v>
      </c>
    </row>
    <row r="3107" spans="1:1" x14ac:dyDescent="0.2">
      <c r="A3107" t="s">
        <v>9196</v>
      </c>
    </row>
    <row r="3108" spans="1:1" x14ac:dyDescent="0.2">
      <c r="A3108" t="s">
        <v>9196</v>
      </c>
    </row>
    <row r="3109" spans="1:1" x14ac:dyDescent="0.2">
      <c r="A3109" t="s">
        <v>9196</v>
      </c>
    </row>
    <row r="3110" spans="1:1" x14ac:dyDescent="0.2">
      <c r="A3110" t="s">
        <v>9196</v>
      </c>
    </row>
    <row r="3111" spans="1:1" x14ac:dyDescent="0.2">
      <c r="A3111" t="s">
        <v>9196</v>
      </c>
    </row>
    <row r="3112" spans="1:1" x14ac:dyDescent="0.2">
      <c r="A3112" t="s">
        <v>9196</v>
      </c>
    </row>
    <row r="3113" spans="1:1" x14ac:dyDescent="0.2">
      <c r="A3113" t="s">
        <v>9196</v>
      </c>
    </row>
    <row r="3114" spans="1:1" x14ac:dyDescent="0.2">
      <c r="A3114" t="s">
        <v>9196</v>
      </c>
    </row>
    <row r="3115" spans="1:1" x14ac:dyDescent="0.2">
      <c r="A3115" t="s">
        <v>9196</v>
      </c>
    </row>
    <row r="3116" spans="1:1" x14ac:dyDescent="0.2">
      <c r="A3116" t="s">
        <v>9196</v>
      </c>
    </row>
    <row r="3117" spans="1:1" x14ac:dyDescent="0.2">
      <c r="A3117" t="s">
        <v>9196</v>
      </c>
    </row>
    <row r="3118" spans="1:1" x14ac:dyDescent="0.2">
      <c r="A3118" t="s">
        <v>9196</v>
      </c>
    </row>
    <row r="3119" spans="1:1" x14ac:dyDescent="0.2">
      <c r="A3119" t="s">
        <v>9196</v>
      </c>
    </row>
    <row r="3120" spans="1:1" x14ac:dyDescent="0.2">
      <c r="A3120" t="s">
        <v>9196</v>
      </c>
    </row>
    <row r="3121" spans="1:1" x14ac:dyDescent="0.2">
      <c r="A3121" t="s">
        <v>9196</v>
      </c>
    </row>
    <row r="3122" spans="1:1" x14ac:dyDescent="0.2">
      <c r="A3122" t="s">
        <v>9196</v>
      </c>
    </row>
    <row r="3123" spans="1:1" x14ac:dyDescent="0.2">
      <c r="A3123" t="s">
        <v>9196</v>
      </c>
    </row>
    <row r="3124" spans="1:1" x14ac:dyDescent="0.2">
      <c r="A3124" t="s">
        <v>9196</v>
      </c>
    </row>
    <row r="3125" spans="1:1" x14ac:dyDescent="0.2">
      <c r="A3125" t="s">
        <v>9196</v>
      </c>
    </row>
    <row r="3126" spans="1:1" x14ac:dyDescent="0.2">
      <c r="A3126" t="s">
        <v>9196</v>
      </c>
    </row>
    <row r="3127" spans="1:1" x14ac:dyDescent="0.2">
      <c r="A3127" t="s">
        <v>9196</v>
      </c>
    </row>
    <row r="3128" spans="1:1" x14ac:dyDescent="0.2">
      <c r="A3128" t="s">
        <v>9196</v>
      </c>
    </row>
    <row r="3129" spans="1:1" x14ac:dyDescent="0.2">
      <c r="A3129" t="s">
        <v>9196</v>
      </c>
    </row>
    <row r="3130" spans="1:1" x14ac:dyDescent="0.2">
      <c r="A3130" t="s">
        <v>9196</v>
      </c>
    </row>
    <row r="3131" spans="1:1" x14ac:dyDescent="0.2">
      <c r="A3131" t="s">
        <v>9196</v>
      </c>
    </row>
    <row r="3132" spans="1:1" x14ac:dyDescent="0.2">
      <c r="A3132" t="s">
        <v>9196</v>
      </c>
    </row>
    <row r="3133" spans="1:1" x14ac:dyDescent="0.2">
      <c r="A3133" t="s">
        <v>9196</v>
      </c>
    </row>
    <row r="3134" spans="1:1" x14ac:dyDescent="0.2">
      <c r="A3134" t="s">
        <v>9196</v>
      </c>
    </row>
    <row r="3135" spans="1:1" x14ac:dyDescent="0.2">
      <c r="A3135" t="s">
        <v>9196</v>
      </c>
    </row>
    <row r="3136" spans="1:1" x14ac:dyDescent="0.2">
      <c r="A3136" t="s">
        <v>9196</v>
      </c>
    </row>
    <row r="3137" spans="1:1" x14ac:dyDescent="0.2">
      <c r="A3137" t="s">
        <v>9196</v>
      </c>
    </row>
    <row r="3138" spans="1:1" x14ac:dyDescent="0.2">
      <c r="A3138" t="s">
        <v>9196</v>
      </c>
    </row>
    <row r="3139" spans="1:1" x14ac:dyDescent="0.2">
      <c r="A3139" t="s">
        <v>9196</v>
      </c>
    </row>
    <row r="3140" spans="1:1" x14ac:dyDescent="0.2">
      <c r="A3140" t="s">
        <v>9196</v>
      </c>
    </row>
    <row r="3141" spans="1:1" x14ac:dyDescent="0.2">
      <c r="A3141" t="s">
        <v>9196</v>
      </c>
    </row>
    <row r="3142" spans="1:1" x14ac:dyDescent="0.2">
      <c r="A3142" t="s">
        <v>9196</v>
      </c>
    </row>
    <row r="3143" spans="1:1" x14ac:dyDescent="0.2">
      <c r="A3143" t="s">
        <v>9196</v>
      </c>
    </row>
    <row r="3144" spans="1:1" x14ac:dyDescent="0.2">
      <c r="A3144" t="s">
        <v>9196</v>
      </c>
    </row>
    <row r="3145" spans="1:1" x14ac:dyDescent="0.2">
      <c r="A3145" t="s">
        <v>9196</v>
      </c>
    </row>
    <row r="3146" spans="1:1" x14ac:dyDescent="0.2">
      <c r="A3146" t="s">
        <v>9196</v>
      </c>
    </row>
    <row r="3147" spans="1:1" x14ac:dyDescent="0.2">
      <c r="A3147" t="s">
        <v>9196</v>
      </c>
    </row>
    <row r="3148" spans="1:1" x14ac:dyDescent="0.2">
      <c r="A3148" t="s">
        <v>9196</v>
      </c>
    </row>
    <row r="3149" spans="1:1" x14ac:dyDescent="0.2">
      <c r="A3149" t="s">
        <v>9196</v>
      </c>
    </row>
    <row r="3150" spans="1:1" x14ac:dyDescent="0.2">
      <c r="A3150" t="s">
        <v>9196</v>
      </c>
    </row>
    <row r="3151" spans="1:1" x14ac:dyDescent="0.2">
      <c r="A3151" t="s">
        <v>9196</v>
      </c>
    </row>
    <row r="3152" spans="1:1" x14ac:dyDescent="0.2">
      <c r="A3152" t="s">
        <v>9196</v>
      </c>
    </row>
    <row r="3153" spans="1:1" x14ac:dyDescent="0.2">
      <c r="A3153" t="s">
        <v>9196</v>
      </c>
    </row>
    <row r="3154" spans="1:1" x14ac:dyDescent="0.2">
      <c r="A3154" t="s">
        <v>9196</v>
      </c>
    </row>
    <row r="3155" spans="1:1" x14ac:dyDescent="0.2">
      <c r="A3155" t="s">
        <v>9196</v>
      </c>
    </row>
    <row r="3156" spans="1:1" x14ac:dyDescent="0.2">
      <c r="A3156" t="s">
        <v>9196</v>
      </c>
    </row>
    <row r="3157" spans="1:1" x14ac:dyDescent="0.2">
      <c r="A3157" t="s">
        <v>9196</v>
      </c>
    </row>
    <row r="3158" spans="1:1" x14ac:dyDescent="0.2">
      <c r="A3158" t="s">
        <v>9196</v>
      </c>
    </row>
    <row r="3159" spans="1:1" x14ac:dyDescent="0.2">
      <c r="A3159" t="s">
        <v>9196</v>
      </c>
    </row>
    <row r="3160" spans="1:1" x14ac:dyDescent="0.2">
      <c r="A3160" t="s">
        <v>9196</v>
      </c>
    </row>
    <row r="3161" spans="1:1" x14ac:dyDescent="0.2">
      <c r="A3161" t="s">
        <v>9196</v>
      </c>
    </row>
    <row r="3162" spans="1:1" x14ac:dyDescent="0.2">
      <c r="A3162" t="s">
        <v>9196</v>
      </c>
    </row>
    <row r="3163" spans="1:1" x14ac:dyDescent="0.2">
      <c r="A3163" t="s">
        <v>9196</v>
      </c>
    </row>
    <row r="3164" spans="1:1" x14ac:dyDescent="0.2">
      <c r="A3164" t="s">
        <v>9196</v>
      </c>
    </row>
    <row r="3165" spans="1:1" x14ac:dyDescent="0.2">
      <c r="A3165" t="s">
        <v>9196</v>
      </c>
    </row>
    <row r="3166" spans="1:1" x14ac:dyDescent="0.2">
      <c r="A3166" t="s">
        <v>9196</v>
      </c>
    </row>
    <row r="3167" spans="1:1" x14ac:dyDescent="0.2">
      <c r="A3167" t="s">
        <v>9196</v>
      </c>
    </row>
    <row r="3168" spans="1:1" x14ac:dyDescent="0.2">
      <c r="A3168" t="s">
        <v>9196</v>
      </c>
    </row>
    <row r="3169" spans="1:1" x14ac:dyDescent="0.2">
      <c r="A3169" t="s">
        <v>9196</v>
      </c>
    </row>
    <row r="3170" spans="1:1" x14ac:dyDescent="0.2">
      <c r="A3170" t="s">
        <v>9196</v>
      </c>
    </row>
    <row r="3171" spans="1:1" x14ac:dyDescent="0.2">
      <c r="A3171" t="s">
        <v>9196</v>
      </c>
    </row>
    <row r="3172" spans="1:1" x14ac:dyDescent="0.2">
      <c r="A3172" t="s">
        <v>9196</v>
      </c>
    </row>
    <row r="3173" spans="1:1" x14ac:dyDescent="0.2">
      <c r="A3173" t="s">
        <v>9196</v>
      </c>
    </row>
    <row r="3174" spans="1:1" x14ac:dyDescent="0.2">
      <c r="A3174" t="s">
        <v>9196</v>
      </c>
    </row>
    <row r="3175" spans="1:1" x14ac:dyDescent="0.2">
      <c r="A3175" t="s">
        <v>9196</v>
      </c>
    </row>
    <row r="3176" spans="1:1" x14ac:dyDescent="0.2">
      <c r="A3176" t="s">
        <v>9196</v>
      </c>
    </row>
    <row r="3177" spans="1:1" x14ac:dyDescent="0.2">
      <c r="A3177" t="s">
        <v>9196</v>
      </c>
    </row>
    <row r="3178" spans="1:1" x14ac:dyDescent="0.2">
      <c r="A3178" t="s">
        <v>9196</v>
      </c>
    </row>
    <row r="3179" spans="1:1" x14ac:dyDescent="0.2">
      <c r="A3179" t="s">
        <v>9196</v>
      </c>
    </row>
    <row r="3180" spans="1:1" x14ac:dyDescent="0.2">
      <c r="A3180" t="s">
        <v>9196</v>
      </c>
    </row>
    <row r="3181" spans="1:1" x14ac:dyDescent="0.2">
      <c r="A3181" t="s">
        <v>9196</v>
      </c>
    </row>
    <row r="3182" spans="1:1" x14ac:dyDescent="0.2">
      <c r="A3182" t="s">
        <v>9196</v>
      </c>
    </row>
    <row r="3183" spans="1:1" x14ac:dyDescent="0.2">
      <c r="A3183" t="s">
        <v>9196</v>
      </c>
    </row>
    <row r="3184" spans="1:1" x14ac:dyDescent="0.2">
      <c r="A3184" t="s">
        <v>9196</v>
      </c>
    </row>
    <row r="3185" spans="1:1" x14ac:dyDescent="0.2">
      <c r="A3185" t="s">
        <v>9196</v>
      </c>
    </row>
    <row r="3186" spans="1:1" x14ac:dyDescent="0.2">
      <c r="A3186" t="s">
        <v>9196</v>
      </c>
    </row>
    <row r="3187" spans="1:1" x14ac:dyDescent="0.2">
      <c r="A3187" t="s">
        <v>9196</v>
      </c>
    </row>
    <row r="3188" spans="1:1" x14ac:dyDescent="0.2">
      <c r="A3188" t="s">
        <v>9196</v>
      </c>
    </row>
    <row r="3189" spans="1:1" x14ac:dyDescent="0.2">
      <c r="A3189" t="s">
        <v>9196</v>
      </c>
    </row>
    <row r="3190" spans="1:1" x14ac:dyDescent="0.2">
      <c r="A3190" t="s">
        <v>9196</v>
      </c>
    </row>
    <row r="3191" spans="1:1" x14ac:dyDescent="0.2">
      <c r="A3191" t="s">
        <v>9196</v>
      </c>
    </row>
    <row r="3192" spans="1:1" x14ac:dyDescent="0.2">
      <c r="A3192" t="s">
        <v>9196</v>
      </c>
    </row>
    <row r="3193" spans="1:1" x14ac:dyDescent="0.2">
      <c r="A3193" t="s">
        <v>9196</v>
      </c>
    </row>
    <row r="3194" spans="1:1" x14ac:dyDescent="0.2">
      <c r="A3194" t="s">
        <v>9196</v>
      </c>
    </row>
    <row r="3195" spans="1:1" x14ac:dyDescent="0.2">
      <c r="A3195" t="s">
        <v>9196</v>
      </c>
    </row>
    <row r="3196" spans="1:1" x14ac:dyDescent="0.2">
      <c r="A3196" t="s">
        <v>9196</v>
      </c>
    </row>
    <row r="3197" spans="1:1" x14ac:dyDescent="0.2">
      <c r="A3197" t="s">
        <v>9196</v>
      </c>
    </row>
    <row r="3198" spans="1:1" x14ac:dyDescent="0.2">
      <c r="A3198" t="s">
        <v>9196</v>
      </c>
    </row>
    <row r="3199" spans="1:1" x14ac:dyDescent="0.2">
      <c r="A3199" t="s">
        <v>9196</v>
      </c>
    </row>
    <row r="3200" spans="1:1" x14ac:dyDescent="0.2">
      <c r="A3200" t="s">
        <v>9196</v>
      </c>
    </row>
    <row r="3201" spans="1:1" x14ac:dyDescent="0.2">
      <c r="A3201" t="s">
        <v>9196</v>
      </c>
    </row>
    <row r="3202" spans="1:1" x14ac:dyDescent="0.2">
      <c r="A3202" t="s">
        <v>9196</v>
      </c>
    </row>
    <row r="3203" spans="1:1" x14ac:dyDescent="0.2">
      <c r="A3203" t="s">
        <v>9196</v>
      </c>
    </row>
    <row r="3204" spans="1:1" x14ac:dyDescent="0.2">
      <c r="A3204" t="s">
        <v>9196</v>
      </c>
    </row>
    <row r="3205" spans="1:1" x14ac:dyDescent="0.2">
      <c r="A3205" t="s">
        <v>9196</v>
      </c>
    </row>
    <row r="3206" spans="1:1" x14ac:dyDescent="0.2">
      <c r="A3206" t="s">
        <v>9196</v>
      </c>
    </row>
    <row r="3207" spans="1:1" x14ac:dyDescent="0.2">
      <c r="A3207" t="s">
        <v>9196</v>
      </c>
    </row>
    <row r="3208" spans="1:1" x14ac:dyDescent="0.2">
      <c r="A3208" t="s">
        <v>9196</v>
      </c>
    </row>
    <row r="3209" spans="1:1" x14ac:dyDescent="0.2">
      <c r="A3209" t="s">
        <v>9196</v>
      </c>
    </row>
    <row r="3210" spans="1:1" x14ac:dyDescent="0.2">
      <c r="A3210" t="s">
        <v>9196</v>
      </c>
    </row>
    <row r="3211" spans="1:1" x14ac:dyDescent="0.2">
      <c r="A3211" t="s">
        <v>9196</v>
      </c>
    </row>
    <row r="3212" spans="1:1" x14ac:dyDescent="0.2">
      <c r="A3212" t="s">
        <v>9196</v>
      </c>
    </row>
    <row r="3213" spans="1:1" x14ac:dyDescent="0.2">
      <c r="A3213" t="s">
        <v>9196</v>
      </c>
    </row>
    <row r="3214" spans="1:1" x14ac:dyDescent="0.2">
      <c r="A3214" t="s">
        <v>9196</v>
      </c>
    </row>
    <row r="3215" spans="1:1" x14ac:dyDescent="0.2">
      <c r="A3215" t="s">
        <v>9196</v>
      </c>
    </row>
    <row r="3216" spans="1:1" x14ac:dyDescent="0.2">
      <c r="A3216" t="s">
        <v>9196</v>
      </c>
    </row>
    <row r="3217" spans="1:1" x14ac:dyDescent="0.2">
      <c r="A3217" t="s">
        <v>9196</v>
      </c>
    </row>
    <row r="3218" spans="1:1" x14ac:dyDescent="0.2">
      <c r="A3218" t="s">
        <v>9196</v>
      </c>
    </row>
    <row r="3219" spans="1:1" x14ac:dyDescent="0.2">
      <c r="A3219" t="s">
        <v>9196</v>
      </c>
    </row>
    <row r="3220" spans="1:1" x14ac:dyDescent="0.2">
      <c r="A3220" t="s">
        <v>9196</v>
      </c>
    </row>
    <row r="3221" spans="1:1" x14ac:dyDescent="0.2">
      <c r="A3221" t="s">
        <v>9196</v>
      </c>
    </row>
    <row r="3222" spans="1:1" x14ac:dyDescent="0.2">
      <c r="A3222" t="s">
        <v>9196</v>
      </c>
    </row>
    <row r="3223" spans="1:1" x14ac:dyDescent="0.2">
      <c r="A3223" t="s">
        <v>9196</v>
      </c>
    </row>
    <row r="3224" spans="1:1" x14ac:dyDescent="0.2">
      <c r="A3224" t="s">
        <v>9196</v>
      </c>
    </row>
    <row r="3225" spans="1:1" x14ac:dyDescent="0.2">
      <c r="A3225" t="s">
        <v>9196</v>
      </c>
    </row>
    <row r="3226" spans="1:1" x14ac:dyDescent="0.2">
      <c r="A3226" t="s">
        <v>9196</v>
      </c>
    </row>
    <row r="3227" spans="1:1" x14ac:dyDescent="0.2">
      <c r="A3227" t="s">
        <v>9196</v>
      </c>
    </row>
    <row r="3228" spans="1:1" x14ac:dyDescent="0.2">
      <c r="A3228" t="s">
        <v>9196</v>
      </c>
    </row>
    <row r="3229" spans="1:1" x14ac:dyDescent="0.2">
      <c r="A3229" t="s">
        <v>9196</v>
      </c>
    </row>
    <row r="3230" spans="1:1" x14ac:dyDescent="0.2">
      <c r="A3230" t="s">
        <v>9196</v>
      </c>
    </row>
    <row r="3231" spans="1:1" x14ac:dyDescent="0.2">
      <c r="A3231" t="s">
        <v>9196</v>
      </c>
    </row>
    <row r="3232" spans="1:1" x14ac:dyDescent="0.2">
      <c r="A3232" t="s">
        <v>9196</v>
      </c>
    </row>
    <row r="3233" spans="1:1" x14ac:dyDescent="0.2">
      <c r="A3233" t="s">
        <v>9196</v>
      </c>
    </row>
    <row r="3234" spans="1:1" x14ac:dyDescent="0.2">
      <c r="A3234" t="s">
        <v>9196</v>
      </c>
    </row>
    <row r="3235" spans="1:1" x14ac:dyDescent="0.2">
      <c r="A3235" t="s">
        <v>9196</v>
      </c>
    </row>
    <row r="3236" spans="1:1" x14ac:dyDescent="0.2">
      <c r="A3236" t="s">
        <v>9196</v>
      </c>
    </row>
    <row r="3237" spans="1:1" x14ac:dyDescent="0.2">
      <c r="A3237" t="s">
        <v>9196</v>
      </c>
    </row>
    <row r="3238" spans="1:1" x14ac:dyDescent="0.2">
      <c r="A3238" t="s">
        <v>9196</v>
      </c>
    </row>
    <row r="3239" spans="1:1" x14ac:dyDescent="0.2">
      <c r="A3239" t="s">
        <v>9196</v>
      </c>
    </row>
    <row r="3240" spans="1:1" x14ac:dyDescent="0.2">
      <c r="A3240" t="s">
        <v>9196</v>
      </c>
    </row>
    <row r="3241" spans="1:1" x14ac:dyDescent="0.2">
      <c r="A3241" t="s">
        <v>9196</v>
      </c>
    </row>
    <row r="3242" spans="1:1" x14ac:dyDescent="0.2">
      <c r="A3242" t="s">
        <v>9196</v>
      </c>
    </row>
    <row r="3243" spans="1:1" x14ac:dyDescent="0.2">
      <c r="A3243" t="s">
        <v>9196</v>
      </c>
    </row>
    <row r="3244" spans="1:1" x14ac:dyDescent="0.2">
      <c r="A3244" t="s">
        <v>9196</v>
      </c>
    </row>
    <row r="3245" spans="1:1" x14ac:dyDescent="0.2">
      <c r="A3245" t="s">
        <v>9196</v>
      </c>
    </row>
    <row r="3246" spans="1:1" x14ac:dyDescent="0.2">
      <c r="A3246" t="s">
        <v>9196</v>
      </c>
    </row>
    <row r="3247" spans="1:1" x14ac:dyDescent="0.2">
      <c r="A3247" t="s">
        <v>9196</v>
      </c>
    </row>
    <row r="3248" spans="1:1" x14ac:dyDescent="0.2">
      <c r="A3248" t="s">
        <v>9196</v>
      </c>
    </row>
    <row r="3249" spans="1:1" x14ac:dyDescent="0.2">
      <c r="A3249" t="s">
        <v>9196</v>
      </c>
    </row>
    <row r="3250" spans="1:1" x14ac:dyDescent="0.2">
      <c r="A3250" t="s">
        <v>9196</v>
      </c>
    </row>
    <row r="3251" spans="1:1" x14ac:dyDescent="0.2">
      <c r="A3251" t="s">
        <v>9196</v>
      </c>
    </row>
    <row r="3252" spans="1:1" x14ac:dyDescent="0.2">
      <c r="A3252" t="s">
        <v>9196</v>
      </c>
    </row>
    <row r="3253" spans="1:1" x14ac:dyDescent="0.2">
      <c r="A3253" t="s">
        <v>9196</v>
      </c>
    </row>
    <row r="3254" spans="1:1" x14ac:dyDescent="0.2">
      <c r="A3254" t="s">
        <v>9196</v>
      </c>
    </row>
    <row r="3255" spans="1:1" x14ac:dyDescent="0.2">
      <c r="A3255" t="s">
        <v>9196</v>
      </c>
    </row>
    <row r="3256" spans="1:1" x14ac:dyDescent="0.2">
      <c r="A3256" t="s">
        <v>9196</v>
      </c>
    </row>
    <row r="3257" spans="1:1" x14ac:dyDescent="0.2">
      <c r="A3257" t="s">
        <v>9196</v>
      </c>
    </row>
    <row r="3258" spans="1:1" x14ac:dyDescent="0.2">
      <c r="A3258" t="s">
        <v>9196</v>
      </c>
    </row>
    <row r="3259" spans="1:1" x14ac:dyDescent="0.2">
      <c r="A3259" t="s">
        <v>9196</v>
      </c>
    </row>
    <row r="3260" spans="1:1" x14ac:dyDescent="0.2">
      <c r="A3260" t="s">
        <v>9196</v>
      </c>
    </row>
    <row r="3261" spans="1:1" x14ac:dyDescent="0.2">
      <c r="A3261" t="s">
        <v>9196</v>
      </c>
    </row>
    <row r="3262" spans="1:1" x14ac:dyDescent="0.2">
      <c r="A3262" t="s">
        <v>9196</v>
      </c>
    </row>
    <row r="3263" spans="1:1" x14ac:dyDescent="0.2">
      <c r="A3263" t="s">
        <v>9196</v>
      </c>
    </row>
    <row r="3264" spans="1:1" x14ac:dyDescent="0.2">
      <c r="A3264" t="s">
        <v>9196</v>
      </c>
    </row>
    <row r="3265" spans="1:1" x14ac:dyDescent="0.2">
      <c r="A3265" t="s">
        <v>9196</v>
      </c>
    </row>
    <row r="3266" spans="1:1" x14ac:dyDescent="0.2">
      <c r="A3266" t="s">
        <v>9196</v>
      </c>
    </row>
    <row r="3267" spans="1:1" x14ac:dyDescent="0.2">
      <c r="A3267" t="s">
        <v>9196</v>
      </c>
    </row>
    <row r="3268" spans="1:1" x14ac:dyDescent="0.2">
      <c r="A3268" t="s">
        <v>9196</v>
      </c>
    </row>
    <row r="3269" spans="1:1" x14ac:dyDescent="0.2">
      <c r="A3269" t="s">
        <v>9196</v>
      </c>
    </row>
    <row r="3270" spans="1:1" x14ac:dyDescent="0.2">
      <c r="A3270" t="s">
        <v>9196</v>
      </c>
    </row>
    <row r="3271" spans="1:1" x14ac:dyDescent="0.2">
      <c r="A3271" t="s">
        <v>9196</v>
      </c>
    </row>
    <row r="3272" spans="1:1" x14ac:dyDescent="0.2">
      <c r="A3272" t="s">
        <v>9196</v>
      </c>
    </row>
    <row r="3273" spans="1:1" x14ac:dyDescent="0.2">
      <c r="A3273" t="s">
        <v>9196</v>
      </c>
    </row>
    <row r="3274" spans="1:1" x14ac:dyDescent="0.2">
      <c r="A3274" t="s">
        <v>9196</v>
      </c>
    </row>
    <row r="3275" spans="1:1" x14ac:dyDescent="0.2">
      <c r="A3275" t="s">
        <v>9196</v>
      </c>
    </row>
    <row r="3276" spans="1:1" x14ac:dyDescent="0.2">
      <c r="A3276" t="s">
        <v>9196</v>
      </c>
    </row>
    <row r="3277" spans="1:1" x14ac:dyDescent="0.2">
      <c r="A3277" t="s">
        <v>9196</v>
      </c>
    </row>
    <row r="3278" spans="1:1" x14ac:dyDescent="0.2">
      <c r="A3278" t="s">
        <v>9196</v>
      </c>
    </row>
    <row r="3279" spans="1:1" x14ac:dyDescent="0.2">
      <c r="A3279" t="s">
        <v>9196</v>
      </c>
    </row>
    <row r="3280" spans="1:1" x14ac:dyDescent="0.2">
      <c r="A3280" t="s">
        <v>9196</v>
      </c>
    </row>
    <row r="3281" spans="1:1" x14ac:dyDescent="0.2">
      <c r="A3281" t="s">
        <v>9196</v>
      </c>
    </row>
    <row r="3282" spans="1:1" x14ac:dyDescent="0.2">
      <c r="A3282" t="s">
        <v>9196</v>
      </c>
    </row>
    <row r="3283" spans="1:1" x14ac:dyDescent="0.2">
      <c r="A3283" t="s">
        <v>9196</v>
      </c>
    </row>
    <row r="3284" spans="1:1" x14ac:dyDescent="0.2">
      <c r="A3284" t="s">
        <v>9196</v>
      </c>
    </row>
    <row r="3285" spans="1:1" x14ac:dyDescent="0.2">
      <c r="A3285" t="s">
        <v>9196</v>
      </c>
    </row>
    <row r="3286" spans="1:1" x14ac:dyDescent="0.2">
      <c r="A3286" t="s">
        <v>9196</v>
      </c>
    </row>
    <row r="3287" spans="1:1" x14ac:dyDescent="0.2">
      <c r="A3287" t="s">
        <v>9196</v>
      </c>
    </row>
    <row r="3288" spans="1:1" x14ac:dyDescent="0.2">
      <c r="A3288" t="s">
        <v>9196</v>
      </c>
    </row>
    <row r="3289" spans="1:1" x14ac:dyDescent="0.2">
      <c r="A3289" t="s">
        <v>9196</v>
      </c>
    </row>
    <row r="3290" spans="1:1" x14ac:dyDescent="0.2">
      <c r="A3290" t="s">
        <v>9196</v>
      </c>
    </row>
    <row r="3291" spans="1:1" x14ac:dyDescent="0.2">
      <c r="A3291" t="s">
        <v>9196</v>
      </c>
    </row>
    <row r="3292" spans="1:1" x14ac:dyDescent="0.2">
      <c r="A3292" t="s">
        <v>9196</v>
      </c>
    </row>
    <row r="3293" spans="1:1" x14ac:dyDescent="0.2">
      <c r="A3293" t="s">
        <v>9196</v>
      </c>
    </row>
    <row r="3294" spans="1:1" x14ac:dyDescent="0.2">
      <c r="A3294" t="s">
        <v>9196</v>
      </c>
    </row>
    <row r="3295" spans="1:1" x14ac:dyDescent="0.2">
      <c r="A3295" t="s">
        <v>9196</v>
      </c>
    </row>
    <row r="3296" spans="1:1" x14ac:dyDescent="0.2">
      <c r="A3296" t="s">
        <v>9196</v>
      </c>
    </row>
    <row r="3297" spans="1:1" x14ac:dyDescent="0.2">
      <c r="A3297" t="s">
        <v>9196</v>
      </c>
    </row>
    <row r="3298" spans="1:1" x14ac:dyDescent="0.2">
      <c r="A3298" t="s">
        <v>9196</v>
      </c>
    </row>
    <row r="3299" spans="1:1" x14ac:dyDescent="0.2">
      <c r="A3299" t="s">
        <v>9196</v>
      </c>
    </row>
    <row r="3300" spans="1:1" x14ac:dyDescent="0.2">
      <c r="A3300" t="s">
        <v>9196</v>
      </c>
    </row>
    <row r="3301" spans="1:1" x14ac:dyDescent="0.2">
      <c r="A3301" t="s">
        <v>9196</v>
      </c>
    </row>
    <row r="3302" spans="1:1" x14ac:dyDescent="0.2">
      <c r="A3302" t="s">
        <v>9196</v>
      </c>
    </row>
    <row r="3303" spans="1:1" x14ac:dyDescent="0.2">
      <c r="A3303" t="s">
        <v>9196</v>
      </c>
    </row>
    <row r="3304" spans="1:1" x14ac:dyDescent="0.2">
      <c r="A3304" t="s">
        <v>9196</v>
      </c>
    </row>
    <row r="3305" spans="1:1" x14ac:dyDescent="0.2">
      <c r="A3305" t="s">
        <v>9196</v>
      </c>
    </row>
    <row r="3306" spans="1:1" x14ac:dyDescent="0.2">
      <c r="A3306" t="s">
        <v>9196</v>
      </c>
    </row>
    <row r="3307" spans="1:1" x14ac:dyDescent="0.2">
      <c r="A3307" t="s">
        <v>9196</v>
      </c>
    </row>
    <row r="3308" spans="1:1" x14ac:dyDescent="0.2">
      <c r="A3308" t="s">
        <v>9196</v>
      </c>
    </row>
    <row r="3309" spans="1:1" x14ac:dyDescent="0.2">
      <c r="A3309" t="s">
        <v>9196</v>
      </c>
    </row>
    <row r="3310" spans="1:1" x14ac:dyDescent="0.2">
      <c r="A3310" t="s">
        <v>9196</v>
      </c>
    </row>
    <row r="3311" spans="1:1" x14ac:dyDescent="0.2">
      <c r="A3311" t="s">
        <v>9196</v>
      </c>
    </row>
    <row r="3312" spans="1:1" x14ac:dyDescent="0.2">
      <c r="A3312" t="s">
        <v>9196</v>
      </c>
    </row>
    <row r="3313" spans="1:1" x14ac:dyDescent="0.2">
      <c r="A3313" t="s">
        <v>9196</v>
      </c>
    </row>
    <row r="3314" spans="1:1" x14ac:dyDescent="0.2">
      <c r="A3314" t="s">
        <v>9196</v>
      </c>
    </row>
    <row r="3315" spans="1:1" x14ac:dyDescent="0.2">
      <c r="A3315" t="s">
        <v>9196</v>
      </c>
    </row>
    <row r="3316" spans="1:1" x14ac:dyDescent="0.2">
      <c r="A3316" t="s">
        <v>9196</v>
      </c>
    </row>
    <row r="3317" spans="1:1" x14ac:dyDescent="0.2">
      <c r="A3317" t="s">
        <v>9196</v>
      </c>
    </row>
    <row r="3318" spans="1:1" x14ac:dyDescent="0.2">
      <c r="A3318" t="s">
        <v>9196</v>
      </c>
    </row>
    <row r="3319" spans="1:1" x14ac:dyDescent="0.2">
      <c r="A3319" t="s">
        <v>9196</v>
      </c>
    </row>
    <row r="3320" spans="1:1" x14ac:dyDescent="0.2">
      <c r="A3320" t="s">
        <v>9196</v>
      </c>
    </row>
    <row r="3321" spans="1:1" x14ac:dyDescent="0.2">
      <c r="A3321" t="s">
        <v>9196</v>
      </c>
    </row>
    <row r="3322" spans="1:1" x14ac:dyDescent="0.2">
      <c r="A3322" t="s">
        <v>9196</v>
      </c>
    </row>
    <row r="3323" spans="1:1" x14ac:dyDescent="0.2">
      <c r="A3323" t="s">
        <v>9196</v>
      </c>
    </row>
    <row r="3324" spans="1:1" x14ac:dyDescent="0.2">
      <c r="A3324" t="s">
        <v>9196</v>
      </c>
    </row>
    <row r="3325" spans="1:1" x14ac:dyDescent="0.2">
      <c r="A3325" t="s">
        <v>9196</v>
      </c>
    </row>
    <row r="3326" spans="1:1" x14ac:dyDescent="0.2">
      <c r="A3326" t="s">
        <v>9196</v>
      </c>
    </row>
    <row r="3327" spans="1:1" x14ac:dyDescent="0.2">
      <c r="A3327" t="s">
        <v>9196</v>
      </c>
    </row>
    <row r="3328" spans="1:1" x14ac:dyDescent="0.2">
      <c r="A3328" t="s">
        <v>9196</v>
      </c>
    </row>
    <row r="3329" spans="1:1" x14ac:dyDescent="0.2">
      <c r="A3329" t="s">
        <v>9196</v>
      </c>
    </row>
    <row r="3330" spans="1:1" x14ac:dyDescent="0.2">
      <c r="A3330" t="s">
        <v>9196</v>
      </c>
    </row>
    <row r="3331" spans="1:1" x14ac:dyDescent="0.2">
      <c r="A3331" t="s">
        <v>9196</v>
      </c>
    </row>
    <row r="3332" spans="1:1" x14ac:dyDescent="0.2">
      <c r="A3332" t="s">
        <v>9196</v>
      </c>
    </row>
    <row r="3333" spans="1:1" x14ac:dyDescent="0.2">
      <c r="A3333" t="s">
        <v>9196</v>
      </c>
    </row>
    <row r="3334" spans="1:1" x14ac:dyDescent="0.2">
      <c r="A3334" t="s">
        <v>9196</v>
      </c>
    </row>
    <row r="3335" spans="1:1" x14ac:dyDescent="0.2">
      <c r="A3335" t="s">
        <v>9196</v>
      </c>
    </row>
    <row r="3336" spans="1:1" x14ac:dyDescent="0.2">
      <c r="A3336" t="s">
        <v>9196</v>
      </c>
    </row>
    <row r="3337" spans="1:1" x14ac:dyDescent="0.2">
      <c r="A3337" t="s">
        <v>9196</v>
      </c>
    </row>
    <row r="3338" spans="1:1" x14ac:dyDescent="0.2">
      <c r="A3338" t="s">
        <v>9196</v>
      </c>
    </row>
    <row r="3339" spans="1:1" x14ac:dyDescent="0.2">
      <c r="A3339" t="s">
        <v>9196</v>
      </c>
    </row>
    <row r="3340" spans="1:1" x14ac:dyDescent="0.2">
      <c r="A3340" t="s">
        <v>9196</v>
      </c>
    </row>
    <row r="3341" spans="1:1" x14ac:dyDescent="0.2">
      <c r="A3341" t="s">
        <v>9196</v>
      </c>
    </row>
    <row r="3342" spans="1:1" x14ac:dyDescent="0.2">
      <c r="A3342" t="s">
        <v>9196</v>
      </c>
    </row>
    <row r="3343" spans="1:1" x14ac:dyDescent="0.2">
      <c r="A3343" t="s">
        <v>9196</v>
      </c>
    </row>
    <row r="3344" spans="1:1" x14ac:dyDescent="0.2">
      <c r="A3344" t="s">
        <v>9196</v>
      </c>
    </row>
    <row r="3345" spans="1:1" x14ac:dyDescent="0.2">
      <c r="A3345" t="s">
        <v>9196</v>
      </c>
    </row>
    <row r="3346" spans="1:1" x14ac:dyDescent="0.2">
      <c r="A3346" t="s">
        <v>9196</v>
      </c>
    </row>
    <row r="3347" spans="1:1" x14ac:dyDescent="0.2">
      <c r="A3347" t="s">
        <v>9196</v>
      </c>
    </row>
    <row r="3348" spans="1:1" x14ac:dyDescent="0.2">
      <c r="A3348" t="s">
        <v>9196</v>
      </c>
    </row>
    <row r="3349" spans="1:1" x14ac:dyDescent="0.2">
      <c r="A3349" t="s">
        <v>9196</v>
      </c>
    </row>
    <row r="3350" spans="1:1" x14ac:dyDescent="0.2">
      <c r="A3350" t="s">
        <v>9196</v>
      </c>
    </row>
    <row r="3351" spans="1:1" x14ac:dyDescent="0.2">
      <c r="A3351" t="s">
        <v>9196</v>
      </c>
    </row>
    <row r="3352" spans="1:1" x14ac:dyDescent="0.2">
      <c r="A3352" t="s">
        <v>9196</v>
      </c>
    </row>
    <row r="3353" spans="1:1" x14ac:dyDescent="0.2">
      <c r="A3353" t="s">
        <v>9196</v>
      </c>
    </row>
    <row r="3354" spans="1:1" x14ac:dyDescent="0.2">
      <c r="A3354" t="s">
        <v>9196</v>
      </c>
    </row>
    <row r="3355" spans="1:1" x14ac:dyDescent="0.2">
      <c r="A3355" t="s">
        <v>9196</v>
      </c>
    </row>
    <row r="3356" spans="1:1" x14ac:dyDescent="0.2">
      <c r="A3356" t="s">
        <v>9196</v>
      </c>
    </row>
    <row r="3357" spans="1:1" x14ac:dyDescent="0.2">
      <c r="A3357" t="s">
        <v>9196</v>
      </c>
    </row>
    <row r="3358" spans="1:1" x14ac:dyDescent="0.2">
      <c r="A3358" t="s">
        <v>9196</v>
      </c>
    </row>
    <row r="3359" spans="1:1" x14ac:dyDescent="0.2">
      <c r="A3359" t="s">
        <v>9196</v>
      </c>
    </row>
    <row r="3360" spans="1:1" x14ac:dyDescent="0.2">
      <c r="A3360" t="s">
        <v>9196</v>
      </c>
    </row>
    <row r="3361" spans="1:1" x14ac:dyDescent="0.2">
      <c r="A3361" t="s">
        <v>9196</v>
      </c>
    </row>
    <row r="3362" spans="1:1" x14ac:dyDescent="0.2">
      <c r="A3362" t="s">
        <v>9196</v>
      </c>
    </row>
    <row r="3363" spans="1:1" x14ac:dyDescent="0.2">
      <c r="A3363" t="s">
        <v>9196</v>
      </c>
    </row>
    <row r="3364" spans="1:1" x14ac:dyDescent="0.2">
      <c r="A3364" t="s">
        <v>9196</v>
      </c>
    </row>
    <row r="3365" spans="1:1" x14ac:dyDescent="0.2">
      <c r="A3365" t="s">
        <v>9196</v>
      </c>
    </row>
    <row r="3366" spans="1:1" x14ac:dyDescent="0.2">
      <c r="A3366" t="s">
        <v>9196</v>
      </c>
    </row>
    <row r="3367" spans="1:1" x14ac:dyDescent="0.2">
      <c r="A3367" t="s">
        <v>9196</v>
      </c>
    </row>
    <row r="3368" spans="1:1" x14ac:dyDescent="0.2">
      <c r="A3368" t="s">
        <v>9196</v>
      </c>
    </row>
    <row r="3369" spans="1:1" x14ac:dyDescent="0.2">
      <c r="A3369" t="s">
        <v>9196</v>
      </c>
    </row>
    <row r="3370" spans="1:1" x14ac:dyDescent="0.2">
      <c r="A3370" t="s">
        <v>9196</v>
      </c>
    </row>
    <row r="3371" spans="1:1" x14ac:dyDescent="0.2">
      <c r="A3371" t="s">
        <v>9196</v>
      </c>
    </row>
    <row r="3372" spans="1:1" x14ac:dyDescent="0.2">
      <c r="A3372" t="s">
        <v>9196</v>
      </c>
    </row>
    <row r="3373" spans="1:1" x14ac:dyDescent="0.2">
      <c r="A3373" t="s">
        <v>9196</v>
      </c>
    </row>
    <row r="3374" spans="1:1" x14ac:dyDescent="0.2">
      <c r="A3374" t="s">
        <v>9196</v>
      </c>
    </row>
    <row r="3375" spans="1:1" x14ac:dyDescent="0.2">
      <c r="A3375" t="s">
        <v>9196</v>
      </c>
    </row>
    <row r="3376" spans="1:1" x14ac:dyDescent="0.2">
      <c r="A3376" t="s">
        <v>9196</v>
      </c>
    </row>
    <row r="3377" spans="1:1" x14ac:dyDescent="0.2">
      <c r="A3377" t="s">
        <v>9196</v>
      </c>
    </row>
    <row r="3378" spans="1:1" x14ac:dyDescent="0.2">
      <c r="A3378" t="s">
        <v>9196</v>
      </c>
    </row>
    <row r="3379" spans="1:1" x14ac:dyDescent="0.2">
      <c r="A3379" t="s">
        <v>9196</v>
      </c>
    </row>
    <row r="3380" spans="1:1" x14ac:dyDescent="0.2">
      <c r="A3380" t="s">
        <v>9196</v>
      </c>
    </row>
    <row r="3381" spans="1:1" x14ac:dyDescent="0.2">
      <c r="A3381" t="s">
        <v>9196</v>
      </c>
    </row>
    <row r="3382" spans="1:1" x14ac:dyDescent="0.2">
      <c r="A3382" t="s">
        <v>9196</v>
      </c>
    </row>
    <row r="3383" spans="1:1" x14ac:dyDescent="0.2">
      <c r="A3383" t="s">
        <v>9196</v>
      </c>
    </row>
    <row r="3384" spans="1:1" x14ac:dyDescent="0.2">
      <c r="A3384" t="s">
        <v>9196</v>
      </c>
    </row>
    <row r="3385" spans="1:1" x14ac:dyDescent="0.2">
      <c r="A3385" t="s">
        <v>9196</v>
      </c>
    </row>
    <row r="3386" spans="1:1" x14ac:dyDescent="0.2">
      <c r="A3386" t="s">
        <v>9196</v>
      </c>
    </row>
    <row r="3387" spans="1:1" x14ac:dyDescent="0.2">
      <c r="A3387" t="s">
        <v>9196</v>
      </c>
    </row>
    <row r="3388" spans="1:1" x14ac:dyDescent="0.2">
      <c r="A3388" t="s">
        <v>9196</v>
      </c>
    </row>
    <row r="3389" spans="1:1" x14ac:dyDescent="0.2">
      <c r="A3389" t="s">
        <v>9196</v>
      </c>
    </row>
    <row r="3390" spans="1:1" x14ac:dyDescent="0.2">
      <c r="A3390" t="s">
        <v>9196</v>
      </c>
    </row>
    <row r="3391" spans="1:1" x14ac:dyDescent="0.2">
      <c r="A3391" t="s">
        <v>9196</v>
      </c>
    </row>
    <row r="3392" spans="1:1" x14ac:dyDescent="0.2">
      <c r="A3392" t="s">
        <v>9196</v>
      </c>
    </row>
    <row r="3393" spans="1:1" x14ac:dyDescent="0.2">
      <c r="A3393" t="s">
        <v>9196</v>
      </c>
    </row>
    <row r="3394" spans="1:1" x14ac:dyDescent="0.2">
      <c r="A3394" t="s">
        <v>9196</v>
      </c>
    </row>
    <row r="3395" spans="1:1" x14ac:dyDescent="0.2">
      <c r="A3395" t="s">
        <v>9196</v>
      </c>
    </row>
    <row r="3396" spans="1:1" x14ac:dyDescent="0.2">
      <c r="A3396" t="s">
        <v>9196</v>
      </c>
    </row>
    <row r="3397" spans="1:1" x14ac:dyDescent="0.2">
      <c r="A3397" t="s">
        <v>9196</v>
      </c>
    </row>
    <row r="3398" spans="1:1" x14ac:dyDescent="0.2">
      <c r="A3398" t="s">
        <v>9196</v>
      </c>
    </row>
    <row r="3399" spans="1:1" x14ac:dyDescent="0.2">
      <c r="A3399" t="s">
        <v>9196</v>
      </c>
    </row>
    <row r="3400" spans="1:1" x14ac:dyDescent="0.2">
      <c r="A3400" t="s">
        <v>9196</v>
      </c>
    </row>
    <row r="3401" spans="1:1" x14ac:dyDescent="0.2">
      <c r="A3401" t="s">
        <v>9196</v>
      </c>
    </row>
    <row r="3402" spans="1:1" x14ac:dyDescent="0.2">
      <c r="A3402" t="s">
        <v>9196</v>
      </c>
    </row>
    <row r="3403" spans="1:1" x14ac:dyDescent="0.2">
      <c r="A3403" t="s">
        <v>9196</v>
      </c>
    </row>
    <row r="3404" spans="1:1" x14ac:dyDescent="0.2">
      <c r="A3404" t="s">
        <v>9196</v>
      </c>
    </row>
    <row r="3405" spans="1:1" x14ac:dyDescent="0.2">
      <c r="A3405" t="s">
        <v>9196</v>
      </c>
    </row>
    <row r="3406" spans="1:1" x14ac:dyDescent="0.2">
      <c r="A3406" t="s">
        <v>9196</v>
      </c>
    </row>
    <row r="3407" spans="1:1" x14ac:dyDescent="0.2">
      <c r="A3407" t="s">
        <v>9196</v>
      </c>
    </row>
    <row r="3408" spans="1:1" x14ac:dyDescent="0.2">
      <c r="A3408" t="s">
        <v>9196</v>
      </c>
    </row>
    <row r="3409" spans="1:1" x14ac:dyDescent="0.2">
      <c r="A3409" t="s">
        <v>9196</v>
      </c>
    </row>
    <row r="3410" spans="1:1" x14ac:dyDescent="0.2">
      <c r="A3410" t="s">
        <v>9196</v>
      </c>
    </row>
    <row r="3411" spans="1:1" x14ac:dyDescent="0.2">
      <c r="A3411" t="s">
        <v>9196</v>
      </c>
    </row>
    <row r="3412" spans="1:1" x14ac:dyDescent="0.2">
      <c r="A3412" t="s">
        <v>9196</v>
      </c>
    </row>
    <row r="3413" spans="1:1" x14ac:dyDescent="0.2">
      <c r="A3413" t="s">
        <v>9196</v>
      </c>
    </row>
    <row r="3414" spans="1:1" x14ac:dyDescent="0.2">
      <c r="A3414" t="s">
        <v>9196</v>
      </c>
    </row>
    <row r="3415" spans="1:1" x14ac:dyDescent="0.2">
      <c r="A3415" t="s">
        <v>9196</v>
      </c>
    </row>
    <row r="3416" spans="1:1" x14ac:dyDescent="0.2">
      <c r="A3416" t="s">
        <v>9196</v>
      </c>
    </row>
    <row r="3417" spans="1:1" x14ac:dyDescent="0.2">
      <c r="A3417" t="s">
        <v>9196</v>
      </c>
    </row>
    <row r="3418" spans="1:1" x14ac:dyDescent="0.2">
      <c r="A3418" t="s">
        <v>9196</v>
      </c>
    </row>
    <row r="3419" spans="1:1" x14ac:dyDescent="0.2">
      <c r="A3419" t="s">
        <v>9196</v>
      </c>
    </row>
    <row r="3420" spans="1:1" x14ac:dyDescent="0.2">
      <c r="A3420" t="s">
        <v>9196</v>
      </c>
    </row>
    <row r="3421" spans="1:1" x14ac:dyDescent="0.2">
      <c r="A3421" t="s">
        <v>9196</v>
      </c>
    </row>
    <row r="3422" spans="1:1" x14ac:dyDescent="0.2">
      <c r="A3422" t="s">
        <v>9196</v>
      </c>
    </row>
    <row r="3423" spans="1:1" x14ac:dyDescent="0.2">
      <c r="A3423" t="s">
        <v>9196</v>
      </c>
    </row>
    <row r="3424" spans="1:1" x14ac:dyDescent="0.2">
      <c r="A3424" t="s">
        <v>9196</v>
      </c>
    </row>
    <row r="3425" spans="1:1" x14ac:dyDescent="0.2">
      <c r="A3425" t="s">
        <v>9196</v>
      </c>
    </row>
    <row r="3426" spans="1:1" x14ac:dyDescent="0.2">
      <c r="A3426" t="s">
        <v>9196</v>
      </c>
    </row>
    <row r="3427" spans="1:1" x14ac:dyDescent="0.2">
      <c r="A3427" t="s">
        <v>9196</v>
      </c>
    </row>
    <row r="3428" spans="1:1" x14ac:dyDescent="0.2">
      <c r="A3428" t="s">
        <v>9196</v>
      </c>
    </row>
    <row r="3429" spans="1:1" x14ac:dyDescent="0.2">
      <c r="A3429" t="s">
        <v>9196</v>
      </c>
    </row>
    <row r="3430" spans="1:1" x14ac:dyDescent="0.2">
      <c r="A3430" t="s">
        <v>9196</v>
      </c>
    </row>
    <row r="3431" spans="1:1" x14ac:dyDescent="0.2">
      <c r="A3431" t="s">
        <v>9196</v>
      </c>
    </row>
    <row r="3432" spans="1:1" x14ac:dyDescent="0.2">
      <c r="A3432" t="s">
        <v>9196</v>
      </c>
    </row>
    <row r="3433" spans="1:1" x14ac:dyDescent="0.2">
      <c r="A3433" t="s">
        <v>9196</v>
      </c>
    </row>
    <row r="3434" spans="1:1" x14ac:dyDescent="0.2">
      <c r="A3434" t="s">
        <v>9196</v>
      </c>
    </row>
    <row r="3435" spans="1:1" x14ac:dyDescent="0.2">
      <c r="A3435" t="s">
        <v>9196</v>
      </c>
    </row>
    <row r="3436" spans="1:1" x14ac:dyDescent="0.2">
      <c r="A3436" t="s">
        <v>9196</v>
      </c>
    </row>
    <row r="3437" spans="1:1" x14ac:dyDescent="0.2">
      <c r="A3437" t="s">
        <v>9196</v>
      </c>
    </row>
    <row r="3438" spans="1:1" x14ac:dyDescent="0.2">
      <c r="A3438" t="s">
        <v>9196</v>
      </c>
    </row>
    <row r="3439" spans="1:1" x14ac:dyDescent="0.2">
      <c r="A3439" t="s">
        <v>9196</v>
      </c>
    </row>
    <row r="3440" spans="1:1" x14ac:dyDescent="0.2">
      <c r="A3440" t="s">
        <v>9196</v>
      </c>
    </row>
    <row r="3441" spans="1:1" x14ac:dyDescent="0.2">
      <c r="A3441" t="s">
        <v>9196</v>
      </c>
    </row>
    <row r="3442" spans="1:1" x14ac:dyDescent="0.2">
      <c r="A3442" t="s">
        <v>9196</v>
      </c>
    </row>
    <row r="3443" spans="1:1" x14ac:dyDescent="0.2">
      <c r="A3443" t="s">
        <v>9196</v>
      </c>
    </row>
    <row r="3444" spans="1:1" x14ac:dyDescent="0.2">
      <c r="A3444" t="s">
        <v>9196</v>
      </c>
    </row>
    <row r="3445" spans="1:1" x14ac:dyDescent="0.2">
      <c r="A3445" t="s">
        <v>9196</v>
      </c>
    </row>
    <row r="3446" spans="1:1" x14ac:dyDescent="0.2">
      <c r="A3446" t="s">
        <v>9196</v>
      </c>
    </row>
    <row r="3447" spans="1:1" x14ac:dyDescent="0.2">
      <c r="A3447" t="s">
        <v>9196</v>
      </c>
    </row>
    <row r="3448" spans="1:1" x14ac:dyDescent="0.2">
      <c r="A3448" t="s">
        <v>9196</v>
      </c>
    </row>
    <row r="3449" spans="1:1" x14ac:dyDescent="0.2">
      <c r="A3449" t="s">
        <v>9196</v>
      </c>
    </row>
    <row r="3450" spans="1:1" x14ac:dyDescent="0.2">
      <c r="A3450" t="s">
        <v>9196</v>
      </c>
    </row>
    <row r="3451" spans="1:1" x14ac:dyDescent="0.2">
      <c r="A3451" t="s">
        <v>9196</v>
      </c>
    </row>
    <row r="3452" spans="1:1" x14ac:dyDescent="0.2">
      <c r="A3452" t="s">
        <v>9196</v>
      </c>
    </row>
    <row r="3453" spans="1:1" x14ac:dyDescent="0.2">
      <c r="A3453" t="s">
        <v>9196</v>
      </c>
    </row>
    <row r="3454" spans="1:1" x14ac:dyDescent="0.2">
      <c r="A3454" t="s">
        <v>9196</v>
      </c>
    </row>
    <row r="3455" spans="1:1" x14ac:dyDescent="0.2">
      <c r="A3455" t="s">
        <v>9196</v>
      </c>
    </row>
    <row r="3456" spans="1:1" x14ac:dyDescent="0.2">
      <c r="A3456" t="s">
        <v>9196</v>
      </c>
    </row>
    <row r="3457" spans="1:1" x14ac:dyDescent="0.2">
      <c r="A3457" t="s">
        <v>9196</v>
      </c>
    </row>
    <row r="3458" spans="1:1" x14ac:dyDescent="0.2">
      <c r="A3458" t="s">
        <v>9196</v>
      </c>
    </row>
    <row r="3459" spans="1:1" x14ac:dyDescent="0.2">
      <c r="A3459" t="s">
        <v>9196</v>
      </c>
    </row>
    <row r="3460" spans="1:1" x14ac:dyDescent="0.2">
      <c r="A3460" t="s">
        <v>9196</v>
      </c>
    </row>
    <row r="3461" spans="1:1" x14ac:dyDescent="0.2">
      <c r="A3461" t="s">
        <v>9196</v>
      </c>
    </row>
    <row r="3462" spans="1:1" x14ac:dyDescent="0.2">
      <c r="A3462" t="s">
        <v>9196</v>
      </c>
    </row>
    <row r="3463" spans="1:1" x14ac:dyDescent="0.2">
      <c r="A3463" t="s">
        <v>9196</v>
      </c>
    </row>
    <row r="3464" spans="1:1" x14ac:dyDescent="0.2">
      <c r="A3464" t="s">
        <v>9196</v>
      </c>
    </row>
    <row r="3465" spans="1:1" x14ac:dyDescent="0.2">
      <c r="A3465" t="s">
        <v>9196</v>
      </c>
    </row>
    <row r="3466" spans="1:1" x14ac:dyDescent="0.2">
      <c r="A3466" t="s">
        <v>9196</v>
      </c>
    </row>
    <row r="3467" spans="1:1" x14ac:dyDescent="0.2">
      <c r="A3467" t="s">
        <v>9196</v>
      </c>
    </row>
    <row r="3468" spans="1:1" x14ac:dyDescent="0.2">
      <c r="A3468" t="s">
        <v>9196</v>
      </c>
    </row>
    <row r="3469" spans="1:1" x14ac:dyDescent="0.2">
      <c r="A3469" t="s">
        <v>9196</v>
      </c>
    </row>
    <row r="3470" spans="1:1" x14ac:dyDescent="0.2">
      <c r="A3470" t="s">
        <v>9196</v>
      </c>
    </row>
    <row r="3471" spans="1:1" x14ac:dyDescent="0.2">
      <c r="A3471" t="s">
        <v>9196</v>
      </c>
    </row>
    <row r="3472" spans="1:1" x14ac:dyDescent="0.2">
      <c r="A3472" t="s">
        <v>9196</v>
      </c>
    </row>
    <row r="3473" spans="1:1" x14ac:dyDescent="0.2">
      <c r="A3473" t="s">
        <v>9196</v>
      </c>
    </row>
    <row r="3474" spans="1:1" x14ac:dyDescent="0.2">
      <c r="A3474" t="s">
        <v>9196</v>
      </c>
    </row>
    <row r="3475" spans="1:1" x14ac:dyDescent="0.2">
      <c r="A3475" t="s">
        <v>9196</v>
      </c>
    </row>
    <row r="3476" spans="1:1" x14ac:dyDescent="0.2">
      <c r="A3476" t="s">
        <v>9196</v>
      </c>
    </row>
    <row r="3477" spans="1:1" x14ac:dyDescent="0.2">
      <c r="A3477" t="s">
        <v>9196</v>
      </c>
    </row>
    <row r="3478" spans="1:1" x14ac:dyDescent="0.2">
      <c r="A3478" t="s">
        <v>9196</v>
      </c>
    </row>
    <row r="3479" spans="1:1" x14ac:dyDescent="0.2">
      <c r="A3479" t="s">
        <v>9196</v>
      </c>
    </row>
    <row r="3480" spans="1:1" x14ac:dyDescent="0.2">
      <c r="A3480" t="s">
        <v>9196</v>
      </c>
    </row>
    <row r="3481" spans="1:1" x14ac:dyDescent="0.2">
      <c r="A3481" t="s">
        <v>9196</v>
      </c>
    </row>
    <row r="3482" spans="1:1" x14ac:dyDescent="0.2">
      <c r="A3482" t="s">
        <v>9196</v>
      </c>
    </row>
    <row r="3483" spans="1:1" x14ac:dyDescent="0.2">
      <c r="A3483" t="s">
        <v>9196</v>
      </c>
    </row>
    <row r="3484" spans="1:1" x14ac:dyDescent="0.2">
      <c r="A3484" t="s">
        <v>9196</v>
      </c>
    </row>
    <row r="3485" spans="1:1" x14ac:dyDescent="0.2">
      <c r="A3485" t="s">
        <v>9196</v>
      </c>
    </row>
    <row r="3486" spans="1:1" x14ac:dyDescent="0.2">
      <c r="A3486" t="s">
        <v>9196</v>
      </c>
    </row>
    <row r="3487" spans="1:1" x14ac:dyDescent="0.2">
      <c r="A3487" t="s">
        <v>9196</v>
      </c>
    </row>
    <row r="3488" spans="1:1" x14ac:dyDescent="0.2">
      <c r="A3488" t="s">
        <v>9196</v>
      </c>
    </row>
    <row r="3489" spans="1:1" x14ac:dyDescent="0.2">
      <c r="A3489" t="s">
        <v>9196</v>
      </c>
    </row>
    <row r="3490" spans="1:1" x14ac:dyDescent="0.2">
      <c r="A3490" t="s">
        <v>9196</v>
      </c>
    </row>
    <row r="3491" spans="1:1" x14ac:dyDescent="0.2">
      <c r="A3491" t="s">
        <v>9196</v>
      </c>
    </row>
    <row r="3492" spans="1:1" x14ac:dyDescent="0.2">
      <c r="A3492" t="s">
        <v>9196</v>
      </c>
    </row>
    <row r="3493" spans="1:1" x14ac:dyDescent="0.2">
      <c r="A3493" t="s">
        <v>9196</v>
      </c>
    </row>
    <row r="3494" spans="1:1" x14ac:dyDescent="0.2">
      <c r="A3494" t="s">
        <v>9196</v>
      </c>
    </row>
    <row r="3495" spans="1:1" x14ac:dyDescent="0.2">
      <c r="A3495" t="s">
        <v>9196</v>
      </c>
    </row>
    <row r="3496" spans="1:1" x14ac:dyDescent="0.2">
      <c r="A3496" t="s">
        <v>9196</v>
      </c>
    </row>
    <row r="3497" spans="1:1" x14ac:dyDescent="0.2">
      <c r="A3497" t="s">
        <v>9196</v>
      </c>
    </row>
    <row r="3498" spans="1:1" x14ac:dyDescent="0.2">
      <c r="A3498" t="s">
        <v>9196</v>
      </c>
    </row>
    <row r="3499" spans="1:1" x14ac:dyDescent="0.2">
      <c r="A3499" t="s">
        <v>9196</v>
      </c>
    </row>
    <row r="3500" spans="1:1" x14ac:dyDescent="0.2">
      <c r="A3500" t="s">
        <v>9196</v>
      </c>
    </row>
    <row r="3501" spans="1:1" x14ac:dyDescent="0.2">
      <c r="A3501" t="s">
        <v>9196</v>
      </c>
    </row>
    <row r="3502" spans="1:1" x14ac:dyDescent="0.2">
      <c r="A3502" t="s">
        <v>9196</v>
      </c>
    </row>
    <row r="3503" spans="1:1" x14ac:dyDescent="0.2">
      <c r="A3503" t="s">
        <v>9196</v>
      </c>
    </row>
    <row r="3504" spans="1:1" x14ac:dyDescent="0.2">
      <c r="A3504" t="s">
        <v>9196</v>
      </c>
    </row>
    <row r="3505" spans="1:1" x14ac:dyDescent="0.2">
      <c r="A3505" t="s">
        <v>9196</v>
      </c>
    </row>
    <row r="3506" spans="1:1" x14ac:dyDescent="0.2">
      <c r="A3506" t="s">
        <v>9196</v>
      </c>
    </row>
    <row r="3507" spans="1:1" x14ac:dyDescent="0.2">
      <c r="A3507" t="s">
        <v>9196</v>
      </c>
    </row>
    <row r="3508" spans="1:1" x14ac:dyDescent="0.2">
      <c r="A3508" t="s">
        <v>9196</v>
      </c>
    </row>
    <row r="3509" spans="1:1" x14ac:dyDescent="0.2">
      <c r="A3509" t="s">
        <v>9196</v>
      </c>
    </row>
    <row r="3510" spans="1:1" x14ac:dyDescent="0.2">
      <c r="A3510" t="s">
        <v>9196</v>
      </c>
    </row>
    <row r="3511" spans="1:1" x14ac:dyDescent="0.2">
      <c r="A3511" t="s">
        <v>9196</v>
      </c>
    </row>
    <row r="3512" spans="1:1" x14ac:dyDescent="0.2">
      <c r="A3512" t="s">
        <v>9196</v>
      </c>
    </row>
    <row r="3513" spans="1:1" x14ac:dyDescent="0.2">
      <c r="A3513" t="s">
        <v>9196</v>
      </c>
    </row>
    <row r="3514" spans="1:1" x14ac:dyDescent="0.2">
      <c r="A3514" t="s">
        <v>9196</v>
      </c>
    </row>
    <row r="3515" spans="1:1" x14ac:dyDescent="0.2">
      <c r="A3515" t="s">
        <v>9196</v>
      </c>
    </row>
    <row r="3516" spans="1:1" x14ac:dyDescent="0.2">
      <c r="A3516" t="s">
        <v>9196</v>
      </c>
    </row>
    <row r="3517" spans="1:1" x14ac:dyDescent="0.2">
      <c r="A3517" t="s">
        <v>9196</v>
      </c>
    </row>
    <row r="3518" spans="1:1" x14ac:dyDescent="0.2">
      <c r="A3518" t="s">
        <v>9196</v>
      </c>
    </row>
    <row r="3519" spans="1:1" x14ac:dyDescent="0.2">
      <c r="A3519" t="s">
        <v>9196</v>
      </c>
    </row>
    <row r="3520" spans="1:1" x14ac:dyDescent="0.2">
      <c r="A3520" t="s">
        <v>9196</v>
      </c>
    </row>
    <row r="3521" spans="1:1" x14ac:dyDescent="0.2">
      <c r="A3521" t="s">
        <v>9196</v>
      </c>
    </row>
    <row r="3522" spans="1:1" x14ac:dyDescent="0.2">
      <c r="A3522" t="s">
        <v>9196</v>
      </c>
    </row>
    <row r="3523" spans="1:1" x14ac:dyDescent="0.2">
      <c r="A3523" t="s">
        <v>9196</v>
      </c>
    </row>
    <row r="3524" spans="1:1" x14ac:dyDescent="0.2">
      <c r="A3524" t="s">
        <v>9196</v>
      </c>
    </row>
    <row r="3525" spans="1:1" x14ac:dyDescent="0.2">
      <c r="A3525" t="s">
        <v>9196</v>
      </c>
    </row>
    <row r="3526" spans="1:1" x14ac:dyDescent="0.2">
      <c r="A3526" t="s">
        <v>9196</v>
      </c>
    </row>
    <row r="3527" spans="1:1" x14ac:dyDescent="0.2">
      <c r="A3527" t="s">
        <v>9196</v>
      </c>
    </row>
    <row r="3528" spans="1:1" x14ac:dyDescent="0.2">
      <c r="A3528" t="s">
        <v>9196</v>
      </c>
    </row>
    <row r="3529" spans="1:1" x14ac:dyDescent="0.2">
      <c r="A3529" t="s">
        <v>9196</v>
      </c>
    </row>
    <row r="3530" spans="1:1" x14ac:dyDescent="0.2">
      <c r="A3530" t="s">
        <v>9196</v>
      </c>
    </row>
    <row r="3531" spans="1:1" x14ac:dyDescent="0.2">
      <c r="A3531" t="s">
        <v>9196</v>
      </c>
    </row>
    <row r="3532" spans="1:1" x14ac:dyDescent="0.2">
      <c r="A3532" t="s">
        <v>9196</v>
      </c>
    </row>
    <row r="3533" spans="1:1" x14ac:dyDescent="0.2">
      <c r="A3533" t="s">
        <v>9196</v>
      </c>
    </row>
    <row r="3534" spans="1:1" x14ac:dyDescent="0.2">
      <c r="A3534" t="s">
        <v>9196</v>
      </c>
    </row>
    <row r="3535" spans="1:1" x14ac:dyDescent="0.2">
      <c r="A3535" t="s">
        <v>9196</v>
      </c>
    </row>
    <row r="3536" spans="1:1" x14ac:dyDescent="0.2">
      <c r="A3536" t="s">
        <v>9196</v>
      </c>
    </row>
    <row r="3537" spans="1:1" x14ac:dyDescent="0.2">
      <c r="A3537" t="s">
        <v>9196</v>
      </c>
    </row>
    <row r="3538" spans="1:1" x14ac:dyDescent="0.2">
      <c r="A3538" t="s">
        <v>9196</v>
      </c>
    </row>
    <row r="3539" spans="1:1" x14ac:dyDescent="0.2">
      <c r="A3539" t="s">
        <v>9196</v>
      </c>
    </row>
    <row r="3540" spans="1:1" x14ac:dyDescent="0.2">
      <c r="A3540" t="s">
        <v>9196</v>
      </c>
    </row>
    <row r="3541" spans="1:1" x14ac:dyDescent="0.2">
      <c r="A3541" t="s">
        <v>9196</v>
      </c>
    </row>
    <row r="3542" spans="1:1" x14ac:dyDescent="0.2">
      <c r="A3542" t="s">
        <v>9196</v>
      </c>
    </row>
    <row r="3543" spans="1:1" x14ac:dyDescent="0.2">
      <c r="A3543" t="s">
        <v>9196</v>
      </c>
    </row>
    <row r="3544" spans="1:1" x14ac:dyDescent="0.2">
      <c r="A3544" t="s">
        <v>9196</v>
      </c>
    </row>
    <row r="3545" spans="1:1" x14ac:dyDescent="0.2">
      <c r="A3545" t="s">
        <v>9196</v>
      </c>
    </row>
    <row r="3546" spans="1:1" x14ac:dyDescent="0.2">
      <c r="A3546" t="s">
        <v>9196</v>
      </c>
    </row>
    <row r="3547" spans="1:1" x14ac:dyDescent="0.2">
      <c r="A3547" t="s">
        <v>9196</v>
      </c>
    </row>
    <row r="3548" spans="1:1" x14ac:dyDescent="0.2">
      <c r="A3548" t="s">
        <v>9196</v>
      </c>
    </row>
    <row r="3549" spans="1:1" x14ac:dyDescent="0.2">
      <c r="A3549" t="s">
        <v>9196</v>
      </c>
    </row>
    <row r="3550" spans="1:1" x14ac:dyDescent="0.2">
      <c r="A3550" t="s">
        <v>9196</v>
      </c>
    </row>
    <row r="3551" spans="1:1" x14ac:dyDescent="0.2">
      <c r="A3551" t="s">
        <v>9196</v>
      </c>
    </row>
    <row r="3552" spans="1:1" x14ac:dyDescent="0.2">
      <c r="A3552" t="s">
        <v>9196</v>
      </c>
    </row>
    <row r="3553" spans="1:1" x14ac:dyDescent="0.2">
      <c r="A3553" t="s">
        <v>9196</v>
      </c>
    </row>
    <row r="3554" spans="1:1" x14ac:dyDescent="0.2">
      <c r="A3554" t="s">
        <v>9196</v>
      </c>
    </row>
    <row r="3555" spans="1:1" x14ac:dyDescent="0.2">
      <c r="A3555" t="s">
        <v>9196</v>
      </c>
    </row>
    <row r="3556" spans="1:1" x14ac:dyDescent="0.2">
      <c r="A3556" t="s">
        <v>9196</v>
      </c>
    </row>
    <row r="3557" spans="1:1" x14ac:dyDescent="0.2">
      <c r="A3557" t="s">
        <v>9196</v>
      </c>
    </row>
    <row r="3558" spans="1:1" x14ac:dyDescent="0.2">
      <c r="A3558" t="s">
        <v>9196</v>
      </c>
    </row>
    <row r="3559" spans="1:1" x14ac:dyDescent="0.2">
      <c r="A3559" t="s">
        <v>9196</v>
      </c>
    </row>
    <row r="3560" spans="1:1" x14ac:dyDescent="0.2">
      <c r="A3560" t="s">
        <v>9196</v>
      </c>
    </row>
    <row r="3561" spans="1:1" x14ac:dyDescent="0.2">
      <c r="A3561" t="s">
        <v>9196</v>
      </c>
    </row>
    <row r="3562" spans="1:1" x14ac:dyDescent="0.2">
      <c r="A3562" t="s">
        <v>9196</v>
      </c>
    </row>
    <row r="3563" spans="1:1" x14ac:dyDescent="0.2">
      <c r="A3563" t="s">
        <v>9196</v>
      </c>
    </row>
    <row r="3564" spans="1:1" x14ac:dyDescent="0.2">
      <c r="A3564" t="s">
        <v>9196</v>
      </c>
    </row>
    <row r="3565" spans="1:1" x14ac:dyDescent="0.2">
      <c r="A3565" t="s">
        <v>9196</v>
      </c>
    </row>
    <row r="3566" spans="1:1" x14ac:dyDescent="0.2">
      <c r="A3566" t="s">
        <v>9196</v>
      </c>
    </row>
    <row r="3567" spans="1:1" x14ac:dyDescent="0.2">
      <c r="A3567" t="s">
        <v>9196</v>
      </c>
    </row>
    <row r="3568" spans="1:1" x14ac:dyDescent="0.2">
      <c r="A3568" t="s">
        <v>9196</v>
      </c>
    </row>
    <row r="3569" spans="1:1" x14ac:dyDescent="0.2">
      <c r="A3569" t="s">
        <v>9196</v>
      </c>
    </row>
    <row r="3570" spans="1:1" x14ac:dyDescent="0.2">
      <c r="A3570" t="s">
        <v>9196</v>
      </c>
    </row>
    <row r="3571" spans="1:1" x14ac:dyDescent="0.2">
      <c r="A3571" t="s">
        <v>9196</v>
      </c>
    </row>
    <row r="3572" spans="1:1" x14ac:dyDescent="0.2">
      <c r="A3572" t="s">
        <v>9196</v>
      </c>
    </row>
    <row r="3573" spans="1:1" x14ac:dyDescent="0.2">
      <c r="A3573" t="s">
        <v>9196</v>
      </c>
    </row>
    <row r="3574" spans="1:1" x14ac:dyDescent="0.2">
      <c r="A3574" t="s">
        <v>9196</v>
      </c>
    </row>
    <row r="3575" spans="1:1" x14ac:dyDescent="0.2">
      <c r="A3575" t="s">
        <v>9196</v>
      </c>
    </row>
    <row r="3576" spans="1:1" x14ac:dyDescent="0.2">
      <c r="A3576" t="s">
        <v>9196</v>
      </c>
    </row>
    <row r="3577" spans="1:1" x14ac:dyDescent="0.2">
      <c r="A3577" t="s">
        <v>9196</v>
      </c>
    </row>
    <row r="3578" spans="1:1" x14ac:dyDescent="0.2">
      <c r="A3578" t="s">
        <v>9196</v>
      </c>
    </row>
    <row r="3579" spans="1:1" x14ac:dyDescent="0.2">
      <c r="A3579" t="s">
        <v>9196</v>
      </c>
    </row>
    <row r="3580" spans="1:1" x14ac:dyDescent="0.2">
      <c r="A3580" t="s">
        <v>9196</v>
      </c>
    </row>
    <row r="3581" spans="1:1" x14ac:dyDescent="0.2">
      <c r="A3581" t="s">
        <v>9196</v>
      </c>
    </row>
    <row r="3582" spans="1:1" x14ac:dyDescent="0.2">
      <c r="A3582" t="s">
        <v>9196</v>
      </c>
    </row>
    <row r="3583" spans="1:1" x14ac:dyDescent="0.2">
      <c r="A3583" t="s">
        <v>9196</v>
      </c>
    </row>
    <row r="3584" spans="1:1" x14ac:dyDescent="0.2">
      <c r="A3584" t="s">
        <v>9196</v>
      </c>
    </row>
    <row r="3585" spans="1:1" x14ac:dyDescent="0.2">
      <c r="A3585" t="s">
        <v>9196</v>
      </c>
    </row>
    <row r="3586" spans="1:1" x14ac:dyDescent="0.2">
      <c r="A3586" t="s">
        <v>9196</v>
      </c>
    </row>
    <row r="3587" spans="1:1" x14ac:dyDescent="0.2">
      <c r="A3587" t="s">
        <v>9196</v>
      </c>
    </row>
    <row r="3588" spans="1:1" x14ac:dyDescent="0.2">
      <c r="A3588" t="s">
        <v>9196</v>
      </c>
    </row>
    <row r="3589" spans="1:1" x14ac:dyDescent="0.2">
      <c r="A3589" t="s">
        <v>9196</v>
      </c>
    </row>
    <row r="3590" spans="1:1" x14ac:dyDescent="0.2">
      <c r="A3590" t="s">
        <v>9196</v>
      </c>
    </row>
    <row r="3591" spans="1:1" x14ac:dyDescent="0.2">
      <c r="A3591" t="s">
        <v>9196</v>
      </c>
    </row>
    <row r="3592" spans="1:1" x14ac:dyDescent="0.2">
      <c r="A3592" t="s">
        <v>9196</v>
      </c>
    </row>
    <row r="3593" spans="1:1" x14ac:dyDescent="0.2">
      <c r="A3593" t="s">
        <v>9196</v>
      </c>
    </row>
    <row r="3594" spans="1:1" x14ac:dyDescent="0.2">
      <c r="A3594" t="s">
        <v>9196</v>
      </c>
    </row>
    <row r="3595" spans="1:1" x14ac:dyDescent="0.2">
      <c r="A3595" t="s">
        <v>9196</v>
      </c>
    </row>
    <row r="3596" spans="1:1" x14ac:dyDescent="0.2">
      <c r="A3596" t="s">
        <v>9196</v>
      </c>
    </row>
    <row r="3597" spans="1:1" x14ac:dyDescent="0.2">
      <c r="A3597" t="s">
        <v>9196</v>
      </c>
    </row>
    <row r="3598" spans="1:1" x14ac:dyDescent="0.2">
      <c r="A3598" t="s">
        <v>9196</v>
      </c>
    </row>
    <row r="3599" spans="1:1" x14ac:dyDescent="0.2">
      <c r="A3599" t="s">
        <v>9196</v>
      </c>
    </row>
    <row r="3600" spans="1:1" x14ac:dyDescent="0.2">
      <c r="A3600" t="s">
        <v>9196</v>
      </c>
    </row>
    <row r="3601" spans="1:1" x14ac:dyDescent="0.2">
      <c r="A3601" t="s">
        <v>9196</v>
      </c>
    </row>
    <row r="3602" spans="1:1" x14ac:dyDescent="0.2">
      <c r="A3602" t="s">
        <v>9196</v>
      </c>
    </row>
    <row r="3603" spans="1:1" x14ac:dyDescent="0.2">
      <c r="A3603" t="s">
        <v>9196</v>
      </c>
    </row>
    <row r="3604" spans="1:1" x14ac:dyDescent="0.2">
      <c r="A3604" t="s">
        <v>9196</v>
      </c>
    </row>
    <row r="3605" spans="1:1" x14ac:dyDescent="0.2">
      <c r="A3605" t="s">
        <v>9196</v>
      </c>
    </row>
    <row r="3606" spans="1:1" x14ac:dyDescent="0.2">
      <c r="A3606" t="s">
        <v>9196</v>
      </c>
    </row>
    <row r="3607" spans="1:1" x14ac:dyDescent="0.2">
      <c r="A3607" t="s">
        <v>9196</v>
      </c>
    </row>
    <row r="3608" spans="1:1" x14ac:dyDescent="0.2">
      <c r="A3608" t="s">
        <v>9196</v>
      </c>
    </row>
    <row r="3609" spans="1:1" x14ac:dyDescent="0.2">
      <c r="A3609" t="s">
        <v>9196</v>
      </c>
    </row>
    <row r="3610" spans="1:1" x14ac:dyDescent="0.2">
      <c r="A3610" t="s">
        <v>9196</v>
      </c>
    </row>
    <row r="3611" spans="1:1" x14ac:dyDescent="0.2">
      <c r="A3611" t="s">
        <v>9196</v>
      </c>
    </row>
    <row r="3612" spans="1:1" x14ac:dyDescent="0.2">
      <c r="A3612" t="s">
        <v>9196</v>
      </c>
    </row>
    <row r="3613" spans="1:1" x14ac:dyDescent="0.2">
      <c r="A3613" t="s">
        <v>9196</v>
      </c>
    </row>
    <row r="3614" spans="1:1" x14ac:dyDescent="0.2">
      <c r="A3614" t="s">
        <v>9196</v>
      </c>
    </row>
    <row r="3615" spans="1:1" x14ac:dyDescent="0.2">
      <c r="A3615" t="s">
        <v>9196</v>
      </c>
    </row>
    <row r="3616" spans="1:1" x14ac:dyDescent="0.2">
      <c r="A3616" t="s">
        <v>9196</v>
      </c>
    </row>
    <row r="3617" spans="1:1" x14ac:dyDescent="0.2">
      <c r="A3617" t="s">
        <v>9196</v>
      </c>
    </row>
    <row r="3618" spans="1:1" x14ac:dyDescent="0.2">
      <c r="A3618" t="s">
        <v>9196</v>
      </c>
    </row>
    <row r="3619" spans="1:1" x14ac:dyDescent="0.2">
      <c r="A3619" t="s">
        <v>9196</v>
      </c>
    </row>
    <row r="3620" spans="1:1" x14ac:dyDescent="0.2">
      <c r="A3620" t="s">
        <v>9196</v>
      </c>
    </row>
    <row r="3621" spans="1:1" x14ac:dyDescent="0.2">
      <c r="A3621" t="s">
        <v>9196</v>
      </c>
    </row>
    <row r="3622" spans="1:1" x14ac:dyDescent="0.2">
      <c r="A3622" t="s">
        <v>9196</v>
      </c>
    </row>
    <row r="3623" spans="1:1" x14ac:dyDescent="0.2">
      <c r="A3623" t="s">
        <v>9196</v>
      </c>
    </row>
    <row r="3624" spans="1:1" x14ac:dyDescent="0.2">
      <c r="A3624" t="s">
        <v>9196</v>
      </c>
    </row>
    <row r="3625" spans="1:1" x14ac:dyDescent="0.2">
      <c r="A3625" t="s">
        <v>9196</v>
      </c>
    </row>
    <row r="3626" spans="1:1" x14ac:dyDescent="0.2">
      <c r="A3626" t="s">
        <v>9196</v>
      </c>
    </row>
    <row r="3627" spans="1:1" x14ac:dyDescent="0.2">
      <c r="A3627" t="s">
        <v>9196</v>
      </c>
    </row>
    <row r="3628" spans="1:1" x14ac:dyDescent="0.2">
      <c r="A3628" t="s">
        <v>9196</v>
      </c>
    </row>
    <row r="3629" spans="1:1" x14ac:dyDescent="0.2">
      <c r="A3629" t="s">
        <v>9196</v>
      </c>
    </row>
    <row r="3630" spans="1:1" x14ac:dyDescent="0.2">
      <c r="A3630" t="s">
        <v>9196</v>
      </c>
    </row>
    <row r="3631" spans="1:1" x14ac:dyDescent="0.2">
      <c r="A3631" t="s">
        <v>9196</v>
      </c>
    </row>
    <row r="3632" spans="1:1" x14ac:dyDescent="0.2">
      <c r="A3632" t="s">
        <v>9196</v>
      </c>
    </row>
    <row r="3633" spans="1:1" x14ac:dyDescent="0.2">
      <c r="A3633" t="s">
        <v>9196</v>
      </c>
    </row>
    <row r="3634" spans="1:1" x14ac:dyDescent="0.2">
      <c r="A3634" t="s">
        <v>9196</v>
      </c>
    </row>
    <row r="3635" spans="1:1" x14ac:dyDescent="0.2">
      <c r="A3635" t="s">
        <v>9196</v>
      </c>
    </row>
    <row r="3636" spans="1:1" x14ac:dyDescent="0.2">
      <c r="A3636" t="s">
        <v>9196</v>
      </c>
    </row>
    <row r="3637" spans="1:1" x14ac:dyDescent="0.2">
      <c r="A3637" t="s">
        <v>9196</v>
      </c>
    </row>
    <row r="3638" spans="1:1" x14ac:dyDescent="0.2">
      <c r="A3638" t="s">
        <v>9196</v>
      </c>
    </row>
    <row r="3639" spans="1:1" x14ac:dyDescent="0.2">
      <c r="A3639" t="s">
        <v>9196</v>
      </c>
    </row>
    <row r="3640" spans="1:1" x14ac:dyDescent="0.2">
      <c r="A3640" t="s">
        <v>9196</v>
      </c>
    </row>
    <row r="3641" spans="1:1" x14ac:dyDescent="0.2">
      <c r="A3641" t="s">
        <v>9196</v>
      </c>
    </row>
    <row r="3642" spans="1:1" x14ac:dyDescent="0.2">
      <c r="A3642" t="s">
        <v>9196</v>
      </c>
    </row>
    <row r="3643" spans="1:1" x14ac:dyDescent="0.2">
      <c r="A3643" t="s">
        <v>9196</v>
      </c>
    </row>
    <row r="3644" spans="1:1" x14ac:dyDescent="0.2">
      <c r="A3644" t="s">
        <v>9196</v>
      </c>
    </row>
    <row r="3645" spans="1:1" x14ac:dyDescent="0.2">
      <c r="A3645" t="s">
        <v>9196</v>
      </c>
    </row>
    <row r="3646" spans="1:1" x14ac:dyDescent="0.2">
      <c r="A3646" t="s">
        <v>9196</v>
      </c>
    </row>
    <row r="3647" spans="1:1" x14ac:dyDescent="0.2">
      <c r="A3647" t="s">
        <v>9196</v>
      </c>
    </row>
    <row r="3648" spans="1:1" x14ac:dyDescent="0.2">
      <c r="A3648" t="s">
        <v>9196</v>
      </c>
    </row>
    <row r="3649" spans="1:1" x14ac:dyDescent="0.2">
      <c r="A3649" t="s">
        <v>9196</v>
      </c>
    </row>
    <row r="3650" spans="1:1" x14ac:dyDescent="0.2">
      <c r="A3650" t="s">
        <v>9196</v>
      </c>
    </row>
    <row r="3651" spans="1:1" x14ac:dyDescent="0.2">
      <c r="A3651" t="s">
        <v>9196</v>
      </c>
    </row>
    <row r="3652" spans="1:1" x14ac:dyDescent="0.2">
      <c r="A3652" t="s">
        <v>9196</v>
      </c>
    </row>
    <row r="3653" spans="1:1" x14ac:dyDescent="0.2">
      <c r="A3653" t="s">
        <v>9196</v>
      </c>
    </row>
    <row r="3654" spans="1:1" x14ac:dyDescent="0.2">
      <c r="A3654" t="s">
        <v>9196</v>
      </c>
    </row>
    <row r="3655" spans="1:1" x14ac:dyDescent="0.2">
      <c r="A3655" t="s">
        <v>9196</v>
      </c>
    </row>
    <row r="3656" spans="1:1" x14ac:dyDescent="0.2">
      <c r="A3656" t="s">
        <v>9196</v>
      </c>
    </row>
    <row r="3657" spans="1:1" x14ac:dyDescent="0.2">
      <c r="A3657" t="s">
        <v>9196</v>
      </c>
    </row>
    <row r="3658" spans="1:1" x14ac:dyDescent="0.2">
      <c r="A3658" t="s">
        <v>9196</v>
      </c>
    </row>
    <row r="3659" spans="1:1" x14ac:dyDescent="0.2">
      <c r="A3659" t="s">
        <v>9196</v>
      </c>
    </row>
    <row r="3660" spans="1:1" x14ac:dyDescent="0.2">
      <c r="A3660" t="s">
        <v>9196</v>
      </c>
    </row>
    <row r="3661" spans="1:1" x14ac:dyDescent="0.2">
      <c r="A3661" t="s">
        <v>9196</v>
      </c>
    </row>
    <row r="3662" spans="1:1" x14ac:dyDescent="0.2">
      <c r="A3662" t="s">
        <v>9196</v>
      </c>
    </row>
    <row r="3663" spans="1:1" x14ac:dyDescent="0.2">
      <c r="A3663" t="s">
        <v>9196</v>
      </c>
    </row>
    <row r="3664" spans="1:1" x14ac:dyDescent="0.2">
      <c r="A3664" t="s">
        <v>9196</v>
      </c>
    </row>
    <row r="3665" spans="1:1" x14ac:dyDescent="0.2">
      <c r="A3665" t="s">
        <v>9196</v>
      </c>
    </row>
    <row r="3666" spans="1:1" x14ac:dyDescent="0.2">
      <c r="A3666" t="s">
        <v>9196</v>
      </c>
    </row>
    <row r="3667" spans="1:1" x14ac:dyDescent="0.2">
      <c r="A3667" t="s">
        <v>9196</v>
      </c>
    </row>
    <row r="3668" spans="1:1" x14ac:dyDescent="0.2">
      <c r="A3668" t="s">
        <v>9196</v>
      </c>
    </row>
    <row r="3669" spans="1:1" x14ac:dyDescent="0.2">
      <c r="A3669" t="s">
        <v>9196</v>
      </c>
    </row>
    <row r="3670" spans="1:1" x14ac:dyDescent="0.2">
      <c r="A3670" t="s">
        <v>9196</v>
      </c>
    </row>
    <row r="3671" spans="1:1" x14ac:dyDescent="0.2">
      <c r="A3671" t="s">
        <v>9196</v>
      </c>
    </row>
    <row r="3672" spans="1:1" x14ac:dyDescent="0.2">
      <c r="A3672" t="s">
        <v>9196</v>
      </c>
    </row>
    <row r="3673" spans="1:1" x14ac:dyDescent="0.2">
      <c r="A3673" t="s">
        <v>9196</v>
      </c>
    </row>
    <row r="3674" spans="1:1" x14ac:dyDescent="0.2">
      <c r="A3674" t="s">
        <v>9196</v>
      </c>
    </row>
    <row r="3675" spans="1:1" x14ac:dyDescent="0.2">
      <c r="A3675" t="s">
        <v>9196</v>
      </c>
    </row>
    <row r="3676" spans="1:1" x14ac:dyDescent="0.2">
      <c r="A3676" t="s">
        <v>9196</v>
      </c>
    </row>
    <row r="3677" spans="1:1" x14ac:dyDescent="0.2">
      <c r="A3677" t="s">
        <v>9196</v>
      </c>
    </row>
    <row r="3678" spans="1:1" x14ac:dyDescent="0.2">
      <c r="A3678" t="s">
        <v>9196</v>
      </c>
    </row>
    <row r="3679" spans="1:1" x14ac:dyDescent="0.2">
      <c r="A3679" t="s">
        <v>9196</v>
      </c>
    </row>
    <row r="3680" spans="1:1" x14ac:dyDescent="0.2">
      <c r="A3680" t="s">
        <v>9196</v>
      </c>
    </row>
    <row r="3681" spans="1:1" x14ac:dyDescent="0.2">
      <c r="A3681" t="s">
        <v>9196</v>
      </c>
    </row>
    <row r="3682" spans="1:1" x14ac:dyDescent="0.2">
      <c r="A3682" t="s">
        <v>9196</v>
      </c>
    </row>
    <row r="3683" spans="1:1" x14ac:dyDescent="0.2">
      <c r="A3683" t="s">
        <v>9196</v>
      </c>
    </row>
    <row r="3684" spans="1:1" x14ac:dyDescent="0.2">
      <c r="A3684" t="s">
        <v>9196</v>
      </c>
    </row>
    <row r="3685" spans="1:1" x14ac:dyDescent="0.2">
      <c r="A3685" t="s">
        <v>9196</v>
      </c>
    </row>
    <row r="3686" spans="1:1" x14ac:dyDescent="0.2">
      <c r="A3686" t="s">
        <v>9196</v>
      </c>
    </row>
    <row r="3687" spans="1:1" x14ac:dyDescent="0.2">
      <c r="A3687" t="s">
        <v>9196</v>
      </c>
    </row>
    <row r="3688" spans="1:1" x14ac:dyDescent="0.2">
      <c r="A3688" t="s">
        <v>9196</v>
      </c>
    </row>
    <row r="3689" spans="1:1" x14ac:dyDescent="0.2">
      <c r="A3689" t="s">
        <v>9196</v>
      </c>
    </row>
    <row r="3690" spans="1:1" x14ac:dyDescent="0.2">
      <c r="A3690" t="s">
        <v>9196</v>
      </c>
    </row>
    <row r="3691" spans="1:1" x14ac:dyDescent="0.2">
      <c r="A3691" t="s">
        <v>9196</v>
      </c>
    </row>
    <row r="3692" spans="1:1" x14ac:dyDescent="0.2">
      <c r="A3692" t="s">
        <v>9196</v>
      </c>
    </row>
    <row r="3693" spans="1:1" x14ac:dyDescent="0.2">
      <c r="A3693" t="s">
        <v>9196</v>
      </c>
    </row>
    <row r="3694" spans="1:1" x14ac:dyDescent="0.2">
      <c r="A3694" t="s">
        <v>9196</v>
      </c>
    </row>
    <row r="3695" spans="1:1" x14ac:dyDescent="0.2">
      <c r="A3695" t="s">
        <v>9196</v>
      </c>
    </row>
    <row r="3696" spans="1:1" x14ac:dyDescent="0.2">
      <c r="A3696" t="s">
        <v>9196</v>
      </c>
    </row>
    <row r="3697" spans="1:1" x14ac:dyDescent="0.2">
      <c r="A3697" t="s">
        <v>9196</v>
      </c>
    </row>
    <row r="3698" spans="1:1" x14ac:dyDescent="0.2">
      <c r="A3698" t="s">
        <v>9196</v>
      </c>
    </row>
    <row r="3699" spans="1:1" x14ac:dyDescent="0.2">
      <c r="A3699" t="s">
        <v>9196</v>
      </c>
    </row>
    <row r="3700" spans="1:1" x14ac:dyDescent="0.2">
      <c r="A3700" t="s">
        <v>9196</v>
      </c>
    </row>
    <row r="3701" spans="1:1" x14ac:dyDescent="0.2">
      <c r="A3701" t="s">
        <v>9196</v>
      </c>
    </row>
    <row r="3702" spans="1:1" x14ac:dyDescent="0.2">
      <c r="A3702" t="s">
        <v>9196</v>
      </c>
    </row>
    <row r="3703" spans="1:1" x14ac:dyDescent="0.2">
      <c r="A3703" t="s">
        <v>9196</v>
      </c>
    </row>
    <row r="3704" spans="1:1" x14ac:dyDescent="0.2">
      <c r="A3704" t="s">
        <v>9196</v>
      </c>
    </row>
    <row r="3705" spans="1:1" x14ac:dyDescent="0.2">
      <c r="A3705" t="s">
        <v>9196</v>
      </c>
    </row>
    <row r="3706" spans="1:1" x14ac:dyDescent="0.2">
      <c r="A3706" t="s">
        <v>9196</v>
      </c>
    </row>
    <row r="3707" spans="1:1" x14ac:dyDescent="0.2">
      <c r="A3707" t="s">
        <v>9196</v>
      </c>
    </row>
    <row r="3708" spans="1:1" x14ac:dyDescent="0.2">
      <c r="A3708" t="s">
        <v>9196</v>
      </c>
    </row>
    <row r="3709" spans="1:1" x14ac:dyDescent="0.2">
      <c r="A3709" t="s">
        <v>9196</v>
      </c>
    </row>
    <row r="3710" spans="1:1" x14ac:dyDescent="0.2">
      <c r="A3710" t="s">
        <v>9196</v>
      </c>
    </row>
    <row r="3711" spans="1:1" x14ac:dyDescent="0.2">
      <c r="A3711" t="s">
        <v>9196</v>
      </c>
    </row>
    <row r="3712" spans="1:1" x14ac:dyDescent="0.2">
      <c r="A3712" t="s">
        <v>9196</v>
      </c>
    </row>
    <row r="3713" spans="1:1" x14ac:dyDescent="0.2">
      <c r="A3713" t="s">
        <v>9196</v>
      </c>
    </row>
    <row r="3714" spans="1:1" x14ac:dyDescent="0.2">
      <c r="A3714" t="s">
        <v>9196</v>
      </c>
    </row>
    <row r="3715" spans="1:1" x14ac:dyDescent="0.2">
      <c r="A3715" t="s">
        <v>9196</v>
      </c>
    </row>
    <row r="3716" spans="1:1" x14ac:dyDescent="0.2">
      <c r="A3716" t="s">
        <v>9196</v>
      </c>
    </row>
    <row r="3717" spans="1:1" x14ac:dyDescent="0.2">
      <c r="A3717" t="s">
        <v>9196</v>
      </c>
    </row>
    <row r="3718" spans="1:1" x14ac:dyDescent="0.2">
      <c r="A3718" t="s">
        <v>9196</v>
      </c>
    </row>
    <row r="3719" spans="1:1" x14ac:dyDescent="0.2">
      <c r="A3719" t="s">
        <v>9196</v>
      </c>
    </row>
    <row r="3720" spans="1:1" x14ac:dyDescent="0.2">
      <c r="A3720" t="s">
        <v>9196</v>
      </c>
    </row>
    <row r="3721" spans="1:1" x14ac:dyDescent="0.2">
      <c r="A3721" t="s">
        <v>9196</v>
      </c>
    </row>
    <row r="3722" spans="1:1" x14ac:dyDescent="0.2">
      <c r="A3722" t="s">
        <v>9196</v>
      </c>
    </row>
    <row r="3723" spans="1:1" x14ac:dyDescent="0.2">
      <c r="A3723" t="s">
        <v>9196</v>
      </c>
    </row>
    <row r="3724" spans="1:1" x14ac:dyDescent="0.2">
      <c r="A3724" t="s">
        <v>9196</v>
      </c>
    </row>
    <row r="3725" spans="1:1" x14ac:dyDescent="0.2">
      <c r="A3725" t="s">
        <v>9196</v>
      </c>
    </row>
    <row r="3726" spans="1:1" x14ac:dyDescent="0.2">
      <c r="A3726" t="s">
        <v>9196</v>
      </c>
    </row>
    <row r="3727" spans="1:1" x14ac:dyDescent="0.2">
      <c r="A3727" t="s">
        <v>9196</v>
      </c>
    </row>
    <row r="3728" spans="1:1" x14ac:dyDescent="0.2">
      <c r="A3728" t="s">
        <v>9196</v>
      </c>
    </row>
    <row r="3729" spans="1:1" x14ac:dyDescent="0.2">
      <c r="A3729" t="s">
        <v>9196</v>
      </c>
    </row>
    <row r="3730" spans="1:1" x14ac:dyDescent="0.2">
      <c r="A3730" t="s">
        <v>9196</v>
      </c>
    </row>
    <row r="3731" spans="1:1" x14ac:dyDescent="0.2">
      <c r="A3731" t="s">
        <v>9196</v>
      </c>
    </row>
    <row r="3732" spans="1:1" x14ac:dyDescent="0.2">
      <c r="A3732" t="s">
        <v>9196</v>
      </c>
    </row>
    <row r="3733" spans="1:1" x14ac:dyDescent="0.2">
      <c r="A3733" t="s">
        <v>9196</v>
      </c>
    </row>
    <row r="3734" spans="1:1" x14ac:dyDescent="0.2">
      <c r="A3734" t="s">
        <v>9196</v>
      </c>
    </row>
    <row r="3735" spans="1:1" x14ac:dyDescent="0.2">
      <c r="A3735" t="s">
        <v>9196</v>
      </c>
    </row>
    <row r="3736" spans="1:1" x14ac:dyDescent="0.2">
      <c r="A3736" t="s">
        <v>9196</v>
      </c>
    </row>
    <row r="3737" spans="1:1" x14ac:dyDescent="0.2">
      <c r="A3737" t="s">
        <v>9196</v>
      </c>
    </row>
    <row r="3738" spans="1:1" x14ac:dyDescent="0.2">
      <c r="A3738" t="s">
        <v>9196</v>
      </c>
    </row>
    <row r="3739" spans="1:1" x14ac:dyDescent="0.2">
      <c r="A3739" t="s">
        <v>9196</v>
      </c>
    </row>
    <row r="3740" spans="1:1" x14ac:dyDescent="0.2">
      <c r="A3740" t="s">
        <v>9196</v>
      </c>
    </row>
    <row r="3741" spans="1:1" x14ac:dyDescent="0.2">
      <c r="A3741" t="s">
        <v>9196</v>
      </c>
    </row>
    <row r="3742" spans="1:1" x14ac:dyDescent="0.2">
      <c r="A3742" t="s">
        <v>9196</v>
      </c>
    </row>
    <row r="3743" spans="1:1" x14ac:dyDescent="0.2">
      <c r="A3743" t="s">
        <v>9196</v>
      </c>
    </row>
    <row r="3744" spans="1:1" x14ac:dyDescent="0.2">
      <c r="A3744" t="s">
        <v>9196</v>
      </c>
    </row>
    <row r="3745" spans="1:1" x14ac:dyDescent="0.2">
      <c r="A3745" t="s">
        <v>9196</v>
      </c>
    </row>
    <row r="3746" spans="1:1" x14ac:dyDescent="0.2">
      <c r="A3746" t="s">
        <v>9196</v>
      </c>
    </row>
    <row r="3747" spans="1:1" x14ac:dyDescent="0.2">
      <c r="A3747" t="s">
        <v>9196</v>
      </c>
    </row>
    <row r="3748" spans="1:1" x14ac:dyDescent="0.2">
      <c r="A3748" t="s">
        <v>9196</v>
      </c>
    </row>
    <row r="3749" spans="1:1" x14ac:dyDescent="0.2">
      <c r="A3749" t="s">
        <v>9196</v>
      </c>
    </row>
    <row r="3750" spans="1:1" x14ac:dyDescent="0.2">
      <c r="A3750" t="s">
        <v>9196</v>
      </c>
    </row>
    <row r="3751" spans="1:1" x14ac:dyDescent="0.2">
      <c r="A3751" t="s">
        <v>9196</v>
      </c>
    </row>
    <row r="3752" spans="1:1" x14ac:dyDescent="0.2">
      <c r="A3752" t="s">
        <v>9196</v>
      </c>
    </row>
    <row r="3753" spans="1:1" x14ac:dyDescent="0.2">
      <c r="A3753" t="s">
        <v>9196</v>
      </c>
    </row>
    <row r="3754" spans="1:1" x14ac:dyDescent="0.2">
      <c r="A3754" t="s">
        <v>9196</v>
      </c>
    </row>
    <row r="3755" spans="1:1" x14ac:dyDescent="0.2">
      <c r="A3755" t="s">
        <v>9196</v>
      </c>
    </row>
    <row r="3756" spans="1:1" x14ac:dyDescent="0.2">
      <c r="A3756" t="s">
        <v>9196</v>
      </c>
    </row>
    <row r="3757" spans="1:1" x14ac:dyDescent="0.2">
      <c r="A3757" t="s">
        <v>9196</v>
      </c>
    </row>
    <row r="3758" spans="1:1" x14ac:dyDescent="0.2">
      <c r="A3758" t="s">
        <v>9196</v>
      </c>
    </row>
    <row r="3759" spans="1:1" x14ac:dyDescent="0.2">
      <c r="A3759" t="s">
        <v>9196</v>
      </c>
    </row>
    <row r="3760" spans="1:1" x14ac:dyDescent="0.2">
      <c r="A3760" t="s">
        <v>9196</v>
      </c>
    </row>
    <row r="3761" spans="1:1" x14ac:dyDescent="0.2">
      <c r="A3761" t="s">
        <v>9196</v>
      </c>
    </row>
    <row r="3762" spans="1:1" x14ac:dyDescent="0.2">
      <c r="A3762" t="s">
        <v>9196</v>
      </c>
    </row>
    <row r="3763" spans="1:1" x14ac:dyDescent="0.2">
      <c r="A3763" t="s">
        <v>9196</v>
      </c>
    </row>
    <row r="3764" spans="1:1" x14ac:dyDescent="0.2">
      <c r="A3764" t="s">
        <v>9196</v>
      </c>
    </row>
    <row r="3765" spans="1:1" x14ac:dyDescent="0.2">
      <c r="A3765" t="s">
        <v>9196</v>
      </c>
    </row>
    <row r="3766" spans="1:1" x14ac:dyDescent="0.2">
      <c r="A3766" t="s">
        <v>9196</v>
      </c>
    </row>
    <row r="3767" spans="1:1" x14ac:dyDescent="0.2">
      <c r="A3767" t="s">
        <v>9196</v>
      </c>
    </row>
    <row r="3768" spans="1:1" x14ac:dyDescent="0.2">
      <c r="A3768" t="s">
        <v>9196</v>
      </c>
    </row>
    <row r="3769" spans="1:1" x14ac:dyDescent="0.2">
      <c r="A3769" t="s">
        <v>9196</v>
      </c>
    </row>
    <row r="3770" spans="1:1" x14ac:dyDescent="0.2">
      <c r="A3770" t="s">
        <v>9196</v>
      </c>
    </row>
    <row r="3771" spans="1:1" x14ac:dyDescent="0.2">
      <c r="A3771" t="s">
        <v>9196</v>
      </c>
    </row>
    <row r="3772" spans="1:1" x14ac:dyDescent="0.2">
      <c r="A3772" t="s">
        <v>9196</v>
      </c>
    </row>
    <row r="3773" spans="1:1" x14ac:dyDescent="0.2">
      <c r="A3773" t="s">
        <v>9196</v>
      </c>
    </row>
    <row r="3774" spans="1:1" x14ac:dyDescent="0.2">
      <c r="A3774" t="s">
        <v>9196</v>
      </c>
    </row>
    <row r="3775" spans="1:1" x14ac:dyDescent="0.2">
      <c r="A3775" t="s">
        <v>9196</v>
      </c>
    </row>
    <row r="3776" spans="1:1" x14ac:dyDescent="0.2">
      <c r="A3776" t="s">
        <v>9196</v>
      </c>
    </row>
    <row r="3777" spans="1:1" x14ac:dyDescent="0.2">
      <c r="A3777" t="s">
        <v>9196</v>
      </c>
    </row>
    <row r="3778" spans="1:1" x14ac:dyDescent="0.2">
      <c r="A3778" t="s">
        <v>9196</v>
      </c>
    </row>
    <row r="3779" spans="1:1" x14ac:dyDescent="0.2">
      <c r="A3779" t="s">
        <v>9196</v>
      </c>
    </row>
    <row r="3780" spans="1:1" x14ac:dyDescent="0.2">
      <c r="A3780" t="s">
        <v>9196</v>
      </c>
    </row>
    <row r="3781" spans="1:1" x14ac:dyDescent="0.2">
      <c r="A3781" t="s">
        <v>9196</v>
      </c>
    </row>
    <row r="3782" spans="1:1" x14ac:dyDescent="0.2">
      <c r="A3782" t="s">
        <v>9196</v>
      </c>
    </row>
    <row r="3783" spans="1:1" x14ac:dyDescent="0.2">
      <c r="A3783" t="s">
        <v>9196</v>
      </c>
    </row>
    <row r="3784" spans="1:1" x14ac:dyDescent="0.2">
      <c r="A3784" t="s">
        <v>9196</v>
      </c>
    </row>
    <row r="3785" spans="1:1" x14ac:dyDescent="0.2">
      <c r="A3785" t="s">
        <v>9196</v>
      </c>
    </row>
    <row r="3786" spans="1:1" x14ac:dyDescent="0.2">
      <c r="A3786" t="s">
        <v>9196</v>
      </c>
    </row>
    <row r="3787" spans="1:1" x14ac:dyDescent="0.2">
      <c r="A3787" t="s">
        <v>9196</v>
      </c>
    </row>
    <row r="3788" spans="1:1" x14ac:dyDescent="0.2">
      <c r="A3788" t="s">
        <v>9196</v>
      </c>
    </row>
    <row r="3789" spans="1:1" x14ac:dyDescent="0.2">
      <c r="A3789" t="s">
        <v>9196</v>
      </c>
    </row>
    <row r="3790" spans="1:1" x14ac:dyDescent="0.2">
      <c r="A3790" t="s">
        <v>9196</v>
      </c>
    </row>
    <row r="3791" spans="1:1" x14ac:dyDescent="0.2">
      <c r="A3791" t="s">
        <v>9196</v>
      </c>
    </row>
    <row r="3792" spans="1:1" x14ac:dyDescent="0.2">
      <c r="A3792" t="s">
        <v>9196</v>
      </c>
    </row>
    <row r="3793" spans="1:1" x14ac:dyDescent="0.2">
      <c r="A3793" t="s">
        <v>9196</v>
      </c>
    </row>
    <row r="3794" spans="1:1" x14ac:dyDescent="0.2">
      <c r="A3794" t="s">
        <v>9196</v>
      </c>
    </row>
    <row r="3795" spans="1:1" x14ac:dyDescent="0.2">
      <c r="A3795" t="s">
        <v>9196</v>
      </c>
    </row>
    <row r="3796" spans="1:1" x14ac:dyDescent="0.2">
      <c r="A3796" t="s">
        <v>9196</v>
      </c>
    </row>
    <row r="3797" spans="1:1" x14ac:dyDescent="0.2">
      <c r="A3797" t="s">
        <v>9196</v>
      </c>
    </row>
    <row r="3798" spans="1:1" x14ac:dyDescent="0.2">
      <c r="A3798" t="s">
        <v>9196</v>
      </c>
    </row>
    <row r="3799" spans="1:1" x14ac:dyDescent="0.2">
      <c r="A3799" t="s">
        <v>9196</v>
      </c>
    </row>
    <row r="3800" spans="1:1" x14ac:dyDescent="0.2">
      <c r="A3800" t="s">
        <v>9196</v>
      </c>
    </row>
    <row r="3801" spans="1:1" x14ac:dyDescent="0.2">
      <c r="A3801" t="s">
        <v>9196</v>
      </c>
    </row>
    <row r="3802" spans="1:1" x14ac:dyDescent="0.2">
      <c r="A3802" t="s">
        <v>9196</v>
      </c>
    </row>
    <row r="3803" spans="1:1" x14ac:dyDescent="0.2">
      <c r="A3803" t="s">
        <v>9196</v>
      </c>
    </row>
    <row r="3804" spans="1:1" x14ac:dyDescent="0.2">
      <c r="A3804" t="s">
        <v>9196</v>
      </c>
    </row>
    <row r="3805" spans="1:1" x14ac:dyDescent="0.2">
      <c r="A3805" t="s">
        <v>9196</v>
      </c>
    </row>
    <row r="3806" spans="1:1" x14ac:dyDescent="0.2">
      <c r="A3806" t="s">
        <v>9196</v>
      </c>
    </row>
    <row r="3807" spans="1:1" x14ac:dyDescent="0.2">
      <c r="A3807" t="s">
        <v>9196</v>
      </c>
    </row>
    <row r="3808" spans="1:1" x14ac:dyDescent="0.2">
      <c r="A3808" t="s">
        <v>9196</v>
      </c>
    </row>
    <row r="3809" spans="1:1" x14ac:dyDescent="0.2">
      <c r="A3809" t="s">
        <v>9196</v>
      </c>
    </row>
    <row r="3810" spans="1:1" x14ac:dyDescent="0.2">
      <c r="A3810" t="s">
        <v>9196</v>
      </c>
    </row>
    <row r="3811" spans="1:1" x14ac:dyDescent="0.2">
      <c r="A3811" t="s">
        <v>9196</v>
      </c>
    </row>
    <row r="3812" spans="1:1" x14ac:dyDescent="0.2">
      <c r="A3812" t="s">
        <v>9196</v>
      </c>
    </row>
    <row r="3813" spans="1:1" x14ac:dyDescent="0.2">
      <c r="A3813" t="s">
        <v>9196</v>
      </c>
    </row>
    <row r="3814" spans="1:1" x14ac:dyDescent="0.2">
      <c r="A3814" t="s">
        <v>9196</v>
      </c>
    </row>
    <row r="3815" spans="1:1" x14ac:dyDescent="0.2">
      <c r="A3815" t="s">
        <v>9196</v>
      </c>
    </row>
    <row r="3816" spans="1:1" x14ac:dyDescent="0.2">
      <c r="A3816" t="s">
        <v>9196</v>
      </c>
    </row>
    <row r="3817" spans="1:1" x14ac:dyDescent="0.2">
      <c r="A3817" t="s">
        <v>9196</v>
      </c>
    </row>
    <row r="3818" spans="1:1" x14ac:dyDescent="0.2">
      <c r="A3818" t="s">
        <v>9196</v>
      </c>
    </row>
    <row r="3819" spans="1:1" x14ac:dyDescent="0.2">
      <c r="A3819" t="s">
        <v>9196</v>
      </c>
    </row>
    <row r="3820" spans="1:1" x14ac:dyDescent="0.2">
      <c r="A3820" t="s">
        <v>9196</v>
      </c>
    </row>
    <row r="3821" spans="1:1" x14ac:dyDescent="0.2">
      <c r="A3821" t="s">
        <v>9196</v>
      </c>
    </row>
    <row r="3822" spans="1:1" x14ac:dyDescent="0.2">
      <c r="A3822" t="s">
        <v>9196</v>
      </c>
    </row>
    <row r="3823" spans="1:1" x14ac:dyDescent="0.2">
      <c r="A3823" t="s">
        <v>9196</v>
      </c>
    </row>
    <row r="3824" spans="1:1" x14ac:dyDescent="0.2">
      <c r="A3824" t="s">
        <v>9196</v>
      </c>
    </row>
    <row r="3825" spans="1:1" x14ac:dyDescent="0.2">
      <c r="A3825" t="s">
        <v>9196</v>
      </c>
    </row>
    <row r="3826" spans="1:1" x14ac:dyDescent="0.2">
      <c r="A3826" t="s">
        <v>9196</v>
      </c>
    </row>
    <row r="3827" spans="1:1" x14ac:dyDescent="0.2">
      <c r="A3827" t="s">
        <v>9196</v>
      </c>
    </row>
    <row r="3828" spans="1:1" x14ac:dyDescent="0.2">
      <c r="A3828" t="s">
        <v>9196</v>
      </c>
    </row>
    <row r="3829" spans="1:1" x14ac:dyDescent="0.2">
      <c r="A3829" t="s">
        <v>9196</v>
      </c>
    </row>
    <row r="3830" spans="1:1" x14ac:dyDescent="0.2">
      <c r="A3830" t="s">
        <v>9196</v>
      </c>
    </row>
    <row r="3831" spans="1:1" x14ac:dyDescent="0.2">
      <c r="A3831" t="s">
        <v>9196</v>
      </c>
    </row>
    <row r="3832" spans="1:1" x14ac:dyDescent="0.2">
      <c r="A3832" t="s">
        <v>9196</v>
      </c>
    </row>
    <row r="3833" spans="1:1" x14ac:dyDescent="0.2">
      <c r="A3833" t="s">
        <v>9196</v>
      </c>
    </row>
    <row r="3834" spans="1:1" x14ac:dyDescent="0.2">
      <c r="A3834" t="s">
        <v>9196</v>
      </c>
    </row>
    <row r="3835" spans="1:1" x14ac:dyDescent="0.2">
      <c r="A3835" t="s">
        <v>9196</v>
      </c>
    </row>
    <row r="3836" spans="1:1" x14ac:dyDescent="0.2">
      <c r="A3836" t="s">
        <v>9196</v>
      </c>
    </row>
    <row r="3837" spans="1:1" x14ac:dyDescent="0.2">
      <c r="A3837" t="s">
        <v>9196</v>
      </c>
    </row>
    <row r="3838" spans="1:1" x14ac:dyDescent="0.2">
      <c r="A3838" t="s">
        <v>9196</v>
      </c>
    </row>
    <row r="3839" spans="1:1" x14ac:dyDescent="0.2">
      <c r="A3839" t="s">
        <v>9196</v>
      </c>
    </row>
    <row r="3840" spans="1:1" x14ac:dyDescent="0.2">
      <c r="A3840" t="s">
        <v>9196</v>
      </c>
    </row>
    <row r="3841" spans="1:1" x14ac:dyDescent="0.2">
      <c r="A3841" t="s">
        <v>9196</v>
      </c>
    </row>
    <row r="3842" spans="1:1" x14ac:dyDescent="0.2">
      <c r="A3842" t="s">
        <v>9196</v>
      </c>
    </row>
    <row r="3843" spans="1:1" x14ac:dyDescent="0.2">
      <c r="A3843" t="s">
        <v>9196</v>
      </c>
    </row>
    <row r="3844" spans="1:1" x14ac:dyDescent="0.2">
      <c r="A3844" t="s">
        <v>9196</v>
      </c>
    </row>
    <row r="3845" spans="1:1" x14ac:dyDescent="0.2">
      <c r="A3845" t="s">
        <v>9196</v>
      </c>
    </row>
    <row r="3846" spans="1:1" x14ac:dyDescent="0.2">
      <c r="A3846" t="s">
        <v>9196</v>
      </c>
    </row>
    <row r="3847" spans="1:1" x14ac:dyDescent="0.2">
      <c r="A3847" t="s">
        <v>9196</v>
      </c>
    </row>
    <row r="3848" spans="1:1" x14ac:dyDescent="0.2">
      <c r="A3848" t="s">
        <v>9196</v>
      </c>
    </row>
    <row r="3849" spans="1:1" x14ac:dyDescent="0.2">
      <c r="A3849" t="s">
        <v>9196</v>
      </c>
    </row>
    <row r="3850" spans="1:1" x14ac:dyDescent="0.2">
      <c r="A3850" t="s">
        <v>9196</v>
      </c>
    </row>
    <row r="3851" spans="1:1" x14ac:dyDescent="0.2">
      <c r="A3851" t="s">
        <v>9196</v>
      </c>
    </row>
    <row r="3852" spans="1:1" x14ac:dyDescent="0.2">
      <c r="A3852" t="s">
        <v>9196</v>
      </c>
    </row>
    <row r="3853" spans="1:1" x14ac:dyDescent="0.2">
      <c r="A3853" t="s">
        <v>9196</v>
      </c>
    </row>
    <row r="3854" spans="1:1" x14ac:dyDescent="0.2">
      <c r="A3854" t="s">
        <v>9196</v>
      </c>
    </row>
    <row r="3855" spans="1:1" x14ac:dyDescent="0.2">
      <c r="A3855" t="s">
        <v>9196</v>
      </c>
    </row>
    <row r="3856" spans="1:1" x14ac:dyDescent="0.2">
      <c r="A3856" t="s">
        <v>9196</v>
      </c>
    </row>
    <row r="3857" spans="1:1" x14ac:dyDescent="0.2">
      <c r="A3857" t="s">
        <v>9196</v>
      </c>
    </row>
    <row r="3858" spans="1:1" x14ac:dyDescent="0.2">
      <c r="A3858" t="s">
        <v>9196</v>
      </c>
    </row>
    <row r="3859" spans="1:1" x14ac:dyDescent="0.2">
      <c r="A3859" t="s">
        <v>9196</v>
      </c>
    </row>
    <row r="3860" spans="1:1" x14ac:dyDescent="0.2">
      <c r="A3860" t="s">
        <v>9196</v>
      </c>
    </row>
    <row r="3861" spans="1:1" x14ac:dyDescent="0.2">
      <c r="A3861" t="s">
        <v>9196</v>
      </c>
    </row>
    <row r="3862" spans="1:1" x14ac:dyDescent="0.2">
      <c r="A3862" t="s">
        <v>9196</v>
      </c>
    </row>
    <row r="3863" spans="1:1" x14ac:dyDescent="0.2">
      <c r="A3863" t="s">
        <v>9196</v>
      </c>
    </row>
    <row r="3864" spans="1:1" x14ac:dyDescent="0.2">
      <c r="A3864" t="s">
        <v>9196</v>
      </c>
    </row>
    <row r="3865" spans="1:1" x14ac:dyDescent="0.2">
      <c r="A3865" t="s">
        <v>9196</v>
      </c>
    </row>
    <row r="3866" spans="1:1" x14ac:dyDescent="0.2">
      <c r="A3866" t="s">
        <v>9196</v>
      </c>
    </row>
    <row r="3867" spans="1:1" x14ac:dyDescent="0.2">
      <c r="A3867" t="s">
        <v>9196</v>
      </c>
    </row>
    <row r="3868" spans="1:1" x14ac:dyDescent="0.2">
      <c r="A3868" t="s">
        <v>9196</v>
      </c>
    </row>
    <row r="3869" spans="1:1" x14ac:dyDescent="0.2">
      <c r="A3869" t="s">
        <v>9196</v>
      </c>
    </row>
    <row r="3870" spans="1:1" x14ac:dyDescent="0.2">
      <c r="A3870" t="s">
        <v>9196</v>
      </c>
    </row>
    <row r="3871" spans="1:1" x14ac:dyDescent="0.2">
      <c r="A3871" t="s">
        <v>9196</v>
      </c>
    </row>
    <row r="3872" spans="1:1" x14ac:dyDescent="0.2">
      <c r="A3872" t="s">
        <v>9196</v>
      </c>
    </row>
    <row r="3873" spans="1:1" x14ac:dyDescent="0.2">
      <c r="A3873" t="s">
        <v>9196</v>
      </c>
    </row>
    <row r="3874" spans="1:1" x14ac:dyDescent="0.2">
      <c r="A3874" t="s">
        <v>9196</v>
      </c>
    </row>
    <row r="3875" spans="1:1" x14ac:dyDescent="0.2">
      <c r="A3875" t="s">
        <v>9196</v>
      </c>
    </row>
    <row r="3876" spans="1:1" x14ac:dyDescent="0.2">
      <c r="A3876" t="s">
        <v>9196</v>
      </c>
    </row>
    <row r="3877" spans="1:1" x14ac:dyDescent="0.2">
      <c r="A3877" t="s">
        <v>9196</v>
      </c>
    </row>
    <row r="3878" spans="1:1" x14ac:dyDescent="0.2">
      <c r="A3878" t="s">
        <v>9196</v>
      </c>
    </row>
    <row r="3879" spans="1:1" x14ac:dyDescent="0.2">
      <c r="A3879" t="s">
        <v>9196</v>
      </c>
    </row>
    <row r="3880" spans="1:1" x14ac:dyDescent="0.2">
      <c r="A3880" t="s">
        <v>9196</v>
      </c>
    </row>
    <row r="3881" spans="1:1" x14ac:dyDescent="0.2">
      <c r="A3881" t="s">
        <v>9196</v>
      </c>
    </row>
    <row r="3882" spans="1:1" x14ac:dyDescent="0.2">
      <c r="A3882" t="s">
        <v>9196</v>
      </c>
    </row>
    <row r="3883" spans="1:1" x14ac:dyDescent="0.2">
      <c r="A3883" t="s">
        <v>9196</v>
      </c>
    </row>
    <row r="3884" spans="1:1" x14ac:dyDescent="0.2">
      <c r="A3884" t="s">
        <v>9196</v>
      </c>
    </row>
    <row r="3885" spans="1:1" x14ac:dyDescent="0.2">
      <c r="A3885" t="s">
        <v>9196</v>
      </c>
    </row>
    <row r="3886" spans="1:1" x14ac:dyDescent="0.2">
      <c r="A3886" t="s">
        <v>9196</v>
      </c>
    </row>
    <row r="3887" spans="1:1" x14ac:dyDescent="0.2">
      <c r="A3887" t="s">
        <v>9196</v>
      </c>
    </row>
    <row r="3888" spans="1:1" x14ac:dyDescent="0.2">
      <c r="A3888" t="s">
        <v>9196</v>
      </c>
    </row>
    <row r="3889" spans="1:1" x14ac:dyDescent="0.2">
      <c r="A3889" t="s">
        <v>9196</v>
      </c>
    </row>
    <row r="3890" spans="1:1" x14ac:dyDescent="0.2">
      <c r="A3890" t="s">
        <v>9196</v>
      </c>
    </row>
    <row r="3891" spans="1:1" x14ac:dyDescent="0.2">
      <c r="A3891" t="s">
        <v>9196</v>
      </c>
    </row>
    <row r="3892" spans="1:1" x14ac:dyDescent="0.2">
      <c r="A3892" t="s">
        <v>9196</v>
      </c>
    </row>
    <row r="3893" spans="1:1" x14ac:dyDescent="0.2">
      <c r="A3893" t="s">
        <v>9196</v>
      </c>
    </row>
    <row r="3894" spans="1:1" x14ac:dyDescent="0.2">
      <c r="A3894" t="s">
        <v>9196</v>
      </c>
    </row>
    <row r="3895" spans="1:1" x14ac:dyDescent="0.2">
      <c r="A3895" t="s">
        <v>9196</v>
      </c>
    </row>
    <row r="3896" spans="1:1" x14ac:dyDescent="0.2">
      <c r="A3896" t="s">
        <v>9196</v>
      </c>
    </row>
    <row r="3897" spans="1:1" x14ac:dyDescent="0.2">
      <c r="A3897" t="s">
        <v>9196</v>
      </c>
    </row>
    <row r="3898" spans="1:1" x14ac:dyDescent="0.2">
      <c r="A3898" t="s">
        <v>9196</v>
      </c>
    </row>
    <row r="3899" spans="1:1" x14ac:dyDescent="0.2">
      <c r="A3899" t="s">
        <v>9196</v>
      </c>
    </row>
    <row r="3900" spans="1:1" x14ac:dyDescent="0.2">
      <c r="A3900" t="s">
        <v>9196</v>
      </c>
    </row>
    <row r="3901" spans="1:1" x14ac:dyDescent="0.2">
      <c r="A3901" t="s">
        <v>9196</v>
      </c>
    </row>
    <row r="3902" spans="1:1" x14ac:dyDescent="0.2">
      <c r="A3902" t="s">
        <v>9196</v>
      </c>
    </row>
    <row r="3903" spans="1:1" x14ac:dyDescent="0.2">
      <c r="A3903" t="s">
        <v>9196</v>
      </c>
    </row>
    <row r="3904" spans="1:1" x14ac:dyDescent="0.2">
      <c r="A3904" t="s">
        <v>9196</v>
      </c>
    </row>
    <row r="3905" spans="1:1" x14ac:dyDescent="0.2">
      <c r="A3905" t="s">
        <v>9196</v>
      </c>
    </row>
    <row r="3906" spans="1:1" x14ac:dyDescent="0.2">
      <c r="A3906" t="s">
        <v>9196</v>
      </c>
    </row>
    <row r="3907" spans="1:1" x14ac:dyDescent="0.2">
      <c r="A3907" t="s">
        <v>9196</v>
      </c>
    </row>
    <row r="3908" spans="1:1" x14ac:dyDescent="0.2">
      <c r="A3908" t="s">
        <v>9196</v>
      </c>
    </row>
    <row r="3909" spans="1:1" x14ac:dyDescent="0.2">
      <c r="A3909" t="s">
        <v>9196</v>
      </c>
    </row>
    <row r="3910" spans="1:1" x14ac:dyDescent="0.2">
      <c r="A3910" t="s">
        <v>9196</v>
      </c>
    </row>
    <row r="3911" spans="1:1" x14ac:dyDescent="0.2">
      <c r="A3911" t="s">
        <v>9196</v>
      </c>
    </row>
    <row r="3912" spans="1:1" x14ac:dyDescent="0.2">
      <c r="A3912" t="s">
        <v>9196</v>
      </c>
    </row>
    <row r="3913" spans="1:1" x14ac:dyDescent="0.2">
      <c r="A3913" t="s">
        <v>9196</v>
      </c>
    </row>
    <row r="3914" spans="1:1" x14ac:dyDescent="0.2">
      <c r="A3914" t="s">
        <v>9196</v>
      </c>
    </row>
    <row r="3915" spans="1:1" x14ac:dyDescent="0.2">
      <c r="A3915" t="s">
        <v>9196</v>
      </c>
    </row>
    <row r="3916" spans="1:1" x14ac:dyDescent="0.2">
      <c r="A3916" t="s">
        <v>9196</v>
      </c>
    </row>
    <row r="3917" spans="1:1" x14ac:dyDescent="0.2">
      <c r="A3917" t="s">
        <v>9196</v>
      </c>
    </row>
    <row r="3918" spans="1:1" x14ac:dyDescent="0.2">
      <c r="A3918" t="s">
        <v>9196</v>
      </c>
    </row>
    <row r="3919" spans="1:1" x14ac:dyDescent="0.2">
      <c r="A3919" t="s">
        <v>9196</v>
      </c>
    </row>
    <row r="3920" spans="1:1" x14ac:dyDescent="0.2">
      <c r="A3920" t="s">
        <v>9196</v>
      </c>
    </row>
    <row r="3921" spans="1:1" x14ac:dyDescent="0.2">
      <c r="A3921" t="s">
        <v>9196</v>
      </c>
    </row>
    <row r="3922" spans="1:1" x14ac:dyDescent="0.2">
      <c r="A3922" t="s">
        <v>9196</v>
      </c>
    </row>
    <row r="3923" spans="1:1" x14ac:dyDescent="0.2">
      <c r="A3923" t="s">
        <v>9196</v>
      </c>
    </row>
    <row r="3924" spans="1:1" x14ac:dyDescent="0.2">
      <c r="A3924" t="s">
        <v>9196</v>
      </c>
    </row>
    <row r="3925" spans="1:1" x14ac:dyDescent="0.2">
      <c r="A3925" t="s">
        <v>9196</v>
      </c>
    </row>
    <row r="3926" spans="1:1" x14ac:dyDescent="0.2">
      <c r="A3926" t="s">
        <v>9196</v>
      </c>
    </row>
    <row r="3927" spans="1:1" x14ac:dyDescent="0.2">
      <c r="A3927" t="s">
        <v>9196</v>
      </c>
    </row>
    <row r="3928" spans="1:1" x14ac:dyDescent="0.2">
      <c r="A3928" t="s">
        <v>9196</v>
      </c>
    </row>
    <row r="3929" spans="1:1" x14ac:dyDescent="0.2">
      <c r="A3929" t="s">
        <v>9196</v>
      </c>
    </row>
    <row r="3930" spans="1:1" x14ac:dyDescent="0.2">
      <c r="A3930" t="s">
        <v>9196</v>
      </c>
    </row>
    <row r="3931" spans="1:1" x14ac:dyDescent="0.2">
      <c r="A3931" t="s">
        <v>9196</v>
      </c>
    </row>
    <row r="3932" spans="1:1" x14ac:dyDescent="0.2">
      <c r="A3932" t="s">
        <v>9196</v>
      </c>
    </row>
    <row r="3933" spans="1:1" x14ac:dyDescent="0.2">
      <c r="A3933" t="s">
        <v>9196</v>
      </c>
    </row>
    <row r="3934" spans="1:1" x14ac:dyDescent="0.2">
      <c r="A3934" t="s">
        <v>9196</v>
      </c>
    </row>
    <row r="3935" spans="1:1" x14ac:dyDescent="0.2">
      <c r="A3935" t="s">
        <v>9196</v>
      </c>
    </row>
    <row r="3936" spans="1:1" x14ac:dyDescent="0.2">
      <c r="A3936" t="s">
        <v>9196</v>
      </c>
    </row>
    <row r="3937" spans="1:1" x14ac:dyDescent="0.2">
      <c r="A3937" t="s">
        <v>9196</v>
      </c>
    </row>
    <row r="3938" spans="1:1" x14ac:dyDescent="0.2">
      <c r="A3938" t="s">
        <v>9196</v>
      </c>
    </row>
    <row r="3939" spans="1:1" x14ac:dyDescent="0.2">
      <c r="A3939" t="s">
        <v>9196</v>
      </c>
    </row>
    <row r="3940" spans="1:1" x14ac:dyDescent="0.2">
      <c r="A3940" t="s">
        <v>9196</v>
      </c>
    </row>
    <row r="3941" spans="1:1" x14ac:dyDescent="0.2">
      <c r="A3941" t="s">
        <v>9196</v>
      </c>
    </row>
    <row r="3942" spans="1:1" x14ac:dyDescent="0.2">
      <c r="A3942" t="s">
        <v>9196</v>
      </c>
    </row>
    <row r="3943" spans="1:1" x14ac:dyDescent="0.2">
      <c r="A3943" t="s">
        <v>9196</v>
      </c>
    </row>
    <row r="3944" spans="1:1" x14ac:dyDescent="0.2">
      <c r="A3944" t="s">
        <v>9196</v>
      </c>
    </row>
    <row r="3945" spans="1:1" x14ac:dyDescent="0.2">
      <c r="A3945" t="s">
        <v>9196</v>
      </c>
    </row>
    <row r="3946" spans="1:1" x14ac:dyDescent="0.2">
      <c r="A3946" t="s">
        <v>9196</v>
      </c>
    </row>
    <row r="3947" spans="1:1" x14ac:dyDescent="0.2">
      <c r="A3947" t="s">
        <v>9196</v>
      </c>
    </row>
    <row r="3948" spans="1:1" x14ac:dyDescent="0.2">
      <c r="A3948" t="s">
        <v>9196</v>
      </c>
    </row>
    <row r="3949" spans="1:1" x14ac:dyDescent="0.2">
      <c r="A3949" t="s">
        <v>9196</v>
      </c>
    </row>
    <row r="3950" spans="1:1" x14ac:dyDescent="0.2">
      <c r="A3950" t="s">
        <v>9196</v>
      </c>
    </row>
    <row r="3951" spans="1:1" x14ac:dyDescent="0.2">
      <c r="A3951" t="s">
        <v>9196</v>
      </c>
    </row>
    <row r="3952" spans="1:1" x14ac:dyDescent="0.2">
      <c r="A3952" t="s">
        <v>9196</v>
      </c>
    </row>
    <row r="3953" spans="1:1" x14ac:dyDescent="0.2">
      <c r="A3953" t="s">
        <v>9196</v>
      </c>
    </row>
    <row r="3954" spans="1:1" x14ac:dyDescent="0.2">
      <c r="A3954" t="s">
        <v>9196</v>
      </c>
    </row>
    <row r="3955" spans="1:1" x14ac:dyDescent="0.2">
      <c r="A3955" t="s">
        <v>9196</v>
      </c>
    </row>
    <row r="3956" spans="1:1" x14ac:dyDescent="0.2">
      <c r="A3956" t="s">
        <v>9196</v>
      </c>
    </row>
    <row r="3957" spans="1:1" x14ac:dyDescent="0.2">
      <c r="A3957" t="s">
        <v>9196</v>
      </c>
    </row>
    <row r="3958" spans="1:1" x14ac:dyDescent="0.2">
      <c r="A3958" t="s">
        <v>9196</v>
      </c>
    </row>
    <row r="3959" spans="1:1" x14ac:dyDescent="0.2">
      <c r="A3959" t="s">
        <v>9196</v>
      </c>
    </row>
    <row r="3960" spans="1:1" x14ac:dyDescent="0.2">
      <c r="A3960" t="s">
        <v>9196</v>
      </c>
    </row>
    <row r="3961" spans="1:1" x14ac:dyDescent="0.2">
      <c r="A3961" t="s">
        <v>9196</v>
      </c>
    </row>
    <row r="3962" spans="1:1" x14ac:dyDescent="0.2">
      <c r="A3962" t="s">
        <v>9196</v>
      </c>
    </row>
    <row r="3963" spans="1:1" x14ac:dyDescent="0.2">
      <c r="A3963" t="s">
        <v>9196</v>
      </c>
    </row>
    <row r="3964" spans="1:1" x14ac:dyDescent="0.2">
      <c r="A3964" t="s">
        <v>9196</v>
      </c>
    </row>
    <row r="3965" spans="1:1" x14ac:dyDescent="0.2">
      <c r="A3965" t="s">
        <v>9196</v>
      </c>
    </row>
    <row r="3966" spans="1:1" x14ac:dyDescent="0.2">
      <c r="A3966" t="s">
        <v>9196</v>
      </c>
    </row>
    <row r="3967" spans="1:1" x14ac:dyDescent="0.2">
      <c r="A3967" t="s">
        <v>9196</v>
      </c>
    </row>
    <row r="3968" spans="1:1" x14ac:dyDescent="0.2">
      <c r="A3968" t="s">
        <v>9196</v>
      </c>
    </row>
    <row r="3969" spans="1:1" x14ac:dyDescent="0.2">
      <c r="A3969" t="s">
        <v>9196</v>
      </c>
    </row>
    <row r="3970" spans="1:1" x14ac:dyDescent="0.2">
      <c r="A3970" t="s">
        <v>9196</v>
      </c>
    </row>
    <row r="3971" spans="1:1" x14ac:dyDescent="0.2">
      <c r="A3971" t="s">
        <v>9196</v>
      </c>
    </row>
    <row r="3972" spans="1:1" x14ac:dyDescent="0.2">
      <c r="A3972" t="s">
        <v>9196</v>
      </c>
    </row>
    <row r="3973" spans="1:1" x14ac:dyDescent="0.2">
      <c r="A3973" t="s">
        <v>9196</v>
      </c>
    </row>
    <row r="3974" spans="1:1" x14ac:dyDescent="0.2">
      <c r="A3974" t="s">
        <v>9196</v>
      </c>
    </row>
    <row r="3975" spans="1:1" x14ac:dyDescent="0.2">
      <c r="A3975" t="s">
        <v>9196</v>
      </c>
    </row>
    <row r="3976" spans="1:1" x14ac:dyDescent="0.2">
      <c r="A3976" t="s">
        <v>9196</v>
      </c>
    </row>
    <row r="3977" spans="1:1" x14ac:dyDescent="0.2">
      <c r="A3977" t="s">
        <v>9196</v>
      </c>
    </row>
    <row r="3978" spans="1:1" x14ac:dyDescent="0.2">
      <c r="A3978" t="s">
        <v>9196</v>
      </c>
    </row>
    <row r="3979" spans="1:1" x14ac:dyDescent="0.2">
      <c r="A3979" t="s">
        <v>9196</v>
      </c>
    </row>
    <row r="3980" spans="1:1" x14ac:dyDescent="0.2">
      <c r="A3980" t="s">
        <v>9196</v>
      </c>
    </row>
    <row r="3981" spans="1:1" x14ac:dyDescent="0.2">
      <c r="A3981" t="s">
        <v>9196</v>
      </c>
    </row>
    <row r="3982" spans="1:1" x14ac:dyDescent="0.2">
      <c r="A3982" t="s">
        <v>9196</v>
      </c>
    </row>
    <row r="3983" spans="1:1" x14ac:dyDescent="0.2">
      <c r="A3983" t="s">
        <v>9196</v>
      </c>
    </row>
    <row r="3984" spans="1:1" x14ac:dyDescent="0.2">
      <c r="A3984" t="s">
        <v>9196</v>
      </c>
    </row>
    <row r="3985" spans="1:1" x14ac:dyDescent="0.2">
      <c r="A3985" t="s">
        <v>9196</v>
      </c>
    </row>
    <row r="3986" spans="1:1" x14ac:dyDescent="0.2">
      <c r="A3986" t="s">
        <v>9196</v>
      </c>
    </row>
    <row r="3987" spans="1:1" x14ac:dyDescent="0.2">
      <c r="A3987" t="s">
        <v>9196</v>
      </c>
    </row>
    <row r="3988" spans="1:1" x14ac:dyDescent="0.2">
      <c r="A3988" t="s">
        <v>9196</v>
      </c>
    </row>
    <row r="3989" spans="1:1" x14ac:dyDescent="0.2">
      <c r="A3989" t="s">
        <v>9196</v>
      </c>
    </row>
    <row r="3990" spans="1:1" x14ac:dyDescent="0.2">
      <c r="A3990" t="s">
        <v>9196</v>
      </c>
    </row>
    <row r="3991" spans="1:1" x14ac:dyDescent="0.2">
      <c r="A3991" t="s">
        <v>9196</v>
      </c>
    </row>
    <row r="3992" spans="1:1" x14ac:dyDescent="0.2">
      <c r="A3992" t="s">
        <v>9196</v>
      </c>
    </row>
    <row r="3993" spans="1:1" x14ac:dyDescent="0.2">
      <c r="A3993" t="s">
        <v>9196</v>
      </c>
    </row>
    <row r="3994" spans="1:1" x14ac:dyDescent="0.2">
      <c r="A3994" t="s">
        <v>9196</v>
      </c>
    </row>
    <row r="3995" spans="1:1" x14ac:dyDescent="0.2">
      <c r="A3995" t="s">
        <v>9196</v>
      </c>
    </row>
    <row r="3996" spans="1:1" x14ac:dyDescent="0.2">
      <c r="A3996" t="s">
        <v>9196</v>
      </c>
    </row>
    <row r="3997" spans="1:1" x14ac:dyDescent="0.2">
      <c r="A3997" t="s">
        <v>9196</v>
      </c>
    </row>
    <row r="3998" spans="1:1" x14ac:dyDescent="0.2">
      <c r="A3998" t="s">
        <v>9196</v>
      </c>
    </row>
    <row r="3999" spans="1:1" x14ac:dyDescent="0.2">
      <c r="A3999" t="s">
        <v>9196</v>
      </c>
    </row>
    <row r="4000" spans="1:1" x14ac:dyDescent="0.2">
      <c r="A4000" t="s">
        <v>9196</v>
      </c>
    </row>
    <row r="4001" spans="1:1" x14ac:dyDescent="0.2">
      <c r="A4001" t="s">
        <v>9196</v>
      </c>
    </row>
    <row r="4002" spans="1:1" x14ac:dyDescent="0.2">
      <c r="A4002" t="s">
        <v>9196</v>
      </c>
    </row>
    <row r="4003" spans="1:1" x14ac:dyDescent="0.2">
      <c r="A4003" t="s">
        <v>9196</v>
      </c>
    </row>
    <row r="4004" spans="1:1" x14ac:dyDescent="0.2">
      <c r="A4004" t="s">
        <v>9196</v>
      </c>
    </row>
    <row r="4005" spans="1:1" x14ac:dyDescent="0.2">
      <c r="A4005" t="s">
        <v>9196</v>
      </c>
    </row>
    <row r="4006" spans="1:1" x14ac:dyDescent="0.2">
      <c r="A4006" t="s">
        <v>9196</v>
      </c>
    </row>
    <row r="4007" spans="1:1" x14ac:dyDescent="0.2">
      <c r="A4007" t="s">
        <v>9196</v>
      </c>
    </row>
    <row r="4008" spans="1:1" x14ac:dyDescent="0.2">
      <c r="A4008" t="s">
        <v>9196</v>
      </c>
    </row>
    <row r="4009" spans="1:1" x14ac:dyDescent="0.2">
      <c r="A4009" t="s">
        <v>9196</v>
      </c>
    </row>
    <row r="4010" spans="1:1" x14ac:dyDescent="0.2">
      <c r="A4010" t="s">
        <v>9196</v>
      </c>
    </row>
    <row r="4011" spans="1:1" x14ac:dyDescent="0.2">
      <c r="A4011" t="s">
        <v>9196</v>
      </c>
    </row>
    <row r="4012" spans="1:1" x14ac:dyDescent="0.2">
      <c r="A4012" t="s">
        <v>9196</v>
      </c>
    </row>
    <row r="4013" spans="1:1" x14ac:dyDescent="0.2">
      <c r="A4013" t="s">
        <v>9196</v>
      </c>
    </row>
    <row r="4014" spans="1:1" x14ac:dyDescent="0.2">
      <c r="A4014" t="s">
        <v>9196</v>
      </c>
    </row>
    <row r="4015" spans="1:1" x14ac:dyDescent="0.2">
      <c r="A4015" t="s">
        <v>9196</v>
      </c>
    </row>
    <row r="4016" spans="1:1" x14ac:dyDescent="0.2">
      <c r="A4016" t="s">
        <v>9196</v>
      </c>
    </row>
    <row r="4017" spans="1:1" x14ac:dyDescent="0.2">
      <c r="A4017" t="s">
        <v>9196</v>
      </c>
    </row>
    <row r="4018" spans="1:1" x14ac:dyDescent="0.2">
      <c r="A4018" t="s">
        <v>9196</v>
      </c>
    </row>
    <row r="4019" spans="1:1" x14ac:dyDescent="0.2">
      <c r="A4019" t="s">
        <v>9196</v>
      </c>
    </row>
    <row r="4020" spans="1:1" x14ac:dyDescent="0.2">
      <c r="A4020" t="s">
        <v>9196</v>
      </c>
    </row>
    <row r="4021" spans="1:1" x14ac:dyDescent="0.2">
      <c r="A4021" t="s">
        <v>9196</v>
      </c>
    </row>
    <row r="4022" spans="1:1" x14ac:dyDescent="0.2">
      <c r="A4022" t="s">
        <v>9196</v>
      </c>
    </row>
    <row r="4023" spans="1:1" x14ac:dyDescent="0.2">
      <c r="A4023" t="s">
        <v>9196</v>
      </c>
    </row>
    <row r="4024" spans="1:1" x14ac:dyDescent="0.2">
      <c r="A4024" t="s">
        <v>9196</v>
      </c>
    </row>
    <row r="4025" spans="1:1" x14ac:dyDescent="0.2">
      <c r="A4025" t="s">
        <v>9196</v>
      </c>
    </row>
    <row r="4026" spans="1:1" x14ac:dyDescent="0.2">
      <c r="A4026" t="s">
        <v>9196</v>
      </c>
    </row>
    <row r="4027" spans="1:1" x14ac:dyDescent="0.2">
      <c r="A4027" t="s">
        <v>9196</v>
      </c>
    </row>
    <row r="4028" spans="1:1" x14ac:dyDescent="0.2">
      <c r="A4028" t="s">
        <v>9196</v>
      </c>
    </row>
    <row r="4029" spans="1:1" x14ac:dyDescent="0.2">
      <c r="A4029" t="s">
        <v>9196</v>
      </c>
    </row>
    <row r="4030" spans="1:1" x14ac:dyDescent="0.2">
      <c r="A4030" t="s">
        <v>9196</v>
      </c>
    </row>
    <row r="4031" spans="1:1" x14ac:dyDescent="0.2">
      <c r="A4031" t="s">
        <v>9196</v>
      </c>
    </row>
    <row r="4032" spans="1:1" x14ac:dyDescent="0.2">
      <c r="A4032" t="s">
        <v>9196</v>
      </c>
    </row>
    <row r="4033" spans="1:1" x14ac:dyDescent="0.2">
      <c r="A4033" t="s">
        <v>9196</v>
      </c>
    </row>
    <row r="4034" spans="1:1" x14ac:dyDescent="0.2">
      <c r="A4034" t="s">
        <v>9196</v>
      </c>
    </row>
    <row r="4035" spans="1:1" x14ac:dyDescent="0.2">
      <c r="A4035" t="s">
        <v>9196</v>
      </c>
    </row>
    <row r="4036" spans="1:1" x14ac:dyDescent="0.2">
      <c r="A4036" t="s">
        <v>9196</v>
      </c>
    </row>
    <row r="4037" spans="1:1" x14ac:dyDescent="0.2">
      <c r="A4037" t="s">
        <v>9196</v>
      </c>
    </row>
    <row r="4038" spans="1:1" x14ac:dyDescent="0.2">
      <c r="A4038" t="s">
        <v>9196</v>
      </c>
    </row>
    <row r="4039" spans="1:1" x14ac:dyDescent="0.2">
      <c r="A4039" t="s">
        <v>9196</v>
      </c>
    </row>
    <row r="4040" spans="1:1" x14ac:dyDescent="0.2">
      <c r="A4040" t="s">
        <v>9196</v>
      </c>
    </row>
    <row r="4041" spans="1:1" x14ac:dyDescent="0.2">
      <c r="A4041" t="s">
        <v>9196</v>
      </c>
    </row>
    <row r="4042" spans="1:1" x14ac:dyDescent="0.2">
      <c r="A4042" t="s">
        <v>9196</v>
      </c>
    </row>
    <row r="4043" spans="1:1" x14ac:dyDescent="0.2">
      <c r="A4043" t="s">
        <v>9196</v>
      </c>
    </row>
    <row r="4044" spans="1:1" x14ac:dyDescent="0.2">
      <c r="A4044" t="s">
        <v>9196</v>
      </c>
    </row>
    <row r="4045" spans="1:1" x14ac:dyDescent="0.2">
      <c r="A4045" t="s">
        <v>9196</v>
      </c>
    </row>
    <row r="4046" spans="1:1" x14ac:dyDescent="0.2">
      <c r="A4046" t="s">
        <v>9196</v>
      </c>
    </row>
    <row r="4047" spans="1:1" x14ac:dyDescent="0.2">
      <c r="A4047" t="s">
        <v>9196</v>
      </c>
    </row>
    <row r="4048" spans="1:1" x14ac:dyDescent="0.2">
      <c r="A4048" t="s">
        <v>9196</v>
      </c>
    </row>
    <row r="4049" spans="1:1" x14ac:dyDescent="0.2">
      <c r="A4049" t="s">
        <v>9196</v>
      </c>
    </row>
    <row r="4050" spans="1:1" x14ac:dyDescent="0.2">
      <c r="A4050" t="s">
        <v>9196</v>
      </c>
    </row>
    <row r="4051" spans="1:1" x14ac:dyDescent="0.2">
      <c r="A4051" t="s">
        <v>9196</v>
      </c>
    </row>
    <row r="4052" spans="1:1" x14ac:dyDescent="0.2">
      <c r="A4052" t="s">
        <v>9196</v>
      </c>
    </row>
    <row r="4053" spans="1:1" x14ac:dyDescent="0.2">
      <c r="A4053" t="s">
        <v>9196</v>
      </c>
    </row>
    <row r="4054" spans="1:1" x14ac:dyDescent="0.2">
      <c r="A4054" t="s">
        <v>9196</v>
      </c>
    </row>
    <row r="4055" spans="1:1" x14ac:dyDescent="0.2">
      <c r="A4055" t="s">
        <v>9196</v>
      </c>
    </row>
    <row r="4056" spans="1:1" x14ac:dyDescent="0.2">
      <c r="A4056" t="s">
        <v>9196</v>
      </c>
    </row>
    <row r="4057" spans="1:1" x14ac:dyDescent="0.2">
      <c r="A4057" t="s">
        <v>9196</v>
      </c>
    </row>
    <row r="4058" spans="1:1" x14ac:dyDescent="0.2">
      <c r="A4058" t="s">
        <v>9196</v>
      </c>
    </row>
    <row r="4059" spans="1:1" x14ac:dyDescent="0.2">
      <c r="A4059" t="s">
        <v>9196</v>
      </c>
    </row>
    <row r="4060" spans="1:1" x14ac:dyDescent="0.2">
      <c r="A4060" t="s">
        <v>9196</v>
      </c>
    </row>
    <row r="4061" spans="1:1" x14ac:dyDescent="0.2">
      <c r="A4061" t="s">
        <v>9196</v>
      </c>
    </row>
    <row r="4062" spans="1:1" x14ac:dyDescent="0.2">
      <c r="A4062" t="s">
        <v>9196</v>
      </c>
    </row>
    <row r="4063" spans="1:1" x14ac:dyDescent="0.2">
      <c r="A4063" t="s">
        <v>9196</v>
      </c>
    </row>
    <row r="4064" spans="1:1" x14ac:dyDescent="0.2">
      <c r="A4064" t="s">
        <v>9196</v>
      </c>
    </row>
    <row r="4065" spans="1:1" x14ac:dyDescent="0.2">
      <c r="A4065" t="s">
        <v>9196</v>
      </c>
    </row>
    <row r="4066" spans="1:1" x14ac:dyDescent="0.2">
      <c r="A4066" t="s">
        <v>9196</v>
      </c>
    </row>
    <row r="4067" spans="1:1" x14ac:dyDescent="0.2">
      <c r="A4067" t="s">
        <v>9196</v>
      </c>
    </row>
    <row r="4068" spans="1:1" x14ac:dyDescent="0.2">
      <c r="A4068" t="s">
        <v>9196</v>
      </c>
    </row>
    <row r="4069" spans="1:1" x14ac:dyDescent="0.2">
      <c r="A4069" t="s">
        <v>9196</v>
      </c>
    </row>
    <row r="4070" spans="1:1" x14ac:dyDescent="0.2">
      <c r="A4070" t="s">
        <v>9196</v>
      </c>
    </row>
    <row r="4071" spans="1:1" x14ac:dyDescent="0.2">
      <c r="A4071" t="s">
        <v>9196</v>
      </c>
    </row>
    <row r="4072" spans="1:1" x14ac:dyDescent="0.2">
      <c r="A4072" t="s">
        <v>9196</v>
      </c>
    </row>
    <row r="4073" spans="1:1" x14ac:dyDescent="0.2">
      <c r="A4073" t="s">
        <v>9196</v>
      </c>
    </row>
    <row r="4074" spans="1:1" x14ac:dyDescent="0.2">
      <c r="A4074" t="s">
        <v>9196</v>
      </c>
    </row>
    <row r="4075" spans="1:1" x14ac:dyDescent="0.2">
      <c r="A4075" t="s">
        <v>9196</v>
      </c>
    </row>
    <row r="4076" spans="1:1" x14ac:dyDescent="0.2">
      <c r="A4076" t="s">
        <v>9196</v>
      </c>
    </row>
    <row r="4077" spans="1:1" x14ac:dyDescent="0.2">
      <c r="A4077" t="s">
        <v>9196</v>
      </c>
    </row>
    <row r="4078" spans="1:1" x14ac:dyDescent="0.2">
      <c r="A4078" t="s">
        <v>9196</v>
      </c>
    </row>
    <row r="4079" spans="1:1" x14ac:dyDescent="0.2">
      <c r="A4079" t="s">
        <v>9196</v>
      </c>
    </row>
    <row r="4080" spans="1:1" x14ac:dyDescent="0.2">
      <c r="A4080" t="s">
        <v>9196</v>
      </c>
    </row>
    <row r="4081" spans="1:1" x14ac:dyDescent="0.2">
      <c r="A4081" t="s">
        <v>9196</v>
      </c>
    </row>
    <row r="4082" spans="1:1" x14ac:dyDescent="0.2">
      <c r="A4082" t="s">
        <v>9196</v>
      </c>
    </row>
    <row r="4083" spans="1:1" x14ac:dyDescent="0.2">
      <c r="A4083" t="s">
        <v>9196</v>
      </c>
    </row>
    <row r="4084" spans="1:1" x14ac:dyDescent="0.2">
      <c r="A4084" t="s">
        <v>9196</v>
      </c>
    </row>
    <row r="4085" spans="1:1" x14ac:dyDescent="0.2">
      <c r="A4085" t="s">
        <v>9196</v>
      </c>
    </row>
    <row r="4086" spans="1:1" x14ac:dyDescent="0.2">
      <c r="A4086" t="s">
        <v>9196</v>
      </c>
    </row>
    <row r="4087" spans="1:1" x14ac:dyDescent="0.2">
      <c r="A4087" t="s">
        <v>9196</v>
      </c>
    </row>
    <row r="4088" spans="1:1" x14ac:dyDescent="0.2">
      <c r="A4088" t="s">
        <v>9196</v>
      </c>
    </row>
    <row r="4089" spans="1:1" x14ac:dyDescent="0.2">
      <c r="A4089" t="s">
        <v>9196</v>
      </c>
    </row>
    <row r="4090" spans="1:1" x14ac:dyDescent="0.2">
      <c r="A4090" t="s">
        <v>9196</v>
      </c>
    </row>
    <row r="4091" spans="1:1" x14ac:dyDescent="0.2">
      <c r="A4091" t="s">
        <v>9196</v>
      </c>
    </row>
    <row r="4092" spans="1:1" x14ac:dyDescent="0.2">
      <c r="A4092" t="s">
        <v>9196</v>
      </c>
    </row>
    <row r="4093" spans="1:1" x14ac:dyDescent="0.2">
      <c r="A4093" t="s">
        <v>9196</v>
      </c>
    </row>
    <row r="4094" spans="1:1" x14ac:dyDescent="0.2">
      <c r="A4094" t="s">
        <v>9196</v>
      </c>
    </row>
    <row r="4095" spans="1:1" x14ac:dyDescent="0.2">
      <c r="A4095" t="s">
        <v>9196</v>
      </c>
    </row>
    <row r="4096" spans="1:1" x14ac:dyDescent="0.2">
      <c r="A4096" t="s">
        <v>9196</v>
      </c>
    </row>
    <row r="4097" spans="1:1" x14ac:dyDescent="0.2">
      <c r="A4097" t="s">
        <v>9196</v>
      </c>
    </row>
    <row r="4098" spans="1:1" x14ac:dyDescent="0.2">
      <c r="A4098" t="s">
        <v>9196</v>
      </c>
    </row>
    <row r="4099" spans="1:1" x14ac:dyDescent="0.2">
      <c r="A4099" t="s">
        <v>9196</v>
      </c>
    </row>
    <row r="4100" spans="1:1" x14ac:dyDescent="0.2">
      <c r="A4100" t="s">
        <v>9196</v>
      </c>
    </row>
    <row r="4101" spans="1:1" x14ac:dyDescent="0.2">
      <c r="A4101" t="s">
        <v>9196</v>
      </c>
    </row>
    <row r="4102" spans="1:1" x14ac:dyDescent="0.2">
      <c r="A4102" t="s">
        <v>9196</v>
      </c>
    </row>
    <row r="4103" spans="1:1" x14ac:dyDescent="0.2">
      <c r="A4103" t="s">
        <v>9196</v>
      </c>
    </row>
    <row r="4104" spans="1:1" x14ac:dyDescent="0.2">
      <c r="A4104" t="s">
        <v>9196</v>
      </c>
    </row>
    <row r="4105" spans="1:1" x14ac:dyDescent="0.2">
      <c r="A4105" t="s">
        <v>9196</v>
      </c>
    </row>
    <row r="4106" spans="1:1" x14ac:dyDescent="0.2">
      <c r="A4106" t="s">
        <v>9196</v>
      </c>
    </row>
    <row r="4107" spans="1:1" x14ac:dyDescent="0.2">
      <c r="A4107" t="s">
        <v>9196</v>
      </c>
    </row>
    <row r="4108" spans="1:1" x14ac:dyDescent="0.2">
      <c r="A4108" t="s">
        <v>9196</v>
      </c>
    </row>
    <row r="4109" spans="1:1" x14ac:dyDescent="0.2">
      <c r="A4109" t="s">
        <v>9196</v>
      </c>
    </row>
    <row r="4110" spans="1:1" x14ac:dyDescent="0.2">
      <c r="A4110" t="s">
        <v>9196</v>
      </c>
    </row>
    <row r="4111" spans="1:1" x14ac:dyDescent="0.2">
      <c r="A4111" t="s">
        <v>9196</v>
      </c>
    </row>
    <row r="4112" spans="1:1" x14ac:dyDescent="0.2">
      <c r="A4112" t="s">
        <v>9196</v>
      </c>
    </row>
    <row r="4113" spans="1:1" x14ac:dyDescent="0.2">
      <c r="A4113" t="s">
        <v>9196</v>
      </c>
    </row>
    <row r="4114" spans="1:1" x14ac:dyDescent="0.2">
      <c r="A4114" t="s">
        <v>9196</v>
      </c>
    </row>
    <row r="4115" spans="1:1" x14ac:dyDescent="0.2">
      <c r="A4115" t="s">
        <v>9196</v>
      </c>
    </row>
    <row r="4116" spans="1:1" x14ac:dyDescent="0.2">
      <c r="A4116" t="s">
        <v>9196</v>
      </c>
    </row>
    <row r="4117" spans="1:1" x14ac:dyDescent="0.2">
      <c r="A4117" t="s">
        <v>9196</v>
      </c>
    </row>
    <row r="4118" spans="1:1" x14ac:dyDescent="0.2">
      <c r="A4118" t="s">
        <v>9196</v>
      </c>
    </row>
    <row r="4119" spans="1:1" x14ac:dyDescent="0.2">
      <c r="A4119" t="s">
        <v>9196</v>
      </c>
    </row>
    <row r="4120" spans="1:1" x14ac:dyDescent="0.2">
      <c r="A4120" t="s">
        <v>9196</v>
      </c>
    </row>
    <row r="4121" spans="1:1" x14ac:dyDescent="0.2">
      <c r="A4121" t="s">
        <v>9196</v>
      </c>
    </row>
    <row r="4122" spans="1:1" x14ac:dyDescent="0.2">
      <c r="A4122" t="s">
        <v>9196</v>
      </c>
    </row>
    <row r="4123" spans="1:1" x14ac:dyDescent="0.2">
      <c r="A4123" t="s">
        <v>9196</v>
      </c>
    </row>
    <row r="4124" spans="1:1" x14ac:dyDescent="0.2">
      <c r="A4124" t="s">
        <v>9196</v>
      </c>
    </row>
    <row r="4125" spans="1:1" x14ac:dyDescent="0.2">
      <c r="A4125" t="s">
        <v>9196</v>
      </c>
    </row>
    <row r="4126" spans="1:1" x14ac:dyDescent="0.2">
      <c r="A4126" t="s">
        <v>9196</v>
      </c>
    </row>
    <row r="4127" spans="1:1" x14ac:dyDescent="0.2">
      <c r="A4127" t="s">
        <v>9196</v>
      </c>
    </row>
    <row r="4128" spans="1:1" x14ac:dyDescent="0.2">
      <c r="A4128" t="s">
        <v>9196</v>
      </c>
    </row>
    <row r="4129" spans="1:1" x14ac:dyDescent="0.2">
      <c r="A4129" t="s">
        <v>9196</v>
      </c>
    </row>
    <row r="4130" spans="1:1" x14ac:dyDescent="0.2">
      <c r="A4130" t="s">
        <v>9196</v>
      </c>
    </row>
    <row r="4131" spans="1:1" x14ac:dyDescent="0.2">
      <c r="A4131" t="s">
        <v>9196</v>
      </c>
    </row>
    <row r="4132" spans="1:1" x14ac:dyDescent="0.2">
      <c r="A4132" t="s">
        <v>9196</v>
      </c>
    </row>
    <row r="4133" spans="1:1" x14ac:dyDescent="0.2">
      <c r="A4133" t="s">
        <v>9196</v>
      </c>
    </row>
    <row r="4134" spans="1:1" x14ac:dyDescent="0.2">
      <c r="A4134" t="s">
        <v>9196</v>
      </c>
    </row>
    <row r="4135" spans="1:1" x14ac:dyDescent="0.2">
      <c r="A4135" t="s">
        <v>9196</v>
      </c>
    </row>
    <row r="4136" spans="1:1" x14ac:dyDescent="0.2">
      <c r="A4136" t="s">
        <v>9196</v>
      </c>
    </row>
    <row r="4137" spans="1:1" x14ac:dyDescent="0.2">
      <c r="A4137" t="s">
        <v>9196</v>
      </c>
    </row>
    <row r="4138" spans="1:1" x14ac:dyDescent="0.2">
      <c r="A4138" t="s">
        <v>9196</v>
      </c>
    </row>
    <row r="4139" spans="1:1" x14ac:dyDescent="0.2">
      <c r="A4139" t="s">
        <v>9196</v>
      </c>
    </row>
    <row r="4140" spans="1:1" x14ac:dyDescent="0.2">
      <c r="A4140" t="s">
        <v>9196</v>
      </c>
    </row>
    <row r="4141" spans="1:1" x14ac:dyDescent="0.2">
      <c r="A4141" t="s">
        <v>9196</v>
      </c>
    </row>
    <row r="4142" spans="1:1" x14ac:dyDescent="0.2">
      <c r="A4142" t="s">
        <v>9196</v>
      </c>
    </row>
    <row r="4143" spans="1:1" x14ac:dyDescent="0.2">
      <c r="A4143" t="s">
        <v>9196</v>
      </c>
    </row>
    <row r="4144" spans="1:1" x14ac:dyDescent="0.2">
      <c r="A4144" t="s">
        <v>9196</v>
      </c>
    </row>
    <row r="4145" spans="1:1" x14ac:dyDescent="0.2">
      <c r="A4145" t="s">
        <v>9196</v>
      </c>
    </row>
    <row r="4146" spans="1:1" x14ac:dyDescent="0.2">
      <c r="A4146" t="s">
        <v>9196</v>
      </c>
    </row>
    <row r="4147" spans="1:1" x14ac:dyDescent="0.2">
      <c r="A4147" t="s">
        <v>9196</v>
      </c>
    </row>
    <row r="4148" spans="1:1" x14ac:dyDescent="0.2">
      <c r="A4148" t="s">
        <v>9196</v>
      </c>
    </row>
    <row r="4149" spans="1:1" x14ac:dyDescent="0.2">
      <c r="A4149" t="s">
        <v>9196</v>
      </c>
    </row>
    <row r="4150" spans="1:1" x14ac:dyDescent="0.2">
      <c r="A4150" t="s">
        <v>9196</v>
      </c>
    </row>
    <row r="4151" spans="1:1" x14ac:dyDescent="0.2">
      <c r="A4151" t="s">
        <v>9196</v>
      </c>
    </row>
    <row r="4152" spans="1:1" x14ac:dyDescent="0.2">
      <c r="A4152" t="s">
        <v>9196</v>
      </c>
    </row>
    <row r="4153" spans="1:1" x14ac:dyDescent="0.2">
      <c r="A4153" t="s">
        <v>9196</v>
      </c>
    </row>
    <row r="4154" spans="1:1" x14ac:dyDescent="0.2">
      <c r="A4154" t="s">
        <v>9196</v>
      </c>
    </row>
    <row r="4155" spans="1:1" x14ac:dyDescent="0.2">
      <c r="A4155" t="s">
        <v>9196</v>
      </c>
    </row>
    <row r="4156" spans="1:1" x14ac:dyDescent="0.2">
      <c r="A4156" t="s">
        <v>9196</v>
      </c>
    </row>
    <row r="4157" spans="1:1" x14ac:dyDescent="0.2">
      <c r="A4157" t="s">
        <v>9196</v>
      </c>
    </row>
    <row r="4158" spans="1:1" x14ac:dyDescent="0.2">
      <c r="A4158" t="s">
        <v>9196</v>
      </c>
    </row>
    <row r="4159" spans="1:1" x14ac:dyDescent="0.2">
      <c r="A4159" t="s">
        <v>9196</v>
      </c>
    </row>
    <row r="4160" spans="1:1" x14ac:dyDescent="0.2">
      <c r="A4160" t="s">
        <v>9196</v>
      </c>
    </row>
    <row r="4161" spans="1:1" x14ac:dyDescent="0.2">
      <c r="A4161" t="s">
        <v>9196</v>
      </c>
    </row>
    <row r="4162" spans="1:1" x14ac:dyDescent="0.2">
      <c r="A4162" t="s">
        <v>9196</v>
      </c>
    </row>
    <row r="4163" spans="1:1" x14ac:dyDescent="0.2">
      <c r="A4163" t="s">
        <v>9196</v>
      </c>
    </row>
    <row r="4164" spans="1:1" x14ac:dyDescent="0.2">
      <c r="A4164" t="s">
        <v>9196</v>
      </c>
    </row>
    <row r="4165" spans="1:1" x14ac:dyDescent="0.2">
      <c r="A4165" t="s">
        <v>9196</v>
      </c>
    </row>
    <row r="4166" spans="1:1" x14ac:dyDescent="0.2">
      <c r="A4166" t="s">
        <v>9196</v>
      </c>
    </row>
    <row r="4167" spans="1:1" x14ac:dyDescent="0.2">
      <c r="A4167" t="s">
        <v>9196</v>
      </c>
    </row>
    <row r="4168" spans="1:1" x14ac:dyDescent="0.2">
      <c r="A4168" t="s">
        <v>9196</v>
      </c>
    </row>
    <row r="4169" spans="1:1" x14ac:dyDescent="0.2">
      <c r="A4169" t="s">
        <v>9196</v>
      </c>
    </row>
    <row r="4170" spans="1:1" x14ac:dyDescent="0.2">
      <c r="A4170" t="s">
        <v>9196</v>
      </c>
    </row>
    <row r="4171" spans="1:1" x14ac:dyDescent="0.2">
      <c r="A4171" t="s">
        <v>9196</v>
      </c>
    </row>
    <row r="4172" spans="1:1" x14ac:dyDescent="0.2">
      <c r="A4172" t="s">
        <v>9196</v>
      </c>
    </row>
    <row r="4173" spans="1:1" x14ac:dyDescent="0.2">
      <c r="A4173" t="s">
        <v>9196</v>
      </c>
    </row>
    <row r="4174" spans="1:1" x14ac:dyDescent="0.2">
      <c r="A4174" t="s">
        <v>9196</v>
      </c>
    </row>
    <row r="4175" spans="1:1" x14ac:dyDescent="0.2">
      <c r="A4175" t="s">
        <v>9196</v>
      </c>
    </row>
    <row r="4176" spans="1:1" x14ac:dyDescent="0.2">
      <c r="A4176" t="s">
        <v>9196</v>
      </c>
    </row>
    <row r="4177" spans="1:1" x14ac:dyDescent="0.2">
      <c r="A4177" t="s">
        <v>9196</v>
      </c>
    </row>
    <row r="4178" spans="1:1" x14ac:dyDescent="0.2">
      <c r="A4178" t="s">
        <v>9196</v>
      </c>
    </row>
    <row r="4179" spans="1:1" x14ac:dyDescent="0.2">
      <c r="A4179" t="s">
        <v>9196</v>
      </c>
    </row>
    <row r="4180" spans="1:1" x14ac:dyDescent="0.2">
      <c r="A4180" t="s">
        <v>9196</v>
      </c>
    </row>
    <row r="4181" spans="1:1" x14ac:dyDescent="0.2">
      <c r="A4181" t="s">
        <v>9196</v>
      </c>
    </row>
    <row r="4182" spans="1:1" x14ac:dyDescent="0.2">
      <c r="A4182" t="s">
        <v>9196</v>
      </c>
    </row>
    <row r="4183" spans="1:1" x14ac:dyDescent="0.2">
      <c r="A4183" t="s">
        <v>9196</v>
      </c>
    </row>
    <row r="4184" spans="1:1" x14ac:dyDescent="0.2">
      <c r="A4184" t="s">
        <v>9196</v>
      </c>
    </row>
    <row r="4185" spans="1:1" x14ac:dyDescent="0.2">
      <c r="A4185" t="s">
        <v>9196</v>
      </c>
    </row>
    <row r="4186" spans="1:1" x14ac:dyDescent="0.2">
      <c r="A4186" t="s">
        <v>9196</v>
      </c>
    </row>
    <row r="4187" spans="1:1" x14ac:dyDescent="0.2">
      <c r="A4187" t="s">
        <v>9196</v>
      </c>
    </row>
    <row r="4188" spans="1:1" x14ac:dyDescent="0.2">
      <c r="A4188" t="s">
        <v>9196</v>
      </c>
    </row>
    <row r="4189" spans="1:1" x14ac:dyDescent="0.2">
      <c r="A4189" t="s">
        <v>9196</v>
      </c>
    </row>
    <row r="4190" spans="1:1" x14ac:dyDescent="0.2">
      <c r="A4190" t="s">
        <v>9196</v>
      </c>
    </row>
    <row r="4191" spans="1:1" x14ac:dyDescent="0.2">
      <c r="A4191" t="s">
        <v>9196</v>
      </c>
    </row>
    <row r="4192" spans="1:1" x14ac:dyDescent="0.2">
      <c r="A4192" t="s">
        <v>9196</v>
      </c>
    </row>
    <row r="4193" spans="1:1" x14ac:dyDescent="0.2">
      <c r="A4193" t="s">
        <v>9196</v>
      </c>
    </row>
    <row r="4194" spans="1:1" x14ac:dyDescent="0.2">
      <c r="A4194" t="s">
        <v>9196</v>
      </c>
    </row>
    <row r="4195" spans="1:1" x14ac:dyDescent="0.2">
      <c r="A4195" t="s">
        <v>9196</v>
      </c>
    </row>
    <row r="4196" spans="1:1" x14ac:dyDescent="0.2">
      <c r="A4196" t="s">
        <v>9196</v>
      </c>
    </row>
    <row r="4197" spans="1:1" x14ac:dyDescent="0.2">
      <c r="A4197" t="s">
        <v>9196</v>
      </c>
    </row>
    <row r="4198" spans="1:1" x14ac:dyDescent="0.2">
      <c r="A4198" t="s">
        <v>9196</v>
      </c>
    </row>
    <row r="4199" spans="1:1" x14ac:dyDescent="0.2">
      <c r="A4199" t="s">
        <v>9196</v>
      </c>
    </row>
    <row r="4200" spans="1:1" x14ac:dyDescent="0.2">
      <c r="A4200" t="s">
        <v>9196</v>
      </c>
    </row>
    <row r="4201" spans="1:1" x14ac:dyDescent="0.2">
      <c r="A4201" t="s">
        <v>9196</v>
      </c>
    </row>
    <row r="4202" spans="1:1" x14ac:dyDescent="0.2">
      <c r="A4202" t="s">
        <v>9196</v>
      </c>
    </row>
    <row r="4203" spans="1:1" x14ac:dyDescent="0.2">
      <c r="A4203" t="s">
        <v>9196</v>
      </c>
    </row>
    <row r="4204" spans="1:1" x14ac:dyDescent="0.2">
      <c r="A4204" t="s">
        <v>9196</v>
      </c>
    </row>
    <row r="4205" spans="1:1" x14ac:dyDescent="0.2">
      <c r="A4205" t="s">
        <v>9196</v>
      </c>
    </row>
    <row r="4206" spans="1:1" x14ac:dyDescent="0.2">
      <c r="A4206" t="s">
        <v>9196</v>
      </c>
    </row>
    <row r="4207" spans="1:1" x14ac:dyDescent="0.2">
      <c r="A4207" t="s">
        <v>9196</v>
      </c>
    </row>
    <row r="4208" spans="1:1" x14ac:dyDescent="0.2">
      <c r="A4208" t="s">
        <v>9196</v>
      </c>
    </row>
    <row r="4209" spans="1:1" x14ac:dyDescent="0.2">
      <c r="A4209" t="s">
        <v>9196</v>
      </c>
    </row>
    <row r="4210" spans="1:1" x14ac:dyDescent="0.2">
      <c r="A4210" t="s">
        <v>9196</v>
      </c>
    </row>
    <row r="4211" spans="1:1" x14ac:dyDescent="0.2">
      <c r="A4211" t="s">
        <v>9196</v>
      </c>
    </row>
    <row r="4212" spans="1:1" x14ac:dyDescent="0.2">
      <c r="A4212" t="s">
        <v>9196</v>
      </c>
    </row>
    <row r="4213" spans="1:1" x14ac:dyDescent="0.2">
      <c r="A4213" t="s">
        <v>9196</v>
      </c>
    </row>
    <row r="4214" spans="1:1" x14ac:dyDescent="0.2">
      <c r="A4214" t="s">
        <v>9196</v>
      </c>
    </row>
    <row r="4215" spans="1:1" x14ac:dyDescent="0.2">
      <c r="A4215" t="s">
        <v>9196</v>
      </c>
    </row>
    <row r="4216" spans="1:1" x14ac:dyDescent="0.2">
      <c r="A4216" t="s">
        <v>9196</v>
      </c>
    </row>
    <row r="4217" spans="1:1" x14ac:dyDescent="0.2">
      <c r="A4217" t="s">
        <v>9196</v>
      </c>
    </row>
    <row r="4218" spans="1:1" x14ac:dyDescent="0.2">
      <c r="A4218" t="s">
        <v>9196</v>
      </c>
    </row>
    <row r="4219" spans="1:1" x14ac:dyDescent="0.2">
      <c r="A4219" t="s">
        <v>9196</v>
      </c>
    </row>
    <row r="4220" spans="1:1" x14ac:dyDescent="0.2">
      <c r="A4220" t="s">
        <v>9196</v>
      </c>
    </row>
    <row r="4221" spans="1:1" x14ac:dyDescent="0.2">
      <c r="A4221" t="s">
        <v>9196</v>
      </c>
    </row>
    <row r="4222" spans="1:1" x14ac:dyDescent="0.2">
      <c r="A4222" t="s">
        <v>9196</v>
      </c>
    </row>
    <row r="4223" spans="1:1" x14ac:dyDescent="0.2">
      <c r="A4223" t="s">
        <v>9196</v>
      </c>
    </row>
    <row r="4224" spans="1:1" x14ac:dyDescent="0.2">
      <c r="A4224" t="s">
        <v>9196</v>
      </c>
    </row>
    <row r="4225" spans="1:1" x14ac:dyDescent="0.2">
      <c r="A4225" t="s">
        <v>9196</v>
      </c>
    </row>
    <row r="4226" spans="1:1" x14ac:dyDescent="0.2">
      <c r="A4226" t="s">
        <v>9196</v>
      </c>
    </row>
    <row r="4227" spans="1:1" x14ac:dyDescent="0.2">
      <c r="A4227" t="s">
        <v>9196</v>
      </c>
    </row>
    <row r="4228" spans="1:1" x14ac:dyDescent="0.2">
      <c r="A4228" t="s">
        <v>9196</v>
      </c>
    </row>
    <row r="4229" spans="1:1" x14ac:dyDescent="0.2">
      <c r="A4229" t="s">
        <v>9196</v>
      </c>
    </row>
    <row r="4230" spans="1:1" x14ac:dyDescent="0.2">
      <c r="A4230" t="s">
        <v>9196</v>
      </c>
    </row>
    <row r="4231" spans="1:1" x14ac:dyDescent="0.2">
      <c r="A4231" t="s">
        <v>9196</v>
      </c>
    </row>
    <row r="4232" spans="1:1" x14ac:dyDescent="0.2">
      <c r="A4232" t="s">
        <v>9196</v>
      </c>
    </row>
    <row r="4233" spans="1:1" x14ac:dyDescent="0.2">
      <c r="A4233" t="s">
        <v>9196</v>
      </c>
    </row>
    <row r="4234" spans="1:1" x14ac:dyDescent="0.2">
      <c r="A4234" t="s">
        <v>9196</v>
      </c>
    </row>
    <row r="4235" spans="1:1" x14ac:dyDescent="0.2">
      <c r="A4235" t="s">
        <v>9196</v>
      </c>
    </row>
    <row r="4236" spans="1:1" x14ac:dyDescent="0.2">
      <c r="A4236" t="s">
        <v>9196</v>
      </c>
    </row>
    <row r="4237" spans="1:1" x14ac:dyDescent="0.2">
      <c r="A4237" t="s">
        <v>9196</v>
      </c>
    </row>
    <row r="4238" spans="1:1" x14ac:dyDescent="0.2">
      <c r="A4238" t="s">
        <v>9196</v>
      </c>
    </row>
    <row r="4239" spans="1:1" x14ac:dyDescent="0.2">
      <c r="A4239" t="s">
        <v>9196</v>
      </c>
    </row>
    <row r="4240" spans="1:1" x14ac:dyDescent="0.2">
      <c r="A4240" t="s">
        <v>9196</v>
      </c>
    </row>
    <row r="4241" spans="1:1" x14ac:dyDescent="0.2">
      <c r="A4241" t="s">
        <v>9196</v>
      </c>
    </row>
    <row r="4242" spans="1:1" x14ac:dyDescent="0.2">
      <c r="A4242" t="s">
        <v>9196</v>
      </c>
    </row>
    <row r="4243" spans="1:1" x14ac:dyDescent="0.2">
      <c r="A4243" t="s">
        <v>9196</v>
      </c>
    </row>
    <row r="4244" spans="1:1" x14ac:dyDescent="0.2">
      <c r="A4244" t="s">
        <v>9196</v>
      </c>
    </row>
    <row r="4245" spans="1:1" x14ac:dyDescent="0.2">
      <c r="A4245" t="s">
        <v>9196</v>
      </c>
    </row>
    <row r="4246" spans="1:1" x14ac:dyDescent="0.2">
      <c r="A4246" t="s">
        <v>9196</v>
      </c>
    </row>
    <row r="4247" spans="1:1" x14ac:dyDescent="0.2">
      <c r="A4247" t="s">
        <v>9196</v>
      </c>
    </row>
    <row r="4248" spans="1:1" x14ac:dyDescent="0.2">
      <c r="A4248" t="s">
        <v>9196</v>
      </c>
    </row>
    <row r="4249" spans="1:1" x14ac:dyDescent="0.2">
      <c r="A4249" t="s">
        <v>9196</v>
      </c>
    </row>
    <row r="4250" spans="1:1" x14ac:dyDescent="0.2">
      <c r="A4250" t="s">
        <v>9196</v>
      </c>
    </row>
    <row r="4251" spans="1:1" x14ac:dyDescent="0.2">
      <c r="A4251" t="s">
        <v>9196</v>
      </c>
    </row>
    <row r="4252" spans="1:1" x14ac:dyDescent="0.2">
      <c r="A4252" t="s">
        <v>9196</v>
      </c>
    </row>
    <row r="4253" spans="1:1" x14ac:dyDescent="0.2">
      <c r="A4253" t="s">
        <v>9196</v>
      </c>
    </row>
    <row r="4254" spans="1:1" x14ac:dyDescent="0.2">
      <c r="A4254" t="s">
        <v>9196</v>
      </c>
    </row>
    <row r="4255" spans="1:1" x14ac:dyDescent="0.2">
      <c r="A4255" t="s">
        <v>9196</v>
      </c>
    </row>
    <row r="4256" spans="1:1" x14ac:dyDescent="0.2">
      <c r="A4256" t="s">
        <v>9196</v>
      </c>
    </row>
    <row r="4257" spans="1:1" x14ac:dyDescent="0.2">
      <c r="A4257" t="s">
        <v>9196</v>
      </c>
    </row>
    <row r="4258" spans="1:1" x14ac:dyDescent="0.2">
      <c r="A4258" t="s">
        <v>9196</v>
      </c>
    </row>
    <row r="4259" spans="1:1" x14ac:dyDescent="0.2">
      <c r="A4259" t="s">
        <v>9196</v>
      </c>
    </row>
    <row r="4260" spans="1:1" x14ac:dyDescent="0.2">
      <c r="A4260" t="s">
        <v>9196</v>
      </c>
    </row>
    <row r="4261" spans="1:1" x14ac:dyDescent="0.2">
      <c r="A4261" t="s">
        <v>9196</v>
      </c>
    </row>
    <row r="4262" spans="1:1" x14ac:dyDescent="0.2">
      <c r="A4262" t="s">
        <v>9196</v>
      </c>
    </row>
    <row r="4263" spans="1:1" x14ac:dyDescent="0.2">
      <c r="A4263" t="s">
        <v>9196</v>
      </c>
    </row>
    <row r="4264" spans="1:1" x14ac:dyDescent="0.2">
      <c r="A4264" t="s">
        <v>9196</v>
      </c>
    </row>
    <row r="4265" spans="1:1" x14ac:dyDescent="0.2">
      <c r="A4265" t="s">
        <v>9196</v>
      </c>
    </row>
    <row r="4266" spans="1:1" x14ac:dyDescent="0.2">
      <c r="A4266" t="s">
        <v>9196</v>
      </c>
    </row>
    <row r="4267" spans="1:1" x14ac:dyDescent="0.2">
      <c r="A4267" t="s">
        <v>9196</v>
      </c>
    </row>
    <row r="4268" spans="1:1" x14ac:dyDescent="0.2">
      <c r="A4268" t="s">
        <v>9196</v>
      </c>
    </row>
    <row r="4269" spans="1:1" x14ac:dyDescent="0.2">
      <c r="A4269" t="s">
        <v>9196</v>
      </c>
    </row>
    <row r="4270" spans="1:1" x14ac:dyDescent="0.2">
      <c r="A4270" t="s">
        <v>9196</v>
      </c>
    </row>
    <row r="4271" spans="1:1" x14ac:dyDescent="0.2">
      <c r="A4271" t="s">
        <v>9196</v>
      </c>
    </row>
    <row r="4272" spans="1:1" x14ac:dyDescent="0.2">
      <c r="A4272" t="s">
        <v>9196</v>
      </c>
    </row>
    <row r="4273" spans="1:1" x14ac:dyDescent="0.2">
      <c r="A4273" t="s">
        <v>9196</v>
      </c>
    </row>
    <row r="4274" spans="1:1" x14ac:dyDescent="0.2">
      <c r="A4274" t="s">
        <v>9196</v>
      </c>
    </row>
    <row r="4275" spans="1:1" x14ac:dyDescent="0.2">
      <c r="A4275" t="s">
        <v>9196</v>
      </c>
    </row>
    <row r="4276" spans="1:1" x14ac:dyDescent="0.2">
      <c r="A4276" t="s">
        <v>9196</v>
      </c>
    </row>
    <row r="4277" spans="1:1" x14ac:dyDescent="0.2">
      <c r="A4277" t="s">
        <v>9196</v>
      </c>
    </row>
    <row r="4278" spans="1:1" x14ac:dyDescent="0.2">
      <c r="A4278" t="s">
        <v>9196</v>
      </c>
    </row>
    <row r="4279" spans="1:1" x14ac:dyDescent="0.2">
      <c r="A4279" t="s">
        <v>9196</v>
      </c>
    </row>
    <row r="4280" spans="1:1" x14ac:dyDescent="0.2">
      <c r="A4280" t="s">
        <v>9196</v>
      </c>
    </row>
    <row r="4281" spans="1:1" x14ac:dyDescent="0.2">
      <c r="A4281" t="s">
        <v>9196</v>
      </c>
    </row>
    <row r="4282" spans="1:1" x14ac:dyDescent="0.2">
      <c r="A4282" t="s">
        <v>9196</v>
      </c>
    </row>
    <row r="4283" spans="1:1" x14ac:dyDescent="0.2">
      <c r="A4283" t="s">
        <v>9196</v>
      </c>
    </row>
    <row r="4284" spans="1:1" x14ac:dyDescent="0.2">
      <c r="A4284" t="s">
        <v>9196</v>
      </c>
    </row>
    <row r="4285" spans="1:1" x14ac:dyDescent="0.2">
      <c r="A4285" t="s">
        <v>9196</v>
      </c>
    </row>
    <row r="4286" spans="1:1" x14ac:dyDescent="0.2">
      <c r="A4286" t="s">
        <v>9196</v>
      </c>
    </row>
    <row r="4287" spans="1:1" x14ac:dyDescent="0.2">
      <c r="A4287" t="s">
        <v>9196</v>
      </c>
    </row>
    <row r="4288" spans="1:1" x14ac:dyDescent="0.2">
      <c r="A4288" t="s">
        <v>9196</v>
      </c>
    </row>
    <row r="4289" spans="1:1" x14ac:dyDescent="0.2">
      <c r="A4289" t="s">
        <v>9196</v>
      </c>
    </row>
    <row r="4290" spans="1:1" x14ac:dyDescent="0.2">
      <c r="A4290" t="s">
        <v>9196</v>
      </c>
    </row>
    <row r="4291" spans="1:1" x14ac:dyDescent="0.2">
      <c r="A4291" t="s">
        <v>9196</v>
      </c>
    </row>
    <row r="4292" spans="1:1" x14ac:dyDescent="0.2">
      <c r="A4292" t="s">
        <v>9196</v>
      </c>
    </row>
    <row r="4293" spans="1:1" x14ac:dyDescent="0.2">
      <c r="A4293" t="s">
        <v>9196</v>
      </c>
    </row>
    <row r="4294" spans="1:1" x14ac:dyDescent="0.2">
      <c r="A4294" t="s">
        <v>9196</v>
      </c>
    </row>
    <row r="4295" spans="1:1" x14ac:dyDescent="0.2">
      <c r="A4295" t="s">
        <v>9196</v>
      </c>
    </row>
    <row r="4296" spans="1:1" x14ac:dyDescent="0.2">
      <c r="A4296" t="s">
        <v>9196</v>
      </c>
    </row>
    <row r="4297" spans="1:1" x14ac:dyDescent="0.2">
      <c r="A4297" t="s">
        <v>9196</v>
      </c>
    </row>
    <row r="4298" spans="1:1" x14ac:dyDescent="0.2">
      <c r="A4298" t="s">
        <v>9196</v>
      </c>
    </row>
    <row r="4299" spans="1:1" x14ac:dyDescent="0.2">
      <c r="A4299" t="s">
        <v>9196</v>
      </c>
    </row>
    <row r="4300" spans="1:1" x14ac:dyDescent="0.2">
      <c r="A4300" t="s">
        <v>9196</v>
      </c>
    </row>
    <row r="4301" spans="1:1" x14ac:dyDescent="0.2">
      <c r="A4301" t="s">
        <v>9196</v>
      </c>
    </row>
    <row r="4302" spans="1:1" x14ac:dyDescent="0.2">
      <c r="A4302" t="s">
        <v>9196</v>
      </c>
    </row>
    <row r="4303" spans="1:1" x14ac:dyDescent="0.2">
      <c r="A4303" t="s">
        <v>9196</v>
      </c>
    </row>
    <row r="4304" spans="1:1" x14ac:dyDescent="0.2">
      <c r="A4304" t="s">
        <v>9196</v>
      </c>
    </row>
    <row r="4305" spans="1:1" x14ac:dyDescent="0.2">
      <c r="A4305" t="s">
        <v>9196</v>
      </c>
    </row>
    <row r="4306" spans="1:1" x14ac:dyDescent="0.2">
      <c r="A4306" t="s">
        <v>9196</v>
      </c>
    </row>
    <row r="4307" spans="1:1" x14ac:dyDescent="0.2">
      <c r="A4307" t="s">
        <v>9196</v>
      </c>
    </row>
    <row r="4308" spans="1:1" x14ac:dyDescent="0.2">
      <c r="A4308" t="s">
        <v>9196</v>
      </c>
    </row>
    <row r="4309" spans="1:1" x14ac:dyDescent="0.2">
      <c r="A4309" t="s">
        <v>9196</v>
      </c>
    </row>
    <row r="4310" spans="1:1" x14ac:dyDescent="0.2">
      <c r="A4310" t="s">
        <v>9196</v>
      </c>
    </row>
    <row r="4311" spans="1:1" x14ac:dyDescent="0.2">
      <c r="A4311" t="s">
        <v>9196</v>
      </c>
    </row>
    <row r="4312" spans="1:1" x14ac:dyDescent="0.2">
      <c r="A4312" t="s">
        <v>9196</v>
      </c>
    </row>
    <row r="4313" spans="1:1" x14ac:dyDescent="0.2">
      <c r="A4313" t="s">
        <v>9196</v>
      </c>
    </row>
    <row r="4314" spans="1:1" x14ac:dyDescent="0.2">
      <c r="A4314" t="s">
        <v>9196</v>
      </c>
    </row>
    <row r="4315" spans="1:1" x14ac:dyDescent="0.2">
      <c r="A4315" t="s">
        <v>9196</v>
      </c>
    </row>
    <row r="4316" spans="1:1" x14ac:dyDescent="0.2">
      <c r="A4316" t="s">
        <v>9196</v>
      </c>
    </row>
    <row r="4317" spans="1:1" x14ac:dyDescent="0.2">
      <c r="A4317" t="s">
        <v>9196</v>
      </c>
    </row>
    <row r="4318" spans="1:1" x14ac:dyDescent="0.2">
      <c r="A4318" t="s">
        <v>9196</v>
      </c>
    </row>
    <row r="4319" spans="1:1" x14ac:dyDescent="0.2">
      <c r="A4319" t="s">
        <v>9196</v>
      </c>
    </row>
    <row r="4320" spans="1:1" x14ac:dyDescent="0.2">
      <c r="A4320" t="s">
        <v>9196</v>
      </c>
    </row>
    <row r="4321" spans="1:1" x14ac:dyDescent="0.2">
      <c r="A4321" t="s">
        <v>9196</v>
      </c>
    </row>
    <row r="4322" spans="1:1" x14ac:dyDescent="0.2">
      <c r="A4322" t="s">
        <v>9196</v>
      </c>
    </row>
    <row r="4323" spans="1:1" x14ac:dyDescent="0.2">
      <c r="A4323" t="s">
        <v>9196</v>
      </c>
    </row>
    <row r="4324" spans="1:1" x14ac:dyDescent="0.2">
      <c r="A4324" t="s">
        <v>9196</v>
      </c>
    </row>
    <row r="4325" spans="1:1" x14ac:dyDescent="0.2">
      <c r="A4325" t="s">
        <v>9196</v>
      </c>
    </row>
    <row r="4326" spans="1:1" x14ac:dyDescent="0.2">
      <c r="A4326" t="s">
        <v>9196</v>
      </c>
    </row>
    <row r="4327" spans="1:1" x14ac:dyDescent="0.2">
      <c r="A4327" t="s">
        <v>9196</v>
      </c>
    </row>
    <row r="4328" spans="1:1" x14ac:dyDescent="0.2">
      <c r="A4328" t="s">
        <v>9196</v>
      </c>
    </row>
    <row r="4329" spans="1:1" x14ac:dyDescent="0.2">
      <c r="A4329" t="s">
        <v>9196</v>
      </c>
    </row>
    <row r="4330" spans="1:1" x14ac:dyDescent="0.2">
      <c r="A4330" t="s">
        <v>9196</v>
      </c>
    </row>
    <row r="4331" spans="1:1" x14ac:dyDescent="0.2">
      <c r="A4331" t="s">
        <v>9196</v>
      </c>
    </row>
    <row r="4332" spans="1:1" x14ac:dyDescent="0.2">
      <c r="A4332" t="s">
        <v>9196</v>
      </c>
    </row>
    <row r="4333" spans="1:1" x14ac:dyDescent="0.2">
      <c r="A4333" t="s">
        <v>9196</v>
      </c>
    </row>
    <row r="4334" spans="1:1" x14ac:dyDescent="0.2">
      <c r="A4334" t="s">
        <v>9196</v>
      </c>
    </row>
    <row r="4335" spans="1:1" x14ac:dyDescent="0.2">
      <c r="A4335" t="s">
        <v>9196</v>
      </c>
    </row>
    <row r="4336" spans="1:1" x14ac:dyDescent="0.2">
      <c r="A4336" t="s">
        <v>9196</v>
      </c>
    </row>
    <row r="4337" spans="1:1" x14ac:dyDescent="0.2">
      <c r="A4337" t="s">
        <v>9196</v>
      </c>
    </row>
    <row r="4338" spans="1:1" x14ac:dyDescent="0.2">
      <c r="A4338" t="s">
        <v>9196</v>
      </c>
    </row>
    <row r="4339" spans="1:1" x14ac:dyDescent="0.2">
      <c r="A4339" t="s">
        <v>9196</v>
      </c>
    </row>
    <row r="4340" spans="1:1" x14ac:dyDescent="0.2">
      <c r="A4340" t="s">
        <v>9196</v>
      </c>
    </row>
    <row r="4341" spans="1:1" x14ac:dyDescent="0.2">
      <c r="A4341" t="s">
        <v>9196</v>
      </c>
    </row>
    <row r="4342" spans="1:1" x14ac:dyDescent="0.2">
      <c r="A4342" t="s">
        <v>9196</v>
      </c>
    </row>
    <row r="4343" spans="1:1" x14ac:dyDescent="0.2">
      <c r="A4343" t="s">
        <v>9196</v>
      </c>
    </row>
    <row r="4344" spans="1:1" x14ac:dyDescent="0.2">
      <c r="A4344" t="s">
        <v>9196</v>
      </c>
    </row>
    <row r="4345" spans="1:1" x14ac:dyDescent="0.2">
      <c r="A4345" t="s">
        <v>9196</v>
      </c>
    </row>
    <row r="4346" spans="1:1" x14ac:dyDescent="0.2">
      <c r="A4346" t="s">
        <v>9196</v>
      </c>
    </row>
    <row r="4347" spans="1:1" x14ac:dyDescent="0.2">
      <c r="A4347" t="s">
        <v>9196</v>
      </c>
    </row>
    <row r="4348" spans="1:1" x14ac:dyDescent="0.2">
      <c r="A4348" t="s">
        <v>9196</v>
      </c>
    </row>
    <row r="4349" spans="1:1" x14ac:dyDescent="0.2">
      <c r="A4349" t="s">
        <v>9196</v>
      </c>
    </row>
    <row r="4350" spans="1:1" x14ac:dyDescent="0.2">
      <c r="A4350" t="s">
        <v>9196</v>
      </c>
    </row>
    <row r="4351" spans="1:1" x14ac:dyDescent="0.2">
      <c r="A4351" t="s">
        <v>9196</v>
      </c>
    </row>
    <row r="4352" spans="1:1" x14ac:dyDescent="0.2">
      <c r="A4352" t="s">
        <v>9196</v>
      </c>
    </row>
    <row r="4353" spans="1:1" x14ac:dyDescent="0.2">
      <c r="A4353" t="s">
        <v>9196</v>
      </c>
    </row>
    <row r="4354" spans="1:1" x14ac:dyDescent="0.2">
      <c r="A4354" t="s">
        <v>9196</v>
      </c>
    </row>
    <row r="4355" spans="1:1" x14ac:dyDescent="0.2">
      <c r="A4355" t="s">
        <v>9196</v>
      </c>
    </row>
    <row r="4356" spans="1:1" x14ac:dyDescent="0.2">
      <c r="A4356" t="s">
        <v>9196</v>
      </c>
    </row>
    <row r="4357" spans="1:1" x14ac:dyDescent="0.2">
      <c r="A4357" t="s">
        <v>9196</v>
      </c>
    </row>
    <row r="4358" spans="1:1" x14ac:dyDescent="0.2">
      <c r="A4358" t="s">
        <v>9196</v>
      </c>
    </row>
    <row r="4359" spans="1:1" x14ac:dyDescent="0.2">
      <c r="A4359" t="s">
        <v>9196</v>
      </c>
    </row>
    <row r="4360" spans="1:1" x14ac:dyDescent="0.2">
      <c r="A4360" t="s">
        <v>9196</v>
      </c>
    </row>
    <row r="4361" spans="1:1" x14ac:dyDescent="0.2">
      <c r="A4361" t="s">
        <v>9196</v>
      </c>
    </row>
    <row r="4362" spans="1:1" x14ac:dyDescent="0.2">
      <c r="A4362" t="s">
        <v>9196</v>
      </c>
    </row>
    <row r="4363" spans="1:1" x14ac:dyDescent="0.2">
      <c r="A4363" t="s">
        <v>9196</v>
      </c>
    </row>
    <row r="4364" spans="1:1" x14ac:dyDescent="0.2">
      <c r="A4364" t="s">
        <v>9196</v>
      </c>
    </row>
    <row r="4365" spans="1:1" x14ac:dyDescent="0.2">
      <c r="A4365" t="s">
        <v>9196</v>
      </c>
    </row>
    <row r="4366" spans="1:1" x14ac:dyDescent="0.2">
      <c r="A4366" t="s">
        <v>9196</v>
      </c>
    </row>
    <row r="4367" spans="1:1" x14ac:dyDescent="0.2">
      <c r="A4367" t="s">
        <v>9196</v>
      </c>
    </row>
    <row r="4368" spans="1:1" x14ac:dyDescent="0.2">
      <c r="A4368" t="s">
        <v>9196</v>
      </c>
    </row>
    <row r="4369" spans="1:1" x14ac:dyDescent="0.2">
      <c r="A4369" t="s">
        <v>9196</v>
      </c>
    </row>
    <row r="4370" spans="1:1" x14ac:dyDescent="0.2">
      <c r="A4370" t="s">
        <v>9196</v>
      </c>
    </row>
    <row r="4371" spans="1:1" x14ac:dyDescent="0.2">
      <c r="A4371" t="s">
        <v>9196</v>
      </c>
    </row>
    <row r="4372" spans="1:1" x14ac:dyDescent="0.2">
      <c r="A4372" t="s">
        <v>9196</v>
      </c>
    </row>
    <row r="4373" spans="1:1" x14ac:dyDescent="0.2">
      <c r="A4373" t="s">
        <v>9196</v>
      </c>
    </row>
    <row r="4374" spans="1:1" x14ac:dyDescent="0.2">
      <c r="A4374" t="s">
        <v>9196</v>
      </c>
    </row>
    <row r="4375" spans="1:1" x14ac:dyDescent="0.2">
      <c r="A4375" t="s">
        <v>9196</v>
      </c>
    </row>
    <row r="4376" spans="1:1" x14ac:dyDescent="0.2">
      <c r="A4376" t="s">
        <v>9196</v>
      </c>
    </row>
    <row r="4377" spans="1:1" x14ac:dyDescent="0.2">
      <c r="A4377" t="s">
        <v>9196</v>
      </c>
    </row>
    <row r="4378" spans="1:1" x14ac:dyDescent="0.2">
      <c r="A4378" t="s">
        <v>9196</v>
      </c>
    </row>
    <row r="4379" spans="1:1" x14ac:dyDescent="0.2">
      <c r="A4379" t="s">
        <v>9196</v>
      </c>
    </row>
    <row r="4380" spans="1:1" x14ac:dyDescent="0.2">
      <c r="A4380" t="s">
        <v>9196</v>
      </c>
    </row>
    <row r="4381" spans="1:1" x14ac:dyDescent="0.2">
      <c r="A4381" t="s">
        <v>9196</v>
      </c>
    </row>
    <row r="4382" spans="1:1" x14ac:dyDescent="0.2">
      <c r="A4382" t="s">
        <v>9196</v>
      </c>
    </row>
    <row r="4383" spans="1:1" x14ac:dyDescent="0.2">
      <c r="A4383" t="s">
        <v>9196</v>
      </c>
    </row>
    <row r="4384" spans="1:1" x14ac:dyDescent="0.2">
      <c r="A4384" t="s">
        <v>9196</v>
      </c>
    </row>
    <row r="4385" spans="1:1" x14ac:dyDescent="0.2">
      <c r="A4385" t="s">
        <v>9196</v>
      </c>
    </row>
    <row r="4386" spans="1:1" x14ac:dyDescent="0.2">
      <c r="A4386" t="s">
        <v>9196</v>
      </c>
    </row>
    <row r="4387" spans="1:1" x14ac:dyDescent="0.2">
      <c r="A4387" t="s">
        <v>9196</v>
      </c>
    </row>
    <row r="4388" spans="1:1" x14ac:dyDescent="0.2">
      <c r="A4388" t="s">
        <v>9196</v>
      </c>
    </row>
    <row r="4389" spans="1:1" x14ac:dyDescent="0.2">
      <c r="A4389" t="s">
        <v>9196</v>
      </c>
    </row>
    <row r="4390" spans="1:1" x14ac:dyDescent="0.2">
      <c r="A4390" t="s">
        <v>9196</v>
      </c>
    </row>
    <row r="4391" spans="1:1" x14ac:dyDescent="0.2">
      <c r="A4391" t="s">
        <v>9196</v>
      </c>
    </row>
    <row r="4392" spans="1:1" x14ac:dyDescent="0.2">
      <c r="A4392" t="s">
        <v>9196</v>
      </c>
    </row>
    <row r="4393" spans="1:1" x14ac:dyDescent="0.2">
      <c r="A4393" t="s">
        <v>9196</v>
      </c>
    </row>
    <row r="4394" spans="1:1" x14ac:dyDescent="0.2">
      <c r="A4394" t="s">
        <v>9196</v>
      </c>
    </row>
    <row r="4395" spans="1:1" x14ac:dyDescent="0.2">
      <c r="A4395" t="s">
        <v>9196</v>
      </c>
    </row>
    <row r="4396" spans="1:1" x14ac:dyDescent="0.2">
      <c r="A4396" t="s">
        <v>9196</v>
      </c>
    </row>
    <row r="4397" spans="1:1" x14ac:dyDescent="0.2">
      <c r="A4397" t="s">
        <v>9196</v>
      </c>
    </row>
    <row r="4398" spans="1:1" x14ac:dyDescent="0.2">
      <c r="A4398" t="s">
        <v>9196</v>
      </c>
    </row>
    <row r="4399" spans="1:1" x14ac:dyDescent="0.2">
      <c r="A4399" t="s">
        <v>9196</v>
      </c>
    </row>
    <row r="4400" spans="1:1" x14ac:dyDescent="0.2">
      <c r="A4400" t="s">
        <v>9196</v>
      </c>
    </row>
    <row r="4401" spans="1:1" x14ac:dyDescent="0.2">
      <c r="A4401" t="s">
        <v>9196</v>
      </c>
    </row>
    <row r="4402" spans="1:1" x14ac:dyDescent="0.2">
      <c r="A4402" t="s">
        <v>9196</v>
      </c>
    </row>
    <row r="4403" spans="1:1" x14ac:dyDescent="0.2">
      <c r="A4403" t="s">
        <v>9196</v>
      </c>
    </row>
    <row r="4404" spans="1:1" x14ac:dyDescent="0.2">
      <c r="A4404" t="s">
        <v>9196</v>
      </c>
    </row>
    <row r="4405" spans="1:1" x14ac:dyDescent="0.2">
      <c r="A4405" t="s">
        <v>9196</v>
      </c>
    </row>
    <row r="4406" spans="1:1" x14ac:dyDescent="0.2">
      <c r="A4406" t="s">
        <v>9196</v>
      </c>
    </row>
    <row r="4407" spans="1:1" x14ac:dyDescent="0.2">
      <c r="A4407" t="s">
        <v>9196</v>
      </c>
    </row>
    <row r="4408" spans="1:1" x14ac:dyDescent="0.2">
      <c r="A4408" t="s">
        <v>9196</v>
      </c>
    </row>
    <row r="4409" spans="1:1" x14ac:dyDescent="0.2">
      <c r="A4409" t="s">
        <v>9196</v>
      </c>
    </row>
    <row r="4410" spans="1:1" x14ac:dyDescent="0.2">
      <c r="A4410" t="s">
        <v>9196</v>
      </c>
    </row>
    <row r="4411" spans="1:1" x14ac:dyDescent="0.2">
      <c r="A4411" t="s">
        <v>9196</v>
      </c>
    </row>
    <row r="4412" spans="1:1" x14ac:dyDescent="0.2">
      <c r="A4412" t="s">
        <v>9196</v>
      </c>
    </row>
    <row r="4413" spans="1:1" x14ac:dyDescent="0.2">
      <c r="A4413" t="s">
        <v>9196</v>
      </c>
    </row>
    <row r="4414" spans="1:1" x14ac:dyDescent="0.2">
      <c r="A4414" t="s">
        <v>9196</v>
      </c>
    </row>
    <row r="4415" spans="1:1" x14ac:dyDescent="0.2">
      <c r="A4415" t="s">
        <v>9196</v>
      </c>
    </row>
    <row r="4416" spans="1:1" x14ac:dyDescent="0.2">
      <c r="A4416" t="s">
        <v>9196</v>
      </c>
    </row>
    <row r="4417" spans="1:1" x14ac:dyDescent="0.2">
      <c r="A4417" t="s">
        <v>9196</v>
      </c>
    </row>
    <row r="4418" spans="1:1" x14ac:dyDescent="0.2">
      <c r="A4418" t="s">
        <v>9196</v>
      </c>
    </row>
    <row r="4419" spans="1:1" x14ac:dyDescent="0.2">
      <c r="A4419" t="s">
        <v>9196</v>
      </c>
    </row>
    <row r="4420" spans="1:1" x14ac:dyDescent="0.2">
      <c r="A4420" t="s">
        <v>9196</v>
      </c>
    </row>
    <row r="4421" spans="1:1" x14ac:dyDescent="0.2">
      <c r="A4421" t="s">
        <v>9196</v>
      </c>
    </row>
    <row r="4422" spans="1:1" x14ac:dyDescent="0.2">
      <c r="A4422" t="s">
        <v>9196</v>
      </c>
    </row>
    <row r="4423" spans="1:1" x14ac:dyDescent="0.2">
      <c r="A4423" t="s">
        <v>9196</v>
      </c>
    </row>
    <row r="4424" spans="1:1" x14ac:dyDescent="0.2">
      <c r="A4424" t="s">
        <v>9196</v>
      </c>
    </row>
    <row r="4425" spans="1:1" x14ac:dyDescent="0.2">
      <c r="A4425" t="s">
        <v>9196</v>
      </c>
    </row>
    <row r="4426" spans="1:1" x14ac:dyDescent="0.2">
      <c r="A4426" t="s">
        <v>9196</v>
      </c>
    </row>
    <row r="4427" spans="1:1" x14ac:dyDescent="0.2">
      <c r="A4427" t="s">
        <v>9196</v>
      </c>
    </row>
    <row r="4428" spans="1:1" x14ac:dyDescent="0.2">
      <c r="A4428" t="s">
        <v>9196</v>
      </c>
    </row>
    <row r="4429" spans="1:1" x14ac:dyDescent="0.2">
      <c r="A4429" t="s">
        <v>9196</v>
      </c>
    </row>
    <row r="4430" spans="1:1" x14ac:dyDescent="0.2">
      <c r="A4430" t="s">
        <v>9196</v>
      </c>
    </row>
    <row r="4431" spans="1:1" x14ac:dyDescent="0.2">
      <c r="A4431" t="s">
        <v>9196</v>
      </c>
    </row>
    <row r="4432" spans="1:1" x14ac:dyDescent="0.2">
      <c r="A4432" t="s">
        <v>9196</v>
      </c>
    </row>
    <row r="4433" spans="1:1" x14ac:dyDescent="0.2">
      <c r="A4433" t="s">
        <v>9196</v>
      </c>
    </row>
    <row r="4434" spans="1:1" x14ac:dyDescent="0.2">
      <c r="A4434" t="s">
        <v>9196</v>
      </c>
    </row>
    <row r="4435" spans="1:1" x14ac:dyDescent="0.2">
      <c r="A4435" t="s">
        <v>9196</v>
      </c>
    </row>
    <row r="4436" spans="1:1" x14ac:dyDescent="0.2">
      <c r="A4436" t="s">
        <v>9196</v>
      </c>
    </row>
    <row r="4437" spans="1:1" x14ac:dyDescent="0.2">
      <c r="A4437" t="s">
        <v>9196</v>
      </c>
    </row>
    <row r="4438" spans="1:1" x14ac:dyDescent="0.2">
      <c r="A4438" t="s">
        <v>9196</v>
      </c>
    </row>
    <row r="4439" spans="1:1" x14ac:dyDescent="0.2">
      <c r="A4439" t="s">
        <v>9196</v>
      </c>
    </row>
    <row r="4440" spans="1:1" x14ac:dyDescent="0.2">
      <c r="A4440" t="s">
        <v>9196</v>
      </c>
    </row>
    <row r="4441" spans="1:1" x14ac:dyDescent="0.2">
      <c r="A4441" t="s">
        <v>9196</v>
      </c>
    </row>
    <row r="4442" spans="1:1" x14ac:dyDescent="0.2">
      <c r="A4442" t="s">
        <v>9196</v>
      </c>
    </row>
    <row r="4443" spans="1:1" x14ac:dyDescent="0.2">
      <c r="A4443" t="s">
        <v>9196</v>
      </c>
    </row>
    <row r="4444" spans="1:1" x14ac:dyDescent="0.2">
      <c r="A4444" t="s">
        <v>9196</v>
      </c>
    </row>
    <row r="4445" spans="1:1" x14ac:dyDescent="0.2">
      <c r="A4445" t="s">
        <v>9196</v>
      </c>
    </row>
    <row r="4446" spans="1:1" x14ac:dyDescent="0.2">
      <c r="A4446" t="s">
        <v>9196</v>
      </c>
    </row>
    <row r="4447" spans="1:1" x14ac:dyDescent="0.2">
      <c r="A4447" t="s">
        <v>9196</v>
      </c>
    </row>
    <row r="4448" spans="1:1" x14ac:dyDescent="0.2">
      <c r="A4448" t="s">
        <v>9196</v>
      </c>
    </row>
    <row r="4449" spans="1:1" x14ac:dyDescent="0.2">
      <c r="A4449" t="s">
        <v>9196</v>
      </c>
    </row>
    <row r="4450" spans="1:1" x14ac:dyDescent="0.2">
      <c r="A4450" t="s">
        <v>9196</v>
      </c>
    </row>
    <row r="4451" spans="1:1" x14ac:dyDescent="0.2">
      <c r="A4451" t="s">
        <v>9196</v>
      </c>
    </row>
    <row r="4452" spans="1:1" x14ac:dyDescent="0.2">
      <c r="A4452" t="s">
        <v>9196</v>
      </c>
    </row>
    <row r="4453" spans="1:1" x14ac:dyDescent="0.2">
      <c r="A4453" t="s">
        <v>9196</v>
      </c>
    </row>
    <row r="4454" spans="1:1" x14ac:dyDescent="0.2">
      <c r="A4454" t="s">
        <v>9196</v>
      </c>
    </row>
    <row r="4455" spans="1:1" x14ac:dyDescent="0.2">
      <c r="A4455" t="s">
        <v>9196</v>
      </c>
    </row>
    <row r="4456" spans="1:1" x14ac:dyDescent="0.2">
      <c r="A4456" t="s">
        <v>9196</v>
      </c>
    </row>
    <row r="4457" spans="1:1" x14ac:dyDescent="0.2">
      <c r="A4457" t="s">
        <v>9196</v>
      </c>
    </row>
    <row r="4458" spans="1:1" x14ac:dyDescent="0.2">
      <c r="A4458" t="s">
        <v>9196</v>
      </c>
    </row>
    <row r="4459" spans="1:1" x14ac:dyDescent="0.2">
      <c r="A4459" t="s">
        <v>9196</v>
      </c>
    </row>
    <row r="4460" spans="1:1" x14ac:dyDescent="0.2">
      <c r="A4460" t="s">
        <v>9196</v>
      </c>
    </row>
    <row r="4461" spans="1:1" x14ac:dyDescent="0.2">
      <c r="A4461" t="s">
        <v>9196</v>
      </c>
    </row>
    <row r="4462" spans="1:1" x14ac:dyDescent="0.2">
      <c r="A4462" t="s">
        <v>9196</v>
      </c>
    </row>
    <row r="4463" spans="1:1" x14ac:dyDescent="0.2">
      <c r="A4463" t="s">
        <v>9196</v>
      </c>
    </row>
    <row r="4464" spans="1:1" x14ac:dyDescent="0.2">
      <c r="A4464" t="s">
        <v>9196</v>
      </c>
    </row>
    <row r="4465" spans="1:1" x14ac:dyDescent="0.2">
      <c r="A4465" t="s">
        <v>9196</v>
      </c>
    </row>
    <row r="4466" spans="1:1" x14ac:dyDescent="0.2">
      <c r="A4466" t="s">
        <v>9196</v>
      </c>
    </row>
    <row r="4467" spans="1:1" x14ac:dyDescent="0.2">
      <c r="A4467" t="s">
        <v>9196</v>
      </c>
    </row>
    <row r="4468" spans="1:1" x14ac:dyDescent="0.2">
      <c r="A4468" t="s">
        <v>9196</v>
      </c>
    </row>
    <row r="4469" spans="1:1" x14ac:dyDescent="0.2">
      <c r="A4469" t="s">
        <v>9196</v>
      </c>
    </row>
    <row r="4470" spans="1:1" x14ac:dyDescent="0.2">
      <c r="A4470" t="s">
        <v>9196</v>
      </c>
    </row>
    <row r="4471" spans="1:1" x14ac:dyDescent="0.2">
      <c r="A4471" t="s">
        <v>9196</v>
      </c>
    </row>
    <row r="4472" spans="1:1" x14ac:dyDescent="0.2">
      <c r="A4472" t="s">
        <v>9196</v>
      </c>
    </row>
    <row r="4473" spans="1:1" x14ac:dyDescent="0.2">
      <c r="A4473" t="s">
        <v>9196</v>
      </c>
    </row>
    <row r="4474" spans="1:1" x14ac:dyDescent="0.2">
      <c r="A4474" t="s">
        <v>9196</v>
      </c>
    </row>
    <row r="4475" spans="1:1" x14ac:dyDescent="0.2">
      <c r="A4475" t="s">
        <v>9196</v>
      </c>
    </row>
    <row r="4476" spans="1:1" x14ac:dyDescent="0.2">
      <c r="A4476" t="s">
        <v>9196</v>
      </c>
    </row>
    <row r="4477" spans="1:1" x14ac:dyDescent="0.2">
      <c r="A4477" t="s">
        <v>9196</v>
      </c>
    </row>
    <row r="4478" spans="1:1" x14ac:dyDescent="0.2">
      <c r="A4478" t="s">
        <v>9196</v>
      </c>
    </row>
    <row r="4479" spans="1:1" x14ac:dyDescent="0.2">
      <c r="A4479" t="s">
        <v>9196</v>
      </c>
    </row>
    <row r="4480" spans="1:1" x14ac:dyDescent="0.2">
      <c r="A4480" t="s">
        <v>9196</v>
      </c>
    </row>
    <row r="4481" spans="1:1" x14ac:dyDescent="0.2">
      <c r="A4481" t="s">
        <v>9196</v>
      </c>
    </row>
    <row r="4482" spans="1:1" x14ac:dyDescent="0.2">
      <c r="A4482" t="s">
        <v>9196</v>
      </c>
    </row>
    <row r="4483" spans="1:1" x14ac:dyDescent="0.2">
      <c r="A4483" t="s">
        <v>9196</v>
      </c>
    </row>
    <row r="4484" spans="1:1" x14ac:dyDescent="0.2">
      <c r="A4484" t="s">
        <v>9196</v>
      </c>
    </row>
    <row r="4485" spans="1:1" x14ac:dyDescent="0.2">
      <c r="A4485" t="s">
        <v>9196</v>
      </c>
    </row>
    <row r="4486" spans="1:1" x14ac:dyDescent="0.2">
      <c r="A4486" t="s">
        <v>9196</v>
      </c>
    </row>
    <row r="4487" spans="1:1" x14ac:dyDescent="0.2">
      <c r="A4487" t="s">
        <v>9196</v>
      </c>
    </row>
    <row r="4488" spans="1:1" x14ac:dyDescent="0.2">
      <c r="A4488" t="s">
        <v>9196</v>
      </c>
    </row>
    <row r="4489" spans="1:1" x14ac:dyDescent="0.2">
      <c r="A4489" t="s">
        <v>9196</v>
      </c>
    </row>
    <row r="4490" spans="1:1" x14ac:dyDescent="0.2">
      <c r="A4490" t="s">
        <v>9196</v>
      </c>
    </row>
    <row r="4491" spans="1:1" x14ac:dyDescent="0.2">
      <c r="A4491" t="s">
        <v>9196</v>
      </c>
    </row>
    <row r="4492" spans="1:1" x14ac:dyDescent="0.2">
      <c r="A4492" t="s">
        <v>9196</v>
      </c>
    </row>
    <row r="4493" spans="1:1" x14ac:dyDescent="0.2">
      <c r="A4493" t="s">
        <v>9196</v>
      </c>
    </row>
    <row r="4494" spans="1:1" x14ac:dyDescent="0.2">
      <c r="A4494" t="s">
        <v>9196</v>
      </c>
    </row>
    <row r="4495" spans="1:1" x14ac:dyDescent="0.2">
      <c r="A4495" t="s">
        <v>9196</v>
      </c>
    </row>
    <row r="4496" spans="1:1" x14ac:dyDescent="0.2">
      <c r="A4496" t="s">
        <v>9196</v>
      </c>
    </row>
    <row r="4497" spans="1:1" x14ac:dyDescent="0.2">
      <c r="A4497" t="s">
        <v>9196</v>
      </c>
    </row>
    <row r="4498" spans="1:1" x14ac:dyDescent="0.2">
      <c r="A4498" t="s">
        <v>9196</v>
      </c>
    </row>
    <row r="4499" spans="1:1" x14ac:dyDescent="0.2">
      <c r="A4499" t="s">
        <v>9196</v>
      </c>
    </row>
    <row r="4500" spans="1:1" x14ac:dyDescent="0.2">
      <c r="A4500" t="s">
        <v>9196</v>
      </c>
    </row>
    <row r="4501" spans="1:1" x14ac:dyDescent="0.2">
      <c r="A4501" t="s">
        <v>9196</v>
      </c>
    </row>
    <row r="4502" spans="1:1" x14ac:dyDescent="0.2">
      <c r="A4502" t="s">
        <v>9196</v>
      </c>
    </row>
    <row r="4503" spans="1:1" x14ac:dyDescent="0.2">
      <c r="A4503" t="s">
        <v>9196</v>
      </c>
    </row>
    <row r="4504" spans="1:1" x14ac:dyDescent="0.2">
      <c r="A4504" t="s">
        <v>9196</v>
      </c>
    </row>
    <row r="4505" spans="1:1" x14ac:dyDescent="0.2">
      <c r="A4505" t="s">
        <v>9196</v>
      </c>
    </row>
    <row r="4506" spans="1:1" x14ac:dyDescent="0.2">
      <c r="A4506" t="s">
        <v>9196</v>
      </c>
    </row>
    <row r="4507" spans="1:1" x14ac:dyDescent="0.2">
      <c r="A4507" t="s">
        <v>9196</v>
      </c>
    </row>
    <row r="4508" spans="1:1" x14ac:dyDescent="0.2">
      <c r="A4508" t="s">
        <v>9196</v>
      </c>
    </row>
    <row r="4509" spans="1:1" x14ac:dyDescent="0.2">
      <c r="A4509" t="s">
        <v>9196</v>
      </c>
    </row>
    <row r="4510" spans="1:1" x14ac:dyDescent="0.2">
      <c r="A4510" t="s">
        <v>9196</v>
      </c>
    </row>
    <row r="4511" spans="1:1" x14ac:dyDescent="0.2">
      <c r="A4511" t="s">
        <v>9196</v>
      </c>
    </row>
    <row r="4512" spans="1:1" x14ac:dyDescent="0.2">
      <c r="A4512" t="s">
        <v>9196</v>
      </c>
    </row>
    <row r="4513" spans="1:1" x14ac:dyDescent="0.2">
      <c r="A4513" t="s">
        <v>9196</v>
      </c>
    </row>
    <row r="4514" spans="1:1" x14ac:dyDescent="0.2">
      <c r="A4514" t="s">
        <v>9196</v>
      </c>
    </row>
    <row r="4515" spans="1:1" x14ac:dyDescent="0.2">
      <c r="A4515" t="s">
        <v>9196</v>
      </c>
    </row>
    <row r="4516" spans="1:1" x14ac:dyDescent="0.2">
      <c r="A4516" t="s">
        <v>9196</v>
      </c>
    </row>
    <row r="4517" spans="1:1" x14ac:dyDescent="0.2">
      <c r="A4517" t="s">
        <v>9196</v>
      </c>
    </row>
    <row r="4518" spans="1:1" x14ac:dyDescent="0.2">
      <c r="A4518" t="s">
        <v>9196</v>
      </c>
    </row>
    <row r="4519" spans="1:1" x14ac:dyDescent="0.2">
      <c r="A4519" t="s">
        <v>9196</v>
      </c>
    </row>
    <row r="4520" spans="1:1" x14ac:dyDescent="0.2">
      <c r="A4520" t="s">
        <v>9196</v>
      </c>
    </row>
    <row r="4521" spans="1:1" x14ac:dyDescent="0.2">
      <c r="A4521" t="s">
        <v>9196</v>
      </c>
    </row>
    <row r="4522" spans="1:1" x14ac:dyDescent="0.2">
      <c r="A4522" t="s">
        <v>9196</v>
      </c>
    </row>
    <row r="4523" spans="1:1" x14ac:dyDescent="0.2">
      <c r="A4523" t="s">
        <v>9196</v>
      </c>
    </row>
    <row r="4524" spans="1:1" x14ac:dyDescent="0.2">
      <c r="A4524" t="s">
        <v>9196</v>
      </c>
    </row>
    <row r="4525" spans="1:1" x14ac:dyDescent="0.2">
      <c r="A4525" t="s">
        <v>9196</v>
      </c>
    </row>
    <row r="4526" spans="1:1" x14ac:dyDescent="0.2">
      <c r="A4526" t="s">
        <v>9196</v>
      </c>
    </row>
    <row r="4527" spans="1:1" x14ac:dyDescent="0.2">
      <c r="A4527" t="s">
        <v>9196</v>
      </c>
    </row>
    <row r="4528" spans="1:1" x14ac:dyDescent="0.2">
      <c r="A4528" t="s">
        <v>9196</v>
      </c>
    </row>
    <row r="4529" spans="1:1" x14ac:dyDescent="0.2">
      <c r="A4529" t="s">
        <v>9196</v>
      </c>
    </row>
    <row r="4530" spans="1:1" x14ac:dyDescent="0.2">
      <c r="A4530" t="s">
        <v>9196</v>
      </c>
    </row>
    <row r="4531" spans="1:1" x14ac:dyDescent="0.2">
      <c r="A4531" t="s">
        <v>9196</v>
      </c>
    </row>
    <row r="4532" spans="1:1" x14ac:dyDescent="0.2">
      <c r="A4532" t="s">
        <v>9196</v>
      </c>
    </row>
    <row r="4533" spans="1:1" x14ac:dyDescent="0.2">
      <c r="A4533" t="s">
        <v>9196</v>
      </c>
    </row>
    <row r="4534" spans="1:1" x14ac:dyDescent="0.2">
      <c r="A4534" t="s">
        <v>9196</v>
      </c>
    </row>
    <row r="4535" spans="1:1" x14ac:dyDescent="0.2">
      <c r="A4535" t="s">
        <v>9196</v>
      </c>
    </row>
    <row r="4536" spans="1:1" x14ac:dyDescent="0.2">
      <c r="A4536" t="s">
        <v>9196</v>
      </c>
    </row>
    <row r="4537" spans="1:1" x14ac:dyDescent="0.2">
      <c r="A4537" t="s">
        <v>9196</v>
      </c>
    </row>
    <row r="4538" spans="1:1" x14ac:dyDescent="0.2">
      <c r="A4538" t="s">
        <v>9196</v>
      </c>
    </row>
    <row r="4539" spans="1:1" x14ac:dyDescent="0.2">
      <c r="A4539" t="s">
        <v>9196</v>
      </c>
    </row>
    <row r="4540" spans="1:1" x14ac:dyDescent="0.2">
      <c r="A4540" t="s">
        <v>9196</v>
      </c>
    </row>
    <row r="4541" spans="1:1" x14ac:dyDescent="0.2">
      <c r="A4541" t="s">
        <v>9196</v>
      </c>
    </row>
    <row r="4542" spans="1:1" x14ac:dyDescent="0.2">
      <c r="A4542" t="s">
        <v>9196</v>
      </c>
    </row>
    <row r="4543" spans="1:1" x14ac:dyDescent="0.2">
      <c r="A4543" t="s">
        <v>9196</v>
      </c>
    </row>
    <row r="4544" spans="1:1" x14ac:dyDescent="0.2">
      <c r="A4544" t="s">
        <v>9196</v>
      </c>
    </row>
    <row r="4545" spans="1:1" x14ac:dyDescent="0.2">
      <c r="A4545" t="s">
        <v>9196</v>
      </c>
    </row>
    <row r="4546" spans="1:1" x14ac:dyDescent="0.2">
      <c r="A4546" t="s">
        <v>9196</v>
      </c>
    </row>
    <row r="4547" spans="1:1" x14ac:dyDescent="0.2">
      <c r="A4547" t="s">
        <v>9196</v>
      </c>
    </row>
    <row r="4548" spans="1:1" x14ac:dyDescent="0.2">
      <c r="A4548" t="s">
        <v>9196</v>
      </c>
    </row>
    <row r="4549" spans="1:1" x14ac:dyDescent="0.2">
      <c r="A4549" t="s">
        <v>9196</v>
      </c>
    </row>
    <row r="4550" spans="1:1" x14ac:dyDescent="0.2">
      <c r="A4550" t="s">
        <v>9196</v>
      </c>
    </row>
    <row r="4551" spans="1:1" x14ac:dyDescent="0.2">
      <c r="A4551" t="s">
        <v>9196</v>
      </c>
    </row>
    <row r="4552" spans="1:1" x14ac:dyDescent="0.2">
      <c r="A4552" t="s">
        <v>9196</v>
      </c>
    </row>
    <row r="4553" spans="1:1" x14ac:dyDescent="0.2">
      <c r="A4553" t="s">
        <v>9196</v>
      </c>
    </row>
    <row r="4554" spans="1:1" x14ac:dyDescent="0.2">
      <c r="A4554" t="s">
        <v>9196</v>
      </c>
    </row>
    <row r="4555" spans="1:1" x14ac:dyDescent="0.2">
      <c r="A4555" t="s">
        <v>9196</v>
      </c>
    </row>
    <row r="4556" spans="1:1" x14ac:dyDescent="0.2">
      <c r="A4556" t="s">
        <v>9196</v>
      </c>
    </row>
    <row r="4557" spans="1:1" x14ac:dyDescent="0.2">
      <c r="A4557" t="s">
        <v>9196</v>
      </c>
    </row>
    <row r="4558" spans="1:1" x14ac:dyDescent="0.2">
      <c r="A4558" t="s">
        <v>9196</v>
      </c>
    </row>
    <row r="4559" spans="1:1" x14ac:dyDescent="0.2">
      <c r="A4559" t="s">
        <v>9196</v>
      </c>
    </row>
    <row r="4560" spans="1:1" x14ac:dyDescent="0.2">
      <c r="A4560" t="s">
        <v>9196</v>
      </c>
    </row>
    <row r="4561" spans="1:1" x14ac:dyDescent="0.2">
      <c r="A4561" t="s">
        <v>9196</v>
      </c>
    </row>
    <row r="4562" spans="1:1" x14ac:dyDescent="0.2">
      <c r="A4562" t="s">
        <v>9196</v>
      </c>
    </row>
    <row r="4563" spans="1:1" x14ac:dyDescent="0.2">
      <c r="A4563" t="s">
        <v>9196</v>
      </c>
    </row>
    <row r="4564" spans="1:1" x14ac:dyDescent="0.2">
      <c r="A4564" t="s">
        <v>9196</v>
      </c>
    </row>
    <row r="4565" spans="1:1" x14ac:dyDescent="0.2">
      <c r="A4565" t="s">
        <v>9196</v>
      </c>
    </row>
    <row r="4566" spans="1:1" x14ac:dyDescent="0.2">
      <c r="A4566" t="s">
        <v>9196</v>
      </c>
    </row>
    <row r="4567" spans="1:1" x14ac:dyDescent="0.2">
      <c r="A4567" t="s">
        <v>9196</v>
      </c>
    </row>
    <row r="4568" spans="1:1" x14ac:dyDescent="0.2">
      <c r="A4568" t="s">
        <v>9196</v>
      </c>
    </row>
    <row r="4569" spans="1:1" x14ac:dyDescent="0.2">
      <c r="A4569" t="s">
        <v>9196</v>
      </c>
    </row>
    <row r="4570" spans="1:1" x14ac:dyDescent="0.2">
      <c r="A4570" t="s">
        <v>9196</v>
      </c>
    </row>
    <row r="4571" spans="1:1" x14ac:dyDescent="0.2">
      <c r="A4571" t="s">
        <v>9196</v>
      </c>
    </row>
    <row r="4572" spans="1:1" x14ac:dyDescent="0.2">
      <c r="A4572" t="s">
        <v>9196</v>
      </c>
    </row>
    <row r="4573" spans="1:1" x14ac:dyDescent="0.2">
      <c r="A4573" t="s">
        <v>9196</v>
      </c>
    </row>
    <row r="4574" spans="1:1" x14ac:dyDescent="0.2">
      <c r="A4574" t="s">
        <v>9196</v>
      </c>
    </row>
    <row r="4575" spans="1:1" x14ac:dyDescent="0.2">
      <c r="A4575" t="s">
        <v>9196</v>
      </c>
    </row>
    <row r="4576" spans="1:1" x14ac:dyDescent="0.2">
      <c r="A4576" t="s">
        <v>9196</v>
      </c>
    </row>
    <row r="4577" spans="1:1" x14ac:dyDescent="0.2">
      <c r="A4577" t="s">
        <v>9196</v>
      </c>
    </row>
    <row r="4578" spans="1:1" x14ac:dyDescent="0.2">
      <c r="A4578" t="s">
        <v>9196</v>
      </c>
    </row>
    <row r="4579" spans="1:1" x14ac:dyDescent="0.2">
      <c r="A4579" t="s">
        <v>9196</v>
      </c>
    </row>
    <row r="4580" spans="1:1" x14ac:dyDescent="0.2">
      <c r="A4580" t="s">
        <v>9196</v>
      </c>
    </row>
    <row r="4581" spans="1:1" x14ac:dyDescent="0.2">
      <c r="A4581" t="s">
        <v>9196</v>
      </c>
    </row>
    <row r="4582" spans="1:1" x14ac:dyDescent="0.2">
      <c r="A4582" t="s">
        <v>9196</v>
      </c>
    </row>
    <row r="4583" spans="1:1" x14ac:dyDescent="0.2">
      <c r="A4583" t="s">
        <v>9196</v>
      </c>
    </row>
    <row r="4584" spans="1:1" x14ac:dyDescent="0.2">
      <c r="A4584" t="s">
        <v>9196</v>
      </c>
    </row>
    <row r="4585" spans="1:1" x14ac:dyDescent="0.2">
      <c r="A4585" t="s">
        <v>9196</v>
      </c>
    </row>
    <row r="4586" spans="1:1" x14ac:dyDescent="0.2">
      <c r="A4586" t="s">
        <v>9196</v>
      </c>
    </row>
    <row r="4587" spans="1:1" x14ac:dyDescent="0.2">
      <c r="A4587" t="s">
        <v>9196</v>
      </c>
    </row>
    <row r="4588" spans="1:1" x14ac:dyDescent="0.2">
      <c r="A4588" t="s">
        <v>9196</v>
      </c>
    </row>
    <row r="4589" spans="1:1" x14ac:dyDescent="0.2">
      <c r="A4589" t="s">
        <v>9196</v>
      </c>
    </row>
    <row r="4590" spans="1:1" x14ac:dyDescent="0.2">
      <c r="A4590" t="s">
        <v>9196</v>
      </c>
    </row>
    <row r="4591" spans="1:1" x14ac:dyDescent="0.2">
      <c r="A4591" t="s">
        <v>9196</v>
      </c>
    </row>
    <row r="4592" spans="1:1" x14ac:dyDescent="0.2">
      <c r="A4592" t="s">
        <v>9196</v>
      </c>
    </row>
    <row r="4593" spans="1:1" x14ac:dyDescent="0.2">
      <c r="A4593" t="s">
        <v>9196</v>
      </c>
    </row>
    <row r="4594" spans="1:1" x14ac:dyDescent="0.2">
      <c r="A4594" t="s">
        <v>9196</v>
      </c>
    </row>
    <row r="4595" spans="1:1" x14ac:dyDescent="0.2">
      <c r="A4595" t="s">
        <v>9196</v>
      </c>
    </row>
    <row r="4596" spans="1:1" x14ac:dyDescent="0.2">
      <c r="A4596" t="s">
        <v>9196</v>
      </c>
    </row>
    <row r="4597" spans="1:1" x14ac:dyDescent="0.2">
      <c r="A4597" t="s">
        <v>9196</v>
      </c>
    </row>
    <row r="4598" spans="1:1" x14ac:dyDescent="0.2">
      <c r="A4598" t="s">
        <v>9196</v>
      </c>
    </row>
    <row r="4599" spans="1:1" x14ac:dyDescent="0.2">
      <c r="A4599" t="s">
        <v>9196</v>
      </c>
    </row>
    <row r="4600" spans="1:1" x14ac:dyDescent="0.2">
      <c r="A4600" t="s">
        <v>9196</v>
      </c>
    </row>
    <row r="4601" spans="1:1" x14ac:dyDescent="0.2">
      <c r="A4601" t="s">
        <v>9196</v>
      </c>
    </row>
    <row r="4602" spans="1:1" x14ac:dyDescent="0.2">
      <c r="A4602" t="s">
        <v>9196</v>
      </c>
    </row>
    <row r="4603" spans="1:1" x14ac:dyDescent="0.2">
      <c r="A4603" t="s">
        <v>9196</v>
      </c>
    </row>
    <row r="4604" spans="1:1" x14ac:dyDescent="0.2">
      <c r="A4604" t="s">
        <v>9196</v>
      </c>
    </row>
    <row r="4605" spans="1:1" x14ac:dyDescent="0.2">
      <c r="A4605" t="s">
        <v>9196</v>
      </c>
    </row>
    <row r="4606" spans="1:1" x14ac:dyDescent="0.2">
      <c r="A4606" t="s">
        <v>9196</v>
      </c>
    </row>
    <row r="4607" spans="1:1" x14ac:dyDescent="0.2">
      <c r="A4607" t="s">
        <v>9196</v>
      </c>
    </row>
    <row r="4608" spans="1:1" x14ac:dyDescent="0.2">
      <c r="A4608" t="s">
        <v>9196</v>
      </c>
    </row>
    <row r="4609" spans="1:1" x14ac:dyDescent="0.2">
      <c r="A4609" t="s">
        <v>9196</v>
      </c>
    </row>
    <row r="4610" spans="1:1" x14ac:dyDescent="0.2">
      <c r="A4610" t="s">
        <v>9196</v>
      </c>
    </row>
    <row r="4611" spans="1:1" x14ac:dyDescent="0.2">
      <c r="A4611" t="s">
        <v>9196</v>
      </c>
    </row>
    <row r="4612" spans="1:1" x14ac:dyDescent="0.2">
      <c r="A4612" t="s">
        <v>9196</v>
      </c>
    </row>
    <row r="4613" spans="1:1" x14ac:dyDescent="0.2">
      <c r="A4613" t="s">
        <v>9196</v>
      </c>
    </row>
    <row r="4614" spans="1:1" x14ac:dyDescent="0.2">
      <c r="A4614" t="s">
        <v>9196</v>
      </c>
    </row>
    <row r="4615" spans="1:1" x14ac:dyDescent="0.2">
      <c r="A4615" t="s">
        <v>9196</v>
      </c>
    </row>
    <row r="4616" spans="1:1" x14ac:dyDescent="0.2">
      <c r="A4616" t="s">
        <v>9196</v>
      </c>
    </row>
    <row r="4617" spans="1:1" x14ac:dyDescent="0.2">
      <c r="A4617" t="s">
        <v>9196</v>
      </c>
    </row>
    <row r="4618" spans="1:1" x14ac:dyDescent="0.2">
      <c r="A4618" t="s">
        <v>9196</v>
      </c>
    </row>
    <row r="4619" spans="1:1" x14ac:dyDescent="0.2">
      <c r="A4619" t="s">
        <v>9196</v>
      </c>
    </row>
    <row r="4620" spans="1:1" x14ac:dyDescent="0.2">
      <c r="A4620" t="s">
        <v>9196</v>
      </c>
    </row>
    <row r="4621" spans="1:1" x14ac:dyDescent="0.2">
      <c r="A4621" t="s">
        <v>9196</v>
      </c>
    </row>
    <row r="4622" spans="1:1" x14ac:dyDescent="0.2">
      <c r="A4622" t="s">
        <v>9196</v>
      </c>
    </row>
    <row r="4623" spans="1:1" x14ac:dyDescent="0.2">
      <c r="A4623" t="s">
        <v>9196</v>
      </c>
    </row>
    <row r="4624" spans="1:1" x14ac:dyDescent="0.2">
      <c r="A4624" t="s">
        <v>9196</v>
      </c>
    </row>
    <row r="4625" spans="1:1" x14ac:dyDescent="0.2">
      <c r="A4625" t="s">
        <v>9196</v>
      </c>
    </row>
    <row r="4626" spans="1:1" x14ac:dyDescent="0.2">
      <c r="A4626" t="s">
        <v>9196</v>
      </c>
    </row>
    <row r="4627" spans="1:1" x14ac:dyDescent="0.2">
      <c r="A4627" t="s">
        <v>9196</v>
      </c>
    </row>
    <row r="4628" spans="1:1" x14ac:dyDescent="0.2">
      <c r="A4628" t="s">
        <v>9196</v>
      </c>
    </row>
    <row r="4629" spans="1:1" x14ac:dyDescent="0.2">
      <c r="A4629" t="s">
        <v>9196</v>
      </c>
    </row>
    <row r="4630" spans="1:1" x14ac:dyDescent="0.2">
      <c r="A4630" t="s">
        <v>9196</v>
      </c>
    </row>
    <row r="4631" spans="1:1" x14ac:dyDescent="0.2">
      <c r="A4631" t="s">
        <v>9196</v>
      </c>
    </row>
    <row r="4632" spans="1:1" x14ac:dyDescent="0.2">
      <c r="A4632" t="s">
        <v>9196</v>
      </c>
    </row>
    <row r="4633" spans="1:1" x14ac:dyDescent="0.2">
      <c r="A4633" t="s">
        <v>9196</v>
      </c>
    </row>
    <row r="4634" spans="1:1" x14ac:dyDescent="0.2">
      <c r="A4634" t="s">
        <v>9196</v>
      </c>
    </row>
    <row r="4635" spans="1:1" x14ac:dyDescent="0.2">
      <c r="A4635" t="s">
        <v>9196</v>
      </c>
    </row>
    <row r="4636" spans="1:1" x14ac:dyDescent="0.2">
      <c r="A4636" t="s">
        <v>9196</v>
      </c>
    </row>
    <row r="4637" spans="1:1" x14ac:dyDescent="0.2">
      <c r="A4637" t="s">
        <v>9196</v>
      </c>
    </row>
    <row r="4638" spans="1:1" x14ac:dyDescent="0.2">
      <c r="A4638" t="s">
        <v>9196</v>
      </c>
    </row>
    <row r="4639" spans="1:1" x14ac:dyDescent="0.2">
      <c r="A4639" t="s">
        <v>9196</v>
      </c>
    </row>
    <row r="4640" spans="1:1" x14ac:dyDescent="0.2">
      <c r="A4640" t="s">
        <v>9196</v>
      </c>
    </row>
    <row r="4641" spans="1:1" x14ac:dyDescent="0.2">
      <c r="A4641" t="s">
        <v>9196</v>
      </c>
    </row>
    <row r="4642" spans="1:1" x14ac:dyDescent="0.2">
      <c r="A4642" t="s">
        <v>9196</v>
      </c>
    </row>
    <row r="4643" spans="1:1" x14ac:dyDescent="0.2">
      <c r="A4643" t="s">
        <v>9196</v>
      </c>
    </row>
    <row r="4644" spans="1:1" x14ac:dyDescent="0.2">
      <c r="A4644" t="s">
        <v>9196</v>
      </c>
    </row>
    <row r="4645" spans="1:1" x14ac:dyDescent="0.2">
      <c r="A4645" t="s">
        <v>9196</v>
      </c>
    </row>
    <row r="4646" spans="1:1" x14ac:dyDescent="0.2">
      <c r="A4646" t="s">
        <v>9196</v>
      </c>
    </row>
    <row r="4647" spans="1:1" x14ac:dyDescent="0.2">
      <c r="A4647" t="s">
        <v>9196</v>
      </c>
    </row>
    <row r="4648" spans="1:1" x14ac:dyDescent="0.2">
      <c r="A4648" t="s">
        <v>9196</v>
      </c>
    </row>
    <row r="4649" spans="1:1" x14ac:dyDescent="0.2">
      <c r="A4649" t="s">
        <v>9196</v>
      </c>
    </row>
    <row r="4650" spans="1:1" x14ac:dyDescent="0.2">
      <c r="A4650" t="s">
        <v>9196</v>
      </c>
    </row>
    <row r="4651" spans="1:1" x14ac:dyDescent="0.2">
      <c r="A4651" t="s">
        <v>9196</v>
      </c>
    </row>
    <row r="4652" spans="1:1" x14ac:dyDescent="0.2">
      <c r="A4652" t="s">
        <v>9196</v>
      </c>
    </row>
    <row r="4653" spans="1:1" x14ac:dyDescent="0.2">
      <c r="A4653" t="s">
        <v>9196</v>
      </c>
    </row>
    <row r="4654" spans="1:1" x14ac:dyDescent="0.2">
      <c r="A4654" t="s">
        <v>9196</v>
      </c>
    </row>
    <row r="4655" spans="1:1" x14ac:dyDescent="0.2">
      <c r="A4655" t="s">
        <v>9196</v>
      </c>
    </row>
    <row r="4656" spans="1:1" x14ac:dyDescent="0.2">
      <c r="A4656" t="s">
        <v>9196</v>
      </c>
    </row>
    <row r="4657" spans="1:1" x14ac:dyDescent="0.2">
      <c r="A4657" t="s">
        <v>9196</v>
      </c>
    </row>
    <row r="4658" spans="1:1" x14ac:dyDescent="0.2">
      <c r="A4658" t="s">
        <v>9196</v>
      </c>
    </row>
    <row r="4659" spans="1:1" x14ac:dyDescent="0.2">
      <c r="A4659" t="s">
        <v>9196</v>
      </c>
    </row>
    <row r="4660" spans="1:1" x14ac:dyDescent="0.2">
      <c r="A4660" t="s">
        <v>9196</v>
      </c>
    </row>
    <row r="4661" spans="1:1" x14ac:dyDescent="0.2">
      <c r="A4661" t="s">
        <v>9196</v>
      </c>
    </row>
    <row r="4662" spans="1:1" x14ac:dyDescent="0.2">
      <c r="A4662" t="s">
        <v>9196</v>
      </c>
    </row>
    <row r="4663" spans="1:1" x14ac:dyDescent="0.2">
      <c r="A4663" t="s">
        <v>9196</v>
      </c>
    </row>
    <row r="4664" spans="1:1" x14ac:dyDescent="0.2">
      <c r="A4664" t="s">
        <v>9196</v>
      </c>
    </row>
    <row r="4665" spans="1:1" x14ac:dyDescent="0.2">
      <c r="A4665" t="s">
        <v>9196</v>
      </c>
    </row>
    <row r="4666" spans="1:1" x14ac:dyDescent="0.2">
      <c r="A4666" t="s">
        <v>9196</v>
      </c>
    </row>
    <row r="4667" spans="1:1" x14ac:dyDescent="0.2">
      <c r="A4667" t="s">
        <v>9196</v>
      </c>
    </row>
    <row r="4668" spans="1:1" x14ac:dyDescent="0.2">
      <c r="A4668" t="s">
        <v>9196</v>
      </c>
    </row>
    <row r="4669" spans="1:1" x14ac:dyDescent="0.2">
      <c r="A4669" t="s">
        <v>9196</v>
      </c>
    </row>
    <row r="4670" spans="1:1" x14ac:dyDescent="0.2">
      <c r="A4670" t="s">
        <v>9196</v>
      </c>
    </row>
    <row r="4671" spans="1:1" x14ac:dyDescent="0.2">
      <c r="A4671" t="s">
        <v>9196</v>
      </c>
    </row>
    <row r="4672" spans="1:1" x14ac:dyDescent="0.2">
      <c r="A4672" t="s">
        <v>9196</v>
      </c>
    </row>
    <row r="4673" spans="1:1" x14ac:dyDescent="0.2">
      <c r="A4673" t="s">
        <v>9196</v>
      </c>
    </row>
    <row r="4674" spans="1:1" x14ac:dyDescent="0.2">
      <c r="A4674" t="s">
        <v>9196</v>
      </c>
    </row>
    <row r="4675" spans="1:1" x14ac:dyDescent="0.2">
      <c r="A4675" t="s">
        <v>9196</v>
      </c>
    </row>
    <row r="4676" spans="1:1" x14ac:dyDescent="0.2">
      <c r="A4676" t="s">
        <v>9196</v>
      </c>
    </row>
    <row r="4677" spans="1:1" x14ac:dyDescent="0.2">
      <c r="A4677" t="s">
        <v>9196</v>
      </c>
    </row>
    <row r="4678" spans="1:1" x14ac:dyDescent="0.2">
      <c r="A4678" t="s">
        <v>9196</v>
      </c>
    </row>
    <row r="4679" spans="1:1" x14ac:dyDescent="0.2">
      <c r="A4679" t="s">
        <v>9196</v>
      </c>
    </row>
    <row r="4680" spans="1:1" x14ac:dyDescent="0.2">
      <c r="A4680" t="s">
        <v>9196</v>
      </c>
    </row>
    <row r="4681" spans="1:1" x14ac:dyDescent="0.2">
      <c r="A4681" t="s">
        <v>9196</v>
      </c>
    </row>
    <row r="4682" spans="1:1" x14ac:dyDescent="0.2">
      <c r="A4682" t="s">
        <v>9196</v>
      </c>
    </row>
    <row r="4683" spans="1:1" x14ac:dyDescent="0.2">
      <c r="A4683" t="s">
        <v>9196</v>
      </c>
    </row>
    <row r="4684" spans="1:1" x14ac:dyDescent="0.2">
      <c r="A4684" t="s">
        <v>9196</v>
      </c>
    </row>
    <row r="4685" spans="1:1" x14ac:dyDescent="0.2">
      <c r="A4685" t="s">
        <v>9196</v>
      </c>
    </row>
    <row r="4686" spans="1:1" x14ac:dyDescent="0.2">
      <c r="A4686" t="s">
        <v>9196</v>
      </c>
    </row>
    <row r="4687" spans="1:1" x14ac:dyDescent="0.2">
      <c r="A4687" t="s">
        <v>9196</v>
      </c>
    </row>
    <row r="4688" spans="1:1" x14ac:dyDescent="0.2">
      <c r="A4688" t="s">
        <v>9196</v>
      </c>
    </row>
    <row r="4689" spans="1:1" x14ac:dyDescent="0.2">
      <c r="A4689" t="s">
        <v>9196</v>
      </c>
    </row>
    <row r="4690" spans="1:1" x14ac:dyDescent="0.2">
      <c r="A4690" t="s">
        <v>9196</v>
      </c>
    </row>
    <row r="4691" spans="1:1" x14ac:dyDescent="0.2">
      <c r="A4691" t="s">
        <v>9196</v>
      </c>
    </row>
    <row r="4692" spans="1:1" x14ac:dyDescent="0.2">
      <c r="A4692" t="s">
        <v>9196</v>
      </c>
    </row>
    <row r="4693" spans="1:1" x14ac:dyDescent="0.2">
      <c r="A4693" t="s">
        <v>9196</v>
      </c>
    </row>
    <row r="4694" spans="1:1" x14ac:dyDescent="0.2">
      <c r="A4694" t="s">
        <v>9196</v>
      </c>
    </row>
    <row r="4695" spans="1:1" x14ac:dyDescent="0.2">
      <c r="A4695" t="s">
        <v>9196</v>
      </c>
    </row>
    <row r="4696" spans="1:1" x14ac:dyDescent="0.2">
      <c r="A4696" t="s">
        <v>9196</v>
      </c>
    </row>
    <row r="4697" spans="1:1" x14ac:dyDescent="0.2">
      <c r="A4697" t="s">
        <v>9196</v>
      </c>
    </row>
    <row r="4698" spans="1:1" x14ac:dyDescent="0.2">
      <c r="A4698" t="s">
        <v>9196</v>
      </c>
    </row>
    <row r="4699" spans="1:1" x14ac:dyDescent="0.2">
      <c r="A4699" t="s">
        <v>9196</v>
      </c>
    </row>
    <row r="4700" spans="1:1" x14ac:dyDescent="0.2">
      <c r="A4700" t="s">
        <v>9196</v>
      </c>
    </row>
    <row r="4701" spans="1:1" x14ac:dyDescent="0.2">
      <c r="A4701" t="s">
        <v>9196</v>
      </c>
    </row>
    <row r="4702" spans="1:1" x14ac:dyDescent="0.2">
      <c r="A4702" t="s">
        <v>9196</v>
      </c>
    </row>
    <row r="4703" spans="1:1" x14ac:dyDescent="0.2">
      <c r="A4703" t="s">
        <v>9196</v>
      </c>
    </row>
    <row r="4704" spans="1:1" x14ac:dyDescent="0.2">
      <c r="A4704" t="s">
        <v>9196</v>
      </c>
    </row>
    <row r="4705" spans="1:1" x14ac:dyDescent="0.2">
      <c r="A4705" t="s">
        <v>9196</v>
      </c>
    </row>
    <row r="4706" spans="1:1" x14ac:dyDescent="0.2">
      <c r="A4706" t="s">
        <v>9196</v>
      </c>
    </row>
    <row r="4707" spans="1:1" x14ac:dyDescent="0.2">
      <c r="A4707" t="s">
        <v>9196</v>
      </c>
    </row>
    <row r="4708" spans="1:1" x14ac:dyDescent="0.2">
      <c r="A4708" t="s">
        <v>9196</v>
      </c>
    </row>
    <row r="4709" spans="1:1" x14ac:dyDescent="0.2">
      <c r="A4709" t="s">
        <v>9196</v>
      </c>
    </row>
    <row r="4710" spans="1:1" x14ac:dyDescent="0.2">
      <c r="A4710" t="s">
        <v>9196</v>
      </c>
    </row>
    <row r="4711" spans="1:1" x14ac:dyDescent="0.2">
      <c r="A4711" t="s">
        <v>9196</v>
      </c>
    </row>
    <row r="4712" spans="1:1" x14ac:dyDescent="0.2">
      <c r="A4712" t="s">
        <v>9196</v>
      </c>
    </row>
    <row r="4713" spans="1:1" x14ac:dyDescent="0.2">
      <c r="A4713" t="s">
        <v>9196</v>
      </c>
    </row>
    <row r="4714" spans="1:1" x14ac:dyDescent="0.2">
      <c r="A4714" t="s">
        <v>9196</v>
      </c>
    </row>
    <row r="4715" spans="1:1" x14ac:dyDescent="0.2">
      <c r="A4715" t="s">
        <v>9196</v>
      </c>
    </row>
    <row r="4716" spans="1:1" x14ac:dyDescent="0.2">
      <c r="A4716" t="s">
        <v>9196</v>
      </c>
    </row>
    <row r="4717" spans="1:1" x14ac:dyDescent="0.2">
      <c r="A4717" t="s">
        <v>9196</v>
      </c>
    </row>
    <row r="4718" spans="1:1" x14ac:dyDescent="0.2">
      <c r="A4718" t="s">
        <v>9196</v>
      </c>
    </row>
    <row r="4719" spans="1:1" x14ac:dyDescent="0.2">
      <c r="A4719" t="s">
        <v>9196</v>
      </c>
    </row>
    <row r="4720" spans="1:1" x14ac:dyDescent="0.2">
      <c r="A4720" t="s">
        <v>9196</v>
      </c>
    </row>
    <row r="4721" spans="1:1" x14ac:dyDescent="0.2">
      <c r="A4721" t="s">
        <v>9196</v>
      </c>
    </row>
    <row r="4722" spans="1:1" x14ac:dyDescent="0.2">
      <c r="A4722" t="s">
        <v>9196</v>
      </c>
    </row>
    <row r="4723" spans="1:1" x14ac:dyDescent="0.2">
      <c r="A4723" t="s">
        <v>9196</v>
      </c>
    </row>
    <row r="4724" spans="1:1" x14ac:dyDescent="0.2">
      <c r="A4724" t="s">
        <v>9196</v>
      </c>
    </row>
    <row r="4725" spans="1:1" x14ac:dyDescent="0.2">
      <c r="A4725" t="s">
        <v>9196</v>
      </c>
    </row>
    <row r="4726" spans="1:1" x14ac:dyDescent="0.2">
      <c r="A4726" t="s">
        <v>9196</v>
      </c>
    </row>
    <row r="4727" spans="1:1" x14ac:dyDescent="0.2">
      <c r="A4727" t="s">
        <v>9196</v>
      </c>
    </row>
    <row r="4728" spans="1:1" x14ac:dyDescent="0.2">
      <c r="A4728" t="s">
        <v>9196</v>
      </c>
    </row>
    <row r="4729" spans="1:1" x14ac:dyDescent="0.2">
      <c r="A4729" t="s">
        <v>9196</v>
      </c>
    </row>
    <row r="4730" spans="1:1" x14ac:dyDescent="0.2">
      <c r="A4730" t="s">
        <v>9196</v>
      </c>
    </row>
    <row r="4731" spans="1:1" x14ac:dyDescent="0.2">
      <c r="A4731" t="s">
        <v>9196</v>
      </c>
    </row>
    <row r="4732" spans="1:1" x14ac:dyDescent="0.2">
      <c r="A4732" t="s">
        <v>9196</v>
      </c>
    </row>
    <row r="4733" spans="1:1" x14ac:dyDescent="0.2">
      <c r="A4733" t="s">
        <v>9196</v>
      </c>
    </row>
    <row r="4734" spans="1:1" x14ac:dyDescent="0.2">
      <c r="A4734" t="s">
        <v>9196</v>
      </c>
    </row>
    <row r="4735" spans="1:1" x14ac:dyDescent="0.2">
      <c r="A4735" t="s">
        <v>9196</v>
      </c>
    </row>
    <row r="4736" spans="1:1" x14ac:dyDescent="0.2">
      <c r="A4736" t="s">
        <v>9196</v>
      </c>
    </row>
    <row r="4737" spans="1:1" x14ac:dyDescent="0.2">
      <c r="A4737" t="s">
        <v>9196</v>
      </c>
    </row>
    <row r="4738" spans="1:1" x14ac:dyDescent="0.2">
      <c r="A4738" t="s">
        <v>9196</v>
      </c>
    </row>
    <row r="4739" spans="1:1" x14ac:dyDescent="0.2">
      <c r="A4739" t="s">
        <v>9196</v>
      </c>
    </row>
    <row r="4740" spans="1:1" x14ac:dyDescent="0.2">
      <c r="A4740" t="s">
        <v>9196</v>
      </c>
    </row>
    <row r="4741" spans="1:1" x14ac:dyDescent="0.2">
      <c r="A4741" t="s">
        <v>9196</v>
      </c>
    </row>
    <row r="4742" spans="1:1" x14ac:dyDescent="0.2">
      <c r="A4742" t="s">
        <v>9196</v>
      </c>
    </row>
    <row r="4743" spans="1:1" x14ac:dyDescent="0.2">
      <c r="A4743" t="s">
        <v>9196</v>
      </c>
    </row>
    <row r="4744" spans="1:1" x14ac:dyDescent="0.2">
      <c r="A4744" t="s">
        <v>9196</v>
      </c>
    </row>
    <row r="4745" spans="1:1" x14ac:dyDescent="0.2">
      <c r="A4745" t="s">
        <v>9196</v>
      </c>
    </row>
    <row r="4746" spans="1:1" x14ac:dyDescent="0.2">
      <c r="A4746" t="s">
        <v>9196</v>
      </c>
    </row>
    <row r="4747" spans="1:1" x14ac:dyDescent="0.2">
      <c r="A4747" t="s">
        <v>9196</v>
      </c>
    </row>
    <row r="4748" spans="1:1" x14ac:dyDescent="0.2">
      <c r="A4748" t="s">
        <v>9196</v>
      </c>
    </row>
    <row r="4749" spans="1:1" x14ac:dyDescent="0.2">
      <c r="A4749" t="s">
        <v>9196</v>
      </c>
    </row>
    <row r="4750" spans="1:1" x14ac:dyDescent="0.2">
      <c r="A4750" t="s">
        <v>9196</v>
      </c>
    </row>
    <row r="4751" spans="1:1" x14ac:dyDescent="0.2">
      <c r="A4751" t="s">
        <v>9196</v>
      </c>
    </row>
    <row r="4752" spans="1:1" x14ac:dyDescent="0.2">
      <c r="A4752" t="s">
        <v>9196</v>
      </c>
    </row>
    <row r="4753" spans="1:1" x14ac:dyDescent="0.2">
      <c r="A4753" t="s">
        <v>9196</v>
      </c>
    </row>
    <row r="4754" spans="1:1" x14ac:dyDescent="0.2">
      <c r="A4754" t="s">
        <v>9196</v>
      </c>
    </row>
    <row r="4755" spans="1:1" x14ac:dyDescent="0.2">
      <c r="A4755" t="s">
        <v>9196</v>
      </c>
    </row>
    <row r="4756" spans="1:1" x14ac:dyDescent="0.2">
      <c r="A4756" t="s">
        <v>9196</v>
      </c>
    </row>
    <row r="4757" spans="1:1" x14ac:dyDescent="0.2">
      <c r="A4757" t="s">
        <v>9196</v>
      </c>
    </row>
    <row r="4758" spans="1:1" x14ac:dyDescent="0.2">
      <c r="A4758" t="s">
        <v>9196</v>
      </c>
    </row>
    <row r="4759" spans="1:1" x14ac:dyDescent="0.2">
      <c r="A4759" t="s">
        <v>9196</v>
      </c>
    </row>
    <row r="4760" spans="1:1" x14ac:dyDescent="0.2">
      <c r="A4760" t="s">
        <v>9196</v>
      </c>
    </row>
    <row r="4761" spans="1:1" x14ac:dyDescent="0.2">
      <c r="A4761" t="s">
        <v>9196</v>
      </c>
    </row>
    <row r="4762" spans="1:1" x14ac:dyDescent="0.2">
      <c r="A4762" t="s">
        <v>9196</v>
      </c>
    </row>
    <row r="4763" spans="1:1" x14ac:dyDescent="0.2">
      <c r="A4763" t="s">
        <v>9196</v>
      </c>
    </row>
    <row r="4764" spans="1:1" x14ac:dyDescent="0.2">
      <c r="A4764" t="s">
        <v>9196</v>
      </c>
    </row>
    <row r="4765" spans="1:1" x14ac:dyDescent="0.2">
      <c r="A4765" t="s">
        <v>9196</v>
      </c>
    </row>
    <row r="4766" spans="1:1" x14ac:dyDescent="0.2">
      <c r="A4766" t="s">
        <v>9196</v>
      </c>
    </row>
    <row r="4767" spans="1:1" x14ac:dyDescent="0.2">
      <c r="A4767" t="s">
        <v>9196</v>
      </c>
    </row>
    <row r="4768" spans="1:1" x14ac:dyDescent="0.2">
      <c r="A4768" t="s">
        <v>9196</v>
      </c>
    </row>
    <row r="4769" spans="1:1" x14ac:dyDescent="0.2">
      <c r="A4769" t="s">
        <v>9196</v>
      </c>
    </row>
    <row r="4770" spans="1:1" x14ac:dyDescent="0.2">
      <c r="A4770" t="s">
        <v>9196</v>
      </c>
    </row>
    <row r="4771" spans="1:1" x14ac:dyDescent="0.2">
      <c r="A4771" t="s">
        <v>9196</v>
      </c>
    </row>
    <row r="4772" spans="1:1" x14ac:dyDescent="0.2">
      <c r="A4772" t="s">
        <v>9196</v>
      </c>
    </row>
    <row r="4773" spans="1:1" x14ac:dyDescent="0.2">
      <c r="A4773" t="s">
        <v>9196</v>
      </c>
    </row>
    <row r="4774" spans="1:1" x14ac:dyDescent="0.2">
      <c r="A4774" t="s">
        <v>9196</v>
      </c>
    </row>
    <row r="4775" spans="1:1" x14ac:dyDescent="0.2">
      <c r="A4775" t="s">
        <v>9196</v>
      </c>
    </row>
    <row r="4776" spans="1:1" x14ac:dyDescent="0.2">
      <c r="A4776" t="s">
        <v>9196</v>
      </c>
    </row>
    <row r="4777" spans="1:1" x14ac:dyDescent="0.2">
      <c r="A4777" t="s">
        <v>9196</v>
      </c>
    </row>
    <row r="4778" spans="1:1" x14ac:dyDescent="0.2">
      <c r="A4778" t="s">
        <v>9196</v>
      </c>
    </row>
    <row r="4779" spans="1:1" x14ac:dyDescent="0.2">
      <c r="A4779" t="s">
        <v>9196</v>
      </c>
    </row>
    <row r="4780" spans="1:1" x14ac:dyDescent="0.2">
      <c r="A4780" t="s">
        <v>9196</v>
      </c>
    </row>
    <row r="4781" spans="1:1" x14ac:dyDescent="0.2">
      <c r="A4781" t="s">
        <v>9196</v>
      </c>
    </row>
    <row r="4782" spans="1:1" x14ac:dyDescent="0.2">
      <c r="A4782" t="s">
        <v>9196</v>
      </c>
    </row>
    <row r="4783" spans="1:1" x14ac:dyDescent="0.2">
      <c r="A4783" t="s">
        <v>9196</v>
      </c>
    </row>
    <row r="4784" spans="1:1" x14ac:dyDescent="0.2">
      <c r="A4784" t="s">
        <v>9196</v>
      </c>
    </row>
    <row r="4785" spans="1:1" x14ac:dyDescent="0.2">
      <c r="A4785" t="s">
        <v>9196</v>
      </c>
    </row>
    <row r="4786" spans="1:1" x14ac:dyDescent="0.2">
      <c r="A4786" t="s">
        <v>9196</v>
      </c>
    </row>
    <row r="4787" spans="1:1" x14ac:dyDescent="0.2">
      <c r="A4787" t="s">
        <v>9196</v>
      </c>
    </row>
    <row r="4788" spans="1:1" x14ac:dyDescent="0.2">
      <c r="A4788" t="s">
        <v>9196</v>
      </c>
    </row>
    <row r="4789" spans="1:1" x14ac:dyDescent="0.2">
      <c r="A4789" t="s">
        <v>9196</v>
      </c>
    </row>
    <row r="4790" spans="1:1" x14ac:dyDescent="0.2">
      <c r="A4790" t="s">
        <v>9196</v>
      </c>
    </row>
    <row r="4791" spans="1:1" x14ac:dyDescent="0.2">
      <c r="A4791" t="s">
        <v>9196</v>
      </c>
    </row>
    <row r="4792" spans="1:1" x14ac:dyDescent="0.2">
      <c r="A4792" t="s">
        <v>9196</v>
      </c>
    </row>
    <row r="4793" spans="1:1" x14ac:dyDescent="0.2">
      <c r="A4793" t="s">
        <v>9196</v>
      </c>
    </row>
    <row r="4794" spans="1:1" x14ac:dyDescent="0.2">
      <c r="A4794" t="s">
        <v>9196</v>
      </c>
    </row>
    <row r="4795" spans="1:1" x14ac:dyDescent="0.2">
      <c r="A4795" t="s">
        <v>9196</v>
      </c>
    </row>
    <row r="4796" spans="1:1" x14ac:dyDescent="0.2">
      <c r="A4796" t="s">
        <v>9196</v>
      </c>
    </row>
    <row r="4797" spans="1:1" x14ac:dyDescent="0.2">
      <c r="A4797" t="s">
        <v>9196</v>
      </c>
    </row>
    <row r="4798" spans="1:1" x14ac:dyDescent="0.2">
      <c r="A4798" t="s">
        <v>9196</v>
      </c>
    </row>
    <row r="4799" spans="1:1" x14ac:dyDescent="0.2">
      <c r="A4799" t="s">
        <v>9196</v>
      </c>
    </row>
    <row r="4800" spans="1:1" x14ac:dyDescent="0.2">
      <c r="A4800" t="s">
        <v>9196</v>
      </c>
    </row>
    <row r="4801" spans="1:1" x14ac:dyDescent="0.2">
      <c r="A4801" t="s">
        <v>9196</v>
      </c>
    </row>
    <row r="4802" spans="1:1" x14ac:dyDescent="0.2">
      <c r="A4802" t="s">
        <v>9196</v>
      </c>
    </row>
    <row r="4803" spans="1:1" x14ac:dyDescent="0.2">
      <c r="A4803" t="s">
        <v>9196</v>
      </c>
    </row>
    <row r="4804" spans="1:1" x14ac:dyDescent="0.2">
      <c r="A4804" t="s">
        <v>9196</v>
      </c>
    </row>
    <row r="4805" spans="1:1" x14ac:dyDescent="0.2">
      <c r="A4805" t="s">
        <v>9196</v>
      </c>
    </row>
    <row r="4806" spans="1:1" x14ac:dyDescent="0.2">
      <c r="A4806" t="s">
        <v>9196</v>
      </c>
    </row>
    <row r="4807" spans="1:1" x14ac:dyDescent="0.2">
      <c r="A4807" t="s">
        <v>9196</v>
      </c>
    </row>
    <row r="4808" spans="1:1" x14ac:dyDescent="0.2">
      <c r="A4808" t="s">
        <v>9196</v>
      </c>
    </row>
    <row r="4809" spans="1:1" x14ac:dyDescent="0.2">
      <c r="A4809" t="s">
        <v>9196</v>
      </c>
    </row>
    <row r="4810" spans="1:1" x14ac:dyDescent="0.2">
      <c r="A4810" t="s">
        <v>9196</v>
      </c>
    </row>
    <row r="4811" spans="1:1" x14ac:dyDescent="0.2">
      <c r="A4811" t="s">
        <v>9196</v>
      </c>
    </row>
    <row r="4812" spans="1:1" x14ac:dyDescent="0.2">
      <c r="A4812" t="s">
        <v>9196</v>
      </c>
    </row>
    <row r="4813" spans="1:1" x14ac:dyDescent="0.2">
      <c r="A4813" t="s">
        <v>9196</v>
      </c>
    </row>
    <row r="4814" spans="1:1" x14ac:dyDescent="0.2">
      <c r="A4814" t="s">
        <v>9196</v>
      </c>
    </row>
    <row r="4815" spans="1:1" x14ac:dyDescent="0.2">
      <c r="A4815" t="s">
        <v>9196</v>
      </c>
    </row>
    <row r="4816" spans="1:1" x14ac:dyDescent="0.2">
      <c r="A4816" t="s">
        <v>9196</v>
      </c>
    </row>
    <row r="4817" spans="1:1" x14ac:dyDescent="0.2">
      <c r="A4817" t="s">
        <v>9196</v>
      </c>
    </row>
    <row r="4818" spans="1:1" x14ac:dyDescent="0.2">
      <c r="A4818" t="s">
        <v>9196</v>
      </c>
    </row>
    <row r="4819" spans="1:1" x14ac:dyDescent="0.2">
      <c r="A4819" t="s">
        <v>9196</v>
      </c>
    </row>
    <row r="4820" spans="1:1" x14ac:dyDescent="0.2">
      <c r="A4820" t="s">
        <v>9196</v>
      </c>
    </row>
    <row r="4821" spans="1:1" x14ac:dyDescent="0.2">
      <c r="A4821" t="s">
        <v>9196</v>
      </c>
    </row>
    <row r="4822" spans="1:1" x14ac:dyDescent="0.2">
      <c r="A4822" t="s">
        <v>9196</v>
      </c>
    </row>
    <row r="4823" spans="1:1" x14ac:dyDescent="0.2">
      <c r="A4823" t="s">
        <v>9196</v>
      </c>
    </row>
    <row r="4824" spans="1:1" x14ac:dyDescent="0.2">
      <c r="A4824" t="s">
        <v>9196</v>
      </c>
    </row>
    <row r="4825" spans="1:1" x14ac:dyDescent="0.2">
      <c r="A4825" t="s">
        <v>9196</v>
      </c>
    </row>
    <row r="4826" spans="1:1" x14ac:dyDescent="0.2">
      <c r="A4826" t="s">
        <v>9196</v>
      </c>
    </row>
    <row r="4827" spans="1:1" x14ac:dyDescent="0.2">
      <c r="A4827" t="s">
        <v>9196</v>
      </c>
    </row>
    <row r="4828" spans="1:1" x14ac:dyDescent="0.2">
      <c r="A4828" t="s">
        <v>9196</v>
      </c>
    </row>
    <row r="4829" spans="1:1" x14ac:dyDescent="0.2">
      <c r="A4829" t="s">
        <v>9196</v>
      </c>
    </row>
    <row r="4830" spans="1:1" x14ac:dyDescent="0.2">
      <c r="A4830" t="s">
        <v>9196</v>
      </c>
    </row>
    <row r="4831" spans="1:1" x14ac:dyDescent="0.2">
      <c r="A4831" t="s">
        <v>9196</v>
      </c>
    </row>
    <row r="4832" spans="1:1" x14ac:dyDescent="0.2">
      <c r="A4832" t="s">
        <v>9196</v>
      </c>
    </row>
    <row r="4833" spans="1:1" x14ac:dyDescent="0.2">
      <c r="A4833" t="s">
        <v>9196</v>
      </c>
    </row>
    <row r="4834" spans="1:1" x14ac:dyDescent="0.2">
      <c r="A4834" t="s">
        <v>9196</v>
      </c>
    </row>
    <row r="4835" spans="1:1" x14ac:dyDescent="0.2">
      <c r="A4835" t="s">
        <v>9196</v>
      </c>
    </row>
    <row r="4836" spans="1:1" x14ac:dyDescent="0.2">
      <c r="A4836" t="s">
        <v>9196</v>
      </c>
    </row>
    <row r="4837" spans="1:1" x14ac:dyDescent="0.2">
      <c r="A4837" t="s">
        <v>9196</v>
      </c>
    </row>
    <row r="4838" spans="1:1" x14ac:dyDescent="0.2">
      <c r="A4838" t="s">
        <v>9196</v>
      </c>
    </row>
    <row r="4839" spans="1:1" x14ac:dyDescent="0.2">
      <c r="A4839" t="s">
        <v>9196</v>
      </c>
    </row>
    <row r="4840" spans="1:1" x14ac:dyDescent="0.2">
      <c r="A4840" t="s">
        <v>9196</v>
      </c>
    </row>
    <row r="4841" spans="1:1" x14ac:dyDescent="0.2">
      <c r="A4841" t="s">
        <v>9196</v>
      </c>
    </row>
    <row r="4842" spans="1:1" x14ac:dyDescent="0.2">
      <c r="A4842" t="s">
        <v>9196</v>
      </c>
    </row>
    <row r="4843" spans="1:1" x14ac:dyDescent="0.2">
      <c r="A4843" t="s">
        <v>9196</v>
      </c>
    </row>
    <row r="4844" spans="1:1" x14ac:dyDescent="0.2">
      <c r="A4844" t="s">
        <v>9196</v>
      </c>
    </row>
    <row r="4845" spans="1:1" x14ac:dyDescent="0.2">
      <c r="A4845" t="s">
        <v>9196</v>
      </c>
    </row>
    <row r="4846" spans="1:1" x14ac:dyDescent="0.2">
      <c r="A4846" t="s">
        <v>9196</v>
      </c>
    </row>
    <row r="4847" spans="1:1" x14ac:dyDescent="0.2">
      <c r="A4847" t="s">
        <v>9196</v>
      </c>
    </row>
    <row r="4848" spans="1:1" x14ac:dyDescent="0.2">
      <c r="A4848" t="s">
        <v>9196</v>
      </c>
    </row>
    <row r="4849" spans="1:1" x14ac:dyDescent="0.2">
      <c r="A4849" t="s">
        <v>9196</v>
      </c>
    </row>
    <row r="4850" spans="1:1" x14ac:dyDescent="0.2">
      <c r="A4850" t="s">
        <v>9196</v>
      </c>
    </row>
    <row r="4851" spans="1:1" x14ac:dyDescent="0.2">
      <c r="A4851" t="s">
        <v>9196</v>
      </c>
    </row>
    <row r="4852" spans="1:1" x14ac:dyDescent="0.2">
      <c r="A4852" t="s">
        <v>9196</v>
      </c>
    </row>
    <row r="4853" spans="1:1" x14ac:dyDescent="0.2">
      <c r="A4853" t="s">
        <v>9196</v>
      </c>
    </row>
    <row r="4854" spans="1:1" x14ac:dyDescent="0.2">
      <c r="A4854" t="s">
        <v>9196</v>
      </c>
    </row>
    <row r="4855" spans="1:1" x14ac:dyDescent="0.2">
      <c r="A4855" t="s">
        <v>9196</v>
      </c>
    </row>
    <row r="4856" spans="1:1" x14ac:dyDescent="0.2">
      <c r="A4856" t="s">
        <v>9196</v>
      </c>
    </row>
    <row r="4857" spans="1:1" x14ac:dyDescent="0.2">
      <c r="A4857" t="s">
        <v>9196</v>
      </c>
    </row>
    <row r="4858" spans="1:1" x14ac:dyDescent="0.2">
      <c r="A4858" t="s">
        <v>9196</v>
      </c>
    </row>
    <row r="4859" spans="1:1" x14ac:dyDescent="0.2">
      <c r="A4859" t="s">
        <v>9196</v>
      </c>
    </row>
    <row r="4860" spans="1:1" x14ac:dyDescent="0.2">
      <c r="A4860" t="s">
        <v>9196</v>
      </c>
    </row>
    <row r="4861" spans="1:1" x14ac:dyDescent="0.2">
      <c r="A4861" t="s">
        <v>9196</v>
      </c>
    </row>
    <row r="4862" spans="1:1" x14ac:dyDescent="0.2">
      <c r="A4862" t="s">
        <v>9196</v>
      </c>
    </row>
    <row r="4863" spans="1:1" x14ac:dyDescent="0.2">
      <c r="A4863" t="s">
        <v>9196</v>
      </c>
    </row>
    <row r="4864" spans="1:1" x14ac:dyDescent="0.2">
      <c r="A4864" t="s">
        <v>9196</v>
      </c>
    </row>
    <row r="4865" spans="1:1" x14ac:dyDescent="0.2">
      <c r="A4865" t="s">
        <v>9196</v>
      </c>
    </row>
    <row r="4866" spans="1:1" x14ac:dyDescent="0.2">
      <c r="A4866" t="s">
        <v>9196</v>
      </c>
    </row>
    <row r="4867" spans="1:1" x14ac:dyDescent="0.2">
      <c r="A4867" t="s">
        <v>9196</v>
      </c>
    </row>
    <row r="4868" spans="1:1" x14ac:dyDescent="0.2">
      <c r="A4868" t="s">
        <v>9196</v>
      </c>
    </row>
    <row r="4869" spans="1:1" x14ac:dyDescent="0.2">
      <c r="A4869" t="s">
        <v>9196</v>
      </c>
    </row>
    <row r="4870" spans="1:1" x14ac:dyDescent="0.2">
      <c r="A4870" t="s">
        <v>9196</v>
      </c>
    </row>
    <row r="4871" spans="1:1" x14ac:dyDescent="0.2">
      <c r="A4871" t="s">
        <v>9196</v>
      </c>
    </row>
    <row r="4872" spans="1:1" x14ac:dyDescent="0.2">
      <c r="A4872" t="s">
        <v>9196</v>
      </c>
    </row>
    <row r="4873" spans="1:1" x14ac:dyDescent="0.2">
      <c r="A4873" t="s">
        <v>9196</v>
      </c>
    </row>
    <row r="4874" spans="1:1" x14ac:dyDescent="0.2">
      <c r="A4874" t="s">
        <v>9196</v>
      </c>
    </row>
    <row r="4875" spans="1:1" x14ac:dyDescent="0.2">
      <c r="A4875" t="s">
        <v>9196</v>
      </c>
    </row>
    <row r="4876" spans="1:1" x14ac:dyDescent="0.2">
      <c r="A4876" t="s">
        <v>9196</v>
      </c>
    </row>
    <row r="4877" spans="1:1" x14ac:dyDescent="0.2">
      <c r="A4877" t="s">
        <v>9196</v>
      </c>
    </row>
    <row r="4878" spans="1:1" x14ac:dyDescent="0.2">
      <c r="A4878" t="s">
        <v>9196</v>
      </c>
    </row>
    <row r="4879" spans="1:1" x14ac:dyDescent="0.2">
      <c r="A4879" t="s">
        <v>9196</v>
      </c>
    </row>
    <row r="4880" spans="1:1" x14ac:dyDescent="0.2">
      <c r="A4880" t="s">
        <v>9196</v>
      </c>
    </row>
    <row r="4881" spans="1:1" x14ac:dyDescent="0.2">
      <c r="A4881" t="s">
        <v>9196</v>
      </c>
    </row>
    <row r="4882" spans="1:1" x14ac:dyDescent="0.2">
      <c r="A4882" t="s">
        <v>9196</v>
      </c>
    </row>
    <row r="4883" spans="1:1" x14ac:dyDescent="0.2">
      <c r="A4883" t="s">
        <v>9196</v>
      </c>
    </row>
    <row r="4884" spans="1:1" x14ac:dyDescent="0.2">
      <c r="A4884" t="s">
        <v>9196</v>
      </c>
    </row>
    <row r="4885" spans="1:1" x14ac:dyDescent="0.2">
      <c r="A4885" t="s">
        <v>9196</v>
      </c>
    </row>
    <row r="4886" spans="1:1" x14ac:dyDescent="0.2">
      <c r="A4886" t="s">
        <v>9196</v>
      </c>
    </row>
    <row r="4887" spans="1:1" x14ac:dyDescent="0.2">
      <c r="A4887" t="s">
        <v>9196</v>
      </c>
    </row>
    <row r="4888" spans="1:1" x14ac:dyDescent="0.2">
      <c r="A4888" t="s">
        <v>9196</v>
      </c>
    </row>
    <row r="4889" spans="1:1" x14ac:dyDescent="0.2">
      <c r="A4889" t="s">
        <v>9196</v>
      </c>
    </row>
    <row r="4890" spans="1:1" x14ac:dyDescent="0.2">
      <c r="A4890" t="s">
        <v>9196</v>
      </c>
    </row>
    <row r="4891" spans="1:1" x14ac:dyDescent="0.2">
      <c r="A4891" t="s">
        <v>9196</v>
      </c>
    </row>
    <row r="4892" spans="1:1" x14ac:dyDescent="0.2">
      <c r="A4892" t="s">
        <v>9196</v>
      </c>
    </row>
    <row r="4893" spans="1:1" x14ac:dyDescent="0.2">
      <c r="A4893" t="s">
        <v>9196</v>
      </c>
    </row>
    <row r="4894" spans="1:1" x14ac:dyDescent="0.2">
      <c r="A4894" t="s">
        <v>9196</v>
      </c>
    </row>
    <row r="4895" spans="1:1" x14ac:dyDescent="0.2">
      <c r="A4895" t="s">
        <v>9196</v>
      </c>
    </row>
    <row r="4896" spans="1:1" x14ac:dyDescent="0.2">
      <c r="A4896" t="s">
        <v>9196</v>
      </c>
    </row>
    <row r="4897" spans="1:1" x14ac:dyDescent="0.2">
      <c r="A4897" t="s">
        <v>9196</v>
      </c>
    </row>
    <row r="4898" spans="1:1" x14ac:dyDescent="0.2">
      <c r="A4898" t="s">
        <v>9196</v>
      </c>
    </row>
    <row r="4899" spans="1:1" x14ac:dyDescent="0.2">
      <c r="A4899" t="s">
        <v>9196</v>
      </c>
    </row>
    <row r="4900" spans="1:1" x14ac:dyDescent="0.2">
      <c r="A4900" t="s">
        <v>9196</v>
      </c>
    </row>
    <row r="4901" spans="1:1" x14ac:dyDescent="0.2">
      <c r="A4901" t="s">
        <v>9196</v>
      </c>
    </row>
    <row r="4902" spans="1:1" x14ac:dyDescent="0.2">
      <c r="A4902" t="s">
        <v>9196</v>
      </c>
    </row>
    <row r="4903" spans="1:1" x14ac:dyDescent="0.2">
      <c r="A4903" t="s">
        <v>9196</v>
      </c>
    </row>
    <row r="4904" spans="1:1" x14ac:dyDescent="0.2">
      <c r="A4904" t="s">
        <v>9196</v>
      </c>
    </row>
    <row r="4905" spans="1:1" x14ac:dyDescent="0.2">
      <c r="A4905" t="s">
        <v>9196</v>
      </c>
    </row>
    <row r="4906" spans="1:1" x14ac:dyDescent="0.2">
      <c r="A4906" t="s">
        <v>9196</v>
      </c>
    </row>
    <row r="4907" spans="1:1" x14ac:dyDescent="0.2">
      <c r="A4907" t="s">
        <v>9196</v>
      </c>
    </row>
    <row r="4908" spans="1:1" x14ac:dyDescent="0.2">
      <c r="A4908" t="s">
        <v>9196</v>
      </c>
    </row>
    <row r="4909" spans="1:1" x14ac:dyDescent="0.2">
      <c r="A4909" t="s">
        <v>9196</v>
      </c>
    </row>
    <row r="4910" spans="1:1" x14ac:dyDescent="0.2">
      <c r="A4910" t="s">
        <v>9196</v>
      </c>
    </row>
    <row r="4911" spans="1:1" x14ac:dyDescent="0.2">
      <c r="A4911" t="s">
        <v>9196</v>
      </c>
    </row>
    <row r="4912" spans="1:1" x14ac:dyDescent="0.2">
      <c r="A4912" t="s">
        <v>9196</v>
      </c>
    </row>
    <row r="4913" spans="1:1" x14ac:dyDescent="0.2">
      <c r="A4913" t="s">
        <v>9196</v>
      </c>
    </row>
    <row r="4914" spans="1:1" x14ac:dyDescent="0.2">
      <c r="A4914" t="s">
        <v>9196</v>
      </c>
    </row>
    <row r="4915" spans="1:1" x14ac:dyDescent="0.2">
      <c r="A4915" t="s">
        <v>9196</v>
      </c>
    </row>
    <row r="4916" spans="1:1" x14ac:dyDescent="0.2">
      <c r="A4916" t="s">
        <v>9196</v>
      </c>
    </row>
    <row r="4917" spans="1:1" x14ac:dyDescent="0.2">
      <c r="A4917" t="s">
        <v>9196</v>
      </c>
    </row>
    <row r="4918" spans="1:1" x14ac:dyDescent="0.2">
      <c r="A4918" t="s">
        <v>9196</v>
      </c>
    </row>
    <row r="4919" spans="1:1" x14ac:dyDescent="0.2">
      <c r="A4919" t="s">
        <v>9196</v>
      </c>
    </row>
    <row r="4920" spans="1:1" x14ac:dyDescent="0.2">
      <c r="A4920" t="s">
        <v>9196</v>
      </c>
    </row>
    <row r="4921" spans="1:1" x14ac:dyDescent="0.2">
      <c r="A4921" t="s">
        <v>9196</v>
      </c>
    </row>
    <row r="4922" spans="1:1" x14ac:dyDescent="0.2">
      <c r="A4922" t="s">
        <v>9196</v>
      </c>
    </row>
    <row r="4923" spans="1:1" x14ac:dyDescent="0.2">
      <c r="A4923" t="s">
        <v>9196</v>
      </c>
    </row>
    <row r="4924" spans="1:1" x14ac:dyDescent="0.2">
      <c r="A4924" t="s">
        <v>9196</v>
      </c>
    </row>
    <row r="4925" spans="1:1" x14ac:dyDescent="0.2">
      <c r="A4925" t="s">
        <v>9196</v>
      </c>
    </row>
    <row r="4926" spans="1:1" x14ac:dyDescent="0.2">
      <c r="A4926" t="s">
        <v>9196</v>
      </c>
    </row>
    <row r="4927" spans="1:1" x14ac:dyDescent="0.2">
      <c r="A4927" t="s">
        <v>9196</v>
      </c>
    </row>
    <row r="4928" spans="1:1" x14ac:dyDescent="0.2">
      <c r="A4928" t="s">
        <v>9196</v>
      </c>
    </row>
    <row r="4929" spans="1:1" x14ac:dyDescent="0.2">
      <c r="A4929" t="s">
        <v>9196</v>
      </c>
    </row>
    <row r="4930" spans="1:1" x14ac:dyDescent="0.2">
      <c r="A4930" t="s">
        <v>9196</v>
      </c>
    </row>
    <row r="4931" spans="1:1" x14ac:dyDescent="0.2">
      <c r="A4931" t="s">
        <v>9196</v>
      </c>
    </row>
    <row r="4932" spans="1:1" x14ac:dyDescent="0.2">
      <c r="A4932" t="s">
        <v>9196</v>
      </c>
    </row>
    <row r="4933" spans="1:1" x14ac:dyDescent="0.2">
      <c r="A4933" t="s">
        <v>9196</v>
      </c>
    </row>
    <row r="4934" spans="1:1" x14ac:dyDescent="0.2">
      <c r="A4934" t="s">
        <v>9196</v>
      </c>
    </row>
    <row r="4935" spans="1:1" x14ac:dyDescent="0.2">
      <c r="A4935" t="s">
        <v>9196</v>
      </c>
    </row>
    <row r="4936" spans="1:1" x14ac:dyDescent="0.2">
      <c r="A4936" t="s">
        <v>9196</v>
      </c>
    </row>
    <row r="4937" spans="1:1" x14ac:dyDescent="0.2">
      <c r="A4937" t="s">
        <v>9196</v>
      </c>
    </row>
    <row r="4938" spans="1:1" x14ac:dyDescent="0.2">
      <c r="A4938" t="s">
        <v>9196</v>
      </c>
    </row>
    <row r="4939" spans="1:1" x14ac:dyDescent="0.2">
      <c r="A4939" t="s">
        <v>9196</v>
      </c>
    </row>
    <row r="4940" spans="1:1" x14ac:dyDescent="0.2">
      <c r="A4940" t="s">
        <v>9196</v>
      </c>
    </row>
    <row r="4941" spans="1:1" x14ac:dyDescent="0.2">
      <c r="A4941" t="s">
        <v>9196</v>
      </c>
    </row>
    <row r="4942" spans="1:1" x14ac:dyDescent="0.2">
      <c r="A4942" t="s">
        <v>9196</v>
      </c>
    </row>
    <row r="4943" spans="1:1" x14ac:dyDescent="0.2">
      <c r="A4943" t="s">
        <v>9196</v>
      </c>
    </row>
    <row r="4944" spans="1:1" x14ac:dyDescent="0.2">
      <c r="A4944" t="s">
        <v>9196</v>
      </c>
    </row>
    <row r="4945" spans="1:1" x14ac:dyDescent="0.2">
      <c r="A4945" t="s">
        <v>9196</v>
      </c>
    </row>
    <row r="4946" spans="1:1" x14ac:dyDescent="0.2">
      <c r="A4946" t="s">
        <v>9196</v>
      </c>
    </row>
    <row r="4947" spans="1:1" x14ac:dyDescent="0.2">
      <c r="A4947" t="s">
        <v>9196</v>
      </c>
    </row>
    <row r="4948" spans="1:1" x14ac:dyDescent="0.2">
      <c r="A4948" t="s">
        <v>9196</v>
      </c>
    </row>
    <row r="4949" spans="1:1" x14ac:dyDescent="0.2">
      <c r="A4949" t="s">
        <v>9196</v>
      </c>
    </row>
    <row r="4950" spans="1:1" x14ac:dyDescent="0.2">
      <c r="A4950" t="s">
        <v>9196</v>
      </c>
    </row>
    <row r="4951" spans="1:1" x14ac:dyDescent="0.2">
      <c r="A4951" t="s">
        <v>9196</v>
      </c>
    </row>
    <row r="4952" spans="1:1" x14ac:dyDescent="0.2">
      <c r="A4952" t="s">
        <v>9196</v>
      </c>
    </row>
    <row r="4953" spans="1:1" x14ac:dyDescent="0.2">
      <c r="A4953" t="s">
        <v>9196</v>
      </c>
    </row>
    <row r="4954" spans="1:1" x14ac:dyDescent="0.2">
      <c r="A4954" t="s">
        <v>9196</v>
      </c>
    </row>
    <row r="4955" spans="1:1" x14ac:dyDescent="0.2">
      <c r="A4955" t="s">
        <v>9196</v>
      </c>
    </row>
    <row r="4956" spans="1:1" x14ac:dyDescent="0.2">
      <c r="A4956" t="s">
        <v>9196</v>
      </c>
    </row>
    <row r="4957" spans="1:1" x14ac:dyDescent="0.2">
      <c r="A4957" t="s">
        <v>9196</v>
      </c>
    </row>
    <row r="4958" spans="1:1" x14ac:dyDescent="0.2">
      <c r="A4958" t="s">
        <v>9196</v>
      </c>
    </row>
    <row r="4959" spans="1:1" x14ac:dyDescent="0.2">
      <c r="A4959" t="s">
        <v>9196</v>
      </c>
    </row>
    <row r="4960" spans="1:1" x14ac:dyDescent="0.2">
      <c r="A4960" t="s">
        <v>9196</v>
      </c>
    </row>
    <row r="4961" spans="1:1" x14ac:dyDescent="0.2">
      <c r="A4961" t="s">
        <v>9196</v>
      </c>
    </row>
    <row r="4962" spans="1:1" x14ac:dyDescent="0.2">
      <c r="A4962" t="s">
        <v>9196</v>
      </c>
    </row>
    <row r="4963" spans="1:1" x14ac:dyDescent="0.2">
      <c r="A4963" t="s">
        <v>9196</v>
      </c>
    </row>
    <row r="4964" spans="1:1" x14ac:dyDescent="0.2">
      <c r="A4964" t="s">
        <v>9196</v>
      </c>
    </row>
    <row r="4965" spans="1:1" x14ac:dyDescent="0.2">
      <c r="A4965" t="s">
        <v>9196</v>
      </c>
    </row>
    <row r="4966" spans="1:1" x14ac:dyDescent="0.2">
      <c r="A4966" t="s">
        <v>9196</v>
      </c>
    </row>
    <row r="4967" spans="1:1" x14ac:dyDescent="0.2">
      <c r="A4967" t="s">
        <v>9196</v>
      </c>
    </row>
    <row r="4968" spans="1:1" x14ac:dyDescent="0.2">
      <c r="A4968" t="s">
        <v>9196</v>
      </c>
    </row>
    <row r="4969" spans="1:1" x14ac:dyDescent="0.2">
      <c r="A4969" t="s">
        <v>9196</v>
      </c>
    </row>
    <row r="4970" spans="1:1" x14ac:dyDescent="0.2">
      <c r="A4970" t="s">
        <v>9196</v>
      </c>
    </row>
    <row r="4971" spans="1:1" x14ac:dyDescent="0.2">
      <c r="A4971" t="s">
        <v>9196</v>
      </c>
    </row>
    <row r="4972" spans="1:1" x14ac:dyDescent="0.2">
      <c r="A4972" t="s">
        <v>9196</v>
      </c>
    </row>
    <row r="4973" spans="1:1" x14ac:dyDescent="0.2">
      <c r="A4973" t="s">
        <v>9196</v>
      </c>
    </row>
    <row r="4974" spans="1:1" x14ac:dyDescent="0.2">
      <c r="A4974" t="s">
        <v>9196</v>
      </c>
    </row>
    <row r="4975" spans="1:1" x14ac:dyDescent="0.2">
      <c r="A4975" t="s">
        <v>9196</v>
      </c>
    </row>
    <row r="4976" spans="1:1" x14ac:dyDescent="0.2">
      <c r="A4976" t="s">
        <v>9196</v>
      </c>
    </row>
    <row r="4977" spans="1:1" x14ac:dyDescent="0.2">
      <c r="A4977" t="s">
        <v>9196</v>
      </c>
    </row>
    <row r="4978" spans="1:1" x14ac:dyDescent="0.2">
      <c r="A4978" t="s">
        <v>9196</v>
      </c>
    </row>
    <row r="4979" spans="1:1" x14ac:dyDescent="0.2">
      <c r="A4979" t="s">
        <v>9196</v>
      </c>
    </row>
    <row r="4980" spans="1:1" x14ac:dyDescent="0.2">
      <c r="A4980" t="s">
        <v>9196</v>
      </c>
    </row>
    <row r="4981" spans="1:1" x14ac:dyDescent="0.2">
      <c r="A4981" t="s">
        <v>9196</v>
      </c>
    </row>
    <row r="4982" spans="1:1" x14ac:dyDescent="0.2">
      <c r="A4982" t="s">
        <v>9196</v>
      </c>
    </row>
    <row r="4983" spans="1:1" x14ac:dyDescent="0.2">
      <c r="A4983" t="s">
        <v>9196</v>
      </c>
    </row>
    <row r="4984" spans="1:1" x14ac:dyDescent="0.2">
      <c r="A4984" t="s">
        <v>9196</v>
      </c>
    </row>
    <row r="4985" spans="1:1" x14ac:dyDescent="0.2">
      <c r="A4985" t="s">
        <v>9196</v>
      </c>
    </row>
    <row r="4986" spans="1:1" x14ac:dyDescent="0.2">
      <c r="A4986" t="s">
        <v>9196</v>
      </c>
    </row>
    <row r="4987" spans="1:1" x14ac:dyDescent="0.2">
      <c r="A4987" t="s">
        <v>9196</v>
      </c>
    </row>
    <row r="4988" spans="1:1" x14ac:dyDescent="0.2">
      <c r="A4988" t="s">
        <v>9196</v>
      </c>
    </row>
    <row r="4989" spans="1:1" x14ac:dyDescent="0.2">
      <c r="A4989" t="s">
        <v>9196</v>
      </c>
    </row>
    <row r="4990" spans="1:1" x14ac:dyDescent="0.2">
      <c r="A4990" t="s">
        <v>9196</v>
      </c>
    </row>
    <row r="4991" spans="1:1" x14ac:dyDescent="0.2">
      <c r="A4991" t="s">
        <v>9196</v>
      </c>
    </row>
    <row r="4992" spans="1:1" x14ac:dyDescent="0.2">
      <c r="A4992" t="s">
        <v>9196</v>
      </c>
    </row>
    <row r="4993" spans="1:1" x14ac:dyDescent="0.2">
      <c r="A4993" t="s">
        <v>9196</v>
      </c>
    </row>
    <row r="4994" spans="1:1" x14ac:dyDescent="0.2">
      <c r="A4994" t="s">
        <v>9196</v>
      </c>
    </row>
    <row r="4995" spans="1:1" x14ac:dyDescent="0.2">
      <c r="A4995" t="s">
        <v>9196</v>
      </c>
    </row>
    <row r="4996" spans="1:1" x14ac:dyDescent="0.2">
      <c r="A4996" t="s">
        <v>9196</v>
      </c>
    </row>
    <row r="4997" spans="1:1" x14ac:dyDescent="0.2">
      <c r="A4997" t="s">
        <v>9196</v>
      </c>
    </row>
    <row r="4998" spans="1:1" x14ac:dyDescent="0.2">
      <c r="A4998" t="s">
        <v>9196</v>
      </c>
    </row>
    <row r="4999" spans="1:1" x14ac:dyDescent="0.2">
      <c r="A4999" t="s">
        <v>9196</v>
      </c>
    </row>
    <row r="5000" spans="1:1" x14ac:dyDescent="0.2">
      <c r="A5000" t="s">
        <v>9196</v>
      </c>
    </row>
    <row r="5001" spans="1:1" x14ac:dyDescent="0.2">
      <c r="A5001" t="s">
        <v>9196</v>
      </c>
    </row>
    <row r="5002" spans="1:1" x14ac:dyDescent="0.2">
      <c r="A5002" t="s">
        <v>9196</v>
      </c>
    </row>
    <row r="5003" spans="1:1" x14ac:dyDescent="0.2">
      <c r="A5003" t="s">
        <v>9196</v>
      </c>
    </row>
    <row r="5004" spans="1:1" x14ac:dyDescent="0.2">
      <c r="A5004" t="s">
        <v>9196</v>
      </c>
    </row>
    <row r="5005" spans="1:1" x14ac:dyDescent="0.2">
      <c r="A5005" t="s">
        <v>9196</v>
      </c>
    </row>
    <row r="5006" spans="1:1" x14ac:dyDescent="0.2">
      <c r="A5006" t="s">
        <v>9196</v>
      </c>
    </row>
    <row r="5007" spans="1:1" x14ac:dyDescent="0.2">
      <c r="A5007" t="s">
        <v>9196</v>
      </c>
    </row>
    <row r="5008" spans="1:1" x14ac:dyDescent="0.2">
      <c r="A5008" t="s">
        <v>9196</v>
      </c>
    </row>
    <row r="5009" spans="1:1" x14ac:dyDescent="0.2">
      <c r="A5009" t="s">
        <v>9196</v>
      </c>
    </row>
    <row r="5010" spans="1:1" x14ac:dyDescent="0.2">
      <c r="A5010" t="s">
        <v>9196</v>
      </c>
    </row>
    <row r="5011" spans="1:1" x14ac:dyDescent="0.2">
      <c r="A5011" t="s">
        <v>9196</v>
      </c>
    </row>
    <row r="5012" spans="1:1" x14ac:dyDescent="0.2">
      <c r="A5012" t="s">
        <v>9196</v>
      </c>
    </row>
    <row r="5013" spans="1:1" x14ac:dyDescent="0.2">
      <c r="A5013" t="s">
        <v>9196</v>
      </c>
    </row>
    <row r="5014" spans="1:1" x14ac:dyDescent="0.2">
      <c r="A5014" t="s">
        <v>9196</v>
      </c>
    </row>
    <row r="5015" spans="1:1" x14ac:dyDescent="0.2">
      <c r="A5015" t="s">
        <v>9196</v>
      </c>
    </row>
    <row r="5016" spans="1:1" x14ac:dyDescent="0.2">
      <c r="A5016" t="s">
        <v>9196</v>
      </c>
    </row>
    <row r="5017" spans="1:1" x14ac:dyDescent="0.2">
      <c r="A5017" t="s">
        <v>9196</v>
      </c>
    </row>
    <row r="5018" spans="1:1" x14ac:dyDescent="0.2">
      <c r="A5018" t="s">
        <v>9196</v>
      </c>
    </row>
    <row r="5019" spans="1:1" x14ac:dyDescent="0.2">
      <c r="A5019" t="s">
        <v>9196</v>
      </c>
    </row>
    <row r="5020" spans="1:1" x14ac:dyDescent="0.2">
      <c r="A5020" t="s">
        <v>9196</v>
      </c>
    </row>
    <row r="5021" spans="1:1" x14ac:dyDescent="0.2">
      <c r="A5021" t="s">
        <v>9196</v>
      </c>
    </row>
    <row r="5022" spans="1:1" x14ac:dyDescent="0.2">
      <c r="A5022" t="s">
        <v>9196</v>
      </c>
    </row>
    <row r="5023" spans="1:1" x14ac:dyDescent="0.2">
      <c r="A5023" t="s">
        <v>9196</v>
      </c>
    </row>
    <row r="5024" spans="1:1" x14ac:dyDescent="0.2">
      <c r="A5024" t="s">
        <v>9196</v>
      </c>
    </row>
    <row r="5025" spans="1:1" x14ac:dyDescent="0.2">
      <c r="A5025" t="s">
        <v>9196</v>
      </c>
    </row>
    <row r="5026" spans="1:1" x14ac:dyDescent="0.2">
      <c r="A5026" t="s">
        <v>9196</v>
      </c>
    </row>
    <row r="5027" spans="1:1" x14ac:dyDescent="0.2">
      <c r="A5027" t="s">
        <v>9196</v>
      </c>
    </row>
    <row r="5028" spans="1:1" x14ac:dyDescent="0.2">
      <c r="A5028" t="s">
        <v>9196</v>
      </c>
    </row>
    <row r="5029" spans="1:1" x14ac:dyDescent="0.2">
      <c r="A5029" t="s">
        <v>9196</v>
      </c>
    </row>
    <row r="5030" spans="1:1" x14ac:dyDescent="0.2">
      <c r="A5030" t="s">
        <v>9196</v>
      </c>
    </row>
    <row r="5031" spans="1:1" x14ac:dyDescent="0.2">
      <c r="A5031" t="s">
        <v>9196</v>
      </c>
    </row>
    <row r="5032" spans="1:1" x14ac:dyDescent="0.2">
      <c r="A5032" t="s">
        <v>9196</v>
      </c>
    </row>
    <row r="5033" spans="1:1" x14ac:dyDescent="0.2">
      <c r="A5033" t="s">
        <v>9196</v>
      </c>
    </row>
    <row r="5034" spans="1:1" x14ac:dyDescent="0.2">
      <c r="A5034" t="s">
        <v>9196</v>
      </c>
    </row>
    <row r="5035" spans="1:1" x14ac:dyDescent="0.2">
      <c r="A5035" t="s">
        <v>9196</v>
      </c>
    </row>
    <row r="5036" spans="1:1" x14ac:dyDescent="0.2">
      <c r="A5036" t="s">
        <v>9196</v>
      </c>
    </row>
    <row r="5037" spans="1:1" x14ac:dyDescent="0.2">
      <c r="A5037" t="s">
        <v>9196</v>
      </c>
    </row>
    <row r="5038" spans="1:1" x14ac:dyDescent="0.2">
      <c r="A5038" t="s">
        <v>9196</v>
      </c>
    </row>
    <row r="5039" spans="1:1" x14ac:dyDescent="0.2">
      <c r="A5039" t="s">
        <v>9196</v>
      </c>
    </row>
    <row r="5040" spans="1:1" x14ac:dyDescent="0.2">
      <c r="A5040" t="s">
        <v>9196</v>
      </c>
    </row>
    <row r="5041" spans="1:1" x14ac:dyDescent="0.2">
      <c r="A5041" t="s">
        <v>9196</v>
      </c>
    </row>
    <row r="5042" spans="1:1" x14ac:dyDescent="0.2">
      <c r="A5042" t="s">
        <v>9196</v>
      </c>
    </row>
    <row r="5043" spans="1:1" x14ac:dyDescent="0.2">
      <c r="A5043" t="s">
        <v>9196</v>
      </c>
    </row>
    <row r="5044" spans="1:1" x14ac:dyDescent="0.2">
      <c r="A5044" t="s">
        <v>9196</v>
      </c>
    </row>
    <row r="5045" spans="1:1" x14ac:dyDescent="0.2">
      <c r="A5045" t="s">
        <v>9196</v>
      </c>
    </row>
    <row r="5046" spans="1:1" x14ac:dyDescent="0.2">
      <c r="A5046" t="s">
        <v>9196</v>
      </c>
    </row>
    <row r="5047" spans="1:1" x14ac:dyDescent="0.2">
      <c r="A5047" t="s">
        <v>9196</v>
      </c>
    </row>
    <row r="5048" spans="1:1" x14ac:dyDescent="0.2">
      <c r="A5048" t="s">
        <v>9196</v>
      </c>
    </row>
    <row r="5049" spans="1:1" x14ac:dyDescent="0.2">
      <c r="A5049" t="s">
        <v>9196</v>
      </c>
    </row>
    <row r="5050" spans="1:1" x14ac:dyDescent="0.2">
      <c r="A5050" t="s">
        <v>9196</v>
      </c>
    </row>
    <row r="5051" spans="1:1" x14ac:dyDescent="0.2">
      <c r="A5051" t="s">
        <v>9196</v>
      </c>
    </row>
    <row r="5052" spans="1:1" x14ac:dyDescent="0.2">
      <c r="A5052" t="s">
        <v>9196</v>
      </c>
    </row>
    <row r="5053" spans="1:1" x14ac:dyDescent="0.2">
      <c r="A5053" t="s">
        <v>9196</v>
      </c>
    </row>
    <row r="5054" spans="1:1" x14ac:dyDescent="0.2">
      <c r="A5054" t="s">
        <v>9196</v>
      </c>
    </row>
    <row r="5055" spans="1:1" x14ac:dyDescent="0.2">
      <c r="A5055" t="s">
        <v>9196</v>
      </c>
    </row>
    <row r="5056" spans="1:1" x14ac:dyDescent="0.2">
      <c r="A5056" t="s">
        <v>9196</v>
      </c>
    </row>
    <row r="5057" spans="1:1" x14ac:dyDescent="0.2">
      <c r="A5057" t="s">
        <v>9196</v>
      </c>
    </row>
    <row r="5058" spans="1:1" x14ac:dyDescent="0.2">
      <c r="A5058" t="s">
        <v>9196</v>
      </c>
    </row>
    <row r="5059" spans="1:1" x14ac:dyDescent="0.2">
      <c r="A5059" t="s">
        <v>9196</v>
      </c>
    </row>
    <row r="5060" spans="1:1" x14ac:dyDescent="0.2">
      <c r="A5060" t="s">
        <v>9196</v>
      </c>
    </row>
    <row r="5061" spans="1:1" x14ac:dyDescent="0.2">
      <c r="A5061" t="s">
        <v>9196</v>
      </c>
    </row>
    <row r="5062" spans="1:1" x14ac:dyDescent="0.2">
      <c r="A5062" t="s">
        <v>9196</v>
      </c>
    </row>
    <row r="5063" spans="1:1" x14ac:dyDescent="0.2">
      <c r="A5063" t="s">
        <v>9196</v>
      </c>
    </row>
    <row r="5064" spans="1:1" x14ac:dyDescent="0.2">
      <c r="A5064" t="s">
        <v>9196</v>
      </c>
    </row>
    <row r="5065" spans="1:1" x14ac:dyDescent="0.2">
      <c r="A5065" t="s">
        <v>9196</v>
      </c>
    </row>
    <row r="5066" spans="1:1" x14ac:dyDescent="0.2">
      <c r="A5066" t="s">
        <v>9196</v>
      </c>
    </row>
    <row r="5067" spans="1:1" x14ac:dyDescent="0.2">
      <c r="A5067" t="s">
        <v>9196</v>
      </c>
    </row>
    <row r="5068" spans="1:1" x14ac:dyDescent="0.2">
      <c r="A5068" t="s">
        <v>9196</v>
      </c>
    </row>
    <row r="5069" spans="1:1" x14ac:dyDescent="0.2">
      <c r="A5069" t="s">
        <v>9196</v>
      </c>
    </row>
    <row r="5070" spans="1:1" x14ac:dyDescent="0.2">
      <c r="A5070" t="s">
        <v>9196</v>
      </c>
    </row>
    <row r="5071" spans="1:1" x14ac:dyDescent="0.2">
      <c r="A5071" t="s">
        <v>9196</v>
      </c>
    </row>
    <row r="5072" spans="1:1" x14ac:dyDescent="0.2">
      <c r="A5072" t="s">
        <v>9196</v>
      </c>
    </row>
    <row r="5073" spans="1:1" x14ac:dyDescent="0.2">
      <c r="A5073" t="s">
        <v>9196</v>
      </c>
    </row>
    <row r="5074" spans="1:1" x14ac:dyDescent="0.2">
      <c r="A5074" t="s">
        <v>9196</v>
      </c>
    </row>
    <row r="5075" spans="1:1" x14ac:dyDescent="0.2">
      <c r="A5075" t="s">
        <v>9196</v>
      </c>
    </row>
    <row r="5076" spans="1:1" x14ac:dyDescent="0.2">
      <c r="A5076" t="s">
        <v>9196</v>
      </c>
    </row>
    <row r="5077" spans="1:1" x14ac:dyDescent="0.2">
      <c r="A5077" t="s">
        <v>9196</v>
      </c>
    </row>
    <row r="5078" spans="1:1" x14ac:dyDescent="0.2">
      <c r="A5078" t="s">
        <v>9196</v>
      </c>
    </row>
    <row r="5079" spans="1:1" x14ac:dyDescent="0.2">
      <c r="A5079" t="s">
        <v>9196</v>
      </c>
    </row>
    <row r="5080" spans="1:1" x14ac:dyDescent="0.2">
      <c r="A5080" t="s">
        <v>9196</v>
      </c>
    </row>
    <row r="5081" spans="1:1" x14ac:dyDescent="0.2">
      <c r="A5081" t="s">
        <v>9196</v>
      </c>
    </row>
    <row r="5082" spans="1:1" x14ac:dyDescent="0.2">
      <c r="A5082" t="s">
        <v>9196</v>
      </c>
    </row>
    <row r="5083" spans="1:1" x14ac:dyDescent="0.2">
      <c r="A5083" t="s">
        <v>9196</v>
      </c>
    </row>
    <row r="5084" spans="1:1" x14ac:dyDescent="0.2">
      <c r="A5084" t="s">
        <v>9196</v>
      </c>
    </row>
    <row r="5085" spans="1:1" x14ac:dyDescent="0.2">
      <c r="A5085" t="s">
        <v>9196</v>
      </c>
    </row>
    <row r="5086" spans="1:1" x14ac:dyDescent="0.2">
      <c r="A5086" t="s">
        <v>9196</v>
      </c>
    </row>
    <row r="5087" spans="1:1" x14ac:dyDescent="0.2">
      <c r="A5087" t="s">
        <v>9196</v>
      </c>
    </row>
    <row r="5088" spans="1:1" x14ac:dyDescent="0.2">
      <c r="A5088" t="s">
        <v>9196</v>
      </c>
    </row>
    <row r="5089" spans="1:1" x14ac:dyDescent="0.2">
      <c r="A5089" t="s">
        <v>9196</v>
      </c>
    </row>
    <row r="5090" spans="1:1" x14ac:dyDescent="0.2">
      <c r="A5090" t="s">
        <v>9196</v>
      </c>
    </row>
    <row r="5091" spans="1:1" x14ac:dyDescent="0.2">
      <c r="A5091" t="s">
        <v>9196</v>
      </c>
    </row>
    <row r="5092" spans="1:1" x14ac:dyDescent="0.2">
      <c r="A5092" t="s">
        <v>9196</v>
      </c>
    </row>
    <row r="5093" spans="1:1" x14ac:dyDescent="0.2">
      <c r="A5093" t="s">
        <v>9196</v>
      </c>
    </row>
    <row r="5094" spans="1:1" x14ac:dyDescent="0.2">
      <c r="A5094" t="s">
        <v>9196</v>
      </c>
    </row>
    <row r="5095" spans="1:1" x14ac:dyDescent="0.2">
      <c r="A5095" t="s">
        <v>9196</v>
      </c>
    </row>
    <row r="5096" spans="1:1" x14ac:dyDescent="0.2">
      <c r="A5096" t="s">
        <v>9196</v>
      </c>
    </row>
    <row r="5097" spans="1:1" x14ac:dyDescent="0.2">
      <c r="A5097" t="s">
        <v>9196</v>
      </c>
    </row>
    <row r="5098" spans="1:1" x14ac:dyDescent="0.2">
      <c r="A5098" t="s">
        <v>9196</v>
      </c>
    </row>
    <row r="5099" spans="1:1" x14ac:dyDescent="0.2">
      <c r="A5099" t="s">
        <v>9196</v>
      </c>
    </row>
    <row r="5100" spans="1:1" x14ac:dyDescent="0.2">
      <c r="A5100" t="s">
        <v>9196</v>
      </c>
    </row>
    <row r="5101" spans="1:1" x14ac:dyDescent="0.2">
      <c r="A5101" t="s">
        <v>9196</v>
      </c>
    </row>
    <row r="5102" spans="1:1" x14ac:dyDescent="0.2">
      <c r="A5102" t="s">
        <v>9196</v>
      </c>
    </row>
    <row r="5103" spans="1:1" x14ac:dyDescent="0.2">
      <c r="A5103" t="s">
        <v>9196</v>
      </c>
    </row>
    <row r="5104" spans="1:1" x14ac:dyDescent="0.2">
      <c r="A5104" t="s">
        <v>9196</v>
      </c>
    </row>
    <row r="5105" spans="1:1" x14ac:dyDescent="0.2">
      <c r="A5105" t="s">
        <v>9196</v>
      </c>
    </row>
    <row r="5106" spans="1:1" x14ac:dyDescent="0.2">
      <c r="A5106" t="s">
        <v>9196</v>
      </c>
    </row>
    <row r="5107" spans="1:1" x14ac:dyDescent="0.2">
      <c r="A5107" t="s">
        <v>9196</v>
      </c>
    </row>
    <row r="5108" spans="1:1" x14ac:dyDescent="0.2">
      <c r="A5108" t="s">
        <v>9196</v>
      </c>
    </row>
    <row r="5109" spans="1:1" x14ac:dyDescent="0.2">
      <c r="A5109" t="s">
        <v>9196</v>
      </c>
    </row>
    <row r="5110" spans="1:1" x14ac:dyDescent="0.2">
      <c r="A5110" t="s">
        <v>9196</v>
      </c>
    </row>
    <row r="5111" spans="1:1" x14ac:dyDescent="0.2">
      <c r="A5111" t="s">
        <v>9196</v>
      </c>
    </row>
    <row r="5112" spans="1:1" x14ac:dyDescent="0.2">
      <c r="A5112" t="s">
        <v>9196</v>
      </c>
    </row>
    <row r="5113" spans="1:1" x14ac:dyDescent="0.2">
      <c r="A5113" t="s">
        <v>9196</v>
      </c>
    </row>
    <row r="5114" spans="1:1" x14ac:dyDescent="0.2">
      <c r="A5114" t="s">
        <v>9196</v>
      </c>
    </row>
    <row r="5115" spans="1:1" x14ac:dyDescent="0.2">
      <c r="A5115" t="s">
        <v>9196</v>
      </c>
    </row>
    <row r="5116" spans="1:1" x14ac:dyDescent="0.2">
      <c r="A5116" t="s">
        <v>9196</v>
      </c>
    </row>
    <row r="5117" spans="1:1" x14ac:dyDescent="0.2">
      <c r="A5117" t="s">
        <v>9196</v>
      </c>
    </row>
    <row r="5118" spans="1:1" x14ac:dyDescent="0.2">
      <c r="A5118" t="s">
        <v>9196</v>
      </c>
    </row>
    <row r="5119" spans="1:1" x14ac:dyDescent="0.2">
      <c r="A5119" t="s">
        <v>9196</v>
      </c>
    </row>
    <row r="5120" spans="1:1" x14ac:dyDescent="0.2">
      <c r="A5120" t="s">
        <v>9196</v>
      </c>
    </row>
    <row r="5121" spans="1:1" x14ac:dyDescent="0.2">
      <c r="A5121" t="s">
        <v>9196</v>
      </c>
    </row>
    <row r="5122" spans="1:1" x14ac:dyDescent="0.2">
      <c r="A5122" t="s">
        <v>9196</v>
      </c>
    </row>
    <row r="5123" spans="1:1" x14ac:dyDescent="0.2">
      <c r="A5123" t="s">
        <v>9196</v>
      </c>
    </row>
    <row r="5124" spans="1:1" x14ac:dyDescent="0.2">
      <c r="A5124" t="s">
        <v>9196</v>
      </c>
    </row>
    <row r="5125" spans="1:1" x14ac:dyDescent="0.2">
      <c r="A5125" t="s">
        <v>9196</v>
      </c>
    </row>
    <row r="5126" spans="1:1" x14ac:dyDescent="0.2">
      <c r="A5126" t="s">
        <v>9196</v>
      </c>
    </row>
    <row r="5127" spans="1:1" x14ac:dyDescent="0.2">
      <c r="A5127" t="s">
        <v>9196</v>
      </c>
    </row>
    <row r="5128" spans="1:1" x14ac:dyDescent="0.2">
      <c r="A5128" t="s">
        <v>9196</v>
      </c>
    </row>
    <row r="5129" spans="1:1" x14ac:dyDescent="0.2">
      <c r="A5129" t="s">
        <v>9196</v>
      </c>
    </row>
    <row r="5130" spans="1:1" x14ac:dyDescent="0.2">
      <c r="A5130" t="s">
        <v>9196</v>
      </c>
    </row>
    <row r="5131" spans="1:1" x14ac:dyDescent="0.2">
      <c r="A5131" t="s">
        <v>9196</v>
      </c>
    </row>
    <row r="5132" spans="1:1" x14ac:dyDescent="0.2">
      <c r="A5132" t="s">
        <v>9196</v>
      </c>
    </row>
    <row r="5133" spans="1:1" x14ac:dyDescent="0.2">
      <c r="A5133" t="s">
        <v>9196</v>
      </c>
    </row>
    <row r="5134" spans="1:1" x14ac:dyDescent="0.2">
      <c r="A5134" t="s">
        <v>9196</v>
      </c>
    </row>
    <row r="5135" spans="1:1" x14ac:dyDescent="0.2">
      <c r="A5135" t="s">
        <v>9196</v>
      </c>
    </row>
    <row r="5136" spans="1:1" x14ac:dyDescent="0.2">
      <c r="A5136" t="s">
        <v>9196</v>
      </c>
    </row>
    <row r="5137" spans="1:1" x14ac:dyDescent="0.2">
      <c r="A5137" t="s">
        <v>9196</v>
      </c>
    </row>
    <row r="5138" spans="1:1" x14ac:dyDescent="0.2">
      <c r="A5138" t="s">
        <v>9196</v>
      </c>
    </row>
    <row r="5139" spans="1:1" x14ac:dyDescent="0.2">
      <c r="A5139" t="s">
        <v>9196</v>
      </c>
    </row>
    <row r="5140" spans="1:1" x14ac:dyDescent="0.2">
      <c r="A5140" t="s">
        <v>9196</v>
      </c>
    </row>
    <row r="5141" spans="1:1" x14ac:dyDescent="0.2">
      <c r="A5141" t="s">
        <v>9196</v>
      </c>
    </row>
    <row r="5142" spans="1:1" x14ac:dyDescent="0.2">
      <c r="A5142" t="s">
        <v>9196</v>
      </c>
    </row>
    <row r="5143" spans="1:1" x14ac:dyDescent="0.2">
      <c r="A5143" t="s">
        <v>9196</v>
      </c>
    </row>
    <row r="5144" spans="1:1" x14ac:dyDescent="0.2">
      <c r="A5144" t="s">
        <v>9196</v>
      </c>
    </row>
    <row r="5145" spans="1:1" x14ac:dyDescent="0.2">
      <c r="A5145" t="s">
        <v>9196</v>
      </c>
    </row>
    <row r="5146" spans="1:1" x14ac:dyDescent="0.2">
      <c r="A5146" t="s">
        <v>9196</v>
      </c>
    </row>
    <row r="5147" spans="1:1" x14ac:dyDescent="0.2">
      <c r="A5147" t="s">
        <v>9196</v>
      </c>
    </row>
    <row r="5148" spans="1:1" x14ac:dyDescent="0.2">
      <c r="A5148" t="s">
        <v>9196</v>
      </c>
    </row>
    <row r="5149" spans="1:1" x14ac:dyDescent="0.2">
      <c r="A5149" t="s">
        <v>9196</v>
      </c>
    </row>
    <row r="5150" spans="1:1" x14ac:dyDescent="0.2">
      <c r="A5150" t="s">
        <v>9196</v>
      </c>
    </row>
    <row r="5151" spans="1:1" x14ac:dyDescent="0.2">
      <c r="A5151" t="s">
        <v>9196</v>
      </c>
    </row>
    <row r="5152" spans="1:1" x14ac:dyDescent="0.2">
      <c r="A5152" t="s">
        <v>9196</v>
      </c>
    </row>
    <row r="5153" spans="1:1" x14ac:dyDescent="0.2">
      <c r="A5153" t="s">
        <v>9196</v>
      </c>
    </row>
    <row r="5154" spans="1:1" x14ac:dyDescent="0.2">
      <c r="A5154" t="s">
        <v>9196</v>
      </c>
    </row>
    <row r="5155" spans="1:1" x14ac:dyDescent="0.2">
      <c r="A5155" t="s">
        <v>9196</v>
      </c>
    </row>
    <row r="5156" spans="1:1" x14ac:dyDescent="0.2">
      <c r="A5156" t="s">
        <v>9196</v>
      </c>
    </row>
    <row r="5157" spans="1:1" x14ac:dyDescent="0.2">
      <c r="A5157" t="s">
        <v>9196</v>
      </c>
    </row>
    <row r="5158" spans="1:1" x14ac:dyDescent="0.2">
      <c r="A5158" t="s">
        <v>9196</v>
      </c>
    </row>
    <row r="5159" spans="1:1" x14ac:dyDescent="0.2">
      <c r="A5159" t="s">
        <v>9196</v>
      </c>
    </row>
    <row r="5160" spans="1:1" x14ac:dyDescent="0.2">
      <c r="A5160" t="s">
        <v>9196</v>
      </c>
    </row>
    <row r="5161" spans="1:1" x14ac:dyDescent="0.2">
      <c r="A5161" t="s">
        <v>9196</v>
      </c>
    </row>
    <row r="5162" spans="1:1" x14ac:dyDescent="0.2">
      <c r="A5162" t="s">
        <v>9196</v>
      </c>
    </row>
    <row r="5163" spans="1:1" x14ac:dyDescent="0.2">
      <c r="A5163" t="s">
        <v>9196</v>
      </c>
    </row>
    <row r="5164" spans="1:1" x14ac:dyDescent="0.2">
      <c r="A5164" t="s">
        <v>9196</v>
      </c>
    </row>
    <row r="5165" spans="1:1" x14ac:dyDescent="0.2">
      <c r="A5165" t="s">
        <v>9196</v>
      </c>
    </row>
    <row r="5166" spans="1:1" x14ac:dyDescent="0.2">
      <c r="A5166" t="s">
        <v>9196</v>
      </c>
    </row>
    <row r="5167" spans="1:1" x14ac:dyDescent="0.2">
      <c r="A5167" t="s">
        <v>9196</v>
      </c>
    </row>
    <row r="5168" spans="1:1" x14ac:dyDescent="0.2">
      <c r="A5168" t="s">
        <v>9196</v>
      </c>
    </row>
    <row r="5169" spans="1:1" x14ac:dyDescent="0.2">
      <c r="A5169" t="s">
        <v>9196</v>
      </c>
    </row>
    <row r="5170" spans="1:1" x14ac:dyDescent="0.2">
      <c r="A5170" t="s">
        <v>9196</v>
      </c>
    </row>
    <row r="5171" spans="1:1" x14ac:dyDescent="0.2">
      <c r="A5171" t="s">
        <v>9196</v>
      </c>
    </row>
    <row r="5172" spans="1:1" x14ac:dyDescent="0.2">
      <c r="A5172" t="s">
        <v>9196</v>
      </c>
    </row>
    <row r="5173" spans="1:1" x14ac:dyDescent="0.2">
      <c r="A5173" t="s">
        <v>9196</v>
      </c>
    </row>
    <row r="5174" spans="1:1" x14ac:dyDescent="0.2">
      <c r="A5174" t="s">
        <v>9196</v>
      </c>
    </row>
    <row r="5175" spans="1:1" x14ac:dyDescent="0.2">
      <c r="A5175" t="s">
        <v>9196</v>
      </c>
    </row>
    <row r="5176" spans="1:1" x14ac:dyDescent="0.2">
      <c r="A5176" t="s">
        <v>9196</v>
      </c>
    </row>
    <row r="5177" spans="1:1" x14ac:dyDescent="0.2">
      <c r="A5177" t="s">
        <v>9196</v>
      </c>
    </row>
    <row r="5178" spans="1:1" x14ac:dyDescent="0.2">
      <c r="A5178" t="s">
        <v>9196</v>
      </c>
    </row>
    <row r="5179" spans="1:1" x14ac:dyDescent="0.2">
      <c r="A5179" t="s">
        <v>9196</v>
      </c>
    </row>
    <row r="5180" spans="1:1" x14ac:dyDescent="0.2">
      <c r="A5180" t="s">
        <v>9196</v>
      </c>
    </row>
    <row r="5181" spans="1:1" x14ac:dyDescent="0.2">
      <c r="A5181" t="s">
        <v>9196</v>
      </c>
    </row>
    <row r="5182" spans="1:1" x14ac:dyDescent="0.2">
      <c r="A5182" t="s">
        <v>9196</v>
      </c>
    </row>
    <row r="5183" spans="1:1" x14ac:dyDescent="0.2">
      <c r="A5183" t="s">
        <v>9196</v>
      </c>
    </row>
    <row r="5184" spans="1:1" x14ac:dyDescent="0.2">
      <c r="A5184" t="s">
        <v>9196</v>
      </c>
    </row>
    <row r="5185" spans="1:1" x14ac:dyDescent="0.2">
      <c r="A5185" t="s">
        <v>9196</v>
      </c>
    </row>
    <row r="5186" spans="1:1" x14ac:dyDescent="0.2">
      <c r="A5186" t="s">
        <v>9196</v>
      </c>
    </row>
    <row r="5187" spans="1:1" x14ac:dyDescent="0.2">
      <c r="A5187" t="s">
        <v>9196</v>
      </c>
    </row>
    <row r="5188" spans="1:1" x14ac:dyDescent="0.2">
      <c r="A5188" t="s">
        <v>9196</v>
      </c>
    </row>
    <row r="5189" spans="1:1" x14ac:dyDescent="0.2">
      <c r="A5189" t="s">
        <v>9196</v>
      </c>
    </row>
    <row r="5190" spans="1:1" x14ac:dyDescent="0.2">
      <c r="A5190" t="s">
        <v>9196</v>
      </c>
    </row>
    <row r="5191" spans="1:1" x14ac:dyDescent="0.2">
      <c r="A5191" t="s">
        <v>9196</v>
      </c>
    </row>
    <row r="5192" spans="1:1" x14ac:dyDescent="0.2">
      <c r="A5192" t="s">
        <v>9196</v>
      </c>
    </row>
    <row r="5193" spans="1:1" x14ac:dyDescent="0.2">
      <c r="A5193" t="s">
        <v>9196</v>
      </c>
    </row>
    <row r="5194" spans="1:1" x14ac:dyDescent="0.2">
      <c r="A5194" t="s">
        <v>9196</v>
      </c>
    </row>
    <row r="5195" spans="1:1" x14ac:dyDescent="0.2">
      <c r="A5195" t="s">
        <v>9196</v>
      </c>
    </row>
    <row r="5196" spans="1:1" x14ac:dyDescent="0.2">
      <c r="A5196" t="s">
        <v>9196</v>
      </c>
    </row>
    <row r="5197" spans="1:1" x14ac:dyDescent="0.2">
      <c r="A5197" t="s">
        <v>9196</v>
      </c>
    </row>
    <row r="5198" spans="1:1" x14ac:dyDescent="0.2">
      <c r="A5198" t="s">
        <v>9196</v>
      </c>
    </row>
    <row r="5199" spans="1:1" x14ac:dyDescent="0.2">
      <c r="A5199" t="s">
        <v>9196</v>
      </c>
    </row>
    <row r="5200" spans="1:1" x14ac:dyDescent="0.2">
      <c r="A5200" t="s">
        <v>9196</v>
      </c>
    </row>
    <row r="5201" spans="1:1" x14ac:dyDescent="0.2">
      <c r="A5201" t="s">
        <v>9196</v>
      </c>
    </row>
    <row r="5202" spans="1:1" x14ac:dyDescent="0.2">
      <c r="A5202" t="s">
        <v>9196</v>
      </c>
    </row>
    <row r="5203" spans="1:1" x14ac:dyDescent="0.2">
      <c r="A5203" t="s">
        <v>9196</v>
      </c>
    </row>
    <row r="5204" spans="1:1" x14ac:dyDescent="0.2">
      <c r="A5204" t="s">
        <v>9196</v>
      </c>
    </row>
    <row r="5205" spans="1:1" x14ac:dyDescent="0.2">
      <c r="A5205" t="s">
        <v>9196</v>
      </c>
    </row>
    <row r="5206" spans="1:1" x14ac:dyDescent="0.2">
      <c r="A5206" t="s">
        <v>9196</v>
      </c>
    </row>
    <row r="5207" spans="1:1" x14ac:dyDescent="0.2">
      <c r="A5207" t="s">
        <v>9196</v>
      </c>
    </row>
    <row r="5208" spans="1:1" x14ac:dyDescent="0.2">
      <c r="A5208" t="s">
        <v>9196</v>
      </c>
    </row>
    <row r="5209" spans="1:1" x14ac:dyDescent="0.2">
      <c r="A5209" t="s">
        <v>9196</v>
      </c>
    </row>
    <row r="5210" spans="1:1" x14ac:dyDescent="0.2">
      <c r="A5210" t="s">
        <v>9196</v>
      </c>
    </row>
    <row r="5211" spans="1:1" x14ac:dyDescent="0.2">
      <c r="A5211" t="s">
        <v>9196</v>
      </c>
    </row>
    <row r="5212" spans="1:1" x14ac:dyDescent="0.2">
      <c r="A5212" t="s">
        <v>9196</v>
      </c>
    </row>
    <row r="5213" spans="1:1" x14ac:dyDescent="0.2">
      <c r="A5213" t="s">
        <v>9196</v>
      </c>
    </row>
    <row r="5214" spans="1:1" x14ac:dyDescent="0.2">
      <c r="A5214" t="s">
        <v>9196</v>
      </c>
    </row>
    <row r="5215" spans="1:1" x14ac:dyDescent="0.2">
      <c r="A5215" t="s">
        <v>9196</v>
      </c>
    </row>
    <row r="5216" spans="1:1" x14ac:dyDescent="0.2">
      <c r="A5216" t="s">
        <v>9196</v>
      </c>
    </row>
    <row r="5217" spans="1:1" x14ac:dyDescent="0.2">
      <c r="A5217" t="s">
        <v>9196</v>
      </c>
    </row>
    <row r="5218" spans="1:1" x14ac:dyDescent="0.2">
      <c r="A5218" t="s">
        <v>9196</v>
      </c>
    </row>
    <row r="5219" spans="1:1" x14ac:dyDescent="0.2">
      <c r="A5219" t="s">
        <v>9196</v>
      </c>
    </row>
    <row r="5220" spans="1:1" x14ac:dyDescent="0.2">
      <c r="A5220" t="s">
        <v>9196</v>
      </c>
    </row>
    <row r="5221" spans="1:1" x14ac:dyDescent="0.2">
      <c r="A5221" t="s">
        <v>9196</v>
      </c>
    </row>
    <row r="5222" spans="1:1" x14ac:dyDescent="0.2">
      <c r="A5222" t="s">
        <v>9196</v>
      </c>
    </row>
    <row r="5223" spans="1:1" x14ac:dyDescent="0.2">
      <c r="A5223" t="s">
        <v>9196</v>
      </c>
    </row>
    <row r="5224" spans="1:1" x14ac:dyDescent="0.2">
      <c r="A5224" t="s">
        <v>9196</v>
      </c>
    </row>
    <row r="5225" spans="1:1" x14ac:dyDescent="0.2">
      <c r="A5225" t="s">
        <v>9196</v>
      </c>
    </row>
    <row r="5226" spans="1:1" x14ac:dyDescent="0.2">
      <c r="A5226" t="s">
        <v>9196</v>
      </c>
    </row>
    <row r="5227" spans="1:1" x14ac:dyDescent="0.2">
      <c r="A5227" t="s">
        <v>9196</v>
      </c>
    </row>
    <row r="5228" spans="1:1" x14ac:dyDescent="0.2">
      <c r="A5228" t="s">
        <v>9196</v>
      </c>
    </row>
    <row r="5229" spans="1:1" x14ac:dyDescent="0.2">
      <c r="A5229" t="s">
        <v>9196</v>
      </c>
    </row>
    <row r="5230" spans="1:1" x14ac:dyDescent="0.2">
      <c r="A5230" t="s">
        <v>9196</v>
      </c>
    </row>
    <row r="5231" spans="1:1" x14ac:dyDescent="0.2">
      <c r="A5231" t="s">
        <v>9196</v>
      </c>
    </row>
    <row r="5232" spans="1:1" x14ac:dyDescent="0.2">
      <c r="A5232" t="s">
        <v>9196</v>
      </c>
    </row>
    <row r="5233" spans="1:1" x14ac:dyDescent="0.2">
      <c r="A5233" t="s">
        <v>9196</v>
      </c>
    </row>
    <row r="5234" spans="1:1" x14ac:dyDescent="0.2">
      <c r="A5234" t="s">
        <v>9196</v>
      </c>
    </row>
    <row r="5235" spans="1:1" x14ac:dyDescent="0.2">
      <c r="A5235" t="s">
        <v>9196</v>
      </c>
    </row>
    <row r="5236" spans="1:1" x14ac:dyDescent="0.2">
      <c r="A5236" t="s">
        <v>9196</v>
      </c>
    </row>
    <row r="5237" spans="1:1" x14ac:dyDescent="0.2">
      <c r="A5237" t="s">
        <v>9196</v>
      </c>
    </row>
    <row r="5238" spans="1:1" x14ac:dyDescent="0.2">
      <c r="A5238" t="s">
        <v>9196</v>
      </c>
    </row>
    <row r="5239" spans="1:1" x14ac:dyDescent="0.2">
      <c r="A5239" t="s">
        <v>9196</v>
      </c>
    </row>
    <row r="5240" spans="1:1" x14ac:dyDescent="0.2">
      <c r="A5240" t="s">
        <v>9196</v>
      </c>
    </row>
    <row r="5241" spans="1:1" x14ac:dyDescent="0.2">
      <c r="A5241" t="s">
        <v>9196</v>
      </c>
    </row>
    <row r="5242" spans="1:1" x14ac:dyDescent="0.2">
      <c r="A5242" t="s">
        <v>9196</v>
      </c>
    </row>
    <row r="5243" spans="1:1" x14ac:dyDescent="0.2">
      <c r="A5243" t="s">
        <v>9196</v>
      </c>
    </row>
    <row r="5244" spans="1:1" x14ac:dyDescent="0.2">
      <c r="A5244" t="s">
        <v>9196</v>
      </c>
    </row>
    <row r="5245" spans="1:1" x14ac:dyDescent="0.2">
      <c r="A5245" t="s">
        <v>9196</v>
      </c>
    </row>
    <row r="5246" spans="1:1" x14ac:dyDescent="0.2">
      <c r="A5246" t="s">
        <v>9196</v>
      </c>
    </row>
    <row r="5247" spans="1:1" x14ac:dyDescent="0.2">
      <c r="A5247" t="s">
        <v>9196</v>
      </c>
    </row>
    <row r="5248" spans="1:1" x14ac:dyDescent="0.2">
      <c r="A5248" t="s">
        <v>9196</v>
      </c>
    </row>
    <row r="5249" spans="1:1" x14ac:dyDescent="0.2">
      <c r="A5249" t="s">
        <v>9196</v>
      </c>
    </row>
    <row r="5250" spans="1:1" x14ac:dyDescent="0.2">
      <c r="A5250" t="s">
        <v>9196</v>
      </c>
    </row>
    <row r="5251" spans="1:1" x14ac:dyDescent="0.2">
      <c r="A5251" t="s">
        <v>9196</v>
      </c>
    </row>
    <row r="5252" spans="1:1" x14ac:dyDescent="0.2">
      <c r="A5252" t="s">
        <v>9196</v>
      </c>
    </row>
    <row r="5253" spans="1:1" x14ac:dyDescent="0.2">
      <c r="A5253" t="s">
        <v>9196</v>
      </c>
    </row>
    <row r="5254" spans="1:1" x14ac:dyDescent="0.2">
      <c r="A5254" t="s">
        <v>9196</v>
      </c>
    </row>
    <row r="5255" spans="1:1" x14ac:dyDescent="0.2">
      <c r="A5255" t="s">
        <v>9196</v>
      </c>
    </row>
    <row r="5256" spans="1:1" x14ac:dyDescent="0.2">
      <c r="A5256" t="s">
        <v>9196</v>
      </c>
    </row>
    <row r="5257" spans="1:1" x14ac:dyDescent="0.2">
      <c r="A5257" t="s">
        <v>9196</v>
      </c>
    </row>
    <row r="5258" spans="1:1" x14ac:dyDescent="0.2">
      <c r="A5258" t="s">
        <v>9196</v>
      </c>
    </row>
    <row r="5259" spans="1:1" x14ac:dyDescent="0.2">
      <c r="A5259" t="s">
        <v>9196</v>
      </c>
    </row>
    <row r="5260" spans="1:1" x14ac:dyDescent="0.2">
      <c r="A5260" t="s">
        <v>9196</v>
      </c>
    </row>
    <row r="5261" spans="1:1" x14ac:dyDescent="0.2">
      <c r="A5261" t="s">
        <v>9196</v>
      </c>
    </row>
    <row r="5262" spans="1:1" x14ac:dyDescent="0.2">
      <c r="A5262" t="s">
        <v>9196</v>
      </c>
    </row>
    <row r="5263" spans="1:1" x14ac:dyDescent="0.2">
      <c r="A5263" t="s">
        <v>9196</v>
      </c>
    </row>
    <row r="5264" spans="1:1" x14ac:dyDescent="0.2">
      <c r="A5264" t="s">
        <v>9196</v>
      </c>
    </row>
    <row r="5265" spans="1:1" x14ac:dyDescent="0.2">
      <c r="A5265" t="s">
        <v>9196</v>
      </c>
    </row>
    <row r="5266" spans="1:1" x14ac:dyDescent="0.2">
      <c r="A5266" t="s">
        <v>9196</v>
      </c>
    </row>
    <row r="5267" spans="1:1" x14ac:dyDescent="0.2">
      <c r="A5267" t="s">
        <v>9196</v>
      </c>
    </row>
    <row r="5268" spans="1:1" x14ac:dyDescent="0.2">
      <c r="A5268" t="s">
        <v>9196</v>
      </c>
    </row>
    <row r="5269" spans="1:1" x14ac:dyDescent="0.2">
      <c r="A5269" t="s">
        <v>9196</v>
      </c>
    </row>
    <row r="5270" spans="1:1" x14ac:dyDescent="0.2">
      <c r="A5270" t="s">
        <v>9196</v>
      </c>
    </row>
    <row r="5271" spans="1:1" x14ac:dyDescent="0.2">
      <c r="A5271" t="s">
        <v>9196</v>
      </c>
    </row>
    <row r="5272" spans="1:1" x14ac:dyDescent="0.2">
      <c r="A5272" t="s">
        <v>9196</v>
      </c>
    </row>
    <row r="5273" spans="1:1" x14ac:dyDescent="0.2">
      <c r="A5273" t="s">
        <v>9196</v>
      </c>
    </row>
    <row r="5274" spans="1:1" x14ac:dyDescent="0.2">
      <c r="A5274" t="s">
        <v>9196</v>
      </c>
    </row>
    <row r="5275" spans="1:1" x14ac:dyDescent="0.2">
      <c r="A5275" t="s">
        <v>9196</v>
      </c>
    </row>
    <row r="5276" spans="1:1" x14ac:dyDescent="0.2">
      <c r="A5276" t="s">
        <v>9196</v>
      </c>
    </row>
    <row r="5277" spans="1:1" x14ac:dyDescent="0.2">
      <c r="A5277" t="s">
        <v>9196</v>
      </c>
    </row>
    <row r="5278" spans="1:1" x14ac:dyDescent="0.2">
      <c r="A5278" t="s">
        <v>9196</v>
      </c>
    </row>
    <row r="5279" spans="1:1" x14ac:dyDescent="0.2">
      <c r="A5279" t="s">
        <v>9196</v>
      </c>
    </row>
    <row r="5280" spans="1:1" x14ac:dyDescent="0.2">
      <c r="A5280" t="s">
        <v>9196</v>
      </c>
    </row>
    <row r="5281" spans="1:1" x14ac:dyDescent="0.2">
      <c r="A5281" t="s">
        <v>9196</v>
      </c>
    </row>
    <row r="5282" spans="1:1" x14ac:dyDescent="0.2">
      <c r="A5282" t="s">
        <v>9196</v>
      </c>
    </row>
    <row r="5283" spans="1:1" x14ac:dyDescent="0.2">
      <c r="A5283" t="s">
        <v>9196</v>
      </c>
    </row>
    <row r="5284" spans="1:1" x14ac:dyDescent="0.2">
      <c r="A5284" t="s">
        <v>9196</v>
      </c>
    </row>
    <row r="5285" spans="1:1" x14ac:dyDescent="0.2">
      <c r="A5285" t="s">
        <v>9196</v>
      </c>
    </row>
    <row r="5286" spans="1:1" x14ac:dyDescent="0.2">
      <c r="A5286" t="s">
        <v>9196</v>
      </c>
    </row>
    <row r="5287" spans="1:1" x14ac:dyDescent="0.2">
      <c r="A5287" t="s">
        <v>9196</v>
      </c>
    </row>
    <row r="5288" spans="1:1" x14ac:dyDescent="0.2">
      <c r="A5288" t="s">
        <v>9196</v>
      </c>
    </row>
    <row r="5289" spans="1:1" x14ac:dyDescent="0.2">
      <c r="A5289" t="s">
        <v>9196</v>
      </c>
    </row>
    <row r="5290" spans="1:1" x14ac:dyDescent="0.2">
      <c r="A5290" t="s">
        <v>9196</v>
      </c>
    </row>
    <row r="5291" spans="1:1" x14ac:dyDescent="0.2">
      <c r="A5291" t="s">
        <v>9196</v>
      </c>
    </row>
    <row r="5292" spans="1:1" x14ac:dyDescent="0.2">
      <c r="A5292" t="s">
        <v>9196</v>
      </c>
    </row>
    <row r="5293" spans="1:1" x14ac:dyDescent="0.2">
      <c r="A5293" t="s">
        <v>9196</v>
      </c>
    </row>
    <row r="5294" spans="1:1" x14ac:dyDescent="0.2">
      <c r="A5294" t="s">
        <v>9196</v>
      </c>
    </row>
    <row r="5295" spans="1:1" x14ac:dyDescent="0.2">
      <c r="A5295" t="s">
        <v>9196</v>
      </c>
    </row>
    <row r="5296" spans="1:1" x14ac:dyDescent="0.2">
      <c r="A5296" t="s">
        <v>9196</v>
      </c>
    </row>
    <row r="5297" spans="1:1" x14ac:dyDescent="0.2">
      <c r="A5297" t="s">
        <v>9196</v>
      </c>
    </row>
    <row r="5298" spans="1:1" x14ac:dyDescent="0.2">
      <c r="A5298" t="s">
        <v>9196</v>
      </c>
    </row>
    <row r="5299" spans="1:1" x14ac:dyDescent="0.2">
      <c r="A5299" t="s">
        <v>9196</v>
      </c>
    </row>
    <row r="5300" spans="1:1" x14ac:dyDescent="0.2">
      <c r="A5300" t="s">
        <v>9196</v>
      </c>
    </row>
    <row r="5301" spans="1:1" x14ac:dyDescent="0.2">
      <c r="A5301" t="s">
        <v>9196</v>
      </c>
    </row>
    <row r="5302" spans="1:1" x14ac:dyDescent="0.2">
      <c r="A5302" t="s">
        <v>9196</v>
      </c>
    </row>
    <row r="5303" spans="1:1" x14ac:dyDescent="0.2">
      <c r="A5303" t="s">
        <v>9196</v>
      </c>
    </row>
    <row r="5304" spans="1:1" x14ac:dyDescent="0.2">
      <c r="A5304" t="s">
        <v>9196</v>
      </c>
    </row>
    <row r="5305" spans="1:1" x14ac:dyDescent="0.2">
      <c r="A5305" t="s">
        <v>9196</v>
      </c>
    </row>
    <row r="5306" spans="1:1" x14ac:dyDescent="0.2">
      <c r="A5306" t="s">
        <v>9196</v>
      </c>
    </row>
    <row r="5307" spans="1:1" x14ac:dyDescent="0.2">
      <c r="A5307" t="s">
        <v>9196</v>
      </c>
    </row>
    <row r="5308" spans="1:1" x14ac:dyDescent="0.2">
      <c r="A5308" t="s">
        <v>9196</v>
      </c>
    </row>
    <row r="5309" spans="1:1" x14ac:dyDescent="0.2">
      <c r="A5309" t="s">
        <v>9196</v>
      </c>
    </row>
    <row r="5310" spans="1:1" x14ac:dyDescent="0.2">
      <c r="A5310" t="s">
        <v>9196</v>
      </c>
    </row>
    <row r="5311" spans="1:1" x14ac:dyDescent="0.2">
      <c r="A5311" t="s">
        <v>9196</v>
      </c>
    </row>
    <row r="5312" spans="1:1" x14ac:dyDescent="0.2">
      <c r="A5312" t="s">
        <v>9196</v>
      </c>
    </row>
    <row r="5313" spans="1:1" x14ac:dyDescent="0.2">
      <c r="A5313" t="s">
        <v>9196</v>
      </c>
    </row>
    <row r="5314" spans="1:1" x14ac:dyDescent="0.2">
      <c r="A5314" t="s">
        <v>9196</v>
      </c>
    </row>
    <row r="5315" spans="1:1" x14ac:dyDescent="0.2">
      <c r="A5315" t="s">
        <v>9196</v>
      </c>
    </row>
    <row r="5316" spans="1:1" x14ac:dyDescent="0.2">
      <c r="A5316" t="s">
        <v>9196</v>
      </c>
    </row>
    <row r="5317" spans="1:1" x14ac:dyDescent="0.2">
      <c r="A5317" t="s">
        <v>9196</v>
      </c>
    </row>
    <row r="5318" spans="1:1" x14ac:dyDescent="0.2">
      <c r="A5318" t="s">
        <v>9196</v>
      </c>
    </row>
    <row r="5319" spans="1:1" x14ac:dyDescent="0.2">
      <c r="A5319" t="s">
        <v>9196</v>
      </c>
    </row>
    <row r="5320" spans="1:1" x14ac:dyDescent="0.2">
      <c r="A5320" t="s">
        <v>9196</v>
      </c>
    </row>
    <row r="5321" spans="1:1" x14ac:dyDescent="0.2">
      <c r="A5321" t="s">
        <v>9196</v>
      </c>
    </row>
    <row r="5322" spans="1:1" x14ac:dyDescent="0.2">
      <c r="A5322" t="s">
        <v>9196</v>
      </c>
    </row>
    <row r="5323" spans="1:1" x14ac:dyDescent="0.2">
      <c r="A5323" t="s">
        <v>9196</v>
      </c>
    </row>
    <row r="5324" spans="1:1" x14ac:dyDescent="0.2">
      <c r="A5324" t="s">
        <v>9196</v>
      </c>
    </row>
    <row r="5325" spans="1:1" x14ac:dyDescent="0.2">
      <c r="A5325" t="s">
        <v>9196</v>
      </c>
    </row>
    <row r="5326" spans="1:1" x14ac:dyDescent="0.2">
      <c r="A5326" t="s">
        <v>9196</v>
      </c>
    </row>
    <row r="5327" spans="1:1" x14ac:dyDescent="0.2">
      <c r="A5327" t="s">
        <v>9196</v>
      </c>
    </row>
    <row r="5328" spans="1:1" x14ac:dyDescent="0.2">
      <c r="A5328" t="s">
        <v>9196</v>
      </c>
    </row>
    <row r="5329" spans="1:1" x14ac:dyDescent="0.2">
      <c r="A5329" t="s">
        <v>9196</v>
      </c>
    </row>
    <row r="5330" spans="1:1" x14ac:dyDescent="0.2">
      <c r="A5330" t="s">
        <v>9196</v>
      </c>
    </row>
    <row r="5331" spans="1:1" x14ac:dyDescent="0.2">
      <c r="A5331" t="s">
        <v>9196</v>
      </c>
    </row>
    <row r="5332" spans="1:1" x14ac:dyDescent="0.2">
      <c r="A5332" t="s">
        <v>9196</v>
      </c>
    </row>
    <row r="5333" spans="1:1" x14ac:dyDescent="0.2">
      <c r="A5333" t="s">
        <v>9196</v>
      </c>
    </row>
    <row r="5334" spans="1:1" x14ac:dyDescent="0.2">
      <c r="A5334" t="s">
        <v>9196</v>
      </c>
    </row>
    <row r="5335" spans="1:1" x14ac:dyDescent="0.2">
      <c r="A5335" t="s">
        <v>9196</v>
      </c>
    </row>
    <row r="5336" spans="1:1" x14ac:dyDescent="0.2">
      <c r="A5336" t="s">
        <v>9196</v>
      </c>
    </row>
    <row r="5337" spans="1:1" x14ac:dyDescent="0.2">
      <c r="A5337" t="s">
        <v>9196</v>
      </c>
    </row>
    <row r="5338" spans="1:1" x14ac:dyDescent="0.2">
      <c r="A5338" t="s">
        <v>9196</v>
      </c>
    </row>
    <row r="5339" spans="1:1" x14ac:dyDescent="0.2">
      <c r="A5339" t="s">
        <v>9196</v>
      </c>
    </row>
    <row r="5340" spans="1:1" x14ac:dyDescent="0.2">
      <c r="A5340" t="s">
        <v>9196</v>
      </c>
    </row>
    <row r="5341" spans="1:1" x14ac:dyDescent="0.2">
      <c r="A5341" t="s">
        <v>9196</v>
      </c>
    </row>
    <row r="5342" spans="1:1" x14ac:dyDescent="0.2">
      <c r="A5342" t="s">
        <v>9196</v>
      </c>
    </row>
    <row r="5343" spans="1:1" x14ac:dyDescent="0.2">
      <c r="A5343" t="s">
        <v>9196</v>
      </c>
    </row>
    <row r="5344" spans="1:1" x14ac:dyDescent="0.2">
      <c r="A5344" t="s">
        <v>9196</v>
      </c>
    </row>
    <row r="5345" spans="1:1" x14ac:dyDescent="0.2">
      <c r="A5345" t="s">
        <v>9196</v>
      </c>
    </row>
    <row r="5346" spans="1:1" x14ac:dyDescent="0.2">
      <c r="A5346" t="s">
        <v>9196</v>
      </c>
    </row>
    <row r="5347" spans="1:1" x14ac:dyDescent="0.2">
      <c r="A5347" t="s">
        <v>9196</v>
      </c>
    </row>
    <row r="5348" spans="1:1" x14ac:dyDescent="0.2">
      <c r="A5348" t="s">
        <v>9196</v>
      </c>
    </row>
    <row r="5349" spans="1:1" x14ac:dyDescent="0.2">
      <c r="A5349" t="s">
        <v>9196</v>
      </c>
    </row>
    <row r="5350" spans="1:1" x14ac:dyDescent="0.2">
      <c r="A5350" t="s">
        <v>9196</v>
      </c>
    </row>
    <row r="5351" spans="1:1" x14ac:dyDescent="0.2">
      <c r="A5351" t="s">
        <v>9196</v>
      </c>
    </row>
    <row r="5352" spans="1:1" x14ac:dyDescent="0.2">
      <c r="A5352" t="s">
        <v>9196</v>
      </c>
    </row>
    <row r="5353" spans="1:1" x14ac:dyDescent="0.2">
      <c r="A5353" t="s">
        <v>9196</v>
      </c>
    </row>
    <row r="5354" spans="1:1" x14ac:dyDescent="0.2">
      <c r="A5354" t="s">
        <v>9196</v>
      </c>
    </row>
    <row r="5355" spans="1:1" x14ac:dyDescent="0.2">
      <c r="A5355" t="s">
        <v>9196</v>
      </c>
    </row>
    <row r="5356" spans="1:1" x14ac:dyDescent="0.2">
      <c r="A5356" t="s">
        <v>9196</v>
      </c>
    </row>
    <row r="5357" spans="1:1" x14ac:dyDescent="0.2">
      <c r="A5357" t="s">
        <v>9196</v>
      </c>
    </row>
    <row r="5358" spans="1:1" x14ac:dyDescent="0.2">
      <c r="A5358" t="s">
        <v>9196</v>
      </c>
    </row>
    <row r="5359" spans="1:1" x14ac:dyDescent="0.2">
      <c r="A5359" t="s">
        <v>9196</v>
      </c>
    </row>
    <row r="5360" spans="1:1" x14ac:dyDescent="0.2">
      <c r="A5360" t="s">
        <v>9196</v>
      </c>
    </row>
    <row r="5361" spans="1:1" x14ac:dyDescent="0.2">
      <c r="A5361" t="s">
        <v>9196</v>
      </c>
    </row>
    <row r="5362" spans="1:1" x14ac:dyDescent="0.2">
      <c r="A5362" t="s">
        <v>9196</v>
      </c>
    </row>
    <row r="5363" spans="1:1" x14ac:dyDescent="0.2">
      <c r="A5363" t="s">
        <v>9196</v>
      </c>
    </row>
    <row r="5364" spans="1:1" x14ac:dyDescent="0.2">
      <c r="A5364" t="s">
        <v>9196</v>
      </c>
    </row>
    <row r="5365" spans="1:1" x14ac:dyDescent="0.2">
      <c r="A5365" t="s">
        <v>9196</v>
      </c>
    </row>
    <row r="5366" spans="1:1" x14ac:dyDescent="0.2">
      <c r="A5366" t="s">
        <v>9196</v>
      </c>
    </row>
    <row r="5367" spans="1:1" x14ac:dyDescent="0.2">
      <c r="A5367" t="s">
        <v>9196</v>
      </c>
    </row>
    <row r="5368" spans="1:1" x14ac:dyDescent="0.2">
      <c r="A5368" t="s">
        <v>9196</v>
      </c>
    </row>
    <row r="5369" spans="1:1" x14ac:dyDescent="0.2">
      <c r="A5369" t="s">
        <v>9196</v>
      </c>
    </row>
    <row r="5370" spans="1:1" x14ac:dyDescent="0.2">
      <c r="A5370" t="s">
        <v>9196</v>
      </c>
    </row>
    <row r="5371" spans="1:1" x14ac:dyDescent="0.2">
      <c r="A5371" t="s">
        <v>9196</v>
      </c>
    </row>
    <row r="5372" spans="1:1" x14ac:dyDescent="0.2">
      <c r="A5372" t="s">
        <v>9196</v>
      </c>
    </row>
    <row r="5373" spans="1:1" x14ac:dyDescent="0.2">
      <c r="A5373" t="s">
        <v>9196</v>
      </c>
    </row>
    <row r="5374" spans="1:1" x14ac:dyDescent="0.2">
      <c r="A5374" t="s">
        <v>9196</v>
      </c>
    </row>
    <row r="5375" spans="1:1" x14ac:dyDescent="0.2">
      <c r="A5375" t="s">
        <v>9196</v>
      </c>
    </row>
    <row r="5376" spans="1:1" x14ac:dyDescent="0.2">
      <c r="A5376" t="s">
        <v>9196</v>
      </c>
    </row>
    <row r="5377" spans="1:1" x14ac:dyDescent="0.2">
      <c r="A5377" t="s">
        <v>9196</v>
      </c>
    </row>
    <row r="5378" spans="1:1" x14ac:dyDescent="0.2">
      <c r="A5378" t="s">
        <v>9196</v>
      </c>
    </row>
    <row r="5379" spans="1:1" x14ac:dyDescent="0.2">
      <c r="A5379" t="s">
        <v>9196</v>
      </c>
    </row>
    <row r="5380" spans="1:1" x14ac:dyDescent="0.2">
      <c r="A5380" t="s">
        <v>9196</v>
      </c>
    </row>
    <row r="5381" spans="1:1" x14ac:dyDescent="0.2">
      <c r="A5381" t="s">
        <v>9196</v>
      </c>
    </row>
    <row r="5382" spans="1:1" x14ac:dyDescent="0.2">
      <c r="A5382" t="s">
        <v>9196</v>
      </c>
    </row>
    <row r="5383" spans="1:1" x14ac:dyDescent="0.2">
      <c r="A5383" t="s">
        <v>9196</v>
      </c>
    </row>
    <row r="5384" spans="1:1" x14ac:dyDescent="0.2">
      <c r="A5384" t="s">
        <v>9196</v>
      </c>
    </row>
    <row r="5385" spans="1:1" x14ac:dyDescent="0.2">
      <c r="A5385" t="s">
        <v>9196</v>
      </c>
    </row>
    <row r="5386" spans="1:1" x14ac:dyDescent="0.2">
      <c r="A5386" t="s">
        <v>9196</v>
      </c>
    </row>
    <row r="5387" spans="1:1" x14ac:dyDescent="0.2">
      <c r="A5387" t="s">
        <v>9196</v>
      </c>
    </row>
    <row r="5388" spans="1:1" x14ac:dyDescent="0.2">
      <c r="A5388" t="s">
        <v>9196</v>
      </c>
    </row>
    <row r="5389" spans="1:1" x14ac:dyDescent="0.2">
      <c r="A5389" t="s">
        <v>9196</v>
      </c>
    </row>
    <row r="5390" spans="1:1" x14ac:dyDescent="0.2">
      <c r="A5390" t="s">
        <v>9196</v>
      </c>
    </row>
    <row r="5391" spans="1:1" x14ac:dyDescent="0.2">
      <c r="A5391" t="s">
        <v>9196</v>
      </c>
    </row>
    <row r="5392" spans="1:1" x14ac:dyDescent="0.2">
      <c r="A5392" t="s">
        <v>9196</v>
      </c>
    </row>
    <row r="5393" spans="1:1" x14ac:dyDescent="0.2">
      <c r="A5393" t="s">
        <v>9196</v>
      </c>
    </row>
    <row r="5394" spans="1:1" x14ac:dyDescent="0.2">
      <c r="A5394" t="s">
        <v>9196</v>
      </c>
    </row>
    <row r="5395" spans="1:1" x14ac:dyDescent="0.2">
      <c r="A5395" t="s">
        <v>9196</v>
      </c>
    </row>
    <row r="5396" spans="1:1" x14ac:dyDescent="0.2">
      <c r="A5396" t="s">
        <v>9196</v>
      </c>
    </row>
    <row r="5397" spans="1:1" x14ac:dyDescent="0.2">
      <c r="A5397" t="s">
        <v>9196</v>
      </c>
    </row>
    <row r="5398" spans="1:1" x14ac:dyDescent="0.2">
      <c r="A5398" t="s">
        <v>9196</v>
      </c>
    </row>
    <row r="5399" spans="1:1" x14ac:dyDescent="0.2">
      <c r="A5399" t="s">
        <v>9196</v>
      </c>
    </row>
    <row r="5400" spans="1:1" x14ac:dyDescent="0.2">
      <c r="A5400" t="s">
        <v>9196</v>
      </c>
    </row>
    <row r="5401" spans="1:1" x14ac:dyDescent="0.2">
      <c r="A5401" t="s">
        <v>9196</v>
      </c>
    </row>
    <row r="5402" spans="1:1" x14ac:dyDescent="0.2">
      <c r="A5402" t="s">
        <v>9196</v>
      </c>
    </row>
    <row r="5403" spans="1:1" x14ac:dyDescent="0.2">
      <c r="A5403" t="s">
        <v>9196</v>
      </c>
    </row>
    <row r="5404" spans="1:1" x14ac:dyDescent="0.2">
      <c r="A5404" t="s">
        <v>9196</v>
      </c>
    </row>
    <row r="5405" spans="1:1" x14ac:dyDescent="0.2">
      <c r="A5405" t="s">
        <v>9196</v>
      </c>
    </row>
    <row r="5406" spans="1:1" x14ac:dyDescent="0.2">
      <c r="A5406" t="s">
        <v>9196</v>
      </c>
    </row>
    <row r="5407" spans="1:1" x14ac:dyDescent="0.2">
      <c r="A5407" t="s">
        <v>9196</v>
      </c>
    </row>
    <row r="5408" spans="1:1" x14ac:dyDescent="0.2">
      <c r="A5408" t="s">
        <v>9196</v>
      </c>
    </row>
    <row r="5409" spans="1:1" x14ac:dyDescent="0.2">
      <c r="A5409" t="s">
        <v>9196</v>
      </c>
    </row>
    <row r="5410" spans="1:1" x14ac:dyDescent="0.2">
      <c r="A5410" t="s">
        <v>9196</v>
      </c>
    </row>
    <row r="5411" spans="1:1" x14ac:dyDescent="0.2">
      <c r="A5411" t="s">
        <v>9196</v>
      </c>
    </row>
    <row r="5412" spans="1:1" x14ac:dyDescent="0.2">
      <c r="A5412" t="s">
        <v>9196</v>
      </c>
    </row>
    <row r="5413" spans="1:1" x14ac:dyDescent="0.2">
      <c r="A5413" t="s">
        <v>9196</v>
      </c>
    </row>
    <row r="5414" spans="1:1" x14ac:dyDescent="0.2">
      <c r="A5414" t="s">
        <v>9196</v>
      </c>
    </row>
    <row r="5415" spans="1:1" x14ac:dyDescent="0.2">
      <c r="A5415" t="s">
        <v>9196</v>
      </c>
    </row>
    <row r="5416" spans="1:1" x14ac:dyDescent="0.2">
      <c r="A5416" t="s">
        <v>9196</v>
      </c>
    </row>
    <row r="5417" spans="1:1" x14ac:dyDescent="0.2">
      <c r="A5417" t="s">
        <v>9196</v>
      </c>
    </row>
    <row r="5418" spans="1:1" x14ac:dyDescent="0.2">
      <c r="A5418" t="s">
        <v>9196</v>
      </c>
    </row>
    <row r="5419" spans="1:1" x14ac:dyDescent="0.2">
      <c r="A5419" t="s">
        <v>9196</v>
      </c>
    </row>
    <row r="5420" spans="1:1" x14ac:dyDescent="0.2">
      <c r="A5420" t="s">
        <v>9196</v>
      </c>
    </row>
    <row r="5421" spans="1:1" x14ac:dyDescent="0.2">
      <c r="A5421" t="s">
        <v>9196</v>
      </c>
    </row>
    <row r="5422" spans="1:1" x14ac:dyDescent="0.2">
      <c r="A5422" t="s">
        <v>9196</v>
      </c>
    </row>
    <row r="5423" spans="1:1" x14ac:dyDescent="0.2">
      <c r="A5423" t="s">
        <v>9196</v>
      </c>
    </row>
    <row r="5424" spans="1:1" x14ac:dyDescent="0.2">
      <c r="A5424" t="s">
        <v>9196</v>
      </c>
    </row>
    <row r="5425" spans="1:1" x14ac:dyDescent="0.2">
      <c r="A5425" t="s">
        <v>9196</v>
      </c>
    </row>
    <row r="5426" spans="1:1" x14ac:dyDescent="0.2">
      <c r="A5426" t="s">
        <v>9196</v>
      </c>
    </row>
    <row r="5427" spans="1:1" x14ac:dyDescent="0.2">
      <c r="A5427" t="s">
        <v>9196</v>
      </c>
    </row>
    <row r="5428" spans="1:1" x14ac:dyDescent="0.2">
      <c r="A5428" t="s">
        <v>9196</v>
      </c>
    </row>
    <row r="5429" spans="1:1" x14ac:dyDescent="0.2">
      <c r="A5429" t="s">
        <v>9196</v>
      </c>
    </row>
    <row r="5430" spans="1:1" x14ac:dyDescent="0.2">
      <c r="A5430" t="s">
        <v>9196</v>
      </c>
    </row>
    <row r="5431" spans="1:1" x14ac:dyDescent="0.2">
      <c r="A5431" t="s">
        <v>9196</v>
      </c>
    </row>
    <row r="5432" spans="1:1" x14ac:dyDescent="0.2">
      <c r="A5432" t="s">
        <v>9196</v>
      </c>
    </row>
    <row r="5433" spans="1:1" x14ac:dyDescent="0.2">
      <c r="A5433" t="s">
        <v>9196</v>
      </c>
    </row>
    <row r="5434" spans="1:1" x14ac:dyDescent="0.2">
      <c r="A5434" t="s">
        <v>9196</v>
      </c>
    </row>
    <row r="5435" spans="1:1" x14ac:dyDescent="0.2">
      <c r="A5435" t="s">
        <v>9196</v>
      </c>
    </row>
    <row r="5436" spans="1:1" x14ac:dyDescent="0.2">
      <c r="A5436" t="s">
        <v>9196</v>
      </c>
    </row>
    <row r="5437" spans="1:1" x14ac:dyDescent="0.2">
      <c r="A5437" t="s">
        <v>9196</v>
      </c>
    </row>
    <row r="5438" spans="1:1" x14ac:dyDescent="0.2">
      <c r="A5438" t="s">
        <v>9196</v>
      </c>
    </row>
    <row r="5439" spans="1:1" x14ac:dyDescent="0.2">
      <c r="A5439" t="s">
        <v>9196</v>
      </c>
    </row>
    <row r="5440" spans="1:1" x14ac:dyDescent="0.2">
      <c r="A5440" t="s">
        <v>9196</v>
      </c>
    </row>
    <row r="5441" spans="1:1" x14ac:dyDescent="0.2">
      <c r="A5441" t="s">
        <v>9196</v>
      </c>
    </row>
    <row r="5442" spans="1:1" x14ac:dyDescent="0.2">
      <c r="A5442" t="s">
        <v>9196</v>
      </c>
    </row>
    <row r="5443" spans="1:1" x14ac:dyDescent="0.2">
      <c r="A5443" t="s">
        <v>9196</v>
      </c>
    </row>
    <row r="5444" spans="1:1" x14ac:dyDescent="0.2">
      <c r="A5444" t="s">
        <v>9196</v>
      </c>
    </row>
    <row r="5445" spans="1:1" x14ac:dyDescent="0.2">
      <c r="A5445" t="s">
        <v>9196</v>
      </c>
    </row>
    <row r="5446" spans="1:1" x14ac:dyDescent="0.2">
      <c r="A5446" t="s">
        <v>9196</v>
      </c>
    </row>
    <row r="5447" spans="1:1" x14ac:dyDescent="0.2">
      <c r="A5447" t="s">
        <v>9196</v>
      </c>
    </row>
    <row r="5448" spans="1:1" x14ac:dyDescent="0.2">
      <c r="A5448" t="s">
        <v>9196</v>
      </c>
    </row>
    <row r="5449" spans="1:1" x14ac:dyDescent="0.2">
      <c r="A5449" t="s">
        <v>9196</v>
      </c>
    </row>
    <row r="5450" spans="1:1" x14ac:dyDescent="0.2">
      <c r="A5450" t="s">
        <v>9196</v>
      </c>
    </row>
    <row r="5451" spans="1:1" x14ac:dyDescent="0.2">
      <c r="A5451" t="s">
        <v>9196</v>
      </c>
    </row>
    <row r="5452" spans="1:1" x14ac:dyDescent="0.2">
      <c r="A5452" t="s">
        <v>9196</v>
      </c>
    </row>
    <row r="5453" spans="1:1" x14ac:dyDescent="0.2">
      <c r="A5453" t="s">
        <v>9196</v>
      </c>
    </row>
    <row r="5454" spans="1:1" x14ac:dyDescent="0.2">
      <c r="A5454" t="s">
        <v>9196</v>
      </c>
    </row>
    <row r="5455" spans="1:1" x14ac:dyDescent="0.2">
      <c r="A5455" t="s">
        <v>9196</v>
      </c>
    </row>
    <row r="5456" spans="1:1" x14ac:dyDescent="0.2">
      <c r="A5456" t="s">
        <v>9196</v>
      </c>
    </row>
    <row r="5457" spans="1:1" x14ac:dyDescent="0.2">
      <c r="A5457" t="s">
        <v>9196</v>
      </c>
    </row>
    <row r="5458" spans="1:1" x14ac:dyDescent="0.2">
      <c r="A5458" t="s">
        <v>9196</v>
      </c>
    </row>
    <row r="5459" spans="1:1" x14ac:dyDescent="0.2">
      <c r="A5459" t="s">
        <v>9196</v>
      </c>
    </row>
    <row r="5460" spans="1:1" x14ac:dyDescent="0.2">
      <c r="A5460" t="s">
        <v>9196</v>
      </c>
    </row>
    <row r="5461" spans="1:1" x14ac:dyDescent="0.2">
      <c r="A5461" t="s">
        <v>9196</v>
      </c>
    </row>
    <row r="5462" spans="1:1" x14ac:dyDescent="0.2">
      <c r="A5462" t="s">
        <v>9196</v>
      </c>
    </row>
    <row r="5463" spans="1:1" x14ac:dyDescent="0.2">
      <c r="A5463" t="s">
        <v>9196</v>
      </c>
    </row>
    <row r="5464" spans="1:1" x14ac:dyDescent="0.2">
      <c r="A5464" t="s">
        <v>9196</v>
      </c>
    </row>
    <row r="5465" spans="1:1" x14ac:dyDescent="0.2">
      <c r="A5465" t="s">
        <v>9196</v>
      </c>
    </row>
    <row r="5466" spans="1:1" x14ac:dyDescent="0.2">
      <c r="A5466" t="s">
        <v>9196</v>
      </c>
    </row>
    <row r="5467" spans="1:1" x14ac:dyDescent="0.2">
      <c r="A5467" t="s">
        <v>9196</v>
      </c>
    </row>
    <row r="5468" spans="1:1" x14ac:dyDescent="0.2">
      <c r="A5468" t="s">
        <v>9196</v>
      </c>
    </row>
    <row r="5469" spans="1:1" x14ac:dyDescent="0.2">
      <c r="A5469" t="s">
        <v>9196</v>
      </c>
    </row>
    <row r="5470" spans="1:1" x14ac:dyDescent="0.2">
      <c r="A5470" t="s">
        <v>9196</v>
      </c>
    </row>
    <row r="5471" spans="1:1" x14ac:dyDescent="0.2">
      <c r="A5471" t="s">
        <v>9196</v>
      </c>
    </row>
    <row r="5472" spans="1:1" x14ac:dyDescent="0.2">
      <c r="A5472" t="s">
        <v>9196</v>
      </c>
    </row>
    <row r="5473" spans="1:1" x14ac:dyDescent="0.2">
      <c r="A5473" t="s">
        <v>9196</v>
      </c>
    </row>
    <row r="5474" spans="1:1" x14ac:dyDescent="0.2">
      <c r="A5474" t="s">
        <v>9196</v>
      </c>
    </row>
    <row r="5475" spans="1:1" x14ac:dyDescent="0.2">
      <c r="A5475" t="s">
        <v>9196</v>
      </c>
    </row>
    <row r="5476" spans="1:1" x14ac:dyDescent="0.2">
      <c r="A5476" t="s">
        <v>9196</v>
      </c>
    </row>
    <row r="5477" spans="1:1" x14ac:dyDescent="0.2">
      <c r="A5477" t="s">
        <v>9196</v>
      </c>
    </row>
    <row r="5478" spans="1:1" x14ac:dyDescent="0.2">
      <c r="A5478" t="s">
        <v>9196</v>
      </c>
    </row>
    <row r="5479" spans="1:1" x14ac:dyDescent="0.2">
      <c r="A5479" t="s">
        <v>9196</v>
      </c>
    </row>
    <row r="5480" spans="1:1" x14ac:dyDescent="0.2">
      <c r="A5480" t="s">
        <v>9196</v>
      </c>
    </row>
    <row r="5481" spans="1:1" x14ac:dyDescent="0.2">
      <c r="A5481" t="s">
        <v>9196</v>
      </c>
    </row>
    <row r="5482" spans="1:1" x14ac:dyDescent="0.2">
      <c r="A5482" t="s">
        <v>9196</v>
      </c>
    </row>
    <row r="5483" spans="1:1" x14ac:dyDescent="0.2">
      <c r="A5483" t="s">
        <v>9196</v>
      </c>
    </row>
    <row r="5484" spans="1:1" x14ac:dyDescent="0.2">
      <c r="A5484" t="s">
        <v>9196</v>
      </c>
    </row>
    <row r="5485" spans="1:1" x14ac:dyDescent="0.2">
      <c r="A5485" t="s">
        <v>9196</v>
      </c>
    </row>
    <row r="5486" spans="1:1" x14ac:dyDescent="0.2">
      <c r="A5486" t="s">
        <v>9196</v>
      </c>
    </row>
    <row r="5487" spans="1:1" x14ac:dyDescent="0.2">
      <c r="A5487" t="s">
        <v>9196</v>
      </c>
    </row>
    <row r="5488" spans="1:1" x14ac:dyDescent="0.2">
      <c r="A5488" t="s">
        <v>9196</v>
      </c>
    </row>
    <row r="5489" spans="1:1" x14ac:dyDescent="0.2">
      <c r="A5489" t="s">
        <v>9196</v>
      </c>
    </row>
    <row r="5490" spans="1:1" x14ac:dyDescent="0.2">
      <c r="A5490" t="s">
        <v>9196</v>
      </c>
    </row>
    <row r="5491" spans="1:1" x14ac:dyDescent="0.2">
      <c r="A5491" t="s">
        <v>9196</v>
      </c>
    </row>
    <row r="5492" spans="1:1" x14ac:dyDescent="0.2">
      <c r="A5492" t="s">
        <v>9196</v>
      </c>
    </row>
    <row r="5493" spans="1:1" x14ac:dyDescent="0.2">
      <c r="A5493" t="s">
        <v>9196</v>
      </c>
    </row>
    <row r="5494" spans="1:1" x14ac:dyDescent="0.2">
      <c r="A5494" t="s">
        <v>9196</v>
      </c>
    </row>
    <row r="5495" spans="1:1" x14ac:dyDescent="0.2">
      <c r="A5495" t="s">
        <v>9196</v>
      </c>
    </row>
    <row r="5496" spans="1:1" x14ac:dyDescent="0.2">
      <c r="A5496" t="s">
        <v>9196</v>
      </c>
    </row>
    <row r="5497" spans="1:1" x14ac:dyDescent="0.2">
      <c r="A5497" t="s">
        <v>9196</v>
      </c>
    </row>
    <row r="5498" spans="1:1" x14ac:dyDescent="0.2">
      <c r="A5498" t="s">
        <v>9196</v>
      </c>
    </row>
    <row r="5499" spans="1:1" x14ac:dyDescent="0.2">
      <c r="A5499" t="s">
        <v>9196</v>
      </c>
    </row>
    <row r="5500" spans="1:1" x14ac:dyDescent="0.2">
      <c r="A5500" t="s">
        <v>9196</v>
      </c>
    </row>
    <row r="5501" spans="1:1" x14ac:dyDescent="0.2">
      <c r="A5501" t="s">
        <v>9196</v>
      </c>
    </row>
    <row r="5502" spans="1:1" x14ac:dyDescent="0.2">
      <c r="A5502" t="s">
        <v>9196</v>
      </c>
    </row>
    <row r="5503" spans="1:1" x14ac:dyDescent="0.2">
      <c r="A5503" t="s">
        <v>9196</v>
      </c>
    </row>
    <row r="5504" spans="1:1" x14ac:dyDescent="0.2">
      <c r="A5504" t="s">
        <v>9196</v>
      </c>
    </row>
    <row r="5505" spans="1:1" x14ac:dyDescent="0.2">
      <c r="A5505" t="s">
        <v>9196</v>
      </c>
    </row>
    <row r="5506" spans="1:1" x14ac:dyDescent="0.2">
      <c r="A5506" t="s">
        <v>9196</v>
      </c>
    </row>
    <row r="5507" spans="1:1" x14ac:dyDescent="0.2">
      <c r="A5507" t="s">
        <v>9196</v>
      </c>
    </row>
    <row r="5508" spans="1:1" x14ac:dyDescent="0.2">
      <c r="A5508" t="s">
        <v>9196</v>
      </c>
    </row>
    <row r="5509" spans="1:1" x14ac:dyDescent="0.2">
      <c r="A5509" t="s">
        <v>9196</v>
      </c>
    </row>
    <row r="5510" spans="1:1" x14ac:dyDescent="0.2">
      <c r="A5510" t="s">
        <v>9196</v>
      </c>
    </row>
    <row r="5511" spans="1:1" x14ac:dyDescent="0.2">
      <c r="A5511" t="s">
        <v>9196</v>
      </c>
    </row>
    <row r="5512" spans="1:1" x14ac:dyDescent="0.2">
      <c r="A5512" t="s">
        <v>9196</v>
      </c>
    </row>
    <row r="5513" spans="1:1" x14ac:dyDescent="0.2">
      <c r="A5513" t="s">
        <v>9196</v>
      </c>
    </row>
    <row r="5514" spans="1:1" x14ac:dyDescent="0.2">
      <c r="A5514" t="s">
        <v>9196</v>
      </c>
    </row>
    <row r="5515" spans="1:1" x14ac:dyDescent="0.2">
      <c r="A5515" t="s">
        <v>9196</v>
      </c>
    </row>
    <row r="5516" spans="1:1" x14ac:dyDescent="0.2">
      <c r="A5516" t="s">
        <v>9196</v>
      </c>
    </row>
    <row r="5517" spans="1:1" x14ac:dyDescent="0.2">
      <c r="A5517" t="s">
        <v>9196</v>
      </c>
    </row>
    <row r="5518" spans="1:1" x14ac:dyDescent="0.2">
      <c r="A5518" t="s">
        <v>9196</v>
      </c>
    </row>
    <row r="5519" spans="1:1" x14ac:dyDescent="0.2">
      <c r="A5519" t="s">
        <v>9196</v>
      </c>
    </row>
    <row r="5520" spans="1:1" x14ac:dyDescent="0.2">
      <c r="A5520" t="s">
        <v>9196</v>
      </c>
    </row>
    <row r="5521" spans="1:1" x14ac:dyDescent="0.2">
      <c r="A5521" t="s">
        <v>9196</v>
      </c>
    </row>
    <row r="5522" spans="1:1" x14ac:dyDescent="0.2">
      <c r="A5522" t="s">
        <v>9196</v>
      </c>
    </row>
    <row r="5523" spans="1:1" x14ac:dyDescent="0.2">
      <c r="A5523" t="s">
        <v>9196</v>
      </c>
    </row>
    <row r="5524" spans="1:1" x14ac:dyDescent="0.2">
      <c r="A5524" t="s">
        <v>9196</v>
      </c>
    </row>
    <row r="5525" spans="1:1" x14ac:dyDescent="0.2">
      <c r="A5525" t="s">
        <v>9196</v>
      </c>
    </row>
    <row r="5526" spans="1:1" x14ac:dyDescent="0.2">
      <c r="A5526" t="s">
        <v>9196</v>
      </c>
    </row>
    <row r="5527" spans="1:1" x14ac:dyDescent="0.2">
      <c r="A5527" t="s">
        <v>9196</v>
      </c>
    </row>
    <row r="5528" spans="1:1" x14ac:dyDescent="0.2">
      <c r="A5528" t="s">
        <v>9196</v>
      </c>
    </row>
    <row r="5529" spans="1:1" x14ac:dyDescent="0.2">
      <c r="A5529" t="s">
        <v>9196</v>
      </c>
    </row>
    <row r="5530" spans="1:1" x14ac:dyDescent="0.2">
      <c r="A5530" t="s">
        <v>9196</v>
      </c>
    </row>
    <row r="5531" spans="1:1" x14ac:dyDescent="0.2">
      <c r="A5531" t="s">
        <v>9196</v>
      </c>
    </row>
    <row r="5532" spans="1:1" x14ac:dyDescent="0.2">
      <c r="A5532" t="s">
        <v>9196</v>
      </c>
    </row>
    <row r="5533" spans="1:1" x14ac:dyDescent="0.2">
      <c r="A5533" t="s">
        <v>9196</v>
      </c>
    </row>
    <row r="5534" spans="1:1" x14ac:dyDescent="0.2">
      <c r="A5534" t="s">
        <v>9196</v>
      </c>
    </row>
    <row r="5535" spans="1:1" x14ac:dyDescent="0.2">
      <c r="A5535" t="s">
        <v>9196</v>
      </c>
    </row>
    <row r="5536" spans="1:1" x14ac:dyDescent="0.2">
      <c r="A5536" t="s">
        <v>9196</v>
      </c>
    </row>
    <row r="5537" spans="1:1" x14ac:dyDescent="0.2">
      <c r="A5537" t="s">
        <v>9196</v>
      </c>
    </row>
    <row r="5538" spans="1:1" x14ac:dyDescent="0.2">
      <c r="A5538" t="s">
        <v>9196</v>
      </c>
    </row>
    <row r="5539" spans="1:1" x14ac:dyDescent="0.2">
      <c r="A5539" t="s">
        <v>9196</v>
      </c>
    </row>
    <row r="5540" spans="1:1" x14ac:dyDescent="0.2">
      <c r="A5540" t="s">
        <v>9196</v>
      </c>
    </row>
    <row r="5541" spans="1:1" x14ac:dyDescent="0.2">
      <c r="A5541" t="s">
        <v>9196</v>
      </c>
    </row>
    <row r="5542" spans="1:1" x14ac:dyDescent="0.2">
      <c r="A5542" t="s">
        <v>9196</v>
      </c>
    </row>
    <row r="5543" spans="1:1" x14ac:dyDescent="0.2">
      <c r="A5543" t="s">
        <v>9196</v>
      </c>
    </row>
    <row r="5544" spans="1:1" x14ac:dyDescent="0.2">
      <c r="A5544" t="s">
        <v>9196</v>
      </c>
    </row>
    <row r="5545" spans="1:1" x14ac:dyDescent="0.2">
      <c r="A5545" t="s">
        <v>9196</v>
      </c>
    </row>
    <row r="5546" spans="1:1" x14ac:dyDescent="0.2">
      <c r="A5546" t="s">
        <v>9196</v>
      </c>
    </row>
    <row r="5547" spans="1:1" x14ac:dyDescent="0.2">
      <c r="A5547" t="s">
        <v>9196</v>
      </c>
    </row>
    <row r="5548" spans="1:1" x14ac:dyDescent="0.2">
      <c r="A5548" t="s">
        <v>9196</v>
      </c>
    </row>
    <row r="5549" spans="1:1" x14ac:dyDescent="0.2">
      <c r="A5549" t="s">
        <v>9196</v>
      </c>
    </row>
    <row r="5550" spans="1:1" x14ac:dyDescent="0.2">
      <c r="A5550" t="s">
        <v>9196</v>
      </c>
    </row>
    <row r="5551" spans="1:1" x14ac:dyDescent="0.2">
      <c r="A5551" t="s">
        <v>9196</v>
      </c>
    </row>
    <row r="5552" spans="1:1" x14ac:dyDescent="0.2">
      <c r="A5552" t="s">
        <v>9196</v>
      </c>
    </row>
    <row r="5553" spans="1:1" x14ac:dyDescent="0.2">
      <c r="A5553" t="s">
        <v>9196</v>
      </c>
    </row>
    <row r="5554" spans="1:1" x14ac:dyDescent="0.2">
      <c r="A5554" t="s">
        <v>9196</v>
      </c>
    </row>
    <row r="5555" spans="1:1" x14ac:dyDescent="0.2">
      <c r="A5555" t="s">
        <v>9196</v>
      </c>
    </row>
    <row r="5556" spans="1:1" x14ac:dyDescent="0.2">
      <c r="A5556" t="s">
        <v>9196</v>
      </c>
    </row>
    <row r="5557" spans="1:1" x14ac:dyDescent="0.2">
      <c r="A5557" t="s">
        <v>9196</v>
      </c>
    </row>
    <row r="5558" spans="1:1" x14ac:dyDescent="0.2">
      <c r="A5558" t="s">
        <v>9196</v>
      </c>
    </row>
    <row r="5559" spans="1:1" x14ac:dyDescent="0.2">
      <c r="A5559" t="s">
        <v>9196</v>
      </c>
    </row>
    <row r="5560" spans="1:1" x14ac:dyDescent="0.2">
      <c r="A5560" t="s">
        <v>9196</v>
      </c>
    </row>
    <row r="5561" spans="1:1" x14ac:dyDescent="0.2">
      <c r="A5561" t="s">
        <v>9196</v>
      </c>
    </row>
    <row r="5562" spans="1:1" x14ac:dyDescent="0.2">
      <c r="A5562" t="s">
        <v>9196</v>
      </c>
    </row>
    <row r="5563" spans="1:1" x14ac:dyDescent="0.2">
      <c r="A5563" t="s">
        <v>9196</v>
      </c>
    </row>
    <row r="5564" spans="1:1" x14ac:dyDescent="0.2">
      <c r="A5564" t="s">
        <v>9196</v>
      </c>
    </row>
    <row r="5565" spans="1:1" x14ac:dyDescent="0.2">
      <c r="A5565" t="s">
        <v>9196</v>
      </c>
    </row>
    <row r="5566" spans="1:1" x14ac:dyDescent="0.2">
      <c r="A5566" t="s">
        <v>9196</v>
      </c>
    </row>
    <row r="5567" spans="1:1" x14ac:dyDescent="0.2">
      <c r="A5567" t="s">
        <v>9196</v>
      </c>
    </row>
    <row r="5568" spans="1:1" x14ac:dyDescent="0.2">
      <c r="A5568" t="s">
        <v>9196</v>
      </c>
    </row>
    <row r="5569" spans="1:1" x14ac:dyDescent="0.2">
      <c r="A5569" t="s">
        <v>9196</v>
      </c>
    </row>
    <row r="5570" spans="1:1" x14ac:dyDescent="0.2">
      <c r="A5570" t="s">
        <v>9196</v>
      </c>
    </row>
    <row r="5571" spans="1:1" x14ac:dyDescent="0.2">
      <c r="A5571" t="s">
        <v>9196</v>
      </c>
    </row>
    <row r="5572" spans="1:1" x14ac:dyDescent="0.2">
      <c r="A5572" t="s">
        <v>9196</v>
      </c>
    </row>
    <row r="5573" spans="1:1" x14ac:dyDescent="0.2">
      <c r="A5573" t="s">
        <v>9196</v>
      </c>
    </row>
    <row r="5574" spans="1:1" x14ac:dyDescent="0.2">
      <c r="A5574" t="s">
        <v>9196</v>
      </c>
    </row>
    <row r="5575" spans="1:1" x14ac:dyDescent="0.2">
      <c r="A5575" t="s">
        <v>9196</v>
      </c>
    </row>
    <row r="5576" spans="1:1" x14ac:dyDescent="0.2">
      <c r="A5576" t="s">
        <v>9196</v>
      </c>
    </row>
    <row r="5577" spans="1:1" x14ac:dyDescent="0.2">
      <c r="A5577" t="s">
        <v>9196</v>
      </c>
    </row>
    <row r="5578" spans="1:1" x14ac:dyDescent="0.2">
      <c r="A5578" t="s">
        <v>9196</v>
      </c>
    </row>
    <row r="5579" spans="1:1" x14ac:dyDescent="0.2">
      <c r="A5579" t="s">
        <v>9196</v>
      </c>
    </row>
    <row r="5580" spans="1:1" x14ac:dyDescent="0.2">
      <c r="A5580" t="s">
        <v>9196</v>
      </c>
    </row>
    <row r="5581" spans="1:1" x14ac:dyDescent="0.2">
      <c r="A5581" t="s">
        <v>9196</v>
      </c>
    </row>
    <row r="5582" spans="1:1" x14ac:dyDescent="0.2">
      <c r="A5582" t="s">
        <v>9196</v>
      </c>
    </row>
    <row r="5583" spans="1:1" x14ac:dyDescent="0.2">
      <c r="A5583" t="s">
        <v>9196</v>
      </c>
    </row>
    <row r="5584" spans="1:1" x14ac:dyDescent="0.2">
      <c r="A5584" t="s">
        <v>9196</v>
      </c>
    </row>
    <row r="5585" spans="1:1" x14ac:dyDescent="0.2">
      <c r="A5585" t="s">
        <v>9196</v>
      </c>
    </row>
    <row r="5586" spans="1:1" x14ac:dyDescent="0.2">
      <c r="A5586" t="s">
        <v>9196</v>
      </c>
    </row>
    <row r="5587" spans="1:1" x14ac:dyDescent="0.2">
      <c r="A5587" t="s">
        <v>9196</v>
      </c>
    </row>
    <row r="5588" spans="1:1" x14ac:dyDescent="0.2">
      <c r="A5588" t="s">
        <v>9196</v>
      </c>
    </row>
    <row r="5589" spans="1:1" x14ac:dyDescent="0.2">
      <c r="A5589" t="s">
        <v>9196</v>
      </c>
    </row>
    <row r="5590" spans="1:1" x14ac:dyDescent="0.2">
      <c r="A5590" t="s">
        <v>9196</v>
      </c>
    </row>
    <row r="5591" spans="1:1" x14ac:dyDescent="0.2">
      <c r="A5591" t="s">
        <v>9196</v>
      </c>
    </row>
    <row r="5592" spans="1:1" x14ac:dyDescent="0.2">
      <c r="A5592" t="s">
        <v>9196</v>
      </c>
    </row>
    <row r="5593" spans="1:1" x14ac:dyDescent="0.2">
      <c r="A5593" t="s">
        <v>9196</v>
      </c>
    </row>
    <row r="5594" spans="1:1" x14ac:dyDescent="0.2">
      <c r="A5594" t="s">
        <v>9196</v>
      </c>
    </row>
    <row r="5595" spans="1:1" x14ac:dyDescent="0.2">
      <c r="A5595" t="s">
        <v>9196</v>
      </c>
    </row>
    <row r="5596" spans="1:1" x14ac:dyDescent="0.2">
      <c r="A5596" t="s">
        <v>9196</v>
      </c>
    </row>
    <row r="5597" spans="1:1" x14ac:dyDescent="0.2">
      <c r="A5597" t="s">
        <v>9196</v>
      </c>
    </row>
    <row r="5598" spans="1:1" x14ac:dyDescent="0.2">
      <c r="A5598" t="s">
        <v>9196</v>
      </c>
    </row>
    <row r="5599" spans="1:1" x14ac:dyDescent="0.2">
      <c r="A5599" t="s">
        <v>9196</v>
      </c>
    </row>
    <row r="5600" spans="1:1" x14ac:dyDescent="0.2">
      <c r="A5600" t="s">
        <v>9196</v>
      </c>
    </row>
    <row r="5601" spans="1:1" x14ac:dyDescent="0.2">
      <c r="A5601" t="s">
        <v>9196</v>
      </c>
    </row>
    <row r="5602" spans="1:1" x14ac:dyDescent="0.2">
      <c r="A5602" t="s">
        <v>9196</v>
      </c>
    </row>
    <row r="5603" spans="1:1" x14ac:dyDescent="0.2">
      <c r="A5603" t="s">
        <v>9196</v>
      </c>
    </row>
    <row r="5604" spans="1:1" x14ac:dyDescent="0.2">
      <c r="A5604" t="s">
        <v>9196</v>
      </c>
    </row>
    <row r="5605" spans="1:1" x14ac:dyDescent="0.2">
      <c r="A5605" t="s">
        <v>9196</v>
      </c>
    </row>
    <row r="5606" spans="1:1" x14ac:dyDescent="0.2">
      <c r="A5606" t="s">
        <v>9196</v>
      </c>
    </row>
    <row r="5607" spans="1:1" x14ac:dyDescent="0.2">
      <c r="A5607" t="s">
        <v>9196</v>
      </c>
    </row>
    <row r="5608" spans="1:1" x14ac:dyDescent="0.2">
      <c r="A5608" t="s">
        <v>9196</v>
      </c>
    </row>
    <row r="5609" spans="1:1" x14ac:dyDescent="0.2">
      <c r="A5609" t="s">
        <v>9196</v>
      </c>
    </row>
    <row r="5610" spans="1:1" x14ac:dyDescent="0.2">
      <c r="A5610" t="s">
        <v>9196</v>
      </c>
    </row>
    <row r="5611" spans="1:1" x14ac:dyDescent="0.2">
      <c r="A5611" t="s">
        <v>9196</v>
      </c>
    </row>
    <row r="5612" spans="1:1" x14ac:dyDescent="0.2">
      <c r="A5612" t="s">
        <v>9196</v>
      </c>
    </row>
    <row r="5613" spans="1:1" x14ac:dyDescent="0.2">
      <c r="A5613" t="s">
        <v>9196</v>
      </c>
    </row>
    <row r="5614" spans="1:1" x14ac:dyDescent="0.2">
      <c r="A5614" t="s">
        <v>9196</v>
      </c>
    </row>
    <row r="5615" spans="1:1" x14ac:dyDescent="0.2">
      <c r="A5615" t="s">
        <v>9196</v>
      </c>
    </row>
    <row r="5616" spans="1:1" x14ac:dyDescent="0.2">
      <c r="A5616" t="s">
        <v>9196</v>
      </c>
    </row>
    <row r="5617" spans="1:1" x14ac:dyDescent="0.2">
      <c r="A5617" t="s">
        <v>9196</v>
      </c>
    </row>
    <row r="5618" spans="1:1" x14ac:dyDescent="0.2">
      <c r="A5618" t="s">
        <v>9196</v>
      </c>
    </row>
    <row r="5619" spans="1:1" x14ac:dyDescent="0.2">
      <c r="A5619" t="s">
        <v>9196</v>
      </c>
    </row>
    <row r="5620" spans="1:1" x14ac:dyDescent="0.2">
      <c r="A5620" t="s">
        <v>9196</v>
      </c>
    </row>
    <row r="5621" spans="1:1" x14ac:dyDescent="0.2">
      <c r="A5621" t="s">
        <v>9196</v>
      </c>
    </row>
    <row r="5622" spans="1:1" x14ac:dyDescent="0.2">
      <c r="A5622" t="s">
        <v>9196</v>
      </c>
    </row>
    <row r="5623" spans="1:1" x14ac:dyDescent="0.2">
      <c r="A5623" t="s">
        <v>9196</v>
      </c>
    </row>
    <row r="5624" spans="1:1" x14ac:dyDescent="0.2">
      <c r="A5624" t="s">
        <v>9196</v>
      </c>
    </row>
    <row r="5625" spans="1:1" x14ac:dyDescent="0.2">
      <c r="A5625" t="s">
        <v>9196</v>
      </c>
    </row>
    <row r="5626" spans="1:1" x14ac:dyDescent="0.2">
      <c r="A5626" t="s">
        <v>9196</v>
      </c>
    </row>
    <row r="5627" spans="1:1" x14ac:dyDescent="0.2">
      <c r="A5627" t="s">
        <v>9196</v>
      </c>
    </row>
    <row r="5628" spans="1:1" x14ac:dyDescent="0.2">
      <c r="A5628" t="s">
        <v>9196</v>
      </c>
    </row>
    <row r="5629" spans="1:1" x14ac:dyDescent="0.2">
      <c r="A5629" t="s">
        <v>9196</v>
      </c>
    </row>
    <row r="5630" spans="1:1" x14ac:dyDescent="0.2">
      <c r="A5630" t="s">
        <v>9196</v>
      </c>
    </row>
    <row r="5631" spans="1:1" x14ac:dyDescent="0.2">
      <c r="A5631" t="s">
        <v>9196</v>
      </c>
    </row>
    <row r="5632" spans="1:1" x14ac:dyDescent="0.2">
      <c r="A5632" t="s">
        <v>9196</v>
      </c>
    </row>
    <row r="5633" spans="1:1" x14ac:dyDescent="0.2">
      <c r="A5633" t="s">
        <v>9196</v>
      </c>
    </row>
    <row r="5634" spans="1:1" x14ac:dyDescent="0.2">
      <c r="A5634" t="s">
        <v>9196</v>
      </c>
    </row>
    <row r="5635" spans="1:1" x14ac:dyDescent="0.2">
      <c r="A5635" t="s">
        <v>9196</v>
      </c>
    </row>
    <row r="5636" spans="1:1" x14ac:dyDescent="0.2">
      <c r="A5636" t="s">
        <v>9196</v>
      </c>
    </row>
    <row r="5637" spans="1:1" x14ac:dyDescent="0.2">
      <c r="A5637" t="s">
        <v>9196</v>
      </c>
    </row>
    <row r="5638" spans="1:1" x14ac:dyDescent="0.2">
      <c r="A5638" t="s">
        <v>9196</v>
      </c>
    </row>
    <row r="5639" spans="1:1" x14ac:dyDescent="0.2">
      <c r="A5639" t="s">
        <v>9196</v>
      </c>
    </row>
    <row r="5640" spans="1:1" x14ac:dyDescent="0.2">
      <c r="A5640" t="s">
        <v>9196</v>
      </c>
    </row>
    <row r="5641" spans="1:1" x14ac:dyDescent="0.2">
      <c r="A5641" t="s">
        <v>9196</v>
      </c>
    </row>
    <row r="5642" spans="1:1" x14ac:dyDescent="0.2">
      <c r="A5642" t="s">
        <v>9196</v>
      </c>
    </row>
    <row r="5643" spans="1:1" x14ac:dyDescent="0.2">
      <c r="A5643" t="s">
        <v>9196</v>
      </c>
    </row>
    <row r="5644" spans="1:1" x14ac:dyDescent="0.2">
      <c r="A5644" t="s">
        <v>9196</v>
      </c>
    </row>
    <row r="5645" spans="1:1" x14ac:dyDescent="0.2">
      <c r="A5645" t="s">
        <v>9196</v>
      </c>
    </row>
    <row r="5646" spans="1:1" x14ac:dyDescent="0.2">
      <c r="A5646" t="s">
        <v>9196</v>
      </c>
    </row>
    <row r="5647" spans="1:1" x14ac:dyDescent="0.2">
      <c r="A5647" t="s">
        <v>9196</v>
      </c>
    </row>
    <row r="5648" spans="1:1" x14ac:dyDescent="0.2">
      <c r="A5648" t="s">
        <v>9196</v>
      </c>
    </row>
    <row r="5649" spans="1:1" x14ac:dyDescent="0.2">
      <c r="A5649" t="s">
        <v>9196</v>
      </c>
    </row>
    <row r="5650" spans="1:1" x14ac:dyDescent="0.2">
      <c r="A5650" t="s">
        <v>9196</v>
      </c>
    </row>
    <row r="5651" spans="1:1" x14ac:dyDescent="0.2">
      <c r="A5651" t="s">
        <v>9196</v>
      </c>
    </row>
    <row r="5652" spans="1:1" x14ac:dyDescent="0.2">
      <c r="A5652" t="s">
        <v>9196</v>
      </c>
    </row>
    <row r="5653" spans="1:1" x14ac:dyDescent="0.2">
      <c r="A5653" t="s">
        <v>9196</v>
      </c>
    </row>
    <row r="5654" spans="1:1" x14ac:dyDescent="0.2">
      <c r="A5654" t="s">
        <v>9196</v>
      </c>
    </row>
    <row r="5655" spans="1:1" x14ac:dyDescent="0.2">
      <c r="A5655" t="s">
        <v>9196</v>
      </c>
    </row>
    <row r="5656" spans="1:1" x14ac:dyDescent="0.2">
      <c r="A5656" t="s">
        <v>9196</v>
      </c>
    </row>
    <row r="5657" spans="1:1" x14ac:dyDescent="0.2">
      <c r="A5657" t="s">
        <v>9196</v>
      </c>
    </row>
    <row r="5658" spans="1:1" x14ac:dyDescent="0.2">
      <c r="A5658" t="s">
        <v>9196</v>
      </c>
    </row>
    <row r="5659" spans="1:1" x14ac:dyDescent="0.2">
      <c r="A5659" t="s">
        <v>9196</v>
      </c>
    </row>
    <row r="5660" spans="1:1" x14ac:dyDescent="0.2">
      <c r="A5660" t="s">
        <v>9196</v>
      </c>
    </row>
    <row r="5661" spans="1:1" x14ac:dyDescent="0.2">
      <c r="A5661" t="s">
        <v>9196</v>
      </c>
    </row>
    <row r="5662" spans="1:1" x14ac:dyDescent="0.2">
      <c r="A5662" t="s">
        <v>9196</v>
      </c>
    </row>
    <row r="5663" spans="1:1" x14ac:dyDescent="0.2">
      <c r="A5663" t="s">
        <v>9196</v>
      </c>
    </row>
    <row r="5664" spans="1:1" x14ac:dyDescent="0.2">
      <c r="A5664" t="s">
        <v>9196</v>
      </c>
    </row>
    <row r="5665" spans="1:1" x14ac:dyDescent="0.2">
      <c r="A5665" t="s">
        <v>9196</v>
      </c>
    </row>
    <row r="5666" spans="1:1" x14ac:dyDescent="0.2">
      <c r="A5666" t="s">
        <v>9196</v>
      </c>
    </row>
    <row r="5667" spans="1:1" x14ac:dyDescent="0.2">
      <c r="A5667" t="s">
        <v>9196</v>
      </c>
    </row>
    <row r="5668" spans="1:1" x14ac:dyDescent="0.2">
      <c r="A5668" t="s">
        <v>9196</v>
      </c>
    </row>
    <row r="5669" spans="1:1" x14ac:dyDescent="0.2">
      <c r="A5669" t="s">
        <v>9196</v>
      </c>
    </row>
    <row r="5670" spans="1:1" x14ac:dyDescent="0.2">
      <c r="A5670" t="s">
        <v>9196</v>
      </c>
    </row>
    <row r="5671" spans="1:1" x14ac:dyDescent="0.2">
      <c r="A5671" t="s">
        <v>9196</v>
      </c>
    </row>
    <row r="5672" spans="1:1" x14ac:dyDescent="0.2">
      <c r="A5672" t="s">
        <v>9196</v>
      </c>
    </row>
    <row r="5673" spans="1:1" x14ac:dyDescent="0.2">
      <c r="A5673" t="s">
        <v>9196</v>
      </c>
    </row>
    <row r="5674" spans="1:1" x14ac:dyDescent="0.2">
      <c r="A5674" t="s">
        <v>9196</v>
      </c>
    </row>
    <row r="5675" spans="1:1" x14ac:dyDescent="0.2">
      <c r="A5675" t="s">
        <v>9196</v>
      </c>
    </row>
    <row r="5676" spans="1:1" x14ac:dyDescent="0.2">
      <c r="A5676" t="s">
        <v>9196</v>
      </c>
    </row>
    <row r="5677" spans="1:1" x14ac:dyDescent="0.2">
      <c r="A5677" t="s">
        <v>9196</v>
      </c>
    </row>
    <row r="5678" spans="1:1" x14ac:dyDescent="0.2">
      <c r="A5678" t="s">
        <v>9196</v>
      </c>
    </row>
    <row r="5679" spans="1:1" x14ac:dyDescent="0.2">
      <c r="A5679" t="s">
        <v>9196</v>
      </c>
    </row>
    <row r="5680" spans="1:1" x14ac:dyDescent="0.2">
      <c r="A5680" t="s">
        <v>9196</v>
      </c>
    </row>
    <row r="5681" spans="1:1" x14ac:dyDescent="0.2">
      <c r="A5681" t="s">
        <v>9196</v>
      </c>
    </row>
    <row r="5682" spans="1:1" x14ac:dyDescent="0.2">
      <c r="A5682" t="s">
        <v>9196</v>
      </c>
    </row>
    <row r="5683" spans="1:1" x14ac:dyDescent="0.2">
      <c r="A5683" t="s">
        <v>9196</v>
      </c>
    </row>
    <row r="5684" spans="1:1" x14ac:dyDescent="0.2">
      <c r="A5684" t="s">
        <v>9196</v>
      </c>
    </row>
    <row r="5685" spans="1:1" x14ac:dyDescent="0.2">
      <c r="A5685" t="s">
        <v>9196</v>
      </c>
    </row>
    <row r="5686" spans="1:1" x14ac:dyDescent="0.2">
      <c r="A5686" t="s">
        <v>9196</v>
      </c>
    </row>
    <row r="5687" spans="1:1" x14ac:dyDescent="0.2">
      <c r="A5687" t="s">
        <v>9196</v>
      </c>
    </row>
    <row r="5688" spans="1:1" x14ac:dyDescent="0.2">
      <c r="A5688" t="s">
        <v>9196</v>
      </c>
    </row>
    <row r="5689" spans="1:1" x14ac:dyDescent="0.2">
      <c r="A5689" t="s">
        <v>9196</v>
      </c>
    </row>
    <row r="5690" spans="1:1" x14ac:dyDescent="0.2">
      <c r="A5690" t="s">
        <v>9196</v>
      </c>
    </row>
    <row r="5691" spans="1:1" x14ac:dyDescent="0.2">
      <c r="A5691" t="s">
        <v>9196</v>
      </c>
    </row>
    <row r="5692" spans="1:1" x14ac:dyDescent="0.2">
      <c r="A5692" t="s">
        <v>9196</v>
      </c>
    </row>
    <row r="5693" spans="1:1" x14ac:dyDescent="0.2">
      <c r="A5693" t="s">
        <v>9196</v>
      </c>
    </row>
    <row r="5694" spans="1:1" x14ac:dyDescent="0.2">
      <c r="A5694" t="s">
        <v>9196</v>
      </c>
    </row>
    <row r="5695" spans="1:1" x14ac:dyDescent="0.2">
      <c r="A5695" t="s">
        <v>9196</v>
      </c>
    </row>
    <row r="5696" spans="1:1" x14ac:dyDescent="0.2">
      <c r="A5696" t="s">
        <v>9196</v>
      </c>
    </row>
    <row r="5697" spans="1:1" x14ac:dyDescent="0.2">
      <c r="A5697" t="s">
        <v>9196</v>
      </c>
    </row>
    <row r="5698" spans="1:1" x14ac:dyDescent="0.2">
      <c r="A5698" t="s">
        <v>9196</v>
      </c>
    </row>
    <row r="5699" spans="1:1" x14ac:dyDescent="0.2">
      <c r="A5699" t="s">
        <v>9196</v>
      </c>
    </row>
    <row r="5700" spans="1:1" x14ac:dyDescent="0.2">
      <c r="A5700" t="s">
        <v>9196</v>
      </c>
    </row>
    <row r="5701" spans="1:1" x14ac:dyDescent="0.2">
      <c r="A5701" t="s">
        <v>9196</v>
      </c>
    </row>
    <row r="5702" spans="1:1" x14ac:dyDescent="0.2">
      <c r="A5702" t="s">
        <v>9196</v>
      </c>
    </row>
    <row r="5703" spans="1:1" x14ac:dyDescent="0.2">
      <c r="A5703" t="s">
        <v>9196</v>
      </c>
    </row>
    <row r="5704" spans="1:1" x14ac:dyDescent="0.2">
      <c r="A5704" t="s">
        <v>9196</v>
      </c>
    </row>
    <row r="5705" spans="1:1" x14ac:dyDescent="0.2">
      <c r="A5705" t="s">
        <v>9196</v>
      </c>
    </row>
    <row r="5706" spans="1:1" x14ac:dyDescent="0.2">
      <c r="A5706" t="s">
        <v>9196</v>
      </c>
    </row>
    <row r="5707" spans="1:1" x14ac:dyDescent="0.2">
      <c r="A5707" t="s">
        <v>9196</v>
      </c>
    </row>
    <row r="5708" spans="1:1" x14ac:dyDescent="0.2">
      <c r="A5708" t="s">
        <v>9196</v>
      </c>
    </row>
    <row r="5709" spans="1:1" x14ac:dyDescent="0.2">
      <c r="A5709" t="s">
        <v>9196</v>
      </c>
    </row>
    <row r="5710" spans="1:1" x14ac:dyDescent="0.2">
      <c r="A5710" t="s">
        <v>9196</v>
      </c>
    </row>
    <row r="5711" spans="1:1" x14ac:dyDescent="0.2">
      <c r="A5711" t="s">
        <v>9196</v>
      </c>
    </row>
    <row r="5712" spans="1:1" x14ac:dyDescent="0.2">
      <c r="A5712" t="s">
        <v>9196</v>
      </c>
    </row>
    <row r="5713" spans="1:1" x14ac:dyDescent="0.2">
      <c r="A5713" t="s">
        <v>9196</v>
      </c>
    </row>
    <row r="5714" spans="1:1" x14ac:dyDescent="0.2">
      <c r="A5714" t="s">
        <v>9196</v>
      </c>
    </row>
    <row r="5715" spans="1:1" x14ac:dyDescent="0.2">
      <c r="A5715" t="s">
        <v>9196</v>
      </c>
    </row>
    <row r="5716" spans="1:1" x14ac:dyDescent="0.2">
      <c r="A5716" t="s">
        <v>9196</v>
      </c>
    </row>
    <row r="5717" spans="1:1" x14ac:dyDescent="0.2">
      <c r="A5717" t="s">
        <v>9196</v>
      </c>
    </row>
    <row r="5718" spans="1:1" x14ac:dyDescent="0.2">
      <c r="A5718" t="s">
        <v>9196</v>
      </c>
    </row>
    <row r="5719" spans="1:1" x14ac:dyDescent="0.2">
      <c r="A5719" t="s">
        <v>9196</v>
      </c>
    </row>
    <row r="5720" spans="1:1" x14ac:dyDescent="0.2">
      <c r="A5720" t="s">
        <v>9196</v>
      </c>
    </row>
    <row r="5721" spans="1:1" x14ac:dyDescent="0.2">
      <c r="A5721" t="s">
        <v>9196</v>
      </c>
    </row>
    <row r="5722" spans="1:1" x14ac:dyDescent="0.2">
      <c r="A5722" t="s">
        <v>9196</v>
      </c>
    </row>
    <row r="5723" spans="1:1" x14ac:dyDescent="0.2">
      <c r="A5723" t="s">
        <v>9196</v>
      </c>
    </row>
    <row r="5724" spans="1:1" x14ac:dyDescent="0.2">
      <c r="A5724" t="s">
        <v>9196</v>
      </c>
    </row>
    <row r="5725" spans="1:1" x14ac:dyDescent="0.2">
      <c r="A5725" t="s">
        <v>9196</v>
      </c>
    </row>
    <row r="5726" spans="1:1" x14ac:dyDescent="0.2">
      <c r="A5726" t="s">
        <v>9196</v>
      </c>
    </row>
    <row r="5727" spans="1:1" x14ac:dyDescent="0.2">
      <c r="A5727" t="s">
        <v>9196</v>
      </c>
    </row>
    <row r="5728" spans="1:1" x14ac:dyDescent="0.2">
      <c r="A5728" t="s">
        <v>9196</v>
      </c>
    </row>
    <row r="5729" spans="1:1" x14ac:dyDescent="0.2">
      <c r="A5729" t="s">
        <v>9196</v>
      </c>
    </row>
    <row r="5730" spans="1:1" x14ac:dyDescent="0.2">
      <c r="A5730" t="s">
        <v>9196</v>
      </c>
    </row>
    <row r="5731" spans="1:1" x14ac:dyDescent="0.2">
      <c r="A5731" t="s">
        <v>9196</v>
      </c>
    </row>
    <row r="5732" spans="1:1" x14ac:dyDescent="0.2">
      <c r="A5732" t="s">
        <v>9196</v>
      </c>
    </row>
    <row r="5733" spans="1:1" x14ac:dyDescent="0.2">
      <c r="A5733" t="s">
        <v>9196</v>
      </c>
    </row>
    <row r="5734" spans="1:1" x14ac:dyDescent="0.2">
      <c r="A5734" t="s">
        <v>9196</v>
      </c>
    </row>
    <row r="5735" spans="1:1" x14ac:dyDescent="0.2">
      <c r="A5735" t="s">
        <v>9196</v>
      </c>
    </row>
    <row r="5736" spans="1:1" x14ac:dyDescent="0.2">
      <c r="A5736" t="s">
        <v>9196</v>
      </c>
    </row>
    <row r="5737" spans="1:1" x14ac:dyDescent="0.2">
      <c r="A5737" t="s">
        <v>9196</v>
      </c>
    </row>
    <row r="5738" spans="1:1" x14ac:dyDescent="0.2">
      <c r="A5738" t="s">
        <v>9196</v>
      </c>
    </row>
    <row r="5739" spans="1:1" x14ac:dyDescent="0.2">
      <c r="A5739" t="s">
        <v>9196</v>
      </c>
    </row>
    <row r="5740" spans="1:1" x14ac:dyDescent="0.2">
      <c r="A5740" t="s">
        <v>9196</v>
      </c>
    </row>
    <row r="5741" spans="1:1" x14ac:dyDescent="0.2">
      <c r="A5741" t="s">
        <v>9196</v>
      </c>
    </row>
    <row r="5742" spans="1:1" x14ac:dyDescent="0.2">
      <c r="A5742" t="s">
        <v>9196</v>
      </c>
    </row>
    <row r="5743" spans="1:1" x14ac:dyDescent="0.2">
      <c r="A5743" t="s">
        <v>9196</v>
      </c>
    </row>
    <row r="5744" spans="1:1" x14ac:dyDescent="0.2">
      <c r="A5744" t="s">
        <v>9196</v>
      </c>
    </row>
    <row r="5745" spans="1:1" x14ac:dyDescent="0.2">
      <c r="A5745" t="s">
        <v>9196</v>
      </c>
    </row>
    <row r="5746" spans="1:1" x14ac:dyDescent="0.2">
      <c r="A5746" t="s">
        <v>9196</v>
      </c>
    </row>
    <row r="5747" spans="1:1" x14ac:dyDescent="0.2">
      <c r="A5747" t="s">
        <v>9196</v>
      </c>
    </row>
    <row r="5748" spans="1:1" x14ac:dyDescent="0.2">
      <c r="A5748" t="s">
        <v>9196</v>
      </c>
    </row>
    <row r="5749" spans="1:1" x14ac:dyDescent="0.2">
      <c r="A5749" t="s">
        <v>9196</v>
      </c>
    </row>
    <row r="5750" spans="1:1" x14ac:dyDescent="0.2">
      <c r="A5750" t="s">
        <v>9196</v>
      </c>
    </row>
    <row r="5751" spans="1:1" x14ac:dyDescent="0.2">
      <c r="A5751" t="s">
        <v>9196</v>
      </c>
    </row>
    <row r="5752" spans="1:1" x14ac:dyDescent="0.2">
      <c r="A5752" t="s">
        <v>9196</v>
      </c>
    </row>
    <row r="5753" spans="1:1" x14ac:dyDescent="0.2">
      <c r="A5753" t="s">
        <v>9196</v>
      </c>
    </row>
    <row r="5754" spans="1:1" x14ac:dyDescent="0.2">
      <c r="A5754" t="s">
        <v>9196</v>
      </c>
    </row>
    <row r="5755" spans="1:1" x14ac:dyDescent="0.2">
      <c r="A5755" t="s">
        <v>9196</v>
      </c>
    </row>
    <row r="5756" spans="1:1" x14ac:dyDescent="0.2">
      <c r="A5756" t="s">
        <v>9196</v>
      </c>
    </row>
    <row r="5757" spans="1:1" x14ac:dyDescent="0.2">
      <c r="A5757" t="s">
        <v>9196</v>
      </c>
    </row>
    <row r="5758" spans="1:1" x14ac:dyDescent="0.2">
      <c r="A5758" t="s">
        <v>9196</v>
      </c>
    </row>
    <row r="5759" spans="1:1" x14ac:dyDescent="0.2">
      <c r="A5759" t="s">
        <v>9196</v>
      </c>
    </row>
    <row r="5760" spans="1:1" x14ac:dyDescent="0.2">
      <c r="A5760" t="s">
        <v>9196</v>
      </c>
    </row>
    <row r="5761" spans="1:1" x14ac:dyDescent="0.2">
      <c r="A5761" t="s">
        <v>9196</v>
      </c>
    </row>
    <row r="5762" spans="1:1" x14ac:dyDescent="0.2">
      <c r="A5762" t="s">
        <v>9196</v>
      </c>
    </row>
    <row r="5763" spans="1:1" x14ac:dyDescent="0.2">
      <c r="A5763" t="s">
        <v>9196</v>
      </c>
    </row>
    <row r="5764" spans="1:1" x14ac:dyDescent="0.2">
      <c r="A5764" t="s">
        <v>9196</v>
      </c>
    </row>
    <row r="5765" spans="1:1" x14ac:dyDescent="0.2">
      <c r="A5765" t="s">
        <v>9196</v>
      </c>
    </row>
    <row r="5766" spans="1:1" x14ac:dyDescent="0.2">
      <c r="A5766" t="s">
        <v>9196</v>
      </c>
    </row>
    <row r="5767" spans="1:1" x14ac:dyDescent="0.2">
      <c r="A5767" t="s">
        <v>9196</v>
      </c>
    </row>
    <row r="5768" spans="1:1" x14ac:dyDescent="0.2">
      <c r="A5768" t="s">
        <v>9196</v>
      </c>
    </row>
    <row r="5769" spans="1:1" x14ac:dyDescent="0.2">
      <c r="A5769" t="s">
        <v>9196</v>
      </c>
    </row>
    <row r="5770" spans="1:1" x14ac:dyDescent="0.2">
      <c r="A5770" t="s">
        <v>9196</v>
      </c>
    </row>
    <row r="5771" spans="1:1" x14ac:dyDescent="0.2">
      <c r="A5771" t="s">
        <v>9196</v>
      </c>
    </row>
    <row r="5772" spans="1:1" x14ac:dyDescent="0.2">
      <c r="A5772" t="s">
        <v>9196</v>
      </c>
    </row>
    <row r="5773" spans="1:1" x14ac:dyDescent="0.2">
      <c r="A5773" t="s">
        <v>9196</v>
      </c>
    </row>
    <row r="5774" spans="1:1" x14ac:dyDescent="0.2">
      <c r="A5774" t="s">
        <v>9196</v>
      </c>
    </row>
    <row r="5775" spans="1:1" x14ac:dyDescent="0.2">
      <c r="A5775" t="s">
        <v>9196</v>
      </c>
    </row>
    <row r="5776" spans="1:1" x14ac:dyDescent="0.2">
      <c r="A5776" t="s">
        <v>9196</v>
      </c>
    </row>
    <row r="5777" spans="1:1" x14ac:dyDescent="0.2">
      <c r="A5777" t="s">
        <v>9196</v>
      </c>
    </row>
    <row r="5778" spans="1:1" x14ac:dyDescent="0.2">
      <c r="A5778" t="s">
        <v>9196</v>
      </c>
    </row>
    <row r="5779" spans="1:1" x14ac:dyDescent="0.2">
      <c r="A5779" t="s">
        <v>9196</v>
      </c>
    </row>
    <row r="5780" spans="1:1" x14ac:dyDescent="0.2">
      <c r="A5780" t="s">
        <v>9196</v>
      </c>
    </row>
    <row r="5781" spans="1:1" x14ac:dyDescent="0.2">
      <c r="A5781" t="s">
        <v>9196</v>
      </c>
    </row>
    <row r="5782" spans="1:1" x14ac:dyDescent="0.2">
      <c r="A5782" t="s">
        <v>9196</v>
      </c>
    </row>
    <row r="5783" spans="1:1" x14ac:dyDescent="0.2">
      <c r="A5783" t="s">
        <v>9196</v>
      </c>
    </row>
    <row r="5784" spans="1:1" x14ac:dyDescent="0.2">
      <c r="A5784" t="s">
        <v>9196</v>
      </c>
    </row>
    <row r="5785" spans="1:1" x14ac:dyDescent="0.2">
      <c r="A5785" t="s">
        <v>9196</v>
      </c>
    </row>
    <row r="5786" spans="1:1" x14ac:dyDescent="0.2">
      <c r="A5786" t="s">
        <v>9196</v>
      </c>
    </row>
    <row r="5787" spans="1:1" x14ac:dyDescent="0.2">
      <c r="A5787" t="s">
        <v>9196</v>
      </c>
    </row>
    <row r="5788" spans="1:1" x14ac:dyDescent="0.2">
      <c r="A5788" t="s">
        <v>9196</v>
      </c>
    </row>
    <row r="5789" spans="1:1" x14ac:dyDescent="0.2">
      <c r="A5789" t="s">
        <v>9196</v>
      </c>
    </row>
    <row r="5790" spans="1:1" x14ac:dyDescent="0.2">
      <c r="A5790" t="s">
        <v>9196</v>
      </c>
    </row>
    <row r="5791" spans="1:1" x14ac:dyDescent="0.2">
      <c r="A5791" t="s">
        <v>9196</v>
      </c>
    </row>
    <row r="5792" spans="1:1" x14ac:dyDescent="0.2">
      <c r="A5792" t="s">
        <v>9196</v>
      </c>
    </row>
    <row r="5793" spans="1:1" x14ac:dyDescent="0.2">
      <c r="A5793" t="s">
        <v>9196</v>
      </c>
    </row>
    <row r="5794" spans="1:1" x14ac:dyDescent="0.2">
      <c r="A5794" t="s">
        <v>9196</v>
      </c>
    </row>
    <row r="5795" spans="1:1" x14ac:dyDescent="0.2">
      <c r="A5795" t="s">
        <v>9196</v>
      </c>
    </row>
    <row r="5796" spans="1:1" x14ac:dyDescent="0.2">
      <c r="A5796" t="s">
        <v>9196</v>
      </c>
    </row>
    <row r="5797" spans="1:1" x14ac:dyDescent="0.2">
      <c r="A5797" t="s">
        <v>9196</v>
      </c>
    </row>
    <row r="5798" spans="1:1" x14ac:dyDescent="0.2">
      <c r="A5798" t="s">
        <v>9196</v>
      </c>
    </row>
    <row r="5799" spans="1:1" x14ac:dyDescent="0.2">
      <c r="A5799" t="s">
        <v>9196</v>
      </c>
    </row>
    <row r="5800" spans="1:1" x14ac:dyDescent="0.2">
      <c r="A5800" t="s">
        <v>9196</v>
      </c>
    </row>
    <row r="5801" spans="1:1" x14ac:dyDescent="0.2">
      <c r="A5801" t="s">
        <v>9196</v>
      </c>
    </row>
    <row r="5802" spans="1:1" x14ac:dyDescent="0.2">
      <c r="A5802" t="s">
        <v>9196</v>
      </c>
    </row>
    <row r="5803" spans="1:1" x14ac:dyDescent="0.2">
      <c r="A5803" t="s">
        <v>9196</v>
      </c>
    </row>
    <row r="5804" spans="1:1" x14ac:dyDescent="0.2">
      <c r="A5804" t="s">
        <v>9196</v>
      </c>
    </row>
    <row r="5805" spans="1:1" x14ac:dyDescent="0.2">
      <c r="A5805" t="s">
        <v>9196</v>
      </c>
    </row>
    <row r="5806" spans="1:1" x14ac:dyDescent="0.2">
      <c r="A5806" t="s">
        <v>9196</v>
      </c>
    </row>
    <row r="5807" spans="1:1" x14ac:dyDescent="0.2">
      <c r="A5807" t="s">
        <v>9196</v>
      </c>
    </row>
    <row r="5808" spans="1:1" x14ac:dyDescent="0.2">
      <c r="A5808" t="s">
        <v>9196</v>
      </c>
    </row>
    <row r="5809" spans="1:1" x14ac:dyDescent="0.2">
      <c r="A5809" t="s">
        <v>9196</v>
      </c>
    </row>
    <row r="5810" spans="1:1" x14ac:dyDescent="0.2">
      <c r="A5810" t="s">
        <v>9196</v>
      </c>
    </row>
    <row r="5811" spans="1:1" x14ac:dyDescent="0.2">
      <c r="A5811" t="s">
        <v>9196</v>
      </c>
    </row>
    <row r="5812" spans="1:1" x14ac:dyDescent="0.2">
      <c r="A5812" t="s">
        <v>9196</v>
      </c>
    </row>
    <row r="5813" spans="1:1" x14ac:dyDescent="0.2">
      <c r="A5813" t="s">
        <v>9196</v>
      </c>
    </row>
    <row r="5814" spans="1:1" x14ac:dyDescent="0.2">
      <c r="A5814" t="s">
        <v>9196</v>
      </c>
    </row>
    <row r="5815" spans="1:1" x14ac:dyDescent="0.2">
      <c r="A5815" t="s">
        <v>9196</v>
      </c>
    </row>
    <row r="5816" spans="1:1" x14ac:dyDescent="0.2">
      <c r="A5816" t="s">
        <v>9196</v>
      </c>
    </row>
    <row r="5817" spans="1:1" x14ac:dyDescent="0.2">
      <c r="A5817" t="s">
        <v>9196</v>
      </c>
    </row>
    <row r="5818" spans="1:1" x14ac:dyDescent="0.2">
      <c r="A5818" t="s">
        <v>9196</v>
      </c>
    </row>
    <row r="5819" spans="1:1" x14ac:dyDescent="0.2">
      <c r="A5819" t="s">
        <v>9196</v>
      </c>
    </row>
    <row r="5820" spans="1:1" x14ac:dyDescent="0.2">
      <c r="A5820" t="s">
        <v>9196</v>
      </c>
    </row>
    <row r="5821" spans="1:1" x14ac:dyDescent="0.2">
      <c r="A5821" t="s">
        <v>9196</v>
      </c>
    </row>
    <row r="5822" spans="1:1" x14ac:dyDescent="0.2">
      <c r="A5822" t="s">
        <v>9196</v>
      </c>
    </row>
    <row r="5823" spans="1:1" x14ac:dyDescent="0.2">
      <c r="A5823" t="s">
        <v>9196</v>
      </c>
    </row>
    <row r="5824" spans="1:1" x14ac:dyDescent="0.2">
      <c r="A5824" t="s">
        <v>9196</v>
      </c>
    </row>
    <row r="5825" spans="1:1" x14ac:dyDescent="0.2">
      <c r="A5825" t="s">
        <v>9196</v>
      </c>
    </row>
    <row r="5826" spans="1:1" x14ac:dyDescent="0.2">
      <c r="A5826" t="s">
        <v>9196</v>
      </c>
    </row>
    <row r="5827" spans="1:1" x14ac:dyDescent="0.2">
      <c r="A5827" t="s">
        <v>9196</v>
      </c>
    </row>
    <row r="5828" spans="1:1" x14ac:dyDescent="0.2">
      <c r="A5828" t="s">
        <v>9196</v>
      </c>
    </row>
    <row r="5829" spans="1:1" x14ac:dyDescent="0.2">
      <c r="A5829" t="s">
        <v>9196</v>
      </c>
    </row>
    <row r="5830" spans="1:1" x14ac:dyDescent="0.2">
      <c r="A5830" t="s">
        <v>9196</v>
      </c>
    </row>
    <row r="5831" spans="1:1" x14ac:dyDescent="0.2">
      <c r="A5831" t="s">
        <v>9196</v>
      </c>
    </row>
    <row r="5832" spans="1:1" x14ac:dyDescent="0.2">
      <c r="A5832" t="s">
        <v>9196</v>
      </c>
    </row>
    <row r="5833" spans="1:1" x14ac:dyDescent="0.2">
      <c r="A5833" t="s">
        <v>9196</v>
      </c>
    </row>
    <row r="5834" spans="1:1" x14ac:dyDescent="0.2">
      <c r="A5834" t="s">
        <v>9196</v>
      </c>
    </row>
    <row r="5835" spans="1:1" x14ac:dyDescent="0.2">
      <c r="A5835" t="s">
        <v>9196</v>
      </c>
    </row>
    <row r="5836" spans="1:1" x14ac:dyDescent="0.2">
      <c r="A5836" t="s">
        <v>9196</v>
      </c>
    </row>
    <row r="5837" spans="1:1" x14ac:dyDescent="0.2">
      <c r="A5837" t="s">
        <v>9196</v>
      </c>
    </row>
    <row r="5838" spans="1:1" x14ac:dyDescent="0.2">
      <c r="A5838" t="s">
        <v>9196</v>
      </c>
    </row>
    <row r="5839" spans="1:1" x14ac:dyDescent="0.2">
      <c r="A5839" t="s">
        <v>9196</v>
      </c>
    </row>
    <row r="5840" spans="1:1" x14ac:dyDescent="0.2">
      <c r="A5840" t="s">
        <v>9196</v>
      </c>
    </row>
    <row r="5841" spans="1:1" x14ac:dyDescent="0.2">
      <c r="A5841" t="s">
        <v>9196</v>
      </c>
    </row>
    <row r="5842" spans="1:1" x14ac:dyDescent="0.2">
      <c r="A5842" t="s">
        <v>9196</v>
      </c>
    </row>
    <row r="5843" spans="1:1" x14ac:dyDescent="0.2">
      <c r="A5843" t="s">
        <v>9196</v>
      </c>
    </row>
    <row r="5844" spans="1:1" x14ac:dyDescent="0.2">
      <c r="A5844" t="s">
        <v>9196</v>
      </c>
    </row>
    <row r="5845" spans="1:1" x14ac:dyDescent="0.2">
      <c r="A5845" t="s">
        <v>9196</v>
      </c>
    </row>
    <row r="5846" spans="1:1" x14ac:dyDescent="0.2">
      <c r="A5846" t="s">
        <v>9196</v>
      </c>
    </row>
    <row r="5847" spans="1:1" x14ac:dyDescent="0.2">
      <c r="A5847" t="s">
        <v>9196</v>
      </c>
    </row>
    <row r="5848" spans="1:1" x14ac:dyDescent="0.2">
      <c r="A5848" t="s">
        <v>9196</v>
      </c>
    </row>
    <row r="5849" spans="1:1" x14ac:dyDescent="0.2">
      <c r="A5849" t="s">
        <v>9196</v>
      </c>
    </row>
    <row r="5850" spans="1:1" x14ac:dyDescent="0.2">
      <c r="A5850" t="s">
        <v>9196</v>
      </c>
    </row>
    <row r="5851" spans="1:1" x14ac:dyDescent="0.2">
      <c r="A5851" t="s">
        <v>9196</v>
      </c>
    </row>
    <row r="5852" spans="1:1" x14ac:dyDescent="0.2">
      <c r="A5852" t="s">
        <v>9196</v>
      </c>
    </row>
    <row r="5853" spans="1:1" x14ac:dyDescent="0.2">
      <c r="A5853" t="s">
        <v>9196</v>
      </c>
    </row>
    <row r="5854" spans="1:1" x14ac:dyDescent="0.2">
      <c r="A5854" t="s">
        <v>9196</v>
      </c>
    </row>
    <row r="5855" spans="1:1" x14ac:dyDescent="0.2">
      <c r="A5855" t="s">
        <v>9196</v>
      </c>
    </row>
    <row r="5856" spans="1:1" x14ac:dyDescent="0.2">
      <c r="A5856" t="s">
        <v>9196</v>
      </c>
    </row>
    <row r="5857" spans="1:1" x14ac:dyDescent="0.2">
      <c r="A5857" t="s">
        <v>9196</v>
      </c>
    </row>
    <row r="5858" spans="1:1" x14ac:dyDescent="0.2">
      <c r="A5858" t="s">
        <v>9196</v>
      </c>
    </row>
    <row r="5859" spans="1:1" x14ac:dyDescent="0.2">
      <c r="A5859" t="s">
        <v>9196</v>
      </c>
    </row>
    <row r="5860" spans="1:1" x14ac:dyDescent="0.2">
      <c r="A5860" t="s">
        <v>9196</v>
      </c>
    </row>
    <row r="5861" spans="1:1" x14ac:dyDescent="0.2">
      <c r="A5861" t="s">
        <v>9196</v>
      </c>
    </row>
    <row r="5862" spans="1:1" x14ac:dyDescent="0.2">
      <c r="A5862" t="s">
        <v>9196</v>
      </c>
    </row>
    <row r="5863" spans="1:1" x14ac:dyDescent="0.2">
      <c r="A5863" t="s">
        <v>9196</v>
      </c>
    </row>
    <row r="5864" spans="1:1" x14ac:dyDescent="0.2">
      <c r="A5864" t="s">
        <v>9196</v>
      </c>
    </row>
    <row r="5865" spans="1:1" x14ac:dyDescent="0.2">
      <c r="A5865" t="s">
        <v>9196</v>
      </c>
    </row>
    <row r="5866" spans="1:1" x14ac:dyDescent="0.2">
      <c r="A5866" t="s">
        <v>9196</v>
      </c>
    </row>
    <row r="5867" spans="1:1" x14ac:dyDescent="0.2">
      <c r="A5867" t="s">
        <v>9196</v>
      </c>
    </row>
    <row r="5868" spans="1:1" x14ac:dyDescent="0.2">
      <c r="A5868" t="s">
        <v>9196</v>
      </c>
    </row>
    <row r="5869" spans="1:1" x14ac:dyDescent="0.2">
      <c r="A5869" t="s">
        <v>9196</v>
      </c>
    </row>
    <row r="5870" spans="1:1" x14ac:dyDescent="0.2">
      <c r="A5870" t="s">
        <v>9196</v>
      </c>
    </row>
    <row r="5871" spans="1:1" x14ac:dyDescent="0.2">
      <c r="A5871" t="s">
        <v>9196</v>
      </c>
    </row>
    <row r="5872" spans="1:1" x14ac:dyDescent="0.2">
      <c r="A5872" t="s">
        <v>9196</v>
      </c>
    </row>
    <row r="5873" spans="1:1" x14ac:dyDescent="0.2">
      <c r="A5873" t="s">
        <v>9196</v>
      </c>
    </row>
    <row r="5874" spans="1:1" x14ac:dyDescent="0.2">
      <c r="A5874" t="s">
        <v>9196</v>
      </c>
    </row>
    <row r="5875" spans="1:1" x14ac:dyDescent="0.2">
      <c r="A5875" t="s">
        <v>9196</v>
      </c>
    </row>
    <row r="5876" spans="1:1" x14ac:dyDescent="0.2">
      <c r="A5876" t="s">
        <v>9196</v>
      </c>
    </row>
    <row r="5877" spans="1:1" x14ac:dyDescent="0.2">
      <c r="A5877" t="s">
        <v>9196</v>
      </c>
    </row>
    <row r="5878" spans="1:1" x14ac:dyDescent="0.2">
      <c r="A5878" t="s">
        <v>9196</v>
      </c>
    </row>
    <row r="5879" spans="1:1" x14ac:dyDescent="0.2">
      <c r="A5879" t="s">
        <v>9196</v>
      </c>
    </row>
    <row r="5880" spans="1:1" x14ac:dyDescent="0.2">
      <c r="A5880" t="s">
        <v>9196</v>
      </c>
    </row>
    <row r="5881" spans="1:1" x14ac:dyDescent="0.2">
      <c r="A5881" t="s">
        <v>9196</v>
      </c>
    </row>
    <row r="5882" spans="1:1" x14ac:dyDescent="0.2">
      <c r="A5882" t="s">
        <v>9196</v>
      </c>
    </row>
    <row r="5883" spans="1:1" x14ac:dyDescent="0.2">
      <c r="A5883" t="s">
        <v>9196</v>
      </c>
    </row>
    <row r="5884" spans="1:1" x14ac:dyDescent="0.2">
      <c r="A5884" t="s">
        <v>9196</v>
      </c>
    </row>
    <row r="5885" spans="1:1" x14ac:dyDescent="0.2">
      <c r="A5885" t="s">
        <v>9196</v>
      </c>
    </row>
    <row r="5886" spans="1:1" x14ac:dyDescent="0.2">
      <c r="A5886" t="s">
        <v>9196</v>
      </c>
    </row>
    <row r="5887" spans="1:1" x14ac:dyDescent="0.2">
      <c r="A5887" t="s">
        <v>9196</v>
      </c>
    </row>
    <row r="5888" spans="1:1" x14ac:dyDescent="0.2">
      <c r="A5888" t="s">
        <v>9196</v>
      </c>
    </row>
    <row r="5889" spans="1:1" x14ac:dyDescent="0.2">
      <c r="A5889" t="s">
        <v>9196</v>
      </c>
    </row>
    <row r="5890" spans="1:1" x14ac:dyDescent="0.2">
      <c r="A5890" t="s">
        <v>9196</v>
      </c>
    </row>
    <row r="5891" spans="1:1" x14ac:dyDescent="0.2">
      <c r="A5891" t="s">
        <v>9196</v>
      </c>
    </row>
    <row r="5892" spans="1:1" x14ac:dyDescent="0.2">
      <c r="A5892" t="s">
        <v>9196</v>
      </c>
    </row>
    <row r="5893" spans="1:1" x14ac:dyDescent="0.2">
      <c r="A5893" t="s">
        <v>9196</v>
      </c>
    </row>
    <row r="5894" spans="1:1" x14ac:dyDescent="0.2">
      <c r="A5894" t="s">
        <v>9196</v>
      </c>
    </row>
    <row r="5895" spans="1:1" x14ac:dyDescent="0.2">
      <c r="A5895" t="s">
        <v>9196</v>
      </c>
    </row>
    <row r="5896" spans="1:1" x14ac:dyDescent="0.2">
      <c r="A5896" t="s">
        <v>9196</v>
      </c>
    </row>
    <row r="5897" spans="1:1" x14ac:dyDescent="0.2">
      <c r="A5897" t="s">
        <v>9196</v>
      </c>
    </row>
    <row r="5898" spans="1:1" x14ac:dyDescent="0.2">
      <c r="A5898" t="s">
        <v>9196</v>
      </c>
    </row>
    <row r="5899" spans="1:1" x14ac:dyDescent="0.2">
      <c r="A5899" t="s">
        <v>9196</v>
      </c>
    </row>
    <row r="5900" spans="1:1" x14ac:dyDescent="0.2">
      <c r="A5900" t="s">
        <v>9196</v>
      </c>
    </row>
    <row r="5901" spans="1:1" x14ac:dyDescent="0.2">
      <c r="A5901" t="s">
        <v>9196</v>
      </c>
    </row>
    <row r="5902" spans="1:1" x14ac:dyDescent="0.2">
      <c r="A5902" t="s">
        <v>9196</v>
      </c>
    </row>
    <row r="5903" spans="1:1" x14ac:dyDescent="0.2">
      <c r="A5903" t="s">
        <v>9196</v>
      </c>
    </row>
    <row r="5904" spans="1:1" x14ac:dyDescent="0.2">
      <c r="A5904" t="s">
        <v>9196</v>
      </c>
    </row>
    <row r="5905" spans="1:1" x14ac:dyDescent="0.2">
      <c r="A5905" t="s">
        <v>9196</v>
      </c>
    </row>
    <row r="5906" spans="1:1" x14ac:dyDescent="0.2">
      <c r="A5906" t="s">
        <v>9196</v>
      </c>
    </row>
    <row r="5907" spans="1:1" x14ac:dyDescent="0.2">
      <c r="A5907" t="s">
        <v>9196</v>
      </c>
    </row>
    <row r="5908" spans="1:1" x14ac:dyDescent="0.2">
      <c r="A5908" t="s">
        <v>9196</v>
      </c>
    </row>
    <row r="5909" spans="1:1" x14ac:dyDescent="0.2">
      <c r="A5909" t="s">
        <v>9196</v>
      </c>
    </row>
    <row r="5910" spans="1:1" x14ac:dyDescent="0.2">
      <c r="A5910" t="s">
        <v>9196</v>
      </c>
    </row>
    <row r="5911" spans="1:1" x14ac:dyDescent="0.2">
      <c r="A5911" t="s">
        <v>9196</v>
      </c>
    </row>
    <row r="5912" spans="1:1" x14ac:dyDescent="0.2">
      <c r="A5912" t="s">
        <v>9196</v>
      </c>
    </row>
    <row r="5913" spans="1:1" x14ac:dyDescent="0.2">
      <c r="A5913" t="s">
        <v>9196</v>
      </c>
    </row>
    <row r="5914" spans="1:1" x14ac:dyDescent="0.2">
      <c r="A5914" t="s">
        <v>9196</v>
      </c>
    </row>
    <row r="5915" spans="1:1" x14ac:dyDescent="0.2">
      <c r="A5915" t="s">
        <v>9196</v>
      </c>
    </row>
    <row r="5916" spans="1:1" x14ac:dyDescent="0.2">
      <c r="A5916" t="s">
        <v>9196</v>
      </c>
    </row>
    <row r="5917" spans="1:1" x14ac:dyDescent="0.2">
      <c r="A5917" t="s">
        <v>9196</v>
      </c>
    </row>
    <row r="5918" spans="1:1" x14ac:dyDescent="0.2">
      <c r="A5918" t="s">
        <v>9196</v>
      </c>
    </row>
    <row r="5919" spans="1:1" x14ac:dyDescent="0.2">
      <c r="A5919" t="s">
        <v>9196</v>
      </c>
    </row>
    <row r="5920" spans="1:1" x14ac:dyDescent="0.2">
      <c r="A5920" t="s">
        <v>9196</v>
      </c>
    </row>
    <row r="5921" spans="1:1" x14ac:dyDescent="0.2">
      <c r="A5921" t="s">
        <v>9196</v>
      </c>
    </row>
    <row r="5922" spans="1:1" x14ac:dyDescent="0.2">
      <c r="A5922" t="s">
        <v>9196</v>
      </c>
    </row>
    <row r="5923" spans="1:1" x14ac:dyDescent="0.2">
      <c r="A5923" t="s">
        <v>9196</v>
      </c>
    </row>
    <row r="5924" spans="1:1" x14ac:dyDescent="0.2">
      <c r="A5924" t="s">
        <v>9196</v>
      </c>
    </row>
    <row r="5925" spans="1:1" x14ac:dyDescent="0.2">
      <c r="A5925" t="s">
        <v>9196</v>
      </c>
    </row>
    <row r="5926" spans="1:1" x14ac:dyDescent="0.2">
      <c r="A5926" t="s">
        <v>9196</v>
      </c>
    </row>
    <row r="5927" spans="1:1" x14ac:dyDescent="0.2">
      <c r="A5927" t="s">
        <v>9196</v>
      </c>
    </row>
    <row r="5928" spans="1:1" x14ac:dyDescent="0.2">
      <c r="A5928" t="s">
        <v>9196</v>
      </c>
    </row>
    <row r="5929" spans="1:1" x14ac:dyDescent="0.2">
      <c r="A5929" t="s">
        <v>9196</v>
      </c>
    </row>
    <row r="5930" spans="1:1" x14ac:dyDescent="0.2">
      <c r="A5930" t="s">
        <v>9196</v>
      </c>
    </row>
    <row r="5931" spans="1:1" x14ac:dyDescent="0.2">
      <c r="A5931" t="s">
        <v>9196</v>
      </c>
    </row>
    <row r="5932" spans="1:1" x14ac:dyDescent="0.2">
      <c r="A5932" t="s">
        <v>9196</v>
      </c>
    </row>
    <row r="5933" spans="1:1" x14ac:dyDescent="0.2">
      <c r="A5933" t="s">
        <v>9196</v>
      </c>
    </row>
    <row r="5934" spans="1:1" x14ac:dyDescent="0.2">
      <c r="A5934" t="s">
        <v>9196</v>
      </c>
    </row>
    <row r="5935" spans="1:1" x14ac:dyDescent="0.2">
      <c r="A5935" t="s">
        <v>9196</v>
      </c>
    </row>
    <row r="5936" spans="1:1" x14ac:dyDescent="0.2">
      <c r="A5936" t="s">
        <v>9196</v>
      </c>
    </row>
    <row r="5937" spans="1:1" x14ac:dyDescent="0.2">
      <c r="A5937" t="s">
        <v>9196</v>
      </c>
    </row>
    <row r="5938" spans="1:1" x14ac:dyDescent="0.2">
      <c r="A5938" t="s">
        <v>9196</v>
      </c>
    </row>
    <row r="5939" spans="1:1" x14ac:dyDescent="0.2">
      <c r="A5939" t="s">
        <v>9196</v>
      </c>
    </row>
    <row r="5940" spans="1:1" x14ac:dyDescent="0.2">
      <c r="A5940" t="s">
        <v>9196</v>
      </c>
    </row>
    <row r="5941" spans="1:1" x14ac:dyDescent="0.2">
      <c r="A5941" t="s">
        <v>9196</v>
      </c>
    </row>
    <row r="5942" spans="1:1" x14ac:dyDescent="0.2">
      <c r="A5942" t="s">
        <v>9196</v>
      </c>
    </row>
    <row r="5943" spans="1:1" x14ac:dyDescent="0.2">
      <c r="A5943" t="s">
        <v>9196</v>
      </c>
    </row>
    <row r="5944" spans="1:1" x14ac:dyDescent="0.2">
      <c r="A5944" t="s">
        <v>9196</v>
      </c>
    </row>
    <row r="5945" spans="1:1" x14ac:dyDescent="0.2">
      <c r="A5945" t="s">
        <v>9196</v>
      </c>
    </row>
    <row r="5946" spans="1:1" x14ac:dyDescent="0.2">
      <c r="A5946" t="s">
        <v>9196</v>
      </c>
    </row>
    <row r="5947" spans="1:1" x14ac:dyDescent="0.2">
      <c r="A5947" t="s">
        <v>9196</v>
      </c>
    </row>
    <row r="5948" spans="1:1" x14ac:dyDescent="0.2">
      <c r="A5948" t="s">
        <v>9196</v>
      </c>
    </row>
    <row r="5949" spans="1:1" x14ac:dyDescent="0.2">
      <c r="A5949" t="s">
        <v>9196</v>
      </c>
    </row>
    <row r="5950" spans="1:1" x14ac:dyDescent="0.2">
      <c r="A5950" t="s">
        <v>9196</v>
      </c>
    </row>
    <row r="5951" spans="1:1" x14ac:dyDescent="0.2">
      <c r="A5951" t="s">
        <v>9196</v>
      </c>
    </row>
    <row r="5952" spans="1:1" x14ac:dyDescent="0.2">
      <c r="A5952" t="s">
        <v>9196</v>
      </c>
    </row>
    <row r="5953" spans="1:1" x14ac:dyDescent="0.2">
      <c r="A5953" t="s">
        <v>9196</v>
      </c>
    </row>
    <row r="5954" spans="1:1" x14ac:dyDescent="0.2">
      <c r="A5954" t="s">
        <v>9196</v>
      </c>
    </row>
    <row r="5955" spans="1:1" x14ac:dyDescent="0.2">
      <c r="A5955" t="s">
        <v>9196</v>
      </c>
    </row>
    <row r="5956" spans="1:1" x14ac:dyDescent="0.2">
      <c r="A5956" t="s">
        <v>9196</v>
      </c>
    </row>
    <row r="5957" spans="1:1" x14ac:dyDescent="0.2">
      <c r="A5957" t="s">
        <v>9196</v>
      </c>
    </row>
    <row r="5958" spans="1:1" x14ac:dyDescent="0.2">
      <c r="A5958" t="s">
        <v>9196</v>
      </c>
    </row>
    <row r="5959" spans="1:1" x14ac:dyDescent="0.2">
      <c r="A5959" t="s">
        <v>9196</v>
      </c>
    </row>
    <row r="5960" spans="1:1" x14ac:dyDescent="0.2">
      <c r="A5960" t="s">
        <v>9196</v>
      </c>
    </row>
    <row r="5961" spans="1:1" x14ac:dyDescent="0.2">
      <c r="A5961" t="s">
        <v>9196</v>
      </c>
    </row>
    <row r="5962" spans="1:1" x14ac:dyDescent="0.2">
      <c r="A5962" t="s">
        <v>9196</v>
      </c>
    </row>
    <row r="5963" spans="1:1" x14ac:dyDescent="0.2">
      <c r="A5963" t="s">
        <v>9196</v>
      </c>
    </row>
    <row r="5964" spans="1:1" x14ac:dyDescent="0.2">
      <c r="A5964" t="s">
        <v>9196</v>
      </c>
    </row>
    <row r="5965" spans="1:1" x14ac:dyDescent="0.2">
      <c r="A5965" t="s">
        <v>9196</v>
      </c>
    </row>
    <row r="5966" spans="1:1" x14ac:dyDescent="0.2">
      <c r="A5966" t="s">
        <v>9196</v>
      </c>
    </row>
    <row r="5967" spans="1:1" x14ac:dyDescent="0.2">
      <c r="A5967" t="s">
        <v>9196</v>
      </c>
    </row>
    <row r="5968" spans="1:1" x14ac:dyDescent="0.2">
      <c r="A5968" t="s">
        <v>9196</v>
      </c>
    </row>
    <row r="5969" spans="1:1" x14ac:dyDescent="0.2">
      <c r="A5969" t="s">
        <v>9196</v>
      </c>
    </row>
    <row r="5970" spans="1:1" x14ac:dyDescent="0.2">
      <c r="A5970" t="s">
        <v>9196</v>
      </c>
    </row>
    <row r="5971" spans="1:1" x14ac:dyDescent="0.2">
      <c r="A5971" t="s">
        <v>9196</v>
      </c>
    </row>
    <row r="5972" spans="1:1" x14ac:dyDescent="0.2">
      <c r="A5972" t="s">
        <v>9196</v>
      </c>
    </row>
    <row r="5973" spans="1:1" x14ac:dyDescent="0.2">
      <c r="A5973" t="s">
        <v>9196</v>
      </c>
    </row>
    <row r="5974" spans="1:1" x14ac:dyDescent="0.2">
      <c r="A5974" t="s">
        <v>9196</v>
      </c>
    </row>
    <row r="5975" spans="1:1" x14ac:dyDescent="0.2">
      <c r="A5975" t="s">
        <v>9196</v>
      </c>
    </row>
    <row r="5976" spans="1:1" x14ac:dyDescent="0.2">
      <c r="A5976" t="s">
        <v>9196</v>
      </c>
    </row>
    <row r="5977" spans="1:1" x14ac:dyDescent="0.2">
      <c r="A5977" t="s">
        <v>9196</v>
      </c>
    </row>
    <row r="5978" spans="1:1" x14ac:dyDescent="0.2">
      <c r="A5978" t="s">
        <v>9196</v>
      </c>
    </row>
    <row r="5979" spans="1:1" x14ac:dyDescent="0.2">
      <c r="A5979" t="s">
        <v>9196</v>
      </c>
    </row>
    <row r="5980" spans="1:1" x14ac:dyDescent="0.2">
      <c r="A5980" t="s">
        <v>9196</v>
      </c>
    </row>
    <row r="5981" spans="1:1" x14ac:dyDescent="0.2">
      <c r="A5981" t="s">
        <v>9196</v>
      </c>
    </row>
    <row r="5982" spans="1:1" x14ac:dyDescent="0.2">
      <c r="A5982" t="s">
        <v>9196</v>
      </c>
    </row>
    <row r="5983" spans="1:1" x14ac:dyDescent="0.2">
      <c r="A5983" t="s">
        <v>9196</v>
      </c>
    </row>
    <row r="5984" spans="1:1" x14ac:dyDescent="0.2">
      <c r="A5984" t="s">
        <v>9196</v>
      </c>
    </row>
    <row r="5985" spans="1:1" x14ac:dyDescent="0.2">
      <c r="A5985" t="s">
        <v>9196</v>
      </c>
    </row>
    <row r="5986" spans="1:1" x14ac:dyDescent="0.2">
      <c r="A5986" t="s">
        <v>9196</v>
      </c>
    </row>
    <row r="5987" spans="1:1" x14ac:dyDescent="0.2">
      <c r="A5987" t="s">
        <v>9196</v>
      </c>
    </row>
    <row r="5988" spans="1:1" x14ac:dyDescent="0.2">
      <c r="A5988" t="s">
        <v>9196</v>
      </c>
    </row>
    <row r="5989" spans="1:1" x14ac:dyDescent="0.2">
      <c r="A5989" t="s">
        <v>9196</v>
      </c>
    </row>
    <row r="5990" spans="1:1" x14ac:dyDescent="0.2">
      <c r="A5990" t="s">
        <v>9196</v>
      </c>
    </row>
    <row r="5991" spans="1:1" x14ac:dyDescent="0.2">
      <c r="A5991" t="s">
        <v>9196</v>
      </c>
    </row>
    <row r="5992" spans="1:1" x14ac:dyDescent="0.2">
      <c r="A5992" t="s">
        <v>9196</v>
      </c>
    </row>
    <row r="5993" spans="1:1" x14ac:dyDescent="0.2">
      <c r="A5993" t="s">
        <v>9196</v>
      </c>
    </row>
    <row r="5994" spans="1:1" x14ac:dyDescent="0.2">
      <c r="A5994" t="s">
        <v>9196</v>
      </c>
    </row>
    <row r="5995" spans="1:1" x14ac:dyDescent="0.2">
      <c r="A5995" t="s">
        <v>9196</v>
      </c>
    </row>
    <row r="5996" spans="1:1" x14ac:dyDescent="0.2">
      <c r="A5996" t="s">
        <v>9196</v>
      </c>
    </row>
    <row r="5997" spans="1:1" x14ac:dyDescent="0.2">
      <c r="A5997" t="s">
        <v>9196</v>
      </c>
    </row>
    <row r="5998" spans="1:1" x14ac:dyDescent="0.2">
      <c r="A5998" t="s">
        <v>9196</v>
      </c>
    </row>
    <row r="5999" spans="1:1" x14ac:dyDescent="0.2">
      <c r="A5999" t="s">
        <v>9196</v>
      </c>
    </row>
    <row r="6000" spans="1:1" x14ac:dyDescent="0.2">
      <c r="A6000" t="s">
        <v>9196</v>
      </c>
    </row>
    <row r="6001" spans="1:1" x14ac:dyDescent="0.2">
      <c r="A6001" t="s">
        <v>9196</v>
      </c>
    </row>
    <row r="6002" spans="1:1" x14ac:dyDescent="0.2">
      <c r="A6002" t="s">
        <v>9196</v>
      </c>
    </row>
    <row r="6003" spans="1:1" x14ac:dyDescent="0.2">
      <c r="A6003" t="s">
        <v>9196</v>
      </c>
    </row>
    <row r="6004" spans="1:1" x14ac:dyDescent="0.2">
      <c r="A6004" t="s">
        <v>9196</v>
      </c>
    </row>
    <row r="6005" spans="1:1" x14ac:dyDescent="0.2">
      <c r="A6005" t="s">
        <v>9196</v>
      </c>
    </row>
    <row r="6006" spans="1:1" x14ac:dyDescent="0.2">
      <c r="A6006" t="s">
        <v>9196</v>
      </c>
    </row>
    <row r="6007" spans="1:1" x14ac:dyDescent="0.2">
      <c r="A6007" t="s">
        <v>9196</v>
      </c>
    </row>
    <row r="6008" spans="1:1" x14ac:dyDescent="0.2">
      <c r="A6008" t="s">
        <v>9196</v>
      </c>
    </row>
    <row r="6009" spans="1:1" x14ac:dyDescent="0.2">
      <c r="A6009" t="s">
        <v>9196</v>
      </c>
    </row>
    <row r="6010" spans="1:1" x14ac:dyDescent="0.2">
      <c r="A6010" t="s">
        <v>9196</v>
      </c>
    </row>
    <row r="6011" spans="1:1" x14ac:dyDescent="0.2">
      <c r="A6011" t="s">
        <v>9196</v>
      </c>
    </row>
    <row r="6012" spans="1:1" x14ac:dyDescent="0.2">
      <c r="A6012" t="s">
        <v>9196</v>
      </c>
    </row>
    <row r="6013" spans="1:1" x14ac:dyDescent="0.2">
      <c r="A6013" t="s">
        <v>9196</v>
      </c>
    </row>
    <row r="6014" spans="1:1" x14ac:dyDescent="0.2">
      <c r="A6014" t="s">
        <v>9196</v>
      </c>
    </row>
    <row r="6015" spans="1:1" x14ac:dyDescent="0.2">
      <c r="A6015" t="s">
        <v>9196</v>
      </c>
    </row>
    <row r="6016" spans="1:1" x14ac:dyDescent="0.2">
      <c r="A6016" t="s">
        <v>9196</v>
      </c>
    </row>
    <row r="6017" spans="1:1" x14ac:dyDescent="0.2">
      <c r="A6017" t="s">
        <v>9196</v>
      </c>
    </row>
    <row r="6018" spans="1:1" x14ac:dyDescent="0.2">
      <c r="A6018" t="s">
        <v>9196</v>
      </c>
    </row>
    <row r="6019" spans="1:1" x14ac:dyDescent="0.2">
      <c r="A6019" t="s">
        <v>9196</v>
      </c>
    </row>
    <row r="6020" spans="1:1" x14ac:dyDescent="0.2">
      <c r="A6020" t="s">
        <v>9196</v>
      </c>
    </row>
    <row r="6021" spans="1:1" x14ac:dyDescent="0.2">
      <c r="A6021" t="s">
        <v>9196</v>
      </c>
    </row>
    <row r="6022" spans="1:1" x14ac:dyDescent="0.2">
      <c r="A6022" t="s">
        <v>9196</v>
      </c>
    </row>
    <row r="6023" spans="1:1" x14ac:dyDescent="0.2">
      <c r="A6023" t="s">
        <v>9196</v>
      </c>
    </row>
    <row r="6024" spans="1:1" x14ac:dyDescent="0.2">
      <c r="A6024" t="s">
        <v>9196</v>
      </c>
    </row>
    <row r="6025" spans="1:1" x14ac:dyDescent="0.2">
      <c r="A6025" t="s">
        <v>9196</v>
      </c>
    </row>
    <row r="6026" spans="1:1" x14ac:dyDescent="0.2">
      <c r="A6026" t="s">
        <v>9196</v>
      </c>
    </row>
    <row r="6027" spans="1:1" x14ac:dyDescent="0.2">
      <c r="A6027" t="s">
        <v>9196</v>
      </c>
    </row>
    <row r="6028" spans="1:1" x14ac:dyDescent="0.2">
      <c r="A6028" t="s">
        <v>9196</v>
      </c>
    </row>
    <row r="6029" spans="1:1" x14ac:dyDescent="0.2">
      <c r="A6029" t="s">
        <v>9196</v>
      </c>
    </row>
    <row r="6030" spans="1:1" x14ac:dyDescent="0.2">
      <c r="A6030" t="s">
        <v>9196</v>
      </c>
    </row>
    <row r="6031" spans="1:1" x14ac:dyDescent="0.2">
      <c r="A6031" t="s">
        <v>9196</v>
      </c>
    </row>
    <row r="6032" spans="1:1" x14ac:dyDescent="0.2">
      <c r="A6032" t="s">
        <v>9196</v>
      </c>
    </row>
    <row r="6033" spans="1:1" x14ac:dyDescent="0.2">
      <c r="A6033" t="s">
        <v>9196</v>
      </c>
    </row>
    <row r="6034" spans="1:1" x14ac:dyDescent="0.2">
      <c r="A6034" t="s">
        <v>9196</v>
      </c>
    </row>
    <row r="6035" spans="1:1" x14ac:dyDescent="0.2">
      <c r="A6035" t="s">
        <v>9196</v>
      </c>
    </row>
    <row r="6036" spans="1:1" x14ac:dyDescent="0.2">
      <c r="A6036" t="s">
        <v>9196</v>
      </c>
    </row>
    <row r="6037" spans="1:1" x14ac:dyDescent="0.2">
      <c r="A6037" t="s">
        <v>9196</v>
      </c>
    </row>
    <row r="6038" spans="1:1" x14ac:dyDescent="0.2">
      <c r="A6038" t="s">
        <v>9196</v>
      </c>
    </row>
    <row r="6039" spans="1:1" x14ac:dyDescent="0.2">
      <c r="A6039" t="s">
        <v>9196</v>
      </c>
    </row>
    <row r="6040" spans="1:1" x14ac:dyDescent="0.2">
      <c r="A6040" t="s">
        <v>9196</v>
      </c>
    </row>
    <row r="6041" spans="1:1" x14ac:dyDescent="0.2">
      <c r="A6041" t="s">
        <v>9196</v>
      </c>
    </row>
    <row r="6042" spans="1:1" x14ac:dyDescent="0.2">
      <c r="A6042" t="s">
        <v>9196</v>
      </c>
    </row>
    <row r="6043" spans="1:1" x14ac:dyDescent="0.2">
      <c r="A6043" t="s">
        <v>9196</v>
      </c>
    </row>
    <row r="6044" spans="1:1" x14ac:dyDescent="0.2">
      <c r="A6044" t="s">
        <v>9196</v>
      </c>
    </row>
    <row r="6045" spans="1:1" x14ac:dyDescent="0.2">
      <c r="A6045" t="s">
        <v>9196</v>
      </c>
    </row>
    <row r="6046" spans="1:1" x14ac:dyDescent="0.2">
      <c r="A6046" t="s">
        <v>9196</v>
      </c>
    </row>
    <row r="6047" spans="1:1" x14ac:dyDescent="0.2">
      <c r="A6047" t="s">
        <v>9196</v>
      </c>
    </row>
    <row r="6048" spans="1:1" x14ac:dyDescent="0.2">
      <c r="A6048" t="s">
        <v>9196</v>
      </c>
    </row>
    <row r="6049" spans="1:1" x14ac:dyDescent="0.2">
      <c r="A6049" t="s">
        <v>9196</v>
      </c>
    </row>
    <row r="6050" spans="1:1" x14ac:dyDescent="0.2">
      <c r="A6050" t="s">
        <v>9196</v>
      </c>
    </row>
    <row r="6051" spans="1:1" x14ac:dyDescent="0.2">
      <c r="A6051" t="s">
        <v>9196</v>
      </c>
    </row>
    <row r="6052" spans="1:1" x14ac:dyDescent="0.2">
      <c r="A6052" t="s">
        <v>9196</v>
      </c>
    </row>
    <row r="6053" spans="1:1" x14ac:dyDescent="0.2">
      <c r="A6053" t="s">
        <v>9196</v>
      </c>
    </row>
    <row r="6054" spans="1:1" x14ac:dyDescent="0.2">
      <c r="A6054" t="s">
        <v>9196</v>
      </c>
    </row>
    <row r="6055" spans="1:1" x14ac:dyDescent="0.2">
      <c r="A6055" t="s">
        <v>9196</v>
      </c>
    </row>
    <row r="6056" spans="1:1" x14ac:dyDescent="0.2">
      <c r="A6056" t="s">
        <v>9196</v>
      </c>
    </row>
    <row r="6057" spans="1:1" x14ac:dyDescent="0.2">
      <c r="A6057" t="s">
        <v>9196</v>
      </c>
    </row>
    <row r="6058" spans="1:1" x14ac:dyDescent="0.2">
      <c r="A6058" t="s">
        <v>9196</v>
      </c>
    </row>
    <row r="6059" spans="1:1" x14ac:dyDescent="0.2">
      <c r="A6059" t="s">
        <v>9196</v>
      </c>
    </row>
    <row r="6060" spans="1:1" x14ac:dyDescent="0.2">
      <c r="A6060" t="s">
        <v>9196</v>
      </c>
    </row>
    <row r="6061" spans="1:1" x14ac:dyDescent="0.2">
      <c r="A6061" t="s">
        <v>9196</v>
      </c>
    </row>
    <row r="6062" spans="1:1" x14ac:dyDescent="0.2">
      <c r="A6062" t="s">
        <v>9196</v>
      </c>
    </row>
    <row r="6063" spans="1:1" x14ac:dyDescent="0.2">
      <c r="A6063" t="s">
        <v>9196</v>
      </c>
    </row>
    <row r="6064" spans="1:1" x14ac:dyDescent="0.2">
      <c r="A6064" t="s">
        <v>9196</v>
      </c>
    </row>
    <row r="6065" spans="1:1" x14ac:dyDescent="0.2">
      <c r="A6065" t="s">
        <v>9196</v>
      </c>
    </row>
    <row r="6066" spans="1:1" x14ac:dyDescent="0.2">
      <c r="A6066" t="s">
        <v>9196</v>
      </c>
    </row>
    <row r="6067" spans="1:1" x14ac:dyDescent="0.2">
      <c r="A6067" t="s">
        <v>9196</v>
      </c>
    </row>
    <row r="6068" spans="1:1" x14ac:dyDescent="0.2">
      <c r="A6068" t="s">
        <v>9196</v>
      </c>
    </row>
    <row r="6069" spans="1:1" x14ac:dyDescent="0.2">
      <c r="A6069" t="s">
        <v>9196</v>
      </c>
    </row>
    <row r="6070" spans="1:1" x14ac:dyDescent="0.2">
      <c r="A6070" t="s">
        <v>9196</v>
      </c>
    </row>
    <row r="6071" spans="1:1" x14ac:dyDescent="0.2">
      <c r="A6071" t="s">
        <v>9196</v>
      </c>
    </row>
    <row r="6072" spans="1:1" x14ac:dyDescent="0.2">
      <c r="A6072" t="s">
        <v>9196</v>
      </c>
    </row>
    <row r="6073" spans="1:1" x14ac:dyDescent="0.2">
      <c r="A6073" t="s">
        <v>9196</v>
      </c>
    </row>
    <row r="6074" spans="1:1" x14ac:dyDescent="0.2">
      <c r="A6074" t="s">
        <v>9196</v>
      </c>
    </row>
    <row r="6075" spans="1:1" x14ac:dyDescent="0.2">
      <c r="A6075" t="s">
        <v>9196</v>
      </c>
    </row>
    <row r="6076" spans="1:1" x14ac:dyDescent="0.2">
      <c r="A6076" t="s">
        <v>9196</v>
      </c>
    </row>
    <row r="6077" spans="1:1" x14ac:dyDescent="0.2">
      <c r="A6077" t="s">
        <v>9196</v>
      </c>
    </row>
    <row r="6078" spans="1:1" x14ac:dyDescent="0.2">
      <c r="A6078" t="s">
        <v>9196</v>
      </c>
    </row>
    <row r="6079" spans="1:1" x14ac:dyDescent="0.2">
      <c r="A6079" t="s">
        <v>9196</v>
      </c>
    </row>
    <row r="6080" spans="1:1" x14ac:dyDescent="0.2">
      <c r="A6080" t="s">
        <v>9196</v>
      </c>
    </row>
    <row r="6081" spans="1:1" x14ac:dyDescent="0.2">
      <c r="A6081" t="s">
        <v>9196</v>
      </c>
    </row>
    <row r="6082" spans="1:1" x14ac:dyDescent="0.2">
      <c r="A6082" t="s">
        <v>9196</v>
      </c>
    </row>
    <row r="6083" spans="1:1" x14ac:dyDescent="0.2">
      <c r="A6083" t="s">
        <v>9196</v>
      </c>
    </row>
    <row r="6084" spans="1:1" x14ac:dyDescent="0.2">
      <c r="A6084" t="s">
        <v>9196</v>
      </c>
    </row>
    <row r="6085" spans="1:1" x14ac:dyDescent="0.2">
      <c r="A6085" t="s">
        <v>9196</v>
      </c>
    </row>
    <row r="6086" spans="1:1" x14ac:dyDescent="0.2">
      <c r="A6086" t="s">
        <v>9196</v>
      </c>
    </row>
    <row r="6087" spans="1:1" x14ac:dyDescent="0.2">
      <c r="A6087" t="s">
        <v>9196</v>
      </c>
    </row>
    <row r="6088" spans="1:1" x14ac:dyDescent="0.2">
      <c r="A6088" t="s">
        <v>9196</v>
      </c>
    </row>
    <row r="6089" spans="1:1" x14ac:dyDescent="0.2">
      <c r="A6089" t="s">
        <v>9196</v>
      </c>
    </row>
    <row r="6090" spans="1:1" x14ac:dyDescent="0.2">
      <c r="A6090" t="s">
        <v>9196</v>
      </c>
    </row>
    <row r="6091" spans="1:1" x14ac:dyDescent="0.2">
      <c r="A6091" t="s">
        <v>9196</v>
      </c>
    </row>
    <row r="6092" spans="1:1" x14ac:dyDescent="0.2">
      <c r="A6092" t="s">
        <v>9196</v>
      </c>
    </row>
    <row r="6093" spans="1:1" x14ac:dyDescent="0.2">
      <c r="A6093" t="s">
        <v>9196</v>
      </c>
    </row>
    <row r="6094" spans="1:1" x14ac:dyDescent="0.2">
      <c r="A6094" t="s">
        <v>9196</v>
      </c>
    </row>
    <row r="6095" spans="1:1" x14ac:dyDescent="0.2">
      <c r="A6095" t="s">
        <v>9196</v>
      </c>
    </row>
    <row r="6096" spans="1:1" x14ac:dyDescent="0.2">
      <c r="A6096" t="s">
        <v>9196</v>
      </c>
    </row>
    <row r="6097" spans="1:1" x14ac:dyDescent="0.2">
      <c r="A6097" t="s">
        <v>9196</v>
      </c>
    </row>
    <row r="6098" spans="1:1" x14ac:dyDescent="0.2">
      <c r="A6098" t="s">
        <v>9196</v>
      </c>
    </row>
    <row r="6099" spans="1:1" x14ac:dyDescent="0.2">
      <c r="A6099" t="s">
        <v>9196</v>
      </c>
    </row>
    <row r="6100" spans="1:1" x14ac:dyDescent="0.2">
      <c r="A6100" t="s">
        <v>9196</v>
      </c>
    </row>
    <row r="6101" spans="1:1" x14ac:dyDescent="0.2">
      <c r="A6101" t="s">
        <v>9196</v>
      </c>
    </row>
    <row r="6102" spans="1:1" x14ac:dyDescent="0.2">
      <c r="A6102" t="s">
        <v>9196</v>
      </c>
    </row>
    <row r="6103" spans="1:1" x14ac:dyDescent="0.2">
      <c r="A6103" t="s">
        <v>9196</v>
      </c>
    </row>
    <row r="6104" spans="1:1" x14ac:dyDescent="0.2">
      <c r="A6104" t="s">
        <v>9196</v>
      </c>
    </row>
    <row r="6105" spans="1:1" x14ac:dyDescent="0.2">
      <c r="A6105" t="s">
        <v>9196</v>
      </c>
    </row>
    <row r="6106" spans="1:1" x14ac:dyDescent="0.2">
      <c r="A6106" t="s">
        <v>9196</v>
      </c>
    </row>
    <row r="6107" spans="1:1" x14ac:dyDescent="0.2">
      <c r="A6107" t="s">
        <v>9196</v>
      </c>
    </row>
    <row r="6108" spans="1:1" x14ac:dyDescent="0.2">
      <c r="A6108" t="s">
        <v>9196</v>
      </c>
    </row>
    <row r="6109" spans="1:1" x14ac:dyDescent="0.2">
      <c r="A6109" t="s">
        <v>9196</v>
      </c>
    </row>
    <row r="6110" spans="1:1" x14ac:dyDescent="0.2">
      <c r="A6110" t="s">
        <v>9196</v>
      </c>
    </row>
    <row r="6111" spans="1:1" x14ac:dyDescent="0.2">
      <c r="A6111" t="s">
        <v>9196</v>
      </c>
    </row>
    <row r="6112" spans="1:1" x14ac:dyDescent="0.2">
      <c r="A6112" t="s">
        <v>9196</v>
      </c>
    </row>
    <row r="6113" spans="1:1" x14ac:dyDescent="0.2">
      <c r="A6113" t="s">
        <v>9196</v>
      </c>
    </row>
    <row r="6114" spans="1:1" x14ac:dyDescent="0.2">
      <c r="A6114" t="s">
        <v>9196</v>
      </c>
    </row>
    <row r="6115" spans="1:1" x14ac:dyDescent="0.2">
      <c r="A6115" t="s">
        <v>9196</v>
      </c>
    </row>
    <row r="6116" spans="1:1" x14ac:dyDescent="0.2">
      <c r="A6116" t="s">
        <v>9196</v>
      </c>
    </row>
    <row r="6117" spans="1:1" x14ac:dyDescent="0.2">
      <c r="A6117" t="s">
        <v>9196</v>
      </c>
    </row>
    <row r="6118" spans="1:1" x14ac:dyDescent="0.2">
      <c r="A6118" t="s">
        <v>9196</v>
      </c>
    </row>
    <row r="6119" spans="1:1" x14ac:dyDescent="0.2">
      <c r="A6119" t="s">
        <v>9196</v>
      </c>
    </row>
    <row r="6120" spans="1:1" x14ac:dyDescent="0.2">
      <c r="A6120" t="s">
        <v>9196</v>
      </c>
    </row>
    <row r="6121" spans="1:1" x14ac:dyDescent="0.2">
      <c r="A6121" t="s">
        <v>9196</v>
      </c>
    </row>
    <row r="6122" spans="1:1" x14ac:dyDescent="0.2">
      <c r="A6122" t="s">
        <v>9196</v>
      </c>
    </row>
    <row r="6123" spans="1:1" x14ac:dyDescent="0.2">
      <c r="A6123" t="s">
        <v>9196</v>
      </c>
    </row>
    <row r="6124" spans="1:1" x14ac:dyDescent="0.2">
      <c r="A6124" t="s">
        <v>9196</v>
      </c>
    </row>
    <row r="6125" spans="1:1" x14ac:dyDescent="0.2">
      <c r="A6125" t="s">
        <v>9196</v>
      </c>
    </row>
    <row r="6126" spans="1:1" x14ac:dyDescent="0.2">
      <c r="A6126" t="s">
        <v>9196</v>
      </c>
    </row>
    <row r="6127" spans="1:1" x14ac:dyDescent="0.2">
      <c r="A6127" t="s">
        <v>9196</v>
      </c>
    </row>
    <row r="6128" spans="1:1" x14ac:dyDescent="0.2">
      <c r="A6128" t="s">
        <v>9196</v>
      </c>
    </row>
    <row r="6129" spans="1:1" x14ac:dyDescent="0.2">
      <c r="A6129" t="s">
        <v>9196</v>
      </c>
    </row>
    <row r="6130" spans="1:1" x14ac:dyDescent="0.2">
      <c r="A6130" t="s">
        <v>9196</v>
      </c>
    </row>
    <row r="6131" spans="1:1" x14ac:dyDescent="0.2">
      <c r="A6131" t="s">
        <v>9196</v>
      </c>
    </row>
    <row r="6132" spans="1:1" x14ac:dyDescent="0.2">
      <c r="A6132" t="s">
        <v>9196</v>
      </c>
    </row>
    <row r="6133" spans="1:1" x14ac:dyDescent="0.2">
      <c r="A6133" t="s">
        <v>9196</v>
      </c>
    </row>
    <row r="6134" spans="1:1" x14ac:dyDescent="0.2">
      <c r="A6134" t="s">
        <v>9196</v>
      </c>
    </row>
    <row r="6135" spans="1:1" x14ac:dyDescent="0.2">
      <c r="A6135" t="s">
        <v>9196</v>
      </c>
    </row>
    <row r="6136" spans="1:1" x14ac:dyDescent="0.2">
      <c r="A6136" t="s">
        <v>9196</v>
      </c>
    </row>
    <row r="6137" spans="1:1" x14ac:dyDescent="0.2">
      <c r="A6137" t="s">
        <v>9196</v>
      </c>
    </row>
    <row r="6138" spans="1:1" x14ac:dyDescent="0.2">
      <c r="A6138" t="s">
        <v>9196</v>
      </c>
    </row>
    <row r="6139" spans="1:1" x14ac:dyDescent="0.2">
      <c r="A6139" t="s">
        <v>9196</v>
      </c>
    </row>
    <row r="6140" spans="1:1" x14ac:dyDescent="0.2">
      <c r="A6140" t="s">
        <v>9196</v>
      </c>
    </row>
    <row r="6141" spans="1:1" x14ac:dyDescent="0.2">
      <c r="A6141" t="s">
        <v>9196</v>
      </c>
    </row>
    <row r="6142" spans="1:1" x14ac:dyDescent="0.2">
      <c r="A6142" t="s">
        <v>9196</v>
      </c>
    </row>
    <row r="6143" spans="1:1" x14ac:dyDescent="0.2">
      <c r="A6143" t="s">
        <v>9196</v>
      </c>
    </row>
    <row r="6144" spans="1:1" x14ac:dyDescent="0.2">
      <c r="A6144" t="s">
        <v>9196</v>
      </c>
    </row>
    <row r="6145" spans="1:1" x14ac:dyDescent="0.2">
      <c r="A6145" t="s">
        <v>9196</v>
      </c>
    </row>
    <row r="6146" spans="1:1" x14ac:dyDescent="0.2">
      <c r="A6146" t="s">
        <v>9196</v>
      </c>
    </row>
    <row r="6147" spans="1:1" x14ac:dyDescent="0.2">
      <c r="A6147" t="s">
        <v>9196</v>
      </c>
    </row>
    <row r="6148" spans="1:1" x14ac:dyDescent="0.2">
      <c r="A6148" t="s">
        <v>9196</v>
      </c>
    </row>
    <row r="6149" spans="1:1" x14ac:dyDescent="0.2">
      <c r="A6149" t="s">
        <v>9196</v>
      </c>
    </row>
    <row r="6150" spans="1:1" x14ac:dyDescent="0.2">
      <c r="A6150" t="s">
        <v>9196</v>
      </c>
    </row>
    <row r="6151" spans="1:1" x14ac:dyDescent="0.2">
      <c r="A6151" t="s">
        <v>9196</v>
      </c>
    </row>
    <row r="6152" spans="1:1" x14ac:dyDescent="0.2">
      <c r="A6152" t="s">
        <v>9196</v>
      </c>
    </row>
    <row r="6153" spans="1:1" x14ac:dyDescent="0.2">
      <c r="A6153" t="s">
        <v>9196</v>
      </c>
    </row>
    <row r="6154" spans="1:1" x14ac:dyDescent="0.2">
      <c r="A6154" t="s">
        <v>9196</v>
      </c>
    </row>
    <row r="6155" spans="1:1" x14ac:dyDescent="0.2">
      <c r="A6155" t="s">
        <v>9196</v>
      </c>
    </row>
    <row r="6156" spans="1:1" x14ac:dyDescent="0.2">
      <c r="A6156" t="s">
        <v>9196</v>
      </c>
    </row>
    <row r="6157" spans="1:1" x14ac:dyDescent="0.2">
      <c r="A6157" t="s">
        <v>9196</v>
      </c>
    </row>
    <row r="6158" spans="1:1" x14ac:dyDescent="0.2">
      <c r="A6158" t="s">
        <v>9196</v>
      </c>
    </row>
    <row r="6159" spans="1:1" x14ac:dyDescent="0.2">
      <c r="A6159" t="s">
        <v>9196</v>
      </c>
    </row>
    <row r="6160" spans="1:1" x14ac:dyDescent="0.2">
      <c r="A6160" t="s">
        <v>9196</v>
      </c>
    </row>
    <row r="6161" spans="1:1" x14ac:dyDescent="0.2">
      <c r="A6161" t="s">
        <v>9196</v>
      </c>
    </row>
    <row r="6162" spans="1:1" x14ac:dyDescent="0.2">
      <c r="A6162" t="s">
        <v>9196</v>
      </c>
    </row>
    <row r="6163" spans="1:1" x14ac:dyDescent="0.2">
      <c r="A6163" t="s">
        <v>9196</v>
      </c>
    </row>
    <row r="6164" spans="1:1" x14ac:dyDescent="0.2">
      <c r="A6164" t="s">
        <v>9196</v>
      </c>
    </row>
    <row r="6165" spans="1:1" x14ac:dyDescent="0.2">
      <c r="A6165" t="s">
        <v>9196</v>
      </c>
    </row>
    <row r="6166" spans="1:1" x14ac:dyDescent="0.2">
      <c r="A6166" t="s">
        <v>9196</v>
      </c>
    </row>
    <row r="6167" spans="1:1" x14ac:dyDescent="0.2">
      <c r="A6167" t="s">
        <v>9196</v>
      </c>
    </row>
    <row r="6168" spans="1:1" x14ac:dyDescent="0.2">
      <c r="A6168" t="s">
        <v>9196</v>
      </c>
    </row>
    <row r="6169" spans="1:1" x14ac:dyDescent="0.2">
      <c r="A6169" t="s">
        <v>9196</v>
      </c>
    </row>
    <row r="6170" spans="1:1" x14ac:dyDescent="0.2">
      <c r="A6170" t="s">
        <v>9196</v>
      </c>
    </row>
    <row r="6171" spans="1:1" x14ac:dyDescent="0.2">
      <c r="A6171" t="s">
        <v>9196</v>
      </c>
    </row>
    <row r="6172" spans="1:1" x14ac:dyDescent="0.2">
      <c r="A6172" t="s">
        <v>9196</v>
      </c>
    </row>
    <row r="6173" spans="1:1" x14ac:dyDescent="0.2">
      <c r="A6173" t="s">
        <v>9196</v>
      </c>
    </row>
    <row r="6174" spans="1:1" x14ac:dyDescent="0.2">
      <c r="A6174" t="s">
        <v>9196</v>
      </c>
    </row>
    <row r="6175" spans="1:1" x14ac:dyDescent="0.2">
      <c r="A6175" t="s">
        <v>9196</v>
      </c>
    </row>
    <row r="6176" spans="1:1" x14ac:dyDescent="0.2">
      <c r="A6176" t="s">
        <v>9196</v>
      </c>
    </row>
    <row r="6177" spans="1:1" x14ac:dyDescent="0.2">
      <c r="A6177" t="s">
        <v>9196</v>
      </c>
    </row>
    <row r="6178" spans="1:1" x14ac:dyDescent="0.2">
      <c r="A6178" t="s">
        <v>9196</v>
      </c>
    </row>
    <row r="6179" spans="1:1" x14ac:dyDescent="0.2">
      <c r="A6179" t="s">
        <v>9196</v>
      </c>
    </row>
    <row r="6180" spans="1:1" x14ac:dyDescent="0.2">
      <c r="A6180" t="s">
        <v>9196</v>
      </c>
    </row>
    <row r="6181" spans="1:1" x14ac:dyDescent="0.2">
      <c r="A6181" t="s">
        <v>9196</v>
      </c>
    </row>
    <row r="6182" spans="1:1" x14ac:dyDescent="0.2">
      <c r="A6182" t="s">
        <v>9196</v>
      </c>
    </row>
    <row r="6183" spans="1:1" x14ac:dyDescent="0.2">
      <c r="A6183" t="s">
        <v>9196</v>
      </c>
    </row>
    <row r="6184" spans="1:1" x14ac:dyDescent="0.2">
      <c r="A6184" t="s">
        <v>9196</v>
      </c>
    </row>
    <row r="6185" spans="1:1" x14ac:dyDescent="0.2">
      <c r="A6185" t="s">
        <v>9196</v>
      </c>
    </row>
    <row r="6186" spans="1:1" x14ac:dyDescent="0.2">
      <c r="A6186" t="s">
        <v>9196</v>
      </c>
    </row>
    <row r="6187" spans="1:1" x14ac:dyDescent="0.2">
      <c r="A6187" t="s">
        <v>9196</v>
      </c>
    </row>
    <row r="6188" spans="1:1" x14ac:dyDescent="0.2">
      <c r="A6188" t="s">
        <v>9196</v>
      </c>
    </row>
    <row r="6189" spans="1:1" x14ac:dyDescent="0.2">
      <c r="A6189" t="s">
        <v>9196</v>
      </c>
    </row>
    <row r="6190" spans="1:1" x14ac:dyDescent="0.2">
      <c r="A6190" t="s">
        <v>9196</v>
      </c>
    </row>
    <row r="6191" spans="1:1" x14ac:dyDescent="0.2">
      <c r="A6191" t="s">
        <v>9196</v>
      </c>
    </row>
    <row r="6192" spans="1:1" x14ac:dyDescent="0.2">
      <c r="A6192" t="s">
        <v>9196</v>
      </c>
    </row>
    <row r="6193" spans="1:1" x14ac:dyDescent="0.2">
      <c r="A6193" t="s">
        <v>9196</v>
      </c>
    </row>
    <row r="6194" spans="1:1" x14ac:dyDescent="0.2">
      <c r="A6194" t="s">
        <v>9196</v>
      </c>
    </row>
    <row r="6195" spans="1:1" x14ac:dyDescent="0.2">
      <c r="A6195" t="s">
        <v>9196</v>
      </c>
    </row>
    <row r="6196" spans="1:1" x14ac:dyDescent="0.2">
      <c r="A6196" t="s">
        <v>9196</v>
      </c>
    </row>
    <row r="6197" spans="1:1" x14ac:dyDescent="0.2">
      <c r="A6197" t="s">
        <v>9196</v>
      </c>
    </row>
    <row r="6198" spans="1:1" x14ac:dyDescent="0.2">
      <c r="A6198" t="s">
        <v>9196</v>
      </c>
    </row>
    <row r="6199" spans="1:1" x14ac:dyDescent="0.2">
      <c r="A6199" t="s">
        <v>9196</v>
      </c>
    </row>
    <row r="6200" spans="1:1" x14ac:dyDescent="0.2">
      <c r="A6200" t="s">
        <v>9196</v>
      </c>
    </row>
    <row r="6201" spans="1:1" x14ac:dyDescent="0.2">
      <c r="A6201" t="s">
        <v>9196</v>
      </c>
    </row>
    <row r="6202" spans="1:1" x14ac:dyDescent="0.2">
      <c r="A6202" t="s">
        <v>9196</v>
      </c>
    </row>
    <row r="6203" spans="1:1" x14ac:dyDescent="0.2">
      <c r="A6203" t="s">
        <v>9196</v>
      </c>
    </row>
    <row r="6204" spans="1:1" x14ac:dyDescent="0.2">
      <c r="A6204" t="s">
        <v>9196</v>
      </c>
    </row>
    <row r="6205" spans="1:1" x14ac:dyDescent="0.2">
      <c r="A6205" t="s">
        <v>9196</v>
      </c>
    </row>
    <row r="6206" spans="1:1" x14ac:dyDescent="0.2">
      <c r="A6206" t="s">
        <v>9196</v>
      </c>
    </row>
    <row r="6207" spans="1:1" x14ac:dyDescent="0.2">
      <c r="A6207" t="s">
        <v>9196</v>
      </c>
    </row>
    <row r="6208" spans="1:1" x14ac:dyDescent="0.2">
      <c r="A6208" t="s">
        <v>9196</v>
      </c>
    </row>
    <row r="6209" spans="1:1" x14ac:dyDescent="0.2">
      <c r="A6209" t="s">
        <v>9196</v>
      </c>
    </row>
    <row r="6210" spans="1:1" x14ac:dyDescent="0.2">
      <c r="A6210" t="s">
        <v>9196</v>
      </c>
    </row>
    <row r="6211" spans="1:1" x14ac:dyDescent="0.2">
      <c r="A6211" t="s">
        <v>9196</v>
      </c>
    </row>
    <row r="6212" spans="1:1" x14ac:dyDescent="0.2">
      <c r="A6212" t="s">
        <v>9196</v>
      </c>
    </row>
    <row r="6213" spans="1:1" x14ac:dyDescent="0.2">
      <c r="A6213" t="s">
        <v>9196</v>
      </c>
    </row>
    <row r="6214" spans="1:1" x14ac:dyDescent="0.2">
      <c r="A6214" t="s">
        <v>9196</v>
      </c>
    </row>
    <row r="6215" spans="1:1" x14ac:dyDescent="0.2">
      <c r="A6215" t="s">
        <v>9196</v>
      </c>
    </row>
    <row r="6216" spans="1:1" x14ac:dyDescent="0.2">
      <c r="A6216" t="s">
        <v>9196</v>
      </c>
    </row>
    <row r="6217" spans="1:1" x14ac:dyDescent="0.2">
      <c r="A6217" t="s">
        <v>9196</v>
      </c>
    </row>
    <row r="6218" spans="1:1" x14ac:dyDescent="0.2">
      <c r="A6218" t="s">
        <v>9196</v>
      </c>
    </row>
    <row r="6219" spans="1:1" x14ac:dyDescent="0.2">
      <c r="A6219" t="s">
        <v>9196</v>
      </c>
    </row>
    <row r="6220" spans="1:1" x14ac:dyDescent="0.2">
      <c r="A6220" t="s">
        <v>9196</v>
      </c>
    </row>
    <row r="6221" spans="1:1" x14ac:dyDescent="0.2">
      <c r="A6221" t="s">
        <v>9196</v>
      </c>
    </row>
    <row r="6222" spans="1:1" x14ac:dyDescent="0.2">
      <c r="A6222" t="s">
        <v>9196</v>
      </c>
    </row>
    <row r="6223" spans="1:1" x14ac:dyDescent="0.2">
      <c r="A6223" t="s">
        <v>9196</v>
      </c>
    </row>
    <row r="6224" spans="1:1" x14ac:dyDescent="0.2">
      <c r="A6224" t="s">
        <v>9196</v>
      </c>
    </row>
    <row r="6225" spans="1:1" x14ac:dyDescent="0.2">
      <c r="A6225" t="s">
        <v>9196</v>
      </c>
    </row>
    <row r="6226" spans="1:1" x14ac:dyDescent="0.2">
      <c r="A6226" t="s">
        <v>9196</v>
      </c>
    </row>
    <row r="6227" spans="1:1" x14ac:dyDescent="0.2">
      <c r="A6227" t="s">
        <v>9196</v>
      </c>
    </row>
    <row r="6228" spans="1:1" x14ac:dyDescent="0.2">
      <c r="A6228" t="s">
        <v>9196</v>
      </c>
    </row>
    <row r="6229" spans="1:1" x14ac:dyDescent="0.2">
      <c r="A6229" t="s">
        <v>9196</v>
      </c>
    </row>
    <row r="6230" spans="1:1" x14ac:dyDescent="0.2">
      <c r="A6230" t="s">
        <v>9196</v>
      </c>
    </row>
    <row r="6231" spans="1:1" x14ac:dyDescent="0.2">
      <c r="A6231" t="s">
        <v>9196</v>
      </c>
    </row>
    <row r="6232" spans="1:1" x14ac:dyDescent="0.2">
      <c r="A6232" t="s">
        <v>9196</v>
      </c>
    </row>
    <row r="6233" spans="1:1" x14ac:dyDescent="0.2">
      <c r="A6233" t="s">
        <v>9196</v>
      </c>
    </row>
    <row r="6234" spans="1:1" x14ac:dyDescent="0.2">
      <c r="A6234" t="s">
        <v>9196</v>
      </c>
    </row>
    <row r="6235" spans="1:1" x14ac:dyDescent="0.2">
      <c r="A6235" t="s">
        <v>9196</v>
      </c>
    </row>
    <row r="6236" spans="1:1" x14ac:dyDescent="0.2">
      <c r="A6236" t="s">
        <v>9196</v>
      </c>
    </row>
    <row r="6237" spans="1:1" x14ac:dyDescent="0.2">
      <c r="A6237" t="s">
        <v>9196</v>
      </c>
    </row>
    <row r="6238" spans="1:1" x14ac:dyDescent="0.2">
      <c r="A6238" t="s">
        <v>9196</v>
      </c>
    </row>
    <row r="6239" spans="1:1" x14ac:dyDescent="0.2">
      <c r="A6239" t="s">
        <v>9196</v>
      </c>
    </row>
    <row r="6240" spans="1:1" x14ac:dyDescent="0.2">
      <c r="A6240" t="s">
        <v>9196</v>
      </c>
    </row>
    <row r="6241" spans="1:1" x14ac:dyDescent="0.2">
      <c r="A6241" t="s">
        <v>9196</v>
      </c>
    </row>
    <row r="6242" spans="1:1" x14ac:dyDescent="0.2">
      <c r="A6242" t="s">
        <v>9196</v>
      </c>
    </row>
    <row r="6243" spans="1:1" x14ac:dyDescent="0.2">
      <c r="A6243" t="s">
        <v>9196</v>
      </c>
    </row>
    <row r="6244" spans="1:1" x14ac:dyDescent="0.2">
      <c r="A6244" t="s">
        <v>9196</v>
      </c>
    </row>
    <row r="6245" spans="1:1" x14ac:dyDescent="0.2">
      <c r="A6245" t="s">
        <v>9196</v>
      </c>
    </row>
    <row r="6246" spans="1:1" x14ac:dyDescent="0.2">
      <c r="A6246" t="s">
        <v>9196</v>
      </c>
    </row>
    <row r="6247" spans="1:1" x14ac:dyDescent="0.2">
      <c r="A6247" t="s">
        <v>9196</v>
      </c>
    </row>
    <row r="6248" spans="1:1" x14ac:dyDescent="0.2">
      <c r="A6248" t="s">
        <v>9196</v>
      </c>
    </row>
    <row r="6249" spans="1:1" x14ac:dyDescent="0.2">
      <c r="A6249" t="s">
        <v>9196</v>
      </c>
    </row>
    <row r="6250" spans="1:1" x14ac:dyDescent="0.2">
      <c r="A6250" t="s">
        <v>9196</v>
      </c>
    </row>
    <row r="6251" spans="1:1" x14ac:dyDescent="0.2">
      <c r="A6251" t="s">
        <v>9196</v>
      </c>
    </row>
    <row r="6252" spans="1:1" x14ac:dyDescent="0.2">
      <c r="A6252" t="s">
        <v>9196</v>
      </c>
    </row>
    <row r="6253" spans="1:1" x14ac:dyDescent="0.2">
      <c r="A6253" t="s">
        <v>9196</v>
      </c>
    </row>
    <row r="6254" spans="1:1" x14ac:dyDescent="0.2">
      <c r="A6254" t="s">
        <v>9196</v>
      </c>
    </row>
    <row r="6255" spans="1:1" x14ac:dyDescent="0.2">
      <c r="A6255" t="s">
        <v>9196</v>
      </c>
    </row>
    <row r="6256" spans="1:1" x14ac:dyDescent="0.2">
      <c r="A6256" t="s">
        <v>9196</v>
      </c>
    </row>
    <row r="6257" spans="1:1" x14ac:dyDescent="0.2">
      <c r="A6257" t="s">
        <v>9196</v>
      </c>
    </row>
    <row r="6258" spans="1:1" x14ac:dyDescent="0.2">
      <c r="A6258" t="s">
        <v>9196</v>
      </c>
    </row>
    <row r="6259" spans="1:1" x14ac:dyDescent="0.2">
      <c r="A6259" t="s">
        <v>9196</v>
      </c>
    </row>
    <row r="6260" spans="1:1" x14ac:dyDescent="0.2">
      <c r="A6260" t="s">
        <v>9196</v>
      </c>
    </row>
    <row r="6261" spans="1:1" x14ac:dyDescent="0.2">
      <c r="A6261" t="s">
        <v>9196</v>
      </c>
    </row>
    <row r="6262" spans="1:1" x14ac:dyDescent="0.2">
      <c r="A6262" t="s">
        <v>9196</v>
      </c>
    </row>
    <row r="6263" spans="1:1" x14ac:dyDescent="0.2">
      <c r="A6263" t="s">
        <v>9196</v>
      </c>
    </row>
    <row r="6264" spans="1:1" x14ac:dyDescent="0.2">
      <c r="A6264" t="s">
        <v>9196</v>
      </c>
    </row>
    <row r="6265" spans="1:1" x14ac:dyDescent="0.2">
      <c r="A6265" t="s">
        <v>9196</v>
      </c>
    </row>
    <row r="6266" spans="1:1" x14ac:dyDescent="0.2">
      <c r="A6266" t="s">
        <v>9196</v>
      </c>
    </row>
    <row r="6267" spans="1:1" x14ac:dyDescent="0.2">
      <c r="A6267" t="s">
        <v>9196</v>
      </c>
    </row>
    <row r="6268" spans="1:1" x14ac:dyDescent="0.2">
      <c r="A6268" t="s">
        <v>9196</v>
      </c>
    </row>
    <row r="6269" spans="1:1" x14ac:dyDescent="0.2">
      <c r="A6269" t="s">
        <v>9196</v>
      </c>
    </row>
    <row r="6270" spans="1:1" x14ac:dyDescent="0.2">
      <c r="A6270" t="s">
        <v>9196</v>
      </c>
    </row>
    <row r="6271" spans="1:1" x14ac:dyDescent="0.2">
      <c r="A6271" t="s">
        <v>9196</v>
      </c>
    </row>
    <row r="6272" spans="1:1" x14ac:dyDescent="0.2">
      <c r="A6272" t="s">
        <v>9196</v>
      </c>
    </row>
    <row r="6273" spans="1:1" x14ac:dyDescent="0.2">
      <c r="A6273" t="s">
        <v>9196</v>
      </c>
    </row>
    <row r="6274" spans="1:1" x14ac:dyDescent="0.2">
      <c r="A6274" t="s">
        <v>9196</v>
      </c>
    </row>
    <row r="6275" spans="1:1" x14ac:dyDescent="0.2">
      <c r="A6275" t="s">
        <v>9196</v>
      </c>
    </row>
    <row r="6276" spans="1:1" x14ac:dyDescent="0.2">
      <c r="A6276" t="s">
        <v>9196</v>
      </c>
    </row>
    <row r="6277" spans="1:1" x14ac:dyDescent="0.2">
      <c r="A6277" t="s">
        <v>9196</v>
      </c>
    </row>
    <row r="6278" spans="1:1" x14ac:dyDescent="0.2">
      <c r="A6278" t="s">
        <v>9196</v>
      </c>
    </row>
    <row r="6279" spans="1:1" x14ac:dyDescent="0.2">
      <c r="A6279" t="s">
        <v>9196</v>
      </c>
    </row>
    <row r="6280" spans="1:1" x14ac:dyDescent="0.2">
      <c r="A6280" t="s">
        <v>9196</v>
      </c>
    </row>
    <row r="6281" spans="1:1" x14ac:dyDescent="0.2">
      <c r="A6281" t="s">
        <v>9196</v>
      </c>
    </row>
    <row r="6282" spans="1:1" x14ac:dyDescent="0.2">
      <c r="A6282" t="s">
        <v>9196</v>
      </c>
    </row>
    <row r="6283" spans="1:1" x14ac:dyDescent="0.2">
      <c r="A6283" t="s">
        <v>9196</v>
      </c>
    </row>
    <row r="6284" spans="1:1" x14ac:dyDescent="0.2">
      <c r="A6284" t="s">
        <v>9196</v>
      </c>
    </row>
    <row r="6285" spans="1:1" x14ac:dyDescent="0.2">
      <c r="A6285" t="s">
        <v>9196</v>
      </c>
    </row>
    <row r="6286" spans="1:1" x14ac:dyDescent="0.2">
      <c r="A6286" t="s">
        <v>9196</v>
      </c>
    </row>
    <row r="6287" spans="1:1" x14ac:dyDescent="0.2">
      <c r="A6287" t="s">
        <v>9196</v>
      </c>
    </row>
    <row r="6288" spans="1:1" x14ac:dyDescent="0.2">
      <c r="A6288" t="s">
        <v>9196</v>
      </c>
    </row>
    <row r="6289" spans="1:1" x14ac:dyDescent="0.2">
      <c r="A6289" t="s">
        <v>9196</v>
      </c>
    </row>
    <row r="6290" spans="1:1" x14ac:dyDescent="0.2">
      <c r="A6290" t="s">
        <v>9196</v>
      </c>
    </row>
    <row r="6291" spans="1:1" x14ac:dyDescent="0.2">
      <c r="A6291" t="s">
        <v>9196</v>
      </c>
    </row>
    <row r="6292" spans="1:1" x14ac:dyDescent="0.2">
      <c r="A6292" t="s">
        <v>9196</v>
      </c>
    </row>
    <row r="6293" spans="1:1" x14ac:dyDescent="0.2">
      <c r="A6293" t="s">
        <v>9196</v>
      </c>
    </row>
    <row r="6294" spans="1:1" x14ac:dyDescent="0.2">
      <c r="A6294" t="s">
        <v>9196</v>
      </c>
    </row>
    <row r="6295" spans="1:1" x14ac:dyDescent="0.2">
      <c r="A6295" t="s">
        <v>9196</v>
      </c>
    </row>
    <row r="6296" spans="1:1" x14ac:dyDescent="0.2">
      <c r="A6296" t="s">
        <v>9196</v>
      </c>
    </row>
    <row r="6297" spans="1:1" x14ac:dyDescent="0.2">
      <c r="A6297" t="s">
        <v>9196</v>
      </c>
    </row>
    <row r="6298" spans="1:1" x14ac:dyDescent="0.2">
      <c r="A6298" t="s">
        <v>9196</v>
      </c>
    </row>
    <row r="6299" spans="1:1" x14ac:dyDescent="0.2">
      <c r="A6299" t="s">
        <v>9196</v>
      </c>
    </row>
    <row r="6300" spans="1:1" x14ac:dyDescent="0.2">
      <c r="A6300" t="s">
        <v>9196</v>
      </c>
    </row>
    <row r="6301" spans="1:1" x14ac:dyDescent="0.2">
      <c r="A6301" t="s">
        <v>9196</v>
      </c>
    </row>
    <row r="6302" spans="1:1" x14ac:dyDescent="0.2">
      <c r="A6302" t="s">
        <v>9196</v>
      </c>
    </row>
    <row r="6303" spans="1:1" x14ac:dyDescent="0.2">
      <c r="A6303" t="s">
        <v>9196</v>
      </c>
    </row>
    <row r="6304" spans="1:1" x14ac:dyDescent="0.2">
      <c r="A6304" t="s">
        <v>9196</v>
      </c>
    </row>
    <row r="6305" spans="1:1" x14ac:dyDescent="0.2">
      <c r="A6305" t="s">
        <v>9196</v>
      </c>
    </row>
    <row r="6306" spans="1:1" x14ac:dyDescent="0.2">
      <c r="A6306" t="s">
        <v>9196</v>
      </c>
    </row>
    <row r="6307" spans="1:1" x14ac:dyDescent="0.2">
      <c r="A6307" t="s">
        <v>9196</v>
      </c>
    </row>
    <row r="6308" spans="1:1" x14ac:dyDescent="0.2">
      <c r="A6308" t="s">
        <v>9196</v>
      </c>
    </row>
    <row r="6309" spans="1:1" x14ac:dyDescent="0.2">
      <c r="A6309" t="s">
        <v>9196</v>
      </c>
    </row>
    <row r="6310" spans="1:1" x14ac:dyDescent="0.2">
      <c r="A6310" t="s">
        <v>9196</v>
      </c>
    </row>
    <row r="6311" spans="1:1" x14ac:dyDescent="0.2">
      <c r="A6311" t="s">
        <v>9196</v>
      </c>
    </row>
    <row r="6312" spans="1:1" x14ac:dyDescent="0.2">
      <c r="A6312" t="s">
        <v>9196</v>
      </c>
    </row>
    <row r="6313" spans="1:1" x14ac:dyDescent="0.2">
      <c r="A6313" t="s">
        <v>9196</v>
      </c>
    </row>
    <row r="6314" spans="1:1" x14ac:dyDescent="0.2">
      <c r="A6314" t="s">
        <v>9196</v>
      </c>
    </row>
    <row r="6315" spans="1:1" x14ac:dyDescent="0.2">
      <c r="A6315" t="s">
        <v>9196</v>
      </c>
    </row>
    <row r="6316" spans="1:1" x14ac:dyDescent="0.2">
      <c r="A6316" t="s">
        <v>9196</v>
      </c>
    </row>
    <row r="6317" spans="1:1" x14ac:dyDescent="0.2">
      <c r="A6317" t="s">
        <v>9196</v>
      </c>
    </row>
    <row r="6318" spans="1:1" x14ac:dyDescent="0.2">
      <c r="A6318" t="s">
        <v>9196</v>
      </c>
    </row>
    <row r="6319" spans="1:1" x14ac:dyDescent="0.2">
      <c r="A6319" t="s">
        <v>9196</v>
      </c>
    </row>
    <row r="6320" spans="1:1" x14ac:dyDescent="0.2">
      <c r="A6320" t="s">
        <v>9196</v>
      </c>
    </row>
    <row r="6321" spans="1:1" x14ac:dyDescent="0.2">
      <c r="A6321" t="s">
        <v>9196</v>
      </c>
    </row>
    <row r="6322" spans="1:1" x14ac:dyDescent="0.2">
      <c r="A6322" t="s">
        <v>9196</v>
      </c>
    </row>
    <row r="6323" spans="1:1" x14ac:dyDescent="0.2">
      <c r="A6323" t="s">
        <v>9196</v>
      </c>
    </row>
    <row r="6324" spans="1:1" x14ac:dyDescent="0.2">
      <c r="A6324" t="s">
        <v>9196</v>
      </c>
    </row>
    <row r="6325" spans="1:1" x14ac:dyDescent="0.2">
      <c r="A6325" t="s">
        <v>9196</v>
      </c>
    </row>
    <row r="6326" spans="1:1" x14ac:dyDescent="0.2">
      <c r="A6326" t="s">
        <v>9196</v>
      </c>
    </row>
    <row r="6327" spans="1:1" x14ac:dyDescent="0.2">
      <c r="A6327" t="s">
        <v>9196</v>
      </c>
    </row>
    <row r="6328" spans="1:1" x14ac:dyDescent="0.2">
      <c r="A6328" t="s">
        <v>9196</v>
      </c>
    </row>
    <row r="6329" spans="1:1" x14ac:dyDescent="0.2">
      <c r="A6329" t="s">
        <v>9196</v>
      </c>
    </row>
    <row r="6330" spans="1:1" x14ac:dyDescent="0.2">
      <c r="A6330" t="s">
        <v>9196</v>
      </c>
    </row>
    <row r="6331" spans="1:1" x14ac:dyDescent="0.2">
      <c r="A6331" t="s">
        <v>9196</v>
      </c>
    </row>
    <row r="6332" spans="1:1" x14ac:dyDescent="0.2">
      <c r="A6332" t="s">
        <v>9196</v>
      </c>
    </row>
    <row r="6333" spans="1:1" x14ac:dyDescent="0.2">
      <c r="A6333" t="s">
        <v>9196</v>
      </c>
    </row>
    <row r="6334" spans="1:1" x14ac:dyDescent="0.2">
      <c r="A6334" t="s">
        <v>9196</v>
      </c>
    </row>
    <row r="6335" spans="1:1" x14ac:dyDescent="0.2">
      <c r="A6335" t="s">
        <v>9196</v>
      </c>
    </row>
    <row r="6336" spans="1:1" x14ac:dyDescent="0.2">
      <c r="A6336" t="s">
        <v>9196</v>
      </c>
    </row>
    <row r="6337" spans="1:1" x14ac:dyDescent="0.2">
      <c r="A6337" t="s">
        <v>9196</v>
      </c>
    </row>
    <row r="6338" spans="1:1" x14ac:dyDescent="0.2">
      <c r="A6338" t="s">
        <v>9196</v>
      </c>
    </row>
    <row r="6339" spans="1:1" x14ac:dyDescent="0.2">
      <c r="A6339" t="s">
        <v>9196</v>
      </c>
    </row>
    <row r="6340" spans="1:1" x14ac:dyDescent="0.2">
      <c r="A6340" t="s">
        <v>9196</v>
      </c>
    </row>
    <row r="6341" spans="1:1" x14ac:dyDescent="0.2">
      <c r="A6341" t="s">
        <v>9196</v>
      </c>
    </row>
    <row r="6342" spans="1:1" x14ac:dyDescent="0.2">
      <c r="A6342" t="s">
        <v>9196</v>
      </c>
    </row>
    <row r="6343" spans="1:1" x14ac:dyDescent="0.2">
      <c r="A6343" t="s">
        <v>9196</v>
      </c>
    </row>
    <row r="6344" spans="1:1" x14ac:dyDescent="0.2">
      <c r="A6344" t="s">
        <v>9196</v>
      </c>
    </row>
    <row r="6345" spans="1:1" x14ac:dyDescent="0.2">
      <c r="A6345" t="s">
        <v>9196</v>
      </c>
    </row>
    <row r="6346" spans="1:1" x14ac:dyDescent="0.2">
      <c r="A6346" t="s">
        <v>9196</v>
      </c>
    </row>
    <row r="6347" spans="1:1" x14ac:dyDescent="0.2">
      <c r="A6347" t="s">
        <v>9196</v>
      </c>
    </row>
    <row r="6348" spans="1:1" x14ac:dyDescent="0.2">
      <c r="A6348" t="s">
        <v>9196</v>
      </c>
    </row>
    <row r="6349" spans="1:1" x14ac:dyDescent="0.2">
      <c r="A6349" t="s">
        <v>9196</v>
      </c>
    </row>
    <row r="6350" spans="1:1" x14ac:dyDescent="0.2">
      <c r="A6350" t="s">
        <v>9196</v>
      </c>
    </row>
    <row r="6351" spans="1:1" x14ac:dyDescent="0.2">
      <c r="A6351" t="s">
        <v>9196</v>
      </c>
    </row>
    <row r="6352" spans="1:1" x14ac:dyDescent="0.2">
      <c r="A6352" t="s">
        <v>9196</v>
      </c>
    </row>
    <row r="6353" spans="1:1" x14ac:dyDescent="0.2">
      <c r="A6353" t="s">
        <v>9196</v>
      </c>
    </row>
    <row r="6354" spans="1:1" x14ac:dyDescent="0.2">
      <c r="A6354" t="s">
        <v>9196</v>
      </c>
    </row>
    <row r="6355" spans="1:1" x14ac:dyDescent="0.2">
      <c r="A6355" t="s">
        <v>9196</v>
      </c>
    </row>
    <row r="6356" spans="1:1" x14ac:dyDescent="0.2">
      <c r="A6356" t="s">
        <v>9196</v>
      </c>
    </row>
    <row r="6357" spans="1:1" x14ac:dyDescent="0.2">
      <c r="A6357" t="s">
        <v>9196</v>
      </c>
    </row>
    <row r="6358" spans="1:1" x14ac:dyDescent="0.2">
      <c r="A6358" t="s">
        <v>9196</v>
      </c>
    </row>
    <row r="6359" spans="1:1" x14ac:dyDescent="0.2">
      <c r="A6359" t="s">
        <v>9196</v>
      </c>
    </row>
    <row r="6360" spans="1:1" x14ac:dyDescent="0.2">
      <c r="A6360" t="s">
        <v>9196</v>
      </c>
    </row>
    <row r="6361" spans="1:1" x14ac:dyDescent="0.2">
      <c r="A6361" t="s">
        <v>9196</v>
      </c>
    </row>
    <row r="6362" spans="1:1" x14ac:dyDescent="0.2">
      <c r="A6362" t="s">
        <v>9196</v>
      </c>
    </row>
    <row r="6363" spans="1:1" x14ac:dyDescent="0.2">
      <c r="A6363" t="s">
        <v>9196</v>
      </c>
    </row>
    <row r="6364" spans="1:1" x14ac:dyDescent="0.2">
      <c r="A6364" t="s">
        <v>9196</v>
      </c>
    </row>
    <row r="6365" spans="1:1" x14ac:dyDescent="0.2">
      <c r="A6365" t="s">
        <v>9196</v>
      </c>
    </row>
    <row r="6366" spans="1:1" x14ac:dyDescent="0.2">
      <c r="A6366" t="s">
        <v>9196</v>
      </c>
    </row>
    <row r="6367" spans="1:1" x14ac:dyDescent="0.2">
      <c r="A6367" t="s">
        <v>9196</v>
      </c>
    </row>
    <row r="6368" spans="1:1" x14ac:dyDescent="0.2">
      <c r="A6368" t="s">
        <v>9196</v>
      </c>
    </row>
    <row r="6369" spans="1:1" x14ac:dyDescent="0.2">
      <c r="A6369" t="s">
        <v>9196</v>
      </c>
    </row>
    <row r="6370" spans="1:1" x14ac:dyDescent="0.2">
      <c r="A6370" t="s">
        <v>9196</v>
      </c>
    </row>
    <row r="6371" spans="1:1" x14ac:dyDescent="0.2">
      <c r="A6371" t="s">
        <v>9196</v>
      </c>
    </row>
    <row r="6372" spans="1:1" x14ac:dyDescent="0.2">
      <c r="A6372" t="s">
        <v>9196</v>
      </c>
    </row>
    <row r="6373" spans="1:1" x14ac:dyDescent="0.2">
      <c r="A6373" t="s">
        <v>9196</v>
      </c>
    </row>
    <row r="6374" spans="1:1" x14ac:dyDescent="0.2">
      <c r="A6374" t="s">
        <v>9196</v>
      </c>
    </row>
    <row r="6375" spans="1:1" x14ac:dyDescent="0.2">
      <c r="A6375" t="s">
        <v>9196</v>
      </c>
    </row>
    <row r="6376" spans="1:1" x14ac:dyDescent="0.2">
      <c r="A6376" t="s">
        <v>9196</v>
      </c>
    </row>
    <row r="6377" spans="1:1" x14ac:dyDescent="0.2">
      <c r="A6377" t="s">
        <v>9196</v>
      </c>
    </row>
    <row r="6378" spans="1:1" x14ac:dyDescent="0.2">
      <c r="A6378" t="s">
        <v>9196</v>
      </c>
    </row>
    <row r="6379" spans="1:1" x14ac:dyDescent="0.2">
      <c r="A6379" t="s">
        <v>9196</v>
      </c>
    </row>
    <row r="6380" spans="1:1" x14ac:dyDescent="0.2">
      <c r="A6380" t="s">
        <v>9196</v>
      </c>
    </row>
    <row r="6381" spans="1:1" x14ac:dyDescent="0.2">
      <c r="A6381" t="s">
        <v>9196</v>
      </c>
    </row>
    <row r="6382" spans="1:1" x14ac:dyDescent="0.2">
      <c r="A6382" t="s">
        <v>9196</v>
      </c>
    </row>
    <row r="6383" spans="1:1" x14ac:dyDescent="0.2">
      <c r="A6383" t="s">
        <v>9196</v>
      </c>
    </row>
    <row r="6384" spans="1:1" x14ac:dyDescent="0.2">
      <c r="A6384" t="s">
        <v>9196</v>
      </c>
    </row>
    <row r="6385" spans="1:1" x14ac:dyDescent="0.2">
      <c r="A6385" t="s">
        <v>9196</v>
      </c>
    </row>
    <row r="6386" spans="1:1" x14ac:dyDescent="0.2">
      <c r="A6386" t="s">
        <v>9196</v>
      </c>
    </row>
    <row r="6387" spans="1:1" x14ac:dyDescent="0.2">
      <c r="A6387" t="s">
        <v>9196</v>
      </c>
    </row>
    <row r="6388" spans="1:1" x14ac:dyDescent="0.2">
      <c r="A6388" t="s">
        <v>9196</v>
      </c>
    </row>
    <row r="6389" spans="1:1" x14ac:dyDescent="0.2">
      <c r="A6389" t="s">
        <v>9196</v>
      </c>
    </row>
    <row r="6390" spans="1:1" x14ac:dyDescent="0.2">
      <c r="A6390" t="s">
        <v>9196</v>
      </c>
    </row>
    <row r="6391" spans="1:1" x14ac:dyDescent="0.2">
      <c r="A6391" t="s">
        <v>9196</v>
      </c>
    </row>
    <row r="6392" spans="1:1" x14ac:dyDescent="0.2">
      <c r="A6392" t="s">
        <v>9196</v>
      </c>
    </row>
    <row r="6393" spans="1:1" x14ac:dyDescent="0.2">
      <c r="A6393" t="s">
        <v>9196</v>
      </c>
    </row>
    <row r="6394" spans="1:1" x14ac:dyDescent="0.2">
      <c r="A6394" t="s">
        <v>9196</v>
      </c>
    </row>
    <row r="6395" spans="1:1" x14ac:dyDescent="0.2">
      <c r="A6395" t="s">
        <v>9196</v>
      </c>
    </row>
    <row r="6396" spans="1:1" x14ac:dyDescent="0.2">
      <c r="A6396" t="s">
        <v>9196</v>
      </c>
    </row>
    <row r="6397" spans="1:1" x14ac:dyDescent="0.2">
      <c r="A6397" t="s">
        <v>9196</v>
      </c>
    </row>
    <row r="6398" spans="1:1" x14ac:dyDescent="0.2">
      <c r="A6398" t="s">
        <v>9196</v>
      </c>
    </row>
    <row r="6399" spans="1:1" x14ac:dyDescent="0.2">
      <c r="A6399" t="s">
        <v>9196</v>
      </c>
    </row>
    <row r="6400" spans="1:1" x14ac:dyDescent="0.2">
      <c r="A6400" t="s">
        <v>9196</v>
      </c>
    </row>
    <row r="6401" spans="1:1" x14ac:dyDescent="0.2">
      <c r="A6401" t="s">
        <v>9196</v>
      </c>
    </row>
    <row r="6402" spans="1:1" x14ac:dyDescent="0.2">
      <c r="A6402" t="s">
        <v>9196</v>
      </c>
    </row>
    <row r="6403" spans="1:1" x14ac:dyDescent="0.2">
      <c r="A6403" t="s">
        <v>9196</v>
      </c>
    </row>
    <row r="6404" spans="1:1" x14ac:dyDescent="0.2">
      <c r="A6404" t="s">
        <v>9196</v>
      </c>
    </row>
    <row r="6405" spans="1:1" x14ac:dyDescent="0.2">
      <c r="A6405" t="s">
        <v>9196</v>
      </c>
    </row>
    <row r="6406" spans="1:1" x14ac:dyDescent="0.2">
      <c r="A6406" t="s">
        <v>9196</v>
      </c>
    </row>
    <row r="6407" spans="1:1" x14ac:dyDescent="0.2">
      <c r="A6407" t="s">
        <v>9196</v>
      </c>
    </row>
    <row r="6408" spans="1:1" x14ac:dyDescent="0.2">
      <c r="A6408" t="s">
        <v>9196</v>
      </c>
    </row>
    <row r="6409" spans="1:1" x14ac:dyDescent="0.2">
      <c r="A6409" t="s">
        <v>9196</v>
      </c>
    </row>
    <row r="6410" spans="1:1" x14ac:dyDescent="0.2">
      <c r="A6410" t="s">
        <v>9196</v>
      </c>
    </row>
    <row r="6411" spans="1:1" x14ac:dyDescent="0.2">
      <c r="A6411" t="s">
        <v>9196</v>
      </c>
    </row>
    <row r="6412" spans="1:1" x14ac:dyDescent="0.2">
      <c r="A6412" t="s">
        <v>9196</v>
      </c>
    </row>
    <row r="6413" spans="1:1" x14ac:dyDescent="0.2">
      <c r="A6413" t="s">
        <v>9196</v>
      </c>
    </row>
    <row r="6414" spans="1:1" x14ac:dyDescent="0.2">
      <c r="A6414" t="s">
        <v>9196</v>
      </c>
    </row>
    <row r="6415" spans="1:1" x14ac:dyDescent="0.2">
      <c r="A6415" t="s">
        <v>9196</v>
      </c>
    </row>
    <row r="6416" spans="1:1" x14ac:dyDescent="0.2">
      <c r="A6416" t="s">
        <v>9196</v>
      </c>
    </row>
    <row r="6417" spans="1:1" x14ac:dyDescent="0.2">
      <c r="A6417" t="s">
        <v>9196</v>
      </c>
    </row>
    <row r="6418" spans="1:1" x14ac:dyDescent="0.2">
      <c r="A6418" t="s">
        <v>9196</v>
      </c>
    </row>
    <row r="6419" spans="1:1" x14ac:dyDescent="0.2">
      <c r="A6419" t="s">
        <v>9196</v>
      </c>
    </row>
    <row r="6420" spans="1:1" x14ac:dyDescent="0.2">
      <c r="A6420" t="s">
        <v>9196</v>
      </c>
    </row>
    <row r="6421" spans="1:1" x14ac:dyDescent="0.2">
      <c r="A6421" t="s">
        <v>9196</v>
      </c>
    </row>
    <row r="6422" spans="1:1" x14ac:dyDescent="0.2">
      <c r="A6422" t="s">
        <v>9196</v>
      </c>
    </row>
    <row r="6423" spans="1:1" x14ac:dyDescent="0.2">
      <c r="A6423" t="s">
        <v>9196</v>
      </c>
    </row>
    <row r="6424" spans="1:1" x14ac:dyDescent="0.2">
      <c r="A6424" t="s">
        <v>9196</v>
      </c>
    </row>
    <row r="6425" spans="1:1" x14ac:dyDescent="0.2">
      <c r="A6425" t="s">
        <v>9196</v>
      </c>
    </row>
    <row r="6426" spans="1:1" x14ac:dyDescent="0.2">
      <c r="A6426" t="s">
        <v>9196</v>
      </c>
    </row>
    <row r="6427" spans="1:1" x14ac:dyDescent="0.2">
      <c r="A6427" t="s">
        <v>9196</v>
      </c>
    </row>
    <row r="6428" spans="1:1" x14ac:dyDescent="0.2">
      <c r="A6428" t="s">
        <v>9196</v>
      </c>
    </row>
    <row r="6429" spans="1:1" x14ac:dyDescent="0.2">
      <c r="A6429" t="s">
        <v>9196</v>
      </c>
    </row>
    <row r="6430" spans="1:1" x14ac:dyDescent="0.2">
      <c r="A6430" t="s">
        <v>9196</v>
      </c>
    </row>
    <row r="6431" spans="1:1" x14ac:dyDescent="0.2">
      <c r="A6431" t="s">
        <v>9196</v>
      </c>
    </row>
    <row r="6432" spans="1:1" x14ac:dyDescent="0.2">
      <c r="A6432" t="s">
        <v>9196</v>
      </c>
    </row>
    <row r="6433" spans="1:1" x14ac:dyDescent="0.2">
      <c r="A6433" t="s">
        <v>9196</v>
      </c>
    </row>
    <row r="6434" spans="1:1" x14ac:dyDescent="0.2">
      <c r="A6434" t="s">
        <v>9196</v>
      </c>
    </row>
    <row r="6435" spans="1:1" x14ac:dyDescent="0.2">
      <c r="A6435" t="s">
        <v>9196</v>
      </c>
    </row>
    <row r="6436" spans="1:1" x14ac:dyDescent="0.2">
      <c r="A6436" t="s">
        <v>9196</v>
      </c>
    </row>
    <row r="6437" spans="1:1" x14ac:dyDescent="0.2">
      <c r="A6437" t="s">
        <v>9196</v>
      </c>
    </row>
    <row r="6438" spans="1:1" x14ac:dyDescent="0.2">
      <c r="A6438" t="s">
        <v>9196</v>
      </c>
    </row>
    <row r="6439" spans="1:1" x14ac:dyDescent="0.2">
      <c r="A6439" t="s">
        <v>9196</v>
      </c>
    </row>
    <row r="6440" spans="1:1" x14ac:dyDescent="0.2">
      <c r="A6440" t="s">
        <v>9196</v>
      </c>
    </row>
    <row r="6441" spans="1:1" x14ac:dyDescent="0.2">
      <c r="A6441" t="s">
        <v>9196</v>
      </c>
    </row>
    <row r="6442" spans="1:1" x14ac:dyDescent="0.2">
      <c r="A6442" t="s">
        <v>9196</v>
      </c>
    </row>
    <row r="6443" spans="1:1" x14ac:dyDescent="0.2">
      <c r="A6443" t="s">
        <v>9196</v>
      </c>
    </row>
    <row r="6444" spans="1:1" x14ac:dyDescent="0.2">
      <c r="A6444" t="s">
        <v>9196</v>
      </c>
    </row>
    <row r="6445" spans="1:1" x14ac:dyDescent="0.2">
      <c r="A6445" t="s">
        <v>9196</v>
      </c>
    </row>
    <row r="6446" spans="1:1" x14ac:dyDescent="0.2">
      <c r="A6446" t="s">
        <v>9196</v>
      </c>
    </row>
    <row r="6447" spans="1:1" x14ac:dyDescent="0.2">
      <c r="A6447" t="s">
        <v>9196</v>
      </c>
    </row>
    <row r="6448" spans="1:1" x14ac:dyDescent="0.2">
      <c r="A6448" t="s">
        <v>9196</v>
      </c>
    </row>
    <row r="6449" spans="1:1" x14ac:dyDescent="0.2">
      <c r="A6449" t="s">
        <v>9196</v>
      </c>
    </row>
    <row r="6450" spans="1:1" x14ac:dyDescent="0.2">
      <c r="A6450" t="s">
        <v>9196</v>
      </c>
    </row>
    <row r="6451" spans="1:1" x14ac:dyDescent="0.2">
      <c r="A6451" t="s">
        <v>9196</v>
      </c>
    </row>
    <row r="6452" spans="1:1" x14ac:dyDescent="0.2">
      <c r="A6452" t="s">
        <v>9196</v>
      </c>
    </row>
    <row r="6453" spans="1:1" x14ac:dyDescent="0.2">
      <c r="A6453" t="s">
        <v>9196</v>
      </c>
    </row>
    <row r="6454" spans="1:1" x14ac:dyDescent="0.2">
      <c r="A6454" t="s">
        <v>9196</v>
      </c>
    </row>
    <row r="6455" spans="1:1" x14ac:dyDescent="0.2">
      <c r="A6455" t="s">
        <v>9196</v>
      </c>
    </row>
    <row r="6456" spans="1:1" x14ac:dyDescent="0.2">
      <c r="A6456" t="s">
        <v>9196</v>
      </c>
    </row>
    <row r="6457" spans="1:1" x14ac:dyDescent="0.2">
      <c r="A6457" t="s">
        <v>9196</v>
      </c>
    </row>
    <row r="6458" spans="1:1" x14ac:dyDescent="0.2">
      <c r="A6458" t="s">
        <v>9196</v>
      </c>
    </row>
    <row r="6459" spans="1:1" x14ac:dyDescent="0.2">
      <c r="A6459" t="s">
        <v>9196</v>
      </c>
    </row>
    <row r="6460" spans="1:1" x14ac:dyDescent="0.2">
      <c r="A6460" t="s">
        <v>9196</v>
      </c>
    </row>
    <row r="6461" spans="1:1" x14ac:dyDescent="0.2">
      <c r="A6461" t="s">
        <v>9196</v>
      </c>
    </row>
    <row r="6462" spans="1:1" x14ac:dyDescent="0.2">
      <c r="A6462" t="s">
        <v>9196</v>
      </c>
    </row>
    <row r="6463" spans="1:1" x14ac:dyDescent="0.2">
      <c r="A6463" t="s">
        <v>9196</v>
      </c>
    </row>
    <row r="6464" spans="1:1" x14ac:dyDescent="0.2">
      <c r="A6464" t="s">
        <v>9196</v>
      </c>
    </row>
    <row r="6465" spans="1:1" x14ac:dyDescent="0.2">
      <c r="A6465" t="s">
        <v>9196</v>
      </c>
    </row>
    <row r="6466" spans="1:1" x14ac:dyDescent="0.2">
      <c r="A6466" t="s">
        <v>9196</v>
      </c>
    </row>
    <row r="6467" spans="1:1" x14ac:dyDescent="0.2">
      <c r="A6467" t="s">
        <v>9196</v>
      </c>
    </row>
    <row r="6468" spans="1:1" x14ac:dyDescent="0.2">
      <c r="A6468" t="s">
        <v>9196</v>
      </c>
    </row>
    <row r="6469" spans="1:1" x14ac:dyDescent="0.2">
      <c r="A6469" t="s">
        <v>9196</v>
      </c>
    </row>
    <row r="6470" spans="1:1" x14ac:dyDescent="0.2">
      <c r="A6470" t="s">
        <v>9196</v>
      </c>
    </row>
    <row r="6471" spans="1:1" x14ac:dyDescent="0.2">
      <c r="A6471" t="s">
        <v>9196</v>
      </c>
    </row>
    <row r="6472" spans="1:1" x14ac:dyDescent="0.2">
      <c r="A6472" t="s">
        <v>9196</v>
      </c>
    </row>
    <row r="6473" spans="1:1" x14ac:dyDescent="0.2">
      <c r="A6473" t="s">
        <v>9196</v>
      </c>
    </row>
    <row r="6474" spans="1:1" x14ac:dyDescent="0.2">
      <c r="A6474" t="s">
        <v>9196</v>
      </c>
    </row>
    <row r="6475" spans="1:1" x14ac:dyDescent="0.2">
      <c r="A6475" t="s">
        <v>9196</v>
      </c>
    </row>
    <row r="6476" spans="1:1" x14ac:dyDescent="0.2">
      <c r="A6476" t="s">
        <v>9196</v>
      </c>
    </row>
    <row r="6477" spans="1:1" x14ac:dyDescent="0.2">
      <c r="A6477" t="s">
        <v>9196</v>
      </c>
    </row>
    <row r="6478" spans="1:1" x14ac:dyDescent="0.2">
      <c r="A6478" t="s">
        <v>9196</v>
      </c>
    </row>
    <row r="6479" spans="1:1" x14ac:dyDescent="0.2">
      <c r="A6479" t="s">
        <v>9196</v>
      </c>
    </row>
    <row r="6480" spans="1:1" x14ac:dyDescent="0.2">
      <c r="A6480" t="s">
        <v>9196</v>
      </c>
    </row>
    <row r="6481" spans="1:1" x14ac:dyDescent="0.2">
      <c r="A6481" t="s">
        <v>9196</v>
      </c>
    </row>
    <row r="6482" spans="1:1" x14ac:dyDescent="0.2">
      <c r="A6482" t="s">
        <v>9196</v>
      </c>
    </row>
    <row r="6483" spans="1:1" x14ac:dyDescent="0.2">
      <c r="A6483" t="s">
        <v>9196</v>
      </c>
    </row>
    <row r="6484" spans="1:1" x14ac:dyDescent="0.2">
      <c r="A6484" t="s">
        <v>9196</v>
      </c>
    </row>
    <row r="6485" spans="1:1" x14ac:dyDescent="0.2">
      <c r="A6485" t="s">
        <v>9196</v>
      </c>
    </row>
    <row r="6486" spans="1:1" x14ac:dyDescent="0.2">
      <c r="A6486" t="s">
        <v>9196</v>
      </c>
    </row>
    <row r="6487" spans="1:1" x14ac:dyDescent="0.2">
      <c r="A6487" t="s">
        <v>9196</v>
      </c>
    </row>
    <row r="6488" spans="1:1" x14ac:dyDescent="0.2">
      <c r="A6488" t="s">
        <v>9196</v>
      </c>
    </row>
    <row r="6489" spans="1:1" x14ac:dyDescent="0.2">
      <c r="A6489" t="s">
        <v>9196</v>
      </c>
    </row>
    <row r="6490" spans="1:1" x14ac:dyDescent="0.2">
      <c r="A6490" t="s">
        <v>9196</v>
      </c>
    </row>
    <row r="6491" spans="1:1" x14ac:dyDescent="0.2">
      <c r="A6491" t="s">
        <v>9196</v>
      </c>
    </row>
    <row r="6492" spans="1:1" x14ac:dyDescent="0.2">
      <c r="A6492" t="s">
        <v>9196</v>
      </c>
    </row>
    <row r="6493" spans="1:1" x14ac:dyDescent="0.2">
      <c r="A6493" t="s">
        <v>9196</v>
      </c>
    </row>
    <row r="6494" spans="1:1" x14ac:dyDescent="0.2">
      <c r="A6494" t="s">
        <v>9196</v>
      </c>
    </row>
    <row r="6495" spans="1:1" x14ac:dyDescent="0.2">
      <c r="A6495" t="s">
        <v>9196</v>
      </c>
    </row>
    <row r="6496" spans="1:1" x14ac:dyDescent="0.2">
      <c r="A6496" t="s">
        <v>9196</v>
      </c>
    </row>
    <row r="6497" spans="1:1" x14ac:dyDescent="0.2">
      <c r="A6497" t="s">
        <v>9196</v>
      </c>
    </row>
    <row r="6498" spans="1:1" x14ac:dyDescent="0.2">
      <c r="A6498" t="s">
        <v>9196</v>
      </c>
    </row>
    <row r="6499" spans="1:1" x14ac:dyDescent="0.2">
      <c r="A6499" t="s">
        <v>9196</v>
      </c>
    </row>
    <row r="6500" spans="1:1" x14ac:dyDescent="0.2">
      <c r="A6500" t="s">
        <v>9196</v>
      </c>
    </row>
    <row r="6501" spans="1:1" x14ac:dyDescent="0.2">
      <c r="A6501" t="s">
        <v>9196</v>
      </c>
    </row>
    <row r="6502" spans="1:1" x14ac:dyDescent="0.2">
      <c r="A6502" t="s">
        <v>9196</v>
      </c>
    </row>
    <row r="6503" spans="1:1" x14ac:dyDescent="0.2">
      <c r="A6503" t="s">
        <v>9196</v>
      </c>
    </row>
    <row r="6504" spans="1:1" x14ac:dyDescent="0.2">
      <c r="A6504" t="s">
        <v>9196</v>
      </c>
    </row>
    <row r="6505" spans="1:1" x14ac:dyDescent="0.2">
      <c r="A6505" t="s">
        <v>9196</v>
      </c>
    </row>
    <row r="6506" spans="1:1" x14ac:dyDescent="0.2">
      <c r="A6506" t="s">
        <v>9196</v>
      </c>
    </row>
    <row r="6507" spans="1:1" x14ac:dyDescent="0.2">
      <c r="A6507" t="s">
        <v>9196</v>
      </c>
    </row>
    <row r="6508" spans="1:1" x14ac:dyDescent="0.2">
      <c r="A6508" t="s">
        <v>9196</v>
      </c>
    </row>
    <row r="6509" spans="1:1" x14ac:dyDescent="0.2">
      <c r="A6509" t="s">
        <v>9196</v>
      </c>
    </row>
    <row r="6510" spans="1:1" x14ac:dyDescent="0.2">
      <c r="A6510" t="s">
        <v>9196</v>
      </c>
    </row>
    <row r="6511" spans="1:1" x14ac:dyDescent="0.2">
      <c r="A6511" t="s">
        <v>9196</v>
      </c>
    </row>
    <row r="6512" spans="1:1" x14ac:dyDescent="0.2">
      <c r="A6512" t="s">
        <v>9196</v>
      </c>
    </row>
    <row r="6513" spans="1:1" x14ac:dyDescent="0.2">
      <c r="A6513" t="s">
        <v>9196</v>
      </c>
    </row>
    <row r="6514" spans="1:1" x14ac:dyDescent="0.2">
      <c r="A6514" t="s">
        <v>9196</v>
      </c>
    </row>
    <row r="6515" spans="1:1" x14ac:dyDescent="0.2">
      <c r="A6515" t="s">
        <v>9196</v>
      </c>
    </row>
    <row r="6516" spans="1:1" x14ac:dyDescent="0.2">
      <c r="A6516" t="s">
        <v>9196</v>
      </c>
    </row>
    <row r="6517" spans="1:1" x14ac:dyDescent="0.2">
      <c r="A6517" t="s">
        <v>9196</v>
      </c>
    </row>
    <row r="6518" spans="1:1" x14ac:dyDescent="0.2">
      <c r="A6518" t="s">
        <v>9196</v>
      </c>
    </row>
    <row r="6519" spans="1:1" x14ac:dyDescent="0.2">
      <c r="A6519" t="s">
        <v>9196</v>
      </c>
    </row>
    <row r="6520" spans="1:1" x14ac:dyDescent="0.2">
      <c r="A6520" t="s">
        <v>9196</v>
      </c>
    </row>
    <row r="6521" spans="1:1" x14ac:dyDescent="0.2">
      <c r="A6521" t="s">
        <v>9196</v>
      </c>
    </row>
    <row r="6522" spans="1:1" x14ac:dyDescent="0.2">
      <c r="A6522" t="s">
        <v>9196</v>
      </c>
    </row>
    <row r="6523" spans="1:1" x14ac:dyDescent="0.2">
      <c r="A6523" t="s">
        <v>9196</v>
      </c>
    </row>
    <row r="6524" spans="1:1" x14ac:dyDescent="0.2">
      <c r="A6524" t="s">
        <v>9196</v>
      </c>
    </row>
    <row r="6525" spans="1:1" x14ac:dyDescent="0.2">
      <c r="A6525" t="s">
        <v>9196</v>
      </c>
    </row>
    <row r="6526" spans="1:1" x14ac:dyDescent="0.2">
      <c r="A6526" t="s">
        <v>9196</v>
      </c>
    </row>
    <row r="6527" spans="1:1" x14ac:dyDescent="0.2">
      <c r="A6527" t="s">
        <v>9196</v>
      </c>
    </row>
    <row r="6528" spans="1:1" x14ac:dyDescent="0.2">
      <c r="A6528" t="s">
        <v>9196</v>
      </c>
    </row>
    <row r="6529" spans="1:1" x14ac:dyDescent="0.2">
      <c r="A6529" t="s">
        <v>9196</v>
      </c>
    </row>
    <row r="6530" spans="1:1" x14ac:dyDescent="0.2">
      <c r="A6530" t="s">
        <v>9196</v>
      </c>
    </row>
    <row r="6531" spans="1:1" x14ac:dyDescent="0.2">
      <c r="A6531" t="s">
        <v>9196</v>
      </c>
    </row>
    <row r="6532" spans="1:1" x14ac:dyDescent="0.2">
      <c r="A6532" t="s">
        <v>9196</v>
      </c>
    </row>
    <row r="6533" spans="1:1" x14ac:dyDescent="0.2">
      <c r="A6533" t="s">
        <v>9196</v>
      </c>
    </row>
    <row r="6534" spans="1:1" x14ac:dyDescent="0.2">
      <c r="A6534" t="s">
        <v>9196</v>
      </c>
    </row>
    <row r="6535" spans="1:1" x14ac:dyDescent="0.2">
      <c r="A6535" t="s">
        <v>9196</v>
      </c>
    </row>
    <row r="6536" spans="1:1" x14ac:dyDescent="0.2">
      <c r="A6536" t="s">
        <v>9196</v>
      </c>
    </row>
    <row r="6537" spans="1:1" x14ac:dyDescent="0.2">
      <c r="A6537" t="s">
        <v>9196</v>
      </c>
    </row>
    <row r="6538" spans="1:1" x14ac:dyDescent="0.2">
      <c r="A6538" t="s">
        <v>9196</v>
      </c>
    </row>
    <row r="6539" spans="1:1" x14ac:dyDescent="0.2">
      <c r="A6539" t="s">
        <v>9196</v>
      </c>
    </row>
    <row r="6540" spans="1:1" x14ac:dyDescent="0.2">
      <c r="A6540" t="s">
        <v>9196</v>
      </c>
    </row>
    <row r="6541" spans="1:1" x14ac:dyDescent="0.2">
      <c r="A6541" t="s">
        <v>9196</v>
      </c>
    </row>
    <row r="6542" spans="1:1" x14ac:dyDescent="0.2">
      <c r="A6542" t="s">
        <v>9196</v>
      </c>
    </row>
    <row r="6543" spans="1:1" x14ac:dyDescent="0.2">
      <c r="A6543" t="s">
        <v>9196</v>
      </c>
    </row>
    <row r="6544" spans="1:1" x14ac:dyDescent="0.2">
      <c r="A6544" t="s">
        <v>9196</v>
      </c>
    </row>
    <row r="6545" spans="1:1" x14ac:dyDescent="0.2">
      <c r="A6545" t="s">
        <v>9196</v>
      </c>
    </row>
    <row r="6546" spans="1:1" x14ac:dyDescent="0.2">
      <c r="A6546" t="s">
        <v>9196</v>
      </c>
    </row>
    <row r="6547" spans="1:1" x14ac:dyDescent="0.2">
      <c r="A6547" t="s">
        <v>9196</v>
      </c>
    </row>
    <row r="6548" spans="1:1" x14ac:dyDescent="0.2">
      <c r="A6548" t="s">
        <v>9196</v>
      </c>
    </row>
    <row r="6549" spans="1:1" x14ac:dyDescent="0.2">
      <c r="A6549" t="s">
        <v>9196</v>
      </c>
    </row>
    <row r="6550" spans="1:1" x14ac:dyDescent="0.2">
      <c r="A6550" t="s">
        <v>9196</v>
      </c>
    </row>
    <row r="6551" spans="1:1" x14ac:dyDescent="0.2">
      <c r="A6551" t="s">
        <v>9196</v>
      </c>
    </row>
    <row r="6552" spans="1:1" x14ac:dyDescent="0.2">
      <c r="A6552" t="s">
        <v>9196</v>
      </c>
    </row>
    <row r="6553" spans="1:1" x14ac:dyDescent="0.2">
      <c r="A6553" t="s">
        <v>9196</v>
      </c>
    </row>
    <row r="6554" spans="1:1" x14ac:dyDescent="0.2">
      <c r="A6554" t="s">
        <v>9196</v>
      </c>
    </row>
    <row r="6555" spans="1:1" x14ac:dyDescent="0.2">
      <c r="A6555" t="s">
        <v>9196</v>
      </c>
    </row>
    <row r="6556" spans="1:1" x14ac:dyDescent="0.2">
      <c r="A6556" t="s">
        <v>9196</v>
      </c>
    </row>
    <row r="6557" spans="1:1" x14ac:dyDescent="0.2">
      <c r="A6557" t="s">
        <v>9196</v>
      </c>
    </row>
    <row r="6558" spans="1:1" x14ac:dyDescent="0.2">
      <c r="A6558" t="s">
        <v>9196</v>
      </c>
    </row>
    <row r="6559" spans="1:1" x14ac:dyDescent="0.2">
      <c r="A6559" t="s">
        <v>9196</v>
      </c>
    </row>
    <row r="6560" spans="1:1" x14ac:dyDescent="0.2">
      <c r="A6560" t="s">
        <v>9196</v>
      </c>
    </row>
    <row r="6561" spans="1:1" x14ac:dyDescent="0.2">
      <c r="A6561" t="s">
        <v>9196</v>
      </c>
    </row>
    <row r="6562" spans="1:1" x14ac:dyDescent="0.2">
      <c r="A6562" t="s">
        <v>9196</v>
      </c>
    </row>
    <row r="6563" spans="1:1" x14ac:dyDescent="0.2">
      <c r="A6563" t="s">
        <v>9196</v>
      </c>
    </row>
    <row r="6564" spans="1:1" x14ac:dyDescent="0.2">
      <c r="A6564" t="s">
        <v>9196</v>
      </c>
    </row>
    <row r="6565" spans="1:1" x14ac:dyDescent="0.2">
      <c r="A6565" t="s">
        <v>9196</v>
      </c>
    </row>
    <row r="6566" spans="1:1" x14ac:dyDescent="0.2">
      <c r="A6566" t="s">
        <v>9196</v>
      </c>
    </row>
    <row r="6567" spans="1:1" x14ac:dyDescent="0.2">
      <c r="A6567" t="s">
        <v>9196</v>
      </c>
    </row>
    <row r="6568" spans="1:1" x14ac:dyDescent="0.2">
      <c r="A6568" t="s">
        <v>9196</v>
      </c>
    </row>
    <row r="6569" spans="1:1" x14ac:dyDescent="0.2">
      <c r="A6569" t="s">
        <v>9196</v>
      </c>
    </row>
    <row r="6570" spans="1:1" x14ac:dyDescent="0.2">
      <c r="A6570" t="s">
        <v>9196</v>
      </c>
    </row>
    <row r="6571" spans="1:1" x14ac:dyDescent="0.2">
      <c r="A6571" t="s">
        <v>9196</v>
      </c>
    </row>
    <row r="6572" spans="1:1" x14ac:dyDescent="0.2">
      <c r="A6572" t="s">
        <v>9196</v>
      </c>
    </row>
    <row r="6573" spans="1:1" x14ac:dyDescent="0.2">
      <c r="A6573" t="s">
        <v>9196</v>
      </c>
    </row>
    <row r="6574" spans="1:1" x14ac:dyDescent="0.2">
      <c r="A6574" t="s">
        <v>9196</v>
      </c>
    </row>
    <row r="6575" spans="1:1" x14ac:dyDescent="0.2">
      <c r="A6575" t="s">
        <v>9196</v>
      </c>
    </row>
    <row r="6576" spans="1:1" x14ac:dyDescent="0.2">
      <c r="A6576" t="s">
        <v>9196</v>
      </c>
    </row>
    <row r="6577" spans="1:1" x14ac:dyDescent="0.2">
      <c r="A6577" t="s">
        <v>9196</v>
      </c>
    </row>
    <row r="6578" spans="1:1" x14ac:dyDescent="0.2">
      <c r="A6578" t="s">
        <v>9196</v>
      </c>
    </row>
    <row r="6579" spans="1:1" x14ac:dyDescent="0.2">
      <c r="A6579" t="s">
        <v>9196</v>
      </c>
    </row>
    <row r="6580" spans="1:1" x14ac:dyDescent="0.2">
      <c r="A6580" t="s">
        <v>9196</v>
      </c>
    </row>
    <row r="6581" spans="1:1" x14ac:dyDescent="0.2">
      <c r="A6581" t="s">
        <v>9196</v>
      </c>
    </row>
    <row r="6582" spans="1:1" x14ac:dyDescent="0.2">
      <c r="A6582" t="s">
        <v>9196</v>
      </c>
    </row>
    <row r="6583" spans="1:1" x14ac:dyDescent="0.2">
      <c r="A6583" t="s">
        <v>9196</v>
      </c>
    </row>
    <row r="6584" spans="1:1" x14ac:dyDescent="0.2">
      <c r="A6584" t="s">
        <v>9196</v>
      </c>
    </row>
    <row r="6585" spans="1:1" x14ac:dyDescent="0.2">
      <c r="A6585" t="s">
        <v>9196</v>
      </c>
    </row>
    <row r="6586" spans="1:1" x14ac:dyDescent="0.2">
      <c r="A6586" t="s">
        <v>9196</v>
      </c>
    </row>
    <row r="6587" spans="1:1" x14ac:dyDescent="0.2">
      <c r="A6587" t="s">
        <v>9196</v>
      </c>
    </row>
    <row r="6588" spans="1:1" x14ac:dyDescent="0.2">
      <c r="A6588" t="s">
        <v>9196</v>
      </c>
    </row>
    <row r="6589" spans="1:1" x14ac:dyDescent="0.2">
      <c r="A6589" t="s">
        <v>9196</v>
      </c>
    </row>
    <row r="6590" spans="1:1" x14ac:dyDescent="0.2">
      <c r="A6590" t="s">
        <v>9196</v>
      </c>
    </row>
    <row r="6591" spans="1:1" x14ac:dyDescent="0.2">
      <c r="A6591" t="s">
        <v>9196</v>
      </c>
    </row>
    <row r="6592" spans="1:1" x14ac:dyDescent="0.2">
      <c r="A6592" t="s">
        <v>9196</v>
      </c>
    </row>
    <row r="6593" spans="1:1" x14ac:dyDescent="0.2">
      <c r="A6593" t="s">
        <v>9196</v>
      </c>
    </row>
    <row r="6594" spans="1:1" x14ac:dyDescent="0.2">
      <c r="A6594" t="s">
        <v>9196</v>
      </c>
    </row>
    <row r="6595" spans="1:1" x14ac:dyDescent="0.2">
      <c r="A6595" t="s">
        <v>9196</v>
      </c>
    </row>
    <row r="6596" spans="1:1" x14ac:dyDescent="0.2">
      <c r="A6596" t="s">
        <v>9196</v>
      </c>
    </row>
    <row r="6597" spans="1:1" x14ac:dyDescent="0.2">
      <c r="A6597" t="s">
        <v>9196</v>
      </c>
    </row>
    <row r="6598" spans="1:1" x14ac:dyDescent="0.2">
      <c r="A6598" t="s">
        <v>9196</v>
      </c>
    </row>
    <row r="6599" spans="1:1" x14ac:dyDescent="0.2">
      <c r="A6599" t="s">
        <v>9196</v>
      </c>
    </row>
    <row r="6600" spans="1:1" x14ac:dyDescent="0.2">
      <c r="A6600" t="s">
        <v>9196</v>
      </c>
    </row>
    <row r="6601" spans="1:1" x14ac:dyDescent="0.2">
      <c r="A6601" t="s">
        <v>9196</v>
      </c>
    </row>
    <row r="6602" spans="1:1" x14ac:dyDescent="0.2">
      <c r="A6602" t="s">
        <v>9196</v>
      </c>
    </row>
    <row r="6603" spans="1:1" x14ac:dyDescent="0.2">
      <c r="A6603" t="s">
        <v>9196</v>
      </c>
    </row>
    <row r="6604" spans="1:1" x14ac:dyDescent="0.2">
      <c r="A6604" t="s">
        <v>9196</v>
      </c>
    </row>
    <row r="6605" spans="1:1" x14ac:dyDescent="0.2">
      <c r="A6605" t="s">
        <v>9196</v>
      </c>
    </row>
    <row r="6606" spans="1:1" x14ac:dyDescent="0.2">
      <c r="A6606" t="s">
        <v>9196</v>
      </c>
    </row>
    <row r="6607" spans="1:1" x14ac:dyDescent="0.2">
      <c r="A6607" t="s">
        <v>9196</v>
      </c>
    </row>
    <row r="6608" spans="1:1" x14ac:dyDescent="0.2">
      <c r="A6608" t="s">
        <v>9196</v>
      </c>
    </row>
    <row r="6609" spans="1:1" x14ac:dyDescent="0.2">
      <c r="A6609" t="s">
        <v>9196</v>
      </c>
    </row>
    <row r="6610" spans="1:1" x14ac:dyDescent="0.2">
      <c r="A6610" t="s">
        <v>9196</v>
      </c>
    </row>
    <row r="6611" spans="1:1" x14ac:dyDescent="0.2">
      <c r="A6611" t="s">
        <v>9196</v>
      </c>
    </row>
    <row r="6612" spans="1:1" x14ac:dyDescent="0.2">
      <c r="A6612" t="s">
        <v>9196</v>
      </c>
    </row>
    <row r="6613" spans="1:1" x14ac:dyDescent="0.2">
      <c r="A6613" t="s">
        <v>9196</v>
      </c>
    </row>
    <row r="6614" spans="1:1" x14ac:dyDescent="0.2">
      <c r="A6614" t="s">
        <v>9196</v>
      </c>
    </row>
    <row r="6615" spans="1:1" x14ac:dyDescent="0.2">
      <c r="A6615" t="s">
        <v>9196</v>
      </c>
    </row>
    <row r="6616" spans="1:1" x14ac:dyDescent="0.2">
      <c r="A6616" t="s">
        <v>9196</v>
      </c>
    </row>
    <row r="6617" spans="1:1" x14ac:dyDescent="0.2">
      <c r="A6617" t="s">
        <v>9196</v>
      </c>
    </row>
    <row r="6618" spans="1:1" x14ac:dyDescent="0.2">
      <c r="A6618" t="s">
        <v>9196</v>
      </c>
    </row>
    <row r="6619" spans="1:1" x14ac:dyDescent="0.2">
      <c r="A6619" t="s">
        <v>9196</v>
      </c>
    </row>
    <row r="6620" spans="1:1" x14ac:dyDescent="0.2">
      <c r="A6620" t="s">
        <v>9196</v>
      </c>
    </row>
    <row r="6621" spans="1:1" x14ac:dyDescent="0.2">
      <c r="A6621" t="s">
        <v>9196</v>
      </c>
    </row>
    <row r="6622" spans="1:1" x14ac:dyDescent="0.2">
      <c r="A6622" t="s">
        <v>9196</v>
      </c>
    </row>
    <row r="6623" spans="1:1" x14ac:dyDescent="0.2">
      <c r="A6623" t="s">
        <v>9196</v>
      </c>
    </row>
    <row r="6624" spans="1:1" x14ac:dyDescent="0.2">
      <c r="A6624" t="s">
        <v>9196</v>
      </c>
    </row>
    <row r="6625" spans="1:1" x14ac:dyDescent="0.2">
      <c r="A6625" t="s">
        <v>9196</v>
      </c>
    </row>
    <row r="6626" spans="1:1" x14ac:dyDescent="0.2">
      <c r="A6626" t="s">
        <v>9196</v>
      </c>
    </row>
    <row r="6627" spans="1:1" x14ac:dyDescent="0.2">
      <c r="A6627" t="s">
        <v>9196</v>
      </c>
    </row>
    <row r="6628" spans="1:1" x14ac:dyDescent="0.2">
      <c r="A6628" t="s">
        <v>9196</v>
      </c>
    </row>
    <row r="6629" spans="1:1" x14ac:dyDescent="0.2">
      <c r="A6629" t="s">
        <v>9196</v>
      </c>
    </row>
    <row r="6630" spans="1:1" x14ac:dyDescent="0.2">
      <c r="A6630" t="s">
        <v>9196</v>
      </c>
    </row>
    <row r="6631" spans="1:1" x14ac:dyDescent="0.2">
      <c r="A6631" t="s">
        <v>9196</v>
      </c>
    </row>
    <row r="6632" spans="1:1" x14ac:dyDescent="0.2">
      <c r="A6632" t="s">
        <v>9196</v>
      </c>
    </row>
    <row r="6633" spans="1:1" x14ac:dyDescent="0.2">
      <c r="A6633" t="s">
        <v>9196</v>
      </c>
    </row>
    <row r="6634" spans="1:1" x14ac:dyDescent="0.2">
      <c r="A6634" t="s">
        <v>9196</v>
      </c>
    </row>
    <row r="6635" spans="1:1" x14ac:dyDescent="0.2">
      <c r="A6635" t="s">
        <v>9196</v>
      </c>
    </row>
    <row r="6636" spans="1:1" x14ac:dyDescent="0.2">
      <c r="A6636" t="s">
        <v>9196</v>
      </c>
    </row>
    <row r="6637" spans="1:1" x14ac:dyDescent="0.2">
      <c r="A6637" t="s">
        <v>9196</v>
      </c>
    </row>
    <row r="6638" spans="1:1" x14ac:dyDescent="0.2">
      <c r="A6638" t="s">
        <v>9196</v>
      </c>
    </row>
    <row r="6639" spans="1:1" x14ac:dyDescent="0.2">
      <c r="A6639" t="s">
        <v>9196</v>
      </c>
    </row>
    <row r="6640" spans="1:1" x14ac:dyDescent="0.2">
      <c r="A6640" t="s">
        <v>9196</v>
      </c>
    </row>
    <row r="6641" spans="1:1" x14ac:dyDescent="0.2">
      <c r="A6641" t="s">
        <v>9196</v>
      </c>
    </row>
    <row r="6642" spans="1:1" x14ac:dyDescent="0.2">
      <c r="A6642" t="s">
        <v>9196</v>
      </c>
    </row>
    <row r="6643" spans="1:1" x14ac:dyDescent="0.2">
      <c r="A6643" t="s">
        <v>9196</v>
      </c>
    </row>
    <row r="6644" spans="1:1" x14ac:dyDescent="0.2">
      <c r="A6644" t="s">
        <v>9196</v>
      </c>
    </row>
    <row r="6645" spans="1:1" x14ac:dyDescent="0.2">
      <c r="A6645" t="s">
        <v>9196</v>
      </c>
    </row>
    <row r="6646" spans="1:1" x14ac:dyDescent="0.2">
      <c r="A6646" t="s">
        <v>9196</v>
      </c>
    </row>
    <row r="6647" spans="1:1" x14ac:dyDescent="0.2">
      <c r="A6647" t="s">
        <v>9196</v>
      </c>
    </row>
    <row r="6648" spans="1:1" x14ac:dyDescent="0.2">
      <c r="A6648" t="s">
        <v>9196</v>
      </c>
    </row>
    <row r="6649" spans="1:1" x14ac:dyDescent="0.2">
      <c r="A6649" t="s">
        <v>9196</v>
      </c>
    </row>
    <row r="6650" spans="1:1" x14ac:dyDescent="0.2">
      <c r="A6650" t="s">
        <v>9196</v>
      </c>
    </row>
    <row r="6651" spans="1:1" x14ac:dyDescent="0.2">
      <c r="A6651" t="s">
        <v>9196</v>
      </c>
    </row>
    <row r="6652" spans="1:1" x14ac:dyDescent="0.2">
      <c r="A6652" t="s">
        <v>9196</v>
      </c>
    </row>
    <row r="6653" spans="1:1" x14ac:dyDescent="0.2">
      <c r="A6653" t="s">
        <v>9196</v>
      </c>
    </row>
    <row r="6654" spans="1:1" x14ac:dyDescent="0.2">
      <c r="A6654" t="s">
        <v>9196</v>
      </c>
    </row>
    <row r="6655" spans="1:1" x14ac:dyDescent="0.2">
      <c r="A6655" t="s">
        <v>9196</v>
      </c>
    </row>
    <row r="6656" spans="1:1" x14ac:dyDescent="0.2">
      <c r="A6656" t="s">
        <v>9196</v>
      </c>
    </row>
    <row r="6657" spans="1:1" x14ac:dyDescent="0.2">
      <c r="A6657" t="s">
        <v>9196</v>
      </c>
    </row>
    <row r="6658" spans="1:1" x14ac:dyDescent="0.2">
      <c r="A6658" t="s">
        <v>9196</v>
      </c>
    </row>
    <row r="6659" spans="1:1" x14ac:dyDescent="0.2">
      <c r="A6659" t="s">
        <v>9196</v>
      </c>
    </row>
    <row r="6660" spans="1:1" x14ac:dyDescent="0.2">
      <c r="A6660" t="s">
        <v>9196</v>
      </c>
    </row>
    <row r="6661" spans="1:1" x14ac:dyDescent="0.2">
      <c r="A6661" t="s">
        <v>9196</v>
      </c>
    </row>
    <row r="6662" spans="1:1" x14ac:dyDescent="0.2">
      <c r="A6662" t="s">
        <v>9196</v>
      </c>
    </row>
    <row r="6663" spans="1:1" x14ac:dyDescent="0.2">
      <c r="A6663" t="s">
        <v>9196</v>
      </c>
    </row>
    <row r="6664" spans="1:1" x14ac:dyDescent="0.2">
      <c r="A6664" t="s">
        <v>9196</v>
      </c>
    </row>
    <row r="6665" spans="1:1" x14ac:dyDescent="0.2">
      <c r="A6665" t="s">
        <v>9196</v>
      </c>
    </row>
    <row r="6666" spans="1:1" x14ac:dyDescent="0.2">
      <c r="A6666" t="s">
        <v>9196</v>
      </c>
    </row>
    <row r="6667" spans="1:1" x14ac:dyDescent="0.2">
      <c r="A6667" t="s">
        <v>9196</v>
      </c>
    </row>
    <row r="6668" spans="1:1" x14ac:dyDescent="0.2">
      <c r="A6668" t="s">
        <v>9196</v>
      </c>
    </row>
    <row r="6669" spans="1:1" x14ac:dyDescent="0.2">
      <c r="A6669" t="s">
        <v>9196</v>
      </c>
    </row>
    <row r="6670" spans="1:1" x14ac:dyDescent="0.2">
      <c r="A6670" t="s">
        <v>9196</v>
      </c>
    </row>
    <row r="6671" spans="1:1" x14ac:dyDescent="0.2">
      <c r="A6671" t="s">
        <v>9196</v>
      </c>
    </row>
    <row r="6672" spans="1:1" x14ac:dyDescent="0.2">
      <c r="A6672" t="s">
        <v>9196</v>
      </c>
    </row>
    <row r="6673" spans="1:1" x14ac:dyDescent="0.2">
      <c r="A6673" t="s">
        <v>9196</v>
      </c>
    </row>
    <row r="6674" spans="1:1" x14ac:dyDescent="0.2">
      <c r="A6674" t="s">
        <v>9196</v>
      </c>
    </row>
    <row r="6675" spans="1:1" x14ac:dyDescent="0.2">
      <c r="A6675" t="s">
        <v>9196</v>
      </c>
    </row>
    <row r="6676" spans="1:1" x14ac:dyDescent="0.2">
      <c r="A6676" t="s">
        <v>9196</v>
      </c>
    </row>
    <row r="6677" spans="1:1" x14ac:dyDescent="0.2">
      <c r="A6677" t="s">
        <v>9196</v>
      </c>
    </row>
    <row r="6678" spans="1:1" x14ac:dyDescent="0.2">
      <c r="A6678" t="s">
        <v>9196</v>
      </c>
    </row>
    <row r="6679" spans="1:1" x14ac:dyDescent="0.2">
      <c r="A6679" t="s">
        <v>9196</v>
      </c>
    </row>
    <row r="6680" spans="1:1" x14ac:dyDescent="0.2">
      <c r="A6680" t="s">
        <v>9196</v>
      </c>
    </row>
    <row r="6681" spans="1:1" x14ac:dyDescent="0.2">
      <c r="A6681" t="s">
        <v>9196</v>
      </c>
    </row>
    <row r="6682" spans="1:1" x14ac:dyDescent="0.2">
      <c r="A6682" t="s">
        <v>9196</v>
      </c>
    </row>
    <row r="6683" spans="1:1" x14ac:dyDescent="0.2">
      <c r="A6683" t="s">
        <v>9196</v>
      </c>
    </row>
    <row r="6684" spans="1:1" x14ac:dyDescent="0.2">
      <c r="A6684" t="s">
        <v>9196</v>
      </c>
    </row>
    <row r="6685" spans="1:1" x14ac:dyDescent="0.2">
      <c r="A6685" t="s">
        <v>9196</v>
      </c>
    </row>
    <row r="6686" spans="1:1" x14ac:dyDescent="0.2">
      <c r="A6686" t="s">
        <v>9196</v>
      </c>
    </row>
    <row r="6687" spans="1:1" x14ac:dyDescent="0.2">
      <c r="A6687" t="s">
        <v>9196</v>
      </c>
    </row>
    <row r="6688" spans="1:1" x14ac:dyDescent="0.2">
      <c r="A6688" t="s">
        <v>9196</v>
      </c>
    </row>
    <row r="6689" spans="1:1" x14ac:dyDescent="0.2">
      <c r="A6689" t="s">
        <v>9196</v>
      </c>
    </row>
    <row r="6690" spans="1:1" x14ac:dyDescent="0.2">
      <c r="A6690" t="s">
        <v>9196</v>
      </c>
    </row>
    <row r="6691" spans="1:1" x14ac:dyDescent="0.2">
      <c r="A6691" t="s">
        <v>9196</v>
      </c>
    </row>
    <row r="6692" spans="1:1" x14ac:dyDescent="0.2">
      <c r="A6692" t="s">
        <v>9196</v>
      </c>
    </row>
    <row r="6693" spans="1:1" x14ac:dyDescent="0.2">
      <c r="A6693" t="s">
        <v>9196</v>
      </c>
    </row>
    <row r="6694" spans="1:1" x14ac:dyDescent="0.2">
      <c r="A6694" t="s">
        <v>9196</v>
      </c>
    </row>
    <row r="6695" spans="1:1" x14ac:dyDescent="0.2">
      <c r="A6695" t="s">
        <v>9196</v>
      </c>
    </row>
    <row r="6696" spans="1:1" x14ac:dyDescent="0.2">
      <c r="A6696" t="s">
        <v>9196</v>
      </c>
    </row>
    <row r="6697" spans="1:1" x14ac:dyDescent="0.2">
      <c r="A6697" t="s">
        <v>9196</v>
      </c>
    </row>
    <row r="6698" spans="1:1" x14ac:dyDescent="0.2">
      <c r="A6698" t="s">
        <v>9196</v>
      </c>
    </row>
    <row r="6699" spans="1:1" x14ac:dyDescent="0.2">
      <c r="A6699" t="s">
        <v>9196</v>
      </c>
    </row>
    <row r="6700" spans="1:1" x14ac:dyDescent="0.2">
      <c r="A6700" t="s">
        <v>9196</v>
      </c>
    </row>
    <row r="6701" spans="1:1" x14ac:dyDescent="0.2">
      <c r="A6701" t="s">
        <v>9196</v>
      </c>
    </row>
    <row r="6702" spans="1:1" x14ac:dyDescent="0.2">
      <c r="A6702" t="s">
        <v>9196</v>
      </c>
    </row>
    <row r="6703" spans="1:1" x14ac:dyDescent="0.2">
      <c r="A6703" t="s">
        <v>9196</v>
      </c>
    </row>
    <row r="6704" spans="1:1" x14ac:dyDescent="0.2">
      <c r="A6704" t="s">
        <v>9196</v>
      </c>
    </row>
    <row r="6705" spans="1:1" x14ac:dyDescent="0.2">
      <c r="A6705" t="s">
        <v>9196</v>
      </c>
    </row>
    <row r="6706" spans="1:1" x14ac:dyDescent="0.2">
      <c r="A6706" t="s">
        <v>9196</v>
      </c>
    </row>
    <row r="6707" spans="1:1" x14ac:dyDescent="0.2">
      <c r="A6707" t="s">
        <v>9196</v>
      </c>
    </row>
    <row r="6708" spans="1:1" x14ac:dyDescent="0.2">
      <c r="A6708" t="s">
        <v>9196</v>
      </c>
    </row>
    <row r="6709" spans="1:1" x14ac:dyDescent="0.2">
      <c r="A6709" t="s">
        <v>9196</v>
      </c>
    </row>
    <row r="6710" spans="1:1" x14ac:dyDescent="0.2">
      <c r="A6710" t="s">
        <v>9196</v>
      </c>
    </row>
    <row r="6711" spans="1:1" x14ac:dyDescent="0.2">
      <c r="A6711" t="s">
        <v>9196</v>
      </c>
    </row>
    <row r="6712" spans="1:1" x14ac:dyDescent="0.2">
      <c r="A6712" t="s">
        <v>9196</v>
      </c>
    </row>
    <row r="6713" spans="1:1" x14ac:dyDescent="0.2">
      <c r="A6713" t="s">
        <v>9196</v>
      </c>
    </row>
    <row r="6714" spans="1:1" x14ac:dyDescent="0.2">
      <c r="A6714" t="s">
        <v>9196</v>
      </c>
    </row>
    <row r="6715" spans="1:1" x14ac:dyDescent="0.2">
      <c r="A6715" t="s">
        <v>9196</v>
      </c>
    </row>
    <row r="6716" spans="1:1" x14ac:dyDescent="0.2">
      <c r="A6716" t="s">
        <v>9196</v>
      </c>
    </row>
    <row r="6717" spans="1:1" x14ac:dyDescent="0.2">
      <c r="A6717" t="s">
        <v>9196</v>
      </c>
    </row>
    <row r="6718" spans="1:1" x14ac:dyDescent="0.2">
      <c r="A6718" t="s">
        <v>9196</v>
      </c>
    </row>
    <row r="6719" spans="1:1" x14ac:dyDescent="0.2">
      <c r="A6719" t="s">
        <v>9196</v>
      </c>
    </row>
    <row r="6720" spans="1:1" x14ac:dyDescent="0.2">
      <c r="A6720" t="s">
        <v>9196</v>
      </c>
    </row>
    <row r="6721" spans="1:1" x14ac:dyDescent="0.2">
      <c r="A6721" t="s">
        <v>9196</v>
      </c>
    </row>
    <row r="6722" spans="1:1" x14ac:dyDescent="0.2">
      <c r="A6722" t="s">
        <v>9196</v>
      </c>
    </row>
    <row r="6723" spans="1:1" x14ac:dyDescent="0.2">
      <c r="A6723" t="s">
        <v>9196</v>
      </c>
    </row>
    <row r="6724" spans="1:1" x14ac:dyDescent="0.2">
      <c r="A6724" t="s">
        <v>9196</v>
      </c>
    </row>
    <row r="6725" spans="1:1" x14ac:dyDescent="0.2">
      <c r="A6725" t="s">
        <v>9196</v>
      </c>
    </row>
    <row r="6726" spans="1:1" x14ac:dyDescent="0.2">
      <c r="A6726" t="s">
        <v>9196</v>
      </c>
    </row>
    <row r="6727" spans="1:1" x14ac:dyDescent="0.2">
      <c r="A6727" t="s">
        <v>9196</v>
      </c>
    </row>
    <row r="6728" spans="1:1" x14ac:dyDescent="0.2">
      <c r="A6728" t="s">
        <v>9196</v>
      </c>
    </row>
    <row r="6729" spans="1:1" x14ac:dyDescent="0.2">
      <c r="A6729" t="s">
        <v>9196</v>
      </c>
    </row>
    <row r="6730" spans="1:1" x14ac:dyDescent="0.2">
      <c r="A6730" t="s">
        <v>9196</v>
      </c>
    </row>
    <row r="6731" spans="1:1" x14ac:dyDescent="0.2">
      <c r="A6731" t="s">
        <v>9196</v>
      </c>
    </row>
    <row r="6732" spans="1:1" x14ac:dyDescent="0.2">
      <c r="A6732" t="s">
        <v>9196</v>
      </c>
    </row>
    <row r="6733" spans="1:1" x14ac:dyDescent="0.2">
      <c r="A6733" t="s">
        <v>9196</v>
      </c>
    </row>
    <row r="6734" spans="1:1" x14ac:dyDescent="0.2">
      <c r="A6734" t="s">
        <v>9196</v>
      </c>
    </row>
    <row r="6735" spans="1:1" x14ac:dyDescent="0.2">
      <c r="A6735" t="s">
        <v>9196</v>
      </c>
    </row>
    <row r="6736" spans="1:1" x14ac:dyDescent="0.2">
      <c r="A6736" t="s">
        <v>9196</v>
      </c>
    </row>
    <row r="6737" spans="1:1" x14ac:dyDescent="0.2">
      <c r="A6737" t="s">
        <v>9196</v>
      </c>
    </row>
    <row r="6738" spans="1:1" x14ac:dyDescent="0.2">
      <c r="A6738" t="s">
        <v>9196</v>
      </c>
    </row>
    <row r="6739" spans="1:1" x14ac:dyDescent="0.2">
      <c r="A6739" t="s">
        <v>9196</v>
      </c>
    </row>
    <row r="6740" spans="1:1" x14ac:dyDescent="0.2">
      <c r="A6740" t="s">
        <v>9196</v>
      </c>
    </row>
    <row r="6741" spans="1:1" x14ac:dyDescent="0.2">
      <c r="A6741" t="s">
        <v>9196</v>
      </c>
    </row>
    <row r="6742" spans="1:1" x14ac:dyDescent="0.2">
      <c r="A6742" t="s">
        <v>9196</v>
      </c>
    </row>
    <row r="6743" spans="1:1" x14ac:dyDescent="0.2">
      <c r="A6743" t="s">
        <v>9196</v>
      </c>
    </row>
    <row r="6744" spans="1:1" x14ac:dyDescent="0.2">
      <c r="A6744" t="s">
        <v>9196</v>
      </c>
    </row>
    <row r="6745" spans="1:1" x14ac:dyDescent="0.2">
      <c r="A6745" t="s">
        <v>9196</v>
      </c>
    </row>
    <row r="6746" spans="1:1" x14ac:dyDescent="0.2">
      <c r="A6746" t="s">
        <v>9196</v>
      </c>
    </row>
    <row r="6747" spans="1:1" x14ac:dyDescent="0.2">
      <c r="A6747" t="s">
        <v>9196</v>
      </c>
    </row>
    <row r="6748" spans="1:1" x14ac:dyDescent="0.2">
      <c r="A6748" t="s">
        <v>9196</v>
      </c>
    </row>
    <row r="6749" spans="1:1" x14ac:dyDescent="0.2">
      <c r="A6749" t="s">
        <v>9196</v>
      </c>
    </row>
    <row r="6750" spans="1:1" x14ac:dyDescent="0.2">
      <c r="A6750" t="s">
        <v>9196</v>
      </c>
    </row>
    <row r="6751" spans="1:1" x14ac:dyDescent="0.2">
      <c r="A6751" t="s">
        <v>9196</v>
      </c>
    </row>
    <row r="6752" spans="1:1" x14ac:dyDescent="0.2">
      <c r="A6752" t="s">
        <v>9196</v>
      </c>
    </row>
    <row r="6753" spans="1:1" x14ac:dyDescent="0.2">
      <c r="A6753" t="s">
        <v>9196</v>
      </c>
    </row>
    <row r="6754" spans="1:1" x14ac:dyDescent="0.2">
      <c r="A6754" t="s">
        <v>9196</v>
      </c>
    </row>
    <row r="6755" spans="1:1" x14ac:dyDescent="0.2">
      <c r="A6755" t="s">
        <v>9196</v>
      </c>
    </row>
    <row r="6756" spans="1:1" x14ac:dyDescent="0.2">
      <c r="A6756" t="s">
        <v>9196</v>
      </c>
    </row>
    <row r="6757" spans="1:1" x14ac:dyDescent="0.2">
      <c r="A6757" t="s">
        <v>9196</v>
      </c>
    </row>
    <row r="6758" spans="1:1" x14ac:dyDescent="0.2">
      <c r="A6758" t="s">
        <v>9196</v>
      </c>
    </row>
    <row r="6759" spans="1:1" x14ac:dyDescent="0.2">
      <c r="A6759" t="s">
        <v>9196</v>
      </c>
    </row>
    <row r="6760" spans="1:1" x14ac:dyDescent="0.2">
      <c r="A6760" t="s">
        <v>9196</v>
      </c>
    </row>
    <row r="6761" spans="1:1" x14ac:dyDescent="0.2">
      <c r="A6761" t="s">
        <v>9196</v>
      </c>
    </row>
    <row r="6762" spans="1:1" x14ac:dyDescent="0.2">
      <c r="A6762" t="s">
        <v>9196</v>
      </c>
    </row>
    <row r="6763" spans="1:1" x14ac:dyDescent="0.2">
      <c r="A6763" t="s">
        <v>9196</v>
      </c>
    </row>
    <row r="6764" spans="1:1" x14ac:dyDescent="0.2">
      <c r="A6764" t="s">
        <v>9196</v>
      </c>
    </row>
    <row r="6765" spans="1:1" x14ac:dyDescent="0.2">
      <c r="A6765" t="s">
        <v>9196</v>
      </c>
    </row>
    <row r="6766" spans="1:1" x14ac:dyDescent="0.2">
      <c r="A6766" t="s">
        <v>9196</v>
      </c>
    </row>
    <row r="6767" spans="1:1" x14ac:dyDescent="0.2">
      <c r="A6767" t="s">
        <v>9196</v>
      </c>
    </row>
    <row r="6768" spans="1:1" x14ac:dyDescent="0.2">
      <c r="A6768" t="s">
        <v>9196</v>
      </c>
    </row>
    <row r="6769" spans="1:1" x14ac:dyDescent="0.2">
      <c r="A6769" t="s">
        <v>9196</v>
      </c>
    </row>
    <row r="6770" spans="1:1" x14ac:dyDescent="0.2">
      <c r="A6770" t="s">
        <v>9196</v>
      </c>
    </row>
    <row r="6771" spans="1:1" x14ac:dyDescent="0.2">
      <c r="A6771" t="s">
        <v>9196</v>
      </c>
    </row>
    <row r="6772" spans="1:1" x14ac:dyDescent="0.2">
      <c r="A6772" t="s">
        <v>9196</v>
      </c>
    </row>
    <row r="6773" spans="1:1" x14ac:dyDescent="0.2">
      <c r="A6773" t="s">
        <v>9196</v>
      </c>
    </row>
    <row r="6774" spans="1:1" x14ac:dyDescent="0.2">
      <c r="A6774" t="s">
        <v>9196</v>
      </c>
    </row>
    <row r="6775" spans="1:1" x14ac:dyDescent="0.2">
      <c r="A6775" t="s">
        <v>9196</v>
      </c>
    </row>
    <row r="6776" spans="1:1" x14ac:dyDescent="0.2">
      <c r="A6776" t="s">
        <v>9196</v>
      </c>
    </row>
    <row r="6777" spans="1:1" x14ac:dyDescent="0.2">
      <c r="A6777" t="s">
        <v>9196</v>
      </c>
    </row>
    <row r="6778" spans="1:1" x14ac:dyDescent="0.2">
      <c r="A6778" t="s">
        <v>9196</v>
      </c>
    </row>
    <row r="6779" spans="1:1" x14ac:dyDescent="0.2">
      <c r="A6779" t="s">
        <v>9196</v>
      </c>
    </row>
    <row r="6780" spans="1:1" x14ac:dyDescent="0.2">
      <c r="A6780" t="s">
        <v>9196</v>
      </c>
    </row>
    <row r="6781" spans="1:1" x14ac:dyDescent="0.2">
      <c r="A6781" t="s">
        <v>9196</v>
      </c>
    </row>
    <row r="6782" spans="1:1" x14ac:dyDescent="0.2">
      <c r="A6782" t="s">
        <v>9196</v>
      </c>
    </row>
    <row r="6783" spans="1:1" x14ac:dyDescent="0.2">
      <c r="A6783" t="s">
        <v>9196</v>
      </c>
    </row>
    <row r="6784" spans="1:1" x14ac:dyDescent="0.2">
      <c r="A6784" t="s">
        <v>9196</v>
      </c>
    </row>
    <row r="6785" spans="1:1" x14ac:dyDescent="0.2">
      <c r="A6785" t="s">
        <v>9196</v>
      </c>
    </row>
    <row r="6786" spans="1:1" x14ac:dyDescent="0.2">
      <c r="A6786" t="s">
        <v>9196</v>
      </c>
    </row>
    <row r="6787" spans="1:1" x14ac:dyDescent="0.2">
      <c r="A6787" t="s">
        <v>9196</v>
      </c>
    </row>
    <row r="6788" spans="1:1" x14ac:dyDescent="0.2">
      <c r="A6788" t="s">
        <v>9196</v>
      </c>
    </row>
    <row r="6789" spans="1:1" x14ac:dyDescent="0.2">
      <c r="A6789" t="s">
        <v>9196</v>
      </c>
    </row>
    <row r="6790" spans="1:1" x14ac:dyDescent="0.2">
      <c r="A6790" t="s">
        <v>9196</v>
      </c>
    </row>
    <row r="6791" spans="1:1" x14ac:dyDescent="0.2">
      <c r="A6791" t="s">
        <v>9196</v>
      </c>
    </row>
    <row r="6792" spans="1:1" x14ac:dyDescent="0.2">
      <c r="A6792" t="s">
        <v>9196</v>
      </c>
    </row>
    <row r="6793" spans="1:1" x14ac:dyDescent="0.2">
      <c r="A6793" t="s">
        <v>9196</v>
      </c>
    </row>
    <row r="6794" spans="1:1" x14ac:dyDescent="0.2">
      <c r="A6794" t="s">
        <v>9196</v>
      </c>
    </row>
    <row r="6795" spans="1:1" x14ac:dyDescent="0.2">
      <c r="A6795" t="s">
        <v>9196</v>
      </c>
    </row>
    <row r="6796" spans="1:1" x14ac:dyDescent="0.2">
      <c r="A6796" t="s">
        <v>9196</v>
      </c>
    </row>
    <row r="6797" spans="1:1" x14ac:dyDescent="0.2">
      <c r="A6797" t="s">
        <v>9196</v>
      </c>
    </row>
    <row r="6798" spans="1:1" x14ac:dyDescent="0.2">
      <c r="A6798" t="s">
        <v>9196</v>
      </c>
    </row>
    <row r="6799" spans="1:1" x14ac:dyDescent="0.2">
      <c r="A6799" t="s">
        <v>9196</v>
      </c>
    </row>
    <row r="6800" spans="1:1" x14ac:dyDescent="0.2">
      <c r="A6800" t="s">
        <v>9196</v>
      </c>
    </row>
    <row r="6801" spans="1:1" x14ac:dyDescent="0.2">
      <c r="A6801" t="s">
        <v>9196</v>
      </c>
    </row>
    <row r="6802" spans="1:1" x14ac:dyDescent="0.2">
      <c r="A6802" t="s">
        <v>9196</v>
      </c>
    </row>
    <row r="6803" spans="1:1" x14ac:dyDescent="0.2">
      <c r="A6803" t="s">
        <v>9196</v>
      </c>
    </row>
    <row r="6804" spans="1:1" x14ac:dyDescent="0.2">
      <c r="A6804" t="s">
        <v>9196</v>
      </c>
    </row>
    <row r="6805" spans="1:1" x14ac:dyDescent="0.2">
      <c r="A6805" t="s">
        <v>9196</v>
      </c>
    </row>
    <row r="6806" spans="1:1" x14ac:dyDescent="0.2">
      <c r="A6806" t="s">
        <v>9196</v>
      </c>
    </row>
    <row r="6807" spans="1:1" x14ac:dyDescent="0.2">
      <c r="A6807" t="s">
        <v>9196</v>
      </c>
    </row>
    <row r="6808" spans="1:1" x14ac:dyDescent="0.2">
      <c r="A6808" t="s">
        <v>9196</v>
      </c>
    </row>
    <row r="6809" spans="1:1" x14ac:dyDescent="0.2">
      <c r="A6809" t="s">
        <v>9196</v>
      </c>
    </row>
    <row r="6810" spans="1:1" x14ac:dyDescent="0.2">
      <c r="A6810" t="s">
        <v>9196</v>
      </c>
    </row>
    <row r="6811" spans="1:1" x14ac:dyDescent="0.2">
      <c r="A6811" t="s">
        <v>9196</v>
      </c>
    </row>
    <row r="6812" spans="1:1" x14ac:dyDescent="0.2">
      <c r="A6812" t="s">
        <v>9196</v>
      </c>
    </row>
    <row r="6813" spans="1:1" x14ac:dyDescent="0.2">
      <c r="A6813" t="s">
        <v>9196</v>
      </c>
    </row>
    <row r="6814" spans="1:1" x14ac:dyDescent="0.2">
      <c r="A6814" t="s">
        <v>9196</v>
      </c>
    </row>
    <row r="6815" spans="1:1" x14ac:dyDescent="0.2">
      <c r="A6815" t="s">
        <v>9196</v>
      </c>
    </row>
    <row r="6816" spans="1:1" x14ac:dyDescent="0.2">
      <c r="A6816" t="s">
        <v>9196</v>
      </c>
    </row>
    <row r="6817" spans="1:1" x14ac:dyDescent="0.2">
      <c r="A6817" t="s">
        <v>9196</v>
      </c>
    </row>
    <row r="6818" spans="1:1" x14ac:dyDescent="0.2">
      <c r="A6818" t="s">
        <v>9196</v>
      </c>
    </row>
    <row r="6819" spans="1:1" x14ac:dyDescent="0.2">
      <c r="A6819" t="s">
        <v>9196</v>
      </c>
    </row>
    <row r="6820" spans="1:1" x14ac:dyDescent="0.2">
      <c r="A6820" t="s">
        <v>9196</v>
      </c>
    </row>
    <row r="6821" spans="1:1" x14ac:dyDescent="0.2">
      <c r="A6821" t="s">
        <v>9196</v>
      </c>
    </row>
    <row r="6822" spans="1:1" x14ac:dyDescent="0.2">
      <c r="A6822" t="s">
        <v>9196</v>
      </c>
    </row>
    <row r="6823" spans="1:1" x14ac:dyDescent="0.2">
      <c r="A6823" t="s">
        <v>9196</v>
      </c>
    </row>
    <row r="6824" spans="1:1" x14ac:dyDescent="0.2">
      <c r="A6824" t="s">
        <v>9196</v>
      </c>
    </row>
    <row r="6825" spans="1:1" x14ac:dyDescent="0.2">
      <c r="A6825" t="s">
        <v>9196</v>
      </c>
    </row>
    <row r="6826" spans="1:1" x14ac:dyDescent="0.2">
      <c r="A6826" t="s">
        <v>9196</v>
      </c>
    </row>
    <row r="6827" spans="1:1" x14ac:dyDescent="0.2">
      <c r="A6827" t="s">
        <v>9196</v>
      </c>
    </row>
    <row r="6828" spans="1:1" x14ac:dyDescent="0.2">
      <c r="A6828" t="s">
        <v>9196</v>
      </c>
    </row>
    <row r="6829" spans="1:1" x14ac:dyDescent="0.2">
      <c r="A6829" t="s">
        <v>9196</v>
      </c>
    </row>
    <row r="6830" spans="1:1" x14ac:dyDescent="0.2">
      <c r="A6830" t="s">
        <v>9196</v>
      </c>
    </row>
    <row r="6831" spans="1:1" x14ac:dyDescent="0.2">
      <c r="A6831" t="s">
        <v>9196</v>
      </c>
    </row>
    <row r="6832" spans="1:1" x14ac:dyDescent="0.2">
      <c r="A6832" t="s">
        <v>9196</v>
      </c>
    </row>
    <row r="6833" spans="1:1" x14ac:dyDescent="0.2">
      <c r="A6833" t="s">
        <v>9196</v>
      </c>
    </row>
    <row r="6834" spans="1:1" x14ac:dyDescent="0.2">
      <c r="A6834" t="s">
        <v>9196</v>
      </c>
    </row>
    <row r="6835" spans="1:1" x14ac:dyDescent="0.2">
      <c r="A6835" t="s">
        <v>9196</v>
      </c>
    </row>
    <row r="6836" spans="1:1" x14ac:dyDescent="0.2">
      <c r="A6836" t="s">
        <v>9196</v>
      </c>
    </row>
    <row r="6837" spans="1:1" x14ac:dyDescent="0.2">
      <c r="A6837" t="s">
        <v>9196</v>
      </c>
    </row>
    <row r="6838" spans="1:1" x14ac:dyDescent="0.2">
      <c r="A6838" t="s">
        <v>9196</v>
      </c>
    </row>
    <row r="6839" spans="1:1" x14ac:dyDescent="0.2">
      <c r="A6839" t="s">
        <v>9196</v>
      </c>
    </row>
    <row r="6840" spans="1:1" x14ac:dyDescent="0.2">
      <c r="A6840" t="s">
        <v>9196</v>
      </c>
    </row>
    <row r="6841" spans="1:1" x14ac:dyDescent="0.2">
      <c r="A6841" t="s">
        <v>9196</v>
      </c>
    </row>
    <row r="6842" spans="1:1" x14ac:dyDescent="0.2">
      <c r="A6842" t="s">
        <v>9196</v>
      </c>
    </row>
    <row r="6843" spans="1:1" x14ac:dyDescent="0.2">
      <c r="A6843" t="s">
        <v>9196</v>
      </c>
    </row>
    <row r="6844" spans="1:1" x14ac:dyDescent="0.2">
      <c r="A6844" t="s">
        <v>9196</v>
      </c>
    </row>
    <row r="6845" spans="1:1" x14ac:dyDescent="0.2">
      <c r="A6845" t="s">
        <v>9196</v>
      </c>
    </row>
    <row r="6846" spans="1:1" x14ac:dyDescent="0.2">
      <c r="A6846" t="s">
        <v>9196</v>
      </c>
    </row>
    <row r="6847" spans="1:1" x14ac:dyDescent="0.2">
      <c r="A6847" t="s">
        <v>9196</v>
      </c>
    </row>
    <row r="6848" spans="1:1" x14ac:dyDescent="0.2">
      <c r="A6848" t="s">
        <v>9196</v>
      </c>
    </row>
    <row r="6849" spans="1:1" x14ac:dyDescent="0.2">
      <c r="A6849" t="s">
        <v>9196</v>
      </c>
    </row>
    <row r="6850" spans="1:1" x14ac:dyDescent="0.2">
      <c r="A6850" t="s">
        <v>9196</v>
      </c>
    </row>
    <row r="6851" spans="1:1" x14ac:dyDescent="0.2">
      <c r="A6851" t="s">
        <v>9196</v>
      </c>
    </row>
    <row r="6852" spans="1:1" x14ac:dyDescent="0.2">
      <c r="A6852" t="s">
        <v>9196</v>
      </c>
    </row>
    <row r="6853" spans="1:1" x14ac:dyDescent="0.2">
      <c r="A6853" t="s">
        <v>9196</v>
      </c>
    </row>
    <row r="6854" spans="1:1" x14ac:dyDescent="0.2">
      <c r="A6854" t="s">
        <v>9196</v>
      </c>
    </row>
    <row r="6855" spans="1:1" x14ac:dyDescent="0.2">
      <c r="A6855" t="s">
        <v>9196</v>
      </c>
    </row>
    <row r="6856" spans="1:1" x14ac:dyDescent="0.2">
      <c r="A6856" t="s">
        <v>9196</v>
      </c>
    </row>
    <row r="6857" spans="1:1" x14ac:dyDescent="0.2">
      <c r="A6857" t="s">
        <v>9196</v>
      </c>
    </row>
    <row r="6858" spans="1:1" x14ac:dyDescent="0.2">
      <c r="A6858" t="s">
        <v>9196</v>
      </c>
    </row>
    <row r="6859" spans="1:1" x14ac:dyDescent="0.2">
      <c r="A6859" t="s">
        <v>9196</v>
      </c>
    </row>
    <row r="6860" spans="1:1" x14ac:dyDescent="0.2">
      <c r="A6860" t="s">
        <v>9196</v>
      </c>
    </row>
    <row r="6861" spans="1:1" x14ac:dyDescent="0.2">
      <c r="A6861" t="s">
        <v>9196</v>
      </c>
    </row>
    <row r="6862" spans="1:1" x14ac:dyDescent="0.2">
      <c r="A6862" t="s">
        <v>9196</v>
      </c>
    </row>
    <row r="6863" spans="1:1" x14ac:dyDescent="0.2">
      <c r="A6863" t="s">
        <v>9196</v>
      </c>
    </row>
    <row r="6864" spans="1:1" x14ac:dyDescent="0.2">
      <c r="A6864" t="s">
        <v>9196</v>
      </c>
    </row>
    <row r="6865" spans="1:1" x14ac:dyDescent="0.2">
      <c r="A6865" t="s">
        <v>9196</v>
      </c>
    </row>
    <row r="6866" spans="1:1" x14ac:dyDescent="0.2">
      <c r="A6866" t="s">
        <v>9196</v>
      </c>
    </row>
    <row r="6867" spans="1:1" x14ac:dyDescent="0.2">
      <c r="A6867" t="s">
        <v>9196</v>
      </c>
    </row>
    <row r="6868" spans="1:1" x14ac:dyDescent="0.2">
      <c r="A6868" t="s">
        <v>9196</v>
      </c>
    </row>
    <row r="6869" spans="1:1" x14ac:dyDescent="0.2">
      <c r="A6869" t="s">
        <v>9196</v>
      </c>
    </row>
    <row r="6870" spans="1:1" x14ac:dyDescent="0.2">
      <c r="A6870" t="s">
        <v>9196</v>
      </c>
    </row>
    <row r="6871" spans="1:1" x14ac:dyDescent="0.2">
      <c r="A6871" t="s">
        <v>9196</v>
      </c>
    </row>
    <row r="6872" spans="1:1" x14ac:dyDescent="0.2">
      <c r="A6872" t="s">
        <v>9196</v>
      </c>
    </row>
    <row r="6873" spans="1:1" x14ac:dyDescent="0.2">
      <c r="A6873" t="s">
        <v>9196</v>
      </c>
    </row>
    <row r="6874" spans="1:1" x14ac:dyDescent="0.2">
      <c r="A6874" t="s">
        <v>9196</v>
      </c>
    </row>
    <row r="6875" spans="1:1" x14ac:dyDescent="0.2">
      <c r="A6875" t="s">
        <v>9196</v>
      </c>
    </row>
    <row r="6876" spans="1:1" x14ac:dyDescent="0.2">
      <c r="A6876" t="s">
        <v>9196</v>
      </c>
    </row>
    <row r="6877" spans="1:1" x14ac:dyDescent="0.2">
      <c r="A6877" t="s">
        <v>9196</v>
      </c>
    </row>
    <row r="6878" spans="1:1" x14ac:dyDescent="0.2">
      <c r="A6878" t="s">
        <v>9196</v>
      </c>
    </row>
    <row r="6879" spans="1:1" x14ac:dyDescent="0.2">
      <c r="A6879" t="s">
        <v>9196</v>
      </c>
    </row>
    <row r="6880" spans="1:1" x14ac:dyDescent="0.2">
      <c r="A6880" t="s">
        <v>9196</v>
      </c>
    </row>
    <row r="6881" spans="1:1" x14ac:dyDescent="0.2">
      <c r="A6881" t="s">
        <v>9196</v>
      </c>
    </row>
    <row r="6882" spans="1:1" x14ac:dyDescent="0.2">
      <c r="A6882" t="s">
        <v>9196</v>
      </c>
    </row>
    <row r="6883" spans="1:1" x14ac:dyDescent="0.2">
      <c r="A6883" t="s">
        <v>9196</v>
      </c>
    </row>
    <row r="6884" spans="1:1" x14ac:dyDescent="0.2">
      <c r="A6884" t="s">
        <v>9196</v>
      </c>
    </row>
    <row r="6885" spans="1:1" x14ac:dyDescent="0.2">
      <c r="A6885" t="s">
        <v>9196</v>
      </c>
    </row>
    <row r="6886" spans="1:1" x14ac:dyDescent="0.2">
      <c r="A6886" t="s">
        <v>9196</v>
      </c>
    </row>
    <row r="6887" spans="1:1" x14ac:dyDescent="0.2">
      <c r="A6887" t="s">
        <v>9196</v>
      </c>
    </row>
    <row r="6888" spans="1:1" x14ac:dyDescent="0.2">
      <c r="A6888" t="s">
        <v>9196</v>
      </c>
    </row>
    <row r="6889" spans="1:1" x14ac:dyDescent="0.2">
      <c r="A6889" t="s">
        <v>9196</v>
      </c>
    </row>
    <row r="6890" spans="1:1" x14ac:dyDescent="0.2">
      <c r="A6890" t="s">
        <v>9196</v>
      </c>
    </row>
    <row r="6891" spans="1:1" x14ac:dyDescent="0.2">
      <c r="A6891" t="s">
        <v>9196</v>
      </c>
    </row>
    <row r="6892" spans="1:1" x14ac:dyDescent="0.2">
      <c r="A6892" t="s">
        <v>9196</v>
      </c>
    </row>
    <row r="6893" spans="1:1" x14ac:dyDescent="0.2">
      <c r="A6893" t="s">
        <v>9196</v>
      </c>
    </row>
    <row r="6894" spans="1:1" x14ac:dyDescent="0.2">
      <c r="A6894" t="s">
        <v>9196</v>
      </c>
    </row>
    <row r="6895" spans="1:1" x14ac:dyDescent="0.2">
      <c r="A6895" t="s">
        <v>9196</v>
      </c>
    </row>
    <row r="6896" spans="1:1" x14ac:dyDescent="0.2">
      <c r="A6896" t="s">
        <v>9196</v>
      </c>
    </row>
    <row r="6897" spans="1:1" x14ac:dyDescent="0.2">
      <c r="A6897" t="s">
        <v>9196</v>
      </c>
    </row>
    <row r="6898" spans="1:1" x14ac:dyDescent="0.2">
      <c r="A6898" t="s">
        <v>9196</v>
      </c>
    </row>
    <row r="6899" spans="1:1" x14ac:dyDescent="0.2">
      <c r="A6899" t="s">
        <v>9196</v>
      </c>
    </row>
    <row r="6900" spans="1:1" x14ac:dyDescent="0.2">
      <c r="A6900" t="s">
        <v>9196</v>
      </c>
    </row>
    <row r="6901" spans="1:1" x14ac:dyDescent="0.2">
      <c r="A6901" t="s">
        <v>9196</v>
      </c>
    </row>
    <row r="6902" spans="1:1" x14ac:dyDescent="0.2">
      <c r="A6902" t="s">
        <v>9196</v>
      </c>
    </row>
    <row r="6903" spans="1:1" x14ac:dyDescent="0.2">
      <c r="A6903" t="s">
        <v>9196</v>
      </c>
    </row>
    <row r="6904" spans="1:1" x14ac:dyDescent="0.2">
      <c r="A6904" t="s">
        <v>9196</v>
      </c>
    </row>
    <row r="6905" spans="1:1" x14ac:dyDescent="0.2">
      <c r="A6905" t="s">
        <v>9196</v>
      </c>
    </row>
    <row r="6906" spans="1:1" x14ac:dyDescent="0.2">
      <c r="A6906" t="s">
        <v>9196</v>
      </c>
    </row>
    <row r="6907" spans="1:1" x14ac:dyDescent="0.2">
      <c r="A6907" t="s">
        <v>9196</v>
      </c>
    </row>
    <row r="6908" spans="1:1" x14ac:dyDescent="0.2">
      <c r="A6908" t="s">
        <v>9196</v>
      </c>
    </row>
    <row r="6909" spans="1:1" x14ac:dyDescent="0.2">
      <c r="A6909" t="s">
        <v>9196</v>
      </c>
    </row>
    <row r="6910" spans="1:1" x14ac:dyDescent="0.2">
      <c r="A6910" t="s">
        <v>9196</v>
      </c>
    </row>
    <row r="6911" spans="1:1" x14ac:dyDescent="0.2">
      <c r="A6911" t="s">
        <v>9196</v>
      </c>
    </row>
    <row r="6912" spans="1:1" x14ac:dyDescent="0.2">
      <c r="A6912" t="s">
        <v>9196</v>
      </c>
    </row>
    <row r="6913" spans="1:1" x14ac:dyDescent="0.2">
      <c r="A6913" t="s">
        <v>9196</v>
      </c>
    </row>
    <row r="6914" spans="1:1" x14ac:dyDescent="0.2">
      <c r="A6914" t="s">
        <v>9196</v>
      </c>
    </row>
    <row r="6915" spans="1:1" x14ac:dyDescent="0.2">
      <c r="A6915" t="s">
        <v>9196</v>
      </c>
    </row>
    <row r="6916" spans="1:1" x14ac:dyDescent="0.2">
      <c r="A6916" t="s">
        <v>9196</v>
      </c>
    </row>
    <row r="6917" spans="1:1" x14ac:dyDescent="0.2">
      <c r="A6917" t="s">
        <v>9196</v>
      </c>
    </row>
    <row r="6918" spans="1:1" x14ac:dyDescent="0.2">
      <c r="A6918" t="s">
        <v>9196</v>
      </c>
    </row>
    <row r="6919" spans="1:1" x14ac:dyDescent="0.2">
      <c r="A6919" t="s">
        <v>9196</v>
      </c>
    </row>
    <row r="6920" spans="1:1" x14ac:dyDescent="0.2">
      <c r="A6920" t="s">
        <v>9196</v>
      </c>
    </row>
    <row r="6921" spans="1:1" x14ac:dyDescent="0.2">
      <c r="A6921" t="s">
        <v>9196</v>
      </c>
    </row>
    <row r="6922" spans="1:1" x14ac:dyDescent="0.2">
      <c r="A6922" t="s">
        <v>9196</v>
      </c>
    </row>
    <row r="6923" spans="1:1" x14ac:dyDescent="0.2">
      <c r="A6923" t="s">
        <v>9196</v>
      </c>
    </row>
    <row r="6924" spans="1:1" x14ac:dyDescent="0.2">
      <c r="A6924" t="s">
        <v>9196</v>
      </c>
    </row>
    <row r="6925" spans="1:1" x14ac:dyDescent="0.2">
      <c r="A6925" t="s">
        <v>9196</v>
      </c>
    </row>
    <row r="6926" spans="1:1" x14ac:dyDescent="0.2">
      <c r="A6926" t="s">
        <v>9196</v>
      </c>
    </row>
    <row r="6927" spans="1:1" x14ac:dyDescent="0.2">
      <c r="A6927" t="s">
        <v>9196</v>
      </c>
    </row>
    <row r="6928" spans="1:1" x14ac:dyDescent="0.2">
      <c r="A6928" t="s">
        <v>9196</v>
      </c>
    </row>
    <row r="6929" spans="1:1" x14ac:dyDescent="0.2">
      <c r="A6929" t="s">
        <v>9196</v>
      </c>
    </row>
    <row r="6930" spans="1:1" x14ac:dyDescent="0.2">
      <c r="A6930" t="s">
        <v>9196</v>
      </c>
    </row>
    <row r="6931" spans="1:1" x14ac:dyDescent="0.2">
      <c r="A6931" t="s">
        <v>9196</v>
      </c>
    </row>
    <row r="6932" spans="1:1" x14ac:dyDescent="0.2">
      <c r="A6932" t="s">
        <v>9196</v>
      </c>
    </row>
    <row r="6933" spans="1:1" x14ac:dyDescent="0.2">
      <c r="A6933" t="s">
        <v>9196</v>
      </c>
    </row>
    <row r="6934" spans="1:1" x14ac:dyDescent="0.2">
      <c r="A6934" t="s">
        <v>9196</v>
      </c>
    </row>
    <row r="6935" spans="1:1" x14ac:dyDescent="0.2">
      <c r="A6935" t="s">
        <v>9196</v>
      </c>
    </row>
    <row r="6936" spans="1:1" x14ac:dyDescent="0.2">
      <c r="A6936" t="s">
        <v>9196</v>
      </c>
    </row>
    <row r="6937" spans="1:1" x14ac:dyDescent="0.2">
      <c r="A6937" t="s">
        <v>9196</v>
      </c>
    </row>
    <row r="6938" spans="1:1" x14ac:dyDescent="0.2">
      <c r="A6938" t="s">
        <v>9196</v>
      </c>
    </row>
    <row r="6939" spans="1:1" x14ac:dyDescent="0.2">
      <c r="A6939" t="s">
        <v>9196</v>
      </c>
    </row>
    <row r="6940" spans="1:1" x14ac:dyDescent="0.2">
      <c r="A6940" t="s">
        <v>9196</v>
      </c>
    </row>
    <row r="6941" spans="1:1" x14ac:dyDescent="0.2">
      <c r="A6941" t="s">
        <v>9196</v>
      </c>
    </row>
    <row r="6942" spans="1:1" x14ac:dyDescent="0.2">
      <c r="A6942" t="s">
        <v>9196</v>
      </c>
    </row>
    <row r="6943" spans="1:1" x14ac:dyDescent="0.2">
      <c r="A6943" t="s">
        <v>9196</v>
      </c>
    </row>
    <row r="6944" spans="1:1" x14ac:dyDescent="0.2">
      <c r="A6944" t="s">
        <v>9196</v>
      </c>
    </row>
    <row r="6945" spans="1:1" x14ac:dyDescent="0.2">
      <c r="A6945" t="s">
        <v>9196</v>
      </c>
    </row>
    <row r="6946" spans="1:1" x14ac:dyDescent="0.2">
      <c r="A6946" t="s">
        <v>9196</v>
      </c>
    </row>
    <row r="6947" spans="1:1" x14ac:dyDescent="0.2">
      <c r="A6947" t="s">
        <v>9196</v>
      </c>
    </row>
    <row r="6948" spans="1:1" x14ac:dyDescent="0.2">
      <c r="A6948" t="s">
        <v>9196</v>
      </c>
    </row>
    <row r="6949" spans="1:1" x14ac:dyDescent="0.2">
      <c r="A6949" t="s">
        <v>9196</v>
      </c>
    </row>
    <row r="6950" spans="1:1" x14ac:dyDescent="0.2">
      <c r="A6950" t="s">
        <v>9196</v>
      </c>
    </row>
    <row r="6951" spans="1:1" x14ac:dyDescent="0.2">
      <c r="A6951" t="s">
        <v>9196</v>
      </c>
    </row>
    <row r="6952" spans="1:1" x14ac:dyDescent="0.2">
      <c r="A6952" t="s">
        <v>9196</v>
      </c>
    </row>
    <row r="6953" spans="1:1" x14ac:dyDescent="0.2">
      <c r="A6953" t="s">
        <v>9196</v>
      </c>
    </row>
    <row r="6954" spans="1:1" x14ac:dyDescent="0.2">
      <c r="A6954" t="s">
        <v>9196</v>
      </c>
    </row>
    <row r="6955" spans="1:1" x14ac:dyDescent="0.2">
      <c r="A6955" t="s">
        <v>9196</v>
      </c>
    </row>
    <row r="6956" spans="1:1" x14ac:dyDescent="0.2">
      <c r="A6956" t="s">
        <v>9196</v>
      </c>
    </row>
    <row r="6957" spans="1:1" x14ac:dyDescent="0.2">
      <c r="A6957" t="s">
        <v>9196</v>
      </c>
    </row>
    <row r="6958" spans="1:1" x14ac:dyDescent="0.2">
      <c r="A6958" t="s">
        <v>9196</v>
      </c>
    </row>
    <row r="6959" spans="1:1" x14ac:dyDescent="0.2">
      <c r="A6959" t="s">
        <v>9196</v>
      </c>
    </row>
    <row r="6960" spans="1:1" x14ac:dyDescent="0.2">
      <c r="A6960" t="s">
        <v>9196</v>
      </c>
    </row>
    <row r="6961" spans="1:1" x14ac:dyDescent="0.2">
      <c r="A6961" t="s">
        <v>9196</v>
      </c>
    </row>
    <row r="6962" spans="1:1" x14ac:dyDescent="0.2">
      <c r="A6962" t="s">
        <v>9196</v>
      </c>
    </row>
    <row r="6963" spans="1:1" x14ac:dyDescent="0.2">
      <c r="A6963" t="s">
        <v>9196</v>
      </c>
    </row>
    <row r="6964" spans="1:1" x14ac:dyDescent="0.2">
      <c r="A6964" t="s">
        <v>9196</v>
      </c>
    </row>
    <row r="6965" spans="1:1" x14ac:dyDescent="0.2">
      <c r="A6965" t="s">
        <v>9196</v>
      </c>
    </row>
    <row r="6966" spans="1:1" x14ac:dyDescent="0.2">
      <c r="A6966" t="s">
        <v>9196</v>
      </c>
    </row>
    <row r="6967" spans="1:1" x14ac:dyDescent="0.2">
      <c r="A6967" t="s">
        <v>9196</v>
      </c>
    </row>
    <row r="6968" spans="1:1" x14ac:dyDescent="0.2">
      <c r="A6968" t="s">
        <v>9196</v>
      </c>
    </row>
    <row r="6969" spans="1:1" x14ac:dyDescent="0.2">
      <c r="A6969" t="s">
        <v>9196</v>
      </c>
    </row>
    <row r="6970" spans="1:1" x14ac:dyDescent="0.2">
      <c r="A6970" t="s">
        <v>9196</v>
      </c>
    </row>
    <row r="6971" spans="1:1" x14ac:dyDescent="0.2">
      <c r="A6971" t="s">
        <v>9196</v>
      </c>
    </row>
    <row r="6972" spans="1:1" x14ac:dyDescent="0.2">
      <c r="A6972" t="s">
        <v>9196</v>
      </c>
    </row>
    <row r="6973" spans="1:1" x14ac:dyDescent="0.2">
      <c r="A6973" t="s">
        <v>9196</v>
      </c>
    </row>
    <row r="6974" spans="1:1" x14ac:dyDescent="0.2">
      <c r="A6974" t="s">
        <v>9196</v>
      </c>
    </row>
    <row r="6975" spans="1:1" x14ac:dyDescent="0.2">
      <c r="A6975" t="s">
        <v>9196</v>
      </c>
    </row>
    <row r="6976" spans="1:1" x14ac:dyDescent="0.2">
      <c r="A6976" t="s">
        <v>9196</v>
      </c>
    </row>
    <row r="6977" spans="1:1" x14ac:dyDescent="0.2">
      <c r="A6977" t="s">
        <v>9196</v>
      </c>
    </row>
    <row r="6978" spans="1:1" x14ac:dyDescent="0.2">
      <c r="A6978" t="s">
        <v>9196</v>
      </c>
    </row>
    <row r="6979" spans="1:1" x14ac:dyDescent="0.2">
      <c r="A6979" t="s">
        <v>9196</v>
      </c>
    </row>
    <row r="6980" spans="1:1" x14ac:dyDescent="0.2">
      <c r="A6980" t="s">
        <v>9196</v>
      </c>
    </row>
    <row r="6981" spans="1:1" x14ac:dyDescent="0.2">
      <c r="A6981" t="s">
        <v>9196</v>
      </c>
    </row>
    <row r="6982" spans="1:1" x14ac:dyDescent="0.2">
      <c r="A6982" t="s">
        <v>9196</v>
      </c>
    </row>
    <row r="6983" spans="1:1" x14ac:dyDescent="0.2">
      <c r="A6983" t="s">
        <v>9196</v>
      </c>
    </row>
    <row r="6984" spans="1:1" x14ac:dyDescent="0.2">
      <c r="A6984" t="s">
        <v>9196</v>
      </c>
    </row>
    <row r="6985" spans="1:1" x14ac:dyDescent="0.2">
      <c r="A6985" t="s">
        <v>9196</v>
      </c>
    </row>
    <row r="6986" spans="1:1" x14ac:dyDescent="0.2">
      <c r="A6986" t="s">
        <v>9196</v>
      </c>
    </row>
    <row r="6987" spans="1:1" x14ac:dyDescent="0.2">
      <c r="A6987" t="s">
        <v>9196</v>
      </c>
    </row>
    <row r="6988" spans="1:1" x14ac:dyDescent="0.2">
      <c r="A6988" t="s">
        <v>9196</v>
      </c>
    </row>
    <row r="6989" spans="1:1" x14ac:dyDescent="0.2">
      <c r="A6989" t="s">
        <v>9196</v>
      </c>
    </row>
    <row r="6990" spans="1:1" x14ac:dyDescent="0.2">
      <c r="A6990" t="s">
        <v>9196</v>
      </c>
    </row>
    <row r="6991" spans="1:1" x14ac:dyDescent="0.2">
      <c r="A6991" t="s">
        <v>9196</v>
      </c>
    </row>
    <row r="6992" spans="1:1" x14ac:dyDescent="0.2">
      <c r="A6992" t="s">
        <v>9196</v>
      </c>
    </row>
    <row r="6993" spans="1:1" x14ac:dyDescent="0.2">
      <c r="A6993" t="s">
        <v>9196</v>
      </c>
    </row>
    <row r="6994" spans="1:1" x14ac:dyDescent="0.2">
      <c r="A6994" t="s">
        <v>9196</v>
      </c>
    </row>
    <row r="6995" spans="1:1" x14ac:dyDescent="0.2">
      <c r="A6995" t="s">
        <v>9196</v>
      </c>
    </row>
    <row r="6996" spans="1:1" x14ac:dyDescent="0.2">
      <c r="A6996" t="s">
        <v>9196</v>
      </c>
    </row>
    <row r="6997" spans="1:1" x14ac:dyDescent="0.2">
      <c r="A6997" t="s">
        <v>9196</v>
      </c>
    </row>
    <row r="6998" spans="1:1" x14ac:dyDescent="0.2">
      <c r="A6998" t="s">
        <v>9196</v>
      </c>
    </row>
    <row r="6999" spans="1:1" x14ac:dyDescent="0.2">
      <c r="A6999" t="s">
        <v>9196</v>
      </c>
    </row>
    <row r="7000" spans="1:1" x14ac:dyDescent="0.2">
      <c r="A7000" t="s">
        <v>9196</v>
      </c>
    </row>
    <row r="7001" spans="1:1" x14ac:dyDescent="0.2">
      <c r="A7001" t="s">
        <v>9196</v>
      </c>
    </row>
    <row r="7002" spans="1:1" x14ac:dyDescent="0.2">
      <c r="A7002" t="s">
        <v>9196</v>
      </c>
    </row>
    <row r="7003" spans="1:1" x14ac:dyDescent="0.2">
      <c r="A7003" t="s">
        <v>9196</v>
      </c>
    </row>
    <row r="7004" spans="1:1" x14ac:dyDescent="0.2">
      <c r="A7004" t="s">
        <v>9196</v>
      </c>
    </row>
    <row r="7005" spans="1:1" x14ac:dyDescent="0.2">
      <c r="A7005" t="s">
        <v>9196</v>
      </c>
    </row>
    <row r="7006" spans="1:1" x14ac:dyDescent="0.2">
      <c r="A7006" t="s">
        <v>9196</v>
      </c>
    </row>
    <row r="7007" spans="1:1" x14ac:dyDescent="0.2">
      <c r="A7007" t="s">
        <v>9196</v>
      </c>
    </row>
    <row r="7008" spans="1:1" x14ac:dyDescent="0.2">
      <c r="A7008" t="s">
        <v>9196</v>
      </c>
    </row>
    <row r="7009" spans="1:1" x14ac:dyDescent="0.2">
      <c r="A7009" t="s">
        <v>9196</v>
      </c>
    </row>
    <row r="7010" spans="1:1" x14ac:dyDescent="0.2">
      <c r="A7010" t="s">
        <v>9196</v>
      </c>
    </row>
    <row r="7011" spans="1:1" x14ac:dyDescent="0.2">
      <c r="A7011" t="s">
        <v>9196</v>
      </c>
    </row>
    <row r="7012" spans="1:1" x14ac:dyDescent="0.2">
      <c r="A7012" t="s">
        <v>9196</v>
      </c>
    </row>
    <row r="7013" spans="1:1" x14ac:dyDescent="0.2">
      <c r="A7013" t="s">
        <v>9196</v>
      </c>
    </row>
    <row r="7014" spans="1:1" x14ac:dyDescent="0.2">
      <c r="A7014" t="s">
        <v>9196</v>
      </c>
    </row>
    <row r="7015" spans="1:1" x14ac:dyDescent="0.2">
      <c r="A7015" t="s">
        <v>9196</v>
      </c>
    </row>
    <row r="7016" spans="1:1" x14ac:dyDescent="0.2">
      <c r="A7016" t="s">
        <v>9196</v>
      </c>
    </row>
    <row r="7017" spans="1:1" x14ac:dyDescent="0.2">
      <c r="A7017" t="s">
        <v>9196</v>
      </c>
    </row>
    <row r="7018" spans="1:1" x14ac:dyDescent="0.2">
      <c r="A7018" t="s">
        <v>9196</v>
      </c>
    </row>
    <row r="7019" spans="1:1" x14ac:dyDescent="0.2">
      <c r="A7019" t="s">
        <v>9196</v>
      </c>
    </row>
    <row r="7020" spans="1:1" x14ac:dyDescent="0.2">
      <c r="A7020" t="s">
        <v>9196</v>
      </c>
    </row>
    <row r="7021" spans="1:1" x14ac:dyDescent="0.2">
      <c r="A7021" t="s">
        <v>9196</v>
      </c>
    </row>
    <row r="7022" spans="1:1" x14ac:dyDescent="0.2">
      <c r="A7022" t="s">
        <v>9196</v>
      </c>
    </row>
    <row r="7023" spans="1:1" x14ac:dyDescent="0.2">
      <c r="A7023" t="s">
        <v>9196</v>
      </c>
    </row>
    <row r="7024" spans="1:1" x14ac:dyDescent="0.2">
      <c r="A7024" t="s">
        <v>9196</v>
      </c>
    </row>
    <row r="7025" spans="1:1" x14ac:dyDescent="0.2">
      <c r="A7025" t="s">
        <v>9196</v>
      </c>
    </row>
    <row r="7026" spans="1:1" x14ac:dyDescent="0.2">
      <c r="A7026" t="s">
        <v>9196</v>
      </c>
    </row>
    <row r="7027" spans="1:1" x14ac:dyDescent="0.2">
      <c r="A7027" t="s">
        <v>9196</v>
      </c>
    </row>
    <row r="7028" spans="1:1" x14ac:dyDescent="0.2">
      <c r="A7028" t="s">
        <v>9196</v>
      </c>
    </row>
    <row r="7029" spans="1:1" x14ac:dyDescent="0.2">
      <c r="A7029" t="s">
        <v>9196</v>
      </c>
    </row>
    <row r="7030" spans="1:1" x14ac:dyDescent="0.2">
      <c r="A7030" t="s">
        <v>9196</v>
      </c>
    </row>
    <row r="7031" spans="1:1" x14ac:dyDescent="0.2">
      <c r="A7031" t="s">
        <v>9196</v>
      </c>
    </row>
    <row r="7032" spans="1:1" x14ac:dyDescent="0.2">
      <c r="A7032" t="s">
        <v>9196</v>
      </c>
    </row>
    <row r="7033" spans="1:1" x14ac:dyDescent="0.2">
      <c r="A7033" t="s">
        <v>9196</v>
      </c>
    </row>
    <row r="7034" spans="1:1" x14ac:dyDescent="0.2">
      <c r="A7034" t="s">
        <v>9196</v>
      </c>
    </row>
    <row r="7035" spans="1:1" x14ac:dyDescent="0.2">
      <c r="A7035" t="s">
        <v>9196</v>
      </c>
    </row>
    <row r="7036" spans="1:1" x14ac:dyDescent="0.2">
      <c r="A7036" t="s">
        <v>9196</v>
      </c>
    </row>
    <row r="7037" spans="1:1" x14ac:dyDescent="0.2">
      <c r="A7037" t="s">
        <v>9196</v>
      </c>
    </row>
    <row r="7038" spans="1:1" x14ac:dyDescent="0.2">
      <c r="A7038" t="s">
        <v>9196</v>
      </c>
    </row>
    <row r="7039" spans="1:1" x14ac:dyDescent="0.2">
      <c r="A7039" t="s">
        <v>9196</v>
      </c>
    </row>
    <row r="7040" spans="1:1" x14ac:dyDescent="0.2">
      <c r="A7040" t="s">
        <v>9196</v>
      </c>
    </row>
    <row r="7041" spans="1:1" x14ac:dyDescent="0.2">
      <c r="A7041" t="s">
        <v>9196</v>
      </c>
    </row>
    <row r="7042" spans="1:1" x14ac:dyDescent="0.2">
      <c r="A7042" t="s">
        <v>9196</v>
      </c>
    </row>
    <row r="7043" spans="1:1" x14ac:dyDescent="0.2">
      <c r="A7043" t="s">
        <v>9196</v>
      </c>
    </row>
    <row r="7044" spans="1:1" x14ac:dyDescent="0.2">
      <c r="A7044" t="s">
        <v>9196</v>
      </c>
    </row>
    <row r="7045" spans="1:1" x14ac:dyDescent="0.2">
      <c r="A7045" t="s">
        <v>9196</v>
      </c>
    </row>
    <row r="7046" spans="1:1" x14ac:dyDescent="0.2">
      <c r="A7046" t="s">
        <v>9196</v>
      </c>
    </row>
    <row r="7047" spans="1:1" x14ac:dyDescent="0.2">
      <c r="A7047" t="s">
        <v>9196</v>
      </c>
    </row>
    <row r="7048" spans="1:1" x14ac:dyDescent="0.2">
      <c r="A7048" t="s">
        <v>9196</v>
      </c>
    </row>
    <row r="7049" spans="1:1" x14ac:dyDescent="0.2">
      <c r="A7049" t="s">
        <v>9196</v>
      </c>
    </row>
    <row r="7050" spans="1:1" x14ac:dyDescent="0.2">
      <c r="A7050" t="s">
        <v>9196</v>
      </c>
    </row>
    <row r="7051" spans="1:1" x14ac:dyDescent="0.2">
      <c r="A7051" t="s">
        <v>9196</v>
      </c>
    </row>
    <row r="7052" spans="1:1" x14ac:dyDescent="0.2">
      <c r="A7052" t="s">
        <v>9196</v>
      </c>
    </row>
    <row r="7053" spans="1:1" x14ac:dyDescent="0.2">
      <c r="A7053" t="s">
        <v>9196</v>
      </c>
    </row>
    <row r="7054" spans="1:1" x14ac:dyDescent="0.2">
      <c r="A7054" t="s">
        <v>9196</v>
      </c>
    </row>
    <row r="7055" spans="1:1" x14ac:dyDescent="0.2">
      <c r="A7055" t="s">
        <v>9196</v>
      </c>
    </row>
    <row r="7056" spans="1:1" x14ac:dyDescent="0.2">
      <c r="A7056" t="s">
        <v>9196</v>
      </c>
    </row>
    <row r="7057" spans="1:1" x14ac:dyDescent="0.2">
      <c r="A7057" t="s">
        <v>9196</v>
      </c>
    </row>
    <row r="7058" spans="1:1" x14ac:dyDescent="0.2">
      <c r="A7058" t="s">
        <v>9196</v>
      </c>
    </row>
    <row r="7059" spans="1:1" x14ac:dyDescent="0.2">
      <c r="A7059" t="s">
        <v>9196</v>
      </c>
    </row>
    <row r="7060" spans="1:1" x14ac:dyDescent="0.2">
      <c r="A7060" t="s">
        <v>9196</v>
      </c>
    </row>
    <row r="7061" spans="1:1" x14ac:dyDescent="0.2">
      <c r="A7061" t="s">
        <v>9196</v>
      </c>
    </row>
    <row r="7062" spans="1:1" x14ac:dyDescent="0.2">
      <c r="A7062" t="s">
        <v>9196</v>
      </c>
    </row>
    <row r="7063" spans="1:1" x14ac:dyDescent="0.2">
      <c r="A7063" t="s">
        <v>9196</v>
      </c>
    </row>
    <row r="7064" spans="1:1" x14ac:dyDescent="0.2">
      <c r="A7064" t="s">
        <v>9196</v>
      </c>
    </row>
    <row r="7065" spans="1:1" x14ac:dyDescent="0.2">
      <c r="A7065" t="s">
        <v>9196</v>
      </c>
    </row>
    <row r="7066" spans="1:1" x14ac:dyDescent="0.2">
      <c r="A7066" t="s">
        <v>9196</v>
      </c>
    </row>
    <row r="7067" spans="1:1" x14ac:dyDescent="0.2">
      <c r="A7067" t="s">
        <v>9196</v>
      </c>
    </row>
    <row r="7068" spans="1:1" x14ac:dyDescent="0.2">
      <c r="A7068" t="s">
        <v>9196</v>
      </c>
    </row>
    <row r="7069" spans="1:1" x14ac:dyDescent="0.2">
      <c r="A7069" t="s">
        <v>9196</v>
      </c>
    </row>
    <row r="7070" spans="1:1" x14ac:dyDescent="0.2">
      <c r="A7070" t="s">
        <v>9196</v>
      </c>
    </row>
    <row r="7071" spans="1:1" x14ac:dyDescent="0.2">
      <c r="A7071" t="s">
        <v>9196</v>
      </c>
    </row>
    <row r="7072" spans="1:1" x14ac:dyDescent="0.2">
      <c r="A7072" t="s">
        <v>9196</v>
      </c>
    </row>
    <row r="7073" spans="1:1" x14ac:dyDescent="0.2">
      <c r="A7073" t="s">
        <v>9196</v>
      </c>
    </row>
    <row r="7074" spans="1:1" x14ac:dyDescent="0.2">
      <c r="A7074" t="s">
        <v>9196</v>
      </c>
    </row>
    <row r="7075" spans="1:1" x14ac:dyDescent="0.2">
      <c r="A7075" t="s">
        <v>9196</v>
      </c>
    </row>
    <row r="7076" spans="1:1" x14ac:dyDescent="0.2">
      <c r="A7076" t="s">
        <v>9196</v>
      </c>
    </row>
    <row r="7077" spans="1:1" x14ac:dyDescent="0.2">
      <c r="A7077" t="s">
        <v>9196</v>
      </c>
    </row>
    <row r="7078" spans="1:1" x14ac:dyDescent="0.2">
      <c r="A7078" t="s">
        <v>9196</v>
      </c>
    </row>
    <row r="7079" spans="1:1" x14ac:dyDescent="0.2">
      <c r="A7079" t="s">
        <v>9196</v>
      </c>
    </row>
    <row r="7080" spans="1:1" x14ac:dyDescent="0.2">
      <c r="A7080" t="s">
        <v>9196</v>
      </c>
    </row>
    <row r="7081" spans="1:1" x14ac:dyDescent="0.2">
      <c r="A7081" t="s">
        <v>9196</v>
      </c>
    </row>
    <row r="7082" spans="1:1" x14ac:dyDescent="0.2">
      <c r="A7082" t="s">
        <v>9196</v>
      </c>
    </row>
    <row r="7083" spans="1:1" x14ac:dyDescent="0.2">
      <c r="A7083" t="s">
        <v>9196</v>
      </c>
    </row>
    <row r="7084" spans="1:1" x14ac:dyDescent="0.2">
      <c r="A7084" t="s">
        <v>9196</v>
      </c>
    </row>
    <row r="7085" spans="1:1" x14ac:dyDescent="0.2">
      <c r="A7085" t="s">
        <v>9196</v>
      </c>
    </row>
    <row r="7086" spans="1:1" x14ac:dyDescent="0.2">
      <c r="A7086" t="s">
        <v>9196</v>
      </c>
    </row>
    <row r="7087" spans="1:1" x14ac:dyDescent="0.2">
      <c r="A7087" t="s">
        <v>9196</v>
      </c>
    </row>
    <row r="7088" spans="1:1" x14ac:dyDescent="0.2">
      <c r="A7088" t="s">
        <v>9196</v>
      </c>
    </row>
    <row r="7089" spans="1:1" x14ac:dyDescent="0.2">
      <c r="A7089" t="s">
        <v>9196</v>
      </c>
    </row>
    <row r="7090" spans="1:1" x14ac:dyDescent="0.2">
      <c r="A7090" t="s">
        <v>9196</v>
      </c>
    </row>
    <row r="7091" spans="1:1" x14ac:dyDescent="0.2">
      <c r="A7091" t="s">
        <v>9196</v>
      </c>
    </row>
    <row r="7092" spans="1:1" x14ac:dyDescent="0.2">
      <c r="A7092" t="s">
        <v>9196</v>
      </c>
    </row>
    <row r="7093" spans="1:1" x14ac:dyDescent="0.2">
      <c r="A7093" t="s">
        <v>9196</v>
      </c>
    </row>
    <row r="7094" spans="1:1" x14ac:dyDescent="0.2">
      <c r="A7094" t="s">
        <v>9196</v>
      </c>
    </row>
    <row r="7095" spans="1:1" x14ac:dyDescent="0.2">
      <c r="A7095" t="s">
        <v>9196</v>
      </c>
    </row>
    <row r="7096" spans="1:1" x14ac:dyDescent="0.2">
      <c r="A7096" t="s">
        <v>9196</v>
      </c>
    </row>
    <row r="7097" spans="1:1" x14ac:dyDescent="0.2">
      <c r="A7097" t="s">
        <v>9196</v>
      </c>
    </row>
    <row r="7098" spans="1:1" x14ac:dyDescent="0.2">
      <c r="A7098" t="s">
        <v>9196</v>
      </c>
    </row>
    <row r="7099" spans="1:1" x14ac:dyDescent="0.2">
      <c r="A7099" t="s">
        <v>9196</v>
      </c>
    </row>
    <row r="7100" spans="1:1" x14ac:dyDescent="0.2">
      <c r="A7100" t="s">
        <v>9196</v>
      </c>
    </row>
    <row r="7101" spans="1:1" x14ac:dyDescent="0.2">
      <c r="A7101" t="s">
        <v>9196</v>
      </c>
    </row>
    <row r="7102" spans="1:1" x14ac:dyDescent="0.2">
      <c r="A7102" t="s">
        <v>9196</v>
      </c>
    </row>
    <row r="7103" spans="1:1" x14ac:dyDescent="0.2">
      <c r="A7103" t="s">
        <v>9196</v>
      </c>
    </row>
    <row r="7104" spans="1:1" x14ac:dyDescent="0.2">
      <c r="A7104" t="s">
        <v>9196</v>
      </c>
    </row>
    <row r="7105" spans="1:1" x14ac:dyDescent="0.2">
      <c r="A7105" t="s">
        <v>9196</v>
      </c>
    </row>
    <row r="7106" spans="1:1" x14ac:dyDescent="0.2">
      <c r="A7106" t="s">
        <v>9196</v>
      </c>
    </row>
    <row r="7107" spans="1:1" x14ac:dyDescent="0.2">
      <c r="A7107" t="s">
        <v>9196</v>
      </c>
    </row>
    <row r="7108" spans="1:1" x14ac:dyDescent="0.2">
      <c r="A7108" t="s">
        <v>9196</v>
      </c>
    </row>
    <row r="7109" spans="1:1" x14ac:dyDescent="0.2">
      <c r="A7109" t="s">
        <v>9196</v>
      </c>
    </row>
    <row r="7110" spans="1:1" x14ac:dyDescent="0.2">
      <c r="A7110" t="s">
        <v>9196</v>
      </c>
    </row>
    <row r="7111" spans="1:1" x14ac:dyDescent="0.2">
      <c r="A7111" t="s">
        <v>9196</v>
      </c>
    </row>
    <row r="7112" spans="1:1" x14ac:dyDescent="0.2">
      <c r="A7112" t="s">
        <v>9196</v>
      </c>
    </row>
    <row r="7113" spans="1:1" x14ac:dyDescent="0.2">
      <c r="A7113" t="s">
        <v>9196</v>
      </c>
    </row>
    <row r="7114" spans="1:1" x14ac:dyDescent="0.2">
      <c r="A7114" t="s">
        <v>9196</v>
      </c>
    </row>
    <row r="7115" spans="1:1" x14ac:dyDescent="0.2">
      <c r="A7115" t="s">
        <v>9196</v>
      </c>
    </row>
    <row r="7116" spans="1:1" x14ac:dyDescent="0.2">
      <c r="A7116" t="s">
        <v>9196</v>
      </c>
    </row>
    <row r="7117" spans="1:1" x14ac:dyDescent="0.2">
      <c r="A7117" t="s">
        <v>9196</v>
      </c>
    </row>
    <row r="7118" spans="1:1" x14ac:dyDescent="0.2">
      <c r="A7118" t="s">
        <v>9196</v>
      </c>
    </row>
    <row r="7119" spans="1:1" x14ac:dyDescent="0.2">
      <c r="A7119" t="s">
        <v>9196</v>
      </c>
    </row>
    <row r="7120" spans="1:1" x14ac:dyDescent="0.2">
      <c r="A7120" t="s">
        <v>9196</v>
      </c>
    </row>
    <row r="7121" spans="1:1" x14ac:dyDescent="0.2">
      <c r="A7121" t="s">
        <v>9196</v>
      </c>
    </row>
    <row r="7122" spans="1:1" x14ac:dyDescent="0.2">
      <c r="A7122" t="s">
        <v>9196</v>
      </c>
    </row>
    <row r="7123" spans="1:1" x14ac:dyDescent="0.2">
      <c r="A7123" t="s">
        <v>9196</v>
      </c>
    </row>
    <row r="7124" spans="1:1" x14ac:dyDescent="0.2">
      <c r="A7124" t="s">
        <v>9196</v>
      </c>
    </row>
    <row r="7125" spans="1:1" x14ac:dyDescent="0.2">
      <c r="A7125" t="s">
        <v>9196</v>
      </c>
    </row>
    <row r="7126" spans="1:1" x14ac:dyDescent="0.2">
      <c r="A7126" t="s">
        <v>9196</v>
      </c>
    </row>
    <row r="7127" spans="1:1" x14ac:dyDescent="0.2">
      <c r="A7127" t="s">
        <v>9196</v>
      </c>
    </row>
    <row r="7128" spans="1:1" x14ac:dyDescent="0.2">
      <c r="A7128" t="s">
        <v>9196</v>
      </c>
    </row>
    <row r="7129" spans="1:1" x14ac:dyDescent="0.2">
      <c r="A7129" t="s">
        <v>9196</v>
      </c>
    </row>
    <row r="7130" spans="1:1" x14ac:dyDescent="0.2">
      <c r="A7130" t="s">
        <v>9196</v>
      </c>
    </row>
    <row r="7131" spans="1:1" x14ac:dyDescent="0.2">
      <c r="A7131" t="s">
        <v>9196</v>
      </c>
    </row>
    <row r="7132" spans="1:1" x14ac:dyDescent="0.2">
      <c r="A7132" t="s">
        <v>9196</v>
      </c>
    </row>
    <row r="7133" spans="1:1" x14ac:dyDescent="0.2">
      <c r="A7133" t="s">
        <v>9196</v>
      </c>
    </row>
    <row r="7134" spans="1:1" x14ac:dyDescent="0.2">
      <c r="A7134" t="s">
        <v>9196</v>
      </c>
    </row>
    <row r="7135" spans="1:1" x14ac:dyDescent="0.2">
      <c r="A7135" t="s">
        <v>9196</v>
      </c>
    </row>
    <row r="7136" spans="1:1" x14ac:dyDescent="0.2">
      <c r="A7136" t="s">
        <v>9196</v>
      </c>
    </row>
    <row r="7137" spans="1:1" x14ac:dyDescent="0.2">
      <c r="A7137" t="s">
        <v>9196</v>
      </c>
    </row>
    <row r="7138" spans="1:1" x14ac:dyDescent="0.2">
      <c r="A7138" t="s">
        <v>9196</v>
      </c>
    </row>
    <row r="7139" spans="1:1" x14ac:dyDescent="0.2">
      <c r="A7139" t="s">
        <v>9196</v>
      </c>
    </row>
    <row r="7140" spans="1:1" x14ac:dyDescent="0.2">
      <c r="A7140" t="s">
        <v>9196</v>
      </c>
    </row>
    <row r="7141" spans="1:1" x14ac:dyDescent="0.2">
      <c r="A7141" t="s">
        <v>9196</v>
      </c>
    </row>
    <row r="7142" spans="1:1" x14ac:dyDescent="0.2">
      <c r="A7142" t="s">
        <v>9196</v>
      </c>
    </row>
    <row r="7143" spans="1:1" x14ac:dyDescent="0.2">
      <c r="A7143" t="s">
        <v>9196</v>
      </c>
    </row>
    <row r="7144" spans="1:1" x14ac:dyDescent="0.2">
      <c r="A7144" t="s">
        <v>9196</v>
      </c>
    </row>
    <row r="7145" spans="1:1" x14ac:dyDescent="0.2">
      <c r="A7145" t="s">
        <v>9196</v>
      </c>
    </row>
    <row r="7146" spans="1:1" x14ac:dyDescent="0.2">
      <c r="A7146" t="s">
        <v>9196</v>
      </c>
    </row>
    <row r="7147" spans="1:1" x14ac:dyDescent="0.2">
      <c r="A7147" t="s">
        <v>9196</v>
      </c>
    </row>
    <row r="7148" spans="1:1" x14ac:dyDescent="0.2">
      <c r="A7148" t="s">
        <v>9196</v>
      </c>
    </row>
    <row r="7149" spans="1:1" x14ac:dyDescent="0.2">
      <c r="A7149" t="s">
        <v>9196</v>
      </c>
    </row>
    <row r="7150" spans="1:1" x14ac:dyDescent="0.2">
      <c r="A7150" t="s">
        <v>9196</v>
      </c>
    </row>
    <row r="7151" spans="1:1" x14ac:dyDescent="0.2">
      <c r="A7151" t="s">
        <v>9196</v>
      </c>
    </row>
    <row r="7152" spans="1:1" x14ac:dyDescent="0.2">
      <c r="A7152" t="s">
        <v>9196</v>
      </c>
    </row>
    <row r="7153" spans="1:1" x14ac:dyDescent="0.2">
      <c r="A7153" t="s">
        <v>9196</v>
      </c>
    </row>
    <row r="7154" spans="1:1" x14ac:dyDescent="0.2">
      <c r="A7154" t="s">
        <v>9196</v>
      </c>
    </row>
    <row r="7155" spans="1:1" x14ac:dyDescent="0.2">
      <c r="A7155" t="s">
        <v>9196</v>
      </c>
    </row>
    <row r="7156" spans="1:1" x14ac:dyDescent="0.2">
      <c r="A7156" t="s">
        <v>9196</v>
      </c>
    </row>
    <row r="7157" spans="1:1" x14ac:dyDescent="0.2">
      <c r="A7157" t="s">
        <v>9196</v>
      </c>
    </row>
    <row r="7158" spans="1:1" x14ac:dyDescent="0.2">
      <c r="A7158" t="s">
        <v>9196</v>
      </c>
    </row>
    <row r="7159" spans="1:1" x14ac:dyDescent="0.2">
      <c r="A7159" t="s">
        <v>9196</v>
      </c>
    </row>
    <row r="7160" spans="1:1" x14ac:dyDescent="0.2">
      <c r="A7160" t="s">
        <v>9196</v>
      </c>
    </row>
    <row r="7161" spans="1:1" x14ac:dyDescent="0.2">
      <c r="A7161" t="s">
        <v>9196</v>
      </c>
    </row>
    <row r="7162" spans="1:1" x14ac:dyDescent="0.2">
      <c r="A7162" t="s">
        <v>9196</v>
      </c>
    </row>
    <row r="7163" spans="1:1" x14ac:dyDescent="0.2">
      <c r="A7163" t="s">
        <v>9196</v>
      </c>
    </row>
    <row r="7164" spans="1:1" x14ac:dyDescent="0.2">
      <c r="A7164" t="s">
        <v>9196</v>
      </c>
    </row>
    <row r="7165" spans="1:1" x14ac:dyDescent="0.2">
      <c r="A7165" t="s">
        <v>9196</v>
      </c>
    </row>
    <row r="7166" spans="1:1" x14ac:dyDescent="0.2">
      <c r="A7166" t="s">
        <v>9196</v>
      </c>
    </row>
    <row r="7167" spans="1:1" x14ac:dyDescent="0.2">
      <c r="A7167" t="s">
        <v>9196</v>
      </c>
    </row>
    <row r="7168" spans="1:1" x14ac:dyDescent="0.2">
      <c r="A7168" t="s">
        <v>9196</v>
      </c>
    </row>
    <row r="7169" spans="1:1" x14ac:dyDescent="0.2">
      <c r="A7169" t="s">
        <v>9196</v>
      </c>
    </row>
    <row r="7170" spans="1:1" x14ac:dyDescent="0.2">
      <c r="A7170" t="s">
        <v>9196</v>
      </c>
    </row>
    <row r="7171" spans="1:1" x14ac:dyDescent="0.2">
      <c r="A7171" t="s">
        <v>9196</v>
      </c>
    </row>
    <row r="7172" spans="1:1" x14ac:dyDescent="0.2">
      <c r="A7172" t="s">
        <v>9196</v>
      </c>
    </row>
    <row r="7173" spans="1:1" x14ac:dyDescent="0.2">
      <c r="A7173" t="s">
        <v>9196</v>
      </c>
    </row>
    <row r="7174" spans="1:1" x14ac:dyDescent="0.2">
      <c r="A7174" t="s">
        <v>9196</v>
      </c>
    </row>
    <row r="7175" spans="1:1" x14ac:dyDescent="0.2">
      <c r="A7175" t="s">
        <v>9196</v>
      </c>
    </row>
    <row r="7176" spans="1:1" x14ac:dyDescent="0.2">
      <c r="A7176" t="s">
        <v>9196</v>
      </c>
    </row>
    <row r="7177" spans="1:1" x14ac:dyDescent="0.2">
      <c r="A7177" t="s">
        <v>9196</v>
      </c>
    </row>
    <row r="7178" spans="1:1" x14ac:dyDescent="0.2">
      <c r="A7178" t="s">
        <v>9196</v>
      </c>
    </row>
    <row r="7179" spans="1:1" x14ac:dyDescent="0.2">
      <c r="A7179" t="s">
        <v>9196</v>
      </c>
    </row>
    <row r="7180" spans="1:1" x14ac:dyDescent="0.2">
      <c r="A7180" t="s">
        <v>9196</v>
      </c>
    </row>
    <row r="7181" spans="1:1" x14ac:dyDescent="0.2">
      <c r="A7181" t="s">
        <v>9196</v>
      </c>
    </row>
    <row r="7182" spans="1:1" x14ac:dyDescent="0.2">
      <c r="A7182" t="s">
        <v>9196</v>
      </c>
    </row>
    <row r="7183" spans="1:1" x14ac:dyDescent="0.2">
      <c r="A7183" t="s">
        <v>9196</v>
      </c>
    </row>
    <row r="7184" spans="1:1" x14ac:dyDescent="0.2">
      <c r="A7184" t="s">
        <v>9196</v>
      </c>
    </row>
    <row r="7185" spans="1:1" x14ac:dyDescent="0.2">
      <c r="A7185" t="s">
        <v>9196</v>
      </c>
    </row>
    <row r="7186" spans="1:1" x14ac:dyDescent="0.2">
      <c r="A7186" t="s">
        <v>9196</v>
      </c>
    </row>
    <row r="7187" spans="1:1" x14ac:dyDescent="0.2">
      <c r="A7187" t="s">
        <v>9196</v>
      </c>
    </row>
    <row r="7188" spans="1:1" x14ac:dyDescent="0.2">
      <c r="A7188" t="s">
        <v>9196</v>
      </c>
    </row>
    <row r="7189" spans="1:1" x14ac:dyDescent="0.2">
      <c r="A7189" t="s">
        <v>9196</v>
      </c>
    </row>
    <row r="7190" spans="1:1" x14ac:dyDescent="0.2">
      <c r="A7190" t="s">
        <v>9196</v>
      </c>
    </row>
    <row r="7191" spans="1:1" x14ac:dyDescent="0.2">
      <c r="A7191" t="s">
        <v>9196</v>
      </c>
    </row>
    <row r="7192" spans="1:1" x14ac:dyDescent="0.2">
      <c r="A7192" t="s">
        <v>9196</v>
      </c>
    </row>
    <row r="7193" spans="1:1" x14ac:dyDescent="0.2">
      <c r="A7193" t="s">
        <v>9196</v>
      </c>
    </row>
    <row r="7194" spans="1:1" x14ac:dyDescent="0.2">
      <c r="A7194" t="s">
        <v>9196</v>
      </c>
    </row>
    <row r="7195" spans="1:1" x14ac:dyDescent="0.2">
      <c r="A7195" t="s">
        <v>9196</v>
      </c>
    </row>
    <row r="7196" spans="1:1" x14ac:dyDescent="0.2">
      <c r="A7196" t="s">
        <v>9196</v>
      </c>
    </row>
    <row r="7197" spans="1:1" x14ac:dyDescent="0.2">
      <c r="A7197" t="s">
        <v>9196</v>
      </c>
    </row>
    <row r="7198" spans="1:1" x14ac:dyDescent="0.2">
      <c r="A7198" t="s">
        <v>9196</v>
      </c>
    </row>
    <row r="7199" spans="1:1" x14ac:dyDescent="0.2">
      <c r="A7199" t="s">
        <v>9196</v>
      </c>
    </row>
    <row r="7200" spans="1:1" x14ac:dyDescent="0.2">
      <c r="A7200" t="s">
        <v>9196</v>
      </c>
    </row>
    <row r="7201" spans="1:1" x14ac:dyDescent="0.2">
      <c r="A7201" t="s">
        <v>9196</v>
      </c>
    </row>
    <row r="7202" spans="1:1" x14ac:dyDescent="0.2">
      <c r="A7202" t="s">
        <v>9196</v>
      </c>
    </row>
    <row r="7203" spans="1:1" x14ac:dyDescent="0.2">
      <c r="A7203" t="s">
        <v>9196</v>
      </c>
    </row>
    <row r="7204" spans="1:1" x14ac:dyDescent="0.2">
      <c r="A7204" t="s">
        <v>9196</v>
      </c>
    </row>
    <row r="7205" spans="1:1" x14ac:dyDescent="0.2">
      <c r="A7205" t="s">
        <v>9196</v>
      </c>
    </row>
    <row r="7206" spans="1:1" x14ac:dyDescent="0.2">
      <c r="A7206" t="s">
        <v>9196</v>
      </c>
    </row>
    <row r="7207" spans="1:1" x14ac:dyDescent="0.2">
      <c r="A7207" t="s">
        <v>9196</v>
      </c>
    </row>
    <row r="7208" spans="1:1" x14ac:dyDescent="0.2">
      <c r="A7208" t="s">
        <v>9196</v>
      </c>
    </row>
    <row r="7209" spans="1:1" x14ac:dyDescent="0.2">
      <c r="A7209" t="s">
        <v>9196</v>
      </c>
    </row>
    <row r="7210" spans="1:1" x14ac:dyDescent="0.2">
      <c r="A7210" t="s">
        <v>9196</v>
      </c>
    </row>
    <row r="7211" spans="1:1" x14ac:dyDescent="0.2">
      <c r="A7211" t="s">
        <v>9196</v>
      </c>
    </row>
    <row r="7212" spans="1:1" x14ac:dyDescent="0.2">
      <c r="A7212" t="s">
        <v>9196</v>
      </c>
    </row>
    <row r="7213" spans="1:1" x14ac:dyDescent="0.2">
      <c r="A7213" t="s">
        <v>9196</v>
      </c>
    </row>
    <row r="7214" spans="1:1" x14ac:dyDescent="0.2">
      <c r="A7214" t="s">
        <v>9196</v>
      </c>
    </row>
    <row r="7215" spans="1:1" x14ac:dyDescent="0.2">
      <c r="A7215" t="s">
        <v>9196</v>
      </c>
    </row>
    <row r="7216" spans="1:1" x14ac:dyDescent="0.2">
      <c r="A7216" t="s">
        <v>9196</v>
      </c>
    </row>
    <row r="7217" spans="1:1" x14ac:dyDescent="0.2">
      <c r="A7217" t="s">
        <v>9196</v>
      </c>
    </row>
    <row r="7218" spans="1:1" x14ac:dyDescent="0.2">
      <c r="A7218" t="s">
        <v>9196</v>
      </c>
    </row>
    <row r="7219" spans="1:1" x14ac:dyDescent="0.2">
      <c r="A7219" t="s">
        <v>9196</v>
      </c>
    </row>
    <row r="7220" spans="1:1" x14ac:dyDescent="0.2">
      <c r="A7220" t="s">
        <v>9196</v>
      </c>
    </row>
    <row r="7221" spans="1:1" x14ac:dyDescent="0.2">
      <c r="A7221" t="s">
        <v>9196</v>
      </c>
    </row>
    <row r="7222" spans="1:1" x14ac:dyDescent="0.2">
      <c r="A7222" t="s">
        <v>9196</v>
      </c>
    </row>
    <row r="7223" spans="1:1" x14ac:dyDescent="0.2">
      <c r="A7223" t="s">
        <v>9196</v>
      </c>
    </row>
    <row r="7224" spans="1:1" x14ac:dyDescent="0.2">
      <c r="A7224" t="s">
        <v>9196</v>
      </c>
    </row>
    <row r="7225" spans="1:1" x14ac:dyDescent="0.2">
      <c r="A7225" t="s">
        <v>9196</v>
      </c>
    </row>
    <row r="7226" spans="1:1" x14ac:dyDescent="0.2">
      <c r="A7226" t="s">
        <v>9196</v>
      </c>
    </row>
    <row r="7227" spans="1:1" x14ac:dyDescent="0.2">
      <c r="A7227" t="s">
        <v>9196</v>
      </c>
    </row>
    <row r="7228" spans="1:1" x14ac:dyDescent="0.2">
      <c r="A7228" t="s">
        <v>9196</v>
      </c>
    </row>
    <row r="7229" spans="1:1" x14ac:dyDescent="0.2">
      <c r="A7229" t="s">
        <v>9196</v>
      </c>
    </row>
    <row r="7230" spans="1:1" x14ac:dyDescent="0.2">
      <c r="A7230" t="s">
        <v>9196</v>
      </c>
    </row>
    <row r="7231" spans="1:1" x14ac:dyDescent="0.2">
      <c r="A7231" t="s">
        <v>9196</v>
      </c>
    </row>
    <row r="7232" spans="1:1" x14ac:dyDescent="0.2">
      <c r="A7232" t="s">
        <v>9196</v>
      </c>
    </row>
    <row r="7233" spans="1:1" x14ac:dyDescent="0.2">
      <c r="A7233" t="s">
        <v>9196</v>
      </c>
    </row>
    <row r="7234" spans="1:1" x14ac:dyDescent="0.2">
      <c r="A7234" t="s">
        <v>9196</v>
      </c>
    </row>
    <row r="7235" spans="1:1" x14ac:dyDescent="0.2">
      <c r="A7235" t="s">
        <v>9196</v>
      </c>
    </row>
    <row r="7236" spans="1:1" x14ac:dyDescent="0.2">
      <c r="A7236" t="s">
        <v>9196</v>
      </c>
    </row>
    <row r="7237" spans="1:1" x14ac:dyDescent="0.2">
      <c r="A7237" t="s">
        <v>9196</v>
      </c>
    </row>
    <row r="7238" spans="1:1" x14ac:dyDescent="0.2">
      <c r="A7238" t="s">
        <v>9196</v>
      </c>
    </row>
    <row r="7239" spans="1:1" x14ac:dyDescent="0.2">
      <c r="A7239" t="s">
        <v>9196</v>
      </c>
    </row>
    <row r="7240" spans="1:1" x14ac:dyDescent="0.2">
      <c r="A7240" t="s">
        <v>9196</v>
      </c>
    </row>
    <row r="7241" spans="1:1" x14ac:dyDescent="0.2">
      <c r="A7241" t="s">
        <v>9196</v>
      </c>
    </row>
    <row r="7242" spans="1:1" x14ac:dyDescent="0.2">
      <c r="A7242" t="s">
        <v>9196</v>
      </c>
    </row>
    <row r="7243" spans="1:1" x14ac:dyDescent="0.2">
      <c r="A7243" t="s">
        <v>9196</v>
      </c>
    </row>
    <row r="7244" spans="1:1" x14ac:dyDescent="0.2">
      <c r="A7244" t="s">
        <v>9196</v>
      </c>
    </row>
    <row r="7245" spans="1:1" x14ac:dyDescent="0.2">
      <c r="A7245" t="s">
        <v>9196</v>
      </c>
    </row>
    <row r="7246" spans="1:1" x14ac:dyDescent="0.2">
      <c r="A7246" t="s">
        <v>9196</v>
      </c>
    </row>
    <row r="7247" spans="1:1" x14ac:dyDescent="0.2">
      <c r="A7247" t="s">
        <v>9196</v>
      </c>
    </row>
    <row r="7248" spans="1:1" x14ac:dyDescent="0.2">
      <c r="A7248" t="s">
        <v>9196</v>
      </c>
    </row>
    <row r="7249" spans="1:1" x14ac:dyDescent="0.2">
      <c r="A7249" t="s">
        <v>9196</v>
      </c>
    </row>
    <row r="7250" spans="1:1" x14ac:dyDescent="0.2">
      <c r="A7250" t="s">
        <v>9196</v>
      </c>
    </row>
    <row r="7251" spans="1:1" x14ac:dyDescent="0.2">
      <c r="A7251" t="s">
        <v>9196</v>
      </c>
    </row>
    <row r="7252" spans="1:1" x14ac:dyDescent="0.2">
      <c r="A7252" t="s">
        <v>9196</v>
      </c>
    </row>
    <row r="7253" spans="1:1" x14ac:dyDescent="0.2">
      <c r="A7253" t="s">
        <v>9196</v>
      </c>
    </row>
    <row r="7254" spans="1:1" x14ac:dyDescent="0.2">
      <c r="A7254" t="s">
        <v>9196</v>
      </c>
    </row>
    <row r="7255" spans="1:1" x14ac:dyDescent="0.2">
      <c r="A7255" t="s">
        <v>9196</v>
      </c>
    </row>
    <row r="7256" spans="1:1" x14ac:dyDescent="0.2">
      <c r="A7256" t="s">
        <v>9196</v>
      </c>
    </row>
    <row r="7257" spans="1:1" x14ac:dyDescent="0.2">
      <c r="A7257" t="s">
        <v>9196</v>
      </c>
    </row>
    <row r="7258" spans="1:1" x14ac:dyDescent="0.2">
      <c r="A7258" t="s">
        <v>9196</v>
      </c>
    </row>
    <row r="7259" spans="1:1" x14ac:dyDescent="0.2">
      <c r="A7259" t="s">
        <v>9196</v>
      </c>
    </row>
    <row r="7260" spans="1:1" x14ac:dyDescent="0.2">
      <c r="A7260" t="s">
        <v>9196</v>
      </c>
    </row>
    <row r="7261" spans="1:1" x14ac:dyDescent="0.2">
      <c r="A7261" t="s">
        <v>9196</v>
      </c>
    </row>
    <row r="7262" spans="1:1" x14ac:dyDescent="0.2">
      <c r="A7262" t="s">
        <v>9196</v>
      </c>
    </row>
    <row r="7263" spans="1:1" x14ac:dyDescent="0.2">
      <c r="A7263" t="s">
        <v>9196</v>
      </c>
    </row>
    <row r="7264" spans="1:1" x14ac:dyDescent="0.2">
      <c r="A7264" t="s">
        <v>9196</v>
      </c>
    </row>
    <row r="7265" spans="1:1" x14ac:dyDescent="0.2">
      <c r="A7265" t="s">
        <v>9196</v>
      </c>
    </row>
    <row r="7266" spans="1:1" x14ac:dyDescent="0.2">
      <c r="A7266" t="s">
        <v>9196</v>
      </c>
    </row>
    <row r="7267" spans="1:1" x14ac:dyDescent="0.2">
      <c r="A7267" t="s">
        <v>9196</v>
      </c>
    </row>
    <row r="7268" spans="1:1" x14ac:dyDescent="0.2">
      <c r="A7268" t="s">
        <v>9196</v>
      </c>
    </row>
    <row r="7269" spans="1:1" x14ac:dyDescent="0.2">
      <c r="A7269" t="s">
        <v>9196</v>
      </c>
    </row>
    <row r="7270" spans="1:1" x14ac:dyDescent="0.2">
      <c r="A7270" t="s">
        <v>9196</v>
      </c>
    </row>
    <row r="7271" spans="1:1" x14ac:dyDescent="0.2">
      <c r="A7271" t="s">
        <v>9196</v>
      </c>
    </row>
    <row r="7272" spans="1:1" x14ac:dyDescent="0.2">
      <c r="A7272" t="s">
        <v>9196</v>
      </c>
    </row>
    <row r="7273" spans="1:1" x14ac:dyDescent="0.2">
      <c r="A7273" t="s">
        <v>9196</v>
      </c>
    </row>
    <row r="7274" spans="1:1" x14ac:dyDescent="0.2">
      <c r="A7274" t="s">
        <v>9196</v>
      </c>
    </row>
    <row r="7275" spans="1:1" x14ac:dyDescent="0.2">
      <c r="A7275" t="s">
        <v>9196</v>
      </c>
    </row>
    <row r="7276" spans="1:1" x14ac:dyDescent="0.2">
      <c r="A7276" t="s">
        <v>9196</v>
      </c>
    </row>
    <row r="7277" spans="1:1" x14ac:dyDescent="0.2">
      <c r="A7277" t="s">
        <v>9196</v>
      </c>
    </row>
    <row r="7278" spans="1:1" x14ac:dyDescent="0.2">
      <c r="A7278" t="s">
        <v>9196</v>
      </c>
    </row>
    <row r="7279" spans="1:1" x14ac:dyDescent="0.2">
      <c r="A7279" t="s">
        <v>9196</v>
      </c>
    </row>
    <row r="7280" spans="1:1" x14ac:dyDescent="0.2">
      <c r="A7280" t="s">
        <v>9196</v>
      </c>
    </row>
    <row r="7281" spans="1:1" x14ac:dyDescent="0.2">
      <c r="A7281" t="s">
        <v>9196</v>
      </c>
    </row>
    <row r="7282" spans="1:1" x14ac:dyDescent="0.2">
      <c r="A7282" t="s">
        <v>9196</v>
      </c>
    </row>
    <row r="7283" spans="1:1" x14ac:dyDescent="0.2">
      <c r="A7283" t="s">
        <v>9196</v>
      </c>
    </row>
    <row r="7284" spans="1:1" x14ac:dyDescent="0.2">
      <c r="A7284" t="s">
        <v>9196</v>
      </c>
    </row>
    <row r="7285" spans="1:1" x14ac:dyDescent="0.2">
      <c r="A7285" t="s">
        <v>9196</v>
      </c>
    </row>
    <row r="7286" spans="1:1" x14ac:dyDescent="0.2">
      <c r="A7286" t="s">
        <v>9196</v>
      </c>
    </row>
    <row r="7287" spans="1:1" x14ac:dyDescent="0.2">
      <c r="A7287" t="s">
        <v>9196</v>
      </c>
    </row>
    <row r="7288" spans="1:1" x14ac:dyDescent="0.2">
      <c r="A7288" t="s">
        <v>9196</v>
      </c>
    </row>
    <row r="7289" spans="1:1" x14ac:dyDescent="0.2">
      <c r="A7289" t="s">
        <v>9196</v>
      </c>
    </row>
    <row r="7290" spans="1:1" x14ac:dyDescent="0.2">
      <c r="A7290" t="s">
        <v>9196</v>
      </c>
    </row>
    <row r="7291" spans="1:1" x14ac:dyDescent="0.2">
      <c r="A7291" t="s">
        <v>9196</v>
      </c>
    </row>
    <row r="7292" spans="1:1" x14ac:dyDescent="0.2">
      <c r="A7292" t="s">
        <v>9196</v>
      </c>
    </row>
    <row r="7293" spans="1:1" x14ac:dyDescent="0.2">
      <c r="A7293" t="s">
        <v>9196</v>
      </c>
    </row>
    <row r="7294" spans="1:1" x14ac:dyDescent="0.2">
      <c r="A7294" t="s">
        <v>9196</v>
      </c>
    </row>
    <row r="7295" spans="1:1" x14ac:dyDescent="0.2">
      <c r="A7295" t="s">
        <v>9196</v>
      </c>
    </row>
    <row r="7296" spans="1:1" x14ac:dyDescent="0.2">
      <c r="A7296" t="s">
        <v>9196</v>
      </c>
    </row>
    <row r="7297" spans="1:1" x14ac:dyDescent="0.2">
      <c r="A7297" t="s">
        <v>9196</v>
      </c>
    </row>
    <row r="7298" spans="1:1" x14ac:dyDescent="0.2">
      <c r="A7298" t="s">
        <v>9196</v>
      </c>
    </row>
    <row r="7299" spans="1:1" x14ac:dyDescent="0.2">
      <c r="A7299" t="s">
        <v>9196</v>
      </c>
    </row>
    <row r="7300" spans="1:1" x14ac:dyDescent="0.2">
      <c r="A7300" t="s">
        <v>9196</v>
      </c>
    </row>
    <row r="7301" spans="1:1" x14ac:dyDescent="0.2">
      <c r="A7301" t="s">
        <v>9196</v>
      </c>
    </row>
    <row r="7302" spans="1:1" x14ac:dyDescent="0.2">
      <c r="A7302" t="s">
        <v>9196</v>
      </c>
    </row>
    <row r="7303" spans="1:1" x14ac:dyDescent="0.2">
      <c r="A7303" t="s">
        <v>9196</v>
      </c>
    </row>
    <row r="7304" spans="1:1" x14ac:dyDescent="0.2">
      <c r="A7304" t="s">
        <v>9196</v>
      </c>
    </row>
    <row r="7305" spans="1:1" x14ac:dyDescent="0.2">
      <c r="A7305" t="s">
        <v>9196</v>
      </c>
    </row>
    <row r="7306" spans="1:1" x14ac:dyDescent="0.2">
      <c r="A7306" t="s">
        <v>9196</v>
      </c>
    </row>
    <row r="7307" spans="1:1" x14ac:dyDescent="0.2">
      <c r="A7307" t="s">
        <v>9196</v>
      </c>
    </row>
    <row r="7308" spans="1:1" x14ac:dyDescent="0.2">
      <c r="A7308" t="s">
        <v>9196</v>
      </c>
    </row>
    <row r="7309" spans="1:1" x14ac:dyDescent="0.2">
      <c r="A7309" t="s">
        <v>9196</v>
      </c>
    </row>
    <row r="7310" spans="1:1" x14ac:dyDescent="0.2">
      <c r="A7310" t="s">
        <v>9196</v>
      </c>
    </row>
    <row r="7311" spans="1:1" x14ac:dyDescent="0.2">
      <c r="A7311" t="s">
        <v>9196</v>
      </c>
    </row>
    <row r="7312" spans="1:1" x14ac:dyDescent="0.2">
      <c r="A7312" t="s">
        <v>9196</v>
      </c>
    </row>
    <row r="7313" spans="1:1" x14ac:dyDescent="0.2">
      <c r="A7313" t="s">
        <v>9196</v>
      </c>
    </row>
    <row r="7314" spans="1:1" x14ac:dyDescent="0.2">
      <c r="A7314" t="s">
        <v>9196</v>
      </c>
    </row>
    <row r="7315" spans="1:1" x14ac:dyDescent="0.2">
      <c r="A7315" t="s">
        <v>9196</v>
      </c>
    </row>
    <row r="7316" spans="1:1" x14ac:dyDescent="0.2">
      <c r="A7316" t="s">
        <v>9196</v>
      </c>
    </row>
    <row r="7317" spans="1:1" x14ac:dyDescent="0.2">
      <c r="A7317" t="s">
        <v>9196</v>
      </c>
    </row>
    <row r="7318" spans="1:1" x14ac:dyDescent="0.2">
      <c r="A7318" t="s">
        <v>9196</v>
      </c>
    </row>
    <row r="7319" spans="1:1" x14ac:dyDescent="0.2">
      <c r="A7319" t="s">
        <v>9196</v>
      </c>
    </row>
    <row r="7320" spans="1:1" x14ac:dyDescent="0.2">
      <c r="A7320" t="s">
        <v>9196</v>
      </c>
    </row>
    <row r="7321" spans="1:1" x14ac:dyDescent="0.2">
      <c r="A7321" t="s">
        <v>9196</v>
      </c>
    </row>
    <row r="7322" spans="1:1" x14ac:dyDescent="0.2">
      <c r="A7322" t="s">
        <v>9196</v>
      </c>
    </row>
    <row r="7323" spans="1:1" x14ac:dyDescent="0.2">
      <c r="A7323" t="s">
        <v>9196</v>
      </c>
    </row>
    <row r="7324" spans="1:1" x14ac:dyDescent="0.2">
      <c r="A7324" t="s">
        <v>9196</v>
      </c>
    </row>
    <row r="7325" spans="1:1" x14ac:dyDescent="0.2">
      <c r="A7325" t="s">
        <v>9196</v>
      </c>
    </row>
    <row r="7326" spans="1:1" x14ac:dyDescent="0.2">
      <c r="A7326" t="s">
        <v>9196</v>
      </c>
    </row>
    <row r="7327" spans="1:1" x14ac:dyDescent="0.2">
      <c r="A7327" t="s">
        <v>9196</v>
      </c>
    </row>
    <row r="7328" spans="1:1" x14ac:dyDescent="0.2">
      <c r="A7328" t="s">
        <v>9196</v>
      </c>
    </row>
    <row r="7329" spans="1:1" x14ac:dyDescent="0.2">
      <c r="A7329" t="s">
        <v>9196</v>
      </c>
    </row>
    <row r="7330" spans="1:1" x14ac:dyDescent="0.2">
      <c r="A7330" t="s">
        <v>9196</v>
      </c>
    </row>
    <row r="7331" spans="1:1" x14ac:dyDescent="0.2">
      <c r="A7331" t="s">
        <v>9196</v>
      </c>
    </row>
    <row r="7332" spans="1:1" x14ac:dyDescent="0.2">
      <c r="A7332" t="s">
        <v>9196</v>
      </c>
    </row>
    <row r="7333" spans="1:1" x14ac:dyDescent="0.2">
      <c r="A7333" t="s">
        <v>9196</v>
      </c>
    </row>
    <row r="7334" spans="1:1" x14ac:dyDescent="0.2">
      <c r="A7334" t="s">
        <v>9196</v>
      </c>
    </row>
    <row r="7335" spans="1:1" x14ac:dyDescent="0.2">
      <c r="A7335" t="s">
        <v>9196</v>
      </c>
    </row>
    <row r="7336" spans="1:1" x14ac:dyDescent="0.2">
      <c r="A7336" t="s">
        <v>9196</v>
      </c>
    </row>
    <row r="7337" spans="1:1" x14ac:dyDescent="0.2">
      <c r="A7337" t="s">
        <v>9196</v>
      </c>
    </row>
    <row r="7338" spans="1:1" x14ac:dyDescent="0.2">
      <c r="A7338" t="s">
        <v>9196</v>
      </c>
    </row>
    <row r="7339" spans="1:1" x14ac:dyDescent="0.2">
      <c r="A7339" t="s">
        <v>9196</v>
      </c>
    </row>
    <row r="7340" spans="1:1" x14ac:dyDescent="0.2">
      <c r="A7340" t="s">
        <v>9196</v>
      </c>
    </row>
    <row r="7341" spans="1:1" x14ac:dyDescent="0.2">
      <c r="A7341" t="s">
        <v>9196</v>
      </c>
    </row>
    <row r="7342" spans="1:1" x14ac:dyDescent="0.2">
      <c r="A7342" t="s">
        <v>9196</v>
      </c>
    </row>
    <row r="7343" spans="1:1" x14ac:dyDescent="0.2">
      <c r="A7343" t="s">
        <v>9196</v>
      </c>
    </row>
    <row r="7344" spans="1:1" x14ac:dyDescent="0.2">
      <c r="A7344" t="s">
        <v>9196</v>
      </c>
    </row>
    <row r="7345" spans="1:1" x14ac:dyDescent="0.2">
      <c r="A7345" t="s">
        <v>9196</v>
      </c>
    </row>
    <row r="7346" spans="1:1" x14ac:dyDescent="0.2">
      <c r="A7346" t="s">
        <v>9196</v>
      </c>
    </row>
    <row r="7347" spans="1:1" x14ac:dyDescent="0.2">
      <c r="A7347" t="s">
        <v>9196</v>
      </c>
    </row>
    <row r="7348" spans="1:1" x14ac:dyDescent="0.2">
      <c r="A7348" t="s">
        <v>9196</v>
      </c>
    </row>
    <row r="7349" spans="1:1" x14ac:dyDescent="0.2">
      <c r="A7349" t="s">
        <v>9196</v>
      </c>
    </row>
    <row r="7350" spans="1:1" x14ac:dyDescent="0.2">
      <c r="A7350" t="s">
        <v>9196</v>
      </c>
    </row>
    <row r="7351" spans="1:1" x14ac:dyDescent="0.2">
      <c r="A7351" t="s">
        <v>9196</v>
      </c>
    </row>
    <row r="7352" spans="1:1" x14ac:dyDescent="0.2">
      <c r="A7352" t="s">
        <v>9196</v>
      </c>
    </row>
    <row r="7353" spans="1:1" x14ac:dyDescent="0.2">
      <c r="A7353" t="s">
        <v>9196</v>
      </c>
    </row>
    <row r="7354" spans="1:1" x14ac:dyDescent="0.2">
      <c r="A7354" t="s">
        <v>9196</v>
      </c>
    </row>
    <row r="7355" spans="1:1" x14ac:dyDescent="0.2">
      <c r="A7355" t="s">
        <v>9196</v>
      </c>
    </row>
    <row r="7356" spans="1:1" x14ac:dyDescent="0.2">
      <c r="A7356" t="s">
        <v>9196</v>
      </c>
    </row>
    <row r="7357" spans="1:1" x14ac:dyDescent="0.2">
      <c r="A7357" t="s">
        <v>9196</v>
      </c>
    </row>
    <row r="7358" spans="1:1" x14ac:dyDescent="0.2">
      <c r="A7358" t="s">
        <v>9196</v>
      </c>
    </row>
    <row r="7359" spans="1:1" x14ac:dyDescent="0.2">
      <c r="A7359" t="s">
        <v>9196</v>
      </c>
    </row>
    <row r="7360" spans="1:1" x14ac:dyDescent="0.2">
      <c r="A7360" t="s">
        <v>9196</v>
      </c>
    </row>
    <row r="7361" spans="1:1" x14ac:dyDescent="0.2">
      <c r="A7361" t="s">
        <v>9196</v>
      </c>
    </row>
    <row r="7362" spans="1:1" x14ac:dyDescent="0.2">
      <c r="A7362" t="s">
        <v>9196</v>
      </c>
    </row>
    <row r="7363" spans="1:1" x14ac:dyDescent="0.2">
      <c r="A7363" t="s">
        <v>9196</v>
      </c>
    </row>
    <row r="7364" spans="1:1" x14ac:dyDescent="0.2">
      <c r="A7364" t="s">
        <v>9196</v>
      </c>
    </row>
    <row r="7365" spans="1:1" x14ac:dyDescent="0.2">
      <c r="A7365" t="s">
        <v>9196</v>
      </c>
    </row>
    <row r="7366" spans="1:1" x14ac:dyDescent="0.2">
      <c r="A7366" t="s">
        <v>9196</v>
      </c>
    </row>
    <row r="7367" spans="1:1" x14ac:dyDescent="0.2">
      <c r="A7367" t="s">
        <v>9196</v>
      </c>
    </row>
    <row r="7368" spans="1:1" x14ac:dyDescent="0.2">
      <c r="A7368" t="s">
        <v>9196</v>
      </c>
    </row>
    <row r="7369" spans="1:1" x14ac:dyDescent="0.2">
      <c r="A7369" t="s">
        <v>9196</v>
      </c>
    </row>
    <row r="7370" spans="1:1" x14ac:dyDescent="0.2">
      <c r="A7370" t="s">
        <v>9196</v>
      </c>
    </row>
    <row r="7371" spans="1:1" x14ac:dyDescent="0.2">
      <c r="A7371" t="s">
        <v>9196</v>
      </c>
    </row>
    <row r="7372" spans="1:1" x14ac:dyDescent="0.2">
      <c r="A7372" t="s">
        <v>9196</v>
      </c>
    </row>
    <row r="7373" spans="1:1" x14ac:dyDescent="0.2">
      <c r="A7373" t="s">
        <v>9196</v>
      </c>
    </row>
    <row r="7374" spans="1:1" x14ac:dyDescent="0.2">
      <c r="A7374" t="s">
        <v>9196</v>
      </c>
    </row>
    <row r="7375" spans="1:1" x14ac:dyDescent="0.2">
      <c r="A7375" t="s">
        <v>9196</v>
      </c>
    </row>
    <row r="7376" spans="1:1" x14ac:dyDescent="0.2">
      <c r="A7376" t="s">
        <v>9196</v>
      </c>
    </row>
    <row r="7377" spans="1:1" x14ac:dyDescent="0.2">
      <c r="A7377" t="s">
        <v>9196</v>
      </c>
    </row>
    <row r="7378" spans="1:1" x14ac:dyDescent="0.2">
      <c r="A7378" t="s">
        <v>9196</v>
      </c>
    </row>
    <row r="7379" spans="1:1" x14ac:dyDescent="0.2">
      <c r="A7379" t="s">
        <v>9196</v>
      </c>
    </row>
    <row r="7380" spans="1:1" x14ac:dyDescent="0.2">
      <c r="A7380" t="s">
        <v>9196</v>
      </c>
    </row>
    <row r="7381" spans="1:1" x14ac:dyDescent="0.2">
      <c r="A7381" t="s">
        <v>9196</v>
      </c>
    </row>
    <row r="7382" spans="1:1" x14ac:dyDescent="0.2">
      <c r="A7382" t="s">
        <v>9196</v>
      </c>
    </row>
    <row r="7383" spans="1:1" x14ac:dyDescent="0.2">
      <c r="A7383" t="s">
        <v>9196</v>
      </c>
    </row>
    <row r="7384" spans="1:1" x14ac:dyDescent="0.2">
      <c r="A7384" t="s">
        <v>9196</v>
      </c>
    </row>
    <row r="7385" spans="1:1" x14ac:dyDescent="0.2">
      <c r="A7385" t="s">
        <v>9196</v>
      </c>
    </row>
    <row r="7386" spans="1:1" x14ac:dyDescent="0.2">
      <c r="A7386" t="s">
        <v>9196</v>
      </c>
    </row>
    <row r="7387" spans="1:1" x14ac:dyDescent="0.2">
      <c r="A7387" t="s">
        <v>9196</v>
      </c>
    </row>
    <row r="7388" spans="1:1" x14ac:dyDescent="0.2">
      <c r="A7388" t="s">
        <v>9196</v>
      </c>
    </row>
    <row r="7389" spans="1:1" x14ac:dyDescent="0.2">
      <c r="A7389" t="s">
        <v>9196</v>
      </c>
    </row>
    <row r="7390" spans="1:1" x14ac:dyDescent="0.2">
      <c r="A7390" t="s">
        <v>9196</v>
      </c>
    </row>
    <row r="7391" spans="1:1" x14ac:dyDescent="0.2">
      <c r="A7391" t="s">
        <v>9196</v>
      </c>
    </row>
    <row r="7392" spans="1:1" x14ac:dyDescent="0.2">
      <c r="A7392" t="s">
        <v>9196</v>
      </c>
    </row>
    <row r="7393" spans="1:1" x14ac:dyDescent="0.2">
      <c r="A7393" t="s">
        <v>9196</v>
      </c>
    </row>
    <row r="7394" spans="1:1" x14ac:dyDescent="0.2">
      <c r="A7394" t="s">
        <v>9196</v>
      </c>
    </row>
    <row r="7395" spans="1:1" x14ac:dyDescent="0.2">
      <c r="A7395" t="s">
        <v>9196</v>
      </c>
    </row>
    <row r="7396" spans="1:1" x14ac:dyDescent="0.2">
      <c r="A7396" t="s">
        <v>9196</v>
      </c>
    </row>
    <row r="7397" spans="1:1" x14ac:dyDescent="0.2">
      <c r="A7397" t="s">
        <v>9196</v>
      </c>
    </row>
    <row r="7398" spans="1:1" x14ac:dyDescent="0.2">
      <c r="A7398" t="s">
        <v>9196</v>
      </c>
    </row>
    <row r="7399" spans="1:1" x14ac:dyDescent="0.2">
      <c r="A7399" t="s">
        <v>9196</v>
      </c>
    </row>
    <row r="7400" spans="1:1" x14ac:dyDescent="0.2">
      <c r="A7400" t="s">
        <v>9196</v>
      </c>
    </row>
    <row r="7401" spans="1:1" x14ac:dyDescent="0.2">
      <c r="A7401" t="s">
        <v>9196</v>
      </c>
    </row>
    <row r="7402" spans="1:1" x14ac:dyDescent="0.2">
      <c r="A7402" t="s">
        <v>9196</v>
      </c>
    </row>
    <row r="7403" spans="1:1" x14ac:dyDescent="0.2">
      <c r="A7403" t="s">
        <v>9196</v>
      </c>
    </row>
    <row r="7404" spans="1:1" x14ac:dyDescent="0.2">
      <c r="A7404" t="s">
        <v>9196</v>
      </c>
    </row>
    <row r="7405" spans="1:1" x14ac:dyDescent="0.2">
      <c r="A7405" t="s">
        <v>9196</v>
      </c>
    </row>
    <row r="7406" spans="1:1" x14ac:dyDescent="0.2">
      <c r="A7406" t="s">
        <v>9196</v>
      </c>
    </row>
    <row r="7407" spans="1:1" x14ac:dyDescent="0.2">
      <c r="A7407" t="s">
        <v>9196</v>
      </c>
    </row>
    <row r="7408" spans="1:1" x14ac:dyDescent="0.2">
      <c r="A7408" t="s">
        <v>9196</v>
      </c>
    </row>
    <row r="7409" spans="1:1" x14ac:dyDescent="0.2">
      <c r="A7409" t="s">
        <v>9196</v>
      </c>
    </row>
    <row r="7410" spans="1:1" x14ac:dyDescent="0.2">
      <c r="A7410" t="s">
        <v>9196</v>
      </c>
    </row>
    <row r="7411" spans="1:1" x14ac:dyDescent="0.2">
      <c r="A7411" t="s">
        <v>9196</v>
      </c>
    </row>
    <row r="7412" spans="1:1" x14ac:dyDescent="0.2">
      <c r="A7412" t="s">
        <v>9196</v>
      </c>
    </row>
    <row r="7413" spans="1:1" x14ac:dyDescent="0.2">
      <c r="A7413" t="s">
        <v>9196</v>
      </c>
    </row>
    <row r="7414" spans="1:1" x14ac:dyDescent="0.2">
      <c r="A7414" t="s">
        <v>9196</v>
      </c>
    </row>
    <row r="7415" spans="1:1" x14ac:dyDescent="0.2">
      <c r="A7415" t="s">
        <v>9196</v>
      </c>
    </row>
    <row r="7416" spans="1:1" x14ac:dyDescent="0.2">
      <c r="A7416" t="s">
        <v>9196</v>
      </c>
    </row>
    <row r="7417" spans="1:1" x14ac:dyDescent="0.2">
      <c r="A7417" t="s">
        <v>9196</v>
      </c>
    </row>
    <row r="7418" spans="1:1" x14ac:dyDescent="0.2">
      <c r="A7418" t="s">
        <v>9196</v>
      </c>
    </row>
    <row r="7419" spans="1:1" x14ac:dyDescent="0.2">
      <c r="A7419" t="s">
        <v>9196</v>
      </c>
    </row>
    <row r="7420" spans="1:1" x14ac:dyDescent="0.2">
      <c r="A7420" t="s">
        <v>9196</v>
      </c>
    </row>
    <row r="7421" spans="1:1" x14ac:dyDescent="0.2">
      <c r="A7421" t="s">
        <v>9196</v>
      </c>
    </row>
    <row r="7422" spans="1:1" x14ac:dyDescent="0.2">
      <c r="A7422" t="s">
        <v>9196</v>
      </c>
    </row>
    <row r="7423" spans="1:1" x14ac:dyDescent="0.2">
      <c r="A7423" t="s">
        <v>9196</v>
      </c>
    </row>
    <row r="7424" spans="1:1" x14ac:dyDescent="0.2">
      <c r="A7424" t="s">
        <v>9196</v>
      </c>
    </row>
    <row r="7425" spans="1:1" x14ac:dyDescent="0.2">
      <c r="A7425" t="s">
        <v>9196</v>
      </c>
    </row>
    <row r="7426" spans="1:1" x14ac:dyDescent="0.2">
      <c r="A7426" t="s">
        <v>9196</v>
      </c>
    </row>
    <row r="7427" spans="1:1" x14ac:dyDescent="0.2">
      <c r="A7427" t="s">
        <v>9196</v>
      </c>
    </row>
    <row r="7428" spans="1:1" x14ac:dyDescent="0.2">
      <c r="A7428" t="s">
        <v>9196</v>
      </c>
    </row>
    <row r="7429" spans="1:1" x14ac:dyDescent="0.2">
      <c r="A7429" t="s">
        <v>9196</v>
      </c>
    </row>
    <row r="7430" spans="1:1" x14ac:dyDescent="0.2">
      <c r="A7430" t="s">
        <v>9196</v>
      </c>
    </row>
    <row r="7431" spans="1:1" x14ac:dyDescent="0.2">
      <c r="A7431" t="s">
        <v>9196</v>
      </c>
    </row>
    <row r="7432" spans="1:1" x14ac:dyDescent="0.2">
      <c r="A7432" t="s">
        <v>9196</v>
      </c>
    </row>
    <row r="7433" spans="1:1" x14ac:dyDescent="0.2">
      <c r="A7433" t="s">
        <v>9196</v>
      </c>
    </row>
    <row r="7434" spans="1:1" x14ac:dyDescent="0.2">
      <c r="A7434" t="s">
        <v>9196</v>
      </c>
    </row>
    <row r="7435" spans="1:1" x14ac:dyDescent="0.2">
      <c r="A7435" t="s">
        <v>9196</v>
      </c>
    </row>
    <row r="7436" spans="1:1" x14ac:dyDescent="0.2">
      <c r="A7436" t="s">
        <v>9196</v>
      </c>
    </row>
    <row r="7437" spans="1:1" x14ac:dyDescent="0.2">
      <c r="A7437" t="s">
        <v>9196</v>
      </c>
    </row>
    <row r="7438" spans="1:1" x14ac:dyDescent="0.2">
      <c r="A7438" t="s">
        <v>9196</v>
      </c>
    </row>
    <row r="7439" spans="1:1" x14ac:dyDescent="0.2">
      <c r="A7439" t="s">
        <v>9196</v>
      </c>
    </row>
    <row r="7440" spans="1:1" x14ac:dyDescent="0.2">
      <c r="A7440" t="s">
        <v>9196</v>
      </c>
    </row>
    <row r="7441" spans="1:1" x14ac:dyDescent="0.2">
      <c r="A7441" t="s">
        <v>9196</v>
      </c>
    </row>
    <row r="7442" spans="1:1" x14ac:dyDescent="0.2">
      <c r="A7442" t="s">
        <v>9196</v>
      </c>
    </row>
    <row r="7443" spans="1:1" x14ac:dyDescent="0.2">
      <c r="A7443" t="s">
        <v>9196</v>
      </c>
    </row>
    <row r="7444" spans="1:1" x14ac:dyDescent="0.2">
      <c r="A7444" t="s">
        <v>9196</v>
      </c>
    </row>
    <row r="7445" spans="1:1" x14ac:dyDescent="0.2">
      <c r="A7445" t="s">
        <v>9196</v>
      </c>
    </row>
    <row r="7446" spans="1:1" x14ac:dyDescent="0.2">
      <c r="A7446" t="s">
        <v>9196</v>
      </c>
    </row>
    <row r="7447" spans="1:1" x14ac:dyDescent="0.2">
      <c r="A7447" t="s">
        <v>9196</v>
      </c>
    </row>
    <row r="7448" spans="1:1" x14ac:dyDescent="0.2">
      <c r="A7448" t="s">
        <v>9196</v>
      </c>
    </row>
    <row r="7449" spans="1:1" x14ac:dyDescent="0.2">
      <c r="A7449" t="s">
        <v>9196</v>
      </c>
    </row>
    <row r="7450" spans="1:1" x14ac:dyDescent="0.2">
      <c r="A7450" t="s">
        <v>9196</v>
      </c>
    </row>
    <row r="7451" spans="1:1" x14ac:dyDescent="0.2">
      <c r="A7451" t="s">
        <v>9196</v>
      </c>
    </row>
    <row r="7452" spans="1:1" x14ac:dyDescent="0.2">
      <c r="A7452" t="s">
        <v>9196</v>
      </c>
    </row>
    <row r="7453" spans="1:1" x14ac:dyDescent="0.2">
      <c r="A7453" t="s">
        <v>9196</v>
      </c>
    </row>
    <row r="7454" spans="1:1" x14ac:dyDescent="0.2">
      <c r="A7454" t="s">
        <v>9196</v>
      </c>
    </row>
    <row r="7455" spans="1:1" x14ac:dyDescent="0.2">
      <c r="A7455" t="s">
        <v>9196</v>
      </c>
    </row>
    <row r="7456" spans="1:1" x14ac:dyDescent="0.2">
      <c r="A7456" t="s">
        <v>9196</v>
      </c>
    </row>
    <row r="7457" spans="1:1" x14ac:dyDescent="0.2">
      <c r="A7457" t="s">
        <v>9196</v>
      </c>
    </row>
    <row r="7458" spans="1:1" x14ac:dyDescent="0.2">
      <c r="A7458" t="s">
        <v>9196</v>
      </c>
    </row>
    <row r="7459" spans="1:1" x14ac:dyDescent="0.2">
      <c r="A7459" t="s">
        <v>9196</v>
      </c>
    </row>
    <row r="7460" spans="1:1" x14ac:dyDescent="0.2">
      <c r="A7460" t="s">
        <v>9196</v>
      </c>
    </row>
    <row r="7461" spans="1:1" x14ac:dyDescent="0.2">
      <c r="A7461" t="s">
        <v>9196</v>
      </c>
    </row>
    <row r="7462" spans="1:1" x14ac:dyDescent="0.2">
      <c r="A7462" t="s">
        <v>9196</v>
      </c>
    </row>
    <row r="7463" spans="1:1" x14ac:dyDescent="0.2">
      <c r="A7463" t="s">
        <v>9196</v>
      </c>
    </row>
    <row r="7464" spans="1:1" x14ac:dyDescent="0.2">
      <c r="A7464" t="s">
        <v>9196</v>
      </c>
    </row>
    <row r="7465" spans="1:1" x14ac:dyDescent="0.2">
      <c r="A7465" t="s">
        <v>9196</v>
      </c>
    </row>
    <row r="7466" spans="1:1" x14ac:dyDescent="0.2">
      <c r="A7466" t="s">
        <v>9196</v>
      </c>
    </row>
    <row r="7467" spans="1:1" x14ac:dyDescent="0.2">
      <c r="A7467" t="s">
        <v>9196</v>
      </c>
    </row>
    <row r="7468" spans="1:1" x14ac:dyDescent="0.2">
      <c r="A7468" t="s">
        <v>9196</v>
      </c>
    </row>
    <row r="7469" spans="1:1" x14ac:dyDescent="0.2">
      <c r="A7469" t="s">
        <v>9196</v>
      </c>
    </row>
    <row r="7470" spans="1:1" x14ac:dyDescent="0.2">
      <c r="A7470" t="s">
        <v>9196</v>
      </c>
    </row>
    <row r="7471" spans="1:1" x14ac:dyDescent="0.2">
      <c r="A7471" t="s">
        <v>9196</v>
      </c>
    </row>
    <row r="7472" spans="1:1" x14ac:dyDescent="0.2">
      <c r="A7472" t="s">
        <v>9196</v>
      </c>
    </row>
    <row r="7473" spans="1:1" x14ac:dyDescent="0.2">
      <c r="A7473" t="s">
        <v>9196</v>
      </c>
    </row>
    <row r="7474" spans="1:1" x14ac:dyDescent="0.2">
      <c r="A7474" t="s">
        <v>9196</v>
      </c>
    </row>
    <row r="7475" spans="1:1" x14ac:dyDescent="0.2">
      <c r="A7475" t="s">
        <v>9196</v>
      </c>
    </row>
    <row r="7476" spans="1:1" x14ac:dyDescent="0.2">
      <c r="A7476" t="s">
        <v>9196</v>
      </c>
    </row>
    <row r="7477" spans="1:1" x14ac:dyDescent="0.2">
      <c r="A7477" t="s">
        <v>9196</v>
      </c>
    </row>
    <row r="7478" spans="1:1" x14ac:dyDescent="0.2">
      <c r="A7478" t="s">
        <v>9196</v>
      </c>
    </row>
    <row r="7479" spans="1:1" x14ac:dyDescent="0.2">
      <c r="A7479" t="s">
        <v>9196</v>
      </c>
    </row>
    <row r="7480" spans="1:1" x14ac:dyDescent="0.2">
      <c r="A7480" t="s">
        <v>9196</v>
      </c>
    </row>
    <row r="7481" spans="1:1" x14ac:dyDescent="0.2">
      <c r="A7481" t="s">
        <v>9196</v>
      </c>
    </row>
    <row r="7482" spans="1:1" x14ac:dyDescent="0.2">
      <c r="A7482" t="s">
        <v>9196</v>
      </c>
    </row>
    <row r="7483" spans="1:1" x14ac:dyDescent="0.2">
      <c r="A7483" t="s">
        <v>9196</v>
      </c>
    </row>
    <row r="7484" spans="1:1" x14ac:dyDescent="0.2">
      <c r="A7484" t="s">
        <v>9196</v>
      </c>
    </row>
    <row r="7485" spans="1:1" x14ac:dyDescent="0.2">
      <c r="A7485" t="s">
        <v>9196</v>
      </c>
    </row>
    <row r="7486" spans="1:1" x14ac:dyDescent="0.2">
      <c r="A7486" t="s">
        <v>9196</v>
      </c>
    </row>
    <row r="7487" spans="1:1" x14ac:dyDescent="0.2">
      <c r="A7487" t="s">
        <v>9196</v>
      </c>
    </row>
    <row r="7488" spans="1:1" x14ac:dyDescent="0.2">
      <c r="A7488" t="s">
        <v>9196</v>
      </c>
    </row>
    <row r="7489" spans="1:1" x14ac:dyDescent="0.2">
      <c r="A7489" t="s">
        <v>9196</v>
      </c>
    </row>
    <row r="7490" spans="1:1" x14ac:dyDescent="0.2">
      <c r="A7490" t="s">
        <v>9196</v>
      </c>
    </row>
    <row r="7491" spans="1:1" x14ac:dyDescent="0.2">
      <c r="A7491" t="s">
        <v>9196</v>
      </c>
    </row>
    <row r="7492" spans="1:1" x14ac:dyDescent="0.2">
      <c r="A7492" t="s">
        <v>9196</v>
      </c>
    </row>
    <row r="7493" spans="1:1" x14ac:dyDescent="0.2">
      <c r="A7493" t="s">
        <v>9196</v>
      </c>
    </row>
    <row r="7494" spans="1:1" x14ac:dyDescent="0.2">
      <c r="A7494" t="s">
        <v>9196</v>
      </c>
    </row>
    <row r="7495" spans="1:1" x14ac:dyDescent="0.2">
      <c r="A7495" t="s">
        <v>9196</v>
      </c>
    </row>
    <row r="7496" spans="1:1" x14ac:dyDescent="0.2">
      <c r="A7496" t="s">
        <v>9196</v>
      </c>
    </row>
    <row r="7497" spans="1:1" x14ac:dyDescent="0.2">
      <c r="A7497" t="s">
        <v>9196</v>
      </c>
    </row>
    <row r="7498" spans="1:1" x14ac:dyDescent="0.2">
      <c r="A7498" t="s">
        <v>9196</v>
      </c>
    </row>
    <row r="7499" spans="1:1" x14ac:dyDescent="0.2">
      <c r="A7499" t="s">
        <v>9196</v>
      </c>
    </row>
    <row r="7500" spans="1:1" x14ac:dyDescent="0.2">
      <c r="A7500" t="s">
        <v>9196</v>
      </c>
    </row>
    <row r="7501" spans="1:1" x14ac:dyDescent="0.2">
      <c r="A7501" t="s">
        <v>9196</v>
      </c>
    </row>
    <row r="7502" spans="1:1" x14ac:dyDescent="0.2">
      <c r="A7502" t="s">
        <v>9196</v>
      </c>
    </row>
    <row r="7503" spans="1:1" x14ac:dyDescent="0.2">
      <c r="A7503" t="s">
        <v>9196</v>
      </c>
    </row>
    <row r="7504" spans="1:1" x14ac:dyDescent="0.2">
      <c r="A7504" t="s">
        <v>9196</v>
      </c>
    </row>
    <row r="7505" spans="1:1" x14ac:dyDescent="0.2">
      <c r="A7505" t="s">
        <v>9196</v>
      </c>
    </row>
    <row r="7506" spans="1:1" x14ac:dyDescent="0.2">
      <c r="A7506" t="s">
        <v>9196</v>
      </c>
    </row>
    <row r="7507" spans="1:1" x14ac:dyDescent="0.2">
      <c r="A7507" t="s">
        <v>9196</v>
      </c>
    </row>
    <row r="7508" spans="1:1" x14ac:dyDescent="0.2">
      <c r="A7508" t="s">
        <v>9196</v>
      </c>
    </row>
    <row r="7509" spans="1:1" x14ac:dyDescent="0.2">
      <c r="A7509" t="s">
        <v>9196</v>
      </c>
    </row>
    <row r="7510" spans="1:1" x14ac:dyDescent="0.2">
      <c r="A7510" t="s">
        <v>9196</v>
      </c>
    </row>
    <row r="7511" spans="1:1" x14ac:dyDescent="0.2">
      <c r="A7511" t="s">
        <v>9196</v>
      </c>
    </row>
    <row r="7512" spans="1:1" x14ac:dyDescent="0.2">
      <c r="A7512" t="s">
        <v>9196</v>
      </c>
    </row>
    <row r="7513" spans="1:1" x14ac:dyDescent="0.2">
      <c r="A7513" t="s">
        <v>9196</v>
      </c>
    </row>
    <row r="7514" spans="1:1" x14ac:dyDescent="0.2">
      <c r="A7514" t="s">
        <v>9196</v>
      </c>
    </row>
    <row r="7515" spans="1:1" x14ac:dyDescent="0.2">
      <c r="A7515" t="s">
        <v>9196</v>
      </c>
    </row>
    <row r="7516" spans="1:1" x14ac:dyDescent="0.2">
      <c r="A7516" t="s">
        <v>9196</v>
      </c>
    </row>
    <row r="7517" spans="1:1" x14ac:dyDescent="0.2">
      <c r="A7517" t="s">
        <v>9196</v>
      </c>
    </row>
    <row r="7518" spans="1:1" x14ac:dyDescent="0.2">
      <c r="A7518" t="s">
        <v>9196</v>
      </c>
    </row>
    <row r="7519" spans="1:1" x14ac:dyDescent="0.2">
      <c r="A7519" t="s">
        <v>9196</v>
      </c>
    </row>
    <row r="7520" spans="1:1" x14ac:dyDescent="0.2">
      <c r="A7520" t="s">
        <v>9196</v>
      </c>
    </row>
    <row r="7521" spans="1:1" x14ac:dyDescent="0.2">
      <c r="A7521" t="s">
        <v>9196</v>
      </c>
    </row>
    <row r="7522" spans="1:1" x14ac:dyDescent="0.2">
      <c r="A7522" t="s">
        <v>9196</v>
      </c>
    </row>
    <row r="7523" spans="1:1" x14ac:dyDescent="0.2">
      <c r="A7523" t="s">
        <v>9196</v>
      </c>
    </row>
    <row r="7524" spans="1:1" x14ac:dyDescent="0.2">
      <c r="A7524" t="s">
        <v>9196</v>
      </c>
    </row>
    <row r="7525" spans="1:1" x14ac:dyDescent="0.2">
      <c r="A7525" t="s">
        <v>9196</v>
      </c>
    </row>
    <row r="7526" spans="1:1" x14ac:dyDescent="0.2">
      <c r="A7526" t="s">
        <v>9196</v>
      </c>
    </row>
    <row r="7527" spans="1:1" x14ac:dyDescent="0.2">
      <c r="A7527" t="s">
        <v>9196</v>
      </c>
    </row>
    <row r="7528" spans="1:1" x14ac:dyDescent="0.2">
      <c r="A7528" t="s">
        <v>9196</v>
      </c>
    </row>
    <row r="7529" spans="1:1" x14ac:dyDescent="0.2">
      <c r="A7529" t="s">
        <v>9196</v>
      </c>
    </row>
    <row r="7530" spans="1:1" x14ac:dyDescent="0.2">
      <c r="A7530" t="s">
        <v>9196</v>
      </c>
    </row>
    <row r="7531" spans="1:1" x14ac:dyDescent="0.2">
      <c r="A7531" t="s">
        <v>9196</v>
      </c>
    </row>
    <row r="7532" spans="1:1" x14ac:dyDescent="0.2">
      <c r="A7532" t="s">
        <v>9196</v>
      </c>
    </row>
    <row r="7533" spans="1:1" x14ac:dyDescent="0.2">
      <c r="A7533" t="s">
        <v>9196</v>
      </c>
    </row>
    <row r="7534" spans="1:1" x14ac:dyDescent="0.2">
      <c r="A7534" t="s">
        <v>9196</v>
      </c>
    </row>
    <row r="7535" spans="1:1" x14ac:dyDescent="0.2">
      <c r="A7535" t="s">
        <v>9196</v>
      </c>
    </row>
    <row r="7536" spans="1:1" x14ac:dyDescent="0.2">
      <c r="A7536" t="s">
        <v>9196</v>
      </c>
    </row>
    <row r="7537" spans="1:1" x14ac:dyDescent="0.2">
      <c r="A7537" t="s">
        <v>9196</v>
      </c>
    </row>
    <row r="7538" spans="1:1" x14ac:dyDescent="0.2">
      <c r="A7538" t="s">
        <v>9196</v>
      </c>
    </row>
    <row r="7539" spans="1:1" x14ac:dyDescent="0.2">
      <c r="A7539" t="s">
        <v>9196</v>
      </c>
    </row>
    <row r="7540" spans="1:1" x14ac:dyDescent="0.2">
      <c r="A7540" t="s">
        <v>9196</v>
      </c>
    </row>
    <row r="7541" spans="1:1" x14ac:dyDescent="0.2">
      <c r="A7541" t="s">
        <v>9196</v>
      </c>
    </row>
    <row r="7542" spans="1:1" x14ac:dyDescent="0.2">
      <c r="A7542" t="s">
        <v>9196</v>
      </c>
    </row>
    <row r="7543" spans="1:1" x14ac:dyDescent="0.2">
      <c r="A7543" t="s">
        <v>9196</v>
      </c>
    </row>
    <row r="7544" spans="1:1" x14ac:dyDescent="0.2">
      <c r="A7544" t="s">
        <v>9196</v>
      </c>
    </row>
    <row r="7545" spans="1:1" x14ac:dyDescent="0.2">
      <c r="A7545" t="s">
        <v>9196</v>
      </c>
    </row>
    <row r="7546" spans="1:1" x14ac:dyDescent="0.2">
      <c r="A7546" t="s">
        <v>9196</v>
      </c>
    </row>
    <row r="7547" spans="1:1" x14ac:dyDescent="0.2">
      <c r="A7547" t="s">
        <v>9196</v>
      </c>
    </row>
    <row r="7548" spans="1:1" x14ac:dyDescent="0.2">
      <c r="A7548" t="s">
        <v>9196</v>
      </c>
    </row>
    <row r="7549" spans="1:1" x14ac:dyDescent="0.2">
      <c r="A7549" t="s">
        <v>9196</v>
      </c>
    </row>
    <row r="7550" spans="1:1" x14ac:dyDescent="0.2">
      <c r="A7550" t="s">
        <v>9196</v>
      </c>
    </row>
    <row r="7551" spans="1:1" x14ac:dyDescent="0.2">
      <c r="A7551" t="s">
        <v>9196</v>
      </c>
    </row>
    <row r="7552" spans="1:1" x14ac:dyDescent="0.2">
      <c r="A7552" t="s">
        <v>9196</v>
      </c>
    </row>
    <row r="7553" spans="1:1" x14ac:dyDescent="0.2">
      <c r="A7553" t="s">
        <v>9196</v>
      </c>
    </row>
    <row r="7554" spans="1:1" x14ac:dyDescent="0.2">
      <c r="A7554" t="s">
        <v>9196</v>
      </c>
    </row>
    <row r="7555" spans="1:1" x14ac:dyDescent="0.2">
      <c r="A7555" t="s">
        <v>9196</v>
      </c>
    </row>
    <row r="7556" spans="1:1" x14ac:dyDescent="0.2">
      <c r="A7556" t="s">
        <v>9196</v>
      </c>
    </row>
    <row r="7557" spans="1:1" x14ac:dyDescent="0.2">
      <c r="A7557" t="s">
        <v>9196</v>
      </c>
    </row>
    <row r="7558" spans="1:1" x14ac:dyDescent="0.2">
      <c r="A7558" t="s">
        <v>9196</v>
      </c>
    </row>
    <row r="7559" spans="1:1" x14ac:dyDescent="0.2">
      <c r="A7559" t="s">
        <v>9196</v>
      </c>
    </row>
    <row r="7560" spans="1:1" x14ac:dyDescent="0.2">
      <c r="A7560" t="s">
        <v>9196</v>
      </c>
    </row>
    <row r="7561" spans="1:1" x14ac:dyDescent="0.2">
      <c r="A7561" t="s">
        <v>9196</v>
      </c>
    </row>
    <row r="7562" spans="1:1" x14ac:dyDescent="0.2">
      <c r="A7562" t="s">
        <v>9196</v>
      </c>
    </row>
    <row r="7563" spans="1:1" x14ac:dyDescent="0.2">
      <c r="A7563" t="s">
        <v>9196</v>
      </c>
    </row>
    <row r="7564" spans="1:1" x14ac:dyDescent="0.2">
      <c r="A7564" t="s">
        <v>9196</v>
      </c>
    </row>
    <row r="7565" spans="1:1" x14ac:dyDescent="0.2">
      <c r="A7565" t="s">
        <v>9196</v>
      </c>
    </row>
    <row r="7566" spans="1:1" x14ac:dyDescent="0.2">
      <c r="A7566" t="s">
        <v>9196</v>
      </c>
    </row>
    <row r="7567" spans="1:1" x14ac:dyDescent="0.2">
      <c r="A7567" t="s">
        <v>9196</v>
      </c>
    </row>
    <row r="7568" spans="1:1" x14ac:dyDescent="0.2">
      <c r="A7568" t="s">
        <v>9196</v>
      </c>
    </row>
    <row r="7569" spans="1:1" x14ac:dyDescent="0.2">
      <c r="A7569" t="s">
        <v>9196</v>
      </c>
    </row>
    <row r="7570" spans="1:1" x14ac:dyDescent="0.2">
      <c r="A7570" t="s">
        <v>9196</v>
      </c>
    </row>
    <row r="7571" spans="1:1" x14ac:dyDescent="0.2">
      <c r="A7571" t="s">
        <v>9196</v>
      </c>
    </row>
    <row r="7572" spans="1:1" x14ac:dyDescent="0.2">
      <c r="A7572" t="s">
        <v>9196</v>
      </c>
    </row>
    <row r="7573" spans="1:1" x14ac:dyDescent="0.2">
      <c r="A7573" t="s">
        <v>9196</v>
      </c>
    </row>
    <row r="7574" spans="1:1" x14ac:dyDescent="0.2">
      <c r="A7574" t="s">
        <v>9196</v>
      </c>
    </row>
    <row r="7575" spans="1:1" x14ac:dyDescent="0.2">
      <c r="A7575" t="s">
        <v>9196</v>
      </c>
    </row>
    <row r="7576" spans="1:1" x14ac:dyDescent="0.2">
      <c r="A7576" t="s">
        <v>9196</v>
      </c>
    </row>
    <row r="7577" spans="1:1" x14ac:dyDescent="0.2">
      <c r="A7577" t="s">
        <v>9196</v>
      </c>
    </row>
    <row r="7578" spans="1:1" x14ac:dyDescent="0.2">
      <c r="A7578" t="s">
        <v>9196</v>
      </c>
    </row>
    <row r="7579" spans="1:1" x14ac:dyDescent="0.2">
      <c r="A7579" t="s">
        <v>9196</v>
      </c>
    </row>
    <row r="7580" spans="1:1" x14ac:dyDescent="0.2">
      <c r="A7580" t="s">
        <v>9196</v>
      </c>
    </row>
    <row r="7581" spans="1:1" x14ac:dyDescent="0.2">
      <c r="A7581" t="s">
        <v>9196</v>
      </c>
    </row>
    <row r="7582" spans="1:1" x14ac:dyDescent="0.2">
      <c r="A7582" t="s">
        <v>9196</v>
      </c>
    </row>
    <row r="7583" spans="1:1" x14ac:dyDescent="0.2">
      <c r="A7583" t="s">
        <v>9196</v>
      </c>
    </row>
    <row r="7584" spans="1:1" x14ac:dyDescent="0.2">
      <c r="A7584" t="s">
        <v>9196</v>
      </c>
    </row>
    <row r="7585" spans="1:1" x14ac:dyDescent="0.2">
      <c r="A7585" t="s">
        <v>9196</v>
      </c>
    </row>
    <row r="7586" spans="1:1" x14ac:dyDescent="0.2">
      <c r="A7586" t="s">
        <v>9196</v>
      </c>
    </row>
    <row r="7587" spans="1:1" x14ac:dyDescent="0.2">
      <c r="A7587" t="s">
        <v>9196</v>
      </c>
    </row>
    <row r="7588" spans="1:1" x14ac:dyDescent="0.2">
      <c r="A7588" t="s">
        <v>9196</v>
      </c>
    </row>
    <row r="7589" spans="1:1" x14ac:dyDescent="0.2">
      <c r="A7589" t="s">
        <v>9196</v>
      </c>
    </row>
    <row r="7590" spans="1:1" x14ac:dyDescent="0.2">
      <c r="A7590" t="s">
        <v>9196</v>
      </c>
    </row>
    <row r="7591" spans="1:1" x14ac:dyDescent="0.2">
      <c r="A7591" t="s">
        <v>9196</v>
      </c>
    </row>
    <row r="7592" spans="1:1" x14ac:dyDescent="0.2">
      <c r="A7592" t="s">
        <v>9196</v>
      </c>
    </row>
    <row r="7593" spans="1:1" x14ac:dyDescent="0.2">
      <c r="A7593" t="s">
        <v>9196</v>
      </c>
    </row>
    <row r="7594" spans="1:1" x14ac:dyDescent="0.2">
      <c r="A7594" t="s">
        <v>9196</v>
      </c>
    </row>
    <row r="7595" spans="1:1" x14ac:dyDescent="0.2">
      <c r="A7595" t="s">
        <v>9196</v>
      </c>
    </row>
    <row r="7596" spans="1:1" x14ac:dyDescent="0.2">
      <c r="A7596" t="s">
        <v>9196</v>
      </c>
    </row>
    <row r="7597" spans="1:1" x14ac:dyDescent="0.2">
      <c r="A7597" t="s">
        <v>9196</v>
      </c>
    </row>
    <row r="7598" spans="1:1" x14ac:dyDescent="0.2">
      <c r="A7598" t="s">
        <v>9196</v>
      </c>
    </row>
    <row r="7599" spans="1:1" x14ac:dyDescent="0.2">
      <c r="A7599" t="s">
        <v>9196</v>
      </c>
    </row>
    <row r="7600" spans="1:1" x14ac:dyDescent="0.2">
      <c r="A7600" t="s">
        <v>9196</v>
      </c>
    </row>
    <row r="7601" spans="1:1" x14ac:dyDescent="0.2">
      <c r="A7601" t="s">
        <v>9196</v>
      </c>
    </row>
    <row r="7602" spans="1:1" x14ac:dyDescent="0.2">
      <c r="A7602" t="s">
        <v>9196</v>
      </c>
    </row>
    <row r="7603" spans="1:1" x14ac:dyDescent="0.2">
      <c r="A7603" t="s">
        <v>9196</v>
      </c>
    </row>
    <row r="7604" spans="1:1" x14ac:dyDescent="0.2">
      <c r="A7604" t="s">
        <v>9196</v>
      </c>
    </row>
    <row r="7605" spans="1:1" x14ac:dyDescent="0.2">
      <c r="A7605" t="s">
        <v>9196</v>
      </c>
    </row>
    <row r="7606" spans="1:1" x14ac:dyDescent="0.2">
      <c r="A7606" t="s">
        <v>9196</v>
      </c>
    </row>
    <row r="7607" spans="1:1" x14ac:dyDescent="0.2">
      <c r="A7607" t="s">
        <v>9196</v>
      </c>
    </row>
    <row r="7608" spans="1:1" x14ac:dyDescent="0.2">
      <c r="A7608" t="s">
        <v>9196</v>
      </c>
    </row>
    <row r="7609" spans="1:1" x14ac:dyDescent="0.2">
      <c r="A7609" t="s">
        <v>9196</v>
      </c>
    </row>
    <row r="7610" spans="1:1" x14ac:dyDescent="0.2">
      <c r="A7610" t="s">
        <v>9196</v>
      </c>
    </row>
    <row r="7611" spans="1:1" x14ac:dyDescent="0.2">
      <c r="A7611" t="s">
        <v>9196</v>
      </c>
    </row>
    <row r="7612" spans="1:1" x14ac:dyDescent="0.2">
      <c r="A7612" t="s">
        <v>9196</v>
      </c>
    </row>
    <row r="7613" spans="1:1" x14ac:dyDescent="0.2">
      <c r="A7613" t="s">
        <v>9196</v>
      </c>
    </row>
    <row r="7614" spans="1:1" x14ac:dyDescent="0.2">
      <c r="A7614" t="s">
        <v>9196</v>
      </c>
    </row>
    <row r="7615" spans="1:1" x14ac:dyDescent="0.2">
      <c r="A7615" t="s">
        <v>9196</v>
      </c>
    </row>
    <row r="7616" spans="1:1" x14ac:dyDescent="0.2">
      <c r="A7616" t="s">
        <v>9196</v>
      </c>
    </row>
    <row r="7617" spans="1:1" x14ac:dyDescent="0.2">
      <c r="A7617" t="s">
        <v>9196</v>
      </c>
    </row>
    <row r="7618" spans="1:1" x14ac:dyDescent="0.2">
      <c r="A7618" t="s">
        <v>9196</v>
      </c>
    </row>
    <row r="7619" spans="1:1" x14ac:dyDescent="0.2">
      <c r="A7619" t="s">
        <v>9196</v>
      </c>
    </row>
    <row r="7620" spans="1:1" x14ac:dyDescent="0.2">
      <c r="A7620" t="s">
        <v>9196</v>
      </c>
    </row>
    <row r="7621" spans="1:1" x14ac:dyDescent="0.2">
      <c r="A7621" t="s">
        <v>9196</v>
      </c>
    </row>
    <row r="7622" spans="1:1" x14ac:dyDescent="0.2">
      <c r="A7622" t="s">
        <v>9196</v>
      </c>
    </row>
    <row r="7623" spans="1:1" x14ac:dyDescent="0.2">
      <c r="A7623" t="s">
        <v>9196</v>
      </c>
    </row>
    <row r="7624" spans="1:1" x14ac:dyDescent="0.2">
      <c r="A7624" t="s">
        <v>9196</v>
      </c>
    </row>
    <row r="7625" spans="1:1" x14ac:dyDescent="0.2">
      <c r="A7625" t="s">
        <v>9196</v>
      </c>
    </row>
    <row r="7626" spans="1:1" x14ac:dyDescent="0.2">
      <c r="A7626" t="s">
        <v>9196</v>
      </c>
    </row>
    <row r="7627" spans="1:1" x14ac:dyDescent="0.2">
      <c r="A7627" t="s">
        <v>9196</v>
      </c>
    </row>
    <row r="7628" spans="1:1" x14ac:dyDescent="0.2">
      <c r="A7628" t="s">
        <v>9196</v>
      </c>
    </row>
    <row r="7629" spans="1:1" x14ac:dyDescent="0.2">
      <c r="A7629" t="s">
        <v>9196</v>
      </c>
    </row>
    <row r="7630" spans="1:1" x14ac:dyDescent="0.2">
      <c r="A7630" t="s">
        <v>9196</v>
      </c>
    </row>
    <row r="7631" spans="1:1" x14ac:dyDescent="0.2">
      <c r="A7631" t="s">
        <v>9196</v>
      </c>
    </row>
    <row r="7632" spans="1:1" x14ac:dyDescent="0.2">
      <c r="A7632" t="s">
        <v>9196</v>
      </c>
    </row>
    <row r="7633" spans="1:1" x14ac:dyDescent="0.2">
      <c r="A7633" t="s">
        <v>9196</v>
      </c>
    </row>
    <row r="7634" spans="1:1" x14ac:dyDescent="0.2">
      <c r="A7634" t="s">
        <v>9196</v>
      </c>
    </row>
    <row r="7635" spans="1:1" x14ac:dyDescent="0.2">
      <c r="A7635" t="s">
        <v>9196</v>
      </c>
    </row>
    <row r="7636" spans="1:1" x14ac:dyDescent="0.2">
      <c r="A7636" t="s">
        <v>9196</v>
      </c>
    </row>
    <row r="7637" spans="1:1" x14ac:dyDescent="0.2">
      <c r="A7637" t="s">
        <v>9196</v>
      </c>
    </row>
    <row r="7638" spans="1:1" x14ac:dyDescent="0.2">
      <c r="A7638" t="s">
        <v>9196</v>
      </c>
    </row>
    <row r="7639" spans="1:1" x14ac:dyDescent="0.2">
      <c r="A7639" t="s">
        <v>9196</v>
      </c>
    </row>
    <row r="7640" spans="1:1" x14ac:dyDescent="0.2">
      <c r="A7640" t="s">
        <v>9196</v>
      </c>
    </row>
    <row r="7641" spans="1:1" x14ac:dyDescent="0.2">
      <c r="A7641" t="s">
        <v>9196</v>
      </c>
    </row>
    <row r="7642" spans="1:1" x14ac:dyDescent="0.2">
      <c r="A7642" t="s">
        <v>9196</v>
      </c>
    </row>
    <row r="7643" spans="1:1" x14ac:dyDescent="0.2">
      <c r="A7643" t="s">
        <v>9196</v>
      </c>
    </row>
    <row r="7644" spans="1:1" x14ac:dyDescent="0.2">
      <c r="A7644" t="s">
        <v>9196</v>
      </c>
    </row>
    <row r="7645" spans="1:1" x14ac:dyDescent="0.2">
      <c r="A7645" t="s">
        <v>9196</v>
      </c>
    </row>
    <row r="7646" spans="1:1" x14ac:dyDescent="0.2">
      <c r="A7646" t="s">
        <v>9196</v>
      </c>
    </row>
    <row r="7647" spans="1:1" x14ac:dyDescent="0.2">
      <c r="A7647" t="s">
        <v>9196</v>
      </c>
    </row>
    <row r="7648" spans="1:1" x14ac:dyDescent="0.2">
      <c r="A7648" t="s">
        <v>9196</v>
      </c>
    </row>
    <row r="7649" spans="1:1" x14ac:dyDescent="0.2">
      <c r="A7649" t="s">
        <v>9196</v>
      </c>
    </row>
    <row r="7650" spans="1:1" x14ac:dyDescent="0.2">
      <c r="A7650" t="s">
        <v>9196</v>
      </c>
    </row>
    <row r="7651" spans="1:1" x14ac:dyDescent="0.2">
      <c r="A7651" t="s">
        <v>9196</v>
      </c>
    </row>
    <row r="7652" spans="1:1" x14ac:dyDescent="0.2">
      <c r="A7652" t="s">
        <v>9196</v>
      </c>
    </row>
    <row r="7653" spans="1:1" x14ac:dyDescent="0.2">
      <c r="A7653" t="s">
        <v>9196</v>
      </c>
    </row>
    <row r="7654" spans="1:1" x14ac:dyDescent="0.2">
      <c r="A7654" t="s">
        <v>9196</v>
      </c>
    </row>
    <row r="7655" spans="1:1" x14ac:dyDescent="0.2">
      <c r="A7655" t="s">
        <v>9196</v>
      </c>
    </row>
    <row r="7656" spans="1:1" x14ac:dyDescent="0.2">
      <c r="A7656" t="s">
        <v>9196</v>
      </c>
    </row>
    <row r="7657" spans="1:1" x14ac:dyDescent="0.2">
      <c r="A7657" t="s">
        <v>9196</v>
      </c>
    </row>
    <row r="7658" spans="1:1" x14ac:dyDescent="0.2">
      <c r="A7658" t="s">
        <v>9196</v>
      </c>
    </row>
    <row r="7659" spans="1:1" x14ac:dyDescent="0.2">
      <c r="A7659" t="s">
        <v>9196</v>
      </c>
    </row>
    <row r="7660" spans="1:1" x14ac:dyDescent="0.2">
      <c r="A7660" t="s">
        <v>9196</v>
      </c>
    </row>
    <row r="7661" spans="1:1" x14ac:dyDescent="0.2">
      <c r="A7661" t="s">
        <v>9196</v>
      </c>
    </row>
    <row r="7662" spans="1:1" x14ac:dyDescent="0.2">
      <c r="A7662" t="s">
        <v>9196</v>
      </c>
    </row>
    <row r="7663" spans="1:1" x14ac:dyDescent="0.2">
      <c r="A7663" t="s">
        <v>9196</v>
      </c>
    </row>
    <row r="7664" spans="1:1" x14ac:dyDescent="0.2">
      <c r="A7664" t="s">
        <v>9196</v>
      </c>
    </row>
    <row r="7665" spans="1:1" x14ac:dyDescent="0.2">
      <c r="A7665" t="s">
        <v>9196</v>
      </c>
    </row>
    <row r="7666" spans="1:1" x14ac:dyDescent="0.2">
      <c r="A7666" t="s">
        <v>9196</v>
      </c>
    </row>
    <row r="7667" spans="1:1" x14ac:dyDescent="0.2">
      <c r="A7667" t="s">
        <v>9196</v>
      </c>
    </row>
    <row r="7668" spans="1:1" x14ac:dyDescent="0.2">
      <c r="A7668" t="s">
        <v>9196</v>
      </c>
    </row>
    <row r="7669" spans="1:1" x14ac:dyDescent="0.2">
      <c r="A7669" t="s">
        <v>9196</v>
      </c>
    </row>
    <row r="7670" spans="1:1" x14ac:dyDescent="0.2">
      <c r="A7670" t="s">
        <v>9196</v>
      </c>
    </row>
    <row r="7671" spans="1:1" x14ac:dyDescent="0.2">
      <c r="A7671" t="s">
        <v>9196</v>
      </c>
    </row>
    <row r="7672" spans="1:1" x14ac:dyDescent="0.2">
      <c r="A7672" t="s">
        <v>9196</v>
      </c>
    </row>
    <row r="7673" spans="1:1" x14ac:dyDescent="0.2">
      <c r="A7673" t="s">
        <v>9196</v>
      </c>
    </row>
    <row r="7674" spans="1:1" x14ac:dyDescent="0.2">
      <c r="A7674" t="s">
        <v>9196</v>
      </c>
    </row>
    <row r="7675" spans="1:1" x14ac:dyDescent="0.2">
      <c r="A7675" t="s">
        <v>9196</v>
      </c>
    </row>
    <row r="7676" spans="1:1" x14ac:dyDescent="0.2">
      <c r="A7676" t="s">
        <v>9196</v>
      </c>
    </row>
    <row r="7677" spans="1:1" x14ac:dyDescent="0.2">
      <c r="A7677" t="s">
        <v>9196</v>
      </c>
    </row>
    <row r="7678" spans="1:1" x14ac:dyDescent="0.2">
      <c r="A7678" t="s">
        <v>9196</v>
      </c>
    </row>
    <row r="7679" spans="1:1" x14ac:dyDescent="0.2">
      <c r="A7679" t="s">
        <v>9196</v>
      </c>
    </row>
    <row r="7680" spans="1:1" x14ac:dyDescent="0.2">
      <c r="A7680" t="s">
        <v>9196</v>
      </c>
    </row>
    <row r="7681" spans="1:1" x14ac:dyDescent="0.2">
      <c r="A7681" t="s">
        <v>9196</v>
      </c>
    </row>
    <row r="7682" spans="1:1" x14ac:dyDescent="0.2">
      <c r="A7682" t="s">
        <v>9196</v>
      </c>
    </row>
    <row r="7683" spans="1:1" x14ac:dyDescent="0.2">
      <c r="A7683" t="s">
        <v>9196</v>
      </c>
    </row>
    <row r="7684" spans="1:1" x14ac:dyDescent="0.2">
      <c r="A7684" t="s">
        <v>9196</v>
      </c>
    </row>
    <row r="7685" spans="1:1" x14ac:dyDescent="0.2">
      <c r="A7685" t="s">
        <v>9196</v>
      </c>
    </row>
    <row r="7686" spans="1:1" x14ac:dyDescent="0.2">
      <c r="A7686" t="s">
        <v>9196</v>
      </c>
    </row>
    <row r="7687" spans="1:1" x14ac:dyDescent="0.2">
      <c r="A7687" t="s">
        <v>9196</v>
      </c>
    </row>
    <row r="7688" spans="1:1" x14ac:dyDescent="0.2">
      <c r="A7688" t="s">
        <v>9196</v>
      </c>
    </row>
    <row r="7689" spans="1:1" x14ac:dyDescent="0.2">
      <c r="A7689" t="s">
        <v>9196</v>
      </c>
    </row>
    <row r="7690" spans="1:1" x14ac:dyDescent="0.2">
      <c r="A7690" t="s">
        <v>9196</v>
      </c>
    </row>
    <row r="7691" spans="1:1" x14ac:dyDescent="0.2">
      <c r="A7691" t="s">
        <v>9196</v>
      </c>
    </row>
    <row r="7692" spans="1:1" x14ac:dyDescent="0.2">
      <c r="A7692" t="s">
        <v>9196</v>
      </c>
    </row>
    <row r="7693" spans="1:1" x14ac:dyDescent="0.2">
      <c r="A7693" t="s">
        <v>9196</v>
      </c>
    </row>
    <row r="7694" spans="1:1" x14ac:dyDescent="0.2">
      <c r="A7694" t="s">
        <v>9196</v>
      </c>
    </row>
    <row r="7695" spans="1:1" x14ac:dyDescent="0.2">
      <c r="A7695" t="s">
        <v>9196</v>
      </c>
    </row>
    <row r="7696" spans="1:1" x14ac:dyDescent="0.2">
      <c r="A7696" t="s">
        <v>9196</v>
      </c>
    </row>
    <row r="7697" spans="1:1" x14ac:dyDescent="0.2">
      <c r="A7697" t="s">
        <v>9196</v>
      </c>
    </row>
    <row r="7698" spans="1:1" x14ac:dyDescent="0.2">
      <c r="A7698" t="s">
        <v>9196</v>
      </c>
    </row>
    <row r="7699" spans="1:1" x14ac:dyDescent="0.2">
      <c r="A7699" t="s">
        <v>9196</v>
      </c>
    </row>
    <row r="7700" spans="1:1" x14ac:dyDescent="0.2">
      <c r="A7700" t="s">
        <v>9196</v>
      </c>
    </row>
    <row r="7701" spans="1:1" x14ac:dyDescent="0.2">
      <c r="A7701" t="s">
        <v>9196</v>
      </c>
    </row>
    <row r="7702" spans="1:1" x14ac:dyDescent="0.2">
      <c r="A7702" t="s">
        <v>9196</v>
      </c>
    </row>
    <row r="7703" spans="1:1" x14ac:dyDescent="0.2">
      <c r="A7703" t="s">
        <v>9196</v>
      </c>
    </row>
    <row r="7704" spans="1:1" x14ac:dyDescent="0.2">
      <c r="A7704" t="s">
        <v>9196</v>
      </c>
    </row>
    <row r="7705" spans="1:1" x14ac:dyDescent="0.2">
      <c r="A7705" t="s">
        <v>9196</v>
      </c>
    </row>
    <row r="7706" spans="1:1" x14ac:dyDescent="0.2">
      <c r="A7706" t="s">
        <v>9196</v>
      </c>
    </row>
    <row r="7707" spans="1:1" x14ac:dyDescent="0.2">
      <c r="A7707" t="s">
        <v>9196</v>
      </c>
    </row>
    <row r="7708" spans="1:1" x14ac:dyDescent="0.2">
      <c r="A7708" t="s">
        <v>9196</v>
      </c>
    </row>
    <row r="7709" spans="1:1" x14ac:dyDescent="0.2">
      <c r="A7709" t="s">
        <v>9196</v>
      </c>
    </row>
    <row r="7710" spans="1:1" x14ac:dyDescent="0.2">
      <c r="A7710" t="s">
        <v>9196</v>
      </c>
    </row>
    <row r="7711" spans="1:1" x14ac:dyDescent="0.2">
      <c r="A7711" t="s">
        <v>9196</v>
      </c>
    </row>
    <row r="7712" spans="1:1" x14ac:dyDescent="0.2">
      <c r="A7712" t="s">
        <v>9196</v>
      </c>
    </row>
    <row r="7713" spans="1:1" x14ac:dyDescent="0.2">
      <c r="A7713" t="s">
        <v>9196</v>
      </c>
    </row>
    <row r="7714" spans="1:1" x14ac:dyDescent="0.2">
      <c r="A7714" t="s">
        <v>9196</v>
      </c>
    </row>
    <row r="7715" spans="1:1" x14ac:dyDescent="0.2">
      <c r="A7715" t="s">
        <v>9196</v>
      </c>
    </row>
    <row r="7716" spans="1:1" x14ac:dyDescent="0.2">
      <c r="A7716" t="s">
        <v>9196</v>
      </c>
    </row>
    <row r="7717" spans="1:1" x14ac:dyDescent="0.2">
      <c r="A7717" t="s">
        <v>9196</v>
      </c>
    </row>
    <row r="7718" spans="1:1" x14ac:dyDescent="0.2">
      <c r="A7718" t="s">
        <v>9196</v>
      </c>
    </row>
    <row r="7719" spans="1:1" x14ac:dyDescent="0.2">
      <c r="A7719" t="s">
        <v>9196</v>
      </c>
    </row>
    <row r="7720" spans="1:1" x14ac:dyDescent="0.2">
      <c r="A7720" t="s">
        <v>9196</v>
      </c>
    </row>
    <row r="7721" spans="1:1" x14ac:dyDescent="0.2">
      <c r="A7721" t="s">
        <v>9196</v>
      </c>
    </row>
    <row r="7722" spans="1:1" x14ac:dyDescent="0.2">
      <c r="A7722" t="s">
        <v>9196</v>
      </c>
    </row>
    <row r="7723" spans="1:1" x14ac:dyDescent="0.2">
      <c r="A7723" t="s">
        <v>9196</v>
      </c>
    </row>
    <row r="7724" spans="1:1" x14ac:dyDescent="0.2">
      <c r="A7724" t="s">
        <v>9196</v>
      </c>
    </row>
    <row r="7725" spans="1:1" x14ac:dyDescent="0.2">
      <c r="A7725" t="s">
        <v>9196</v>
      </c>
    </row>
    <row r="7726" spans="1:1" x14ac:dyDescent="0.2">
      <c r="A7726" t="s">
        <v>9196</v>
      </c>
    </row>
    <row r="7727" spans="1:1" x14ac:dyDescent="0.2">
      <c r="A7727" t="s">
        <v>9196</v>
      </c>
    </row>
    <row r="7728" spans="1:1" x14ac:dyDescent="0.2">
      <c r="A7728" t="s">
        <v>9196</v>
      </c>
    </row>
    <row r="7729" spans="1:1" x14ac:dyDescent="0.2">
      <c r="A7729" t="s">
        <v>9196</v>
      </c>
    </row>
    <row r="7730" spans="1:1" x14ac:dyDescent="0.2">
      <c r="A7730" t="s">
        <v>9196</v>
      </c>
    </row>
    <row r="7731" spans="1:1" x14ac:dyDescent="0.2">
      <c r="A7731" t="s">
        <v>9196</v>
      </c>
    </row>
    <row r="7732" spans="1:1" x14ac:dyDescent="0.2">
      <c r="A7732" t="s">
        <v>9196</v>
      </c>
    </row>
    <row r="7733" spans="1:1" x14ac:dyDescent="0.2">
      <c r="A7733" t="s">
        <v>9196</v>
      </c>
    </row>
    <row r="7734" spans="1:1" x14ac:dyDescent="0.2">
      <c r="A7734" t="s">
        <v>9196</v>
      </c>
    </row>
    <row r="7735" spans="1:1" x14ac:dyDescent="0.2">
      <c r="A7735" t="s">
        <v>9196</v>
      </c>
    </row>
    <row r="7736" spans="1:1" x14ac:dyDescent="0.2">
      <c r="A7736" t="s">
        <v>9196</v>
      </c>
    </row>
    <row r="7737" spans="1:1" x14ac:dyDescent="0.2">
      <c r="A7737" t="s">
        <v>9196</v>
      </c>
    </row>
    <row r="7738" spans="1:1" x14ac:dyDescent="0.2">
      <c r="A7738" t="s">
        <v>9196</v>
      </c>
    </row>
    <row r="7739" spans="1:1" x14ac:dyDescent="0.2">
      <c r="A7739" t="s">
        <v>9196</v>
      </c>
    </row>
    <row r="7740" spans="1:1" x14ac:dyDescent="0.2">
      <c r="A7740" t="s">
        <v>9196</v>
      </c>
    </row>
    <row r="7741" spans="1:1" x14ac:dyDescent="0.2">
      <c r="A7741" t="s">
        <v>9196</v>
      </c>
    </row>
    <row r="7742" spans="1:1" x14ac:dyDescent="0.2">
      <c r="A7742" t="s">
        <v>9196</v>
      </c>
    </row>
    <row r="7743" spans="1:1" x14ac:dyDescent="0.2">
      <c r="A7743" t="s">
        <v>9196</v>
      </c>
    </row>
    <row r="7744" spans="1:1" x14ac:dyDescent="0.2">
      <c r="A7744" t="s">
        <v>9196</v>
      </c>
    </row>
    <row r="7745" spans="1:1" x14ac:dyDescent="0.2">
      <c r="A7745" t="s">
        <v>9196</v>
      </c>
    </row>
    <row r="7746" spans="1:1" x14ac:dyDescent="0.2">
      <c r="A7746" t="s">
        <v>9196</v>
      </c>
    </row>
    <row r="7747" spans="1:1" x14ac:dyDescent="0.2">
      <c r="A7747" t="s">
        <v>9196</v>
      </c>
    </row>
    <row r="7748" spans="1:1" x14ac:dyDescent="0.2">
      <c r="A7748" t="s">
        <v>9196</v>
      </c>
    </row>
    <row r="7749" spans="1:1" x14ac:dyDescent="0.2">
      <c r="A7749" t="s">
        <v>9196</v>
      </c>
    </row>
    <row r="7750" spans="1:1" x14ac:dyDescent="0.2">
      <c r="A7750" t="s">
        <v>9196</v>
      </c>
    </row>
    <row r="7751" spans="1:1" x14ac:dyDescent="0.2">
      <c r="A7751" t="s">
        <v>9196</v>
      </c>
    </row>
    <row r="7752" spans="1:1" x14ac:dyDescent="0.2">
      <c r="A7752" t="s">
        <v>9196</v>
      </c>
    </row>
    <row r="7753" spans="1:1" x14ac:dyDescent="0.2">
      <c r="A7753" t="s">
        <v>9196</v>
      </c>
    </row>
    <row r="7754" spans="1:1" x14ac:dyDescent="0.2">
      <c r="A7754" t="s">
        <v>9196</v>
      </c>
    </row>
    <row r="7755" spans="1:1" x14ac:dyDescent="0.2">
      <c r="A7755" t="s">
        <v>9196</v>
      </c>
    </row>
    <row r="7756" spans="1:1" x14ac:dyDescent="0.2">
      <c r="A7756" t="s">
        <v>9196</v>
      </c>
    </row>
    <row r="7757" spans="1:1" x14ac:dyDescent="0.2">
      <c r="A7757" t="s">
        <v>9196</v>
      </c>
    </row>
    <row r="7758" spans="1:1" x14ac:dyDescent="0.2">
      <c r="A7758" t="s">
        <v>9196</v>
      </c>
    </row>
    <row r="7759" spans="1:1" x14ac:dyDescent="0.2">
      <c r="A7759" t="s">
        <v>9196</v>
      </c>
    </row>
    <row r="7760" spans="1:1" x14ac:dyDescent="0.2">
      <c r="A7760" t="s">
        <v>9196</v>
      </c>
    </row>
    <row r="7761" spans="1:1" x14ac:dyDescent="0.2">
      <c r="A7761" t="s">
        <v>9196</v>
      </c>
    </row>
    <row r="7762" spans="1:1" x14ac:dyDescent="0.2">
      <c r="A7762" t="s">
        <v>9196</v>
      </c>
    </row>
    <row r="7763" spans="1:1" x14ac:dyDescent="0.2">
      <c r="A7763" t="s">
        <v>9196</v>
      </c>
    </row>
    <row r="7764" spans="1:1" x14ac:dyDescent="0.2">
      <c r="A7764" t="s">
        <v>9196</v>
      </c>
    </row>
    <row r="7765" spans="1:1" x14ac:dyDescent="0.2">
      <c r="A7765" t="s">
        <v>9196</v>
      </c>
    </row>
    <row r="7766" spans="1:1" x14ac:dyDescent="0.2">
      <c r="A7766" t="s">
        <v>9196</v>
      </c>
    </row>
    <row r="7767" spans="1:1" x14ac:dyDescent="0.2">
      <c r="A7767" t="s">
        <v>9196</v>
      </c>
    </row>
    <row r="7768" spans="1:1" x14ac:dyDescent="0.2">
      <c r="A7768" t="s">
        <v>9196</v>
      </c>
    </row>
    <row r="7769" spans="1:1" x14ac:dyDescent="0.2">
      <c r="A7769" t="s">
        <v>9196</v>
      </c>
    </row>
    <row r="7770" spans="1:1" x14ac:dyDescent="0.2">
      <c r="A7770" t="s">
        <v>9196</v>
      </c>
    </row>
    <row r="7771" spans="1:1" x14ac:dyDescent="0.2">
      <c r="A7771" t="s">
        <v>9196</v>
      </c>
    </row>
    <row r="7772" spans="1:1" x14ac:dyDescent="0.2">
      <c r="A7772" t="s">
        <v>9196</v>
      </c>
    </row>
    <row r="7773" spans="1:1" x14ac:dyDescent="0.2">
      <c r="A7773" t="s">
        <v>9196</v>
      </c>
    </row>
    <row r="7774" spans="1:1" x14ac:dyDescent="0.2">
      <c r="A7774" t="s">
        <v>9196</v>
      </c>
    </row>
    <row r="7775" spans="1:1" x14ac:dyDescent="0.2">
      <c r="A7775" t="s">
        <v>9196</v>
      </c>
    </row>
    <row r="7776" spans="1:1" x14ac:dyDescent="0.2">
      <c r="A7776" t="s">
        <v>9196</v>
      </c>
    </row>
    <row r="7777" spans="1:1" x14ac:dyDescent="0.2">
      <c r="A7777" t="s">
        <v>9196</v>
      </c>
    </row>
    <row r="7778" spans="1:1" x14ac:dyDescent="0.2">
      <c r="A7778" t="s">
        <v>9196</v>
      </c>
    </row>
    <row r="7779" spans="1:1" x14ac:dyDescent="0.2">
      <c r="A7779" t="s">
        <v>9196</v>
      </c>
    </row>
    <row r="7780" spans="1:1" x14ac:dyDescent="0.2">
      <c r="A7780" t="s">
        <v>9196</v>
      </c>
    </row>
    <row r="7781" spans="1:1" x14ac:dyDescent="0.2">
      <c r="A7781" t="s">
        <v>9196</v>
      </c>
    </row>
    <row r="7782" spans="1:1" x14ac:dyDescent="0.2">
      <c r="A7782" t="s">
        <v>9196</v>
      </c>
    </row>
    <row r="7783" spans="1:1" x14ac:dyDescent="0.2">
      <c r="A7783" t="s">
        <v>9196</v>
      </c>
    </row>
    <row r="7784" spans="1:1" x14ac:dyDescent="0.2">
      <c r="A7784" t="s">
        <v>9196</v>
      </c>
    </row>
    <row r="7785" spans="1:1" x14ac:dyDescent="0.2">
      <c r="A7785" t="s">
        <v>9196</v>
      </c>
    </row>
    <row r="7786" spans="1:1" x14ac:dyDescent="0.2">
      <c r="A7786" t="s">
        <v>9196</v>
      </c>
    </row>
    <row r="7787" spans="1:1" x14ac:dyDescent="0.2">
      <c r="A7787" t="s">
        <v>9196</v>
      </c>
    </row>
    <row r="7788" spans="1:1" x14ac:dyDescent="0.2">
      <c r="A7788" t="s">
        <v>9196</v>
      </c>
    </row>
    <row r="7789" spans="1:1" x14ac:dyDescent="0.2">
      <c r="A7789" t="s">
        <v>9196</v>
      </c>
    </row>
    <row r="7790" spans="1:1" x14ac:dyDescent="0.2">
      <c r="A7790" t="s">
        <v>9196</v>
      </c>
    </row>
    <row r="7791" spans="1:1" x14ac:dyDescent="0.2">
      <c r="A7791" t="s">
        <v>9196</v>
      </c>
    </row>
    <row r="7792" spans="1:1" x14ac:dyDescent="0.2">
      <c r="A7792" t="s">
        <v>9196</v>
      </c>
    </row>
    <row r="7793" spans="1:1" x14ac:dyDescent="0.2">
      <c r="A7793" t="s">
        <v>9196</v>
      </c>
    </row>
    <row r="7794" spans="1:1" x14ac:dyDescent="0.2">
      <c r="A7794" t="s">
        <v>9196</v>
      </c>
    </row>
    <row r="7795" spans="1:1" x14ac:dyDescent="0.2">
      <c r="A7795" t="s">
        <v>9196</v>
      </c>
    </row>
    <row r="7796" spans="1:1" x14ac:dyDescent="0.2">
      <c r="A7796" t="s">
        <v>9196</v>
      </c>
    </row>
    <row r="7797" spans="1:1" x14ac:dyDescent="0.2">
      <c r="A7797" t="s">
        <v>9196</v>
      </c>
    </row>
    <row r="7798" spans="1:1" x14ac:dyDescent="0.2">
      <c r="A7798" t="s">
        <v>9196</v>
      </c>
    </row>
    <row r="7799" spans="1:1" x14ac:dyDescent="0.2">
      <c r="A7799" t="s">
        <v>9196</v>
      </c>
    </row>
    <row r="7800" spans="1:1" x14ac:dyDescent="0.2">
      <c r="A7800" t="s">
        <v>9196</v>
      </c>
    </row>
    <row r="7801" spans="1:1" x14ac:dyDescent="0.2">
      <c r="A7801" t="s">
        <v>9196</v>
      </c>
    </row>
    <row r="7802" spans="1:1" x14ac:dyDescent="0.2">
      <c r="A7802" t="s">
        <v>9196</v>
      </c>
    </row>
    <row r="7803" spans="1:1" x14ac:dyDescent="0.2">
      <c r="A7803" t="s">
        <v>9196</v>
      </c>
    </row>
    <row r="7804" spans="1:1" x14ac:dyDescent="0.2">
      <c r="A7804" t="s">
        <v>9196</v>
      </c>
    </row>
    <row r="7805" spans="1:1" x14ac:dyDescent="0.2">
      <c r="A7805" t="s">
        <v>9196</v>
      </c>
    </row>
    <row r="7806" spans="1:1" x14ac:dyDescent="0.2">
      <c r="A7806" t="s">
        <v>9196</v>
      </c>
    </row>
    <row r="7807" spans="1:1" x14ac:dyDescent="0.2">
      <c r="A7807" t="s">
        <v>9196</v>
      </c>
    </row>
    <row r="7808" spans="1:1" x14ac:dyDescent="0.2">
      <c r="A7808" t="s">
        <v>9196</v>
      </c>
    </row>
    <row r="7809" spans="1:1" x14ac:dyDescent="0.2">
      <c r="A7809" t="s">
        <v>9196</v>
      </c>
    </row>
    <row r="7810" spans="1:1" x14ac:dyDescent="0.2">
      <c r="A7810" t="s">
        <v>9196</v>
      </c>
    </row>
    <row r="7811" spans="1:1" x14ac:dyDescent="0.2">
      <c r="A7811" t="s">
        <v>9196</v>
      </c>
    </row>
    <row r="7812" spans="1:1" x14ac:dyDescent="0.2">
      <c r="A7812" t="s">
        <v>9196</v>
      </c>
    </row>
    <row r="7813" spans="1:1" x14ac:dyDescent="0.2">
      <c r="A7813" t="s">
        <v>9196</v>
      </c>
    </row>
    <row r="7814" spans="1:1" x14ac:dyDescent="0.2">
      <c r="A7814" t="s">
        <v>9196</v>
      </c>
    </row>
    <row r="7815" spans="1:1" x14ac:dyDescent="0.2">
      <c r="A7815" t="s">
        <v>9196</v>
      </c>
    </row>
    <row r="7816" spans="1:1" x14ac:dyDescent="0.2">
      <c r="A7816" t="s">
        <v>9196</v>
      </c>
    </row>
    <row r="7817" spans="1:1" x14ac:dyDescent="0.2">
      <c r="A7817" t="s">
        <v>9196</v>
      </c>
    </row>
    <row r="7818" spans="1:1" x14ac:dyDescent="0.2">
      <c r="A7818" t="s">
        <v>9196</v>
      </c>
    </row>
    <row r="7819" spans="1:1" x14ac:dyDescent="0.2">
      <c r="A7819" t="s">
        <v>9196</v>
      </c>
    </row>
    <row r="7820" spans="1:1" x14ac:dyDescent="0.2">
      <c r="A7820" t="s">
        <v>9196</v>
      </c>
    </row>
    <row r="7821" spans="1:1" x14ac:dyDescent="0.2">
      <c r="A7821" t="s">
        <v>9196</v>
      </c>
    </row>
    <row r="7822" spans="1:1" x14ac:dyDescent="0.2">
      <c r="A7822" t="s">
        <v>9196</v>
      </c>
    </row>
    <row r="7823" spans="1:1" x14ac:dyDescent="0.2">
      <c r="A7823" t="s">
        <v>9196</v>
      </c>
    </row>
    <row r="7824" spans="1:1" x14ac:dyDescent="0.2">
      <c r="A7824" t="s">
        <v>9196</v>
      </c>
    </row>
    <row r="7825" spans="1:1" x14ac:dyDescent="0.2">
      <c r="A7825" t="s">
        <v>9196</v>
      </c>
    </row>
    <row r="7826" spans="1:1" x14ac:dyDescent="0.2">
      <c r="A7826" t="s">
        <v>9196</v>
      </c>
    </row>
    <row r="7827" spans="1:1" x14ac:dyDescent="0.2">
      <c r="A7827" t="s">
        <v>9196</v>
      </c>
    </row>
    <row r="7828" spans="1:1" x14ac:dyDescent="0.2">
      <c r="A7828" t="s">
        <v>9196</v>
      </c>
    </row>
    <row r="7829" spans="1:1" x14ac:dyDescent="0.2">
      <c r="A7829" t="s">
        <v>9196</v>
      </c>
    </row>
    <row r="7830" spans="1:1" x14ac:dyDescent="0.2">
      <c r="A7830" t="s">
        <v>9196</v>
      </c>
    </row>
    <row r="7831" spans="1:1" x14ac:dyDescent="0.2">
      <c r="A7831" t="s">
        <v>9196</v>
      </c>
    </row>
    <row r="7832" spans="1:1" x14ac:dyDescent="0.2">
      <c r="A7832" t="s">
        <v>9196</v>
      </c>
    </row>
    <row r="7833" spans="1:1" x14ac:dyDescent="0.2">
      <c r="A7833" t="s">
        <v>9196</v>
      </c>
    </row>
    <row r="7834" spans="1:1" x14ac:dyDescent="0.2">
      <c r="A7834" t="s">
        <v>9196</v>
      </c>
    </row>
    <row r="7835" spans="1:1" x14ac:dyDescent="0.2">
      <c r="A7835" t="s">
        <v>9196</v>
      </c>
    </row>
    <row r="7836" spans="1:1" x14ac:dyDescent="0.2">
      <c r="A7836" t="s">
        <v>9196</v>
      </c>
    </row>
    <row r="7837" spans="1:1" x14ac:dyDescent="0.2">
      <c r="A7837" t="s">
        <v>9196</v>
      </c>
    </row>
    <row r="7838" spans="1:1" x14ac:dyDescent="0.2">
      <c r="A7838" t="s">
        <v>9196</v>
      </c>
    </row>
    <row r="7839" spans="1:1" x14ac:dyDescent="0.2">
      <c r="A7839" t="s">
        <v>9196</v>
      </c>
    </row>
    <row r="7840" spans="1:1" x14ac:dyDescent="0.2">
      <c r="A7840" t="s">
        <v>9196</v>
      </c>
    </row>
    <row r="7841" spans="1:1" x14ac:dyDescent="0.2">
      <c r="A7841" t="s">
        <v>9196</v>
      </c>
    </row>
    <row r="7842" spans="1:1" x14ac:dyDescent="0.2">
      <c r="A7842" t="s">
        <v>9196</v>
      </c>
    </row>
    <row r="7843" spans="1:1" x14ac:dyDescent="0.2">
      <c r="A7843" t="s">
        <v>9196</v>
      </c>
    </row>
    <row r="7844" spans="1:1" x14ac:dyDescent="0.2">
      <c r="A7844" t="s">
        <v>9196</v>
      </c>
    </row>
    <row r="7845" spans="1:1" x14ac:dyDescent="0.2">
      <c r="A7845" t="s">
        <v>9196</v>
      </c>
    </row>
    <row r="7846" spans="1:1" x14ac:dyDescent="0.2">
      <c r="A7846" t="s">
        <v>9196</v>
      </c>
    </row>
    <row r="7847" spans="1:1" x14ac:dyDescent="0.2">
      <c r="A7847" t="s">
        <v>9196</v>
      </c>
    </row>
    <row r="7848" spans="1:1" x14ac:dyDescent="0.2">
      <c r="A7848" t="s">
        <v>9196</v>
      </c>
    </row>
    <row r="7849" spans="1:1" x14ac:dyDescent="0.2">
      <c r="A7849" t="s">
        <v>9196</v>
      </c>
    </row>
    <row r="7850" spans="1:1" x14ac:dyDescent="0.2">
      <c r="A7850" t="s">
        <v>9196</v>
      </c>
    </row>
    <row r="7851" spans="1:1" x14ac:dyDescent="0.2">
      <c r="A7851" t="s">
        <v>9196</v>
      </c>
    </row>
    <row r="7852" spans="1:1" x14ac:dyDescent="0.2">
      <c r="A7852" t="s">
        <v>9196</v>
      </c>
    </row>
    <row r="7853" spans="1:1" x14ac:dyDescent="0.2">
      <c r="A7853" t="s">
        <v>9196</v>
      </c>
    </row>
    <row r="7854" spans="1:1" x14ac:dyDescent="0.2">
      <c r="A7854" t="s">
        <v>9196</v>
      </c>
    </row>
    <row r="7855" spans="1:1" x14ac:dyDescent="0.2">
      <c r="A7855" t="s">
        <v>9196</v>
      </c>
    </row>
    <row r="7856" spans="1:1" x14ac:dyDescent="0.2">
      <c r="A7856" t="s">
        <v>9196</v>
      </c>
    </row>
    <row r="7857" spans="1:1" x14ac:dyDescent="0.2">
      <c r="A7857" t="s">
        <v>9196</v>
      </c>
    </row>
    <row r="7858" spans="1:1" x14ac:dyDescent="0.2">
      <c r="A7858" t="s">
        <v>9196</v>
      </c>
    </row>
    <row r="7859" spans="1:1" x14ac:dyDescent="0.2">
      <c r="A7859" t="s">
        <v>9196</v>
      </c>
    </row>
    <row r="7860" spans="1:1" x14ac:dyDescent="0.2">
      <c r="A7860" t="s">
        <v>9196</v>
      </c>
    </row>
    <row r="7861" spans="1:1" x14ac:dyDescent="0.2">
      <c r="A7861" t="s">
        <v>9196</v>
      </c>
    </row>
    <row r="7862" spans="1:1" x14ac:dyDescent="0.2">
      <c r="A7862" t="s">
        <v>9196</v>
      </c>
    </row>
    <row r="7863" spans="1:1" x14ac:dyDescent="0.2">
      <c r="A7863" t="s">
        <v>9196</v>
      </c>
    </row>
    <row r="7864" spans="1:1" x14ac:dyDescent="0.2">
      <c r="A7864" t="s">
        <v>9196</v>
      </c>
    </row>
    <row r="7865" spans="1:1" x14ac:dyDescent="0.2">
      <c r="A7865" t="s">
        <v>9196</v>
      </c>
    </row>
    <row r="7866" spans="1:1" x14ac:dyDescent="0.2">
      <c r="A7866" t="s">
        <v>9196</v>
      </c>
    </row>
    <row r="7867" spans="1:1" x14ac:dyDescent="0.2">
      <c r="A7867" t="s">
        <v>9196</v>
      </c>
    </row>
    <row r="7868" spans="1:1" x14ac:dyDescent="0.2">
      <c r="A7868" t="s">
        <v>9196</v>
      </c>
    </row>
    <row r="7869" spans="1:1" x14ac:dyDescent="0.2">
      <c r="A7869" t="s">
        <v>9196</v>
      </c>
    </row>
    <row r="7870" spans="1:1" x14ac:dyDescent="0.2">
      <c r="A7870" t="s">
        <v>9196</v>
      </c>
    </row>
    <row r="7871" spans="1:1" x14ac:dyDescent="0.2">
      <c r="A7871" t="s">
        <v>9196</v>
      </c>
    </row>
    <row r="7872" spans="1:1" x14ac:dyDescent="0.2">
      <c r="A7872" t="s">
        <v>9196</v>
      </c>
    </row>
    <row r="7873" spans="1:1" x14ac:dyDescent="0.2">
      <c r="A7873" t="s">
        <v>9196</v>
      </c>
    </row>
    <row r="7874" spans="1:1" x14ac:dyDescent="0.2">
      <c r="A7874" t="s">
        <v>9196</v>
      </c>
    </row>
    <row r="7875" spans="1:1" x14ac:dyDescent="0.2">
      <c r="A7875" t="s">
        <v>9196</v>
      </c>
    </row>
    <row r="7876" spans="1:1" x14ac:dyDescent="0.2">
      <c r="A7876" t="s">
        <v>9196</v>
      </c>
    </row>
    <row r="7877" spans="1:1" x14ac:dyDescent="0.2">
      <c r="A7877" t="s">
        <v>9196</v>
      </c>
    </row>
    <row r="7878" spans="1:1" x14ac:dyDescent="0.2">
      <c r="A7878" t="s">
        <v>9196</v>
      </c>
    </row>
    <row r="7879" spans="1:1" x14ac:dyDescent="0.2">
      <c r="A7879" t="s">
        <v>9196</v>
      </c>
    </row>
    <row r="7880" spans="1:1" x14ac:dyDescent="0.2">
      <c r="A7880" t="s">
        <v>9196</v>
      </c>
    </row>
    <row r="7881" spans="1:1" x14ac:dyDescent="0.2">
      <c r="A7881" t="s">
        <v>9196</v>
      </c>
    </row>
    <row r="7882" spans="1:1" x14ac:dyDescent="0.2">
      <c r="A7882" t="s">
        <v>9196</v>
      </c>
    </row>
    <row r="7883" spans="1:1" x14ac:dyDescent="0.2">
      <c r="A7883" t="s">
        <v>9196</v>
      </c>
    </row>
    <row r="7884" spans="1:1" x14ac:dyDescent="0.2">
      <c r="A7884" t="s">
        <v>9196</v>
      </c>
    </row>
    <row r="7885" spans="1:1" x14ac:dyDescent="0.2">
      <c r="A7885" t="s">
        <v>9196</v>
      </c>
    </row>
    <row r="7886" spans="1:1" x14ac:dyDescent="0.2">
      <c r="A7886" t="s">
        <v>9196</v>
      </c>
    </row>
    <row r="7887" spans="1:1" x14ac:dyDescent="0.2">
      <c r="A7887" t="s">
        <v>9196</v>
      </c>
    </row>
    <row r="7888" spans="1:1" x14ac:dyDescent="0.2">
      <c r="A7888" t="s">
        <v>9196</v>
      </c>
    </row>
    <row r="7889" spans="1:1" x14ac:dyDescent="0.2">
      <c r="A7889" t="s">
        <v>9196</v>
      </c>
    </row>
    <row r="7890" spans="1:1" x14ac:dyDescent="0.2">
      <c r="A7890" t="s">
        <v>9196</v>
      </c>
    </row>
    <row r="7891" spans="1:1" x14ac:dyDescent="0.2">
      <c r="A7891" t="s">
        <v>9196</v>
      </c>
    </row>
    <row r="7892" spans="1:1" x14ac:dyDescent="0.2">
      <c r="A7892" t="s">
        <v>9196</v>
      </c>
    </row>
    <row r="7893" spans="1:1" x14ac:dyDescent="0.2">
      <c r="A7893" t="s">
        <v>9196</v>
      </c>
    </row>
    <row r="7894" spans="1:1" x14ac:dyDescent="0.2">
      <c r="A7894" t="s">
        <v>9196</v>
      </c>
    </row>
    <row r="7895" spans="1:1" x14ac:dyDescent="0.2">
      <c r="A7895" t="s">
        <v>9196</v>
      </c>
    </row>
    <row r="7896" spans="1:1" x14ac:dyDescent="0.2">
      <c r="A7896" t="s">
        <v>9196</v>
      </c>
    </row>
    <row r="7897" spans="1:1" x14ac:dyDescent="0.2">
      <c r="A7897" t="s">
        <v>9196</v>
      </c>
    </row>
    <row r="7898" spans="1:1" x14ac:dyDescent="0.2">
      <c r="A7898" t="s">
        <v>9196</v>
      </c>
    </row>
    <row r="7899" spans="1:1" x14ac:dyDescent="0.2">
      <c r="A7899" t="s">
        <v>9196</v>
      </c>
    </row>
    <row r="7900" spans="1:1" x14ac:dyDescent="0.2">
      <c r="A7900" t="s">
        <v>9196</v>
      </c>
    </row>
    <row r="7901" spans="1:1" x14ac:dyDescent="0.2">
      <c r="A7901" t="s">
        <v>9196</v>
      </c>
    </row>
    <row r="7902" spans="1:1" x14ac:dyDescent="0.2">
      <c r="A7902" t="s">
        <v>9196</v>
      </c>
    </row>
    <row r="7903" spans="1:1" x14ac:dyDescent="0.2">
      <c r="A7903" t="s">
        <v>9196</v>
      </c>
    </row>
    <row r="7904" spans="1:1" x14ac:dyDescent="0.2">
      <c r="A7904" t="s">
        <v>9196</v>
      </c>
    </row>
    <row r="7905" spans="1:1" x14ac:dyDescent="0.2">
      <c r="A7905" t="s">
        <v>9196</v>
      </c>
    </row>
    <row r="7906" spans="1:1" x14ac:dyDescent="0.2">
      <c r="A7906" t="s">
        <v>9196</v>
      </c>
    </row>
    <row r="7907" spans="1:1" x14ac:dyDescent="0.2">
      <c r="A7907" t="s">
        <v>9196</v>
      </c>
    </row>
    <row r="7908" spans="1:1" x14ac:dyDescent="0.2">
      <c r="A7908" t="s">
        <v>9196</v>
      </c>
    </row>
    <row r="7909" spans="1:1" x14ac:dyDescent="0.2">
      <c r="A7909" t="s">
        <v>9196</v>
      </c>
    </row>
    <row r="7910" spans="1:1" x14ac:dyDescent="0.2">
      <c r="A7910" t="s">
        <v>9196</v>
      </c>
    </row>
    <row r="7911" spans="1:1" x14ac:dyDescent="0.2">
      <c r="A7911" t="s">
        <v>9196</v>
      </c>
    </row>
    <row r="7912" spans="1:1" x14ac:dyDescent="0.2">
      <c r="A7912" t="s">
        <v>9196</v>
      </c>
    </row>
    <row r="7913" spans="1:1" x14ac:dyDescent="0.2">
      <c r="A7913" t="s">
        <v>9196</v>
      </c>
    </row>
    <row r="7914" spans="1:1" x14ac:dyDescent="0.2">
      <c r="A7914" t="s">
        <v>9196</v>
      </c>
    </row>
    <row r="7915" spans="1:1" x14ac:dyDescent="0.2">
      <c r="A7915" t="s">
        <v>9196</v>
      </c>
    </row>
    <row r="7916" spans="1:1" x14ac:dyDescent="0.2">
      <c r="A7916" t="s">
        <v>9196</v>
      </c>
    </row>
    <row r="7917" spans="1:1" x14ac:dyDescent="0.2">
      <c r="A7917" t="s">
        <v>9196</v>
      </c>
    </row>
    <row r="7918" spans="1:1" x14ac:dyDescent="0.2">
      <c r="A7918" t="s">
        <v>9196</v>
      </c>
    </row>
    <row r="7919" spans="1:1" x14ac:dyDescent="0.2">
      <c r="A7919" t="s">
        <v>9196</v>
      </c>
    </row>
    <row r="7920" spans="1:1" x14ac:dyDescent="0.2">
      <c r="A7920" t="s">
        <v>9196</v>
      </c>
    </row>
    <row r="7921" spans="1:1" x14ac:dyDescent="0.2">
      <c r="A7921" t="s">
        <v>9196</v>
      </c>
    </row>
    <row r="7922" spans="1:1" x14ac:dyDescent="0.2">
      <c r="A7922" t="s">
        <v>9196</v>
      </c>
    </row>
    <row r="7923" spans="1:1" x14ac:dyDescent="0.2">
      <c r="A7923" t="s">
        <v>9196</v>
      </c>
    </row>
    <row r="7924" spans="1:1" x14ac:dyDescent="0.2">
      <c r="A7924" t="s">
        <v>9196</v>
      </c>
    </row>
    <row r="7925" spans="1:1" x14ac:dyDescent="0.2">
      <c r="A7925" t="s">
        <v>9196</v>
      </c>
    </row>
    <row r="7926" spans="1:1" x14ac:dyDescent="0.2">
      <c r="A7926" t="s">
        <v>9196</v>
      </c>
    </row>
    <row r="7927" spans="1:1" x14ac:dyDescent="0.2">
      <c r="A7927" t="s">
        <v>9196</v>
      </c>
    </row>
    <row r="7928" spans="1:1" x14ac:dyDescent="0.2">
      <c r="A7928" t="s">
        <v>9196</v>
      </c>
    </row>
    <row r="7929" spans="1:1" x14ac:dyDescent="0.2">
      <c r="A7929" t="s">
        <v>9196</v>
      </c>
    </row>
    <row r="7930" spans="1:1" x14ac:dyDescent="0.2">
      <c r="A7930" t="s">
        <v>9196</v>
      </c>
    </row>
    <row r="7931" spans="1:1" x14ac:dyDescent="0.2">
      <c r="A7931" t="s">
        <v>9196</v>
      </c>
    </row>
    <row r="7932" spans="1:1" x14ac:dyDescent="0.2">
      <c r="A7932" t="s">
        <v>9196</v>
      </c>
    </row>
    <row r="7933" spans="1:1" x14ac:dyDescent="0.2">
      <c r="A7933" t="s">
        <v>9196</v>
      </c>
    </row>
    <row r="7934" spans="1:1" x14ac:dyDescent="0.2">
      <c r="A7934" t="s">
        <v>9196</v>
      </c>
    </row>
    <row r="7935" spans="1:1" x14ac:dyDescent="0.2">
      <c r="A7935" t="s">
        <v>9196</v>
      </c>
    </row>
    <row r="7936" spans="1:1" x14ac:dyDescent="0.2">
      <c r="A7936" t="s">
        <v>9196</v>
      </c>
    </row>
    <row r="7937" spans="1:1" x14ac:dyDescent="0.2">
      <c r="A7937" t="s">
        <v>9196</v>
      </c>
    </row>
    <row r="7938" spans="1:1" x14ac:dyDescent="0.2">
      <c r="A7938" t="s">
        <v>9196</v>
      </c>
    </row>
    <row r="7939" spans="1:1" x14ac:dyDescent="0.2">
      <c r="A7939" t="s">
        <v>9196</v>
      </c>
    </row>
    <row r="7940" spans="1:1" x14ac:dyDescent="0.2">
      <c r="A7940" t="s">
        <v>9196</v>
      </c>
    </row>
    <row r="7941" spans="1:1" x14ac:dyDescent="0.2">
      <c r="A7941" t="s">
        <v>9196</v>
      </c>
    </row>
    <row r="7942" spans="1:1" x14ac:dyDescent="0.2">
      <c r="A7942" t="s">
        <v>9196</v>
      </c>
    </row>
    <row r="7943" spans="1:1" x14ac:dyDescent="0.2">
      <c r="A7943" t="s">
        <v>9196</v>
      </c>
    </row>
    <row r="7944" spans="1:1" x14ac:dyDescent="0.2">
      <c r="A7944" t="s">
        <v>9196</v>
      </c>
    </row>
    <row r="7945" spans="1:1" x14ac:dyDescent="0.2">
      <c r="A7945" t="s">
        <v>9196</v>
      </c>
    </row>
    <row r="7946" spans="1:1" x14ac:dyDescent="0.2">
      <c r="A7946" t="s">
        <v>9196</v>
      </c>
    </row>
    <row r="7947" spans="1:1" x14ac:dyDescent="0.2">
      <c r="A7947" t="s">
        <v>9196</v>
      </c>
    </row>
    <row r="7948" spans="1:1" x14ac:dyDescent="0.2">
      <c r="A7948" t="s">
        <v>9196</v>
      </c>
    </row>
    <row r="7949" spans="1:1" x14ac:dyDescent="0.2">
      <c r="A7949" t="s">
        <v>9196</v>
      </c>
    </row>
    <row r="7950" spans="1:1" x14ac:dyDescent="0.2">
      <c r="A7950" t="s">
        <v>9196</v>
      </c>
    </row>
    <row r="7951" spans="1:1" x14ac:dyDescent="0.2">
      <c r="A7951" t="s">
        <v>9196</v>
      </c>
    </row>
    <row r="7952" spans="1:1" x14ac:dyDescent="0.2">
      <c r="A7952" t="s">
        <v>9196</v>
      </c>
    </row>
    <row r="7953" spans="1:1" x14ac:dyDescent="0.2">
      <c r="A7953" t="s">
        <v>9196</v>
      </c>
    </row>
    <row r="7954" spans="1:1" x14ac:dyDescent="0.2">
      <c r="A7954" t="s">
        <v>9196</v>
      </c>
    </row>
    <row r="7955" spans="1:1" x14ac:dyDescent="0.2">
      <c r="A7955" t="s">
        <v>9196</v>
      </c>
    </row>
    <row r="7956" spans="1:1" x14ac:dyDescent="0.2">
      <c r="A7956" t="s">
        <v>9196</v>
      </c>
    </row>
    <row r="7957" spans="1:1" x14ac:dyDescent="0.2">
      <c r="A7957" t="s">
        <v>9196</v>
      </c>
    </row>
    <row r="7958" spans="1:1" x14ac:dyDescent="0.2">
      <c r="A7958" t="s">
        <v>9196</v>
      </c>
    </row>
    <row r="7959" spans="1:1" x14ac:dyDescent="0.2">
      <c r="A7959" t="s">
        <v>9196</v>
      </c>
    </row>
    <row r="7960" spans="1:1" x14ac:dyDescent="0.2">
      <c r="A7960" t="s">
        <v>9196</v>
      </c>
    </row>
    <row r="7961" spans="1:1" x14ac:dyDescent="0.2">
      <c r="A7961" t="s">
        <v>9196</v>
      </c>
    </row>
    <row r="7962" spans="1:1" x14ac:dyDescent="0.2">
      <c r="A7962" t="s">
        <v>9196</v>
      </c>
    </row>
    <row r="7963" spans="1:1" x14ac:dyDescent="0.2">
      <c r="A7963" t="s">
        <v>9196</v>
      </c>
    </row>
    <row r="7964" spans="1:1" x14ac:dyDescent="0.2">
      <c r="A7964" t="s">
        <v>9196</v>
      </c>
    </row>
    <row r="7965" spans="1:1" x14ac:dyDescent="0.2">
      <c r="A7965" t="s">
        <v>9196</v>
      </c>
    </row>
    <row r="7966" spans="1:1" x14ac:dyDescent="0.2">
      <c r="A7966" t="s">
        <v>9196</v>
      </c>
    </row>
    <row r="7967" spans="1:1" x14ac:dyDescent="0.2">
      <c r="A7967" t="s">
        <v>9196</v>
      </c>
    </row>
    <row r="7968" spans="1:1" x14ac:dyDescent="0.2">
      <c r="A7968" t="s">
        <v>9196</v>
      </c>
    </row>
    <row r="7969" spans="1:1" x14ac:dyDescent="0.2">
      <c r="A7969" t="s">
        <v>9196</v>
      </c>
    </row>
    <row r="7970" spans="1:1" x14ac:dyDescent="0.2">
      <c r="A7970" t="s">
        <v>9196</v>
      </c>
    </row>
    <row r="7971" spans="1:1" x14ac:dyDescent="0.2">
      <c r="A7971" t="s">
        <v>9196</v>
      </c>
    </row>
    <row r="7972" spans="1:1" x14ac:dyDescent="0.2">
      <c r="A7972" t="s">
        <v>9196</v>
      </c>
    </row>
    <row r="7973" spans="1:1" x14ac:dyDescent="0.2">
      <c r="A7973" t="s">
        <v>9196</v>
      </c>
    </row>
    <row r="7974" spans="1:1" x14ac:dyDescent="0.2">
      <c r="A7974" t="s">
        <v>9196</v>
      </c>
    </row>
    <row r="7975" spans="1:1" x14ac:dyDescent="0.2">
      <c r="A7975" t="s">
        <v>9196</v>
      </c>
    </row>
    <row r="7976" spans="1:1" x14ac:dyDescent="0.2">
      <c r="A7976" t="s">
        <v>9196</v>
      </c>
    </row>
    <row r="7977" spans="1:1" x14ac:dyDescent="0.2">
      <c r="A7977" t="s">
        <v>9196</v>
      </c>
    </row>
    <row r="7978" spans="1:1" x14ac:dyDescent="0.2">
      <c r="A7978" t="s">
        <v>9196</v>
      </c>
    </row>
    <row r="7979" spans="1:1" x14ac:dyDescent="0.2">
      <c r="A7979" t="s">
        <v>9196</v>
      </c>
    </row>
    <row r="7980" spans="1:1" x14ac:dyDescent="0.2">
      <c r="A7980" t="s">
        <v>9196</v>
      </c>
    </row>
    <row r="7981" spans="1:1" x14ac:dyDescent="0.2">
      <c r="A7981" t="s">
        <v>9196</v>
      </c>
    </row>
    <row r="7982" spans="1:1" x14ac:dyDescent="0.2">
      <c r="A7982" t="s">
        <v>9196</v>
      </c>
    </row>
    <row r="7983" spans="1:1" x14ac:dyDescent="0.2">
      <c r="A7983" t="s">
        <v>9196</v>
      </c>
    </row>
    <row r="7984" spans="1:1" x14ac:dyDescent="0.2">
      <c r="A7984" t="s">
        <v>9196</v>
      </c>
    </row>
    <row r="7985" spans="1:1" x14ac:dyDescent="0.2">
      <c r="A7985" t="s">
        <v>9196</v>
      </c>
    </row>
    <row r="7986" spans="1:1" x14ac:dyDescent="0.2">
      <c r="A7986" t="s">
        <v>9196</v>
      </c>
    </row>
    <row r="7987" spans="1:1" x14ac:dyDescent="0.2">
      <c r="A7987" t="s">
        <v>9196</v>
      </c>
    </row>
    <row r="7988" spans="1:1" x14ac:dyDescent="0.2">
      <c r="A7988" t="s">
        <v>9196</v>
      </c>
    </row>
    <row r="7989" spans="1:1" x14ac:dyDescent="0.2">
      <c r="A7989" t="s">
        <v>9196</v>
      </c>
    </row>
    <row r="7990" spans="1:1" x14ac:dyDescent="0.2">
      <c r="A7990" t="s">
        <v>9196</v>
      </c>
    </row>
    <row r="7991" spans="1:1" x14ac:dyDescent="0.2">
      <c r="A7991" t="s">
        <v>9196</v>
      </c>
    </row>
    <row r="7992" spans="1:1" x14ac:dyDescent="0.2">
      <c r="A7992" t="s">
        <v>9196</v>
      </c>
    </row>
    <row r="7993" spans="1:1" x14ac:dyDescent="0.2">
      <c r="A7993" t="s">
        <v>9196</v>
      </c>
    </row>
    <row r="7994" spans="1:1" x14ac:dyDescent="0.2">
      <c r="A7994" t="s">
        <v>9196</v>
      </c>
    </row>
    <row r="7995" spans="1:1" x14ac:dyDescent="0.2">
      <c r="A7995" t="s">
        <v>9196</v>
      </c>
    </row>
    <row r="7996" spans="1:1" x14ac:dyDescent="0.2">
      <c r="A7996" t="s">
        <v>9196</v>
      </c>
    </row>
    <row r="7997" spans="1:1" x14ac:dyDescent="0.2">
      <c r="A7997" t="s">
        <v>9196</v>
      </c>
    </row>
    <row r="7998" spans="1:1" x14ac:dyDescent="0.2">
      <c r="A7998" t="s">
        <v>9196</v>
      </c>
    </row>
    <row r="7999" spans="1:1" x14ac:dyDescent="0.2">
      <c r="A7999" t="s">
        <v>9196</v>
      </c>
    </row>
    <row r="8000" spans="1:1" x14ac:dyDescent="0.2">
      <c r="A8000" t="s">
        <v>9196</v>
      </c>
    </row>
    <row r="8001" spans="1:1" x14ac:dyDescent="0.2">
      <c r="A8001" t="s">
        <v>9196</v>
      </c>
    </row>
    <row r="8002" spans="1:1" x14ac:dyDescent="0.2">
      <c r="A8002" t="s">
        <v>9196</v>
      </c>
    </row>
    <row r="8003" spans="1:1" x14ac:dyDescent="0.2">
      <c r="A8003" t="s">
        <v>9196</v>
      </c>
    </row>
    <row r="8004" spans="1:1" x14ac:dyDescent="0.2">
      <c r="A8004" t="s">
        <v>9196</v>
      </c>
    </row>
    <row r="8005" spans="1:1" x14ac:dyDescent="0.2">
      <c r="A8005" t="s">
        <v>9196</v>
      </c>
    </row>
    <row r="8006" spans="1:1" x14ac:dyDescent="0.2">
      <c r="A8006" t="s">
        <v>9196</v>
      </c>
    </row>
    <row r="8007" spans="1:1" x14ac:dyDescent="0.2">
      <c r="A8007" t="s">
        <v>9196</v>
      </c>
    </row>
    <row r="8008" spans="1:1" x14ac:dyDescent="0.2">
      <c r="A8008" t="s">
        <v>9196</v>
      </c>
    </row>
    <row r="8009" spans="1:1" x14ac:dyDescent="0.2">
      <c r="A8009" t="s">
        <v>9196</v>
      </c>
    </row>
    <row r="8010" spans="1:1" x14ac:dyDescent="0.2">
      <c r="A8010" t="s">
        <v>9196</v>
      </c>
    </row>
    <row r="8011" spans="1:1" x14ac:dyDescent="0.2">
      <c r="A8011" t="s">
        <v>9196</v>
      </c>
    </row>
    <row r="8012" spans="1:1" x14ac:dyDescent="0.2">
      <c r="A8012" t="s">
        <v>9196</v>
      </c>
    </row>
    <row r="8013" spans="1:1" x14ac:dyDescent="0.2">
      <c r="A8013" t="s">
        <v>9196</v>
      </c>
    </row>
    <row r="8014" spans="1:1" x14ac:dyDescent="0.2">
      <c r="A8014" t="s">
        <v>9196</v>
      </c>
    </row>
    <row r="8015" spans="1:1" x14ac:dyDescent="0.2">
      <c r="A8015" t="s">
        <v>9196</v>
      </c>
    </row>
    <row r="8016" spans="1:1" x14ac:dyDescent="0.2">
      <c r="A8016" t="s">
        <v>9196</v>
      </c>
    </row>
    <row r="8017" spans="1:1" x14ac:dyDescent="0.2">
      <c r="A8017" t="s">
        <v>9196</v>
      </c>
    </row>
    <row r="8018" spans="1:1" x14ac:dyDescent="0.2">
      <c r="A8018" t="s">
        <v>9196</v>
      </c>
    </row>
    <row r="8019" spans="1:1" x14ac:dyDescent="0.2">
      <c r="A8019" t="s">
        <v>9196</v>
      </c>
    </row>
    <row r="8020" spans="1:1" x14ac:dyDescent="0.2">
      <c r="A8020" t="s">
        <v>9196</v>
      </c>
    </row>
    <row r="8021" spans="1:1" x14ac:dyDescent="0.2">
      <c r="A8021" t="s">
        <v>9196</v>
      </c>
    </row>
    <row r="8022" spans="1:1" x14ac:dyDescent="0.2">
      <c r="A8022" t="s">
        <v>9196</v>
      </c>
    </row>
    <row r="8023" spans="1:1" x14ac:dyDescent="0.2">
      <c r="A8023" t="s">
        <v>9196</v>
      </c>
    </row>
    <row r="8024" spans="1:1" x14ac:dyDescent="0.2">
      <c r="A8024" t="s">
        <v>9196</v>
      </c>
    </row>
    <row r="8025" spans="1:1" x14ac:dyDescent="0.2">
      <c r="A8025" t="s">
        <v>9196</v>
      </c>
    </row>
    <row r="8026" spans="1:1" x14ac:dyDescent="0.2">
      <c r="A8026" t="s">
        <v>9196</v>
      </c>
    </row>
    <row r="8027" spans="1:1" x14ac:dyDescent="0.2">
      <c r="A8027" t="s">
        <v>9196</v>
      </c>
    </row>
    <row r="8028" spans="1:1" x14ac:dyDescent="0.2">
      <c r="A8028" t="s">
        <v>9196</v>
      </c>
    </row>
    <row r="8029" spans="1:1" x14ac:dyDescent="0.2">
      <c r="A8029" t="s">
        <v>9196</v>
      </c>
    </row>
    <row r="8030" spans="1:1" x14ac:dyDescent="0.2">
      <c r="A8030" t="s">
        <v>9196</v>
      </c>
    </row>
    <row r="8031" spans="1:1" x14ac:dyDescent="0.2">
      <c r="A8031" t="s">
        <v>9196</v>
      </c>
    </row>
    <row r="8032" spans="1:1" x14ac:dyDescent="0.2">
      <c r="A8032" t="s">
        <v>9196</v>
      </c>
    </row>
    <row r="8033" spans="1:1" x14ac:dyDescent="0.2">
      <c r="A8033" t="s">
        <v>9196</v>
      </c>
    </row>
    <row r="8034" spans="1:1" x14ac:dyDescent="0.2">
      <c r="A8034" t="s">
        <v>9196</v>
      </c>
    </row>
    <row r="8035" spans="1:1" x14ac:dyDescent="0.2">
      <c r="A8035" t="s">
        <v>9196</v>
      </c>
    </row>
    <row r="8036" spans="1:1" x14ac:dyDescent="0.2">
      <c r="A8036" t="s">
        <v>9196</v>
      </c>
    </row>
    <row r="8037" spans="1:1" x14ac:dyDescent="0.2">
      <c r="A8037" t="s">
        <v>9196</v>
      </c>
    </row>
    <row r="8038" spans="1:1" x14ac:dyDescent="0.2">
      <c r="A8038" t="s">
        <v>9196</v>
      </c>
    </row>
    <row r="8039" spans="1:1" x14ac:dyDescent="0.2">
      <c r="A8039" t="s">
        <v>9196</v>
      </c>
    </row>
    <row r="8040" spans="1:1" x14ac:dyDescent="0.2">
      <c r="A8040" t="s">
        <v>9196</v>
      </c>
    </row>
    <row r="8041" spans="1:1" x14ac:dyDescent="0.2">
      <c r="A8041" t="s">
        <v>9196</v>
      </c>
    </row>
    <row r="8042" spans="1:1" x14ac:dyDescent="0.2">
      <c r="A8042" t="s">
        <v>9196</v>
      </c>
    </row>
    <row r="8043" spans="1:1" x14ac:dyDescent="0.2">
      <c r="A8043" t="s">
        <v>9196</v>
      </c>
    </row>
    <row r="8044" spans="1:1" x14ac:dyDescent="0.2">
      <c r="A8044" t="s">
        <v>9196</v>
      </c>
    </row>
    <row r="8045" spans="1:1" x14ac:dyDescent="0.2">
      <c r="A8045" t="s">
        <v>9196</v>
      </c>
    </row>
    <row r="8046" spans="1:1" x14ac:dyDescent="0.2">
      <c r="A8046" t="s">
        <v>9196</v>
      </c>
    </row>
    <row r="8047" spans="1:1" x14ac:dyDescent="0.2">
      <c r="A8047" t="s">
        <v>9196</v>
      </c>
    </row>
    <row r="8048" spans="1:1" x14ac:dyDescent="0.2">
      <c r="A8048" t="s">
        <v>9196</v>
      </c>
    </row>
    <row r="8049" spans="1:1" x14ac:dyDescent="0.2">
      <c r="A8049" t="s">
        <v>9196</v>
      </c>
    </row>
    <row r="8050" spans="1:1" x14ac:dyDescent="0.2">
      <c r="A8050" t="s">
        <v>9196</v>
      </c>
    </row>
    <row r="8051" spans="1:1" x14ac:dyDescent="0.2">
      <c r="A8051" t="s">
        <v>9196</v>
      </c>
    </row>
    <row r="8052" spans="1:1" x14ac:dyDescent="0.2">
      <c r="A8052" t="s">
        <v>9196</v>
      </c>
    </row>
    <row r="8053" spans="1:1" x14ac:dyDescent="0.2">
      <c r="A8053" t="s">
        <v>9196</v>
      </c>
    </row>
    <row r="8054" spans="1:1" x14ac:dyDescent="0.2">
      <c r="A8054" t="s">
        <v>9196</v>
      </c>
    </row>
    <row r="8055" spans="1:1" x14ac:dyDescent="0.2">
      <c r="A8055" t="s">
        <v>9196</v>
      </c>
    </row>
    <row r="8056" spans="1:1" x14ac:dyDescent="0.2">
      <c r="A8056" t="s">
        <v>9196</v>
      </c>
    </row>
    <row r="8057" spans="1:1" x14ac:dyDescent="0.2">
      <c r="A8057" t="s">
        <v>9196</v>
      </c>
    </row>
    <row r="8058" spans="1:1" x14ac:dyDescent="0.2">
      <c r="A8058" t="s">
        <v>9196</v>
      </c>
    </row>
    <row r="8059" spans="1:1" x14ac:dyDescent="0.2">
      <c r="A8059" t="s">
        <v>9196</v>
      </c>
    </row>
    <row r="8060" spans="1:1" x14ac:dyDescent="0.2">
      <c r="A8060" t="s">
        <v>9196</v>
      </c>
    </row>
    <row r="8061" spans="1:1" x14ac:dyDescent="0.2">
      <c r="A8061" t="s">
        <v>9196</v>
      </c>
    </row>
    <row r="8062" spans="1:1" x14ac:dyDescent="0.2">
      <c r="A8062" t="s">
        <v>9196</v>
      </c>
    </row>
    <row r="8063" spans="1:1" x14ac:dyDescent="0.2">
      <c r="A8063" t="s">
        <v>9196</v>
      </c>
    </row>
    <row r="8064" spans="1:1" x14ac:dyDescent="0.2">
      <c r="A8064" t="s">
        <v>9196</v>
      </c>
    </row>
    <row r="8065" spans="1:1" x14ac:dyDescent="0.2">
      <c r="A8065" t="s">
        <v>9196</v>
      </c>
    </row>
    <row r="8066" spans="1:1" x14ac:dyDescent="0.2">
      <c r="A8066" t="s">
        <v>9196</v>
      </c>
    </row>
    <row r="8067" spans="1:1" x14ac:dyDescent="0.2">
      <c r="A8067" t="s">
        <v>9196</v>
      </c>
    </row>
    <row r="8068" spans="1:1" x14ac:dyDescent="0.2">
      <c r="A8068" t="s">
        <v>9196</v>
      </c>
    </row>
    <row r="8069" spans="1:1" x14ac:dyDescent="0.2">
      <c r="A8069" t="s">
        <v>9196</v>
      </c>
    </row>
    <row r="8070" spans="1:1" x14ac:dyDescent="0.2">
      <c r="A8070" t="s">
        <v>9196</v>
      </c>
    </row>
    <row r="8071" spans="1:1" x14ac:dyDescent="0.2">
      <c r="A8071" t="s">
        <v>9196</v>
      </c>
    </row>
    <row r="8072" spans="1:1" x14ac:dyDescent="0.2">
      <c r="A8072" t="s">
        <v>9196</v>
      </c>
    </row>
    <row r="8073" spans="1:1" x14ac:dyDescent="0.2">
      <c r="A8073" t="s">
        <v>9196</v>
      </c>
    </row>
    <row r="8074" spans="1:1" x14ac:dyDescent="0.2">
      <c r="A8074" t="s">
        <v>9196</v>
      </c>
    </row>
    <row r="8075" spans="1:1" x14ac:dyDescent="0.2">
      <c r="A8075" t="s">
        <v>9196</v>
      </c>
    </row>
    <row r="8076" spans="1:1" x14ac:dyDescent="0.2">
      <c r="A8076" t="s">
        <v>9196</v>
      </c>
    </row>
    <row r="8077" spans="1:1" x14ac:dyDescent="0.2">
      <c r="A8077" t="s">
        <v>9196</v>
      </c>
    </row>
    <row r="8078" spans="1:1" x14ac:dyDescent="0.2">
      <c r="A8078" t="s">
        <v>9196</v>
      </c>
    </row>
    <row r="8079" spans="1:1" x14ac:dyDescent="0.2">
      <c r="A8079" t="s">
        <v>9196</v>
      </c>
    </row>
    <row r="8080" spans="1:1" x14ac:dyDescent="0.2">
      <c r="A8080" t="s">
        <v>9196</v>
      </c>
    </row>
    <row r="8081" spans="1:1" x14ac:dyDescent="0.2">
      <c r="A8081" t="s">
        <v>9196</v>
      </c>
    </row>
    <row r="8082" spans="1:1" x14ac:dyDescent="0.2">
      <c r="A8082" t="s">
        <v>9196</v>
      </c>
    </row>
    <row r="8083" spans="1:1" x14ac:dyDescent="0.2">
      <c r="A8083" t="s">
        <v>9196</v>
      </c>
    </row>
    <row r="8084" spans="1:1" x14ac:dyDescent="0.2">
      <c r="A8084" t="s">
        <v>9196</v>
      </c>
    </row>
    <row r="8085" spans="1:1" x14ac:dyDescent="0.2">
      <c r="A8085" t="s">
        <v>9196</v>
      </c>
    </row>
    <row r="8086" spans="1:1" x14ac:dyDescent="0.2">
      <c r="A8086" t="s">
        <v>9196</v>
      </c>
    </row>
    <row r="8087" spans="1:1" x14ac:dyDescent="0.2">
      <c r="A8087" t="s">
        <v>9196</v>
      </c>
    </row>
    <row r="8088" spans="1:1" x14ac:dyDescent="0.2">
      <c r="A8088" t="s">
        <v>9196</v>
      </c>
    </row>
    <row r="8089" spans="1:1" x14ac:dyDescent="0.2">
      <c r="A8089" t="s">
        <v>9196</v>
      </c>
    </row>
    <row r="8090" spans="1:1" x14ac:dyDescent="0.2">
      <c r="A8090" t="s">
        <v>9196</v>
      </c>
    </row>
    <row r="8091" spans="1:1" x14ac:dyDescent="0.2">
      <c r="A8091" t="s">
        <v>9196</v>
      </c>
    </row>
    <row r="8092" spans="1:1" x14ac:dyDescent="0.2">
      <c r="A8092" t="s">
        <v>9196</v>
      </c>
    </row>
    <row r="8093" spans="1:1" x14ac:dyDescent="0.2">
      <c r="A8093" t="s">
        <v>9196</v>
      </c>
    </row>
    <row r="8094" spans="1:1" x14ac:dyDescent="0.2">
      <c r="A8094" t="s">
        <v>9196</v>
      </c>
    </row>
    <row r="8095" spans="1:1" x14ac:dyDescent="0.2">
      <c r="A8095" t="s">
        <v>9196</v>
      </c>
    </row>
    <row r="8096" spans="1:1" x14ac:dyDescent="0.2">
      <c r="A8096" t="s">
        <v>9196</v>
      </c>
    </row>
    <row r="8097" spans="1:1" x14ac:dyDescent="0.2">
      <c r="A8097" t="s">
        <v>9196</v>
      </c>
    </row>
    <row r="8098" spans="1:1" x14ac:dyDescent="0.2">
      <c r="A8098" t="s">
        <v>9196</v>
      </c>
    </row>
    <row r="8099" spans="1:1" x14ac:dyDescent="0.2">
      <c r="A8099" t="s">
        <v>9196</v>
      </c>
    </row>
    <row r="8100" spans="1:1" x14ac:dyDescent="0.2">
      <c r="A8100" t="s">
        <v>9196</v>
      </c>
    </row>
    <row r="8101" spans="1:1" x14ac:dyDescent="0.2">
      <c r="A8101" t="s">
        <v>9196</v>
      </c>
    </row>
    <row r="8102" spans="1:1" x14ac:dyDescent="0.2">
      <c r="A8102" t="s">
        <v>9196</v>
      </c>
    </row>
    <row r="8103" spans="1:1" x14ac:dyDescent="0.2">
      <c r="A8103" t="s">
        <v>9196</v>
      </c>
    </row>
    <row r="8104" spans="1:1" x14ac:dyDescent="0.2">
      <c r="A8104" t="s">
        <v>9196</v>
      </c>
    </row>
    <row r="8105" spans="1:1" x14ac:dyDescent="0.2">
      <c r="A8105" t="s">
        <v>9196</v>
      </c>
    </row>
    <row r="8106" spans="1:1" x14ac:dyDescent="0.2">
      <c r="A8106" t="s">
        <v>9196</v>
      </c>
    </row>
    <row r="8107" spans="1:1" x14ac:dyDescent="0.2">
      <c r="A8107" t="s">
        <v>9196</v>
      </c>
    </row>
    <row r="8108" spans="1:1" x14ac:dyDescent="0.2">
      <c r="A8108" t="s">
        <v>9196</v>
      </c>
    </row>
    <row r="8109" spans="1:1" x14ac:dyDescent="0.2">
      <c r="A8109" t="s">
        <v>9196</v>
      </c>
    </row>
    <row r="8110" spans="1:1" x14ac:dyDescent="0.2">
      <c r="A8110" t="s">
        <v>9196</v>
      </c>
    </row>
    <row r="8111" spans="1:1" x14ac:dyDescent="0.2">
      <c r="A8111" t="s">
        <v>9196</v>
      </c>
    </row>
    <row r="8112" spans="1:1" x14ac:dyDescent="0.2">
      <c r="A8112" t="s">
        <v>9196</v>
      </c>
    </row>
    <row r="8113" spans="1:1" x14ac:dyDescent="0.2">
      <c r="A8113" t="s">
        <v>9196</v>
      </c>
    </row>
    <row r="8114" spans="1:1" x14ac:dyDescent="0.2">
      <c r="A8114" t="s">
        <v>9196</v>
      </c>
    </row>
    <row r="8115" spans="1:1" x14ac:dyDescent="0.2">
      <c r="A8115" t="s">
        <v>9196</v>
      </c>
    </row>
    <row r="8116" spans="1:1" x14ac:dyDescent="0.2">
      <c r="A8116" t="s">
        <v>9196</v>
      </c>
    </row>
    <row r="8117" spans="1:1" x14ac:dyDescent="0.2">
      <c r="A8117" t="s">
        <v>9196</v>
      </c>
    </row>
    <row r="8118" spans="1:1" x14ac:dyDescent="0.2">
      <c r="A8118" t="s">
        <v>9196</v>
      </c>
    </row>
    <row r="8119" spans="1:1" x14ac:dyDescent="0.2">
      <c r="A8119" t="s">
        <v>9196</v>
      </c>
    </row>
    <row r="8120" spans="1:1" x14ac:dyDescent="0.2">
      <c r="A8120" t="s">
        <v>9196</v>
      </c>
    </row>
    <row r="8121" spans="1:1" x14ac:dyDescent="0.2">
      <c r="A8121" t="s">
        <v>9196</v>
      </c>
    </row>
    <row r="8122" spans="1:1" x14ac:dyDescent="0.2">
      <c r="A8122" t="s">
        <v>9196</v>
      </c>
    </row>
    <row r="8123" spans="1:1" x14ac:dyDescent="0.2">
      <c r="A8123" t="s">
        <v>9196</v>
      </c>
    </row>
    <row r="8124" spans="1:1" x14ac:dyDescent="0.2">
      <c r="A8124" t="s">
        <v>9196</v>
      </c>
    </row>
    <row r="8125" spans="1:1" x14ac:dyDescent="0.2">
      <c r="A8125" t="s">
        <v>9196</v>
      </c>
    </row>
    <row r="8126" spans="1:1" x14ac:dyDescent="0.2">
      <c r="A8126" t="s">
        <v>9196</v>
      </c>
    </row>
    <row r="8127" spans="1:1" x14ac:dyDescent="0.2">
      <c r="A8127" t="s">
        <v>9196</v>
      </c>
    </row>
    <row r="8128" spans="1:1" x14ac:dyDescent="0.2">
      <c r="A8128" t="s">
        <v>9196</v>
      </c>
    </row>
    <row r="8129" spans="1:1" x14ac:dyDescent="0.2">
      <c r="A8129" t="s">
        <v>9196</v>
      </c>
    </row>
    <row r="8130" spans="1:1" x14ac:dyDescent="0.2">
      <c r="A8130" t="s">
        <v>9196</v>
      </c>
    </row>
    <row r="8131" spans="1:1" x14ac:dyDescent="0.2">
      <c r="A8131" t="s">
        <v>9196</v>
      </c>
    </row>
    <row r="8132" spans="1:1" x14ac:dyDescent="0.2">
      <c r="A8132" t="s">
        <v>9196</v>
      </c>
    </row>
    <row r="8133" spans="1:1" x14ac:dyDescent="0.2">
      <c r="A8133" t="s">
        <v>9196</v>
      </c>
    </row>
    <row r="8134" spans="1:1" x14ac:dyDescent="0.2">
      <c r="A8134" t="s">
        <v>9196</v>
      </c>
    </row>
    <row r="8135" spans="1:1" x14ac:dyDescent="0.2">
      <c r="A8135" t="s">
        <v>9196</v>
      </c>
    </row>
    <row r="8136" spans="1:1" x14ac:dyDescent="0.2">
      <c r="A8136" t="s">
        <v>9196</v>
      </c>
    </row>
    <row r="8137" spans="1:1" x14ac:dyDescent="0.2">
      <c r="A8137" t="s">
        <v>9196</v>
      </c>
    </row>
    <row r="8138" spans="1:1" x14ac:dyDescent="0.2">
      <c r="A8138" t="s">
        <v>9196</v>
      </c>
    </row>
    <row r="8139" spans="1:1" x14ac:dyDescent="0.2">
      <c r="A8139" t="s">
        <v>9196</v>
      </c>
    </row>
    <row r="8140" spans="1:1" x14ac:dyDescent="0.2">
      <c r="A8140" t="s">
        <v>9196</v>
      </c>
    </row>
    <row r="8141" spans="1:1" x14ac:dyDescent="0.2">
      <c r="A8141" t="s">
        <v>9196</v>
      </c>
    </row>
    <row r="8142" spans="1:1" x14ac:dyDescent="0.2">
      <c r="A8142" t="s">
        <v>9196</v>
      </c>
    </row>
    <row r="8143" spans="1:1" x14ac:dyDescent="0.2">
      <c r="A8143" t="s">
        <v>9196</v>
      </c>
    </row>
    <row r="8144" spans="1:1" x14ac:dyDescent="0.2">
      <c r="A8144" t="s">
        <v>9196</v>
      </c>
    </row>
    <row r="8145" spans="1:1" x14ac:dyDescent="0.2">
      <c r="A8145" t="s">
        <v>9196</v>
      </c>
    </row>
    <row r="8146" spans="1:1" x14ac:dyDescent="0.2">
      <c r="A8146" t="s">
        <v>9196</v>
      </c>
    </row>
    <row r="8147" spans="1:1" x14ac:dyDescent="0.2">
      <c r="A8147" t="s">
        <v>9196</v>
      </c>
    </row>
    <row r="8148" spans="1:1" x14ac:dyDescent="0.2">
      <c r="A8148" t="s">
        <v>9196</v>
      </c>
    </row>
    <row r="8149" spans="1:1" x14ac:dyDescent="0.2">
      <c r="A8149" t="s">
        <v>9196</v>
      </c>
    </row>
    <row r="8150" spans="1:1" x14ac:dyDescent="0.2">
      <c r="A8150" t="s">
        <v>9196</v>
      </c>
    </row>
    <row r="8151" spans="1:1" x14ac:dyDescent="0.2">
      <c r="A8151" t="s">
        <v>9196</v>
      </c>
    </row>
    <row r="8152" spans="1:1" x14ac:dyDescent="0.2">
      <c r="A8152" t="s">
        <v>9196</v>
      </c>
    </row>
    <row r="8153" spans="1:1" x14ac:dyDescent="0.2">
      <c r="A8153" t="s">
        <v>9196</v>
      </c>
    </row>
    <row r="8154" spans="1:1" x14ac:dyDescent="0.2">
      <c r="A8154" t="s">
        <v>9196</v>
      </c>
    </row>
    <row r="8155" spans="1:1" x14ac:dyDescent="0.2">
      <c r="A8155" t="s">
        <v>9196</v>
      </c>
    </row>
    <row r="8156" spans="1:1" x14ac:dyDescent="0.2">
      <c r="A8156" t="s">
        <v>9196</v>
      </c>
    </row>
    <row r="8157" spans="1:1" x14ac:dyDescent="0.2">
      <c r="A8157" t="s">
        <v>9196</v>
      </c>
    </row>
    <row r="8158" spans="1:1" x14ac:dyDescent="0.2">
      <c r="A8158" t="s">
        <v>9196</v>
      </c>
    </row>
    <row r="8159" spans="1:1" x14ac:dyDescent="0.2">
      <c r="A8159" t="s">
        <v>9196</v>
      </c>
    </row>
    <row r="8160" spans="1:1" x14ac:dyDescent="0.2">
      <c r="A8160" t="s">
        <v>9196</v>
      </c>
    </row>
    <row r="8161" spans="1:1" x14ac:dyDescent="0.2">
      <c r="A8161" t="s">
        <v>9196</v>
      </c>
    </row>
    <row r="8162" spans="1:1" x14ac:dyDescent="0.2">
      <c r="A8162" t="s">
        <v>9196</v>
      </c>
    </row>
    <row r="8163" spans="1:1" x14ac:dyDescent="0.2">
      <c r="A8163" t="s">
        <v>9196</v>
      </c>
    </row>
    <row r="8164" spans="1:1" x14ac:dyDescent="0.2">
      <c r="A8164" t="s">
        <v>9196</v>
      </c>
    </row>
    <row r="8165" spans="1:1" x14ac:dyDescent="0.2">
      <c r="A8165" t="s">
        <v>9196</v>
      </c>
    </row>
    <row r="8166" spans="1:1" x14ac:dyDescent="0.2">
      <c r="A8166" t="s">
        <v>9196</v>
      </c>
    </row>
    <row r="8167" spans="1:1" x14ac:dyDescent="0.2">
      <c r="A8167" t="s">
        <v>9196</v>
      </c>
    </row>
    <row r="8168" spans="1:1" x14ac:dyDescent="0.2">
      <c r="A8168" t="s">
        <v>9196</v>
      </c>
    </row>
    <row r="8169" spans="1:1" x14ac:dyDescent="0.2">
      <c r="A8169" t="s">
        <v>9196</v>
      </c>
    </row>
    <row r="8170" spans="1:1" x14ac:dyDescent="0.2">
      <c r="A8170" t="s">
        <v>9196</v>
      </c>
    </row>
    <row r="8171" spans="1:1" x14ac:dyDescent="0.2">
      <c r="A8171" t="s">
        <v>9196</v>
      </c>
    </row>
    <row r="8172" spans="1:1" x14ac:dyDescent="0.2">
      <c r="A8172" t="s">
        <v>9196</v>
      </c>
    </row>
    <row r="8173" spans="1:1" x14ac:dyDescent="0.2">
      <c r="A8173" t="s">
        <v>9196</v>
      </c>
    </row>
    <row r="8174" spans="1:1" x14ac:dyDescent="0.2">
      <c r="A8174" t="s">
        <v>9196</v>
      </c>
    </row>
    <row r="8175" spans="1:1" x14ac:dyDescent="0.2">
      <c r="A8175" t="s">
        <v>9196</v>
      </c>
    </row>
    <row r="8176" spans="1:1" x14ac:dyDescent="0.2">
      <c r="A8176" t="s">
        <v>9196</v>
      </c>
    </row>
    <row r="8177" spans="1:1" x14ac:dyDescent="0.2">
      <c r="A8177" t="s">
        <v>9196</v>
      </c>
    </row>
    <row r="8178" spans="1:1" x14ac:dyDescent="0.2">
      <c r="A8178" t="s">
        <v>9196</v>
      </c>
    </row>
    <row r="8179" spans="1:1" x14ac:dyDescent="0.2">
      <c r="A8179" t="s">
        <v>9196</v>
      </c>
    </row>
    <row r="8180" spans="1:1" x14ac:dyDescent="0.2">
      <c r="A8180" t="s">
        <v>9196</v>
      </c>
    </row>
    <row r="8181" spans="1:1" x14ac:dyDescent="0.2">
      <c r="A8181" t="s">
        <v>9196</v>
      </c>
    </row>
    <row r="8182" spans="1:1" x14ac:dyDescent="0.2">
      <c r="A8182" t="s">
        <v>9196</v>
      </c>
    </row>
    <row r="8183" spans="1:1" x14ac:dyDescent="0.2">
      <c r="A8183" t="s">
        <v>9196</v>
      </c>
    </row>
    <row r="8184" spans="1:1" x14ac:dyDescent="0.2">
      <c r="A8184" t="s">
        <v>9196</v>
      </c>
    </row>
    <row r="8185" spans="1:1" x14ac:dyDescent="0.2">
      <c r="A8185" t="s">
        <v>9196</v>
      </c>
    </row>
    <row r="8186" spans="1:1" x14ac:dyDescent="0.2">
      <c r="A8186" t="s">
        <v>9196</v>
      </c>
    </row>
    <row r="8187" spans="1:1" x14ac:dyDescent="0.2">
      <c r="A8187" t="s">
        <v>9196</v>
      </c>
    </row>
    <row r="8188" spans="1:1" x14ac:dyDescent="0.2">
      <c r="A8188" t="s">
        <v>9196</v>
      </c>
    </row>
    <row r="8189" spans="1:1" x14ac:dyDescent="0.2">
      <c r="A8189" t="s">
        <v>9196</v>
      </c>
    </row>
    <row r="8190" spans="1:1" x14ac:dyDescent="0.2">
      <c r="A8190" t="s">
        <v>9196</v>
      </c>
    </row>
    <row r="8191" spans="1:1" x14ac:dyDescent="0.2">
      <c r="A8191" t="s">
        <v>9196</v>
      </c>
    </row>
    <row r="8192" spans="1:1" x14ac:dyDescent="0.2">
      <c r="A8192" t="s">
        <v>9196</v>
      </c>
    </row>
    <row r="8193" spans="1:1" x14ac:dyDescent="0.2">
      <c r="A8193" t="s">
        <v>9196</v>
      </c>
    </row>
    <row r="8194" spans="1:1" x14ac:dyDescent="0.2">
      <c r="A8194" t="s">
        <v>9196</v>
      </c>
    </row>
    <row r="8195" spans="1:1" x14ac:dyDescent="0.2">
      <c r="A8195" t="s">
        <v>9196</v>
      </c>
    </row>
    <row r="8196" spans="1:1" x14ac:dyDescent="0.2">
      <c r="A8196" t="s">
        <v>9196</v>
      </c>
    </row>
    <row r="8197" spans="1:1" x14ac:dyDescent="0.2">
      <c r="A8197" t="s">
        <v>9196</v>
      </c>
    </row>
    <row r="8198" spans="1:1" x14ac:dyDescent="0.2">
      <c r="A8198" t="s">
        <v>9196</v>
      </c>
    </row>
    <row r="8199" spans="1:1" x14ac:dyDescent="0.2">
      <c r="A8199" t="s">
        <v>9196</v>
      </c>
    </row>
    <row r="8200" spans="1:1" x14ac:dyDescent="0.2">
      <c r="A8200" t="s">
        <v>9196</v>
      </c>
    </row>
    <row r="8201" spans="1:1" x14ac:dyDescent="0.2">
      <c r="A8201" t="s">
        <v>9196</v>
      </c>
    </row>
    <row r="8202" spans="1:1" x14ac:dyDescent="0.2">
      <c r="A8202" t="s">
        <v>9196</v>
      </c>
    </row>
    <row r="8203" spans="1:1" x14ac:dyDescent="0.2">
      <c r="A8203" t="s">
        <v>9196</v>
      </c>
    </row>
    <row r="8204" spans="1:1" x14ac:dyDescent="0.2">
      <c r="A8204" t="s">
        <v>9196</v>
      </c>
    </row>
    <row r="8205" spans="1:1" x14ac:dyDescent="0.2">
      <c r="A8205" t="s">
        <v>9196</v>
      </c>
    </row>
    <row r="8206" spans="1:1" x14ac:dyDescent="0.2">
      <c r="A8206" t="s">
        <v>9196</v>
      </c>
    </row>
    <row r="8207" spans="1:1" x14ac:dyDescent="0.2">
      <c r="A8207" t="s">
        <v>9196</v>
      </c>
    </row>
    <row r="8208" spans="1:1" x14ac:dyDescent="0.2">
      <c r="A8208" t="s">
        <v>9196</v>
      </c>
    </row>
    <row r="8209" spans="1:1" x14ac:dyDescent="0.2">
      <c r="A8209" t="s">
        <v>9196</v>
      </c>
    </row>
    <row r="8210" spans="1:1" x14ac:dyDescent="0.2">
      <c r="A8210" t="s">
        <v>9196</v>
      </c>
    </row>
    <row r="8211" spans="1:1" x14ac:dyDescent="0.2">
      <c r="A8211" t="s">
        <v>9196</v>
      </c>
    </row>
    <row r="8212" spans="1:1" x14ac:dyDescent="0.2">
      <c r="A8212" t="s">
        <v>9196</v>
      </c>
    </row>
    <row r="8213" spans="1:1" x14ac:dyDescent="0.2">
      <c r="A8213" t="s">
        <v>9196</v>
      </c>
    </row>
    <row r="8214" spans="1:1" x14ac:dyDescent="0.2">
      <c r="A8214" t="s">
        <v>9196</v>
      </c>
    </row>
    <row r="8215" spans="1:1" x14ac:dyDescent="0.2">
      <c r="A8215" t="s">
        <v>9196</v>
      </c>
    </row>
    <row r="8216" spans="1:1" x14ac:dyDescent="0.2">
      <c r="A8216" t="s">
        <v>9196</v>
      </c>
    </row>
    <row r="8217" spans="1:1" x14ac:dyDescent="0.2">
      <c r="A8217" t="s">
        <v>9196</v>
      </c>
    </row>
    <row r="8218" spans="1:1" x14ac:dyDescent="0.2">
      <c r="A8218" t="s">
        <v>9196</v>
      </c>
    </row>
    <row r="8219" spans="1:1" x14ac:dyDescent="0.2">
      <c r="A8219" t="s">
        <v>9196</v>
      </c>
    </row>
    <row r="8220" spans="1:1" x14ac:dyDescent="0.2">
      <c r="A8220" t="s">
        <v>9196</v>
      </c>
    </row>
    <row r="8221" spans="1:1" x14ac:dyDescent="0.2">
      <c r="A8221" t="s">
        <v>9196</v>
      </c>
    </row>
    <row r="8222" spans="1:1" x14ac:dyDescent="0.2">
      <c r="A8222" t="s">
        <v>9196</v>
      </c>
    </row>
    <row r="8223" spans="1:1" x14ac:dyDescent="0.2">
      <c r="A8223" t="s">
        <v>9196</v>
      </c>
    </row>
    <row r="8224" spans="1:1" x14ac:dyDescent="0.2">
      <c r="A8224" t="s">
        <v>9196</v>
      </c>
    </row>
    <row r="8225" spans="1:1" x14ac:dyDescent="0.2">
      <c r="A8225" t="s">
        <v>9196</v>
      </c>
    </row>
    <row r="8226" spans="1:1" x14ac:dyDescent="0.2">
      <c r="A8226" t="s">
        <v>9196</v>
      </c>
    </row>
    <row r="8227" spans="1:1" x14ac:dyDescent="0.2">
      <c r="A8227" t="s">
        <v>9196</v>
      </c>
    </row>
    <row r="8228" spans="1:1" x14ac:dyDescent="0.2">
      <c r="A8228" t="s">
        <v>9196</v>
      </c>
    </row>
    <row r="8229" spans="1:1" x14ac:dyDescent="0.2">
      <c r="A8229" t="s">
        <v>9196</v>
      </c>
    </row>
    <row r="8230" spans="1:1" x14ac:dyDescent="0.2">
      <c r="A8230" t="s">
        <v>9196</v>
      </c>
    </row>
    <row r="8231" spans="1:1" x14ac:dyDescent="0.2">
      <c r="A8231" t="s">
        <v>9196</v>
      </c>
    </row>
    <row r="8232" spans="1:1" x14ac:dyDescent="0.2">
      <c r="A8232" t="s">
        <v>9196</v>
      </c>
    </row>
    <row r="8233" spans="1:1" x14ac:dyDescent="0.2">
      <c r="A8233" t="s">
        <v>9196</v>
      </c>
    </row>
    <row r="8234" spans="1:1" x14ac:dyDescent="0.2">
      <c r="A8234" t="s">
        <v>9196</v>
      </c>
    </row>
    <row r="8235" spans="1:1" x14ac:dyDescent="0.2">
      <c r="A8235" t="s">
        <v>9196</v>
      </c>
    </row>
    <row r="8236" spans="1:1" x14ac:dyDescent="0.2">
      <c r="A8236" t="s">
        <v>9196</v>
      </c>
    </row>
    <row r="8237" spans="1:1" x14ac:dyDescent="0.2">
      <c r="A8237" t="s">
        <v>9196</v>
      </c>
    </row>
    <row r="8238" spans="1:1" x14ac:dyDescent="0.2">
      <c r="A8238" t="s">
        <v>9196</v>
      </c>
    </row>
    <row r="8239" spans="1:1" x14ac:dyDescent="0.2">
      <c r="A8239" t="s">
        <v>9196</v>
      </c>
    </row>
    <row r="8240" spans="1:1" x14ac:dyDescent="0.2">
      <c r="A8240" t="s">
        <v>9196</v>
      </c>
    </row>
    <row r="8241" spans="1:1" x14ac:dyDescent="0.2">
      <c r="A8241" t="s">
        <v>9196</v>
      </c>
    </row>
    <row r="8242" spans="1:1" x14ac:dyDescent="0.2">
      <c r="A8242" t="s">
        <v>9196</v>
      </c>
    </row>
    <row r="8243" spans="1:1" x14ac:dyDescent="0.2">
      <c r="A8243" t="s">
        <v>9196</v>
      </c>
    </row>
    <row r="8244" spans="1:1" x14ac:dyDescent="0.2">
      <c r="A8244" t="s">
        <v>9196</v>
      </c>
    </row>
    <row r="8245" spans="1:1" x14ac:dyDescent="0.2">
      <c r="A8245" t="s">
        <v>9196</v>
      </c>
    </row>
    <row r="8246" spans="1:1" x14ac:dyDescent="0.2">
      <c r="A8246" t="s">
        <v>9196</v>
      </c>
    </row>
    <row r="8247" spans="1:1" x14ac:dyDescent="0.2">
      <c r="A8247" t="s">
        <v>9196</v>
      </c>
    </row>
    <row r="8248" spans="1:1" x14ac:dyDescent="0.2">
      <c r="A8248" t="s">
        <v>9196</v>
      </c>
    </row>
    <row r="8249" spans="1:1" x14ac:dyDescent="0.2">
      <c r="A8249" t="s">
        <v>9196</v>
      </c>
    </row>
    <row r="8250" spans="1:1" x14ac:dyDescent="0.2">
      <c r="A8250" t="s">
        <v>9196</v>
      </c>
    </row>
    <row r="8251" spans="1:1" x14ac:dyDescent="0.2">
      <c r="A8251" t="s">
        <v>9196</v>
      </c>
    </row>
    <row r="8252" spans="1:1" x14ac:dyDescent="0.2">
      <c r="A8252" t="s">
        <v>9196</v>
      </c>
    </row>
    <row r="8253" spans="1:1" x14ac:dyDescent="0.2">
      <c r="A8253" t="s">
        <v>9196</v>
      </c>
    </row>
    <row r="8254" spans="1:1" x14ac:dyDescent="0.2">
      <c r="A8254" t="s">
        <v>9196</v>
      </c>
    </row>
    <row r="8255" spans="1:1" x14ac:dyDescent="0.2">
      <c r="A8255" t="s">
        <v>9196</v>
      </c>
    </row>
    <row r="8256" spans="1:1" x14ac:dyDescent="0.2">
      <c r="A8256" t="s">
        <v>9196</v>
      </c>
    </row>
    <row r="8257" spans="1:1" x14ac:dyDescent="0.2">
      <c r="A8257" t="s">
        <v>9196</v>
      </c>
    </row>
    <row r="8258" spans="1:1" x14ac:dyDescent="0.2">
      <c r="A8258" t="s">
        <v>9196</v>
      </c>
    </row>
    <row r="8259" spans="1:1" x14ac:dyDescent="0.2">
      <c r="A8259" t="s">
        <v>9196</v>
      </c>
    </row>
    <row r="8260" spans="1:1" x14ac:dyDescent="0.2">
      <c r="A8260" t="s">
        <v>9196</v>
      </c>
    </row>
    <row r="8261" spans="1:1" x14ac:dyDescent="0.2">
      <c r="A8261" t="s">
        <v>9196</v>
      </c>
    </row>
    <row r="8262" spans="1:1" x14ac:dyDescent="0.2">
      <c r="A8262" t="s">
        <v>9196</v>
      </c>
    </row>
    <row r="8263" spans="1:1" x14ac:dyDescent="0.2">
      <c r="A8263" t="s">
        <v>9196</v>
      </c>
    </row>
    <row r="8264" spans="1:1" x14ac:dyDescent="0.2">
      <c r="A8264" t="s">
        <v>9196</v>
      </c>
    </row>
    <row r="8265" spans="1:1" x14ac:dyDescent="0.2">
      <c r="A8265" t="s">
        <v>9196</v>
      </c>
    </row>
    <row r="8266" spans="1:1" x14ac:dyDescent="0.2">
      <c r="A8266" t="s">
        <v>9196</v>
      </c>
    </row>
    <row r="8267" spans="1:1" x14ac:dyDescent="0.2">
      <c r="A8267" t="s">
        <v>9196</v>
      </c>
    </row>
    <row r="8268" spans="1:1" x14ac:dyDescent="0.2">
      <c r="A8268" t="s">
        <v>9196</v>
      </c>
    </row>
    <row r="8269" spans="1:1" x14ac:dyDescent="0.2">
      <c r="A8269" t="s">
        <v>9196</v>
      </c>
    </row>
    <row r="8270" spans="1:1" x14ac:dyDescent="0.2">
      <c r="A8270" t="s">
        <v>9196</v>
      </c>
    </row>
    <row r="8271" spans="1:1" x14ac:dyDescent="0.2">
      <c r="A8271" t="s">
        <v>9196</v>
      </c>
    </row>
    <row r="8272" spans="1:1" x14ac:dyDescent="0.2">
      <c r="A8272" t="s">
        <v>9196</v>
      </c>
    </row>
    <row r="8273" spans="1:1" x14ac:dyDescent="0.2">
      <c r="A8273" t="s">
        <v>9196</v>
      </c>
    </row>
    <row r="8274" spans="1:1" x14ac:dyDescent="0.2">
      <c r="A8274" t="s">
        <v>9196</v>
      </c>
    </row>
    <row r="8275" spans="1:1" x14ac:dyDescent="0.2">
      <c r="A8275" t="s">
        <v>9196</v>
      </c>
    </row>
    <row r="8276" spans="1:1" x14ac:dyDescent="0.2">
      <c r="A8276" t="s">
        <v>9196</v>
      </c>
    </row>
    <row r="8277" spans="1:1" x14ac:dyDescent="0.2">
      <c r="A8277" t="s">
        <v>9196</v>
      </c>
    </row>
    <row r="8278" spans="1:1" x14ac:dyDescent="0.2">
      <c r="A8278" t="s">
        <v>9196</v>
      </c>
    </row>
    <row r="8279" spans="1:1" x14ac:dyDescent="0.2">
      <c r="A8279" t="s">
        <v>9196</v>
      </c>
    </row>
    <row r="8280" spans="1:1" x14ac:dyDescent="0.2">
      <c r="A8280" t="s">
        <v>9196</v>
      </c>
    </row>
    <row r="8281" spans="1:1" x14ac:dyDescent="0.2">
      <c r="A8281" t="s">
        <v>9196</v>
      </c>
    </row>
    <row r="8282" spans="1:1" x14ac:dyDescent="0.2">
      <c r="A8282" t="s">
        <v>9196</v>
      </c>
    </row>
    <row r="8283" spans="1:1" x14ac:dyDescent="0.2">
      <c r="A8283" t="s">
        <v>9196</v>
      </c>
    </row>
    <row r="8284" spans="1:1" x14ac:dyDescent="0.2">
      <c r="A8284" t="s">
        <v>9196</v>
      </c>
    </row>
    <row r="8285" spans="1:1" x14ac:dyDescent="0.2">
      <c r="A8285" t="s">
        <v>9196</v>
      </c>
    </row>
    <row r="8286" spans="1:1" x14ac:dyDescent="0.2">
      <c r="A8286" t="s">
        <v>9196</v>
      </c>
    </row>
    <row r="8287" spans="1:1" x14ac:dyDescent="0.2">
      <c r="A8287" t="s">
        <v>9196</v>
      </c>
    </row>
    <row r="8288" spans="1:1" x14ac:dyDescent="0.2">
      <c r="A8288" t="s">
        <v>9196</v>
      </c>
    </row>
    <row r="8289" spans="1:1" x14ac:dyDescent="0.2">
      <c r="A8289" t="s">
        <v>9196</v>
      </c>
    </row>
    <row r="8290" spans="1:1" x14ac:dyDescent="0.2">
      <c r="A8290" t="s">
        <v>9196</v>
      </c>
    </row>
    <row r="8291" spans="1:1" x14ac:dyDescent="0.2">
      <c r="A8291" t="s">
        <v>9196</v>
      </c>
    </row>
    <row r="8292" spans="1:1" x14ac:dyDescent="0.2">
      <c r="A8292" t="s">
        <v>9196</v>
      </c>
    </row>
    <row r="8293" spans="1:1" x14ac:dyDescent="0.2">
      <c r="A8293" t="s">
        <v>9196</v>
      </c>
    </row>
    <row r="8294" spans="1:1" x14ac:dyDescent="0.2">
      <c r="A8294" t="s">
        <v>9196</v>
      </c>
    </row>
    <row r="8295" spans="1:1" x14ac:dyDescent="0.2">
      <c r="A8295" t="s">
        <v>9196</v>
      </c>
    </row>
    <row r="8296" spans="1:1" x14ac:dyDescent="0.2">
      <c r="A8296" t="s">
        <v>9196</v>
      </c>
    </row>
    <row r="8297" spans="1:1" x14ac:dyDescent="0.2">
      <c r="A8297" t="s">
        <v>9196</v>
      </c>
    </row>
    <row r="8298" spans="1:1" x14ac:dyDescent="0.2">
      <c r="A8298" t="s">
        <v>9196</v>
      </c>
    </row>
    <row r="8299" spans="1:1" x14ac:dyDescent="0.2">
      <c r="A8299" t="s">
        <v>9196</v>
      </c>
    </row>
    <row r="8300" spans="1:1" x14ac:dyDescent="0.2">
      <c r="A8300" t="s">
        <v>9196</v>
      </c>
    </row>
    <row r="8301" spans="1:1" x14ac:dyDescent="0.2">
      <c r="A8301" t="s">
        <v>9196</v>
      </c>
    </row>
    <row r="8302" spans="1:1" x14ac:dyDescent="0.2">
      <c r="A8302" t="s">
        <v>9196</v>
      </c>
    </row>
    <row r="8303" spans="1:1" x14ac:dyDescent="0.2">
      <c r="A8303" t="s">
        <v>9196</v>
      </c>
    </row>
    <row r="8304" spans="1:1" x14ac:dyDescent="0.2">
      <c r="A8304" t="s">
        <v>9196</v>
      </c>
    </row>
    <row r="8305" spans="1:1" x14ac:dyDescent="0.2">
      <c r="A8305" t="s">
        <v>9196</v>
      </c>
    </row>
    <row r="8306" spans="1:1" x14ac:dyDescent="0.2">
      <c r="A8306" t="s">
        <v>9196</v>
      </c>
    </row>
    <row r="8307" spans="1:1" x14ac:dyDescent="0.2">
      <c r="A8307" t="s">
        <v>9196</v>
      </c>
    </row>
    <row r="8308" spans="1:1" x14ac:dyDescent="0.2">
      <c r="A8308" t="s">
        <v>9196</v>
      </c>
    </row>
    <row r="8309" spans="1:1" x14ac:dyDescent="0.2">
      <c r="A8309" t="s">
        <v>9196</v>
      </c>
    </row>
    <row r="8310" spans="1:1" x14ac:dyDescent="0.2">
      <c r="A8310" t="s">
        <v>9196</v>
      </c>
    </row>
    <row r="8311" spans="1:1" x14ac:dyDescent="0.2">
      <c r="A8311" t="s">
        <v>9196</v>
      </c>
    </row>
    <row r="8312" spans="1:1" x14ac:dyDescent="0.2">
      <c r="A8312" t="s">
        <v>9196</v>
      </c>
    </row>
    <row r="8313" spans="1:1" x14ac:dyDescent="0.2">
      <c r="A8313" t="s">
        <v>9196</v>
      </c>
    </row>
    <row r="8314" spans="1:1" x14ac:dyDescent="0.2">
      <c r="A8314" t="s">
        <v>9196</v>
      </c>
    </row>
    <row r="8315" spans="1:1" x14ac:dyDescent="0.2">
      <c r="A8315" t="s">
        <v>9196</v>
      </c>
    </row>
    <row r="8316" spans="1:1" x14ac:dyDescent="0.2">
      <c r="A8316" t="s">
        <v>9196</v>
      </c>
    </row>
    <row r="8317" spans="1:1" x14ac:dyDescent="0.2">
      <c r="A8317" t="s">
        <v>9196</v>
      </c>
    </row>
    <row r="8318" spans="1:1" x14ac:dyDescent="0.2">
      <c r="A8318" t="s">
        <v>9196</v>
      </c>
    </row>
    <row r="8319" spans="1:1" x14ac:dyDescent="0.2">
      <c r="A8319" t="s">
        <v>9196</v>
      </c>
    </row>
    <row r="8320" spans="1:1" x14ac:dyDescent="0.2">
      <c r="A8320" t="s">
        <v>9196</v>
      </c>
    </row>
    <row r="8321" spans="1:1" x14ac:dyDescent="0.2">
      <c r="A8321" t="s">
        <v>9196</v>
      </c>
    </row>
    <row r="8322" spans="1:1" x14ac:dyDescent="0.2">
      <c r="A8322" t="s">
        <v>9196</v>
      </c>
    </row>
    <row r="8323" spans="1:1" x14ac:dyDescent="0.2">
      <c r="A8323" t="s">
        <v>9196</v>
      </c>
    </row>
    <row r="8324" spans="1:1" x14ac:dyDescent="0.2">
      <c r="A8324" t="s">
        <v>9196</v>
      </c>
    </row>
    <row r="8325" spans="1:1" x14ac:dyDescent="0.2">
      <c r="A8325" t="s">
        <v>9196</v>
      </c>
    </row>
    <row r="8326" spans="1:1" x14ac:dyDescent="0.2">
      <c r="A8326" t="s">
        <v>9196</v>
      </c>
    </row>
    <row r="8327" spans="1:1" x14ac:dyDescent="0.2">
      <c r="A8327" t="s">
        <v>9196</v>
      </c>
    </row>
    <row r="8328" spans="1:1" x14ac:dyDescent="0.2">
      <c r="A8328" t="s">
        <v>9196</v>
      </c>
    </row>
    <row r="8329" spans="1:1" x14ac:dyDescent="0.2">
      <c r="A8329" t="s">
        <v>9196</v>
      </c>
    </row>
    <row r="8330" spans="1:1" x14ac:dyDescent="0.2">
      <c r="A8330" t="s">
        <v>9196</v>
      </c>
    </row>
    <row r="8331" spans="1:1" x14ac:dyDescent="0.2">
      <c r="A8331" t="s">
        <v>9196</v>
      </c>
    </row>
    <row r="8332" spans="1:1" x14ac:dyDescent="0.2">
      <c r="A8332" t="s">
        <v>9196</v>
      </c>
    </row>
    <row r="8333" spans="1:1" x14ac:dyDescent="0.2">
      <c r="A8333" t="s">
        <v>9196</v>
      </c>
    </row>
    <row r="8334" spans="1:1" x14ac:dyDescent="0.2">
      <c r="A8334" t="s">
        <v>9196</v>
      </c>
    </row>
    <row r="8335" spans="1:1" x14ac:dyDescent="0.2">
      <c r="A8335" t="s">
        <v>9196</v>
      </c>
    </row>
    <row r="8336" spans="1:1" x14ac:dyDescent="0.2">
      <c r="A8336" t="s">
        <v>9196</v>
      </c>
    </row>
    <row r="8337" spans="1:1" x14ac:dyDescent="0.2">
      <c r="A8337" t="s">
        <v>9196</v>
      </c>
    </row>
    <row r="8338" spans="1:1" x14ac:dyDescent="0.2">
      <c r="A8338" t="s">
        <v>9196</v>
      </c>
    </row>
    <row r="8339" spans="1:1" x14ac:dyDescent="0.2">
      <c r="A8339" t="s">
        <v>9196</v>
      </c>
    </row>
    <row r="8340" spans="1:1" x14ac:dyDescent="0.2">
      <c r="A8340" t="s">
        <v>9196</v>
      </c>
    </row>
    <row r="8341" spans="1:1" x14ac:dyDescent="0.2">
      <c r="A8341" t="s">
        <v>9196</v>
      </c>
    </row>
    <row r="8342" spans="1:1" x14ac:dyDescent="0.2">
      <c r="A8342" t="s">
        <v>9196</v>
      </c>
    </row>
    <row r="8343" spans="1:1" x14ac:dyDescent="0.2">
      <c r="A8343" t="s">
        <v>9196</v>
      </c>
    </row>
    <row r="8344" spans="1:1" x14ac:dyDescent="0.2">
      <c r="A8344" t="s">
        <v>9196</v>
      </c>
    </row>
    <row r="8345" spans="1:1" x14ac:dyDescent="0.2">
      <c r="A8345" t="s">
        <v>9196</v>
      </c>
    </row>
    <row r="8346" spans="1:1" x14ac:dyDescent="0.2">
      <c r="A8346" t="s">
        <v>9196</v>
      </c>
    </row>
    <row r="8347" spans="1:1" x14ac:dyDescent="0.2">
      <c r="A8347" t="s">
        <v>9196</v>
      </c>
    </row>
    <row r="8348" spans="1:1" x14ac:dyDescent="0.2">
      <c r="A8348" t="s">
        <v>9196</v>
      </c>
    </row>
    <row r="8349" spans="1:1" x14ac:dyDescent="0.2">
      <c r="A8349" t="s">
        <v>9196</v>
      </c>
    </row>
    <row r="8350" spans="1:1" x14ac:dyDescent="0.2">
      <c r="A8350" t="s">
        <v>9196</v>
      </c>
    </row>
    <row r="8351" spans="1:1" x14ac:dyDescent="0.2">
      <c r="A8351" t="s">
        <v>9196</v>
      </c>
    </row>
    <row r="8352" spans="1:1" x14ac:dyDescent="0.2">
      <c r="A8352" t="s">
        <v>9196</v>
      </c>
    </row>
    <row r="8353" spans="1:1" x14ac:dyDescent="0.2">
      <c r="A8353" t="s">
        <v>9196</v>
      </c>
    </row>
    <row r="8354" spans="1:1" x14ac:dyDescent="0.2">
      <c r="A8354" t="s">
        <v>9196</v>
      </c>
    </row>
    <row r="8355" spans="1:1" x14ac:dyDescent="0.2">
      <c r="A8355" t="s">
        <v>9196</v>
      </c>
    </row>
    <row r="8356" spans="1:1" x14ac:dyDescent="0.2">
      <c r="A8356" t="s">
        <v>9196</v>
      </c>
    </row>
    <row r="8357" spans="1:1" x14ac:dyDescent="0.2">
      <c r="A8357" t="s">
        <v>9196</v>
      </c>
    </row>
    <row r="8358" spans="1:1" x14ac:dyDescent="0.2">
      <c r="A8358" t="s">
        <v>9196</v>
      </c>
    </row>
    <row r="8359" spans="1:1" x14ac:dyDescent="0.2">
      <c r="A8359" t="s">
        <v>9196</v>
      </c>
    </row>
    <row r="8360" spans="1:1" x14ac:dyDescent="0.2">
      <c r="A8360" t="s">
        <v>9196</v>
      </c>
    </row>
    <row r="8361" spans="1:1" x14ac:dyDescent="0.2">
      <c r="A8361" t="s">
        <v>9196</v>
      </c>
    </row>
    <row r="8362" spans="1:1" x14ac:dyDescent="0.2">
      <c r="A8362" t="s">
        <v>9196</v>
      </c>
    </row>
    <row r="8363" spans="1:1" x14ac:dyDescent="0.2">
      <c r="A8363" t="s">
        <v>9196</v>
      </c>
    </row>
    <row r="8364" spans="1:1" x14ac:dyDescent="0.2">
      <c r="A8364" t="s">
        <v>9196</v>
      </c>
    </row>
    <row r="8365" spans="1:1" x14ac:dyDescent="0.2">
      <c r="A8365" t="s">
        <v>9196</v>
      </c>
    </row>
    <row r="8366" spans="1:1" x14ac:dyDescent="0.2">
      <c r="A8366" t="s">
        <v>9196</v>
      </c>
    </row>
    <row r="8367" spans="1:1" x14ac:dyDescent="0.2">
      <c r="A8367" t="s">
        <v>9196</v>
      </c>
    </row>
    <row r="8368" spans="1:1" x14ac:dyDescent="0.2">
      <c r="A8368" t="s">
        <v>9196</v>
      </c>
    </row>
    <row r="8369" spans="1:1" x14ac:dyDescent="0.2">
      <c r="A8369" t="s">
        <v>9196</v>
      </c>
    </row>
    <row r="8370" spans="1:1" x14ac:dyDescent="0.2">
      <c r="A8370" t="s">
        <v>9196</v>
      </c>
    </row>
    <row r="8371" spans="1:1" x14ac:dyDescent="0.2">
      <c r="A8371" t="s">
        <v>9196</v>
      </c>
    </row>
    <row r="8372" spans="1:1" x14ac:dyDescent="0.2">
      <c r="A8372" t="s">
        <v>9196</v>
      </c>
    </row>
    <row r="8373" spans="1:1" x14ac:dyDescent="0.2">
      <c r="A8373" t="s">
        <v>9196</v>
      </c>
    </row>
    <row r="8374" spans="1:1" x14ac:dyDescent="0.2">
      <c r="A8374" t="s">
        <v>9196</v>
      </c>
    </row>
    <row r="8375" spans="1:1" x14ac:dyDescent="0.2">
      <c r="A8375" t="s">
        <v>9196</v>
      </c>
    </row>
    <row r="8376" spans="1:1" x14ac:dyDescent="0.2">
      <c r="A8376" t="s">
        <v>9196</v>
      </c>
    </row>
    <row r="8377" spans="1:1" x14ac:dyDescent="0.2">
      <c r="A8377" t="s">
        <v>9196</v>
      </c>
    </row>
    <row r="8378" spans="1:1" x14ac:dyDescent="0.2">
      <c r="A8378" t="s">
        <v>9196</v>
      </c>
    </row>
    <row r="8379" spans="1:1" x14ac:dyDescent="0.2">
      <c r="A8379" t="s">
        <v>9196</v>
      </c>
    </row>
    <row r="8380" spans="1:1" x14ac:dyDescent="0.2">
      <c r="A8380" t="s">
        <v>9196</v>
      </c>
    </row>
    <row r="8381" spans="1:1" x14ac:dyDescent="0.2">
      <c r="A8381" t="s">
        <v>9196</v>
      </c>
    </row>
    <row r="8382" spans="1:1" x14ac:dyDescent="0.2">
      <c r="A8382" t="s">
        <v>9196</v>
      </c>
    </row>
    <row r="8383" spans="1:1" x14ac:dyDescent="0.2">
      <c r="A8383" t="s">
        <v>9196</v>
      </c>
    </row>
    <row r="8384" spans="1:1" x14ac:dyDescent="0.2">
      <c r="A8384" t="s">
        <v>9196</v>
      </c>
    </row>
    <row r="8385" spans="1:1" x14ac:dyDescent="0.2">
      <c r="A8385" t="s">
        <v>9196</v>
      </c>
    </row>
    <row r="8386" spans="1:1" x14ac:dyDescent="0.2">
      <c r="A8386" t="s">
        <v>9196</v>
      </c>
    </row>
    <row r="8387" spans="1:1" x14ac:dyDescent="0.2">
      <c r="A8387" t="s">
        <v>9196</v>
      </c>
    </row>
    <row r="8388" spans="1:1" x14ac:dyDescent="0.2">
      <c r="A8388" t="s">
        <v>9196</v>
      </c>
    </row>
    <row r="8389" spans="1:1" x14ac:dyDescent="0.2">
      <c r="A8389" t="s">
        <v>9196</v>
      </c>
    </row>
    <row r="8390" spans="1:1" x14ac:dyDescent="0.2">
      <c r="A8390" t="s">
        <v>9196</v>
      </c>
    </row>
    <row r="8391" spans="1:1" x14ac:dyDescent="0.2">
      <c r="A8391" t="s">
        <v>9196</v>
      </c>
    </row>
    <row r="8392" spans="1:1" x14ac:dyDescent="0.2">
      <c r="A8392" t="s">
        <v>9196</v>
      </c>
    </row>
    <row r="8393" spans="1:1" x14ac:dyDescent="0.2">
      <c r="A8393" t="s">
        <v>9196</v>
      </c>
    </row>
    <row r="8394" spans="1:1" x14ac:dyDescent="0.2">
      <c r="A8394" t="s">
        <v>9196</v>
      </c>
    </row>
    <row r="8395" spans="1:1" x14ac:dyDescent="0.2">
      <c r="A8395" t="s">
        <v>9196</v>
      </c>
    </row>
    <row r="8396" spans="1:1" x14ac:dyDescent="0.2">
      <c r="A8396" t="s">
        <v>9196</v>
      </c>
    </row>
    <row r="8397" spans="1:1" x14ac:dyDescent="0.2">
      <c r="A8397" t="s">
        <v>9196</v>
      </c>
    </row>
    <row r="8398" spans="1:1" x14ac:dyDescent="0.2">
      <c r="A8398" t="s">
        <v>9196</v>
      </c>
    </row>
    <row r="8399" spans="1:1" x14ac:dyDescent="0.2">
      <c r="A8399" t="s">
        <v>9196</v>
      </c>
    </row>
    <row r="8400" spans="1:1" x14ac:dyDescent="0.2">
      <c r="A8400" t="s">
        <v>9196</v>
      </c>
    </row>
    <row r="8401" spans="1:1" x14ac:dyDescent="0.2">
      <c r="A8401" t="s">
        <v>9196</v>
      </c>
    </row>
    <row r="8402" spans="1:1" x14ac:dyDescent="0.2">
      <c r="A8402" t="s">
        <v>9196</v>
      </c>
    </row>
    <row r="8403" spans="1:1" x14ac:dyDescent="0.2">
      <c r="A8403" t="s">
        <v>9196</v>
      </c>
    </row>
    <row r="8404" spans="1:1" x14ac:dyDescent="0.2">
      <c r="A8404" t="s">
        <v>9196</v>
      </c>
    </row>
    <row r="8405" spans="1:1" x14ac:dyDescent="0.2">
      <c r="A8405" t="s">
        <v>9196</v>
      </c>
    </row>
    <row r="8406" spans="1:1" x14ac:dyDescent="0.2">
      <c r="A8406" t="s">
        <v>9196</v>
      </c>
    </row>
    <row r="8407" spans="1:1" x14ac:dyDescent="0.2">
      <c r="A8407" t="s">
        <v>9196</v>
      </c>
    </row>
    <row r="8408" spans="1:1" x14ac:dyDescent="0.2">
      <c r="A8408" t="s">
        <v>9196</v>
      </c>
    </row>
    <row r="8409" spans="1:1" x14ac:dyDescent="0.2">
      <c r="A8409" t="s">
        <v>9196</v>
      </c>
    </row>
    <row r="8410" spans="1:1" x14ac:dyDescent="0.2">
      <c r="A8410" t="s">
        <v>9196</v>
      </c>
    </row>
    <row r="8411" spans="1:1" x14ac:dyDescent="0.2">
      <c r="A8411" t="s">
        <v>9196</v>
      </c>
    </row>
    <row r="8412" spans="1:1" x14ac:dyDescent="0.2">
      <c r="A8412" t="s">
        <v>9196</v>
      </c>
    </row>
    <row r="8413" spans="1:1" x14ac:dyDescent="0.2">
      <c r="A8413" t="s">
        <v>9196</v>
      </c>
    </row>
    <row r="8414" spans="1:1" x14ac:dyDescent="0.2">
      <c r="A8414" t="s">
        <v>9196</v>
      </c>
    </row>
    <row r="8415" spans="1:1" x14ac:dyDescent="0.2">
      <c r="A8415" t="s">
        <v>9196</v>
      </c>
    </row>
    <row r="8416" spans="1:1" x14ac:dyDescent="0.2">
      <c r="A8416" t="s">
        <v>9196</v>
      </c>
    </row>
    <row r="8417" spans="1:1" x14ac:dyDescent="0.2">
      <c r="A8417" t="s">
        <v>9196</v>
      </c>
    </row>
    <row r="8418" spans="1:1" x14ac:dyDescent="0.2">
      <c r="A8418" t="s">
        <v>9196</v>
      </c>
    </row>
    <row r="8419" spans="1:1" x14ac:dyDescent="0.2">
      <c r="A8419" t="s">
        <v>9196</v>
      </c>
    </row>
    <row r="8420" spans="1:1" x14ac:dyDescent="0.2">
      <c r="A8420" t="s">
        <v>9196</v>
      </c>
    </row>
    <row r="8421" spans="1:1" x14ac:dyDescent="0.2">
      <c r="A8421" t="s">
        <v>9196</v>
      </c>
    </row>
    <row r="8422" spans="1:1" x14ac:dyDescent="0.2">
      <c r="A8422" t="s">
        <v>9196</v>
      </c>
    </row>
    <row r="8423" spans="1:1" x14ac:dyDescent="0.2">
      <c r="A8423" t="s">
        <v>9196</v>
      </c>
    </row>
    <row r="8424" spans="1:1" x14ac:dyDescent="0.2">
      <c r="A8424" t="s">
        <v>9196</v>
      </c>
    </row>
    <row r="8425" spans="1:1" x14ac:dyDescent="0.2">
      <c r="A8425" t="s">
        <v>9196</v>
      </c>
    </row>
    <row r="8426" spans="1:1" x14ac:dyDescent="0.2">
      <c r="A8426" t="s">
        <v>9196</v>
      </c>
    </row>
    <row r="8427" spans="1:1" x14ac:dyDescent="0.2">
      <c r="A8427" t="s">
        <v>9196</v>
      </c>
    </row>
    <row r="8428" spans="1:1" x14ac:dyDescent="0.2">
      <c r="A8428" t="s">
        <v>9196</v>
      </c>
    </row>
    <row r="8429" spans="1:1" x14ac:dyDescent="0.2">
      <c r="A8429" t="s">
        <v>9196</v>
      </c>
    </row>
    <row r="8430" spans="1:1" x14ac:dyDescent="0.2">
      <c r="A8430" t="s">
        <v>9196</v>
      </c>
    </row>
    <row r="8431" spans="1:1" x14ac:dyDescent="0.2">
      <c r="A8431" t="s">
        <v>9196</v>
      </c>
    </row>
    <row r="8432" spans="1:1" x14ac:dyDescent="0.2">
      <c r="A8432" t="s">
        <v>9196</v>
      </c>
    </row>
    <row r="8433" spans="1:1" x14ac:dyDescent="0.2">
      <c r="A8433" t="s">
        <v>9196</v>
      </c>
    </row>
    <row r="8434" spans="1:1" x14ac:dyDescent="0.2">
      <c r="A8434" t="s">
        <v>9196</v>
      </c>
    </row>
    <row r="8435" spans="1:1" x14ac:dyDescent="0.2">
      <c r="A8435" t="s">
        <v>9196</v>
      </c>
    </row>
    <row r="8436" spans="1:1" x14ac:dyDescent="0.2">
      <c r="A8436" t="s">
        <v>9196</v>
      </c>
    </row>
    <row r="8437" spans="1:1" x14ac:dyDescent="0.2">
      <c r="A8437" t="s">
        <v>9196</v>
      </c>
    </row>
    <row r="8438" spans="1:1" x14ac:dyDescent="0.2">
      <c r="A8438" t="s">
        <v>9196</v>
      </c>
    </row>
    <row r="8439" spans="1:1" x14ac:dyDescent="0.2">
      <c r="A8439" t="s">
        <v>9196</v>
      </c>
    </row>
    <row r="8440" spans="1:1" x14ac:dyDescent="0.2">
      <c r="A8440" t="s">
        <v>9196</v>
      </c>
    </row>
    <row r="8441" spans="1:1" x14ac:dyDescent="0.2">
      <c r="A8441" t="s">
        <v>9196</v>
      </c>
    </row>
    <row r="8442" spans="1:1" x14ac:dyDescent="0.2">
      <c r="A8442" t="s">
        <v>9196</v>
      </c>
    </row>
    <row r="8443" spans="1:1" x14ac:dyDescent="0.2">
      <c r="A8443" t="s">
        <v>9196</v>
      </c>
    </row>
    <row r="8444" spans="1:1" x14ac:dyDescent="0.2">
      <c r="A8444" t="s">
        <v>9196</v>
      </c>
    </row>
    <row r="8445" spans="1:1" x14ac:dyDescent="0.2">
      <c r="A8445" t="s">
        <v>9196</v>
      </c>
    </row>
    <row r="8446" spans="1:1" x14ac:dyDescent="0.2">
      <c r="A8446" t="s">
        <v>9196</v>
      </c>
    </row>
    <row r="8447" spans="1:1" x14ac:dyDescent="0.2">
      <c r="A8447" t="s">
        <v>9196</v>
      </c>
    </row>
    <row r="8448" spans="1:1" x14ac:dyDescent="0.2">
      <c r="A8448" t="s">
        <v>9196</v>
      </c>
    </row>
    <row r="8449" spans="1:1" x14ac:dyDescent="0.2">
      <c r="A8449" t="s">
        <v>9196</v>
      </c>
    </row>
    <row r="8450" spans="1:1" x14ac:dyDescent="0.2">
      <c r="A8450" t="s">
        <v>9196</v>
      </c>
    </row>
    <row r="8451" spans="1:1" x14ac:dyDescent="0.2">
      <c r="A8451" t="s">
        <v>9196</v>
      </c>
    </row>
    <row r="8452" spans="1:1" x14ac:dyDescent="0.2">
      <c r="A8452" t="s">
        <v>9196</v>
      </c>
    </row>
    <row r="8453" spans="1:1" x14ac:dyDescent="0.2">
      <c r="A8453" t="s">
        <v>9196</v>
      </c>
    </row>
    <row r="8454" spans="1:1" x14ac:dyDescent="0.2">
      <c r="A8454" t="s">
        <v>9196</v>
      </c>
    </row>
    <row r="8455" spans="1:1" x14ac:dyDescent="0.2">
      <c r="A8455" t="s">
        <v>9196</v>
      </c>
    </row>
    <row r="8456" spans="1:1" x14ac:dyDescent="0.2">
      <c r="A8456" t="s">
        <v>9196</v>
      </c>
    </row>
    <row r="8457" spans="1:1" x14ac:dyDescent="0.2">
      <c r="A8457" t="s">
        <v>9196</v>
      </c>
    </row>
    <row r="8458" spans="1:1" x14ac:dyDescent="0.2">
      <c r="A8458" t="s">
        <v>9196</v>
      </c>
    </row>
    <row r="8459" spans="1:1" x14ac:dyDescent="0.2">
      <c r="A8459" t="s">
        <v>9196</v>
      </c>
    </row>
    <row r="8460" spans="1:1" x14ac:dyDescent="0.2">
      <c r="A8460" t="s">
        <v>9196</v>
      </c>
    </row>
    <row r="8461" spans="1:1" x14ac:dyDescent="0.2">
      <c r="A8461" t="s">
        <v>9196</v>
      </c>
    </row>
    <row r="8462" spans="1:1" x14ac:dyDescent="0.2">
      <c r="A8462" t="s">
        <v>9196</v>
      </c>
    </row>
    <row r="8463" spans="1:1" x14ac:dyDescent="0.2">
      <c r="A8463" t="s">
        <v>9196</v>
      </c>
    </row>
    <row r="8464" spans="1:1" x14ac:dyDescent="0.2">
      <c r="A8464" t="s">
        <v>9196</v>
      </c>
    </row>
    <row r="8465" spans="1:1" x14ac:dyDescent="0.2">
      <c r="A8465" t="s">
        <v>9196</v>
      </c>
    </row>
    <row r="8466" spans="1:1" x14ac:dyDescent="0.2">
      <c r="A8466" t="s">
        <v>9196</v>
      </c>
    </row>
    <row r="8467" spans="1:1" x14ac:dyDescent="0.2">
      <c r="A8467" t="s">
        <v>9196</v>
      </c>
    </row>
    <row r="8468" spans="1:1" x14ac:dyDescent="0.2">
      <c r="A8468" t="s">
        <v>9196</v>
      </c>
    </row>
    <row r="8469" spans="1:1" x14ac:dyDescent="0.2">
      <c r="A8469" t="s">
        <v>9196</v>
      </c>
    </row>
    <row r="8470" spans="1:1" x14ac:dyDescent="0.2">
      <c r="A8470" t="s">
        <v>9196</v>
      </c>
    </row>
    <row r="8471" spans="1:1" x14ac:dyDescent="0.2">
      <c r="A8471" t="s">
        <v>9196</v>
      </c>
    </row>
    <row r="8472" spans="1:1" x14ac:dyDescent="0.2">
      <c r="A8472" t="s">
        <v>9196</v>
      </c>
    </row>
    <row r="8473" spans="1:1" x14ac:dyDescent="0.2">
      <c r="A8473" t="s">
        <v>9196</v>
      </c>
    </row>
    <row r="8474" spans="1:1" x14ac:dyDescent="0.2">
      <c r="A8474" t="s">
        <v>9196</v>
      </c>
    </row>
    <row r="8475" spans="1:1" x14ac:dyDescent="0.2">
      <c r="A8475" t="s">
        <v>9196</v>
      </c>
    </row>
    <row r="8476" spans="1:1" x14ac:dyDescent="0.2">
      <c r="A8476" t="s">
        <v>9196</v>
      </c>
    </row>
    <row r="8477" spans="1:1" x14ac:dyDescent="0.2">
      <c r="A8477" t="s">
        <v>9196</v>
      </c>
    </row>
    <row r="8478" spans="1:1" x14ac:dyDescent="0.2">
      <c r="A8478" t="s">
        <v>9196</v>
      </c>
    </row>
    <row r="8479" spans="1:1" x14ac:dyDescent="0.2">
      <c r="A8479" t="s">
        <v>9196</v>
      </c>
    </row>
    <row r="8480" spans="1:1" x14ac:dyDescent="0.2">
      <c r="A8480" t="s">
        <v>9196</v>
      </c>
    </row>
    <row r="8481" spans="1:1" x14ac:dyDescent="0.2">
      <c r="A8481" t="s">
        <v>9196</v>
      </c>
    </row>
    <row r="8482" spans="1:1" x14ac:dyDescent="0.2">
      <c r="A8482" t="s">
        <v>9196</v>
      </c>
    </row>
    <row r="8483" spans="1:1" x14ac:dyDescent="0.2">
      <c r="A8483" t="s">
        <v>9196</v>
      </c>
    </row>
    <row r="8484" spans="1:1" x14ac:dyDescent="0.2">
      <c r="A8484" t="s">
        <v>9196</v>
      </c>
    </row>
    <row r="8485" spans="1:1" x14ac:dyDescent="0.2">
      <c r="A8485" t="s">
        <v>9196</v>
      </c>
    </row>
    <row r="8486" spans="1:1" x14ac:dyDescent="0.2">
      <c r="A8486" t="s">
        <v>9196</v>
      </c>
    </row>
    <row r="8487" spans="1:1" x14ac:dyDescent="0.2">
      <c r="A8487" t="s">
        <v>9196</v>
      </c>
    </row>
    <row r="8488" spans="1:1" x14ac:dyDescent="0.2">
      <c r="A8488" t="s">
        <v>9196</v>
      </c>
    </row>
    <row r="8489" spans="1:1" x14ac:dyDescent="0.2">
      <c r="A8489" t="s">
        <v>9196</v>
      </c>
    </row>
    <row r="8490" spans="1:1" x14ac:dyDescent="0.2">
      <c r="A8490" t="s">
        <v>9196</v>
      </c>
    </row>
    <row r="8491" spans="1:1" x14ac:dyDescent="0.2">
      <c r="A8491" t="s">
        <v>9196</v>
      </c>
    </row>
    <row r="8492" spans="1:1" x14ac:dyDescent="0.2">
      <c r="A8492" t="s">
        <v>9196</v>
      </c>
    </row>
    <row r="8493" spans="1:1" x14ac:dyDescent="0.2">
      <c r="A8493" t="s">
        <v>9196</v>
      </c>
    </row>
    <row r="8494" spans="1:1" x14ac:dyDescent="0.2">
      <c r="A8494" t="s">
        <v>9196</v>
      </c>
    </row>
    <row r="8495" spans="1:1" x14ac:dyDescent="0.2">
      <c r="A8495" t="s">
        <v>9196</v>
      </c>
    </row>
    <row r="8496" spans="1:1" x14ac:dyDescent="0.2">
      <c r="A8496" t="s">
        <v>9196</v>
      </c>
    </row>
    <row r="8497" spans="1:1" x14ac:dyDescent="0.2">
      <c r="A8497" t="s">
        <v>9196</v>
      </c>
    </row>
    <row r="8498" spans="1:1" x14ac:dyDescent="0.2">
      <c r="A8498" t="s">
        <v>9196</v>
      </c>
    </row>
  </sheetData>
  <autoFilter ref="A5:N5"/>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K212"/>
  <sheetViews>
    <sheetView zoomScale="70" zoomScaleNormal="70" workbookViewId="0">
      <selection activeCell="A5" sqref="A5"/>
    </sheetView>
  </sheetViews>
  <sheetFormatPr defaultColWidth="9.140625" defaultRowHeight="12.75" x14ac:dyDescent="0.2"/>
  <cols>
    <col min="1" max="1" width="12" style="8" customWidth="1"/>
    <col min="2" max="2" width="29.140625" style="8" bestFit="1" customWidth="1"/>
    <col min="3" max="3" width="29.140625" style="8" customWidth="1"/>
    <col min="4" max="4" width="16" style="8" customWidth="1"/>
    <col min="5" max="5" width="27.140625" style="250" bestFit="1" customWidth="1"/>
    <col min="6" max="6" width="45.7109375" style="250" customWidth="1"/>
    <col min="7" max="7" width="46.28515625" style="250" customWidth="1"/>
    <col min="8" max="8" width="23.7109375" style="8" customWidth="1"/>
    <col min="9" max="9" width="21.42578125" style="8" customWidth="1"/>
    <col min="10" max="10" width="58.42578125" style="8" customWidth="1"/>
    <col min="11" max="16384" width="9.140625" style="8"/>
  </cols>
  <sheetData>
    <row r="4" spans="1:11" x14ac:dyDescent="0.2">
      <c r="A4" s="251" t="s">
        <v>20277</v>
      </c>
      <c r="D4" s="251"/>
    </row>
    <row r="5" spans="1:11" x14ac:dyDescent="0.2">
      <c r="A5" s="2" t="s">
        <v>16714</v>
      </c>
      <c r="B5" s="2" t="s">
        <v>16715</v>
      </c>
      <c r="C5" s="113"/>
      <c r="D5" s="234" t="s">
        <v>16714</v>
      </c>
      <c r="E5" s="235" t="s">
        <v>15944</v>
      </c>
      <c r="F5" s="235"/>
      <c r="G5" s="235" t="s">
        <v>15944</v>
      </c>
      <c r="I5" s="255" t="s">
        <v>15921</v>
      </c>
      <c r="J5" s="256" t="s">
        <v>15922</v>
      </c>
    </row>
    <row r="6" spans="1:11" ht="25.5" x14ac:dyDescent="0.2">
      <c r="A6" s="53" t="s">
        <v>15727</v>
      </c>
      <c r="B6" s="248" t="s">
        <v>15723</v>
      </c>
      <c r="D6" s="196">
        <v>20200201</v>
      </c>
      <c r="E6" s="179" t="s">
        <v>14828</v>
      </c>
      <c r="F6" s="179">
        <f t="shared" ref="F6:F45" si="0">D6</f>
        <v>20200201</v>
      </c>
      <c r="G6" s="179" t="s">
        <v>15946</v>
      </c>
      <c r="I6" s="196" t="s">
        <v>15923</v>
      </c>
      <c r="J6" s="196" t="s">
        <v>15924</v>
      </c>
    </row>
    <row r="7" spans="1:11" ht="25.5" x14ac:dyDescent="0.2">
      <c r="A7" s="53" t="s">
        <v>10056</v>
      </c>
      <c r="B7" s="248" t="s">
        <v>10055</v>
      </c>
      <c r="C7" s="252"/>
      <c r="D7" s="236" t="s">
        <v>15947</v>
      </c>
      <c r="E7" s="179" t="s">
        <v>14828</v>
      </c>
      <c r="F7" s="179" t="str">
        <f t="shared" si="0"/>
        <v>20200202</v>
      </c>
      <c r="G7" s="179" t="s">
        <v>15948</v>
      </c>
      <c r="I7" s="196" t="s">
        <v>15925</v>
      </c>
      <c r="J7" s="196" t="s">
        <v>15926</v>
      </c>
    </row>
    <row r="8" spans="1:11" ht="25.5" x14ac:dyDescent="0.2">
      <c r="A8" s="53" t="s">
        <v>15726</v>
      </c>
      <c r="B8" s="248" t="s">
        <v>16721</v>
      </c>
      <c r="D8" s="196">
        <v>20200203</v>
      </c>
      <c r="E8" s="179" t="s">
        <v>14828</v>
      </c>
      <c r="F8" s="179">
        <f t="shared" si="0"/>
        <v>20200203</v>
      </c>
      <c r="G8" s="179" t="s">
        <v>14750</v>
      </c>
      <c r="I8" s="196" t="s">
        <v>13413</v>
      </c>
      <c r="J8" s="196" t="s">
        <v>13414</v>
      </c>
    </row>
    <row r="9" spans="1:11" ht="25.5" x14ac:dyDescent="0.2">
      <c r="A9" s="53" t="s">
        <v>15730</v>
      </c>
      <c r="B9" s="248" t="s">
        <v>10059</v>
      </c>
      <c r="D9" s="196">
        <v>20200209</v>
      </c>
      <c r="E9" s="179" t="s">
        <v>14828</v>
      </c>
      <c r="F9" s="179">
        <f t="shared" si="0"/>
        <v>20200209</v>
      </c>
      <c r="G9" s="179" t="s">
        <v>14752</v>
      </c>
      <c r="I9" s="196" t="s">
        <v>13415</v>
      </c>
      <c r="J9" s="196" t="s">
        <v>16249</v>
      </c>
    </row>
    <row r="10" spans="1:11" ht="25.5" x14ac:dyDescent="0.2">
      <c r="A10" s="53" t="s">
        <v>15732</v>
      </c>
      <c r="B10" s="248" t="s">
        <v>12142</v>
      </c>
      <c r="D10" s="196">
        <v>20200252</v>
      </c>
      <c r="E10" s="179" t="s">
        <v>14828</v>
      </c>
      <c r="F10" s="179">
        <f t="shared" si="0"/>
        <v>20200252</v>
      </c>
      <c r="G10" s="179" t="s">
        <v>14754</v>
      </c>
      <c r="I10" s="196" t="s">
        <v>16250</v>
      </c>
      <c r="J10" s="196" t="s">
        <v>9189</v>
      </c>
    </row>
    <row r="11" spans="1:11" ht="25.5" x14ac:dyDescent="0.2">
      <c r="A11" s="53" t="s">
        <v>15728</v>
      </c>
      <c r="B11" s="248" t="s">
        <v>12144</v>
      </c>
      <c r="D11" s="180">
        <v>20200253</v>
      </c>
      <c r="E11" s="179" t="s">
        <v>14828</v>
      </c>
      <c r="F11" s="179">
        <f t="shared" si="0"/>
        <v>20200253</v>
      </c>
      <c r="G11" s="179" t="s">
        <v>14756</v>
      </c>
      <c r="I11" s="196" t="s">
        <v>9190</v>
      </c>
      <c r="J11" s="196" t="s">
        <v>9191</v>
      </c>
    </row>
    <row r="12" spans="1:11" ht="25.5" x14ac:dyDescent="0.2">
      <c r="A12" s="53" t="s">
        <v>16710</v>
      </c>
      <c r="B12" s="248" t="s">
        <v>16711</v>
      </c>
      <c r="D12" s="180">
        <v>20200253</v>
      </c>
      <c r="E12" s="179" t="s">
        <v>14828</v>
      </c>
      <c r="F12" s="179">
        <f t="shared" si="0"/>
        <v>20200253</v>
      </c>
      <c r="G12" s="179" t="s">
        <v>14758</v>
      </c>
      <c r="I12" s="196" t="s">
        <v>9192</v>
      </c>
      <c r="J12" s="196" t="s">
        <v>9193</v>
      </c>
    </row>
    <row r="13" spans="1:11" ht="25.5" x14ac:dyDescent="0.2">
      <c r="A13" s="53" t="s">
        <v>16713</v>
      </c>
      <c r="B13" s="248" t="s">
        <v>16712</v>
      </c>
      <c r="D13" s="196">
        <v>31000101</v>
      </c>
      <c r="E13" s="179" t="s">
        <v>12143</v>
      </c>
      <c r="F13" s="179">
        <f t="shared" si="0"/>
        <v>31000101</v>
      </c>
      <c r="G13" s="179" t="s">
        <v>14760</v>
      </c>
      <c r="I13" s="196" t="s">
        <v>9194</v>
      </c>
      <c r="J13" s="196" t="s">
        <v>9195</v>
      </c>
    </row>
    <row r="14" spans="1:11" ht="25.5" x14ac:dyDescent="0.2">
      <c r="A14" s="53" t="s">
        <v>15156</v>
      </c>
      <c r="B14" s="248" t="s">
        <v>15157</v>
      </c>
      <c r="D14" s="196">
        <v>31000102</v>
      </c>
      <c r="E14" s="179" t="s">
        <v>9201</v>
      </c>
      <c r="F14" s="179">
        <f t="shared" si="0"/>
        <v>31000102</v>
      </c>
      <c r="G14" s="179" t="s">
        <v>14762</v>
      </c>
    </row>
    <row r="15" spans="1:11" ht="25.5" x14ac:dyDescent="0.2">
      <c r="A15" s="53" t="s">
        <v>15158</v>
      </c>
      <c r="B15" s="248" t="s">
        <v>15159</v>
      </c>
      <c r="D15" s="196">
        <v>31000123</v>
      </c>
      <c r="E15" s="179" t="s">
        <v>9202</v>
      </c>
      <c r="F15" s="179">
        <f t="shared" si="0"/>
        <v>31000123</v>
      </c>
      <c r="G15" s="179" t="s">
        <v>11842</v>
      </c>
    </row>
    <row r="16" spans="1:11" ht="25.5" x14ac:dyDescent="0.2">
      <c r="A16" s="53" t="s">
        <v>15733</v>
      </c>
      <c r="B16" s="248" t="s">
        <v>15950</v>
      </c>
      <c r="D16" s="196">
        <v>31000129</v>
      </c>
      <c r="E16" s="179" t="s">
        <v>9203</v>
      </c>
      <c r="F16" s="179">
        <f t="shared" si="0"/>
        <v>31000129</v>
      </c>
      <c r="G16" s="179" t="s">
        <v>11844</v>
      </c>
      <c r="H16" s="250"/>
      <c r="I16" s="250"/>
      <c r="J16" s="250"/>
      <c r="K16" s="250"/>
    </row>
    <row r="17" spans="1:11" ht="25.5" x14ac:dyDescent="0.2">
      <c r="A17" s="53" t="s">
        <v>15167</v>
      </c>
      <c r="B17" s="248" t="s">
        <v>15168</v>
      </c>
      <c r="D17" s="196">
        <v>31000130</v>
      </c>
      <c r="E17" s="179" t="s">
        <v>12123</v>
      </c>
      <c r="F17" s="179">
        <f t="shared" si="0"/>
        <v>31000130</v>
      </c>
      <c r="G17" s="179" t="s">
        <v>11846</v>
      </c>
      <c r="H17" s="250"/>
      <c r="I17" s="250"/>
      <c r="J17" s="250"/>
      <c r="K17" s="250"/>
    </row>
    <row r="18" spans="1:11" ht="38.25" x14ac:dyDescent="0.2">
      <c r="A18" s="53" t="s">
        <v>15734</v>
      </c>
      <c r="B18" s="248" t="s">
        <v>15720</v>
      </c>
      <c r="D18" s="196">
        <v>31000132</v>
      </c>
      <c r="E18" s="179" t="s">
        <v>12124</v>
      </c>
      <c r="F18" s="179">
        <f t="shared" si="0"/>
        <v>31000132</v>
      </c>
      <c r="G18" s="179" t="s">
        <v>11848</v>
      </c>
      <c r="H18" s="250"/>
      <c r="I18" s="250"/>
      <c r="J18" s="250"/>
      <c r="K18" s="250"/>
    </row>
    <row r="19" spans="1:11" ht="38.25" x14ac:dyDescent="0.2">
      <c r="A19" s="53" t="s">
        <v>15735</v>
      </c>
      <c r="B19" s="248" t="s">
        <v>15722</v>
      </c>
      <c r="D19" s="196">
        <v>31000199</v>
      </c>
      <c r="E19" s="179" t="s">
        <v>12125</v>
      </c>
      <c r="F19" s="179">
        <f t="shared" si="0"/>
        <v>31000199</v>
      </c>
      <c r="G19" s="179" t="s">
        <v>11850</v>
      </c>
      <c r="H19" s="250"/>
      <c r="I19" s="250"/>
      <c r="J19" s="250"/>
      <c r="K19" s="250"/>
    </row>
    <row r="20" spans="1:11" ht="38.25" x14ac:dyDescent="0.2">
      <c r="A20" s="53" t="s">
        <v>16822</v>
      </c>
      <c r="B20" s="248" t="s">
        <v>16823</v>
      </c>
      <c r="D20" s="196">
        <v>31000201</v>
      </c>
      <c r="E20" s="179" t="s">
        <v>12126</v>
      </c>
      <c r="F20" s="179">
        <f t="shared" si="0"/>
        <v>31000201</v>
      </c>
      <c r="G20" s="179" t="s">
        <v>11852</v>
      </c>
      <c r="H20" s="250"/>
      <c r="I20" s="250"/>
      <c r="J20" s="250"/>
      <c r="K20" s="250"/>
    </row>
    <row r="21" spans="1:11" ht="25.5" x14ac:dyDescent="0.2">
      <c r="A21" s="53" t="s">
        <v>15160</v>
      </c>
      <c r="B21" s="248" t="s">
        <v>15161</v>
      </c>
      <c r="D21" s="196">
        <v>31000202</v>
      </c>
      <c r="E21" s="179" t="s">
        <v>12127</v>
      </c>
      <c r="F21" s="179">
        <f t="shared" si="0"/>
        <v>31000202</v>
      </c>
      <c r="G21" s="179" t="s">
        <v>11854</v>
      </c>
      <c r="H21" s="250"/>
      <c r="I21" s="250"/>
      <c r="J21" s="250"/>
      <c r="K21" s="250"/>
    </row>
    <row r="22" spans="1:11" ht="25.5" x14ac:dyDescent="0.2">
      <c r="A22" s="53" t="s">
        <v>15162</v>
      </c>
      <c r="B22" s="248" t="s">
        <v>15163</v>
      </c>
      <c r="D22" s="196">
        <v>31000203</v>
      </c>
      <c r="E22" s="179" t="s">
        <v>14828</v>
      </c>
      <c r="F22" s="179">
        <f t="shared" si="0"/>
        <v>31000203</v>
      </c>
      <c r="G22" s="179" t="s">
        <v>11856</v>
      </c>
      <c r="H22" s="250"/>
      <c r="I22" s="250"/>
      <c r="J22" s="250"/>
      <c r="K22" s="250"/>
    </row>
    <row r="23" spans="1:11" ht="25.5" x14ac:dyDescent="0.2">
      <c r="A23" s="53" t="s">
        <v>15737</v>
      </c>
      <c r="B23" s="248" t="s">
        <v>16720</v>
      </c>
      <c r="D23" s="196">
        <v>31000205</v>
      </c>
      <c r="E23" s="179" t="s">
        <v>16819</v>
      </c>
      <c r="F23" s="179">
        <f t="shared" si="0"/>
        <v>31000205</v>
      </c>
      <c r="G23" s="179" t="s">
        <v>11858</v>
      </c>
      <c r="H23" s="250"/>
      <c r="I23" s="250"/>
      <c r="J23" s="250"/>
      <c r="K23" s="250"/>
    </row>
    <row r="24" spans="1:11" ht="25.5" x14ac:dyDescent="0.2">
      <c r="A24" s="53" t="s">
        <v>15738</v>
      </c>
      <c r="B24" s="248" t="s">
        <v>16719</v>
      </c>
      <c r="D24" s="196">
        <v>31000207</v>
      </c>
      <c r="E24" s="178" t="s">
        <v>12143</v>
      </c>
      <c r="F24" s="179">
        <f t="shared" si="0"/>
        <v>31000207</v>
      </c>
      <c r="G24" s="179" t="s">
        <v>11860</v>
      </c>
      <c r="H24" s="250"/>
      <c r="I24" s="250"/>
      <c r="J24" s="250"/>
      <c r="K24" s="250"/>
    </row>
    <row r="25" spans="1:11" ht="38.25" x14ac:dyDescent="0.2">
      <c r="A25" s="53" t="s">
        <v>15170</v>
      </c>
      <c r="B25" s="248" t="s">
        <v>15171</v>
      </c>
      <c r="D25" s="196">
        <v>31000209</v>
      </c>
      <c r="E25" s="179" t="s">
        <v>12128</v>
      </c>
      <c r="F25" s="179">
        <f t="shared" si="0"/>
        <v>31000209</v>
      </c>
      <c r="G25" s="179" t="s">
        <v>11862</v>
      </c>
      <c r="H25" s="250"/>
      <c r="I25" s="250"/>
      <c r="J25" s="250"/>
      <c r="K25" s="250"/>
    </row>
    <row r="26" spans="1:11" ht="38.25" x14ac:dyDescent="0.2">
      <c r="A26" s="53" t="s">
        <v>15172</v>
      </c>
      <c r="B26" s="248" t="s">
        <v>15173</v>
      </c>
      <c r="D26" s="196">
        <v>31000215</v>
      </c>
      <c r="E26" s="179" t="s">
        <v>12129</v>
      </c>
      <c r="F26" s="179">
        <f t="shared" si="0"/>
        <v>31000215</v>
      </c>
      <c r="G26" s="179" t="s">
        <v>11864</v>
      </c>
      <c r="H26" s="250"/>
      <c r="I26" s="250"/>
      <c r="J26" s="250"/>
      <c r="K26" s="250"/>
    </row>
    <row r="27" spans="1:11" ht="38.25" x14ac:dyDescent="0.2">
      <c r="A27" s="53" t="s">
        <v>15178</v>
      </c>
      <c r="B27" s="248" t="s">
        <v>16718</v>
      </c>
      <c r="D27" s="196">
        <v>31000216</v>
      </c>
      <c r="E27" s="179" t="s">
        <v>12130</v>
      </c>
      <c r="F27" s="179">
        <f t="shared" si="0"/>
        <v>31000216</v>
      </c>
      <c r="G27" s="179" t="s">
        <v>11866</v>
      </c>
      <c r="H27" s="250"/>
      <c r="I27" s="250"/>
      <c r="J27" s="250"/>
      <c r="K27" s="250"/>
    </row>
    <row r="28" spans="1:11" ht="38.25" x14ac:dyDescent="0.2">
      <c r="A28" s="53" t="s">
        <v>15729</v>
      </c>
      <c r="B28" s="248" t="s">
        <v>16417</v>
      </c>
      <c r="D28" s="180" t="s">
        <v>11867</v>
      </c>
      <c r="E28" s="179" t="s">
        <v>12131</v>
      </c>
      <c r="F28" s="179" t="str">
        <f t="shared" si="0"/>
        <v>31000220</v>
      </c>
      <c r="G28" s="179" t="s">
        <v>11868</v>
      </c>
      <c r="H28" s="250"/>
      <c r="I28" s="250"/>
      <c r="J28" s="250"/>
      <c r="K28" s="250"/>
    </row>
    <row r="29" spans="1:11" ht="25.5" x14ac:dyDescent="0.2">
      <c r="A29" s="53" t="s">
        <v>15731</v>
      </c>
      <c r="B29" s="248" t="s">
        <v>10058</v>
      </c>
      <c r="D29" s="196">
        <v>31000225</v>
      </c>
      <c r="E29" s="179" t="s">
        <v>12132</v>
      </c>
      <c r="F29" s="179">
        <f t="shared" si="0"/>
        <v>31000225</v>
      </c>
      <c r="G29" s="179" t="s">
        <v>11870</v>
      </c>
      <c r="H29" s="250"/>
      <c r="I29" s="250"/>
      <c r="J29" s="250"/>
      <c r="K29" s="250"/>
    </row>
    <row r="30" spans="1:11" ht="25.5" x14ac:dyDescent="0.2">
      <c r="A30" s="237" t="s">
        <v>15739</v>
      </c>
      <c r="B30" s="248" t="s">
        <v>15740</v>
      </c>
      <c r="D30" s="196">
        <v>31000226</v>
      </c>
      <c r="E30" s="179" t="s">
        <v>12133</v>
      </c>
      <c r="F30" s="179">
        <f t="shared" si="0"/>
        <v>31000226</v>
      </c>
      <c r="G30" s="179" t="s">
        <v>11872</v>
      </c>
      <c r="H30" s="250"/>
      <c r="I30" s="250"/>
      <c r="J30" s="250"/>
      <c r="K30" s="250"/>
    </row>
    <row r="31" spans="1:11" ht="38.25" x14ac:dyDescent="0.2">
      <c r="A31" s="53" t="s">
        <v>16743</v>
      </c>
      <c r="B31" s="248" t="s">
        <v>16742</v>
      </c>
      <c r="D31" s="196">
        <v>31000227</v>
      </c>
      <c r="E31" s="238" t="s">
        <v>15164</v>
      </c>
      <c r="F31" s="179">
        <f t="shared" si="0"/>
        <v>31000227</v>
      </c>
      <c r="G31" s="179" t="s">
        <v>11874</v>
      </c>
      <c r="H31" s="250"/>
      <c r="I31" s="250"/>
      <c r="J31" s="250"/>
      <c r="K31" s="250"/>
    </row>
    <row r="32" spans="1:11" ht="38.25" x14ac:dyDescent="0.2">
      <c r="A32" s="53" t="s">
        <v>15165</v>
      </c>
      <c r="B32" s="248" t="s">
        <v>15164</v>
      </c>
      <c r="D32" s="196">
        <v>31000227</v>
      </c>
      <c r="E32" s="238" t="s">
        <v>15164</v>
      </c>
      <c r="F32" s="179">
        <f t="shared" si="0"/>
        <v>31000227</v>
      </c>
      <c r="G32" s="179" t="s">
        <v>11876</v>
      </c>
      <c r="H32" s="250"/>
      <c r="I32" s="250"/>
      <c r="J32" s="250"/>
      <c r="K32" s="250"/>
    </row>
    <row r="33" spans="1:11" ht="25.5" x14ac:dyDescent="0.2">
      <c r="A33" s="53" t="s">
        <v>15177</v>
      </c>
      <c r="B33" s="248" t="s">
        <v>15166</v>
      </c>
      <c r="D33" s="196">
        <v>31000229</v>
      </c>
      <c r="E33" s="179" t="s">
        <v>12134</v>
      </c>
      <c r="F33" s="179">
        <f t="shared" si="0"/>
        <v>31000229</v>
      </c>
      <c r="G33" s="179" t="s">
        <v>14814</v>
      </c>
      <c r="H33" s="250"/>
      <c r="I33" s="250"/>
      <c r="J33" s="250"/>
      <c r="K33" s="250"/>
    </row>
    <row r="34" spans="1:11" ht="25.5" x14ac:dyDescent="0.2">
      <c r="A34" s="53" t="s">
        <v>10054</v>
      </c>
      <c r="B34" s="248" t="s">
        <v>10053</v>
      </c>
      <c r="D34" s="196">
        <v>31000230</v>
      </c>
      <c r="E34" s="179" t="s">
        <v>12135</v>
      </c>
      <c r="F34" s="179">
        <f t="shared" si="0"/>
        <v>31000230</v>
      </c>
      <c r="G34" s="179" t="s">
        <v>14833</v>
      </c>
      <c r="H34" s="250"/>
      <c r="I34" s="250"/>
      <c r="J34" s="250"/>
      <c r="K34" s="250"/>
    </row>
    <row r="35" spans="1:11" ht="25.5" x14ac:dyDescent="0.2">
      <c r="A35" s="196" t="s">
        <v>15179</v>
      </c>
      <c r="B35" s="248" t="s">
        <v>9196</v>
      </c>
      <c r="D35" s="180" t="s">
        <v>14834</v>
      </c>
      <c r="E35" s="179" t="s">
        <v>12136</v>
      </c>
      <c r="F35" s="239" t="str">
        <f t="shared" si="0"/>
        <v>31000299</v>
      </c>
      <c r="G35" s="179" t="s">
        <v>11606</v>
      </c>
      <c r="H35" s="250"/>
      <c r="I35" s="250"/>
      <c r="J35" s="250"/>
      <c r="K35" s="250"/>
    </row>
    <row r="36" spans="1:11" ht="38.25" x14ac:dyDescent="0.2">
      <c r="A36" s="237" t="s">
        <v>15940</v>
      </c>
      <c r="B36" s="248" t="s">
        <v>15941</v>
      </c>
      <c r="D36" s="180" t="s">
        <v>11607</v>
      </c>
      <c r="E36" s="238" t="s">
        <v>15164</v>
      </c>
      <c r="F36" s="179" t="str">
        <f t="shared" si="0"/>
        <v>31000301</v>
      </c>
      <c r="G36" s="179" t="s">
        <v>14462</v>
      </c>
      <c r="H36" s="250"/>
      <c r="I36" s="250"/>
      <c r="J36" s="250"/>
      <c r="K36" s="250"/>
    </row>
    <row r="37" spans="1:11" ht="51" x14ac:dyDescent="0.2">
      <c r="A37" s="237" t="s">
        <v>16416</v>
      </c>
      <c r="B37" s="248" t="s">
        <v>16328</v>
      </c>
      <c r="D37" s="196">
        <v>31000302</v>
      </c>
      <c r="E37" s="238" t="s">
        <v>15164</v>
      </c>
      <c r="F37" s="179">
        <f t="shared" si="0"/>
        <v>31000302</v>
      </c>
      <c r="G37" s="179" t="s">
        <v>14464</v>
      </c>
      <c r="H37" s="250"/>
      <c r="I37" s="250"/>
      <c r="J37" s="250"/>
      <c r="K37" s="250"/>
    </row>
    <row r="38" spans="1:11" ht="51" x14ac:dyDescent="0.2">
      <c r="A38" s="148" t="s">
        <v>10409</v>
      </c>
      <c r="B38" s="254" t="s">
        <v>16413</v>
      </c>
      <c r="D38" s="196">
        <v>31000303</v>
      </c>
      <c r="E38" s="238" t="s">
        <v>15164</v>
      </c>
      <c r="F38" s="179">
        <f t="shared" si="0"/>
        <v>31000303</v>
      </c>
      <c r="G38" s="179" t="s">
        <v>14308</v>
      </c>
    </row>
    <row r="39" spans="1:11" ht="38.25" x14ac:dyDescent="0.2">
      <c r="A39" s="53" t="s">
        <v>17066</v>
      </c>
      <c r="B39" s="248" t="s">
        <v>17065</v>
      </c>
      <c r="D39" s="196">
        <v>31000304</v>
      </c>
      <c r="E39" s="238" t="s">
        <v>15164</v>
      </c>
      <c r="F39" s="179">
        <f t="shared" si="0"/>
        <v>31000304</v>
      </c>
      <c r="G39" s="179" t="s">
        <v>14310</v>
      </c>
    </row>
    <row r="40" spans="1:11" ht="38.25" x14ac:dyDescent="0.2">
      <c r="A40" s="2" t="s">
        <v>15736</v>
      </c>
      <c r="B40" s="247"/>
      <c r="D40" s="196">
        <v>31000305</v>
      </c>
      <c r="E40" s="179" t="s">
        <v>12137</v>
      </c>
      <c r="F40" s="179">
        <f t="shared" si="0"/>
        <v>31000305</v>
      </c>
      <c r="G40" s="179" t="s">
        <v>14312</v>
      </c>
    </row>
    <row r="41" spans="1:11" ht="25.5" x14ac:dyDescent="0.2">
      <c r="A41" s="2" t="s">
        <v>16714</v>
      </c>
      <c r="B41" s="2" t="s">
        <v>16715</v>
      </c>
      <c r="D41" s="196">
        <v>31000306</v>
      </c>
      <c r="E41" s="179" t="s">
        <v>12138</v>
      </c>
      <c r="F41" s="179">
        <f t="shared" si="0"/>
        <v>31000306</v>
      </c>
      <c r="G41" s="179" t="s">
        <v>14314</v>
      </c>
    </row>
    <row r="42" spans="1:11" ht="25.5" x14ac:dyDescent="0.2">
      <c r="A42" s="53" t="s">
        <v>10050</v>
      </c>
      <c r="B42" s="248" t="s">
        <v>10049</v>
      </c>
      <c r="D42" s="196">
        <v>31000307</v>
      </c>
      <c r="E42" s="179" t="s">
        <v>12139</v>
      </c>
      <c r="F42" s="179">
        <f t="shared" si="0"/>
        <v>31000307</v>
      </c>
      <c r="G42" s="179" t="s">
        <v>14316</v>
      </c>
    </row>
    <row r="43" spans="1:11" ht="38.25" x14ac:dyDescent="0.2">
      <c r="A43" s="53" t="s">
        <v>10048</v>
      </c>
      <c r="B43" s="248" t="s">
        <v>10047</v>
      </c>
      <c r="D43" s="196">
        <v>31000309</v>
      </c>
      <c r="E43" s="179" t="s">
        <v>12140</v>
      </c>
      <c r="F43" s="179">
        <f t="shared" si="0"/>
        <v>31000309</v>
      </c>
      <c r="G43" s="179" t="s">
        <v>14318</v>
      </c>
    </row>
    <row r="44" spans="1:11" ht="25.5" x14ac:dyDescent="0.2">
      <c r="A44" s="53" t="s">
        <v>10046</v>
      </c>
      <c r="B44" s="248" t="s">
        <v>10045</v>
      </c>
      <c r="D44" s="196">
        <v>31000310</v>
      </c>
      <c r="E44" s="179" t="s">
        <v>12141</v>
      </c>
      <c r="F44" s="179">
        <f t="shared" si="0"/>
        <v>31000310</v>
      </c>
      <c r="G44" s="179" t="s">
        <v>14320</v>
      </c>
    </row>
    <row r="45" spans="1:11" ht="38.25" x14ac:dyDescent="0.2">
      <c r="A45" s="53" t="s">
        <v>16747</v>
      </c>
      <c r="B45" s="248" t="s">
        <v>16746</v>
      </c>
      <c r="D45" s="196">
        <v>31000311</v>
      </c>
      <c r="E45" s="179" t="s">
        <v>14815</v>
      </c>
      <c r="F45" s="179">
        <f t="shared" si="0"/>
        <v>31000311</v>
      </c>
      <c r="G45" s="179" t="s">
        <v>14322</v>
      </c>
    </row>
    <row r="46" spans="1:11" ht="25.5" x14ac:dyDescent="0.2">
      <c r="A46" s="53" t="s">
        <v>16745</v>
      </c>
      <c r="B46" s="248" t="s">
        <v>16744</v>
      </c>
      <c r="C46" s="253"/>
      <c r="D46" s="240" t="s">
        <v>14323</v>
      </c>
      <c r="E46" s="179" t="s">
        <v>14817</v>
      </c>
      <c r="F46" s="179">
        <v>31000404</v>
      </c>
      <c r="G46" s="179" t="s">
        <v>14324</v>
      </c>
    </row>
    <row r="47" spans="1:11" ht="25.5" x14ac:dyDescent="0.2">
      <c r="A47" s="53" t="s">
        <v>16741</v>
      </c>
      <c r="B47" s="248" t="s">
        <v>16740</v>
      </c>
      <c r="D47" s="196">
        <v>31000405</v>
      </c>
      <c r="E47" s="179" t="s">
        <v>14817</v>
      </c>
      <c r="F47" s="179">
        <f t="shared" ref="F47:F66" si="1">D47</f>
        <v>31000405</v>
      </c>
      <c r="G47" s="179" t="s">
        <v>13000</v>
      </c>
    </row>
    <row r="48" spans="1:11" ht="25.5" x14ac:dyDescent="0.2">
      <c r="A48" s="53" t="s">
        <v>16739</v>
      </c>
      <c r="B48" s="248" t="s">
        <v>16738</v>
      </c>
      <c r="D48" s="196">
        <v>31000406</v>
      </c>
      <c r="E48" s="179" t="s">
        <v>14817</v>
      </c>
      <c r="F48" s="179">
        <f t="shared" si="1"/>
        <v>31000406</v>
      </c>
      <c r="G48" s="179" t="s">
        <v>15892</v>
      </c>
    </row>
    <row r="49" spans="1:7" ht="25.5" x14ac:dyDescent="0.2">
      <c r="A49" s="53" t="s">
        <v>16737</v>
      </c>
      <c r="B49" s="248" t="s">
        <v>16736</v>
      </c>
      <c r="D49" s="196">
        <v>31000502</v>
      </c>
      <c r="E49" s="179" t="s">
        <v>14816</v>
      </c>
      <c r="F49" s="179">
        <f t="shared" si="1"/>
        <v>31000502</v>
      </c>
      <c r="G49" s="179" t="s">
        <v>15894</v>
      </c>
    </row>
    <row r="50" spans="1:7" ht="25.5" x14ac:dyDescent="0.2">
      <c r="A50" s="53" t="s">
        <v>16735</v>
      </c>
      <c r="B50" s="248" t="s">
        <v>16734</v>
      </c>
      <c r="D50" s="196">
        <v>31088801</v>
      </c>
      <c r="E50" s="178" t="s">
        <v>12143</v>
      </c>
      <c r="F50" s="179">
        <f t="shared" si="1"/>
        <v>31088801</v>
      </c>
      <c r="G50" s="179" t="s">
        <v>15896</v>
      </c>
    </row>
    <row r="51" spans="1:7" ht="25.5" x14ac:dyDescent="0.2">
      <c r="A51" s="53" t="s">
        <v>16733</v>
      </c>
      <c r="B51" s="248" t="s">
        <v>16732</v>
      </c>
      <c r="D51" s="196">
        <v>31088802</v>
      </c>
      <c r="E51" s="178" t="s">
        <v>12143</v>
      </c>
      <c r="F51" s="179">
        <f t="shared" si="1"/>
        <v>31088802</v>
      </c>
      <c r="G51" s="179" t="s">
        <v>15896</v>
      </c>
    </row>
    <row r="52" spans="1:7" ht="25.5" x14ac:dyDescent="0.2">
      <c r="A52" s="53" t="s">
        <v>16731</v>
      </c>
      <c r="B52" s="248" t="s">
        <v>16730</v>
      </c>
      <c r="D52" s="196">
        <v>31088803</v>
      </c>
      <c r="E52" s="178" t="s">
        <v>12143</v>
      </c>
      <c r="F52" s="179">
        <f t="shared" si="1"/>
        <v>31088803</v>
      </c>
      <c r="G52" s="179" t="s">
        <v>15896</v>
      </c>
    </row>
    <row r="53" spans="1:7" ht="25.5" x14ac:dyDescent="0.2">
      <c r="A53" s="53" t="s">
        <v>16729</v>
      </c>
      <c r="B53" s="248" t="s">
        <v>16728</v>
      </c>
      <c r="D53" s="196">
        <v>31088804</v>
      </c>
      <c r="E53" s="178" t="s">
        <v>12143</v>
      </c>
      <c r="F53" s="179">
        <f t="shared" si="1"/>
        <v>31088804</v>
      </c>
      <c r="G53" s="179" t="s">
        <v>15896</v>
      </c>
    </row>
    <row r="54" spans="1:7" ht="25.5" x14ac:dyDescent="0.2">
      <c r="A54" s="53" t="s">
        <v>10052</v>
      </c>
      <c r="B54" s="248" t="s">
        <v>10051</v>
      </c>
      <c r="C54" s="140"/>
      <c r="D54" s="196">
        <v>31088805</v>
      </c>
      <c r="E54" s="178" t="s">
        <v>12143</v>
      </c>
      <c r="F54" s="179">
        <f t="shared" si="1"/>
        <v>31088805</v>
      </c>
      <c r="G54" s="179" t="s">
        <v>15896</v>
      </c>
    </row>
    <row r="55" spans="1:7" ht="25.5" x14ac:dyDescent="0.2">
      <c r="A55" s="53" t="s">
        <v>16727</v>
      </c>
      <c r="B55" s="248" t="s">
        <v>16726</v>
      </c>
      <c r="C55" s="140"/>
      <c r="D55" s="196">
        <v>31088811</v>
      </c>
      <c r="E55" s="178" t="s">
        <v>12143</v>
      </c>
      <c r="F55" s="179">
        <f t="shared" si="1"/>
        <v>31088811</v>
      </c>
      <c r="G55" s="179" t="s">
        <v>15902</v>
      </c>
    </row>
    <row r="56" spans="1:7" ht="51" x14ac:dyDescent="0.2">
      <c r="A56" s="53" t="s">
        <v>16743</v>
      </c>
      <c r="B56" s="248" t="s">
        <v>16742</v>
      </c>
      <c r="C56" s="140"/>
      <c r="D56" s="196">
        <v>40400301</v>
      </c>
      <c r="E56" s="177"/>
      <c r="F56" s="179">
        <f t="shared" si="1"/>
        <v>40400301</v>
      </c>
      <c r="G56" s="179" t="s">
        <v>15904</v>
      </c>
    </row>
    <row r="57" spans="1:7" ht="51" x14ac:dyDescent="0.2">
      <c r="A57" s="53" t="s">
        <v>10054</v>
      </c>
      <c r="B57" s="248" t="s">
        <v>10053</v>
      </c>
      <c r="C57" s="140"/>
      <c r="D57" s="180" t="s">
        <v>15905</v>
      </c>
      <c r="E57" s="179" t="s">
        <v>16820</v>
      </c>
      <c r="F57" s="179" t="str">
        <f t="shared" si="1"/>
        <v>40400302</v>
      </c>
      <c r="G57" s="179" t="s">
        <v>15906</v>
      </c>
    </row>
    <row r="58" spans="1:7" ht="51" x14ac:dyDescent="0.2">
      <c r="A58" s="53" t="s">
        <v>16725</v>
      </c>
      <c r="B58" s="248" t="s">
        <v>16724</v>
      </c>
      <c r="C58" s="140"/>
      <c r="D58" s="196">
        <v>40400304</v>
      </c>
      <c r="E58" s="179" t="s">
        <v>16820</v>
      </c>
      <c r="F58" s="179">
        <f t="shared" si="1"/>
        <v>40400304</v>
      </c>
      <c r="G58" s="179" t="s">
        <v>15908</v>
      </c>
    </row>
    <row r="59" spans="1:7" ht="51" x14ac:dyDescent="0.2">
      <c r="A59" s="53" t="s">
        <v>16723</v>
      </c>
      <c r="B59" s="248" t="s">
        <v>16722</v>
      </c>
      <c r="D59" s="196">
        <v>40400305</v>
      </c>
      <c r="E59" s="179" t="s">
        <v>16820</v>
      </c>
      <c r="F59" s="179">
        <f t="shared" si="1"/>
        <v>40400305</v>
      </c>
      <c r="G59" s="179" t="s">
        <v>15910</v>
      </c>
    </row>
    <row r="60" spans="1:7" ht="51" x14ac:dyDescent="0.2">
      <c r="D60" s="196">
        <v>40400311</v>
      </c>
      <c r="E60" s="179" t="s">
        <v>16820</v>
      </c>
      <c r="F60" s="179">
        <f t="shared" si="1"/>
        <v>40400311</v>
      </c>
      <c r="G60" s="179" t="s">
        <v>15912</v>
      </c>
    </row>
    <row r="61" spans="1:7" ht="51" x14ac:dyDescent="0.2">
      <c r="C61" s="105"/>
      <c r="D61" s="240" t="s">
        <v>15913</v>
      </c>
      <c r="E61" s="179" t="s">
        <v>16820</v>
      </c>
      <c r="F61" s="179" t="str">
        <f t="shared" si="1"/>
        <v>40400312</v>
      </c>
      <c r="G61" s="179" t="s">
        <v>15914</v>
      </c>
    </row>
    <row r="62" spans="1:7" ht="51" x14ac:dyDescent="0.2">
      <c r="B62" s="105"/>
      <c r="C62" s="105"/>
      <c r="D62" s="196">
        <v>40400315</v>
      </c>
      <c r="E62" s="179" t="s">
        <v>16820</v>
      </c>
      <c r="F62" s="179">
        <f t="shared" si="1"/>
        <v>40400315</v>
      </c>
      <c r="G62" s="179" t="s">
        <v>15916</v>
      </c>
    </row>
    <row r="63" spans="1:7" ht="51" x14ac:dyDescent="0.2">
      <c r="B63" s="105"/>
      <c r="C63" s="105"/>
      <c r="D63" s="196">
        <v>40400322</v>
      </c>
      <c r="E63" s="179" t="s">
        <v>16820</v>
      </c>
      <c r="F63" s="179">
        <f t="shared" si="1"/>
        <v>40400322</v>
      </c>
      <c r="G63" s="179" t="s">
        <v>15918</v>
      </c>
    </row>
    <row r="64" spans="1:7" ht="51" x14ac:dyDescent="0.2">
      <c r="B64" s="105"/>
      <c r="C64" s="105"/>
      <c r="D64" s="196">
        <v>40400332</v>
      </c>
      <c r="E64" s="179" t="s">
        <v>16820</v>
      </c>
      <c r="F64" s="179">
        <f t="shared" si="1"/>
        <v>40400332</v>
      </c>
      <c r="G64" s="179" t="s">
        <v>15920</v>
      </c>
    </row>
    <row r="65" spans="2:9" x14ac:dyDescent="0.2">
      <c r="B65" s="105"/>
      <c r="C65" s="105"/>
      <c r="D65" s="196">
        <v>31000227</v>
      </c>
      <c r="E65" s="178" t="s">
        <v>1313</v>
      </c>
      <c r="F65" s="179">
        <f t="shared" si="1"/>
        <v>31000227</v>
      </c>
      <c r="G65" s="177"/>
      <c r="H65" s="250"/>
    </row>
    <row r="66" spans="2:9" x14ac:dyDescent="0.2">
      <c r="B66" s="105"/>
      <c r="C66" s="105"/>
      <c r="D66" s="196">
        <v>20200202</v>
      </c>
      <c r="E66" s="178" t="s">
        <v>1314</v>
      </c>
      <c r="F66" s="179">
        <f t="shared" si="1"/>
        <v>20200202</v>
      </c>
      <c r="G66" s="177"/>
      <c r="H66" s="250"/>
      <c r="I66" s="250"/>
    </row>
    <row r="67" spans="2:9" x14ac:dyDescent="0.2">
      <c r="B67" s="105"/>
      <c r="C67" s="105"/>
      <c r="D67" s="240">
        <v>20200200</v>
      </c>
      <c r="E67" s="177" t="s">
        <v>14828</v>
      </c>
      <c r="F67" s="240"/>
      <c r="G67" s="177"/>
      <c r="H67" s="250"/>
      <c r="I67" s="250"/>
    </row>
    <row r="68" spans="2:9" x14ac:dyDescent="0.2">
      <c r="B68" s="105"/>
      <c r="C68" s="105"/>
      <c r="D68" s="240">
        <v>40400300</v>
      </c>
      <c r="E68" s="179" t="s">
        <v>16820</v>
      </c>
      <c r="F68" s="177"/>
      <c r="G68" s="177"/>
      <c r="H68" s="250"/>
      <c r="I68" s="250"/>
    </row>
    <row r="69" spans="2:9" x14ac:dyDescent="0.2">
      <c r="B69" s="105"/>
      <c r="C69" s="105"/>
      <c r="D69" s="240" t="s">
        <v>4957</v>
      </c>
      <c r="E69" s="238" t="s">
        <v>15164</v>
      </c>
      <c r="F69" s="177"/>
      <c r="G69" s="177"/>
      <c r="H69" s="250"/>
      <c r="I69" s="250"/>
    </row>
    <row r="70" spans="2:9" x14ac:dyDescent="0.2">
      <c r="B70" s="105"/>
      <c r="C70" s="105"/>
      <c r="D70" s="240" t="s">
        <v>7775</v>
      </c>
      <c r="E70" s="238" t="s">
        <v>15164</v>
      </c>
      <c r="F70" s="177"/>
      <c r="G70" s="177"/>
      <c r="H70" s="250"/>
      <c r="I70" s="250"/>
    </row>
    <row r="71" spans="2:9" x14ac:dyDescent="0.2">
      <c r="B71" s="105"/>
      <c r="C71" s="105"/>
      <c r="D71" s="240" t="s">
        <v>7841</v>
      </c>
      <c r="E71" s="179" t="s">
        <v>14817</v>
      </c>
      <c r="F71" s="177"/>
      <c r="G71" s="177"/>
      <c r="H71" s="250"/>
      <c r="I71" s="250"/>
    </row>
    <row r="72" spans="2:9" x14ac:dyDescent="0.2">
      <c r="B72" s="105"/>
      <c r="C72" s="105"/>
      <c r="D72" s="240" t="s">
        <v>7850</v>
      </c>
      <c r="E72" s="179" t="s">
        <v>14817</v>
      </c>
      <c r="F72" s="177"/>
      <c r="G72" s="177"/>
      <c r="H72" s="250"/>
      <c r="I72" s="250"/>
    </row>
    <row r="73" spans="2:9" x14ac:dyDescent="0.2">
      <c r="B73" s="105"/>
      <c r="C73" s="105"/>
      <c r="D73" s="240" t="s">
        <v>13780</v>
      </c>
      <c r="E73" s="178" t="s">
        <v>14828</v>
      </c>
      <c r="F73" s="177"/>
      <c r="G73" s="177"/>
      <c r="H73" s="250"/>
      <c r="I73" s="250"/>
    </row>
    <row r="74" spans="2:9" x14ac:dyDescent="0.2">
      <c r="B74" s="105"/>
      <c r="C74" s="105"/>
      <c r="D74" s="240" t="s">
        <v>15945</v>
      </c>
      <c r="E74" s="178" t="s">
        <v>14828</v>
      </c>
      <c r="F74" s="177"/>
      <c r="G74" s="177"/>
      <c r="H74" s="250"/>
      <c r="I74" s="250"/>
    </row>
    <row r="75" spans="2:9" x14ac:dyDescent="0.2">
      <c r="B75" s="105"/>
      <c r="C75" s="105"/>
      <c r="D75" s="240" t="s">
        <v>14753</v>
      </c>
      <c r="E75" s="178" t="s">
        <v>14828</v>
      </c>
      <c r="F75" s="177"/>
      <c r="G75" s="177"/>
      <c r="H75" s="250"/>
      <c r="I75" s="250"/>
    </row>
    <row r="76" spans="2:9" x14ac:dyDescent="0.2">
      <c r="B76" s="105"/>
      <c r="C76" s="105"/>
      <c r="D76" s="240" t="s">
        <v>14755</v>
      </c>
      <c r="E76" s="178" t="s">
        <v>14828</v>
      </c>
      <c r="F76" s="177"/>
      <c r="G76" s="177"/>
      <c r="H76" s="250"/>
      <c r="I76" s="250"/>
    </row>
    <row r="77" spans="2:9" x14ac:dyDescent="0.2">
      <c r="B77" s="105"/>
      <c r="C77" s="105"/>
      <c r="D77" s="240" t="s">
        <v>14757</v>
      </c>
      <c r="E77" s="178" t="s">
        <v>14828</v>
      </c>
      <c r="F77" s="177"/>
      <c r="G77" s="177"/>
      <c r="H77" s="250"/>
      <c r="I77" s="250"/>
    </row>
    <row r="78" spans="2:9" x14ac:dyDescent="0.2">
      <c r="B78" s="105"/>
      <c r="C78" s="105"/>
      <c r="D78" s="240" t="s">
        <v>13802</v>
      </c>
      <c r="E78" s="178" t="s">
        <v>14828</v>
      </c>
      <c r="F78" s="177"/>
      <c r="G78" s="177"/>
      <c r="H78" s="250"/>
      <c r="I78" s="250"/>
    </row>
    <row r="79" spans="2:9" x14ac:dyDescent="0.2">
      <c r="B79" s="105"/>
      <c r="C79" s="105"/>
      <c r="D79" s="240" t="s">
        <v>13806</v>
      </c>
      <c r="E79" s="178" t="s">
        <v>14828</v>
      </c>
      <c r="F79" s="177"/>
      <c r="G79" s="177"/>
      <c r="H79" s="250"/>
      <c r="I79" s="250"/>
    </row>
    <row r="80" spans="2:9" x14ac:dyDescent="0.2">
      <c r="B80" s="105"/>
      <c r="C80" s="105"/>
      <c r="D80" s="240" t="s">
        <v>16410</v>
      </c>
      <c r="E80" s="179" t="s">
        <v>16820</v>
      </c>
      <c r="F80" s="177"/>
      <c r="G80" s="177"/>
      <c r="H80" s="250"/>
      <c r="I80" s="250"/>
    </row>
    <row r="81" spans="2:9" x14ac:dyDescent="0.2">
      <c r="B81" s="105"/>
      <c r="C81" s="105"/>
      <c r="D81" s="240" t="s">
        <v>7542</v>
      </c>
      <c r="E81" s="178" t="s">
        <v>14828</v>
      </c>
      <c r="F81" s="177"/>
      <c r="G81" s="177"/>
      <c r="H81" s="250"/>
      <c r="I81" s="250"/>
    </row>
    <row r="82" spans="2:9" x14ac:dyDescent="0.2">
      <c r="B82" s="105"/>
      <c r="C82" s="105"/>
      <c r="D82" s="240" t="s">
        <v>2935</v>
      </c>
      <c r="E82" s="179" t="s">
        <v>16327</v>
      </c>
      <c r="F82" s="177"/>
      <c r="G82" s="177"/>
      <c r="H82" s="250"/>
      <c r="I82" s="250"/>
    </row>
    <row r="83" spans="2:9" ht="25.5" x14ac:dyDescent="0.2">
      <c r="B83" s="105"/>
      <c r="C83" s="105"/>
      <c r="D83" s="240" t="s">
        <v>9720</v>
      </c>
      <c r="E83" s="179" t="s">
        <v>12125</v>
      </c>
      <c r="F83" s="177"/>
      <c r="G83" s="177"/>
      <c r="H83" s="250"/>
      <c r="I83" s="250"/>
    </row>
    <row r="84" spans="2:9" x14ac:dyDescent="0.2">
      <c r="B84" s="105"/>
      <c r="C84" s="105"/>
      <c r="D84" s="240" t="s">
        <v>11857</v>
      </c>
      <c r="E84" s="179" t="s">
        <v>16327</v>
      </c>
      <c r="F84" s="177"/>
      <c r="G84" s="177"/>
      <c r="H84" s="250"/>
      <c r="I84" s="250"/>
    </row>
    <row r="85" spans="2:9" x14ac:dyDescent="0.2">
      <c r="B85" s="105"/>
      <c r="C85" s="105"/>
      <c r="D85" s="240" t="s">
        <v>11875</v>
      </c>
      <c r="E85" s="238" t="s">
        <v>15164</v>
      </c>
      <c r="F85" s="177"/>
      <c r="G85" s="177"/>
      <c r="H85" s="250"/>
      <c r="I85" s="250"/>
    </row>
    <row r="86" spans="2:9" x14ac:dyDescent="0.2">
      <c r="B86" s="105"/>
      <c r="C86" s="105"/>
      <c r="D86" s="240" t="s">
        <v>14463</v>
      </c>
      <c r="E86" s="179" t="s">
        <v>16820</v>
      </c>
      <c r="F86" s="177"/>
      <c r="G86" s="177"/>
      <c r="H86" s="250"/>
      <c r="I86" s="250"/>
    </row>
    <row r="87" spans="2:9" x14ac:dyDescent="0.2">
      <c r="B87" s="105"/>
      <c r="C87" s="105"/>
      <c r="D87" s="240" t="s">
        <v>6913</v>
      </c>
      <c r="E87" s="179" t="s">
        <v>14817</v>
      </c>
      <c r="F87" s="177"/>
      <c r="G87" s="177"/>
      <c r="H87" s="250"/>
      <c r="I87" s="250"/>
    </row>
    <row r="88" spans="2:9" x14ac:dyDescent="0.2">
      <c r="B88" s="105"/>
      <c r="C88" s="105"/>
      <c r="D88" s="240" t="s">
        <v>8773</v>
      </c>
      <c r="E88" s="179" t="s">
        <v>16820</v>
      </c>
      <c r="F88" s="177"/>
      <c r="G88" s="177"/>
      <c r="H88" s="250"/>
      <c r="I88" s="250"/>
    </row>
    <row r="89" spans="2:9" x14ac:dyDescent="0.2">
      <c r="B89" s="105"/>
      <c r="C89" s="105"/>
      <c r="D89" s="240" t="s">
        <v>314</v>
      </c>
      <c r="E89" s="179" t="s">
        <v>16820</v>
      </c>
      <c r="F89" s="177"/>
      <c r="G89" s="177"/>
      <c r="H89" s="250"/>
      <c r="I89" s="250"/>
    </row>
    <row r="90" spans="2:9" x14ac:dyDescent="0.2">
      <c r="B90" s="105"/>
      <c r="C90" s="105"/>
      <c r="D90" s="240" t="s">
        <v>1804</v>
      </c>
      <c r="E90" s="179" t="s">
        <v>16820</v>
      </c>
      <c r="F90" s="177"/>
      <c r="G90" s="177"/>
      <c r="H90" s="250"/>
      <c r="I90" s="250"/>
    </row>
    <row r="91" spans="2:9" x14ac:dyDescent="0.2">
      <c r="B91" s="105"/>
      <c r="C91" s="105"/>
      <c r="D91" s="196" t="s">
        <v>17061</v>
      </c>
      <c r="E91" s="179" t="s">
        <v>14817</v>
      </c>
      <c r="F91" s="177"/>
      <c r="G91" s="177"/>
      <c r="H91" s="250"/>
      <c r="I91" s="250"/>
    </row>
    <row r="92" spans="2:9" x14ac:dyDescent="0.2">
      <c r="B92" s="105"/>
      <c r="C92" s="105"/>
      <c r="D92" s="241" t="s">
        <v>17062</v>
      </c>
      <c r="E92" s="242" t="s">
        <v>16422</v>
      </c>
      <c r="F92" s="177"/>
      <c r="G92" s="177"/>
      <c r="H92" s="250"/>
      <c r="I92" s="250"/>
    </row>
    <row r="93" spans="2:9" x14ac:dyDescent="0.2">
      <c r="B93" s="105"/>
      <c r="C93" s="105"/>
      <c r="D93" s="237">
        <v>20200254</v>
      </c>
      <c r="E93" s="179" t="s">
        <v>14828</v>
      </c>
      <c r="F93" s="177"/>
      <c r="G93" s="177"/>
      <c r="H93" s="250"/>
      <c r="I93" s="250"/>
    </row>
    <row r="94" spans="2:9" x14ac:dyDescent="0.2">
      <c r="B94" s="105"/>
      <c r="C94" s="105"/>
      <c r="D94" s="243" t="s">
        <v>14834</v>
      </c>
      <c r="E94" s="243" t="s">
        <v>7818</v>
      </c>
      <c r="F94" s="177"/>
      <c r="G94" s="177"/>
      <c r="H94" s="250"/>
      <c r="I94" s="250"/>
    </row>
    <row r="95" spans="2:9" x14ac:dyDescent="0.2">
      <c r="B95" s="105"/>
      <c r="C95" s="105"/>
      <c r="D95" s="196" t="s">
        <v>17063</v>
      </c>
      <c r="E95" s="178" t="s">
        <v>12143</v>
      </c>
      <c r="F95" s="177"/>
      <c r="G95" s="177"/>
      <c r="H95" s="250"/>
      <c r="I95" s="250"/>
    </row>
    <row r="96" spans="2:9" x14ac:dyDescent="0.2">
      <c r="B96" s="105"/>
      <c r="C96" s="105"/>
      <c r="D96" s="180">
        <v>31000404</v>
      </c>
      <c r="E96" s="243" t="s">
        <v>14817</v>
      </c>
      <c r="F96" s="180"/>
      <c r="G96" s="180"/>
      <c r="H96" s="250"/>
      <c r="I96" s="250"/>
    </row>
    <row r="97" spans="2:9" x14ac:dyDescent="0.2">
      <c r="B97" s="105"/>
      <c r="C97" s="244"/>
      <c r="D97" s="180">
        <v>20200301</v>
      </c>
      <c r="E97" s="245" t="s">
        <v>14828</v>
      </c>
      <c r="F97" s="246" t="s">
        <v>7854</v>
      </c>
      <c r="G97" s="243" t="s">
        <v>10844</v>
      </c>
      <c r="H97" s="250"/>
      <c r="I97" s="250"/>
    </row>
    <row r="98" spans="2:9" x14ac:dyDescent="0.2">
      <c r="B98" s="244"/>
      <c r="C98" s="105"/>
      <c r="D98" s="247">
        <v>20200102</v>
      </c>
      <c r="E98" s="248" t="s">
        <v>14828</v>
      </c>
      <c r="F98" s="243" t="s">
        <v>7854</v>
      </c>
      <c r="G98" s="243" t="s">
        <v>10844</v>
      </c>
      <c r="H98" s="250"/>
      <c r="I98" s="250"/>
    </row>
    <row r="99" spans="2:9" ht="25.5" x14ac:dyDescent="0.2">
      <c r="B99" s="105"/>
      <c r="C99" s="105"/>
      <c r="D99" s="247" t="s">
        <v>4955</v>
      </c>
      <c r="E99" s="179" t="s">
        <v>12126</v>
      </c>
      <c r="F99" s="177"/>
      <c r="G99" s="177"/>
      <c r="H99" s="250"/>
      <c r="I99" s="250"/>
    </row>
    <row r="100" spans="2:9" ht="25.5" x14ac:dyDescent="0.2">
      <c r="B100" s="105"/>
      <c r="C100" s="105"/>
      <c r="D100" s="237" t="s">
        <v>7813</v>
      </c>
      <c r="E100" s="179" t="s">
        <v>12126</v>
      </c>
      <c r="F100" s="177"/>
      <c r="G100" s="177"/>
      <c r="H100" s="250"/>
      <c r="I100" s="250"/>
    </row>
    <row r="101" spans="2:9" x14ac:dyDescent="0.2">
      <c r="B101" s="105"/>
      <c r="C101" s="105"/>
      <c r="D101" s="247" t="s">
        <v>10551</v>
      </c>
      <c r="E101" s="179" t="s">
        <v>14817</v>
      </c>
      <c r="F101" s="177"/>
      <c r="G101" s="177"/>
    </row>
    <row r="102" spans="2:9" x14ac:dyDescent="0.2">
      <c r="B102" s="105"/>
      <c r="C102" s="249"/>
      <c r="D102" s="247" t="s">
        <v>8388</v>
      </c>
      <c r="E102" s="179" t="s">
        <v>14817</v>
      </c>
      <c r="F102" s="177"/>
      <c r="G102" s="177"/>
    </row>
    <row r="103" spans="2:9" x14ac:dyDescent="0.2">
      <c r="B103" s="249"/>
      <c r="C103" s="244"/>
      <c r="D103" s="247" t="s">
        <v>11847</v>
      </c>
      <c r="E103" s="179" t="s">
        <v>16820</v>
      </c>
      <c r="F103" s="177"/>
      <c r="G103" s="177"/>
    </row>
    <row r="104" spans="2:9" x14ac:dyDescent="0.2">
      <c r="B104" s="244"/>
      <c r="D104" s="247" t="s">
        <v>11855</v>
      </c>
      <c r="E104" s="179" t="s">
        <v>14828</v>
      </c>
      <c r="F104" s="177"/>
      <c r="G104" s="177"/>
    </row>
    <row r="105" spans="2:9" x14ac:dyDescent="0.2">
      <c r="D105" s="247" t="s">
        <v>11855</v>
      </c>
      <c r="E105" s="179" t="s">
        <v>14828</v>
      </c>
      <c r="F105" s="177"/>
      <c r="G105" s="177"/>
    </row>
    <row r="106" spans="2:9" x14ac:dyDescent="0.2">
      <c r="D106" s="247" t="s">
        <v>11855</v>
      </c>
      <c r="E106" s="179" t="s">
        <v>14828</v>
      </c>
      <c r="F106" s="177"/>
      <c r="G106" s="177"/>
    </row>
    <row r="107" spans="2:9" x14ac:dyDescent="0.2">
      <c r="D107" s="247" t="s">
        <v>11855</v>
      </c>
      <c r="E107" s="238" t="s">
        <v>15164</v>
      </c>
      <c r="F107" s="177"/>
      <c r="G107" s="177"/>
    </row>
    <row r="108" spans="2:9" x14ac:dyDescent="0.2">
      <c r="D108" s="247" t="s">
        <v>11873</v>
      </c>
      <c r="E108" s="238" t="s">
        <v>15164</v>
      </c>
      <c r="F108" s="177"/>
      <c r="G108" s="177"/>
    </row>
    <row r="109" spans="2:9" x14ac:dyDescent="0.2">
      <c r="D109" s="247" t="s">
        <v>11873</v>
      </c>
      <c r="E109" s="238" t="s">
        <v>15164</v>
      </c>
      <c r="F109" s="177"/>
      <c r="G109" s="177"/>
    </row>
    <row r="110" spans="2:9" x14ac:dyDescent="0.2">
      <c r="D110" s="247" t="s">
        <v>11873</v>
      </c>
      <c r="E110" s="238" t="s">
        <v>15164</v>
      </c>
      <c r="F110" s="177"/>
      <c r="G110" s="177"/>
    </row>
    <row r="111" spans="2:9" x14ac:dyDescent="0.2">
      <c r="D111" s="247" t="s">
        <v>11873</v>
      </c>
      <c r="E111" s="238" t="s">
        <v>15164</v>
      </c>
      <c r="F111" s="177"/>
      <c r="G111" s="177"/>
    </row>
    <row r="112" spans="2:9" x14ac:dyDescent="0.2">
      <c r="D112" s="247" t="s">
        <v>11873</v>
      </c>
      <c r="E112" s="238" t="s">
        <v>15164</v>
      </c>
      <c r="F112" s="177"/>
      <c r="G112" s="177"/>
    </row>
    <row r="113" spans="4:7" ht="25.5" x14ac:dyDescent="0.2">
      <c r="D113" s="247" t="s">
        <v>14311</v>
      </c>
      <c r="E113" s="179" t="s">
        <v>12126</v>
      </c>
      <c r="F113" s="177"/>
      <c r="G113" s="177"/>
    </row>
    <row r="114" spans="4:7" ht="25.5" x14ac:dyDescent="0.2">
      <c r="D114" s="247" t="s">
        <v>14311</v>
      </c>
      <c r="E114" s="179" t="s">
        <v>12126</v>
      </c>
      <c r="F114" s="177"/>
      <c r="G114" s="177"/>
    </row>
    <row r="115" spans="4:7" x14ac:dyDescent="0.2">
      <c r="D115" s="247" t="s">
        <v>1918</v>
      </c>
      <c r="E115" s="179" t="s">
        <v>14817</v>
      </c>
      <c r="F115" s="177"/>
      <c r="G115" s="177"/>
    </row>
    <row r="116" spans="4:7" x14ac:dyDescent="0.2">
      <c r="D116" s="247" t="s">
        <v>1918</v>
      </c>
      <c r="E116" s="179" t="s">
        <v>14817</v>
      </c>
      <c r="F116" s="177"/>
      <c r="G116" s="177"/>
    </row>
    <row r="117" spans="4:7" x14ac:dyDescent="0.2">
      <c r="D117" s="247" t="s">
        <v>15903</v>
      </c>
      <c r="E117" s="179" t="s">
        <v>16820</v>
      </c>
      <c r="F117" s="177"/>
      <c r="G117" s="177"/>
    </row>
    <row r="118" spans="4:7" ht="25.5" x14ac:dyDescent="0.2">
      <c r="D118" s="247" t="s">
        <v>13394</v>
      </c>
      <c r="E118" s="177" t="s">
        <v>12136</v>
      </c>
      <c r="F118" s="247" t="str">
        <f>VLOOKUP($D118,SCC_FEB2004!$D$2462:$I$9866,3,FALSE)</f>
        <v>External Combustion Boilers</v>
      </c>
      <c r="G118" s="247" t="str">
        <f>VLOOKUP($D118,SCC_FEB2004!$D$2462:$I$9866,5,FALSE)</f>
        <v>Bituminous/Subbituminous Coal</v>
      </c>
    </row>
    <row r="119" spans="4:7" ht="25.5" x14ac:dyDescent="0.2">
      <c r="D119" s="247" t="s">
        <v>13404</v>
      </c>
      <c r="E119" s="177" t="s">
        <v>12136</v>
      </c>
      <c r="F119" s="247" t="str">
        <f>VLOOKUP($D119,SCC_FEB2004!$D$2462:$I$9866,3,FALSE)</f>
        <v>External Combustion Boilers</v>
      </c>
      <c r="G119" s="247" t="str">
        <f>VLOOKUP($D119,SCC_FEB2004!$D$2462:$I$9866,5,FALSE)</f>
        <v>Bituminous/Subbituminous Coal</v>
      </c>
    </row>
    <row r="120" spans="4:7" ht="25.5" x14ac:dyDescent="0.2">
      <c r="D120" s="247" t="s">
        <v>13412</v>
      </c>
      <c r="E120" s="177" t="s">
        <v>12136</v>
      </c>
      <c r="F120" s="247" t="str">
        <f>VLOOKUP($D120,SCC_FEB2004!$D$2462:$I$9866,3,FALSE)</f>
        <v>External Combustion Boilers</v>
      </c>
      <c r="G120" s="247" t="str">
        <f>VLOOKUP($D120,SCC_FEB2004!$D$2462:$I$9866,5,FALSE)</f>
        <v>Bituminous/Subbituminous Coal</v>
      </c>
    </row>
    <row r="121" spans="4:7" ht="25.5" x14ac:dyDescent="0.2">
      <c r="D121" s="247" t="s">
        <v>16290</v>
      </c>
      <c r="E121" s="177" t="s">
        <v>12136</v>
      </c>
      <c r="F121" s="247" t="str">
        <f>VLOOKUP($D121,SCC_FEB2004!$D$2462:$I$9866,3,FALSE)</f>
        <v>External Combustion Boilers</v>
      </c>
      <c r="G121" s="247" t="str">
        <f>VLOOKUP($D121,SCC_FEB2004!$D$2462:$I$9866,5,FALSE)</f>
        <v>Residual Oil</v>
      </c>
    </row>
    <row r="122" spans="4:7" ht="25.5" x14ac:dyDescent="0.2">
      <c r="D122" s="247" t="s">
        <v>4948</v>
      </c>
      <c r="E122" s="177" t="s">
        <v>12136</v>
      </c>
      <c r="F122" s="247" t="str">
        <f>VLOOKUP($D122,SCC_FEB2004!$D$2462:$I$9866,3,FALSE)</f>
        <v>External Combustion Boilers</v>
      </c>
      <c r="G122" s="247" t="str">
        <f>VLOOKUP($D122,SCC_FEB2004!$D$2462:$I$9866,5,FALSE)</f>
        <v>Distillate Oil</v>
      </c>
    </row>
    <row r="123" spans="4:7" x14ac:dyDescent="0.2">
      <c r="D123" s="247" t="s">
        <v>4960</v>
      </c>
      <c r="E123" s="177" t="s">
        <v>14817</v>
      </c>
      <c r="F123" s="247" t="str">
        <f>VLOOKUP($D123,SCC_FEB2004!$D$2462:$I$9866,3,FALSE)</f>
        <v>External Combustion Boilers</v>
      </c>
      <c r="G123" s="247" t="str">
        <f>VLOOKUP($D123,SCC_FEB2004!$D$2462:$I$9866,5,FALSE)</f>
        <v>Process Gas</v>
      </c>
    </row>
    <row r="124" spans="4:7" ht="25.5" x14ac:dyDescent="0.2">
      <c r="D124" s="247" t="s">
        <v>4971</v>
      </c>
      <c r="E124" s="177" t="s">
        <v>12136</v>
      </c>
      <c r="F124" s="247" t="str">
        <f>VLOOKUP($D124,SCC_FEB2004!$D$2462:$I$9866,3,FALSE)</f>
        <v>External Combustion Boilers</v>
      </c>
      <c r="G124" s="247" t="str">
        <f>VLOOKUP($D124,SCC_FEB2004!$D$2462:$I$9866,5,FALSE)</f>
        <v>Wood/Bark Waste</v>
      </c>
    </row>
    <row r="125" spans="4:7" x14ac:dyDescent="0.2">
      <c r="D125" s="247" t="s">
        <v>7839</v>
      </c>
      <c r="E125" s="177" t="s">
        <v>14817</v>
      </c>
      <c r="F125" s="247" t="str">
        <f>VLOOKUP($D125,SCC_FEB2004!$D$2462:$I$9866,3,FALSE)</f>
        <v>External Combustion Boilers</v>
      </c>
      <c r="G125" s="247" t="str">
        <f>VLOOKUP($D125,SCC_FEB2004!$D$2462:$I$9866,5,FALSE)</f>
        <v>Industrial</v>
      </c>
    </row>
    <row r="126" spans="4:7" x14ac:dyDescent="0.2">
      <c r="D126" s="247" t="s">
        <v>7840</v>
      </c>
      <c r="E126" s="177" t="s">
        <v>14817</v>
      </c>
      <c r="F126" s="247" t="str">
        <f>VLOOKUP($D126,SCC_FEB2004!$D$2462:$I$9866,3,FALSE)</f>
        <v>External Combustion Boilers</v>
      </c>
      <c r="G126" s="247" t="str">
        <f>VLOOKUP($D126,SCC_FEB2004!$D$2462:$I$9866,5,FALSE)</f>
        <v>Industrial</v>
      </c>
    </row>
    <row r="127" spans="4:7" ht="25.5" x14ac:dyDescent="0.2">
      <c r="D127" s="247" t="s">
        <v>10843</v>
      </c>
      <c r="E127" s="177" t="s">
        <v>12136</v>
      </c>
      <c r="F127" s="247" t="str">
        <f>VLOOKUP($D127,SCC_FEB2004!$D$2462:$I$9866,3,FALSE)</f>
        <v>Internal Combustion Engines</v>
      </c>
      <c r="G127" s="247" t="str">
        <f>VLOOKUP($D127,SCC_FEB2004!$D$2462:$I$9866,5,FALSE)</f>
        <v>Distillate Oil (Diesel)</v>
      </c>
    </row>
    <row r="128" spans="4:7" ht="25.5" x14ac:dyDescent="0.2">
      <c r="D128" s="247" t="s">
        <v>13721</v>
      </c>
      <c r="E128" s="177" t="s">
        <v>12136</v>
      </c>
      <c r="F128" s="247" t="str">
        <f>VLOOKUP($D128,SCC_FEB2004!$D$2462:$I$9866,3,FALSE)</f>
        <v>Internal Combustion Engines</v>
      </c>
      <c r="G128" s="247" t="str">
        <f>VLOOKUP($D128,SCC_FEB2004!$D$2462:$I$9866,5,FALSE)</f>
        <v>Natural Gas</v>
      </c>
    </row>
    <row r="129" spans="4:7" ht="25.5" x14ac:dyDescent="0.2">
      <c r="D129" s="247" t="s">
        <v>14751</v>
      </c>
      <c r="E129" s="177" t="s">
        <v>12136</v>
      </c>
      <c r="F129" s="247" t="str">
        <f>VLOOKUP($D129,SCC_FEB2004!$D$2462:$I$9866,3,FALSE)</f>
        <v>Internal Combustion Engines</v>
      </c>
      <c r="G129" s="247" t="str">
        <f>VLOOKUP($D129,SCC_FEB2004!$D$2462:$I$9866,5,FALSE)</f>
        <v>Natural Gas</v>
      </c>
    </row>
    <row r="130" spans="4:7" ht="25.5" x14ac:dyDescent="0.2">
      <c r="D130" s="247" t="s">
        <v>16640</v>
      </c>
      <c r="E130" s="177" t="s">
        <v>12136</v>
      </c>
      <c r="F130" s="247" t="str">
        <f>VLOOKUP($D130,SCC_FEB2004!$D$2462:$I$9866,3,FALSE)</f>
        <v>Internal Combustion Engines</v>
      </c>
      <c r="G130" s="247" t="str">
        <f>VLOOKUP($D130,SCC_FEB2004!$D$2462:$I$9866,5,FALSE)</f>
        <v>Gasoline</v>
      </c>
    </row>
    <row r="131" spans="4:7" ht="25.5" x14ac:dyDescent="0.2">
      <c r="D131" s="247" t="s">
        <v>14110</v>
      </c>
      <c r="E131" s="177" t="s">
        <v>12136</v>
      </c>
      <c r="F131" s="247" t="str">
        <f>VLOOKUP($D131,SCC_FEB2004!$D$2462:$I$9866,3,FALSE)</f>
        <v>Industrial Processes</v>
      </c>
      <c r="G131" s="247" t="str">
        <f>VLOOKUP($D131,SCC_FEB2004!$D$2462:$I$9866,5,FALSE)</f>
        <v>Cleaning Chemicals</v>
      </c>
    </row>
    <row r="132" spans="4:7" ht="25.5" x14ac:dyDescent="0.2">
      <c r="D132" s="247" t="s">
        <v>4711</v>
      </c>
      <c r="E132" s="177" t="s">
        <v>12136</v>
      </c>
      <c r="F132" s="247" t="str">
        <f>VLOOKUP($D132,SCC_FEB2004!$D$2462:$I$9866,3,FALSE)</f>
        <v>Industrial Processes</v>
      </c>
      <c r="G132" s="247" t="str">
        <f>VLOOKUP($D132,SCC_FEB2004!$D$2462:$I$9866,5,FALSE)</f>
        <v>Coal Mining, Cleaning, and Material Handling (See 305310)</v>
      </c>
    </row>
    <row r="133" spans="4:7" ht="25.5" x14ac:dyDescent="0.2">
      <c r="D133" s="247" t="s">
        <v>5343</v>
      </c>
      <c r="E133" s="177" t="s">
        <v>12136</v>
      </c>
      <c r="F133" s="247" t="str">
        <f>VLOOKUP($D133,SCC_FEB2004!$D$2462:$I$9866,3,FALSE)</f>
        <v>Industrial Processes</v>
      </c>
      <c r="G133" s="247" t="str">
        <f>VLOOKUP($D133,SCC_FEB2004!$D$2462:$I$9866,5,FALSE)</f>
        <v>Clay processing: Bentonite</v>
      </c>
    </row>
    <row r="134" spans="4:7" ht="25.5" x14ac:dyDescent="0.2">
      <c r="D134" s="247" t="s">
        <v>5347</v>
      </c>
      <c r="E134" s="177" t="s">
        <v>12136</v>
      </c>
      <c r="F134" s="247" t="str">
        <f>VLOOKUP($D134,SCC_FEB2004!$D$2462:$I$9866,3,FALSE)</f>
        <v>Industrial Processes</v>
      </c>
      <c r="G134" s="247" t="str">
        <f>VLOOKUP($D134,SCC_FEB2004!$D$2462:$I$9866,5,FALSE)</f>
        <v>Clay processing: Bentonite</v>
      </c>
    </row>
    <row r="135" spans="4:7" ht="25.5" x14ac:dyDescent="0.2">
      <c r="D135" s="247" t="s">
        <v>11226</v>
      </c>
      <c r="E135" s="177" t="s">
        <v>12136</v>
      </c>
      <c r="F135" s="247" t="str">
        <f>VLOOKUP($D135,SCC_FEB2004!$D$2462:$I$9866,3,FALSE)</f>
        <v>Industrial Processes</v>
      </c>
      <c r="G135" s="247" t="str">
        <f>VLOOKUP($D135,SCC_FEB2004!$D$2462:$I$9866,5,FALSE)</f>
        <v>Bulk Materials Storage Bins</v>
      </c>
    </row>
    <row r="136" spans="4:7" ht="25.5" x14ac:dyDescent="0.2">
      <c r="D136" s="247" t="s">
        <v>11255</v>
      </c>
      <c r="E136" s="177" t="s">
        <v>12136</v>
      </c>
      <c r="F136" s="247" t="str">
        <f>VLOOKUP($D136,SCC_FEB2004!$D$2462:$I$9866,3,FALSE)</f>
        <v>Industrial Processes</v>
      </c>
      <c r="G136" s="247" t="str">
        <f>VLOOKUP($D136,SCC_FEB2004!$D$2462:$I$9866,5,FALSE)</f>
        <v>Bulk Materials Unloading Operation</v>
      </c>
    </row>
    <row r="137" spans="4:7" x14ac:dyDescent="0.2">
      <c r="D137" s="247" t="s">
        <v>8384</v>
      </c>
      <c r="E137" s="177" t="s">
        <v>14817</v>
      </c>
      <c r="F137" s="247" t="str">
        <f>VLOOKUP($D137,SCC_FEB2004!$D$2462:$I$9866,3,FALSE)</f>
        <v>Industrial Processes</v>
      </c>
      <c r="G137" s="247" t="str">
        <f>VLOOKUP($D137,SCC_FEB2004!$D$2462:$I$9866,5,FALSE)</f>
        <v>Process Heaters</v>
      </c>
    </row>
    <row r="138" spans="4:7" x14ac:dyDescent="0.2">
      <c r="D138" s="247" t="s">
        <v>8386</v>
      </c>
      <c r="E138" s="177" t="s">
        <v>14817</v>
      </c>
      <c r="F138" s="247" t="str">
        <f>VLOOKUP($D138,SCC_FEB2004!$D$2462:$I$9866,3,FALSE)</f>
        <v>Industrial Processes</v>
      </c>
      <c r="G138" s="247" t="str">
        <f>VLOOKUP($D138,SCC_FEB2004!$D$2462:$I$9866,5,FALSE)</f>
        <v>Process Heaters</v>
      </c>
    </row>
    <row r="139" spans="4:7" x14ac:dyDescent="0.2">
      <c r="D139" s="247" t="s">
        <v>8390</v>
      </c>
      <c r="E139" s="177" t="s">
        <v>14817</v>
      </c>
      <c r="F139" s="247" t="str">
        <f>VLOOKUP($D139,SCC_FEB2004!$D$2462:$I$9866,3,FALSE)</f>
        <v>Industrial Processes</v>
      </c>
      <c r="G139" s="247" t="str">
        <f>VLOOKUP($D139,SCC_FEB2004!$D$2462:$I$9866,5,FALSE)</f>
        <v>Process Heaters</v>
      </c>
    </row>
    <row r="140" spans="4:7" ht="25.5" x14ac:dyDescent="0.2">
      <c r="D140" s="247" t="s">
        <v>8399</v>
      </c>
      <c r="E140" s="177" t="s">
        <v>12136</v>
      </c>
      <c r="F140" s="247" t="str">
        <f>VLOOKUP($D140,SCC_FEB2004!$D$2462:$I$9866,3,FALSE)</f>
        <v>Industrial Processes</v>
      </c>
      <c r="G140" s="247" t="str">
        <f>VLOOKUP($D140,SCC_FEB2004!$D$2462:$I$9866,5,FALSE)</f>
        <v>Catalytic Cracking Units</v>
      </c>
    </row>
    <row r="141" spans="4:7" ht="25.5" x14ac:dyDescent="0.2">
      <c r="D141" s="247" t="s">
        <v>8411</v>
      </c>
      <c r="E141" s="177" t="s">
        <v>12136</v>
      </c>
      <c r="F141" s="247" t="str">
        <f>VLOOKUP($D141,SCC_FEB2004!$D$2462:$I$9866,3,FALSE)</f>
        <v>Industrial Processes</v>
      </c>
      <c r="G141" s="247" t="str">
        <f>VLOOKUP($D141,SCC_FEB2004!$D$2462:$I$9866,5,FALSE)</f>
        <v>Wastewater Treatment</v>
      </c>
    </row>
    <row r="142" spans="4:7" ht="25.5" x14ac:dyDescent="0.2">
      <c r="D142" s="247" t="s">
        <v>8417</v>
      </c>
      <c r="E142" s="177" t="s">
        <v>12136</v>
      </c>
      <c r="F142" s="247" t="str">
        <f>VLOOKUP($D142,SCC_FEB2004!$D$2462:$I$9866,3,FALSE)</f>
        <v>Industrial Processes</v>
      </c>
      <c r="G142" s="247" t="str">
        <f>VLOOKUP($D142,SCC_FEB2004!$D$2462:$I$9866,5,FALSE)</f>
        <v>Wastewater Treatment</v>
      </c>
    </row>
    <row r="143" spans="4:7" ht="25.5" x14ac:dyDescent="0.2">
      <c r="D143" s="247" t="s">
        <v>5650</v>
      </c>
      <c r="E143" s="177" t="s">
        <v>12136</v>
      </c>
      <c r="F143" s="247" t="str">
        <f>VLOOKUP($D143,SCC_FEB2004!$D$2462:$I$9866,3,FALSE)</f>
        <v>Industrial Processes</v>
      </c>
      <c r="G143" s="247" t="str">
        <f>VLOOKUP($D143,SCC_FEB2004!$D$2462:$I$9866,5,FALSE)</f>
        <v>Hydrogen Generation Unit</v>
      </c>
    </row>
    <row r="144" spans="4:7" ht="25.5" x14ac:dyDescent="0.2">
      <c r="D144" s="247" t="s">
        <v>5660</v>
      </c>
      <c r="E144" s="177" t="s">
        <v>12136</v>
      </c>
      <c r="F144" s="247" t="str">
        <f>VLOOKUP($D144,SCC_FEB2004!$D$2462:$I$9866,3,FALSE)</f>
        <v>Industrial Processes</v>
      </c>
      <c r="G144" s="247" t="str">
        <f>VLOOKUP($D144,SCC_FEB2004!$D$2462:$I$9866,5,FALSE)</f>
        <v>Hydrocracking Unit</v>
      </c>
    </row>
    <row r="145" spans="4:7" ht="25.5" x14ac:dyDescent="0.2">
      <c r="D145" s="247" t="s">
        <v>5665</v>
      </c>
      <c r="E145" s="179" t="s">
        <v>12126</v>
      </c>
      <c r="F145" s="247" t="str">
        <f>VLOOKUP($D145,SCC_FEB2004!$D$2462:$I$9866,3,FALSE)</f>
        <v>Industrial Processes</v>
      </c>
      <c r="G145" s="247" t="str">
        <f>VLOOKUP($D145,SCC_FEB2004!$D$2462:$I$9866,5,FALSE)</f>
        <v>Sour Gas Treating Unit</v>
      </c>
    </row>
    <row r="146" spans="4:7" x14ac:dyDescent="0.2">
      <c r="D146" s="247" t="s">
        <v>5722</v>
      </c>
      <c r="E146" s="177" t="s">
        <v>12143</v>
      </c>
      <c r="F146" s="247" t="str">
        <f>VLOOKUP($D146,SCC_FEB2004!$D$2462:$I$9866,3,FALSE)</f>
        <v>Industrial Processes</v>
      </c>
      <c r="G146" s="247" t="str">
        <f>VLOOKUP($D146,SCC_FEB2004!$D$2462:$I$9866,5,FALSE)</f>
        <v>Fugitive Emissions</v>
      </c>
    </row>
    <row r="147" spans="4:7" ht="25.5" x14ac:dyDescent="0.2">
      <c r="D147" s="247" t="s">
        <v>14309</v>
      </c>
      <c r="E147" s="179" t="s">
        <v>12126</v>
      </c>
      <c r="F147" s="247" t="str">
        <f>VLOOKUP($D147,SCC_FEB2004!$D$2462:$I$9866,3,FALSE)</f>
        <v>Industrial Processes</v>
      </c>
      <c r="G147" s="247" t="str">
        <f>VLOOKUP($D147,SCC_FEB2004!$D$2462:$I$9866,5,FALSE)</f>
        <v>Natural Gas Processing Facilities</v>
      </c>
    </row>
    <row r="148" spans="4:7" x14ac:dyDescent="0.2">
      <c r="D148" s="247" t="s">
        <v>15901</v>
      </c>
      <c r="E148" s="178" t="s">
        <v>12143</v>
      </c>
      <c r="F148" s="247" t="str">
        <f>VLOOKUP($D148,SCC_FEB2004!$D$2462:$I$9866,3,FALSE)</f>
        <v>Industrial Processes</v>
      </c>
      <c r="G148" s="247" t="str">
        <f>VLOOKUP($D148,SCC_FEB2004!$D$2462:$I$9866,5,FALSE)</f>
        <v>Fugitive Emissions</v>
      </c>
    </row>
    <row r="149" spans="4:7" x14ac:dyDescent="0.2">
      <c r="D149" s="247" t="s">
        <v>1856</v>
      </c>
      <c r="E149" s="177" t="s">
        <v>16820</v>
      </c>
      <c r="F149" s="247" t="str">
        <f>VLOOKUP($D149,SCC_FEB2004!$D$2462:$I$9866,3,FALSE)</f>
        <v>Industrial Processes</v>
      </c>
      <c r="G149" s="247" t="str">
        <f>VLOOKUP($D149,SCC_FEB2004!$D$2462:$I$9866,5,FALSE)</f>
        <v>Fuel Storage - Fixed Roof Tanks</v>
      </c>
    </row>
    <row r="150" spans="4:7" x14ac:dyDescent="0.2">
      <c r="D150" s="247" t="s">
        <v>1868</v>
      </c>
      <c r="E150" s="177" t="s">
        <v>16820</v>
      </c>
      <c r="F150" s="247" t="str">
        <f>VLOOKUP($D150,SCC_FEB2004!$D$2462:$I$9866,3,FALSE)</f>
        <v>Industrial Processes</v>
      </c>
      <c r="G150" s="247" t="str">
        <f>VLOOKUP($D150,SCC_FEB2004!$D$2462:$I$9866,5,FALSE)</f>
        <v>Fuel Storage - Fixed Roof Tanks</v>
      </c>
    </row>
    <row r="151" spans="4:7" x14ac:dyDescent="0.2">
      <c r="D151" s="247" t="s">
        <v>15911</v>
      </c>
      <c r="E151" s="177" t="s">
        <v>16820</v>
      </c>
      <c r="F151" s="247" t="str">
        <f>VLOOKUP($D151,SCC_FEB2004!$D$2462:$I$9866,3,FALSE)</f>
        <v>Petroleum and Solvent Evaporation</v>
      </c>
      <c r="G151" s="247" t="str">
        <f>VLOOKUP($D151,SCC_FEB2004!$D$2462:$I$9866,5,FALSE)</f>
        <v>Oil and Gas Field Storage and Working Tanks</v>
      </c>
    </row>
    <row r="152" spans="4:7" x14ac:dyDescent="0.2">
      <c r="D152" s="247" t="s">
        <v>2069</v>
      </c>
      <c r="E152" s="177" t="s">
        <v>16820</v>
      </c>
      <c r="F152" s="247" t="str">
        <f>VLOOKUP($D152,SCC_FEB2004!$D$2462:$I$9866,3,FALSE)</f>
        <v>Petroleum and Solvent Evaporation</v>
      </c>
      <c r="G152" s="247">
        <f>VLOOKUP($D152,SCC_FEB2004!$D$2462:$I$9866,5,FALSE)</f>
        <v>0</v>
      </c>
    </row>
    <row r="153" spans="4:7" ht="25.5" x14ac:dyDescent="0.2">
      <c r="D153" s="247" t="s">
        <v>4851</v>
      </c>
      <c r="E153" s="177" t="s">
        <v>12136</v>
      </c>
      <c r="F153" s="247" t="str">
        <f>VLOOKUP($D153,SCC_FEB2004!$D$2462:$I$9866,3,FALSE)</f>
        <v>Waste Disposal</v>
      </c>
      <c r="G153" s="247" t="str">
        <f>VLOOKUP($D153,SCC_FEB2004!$D$2462:$I$9866,5,FALSE)</f>
        <v>Landfill Dump</v>
      </c>
    </row>
    <row r="154" spans="4:7" ht="25.5" x14ac:dyDescent="0.2">
      <c r="D154" s="247" t="s">
        <v>2187</v>
      </c>
      <c r="E154" s="177" t="s">
        <v>12136</v>
      </c>
      <c r="F154" s="247" t="str">
        <f>VLOOKUP($D154,SCC_FEB2004!$D$2462:$I$9866,3,FALSE)</f>
        <v>Waste Disposal</v>
      </c>
      <c r="G154" s="247" t="str">
        <f>VLOOKUP($D154,SCC_FEB2004!$D$2462:$I$9866,5,FALSE)</f>
        <v>Other Incineration</v>
      </c>
    </row>
    <row r="155" spans="4:7" x14ac:dyDescent="0.2">
      <c r="D155" s="63"/>
      <c r="F155" s="8"/>
      <c r="G155" s="8"/>
    </row>
    <row r="156" spans="4:7" x14ac:dyDescent="0.2">
      <c r="D156" s="63"/>
      <c r="F156" s="8"/>
      <c r="G156" s="8"/>
    </row>
    <row r="157" spans="4:7" x14ac:dyDescent="0.2">
      <c r="D157" s="63"/>
      <c r="F157" s="8"/>
      <c r="G157" s="8"/>
    </row>
    <row r="158" spans="4:7" x14ac:dyDescent="0.2">
      <c r="D158" s="63"/>
      <c r="F158" s="8"/>
      <c r="G158" s="8"/>
    </row>
    <row r="159" spans="4:7" x14ac:dyDescent="0.2">
      <c r="D159" s="63"/>
      <c r="F159" s="8"/>
      <c r="G159" s="8"/>
    </row>
    <row r="160" spans="4:7" x14ac:dyDescent="0.2">
      <c r="D160" s="63"/>
      <c r="F160" s="8"/>
      <c r="G160" s="8"/>
    </row>
    <row r="161" spans="4:7" x14ac:dyDescent="0.2">
      <c r="D161" s="63"/>
      <c r="F161" s="8"/>
      <c r="G161" s="8"/>
    </row>
    <row r="162" spans="4:7" x14ac:dyDescent="0.2">
      <c r="D162" s="63"/>
      <c r="F162" s="8"/>
      <c r="G162" s="8"/>
    </row>
    <row r="163" spans="4:7" x14ac:dyDescent="0.2">
      <c r="D163" s="63"/>
      <c r="F163" s="8"/>
      <c r="G163" s="8"/>
    </row>
    <row r="164" spans="4:7" x14ac:dyDescent="0.2">
      <c r="D164" s="63"/>
      <c r="F164" s="8"/>
      <c r="G164" s="8"/>
    </row>
    <row r="165" spans="4:7" x14ac:dyDescent="0.2">
      <c r="D165" s="63"/>
      <c r="F165" s="8"/>
      <c r="G165" s="8"/>
    </row>
    <row r="166" spans="4:7" x14ac:dyDescent="0.2">
      <c r="D166" s="63"/>
      <c r="F166" s="8"/>
      <c r="G166" s="8"/>
    </row>
    <row r="167" spans="4:7" x14ac:dyDescent="0.2">
      <c r="D167" s="63"/>
      <c r="F167" s="8"/>
      <c r="G167" s="8"/>
    </row>
    <row r="168" spans="4:7" x14ac:dyDescent="0.2">
      <c r="D168" s="63"/>
      <c r="F168" s="8"/>
      <c r="G168" s="8"/>
    </row>
    <row r="169" spans="4:7" x14ac:dyDescent="0.2">
      <c r="D169" s="63"/>
      <c r="F169" s="8"/>
      <c r="G169" s="8"/>
    </row>
    <row r="170" spans="4:7" x14ac:dyDescent="0.2">
      <c r="D170" s="63"/>
      <c r="F170" s="8"/>
      <c r="G170" s="8"/>
    </row>
    <row r="171" spans="4:7" x14ac:dyDescent="0.2">
      <c r="D171" s="63"/>
      <c r="F171" s="8"/>
      <c r="G171" s="8"/>
    </row>
    <row r="172" spans="4:7" x14ac:dyDescent="0.2">
      <c r="D172" s="63"/>
      <c r="F172" s="8"/>
      <c r="G172" s="8"/>
    </row>
    <row r="173" spans="4:7" x14ac:dyDescent="0.2">
      <c r="D173" s="63"/>
      <c r="F173" s="8"/>
      <c r="G173" s="8"/>
    </row>
    <row r="174" spans="4:7" x14ac:dyDescent="0.2">
      <c r="D174" s="63"/>
      <c r="F174" s="8"/>
      <c r="G174" s="8"/>
    </row>
    <row r="175" spans="4:7" x14ac:dyDescent="0.2">
      <c r="D175" s="63"/>
      <c r="F175" s="8"/>
      <c r="G175" s="8"/>
    </row>
    <row r="176" spans="4:7" x14ac:dyDescent="0.2">
      <c r="D176" s="63"/>
      <c r="F176" s="8"/>
      <c r="G176" s="8"/>
    </row>
    <row r="177" spans="4:7" x14ac:dyDescent="0.2">
      <c r="D177" s="63"/>
      <c r="F177" s="8"/>
      <c r="G177" s="8"/>
    </row>
    <row r="178" spans="4:7" x14ac:dyDescent="0.2">
      <c r="D178" s="63"/>
      <c r="F178" s="8"/>
      <c r="G178" s="8"/>
    </row>
    <row r="179" spans="4:7" x14ac:dyDescent="0.2">
      <c r="D179" s="63"/>
      <c r="F179" s="8"/>
      <c r="G179" s="8"/>
    </row>
    <row r="180" spans="4:7" x14ac:dyDescent="0.2">
      <c r="D180" s="63"/>
      <c r="F180" s="8"/>
      <c r="G180" s="8"/>
    </row>
    <row r="181" spans="4:7" x14ac:dyDescent="0.2">
      <c r="D181" s="63"/>
      <c r="F181" s="8"/>
      <c r="G181" s="8"/>
    </row>
    <row r="182" spans="4:7" x14ac:dyDescent="0.2">
      <c r="D182" s="63"/>
      <c r="F182" s="8"/>
      <c r="G182" s="8"/>
    </row>
    <row r="183" spans="4:7" x14ac:dyDescent="0.2">
      <c r="D183" s="63"/>
      <c r="F183" s="8"/>
      <c r="G183" s="8"/>
    </row>
    <row r="184" spans="4:7" x14ac:dyDescent="0.2">
      <c r="D184" s="63"/>
      <c r="F184" s="8"/>
      <c r="G184" s="8"/>
    </row>
    <row r="185" spans="4:7" x14ac:dyDescent="0.2">
      <c r="D185" s="63"/>
      <c r="F185" s="8"/>
      <c r="G185" s="8"/>
    </row>
    <row r="186" spans="4:7" x14ac:dyDescent="0.2">
      <c r="D186" s="63"/>
      <c r="F186" s="8"/>
      <c r="G186" s="8"/>
    </row>
    <row r="187" spans="4:7" x14ac:dyDescent="0.2">
      <c r="D187" s="63"/>
      <c r="F187" s="8"/>
      <c r="G187" s="8"/>
    </row>
    <row r="188" spans="4:7" x14ac:dyDescent="0.2">
      <c r="D188" s="63"/>
      <c r="F188" s="8"/>
      <c r="G188" s="8"/>
    </row>
    <row r="189" spans="4:7" x14ac:dyDescent="0.2">
      <c r="D189" s="63"/>
      <c r="F189" s="8"/>
      <c r="G189" s="8"/>
    </row>
    <row r="190" spans="4:7" x14ac:dyDescent="0.2">
      <c r="D190" s="63"/>
      <c r="F190" s="8"/>
      <c r="G190" s="8"/>
    </row>
    <row r="191" spans="4:7" x14ac:dyDescent="0.2">
      <c r="D191" s="63"/>
      <c r="F191" s="8"/>
      <c r="G191" s="8"/>
    </row>
    <row r="192" spans="4:7" x14ac:dyDescent="0.2">
      <c r="D192" s="63"/>
      <c r="F192" s="8"/>
      <c r="G192" s="8"/>
    </row>
    <row r="193" spans="4:7" x14ac:dyDescent="0.2">
      <c r="D193" s="63"/>
      <c r="F193" s="8"/>
      <c r="G193" s="8"/>
    </row>
    <row r="194" spans="4:7" x14ac:dyDescent="0.2">
      <c r="D194" s="63"/>
      <c r="F194" s="8"/>
      <c r="G194" s="8"/>
    </row>
    <row r="195" spans="4:7" x14ac:dyDescent="0.2">
      <c r="D195" s="63"/>
      <c r="F195" s="8"/>
      <c r="G195" s="8"/>
    </row>
    <row r="196" spans="4:7" x14ac:dyDescent="0.2">
      <c r="D196" s="63"/>
      <c r="F196" s="8"/>
      <c r="G196" s="8"/>
    </row>
    <row r="197" spans="4:7" x14ac:dyDescent="0.2">
      <c r="D197" s="63"/>
      <c r="F197" s="8"/>
      <c r="G197" s="8"/>
    </row>
    <row r="198" spans="4:7" x14ac:dyDescent="0.2">
      <c r="D198" s="63"/>
      <c r="F198" s="8"/>
      <c r="G198" s="8"/>
    </row>
    <row r="199" spans="4:7" x14ac:dyDescent="0.2">
      <c r="D199" s="63"/>
      <c r="F199" s="8"/>
      <c r="G199" s="8"/>
    </row>
    <row r="200" spans="4:7" x14ac:dyDescent="0.2">
      <c r="D200" s="63"/>
      <c r="F200" s="8"/>
      <c r="G200" s="8"/>
    </row>
    <row r="201" spans="4:7" x14ac:dyDescent="0.2">
      <c r="D201" s="63"/>
      <c r="F201" s="8"/>
      <c r="G201" s="8"/>
    </row>
    <row r="202" spans="4:7" x14ac:dyDescent="0.2">
      <c r="D202" s="63"/>
      <c r="F202" s="8"/>
      <c r="G202" s="8"/>
    </row>
    <row r="203" spans="4:7" x14ac:dyDescent="0.2">
      <c r="D203" s="63"/>
      <c r="F203" s="8"/>
      <c r="G203" s="8"/>
    </row>
    <row r="204" spans="4:7" x14ac:dyDescent="0.2">
      <c r="D204" s="63"/>
      <c r="F204" s="8"/>
      <c r="G204" s="8"/>
    </row>
    <row r="205" spans="4:7" x14ac:dyDescent="0.2">
      <c r="D205" s="63"/>
      <c r="F205" s="8"/>
      <c r="G205" s="8"/>
    </row>
    <row r="206" spans="4:7" x14ac:dyDescent="0.2">
      <c r="D206" s="63"/>
      <c r="F206" s="8"/>
      <c r="G206" s="8"/>
    </row>
    <row r="207" spans="4:7" x14ac:dyDescent="0.2">
      <c r="D207" s="63"/>
      <c r="F207" s="8"/>
      <c r="G207" s="8"/>
    </row>
    <row r="208" spans="4:7" x14ac:dyDescent="0.2">
      <c r="D208" s="63"/>
      <c r="F208" s="8"/>
      <c r="G208" s="8"/>
    </row>
    <row r="209" spans="4:7" x14ac:dyDescent="0.2">
      <c r="D209" s="63"/>
      <c r="F209" s="8"/>
      <c r="G209" s="8"/>
    </row>
    <row r="210" spans="4:7" x14ac:dyDescent="0.2">
      <c r="D210" s="63"/>
      <c r="F210" s="8"/>
      <c r="G210" s="8"/>
    </row>
    <row r="211" spans="4:7" x14ac:dyDescent="0.2">
      <c r="D211" s="63"/>
      <c r="F211" s="8"/>
      <c r="G211" s="8"/>
    </row>
    <row r="212" spans="4:7" x14ac:dyDescent="0.2">
      <c r="D212" s="63"/>
      <c r="F212" s="8"/>
      <c r="G212" s="8"/>
    </row>
  </sheetData>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35"/>
  <sheetViews>
    <sheetView workbookViewId="0">
      <selection activeCell="F27" sqref="F27"/>
    </sheetView>
  </sheetViews>
  <sheetFormatPr defaultRowHeight="12.75" x14ac:dyDescent="0.2"/>
  <cols>
    <col min="1" max="1" width="9.140625" style="26" customWidth="1"/>
    <col min="2" max="2" width="18.28515625" customWidth="1"/>
    <col min="5" max="5" width="15.28515625" bestFit="1" customWidth="1"/>
    <col min="6" max="6" width="5" customWidth="1"/>
  </cols>
  <sheetData>
    <row r="2" spans="1:10" x14ac:dyDescent="0.2">
      <c r="A2" s="150"/>
    </row>
    <row r="3" spans="1:10" x14ac:dyDescent="0.2">
      <c r="A3" s="151"/>
      <c r="B3" s="6"/>
    </row>
    <row r="5" spans="1:10" x14ac:dyDescent="0.2">
      <c r="A5" s="152">
        <v>30003</v>
      </c>
      <c r="B5" s="6" t="s">
        <v>14328</v>
      </c>
      <c r="C5" s="6"/>
      <c r="E5" s="12" t="s">
        <v>16483</v>
      </c>
      <c r="F5" s="153"/>
      <c r="I5" s="6" t="s">
        <v>14328</v>
      </c>
      <c r="J5" s="152">
        <v>30003</v>
      </c>
    </row>
    <row r="6" spans="1:10" x14ac:dyDescent="0.2">
      <c r="A6" s="47">
        <v>30075</v>
      </c>
      <c r="B6" s="6" t="s">
        <v>14329</v>
      </c>
      <c r="C6" s="6"/>
      <c r="E6" s="12" t="s">
        <v>10057</v>
      </c>
      <c r="F6" s="153" t="s">
        <v>15176</v>
      </c>
      <c r="I6" s="6" t="s">
        <v>14329</v>
      </c>
      <c r="J6" s="47">
        <v>30075</v>
      </c>
    </row>
    <row r="7" spans="1:10" x14ac:dyDescent="0.2">
      <c r="A7" s="47">
        <v>56005</v>
      </c>
      <c r="B7" s="174" t="s">
        <v>14330</v>
      </c>
      <c r="C7" s="6"/>
      <c r="D7" s="63"/>
      <c r="E7" s="13" t="s">
        <v>16484</v>
      </c>
      <c r="F7" s="154">
        <v>1124</v>
      </c>
      <c r="G7">
        <f>A7</f>
        <v>56005</v>
      </c>
      <c r="I7" s="174" t="s">
        <v>14330</v>
      </c>
      <c r="J7" s="47">
        <v>56005</v>
      </c>
    </row>
    <row r="8" spans="1:10" x14ac:dyDescent="0.2">
      <c r="A8" s="47">
        <v>56009</v>
      </c>
      <c r="B8" s="6" t="s">
        <v>14331</v>
      </c>
      <c r="C8" s="6"/>
      <c r="E8" s="112" t="s">
        <v>16485</v>
      </c>
      <c r="F8" s="155">
        <v>47</v>
      </c>
      <c r="G8">
        <f>A8</f>
        <v>56009</v>
      </c>
      <c r="I8" s="6" t="s">
        <v>14331</v>
      </c>
      <c r="J8" s="47">
        <v>56009</v>
      </c>
    </row>
    <row r="9" spans="1:10" x14ac:dyDescent="0.2">
      <c r="A9" s="47">
        <v>56011</v>
      </c>
      <c r="B9" s="6" t="s">
        <v>14332</v>
      </c>
      <c r="C9" s="6"/>
      <c r="E9" s="112" t="s">
        <v>16486</v>
      </c>
      <c r="F9" s="155">
        <v>597</v>
      </c>
      <c r="G9">
        <f>A10</f>
        <v>56019</v>
      </c>
      <c r="I9" s="6" t="s">
        <v>14332</v>
      </c>
      <c r="J9" s="47">
        <v>56011</v>
      </c>
    </row>
    <row r="10" spans="1:10" x14ac:dyDescent="0.2">
      <c r="A10" s="47">
        <v>56019</v>
      </c>
      <c r="B10" s="6" t="s">
        <v>14333</v>
      </c>
      <c r="C10" s="6"/>
      <c r="E10" s="112" t="s">
        <v>16487</v>
      </c>
      <c r="F10" s="155">
        <v>26</v>
      </c>
      <c r="G10">
        <f>A11</f>
        <v>56025</v>
      </c>
      <c r="I10" s="6" t="s">
        <v>14333</v>
      </c>
      <c r="J10" s="47">
        <v>56019</v>
      </c>
    </row>
    <row r="11" spans="1:10" x14ac:dyDescent="0.2">
      <c r="A11" s="47">
        <v>56025</v>
      </c>
      <c r="B11" s="6" t="s">
        <v>14334</v>
      </c>
      <c r="C11" s="6"/>
      <c r="E11" s="112" t="s">
        <v>16488</v>
      </c>
      <c r="F11" s="155">
        <v>5</v>
      </c>
      <c r="G11">
        <f>A12</f>
        <v>56027</v>
      </c>
      <c r="I11" s="6" t="s">
        <v>14334</v>
      </c>
      <c r="J11" s="47">
        <v>56025</v>
      </c>
    </row>
    <row r="12" spans="1:10" x14ac:dyDescent="0.2">
      <c r="A12" s="47">
        <v>56027</v>
      </c>
      <c r="B12" s="6" t="s">
        <v>14335</v>
      </c>
      <c r="C12" s="6"/>
      <c r="E12" s="112" t="s">
        <v>16489</v>
      </c>
      <c r="F12" s="155">
        <v>19</v>
      </c>
      <c r="G12">
        <f>A13</f>
        <v>56033</v>
      </c>
      <c r="I12" s="6" t="s">
        <v>14335</v>
      </c>
      <c r="J12" s="47">
        <v>56027</v>
      </c>
    </row>
    <row r="13" spans="1:10" x14ac:dyDescent="0.2">
      <c r="A13" s="47">
        <v>56033</v>
      </c>
      <c r="B13" s="6" t="s">
        <v>14336</v>
      </c>
      <c r="C13" s="6"/>
      <c r="E13" s="112" t="s">
        <v>16490</v>
      </c>
      <c r="F13" s="155">
        <v>5</v>
      </c>
      <c r="G13">
        <f>A14</f>
        <v>56045</v>
      </c>
      <c r="I13" s="6" t="s">
        <v>14336</v>
      </c>
      <c r="J13" s="47">
        <v>56033</v>
      </c>
    </row>
    <row r="14" spans="1:10" x14ac:dyDescent="0.2">
      <c r="A14" s="47">
        <v>56045</v>
      </c>
      <c r="B14" s="6" t="s">
        <v>14337</v>
      </c>
      <c r="C14" s="6"/>
      <c r="E14" s="15" t="s">
        <v>9200</v>
      </c>
      <c r="F14" s="156">
        <v>1823</v>
      </c>
      <c r="I14" s="6" t="s">
        <v>14337</v>
      </c>
      <c r="J14" s="47">
        <v>56045</v>
      </c>
    </row>
    <row r="15" spans="1:10" x14ac:dyDescent="0.2">
      <c r="A15" s="149" t="str">
        <f>A5&amp;D$15</f>
        <v>3000301</v>
      </c>
      <c r="B15" s="8" t="str">
        <f>B5&amp;"_"&amp;"Tribal"</f>
        <v>Big Horn_Tribal</v>
      </c>
      <c r="C15" s="6" t="str">
        <f>A15</f>
        <v>3000301</v>
      </c>
      <c r="D15" s="1" t="s">
        <v>14326</v>
      </c>
      <c r="E15" s="104" t="s">
        <v>17064</v>
      </c>
      <c r="F15" s="175"/>
      <c r="G15" s="152">
        <f>A5</f>
        <v>30003</v>
      </c>
      <c r="I15" s="8" t="str">
        <f>I5&amp;"_"&amp;"Tribal"</f>
        <v>Big Horn_Tribal</v>
      </c>
      <c r="J15" s="149" t="str">
        <f>J5&amp;M$15</f>
        <v>30003</v>
      </c>
    </row>
    <row r="16" spans="1:10" x14ac:dyDescent="0.2">
      <c r="A16" s="149" t="str">
        <f t="shared" ref="A16:A24" si="0">A6&amp;D$15</f>
        <v>3007501</v>
      </c>
      <c r="B16" s="8" t="str">
        <f t="shared" ref="B16:B24" si="1">B6&amp;"_"&amp;"Tribal"</f>
        <v>Powder River_Tribal</v>
      </c>
      <c r="C16" s="6"/>
      <c r="E16" s="8" t="s">
        <v>16489</v>
      </c>
      <c r="G16">
        <f>G12</f>
        <v>56033</v>
      </c>
      <c r="I16" s="8" t="str">
        <f t="shared" ref="I16:I24" si="2">I6&amp;"_"&amp;"Tribal"</f>
        <v>Powder River_Tribal</v>
      </c>
      <c r="J16" s="149" t="str">
        <f t="shared" ref="J16:J24" si="3">J6&amp;M$15</f>
        <v>30075</v>
      </c>
    </row>
    <row r="17" spans="1:10" x14ac:dyDescent="0.2">
      <c r="A17" s="149" t="str">
        <f t="shared" si="0"/>
        <v>5600501</v>
      </c>
      <c r="B17" s="8" t="str">
        <f t="shared" si="1"/>
        <v>Campbell_Tribal</v>
      </c>
      <c r="C17" s="6"/>
      <c r="E17" s="8"/>
      <c r="I17" s="8" t="str">
        <f t="shared" si="2"/>
        <v>Campbell_Tribal</v>
      </c>
      <c r="J17" s="149" t="str">
        <f t="shared" si="3"/>
        <v>56005</v>
      </c>
    </row>
    <row r="18" spans="1:10" x14ac:dyDescent="0.2">
      <c r="A18" s="149" t="str">
        <f t="shared" si="0"/>
        <v>5600901</v>
      </c>
      <c r="B18" s="8" t="str">
        <f t="shared" si="1"/>
        <v>Converse_Tribal</v>
      </c>
      <c r="C18" s="6"/>
      <c r="E18" s="8"/>
      <c r="I18" s="8" t="str">
        <f t="shared" si="2"/>
        <v>Converse_Tribal</v>
      </c>
      <c r="J18" s="149" t="str">
        <f t="shared" si="3"/>
        <v>56009</v>
      </c>
    </row>
    <row r="19" spans="1:10" x14ac:dyDescent="0.2">
      <c r="A19" s="149" t="str">
        <f t="shared" si="0"/>
        <v>5601101</v>
      </c>
      <c r="B19" s="8" t="str">
        <f t="shared" si="1"/>
        <v>Crook_Tribal</v>
      </c>
      <c r="C19" s="6"/>
      <c r="E19" s="8"/>
      <c r="I19" s="8" t="str">
        <f t="shared" si="2"/>
        <v>Crook_Tribal</v>
      </c>
      <c r="J19" s="149" t="str">
        <f t="shared" si="3"/>
        <v>56011</v>
      </c>
    </row>
    <row r="20" spans="1:10" x14ac:dyDescent="0.2">
      <c r="A20" s="149" t="str">
        <f t="shared" si="0"/>
        <v>5601901</v>
      </c>
      <c r="B20" s="8" t="str">
        <f t="shared" si="1"/>
        <v>Johnson_Tribal</v>
      </c>
      <c r="C20" s="6"/>
      <c r="E20" s="8"/>
      <c r="I20" s="8" t="str">
        <f t="shared" si="2"/>
        <v>Johnson_Tribal</v>
      </c>
      <c r="J20" s="149" t="str">
        <f t="shared" si="3"/>
        <v>56019</v>
      </c>
    </row>
    <row r="21" spans="1:10" x14ac:dyDescent="0.2">
      <c r="A21" s="149" t="str">
        <f t="shared" si="0"/>
        <v>5602501</v>
      </c>
      <c r="B21" s="8" t="str">
        <f t="shared" si="1"/>
        <v>Natrona_Tribal</v>
      </c>
      <c r="C21" s="6"/>
      <c r="E21" s="8"/>
      <c r="I21" s="8" t="str">
        <f t="shared" si="2"/>
        <v>Natrona_Tribal</v>
      </c>
      <c r="J21" s="149" t="str">
        <f t="shared" si="3"/>
        <v>56025</v>
      </c>
    </row>
    <row r="22" spans="1:10" x14ac:dyDescent="0.2">
      <c r="A22" s="149" t="str">
        <f t="shared" si="0"/>
        <v>5602701</v>
      </c>
      <c r="B22" s="8" t="str">
        <f t="shared" si="1"/>
        <v>Niobrara_Tribal</v>
      </c>
      <c r="C22" s="6"/>
      <c r="E22" s="8"/>
      <c r="I22" s="8" t="str">
        <f t="shared" si="2"/>
        <v>Niobrara_Tribal</v>
      </c>
      <c r="J22" s="149" t="str">
        <f t="shared" si="3"/>
        <v>56027</v>
      </c>
    </row>
    <row r="23" spans="1:10" x14ac:dyDescent="0.2">
      <c r="A23" s="149" t="str">
        <f t="shared" si="0"/>
        <v>5603301</v>
      </c>
      <c r="B23" s="8" t="str">
        <f t="shared" si="1"/>
        <v>Sheridan_Tribal</v>
      </c>
      <c r="C23" s="6"/>
      <c r="E23" s="8"/>
      <c r="I23" s="8" t="str">
        <f t="shared" si="2"/>
        <v>Sheridan_Tribal</v>
      </c>
      <c r="J23" s="149" t="str">
        <f t="shared" si="3"/>
        <v>56033</v>
      </c>
    </row>
    <row r="24" spans="1:10" x14ac:dyDescent="0.2">
      <c r="A24" s="149" t="str">
        <f t="shared" si="0"/>
        <v>5604501</v>
      </c>
      <c r="B24" s="8" t="str">
        <f t="shared" si="1"/>
        <v>Weston_Tribal</v>
      </c>
      <c r="C24" s="6"/>
      <c r="E24" s="8"/>
      <c r="I24" s="8" t="str">
        <f t="shared" si="2"/>
        <v>Weston_Tribal</v>
      </c>
      <c r="J24" s="149" t="str">
        <f t="shared" si="3"/>
        <v>56045</v>
      </c>
    </row>
    <row r="25" spans="1:10" x14ac:dyDescent="0.2">
      <c r="A25" s="149" t="str">
        <f>A5&amp;D$25</f>
        <v>3000302</v>
      </c>
      <c r="B25" s="8" t="str">
        <f>B5&amp;"_"&amp;"NonTribal"</f>
        <v>Big Horn_NonTribal</v>
      </c>
      <c r="C25" s="6" t="str">
        <f>A25</f>
        <v>3000302</v>
      </c>
      <c r="D25" s="1" t="s">
        <v>14327</v>
      </c>
      <c r="E25" s="8"/>
      <c r="I25" s="8" t="str">
        <f>I5&amp;"_"&amp;"NonTribal"</f>
        <v>Big Horn_NonTribal</v>
      </c>
      <c r="J25" s="149" t="str">
        <f>J5&amp;M$25</f>
        <v>30003</v>
      </c>
    </row>
    <row r="26" spans="1:10" x14ac:dyDescent="0.2">
      <c r="A26" s="149" t="str">
        <f t="shared" ref="A26:A34" si="4">A6&amp;D$25</f>
        <v>3007502</v>
      </c>
      <c r="B26" s="8" t="str">
        <f t="shared" ref="B26:B34" si="5">B6&amp;"_"&amp;"NonTribal"</f>
        <v>Powder River_NonTribal</v>
      </c>
      <c r="C26" s="6"/>
      <c r="E26" s="8"/>
      <c r="I26" s="8" t="str">
        <f t="shared" ref="I26:I34" si="6">I6&amp;"_"&amp;"NonTribal"</f>
        <v>Powder River_NonTribal</v>
      </c>
      <c r="J26" s="149" t="str">
        <f t="shared" ref="J26:J34" si="7">J6&amp;M$25</f>
        <v>30075</v>
      </c>
    </row>
    <row r="27" spans="1:10" x14ac:dyDescent="0.2">
      <c r="A27" s="149" t="str">
        <f t="shared" si="4"/>
        <v>5600502</v>
      </c>
      <c r="B27" s="8" t="str">
        <f t="shared" si="5"/>
        <v>Campbell_NonTribal</v>
      </c>
      <c r="C27" s="6"/>
      <c r="I27" s="8" t="str">
        <f t="shared" si="6"/>
        <v>Campbell_NonTribal</v>
      </c>
      <c r="J27" s="149" t="str">
        <f t="shared" si="7"/>
        <v>56005</v>
      </c>
    </row>
    <row r="28" spans="1:10" x14ac:dyDescent="0.2">
      <c r="A28" s="149" t="str">
        <f t="shared" si="4"/>
        <v>5600902</v>
      </c>
      <c r="B28" s="8" t="str">
        <f t="shared" si="5"/>
        <v>Converse_NonTribal</v>
      </c>
      <c r="C28" s="6"/>
      <c r="I28" s="8" t="str">
        <f t="shared" si="6"/>
        <v>Converse_NonTribal</v>
      </c>
      <c r="J28" s="149" t="str">
        <f t="shared" si="7"/>
        <v>56009</v>
      </c>
    </row>
    <row r="29" spans="1:10" x14ac:dyDescent="0.2">
      <c r="A29" s="149" t="str">
        <f t="shared" si="4"/>
        <v>5601102</v>
      </c>
      <c r="B29" s="8" t="str">
        <f t="shared" si="5"/>
        <v>Crook_NonTribal</v>
      </c>
      <c r="I29" s="8" t="str">
        <f t="shared" si="6"/>
        <v>Crook_NonTribal</v>
      </c>
      <c r="J29" s="149" t="str">
        <f t="shared" si="7"/>
        <v>56011</v>
      </c>
    </row>
    <row r="30" spans="1:10" x14ac:dyDescent="0.2">
      <c r="A30" s="149" t="str">
        <f t="shared" si="4"/>
        <v>5601902</v>
      </c>
      <c r="B30" s="8" t="str">
        <f t="shared" si="5"/>
        <v>Johnson_NonTribal</v>
      </c>
      <c r="C30" s="6"/>
      <c r="I30" s="8" t="str">
        <f t="shared" si="6"/>
        <v>Johnson_NonTribal</v>
      </c>
      <c r="J30" s="149" t="str">
        <f t="shared" si="7"/>
        <v>56019</v>
      </c>
    </row>
    <row r="31" spans="1:10" x14ac:dyDescent="0.2">
      <c r="A31" s="149" t="str">
        <f t="shared" si="4"/>
        <v>5602502</v>
      </c>
      <c r="B31" s="8" t="str">
        <f t="shared" si="5"/>
        <v>Natrona_NonTribal</v>
      </c>
      <c r="C31" s="26"/>
      <c r="I31" s="8" t="str">
        <f t="shared" si="6"/>
        <v>Natrona_NonTribal</v>
      </c>
      <c r="J31" s="149" t="str">
        <f t="shared" si="7"/>
        <v>56025</v>
      </c>
    </row>
    <row r="32" spans="1:10" x14ac:dyDescent="0.2">
      <c r="A32" s="149" t="str">
        <f t="shared" si="4"/>
        <v>5602702</v>
      </c>
      <c r="B32" s="8" t="str">
        <f t="shared" si="5"/>
        <v>Niobrara_NonTribal</v>
      </c>
      <c r="C32" s="6"/>
      <c r="I32" s="8" t="str">
        <f t="shared" si="6"/>
        <v>Niobrara_NonTribal</v>
      </c>
      <c r="J32" s="149" t="str">
        <f t="shared" si="7"/>
        <v>56027</v>
      </c>
    </row>
    <row r="33" spans="1:10" x14ac:dyDescent="0.2">
      <c r="A33" s="149" t="str">
        <f t="shared" si="4"/>
        <v>5603302</v>
      </c>
      <c r="B33" s="8" t="str">
        <f t="shared" si="5"/>
        <v>Sheridan_NonTribal</v>
      </c>
      <c r="C33" s="6"/>
      <c r="I33" s="8" t="str">
        <f t="shared" si="6"/>
        <v>Sheridan_NonTribal</v>
      </c>
      <c r="J33" s="149" t="str">
        <f t="shared" si="7"/>
        <v>56033</v>
      </c>
    </row>
    <row r="34" spans="1:10" x14ac:dyDescent="0.2">
      <c r="A34" s="149" t="str">
        <f t="shared" si="4"/>
        <v>5604502</v>
      </c>
      <c r="B34" s="8" t="str">
        <f t="shared" si="5"/>
        <v>Weston_NonTribal</v>
      </c>
      <c r="C34" s="6"/>
      <c r="I34" s="8" t="str">
        <f t="shared" si="6"/>
        <v>Weston_NonTribal</v>
      </c>
      <c r="J34" s="149" t="str">
        <f t="shared" si="7"/>
        <v>56045</v>
      </c>
    </row>
    <row r="35" spans="1:10" x14ac:dyDescent="0.2">
      <c r="A35" s="47">
        <v>56033</v>
      </c>
      <c r="B35" s="6" t="s">
        <v>14336</v>
      </c>
      <c r="C35" s="6"/>
    </row>
  </sheetData>
  <phoneticPr fontId="4" type="noConversion"/>
  <pageMargins left="0.75" right="0.75" top="1" bottom="1" header="0.5" footer="0.5"/>
  <pageSetup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9866"/>
  <sheetViews>
    <sheetView workbookViewId="0">
      <pane xSplit="1" ySplit="1" topLeftCell="B2462" activePane="bottomRight" state="frozen"/>
      <selection pane="topRight" activeCell="B1" sqref="B1"/>
      <selection pane="bottomLeft" activeCell="A2" sqref="A2"/>
      <selection pane="bottomRight" activeCell="G2481" sqref="G2481"/>
    </sheetView>
  </sheetViews>
  <sheetFormatPr defaultColWidth="9.140625" defaultRowHeight="12.75" x14ac:dyDescent="0.2"/>
  <cols>
    <col min="1" max="1" width="10.7109375" style="115" customWidth="1"/>
    <col min="2" max="2" width="6.85546875" style="115" customWidth="1"/>
    <col min="3" max="3" width="13.7109375" style="115" customWidth="1"/>
    <col min="4" max="5" width="12.85546875" style="115" customWidth="1"/>
    <col min="6" max="6" width="20" style="115" customWidth="1"/>
    <col min="7" max="7" width="39" style="115" customWidth="1"/>
    <col min="8" max="8" width="39.5703125" style="115" customWidth="1"/>
    <col min="9" max="9" width="60.42578125" style="115" customWidth="1"/>
    <col min="10" max="10" width="10.42578125" style="115" customWidth="1"/>
    <col min="11" max="11" width="9.5703125" style="115" customWidth="1"/>
    <col min="12" max="12" width="27.5703125" style="115" customWidth="1"/>
    <col min="13" max="13" width="15.85546875" style="115" customWidth="1"/>
    <col min="14" max="16384" width="9.140625" style="115"/>
  </cols>
  <sheetData>
    <row r="1" spans="1:12" x14ac:dyDescent="0.2">
      <c r="A1" s="114" t="s">
        <v>13352</v>
      </c>
      <c r="B1" s="114" t="s">
        <v>13353</v>
      </c>
      <c r="C1" s="114" t="s">
        <v>13354</v>
      </c>
      <c r="D1" s="114" t="s">
        <v>16714</v>
      </c>
      <c r="E1" s="114"/>
      <c r="F1" s="114" t="s">
        <v>13355</v>
      </c>
      <c r="G1" s="114" t="s">
        <v>13356</v>
      </c>
      <c r="H1" s="114" t="s">
        <v>13357</v>
      </c>
      <c r="I1" s="114" t="s">
        <v>13358</v>
      </c>
      <c r="J1" s="114" t="s">
        <v>13359</v>
      </c>
      <c r="K1" s="114" t="s">
        <v>13360</v>
      </c>
      <c r="L1" s="114" t="s">
        <v>13361</v>
      </c>
    </row>
    <row r="2" spans="1:12" hidden="1" x14ac:dyDescent="0.2">
      <c r="A2" s="114" t="s">
        <v>13362</v>
      </c>
      <c r="D2" s="114" t="s">
        <v>13363</v>
      </c>
      <c r="E2" s="114">
        <f t="shared" ref="E2:E65" si="0">VALUE(D2)</f>
        <v>2101001000</v>
      </c>
      <c r="F2" s="114" t="s">
        <v>13364</v>
      </c>
      <c r="G2" s="114" t="s">
        <v>13365</v>
      </c>
      <c r="H2" s="114" t="s">
        <v>13366</v>
      </c>
      <c r="I2" s="114" t="s">
        <v>13367</v>
      </c>
    </row>
    <row r="3" spans="1:12" hidden="1" x14ac:dyDescent="0.2">
      <c r="A3" s="114" t="s">
        <v>13362</v>
      </c>
      <c r="D3" s="114" t="s">
        <v>13368</v>
      </c>
      <c r="E3" s="114">
        <f t="shared" si="0"/>
        <v>2101002000</v>
      </c>
      <c r="F3" s="114" t="s">
        <v>13364</v>
      </c>
      <c r="G3" s="114" t="s">
        <v>13365</v>
      </c>
      <c r="H3" s="114" t="s">
        <v>13369</v>
      </c>
      <c r="I3" s="114" t="s">
        <v>13367</v>
      </c>
    </row>
    <row r="4" spans="1:12" hidden="1" x14ac:dyDescent="0.2">
      <c r="A4" s="114" t="s">
        <v>13362</v>
      </c>
      <c r="D4" s="114" t="s">
        <v>16163</v>
      </c>
      <c r="E4" s="114">
        <f t="shared" si="0"/>
        <v>2101003000</v>
      </c>
      <c r="F4" s="114" t="s">
        <v>13364</v>
      </c>
      <c r="G4" s="114" t="s">
        <v>13365</v>
      </c>
      <c r="H4" s="114" t="s">
        <v>16164</v>
      </c>
      <c r="I4" s="114" t="s">
        <v>13367</v>
      </c>
    </row>
    <row r="5" spans="1:12" hidden="1" x14ac:dyDescent="0.2">
      <c r="A5" s="114" t="s">
        <v>13362</v>
      </c>
      <c r="D5" s="114" t="s">
        <v>16165</v>
      </c>
      <c r="E5" s="114">
        <f t="shared" si="0"/>
        <v>2101004000</v>
      </c>
      <c r="F5" s="114" t="s">
        <v>13364</v>
      </c>
      <c r="G5" s="114" t="s">
        <v>13365</v>
      </c>
      <c r="H5" s="114" t="s">
        <v>16166</v>
      </c>
      <c r="I5" s="114" t="s">
        <v>16167</v>
      </c>
    </row>
    <row r="6" spans="1:12" hidden="1" x14ac:dyDescent="0.2">
      <c r="A6" s="114" t="s">
        <v>13362</v>
      </c>
      <c r="D6" s="114" t="s">
        <v>16168</v>
      </c>
      <c r="E6" s="114">
        <f t="shared" si="0"/>
        <v>2101004001</v>
      </c>
      <c r="F6" s="114" t="s">
        <v>13364</v>
      </c>
      <c r="G6" s="114" t="s">
        <v>13365</v>
      </c>
      <c r="H6" s="114" t="s">
        <v>16166</v>
      </c>
      <c r="I6" s="114" t="s">
        <v>16169</v>
      </c>
    </row>
    <row r="7" spans="1:12" hidden="1" x14ac:dyDescent="0.2">
      <c r="A7" s="114" t="s">
        <v>13362</v>
      </c>
      <c r="D7" s="114" t="s">
        <v>16170</v>
      </c>
      <c r="E7" s="114">
        <f t="shared" si="0"/>
        <v>2101004002</v>
      </c>
      <c r="F7" s="114" t="s">
        <v>13364</v>
      </c>
      <c r="G7" s="114" t="s">
        <v>13365</v>
      </c>
      <c r="H7" s="114" t="s">
        <v>16166</v>
      </c>
      <c r="I7" s="114" t="s">
        <v>16171</v>
      </c>
    </row>
    <row r="8" spans="1:12" hidden="1" x14ac:dyDescent="0.2">
      <c r="A8" s="114" t="s">
        <v>13362</v>
      </c>
      <c r="D8" s="114" t="s">
        <v>16172</v>
      </c>
      <c r="E8" s="114">
        <f t="shared" si="0"/>
        <v>2101005000</v>
      </c>
      <c r="F8" s="114" t="s">
        <v>13364</v>
      </c>
      <c r="G8" s="114" t="s">
        <v>13365</v>
      </c>
      <c r="H8" s="114" t="s">
        <v>16173</v>
      </c>
      <c r="I8" s="114" t="s">
        <v>13367</v>
      </c>
    </row>
    <row r="9" spans="1:12" hidden="1" x14ac:dyDescent="0.2">
      <c r="A9" s="114" t="s">
        <v>13362</v>
      </c>
      <c r="D9" s="114" t="s">
        <v>16174</v>
      </c>
      <c r="E9" s="114">
        <f t="shared" si="0"/>
        <v>2101006000</v>
      </c>
      <c r="F9" s="114" t="s">
        <v>13364</v>
      </c>
      <c r="G9" s="114" t="s">
        <v>13365</v>
      </c>
      <c r="H9" s="114" t="s">
        <v>16175</v>
      </c>
      <c r="I9" s="114" t="s">
        <v>16167</v>
      </c>
    </row>
    <row r="10" spans="1:12" hidden="1" x14ac:dyDescent="0.2">
      <c r="A10" s="114" t="s">
        <v>13362</v>
      </c>
      <c r="D10" s="114" t="s">
        <v>16176</v>
      </c>
      <c r="E10" s="114">
        <f t="shared" si="0"/>
        <v>2101006001</v>
      </c>
      <c r="F10" s="114" t="s">
        <v>13364</v>
      </c>
      <c r="G10" s="114" t="s">
        <v>13365</v>
      </c>
      <c r="H10" s="114" t="s">
        <v>16175</v>
      </c>
      <c r="I10" s="114" t="s">
        <v>16169</v>
      </c>
    </row>
    <row r="11" spans="1:12" hidden="1" x14ac:dyDescent="0.2">
      <c r="A11" s="114" t="s">
        <v>13362</v>
      </c>
      <c r="D11" s="114" t="s">
        <v>16177</v>
      </c>
      <c r="E11" s="114">
        <f t="shared" si="0"/>
        <v>2101006002</v>
      </c>
      <c r="F11" s="114" t="s">
        <v>13364</v>
      </c>
      <c r="G11" s="114" t="s">
        <v>13365</v>
      </c>
      <c r="H11" s="114" t="s">
        <v>16175</v>
      </c>
      <c r="I11" s="114" t="s">
        <v>16171</v>
      </c>
    </row>
    <row r="12" spans="1:12" hidden="1" x14ac:dyDescent="0.2">
      <c r="A12" s="114" t="s">
        <v>13362</v>
      </c>
      <c r="D12" s="114" t="s">
        <v>16178</v>
      </c>
      <c r="E12" s="114">
        <f t="shared" si="0"/>
        <v>2101007000</v>
      </c>
      <c r="F12" s="114" t="s">
        <v>13364</v>
      </c>
      <c r="G12" s="114" t="s">
        <v>13365</v>
      </c>
      <c r="H12" s="114" t="s">
        <v>16179</v>
      </c>
      <c r="I12" s="114" t="s">
        <v>13367</v>
      </c>
    </row>
    <row r="13" spans="1:12" hidden="1" x14ac:dyDescent="0.2">
      <c r="A13" s="114" t="s">
        <v>13362</v>
      </c>
      <c r="D13" s="114" t="s">
        <v>16180</v>
      </c>
      <c r="E13" s="114">
        <f t="shared" si="0"/>
        <v>2101008000</v>
      </c>
      <c r="F13" s="114" t="s">
        <v>13364</v>
      </c>
      <c r="G13" s="114" t="s">
        <v>13365</v>
      </c>
      <c r="H13" s="114" t="s">
        <v>16181</v>
      </c>
      <c r="I13" s="114" t="s">
        <v>13367</v>
      </c>
    </row>
    <row r="14" spans="1:12" hidden="1" x14ac:dyDescent="0.2">
      <c r="A14" s="114" t="s">
        <v>13362</v>
      </c>
      <c r="D14" s="114" t="s">
        <v>16182</v>
      </c>
      <c r="E14" s="114">
        <f t="shared" si="0"/>
        <v>2101009000</v>
      </c>
      <c r="F14" s="114" t="s">
        <v>13364</v>
      </c>
      <c r="G14" s="114" t="s">
        <v>13365</v>
      </c>
      <c r="H14" s="114" t="s">
        <v>16183</v>
      </c>
      <c r="I14" s="114" t="s">
        <v>13367</v>
      </c>
      <c r="K14" s="116">
        <v>38019</v>
      </c>
      <c r="L14" s="114" t="s">
        <v>16184</v>
      </c>
    </row>
    <row r="15" spans="1:12" hidden="1" x14ac:dyDescent="0.2">
      <c r="A15" s="114" t="s">
        <v>13362</v>
      </c>
      <c r="D15" s="114" t="s">
        <v>16185</v>
      </c>
      <c r="E15" s="114">
        <f t="shared" si="0"/>
        <v>2101010000</v>
      </c>
      <c r="F15" s="114" t="s">
        <v>13364</v>
      </c>
      <c r="G15" s="114" t="s">
        <v>13365</v>
      </c>
      <c r="H15" s="114" t="s">
        <v>16186</v>
      </c>
      <c r="I15" s="114" t="s">
        <v>13367</v>
      </c>
    </row>
    <row r="16" spans="1:12" hidden="1" x14ac:dyDescent="0.2">
      <c r="A16" s="114" t="s">
        <v>13362</v>
      </c>
      <c r="D16" s="114" t="s">
        <v>16187</v>
      </c>
      <c r="E16" s="114">
        <f t="shared" si="0"/>
        <v>2102001000</v>
      </c>
      <c r="F16" s="114" t="s">
        <v>13364</v>
      </c>
      <c r="G16" s="114" t="s">
        <v>16188</v>
      </c>
      <c r="H16" s="114" t="s">
        <v>13366</v>
      </c>
      <c r="I16" s="114" t="s">
        <v>13367</v>
      </c>
    </row>
    <row r="17" spans="1:12" hidden="1" x14ac:dyDescent="0.2">
      <c r="A17" s="114" t="s">
        <v>13362</v>
      </c>
      <c r="D17" s="114" t="s">
        <v>16189</v>
      </c>
      <c r="E17" s="114">
        <f t="shared" si="0"/>
        <v>2102002000</v>
      </c>
      <c r="F17" s="114" t="s">
        <v>13364</v>
      </c>
      <c r="G17" s="114" t="s">
        <v>16188</v>
      </c>
      <c r="H17" s="114" t="s">
        <v>13369</v>
      </c>
      <c r="I17" s="114" t="s">
        <v>13367</v>
      </c>
    </row>
    <row r="18" spans="1:12" hidden="1" x14ac:dyDescent="0.2">
      <c r="A18" s="114" t="s">
        <v>13362</v>
      </c>
      <c r="D18" s="114" t="s">
        <v>16190</v>
      </c>
      <c r="E18" s="114">
        <f t="shared" si="0"/>
        <v>2102004000</v>
      </c>
      <c r="F18" s="114" t="s">
        <v>13364</v>
      </c>
      <c r="G18" s="114" t="s">
        <v>16188</v>
      </c>
      <c r="H18" s="114" t="s">
        <v>16166</v>
      </c>
      <c r="I18" s="114" t="s">
        <v>16167</v>
      </c>
    </row>
    <row r="19" spans="1:12" hidden="1" x14ac:dyDescent="0.2">
      <c r="A19" s="114" t="s">
        <v>13362</v>
      </c>
      <c r="D19" s="114" t="s">
        <v>16191</v>
      </c>
      <c r="E19" s="114">
        <f t="shared" si="0"/>
        <v>2102005000</v>
      </c>
      <c r="F19" s="114" t="s">
        <v>13364</v>
      </c>
      <c r="G19" s="114" t="s">
        <v>16188</v>
      </c>
      <c r="H19" s="114" t="s">
        <v>16173</v>
      </c>
      <c r="I19" s="114" t="s">
        <v>13367</v>
      </c>
    </row>
    <row r="20" spans="1:12" hidden="1" x14ac:dyDescent="0.2">
      <c r="A20" s="114" t="s">
        <v>13362</v>
      </c>
      <c r="D20" s="114" t="s">
        <v>16192</v>
      </c>
      <c r="E20" s="114">
        <f t="shared" si="0"/>
        <v>2102006000</v>
      </c>
      <c r="F20" s="114" t="s">
        <v>13364</v>
      </c>
      <c r="G20" s="114" t="s">
        <v>16188</v>
      </c>
      <c r="H20" s="114" t="s">
        <v>16175</v>
      </c>
      <c r="I20" s="114" t="s">
        <v>16167</v>
      </c>
    </row>
    <row r="21" spans="1:12" hidden="1" x14ac:dyDescent="0.2">
      <c r="A21" s="114" t="s">
        <v>13362</v>
      </c>
      <c r="D21" s="114" t="s">
        <v>16193</v>
      </c>
      <c r="E21" s="114">
        <f t="shared" si="0"/>
        <v>2102006001</v>
      </c>
      <c r="F21" s="114" t="s">
        <v>13364</v>
      </c>
      <c r="G21" s="114" t="s">
        <v>16188</v>
      </c>
      <c r="H21" s="114" t="s">
        <v>16175</v>
      </c>
      <c r="I21" s="114" t="s">
        <v>16169</v>
      </c>
    </row>
    <row r="22" spans="1:12" hidden="1" x14ac:dyDescent="0.2">
      <c r="A22" s="114" t="s">
        <v>13362</v>
      </c>
      <c r="D22" s="114" t="s">
        <v>16194</v>
      </c>
      <c r="E22" s="114">
        <f t="shared" si="0"/>
        <v>2102006002</v>
      </c>
      <c r="F22" s="114" t="s">
        <v>13364</v>
      </c>
      <c r="G22" s="114" t="s">
        <v>16188</v>
      </c>
      <c r="H22" s="114" t="s">
        <v>16175</v>
      </c>
      <c r="I22" s="114" t="s">
        <v>16171</v>
      </c>
    </row>
    <row r="23" spans="1:12" hidden="1" x14ac:dyDescent="0.2">
      <c r="A23" s="114" t="s">
        <v>13362</v>
      </c>
      <c r="D23" s="114" t="s">
        <v>16195</v>
      </c>
      <c r="E23" s="114">
        <f t="shared" si="0"/>
        <v>2102007000</v>
      </c>
      <c r="F23" s="114" t="s">
        <v>13364</v>
      </c>
      <c r="G23" s="114" t="s">
        <v>16188</v>
      </c>
      <c r="H23" s="114" t="s">
        <v>16179</v>
      </c>
      <c r="I23" s="114" t="s">
        <v>13367</v>
      </c>
    </row>
    <row r="24" spans="1:12" hidden="1" x14ac:dyDescent="0.2">
      <c r="A24" s="114" t="s">
        <v>13362</v>
      </c>
      <c r="D24" s="114" t="s">
        <v>16196</v>
      </c>
      <c r="E24" s="114">
        <f t="shared" si="0"/>
        <v>2102008000</v>
      </c>
      <c r="F24" s="114" t="s">
        <v>13364</v>
      </c>
      <c r="G24" s="114" t="s">
        <v>16188</v>
      </c>
      <c r="H24" s="114" t="s">
        <v>16181</v>
      </c>
      <c r="I24" s="114" t="s">
        <v>13367</v>
      </c>
    </row>
    <row r="25" spans="1:12" hidden="1" x14ac:dyDescent="0.2">
      <c r="A25" s="114" t="s">
        <v>13362</v>
      </c>
      <c r="D25" s="114" t="s">
        <v>16197</v>
      </c>
      <c r="E25" s="114">
        <f t="shared" si="0"/>
        <v>2102009000</v>
      </c>
      <c r="F25" s="114" t="s">
        <v>13364</v>
      </c>
      <c r="G25" s="114" t="s">
        <v>16188</v>
      </c>
      <c r="H25" s="114" t="s">
        <v>16183</v>
      </c>
      <c r="I25" s="114" t="s">
        <v>13367</v>
      </c>
      <c r="K25" s="116">
        <v>38019</v>
      </c>
      <c r="L25" s="114" t="s">
        <v>16184</v>
      </c>
    </row>
    <row r="26" spans="1:12" hidden="1" x14ac:dyDescent="0.2">
      <c r="A26" s="114" t="s">
        <v>13362</v>
      </c>
      <c r="D26" s="114" t="s">
        <v>16198</v>
      </c>
      <c r="E26" s="114">
        <f t="shared" si="0"/>
        <v>2102010000</v>
      </c>
      <c r="F26" s="114" t="s">
        <v>13364</v>
      </c>
      <c r="G26" s="114" t="s">
        <v>16188</v>
      </c>
      <c r="H26" s="114" t="s">
        <v>16186</v>
      </c>
      <c r="I26" s="114" t="s">
        <v>13367</v>
      </c>
    </row>
    <row r="27" spans="1:12" hidden="1" x14ac:dyDescent="0.2">
      <c r="A27" s="114" t="s">
        <v>13362</v>
      </c>
      <c r="D27" s="114" t="s">
        <v>16199</v>
      </c>
      <c r="E27" s="114">
        <f t="shared" si="0"/>
        <v>2102011000</v>
      </c>
      <c r="F27" s="114" t="s">
        <v>13364</v>
      </c>
      <c r="G27" s="114" t="s">
        <v>16188</v>
      </c>
      <c r="H27" s="114" t="s">
        <v>16200</v>
      </c>
      <c r="I27" s="114" t="s">
        <v>13367</v>
      </c>
      <c r="J27" s="116">
        <v>36504</v>
      </c>
    </row>
    <row r="28" spans="1:12" hidden="1" x14ac:dyDescent="0.2">
      <c r="A28" s="114" t="s">
        <v>13362</v>
      </c>
      <c r="D28" s="114" t="s">
        <v>16201</v>
      </c>
      <c r="E28" s="114">
        <f t="shared" si="0"/>
        <v>2103001000</v>
      </c>
      <c r="F28" s="114" t="s">
        <v>13364</v>
      </c>
      <c r="G28" s="114" t="s">
        <v>16202</v>
      </c>
      <c r="H28" s="114" t="s">
        <v>13366</v>
      </c>
      <c r="I28" s="114" t="s">
        <v>13367</v>
      </c>
    </row>
    <row r="29" spans="1:12" hidden="1" x14ac:dyDescent="0.2">
      <c r="A29" s="114" t="s">
        <v>13362</v>
      </c>
      <c r="D29" s="114" t="s">
        <v>16203</v>
      </c>
      <c r="E29" s="114">
        <f t="shared" si="0"/>
        <v>2103002000</v>
      </c>
      <c r="F29" s="114" t="s">
        <v>13364</v>
      </c>
      <c r="G29" s="114" t="s">
        <v>16202</v>
      </c>
      <c r="H29" s="114" t="s">
        <v>13369</v>
      </c>
      <c r="I29" s="114" t="s">
        <v>13367</v>
      </c>
    </row>
    <row r="30" spans="1:12" hidden="1" x14ac:dyDescent="0.2">
      <c r="A30" s="114" t="s">
        <v>13362</v>
      </c>
      <c r="D30" s="114" t="s">
        <v>16204</v>
      </c>
      <c r="E30" s="114">
        <f t="shared" si="0"/>
        <v>2103004000</v>
      </c>
      <c r="F30" s="114" t="s">
        <v>13364</v>
      </c>
      <c r="G30" s="114" t="s">
        <v>16202</v>
      </c>
      <c r="H30" s="114" t="s">
        <v>16166</v>
      </c>
      <c r="I30" s="114" t="s">
        <v>16167</v>
      </c>
    </row>
    <row r="31" spans="1:12" hidden="1" x14ac:dyDescent="0.2">
      <c r="A31" s="114" t="s">
        <v>13362</v>
      </c>
      <c r="D31" s="114" t="s">
        <v>16205</v>
      </c>
      <c r="E31" s="114">
        <f t="shared" si="0"/>
        <v>2103005000</v>
      </c>
      <c r="F31" s="114" t="s">
        <v>13364</v>
      </c>
      <c r="G31" s="114" t="s">
        <v>16202</v>
      </c>
      <c r="H31" s="114" t="s">
        <v>16173</v>
      </c>
      <c r="I31" s="114" t="s">
        <v>13367</v>
      </c>
    </row>
    <row r="32" spans="1:12" hidden="1" x14ac:dyDescent="0.2">
      <c r="A32" s="114" t="s">
        <v>13362</v>
      </c>
      <c r="D32" s="114" t="s">
        <v>16206</v>
      </c>
      <c r="E32" s="114">
        <f t="shared" si="0"/>
        <v>2103006000</v>
      </c>
      <c r="F32" s="114" t="s">
        <v>13364</v>
      </c>
      <c r="G32" s="114" t="s">
        <v>16202</v>
      </c>
      <c r="H32" s="114" t="s">
        <v>16175</v>
      </c>
      <c r="I32" s="114" t="s">
        <v>16167</v>
      </c>
    </row>
    <row r="33" spans="1:12" hidden="1" x14ac:dyDescent="0.2">
      <c r="A33" s="114" t="s">
        <v>13362</v>
      </c>
      <c r="D33" s="114" t="s">
        <v>16207</v>
      </c>
      <c r="E33" s="114">
        <f t="shared" si="0"/>
        <v>2103007000</v>
      </c>
      <c r="F33" s="114" t="s">
        <v>13364</v>
      </c>
      <c r="G33" s="114" t="s">
        <v>16202</v>
      </c>
      <c r="H33" s="114" t="s">
        <v>16179</v>
      </c>
      <c r="I33" s="114" t="s">
        <v>16208</v>
      </c>
    </row>
    <row r="34" spans="1:12" hidden="1" x14ac:dyDescent="0.2">
      <c r="A34" s="114" t="s">
        <v>13362</v>
      </c>
      <c r="D34" s="114" t="s">
        <v>16209</v>
      </c>
      <c r="E34" s="114">
        <f t="shared" si="0"/>
        <v>2103007005</v>
      </c>
      <c r="F34" s="114" t="s">
        <v>13364</v>
      </c>
      <c r="G34" s="114" t="s">
        <v>16202</v>
      </c>
      <c r="H34" s="114" t="s">
        <v>16179</v>
      </c>
      <c r="I34" s="114" t="s">
        <v>16169</v>
      </c>
    </row>
    <row r="35" spans="1:12" hidden="1" x14ac:dyDescent="0.2">
      <c r="A35" s="114" t="s">
        <v>13362</v>
      </c>
      <c r="D35" s="114" t="s">
        <v>16210</v>
      </c>
      <c r="E35" s="114">
        <f t="shared" si="0"/>
        <v>2103007010</v>
      </c>
      <c r="F35" s="114" t="s">
        <v>13364</v>
      </c>
      <c r="G35" s="114" t="s">
        <v>16202</v>
      </c>
      <c r="H35" s="114" t="s">
        <v>16179</v>
      </c>
      <c r="I35" s="114" t="s">
        <v>15861</v>
      </c>
    </row>
    <row r="36" spans="1:12" hidden="1" x14ac:dyDescent="0.2">
      <c r="A36" s="114" t="s">
        <v>13362</v>
      </c>
      <c r="D36" s="114" t="s">
        <v>15862</v>
      </c>
      <c r="E36" s="114">
        <f t="shared" si="0"/>
        <v>2103008000</v>
      </c>
      <c r="F36" s="114" t="s">
        <v>13364</v>
      </c>
      <c r="G36" s="114" t="s">
        <v>16202</v>
      </c>
      <c r="H36" s="114" t="s">
        <v>16181</v>
      </c>
      <c r="I36" s="114" t="s">
        <v>13367</v>
      </c>
    </row>
    <row r="37" spans="1:12" hidden="1" x14ac:dyDescent="0.2">
      <c r="A37" s="114" t="s">
        <v>13362</v>
      </c>
      <c r="D37" s="114" t="s">
        <v>15863</v>
      </c>
      <c r="E37" s="114">
        <f t="shared" si="0"/>
        <v>2103011000</v>
      </c>
      <c r="F37" s="114" t="s">
        <v>13364</v>
      </c>
      <c r="G37" s="114" t="s">
        <v>16202</v>
      </c>
      <c r="H37" s="114" t="s">
        <v>16200</v>
      </c>
      <c r="I37" s="114" t="s">
        <v>16208</v>
      </c>
    </row>
    <row r="38" spans="1:12" hidden="1" x14ac:dyDescent="0.2">
      <c r="A38" s="114" t="s">
        <v>13362</v>
      </c>
      <c r="D38" s="114" t="s">
        <v>15864</v>
      </c>
      <c r="E38" s="114">
        <f t="shared" si="0"/>
        <v>2103011005</v>
      </c>
      <c r="F38" s="114" t="s">
        <v>13364</v>
      </c>
      <c r="G38" s="114" t="s">
        <v>16202</v>
      </c>
      <c r="H38" s="114" t="s">
        <v>16200</v>
      </c>
      <c r="I38" s="114" t="s">
        <v>16169</v>
      </c>
    </row>
    <row r="39" spans="1:12" hidden="1" x14ac:dyDescent="0.2">
      <c r="A39" s="114" t="s">
        <v>13362</v>
      </c>
      <c r="D39" s="114" t="s">
        <v>15865</v>
      </c>
      <c r="E39" s="114">
        <f t="shared" si="0"/>
        <v>2103011010</v>
      </c>
      <c r="F39" s="114" t="s">
        <v>13364</v>
      </c>
      <c r="G39" s="114" t="s">
        <v>16202</v>
      </c>
      <c r="H39" s="114" t="s">
        <v>16200</v>
      </c>
      <c r="I39" s="114" t="s">
        <v>15861</v>
      </c>
    </row>
    <row r="40" spans="1:12" hidden="1" x14ac:dyDescent="0.2">
      <c r="A40" s="114" t="s">
        <v>13362</v>
      </c>
      <c r="D40" s="114" t="s">
        <v>15866</v>
      </c>
      <c r="E40" s="114">
        <f t="shared" si="0"/>
        <v>2104001000</v>
      </c>
      <c r="F40" s="114" t="s">
        <v>13364</v>
      </c>
      <c r="G40" s="114" t="s">
        <v>15867</v>
      </c>
      <c r="H40" s="114" t="s">
        <v>13366</v>
      </c>
      <c r="I40" s="114" t="s">
        <v>16208</v>
      </c>
    </row>
    <row r="41" spans="1:12" hidden="1" x14ac:dyDescent="0.2">
      <c r="A41" s="114" t="s">
        <v>13362</v>
      </c>
      <c r="D41" s="114" t="s">
        <v>15868</v>
      </c>
      <c r="E41" s="114">
        <f t="shared" si="0"/>
        <v>2104002000</v>
      </c>
      <c r="F41" s="114" t="s">
        <v>13364</v>
      </c>
      <c r="G41" s="114" t="s">
        <v>15867</v>
      </c>
      <c r="H41" s="114" t="s">
        <v>13369</v>
      </c>
      <c r="I41" s="114" t="s">
        <v>16208</v>
      </c>
    </row>
    <row r="42" spans="1:12" hidden="1" x14ac:dyDescent="0.2">
      <c r="A42" s="114" t="s">
        <v>13362</v>
      </c>
      <c r="D42" s="114" t="s">
        <v>15869</v>
      </c>
      <c r="E42" s="114">
        <f t="shared" si="0"/>
        <v>2104004000</v>
      </c>
      <c r="F42" s="114" t="s">
        <v>13364</v>
      </c>
      <c r="G42" s="114" t="s">
        <v>15867</v>
      </c>
      <c r="H42" s="114" t="s">
        <v>16166</v>
      </c>
      <c r="I42" s="114" t="s">
        <v>16208</v>
      </c>
    </row>
    <row r="43" spans="1:12" hidden="1" x14ac:dyDescent="0.2">
      <c r="A43" s="114" t="s">
        <v>13362</v>
      </c>
      <c r="D43" s="114" t="s">
        <v>15870</v>
      </c>
      <c r="E43" s="114">
        <f t="shared" si="0"/>
        <v>2104005000</v>
      </c>
      <c r="F43" s="114" t="s">
        <v>13364</v>
      </c>
      <c r="G43" s="114" t="s">
        <v>15867</v>
      </c>
      <c r="H43" s="114" t="s">
        <v>16173</v>
      </c>
      <c r="I43" s="114" t="s">
        <v>16208</v>
      </c>
    </row>
    <row r="44" spans="1:12" hidden="1" x14ac:dyDescent="0.2">
      <c r="A44" s="114" t="s">
        <v>13362</v>
      </c>
      <c r="D44" s="114" t="s">
        <v>15871</v>
      </c>
      <c r="E44" s="114">
        <f t="shared" si="0"/>
        <v>2104006000</v>
      </c>
      <c r="F44" s="114" t="s">
        <v>13364</v>
      </c>
      <c r="G44" s="114" t="s">
        <v>15867</v>
      </c>
      <c r="H44" s="114" t="s">
        <v>16175</v>
      </c>
      <c r="I44" s="114" t="s">
        <v>16208</v>
      </c>
    </row>
    <row r="45" spans="1:12" hidden="1" x14ac:dyDescent="0.2">
      <c r="A45" s="114" t="s">
        <v>13362</v>
      </c>
      <c r="D45" s="114" t="s">
        <v>15872</v>
      </c>
      <c r="E45" s="114">
        <f t="shared" si="0"/>
        <v>2104006010</v>
      </c>
      <c r="F45" s="114" t="s">
        <v>13364</v>
      </c>
      <c r="G45" s="114" t="s">
        <v>15867</v>
      </c>
      <c r="H45" s="114" t="s">
        <v>16175</v>
      </c>
      <c r="I45" s="114" t="s">
        <v>15873</v>
      </c>
    </row>
    <row r="46" spans="1:12" hidden="1" x14ac:dyDescent="0.2">
      <c r="A46" s="114" t="s">
        <v>13362</v>
      </c>
      <c r="D46" s="114" t="s">
        <v>15874</v>
      </c>
      <c r="E46" s="114">
        <f t="shared" si="0"/>
        <v>2104007000</v>
      </c>
      <c r="F46" s="114" t="s">
        <v>13364</v>
      </c>
      <c r="G46" s="114" t="s">
        <v>15867</v>
      </c>
      <c r="H46" s="114" t="s">
        <v>16179</v>
      </c>
      <c r="I46" s="114" t="s">
        <v>16208</v>
      </c>
    </row>
    <row r="47" spans="1:12" hidden="1" x14ac:dyDescent="0.2">
      <c r="A47" s="114" t="s">
        <v>13362</v>
      </c>
      <c r="D47" s="114" t="s">
        <v>15875</v>
      </c>
      <c r="E47" s="114">
        <f t="shared" si="0"/>
        <v>2104008000</v>
      </c>
      <c r="F47" s="114" t="s">
        <v>13364</v>
      </c>
      <c r="G47" s="114" t="s">
        <v>15867</v>
      </c>
      <c r="H47" s="114" t="s">
        <v>16181</v>
      </c>
      <c r="I47" s="114" t="s">
        <v>15876</v>
      </c>
    </row>
    <row r="48" spans="1:12" hidden="1" x14ac:dyDescent="0.2">
      <c r="A48" s="114" t="s">
        <v>13362</v>
      </c>
      <c r="D48" s="114" t="s">
        <v>15877</v>
      </c>
      <c r="E48" s="114">
        <f t="shared" si="0"/>
        <v>2104008001</v>
      </c>
      <c r="F48" s="114" t="s">
        <v>13364</v>
      </c>
      <c r="G48" s="114" t="s">
        <v>15867</v>
      </c>
      <c r="H48" s="114" t="s">
        <v>16181</v>
      </c>
      <c r="I48" s="114" t="s">
        <v>15878</v>
      </c>
      <c r="K48" s="116">
        <v>37063</v>
      </c>
      <c r="L48" s="114" t="s">
        <v>15879</v>
      </c>
    </row>
    <row r="49" spans="1:12" hidden="1" x14ac:dyDescent="0.2">
      <c r="A49" s="114" t="s">
        <v>13362</v>
      </c>
      <c r="D49" s="114" t="s">
        <v>15880</v>
      </c>
      <c r="E49" s="114">
        <f t="shared" si="0"/>
        <v>2104008002</v>
      </c>
      <c r="F49" s="114" t="s">
        <v>13364</v>
      </c>
      <c r="G49" s="114" t="s">
        <v>15867</v>
      </c>
      <c r="H49" s="114" t="s">
        <v>16181</v>
      </c>
      <c r="I49" s="114" t="s">
        <v>15881</v>
      </c>
      <c r="J49" s="116">
        <v>37063</v>
      </c>
    </row>
    <row r="50" spans="1:12" hidden="1" x14ac:dyDescent="0.2">
      <c r="A50" s="114" t="s">
        <v>13362</v>
      </c>
      <c r="D50" s="114" t="s">
        <v>15882</v>
      </c>
      <c r="E50" s="114">
        <f t="shared" si="0"/>
        <v>2104008003</v>
      </c>
      <c r="F50" s="114" t="s">
        <v>13364</v>
      </c>
      <c r="G50" s="114" t="s">
        <v>15867</v>
      </c>
      <c r="H50" s="114" t="s">
        <v>16181</v>
      </c>
      <c r="I50" s="114" t="s">
        <v>15883</v>
      </c>
      <c r="J50" s="116">
        <v>37063</v>
      </c>
    </row>
    <row r="51" spans="1:12" hidden="1" x14ac:dyDescent="0.2">
      <c r="A51" s="114" t="s">
        <v>13362</v>
      </c>
      <c r="D51" s="114" t="s">
        <v>15884</v>
      </c>
      <c r="E51" s="114">
        <f t="shared" si="0"/>
        <v>2104008004</v>
      </c>
      <c r="F51" s="114" t="s">
        <v>13364</v>
      </c>
      <c r="G51" s="114" t="s">
        <v>15867</v>
      </c>
      <c r="H51" s="114" t="s">
        <v>16181</v>
      </c>
      <c r="I51" s="114" t="s">
        <v>13296</v>
      </c>
      <c r="J51" s="116">
        <v>37063</v>
      </c>
    </row>
    <row r="52" spans="1:12" hidden="1" x14ac:dyDescent="0.2">
      <c r="A52" s="114" t="s">
        <v>13362</v>
      </c>
      <c r="D52" s="114" t="s">
        <v>13297</v>
      </c>
      <c r="E52" s="114">
        <f t="shared" si="0"/>
        <v>2104008010</v>
      </c>
      <c r="F52" s="114" t="s">
        <v>13364</v>
      </c>
      <c r="G52" s="114" t="s">
        <v>15867</v>
      </c>
      <c r="H52" s="114" t="s">
        <v>16181</v>
      </c>
      <c r="I52" s="114" t="s">
        <v>13298</v>
      </c>
    </row>
    <row r="53" spans="1:12" hidden="1" x14ac:dyDescent="0.2">
      <c r="A53" s="114" t="s">
        <v>13362</v>
      </c>
      <c r="D53" s="114" t="s">
        <v>13299</v>
      </c>
      <c r="E53" s="114">
        <f t="shared" si="0"/>
        <v>2104008030</v>
      </c>
      <c r="F53" s="114" t="s">
        <v>13364</v>
      </c>
      <c r="G53" s="114" t="s">
        <v>15867</v>
      </c>
      <c r="H53" s="114" t="s">
        <v>16181</v>
      </c>
      <c r="I53" s="114" t="s">
        <v>13300</v>
      </c>
    </row>
    <row r="54" spans="1:12" hidden="1" x14ac:dyDescent="0.2">
      <c r="A54" s="114" t="s">
        <v>13362</v>
      </c>
      <c r="D54" s="114" t="s">
        <v>13301</v>
      </c>
      <c r="E54" s="114">
        <f t="shared" si="0"/>
        <v>2104008050</v>
      </c>
      <c r="F54" s="114" t="s">
        <v>13364</v>
      </c>
      <c r="G54" s="114" t="s">
        <v>15867</v>
      </c>
      <c r="H54" s="114" t="s">
        <v>16181</v>
      </c>
      <c r="I54" s="114" t="s">
        <v>13302</v>
      </c>
      <c r="K54" s="116">
        <v>38040</v>
      </c>
      <c r="L54" s="114" t="s">
        <v>13303</v>
      </c>
    </row>
    <row r="55" spans="1:12" hidden="1" x14ac:dyDescent="0.2">
      <c r="A55" s="114" t="s">
        <v>13362</v>
      </c>
      <c r="D55" s="114" t="s">
        <v>13304</v>
      </c>
      <c r="E55" s="114">
        <f t="shared" si="0"/>
        <v>2104008051</v>
      </c>
      <c r="F55" s="114" t="s">
        <v>13364</v>
      </c>
      <c r="G55" s="114" t="s">
        <v>15867</v>
      </c>
      <c r="H55" s="114" t="s">
        <v>16181</v>
      </c>
      <c r="I55" s="114" t="s">
        <v>13305</v>
      </c>
      <c r="K55" s="116">
        <v>38040</v>
      </c>
      <c r="L55" s="114" t="s">
        <v>13306</v>
      </c>
    </row>
    <row r="56" spans="1:12" hidden="1" x14ac:dyDescent="0.2">
      <c r="A56" s="114" t="s">
        <v>13362</v>
      </c>
      <c r="D56" s="114" t="s">
        <v>13307</v>
      </c>
      <c r="E56" s="114">
        <f t="shared" si="0"/>
        <v>2104008052</v>
      </c>
      <c r="F56" s="114" t="s">
        <v>13364</v>
      </c>
      <c r="G56" s="114" t="s">
        <v>15867</v>
      </c>
      <c r="H56" s="114" t="s">
        <v>16181</v>
      </c>
      <c r="I56" s="114" t="s">
        <v>13308</v>
      </c>
    </row>
    <row r="57" spans="1:12" hidden="1" x14ac:dyDescent="0.2">
      <c r="A57" s="114" t="s">
        <v>13362</v>
      </c>
      <c r="D57" s="114" t="s">
        <v>13309</v>
      </c>
      <c r="E57" s="114">
        <f t="shared" si="0"/>
        <v>2104008053</v>
      </c>
      <c r="F57" s="114" t="s">
        <v>13364</v>
      </c>
      <c r="G57" s="114" t="s">
        <v>15867</v>
      </c>
      <c r="H57" s="114" t="s">
        <v>16181</v>
      </c>
      <c r="I57" s="114" t="s">
        <v>13310</v>
      </c>
    </row>
    <row r="58" spans="1:12" hidden="1" x14ac:dyDescent="0.2">
      <c r="A58" s="114" t="s">
        <v>13362</v>
      </c>
      <c r="D58" s="114" t="s">
        <v>13311</v>
      </c>
      <c r="E58" s="114">
        <f t="shared" si="0"/>
        <v>2104009000</v>
      </c>
      <c r="F58" s="114" t="s">
        <v>13364</v>
      </c>
      <c r="G58" s="114" t="s">
        <v>15867</v>
      </c>
      <c r="H58" s="114" t="s">
        <v>13312</v>
      </c>
      <c r="I58" s="114" t="s">
        <v>16208</v>
      </c>
      <c r="J58" s="116">
        <v>36964</v>
      </c>
    </row>
    <row r="59" spans="1:12" hidden="1" x14ac:dyDescent="0.2">
      <c r="A59" s="114" t="s">
        <v>13362</v>
      </c>
      <c r="D59" s="114" t="s">
        <v>13313</v>
      </c>
      <c r="E59" s="114">
        <f t="shared" si="0"/>
        <v>2104011000</v>
      </c>
      <c r="F59" s="114" t="s">
        <v>13364</v>
      </c>
      <c r="G59" s="114" t="s">
        <v>15867</v>
      </c>
      <c r="H59" s="114" t="s">
        <v>16200</v>
      </c>
      <c r="I59" s="114" t="s">
        <v>13314</v>
      </c>
    </row>
    <row r="60" spans="1:12" hidden="1" x14ac:dyDescent="0.2">
      <c r="A60" s="114" t="s">
        <v>13362</v>
      </c>
      <c r="D60" s="114" t="s">
        <v>13315</v>
      </c>
      <c r="E60" s="114">
        <f t="shared" si="0"/>
        <v>2199001000</v>
      </c>
      <c r="F60" s="114" t="s">
        <v>13364</v>
      </c>
      <c r="G60" s="114" t="s">
        <v>13316</v>
      </c>
      <c r="H60" s="114" t="s">
        <v>13366</v>
      </c>
      <c r="I60" s="114" t="s">
        <v>13367</v>
      </c>
    </row>
    <row r="61" spans="1:12" hidden="1" x14ac:dyDescent="0.2">
      <c r="A61" s="114" t="s">
        <v>13362</v>
      </c>
      <c r="D61" s="114" t="s">
        <v>13317</v>
      </c>
      <c r="E61" s="114">
        <f t="shared" si="0"/>
        <v>2199002000</v>
      </c>
      <c r="F61" s="114" t="s">
        <v>13364</v>
      </c>
      <c r="G61" s="114" t="s">
        <v>13316</v>
      </c>
      <c r="H61" s="114" t="s">
        <v>13369</v>
      </c>
      <c r="I61" s="114" t="s">
        <v>13367</v>
      </c>
    </row>
    <row r="62" spans="1:12" hidden="1" x14ac:dyDescent="0.2">
      <c r="A62" s="114" t="s">
        <v>13362</v>
      </c>
      <c r="D62" s="114" t="s">
        <v>13318</v>
      </c>
      <c r="E62" s="114">
        <f t="shared" si="0"/>
        <v>2199003000</v>
      </c>
      <c r="F62" s="114" t="s">
        <v>13364</v>
      </c>
      <c r="G62" s="114" t="s">
        <v>13316</v>
      </c>
      <c r="H62" s="114" t="s">
        <v>16164</v>
      </c>
      <c r="I62" s="114" t="s">
        <v>13367</v>
      </c>
    </row>
    <row r="63" spans="1:12" hidden="1" x14ac:dyDescent="0.2">
      <c r="A63" s="114" t="s">
        <v>13362</v>
      </c>
      <c r="D63" s="114" t="s">
        <v>13319</v>
      </c>
      <c r="E63" s="114">
        <f t="shared" si="0"/>
        <v>2199004000</v>
      </c>
      <c r="F63" s="114" t="s">
        <v>13364</v>
      </c>
      <c r="G63" s="114" t="s">
        <v>13316</v>
      </c>
      <c r="H63" s="114" t="s">
        <v>16166</v>
      </c>
      <c r="I63" s="114" t="s">
        <v>16167</v>
      </c>
    </row>
    <row r="64" spans="1:12" hidden="1" x14ac:dyDescent="0.2">
      <c r="A64" s="114" t="s">
        <v>13362</v>
      </c>
      <c r="D64" s="114" t="s">
        <v>13320</v>
      </c>
      <c r="E64" s="114">
        <f t="shared" si="0"/>
        <v>2199004001</v>
      </c>
      <c r="F64" s="114" t="s">
        <v>13364</v>
      </c>
      <c r="G64" s="114" t="s">
        <v>13316</v>
      </c>
      <c r="H64" s="114" t="s">
        <v>16166</v>
      </c>
      <c r="I64" s="114" t="s">
        <v>16169</v>
      </c>
    </row>
    <row r="65" spans="1:12" hidden="1" x14ac:dyDescent="0.2">
      <c r="A65" s="114" t="s">
        <v>13362</v>
      </c>
      <c r="D65" s="114" t="s">
        <v>13321</v>
      </c>
      <c r="E65" s="114">
        <f t="shared" si="0"/>
        <v>2199004002</v>
      </c>
      <c r="F65" s="114" t="s">
        <v>13364</v>
      </c>
      <c r="G65" s="114" t="s">
        <v>13316</v>
      </c>
      <c r="H65" s="114" t="s">
        <v>16166</v>
      </c>
      <c r="I65" s="114" t="s">
        <v>16171</v>
      </c>
    </row>
    <row r="66" spans="1:12" hidden="1" x14ac:dyDescent="0.2">
      <c r="A66" s="114" t="s">
        <v>13362</v>
      </c>
      <c r="D66" s="114" t="s">
        <v>13322</v>
      </c>
      <c r="E66" s="114">
        <f t="shared" ref="E66:E129" si="1">VALUE(D66)</f>
        <v>2199005000</v>
      </c>
      <c r="F66" s="114" t="s">
        <v>13364</v>
      </c>
      <c r="G66" s="114" t="s">
        <v>13316</v>
      </c>
      <c r="H66" s="114" t="s">
        <v>16173</v>
      </c>
      <c r="I66" s="114" t="s">
        <v>13367</v>
      </c>
    </row>
    <row r="67" spans="1:12" hidden="1" x14ac:dyDescent="0.2">
      <c r="A67" s="114" t="s">
        <v>13362</v>
      </c>
      <c r="D67" s="114" t="s">
        <v>13323</v>
      </c>
      <c r="E67" s="114">
        <f t="shared" si="1"/>
        <v>2199006000</v>
      </c>
      <c r="F67" s="114" t="s">
        <v>13364</v>
      </c>
      <c r="G67" s="114" t="s">
        <v>13316</v>
      </c>
      <c r="H67" s="114" t="s">
        <v>16175</v>
      </c>
      <c r="I67" s="114" t="s">
        <v>16167</v>
      </c>
    </row>
    <row r="68" spans="1:12" hidden="1" x14ac:dyDescent="0.2">
      <c r="A68" s="114" t="s">
        <v>13362</v>
      </c>
      <c r="D68" s="114" t="s">
        <v>13324</v>
      </c>
      <c r="E68" s="114">
        <f t="shared" si="1"/>
        <v>2199006001</v>
      </c>
      <c r="F68" s="114" t="s">
        <v>13364</v>
      </c>
      <c r="G68" s="114" t="s">
        <v>13316</v>
      </c>
      <c r="H68" s="114" t="s">
        <v>16175</v>
      </c>
      <c r="I68" s="114" t="s">
        <v>16169</v>
      </c>
    </row>
    <row r="69" spans="1:12" hidden="1" x14ac:dyDescent="0.2">
      <c r="A69" s="114" t="s">
        <v>13362</v>
      </c>
      <c r="D69" s="114" t="s">
        <v>13325</v>
      </c>
      <c r="E69" s="114">
        <f t="shared" si="1"/>
        <v>2199006002</v>
      </c>
      <c r="F69" s="114" t="s">
        <v>13364</v>
      </c>
      <c r="G69" s="114" t="s">
        <v>13316</v>
      </c>
      <c r="H69" s="114" t="s">
        <v>16175</v>
      </c>
      <c r="I69" s="114" t="s">
        <v>16171</v>
      </c>
    </row>
    <row r="70" spans="1:12" hidden="1" x14ac:dyDescent="0.2">
      <c r="A70" s="114" t="s">
        <v>13362</v>
      </c>
      <c r="D70" s="114" t="s">
        <v>13326</v>
      </c>
      <c r="E70" s="114">
        <f t="shared" si="1"/>
        <v>2199007000</v>
      </c>
      <c r="F70" s="114" t="s">
        <v>13364</v>
      </c>
      <c r="G70" s="114" t="s">
        <v>13316</v>
      </c>
      <c r="H70" s="114" t="s">
        <v>16179</v>
      </c>
      <c r="I70" s="114" t="s">
        <v>13367</v>
      </c>
    </row>
    <row r="71" spans="1:12" hidden="1" x14ac:dyDescent="0.2">
      <c r="A71" s="114" t="s">
        <v>13362</v>
      </c>
      <c r="D71" s="114" t="s">
        <v>13327</v>
      </c>
      <c r="E71" s="114">
        <f t="shared" si="1"/>
        <v>2199008000</v>
      </c>
      <c r="F71" s="114" t="s">
        <v>13364</v>
      </c>
      <c r="G71" s="114" t="s">
        <v>13316</v>
      </c>
      <c r="H71" s="114" t="s">
        <v>16181</v>
      </c>
      <c r="I71" s="114" t="s">
        <v>13367</v>
      </c>
    </row>
    <row r="72" spans="1:12" hidden="1" x14ac:dyDescent="0.2">
      <c r="A72" s="114" t="s">
        <v>13362</v>
      </c>
      <c r="D72" s="114" t="s">
        <v>13328</v>
      </c>
      <c r="E72" s="114">
        <f t="shared" si="1"/>
        <v>2199009000</v>
      </c>
      <c r="F72" s="114" t="s">
        <v>13364</v>
      </c>
      <c r="G72" s="114" t="s">
        <v>13316</v>
      </c>
      <c r="H72" s="114" t="s">
        <v>16183</v>
      </c>
      <c r="I72" s="114" t="s">
        <v>13367</v>
      </c>
      <c r="K72" s="116">
        <v>38019</v>
      </c>
      <c r="L72" s="114" t="s">
        <v>16184</v>
      </c>
    </row>
    <row r="73" spans="1:12" hidden="1" x14ac:dyDescent="0.2">
      <c r="A73" s="114" t="s">
        <v>13362</v>
      </c>
      <c r="D73" s="114" t="s">
        <v>13329</v>
      </c>
      <c r="E73" s="114">
        <f t="shared" si="1"/>
        <v>2199010000</v>
      </c>
      <c r="F73" s="114" t="s">
        <v>13364</v>
      </c>
      <c r="G73" s="114" t="s">
        <v>13316</v>
      </c>
      <c r="H73" s="114" t="s">
        <v>16186</v>
      </c>
      <c r="I73" s="114" t="s">
        <v>13367</v>
      </c>
    </row>
    <row r="74" spans="1:12" hidden="1" x14ac:dyDescent="0.2">
      <c r="A74" s="114" t="s">
        <v>13362</v>
      </c>
      <c r="D74" s="114" t="s">
        <v>13330</v>
      </c>
      <c r="E74" s="114">
        <f t="shared" si="1"/>
        <v>2199011000</v>
      </c>
      <c r="F74" s="114" t="s">
        <v>13364</v>
      </c>
      <c r="G74" s="114" t="s">
        <v>13316</v>
      </c>
      <c r="H74" s="114" t="s">
        <v>16200</v>
      </c>
      <c r="I74" s="114" t="s">
        <v>13314</v>
      </c>
    </row>
    <row r="75" spans="1:12" hidden="1" x14ac:dyDescent="0.2">
      <c r="A75" s="114" t="s">
        <v>13362</v>
      </c>
      <c r="D75" s="114" t="s">
        <v>13331</v>
      </c>
      <c r="E75" s="114">
        <f t="shared" si="1"/>
        <v>2294000000</v>
      </c>
      <c r="F75" s="114" t="s">
        <v>13332</v>
      </c>
      <c r="G75" s="114" t="s">
        <v>13333</v>
      </c>
      <c r="H75" s="114" t="s">
        <v>13334</v>
      </c>
      <c r="I75" s="114" t="s">
        <v>13335</v>
      </c>
    </row>
    <row r="76" spans="1:12" hidden="1" x14ac:dyDescent="0.2">
      <c r="A76" s="114" t="s">
        <v>13362</v>
      </c>
      <c r="D76" s="114" t="s">
        <v>13336</v>
      </c>
      <c r="E76" s="114">
        <f t="shared" si="1"/>
        <v>2294000001</v>
      </c>
      <c r="F76" s="114" t="s">
        <v>13332</v>
      </c>
      <c r="G76" s="114" t="s">
        <v>13333</v>
      </c>
      <c r="H76" s="114" t="s">
        <v>13334</v>
      </c>
      <c r="I76" s="114" t="s">
        <v>13337</v>
      </c>
    </row>
    <row r="77" spans="1:12" hidden="1" x14ac:dyDescent="0.2">
      <c r="A77" s="114" t="s">
        <v>13362</v>
      </c>
      <c r="D77" s="114" t="s">
        <v>13338</v>
      </c>
      <c r="E77" s="114">
        <f t="shared" si="1"/>
        <v>2294000002</v>
      </c>
      <c r="F77" s="114" t="s">
        <v>13332</v>
      </c>
      <c r="G77" s="114" t="s">
        <v>13333</v>
      </c>
      <c r="H77" s="114" t="s">
        <v>13334</v>
      </c>
      <c r="I77" s="114" t="s">
        <v>13339</v>
      </c>
    </row>
    <row r="78" spans="1:12" hidden="1" x14ac:dyDescent="0.2">
      <c r="A78" s="114" t="s">
        <v>13362</v>
      </c>
      <c r="D78" s="114" t="s">
        <v>13340</v>
      </c>
      <c r="E78" s="114">
        <f t="shared" si="1"/>
        <v>2294005000</v>
      </c>
      <c r="F78" s="114" t="s">
        <v>13332</v>
      </c>
      <c r="G78" s="114" t="s">
        <v>13333</v>
      </c>
      <c r="H78" s="114" t="s">
        <v>15710</v>
      </c>
      <c r="I78" s="114" t="s">
        <v>13335</v>
      </c>
    </row>
    <row r="79" spans="1:12" hidden="1" x14ac:dyDescent="0.2">
      <c r="A79" s="114" t="s">
        <v>13362</v>
      </c>
      <c r="D79" s="114" t="s">
        <v>15711</v>
      </c>
      <c r="E79" s="114">
        <f t="shared" si="1"/>
        <v>2294005001</v>
      </c>
      <c r="F79" s="114" t="s">
        <v>13332</v>
      </c>
      <c r="G79" s="114" t="s">
        <v>13333</v>
      </c>
      <c r="H79" s="114" t="s">
        <v>15710</v>
      </c>
      <c r="I79" s="114" t="s">
        <v>13337</v>
      </c>
    </row>
    <row r="80" spans="1:12" hidden="1" x14ac:dyDescent="0.2">
      <c r="A80" s="114" t="s">
        <v>13362</v>
      </c>
      <c r="D80" s="114" t="s">
        <v>15712</v>
      </c>
      <c r="E80" s="114">
        <f t="shared" si="1"/>
        <v>2294005002</v>
      </c>
      <c r="F80" s="114" t="s">
        <v>13332</v>
      </c>
      <c r="G80" s="114" t="s">
        <v>13333</v>
      </c>
      <c r="H80" s="114" t="s">
        <v>15710</v>
      </c>
      <c r="I80" s="114" t="s">
        <v>13339</v>
      </c>
    </row>
    <row r="81" spans="1:10" hidden="1" x14ac:dyDescent="0.2">
      <c r="A81" s="114" t="s">
        <v>13362</v>
      </c>
      <c r="D81" s="114" t="s">
        <v>15713</v>
      </c>
      <c r="E81" s="114">
        <f t="shared" si="1"/>
        <v>2294010000</v>
      </c>
      <c r="F81" s="114" t="s">
        <v>13332</v>
      </c>
      <c r="G81" s="114" t="s">
        <v>13333</v>
      </c>
      <c r="H81" s="114" t="s">
        <v>15714</v>
      </c>
      <c r="I81" s="114" t="s">
        <v>13335</v>
      </c>
    </row>
    <row r="82" spans="1:10" hidden="1" x14ac:dyDescent="0.2">
      <c r="A82" s="114" t="s">
        <v>13362</v>
      </c>
      <c r="D82" s="114" t="s">
        <v>15715</v>
      </c>
      <c r="E82" s="114">
        <f t="shared" si="1"/>
        <v>2294010001</v>
      </c>
      <c r="F82" s="114" t="s">
        <v>13332</v>
      </c>
      <c r="G82" s="114" t="s">
        <v>13333</v>
      </c>
      <c r="H82" s="114" t="s">
        <v>15714</v>
      </c>
      <c r="I82" s="114" t="s">
        <v>13337</v>
      </c>
    </row>
    <row r="83" spans="1:10" hidden="1" x14ac:dyDescent="0.2">
      <c r="A83" s="114" t="s">
        <v>13362</v>
      </c>
      <c r="D83" s="114" t="s">
        <v>15716</v>
      </c>
      <c r="E83" s="114">
        <f t="shared" si="1"/>
        <v>2294010002</v>
      </c>
      <c r="F83" s="114" t="s">
        <v>13332</v>
      </c>
      <c r="G83" s="114" t="s">
        <v>13333</v>
      </c>
      <c r="H83" s="114" t="s">
        <v>15714</v>
      </c>
      <c r="I83" s="114" t="s">
        <v>13339</v>
      </c>
    </row>
    <row r="84" spans="1:10" hidden="1" x14ac:dyDescent="0.2">
      <c r="A84" s="114" t="s">
        <v>13362</v>
      </c>
      <c r="D84" s="114" t="s">
        <v>15717</v>
      </c>
      <c r="E84" s="114">
        <f t="shared" si="1"/>
        <v>2294015000</v>
      </c>
      <c r="F84" s="114" t="s">
        <v>13332</v>
      </c>
      <c r="G84" s="114" t="s">
        <v>13333</v>
      </c>
      <c r="H84" s="114" t="s">
        <v>15718</v>
      </c>
      <c r="I84" s="114" t="s">
        <v>13335</v>
      </c>
    </row>
    <row r="85" spans="1:10" hidden="1" x14ac:dyDescent="0.2">
      <c r="A85" s="114" t="s">
        <v>13362</v>
      </c>
      <c r="D85" s="114" t="s">
        <v>15719</v>
      </c>
      <c r="E85" s="114">
        <f t="shared" si="1"/>
        <v>2294015001</v>
      </c>
      <c r="F85" s="114" t="s">
        <v>13332</v>
      </c>
      <c r="G85" s="114" t="s">
        <v>13333</v>
      </c>
      <c r="H85" s="114" t="s">
        <v>15718</v>
      </c>
      <c r="I85" s="114" t="s">
        <v>13337</v>
      </c>
    </row>
    <row r="86" spans="1:10" hidden="1" x14ac:dyDescent="0.2">
      <c r="A86" s="114" t="s">
        <v>13362</v>
      </c>
      <c r="D86" s="114" t="s">
        <v>11590</v>
      </c>
      <c r="E86" s="114">
        <f t="shared" si="1"/>
        <v>2294015002</v>
      </c>
      <c r="F86" s="114" t="s">
        <v>13332</v>
      </c>
      <c r="G86" s="114" t="s">
        <v>13333</v>
      </c>
      <c r="H86" s="114" t="s">
        <v>15718</v>
      </c>
      <c r="I86" s="114" t="s">
        <v>13339</v>
      </c>
    </row>
    <row r="87" spans="1:10" hidden="1" x14ac:dyDescent="0.2">
      <c r="A87" s="114" t="s">
        <v>13362</v>
      </c>
      <c r="D87" s="114" t="s">
        <v>11591</v>
      </c>
      <c r="E87" s="114">
        <f t="shared" si="1"/>
        <v>2296000000</v>
      </c>
      <c r="F87" s="114" t="s">
        <v>13332</v>
      </c>
      <c r="G87" s="114" t="s">
        <v>11592</v>
      </c>
      <c r="H87" s="114" t="s">
        <v>11593</v>
      </c>
      <c r="I87" s="114" t="s">
        <v>13335</v>
      </c>
    </row>
    <row r="88" spans="1:10" hidden="1" x14ac:dyDescent="0.2">
      <c r="A88" s="114" t="s">
        <v>13362</v>
      </c>
      <c r="D88" s="114" t="s">
        <v>11594</v>
      </c>
      <c r="E88" s="114">
        <f t="shared" si="1"/>
        <v>2296005000</v>
      </c>
      <c r="F88" s="114" t="s">
        <v>13332</v>
      </c>
      <c r="G88" s="114" t="s">
        <v>11592</v>
      </c>
      <c r="H88" s="114" t="s">
        <v>11595</v>
      </c>
      <c r="I88" s="114" t="s">
        <v>13335</v>
      </c>
    </row>
    <row r="89" spans="1:10" hidden="1" x14ac:dyDescent="0.2">
      <c r="A89" s="114" t="s">
        <v>13362</v>
      </c>
      <c r="D89" s="114" t="s">
        <v>11596</v>
      </c>
      <c r="E89" s="114">
        <f t="shared" si="1"/>
        <v>2296010000</v>
      </c>
      <c r="F89" s="114" t="s">
        <v>13332</v>
      </c>
      <c r="G89" s="114" t="s">
        <v>11592</v>
      </c>
      <c r="H89" s="114" t="s">
        <v>11597</v>
      </c>
      <c r="I89" s="114" t="s">
        <v>13335</v>
      </c>
    </row>
    <row r="90" spans="1:10" hidden="1" x14ac:dyDescent="0.2">
      <c r="A90" s="114" t="s">
        <v>13362</v>
      </c>
      <c r="D90" s="114" t="s">
        <v>11598</v>
      </c>
      <c r="E90" s="114">
        <f t="shared" si="1"/>
        <v>2301000000</v>
      </c>
      <c r="F90" s="114" t="s">
        <v>11599</v>
      </c>
      <c r="G90" s="114" t="s">
        <v>11600</v>
      </c>
      <c r="H90" s="114" t="s">
        <v>11601</v>
      </c>
      <c r="I90" s="114" t="s">
        <v>15176</v>
      </c>
    </row>
    <row r="91" spans="1:10" hidden="1" x14ac:dyDescent="0.2">
      <c r="A91" s="114" t="s">
        <v>13362</v>
      </c>
      <c r="D91" s="114" t="s">
        <v>11602</v>
      </c>
      <c r="E91" s="114">
        <f t="shared" si="1"/>
        <v>2301010000</v>
      </c>
      <c r="F91" s="114" t="s">
        <v>11599</v>
      </c>
      <c r="G91" s="114" t="s">
        <v>11600</v>
      </c>
      <c r="H91" s="114" t="s">
        <v>11603</v>
      </c>
      <c r="I91" s="114" t="s">
        <v>15176</v>
      </c>
    </row>
    <row r="92" spans="1:10" hidden="1" x14ac:dyDescent="0.2">
      <c r="A92" s="114" t="s">
        <v>13362</v>
      </c>
      <c r="D92" s="114" t="s">
        <v>11604</v>
      </c>
      <c r="E92" s="114">
        <f t="shared" si="1"/>
        <v>2301010010</v>
      </c>
      <c r="F92" s="114" t="s">
        <v>11599</v>
      </c>
      <c r="G92" s="114" t="s">
        <v>11600</v>
      </c>
      <c r="H92" s="114" t="s">
        <v>11603</v>
      </c>
      <c r="I92" s="114" t="s">
        <v>11605</v>
      </c>
    </row>
    <row r="93" spans="1:10" hidden="1" x14ac:dyDescent="0.2">
      <c r="A93" s="114" t="s">
        <v>13362</v>
      </c>
      <c r="D93" s="114" t="s">
        <v>13341</v>
      </c>
      <c r="E93" s="114">
        <f t="shared" si="1"/>
        <v>2301020000</v>
      </c>
      <c r="F93" s="114" t="s">
        <v>11599</v>
      </c>
      <c r="G93" s="114" t="s">
        <v>11600</v>
      </c>
      <c r="H93" s="114" t="s">
        <v>13342</v>
      </c>
      <c r="I93" s="114" t="s">
        <v>15176</v>
      </c>
      <c r="J93" s="116">
        <v>36552</v>
      </c>
    </row>
    <row r="94" spans="1:10" hidden="1" x14ac:dyDescent="0.2">
      <c r="A94" s="114" t="s">
        <v>13362</v>
      </c>
      <c r="D94" s="114" t="s">
        <v>13343</v>
      </c>
      <c r="E94" s="114">
        <f t="shared" si="1"/>
        <v>2301030000</v>
      </c>
      <c r="F94" s="114" t="s">
        <v>11599</v>
      </c>
      <c r="G94" s="114" t="s">
        <v>11600</v>
      </c>
      <c r="H94" s="114" t="s">
        <v>13344</v>
      </c>
      <c r="I94" s="114" t="s">
        <v>15176</v>
      </c>
      <c r="J94" s="116">
        <v>36552</v>
      </c>
    </row>
    <row r="95" spans="1:10" hidden="1" x14ac:dyDescent="0.2">
      <c r="A95" s="114" t="s">
        <v>13362</v>
      </c>
      <c r="D95" s="114" t="s">
        <v>13345</v>
      </c>
      <c r="E95" s="114">
        <f t="shared" si="1"/>
        <v>2301040000</v>
      </c>
      <c r="F95" s="114" t="s">
        <v>11599</v>
      </c>
      <c r="G95" s="114" t="s">
        <v>11600</v>
      </c>
      <c r="H95" s="114" t="s">
        <v>13346</v>
      </c>
      <c r="I95" s="114" t="s">
        <v>15176</v>
      </c>
      <c r="J95" s="116">
        <v>36552</v>
      </c>
    </row>
    <row r="96" spans="1:10" hidden="1" x14ac:dyDescent="0.2">
      <c r="A96" s="114" t="s">
        <v>13362</v>
      </c>
      <c r="D96" s="114" t="s">
        <v>13347</v>
      </c>
      <c r="E96" s="114">
        <f t="shared" si="1"/>
        <v>2302000000</v>
      </c>
      <c r="F96" s="114" t="s">
        <v>11599</v>
      </c>
      <c r="G96" s="114" t="s">
        <v>13348</v>
      </c>
      <c r="H96" s="114" t="s">
        <v>11601</v>
      </c>
      <c r="I96" s="114" t="s">
        <v>15176</v>
      </c>
    </row>
    <row r="97" spans="1:12" hidden="1" x14ac:dyDescent="0.2">
      <c r="A97" s="114" t="s">
        <v>13362</v>
      </c>
      <c r="D97" s="114" t="s">
        <v>13349</v>
      </c>
      <c r="E97" s="114">
        <f t="shared" si="1"/>
        <v>2302002000</v>
      </c>
      <c r="F97" s="114" t="s">
        <v>11599</v>
      </c>
      <c r="G97" s="114" t="s">
        <v>13348</v>
      </c>
      <c r="H97" s="114" t="s">
        <v>13350</v>
      </c>
      <c r="I97" s="114" t="s">
        <v>13351</v>
      </c>
      <c r="K97" s="116">
        <v>38037</v>
      </c>
      <c r="L97" s="114" t="s">
        <v>13244</v>
      </c>
    </row>
    <row r="98" spans="1:12" hidden="1" x14ac:dyDescent="0.2">
      <c r="A98" s="114" t="s">
        <v>13362</v>
      </c>
      <c r="D98" s="114" t="s">
        <v>13245</v>
      </c>
      <c r="E98" s="114">
        <f t="shared" si="1"/>
        <v>2302002100</v>
      </c>
      <c r="F98" s="114" t="s">
        <v>11599</v>
      </c>
      <c r="G98" s="114" t="s">
        <v>13348</v>
      </c>
      <c r="H98" s="114" t="s">
        <v>13350</v>
      </c>
      <c r="I98" s="114" t="s">
        <v>13246</v>
      </c>
      <c r="J98" s="116">
        <v>37778</v>
      </c>
      <c r="K98" s="116">
        <v>38037</v>
      </c>
      <c r="L98" s="114" t="s">
        <v>13247</v>
      </c>
    </row>
    <row r="99" spans="1:12" hidden="1" x14ac:dyDescent="0.2">
      <c r="A99" s="114" t="s">
        <v>13362</v>
      </c>
      <c r="D99" s="114" t="s">
        <v>13248</v>
      </c>
      <c r="E99" s="114">
        <f t="shared" si="1"/>
        <v>2302002200</v>
      </c>
      <c r="F99" s="114" t="s">
        <v>11599</v>
      </c>
      <c r="G99" s="114" t="s">
        <v>13348</v>
      </c>
      <c r="H99" s="114" t="s">
        <v>13350</v>
      </c>
      <c r="I99" s="114" t="s">
        <v>13249</v>
      </c>
      <c r="J99" s="116">
        <v>37778</v>
      </c>
      <c r="K99" s="116">
        <v>38037</v>
      </c>
      <c r="L99" s="114" t="s">
        <v>13247</v>
      </c>
    </row>
    <row r="100" spans="1:12" hidden="1" x14ac:dyDescent="0.2">
      <c r="A100" s="114" t="s">
        <v>13362</v>
      </c>
      <c r="D100" s="114" t="s">
        <v>13250</v>
      </c>
      <c r="E100" s="114">
        <f t="shared" si="1"/>
        <v>2302003000</v>
      </c>
      <c r="F100" s="114" t="s">
        <v>11599</v>
      </c>
      <c r="G100" s="114" t="s">
        <v>13348</v>
      </c>
      <c r="H100" s="114" t="s">
        <v>13251</v>
      </c>
      <c r="I100" s="114" t="s">
        <v>13252</v>
      </c>
      <c r="J100" s="116">
        <v>37484</v>
      </c>
      <c r="K100" s="116">
        <v>38037</v>
      </c>
      <c r="L100" s="114" t="s">
        <v>13244</v>
      </c>
    </row>
    <row r="101" spans="1:12" hidden="1" x14ac:dyDescent="0.2">
      <c r="A101" s="114" t="s">
        <v>13362</v>
      </c>
      <c r="D101" s="114" t="s">
        <v>13253</v>
      </c>
      <c r="E101" s="114">
        <f t="shared" si="1"/>
        <v>2302003100</v>
      </c>
      <c r="F101" s="114" t="s">
        <v>11599</v>
      </c>
      <c r="G101" s="114" t="s">
        <v>13348</v>
      </c>
      <c r="H101" s="114" t="s">
        <v>13251</v>
      </c>
      <c r="I101" s="114" t="s">
        <v>13254</v>
      </c>
      <c r="J101" s="116">
        <v>37778</v>
      </c>
      <c r="K101" s="116">
        <v>38037</v>
      </c>
      <c r="L101" s="114" t="s">
        <v>13247</v>
      </c>
    </row>
    <row r="102" spans="1:12" hidden="1" x14ac:dyDescent="0.2">
      <c r="A102" s="114" t="s">
        <v>13362</v>
      </c>
      <c r="D102" s="114" t="s">
        <v>13255</v>
      </c>
      <c r="E102" s="114">
        <f t="shared" si="1"/>
        <v>2302003200</v>
      </c>
      <c r="F102" s="114" t="s">
        <v>11599</v>
      </c>
      <c r="G102" s="114" t="s">
        <v>13348</v>
      </c>
      <c r="H102" s="114" t="s">
        <v>13251</v>
      </c>
      <c r="I102" s="114" t="s">
        <v>13256</v>
      </c>
      <c r="J102" s="116">
        <v>37778</v>
      </c>
      <c r="K102" s="116">
        <v>38037</v>
      </c>
      <c r="L102" s="114" t="s">
        <v>13247</v>
      </c>
    </row>
    <row r="103" spans="1:12" hidden="1" x14ac:dyDescent="0.2">
      <c r="A103" s="114" t="s">
        <v>13362</v>
      </c>
      <c r="D103" s="114" t="s">
        <v>13257</v>
      </c>
      <c r="E103" s="114">
        <f t="shared" si="1"/>
        <v>2302010000</v>
      </c>
      <c r="F103" s="114" t="s">
        <v>11599</v>
      </c>
      <c r="G103" s="114" t="s">
        <v>13348</v>
      </c>
      <c r="H103" s="114" t="s">
        <v>13258</v>
      </c>
      <c r="I103" s="114" t="s">
        <v>15176</v>
      </c>
    </row>
    <row r="104" spans="1:12" hidden="1" x14ac:dyDescent="0.2">
      <c r="A104" s="114" t="s">
        <v>13362</v>
      </c>
      <c r="D104" s="114" t="s">
        <v>13259</v>
      </c>
      <c r="E104" s="114">
        <f t="shared" si="1"/>
        <v>2302040000</v>
      </c>
      <c r="F104" s="114" t="s">
        <v>11599</v>
      </c>
      <c r="G104" s="114" t="s">
        <v>13348</v>
      </c>
      <c r="H104" s="114" t="s">
        <v>13260</v>
      </c>
      <c r="I104" s="114" t="s">
        <v>15176</v>
      </c>
    </row>
    <row r="105" spans="1:12" hidden="1" x14ac:dyDescent="0.2">
      <c r="A105" s="114" t="s">
        <v>13362</v>
      </c>
      <c r="D105" s="114" t="s">
        <v>13261</v>
      </c>
      <c r="E105" s="114">
        <f t="shared" si="1"/>
        <v>2302050000</v>
      </c>
      <c r="F105" s="114" t="s">
        <v>11599</v>
      </c>
      <c r="G105" s="114" t="s">
        <v>13348</v>
      </c>
      <c r="H105" s="114" t="s">
        <v>13262</v>
      </c>
      <c r="I105" s="114" t="s">
        <v>15176</v>
      </c>
    </row>
    <row r="106" spans="1:12" hidden="1" x14ac:dyDescent="0.2">
      <c r="A106" s="114" t="s">
        <v>13362</v>
      </c>
      <c r="D106" s="114" t="s">
        <v>13263</v>
      </c>
      <c r="E106" s="114">
        <f t="shared" si="1"/>
        <v>2302070000</v>
      </c>
      <c r="F106" s="114" t="s">
        <v>11599</v>
      </c>
      <c r="G106" s="114" t="s">
        <v>13348</v>
      </c>
      <c r="H106" s="114" t="s">
        <v>13264</v>
      </c>
      <c r="I106" s="114" t="s">
        <v>15176</v>
      </c>
    </row>
    <row r="107" spans="1:12" hidden="1" x14ac:dyDescent="0.2">
      <c r="A107" s="114" t="s">
        <v>13362</v>
      </c>
      <c r="D107" s="114" t="s">
        <v>13265</v>
      </c>
      <c r="E107" s="114">
        <f t="shared" si="1"/>
        <v>2302070001</v>
      </c>
      <c r="F107" s="114" t="s">
        <v>11599</v>
      </c>
      <c r="G107" s="114" t="s">
        <v>13348</v>
      </c>
      <c r="H107" s="114" t="s">
        <v>13264</v>
      </c>
      <c r="I107" s="114" t="s">
        <v>13266</v>
      </c>
    </row>
    <row r="108" spans="1:12" hidden="1" x14ac:dyDescent="0.2">
      <c r="A108" s="114" t="s">
        <v>13362</v>
      </c>
      <c r="D108" s="114" t="s">
        <v>13267</v>
      </c>
      <c r="E108" s="114">
        <f t="shared" si="1"/>
        <v>2302070005</v>
      </c>
      <c r="F108" s="114" t="s">
        <v>11599</v>
      </c>
      <c r="G108" s="114" t="s">
        <v>13348</v>
      </c>
      <c r="H108" s="114" t="s">
        <v>13264</v>
      </c>
      <c r="I108" s="114" t="s">
        <v>13268</v>
      </c>
    </row>
    <row r="109" spans="1:12" hidden="1" x14ac:dyDescent="0.2">
      <c r="A109" s="114" t="s">
        <v>13362</v>
      </c>
      <c r="D109" s="114" t="s">
        <v>13269</v>
      </c>
      <c r="E109" s="114">
        <f t="shared" si="1"/>
        <v>2302070010</v>
      </c>
      <c r="F109" s="114" t="s">
        <v>11599</v>
      </c>
      <c r="G109" s="114" t="s">
        <v>13348</v>
      </c>
      <c r="H109" s="114" t="s">
        <v>13264</v>
      </c>
      <c r="I109" s="114" t="s">
        <v>13270</v>
      </c>
    </row>
    <row r="110" spans="1:12" hidden="1" x14ac:dyDescent="0.2">
      <c r="A110" s="114" t="s">
        <v>13362</v>
      </c>
      <c r="D110" s="114" t="s">
        <v>13271</v>
      </c>
      <c r="E110" s="114">
        <f t="shared" si="1"/>
        <v>2302080000</v>
      </c>
      <c r="F110" s="114" t="s">
        <v>11599</v>
      </c>
      <c r="G110" s="114" t="s">
        <v>13348</v>
      </c>
      <c r="H110" s="114" t="s">
        <v>13272</v>
      </c>
      <c r="I110" s="114" t="s">
        <v>15176</v>
      </c>
    </row>
    <row r="111" spans="1:12" hidden="1" x14ac:dyDescent="0.2">
      <c r="A111" s="114" t="s">
        <v>13362</v>
      </c>
      <c r="D111" s="114" t="s">
        <v>13273</v>
      </c>
      <c r="E111" s="114">
        <f t="shared" si="1"/>
        <v>2302080002</v>
      </c>
      <c r="F111" s="114" t="s">
        <v>11599</v>
      </c>
      <c r="G111" s="114" t="s">
        <v>13348</v>
      </c>
      <c r="H111" s="114" t="s">
        <v>13272</v>
      </c>
      <c r="I111" s="114" t="s">
        <v>13274</v>
      </c>
      <c r="J111" s="116">
        <v>36797</v>
      </c>
    </row>
    <row r="112" spans="1:12" hidden="1" x14ac:dyDescent="0.2">
      <c r="A112" s="114" t="s">
        <v>13362</v>
      </c>
      <c r="D112" s="114" t="s">
        <v>13275</v>
      </c>
      <c r="E112" s="114">
        <f t="shared" si="1"/>
        <v>2303000000</v>
      </c>
      <c r="F112" s="114" t="s">
        <v>11599</v>
      </c>
      <c r="G112" s="114" t="s">
        <v>13276</v>
      </c>
      <c r="H112" s="114" t="s">
        <v>11601</v>
      </c>
      <c r="I112" s="114" t="s">
        <v>15176</v>
      </c>
    </row>
    <row r="113" spans="1:9" hidden="1" x14ac:dyDescent="0.2">
      <c r="A113" s="114" t="s">
        <v>13362</v>
      </c>
      <c r="D113" s="114" t="s">
        <v>13277</v>
      </c>
      <c r="E113" s="114">
        <f t="shared" si="1"/>
        <v>2303020000</v>
      </c>
      <c r="F113" s="114" t="s">
        <v>11599</v>
      </c>
      <c r="G113" s="114" t="s">
        <v>13276</v>
      </c>
      <c r="H113" s="114" t="s">
        <v>13278</v>
      </c>
      <c r="I113" s="114" t="s">
        <v>15176</v>
      </c>
    </row>
    <row r="114" spans="1:9" hidden="1" x14ac:dyDescent="0.2">
      <c r="A114" s="114" t="s">
        <v>13362</v>
      </c>
      <c r="D114" s="114" t="s">
        <v>13279</v>
      </c>
      <c r="E114" s="114">
        <f t="shared" si="1"/>
        <v>2304000000</v>
      </c>
      <c r="F114" s="114" t="s">
        <v>11599</v>
      </c>
      <c r="G114" s="114" t="s">
        <v>13280</v>
      </c>
      <c r="H114" s="114" t="s">
        <v>11601</v>
      </c>
      <c r="I114" s="114" t="s">
        <v>15176</v>
      </c>
    </row>
    <row r="115" spans="1:9" hidden="1" x14ac:dyDescent="0.2">
      <c r="A115" s="114" t="s">
        <v>13362</v>
      </c>
      <c r="D115" s="114" t="s">
        <v>13281</v>
      </c>
      <c r="E115" s="114">
        <f t="shared" si="1"/>
        <v>2304050000</v>
      </c>
      <c r="F115" s="114" t="s">
        <v>11599</v>
      </c>
      <c r="G115" s="114" t="s">
        <v>13280</v>
      </c>
      <c r="H115" s="114" t="s">
        <v>13282</v>
      </c>
      <c r="I115" s="114" t="s">
        <v>15176</v>
      </c>
    </row>
    <row r="116" spans="1:9" hidden="1" x14ac:dyDescent="0.2">
      <c r="A116" s="114" t="s">
        <v>13362</v>
      </c>
      <c r="D116" s="114" t="s">
        <v>13283</v>
      </c>
      <c r="E116" s="114">
        <f t="shared" si="1"/>
        <v>2305000000</v>
      </c>
      <c r="F116" s="114" t="s">
        <v>11599</v>
      </c>
      <c r="G116" s="114" t="s">
        <v>13284</v>
      </c>
      <c r="H116" s="114" t="s">
        <v>11601</v>
      </c>
      <c r="I116" s="114" t="s">
        <v>15176</v>
      </c>
    </row>
    <row r="117" spans="1:9" hidden="1" x14ac:dyDescent="0.2">
      <c r="A117" s="114" t="s">
        <v>13362</v>
      </c>
      <c r="D117" s="114" t="s">
        <v>13285</v>
      </c>
      <c r="E117" s="114">
        <f t="shared" si="1"/>
        <v>2305070000</v>
      </c>
      <c r="F117" s="114" t="s">
        <v>11599</v>
      </c>
      <c r="G117" s="114" t="s">
        <v>13284</v>
      </c>
      <c r="H117" s="114" t="s">
        <v>13286</v>
      </c>
      <c r="I117" s="114" t="s">
        <v>15176</v>
      </c>
    </row>
    <row r="118" spans="1:9" hidden="1" x14ac:dyDescent="0.2">
      <c r="A118" s="114" t="s">
        <v>13362</v>
      </c>
      <c r="D118" s="114" t="s">
        <v>13287</v>
      </c>
      <c r="E118" s="114">
        <f t="shared" si="1"/>
        <v>2305080000</v>
      </c>
      <c r="F118" s="114" t="s">
        <v>11599</v>
      </c>
      <c r="G118" s="114" t="s">
        <v>13284</v>
      </c>
      <c r="H118" s="114" t="s">
        <v>13288</v>
      </c>
      <c r="I118" s="114" t="s">
        <v>15176</v>
      </c>
    </row>
    <row r="119" spans="1:9" hidden="1" x14ac:dyDescent="0.2">
      <c r="A119" s="114" t="s">
        <v>13362</v>
      </c>
      <c r="D119" s="114" t="s">
        <v>13289</v>
      </c>
      <c r="E119" s="114">
        <f t="shared" si="1"/>
        <v>2306000000</v>
      </c>
      <c r="F119" s="114" t="s">
        <v>11599</v>
      </c>
      <c r="G119" s="114" t="s">
        <v>13290</v>
      </c>
      <c r="H119" s="114" t="s">
        <v>11601</v>
      </c>
      <c r="I119" s="114" t="s">
        <v>15176</v>
      </c>
    </row>
    <row r="120" spans="1:9" hidden="1" x14ac:dyDescent="0.2">
      <c r="A120" s="114" t="s">
        <v>13362</v>
      </c>
      <c r="D120" s="114" t="s">
        <v>13291</v>
      </c>
      <c r="E120" s="114">
        <f t="shared" si="1"/>
        <v>2306010000</v>
      </c>
      <c r="F120" s="114" t="s">
        <v>11599</v>
      </c>
      <c r="G120" s="114" t="s">
        <v>13290</v>
      </c>
      <c r="H120" s="114" t="s">
        <v>13292</v>
      </c>
      <c r="I120" s="114" t="s">
        <v>15176</v>
      </c>
    </row>
    <row r="121" spans="1:9" hidden="1" x14ac:dyDescent="0.2">
      <c r="A121" s="114" t="s">
        <v>13362</v>
      </c>
      <c r="D121" s="114" t="s">
        <v>13293</v>
      </c>
      <c r="E121" s="114">
        <f t="shared" si="1"/>
        <v>2307000000</v>
      </c>
      <c r="F121" s="114" t="s">
        <v>11599</v>
      </c>
      <c r="G121" s="114" t="s">
        <v>13294</v>
      </c>
      <c r="H121" s="114" t="s">
        <v>11601</v>
      </c>
      <c r="I121" s="114" t="s">
        <v>15176</v>
      </c>
    </row>
    <row r="122" spans="1:9" hidden="1" x14ac:dyDescent="0.2">
      <c r="A122" s="114" t="s">
        <v>13362</v>
      </c>
      <c r="D122" s="114" t="s">
        <v>13295</v>
      </c>
      <c r="E122" s="114">
        <f t="shared" si="1"/>
        <v>2307010000</v>
      </c>
      <c r="F122" s="114" t="s">
        <v>11599</v>
      </c>
      <c r="G122" s="114" t="s">
        <v>13294</v>
      </c>
      <c r="H122" s="114" t="s">
        <v>10360</v>
      </c>
      <c r="I122" s="114" t="s">
        <v>15176</v>
      </c>
    </row>
    <row r="123" spans="1:9" hidden="1" x14ac:dyDescent="0.2">
      <c r="A123" s="114" t="s">
        <v>13362</v>
      </c>
      <c r="D123" s="114" t="s">
        <v>10361</v>
      </c>
      <c r="E123" s="114">
        <f t="shared" si="1"/>
        <v>2307020000</v>
      </c>
      <c r="F123" s="114" t="s">
        <v>11599</v>
      </c>
      <c r="G123" s="114" t="s">
        <v>13294</v>
      </c>
      <c r="H123" s="114" t="s">
        <v>10362</v>
      </c>
      <c r="I123" s="114" t="s">
        <v>15176</v>
      </c>
    </row>
    <row r="124" spans="1:9" hidden="1" x14ac:dyDescent="0.2">
      <c r="A124" s="114" t="s">
        <v>13362</v>
      </c>
      <c r="D124" s="114" t="s">
        <v>10363</v>
      </c>
      <c r="E124" s="114">
        <f t="shared" si="1"/>
        <v>2307030000</v>
      </c>
      <c r="F124" s="114" t="s">
        <v>11599</v>
      </c>
      <c r="G124" s="114" t="s">
        <v>13294</v>
      </c>
      <c r="H124" s="114" t="s">
        <v>10364</v>
      </c>
      <c r="I124" s="114" t="s">
        <v>15176</v>
      </c>
    </row>
    <row r="125" spans="1:9" hidden="1" x14ac:dyDescent="0.2">
      <c r="A125" s="114" t="s">
        <v>13362</v>
      </c>
      <c r="D125" s="114" t="s">
        <v>10365</v>
      </c>
      <c r="E125" s="114">
        <f t="shared" si="1"/>
        <v>2307060000</v>
      </c>
      <c r="F125" s="114" t="s">
        <v>11599</v>
      </c>
      <c r="G125" s="114" t="s">
        <v>13294</v>
      </c>
      <c r="H125" s="114" t="s">
        <v>10366</v>
      </c>
      <c r="I125" s="114" t="s">
        <v>15176</v>
      </c>
    </row>
    <row r="126" spans="1:9" hidden="1" x14ac:dyDescent="0.2">
      <c r="A126" s="114" t="s">
        <v>13362</v>
      </c>
      <c r="D126" s="114" t="s">
        <v>10367</v>
      </c>
      <c r="E126" s="114">
        <f t="shared" si="1"/>
        <v>2308000000</v>
      </c>
      <c r="F126" s="114" t="s">
        <v>11599</v>
      </c>
      <c r="G126" s="114" t="s">
        <v>10368</v>
      </c>
      <c r="H126" s="114" t="s">
        <v>11601</v>
      </c>
      <c r="I126" s="114" t="s">
        <v>15176</v>
      </c>
    </row>
    <row r="127" spans="1:9" hidden="1" x14ac:dyDescent="0.2">
      <c r="A127" s="114" t="s">
        <v>13362</v>
      </c>
      <c r="D127" s="114" t="s">
        <v>10369</v>
      </c>
      <c r="E127" s="114">
        <f t="shared" si="1"/>
        <v>2309000000</v>
      </c>
      <c r="F127" s="114" t="s">
        <v>11599</v>
      </c>
      <c r="G127" s="114" t="s">
        <v>10370</v>
      </c>
      <c r="H127" s="114" t="s">
        <v>11601</v>
      </c>
      <c r="I127" s="114" t="s">
        <v>15176</v>
      </c>
    </row>
    <row r="128" spans="1:9" hidden="1" x14ac:dyDescent="0.2">
      <c r="A128" s="114" t="s">
        <v>13362</v>
      </c>
      <c r="D128" s="114" t="s">
        <v>10371</v>
      </c>
      <c r="E128" s="114">
        <f t="shared" si="1"/>
        <v>2309100000</v>
      </c>
      <c r="F128" s="114" t="s">
        <v>11599</v>
      </c>
      <c r="G128" s="114" t="s">
        <v>10370</v>
      </c>
      <c r="H128" s="114" t="s">
        <v>10372</v>
      </c>
      <c r="I128" s="114" t="s">
        <v>10373</v>
      </c>
    </row>
    <row r="129" spans="1:10" hidden="1" x14ac:dyDescent="0.2">
      <c r="A129" s="114" t="s">
        <v>13362</v>
      </c>
      <c r="D129" s="114" t="s">
        <v>10374</v>
      </c>
      <c r="E129" s="114">
        <f t="shared" si="1"/>
        <v>2309100010</v>
      </c>
      <c r="F129" s="114" t="s">
        <v>11599</v>
      </c>
      <c r="G129" s="114" t="s">
        <v>10370</v>
      </c>
      <c r="H129" s="114" t="s">
        <v>10372</v>
      </c>
      <c r="I129" s="114" t="s">
        <v>10375</v>
      </c>
    </row>
    <row r="130" spans="1:10" hidden="1" x14ac:dyDescent="0.2">
      <c r="A130" s="114" t="s">
        <v>13362</v>
      </c>
      <c r="D130" s="114" t="s">
        <v>10376</v>
      </c>
      <c r="E130" s="114">
        <f t="shared" ref="E130:E193" si="2">VALUE(D130)</f>
        <v>2309100030</v>
      </c>
      <c r="F130" s="114" t="s">
        <v>11599</v>
      </c>
      <c r="G130" s="114" t="s">
        <v>10370</v>
      </c>
      <c r="H130" s="114" t="s">
        <v>10372</v>
      </c>
      <c r="I130" s="114" t="s">
        <v>10377</v>
      </c>
    </row>
    <row r="131" spans="1:10" hidden="1" x14ac:dyDescent="0.2">
      <c r="A131" s="114" t="s">
        <v>13362</v>
      </c>
      <c r="D131" s="114" t="s">
        <v>10378</v>
      </c>
      <c r="E131" s="114">
        <f t="shared" si="2"/>
        <v>2309100050</v>
      </c>
      <c r="F131" s="114" t="s">
        <v>11599</v>
      </c>
      <c r="G131" s="114" t="s">
        <v>10370</v>
      </c>
      <c r="H131" s="114" t="s">
        <v>10372</v>
      </c>
      <c r="I131" s="114" t="s">
        <v>10379</v>
      </c>
    </row>
    <row r="132" spans="1:10" hidden="1" x14ac:dyDescent="0.2">
      <c r="A132" s="114" t="s">
        <v>13362</v>
      </c>
      <c r="D132" s="114" t="s">
        <v>10380</v>
      </c>
      <c r="E132" s="114">
        <f t="shared" si="2"/>
        <v>2309100080</v>
      </c>
      <c r="F132" s="114" t="s">
        <v>11599</v>
      </c>
      <c r="G132" s="114" t="s">
        <v>10370</v>
      </c>
      <c r="H132" s="114" t="s">
        <v>10372</v>
      </c>
      <c r="I132" s="114" t="s">
        <v>10381</v>
      </c>
    </row>
    <row r="133" spans="1:10" hidden="1" x14ac:dyDescent="0.2">
      <c r="A133" s="114" t="s">
        <v>13362</v>
      </c>
      <c r="D133" s="114" t="s">
        <v>10382</v>
      </c>
      <c r="E133" s="114">
        <f t="shared" si="2"/>
        <v>2309100110</v>
      </c>
      <c r="F133" s="114" t="s">
        <v>11599</v>
      </c>
      <c r="G133" s="114" t="s">
        <v>10370</v>
      </c>
      <c r="H133" s="114" t="s">
        <v>10372</v>
      </c>
      <c r="I133" s="114" t="s">
        <v>10383</v>
      </c>
    </row>
    <row r="134" spans="1:10" hidden="1" x14ac:dyDescent="0.2">
      <c r="A134" s="114" t="s">
        <v>13362</v>
      </c>
      <c r="D134" s="114" t="s">
        <v>10384</v>
      </c>
      <c r="E134" s="114">
        <f t="shared" si="2"/>
        <v>2309100140</v>
      </c>
      <c r="F134" s="114" t="s">
        <v>11599</v>
      </c>
      <c r="G134" s="114" t="s">
        <v>10370</v>
      </c>
      <c r="H134" s="114" t="s">
        <v>10372</v>
      </c>
      <c r="I134" s="114" t="s">
        <v>10385</v>
      </c>
    </row>
    <row r="135" spans="1:10" hidden="1" x14ac:dyDescent="0.2">
      <c r="A135" s="114" t="s">
        <v>13362</v>
      </c>
      <c r="D135" s="114" t="s">
        <v>10386</v>
      </c>
      <c r="E135" s="114">
        <f t="shared" si="2"/>
        <v>2309100170</v>
      </c>
      <c r="F135" s="114" t="s">
        <v>11599</v>
      </c>
      <c r="G135" s="114" t="s">
        <v>10370</v>
      </c>
      <c r="H135" s="114" t="s">
        <v>10372</v>
      </c>
      <c r="I135" s="114" t="s">
        <v>10387</v>
      </c>
    </row>
    <row r="136" spans="1:10" hidden="1" x14ac:dyDescent="0.2">
      <c r="A136" s="114" t="s">
        <v>13362</v>
      </c>
      <c r="D136" s="114" t="s">
        <v>10388</v>
      </c>
      <c r="E136" s="114">
        <f t="shared" si="2"/>
        <v>2309100200</v>
      </c>
      <c r="F136" s="114" t="s">
        <v>11599</v>
      </c>
      <c r="G136" s="114" t="s">
        <v>10370</v>
      </c>
      <c r="H136" s="114" t="s">
        <v>10372</v>
      </c>
      <c r="I136" s="114" t="s">
        <v>10389</v>
      </c>
    </row>
    <row r="137" spans="1:10" hidden="1" x14ac:dyDescent="0.2">
      <c r="A137" s="114" t="s">
        <v>13362</v>
      </c>
      <c r="D137" s="114" t="s">
        <v>10390</v>
      </c>
      <c r="E137" s="114">
        <f t="shared" si="2"/>
        <v>2309100230</v>
      </c>
      <c r="F137" s="114" t="s">
        <v>11599</v>
      </c>
      <c r="G137" s="114" t="s">
        <v>10370</v>
      </c>
      <c r="H137" s="114" t="s">
        <v>10372</v>
      </c>
      <c r="I137" s="114" t="s">
        <v>10391</v>
      </c>
    </row>
    <row r="138" spans="1:10" hidden="1" x14ac:dyDescent="0.2">
      <c r="A138" s="114" t="s">
        <v>13362</v>
      </c>
      <c r="D138" s="114" t="s">
        <v>10392</v>
      </c>
      <c r="E138" s="114">
        <f t="shared" si="2"/>
        <v>2309100260</v>
      </c>
      <c r="F138" s="114" t="s">
        <v>11599</v>
      </c>
      <c r="G138" s="114" t="s">
        <v>10370</v>
      </c>
      <c r="H138" s="114" t="s">
        <v>10372</v>
      </c>
      <c r="I138" s="114" t="s">
        <v>10393</v>
      </c>
    </row>
    <row r="139" spans="1:10" hidden="1" x14ac:dyDescent="0.2">
      <c r="A139" s="114" t="s">
        <v>13362</v>
      </c>
      <c r="D139" s="114" t="s">
        <v>10394</v>
      </c>
      <c r="E139" s="114">
        <f t="shared" si="2"/>
        <v>2310000000</v>
      </c>
      <c r="F139" s="114" t="s">
        <v>11599</v>
      </c>
      <c r="G139" s="114" t="s">
        <v>10395</v>
      </c>
      <c r="H139" s="114" t="s">
        <v>11601</v>
      </c>
      <c r="I139" s="114" t="s">
        <v>10373</v>
      </c>
    </row>
    <row r="140" spans="1:10" hidden="1" x14ac:dyDescent="0.2">
      <c r="A140" s="114" t="s">
        <v>13362</v>
      </c>
      <c r="D140" s="114" t="s">
        <v>10396</v>
      </c>
      <c r="E140" s="114">
        <f t="shared" si="2"/>
        <v>2310001000</v>
      </c>
      <c r="F140" s="114" t="s">
        <v>11599</v>
      </c>
      <c r="G140" s="114" t="s">
        <v>10395</v>
      </c>
      <c r="H140" s="114" t="s">
        <v>10397</v>
      </c>
      <c r="I140" s="114" t="s">
        <v>10373</v>
      </c>
      <c r="J140" s="116">
        <v>37302</v>
      </c>
    </row>
    <row r="141" spans="1:10" hidden="1" x14ac:dyDescent="0.2">
      <c r="A141" s="114" t="s">
        <v>13362</v>
      </c>
      <c r="D141" s="114" t="s">
        <v>10398</v>
      </c>
      <c r="E141" s="114">
        <f t="shared" si="2"/>
        <v>2310002000</v>
      </c>
      <c r="F141" s="114" t="s">
        <v>11599</v>
      </c>
      <c r="G141" s="114" t="s">
        <v>10395</v>
      </c>
      <c r="H141" s="114" t="s">
        <v>10399</v>
      </c>
      <c r="I141" s="114" t="s">
        <v>10373</v>
      </c>
      <c r="J141" s="116">
        <v>37302</v>
      </c>
    </row>
    <row r="142" spans="1:10" hidden="1" x14ac:dyDescent="0.2">
      <c r="A142" s="114" t="s">
        <v>13362</v>
      </c>
      <c r="D142" s="114" t="s">
        <v>10400</v>
      </c>
      <c r="E142" s="114">
        <f t="shared" si="2"/>
        <v>2310010000</v>
      </c>
      <c r="F142" s="114" t="s">
        <v>11599</v>
      </c>
      <c r="G142" s="114" t="s">
        <v>10395</v>
      </c>
      <c r="H142" s="114" t="s">
        <v>10401</v>
      </c>
      <c r="I142" s="114" t="s">
        <v>10373</v>
      </c>
    </row>
    <row r="143" spans="1:10" hidden="1" x14ac:dyDescent="0.2">
      <c r="A143" s="114" t="s">
        <v>13362</v>
      </c>
      <c r="D143" s="114" t="s">
        <v>10402</v>
      </c>
      <c r="E143" s="114">
        <f t="shared" si="2"/>
        <v>2310011000</v>
      </c>
      <c r="F143" s="114" t="s">
        <v>11599</v>
      </c>
      <c r="G143" s="114" t="s">
        <v>10395</v>
      </c>
      <c r="H143" s="114" t="s">
        <v>10403</v>
      </c>
      <c r="I143" s="114" t="s">
        <v>10373</v>
      </c>
      <c r="J143" s="116">
        <v>37302</v>
      </c>
    </row>
    <row r="144" spans="1:10" hidden="1" x14ac:dyDescent="0.2">
      <c r="A144" s="114" t="s">
        <v>13362</v>
      </c>
      <c r="D144" s="114" t="s">
        <v>10404</v>
      </c>
      <c r="E144" s="114">
        <f t="shared" si="2"/>
        <v>2310012000</v>
      </c>
      <c r="F144" s="114" t="s">
        <v>11599</v>
      </c>
      <c r="G144" s="114" t="s">
        <v>10395</v>
      </c>
      <c r="H144" s="114" t="s">
        <v>10405</v>
      </c>
      <c r="I144" s="114" t="s">
        <v>10373</v>
      </c>
      <c r="J144" s="116">
        <v>37302</v>
      </c>
    </row>
    <row r="145" spans="1:10" hidden="1" x14ac:dyDescent="0.2">
      <c r="A145" s="114" t="s">
        <v>13362</v>
      </c>
      <c r="D145" s="114" t="s">
        <v>10406</v>
      </c>
      <c r="E145" s="114">
        <f t="shared" si="2"/>
        <v>2310020000</v>
      </c>
      <c r="F145" s="114" t="s">
        <v>11599</v>
      </c>
      <c r="G145" s="114" t="s">
        <v>10395</v>
      </c>
      <c r="H145" s="114" t="s">
        <v>16175</v>
      </c>
      <c r="I145" s="114" t="s">
        <v>10373</v>
      </c>
    </row>
    <row r="146" spans="1:10" hidden="1" x14ac:dyDescent="0.2">
      <c r="A146" s="114" t="s">
        <v>13362</v>
      </c>
      <c r="D146" s="114" t="s">
        <v>10407</v>
      </c>
      <c r="E146" s="114">
        <f t="shared" si="2"/>
        <v>2310021000</v>
      </c>
      <c r="F146" s="114" t="s">
        <v>11599</v>
      </c>
      <c r="G146" s="114" t="s">
        <v>10395</v>
      </c>
      <c r="H146" s="114" t="s">
        <v>10408</v>
      </c>
      <c r="I146" s="114" t="s">
        <v>10373</v>
      </c>
      <c r="J146" s="116">
        <v>37302</v>
      </c>
    </row>
    <row r="147" spans="1:10" hidden="1" x14ac:dyDescent="0.2">
      <c r="A147" s="114" t="s">
        <v>13362</v>
      </c>
      <c r="D147" s="114" t="s">
        <v>10409</v>
      </c>
      <c r="E147" s="114">
        <f t="shared" si="2"/>
        <v>2310022000</v>
      </c>
      <c r="F147" s="114" t="s">
        <v>11599</v>
      </c>
      <c r="G147" s="114" t="s">
        <v>10395</v>
      </c>
      <c r="H147" s="114" t="s">
        <v>10410</v>
      </c>
      <c r="I147" s="114" t="s">
        <v>10373</v>
      </c>
      <c r="J147" s="116">
        <v>37302</v>
      </c>
    </row>
    <row r="148" spans="1:10" hidden="1" x14ac:dyDescent="0.2">
      <c r="A148" s="114" t="s">
        <v>13362</v>
      </c>
      <c r="D148" s="114" t="s">
        <v>10411</v>
      </c>
      <c r="E148" s="114">
        <f t="shared" si="2"/>
        <v>2310030000</v>
      </c>
      <c r="F148" s="114" t="s">
        <v>11599</v>
      </c>
      <c r="G148" s="114" t="s">
        <v>10395</v>
      </c>
      <c r="H148" s="114" t="s">
        <v>10412</v>
      </c>
      <c r="I148" s="114" t="s">
        <v>10373</v>
      </c>
    </row>
    <row r="149" spans="1:10" hidden="1" x14ac:dyDescent="0.2">
      <c r="A149" s="114" t="s">
        <v>13362</v>
      </c>
      <c r="D149" s="114" t="s">
        <v>10413</v>
      </c>
      <c r="E149" s="114">
        <f t="shared" si="2"/>
        <v>2310031000</v>
      </c>
      <c r="F149" s="114" t="s">
        <v>11599</v>
      </c>
      <c r="G149" s="114" t="s">
        <v>10395</v>
      </c>
      <c r="H149" s="114" t="s">
        <v>10414</v>
      </c>
      <c r="I149" s="114" t="s">
        <v>10373</v>
      </c>
      <c r="J149" s="116">
        <v>37302</v>
      </c>
    </row>
    <row r="150" spans="1:10" hidden="1" x14ac:dyDescent="0.2">
      <c r="A150" s="114" t="s">
        <v>13362</v>
      </c>
      <c r="D150" s="114" t="s">
        <v>10415</v>
      </c>
      <c r="E150" s="114">
        <f t="shared" si="2"/>
        <v>2310032000</v>
      </c>
      <c r="F150" s="114" t="s">
        <v>11599</v>
      </c>
      <c r="G150" s="114" t="s">
        <v>10395</v>
      </c>
      <c r="H150" s="114" t="s">
        <v>10416</v>
      </c>
      <c r="I150" s="114" t="s">
        <v>10373</v>
      </c>
      <c r="J150" s="116">
        <v>37302</v>
      </c>
    </row>
    <row r="151" spans="1:10" hidden="1" x14ac:dyDescent="0.2">
      <c r="A151" s="114" t="s">
        <v>13362</v>
      </c>
      <c r="D151" s="114" t="s">
        <v>10417</v>
      </c>
      <c r="E151" s="114">
        <f t="shared" si="2"/>
        <v>2311000000</v>
      </c>
      <c r="F151" s="114" t="s">
        <v>11599</v>
      </c>
      <c r="G151" s="114" t="s">
        <v>10418</v>
      </c>
      <c r="H151" s="114" t="s">
        <v>11601</v>
      </c>
      <c r="I151" s="114" t="s">
        <v>15176</v>
      </c>
    </row>
    <row r="152" spans="1:10" hidden="1" x14ac:dyDescent="0.2">
      <c r="A152" s="114" t="s">
        <v>13362</v>
      </c>
      <c r="D152" s="114" t="s">
        <v>10419</v>
      </c>
      <c r="E152" s="114">
        <f t="shared" si="2"/>
        <v>2311000010</v>
      </c>
      <c r="F152" s="114" t="s">
        <v>11599</v>
      </c>
      <c r="G152" s="114" t="s">
        <v>10418</v>
      </c>
      <c r="H152" s="114" t="s">
        <v>11601</v>
      </c>
      <c r="I152" s="114" t="s">
        <v>10420</v>
      </c>
    </row>
    <row r="153" spans="1:10" hidden="1" x14ac:dyDescent="0.2">
      <c r="A153" s="114" t="s">
        <v>13362</v>
      </c>
      <c r="D153" s="114" t="s">
        <v>10421</v>
      </c>
      <c r="E153" s="114">
        <f t="shared" si="2"/>
        <v>2311000020</v>
      </c>
      <c r="F153" s="114" t="s">
        <v>11599</v>
      </c>
      <c r="G153" s="114" t="s">
        <v>10418</v>
      </c>
      <c r="H153" s="114" t="s">
        <v>11601</v>
      </c>
      <c r="I153" s="114" t="s">
        <v>10422</v>
      </c>
    </row>
    <row r="154" spans="1:10" hidden="1" x14ac:dyDescent="0.2">
      <c r="A154" s="114" t="s">
        <v>13362</v>
      </c>
      <c r="D154" s="114" t="s">
        <v>10423</v>
      </c>
      <c r="E154" s="114">
        <f t="shared" si="2"/>
        <v>2311000030</v>
      </c>
      <c r="F154" s="114" t="s">
        <v>11599</v>
      </c>
      <c r="G154" s="114" t="s">
        <v>10418</v>
      </c>
      <c r="H154" s="114" t="s">
        <v>11601</v>
      </c>
      <c r="I154" s="114" t="s">
        <v>10424</v>
      </c>
    </row>
    <row r="155" spans="1:10" hidden="1" x14ac:dyDescent="0.2">
      <c r="A155" s="114" t="s">
        <v>13362</v>
      </c>
      <c r="D155" s="114" t="s">
        <v>10425</v>
      </c>
      <c r="E155" s="114">
        <f t="shared" si="2"/>
        <v>2311000040</v>
      </c>
      <c r="F155" s="114" t="s">
        <v>11599</v>
      </c>
      <c r="G155" s="114" t="s">
        <v>10418</v>
      </c>
      <c r="H155" s="114" t="s">
        <v>11601</v>
      </c>
      <c r="I155" s="114" t="s">
        <v>10426</v>
      </c>
    </row>
    <row r="156" spans="1:10" hidden="1" x14ac:dyDescent="0.2">
      <c r="A156" s="114" t="s">
        <v>13362</v>
      </c>
      <c r="D156" s="114" t="s">
        <v>10427</v>
      </c>
      <c r="E156" s="114">
        <f t="shared" si="2"/>
        <v>2311000050</v>
      </c>
      <c r="F156" s="114" t="s">
        <v>11599</v>
      </c>
      <c r="G156" s="114" t="s">
        <v>10418</v>
      </c>
      <c r="H156" s="114" t="s">
        <v>11601</v>
      </c>
      <c r="I156" s="114" t="s">
        <v>10428</v>
      </c>
    </row>
    <row r="157" spans="1:10" hidden="1" x14ac:dyDescent="0.2">
      <c r="A157" s="114" t="s">
        <v>13362</v>
      </c>
      <c r="D157" s="114" t="s">
        <v>10429</v>
      </c>
      <c r="E157" s="114">
        <f t="shared" si="2"/>
        <v>2311000060</v>
      </c>
      <c r="F157" s="114" t="s">
        <v>11599</v>
      </c>
      <c r="G157" s="114" t="s">
        <v>10418</v>
      </c>
      <c r="H157" s="114" t="s">
        <v>11601</v>
      </c>
      <c r="I157" s="114" t="s">
        <v>10430</v>
      </c>
    </row>
    <row r="158" spans="1:10" hidden="1" x14ac:dyDescent="0.2">
      <c r="A158" s="114" t="s">
        <v>13362</v>
      </c>
      <c r="D158" s="114" t="s">
        <v>10431</v>
      </c>
      <c r="E158" s="114">
        <f t="shared" si="2"/>
        <v>2311000070</v>
      </c>
      <c r="F158" s="114" t="s">
        <v>11599</v>
      </c>
      <c r="G158" s="114" t="s">
        <v>10418</v>
      </c>
      <c r="H158" s="114" t="s">
        <v>11601</v>
      </c>
      <c r="I158" s="114" t="s">
        <v>10432</v>
      </c>
    </row>
    <row r="159" spans="1:10" hidden="1" x14ac:dyDescent="0.2">
      <c r="A159" s="114" t="s">
        <v>13362</v>
      </c>
      <c r="D159" s="114" t="s">
        <v>10433</v>
      </c>
      <c r="E159" s="114">
        <f t="shared" si="2"/>
        <v>2311000080</v>
      </c>
      <c r="F159" s="114" t="s">
        <v>11599</v>
      </c>
      <c r="G159" s="114" t="s">
        <v>10418</v>
      </c>
      <c r="H159" s="114" t="s">
        <v>11601</v>
      </c>
      <c r="I159" s="114" t="s">
        <v>10434</v>
      </c>
    </row>
    <row r="160" spans="1:10" hidden="1" x14ac:dyDescent="0.2">
      <c r="A160" s="114" t="s">
        <v>13362</v>
      </c>
      <c r="D160" s="114" t="s">
        <v>10435</v>
      </c>
      <c r="E160" s="114">
        <f t="shared" si="2"/>
        <v>2311000100</v>
      </c>
      <c r="F160" s="114" t="s">
        <v>11599</v>
      </c>
      <c r="G160" s="114" t="s">
        <v>10418</v>
      </c>
      <c r="H160" s="114" t="s">
        <v>11601</v>
      </c>
      <c r="I160" s="114" t="s">
        <v>10436</v>
      </c>
    </row>
    <row r="161" spans="1:12" hidden="1" x14ac:dyDescent="0.2">
      <c r="A161" s="114" t="s">
        <v>13362</v>
      </c>
      <c r="D161" s="114" t="s">
        <v>10437</v>
      </c>
      <c r="E161" s="114">
        <f t="shared" si="2"/>
        <v>2311010000</v>
      </c>
      <c r="F161" s="114" t="s">
        <v>11599</v>
      </c>
      <c r="G161" s="114" t="s">
        <v>10418</v>
      </c>
      <c r="H161" s="114" t="s">
        <v>15867</v>
      </c>
      <c r="I161" s="114" t="s">
        <v>15176</v>
      </c>
      <c r="K161" s="116">
        <v>38037</v>
      </c>
      <c r="L161" s="114" t="s">
        <v>10438</v>
      </c>
    </row>
    <row r="162" spans="1:12" hidden="1" x14ac:dyDescent="0.2">
      <c r="A162" s="114" t="s">
        <v>13362</v>
      </c>
      <c r="B162" s="117" t="s">
        <v>10439</v>
      </c>
      <c r="D162" s="114" t="s">
        <v>10440</v>
      </c>
      <c r="E162" s="114">
        <f t="shared" si="2"/>
        <v>2311010010</v>
      </c>
      <c r="F162" s="114" t="s">
        <v>11599</v>
      </c>
      <c r="G162" s="114" t="s">
        <v>10418</v>
      </c>
      <c r="H162" s="114" t="s">
        <v>15867</v>
      </c>
      <c r="I162" s="114" t="s">
        <v>10420</v>
      </c>
      <c r="K162" s="116">
        <v>38037</v>
      </c>
      <c r="L162" s="114" t="s">
        <v>10438</v>
      </c>
    </row>
    <row r="163" spans="1:12" hidden="1" x14ac:dyDescent="0.2">
      <c r="A163" s="114" t="s">
        <v>13362</v>
      </c>
      <c r="B163" s="117" t="s">
        <v>10439</v>
      </c>
      <c r="D163" s="114" t="s">
        <v>10441</v>
      </c>
      <c r="E163" s="114">
        <f t="shared" si="2"/>
        <v>2311010020</v>
      </c>
      <c r="F163" s="114" t="s">
        <v>11599</v>
      </c>
      <c r="G163" s="114" t="s">
        <v>10418</v>
      </c>
      <c r="H163" s="114" t="s">
        <v>15867</v>
      </c>
      <c r="I163" s="114" t="s">
        <v>10422</v>
      </c>
      <c r="K163" s="116">
        <v>38037</v>
      </c>
      <c r="L163" s="114" t="s">
        <v>10438</v>
      </c>
    </row>
    <row r="164" spans="1:12" hidden="1" x14ac:dyDescent="0.2">
      <c r="A164" s="114" t="s">
        <v>13362</v>
      </c>
      <c r="B164" s="117" t="s">
        <v>10439</v>
      </c>
      <c r="D164" s="114" t="s">
        <v>10442</v>
      </c>
      <c r="E164" s="114">
        <f t="shared" si="2"/>
        <v>2311010030</v>
      </c>
      <c r="F164" s="114" t="s">
        <v>11599</v>
      </c>
      <c r="G164" s="114" t="s">
        <v>10418</v>
      </c>
      <c r="H164" s="114" t="s">
        <v>15867</v>
      </c>
      <c r="I164" s="114" t="s">
        <v>10424</v>
      </c>
      <c r="K164" s="116">
        <v>38037</v>
      </c>
      <c r="L164" s="114" t="s">
        <v>10438</v>
      </c>
    </row>
    <row r="165" spans="1:12" hidden="1" x14ac:dyDescent="0.2">
      <c r="A165" s="114" t="s">
        <v>13362</v>
      </c>
      <c r="B165" s="117" t="s">
        <v>10439</v>
      </c>
      <c r="D165" s="114" t="s">
        <v>10443</v>
      </c>
      <c r="E165" s="114">
        <f t="shared" si="2"/>
        <v>2311010040</v>
      </c>
      <c r="F165" s="114" t="s">
        <v>11599</v>
      </c>
      <c r="G165" s="114" t="s">
        <v>10418</v>
      </c>
      <c r="H165" s="114" t="s">
        <v>15867</v>
      </c>
      <c r="I165" s="114" t="s">
        <v>10426</v>
      </c>
      <c r="K165" s="116">
        <v>38037</v>
      </c>
      <c r="L165" s="114" t="s">
        <v>10438</v>
      </c>
    </row>
    <row r="166" spans="1:12" hidden="1" x14ac:dyDescent="0.2">
      <c r="A166" s="114" t="s">
        <v>13362</v>
      </c>
      <c r="B166" s="117" t="s">
        <v>10439</v>
      </c>
      <c r="D166" s="114" t="s">
        <v>10444</v>
      </c>
      <c r="E166" s="114">
        <f t="shared" si="2"/>
        <v>2311010050</v>
      </c>
      <c r="F166" s="114" t="s">
        <v>11599</v>
      </c>
      <c r="G166" s="114" t="s">
        <v>10418</v>
      </c>
      <c r="H166" s="114" t="s">
        <v>15867</v>
      </c>
      <c r="I166" s="114" t="s">
        <v>10428</v>
      </c>
      <c r="K166" s="116">
        <v>38037</v>
      </c>
      <c r="L166" s="114" t="s">
        <v>10438</v>
      </c>
    </row>
    <row r="167" spans="1:12" hidden="1" x14ac:dyDescent="0.2">
      <c r="A167" s="114" t="s">
        <v>13362</v>
      </c>
      <c r="B167" s="117" t="s">
        <v>10439</v>
      </c>
      <c r="D167" s="114" t="s">
        <v>10445</v>
      </c>
      <c r="E167" s="114">
        <f t="shared" si="2"/>
        <v>2311010060</v>
      </c>
      <c r="F167" s="114" t="s">
        <v>11599</v>
      </c>
      <c r="G167" s="114" t="s">
        <v>10418</v>
      </c>
      <c r="H167" s="114" t="s">
        <v>15867</v>
      </c>
      <c r="I167" s="114" t="s">
        <v>10430</v>
      </c>
      <c r="K167" s="116">
        <v>38037</v>
      </c>
      <c r="L167" s="114" t="s">
        <v>10438</v>
      </c>
    </row>
    <row r="168" spans="1:12" hidden="1" x14ac:dyDescent="0.2">
      <c r="A168" s="114" t="s">
        <v>13362</v>
      </c>
      <c r="B168" s="114"/>
      <c r="D168" s="114" t="s">
        <v>10446</v>
      </c>
      <c r="E168" s="114">
        <f t="shared" si="2"/>
        <v>2311010070</v>
      </c>
      <c r="F168" s="114" t="s">
        <v>11599</v>
      </c>
      <c r="G168" s="114" t="s">
        <v>10418</v>
      </c>
      <c r="H168" s="114" t="s">
        <v>15867</v>
      </c>
      <c r="I168" s="114" t="s">
        <v>10432</v>
      </c>
      <c r="K168" s="116">
        <v>38037</v>
      </c>
      <c r="L168" s="114" t="s">
        <v>10438</v>
      </c>
    </row>
    <row r="169" spans="1:12" hidden="1" x14ac:dyDescent="0.2">
      <c r="A169" s="114" t="s">
        <v>13362</v>
      </c>
      <c r="B169" s="117" t="s">
        <v>10439</v>
      </c>
      <c r="D169" s="114" t="s">
        <v>10447</v>
      </c>
      <c r="E169" s="114">
        <f t="shared" si="2"/>
        <v>2311010080</v>
      </c>
      <c r="F169" s="114" t="s">
        <v>11599</v>
      </c>
      <c r="G169" s="114" t="s">
        <v>10418</v>
      </c>
      <c r="H169" s="114" t="s">
        <v>15867</v>
      </c>
      <c r="I169" s="114" t="s">
        <v>10434</v>
      </c>
      <c r="K169" s="116">
        <v>38037</v>
      </c>
      <c r="L169" s="114" t="s">
        <v>10438</v>
      </c>
    </row>
    <row r="170" spans="1:12" hidden="1" x14ac:dyDescent="0.2">
      <c r="A170" s="114" t="s">
        <v>13362</v>
      </c>
      <c r="B170" s="117" t="s">
        <v>10439</v>
      </c>
      <c r="D170" s="114" t="s">
        <v>10448</v>
      </c>
      <c r="E170" s="114">
        <f t="shared" si="2"/>
        <v>2311010100</v>
      </c>
      <c r="F170" s="114" t="s">
        <v>11599</v>
      </c>
      <c r="G170" s="114" t="s">
        <v>10418</v>
      </c>
      <c r="H170" s="114" t="s">
        <v>15867</v>
      </c>
      <c r="I170" s="114" t="s">
        <v>10436</v>
      </c>
      <c r="K170" s="116">
        <v>38037</v>
      </c>
      <c r="L170" s="114" t="s">
        <v>10438</v>
      </c>
    </row>
    <row r="171" spans="1:12" hidden="1" x14ac:dyDescent="0.2">
      <c r="A171" s="114" t="s">
        <v>13362</v>
      </c>
      <c r="D171" s="114" t="s">
        <v>10449</v>
      </c>
      <c r="E171" s="114">
        <f t="shared" si="2"/>
        <v>2311020000</v>
      </c>
      <c r="F171" s="114" t="s">
        <v>11599</v>
      </c>
      <c r="G171" s="114" t="s">
        <v>10418</v>
      </c>
      <c r="H171" s="114" t="s">
        <v>10450</v>
      </c>
      <c r="I171" s="114" t="s">
        <v>15176</v>
      </c>
      <c r="K171" s="116">
        <v>38037</v>
      </c>
      <c r="L171" s="114" t="s">
        <v>10451</v>
      </c>
    </row>
    <row r="172" spans="1:12" hidden="1" x14ac:dyDescent="0.2">
      <c r="A172" s="114" t="s">
        <v>13362</v>
      </c>
      <c r="B172" s="117" t="s">
        <v>10439</v>
      </c>
      <c r="D172" s="114" t="s">
        <v>10452</v>
      </c>
      <c r="E172" s="114">
        <f t="shared" si="2"/>
        <v>2311020010</v>
      </c>
      <c r="F172" s="114" t="s">
        <v>11599</v>
      </c>
      <c r="G172" s="114" t="s">
        <v>10418</v>
      </c>
      <c r="H172" s="114" t="s">
        <v>10450</v>
      </c>
      <c r="I172" s="114" t="s">
        <v>10420</v>
      </c>
      <c r="K172" s="116">
        <v>38037</v>
      </c>
      <c r="L172" s="114" t="s">
        <v>10451</v>
      </c>
    </row>
    <row r="173" spans="1:12" hidden="1" x14ac:dyDescent="0.2">
      <c r="A173" s="114" t="s">
        <v>13362</v>
      </c>
      <c r="B173" s="117" t="s">
        <v>10439</v>
      </c>
      <c r="D173" s="114" t="s">
        <v>10453</v>
      </c>
      <c r="E173" s="114">
        <f t="shared" si="2"/>
        <v>2311020020</v>
      </c>
      <c r="F173" s="114" t="s">
        <v>11599</v>
      </c>
      <c r="G173" s="114" t="s">
        <v>10418</v>
      </c>
      <c r="H173" s="114" t="s">
        <v>10450</v>
      </c>
      <c r="I173" s="114" t="s">
        <v>10422</v>
      </c>
      <c r="K173" s="116">
        <v>38037</v>
      </c>
      <c r="L173" s="114" t="s">
        <v>10451</v>
      </c>
    </row>
    <row r="174" spans="1:12" hidden="1" x14ac:dyDescent="0.2">
      <c r="A174" s="114" t="s">
        <v>13362</v>
      </c>
      <c r="B174" s="117" t="s">
        <v>10439</v>
      </c>
      <c r="D174" s="114" t="s">
        <v>10454</v>
      </c>
      <c r="E174" s="114">
        <f t="shared" si="2"/>
        <v>2311020030</v>
      </c>
      <c r="F174" s="114" t="s">
        <v>11599</v>
      </c>
      <c r="G174" s="114" t="s">
        <v>10418</v>
      </c>
      <c r="H174" s="114" t="s">
        <v>10450</v>
      </c>
      <c r="I174" s="114" t="s">
        <v>10424</v>
      </c>
      <c r="K174" s="116">
        <v>38037</v>
      </c>
      <c r="L174" s="114" t="s">
        <v>10451</v>
      </c>
    </row>
    <row r="175" spans="1:12" hidden="1" x14ac:dyDescent="0.2">
      <c r="A175" s="114" t="s">
        <v>13362</v>
      </c>
      <c r="B175" s="117" t="s">
        <v>10439</v>
      </c>
      <c r="D175" s="114" t="s">
        <v>10455</v>
      </c>
      <c r="E175" s="114">
        <f t="shared" si="2"/>
        <v>2311020040</v>
      </c>
      <c r="F175" s="114" t="s">
        <v>11599</v>
      </c>
      <c r="G175" s="114" t="s">
        <v>10418</v>
      </c>
      <c r="H175" s="114" t="s">
        <v>10450</v>
      </c>
      <c r="I175" s="114" t="s">
        <v>10426</v>
      </c>
      <c r="K175" s="116">
        <v>38037</v>
      </c>
      <c r="L175" s="114" t="s">
        <v>10451</v>
      </c>
    </row>
    <row r="176" spans="1:12" hidden="1" x14ac:dyDescent="0.2">
      <c r="A176" s="114" t="s">
        <v>13362</v>
      </c>
      <c r="B176" s="117" t="s">
        <v>10439</v>
      </c>
      <c r="D176" s="114" t="s">
        <v>10456</v>
      </c>
      <c r="E176" s="114">
        <f t="shared" si="2"/>
        <v>2311020050</v>
      </c>
      <c r="F176" s="114" t="s">
        <v>11599</v>
      </c>
      <c r="G176" s="114" t="s">
        <v>10418</v>
      </c>
      <c r="H176" s="114" t="s">
        <v>10450</v>
      </c>
      <c r="I176" s="114" t="s">
        <v>10428</v>
      </c>
      <c r="K176" s="116">
        <v>38037</v>
      </c>
      <c r="L176" s="114" t="s">
        <v>10451</v>
      </c>
    </row>
    <row r="177" spans="1:12" hidden="1" x14ac:dyDescent="0.2">
      <c r="A177" s="114" t="s">
        <v>13362</v>
      </c>
      <c r="B177" s="117" t="s">
        <v>10439</v>
      </c>
      <c r="D177" s="114" t="s">
        <v>10457</v>
      </c>
      <c r="E177" s="114">
        <f t="shared" si="2"/>
        <v>2311020060</v>
      </c>
      <c r="F177" s="114" t="s">
        <v>11599</v>
      </c>
      <c r="G177" s="114" t="s">
        <v>10418</v>
      </c>
      <c r="H177" s="114" t="s">
        <v>10450</v>
      </c>
      <c r="I177" s="114" t="s">
        <v>10430</v>
      </c>
      <c r="K177" s="116">
        <v>38037</v>
      </c>
      <c r="L177" s="114" t="s">
        <v>10451</v>
      </c>
    </row>
    <row r="178" spans="1:12" hidden="1" x14ac:dyDescent="0.2">
      <c r="A178" s="114" t="s">
        <v>13362</v>
      </c>
      <c r="B178" s="117" t="s">
        <v>10439</v>
      </c>
      <c r="D178" s="114" t="s">
        <v>10458</v>
      </c>
      <c r="E178" s="114">
        <f t="shared" si="2"/>
        <v>2311020070</v>
      </c>
      <c r="F178" s="114" t="s">
        <v>11599</v>
      </c>
      <c r="G178" s="114" t="s">
        <v>10418</v>
      </c>
      <c r="H178" s="114" t="s">
        <v>10450</v>
      </c>
      <c r="I178" s="114" t="s">
        <v>10432</v>
      </c>
      <c r="K178" s="116">
        <v>38037</v>
      </c>
      <c r="L178" s="114" t="s">
        <v>10451</v>
      </c>
    </row>
    <row r="179" spans="1:12" hidden="1" x14ac:dyDescent="0.2">
      <c r="A179" s="114" t="s">
        <v>13362</v>
      </c>
      <c r="B179" s="117" t="s">
        <v>10439</v>
      </c>
      <c r="D179" s="114" t="s">
        <v>10459</v>
      </c>
      <c r="E179" s="114">
        <f t="shared" si="2"/>
        <v>2311020080</v>
      </c>
      <c r="F179" s="114" t="s">
        <v>11599</v>
      </c>
      <c r="G179" s="114" t="s">
        <v>10418</v>
      </c>
      <c r="H179" s="114" t="s">
        <v>10450</v>
      </c>
      <c r="I179" s="114" t="s">
        <v>10434</v>
      </c>
      <c r="K179" s="116">
        <v>38037</v>
      </c>
      <c r="L179" s="114" t="s">
        <v>10451</v>
      </c>
    </row>
    <row r="180" spans="1:12" hidden="1" x14ac:dyDescent="0.2">
      <c r="A180" s="114" t="s">
        <v>13362</v>
      </c>
      <c r="B180" s="117" t="s">
        <v>10439</v>
      </c>
      <c r="D180" s="114" t="s">
        <v>10460</v>
      </c>
      <c r="E180" s="114">
        <f t="shared" si="2"/>
        <v>2311020100</v>
      </c>
      <c r="F180" s="114" t="s">
        <v>11599</v>
      </c>
      <c r="G180" s="114" t="s">
        <v>10418</v>
      </c>
      <c r="H180" s="114" t="s">
        <v>10450</v>
      </c>
      <c r="I180" s="114" t="s">
        <v>10436</v>
      </c>
      <c r="K180" s="116">
        <v>38037</v>
      </c>
      <c r="L180" s="114" t="s">
        <v>10451</v>
      </c>
    </row>
    <row r="181" spans="1:12" hidden="1" x14ac:dyDescent="0.2">
      <c r="A181" s="114" t="s">
        <v>13362</v>
      </c>
      <c r="D181" s="114" t="s">
        <v>10461</v>
      </c>
      <c r="E181" s="114">
        <f t="shared" si="2"/>
        <v>2311030000</v>
      </c>
      <c r="F181" s="114" t="s">
        <v>11599</v>
      </c>
      <c r="G181" s="114" t="s">
        <v>10418</v>
      </c>
      <c r="H181" s="114" t="s">
        <v>10462</v>
      </c>
      <c r="I181" s="114" t="s">
        <v>15176</v>
      </c>
    </row>
    <row r="182" spans="1:12" hidden="1" x14ac:dyDescent="0.2">
      <c r="A182" s="114" t="s">
        <v>13362</v>
      </c>
      <c r="B182" s="117" t="s">
        <v>10439</v>
      </c>
      <c r="D182" s="114" t="s">
        <v>10463</v>
      </c>
      <c r="E182" s="114">
        <f t="shared" si="2"/>
        <v>2311030010</v>
      </c>
      <c r="F182" s="114" t="s">
        <v>11599</v>
      </c>
      <c r="G182" s="114" t="s">
        <v>10418</v>
      </c>
      <c r="H182" s="114" t="s">
        <v>10462</v>
      </c>
      <c r="I182" s="114" t="s">
        <v>10420</v>
      </c>
    </row>
    <row r="183" spans="1:12" hidden="1" x14ac:dyDescent="0.2">
      <c r="A183" s="114" t="s">
        <v>13362</v>
      </c>
      <c r="B183" s="117" t="s">
        <v>10439</v>
      </c>
      <c r="D183" s="114" t="s">
        <v>10464</v>
      </c>
      <c r="E183" s="114">
        <f t="shared" si="2"/>
        <v>2311030020</v>
      </c>
      <c r="F183" s="114" t="s">
        <v>11599</v>
      </c>
      <c r="G183" s="114" t="s">
        <v>10418</v>
      </c>
      <c r="H183" s="114" t="s">
        <v>10462</v>
      </c>
      <c r="I183" s="114" t="s">
        <v>10422</v>
      </c>
    </row>
    <row r="184" spans="1:12" hidden="1" x14ac:dyDescent="0.2">
      <c r="A184" s="114" t="s">
        <v>13362</v>
      </c>
      <c r="B184" s="117" t="s">
        <v>10439</v>
      </c>
      <c r="D184" s="114" t="s">
        <v>10465</v>
      </c>
      <c r="E184" s="114">
        <f t="shared" si="2"/>
        <v>2311030030</v>
      </c>
      <c r="F184" s="114" t="s">
        <v>11599</v>
      </c>
      <c r="G184" s="114" t="s">
        <v>10418</v>
      </c>
      <c r="H184" s="114" t="s">
        <v>10462</v>
      </c>
      <c r="I184" s="114" t="s">
        <v>10424</v>
      </c>
    </row>
    <row r="185" spans="1:12" hidden="1" x14ac:dyDescent="0.2">
      <c r="A185" s="114" t="s">
        <v>13362</v>
      </c>
      <c r="B185" s="117" t="s">
        <v>10439</v>
      </c>
      <c r="D185" s="114" t="s">
        <v>10466</v>
      </c>
      <c r="E185" s="114">
        <f t="shared" si="2"/>
        <v>2311030040</v>
      </c>
      <c r="F185" s="114" t="s">
        <v>11599</v>
      </c>
      <c r="G185" s="114" t="s">
        <v>10418</v>
      </c>
      <c r="H185" s="114" t="s">
        <v>10462</v>
      </c>
      <c r="I185" s="114" t="s">
        <v>10426</v>
      </c>
    </row>
    <row r="186" spans="1:12" hidden="1" x14ac:dyDescent="0.2">
      <c r="A186" s="114" t="s">
        <v>13362</v>
      </c>
      <c r="B186" s="117" t="s">
        <v>10439</v>
      </c>
      <c r="D186" s="114" t="s">
        <v>10467</v>
      </c>
      <c r="E186" s="114">
        <f t="shared" si="2"/>
        <v>2311030050</v>
      </c>
      <c r="F186" s="114" t="s">
        <v>11599</v>
      </c>
      <c r="G186" s="114" t="s">
        <v>10418</v>
      </c>
      <c r="H186" s="114" t="s">
        <v>10462</v>
      </c>
      <c r="I186" s="114" t="s">
        <v>10428</v>
      </c>
    </row>
    <row r="187" spans="1:12" hidden="1" x14ac:dyDescent="0.2">
      <c r="A187" s="114" t="s">
        <v>13362</v>
      </c>
      <c r="B187" s="117" t="s">
        <v>10439</v>
      </c>
      <c r="D187" s="114" t="s">
        <v>10468</v>
      </c>
      <c r="E187" s="114">
        <f t="shared" si="2"/>
        <v>2311030060</v>
      </c>
      <c r="F187" s="114" t="s">
        <v>11599</v>
      </c>
      <c r="G187" s="114" t="s">
        <v>10418</v>
      </c>
      <c r="H187" s="114" t="s">
        <v>10462</v>
      </c>
      <c r="I187" s="114" t="s">
        <v>10430</v>
      </c>
    </row>
    <row r="188" spans="1:12" hidden="1" x14ac:dyDescent="0.2">
      <c r="A188" s="114" t="s">
        <v>13362</v>
      </c>
      <c r="B188" s="117" t="s">
        <v>10439</v>
      </c>
      <c r="D188" s="114" t="s">
        <v>10469</v>
      </c>
      <c r="E188" s="114">
        <f t="shared" si="2"/>
        <v>2311030070</v>
      </c>
      <c r="F188" s="114" t="s">
        <v>11599</v>
      </c>
      <c r="G188" s="114" t="s">
        <v>10418</v>
      </c>
      <c r="H188" s="114" t="s">
        <v>10462</v>
      </c>
      <c r="I188" s="114" t="s">
        <v>10432</v>
      </c>
    </row>
    <row r="189" spans="1:12" hidden="1" x14ac:dyDescent="0.2">
      <c r="A189" s="114" t="s">
        <v>13362</v>
      </c>
      <c r="B189" s="117" t="s">
        <v>10439</v>
      </c>
      <c r="D189" s="114" t="s">
        <v>10470</v>
      </c>
      <c r="E189" s="114">
        <f t="shared" si="2"/>
        <v>2311030080</v>
      </c>
      <c r="F189" s="114" t="s">
        <v>11599</v>
      </c>
      <c r="G189" s="114" t="s">
        <v>10418</v>
      </c>
      <c r="H189" s="114" t="s">
        <v>10462</v>
      </c>
      <c r="I189" s="114" t="s">
        <v>10434</v>
      </c>
    </row>
    <row r="190" spans="1:12" hidden="1" x14ac:dyDescent="0.2">
      <c r="A190" s="114" t="s">
        <v>13362</v>
      </c>
      <c r="B190" s="117" t="s">
        <v>10439</v>
      </c>
      <c r="D190" s="114" t="s">
        <v>10471</v>
      </c>
      <c r="E190" s="114">
        <f t="shared" si="2"/>
        <v>2311030100</v>
      </c>
      <c r="F190" s="114" t="s">
        <v>11599</v>
      </c>
      <c r="G190" s="114" t="s">
        <v>10418</v>
      </c>
      <c r="H190" s="114" t="s">
        <v>10462</v>
      </c>
      <c r="I190" s="114" t="s">
        <v>10436</v>
      </c>
    </row>
    <row r="191" spans="1:12" hidden="1" x14ac:dyDescent="0.2">
      <c r="A191" s="114" t="s">
        <v>13362</v>
      </c>
      <c r="D191" s="114" t="s">
        <v>10472</v>
      </c>
      <c r="E191" s="114">
        <f t="shared" si="2"/>
        <v>2311040000</v>
      </c>
      <c r="F191" s="114" t="s">
        <v>11599</v>
      </c>
      <c r="G191" s="114" t="s">
        <v>10418</v>
      </c>
      <c r="H191" s="114" t="s">
        <v>13370</v>
      </c>
      <c r="I191" s="114" t="s">
        <v>15176</v>
      </c>
    </row>
    <row r="192" spans="1:12" hidden="1" x14ac:dyDescent="0.2">
      <c r="A192" s="114" t="s">
        <v>13362</v>
      </c>
      <c r="B192" s="117" t="s">
        <v>10439</v>
      </c>
      <c r="D192" s="114" t="s">
        <v>13371</v>
      </c>
      <c r="E192" s="114">
        <f t="shared" si="2"/>
        <v>2311040080</v>
      </c>
      <c r="F192" s="114" t="s">
        <v>11599</v>
      </c>
      <c r="G192" s="114" t="s">
        <v>10418</v>
      </c>
      <c r="H192" s="114" t="s">
        <v>13370</v>
      </c>
      <c r="I192" s="114" t="s">
        <v>10434</v>
      </c>
    </row>
    <row r="193" spans="1:9" hidden="1" x14ac:dyDescent="0.2">
      <c r="A193" s="114" t="s">
        <v>13362</v>
      </c>
      <c r="B193" s="117" t="s">
        <v>10439</v>
      </c>
      <c r="D193" s="114" t="s">
        <v>13372</v>
      </c>
      <c r="E193" s="114">
        <f t="shared" si="2"/>
        <v>2311040100</v>
      </c>
      <c r="F193" s="114" t="s">
        <v>11599</v>
      </c>
      <c r="G193" s="114" t="s">
        <v>10418</v>
      </c>
      <c r="H193" s="114" t="s">
        <v>13370</v>
      </c>
      <c r="I193" s="114" t="s">
        <v>10436</v>
      </c>
    </row>
    <row r="194" spans="1:9" hidden="1" x14ac:dyDescent="0.2">
      <c r="A194" s="114" t="s">
        <v>13362</v>
      </c>
      <c r="D194" s="114" t="s">
        <v>13373</v>
      </c>
      <c r="E194" s="114">
        <f t="shared" ref="E194:E257" si="3">VALUE(D194)</f>
        <v>2312000000</v>
      </c>
      <c r="F194" s="114" t="s">
        <v>11599</v>
      </c>
      <c r="G194" s="114" t="s">
        <v>13374</v>
      </c>
      <c r="H194" s="114" t="s">
        <v>11601</v>
      </c>
      <c r="I194" s="114" t="s">
        <v>15176</v>
      </c>
    </row>
    <row r="195" spans="1:9" hidden="1" x14ac:dyDescent="0.2">
      <c r="A195" s="114" t="s">
        <v>13362</v>
      </c>
      <c r="D195" s="114" t="s">
        <v>13375</v>
      </c>
      <c r="E195" s="114">
        <f t="shared" si="3"/>
        <v>2312050000</v>
      </c>
      <c r="F195" s="114" t="s">
        <v>11599</v>
      </c>
      <c r="G195" s="114" t="s">
        <v>13374</v>
      </c>
      <c r="H195" s="114" t="s">
        <v>13376</v>
      </c>
      <c r="I195" s="114" t="s">
        <v>15176</v>
      </c>
    </row>
    <row r="196" spans="1:9" hidden="1" x14ac:dyDescent="0.2">
      <c r="A196" s="114" t="s">
        <v>13362</v>
      </c>
      <c r="D196" s="114" t="s">
        <v>13377</v>
      </c>
      <c r="E196" s="114">
        <f t="shared" si="3"/>
        <v>2325000000</v>
      </c>
      <c r="F196" s="114" t="s">
        <v>11599</v>
      </c>
      <c r="G196" s="114" t="s">
        <v>13378</v>
      </c>
      <c r="H196" s="114" t="s">
        <v>11601</v>
      </c>
      <c r="I196" s="114" t="s">
        <v>15176</v>
      </c>
    </row>
    <row r="197" spans="1:9" hidden="1" x14ac:dyDescent="0.2">
      <c r="A197" s="114" t="s">
        <v>13362</v>
      </c>
      <c r="D197" s="114" t="s">
        <v>13379</v>
      </c>
      <c r="E197" s="114">
        <f t="shared" si="3"/>
        <v>2325010000</v>
      </c>
      <c r="F197" s="114" t="s">
        <v>11599</v>
      </c>
      <c r="G197" s="114" t="s">
        <v>13378</v>
      </c>
      <c r="H197" s="114" t="s">
        <v>13380</v>
      </c>
      <c r="I197" s="114" t="s">
        <v>15176</v>
      </c>
    </row>
    <row r="198" spans="1:9" hidden="1" x14ac:dyDescent="0.2">
      <c r="A198" s="114" t="s">
        <v>13362</v>
      </c>
      <c r="D198" s="114" t="s">
        <v>13381</v>
      </c>
      <c r="E198" s="114">
        <f t="shared" si="3"/>
        <v>2325020000</v>
      </c>
      <c r="F198" s="114" t="s">
        <v>11599</v>
      </c>
      <c r="G198" s="114" t="s">
        <v>13378</v>
      </c>
      <c r="H198" s="114" t="s">
        <v>13382</v>
      </c>
      <c r="I198" s="114" t="s">
        <v>15176</v>
      </c>
    </row>
    <row r="199" spans="1:9" hidden="1" x14ac:dyDescent="0.2">
      <c r="A199" s="114" t="s">
        <v>13362</v>
      </c>
      <c r="D199" s="114" t="s">
        <v>13383</v>
      </c>
      <c r="E199" s="114">
        <f t="shared" si="3"/>
        <v>2325030000</v>
      </c>
      <c r="F199" s="114" t="s">
        <v>11599</v>
      </c>
      <c r="G199" s="114" t="s">
        <v>13378</v>
      </c>
      <c r="H199" s="114" t="s">
        <v>13384</v>
      </c>
      <c r="I199" s="114" t="s">
        <v>15176</v>
      </c>
    </row>
    <row r="200" spans="1:9" hidden="1" x14ac:dyDescent="0.2">
      <c r="A200" s="114" t="s">
        <v>13362</v>
      </c>
      <c r="D200" s="114" t="s">
        <v>13385</v>
      </c>
      <c r="E200" s="114">
        <f t="shared" si="3"/>
        <v>2325040000</v>
      </c>
      <c r="F200" s="114" t="s">
        <v>11599</v>
      </c>
      <c r="G200" s="114" t="s">
        <v>13378</v>
      </c>
      <c r="H200" s="114" t="s">
        <v>13386</v>
      </c>
      <c r="I200" s="114" t="s">
        <v>15176</v>
      </c>
    </row>
    <row r="201" spans="1:9" hidden="1" x14ac:dyDescent="0.2">
      <c r="A201" s="114" t="s">
        <v>13362</v>
      </c>
      <c r="D201" s="114" t="s">
        <v>13387</v>
      </c>
      <c r="E201" s="114">
        <f t="shared" si="3"/>
        <v>2325050000</v>
      </c>
      <c r="F201" s="114" t="s">
        <v>11599</v>
      </c>
      <c r="G201" s="114" t="s">
        <v>13378</v>
      </c>
      <c r="H201" s="114" t="s">
        <v>13388</v>
      </c>
      <c r="I201" s="114" t="s">
        <v>15176</v>
      </c>
    </row>
    <row r="202" spans="1:9" hidden="1" x14ac:dyDescent="0.2">
      <c r="A202" s="114" t="s">
        <v>13362</v>
      </c>
      <c r="D202" s="114" t="s">
        <v>13389</v>
      </c>
      <c r="E202" s="114">
        <f t="shared" si="3"/>
        <v>2390001000</v>
      </c>
      <c r="F202" s="114" t="s">
        <v>11599</v>
      </c>
      <c r="G202" s="114" t="s">
        <v>13390</v>
      </c>
      <c r="H202" s="114" t="s">
        <v>13366</v>
      </c>
      <c r="I202" s="114" t="s">
        <v>15176</v>
      </c>
    </row>
    <row r="203" spans="1:9" hidden="1" x14ac:dyDescent="0.2">
      <c r="A203" s="114" t="s">
        <v>13362</v>
      </c>
      <c r="D203" s="114" t="s">
        <v>13391</v>
      </c>
      <c r="E203" s="114">
        <f t="shared" si="3"/>
        <v>2390002000</v>
      </c>
      <c r="F203" s="114" t="s">
        <v>11599</v>
      </c>
      <c r="G203" s="114" t="s">
        <v>13390</v>
      </c>
      <c r="H203" s="114" t="s">
        <v>13369</v>
      </c>
      <c r="I203" s="114" t="s">
        <v>15176</v>
      </c>
    </row>
    <row r="204" spans="1:9" hidden="1" x14ac:dyDescent="0.2">
      <c r="A204" s="114" t="s">
        <v>13362</v>
      </c>
      <c r="D204" s="114" t="s">
        <v>13392</v>
      </c>
      <c r="E204" s="114">
        <f t="shared" si="3"/>
        <v>2390004000</v>
      </c>
      <c r="F204" s="114" t="s">
        <v>11599</v>
      </c>
      <c r="G204" s="114" t="s">
        <v>13390</v>
      </c>
      <c r="H204" s="114" t="s">
        <v>16166</v>
      </c>
      <c r="I204" s="114" t="s">
        <v>15176</v>
      </c>
    </row>
    <row r="205" spans="1:9" hidden="1" x14ac:dyDescent="0.2">
      <c r="A205" s="114" t="s">
        <v>13362</v>
      </c>
      <c r="D205" s="114" t="s">
        <v>16245</v>
      </c>
      <c r="E205" s="114">
        <f t="shared" si="3"/>
        <v>2390005000</v>
      </c>
      <c r="F205" s="114" t="s">
        <v>11599</v>
      </c>
      <c r="G205" s="114" t="s">
        <v>13390</v>
      </c>
      <c r="H205" s="114" t="s">
        <v>16173</v>
      </c>
      <c r="I205" s="114" t="s">
        <v>15176</v>
      </c>
    </row>
    <row r="206" spans="1:9" hidden="1" x14ac:dyDescent="0.2">
      <c r="A206" s="114" t="s">
        <v>13362</v>
      </c>
      <c r="D206" s="114" t="s">
        <v>16246</v>
      </c>
      <c r="E206" s="114">
        <f t="shared" si="3"/>
        <v>2390006000</v>
      </c>
      <c r="F206" s="114" t="s">
        <v>11599</v>
      </c>
      <c r="G206" s="114" t="s">
        <v>13390</v>
      </c>
      <c r="H206" s="114" t="s">
        <v>16175</v>
      </c>
      <c r="I206" s="114" t="s">
        <v>15176</v>
      </c>
    </row>
    <row r="207" spans="1:9" hidden="1" x14ac:dyDescent="0.2">
      <c r="A207" s="114" t="s">
        <v>13362</v>
      </c>
      <c r="D207" s="114" t="s">
        <v>16247</v>
      </c>
      <c r="E207" s="114">
        <f t="shared" si="3"/>
        <v>2390007000</v>
      </c>
      <c r="F207" s="114" t="s">
        <v>11599</v>
      </c>
      <c r="G207" s="114" t="s">
        <v>13390</v>
      </c>
      <c r="H207" s="114" t="s">
        <v>16179</v>
      </c>
      <c r="I207" s="114" t="s">
        <v>15176</v>
      </c>
    </row>
    <row r="208" spans="1:9" hidden="1" x14ac:dyDescent="0.2">
      <c r="A208" s="114" t="s">
        <v>13362</v>
      </c>
      <c r="D208" s="114" t="s">
        <v>16248</v>
      </c>
      <c r="E208" s="114">
        <f t="shared" si="3"/>
        <v>2390008000</v>
      </c>
      <c r="F208" s="114" t="s">
        <v>11599</v>
      </c>
      <c r="G208" s="114" t="s">
        <v>13390</v>
      </c>
      <c r="H208" s="114" t="s">
        <v>16181</v>
      </c>
      <c r="I208" s="114" t="s">
        <v>15176</v>
      </c>
    </row>
    <row r="209" spans="1:12" hidden="1" x14ac:dyDescent="0.2">
      <c r="A209" s="114" t="s">
        <v>13362</v>
      </c>
      <c r="D209" s="114" t="s">
        <v>14764</v>
      </c>
      <c r="E209" s="114">
        <f t="shared" si="3"/>
        <v>2390009000</v>
      </c>
      <c r="F209" s="114" t="s">
        <v>11599</v>
      </c>
      <c r="G209" s="114" t="s">
        <v>13390</v>
      </c>
      <c r="H209" s="114" t="s">
        <v>14765</v>
      </c>
      <c r="I209" s="114" t="s">
        <v>15176</v>
      </c>
    </row>
    <row r="210" spans="1:12" hidden="1" x14ac:dyDescent="0.2">
      <c r="A210" s="114" t="s">
        <v>13362</v>
      </c>
      <c r="D210" s="114" t="s">
        <v>14766</v>
      </c>
      <c r="E210" s="114">
        <f t="shared" si="3"/>
        <v>2390010000</v>
      </c>
      <c r="F210" s="114" t="s">
        <v>11599</v>
      </c>
      <c r="G210" s="114" t="s">
        <v>13390</v>
      </c>
      <c r="H210" s="114" t="s">
        <v>16186</v>
      </c>
      <c r="I210" s="114" t="s">
        <v>15176</v>
      </c>
    </row>
    <row r="211" spans="1:12" hidden="1" x14ac:dyDescent="0.2">
      <c r="A211" s="114" t="s">
        <v>13362</v>
      </c>
      <c r="D211" s="114" t="s">
        <v>14767</v>
      </c>
      <c r="E211" s="114">
        <f t="shared" si="3"/>
        <v>2399000000</v>
      </c>
      <c r="F211" s="114" t="s">
        <v>11599</v>
      </c>
      <c r="G211" s="114" t="s">
        <v>14768</v>
      </c>
      <c r="H211" s="114" t="s">
        <v>14768</v>
      </c>
      <c r="I211" s="114" t="s">
        <v>15176</v>
      </c>
    </row>
    <row r="212" spans="1:12" hidden="1" x14ac:dyDescent="0.2">
      <c r="A212" s="114" t="s">
        <v>13362</v>
      </c>
      <c r="D212" s="114" t="s">
        <v>14769</v>
      </c>
      <c r="E212" s="114">
        <f t="shared" si="3"/>
        <v>2401001000</v>
      </c>
      <c r="F212" s="114" t="s">
        <v>14770</v>
      </c>
      <c r="G212" s="114" t="s">
        <v>14771</v>
      </c>
      <c r="H212" s="114" t="s">
        <v>14772</v>
      </c>
      <c r="I212" s="114" t="s">
        <v>14773</v>
      </c>
    </row>
    <row r="213" spans="1:12" hidden="1" x14ac:dyDescent="0.2">
      <c r="A213" s="114" t="s">
        <v>13362</v>
      </c>
      <c r="D213" s="114" t="s">
        <v>14774</v>
      </c>
      <c r="E213" s="114">
        <f t="shared" si="3"/>
        <v>2401001001</v>
      </c>
      <c r="F213" s="114" t="s">
        <v>14770</v>
      </c>
      <c r="G213" s="114" t="s">
        <v>14771</v>
      </c>
      <c r="H213" s="114" t="s">
        <v>14772</v>
      </c>
      <c r="I213" s="114" t="s">
        <v>14775</v>
      </c>
      <c r="J213" s="116">
        <v>37307</v>
      </c>
    </row>
    <row r="214" spans="1:12" hidden="1" x14ac:dyDescent="0.2">
      <c r="A214" s="114" t="s">
        <v>13362</v>
      </c>
      <c r="D214" s="114" t="s">
        <v>14776</v>
      </c>
      <c r="E214" s="114">
        <f t="shared" si="3"/>
        <v>2401001005</v>
      </c>
      <c r="F214" s="114" t="s">
        <v>14770</v>
      </c>
      <c r="G214" s="114" t="s">
        <v>14771</v>
      </c>
      <c r="H214" s="114" t="s">
        <v>14772</v>
      </c>
      <c r="I214" s="114" t="s">
        <v>14777</v>
      </c>
      <c r="J214" s="116">
        <v>37307</v>
      </c>
    </row>
    <row r="215" spans="1:12" hidden="1" x14ac:dyDescent="0.2">
      <c r="A215" s="114" t="s">
        <v>13362</v>
      </c>
      <c r="D215" s="114" t="s">
        <v>14778</v>
      </c>
      <c r="E215" s="114">
        <f t="shared" si="3"/>
        <v>2401001006</v>
      </c>
      <c r="F215" s="114" t="s">
        <v>14770</v>
      </c>
      <c r="G215" s="114" t="s">
        <v>14771</v>
      </c>
      <c r="H215" s="114" t="s">
        <v>14772</v>
      </c>
      <c r="I215" s="114" t="s">
        <v>14779</v>
      </c>
      <c r="J215" s="116">
        <v>37307</v>
      </c>
    </row>
    <row r="216" spans="1:12" hidden="1" x14ac:dyDescent="0.2">
      <c r="A216" s="114" t="s">
        <v>13362</v>
      </c>
      <c r="D216" s="114" t="s">
        <v>14780</v>
      </c>
      <c r="E216" s="114">
        <f t="shared" si="3"/>
        <v>2401001010</v>
      </c>
      <c r="F216" s="114" t="s">
        <v>14770</v>
      </c>
      <c r="G216" s="114" t="s">
        <v>14771</v>
      </c>
      <c r="H216" s="114" t="s">
        <v>14772</v>
      </c>
      <c r="I216" s="114" t="s">
        <v>14781</v>
      </c>
      <c r="J216" s="116">
        <v>37307</v>
      </c>
    </row>
    <row r="217" spans="1:12" hidden="1" x14ac:dyDescent="0.2">
      <c r="A217" s="114" t="s">
        <v>13362</v>
      </c>
      <c r="D217" s="114" t="s">
        <v>14782</v>
      </c>
      <c r="E217" s="114">
        <f t="shared" si="3"/>
        <v>2401001011</v>
      </c>
      <c r="F217" s="114" t="s">
        <v>14770</v>
      </c>
      <c r="G217" s="114" t="s">
        <v>14771</v>
      </c>
      <c r="H217" s="114" t="s">
        <v>14772</v>
      </c>
      <c r="I217" s="114" t="s">
        <v>14783</v>
      </c>
      <c r="J217" s="116">
        <v>37307</v>
      </c>
    </row>
    <row r="218" spans="1:12" hidden="1" x14ac:dyDescent="0.2">
      <c r="A218" s="114" t="s">
        <v>13362</v>
      </c>
      <c r="D218" s="114" t="s">
        <v>14784</v>
      </c>
      <c r="E218" s="114">
        <f t="shared" si="3"/>
        <v>2401001015</v>
      </c>
      <c r="F218" s="114" t="s">
        <v>14770</v>
      </c>
      <c r="G218" s="114" t="s">
        <v>14771</v>
      </c>
      <c r="H218" s="114" t="s">
        <v>14772</v>
      </c>
      <c r="I218" s="114" t="s">
        <v>14785</v>
      </c>
      <c r="J218" s="116">
        <v>37307</v>
      </c>
    </row>
    <row r="219" spans="1:12" hidden="1" x14ac:dyDescent="0.2">
      <c r="A219" s="114" t="s">
        <v>13362</v>
      </c>
      <c r="D219" s="114" t="s">
        <v>14786</v>
      </c>
      <c r="E219" s="114">
        <f t="shared" si="3"/>
        <v>2401001020</v>
      </c>
      <c r="F219" s="114" t="s">
        <v>14770</v>
      </c>
      <c r="G219" s="114" t="s">
        <v>14771</v>
      </c>
      <c r="H219" s="114" t="s">
        <v>14772</v>
      </c>
      <c r="I219" s="114" t="s">
        <v>14787</v>
      </c>
      <c r="J219" s="116">
        <v>37307</v>
      </c>
    </row>
    <row r="220" spans="1:12" hidden="1" x14ac:dyDescent="0.2">
      <c r="A220" s="114" t="s">
        <v>13362</v>
      </c>
      <c r="D220" s="114" t="s">
        <v>14788</v>
      </c>
      <c r="E220" s="114">
        <f t="shared" si="3"/>
        <v>2401001025</v>
      </c>
      <c r="F220" s="114" t="s">
        <v>14770</v>
      </c>
      <c r="G220" s="114" t="s">
        <v>14771</v>
      </c>
      <c r="H220" s="114" t="s">
        <v>14772</v>
      </c>
      <c r="I220" s="114" t="s">
        <v>14789</v>
      </c>
      <c r="J220" s="116">
        <v>37307</v>
      </c>
    </row>
    <row r="221" spans="1:12" hidden="1" x14ac:dyDescent="0.2">
      <c r="A221" s="114" t="s">
        <v>13362</v>
      </c>
      <c r="D221" s="114" t="s">
        <v>14790</v>
      </c>
      <c r="E221" s="114">
        <f t="shared" si="3"/>
        <v>2401001050</v>
      </c>
      <c r="F221" s="114" t="s">
        <v>14770</v>
      </c>
      <c r="G221" s="114" t="s">
        <v>14771</v>
      </c>
      <c r="H221" s="114" t="s">
        <v>14772</v>
      </c>
      <c r="I221" s="114" t="s">
        <v>14791</v>
      </c>
      <c r="J221" s="116">
        <v>37307</v>
      </c>
    </row>
    <row r="222" spans="1:12" hidden="1" x14ac:dyDescent="0.2">
      <c r="A222" s="114" t="s">
        <v>13362</v>
      </c>
      <c r="B222" s="117" t="s">
        <v>10439</v>
      </c>
      <c r="C222" s="114" t="s">
        <v>14769</v>
      </c>
      <c r="D222" s="114" t="s">
        <v>14792</v>
      </c>
      <c r="E222" s="114">
        <f t="shared" si="3"/>
        <v>2401001999</v>
      </c>
      <c r="F222" s="114" t="s">
        <v>14770</v>
      </c>
      <c r="G222" s="114" t="s">
        <v>14771</v>
      </c>
      <c r="H222" s="114" t="s">
        <v>14772</v>
      </c>
      <c r="I222" s="114" t="s">
        <v>14793</v>
      </c>
      <c r="K222" s="116">
        <v>37725</v>
      </c>
      <c r="L222" s="114" t="s">
        <v>14794</v>
      </c>
    </row>
    <row r="223" spans="1:12" hidden="1" x14ac:dyDescent="0.2">
      <c r="A223" s="114" t="s">
        <v>13362</v>
      </c>
      <c r="D223" s="114" t="s">
        <v>14795</v>
      </c>
      <c r="E223" s="114">
        <f t="shared" si="3"/>
        <v>2401002000</v>
      </c>
      <c r="F223" s="114" t="s">
        <v>14770</v>
      </c>
      <c r="G223" s="114" t="s">
        <v>14771</v>
      </c>
      <c r="H223" s="114" t="s">
        <v>14796</v>
      </c>
      <c r="I223" s="114" t="s">
        <v>14773</v>
      </c>
      <c r="J223" s="116">
        <v>36788</v>
      </c>
    </row>
    <row r="224" spans="1:12" hidden="1" x14ac:dyDescent="0.2">
      <c r="A224" s="114" t="s">
        <v>13362</v>
      </c>
      <c r="D224" s="114" t="s">
        <v>14797</v>
      </c>
      <c r="E224" s="114">
        <f t="shared" si="3"/>
        <v>2401003000</v>
      </c>
      <c r="F224" s="114" t="s">
        <v>14770</v>
      </c>
      <c r="G224" s="114" t="s">
        <v>14771</v>
      </c>
      <c r="H224" s="114" t="s">
        <v>14798</v>
      </c>
      <c r="I224" s="114" t="s">
        <v>14773</v>
      </c>
      <c r="J224" s="116">
        <v>36788</v>
      </c>
    </row>
    <row r="225" spans="1:12" hidden="1" x14ac:dyDescent="0.2">
      <c r="A225" s="114" t="s">
        <v>13362</v>
      </c>
      <c r="D225" s="114" t="s">
        <v>14799</v>
      </c>
      <c r="E225" s="114">
        <f t="shared" si="3"/>
        <v>2401005000</v>
      </c>
      <c r="F225" s="114" t="s">
        <v>14770</v>
      </c>
      <c r="G225" s="114" t="s">
        <v>14771</v>
      </c>
      <c r="H225" s="114" t="s">
        <v>14800</v>
      </c>
      <c r="I225" s="114" t="s">
        <v>14773</v>
      </c>
    </row>
    <row r="226" spans="1:12" hidden="1" x14ac:dyDescent="0.2">
      <c r="A226" s="114" t="s">
        <v>13362</v>
      </c>
      <c r="D226" s="114" t="s">
        <v>14801</v>
      </c>
      <c r="E226" s="114">
        <f t="shared" si="3"/>
        <v>2401005500</v>
      </c>
      <c r="F226" s="114" t="s">
        <v>14770</v>
      </c>
      <c r="G226" s="114" t="s">
        <v>14771</v>
      </c>
      <c r="H226" s="114" t="s">
        <v>14800</v>
      </c>
      <c r="I226" s="114" t="s">
        <v>14802</v>
      </c>
      <c r="J226" s="116">
        <v>37307</v>
      </c>
    </row>
    <row r="227" spans="1:12" hidden="1" x14ac:dyDescent="0.2">
      <c r="A227" s="114" t="s">
        <v>13362</v>
      </c>
      <c r="D227" s="114" t="s">
        <v>14803</v>
      </c>
      <c r="E227" s="114">
        <f t="shared" si="3"/>
        <v>2401005600</v>
      </c>
      <c r="F227" s="114" t="s">
        <v>14770</v>
      </c>
      <c r="G227" s="114" t="s">
        <v>14771</v>
      </c>
      <c r="H227" s="114" t="s">
        <v>14800</v>
      </c>
      <c r="I227" s="114" t="s">
        <v>14804</v>
      </c>
      <c r="J227" s="116">
        <v>37307</v>
      </c>
    </row>
    <row r="228" spans="1:12" hidden="1" x14ac:dyDescent="0.2">
      <c r="A228" s="114" t="s">
        <v>13362</v>
      </c>
      <c r="D228" s="114" t="s">
        <v>14805</v>
      </c>
      <c r="E228" s="114">
        <f t="shared" si="3"/>
        <v>2401005700</v>
      </c>
      <c r="F228" s="114" t="s">
        <v>14770</v>
      </c>
      <c r="G228" s="114" t="s">
        <v>14771</v>
      </c>
      <c r="H228" s="114" t="s">
        <v>14800</v>
      </c>
      <c r="I228" s="114" t="s">
        <v>14806</v>
      </c>
      <c r="J228" s="116">
        <v>37307</v>
      </c>
    </row>
    <row r="229" spans="1:12" hidden="1" x14ac:dyDescent="0.2">
      <c r="A229" s="114" t="s">
        <v>13362</v>
      </c>
      <c r="D229" s="114" t="s">
        <v>14807</v>
      </c>
      <c r="E229" s="114">
        <f t="shared" si="3"/>
        <v>2401005800</v>
      </c>
      <c r="F229" s="114" t="s">
        <v>14770</v>
      </c>
      <c r="G229" s="114" t="s">
        <v>14771</v>
      </c>
      <c r="H229" s="114" t="s">
        <v>14800</v>
      </c>
      <c r="I229" s="114" t="s">
        <v>14808</v>
      </c>
      <c r="J229" s="116">
        <v>37307</v>
      </c>
    </row>
    <row r="230" spans="1:12" hidden="1" x14ac:dyDescent="0.2">
      <c r="A230" s="114" t="s">
        <v>13362</v>
      </c>
      <c r="D230" s="114" t="s">
        <v>14809</v>
      </c>
      <c r="E230" s="114">
        <f t="shared" si="3"/>
        <v>2401008000</v>
      </c>
      <c r="F230" s="114" t="s">
        <v>14770</v>
      </c>
      <c r="G230" s="114" t="s">
        <v>14771</v>
      </c>
      <c r="H230" s="114" t="s">
        <v>14810</v>
      </c>
      <c r="I230" s="114" t="s">
        <v>14773</v>
      </c>
    </row>
    <row r="231" spans="1:12" hidden="1" x14ac:dyDescent="0.2">
      <c r="A231" s="114" t="s">
        <v>13362</v>
      </c>
      <c r="B231" s="117" t="s">
        <v>10439</v>
      </c>
      <c r="C231" s="114" t="s">
        <v>14809</v>
      </c>
      <c r="D231" s="114" t="s">
        <v>14811</v>
      </c>
      <c r="E231" s="114">
        <f t="shared" si="3"/>
        <v>2401008999</v>
      </c>
      <c r="F231" s="114" t="s">
        <v>14770</v>
      </c>
      <c r="G231" s="114" t="s">
        <v>14771</v>
      </c>
      <c r="H231" s="114" t="s">
        <v>14810</v>
      </c>
      <c r="I231" s="114" t="s">
        <v>14793</v>
      </c>
      <c r="K231" s="116">
        <v>37725</v>
      </c>
      <c r="L231" s="114" t="s">
        <v>14794</v>
      </c>
    </row>
    <row r="232" spans="1:12" hidden="1" x14ac:dyDescent="0.2">
      <c r="A232" s="114" t="s">
        <v>13362</v>
      </c>
      <c r="D232" s="114" t="s">
        <v>14812</v>
      </c>
      <c r="E232" s="114">
        <f t="shared" si="3"/>
        <v>2401010000</v>
      </c>
      <c r="F232" s="114" t="s">
        <v>14770</v>
      </c>
      <c r="G232" s="114" t="s">
        <v>14771</v>
      </c>
      <c r="H232" s="114" t="s">
        <v>16007</v>
      </c>
      <c r="I232" s="114" t="s">
        <v>14773</v>
      </c>
    </row>
    <row r="233" spans="1:12" hidden="1" x14ac:dyDescent="0.2">
      <c r="A233" s="114" t="s">
        <v>13362</v>
      </c>
      <c r="D233" s="114" t="s">
        <v>16008</v>
      </c>
      <c r="E233" s="114">
        <f t="shared" si="3"/>
        <v>2401015000</v>
      </c>
      <c r="F233" s="114" t="s">
        <v>14770</v>
      </c>
      <c r="G233" s="114" t="s">
        <v>14771</v>
      </c>
      <c r="H233" s="114" t="s">
        <v>16009</v>
      </c>
      <c r="I233" s="114" t="s">
        <v>14773</v>
      </c>
    </row>
    <row r="234" spans="1:12" hidden="1" x14ac:dyDescent="0.2">
      <c r="A234" s="114" t="s">
        <v>13362</v>
      </c>
      <c r="D234" s="114" t="s">
        <v>16010</v>
      </c>
      <c r="E234" s="114">
        <f t="shared" si="3"/>
        <v>2401020000</v>
      </c>
      <c r="F234" s="114" t="s">
        <v>14770</v>
      </c>
      <c r="G234" s="114" t="s">
        <v>14771</v>
      </c>
      <c r="H234" s="114" t="s">
        <v>16011</v>
      </c>
      <c r="I234" s="114" t="s">
        <v>14773</v>
      </c>
    </row>
    <row r="235" spans="1:12" hidden="1" x14ac:dyDescent="0.2">
      <c r="A235" s="114" t="s">
        <v>13362</v>
      </c>
      <c r="D235" s="114" t="s">
        <v>16012</v>
      </c>
      <c r="E235" s="114">
        <f t="shared" si="3"/>
        <v>2401025000</v>
      </c>
      <c r="F235" s="114" t="s">
        <v>14770</v>
      </c>
      <c r="G235" s="114" t="s">
        <v>14771</v>
      </c>
      <c r="H235" s="114" t="s">
        <v>16013</v>
      </c>
      <c r="I235" s="114" t="s">
        <v>14773</v>
      </c>
    </row>
    <row r="236" spans="1:12" hidden="1" x14ac:dyDescent="0.2">
      <c r="A236" s="114" t="s">
        <v>13362</v>
      </c>
      <c r="D236" s="114" t="s">
        <v>16014</v>
      </c>
      <c r="E236" s="114">
        <f t="shared" si="3"/>
        <v>2401030000</v>
      </c>
      <c r="F236" s="114" t="s">
        <v>14770</v>
      </c>
      <c r="G236" s="114" t="s">
        <v>14771</v>
      </c>
      <c r="H236" s="114" t="s">
        <v>16015</v>
      </c>
      <c r="I236" s="114" t="s">
        <v>14773</v>
      </c>
    </row>
    <row r="237" spans="1:12" hidden="1" x14ac:dyDescent="0.2">
      <c r="A237" s="114" t="s">
        <v>13362</v>
      </c>
      <c r="D237" s="114" t="s">
        <v>16016</v>
      </c>
      <c r="E237" s="114">
        <f t="shared" si="3"/>
        <v>2401035000</v>
      </c>
      <c r="F237" s="114" t="s">
        <v>14770</v>
      </c>
      <c r="G237" s="114" t="s">
        <v>14771</v>
      </c>
      <c r="H237" s="114" t="s">
        <v>16017</v>
      </c>
      <c r="I237" s="114" t="s">
        <v>14773</v>
      </c>
    </row>
    <row r="238" spans="1:12" hidden="1" x14ac:dyDescent="0.2">
      <c r="A238" s="114" t="s">
        <v>13362</v>
      </c>
      <c r="D238" s="114" t="s">
        <v>16018</v>
      </c>
      <c r="E238" s="114">
        <f t="shared" si="3"/>
        <v>2401040000</v>
      </c>
      <c r="F238" s="114" t="s">
        <v>14770</v>
      </c>
      <c r="G238" s="114" t="s">
        <v>14771</v>
      </c>
      <c r="H238" s="114" t="s">
        <v>16019</v>
      </c>
      <c r="I238" s="114" t="s">
        <v>14773</v>
      </c>
    </row>
    <row r="239" spans="1:12" hidden="1" x14ac:dyDescent="0.2">
      <c r="A239" s="114" t="s">
        <v>13362</v>
      </c>
      <c r="D239" s="114" t="s">
        <v>16020</v>
      </c>
      <c r="E239" s="114">
        <f t="shared" si="3"/>
        <v>2401045000</v>
      </c>
      <c r="F239" s="114" t="s">
        <v>14770</v>
      </c>
      <c r="G239" s="114" t="s">
        <v>14771</v>
      </c>
      <c r="H239" s="114" t="s">
        <v>16021</v>
      </c>
      <c r="I239" s="114" t="s">
        <v>14773</v>
      </c>
    </row>
    <row r="240" spans="1:12" hidden="1" x14ac:dyDescent="0.2">
      <c r="A240" s="114" t="s">
        <v>13362</v>
      </c>
      <c r="D240" s="114" t="s">
        <v>16022</v>
      </c>
      <c r="E240" s="114">
        <f t="shared" si="3"/>
        <v>2401050000</v>
      </c>
      <c r="F240" s="114" t="s">
        <v>14770</v>
      </c>
      <c r="G240" s="114" t="s">
        <v>14771</v>
      </c>
      <c r="H240" s="114" t="s">
        <v>16023</v>
      </c>
      <c r="I240" s="114" t="s">
        <v>14773</v>
      </c>
    </row>
    <row r="241" spans="1:12" hidden="1" x14ac:dyDescent="0.2">
      <c r="A241" s="114" t="s">
        <v>13362</v>
      </c>
      <c r="D241" s="114" t="s">
        <v>16024</v>
      </c>
      <c r="E241" s="114">
        <f t="shared" si="3"/>
        <v>2401055000</v>
      </c>
      <c r="F241" s="114" t="s">
        <v>14770</v>
      </c>
      <c r="G241" s="114" t="s">
        <v>14771</v>
      </c>
      <c r="H241" s="114" t="s">
        <v>16025</v>
      </c>
      <c r="I241" s="114" t="s">
        <v>14773</v>
      </c>
    </row>
    <row r="242" spans="1:12" hidden="1" x14ac:dyDescent="0.2">
      <c r="A242" s="114" t="s">
        <v>13362</v>
      </c>
      <c r="D242" s="114" t="s">
        <v>16026</v>
      </c>
      <c r="E242" s="114">
        <f t="shared" si="3"/>
        <v>2401060000</v>
      </c>
      <c r="F242" s="114" t="s">
        <v>14770</v>
      </c>
      <c r="G242" s="114" t="s">
        <v>14771</v>
      </c>
      <c r="H242" s="114" t="s">
        <v>16027</v>
      </c>
      <c r="I242" s="114" t="s">
        <v>14773</v>
      </c>
    </row>
    <row r="243" spans="1:12" hidden="1" x14ac:dyDescent="0.2">
      <c r="A243" s="114" t="s">
        <v>13362</v>
      </c>
      <c r="D243" s="114" t="s">
        <v>16028</v>
      </c>
      <c r="E243" s="114">
        <f t="shared" si="3"/>
        <v>2401065000</v>
      </c>
      <c r="F243" s="114" t="s">
        <v>14770</v>
      </c>
      <c r="G243" s="114" t="s">
        <v>14771</v>
      </c>
      <c r="H243" s="114" t="s">
        <v>16029</v>
      </c>
      <c r="I243" s="114" t="s">
        <v>14773</v>
      </c>
    </row>
    <row r="244" spans="1:12" hidden="1" x14ac:dyDescent="0.2">
      <c r="A244" s="114" t="s">
        <v>13362</v>
      </c>
      <c r="D244" s="114" t="s">
        <v>16030</v>
      </c>
      <c r="E244" s="114">
        <f t="shared" si="3"/>
        <v>2401070000</v>
      </c>
      <c r="F244" s="114" t="s">
        <v>14770</v>
      </c>
      <c r="G244" s="114" t="s">
        <v>14771</v>
      </c>
      <c r="H244" s="114" t="s">
        <v>16031</v>
      </c>
      <c r="I244" s="114" t="s">
        <v>14773</v>
      </c>
    </row>
    <row r="245" spans="1:12" hidden="1" x14ac:dyDescent="0.2">
      <c r="A245" s="114" t="s">
        <v>13362</v>
      </c>
      <c r="D245" s="114" t="s">
        <v>16032</v>
      </c>
      <c r="E245" s="114">
        <f t="shared" si="3"/>
        <v>2401075000</v>
      </c>
      <c r="F245" s="114" t="s">
        <v>14770</v>
      </c>
      <c r="G245" s="114" t="s">
        <v>14771</v>
      </c>
      <c r="H245" s="114" t="s">
        <v>16033</v>
      </c>
      <c r="I245" s="114" t="s">
        <v>14773</v>
      </c>
    </row>
    <row r="246" spans="1:12" hidden="1" x14ac:dyDescent="0.2">
      <c r="A246" s="114" t="s">
        <v>13362</v>
      </c>
      <c r="D246" s="114" t="s">
        <v>16034</v>
      </c>
      <c r="E246" s="114">
        <f t="shared" si="3"/>
        <v>2401080000</v>
      </c>
      <c r="F246" s="114" t="s">
        <v>14770</v>
      </c>
      <c r="G246" s="114" t="s">
        <v>14771</v>
      </c>
      <c r="H246" s="114" t="s">
        <v>16035</v>
      </c>
      <c r="I246" s="114" t="s">
        <v>14773</v>
      </c>
    </row>
    <row r="247" spans="1:12" hidden="1" x14ac:dyDescent="0.2">
      <c r="A247" s="114" t="s">
        <v>13362</v>
      </c>
      <c r="D247" s="114" t="s">
        <v>16036</v>
      </c>
      <c r="E247" s="114">
        <f t="shared" si="3"/>
        <v>2401085000</v>
      </c>
      <c r="F247" s="114" t="s">
        <v>14770</v>
      </c>
      <c r="G247" s="114" t="s">
        <v>14771</v>
      </c>
      <c r="H247" s="114" t="s">
        <v>16037</v>
      </c>
      <c r="I247" s="114" t="s">
        <v>14773</v>
      </c>
    </row>
    <row r="248" spans="1:12" hidden="1" x14ac:dyDescent="0.2">
      <c r="A248" s="114" t="s">
        <v>13362</v>
      </c>
      <c r="D248" s="114" t="s">
        <v>16038</v>
      </c>
      <c r="E248" s="114">
        <f t="shared" si="3"/>
        <v>2401090000</v>
      </c>
      <c r="F248" s="114" t="s">
        <v>14770</v>
      </c>
      <c r="G248" s="114" t="s">
        <v>14771</v>
      </c>
      <c r="H248" s="114" t="s">
        <v>16039</v>
      </c>
      <c r="I248" s="114" t="s">
        <v>14773</v>
      </c>
    </row>
    <row r="249" spans="1:12" hidden="1" x14ac:dyDescent="0.2">
      <c r="A249" s="114" t="s">
        <v>13362</v>
      </c>
      <c r="D249" s="114" t="s">
        <v>16040</v>
      </c>
      <c r="E249" s="114">
        <f t="shared" si="3"/>
        <v>2401100000</v>
      </c>
      <c r="F249" s="114" t="s">
        <v>14770</v>
      </c>
      <c r="G249" s="114" t="s">
        <v>14771</v>
      </c>
      <c r="H249" s="114" t="s">
        <v>16041</v>
      </c>
      <c r="I249" s="114" t="s">
        <v>14773</v>
      </c>
    </row>
    <row r="250" spans="1:12" hidden="1" x14ac:dyDescent="0.2">
      <c r="A250" s="114" t="s">
        <v>13362</v>
      </c>
      <c r="D250" s="114" t="s">
        <v>16042</v>
      </c>
      <c r="E250" s="114">
        <f t="shared" si="3"/>
        <v>2401100001</v>
      </c>
      <c r="F250" s="114" t="s">
        <v>14770</v>
      </c>
      <c r="G250" s="114" t="s">
        <v>14771</v>
      </c>
      <c r="H250" s="114" t="s">
        <v>16041</v>
      </c>
      <c r="I250" s="114" t="s">
        <v>16043</v>
      </c>
      <c r="J250" s="116">
        <v>37307</v>
      </c>
    </row>
    <row r="251" spans="1:12" hidden="1" x14ac:dyDescent="0.2">
      <c r="A251" s="114" t="s">
        <v>13362</v>
      </c>
      <c r="D251" s="114" t="s">
        <v>16044</v>
      </c>
      <c r="E251" s="114">
        <f t="shared" si="3"/>
        <v>2401200000</v>
      </c>
      <c r="F251" s="114" t="s">
        <v>14770</v>
      </c>
      <c r="G251" s="114" t="s">
        <v>14771</v>
      </c>
      <c r="H251" s="114" t="s">
        <v>16045</v>
      </c>
      <c r="I251" s="114" t="s">
        <v>14773</v>
      </c>
    </row>
    <row r="252" spans="1:12" hidden="1" x14ac:dyDescent="0.2">
      <c r="A252" s="114" t="s">
        <v>13362</v>
      </c>
      <c r="D252" s="114" t="s">
        <v>16046</v>
      </c>
      <c r="E252" s="114">
        <f t="shared" si="3"/>
        <v>2401990000</v>
      </c>
      <c r="F252" s="114" t="s">
        <v>14770</v>
      </c>
      <c r="G252" s="114" t="s">
        <v>14771</v>
      </c>
      <c r="H252" s="114" t="s">
        <v>16047</v>
      </c>
      <c r="I252" s="114" t="s">
        <v>14773</v>
      </c>
    </row>
    <row r="253" spans="1:12" hidden="1" x14ac:dyDescent="0.2">
      <c r="A253" s="114" t="s">
        <v>13362</v>
      </c>
      <c r="D253" s="114" t="s">
        <v>16048</v>
      </c>
      <c r="E253" s="114">
        <f t="shared" si="3"/>
        <v>2415000000</v>
      </c>
      <c r="F253" s="114" t="s">
        <v>14770</v>
      </c>
      <c r="G253" s="114" t="s">
        <v>16049</v>
      </c>
      <c r="H253" s="114" t="s">
        <v>16050</v>
      </c>
      <c r="I253" s="114" t="s">
        <v>14773</v>
      </c>
    </row>
    <row r="254" spans="1:12" hidden="1" x14ac:dyDescent="0.2">
      <c r="A254" s="114" t="s">
        <v>13362</v>
      </c>
      <c r="B254" s="117" t="s">
        <v>10439</v>
      </c>
      <c r="C254" s="114" t="s">
        <v>16048</v>
      </c>
      <c r="D254" s="114" t="s">
        <v>16051</v>
      </c>
      <c r="E254" s="114">
        <f t="shared" si="3"/>
        <v>2415000999</v>
      </c>
      <c r="F254" s="114" t="s">
        <v>14770</v>
      </c>
      <c r="G254" s="114" t="s">
        <v>16049</v>
      </c>
      <c r="H254" s="114" t="s">
        <v>16050</v>
      </c>
      <c r="I254" s="114" t="s">
        <v>14793</v>
      </c>
      <c r="K254" s="116">
        <v>37725</v>
      </c>
      <c r="L254" s="114" t="s">
        <v>14794</v>
      </c>
    </row>
    <row r="255" spans="1:12" hidden="1" x14ac:dyDescent="0.2">
      <c r="A255" s="114" t="s">
        <v>13362</v>
      </c>
      <c r="D255" s="114" t="s">
        <v>16052</v>
      </c>
      <c r="E255" s="114">
        <f t="shared" si="3"/>
        <v>2415005000</v>
      </c>
      <c r="F255" s="114" t="s">
        <v>14770</v>
      </c>
      <c r="G255" s="114" t="s">
        <v>16049</v>
      </c>
      <c r="H255" s="114" t="s">
        <v>16053</v>
      </c>
      <c r="I255" s="114" t="s">
        <v>14773</v>
      </c>
    </row>
    <row r="256" spans="1:12" hidden="1" x14ac:dyDescent="0.2">
      <c r="A256" s="114" t="s">
        <v>13362</v>
      </c>
      <c r="D256" s="114" t="s">
        <v>16054</v>
      </c>
      <c r="E256" s="114">
        <f t="shared" si="3"/>
        <v>2415010000</v>
      </c>
      <c r="F256" s="114" t="s">
        <v>14770</v>
      </c>
      <c r="G256" s="114" t="s">
        <v>16049</v>
      </c>
      <c r="H256" s="114" t="s">
        <v>16055</v>
      </c>
      <c r="I256" s="114" t="s">
        <v>14773</v>
      </c>
    </row>
    <row r="257" spans="1:12" hidden="1" x14ac:dyDescent="0.2">
      <c r="A257" s="114" t="s">
        <v>13362</v>
      </c>
      <c r="D257" s="114" t="s">
        <v>16056</v>
      </c>
      <c r="E257" s="114">
        <f t="shared" si="3"/>
        <v>2415015000</v>
      </c>
      <c r="F257" s="114" t="s">
        <v>14770</v>
      </c>
      <c r="G257" s="114" t="s">
        <v>16049</v>
      </c>
      <c r="H257" s="114" t="s">
        <v>16057</v>
      </c>
      <c r="I257" s="114" t="s">
        <v>14773</v>
      </c>
    </row>
    <row r="258" spans="1:12" hidden="1" x14ac:dyDescent="0.2">
      <c r="A258" s="114" t="s">
        <v>13362</v>
      </c>
      <c r="D258" s="114" t="s">
        <v>16058</v>
      </c>
      <c r="E258" s="114">
        <f t="shared" ref="E258:E321" si="4">VALUE(D258)</f>
        <v>2415020000</v>
      </c>
      <c r="F258" s="114" t="s">
        <v>14770</v>
      </c>
      <c r="G258" s="114" t="s">
        <v>16049</v>
      </c>
      <c r="H258" s="114" t="s">
        <v>16059</v>
      </c>
      <c r="I258" s="114" t="s">
        <v>14773</v>
      </c>
    </row>
    <row r="259" spans="1:12" hidden="1" x14ac:dyDescent="0.2">
      <c r="A259" s="114" t="s">
        <v>13362</v>
      </c>
      <c r="D259" s="114" t="s">
        <v>16060</v>
      </c>
      <c r="E259" s="114">
        <f t="shared" si="4"/>
        <v>2415025000</v>
      </c>
      <c r="F259" s="114" t="s">
        <v>14770</v>
      </c>
      <c r="G259" s="114" t="s">
        <v>16049</v>
      </c>
      <c r="H259" s="114" t="s">
        <v>16061</v>
      </c>
      <c r="I259" s="114" t="s">
        <v>14773</v>
      </c>
    </row>
    <row r="260" spans="1:12" hidden="1" x14ac:dyDescent="0.2">
      <c r="A260" s="114" t="s">
        <v>13362</v>
      </c>
      <c r="D260" s="114" t="s">
        <v>16062</v>
      </c>
      <c r="E260" s="114">
        <f t="shared" si="4"/>
        <v>2415030000</v>
      </c>
      <c r="F260" s="114" t="s">
        <v>14770</v>
      </c>
      <c r="G260" s="114" t="s">
        <v>16049</v>
      </c>
      <c r="H260" s="114" t="s">
        <v>16063</v>
      </c>
      <c r="I260" s="114" t="s">
        <v>14773</v>
      </c>
    </row>
    <row r="261" spans="1:12" hidden="1" x14ac:dyDescent="0.2">
      <c r="A261" s="114" t="s">
        <v>13362</v>
      </c>
      <c r="D261" s="114" t="s">
        <v>16064</v>
      </c>
      <c r="E261" s="114">
        <f t="shared" si="4"/>
        <v>2415035000</v>
      </c>
      <c r="F261" s="114" t="s">
        <v>14770</v>
      </c>
      <c r="G261" s="114" t="s">
        <v>16049</v>
      </c>
      <c r="H261" s="114" t="s">
        <v>16065</v>
      </c>
      <c r="I261" s="114" t="s">
        <v>14773</v>
      </c>
    </row>
    <row r="262" spans="1:12" hidden="1" x14ac:dyDescent="0.2">
      <c r="A262" s="114" t="s">
        <v>13362</v>
      </c>
      <c r="D262" s="114" t="s">
        <v>16066</v>
      </c>
      <c r="E262" s="114">
        <f t="shared" si="4"/>
        <v>2415040000</v>
      </c>
      <c r="F262" s="114" t="s">
        <v>14770</v>
      </c>
      <c r="G262" s="114" t="s">
        <v>16049</v>
      </c>
      <c r="H262" s="114" t="s">
        <v>16067</v>
      </c>
      <c r="I262" s="114" t="s">
        <v>14773</v>
      </c>
    </row>
    <row r="263" spans="1:12" hidden="1" x14ac:dyDescent="0.2">
      <c r="A263" s="114" t="s">
        <v>13362</v>
      </c>
      <c r="D263" s="114" t="s">
        <v>16068</v>
      </c>
      <c r="E263" s="114">
        <f t="shared" si="4"/>
        <v>2415045000</v>
      </c>
      <c r="F263" s="114" t="s">
        <v>14770</v>
      </c>
      <c r="G263" s="114" t="s">
        <v>16049</v>
      </c>
      <c r="H263" s="114" t="s">
        <v>16069</v>
      </c>
      <c r="I263" s="114" t="s">
        <v>14773</v>
      </c>
    </row>
    <row r="264" spans="1:12" hidden="1" x14ac:dyDescent="0.2">
      <c r="A264" s="114" t="s">
        <v>13362</v>
      </c>
      <c r="B264" s="117" t="s">
        <v>10439</v>
      </c>
      <c r="C264" s="114" t="s">
        <v>16068</v>
      </c>
      <c r="D264" s="114" t="s">
        <v>16070</v>
      </c>
      <c r="E264" s="114">
        <f t="shared" si="4"/>
        <v>2415045999</v>
      </c>
      <c r="F264" s="114" t="s">
        <v>14770</v>
      </c>
      <c r="G264" s="114" t="s">
        <v>16049</v>
      </c>
      <c r="H264" s="114" t="s">
        <v>16069</v>
      </c>
      <c r="I264" s="114" t="s">
        <v>14793</v>
      </c>
      <c r="K264" s="116">
        <v>37725</v>
      </c>
      <c r="L264" s="114" t="s">
        <v>14794</v>
      </c>
    </row>
    <row r="265" spans="1:12" hidden="1" x14ac:dyDescent="0.2">
      <c r="A265" s="114" t="s">
        <v>13362</v>
      </c>
      <c r="D265" s="114" t="s">
        <v>16071</v>
      </c>
      <c r="E265" s="114">
        <f t="shared" si="4"/>
        <v>2415050000</v>
      </c>
      <c r="F265" s="114" t="s">
        <v>14770</v>
      </c>
      <c r="G265" s="114" t="s">
        <v>16049</v>
      </c>
      <c r="H265" s="114" t="s">
        <v>16072</v>
      </c>
      <c r="I265" s="114" t="s">
        <v>14773</v>
      </c>
    </row>
    <row r="266" spans="1:12" hidden="1" x14ac:dyDescent="0.2">
      <c r="A266" s="114" t="s">
        <v>13362</v>
      </c>
      <c r="D266" s="114" t="s">
        <v>16073</v>
      </c>
      <c r="E266" s="114">
        <f t="shared" si="4"/>
        <v>2415055000</v>
      </c>
      <c r="F266" s="114" t="s">
        <v>14770</v>
      </c>
      <c r="G266" s="114" t="s">
        <v>16049</v>
      </c>
      <c r="H266" s="114" t="s">
        <v>16074</v>
      </c>
      <c r="I266" s="114" t="s">
        <v>14773</v>
      </c>
    </row>
    <row r="267" spans="1:12" hidden="1" x14ac:dyDescent="0.2">
      <c r="A267" s="114" t="s">
        <v>13362</v>
      </c>
      <c r="D267" s="114" t="s">
        <v>16075</v>
      </c>
      <c r="E267" s="114">
        <f t="shared" si="4"/>
        <v>2415060000</v>
      </c>
      <c r="F267" s="114" t="s">
        <v>14770</v>
      </c>
      <c r="G267" s="114" t="s">
        <v>16049</v>
      </c>
      <c r="H267" s="114" t="s">
        <v>16076</v>
      </c>
      <c r="I267" s="114" t="s">
        <v>14773</v>
      </c>
    </row>
    <row r="268" spans="1:12" hidden="1" x14ac:dyDescent="0.2">
      <c r="A268" s="114" t="s">
        <v>13362</v>
      </c>
      <c r="D268" s="114" t="s">
        <v>16077</v>
      </c>
      <c r="E268" s="114">
        <f t="shared" si="4"/>
        <v>2415065000</v>
      </c>
      <c r="F268" s="114" t="s">
        <v>14770</v>
      </c>
      <c r="G268" s="114" t="s">
        <v>16049</v>
      </c>
      <c r="H268" s="114" t="s">
        <v>16078</v>
      </c>
      <c r="I268" s="114" t="s">
        <v>14773</v>
      </c>
    </row>
    <row r="269" spans="1:12" hidden="1" x14ac:dyDescent="0.2">
      <c r="A269" s="114" t="s">
        <v>13362</v>
      </c>
      <c r="D269" s="114" t="s">
        <v>16079</v>
      </c>
      <c r="E269" s="114">
        <f t="shared" si="4"/>
        <v>2415100000</v>
      </c>
      <c r="F269" s="114" t="s">
        <v>14770</v>
      </c>
      <c r="G269" s="114" t="s">
        <v>16049</v>
      </c>
      <c r="H269" s="114" t="s">
        <v>16080</v>
      </c>
      <c r="I269" s="114" t="s">
        <v>14773</v>
      </c>
    </row>
    <row r="270" spans="1:12" hidden="1" x14ac:dyDescent="0.2">
      <c r="A270" s="114" t="s">
        <v>13362</v>
      </c>
      <c r="D270" s="114" t="s">
        <v>16081</v>
      </c>
      <c r="E270" s="114">
        <f t="shared" si="4"/>
        <v>2415105000</v>
      </c>
      <c r="F270" s="114" t="s">
        <v>14770</v>
      </c>
      <c r="G270" s="114" t="s">
        <v>16049</v>
      </c>
      <c r="H270" s="114" t="s">
        <v>16082</v>
      </c>
      <c r="I270" s="114" t="s">
        <v>14773</v>
      </c>
    </row>
    <row r="271" spans="1:12" hidden="1" x14ac:dyDescent="0.2">
      <c r="A271" s="114" t="s">
        <v>13362</v>
      </c>
      <c r="D271" s="114" t="s">
        <v>16083</v>
      </c>
      <c r="E271" s="114">
        <f t="shared" si="4"/>
        <v>2415110000</v>
      </c>
      <c r="F271" s="114" t="s">
        <v>14770</v>
      </c>
      <c r="G271" s="114" t="s">
        <v>16049</v>
      </c>
      <c r="H271" s="114" t="s">
        <v>16084</v>
      </c>
      <c r="I271" s="114" t="s">
        <v>14773</v>
      </c>
    </row>
    <row r="272" spans="1:12" hidden="1" x14ac:dyDescent="0.2">
      <c r="A272" s="114" t="s">
        <v>13362</v>
      </c>
      <c r="D272" s="114" t="s">
        <v>16085</v>
      </c>
      <c r="E272" s="114">
        <f t="shared" si="4"/>
        <v>2415115000</v>
      </c>
      <c r="F272" s="114" t="s">
        <v>14770</v>
      </c>
      <c r="G272" s="114" t="s">
        <v>16049</v>
      </c>
      <c r="H272" s="114" t="s">
        <v>16086</v>
      </c>
      <c r="I272" s="114" t="s">
        <v>14773</v>
      </c>
    </row>
    <row r="273" spans="1:9" hidden="1" x14ac:dyDescent="0.2">
      <c r="A273" s="114" t="s">
        <v>13362</v>
      </c>
      <c r="D273" s="114" t="s">
        <v>16087</v>
      </c>
      <c r="E273" s="114">
        <f t="shared" si="4"/>
        <v>2415120000</v>
      </c>
      <c r="F273" s="114" t="s">
        <v>14770</v>
      </c>
      <c r="G273" s="114" t="s">
        <v>16049</v>
      </c>
      <c r="H273" s="114" t="s">
        <v>16088</v>
      </c>
      <c r="I273" s="114" t="s">
        <v>14773</v>
      </c>
    </row>
    <row r="274" spans="1:9" hidden="1" x14ac:dyDescent="0.2">
      <c r="A274" s="114" t="s">
        <v>13362</v>
      </c>
      <c r="D274" s="114" t="s">
        <v>16089</v>
      </c>
      <c r="E274" s="114">
        <f t="shared" si="4"/>
        <v>2415125000</v>
      </c>
      <c r="F274" s="114" t="s">
        <v>14770</v>
      </c>
      <c r="G274" s="114" t="s">
        <v>16049</v>
      </c>
      <c r="H274" s="114" t="s">
        <v>16090</v>
      </c>
      <c r="I274" s="114" t="s">
        <v>14773</v>
      </c>
    </row>
    <row r="275" spans="1:9" hidden="1" x14ac:dyDescent="0.2">
      <c r="A275" s="114" t="s">
        <v>13362</v>
      </c>
      <c r="D275" s="114" t="s">
        <v>16091</v>
      </c>
      <c r="E275" s="114">
        <f t="shared" si="4"/>
        <v>2415130000</v>
      </c>
      <c r="F275" s="114" t="s">
        <v>14770</v>
      </c>
      <c r="G275" s="114" t="s">
        <v>16049</v>
      </c>
      <c r="H275" s="114" t="s">
        <v>16092</v>
      </c>
      <c r="I275" s="114" t="s">
        <v>14773</v>
      </c>
    </row>
    <row r="276" spans="1:9" hidden="1" x14ac:dyDescent="0.2">
      <c r="A276" s="114" t="s">
        <v>13362</v>
      </c>
      <c r="D276" s="114" t="s">
        <v>16093</v>
      </c>
      <c r="E276" s="114">
        <f t="shared" si="4"/>
        <v>2415135000</v>
      </c>
      <c r="F276" s="114" t="s">
        <v>14770</v>
      </c>
      <c r="G276" s="114" t="s">
        <v>16049</v>
      </c>
      <c r="H276" s="114" t="s">
        <v>16094</v>
      </c>
      <c r="I276" s="114" t="s">
        <v>14773</v>
      </c>
    </row>
    <row r="277" spans="1:9" hidden="1" x14ac:dyDescent="0.2">
      <c r="A277" s="114" t="s">
        <v>13362</v>
      </c>
      <c r="D277" s="114" t="s">
        <v>16095</v>
      </c>
      <c r="E277" s="114">
        <f t="shared" si="4"/>
        <v>2415140000</v>
      </c>
      <c r="F277" s="114" t="s">
        <v>14770</v>
      </c>
      <c r="G277" s="114" t="s">
        <v>16049</v>
      </c>
      <c r="H277" s="114" t="s">
        <v>13581</v>
      </c>
      <c r="I277" s="114" t="s">
        <v>14773</v>
      </c>
    </row>
    <row r="278" spans="1:9" hidden="1" x14ac:dyDescent="0.2">
      <c r="A278" s="114" t="s">
        <v>13362</v>
      </c>
      <c r="D278" s="114" t="s">
        <v>13582</v>
      </c>
      <c r="E278" s="114">
        <f t="shared" si="4"/>
        <v>2415145000</v>
      </c>
      <c r="F278" s="114" t="s">
        <v>14770</v>
      </c>
      <c r="G278" s="114" t="s">
        <v>16049</v>
      </c>
      <c r="H278" s="114" t="s">
        <v>13583</v>
      </c>
      <c r="I278" s="114" t="s">
        <v>14773</v>
      </c>
    </row>
    <row r="279" spans="1:9" hidden="1" x14ac:dyDescent="0.2">
      <c r="A279" s="114" t="s">
        <v>13362</v>
      </c>
      <c r="D279" s="114" t="s">
        <v>13584</v>
      </c>
      <c r="E279" s="114">
        <f t="shared" si="4"/>
        <v>2415150000</v>
      </c>
      <c r="F279" s="114" t="s">
        <v>14770</v>
      </c>
      <c r="G279" s="114" t="s">
        <v>16049</v>
      </c>
      <c r="H279" s="114" t="s">
        <v>13585</v>
      </c>
      <c r="I279" s="114" t="s">
        <v>14773</v>
      </c>
    </row>
    <row r="280" spans="1:9" hidden="1" x14ac:dyDescent="0.2">
      <c r="A280" s="114" t="s">
        <v>13362</v>
      </c>
      <c r="D280" s="114" t="s">
        <v>13586</v>
      </c>
      <c r="E280" s="114">
        <f t="shared" si="4"/>
        <v>2415155000</v>
      </c>
      <c r="F280" s="114" t="s">
        <v>14770</v>
      </c>
      <c r="G280" s="114" t="s">
        <v>16049</v>
      </c>
      <c r="H280" s="114" t="s">
        <v>13587</v>
      </c>
      <c r="I280" s="114" t="s">
        <v>14773</v>
      </c>
    </row>
    <row r="281" spans="1:9" hidden="1" x14ac:dyDescent="0.2">
      <c r="A281" s="114" t="s">
        <v>13362</v>
      </c>
      <c r="D281" s="114" t="s">
        <v>13588</v>
      </c>
      <c r="E281" s="114">
        <f t="shared" si="4"/>
        <v>2415160000</v>
      </c>
      <c r="F281" s="114" t="s">
        <v>14770</v>
      </c>
      <c r="G281" s="114" t="s">
        <v>16049</v>
      </c>
      <c r="H281" s="114" t="s">
        <v>13589</v>
      </c>
      <c r="I281" s="114" t="s">
        <v>14773</v>
      </c>
    </row>
    <row r="282" spans="1:9" hidden="1" x14ac:dyDescent="0.2">
      <c r="A282" s="114" t="s">
        <v>13362</v>
      </c>
      <c r="D282" s="114" t="s">
        <v>13590</v>
      </c>
      <c r="E282" s="114">
        <f t="shared" si="4"/>
        <v>2415165000</v>
      </c>
      <c r="F282" s="114" t="s">
        <v>14770</v>
      </c>
      <c r="G282" s="114" t="s">
        <v>16049</v>
      </c>
      <c r="H282" s="114" t="s">
        <v>13591</v>
      </c>
      <c r="I282" s="114" t="s">
        <v>14773</v>
      </c>
    </row>
    <row r="283" spans="1:9" hidden="1" x14ac:dyDescent="0.2">
      <c r="A283" s="114" t="s">
        <v>13362</v>
      </c>
      <c r="D283" s="114" t="s">
        <v>13592</v>
      </c>
      <c r="E283" s="114">
        <f t="shared" si="4"/>
        <v>2415200000</v>
      </c>
      <c r="F283" s="114" t="s">
        <v>14770</v>
      </c>
      <c r="G283" s="114" t="s">
        <v>16049</v>
      </c>
      <c r="H283" s="114" t="s">
        <v>13593</v>
      </c>
      <c r="I283" s="114" t="s">
        <v>14773</v>
      </c>
    </row>
    <row r="284" spans="1:9" hidden="1" x14ac:dyDescent="0.2">
      <c r="A284" s="114" t="s">
        <v>13362</v>
      </c>
      <c r="D284" s="114" t="s">
        <v>13594</v>
      </c>
      <c r="E284" s="114">
        <f t="shared" si="4"/>
        <v>2415205000</v>
      </c>
      <c r="F284" s="114" t="s">
        <v>14770</v>
      </c>
      <c r="G284" s="114" t="s">
        <v>16049</v>
      </c>
      <c r="H284" s="114" t="s">
        <v>13595</v>
      </c>
      <c r="I284" s="114" t="s">
        <v>14773</v>
      </c>
    </row>
    <row r="285" spans="1:9" hidden="1" x14ac:dyDescent="0.2">
      <c r="A285" s="114" t="s">
        <v>13362</v>
      </c>
      <c r="D285" s="114" t="s">
        <v>13596</v>
      </c>
      <c r="E285" s="114">
        <f t="shared" si="4"/>
        <v>2415210000</v>
      </c>
      <c r="F285" s="114" t="s">
        <v>14770</v>
      </c>
      <c r="G285" s="114" t="s">
        <v>16049</v>
      </c>
      <c r="H285" s="114" t="s">
        <v>13597</v>
      </c>
      <c r="I285" s="114" t="s">
        <v>14773</v>
      </c>
    </row>
    <row r="286" spans="1:9" hidden="1" x14ac:dyDescent="0.2">
      <c r="A286" s="114" t="s">
        <v>13362</v>
      </c>
      <c r="D286" s="114" t="s">
        <v>13598</v>
      </c>
      <c r="E286" s="114">
        <f t="shared" si="4"/>
        <v>2415215000</v>
      </c>
      <c r="F286" s="114" t="s">
        <v>14770</v>
      </c>
      <c r="G286" s="114" t="s">
        <v>16049</v>
      </c>
      <c r="H286" s="114" t="s">
        <v>10765</v>
      </c>
      <c r="I286" s="114" t="s">
        <v>14773</v>
      </c>
    </row>
    <row r="287" spans="1:9" hidden="1" x14ac:dyDescent="0.2">
      <c r="A287" s="114" t="s">
        <v>13362</v>
      </c>
      <c r="D287" s="114" t="s">
        <v>10766</v>
      </c>
      <c r="E287" s="114">
        <f t="shared" si="4"/>
        <v>2415220000</v>
      </c>
      <c r="F287" s="114" t="s">
        <v>14770</v>
      </c>
      <c r="G287" s="114" t="s">
        <v>16049</v>
      </c>
      <c r="H287" s="114" t="s">
        <v>10760</v>
      </c>
      <c r="I287" s="114" t="s">
        <v>14773</v>
      </c>
    </row>
    <row r="288" spans="1:9" hidden="1" x14ac:dyDescent="0.2">
      <c r="A288" s="114" t="s">
        <v>13362</v>
      </c>
      <c r="D288" s="114" t="s">
        <v>10761</v>
      </c>
      <c r="E288" s="114">
        <f t="shared" si="4"/>
        <v>2415225000</v>
      </c>
      <c r="F288" s="114" t="s">
        <v>14770</v>
      </c>
      <c r="G288" s="114" t="s">
        <v>16049</v>
      </c>
      <c r="H288" s="114" t="s">
        <v>10762</v>
      </c>
      <c r="I288" s="114" t="s">
        <v>14773</v>
      </c>
    </row>
    <row r="289" spans="1:9" hidden="1" x14ac:dyDescent="0.2">
      <c r="A289" s="114" t="s">
        <v>13362</v>
      </c>
      <c r="D289" s="114" t="s">
        <v>10763</v>
      </c>
      <c r="E289" s="114">
        <f t="shared" si="4"/>
        <v>2415230000</v>
      </c>
      <c r="F289" s="114" t="s">
        <v>14770</v>
      </c>
      <c r="G289" s="114" t="s">
        <v>16049</v>
      </c>
      <c r="H289" s="114" t="s">
        <v>10764</v>
      </c>
      <c r="I289" s="114" t="s">
        <v>14773</v>
      </c>
    </row>
    <row r="290" spans="1:9" hidden="1" x14ac:dyDescent="0.2">
      <c r="A290" s="114" t="s">
        <v>13362</v>
      </c>
      <c r="D290" s="114" t="s">
        <v>7728</v>
      </c>
      <c r="E290" s="114">
        <f t="shared" si="4"/>
        <v>2415235000</v>
      </c>
      <c r="F290" s="114" t="s">
        <v>14770</v>
      </c>
      <c r="G290" s="114" t="s">
        <v>16049</v>
      </c>
      <c r="H290" s="114" t="s">
        <v>7729</v>
      </c>
      <c r="I290" s="114" t="s">
        <v>14773</v>
      </c>
    </row>
    <row r="291" spans="1:9" hidden="1" x14ac:dyDescent="0.2">
      <c r="A291" s="114" t="s">
        <v>13362</v>
      </c>
      <c r="D291" s="114" t="s">
        <v>7730</v>
      </c>
      <c r="E291" s="114">
        <f t="shared" si="4"/>
        <v>2415240000</v>
      </c>
      <c r="F291" s="114" t="s">
        <v>14770</v>
      </c>
      <c r="G291" s="114" t="s">
        <v>16049</v>
      </c>
      <c r="H291" s="114" t="s">
        <v>7731</v>
      </c>
      <c r="I291" s="114" t="s">
        <v>14773</v>
      </c>
    </row>
    <row r="292" spans="1:9" hidden="1" x14ac:dyDescent="0.2">
      <c r="A292" s="114" t="s">
        <v>13362</v>
      </c>
      <c r="D292" s="114" t="s">
        <v>7732</v>
      </c>
      <c r="E292" s="114">
        <f t="shared" si="4"/>
        <v>2415245000</v>
      </c>
      <c r="F292" s="114" t="s">
        <v>14770</v>
      </c>
      <c r="G292" s="114" t="s">
        <v>16049</v>
      </c>
      <c r="H292" s="114" t="s">
        <v>7733</v>
      </c>
      <c r="I292" s="114" t="s">
        <v>14773</v>
      </c>
    </row>
    <row r="293" spans="1:9" hidden="1" x14ac:dyDescent="0.2">
      <c r="A293" s="114" t="s">
        <v>13362</v>
      </c>
      <c r="D293" s="114" t="s">
        <v>7734</v>
      </c>
      <c r="E293" s="114">
        <f t="shared" si="4"/>
        <v>2415250000</v>
      </c>
      <c r="F293" s="114" t="s">
        <v>14770</v>
      </c>
      <c r="G293" s="114" t="s">
        <v>16049</v>
      </c>
      <c r="H293" s="114" t="s">
        <v>7735</v>
      </c>
      <c r="I293" s="114" t="s">
        <v>14773</v>
      </c>
    </row>
    <row r="294" spans="1:9" hidden="1" x14ac:dyDescent="0.2">
      <c r="A294" s="114" t="s">
        <v>13362</v>
      </c>
      <c r="D294" s="114" t="s">
        <v>7736</v>
      </c>
      <c r="E294" s="114">
        <f t="shared" si="4"/>
        <v>2415255000</v>
      </c>
      <c r="F294" s="114" t="s">
        <v>14770</v>
      </c>
      <c r="G294" s="114" t="s">
        <v>16049</v>
      </c>
      <c r="H294" s="114" t="s">
        <v>7737</v>
      </c>
      <c r="I294" s="114" t="s">
        <v>14773</v>
      </c>
    </row>
    <row r="295" spans="1:9" hidden="1" x14ac:dyDescent="0.2">
      <c r="A295" s="114" t="s">
        <v>13362</v>
      </c>
      <c r="D295" s="114" t="s">
        <v>7738</v>
      </c>
      <c r="E295" s="114">
        <f t="shared" si="4"/>
        <v>2415260000</v>
      </c>
      <c r="F295" s="114" t="s">
        <v>14770</v>
      </c>
      <c r="G295" s="114" t="s">
        <v>16049</v>
      </c>
      <c r="H295" s="114" t="s">
        <v>7739</v>
      </c>
      <c r="I295" s="114" t="s">
        <v>14773</v>
      </c>
    </row>
    <row r="296" spans="1:9" hidden="1" x14ac:dyDescent="0.2">
      <c r="A296" s="114" t="s">
        <v>13362</v>
      </c>
      <c r="D296" s="114" t="s">
        <v>7740</v>
      </c>
      <c r="E296" s="114">
        <f t="shared" si="4"/>
        <v>2415265000</v>
      </c>
      <c r="F296" s="114" t="s">
        <v>14770</v>
      </c>
      <c r="G296" s="114" t="s">
        <v>16049</v>
      </c>
      <c r="H296" s="114" t="s">
        <v>7741</v>
      </c>
      <c r="I296" s="114" t="s">
        <v>14773</v>
      </c>
    </row>
    <row r="297" spans="1:9" hidden="1" x14ac:dyDescent="0.2">
      <c r="A297" s="114" t="s">
        <v>13362</v>
      </c>
      <c r="D297" s="114" t="s">
        <v>7742</v>
      </c>
      <c r="E297" s="114">
        <f t="shared" si="4"/>
        <v>2415300000</v>
      </c>
      <c r="F297" s="114" t="s">
        <v>14770</v>
      </c>
      <c r="G297" s="114" t="s">
        <v>16049</v>
      </c>
      <c r="H297" s="114" t="s">
        <v>7743</v>
      </c>
      <c r="I297" s="114" t="s">
        <v>14773</v>
      </c>
    </row>
    <row r="298" spans="1:9" hidden="1" x14ac:dyDescent="0.2">
      <c r="A298" s="114" t="s">
        <v>13362</v>
      </c>
      <c r="D298" s="114" t="s">
        <v>7744</v>
      </c>
      <c r="E298" s="114">
        <f t="shared" si="4"/>
        <v>2415305000</v>
      </c>
      <c r="F298" s="114" t="s">
        <v>14770</v>
      </c>
      <c r="G298" s="114" t="s">
        <v>16049</v>
      </c>
      <c r="H298" s="114" t="s">
        <v>7745</v>
      </c>
      <c r="I298" s="114" t="s">
        <v>14773</v>
      </c>
    </row>
    <row r="299" spans="1:9" hidden="1" x14ac:dyDescent="0.2">
      <c r="A299" s="114" t="s">
        <v>13362</v>
      </c>
      <c r="D299" s="114" t="s">
        <v>7746</v>
      </c>
      <c r="E299" s="114">
        <f t="shared" si="4"/>
        <v>2415310000</v>
      </c>
      <c r="F299" s="114" t="s">
        <v>14770</v>
      </c>
      <c r="G299" s="114" t="s">
        <v>16049</v>
      </c>
      <c r="H299" s="114" t="s">
        <v>7747</v>
      </c>
      <c r="I299" s="114" t="s">
        <v>14773</v>
      </c>
    </row>
    <row r="300" spans="1:9" hidden="1" x14ac:dyDescent="0.2">
      <c r="A300" s="114" t="s">
        <v>13362</v>
      </c>
      <c r="D300" s="114" t="s">
        <v>7748</v>
      </c>
      <c r="E300" s="114">
        <f t="shared" si="4"/>
        <v>2415315000</v>
      </c>
      <c r="F300" s="114" t="s">
        <v>14770</v>
      </c>
      <c r="G300" s="114" t="s">
        <v>16049</v>
      </c>
      <c r="H300" s="114" t="s">
        <v>7749</v>
      </c>
      <c r="I300" s="114" t="s">
        <v>14773</v>
      </c>
    </row>
    <row r="301" spans="1:9" hidden="1" x14ac:dyDescent="0.2">
      <c r="A301" s="114" t="s">
        <v>13362</v>
      </c>
      <c r="D301" s="114" t="s">
        <v>7750</v>
      </c>
      <c r="E301" s="114">
        <f t="shared" si="4"/>
        <v>2415320000</v>
      </c>
      <c r="F301" s="114" t="s">
        <v>14770</v>
      </c>
      <c r="G301" s="114" t="s">
        <v>16049</v>
      </c>
      <c r="H301" s="114" t="s">
        <v>7751</v>
      </c>
      <c r="I301" s="114" t="s">
        <v>14773</v>
      </c>
    </row>
    <row r="302" spans="1:9" hidden="1" x14ac:dyDescent="0.2">
      <c r="A302" s="114" t="s">
        <v>13362</v>
      </c>
      <c r="D302" s="114" t="s">
        <v>7752</v>
      </c>
      <c r="E302" s="114">
        <f t="shared" si="4"/>
        <v>2415325000</v>
      </c>
      <c r="F302" s="114" t="s">
        <v>14770</v>
      </c>
      <c r="G302" s="114" t="s">
        <v>16049</v>
      </c>
      <c r="H302" s="114" t="s">
        <v>7753</v>
      </c>
      <c r="I302" s="114" t="s">
        <v>14773</v>
      </c>
    </row>
    <row r="303" spans="1:9" hidden="1" x14ac:dyDescent="0.2">
      <c r="A303" s="114" t="s">
        <v>13362</v>
      </c>
      <c r="D303" s="114" t="s">
        <v>7754</v>
      </c>
      <c r="E303" s="114">
        <f t="shared" si="4"/>
        <v>2415330000</v>
      </c>
      <c r="F303" s="114" t="s">
        <v>14770</v>
      </c>
      <c r="G303" s="114" t="s">
        <v>16049</v>
      </c>
      <c r="H303" s="114" t="s">
        <v>10767</v>
      </c>
      <c r="I303" s="114" t="s">
        <v>14773</v>
      </c>
    </row>
    <row r="304" spans="1:9" hidden="1" x14ac:dyDescent="0.2">
      <c r="A304" s="114" t="s">
        <v>13362</v>
      </c>
      <c r="D304" s="114" t="s">
        <v>10768</v>
      </c>
      <c r="E304" s="114">
        <f t="shared" si="4"/>
        <v>2415335000</v>
      </c>
      <c r="F304" s="114" t="s">
        <v>14770</v>
      </c>
      <c r="G304" s="114" t="s">
        <v>16049</v>
      </c>
      <c r="H304" s="114" t="s">
        <v>10769</v>
      </c>
      <c r="I304" s="114" t="s">
        <v>14773</v>
      </c>
    </row>
    <row r="305" spans="1:12" hidden="1" x14ac:dyDescent="0.2">
      <c r="A305" s="114" t="s">
        <v>13362</v>
      </c>
      <c r="D305" s="114" t="s">
        <v>10770</v>
      </c>
      <c r="E305" s="114">
        <f t="shared" si="4"/>
        <v>2415340000</v>
      </c>
      <c r="F305" s="114" t="s">
        <v>14770</v>
      </c>
      <c r="G305" s="114" t="s">
        <v>16049</v>
      </c>
      <c r="H305" s="114" t="s">
        <v>10771</v>
      </c>
      <c r="I305" s="114" t="s">
        <v>14773</v>
      </c>
    </row>
    <row r="306" spans="1:12" hidden="1" x14ac:dyDescent="0.2">
      <c r="A306" s="114" t="s">
        <v>13362</v>
      </c>
      <c r="D306" s="114" t="s">
        <v>10772</v>
      </c>
      <c r="E306" s="114">
        <f t="shared" si="4"/>
        <v>2415345000</v>
      </c>
      <c r="F306" s="114" t="s">
        <v>14770</v>
      </c>
      <c r="G306" s="114" t="s">
        <v>16049</v>
      </c>
      <c r="H306" s="114" t="s">
        <v>10773</v>
      </c>
      <c r="I306" s="114" t="s">
        <v>14773</v>
      </c>
    </row>
    <row r="307" spans="1:12" hidden="1" x14ac:dyDescent="0.2">
      <c r="A307" s="114" t="s">
        <v>13362</v>
      </c>
      <c r="D307" s="114" t="s">
        <v>10774</v>
      </c>
      <c r="E307" s="114">
        <f t="shared" si="4"/>
        <v>2415350000</v>
      </c>
      <c r="F307" s="114" t="s">
        <v>14770</v>
      </c>
      <c r="G307" s="114" t="s">
        <v>16049</v>
      </c>
      <c r="H307" s="114" t="s">
        <v>10775</v>
      </c>
      <c r="I307" s="114" t="s">
        <v>14773</v>
      </c>
    </row>
    <row r="308" spans="1:12" hidden="1" x14ac:dyDescent="0.2">
      <c r="A308" s="114" t="s">
        <v>13362</v>
      </c>
      <c r="D308" s="114" t="s">
        <v>10776</v>
      </c>
      <c r="E308" s="114">
        <f t="shared" si="4"/>
        <v>2415355000</v>
      </c>
      <c r="F308" s="114" t="s">
        <v>14770</v>
      </c>
      <c r="G308" s="114" t="s">
        <v>16049</v>
      </c>
      <c r="H308" s="114" t="s">
        <v>10777</v>
      </c>
      <c r="I308" s="114" t="s">
        <v>14773</v>
      </c>
    </row>
    <row r="309" spans="1:12" hidden="1" x14ac:dyDescent="0.2">
      <c r="A309" s="114" t="s">
        <v>13362</v>
      </c>
      <c r="D309" s="114" t="s">
        <v>10778</v>
      </c>
      <c r="E309" s="114">
        <f t="shared" si="4"/>
        <v>2415360000</v>
      </c>
      <c r="F309" s="114" t="s">
        <v>14770</v>
      </c>
      <c r="G309" s="114" t="s">
        <v>16049</v>
      </c>
      <c r="H309" s="114" t="s">
        <v>10779</v>
      </c>
      <c r="I309" s="114" t="s">
        <v>14773</v>
      </c>
    </row>
    <row r="310" spans="1:12" hidden="1" x14ac:dyDescent="0.2">
      <c r="A310" s="114" t="s">
        <v>13362</v>
      </c>
      <c r="D310" s="114" t="s">
        <v>10780</v>
      </c>
      <c r="E310" s="114">
        <f t="shared" si="4"/>
        <v>2415365000</v>
      </c>
      <c r="F310" s="114" t="s">
        <v>14770</v>
      </c>
      <c r="G310" s="114" t="s">
        <v>16049</v>
      </c>
      <c r="H310" s="114" t="s">
        <v>10781</v>
      </c>
      <c r="I310" s="114" t="s">
        <v>14773</v>
      </c>
    </row>
    <row r="311" spans="1:12" hidden="1" x14ac:dyDescent="0.2">
      <c r="A311" s="114" t="s">
        <v>13362</v>
      </c>
      <c r="D311" s="114" t="s">
        <v>10782</v>
      </c>
      <c r="E311" s="114">
        <f t="shared" si="4"/>
        <v>2420000000</v>
      </c>
      <c r="F311" s="114" t="s">
        <v>14770</v>
      </c>
      <c r="G311" s="114" t="s">
        <v>10783</v>
      </c>
      <c r="H311" s="114" t="s">
        <v>11601</v>
      </c>
      <c r="I311" s="114" t="s">
        <v>14773</v>
      </c>
    </row>
    <row r="312" spans="1:12" hidden="1" x14ac:dyDescent="0.2">
      <c r="A312" s="114" t="s">
        <v>13362</v>
      </c>
      <c r="D312" s="114" t="s">
        <v>10784</v>
      </c>
      <c r="E312" s="114">
        <f t="shared" si="4"/>
        <v>2420000055</v>
      </c>
      <c r="F312" s="114" t="s">
        <v>14770</v>
      </c>
      <c r="G312" s="114" t="s">
        <v>10783</v>
      </c>
      <c r="H312" s="114" t="s">
        <v>11601</v>
      </c>
      <c r="I312" s="114" t="s">
        <v>10785</v>
      </c>
    </row>
    <row r="313" spans="1:12" hidden="1" x14ac:dyDescent="0.2">
      <c r="A313" s="114" t="s">
        <v>13362</v>
      </c>
      <c r="D313" s="114" t="s">
        <v>10786</v>
      </c>
      <c r="E313" s="114">
        <f t="shared" si="4"/>
        <v>2420000370</v>
      </c>
      <c r="F313" s="114" t="s">
        <v>14770</v>
      </c>
      <c r="G313" s="114" t="s">
        <v>10783</v>
      </c>
      <c r="H313" s="114" t="s">
        <v>11601</v>
      </c>
      <c r="I313" s="114" t="s">
        <v>10787</v>
      </c>
    </row>
    <row r="314" spans="1:12" hidden="1" x14ac:dyDescent="0.2">
      <c r="A314" s="114" t="s">
        <v>13362</v>
      </c>
      <c r="B314" s="117" t="s">
        <v>10439</v>
      </c>
      <c r="C314" s="114" t="s">
        <v>10782</v>
      </c>
      <c r="D314" s="114" t="s">
        <v>10788</v>
      </c>
      <c r="E314" s="114">
        <f t="shared" si="4"/>
        <v>2420000999</v>
      </c>
      <c r="F314" s="114" t="s">
        <v>14770</v>
      </c>
      <c r="G314" s="114" t="s">
        <v>10783</v>
      </c>
      <c r="H314" s="114" t="s">
        <v>11601</v>
      </c>
      <c r="I314" s="114" t="s">
        <v>14793</v>
      </c>
      <c r="K314" s="116">
        <v>37725</v>
      </c>
      <c r="L314" s="114" t="s">
        <v>14794</v>
      </c>
    </row>
    <row r="315" spans="1:12" hidden="1" x14ac:dyDescent="0.2">
      <c r="A315" s="114" t="s">
        <v>13362</v>
      </c>
      <c r="D315" s="114" t="s">
        <v>10789</v>
      </c>
      <c r="E315" s="114">
        <f t="shared" si="4"/>
        <v>2420010000</v>
      </c>
      <c r="F315" s="114" t="s">
        <v>14770</v>
      </c>
      <c r="G315" s="114" t="s">
        <v>10783</v>
      </c>
      <c r="H315" s="114" t="s">
        <v>10790</v>
      </c>
      <c r="I315" s="114" t="s">
        <v>14773</v>
      </c>
    </row>
    <row r="316" spans="1:12" hidden="1" x14ac:dyDescent="0.2">
      <c r="A316" s="114" t="s">
        <v>13362</v>
      </c>
      <c r="D316" s="114" t="s">
        <v>10791</v>
      </c>
      <c r="E316" s="114">
        <f t="shared" si="4"/>
        <v>2420010055</v>
      </c>
      <c r="F316" s="114" t="s">
        <v>14770</v>
      </c>
      <c r="G316" s="114" t="s">
        <v>10783</v>
      </c>
      <c r="H316" s="114" t="s">
        <v>10790</v>
      </c>
      <c r="I316" s="114" t="s">
        <v>10785</v>
      </c>
    </row>
    <row r="317" spans="1:12" hidden="1" x14ac:dyDescent="0.2">
      <c r="A317" s="114" t="s">
        <v>13362</v>
      </c>
      <c r="D317" s="114" t="s">
        <v>10792</v>
      </c>
      <c r="E317" s="114">
        <f t="shared" si="4"/>
        <v>2420010370</v>
      </c>
      <c r="F317" s="114" t="s">
        <v>14770</v>
      </c>
      <c r="G317" s="114" t="s">
        <v>10783</v>
      </c>
      <c r="H317" s="114" t="s">
        <v>10790</v>
      </c>
      <c r="I317" s="114" t="s">
        <v>10787</v>
      </c>
    </row>
    <row r="318" spans="1:12" hidden="1" x14ac:dyDescent="0.2">
      <c r="A318" s="114" t="s">
        <v>13362</v>
      </c>
      <c r="B318" s="117" t="s">
        <v>10439</v>
      </c>
      <c r="C318" s="114" t="s">
        <v>10789</v>
      </c>
      <c r="D318" s="114" t="s">
        <v>10793</v>
      </c>
      <c r="E318" s="114">
        <f t="shared" si="4"/>
        <v>2420010999</v>
      </c>
      <c r="F318" s="114" t="s">
        <v>14770</v>
      </c>
      <c r="G318" s="114" t="s">
        <v>10783</v>
      </c>
      <c r="H318" s="114" t="s">
        <v>10790</v>
      </c>
      <c r="I318" s="114" t="s">
        <v>14793</v>
      </c>
      <c r="K318" s="116">
        <v>37725</v>
      </c>
      <c r="L318" s="114" t="s">
        <v>14794</v>
      </c>
    </row>
    <row r="319" spans="1:12" hidden="1" x14ac:dyDescent="0.2">
      <c r="A319" s="114" t="s">
        <v>13362</v>
      </c>
      <c r="D319" s="114" t="s">
        <v>10794</v>
      </c>
      <c r="E319" s="114">
        <f t="shared" si="4"/>
        <v>2420020000</v>
      </c>
      <c r="F319" s="114" t="s">
        <v>14770</v>
      </c>
      <c r="G319" s="114" t="s">
        <v>10783</v>
      </c>
      <c r="H319" s="114" t="s">
        <v>10795</v>
      </c>
      <c r="I319" s="114" t="s">
        <v>14773</v>
      </c>
    </row>
    <row r="320" spans="1:12" hidden="1" x14ac:dyDescent="0.2">
      <c r="A320" s="114" t="s">
        <v>13362</v>
      </c>
      <c r="D320" s="114" t="s">
        <v>10796</v>
      </c>
      <c r="E320" s="114">
        <f t="shared" si="4"/>
        <v>2420020055</v>
      </c>
      <c r="F320" s="114" t="s">
        <v>14770</v>
      </c>
      <c r="G320" s="114" t="s">
        <v>10783</v>
      </c>
      <c r="H320" s="114" t="s">
        <v>10795</v>
      </c>
      <c r="I320" s="114" t="s">
        <v>10785</v>
      </c>
    </row>
    <row r="321" spans="1:12" hidden="1" x14ac:dyDescent="0.2">
      <c r="A321" s="114" t="s">
        <v>13362</v>
      </c>
      <c r="D321" s="114" t="s">
        <v>10797</v>
      </c>
      <c r="E321" s="114">
        <f t="shared" si="4"/>
        <v>2425000000</v>
      </c>
      <c r="F321" s="114" t="s">
        <v>14770</v>
      </c>
      <c r="G321" s="114" t="s">
        <v>10798</v>
      </c>
      <c r="H321" s="114" t="s">
        <v>11601</v>
      </c>
      <c r="I321" s="114" t="s">
        <v>14773</v>
      </c>
    </row>
    <row r="322" spans="1:12" hidden="1" x14ac:dyDescent="0.2">
      <c r="A322" s="114" t="s">
        <v>13362</v>
      </c>
      <c r="D322" s="114" t="s">
        <v>10799</v>
      </c>
      <c r="E322" s="114">
        <f t="shared" ref="E322:E385" si="5">VALUE(D322)</f>
        <v>2425010000</v>
      </c>
      <c r="F322" s="114" t="s">
        <v>14770</v>
      </c>
      <c r="G322" s="114" t="s">
        <v>10798</v>
      </c>
      <c r="H322" s="114" t="s">
        <v>10800</v>
      </c>
      <c r="I322" s="114" t="s">
        <v>14773</v>
      </c>
    </row>
    <row r="323" spans="1:12" hidden="1" x14ac:dyDescent="0.2">
      <c r="A323" s="114" t="s">
        <v>13362</v>
      </c>
      <c r="D323" s="114" t="s">
        <v>10801</v>
      </c>
      <c r="E323" s="114">
        <f t="shared" si="5"/>
        <v>2425020000</v>
      </c>
      <c r="F323" s="114" t="s">
        <v>14770</v>
      </c>
      <c r="G323" s="114" t="s">
        <v>10798</v>
      </c>
      <c r="H323" s="114" t="s">
        <v>10802</v>
      </c>
      <c r="I323" s="114" t="s">
        <v>14773</v>
      </c>
    </row>
    <row r="324" spans="1:12" hidden="1" x14ac:dyDescent="0.2">
      <c r="A324" s="114" t="s">
        <v>13362</v>
      </c>
      <c r="D324" s="114" t="s">
        <v>10803</v>
      </c>
      <c r="E324" s="114">
        <f t="shared" si="5"/>
        <v>2425030000</v>
      </c>
      <c r="F324" s="114" t="s">
        <v>14770</v>
      </c>
      <c r="G324" s="114" t="s">
        <v>10798</v>
      </c>
      <c r="H324" s="114" t="s">
        <v>10804</v>
      </c>
      <c r="I324" s="114" t="s">
        <v>14773</v>
      </c>
    </row>
    <row r="325" spans="1:12" hidden="1" x14ac:dyDescent="0.2">
      <c r="A325" s="114" t="s">
        <v>13362</v>
      </c>
      <c r="D325" s="114" t="s">
        <v>10805</v>
      </c>
      <c r="E325" s="114">
        <f t="shared" si="5"/>
        <v>2425040000</v>
      </c>
      <c r="F325" s="114" t="s">
        <v>14770</v>
      </c>
      <c r="G325" s="114" t="s">
        <v>10798</v>
      </c>
      <c r="H325" s="114" t="s">
        <v>10806</v>
      </c>
      <c r="I325" s="114" t="s">
        <v>14773</v>
      </c>
    </row>
    <row r="326" spans="1:12" hidden="1" x14ac:dyDescent="0.2">
      <c r="A326" s="114" t="s">
        <v>13362</v>
      </c>
      <c r="D326" s="114" t="s">
        <v>10807</v>
      </c>
      <c r="E326" s="114">
        <f t="shared" si="5"/>
        <v>2430000000</v>
      </c>
      <c r="F326" s="114" t="s">
        <v>14770</v>
      </c>
      <c r="G326" s="114" t="s">
        <v>10808</v>
      </c>
      <c r="H326" s="114" t="s">
        <v>11601</v>
      </c>
      <c r="I326" s="114" t="s">
        <v>14773</v>
      </c>
    </row>
    <row r="327" spans="1:12" hidden="1" x14ac:dyDescent="0.2">
      <c r="A327" s="114" t="s">
        <v>13362</v>
      </c>
      <c r="D327" s="114" t="s">
        <v>10809</v>
      </c>
      <c r="E327" s="114">
        <f t="shared" si="5"/>
        <v>2440000000</v>
      </c>
      <c r="F327" s="114" t="s">
        <v>14770</v>
      </c>
      <c r="G327" s="114" t="s">
        <v>10810</v>
      </c>
      <c r="H327" s="114" t="s">
        <v>11601</v>
      </c>
      <c r="I327" s="114" t="s">
        <v>14773</v>
      </c>
    </row>
    <row r="328" spans="1:12" hidden="1" x14ac:dyDescent="0.2">
      <c r="A328" s="114" t="s">
        <v>13362</v>
      </c>
      <c r="D328" s="114" t="s">
        <v>10811</v>
      </c>
      <c r="E328" s="114">
        <f t="shared" si="5"/>
        <v>2440020000</v>
      </c>
      <c r="F328" s="114" t="s">
        <v>14770</v>
      </c>
      <c r="G328" s="114" t="s">
        <v>10810</v>
      </c>
      <c r="H328" s="114" t="s">
        <v>10812</v>
      </c>
      <c r="I328" s="114" t="s">
        <v>14773</v>
      </c>
    </row>
    <row r="329" spans="1:12" hidden="1" x14ac:dyDescent="0.2">
      <c r="A329" s="114" t="s">
        <v>13362</v>
      </c>
      <c r="D329" s="114" t="s">
        <v>10813</v>
      </c>
      <c r="E329" s="114">
        <f t="shared" si="5"/>
        <v>2460000000</v>
      </c>
      <c r="F329" s="114" t="s">
        <v>14770</v>
      </c>
      <c r="G329" s="114" t="s">
        <v>10814</v>
      </c>
      <c r="H329" s="114" t="s">
        <v>11601</v>
      </c>
      <c r="I329" s="114" t="s">
        <v>14773</v>
      </c>
      <c r="K329" s="116">
        <v>36515</v>
      </c>
      <c r="L329" s="114" t="s">
        <v>10815</v>
      </c>
    </row>
    <row r="330" spans="1:12" hidden="1" x14ac:dyDescent="0.2">
      <c r="A330" s="114" t="s">
        <v>13362</v>
      </c>
      <c r="D330" s="114" t="s">
        <v>10816</v>
      </c>
      <c r="E330" s="114">
        <f t="shared" si="5"/>
        <v>2460100000</v>
      </c>
      <c r="F330" s="114" t="s">
        <v>14770</v>
      </c>
      <c r="G330" s="114" t="s">
        <v>10814</v>
      </c>
      <c r="H330" s="114" t="s">
        <v>10817</v>
      </c>
      <c r="I330" s="114" t="s">
        <v>14773</v>
      </c>
    </row>
    <row r="331" spans="1:12" hidden="1" x14ac:dyDescent="0.2">
      <c r="A331" s="114" t="s">
        <v>13362</v>
      </c>
      <c r="D331" s="114" t="s">
        <v>10818</v>
      </c>
      <c r="E331" s="114">
        <f t="shared" si="5"/>
        <v>2460110000</v>
      </c>
      <c r="F331" s="114" t="s">
        <v>14770</v>
      </c>
      <c r="G331" s="114" t="s">
        <v>10814</v>
      </c>
      <c r="H331" s="114" t="s">
        <v>10819</v>
      </c>
      <c r="I331" s="114" t="s">
        <v>14773</v>
      </c>
    </row>
    <row r="332" spans="1:12" hidden="1" x14ac:dyDescent="0.2">
      <c r="A332" s="114" t="s">
        <v>13362</v>
      </c>
      <c r="D332" s="114" t="s">
        <v>10820</v>
      </c>
      <c r="E332" s="114">
        <f t="shared" si="5"/>
        <v>2460120000</v>
      </c>
      <c r="F332" s="114" t="s">
        <v>14770</v>
      </c>
      <c r="G332" s="114" t="s">
        <v>10814</v>
      </c>
      <c r="H332" s="114" t="s">
        <v>10821</v>
      </c>
      <c r="I332" s="114" t="s">
        <v>14773</v>
      </c>
    </row>
    <row r="333" spans="1:12" hidden="1" x14ac:dyDescent="0.2">
      <c r="A333" s="114" t="s">
        <v>13362</v>
      </c>
      <c r="D333" s="114" t="s">
        <v>10822</v>
      </c>
      <c r="E333" s="114">
        <f t="shared" si="5"/>
        <v>2460130000</v>
      </c>
      <c r="F333" s="114" t="s">
        <v>14770</v>
      </c>
      <c r="G333" s="114" t="s">
        <v>10814</v>
      </c>
      <c r="H333" s="114" t="s">
        <v>10823</v>
      </c>
      <c r="I333" s="114" t="s">
        <v>14773</v>
      </c>
    </row>
    <row r="334" spans="1:12" hidden="1" x14ac:dyDescent="0.2">
      <c r="A334" s="114" t="s">
        <v>13362</v>
      </c>
      <c r="D334" s="114" t="s">
        <v>10824</v>
      </c>
      <c r="E334" s="114">
        <f t="shared" si="5"/>
        <v>2460140000</v>
      </c>
      <c r="F334" s="114" t="s">
        <v>14770</v>
      </c>
      <c r="G334" s="114" t="s">
        <v>10814</v>
      </c>
      <c r="H334" s="114" t="s">
        <v>10825</v>
      </c>
      <c r="I334" s="114" t="s">
        <v>14773</v>
      </c>
    </row>
    <row r="335" spans="1:12" hidden="1" x14ac:dyDescent="0.2">
      <c r="A335" s="114" t="s">
        <v>13362</v>
      </c>
      <c r="D335" s="114" t="s">
        <v>10826</v>
      </c>
      <c r="E335" s="114">
        <f t="shared" si="5"/>
        <v>2460150000</v>
      </c>
      <c r="F335" s="114" t="s">
        <v>14770</v>
      </c>
      <c r="G335" s="114" t="s">
        <v>10814</v>
      </c>
      <c r="H335" s="114" t="s">
        <v>10827</v>
      </c>
      <c r="I335" s="114" t="s">
        <v>14773</v>
      </c>
    </row>
    <row r="336" spans="1:12" hidden="1" x14ac:dyDescent="0.2">
      <c r="A336" s="114" t="s">
        <v>13362</v>
      </c>
      <c r="D336" s="114" t="s">
        <v>10828</v>
      </c>
      <c r="E336" s="114">
        <f t="shared" si="5"/>
        <v>2460160000</v>
      </c>
      <c r="F336" s="114" t="s">
        <v>14770</v>
      </c>
      <c r="G336" s="114" t="s">
        <v>10814</v>
      </c>
      <c r="H336" s="114" t="s">
        <v>10829</v>
      </c>
      <c r="I336" s="114" t="s">
        <v>14773</v>
      </c>
    </row>
    <row r="337" spans="1:9" hidden="1" x14ac:dyDescent="0.2">
      <c r="A337" s="114" t="s">
        <v>13362</v>
      </c>
      <c r="D337" s="114" t="s">
        <v>10830</v>
      </c>
      <c r="E337" s="114">
        <f t="shared" si="5"/>
        <v>2460170000</v>
      </c>
      <c r="F337" s="114" t="s">
        <v>14770</v>
      </c>
      <c r="G337" s="114" t="s">
        <v>10814</v>
      </c>
      <c r="H337" s="114" t="s">
        <v>10831</v>
      </c>
      <c r="I337" s="114" t="s">
        <v>14773</v>
      </c>
    </row>
    <row r="338" spans="1:9" hidden="1" x14ac:dyDescent="0.2">
      <c r="A338" s="114" t="s">
        <v>13362</v>
      </c>
      <c r="D338" s="114" t="s">
        <v>10832</v>
      </c>
      <c r="E338" s="114">
        <f t="shared" si="5"/>
        <v>2460180000</v>
      </c>
      <c r="F338" s="114" t="s">
        <v>14770</v>
      </c>
      <c r="G338" s="114" t="s">
        <v>10814</v>
      </c>
      <c r="H338" s="114" t="s">
        <v>10833</v>
      </c>
      <c r="I338" s="114" t="s">
        <v>14773</v>
      </c>
    </row>
    <row r="339" spans="1:9" hidden="1" x14ac:dyDescent="0.2">
      <c r="A339" s="114" t="s">
        <v>13362</v>
      </c>
      <c r="D339" s="114" t="s">
        <v>10834</v>
      </c>
      <c r="E339" s="114">
        <f t="shared" si="5"/>
        <v>2460190000</v>
      </c>
      <c r="F339" s="114" t="s">
        <v>14770</v>
      </c>
      <c r="G339" s="114" t="s">
        <v>10814</v>
      </c>
      <c r="H339" s="114" t="s">
        <v>10835</v>
      </c>
      <c r="I339" s="114" t="s">
        <v>14773</v>
      </c>
    </row>
    <row r="340" spans="1:9" hidden="1" x14ac:dyDescent="0.2">
      <c r="A340" s="114" t="s">
        <v>13362</v>
      </c>
      <c r="D340" s="114" t="s">
        <v>10836</v>
      </c>
      <c r="E340" s="114">
        <f t="shared" si="5"/>
        <v>2460200000</v>
      </c>
      <c r="F340" s="114" t="s">
        <v>14770</v>
      </c>
      <c r="G340" s="114" t="s">
        <v>10814</v>
      </c>
      <c r="H340" s="114" t="s">
        <v>10837</v>
      </c>
      <c r="I340" s="114" t="s">
        <v>14773</v>
      </c>
    </row>
    <row r="341" spans="1:9" hidden="1" x14ac:dyDescent="0.2">
      <c r="A341" s="114" t="s">
        <v>13362</v>
      </c>
      <c r="D341" s="114" t="s">
        <v>10838</v>
      </c>
      <c r="E341" s="114">
        <f t="shared" si="5"/>
        <v>2460210000</v>
      </c>
      <c r="F341" s="114" t="s">
        <v>14770</v>
      </c>
      <c r="G341" s="114" t="s">
        <v>10814</v>
      </c>
      <c r="H341" s="114" t="s">
        <v>10839</v>
      </c>
      <c r="I341" s="114" t="s">
        <v>14773</v>
      </c>
    </row>
    <row r="342" spans="1:9" hidden="1" x14ac:dyDescent="0.2">
      <c r="A342" s="114" t="s">
        <v>13362</v>
      </c>
      <c r="D342" s="114" t="s">
        <v>10840</v>
      </c>
      <c r="E342" s="114">
        <f t="shared" si="5"/>
        <v>2460220000</v>
      </c>
      <c r="F342" s="114" t="s">
        <v>14770</v>
      </c>
      <c r="G342" s="114" t="s">
        <v>10814</v>
      </c>
      <c r="H342" s="114" t="s">
        <v>13702</v>
      </c>
      <c r="I342" s="114" t="s">
        <v>14773</v>
      </c>
    </row>
    <row r="343" spans="1:9" hidden="1" x14ac:dyDescent="0.2">
      <c r="A343" s="114" t="s">
        <v>13362</v>
      </c>
      <c r="D343" s="114" t="s">
        <v>13703</v>
      </c>
      <c r="E343" s="114">
        <f t="shared" si="5"/>
        <v>2460230000</v>
      </c>
      <c r="F343" s="114" t="s">
        <v>14770</v>
      </c>
      <c r="G343" s="114" t="s">
        <v>10814</v>
      </c>
      <c r="H343" s="114" t="s">
        <v>13704</v>
      </c>
      <c r="I343" s="114" t="s">
        <v>14773</v>
      </c>
    </row>
    <row r="344" spans="1:9" hidden="1" x14ac:dyDescent="0.2">
      <c r="A344" s="114" t="s">
        <v>13362</v>
      </c>
      <c r="D344" s="114" t="s">
        <v>13705</v>
      </c>
      <c r="E344" s="114">
        <f t="shared" si="5"/>
        <v>2460240000</v>
      </c>
      <c r="F344" s="114" t="s">
        <v>14770</v>
      </c>
      <c r="G344" s="114" t="s">
        <v>10814</v>
      </c>
      <c r="H344" s="114" t="s">
        <v>13706</v>
      </c>
      <c r="I344" s="114" t="s">
        <v>14773</v>
      </c>
    </row>
    <row r="345" spans="1:9" hidden="1" x14ac:dyDescent="0.2">
      <c r="A345" s="114" t="s">
        <v>13362</v>
      </c>
      <c r="D345" s="114" t="s">
        <v>13707</v>
      </c>
      <c r="E345" s="114">
        <f t="shared" si="5"/>
        <v>2460250000</v>
      </c>
      <c r="F345" s="114" t="s">
        <v>14770</v>
      </c>
      <c r="G345" s="114" t="s">
        <v>10814</v>
      </c>
      <c r="H345" s="114" t="s">
        <v>13708</v>
      </c>
      <c r="I345" s="114" t="s">
        <v>14773</v>
      </c>
    </row>
    <row r="346" spans="1:9" hidden="1" x14ac:dyDescent="0.2">
      <c r="A346" s="114" t="s">
        <v>13362</v>
      </c>
      <c r="D346" s="114" t="s">
        <v>13709</v>
      </c>
      <c r="E346" s="114">
        <f t="shared" si="5"/>
        <v>2460260000</v>
      </c>
      <c r="F346" s="114" t="s">
        <v>14770</v>
      </c>
      <c r="G346" s="114" t="s">
        <v>10814</v>
      </c>
      <c r="H346" s="114" t="s">
        <v>13710</v>
      </c>
      <c r="I346" s="114" t="s">
        <v>14773</v>
      </c>
    </row>
    <row r="347" spans="1:9" hidden="1" x14ac:dyDescent="0.2">
      <c r="A347" s="114" t="s">
        <v>13362</v>
      </c>
      <c r="D347" s="114" t="s">
        <v>13711</v>
      </c>
      <c r="E347" s="114">
        <f t="shared" si="5"/>
        <v>2460270000</v>
      </c>
      <c r="F347" s="114" t="s">
        <v>14770</v>
      </c>
      <c r="G347" s="114" t="s">
        <v>10814</v>
      </c>
      <c r="H347" s="114" t="s">
        <v>13712</v>
      </c>
      <c r="I347" s="114" t="s">
        <v>14773</v>
      </c>
    </row>
    <row r="348" spans="1:9" hidden="1" x14ac:dyDescent="0.2">
      <c r="A348" s="114" t="s">
        <v>13362</v>
      </c>
      <c r="D348" s="114" t="s">
        <v>13713</v>
      </c>
      <c r="E348" s="114">
        <f t="shared" si="5"/>
        <v>2460290000</v>
      </c>
      <c r="F348" s="114" t="s">
        <v>14770</v>
      </c>
      <c r="G348" s="114" t="s">
        <v>10814</v>
      </c>
      <c r="H348" s="114" t="s">
        <v>13714</v>
      </c>
      <c r="I348" s="114" t="s">
        <v>14773</v>
      </c>
    </row>
    <row r="349" spans="1:9" hidden="1" x14ac:dyDescent="0.2">
      <c r="A349" s="114" t="s">
        <v>13362</v>
      </c>
      <c r="D349" s="114" t="s">
        <v>13715</v>
      </c>
      <c r="E349" s="114">
        <f t="shared" si="5"/>
        <v>2460400000</v>
      </c>
      <c r="F349" s="114" t="s">
        <v>14770</v>
      </c>
      <c r="G349" s="114" t="s">
        <v>10814</v>
      </c>
      <c r="H349" s="114" t="s">
        <v>13716</v>
      </c>
      <c r="I349" s="114" t="s">
        <v>14773</v>
      </c>
    </row>
    <row r="350" spans="1:9" hidden="1" x14ac:dyDescent="0.2">
      <c r="A350" s="114" t="s">
        <v>13362</v>
      </c>
      <c r="D350" s="114" t="s">
        <v>13717</v>
      </c>
      <c r="E350" s="114">
        <f t="shared" si="5"/>
        <v>2460410000</v>
      </c>
      <c r="F350" s="114" t="s">
        <v>14770</v>
      </c>
      <c r="G350" s="114" t="s">
        <v>10814</v>
      </c>
      <c r="H350" s="114" t="s">
        <v>16570</v>
      </c>
      <c r="I350" s="114" t="s">
        <v>14773</v>
      </c>
    </row>
    <row r="351" spans="1:9" hidden="1" x14ac:dyDescent="0.2">
      <c r="A351" s="114" t="s">
        <v>13362</v>
      </c>
      <c r="D351" s="114" t="s">
        <v>16571</v>
      </c>
      <c r="E351" s="114">
        <f t="shared" si="5"/>
        <v>2460420000</v>
      </c>
      <c r="F351" s="114" t="s">
        <v>14770</v>
      </c>
      <c r="G351" s="114" t="s">
        <v>10814</v>
      </c>
      <c r="H351" s="114" t="s">
        <v>16572</v>
      </c>
      <c r="I351" s="114" t="s">
        <v>14773</v>
      </c>
    </row>
    <row r="352" spans="1:9" hidden="1" x14ac:dyDescent="0.2">
      <c r="A352" s="114" t="s">
        <v>13362</v>
      </c>
      <c r="D352" s="114" t="s">
        <v>16573</v>
      </c>
      <c r="E352" s="114">
        <f t="shared" si="5"/>
        <v>2460500000</v>
      </c>
      <c r="F352" s="114" t="s">
        <v>14770</v>
      </c>
      <c r="G352" s="114" t="s">
        <v>10814</v>
      </c>
      <c r="H352" s="114" t="s">
        <v>16574</v>
      </c>
      <c r="I352" s="114" t="s">
        <v>14773</v>
      </c>
    </row>
    <row r="353" spans="1:9" hidden="1" x14ac:dyDescent="0.2">
      <c r="A353" s="114" t="s">
        <v>13362</v>
      </c>
      <c r="D353" s="114" t="s">
        <v>16575</v>
      </c>
      <c r="E353" s="114">
        <f t="shared" si="5"/>
        <v>2460510000</v>
      </c>
      <c r="F353" s="114" t="s">
        <v>14770</v>
      </c>
      <c r="G353" s="114" t="s">
        <v>10814</v>
      </c>
      <c r="H353" s="114" t="s">
        <v>16576</v>
      </c>
      <c r="I353" s="114" t="s">
        <v>14773</v>
      </c>
    </row>
    <row r="354" spans="1:9" hidden="1" x14ac:dyDescent="0.2">
      <c r="A354" s="114" t="s">
        <v>13362</v>
      </c>
      <c r="D354" s="114" t="s">
        <v>16577</v>
      </c>
      <c r="E354" s="114">
        <f t="shared" si="5"/>
        <v>2460520000</v>
      </c>
      <c r="F354" s="114" t="s">
        <v>14770</v>
      </c>
      <c r="G354" s="114" t="s">
        <v>10814</v>
      </c>
      <c r="H354" s="114" t="s">
        <v>16578</v>
      </c>
      <c r="I354" s="114" t="s">
        <v>14773</v>
      </c>
    </row>
    <row r="355" spans="1:9" hidden="1" x14ac:dyDescent="0.2">
      <c r="A355" s="114" t="s">
        <v>13362</v>
      </c>
      <c r="D355" s="114" t="s">
        <v>16579</v>
      </c>
      <c r="E355" s="114">
        <f t="shared" si="5"/>
        <v>2460600000</v>
      </c>
      <c r="F355" s="114" t="s">
        <v>14770</v>
      </c>
      <c r="G355" s="114" t="s">
        <v>10814</v>
      </c>
      <c r="H355" s="114" t="s">
        <v>16580</v>
      </c>
      <c r="I355" s="114" t="s">
        <v>14773</v>
      </c>
    </row>
    <row r="356" spans="1:9" hidden="1" x14ac:dyDescent="0.2">
      <c r="A356" s="114" t="s">
        <v>13362</v>
      </c>
      <c r="D356" s="114" t="s">
        <v>16581</v>
      </c>
      <c r="E356" s="114">
        <f t="shared" si="5"/>
        <v>2460610000</v>
      </c>
      <c r="F356" s="114" t="s">
        <v>14770</v>
      </c>
      <c r="G356" s="114" t="s">
        <v>10814</v>
      </c>
      <c r="H356" s="114" t="s">
        <v>16582</v>
      </c>
      <c r="I356" s="114" t="s">
        <v>14773</v>
      </c>
    </row>
    <row r="357" spans="1:9" hidden="1" x14ac:dyDescent="0.2">
      <c r="A357" s="114" t="s">
        <v>13362</v>
      </c>
      <c r="D357" s="114" t="s">
        <v>16583</v>
      </c>
      <c r="E357" s="114">
        <f t="shared" si="5"/>
        <v>2460620000</v>
      </c>
      <c r="F357" s="114" t="s">
        <v>14770</v>
      </c>
      <c r="G357" s="114" t="s">
        <v>10814</v>
      </c>
      <c r="H357" s="114" t="s">
        <v>16584</v>
      </c>
      <c r="I357" s="114" t="s">
        <v>14773</v>
      </c>
    </row>
    <row r="358" spans="1:9" hidden="1" x14ac:dyDescent="0.2">
      <c r="A358" s="114" t="s">
        <v>13362</v>
      </c>
      <c r="D358" s="114" t="s">
        <v>16585</v>
      </c>
      <c r="E358" s="114">
        <f t="shared" si="5"/>
        <v>2460800000</v>
      </c>
      <c r="F358" s="114" t="s">
        <v>14770</v>
      </c>
      <c r="G358" s="114" t="s">
        <v>10814</v>
      </c>
      <c r="H358" s="114" t="s">
        <v>16586</v>
      </c>
      <c r="I358" s="114" t="s">
        <v>14773</v>
      </c>
    </row>
    <row r="359" spans="1:9" hidden="1" x14ac:dyDescent="0.2">
      <c r="A359" s="114" t="s">
        <v>13362</v>
      </c>
      <c r="D359" s="114" t="s">
        <v>16587</v>
      </c>
      <c r="E359" s="114">
        <f t="shared" si="5"/>
        <v>2460810000</v>
      </c>
      <c r="F359" s="114" t="s">
        <v>14770</v>
      </c>
      <c r="G359" s="114" t="s">
        <v>10814</v>
      </c>
      <c r="H359" s="114" t="s">
        <v>16588</v>
      </c>
      <c r="I359" s="114" t="s">
        <v>14773</v>
      </c>
    </row>
    <row r="360" spans="1:9" hidden="1" x14ac:dyDescent="0.2">
      <c r="A360" s="114" t="s">
        <v>13362</v>
      </c>
      <c r="D360" s="114" t="s">
        <v>16589</v>
      </c>
      <c r="E360" s="114">
        <f t="shared" si="5"/>
        <v>2460820000</v>
      </c>
      <c r="F360" s="114" t="s">
        <v>14770</v>
      </c>
      <c r="G360" s="114" t="s">
        <v>10814</v>
      </c>
      <c r="H360" s="114" t="s">
        <v>16590</v>
      </c>
      <c r="I360" s="114" t="s">
        <v>14773</v>
      </c>
    </row>
    <row r="361" spans="1:9" hidden="1" x14ac:dyDescent="0.2">
      <c r="A361" s="114" t="s">
        <v>13362</v>
      </c>
      <c r="D361" s="114" t="s">
        <v>16591</v>
      </c>
      <c r="E361" s="114">
        <f t="shared" si="5"/>
        <v>2460830000</v>
      </c>
      <c r="F361" s="114" t="s">
        <v>14770</v>
      </c>
      <c r="G361" s="114" t="s">
        <v>10814</v>
      </c>
      <c r="H361" s="114" t="s">
        <v>16211</v>
      </c>
      <c r="I361" s="114" t="s">
        <v>14773</v>
      </c>
    </row>
    <row r="362" spans="1:9" hidden="1" x14ac:dyDescent="0.2">
      <c r="A362" s="114" t="s">
        <v>13362</v>
      </c>
      <c r="D362" s="114" t="s">
        <v>16212</v>
      </c>
      <c r="E362" s="114">
        <f t="shared" si="5"/>
        <v>2460840000</v>
      </c>
      <c r="F362" s="114" t="s">
        <v>14770</v>
      </c>
      <c r="G362" s="114" t="s">
        <v>10814</v>
      </c>
      <c r="H362" s="114" t="s">
        <v>16213</v>
      </c>
      <c r="I362" s="114" t="s">
        <v>14773</v>
      </c>
    </row>
    <row r="363" spans="1:9" hidden="1" x14ac:dyDescent="0.2">
      <c r="A363" s="114" t="s">
        <v>13362</v>
      </c>
      <c r="D363" s="114" t="s">
        <v>16214</v>
      </c>
      <c r="E363" s="114">
        <f t="shared" si="5"/>
        <v>2460890000</v>
      </c>
      <c r="F363" s="114" t="s">
        <v>14770</v>
      </c>
      <c r="G363" s="114" t="s">
        <v>10814</v>
      </c>
      <c r="H363" s="114" t="s">
        <v>16215</v>
      </c>
      <c r="I363" s="114" t="s">
        <v>14773</v>
      </c>
    </row>
    <row r="364" spans="1:9" hidden="1" x14ac:dyDescent="0.2">
      <c r="A364" s="114" t="s">
        <v>13362</v>
      </c>
      <c r="D364" s="114" t="s">
        <v>16216</v>
      </c>
      <c r="E364" s="114">
        <f t="shared" si="5"/>
        <v>2460900000</v>
      </c>
      <c r="F364" s="114" t="s">
        <v>14770</v>
      </c>
      <c r="G364" s="114" t="s">
        <v>10814</v>
      </c>
      <c r="H364" s="114" t="s">
        <v>16217</v>
      </c>
      <c r="I364" s="114" t="s">
        <v>14773</v>
      </c>
    </row>
    <row r="365" spans="1:9" hidden="1" x14ac:dyDescent="0.2">
      <c r="A365" s="114" t="s">
        <v>13362</v>
      </c>
      <c r="D365" s="114" t="s">
        <v>16218</v>
      </c>
      <c r="E365" s="114">
        <f t="shared" si="5"/>
        <v>2460910000</v>
      </c>
      <c r="F365" s="114" t="s">
        <v>14770</v>
      </c>
      <c r="G365" s="114" t="s">
        <v>10814</v>
      </c>
      <c r="H365" s="114" t="s">
        <v>16219</v>
      </c>
      <c r="I365" s="114" t="s">
        <v>14773</v>
      </c>
    </row>
    <row r="366" spans="1:9" hidden="1" x14ac:dyDescent="0.2">
      <c r="A366" s="114" t="s">
        <v>13362</v>
      </c>
      <c r="D366" s="114" t="s">
        <v>16220</v>
      </c>
      <c r="E366" s="114">
        <f t="shared" si="5"/>
        <v>2460920000</v>
      </c>
      <c r="F366" s="114" t="s">
        <v>14770</v>
      </c>
      <c r="G366" s="114" t="s">
        <v>10814</v>
      </c>
      <c r="H366" s="114" t="s">
        <v>16221</v>
      </c>
      <c r="I366" s="114" t="s">
        <v>14773</v>
      </c>
    </row>
    <row r="367" spans="1:9" hidden="1" x14ac:dyDescent="0.2">
      <c r="A367" s="114" t="s">
        <v>13362</v>
      </c>
      <c r="D367" s="114" t="s">
        <v>16222</v>
      </c>
      <c r="E367" s="114">
        <f t="shared" si="5"/>
        <v>2460930000</v>
      </c>
      <c r="F367" s="114" t="s">
        <v>14770</v>
      </c>
      <c r="G367" s="114" t="s">
        <v>10814</v>
      </c>
      <c r="H367" s="114" t="s">
        <v>16223</v>
      </c>
      <c r="I367" s="114" t="s">
        <v>14773</v>
      </c>
    </row>
    <row r="368" spans="1:9" hidden="1" x14ac:dyDescent="0.2">
      <c r="A368" s="114" t="s">
        <v>13362</v>
      </c>
      <c r="D368" s="114" t="s">
        <v>16224</v>
      </c>
      <c r="E368" s="114">
        <f t="shared" si="5"/>
        <v>2460940000</v>
      </c>
      <c r="F368" s="114" t="s">
        <v>14770</v>
      </c>
      <c r="G368" s="114" t="s">
        <v>10814</v>
      </c>
      <c r="H368" s="114" t="s">
        <v>16225</v>
      </c>
      <c r="I368" s="114" t="s">
        <v>14773</v>
      </c>
    </row>
    <row r="369" spans="1:12" hidden="1" x14ac:dyDescent="0.2">
      <c r="A369" s="114" t="s">
        <v>13362</v>
      </c>
      <c r="D369" s="114" t="s">
        <v>16226</v>
      </c>
      <c r="E369" s="114">
        <f t="shared" si="5"/>
        <v>2461000000</v>
      </c>
      <c r="F369" s="114" t="s">
        <v>14770</v>
      </c>
      <c r="G369" s="114" t="s">
        <v>16227</v>
      </c>
      <c r="H369" s="114" t="s">
        <v>11601</v>
      </c>
      <c r="I369" s="114" t="s">
        <v>14773</v>
      </c>
    </row>
    <row r="370" spans="1:12" hidden="1" x14ac:dyDescent="0.2">
      <c r="A370" s="114" t="s">
        <v>13362</v>
      </c>
      <c r="D370" s="114" t="s">
        <v>16228</v>
      </c>
      <c r="E370" s="114">
        <f t="shared" si="5"/>
        <v>2461020000</v>
      </c>
      <c r="F370" s="114" t="s">
        <v>14770</v>
      </c>
      <c r="G370" s="114" t="s">
        <v>16227</v>
      </c>
      <c r="H370" s="114" t="s">
        <v>16229</v>
      </c>
      <c r="I370" s="114" t="s">
        <v>14773</v>
      </c>
    </row>
    <row r="371" spans="1:12" hidden="1" x14ac:dyDescent="0.2">
      <c r="A371" s="114" t="s">
        <v>13362</v>
      </c>
      <c r="D371" s="114" t="s">
        <v>16230</v>
      </c>
      <c r="E371" s="114">
        <f t="shared" si="5"/>
        <v>2461021000</v>
      </c>
      <c r="F371" s="114" t="s">
        <v>14770</v>
      </c>
      <c r="G371" s="114" t="s">
        <v>16227</v>
      </c>
      <c r="H371" s="114" t="s">
        <v>16231</v>
      </c>
      <c r="I371" s="114" t="s">
        <v>14773</v>
      </c>
    </row>
    <row r="372" spans="1:12" hidden="1" x14ac:dyDescent="0.2">
      <c r="A372" s="114" t="s">
        <v>13362</v>
      </c>
      <c r="D372" s="114" t="s">
        <v>16232</v>
      </c>
      <c r="E372" s="114">
        <f t="shared" si="5"/>
        <v>2461022000</v>
      </c>
      <c r="F372" s="114" t="s">
        <v>14770</v>
      </c>
      <c r="G372" s="114" t="s">
        <v>16227</v>
      </c>
      <c r="H372" s="114" t="s">
        <v>16233</v>
      </c>
      <c r="I372" s="114" t="s">
        <v>14773</v>
      </c>
    </row>
    <row r="373" spans="1:12" hidden="1" x14ac:dyDescent="0.2">
      <c r="A373" s="114" t="s">
        <v>13362</v>
      </c>
      <c r="D373" s="114" t="s">
        <v>16234</v>
      </c>
      <c r="E373" s="114">
        <f t="shared" si="5"/>
        <v>2461023000</v>
      </c>
      <c r="F373" s="114" t="s">
        <v>14770</v>
      </c>
      <c r="G373" s="114" t="s">
        <v>16227</v>
      </c>
      <c r="H373" s="114" t="s">
        <v>16235</v>
      </c>
      <c r="I373" s="114" t="s">
        <v>14773</v>
      </c>
    </row>
    <row r="374" spans="1:12" hidden="1" x14ac:dyDescent="0.2">
      <c r="A374" s="114" t="s">
        <v>13362</v>
      </c>
      <c r="D374" s="114" t="s">
        <v>16236</v>
      </c>
      <c r="E374" s="114">
        <f t="shared" si="5"/>
        <v>2461024000</v>
      </c>
      <c r="F374" s="114" t="s">
        <v>14770</v>
      </c>
      <c r="G374" s="114" t="s">
        <v>16227</v>
      </c>
      <c r="H374" s="114" t="s">
        <v>16237</v>
      </c>
      <c r="I374" s="114" t="s">
        <v>14773</v>
      </c>
    </row>
    <row r="375" spans="1:12" hidden="1" x14ac:dyDescent="0.2">
      <c r="A375" s="114" t="s">
        <v>13362</v>
      </c>
      <c r="D375" s="114" t="s">
        <v>16238</v>
      </c>
      <c r="E375" s="114">
        <f t="shared" si="5"/>
        <v>2461050000</v>
      </c>
      <c r="F375" s="114" t="s">
        <v>14770</v>
      </c>
      <c r="G375" s="114" t="s">
        <v>16227</v>
      </c>
      <c r="H375" s="114" t="s">
        <v>16239</v>
      </c>
      <c r="I375" s="114" t="s">
        <v>14773</v>
      </c>
    </row>
    <row r="376" spans="1:12" hidden="1" x14ac:dyDescent="0.2">
      <c r="A376" s="114" t="s">
        <v>13362</v>
      </c>
      <c r="D376" s="114" t="s">
        <v>16240</v>
      </c>
      <c r="E376" s="114">
        <f t="shared" si="5"/>
        <v>2461100000</v>
      </c>
      <c r="F376" s="114" t="s">
        <v>14770</v>
      </c>
      <c r="G376" s="114" t="s">
        <v>16227</v>
      </c>
      <c r="H376" s="114" t="s">
        <v>16241</v>
      </c>
      <c r="I376" s="114" t="s">
        <v>14773</v>
      </c>
    </row>
    <row r="377" spans="1:12" hidden="1" x14ac:dyDescent="0.2">
      <c r="A377" s="114" t="s">
        <v>13362</v>
      </c>
      <c r="D377" s="114" t="s">
        <v>16242</v>
      </c>
      <c r="E377" s="114">
        <f t="shared" si="5"/>
        <v>2461160000</v>
      </c>
      <c r="F377" s="114" t="s">
        <v>14770</v>
      </c>
      <c r="G377" s="114" t="s">
        <v>16227</v>
      </c>
      <c r="H377" s="114" t="s">
        <v>16243</v>
      </c>
      <c r="I377" s="114" t="s">
        <v>14773</v>
      </c>
    </row>
    <row r="378" spans="1:12" hidden="1" x14ac:dyDescent="0.2">
      <c r="A378" s="114" t="s">
        <v>13362</v>
      </c>
      <c r="D378" s="114" t="s">
        <v>16244</v>
      </c>
      <c r="E378" s="114">
        <f t="shared" si="5"/>
        <v>2461200000</v>
      </c>
      <c r="F378" s="114" t="s">
        <v>14770</v>
      </c>
      <c r="G378" s="114" t="s">
        <v>16227</v>
      </c>
      <c r="H378" s="114" t="s">
        <v>12115</v>
      </c>
      <c r="I378" s="114" t="s">
        <v>14773</v>
      </c>
    </row>
    <row r="379" spans="1:12" hidden="1" x14ac:dyDescent="0.2">
      <c r="A379" s="114" t="s">
        <v>13362</v>
      </c>
      <c r="D379" s="114" t="s">
        <v>12116</v>
      </c>
      <c r="E379" s="114">
        <f t="shared" si="5"/>
        <v>2461800000</v>
      </c>
      <c r="F379" s="114" t="s">
        <v>14770</v>
      </c>
      <c r="G379" s="114" t="s">
        <v>16227</v>
      </c>
      <c r="H379" s="114" t="s">
        <v>12117</v>
      </c>
      <c r="I379" s="114" t="s">
        <v>14773</v>
      </c>
    </row>
    <row r="380" spans="1:12" hidden="1" x14ac:dyDescent="0.2">
      <c r="A380" s="114" t="s">
        <v>13362</v>
      </c>
      <c r="D380" s="114" t="s">
        <v>12118</v>
      </c>
      <c r="E380" s="114">
        <f t="shared" si="5"/>
        <v>2461800001</v>
      </c>
      <c r="F380" s="114" t="s">
        <v>14770</v>
      </c>
      <c r="G380" s="114" t="s">
        <v>16227</v>
      </c>
      <c r="H380" s="114" t="s">
        <v>12117</v>
      </c>
      <c r="I380" s="114" t="s">
        <v>12119</v>
      </c>
      <c r="J380" s="116">
        <v>37041</v>
      </c>
    </row>
    <row r="381" spans="1:12" hidden="1" x14ac:dyDescent="0.2">
      <c r="A381" s="114" t="s">
        <v>13362</v>
      </c>
      <c r="D381" s="114" t="s">
        <v>12120</v>
      </c>
      <c r="E381" s="114">
        <f t="shared" si="5"/>
        <v>2461800002</v>
      </c>
      <c r="F381" s="114" t="s">
        <v>14770</v>
      </c>
      <c r="G381" s="114" t="s">
        <v>16227</v>
      </c>
      <c r="H381" s="114" t="s">
        <v>12117</v>
      </c>
      <c r="I381" s="114" t="s">
        <v>12121</v>
      </c>
      <c r="J381" s="116">
        <v>37041</v>
      </c>
    </row>
    <row r="382" spans="1:12" hidden="1" x14ac:dyDescent="0.2">
      <c r="A382" s="114" t="s">
        <v>13362</v>
      </c>
      <c r="B382" s="117" t="s">
        <v>10439</v>
      </c>
      <c r="C382" s="114" t="s">
        <v>12116</v>
      </c>
      <c r="D382" s="114" t="s">
        <v>12122</v>
      </c>
      <c r="E382" s="114">
        <f t="shared" si="5"/>
        <v>2461800999</v>
      </c>
      <c r="F382" s="114" t="s">
        <v>14770</v>
      </c>
      <c r="G382" s="114" t="s">
        <v>16227</v>
      </c>
      <c r="H382" s="114" t="s">
        <v>12117</v>
      </c>
      <c r="I382" s="114" t="s">
        <v>14793</v>
      </c>
      <c r="K382" s="116">
        <v>37725</v>
      </c>
      <c r="L382" s="114" t="s">
        <v>14794</v>
      </c>
    </row>
    <row r="383" spans="1:12" hidden="1" x14ac:dyDescent="0.2">
      <c r="A383" s="114" t="s">
        <v>13362</v>
      </c>
      <c r="D383" s="114" t="s">
        <v>16360</v>
      </c>
      <c r="E383" s="114">
        <f t="shared" si="5"/>
        <v>2461850000</v>
      </c>
      <c r="F383" s="114" t="s">
        <v>14770</v>
      </c>
      <c r="G383" s="114" t="s">
        <v>16227</v>
      </c>
      <c r="H383" s="114" t="s">
        <v>16361</v>
      </c>
      <c r="I383" s="114" t="s">
        <v>11601</v>
      </c>
      <c r="J383" s="116">
        <v>36504</v>
      </c>
    </row>
    <row r="384" spans="1:12" hidden="1" x14ac:dyDescent="0.2">
      <c r="A384" s="114" t="s">
        <v>13362</v>
      </c>
      <c r="D384" s="114" t="s">
        <v>16362</v>
      </c>
      <c r="E384" s="114">
        <f t="shared" si="5"/>
        <v>2461850001</v>
      </c>
      <c r="F384" s="114" t="s">
        <v>14770</v>
      </c>
      <c r="G384" s="114" t="s">
        <v>16227</v>
      </c>
      <c r="H384" s="114" t="s">
        <v>16361</v>
      </c>
      <c r="I384" s="114" t="s">
        <v>16363</v>
      </c>
      <c r="J384" s="116">
        <v>36504</v>
      </c>
    </row>
    <row r="385" spans="1:10" hidden="1" x14ac:dyDescent="0.2">
      <c r="A385" s="114" t="s">
        <v>13362</v>
      </c>
      <c r="D385" s="114" t="s">
        <v>16364</v>
      </c>
      <c r="E385" s="114">
        <f t="shared" si="5"/>
        <v>2461850002</v>
      </c>
      <c r="F385" s="114" t="s">
        <v>14770</v>
      </c>
      <c r="G385" s="114" t="s">
        <v>16227</v>
      </c>
      <c r="H385" s="114" t="s">
        <v>16361</v>
      </c>
      <c r="I385" s="114" t="s">
        <v>16365</v>
      </c>
      <c r="J385" s="116">
        <v>36504</v>
      </c>
    </row>
    <row r="386" spans="1:10" hidden="1" x14ac:dyDescent="0.2">
      <c r="A386" s="114" t="s">
        <v>13362</v>
      </c>
      <c r="D386" s="114" t="s">
        <v>16366</v>
      </c>
      <c r="E386" s="114">
        <f t="shared" ref="E386:E449" si="6">VALUE(D386)</f>
        <v>2461850003</v>
      </c>
      <c r="F386" s="114" t="s">
        <v>14770</v>
      </c>
      <c r="G386" s="114" t="s">
        <v>16227</v>
      </c>
      <c r="H386" s="114" t="s">
        <v>16361</v>
      </c>
      <c r="I386" s="114" t="s">
        <v>16367</v>
      </c>
      <c r="J386" s="116">
        <v>36504</v>
      </c>
    </row>
    <row r="387" spans="1:10" hidden="1" x14ac:dyDescent="0.2">
      <c r="A387" s="114" t="s">
        <v>13362</v>
      </c>
      <c r="D387" s="114" t="s">
        <v>16368</v>
      </c>
      <c r="E387" s="114">
        <f t="shared" si="6"/>
        <v>2461850004</v>
      </c>
      <c r="F387" s="114" t="s">
        <v>14770</v>
      </c>
      <c r="G387" s="114" t="s">
        <v>16227</v>
      </c>
      <c r="H387" s="114" t="s">
        <v>16361</v>
      </c>
      <c r="I387" s="114" t="s">
        <v>16369</v>
      </c>
      <c r="J387" s="116">
        <v>36504</v>
      </c>
    </row>
    <row r="388" spans="1:10" hidden="1" x14ac:dyDescent="0.2">
      <c r="A388" s="114" t="s">
        <v>13362</v>
      </c>
      <c r="D388" s="114" t="s">
        <v>16370</v>
      </c>
      <c r="E388" s="114">
        <f t="shared" si="6"/>
        <v>2461850005</v>
      </c>
      <c r="F388" s="114" t="s">
        <v>14770</v>
      </c>
      <c r="G388" s="114" t="s">
        <v>16227</v>
      </c>
      <c r="H388" s="114" t="s">
        <v>16361</v>
      </c>
      <c r="I388" s="114" t="s">
        <v>16371</v>
      </c>
      <c r="J388" s="116">
        <v>36504</v>
      </c>
    </row>
    <row r="389" spans="1:10" hidden="1" x14ac:dyDescent="0.2">
      <c r="A389" s="114" t="s">
        <v>13362</v>
      </c>
      <c r="D389" s="114" t="s">
        <v>16372</v>
      </c>
      <c r="E389" s="114">
        <f t="shared" si="6"/>
        <v>2461850006</v>
      </c>
      <c r="F389" s="114" t="s">
        <v>14770</v>
      </c>
      <c r="G389" s="114" t="s">
        <v>16227</v>
      </c>
      <c r="H389" s="114" t="s">
        <v>16361</v>
      </c>
      <c r="I389" s="114" t="s">
        <v>16373</v>
      </c>
      <c r="J389" s="116">
        <v>36504</v>
      </c>
    </row>
    <row r="390" spans="1:10" hidden="1" x14ac:dyDescent="0.2">
      <c r="A390" s="114" t="s">
        <v>13362</v>
      </c>
      <c r="D390" s="114" t="s">
        <v>16374</v>
      </c>
      <c r="E390" s="114">
        <f t="shared" si="6"/>
        <v>2461850009</v>
      </c>
      <c r="F390" s="114" t="s">
        <v>14770</v>
      </c>
      <c r="G390" s="114" t="s">
        <v>16227</v>
      </c>
      <c r="H390" s="114" t="s">
        <v>16361</v>
      </c>
      <c r="I390" s="114" t="s">
        <v>16375</v>
      </c>
      <c r="J390" s="116">
        <v>37041</v>
      </c>
    </row>
    <row r="391" spans="1:10" hidden="1" x14ac:dyDescent="0.2">
      <c r="A391" s="114" t="s">
        <v>13362</v>
      </c>
      <c r="D391" s="114" t="s">
        <v>16376</v>
      </c>
      <c r="E391" s="114">
        <f t="shared" si="6"/>
        <v>2461850051</v>
      </c>
      <c r="F391" s="114" t="s">
        <v>14770</v>
      </c>
      <c r="G391" s="114" t="s">
        <v>16227</v>
      </c>
      <c r="H391" s="114" t="s">
        <v>16361</v>
      </c>
      <c r="I391" s="114" t="s">
        <v>16377</v>
      </c>
      <c r="J391" s="116">
        <v>36504</v>
      </c>
    </row>
    <row r="392" spans="1:10" hidden="1" x14ac:dyDescent="0.2">
      <c r="A392" s="114" t="s">
        <v>13362</v>
      </c>
      <c r="D392" s="114" t="s">
        <v>16378</v>
      </c>
      <c r="E392" s="114">
        <f t="shared" si="6"/>
        <v>2461850052</v>
      </c>
      <c r="F392" s="114" t="s">
        <v>14770</v>
      </c>
      <c r="G392" s="114" t="s">
        <v>16227</v>
      </c>
      <c r="H392" s="114" t="s">
        <v>16361</v>
      </c>
      <c r="I392" s="114" t="s">
        <v>16379</v>
      </c>
      <c r="J392" s="116">
        <v>36504</v>
      </c>
    </row>
    <row r="393" spans="1:10" hidden="1" x14ac:dyDescent="0.2">
      <c r="A393" s="114" t="s">
        <v>13362</v>
      </c>
      <c r="D393" s="114" t="s">
        <v>16380</v>
      </c>
      <c r="E393" s="114">
        <f t="shared" si="6"/>
        <v>2461850053</v>
      </c>
      <c r="F393" s="114" t="s">
        <v>14770</v>
      </c>
      <c r="G393" s="114" t="s">
        <v>16227</v>
      </c>
      <c r="H393" s="114" t="s">
        <v>16361</v>
      </c>
      <c r="I393" s="114" t="s">
        <v>16381</v>
      </c>
      <c r="J393" s="116">
        <v>36504</v>
      </c>
    </row>
    <row r="394" spans="1:10" hidden="1" x14ac:dyDescent="0.2">
      <c r="A394" s="114" t="s">
        <v>13362</v>
      </c>
      <c r="D394" s="114" t="s">
        <v>16382</v>
      </c>
      <c r="E394" s="114">
        <f t="shared" si="6"/>
        <v>2461850054</v>
      </c>
      <c r="F394" s="114" t="s">
        <v>14770</v>
      </c>
      <c r="G394" s="114" t="s">
        <v>16227</v>
      </c>
      <c r="H394" s="114" t="s">
        <v>16361</v>
      </c>
      <c r="I394" s="114" t="s">
        <v>16383</v>
      </c>
      <c r="J394" s="116">
        <v>36504</v>
      </c>
    </row>
    <row r="395" spans="1:10" hidden="1" x14ac:dyDescent="0.2">
      <c r="A395" s="114" t="s">
        <v>13362</v>
      </c>
      <c r="D395" s="114" t="s">
        <v>16384</v>
      </c>
      <c r="E395" s="114">
        <f t="shared" si="6"/>
        <v>2461850055</v>
      </c>
      <c r="F395" s="114" t="s">
        <v>14770</v>
      </c>
      <c r="G395" s="114" t="s">
        <v>16227</v>
      </c>
      <c r="H395" s="114" t="s">
        <v>16361</v>
      </c>
      <c r="I395" s="114" t="s">
        <v>16385</v>
      </c>
      <c r="J395" s="116">
        <v>36504</v>
      </c>
    </row>
    <row r="396" spans="1:10" hidden="1" x14ac:dyDescent="0.2">
      <c r="A396" s="114" t="s">
        <v>13362</v>
      </c>
      <c r="D396" s="114" t="s">
        <v>16386</v>
      </c>
      <c r="E396" s="114">
        <f t="shared" si="6"/>
        <v>2461850056</v>
      </c>
      <c r="F396" s="114" t="s">
        <v>14770</v>
      </c>
      <c r="G396" s="114" t="s">
        <v>16227</v>
      </c>
      <c r="H396" s="114" t="s">
        <v>16361</v>
      </c>
      <c r="I396" s="114" t="s">
        <v>16387</v>
      </c>
      <c r="J396" s="116">
        <v>36504</v>
      </c>
    </row>
    <row r="397" spans="1:10" hidden="1" x14ac:dyDescent="0.2">
      <c r="A397" s="114" t="s">
        <v>13362</v>
      </c>
      <c r="D397" s="114" t="s">
        <v>16388</v>
      </c>
      <c r="E397" s="114">
        <f t="shared" si="6"/>
        <v>2461850099</v>
      </c>
      <c r="F397" s="114" t="s">
        <v>14770</v>
      </c>
      <c r="G397" s="114" t="s">
        <v>16227</v>
      </c>
      <c r="H397" s="114" t="s">
        <v>16361</v>
      </c>
      <c r="I397" s="114" t="s">
        <v>16389</v>
      </c>
      <c r="J397" s="116">
        <v>37041</v>
      </c>
    </row>
    <row r="398" spans="1:10" hidden="1" x14ac:dyDescent="0.2">
      <c r="A398" s="114" t="s">
        <v>13362</v>
      </c>
      <c r="D398" s="114" t="s">
        <v>16390</v>
      </c>
      <c r="E398" s="114">
        <f t="shared" si="6"/>
        <v>2461870999</v>
      </c>
      <c r="F398" s="114" t="s">
        <v>14770</v>
      </c>
      <c r="G398" s="114" t="s">
        <v>16227</v>
      </c>
      <c r="H398" s="114" t="s">
        <v>16391</v>
      </c>
      <c r="I398" s="114" t="s">
        <v>16392</v>
      </c>
      <c r="J398" s="116">
        <v>37041</v>
      </c>
    </row>
    <row r="399" spans="1:10" hidden="1" x14ac:dyDescent="0.2">
      <c r="A399" s="114" t="s">
        <v>13362</v>
      </c>
      <c r="D399" s="114" t="s">
        <v>16393</v>
      </c>
      <c r="E399" s="114">
        <f t="shared" si="6"/>
        <v>2461900000</v>
      </c>
      <c r="F399" s="114" t="s">
        <v>14770</v>
      </c>
      <c r="G399" s="114" t="s">
        <v>16227</v>
      </c>
      <c r="H399" s="114" t="s">
        <v>16394</v>
      </c>
      <c r="I399" s="114" t="s">
        <v>14773</v>
      </c>
    </row>
    <row r="400" spans="1:10" hidden="1" x14ac:dyDescent="0.2">
      <c r="A400" s="114" t="s">
        <v>13362</v>
      </c>
      <c r="D400" s="114" t="s">
        <v>16395</v>
      </c>
      <c r="E400" s="114">
        <f t="shared" si="6"/>
        <v>2465000000</v>
      </c>
      <c r="F400" s="114" t="s">
        <v>14770</v>
      </c>
      <c r="G400" s="114" t="s">
        <v>16396</v>
      </c>
      <c r="H400" s="114" t="s">
        <v>16397</v>
      </c>
      <c r="I400" s="114" t="s">
        <v>14773</v>
      </c>
    </row>
    <row r="401" spans="1:12" hidden="1" x14ac:dyDescent="0.2">
      <c r="A401" s="114" t="s">
        <v>13362</v>
      </c>
      <c r="D401" s="114" t="s">
        <v>16398</v>
      </c>
      <c r="E401" s="114">
        <f t="shared" si="6"/>
        <v>2465100000</v>
      </c>
      <c r="F401" s="114" t="s">
        <v>14770</v>
      </c>
      <c r="G401" s="114" t="s">
        <v>16396</v>
      </c>
      <c r="H401" s="114" t="s">
        <v>16399</v>
      </c>
      <c r="I401" s="114" t="s">
        <v>14773</v>
      </c>
    </row>
    <row r="402" spans="1:12" hidden="1" x14ac:dyDescent="0.2">
      <c r="A402" s="114" t="s">
        <v>13362</v>
      </c>
      <c r="D402" s="114" t="s">
        <v>16400</v>
      </c>
      <c r="E402" s="114">
        <f t="shared" si="6"/>
        <v>2465200000</v>
      </c>
      <c r="F402" s="114" t="s">
        <v>14770</v>
      </c>
      <c r="G402" s="114" t="s">
        <v>16396</v>
      </c>
      <c r="H402" s="114" t="s">
        <v>16401</v>
      </c>
      <c r="I402" s="114" t="s">
        <v>14773</v>
      </c>
    </row>
    <row r="403" spans="1:12" hidden="1" x14ac:dyDescent="0.2">
      <c r="A403" s="114" t="s">
        <v>13362</v>
      </c>
      <c r="D403" s="114" t="s">
        <v>16402</v>
      </c>
      <c r="E403" s="114">
        <f t="shared" si="6"/>
        <v>2465400000</v>
      </c>
      <c r="F403" s="114" t="s">
        <v>14770</v>
      </c>
      <c r="G403" s="114" t="s">
        <v>16396</v>
      </c>
      <c r="H403" s="114" t="s">
        <v>16403</v>
      </c>
      <c r="I403" s="114" t="s">
        <v>14773</v>
      </c>
    </row>
    <row r="404" spans="1:12" hidden="1" x14ac:dyDescent="0.2">
      <c r="A404" s="114" t="s">
        <v>13362</v>
      </c>
      <c r="D404" s="114" t="s">
        <v>16404</v>
      </c>
      <c r="E404" s="114">
        <f t="shared" si="6"/>
        <v>2465600000</v>
      </c>
      <c r="F404" s="114" t="s">
        <v>14770</v>
      </c>
      <c r="G404" s="114" t="s">
        <v>16396</v>
      </c>
      <c r="H404" s="114" t="s">
        <v>12115</v>
      </c>
      <c r="I404" s="114" t="s">
        <v>14773</v>
      </c>
    </row>
    <row r="405" spans="1:12" hidden="1" x14ac:dyDescent="0.2">
      <c r="A405" s="114" t="s">
        <v>13362</v>
      </c>
      <c r="D405" s="114" t="s">
        <v>16405</v>
      </c>
      <c r="E405" s="114">
        <f t="shared" si="6"/>
        <v>2465800000</v>
      </c>
      <c r="F405" s="114" t="s">
        <v>14770</v>
      </c>
      <c r="G405" s="114" t="s">
        <v>16396</v>
      </c>
      <c r="H405" s="114" t="s">
        <v>16406</v>
      </c>
      <c r="I405" s="114" t="s">
        <v>14773</v>
      </c>
    </row>
    <row r="406" spans="1:12" hidden="1" x14ac:dyDescent="0.2">
      <c r="A406" s="114" t="s">
        <v>13362</v>
      </c>
      <c r="D406" s="114" t="s">
        <v>16407</v>
      </c>
      <c r="E406" s="114">
        <f t="shared" si="6"/>
        <v>2465900000</v>
      </c>
      <c r="F406" s="114" t="s">
        <v>14770</v>
      </c>
      <c r="G406" s="114" t="s">
        <v>16396</v>
      </c>
      <c r="H406" s="114" t="s">
        <v>16394</v>
      </c>
      <c r="I406" s="114" t="s">
        <v>14773</v>
      </c>
    </row>
    <row r="407" spans="1:12" hidden="1" x14ac:dyDescent="0.2">
      <c r="A407" s="114" t="s">
        <v>13362</v>
      </c>
      <c r="D407" s="114" t="s">
        <v>16408</v>
      </c>
      <c r="E407" s="114">
        <f t="shared" si="6"/>
        <v>2495000000</v>
      </c>
      <c r="F407" s="114" t="s">
        <v>14770</v>
      </c>
      <c r="G407" s="114" t="s">
        <v>16409</v>
      </c>
      <c r="H407" s="114" t="s">
        <v>11601</v>
      </c>
      <c r="I407" s="114" t="s">
        <v>14773</v>
      </c>
    </row>
    <row r="408" spans="1:12" hidden="1" x14ac:dyDescent="0.2">
      <c r="A408" s="114" t="s">
        <v>13362</v>
      </c>
      <c r="D408" s="114" t="s">
        <v>16410</v>
      </c>
      <c r="E408" s="114">
        <f t="shared" si="6"/>
        <v>2501000000</v>
      </c>
      <c r="F408" s="114" t="s">
        <v>16411</v>
      </c>
      <c r="G408" s="114" t="s">
        <v>16412</v>
      </c>
      <c r="H408" s="114" t="s">
        <v>13932</v>
      </c>
      <c r="I408" s="114" t="s">
        <v>13933</v>
      </c>
    </row>
    <row r="409" spans="1:12" hidden="1" x14ac:dyDescent="0.2">
      <c r="A409" s="114" t="s">
        <v>13362</v>
      </c>
      <c r="D409" s="114" t="s">
        <v>13934</v>
      </c>
      <c r="E409" s="114">
        <f t="shared" si="6"/>
        <v>2501000030</v>
      </c>
      <c r="F409" s="114" t="s">
        <v>16411</v>
      </c>
      <c r="G409" s="114" t="s">
        <v>16412</v>
      </c>
      <c r="H409" s="114" t="s">
        <v>13932</v>
      </c>
      <c r="I409" s="114" t="s">
        <v>13935</v>
      </c>
    </row>
    <row r="410" spans="1:12" hidden="1" x14ac:dyDescent="0.2">
      <c r="A410" s="114" t="s">
        <v>13362</v>
      </c>
      <c r="D410" s="114" t="s">
        <v>13936</v>
      </c>
      <c r="E410" s="114">
        <f t="shared" si="6"/>
        <v>2501000060</v>
      </c>
      <c r="F410" s="114" t="s">
        <v>16411</v>
      </c>
      <c r="G410" s="114" t="s">
        <v>16412</v>
      </c>
      <c r="H410" s="114" t="s">
        <v>13932</v>
      </c>
      <c r="I410" s="114" t="s">
        <v>16173</v>
      </c>
    </row>
    <row r="411" spans="1:12" hidden="1" x14ac:dyDescent="0.2">
      <c r="A411" s="114" t="s">
        <v>13362</v>
      </c>
      <c r="D411" s="114" t="s">
        <v>13937</v>
      </c>
      <c r="E411" s="114">
        <f t="shared" si="6"/>
        <v>2501000090</v>
      </c>
      <c r="F411" s="114" t="s">
        <v>16411</v>
      </c>
      <c r="G411" s="114" t="s">
        <v>16412</v>
      </c>
      <c r="H411" s="114" t="s">
        <v>13932</v>
      </c>
      <c r="I411" s="114" t="s">
        <v>16166</v>
      </c>
    </row>
    <row r="412" spans="1:12" hidden="1" x14ac:dyDescent="0.2">
      <c r="A412" s="114" t="s">
        <v>13362</v>
      </c>
      <c r="D412" s="114" t="s">
        <v>13938</v>
      </c>
      <c r="E412" s="114">
        <f t="shared" si="6"/>
        <v>2501000120</v>
      </c>
      <c r="F412" s="114" t="s">
        <v>16411</v>
      </c>
      <c r="G412" s="114" t="s">
        <v>16412</v>
      </c>
      <c r="H412" s="114" t="s">
        <v>13932</v>
      </c>
      <c r="I412" s="114" t="s">
        <v>13939</v>
      </c>
    </row>
    <row r="413" spans="1:12" hidden="1" x14ac:dyDescent="0.2">
      <c r="A413" s="114" t="s">
        <v>13362</v>
      </c>
      <c r="D413" s="114" t="s">
        <v>13940</v>
      </c>
      <c r="E413" s="114">
        <f t="shared" si="6"/>
        <v>2501000150</v>
      </c>
      <c r="F413" s="114" t="s">
        <v>16411</v>
      </c>
      <c r="G413" s="114" t="s">
        <v>16412</v>
      </c>
      <c r="H413" s="114" t="s">
        <v>13932</v>
      </c>
      <c r="I413" s="114" t="s">
        <v>13941</v>
      </c>
    </row>
    <row r="414" spans="1:12" hidden="1" x14ac:dyDescent="0.2">
      <c r="A414" s="114" t="s">
        <v>13362</v>
      </c>
      <c r="D414" s="114" t="s">
        <v>13942</v>
      </c>
      <c r="E414" s="114">
        <f t="shared" si="6"/>
        <v>2501000180</v>
      </c>
      <c r="F414" s="114" t="s">
        <v>16411</v>
      </c>
      <c r="G414" s="114" t="s">
        <v>16412</v>
      </c>
      <c r="H414" s="114" t="s">
        <v>13932</v>
      </c>
      <c r="I414" s="114" t="s">
        <v>16200</v>
      </c>
    </row>
    <row r="415" spans="1:12" hidden="1" x14ac:dyDescent="0.2">
      <c r="A415" s="114" t="s">
        <v>13362</v>
      </c>
      <c r="D415" s="114" t="s">
        <v>13943</v>
      </c>
      <c r="E415" s="114">
        <f t="shared" si="6"/>
        <v>2501000900</v>
      </c>
      <c r="F415" s="114" t="s">
        <v>16411</v>
      </c>
      <c r="G415" s="114" t="s">
        <v>16412</v>
      </c>
      <c r="H415" s="114" t="s">
        <v>13932</v>
      </c>
      <c r="I415" s="114" t="s">
        <v>13944</v>
      </c>
      <c r="K415" s="116"/>
      <c r="L415" s="114"/>
    </row>
    <row r="416" spans="1:12" hidden="1" x14ac:dyDescent="0.2">
      <c r="A416" s="114" t="s">
        <v>13362</v>
      </c>
      <c r="D416" s="114" t="s">
        <v>13945</v>
      </c>
      <c r="E416" s="114">
        <f t="shared" si="6"/>
        <v>2501010000</v>
      </c>
      <c r="F416" s="114" t="s">
        <v>16411</v>
      </c>
      <c r="G416" s="114" t="s">
        <v>16412</v>
      </c>
      <c r="H416" s="114" t="s">
        <v>13946</v>
      </c>
      <c r="I416" s="114" t="s">
        <v>13933</v>
      </c>
    </row>
    <row r="417" spans="1:12" hidden="1" x14ac:dyDescent="0.2">
      <c r="A417" s="114" t="s">
        <v>13362</v>
      </c>
      <c r="D417" s="114" t="s">
        <v>13947</v>
      </c>
      <c r="E417" s="114">
        <f t="shared" si="6"/>
        <v>2501010030</v>
      </c>
      <c r="F417" s="114" t="s">
        <v>16411</v>
      </c>
      <c r="G417" s="114" t="s">
        <v>16412</v>
      </c>
      <c r="H417" s="114" t="s">
        <v>13946</v>
      </c>
      <c r="I417" s="114" t="s">
        <v>13935</v>
      </c>
    </row>
    <row r="418" spans="1:12" hidden="1" x14ac:dyDescent="0.2">
      <c r="A418" s="114" t="s">
        <v>13362</v>
      </c>
      <c r="D418" s="114" t="s">
        <v>13948</v>
      </c>
      <c r="E418" s="114">
        <f t="shared" si="6"/>
        <v>2501010060</v>
      </c>
      <c r="F418" s="114" t="s">
        <v>16411</v>
      </c>
      <c r="G418" s="114" t="s">
        <v>16412</v>
      </c>
      <c r="H418" s="114" t="s">
        <v>13946</v>
      </c>
      <c r="I418" s="114" t="s">
        <v>16173</v>
      </c>
    </row>
    <row r="419" spans="1:12" hidden="1" x14ac:dyDescent="0.2">
      <c r="A419" s="114" t="s">
        <v>13362</v>
      </c>
      <c r="D419" s="114" t="s">
        <v>13949</v>
      </c>
      <c r="E419" s="114">
        <f t="shared" si="6"/>
        <v>2501010090</v>
      </c>
      <c r="F419" s="114" t="s">
        <v>16411</v>
      </c>
      <c r="G419" s="114" t="s">
        <v>16412</v>
      </c>
      <c r="H419" s="114" t="s">
        <v>13946</v>
      </c>
      <c r="I419" s="114" t="s">
        <v>16166</v>
      </c>
    </row>
    <row r="420" spans="1:12" hidden="1" x14ac:dyDescent="0.2">
      <c r="A420" s="114" t="s">
        <v>13362</v>
      </c>
      <c r="D420" s="114" t="s">
        <v>13950</v>
      </c>
      <c r="E420" s="114">
        <f t="shared" si="6"/>
        <v>2501010120</v>
      </c>
      <c r="F420" s="114" t="s">
        <v>16411</v>
      </c>
      <c r="G420" s="114" t="s">
        <v>16412</v>
      </c>
      <c r="H420" s="114" t="s">
        <v>13946</v>
      </c>
      <c r="I420" s="114" t="s">
        <v>13939</v>
      </c>
    </row>
    <row r="421" spans="1:12" hidden="1" x14ac:dyDescent="0.2">
      <c r="A421" s="114" t="s">
        <v>13362</v>
      </c>
      <c r="D421" s="114" t="s">
        <v>13951</v>
      </c>
      <c r="E421" s="114">
        <f t="shared" si="6"/>
        <v>2501010150</v>
      </c>
      <c r="F421" s="114" t="s">
        <v>16411</v>
      </c>
      <c r="G421" s="114" t="s">
        <v>16412</v>
      </c>
      <c r="H421" s="114" t="s">
        <v>13946</v>
      </c>
      <c r="I421" s="114" t="s">
        <v>13941</v>
      </c>
    </row>
    <row r="422" spans="1:12" hidden="1" x14ac:dyDescent="0.2">
      <c r="A422" s="114" t="s">
        <v>13362</v>
      </c>
      <c r="D422" s="114" t="s">
        <v>13952</v>
      </c>
      <c r="E422" s="114">
        <f t="shared" si="6"/>
        <v>2501010180</v>
      </c>
      <c r="F422" s="114" t="s">
        <v>16411</v>
      </c>
      <c r="G422" s="114" t="s">
        <v>16412</v>
      </c>
      <c r="H422" s="114" t="s">
        <v>13946</v>
      </c>
      <c r="I422" s="114" t="s">
        <v>16200</v>
      </c>
    </row>
    <row r="423" spans="1:12" hidden="1" x14ac:dyDescent="0.2">
      <c r="A423" s="114" t="s">
        <v>13362</v>
      </c>
      <c r="D423" s="114" t="s">
        <v>13953</v>
      </c>
      <c r="E423" s="114">
        <f t="shared" si="6"/>
        <v>2501010900</v>
      </c>
      <c r="F423" s="114" t="s">
        <v>16411</v>
      </c>
      <c r="G423" s="114" t="s">
        <v>16412</v>
      </c>
      <c r="H423" s="114" t="s">
        <v>13946</v>
      </c>
      <c r="I423" s="114" t="s">
        <v>13944</v>
      </c>
      <c r="K423" s="116"/>
      <c r="L423" s="114"/>
    </row>
    <row r="424" spans="1:12" hidden="1" x14ac:dyDescent="0.2">
      <c r="A424" s="114" t="s">
        <v>13362</v>
      </c>
      <c r="D424" s="114" t="s">
        <v>13954</v>
      </c>
      <c r="E424" s="114">
        <f t="shared" si="6"/>
        <v>2501050000</v>
      </c>
      <c r="F424" s="114" t="s">
        <v>16411</v>
      </c>
      <c r="G424" s="114" t="s">
        <v>16412</v>
      </c>
      <c r="H424" s="114" t="s">
        <v>13955</v>
      </c>
      <c r="I424" s="114" t="s">
        <v>13933</v>
      </c>
    </row>
    <row r="425" spans="1:12" hidden="1" x14ac:dyDescent="0.2">
      <c r="A425" s="114" t="s">
        <v>13362</v>
      </c>
      <c r="D425" s="114" t="s">
        <v>13956</v>
      </c>
      <c r="E425" s="114">
        <f t="shared" si="6"/>
        <v>2501050030</v>
      </c>
      <c r="F425" s="114" t="s">
        <v>16411</v>
      </c>
      <c r="G425" s="114" t="s">
        <v>16412</v>
      </c>
      <c r="H425" s="114" t="s">
        <v>13955</v>
      </c>
      <c r="I425" s="114" t="s">
        <v>13935</v>
      </c>
    </row>
    <row r="426" spans="1:12" hidden="1" x14ac:dyDescent="0.2">
      <c r="A426" s="114" t="s">
        <v>13362</v>
      </c>
      <c r="D426" s="114" t="s">
        <v>13957</v>
      </c>
      <c r="E426" s="114">
        <f t="shared" si="6"/>
        <v>2501050060</v>
      </c>
      <c r="F426" s="114" t="s">
        <v>16411</v>
      </c>
      <c r="G426" s="114" t="s">
        <v>16412</v>
      </c>
      <c r="H426" s="114" t="s">
        <v>13955</v>
      </c>
      <c r="I426" s="114" t="s">
        <v>16173</v>
      </c>
    </row>
    <row r="427" spans="1:12" hidden="1" x14ac:dyDescent="0.2">
      <c r="A427" s="114" t="s">
        <v>13362</v>
      </c>
      <c r="D427" s="114" t="s">
        <v>13958</v>
      </c>
      <c r="E427" s="114">
        <f t="shared" si="6"/>
        <v>2501050090</v>
      </c>
      <c r="F427" s="114" t="s">
        <v>16411</v>
      </c>
      <c r="G427" s="114" t="s">
        <v>16412</v>
      </c>
      <c r="H427" s="114" t="s">
        <v>13955</v>
      </c>
      <c r="I427" s="114" t="s">
        <v>16166</v>
      </c>
    </row>
    <row r="428" spans="1:12" hidden="1" x14ac:dyDescent="0.2">
      <c r="A428" s="114" t="s">
        <v>13362</v>
      </c>
      <c r="D428" s="114" t="s">
        <v>13959</v>
      </c>
      <c r="E428" s="114">
        <f t="shared" si="6"/>
        <v>2501050120</v>
      </c>
      <c r="F428" s="114" t="s">
        <v>16411</v>
      </c>
      <c r="G428" s="114" t="s">
        <v>16412</v>
      </c>
      <c r="H428" s="114" t="s">
        <v>13955</v>
      </c>
      <c r="I428" s="114" t="s">
        <v>13939</v>
      </c>
    </row>
    <row r="429" spans="1:12" hidden="1" x14ac:dyDescent="0.2">
      <c r="A429" s="114" t="s">
        <v>13362</v>
      </c>
      <c r="D429" s="114" t="s">
        <v>13960</v>
      </c>
      <c r="E429" s="114">
        <f t="shared" si="6"/>
        <v>2501050150</v>
      </c>
      <c r="F429" s="114" t="s">
        <v>16411</v>
      </c>
      <c r="G429" s="114" t="s">
        <v>16412</v>
      </c>
      <c r="H429" s="114" t="s">
        <v>13955</v>
      </c>
      <c r="I429" s="114" t="s">
        <v>13941</v>
      </c>
    </row>
    <row r="430" spans="1:12" hidden="1" x14ac:dyDescent="0.2">
      <c r="A430" s="114" t="s">
        <v>13362</v>
      </c>
      <c r="D430" s="114" t="s">
        <v>13961</v>
      </c>
      <c r="E430" s="114">
        <f t="shared" si="6"/>
        <v>2501050180</v>
      </c>
      <c r="F430" s="114" t="s">
        <v>16411</v>
      </c>
      <c r="G430" s="114" t="s">
        <v>16412</v>
      </c>
      <c r="H430" s="114" t="s">
        <v>13955</v>
      </c>
      <c r="I430" s="114" t="s">
        <v>16200</v>
      </c>
    </row>
    <row r="431" spans="1:12" hidden="1" x14ac:dyDescent="0.2">
      <c r="A431" s="114" t="s">
        <v>13362</v>
      </c>
      <c r="D431" s="114" t="s">
        <v>13962</v>
      </c>
      <c r="E431" s="114">
        <f t="shared" si="6"/>
        <v>2501050900</v>
      </c>
      <c r="F431" s="114" t="s">
        <v>16411</v>
      </c>
      <c r="G431" s="114" t="s">
        <v>16412</v>
      </c>
      <c r="H431" s="114" t="s">
        <v>13955</v>
      </c>
      <c r="I431" s="114" t="s">
        <v>13944</v>
      </c>
      <c r="K431" s="116"/>
      <c r="L431" s="114"/>
    </row>
    <row r="432" spans="1:12" hidden="1" x14ac:dyDescent="0.2">
      <c r="A432" s="114" t="s">
        <v>13362</v>
      </c>
      <c r="D432" s="114" t="s">
        <v>13963</v>
      </c>
      <c r="E432" s="114">
        <f t="shared" si="6"/>
        <v>2501060000</v>
      </c>
      <c r="F432" s="114" t="s">
        <v>16411</v>
      </c>
      <c r="G432" s="114" t="s">
        <v>16412</v>
      </c>
      <c r="H432" s="114" t="s">
        <v>13964</v>
      </c>
      <c r="I432" s="114" t="s">
        <v>13965</v>
      </c>
    </row>
    <row r="433" spans="1:9" hidden="1" x14ac:dyDescent="0.2">
      <c r="A433" s="114" t="s">
        <v>13362</v>
      </c>
      <c r="D433" s="114" t="s">
        <v>13966</v>
      </c>
      <c r="E433" s="114">
        <f t="shared" si="6"/>
        <v>2501060050</v>
      </c>
      <c r="F433" s="114" t="s">
        <v>16411</v>
      </c>
      <c r="G433" s="114" t="s">
        <v>16412</v>
      </c>
      <c r="H433" s="114" t="s">
        <v>13964</v>
      </c>
      <c r="I433" s="114" t="s">
        <v>13967</v>
      </c>
    </row>
    <row r="434" spans="1:9" hidden="1" x14ac:dyDescent="0.2">
      <c r="A434" s="114" t="s">
        <v>13362</v>
      </c>
      <c r="D434" s="114" t="s">
        <v>13968</v>
      </c>
      <c r="E434" s="114">
        <f t="shared" si="6"/>
        <v>2501060051</v>
      </c>
      <c r="F434" s="114" t="s">
        <v>16411</v>
      </c>
      <c r="G434" s="114" t="s">
        <v>16412</v>
      </c>
      <c r="H434" s="114" t="s">
        <v>13964</v>
      </c>
      <c r="I434" s="114" t="s">
        <v>13969</v>
      </c>
    </row>
    <row r="435" spans="1:9" hidden="1" x14ac:dyDescent="0.2">
      <c r="A435" s="114" t="s">
        <v>13362</v>
      </c>
      <c r="D435" s="114" t="s">
        <v>13970</v>
      </c>
      <c r="E435" s="114">
        <f t="shared" si="6"/>
        <v>2501060052</v>
      </c>
      <c r="F435" s="114" t="s">
        <v>16411</v>
      </c>
      <c r="G435" s="114" t="s">
        <v>16412</v>
      </c>
      <c r="H435" s="114" t="s">
        <v>13964</v>
      </c>
      <c r="I435" s="114" t="s">
        <v>13971</v>
      </c>
    </row>
    <row r="436" spans="1:9" hidden="1" x14ac:dyDescent="0.2">
      <c r="A436" s="114" t="s">
        <v>13362</v>
      </c>
      <c r="D436" s="114" t="s">
        <v>13972</v>
      </c>
      <c r="E436" s="114">
        <f t="shared" si="6"/>
        <v>2501060053</v>
      </c>
      <c r="F436" s="114" t="s">
        <v>16411</v>
      </c>
      <c r="G436" s="114" t="s">
        <v>16412</v>
      </c>
      <c r="H436" s="114" t="s">
        <v>13964</v>
      </c>
      <c r="I436" s="114" t="s">
        <v>13973</v>
      </c>
    </row>
    <row r="437" spans="1:9" hidden="1" x14ac:dyDescent="0.2">
      <c r="A437" s="114" t="s">
        <v>13362</v>
      </c>
      <c r="D437" s="114" t="s">
        <v>13974</v>
      </c>
      <c r="E437" s="114">
        <f t="shared" si="6"/>
        <v>2501060100</v>
      </c>
      <c r="F437" s="114" t="s">
        <v>16411</v>
      </c>
      <c r="G437" s="114" t="s">
        <v>16412</v>
      </c>
      <c r="H437" s="114" t="s">
        <v>13964</v>
      </c>
      <c r="I437" s="114" t="s">
        <v>13975</v>
      </c>
    </row>
    <row r="438" spans="1:9" hidden="1" x14ac:dyDescent="0.2">
      <c r="A438" s="114" t="s">
        <v>13362</v>
      </c>
      <c r="D438" s="114" t="s">
        <v>13976</v>
      </c>
      <c r="E438" s="114">
        <f t="shared" si="6"/>
        <v>2501060101</v>
      </c>
      <c r="F438" s="114" t="s">
        <v>16411</v>
      </c>
      <c r="G438" s="114" t="s">
        <v>16412</v>
      </c>
      <c r="H438" s="114" t="s">
        <v>13964</v>
      </c>
      <c r="I438" s="114" t="s">
        <v>13977</v>
      </c>
    </row>
    <row r="439" spans="1:9" hidden="1" x14ac:dyDescent="0.2">
      <c r="A439" s="114" t="s">
        <v>13362</v>
      </c>
      <c r="D439" s="114" t="s">
        <v>13978</v>
      </c>
      <c r="E439" s="114">
        <f t="shared" si="6"/>
        <v>2501060102</v>
      </c>
      <c r="F439" s="114" t="s">
        <v>16411</v>
      </c>
      <c r="G439" s="114" t="s">
        <v>16412</v>
      </c>
      <c r="H439" s="114" t="s">
        <v>13964</v>
      </c>
      <c r="I439" s="114" t="s">
        <v>13979</v>
      </c>
    </row>
    <row r="440" spans="1:9" hidden="1" x14ac:dyDescent="0.2">
      <c r="A440" s="114" t="s">
        <v>13362</v>
      </c>
      <c r="D440" s="114" t="s">
        <v>13980</v>
      </c>
      <c r="E440" s="114">
        <f t="shared" si="6"/>
        <v>2501060103</v>
      </c>
      <c r="F440" s="114" t="s">
        <v>16411</v>
      </c>
      <c r="G440" s="114" t="s">
        <v>16412</v>
      </c>
      <c r="H440" s="114" t="s">
        <v>13964</v>
      </c>
      <c r="I440" s="114" t="s">
        <v>13981</v>
      </c>
    </row>
    <row r="441" spans="1:9" hidden="1" x14ac:dyDescent="0.2">
      <c r="A441" s="114" t="s">
        <v>13362</v>
      </c>
      <c r="D441" s="114" t="s">
        <v>13982</v>
      </c>
      <c r="E441" s="114">
        <f t="shared" si="6"/>
        <v>2501060200</v>
      </c>
      <c r="F441" s="114" t="s">
        <v>16411</v>
      </c>
      <c r="G441" s="114" t="s">
        <v>16412</v>
      </c>
      <c r="H441" s="114" t="s">
        <v>13964</v>
      </c>
      <c r="I441" s="114" t="s">
        <v>13983</v>
      </c>
    </row>
    <row r="442" spans="1:9" hidden="1" x14ac:dyDescent="0.2">
      <c r="A442" s="114" t="s">
        <v>13362</v>
      </c>
      <c r="D442" s="114" t="s">
        <v>13984</v>
      </c>
      <c r="E442" s="114">
        <f t="shared" si="6"/>
        <v>2501060201</v>
      </c>
      <c r="F442" s="114" t="s">
        <v>16411</v>
      </c>
      <c r="G442" s="114" t="s">
        <v>16412</v>
      </c>
      <c r="H442" s="114" t="s">
        <v>13964</v>
      </c>
      <c r="I442" s="114" t="s">
        <v>13985</v>
      </c>
    </row>
    <row r="443" spans="1:9" hidden="1" x14ac:dyDescent="0.2">
      <c r="A443" s="114" t="s">
        <v>13362</v>
      </c>
      <c r="D443" s="114" t="s">
        <v>13986</v>
      </c>
      <c r="E443" s="114">
        <f t="shared" si="6"/>
        <v>2501070000</v>
      </c>
      <c r="F443" s="114" t="s">
        <v>16411</v>
      </c>
      <c r="G443" s="114" t="s">
        <v>16412</v>
      </c>
      <c r="H443" s="114" t="s">
        <v>13987</v>
      </c>
      <c r="I443" s="114" t="s">
        <v>13988</v>
      </c>
    </row>
    <row r="444" spans="1:9" hidden="1" x14ac:dyDescent="0.2">
      <c r="A444" s="114" t="s">
        <v>13362</v>
      </c>
      <c r="D444" s="114" t="s">
        <v>13989</v>
      </c>
      <c r="E444" s="114">
        <f t="shared" si="6"/>
        <v>2501070050</v>
      </c>
      <c r="F444" s="114" t="s">
        <v>16411</v>
      </c>
      <c r="G444" s="114" t="s">
        <v>16412</v>
      </c>
      <c r="H444" s="114" t="s">
        <v>13987</v>
      </c>
      <c r="I444" s="114" t="s">
        <v>13967</v>
      </c>
    </row>
    <row r="445" spans="1:9" hidden="1" x14ac:dyDescent="0.2">
      <c r="A445" s="114" t="s">
        <v>13362</v>
      </c>
      <c r="D445" s="114" t="s">
        <v>13990</v>
      </c>
      <c r="E445" s="114">
        <f t="shared" si="6"/>
        <v>2501070051</v>
      </c>
      <c r="F445" s="114" t="s">
        <v>16411</v>
      </c>
      <c r="G445" s="114" t="s">
        <v>16412</v>
      </c>
      <c r="H445" s="114" t="s">
        <v>13987</v>
      </c>
      <c r="I445" s="114" t="s">
        <v>13969</v>
      </c>
    </row>
    <row r="446" spans="1:9" hidden="1" x14ac:dyDescent="0.2">
      <c r="A446" s="114" t="s">
        <v>13362</v>
      </c>
      <c r="D446" s="114" t="s">
        <v>13991</v>
      </c>
      <c r="E446" s="114">
        <f t="shared" si="6"/>
        <v>2501070052</v>
      </c>
      <c r="F446" s="114" t="s">
        <v>16411</v>
      </c>
      <c r="G446" s="114" t="s">
        <v>16412</v>
      </c>
      <c r="H446" s="114" t="s">
        <v>13987</v>
      </c>
      <c r="I446" s="114" t="s">
        <v>13971</v>
      </c>
    </row>
    <row r="447" spans="1:9" hidden="1" x14ac:dyDescent="0.2">
      <c r="A447" s="114" t="s">
        <v>13362</v>
      </c>
      <c r="D447" s="114" t="s">
        <v>13992</v>
      </c>
      <c r="E447" s="114">
        <f t="shared" si="6"/>
        <v>2501070053</v>
      </c>
      <c r="F447" s="114" t="s">
        <v>16411</v>
      </c>
      <c r="G447" s="114" t="s">
        <v>16412</v>
      </c>
      <c r="H447" s="114" t="s">
        <v>13987</v>
      </c>
      <c r="I447" s="114" t="s">
        <v>13973</v>
      </c>
    </row>
    <row r="448" spans="1:9" hidden="1" x14ac:dyDescent="0.2">
      <c r="A448" s="114" t="s">
        <v>13362</v>
      </c>
      <c r="D448" s="114" t="s">
        <v>13993</v>
      </c>
      <c r="E448" s="114">
        <f t="shared" si="6"/>
        <v>2501070100</v>
      </c>
      <c r="F448" s="114" t="s">
        <v>16411</v>
      </c>
      <c r="G448" s="114" t="s">
        <v>16412</v>
      </c>
      <c r="H448" s="114" t="s">
        <v>13987</v>
      </c>
      <c r="I448" s="114" t="s">
        <v>13975</v>
      </c>
    </row>
    <row r="449" spans="1:10" hidden="1" x14ac:dyDescent="0.2">
      <c r="A449" s="114" t="s">
        <v>13362</v>
      </c>
      <c r="D449" s="114" t="s">
        <v>13994</v>
      </c>
      <c r="E449" s="114">
        <f t="shared" si="6"/>
        <v>2501070101</v>
      </c>
      <c r="F449" s="114" t="s">
        <v>16411</v>
      </c>
      <c r="G449" s="114" t="s">
        <v>16412</v>
      </c>
      <c r="H449" s="114" t="s">
        <v>13987</v>
      </c>
      <c r="I449" s="114" t="s">
        <v>13977</v>
      </c>
    </row>
    <row r="450" spans="1:10" hidden="1" x14ac:dyDescent="0.2">
      <c r="A450" s="114" t="s">
        <v>13362</v>
      </c>
      <c r="D450" s="114" t="s">
        <v>13995</v>
      </c>
      <c r="E450" s="114">
        <f t="shared" ref="E450:E513" si="7">VALUE(D450)</f>
        <v>2501070102</v>
      </c>
      <c r="F450" s="114" t="s">
        <v>16411</v>
      </c>
      <c r="G450" s="114" t="s">
        <v>16412</v>
      </c>
      <c r="H450" s="114" t="s">
        <v>13987</v>
      </c>
      <c r="I450" s="114" t="s">
        <v>13979</v>
      </c>
    </row>
    <row r="451" spans="1:10" hidden="1" x14ac:dyDescent="0.2">
      <c r="A451" s="114" t="s">
        <v>13362</v>
      </c>
      <c r="D451" s="114" t="s">
        <v>13996</v>
      </c>
      <c r="E451" s="114">
        <f t="shared" si="7"/>
        <v>2501070103</v>
      </c>
      <c r="F451" s="114" t="s">
        <v>16411</v>
      </c>
      <c r="G451" s="114" t="s">
        <v>16412</v>
      </c>
      <c r="H451" s="114" t="s">
        <v>13987</v>
      </c>
      <c r="I451" s="114" t="s">
        <v>13981</v>
      </c>
    </row>
    <row r="452" spans="1:10" hidden="1" x14ac:dyDescent="0.2">
      <c r="A452" s="114" t="s">
        <v>13362</v>
      </c>
      <c r="D452" s="114" t="s">
        <v>13997</v>
      </c>
      <c r="E452" s="114">
        <f t="shared" si="7"/>
        <v>2501070200</v>
      </c>
      <c r="F452" s="114" t="s">
        <v>16411</v>
      </c>
      <c r="G452" s="114" t="s">
        <v>16412</v>
      </c>
      <c r="H452" s="114" t="s">
        <v>13987</v>
      </c>
      <c r="I452" s="114" t="s">
        <v>13983</v>
      </c>
    </row>
    <row r="453" spans="1:10" hidden="1" x14ac:dyDescent="0.2">
      <c r="A453" s="114" t="s">
        <v>13362</v>
      </c>
      <c r="D453" s="114" t="s">
        <v>13998</v>
      </c>
      <c r="E453" s="114">
        <f t="shared" si="7"/>
        <v>2501070201</v>
      </c>
      <c r="F453" s="114" t="s">
        <v>16411</v>
      </c>
      <c r="G453" s="114" t="s">
        <v>16412</v>
      </c>
      <c r="H453" s="114" t="s">
        <v>13987</v>
      </c>
      <c r="I453" s="114" t="s">
        <v>13985</v>
      </c>
    </row>
    <row r="454" spans="1:10" hidden="1" x14ac:dyDescent="0.2">
      <c r="A454" s="114" t="s">
        <v>13362</v>
      </c>
      <c r="D454" s="114" t="s">
        <v>13999</v>
      </c>
      <c r="E454" s="114">
        <f t="shared" si="7"/>
        <v>2501080050</v>
      </c>
      <c r="F454" s="114" t="s">
        <v>16411</v>
      </c>
      <c r="G454" s="114" t="s">
        <v>16412</v>
      </c>
      <c r="H454" s="114" t="s">
        <v>14000</v>
      </c>
      <c r="I454" s="114" t="s">
        <v>13967</v>
      </c>
      <c r="J454" s="116">
        <v>37469</v>
      </c>
    </row>
    <row r="455" spans="1:10" hidden="1" x14ac:dyDescent="0.2">
      <c r="A455" s="114" t="s">
        <v>13362</v>
      </c>
      <c r="D455" s="114" t="s">
        <v>14001</v>
      </c>
      <c r="E455" s="114">
        <f t="shared" si="7"/>
        <v>2501080100</v>
      </c>
      <c r="F455" s="114" t="s">
        <v>16411</v>
      </c>
      <c r="G455" s="114" t="s">
        <v>16412</v>
      </c>
      <c r="H455" s="114" t="s">
        <v>14000</v>
      </c>
      <c r="I455" s="114" t="s">
        <v>13975</v>
      </c>
      <c r="J455" s="116">
        <v>37469</v>
      </c>
    </row>
    <row r="456" spans="1:10" hidden="1" x14ac:dyDescent="0.2">
      <c r="A456" s="114" t="s">
        <v>13362</v>
      </c>
      <c r="D456" s="114" t="s">
        <v>14002</v>
      </c>
      <c r="E456" s="114">
        <f t="shared" si="7"/>
        <v>2501995000</v>
      </c>
      <c r="F456" s="114" t="s">
        <v>16411</v>
      </c>
      <c r="G456" s="114" t="s">
        <v>16412</v>
      </c>
      <c r="H456" s="114" t="s">
        <v>14003</v>
      </c>
      <c r="I456" s="114" t="s">
        <v>13933</v>
      </c>
    </row>
    <row r="457" spans="1:10" hidden="1" x14ac:dyDescent="0.2">
      <c r="A457" s="114" t="s">
        <v>13362</v>
      </c>
      <c r="D457" s="114" t="s">
        <v>14004</v>
      </c>
      <c r="E457" s="114">
        <f t="shared" si="7"/>
        <v>2501995030</v>
      </c>
      <c r="F457" s="114" t="s">
        <v>16411</v>
      </c>
      <c r="G457" s="114" t="s">
        <v>16412</v>
      </c>
      <c r="H457" s="114" t="s">
        <v>14003</v>
      </c>
      <c r="I457" s="114" t="s">
        <v>13935</v>
      </c>
    </row>
    <row r="458" spans="1:10" hidden="1" x14ac:dyDescent="0.2">
      <c r="A458" s="114" t="s">
        <v>13362</v>
      </c>
      <c r="D458" s="114" t="s">
        <v>14005</v>
      </c>
      <c r="E458" s="114">
        <f t="shared" si="7"/>
        <v>2501995060</v>
      </c>
      <c r="F458" s="114" t="s">
        <v>16411</v>
      </c>
      <c r="G458" s="114" t="s">
        <v>16412</v>
      </c>
      <c r="H458" s="114" t="s">
        <v>14003</v>
      </c>
      <c r="I458" s="114" t="s">
        <v>16173</v>
      </c>
    </row>
    <row r="459" spans="1:10" hidden="1" x14ac:dyDescent="0.2">
      <c r="A459" s="114" t="s">
        <v>13362</v>
      </c>
      <c r="D459" s="114" t="s">
        <v>14006</v>
      </c>
      <c r="E459" s="114">
        <f t="shared" si="7"/>
        <v>2501995090</v>
      </c>
      <c r="F459" s="114" t="s">
        <v>16411</v>
      </c>
      <c r="G459" s="114" t="s">
        <v>16412</v>
      </c>
      <c r="H459" s="114" t="s">
        <v>14003</v>
      </c>
      <c r="I459" s="114" t="s">
        <v>16166</v>
      </c>
    </row>
    <row r="460" spans="1:10" hidden="1" x14ac:dyDescent="0.2">
      <c r="A460" s="114" t="s">
        <v>13362</v>
      </c>
      <c r="D460" s="114" t="s">
        <v>14007</v>
      </c>
      <c r="E460" s="114">
        <f t="shared" si="7"/>
        <v>2501995120</v>
      </c>
      <c r="F460" s="114" t="s">
        <v>16411</v>
      </c>
      <c r="G460" s="114" t="s">
        <v>16412</v>
      </c>
      <c r="H460" s="114" t="s">
        <v>14003</v>
      </c>
      <c r="I460" s="114" t="s">
        <v>13939</v>
      </c>
    </row>
    <row r="461" spans="1:10" hidden="1" x14ac:dyDescent="0.2">
      <c r="A461" s="114" t="s">
        <v>13362</v>
      </c>
      <c r="D461" s="114" t="s">
        <v>14008</v>
      </c>
      <c r="E461" s="114">
        <f t="shared" si="7"/>
        <v>2501995150</v>
      </c>
      <c r="F461" s="114" t="s">
        <v>16411</v>
      </c>
      <c r="G461" s="114" t="s">
        <v>16412</v>
      </c>
      <c r="H461" s="114" t="s">
        <v>14003</v>
      </c>
      <c r="I461" s="114" t="s">
        <v>13941</v>
      </c>
    </row>
    <row r="462" spans="1:10" hidden="1" x14ac:dyDescent="0.2">
      <c r="A462" s="114" t="s">
        <v>13362</v>
      </c>
      <c r="D462" s="114" t="s">
        <v>14009</v>
      </c>
      <c r="E462" s="114">
        <f t="shared" si="7"/>
        <v>2501995180</v>
      </c>
      <c r="F462" s="114" t="s">
        <v>16411</v>
      </c>
      <c r="G462" s="114" t="s">
        <v>16412</v>
      </c>
      <c r="H462" s="114" t="s">
        <v>14003</v>
      </c>
      <c r="I462" s="114" t="s">
        <v>16200</v>
      </c>
    </row>
    <row r="463" spans="1:10" hidden="1" x14ac:dyDescent="0.2">
      <c r="A463" s="114" t="s">
        <v>13362</v>
      </c>
      <c r="D463" s="114" t="s">
        <v>14010</v>
      </c>
      <c r="E463" s="114">
        <f t="shared" si="7"/>
        <v>2505000000</v>
      </c>
      <c r="F463" s="114" t="s">
        <v>16411</v>
      </c>
      <c r="G463" s="114" t="s">
        <v>14011</v>
      </c>
      <c r="H463" s="114" t="s">
        <v>14012</v>
      </c>
      <c r="I463" s="114" t="s">
        <v>13933</v>
      </c>
    </row>
    <row r="464" spans="1:10" hidden="1" x14ac:dyDescent="0.2">
      <c r="A464" s="114" t="s">
        <v>13362</v>
      </c>
      <c r="D464" s="114" t="s">
        <v>14013</v>
      </c>
      <c r="E464" s="114">
        <f t="shared" si="7"/>
        <v>2505000030</v>
      </c>
      <c r="F464" s="114" t="s">
        <v>16411</v>
      </c>
      <c r="G464" s="114" t="s">
        <v>14011</v>
      </c>
      <c r="H464" s="114" t="s">
        <v>14012</v>
      </c>
      <c r="I464" s="114" t="s">
        <v>13935</v>
      </c>
    </row>
    <row r="465" spans="1:9" hidden="1" x14ac:dyDescent="0.2">
      <c r="A465" s="114" t="s">
        <v>13362</v>
      </c>
      <c r="D465" s="114" t="s">
        <v>14014</v>
      </c>
      <c r="E465" s="114">
        <f t="shared" si="7"/>
        <v>2505000060</v>
      </c>
      <c r="F465" s="114" t="s">
        <v>16411</v>
      </c>
      <c r="G465" s="114" t="s">
        <v>14011</v>
      </c>
      <c r="H465" s="114" t="s">
        <v>14012</v>
      </c>
      <c r="I465" s="114" t="s">
        <v>16173</v>
      </c>
    </row>
    <row r="466" spans="1:9" hidden="1" x14ac:dyDescent="0.2">
      <c r="A466" s="114" t="s">
        <v>13362</v>
      </c>
      <c r="D466" s="114" t="s">
        <v>14015</v>
      </c>
      <c r="E466" s="114">
        <f t="shared" si="7"/>
        <v>2505000090</v>
      </c>
      <c r="F466" s="114" t="s">
        <v>16411</v>
      </c>
      <c r="G466" s="114" t="s">
        <v>14011</v>
      </c>
      <c r="H466" s="114" t="s">
        <v>14012</v>
      </c>
      <c r="I466" s="114" t="s">
        <v>16166</v>
      </c>
    </row>
    <row r="467" spans="1:9" hidden="1" x14ac:dyDescent="0.2">
      <c r="A467" s="114" t="s">
        <v>13362</v>
      </c>
      <c r="D467" s="114" t="s">
        <v>14016</v>
      </c>
      <c r="E467" s="114">
        <f t="shared" si="7"/>
        <v>2505000120</v>
      </c>
      <c r="F467" s="114" t="s">
        <v>16411</v>
      </c>
      <c r="G467" s="114" t="s">
        <v>14011</v>
      </c>
      <c r="H467" s="114" t="s">
        <v>14012</v>
      </c>
      <c r="I467" s="114" t="s">
        <v>13939</v>
      </c>
    </row>
    <row r="468" spans="1:9" hidden="1" x14ac:dyDescent="0.2">
      <c r="A468" s="114" t="s">
        <v>13362</v>
      </c>
      <c r="D468" s="114" t="s">
        <v>14017</v>
      </c>
      <c r="E468" s="114">
        <f t="shared" si="7"/>
        <v>2505000150</v>
      </c>
      <c r="F468" s="114" t="s">
        <v>16411</v>
      </c>
      <c r="G468" s="114" t="s">
        <v>14011</v>
      </c>
      <c r="H468" s="114" t="s">
        <v>14012</v>
      </c>
      <c r="I468" s="114" t="s">
        <v>13941</v>
      </c>
    </row>
    <row r="469" spans="1:9" hidden="1" x14ac:dyDescent="0.2">
      <c r="A469" s="114" t="s">
        <v>13362</v>
      </c>
      <c r="D469" s="114" t="s">
        <v>14018</v>
      </c>
      <c r="E469" s="114">
        <f t="shared" si="7"/>
        <v>2505000180</v>
      </c>
      <c r="F469" s="114" t="s">
        <v>16411</v>
      </c>
      <c r="G469" s="114" t="s">
        <v>14011</v>
      </c>
      <c r="H469" s="114" t="s">
        <v>14012</v>
      </c>
      <c r="I469" s="114" t="s">
        <v>16200</v>
      </c>
    </row>
    <row r="470" spans="1:9" hidden="1" x14ac:dyDescent="0.2">
      <c r="A470" s="114" t="s">
        <v>13362</v>
      </c>
      <c r="D470" s="114" t="s">
        <v>14019</v>
      </c>
      <c r="E470" s="114">
        <f t="shared" si="7"/>
        <v>2505000900</v>
      </c>
      <c r="F470" s="114" t="s">
        <v>16411</v>
      </c>
      <c r="G470" s="114" t="s">
        <v>14011</v>
      </c>
      <c r="H470" s="114" t="s">
        <v>14012</v>
      </c>
      <c r="I470" s="114" t="s">
        <v>13944</v>
      </c>
    </row>
    <row r="471" spans="1:9" hidden="1" x14ac:dyDescent="0.2">
      <c r="A471" s="114" t="s">
        <v>13362</v>
      </c>
      <c r="D471" s="114" t="s">
        <v>14020</v>
      </c>
      <c r="E471" s="114">
        <f t="shared" si="7"/>
        <v>2505010000</v>
      </c>
      <c r="F471" s="114" t="s">
        <v>16411</v>
      </c>
      <c r="G471" s="114" t="s">
        <v>14011</v>
      </c>
      <c r="H471" s="114" t="s">
        <v>14021</v>
      </c>
      <c r="I471" s="114" t="s">
        <v>13933</v>
      </c>
    </row>
    <row r="472" spans="1:9" hidden="1" x14ac:dyDescent="0.2">
      <c r="A472" s="114" t="s">
        <v>13362</v>
      </c>
      <c r="D472" s="114" t="s">
        <v>14022</v>
      </c>
      <c r="E472" s="114">
        <f t="shared" si="7"/>
        <v>2505010030</v>
      </c>
      <c r="F472" s="114" t="s">
        <v>16411</v>
      </c>
      <c r="G472" s="114" t="s">
        <v>14011</v>
      </c>
      <c r="H472" s="114" t="s">
        <v>14021</v>
      </c>
      <c r="I472" s="114" t="s">
        <v>13935</v>
      </c>
    </row>
    <row r="473" spans="1:9" hidden="1" x14ac:dyDescent="0.2">
      <c r="A473" s="114" t="s">
        <v>13362</v>
      </c>
      <c r="D473" s="114" t="s">
        <v>14023</v>
      </c>
      <c r="E473" s="114">
        <f t="shared" si="7"/>
        <v>2505010060</v>
      </c>
      <c r="F473" s="114" t="s">
        <v>16411</v>
      </c>
      <c r="G473" s="114" t="s">
        <v>14011</v>
      </c>
      <c r="H473" s="114" t="s">
        <v>14021</v>
      </c>
      <c r="I473" s="114" t="s">
        <v>16173</v>
      </c>
    </row>
    <row r="474" spans="1:9" hidden="1" x14ac:dyDescent="0.2">
      <c r="A474" s="114" t="s">
        <v>13362</v>
      </c>
      <c r="D474" s="114" t="s">
        <v>14024</v>
      </c>
      <c r="E474" s="114">
        <f t="shared" si="7"/>
        <v>2505010090</v>
      </c>
      <c r="F474" s="114" t="s">
        <v>16411</v>
      </c>
      <c r="G474" s="114" t="s">
        <v>14011</v>
      </c>
      <c r="H474" s="114" t="s">
        <v>14021</v>
      </c>
      <c r="I474" s="114" t="s">
        <v>16166</v>
      </c>
    </row>
    <row r="475" spans="1:9" hidden="1" x14ac:dyDescent="0.2">
      <c r="A475" s="114" t="s">
        <v>13362</v>
      </c>
      <c r="D475" s="114" t="s">
        <v>14025</v>
      </c>
      <c r="E475" s="114">
        <f t="shared" si="7"/>
        <v>2505010120</v>
      </c>
      <c r="F475" s="114" t="s">
        <v>16411</v>
      </c>
      <c r="G475" s="114" t="s">
        <v>14011</v>
      </c>
      <c r="H475" s="114" t="s">
        <v>14021</v>
      </c>
      <c r="I475" s="114" t="s">
        <v>13939</v>
      </c>
    </row>
    <row r="476" spans="1:9" hidden="1" x14ac:dyDescent="0.2">
      <c r="A476" s="114" t="s">
        <v>13362</v>
      </c>
      <c r="D476" s="114" t="s">
        <v>14026</v>
      </c>
      <c r="E476" s="114">
        <f t="shared" si="7"/>
        <v>2505010150</v>
      </c>
      <c r="F476" s="114" t="s">
        <v>16411</v>
      </c>
      <c r="G476" s="114" t="s">
        <v>14011</v>
      </c>
      <c r="H476" s="114" t="s">
        <v>14021</v>
      </c>
      <c r="I476" s="114" t="s">
        <v>13941</v>
      </c>
    </row>
    <row r="477" spans="1:9" hidden="1" x14ac:dyDescent="0.2">
      <c r="A477" s="114" t="s">
        <v>13362</v>
      </c>
      <c r="D477" s="114" t="s">
        <v>14027</v>
      </c>
      <c r="E477" s="114">
        <f t="shared" si="7"/>
        <v>2505010180</v>
      </c>
      <c r="F477" s="114" t="s">
        <v>16411</v>
      </c>
      <c r="G477" s="114" t="s">
        <v>14011</v>
      </c>
      <c r="H477" s="114" t="s">
        <v>14021</v>
      </c>
      <c r="I477" s="114" t="s">
        <v>16200</v>
      </c>
    </row>
    <row r="478" spans="1:9" hidden="1" x14ac:dyDescent="0.2">
      <c r="A478" s="114" t="s">
        <v>13362</v>
      </c>
      <c r="D478" s="114" t="s">
        <v>14028</v>
      </c>
      <c r="E478" s="114">
        <f t="shared" si="7"/>
        <v>2505010900</v>
      </c>
      <c r="F478" s="114" t="s">
        <v>16411</v>
      </c>
      <c r="G478" s="114" t="s">
        <v>14011</v>
      </c>
      <c r="H478" s="114" t="s">
        <v>14021</v>
      </c>
      <c r="I478" s="114" t="s">
        <v>13944</v>
      </c>
    </row>
    <row r="479" spans="1:9" hidden="1" x14ac:dyDescent="0.2">
      <c r="A479" s="114" t="s">
        <v>13362</v>
      </c>
      <c r="D479" s="114" t="s">
        <v>14029</v>
      </c>
      <c r="E479" s="114">
        <f t="shared" si="7"/>
        <v>2505020000</v>
      </c>
      <c r="F479" s="114" t="s">
        <v>16411</v>
      </c>
      <c r="G479" s="114" t="s">
        <v>14011</v>
      </c>
      <c r="H479" s="114" t="s">
        <v>14030</v>
      </c>
      <c r="I479" s="114" t="s">
        <v>13933</v>
      </c>
    </row>
    <row r="480" spans="1:9" hidden="1" x14ac:dyDescent="0.2">
      <c r="A480" s="114" t="s">
        <v>13362</v>
      </c>
      <c r="D480" s="114" t="s">
        <v>14031</v>
      </c>
      <c r="E480" s="114">
        <f t="shared" si="7"/>
        <v>2505020030</v>
      </c>
      <c r="F480" s="114" t="s">
        <v>16411</v>
      </c>
      <c r="G480" s="114" t="s">
        <v>14011</v>
      </c>
      <c r="H480" s="114" t="s">
        <v>14030</v>
      </c>
      <c r="I480" s="114" t="s">
        <v>13935</v>
      </c>
    </row>
    <row r="481" spans="1:10" hidden="1" x14ac:dyDescent="0.2">
      <c r="A481" s="114" t="s">
        <v>13362</v>
      </c>
      <c r="D481" s="114" t="s">
        <v>14032</v>
      </c>
      <c r="E481" s="114">
        <f t="shared" si="7"/>
        <v>2505020060</v>
      </c>
      <c r="F481" s="114" t="s">
        <v>16411</v>
      </c>
      <c r="G481" s="114" t="s">
        <v>14011</v>
      </c>
      <c r="H481" s="114" t="s">
        <v>14030</v>
      </c>
      <c r="I481" s="114" t="s">
        <v>16173</v>
      </c>
    </row>
    <row r="482" spans="1:10" hidden="1" x14ac:dyDescent="0.2">
      <c r="A482" s="114" t="s">
        <v>13362</v>
      </c>
      <c r="D482" s="114" t="s">
        <v>14033</v>
      </c>
      <c r="E482" s="114">
        <f t="shared" si="7"/>
        <v>2505020090</v>
      </c>
      <c r="F482" s="114" t="s">
        <v>16411</v>
      </c>
      <c r="G482" s="114" t="s">
        <v>14011</v>
      </c>
      <c r="H482" s="114" t="s">
        <v>14030</v>
      </c>
      <c r="I482" s="114" t="s">
        <v>16166</v>
      </c>
    </row>
    <row r="483" spans="1:10" hidden="1" x14ac:dyDescent="0.2">
      <c r="A483" s="114" t="s">
        <v>13362</v>
      </c>
      <c r="D483" s="114" t="s">
        <v>14034</v>
      </c>
      <c r="E483" s="114">
        <f t="shared" si="7"/>
        <v>2505020120</v>
      </c>
      <c r="F483" s="114" t="s">
        <v>16411</v>
      </c>
      <c r="G483" s="114" t="s">
        <v>14011</v>
      </c>
      <c r="H483" s="114" t="s">
        <v>14030</v>
      </c>
      <c r="I483" s="114" t="s">
        <v>13939</v>
      </c>
    </row>
    <row r="484" spans="1:10" hidden="1" x14ac:dyDescent="0.2">
      <c r="A484" s="114" t="s">
        <v>13362</v>
      </c>
      <c r="D484" s="114" t="s">
        <v>14035</v>
      </c>
      <c r="E484" s="114">
        <f t="shared" si="7"/>
        <v>2505020121</v>
      </c>
      <c r="F484" s="114" t="s">
        <v>16411</v>
      </c>
      <c r="G484" s="114" t="s">
        <v>14011</v>
      </c>
      <c r="H484" s="114" t="s">
        <v>14030</v>
      </c>
      <c r="I484" s="114" t="s">
        <v>14036</v>
      </c>
      <c r="J484" s="116">
        <v>37484</v>
      </c>
    </row>
    <row r="485" spans="1:10" hidden="1" x14ac:dyDescent="0.2">
      <c r="A485" s="114" t="s">
        <v>13362</v>
      </c>
      <c r="D485" s="114" t="s">
        <v>14037</v>
      </c>
      <c r="E485" s="114">
        <f t="shared" si="7"/>
        <v>2505020150</v>
      </c>
      <c r="F485" s="114" t="s">
        <v>16411</v>
      </c>
      <c r="G485" s="114" t="s">
        <v>14011</v>
      </c>
      <c r="H485" s="114" t="s">
        <v>14030</v>
      </c>
      <c r="I485" s="114" t="s">
        <v>13941</v>
      </c>
    </row>
    <row r="486" spans="1:10" hidden="1" x14ac:dyDescent="0.2">
      <c r="A486" s="114" t="s">
        <v>13362</v>
      </c>
      <c r="D486" s="114" t="s">
        <v>14038</v>
      </c>
      <c r="E486" s="114">
        <f t="shared" si="7"/>
        <v>2505020180</v>
      </c>
      <c r="F486" s="114" t="s">
        <v>16411</v>
      </c>
      <c r="G486" s="114" t="s">
        <v>14011</v>
      </c>
      <c r="H486" s="114" t="s">
        <v>14030</v>
      </c>
      <c r="I486" s="114" t="s">
        <v>16200</v>
      </c>
    </row>
    <row r="487" spans="1:10" hidden="1" x14ac:dyDescent="0.2">
      <c r="A487" s="114" t="s">
        <v>13362</v>
      </c>
      <c r="D487" s="114" t="s">
        <v>14039</v>
      </c>
      <c r="E487" s="114">
        <f t="shared" si="7"/>
        <v>2505020900</v>
      </c>
      <c r="F487" s="114" t="s">
        <v>16411</v>
      </c>
      <c r="G487" s="114" t="s">
        <v>14011</v>
      </c>
      <c r="H487" s="114" t="s">
        <v>14030</v>
      </c>
      <c r="I487" s="114" t="s">
        <v>13944</v>
      </c>
    </row>
    <row r="488" spans="1:10" hidden="1" x14ac:dyDescent="0.2">
      <c r="A488" s="114" t="s">
        <v>13362</v>
      </c>
      <c r="D488" s="114" t="s">
        <v>14040</v>
      </c>
      <c r="E488" s="114">
        <f t="shared" si="7"/>
        <v>2505030000</v>
      </c>
      <c r="F488" s="114" t="s">
        <v>16411</v>
      </c>
      <c r="G488" s="114" t="s">
        <v>14011</v>
      </c>
      <c r="H488" s="114" t="s">
        <v>14041</v>
      </c>
      <c r="I488" s="114" t="s">
        <v>13933</v>
      </c>
    </row>
    <row r="489" spans="1:10" hidden="1" x14ac:dyDescent="0.2">
      <c r="A489" s="114" t="s">
        <v>13362</v>
      </c>
      <c r="D489" s="114" t="s">
        <v>14042</v>
      </c>
      <c r="E489" s="114">
        <f t="shared" si="7"/>
        <v>2505030030</v>
      </c>
      <c r="F489" s="114" t="s">
        <v>16411</v>
      </c>
      <c r="G489" s="114" t="s">
        <v>14011</v>
      </c>
      <c r="H489" s="114" t="s">
        <v>14041</v>
      </c>
      <c r="I489" s="114" t="s">
        <v>13935</v>
      </c>
    </row>
    <row r="490" spans="1:10" hidden="1" x14ac:dyDescent="0.2">
      <c r="A490" s="114" t="s">
        <v>13362</v>
      </c>
      <c r="D490" s="114" t="s">
        <v>14043</v>
      </c>
      <c r="E490" s="114">
        <f t="shared" si="7"/>
        <v>2505030060</v>
      </c>
      <c r="F490" s="114" t="s">
        <v>16411</v>
      </c>
      <c r="G490" s="114" t="s">
        <v>14011</v>
      </c>
      <c r="H490" s="114" t="s">
        <v>14041</v>
      </c>
      <c r="I490" s="114" t="s">
        <v>16173</v>
      </c>
    </row>
    <row r="491" spans="1:10" hidden="1" x14ac:dyDescent="0.2">
      <c r="A491" s="114" t="s">
        <v>13362</v>
      </c>
      <c r="D491" s="114" t="s">
        <v>14044</v>
      </c>
      <c r="E491" s="114">
        <f t="shared" si="7"/>
        <v>2505030090</v>
      </c>
      <c r="F491" s="114" t="s">
        <v>16411</v>
      </c>
      <c r="G491" s="114" t="s">
        <v>14011</v>
      </c>
      <c r="H491" s="114" t="s">
        <v>14041</v>
      </c>
      <c r="I491" s="114" t="s">
        <v>16166</v>
      </c>
    </row>
    <row r="492" spans="1:10" hidden="1" x14ac:dyDescent="0.2">
      <c r="A492" s="114" t="s">
        <v>13362</v>
      </c>
      <c r="D492" s="114" t="s">
        <v>14045</v>
      </c>
      <c r="E492" s="114">
        <f t="shared" si="7"/>
        <v>2505030120</v>
      </c>
      <c r="F492" s="114" t="s">
        <v>16411</v>
      </c>
      <c r="G492" s="114" t="s">
        <v>14011</v>
      </c>
      <c r="H492" s="114" t="s">
        <v>14041</v>
      </c>
      <c r="I492" s="114" t="s">
        <v>13939</v>
      </c>
    </row>
    <row r="493" spans="1:10" hidden="1" x14ac:dyDescent="0.2">
      <c r="A493" s="114" t="s">
        <v>13362</v>
      </c>
      <c r="D493" s="114" t="s">
        <v>14046</v>
      </c>
      <c r="E493" s="114">
        <f t="shared" si="7"/>
        <v>2505030150</v>
      </c>
      <c r="F493" s="114" t="s">
        <v>16411</v>
      </c>
      <c r="G493" s="114" t="s">
        <v>14011</v>
      </c>
      <c r="H493" s="114" t="s">
        <v>14041</v>
      </c>
      <c r="I493" s="114" t="s">
        <v>13941</v>
      </c>
    </row>
    <row r="494" spans="1:10" hidden="1" x14ac:dyDescent="0.2">
      <c r="A494" s="114" t="s">
        <v>13362</v>
      </c>
      <c r="D494" s="114" t="s">
        <v>14047</v>
      </c>
      <c r="E494" s="114">
        <f t="shared" si="7"/>
        <v>2505030180</v>
      </c>
      <c r="F494" s="114" t="s">
        <v>16411</v>
      </c>
      <c r="G494" s="114" t="s">
        <v>14011</v>
      </c>
      <c r="H494" s="114" t="s">
        <v>14041</v>
      </c>
      <c r="I494" s="114" t="s">
        <v>16200</v>
      </c>
    </row>
    <row r="495" spans="1:10" hidden="1" x14ac:dyDescent="0.2">
      <c r="A495" s="114" t="s">
        <v>13362</v>
      </c>
      <c r="D495" s="114" t="s">
        <v>14048</v>
      </c>
      <c r="E495" s="114">
        <f t="shared" si="7"/>
        <v>2505030900</v>
      </c>
      <c r="F495" s="114" t="s">
        <v>16411</v>
      </c>
      <c r="G495" s="114" t="s">
        <v>14011</v>
      </c>
      <c r="H495" s="114" t="s">
        <v>14041</v>
      </c>
      <c r="I495" s="114" t="s">
        <v>13944</v>
      </c>
    </row>
    <row r="496" spans="1:10" hidden="1" x14ac:dyDescent="0.2">
      <c r="A496" s="114" t="s">
        <v>13362</v>
      </c>
      <c r="D496" s="114" t="s">
        <v>14049</v>
      </c>
      <c r="E496" s="114">
        <f t="shared" si="7"/>
        <v>2505040000</v>
      </c>
      <c r="F496" s="114" t="s">
        <v>16411</v>
      </c>
      <c r="G496" s="114" t="s">
        <v>14011</v>
      </c>
      <c r="H496" s="114" t="s">
        <v>14050</v>
      </c>
      <c r="I496" s="114" t="s">
        <v>13933</v>
      </c>
    </row>
    <row r="497" spans="1:12" hidden="1" x14ac:dyDescent="0.2">
      <c r="A497" s="114" t="s">
        <v>13362</v>
      </c>
      <c r="D497" s="114" t="s">
        <v>14051</v>
      </c>
      <c r="E497" s="114">
        <f t="shared" si="7"/>
        <v>2505040030</v>
      </c>
      <c r="F497" s="114" t="s">
        <v>16411</v>
      </c>
      <c r="G497" s="114" t="s">
        <v>14011</v>
      </c>
      <c r="H497" s="114" t="s">
        <v>14050</v>
      </c>
      <c r="I497" s="114" t="s">
        <v>13935</v>
      </c>
    </row>
    <row r="498" spans="1:12" hidden="1" x14ac:dyDescent="0.2">
      <c r="A498" s="114" t="s">
        <v>13362</v>
      </c>
      <c r="D498" s="114" t="s">
        <v>14052</v>
      </c>
      <c r="E498" s="114">
        <f t="shared" si="7"/>
        <v>2505040060</v>
      </c>
      <c r="F498" s="114" t="s">
        <v>16411</v>
      </c>
      <c r="G498" s="114" t="s">
        <v>14011</v>
      </c>
      <c r="H498" s="114" t="s">
        <v>14050</v>
      </c>
      <c r="I498" s="114" t="s">
        <v>16173</v>
      </c>
    </row>
    <row r="499" spans="1:12" hidden="1" x14ac:dyDescent="0.2">
      <c r="A499" s="114" t="s">
        <v>13362</v>
      </c>
      <c r="D499" s="114" t="s">
        <v>14053</v>
      </c>
      <c r="E499" s="114">
        <f t="shared" si="7"/>
        <v>2505040090</v>
      </c>
      <c r="F499" s="114" t="s">
        <v>16411</v>
      </c>
      <c r="G499" s="114" t="s">
        <v>14011</v>
      </c>
      <c r="H499" s="114" t="s">
        <v>14050</v>
      </c>
      <c r="I499" s="114" t="s">
        <v>16166</v>
      </c>
    </row>
    <row r="500" spans="1:12" hidden="1" x14ac:dyDescent="0.2">
      <c r="A500" s="114" t="s">
        <v>13362</v>
      </c>
      <c r="D500" s="114" t="s">
        <v>14054</v>
      </c>
      <c r="E500" s="114">
        <f t="shared" si="7"/>
        <v>2505040120</v>
      </c>
      <c r="F500" s="114" t="s">
        <v>16411</v>
      </c>
      <c r="G500" s="114" t="s">
        <v>14011</v>
      </c>
      <c r="H500" s="114" t="s">
        <v>14050</v>
      </c>
      <c r="I500" s="114" t="s">
        <v>13939</v>
      </c>
    </row>
    <row r="501" spans="1:12" hidden="1" x14ac:dyDescent="0.2">
      <c r="A501" s="114" t="s">
        <v>13362</v>
      </c>
      <c r="D501" s="114" t="s">
        <v>14055</v>
      </c>
      <c r="E501" s="114">
        <f t="shared" si="7"/>
        <v>2505040150</v>
      </c>
      <c r="F501" s="114" t="s">
        <v>16411</v>
      </c>
      <c r="G501" s="114" t="s">
        <v>14011</v>
      </c>
      <c r="H501" s="114" t="s">
        <v>14050</v>
      </c>
      <c r="I501" s="114" t="s">
        <v>13941</v>
      </c>
    </row>
    <row r="502" spans="1:12" hidden="1" x14ac:dyDescent="0.2">
      <c r="A502" s="114" t="s">
        <v>13362</v>
      </c>
      <c r="D502" s="114" t="s">
        <v>16824</v>
      </c>
      <c r="E502" s="114">
        <f t="shared" si="7"/>
        <v>2505040180</v>
      </c>
      <c r="F502" s="114" t="s">
        <v>16411</v>
      </c>
      <c r="G502" s="114" t="s">
        <v>14011</v>
      </c>
      <c r="H502" s="114" t="s">
        <v>14050</v>
      </c>
      <c r="I502" s="114" t="s">
        <v>16200</v>
      </c>
    </row>
    <row r="503" spans="1:12" hidden="1" x14ac:dyDescent="0.2">
      <c r="A503" s="114" t="s">
        <v>13362</v>
      </c>
      <c r="D503" s="114" t="s">
        <v>16825</v>
      </c>
      <c r="E503" s="114">
        <f t="shared" si="7"/>
        <v>2510000000</v>
      </c>
      <c r="F503" s="114" t="s">
        <v>16411</v>
      </c>
      <c r="G503" s="114" t="s">
        <v>16826</v>
      </c>
      <c r="H503" s="114" t="s">
        <v>13932</v>
      </c>
      <c r="I503" s="114" t="s">
        <v>13933</v>
      </c>
    </row>
    <row r="504" spans="1:12" hidden="1" x14ac:dyDescent="0.2">
      <c r="A504" s="114" t="s">
        <v>13362</v>
      </c>
      <c r="D504" s="114" t="s">
        <v>16827</v>
      </c>
      <c r="E504" s="114">
        <f t="shared" si="7"/>
        <v>2510000030</v>
      </c>
      <c r="F504" s="114" t="s">
        <v>16411</v>
      </c>
      <c r="G504" s="114" t="s">
        <v>16826</v>
      </c>
      <c r="H504" s="114" t="s">
        <v>13932</v>
      </c>
      <c r="I504" s="114" t="s">
        <v>16828</v>
      </c>
    </row>
    <row r="505" spans="1:12" hidden="1" x14ac:dyDescent="0.2">
      <c r="A505" s="114" t="s">
        <v>13362</v>
      </c>
      <c r="D505" s="114" t="s">
        <v>16829</v>
      </c>
      <c r="E505" s="114">
        <f t="shared" si="7"/>
        <v>2510000060</v>
      </c>
      <c r="F505" s="114" t="s">
        <v>16411</v>
      </c>
      <c r="G505" s="114" t="s">
        <v>16826</v>
      </c>
      <c r="H505" s="114" t="s">
        <v>13932</v>
      </c>
      <c r="I505" s="114" t="s">
        <v>16830</v>
      </c>
      <c r="K505" s="116"/>
      <c r="L505" s="114"/>
    </row>
    <row r="506" spans="1:12" hidden="1" x14ac:dyDescent="0.2">
      <c r="A506" s="114" t="s">
        <v>13362</v>
      </c>
      <c r="D506" s="114" t="s">
        <v>16831</v>
      </c>
      <c r="E506" s="114">
        <f t="shared" si="7"/>
        <v>2510000065</v>
      </c>
      <c r="F506" s="114" t="s">
        <v>16411</v>
      </c>
      <c r="G506" s="114" t="s">
        <v>16826</v>
      </c>
      <c r="H506" s="114" t="s">
        <v>13932</v>
      </c>
      <c r="I506" s="114" t="s">
        <v>11130</v>
      </c>
    </row>
    <row r="507" spans="1:12" hidden="1" x14ac:dyDescent="0.2">
      <c r="A507" s="114" t="s">
        <v>13362</v>
      </c>
      <c r="D507" s="114" t="s">
        <v>11131</v>
      </c>
      <c r="E507" s="114">
        <f t="shared" si="7"/>
        <v>2510000070</v>
      </c>
      <c r="F507" s="114" t="s">
        <v>16411</v>
      </c>
      <c r="G507" s="114" t="s">
        <v>16826</v>
      </c>
      <c r="H507" s="114" t="s">
        <v>13932</v>
      </c>
      <c r="I507" s="114" t="s">
        <v>11132</v>
      </c>
    </row>
    <row r="508" spans="1:12" hidden="1" x14ac:dyDescent="0.2">
      <c r="A508" s="114" t="s">
        <v>13362</v>
      </c>
      <c r="D508" s="114" t="s">
        <v>11133</v>
      </c>
      <c r="E508" s="114">
        <f t="shared" si="7"/>
        <v>2510000100</v>
      </c>
      <c r="F508" s="114" t="s">
        <v>16411</v>
      </c>
      <c r="G508" s="114" t="s">
        <v>16826</v>
      </c>
      <c r="H508" s="114" t="s">
        <v>13932</v>
      </c>
      <c r="I508" s="114" t="s">
        <v>14056</v>
      </c>
    </row>
    <row r="509" spans="1:12" hidden="1" x14ac:dyDescent="0.2">
      <c r="A509" s="114" t="s">
        <v>13362</v>
      </c>
      <c r="D509" s="114" t="s">
        <v>14057</v>
      </c>
      <c r="E509" s="114">
        <f t="shared" si="7"/>
        <v>2510000165</v>
      </c>
      <c r="F509" s="114" t="s">
        <v>16411</v>
      </c>
      <c r="G509" s="114" t="s">
        <v>16826</v>
      </c>
      <c r="H509" s="114" t="s">
        <v>13932</v>
      </c>
      <c r="I509" s="114" t="s">
        <v>14058</v>
      </c>
    </row>
    <row r="510" spans="1:12" hidden="1" x14ac:dyDescent="0.2">
      <c r="A510" s="114" t="s">
        <v>13362</v>
      </c>
      <c r="D510" s="114" t="s">
        <v>14059</v>
      </c>
      <c r="E510" s="114">
        <f t="shared" si="7"/>
        <v>2510000185</v>
      </c>
      <c r="F510" s="114" t="s">
        <v>16411</v>
      </c>
      <c r="G510" s="114" t="s">
        <v>16826</v>
      </c>
      <c r="H510" s="114" t="s">
        <v>13932</v>
      </c>
      <c r="I510" s="114" t="s">
        <v>14060</v>
      </c>
      <c r="K510" s="116"/>
      <c r="L510" s="114"/>
    </row>
    <row r="511" spans="1:12" hidden="1" x14ac:dyDescent="0.2">
      <c r="A511" s="114" t="s">
        <v>13362</v>
      </c>
      <c r="D511" s="114" t="s">
        <v>14061</v>
      </c>
      <c r="E511" s="114">
        <f t="shared" si="7"/>
        <v>2510000195</v>
      </c>
      <c r="F511" s="114" t="s">
        <v>16411</v>
      </c>
      <c r="G511" s="114" t="s">
        <v>16826</v>
      </c>
      <c r="H511" s="114" t="s">
        <v>13932</v>
      </c>
      <c r="I511" s="114" t="s">
        <v>14062</v>
      </c>
    </row>
    <row r="512" spans="1:12" hidden="1" x14ac:dyDescent="0.2">
      <c r="A512" s="114" t="s">
        <v>13362</v>
      </c>
      <c r="D512" s="114" t="s">
        <v>14063</v>
      </c>
      <c r="E512" s="114">
        <f t="shared" si="7"/>
        <v>2510000220</v>
      </c>
      <c r="F512" s="114" t="s">
        <v>16411</v>
      </c>
      <c r="G512" s="114" t="s">
        <v>16826</v>
      </c>
      <c r="H512" s="114" t="s">
        <v>13932</v>
      </c>
      <c r="I512" s="114" t="s">
        <v>14064</v>
      </c>
    </row>
    <row r="513" spans="1:12" hidden="1" x14ac:dyDescent="0.2">
      <c r="A513" s="114" t="s">
        <v>13362</v>
      </c>
      <c r="D513" s="114" t="s">
        <v>14065</v>
      </c>
      <c r="E513" s="114">
        <f t="shared" si="7"/>
        <v>2510000235</v>
      </c>
      <c r="F513" s="114" t="s">
        <v>16411</v>
      </c>
      <c r="G513" s="114" t="s">
        <v>16826</v>
      </c>
      <c r="H513" s="114" t="s">
        <v>13932</v>
      </c>
      <c r="I513" s="114" t="s">
        <v>14066</v>
      </c>
    </row>
    <row r="514" spans="1:12" hidden="1" x14ac:dyDescent="0.2">
      <c r="A514" s="114" t="s">
        <v>13362</v>
      </c>
      <c r="D514" s="114" t="s">
        <v>14067</v>
      </c>
      <c r="E514" s="114">
        <f t="shared" ref="E514:E577" si="8">VALUE(D514)</f>
        <v>2510000240</v>
      </c>
      <c r="F514" s="114" t="s">
        <v>16411</v>
      </c>
      <c r="G514" s="114" t="s">
        <v>16826</v>
      </c>
      <c r="H514" s="114" t="s">
        <v>13932</v>
      </c>
      <c r="I514" s="114" t="s">
        <v>14068</v>
      </c>
    </row>
    <row r="515" spans="1:12" hidden="1" x14ac:dyDescent="0.2">
      <c r="A515" s="114" t="s">
        <v>13362</v>
      </c>
      <c r="D515" s="114" t="s">
        <v>14069</v>
      </c>
      <c r="E515" s="114">
        <f t="shared" si="8"/>
        <v>2510000250</v>
      </c>
      <c r="F515" s="114" t="s">
        <v>16411</v>
      </c>
      <c r="G515" s="114" t="s">
        <v>16826</v>
      </c>
      <c r="H515" s="114" t="s">
        <v>13932</v>
      </c>
      <c r="I515" s="114" t="s">
        <v>14070</v>
      </c>
    </row>
    <row r="516" spans="1:12" hidden="1" x14ac:dyDescent="0.2">
      <c r="A516" s="114" t="s">
        <v>13362</v>
      </c>
      <c r="D516" s="114" t="s">
        <v>14071</v>
      </c>
      <c r="E516" s="114">
        <f t="shared" si="8"/>
        <v>2510000260</v>
      </c>
      <c r="F516" s="114" t="s">
        <v>16411</v>
      </c>
      <c r="G516" s="114" t="s">
        <v>16826</v>
      </c>
      <c r="H516" s="114" t="s">
        <v>13932</v>
      </c>
      <c r="I516" s="114" t="s">
        <v>14072</v>
      </c>
    </row>
    <row r="517" spans="1:12" hidden="1" x14ac:dyDescent="0.2">
      <c r="A517" s="114" t="s">
        <v>13362</v>
      </c>
      <c r="D517" s="114" t="s">
        <v>14073</v>
      </c>
      <c r="E517" s="114">
        <f t="shared" si="8"/>
        <v>2510000265</v>
      </c>
      <c r="F517" s="114" t="s">
        <v>16411</v>
      </c>
      <c r="G517" s="114" t="s">
        <v>16826</v>
      </c>
      <c r="H517" s="114" t="s">
        <v>13932</v>
      </c>
      <c r="I517" s="114" t="s">
        <v>14074</v>
      </c>
    </row>
    <row r="518" spans="1:12" hidden="1" x14ac:dyDescent="0.2">
      <c r="A518" s="114" t="s">
        <v>13362</v>
      </c>
      <c r="D518" s="114" t="s">
        <v>14075</v>
      </c>
      <c r="E518" s="114">
        <f t="shared" si="8"/>
        <v>2510000270</v>
      </c>
      <c r="F518" s="114" t="s">
        <v>16411</v>
      </c>
      <c r="G518" s="114" t="s">
        <v>16826</v>
      </c>
      <c r="H518" s="114" t="s">
        <v>13932</v>
      </c>
      <c r="I518" s="114" t="s">
        <v>14076</v>
      </c>
      <c r="K518" s="116"/>
      <c r="L518" s="114"/>
    </row>
    <row r="519" spans="1:12" hidden="1" x14ac:dyDescent="0.2">
      <c r="A519" s="114" t="s">
        <v>13362</v>
      </c>
      <c r="D519" s="114" t="s">
        <v>14077</v>
      </c>
      <c r="E519" s="114">
        <f t="shared" si="8"/>
        <v>2510000275</v>
      </c>
      <c r="F519" s="114" t="s">
        <v>16411</v>
      </c>
      <c r="G519" s="114" t="s">
        <v>16826</v>
      </c>
      <c r="H519" s="114" t="s">
        <v>13932</v>
      </c>
      <c r="I519" s="114" t="s">
        <v>14078</v>
      </c>
    </row>
    <row r="520" spans="1:12" hidden="1" x14ac:dyDescent="0.2">
      <c r="A520" s="114" t="s">
        <v>13362</v>
      </c>
      <c r="D520" s="114" t="s">
        <v>14079</v>
      </c>
      <c r="E520" s="114">
        <f t="shared" si="8"/>
        <v>2510000285</v>
      </c>
      <c r="F520" s="114" t="s">
        <v>16411</v>
      </c>
      <c r="G520" s="114" t="s">
        <v>16826</v>
      </c>
      <c r="H520" s="114" t="s">
        <v>13932</v>
      </c>
      <c r="I520" s="114" t="s">
        <v>14080</v>
      </c>
    </row>
    <row r="521" spans="1:12" hidden="1" x14ac:dyDescent="0.2">
      <c r="A521" s="114" t="s">
        <v>13362</v>
      </c>
      <c r="D521" s="114" t="s">
        <v>14081</v>
      </c>
      <c r="E521" s="114">
        <f t="shared" si="8"/>
        <v>2510000295</v>
      </c>
      <c r="F521" s="114" t="s">
        <v>16411</v>
      </c>
      <c r="G521" s="114" t="s">
        <v>16826</v>
      </c>
      <c r="H521" s="114" t="s">
        <v>13932</v>
      </c>
      <c r="I521" s="114" t="s">
        <v>14082</v>
      </c>
    </row>
    <row r="522" spans="1:12" hidden="1" x14ac:dyDescent="0.2">
      <c r="A522" s="114" t="s">
        <v>13362</v>
      </c>
      <c r="D522" s="114" t="s">
        <v>14083</v>
      </c>
      <c r="E522" s="114">
        <f t="shared" si="8"/>
        <v>2510000310</v>
      </c>
      <c r="F522" s="114" t="s">
        <v>16411</v>
      </c>
      <c r="G522" s="114" t="s">
        <v>16826</v>
      </c>
      <c r="H522" s="114" t="s">
        <v>13932</v>
      </c>
      <c r="I522" s="114" t="s">
        <v>14084</v>
      </c>
      <c r="L522" s="114"/>
    </row>
    <row r="523" spans="1:12" hidden="1" x14ac:dyDescent="0.2">
      <c r="A523" s="114" t="s">
        <v>13362</v>
      </c>
      <c r="D523" s="114" t="s">
        <v>14085</v>
      </c>
      <c r="E523" s="114">
        <f t="shared" si="8"/>
        <v>2510000320</v>
      </c>
      <c r="F523" s="114" t="s">
        <v>16411</v>
      </c>
      <c r="G523" s="114" t="s">
        <v>16826</v>
      </c>
      <c r="H523" s="114" t="s">
        <v>13932</v>
      </c>
      <c r="I523" s="114" t="s">
        <v>14086</v>
      </c>
    </row>
    <row r="524" spans="1:12" hidden="1" x14ac:dyDescent="0.2">
      <c r="A524" s="114" t="s">
        <v>13362</v>
      </c>
      <c r="D524" s="114" t="s">
        <v>14087</v>
      </c>
      <c r="E524" s="114">
        <f t="shared" si="8"/>
        <v>2510000345</v>
      </c>
      <c r="F524" s="114" t="s">
        <v>16411</v>
      </c>
      <c r="G524" s="114" t="s">
        <v>16826</v>
      </c>
      <c r="H524" s="114" t="s">
        <v>13932</v>
      </c>
      <c r="I524" s="114" t="s">
        <v>10785</v>
      </c>
    </row>
    <row r="525" spans="1:12" hidden="1" x14ac:dyDescent="0.2">
      <c r="A525" s="114" t="s">
        <v>13362</v>
      </c>
      <c r="D525" s="114" t="s">
        <v>14088</v>
      </c>
      <c r="E525" s="114">
        <f t="shared" si="8"/>
        <v>2510000350</v>
      </c>
      <c r="F525" s="114" t="s">
        <v>16411</v>
      </c>
      <c r="G525" s="114" t="s">
        <v>16826</v>
      </c>
      <c r="H525" s="114" t="s">
        <v>13932</v>
      </c>
      <c r="I525" s="114" t="s">
        <v>16894</v>
      </c>
    </row>
    <row r="526" spans="1:12" hidden="1" x14ac:dyDescent="0.2">
      <c r="A526" s="114" t="s">
        <v>13362</v>
      </c>
      <c r="D526" s="114" t="s">
        <v>16895</v>
      </c>
      <c r="E526" s="114">
        <f t="shared" si="8"/>
        <v>2510000370</v>
      </c>
      <c r="F526" s="114" t="s">
        <v>16411</v>
      </c>
      <c r="G526" s="114" t="s">
        <v>16826</v>
      </c>
      <c r="H526" s="114" t="s">
        <v>13932</v>
      </c>
      <c r="I526" s="114" t="s">
        <v>10787</v>
      </c>
    </row>
    <row r="527" spans="1:12" hidden="1" x14ac:dyDescent="0.2">
      <c r="A527" s="114" t="s">
        <v>13362</v>
      </c>
      <c r="D527" s="114" t="s">
        <v>16896</v>
      </c>
      <c r="E527" s="114">
        <f t="shared" si="8"/>
        <v>2510000380</v>
      </c>
      <c r="F527" s="114" t="s">
        <v>16411</v>
      </c>
      <c r="G527" s="114" t="s">
        <v>16826</v>
      </c>
      <c r="H527" s="114" t="s">
        <v>13932</v>
      </c>
      <c r="I527" s="114" t="s">
        <v>16897</v>
      </c>
    </row>
    <row r="528" spans="1:12" hidden="1" x14ac:dyDescent="0.2">
      <c r="A528" s="114" t="s">
        <v>13362</v>
      </c>
      <c r="D528" s="114" t="s">
        <v>16898</v>
      </c>
      <c r="E528" s="114">
        <f t="shared" si="8"/>
        <v>2510000385</v>
      </c>
      <c r="F528" s="114" t="s">
        <v>16411</v>
      </c>
      <c r="G528" s="114" t="s">
        <v>16826</v>
      </c>
      <c r="H528" s="114" t="s">
        <v>13932</v>
      </c>
      <c r="I528" s="114" t="s">
        <v>16899</v>
      </c>
    </row>
    <row r="529" spans="1:12" hidden="1" x14ac:dyDescent="0.2">
      <c r="A529" s="114" t="s">
        <v>13362</v>
      </c>
      <c r="D529" s="114" t="s">
        <v>16900</v>
      </c>
      <c r="E529" s="114">
        <f t="shared" si="8"/>
        <v>2510000405</v>
      </c>
      <c r="F529" s="114" t="s">
        <v>16411</v>
      </c>
      <c r="G529" s="114" t="s">
        <v>16826</v>
      </c>
      <c r="H529" s="114" t="s">
        <v>13932</v>
      </c>
      <c r="I529" s="114" t="s">
        <v>16901</v>
      </c>
    </row>
    <row r="530" spans="1:12" hidden="1" x14ac:dyDescent="0.2">
      <c r="A530" s="114" t="s">
        <v>13362</v>
      </c>
      <c r="D530" s="114" t="s">
        <v>16902</v>
      </c>
      <c r="E530" s="114">
        <f t="shared" si="8"/>
        <v>2510000900</v>
      </c>
      <c r="F530" s="114" t="s">
        <v>16411</v>
      </c>
      <c r="G530" s="114" t="s">
        <v>16826</v>
      </c>
      <c r="H530" s="114" t="s">
        <v>13932</v>
      </c>
      <c r="I530" s="114" t="s">
        <v>13944</v>
      </c>
      <c r="K530" s="116"/>
      <c r="L530" s="114"/>
    </row>
    <row r="531" spans="1:12" hidden="1" x14ac:dyDescent="0.2">
      <c r="A531" s="114" t="s">
        <v>13362</v>
      </c>
      <c r="D531" s="114" t="s">
        <v>16903</v>
      </c>
      <c r="E531" s="114">
        <f t="shared" si="8"/>
        <v>2510010000</v>
      </c>
      <c r="F531" s="114" t="s">
        <v>16411</v>
      </c>
      <c r="G531" s="114" t="s">
        <v>16826</v>
      </c>
      <c r="H531" s="114" t="s">
        <v>13946</v>
      </c>
      <c r="I531" s="114" t="s">
        <v>13933</v>
      </c>
    </row>
    <row r="532" spans="1:12" hidden="1" x14ac:dyDescent="0.2">
      <c r="A532" s="114" t="s">
        <v>13362</v>
      </c>
      <c r="D532" s="114" t="s">
        <v>16904</v>
      </c>
      <c r="E532" s="114">
        <f t="shared" si="8"/>
        <v>2510010030</v>
      </c>
      <c r="F532" s="114" t="s">
        <v>16411</v>
      </c>
      <c r="G532" s="114" t="s">
        <v>16826</v>
      </c>
      <c r="H532" s="114" t="s">
        <v>13946</v>
      </c>
      <c r="I532" s="114" t="s">
        <v>16828</v>
      </c>
    </row>
    <row r="533" spans="1:12" hidden="1" x14ac:dyDescent="0.2">
      <c r="A533" s="114" t="s">
        <v>13362</v>
      </c>
      <c r="D533" s="114" t="s">
        <v>16905</v>
      </c>
      <c r="E533" s="114">
        <f t="shared" si="8"/>
        <v>2510010060</v>
      </c>
      <c r="F533" s="114" t="s">
        <v>16411</v>
      </c>
      <c r="G533" s="114" t="s">
        <v>16826</v>
      </c>
      <c r="H533" s="114" t="s">
        <v>13946</v>
      </c>
      <c r="I533" s="114" t="s">
        <v>16830</v>
      </c>
      <c r="K533" s="116"/>
      <c r="L533" s="114"/>
    </row>
    <row r="534" spans="1:12" hidden="1" x14ac:dyDescent="0.2">
      <c r="A534" s="114" t="s">
        <v>13362</v>
      </c>
      <c r="D534" s="114" t="s">
        <v>16906</v>
      </c>
      <c r="E534" s="114">
        <f t="shared" si="8"/>
        <v>2510010065</v>
      </c>
      <c r="F534" s="114" t="s">
        <v>16411</v>
      </c>
      <c r="G534" s="114" t="s">
        <v>16826</v>
      </c>
      <c r="H534" s="114" t="s">
        <v>13946</v>
      </c>
      <c r="I534" s="114" t="s">
        <v>11130</v>
      </c>
    </row>
    <row r="535" spans="1:12" hidden="1" x14ac:dyDescent="0.2">
      <c r="A535" s="114" t="s">
        <v>13362</v>
      </c>
      <c r="D535" s="114" t="s">
        <v>16907</v>
      </c>
      <c r="E535" s="114">
        <f t="shared" si="8"/>
        <v>2510010070</v>
      </c>
      <c r="F535" s="114" t="s">
        <v>16411</v>
      </c>
      <c r="G535" s="114" t="s">
        <v>16826</v>
      </c>
      <c r="H535" s="114" t="s">
        <v>13946</v>
      </c>
      <c r="I535" s="114" t="s">
        <v>11132</v>
      </c>
    </row>
    <row r="536" spans="1:12" hidden="1" x14ac:dyDescent="0.2">
      <c r="A536" s="114" t="s">
        <v>13362</v>
      </c>
      <c r="D536" s="114" t="s">
        <v>16908</v>
      </c>
      <c r="E536" s="114">
        <f t="shared" si="8"/>
        <v>2510010100</v>
      </c>
      <c r="F536" s="114" t="s">
        <v>16411</v>
      </c>
      <c r="G536" s="114" t="s">
        <v>16826</v>
      </c>
      <c r="H536" s="114" t="s">
        <v>13946</v>
      </c>
      <c r="I536" s="114" t="s">
        <v>14056</v>
      </c>
    </row>
    <row r="537" spans="1:12" hidden="1" x14ac:dyDescent="0.2">
      <c r="A537" s="114" t="s">
        <v>13362</v>
      </c>
      <c r="D537" s="114" t="s">
        <v>16909</v>
      </c>
      <c r="E537" s="114">
        <f t="shared" si="8"/>
        <v>2510010165</v>
      </c>
      <c r="F537" s="114" t="s">
        <v>16411</v>
      </c>
      <c r="G537" s="114" t="s">
        <v>16826</v>
      </c>
      <c r="H537" s="114" t="s">
        <v>13946</v>
      </c>
      <c r="I537" s="114" t="s">
        <v>14058</v>
      </c>
    </row>
    <row r="538" spans="1:12" hidden="1" x14ac:dyDescent="0.2">
      <c r="A538" s="114" t="s">
        <v>13362</v>
      </c>
      <c r="D538" s="114" t="s">
        <v>16910</v>
      </c>
      <c r="E538" s="114">
        <f t="shared" si="8"/>
        <v>2510010185</v>
      </c>
      <c r="F538" s="114" t="s">
        <v>16411</v>
      </c>
      <c r="G538" s="114" t="s">
        <v>16826</v>
      </c>
      <c r="H538" s="114" t="s">
        <v>13946</v>
      </c>
      <c r="I538" s="114" t="s">
        <v>14060</v>
      </c>
      <c r="K538" s="116"/>
      <c r="L538" s="114"/>
    </row>
    <row r="539" spans="1:12" hidden="1" x14ac:dyDescent="0.2">
      <c r="A539" s="114" t="s">
        <v>13362</v>
      </c>
      <c r="D539" s="114" t="s">
        <v>16911</v>
      </c>
      <c r="E539" s="114">
        <f t="shared" si="8"/>
        <v>2510010195</v>
      </c>
      <c r="F539" s="114" t="s">
        <v>16411</v>
      </c>
      <c r="G539" s="114" t="s">
        <v>16826</v>
      </c>
      <c r="H539" s="114" t="s">
        <v>13946</v>
      </c>
      <c r="I539" s="114" t="s">
        <v>14062</v>
      </c>
    </row>
    <row r="540" spans="1:12" hidden="1" x14ac:dyDescent="0.2">
      <c r="A540" s="114" t="s">
        <v>13362</v>
      </c>
      <c r="D540" s="114" t="s">
        <v>16912</v>
      </c>
      <c r="E540" s="114">
        <f t="shared" si="8"/>
        <v>2510010220</v>
      </c>
      <c r="F540" s="114" t="s">
        <v>16411</v>
      </c>
      <c r="G540" s="114" t="s">
        <v>16826</v>
      </c>
      <c r="H540" s="114" t="s">
        <v>13946</v>
      </c>
      <c r="I540" s="114" t="s">
        <v>14064</v>
      </c>
    </row>
    <row r="541" spans="1:12" hidden="1" x14ac:dyDescent="0.2">
      <c r="A541" s="114" t="s">
        <v>13362</v>
      </c>
      <c r="D541" s="114" t="s">
        <v>16913</v>
      </c>
      <c r="E541" s="114">
        <f t="shared" si="8"/>
        <v>2510010235</v>
      </c>
      <c r="F541" s="114" t="s">
        <v>16411</v>
      </c>
      <c r="G541" s="114" t="s">
        <v>16826</v>
      </c>
      <c r="H541" s="114" t="s">
        <v>13946</v>
      </c>
      <c r="I541" s="114" t="s">
        <v>14066</v>
      </c>
    </row>
    <row r="542" spans="1:12" hidden="1" x14ac:dyDescent="0.2">
      <c r="A542" s="114" t="s">
        <v>13362</v>
      </c>
      <c r="D542" s="114" t="s">
        <v>16914</v>
      </c>
      <c r="E542" s="114">
        <f t="shared" si="8"/>
        <v>2510010240</v>
      </c>
      <c r="F542" s="114" t="s">
        <v>16411</v>
      </c>
      <c r="G542" s="114" t="s">
        <v>16826</v>
      </c>
      <c r="H542" s="114" t="s">
        <v>13946</v>
      </c>
      <c r="I542" s="114" t="s">
        <v>14068</v>
      </c>
    </row>
    <row r="543" spans="1:12" hidden="1" x14ac:dyDescent="0.2">
      <c r="A543" s="114" t="s">
        <v>13362</v>
      </c>
      <c r="D543" s="114" t="s">
        <v>16915</v>
      </c>
      <c r="E543" s="114">
        <f t="shared" si="8"/>
        <v>2510010250</v>
      </c>
      <c r="F543" s="114" t="s">
        <v>16411</v>
      </c>
      <c r="G543" s="114" t="s">
        <v>16826</v>
      </c>
      <c r="H543" s="114" t="s">
        <v>13946</v>
      </c>
      <c r="I543" s="114" t="s">
        <v>14070</v>
      </c>
    </row>
    <row r="544" spans="1:12" hidden="1" x14ac:dyDescent="0.2">
      <c r="A544" s="114" t="s">
        <v>13362</v>
      </c>
      <c r="D544" s="114" t="s">
        <v>16916</v>
      </c>
      <c r="E544" s="114">
        <f t="shared" si="8"/>
        <v>2510010260</v>
      </c>
      <c r="F544" s="114" t="s">
        <v>16411</v>
      </c>
      <c r="G544" s="114" t="s">
        <v>16826</v>
      </c>
      <c r="H544" s="114" t="s">
        <v>13946</v>
      </c>
      <c r="I544" s="114" t="s">
        <v>14072</v>
      </c>
    </row>
    <row r="545" spans="1:12" hidden="1" x14ac:dyDescent="0.2">
      <c r="A545" s="114" t="s">
        <v>13362</v>
      </c>
      <c r="D545" s="114" t="s">
        <v>16917</v>
      </c>
      <c r="E545" s="114">
        <f t="shared" si="8"/>
        <v>2510010265</v>
      </c>
      <c r="F545" s="114" t="s">
        <v>16411</v>
      </c>
      <c r="G545" s="114" t="s">
        <v>16826</v>
      </c>
      <c r="H545" s="114" t="s">
        <v>13946</v>
      </c>
      <c r="I545" s="114" t="s">
        <v>14074</v>
      </c>
    </row>
    <row r="546" spans="1:12" hidden="1" x14ac:dyDescent="0.2">
      <c r="A546" s="114" t="s">
        <v>13362</v>
      </c>
      <c r="D546" s="114" t="s">
        <v>16918</v>
      </c>
      <c r="E546" s="114">
        <f t="shared" si="8"/>
        <v>2510010270</v>
      </c>
      <c r="F546" s="114" t="s">
        <v>16411</v>
      </c>
      <c r="G546" s="114" t="s">
        <v>16826</v>
      </c>
      <c r="H546" s="114" t="s">
        <v>13946</v>
      </c>
      <c r="I546" s="114" t="s">
        <v>14076</v>
      </c>
      <c r="K546" s="116"/>
      <c r="L546" s="114"/>
    </row>
    <row r="547" spans="1:12" hidden="1" x14ac:dyDescent="0.2">
      <c r="A547" s="114" t="s">
        <v>13362</v>
      </c>
      <c r="D547" s="114" t="s">
        <v>13634</v>
      </c>
      <c r="E547" s="114">
        <f t="shared" si="8"/>
        <v>2510010275</v>
      </c>
      <c r="F547" s="114" t="s">
        <v>16411</v>
      </c>
      <c r="G547" s="114" t="s">
        <v>16826</v>
      </c>
      <c r="H547" s="114" t="s">
        <v>13946</v>
      </c>
      <c r="I547" s="114" t="s">
        <v>14078</v>
      </c>
    </row>
    <row r="548" spans="1:12" hidden="1" x14ac:dyDescent="0.2">
      <c r="A548" s="114" t="s">
        <v>13362</v>
      </c>
      <c r="D548" s="114" t="s">
        <v>13635</v>
      </c>
      <c r="E548" s="114">
        <f t="shared" si="8"/>
        <v>2510010285</v>
      </c>
      <c r="F548" s="114" t="s">
        <v>16411</v>
      </c>
      <c r="G548" s="114" t="s">
        <v>16826</v>
      </c>
      <c r="H548" s="114" t="s">
        <v>13946</v>
      </c>
      <c r="I548" s="114" t="s">
        <v>14080</v>
      </c>
    </row>
    <row r="549" spans="1:12" hidden="1" x14ac:dyDescent="0.2">
      <c r="A549" s="114" t="s">
        <v>13362</v>
      </c>
      <c r="D549" s="114" t="s">
        <v>13636</v>
      </c>
      <c r="E549" s="114">
        <f t="shared" si="8"/>
        <v>2510010295</v>
      </c>
      <c r="F549" s="114" t="s">
        <v>16411</v>
      </c>
      <c r="G549" s="114" t="s">
        <v>16826</v>
      </c>
      <c r="H549" s="114" t="s">
        <v>13946</v>
      </c>
      <c r="I549" s="114" t="s">
        <v>14082</v>
      </c>
    </row>
    <row r="550" spans="1:12" hidden="1" x14ac:dyDescent="0.2">
      <c r="A550" s="114" t="s">
        <v>13362</v>
      </c>
      <c r="D550" s="114" t="s">
        <v>13637</v>
      </c>
      <c r="E550" s="114">
        <f t="shared" si="8"/>
        <v>2510010310</v>
      </c>
      <c r="F550" s="114" t="s">
        <v>16411</v>
      </c>
      <c r="G550" s="114" t="s">
        <v>16826</v>
      </c>
      <c r="H550" s="114" t="s">
        <v>13946</v>
      </c>
      <c r="I550" s="114" t="s">
        <v>14084</v>
      </c>
      <c r="L550" s="114"/>
    </row>
    <row r="551" spans="1:12" hidden="1" x14ac:dyDescent="0.2">
      <c r="A551" s="114" t="s">
        <v>13362</v>
      </c>
      <c r="D551" s="114" t="s">
        <v>13638</v>
      </c>
      <c r="E551" s="114">
        <f t="shared" si="8"/>
        <v>2510010320</v>
      </c>
      <c r="F551" s="114" t="s">
        <v>16411</v>
      </c>
      <c r="G551" s="114" t="s">
        <v>16826</v>
      </c>
      <c r="H551" s="114" t="s">
        <v>13946</v>
      </c>
      <c r="I551" s="114" t="s">
        <v>14086</v>
      </c>
    </row>
    <row r="552" spans="1:12" hidden="1" x14ac:dyDescent="0.2">
      <c r="A552" s="114" t="s">
        <v>13362</v>
      </c>
      <c r="D552" s="114" t="s">
        <v>13639</v>
      </c>
      <c r="E552" s="114">
        <f t="shared" si="8"/>
        <v>2510010345</v>
      </c>
      <c r="F552" s="114" t="s">
        <v>16411</v>
      </c>
      <c r="G552" s="114" t="s">
        <v>16826</v>
      </c>
      <c r="H552" s="114" t="s">
        <v>13946</v>
      </c>
      <c r="I552" s="114" t="s">
        <v>10785</v>
      </c>
    </row>
    <row r="553" spans="1:12" hidden="1" x14ac:dyDescent="0.2">
      <c r="A553" s="114" t="s">
        <v>13362</v>
      </c>
      <c r="D553" s="114" t="s">
        <v>13640</v>
      </c>
      <c r="E553" s="114">
        <f t="shared" si="8"/>
        <v>2510010350</v>
      </c>
      <c r="F553" s="114" t="s">
        <v>16411</v>
      </c>
      <c r="G553" s="114" t="s">
        <v>16826</v>
      </c>
      <c r="H553" s="114" t="s">
        <v>13946</v>
      </c>
      <c r="I553" s="114" t="s">
        <v>16894</v>
      </c>
    </row>
    <row r="554" spans="1:12" hidden="1" x14ac:dyDescent="0.2">
      <c r="A554" s="114" t="s">
        <v>13362</v>
      </c>
      <c r="D554" s="114" t="s">
        <v>13641</v>
      </c>
      <c r="E554" s="114">
        <f t="shared" si="8"/>
        <v>2510010370</v>
      </c>
      <c r="F554" s="114" t="s">
        <v>16411</v>
      </c>
      <c r="G554" s="114" t="s">
        <v>16826</v>
      </c>
      <c r="H554" s="114" t="s">
        <v>13946</v>
      </c>
      <c r="I554" s="114" t="s">
        <v>10787</v>
      </c>
    </row>
    <row r="555" spans="1:12" hidden="1" x14ac:dyDescent="0.2">
      <c r="A555" s="114" t="s">
        <v>13362</v>
      </c>
      <c r="D555" s="114" t="s">
        <v>13642</v>
      </c>
      <c r="E555" s="114">
        <f t="shared" si="8"/>
        <v>2510010380</v>
      </c>
      <c r="F555" s="114" t="s">
        <v>16411</v>
      </c>
      <c r="G555" s="114" t="s">
        <v>16826</v>
      </c>
      <c r="H555" s="114" t="s">
        <v>13946</v>
      </c>
      <c r="I555" s="114" t="s">
        <v>16897</v>
      </c>
    </row>
    <row r="556" spans="1:12" hidden="1" x14ac:dyDescent="0.2">
      <c r="A556" s="114" t="s">
        <v>13362</v>
      </c>
      <c r="D556" s="114" t="s">
        <v>13643</v>
      </c>
      <c r="E556" s="114">
        <f t="shared" si="8"/>
        <v>2510010385</v>
      </c>
      <c r="F556" s="114" t="s">
        <v>16411</v>
      </c>
      <c r="G556" s="114" t="s">
        <v>16826</v>
      </c>
      <c r="H556" s="114" t="s">
        <v>13946</v>
      </c>
      <c r="I556" s="114" t="s">
        <v>16899</v>
      </c>
    </row>
    <row r="557" spans="1:12" hidden="1" x14ac:dyDescent="0.2">
      <c r="A557" s="114" t="s">
        <v>13362</v>
      </c>
      <c r="D557" s="114" t="s">
        <v>13644</v>
      </c>
      <c r="E557" s="114">
        <f t="shared" si="8"/>
        <v>2510010405</v>
      </c>
      <c r="F557" s="114" t="s">
        <v>16411</v>
      </c>
      <c r="G557" s="114" t="s">
        <v>16826</v>
      </c>
      <c r="H557" s="114" t="s">
        <v>13946</v>
      </c>
      <c r="I557" s="114" t="s">
        <v>16901</v>
      </c>
    </row>
    <row r="558" spans="1:12" hidden="1" x14ac:dyDescent="0.2">
      <c r="A558" s="114" t="s">
        <v>13362</v>
      </c>
      <c r="D558" s="114" t="s">
        <v>13645</v>
      </c>
      <c r="E558" s="114">
        <f t="shared" si="8"/>
        <v>2510010900</v>
      </c>
      <c r="F558" s="114" t="s">
        <v>16411</v>
      </c>
      <c r="G558" s="114" t="s">
        <v>16826</v>
      </c>
      <c r="H558" s="114" t="s">
        <v>13946</v>
      </c>
      <c r="I558" s="114" t="s">
        <v>13944</v>
      </c>
      <c r="K558" s="116"/>
      <c r="L558" s="114"/>
    </row>
    <row r="559" spans="1:12" hidden="1" x14ac:dyDescent="0.2">
      <c r="A559" s="114" t="s">
        <v>13362</v>
      </c>
      <c r="D559" s="114" t="s">
        <v>13646</v>
      </c>
      <c r="E559" s="114">
        <f t="shared" si="8"/>
        <v>2510050000</v>
      </c>
      <c r="F559" s="114" t="s">
        <v>16411</v>
      </c>
      <c r="G559" s="114" t="s">
        <v>16826</v>
      </c>
      <c r="H559" s="114" t="s">
        <v>13955</v>
      </c>
      <c r="I559" s="114" t="s">
        <v>13933</v>
      </c>
    </row>
    <row r="560" spans="1:12" hidden="1" x14ac:dyDescent="0.2">
      <c r="A560" s="114" t="s">
        <v>13362</v>
      </c>
      <c r="D560" s="114" t="s">
        <v>13647</v>
      </c>
      <c r="E560" s="114">
        <f t="shared" si="8"/>
        <v>2510050030</v>
      </c>
      <c r="F560" s="114" t="s">
        <v>16411</v>
      </c>
      <c r="G560" s="114" t="s">
        <v>16826</v>
      </c>
      <c r="H560" s="114" t="s">
        <v>13955</v>
      </c>
      <c r="I560" s="114" t="s">
        <v>16828</v>
      </c>
    </row>
    <row r="561" spans="1:12" hidden="1" x14ac:dyDescent="0.2">
      <c r="A561" s="114" t="s">
        <v>13362</v>
      </c>
      <c r="D561" s="114" t="s">
        <v>13648</v>
      </c>
      <c r="E561" s="114">
        <f t="shared" si="8"/>
        <v>2510050060</v>
      </c>
      <c r="F561" s="114" t="s">
        <v>16411</v>
      </c>
      <c r="G561" s="114" t="s">
        <v>16826</v>
      </c>
      <c r="H561" s="114" t="s">
        <v>13955</v>
      </c>
      <c r="I561" s="114" t="s">
        <v>16830</v>
      </c>
      <c r="K561" s="116"/>
      <c r="L561" s="114"/>
    </row>
    <row r="562" spans="1:12" hidden="1" x14ac:dyDescent="0.2">
      <c r="A562" s="114" t="s">
        <v>13362</v>
      </c>
      <c r="D562" s="114" t="s">
        <v>13649</v>
      </c>
      <c r="E562" s="114">
        <f t="shared" si="8"/>
        <v>2510050065</v>
      </c>
      <c r="F562" s="114" t="s">
        <v>16411</v>
      </c>
      <c r="G562" s="114" t="s">
        <v>16826</v>
      </c>
      <c r="H562" s="114" t="s">
        <v>13955</v>
      </c>
      <c r="I562" s="114" t="s">
        <v>11130</v>
      </c>
    </row>
    <row r="563" spans="1:12" hidden="1" x14ac:dyDescent="0.2">
      <c r="A563" s="114" t="s">
        <v>13362</v>
      </c>
      <c r="D563" s="114" t="s">
        <v>13650</v>
      </c>
      <c r="E563" s="114">
        <f t="shared" si="8"/>
        <v>2510050070</v>
      </c>
      <c r="F563" s="114" t="s">
        <v>16411</v>
      </c>
      <c r="G563" s="114" t="s">
        <v>16826</v>
      </c>
      <c r="H563" s="114" t="s">
        <v>13955</v>
      </c>
      <c r="I563" s="114" t="s">
        <v>11132</v>
      </c>
    </row>
    <row r="564" spans="1:12" hidden="1" x14ac:dyDescent="0.2">
      <c r="A564" s="114" t="s">
        <v>13362</v>
      </c>
      <c r="D564" s="114" t="s">
        <v>13651</v>
      </c>
      <c r="E564" s="114">
        <f t="shared" si="8"/>
        <v>2510050100</v>
      </c>
      <c r="F564" s="114" t="s">
        <v>16411</v>
      </c>
      <c r="G564" s="114" t="s">
        <v>16826</v>
      </c>
      <c r="H564" s="114" t="s">
        <v>13955</v>
      </c>
      <c r="I564" s="114" t="s">
        <v>14056</v>
      </c>
    </row>
    <row r="565" spans="1:12" hidden="1" x14ac:dyDescent="0.2">
      <c r="A565" s="114" t="s">
        <v>13362</v>
      </c>
      <c r="D565" s="114" t="s">
        <v>13652</v>
      </c>
      <c r="E565" s="114">
        <f t="shared" si="8"/>
        <v>2510050165</v>
      </c>
      <c r="F565" s="114" t="s">
        <v>16411</v>
      </c>
      <c r="G565" s="114" t="s">
        <v>16826</v>
      </c>
      <c r="H565" s="114" t="s">
        <v>13955</v>
      </c>
      <c r="I565" s="114" t="s">
        <v>14058</v>
      </c>
    </row>
    <row r="566" spans="1:12" hidden="1" x14ac:dyDescent="0.2">
      <c r="A566" s="114" t="s">
        <v>13362</v>
      </c>
      <c r="D566" s="114" t="s">
        <v>13653</v>
      </c>
      <c r="E566" s="114">
        <f t="shared" si="8"/>
        <v>2510050185</v>
      </c>
      <c r="F566" s="114" t="s">
        <v>16411</v>
      </c>
      <c r="G566" s="114" t="s">
        <v>16826</v>
      </c>
      <c r="H566" s="114" t="s">
        <v>13955</v>
      </c>
      <c r="I566" s="114" t="s">
        <v>14060</v>
      </c>
      <c r="K566" s="116"/>
      <c r="L566" s="114"/>
    </row>
    <row r="567" spans="1:12" hidden="1" x14ac:dyDescent="0.2">
      <c r="A567" s="114" t="s">
        <v>13362</v>
      </c>
      <c r="D567" s="114" t="s">
        <v>13654</v>
      </c>
      <c r="E567" s="114">
        <f t="shared" si="8"/>
        <v>2510050195</v>
      </c>
      <c r="F567" s="114" t="s">
        <v>16411</v>
      </c>
      <c r="G567" s="114" t="s">
        <v>16826</v>
      </c>
      <c r="H567" s="114" t="s">
        <v>13955</v>
      </c>
      <c r="I567" s="114" t="s">
        <v>14062</v>
      </c>
    </row>
    <row r="568" spans="1:12" hidden="1" x14ac:dyDescent="0.2">
      <c r="A568" s="114" t="s">
        <v>13362</v>
      </c>
      <c r="D568" s="114" t="s">
        <v>13655</v>
      </c>
      <c r="E568" s="114">
        <f t="shared" si="8"/>
        <v>2510050220</v>
      </c>
      <c r="F568" s="114" t="s">
        <v>16411</v>
      </c>
      <c r="G568" s="114" t="s">
        <v>16826</v>
      </c>
      <c r="H568" s="114" t="s">
        <v>13955</v>
      </c>
      <c r="I568" s="114" t="s">
        <v>14064</v>
      </c>
    </row>
    <row r="569" spans="1:12" hidden="1" x14ac:dyDescent="0.2">
      <c r="A569" s="114" t="s">
        <v>13362</v>
      </c>
      <c r="D569" s="114" t="s">
        <v>13656</v>
      </c>
      <c r="E569" s="114">
        <f t="shared" si="8"/>
        <v>2510050235</v>
      </c>
      <c r="F569" s="114" t="s">
        <v>16411</v>
      </c>
      <c r="G569" s="114" t="s">
        <v>16826</v>
      </c>
      <c r="H569" s="114" t="s">
        <v>13955</v>
      </c>
      <c r="I569" s="114" t="s">
        <v>14066</v>
      </c>
    </row>
    <row r="570" spans="1:12" hidden="1" x14ac:dyDescent="0.2">
      <c r="A570" s="114" t="s">
        <v>13362</v>
      </c>
      <c r="D570" s="114" t="s">
        <v>13657</v>
      </c>
      <c r="E570" s="114">
        <f t="shared" si="8"/>
        <v>2510050240</v>
      </c>
      <c r="F570" s="114" t="s">
        <v>16411</v>
      </c>
      <c r="G570" s="114" t="s">
        <v>16826</v>
      </c>
      <c r="H570" s="114" t="s">
        <v>13955</v>
      </c>
      <c r="I570" s="114" t="s">
        <v>14068</v>
      </c>
    </row>
    <row r="571" spans="1:12" hidden="1" x14ac:dyDescent="0.2">
      <c r="A571" s="114" t="s">
        <v>13362</v>
      </c>
      <c r="D571" s="114" t="s">
        <v>13658</v>
      </c>
      <c r="E571" s="114">
        <f t="shared" si="8"/>
        <v>2510050250</v>
      </c>
      <c r="F571" s="114" t="s">
        <v>16411</v>
      </c>
      <c r="G571" s="114" t="s">
        <v>16826</v>
      </c>
      <c r="H571" s="114" t="s">
        <v>13955</v>
      </c>
      <c r="I571" s="114" t="s">
        <v>14070</v>
      </c>
    </row>
    <row r="572" spans="1:12" hidden="1" x14ac:dyDescent="0.2">
      <c r="A572" s="114" t="s">
        <v>13362</v>
      </c>
      <c r="D572" s="114" t="s">
        <v>13659</v>
      </c>
      <c r="E572" s="114">
        <f t="shared" si="8"/>
        <v>2510050260</v>
      </c>
      <c r="F572" s="114" t="s">
        <v>16411</v>
      </c>
      <c r="G572" s="114" t="s">
        <v>16826</v>
      </c>
      <c r="H572" s="114" t="s">
        <v>13955</v>
      </c>
      <c r="I572" s="114" t="s">
        <v>14072</v>
      </c>
    </row>
    <row r="573" spans="1:12" hidden="1" x14ac:dyDescent="0.2">
      <c r="A573" s="114" t="s">
        <v>13362</v>
      </c>
      <c r="D573" s="114" t="s">
        <v>13660</v>
      </c>
      <c r="E573" s="114">
        <f t="shared" si="8"/>
        <v>2510050265</v>
      </c>
      <c r="F573" s="114" t="s">
        <v>16411</v>
      </c>
      <c r="G573" s="114" t="s">
        <v>16826</v>
      </c>
      <c r="H573" s="114" t="s">
        <v>13955</v>
      </c>
      <c r="I573" s="114" t="s">
        <v>14074</v>
      </c>
    </row>
    <row r="574" spans="1:12" hidden="1" x14ac:dyDescent="0.2">
      <c r="A574" s="114" t="s">
        <v>13362</v>
      </c>
      <c r="D574" s="114" t="s">
        <v>13661</v>
      </c>
      <c r="E574" s="114">
        <f t="shared" si="8"/>
        <v>2510050270</v>
      </c>
      <c r="F574" s="114" t="s">
        <v>16411</v>
      </c>
      <c r="G574" s="114" t="s">
        <v>16826</v>
      </c>
      <c r="H574" s="114" t="s">
        <v>13955</v>
      </c>
      <c r="I574" s="114" t="s">
        <v>14076</v>
      </c>
      <c r="K574" s="116"/>
      <c r="L574" s="114"/>
    </row>
    <row r="575" spans="1:12" hidden="1" x14ac:dyDescent="0.2">
      <c r="A575" s="114" t="s">
        <v>13362</v>
      </c>
      <c r="D575" s="114" t="s">
        <v>13662</v>
      </c>
      <c r="E575" s="114">
        <f t="shared" si="8"/>
        <v>2510050275</v>
      </c>
      <c r="F575" s="114" t="s">
        <v>16411</v>
      </c>
      <c r="G575" s="114" t="s">
        <v>16826</v>
      </c>
      <c r="H575" s="114" t="s">
        <v>13955</v>
      </c>
      <c r="I575" s="114" t="s">
        <v>14078</v>
      </c>
    </row>
    <row r="576" spans="1:12" hidden="1" x14ac:dyDescent="0.2">
      <c r="A576" s="114" t="s">
        <v>13362</v>
      </c>
      <c r="D576" s="114" t="s">
        <v>13663</v>
      </c>
      <c r="E576" s="114">
        <f t="shared" si="8"/>
        <v>2510050285</v>
      </c>
      <c r="F576" s="114" t="s">
        <v>16411</v>
      </c>
      <c r="G576" s="114" t="s">
        <v>16826</v>
      </c>
      <c r="H576" s="114" t="s">
        <v>13955</v>
      </c>
      <c r="I576" s="114" t="s">
        <v>14080</v>
      </c>
    </row>
    <row r="577" spans="1:12" hidden="1" x14ac:dyDescent="0.2">
      <c r="A577" s="114" t="s">
        <v>13362</v>
      </c>
      <c r="D577" s="114" t="s">
        <v>13664</v>
      </c>
      <c r="E577" s="114">
        <f t="shared" si="8"/>
        <v>2510050295</v>
      </c>
      <c r="F577" s="114" t="s">
        <v>16411</v>
      </c>
      <c r="G577" s="114" t="s">
        <v>16826</v>
      </c>
      <c r="H577" s="114" t="s">
        <v>13955</v>
      </c>
      <c r="I577" s="114" t="s">
        <v>14082</v>
      </c>
    </row>
    <row r="578" spans="1:12" hidden="1" x14ac:dyDescent="0.2">
      <c r="A578" s="114" t="s">
        <v>13362</v>
      </c>
      <c r="D578" s="114" t="s">
        <v>13665</v>
      </c>
      <c r="E578" s="114">
        <f t="shared" ref="E578:E641" si="9">VALUE(D578)</f>
        <v>2510050310</v>
      </c>
      <c r="F578" s="114" t="s">
        <v>16411</v>
      </c>
      <c r="G578" s="114" t="s">
        <v>16826</v>
      </c>
      <c r="H578" s="114" t="s">
        <v>13955</v>
      </c>
      <c r="I578" s="114" t="s">
        <v>14084</v>
      </c>
      <c r="L578" s="114"/>
    </row>
    <row r="579" spans="1:12" hidden="1" x14ac:dyDescent="0.2">
      <c r="A579" s="114" t="s">
        <v>13362</v>
      </c>
      <c r="D579" s="114" t="s">
        <v>13666</v>
      </c>
      <c r="E579" s="114">
        <f t="shared" si="9"/>
        <v>2510050320</v>
      </c>
      <c r="F579" s="114" t="s">
        <v>16411</v>
      </c>
      <c r="G579" s="114" t="s">
        <v>16826</v>
      </c>
      <c r="H579" s="114" t="s">
        <v>13955</v>
      </c>
      <c r="I579" s="114" t="s">
        <v>14086</v>
      </c>
    </row>
    <row r="580" spans="1:12" hidden="1" x14ac:dyDescent="0.2">
      <c r="A580" s="114" t="s">
        <v>13362</v>
      </c>
      <c r="D580" s="114" t="s">
        <v>13667</v>
      </c>
      <c r="E580" s="114">
        <f t="shared" si="9"/>
        <v>2510050345</v>
      </c>
      <c r="F580" s="114" t="s">
        <v>16411</v>
      </c>
      <c r="G580" s="114" t="s">
        <v>16826</v>
      </c>
      <c r="H580" s="114" t="s">
        <v>13955</v>
      </c>
      <c r="I580" s="114" t="s">
        <v>10785</v>
      </c>
    </row>
    <row r="581" spans="1:12" hidden="1" x14ac:dyDescent="0.2">
      <c r="A581" s="114" t="s">
        <v>13362</v>
      </c>
      <c r="D581" s="114" t="s">
        <v>13668</v>
      </c>
      <c r="E581" s="114">
        <f t="shared" si="9"/>
        <v>2510050350</v>
      </c>
      <c r="F581" s="114" t="s">
        <v>16411</v>
      </c>
      <c r="G581" s="114" t="s">
        <v>16826</v>
      </c>
      <c r="H581" s="114" t="s">
        <v>13955</v>
      </c>
      <c r="I581" s="114" t="s">
        <v>16894</v>
      </c>
    </row>
    <row r="582" spans="1:12" hidden="1" x14ac:dyDescent="0.2">
      <c r="A582" s="114" t="s">
        <v>13362</v>
      </c>
      <c r="D582" s="114" t="s">
        <v>13669</v>
      </c>
      <c r="E582" s="114">
        <f t="shared" si="9"/>
        <v>2510050370</v>
      </c>
      <c r="F582" s="114" t="s">
        <v>16411</v>
      </c>
      <c r="G582" s="114" t="s">
        <v>16826</v>
      </c>
      <c r="H582" s="114" t="s">
        <v>13955</v>
      </c>
      <c r="I582" s="114" t="s">
        <v>10787</v>
      </c>
    </row>
    <row r="583" spans="1:12" hidden="1" x14ac:dyDescent="0.2">
      <c r="A583" s="114" t="s">
        <v>13362</v>
      </c>
      <c r="D583" s="114" t="s">
        <v>13670</v>
      </c>
      <c r="E583" s="114">
        <f t="shared" si="9"/>
        <v>2510050380</v>
      </c>
      <c r="F583" s="114" t="s">
        <v>16411</v>
      </c>
      <c r="G583" s="114" t="s">
        <v>16826</v>
      </c>
      <c r="H583" s="114" t="s">
        <v>13955</v>
      </c>
      <c r="I583" s="114" t="s">
        <v>16897</v>
      </c>
    </row>
    <row r="584" spans="1:12" hidden="1" x14ac:dyDescent="0.2">
      <c r="A584" s="114" t="s">
        <v>13362</v>
      </c>
      <c r="D584" s="114" t="s">
        <v>13671</v>
      </c>
      <c r="E584" s="114">
        <f t="shared" si="9"/>
        <v>2510050385</v>
      </c>
      <c r="F584" s="114" t="s">
        <v>16411</v>
      </c>
      <c r="G584" s="114" t="s">
        <v>16826</v>
      </c>
      <c r="H584" s="114" t="s">
        <v>13955</v>
      </c>
      <c r="I584" s="114" t="s">
        <v>16899</v>
      </c>
    </row>
    <row r="585" spans="1:12" hidden="1" x14ac:dyDescent="0.2">
      <c r="A585" s="114" t="s">
        <v>13362</v>
      </c>
      <c r="D585" s="114" t="s">
        <v>13672</v>
      </c>
      <c r="E585" s="114">
        <f t="shared" si="9"/>
        <v>2510050405</v>
      </c>
      <c r="F585" s="114" t="s">
        <v>16411</v>
      </c>
      <c r="G585" s="114" t="s">
        <v>16826</v>
      </c>
      <c r="H585" s="114" t="s">
        <v>13955</v>
      </c>
      <c r="I585" s="114" t="s">
        <v>16901</v>
      </c>
    </row>
    <row r="586" spans="1:12" hidden="1" x14ac:dyDescent="0.2">
      <c r="A586" s="114" t="s">
        <v>13362</v>
      </c>
      <c r="D586" s="114" t="s">
        <v>13673</v>
      </c>
      <c r="E586" s="114">
        <f t="shared" si="9"/>
        <v>2510050900</v>
      </c>
      <c r="F586" s="114" t="s">
        <v>16411</v>
      </c>
      <c r="G586" s="114" t="s">
        <v>16826</v>
      </c>
      <c r="H586" s="114" t="s">
        <v>13955</v>
      </c>
      <c r="I586" s="114" t="s">
        <v>13944</v>
      </c>
      <c r="K586" s="116"/>
      <c r="L586" s="114"/>
    </row>
    <row r="587" spans="1:12" hidden="1" x14ac:dyDescent="0.2">
      <c r="A587" s="114" t="s">
        <v>13362</v>
      </c>
      <c r="D587" s="114" t="s">
        <v>13674</v>
      </c>
      <c r="E587" s="114">
        <f t="shared" si="9"/>
        <v>2510995000</v>
      </c>
      <c r="F587" s="114" t="s">
        <v>16411</v>
      </c>
      <c r="G587" s="114" t="s">
        <v>16826</v>
      </c>
      <c r="H587" s="114" t="s">
        <v>14003</v>
      </c>
      <c r="I587" s="114" t="s">
        <v>13933</v>
      </c>
    </row>
    <row r="588" spans="1:12" hidden="1" x14ac:dyDescent="0.2">
      <c r="A588" s="114" t="s">
        <v>13362</v>
      </c>
      <c r="D588" s="114" t="s">
        <v>13675</v>
      </c>
      <c r="E588" s="114">
        <f t="shared" si="9"/>
        <v>2510995030</v>
      </c>
      <c r="F588" s="114" t="s">
        <v>16411</v>
      </c>
      <c r="G588" s="114" t="s">
        <v>16826</v>
      </c>
      <c r="H588" s="114" t="s">
        <v>14003</v>
      </c>
      <c r="I588" s="114" t="s">
        <v>16828</v>
      </c>
    </row>
    <row r="589" spans="1:12" hidden="1" x14ac:dyDescent="0.2">
      <c r="A589" s="114" t="s">
        <v>13362</v>
      </c>
      <c r="D589" s="114" t="s">
        <v>13676</v>
      </c>
      <c r="E589" s="114">
        <f t="shared" si="9"/>
        <v>2510995060</v>
      </c>
      <c r="F589" s="114" t="s">
        <v>16411</v>
      </c>
      <c r="G589" s="114" t="s">
        <v>16826</v>
      </c>
      <c r="H589" s="114" t="s">
        <v>14003</v>
      </c>
      <c r="I589" s="114" t="s">
        <v>16830</v>
      </c>
      <c r="K589" s="116"/>
      <c r="L589" s="114"/>
    </row>
    <row r="590" spans="1:12" hidden="1" x14ac:dyDescent="0.2">
      <c r="A590" s="114" t="s">
        <v>13362</v>
      </c>
      <c r="D590" s="114" t="s">
        <v>13677</v>
      </c>
      <c r="E590" s="114">
        <f t="shared" si="9"/>
        <v>2510995065</v>
      </c>
      <c r="F590" s="114" t="s">
        <v>16411</v>
      </c>
      <c r="G590" s="114" t="s">
        <v>16826</v>
      </c>
      <c r="H590" s="114" t="s">
        <v>14003</v>
      </c>
      <c r="I590" s="114" t="s">
        <v>11130</v>
      </c>
    </row>
    <row r="591" spans="1:12" hidden="1" x14ac:dyDescent="0.2">
      <c r="A591" s="114" t="s">
        <v>13362</v>
      </c>
      <c r="D591" s="114" t="s">
        <v>13678</v>
      </c>
      <c r="E591" s="114">
        <f t="shared" si="9"/>
        <v>2510995070</v>
      </c>
      <c r="F591" s="114" t="s">
        <v>16411</v>
      </c>
      <c r="G591" s="114" t="s">
        <v>16826</v>
      </c>
      <c r="H591" s="114" t="s">
        <v>14003</v>
      </c>
      <c r="I591" s="114" t="s">
        <v>11132</v>
      </c>
    </row>
    <row r="592" spans="1:12" hidden="1" x14ac:dyDescent="0.2">
      <c r="A592" s="114" t="s">
        <v>13362</v>
      </c>
      <c r="D592" s="114" t="s">
        <v>13679</v>
      </c>
      <c r="E592" s="114">
        <f t="shared" si="9"/>
        <v>2510995100</v>
      </c>
      <c r="F592" s="114" t="s">
        <v>16411</v>
      </c>
      <c r="G592" s="114" t="s">
        <v>16826</v>
      </c>
      <c r="H592" s="114" t="s">
        <v>14003</v>
      </c>
      <c r="I592" s="114" t="s">
        <v>14056</v>
      </c>
    </row>
    <row r="593" spans="1:12" hidden="1" x14ac:dyDescent="0.2">
      <c r="A593" s="114" t="s">
        <v>13362</v>
      </c>
      <c r="D593" s="114" t="s">
        <v>13680</v>
      </c>
      <c r="E593" s="114">
        <f t="shared" si="9"/>
        <v>2510995165</v>
      </c>
      <c r="F593" s="114" t="s">
        <v>16411</v>
      </c>
      <c r="G593" s="114" t="s">
        <v>16826</v>
      </c>
      <c r="H593" s="114" t="s">
        <v>14003</v>
      </c>
      <c r="I593" s="114" t="s">
        <v>14058</v>
      </c>
    </row>
    <row r="594" spans="1:12" hidden="1" x14ac:dyDescent="0.2">
      <c r="A594" s="114" t="s">
        <v>13362</v>
      </c>
      <c r="D594" s="114" t="s">
        <v>13681</v>
      </c>
      <c r="E594" s="114">
        <f t="shared" si="9"/>
        <v>2510995185</v>
      </c>
      <c r="F594" s="114" t="s">
        <v>16411</v>
      </c>
      <c r="G594" s="114" t="s">
        <v>16826</v>
      </c>
      <c r="H594" s="114" t="s">
        <v>14003</v>
      </c>
      <c r="I594" s="114" t="s">
        <v>14060</v>
      </c>
      <c r="K594" s="116"/>
      <c r="L594" s="114"/>
    </row>
    <row r="595" spans="1:12" hidden="1" x14ac:dyDescent="0.2">
      <c r="A595" s="114" t="s">
        <v>13362</v>
      </c>
      <c r="D595" s="114" t="s">
        <v>13682</v>
      </c>
      <c r="E595" s="114">
        <f t="shared" si="9"/>
        <v>2510995195</v>
      </c>
      <c r="F595" s="114" t="s">
        <v>16411</v>
      </c>
      <c r="G595" s="114" t="s">
        <v>16826</v>
      </c>
      <c r="H595" s="114" t="s">
        <v>14003</v>
      </c>
      <c r="I595" s="114" t="s">
        <v>14062</v>
      </c>
    </row>
    <row r="596" spans="1:12" hidden="1" x14ac:dyDescent="0.2">
      <c r="A596" s="114" t="s">
        <v>13362</v>
      </c>
      <c r="D596" s="114" t="s">
        <v>13683</v>
      </c>
      <c r="E596" s="114">
        <f t="shared" si="9"/>
        <v>2510995220</v>
      </c>
      <c r="F596" s="114" t="s">
        <v>16411</v>
      </c>
      <c r="G596" s="114" t="s">
        <v>16826</v>
      </c>
      <c r="H596" s="114" t="s">
        <v>14003</v>
      </c>
      <c r="I596" s="114" t="s">
        <v>14064</v>
      </c>
    </row>
    <row r="597" spans="1:12" hidden="1" x14ac:dyDescent="0.2">
      <c r="A597" s="114" t="s">
        <v>13362</v>
      </c>
      <c r="D597" s="114" t="s">
        <v>13684</v>
      </c>
      <c r="E597" s="114">
        <f t="shared" si="9"/>
        <v>2510995235</v>
      </c>
      <c r="F597" s="114" t="s">
        <v>16411</v>
      </c>
      <c r="G597" s="114" t="s">
        <v>16826</v>
      </c>
      <c r="H597" s="114" t="s">
        <v>14003</v>
      </c>
      <c r="I597" s="114" t="s">
        <v>14066</v>
      </c>
    </row>
    <row r="598" spans="1:12" hidden="1" x14ac:dyDescent="0.2">
      <c r="A598" s="114" t="s">
        <v>13362</v>
      </c>
      <c r="D598" s="114" t="s">
        <v>13685</v>
      </c>
      <c r="E598" s="114">
        <f t="shared" si="9"/>
        <v>2510995240</v>
      </c>
      <c r="F598" s="114" t="s">
        <v>16411</v>
      </c>
      <c r="G598" s="114" t="s">
        <v>16826</v>
      </c>
      <c r="H598" s="114" t="s">
        <v>14003</v>
      </c>
      <c r="I598" s="114" t="s">
        <v>14068</v>
      </c>
    </row>
    <row r="599" spans="1:12" hidden="1" x14ac:dyDescent="0.2">
      <c r="A599" s="114" t="s">
        <v>13362</v>
      </c>
      <c r="D599" s="114" t="s">
        <v>13686</v>
      </c>
      <c r="E599" s="114">
        <f t="shared" si="9"/>
        <v>2510995250</v>
      </c>
      <c r="F599" s="114" t="s">
        <v>16411</v>
      </c>
      <c r="G599" s="114" t="s">
        <v>16826</v>
      </c>
      <c r="H599" s="114" t="s">
        <v>14003</v>
      </c>
      <c r="I599" s="114" t="s">
        <v>14070</v>
      </c>
    </row>
    <row r="600" spans="1:12" hidden="1" x14ac:dyDescent="0.2">
      <c r="A600" s="114" t="s">
        <v>13362</v>
      </c>
      <c r="D600" s="114" t="s">
        <v>13687</v>
      </c>
      <c r="E600" s="114">
        <f t="shared" si="9"/>
        <v>2510995260</v>
      </c>
      <c r="F600" s="114" t="s">
        <v>16411</v>
      </c>
      <c r="G600" s="114" t="s">
        <v>16826</v>
      </c>
      <c r="H600" s="114" t="s">
        <v>14003</v>
      </c>
      <c r="I600" s="114" t="s">
        <v>14072</v>
      </c>
    </row>
    <row r="601" spans="1:12" hidden="1" x14ac:dyDescent="0.2">
      <c r="A601" s="114" t="s">
        <v>13362</v>
      </c>
      <c r="D601" s="114" t="s">
        <v>13688</v>
      </c>
      <c r="E601" s="114">
        <f t="shared" si="9"/>
        <v>2510995265</v>
      </c>
      <c r="F601" s="114" t="s">
        <v>16411</v>
      </c>
      <c r="G601" s="114" t="s">
        <v>16826</v>
      </c>
      <c r="H601" s="114" t="s">
        <v>14003</v>
      </c>
      <c r="I601" s="114" t="s">
        <v>14074</v>
      </c>
    </row>
    <row r="602" spans="1:12" hidden="1" x14ac:dyDescent="0.2">
      <c r="A602" s="114" t="s">
        <v>13362</v>
      </c>
      <c r="D602" s="114" t="s">
        <v>13689</v>
      </c>
      <c r="E602" s="114">
        <f t="shared" si="9"/>
        <v>2510995270</v>
      </c>
      <c r="F602" s="114" t="s">
        <v>16411</v>
      </c>
      <c r="G602" s="114" t="s">
        <v>16826</v>
      </c>
      <c r="H602" s="114" t="s">
        <v>14003</v>
      </c>
      <c r="I602" s="114" t="s">
        <v>14076</v>
      </c>
      <c r="K602" s="116"/>
      <c r="L602" s="114"/>
    </row>
    <row r="603" spans="1:12" hidden="1" x14ac:dyDescent="0.2">
      <c r="A603" s="114" t="s">
        <v>13362</v>
      </c>
      <c r="D603" s="114" t="s">
        <v>13690</v>
      </c>
      <c r="E603" s="114">
        <f t="shared" si="9"/>
        <v>2510995275</v>
      </c>
      <c r="F603" s="114" t="s">
        <v>16411</v>
      </c>
      <c r="G603" s="114" t="s">
        <v>16826</v>
      </c>
      <c r="H603" s="114" t="s">
        <v>14003</v>
      </c>
      <c r="I603" s="114" t="s">
        <v>14078</v>
      </c>
    </row>
    <row r="604" spans="1:12" hidden="1" x14ac:dyDescent="0.2">
      <c r="A604" s="114" t="s">
        <v>13362</v>
      </c>
      <c r="D604" s="114" t="s">
        <v>13691</v>
      </c>
      <c r="E604" s="114">
        <f t="shared" si="9"/>
        <v>2510995285</v>
      </c>
      <c r="F604" s="114" t="s">
        <v>16411</v>
      </c>
      <c r="G604" s="114" t="s">
        <v>16826</v>
      </c>
      <c r="H604" s="114" t="s">
        <v>14003</v>
      </c>
      <c r="I604" s="114" t="s">
        <v>14080</v>
      </c>
    </row>
    <row r="605" spans="1:12" hidden="1" x14ac:dyDescent="0.2">
      <c r="A605" s="114" t="s">
        <v>13362</v>
      </c>
      <c r="D605" s="114" t="s">
        <v>13692</v>
      </c>
      <c r="E605" s="114">
        <f t="shared" si="9"/>
        <v>2510995295</v>
      </c>
      <c r="F605" s="114" t="s">
        <v>16411</v>
      </c>
      <c r="G605" s="114" t="s">
        <v>16826</v>
      </c>
      <c r="H605" s="114" t="s">
        <v>14003</v>
      </c>
      <c r="I605" s="114" t="s">
        <v>14082</v>
      </c>
    </row>
    <row r="606" spans="1:12" hidden="1" x14ac:dyDescent="0.2">
      <c r="A606" s="114" t="s">
        <v>13362</v>
      </c>
      <c r="D606" s="114" t="s">
        <v>13693</v>
      </c>
      <c r="E606" s="114">
        <f t="shared" si="9"/>
        <v>2510995310</v>
      </c>
      <c r="F606" s="114" t="s">
        <v>16411</v>
      </c>
      <c r="G606" s="114" t="s">
        <v>16826</v>
      </c>
      <c r="H606" s="114" t="s">
        <v>14003</v>
      </c>
      <c r="I606" s="114" t="s">
        <v>14084</v>
      </c>
      <c r="L606" s="114"/>
    </row>
    <row r="607" spans="1:12" hidden="1" x14ac:dyDescent="0.2">
      <c r="A607" s="114" t="s">
        <v>13362</v>
      </c>
      <c r="D607" s="114" t="s">
        <v>13694</v>
      </c>
      <c r="E607" s="114">
        <f t="shared" si="9"/>
        <v>2510995320</v>
      </c>
      <c r="F607" s="114" t="s">
        <v>16411</v>
      </c>
      <c r="G607" s="114" t="s">
        <v>16826</v>
      </c>
      <c r="H607" s="114" t="s">
        <v>14003</v>
      </c>
      <c r="I607" s="114" t="s">
        <v>14086</v>
      </c>
    </row>
    <row r="608" spans="1:12" hidden="1" x14ac:dyDescent="0.2">
      <c r="A608" s="114" t="s">
        <v>13362</v>
      </c>
      <c r="D608" s="114" t="s">
        <v>13695</v>
      </c>
      <c r="E608" s="114">
        <f t="shared" si="9"/>
        <v>2510995345</v>
      </c>
      <c r="F608" s="114" t="s">
        <v>16411</v>
      </c>
      <c r="G608" s="114" t="s">
        <v>16826</v>
      </c>
      <c r="H608" s="114" t="s">
        <v>14003</v>
      </c>
      <c r="I608" s="114" t="s">
        <v>10785</v>
      </c>
    </row>
    <row r="609" spans="1:12" hidden="1" x14ac:dyDescent="0.2">
      <c r="A609" s="114" t="s">
        <v>13362</v>
      </c>
      <c r="D609" s="114" t="s">
        <v>13696</v>
      </c>
      <c r="E609" s="114">
        <f t="shared" si="9"/>
        <v>2510995350</v>
      </c>
      <c r="F609" s="114" t="s">
        <v>16411</v>
      </c>
      <c r="G609" s="114" t="s">
        <v>16826</v>
      </c>
      <c r="H609" s="114" t="s">
        <v>14003</v>
      </c>
      <c r="I609" s="114" t="s">
        <v>16894</v>
      </c>
    </row>
    <row r="610" spans="1:12" hidden="1" x14ac:dyDescent="0.2">
      <c r="A610" s="114" t="s">
        <v>13362</v>
      </c>
      <c r="D610" s="114" t="s">
        <v>13697</v>
      </c>
      <c r="E610" s="114">
        <f t="shared" si="9"/>
        <v>2510995370</v>
      </c>
      <c r="F610" s="114" t="s">
        <v>16411</v>
      </c>
      <c r="G610" s="114" t="s">
        <v>16826</v>
      </c>
      <c r="H610" s="114" t="s">
        <v>14003</v>
      </c>
      <c r="I610" s="114" t="s">
        <v>10787</v>
      </c>
    </row>
    <row r="611" spans="1:12" hidden="1" x14ac:dyDescent="0.2">
      <c r="A611" s="114" t="s">
        <v>13362</v>
      </c>
      <c r="D611" s="114" t="s">
        <v>13698</v>
      </c>
      <c r="E611" s="114">
        <f t="shared" si="9"/>
        <v>2510995380</v>
      </c>
      <c r="F611" s="114" t="s">
        <v>16411</v>
      </c>
      <c r="G611" s="114" t="s">
        <v>16826</v>
      </c>
      <c r="H611" s="114" t="s">
        <v>14003</v>
      </c>
      <c r="I611" s="114" t="s">
        <v>16897</v>
      </c>
    </row>
    <row r="612" spans="1:12" hidden="1" x14ac:dyDescent="0.2">
      <c r="A612" s="114" t="s">
        <v>13362</v>
      </c>
      <c r="D612" s="114" t="s">
        <v>13699</v>
      </c>
      <c r="E612" s="114">
        <f t="shared" si="9"/>
        <v>2510995385</v>
      </c>
      <c r="F612" s="114" t="s">
        <v>16411</v>
      </c>
      <c r="G612" s="114" t="s">
        <v>16826</v>
      </c>
      <c r="H612" s="114" t="s">
        <v>14003</v>
      </c>
      <c r="I612" s="114" t="s">
        <v>16899</v>
      </c>
    </row>
    <row r="613" spans="1:12" hidden="1" x14ac:dyDescent="0.2">
      <c r="A613" s="114" t="s">
        <v>13362</v>
      </c>
      <c r="D613" s="114" t="s">
        <v>13700</v>
      </c>
      <c r="E613" s="114">
        <f t="shared" si="9"/>
        <v>2510995405</v>
      </c>
      <c r="F613" s="114" t="s">
        <v>16411</v>
      </c>
      <c r="G613" s="114" t="s">
        <v>16826</v>
      </c>
      <c r="H613" s="114" t="s">
        <v>14003</v>
      </c>
      <c r="I613" s="114" t="s">
        <v>16901</v>
      </c>
    </row>
    <row r="614" spans="1:12" hidden="1" x14ac:dyDescent="0.2">
      <c r="A614" s="114" t="s">
        <v>13362</v>
      </c>
      <c r="D614" s="114" t="s">
        <v>13701</v>
      </c>
      <c r="E614" s="114">
        <f t="shared" si="9"/>
        <v>2515000000</v>
      </c>
      <c r="F614" s="114" t="s">
        <v>16411</v>
      </c>
      <c r="G614" s="114" t="s">
        <v>16491</v>
      </c>
      <c r="H614" s="114" t="s">
        <v>14012</v>
      </c>
      <c r="I614" s="114" t="s">
        <v>13933</v>
      </c>
    </row>
    <row r="615" spans="1:12" hidden="1" x14ac:dyDescent="0.2">
      <c r="A615" s="114" t="s">
        <v>13362</v>
      </c>
      <c r="D615" s="114" t="s">
        <v>16492</v>
      </c>
      <c r="E615" s="114">
        <f t="shared" si="9"/>
        <v>2515000030</v>
      </c>
      <c r="F615" s="114" t="s">
        <v>16411</v>
      </c>
      <c r="G615" s="114" t="s">
        <v>16491</v>
      </c>
      <c r="H615" s="114" t="s">
        <v>14012</v>
      </c>
      <c r="I615" s="114" t="s">
        <v>16828</v>
      </c>
    </row>
    <row r="616" spans="1:12" hidden="1" x14ac:dyDescent="0.2">
      <c r="A616" s="114" t="s">
        <v>13362</v>
      </c>
      <c r="D616" s="114" t="s">
        <v>16493</v>
      </c>
      <c r="E616" s="114">
        <f t="shared" si="9"/>
        <v>2515000060</v>
      </c>
      <c r="F616" s="114" t="s">
        <v>16411</v>
      </c>
      <c r="G616" s="114" t="s">
        <v>16491</v>
      </c>
      <c r="H616" s="114" t="s">
        <v>14012</v>
      </c>
      <c r="I616" s="114" t="s">
        <v>16830</v>
      </c>
      <c r="K616" s="116"/>
      <c r="L616" s="114"/>
    </row>
    <row r="617" spans="1:12" hidden="1" x14ac:dyDescent="0.2">
      <c r="A617" s="114" t="s">
        <v>13362</v>
      </c>
      <c r="D617" s="114" t="s">
        <v>16494</v>
      </c>
      <c r="E617" s="114">
        <f t="shared" si="9"/>
        <v>2515000065</v>
      </c>
      <c r="F617" s="114" t="s">
        <v>16411</v>
      </c>
      <c r="G617" s="114" t="s">
        <v>16491</v>
      </c>
      <c r="H617" s="114" t="s">
        <v>14012</v>
      </c>
      <c r="I617" s="114" t="s">
        <v>11130</v>
      </c>
    </row>
    <row r="618" spans="1:12" hidden="1" x14ac:dyDescent="0.2">
      <c r="A618" s="114" t="s">
        <v>13362</v>
      </c>
      <c r="D618" s="114" t="s">
        <v>16495</v>
      </c>
      <c r="E618" s="114">
        <f t="shared" si="9"/>
        <v>2515000070</v>
      </c>
      <c r="F618" s="114" t="s">
        <v>16411</v>
      </c>
      <c r="G618" s="114" t="s">
        <v>16491</v>
      </c>
      <c r="H618" s="114" t="s">
        <v>14012</v>
      </c>
      <c r="I618" s="114" t="s">
        <v>11132</v>
      </c>
    </row>
    <row r="619" spans="1:12" hidden="1" x14ac:dyDescent="0.2">
      <c r="A619" s="114" t="s">
        <v>13362</v>
      </c>
      <c r="D619" s="114" t="s">
        <v>16496</v>
      </c>
      <c r="E619" s="114">
        <f t="shared" si="9"/>
        <v>2515000100</v>
      </c>
      <c r="F619" s="114" t="s">
        <v>16411</v>
      </c>
      <c r="G619" s="114" t="s">
        <v>16491</v>
      </c>
      <c r="H619" s="114" t="s">
        <v>14012</v>
      </c>
      <c r="I619" s="114" t="s">
        <v>14056</v>
      </c>
    </row>
    <row r="620" spans="1:12" hidden="1" x14ac:dyDescent="0.2">
      <c r="A620" s="114" t="s">
        <v>13362</v>
      </c>
      <c r="D620" s="114" t="s">
        <v>16497</v>
      </c>
      <c r="E620" s="114">
        <f t="shared" si="9"/>
        <v>2515000165</v>
      </c>
      <c r="F620" s="114" t="s">
        <v>16411</v>
      </c>
      <c r="G620" s="114" t="s">
        <v>16491</v>
      </c>
      <c r="H620" s="114" t="s">
        <v>14012</v>
      </c>
      <c r="I620" s="114" t="s">
        <v>14058</v>
      </c>
    </row>
    <row r="621" spans="1:12" hidden="1" x14ac:dyDescent="0.2">
      <c r="A621" s="114" t="s">
        <v>13362</v>
      </c>
      <c r="D621" s="114" t="s">
        <v>16498</v>
      </c>
      <c r="E621" s="114">
        <f t="shared" si="9"/>
        <v>2515000185</v>
      </c>
      <c r="F621" s="114" t="s">
        <v>16411</v>
      </c>
      <c r="G621" s="114" t="s">
        <v>16491</v>
      </c>
      <c r="H621" s="114" t="s">
        <v>14012</v>
      </c>
      <c r="I621" s="114" t="s">
        <v>14060</v>
      </c>
      <c r="K621" s="116"/>
      <c r="L621" s="114"/>
    </row>
    <row r="622" spans="1:12" hidden="1" x14ac:dyDescent="0.2">
      <c r="A622" s="114" t="s">
        <v>13362</v>
      </c>
      <c r="D622" s="114" t="s">
        <v>16499</v>
      </c>
      <c r="E622" s="114">
        <f t="shared" si="9"/>
        <v>2515000195</v>
      </c>
      <c r="F622" s="114" t="s">
        <v>16411</v>
      </c>
      <c r="G622" s="114" t="s">
        <v>16491</v>
      </c>
      <c r="H622" s="114" t="s">
        <v>14012</v>
      </c>
      <c r="I622" s="114" t="s">
        <v>14062</v>
      </c>
    </row>
    <row r="623" spans="1:12" hidden="1" x14ac:dyDescent="0.2">
      <c r="A623" s="114" t="s">
        <v>13362</v>
      </c>
      <c r="D623" s="114" t="s">
        <v>16500</v>
      </c>
      <c r="E623" s="114">
        <f t="shared" si="9"/>
        <v>2515000220</v>
      </c>
      <c r="F623" s="114" t="s">
        <v>16411</v>
      </c>
      <c r="G623" s="114" t="s">
        <v>16491</v>
      </c>
      <c r="H623" s="114" t="s">
        <v>14012</v>
      </c>
      <c r="I623" s="114" t="s">
        <v>14064</v>
      </c>
    </row>
    <row r="624" spans="1:12" hidden="1" x14ac:dyDescent="0.2">
      <c r="A624" s="114" t="s">
        <v>13362</v>
      </c>
      <c r="D624" s="114" t="s">
        <v>16501</v>
      </c>
      <c r="E624" s="114">
        <f t="shared" si="9"/>
        <v>2515000235</v>
      </c>
      <c r="F624" s="114" t="s">
        <v>16411</v>
      </c>
      <c r="G624" s="114" t="s">
        <v>16491</v>
      </c>
      <c r="H624" s="114" t="s">
        <v>14012</v>
      </c>
      <c r="I624" s="114" t="s">
        <v>14066</v>
      </c>
    </row>
    <row r="625" spans="1:12" hidden="1" x14ac:dyDescent="0.2">
      <c r="A625" s="114" t="s">
        <v>13362</v>
      </c>
      <c r="D625" s="114" t="s">
        <v>16502</v>
      </c>
      <c r="E625" s="114">
        <f t="shared" si="9"/>
        <v>2515000240</v>
      </c>
      <c r="F625" s="114" t="s">
        <v>16411</v>
      </c>
      <c r="G625" s="114" t="s">
        <v>16491</v>
      </c>
      <c r="H625" s="114" t="s">
        <v>14012</v>
      </c>
      <c r="I625" s="114" t="s">
        <v>14068</v>
      </c>
    </row>
    <row r="626" spans="1:12" hidden="1" x14ac:dyDescent="0.2">
      <c r="A626" s="114" t="s">
        <v>13362</v>
      </c>
      <c r="D626" s="114" t="s">
        <v>16503</v>
      </c>
      <c r="E626" s="114">
        <f t="shared" si="9"/>
        <v>2515000250</v>
      </c>
      <c r="F626" s="114" t="s">
        <v>16411</v>
      </c>
      <c r="G626" s="114" t="s">
        <v>16491</v>
      </c>
      <c r="H626" s="114" t="s">
        <v>14012</v>
      </c>
      <c r="I626" s="114" t="s">
        <v>14070</v>
      </c>
    </row>
    <row r="627" spans="1:12" hidden="1" x14ac:dyDescent="0.2">
      <c r="A627" s="114" t="s">
        <v>13362</v>
      </c>
      <c r="D627" s="114" t="s">
        <v>16504</v>
      </c>
      <c r="E627" s="114">
        <f t="shared" si="9"/>
        <v>2515000260</v>
      </c>
      <c r="F627" s="114" t="s">
        <v>16411</v>
      </c>
      <c r="G627" s="114" t="s">
        <v>16491</v>
      </c>
      <c r="H627" s="114" t="s">
        <v>14012</v>
      </c>
      <c r="I627" s="114" t="s">
        <v>14072</v>
      </c>
    </row>
    <row r="628" spans="1:12" hidden="1" x14ac:dyDescent="0.2">
      <c r="A628" s="114" t="s">
        <v>13362</v>
      </c>
      <c r="D628" s="114" t="s">
        <v>16505</v>
      </c>
      <c r="E628" s="114">
        <f t="shared" si="9"/>
        <v>2515000265</v>
      </c>
      <c r="F628" s="114" t="s">
        <v>16411</v>
      </c>
      <c r="G628" s="114" t="s">
        <v>16491</v>
      </c>
      <c r="H628" s="114" t="s">
        <v>14012</v>
      </c>
      <c r="I628" s="114" t="s">
        <v>14074</v>
      </c>
    </row>
    <row r="629" spans="1:12" hidden="1" x14ac:dyDescent="0.2">
      <c r="A629" s="114" t="s">
        <v>13362</v>
      </c>
      <c r="D629" s="114" t="s">
        <v>16506</v>
      </c>
      <c r="E629" s="114">
        <f t="shared" si="9"/>
        <v>2515000270</v>
      </c>
      <c r="F629" s="114" t="s">
        <v>16411</v>
      </c>
      <c r="G629" s="114" t="s">
        <v>16491</v>
      </c>
      <c r="H629" s="114" t="s">
        <v>14012</v>
      </c>
      <c r="I629" s="114" t="s">
        <v>14076</v>
      </c>
      <c r="K629" s="116"/>
      <c r="L629" s="114"/>
    </row>
    <row r="630" spans="1:12" hidden="1" x14ac:dyDescent="0.2">
      <c r="A630" s="114" t="s">
        <v>13362</v>
      </c>
      <c r="D630" s="114" t="s">
        <v>16507</v>
      </c>
      <c r="E630" s="114">
        <f t="shared" si="9"/>
        <v>2515000275</v>
      </c>
      <c r="F630" s="114" t="s">
        <v>16411</v>
      </c>
      <c r="G630" s="114" t="s">
        <v>16491</v>
      </c>
      <c r="H630" s="114" t="s">
        <v>14012</v>
      </c>
      <c r="I630" s="114" t="s">
        <v>14078</v>
      </c>
    </row>
    <row r="631" spans="1:12" hidden="1" x14ac:dyDescent="0.2">
      <c r="A631" s="114" t="s">
        <v>13362</v>
      </c>
      <c r="D631" s="114" t="s">
        <v>16508</v>
      </c>
      <c r="E631" s="114">
        <f t="shared" si="9"/>
        <v>2515000285</v>
      </c>
      <c r="F631" s="114" t="s">
        <v>16411</v>
      </c>
      <c r="G631" s="114" t="s">
        <v>16491</v>
      </c>
      <c r="H631" s="114" t="s">
        <v>14012</v>
      </c>
      <c r="I631" s="114" t="s">
        <v>14080</v>
      </c>
    </row>
    <row r="632" spans="1:12" hidden="1" x14ac:dyDescent="0.2">
      <c r="A632" s="114" t="s">
        <v>13362</v>
      </c>
      <c r="D632" s="114" t="s">
        <v>16509</v>
      </c>
      <c r="E632" s="114">
        <f t="shared" si="9"/>
        <v>2515000295</v>
      </c>
      <c r="F632" s="114" t="s">
        <v>16411</v>
      </c>
      <c r="G632" s="114" t="s">
        <v>16491</v>
      </c>
      <c r="H632" s="114" t="s">
        <v>14012</v>
      </c>
      <c r="I632" s="114" t="s">
        <v>14082</v>
      </c>
    </row>
    <row r="633" spans="1:12" hidden="1" x14ac:dyDescent="0.2">
      <c r="A633" s="114" t="s">
        <v>13362</v>
      </c>
      <c r="D633" s="114" t="s">
        <v>16510</v>
      </c>
      <c r="E633" s="114">
        <f t="shared" si="9"/>
        <v>2515000310</v>
      </c>
      <c r="F633" s="114" t="s">
        <v>16411</v>
      </c>
      <c r="G633" s="114" t="s">
        <v>16491</v>
      </c>
      <c r="H633" s="114" t="s">
        <v>14012</v>
      </c>
      <c r="I633" s="114" t="s">
        <v>14084</v>
      </c>
      <c r="L633" s="114"/>
    </row>
    <row r="634" spans="1:12" hidden="1" x14ac:dyDescent="0.2">
      <c r="A634" s="114" t="s">
        <v>13362</v>
      </c>
      <c r="D634" s="114" t="s">
        <v>16511</v>
      </c>
      <c r="E634" s="114">
        <f t="shared" si="9"/>
        <v>2515000320</v>
      </c>
      <c r="F634" s="114" t="s">
        <v>16411</v>
      </c>
      <c r="G634" s="114" t="s">
        <v>16491</v>
      </c>
      <c r="H634" s="114" t="s">
        <v>14012</v>
      </c>
      <c r="I634" s="114" t="s">
        <v>14086</v>
      </c>
    </row>
    <row r="635" spans="1:12" hidden="1" x14ac:dyDescent="0.2">
      <c r="A635" s="114" t="s">
        <v>13362</v>
      </c>
      <c r="D635" s="114" t="s">
        <v>16512</v>
      </c>
      <c r="E635" s="114">
        <f t="shared" si="9"/>
        <v>2515000345</v>
      </c>
      <c r="F635" s="114" t="s">
        <v>16411</v>
      </c>
      <c r="G635" s="114" t="s">
        <v>16491</v>
      </c>
      <c r="H635" s="114" t="s">
        <v>14012</v>
      </c>
      <c r="I635" s="114" t="s">
        <v>10785</v>
      </c>
    </row>
    <row r="636" spans="1:12" hidden="1" x14ac:dyDescent="0.2">
      <c r="A636" s="114" t="s">
        <v>13362</v>
      </c>
      <c r="D636" s="114" t="s">
        <v>16513</v>
      </c>
      <c r="E636" s="114">
        <f t="shared" si="9"/>
        <v>2515000350</v>
      </c>
      <c r="F636" s="114" t="s">
        <v>16411</v>
      </c>
      <c r="G636" s="114" t="s">
        <v>16491</v>
      </c>
      <c r="H636" s="114" t="s">
        <v>14012</v>
      </c>
      <c r="I636" s="114" t="s">
        <v>16894</v>
      </c>
    </row>
    <row r="637" spans="1:12" hidden="1" x14ac:dyDescent="0.2">
      <c r="A637" s="114" t="s">
        <v>13362</v>
      </c>
      <c r="D637" s="114" t="s">
        <v>16514</v>
      </c>
      <c r="E637" s="114">
        <f t="shared" si="9"/>
        <v>2515000370</v>
      </c>
      <c r="F637" s="114" t="s">
        <v>16411</v>
      </c>
      <c r="G637" s="114" t="s">
        <v>16491</v>
      </c>
      <c r="H637" s="114" t="s">
        <v>14012</v>
      </c>
      <c r="I637" s="114" t="s">
        <v>10787</v>
      </c>
    </row>
    <row r="638" spans="1:12" hidden="1" x14ac:dyDescent="0.2">
      <c r="A638" s="114" t="s">
        <v>13362</v>
      </c>
      <c r="D638" s="114" t="s">
        <v>16515</v>
      </c>
      <c r="E638" s="114">
        <f t="shared" si="9"/>
        <v>2515000380</v>
      </c>
      <c r="F638" s="114" t="s">
        <v>16411</v>
      </c>
      <c r="G638" s="114" t="s">
        <v>16491</v>
      </c>
      <c r="H638" s="114" t="s">
        <v>14012</v>
      </c>
      <c r="I638" s="114" t="s">
        <v>16897</v>
      </c>
    </row>
    <row r="639" spans="1:12" hidden="1" x14ac:dyDescent="0.2">
      <c r="A639" s="114" t="s">
        <v>13362</v>
      </c>
      <c r="D639" s="114" t="s">
        <v>16516</v>
      </c>
      <c r="E639" s="114">
        <f t="shared" si="9"/>
        <v>2515000385</v>
      </c>
      <c r="F639" s="114" t="s">
        <v>16411</v>
      </c>
      <c r="G639" s="114" t="s">
        <v>16491</v>
      </c>
      <c r="H639" s="114" t="s">
        <v>14012</v>
      </c>
      <c r="I639" s="114" t="s">
        <v>16899</v>
      </c>
    </row>
    <row r="640" spans="1:12" hidden="1" x14ac:dyDescent="0.2">
      <c r="A640" s="114" t="s">
        <v>13362</v>
      </c>
      <c r="D640" s="114" t="s">
        <v>16517</v>
      </c>
      <c r="E640" s="114">
        <f t="shared" si="9"/>
        <v>2515000405</v>
      </c>
      <c r="F640" s="114" t="s">
        <v>16411</v>
      </c>
      <c r="G640" s="114" t="s">
        <v>16491</v>
      </c>
      <c r="H640" s="114" t="s">
        <v>14012</v>
      </c>
      <c r="I640" s="114" t="s">
        <v>16901</v>
      </c>
    </row>
    <row r="641" spans="1:12" hidden="1" x14ac:dyDescent="0.2">
      <c r="A641" s="114" t="s">
        <v>13362</v>
      </c>
      <c r="D641" s="114" t="s">
        <v>16518</v>
      </c>
      <c r="E641" s="114">
        <f t="shared" si="9"/>
        <v>2515000900</v>
      </c>
      <c r="F641" s="114" t="s">
        <v>16411</v>
      </c>
      <c r="G641" s="114" t="s">
        <v>16491</v>
      </c>
      <c r="H641" s="114" t="s">
        <v>14012</v>
      </c>
      <c r="I641" s="114" t="s">
        <v>13944</v>
      </c>
    </row>
    <row r="642" spans="1:12" hidden="1" x14ac:dyDescent="0.2">
      <c r="A642" s="114" t="s">
        <v>13362</v>
      </c>
      <c r="D642" s="114" t="s">
        <v>16519</v>
      </c>
      <c r="E642" s="114">
        <f t="shared" ref="E642:E705" si="10">VALUE(D642)</f>
        <v>2515010000</v>
      </c>
      <c r="F642" s="114" t="s">
        <v>16411</v>
      </c>
      <c r="G642" s="114" t="s">
        <v>16491</v>
      </c>
      <c r="H642" s="114" t="s">
        <v>14021</v>
      </c>
      <c r="I642" s="114" t="s">
        <v>13933</v>
      </c>
    </row>
    <row r="643" spans="1:12" hidden="1" x14ac:dyDescent="0.2">
      <c r="A643" s="114" t="s">
        <v>13362</v>
      </c>
      <c r="D643" s="114" t="s">
        <v>16520</v>
      </c>
      <c r="E643" s="114">
        <f t="shared" si="10"/>
        <v>2515010030</v>
      </c>
      <c r="F643" s="114" t="s">
        <v>16411</v>
      </c>
      <c r="G643" s="114" t="s">
        <v>16491</v>
      </c>
      <c r="H643" s="114" t="s">
        <v>14021</v>
      </c>
      <c r="I643" s="114" t="s">
        <v>16828</v>
      </c>
    </row>
    <row r="644" spans="1:12" hidden="1" x14ac:dyDescent="0.2">
      <c r="A644" s="114" t="s">
        <v>13362</v>
      </c>
      <c r="D644" s="114" t="s">
        <v>16521</v>
      </c>
      <c r="E644" s="114">
        <f t="shared" si="10"/>
        <v>2515010060</v>
      </c>
      <c r="F644" s="114" t="s">
        <v>16411</v>
      </c>
      <c r="G644" s="114" t="s">
        <v>16491</v>
      </c>
      <c r="H644" s="114" t="s">
        <v>14021</v>
      </c>
      <c r="I644" s="114" t="s">
        <v>16830</v>
      </c>
      <c r="K644" s="116"/>
      <c r="L644" s="114"/>
    </row>
    <row r="645" spans="1:12" hidden="1" x14ac:dyDescent="0.2">
      <c r="A645" s="114" t="s">
        <v>13362</v>
      </c>
      <c r="D645" s="114" t="s">
        <v>16522</v>
      </c>
      <c r="E645" s="114">
        <f t="shared" si="10"/>
        <v>2515010065</v>
      </c>
      <c r="F645" s="114" t="s">
        <v>16411</v>
      </c>
      <c r="G645" s="114" t="s">
        <v>16491</v>
      </c>
      <c r="H645" s="114" t="s">
        <v>14021</v>
      </c>
      <c r="I645" s="114" t="s">
        <v>11130</v>
      </c>
    </row>
    <row r="646" spans="1:12" hidden="1" x14ac:dyDescent="0.2">
      <c r="A646" s="114" t="s">
        <v>13362</v>
      </c>
      <c r="D646" s="114" t="s">
        <v>16523</v>
      </c>
      <c r="E646" s="114">
        <f t="shared" si="10"/>
        <v>2515010070</v>
      </c>
      <c r="F646" s="114" t="s">
        <v>16411</v>
      </c>
      <c r="G646" s="114" t="s">
        <v>16491</v>
      </c>
      <c r="H646" s="114" t="s">
        <v>14021</v>
      </c>
      <c r="I646" s="114" t="s">
        <v>11132</v>
      </c>
    </row>
    <row r="647" spans="1:12" hidden="1" x14ac:dyDescent="0.2">
      <c r="A647" s="114" t="s">
        <v>13362</v>
      </c>
      <c r="D647" s="114" t="s">
        <v>16524</v>
      </c>
      <c r="E647" s="114">
        <f t="shared" si="10"/>
        <v>2515010100</v>
      </c>
      <c r="F647" s="114" t="s">
        <v>16411</v>
      </c>
      <c r="G647" s="114" t="s">
        <v>16491</v>
      </c>
      <c r="H647" s="114" t="s">
        <v>14021</v>
      </c>
      <c r="I647" s="114" t="s">
        <v>14056</v>
      </c>
    </row>
    <row r="648" spans="1:12" hidden="1" x14ac:dyDescent="0.2">
      <c r="A648" s="114" t="s">
        <v>13362</v>
      </c>
      <c r="D648" s="114" t="s">
        <v>16525</v>
      </c>
      <c r="E648" s="114">
        <f t="shared" si="10"/>
        <v>2515010165</v>
      </c>
      <c r="F648" s="114" t="s">
        <v>16411</v>
      </c>
      <c r="G648" s="114" t="s">
        <v>16491</v>
      </c>
      <c r="H648" s="114" t="s">
        <v>14021</v>
      </c>
      <c r="I648" s="114" t="s">
        <v>14058</v>
      </c>
    </row>
    <row r="649" spans="1:12" hidden="1" x14ac:dyDescent="0.2">
      <c r="A649" s="114" t="s">
        <v>13362</v>
      </c>
      <c r="D649" s="114" t="s">
        <v>16526</v>
      </c>
      <c r="E649" s="114">
        <f t="shared" si="10"/>
        <v>2515010185</v>
      </c>
      <c r="F649" s="114" t="s">
        <v>16411</v>
      </c>
      <c r="G649" s="114" t="s">
        <v>16491</v>
      </c>
      <c r="H649" s="114" t="s">
        <v>14021</v>
      </c>
      <c r="I649" s="114" t="s">
        <v>14060</v>
      </c>
      <c r="K649" s="116"/>
      <c r="L649" s="114"/>
    </row>
    <row r="650" spans="1:12" hidden="1" x14ac:dyDescent="0.2">
      <c r="A650" s="114" t="s">
        <v>13362</v>
      </c>
      <c r="D650" s="114" t="s">
        <v>16527</v>
      </c>
      <c r="E650" s="114">
        <f t="shared" si="10"/>
        <v>2515010195</v>
      </c>
      <c r="F650" s="114" t="s">
        <v>16411</v>
      </c>
      <c r="G650" s="114" t="s">
        <v>16491</v>
      </c>
      <c r="H650" s="114" t="s">
        <v>14021</v>
      </c>
      <c r="I650" s="114" t="s">
        <v>14062</v>
      </c>
    </row>
    <row r="651" spans="1:12" hidden="1" x14ac:dyDescent="0.2">
      <c r="A651" s="114" t="s">
        <v>13362</v>
      </c>
      <c r="D651" s="114" t="s">
        <v>16528</v>
      </c>
      <c r="E651" s="114">
        <f t="shared" si="10"/>
        <v>2515010220</v>
      </c>
      <c r="F651" s="114" t="s">
        <v>16411</v>
      </c>
      <c r="G651" s="114" t="s">
        <v>16491</v>
      </c>
      <c r="H651" s="114" t="s">
        <v>14021</v>
      </c>
      <c r="I651" s="114" t="s">
        <v>14064</v>
      </c>
    </row>
    <row r="652" spans="1:12" hidden="1" x14ac:dyDescent="0.2">
      <c r="A652" s="114" t="s">
        <v>13362</v>
      </c>
      <c r="D652" s="114" t="s">
        <v>16529</v>
      </c>
      <c r="E652" s="114">
        <f t="shared" si="10"/>
        <v>2515010235</v>
      </c>
      <c r="F652" s="114" t="s">
        <v>16411</v>
      </c>
      <c r="G652" s="114" t="s">
        <v>16491</v>
      </c>
      <c r="H652" s="114" t="s">
        <v>14021</v>
      </c>
      <c r="I652" s="114" t="s">
        <v>14066</v>
      </c>
    </row>
    <row r="653" spans="1:12" hidden="1" x14ac:dyDescent="0.2">
      <c r="A653" s="114" t="s">
        <v>13362</v>
      </c>
      <c r="D653" s="114" t="s">
        <v>16530</v>
      </c>
      <c r="E653" s="114">
        <f t="shared" si="10"/>
        <v>2515010240</v>
      </c>
      <c r="F653" s="114" t="s">
        <v>16411</v>
      </c>
      <c r="G653" s="114" t="s">
        <v>16491</v>
      </c>
      <c r="H653" s="114" t="s">
        <v>14021</v>
      </c>
      <c r="I653" s="114" t="s">
        <v>14068</v>
      </c>
    </row>
    <row r="654" spans="1:12" hidden="1" x14ac:dyDescent="0.2">
      <c r="A654" s="114" t="s">
        <v>13362</v>
      </c>
      <c r="D654" s="114" t="s">
        <v>16531</v>
      </c>
      <c r="E654" s="114">
        <f t="shared" si="10"/>
        <v>2515010250</v>
      </c>
      <c r="F654" s="114" t="s">
        <v>16411</v>
      </c>
      <c r="G654" s="114" t="s">
        <v>16491</v>
      </c>
      <c r="H654" s="114" t="s">
        <v>14021</v>
      </c>
      <c r="I654" s="114" t="s">
        <v>14070</v>
      </c>
    </row>
    <row r="655" spans="1:12" hidden="1" x14ac:dyDescent="0.2">
      <c r="A655" s="114" t="s">
        <v>13362</v>
      </c>
      <c r="D655" s="114" t="s">
        <v>16532</v>
      </c>
      <c r="E655" s="114">
        <f t="shared" si="10"/>
        <v>2515010260</v>
      </c>
      <c r="F655" s="114" t="s">
        <v>16411</v>
      </c>
      <c r="G655" s="114" t="s">
        <v>16491</v>
      </c>
      <c r="H655" s="114" t="s">
        <v>14021</v>
      </c>
      <c r="I655" s="114" t="s">
        <v>14072</v>
      </c>
    </row>
    <row r="656" spans="1:12" hidden="1" x14ac:dyDescent="0.2">
      <c r="A656" s="114" t="s">
        <v>13362</v>
      </c>
      <c r="D656" s="114" t="s">
        <v>16533</v>
      </c>
      <c r="E656" s="114">
        <f t="shared" si="10"/>
        <v>2515010265</v>
      </c>
      <c r="F656" s="114" t="s">
        <v>16411</v>
      </c>
      <c r="G656" s="114" t="s">
        <v>16491</v>
      </c>
      <c r="H656" s="114" t="s">
        <v>14021</v>
      </c>
      <c r="I656" s="114" t="s">
        <v>14074</v>
      </c>
    </row>
    <row r="657" spans="1:12" hidden="1" x14ac:dyDescent="0.2">
      <c r="A657" s="114" t="s">
        <v>13362</v>
      </c>
      <c r="D657" s="114" t="s">
        <v>16534</v>
      </c>
      <c r="E657" s="114">
        <f t="shared" si="10"/>
        <v>2515010270</v>
      </c>
      <c r="F657" s="114" t="s">
        <v>16411</v>
      </c>
      <c r="G657" s="114" t="s">
        <v>16491</v>
      </c>
      <c r="H657" s="114" t="s">
        <v>14021</v>
      </c>
      <c r="I657" s="114" t="s">
        <v>14076</v>
      </c>
      <c r="K657" s="116"/>
      <c r="L657" s="114"/>
    </row>
    <row r="658" spans="1:12" hidden="1" x14ac:dyDescent="0.2">
      <c r="A658" s="114" t="s">
        <v>13362</v>
      </c>
      <c r="D658" s="114" t="s">
        <v>16535</v>
      </c>
      <c r="E658" s="114">
        <f t="shared" si="10"/>
        <v>2515010275</v>
      </c>
      <c r="F658" s="114" t="s">
        <v>16411</v>
      </c>
      <c r="G658" s="114" t="s">
        <v>16491</v>
      </c>
      <c r="H658" s="114" t="s">
        <v>14021</v>
      </c>
      <c r="I658" s="114" t="s">
        <v>14078</v>
      </c>
    </row>
    <row r="659" spans="1:12" hidden="1" x14ac:dyDescent="0.2">
      <c r="A659" s="114" t="s">
        <v>13362</v>
      </c>
      <c r="D659" s="114" t="s">
        <v>16536</v>
      </c>
      <c r="E659" s="114">
        <f t="shared" si="10"/>
        <v>2515010285</v>
      </c>
      <c r="F659" s="114" t="s">
        <v>16411</v>
      </c>
      <c r="G659" s="114" t="s">
        <v>16491</v>
      </c>
      <c r="H659" s="114" t="s">
        <v>14021</v>
      </c>
      <c r="I659" s="114" t="s">
        <v>14080</v>
      </c>
    </row>
    <row r="660" spans="1:12" hidden="1" x14ac:dyDescent="0.2">
      <c r="A660" s="114" t="s">
        <v>13362</v>
      </c>
      <c r="D660" s="114" t="s">
        <v>16537</v>
      </c>
      <c r="E660" s="114">
        <f t="shared" si="10"/>
        <v>2515010295</v>
      </c>
      <c r="F660" s="114" t="s">
        <v>16411</v>
      </c>
      <c r="G660" s="114" t="s">
        <v>16491</v>
      </c>
      <c r="H660" s="114" t="s">
        <v>14021</v>
      </c>
      <c r="I660" s="114" t="s">
        <v>14082</v>
      </c>
    </row>
    <row r="661" spans="1:12" hidden="1" x14ac:dyDescent="0.2">
      <c r="A661" s="114" t="s">
        <v>13362</v>
      </c>
      <c r="D661" s="114" t="s">
        <v>16538</v>
      </c>
      <c r="E661" s="114">
        <f t="shared" si="10"/>
        <v>2515010310</v>
      </c>
      <c r="F661" s="114" t="s">
        <v>16411</v>
      </c>
      <c r="G661" s="114" t="s">
        <v>16491</v>
      </c>
      <c r="H661" s="114" t="s">
        <v>14021</v>
      </c>
      <c r="I661" s="114" t="s">
        <v>14084</v>
      </c>
      <c r="L661" s="114"/>
    </row>
    <row r="662" spans="1:12" hidden="1" x14ac:dyDescent="0.2">
      <c r="A662" s="114" t="s">
        <v>13362</v>
      </c>
      <c r="D662" s="114" t="s">
        <v>16539</v>
      </c>
      <c r="E662" s="114">
        <f t="shared" si="10"/>
        <v>2515010320</v>
      </c>
      <c r="F662" s="114" t="s">
        <v>16411</v>
      </c>
      <c r="G662" s="114" t="s">
        <v>16491</v>
      </c>
      <c r="H662" s="114" t="s">
        <v>14021</v>
      </c>
      <c r="I662" s="114" t="s">
        <v>14086</v>
      </c>
    </row>
    <row r="663" spans="1:12" hidden="1" x14ac:dyDescent="0.2">
      <c r="A663" s="114" t="s">
        <v>13362</v>
      </c>
      <c r="D663" s="114" t="s">
        <v>16540</v>
      </c>
      <c r="E663" s="114">
        <f t="shared" si="10"/>
        <v>2515010345</v>
      </c>
      <c r="F663" s="114" t="s">
        <v>16411</v>
      </c>
      <c r="G663" s="114" t="s">
        <v>16491</v>
      </c>
      <c r="H663" s="114" t="s">
        <v>14021</v>
      </c>
      <c r="I663" s="114" t="s">
        <v>10785</v>
      </c>
    </row>
    <row r="664" spans="1:12" hidden="1" x14ac:dyDescent="0.2">
      <c r="A664" s="114" t="s">
        <v>13362</v>
      </c>
      <c r="D664" s="114" t="s">
        <v>16541</v>
      </c>
      <c r="E664" s="114">
        <f t="shared" si="10"/>
        <v>2515010350</v>
      </c>
      <c r="F664" s="114" t="s">
        <v>16411</v>
      </c>
      <c r="G664" s="114" t="s">
        <v>16491</v>
      </c>
      <c r="H664" s="114" t="s">
        <v>14021</v>
      </c>
      <c r="I664" s="114" t="s">
        <v>16894</v>
      </c>
    </row>
    <row r="665" spans="1:12" hidden="1" x14ac:dyDescent="0.2">
      <c r="A665" s="114" t="s">
        <v>13362</v>
      </c>
      <c r="D665" s="114" t="s">
        <v>16542</v>
      </c>
      <c r="E665" s="114">
        <f t="shared" si="10"/>
        <v>2515010370</v>
      </c>
      <c r="F665" s="114" t="s">
        <v>16411</v>
      </c>
      <c r="G665" s="114" t="s">
        <v>16491</v>
      </c>
      <c r="H665" s="114" t="s">
        <v>14021</v>
      </c>
      <c r="I665" s="114" t="s">
        <v>10787</v>
      </c>
    </row>
    <row r="666" spans="1:12" hidden="1" x14ac:dyDescent="0.2">
      <c r="A666" s="114" t="s">
        <v>13362</v>
      </c>
      <c r="D666" s="114" t="s">
        <v>16543</v>
      </c>
      <c r="E666" s="114">
        <f t="shared" si="10"/>
        <v>2515010380</v>
      </c>
      <c r="F666" s="114" t="s">
        <v>16411</v>
      </c>
      <c r="G666" s="114" t="s">
        <v>16491</v>
      </c>
      <c r="H666" s="114" t="s">
        <v>14021</v>
      </c>
      <c r="I666" s="114" t="s">
        <v>16897</v>
      </c>
    </row>
    <row r="667" spans="1:12" hidden="1" x14ac:dyDescent="0.2">
      <c r="A667" s="114" t="s">
        <v>13362</v>
      </c>
      <c r="D667" s="114" t="s">
        <v>16544</v>
      </c>
      <c r="E667" s="114">
        <f t="shared" si="10"/>
        <v>2515010385</v>
      </c>
      <c r="F667" s="114" t="s">
        <v>16411</v>
      </c>
      <c r="G667" s="114" t="s">
        <v>16491</v>
      </c>
      <c r="H667" s="114" t="s">
        <v>14021</v>
      </c>
      <c r="I667" s="114" t="s">
        <v>16899</v>
      </c>
    </row>
    <row r="668" spans="1:12" hidden="1" x14ac:dyDescent="0.2">
      <c r="A668" s="114" t="s">
        <v>13362</v>
      </c>
      <c r="D668" s="114" t="s">
        <v>16545</v>
      </c>
      <c r="E668" s="114">
        <f t="shared" si="10"/>
        <v>2515010405</v>
      </c>
      <c r="F668" s="114" t="s">
        <v>16411</v>
      </c>
      <c r="G668" s="114" t="s">
        <v>16491</v>
      </c>
      <c r="H668" s="114" t="s">
        <v>14021</v>
      </c>
      <c r="I668" s="114" t="s">
        <v>16901</v>
      </c>
    </row>
    <row r="669" spans="1:12" hidden="1" x14ac:dyDescent="0.2">
      <c r="A669" s="114" t="s">
        <v>13362</v>
      </c>
      <c r="D669" s="114" t="s">
        <v>16546</v>
      </c>
      <c r="E669" s="114">
        <f t="shared" si="10"/>
        <v>2515010900</v>
      </c>
      <c r="F669" s="114" t="s">
        <v>16411</v>
      </c>
      <c r="G669" s="114" t="s">
        <v>16491</v>
      </c>
      <c r="H669" s="114" t="s">
        <v>14021</v>
      </c>
      <c r="I669" s="114" t="s">
        <v>13944</v>
      </c>
    </row>
    <row r="670" spans="1:12" hidden="1" x14ac:dyDescent="0.2">
      <c r="A670" s="114" t="s">
        <v>13362</v>
      </c>
      <c r="D670" s="114" t="s">
        <v>16547</v>
      </c>
      <c r="E670" s="114">
        <f t="shared" si="10"/>
        <v>2515020000</v>
      </c>
      <c r="F670" s="114" t="s">
        <v>16411</v>
      </c>
      <c r="G670" s="114" t="s">
        <v>16491</v>
      </c>
      <c r="H670" s="114" t="s">
        <v>14030</v>
      </c>
      <c r="I670" s="114" t="s">
        <v>13933</v>
      </c>
    </row>
    <row r="671" spans="1:12" hidden="1" x14ac:dyDescent="0.2">
      <c r="A671" s="114" t="s">
        <v>13362</v>
      </c>
      <c r="D671" s="114" t="s">
        <v>16548</v>
      </c>
      <c r="E671" s="114">
        <f t="shared" si="10"/>
        <v>2515020030</v>
      </c>
      <c r="F671" s="114" t="s">
        <v>16411</v>
      </c>
      <c r="G671" s="114" t="s">
        <v>16491</v>
      </c>
      <c r="H671" s="114" t="s">
        <v>14030</v>
      </c>
      <c r="I671" s="114" t="s">
        <v>16828</v>
      </c>
    </row>
    <row r="672" spans="1:12" hidden="1" x14ac:dyDescent="0.2">
      <c r="A672" s="114" t="s">
        <v>13362</v>
      </c>
      <c r="D672" s="114" t="s">
        <v>16549</v>
      </c>
      <c r="E672" s="114">
        <f t="shared" si="10"/>
        <v>2515020060</v>
      </c>
      <c r="F672" s="114" t="s">
        <v>16411</v>
      </c>
      <c r="G672" s="114" t="s">
        <v>16491</v>
      </c>
      <c r="H672" s="114" t="s">
        <v>14030</v>
      </c>
      <c r="I672" s="114" t="s">
        <v>16830</v>
      </c>
      <c r="K672" s="116"/>
      <c r="L672" s="114"/>
    </row>
    <row r="673" spans="1:12" hidden="1" x14ac:dyDescent="0.2">
      <c r="A673" s="114" t="s">
        <v>13362</v>
      </c>
      <c r="D673" s="114" t="s">
        <v>16550</v>
      </c>
      <c r="E673" s="114">
        <f t="shared" si="10"/>
        <v>2515020065</v>
      </c>
      <c r="F673" s="114" t="s">
        <v>16411</v>
      </c>
      <c r="G673" s="114" t="s">
        <v>16491</v>
      </c>
      <c r="H673" s="114" t="s">
        <v>14030</v>
      </c>
      <c r="I673" s="114" t="s">
        <v>11130</v>
      </c>
    </row>
    <row r="674" spans="1:12" hidden="1" x14ac:dyDescent="0.2">
      <c r="A674" s="114" t="s">
        <v>13362</v>
      </c>
      <c r="D674" s="114" t="s">
        <v>16551</v>
      </c>
      <c r="E674" s="114">
        <f t="shared" si="10"/>
        <v>2515020070</v>
      </c>
      <c r="F674" s="114" t="s">
        <v>16411</v>
      </c>
      <c r="G674" s="114" t="s">
        <v>16491</v>
      </c>
      <c r="H674" s="114" t="s">
        <v>14030</v>
      </c>
      <c r="I674" s="114" t="s">
        <v>11132</v>
      </c>
    </row>
    <row r="675" spans="1:12" hidden="1" x14ac:dyDescent="0.2">
      <c r="A675" s="114" t="s">
        <v>13362</v>
      </c>
      <c r="D675" s="114" t="s">
        <v>16552</v>
      </c>
      <c r="E675" s="114">
        <f t="shared" si="10"/>
        <v>2515020100</v>
      </c>
      <c r="F675" s="114" t="s">
        <v>16411</v>
      </c>
      <c r="G675" s="114" t="s">
        <v>16491</v>
      </c>
      <c r="H675" s="114" t="s">
        <v>14030</v>
      </c>
      <c r="I675" s="114" t="s">
        <v>14056</v>
      </c>
    </row>
    <row r="676" spans="1:12" hidden="1" x14ac:dyDescent="0.2">
      <c r="A676" s="114" t="s">
        <v>13362</v>
      </c>
      <c r="D676" s="114" t="s">
        <v>16553</v>
      </c>
      <c r="E676" s="114">
        <f t="shared" si="10"/>
        <v>2515020165</v>
      </c>
      <c r="F676" s="114" t="s">
        <v>16411</v>
      </c>
      <c r="G676" s="114" t="s">
        <v>16491</v>
      </c>
      <c r="H676" s="114" t="s">
        <v>14030</v>
      </c>
      <c r="I676" s="114" t="s">
        <v>14058</v>
      </c>
    </row>
    <row r="677" spans="1:12" hidden="1" x14ac:dyDescent="0.2">
      <c r="A677" s="114" t="s">
        <v>13362</v>
      </c>
      <c r="D677" s="114" t="s">
        <v>16554</v>
      </c>
      <c r="E677" s="114">
        <f t="shared" si="10"/>
        <v>2515020185</v>
      </c>
      <c r="F677" s="114" t="s">
        <v>16411</v>
      </c>
      <c r="G677" s="114" t="s">
        <v>16491</v>
      </c>
      <c r="H677" s="114" t="s">
        <v>14030</v>
      </c>
      <c r="I677" s="114" t="s">
        <v>14060</v>
      </c>
      <c r="K677" s="116"/>
      <c r="L677" s="114"/>
    </row>
    <row r="678" spans="1:12" hidden="1" x14ac:dyDescent="0.2">
      <c r="A678" s="114" t="s">
        <v>13362</v>
      </c>
      <c r="D678" s="114" t="s">
        <v>16555</v>
      </c>
      <c r="E678" s="114">
        <f t="shared" si="10"/>
        <v>2515020195</v>
      </c>
      <c r="F678" s="114" t="s">
        <v>16411</v>
      </c>
      <c r="G678" s="114" t="s">
        <v>16491</v>
      </c>
      <c r="H678" s="114" t="s">
        <v>14030</v>
      </c>
      <c r="I678" s="114" t="s">
        <v>14062</v>
      </c>
    </row>
    <row r="679" spans="1:12" hidden="1" x14ac:dyDescent="0.2">
      <c r="A679" s="114" t="s">
        <v>13362</v>
      </c>
      <c r="D679" s="114" t="s">
        <v>16556</v>
      </c>
      <c r="E679" s="114">
        <f t="shared" si="10"/>
        <v>2515020220</v>
      </c>
      <c r="F679" s="114" t="s">
        <v>16411</v>
      </c>
      <c r="G679" s="114" t="s">
        <v>16491</v>
      </c>
      <c r="H679" s="114" t="s">
        <v>14030</v>
      </c>
      <c r="I679" s="114" t="s">
        <v>14064</v>
      </c>
    </row>
    <row r="680" spans="1:12" hidden="1" x14ac:dyDescent="0.2">
      <c r="A680" s="114" t="s">
        <v>13362</v>
      </c>
      <c r="D680" s="114" t="s">
        <v>16557</v>
      </c>
      <c r="E680" s="114">
        <f t="shared" si="10"/>
        <v>2515020235</v>
      </c>
      <c r="F680" s="114" t="s">
        <v>16411</v>
      </c>
      <c r="G680" s="114" t="s">
        <v>16491</v>
      </c>
      <c r="H680" s="114" t="s">
        <v>14030</v>
      </c>
      <c r="I680" s="114" t="s">
        <v>14066</v>
      </c>
    </row>
    <row r="681" spans="1:12" hidden="1" x14ac:dyDescent="0.2">
      <c r="A681" s="114" t="s">
        <v>13362</v>
      </c>
      <c r="D681" s="114" t="s">
        <v>16558</v>
      </c>
      <c r="E681" s="114">
        <f t="shared" si="10"/>
        <v>2515020240</v>
      </c>
      <c r="F681" s="114" t="s">
        <v>16411</v>
      </c>
      <c r="G681" s="114" t="s">
        <v>16491</v>
      </c>
      <c r="H681" s="114" t="s">
        <v>14030</v>
      </c>
      <c r="I681" s="114" t="s">
        <v>14068</v>
      </c>
    </row>
    <row r="682" spans="1:12" hidden="1" x14ac:dyDescent="0.2">
      <c r="A682" s="114" t="s">
        <v>13362</v>
      </c>
      <c r="D682" s="114" t="s">
        <v>16559</v>
      </c>
      <c r="E682" s="114">
        <f t="shared" si="10"/>
        <v>2515020250</v>
      </c>
      <c r="F682" s="114" t="s">
        <v>16411</v>
      </c>
      <c r="G682" s="114" t="s">
        <v>16491</v>
      </c>
      <c r="H682" s="114" t="s">
        <v>14030</v>
      </c>
      <c r="I682" s="114" t="s">
        <v>14070</v>
      </c>
    </row>
    <row r="683" spans="1:12" hidden="1" x14ac:dyDescent="0.2">
      <c r="A683" s="114" t="s">
        <v>13362</v>
      </c>
      <c r="D683" s="114" t="s">
        <v>16560</v>
      </c>
      <c r="E683" s="114">
        <f t="shared" si="10"/>
        <v>2515020260</v>
      </c>
      <c r="F683" s="114" t="s">
        <v>16411</v>
      </c>
      <c r="G683" s="114" t="s">
        <v>16491</v>
      </c>
      <c r="H683" s="114" t="s">
        <v>14030</v>
      </c>
      <c r="I683" s="114" t="s">
        <v>14072</v>
      </c>
    </row>
    <row r="684" spans="1:12" hidden="1" x14ac:dyDescent="0.2">
      <c r="A684" s="114" t="s">
        <v>13362</v>
      </c>
      <c r="D684" s="114" t="s">
        <v>16561</v>
      </c>
      <c r="E684" s="114">
        <f t="shared" si="10"/>
        <v>2515020265</v>
      </c>
      <c r="F684" s="114" t="s">
        <v>16411</v>
      </c>
      <c r="G684" s="114" t="s">
        <v>16491</v>
      </c>
      <c r="H684" s="114" t="s">
        <v>14030</v>
      </c>
      <c r="I684" s="114" t="s">
        <v>14074</v>
      </c>
    </row>
    <row r="685" spans="1:12" hidden="1" x14ac:dyDescent="0.2">
      <c r="A685" s="114" t="s">
        <v>13362</v>
      </c>
      <c r="D685" s="114" t="s">
        <v>16562</v>
      </c>
      <c r="E685" s="114">
        <f t="shared" si="10"/>
        <v>2515020270</v>
      </c>
      <c r="F685" s="114" t="s">
        <v>16411</v>
      </c>
      <c r="G685" s="114" t="s">
        <v>16491</v>
      </c>
      <c r="H685" s="114" t="s">
        <v>14030</v>
      </c>
      <c r="I685" s="114" t="s">
        <v>14076</v>
      </c>
      <c r="K685" s="116"/>
      <c r="L685" s="114"/>
    </row>
    <row r="686" spans="1:12" hidden="1" x14ac:dyDescent="0.2">
      <c r="A686" s="114" t="s">
        <v>13362</v>
      </c>
      <c r="D686" s="114" t="s">
        <v>16563</v>
      </c>
      <c r="E686" s="114">
        <f t="shared" si="10"/>
        <v>2515020275</v>
      </c>
      <c r="F686" s="114" t="s">
        <v>16411</v>
      </c>
      <c r="G686" s="114" t="s">
        <v>16491</v>
      </c>
      <c r="H686" s="114" t="s">
        <v>14030</v>
      </c>
      <c r="I686" s="114" t="s">
        <v>14078</v>
      </c>
    </row>
    <row r="687" spans="1:12" hidden="1" x14ac:dyDescent="0.2">
      <c r="A687" s="114" t="s">
        <v>13362</v>
      </c>
      <c r="D687" s="114" t="s">
        <v>16564</v>
      </c>
      <c r="E687" s="114">
        <f t="shared" si="10"/>
        <v>2515020285</v>
      </c>
      <c r="F687" s="114" t="s">
        <v>16411</v>
      </c>
      <c r="G687" s="114" t="s">
        <v>16491</v>
      </c>
      <c r="H687" s="114" t="s">
        <v>14030</v>
      </c>
      <c r="I687" s="114" t="s">
        <v>14080</v>
      </c>
    </row>
    <row r="688" spans="1:12" hidden="1" x14ac:dyDescent="0.2">
      <c r="A688" s="114" t="s">
        <v>13362</v>
      </c>
      <c r="D688" s="114" t="s">
        <v>16565</v>
      </c>
      <c r="E688" s="114">
        <f t="shared" si="10"/>
        <v>2515020295</v>
      </c>
      <c r="F688" s="114" t="s">
        <v>16411</v>
      </c>
      <c r="G688" s="114" t="s">
        <v>16491</v>
      </c>
      <c r="H688" s="114" t="s">
        <v>14030</v>
      </c>
      <c r="I688" s="114" t="s">
        <v>14082</v>
      </c>
    </row>
    <row r="689" spans="1:12" hidden="1" x14ac:dyDescent="0.2">
      <c r="A689" s="114" t="s">
        <v>13362</v>
      </c>
      <c r="D689" s="114" t="s">
        <v>16566</v>
      </c>
      <c r="E689" s="114">
        <f t="shared" si="10"/>
        <v>2515020310</v>
      </c>
      <c r="F689" s="114" t="s">
        <v>16411</v>
      </c>
      <c r="G689" s="114" t="s">
        <v>16491</v>
      </c>
      <c r="H689" s="114" t="s">
        <v>14030</v>
      </c>
      <c r="I689" s="114" t="s">
        <v>14084</v>
      </c>
      <c r="L689" s="114"/>
    </row>
    <row r="690" spans="1:12" hidden="1" x14ac:dyDescent="0.2">
      <c r="A690" s="114" t="s">
        <v>13362</v>
      </c>
      <c r="D690" s="114" t="s">
        <v>16567</v>
      </c>
      <c r="E690" s="114">
        <f t="shared" si="10"/>
        <v>2515020320</v>
      </c>
      <c r="F690" s="114" t="s">
        <v>16411</v>
      </c>
      <c r="G690" s="114" t="s">
        <v>16491</v>
      </c>
      <c r="H690" s="114" t="s">
        <v>14030</v>
      </c>
      <c r="I690" s="114" t="s">
        <v>14086</v>
      </c>
    </row>
    <row r="691" spans="1:12" hidden="1" x14ac:dyDescent="0.2">
      <c r="A691" s="114" t="s">
        <v>13362</v>
      </c>
      <c r="D691" s="114" t="s">
        <v>16568</v>
      </c>
      <c r="E691" s="114">
        <f t="shared" si="10"/>
        <v>2515020345</v>
      </c>
      <c r="F691" s="114" t="s">
        <v>16411</v>
      </c>
      <c r="G691" s="114" t="s">
        <v>16491</v>
      </c>
      <c r="H691" s="114" t="s">
        <v>14030</v>
      </c>
      <c r="I691" s="114" t="s">
        <v>10785</v>
      </c>
    </row>
    <row r="692" spans="1:12" hidden="1" x14ac:dyDescent="0.2">
      <c r="A692" s="114" t="s">
        <v>13362</v>
      </c>
      <c r="D692" s="114" t="s">
        <v>16569</v>
      </c>
      <c r="E692" s="114">
        <f t="shared" si="10"/>
        <v>2515020350</v>
      </c>
      <c r="F692" s="114" t="s">
        <v>16411</v>
      </c>
      <c r="G692" s="114" t="s">
        <v>16491</v>
      </c>
      <c r="H692" s="114" t="s">
        <v>14030</v>
      </c>
      <c r="I692" s="114" t="s">
        <v>16894</v>
      </c>
    </row>
    <row r="693" spans="1:12" hidden="1" x14ac:dyDescent="0.2">
      <c r="A693" s="114" t="s">
        <v>13362</v>
      </c>
      <c r="D693" s="114" t="s">
        <v>15039</v>
      </c>
      <c r="E693" s="114">
        <f t="shared" si="10"/>
        <v>2515020370</v>
      </c>
      <c r="F693" s="114" t="s">
        <v>16411</v>
      </c>
      <c r="G693" s="114" t="s">
        <v>16491</v>
      </c>
      <c r="H693" s="114" t="s">
        <v>14030</v>
      </c>
      <c r="I693" s="114" t="s">
        <v>10787</v>
      </c>
    </row>
    <row r="694" spans="1:12" hidden="1" x14ac:dyDescent="0.2">
      <c r="A694" s="114" t="s">
        <v>13362</v>
      </c>
      <c r="D694" s="114" t="s">
        <v>15040</v>
      </c>
      <c r="E694" s="114">
        <f t="shared" si="10"/>
        <v>2515020380</v>
      </c>
      <c r="F694" s="114" t="s">
        <v>16411</v>
      </c>
      <c r="G694" s="114" t="s">
        <v>16491</v>
      </c>
      <c r="H694" s="114" t="s">
        <v>14030</v>
      </c>
      <c r="I694" s="114" t="s">
        <v>16897</v>
      </c>
    </row>
    <row r="695" spans="1:12" hidden="1" x14ac:dyDescent="0.2">
      <c r="A695" s="114" t="s">
        <v>13362</v>
      </c>
      <c r="D695" s="114" t="s">
        <v>15041</v>
      </c>
      <c r="E695" s="114">
        <f t="shared" si="10"/>
        <v>2515020385</v>
      </c>
      <c r="F695" s="114" t="s">
        <v>16411</v>
      </c>
      <c r="G695" s="114" t="s">
        <v>16491</v>
      </c>
      <c r="H695" s="114" t="s">
        <v>14030</v>
      </c>
      <c r="I695" s="114" t="s">
        <v>16899</v>
      </c>
    </row>
    <row r="696" spans="1:12" hidden="1" x14ac:dyDescent="0.2">
      <c r="A696" s="114" t="s">
        <v>13362</v>
      </c>
      <c r="D696" s="114" t="s">
        <v>15042</v>
      </c>
      <c r="E696" s="114">
        <f t="shared" si="10"/>
        <v>2515020405</v>
      </c>
      <c r="F696" s="114" t="s">
        <v>16411</v>
      </c>
      <c r="G696" s="114" t="s">
        <v>16491</v>
      </c>
      <c r="H696" s="114" t="s">
        <v>14030</v>
      </c>
      <c r="I696" s="114" t="s">
        <v>16901</v>
      </c>
    </row>
    <row r="697" spans="1:12" hidden="1" x14ac:dyDescent="0.2">
      <c r="A697" s="114" t="s">
        <v>13362</v>
      </c>
      <c r="D697" s="114" t="s">
        <v>15043</v>
      </c>
      <c r="E697" s="114">
        <f t="shared" si="10"/>
        <v>2515020900</v>
      </c>
      <c r="F697" s="114" t="s">
        <v>16411</v>
      </c>
      <c r="G697" s="114" t="s">
        <v>16491</v>
      </c>
      <c r="H697" s="114" t="s">
        <v>14030</v>
      </c>
      <c r="I697" s="114" t="s">
        <v>13944</v>
      </c>
    </row>
    <row r="698" spans="1:12" hidden="1" x14ac:dyDescent="0.2">
      <c r="A698" s="114" t="s">
        <v>13362</v>
      </c>
      <c r="D698" s="114" t="s">
        <v>15044</v>
      </c>
      <c r="E698" s="114">
        <f t="shared" si="10"/>
        <v>2515030000</v>
      </c>
      <c r="F698" s="114" t="s">
        <v>16411</v>
      </c>
      <c r="G698" s="114" t="s">
        <v>16491</v>
      </c>
      <c r="H698" s="114" t="s">
        <v>14041</v>
      </c>
      <c r="I698" s="114" t="s">
        <v>13933</v>
      </c>
    </row>
    <row r="699" spans="1:12" hidden="1" x14ac:dyDescent="0.2">
      <c r="A699" s="114" t="s">
        <v>13362</v>
      </c>
      <c r="D699" s="114" t="s">
        <v>15045</v>
      </c>
      <c r="E699" s="114">
        <f t="shared" si="10"/>
        <v>2515030030</v>
      </c>
      <c r="F699" s="114" t="s">
        <v>16411</v>
      </c>
      <c r="G699" s="114" t="s">
        <v>16491</v>
      </c>
      <c r="H699" s="114" t="s">
        <v>14041</v>
      </c>
      <c r="I699" s="114" t="s">
        <v>16828</v>
      </c>
    </row>
    <row r="700" spans="1:12" hidden="1" x14ac:dyDescent="0.2">
      <c r="A700" s="114" t="s">
        <v>13362</v>
      </c>
      <c r="D700" s="114" t="s">
        <v>15046</v>
      </c>
      <c r="E700" s="114">
        <f t="shared" si="10"/>
        <v>2515030060</v>
      </c>
      <c r="F700" s="114" t="s">
        <v>16411</v>
      </c>
      <c r="G700" s="114" t="s">
        <v>16491</v>
      </c>
      <c r="H700" s="114" t="s">
        <v>14041</v>
      </c>
      <c r="I700" s="114" t="s">
        <v>16830</v>
      </c>
      <c r="K700" s="116"/>
      <c r="L700" s="114"/>
    </row>
    <row r="701" spans="1:12" hidden="1" x14ac:dyDescent="0.2">
      <c r="A701" s="114" t="s">
        <v>13362</v>
      </c>
      <c r="D701" s="114" t="s">
        <v>15047</v>
      </c>
      <c r="E701" s="114">
        <f t="shared" si="10"/>
        <v>2515030065</v>
      </c>
      <c r="F701" s="114" t="s">
        <v>16411</v>
      </c>
      <c r="G701" s="114" t="s">
        <v>16491</v>
      </c>
      <c r="H701" s="114" t="s">
        <v>14041</v>
      </c>
      <c r="I701" s="114" t="s">
        <v>11130</v>
      </c>
    </row>
    <row r="702" spans="1:12" hidden="1" x14ac:dyDescent="0.2">
      <c r="A702" s="114" t="s">
        <v>13362</v>
      </c>
      <c r="D702" s="114" t="s">
        <v>15048</v>
      </c>
      <c r="E702" s="114">
        <f t="shared" si="10"/>
        <v>2515030070</v>
      </c>
      <c r="F702" s="114" t="s">
        <v>16411</v>
      </c>
      <c r="G702" s="114" t="s">
        <v>16491</v>
      </c>
      <c r="H702" s="114" t="s">
        <v>14041</v>
      </c>
      <c r="I702" s="114" t="s">
        <v>11132</v>
      </c>
    </row>
    <row r="703" spans="1:12" hidden="1" x14ac:dyDescent="0.2">
      <c r="A703" s="114" t="s">
        <v>13362</v>
      </c>
      <c r="D703" s="114" t="s">
        <v>15049</v>
      </c>
      <c r="E703" s="114">
        <f t="shared" si="10"/>
        <v>2515030100</v>
      </c>
      <c r="F703" s="114" t="s">
        <v>16411</v>
      </c>
      <c r="G703" s="114" t="s">
        <v>16491</v>
      </c>
      <c r="H703" s="114" t="s">
        <v>14041</v>
      </c>
      <c r="I703" s="114" t="s">
        <v>14056</v>
      </c>
    </row>
    <row r="704" spans="1:12" hidden="1" x14ac:dyDescent="0.2">
      <c r="A704" s="114" t="s">
        <v>13362</v>
      </c>
      <c r="D704" s="114" t="s">
        <v>15050</v>
      </c>
      <c r="E704" s="114">
        <f t="shared" si="10"/>
        <v>2515030165</v>
      </c>
      <c r="F704" s="114" t="s">
        <v>16411</v>
      </c>
      <c r="G704" s="114" t="s">
        <v>16491</v>
      </c>
      <c r="H704" s="114" t="s">
        <v>14041</v>
      </c>
      <c r="I704" s="114" t="s">
        <v>14058</v>
      </c>
    </row>
    <row r="705" spans="1:12" hidden="1" x14ac:dyDescent="0.2">
      <c r="A705" s="114" t="s">
        <v>13362</v>
      </c>
      <c r="D705" s="114" t="s">
        <v>15051</v>
      </c>
      <c r="E705" s="114">
        <f t="shared" si="10"/>
        <v>2515030185</v>
      </c>
      <c r="F705" s="114" t="s">
        <v>16411</v>
      </c>
      <c r="G705" s="114" t="s">
        <v>16491</v>
      </c>
      <c r="H705" s="114" t="s">
        <v>14041</v>
      </c>
      <c r="I705" s="114" t="s">
        <v>14060</v>
      </c>
      <c r="K705" s="116"/>
      <c r="L705" s="114"/>
    </row>
    <row r="706" spans="1:12" hidden="1" x14ac:dyDescent="0.2">
      <c r="A706" s="114" t="s">
        <v>13362</v>
      </c>
      <c r="D706" s="114" t="s">
        <v>15052</v>
      </c>
      <c r="E706" s="114">
        <f t="shared" ref="E706:E769" si="11">VALUE(D706)</f>
        <v>2515030195</v>
      </c>
      <c r="F706" s="114" t="s">
        <v>16411</v>
      </c>
      <c r="G706" s="114" t="s">
        <v>16491</v>
      </c>
      <c r="H706" s="114" t="s">
        <v>14041</v>
      </c>
      <c r="I706" s="114" t="s">
        <v>14062</v>
      </c>
    </row>
    <row r="707" spans="1:12" hidden="1" x14ac:dyDescent="0.2">
      <c r="A707" s="114" t="s">
        <v>13362</v>
      </c>
      <c r="D707" s="114" t="s">
        <v>15053</v>
      </c>
      <c r="E707" s="114">
        <f t="shared" si="11"/>
        <v>2515030220</v>
      </c>
      <c r="F707" s="114" t="s">
        <v>16411</v>
      </c>
      <c r="G707" s="114" t="s">
        <v>16491</v>
      </c>
      <c r="H707" s="114" t="s">
        <v>14041</v>
      </c>
      <c r="I707" s="114" t="s">
        <v>14064</v>
      </c>
    </row>
    <row r="708" spans="1:12" hidden="1" x14ac:dyDescent="0.2">
      <c r="A708" s="114" t="s">
        <v>13362</v>
      </c>
      <c r="D708" s="114" t="s">
        <v>15054</v>
      </c>
      <c r="E708" s="114">
        <f t="shared" si="11"/>
        <v>2515030235</v>
      </c>
      <c r="F708" s="114" t="s">
        <v>16411</v>
      </c>
      <c r="G708" s="114" t="s">
        <v>16491</v>
      </c>
      <c r="H708" s="114" t="s">
        <v>14041</v>
      </c>
      <c r="I708" s="114" t="s">
        <v>14066</v>
      </c>
    </row>
    <row r="709" spans="1:12" hidden="1" x14ac:dyDescent="0.2">
      <c r="A709" s="114" t="s">
        <v>13362</v>
      </c>
      <c r="D709" s="114" t="s">
        <v>15055</v>
      </c>
      <c r="E709" s="114">
        <f t="shared" si="11"/>
        <v>2515030240</v>
      </c>
      <c r="F709" s="114" t="s">
        <v>16411</v>
      </c>
      <c r="G709" s="114" t="s">
        <v>16491</v>
      </c>
      <c r="H709" s="114" t="s">
        <v>14041</v>
      </c>
      <c r="I709" s="114" t="s">
        <v>14068</v>
      </c>
    </row>
    <row r="710" spans="1:12" hidden="1" x14ac:dyDescent="0.2">
      <c r="A710" s="114" t="s">
        <v>13362</v>
      </c>
      <c r="D710" s="114" t="s">
        <v>15056</v>
      </c>
      <c r="E710" s="114">
        <f t="shared" si="11"/>
        <v>2515030250</v>
      </c>
      <c r="F710" s="114" t="s">
        <v>16411</v>
      </c>
      <c r="G710" s="114" t="s">
        <v>16491</v>
      </c>
      <c r="H710" s="114" t="s">
        <v>14041</v>
      </c>
      <c r="I710" s="114" t="s">
        <v>14070</v>
      </c>
    </row>
    <row r="711" spans="1:12" hidden="1" x14ac:dyDescent="0.2">
      <c r="A711" s="114" t="s">
        <v>13362</v>
      </c>
      <c r="D711" s="114" t="s">
        <v>15057</v>
      </c>
      <c r="E711" s="114">
        <f t="shared" si="11"/>
        <v>2515030260</v>
      </c>
      <c r="F711" s="114" t="s">
        <v>16411</v>
      </c>
      <c r="G711" s="114" t="s">
        <v>16491</v>
      </c>
      <c r="H711" s="114" t="s">
        <v>14041</v>
      </c>
      <c r="I711" s="114" t="s">
        <v>14072</v>
      </c>
    </row>
    <row r="712" spans="1:12" hidden="1" x14ac:dyDescent="0.2">
      <c r="A712" s="114" t="s">
        <v>13362</v>
      </c>
      <c r="D712" s="114" t="s">
        <v>15058</v>
      </c>
      <c r="E712" s="114">
        <f t="shared" si="11"/>
        <v>2515030265</v>
      </c>
      <c r="F712" s="114" t="s">
        <v>16411</v>
      </c>
      <c r="G712" s="114" t="s">
        <v>16491</v>
      </c>
      <c r="H712" s="114" t="s">
        <v>14041</v>
      </c>
      <c r="I712" s="114" t="s">
        <v>14074</v>
      </c>
    </row>
    <row r="713" spans="1:12" hidden="1" x14ac:dyDescent="0.2">
      <c r="A713" s="114" t="s">
        <v>13362</v>
      </c>
      <c r="D713" s="114" t="s">
        <v>15059</v>
      </c>
      <c r="E713" s="114">
        <f t="shared" si="11"/>
        <v>2515030270</v>
      </c>
      <c r="F713" s="114" t="s">
        <v>16411</v>
      </c>
      <c r="G713" s="114" t="s">
        <v>16491</v>
      </c>
      <c r="H713" s="114" t="s">
        <v>14041</v>
      </c>
      <c r="I713" s="114" t="s">
        <v>14076</v>
      </c>
      <c r="K713" s="116"/>
      <c r="L713" s="114"/>
    </row>
    <row r="714" spans="1:12" hidden="1" x14ac:dyDescent="0.2">
      <c r="A714" s="114" t="s">
        <v>13362</v>
      </c>
      <c r="D714" s="114" t="s">
        <v>15060</v>
      </c>
      <c r="E714" s="114">
        <f t="shared" si="11"/>
        <v>2515030275</v>
      </c>
      <c r="F714" s="114" t="s">
        <v>16411</v>
      </c>
      <c r="G714" s="114" t="s">
        <v>16491</v>
      </c>
      <c r="H714" s="114" t="s">
        <v>14041</v>
      </c>
      <c r="I714" s="114" t="s">
        <v>14078</v>
      </c>
    </row>
    <row r="715" spans="1:12" hidden="1" x14ac:dyDescent="0.2">
      <c r="A715" s="114" t="s">
        <v>13362</v>
      </c>
      <c r="D715" s="114" t="s">
        <v>15061</v>
      </c>
      <c r="E715" s="114">
        <f t="shared" si="11"/>
        <v>2515030285</v>
      </c>
      <c r="F715" s="114" t="s">
        <v>16411</v>
      </c>
      <c r="G715" s="114" t="s">
        <v>16491</v>
      </c>
      <c r="H715" s="114" t="s">
        <v>14041</v>
      </c>
      <c r="I715" s="114" t="s">
        <v>14080</v>
      </c>
    </row>
    <row r="716" spans="1:12" hidden="1" x14ac:dyDescent="0.2">
      <c r="A716" s="114" t="s">
        <v>13362</v>
      </c>
      <c r="D716" s="114" t="s">
        <v>15062</v>
      </c>
      <c r="E716" s="114">
        <f t="shared" si="11"/>
        <v>2515030295</v>
      </c>
      <c r="F716" s="114" t="s">
        <v>16411</v>
      </c>
      <c r="G716" s="114" t="s">
        <v>16491</v>
      </c>
      <c r="H716" s="114" t="s">
        <v>14041</v>
      </c>
      <c r="I716" s="114" t="s">
        <v>14082</v>
      </c>
    </row>
    <row r="717" spans="1:12" hidden="1" x14ac:dyDescent="0.2">
      <c r="A717" s="114" t="s">
        <v>13362</v>
      </c>
      <c r="D717" s="114" t="s">
        <v>15063</v>
      </c>
      <c r="E717" s="114">
        <f t="shared" si="11"/>
        <v>2515030310</v>
      </c>
      <c r="F717" s="114" t="s">
        <v>16411</v>
      </c>
      <c r="G717" s="114" t="s">
        <v>16491</v>
      </c>
      <c r="H717" s="114" t="s">
        <v>14041</v>
      </c>
      <c r="I717" s="114" t="s">
        <v>14084</v>
      </c>
      <c r="L717" s="114"/>
    </row>
    <row r="718" spans="1:12" hidden="1" x14ac:dyDescent="0.2">
      <c r="A718" s="114" t="s">
        <v>13362</v>
      </c>
      <c r="D718" s="114" t="s">
        <v>15064</v>
      </c>
      <c r="E718" s="114">
        <f t="shared" si="11"/>
        <v>2515030320</v>
      </c>
      <c r="F718" s="114" t="s">
        <v>16411</v>
      </c>
      <c r="G718" s="114" t="s">
        <v>16491</v>
      </c>
      <c r="H718" s="114" t="s">
        <v>14041</v>
      </c>
      <c r="I718" s="114" t="s">
        <v>14086</v>
      </c>
    </row>
    <row r="719" spans="1:12" hidden="1" x14ac:dyDescent="0.2">
      <c r="A719" s="114" t="s">
        <v>13362</v>
      </c>
      <c r="D719" s="114" t="s">
        <v>15065</v>
      </c>
      <c r="E719" s="114">
        <f t="shared" si="11"/>
        <v>2515030345</v>
      </c>
      <c r="F719" s="114" t="s">
        <v>16411</v>
      </c>
      <c r="G719" s="114" t="s">
        <v>16491</v>
      </c>
      <c r="H719" s="114" t="s">
        <v>14041</v>
      </c>
      <c r="I719" s="114" t="s">
        <v>10785</v>
      </c>
    </row>
    <row r="720" spans="1:12" hidden="1" x14ac:dyDescent="0.2">
      <c r="A720" s="114" t="s">
        <v>13362</v>
      </c>
      <c r="D720" s="114" t="s">
        <v>15066</v>
      </c>
      <c r="E720" s="114">
        <f t="shared" si="11"/>
        <v>2515030350</v>
      </c>
      <c r="F720" s="114" t="s">
        <v>16411</v>
      </c>
      <c r="G720" s="114" t="s">
        <v>16491</v>
      </c>
      <c r="H720" s="114" t="s">
        <v>14041</v>
      </c>
      <c r="I720" s="114" t="s">
        <v>16894</v>
      </c>
    </row>
    <row r="721" spans="1:12" hidden="1" x14ac:dyDescent="0.2">
      <c r="A721" s="114" t="s">
        <v>13362</v>
      </c>
      <c r="D721" s="114" t="s">
        <v>15067</v>
      </c>
      <c r="E721" s="114">
        <f t="shared" si="11"/>
        <v>2515030370</v>
      </c>
      <c r="F721" s="114" t="s">
        <v>16411</v>
      </c>
      <c r="G721" s="114" t="s">
        <v>16491</v>
      </c>
      <c r="H721" s="114" t="s">
        <v>14041</v>
      </c>
      <c r="I721" s="114" t="s">
        <v>10787</v>
      </c>
    </row>
    <row r="722" spans="1:12" hidden="1" x14ac:dyDescent="0.2">
      <c r="A722" s="114" t="s">
        <v>13362</v>
      </c>
      <c r="D722" s="114" t="s">
        <v>15068</v>
      </c>
      <c r="E722" s="114">
        <f t="shared" si="11"/>
        <v>2515030380</v>
      </c>
      <c r="F722" s="114" t="s">
        <v>16411</v>
      </c>
      <c r="G722" s="114" t="s">
        <v>16491</v>
      </c>
      <c r="H722" s="114" t="s">
        <v>14041</v>
      </c>
      <c r="I722" s="114" t="s">
        <v>16897</v>
      </c>
    </row>
    <row r="723" spans="1:12" hidden="1" x14ac:dyDescent="0.2">
      <c r="A723" s="114" t="s">
        <v>13362</v>
      </c>
      <c r="D723" s="114" t="s">
        <v>15069</v>
      </c>
      <c r="E723" s="114">
        <f t="shared" si="11"/>
        <v>2515030385</v>
      </c>
      <c r="F723" s="114" t="s">
        <v>16411</v>
      </c>
      <c r="G723" s="114" t="s">
        <v>16491</v>
      </c>
      <c r="H723" s="114" t="s">
        <v>14041</v>
      </c>
      <c r="I723" s="114" t="s">
        <v>16899</v>
      </c>
    </row>
    <row r="724" spans="1:12" hidden="1" x14ac:dyDescent="0.2">
      <c r="A724" s="114" t="s">
        <v>13362</v>
      </c>
      <c r="D724" s="114" t="s">
        <v>15070</v>
      </c>
      <c r="E724" s="114">
        <f t="shared" si="11"/>
        <v>2515030405</v>
      </c>
      <c r="F724" s="114" t="s">
        <v>16411</v>
      </c>
      <c r="G724" s="114" t="s">
        <v>16491</v>
      </c>
      <c r="H724" s="114" t="s">
        <v>14041</v>
      </c>
      <c r="I724" s="114" t="s">
        <v>16901</v>
      </c>
    </row>
    <row r="725" spans="1:12" hidden="1" x14ac:dyDescent="0.2">
      <c r="A725" s="114" t="s">
        <v>13362</v>
      </c>
      <c r="D725" s="114" t="s">
        <v>15071</v>
      </c>
      <c r="E725" s="114">
        <f t="shared" si="11"/>
        <v>2515030900</v>
      </c>
      <c r="F725" s="114" t="s">
        <v>16411</v>
      </c>
      <c r="G725" s="114" t="s">
        <v>16491</v>
      </c>
      <c r="H725" s="114" t="s">
        <v>14041</v>
      </c>
      <c r="I725" s="114" t="s">
        <v>13944</v>
      </c>
    </row>
    <row r="726" spans="1:12" hidden="1" x14ac:dyDescent="0.2">
      <c r="A726" s="114" t="s">
        <v>13362</v>
      </c>
      <c r="D726" s="114" t="s">
        <v>15072</v>
      </c>
      <c r="E726" s="114">
        <f t="shared" si="11"/>
        <v>2515040000</v>
      </c>
      <c r="F726" s="114" t="s">
        <v>16411</v>
      </c>
      <c r="G726" s="114" t="s">
        <v>16491</v>
      </c>
      <c r="H726" s="114" t="s">
        <v>14050</v>
      </c>
      <c r="I726" s="114" t="s">
        <v>13933</v>
      </c>
    </row>
    <row r="727" spans="1:12" hidden="1" x14ac:dyDescent="0.2">
      <c r="A727" s="114" t="s">
        <v>13362</v>
      </c>
      <c r="D727" s="114" t="s">
        <v>15073</v>
      </c>
      <c r="E727" s="114">
        <f t="shared" si="11"/>
        <v>2515040030</v>
      </c>
      <c r="F727" s="114" t="s">
        <v>16411</v>
      </c>
      <c r="G727" s="114" t="s">
        <v>16491</v>
      </c>
      <c r="H727" s="114" t="s">
        <v>14050</v>
      </c>
      <c r="I727" s="114" t="s">
        <v>16828</v>
      </c>
    </row>
    <row r="728" spans="1:12" hidden="1" x14ac:dyDescent="0.2">
      <c r="A728" s="114" t="s">
        <v>13362</v>
      </c>
      <c r="D728" s="114" t="s">
        <v>15074</v>
      </c>
      <c r="E728" s="114">
        <f t="shared" si="11"/>
        <v>2515040060</v>
      </c>
      <c r="F728" s="114" t="s">
        <v>16411</v>
      </c>
      <c r="G728" s="114" t="s">
        <v>16491</v>
      </c>
      <c r="H728" s="114" t="s">
        <v>14050</v>
      </c>
      <c r="I728" s="114" t="s">
        <v>16830</v>
      </c>
      <c r="K728" s="116"/>
      <c r="L728" s="114"/>
    </row>
    <row r="729" spans="1:12" hidden="1" x14ac:dyDescent="0.2">
      <c r="A729" s="114" t="s">
        <v>13362</v>
      </c>
      <c r="D729" s="114" t="s">
        <v>15075</v>
      </c>
      <c r="E729" s="114">
        <f t="shared" si="11"/>
        <v>2515040065</v>
      </c>
      <c r="F729" s="114" t="s">
        <v>16411</v>
      </c>
      <c r="G729" s="114" t="s">
        <v>16491</v>
      </c>
      <c r="H729" s="114" t="s">
        <v>14050</v>
      </c>
      <c r="I729" s="114" t="s">
        <v>11130</v>
      </c>
    </row>
    <row r="730" spans="1:12" hidden="1" x14ac:dyDescent="0.2">
      <c r="A730" s="114" t="s">
        <v>13362</v>
      </c>
      <c r="D730" s="114" t="s">
        <v>15076</v>
      </c>
      <c r="E730" s="114">
        <f t="shared" si="11"/>
        <v>2515040070</v>
      </c>
      <c r="F730" s="114" t="s">
        <v>16411</v>
      </c>
      <c r="G730" s="114" t="s">
        <v>16491</v>
      </c>
      <c r="H730" s="114" t="s">
        <v>14050</v>
      </c>
      <c r="I730" s="114" t="s">
        <v>11132</v>
      </c>
    </row>
    <row r="731" spans="1:12" hidden="1" x14ac:dyDescent="0.2">
      <c r="A731" s="114" t="s">
        <v>13362</v>
      </c>
      <c r="D731" s="114" t="s">
        <v>15077</v>
      </c>
      <c r="E731" s="114">
        <f t="shared" si="11"/>
        <v>2515040100</v>
      </c>
      <c r="F731" s="114" t="s">
        <v>16411</v>
      </c>
      <c r="G731" s="114" t="s">
        <v>16491</v>
      </c>
      <c r="H731" s="114" t="s">
        <v>14050</v>
      </c>
      <c r="I731" s="114" t="s">
        <v>14056</v>
      </c>
    </row>
    <row r="732" spans="1:12" hidden="1" x14ac:dyDescent="0.2">
      <c r="A732" s="114" t="s">
        <v>13362</v>
      </c>
      <c r="D732" s="114" t="s">
        <v>15078</v>
      </c>
      <c r="E732" s="114">
        <f t="shared" si="11"/>
        <v>2515040165</v>
      </c>
      <c r="F732" s="114" t="s">
        <v>16411</v>
      </c>
      <c r="G732" s="114" t="s">
        <v>16491</v>
      </c>
      <c r="H732" s="114" t="s">
        <v>14050</v>
      </c>
      <c r="I732" s="114" t="s">
        <v>14058</v>
      </c>
    </row>
    <row r="733" spans="1:12" hidden="1" x14ac:dyDescent="0.2">
      <c r="A733" s="114" t="s">
        <v>13362</v>
      </c>
      <c r="D733" s="114" t="s">
        <v>15079</v>
      </c>
      <c r="E733" s="114">
        <f t="shared" si="11"/>
        <v>2515040185</v>
      </c>
      <c r="F733" s="114" t="s">
        <v>16411</v>
      </c>
      <c r="G733" s="114" t="s">
        <v>16491</v>
      </c>
      <c r="H733" s="114" t="s">
        <v>14050</v>
      </c>
      <c r="I733" s="114" t="s">
        <v>14060</v>
      </c>
      <c r="K733" s="116"/>
      <c r="L733" s="114"/>
    </row>
    <row r="734" spans="1:12" hidden="1" x14ac:dyDescent="0.2">
      <c r="A734" s="114" t="s">
        <v>13362</v>
      </c>
      <c r="D734" s="114" t="s">
        <v>15080</v>
      </c>
      <c r="E734" s="114">
        <f t="shared" si="11"/>
        <v>2515040195</v>
      </c>
      <c r="F734" s="114" t="s">
        <v>16411</v>
      </c>
      <c r="G734" s="114" t="s">
        <v>16491</v>
      </c>
      <c r="H734" s="114" t="s">
        <v>14050</v>
      </c>
      <c r="I734" s="114" t="s">
        <v>14062</v>
      </c>
    </row>
    <row r="735" spans="1:12" hidden="1" x14ac:dyDescent="0.2">
      <c r="A735" s="114" t="s">
        <v>13362</v>
      </c>
      <c r="D735" s="114" t="s">
        <v>15081</v>
      </c>
      <c r="E735" s="114">
        <f t="shared" si="11"/>
        <v>2515040220</v>
      </c>
      <c r="F735" s="114" t="s">
        <v>16411</v>
      </c>
      <c r="G735" s="114" t="s">
        <v>16491</v>
      </c>
      <c r="H735" s="114" t="s">
        <v>14050</v>
      </c>
      <c r="I735" s="114" t="s">
        <v>14064</v>
      </c>
    </row>
    <row r="736" spans="1:12" hidden="1" x14ac:dyDescent="0.2">
      <c r="A736" s="114" t="s">
        <v>13362</v>
      </c>
      <c r="D736" s="114" t="s">
        <v>15082</v>
      </c>
      <c r="E736" s="114">
        <f t="shared" si="11"/>
        <v>2515040235</v>
      </c>
      <c r="F736" s="114" t="s">
        <v>16411</v>
      </c>
      <c r="G736" s="114" t="s">
        <v>16491</v>
      </c>
      <c r="H736" s="114" t="s">
        <v>14050</v>
      </c>
      <c r="I736" s="114" t="s">
        <v>14066</v>
      </c>
    </row>
    <row r="737" spans="1:12" hidden="1" x14ac:dyDescent="0.2">
      <c r="A737" s="114" t="s">
        <v>13362</v>
      </c>
      <c r="D737" s="114" t="s">
        <v>15083</v>
      </c>
      <c r="E737" s="114">
        <f t="shared" si="11"/>
        <v>2515040240</v>
      </c>
      <c r="F737" s="114" t="s">
        <v>16411</v>
      </c>
      <c r="G737" s="114" t="s">
        <v>16491</v>
      </c>
      <c r="H737" s="114" t="s">
        <v>14050</v>
      </c>
      <c r="I737" s="114" t="s">
        <v>14068</v>
      </c>
    </row>
    <row r="738" spans="1:12" hidden="1" x14ac:dyDescent="0.2">
      <c r="A738" s="114" t="s">
        <v>13362</v>
      </c>
      <c r="D738" s="114" t="s">
        <v>15084</v>
      </c>
      <c r="E738" s="114">
        <f t="shared" si="11"/>
        <v>2515040250</v>
      </c>
      <c r="F738" s="114" t="s">
        <v>16411</v>
      </c>
      <c r="G738" s="114" t="s">
        <v>16491</v>
      </c>
      <c r="H738" s="114" t="s">
        <v>14050</v>
      </c>
      <c r="I738" s="114" t="s">
        <v>14070</v>
      </c>
    </row>
    <row r="739" spans="1:12" hidden="1" x14ac:dyDescent="0.2">
      <c r="A739" s="114" t="s">
        <v>13362</v>
      </c>
      <c r="D739" s="114" t="s">
        <v>15085</v>
      </c>
      <c r="E739" s="114">
        <f t="shared" si="11"/>
        <v>2515040260</v>
      </c>
      <c r="F739" s="114" t="s">
        <v>16411</v>
      </c>
      <c r="G739" s="114" t="s">
        <v>16491</v>
      </c>
      <c r="H739" s="114" t="s">
        <v>14050</v>
      </c>
      <c r="I739" s="114" t="s">
        <v>14072</v>
      </c>
    </row>
    <row r="740" spans="1:12" hidden="1" x14ac:dyDescent="0.2">
      <c r="A740" s="114" t="s">
        <v>13362</v>
      </c>
      <c r="D740" s="114" t="s">
        <v>15086</v>
      </c>
      <c r="E740" s="114">
        <f t="shared" si="11"/>
        <v>2515040265</v>
      </c>
      <c r="F740" s="114" t="s">
        <v>16411</v>
      </c>
      <c r="G740" s="114" t="s">
        <v>16491</v>
      </c>
      <c r="H740" s="114" t="s">
        <v>14050</v>
      </c>
      <c r="I740" s="114" t="s">
        <v>14074</v>
      </c>
    </row>
    <row r="741" spans="1:12" hidden="1" x14ac:dyDescent="0.2">
      <c r="A741" s="114" t="s">
        <v>13362</v>
      </c>
      <c r="D741" s="114" t="s">
        <v>15087</v>
      </c>
      <c r="E741" s="114">
        <f t="shared" si="11"/>
        <v>2515040270</v>
      </c>
      <c r="F741" s="114" t="s">
        <v>16411</v>
      </c>
      <c r="G741" s="114" t="s">
        <v>16491</v>
      </c>
      <c r="H741" s="114" t="s">
        <v>14050</v>
      </c>
      <c r="I741" s="114" t="s">
        <v>14076</v>
      </c>
      <c r="K741" s="116"/>
      <c r="L741" s="114"/>
    </row>
    <row r="742" spans="1:12" hidden="1" x14ac:dyDescent="0.2">
      <c r="A742" s="114" t="s">
        <v>13362</v>
      </c>
      <c r="D742" s="114" t="s">
        <v>15088</v>
      </c>
      <c r="E742" s="114">
        <f t="shared" si="11"/>
        <v>2515040275</v>
      </c>
      <c r="F742" s="114" t="s">
        <v>16411</v>
      </c>
      <c r="G742" s="114" t="s">
        <v>16491</v>
      </c>
      <c r="H742" s="114" t="s">
        <v>14050</v>
      </c>
      <c r="I742" s="114" t="s">
        <v>14078</v>
      </c>
    </row>
    <row r="743" spans="1:12" hidden="1" x14ac:dyDescent="0.2">
      <c r="A743" s="114" t="s">
        <v>13362</v>
      </c>
      <c r="D743" s="114" t="s">
        <v>15089</v>
      </c>
      <c r="E743" s="114">
        <f t="shared" si="11"/>
        <v>2515040285</v>
      </c>
      <c r="F743" s="114" t="s">
        <v>16411</v>
      </c>
      <c r="G743" s="114" t="s">
        <v>16491</v>
      </c>
      <c r="H743" s="114" t="s">
        <v>14050</v>
      </c>
      <c r="I743" s="114" t="s">
        <v>14080</v>
      </c>
    </row>
    <row r="744" spans="1:12" hidden="1" x14ac:dyDescent="0.2">
      <c r="A744" s="114" t="s">
        <v>13362</v>
      </c>
      <c r="D744" s="114" t="s">
        <v>15090</v>
      </c>
      <c r="E744" s="114">
        <f t="shared" si="11"/>
        <v>2515040295</v>
      </c>
      <c r="F744" s="114" t="s">
        <v>16411</v>
      </c>
      <c r="G744" s="114" t="s">
        <v>16491</v>
      </c>
      <c r="H744" s="114" t="s">
        <v>14050</v>
      </c>
      <c r="I744" s="114" t="s">
        <v>14082</v>
      </c>
    </row>
    <row r="745" spans="1:12" hidden="1" x14ac:dyDescent="0.2">
      <c r="A745" s="114" t="s">
        <v>13362</v>
      </c>
      <c r="D745" s="114" t="s">
        <v>15091</v>
      </c>
      <c r="E745" s="114">
        <f t="shared" si="11"/>
        <v>2515040310</v>
      </c>
      <c r="F745" s="114" t="s">
        <v>16411</v>
      </c>
      <c r="G745" s="114" t="s">
        <v>16491</v>
      </c>
      <c r="H745" s="114" t="s">
        <v>14050</v>
      </c>
      <c r="I745" s="114" t="s">
        <v>14084</v>
      </c>
      <c r="L745" s="114"/>
    </row>
    <row r="746" spans="1:12" hidden="1" x14ac:dyDescent="0.2">
      <c r="A746" s="114" t="s">
        <v>13362</v>
      </c>
      <c r="D746" s="114" t="s">
        <v>15092</v>
      </c>
      <c r="E746" s="114">
        <f t="shared" si="11"/>
        <v>2515040320</v>
      </c>
      <c r="F746" s="114" t="s">
        <v>16411</v>
      </c>
      <c r="G746" s="114" t="s">
        <v>16491</v>
      </c>
      <c r="H746" s="114" t="s">
        <v>14050</v>
      </c>
      <c r="I746" s="114" t="s">
        <v>14086</v>
      </c>
    </row>
    <row r="747" spans="1:12" hidden="1" x14ac:dyDescent="0.2">
      <c r="A747" s="114" t="s">
        <v>13362</v>
      </c>
      <c r="D747" s="114" t="s">
        <v>15093</v>
      </c>
      <c r="E747" s="114">
        <f t="shared" si="11"/>
        <v>2515040345</v>
      </c>
      <c r="F747" s="114" t="s">
        <v>16411</v>
      </c>
      <c r="G747" s="114" t="s">
        <v>16491</v>
      </c>
      <c r="H747" s="114" t="s">
        <v>14050</v>
      </c>
      <c r="I747" s="114" t="s">
        <v>10785</v>
      </c>
    </row>
    <row r="748" spans="1:12" hidden="1" x14ac:dyDescent="0.2">
      <c r="A748" s="114" t="s">
        <v>13362</v>
      </c>
      <c r="D748" s="114" t="s">
        <v>15094</v>
      </c>
      <c r="E748" s="114">
        <f t="shared" si="11"/>
        <v>2515040350</v>
      </c>
      <c r="F748" s="114" t="s">
        <v>16411</v>
      </c>
      <c r="G748" s="114" t="s">
        <v>16491</v>
      </c>
      <c r="H748" s="114" t="s">
        <v>14050</v>
      </c>
      <c r="I748" s="114" t="s">
        <v>16894</v>
      </c>
    </row>
    <row r="749" spans="1:12" hidden="1" x14ac:dyDescent="0.2">
      <c r="A749" s="114" t="s">
        <v>13362</v>
      </c>
      <c r="D749" s="114" t="s">
        <v>15095</v>
      </c>
      <c r="E749" s="114">
        <f t="shared" si="11"/>
        <v>2515040370</v>
      </c>
      <c r="F749" s="114" t="s">
        <v>16411</v>
      </c>
      <c r="G749" s="114" t="s">
        <v>16491</v>
      </c>
      <c r="H749" s="114" t="s">
        <v>14050</v>
      </c>
      <c r="I749" s="114" t="s">
        <v>10787</v>
      </c>
    </row>
    <row r="750" spans="1:12" hidden="1" x14ac:dyDescent="0.2">
      <c r="A750" s="114" t="s">
        <v>13362</v>
      </c>
      <c r="D750" s="114" t="s">
        <v>15096</v>
      </c>
      <c r="E750" s="114">
        <f t="shared" si="11"/>
        <v>2515040380</v>
      </c>
      <c r="F750" s="114" t="s">
        <v>16411</v>
      </c>
      <c r="G750" s="114" t="s">
        <v>16491</v>
      </c>
      <c r="H750" s="114" t="s">
        <v>14050</v>
      </c>
      <c r="I750" s="114" t="s">
        <v>16897</v>
      </c>
    </row>
    <row r="751" spans="1:12" hidden="1" x14ac:dyDescent="0.2">
      <c r="A751" s="114" t="s">
        <v>13362</v>
      </c>
      <c r="D751" s="114" t="s">
        <v>15097</v>
      </c>
      <c r="E751" s="114">
        <f t="shared" si="11"/>
        <v>2515040385</v>
      </c>
      <c r="F751" s="114" t="s">
        <v>16411</v>
      </c>
      <c r="G751" s="114" t="s">
        <v>16491</v>
      </c>
      <c r="H751" s="114" t="s">
        <v>14050</v>
      </c>
      <c r="I751" s="114" t="s">
        <v>16899</v>
      </c>
    </row>
    <row r="752" spans="1:12" hidden="1" x14ac:dyDescent="0.2">
      <c r="A752" s="114" t="s">
        <v>13362</v>
      </c>
      <c r="D752" s="114" t="s">
        <v>15098</v>
      </c>
      <c r="E752" s="114">
        <f t="shared" si="11"/>
        <v>2515040405</v>
      </c>
      <c r="F752" s="114" t="s">
        <v>16411</v>
      </c>
      <c r="G752" s="114" t="s">
        <v>16491</v>
      </c>
      <c r="H752" s="114" t="s">
        <v>14050</v>
      </c>
      <c r="I752" s="114" t="s">
        <v>16901</v>
      </c>
    </row>
    <row r="753" spans="1:12" hidden="1" x14ac:dyDescent="0.2">
      <c r="A753" s="114" t="s">
        <v>13362</v>
      </c>
      <c r="D753" s="114" t="s">
        <v>15099</v>
      </c>
      <c r="E753" s="114">
        <f t="shared" si="11"/>
        <v>2520000000</v>
      </c>
      <c r="F753" s="114" t="s">
        <v>16411</v>
      </c>
      <c r="G753" s="114" t="s">
        <v>15100</v>
      </c>
      <c r="H753" s="114" t="s">
        <v>13932</v>
      </c>
      <c r="I753" s="114" t="s">
        <v>13933</v>
      </c>
    </row>
    <row r="754" spans="1:12" hidden="1" x14ac:dyDescent="0.2">
      <c r="A754" s="114" t="s">
        <v>13362</v>
      </c>
      <c r="D754" s="114" t="s">
        <v>15101</v>
      </c>
      <c r="E754" s="114">
        <f t="shared" si="11"/>
        <v>2520000010</v>
      </c>
      <c r="F754" s="114" t="s">
        <v>16411</v>
      </c>
      <c r="G754" s="114" t="s">
        <v>15100</v>
      </c>
      <c r="H754" s="114" t="s">
        <v>13932</v>
      </c>
      <c r="I754" s="114" t="s">
        <v>15102</v>
      </c>
    </row>
    <row r="755" spans="1:12" hidden="1" x14ac:dyDescent="0.2">
      <c r="A755" s="114" t="s">
        <v>13362</v>
      </c>
      <c r="D755" s="114" t="s">
        <v>15103</v>
      </c>
      <c r="E755" s="114">
        <f t="shared" si="11"/>
        <v>2520000020</v>
      </c>
      <c r="F755" s="114" t="s">
        <v>16411</v>
      </c>
      <c r="G755" s="114" t="s">
        <v>15100</v>
      </c>
      <c r="H755" s="114" t="s">
        <v>13932</v>
      </c>
      <c r="I755" s="114" t="s">
        <v>15104</v>
      </c>
    </row>
    <row r="756" spans="1:12" hidden="1" x14ac:dyDescent="0.2">
      <c r="A756" s="114" t="s">
        <v>13362</v>
      </c>
      <c r="D756" s="114" t="s">
        <v>15105</v>
      </c>
      <c r="E756" s="114">
        <f t="shared" si="11"/>
        <v>2520000030</v>
      </c>
      <c r="F756" s="114" t="s">
        <v>16411</v>
      </c>
      <c r="G756" s="114" t="s">
        <v>15100</v>
      </c>
      <c r="H756" s="114" t="s">
        <v>13932</v>
      </c>
      <c r="I756" s="114" t="s">
        <v>15106</v>
      </c>
    </row>
    <row r="757" spans="1:12" hidden="1" x14ac:dyDescent="0.2">
      <c r="A757" s="114" t="s">
        <v>13362</v>
      </c>
      <c r="D757" s="114" t="s">
        <v>15107</v>
      </c>
      <c r="E757" s="114">
        <f t="shared" si="11"/>
        <v>2520000040</v>
      </c>
      <c r="F757" s="114" t="s">
        <v>16411</v>
      </c>
      <c r="G757" s="114" t="s">
        <v>15100</v>
      </c>
      <c r="H757" s="114" t="s">
        <v>13932</v>
      </c>
      <c r="I757" s="114" t="s">
        <v>15108</v>
      </c>
    </row>
    <row r="758" spans="1:12" hidden="1" x14ac:dyDescent="0.2">
      <c r="A758" s="114" t="s">
        <v>13362</v>
      </c>
      <c r="D758" s="114" t="s">
        <v>15109</v>
      </c>
      <c r="E758" s="114">
        <f t="shared" si="11"/>
        <v>2520000900</v>
      </c>
      <c r="F758" s="114" t="s">
        <v>16411</v>
      </c>
      <c r="G758" s="114" t="s">
        <v>15100</v>
      </c>
      <c r="H758" s="114" t="s">
        <v>13932</v>
      </c>
      <c r="I758" s="114" t="s">
        <v>13944</v>
      </c>
      <c r="K758" s="116"/>
      <c r="L758" s="114"/>
    </row>
    <row r="759" spans="1:12" hidden="1" x14ac:dyDescent="0.2">
      <c r="A759" s="114" t="s">
        <v>13362</v>
      </c>
      <c r="D759" s="114" t="s">
        <v>15110</v>
      </c>
      <c r="E759" s="114">
        <f t="shared" si="11"/>
        <v>2520010000</v>
      </c>
      <c r="F759" s="114" t="s">
        <v>16411</v>
      </c>
      <c r="G759" s="114" t="s">
        <v>15100</v>
      </c>
      <c r="H759" s="114" t="s">
        <v>13946</v>
      </c>
      <c r="I759" s="114" t="s">
        <v>13933</v>
      </c>
    </row>
    <row r="760" spans="1:12" hidden="1" x14ac:dyDescent="0.2">
      <c r="A760" s="114" t="s">
        <v>13362</v>
      </c>
      <c r="D760" s="114" t="s">
        <v>15111</v>
      </c>
      <c r="E760" s="114">
        <f t="shared" si="11"/>
        <v>2520010010</v>
      </c>
      <c r="F760" s="114" t="s">
        <v>16411</v>
      </c>
      <c r="G760" s="114" t="s">
        <v>15100</v>
      </c>
      <c r="H760" s="114" t="s">
        <v>13946</v>
      </c>
      <c r="I760" s="114" t="s">
        <v>15102</v>
      </c>
    </row>
    <row r="761" spans="1:12" hidden="1" x14ac:dyDescent="0.2">
      <c r="A761" s="114" t="s">
        <v>13362</v>
      </c>
      <c r="D761" s="114" t="s">
        <v>15112</v>
      </c>
      <c r="E761" s="114">
        <f t="shared" si="11"/>
        <v>2520010020</v>
      </c>
      <c r="F761" s="114" t="s">
        <v>16411</v>
      </c>
      <c r="G761" s="114" t="s">
        <v>15100</v>
      </c>
      <c r="H761" s="114" t="s">
        <v>13946</v>
      </c>
      <c r="I761" s="114" t="s">
        <v>15104</v>
      </c>
    </row>
    <row r="762" spans="1:12" hidden="1" x14ac:dyDescent="0.2">
      <c r="A762" s="114" t="s">
        <v>13362</v>
      </c>
      <c r="D762" s="114" t="s">
        <v>15113</v>
      </c>
      <c r="E762" s="114">
        <f t="shared" si="11"/>
        <v>2520010030</v>
      </c>
      <c r="F762" s="114" t="s">
        <v>16411</v>
      </c>
      <c r="G762" s="114" t="s">
        <v>15100</v>
      </c>
      <c r="H762" s="114" t="s">
        <v>13946</v>
      </c>
      <c r="I762" s="114" t="s">
        <v>15106</v>
      </c>
    </row>
    <row r="763" spans="1:12" hidden="1" x14ac:dyDescent="0.2">
      <c r="A763" s="114" t="s">
        <v>13362</v>
      </c>
      <c r="D763" s="114" t="s">
        <v>15114</v>
      </c>
      <c r="E763" s="114">
        <f t="shared" si="11"/>
        <v>2520010040</v>
      </c>
      <c r="F763" s="114" t="s">
        <v>16411</v>
      </c>
      <c r="G763" s="114" t="s">
        <v>15100</v>
      </c>
      <c r="H763" s="114" t="s">
        <v>13946</v>
      </c>
      <c r="I763" s="114" t="s">
        <v>15108</v>
      </c>
    </row>
    <row r="764" spans="1:12" hidden="1" x14ac:dyDescent="0.2">
      <c r="A764" s="114" t="s">
        <v>13362</v>
      </c>
      <c r="D764" s="114" t="s">
        <v>15115</v>
      </c>
      <c r="E764" s="114">
        <f t="shared" si="11"/>
        <v>2520010900</v>
      </c>
      <c r="F764" s="114" t="s">
        <v>16411</v>
      </c>
      <c r="G764" s="114" t="s">
        <v>15100</v>
      </c>
      <c r="H764" s="114" t="s">
        <v>13946</v>
      </c>
      <c r="I764" s="114" t="s">
        <v>13944</v>
      </c>
      <c r="K764" s="116"/>
      <c r="L764" s="114"/>
    </row>
    <row r="765" spans="1:12" hidden="1" x14ac:dyDescent="0.2">
      <c r="A765" s="114" t="s">
        <v>13362</v>
      </c>
      <c r="D765" s="114" t="s">
        <v>15116</v>
      </c>
      <c r="E765" s="114">
        <f t="shared" si="11"/>
        <v>2520050000</v>
      </c>
      <c r="F765" s="114" t="s">
        <v>16411</v>
      </c>
      <c r="G765" s="114" t="s">
        <v>15100</v>
      </c>
      <c r="H765" s="114" t="s">
        <v>13955</v>
      </c>
      <c r="I765" s="114" t="s">
        <v>13933</v>
      </c>
    </row>
    <row r="766" spans="1:12" hidden="1" x14ac:dyDescent="0.2">
      <c r="A766" s="114" t="s">
        <v>13362</v>
      </c>
      <c r="D766" s="114" t="s">
        <v>15117</v>
      </c>
      <c r="E766" s="114">
        <f t="shared" si="11"/>
        <v>2520050010</v>
      </c>
      <c r="F766" s="114" t="s">
        <v>16411</v>
      </c>
      <c r="G766" s="114" t="s">
        <v>15100</v>
      </c>
      <c r="H766" s="114" t="s">
        <v>13955</v>
      </c>
      <c r="I766" s="114" t="s">
        <v>15102</v>
      </c>
    </row>
    <row r="767" spans="1:12" hidden="1" x14ac:dyDescent="0.2">
      <c r="A767" s="114" t="s">
        <v>13362</v>
      </c>
      <c r="D767" s="114" t="s">
        <v>15118</v>
      </c>
      <c r="E767" s="114">
        <f t="shared" si="11"/>
        <v>2520050020</v>
      </c>
      <c r="F767" s="114" t="s">
        <v>16411</v>
      </c>
      <c r="G767" s="114" t="s">
        <v>15100</v>
      </c>
      <c r="H767" s="114" t="s">
        <v>13955</v>
      </c>
      <c r="I767" s="114" t="s">
        <v>15104</v>
      </c>
    </row>
    <row r="768" spans="1:12" hidden="1" x14ac:dyDescent="0.2">
      <c r="A768" s="114" t="s">
        <v>13362</v>
      </c>
      <c r="D768" s="114" t="s">
        <v>15119</v>
      </c>
      <c r="E768" s="114">
        <f t="shared" si="11"/>
        <v>2520050030</v>
      </c>
      <c r="F768" s="114" t="s">
        <v>16411</v>
      </c>
      <c r="G768" s="114" t="s">
        <v>15100</v>
      </c>
      <c r="H768" s="114" t="s">
        <v>13955</v>
      </c>
      <c r="I768" s="114" t="s">
        <v>15106</v>
      </c>
    </row>
    <row r="769" spans="1:12" hidden="1" x14ac:dyDescent="0.2">
      <c r="A769" s="114" t="s">
        <v>13362</v>
      </c>
      <c r="D769" s="114" t="s">
        <v>15120</v>
      </c>
      <c r="E769" s="114">
        <f t="shared" si="11"/>
        <v>2520050040</v>
      </c>
      <c r="F769" s="114" t="s">
        <v>16411</v>
      </c>
      <c r="G769" s="114" t="s">
        <v>15100</v>
      </c>
      <c r="H769" s="114" t="s">
        <v>13955</v>
      </c>
      <c r="I769" s="114" t="s">
        <v>15108</v>
      </c>
    </row>
    <row r="770" spans="1:12" hidden="1" x14ac:dyDescent="0.2">
      <c r="A770" s="114" t="s">
        <v>13362</v>
      </c>
      <c r="D770" s="114" t="s">
        <v>15121</v>
      </c>
      <c r="E770" s="114">
        <f t="shared" ref="E770:E833" si="12">VALUE(D770)</f>
        <v>2520050900</v>
      </c>
      <c r="F770" s="114" t="s">
        <v>16411</v>
      </c>
      <c r="G770" s="114" t="s">
        <v>15100</v>
      </c>
      <c r="H770" s="114" t="s">
        <v>13955</v>
      </c>
      <c r="I770" s="114" t="s">
        <v>13944</v>
      </c>
      <c r="K770" s="116"/>
      <c r="L770" s="114"/>
    </row>
    <row r="771" spans="1:12" hidden="1" x14ac:dyDescent="0.2">
      <c r="A771" s="114" t="s">
        <v>13362</v>
      </c>
      <c r="D771" s="114" t="s">
        <v>15122</v>
      </c>
      <c r="E771" s="114">
        <f t="shared" si="12"/>
        <v>2520995000</v>
      </c>
      <c r="F771" s="114" t="s">
        <v>16411</v>
      </c>
      <c r="G771" s="114" t="s">
        <v>15100</v>
      </c>
      <c r="H771" s="114" t="s">
        <v>14003</v>
      </c>
      <c r="I771" s="114" t="s">
        <v>13933</v>
      </c>
    </row>
    <row r="772" spans="1:12" hidden="1" x14ac:dyDescent="0.2">
      <c r="A772" s="114" t="s">
        <v>13362</v>
      </c>
      <c r="D772" s="114" t="s">
        <v>15123</v>
      </c>
      <c r="E772" s="114">
        <f t="shared" si="12"/>
        <v>2520995010</v>
      </c>
      <c r="F772" s="114" t="s">
        <v>16411</v>
      </c>
      <c r="G772" s="114" t="s">
        <v>15100</v>
      </c>
      <c r="H772" s="114" t="s">
        <v>14003</v>
      </c>
      <c r="I772" s="114" t="s">
        <v>15102</v>
      </c>
    </row>
    <row r="773" spans="1:12" hidden="1" x14ac:dyDescent="0.2">
      <c r="A773" s="114" t="s">
        <v>13362</v>
      </c>
      <c r="D773" s="114" t="s">
        <v>15124</v>
      </c>
      <c r="E773" s="114">
        <f t="shared" si="12"/>
        <v>2520995020</v>
      </c>
      <c r="F773" s="114" t="s">
        <v>16411</v>
      </c>
      <c r="G773" s="114" t="s">
        <v>15100</v>
      </c>
      <c r="H773" s="114" t="s">
        <v>14003</v>
      </c>
      <c r="I773" s="114" t="s">
        <v>15104</v>
      </c>
    </row>
    <row r="774" spans="1:12" hidden="1" x14ac:dyDescent="0.2">
      <c r="A774" s="114" t="s">
        <v>13362</v>
      </c>
      <c r="D774" s="114" t="s">
        <v>15125</v>
      </c>
      <c r="E774" s="114">
        <f t="shared" si="12"/>
        <v>2520995030</v>
      </c>
      <c r="F774" s="114" t="s">
        <v>16411</v>
      </c>
      <c r="G774" s="114" t="s">
        <v>15100</v>
      </c>
      <c r="H774" s="114" t="s">
        <v>14003</v>
      </c>
      <c r="I774" s="114" t="s">
        <v>15106</v>
      </c>
    </row>
    <row r="775" spans="1:12" hidden="1" x14ac:dyDescent="0.2">
      <c r="A775" s="114" t="s">
        <v>13362</v>
      </c>
      <c r="D775" s="114" t="s">
        <v>15126</v>
      </c>
      <c r="E775" s="114">
        <f t="shared" si="12"/>
        <v>2520995040</v>
      </c>
      <c r="F775" s="114" t="s">
        <v>16411</v>
      </c>
      <c r="G775" s="114" t="s">
        <v>15100</v>
      </c>
      <c r="H775" s="114" t="s">
        <v>14003</v>
      </c>
      <c r="I775" s="114" t="s">
        <v>15108</v>
      </c>
    </row>
    <row r="776" spans="1:12" hidden="1" x14ac:dyDescent="0.2">
      <c r="A776" s="114" t="s">
        <v>13362</v>
      </c>
      <c r="D776" s="114" t="s">
        <v>15127</v>
      </c>
      <c r="E776" s="114">
        <f t="shared" si="12"/>
        <v>2525000000</v>
      </c>
      <c r="F776" s="114" t="s">
        <v>16411</v>
      </c>
      <c r="G776" s="114" t="s">
        <v>15128</v>
      </c>
      <c r="H776" s="114" t="s">
        <v>14012</v>
      </c>
      <c r="I776" s="114" t="s">
        <v>13933</v>
      </c>
    </row>
    <row r="777" spans="1:12" hidden="1" x14ac:dyDescent="0.2">
      <c r="A777" s="114" t="s">
        <v>13362</v>
      </c>
      <c r="D777" s="114" t="s">
        <v>15129</v>
      </c>
      <c r="E777" s="114">
        <f t="shared" si="12"/>
        <v>2525000010</v>
      </c>
      <c r="F777" s="114" t="s">
        <v>16411</v>
      </c>
      <c r="G777" s="114" t="s">
        <v>15128</v>
      </c>
      <c r="H777" s="114" t="s">
        <v>14012</v>
      </c>
      <c r="I777" s="114" t="s">
        <v>15102</v>
      </c>
    </row>
    <row r="778" spans="1:12" hidden="1" x14ac:dyDescent="0.2">
      <c r="A778" s="114" t="s">
        <v>13362</v>
      </c>
      <c r="D778" s="114" t="s">
        <v>15130</v>
      </c>
      <c r="E778" s="114">
        <f t="shared" si="12"/>
        <v>2525000020</v>
      </c>
      <c r="F778" s="114" t="s">
        <v>16411</v>
      </c>
      <c r="G778" s="114" t="s">
        <v>15128</v>
      </c>
      <c r="H778" s="114" t="s">
        <v>14012</v>
      </c>
      <c r="I778" s="114" t="s">
        <v>15104</v>
      </c>
    </row>
    <row r="779" spans="1:12" hidden="1" x14ac:dyDescent="0.2">
      <c r="A779" s="114" t="s">
        <v>13362</v>
      </c>
      <c r="D779" s="114" t="s">
        <v>15131</v>
      </c>
      <c r="E779" s="114">
        <f t="shared" si="12"/>
        <v>2525000030</v>
      </c>
      <c r="F779" s="114" t="s">
        <v>16411</v>
      </c>
      <c r="G779" s="114" t="s">
        <v>15128</v>
      </c>
      <c r="H779" s="114" t="s">
        <v>14012</v>
      </c>
      <c r="I779" s="114" t="s">
        <v>15106</v>
      </c>
    </row>
    <row r="780" spans="1:12" hidden="1" x14ac:dyDescent="0.2">
      <c r="A780" s="114" t="s">
        <v>13362</v>
      </c>
      <c r="D780" s="114" t="s">
        <v>15132</v>
      </c>
      <c r="E780" s="114">
        <f t="shared" si="12"/>
        <v>2525000040</v>
      </c>
      <c r="F780" s="114" t="s">
        <v>16411</v>
      </c>
      <c r="G780" s="114" t="s">
        <v>15128</v>
      </c>
      <c r="H780" s="114" t="s">
        <v>14012</v>
      </c>
      <c r="I780" s="114" t="s">
        <v>15108</v>
      </c>
    </row>
    <row r="781" spans="1:12" hidden="1" x14ac:dyDescent="0.2">
      <c r="A781" s="114" t="s">
        <v>13362</v>
      </c>
      <c r="D781" s="114" t="s">
        <v>15133</v>
      </c>
      <c r="E781" s="114">
        <f t="shared" si="12"/>
        <v>2525000900</v>
      </c>
      <c r="F781" s="114" t="s">
        <v>16411</v>
      </c>
      <c r="G781" s="114" t="s">
        <v>15128</v>
      </c>
      <c r="H781" s="114" t="s">
        <v>14012</v>
      </c>
      <c r="I781" s="114" t="s">
        <v>13944</v>
      </c>
    </row>
    <row r="782" spans="1:12" hidden="1" x14ac:dyDescent="0.2">
      <c r="A782" s="114" t="s">
        <v>13362</v>
      </c>
      <c r="D782" s="114" t="s">
        <v>15134</v>
      </c>
      <c r="E782" s="114">
        <f t="shared" si="12"/>
        <v>2525010000</v>
      </c>
      <c r="F782" s="114" t="s">
        <v>16411</v>
      </c>
      <c r="G782" s="114" t="s">
        <v>15128</v>
      </c>
      <c r="H782" s="114" t="s">
        <v>14021</v>
      </c>
      <c r="I782" s="114" t="s">
        <v>13933</v>
      </c>
    </row>
    <row r="783" spans="1:12" hidden="1" x14ac:dyDescent="0.2">
      <c r="A783" s="114" t="s">
        <v>13362</v>
      </c>
      <c r="D783" s="114" t="s">
        <v>12508</v>
      </c>
      <c r="E783" s="114">
        <f t="shared" si="12"/>
        <v>2525010010</v>
      </c>
      <c r="F783" s="114" t="s">
        <v>16411</v>
      </c>
      <c r="G783" s="114" t="s">
        <v>15128</v>
      </c>
      <c r="H783" s="114" t="s">
        <v>14021</v>
      </c>
      <c r="I783" s="114" t="s">
        <v>15102</v>
      </c>
    </row>
    <row r="784" spans="1:12" hidden="1" x14ac:dyDescent="0.2">
      <c r="A784" s="114" t="s">
        <v>13362</v>
      </c>
      <c r="D784" s="114" t="s">
        <v>12509</v>
      </c>
      <c r="E784" s="114">
        <f t="shared" si="12"/>
        <v>2525010020</v>
      </c>
      <c r="F784" s="114" t="s">
        <v>16411</v>
      </c>
      <c r="G784" s="114" t="s">
        <v>15128</v>
      </c>
      <c r="H784" s="114" t="s">
        <v>14021</v>
      </c>
      <c r="I784" s="114" t="s">
        <v>15104</v>
      </c>
    </row>
    <row r="785" spans="1:9" hidden="1" x14ac:dyDescent="0.2">
      <c r="A785" s="114" t="s">
        <v>13362</v>
      </c>
      <c r="D785" s="114" t="s">
        <v>12510</v>
      </c>
      <c r="E785" s="114">
        <f t="shared" si="12"/>
        <v>2525010030</v>
      </c>
      <c r="F785" s="114" t="s">
        <v>16411</v>
      </c>
      <c r="G785" s="114" t="s">
        <v>15128</v>
      </c>
      <c r="H785" s="114" t="s">
        <v>14021</v>
      </c>
      <c r="I785" s="114" t="s">
        <v>15106</v>
      </c>
    </row>
    <row r="786" spans="1:9" hidden="1" x14ac:dyDescent="0.2">
      <c r="A786" s="114" t="s">
        <v>13362</v>
      </c>
      <c r="D786" s="114" t="s">
        <v>12511</v>
      </c>
      <c r="E786" s="114">
        <f t="shared" si="12"/>
        <v>2525010040</v>
      </c>
      <c r="F786" s="114" t="s">
        <v>16411</v>
      </c>
      <c r="G786" s="114" t="s">
        <v>15128</v>
      </c>
      <c r="H786" s="114" t="s">
        <v>14021</v>
      </c>
      <c r="I786" s="114" t="s">
        <v>15108</v>
      </c>
    </row>
    <row r="787" spans="1:9" hidden="1" x14ac:dyDescent="0.2">
      <c r="A787" s="114" t="s">
        <v>13362</v>
      </c>
      <c r="D787" s="114" t="s">
        <v>15453</v>
      </c>
      <c r="E787" s="114">
        <f t="shared" si="12"/>
        <v>2525010900</v>
      </c>
      <c r="F787" s="114" t="s">
        <v>16411</v>
      </c>
      <c r="G787" s="114" t="s">
        <v>15128</v>
      </c>
      <c r="H787" s="114" t="s">
        <v>14021</v>
      </c>
      <c r="I787" s="114" t="s">
        <v>13944</v>
      </c>
    </row>
    <row r="788" spans="1:9" hidden="1" x14ac:dyDescent="0.2">
      <c r="A788" s="114" t="s">
        <v>13362</v>
      </c>
      <c r="D788" s="114" t="s">
        <v>15454</v>
      </c>
      <c r="E788" s="114">
        <f t="shared" si="12"/>
        <v>2525020000</v>
      </c>
      <c r="F788" s="114" t="s">
        <v>16411</v>
      </c>
      <c r="G788" s="114" t="s">
        <v>15128</v>
      </c>
      <c r="H788" s="114" t="s">
        <v>14030</v>
      </c>
      <c r="I788" s="114" t="s">
        <v>13933</v>
      </c>
    </row>
    <row r="789" spans="1:9" hidden="1" x14ac:dyDescent="0.2">
      <c r="A789" s="114" t="s">
        <v>13362</v>
      </c>
      <c r="D789" s="114" t="s">
        <v>15455</v>
      </c>
      <c r="E789" s="114">
        <f t="shared" si="12"/>
        <v>2525020010</v>
      </c>
      <c r="F789" s="114" t="s">
        <v>16411</v>
      </c>
      <c r="G789" s="114" t="s">
        <v>15128</v>
      </c>
      <c r="H789" s="114" t="s">
        <v>14030</v>
      </c>
      <c r="I789" s="114" t="s">
        <v>15102</v>
      </c>
    </row>
    <row r="790" spans="1:9" hidden="1" x14ac:dyDescent="0.2">
      <c r="A790" s="114" t="s">
        <v>13362</v>
      </c>
      <c r="D790" s="114" t="s">
        <v>15456</v>
      </c>
      <c r="E790" s="114">
        <f t="shared" si="12"/>
        <v>2525020020</v>
      </c>
      <c r="F790" s="114" t="s">
        <v>16411</v>
      </c>
      <c r="G790" s="114" t="s">
        <v>15128</v>
      </c>
      <c r="H790" s="114" t="s">
        <v>14030</v>
      </c>
      <c r="I790" s="114" t="s">
        <v>15104</v>
      </c>
    </row>
    <row r="791" spans="1:9" hidden="1" x14ac:dyDescent="0.2">
      <c r="A791" s="114" t="s">
        <v>13362</v>
      </c>
      <c r="D791" s="114" t="s">
        <v>15457</v>
      </c>
      <c r="E791" s="114">
        <f t="shared" si="12"/>
        <v>2525020030</v>
      </c>
      <c r="F791" s="114" t="s">
        <v>16411</v>
      </c>
      <c r="G791" s="114" t="s">
        <v>15128</v>
      </c>
      <c r="H791" s="114" t="s">
        <v>14030</v>
      </c>
      <c r="I791" s="114" t="s">
        <v>15106</v>
      </c>
    </row>
    <row r="792" spans="1:9" hidden="1" x14ac:dyDescent="0.2">
      <c r="A792" s="114" t="s">
        <v>13362</v>
      </c>
      <c r="D792" s="114" t="s">
        <v>15458</v>
      </c>
      <c r="E792" s="114">
        <f t="shared" si="12"/>
        <v>2525020040</v>
      </c>
      <c r="F792" s="114" t="s">
        <v>16411</v>
      </c>
      <c r="G792" s="114" t="s">
        <v>15128</v>
      </c>
      <c r="H792" s="114" t="s">
        <v>14030</v>
      </c>
      <c r="I792" s="114" t="s">
        <v>15108</v>
      </c>
    </row>
    <row r="793" spans="1:9" hidden="1" x14ac:dyDescent="0.2">
      <c r="A793" s="114" t="s">
        <v>13362</v>
      </c>
      <c r="D793" s="114" t="s">
        <v>15459</v>
      </c>
      <c r="E793" s="114">
        <f t="shared" si="12"/>
        <v>2525020900</v>
      </c>
      <c r="F793" s="114" t="s">
        <v>16411</v>
      </c>
      <c r="G793" s="114" t="s">
        <v>15128</v>
      </c>
      <c r="H793" s="114" t="s">
        <v>14030</v>
      </c>
      <c r="I793" s="114" t="s">
        <v>13944</v>
      </c>
    </row>
    <row r="794" spans="1:9" hidden="1" x14ac:dyDescent="0.2">
      <c r="A794" s="114" t="s">
        <v>13362</v>
      </c>
      <c r="D794" s="114" t="s">
        <v>15460</v>
      </c>
      <c r="E794" s="114">
        <f t="shared" si="12"/>
        <v>2525030000</v>
      </c>
      <c r="F794" s="114" t="s">
        <v>16411</v>
      </c>
      <c r="G794" s="114" t="s">
        <v>15128</v>
      </c>
      <c r="H794" s="114" t="s">
        <v>14041</v>
      </c>
      <c r="I794" s="114" t="s">
        <v>13933</v>
      </c>
    </row>
    <row r="795" spans="1:9" hidden="1" x14ac:dyDescent="0.2">
      <c r="A795" s="114" t="s">
        <v>13362</v>
      </c>
      <c r="D795" s="114" t="s">
        <v>15461</v>
      </c>
      <c r="E795" s="114">
        <f t="shared" si="12"/>
        <v>2525030010</v>
      </c>
      <c r="F795" s="114" t="s">
        <v>16411</v>
      </c>
      <c r="G795" s="114" t="s">
        <v>15128</v>
      </c>
      <c r="H795" s="114" t="s">
        <v>14041</v>
      </c>
      <c r="I795" s="114" t="s">
        <v>15102</v>
      </c>
    </row>
    <row r="796" spans="1:9" hidden="1" x14ac:dyDescent="0.2">
      <c r="A796" s="114" t="s">
        <v>13362</v>
      </c>
      <c r="D796" s="114" t="s">
        <v>15462</v>
      </c>
      <c r="E796" s="114">
        <f t="shared" si="12"/>
        <v>2525030020</v>
      </c>
      <c r="F796" s="114" t="s">
        <v>16411</v>
      </c>
      <c r="G796" s="114" t="s">
        <v>15128</v>
      </c>
      <c r="H796" s="114" t="s">
        <v>14041</v>
      </c>
      <c r="I796" s="114" t="s">
        <v>15104</v>
      </c>
    </row>
    <row r="797" spans="1:9" hidden="1" x14ac:dyDescent="0.2">
      <c r="A797" s="114" t="s">
        <v>13362</v>
      </c>
      <c r="D797" s="114" t="s">
        <v>15463</v>
      </c>
      <c r="E797" s="114">
        <f t="shared" si="12"/>
        <v>2525030030</v>
      </c>
      <c r="F797" s="114" t="s">
        <v>16411</v>
      </c>
      <c r="G797" s="114" t="s">
        <v>15128</v>
      </c>
      <c r="H797" s="114" t="s">
        <v>14041</v>
      </c>
      <c r="I797" s="114" t="s">
        <v>15106</v>
      </c>
    </row>
    <row r="798" spans="1:9" hidden="1" x14ac:dyDescent="0.2">
      <c r="A798" s="114" t="s">
        <v>13362</v>
      </c>
      <c r="D798" s="114" t="s">
        <v>15464</v>
      </c>
      <c r="E798" s="114">
        <f t="shared" si="12"/>
        <v>2525030040</v>
      </c>
      <c r="F798" s="114" t="s">
        <v>16411</v>
      </c>
      <c r="G798" s="114" t="s">
        <v>15128</v>
      </c>
      <c r="H798" s="114" t="s">
        <v>14041</v>
      </c>
      <c r="I798" s="114" t="s">
        <v>15108</v>
      </c>
    </row>
    <row r="799" spans="1:9" hidden="1" x14ac:dyDescent="0.2">
      <c r="A799" s="114" t="s">
        <v>13362</v>
      </c>
      <c r="D799" s="114" t="s">
        <v>15465</v>
      </c>
      <c r="E799" s="114">
        <f t="shared" si="12"/>
        <v>2525030900</v>
      </c>
      <c r="F799" s="114" t="s">
        <v>16411</v>
      </c>
      <c r="G799" s="114" t="s">
        <v>15128</v>
      </c>
      <c r="H799" s="114" t="s">
        <v>14041</v>
      </c>
      <c r="I799" s="114" t="s">
        <v>13944</v>
      </c>
    </row>
    <row r="800" spans="1:9" hidden="1" x14ac:dyDescent="0.2">
      <c r="A800" s="114" t="s">
        <v>13362</v>
      </c>
      <c r="D800" s="114" t="s">
        <v>15466</v>
      </c>
      <c r="E800" s="114">
        <f t="shared" si="12"/>
        <v>2525040000</v>
      </c>
      <c r="F800" s="114" t="s">
        <v>16411</v>
      </c>
      <c r="G800" s="114" t="s">
        <v>15128</v>
      </c>
      <c r="H800" s="114" t="s">
        <v>14050</v>
      </c>
      <c r="I800" s="114" t="s">
        <v>13933</v>
      </c>
    </row>
    <row r="801" spans="1:9" hidden="1" x14ac:dyDescent="0.2">
      <c r="A801" s="114" t="s">
        <v>13362</v>
      </c>
      <c r="D801" s="114" t="s">
        <v>15467</v>
      </c>
      <c r="E801" s="114">
        <f t="shared" si="12"/>
        <v>2525040010</v>
      </c>
      <c r="F801" s="114" t="s">
        <v>16411</v>
      </c>
      <c r="G801" s="114" t="s">
        <v>15128</v>
      </c>
      <c r="H801" s="114" t="s">
        <v>14050</v>
      </c>
      <c r="I801" s="114" t="s">
        <v>15102</v>
      </c>
    </row>
    <row r="802" spans="1:9" hidden="1" x14ac:dyDescent="0.2">
      <c r="A802" s="114" t="s">
        <v>13362</v>
      </c>
      <c r="D802" s="114" t="s">
        <v>15468</v>
      </c>
      <c r="E802" s="114">
        <f t="shared" si="12"/>
        <v>2525040020</v>
      </c>
      <c r="F802" s="114" t="s">
        <v>16411</v>
      </c>
      <c r="G802" s="114" t="s">
        <v>15128</v>
      </c>
      <c r="H802" s="114" t="s">
        <v>14050</v>
      </c>
      <c r="I802" s="114" t="s">
        <v>15104</v>
      </c>
    </row>
    <row r="803" spans="1:9" hidden="1" x14ac:dyDescent="0.2">
      <c r="A803" s="114" t="s">
        <v>13362</v>
      </c>
      <c r="D803" s="114" t="s">
        <v>15469</v>
      </c>
      <c r="E803" s="114">
        <f t="shared" si="12"/>
        <v>2525040030</v>
      </c>
      <c r="F803" s="114" t="s">
        <v>16411</v>
      </c>
      <c r="G803" s="114" t="s">
        <v>15128</v>
      </c>
      <c r="H803" s="114" t="s">
        <v>14050</v>
      </c>
      <c r="I803" s="114" t="s">
        <v>15106</v>
      </c>
    </row>
    <row r="804" spans="1:9" hidden="1" x14ac:dyDescent="0.2">
      <c r="A804" s="114" t="s">
        <v>13362</v>
      </c>
      <c r="D804" s="114" t="s">
        <v>15470</v>
      </c>
      <c r="E804" s="114">
        <f t="shared" si="12"/>
        <v>2525040040</v>
      </c>
      <c r="F804" s="114" t="s">
        <v>16411</v>
      </c>
      <c r="G804" s="114" t="s">
        <v>15128</v>
      </c>
      <c r="H804" s="114" t="s">
        <v>14050</v>
      </c>
      <c r="I804" s="114" t="s">
        <v>15108</v>
      </c>
    </row>
    <row r="805" spans="1:9" hidden="1" x14ac:dyDescent="0.2">
      <c r="A805" s="114" t="s">
        <v>13362</v>
      </c>
      <c r="D805" s="114" t="s">
        <v>15471</v>
      </c>
      <c r="E805" s="114">
        <f t="shared" si="12"/>
        <v>2530000000</v>
      </c>
      <c r="F805" s="114" t="s">
        <v>16411</v>
      </c>
      <c r="G805" s="114" t="s">
        <v>15472</v>
      </c>
      <c r="H805" s="114" t="s">
        <v>15473</v>
      </c>
      <c r="I805" s="114" t="s">
        <v>13933</v>
      </c>
    </row>
    <row r="806" spans="1:9" hidden="1" x14ac:dyDescent="0.2">
      <c r="A806" s="114" t="s">
        <v>13362</v>
      </c>
      <c r="D806" s="114" t="s">
        <v>15474</v>
      </c>
      <c r="E806" s="114">
        <f t="shared" si="12"/>
        <v>2530000020</v>
      </c>
      <c r="F806" s="114" t="s">
        <v>16411</v>
      </c>
      <c r="G806" s="114" t="s">
        <v>15472</v>
      </c>
      <c r="H806" s="114" t="s">
        <v>15473</v>
      </c>
      <c r="I806" s="114" t="s">
        <v>15475</v>
      </c>
    </row>
    <row r="807" spans="1:9" hidden="1" x14ac:dyDescent="0.2">
      <c r="A807" s="114" t="s">
        <v>13362</v>
      </c>
      <c r="D807" s="114" t="s">
        <v>15476</v>
      </c>
      <c r="E807" s="114">
        <f t="shared" si="12"/>
        <v>2530000040</v>
      </c>
      <c r="F807" s="114" t="s">
        <v>16411</v>
      </c>
      <c r="G807" s="114" t="s">
        <v>15472</v>
      </c>
      <c r="H807" s="114" t="s">
        <v>15473</v>
      </c>
      <c r="I807" s="114" t="s">
        <v>15477</v>
      </c>
    </row>
    <row r="808" spans="1:9" hidden="1" x14ac:dyDescent="0.2">
      <c r="A808" s="114" t="s">
        <v>13362</v>
      </c>
      <c r="D808" s="114" t="s">
        <v>15478</v>
      </c>
      <c r="E808" s="114">
        <f t="shared" si="12"/>
        <v>2530000060</v>
      </c>
      <c r="F808" s="114" t="s">
        <v>16411</v>
      </c>
      <c r="G808" s="114" t="s">
        <v>15472</v>
      </c>
      <c r="H808" s="114" t="s">
        <v>15473</v>
      </c>
      <c r="I808" s="114" t="s">
        <v>15479</v>
      </c>
    </row>
    <row r="809" spans="1:9" hidden="1" x14ac:dyDescent="0.2">
      <c r="A809" s="114" t="s">
        <v>13362</v>
      </c>
      <c r="D809" s="114" t="s">
        <v>15480</v>
      </c>
      <c r="E809" s="114">
        <f t="shared" si="12"/>
        <v>2530000080</v>
      </c>
      <c r="F809" s="114" t="s">
        <v>16411</v>
      </c>
      <c r="G809" s="114" t="s">
        <v>15472</v>
      </c>
      <c r="H809" s="114" t="s">
        <v>15473</v>
      </c>
      <c r="I809" s="114" t="s">
        <v>15481</v>
      </c>
    </row>
    <row r="810" spans="1:9" hidden="1" x14ac:dyDescent="0.2">
      <c r="A810" s="114" t="s">
        <v>13362</v>
      </c>
      <c r="D810" s="114" t="s">
        <v>15482</v>
      </c>
      <c r="E810" s="114">
        <f t="shared" si="12"/>
        <v>2530000100</v>
      </c>
      <c r="F810" s="114" t="s">
        <v>16411</v>
      </c>
      <c r="G810" s="114" t="s">
        <v>15472</v>
      </c>
      <c r="H810" s="114" t="s">
        <v>15473</v>
      </c>
      <c r="I810" s="114" t="s">
        <v>15483</v>
      </c>
    </row>
    <row r="811" spans="1:9" hidden="1" x14ac:dyDescent="0.2">
      <c r="A811" s="114" t="s">
        <v>13362</v>
      </c>
      <c r="D811" s="114" t="s">
        <v>15484</v>
      </c>
      <c r="E811" s="114">
        <f t="shared" si="12"/>
        <v>2530000120</v>
      </c>
      <c r="F811" s="114" t="s">
        <v>16411</v>
      </c>
      <c r="G811" s="114" t="s">
        <v>15472</v>
      </c>
      <c r="H811" s="114" t="s">
        <v>15473</v>
      </c>
      <c r="I811" s="114" t="s">
        <v>15485</v>
      </c>
    </row>
    <row r="812" spans="1:9" hidden="1" x14ac:dyDescent="0.2">
      <c r="A812" s="114" t="s">
        <v>13362</v>
      </c>
      <c r="D812" s="114" t="s">
        <v>15486</v>
      </c>
      <c r="E812" s="114">
        <f t="shared" si="12"/>
        <v>2530010000</v>
      </c>
      <c r="F812" s="114" t="s">
        <v>16411</v>
      </c>
      <c r="G812" s="114" t="s">
        <v>15472</v>
      </c>
      <c r="H812" s="114" t="s">
        <v>15487</v>
      </c>
      <c r="I812" s="114" t="s">
        <v>13933</v>
      </c>
    </row>
    <row r="813" spans="1:9" hidden="1" x14ac:dyDescent="0.2">
      <c r="A813" s="114" t="s">
        <v>13362</v>
      </c>
      <c r="D813" s="114" t="s">
        <v>15488</v>
      </c>
      <c r="E813" s="114">
        <f t="shared" si="12"/>
        <v>2530010020</v>
      </c>
      <c r="F813" s="114" t="s">
        <v>16411</v>
      </c>
      <c r="G813" s="114" t="s">
        <v>15472</v>
      </c>
      <c r="H813" s="114" t="s">
        <v>15487</v>
      </c>
      <c r="I813" s="114" t="s">
        <v>15475</v>
      </c>
    </row>
    <row r="814" spans="1:9" hidden="1" x14ac:dyDescent="0.2">
      <c r="A814" s="114" t="s">
        <v>13362</v>
      </c>
      <c r="D814" s="114" t="s">
        <v>15489</v>
      </c>
      <c r="E814" s="114">
        <f t="shared" si="12"/>
        <v>2530010040</v>
      </c>
      <c r="F814" s="114" t="s">
        <v>16411</v>
      </c>
      <c r="G814" s="114" t="s">
        <v>15472</v>
      </c>
      <c r="H814" s="114" t="s">
        <v>15487</v>
      </c>
      <c r="I814" s="114" t="s">
        <v>15477</v>
      </c>
    </row>
    <row r="815" spans="1:9" hidden="1" x14ac:dyDescent="0.2">
      <c r="A815" s="114" t="s">
        <v>13362</v>
      </c>
      <c r="D815" s="114" t="s">
        <v>15490</v>
      </c>
      <c r="E815" s="114">
        <f t="shared" si="12"/>
        <v>2530010060</v>
      </c>
      <c r="F815" s="114" t="s">
        <v>16411</v>
      </c>
      <c r="G815" s="114" t="s">
        <v>15472</v>
      </c>
      <c r="H815" s="114" t="s">
        <v>15487</v>
      </c>
      <c r="I815" s="114" t="s">
        <v>15479</v>
      </c>
    </row>
    <row r="816" spans="1:9" hidden="1" x14ac:dyDescent="0.2">
      <c r="A816" s="114" t="s">
        <v>13362</v>
      </c>
      <c r="D816" s="114" t="s">
        <v>15491</v>
      </c>
      <c r="E816" s="114">
        <f t="shared" si="12"/>
        <v>2530010080</v>
      </c>
      <c r="F816" s="114" t="s">
        <v>16411</v>
      </c>
      <c r="G816" s="114" t="s">
        <v>15472</v>
      </c>
      <c r="H816" s="114" t="s">
        <v>15487</v>
      </c>
      <c r="I816" s="114" t="s">
        <v>15481</v>
      </c>
    </row>
    <row r="817" spans="1:9" hidden="1" x14ac:dyDescent="0.2">
      <c r="A817" s="114" t="s">
        <v>13362</v>
      </c>
      <c r="D817" s="114" t="s">
        <v>15492</v>
      </c>
      <c r="E817" s="114">
        <f t="shared" si="12"/>
        <v>2530010100</v>
      </c>
      <c r="F817" s="114" t="s">
        <v>16411</v>
      </c>
      <c r="G817" s="114" t="s">
        <v>15472</v>
      </c>
      <c r="H817" s="114" t="s">
        <v>15487</v>
      </c>
      <c r="I817" s="114" t="s">
        <v>15483</v>
      </c>
    </row>
    <row r="818" spans="1:9" hidden="1" x14ac:dyDescent="0.2">
      <c r="A818" s="114" t="s">
        <v>13362</v>
      </c>
      <c r="D818" s="114" t="s">
        <v>15493</v>
      </c>
      <c r="E818" s="114">
        <f t="shared" si="12"/>
        <v>2530010120</v>
      </c>
      <c r="F818" s="114" t="s">
        <v>16411</v>
      </c>
      <c r="G818" s="114" t="s">
        <v>15472</v>
      </c>
      <c r="H818" s="114" t="s">
        <v>15487</v>
      </c>
      <c r="I818" s="114" t="s">
        <v>15485</v>
      </c>
    </row>
    <row r="819" spans="1:9" hidden="1" x14ac:dyDescent="0.2">
      <c r="A819" s="114" t="s">
        <v>13362</v>
      </c>
      <c r="D819" s="114" t="s">
        <v>15494</v>
      </c>
      <c r="E819" s="114">
        <f t="shared" si="12"/>
        <v>2530050000</v>
      </c>
      <c r="F819" s="114" t="s">
        <v>16411</v>
      </c>
      <c r="G819" s="114" t="s">
        <v>15472</v>
      </c>
      <c r="H819" s="114" t="s">
        <v>15495</v>
      </c>
      <c r="I819" s="114" t="s">
        <v>13933</v>
      </c>
    </row>
    <row r="820" spans="1:9" hidden="1" x14ac:dyDescent="0.2">
      <c r="A820" s="114" t="s">
        <v>13362</v>
      </c>
      <c r="D820" s="114" t="s">
        <v>15496</v>
      </c>
      <c r="E820" s="114">
        <f t="shared" si="12"/>
        <v>2530050020</v>
      </c>
      <c r="F820" s="114" t="s">
        <v>16411</v>
      </c>
      <c r="G820" s="114" t="s">
        <v>15472</v>
      </c>
      <c r="H820" s="114" t="s">
        <v>15495</v>
      </c>
      <c r="I820" s="114" t="s">
        <v>15475</v>
      </c>
    </row>
    <row r="821" spans="1:9" hidden="1" x14ac:dyDescent="0.2">
      <c r="A821" s="114" t="s">
        <v>13362</v>
      </c>
      <c r="D821" s="114" t="s">
        <v>15497</v>
      </c>
      <c r="E821" s="114">
        <f t="shared" si="12"/>
        <v>2530050040</v>
      </c>
      <c r="F821" s="114" t="s">
        <v>16411</v>
      </c>
      <c r="G821" s="114" t="s">
        <v>15472</v>
      </c>
      <c r="H821" s="114" t="s">
        <v>15495</v>
      </c>
      <c r="I821" s="114" t="s">
        <v>15477</v>
      </c>
    </row>
    <row r="822" spans="1:9" hidden="1" x14ac:dyDescent="0.2">
      <c r="A822" s="114" t="s">
        <v>13362</v>
      </c>
      <c r="D822" s="114" t="s">
        <v>15498</v>
      </c>
      <c r="E822" s="114">
        <f t="shared" si="12"/>
        <v>2530050060</v>
      </c>
      <c r="F822" s="114" t="s">
        <v>16411</v>
      </c>
      <c r="G822" s="114" t="s">
        <v>15472</v>
      </c>
      <c r="H822" s="114" t="s">
        <v>15495</v>
      </c>
      <c r="I822" s="114" t="s">
        <v>15479</v>
      </c>
    </row>
    <row r="823" spans="1:9" hidden="1" x14ac:dyDescent="0.2">
      <c r="A823" s="114" t="s">
        <v>13362</v>
      </c>
      <c r="D823" s="114" t="s">
        <v>15499</v>
      </c>
      <c r="E823" s="114">
        <f t="shared" si="12"/>
        <v>2530050080</v>
      </c>
      <c r="F823" s="114" t="s">
        <v>16411</v>
      </c>
      <c r="G823" s="114" t="s">
        <v>15472</v>
      </c>
      <c r="H823" s="114" t="s">
        <v>15495</v>
      </c>
      <c r="I823" s="114" t="s">
        <v>15481</v>
      </c>
    </row>
    <row r="824" spans="1:9" hidden="1" x14ac:dyDescent="0.2">
      <c r="A824" s="114" t="s">
        <v>13362</v>
      </c>
      <c r="D824" s="114" t="s">
        <v>15500</v>
      </c>
      <c r="E824" s="114">
        <f t="shared" si="12"/>
        <v>2530050100</v>
      </c>
      <c r="F824" s="114" t="s">
        <v>16411</v>
      </c>
      <c r="G824" s="114" t="s">
        <v>15472</v>
      </c>
      <c r="H824" s="114" t="s">
        <v>15495</v>
      </c>
      <c r="I824" s="114" t="s">
        <v>15483</v>
      </c>
    </row>
    <row r="825" spans="1:9" hidden="1" x14ac:dyDescent="0.2">
      <c r="A825" s="114" t="s">
        <v>13362</v>
      </c>
      <c r="D825" s="114" t="s">
        <v>15501</v>
      </c>
      <c r="E825" s="114">
        <f t="shared" si="12"/>
        <v>2530050120</v>
      </c>
      <c r="F825" s="114" t="s">
        <v>16411</v>
      </c>
      <c r="G825" s="114" t="s">
        <v>15472</v>
      </c>
      <c r="H825" s="114" t="s">
        <v>15495</v>
      </c>
      <c r="I825" s="114" t="s">
        <v>15485</v>
      </c>
    </row>
    <row r="826" spans="1:9" hidden="1" x14ac:dyDescent="0.2">
      <c r="A826" s="114" t="s">
        <v>13362</v>
      </c>
      <c r="D826" s="114" t="s">
        <v>15502</v>
      </c>
      <c r="E826" s="114">
        <f t="shared" si="12"/>
        <v>2535000000</v>
      </c>
      <c r="F826" s="114" t="s">
        <v>16411</v>
      </c>
      <c r="G826" s="114" t="s">
        <v>15503</v>
      </c>
      <c r="H826" s="114" t="s">
        <v>14012</v>
      </c>
      <c r="I826" s="114" t="s">
        <v>13933</v>
      </c>
    </row>
    <row r="827" spans="1:9" hidden="1" x14ac:dyDescent="0.2">
      <c r="A827" s="114" t="s">
        <v>13362</v>
      </c>
      <c r="D827" s="114" t="s">
        <v>15504</v>
      </c>
      <c r="E827" s="114">
        <f t="shared" si="12"/>
        <v>2535000020</v>
      </c>
      <c r="F827" s="114" t="s">
        <v>16411</v>
      </c>
      <c r="G827" s="114" t="s">
        <v>15503</v>
      </c>
      <c r="H827" s="114" t="s">
        <v>14012</v>
      </c>
      <c r="I827" s="114" t="s">
        <v>15475</v>
      </c>
    </row>
    <row r="828" spans="1:9" hidden="1" x14ac:dyDescent="0.2">
      <c r="A828" s="114" t="s">
        <v>13362</v>
      </c>
      <c r="D828" s="114" t="s">
        <v>15505</v>
      </c>
      <c r="E828" s="114">
        <f t="shared" si="12"/>
        <v>2535000040</v>
      </c>
      <c r="F828" s="114" t="s">
        <v>16411</v>
      </c>
      <c r="G828" s="114" t="s">
        <v>15503</v>
      </c>
      <c r="H828" s="114" t="s">
        <v>14012</v>
      </c>
      <c r="I828" s="114" t="s">
        <v>15477</v>
      </c>
    </row>
    <row r="829" spans="1:9" hidden="1" x14ac:dyDescent="0.2">
      <c r="A829" s="114" t="s">
        <v>13362</v>
      </c>
      <c r="D829" s="114" t="s">
        <v>16787</v>
      </c>
      <c r="E829" s="114">
        <f t="shared" si="12"/>
        <v>2535000060</v>
      </c>
      <c r="F829" s="114" t="s">
        <v>16411</v>
      </c>
      <c r="G829" s="114" t="s">
        <v>15503</v>
      </c>
      <c r="H829" s="114" t="s">
        <v>14012</v>
      </c>
      <c r="I829" s="114" t="s">
        <v>15479</v>
      </c>
    </row>
    <row r="830" spans="1:9" hidden="1" x14ac:dyDescent="0.2">
      <c r="A830" s="114" t="s">
        <v>13362</v>
      </c>
      <c r="D830" s="114" t="s">
        <v>16788</v>
      </c>
      <c r="E830" s="114">
        <f t="shared" si="12"/>
        <v>2535000080</v>
      </c>
      <c r="F830" s="114" t="s">
        <v>16411</v>
      </c>
      <c r="G830" s="114" t="s">
        <v>15503</v>
      </c>
      <c r="H830" s="114" t="s">
        <v>14012</v>
      </c>
      <c r="I830" s="114" t="s">
        <v>15481</v>
      </c>
    </row>
    <row r="831" spans="1:9" hidden="1" x14ac:dyDescent="0.2">
      <c r="A831" s="114" t="s">
        <v>13362</v>
      </c>
      <c r="D831" s="114" t="s">
        <v>16789</v>
      </c>
      <c r="E831" s="114">
        <f t="shared" si="12"/>
        <v>2535000100</v>
      </c>
      <c r="F831" s="114" t="s">
        <v>16411</v>
      </c>
      <c r="G831" s="114" t="s">
        <v>15503</v>
      </c>
      <c r="H831" s="114" t="s">
        <v>14012</v>
      </c>
      <c r="I831" s="114" t="s">
        <v>15483</v>
      </c>
    </row>
    <row r="832" spans="1:9" hidden="1" x14ac:dyDescent="0.2">
      <c r="A832" s="114" t="s">
        <v>13362</v>
      </c>
      <c r="D832" s="114" t="s">
        <v>16790</v>
      </c>
      <c r="E832" s="114">
        <f t="shared" si="12"/>
        <v>2535000120</v>
      </c>
      <c r="F832" s="114" t="s">
        <v>16411</v>
      </c>
      <c r="G832" s="114" t="s">
        <v>15503</v>
      </c>
      <c r="H832" s="114" t="s">
        <v>14012</v>
      </c>
      <c r="I832" s="114" t="s">
        <v>15485</v>
      </c>
    </row>
    <row r="833" spans="1:9" hidden="1" x14ac:dyDescent="0.2">
      <c r="A833" s="114" t="s">
        <v>13362</v>
      </c>
      <c r="D833" s="114" t="s">
        <v>16791</v>
      </c>
      <c r="E833" s="114">
        <f t="shared" si="12"/>
        <v>2535000140</v>
      </c>
      <c r="F833" s="114" t="s">
        <v>16411</v>
      </c>
      <c r="G833" s="114" t="s">
        <v>15503</v>
      </c>
      <c r="H833" s="114" t="s">
        <v>14012</v>
      </c>
      <c r="I833" s="114" t="s">
        <v>16792</v>
      </c>
    </row>
    <row r="834" spans="1:9" hidden="1" x14ac:dyDescent="0.2">
      <c r="A834" s="114" t="s">
        <v>13362</v>
      </c>
      <c r="D834" s="114" t="s">
        <v>16793</v>
      </c>
      <c r="E834" s="114">
        <f t="shared" ref="E834:E897" si="13">VALUE(D834)</f>
        <v>2535010000</v>
      </c>
      <c r="F834" s="114" t="s">
        <v>16411</v>
      </c>
      <c r="G834" s="114" t="s">
        <v>15503</v>
      </c>
      <c r="H834" s="114" t="s">
        <v>16794</v>
      </c>
      <c r="I834" s="114" t="s">
        <v>13933</v>
      </c>
    </row>
    <row r="835" spans="1:9" hidden="1" x14ac:dyDescent="0.2">
      <c r="A835" s="114" t="s">
        <v>13362</v>
      </c>
      <c r="D835" s="114" t="s">
        <v>16795</v>
      </c>
      <c r="E835" s="114">
        <f t="shared" si="13"/>
        <v>2535010020</v>
      </c>
      <c r="F835" s="114" t="s">
        <v>16411</v>
      </c>
      <c r="G835" s="114" t="s">
        <v>15503</v>
      </c>
      <c r="H835" s="114" t="s">
        <v>16794</v>
      </c>
      <c r="I835" s="114" t="s">
        <v>15475</v>
      </c>
    </row>
    <row r="836" spans="1:9" hidden="1" x14ac:dyDescent="0.2">
      <c r="A836" s="114" t="s">
        <v>13362</v>
      </c>
      <c r="D836" s="114" t="s">
        <v>16796</v>
      </c>
      <c r="E836" s="114">
        <f t="shared" si="13"/>
        <v>2535010040</v>
      </c>
      <c r="F836" s="114" t="s">
        <v>16411</v>
      </c>
      <c r="G836" s="114" t="s">
        <v>15503</v>
      </c>
      <c r="H836" s="114" t="s">
        <v>16794</v>
      </c>
      <c r="I836" s="114" t="s">
        <v>15477</v>
      </c>
    </row>
    <row r="837" spans="1:9" hidden="1" x14ac:dyDescent="0.2">
      <c r="A837" s="114" t="s">
        <v>13362</v>
      </c>
      <c r="D837" s="114" t="s">
        <v>16797</v>
      </c>
      <c r="E837" s="114">
        <f t="shared" si="13"/>
        <v>2535010060</v>
      </c>
      <c r="F837" s="114" t="s">
        <v>16411</v>
      </c>
      <c r="G837" s="114" t="s">
        <v>15503</v>
      </c>
      <c r="H837" s="114" t="s">
        <v>16794</v>
      </c>
      <c r="I837" s="114" t="s">
        <v>15479</v>
      </c>
    </row>
    <row r="838" spans="1:9" hidden="1" x14ac:dyDescent="0.2">
      <c r="A838" s="114" t="s">
        <v>13362</v>
      </c>
      <c r="D838" s="114" t="s">
        <v>16798</v>
      </c>
      <c r="E838" s="114">
        <f t="shared" si="13"/>
        <v>2535010080</v>
      </c>
      <c r="F838" s="114" t="s">
        <v>16411</v>
      </c>
      <c r="G838" s="114" t="s">
        <v>15503</v>
      </c>
      <c r="H838" s="114" t="s">
        <v>16794</v>
      </c>
      <c r="I838" s="114" t="s">
        <v>15481</v>
      </c>
    </row>
    <row r="839" spans="1:9" hidden="1" x14ac:dyDescent="0.2">
      <c r="A839" s="114" t="s">
        <v>13362</v>
      </c>
      <c r="D839" s="114" t="s">
        <v>16799</v>
      </c>
      <c r="E839" s="114">
        <f t="shared" si="13"/>
        <v>2535010100</v>
      </c>
      <c r="F839" s="114" t="s">
        <v>16411</v>
      </c>
      <c r="G839" s="114" t="s">
        <v>15503</v>
      </c>
      <c r="H839" s="114" t="s">
        <v>16794</v>
      </c>
      <c r="I839" s="114" t="s">
        <v>15483</v>
      </c>
    </row>
    <row r="840" spans="1:9" hidden="1" x14ac:dyDescent="0.2">
      <c r="A840" s="114" t="s">
        <v>13362</v>
      </c>
      <c r="D840" s="114" t="s">
        <v>16800</v>
      </c>
      <c r="E840" s="114">
        <f t="shared" si="13"/>
        <v>2535010120</v>
      </c>
      <c r="F840" s="114" t="s">
        <v>16411</v>
      </c>
      <c r="G840" s="114" t="s">
        <v>15503</v>
      </c>
      <c r="H840" s="114" t="s">
        <v>16794</v>
      </c>
      <c r="I840" s="114" t="s">
        <v>15485</v>
      </c>
    </row>
    <row r="841" spans="1:9" hidden="1" x14ac:dyDescent="0.2">
      <c r="A841" s="114" t="s">
        <v>13362</v>
      </c>
      <c r="D841" s="114" t="s">
        <v>16801</v>
      </c>
      <c r="E841" s="114">
        <f t="shared" si="13"/>
        <v>2535010140</v>
      </c>
      <c r="F841" s="114" t="s">
        <v>16411</v>
      </c>
      <c r="G841" s="114" t="s">
        <v>15503</v>
      </c>
      <c r="H841" s="114" t="s">
        <v>16794</v>
      </c>
      <c r="I841" s="114" t="s">
        <v>16792</v>
      </c>
    </row>
    <row r="842" spans="1:9" hidden="1" x14ac:dyDescent="0.2">
      <c r="A842" s="114" t="s">
        <v>13362</v>
      </c>
      <c r="D842" s="114" t="s">
        <v>16802</v>
      </c>
      <c r="E842" s="114">
        <f t="shared" si="13"/>
        <v>2535020000</v>
      </c>
      <c r="F842" s="114" t="s">
        <v>16411</v>
      </c>
      <c r="G842" s="114" t="s">
        <v>15503</v>
      </c>
      <c r="H842" s="114" t="s">
        <v>14030</v>
      </c>
      <c r="I842" s="114" t="s">
        <v>13933</v>
      </c>
    </row>
    <row r="843" spans="1:9" hidden="1" x14ac:dyDescent="0.2">
      <c r="A843" s="114" t="s">
        <v>13362</v>
      </c>
      <c r="D843" s="114" t="s">
        <v>16803</v>
      </c>
      <c r="E843" s="114">
        <f t="shared" si="13"/>
        <v>2535020020</v>
      </c>
      <c r="F843" s="114" t="s">
        <v>16411</v>
      </c>
      <c r="G843" s="114" t="s">
        <v>15503</v>
      </c>
      <c r="H843" s="114" t="s">
        <v>14030</v>
      </c>
      <c r="I843" s="114" t="s">
        <v>15475</v>
      </c>
    </row>
    <row r="844" spans="1:9" hidden="1" x14ac:dyDescent="0.2">
      <c r="A844" s="114" t="s">
        <v>13362</v>
      </c>
      <c r="D844" s="114" t="s">
        <v>16804</v>
      </c>
      <c r="E844" s="114">
        <f t="shared" si="13"/>
        <v>2535020040</v>
      </c>
      <c r="F844" s="114" t="s">
        <v>16411</v>
      </c>
      <c r="G844" s="114" t="s">
        <v>15503</v>
      </c>
      <c r="H844" s="114" t="s">
        <v>14030</v>
      </c>
      <c r="I844" s="114" t="s">
        <v>15477</v>
      </c>
    </row>
    <row r="845" spans="1:9" hidden="1" x14ac:dyDescent="0.2">
      <c r="A845" s="114" t="s">
        <v>13362</v>
      </c>
      <c r="D845" s="114" t="s">
        <v>16805</v>
      </c>
      <c r="E845" s="114">
        <f t="shared" si="13"/>
        <v>2535020060</v>
      </c>
      <c r="F845" s="114" t="s">
        <v>16411</v>
      </c>
      <c r="G845" s="114" t="s">
        <v>15503</v>
      </c>
      <c r="H845" s="114" t="s">
        <v>14030</v>
      </c>
      <c r="I845" s="114" t="s">
        <v>15479</v>
      </c>
    </row>
    <row r="846" spans="1:9" hidden="1" x14ac:dyDescent="0.2">
      <c r="A846" s="114" t="s">
        <v>13362</v>
      </c>
      <c r="D846" s="114" t="s">
        <v>16806</v>
      </c>
      <c r="E846" s="114">
        <f t="shared" si="13"/>
        <v>2535020080</v>
      </c>
      <c r="F846" s="114" t="s">
        <v>16411</v>
      </c>
      <c r="G846" s="114" t="s">
        <v>15503</v>
      </c>
      <c r="H846" s="114" t="s">
        <v>14030</v>
      </c>
      <c r="I846" s="114" t="s">
        <v>15481</v>
      </c>
    </row>
    <row r="847" spans="1:9" hidden="1" x14ac:dyDescent="0.2">
      <c r="A847" s="114" t="s">
        <v>13362</v>
      </c>
      <c r="D847" s="114" t="s">
        <v>16807</v>
      </c>
      <c r="E847" s="114">
        <f t="shared" si="13"/>
        <v>2535020100</v>
      </c>
      <c r="F847" s="114" t="s">
        <v>16411</v>
      </c>
      <c r="G847" s="114" t="s">
        <v>15503</v>
      </c>
      <c r="H847" s="114" t="s">
        <v>14030</v>
      </c>
      <c r="I847" s="114" t="s">
        <v>15483</v>
      </c>
    </row>
    <row r="848" spans="1:9" hidden="1" x14ac:dyDescent="0.2">
      <c r="A848" s="114" t="s">
        <v>13362</v>
      </c>
      <c r="D848" s="114" t="s">
        <v>16808</v>
      </c>
      <c r="E848" s="114">
        <f t="shared" si="13"/>
        <v>2535020120</v>
      </c>
      <c r="F848" s="114" t="s">
        <v>16411</v>
      </c>
      <c r="G848" s="114" t="s">
        <v>15503</v>
      </c>
      <c r="H848" s="114" t="s">
        <v>14030</v>
      </c>
      <c r="I848" s="114" t="s">
        <v>15485</v>
      </c>
    </row>
    <row r="849" spans="1:12" hidden="1" x14ac:dyDescent="0.2">
      <c r="A849" s="114" t="s">
        <v>13362</v>
      </c>
      <c r="D849" s="114" t="s">
        <v>16809</v>
      </c>
      <c r="E849" s="114">
        <f t="shared" si="13"/>
        <v>2535020140</v>
      </c>
      <c r="F849" s="114" t="s">
        <v>16411</v>
      </c>
      <c r="G849" s="114" t="s">
        <v>15503</v>
      </c>
      <c r="H849" s="114" t="s">
        <v>14030</v>
      </c>
      <c r="I849" s="114" t="s">
        <v>16792</v>
      </c>
    </row>
    <row r="850" spans="1:12" hidden="1" x14ac:dyDescent="0.2">
      <c r="A850" s="114" t="s">
        <v>13362</v>
      </c>
      <c r="D850" s="114" t="s">
        <v>16810</v>
      </c>
      <c r="E850" s="114">
        <f t="shared" si="13"/>
        <v>2535030000</v>
      </c>
      <c r="F850" s="114" t="s">
        <v>16411</v>
      </c>
      <c r="G850" s="114" t="s">
        <v>15503</v>
      </c>
      <c r="H850" s="114" t="s">
        <v>14041</v>
      </c>
      <c r="I850" s="114" t="s">
        <v>13933</v>
      </c>
    </row>
    <row r="851" spans="1:12" hidden="1" x14ac:dyDescent="0.2">
      <c r="A851" s="114" t="s">
        <v>13362</v>
      </c>
      <c r="D851" s="114" t="s">
        <v>16811</v>
      </c>
      <c r="E851" s="114">
        <f t="shared" si="13"/>
        <v>2535030020</v>
      </c>
      <c r="F851" s="114" t="s">
        <v>16411</v>
      </c>
      <c r="G851" s="114" t="s">
        <v>15503</v>
      </c>
      <c r="H851" s="114" t="s">
        <v>14041</v>
      </c>
      <c r="I851" s="114" t="s">
        <v>15475</v>
      </c>
    </row>
    <row r="852" spans="1:12" hidden="1" x14ac:dyDescent="0.2">
      <c r="A852" s="114" t="s">
        <v>13362</v>
      </c>
      <c r="D852" s="114" t="s">
        <v>16812</v>
      </c>
      <c r="E852" s="114">
        <f t="shared" si="13"/>
        <v>2535030040</v>
      </c>
      <c r="F852" s="114" t="s">
        <v>16411</v>
      </c>
      <c r="G852" s="114" t="s">
        <v>15503</v>
      </c>
      <c r="H852" s="114" t="s">
        <v>14041</v>
      </c>
      <c r="I852" s="114" t="s">
        <v>15477</v>
      </c>
    </row>
    <row r="853" spans="1:12" hidden="1" x14ac:dyDescent="0.2">
      <c r="A853" s="114" t="s">
        <v>13362</v>
      </c>
      <c r="D853" s="114" t="s">
        <v>16813</v>
      </c>
      <c r="E853" s="114">
        <f t="shared" si="13"/>
        <v>2535030060</v>
      </c>
      <c r="F853" s="114" t="s">
        <v>16411</v>
      </c>
      <c r="G853" s="114" t="s">
        <v>15503</v>
      </c>
      <c r="H853" s="114" t="s">
        <v>14041</v>
      </c>
      <c r="I853" s="114" t="s">
        <v>15479</v>
      </c>
    </row>
    <row r="854" spans="1:12" hidden="1" x14ac:dyDescent="0.2">
      <c r="A854" s="114" t="s">
        <v>13362</v>
      </c>
      <c r="D854" s="114" t="s">
        <v>16814</v>
      </c>
      <c r="E854" s="114">
        <f t="shared" si="13"/>
        <v>2535030080</v>
      </c>
      <c r="F854" s="114" t="s">
        <v>16411</v>
      </c>
      <c r="G854" s="114" t="s">
        <v>15503</v>
      </c>
      <c r="H854" s="114" t="s">
        <v>14041</v>
      </c>
      <c r="I854" s="114" t="s">
        <v>15481</v>
      </c>
    </row>
    <row r="855" spans="1:12" hidden="1" x14ac:dyDescent="0.2">
      <c r="A855" s="114" t="s">
        <v>13362</v>
      </c>
      <c r="D855" s="114" t="s">
        <v>16815</v>
      </c>
      <c r="E855" s="114">
        <f t="shared" si="13"/>
        <v>2535030100</v>
      </c>
      <c r="F855" s="114" t="s">
        <v>16411</v>
      </c>
      <c r="G855" s="114" t="s">
        <v>15503</v>
      </c>
      <c r="H855" s="114" t="s">
        <v>14041</v>
      </c>
      <c r="I855" s="114" t="s">
        <v>15483</v>
      </c>
    </row>
    <row r="856" spans="1:12" hidden="1" x14ac:dyDescent="0.2">
      <c r="A856" s="114" t="s">
        <v>13362</v>
      </c>
      <c r="D856" s="114" t="s">
        <v>16816</v>
      </c>
      <c r="E856" s="114">
        <f t="shared" si="13"/>
        <v>2535030120</v>
      </c>
      <c r="F856" s="114" t="s">
        <v>16411</v>
      </c>
      <c r="G856" s="114" t="s">
        <v>15503</v>
      </c>
      <c r="H856" s="114" t="s">
        <v>14041</v>
      </c>
      <c r="I856" s="114" t="s">
        <v>15485</v>
      </c>
    </row>
    <row r="857" spans="1:12" hidden="1" x14ac:dyDescent="0.2">
      <c r="A857" s="114" t="s">
        <v>13362</v>
      </c>
      <c r="D857" s="114" t="s">
        <v>16817</v>
      </c>
      <c r="E857" s="114">
        <f t="shared" si="13"/>
        <v>2535030140</v>
      </c>
      <c r="F857" s="114" t="s">
        <v>16411</v>
      </c>
      <c r="G857" s="114" t="s">
        <v>15503</v>
      </c>
      <c r="H857" s="114" t="s">
        <v>14041</v>
      </c>
      <c r="I857" s="114" t="s">
        <v>16792</v>
      </c>
    </row>
    <row r="858" spans="1:12" hidden="1" x14ac:dyDescent="0.2">
      <c r="A858" s="114" t="s">
        <v>13362</v>
      </c>
      <c r="D858" s="114" t="s">
        <v>16818</v>
      </c>
      <c r="E858" s="114">
        <f t="shared" si="13"/>
        <v>2601000000</v>
      </c>
      <c r="F858" s="114" t="s">
        <v>11433</v>
      </c>
      <c r="G858" s="114" t="s">
        <v>11434</v>
      </c>
      <c r="H858" s="114" t="s">
        <v>11435</v>
      </c>
      <c r="I858" s="114" t="s">
        <v>15176</v>
      </c>
    </row>
    <row r="859" spans="1:12" hidden="1" x14ac:dyDescent="0.2">
      <c r="A859" s="114" t="s">
        <v>13362</v>
      </c>
      <c r="D859" s="114" t="s">
        <v>11436</v>
      </c>
      <c r="E859" s="114">
        <f t="shared" si="13"/>
        <v>2601010000</v>
      </c>
      <c r="F859" s="114" t="s">
        <v>11433</v>
      </c>
      <c r="G859" s="114" t="s">
        <v>11434</v>
      </c>
      <c r="H859" s="114" t="s">
        <v>16188</v>
      </c>
      <c r="I859" s="114" t="s">
        <v>15176</v>
      </c>
    </row>
    <row r="860" spans="1:12" hidden="1" x14ac:dyDescent="0.2">
      <c r="A860" s="114" t="s">
        <v>13362</v>
      </c>
      <c r="D860" s="114" t="s">
        <v>14338</v>
      </c>
      <c r="E860" s="114">
        <f t="shared" si="13"/>
        <v>2601020000</v>
      </c>
      <c r="F860" s="114" t="s">
        <v>11433</v>
      </c>
      <c r="G860" s="114" t="s">
        <v>11434</v>
      </c>
      <c r="H860" s="114" t="s">
        <v>16202</v>
      </c>
      <c r="I860" s="114" t="s">
        <v>15176</v>
      </c>
    </row>
    <row r="861" spans="1:12" hidden="1" x14ac:dyDescent="0.2">
      <c r="A861" s="114" t="s">
        <v>13362</v>
      </c>
      <c r="B861" s="117" t="s">
        <v>10439</v>
      </c>
      <c r="D861" s="114" t="s">
        <v>14339</v>
      </c>
      <c r="E861" s="114">
        <f t="shared" si="13"/>
        <v>2601030000</v>
      </c>
      <c r="F861" s="114" t="s">
        <v>11433</v>
      </c>
      <c r="G861" s="114" t="s">
        <v>11434</v>
      </c>
      <c r="H861" s="114" t="s">
        <v>15867</v>
      </c>
      <c r="I861" s="114" t="s">
        <v>15176</v>
      </c>
      <c r="K861" s="116">
        <v>37302</v>
      </c>
      <c r="L861" s="114" t="s">
        <v>14340</v>
      </c>
    </row>
    <row r="862" spans="1:12" hidden="1" x14ac:dyDescent="0.2">
      <c r="A862" s="114" t="s">
        <v>13362</v>
      </c>
      <c r="B862" s="117" t="s">
        <v>10439</v>
      </c>
      <c r="D862" s="114" t="s">
        <v>14341</v>
      </c>
      <c r="E862" s="114">
        <f t="shared" si="13"/>
        <v>2610000000</v>
      </c>
      <c r="F862" s="114" t="s">
        <v>11433</v>
      </c>
      <c r="G862" s="114" t="s">
        <v>14342</v>
      </c>
      <c r="H862" s="114" t="s">
        <v>11435</v>
      </c>
      <c r="I862" s="114" t="s">
        <v>15176</v>
      </c>
      <c r="K862" s="116">
        <v>37302</v>
      </c>
      <c r="L862" s="114" t="s">
        <v>14340</v>
      </c>
    </row>
    <row r="863" spans="1:12" hidden="1" x14ac:dyDescent="0.2">
      <c r="A863" s="114" t="s">
        <v>13362</v>
      </c>
      <c r="D863" s="114" t="s">
        <v>14343</v>
      </c>
      <c r="E863" s="114">
        <f t="shared" si="13"/>
        <v>2610000100</v>
      </c>
      <c r="F863" s="114" t="s">
        <v>11433</v>
      </c>
      <c r="G863" s="114" t="s">
        <v>14342</v>
      </c>
      <c r="H863" s="114" t="s">
        <v>11435</v>
      </c>
      <c r="I863" s="114" t="s">
        <v>14344</v>
      </c>
      <c r="K863" s="116">
        <v>36769</v>
      </c>
      <c r="L863" s="114" t="s">
        <v>14345</v>
      </c>
    </row>
    <row r="864" spans="1:12" hidden="1" x14ac:dyDescent="0.2">
      <c r="A864" s="114" t="s">
        <v>13362</v>
      </c>
      <c r="D864" s="114" t="s">
        <v>14346</v>
      </c>
      <c r="E864" s="114">
        <f t="shared" si="13"/>
        <v>2610000110</v>
      </c>
      <c r="F864" s="114" t="s">
        <v>11433</v>
      </c>
      <c r="G864" s="114" t="s">
        <v>14342</v>
      </c>
      <c r="H864" s="114" t="s">
        <v>11435</v>
      </c>
      <c r="I864" s="114" t="s">
        <v>14347</v>
      </c>
    </row>
    <row r="865" spans="1:9" hidden="1" x14ac:dyDescent="0.2">
      <c r="A865" s="114" t="s">
        <v>13362</v>
      </c>
      <c r="D865" s="114" t="s">
        <v>14348</v>
      </c>
      <c r="E865" s="114">
        <f t="shared" si="13"/>
        <v>2610000120</v>
      </c>
      <c r="F865" s="114" t="s">
        <v>11433</v>
      </c>
      <c r="G865" s="114" t="s">
        <v>14342</v>
      </c>
      <c r="H865" s="114" t="s">
        <v>11435</v>
      </c>
      <c r="I865" s="114" t="s">
        <v>14349</v>
      </c>
    </row>
    <row r="866" spans="1:9" hidden="1" x14ac:dyDescent="0.2">
      <c r="A866" s="114" t="s">
        <v>13362</v>
      </c>
      <c r="D866" s="114" t="s">
        <v>14350</v>
      </c>
      <c r="E866" s="114">
        <f t="shared" si="13"/>
        <v>2610000130</v>
      </c>
      <c r="F866" s="114" t="s">
        <v>11433</v>
      </c>
      <c r="G866" s="114" t="s">
        <v>14342</v>
      </c>
      <c r="H866" s="114" t="s">
        <v>11435</v>
      </c>
      <c r="I866" s="114" t="s">
        <v>14351</v>
      </c>
    </row>
    <row r="867" spans="1:9" hidden="1" x14ac:dyDescent="0.2">
      <c r="A867" s="114" t="s">
        <v>13362</v>
      </c>
      <c r="D867" s="114" t="s">
        <v>14352</v>
      </c>
      <c r="E867" s="114">
        <f t="shared" si="13"/>
        <v>2610000140</v>
      </c>
      <c r="F867" s="114" t="s">
        <v>11433</v>
      </c>
      <c r="G867" s="114" t="s">
        <v>14342</v>
      </c>
      <c r="H867" s="114" t="s">
        <v>11435</v>
      </c>
      <c r="I867" s="114" t="s">
        <v>14353</v>
      </c>
    </row>
    <row r="868" spans="1:9" hidden="1" x14ac:dyDescent="0.2">
      <c r="A868" s="114" t="s">
        <v>13362</v>
      </c>
      <c r="D868" s="114" t="s">
        <v>14354</v>
      </c>
      <c r="E868" s="114">
        <f t="shared" si="13"/>
        <v>2610000150</v>
      </c>
      <c r="F868" s="114" t="s">
        <v>11433</v>
      </c>
      <c r="G868" s="114" t="s">
        <v>14342</v>
      </c>
      <c r="H868" s="114" t="s">
        <v>11435</v>
      </c>
      <c r="I868" s="114" t="s">
        <v>14355</v>
      </c>
    </row>
    <row r="869" spans="1:9" hidden="1" x14ac:dyDescent="0.2">
      <c r="A869" s="114" t="s">
        <v>13362</v>
      </c>
      <c r="D869" s="114" t="s">
        <v>14356</v>
      </c>
      <c r="E869" s="114">
        <f t="shared" si="13"/>
        <v>2610000160</v>
      </c>
      <c r="F869" s="114" t="s">
        <v>11433</v>
      </c>
      <c r="G869" s="114" t="s">
        <v>14342</v>
      </c>
      <c r="H869" s="114" t="s">
        <v>11435</v>
      </c>
      <c r="I869" s="114" t="s">
        <v>14357</v>
      </c>
    </row>
    <row r="870" spans="1:9" hidden="1" x14ac:dyDescent="0.2">
      <c r="A870" s="114" t="s">
        <v>13362</v>
      </c>
      <c r="D870" s="114" t="s">
        <v>14358</v>
      </c>
      <c r="E870" s="114">
        <f t="shared" si="13"/>
        <v>2610000170</v>
      </c>
      <c r="F870" s="114" t="s">
        <v>11433</v>
      </c>
      <c r="G870" s="114" t="s">
        <v>14342</v>
      </c>
      <c r="H870" s="114" t="s">
        <v>11435</v>
      </c>
      <c r="I870" s="114" t="s">
        <v>14359</v>
      </c>
    </row>
    <row r="871" spans="1:9" hidden="1" x14ac:dyDescent="0.2">
      <c r="A871" s="114" t="s">
        <v>13362</v>
      </c>
      <c r="D871" s="114" t="s">
        <v>14360</v>
      </c>
      <c r="E871" s="114">
        <f t="shared" si="13"/>
        <v>2610000180</v>
      </c>
      <c r="F871" s="114" t="s">
        <v>11433</v>
      </c>
      <c r="G871" s="114" t="s">
        <v>14342</v>
      </c>
      <c r="H871" s="114" t="s">
        <v>11435</v>
      </c>
      <c r="I871" s="114" t="s">
        <v>14361</v>
      </c>
    </row>
    <row r="872" spans="1:9" hidden="1" x14ac:dyDescent="0.2">
      <c r="A872" s="114" t="s">
        <v>13362</v>
      </c>
      <c r="D872" s="114" t="s">
        <v>14362</v>
      </c>
      <c r="E872" s="114">
        <f t="shared" si="13"/>
        <v>2610000190</v>
      </c>
      <c r="F872" s="114" t="s">
        <v>11433</v>
      </c>
      <c r="G872" s="114" t="s">
        <v>14342</v>
      </c>
      <c r="H872" s="114" t="s">
        <v>11435</v>
      </c>
      <c r="I872" s="114" t="s">
        <v>14363</v>
      </c>
    </row>
    <row r="873" spans="1:9" hidden="1" x14ac:dyDescent="0.2">
      <c r="A873" s="114" t="s">
        <v>13362</v>
      </c>
      <c r="D873" s="114" t="s">
        <v>14364</v>
      </c>
      <c r="E873" s="114">
        <f t="shared" si="13"/>
        <v>2610000200</v>
      </c>
      <c r="F873" s="114" t="s">
        <v>11433</v>
      </c>
      <c r="G873" s="114" t="s">
        <v>14342</v>
      </c>
      <c r="H873" s="114" t="s">
        <v>11435</v>
      </c>
      <c r="I873" s="114" t="s">
        <v>14365</v>
      </c>
    </row>
    <row r="874" spans="1:9" hidden="1" x14ac:dyDescent="0.2">
      <c r="A874" s="114" t="s">
        <v>13362</v>
      </c>
      <c r="D874" s="114" t="s">
        <v>14366</v>
      </c>
      <c r="E874" s="114">
        <f t="shared" si="13"/>
        <v>2610000210</v>
      </c>
      <c r="F874" s="114" t="s">
        <v>11433</v>
      </c>
      <c r="G874" s="114" t="s">
        <v>14342</v>
      </c>
      <c r="H874" s="114" t="s">
        <v>11435</v>
      </c>
      <c r="I874" s="114" t="s">
        <v>14367</v>
      </c>
    </row>
    <row r="875" spans="1:9" hidden="1" x14ac:dyDescent="0.2">
      <c r="A875" s="114" t="s">
        <v>13362</v>
      </c>
      <c r="D875" s="114" t="s">
        <v>14368</v>
      </c>
      <c r="E875" s="114">
        <f t="shared" si="13"/>
        <v>2610000220</v>
      </c>
      <c r="F875" s="114" t="s">
        <v>11433</v>
      </c>
      <c r="G875" s="114" t="s">
        <v>14342</v>
      </c>
      <c r="H875" s="114" t="s">
        <v>11435</v>
      </c>
      <c r="I875" s="114" t="s">
        <v>14369</v>
      </c>
    </row>
    <row r="876" spans="1:9" hidden="1" x14ac:dyDescent="0.2">
      <c r="A876" s="114" t="s">
        <v>13362</v>
      </c>
      <c r="D876" s="114" t="s">
        <v>14370</v>
      </c>
      <c r="E876" s="114">
        <f t="shared" si="13"/>
        <v>2610000230</v>
      </c>
      <c r="F876" s="114" t="s">
        <v>11433</v>
      </c>
      <c r="G876" s="114" t="s">
        <v>14342</v>
      </c>
      <c r="H876" s="114" t="s">
        <v>11435</v>
      </c>
      <c r="I876" s="114" t="s">
        <v>14371</v>
      </c>
    </row>
    <row r="877" spans="1:9" hidden="1" x14ac:dyDescent="0.2">
      <c r="A877" s="114" t="s">
        <v>13362</v>
      </c>
      <c r="D877" s="114" t="s">
        <v>14372</v>
      </c>
      <c r="E877" s="114">
        <f t="shared" si="13"/>
        <v>2610000240</v>
      </c>
      <c r="F877" s="114" t="s">
        <v>11433</v>
      </c>
      <c r="G877" s="114" t="s">
        <v>14342</v>
      </c>
      <c r="H877" s="114" t="s">
        <v>11435</v>
      </c>
      <c r="I877" s="114" t="s">
        <v>14373</v>
      </c>
    </row>
    <row r="878" spans="1:9" hidden="1" x14ac:dyDescent="0.2">
      <c r="A878" s="114" t="s">
        <v>13362</v>
      </c>
      <c r="D878" s="114" t="s">
        <v>14374</v>
      </c>
      <c r="E878" s="114">
        <f t="shared" si="13"/>
        <v>2610000250</v>
      </c>
      <c r="F878" s="114" t="s">
        <v>11433</v>
      </c>
      <c r="G878" s="114" t="s">
        <v>14342</v>
      </c>
      <c r="H878" s="114" t="s">
        <v>11435</v>
      </c>
      <c r="I878" s="114" t="s">
        <v>14375</v>
      </c>
    </row>
    <row r="879" spans="1:9" hidden="1" x14ac:dyDescent="0.2">
      <c r="A879" s="114" t="s">
        <v>13362</v>
      </c>
      <c r="D879" s="114" t="s">
        <v>14376</v>
      </c>
      <c r="E879" s="114">
        <f t="shared" si="13"/>
        <v>2610000260</v>
      </c>
      <c r="F879" s="114" t="s">
        <v>11433</v>
      </c>
      <c r="G879" s="114" t="s">
        <v>14342</v>
      </c>
      <c r="H879" s="114" t="s">
        <v>11435</v>
      </c>
      <c r="I879" s="114" t="s">
        <v>14377</v>
      </c>
    </row>
    <row r="880" spans="1:9" hidden="1" x14ac:dyDescent="0.2">
      <c r="A880" s="114" t="s">
        <v>13362</v>
      </c>
      <c r="D880" s="114" t="s">
        <v>14378</v>
      </c>
      <c r="E880" s="114">
        <f t="shared" si="13"/>
        <v>2610000270</v>
      </c>
      <c r="F880" s="114" t="s">
        <v>11433</v>
      </c>
      <c r="G880" s="114" t="s">
        <v>14342</v>
      </c>
      <c r="H880" s="114" t="s">
        <v>11435</v>
      </c>
      <c r="I880" s="114" t="s">
        <v>14379</v>
      </c>
    </row>
    <row r="881" spans="1:12" hidden="1" x14ac:dyDescent="0.2">
      <c r="A881" s="114" t="s">
        <v>13362</v>
      </c>
      <c r="D881" s="114" t="s">
        <v>14380</v>
      </c>
      <c r="E881" s="114">
        <f t="shared" si="13"/>
        <v>2610000300</v>
      </c>
      <c r="F881" s="114" t="s">
        <v>11433</v>
      </c>
      <c r="G881" s="114" t="s">
        <v>14342</v>
      </c>
      <c r="H881" s="114" t="s">
        <v>11435</v>
      </c>
      <c r="I881" s="114" t="s">
        <v>14381</v>
      </c>
      <c r="K881" s="116">
        <v>36769</v>
      </c>
      <c r="L881" s="114" t="s">
        <v>14382</v>
      </c>
    </row>
    <row r="882" spans="1:12" hidden="1" x14ac:dyDescent="0.2">
      <c r="A882" s="114" t="s">
        <v>13362</v>
      </c>
      <c r="D882" s="114" t="s">
        <v>14383</v>
      </c>
      <c r="E882" s="114">
        <f t="shared" si="13"/>
        <v>2610000310</v>
      </c>
      <c r="F882" s="114" t="s">
        <v>11433</v>
      </c>
      <c r="G882" s="114" t="s">
        <v>14342</v>
      </c>
      <c r="H882" s="114" t="s">
        <v>11435</v>
      </c>
      <c r="I882" s="114" t="s">
        <v>14384</v>
      </c>
    </row>
    <row r="883" spans="1:12" hidden="1" x14ac:dyDescent="0.2">
      <c r="A883" s="114" t="s">
        <v>13362</v>
      </c>
      <c r="D883" s="114" t="s">
        <v>14385</v>
      </c>
      <c r="E883" s="114">
        <f t="shared" si="13"/>
        <v>2610000320</v>
      </c>
      <c r="F883" s="114" t="s">
        <v>11433</v>
      </c>
      <c r="G883" s="114" t="s">
        <v>14342</v>
      </c>
      <c r="H883" s="114" t="s">
        <v>11435</v>
      </c>
      <c r="I883" s="114" t="s">
        <v>14386</v>
      </c>
    </row>
    <row r="884" spans="1:12" hidden="1" x14ac:dyDescent="0.2">
      <c r="A884" s="114" t="s">
        <v>13362</v>
      </c>
      <c r="D884" s="114" t="s">
        <v>14387</v>
      </c>
      <c r="E884" s="114">
        <f t="shared" si="13"/>
        <v>2610000400</v>
      </c>
      <c r="F884" s="114" t="s">
        <v>11433</v>
      </c>
      <c r="G884" s="114" t="s">
        <v>14342</v>
      </c>
      <c r="H884" s="114" t="s">
        <v>11435</v>
      </c>
      <c r="I884" s="114" t="s">
        <v>14388</v>
      </c>
      <c r="J884" s="116">
        <v>36769</v>
      </c>
    </row>
    <row r="885" spans="1:12" hidden="1" x14ac:dyDescent="0.2">
      <c r="A885" s="114" t="s">
        <v>13362</v>
      </c>
      <c r="D885" s="114" t="s">
        <v>14389</v>
      </c>
      <c r="E885" s="114">
        <f t="shared" si="13"/>
        <v>2610000500</v>
      </c>
      <c r="F885" s="114" t="s">
        <v>11433</v>
      </c>
      <c r="G885" s="114" t="s">
        <v>14342</v>
      </c>
      <c r="H885" s="114" t="s">
        <v>11435</v>
      </c>
      <c r="I885" s="114" t="s">
        <v>14390</v>
      </c>
      <c r="J885" s="116">
        <v>36769</v>
      </c>
    </row>
    <row r="886" spans="1:12" hidden="1" x14ac:dyDescent="0.2">
      <c r="A886" s="114" t="s">
        <v>13362</v>
      </c>
      <c r="B886" s="117" t="s">
        <v>10439</v>
      </c>
      <c r="D886" s="114" t="s">
        <v>14391</v>
      </c>
      <c r="E886" s="114">
        <f t="shared" si="13"/>
        <v>2610010000</v>
      </c>
      <c r="F886" s="114" t="s">
        <v>11433</v>
      </c>
      <c r="G886" s="114" t="s">
        <v>14342</v>
      </c>
      <c r="H886" s="114" t="s">
        <v>16188</v>
      </c>
      <c r="I886" s="114" t="s">
        <v>15176</v>
      </c>
      <c r="K886" s="116">
        <v>37302</v>
      </c>
      <c r="L886" s="114" t="s">
        <v>14340</v>
      </c>
    </row>
    <row r="887" spans="1:12" hidden="1" x14ac:dyDescent="0.2">
      <c r="A887" s="114" t="s">
        <v>13362</v>
      </c>
      <c r="B887" s="117" t="s">
        <v>10439</v>
      </c>
      <c r="D887" s="114" t="s">
        <v>14392</v>
      </c>
      <c r="E887" s="114">
        <f t="shared" si="13"/>
        <v>2610020000</v>
      </c>
      <c r="F887" s="114" t="s">
        <v>11433</v>
      </c>
      <c r="G887" s="114" t="s">
        <v>14342</v>
      </c>
      <c r="H887" s="114" t="s">
        <v>16202</v>
      </c>
      <c r="I887" s="114" t="s">
        <v>15176</v>
      </c>
      <c r="K887" s="116">
        <v>37302</v>
      </c>
      <c r="L887" s="114" t="s">
        <v>14340</v>
      </c>
    </row>
    <row r="888" spans="1:12" hidden="1" x14ac:dyDescent="0.2">
      <c r="A888" s="114" t="s">
        <v>13362</v>
      </c>
      <c r="D888" s="114" t="s">
        <v>14393</v>
      </c>
      <c r="E888" s="114">
        <f t="shared" si="13"/>
        <v>2610030000</v>
      </c>
      <c r="F888" s="114" t="s">
        <v>11433</v>
      </c>
      <c r="G888" s="114" t="s">
        <v>14342</v>
      </c>
      <c r="H888" s="114" t="s">
        <v>15867</v>
      </c>
      <c r="I888" s="114" t="s">
        <v>14394</v>
      </c>
      <c r="K888" s="116">
        <v>36769</v>
      </c>
      <c r="L888" s="114" t="s">
        <v>14395</v>
      </c>
    </row>
    <row r="889" spans="1:12" hidden="1" x14ac:dyDescent="0.2">
      <c r="A889" s="114" t="s">
        <v>13362</v>
      </c>
      <c r="D889" s="114" t="s">
        <v>14396</v>
      </c>
      <c r="E889" s="114">
        <f t="shared" si="13"/>
        <v>2610040400</v>
      </c>
      <c r="F889" s="114" t="s">
        <v>11433</v>
      </c>
      <c r="G889" s="114" t="s">
        <v>14342</v>
      </c>
      <c r="H889" s="114" t="s">
        <v>14397</v>
      </c>
      <c r="I889" s="114" t="s">
        <v>14398</v>
      </c>
      <c r="J889" s="116">
        <v>37804</v>
      </c>
    </row>
    <row r="890" spans="1:12" hidden="1" x14ac:dyDescent="0.2">
      <c r="A890" s="114" t="s">
        <v>13362</v>
      </c>
      <c r="D890" s="114" t="s">
        <v>14399</v>
      </c>
      <c r="E890" s="114">
        <f t="shared" si="13"/>
        <v>2620000000</v>
      </c>
      <c r="F890" s="114" t="s">
        <v>11433</v>
      </c>
      <c r="G890" s="114" t="s">
        <v>14400</v>
      </c>
      <c r="H890" s="114" t="s">
        <v>11435</v>
      </c>
      <c r="I890" s="114" t="s">
        <v>15176</v>
      </c>
    </row>
    <row r="891" spans="1:12" hidden="1" x14ac:dyDescent="0.2">
      <c r="A891" s="114" t="s">
        <v>13362</v>
      </c>
      <c r="D891" s="114" t="s">
        <v>14401</v>
      </c>
      <c r="E891" s="114">
        <f t="shared" si="13"/>
        <v>2620010000</v>
      </c>
      <c r="F891" s="114" t="s">
        <v>11433</v>
      </c>
      <c r="G891" s="114" t="s">
        <v>14400</v>
      </c>
      <c r="H891" s="114" t="s">
        <v>16188</v>
      </c>
      <c r="I891" s="114" t="s">
        <v>15176</v>
      </c>
    </row>
    <row r="892" spans="1:12" hidden="1" x14ac:dyDescent="0.2">
      <c r="A892" s="114" t="s">
        <v>13362</v>
      </c>
      <c r="D892" s="114" t="s">
        <v>14402</v>
      </c>
      <c r="E892" s="114">
        <f t="shared" si="13"/>
        <v>2620020000</v>
      </c>
      <c r="F892" s="114" t="s">
        <v>11433</v>
      </c>
      <c r="G892" s="114" t="s">
        <v>14400</v>
      </c>
      <c r="H892" s="114" t="s">
        <v>16202</v>
      </c>
      <c r="I892" s="114" t="s">
        <v>15176</v>
      </c>
    </row>
    <row r="893" spans="1:12" hidden="1" x14ac:dyDescent="0.2">
      <c r="A893" s="114" t="s">
        <v>13362</v>
      </c>
      <c r="D893" s="114" t="s">
        <v>14403</v>
      </c>
      <c r="E893" s="114">
        <f t="shared" si="13"/>
        <v>2620030000</v>
      </c>
      <c r="F893" s="114" t="s">
        <v>11433</v>
      </c>
      <c r="G893" s="114" t="s">
        <v>14400</v>
      </c>
      <c r="H893" s="114" t="s">
        <v>14404</v>
      </c>
      <c r="I893" s="114" t="s">
        <v>15176</v>
      </c>
    </row>
    <row r="894" spans="1:12" hidden="1" x14ac:dyDescent="0.2">
      <c r="A894" s="114" t="s">
        <v>13362</v>
      </c>
      <c r="D894" s="114" t="s">
        <v>14405</v>
      </c>
      <c r="E894" s="114">
        <f t="shared" si="13"/>
        <v>2630000000</v>
      </c>
      <c r="F894" s="114" t="s">
        <v>11433</v>
      </c>
      <c r="G894" s="114" t="s">
        <v>14406</v>
      </c>
      <c r="H894" s="114" t="s">
        <v>11435</v>
      </c>
      <c r="I894" s="114" t="s">
        <v>14407</v>
      </c>
    </row>
    <row r="895" spans="1:12" hidden="1" x14ac:dyDescent="0.2">
      <c r="A895" s="114" t="s">
        <v>13362</v>
      </c>
      <c r="D895" s="114" t="s">
        <v>14408</v>
      </c>
      <c r="E895" s="114">
        <f t="shared" si="13"/>
        <v>2630010000</v>
      </c>
      <c r="F895" s="114" t="s">
        <v>11433</v>
      </c>
      <c r="G895" s="114" t="s">
        <v>14406</v>
      </c>
      <c r="H895" s="114" t="s">
        <v>16188</v>
      </c>
      <c r="I895" s="114" t="s">
        <v>14407</v>
      </c>
    </row>
    <row r="896" spans="1:12" hidden="1" x14ac:dyDescent="0.2">
      <c r="A896" s="114" t="s">
        <v>13362</v>
      </c>
      <c r="D896" s="114" t="s">
        <v>14409</v>
      </c>
      <c r="E896" s="114">
        <f t="shared" si="13"/>
        <v>2630020000</v>
      </c>
      <c r="F896" s="114" t="s">
        <v>11433</v>
      </c>
      <c r="G896" s="114" t="s">
        <v>14406</v>
      </c>
      <c r="H896" s="114" t="s">
        <v>14410</v>
      </c>
      <c r="I896" s="114" t="s">
        <v>14407</v>
      </c>
    </row>
    <row r="897" spans="1:10" hidden="1" x14ac:dyDescent="0.2">
      <c r="A897" s="114" t="s">
        <v>13362</v>
      </c>
      <c r="D897" s="114" t="s">
        <v>14411</v>
      </c>
      <c r="E897" s="114">
        <f t="shared" si="13"/>
        <v>2630020001</v>
      </c>
      <c r="F897" s="114" t="s">
        <v>11433</v>
      </c>
      <c r="G897" s="114" t="s">
        <v>14406</v>
      </c>
      <c r="H897" s="114" t="s">
        <v>14410</v>
      </c>
      <c r="I897" s="114" t="s">
        <v>14412</v>
      </c>
      <c r="J897" s="116">
        <v>37112</v>
      </c>
    </row>
    <row r="898" spans="1:10" hidden="1" x14ac:dyDescent="0.2">
      <c r="A898" s="114" t="s">
        <v>13362</v>
      </c>
      <c r="D898" s="114" t="s">
        <v>14413</v>
      </c>
      <c r="E898" s="114">
        <f t="shared" ref="E898:E961" si="14">VALUE(D898)</f>
        <v>2630030000</v>
      </c>
      <c r="F898" s="114" t="s">
        <v>11433</v>
      </c>
      <c r="G898" s="114" t="s">
        <v>14406</v>
      </c>
      <c r="H898" s="114" t="s">
        <v>14414</v>
      </c>
      <c r="I898" s="114" t="s">
        <v>14407</v>
      </c>
    </row>
    <row r="899" spans="1:10" hidden="1" x14ac:dyDescent="0.2">
      <c r="A899" s="114" t="s">
        <v>13362</v>
      </c>
      <c r="D899" s="114" t="s">
        <v>14415</v>
      </c>
      <c r="E899" s="114">
        <f t="shared" si="14"/>
        <v>2635000000</v>
      </c>
      <c r="F899" s="114" t="s">
        <v>11433</v>
      </c>
      <c r="G899" s="114" t="s">
        <v>14416</v>
      </c>
      <c r="H899" s="114" t="s">
        <v>11435</v>
      </c>
      <c r="I899" s="114" t="s">
        <v>15176</v>
      </c>
      <c r="J899" s="116">
        <v>37519</v>
      </c>
    </row>
    <row r="900" spans="1:10" hidden="1" x14ac:dyDescent="0.2">
      <c r="A900" s="114" t="s">
        <v>13362</v>
      </c>
      <c r="D900" s="114" t="s">
        <v>14417</v>
      </c>
      <c r="E900" s="114">
        <f t="shared" si="14"/>
        <v>2640000000</v>
      </c>
      <c r="F900" s="114" t="s">
        <v>11433</v>
      </c>
      <c r="G900" s="114" t="s">
        <v>14418</v>
      </c>
      <c r="H900" s="114" t="s">
        <v>14419</v>
      </c>
      <c r="I900" s="114" t="s">
        <v>10373</v>
      </c>
    </row>
    <row r="901" spans="1:10" hidden="1" x14ac:dyDescent="0.2">
      <c r="A901" s="114" t="s">
        <v>13362</v>
      </c>
      <c r="D901" s="114" t="s">
        <v>14420</v>
      </c>
      <c r="E901" s="114">
        <f t="shared" si="14"/>
        <v>2640000001</v>
      </c>
      <c r="F901" s="114" t="s">
        <v>11433</v>
      </c>
      <c r="G901" s="114" t="s">
        <v>14418</v>
      </c>
      <c r="H901" s="114" t="s">
        <v>14419</v>
      </c>
      <c r="I901" s="114" t="s">
        <v>14421</v>
      </c>
    </row>
    <row r="902" spans="1:10" hidden="1" x14ac:dyDescent="0.2">
      <c r="A902" s="114" t="s">
        <v>13362</v>
      </c>
      <c r="D902" s="114" t="s">
        <v>14422</v>
      </c>
      <c r="E902" s="114">
        <f t="shared" si="14"/>
        <v>2640000002</v>
      </c>
      <c r="F902" s="114" t="s">
        <v>11433</v>
      </c>
      <c r="G902" s="114" t="s">
        <v>14418</v>
      </c>
      <c r="H902" s="114" t="s">
        <v>14419</v>
      </c>
      <c r="I902" s="114" t="s">
        <v>14423</v>
      </c>
    </row>
    <row r="903" spans="1:10" hidden="1" x14ac:dyDescent="0.2">
      <c r="A903" s="114" t="s">
        <v>13362</v>
      </c>
      <c r="D903" s="114" t="s">
        <v>14424</v>
      </c>
      <c r="E903" s="114">
        <f t="shared" si="14"/>
        <v>2640000003</v>
      </c>
      <c r="F903" s="114" t="s">
        <v>11433</v>
      </c>
      <c r="G903" s="114" t="s">
        <v>14418</v>
      </c>
      <c r="H903" s="114" t="s">
        <v>14419</v>
      </c>
      <c r="I903" s="114" t="s">
        <v>14400</v>
      </c>
    </row>
    <row r="904" spans="1:10" hidden="1" x14ac:dyDescent="0.2">
      <c r="A904" s="114" t="s">
        <v>13362</v>
      </c>
      <c r="D904" s="114" t="s">
        <v>14425</v>
      </c>
      <c r="E904" s="114">
        <f t="shared" si="14"/>
        <v>2640000004</v>
      </c>
      <c r="F904" s="114" t="s">
        <v>11433</v>
      </c>
      <c r="G904" s="114" t="s">
        <v>14418</v>
      </c>
      <c r="H904" s="114" t="s">
        <v>14419</v>
      </c>
      <c r="I904" s="114" t="s">
        <v>14426</v>
      </c>
    </row>
    <row r="905" spans="1:10" hidden="1" x14ac:dyDescent="0.2">
      <c r="A905" s="114" t="s">
        <v>13362</v>
      </c>
      <c r="D905" s="114" t="s">
        <v>14427</v>
      </c>
      <c r="E905" s="114">
        <f t="shared" si="14"/>
        <v>2640010000</v>
      </c>
      <c r="F905" s="114" t="s">
        <v>11433</v>
      </c>
      <c r="G905" s="114" t="s">
        <v>14418</v>
      </c>
      <c r="H905" s="114" t="s">
        <v>16188</v>
      </c>
      <c r="I905" s="114" t="s">
        <v>10373</v>
      </c>
    </row>
    <row r="906" spans="1:10" hidden="1" x14ac:dyDescent="0.2">
      <c r="A906" s="114" t="s">
        <v>13362</v>
      </c>
      <c r="D906" s="114" t="s">
        <v>14428</v>
      </c>
      <c r="E906" s="114">
        <f t="shared" si="14"/>
        <v>2640010001</v>
      </c>
      <c r="F906" s="114" t="s">
        <v>11433</v>
      </c>
      <c r="G906" s="114" t="s">
        <v>14418</v>
      </c>
      <c r="H906" s="114" t="s">
        <v>16188</v>
      </c>
      <c r="I906" s="114" t="s">
        <v>14421</v>
      </c>
    </row>
    <row r="907" spans="1:10" hidden="1" x14ac:dyDescent="0.2">
      <c r="A907" s="114" t="s">
        <v>13362</v>
      </c>
      <c r="D907" s="114" t="s">
        <v>14429</v>
      </c>
      <c r="E907" s="114">
        <f t="shared" si="14"/>
        <v>2640010002</v>
      </c>
      <c r="F907" s="114" t="s">
        <v>11433</v>
      </c>
      <c r="G907" s="114" t="s">
        <v>14418</v>
      </c>
      <c r="H907" s="114" t="s">
        <v>16188</v>
      </c>
      <c r="I907" s="114" t="s">
        <v>14423</v>
      </c>
    </row>
    <row r="908" spans="1:10" hidden="1" x14ac:dyDescent="0.2">
      <c r="A908" s="114" t="s">
        <v>13362</v>
      </c>
      <c r="D908" s="114" t="s">
        <v>14430</v>
      </c>
      <c r="E908" s="114">
        <f t="shared" si="14"/>
        <v>2640010003</v>
      </c>
      <c r="F908" s="114" t="s">
        <v>11433</v>
      </c>
      <c r="G908" s="114" t="s">
        <v>14418</v>
      </c>
      <c r="H908" s="114" t="s">
        <v>16188</v>
      </c>
      <c r="I908" s="114" t="s">
        <v>14400</v>
      </c>
    </row>
    <row r="909" spans="1:10" hidden="1" x14ac:dyDescent="0.2">
      <c r="A909" s="114" t="s">
        <v>13362</v>
      </c>
      <c r="D909" s="114" t="s">
        <v>14431</v>
      </c>
      <c r="E909" s="114">
        <f t="shared" si="14"/>
        <v>2640010004</v>
      </c>
      <c r="F909" s="114" t="s">
        <v>11433</v>
      </c>
      <c r="G909" s="114" t="s">
        <v>14418</v>
      </c>
      <c r="H909" s="114" t="s">
        <v>16188</v>
      </c>
      <c r="I909" s="114" t="s">
        <v>14426</v>
      </c>
    </row>
    <row r="910" spans="1:10" hidden="1" x14ac:dyDescent="0.2">
      <c r="A910" s="114" t="s">
        <v>13362</v>
      </c>
      <c r="D910" s="114" t="s">
        <v>14432</v>
      </c>
      <c r="E910" s="114">
        <f t="shared" si="14"/>
        <v>2640020000</v>
      </c>
      <c r="F910" s="114" t="s">
        <v>11433</v>
      </c>
      <c r="G910" s="114" t="s">
        <v>14418</v>
      </c>
      <c r="H910" s="114" t="s">
        <v>16202</v>
      </c>
      <c r="I910" s="114" t="s">
        <v>10373</v>
      </c>
    </row>
    <row r="911" spans="1:10" hidden="1" x14ac:dyDescent="0.2">
      <c r="A911" s="114" t="s">
        <v>13362</v>
      </c>
      <c r="D911" s="114" t="s">
        <v>14433</v>
      </c>
      <c r="E911" s="114">
        <f t="shared" si="14"/>
        <v>2640020001</v>
      </c>
      <c r="F911" s="114" t="s">
        <v>11433</v>
      </c>
      <c r="G911" s="114" t="s">
        <v>14418</v>
      </c>
      <c r="H911" s="114" t="s">
        <v>16202</v>
      </c>
      <c r="I911" s="114" t="s">
        <v>14421</v>
      </c>
    </row>
    <row r="912" spans="1:10" hidden="1" x14ac:dyDescent="0.2">
      <c r="A912" s="114" t="s">
        <v>13362</v>
      </c>
      <c r="D912" s="114" t="s">
        <v>14434</v>
      </c>
      <c r="E912" s="114">
        <f t="shared" si="14"/>
        <v>2640020002</v>
      </c>
      <c r="F912" s="114" t="s">
        <v>11433</v>
      </c>
      <c r="G912" s="114" t="s">
        <v>14418</v>
      </c>
      <c r="H912" s="114" t="s">
        <v>16202</v>
      </c>
      <c r="I912" s="114" t="s">
        <v>14423</v>
      </c>
    </row>
    <row r="913" spans="1:10" hidden="1" x14ac:dyDescent="0.2">
      <c r="A913" s="114" t="s">
        <v>13362</v>
      </c>
      <c r="D913" s="114" t="s">
        <v>14435</v>
      </c>
      <c r="E913" s="114">
        <f t="shared" si="14"/>
        <v>2640020003</v>
      </c>
      <c r="F913" s="114" t="s">
        <v>11433</v>
      </c>
      <c r="G913" s="114" t="s">
        <v>14418</v>
      </c>
      <c r="H913" s="114" t="s">
        <v>16202</v>
      </c>
      <c r="I913" s="114" t="s">
        <v>14400</v>
      </c>
    </row>
    <row r="914" spans="1:10" hidden="1" x14ac:dyDescent="0.2">
      <c r="A914" s="114" t="s">
        <v>13362</v>
      </c>
      <c r="D914" s="114" t="s">
        <v>14436</v>
      </c>
      <c r="E914" s="114">
        <f t="shared" si="14"/>
        <v>2640020004</v>
      </c>
      <c r="F914" s="114" t="s">
        <v>11433</v>
      </c>
      <c r="G914" s="114" t="s">
        <v>14418</v>
      </c>
      <c r="H914" s="114" t="s">
        <v>16202</v>
      </c>
      <c r="I914" s="114" t="s">
        <v>14426</v>
      </c>
    </row>
    <row r="915" spans="1:10" hidden="1" x14ac:dyDescent="0.2">
      <c r="A915" s="114" t="s">
        <v>13362</v>
      </c>
      <c r="D915" s="114" t="s">
        <v>14437</v>
      </c>
      <c r="E915" s="114">
        <f t="shared" si="14"/>
        <v>2650000000</v>
      </c>
      <c r="F915" s="114" t="s">
        <v>11433</v>
      </c>
      <c r="G915" s="114" t="s">
        <v>14438</v>
      </c>
      <c r="H915" s="114" t="s">
        <v>14438</v>
      </c>
      <c r="I915" s="114" t="s">
        <v>10373</v>
      </c>
    </row>
    <row r="916" spans="1:10" hidden="1" x14ac:dyDescent="0.2">
      <c r="A916" s="114" t="s">
        <v>13362</v>
      </c>
      <c r="D916" s="114" t="s">
        <v>14439</v>
      </c>
      <c r="E916" s="114">
        <f t="shared" si="14"/>
        <v>2650000001</v>
      </c>
      <c r="F916" s="114" t="s">
        <v>11433</v>
      </c>
      <c r="G916" s="114" t="s">
        <v>14438</v>
      </c>
      <c r="H916" s="114" t="s">
        <v>14438</v>
      </c>
      <c r="I916" s="114" t="s">
        <v>14440</v>
      </c>
    </row>
    <row r="917" spans="1:10" hidden="1" x14ac:dyDescent="0.2">
      <c r="A917" s="114" t="s">
        <v>13362</v>
      </c>
      <c r="D917" s="114" t="s">
        <v>14441</v>
      </c>
      <c r="E917" s="114">
        <f t="shared" si="14"/>
        <v>2650000002</v>
      </c>
      <c r="F917" s="114" t="s">
        <v>11433</v>
      </c>
      <c r="G917" s="114" t="s">
        <v>14438</v>
      </c>
      <c r="H917" s="114" t="s">
        <v>14438</v>
      </c>
      <c r="I917" s="114" t="s">
        <v>14442</v>
      </c>
    </row>
    <row r="918" spans="1:10" hidden="1" x14ac:dyDescent="0.2">
      <c r="A918" s="114" t="s">
        <v>13362</v>
      </c>
      <c r="D918" s="114" t="s">
        <v>14443</v>
      </c>
      <c r="E918" s="114">
        <f t="shared" si="14"/>
        <v>2650000003</v>
      </c>
      <c r="F918" s="114" t="s">
        <v>11433</v>
      </c>
      <c r="G918" s="114" t="s">
        <v>14438</v>
      </c>
      <c r="H918" s="114" t="s">
        <v>14438</v>
      </c>
      <c r="I918" s="114" t="s">
        <v>14444</v>
      </c>
    </row>
    <row r="919" spans="1:10" hidden="1" x14ac:dyDescent="0.2">
      <c r="A919" s="114" t="s">
        <v>13362</v>
      </c>
      <c r="D919" s="114" t="s">
        <v>14445</v>
      </c>
      <c r="E919" s="114">
        <f t="shared" si="14"/>
        <v>2650000004</v>
      </c>
      <c r="F919" s="114" t="s">
        <v>11433</v>
      </c>
      <c r="G919" s="114" t="s">
        <v>14438</v>
      </c>
      <c r="H919" s="114" t="s">
        <v>14438</v>
      </c>
      <c r="I919" s="114" t="s">
        <v>14446</v>
      </c>
    </row>
    <row r="920" spans="1:10" hidden="1" x14ac:dyDescent="0.2">
      <c r="A920" s="114" t="s">
        <v>13362</v>
      </c>
      <c r="D920" s="114" t="s">
        <v>14447</v>
      </c>
      <c r="E920" s="114">
        <f t="shared" si="14"/>
        <v>2650000005</v>
      </c>
      <c r="F920" s="114" t="s">
        <v>11433</v>
      </c>
      <c r="G920" s="114" t="s">
        <v>14438</v>
      </c>
      <c r="H920" s="114" t="s">
        <v>14438</v>
      </c>
      <c r="I920" s="114" t="s">
        <v>14448</v>
      </c>
    </row>
    <row r="921" spans="1:10" hidden="1" x14ac:dyDescent="0.2">
      <c r="A921" s="114" t="s">
        <v>13362</v>
      </c>
      <c r="D921" s="114" t="s">
        <v>14449</v>
      </c>
      <c r="E921" s="114">
        <f t="shared" si="14"/>
        <v>2660000000</v>
      </c>
      <c r="F921" s="114" t="s">
        <v>11433</v>
      </c>
      <c r="G921" s="114" t="s">
        <v>14450</v>
      </c>
      <c r="H921" s="114" t="s">
        <v>14450</v>
      </c>
      <c r="I921" s="114" t="s">
        <v>14451</v>
      </c>
    </row>
    <row r="922" spans="1:10" hidden="1" x14ac:dyDescent="0.2">
      <c r="A922" s="114" t="s">
        <v>13362</v>
      </c>
      <c r="D922" s="114" t="s">
        <v>14452</v>
      </c>
      <c r="E922" s="114">
        <f t="shared" si="14"/>
        <v>2670001000</v>
      </c>
      <c r="F922" s="114" t="s">
        <v>11433</v>
      </c>
      <c r="G922" s="114" t="s">
        <v>14453</v>
      </c>
      <c r="H922" s="114" t="s">
        <v>14454</v>
      </c>
      <c r="I922" s="114" t="s">
        <v>14455</v>
      </c>
      <c r="J922" s="116">
        <v>36797</v>
      </c>
    </row>
    <row r="923" spans="1:10" hidden="1" x14ac:dyDescent="0.2">
      <c r="A923" s="114" t="s">
        <v>13362</v>
      </c>
      <c r="D923" s="114" t="s">
        <v>14456</v>
      </c>
      <c r="E923" s="114">
        <f t="shared" si="14"/>
        <v>2670002000</v>
      </c>
      <c r="F923" s="114" t="s">
        <v>11433</v>
      </c>
      <c r="G923" s="114" t="s">
        <v>14453</v>
      </c>
      <c r="H923" s="114" t="s">
        <v>14457</v>
      </c>
      <c r="I923" s="114" t="s">
        <v>14455</v>
      </c>
      <c r="J923" s="116">
        <v>36797</v>
      </c>
    </row>
    <row r="924" spans="1:10" hidden="1" x14ac:dyDescent="0.2">
      <c r="A924" s="114" t="s">
        <v>13362</v>
      </c>
      <c r="D924" s="114" t="s">
        <v>14458</v>
      </c>
      <c r="E924" s="114">
        <f t="shared" si="14"/>
        <v>2670003000</v>
      </c>
      <c r="F924" s="114" t="s">
        <v>11433</v>
      </c>
      <c r="G924" s="114" t="s">
        <v>14453</v>
      </c>
      <c r="H924" s="114" t="s">
        <v>14459</v>
      </c>
      <c r="I924" s="114" t="s">
        <v>14455</v>
      </c>
      <c r="J924" s="116">
        <v>36797</v>
      </c>
    </row>
    <row r="925" spans="1:10" hidden="1" x14ac:dyDescent="0.2">
      <c r="A925" s="114" t="s">
        <v>13362</v>
      </c>
      <c r="D925" s="114" t="s">
        <v>14460</v>
      </c>
      <c r="E925" s="114">
        <f t="shared" si="14"/>
        <v>2680001000</v>
      </c>
      <c r="F925" s="114" t="s">
        <v>11433</v>
      </c>
      <c r="G925" s="114" t="s">
        <v>14461</v>
      </c>
      <c r="H925" s="114" t="s">
        <v>15701</v>
      </c>
      <c r="I925" s="114" t="s">
        <v>11601</v>
      </c>
      <c r="J925" s="116">
        <v>37826</v>
      </c>
    </row>
    <row r="926" spans="1:10" hidden="1" x14ac:dyDescent="0.2">
      <c r="A926" s="114" t="s">
        <v>13362</v>
      </c>
      <c r="D926" s="114" t="s">
        <v>15702</v>
      </c>
      <c r="E926" s="114">
        <f t="shared" si="14"/>
        <v>2680002000</v>
      </c>
      <c r="F926" s="114" t="s">
        <v>11433</v>
      </c>
      <c r="G926" s="114" t="s">
        <v>14461</v>
      </c>
      <c r="H926" s="114" t="s">
        <v>15703</v>
      </c>
      <c r="I926" s="114" t="s">
        <v>11601</v>
      </c>
      <c r="J926" s="116">
        <v>37826</v>
      </c>
    </row>
    <row r="927" spans="1:10" hidden="1" x14ac:dyDescent="0.2">
      <c r="A927" s="114" t="s">
        <v>13362</v>
      </c>
      <c r="D927" s="114" t="s">
        <v>15704</v>
      </c>
      <c r="E927" s="114">
        <f t="shared" si="14"/>
        <v>2680003000</v>
      </c>
      <c r="F927" s="114" t="s">
        <v>11433</v>
      </c>
      <c r="G927" s="114" t="s">
        <v>14461</v>
      </c>
      <c r="H927" s="114" t="s">
        <v>15705</v>
      </c>
      <c r="I927" s="114" t="s">
        <v>11601</v>
      </c>
      <c r="J927" s="116">
        <v>37826</v>
      </c>
    </row>
    <row r="928" spans="1:10" hidden="1" x14ac:dyDescent="0.2">
      <c r="A928" s="114" t="s">
        <v>13362</v>
      </c>
      <c r="D928" s="114" t="s">
        <v>15706</v>
      </c>
      <c r="E928" s="114">
        <f t="shared" si="14"/>
        <v>2680003010</v>
      </c>
      <c r="F928" s="114" t="s">
        <v>11433</v>
      </c>
      <c r="G928" s="114" t="s">
        <v>14461</v>
      </c>
      <c r="H928" s="114" t="s">
        <v>15705</v>
      </c>
      <c r="I928" s="114" t="s">
        <v>15707</v>
      </c>
      <c r="J928" s="116">
        <v>37826</v>
      </c>
    </row>
    <row r="929" spans="1:12" hidden="1" x14ac:dyDescent="0.2">
      <c r="A929" s="114" t="s">
        <v>13362</v>
      </c>
      <c r="D929" s="114" t="s">
        <v>15708</v>
      </c>
      <c r="E929" s="114">
        <f t="shared" si="14"/>
        <v>2801000000</v>
      </c>
      <c r="F929" s="114" t="s">
        <v>15709</v>
      </c>
      <c r="G929" s="114" t="s">
        <v>8643</v>
      </c>
      <c r="H929" s="114" t="s">
        <v>11608</v>
      </c>
      <c r="I929" s="114" t="s">
        <v>15176</v>
      </c>
      <c r="J929" s="116">
        <v>36552</v>
      </c>
    </row>
    <row r="930" spans="1:12" hidden="1" x14ac:dyDescent="0.2">
      <c r="A930" s="114" t="s">
        <v>13362</v>
      </c>
      <c r="D930" s="114" t="s">
        <v>11609</v>
      </c>
      <c r="E930" s="114">
        <f t="shared" si="14"/>
        <v>2801000001</v>
      </c>
      <c r="F930" s="114" t="s">
        <v>15709</v>
      </c>
      <c r="G930" s="114" t="s">
        <v>8643</v>
      </c>
      <c r="H930" s="114" t="s">
        <v>11608</v>
      </c>
      <c r="I930" s="114" t="s">
        <v>14466</v>
      </c>
    </row>
    <row r="931" spans="1:12" hidden="1" x14ac:dyDescent="0.2">
      <c r="A931" s="114" t="s">
        <v>13362</v>
      </c>
      <c r="D931" s="114" t="s">
        <v>14467</v>
      </c>
      <c r="E931" s="114">
        <f t="shared" si="14"/>
        <v>2801000002</v>
      </c>
      <c r="F931" s="114" t="s">
        <v>15709</v>
      </c>
      <c r="G931" s="114" t="s">
        <v>8643</v>
      </c>
      <c r="H931" s="114" t="s">
        <v>11608</v>
      </c>
      <c r="I931" s="114" t="s">
        <v>14468</v>
      </c>
    </row>
    <row r="932" spans="1:12" hidden="1" x14ac:dyDescent="0.2">
      <c r="A932" s="114" t="s">
        <v>13362</v>
      </c>
      <c r="D932" s="114" t="s">
        <v>14469</v>
      </c>
      <c r="E932" s="114">
        <f t="shared" si="14"/>
        <v>2801000003</v>
      </c>
      <c r="F932" s="114" t="s">
        <v>15709</v>
      </c>
      <c r="G932" s="114" t="s">
        <v>8643</v>
      </c>
      <c r="H932" s="114" t="s">
        <v>11608</v>
      </c>
      <c r="I932" s="114" t="s">
        <v>14470</v>
      </c>
    </row>
    <row r="933" spans="1:12" hidden="1" x14ac:dyDescent="0.2">
      <c r="A933" s="114" t="s">
        <v>13362</v>
      </c>
      <c r="D933" s="114" t="s">
        <v>14471</v>
      </c>
      <c r="E933" s="114">
        <f t="shared" si="14"/>
        <v>2801000004</v>
      </c>
      <c r="F933" s="114" t="s">
        <v>15709</v>
      </c>
      <c r="G933" s="114" t="s">
        <v>8643</v>
      </c>
      <c r="H933" s="114" t="s">
        <v>11608</v>
      </c>
      <c r="I933" s="114" t="s">
        <v>14472</v>
      </c>
    </row>
    <row r="934" spans="1:12" hidden="1" x14ac:dyDescent="0.2">
      <c r="A934" s="114" t="s">
        <v>13362</v>
      </c>
      <c r="D934" s="114" t="s">
        <v>14473</v>
      </c>
      <c r="E934" s="114">
        <f t="shared" si="14"/>
        <v>2801000005</v>
      </c>
      <c r="F934" s="114" t="s">
        <v>15709</v>
      </c>
      <c r="G934" s="114" t="s">
        <v>8643</v>
      </c>
      <c r="H934" s="114" t="s">
        <v>11608</v>
      </c>
      <c r="I934" s="114" t="s">
        <v>14474</v>
      </c>
    </row>
    <row r="935" spans="1:12" hidden="1" x14ac:dyDescent="0.2">
      <c r="A935" s="114" t="s">
        <v>13362</v>
      </c>
      <c r="D935" s="114" t="s">
        <v>14475</v>
      </c>
      <c r="E935" s="114">
        <f t="shared" si="14"/>
        <v>2801000006</v>
      </c>
      <c r="F935" s="114" t="s">
        <v>15709</v>
      </c>
      <c r="G935" s="114" t="s">
        <v>8643</v>
      </c>
      <c r="H935" s="114" t="s">
        <v>11608</v>
      </c>
      <c r="I935" s="114" t="s">
        <v>14476</v>
      </c>
    </row>
    <row r="936" spans="1:12" hidden="1" x14ac:dyDescent="0.2">
      <c r="A936" s="114" t="s">
        <v>13362</v>
      </c>
      <c r="D936" s="114" t="s">
        <v>14477</v>
      </c>
      <c r="E936" s="114">
        <f t="shared" si="14"/>
        <v>2801000007</v>
      </c>
      <c r="F936" s="114" t="s">
        <v>15709</v>
      </c>
      <c r="G936" s="114" t="s">
        <v>8643</v>
      </c>
      <c r="H936" s="114" t="s">
        <v>11608</v>
      </c>
      <c r="I936" s="114" t="s">
        <v>14478</v>
      </c>
    </row>
    <row r="937" spans="1:12" hidden="1" x14ac:dyDescent="0.2">
      <c r="A937" s="114" t="s">
        <v>13362</v>
      </c>
      <c r="D937" s="114" t="s">
        <v>14479</v>
      </c>
      <c r="E937" s="114">
        <f t="shared" si="14"/>
        <v>2801000008</v>
      </c>
      <c r="F937" s="114" t="s">
        <v>15709</v>
      </c>
      <c r="G937" s="114" t="s">
        <v>8643</v>
      </c>
      <c r="H937" s="114" t="s">
        <v>11608</v>
      </c>
      <c r="I937" s="114" t="s">
        <v>14480</v>
      </c>
    </row>
    <row r="938" spans="1:12" hidden="1" x14ac:dyDescent="0.2">
      <c r="A938" s="114" t="s">
        <v>13362</v>
      </c>
      <c r="D938" s="114" t="s">
        <v>14481</v>
      </c>
      <c r="E938" s="114">
        <f t="shared" si="14"/>
        <v>2801500000</v>
      </c>
      <c r="F938" s="114" t="s">
        <v>15709</v>
      </c>
      <c r="G938" s="114" t="s">
        <v>8643</v>
      </c>
      <c r="H938" s="114" t="s">
        <v>14482</v>
      </c>
      <c r="I938" s="114" t="s">
        <v>14483</v>
      </c>
      <c r="K938" s="116">
        <v>36552</v>
      </c>
      <c r="L938" s="114" t="s">
        <v>14484</v>
      </c>
    </row>
    <row r="939" spans="1:12" hidden="1" x14ac:dyDescent="0.2">
      <c r="A939" s="114" t="s">
        <v>13362</v>
      </c>
      <c r="D939" s="114" t="s">
        <v>14485</v>
      </c>
      <c r="E939" s="114">
        <f t="shared" si="14"/>
        <v>2801500100</v>
      </c>
      <c r="F939" s="114" t="s">
        <v>15709</v>
      </c>
      <c r="G939" s="114" t="s">
        <v>8643</v>
      </c>
      <c r="H939" s="114" t="s">
        <v>14482</v>
      </c>
      <c r="I939" s="114" t="s">
        <v>14486</v>
      </c>
      <c r="K939" s="116">
        <v>36552</v>
      </c>
      <c r="L939" s="114" t="s">
        <v>14487</v>
      </c>
    </row>
    <row r="940" spans="1:12" hidden="1" x14ac:dyDescent="0.2">
      <c r="A940" s="114" t="s">
        <v>13362</v>
      </c>
      <c r="D940" s="114" t="s">
        <v>14488</v>
      </c>
      <c r="E940" s="114">
        <f t="shared" si="14"/>
        <v>2801500111</v>
      </c>
      <c r="F940" s="114" t="s">
        <v>15709</v>
      </c>
      <c r="G940" s="114" t="s">
        <v>8643</v>
      </c>
      <c r="H940" s="114" t="s">
        <v>14482</v>
      </c>
      <c r="I940" s="114" t="s">
        <v>14489</v>
      </c>
      <c r="K940" s="116">
        <v>36552</v>
      </c>
      <c r="L940" s="114" t="s">
        <v>14487</v>
      </c>
    </row>
    <row r="941" spans="1:12" hidden="1" x14ac:dyDescent="0.2">
      <c r="A941" s="114" t="s">
        <v>13362</v>
      </c>
      <c r="D941" s="114" t="s">
        <v>14490</v>
      </c>
      <c r="E941" s="114">
        <f t="shared" si="14"/>
        <v>2801500112</v>
      </c>
      <c r="F941" s="114" t="s">
        <v>15709</v>
      </c>
      <c r="G941" s="114" t="s">
        <v>8643</v>
      </c>
      <c r="H941" s="114" t="s">
        <v>14482</v>
      </c>
      <c r="I941" s="114" t="s">
        <v>14491</v>
      </c>
      <c r="K941" s="116">
        <v>36552</v>
      </c>
      <c r="L941" s="114" t="s">
        <v>14487</v>
      </c>
    </row>
    <row r="942" spans="1:12" hidden="1" x14ac:dyDescent="0.2">
      <c r="A942" s="114" t="s">
        <v>13362</v>
      </c>
      <c r="D942" s="114" t="s">
        <v>14492</v>
      </c>
      <c r="E942" s="114">
        <f t="shared" si="14"/>
        <v>2801500120</v>
      </c>
      <c r="F942" s="114" t="s">
        <v>15709</v>
      </c>
      <c r="G942" s="114" t="s">
        <v>8643</v>
      </c>
      <c r="H942" s="114" t="s">
        <v>14482</v>
      </c>
      <c r="I942" s="114" t="s">
        <v>14493</v>
      </c>
      <c r="K942" s="116">
        <v>36552</v>
      </c>
      <c r="L942" s="114" t="s">
        <v>14487</v>
      </c>
    </row>
    <row r="943" spans="1:12" hidden="1" x14ac:dyDescent="0.2">
      <c r="A943" s="114" t="s">
        <v>13362</v>
      </c>
      <c r="D943" s="114" t="s">
        <v>14494</v>
      </c>
      <c r="E943" s="114">
        <f t="shared" si="14"/>
        <v>2801500130</v>
      </c>
      <c r="F943" s="114" t="s">
        <v>15709</v>
      </c>
      <c r="G943" s="114" t="s">
        <v>8643</v>
      </c>
      <c r="H943" s="114" t="s">
        <v>14482</v>
      </c>
      <c r="I943" s="114" t="s">
        <v>14495</v>
      </c>
      <c r="K943" s="116">
        <v>36552</v>
      </c>
      <c r="L943" s="114" t="s">
        <v>14487</v>
      </c>
    </row>
    <row r="944" spans="1:12" hidden="1" x14ac:dyDescent="0.2">
      <c r="A944" s="114" t="s">
        <v>13362</v>
      </c>
      <c r="D944" s="114" t="s">
        <v>14496</v>
      </c>
      <c r="E944" s="114">
        <f t="shared" si="14"/>
        <v>2801500141</v>
      </c>
      <c r="F944" s="114" t="s">
        <v>15709</v>
      </c>
      <c r="G944" s="114" t="s">
        <v>8643</v>
      </c>
      <c r="H944" s="114" t="s">
        <v>14482</v>
      </c>
      <c r="I944" s="114" t="s">
        <v>14497</v>
      </c>
      <c r="K944" s="116">
        <v>36552</v>
      </c>
      <c r="L944" s="114" t="s">
        <v>14487</v>
      </c>
    </row>
    <row r="945" spans="1:12" hidden="1" x14ac:dyDescent="0.2">
      <c r="A945" s="114" t="s">
        <v>13362</v>
      </c>
      <c r="D945" s="114" t="s">
        <v>14498</v>
      </c>
      <c r="E945" s="114">
        <f t="shared" si="14"/>
        <v>2801500142</v>
      </c>
      <c r="F945" s="114" t="s">
        <v>15709</v>
      </c>
      <c r="G945" s="114" t="s">
        <v>8643</v>
      </c>
      <c r="H945" s="114" t="s">
        <v>14482</v>
      </c>
      <c r="I945" s="114" t="s">
        <v>16872</v>
      </c>
      <c r="K945" s="116">
        <v>36552</v>
      </c>
      <c r="L945" s="114" t="s">
        <v>14487</v>
      </c>
    </row>
    <row r="946" spans="1:12" hidden="1" x14ac:dyDescent="0.2">
      <c r="A946" s="114" t="s">
        <v>13362</v>
      </c>
      <c r="D946" s="114" t="s">
        <v>16873</v>
      </c>
      <c r="E946" s="114">
        <f t="shared" si="14"/>
        <v>2801500150</v>
      </c>
      <c r="F946" s="114" t="s">
        <v>15709</v>
      </c>
      <c r="G946" s="114" t="s">
        <v>8643</v>
      </c>
      <c r="H946" s="114" t="s">
        <v>14482</v>
      </c>
      <c r="I946" s="114" t="s">
        <v>16874</v>
      </c>
      <c r="K946" s="116">
        <v>36552</v>
      </c>
      <c r="L946" s="114" t="s">
        <v>14487</v>
      </c>
    </row>
    <row r="947" spans="1:12" hidden="1" x14ac:dyDescent="0.2">
      <c r="A947" s="114" t="s">
        <v>13362</v>
      </c>
      <c r="D947" s="114" t="s">
        <v>16875</v>
      </c>
      <c r="E947" s="114">
        <f t="shared" si="14"/>
        <v>2801500160</v>
      </c>
      <c r="F947" s="114" t="s">
        <v>15709</v>
      </c>
      <c r="G947" s="114" t="s">
        <v>8643</v>
      </c>
      <c r="H947" s="114" t="s">
        <v>14482</v>
      </c>
      <c r="I947" s="114" t="s">
        <v>16876</v>
      </c>
      <c r="K947" s="116">
        <v>36552</v>
      </c>
      <c r="L947" s="114" t="s">
        <v>14487</v>
      </c>
    </row>
    <row r="948" spans="1:12" hidden="1" x14ac:dyDescent="0.2">
      <c r="A948" s="114" t="s">
        <v>13362</v>
      </c>
      <c r="D948" s="114" t="s">
        <v>16877</v>
      </c>
      <c r="E948" s="114">
        <f t="shared" si="14"/>
        <v>2801500170</v>
      </c>
      <c r="F948" s="114" t="s">
        <v>15709</v>
      </c>
      <c r="G948" s="114" t="s">
        <v>8643</v>
      </c>
      <c r="H948" s="114" t="s">
        <v>14482</v>
      </c>
      <c r="I948" s="114" t="s">
        <v>16878</v>
      </c>
      <c r="K948" s="116">
        <v>36552</v>
      </c>
      <c r="L948" s="114" t="s">
        <v>14487</v>
      </c>
    </row>
    <row r="949" spans="1:12" hidden="1" x14ac:dyDescent="0.2">
      <c r="A949" s="114" t="s">
        <v>13362</v>
      </c>
      <c r="D949" s="114" t="s">
        <v>16879</v>
      </c>
      <c r="E949" s="114">
        <f t="shared" si="14"/>
        <v>2801500181</v>
      </c>
      <c r="F949" s="114" t="s">
        <v>15709</v>
      </c>
      <c r="G949" s="114" t="s">
        <v>8643</v>
      </c>
      <c r="H949" s="114" t="s">
        <v>14482</v>
      </c>
      <c r="I949" s="114" t="s">
        <v>16880</v>
      </c>
      <c r="K949" s="116">
        <v>36552</v>
      </c>
      <c r="L949" s="114" t="s">
        <v>14487</v>
      </c>
    </row>
    <row r="950" spans="1:12" hidden="1" x14ac:dyDescent="0.2">
      <c r="A950" s="114" t="s">
        <v>13362</v>
      </c>
      <c r="D950" s="114" t="s">
        <v>16881</v>
      </c>
      <c r="E950" s="114">
        <f t="shared" si="14"/>
        <v>2801500182</v>
      </c>
      <c r="F950" s="114" t="s">
        <v>15709</v>
      </c>
      <c r="G950" s="114" t="s">
        <v>8643</v>
      </c>
      <c r="H950" s="114" t="s">
        <v>14482</v>
      </c>
      <c r="I950" s="114" t="s">
        <v>16882</v>
      </c>
      <c r="K950" s="116">
        <v>36552</v>
      </c>
      <c r="L950" s="114" t="s">
        <v>14487</v>
      </c>
    </row>
    <row r="951" spans="1:12" hidden="1" x14ac:dyDescent="0.2">
      <c r="A951" s="114" t="s">
        <v>13362</v>
      </c>
      <c r="D951" s="114" t="s">
        <v>16883</v>
      </c>
      <c r="E951" s="114">
        <f t="shared" si="14"/>
        <v>2801500191</v>
      </c>
      <c r="F951" s="114" t="s">
        <v>15709</v>
      </c>
      <c r="G951" s="114" t="s">
        <v>8643</v>
      </c>
      <c r="H951" s="114" t="s">
        <v>14482</v>
      </c>
      <c r="I951" s="114" t="s">
        <v>16884</v>
      </c>
      <c r="K951" s="116">
        <v>36552</v>
      </c>
      <c r="L951" s="114" t="s">
        <v>14487</v>
      </c>
    </row>
    <row r="952" spans="1:12" hidden="1" x14ac:dyDescent="0.2">
      <c r="A952" s="114" t="s">
        <v>13362</v>
      </c>
      <c r="D952" s="114" t="s">
        <v>16885</v>
      </c>
      <c r="E952" s="114">
        <f t="shared" si="14"/>
        <v>2801500192</v>
      </c>
      <c r="F952" s="114" t="s">
        <v>15709</v>
      </c>
      <c r="G952" s="114" t="s">
        <v>8643</v>
      </c>
      <c r="H952" s="114" t="s">
        <v>14482</v>
      </c>
      <c r="I952" s="114" t="s">
        <v>16886</v>
      </c>
      <c r="K952" s="116">
        <v>36552</v>
      </c>
      <c r="L952" s="114" t="s">
        <v>14487</v>
      </c>
    </row>
    <row r="953" spans="1:12" hidden="1" x14ac:dyDescent="0.2">
      <c r="A953" s="114" t="s">
        <v>13362</v>
      </c>
      <c r="D953" s="114" t="s">
        <v>16887</v>
      </c>
      <c r="E953" s="114">
        <f t="shared" si="14"/>
        <v>2801500201</v>
      </c>
      <c r="F953" s="114" t="s">
        <v>15709</v>
      </c>
      <c r="G953" s="114" t="s">
        <v>8643</v>
      </c>
      <c r="H953" s="114" t="s">
        <v>14482</v>
      </c>
      <c r="I953" s="114" t="s">
        <v>16888</v>
      </c>
      <c r="K953" s="116">
        <v>36552</v>
      </c>
      <c r="L953" s="114" t="s">
        <v>14487</v>
      </c>
    </row>
    <row r="954" spans="1:12" hidden="1" x14ac:dyDescent="0.2">
      <c r="A954" s="114" t="s">
        <v>13362</v>
      </c>
      <c r="D954" s="114" t="s">
        <v>16889</v>
      </c>
      <c r="E954" s="114">
        <f t="shared" si="14"/>
        <v>2801500202</v>
      </c>
      <c r="F954" s="114" t="s">
        <v>15709</v>
      </c>
      <c r="G954" s="114" t="s">
        <v>8643</v>
      </c>
      <c r="H954" s="114" t="s">
        <v>14482</v>
      </c>
      <c r="I954" s="114" t="s">
        <v>16890</v>
      </c>
      <c r="K954" s="116">
        <v>36552</v>
      </c>
      <c r="L954" s="114" t="s">
        <v>14487</v>
      </c>
    </row>
    <row r="955" spans="1:12" hidden="1" x14ac:dyDescent="0.2">
      <c r="A955" s="114" t="s">
        <v>13362</v>
      </c>
      <c r="D955" s="114" t="s">
        <v>16891</v>
      </c>
      <c r="E955" s="114">
        <f t="shared" si="14"/>
        <v>2801500210</v>
      </c>
      <c r="F955" s="114" t="s">
        <v>15709</v>
      </c>
      <c r="G955" s="114" t="s">
        <v>8643</v>
      </c>
      <c r="H955" s="114" t="s">
        <v>14482</v>
      </c>
      <c r="I955" s="114" t="s">
        <v>16892</v>
      </c>
      <c r="K955" s="116">
        <v>36552</v>
      </c>
      <c r="L955" s="114" t="s">
        <v>14487</v>
      </c>
    </row>
    <row r="956" spans="1:12" hidden="1" x14ac:dyDescent="0.2">
      <c r="A956" s="114" t="s">
        <v>13362</v>
      </c>
      <c r="D956" s="114" t="s">
        <v>16893</v>
      </c>
      <c r="E956" s="114">
        <f t="shared" si="14"/>
        <v>2801500220</v>
      </c>
      <c r="F956" s="114" t="s">
        <v>15709</v>
      </c>
      <c r="G956" s="114" t="s">
        <v>8643</v>
      </c>
      <c r="H956" s="114" t="s">
        <v>14482</v>
      </c>
      <c r="I956" s="114" t="s">
        <v>15389</v>
      </c>
      <c r="K956" s="116">
        <v>36552</v>
      </c>
      <c r="L956" s="114" t="s">
        <v>14487</v>
      </c>
    </row>
    <row r="957" spans="1:12" hidden="1" x14ac:dyDescent="0.2">
      <c r="A957" s="114" t="s">
        <v>13362</v>
      </c>
      <c r="D957" s="114" t="s">
        <v>15390</v>
      </c>
      <c r="E957" s="114">
        <f t="shared" si="14"/>
        <v>2801500230</v>
      </c>
      <c r="F957" s="114" t="s">
        <v>15709</v>
      </c>
      <c r="G957" s="114" t="s">
        <v>8643</v>
      </c>
      <c r="H957" s="114" t="s">
        <v>14482</v>
      </c>
      <c r="I957" s="114" t="s">
        <v>15391</v>
      </c>
      <c r="K957" s="116">
        <v>36552</v>
      </c>
      <c r="L957" s="114" t="s">
        <v>14487</v>
      </c>
    </row>
    <row r="958" spans="1:12" hidden="1" x14ac:dyDescent="0.2">
      <c r="A958" s="114" t="s">
        <v>13362</v>
      </c>
      <c r="D958" s="114" t="s">
        <v>15392</v>
      </c>
      <c r="E958" s="114">
        <f t="shared" si="14"/>
        <v>2801500240</v>
      </c>
      <c r="F958" s="114" t="s">
        <v>15709</v>
      </c>
      <c r="G958" s="114" t="s">
        <v>8643</v>
      </c>
      <c r="H958" s="114" t="s">
        <v>14482</v>
      </c>
      <c r="I958" s="114" t="s">
        <v>15393</v>
      </c>
      <c r="K958" s="116">
        <v>36552</v>
      </c>
      <c r="L958" s="114" t="s">
        <v>14487</v>
      </c>
    </row>
    <row r="959" spans="1:12" hidden="1" x14ac:dyDescent="0.2">
      <c r="A959" s="114" t="s">
        <v>13362</v>
      </c>
      <c r="D959" s="114" t="s">
        <v>15394</v>
      </c>
      <c r="E959" s="114">
        <f t="shared" si="14"/>
        <v>2801500250</v>
      </c>
      <c r="F959" s="114" t="s">
        <v>15709</v>
      </c>
      <c r="G959" s="114" t="s">
        <v>8643</v>
      </c>
      <c r="H959" s="114" t="s">
        <v>14482</v>
      </c>
      <c r="I959" s="114" t="s">
        <v>15395</v>
      </c>
      <c r="K959" s="116">
        <v>36552</v>
      </c>
      <c r="L959" s="114" t="s">
        <v>14487</v>
      </c>
    </row>
    <row r="960" spans="1:12" hidden="1" x14ac:dyDescent="0.2">
      <c r="A960" s="114" t="s">
        <v>13362</v>
      </c>
      <c r="D960" s="114" t="s">
        <v>15396</v>
      </c>
      <c r="E960" s="114">
        <f t="shared" si="14"/>
        <v>2801500261</v>
      </c>
      <c r="F960" s="114" t="s">
        <v>15709</v>
      </c>
      <c r="G960" s="114" t="s">
        <v>8643</v>
      </c>
      <c r="H960" s="114" t="s">
        <v>14482</v>
      </c>
      <c r="I960" s="114" t="s">
        <v>15397</v>
      </c>
      <c r="K960" s="116">
        <v>36552</v>
      </c>
      <c r="L960" s="114" t="s">
        <v>14487</v>
      </c>
    </row>
    <row r="961" spans="1:12" hidden="1" x14ac:dyDescent="0.2">
      <c r="A961" s="114" t="s">
        <v>13362</v>
      </c>
      <c r="D961" s="114" t="s">
        <v>15398</v>
      </c>
      <c r="E961" s="114">
        <f t="shared" si="14"/>
        <v>2801500262</v>
      </c>
      <c r="F961" s="114" t="s">
        <v>15709</v>
      </c>
      <c r="G961" s="114" t="s">
        <v>8643</v>
      </c>
      <c r="H961" s="114" t="s">
        <v>14482</v>
      </c>
      <c r="I961" s="114" t="s">
        <v>15399</v>
      </c>
      <c r="K961" s="116">
        <v>36552</v>
      </c>
      <c r="L961" s="114" t="s">
        <v>14487</v>
      </c>
    </row>
    <row r="962" spans="1:12" hidden="1" x14ac:dyDescent="0.2">
      <c r="A962" s="114" t="s">
        <v>13362</v>
      </c>
      <c r="D962" s="114" t="s">
        <v>15400</v>
      </c>
      <c r="E962" s="114">
        <f t="shared" ref="E962:E1025" si="15">VALUE(D962)</f>
        <v>2801500300</v>
      </c>
      <c r="F962" s="114" t="s">
        <v>15709</v>
      </c>
      <c r="G962" s="114" t="s">
        <v>8643</v>
      </c>
      <c r="H962" s="114" t="s">
        <v>14482</v>
      </c>
      <c r="I962" s="114" t="s">
        <v>15401</v>
      </c>
      <c r="K962" s="116">
        <v>36552</v>
      </c>
      <c r="L962" s="114" t="s">
        <v>14487</v>
      </c>
    </row>
    <row r="963" spans="1:12" hidden="1" x14ac:dyDescent="0.2">
      <c r="A963" s="114" t="s">
        <v>13362</v>
      </c>
      <c r="D963" s="114" t="s">
        <v>15402</v>
      </c>
      <c r="E963" s="114">
        <f t="shared" si="15"/>
        <v>2801500310</v>
      </c>
      <c r="F963" s="114" t="s">
        <v>15709</v>
      </c>
      <c r="G963" s="114" t="s">
        <v>8643</v>
      </c>
      <c r="H963" s="114" t="s">
        <v>14482</v>
      </c>
      <c r="I963" s="114" t="s">
        <v>15403</v>
      </c>
      <c r="K963" s="116">
        <v>36552</v>
      </c>
      <c r="L963" s="114" t="s">
        <v>14487</v>
      </c>
    </row>
    <row r="964" spans="1:12" hidden="1" x14ac:dyDescent="0.2">
      <c r="A964" s="114" t="s">
        <v>13362</v>
      </c>
      <c r="D964" s="114" t="s">
        <v>15404</v>
      </c>
      <c r="E964" s="114">
        <f t="shared" si="15"/>
        <v>2801500320</v>
      </c>
      <c r="F964" s="114" t="s">
        <v>15709</v>
      </c>
      <c r="G964" s="114" t="s">
        <v>8643</v>
      </c>
      <c r="H964" s="114" t="s">
        <v>14482</v>
      </c>
      <c r="I964" s="114" t="s">
        <v>15405</v>
      </c>
      <c r="K964" s="116">
        <v>36552</v>
      </c>
      <c r="L964" s="114" t="s">
        <v>14487</v>
      </c>
    </row>
    <row r="965" spans="1:12" hidden="1" x14ac:dyDescent="0.2">
      <c r="A965" s="114" t="s">
        <v>13362</v>
      </c>
      <c r="D965" s="114" t="s">
        <v>15406</v>
      </c>
      <c r="E965" s="114">
        <f t="shared" si="15"/>
        <v>2801500330</v>
      </c>
      <c r="F965" s="114" t="s">
        <v>15709</v>
      </c>
      <c r="G965" s="114" t="s">
        <v>8643</v>
      </c>
      <c r="H965" s="114" t="s">
        <v>14482</v>
      </c>
      <c r="I965" s="114" t="s">
        <v>15407</v>
      </c>
      <c r="K965" s="116">
        <v>36552</v>
      </c>
      <c r="L965" s="114" t="s">
        <v>14487</v>
      </c>
    </row>
    <row r="966" spans="1:12" hidden="1" x14ac:dyDescent="0.2">
      <c r="A966" s="114" t="s">
        <v>13362</v>
      </c>
      <c r="D966" s="114" t="s">
        <v>15408</v>
      </c>
      <c r="E966" s="114">
        <f t="shared" si="15"/>
        <v>2801500340</v>
      </c>
      <c r="F966" s="114" t="s">
        <v>15709</v>
      </c>
      <c r="G966" s="114" t="s">
        <v>8643</v>
      </c>
      <c r="H966" s="114" t="s">
        <v>14482</v>
      </c>
      <c r="I966" s="114" t="s">
        <v>15409</v>
      </c>
      <c r="K966" s="116">
        <v>36552</v>
      </c>
      <c r="L966" s="114" t="s">
        <v>14487</v>
      </c>
    </row>
    <row r="967" spans="1:12" hidden="1" x14ac:dyDescent="0.2">
      <c r="A967" s="114" t="s">
        <v>13362</v>
      </c>
      <c r="D967" s="114" t="s">
        <v>15410</v>
      </c>
      <c r="E967" s="114">
        <f t="shared" si="15"/>
        <v>2801500350</v>
      </c>
      <c r="F967" s="114" t="s">
        <v>15709</v>
      </c>
      <c r="G967" s="114" t="s">
        <v>8643</v>
      </c>
      <c r="H967" s="114" t="s">
        <v>14482</v>
      </c>
      <c r="I967" s="114" t="s">
        <v>15411</v>
      </c>
      <c r="K967" s="116">
        <v>36552</v>
      </c>
      <c r="L967" s="114" t="s">
        <v>14487</v>
      </c>
    </row>
    <row r="968" spans="1:12" hidden="1" x14ac:dyDescent="0.2">
      <c r="A968" s="114" t="s">
        <v>13362</v>
      </c>
      <c r="D968" s="114" t="s">
        <v>15412</v>
      </c>
      <c r="E968" s="114">
        <f t="shared" si="15"/>
        <v>2801500360</v>
      </c>
      <c r="F968" s="114" t="s">
        <v>15709</v>
      </c>
      <c r="G968" s="114" t="s">
        <v>8643</v>
      </c>
      <c r="H968" s="114" t="s">
        <v>14482</v>
      </c>
      <c r="I968" s="114" t="s">
        <v>15413</v>
      </c>
      <c r="K968" s="116">
        <v>36552</v>
      </c>
      <c r="L968" s="114" t="s">
        <v>14487</v>
      </c>
    </row>
    <row r="969" spans="1:12" hidden="1" x14ac:dyDescent="0.2">
      <c r="A969" s="114" t="s">
        <v>13362</v>
      </c>
      <c r="D969" s="114" t="s">
        <v>15414</v>
      </c>
      <c r="E969" s="114">
        <f t="shared" si="15"/>
        <v>2801500370</v>
      </c>
      <c r="F969" s="114" t="s">
        <v>15709</v>
      </c>
      <c r="G969" s="114" t="s">
        <v>8643</v>
      </c>
      <c r="H969" s="114" t="s">
        <v>14482</v>
      </c>
      <c r="I969" s="114" t="s">
        <v>15415</v>
      </c>
      <c r="K969" s="116">
        <v>36552</v>
      </c>
      <c r="L969" s="114" t="s">
        <v>14487</v>
      </c>
    </row>
    <row r="970" spans="1:12" hidden="1" x14ac:dyDescent="0.2">
      <c r="A970" s="114" t="s">
        <v>13362</v>
      </c>
      <c r="D970" s="114" t="s">
        <v>15416</v>
      </c>
      <c r="E970" s="114">
        <f t="shared" si="15"/>
        <v>2801500380</v>
      </c>
      <c r="F970" s="114" t="s">
        <v>15709</v>
      </c>
      <c r="G970" s="114" t="s">
        <v>8643</v>
      </c>
      <c r="H970" s="114" t="s">
        <v>14482</v>
      </c>
      <c r="I970" s="114" t="s">
        <v>15417</v>
      </c>
      <c r="K970" s="116">
        <v>36552</v>
      </c>
      <c r="L970" s="114" t="s">
        <v>14487</v>
      </c>
    </row>
    <row r="971" spans="1:12" hidden="1" x14ac:dyDescent="0.2">
      <c r="A971" s="114" t="s">
        <v>13362</v>
      </c>
      <c r="D971" s="114" t="s">
        <v>15418</v>
      </c>
      <c r="E971" s="114">
        <f t="shared" si="15"/>
        <v>2801500390</v>
      </c>
      <c r="F971" s="114" t="s">
        <v>15709</v>
      </c>
      <c r="G971" s="114" t="s">
        <v>8643</v>
      </c>
      <c r="H971" s="114" t="s">
        <v>14482</v>
      </c>
      <c r="I971" s="114" t="s">
        <v>15419</v>
      </c>
      <c r="K971" s="116">
        <v>36552</v>
      </c>
      <c r="L971" s="114" t="s">
        <v>14487</v>
      </c>
    </row>
    <row r="972" spans="1:12" hidden="1" x14ac:dyDescent="0.2">
      <c r="A972" s="114" t="s">
        <v>13362</v>
      </c>
      <c r="D972" s="114" t="s">
        <v>15420</v>
      </c>
      <c r="E972" s="114">
        <f t="shared" si="15"/>
        <v>2801500400</v>
      </c>
      <c r="F972" s="114" t="s">
        <v>15709</v>
      </c>
      <c r="G972" s="114" t="s">
        <v>8643</v>
      </c>
      <c r="H972" s="114" t="s">
        <v>14482</v>
      </c>
      <c r="I972" s="114" t="s">
        <v>15421</v>
      </c>
      <c r="K972" s="116">
        <v>36552</v>
      </c>
      <c r="L972" s="114" t="s">
        <v>14487</v>
      </c>
    </row>
    <row r="973" spans="1:12" hidden="1" x14ac:dyDescent="0.2">
      <c r="A973" s="114" t="s">
        <v>13362</v>
      </c>
      <c r="D973" s="114" t="s">
        <v>15422</v>
      </c>
      <c r="E973" s="114">
        <f t="shared" si="15"/>
        <v>2801500410</v>
      </c>
      <c r="F973" s="114" t="s">
        <v>15709</v>
      </c>
      <c r="G973" s="114" t="s">
        <v>8643</v>
      </c>
      <c r="H973" s="114" t="s">
        <v>14482</v>
      </c>
      <c r="I973" s="114" t="s">
        <v>15423</v>
      </c>
      <c r="K973" s="116">
        <v>36552</v>
      </c>
      <c r="L973" s="114" t="s">
        <v>14487</v>
      </c>
    </row>
    <row r="974" spans="1:12" hidden="1" x14ac:dyDescent="0.2">
      <c r="A974" s="114" t="s">
        <v>13362</v>
      </c>
      <c r="D974" s="114" t="s">
        <v>15424</v>
      </c>
      <c r="E974" s="114">
        <f t="shared" si="15"/>
        <v>2801500420</v>
      </c>
      <c r="F974" s="114" t="s">
        <v>15709</v>
      </c>
      <c r="G974" s="114" t="s">
        <v>8643</v>
      </c>
      <c r="H974" s="114" t="s">
        <v>14482</v>
      </c>
      <c r="I974" s="114" t="s">
        <v>15425</v>
      </c>
      <c r="K974" s="116">
        <v>36552</v>
      </c>
      <c r="L974" s="114" t="s">
        <v>14487</v>
      </c>
    </row>
    <row r="975" spans="1:12" hidden="1" x14ac:dyDescent="0.2">
      <c r="A975" s="114" t="s">
        <v>13362</v>
      </c>
      <c r="D975" s="114" t="s">
        <v>15426</v>
      </c>
      <c r="E975" s="114">
        <f t="shared" si="15"/>
        <v>2801500430</v>
      </c>
      <c r="F975" s="114" t="s">
        <v>15709</v>
      </c>
      <c r="G975" s="114" t="s">
        <v>8643</v>
      </c>
      <c r="H975" s="114" t="s">
        <v>14482</v>
      </c>
      <c r="I975" s="114" t="s">
        <v>15427</v>
      </c>
      <c r="K975" s="116">
        <v>36552</v>
      </c>
      <c r="L975" s="114" t="s">
        <v>14487</v>
      </c>
    </row>
    <row r="976" spans="1:12" hidden="1" x14ac:dyDescent="0.2">
      <c r="A976" s="114" t="s">
        <v>13362</v>
      </c>
      <c r="D976" s="114" t="s">
        <v>15428</v>
      </c>
      <c r="E976" s="114">
        <f t="shared" si="15"/>
        <v>2801500440</v>
      </c>
      <c r="F976" s="114" t="s">
        <v>15709</v>
      </c>
      <c r="G976" s="114" t="s">
        <v>8643</v>
      </c>
      <c r="H976" s="114" t="s">
        <v>14482</v>
      </c>
      <c r="I976" s="114" t="s">
        <v>15429</v>
      </c>
      <c r="K976" s="116">
        <v>36552</v>
      </c>
      <c r="L976" s="114" t="s">
        <v>14487</v>
      </c>
    </row>
    <row r="977" spans="1:12" hidden="1" x14ac:dyDescent="0.2">
      <c r="A977" s="114" t="s">
        <v>13362</v>
      </c>
      <c r="D977" s="114" t="s">
        <v>15430</v>
      </c>
      <c r="E977" s="114">
        <f t="shared" si="15"/>
        <v>2801500450</v>
      </c>
      <c r="F977" s="114" t="s">
        <v>15709</v>
      </c>
      <c r="G977" s="114" t="s">
        <v>8643</v>
      </c>
      <c r="H977" s="114" t="s">
        <v>14482</v>
      </c>
      <c r="I977" s="114" t="s">
        <v>15431</v>
      </c>
      <c r="J977" s="116">
        <v>37236</v>
      </c>
    </row>
    <row r="978" spans="1:12" hidden="1" x14ac:dyDescent="0.2">
      <c r="A978" s="114" t="s">
        <v>13362</v>
      </c>
      <c r="D978" s="114" t="s">
        <v>15432</v>
      </c>
      <c r="E978" s="114">
        <f t="shared" si="15"/>
        <v>2801500500</v>
      </c>
      <c r="F978" s="114" t="s">
        <v>15709</v>
      </c>
      <c r="G978" s="114" t="s">
        <v>8643</v>
      </c>
      <c r="H978" s="114" t="s">
        <v>14482</v>
      </c>
      <c r="I978" s="114" t="s">
        <v>15433</v>
      </c>
      <c r="K978" s="116">
        <v>36552</v>
      </c>
      <c r="L978" s="114" t="s">
        <v>14487</v>
      </c>
    </row>
    <row r="979" spans="1:12" hidden="1" x14ac:dyDescent="0.2">
      <c r="A979" s="114" t="s">
        <v>13362</v>
      </c>
      <c r="D979" s="114" t="s">
        <v>15434</v>
      </c>
      <c r="E979" s="114">
        <f t="shared" si="15"/>
        <v>2801500600</v>
      </c>
      <c r="F979" s="114" t="s">
        <v>15709</v>
      </c>
      <c r="G979" s="114" t="s">
        <v>8643</v>
      </c>
      <c r="H979" s="114" t="s">
        <v>14482</v>
      </c>
      <c r="I979" s="114" t="s">
        <v>15435</v>
      </c>
      <c r="K979" s="116">
        <v>36552</v>
      </c>
      <c r="L979" s="114" t="s">
        <v>14487</v>
      </c>
    </row>
    <row r="980" spans="1:12" hidden="1" x14ac:dyDescent="0.2">
      <c r="A980" s="114" t="s">
        <v>13362</v>
      </c>
      <c r="D980" s="114" t="s">
        <v>15436</v>
      </c>
      <c r="E980" s="114">
        <f t="shared" si="15"/>
        <v>2801500610</v>
      </c>
      <c r="F980" s="114" t="s">
        <v>15709</v>
      </c>
      <c r="G980" s="114" t="s">
        <v>8643</v>
      </c>
      <c r="H980" s="114" t="s">
        <v>14482</v>
      </c>
      <c r="I980" s="114" t="s">
        <v>15437</v>
      </c>
      <c r="K980" s="116">
        <v>36552</v>
      </c>
      <c r="L980" s="114" t="s">
        <v>14487</v>
      </c>
    </row>
    <row r="981" spans="1:12" hidden="1" x14ac:dyDescent="0.2">
      <c r="A981" s="114" t="s">
        <v>13362</v>
      </c>
      <c r="D981" s="114" t="s">
        <v>15438</v>
      </c>
      <c r="E981" s="114">
        <f t="shared" si="15"/>
        <v>2801500620</v>
      </c>
      <c r="F981" s="114" t="s">
        <v>15709</v>
      </c>
      <c r="G981" s="114" t="s">
        <v>8643</v>
      </c>
      <c r="H981" s="114" t="s">
        <v>14482</v>
      </c>
      <c r="I981" s="114" t="s">
        <v>15439</v>
      </c>
      <c r="K981" s="116">
        <v>36552</v>
      </c>
      <c r="L981" s="114" t="s">
        <v>14487</v>
      </c>
    </row>
    <row r="982" spans="1:12" hidden="1" x14ac:dyDescent="0.2">
      <c r="A982" s="114" t="s">
        <v>13362</v>
      </c>
      <c r="D982" s="114" t="s">
        <v>15440</v>
      </c>
      <c r="E982" s="114">
        <f t="shared" si="15"/>
        <v>2801501000</v>
      </c>
      <c r="F982" s="114" t="s">
        <v>15709</v>
      </c>
      <c r="G982" s="114" t="s">
        <v>8643</v>
      </c>
      <c r="H982" s="114" t="s">
        <v>15441</v>
      </c>
      <c r="I982" s="114" t="s">
        <v>14483</v>
      </c>
      <c r="J982" s="116">
        <v>36552</v>
      </c>
    </row>
    <row r="983" spans="1:12" hidden="1" x14ac:dyDescent="0.2">
      <c r="A983" s="114" t="s">
        <v>13362</v>
      </c>
      <c r="D983" s="114" t="s">
        <v>15442</v>
      </c>
      <c r="E983" s="114">
        <f t="shared" si="15"/>
        <v>2801501105</v>
      </c>
      <c r="F983" s="114" t="s">
        <v>15709</v>
      </c>
      <c r="G983" s="114" t="s">
        <v>8643</v>
      </c>
      <c r="H983" s="114" t="s">
        <v>15441</v>
      </c>
      <c r="I983" s="114" t="s">
        <v>15443</v>
      </c>
      <c r="J983" s="116">
        <v>36552</v>
      </c>
    </row>
    <row r="984" spans="1:12" hidden="1" x14ac:dyDescent="0.2">
      <c r="A984" s="114" t="s">
        <v>13362</v>
      </c>
      <c r="D984" s="114" t="s">
        <v>15444</v>
      </c>
      <c r="E984" s="114">
        <f t="shared" si="15"/>
        <v>2801501130</v>
      </c>
      <c r="F984" s="114" t="s">
        <v>15709</v>
      </c>
      <c r="G984" s="114" t="s">
        <v>8643</v>
      </c>
      <c r="H984" s="114" t="s">
        <v>15441</v>
      </c>
      <c r="I984" s="114" t="s">
        <v>15445</v>
      </c>
      <c r="J984" s="116">
        <v>36552</v>
      </c>
    </row>
    <row r="985" spans="1:12" hidden="1" x14ac:dyDescent="0.2">
      <c r="A985" s="114" t="s">
        <v>13362</v>
      </c>
      <c r="D985" s="114" t="s">
        <v>15446</v>
      </c>
      <c r="E985" s="114">
        <f t="shared" si="15"/>
        <v>2801501170</v>
      </c>
      <c r="F985" s="114" t="s">
        <v>15709</v>
      </c>
      <c r="G985" s="114" t="s">
        <v>8643</v>
      </c>
      <c r="H985" s="114" t="s">
        <v>15441</v>
      </c>
      <c r="I985" s="114" t="s">
        <v>15447</v>
      </c>
      <c r="J985" s="116">
        <v>36552</v>
      </c>
    </row>
    <row r="986" spans="1:12" hidden="1" x14ac:dyDescent="0.2">
      <c r="A986" s="114" t="s">
        <v>13362</v>
      </c>
      <c r="D986" s="114" t="s">
        <v>15448</v>
      </c>
      <c r="E986" s="114">
        <f t="shared" si="15"/>
        <v>2801501260</v>
      </c>
      <c r="F986" s="114" t="s">
        <v>15709</v>
      </c>
      <c r="G986" s="114" t="s">
        <v>8643</v>
      </c>
      <c r="H986" s="114" t="s">
        <v>15441</v>
      </c>
      <c r="I986" s="114" t="s">
        <v>15449</v>
      </c>
      <c r="J986" s="116">
        <v>36552</v>
      </c>
    </row>
    <row r="987" spans="1:12" hidden="1" x14ac:dyDescent="0.2">
      <c r="A987" s="114" t="s">
        <v>13362</v>
      </c>
      <c r="D987" s="114" t="s">
        <v>15450</v>
      </c>
      <c r="E987" s="114">
        <f t="shared" si="15"/>
        <v>2801501270</v>
      </c>
      <c r="F987" s="114" t="s">
        <v>15709</v>
      </c>
      <c r="G987" s="114" t="s">
        <v>8643</v>
      </c>
      <c r="H987" s="114" t="s">
        <v>15441</v>
      </c>
      <c r="I987" s="114" t="s">
        <v>15451</v>
      </c>
      <c r="J987" s="116">
        <v>36552</v>
      </c>
    </row>
    <row r="988" spans="1:12" hidden="1" x14ac:dyDescent="0.2">
      <c r="A988" s="114" t="s">
        <v>13362</v>
      </c>
      <c r="D988" s="114" t="s">
        <v>15452</v>
      </c>
      <c r="E988" s="114">
        <f t="shared" si="15"/>
        <v>2801502000</v>
      </c>
      <c r="F988" s="114" t="s">
        <v>15709</v>
      </c>
      <c r="G988" s="114" t="s">
        <v>8643</v>
      </c>
      <c r="H988" s="114" t="s">
        <v>16701</v>
      </c>
      <c r="I988" s="114" t="s">
        <v>14483</v>
      </c>
      <c r="J988" s="116">
        <v>36552</v>
      </c>
    </row>
    <row r="989" spans="1:12" hidden="1" x14ac:dyDescent="0.2">
      <c r="A989" s="114" t="s">
        <v>13362</v>
      </c>
      <c r="D989" s="114" t="s">
        <v>16702</v>
      </c>
      <c r="E989" s="114">
        <f t="shared" si="15"/>
        <v>2801502105</v>
      </c>
      <c r="F989" s="114" t="s">
        <v>15709</v>
      </c>
      <c r="G989" s="114" t="s">
        <v>8643</v>
      </c>
      <c r="H989" s="114" t="s">
        <v>16701</v>
      </c>
      <c r="I989" s="114" t="s">
        <v>15443</v>
      </c>
      <c r="J989" s="116">
        <v>36552</v>
      </c>
    </row>
    <row r="990" spans="1:12" hidden="1" x14ac:dyDescent="0.2">
      <c r="A990" s="114" t="s">
        <v>13362</v>
      </c>
      <c r="D990" s="114" t="s">
        <v>14665</v>
      </c>
      <c r="E990" s="114">
        <f t="shared" si="15"/>
        <v>2801502130</v>
      </c>
      <c r="F990" s="114" t="s">
        <v>15709</v>
      </c>
      <c r="G990" s="114" t="s">
        <v>8643</v>
      </c>
      <c r="H990" s="114" t="s">
        <v>16701</v>
      </c>
      <c r="I990" s="114" t="s">
        <v>15445</v>
      </c>
      <c r="J990" s="116">
        <v>36552</v>
      </c>
    </row>
    <row r="991" spans="1:12" hidden="1" x14ac:dyDescent="0.2">
      <c r="A991" s="114" t="s">
        <v>13362</v>
      </c>
      <c r="D991" s="114" t="s">
        <v>14666</v>
      </c>
      <c r="E991" s="114">
        <f t="shared" si="15"/>
        <v>2801502170</v>
      </c>
      <c r="F991" s="114" t="s">
        <v>15709</v>
      </c>
      <c r="G991" s="114" t="s">
        <v>8643</v>
      </c>
      <c r="H991" s="114" t="s">
        <v>16701</v>
      </c>
      <c r="I991" s="114" t="s">
        <v>15447</v>
      </c>
      <c r="J991" s="116">
        <v>36552</v>
      </c>
    </row>
    <row r="992" spans="1:12" hidden="1" x14ac:dyDescent="0.2">
      <c r="A992" s="114" t="s">
        <v>13362</v>
      </c>
      <c r="D992" s="114" t="s">
        <v>14667</v>
      </c>
      <c r="E992" s="114">
        <f t="shared" si="15"/>
        <v>2801502260</v>
      </c>
      <c r="F992" s="114" t="s">
        <v>15709</v>
      </c>
      <c r="G992" s="114" t="s">
        <v>8643</v>
      </c>
      <c r="H992" s="114" t="s">
        <v>16701</v>
      </c>
      <c r="I992" s="114" t="s">
        <v>15449</v>
      </c>
      <c r="J992" s="116">
        <v>36552</v>
      </c>
    </row>
    <row r="993" spans="1:12" hidden="1" x14ac:dyDescent="0.2">
      <c r="A993" s="114" t="s">
        <v>13362</v>
      </c>
      <c r="D993" s="114" t="s">
        <v>14668</v>
      </c>
      <c r="E993" s="114">
        <f t="shared" si="15"/>
        <v>2801502270</v>
      </c>
      <c r="F993" s="114" t="s">
        <v>15709</v>
      </c>
      <c r="G993" s="114" t="s">
        <v>8643</v>
      </c>
      <c r="H993" s="114" t="s">
        <v>16701</v>
      </c>
      <c r="I993" s="114" t="s">
        <v>15451</v>
      </c>
      <c r="J993" s="116">
        <v>36552</v>
      </c>
    </row>
    <row r="994" spans="1:12" hidden="1" x14ac:dyDescent="0.2">
      <c r="A994" s="114" t="s">
        <v>13362</v>
      </c>
      <c r="D994" s="114" t="s">
        <v>14669</v>
      </c>
      <c r="E994" s="114">
        <f t="shared" si="15"/>
        <v>2801520000</v>
      </c>
      <c r="F994" s="114" t="s">
        <v>15709</v>
      </c>
      <c r="G994" s="114" t="s">
        <v>8643</v>
      </c>
      <c r="H994" s="114" t="s">
        <v>14670</v>
      </c>
      <c r="I994" s="114" t="s">
        <v>14671</v>
      </c>
      <c r="K994" s="116">
        <v>36552</v>
      </c>
      <c r="L994" s="114" t="s">
        <v>14672</v>
      </c>
    </row>
    <row r="995" spans="1:12" hidden="1" x14ac:dyDescent="0.2">
      <c r="A995" s="114" t="s">
        <v>13362</v>
      </c>
      <c r="D995" s="114" t="s">
        <v>14673</v>
      </c>
      <c r="E995" s="114">
        <f t="shared" si="15"/>
        <v>2801520004</v>
      </c>
      <c r="F995" s="114" t="s">
        <v>15709</v>
      </c>
      <c r="G995" s="114" t="s">
        <v>8643</v>
      </c>
      <c r="H995" s="114" t="s">
        <v>14670</v>
      </c>
      <c r="I995" s="114" t="s">
        <v>14674</v>
      </c>
      <c r="J995" s="116">
        <v>36552</v>
      </c>
    </row>
    <row r="996" spans="1:12" hidden="1" x14ac:dyDescent="0.2">
      <c r="A996" s="114" t="s">
        <v>13362</v>
      </c>
      <c r="D996" s="114" t="s">
        <v>14675</v>
      </c>
      <c r="E996" s="114">
        <f t="shared" si="15"/>
        <v>2801520006</v>
      </c>
      <c r="F996" s="114" t="s">
        <v>15709</v>
      </c>
      <c r="G996" s="114" t="s">
        <v>8643</v>
      </c>
      <c r="H996" s="114" t="s">
        <v>14670</v>
      </c>
      <c r="I996" s="114" t="s">
        <v>16175</v>
      </c>
      <c r="J996" s="116">
        <v>36552</v>
      </c>
    </row>
    <row r="997" spans="1:12" hidden="1" x14ac:dyDescent="0.2">
      <c r="A997" s="114" t="s">
        <v>13362</v>
      </c>
      <c r="D997" s="114" t="s">
        <v>14676</v>
      </c>
      <c r="E997" s="114">
        <f t="shared" si="15"/>
        <v>2801520010</v>
      </c>
      <c r="F997" s="114" t="s">
        <v>15709</v>
      </c>
      <c r="G997" s="114" t="s">
        <v>8643</v>
      </c>
      <c r="H997" s="114" t="s">
        <v>14670</v>
      </c>
      <c r="I997" s="114" t="s">
        <v>14677</v>
      </c>
      <c r="J997" s="116">
        <v>36552</v>
      </c>
    </row>
    <row r="998" spans="1:12" hidden="1" x14ac:dyDescent="0.2">
      <c r="A998" s="114" t="s">
        <v>13362</v>
      </c>
      <c r="B998" s="114"/>
      <c r="D998" s="114" t="s">
        <v>14678</v>
      </c>
      <c r="E998" s="114">
        <f t="shared" si="15"/>
        <v>2801600000</v>
      </c>
      <c r="F998" s="114" t="s">
        <v>15709</v>
      </c>
      <c r="G998" s="114" t="s">
        <v>8643</v>
      </c>
      <c r="H998" s="114" t="s">
        <v>14679</v>
      </c>
      <c r="I998" s="114" t="s">
        <v>15176</v>
      </c>
    </row>
    <row r="999" spans="1:12" hidden="1" x14ac:dyDescent="0.2">
      <c r="A999" s="114" t="s">
        <v>13362</v>
      </c>
      <c r="D999" s="114" t="s">
        <v>14680</v>
      </c>
      <c r="E999" s="114">
        <f t="shared" si="15"/>
        <v>2801700001</v>
      </c>
      <c r="F999" s="114" t="s">
        <v>15709</v>
      </c>
      <c r="G999" s="114" t="s">
        <v>8643</v>
      </c>
      <c r="H999" s="114" t="s">
        <v>14681</v>
      </c>
      <c r="I999" s="114" t="s">
        <v>14682</v>
      </c>
      <c r="J999" s="116">
        <v>36504</v>
      </c>
    </row>
    <row r="1000" spans="1:12" hidden="1" x14ac:dyDescent="0.2">
      <c r="A1000" s="114" t="s">
        <v>13362</v>
      </c>
      <c r="D1000" s="114" t="s">
        <v>14683</v>
      </c>
      <c r="E1000" s="114">
        <f t="shared" si="15"/>
        <v>2801700002</v>
      </c>
      <c r="F1000" s="114" t="s">
        <v>15709</v>
      </c>
      <c r="G1000" s="114" t="s">
        <v>8643</v>
      </c>
      <c r="H1000" s="114" t="s">
        <v>14681</v>
      </c>
      <c r="I1000" s="114" t="s">
        <v>14684</v>
      </c>
      <c r="J1000" s="116">
        <v>36504</v>
      </c>
      <c r="K1000" s="116">
        <v>37544</v>
      </c>
      <c r="L1000" s="114" t="s">
        <v>14685</v>
      </c>
    </row>
    <row r="1001" spans="1:12" hidden="1" x14ac:dyDescent="0.2">
      <c r="A1001" s="114" t="s">
        <v>13362</v>
      </c>
      <c r="D1001" s="114" t="s">
        <v>14686</v>
      </c>
      <c r="E1001" s="114">
        <f t="shared" si="15"/>
        <v>2801700003</v>
      </c>
      <c r="F1001" s="114" t="s">
        <v>15709</v>
      </c>
      <c r="G1001" s="114" t="s">
        <v>8643</v>
      </c>
      <c r="H1001" s="114" t="s">
        <v>14681</v>
      </c>
      <c r="I1001" s="114" t="s">
        <v>14687</v>
      </c>
      <c r="J1001" s="116">
        <v>36504</v>
      </c>
    </row>
    <row r="1002" spans="1:12" hidden="1" x14ac:dyDescent="0.2">
      <c r="A1002" s="114" t="s">
        <v>13362</v>
      </c>
      <c r="D1002" s="114" t="s">
        <v>14688</v>
      </c>
      <c r="E1002" s="114">
        <f t="shared" si="15"/>
        <v>2801700004</v>
      </c>
      <c r="F1002" s="114" t="s">
        <v>15709</v>
      </c>
      <c r="G1002" s="114" t="s">
        <v>8643</v>
      </c>
      <c r="H1002" s="114" t="s">
        <v>14681</v>
      </c>
      <c r="I1002" s="114" t="s">
        <v>14689</v>
      </c>
      <c r="J1002" s="116">
        <v>36504</v>
      </c>
    </row>
    <row r="1003" spans="1:12" hidden="1" x14ac:dyDescent="0.2">
      <c r="A1003" s="114" t="s">
        <v>13362</v>
      </c>
      <c r="D1003" s="114" t="s">
        <v>14690</v>
      </c>
      <c r="E1003" s="114">
        <f t="shared" si="15"/>
        <v>2801700005</v>
      </c>
      <c r="F1003" s="114" t="s">
        <v>15709</v>
      </c>
      <c r="G1003" s="114" t="s">
        <v>8643</v>
      </c>
      <c r="H1003" s="114" t="s">
        <v>14681</v>
      </c>
      <c r="I1003" s="114" t="s">
        <v>14691</v>
      </c>
      <c r="J1003" s="116">
        <v>36504</v>
      </c>
    </row>
    <row r="1004" spans="1:12" hidden="1" x14ac:dyDescent="0.2">
      <c r="A1004" s="114" t="s">
        <v>13362</v>
      </c>
      <c r="D1004" s="114" t="s">
        <v>14692</v>
      </c>
      <c r="E1004" s="114">
        <f t="shared" si="15"/>
        <v>2801700006</v>
      </c>
      <c r="F1004" s="114" t="s">
        <v>15709</v>
      </c>
      <c r="G1004" s="114" t="s">
        <v>8643</v>
      </c>
      <c r="H1004" s="114" t="s">
        <v>14681</v>
      </c>
      <c r="I1004" s="114" t="s">
        <v>14693</v>
      </c>
      <c r="J1004" s="116">
        <v>36504</v>
      </c>
    </row>
    <row r="1005" spans="1:12" hidden="1" x14ac:dyDescent="0.2">
      <c r="A1005" s="114" t="s">
        <v>13362</v>
      </c>
      <c r="D1005" s="114" t="s">
        <v>14694</v>
      </c>
      <c r="E1005" s="114">
        <f t="shared" si="15"/>
        <v>2801700007</v>
      </c>
      <c r="F1005" s="114" t="s">
        <v>15709</v>
      </c>
      <c r="G1005" s="114" t="s">
        <v>8643</v>
      </c>
      <c r="H1005" s="114" t="s">
        <v>14681</v>
      </c>
      <c r="I1005" s="114" t="s">
        <v>14695</v>
      </c>
      <c r="J1005" s="116">
        <v>36504</v>
      </c>
    </row>
    <row r="1006" spans="1:12" hidden="1" x14ac:dyDescent="0.2">
      <c r="A1006" s="114" t="s">
        <v>13362</v>
      </c>
      <c r="D1006" s="114" t="s">
        <v>14696</v>
      </c>
      <c r="E1006" s="114">
        <f t="shared" si="15"/>
        <v>2801700008</v>
      </c>
      <c r="F1006" s="114" t="s">
        <v>15709</v>
      </c>
      <c r="G1006" s="114" t="s">
        <v>8643</v>
      </c>
      <c r="H1006" s="114" t="s">
        <v>14681</v>
      </c>
      <c r="I1006" s="114" t="s">
        <v>14697</v>
      </c>
      <c r="J1006" s="116">
        <v>36504</v>
      </c>
    </row>
    <row r="1007" spans="1:12" hidden="1" x14ac:dyDescent="0.2">
      <c r="A1007" s="114" t="s">
        <v>13362</v>
      </c>
      <c r="D1007" s="114" t="s">
        <v>14698</v>
      </c>
      <c r="E1007" s="114">
        <f t="shared" si="15"/>
        <v>2801700009</v>
      </c>
      <c r="F1007" s="114" t="s">
        <v>15709</v>
      </c>
      <c r="G1007" s="114" t="s">
        <v>8643</v>
      </c>
      <c r="H1007" s="114" t="s">
        <v>14681</v>
      </c>
      <c r="I1007" s="114" t="s">
        <v>14699</v>
      </c>
      <c r="J1007" s="116">
        <v>36504</v>
      </c>
      <c r="K1007" s="116">
        <v>37544</v>
      </c>
      <c r="L1007" s="114" t="s">
        <v>14700</v>
      </c>
    </row>
    <row r="1008" spans="1:12" hidden="1" x14ac:dyDescent="0.2">
      <c r="A1008" s="114" t="s">
        <v>13362</v>
      </c>
      <c r="D1008" s="114" t="s">
        <v>14701</v>
      </c>
      <c r="E1008" s="114">
        <f t="shared" si="15"/>
        <v>2801700010</v>
      </c>
      <c r="F1008" s="114" t="s">
        <v>15709</v>
      </c>
      <c r="G1008" s="114" t="s">
        <v>8643</v>
      </c>
      <c r="H1008" s="114" t="s">
        <v>14681</v>
      </c>
      <c r="I1008" s="114" t="s">
        <v>14702</v>
      </c>
      <c r="J1008" s="116">
        <v>36504</v>
      </c>
      <c r="K1008" s="116">
        <v>37544</v>
      </c>
      <c r="L1008" s="114" t="s">
        <v>14703</v>
      </c>
    </row>
    <row r="1009" spans="1:12" hidden="1" x14ac:dyDescent="0.2">
      <c r="A1009" s="114" t="s">
        <v>13362</v>
      </c>
      <c r="D1009" s="114" t="s">
        <v>14704</v>
      </c>
      <c r="E1009" s="114">
        <f t="shared" si="15"/>
        <v>2801700011</v>
      </c>
      <c r="F1009" s="114" t="s">
        <v>15709</v>
      </c>
      <c r="G1009" s="114" t="s">
        <v>8643</v>
      </c>
      <c r="H1009" s="114" t="s">
        <v>14681</v>
      </c>
      <c r="I1009" s="114" t="s">
        <v>14705</v>
      </c>
      <c r="J1009" s="116">
        <v>37544</v>
      </c>
    </row>
    <row r="1010" spans="1:12" hidden="1" x14ac:dyDescent="0.2">
      <c r="A1010" s="114" t="s">
        <v>13362</v>
      </c>
      <c r="D1010" s="114" t="s">
        <v>14706</v>
      </c>
      <c r="E1010" s="114">
        <f t="shared" si="15"/>
        <v>2801700012</v>
      </c>
      <c r="F1010" s="114" t="s">
        <v>15709</v>
      </c>
      <c r="G1010" s="114" t="s">
        <v>8643</v>
      </c>
      <c r="H1010" s="114" t="s">
        <v>14681</v>
      </c>
      <c r="I1010" s="114" t="s">
        <v>14707</v>
      </c>
      <c r="J1010" s="116">
        <v>37544</v>
      </c>
    </row>
    <row r="1011" spans="1:12" hidden="1" x14ac:dyDescent="0.2">
      <c r="A1011" s="114" t="s">
        <v>13362</v>
      </c>
      <c r="D1011" s="114" t="s">
        <v>14708</v>
      </c>
      <c r="E1011" s="114">
        <f t="shared" si="15"/>
        <v>2801700013</v>
      </c>
      <c r="F1011" s="114" t="s">
        <v>15709</v>
      </c>
      <c r="G1011" s="114" t="s">
        <v>8643</v>
      </c>
      <c r="H1011" s="114" t="s">
        <v>14681</v>
      </c>
      <c r="I1011" s="114" t="s">
        <v>14709</v>
      </c>
      <c r="J1011" s="116">
        <v>37544</v>
      </c>
    </row>
    <row r="1012" spans="1:12" hidden="1" x14ac:dyDescent="0.2">
      <c r="A1012" s="114" t="s">
        <v>13362</v>
      </c>
      <c r="D1012" s="114" t="s">
        <v>14710</v>
      </c>
      <c r="E1012" s="114">
        <f t="shared" si="15"/>
        <v>2801700014</v>
      </c>
      <c r="F1012" s="114" t="s">
        <v>15709</v>
      </c>
      <c r="G1012" s="114" t="s">
        <v>8643</v>
      </c>
      <c r="H1012" s="114" t="s">
        <v>14681</v>
      </c>
      <c r="I1012" s="114" t="s">
        <v>14711</v>
      </c>
      <c r="J1012" s="116">
        <v>37544</v>
      </c>
    </row>
    <row r="1013" spans="1:12" hidden="1" x14ac:dyDescent="0.2">
      <c r="A1013" s="114" t="s">
        <v>13362</v>
      </c>
      <c r="D1013" s="114" t="s">
        <v>14712</v>
      </c>
      <c r="E1013" s="114">
        <f t="shared" si="15"/>
        <v>2801700015</v>
      </c>
      <c r="F1013" s="114" t="s">
        <v>15709</v>
      </c>
      <c r="G1013" s="114" t="s">
        <v>8643</v>
      </c>
      <c r="H1013" s="114" t="s">
        <v>14681</v>
      </c>
      <c r="I1013" s="114" t="s">
        <v>14713</v>
      </c>
      <c r="J1013" s="116">
        <v>37544</v>
      </c>
    </row>
    <row r="1014" spans="1:12" hidden="1" x14ac:dyDescent="0.2">
      <c r="A1014" s="114" t="s">
        <v>13362</v>
      </c>
      <c r="D1014" s="114" t="s">
        <v>14714</v>
      </c>
      <c r="E1014" s="114">
        <f t="shared" si="15"/>
        <v>2801700099</v>
      </c>
      <c r="F1014" s="114" t="s">
        <v>15709</v>
      </c>
      <c r="G1014" s="114" t="s">
        <v>8643</v>
      </c>
      <c r="H1014" s="114" t="s">
        <v>14681</v>
      </c>
      <c r="I1014" s="114" t="s">
        <v>14715</v>
      </c>
      <c r="J1014" s="116">
        <v>37544</v>
      </c>
    </row>
    <row r="1015" spans="1:12" hidden="1" x14ac:dyDescent="0.2">
      <c r="A1015" s="114" t="s">
        <v>13362</v>
      </c>
      <c r="B1015" s="117" t="s">
        <v>10439</v>
      </c>
      <c r="D1015" s="114" t="s">
        <v>14716</v>
      </c>
      <c r="E1015" s="114">
        <f t="shared" si="15"/>
        <v>2805000000</v>
      </c>
      <c r="F1015" s="114" t="s">
        <v>15709</v>
      </c>
      <c r="G1015" s="114" t="s">
        <v>14717</v>
      </c>
      <c r="H1015" s="114" t="s">
        <v>14718</v>
      </c>
      <c r="I1015" s="114" t="s">
        <v>15176</v>
      </c>
      <c r="K1015" s="116">
        <v>37302</v>
      </c>
      <c r="L1015" s="114" t="s">
        <v>14340</v>
      </c>
    </row>
    <row r="1016" spans="1:12" hidden="1" x14ac:dyDescent="0.2">
      <c r="A1016" s="114" t="s">
        <v>13362</v>
      </c>
      <c r="D1016" s="114" t="s">
        <v>14719</v>
      </c>
      <c r="E1016" s="114">
        <f t="shared" si="15"/>
        <v>2805001000</v>
      </c>
      <c r="F1016" s="114" t="s">
        <v>15709</v>
      </c>
      <c r="G1016" s="114" t="s">
        <v>14717</v>
      </c>
      <c r="H1016" s="114" t="s">
        <v>14720</v>
      </c>
      <c r="I1016" s="114" t="s">
        <v>14721</v>
      </c>
      <c r="K1016" s="116">
        <v>37544</v>
      </c>
      <c r="L1016" s="114" t="s">
        <v>14722</v>
      </c>
    </row>
    <row r="1017" spans="1:12" hidden="1" x14ac:dyDescent="0.2">
      <c r="A1017" s="114" t="s">
        <v>13362</v>
      </c>
      <c r="D1017" s="114" t="s">
        <v>14723</v>
      </c>
      <c r="E1017" s="114">
        <f t="shared" si="15"/>
        <v>2805001100</v>
      </c>
      <c r="F1017" s="114" t="s">
        <v>15709</v>
      </c>
      <c r="G1017" s="114" t="s">
        <v>14717</v>
      </c>
      <c r="H1017" s="114" t="s">
        <v>14720</v>
      </c>
      <c r="I1017" s="114" t="s">
        <v>14724</v>
      </c>
      <c r="J1017" s="116">
        <v>38040</v>
      </c>
    </row>
    <row r="1018" spans="1:12" hidden="1" x14ac:dyDescent="0.2">
      <c r="A1018" s="114" t="s">
        <v>13362</v>
      </c>
      <c r="D1018" s="114" t="s">
        <v>14725</v>
      </c>
      <c r="E1018" s="114">
        <f t="shared" si="15"/>
        <v>2805001200</v>
      </c>
      <c r="F1018" s="114" t="s">
        <v>15709</v>
      </c>
      <c r="G1018" s="114" t="s">
        <v>14717</v>
      </c>
      <c r="H1018" s="114" t="s">
        <v>14720</v>
      </c>
      <c r="I1018" s="114" t="s">
        <v>14726</v>
      </c>
      <c r="J1018" s="116">
        <v>38040</v>
      </c>
    </row>
    <row r="1019" spans="1:12" hidden="1" x14ac:dyDescent="0.2">
      <c r="A1019" s="114" t="s">
        <v>13362</v>
      </c>
      <c r="D1019" s="114" t="s">
        <v>14727</v>
      </c>
      <c r="E1019" s="114">
        <f t="shared" si="15"/>
        <v>2805001300</v>
      </c>
      <c r="F1019" s="114" t="s">
        <v>15709</v>
      </c>
      <c r="G1019" s="114" t="s">
        <v>14717</v>
      </c>
      <c r="H1019" s="114" t="s">
        <v>14720</v>
      </c>
      <c r="I1019" s="114" t="s">
        <v>14728</v>
      </c>
      <c r="J1019" s="116">
        <v>38040</v>
      </c>
    </row>
    <row r="1020" spans="1:12" hidden="1" x14ac:dyDescent="0.2">
      <c r="A1020" s="114" t="s">
        <v>13362</v>
      </c>
      <c r="D1020" s="114" t="s">
        <v>14729</v>
      </c>
      <c r="E1020" s="114">
        <f t="shared" si="15"/>
        <v>2805002000</v>
      </c>
      <c r="F1020" s="114" t="s">
        <v>15709</v>
      </c>
      <c r="G1020" s="114" t="s">
        <v>14717</v>
      </c>
      <c r="H1020" s="114" t="s">
        <v>14730</v>
      </c>
      <c r="I1020" s="114" t="s">
        <v>16392</v>
      </c>
      <c r="J1020" s="116">
        <v>38040</v>
      </c>
    </row>
    <row r="1021" spans="1:12" hidden="1" x14ac:dyDescent="0.2">
      <c r="A1021" s="114" t="s">
        <v>13362</v>
      </c>
      <c r="D1021" s="114" t="s">
        <v>14731</v>
      </c>
      <c r="E1021" s="114">
        <f t="shared" si="15"/>
        <v>2805003100</v>
      </c>
      <c r="F1021" s="114" t="s">
        <v>15709</v>
      </c>
      <c r="G1021" s="114" t="s">
        <v>14717</v>
      </c>
      <c r="H1021" s="114" t="s">
        <v>14732</v>
      </c>
      <c r="I1021" s="114" t="s">
        <v>14724</v>
      </c>
      <c r="J1021" s="116">
        <v>38040</v>
      </c>
    </row>
    <row r="1022" spans="1:12" hidden="1" x14ac:dyDescent="0.2">
      <c r="A1022" s="114" t="s">
        <v>13362</v>
      </c>
      <c r="B1022" s="117" t="s">
        <v>10439</v>
      </c>
      <c r="C1022" s="114" t="s">
        <v>14733</v>
      </c>
      <c r="D1022" s="114" t="s">
        <v>14734</v>
      </c>
      <c r="E1022" s="114">
        <f t="shared" si="15"/>
        <v>2805005000</v>
      </c>
      <c r="F1022" s="114" t="s">
        <v>15709</v>
      </c>
      <c r="G1022" s="114" t="s">
        <v>14717</v>
      </c>
      <c r="H1022" s="114" t="s">
        <v>14735</v>
      </c>
      <c r="I1022" s="114" t="s">
        <v>14736</v>
      </c>
      <c r="K1022" s="116">
        <v>37544</v>
      </c>
      <c r="L1022" s="114" t="s">
        <v>14737</v>
      </c>
    </row>
    <row r="1023" spans="1:12" hidden="1" x14ac:dyDescent="0.2">
      <c r="A1023" s="114" t="s">
        <v>13362</v>
      </c>
      <c r="D1023" s="114" t="s">
        <v>14738</v>
      </c>
      <c r="E1023" s="114">
        <f t="shared" si="15"/>
        <v>2805007100</v>
      </c>
      <c r="F1023" s="114" t="s">
        <v>15709</v>
      </c>
      <c r="G1023" s="114" t="s">
        <v>14717</v>
      </c>
      <c r="H1023" s="114" t="s">
        <v>15927</v>
      </c>
      <c r="I1023" s="114" t="s">
        <v>14724</v>
      </c>
      <c r="J1023" s="116">
        <v>38040</v>
      </c>
    </row>
    <row r="1024" spans="1:12" hidden="1" x14ac:dyDescent="0.2">
      <c r="A1024" s="114" t="s">
        <v>13362</v>
      </c>
      <c r="D1024" s="114" t="s">
        <v>15928</v>
      </c>
      <c r="E1024" s="114">
        <f t="shared" si="15"/>
        <v>2805007300</v>
      </c>
      <c r="F1024" s="114" t="s">
        <v>15709</v>
      </c>
      <c r="G1024" s="114" t="s">
        <v>14717</v>
      </c>
      <c r="H1024" s="114" t="s">
        <v>15927</v>
      </c>
      <c r="I1024" s="114" t="s">
        <v>14728</v>
      </c>
      <c r="J1024" s="116">
        <v>38040</v>
      </c>
    </row>
    <row r="1025" spans="1:12" hidden="1" x14ac:dyDescent="0.2">
      <c r="A1025" s="114" t="s">
        <v>13362</v>
      </c>
      <c r="D1025" s="114" t="s">
        <v>15929</v>
      </c>
      <c r="E1025" s="114">
        <f t="shared" si="15"/>
        <v>2805008100</v>
      </c>
      <c r="F1025" s="114" t="s">
        <v>15709</v>
      </c>
      <c r="G1025" s="114" t="s">
        <v>14717</v>
      </c>
      <c r="H1025" s="114" t="s">
        <v>15930</v>
      </c>
      <c r="I1025" s="114" t="s">
        <v>14724</v>
      </c>
      <c r="J1025" s="116">
        <v>38040</v>
      </c>
    </row>
    <row r="1026" spans="1:12" hidden="1" x14ac:dyDescent="0.2">
      <c r="A1026" s="114" t="s">
        <v>13362</v>
      </c>
      <c r="D1026" s="114" t="s">
        <v>15931</v>
      </c>
      <c r="E1026" s="114">
        <f t="shared" ref="E1026:E1089" si="16">VALUE(D1026)</f>
        <v>2805008200</v>
      </c>
      <c r="F1026" s="114" t="s">
        <v>15709</v>
      </c>
      <c r="G1026" s="114" t="s">
        <v>14717</v>
      </c>
      <c r="H1026" s="114" t="s">
        <v>15930</v>
      </c>
      <c r="I1026" s="114" t="s">
        <v>14726</v>
      </c>
      <c r="J1026" s="116">
        <v>38040</v>
      </c>
    </row>
    <row r="1027" spans="1:12" hidden="1" x14ac:dyDescent="0.2">
      <c r="A1027" s="114" t="s">
        <v>13362</v>
      </c>
      <c r="D1027" s="114" t="s">
        <v>15932</v>
      </c>
      <c r="E1027" s="114">
        <f t="shared" si="16"/>
        <v>2805008300</v>
      </c>
      <c r="F1027" s="114" t="s">
        <v>15709</v>
      </c>
      <c r="G1027" s="114" t="s">
        <v>14717</v>
      </c>
      <c r="H1027" s="114" t="s">
        <v>15930</v>
      </c>
      <c r="I1027" s="114" t="s">
        <v>14728</v>
      </c>
      <c r="J1027" s="116">
        <v>38040</v>
      </c>
    </row>
    <row r="1028" spans="1:12" hidden="1" x14ac:dyDescent="0.2">
      <c r="A1028" s="114" t="s">
        <v>13362</v>
      </c>
      <c r="D1028" s="114" t="s">
        <v>15933</v>
      </c>
      <c r="E1028" s="114">
        <f t="shared" si="16"/>
        <v>2805009100</v>
      </c>
      <c r="F1028" s="114" t="s">
        <v>15709</v>
      </c>
      <c r="G1028" s="114" t="s">
        <v>14717</v>
      </c>
      <c r="H1028" s="114" t="s">
        <v>15934</v>
      </c>
      <c r="I1028" s="114" t="s">
        <v>14724</v>
      </c>
      <c r="J1028" s="116">
        <v>38040</v>
      </c>
    </row>
    <row r="1029" spans="1:12" hidden="1" x14ac:dyDescent="0.2">
      <c r="A1029" s="114" t="s">
        <v>13362</v>
      </c>
      <c r="D1029" s="114" t="s">
        <v>15935</v>
      </c>
      <c r="E1029" s="114">
        <f t="shared" si="16"/>
        <v>2805009200</v>
      </c>
      <c r="F1029" s="114" t="s">
        <v>15709</v>
      </c>
      <c r="G1029" s="114" t="s">
        <v>14717</v>
      </c>
      <c r="H1029" s="114" t="s">
        <v>15934</v>
      </c>
      <c r="I1029" s="114" t="s">
        <v>14726</v>
      </c>
      <c r="J1029" s="116">
        <v>38040</v>
      </c>
    </row>
    <row r="1030" spans="1:12" hidden="1" x14ac:dyDescent="0.2">
      <c r="A1030" s="114" t="s">
        <v>13362</v>
      </c>
      <c r="D1030" s="114" t="s">
        <v>15936</v>
      </c>
      <c r="E1030" s="114">
        <f t="shared" si="16"/>
        <v>2805009300</v>
      </c>
      <c r="F1030" s="114" t="s">
        <v>15709</v>
      </c>
      <c r="G1030" s="114" t="s">
        <v>14717</v>
      </c>
      <c r="H1030" s="114" t="s">
        <v>15934</v>
      </c>
      <c r="I1030" s="114" t="s">
        <v>14728</v>
      </c>
      <c r="J1030" s="116">
        <v>38040</v>
      </c>
    </row>
    <row r="1031" spans="1:12" hidden="1" x14ac:dyDescent="0.2">
      <c r="A1031" s="114" t="s">
        <v>13362</v>
      </c>
      <c r="D1031" s="114" t="s">
        <v>15937</v>
      </c>
      <c r="E1031" s="114">
        <f t="shared" si="16"/>
        <v>2805010100</v>
      </c>
      <c r="F1031" s="114" t="s">
        <v>15709</v>
      </c>
      <c r="G1031" s="114" t="s">
        <v>14717</v>
      </c>
      <c r="H1031" s="114" t="s">
        <v>15938</v>
      </c>
      <c r="I1031" s="114" t="s">
        <v>14724</v>
      </c>
      <c r="J1031" s="116">
        <v>38040</v>
      </c>
    </row>
    <row r="1032" spans="1:12" hidden="1" x14ac:dyDescent="0.2">
      <c r="A1032" s="114" t="s">
        <v>13362</v>
      </c>
      <c r="D1032" s="114" t="s">
        <v>14741</v>
      </c>
      <c r="E1032" s="114">
        <f t="shared" si="16"/>
        <v>2805010200</v>
      </c>
      <c r="F1032" s="114" t="s">
        <v>15709</v>
      </c>
      <c r="G1032" s="114" t="s">
        <v>14717</v>
      </c>
      <c r="H1032" s="114" t="s">
        <v>15938</v>
      </c>
      <c r="I1032" s="114" t="s">
        <v>14726</v>
      </c>
      <c r="J1032" s="116">
        <v>38040</v>
      </c>
    </row>
    <row r="1033" spans="1:12" hidden="1" x14ac:dyDescent="0.2">
      <c r="A1033" s="114" t="s">
        <v>13362</v>
      </c>
      <c r="D1033" s="114" t="s">
        <v>14742</v>
      </c>
      <c r="E1033" s="114">
        <f t="shared" si="16"/>
        <v>2805010300</v>
      </c>
      <c r="F1033" s="114" t="s">
        <v>15709</v>
      </c>
      <c r="G1033" s="114" t="s">
        <v>14717</v>
      </c>
      <c r="H1033" s="114" t="s">
        <v>15938</v>
      </c>
      <c r="I1033" s="114" t="s">
        <v>14728</v>
      </c>
      <c r="J1033" s="116">
        <v>38040</v>
      </c>
    </row>
    <row r="1034" spans="1:12" hidden="1" x14ac:dyDescent="0.2">
      <c r="A1034" s="114" t="s">
        <v>13362</v>
      </c>
      <c r="B1034" s="117" t="s">
        <v>10439</v>
      </c>
      <c r="C1034" s="114" t="s">
        <v>14743</v>
      </c>
      <c r="D1034" s="114" t="s">
        <v>14744</v>
      </c>
      <c r="E1034" s="114">
        <f t="shared" si="16"/>
        <v>2805015000</v>
      </c>
      <c r="F1034" s="114" t="s">
        <v>15709</v>
      </c>
      <c r="G1034" s="114" t="s">
        <v>14717</v>
      </c>
      <c r="H1034" s="114" t="s">
        <v>14745</v>
      </c>
      <c r="I1034" s="114" t="s">
        <v>14746</v>
      </c>
      <c r="K1034" s="116">
        <v>37544</v>
      </c>
      <c r="L1034" s="114" t="s">
        <v>14737</v>
      </c>
    </row>
    <row r="1035" spans="1:12" hidden="1" x14ac:dyDescent="0.2">
      <c r="A1035" s="114" t="s">
        <v>13362</v>
      </c>
      <c r="D1035" s="114" t="s">
        <v>14747</v>
      </c>
      <c r="E1035" s="114">
        <f t="shared" si="16"/>
        <v>2805018000</v>
      </c>
      <c r="F1035" s="114" t="s">
        <v>15709</v>
      </c>
      <c r="G1035" s="114" t="s">
        <v>14717</v>
      </c>
      <c r="H1035" s="114" t="s">
        <v>14748</v>
      </c>
      <c r="I1035" s="114" t="s">
        <v>16392</v>
      </c>
      <c r="J1035" s="116">
        <v>38040</v>
      </c>
    </row>
    <row r="1036" spans="1:12" hidden="1" x14ac:dyDescent="0.2">
      <c r="A1036" s="114" t="s">
        <v>13362</v>
      </c>
      <c r="D1036" s="114" t="s">
        <v>14749</v>
      </c>
      <c r="E1036" s="114">
        <f t="shared" si="16"/>
        <v>2805019100</v>
      </c>
      <c r="F1036" s="114" t="s">
        <v>15709</v>
      </c>
      <c r="G1036" s="114" t="s">
        <v>14717</v>
      </c>
      <c r="H1036" s="114" t="s">
        <v>11786</v>
      </c>
      <c r="I1036" s="114" t="s">
        <v>14724</v>
      </c>
      <c r="J1036" s="116">
        <v>38040</v>
      </c>
    </row>
    <row r="1037" spans="1:12" hidden="1" x14ac:dyDescent="0.2">
      <c r="A1037" s="114" t="s">
        <v>13362</v>
      </c>
      <c r="D1037" s="114" t="s">
        <v>11787</v>
      </c>
      <c r="E1037" s="114">
        <f t="shared" si="16"/>
        <v>2805019200</v>
      </c>
      <c r="F1037" s="114" t="s">
        <v>15709</v>
      </c>
      <c r="G1037" s="114" t="s">
        <v>14717</v>
      </c>
      <c r="H1037" s="114" t="s">
        <v>11786</v>
      </c>
      <c r="I1037" s="114" t="s">
        <v>14726</v>
      </c>
      <c r="J1037" s="116">
        <v>38040</v>
      </c>
    </row>
    <row r="1038" spans="1:12" hidden="1" x14ac:dyDescent="0.2">
      <c r="A1038" s="114" t="s">
        <v>13362</v>
      </c>
      <c r="D1038" s="114" t="s">
        <v>11788</v>
      </c>
      <c r="E1038" s="114">
        <f t="shared" si="16"/>
        <v>2805019300</v>
      </c>
      <c r="F1038" s="114" t="s">
        <v>15709</v>
      </c>
      <c r="G1038" s="114" t="s">
        <v>14717</v>
      </c>
      <c r="H1038" s="114" t="s">
        <v>11786</v>
      </c>
      <c r="I1038" s="114" t="s">
        <v>14728</v>
      </c>
      <c r="J1038" s="116">
        <v>38040</v>
      </c>
    </row>
    <row r="1039" spans="1:12" hidden="1" x14ac:dyDescent="0.2">
      <c r="A1039" s="114" t="s">
        <v>13362</v>
      </c>
      <c r="D1039" s="114" t="s">
        <v>11789</v>
      </c>
      <c r="E1039" s="114">
        <f t="shared" si="16"/>
        <v>2805020000</v>
      </c>
      <c r="F1039" s="114" t="s">
        <v>15709</v>
      </c>
      <c r="G1039" s="114" t="s">
        <v>14717</v>
      </c>
      <c r="H1039" s="114" t="s">
        <v>11790</v>
      </c>
      <c r="I1039" s="114" t="s">
        <v>11791</v>
      </c>
      <c r="J1039" s="116">
        <v>36504</v>
      </c>
      <c r="K1039" s="116">
        <v>38040</v>
      </c>
      <c r="L1039" s="114" t="s">
        <v>11792</v>
      </c>
    </row>
    <row r="1040" spans="1:12" hidden="1" x14ac:dyDescent="0.2">
      <c r="A1040" s="114" t="s">
        <v>13362</v>
      </c>
      <c r="D1040" s="114" t="s">
        <v>11793</v>
      </c>
      <c r="E1040" s="114">
        <f t="shared" si="16"/>
        <v>2805020001</v>
      </c>
      <c r="F1040" s="114" t="s">
        <v>15709</v>
      </c>
      <c r="G1040" s="114" t="s">
        <v>14717</v>
      </c>
      <c r="H1040" s="114" t="s">
        <v>11790</v>
      </c>
      <c r="I1040" s="114" t="s">
        <v>11794</v>
      </c>
      <c r="J1040" s="116">
        <v>37544</v>
      </c>
    </row>
    <row r="1041" spans="1:12" hidden="1" x14ac:dyDescent="0.2">
      <c r="A1041" s="114" t="s">
        <v>13362</v>
      </c>
      <c r="D1041" s="114" t="s">
        <v>11795</v>
      </c>
      <c r="E1041" s="114">
        <f t="shared" si="16"/>
        <v>2805020002</v>
      </c>
      <c r="F1041" s="114" t="s">
        <v>15709</v>
      </c>
      <c r="G1041" s="114" t="s">
        <v>14717</v>
      </c>
      <c r="H1041" s="114" t="s">
        <v>11790</v>
      </c>
      <c r="I1041" s="114" t="s">
        <v>11796</v>
      </c>
      <c r="J1041" s="116">
        <v>37544</v>
      </c>
    </row>
    <row r="1042" spans="1:12" hidden="1" x14ac:dyDescent="0.2">
      <c r="A1042" s="114" t="s">
        <v>13362</v>
      </c>
      <c r="D1042" s="114" t="s">
        <v>11797</v>
      </c>
      <c r="E1042" s="114">
        <f t="shared" si="16"/>
        <v>2805020003</v>
      </c>
      <c r="F1042" s="114" t="s">
        <v>15709</v>
      </c>
      <c r="G1042" s="114" t="s">
        <v>14717</v>
      </c>
      <c r="H1042" s="114" t="s">
        <v>11790</v>
      </c>
      <c r="I1042" s="114" t="s">
        <v>11798</v>
      </c>
      <c r="J1042" s="116">
        <v>37544</v>
      </c>
    </row>
    <row r="1043" spans="1:12" hidden="1" x14ac:dyDescent="0.2">
      <c r="A1043" s="114" t="s">
        <v>13362</v>
      </c>
      <c r="D1043" s="114" t="s">
        <v>11799</v>
      </c>
      <c r="E1043" s="114">
        <f t="shared" si="16"/>
        <v>2805020004</v>
      </c>
      <c r="F1043" s="114" t="s">
        <v>15709</v>
      </c>
      <c r="G1043" s="114" t="s">
        <v>14717</v>
      </c>
      <c r="H1043" s="114" t="s">
        <v>11790</v>
      </c>
      <c r="I1043" s="114" t="s">
        <v>11800</v>
      </c>
      <c r="J1043" s="116">
        <v>37544</v>
      </c>
    </row>
    <row r="1044" spans="1:12" hidden="1" x14ac:dyDescent="0.2">
      <c r="A1044" s="114" t="s">
        <v>13362</v>
      </c>
      <c r="D1044" s="114" t="s">
        <v>11801</v>
      </c>
      <c r="E1044" s="114">
        <f t="shared" si="16"/>
        <v>2805021100</v>
      </c>
      <c r="F1044" s="114" t="s">
        <v>15709</v>
      </c>
      <c r="G1044" s="114" t="s">
        <v>14717</v>
      </c>
      <c r="H1044" s="114" t="s">
        <v>11802</v>
      </c>
      <c r="I1044" s="114" t="s">
        <v>14724</v>
      </c>
      <c r="J1044" s="116">
        <v>38040</v>
      </c>
    </row>
    <row r="1045" spans="1:12" hidden="1" x14ac:dyDescent="0.2">
      <c r="A1045" s="114" t="s">
        <v>13362</v>
      </c>
      <c r="D1045" s="114" t="s">
        <v>11803</v>
      </c>
      <c r="E1045" s="114">
        <f t="shared" si="16"/>
        <v>2805021200</v>
      </c>
      <c r="F1045" s="114" t="s">
        <v>15709</v>
      </c>
      <c r="G1045" s="114" t="s">
        <v>14717</v>
      </c>
      <c r="H1045" s="114" t="s">
        <v>11802</v>
      </c>
      <c r="I1045" s="114" t="s">
        <v>14726</v>
      </c>
      <c r="J1045" s="116">
        <v>38040</v>
      </c>
    </row>
    <row r="1046" spans="1:12" hidden="1" x14ac:dyDescent="0.2">
      <c r="A1046" s="114" t="s">
        <v>13362</v>
      </c>
      <c r="D1046" s="114" t="s">
        <v>11804</v>
      </c>
      <c r="E1046" s="114">
        <f t="shared" si="16"/>
        <v>2805021300</v>
      </c>
      <c r="F1046" s="114" t="s">
        <v>15709</v>
      </c>
      <c r="G1046" s="114" t="s">
        <v>14717</v>
      </c>
      <c r="H1046" s="114" t="s">
        <v>11802</v>
      </c>
      <c r="I1046" s="114" t="s">
        <v>14728</v>
      </c>
      <c r="J1046" s="116">
        <v>38040</v>
      </c>
    </row>
    <row r="1047" spans="1:12" hidden="1" x14ac:dyDescent="0.2">
      <c r="A1047" s="114" t="s">
        <v>13362</v>
      </c>
      <c r="D1047" s="114" t="s">
        <v>11805</v>
      </c>
      <c r="E1047" s="114">
        <f t="shared" si="16"/>
        <v>2805022100</v>
      </c>
      <c r="F1047" s="114" t="s">
        <v>15709</v>
      </c>
      <c r="G1047" s="114" t="s">
        <v>14717</v>
      </c>
      <c r="H1047" s="114" t="s">
        <v>11806</v>
      </c>
      <c r="I1047" s="114" t="s">
        <v>14724</v>
      </c>
      <c r="J1047" s="116">
        <v>38040</v>
      </c>
    </row>
    <row r="1048" spans="1:12" hidden="1" x14ac:dyDescent="0.2">
      <c r="A1048" s="114" t="s">
        <v>13362</v>
      </c>
      <c r="D1048" s="114" t="s">
        <v>11807</v>
      </c>
      <c r="E1048" s="114">
        <f t="shared" si="16"/>
        <v>2805022200</v>
      </c>
      <c r="F1048" s="114" t="s">
        <v>15709</v>
      </c>
      <c r="G1048" s="114" t="s">
        <v>14717</v>
      </c>
      <c r="H1048" s="114" t="s">
        <v>11806</v>
      </c>
      <c r="I1048" s="114" t="s">
        <v>14726</v>
      </c>
      <c r="J1048" s="116">
        <v>38040</v>
      </c>
    </row>
    <row r="1049" spans="1:12" hidden="1" x14ac:dyDescent="0.2">
      <c r="A1049" s="114" t="s">
        <v>13362</v>
      </c>
      <c r="D1049" s="114" t="s">
        <v>11808</v>
      </c>
      <c r="E1049" s="114">
        <f t="shared" si="16"/>
        <v>2805022300</v>
      </c>
      <c r="F1049" s="114" t="s">
        <v>15709</v>
      </c>
      <c r="G1049" s="114" t="s">
        <v>14717</v>
      </c>
      <c r="H1049" s="114" t="s">
        <v>11806</v>
      </c>
      <c r="I1049" s="114" t="s">
        <v>14728</v>
      </c>
      <c r="J1049" s="116">
        <v>38040</v>
      </c>
    </row>
    <row r="1050" spans="1:12" hidden="1" x14ac:dyDescent="0.2">
      <c r="A1050" s="114" t="s">
        <v>13362</v>
      </c>
      <c r="D1050" s="114" t="s">
        <v>11809</v>
      </c>
      <c r="E1050" s="114">
        <f t="shared" si="16"/>
        <v>2805023100</v>
      </c>
      <c r="F1050" s="114" t="s">
        <v>15709</v>
      </c>
      <c r="G1050" s="114" t="s">
        <v>14717</v>
      </c>
      <c r="H1050" s="114" t="s">
        <v>11810</v>
      </c>
      <c r="I1050" s="114" t="s">
        <v>14724</v>
      </c>
      <c r="J1050" s="116">
        <v>38040</v>
      </c>
    </row>
    <row r="1051" spans="1:12" hidden="1" x14ac:dyDescent="0.2">
      <c r="A1051" s="114" t="s">
        <v>13362</v>
      </c>
      <c r="D1051" s="114" t="s">
        <v>11811</v>
      </c>
      <c r="E1051" s="114">
        <f t="shared" si="16"/>
        <v>2805023200</v>
      </c>
      <c r="F1051" s="114" t="s">
        <v>15709</v>
      </c>
      <c r="G1051" s="114" t="s">
        <v>14717</v>
      </c>
      <c r="H1051" s="114" t="s">
        <v>11810</v>
      </c>
      <c r="I1051" s="114" t="s">
        <v>14726</v>
      </c>
      <c r="J1051" s="116">
        <v>38040</v>
      </c>
    </row>
    <row r="1052" spans="1:12" hidden="1" x14ac:dyDescent="0.2">
      <c r="A1052" s="114" t="s">
        <v>13362</v>
      </c>
      <c r="D1052" s="114" t="s">
        <v>11812</v>
      </c>
      <c r="E1052" s="114">
        <f t="shared" si="16"/>
        <v>2805023300</v>
      </c>
      <c r="F1052" s="114" t="s">
        <v>15709</v>
      </c>
      <c r="G1052" s="114" t="s">
        <v>14717</v>
      </c>
      <c r="H1052" s="114" t="s">
        <v>11810</v>
      </c>
      <c r="I1052" s="114" t="s">
        <v>14728</v>
      </c>
      <c r="J1052" s="116">
        <v>38040</v>
      </c>
    </row>
    <row r="1053" spans="1:12" hidden="1" x14ac:dyDescent="0.2">
      <c r="A1053" s="114" t="s">
        <v>13362</v>
      </c>
      <c r="D1053" s="114" t="s">
        <v>14743</v>
      </c>
      <c r="E1053" s="114">
        <f t="shared" si="16"/>
        <v>2805025000</v>
      </c>
      <c r="F1053" s="114" t="s">
        <v>15709</v>
      </c>
      <c r="G1053" s="114" t="s">
        <v>14717</v>
      </c>
      <c r="H1053" s="114" t="s">
        <v>11813</v>
      </c>
      <c r="I1053" s="114" t="s">
        <v>11814</v>
      </c>
      <c r="J1053" s="116">
        <v>36504</v>
      </c>
      <c r="K1053" s="116">
        <v>38040</v>
      </c>
      <c r="L1053" s="114" t="s">
        <v>11792</v>
      </c>
    </row>
    <row r="1054" spans="1:12" hidden="1" x14ac:dyDescent="0.2">
      <c r="A1054" s="114" t="s">
        <v>13362</v>
      </c>
      <c r="D1054" s="114" t="s">
        <v>14733</v>
      </c>
      <c r="E1054" s="114">
        <f t="shared" si="16"/>
        <v>2805030000</v>
      </c>
      <c r="F1054" s="114" t="s">
        <v>15709</v>
      </c>
      <c r="G1054" s="114" t="s">
        <v>14717</v>
      </c>
      <c r="H1054" s="114" t="s">
        <v>11815</v>
      </c>
      <c r="I1054" s="114" t="s">
        <v>11816</v>
      </c>
      <c r="J1054" s="116">
        <v>36504</v>
      </c>
      <c r="K1054" s="116">
        <v>38040</v>
      </c>
      <c r="L1054" s="114" t="s">
        <v>11817</v>
      </c>
    </row>
    <row r="1055" spans="1:12" hidden="1" x14ac:dyDescent="0.2">
      <c r="A1055" s="114" t="s">
        <v>13362</v>
      </c>
      <c r="D1055" s="114" t="s">
        <v>11818</v>
      </c>
      <c r="E1055" s="114">
        <f t="shared" si="16"/>
        <v>2805030001</v>
      </c>
      <c r="F1055" s="114" t="s">
        <v>15709</v>
      </c>
      <c r="G1055" s="114" t="s">
        <v>14717</v>
      </c>
      <c r="H1055" s="114" t="s">
        <v>11815</v>
      </c>
      <c r="I1055" s="114" t="s">
        <v>11819</v>
      </c>
      <c r="J1055" s="116">
        <v>37544</v>
      </c>
    </row>
    <row r="1056" spans="1:12" hidden="1" x14ac:dyDescent="0.2">
      <c r="A1056" s="114" t="s">
        <v>13362</v>
      </c>
      <c r="D1056" s="114" t="s">
        <v>11820</v>
      </c>
      <c r="E1056" s="114">
        <f t="shared" si="16"/>
        <v>2805030002</v>
      </c>
      <c r="F1056" s="114" t="s">
        <v>15709</v>
      </c>
      <c r="G1056" s="114" t="s">
        <v>14717</v>
      </c>
      <c r="H1056" s="114" t="s">
        <v>11815</v>
      </c>
      <c r="I1056" s="114" t="s">
        <v>11821</v>
      </c>
      <c r="J1056" s="116">
        <v>37544</v>
      </c>
    </row>
    <row r="1057" spans="1:12" hidden="1" x14ac:dyDescent="0.2">
      <c r="A1057" s="114" t="s">
        <v>13362</v>
      </c>
      <c r="D1057" s="114" t="s">
        <v>11822</v>
      </c>
      <c r="E1057" s="114">
        <f t="shared" si="16"/>
        <v>2805030003</v>
      </c>
      <c r="F1057" s="114" t="s">
        <v>15709</v>
      </c>
      <c r="G1057" s="114" t="s">
        <v>14717</v>
      </c>
      <c r="H1057" s="114" t="s">
        <v>11815</v>
      </c>
      <c r="I1057" s="114" t="s">
        <v>11823</v>
      </c>
      <c r="J1057" s="116">
        <v>37544</v>
      </c>
    </row>
    <row r="1058" spans="1:12" hidden="1" x14ac:dyDescent="0.2">
      <c r="A1058" s="114" t="s">
        <v>13362</v>
      </c>
      <c r="D1058" s="114" t="s">
        <v>11824</v>
      </c>
      <c r="E1058" s="114">
        <f t="shared" si="16"/>
        <v>2805030004</v>
      </c>
      <c r="F1058" s="114" t="s">
        <v>15709</v>
      </c>
      <c r="G1058" s="114" t="s">
        <v>14717</v>
      </c>
      <c r="H1058" s="114" t="s">
        <v>11815</v>
      </c>
      <c r="I1058" s="114" t="s">
        <v>11825</v>
      </c>
      <c r="J1058" s="116">
        <v>37544</v>
      </c>
    </row>
    <row r="1059" spans="1:12" hidden="1" x14ac:dyDescent="0.2">
      <c r="A1059" s="114" t="s">
        <v>13362</v>
      </c>
      <c r="D1059" s="114" t="s">
        <v>11826</v>
      </c>
      <c r="E1059" s="114">
        <f t="shared" si="16"/>
        <v>2805030007</v>
      </c>
      <c r="F1059" s="114" t="s">
        <v>15709</v>
      </c>
      <c r="G1059" s="114" t="s">
        <v>14717</v>
      </c>
      <c r="H1059" s="114" t="s">
        <v>11815</v>
      </c>
      <c r="I1059" s="114" t="s">
        <v>11827</v>
      </c>
      <c r="J1059" s="116">
        <v>37544</v>
      </c>
    </row>
    <row r="1060" spans="1:12" hidden="1" x14ac:dyDescent="0.2">
      <c r="A1060" s="114" t="s">
        <v>13362</v>
      </c>
      <c r="D1060" s="114" t="s">
        <v>11828</v>
      </c>
      <c r="E1060" s="114">
        <f t="shared" si="16"/>
        <v>2805030008</v>
      </c>
      <c r="F1060" s="114" t="s">
        <v>15709</v>
      </c>
      <c r="G1060" s="114" t="s">
        <v>14717</v>
      </c>
      <c r="H1060" s="114" t="s">
        <v>11815</v>
      </c>
      <c r="I1060" s="114" t="s">
        <v>11829</v>
      </c>
      <c r="J1060" s="116">
        <v>37544</v>
      </c>
    </row>
    <row r="1061" spans="1:12" hidden="1" x14ac:dyDescent="0.2">
      <c r="A1061" s="114" t="s">
        <v>13362</v>
      </c>
      <c r="D1061" s="114" t="s">
        <v>11830</v>
      </c>
      <c r="E1061" s="114">
        <f t="shared" si="16"/>
        <v>2805030009</v>
      </c>
      <c r="F1061" s="114" t="s">
        <v>15709</v>
      </c>
      <c r="G1061" s="114" t="s">
        <v>14717</v>
      </c>
      <c r="H1061" s="114" t="s">
        <v>11815</v>
      </c>
      <c r="I1061" s="114" t="s">
        <v>11831</v>
      </c>
      <c r="J1061" s="116">
        <v>37544</v>
      </c>
    </row>
    <row r="1062" spans="1:12" hidden="1" x14ac:dyDescent="0.2">
      <c r="A1062" s="114" t="s">
        <v>13362</v>
      </c>
      <c r="D1062" s="114" t="s">
        <v>11832</v>
      </c>
      <c r="E1062" s="114">
        <f t="shared" si="16"/>
        <v>2805035000</v>
      </c>
      <c r="F1062" s="114" t="s">
        <v>15709</v>
      </c>
      <c r="G1062" s="114" t="s">
        <v>14717</v>
      </c>
      <c r="H1062" s="114" t="s">
        <v>11833</v>
      </c>
      <c r="I1062" s="114" t="s">
        <v>16392</v>
      </c>
      <c r="J1062" s="116">
        <v>36516</v>
      </c>
      <c r="K1062" s="116">
        <v>38040</v>
      </c>
      <c r="L1062" s="114" t="s">
        <v>11834</v>
      </c>
    </row>
    <row r="1063" spans="1:12" hidden="1" x14ac:dyDescent="0.2">
      <c r="A1063" s="114" t="s">
        <v>13362</v>
      </c>
      <c r="D1063" s="114" t="s">
        <v>11835</v>
      </c>
      <c r="E1063" s="114">
        <f t="shared" si="16"/>
        <v>2805039100</v>
      </c>
      <c r="F1063" s="114" t="s">
        <v>15709</v>
      </c>
      <c r="G1063" s="114" t="s">
        <v>14717</v>
      </c>
      <c r="H1063" s="114" t="s">
        <v>11836</v>
      </c>
      <c r="I1063" s="114" t="s">
        <v>14724</v>
      </c>
      <c r="J1063" s="116">
        <v>38040</v>
      </c>
    </row>
    <row r="1064" spans="1:12" hidden="1" x14ac:dyDescent="0.2">
      <c r="A1064" s="114" t="s">
        <v>13362</v>
      </c>
      <c r="D1064" s="114" t="s">
        <v>11837</v>
      </c>
      <c r="E1064" s="114">
        <f t="shared" si="16"/>
        <v>2805039200</v>
      </c>
      <c r="F1064" s="114" t="s">
        <v>15709</v>
      </c>
      <c r="G1064" s="114" t="s">
        <v>14717</v>
      </c>
      <c r="H1064" s="114" t="s">
        <v>11836</v>
      </c>
      <c r="I1064" s="114" t="s">
        <v>14726</v>
      </c>
      <c r="J1064" s="116">
        <v>38040</v>
      </c>
    </row>
    <row r="1065" spans="1:12" hidden="1" x14ac:dyDescent="0.2">
      <c r="A1065" s="114" t="s">
        <v>13362</v>
      </c>
      <c r="D1065" s="114" t="s">
        <v>11838</v>
      </c>
      <c r="E1065" s="114">
        <f t="shared" si="16"/>
        <v>2805039300</v>
      </c>
      <c r="F1065" s="114" t="s">
        <v>15709</v>
      </c>
      <c r="G1065" s="114" t="s">
        <v>14717</v>
      </c>
      <c r="H1065" s="114" t="s">
        <v>11836</v>
      </c>
      <c r="I1065" s="114" t="s">
        <v>14728</v>
      </c>
      <c r="J1065" s="116">
        <v>38040</v>
      </c>
    </row>
    <row r="1066" spans="1:12" hidden="1" x14ac:dyDescent="0.2">
      <c r="A1066" s="114" t="s">
        <v>13362</v>
      </c>
      <c r="D1066" s="114" t="s">
        <v>11839</v>
      </c>
      <c r="E1066" s="114">
        <f t="shared" si="16"/>
        <v>2805040000</v>
      </c>
      <c r="F1066" s="114" t="s">
        <v>15709</v>
      </c>
      <c r="G1066" s="114" t="s">
        <v>14717</v>
      </c>
      <c r="H1066" s="114" t="s">
        <v>11840</v>
      </c>
      <c r="I1066" s="114" t="s">
        <v>15176</v>
      </c>
      <c r="J1066" s="116">
        <v>36504</v>
      </c>
      <c r="K1066" s="116">
        <v>37544</v>
      </c>
      <c r="L1066" s="114" t="s">
        <v>14722</v>
      </c>
    </row>
    <row r="1067" spans="1:12" hidden="1" x14ac:dyDescent="0.2">
      <c r="A1067" s="114" t="s">
        <v>13362</v>
      </c>
      <c r="D1067" s="114" t="s">
        <v>11841</v>
      </c>
      <c r="E1067" s="114">
        <f t="shared" si="16"/>
        <v>2805045000</v>
      </c>
      <c r="F1067" s="114" t="s">
        <v>15709</v>
      </c>
      <c r="G1067" s="114" t="s">
        <v>14717</v>
      </c>
      <c r="H1067" s="114" t="s">
        <v>8878</v>
      </c>
      <c r="I1067" s="114" t="s">
        <v>16392</v>
      </c>
      <c r="J1067" s="116">
        <v>38040</v>
      </c>
    </row>
    <row r="1068" spans="1:12" hidden="1" x14ac:dyDescent="0.2">
      <c r="A1068" s="114" t="s">
        <v>13362</v>
      </c>
      <c r="B1068" s="117" t="s">
        <v>10439</v>
      </c>
      <c r="C1068" s="114" t="s">
        <v>11841</v>
      </c>
      <c r="D1068" s="114" t="s">
        <v>8879</v>
      </c>
      <c r="E1068" s="114">
        <f t="shared" si="16"/>
        <v>2805045001</v>
      </c>
      <c r="F1068" s="114" t="s">
        <v>15709</v>
      </c>
      <c r="G1068" s="114" t="s">
        <v>14717</v>
      </c>
      <c r="H1068" s="114" t="s">
        <v>8878</v>
      </c>
      <c r="I1068" s="114" t="s">
        <v>15176</v>
      </c>
      <c r="J1068" s="116">
        <v>36516</v>
      </c>
      <c r="K1068" s="116">
        <v>37544</v>
      </c>
      <c r="L1068" s="114" t="s">
        <v>14722</v>
      </c>
    </row>
    <row r="1069" spans="1:12" hidden="1" x14ac:dyDescent="0.2">
      <c r="A1069" s="114" t="s">
        <v>13362</v>
      </c>
      <c r="D1069" s="114" t="s">
        <v>8880</v>
      </c>
      <c r="E1069" s="114">
        <f t="shared" si="16"/>
        <v>2805045002</v>
      </c>
      <c r="F1069" s="114" t="s">
        <v>15709</v>
      </c>
      <c r="G1069" s="114" t="s">
        <v>14717</v>
      </c>
      <c r="H1069" s="114" t="s">
        <v>8878</v>
      </c>
      <c r="I1069" s="114" t="s">
        <v>8881</v>
      </c>
      <c r="J1069" s="116">
        <v>37544</v>
      </c>
    </row>
    <row r="1070" spans="1:12" hidden="1" x14ac:dyDescent="0.2">
      <c r="A1070" s="114" t="s">
        <v>13362</v>
      </c>
      <c r="D1070" s="114" t="s">
        <v>8882</v>
      </c>
      <c r="E1070" s="114">
        <f t="shared" si="16"/>
        <v>2805045003</v>
      </c>
      <c r="F1070" s="114" t="s">
        <v>15709</v>
      </c>
      <c r="G1070" s="114" t="s">
        <v>14717</v>
      </c>
      <c r="H1070" s="114" t="s">
        <v>8878</v>
      </c>
      <c r="I1070" s="114" t="s">
        <v>8883</v>
      </c>
      <c r="J1070" s="116">
        <v>37544</v>
      </c>
    </row>
    <row r="1071" spans="1:12" hidden="1" x14ac:dyDescent="0.2">
      <c r="A1071" s="114" t="s">
        <v>13362</v>
      </c>
      <c r="D1071" s="114" t="s">
        <v>8884</v>
      </c>
      <c r="E1071" s="114">
        <f t="shared" si="16"/>
        <v>2805047100</v>
      </c>
      <c r="F1071" s="114" t="s">
        <v>15709</v>
      </c>
      <c r="G1071" s="114" t="s">
        <v>14717</v>
      </c>
      <c r="H1071" s="114" t="s">
        <v>8885</v>
      </c>
      <c r="I1071" s="114" t="s">
        <v>14724</v>
      </c>
      <c r="J1071" s="116">
        <v>38040</v>
      </c>
    </row>
    <row r="1072" spans="1:12" hidden="1" x14ac:dyDescent="0.2">
      <c r="A1072" s="114" t="s">
        <v>13362</v>
      </c>
      <c r="D1072" s="114" t="s">
        <v>8886</v>
      </c>
      <c r="E1072" s="114">
        <f t="shared" si="16"/>
        <v>2805047300</v>
      </c>
      <c r="F1072" s="114" t="s">
        <v>15709</v>
      </c>
      <c r="G1072" s="114" t="s">
        <v>14717</v>
      </c>
      <c r="H1072" s="114" t="s">
        <v>8885</v>
      </c>
      <c r="I1072" s="114" t="s">
        <v>14728</v>
      </c>
      <c r="J1072" s="116">
        <v>38040</v>
      </c>
    </row>
    <row r="1073" spans="1:12" hidden="1" x14ac:dyDescent="0.2">
      <c r="A1073" s="114" t="s">
        <v>13362</v>
      </c>
      <c r="D1073" s="114" t="s">
        <v>8887</v>
      </c>
      <c r="E1073" s="114">
        <f t="shared" si="16"/>
        <v>2805053100</v>
      </c>
      <c r="F1073" s="114" t="s">
        <v>15709</v>
      </c>
      <c r="G1073" s="114" t="s">
        <v>14717</v>
      </c>
      <c r="H1073" s="114" t="s">
        <v>8888</v>
      </c>
      <c r="I1073" s="114" t="s">
        <v>14724</v>
      </c>
      <c r="J1073" s="116">
        <v>38040</v>
      </c>
    </row>
    <row r="1074" spans="1:12" hidden="1" x14ac:dyDescent="0.2">
      <c r="A1074" s="114" t="s">
        <v>13362</v>
      </c>
      <c r="D1074" s="114" t="s">
        <v>8889</v>
      </c>
      <c r="E1074" s="114">
        <f t="shared" si="16"/>
        <v>2806010000</v>
      </c>
      <c r="F1074" s="114" t="s">
        <v>15709</v>
      </c>
      <c r="G1074" s="114" t="s">
        <v>8890</v>
      </c>
      <c r="H1074" s="114" t="s">
        <v>8891</v>
      </c>
      <c r="I1074" s="114" t="s">
        <v>15176</v>
      </c>
      <c r="J1074" s="116">
        <v>37544</v>
      </c>
    </row>
    <row r="1075" spans="1:12" hidden="1" x14ac:dyDescent="0.2">
      <c r="A1075" s="114" t="s">
        <v>13362</v>
      </c>
      <c r="D1075" s="114" t="s">
        <v>8892</v>
      </c>
      <c r="E1075" s="114">
        <f t="shared" si="16"/>
        <v>2806015000</v>
      </c>
      <c r="F1075" s="114" t="s">
        <v>15709</v>
      </c>
      <c r="G1075" s="114" t="s">
        <v>8890</v>
      </c>
      <c r="H1075" s="114" t="s">
        <v>8893</v>
      </c>
      <c r="I1075" s="114" t="s">
        <v>15176</v>
      </c>
      <c r="J1075" s="116">
        <v>37544</v>
      </c>
    </row>
    <row r="1076" spans="1:12" hidden="1" x14ac:dyDescent="0.2">
      <c r="A1076" s="114" t="s">
        <v>13362</v>
      </c>
      <c r="D1076" s="114" t="s">
        <v>8894</v>
      </c>
      <c r="E1076" s="114">
        <f t="shared" si="16"/>
        <v>2807020001</v>
      </c>
      <c r="F1076" s="114" t="s">
        <v>15709</v>
      </c>
      <c r="G1076" s="114" t="s">
        <v>8895</v>
      </c>
      <c r="H1076" s="114" t="s">
        <v>8896</v>
      </c>
      <c r="I1076" s="114" t="s">
        <v>8897</v>
      </c>
      <c r="J1076" s="116">
        <v>37544</v>
      </c>
    </row>
    <row r="1077" spans="1:12" hidden="1" x14ac:dyDescent="0.2">
      <c r="A1077" s="114" t="s">
        <v>13362</v>
      </c>
      <c r="D1077" s="114" t="s">
        <v>8898</v>
      </c>
      <c r="E1077" s="114">
        <f t="shared" si="16"/>
        <v>2807020002</v>
      </c>
      <c r="F1077" s="114" t="s">
        <v>15709</v>
      </c>
      <c r="G1077" s="114" t="s">
        <v>8895</v>
      </c>
      <c r="H1077" s="114" t="s">
        <v>8896</v>
      </c>
      <c r="I1077" s="114" t="s">
        <v>8899</v>
      </c>
      <c r="J1077" s="116">
        <v>37544</v>
      </c>
    </row>
    <row r="1078" spans="1:12" hidden="1" x14ac:dyDescent="0.2">
      <c r="A1078" s="114" t="s">
        <v>13362</v>
      </c>
      <c r="D1078" s="114" t="s">
        <v>8900</v>
      </c>
      <c r="E1078" s="114">
        <f t="shared" si="16"/>
        <v>2807025000</v>
      </c>
      <c r="F1078" s="114" t="s">
        <v>15709</v>
      </c>
      <c r="G1078" s="114" t="s">
        <v>8895</v>
      </c>
      <c r="H1078" s="114" t="s">
        <v>8901</v>
      </c>
      <c r="I1078" s="114" t="s">
        <v>15176</v>
      </c>
      <c r="J1078" s="116">
        <v>37544</v>
      </c>
    </row>
    <row r="1079" spans="1:12" hidden="1" x14ac:dyDescent="0.2">
      <c r="A1079" s="114" t="s">
        <v>13362</v>
      </c>
      <c r="D1079" s="114" t="s">
        <v>8902</v>
      </c>
      <c r="E1079" s="114">
        <f t="shared" si="16"/>
        <v>2807030000</v>
      </c>
      <c r="F1079" s="114" t="s">
        <v>15709</v>
      </c>
      <c r="G1079" s="114" t="s">
        <v>8895</v>
      </c>
      <c r="H1079" s="114" t="s">
        <v>8903</v>
      </c>
      <c r="I1079" s="114" t="s">
        <v>15176</v>
      </c>
      <c r="J1079" s="116">
        <v>37544</v>
      </c>
    </row>
    <row r="1080" spans="1:12" hidden="1" x14ac:dyDescent="0.2">
      <c r="A1080" s="114" t="s">
        <v>13362</v>
      </c>
      <c r="D1080" s="114" t="s">
        <v>8904</v>
      </c>
      <c r="E1080" s="114">
        <f t="shared" si="16"/>
        <v>2807035000</v>
      </c>
      <c r="F1080" s="114" t="s">
        <v>15709</v>
      </c>
      <c r="G1080" s="114" t="s">
        <v>8895</v>
      </c>
      <c r="H1080" s="114" t="s">
        <v>8905</v>
      </c>
      <c r="I1080" s="114" t="s">
        <v>15176</v>
      </c>
      <c r="J1080" s="116">
        <v>37544</v>
      </c>
    </row>
    <row r="1081" spans="1:12" hidden="1" x14ac:dyDescent="0.2">
      <c r="A1081" s="114" t="s">
        <v>13362</v>
      </c>
      <c r="D1081" s="114" t="s">
        <v>8906</v>
      </c>
      <c r="E1081" s="114">
        <f t="shared" si="16"/>
        <v>2807040000</v>
      </c>
      <c r="F1081" s="114" t="s">
        <v>15709</v>
      </c>
      <c r="G1081" s="114" t="s">
        <v>8895</v>
      </c>
      <c r="H1081" s="114" t="s">
        <v>8907</v>
      </c>
      <c r="I1081" s="114" t="s">
        <v>15176</v>
      </c>
      <c r="J1081" s="116">
        <v>37544</v>
      </c>
    </row>
    <row r="1082" spans="1:12" hidden="1" x14ac:dyDescent="0.2">
      <c r="A1082" s="114" t="s">
        <v>13362</v>
      </c>
      <c r="D1082" s="114" t="s">
        <v>8908</v>
      </c>
      <c r="E1082" s="114">
        <f t="shared" si="16"/>
        <v>2807045000</v>
      </c>
      <c r="F1082" s="114" t="s">
        <v>15709</v>
      </c>
      <c r="G1082" s="114" t="s">
        <v>8895</v>
      </c>
      <c r="H1082" s="114" t="s">
        <v>8909</v>
      </c>
      <c r="I1082" s="114" t="s">
        <v>15176</v>
      </c>
      <c r="J1082" s="116">
        <v>37544</v>
      </c>
    </row>
    <row r="1083" spans="1:12" hidden="1" x14ac:dyDescent="0.2">
      <c r="A1083" s="114" t="s">
        <v>13362</v>
      </c>
      <c r="D1083" s="114" t="s">
        <v>8910</v>
      </c>
      <c r="E1083" s="114">
        <f t="shared" si="16"/>
        <v>2810001000</v>
      </c>
      <c r="F1083" s="114" t="s">
        <v>15709</v>
      </c>
      <c r="G1083" s="114" t="s">
        <v>8911</v>
      </c>
      <c r="H1083" s="114" t="s">
        <v>8912</v>
      </c>
      <c r="I1083" s="114" t="s">
        <v>15176</v>
      </c>
    </row>
    <row r="1084" spans="1:12" hidden="1" x14ac:dyDescent="0.2">
      <c r="A1084" s="114" t="s">
        <v>13362</v>
      </c>
      <c r="D1084" s="114" t="s">
        <v>8913</v>
      </c>
      <c r="E1084" s="114">
        <f t="shared" si="16"/>
        <v>2810003000</v>
      </c>
      <c r="F1084" s="114" t="s">
        <v>15709</v>
      </c>
      <c r="G1084" s="114" t="s">
        <v>8911</v>
      </c>
      <c r="H1084" s="114" t="s">
        <v>8914</v>
      </c>
      <c r="I1084" s="114" t="s">
        <v>15176</v>
      </c>
      <c r="J1084" s="116">
        <v>36504</v>
      </c>
    </row>
    <row r="1085" spans="1:12" hidden="1" x14ac:dyDescent="0.2">
      <c r="A1085" s="114" t="s">
        <v>13362</v>
      </c>
      <c r="D1085" s="114" t="s">
        <v>8915</v>
      </c>
      <c r="E1085" s="114">
        <f t="shared" si="16"/>
        <v>2810005000</v>
      </c>
      <c r="F1085" s="114" t="s">
        <v>15709</v>
      </c>
      <c r="G1085" s="114" t="s">
        <v>8911</v>
      </c>
      <c r="H1085" s="114" t="s">
        <v>8916</v>
      </c>
      <c r="I1085" s="114" t="s">
        <v>15176</v>
      </c>
      <c r="K1085" s="116">
        <v>36769</v>
      </c>
      <c r="L1085" s="114" t="s">
        <v>8917</v>
      </c>
    </row>
    <row r="1086" spans="1:12" hidden="1" x14ac:dyDescent="0.2">
      <c r="A1086" s="114" t="s">
        <v>13362</v>
      </c>
      <c r="D1086" s="114" t="s">
        <v>8918</v>
      </c>
      <c r="E1086" s="114">
        <f t="shared" si="16"/>
        <v>2810010000</v>
      </c>
      <c r="F1086" s="114" t="s">
        <v>15709</v>
      </c>
      <c r="G1086" s="114" t="s">
        <v>8911</v>
      </c>
      <c r="H1086" s="114" t="s">
        <v>8919</v>
      </c>
      <c r="I1086" s="114" t="s">
        <v>15176</v>
      </c>
      <c r="J1086" s="116">
        <v>36797</v>
      </c>
      <c r="K1086" s="116">
        <v>37544</v>
      </c>
      <c r="L1086" s="114" t="s">
        <v>8920</v>
      </c>
    </row>
    <row r="1087" spans="1:12" hidden="1" x14ac:dyDescent="0.2">
      <c r="A1087" s="114" t="s">
        <v>13362</v>
      </c>
      <c r="D1087" s="114" t="s">
        <v>8921</v>
      </c>
      <c r="E1087" s="114">
        <f t="shared" si="16"/>
        <v>2810015000</v>
      </c>
      <c r="F1087" s="114" t="s">
        <v>15709</v>
      </c>
      <c r="G1087" s="114" t="s">
        <v>8911</v>
      </c>
      <c r="H1087" s="114" t="s">
        <v>8922</v>
      </c>
      <c r="I1087" s="114" t="s">
        <v>15176</v>
      </c>
      <c r="K1087" s="116">
        <v>36769</v>
      </c>
      <c r="L1087" s="114" t="s">
        <v>8923</v>
      </c>
    </row>
    <row r="1088" spans="1:12" hidden="1" x14ac:dyDescent="0.2">
      <c r="A1088" s="114" t="s">
        <v>13362</v>
      </c>
      <c r="D1088" s="114" t="s">
        <v>8924</v>
      </c>
      <c r="E1088" s="114">
        <f t="shared" si="16"/>
        <v>2810020000</v>
      </c>
      <c r="F1088" s="114" t="s">
        <v>15709</v>
      </c>
      <c r="G1088" s="114" t="s">
        <v>8911</v>
      </c>
      <c r="H1088" s="114" t="s">
        <v>8925</v>
      </c>
      <c r="I1088" s="114" t="s">
        <v>15176</v>
      </c>
      <c r="J1088" s="116">
        <v>37223</v>
      </c>
    </row>
    <row r="1089" spans="1:12" hidden="1" x14ac:dyDescent="0.2">
      <c r="A1089" s="114" t="s">
        <v>13362</v>
      </c>
      <c r="D1089" s="114" t="s">
        <v>8926</v>
      </c>
      <c r="E1089" s="114">
        <f t="shared" si="16"/>
        <v>2810025000</v>
      </c>
      <c r="F1089" s="114" t="s">
        <v>15709</v>
      </c>
      <c r="G1089" s="114" t="s">
        <v>8911</v>
      </c>
      <c r="H1089" s="114" t="s">
        <v>8927</v>
      </c>
      <c r="I1089" s="114" t="s">
        <v>15176</v>
      </c>
      <c r="K1089" s="116">
        <v>37778</v>
      </c>
      <c r="L1089" s="114" t="s">
        <v>8928</v>
      </c>
    </row>
    <row r="1090" spans="1:12" hidden="1" x14ac:dyDescent="0.2">
      <c r="A1090" s="114" t="s">
        <v>13362</v>
      </c>
      <c r="D1090" s="114" t="s">
        <v>8929</v>
      </c>
      <c r="E1090" s="114">
        <f t="shared" ref="E1090:E1153" si="17">VALUE(D1090)</f>
        <v>2810030000</v>
      </c>
      <c r="F1090" s="114" t="s">
        <v>15709</v>
      </c>
      <c r="G1090" s="114" t="s">
        <v>8911</v>
      </c>
      <c r="H1090" s="114" t="s">
        <v>8930</v>
      </c>
      <c r="I1090" s="114" t="s">
        <v>15176</v>
      </c>
    </row>
    <row r="1091" spans="1:12" hidden="1" x14ac:dyDescent="0.2">
      <c r="A1091" s="114" t="s">
        <v>13362</v>
      </c>
      <c r="D1091" s="114" t="s">
        <v>8931</v>
      </c>
      <c r="E1091" s="114">
        <f t="shared" si="17"/>
        <v>2810035000</v>
      </c>
      <c r="F1091" s="114" t="s">
        <v>15709</v>
      </c>
      <c r="G1091" s="114" t="s">
        <v>8911</v>
      </c>
      <c r="H1091" s="114" t="s">
        <v>8932</v>
      </c>
      <c r="I1091" s="114" t="s">
        <v>15176</v>
      </c>
    </row>
    <row r="1092" spans="1:12" hidden="1" x14ac:dyDescent="0.2">
      <c r="A1092" s="114" t="s">
        <v>13362</v>
      </c>
      <c r="D1092" s="114" t="s">
        <v>8933</v>
      </c>
      <c r="E1092" s="114">
        <f t="shared" si="17"/>
        <v>2810040000</v>
      </c>
      <c r="F1092" s="114" t="s">
        <v>15709</v>
      </c>
      <c r="G1092" s="114" t="s">
        <v>8911</v>
      </c>
      <c r="H1092" s="114" t="s">
        <v>8934</v>
      </c>
      <c r="I1092" s="114" t="s">
        <v>15176</v>
      </c>
    </row>
    <row r="1093" spans="1:12" hidden="1" x14ac:dyDescent="0.2">
      <c r="A1093" s="114" t="s">
        <v>13362</v>
      </c>
      <c r="D1093" s="114" t="s">
        <v>8935</v>
      </c>
      <c r="E1093" s="114">
        <f t="shared" si="17"/>
        <v>2810050000</v>
      </c>
      <c r="F1093" s="114" t="s">
        <v>15709</v>
      </c>
      <c r="G1093" s="114" t="s">
        <v>8911</v>
      </c>
      <c r="H1093" s="114" t="s">
        <v>8936</v>
      </c>
      <c r="I1093" s="114" t="s">
        <v>15176</v>
      </c>
    </row>
    <row r="1094" spans="1:12" hidden="1" x14ac:dyDescent="0.2">
      <c r="A1094" s="114" t="s">
        <v>13362</v>
      </c>
      <c r="D1094" s="114" t="s">
        <v>8937</v>
      </c>
      <c r="E1094" s="114">
        <f t="shared" si="17"/>
        <v>2810060100</v>
      </c>
      <c r="F1094" s="114" t="s">
        <v>15709</v>
      </c>
      <c r="G1094" s="114" t="s">
        <v>8911</v>
      </c>
      <c r="H1094" s="114" t="s">
        <v>8938</v>
      </c>
      <c r="I1094" s="114" t="s">
        <v>8939</v>
      </c>
    </row>
    <row r="1095" spans="1:12" hidden="1" x14ac:dyDescent="0.2">
      <c r="A1095" s="114" t="s">
        <v>13362</v>
      </c>
      <c r="D1095" s="114" t="s">
        <v>8940</v>
      </c>
      <c r="E1095" s="114">
        <f t="shared" si="17"/>
        <v>2810060200</v>
      </c>
      <c r="F1095" s="114" t="s">
        <v>15709</v>
      </c>
      <c r="G1095" s="114" t="s">
        <v>8911</v>
      </c>
      <c r="H1095" s="114" t="s">
        <v>8938</v>
      </c>
      <c r="I1095" s="114" t="s">
        <v>8941</v>
      </c>
    </row>
    <row r="1096" spans="1:12" hidden="1" x14ac:dyDescent="0.2">
      <c r="A1096" s="114" t="s">
        <v>13362</v>
      </c>
      <c r="D1096" s="114" t="s">
        <v>8942</v>
      </c>
      <c r="E1096" s="114">
        <f t="shared" si="17"/>
        <v>2820000000</v>
      </c>
      <c r="F1096" s="114" t="s">
        <v>15709</v>
      </c>
      <c r="G1096" s="114" t="s">
        <v>8943</v>
      </c>
      <c r="H1096" s="114" t="s">
        <v>8944</v>
      </c>
      <c r="I1096" s="114" t="s">
        <v>15176</v>
      </c>
    </row>
    <row r="1097" spans="1:12" hidden="1" x14ac:dyDescent="0.2">
      <c r="A1097" s="114" t="s">
        <v>13362</v>
      </c>
      <c r="D1097" s="114" t="s">
        <v>8945</v>
      </c>
      <c r="E1097" s="114">
        <f t="shared" si="17"/>
        <v>2820010000</v>
      </c>
      <c r="F1097" s="114" t="s">
        <v>15709</v>
      </c>
      <c r="G1097" s="114" t="s">
        <v>8943</v>
      </c>
      <c r="H1097" s="114" t="s">
        <v>8946</v>
      </c>
      <c r="I1097" s="114" t="s">
        <v>15176</v>
      </c>
    </row>
    <row r="1098" spans="1:12" hidden="1" x14ac:dyDescent="0.2">
      <c r="A1098" s="114" t="s">
        <v>13362</v>
      </c>
      <c r="D1098" s="114" t="s">
        <v>8947</v>
      </c>
      <c r="E1098" s="114">
        <f t="shared" si="17"/>
        <v>2820020000</v>
      </c>
      <c r="F1098" s="114" t="s">
        <v>15709</v>
      </c>
      <c r="G1098" s="114" t="s">
        <v>8943</v>
      </c>
      <c r="H1098" s="114" t="s">
        <v>8948</v>
      </c>
      <c r="I1098" s="114" t="s">
        <v>15176</v>
      </c>
    </row>
    <row r="1099" spans="1:12" hidden="1" x14ac:dyDescent="0.2">
      <c r="A1099" s="114" t="s">
        <v>13362</v>
      </c>
      <c r="D1099" s="114" t="s">
        <v>8949</v>
      </c>
      <c r="E1099" s="114">
        <f t="shared" si="17"/>
        <v>2830000000</v>
      </c>
      <c r="F1099" s="114" t="s">
        <v>15709</v>
      </c>
      <c r="G1099" s="114" t="s">
        <v>8950</v>
      </c>
      <c r="H1099" s="114" t="s">
        <v>8951</v>
      </c>
      <c r="I1099" s="114" t="s">
        <v>15176</v>
      </c>
    </row>
    <row r="1100" spans="1:12" hidden="1" x14ac:dyDescent="0.2">
      <c r="A1100" s="114" t="s">
        <v>13362</v>
      </c>
      <c r="D1100" s="114" t="s">
        <v>8952</v>
      </c>
      <c r="E1100" s="114">
        <f t="shared" si="17"/>
        <v>2830001000</v>
      </c>
      <c r="F1100" s="114" t="s">
        <v>15709</v>
      </c>
      <c r="G1100" s="114" t="s">
        <v>8950</v>
      </c>
      <c r="H1100" s="114" t="s">
        <v>8953</v>
      </c>
      <c r="I1100" s="114" t="s">
        <v>15176</v>
      </c>
    </row>
    <row r="1101" spans="1:12" hidden="1" x14ac:dyDescent="0.2">
      <c r="A1101" s="114" t="s">
        <v>13362</v>
      </c>
      <c r="D1101" s="114" t="s">
        <v>8954</v>
      </c>
      <c r="E1101" s="114">
        <f t="shared" si="17"/>
        <v>2830010000</v>
      </c>
      <c r="F1101" s="114" t="s">
        <v>15709</v>
      </c>
      <c r="G1101" s="114" t="s">
        <v>8950</v>
      </c>
      <c r="H1101" s="114" t="s">
        <v>8955</v>
      </c>
      <c r="I1101" s="114" t="s">
        <v>15176</v>
      </c>
    </row>
    <row r="1102" spans="1:12" hidden="1" x14ac:dyDescent="0.2">
      <c r="A1102" s="114" t="s">
        <v>13362</v>
      </c>
      <c r="D1102" s="114" t="s">
        <v>8956</v>
      </c>
      <c r="E1102" s="114">
        <f t="shared" si="17"/>
        <v>2840000000</v>
      </c>
      <c r="F1102" s="114" t="s">
        <v>15709</v>
      </c>
      <c r="G1102" s="114" t="s">
        <v>8957</v>
      </c>
      <c r="H1102" s="114" t="s">
        <v>8957</v>
      </c>
      <c r="I1102" s="114" t="s">
        <v>15176</v>
      </c>
    </row>
    <row r="1103" spans="1:12" hidden="1" x14ac:dyDescent="0.2">
      <c r="A1103" s="114" t="s">
        <v>13362</v>
      </c>
      <c r="D1103" s="114" t="s">
        <v>8958</v>
      </c>
      <c r="E1103" s="114">
        <f t="shared" si="17"/>
        <v>2840000010</v>
      </c>
      <c r="F1103" s="114" t="s">
        <v>15709</v>
      </c>
      <c r="G1103" s="114" t="s">
        <v>8957</v>
      </c>
      <c r="H1103" s="114" t="s">
        <v>8957</v>
      </c>
      <c r="I1103" s="114" t="s">
        <v>8959</v>
      </c>
    </row>
    <row r="1104" spans="1:12" hidden="1" x14ac:dyDescent="0.2">
      <c r="A1104" s="114" t="s">
        <v>13362</v>
      </c>
      <c r="D1104" s="114" t="s">
        <v>8960</v>
      </c>
      <c r="E1104" s="114">
        <f t="shared" si="17"/>
        <v>2840000020</v>
      </c>
      <c r="F1104" s="114" t="s">
        <v>15709</v>
      </c>
      <c r="G1104" s="114" t="s">
        <v>8957</v>
      </c>
      <c r="H1104" s="114" t="s">
        <v>8957</v>
      </c>
      <c r="I1104" s="114" t="s">
        <v>10434</v>
      </c>
    </row>
    <row r="1105" spans="1:9" hidden="1" x14ac:dyDescent="0.2">
      <c r="A1105" s="114" t="s">
        <v>13362</v>
      </c>
      <c r="D1105" s="114" t="s">
        <v>8961</v>
      </c>
      <c r="E1105" s="114">
        <f t="shared" si="17"/>
        <v>2840000030</v>
      </c>
      <c r="F1105" s="114" t="s">
        <v>15709</v>
      </c>
      <c r="G1105" s="114" t="s">
        <v>8957</v>
      </c>
      <c r="H1105" s="114" t="s">
        <v>8957</v>
      </c>
      <c r="I1105" s="114" t="s">
        <v>8962</v>
      </c>
    </row>
    <row r="1106" spans="1:9" hidden="1" x14ac:dyDescent="0.2">
      <c r="A1106" s="114" t="s">
        <v>13362</v>
      </c>
      <c r="D1106" s="114" t="s">
        <v>11877</v>
      </c>
      <c r="E1106" s="114">
        <f t="shared" si="17"/>
        <v>2840000040</v>
      </c>
      <c r="F1106" s="114" t="s">
        <v>15709</v>
      </c>
      <c r="G1106" s="114" t="s">
        <v>8957</v>
      </c>
      <c r="H1106" s="114" t="s">
        <v>8957</v>
      </c>
      <c r="I1106" s="114" t="s">
        <v>11878</v>
      </c>
    </row>
    <row r="1107" spans="1:9" hidden="1" x14ac:dyDescent="0.2">
      <c r="A1107" s="114" t="s">
        <v>13362</v>
      </c>
      <c r="D1107" s="114" t="s">
        <v>11879</v>
      </c>
      <c r="E1107" s="114">
        <f t="shared" si="17"/>
        <v>2840000050</v>
      </c>
      <c r="F1107" s="114" t="s">
        <v>15709</v>
      </c>
      <c r="G1107" s="114" t="s">
        <v>8957</v>
      </c>
      <c r="H1107" s="114" t="s">
        <v>8957</v>
      </c>
      <c r="I1107" s="114" t="s">
        <v>11880</v>
      </c>
    </row>
    <row r="1108" spans="1:9" hidden="1" x14ac:dyDescent="0.2">
      <c r="A1108" s="114" t="s">
        <v>13362</v>
      </c>
      <c r="D1108" s="114" t="s">
        <v>11881</v>
      </c>
      <c r="E1108" s="114">
        <f t="shared" si="17"/>
        <v>2840010000</v>
      </c>
      <c r="F1108" s="114" t="s">
        <v>15709</v>
      </c>
      <c r="G1108" s="114" t="s">
        <v>8957</v>
      </c>
      <c r="H1108" s="114" t="s">
        <v>11882</v>
      </c>
      <c r="I1108" s="114" t="s">
        <v>15176</v>
      </c>
    </row>
    <row r="1109" spans="1:9" hidden="1" x14ac:dyDescent="0.2">
      <c r="A1109" s="114" t="s">
        <v>13362</v>
      </c>
      <c r="D1109" s="114" t="s">
        <v>11883</v>
      </c>
      <c r="E1109" s="114">
        <f t="shared" si="17"/>
        <v>2840010010</v>
      </c>
      <c r="F1109" s="114" t="s">
        <v>15709</v>
      </c>
      <c r="G1109" s="114" t="s">
        <v>8957</v>
      </c>
      <c r="H1109" s="114" t="s">
        <v>11882</v>
      </c>
      <c r="I1109" s="114" t="s">
        <v>8959</v>
      </c>
    </row>
    <row r="1110" spans="1:9" hidden="1" x14ac:dyDescent="0.2">
      <c r="A1110" s="114" t="s">
        <v>13362</v>
      </c>
      <c r="D1110" s="114" t="s">
        <v>11884</v>
      </c>
      <c r="E1110" s="114">
        <f t="shared" si="17"/>
        <v>2840010020</v>
      </c>
      <c r="F1110" s="114" t="s">
        <v>15709</v>
      </c>
      <c r="G1110" s="114" t="s">
        <v>8957</v>
      </c>
      <c r="H1110" s="114" t="s">
        <v>11882</v>
      </c>
      <c r="I1110" s="114" t="s">
        <v>10434</v>
      </c>
    </row>
    <row r="1111" spans="1:9" hidden="1" x14ac:dyDescent="0.2">
      <c r="A1111" s="114" t="s">
        <v>13362</v>
      </c>
      <c r="D1111" s="114" t="s">
        <v>11885</v>
      </c>
      <c r="E1111" s="114">
        <f t="shared" si="17"/>
        <v>2840010030</v>
      </c>
      <c r="F1111" s="114" t="s">
        <v>15709</v>
      </c>
      <c r="G1111" s="114" t="s">
        <v>8957</v>
      </c>
      <c r="H1111" s="114" t="s">
        <v>11882</v>
      </c>
      <c r="I1111" s="114" t="s">
        <v>8962</v>
      </c>
    </row>
    <row r="1112" spans="1:9" hidden="1" x14ac:dyDescent="0.2">
      <c r="A1112" s="114" t="s">
        <v>13362</v>
      </c>
      <c r="D1112" s="114" t="s">
        <v>11886</v>
      </c>
      <c r="E1112" s="114">
        <f t="shared" si="17"/>
        <v>2840010040</v>
      </c>
      <c r="F1112" s="114" t="s">
        <v>15709</v>
      </c>
      <c r="G1112" s="114" t="s">
        <v>8957</v>
      </c>
      <c r="H1112" s="114" t="s">
        <v>11882</v>
      </c>
      <c r="I1112" s="114" t="s">
        <v>11878</v>
      </c>
    </row>
    <row r="1113" spans="1:9" hidden="1" x14ac:dyDescent="0.2">
      <c r="A1113" s="114" t="s">
        <v>13362</v>
      </c>
      <c r="D1113" s="114" t="s">
        <v>11887</v>
      </c>
      <c r="E1113" s="114">
        <f t="shared" si="17"/>
        <v>2840010050</v>
      </c>
      <c r="F1113" s="114" t="s">
        <v>15709</v>
      </c>
      <c r="G1113" s="114" t="s">
        <v>8957</v>
      </c>
      <c r="H1113" s="114" t="s">
        <v>11882</v>
      </c>
      <c r="I1113" s="114" t="s">
        <v>11880</v>
      </c>
    </row>
    <row r="1114" spans="1:9" hidden="1" x14ac:dyDescent="0.2">
      <c r="A1114" s="114" t="s">
        <v>13362</v>
      </c>
      <c r="D1114" s="114" t="s">
        <v>11888</v>
      </c>
      <c r="E1114" s="114">
        <f t="shared" si="17"/>
        <v>2840020000</v>
      </c>
      <c r="F1114" s="114" t="s">
        <v>15709</v>
      </c>
      <c r="G1114" s="114" t="s">
        <v>8957</v>
      </c>
      <c r="H1114" s="114" t="s">
        <v>11889</v>
      </c>
      <c r="I1114" s="114" t="s">
        <v>15176</v>
      </c>
    </row>
    <row r="1115" spans="1:9" hidden="1" x14ac:dyDescent="0.2">
      <c r="A1115" s="114" t="s">
        <v>13362</v>
      </c>
      <c r="D1115" s="114" t="s">
        <v>11890</v>
      </c>
      <c r="E1115" s="114">
        <f t="shared" si="17"/>
        <v>2840020010</v>
      </c>
      <c r="F1115" s="114" t="s">
        <v>15709</v>
      </c>
      <c r="G1115" s="114" t="s">
        <v>8957</v>
      </c>
      <c r="H1115" s="114" t="s">
        <v>11889</v>
      </c>
      <c r="I1115" s="114" t="s">
        <v>8959</v>
      </c>
    </row>
    <row r="1116" spans="1:9" hidden="1" x14ac:dyDescent="0.2">
      <c r="A1116" s="114" t="s">
        <v>13362</v>
      </c>
      <c r="D1116" s="114" t="s">
        <v>11891</v>
      </c>
      <c r="E1116" s="114">
        <f t="shared" si="17"/>
        <v>2840020020</v>
      </c>
      <c r="F1116" s="114" t="s">
        <v>15709</v>
      </c>
      <c r="G1116" s="114" t="s">
        <v>8957</v>
      </c>
      <c r="H1116" s="114" t="s">
        <v>11889</v>
      </c>
      <c r="I1116" s="114" t="s">
        <v>10434</v>
      </c>
    </row>
    <row r="1117" spans="1:9" hidden="1" x14ac:dyDescent="0.2">
      <c r="A1117" s="114" t="s">
        <v>13362</v>
      </c>
      <c r="D1117" s="114" t="s">
        <v>11892</v>
      </c>
      <c r="E1117" s="114">
        <f t="shared" si="17"/>
        <v>2840020030</v>
      </c>
      <c r="F1117" s="114" t="s">
        <v>15709</v>
      </c>
      <c r="G1117" s="114" t="s">
        <v>8957</v>
      </c>
      <c r="H1117" s="114" t="s">
        <v>11889</v>
      </c>
      <c r="I1117" s="114" t="s">
        <v>8962</v>
      </c>
    </row>
    <row r="1118" spans="1:9" hidden="1" x14ac:dyDescent="0.2">
      <c r="A1118" s="114" t="s">
        <v>13362</v>
      </c>
      <c r="D1118" s="114" t="s">
        <v>11893</v>
      </c>
      <c r="E1118" s="114">
        <f t="shared" si="17"/>
        <v>2840020040</v>
      </c>
      <c r="F1118" s="114" t="s">
        <v>15709</v>
      </c>
      <c r="G1118" s="114" t="s">
        <v>8957</v>
      </c>
      <c r="H1118" s="114" t="s">
        <v>11889</v>
      </c>
      <c r="I1118" s="114" t="s">
        <v>11878</v>
      </c>
    </row>
    <row r="1119" spans="1:9" hidden="1" x14ac:dyDescent="0.2">
      <c r="A1119" s="114" t="s">
        <v>13362</v>
      </c>
      <c r="D1119" s="114" t="s">
        <v>11894</v>
      </c>
      <c r="E1119" s="114">
        <f t="shared" si="17"/>
        <v>2840020050</v>
      </c>
      <c r="F1119" s="114" t="s">
        <v>15709</v>
      </c>
      <c r="G1119" s="114" t="s">
        <v>8957</v>
      </c>
      <c r="H1119" s="114" t="s">
        <v>11889</v>
      </c>
      <c r="I1119" s="114" t="s">
        <v>11880</v>
      </c>
    </row>
    <row r="1120" spans="1:9" hidden="1" x14ac:dyDescent="0.2">
      <c r="A1120" s="114" t="s">
        <v>13362</v>
      </c>
      <c r="D1120" s="114" t="s">
        <v>11895</v>
      </c>
      <c r="E1120" s="114">
        <f t="shared" si="17"/>
        <v>2840030000</v>
      </c>
      <c r="F1120" s="114" t="s">
        <v>15709</v>
      </c>
      <c r="G1120" s="114" t="s">
        <v>8957</v>
      </c>
      <c r="H1120" s="114" t="s">
        <v>11896</v>
      </c>
      <c r="I1120" s="114" t="s">
        <v>15176</v>
      </c>
    </row>
    <row r="1121" spans="1:9" hidden="1" x14ac:dyDescent="0.2">
      <c r="A1121" s="114" t="s">
        <v>13362</v>
      </c>
      <c r="D1121" s="114" t="s">
        <v>11897</v>
      </c>
      <c r="E1121" s="114">
        <f t="shared" si="17"/>
        <v>2840030010</v>
      </c>
      <c r="F1121" s="114" t="s">
        <v>15709</v>
      </c>
      <c r="G1121" s="114" t="s">
        <v>8957</v>
      </c>
      <c r="H1121" s="114" t="s">
        <v>11896</v>
      </c>
      <c r="I1121" s="114" t="s">
        <v>11898</v>
      </c>
    </row>
    <row r="1122" spans="1:9" hidden="1" x14ac:dyDescent="0.2">
      <c r="A1122" s="114" t="s">
        <v>13362</v>
      </c>
      <c r="D1122" s="114" t="s">
        <v>11899</v>
      </c>
      <c r="E1122" s="114">
        <f t="shared" si="17"/>
        <v>2841000000</v>
      </c>
      <c r="F1122" s="114" t="s">
        <v>15709</v>
      </c>
      <c r="G1122" s="114" t="s">
        <v>11900</v>
      </c>
      <c r="H1122" s="114" t="s">
        <v>11900</v>
      </c>
      <c r="I1122" s="114" t="s">
        <v>15176</v>
      </c>
    </row>
    <row r="1123" spans="1:9" hidden="1" x14ac:dyDescent="0.2">
      <c r="A1123" s="114" t="s">
        <v>13362</v>
      </c>
      <c r="D1123" s="114" t="s">
        <v>11901</v>
      </c>
      <c r="E1123" s="114">
        <f t="shared" si="17"/>
        <v>2841000010</v>
      </c>
      <c r="F1123" s="114" t="s">
        <v>15709</v>
      </c>
      <c r="G1123" s="114" t="s">
        <v>11900</v>
      </c>
      <c r="H1123" s="114" t="s">
        <v>11900</v>
      </c>
      <c r="I1123" s="114" t="s">
        <v>8959</v>
      </c>
    </row>
    <row r="1124" spans="1:9" hidden="1" x14ac:dyDescent="0.2">
      <c r="A1124" s="114" t="s">
        <v>13362</v>
      </c>
      <c r="D1124" s="114" t="s">
        <v>11902</v>
      </c>
      <c r="E1124" s="114">
        <f t="shared" si="17"/>
        <v>2841000020</v>
      </c>
      <c r="F1124" s="114" t="s">
        <v>15709</v>
      </c>
      <c r="G1124" s="114" t="s">
        <v>11900</v>
      </c>
      <c r="H1124" s="114" t="s">
        <v>11900</v>
      </c>
      <c r="I1124" s="114" t="s">
        <v>10434</v>
      </c>
    </row>
    <row r="1125" spans="1:9" hidden="1" x14ac:dyDescent="0.2">
      <c r="A1125" s="114" t="s">
        <v>13362</v>
      </c>
      <c r="D1125" s="114" t="s">
        <v>11903</v>
      </c>
      <c r="E1125" s="114">
        <f t="shared" si="17"/>
        <v>2841000030</v>
      </c>
      <c r="F1125" s="114" t="s">
        <v>15709</v>
      </c>
      <c r="G1125" s="114" t="s">
        <v>11900</v>
      </c>
      <c r="H1125" s="114" t="s">
        <v>11900</v>
      </c>
      <c r="I1125" s="114" t="s">
        <v>8962</v>
      </c>
    </row>
    <row r="1126" spans="1:9" hidden="1" x14ac:dyDescent="0.2">
      <c r="A1126" s="114" t="s">
        <v>13362</v>
      </c>
      <c r="D1126" s="114" t="s">
        <v>11904</v>
      </c>
      <c r="E1126" s="114">
        <f t="shared" si="17"/>
        <v>2841000040</v>
      </c>
      <c r="F1126" s="114" t="s">
        <v>15709</v>
      </c>
      <c r="G1126" s="114" t="s">
        <v>11900</v>
      </c>
      <c r="H1126" s="114" t="s">
        <v>11900</v>
      </c>
      <c r="I1126" s="114" t="s">
        <v>11878</v>
      </c>
    </row>
    <row r="1127" spans="1:9" hidden="1" x14ac:dyDescent="0.2">
      <c r="A1127" s="114" t="s">
        <v>13362</v>
      </c>
      <c r="D1127" s="114" t="s">
        <v>11905</v>
      </c>
      <c r="E1127" s="114">
        <f t="shared" si="17"/>
        <v>2841000050</v>
      </c>
      <c r="F1127" s="114" t="s">
        <v>15709</v>
      </c>
      <c r="G1127" s="114" t="s">
        <v>11900</v>
      </c>
      <c r="H1127" s="114" t="s">
        <v>11900</v>
      </c>
      <c r="I1127" s="114" t="s">
        <v>11880</v>
      </c>
    </row>
    <row r="1128" spans="1:9" hidden="1" x14ac:dyDescent="0.2">
      <c r="A1128" s="114" t="s">
        <v>13362</v>
      </c>
      <c r="D1128" s="114" t="s">
        <v>11906</v>
      </c>
      <c r="E1128" s="114">
        <f t="shared" si="17"/>
        <v>2841010000</v>
      </c>
      <c r="F1128" s="114" t="s">
        <v>15709</v>
      </c>
      <c r="G1128" s="114" t="s">
        <v>11900</v>
      </c>
      <c r="H1128" s="114" t="s">
        <v>11907</v>
      </c>
      <c r="I1128" s="114" t="s">
        <v>15176</v>
      </c>
    </row>
    <row r="1129" spans="1:9" hidden="1" x14ac:dyDescent="0.2">
      <c r="A1129" s="114" t="s">
        <v>13362</v>
      </c>
      <c r="D1129" s="114" t="s">
        <v>11908</v>
      </c>
      <c r="E1129" s="114">
        <f t="shared" si="17"/>
        <v>2841010010</v>
      </c>
      <c r="F1129" s="114" t="s">
        <v>15709</v>
      </c>
      <c r="G1129" s="114" t="s">
        <v>11900</v>
      </c>
      <c r="H1129" s="114" t="s">
        <v>11907</v>
      </c>
      <c r="I1129" s="114" t="s">
        <v>8959</v>
      </c>
    </row>
    <row r="1130" spans="1:9" hidden="1" x14ac:dyDescent="0.2">
      <c r="A1130" s="114" t="s">
        <v>13362</v>
      </c>
      <c r="D1130" s="114" t="s">
        <v>11909</v>
      </c>
      <c r="E1130" s="114">
        <f t="shared" si="17"/>
        <v>2841010020</v>
      </c>
      <c r="F1130" s="114" t="s">
        <v>15709</v>
      </c>
      <c r="G1130" s="114" t="s">
        <v>11900</v>
      </c>
      <c r="H1130" s="114" t="s">
        <v>11907</v>
      </c>
      <c r="I1130" s="114" t="s">
        <v>10434</v>
      </c>
    </row>
    <row r="1131" spans="1:9" hidden="1" x14ac:dyDescent="0.2">
      <c r="A1131" s="114" t="s">
        <v>13362</v>
      </c>
      <c r="D1131" s="114" t="s">
        <v>11910</v>
      </c>
      <c r="E1131" s="114">
        <f t="shared" si="17"/>
        <v>2841010030</v>
      </c>
      <c r="F1131" s="114" t="s">
        <v>15709</v>
      </c>
      <c r="G1131" s="114" t="s">
        <v>11900</v>
      </c>
      <c r="H1131" s="114" t="s">
        <v>11907</v>
      </c>
      <c r="I1131" s="114" t="s">
        <v>8962</v>
      </c>
    </row>
    <row r="1132" spans="1:9" hidden="1" x14ac:dyDescent="0.2">
      <c r="A1132" s="114" t="s">
        <v>13362</v>
      </c>
      <c r="D1132" s="114" t="s">
        <v>11911</v>
      </c>
      <c r="E1132" s="114">
        <f t="shared" si="17"/>
        <v>2841010040</v>
      </c>
      <c r="F1132" s="114" t="s">
        <v>15709</v>
      </c>
      <c r="G1132" s="114" t="s">
        <v>11900</v>
      </c>
      <c r="H1132" s="114" t="s">
        <v>11907</v>
      </c>
      <c r="I1132" s="114" t="s">
        <v>11878</v>
      </c>
    </row>
    <row r="1133" spans="1:9" hidden="1" x14ac:dyDescent="0.2">
      <c r="A1133" s="114" t="s">
        <v>13362</v>
      </c>
      <c r="D1133" s="114" t="s">
        <v>11912</v>
      </c>
      <c r="E1133" s="114">
        <f t="shared" si="17"/>
        <v>2841010050</v>
      </c>
      <c r="F1133" s="114" t="s">
        <v>15709</v>
      </c>
      <c r="G1133" s="114" t="s">
        <v>11900</v>
      </c>
      <c r="H1133" s="114" t="s">
        <v>11907</v>
      </c>
      <c r="I1133" s="114" t="s">
        <v>11880</v>
      </c>
    </row>
    <row r="1134" spans="1:9" hidden="1" x14ac:dyDescent="0.2">
      <c r="A1134" s="114" t="s">
        <v>13362</v>
      </c>
      <c r="D1134" s="114" t="s">
        <v>11913</v>
      </c>
      <c r="E1134" s="114">
        <f t="shared" si="17"/>
        <v>2850000000</v>
      </c>
      <c r="F1134" s="114" t="s">
        <v>15709</v>
      </c>
      <c r="G1134" s="114" t="s">
        <v>11914</v>
      </c>
      <c r="H1134" s="114" t="s">
        <v>11915</v>
      </c>
      <c r="I1134" s="114" t="s">
        <v>11916</v>
      </c>
    </row>
    <row r="1135" spans="1:9" hidden="1" x14ac:dyDescent="0.2">
      <c r="A1135" s="114" t="s">
        <v>13362</v>
      </c>
      <c r="D1135" s="114" t="s">
        <v>11917</v>
      </c>
      <c r="E1135" s="114">
        <f t="shared" si="17"/>
        <v>2850000010</v>
      </c>
      <c r="F1135" s="114" t="s">
        <v>15709</v>
      </c>
      <c r="G1135" s="114" t="s">
        <v>11914</v>
      </c>
      <c r="H1135" s="114" t="s">
        <v>11915</v>
      </c>
      <c r="I1135" s="114" t="s">
        <v>11918</v>
      </c>
    </row>
    <row r="1136" spans="1:9" hidden="1" x14ac:dyDescent="0.2">
      <c r="A1136" s="114" t="s">
        <v>13362</v>
      </c>
      <c r="D1136" s="114" t="s">
        <v>11919</v>
      </c>
      <c r="E1136" s="114">
        <f t="shared" si="17"/>
        <v>2850000030</v>
      </c>
      <c r="F1136" s="114" t="s">
        <v>15709</v>
      </c>
      <c r="G1136" s="114" t="s">
        <v>11914</v>
      </c>
      <c r="H1136" s="114" t="s">
        <v>11915</v>
      </c>
      <c r="I1136" s="114" t="s">
        <v>11920</v>
      </c>
    </row>
    <row r="1137" spans="1:10" hidden="1" x14ac:dyDescent="0.2">
      <c r="A1137" s="114" t="s">
        <v>13362</v>
      </c>
      <c r="D1137" s="114" t="s">
        <v>11921</v>
      </c>
      <c r="E1137" s="114">
        <f t="shared" si="17"/>
        <v>2861000000</v>
      </c>
      <c r="F1137" s="114" t="s">
        <v>15709</v>
      </c>
      <c r="G1137" s="114" t="s">
        <v>14835</v>
      </c>
      <c r="H1137" s="114" t="s">
        <v>15176</v>
      </c>
      <c r="I1137" s="114" t="s">
        <v>15176</v>
      </c>
      <c r="J1137" s="116">
        <v>36504</v>
      </c>
    </row>
    <row r="1138" spans="1:10" hidden="1" x14ac:dyDescent="0.2">
      <c r="A1138" s="114" t="s">
        <v>13362</v>
      </c>
      <c r="D1138" s="114" t="s">
        <v>14836</v>
      </c>
      <c r="E1138" s="114">
        <f t="shared" si="17"/>
        <v>2862000000</v>
      </c>
      <c r="F1138" s="114" t="s">
        <v>15709</v>
      </c>
      <c r="G1138" s="114" t="s">
        <v>14837</v>
      </c>
      <c r="H1138" s="114" t="s">
        <v>14838</v>
      </c>
      <c r="I1138" s="114" t="s">
        <v>15176</v>
      </c>
      <c r="J1138" s="116">
        <v>36504</v>
      </c>
    </row>
    <row r="1139" spans="1:10" hidden="1" x14ac:dyDescent="0.2">
      <c r="A1139" s="114" t="s">
        <v>13362</v>
      </c>
      <c r="D1139" s="114" t="s">
        <v>14839</v>
      </c>
      <c r="E1139" s="114">
        <f t="shared" si="17"/>
        <v>2862001000</v>
      </c>
      <c r="F1139" s="114" t="s">
        <v>15709</v>
      </c>
      <c r="G1139" s="114" t="s">
        <v>14837</v>
      </c>
      <c r="H1139" s="114" t="s">
        <v>14840</v>
      </c>
      <c r="I1139" s="114" t="s">
        <v>15176</v>
      </c>
    </row>
    <row r="1140" spans="1:10" hidden="1" x14ac:dyDescent="0.2">
      <c r="A1140" s="114" t="s">
        <v>13362</v>
      </c>
      <c r="D1140" s="114" t="s">
        <v>14841</v>
      </c>
      <c r="E1140" s="114">
        <f t="shared" si="17"/>
        <v>2862002000</v>
      </c>
      <c r="F1140" s="114" t="s">
        <v>15709</v>
      </c>
      <c r="G1140" s="114" t="s">
        <v>14837</v>
      </c>
      <c r="H1140" s="114" t="s">
        <v>15867</v>
      </c>
      <c r="I1140" s="114" t="s">
        <v>15176</v>
      </c>
    </row>
    <row r="1141" spans="1:10" hidden="1" x14ac:dyDescent="0.2">
      <c r="A1141" s="114" t="s">
        <v>14842</v>
      </c>
      <c r="D1141" s="114" t="s">
        <v>14843</v>
      </c>
      <c r="E1141" s="114">
        <f t="shared" si="17"/>
        <v>2701001000</v>
      </c>
      <c r="F1141" s="114" t="s">
        <v>14844</v>
      </c>
      <c r="G1141" s="114" t="s">
        <v>14845</v>
      </c>
      <c r="H1141" s="114" t="s">
        <v>14846</v>
      </c>
      <c r="I1141" s="114" t="s">
        <v>15176</v>
      </c>
    </row>
    <row r="1142" spans="1:10" hidden="1" x14ac:dyDescent="0.2">
      <c r="A1142" s="114" t="s">
        <v>14842</v>
      </c>
      <c r="D1142" s="114" t="s">
        <v>16096</v>
      </c>
      <c r="E1142" s="114">
        <f t="shared" si="17"/>
        <v>2701010000</v>
      </c>
      <c r="F1142" s="114" t="s">
        <v>14844</v>
      </c>
      <c r="G1142" s="114" t="s">
        <v>14845</v>
      </c>
      <c r="H1142" s="114" t="s">
        <v>16097</v>
      </c>
      <c r="I1142" s="114" t="s">
        <v>15176</v>
      </c>
    </row>
    <row r="1143" spans="1:10" hidden="1" x14ac:dyDescent="0.2">
      <c r="A1143" s="114" t="s">
        <v>14842</v>
      </c>
      <c r="D1143" s="114" t="s">
        <v>16098</v>
      </c>
      <c r="E1143" s="114">
        <f t="shared" si="17"/>
        <v>2701020000</v>
      </c>
      <c r="F1143" s="114" t="s">
        <v>14844</v>
      </c>
      <c r="G1143" s="114" t="s">
        <v>14845</v>
      </c>
      <c r="H1143" s="114" t="s">
        <v>16099</v>
      </c>
      <c r="I1143" s="114" t="s">
        <v>15176</v>
      </c>
    </row>
    <row r="1144" spans="1:10" hidden="1" x14ac:dyDescent="0.2">
      <c r="A1144" s="114" t="s">
        <v>14842</v>
      </c>
      <c r="D1144" s="114" t="s">
        <v>16111</v>
      </c>
      <c r="E1144" s="114">
        <f t="shared" si="17"/>
        <v>2701030000</v>
      </c>
      <c r="F1144" s="114" t="s">
        <v>14844</v>
      </c>
      <c r="G1144" s="114" t="s">
        <v>14845</v>
      </c>
      <c r="H1144" s="114" t="s">
        <v>16112</v>
      </c>
      <c r="I1144" s="114" t="s">
        <v>15176</v>
      </c>
    </row>
    <row r="1145" spans="1:10" hidden="1" x14ac:dyDescent="0.2">
      <c r="A1145" s="114" t="s">
        <v>14842</v>
      </c>
      <c r="D1145" s="114" t="s">
        <v>16113</v>
      </c>
      <c r="E1145" s="114">
        <f t="shared" si="17"/>
        <v>2701200000</v>
      </c>
      <c r="F1145" s="114" t="s">
        <v>14844</v>
      </c>
      <c r="G1145" s="114" t="s">
        <v>14845</v>
      </c>
      <c r="H1145" s="114" t="s">
        <v>16114</v>
      </c>
      <c r="I1145" s="114" t="s">
        <v>15176</v>
      </c>
    </row>
    <row r="1146" spans="1:10" hidden="1" x14ac:dyDescent="0.2">
      <c r="A1146" s="114" t="s">
        <v>14842</v>
      </c>
      <c r="D1146" s="114" t="s">
        <v>16115</v>
      </c>
      <c r="E1146" s="114">
        <f t="shared" si="17"/>
        <v>2701220000</v>
      </c>
      <c r="F1146" s="114" t="s">
        <v>14844</v>
      </c>
      <c r="G1146" s="114" t="s">
        <v>14845</v>
      </c>
      <c r="H1146" s="114" t="s">
        <v>16116</v>
      </c>
      <c r="I1146" s="114" t="s">
        <v>15176</v>
      </c>
    </row>
    <row r="1147" spans="1:10" hidden="1" x14ac:dyDescent="0.2">
      <c r="A1147" s="114" t="s">
        <v>14842</v>
      </c>
      <c r="D1147" s="114" t="s">
        <v>16117</v>
      </c>
      <c r="E1147" s="114">
        <f t="shared" si="17"/>
        <v>2701220001</v>
      </c>
      <c r="F1147" s="114" t="s">
        <v>14844</v>
      </c>
      <c r="G1147" s="114" t="s">
        <v>14845</v>
      </c>
      <c r="H1147" s="114" t="s">
        <v>16116</v>
      </c>
      <c r="I1147" s="114" t="s">
        <v>16118</v>
      </c>
    </row>
    <row r="1148" spans="1:10" hidden="1" x14ac:dyDescent="0.2">
      <c r="A1148" s="114" t="s">
        <v>14842</v>
      </c>
      <c r="D1148" s="114" t="s">
        <v>16119</v>
      </c>
      <c r="E1148" s="114">
        <f t="shared" si="17"/>
        <v>2701220002</v>
      </c>
      <c r="F1148" s="114" t="s">
        <v>14844</v>
      </c>
      <c r="G1148" s="114" t="s">
        <v>14845</v>
      </c>
      <c r="H1148" s="114" t="s">
        <v>16116</v>
      </c>
      <c r="I1148" s="114" t="s">
        <v>16120</v>
      </c>
    </row>
    <row r="1149" spans="1:10" hidden="1" x14ac:dyDescent="0.2">
      <c r="A1149" s="114" t="s">
        <v>14842</v>
      </c>
      <c r="D1149" s="114" t="s">
        <v>16121</v>
      </c>
      <c r="E1149" s="114">
        <f t="shared" si="17"/>
        <v>2701220003</v>
      </c>
      <c r="F1149" s="114" t="s">
        <v>14844</v>
      </c>
      <c r="G1149" s="114" t="s">
        <v>14845</v>
      </c>
      <c r="H1149" s="114" t="s">
        <v>16116</v>
      </c>
      <c r="I1149" s="114" t="s">
        <v>16122</v>
      </c>
    </row>
    <row r="1150" spans="1:10" hidden="1" x14ac:dyDescent="0.2">
      <c r="A1150" s="114" t="s">
        <v>14842</v>
      </c>
      <c r="D1150" s="114" t="s">
        <v>16123</v>
      </c>
      <c r="E1150" s="114">
        <f t="shared" si="17"/>
        <v>2701220004</v>
      </c>
      <c r="F1150" s="114" t="s">
        <v>14844</v>
      </c>
      <c r="G1150" s="114" t="s">
        <v>14845</v>
      </c>
      <c r="H1150" s="114" t="s">
        <v>16116</v>
      </c>
      <c r="I1150" s="114" t="s">
        <v>16124</v>
      </c>
    </row>
    <row r="1151" spans="1:10" hidden="1" x14ac:dyDescent="0.2">
      <c r="A1151" s="114" t="s">
        <v>14842</v>
      </c>
      <c r="D1151" s="114" t="s">
        <v>16125</v>
      </c>
      <c r="E1151" s="114">
        <f t="shared" si="17"/>
        <v>2701220005</v>
      </c>
      <c r="F1151" s="114" t="s">
        <v>14844</v>
      </c>
      <c r="G1151" s="114" t="s">
        <v>14845</v>
      </c>
      <c r="H1151" s="114" t="s">
        <v>16116</v>
      </c>
      <c r="I1151" s="114" t="s">
        <v>16126</v>
      </c>
    </row>
    <row r="1152" spans="1:10" hidden="1" x14ac:dyDescent="0.2">
      <c r="A1152" s="114" t="s">
        <v>14842</v>
      </c>
      <c r="D1152" s="114" t="s">
        <v>16127</v>
      </c>
      <c r="E1152" s="114">
        <f t="shared" si="17"/>
        <v>2701220006</v>
      </c>
      <c r="F1152" s="114" t="s">
        <v>14844</v>
      </c>
      <c r="G1152" s="114" t="s">
        <v>14845</v>
      </c>
      <c r="H1152" s="114" t="s">
        <v>16116</v>
      </c>
      <c r="I1152" s="114" t="s">
        <v>16128</v>
      </c>
    </row>
    <row r="1153" spans="1:12" hidden="1" x14ac:dyDescent="0.2">
      <c r="A1153" s="114" t="s">
        <v>14842</v>
      </c>
      <c r="D1153" s="114" t="s">
        <v>16129</v>
      </c>
      <c r="E1153" s="114">
        <f t="shared" si="17"/>
        <v>2701220007</v>
      </c>
      <c r="F1153" s="114" t="s">
        <v>14844</v>
      </c>
      <c r="G1153" s="114" t="s">
        <v>14845</v>
      </c>
      <c r="H1153" s="114" t="s">
        <v>16116</v>
      </c>
      <c r="I1153" s="114" t="s">
        <v>16130</v>
      </c>
    </row>
    <row r="1154" spans="1:12" hidden="1" x14ac:dyDescent="0.2">
      <c r="A1154" s="114" t="s">
        <v>14842</v>
      </c>
      <c r="D1154" s="114" t="s">
        <v>16131</v>
      </c>
      <c r="E1154" s="114">
        <f t="shared" ref="E1154:E1217" si="18">VALUE(D1154)</f>
        <v>2701220008</v>
      </c>
      <c r="F1154" s="114" t="s">
        <v>14844</v>
      </c>
      <c r="G1154" s="114" t="s">
        <v>14845</v>
      </c>
      <c r="H1154" s="114" t="s">
        <v>16116</v>
      </c>
      <c r="I1154" s="114" t="s">
        <v>16132</v>
      </c>
    </row>
    <row r="1155" spans="1:12" hidden="1" x14ac:dyDescent="0.2">
      <c r="A1155" s="114" t="s">
        <v>14842</v>
      </c>
      <c r="D1155" s="114" t="s">
        <v>16133</v>
      </c>
      <c r="E1155" s="114">
        <f t="shared" si="18"/>
        <v>2701220009</v>
      </c>
      <c r="F1155" s="114" t="s">
        <v>14844</v>
      </c>
      <c r="G1155" s="114" t="s">
        <v>14845</v>
      </c>
      <c r="H1155" s="114" t="s">
        <v>16116</v>
      </c>
      <c r="I1155" s="114" t="s">
        <v>15449</v>
      </c>
    </row>
    <row r="1156" spans="1:12" hidden="1" x14ac:dyDescent="0.2">
      <c r="A1156" s="114" t="s">
        <v>14842</v>
      </c>
      <c r="D1156" s="114" t="s">
        <v>16134</v>
      </c>
      <c r="E1156" s="114">
        <f t="shared" si="18"/>
        <v>2701220999</v>
      </c>
      <c r="F1156" s="114" t="s">
        <v>14844</v>
      </c>
      <c r="G1156" s="114" t="s">
        <v>14845</v>
      </c>
      <c r="H1156" s="114" t="s">
        <v>16116</v>
      </c>
      <c r="I1156" s="114" t="s">
        <v>16135</v>
      </c>
    </row>
    <row r="1157" spans="1:12" hidden="1" x14ac:dyDescent="0.2">
      <c r="A1157" s="114" t="s">
        <v>14842</v>
      </c>
      <c r="D1157" s="114" t="s">
        <v>16136</v>
      </c>
      <c r="E1157" s="114">
        <f t="shared" si="18"/>
        <v>2701240000</v>
      </c>
      <c r="F1157" s="114" t="s">
        <v>14844</v>
      </c>
      <c r="G1157" s="114" t="s">
        <v>14845</v>
      </c>
      <c r="H1157" s="114" t="s">
        <v>16137</v>
      </c>
      <c r="I1157" s="114" t="s">
        <v>15176</v>
      </c>
    </row>
    <row r="1158" spans="1:12" hidden="1" x14ac:dyDescent="0.2">
      <c r="A1158" s="114" t="s">
        <v>14842</v>
      </c>
      <c r="D1158" s="114" t="s">
        <v>16138</v>
      </c>
      <c r="E1158" s="114">
        <f t="shared" si="18"/>
        <v>2701250000</v>
      </c>
      <c r="F1158" s="114" t="s">
        <v>14844</v>
      </c>
      <c r="G1158" s="114" t="s">
        <v>14845</v>
      </c>
      <c r="H1158" s="114" t="s">
        <v>16139</v>
      </c>
      <c r="I1158" s="114" t="s">
        <v>15176</v>
      </c>
      <c r="J1158" s="116">
        <v>36797</v>
      </c>
    </row>
    <row r="1159" spans="1:12" hidden="1" x14ac:dyDescent="0.2">
      <c r="A1159" s="114" t="s">
        <v>14842</v>
      </c>
      <c r="D1159" s="114" t="s">
        <v>16140</v>
      </c>
      <c r="E1159" s="114">
        <f t="shared" si="18"/>
        <v>2701260000</v>
      </c>
      <c r="F1159" s="114" t="s">
        <v>14844</v>
      </c>
      <c r="G1159" s="114" t="s">
        <v>14845</v>
      </c>
      <c r="H1159" s="114" t="s">
        <v>16141</v>
      </c>
      <c r="I1159" s="114" t="s">
        <v>15176</v>
      </c>
    </row>
    <row r="1160" spans="1:12" hidden="1" x14ac:dyDescent="0.2">
      <c r="A1160" s="114" t="s">
        <v>14842</v>
      </c>
      <c r="D1160" s="114" t="s">
        <v>16142</v>
      </c>
      <c r="E1160" s="114">
        <f t="shared" si="18"/>
        <v>2701270000</v>
      </c>
      <c r="F1160" s="114" t="s">
        <v>14844</v>
      </c>
      <c r="G1160" s="114" t="s">
        <v>14845</v>
      </c>
      <c r="H1160" s="114" t="s">
        <v>16143</v>
      </c>
      <c r="I1160" s="114" t="s">
        <v>15176</v>
      </c>
      <c r="J1160" s="116">
        <v>36797</v>
      </c>
    </row>
    <row r="1161" spans="1:12" hidden="1" x14ac:dyDescent="0.2">
      <c r="A1161" s="114" t="s">
        <v>14842</v>
      </c>
      <c r="D1161" s="114" t="s">
        <v>16144</v>
      </c>
      <c r="E1161" s="114">
        <f t="shared" si="18"/>
        <v>2701280000</v>
      </c>
      <c r="F1161" s="114" t="s">
        <v>14844</v>
      </c>
      <c r="G1161" s="114" t="s">
        <v>14845</v>
      </c>
      <c r="H1161" s="114" t="s">
        <v>16145</v>
      </c>
      <c r="I1161" s="114" t="s">
        <v>15176</v>
      </c>
    </row>
    <row r="1162" spans="1:12" hidden="1" x14ac:dyDescent="0.2">
      <c r="A1162" s="114" t="s">
        <v>14842</v>
      </c>
      <c r="D1162" s="114" t="s">
        <v>16146</v>
      </c>
      <c r="E1162" s="114">
        <f t="shared" si="18"/>
        <v>2701290000</v>
      </c>
      <c r="F1162" s="114" t="s">
        <v>14844</v>
      </c>
      <c r="G1162" s="114" t="s">
        <v>14845</v>
      </c>
      <c r="H1162" s="114" t="s">
        <v>16147</v>
      </c>
      <c r="I1162" s="114" t="s">
        <v>15176</v>
      </c>
    </row>
    <row r="1163" spans="1:12" hidden="1" x14ac:dyDescent="0.2">
      <c r="A1163" s="114" t="s">
        <v>14842</v>
      </c>
      <c r="D1163" s="114" t="s">
        <v>16148</v>
      </c>
      <c r="E1163" s="114">
        <f t="shared" si="18"/>
        <v>2701400000</v>
      </c>
      <c r="F1163" s="114" t="s">
        <v>14844</v>
      </c>
      <c r="G1163" s="114" t="s">
        <v>14845</v>
      </c>
      <c r="H1163" s="114" t="s">
        <v>16149</v>
      </c>
      <c r="I1163" s="114" t="s">
        <v>15176</v>
      </c>
      <c r="K1163" s="116">
        <v>37589</v>
      </c>
      <c r="L1163" s="114" t="s">
        <v>16150</v>
      </c>
    </row>
    <row r="1164" spans="1:12" hidden="1" x14ac:dyDescent="0.2">
      <c r="A1164" s="114" t="s">
        <v>14842</v>
      </c>
      <c r="D1164" s="114" t="s">
        <v>16151</v>
      </c>
      <c r="E1164" s="114">
        <f t="shared" si="18"/>
        <v>2701405000</v>
      </c>
      <c r="F1164" s="114" t="s">
        <v>14844</v>
      </c>
      <c r="G1164" s="114" t="s">
        <v>14845</v>
      </c>
      <c r="H1164" s="114" t="s">
        <v>16152</v>
      </c>
      <c r="I1164" s="114" t="s">
        <v>15176</v>
      </c>
      <c r="J1164" s="116">
        <v>37589</v>
      </c>
    </row>
    <row r="1165" spans="1:12" hidden="1" x14ac:dyDescent="0.2">
      <c r="A1165" s="114" t="s">
        <v>14842</v>
      </c>
      <c r="D1165" s="114" t="s">
        <v>16153</v>
      </c>
      <c r="E1165" s="114">
        <f t="shared" si="18"/>
        <v>2701410000</v>
      </c>
      <c r="F1165" s="114" t="s">
        <v>14844</v>
      </c>
      <c r="G1165" s="114" t="s">
        <v>14845</v>
      </c>
      <c r="H1165" s="114" t="s">
        <v>16154</v>
      </c>
      <c r="I1165" s="114" t="s">
        <v>15176</v>
      </c>
      <c r="J1165" s="116">
        <v>37589</v>
      </c>
    </row>
    <row r="1166" spans="1:12" hidden="1" x14ac:dyDescent="0.2">
      <c r="A1166" s="114" t="s">
        <v>14842</v>
      </c>
      <c r="D1166" s="114" t="s">
        <v>16155</v>
      </c>
      <c r="E1166" s="114">
        <f t="shared" si="18"/>
        <v>2701411000</v>
      </c>
      <c r="F1166" s="114" t="s">
        <v>14844</v>
      </c>
      <c r="G1166" s="114" t="s">
        <v>14845</v>
      </c>
      <c r="H1166" s="114" t="s">
        <v>16156</v>
      </c>
      <c r="I1166" s="114" t="s">
        <v>15176</v>
      </c>
      <c r="J1166" s="116">
        <v>37589</v>
      </c>
    </row>
    <row r="1167" spans="1:12" hidden="1" x14ac:dyDescent="0.2">
      <c r="A1167" s="114" t="s">
        <v>14842</v>
      </c>
      <c r="D1167" s="114" t="s">
        <v>16157</v>
      </c>
      <c r="E1167" s="114">
        <f t="shared" si="18"/>
        <v>2701412000</v>
      </c>
      <c r="F1167" s="114" t="s">
        <v>14844</v>
      </c>
      <c r="G1167" s="114" t="s">
        <v>14845</v>
      </c>
      <c r="H1167" s="114" t="s">
        <v>16158</v>
      </c>
      <c r="I1167" s="114" t="s">
        <v>15176</v>
      </c>
      <c r="J1167" s="116">
        <v>37589</v>
      </c>
    </row>
    <row r="1168" spans="1:12" hidden="1" x14ac:dyDescent="0.2">
      <c r="A1168" s="114" t="s">
        <v>14842</v>
      </c>
      <c r="D1168" s="114" t="s">
        <v>16159</v>
      </c>
      <c r="E1168" s="114">
        <f t="shared" si="18"/>
        <v>2701413000</v>
      </c>
      <c r="F1168" s="114" t="s">
        <v>14844</v>
      </c>
      <c r="G1168" s="114" t="s">
        <v>14845</v>
      </c>
      <c r="H1168" s="114" t="s">
        <v>16160</v>
      </c>
      <c r="I1168" s="114" t="s">
        <v>15176</v>
      </c>
      <c r="J1168" s="116">
        <v>37589</v>
      </c>
    </row>
    <row r="1169" spans="1:12" hidden="1" x14ac:dyDescent="0.2">
      <c r="A1169" s="114" t="s">
        <v>14842</v>
      </c>
      <c r="D1169" s="114" t="s">
        <v>16161</v>
      </c>
      <c r="E1169" s="114">
        <f t="shared" si="18"/>
        <v>2701414000</v>
      </c>
      <c r="F1169" s="114" t="s">
        <v>14844</v>
      </c>
      <c r="G1169" s="114" t="s">
        <v>14845</v>
      </c>
      <c r="H1169" s="114" t="s">
        <v>14978</v>
      </c>
      <c r="I1169" s="114" t="s">
        <v>15176</v>
      </c>
      <c r="J1169" s="116">
        <v>37589</v>
      </c>
    </row>
    <row r="1170" spans="1:12" hidden="1" x14ac:dyDescent="0.2">
      <c r="A1170" s="114" t="s">
        <v>14842</v>
      </c>
      <c r="D1170" s="114" t="s">
        <v>14979</v>
      </c>
      <c r="E1170" s="114">
        <f t="shared" si="18"/>
        <v>2701415000</v>
      </c>
      <c r="F1170" s="114" t="s">
        <v>14844</v>
      </c>
      <c r="G1170" s="114" t="s">
        <v>14845</v>
      </c>
      <c r="H1170" s="114" t="s">
        <v>14980</v>
      </c>
      <c r="I1170" s="114" t="s">
        <v>15176</v>
      </c>
      <c r="J1170" s="116">
        <v>37589</v>
      </c>
    </row>
    <row r="1171" spans="1:12" hidden="1" x14ac:dyDescent="0.2">
      <c r="A1171" s="114" t="s">
        <v>14842</v>
      </c>
      <c r="D1171" s="114" t="s">
        <v>14981</v>
      </c>
      <c r="E1171" s="114">
        <f t="shared" si="18"/>
        <v>2701416000</v>
      </c>
      <c r="F1171" s="114" t="s">
        <v>14844</v>
      </c>
      <c r="G1171" s="114" t="s">
        <v>14845</v>
      </c>
      <c r="H1171" s="114" t="s">
        <v>14982</v>
      </c>
      <c r="I1171" s="114" t="s">
        <v>15176</v>
      </c>
      <c r="J1171" s="116">
        <v>37589</v>
      </c>
    </row>
    <row r="1172" spans="1:12" hidden="1" x14ac:dyDescent="0.2">
      <c r="A1172" s="114" t="s">
        <v>14842</v>
      </c>
      <c r="D1172" s="114" t="s">
        <v>14983</v>
      </c>
      <c r="E1172" s="114">
        <f t="shared" si="18"/>
        <v>2701417000</v>
      </c>
      <c r="F1172" s="114" t="s">
        <v>14844</v>
      </c>
      <c r="G1172" s="114" t="s">
        <v>14845</v>
      </c>
      <c r="H1172" s="114" t="s">
        <v>14984</v>
      </c>
      <c r="I1172" s="114" t="s">
        <v>15176</v>
      </c>
      <c r="J1172" s="116">
        <v>37589</v>
      </c>
    </row>
    <row r="1173" spans="1:12" hidden="1" x14ac:dyDescent="0.2">
      <c r="A1173" s="114" t="s">
        <v>14842</v>
      </c>
      <c r="D1173" s="114" t="s">
        <v>14985</v>
      </c>
      <c r="E1173" s="114">
        <f t="shared" si="18"/>
        <v>2701420000</v>
      </c>
      <c r="F1173" s="114" t="s">
        <v>14844</v>
      </c>
      <c r="G1173" s="114" t="s">
        <v>14845</v>
      </c>
      <c r="H1173" s="114" t="s">
        <v>14986</v>
      </c>
      <c r="I1173" s="114" t="s">
        <v>15176</v>
      </c>
      <c r="K1173" s="116">
        <v>37589</v>
      </c>
      <c r="L1173" s="114" t="s">
        <v>14987</v>
      </c>
    </row>
    <row r="1174" spans="1:12" hidden="1" x14ac:dyDescent="0.2">
      <c r="A1174" s="114" t="s">
        <v>14842</v>
      </c>
      <c r="D1174" s="114" t="s">
        <v>14988</v>
      </c>
      <c r="E1174" s="114">
        <f t="shared" si="18"/>
        <v>2701421000</v>
      </c>
      <c r="F1174" s="114" t="s">
        <v>14844</v>
      </c>
      <c r="G1174" s="114" t="s">
        <v>14845</v>
      </c>
      <c r="H1174" s="114" t="s">
        <v>14989</v>
      </c>
      <c r="I1174" s="114" t="s">
        <v>15176</v>
      </c>
      <c r="J1174" s="116">
        <v>37589</v>
      </c>
    </row>
    <row r="1175" spans="1:12" hidden="1" x14ac:dyDescent="0.2">
      <c r="A1175" s="114" t="s">
        <v>14842</v>
      </c>
      <c r="D1175" s="114" t="s">
        <v>14990</v>
      </c>
      <c r="E1175" s="114">
        <f t="shared" si="18"/>
        <v>2701422000</v>
      </c>
      <c r="F1175" s="114" t="s">
        <v>14844</v>
      </c>
      <c r="G1175" s="114" t="s">
        <v>14845</v>
      </c>
      <c r="H1175" s="114" t="s">
        <v>14991</v>
      </c>
      <c r="I1175" s="114" t="s">
        <v>15176</v>
      </c>
      <c r="J1175" s="116">
        <v>37589</v>
      </c>
    </row>
    <row r="1176" spans="1:12" hidden="1" x14ac:dyDescent="0.2">
      <c r="A1176" s="114" t="s">
        <v>14842</v>
      </c>
      <c r="D1176" s="114" t="s">
        <v>14992</v>
      </c>
      <c r="E1176" s="114">
        <f t="shared" si="18"/>
        <v>2701423000</v>
      </c>
      <c r="F1176" s="114" t="s">
        <v>14844</v>
      </c>
      <c r="G1176" s="114" t="s">
        <v>14845</v>
      </c>
      <c r="H1176" s="114" t="s">
        <v>14993</v>
      </c>
      <c r="I1176" s="114" t="s">
        <v>15176</v>
      </c>
      <c r="J1176" s="116">
        <v>37589</v>
      </c>
    </row>
    <row r="1177" spans="1:12" hidden="1" x14ac:dyDescent="0.2">
      <c r="A1177" s="114" t="s">
        <v>14842</v>
      </c>
      <c r="D1177" s="114" t="s">
        <v>14994</v>
      </c>
      <c r="E1177" s="114">
        <f t="shared" si="18"/>
        <v>2701424000</v>
      </c>
      <c r="F1177" s="114" t="s">
        <v>14844</v>
      </c>
      <c r="G1177" s="114" t="s">
        <v>14845</v>
      </c>
      <c r="H1177" s="114" t="s">
        <v>14995</v>
      </c>
      <c r="I1177" s="114" t="s">
        <v>15176</v>
      </c>
      <c r="J1177" s="116">
        <v>37589</v>
      </c>
    </row>
    <row r="1178" spans="1:12" hidden="1" x14ac:dyDescent="0.2">
      <c r="A1178" s="114" t="s">
        <v>14842</v>
      </c>
      <c r="D1178" s="114" t="s">
        <v>14996</v>
      </c>
      <c r="E1178" s="114">
        <f t="shared" si="18"/>
        <v>2701430000</v>
      </c>
      <c r="F1178" s="114" t="s">
        <v>14844</v>
      </c>
      <c r="G1178" s="114" t="s">
        <v>14845</v>
      </c>
      <c r="H1178" s="114" t="s">
        <v>14997</v>
      </c>
      <c r="I1178" s="114" t="s">
        <v>15176</v>
      </c>
      <c r="J1178" s="116">
        <v>37589</v>
      </c>
    </row>
    <row r="1179" spans="1:12" hidden="1" x14ac:dyDescent="0.2">
      <c r="A1179" s="114" t="s">
        <v>14842</v>
      </c>
      <c r="D1179" s="114" t="s">
        <v>14998</v>
      </c>
      <c r="E1179" s="114">
        <f t="shared" si="18"/>
        <v>2701431000</v>
      </c>
      <c r="F1179" s="114" t="s">
        <v>14844</v>
      </c>
      <c r="G1179" s="114" t="s">
        <v>14845</v>
      </c>
      <c r="H1179" s="114" t="s">
        <v>14999</v>
      </c>
      <c r="I1179" s="114" t="s">
        <v>15176</v>
      </c>
      <c r="J1179" s="116">
        <v>37589</v>
      </c>
    </row>
    <row r="1180" spans="1:12" hidden="1" x14ac:dyDescent="0.2">
      <c r="A1180" s="114" t="s">
        <v>14842</v>
      </c>
      <c r="D1180" s="114" t="s">
        <v>15000</v>
      </c>
      <c r="E1180" s="114">
        <f t="shared" si="18"/>
        <v>2701432000</v>
      </c>
      <c r="F1180" s="114" t="s">
        <v>14844</v>
      </c>
      <c r="G1180" s="114" t="s">
        <v>14845</v>
      </c>
      <c r="H1180" s="114" t="s">
        <v>15001</v>
      </c>
      <c r="I1180" s="114" t="s">
        <v>15176</v>
      </c>
      <c r="J1180" s="116">
        <v>37589</v>
      </c>
    </row>
    <row r="1181" spans="1:12" hidden="1" x14ac:dyDescent="0.2">
      <c r="A1181" s="114" t="s">
        <v>14842</v>
      </c>
      <c r="D1181" s="114" t="s">
        <v>15002</v>
      </c>
      <c r="E1181" s="114">
        <f t="shared" si="18"/>
        <v>2701433000</v>
      </c>
      <c r="F1181" s="114" t="s">
        <v>14844</v>
      </c>
      <c r="G1181" s="114" t="s">
        <v>14845</v>
      </c>
      <c r="H1181" s="114" t="s">
        <v>15003</v>
      </c>
      <c r="I1181" s="114" t="s">
        <v>15176</v>
      </c>
      <c r="J1181" s="116">
        <v>37589</v>
      </c>
    </row>
    <row r="1182" spans="1:12" hidden="1" x14ac:dyDescent="0.2">
      <c r="A1182" s="114" t="s">
        <v>14842</v>
      </c>
      <c r="D1182" s="114" t="s">
        <v>15004</v>
      </c>
      <c r="E1182" s="114">
        <f t="shared" si="18"/>
        <v>2701440000</v>
      </c>
      <c r="F1182" s="114" t="s">
        <v>14844</v>
      </c>
      <c r="G1182" s="114" t="s">
        <v>14845</v>
      </c>
      <c r="H1182" s="114" t="s">
        <v>15005</v>
      </c>
      <c r="I1182" s="114" t="s">
        <v>15176</v>
      </c>
      <c r="K1182" s="116">
        <v>37589</v>
      </c>
      <c r="L1182" s="114" t="s">
        <v>15006</v>
      </c>
    </row>
    <row r="1183" spans="1:12" hidden="1" x14ac:dyDescent="0.2">
      <c r="A1183" s="114" t="s">
        <v>14842</v>
      </c>
      <c r="D1183" s="114" t="s">
        <v>15007</v>
      </c>
      <c r="E1183" s="114">
        <f t="shared" si="18"/>
        <v>2701441000</v>
      </c>
      <c r="F1183" s="114" t="s">
        <v>14844</v>
      </c>
      <c r="G1183" s="114" t="s">
        <v>14845</v>
      </c>
      <c r="H1183" s="114" t="s">
        <v>15008</v>
      </c>
      <c r="I1183" s="114" t="s">
        <v>15176</v>
      </c>
      <c r="J1183" s="116">
        <v>37589</v>
      </c>
    </row>
    <row r="1184" spans="1:12" hidden="1" x14ac:dyDescent="0.2">
      <c r="A1184" s="114" t="s">
        <v>14842</v>
      </c>
      <c r="D1184" s="114" t="s">
        <v>15009</v>
      </c>
      <c r="E1184" s="114">
        <f t="shared" si="18"/>
        <v>2701442000</v>
      </c>
      <c r="F1184" s="114" t="s">
        <v>14844</v>
      </c>
      <c r="G1184" s="114" t="s">
        <v>14845</v>
      </c>
      <c r="H1184" s="114" t="s">
        <v>15010</v>
      </c>
      <c r="I1184" s="114" t="s">
        <v>15176</v>
      </c>
      <c r="J1184" s="116">
        <v>37589</v>
      </c>
    </row>
    <row r="1185" spans="1:12" hidden="1" x14ac:dyDescent="0.2">
      <c r="A1185" s="114" t="s">
        <v>14842</v>
      </c>
      <c r="D1185" s="114" t="s">
        <v>15011</v>
      </c>
      <c r="E1185" s="114">
        <f t="shared" si="18"/>
        <v>2701443000</v>
      </c>
      <c r="F1185" s="114" t="s">
        <v>14844</v>
      </c>
      <c r="G1185" s="114" t="s">
        <v>14845</v>
      </c>
      <c r="H1185" s="114" t="s">
        <v>15012</v>
      </c>
      <c r="I1185" s="114" t="s">
        <v>15176</v>
      </c>
      <c r="J1185" s="116">
        <v>37589</v>
      </c>
    </row>
    <row r="1186" spans="1:12" hidden="1" x14ac:dyDescent="0.2">
      <c r="A1186" s="114" t="s">
        <v>14842</v>
      </c>
      <c r="D1186" s="114" t="s">
        <v>15013</v>
      </c>
      <c r="E1186" s="114">
        <f t="shared" si="18"/>
        <v>2701450000</v>
      </c>
      <c r="F1186" s="114" t="s">
        <v>14844</v>
      </c>
      <c r="G1186" s="114" t="s">
        <v>14845</v>
      </c>
      <c r="H1186" s="114" t="s">
        <v>15014</v>
      </c>
      <c r="I1186" s="114" t="s">
        <v>15176</v>
      </c>
      <c r="J1186" s="116">
        <v>37589</v>
      </c>
    </row>
    <row r="1187" spans="1:12" hidden="1" x14ac:dyDescent="0.2">
      <c r="A1187" s="114" t="s">
        <v>14842</v>
      </c>
      <c r="D1187" s="114" t="s">
        <v>15015</v>
      </c>
      <c r="E1187" s="114">
        <f t="shared" si="18"/>
        <v>2701451000</v>
      </c>
      <c r="F1187" s="114" t="s">
        <v>14844</v>
      </c>
      <c r="G1187" s="114" t="s">
        <v>14845</v>
      </c>
      <c r="H1187" s="114" t="s">
        <v>15016</v>
      </c>
      <c r="I1187" s="114" t="s">
        <v>15176</v>
      </c>
      <c r="J1187" s="116">
        <v>37589</v>
      </c>
    </row>
    <row r="1188" spans="1:12" hidden="1" x14ac:dyDescent="0.2">
      <c r="A1188" s="114" t="s">
        <v>14842</v>
      </c>
      <c r="D1188" s="114" t="s">
        <v>15017</v>
      </c>
      <c r="E1188" s="114">
        <f t="shared" si="18"/>
        <v>2701452000</v>
      </c>
      <c r="F1188" s="114" t="s">
        <v>14844</v>
      </c>
      <c r="G1188" s="114" t="s">
        <v>14845</v>
      </c>
      <c r="H1188" s="114" t="s">
        <v>15018</v>
      </c>
      <c r="I1188" s="114" t="s">
        <v>15176</v>
      </c>
      <c r="J1188" s="116">
        <v>37589</v>
      </c>
    </row>
    <row r="1189" spans="1:12" hidden="1" x14ac:dyDescent="0.2">
      <c r="A1189" s="114" t="s">
        <v>14842</v>
      </c>
      <c r="D1189" s="114" t="s">
        <v>15019</v>
      </c>
      <c r="E1189" s="114">
        <f t="shared" si="18"/>
        <v>2701453000</v>
      </c>
      <c r="F1189" s="114" t="s">
        <v>14844</v>
      </c>
      <c r="G1189" s="114" t="s">
        <v>14845</v>
      </c>
      <c r="H1189" s="114" t="s">
        <v>15020</v>
      </c>
      <c r="I1189" s="114" t="s">
        <v>15176</v>
      </c>
      <c r="J1189" s="116">
        <v>37589</v>
      </c>
    </row>
    <row r="1190" spans="1:12" hidden="1" x14ac:dyDescent="0.2">
      <c r="A1190" s="114" t="s">
        <v>14842</v>
      </c>
      <c r="D1190" s="114" t="s">
        <v>15021</v>
      </c>
      <c r="E1190" s="114">
        <f t="shared" si="18"/>
        <v>2701454000</v>
      </c>
      <c r="F1190" s="114" t="s">
        <v>14844</v>
      </c>
      <c r="G1190" s="114" t="s">
        <v>14845</v>
      </c>
      <c r="H1190" s="114" t="s">
        <v>15022</v>
      </c>
      <c r="I1190" s="114" t="s">
        <v>15176</v>
      </c>
      <c r="J1190" s="116">
        <v>37589</v>
      </c>
    </row>
    <row r="1191" spans="1:12" hidden="1" x14ac:dyDescent="0.2">
      <c r="A1191" s="114" t="s">
        <v>14842</v>
      </c>
      <c r="D1191" s="114" t="s">
        <v>15023</v>
      </c>
      <c r="E1191" s="114">
        <f t="shared" si="18"/>
        <v>2701460000</v>
      </c>
      <c r="F1191" s="114" t="s">
        <v>14844</v>
      </c>
      <c r="G1191" s="114" t="s">
        <v>14845</v>
      </c>
      <c r="H1191" s="114" t="s">
        <v>15024</v>
      </c>
      <c r="I1191" s="114" t="s">
        <v>15176</v>
      </c>
      <c r="K1191" s="116">
        <v>37589</v>
      </c>
      <c r="L1191" s="114" t="s">
        <v>15025</v>
      </c>
    </row>
    <row r="1192" spans="1:12" hidden="1" x14ac:dyDescent="0.2">
      <c r="A1192" s="114" t="s">
        <v>14842</v>
      </c>
      <c r="D1192" s="114" t="s">
        <v>15026</v>
      </c>
      <c r="E1192" s="114">
        <f t="shared" si="18"/>
        <v>2701461000</v>
      </c>
      <c r="F1192" s="114" t="s">
        <v>14844</v>
      </c>
      <c r="G1192" s="114" t="s">
        <v>14845</v>
      </c>
      <c r="H1192" s="114" t="s">
        <v>15027</v>
      </c>
      <c r="I1192" s="114" t="s">
        <v>15176</v>
      </c>
      <c r="J1192" s="116">
        <v>37589</v>
      </c>
    </row>
    <row r="1193" spans="1:12" hidden="1" x14ac:dyDescent="0.2">
      <c r="A1193" s="114" t="s">
        <v>14842</v>
      </c>
      <c r="D1193" s="114" t="s">
        <v>15028</v>
      </c>
      <c r="E1193" s="114">
        <f t="shared" si="18"/>
        <v>2701462000</v>
      </c>
      <c r="F1193" s="114" t="s">
        <v>14844</v>
      </c>
      <c r="G1193" s="114" t="s">
        <v>14845</v>
      </c>
      <c r="H1193" s="114" t="s">
        <v>15029</v>
      </c>
      <c r="I1193" s="114" t="s">
        <v>15176</v>
      </c>
      <c r="J1193" s="116">
        <v>37589</v>
      </c>
    </row>
    <row r="1194" spans="1:12" hidden="1" x14ac:dyDescent="0.2">
      <c r="A1194" s="114" t="s">
        <v>14842</v>
      </c>
      <c r="D1194" s="114" t="s">
        <v>15030</v>
      </c>
      <c r="E1194" s="114">
        <f t="shared" si="18"/>
        <v>2701470000</v>
      </c>
      <c r="F1194" s="114" t="s">
        <v>14844</v>
      </c>
      <c r="G1194" s="114" t="s">
        <v>14845</v>
      </c>
      <c r="H1194" s="114" t="s">
        <v>15031</v>
      </c>
      <c r="I1194" s="114" t="s">
        <v>15176</v>
      </c>
      <c r="J1194" s="116">
        <v>37589</v>
      </c>
    </row>
    <row r="1195" spans="1:12" hidden="1" x14ac:dyDescent="0.2">
      <c r="A1195" s="114" t="s">
        <v>14842</v>
      </c>
      <c r="D1195" s="114" t="s">
        <v>15032</v>
      </c>
      <c r="E1195" s="114">
        <f t="shared" si="18"/>
        <v>2701471000</v>
      </c>
      <c r="F1195" s="114" t="s">
        <v>14844</v>
      </c>
      <c r="G1195" s="114" t="s">
        <v>14845</v>
      </c>
      <c r="H1195" s="114" t="s">
        <v>15033</v>
      </c>
      <c r="I1195" s="114" t="s">
        <v>15176</v>
      </c>
      <c r="J1195" s="116">
        <v>37589</v>
      </c>
    </row>
    <row r="1196" spans="1:12" hidden="1" x14ac:dyDescent="0.2">
      <c r="A1196" s="114" t="s">
        <v>14842</v>
      </c>
      <c r="D1196" s="114" t="s">
        <v>15034</v>
      </c>
      <c r="E1196" s="114">
        <f t="shared" si="18"/>
        <v>2701472000</v>
      </c>
      <c r="F1196" s="114" t="s">
        <v>14844</v>
      </c>
      <c r="G1196" s="114" t="s">
        <v>14845</v>
      </c>
      <c r="H1196" s="114" t="s">
        <v>15035</v>
      </c>
      <c r="I1196" s="114" t="s">
        <v>15176</v>
      </c>
      <c r="J1196" s="116">
        <v>37589</v>
      </c>
    </row>
    <row r="1197" spans="1:12" hidden="1" x14ac:dyDescent="0.2">
      <c r="A1197" s="114" t="s">
        <v>14842</v>
      </c>
      <c r="D1197" s="114" t="s">
        <v>15036</v>
      </c>
      <c r="E1197" s="114">
        <f t="shared" si="18"/>
        <v>2701473000</v>
      </c>
      <c r="F1197" s="114" t="s">
        <v>14844</v>
      </c>
      <c r="G1197" s="114" t="s">
        <v>14845</v>
      </c>
      <c r="H1197" s="114" t="s">
        <v>15037</v>
      </c>
      <c r="I1197" s="114" t="s">
        <v>15176</v>
      </c>
      <c r="J1197" s="116">
        <v>37589</v>
      </c>
    </row>
    <row r="1198" spans="1:12" hidden="1" x14ac:dyDescent="0.2">
      <c r="A1198" s="114" t="s">
        <v>14842</v>
      </c>
      <c r="D1198" s="114" t="s">
        <v>15038</v>
      </c>
      <c r="E1198" s="114">
        <f t="shared" si="18"/>
        <v>2701474000</v>
      </c>
      <c r="F1198" s="114" t="s">
        <v>14844</v>
      </c>
      <c r="G1198" s="114" t="s">
        <v>14845</v>
      </c>
      <c r="H1198" s="114" t="s">
        <v>12085</v>
      </c>
      <c r="I1198" s="114" t="s">
        <v>15176</v>
      </c>
      <c r="J1198" s="116">
        <v>37589</v>
      </c>
    </row>
    <row r="1199" spans="1:12" hidden="1" x14ac:dyDescent="0.2">
      <c r="A1199" s="114" t="s">
        <v>14842</v>
      </c>
      <c r="D1199" s="114" t="s">
        <v>12086</v>
      </c>
      <c r="E1199" s="114">
        <f t="shared" si="18"/>
        <v>2701475000</v>
      </c>
      <c r="F1199" s="114" t="s">
        <v>14844</v>
      </c>
      <c r="G1199" s="114" t="s">
        <v>14845</v>
      </c>
      <c r="H1199" s="114" t="s">
        <v>12087</v>
      </c>
      <c r="I1199" s="114" t="s">
        <v>15176</v>
      </c>
      <c r="J1199" s="116">
        <v>37589</v>
      </c>
    </row>
    <row r="1200" spans="1:12" hidden="1" x14ac:dyDescent="0.2">
      <c r="A1200" s="114" t="s">
        <v>14842</v>
      </c>
      <c r="D1200" s="114" t="s">
        <v>12088</v>
      </c>
      <c r="E1200" s="114">
        <f t="shared" si="18"/>
        <v>2701476000</v>
      </c>
      <c r="F1200" s="114" t="s">
        <v>14844</v>
      </c>
      <c r="G1200" s="114" t="s">
        <v>14845</v>
      </c>
      <c r="H1200" s="114" t="s">
        <v>12089</v>
      </c>
      <c r="I1200" s="114" t="s">
        <v>15176</v>
      </c>
      <c r="J1200" s="116">
        <v>37589</v>
      </c>
    </row>
    <row r="1201" spans="1:12" hidden="1" x14ac:dyDescent="0.2">
      <c r="A1201" s="114" t="s">
        <v>14842</v>
      </c>
      <c r="D1201" s="114" t="s">
        <v>12090</v>
      </c>
      <c r="E1201" s="114">
        <f t="shared" si="18"/>
        <v>2701477000</v>
      </c>
      <c r="F1201" s="114" t="s">
        <v>14844</v>
      </c>
      <c r="G1201" s="114" t="s">
        <v>14845</v>
      </c>
      <c r="H1201" s="114" t="s">
        <v>12091</v>
      </c>
      <c r="I1201" s="114" t="s">
        <v>15176</v>
      </c>
      <c r="J1201" s="116">
        <v>37589</v>
      </c>
    </row>
    <row r="1202" spans="1:12" hidden="1" x14ac:dyDescent="0.2">
      <c r="A1202" s="114" t="s">
        <v>14842</v>
      </c>
      <c r="D1202" s="114" t="s">
        <v>12092</v>
      </c>
      <c r="E1202" s="114">
        <f t="shared" si="18"/>
        <v>2701480000</v>
      </c>
      <c r="F1202" s="114" t="s">
        <v>14844</v>
      </c>
      <c r="G1202" s="114" t="s">
        <v>14845</v>
      </c>
      <c r="H1202" s="114" t="s">
        <v>12093</v>
      </c>
      <c r="I1202" s="114" t="s">
        <v>15176</v>
      </c>
      <c r="K1202" s="116">
        <v>37589</v>
      </c>
      <c r="L1202" s="114" t="s">
        <v>12094</v>
      </c>
    </row>
    <row r="1203" spans="1:12" hidden="1" x14ac:dyDescent="0.2">
      <c r="A1203" s="114" t="s">
        <v>14842</v>
      </c>
      <c r="D1203" s="114" t="s">
        <v>12095</v>
      </c>
      <c r="E1203" s="114">
        <f t="shared" si="18"/>
        <v>2701481000</v>
      </c>
      <c r="F1203" s="114" t="s">
        <v>14844</v>
      </c>
      <c r="G1203" s="114" t="s">
        <v>14845</v>
      </c>
      <c r="H1203" s="114" t="s">
        <v>12096</v>
      </c>
      <c r="I1203" s="114" t="s">
        <v>15176</v>
      </c>
      <c r="J1203" s="116">
        <v>37589</v>
      </c>
    </row>
    <row r="1204" spans="1:12" hidden="1" x14ac:dyDescent="0.2">
      <c r="A1204" s="114" t="s">
        <v>14842</v>
      </c>
      <c r="D1204" s="114" t="s">
        <v>12097</v>
      </c>
      <c r="E1204" s="114">
        <f t="shared" si="18"/>
        <v>2701482000</v>
      </c>
      <c r="F1204" s="114" t="s">
        <v>14844</v>
      </c>
      <c r="G1204" s="114" t="s">
        <v>14845</v>
      </c>
      <c r="H1204" s="114" t="s">
        <v>12098</v>
      </c>
      <c r="I1204" s="114" t="s">
        <v>15176</v>
      </c>
      <c r="J1204" s="116">
        <v>37589</v>
      </c>
    </row>
    <row r="1205" spans="1:12" hidden="1" x14ac:dyDescent="0.2">
      <c r="A1205" s="114" t="s">
        <v>14842</v>
      </c>
      <c r="D1205" s="114" t="s">
        <v>12099</v>
      </c>
      <c r="E1205" s="114">
        <f t="shared" si="18"/>
        <v>2701483000</v>
      </c>
      <c r="F1205" s="114" t="s">
        <v>14844</v>
      </c>
      <c r="G1205" s="114" t="s">
        <v>14845</v>
      </c>
      <c r="H1205" s="114" t="s">
        <v>12100</v>
      </c>
      <c r="I1205" s="114" t="s">
        <v>15176</v>
      </c>
      <c r="J1205" s="116">
        <v>37589</v>
      </c>
    </row>
    <row r="1206" spans="1:12" hidden="1" x14ac:dyDescent="0.2">
      <c r="A1206" s="114" t="s">
        <v>14842</v>
      </c>
      <c r="D1206" s="114" t="s">
        <v>12101</v>
      </c>
      <c r="E1206" s="114">
        <f t="shared" si="18"/>
        <v>2701484000</v>
      </c>
      <c r="F1206" s="114" t="s">
        <v>14844</v>
      </c>
      <c r="G1206" s="114" t="s">
        <v>14845</v>
      </c>
      <c r="H1206" s="114" t="s">
        <v>12102</v>
      </c>
      <c r="I1206" s="114" t="s">
        <v>15176</v>
      </c>
      <c r="J1206" s="116">
        <v>37589</v>
      </c>
    </row>
    <row r="1207" spans="1:12" hidden="1" x14ac:dyDescent="0.2">
      <c r="A1207" s="114" t="s">
        <v>14842</v>
      </c>
      <c r="D1207" s="114" t="s">
        <v>12103</v>
      </c>
      <c r="E1207" s="114">
        <f t="shared" si="18"/>
        <v>2701485000</v>
      </c>
      <c r="F1207" s="114" t="s">
        <v>14844</v>
      </c>
      <c r="G1207" s="114" t="s">
        <v>14845</v>
      </c>
      <c r="H1207" s="114" t="s">
        <v>12104</v>
      </c>
      <c r="I1207" s="114" t="s">
        <v>15176</v>
      </c>
      <c r="J1207" s="116">
        <v>37589</v>
      </c>
    </row>
    <row r="1208" spans="1:12" hidden="1" x14ac:dyDescent="0.2">
      <c r="A1208" s="114" t="s">
        <v>14842</v>
      </c>
      <c r="D1208" s="114" t="s">
        <v>12105</v>
      </c>
      <c r="E1208" s="114">
        <f t="shared" si="18"/>
        <v>2701490000</v>
      </c>
      <c r="F1208" s="114" t="s">
        <v>14844</v>
      </c>
      <c r="G1208" s="114" t="s">
        <v>14845</v>
      </c>
      <c r="H1208" s="114" t="s">
        <v>12106</v>
      </c>
      <c r="I1208" s="114" t="s">
        <v>15176</v>
      </c>
      <c r="J1208" s="116">
        <v>37589</v>
      </c>
    </row>
    <row r="1209" spans="1:12" hidden="1" x14ac:dyDescent="0.2">
      <c r="A1209" s="114" t="s">
        <v>14842</v>
      </c>
      <c r="D1209" s="114" t="s">
        <v>12107</v>
      </c>
      <c r="E1209" s="114">
        <f t="shared" si="18"/>
        <v>2701491000</v>
      </c>
      <c r="F1209" s="114" t="s">
        <v>14844</v>
      </c>
      <c r="G1209" s="114" t="s">
        <v>14845</v>
      </c>
      <c r="H1209" s="114" t="s">
        <v>12108</v>
      </c>
      <c r="I1209" s="114" t="s">
        <v>15176</v>
      </c>
      <c r="J1209" s="116">
        <v>37589</v>
      </c>
    </row>
    <row r="1210" spans="1:12" hidden="1" x14ac:dyDescent="0.2">
      <c r="A1210" s="114" t="s">
        <v>14842</v>
      </c>
      <c r="D1210" s="114" t="s">
        <v>12109</v>
      </c>
      <c r="E1210" s="114">
        <f t="shared" si="18"/>
        <v>2701492000</v>
      </c>
      <c r="F1210" s="114" t="s">
        <v>14844</v>
      </c>
      <c r="G1210" s="114" t="s">
        <v>14845</v>
      </c>
      <c r="H1210" s="114" t="s">
        <v>12110</v>
      </c>
      <c r="I1210" s="114" t="s">
        <v>15176</v>
      </c>
      <c r="J1210" s="116">
        <v>37589</v>
      </c>
    </row>
    <row r="1211" spans="1:12" hidden="1" x14ac:dyDescent="0.2">
      <c r="A1211" s="114" t="s">
        <v>14842</v>
      </c>
      <c r="B1211" s="117" t="s">
        <v>10439</v>
      </c>
      <c r="C1211" s="114" t="s">
        <v>11832</v>
      </c>
      <c r="D1211" s="114" t="s">
        <v>12111</v>
      </c>
      <c r="E1211" s="114">
        <f t="shared" si="18"/>
        <v>2710020030</v>
      </c>
      <c r="F1211" s="114" t="s">
        <v>14844</v>
      </c>
      <c r="G1211" s="114" t="s">
        <v>14717</v>
      </c>
      <c r="H1211" s="114" t="s">
        <v>12112</v>
      </c>
      <c r="I1211" s="114" t="s">
        <v>15176</v>
      </c>
      <c r="J1211" s="116">
        <v>36837</v>
      </c>
      <c r="K1211" s="116">
        <v>38014</v>
      </c>
      <c r="L1211" s="114" t="s">
        <v>12113</v>
      </c>
    </row>
    <row r="1212" spans="1:12" hidden="1" x14ac:dyDescent="0.2">
      <c r="A1212" s="114" t="s">
        <v>14842</v>
      </c>
      <c r="D1212" s="114" t="s">
        <v>12114</v>
      </c>
      <c r="E1212" s="114">
        <f t="shared" si="18"/>
        <v>2730001000</v>
      </c>
      <c r="F1212" s="114" t="s">
        <v>14844</v>
      </c>
      <c r="G1212" s="114" t="s">
        <v>9185</v>
      </c>
      <c r="H1212" s="114" t="s">
        <v>9186</v>
      </c>
      <c r="I1212" s="114" t="s">
        <v>15176</v>
      </c>
    </row>
    <row r="1213" spans="1:12" hidden="1" x14ac:dyDescent="0.2">
      <c r="A1213" s="114" t="s">
        <v>14842</v>
      </c>
      <c r="D1213" s="114" t="s">
        <v>9187</v>
      </c>
      <c r="E1213" s="114">
        <f t="shared" si="18"/>
        <v>2730050000</v>
      </c>
      <c r="F1213" s="114" t="s">
        <v>14844</v>
      </c>
      <c r="G1213" s="114" t="s">
        <v>9185</v>
      </c>
      <c r="H1213" s="114" t="s">
        <v>9188</v>
      </c>
      <c r="I1213" s="114" t="s">
        <v>15176</v>
      </c>
    </row>
    <row r="1214" spans="1:12" hidden="1" x14ac:dyDescent="0.2">
      <c r="A1214" s="114" t="s">
        <v>14842</v>
      </c>
      <c r="D1214" s="114" t="s">
        <v>6272</v>
      </c>
      <c r="E1214" s="114">
        <f t="shared" si="18"/>
        <v>2730100000</v>
      </c>
      <c r="F1214" s="114" t="s">
        <v>14844</v>
      </c>
      <c r="G1214" s="114" t="s">
        <v>9185</v>
      </c>
      <c r="H1214" s="114" t="s">
        <v>10436</v>
      </c>
      <c r="I1214" s="114" t="s">
        <v>15176</v>
      </c>
    </row>
    <row r="1215" spans="1:12" hidden="1" x14ac:dyDescent="0.2">
      <c r="A1215" s="114" t="s">
        <v>14842</v>
      </c>
      <c r="D1215" s="114" t="s">
        <v>6273</v>
      </c>
      <c r="E1215" s="114">
        <f t="shared" si="18"/>
        <v>2730100001</v>
      </c>
      <c r="F1215" s="114" t="s">
        <v>14844</v>
      </c>
      <c r="G1215" s="114" t="s">
        <v>9185</v>
      </c>
      <c r="H1215" s="114" t="s">
        <v>10436</v>
      </c>
      <c r="I1215" s="114" t="s">
        <v>6274</v>
      </c>
    </row>
    <row r="1216" spans="1:12" hidden="1" x14ac:dyDescent="0.2">
      <c r="A1216" s="114" t="s">
        <v>14842</v>
      </c>
      <c r="D1216" s="114" t="s">
        <v>6275</v>
      </c>
      <c r="E1216" s="114">
        <f t="shared" si="18"/>
        <v>2740001000</v>
      </c>
      <c r="F1216" s="114" t="s">
        <v>14844</v>
      </c>
      <c r="G1216" s="114" t="s">
        <v>6276</v>
      </c>
      <c r="H1216" s="114" t="s">
        <v>6277</v>
      </c>
      <c r="I1216" s="114" t="s">
        <v>15176</v>
      </c>
    </row>
    <row r="1217" spans="1:12" hidden="1" x14ac:dyDescent="0.2">
      <c r="A1217" s="114" t="s">
        <v>14842</v>
      </c>
      <c r="D1217" s="114" t="s">
        <v>6278</v>
      </c>
      <c r="E1217" s="114">
        <f t="shared" si="18"/>
        <v>2740020000</v>
      </c>
      <c r="F1217" s="114" t="s">
        <v>14844</v>
      </c>
      <c r="G1217" s="114" t="s">
        <v>6276</v>
      </c>
      <c r="H1217" s="114" t="s">
        <v>15014</v>
      </c>
      <c r="I1217" s="114" t="s">
        <v>15176</v>
      </c>
    </row>
    <row r="1218" spans="1:12" hidden="1" x14ac:dyDescent="0.2">
      <c r="A1218" s="114" t="s">
        <v>14842</v>
      </c>
      <c r="D1218" s="114" t="s">
        <v>6279</v>
      </c>
      <c r="E1218" s="114">
        <f t="shared" ref="E1218:E1281" si="19">VALUE(D1218)</f>
        <v>2740020010</v>
      </c>
      <c r="F1218" s="114" t="s">
        <v>14844</v>
      </c>
      <c r="G1218" s="114" t="s">
        <v>6276</v>
      </c>
      <c r="H1218" s="114" t="s">
        <v>15014</v>
      </c>
      <c r="I1218" s="114" t="s">
        <v>6280</v>
      </c>
    </row>
    <row r="1219" spans="1:12" hidden="1" x14ac:dyDescent="0.2">
      <c r="A1219" s="114" t="s">
        <v>14842</v>
      </c>
      <c r="D1219" s="114" t="s">
        <v>6281</v>
      </c>
      <c r="E1219" s="114">
        <f t="shared" si="19"/>
        <v>2740030000</v>
      </c>
      <c r="F1219" s="114" t="s">
        <v>14844</v>
      </c>
      <c r="G1219" s="114" t="s">
        <v>6276</v>
      </c>
      <c r="H1219" s="114" t="s">
        <v>6282</v>
      </c>
      <c r="I1219" s="114" t="s">
        <v>15176</v>
      </c>
    </row>
    <row r="1220" spans="1:12" hidden="1" x14ac:dyDescent="0.2">
      <c r="A1220" s="114" t="s">
        <v>14842</v>
      </c>
      <c r="D1220" s="114" t="s">
        <v>6283</v>
      </c>
      <c r="E1220" s="114">
        <f t="shared" si="19"/>
        <v>2740030010</v>
      </c>
      <c r="F1220" s="114" t="s">
        <v>14844</v>
      </c>
      <c r="G1220" s="114" t="s">
        <v>6276</v>
      </c>
      <c r="H1220" s="114" t="s">
        <v>6282</v>
      </c>
      <c r="I1220" s="114" t="s">
        <v>6280</v>
      </c>
    </row>
    <row r="1221" spans="1:12" hidden="1" x14ac:dyDescent="0.2">
      <c r="A1221" s="114" t="s">
        <v>14842</v>
      </c>
      <c r="D1221" s="114" t="s">
        <v>6284</v>
      </c>
      <c r="E1221" s="114">
        <f t="shared" si="19"/>
        <v>2740040000</v>
      </c>
      <c r="F1221" s="114" t="s">
        <v>14844</v>
      </c>
      <c r="G1221" s="114" t="s">
        <v>6276</v>
      </c>
      <c r="H1221" s="114" t="s">
        <v>6285</v>
      </c>
      <c r="I1221" s="114" t="s">
        <v>15176</v>
      </c>
    </row>
    <row r="1222" spans="1:12" hidden="1" x14ac:dyDescent="0.2">
      <c r="A1222" s="114" t="s">
        <v>14842</v>
      </c>
      <c r="D1222" s="114" t="s">
        <v>6286</v>
      </c>
      <c r="E1222" s="114">
        <f t="shared" si="19"/>
        <v>2740040010</v>
      </c>
      <c r="F1222" s="114" t="s">
        <v>14844</v>
      </c>
      <c r="G1222" s="114" t="s">
        <v>6276</v>
      </c>
      <c r="H1222" s="114" t="s">
        <v>6285</v>
      </c>
      <c r="I1222" s="114" t="s">
        <v>6280</v>
      </c>
    </row>
    <row r="1223" spans="1:12" hidden="1" x14ac:dyDescent="0.2">
      <c r="A1223" s="114" t="s">
        <v>6287</v>
      </c>
      <c r="D1223" s="114" t="s">
        <v>6288</v>
      </c>
      <c r="E1223" s="114">
        <f t="shared" si="19"/>
        <v>2260000000</v>
      </c>
      <c r="F1223" s="114" t="s">
        <v>13332</v>
      </c>
      <c r="G1223" s="114" t="s">
        <v>6289</v>
      </c>
      <c r="H1223" s="114" t="s">
        <v>6290</v>
      </c>
      <c r="I1223" s="114" t="s">
        <v>6291</v>
      </c>
    </row>
    <row r="1224" spans="1:12" hidden="1" x14ac:dyDescent="0.2">
      <c r="A1224" s="114" t="s">
        <v>6287</v>
      </c>
      <c r="D1224" s="114" t="s">
        <v>6292</v>
      </c>
      <c r="E1224" s="114">
        <f t="shared" si="19"/>
        <v>2260001000</v>
      </c>
      <c r="F1224" s="114" t="s">
        <v>13332</v>
      </c>
      <c r="G1224" s="114" t="s">
        <v>6289</v>
      </c>
      <c r="H1224" s="114" t="s">
        <v>6293</v>
      </c>
      <c r="I1224" s="114" t="s">
        <v>15176</v>
      </c>
    </row>
    <row r="1225" spans="1:12" hidden="1" x14ac:dyDescent="0.2">
      <c r="A1225" s="114" t="s">
        <v>6287</v>
      </c>
      <c r="D1225" s="114" t="s">
        <v>6294</v>
      </c>
      <c r="E1225" s="114">
        <f t="shared" si="19"/>
        <v>2260001010</v>
      </c>
      <c r="F1225" s="114" t="s">
        <v>13332</v>
      </c>
      <c r="G1225" s="114" t="s">
        <v>6289</v>
      </c>
      <c r="H1225" s="114" t="s">
        <v>6293</v>
      </c>
      <c r="I1225" s="114" t="s">
        <v>6295</v>
      </c>
    </row>
    <row r="1226" spans="1:12" hidden="1" x14ac:dyDescent="0.2">
      <c r="A1226" s="114" t="s">
        <v>6287</v>
      </c>
      <c r="D1226" s="114" t="s">
        <v>6296</v>
      </c>
      <c r="E1226" s="114">
        <f t="shared" si="19"/>
        <v>2260001020</v>
      </c>
      <c r="F1226" s="114" t="s">
        <v>13332</v>
      </c>
      <c r="G1226" s="114" t="s">
        <v>6289</v>
      </c>
      <c r="H1226" s="114" t="s">
        <v>6293</v>
      </c>
      <c r="I1226" s="114" t="s">
        <v>6297</v>
      </c>
    </row>
    <row r="1227" spans="1:12" hidden="1" x14ac:dyDescent="0.2">
      <c r="A1227" s="114" t="s">
        <v>6287</v>
      </c>
      <c r="D1227" s="114" t="s">
        <v>6298</v>
      </c>
      <c r="E1227" s="114">
        <f t="shared" si="19"/>
        <v>2260001030</v>
      </c>
      <c r="F1227" s="114" t="s">
        <v>13332</v>
      </c>
      <c r="G1227" s="114" t="s">
        <v>6289</v>
      </c>
      <c r="H1227" s="114" t="s">
        <v>6293</v>
      </c>
      <c r="I1227" s="114" t="s">
        <v>6299</v>
      </c>
      <c r="K1227" s="116">
        <v>37342</v>
      </c>
      <c r="L1227" s="114" t="s">
        <v>6300</v>
      </c>
    </row>
    <row r="1228" spans="1:12" hidden="1" x14ac:dyDescent="0.2">
      <c r="A1228" s="114" t="s">
        <v>6287</v>
      </c>
      <c r="D1228" s="114" t="s">
        <v>6301</v>
      </c>
      <c r="E1228" s="114">
        <f t="shared" si="19"/>
        <v>2260001040</v>
      </c>
      <c r="F1228" s="114" t="s">
        <v>13332</v>
      </c>
      <c r="G1228" s="114" t="s">
        <v>6289</v>
      </c>
      <c r="H1228" s="114" t="s">
        <v>6293</v>
      </c>
      <c r="I1228" s="114" t="s">
        <v>6302</v>
      </c>
    </row>
    <row r="1229" spans="1:12" hidden="1" x14ac:dyDescent="0.2">
      <c r="A1229" s="114" t="s">
        <v>6287</v>
      </c>
      <c r="D1229" s="114" t="s">
        <v>6303</v>
      </c>
      <c r="E1229" s="114">
        <f t="shared" si="19"/>
        <v>2260001050</v>
      </c>
      <c r="F1229" s="114" t="s">
        <v>13332</v>
      </c>
      <c r="G1229" s="114" t="s">
        <v>6289</v>
      </c>
      <c r="H1229" s="114" t="s">
        <v>6293</v>
      </c>
      <c r="I1229" s="114" t="s">
        <v>6304</v>
      </c>
    </row>
    <row r="1230" spans="1:12" hidden="1" x14ac:dyDescent="0.2">
      <c r="A1230" s="114" t="s">
        <v>6287</v>
      </c>
      <c r="D1230" s="114" t="s">
        <v>6305</v>
      </c>
      <c r="E1230" s="114">
        <f t="shared" si="19"/>
        <v>2260001060</v>
      </c>
      <c r="F1230" s="114" t="s">
        <v>13332</v>
      </c>
      <c r="G1230" s="114" t="s">
        <v>6289</v>
      </c>
      <c r="H1230" s="114" t="s">
        <v>6293</v>
      </c>
      <c r="I1230" s="114" t="s">
        <v>6306</v>
      </c>
    </row>
    <row r="1231" spans="1:12" hidden="1" x14ac:dyDescent="0.2">
      <c r="A1231" s="114" t="s">
        <v>6287</v>
      </c>
      <c r="D1231" s="114" t="s">
        <v>6307</v>
      </c>
      <c r="E1231" s="114">
        <f t="shared" si="19"/>
        <v>2260002000</v>
      </c>
      <c r="F1231" s="114" t="s">
        <v>13332</v>
      </c>
      <c r="G1231" s="114" t="s">
        <v>6289</v>
      </c>
      <c r="H1231" s="114" t="s">
        <v>6308</v>
      </c>
      <c r="I1231" s="114" t="s">
        <v>15176</v>
      </c>
      <c r="K1231" s="116">
        <v>36504</v>
      </c>
      <c r="L1231" s="114" t="s">
        <v>6309</v>
      </c>
    </row>
    <row r="1232" spans="1:12" hidden="1" x14ac:dyDescent="0.2">
      <c r="A1232" s="114" t="s">
        <v>6287</v>
      </c>
      <c r="D1232" s="114" t="s">
        <v>6310</v>
      </c>
      <c r="E1232" s="114">
        <f t="shared" si="19"/>
        <v>2260002003</v>
      </c>
      <c r="F1232" s="114" t="s">
        <v>13332</v>
      </c>
      <c r="G1232" s="114" t="s">
        <v>6289</v>
      </c>
      <c r="H1232" s="114" t="s">
        <v>6308</v>
      </c>
      <c r="I1232" s="114" t="s">
        <v>6311</v>
      </c>
      <c r="K1232" s="116">
        <v>36504</v>
      </c>
      <c r="L1232" s="114" t="s">
        <v>6312</v>
      </c>
    </row>
    <row r="1233" spans="1:12" hidden="1" x14ac:dyDescent="0.2">
      <c r="A1233" s="114" t="s">
        <v>6287</v>
      </c>
      <c r="D1233" s="114" t="s">
        <v>6313</v>
      </c>
      <c r="E1233" s="114">
        <f t="shared" si="19"/>
        <v>2260002006</v>
      </c>
      <c r="F1233" s="114" t="s">
        <v>13332</v>
      </c>
      <c r="G1233" s="114" t="s">
        <v>6289</v>
      </c>
      <c r="H1233" s="114" t="s">
        <v>6308</v>
      </c>
      <c r="I1233" s="114" t="s">
        <v>6314</v>
      </c>
    </row>
    <row r="1234" spans="1:12" hidden="1" x14ac:dyDescent="0.2">
      <c r="A1234" s="114" t="s">
        <v>6287</v>
      </c>
      <c r="D1234" s="114" t="s">
        <v>6315</v>
      </c>
      <c r="E1234" s="114">
        <f t="shared" si="19"/>
        <v>2260002009</v>
      </c>
      <c r="F1234" s="114" t="s">
        <v>13332</v>
      </c>
      <c r="G1234" s="114" t="s">
        <v>6289</v>
      </c>
      <c r="H1234" s="114" t="s">
        <v>6308</v>
      </c>
      <c r="I1234" s="114" t="s">
        <v>6316</v>
      </c>
    </row>
    <row r="1235" spans="1:12" hidden="1" x14ac:dyDescent="0.2">
      <c r="A1235" s="114" t="s">
        <v>6287</v>
      </c>
      <c r="D1235" s="114" t="s">
        <v>6317</v>
      </c>
      <c r="E1235" s="114">
        <f t="shared" si="19"/>
        <v>2260002012</v>
      </c>
      <c r="F1235" s="114" t="s">
        <v>13332</v>
      </c>
      <c r="G1235" s="114" t="s">
        <v>6289</v>
      </c>
      <c r="H1235" s="114" t="s">
        <v>6308</v>
      </c>
      <c r="I1235" s="114" t="s">
        <v>6318</v>
      </c>
      <c r="K1235" s="116">
        <v>36504</v>
      </c>
      <c r="L1235" s="114" t="s">
        <v>6319</v>
      </c>
    </row>
    <row r="1236" spans="1:12" hidden="1" x14ac:dyDescent="0.2">
      <c r="A1236" s="114" t="s">
        <v>6287</v>
      </c>
      <c r="D1236" s="114" t="s">
        <v>6320</v>
      </c>
      <c r="E1236" s="114">
        <f t="shared" si="19"/>
        <v>2260002015</v>
      </c>
      <c r="F1236" s="114" t="s">
        <v>13332</v>
      </c>
      <c r="G1236" s="114" t="s">
        <v>6289</v>
      </c>
      <c r="H1236" s="114" t="s">
        <v>6308</v>
      </c>
      <c r="I1236" s="114" t="s">
        <v>6321</v>
      </c>
    </row>
    <row r="1237" spans="1:12" hidden="1" x14ac:dyDescent="0.2">
      <c r="A1237" s="114" t="s">
        <v>6287</v>
      </c>
      <c r="D1237" s="114" t="s">
        <v>6322</v>
      </c>
      <c r="E1237" s="114">
        <f t="shared" si="19"/>
        <v>2260002018</v>
      </c>
      <c r="F1237" s="114" t="s">
        <v>13332</v>
      </c>
      <c r="G1237" s="114" t="s">
        <v>6289</v>
      </c>
      <c r="H1237" s="114" t="s">
        <v>6308</v>
      </c>
      <c r="I1237" s="114" t="s">
        <v>6323</v>
      </c>
    </row>
    <row r="1238" spans="1:12" hidden="1" x14ac:dyDescent="0.2">
      <c r="A1238" s="114" t="s">
        <v>6287</v>
      </c>
      <c r="D1238" s="114" t="s">
        <v>6324</v>
      </c>
      <c r="E1238" s="114">
        <f t="shared" si="19"/>
        <v>2260002021</v>
      </c>
      <c r="F1238" s="114" t="s">
        <v>13332</v>
      </c>
      <c r="G1238" s="114" t="s">
        <v>6289</v>
      </c>
      <c r="H1238" s="114" t="s">
        <v>6308</v>
      </c>
      <c r="I1238" s="114" t="s">
        <v>6325</v>
      </c>
    </row>
    <row r="1239" spans="1:12" hidden="1" x14ac:dyDescent="0.2">
      <c r="A1239" s="114" t="s">
        <v>6287</v>
      </c>
      <c r="D1239" s="114" t="s">
        <v>6326</v>
      </c>
      <c r="E1239" s="114">
        <f t="shared" si="19"/>
        <v>2260002024</v>
      </c>
      <c r="F1239" s="114" t="s">
        <v>13332</v>
      </c>
      <c r="G1239" s="114" t="s">
        <v>6289</v>
      </c>
      <c r="H1239" s="114" t="s">
        <v>6308</v>
      </c>
      <c r="I1239" s="114" t="s">
        <v>9204</v>
      </c>
    </row>
    <row r="1240" spans="1:12" hidden="1" x14ac:dyDescent="0.2">
      <c r="A1240" s="114" t="s">
        <v>6287</v>
      </c>
      <c r="D1240" s="114" t="s">
        <v>9205</v>
      </c>
      <c r="E1240" s="114">
        <f t="shared" si="19"/>
        <v>2260002027</v>
      </c>
      <c r="F1240" s="114" t="s">
        <v>13332</v>
      </c>
      <c r="G1240" s="114" t="s">
        <v>6289</v>
      </c>
      <c r="H1240" s="114" t="s">
        <v>6308</v>
      </c>
      <c r="I1240" s="114" t="s">
        <v>9206</v>
      </c>
      <c r="K1240" s="116">
        <v>36504</v>
      </c>
      <c r="L1240" s="114" t="s">
        <v>9207</v>
      </c>
    </row>
    <row r="1241" spans="1:12" hidden="1" x14ac:dyDescent="0.2">
      <c r="A1241" s="114" t="s">
        <v>6287</v>
      </c>
      <c r="D1241" s="114" t="s">
        <v>9208</v>
      </c>
      <c r="E1241" s="114">
        <f t="shared" si="19"/>
        <v>2260002030</v>
      </c>
      <c r="F1241" s="114" t="s">
        <v>13332</v>
      </c>
      <c r="G1241" s="114" t="s">
        <v>6289</v>
      </c>
      <c r="H1241" s="114" t="s">
        <v>6308</v>
      </c>
      <c r="I1241" s="114" t="s">
        <v>9209</v>
      </c>
    </row>
    <row r="1242" spans="1:12" hidden="1" x14ac:dyDescent="0.2">
      <c r="A1242" s="114" t="s">
        <v>6287</v>
      </c>
      <c r="D1242" s="114" t="s">
        <v>9210</v>
      </c>
      <c r="E1242" s="114">
        <f t="shared" si="19"/>
        <v>2260002033</v>
      </c>
      <c r="F1242" s="114" t="s">
        <v>13332</v>
      </c>
      <c r="G1242" s="114" t="s">
        <v>6289</v>
      </c>
      <c r="H1242" s="114" t="s">
        <v>6308</v>
      </c>
      <c r="I1242" s="114" t="s">
        <v>9211</v>
      </c>
    </row>
    <row r="1243" spans="1:12" hidden="1" x14ac:dyDescent="0.2">
      <c r="A1243" s="114" t="s">
        <v>6287</v>
      </c>
      <c r="D1243" s="114" t="s">
        <v>9212</v>
      </c>
      <c r="E1243" s="114">
        <f t="shared" si="19"/>
        <v>2260002036</v>
      </c>
      <c r="F1243" s="114" t="s">
        <v>13332</v>
      </c>
      <c r="G1243" s="114" t="s">
        <v>6289</v>
      </c>
      <c r="H1243" s="114" t="s">
        <v>6308</v>
      </c>
      <c r="I1243" s="114" t="s">
        <v>9213</v>
      </c>
    </row>
    <row r="1244" spans="1:12" hidden="1" x14ac:dyDescent="0.2">
      <c r="A1244" s="114" t="s">
        <v>6287</v>
      </c>
      <c r="D1244" s="114" t="s">
        <v>9214</v>
      </c>
      <c r="E1244" s="114">
        <f t="shared" si="19"/>
        <v>2260002039</v>
      </c>
      <c r="F1244" s="114" t="s">
        <v>13332</v>
      </c>
      <c r="G1244" s="114" t="s">
        <v>6289</v>
      </c>
      <c r="H1244" s="114" t="s">
        <v>6308</v>
      </c>
      <c r="I1244" s="114" t="s">
        <v>9215</v>
      </c>
    </row>
    <row r="1245" spans="1:12" hidden="1" x14ac:dyDescent="0.2">
      <c r="A1245" s="114" t="s">
        <v>6287</v>
      </c>
      <c r="D1245" s="114" t="s">
        <v>9216</v>
      </c>
      <c r="E1245" s="114">
        <f t="shared" si="19"/>
        <v>2260002042</v>
      </c>
      <c r="F1245" s="114" t="s">
        <v>13332</v>
      </c>
      <c r="G1245" s="114" t="s">
        <v>6289</v>
      </c>
      <c r="H1245" s="114" t="s">
        <v>6308</v>
      </c>
      <c r="I1245" s="114" t="s">
        <v>9217</v>
      </c>
    </row>
    <row r="1246" spans="1:12" hidden="1" x14ac:dyDescent="0.2">
      <c r="A1246" s="114" t="s">
        <v>6287</v>
      </c>
      <c r="D1246" s="114" t="s">
        <v>9218</v>
      </c>
      <c r="E1246" s="114">
        <f t="shared" si="19"/>
        <v>2260002045</v>
      </c>
      <c r="F1246" s="114" t="s">
        <v>13332</v>
      </c>
      <c r="G1246" s="114" t="s">
        <v>6289</v>
      </c>
      <c r="H1246" s="114" t="s">
        <v>6308</v>
      </c>
      <c r="I1246" s="114" t="s">
        <v>9219</v>
      </c>
    </row>
    <row r="1247" spans="1:12" hidden="1" x14ac:dyDescent="0.2">
      <c r="A1247" s="114" t="s">
        <v>6287</v>
      </c>
      <c r="D1247" s="114" t="s">
        <v>9220</v>
      </c>
      <c r="E1247" s="114">
        <f t="shared" si="19"/>
        <v>2260002048</v>
      </c>
      <c r="F1247" s="114" t="s">
        <v>13332</v>
      </c>
      <c r="G1247" s="114" t="s">
        <v>6289</v>
      </c>
      <c r="H1247" s="114" t="s">
        <v>6308</v>
      </c>
      <c r="I1247" s="114" t="s">
        <v>9221</v>
      </c>
    </row>
    <row r="1248" spans="1:12" hidden="1" x14ac:dyDescent="0.2">
      <c r="A1248" s="114" t="s">
        <v>6287</v>
      </c>
      <c r="D1248" s="114" t="s">
        <v>9222</v>
      </c>
      <c r="E1248" s="114">
        <f t="shared" si="19"/>
        <v>2260002051</v>
      </c>
      <c r="F1248" s="114" t="s">
        <v>13332</v>
      </c>
      <c r="G1248" s="114" t="s">
        <v>6289</v>
      </c>
      <c r="H1248" s="114" t="s">
        <v>6308</v>
      </c>
      <c r="I1248" s="114" t="s">
        <v>9223</v>
      </c>
    </row>
    <row r="1249" spans="1:12" hidden="1" x14ac:dyDescent="0.2">
      <c r="A1249" s="114" t="s">
        <v>6287</v>
      </c>
      <c r="D1249" s="114" t="s">
        <v>9224</v>
      </c>
      <c r="E1249" s="114">
        <f t="shared" si="19"/>
        <v>2260002054</v>
      </c>
      <c r="F1249" s="114" t="s">
        <v>13332</v>
      </c>
      <c r="G1249" s="114" t="s">
        <v>6289</v>
      </c>
      <c r="H1249" s="114" t="s">
        <v>6308</v>
      </c>
      <c r="I1249" s="114" t="s">
        <v>9225</v>
      </c>
    </row>
    <row r="1250" spans="1:12" hidden="1" x14ac:dyDescent="0.2">
      <c r="A1250" s="114" t="s">
        <v>6287</v>
      </c>
      <c r="D1250" s="114" t="s">
        <v>9226</v>
      </c>
      <c r="E1250" s="114">
        <f t="shared" si="19"/>
        <v>2260002057</v>
      </c>
      <c r="F1250" s="114" t="s">
        <v>13332</v>
      </c>
      <c r="G1250" s="114" t="s">
        <v>6289</v>
      </c>
      <c r="H1250" s="114" t="s">
        <v>6308</v>
      </c>
      <c r="I1250" s="114" t="s">
        <v>9227</v>
      </c>
    </row>
    <row r="1251" spans="1:12" hidden="1" x14ac:dyDescent="0.2">
      <c r="A1251" s="114" t="s">
        <v>6287</v>
      </c>
      <c r="D1251" s="114" t="s">
        <v>9228</v>
      </c>
      <c r="E1251" s="114">
        <f t="shared" si="19"/>
        <v>2260002060</v>
      </c>
      <c r="F1251" s="114" t="s">
        <v>13332</v>
      </c>
      <c r="G1251" s="114" t="s">
        <v>6289</v>
      </c>
      <c r="H1251" s="114" t="s">
        <v>6308</v>
      </c>
      <c r="I1251" s="114" t="s">
        <v>9229</v>
      </c>
    </row>
    <row r="1252" spans="1:12" hidden="1" x14ac:dyDescent="0.2">
      <c r="A1252" s="114" t="s">
        <v>6287</v>
      </c>
      <c r="D1252" s="114" t="s">
        <v>9230</v>
      </c>
      <c r="E1252" s="114">
        <f t="shared" si="19"/>
        <v>2260002063</v>
      </c>
      <c r="F1252" s="114" t="s">
        <v>13332</v>
      </c>
      <c r="G1252" s="114" t="s">
        <v>6289</v>
      </c>
      <c r="H1252" s="114" t="s">
        <v>6308</v>
      </c>
      <c r="I1252" s="114" t="s">
        <v>9231</v>
      </c>
      <c r="K1252" s="116">
        <v>36504</v>
      </c>
      <c r="L1252" s="114" t="s">
        <v>9232</v>
      </c>
    </row>
    <row r="1253" spans="1:12" hidden="1" x14ac:dyDescent="0.2">
      <c r="A1253" s="114" t="s">
        <v>6287</v>
      </c>
      <c r="D1253" s="114" t="s">
        <v>9233</v>
      </c>
      <c r="E1253" s="114">
        <f t="shared" si="19"/>
        <v>2260002066</v>
      </c>
      <c r="F1253" s="114" t="s">
        <v>13332</v>
      </c>
      <c r="G1253" s="114" t="s">
        <v>6289</v>
      </c>
      <c r="H1253" s="114" t="s">
        <v>6308</v>
      </c>
      <c r="I1253" s="114" t="s">
        <v>9234</v>
      </c>
    </row>
    <row r="1254" spans="1:12" hidden="1" x14ac:dyDescent="0.2">
      <c r="A1254" s="114" t="s">
        <v>6287</v>
      </c>
      <c r="D1254" s="114" t="s">
        <v>9235</v>
      </c>
      <c r="E1254" s="114">
        <f t="shared" si="19"/>
        <v>2260002069</v>
      </c>
      <c r="F1254" s="114" t="s">
        <v>13332</v>
      </c>
      <c r="G1254" s="114" t="s">
        <v>6289</v>
      </c>
      <c r="H1254" s="114" t="s">
        <v>6308</v>
      </c>
      <c r="I1254" s="114" t="s">
        <v>9236</v>
      </c>
      <c r="K1254" s="116">
        <v>36504</v>
      </c>
      <c r="L1254" s="114" t="s">
        <v>9232</v>
      </c>
    </row>
    <row r="1255" spans="1:12" hidden="1" x14ac:dyDescent="0.2">
      <c r="A1255" s="114" t="s">
        <v>6287</v>
      </c>
      <c r="D1255" s="114" t="s">
        <v>9237</v>
      </c>
      <c r="E1255" s="114">
        <f t="shared" si="19"/>
        <v>2260002072</v>
      </c>
      <c r="F1255" s="114" t="s">
        <v>13332</v>
      </c>
      <c r="G1255" s="114" t="s">
        <v>6289</v>
      </c>
      <c r="H1255" s="114" t="s">
        <v>6308</v>
      </c>
      <c r="I1255" s="114" t="s">
        <v>9238</v>
      </c>
    </row>
    <row r="1256" spans="1:12" hidden="1" x14ac:dyDescent="0.2">
      <c r="A1256" s="114" t="s">
        <v>6287</v>
      </c>
      <c r="D1256" s="114" t="s">
        <v>9239</v>
      </c>
      <c r="E1256" s="114">
        <f t="shared" si="19"/>
        <v>2260002075</v>
      </c>
      <c r="F1256" s="114" t="s">
        <v>13332</v>
      </c>
      <c r="G1256" s="114" t="s">
        <v>6289</v>
      </c>
      <c r="H1256" s="114" t="s">
        <v>6308</v>
      </c>
      <c r="I1256" s="114" t="s">
        <v>9240</v>
      </c>
    </row>
    <row r="1257" spans="1:12" hidden="1" x14ac:dyDescent="0.2">
      <c r="A1257" s="114" t="s">
        <v>6287</v>
      </c>
      <c r="D1257" s="114" t="s">
        <v>9241</v>
      </c>
      <c r="E1257" s="114">
        <f t="shared" si="19"/>
        <v>2260002078</v>
      </c>
      <c r="F1257" s="114" t="s">
        <v>13332</v>
      </c>
      <c r="G1257" s="114" t="s">
        <v>6289</v>
      </c>
      <c r="H1257" s="114" t="s">
        <v>6308</v>
      </c>
      <c r="I1257" s="114" t="s">
        <v>9242</v>
      </c>
    </row>
    <row r="1258" spans="1:12" hidden="1" x14ac:dyDescent="0.2">
      <c r="A1258" s="114" t="s">
        <v>6287</v>
      </c>
      <c r="D1258" s="114" t="s">
        <v>9243</v>
      </c>
      <c r="E1258" s="114">
        <f t="shared" si="19"/>
        <v>2260002081</v>
      </c>
      <c r="F1258" s="114" t="s">
        <v>13332</v>
      </c>
      <c r="G1258" s="114" t="s">
        <v>6289</v>
      </c>
      <c r="H1258" s="114" t="s">
        <v>6308</v>
      </c>
      <c r="I1258" s="114" t="s">
        <v>9244</v>
      </c>
    </row>
    <row r="1259" spans="1:12" hidden="1" x14ac:dyDescent="0.2">
      <c r="A1259" s="114" t="s">
        <v>6287</v>
      </c>
      <c r="D1259" s="114" t="s">
        <v>9245</v>
      </c>
      <c r="E1259" s="114">
        <f t="shared" si="19"/>
        <v>2260003000</v>
      </c>
      <c r="F1259" s="114" t="s">
        <v>13332</v>
      </c>
      <c r="G1259" s="114" t="s">
        <v>6289</v>
      </c>
      <c r="H1259" s="114" t="s">
        <v>9246</v>
      </c>
      <c r="I1259" s="114" t="s">
        <v>15176</v>
      </c>
    </row>
    <row r="1260" spans="1:12" hidden="1" x14ac:dyDescent="0.2">
      <c r="A1260" s="114" t="s">
        <v>6287</v>
      </c>
      <c r="D1260" s="114" t="s">
        <v>9247</v>
      </c>
      <c r="E1260" s="114">
        <f t="shared" si="19"/>
        <v>2260003010</v>
      </c>
      <c r="F1260" s="114" t="s">
        <v>13332</v>
      </c>
      <c r="G1260" s="114" t="s">
        <v>6289</v>
      </c>
      <c r="H1260" s="114" t="s">
        <v>9246</v>
      </c>
      <c r="I1260" s="114" t="s">
        <v>9248</v>
      </c>
    </row>
    <row r="1261" spans="1:12" hidden="1" x14ac:dyDescent="0.2">
      <c r="A1261" s="114" t="s">
        <v>6287</v>
      </c>
      <c r="D1261" s="114" t="s">
        <v>9249</v>
      </c>
      <c r="E1261" s="114">
        <f t="shared" si="19"/>
        <v>2260003020</v>
      </c>
      <c r="F1261" s="114" t="s">
        <v>13332</v>
      </c>
      <c r="G1261" s="114" t="s">
        <v>6289</v>
      </c>
      <c r="H1261" s="114" t="s">
        <v>9246</v>
      </c>
      <c r="I1261" s="114" t="s">
        <v>9250</v>
      </c>
    </row>
    <row r="1262" spans="1:12" hidden="1" x14ac:dyDescent="0.2">
      <c r="A1262" s="114" t="s">
        <v>6287</v>
      </c>
      <c r="D1262" s="114" t="s">
        <v>9251</v>
      </c>
      <c r="E1262" s="114">
        <f t="shared" si="19"/>
        <v>2260003030</v>
      </c>
      <c r="F1262" s="114" t="s">
        <v>13332</v>
      </c>
      <c r="G1262" s="114" t="s">
        <v>6289</v>
      </c>
      <c r="H1262" s="114" t="s">
        <v>9246</v>
      </c>
      <c r="I1262" s="114" t="s">
        <v>9252</v>
      </c>
    </row>
    <row r="1263" spans="1:12" hidden="1" x14ac:dyDescent="0.2">
      <c r="A1263" s="114" t="s">
        <v>6287</v>
      </c>
      <c r="D1263" s="114" t="s">
        <v>9253</v>
      </c>
      <c r="E1263" s="114">
        <f t="shared" si="19"/>
        <v>2260003040</v>
      </c>
      <c r="F1263" s="114" t="s">
        <v>13332</v>
      </c>
      <c r="G1263" s="114" t="s">
        <v>6289</v>
      </c>
      <c r="H1263" s="114" t="s">
        <v>9246</v>
      </c>
      <c r="I1263" s="114" t="s">
        <v>9254</v>
      </c>
    </row>
    <row r="1264" spans="1:12" hidden="1" x14ac:dyDescent="0.2">
      <c r="A1264" s="114" t="s">
        <v>6287</v>
      </c>
      <c r="D1264" s="114" t="s">
        <v>9255</v>
      </c>
      <c r="E1264" s="114">
        <f t="shared" si="19"/>
        <v>2260003050</v>
      </c>
      <c r="F1264" s="114" t="s">
        <v>13332</v>
      </c>
      <c r="G1264" s="114" t="s">
        <v>6289</v>
      </c>
      <c r="H1264" s="114" t="s">
        <v>9246</v>
      </c>
      <c r="I1264" s="114" t="s">
        <v>9256</v>
      </c>
    </row>
    <row r="1265" spans="1:12" hidden="1" x14ac:dyDescent="0.2">
      <c r="A1265" s="114" t="s">
        <v>6287</v>
      </c>
      <c r="D1265" s="114" t="s">
        <v>9257</v>
      </c>
      <c r="E1265" s="114">
        <f t="shared" si="19"/>
        <v>2260003060</v>
      </c>
      <c r="F1265" s="114" t="s">
        <v>13332</v>
      </c>
      <c r="G1265" s="114" t="s">
        <v>6289</v>
      </c>
      <c r="H1265" s="114" t="s">
        <v>9246</v>
      </c>
      <c r="I1265" s="114" t="s">
        <v>9258</v>
      </c>
      <c r="J1265" s="116">
        <v>36504</v>
      </c>
    </row>
    <row r="1266" spans="1:12" hidden="1" x14ac:dyDescent="0.2">
      <c r="A1266" s="114" t="s">
        <v>6287</v>
      </c>
      <c r="D1266" s="114" t="s">
        <v>9259</v>
      </c>
      <c r="E1266" s="114">
        <f t="shared" si="19"/>
        <v>2260003070</v>
      </c>
      <c r="F1266" s="114" t="s">
        <v>13332</v>
      </c>
      <c r="G1266" s="114" t="s">
        <v>6289</v>
      </c>
      <c r="H1266" s="114" t="s">
        <v>9246</v>
      </c>
      <c r="I1266" s="114" t="s">
        <v>9260</v>
      </c>
      <c r="J1266" s="116">
        <v>36504</v>
      </c>
    </row>
    <row r="1267" spans="1:12" hidden="1" x14ac:dyDescent="0.2">
      <c r="A1267" s="114" t="s">
        <v>6287</v>
      </c>
      <c r="D1267" s="114" t="s">
        <v>9261</v>
      </c>
      <c r="E1267" s="114">
        <f t="shared" si="19"/>
        <v>2260004000</v>
      </c>
      <c r="F1267" s="114" t="s">
        <v>13332</v>
      </c>
      <c r="G1267" s="114" t="s">
        <v>6289</v>
      </c>
      <c r="H1267" s="114" t="s">
        <v>9262</v>
      </c>
      <c r="I1267" s="114" t="s">
        <v>6291</v>
      </c>
      <c r="K1267" s="116">
        <v>36515</v>
      </c>
      <c r="L1267" s="114" t="s">
        <v>9263</v>
      </c>
    </row>
    <row r="1268" spans="1:12" hidden="1" x14ac:dyDescent="0.2">
      <c r="A1268" s="114" t="s">
        <v>6287</v>
      </c>
      <c r="D1268" s="114" t="s">
        <v>9264</v>
      </c>
      <c r="E1268" s="114">
        <f t="shared" si="19"/>
        <v>2260004010</v>
      </c>
      <c r="F1268" s="114" t="s">
        <v>13332</v>
      </c>
      <c r="G1268" s="114" t="s">
        <v>6289</v>
      </c>
      <c r="H1268" s="114" t="s">
        <v>9262</v>
      </c>
      <c r="I1268" s="114" t="s">
        <v>9265</v>
      </c>
      <c r="K1268" s="116">
        <v>36504</v>
      </c>
      <c r="L1268" s="114" t="s">
        <v>9266</v>
      </c>
    </row>
    <row r="1269" spans="1:12" hidden="1" x14ac:dyDescent="0.2">
      <c r="A1269" s="114" t="s">
        <v>6287</v>
      </c>
      <c r="D1269" s="114" t="s">
        <v>9267</v>
      </c>
      <c r="E1269" s="114">
        <f t="shared" si="19"/>
        <v>2260004011</v>
      </c>
      <c r="F1269" s="114" t="s">
        <v>13332</v>
      </c>
      <c r="G1269" s="114" t="s">
        <v>6289</v>
      </c>
      <c r="H1269" s="114" t="s">
        <v>9262</v>
      </c>
      <c r="I1269" s="114" t="s">
        <v>9268</v>
      </c>
      <c r="J1269" s="116">
        <v>36504</v>
      </c>
    </row>
    <row r="1270" spans="1:12" hidden="1" x14ac:dyDescent="0.2">
      <c r="A1270" s="114" t="s">
        <v>6287</v>
      </c>
      <c r="D1270" s="114" t="s">
        <v>9269</v>
      </c>
      <c r="E1270" s="114">
        <f t="shared" si="19"/>
        <v>2260004015</v>
      </c>
      <c r="F1270" s="114" t="s">
        <v>13332</v>
      </c>
      <c r="G1270" s="114" t="s">
        <v>6289</v>
      </c>
      <c r="H1270" s="114" t="s">
        <v>9262</v>
      </c>
      <c r="I1270" s="114" t="s">
        <v>9270</v>
      </c>
      <c r="K1270" s="116">
        <v>36504</v>
      </c>
      <c r="L1270" s="114" t="s">
        <v>9271</v>
      </c>
    </row>
    <row r="1271" spans="1:12" hidden="1" x14ac:dyDescent="0.2">
      <c r="A1271" s="114" t="s">
        <v>6287</v>
      </c>
      <c r="D1271" s="114" t="s">
        <v>9272</v>
      </c>
      <c r="E1271" s="114">
        <f t="shared" si="19"/>
        <v>2260004016</v>
      </c>
      <c r="F1271" s="114" t="s">
        <v>13332</v>
      </c>
      <c r="G1271" s="114" t="s">
        <v>6289</v>
      </c>
      <c r="H1271" s="114" t="s">
        <v>9262</v>
      </c>
      <c r="I1271" s="114" t="s">
        <v>12145</v>
      </c>
      <c r="J1271" s="116">
        <v>36504</v>
      </c>
    </row>
    <row r="1272" spans="1:12" hidden="1" x14ac:dyDescent="0.2">
      <c r="A1272" s="114" t="s">
        <v>6287</v>
      </c>
      <c r="D1272" s="114" t="s">
        <v>12146</v>
      </c>
      <c r="E1272" s="114">
        <f t="shared" si="19"/>
        <v>2260004020</v>
      </c>
      <c r="F1272" s="114" t="s">
        <v>13332</v>
      </c>
      <c r="G1272" s="114" t="s">
        <v>6289</v>
      </c>
      <c r="H1272" s="114" t="s">
        <v>9262</v>
      </c>
      <c r="I1272" s="114" t="s">
        <v>12147</v>
      </c>
      <c r="K1272" s="116">
        <v>36504</v>
      </c>
      <c r="L1272" s="114" t="s">
        <v>12148</v>
      </c>
    </row>
    <row r="1273" spans="1:12" hidden="1" x14ac:dyDescent="0.2">
      <c r="A1273" s="114" t="s">
        <v>6287</v>
      </c>
      <c r="D1273" s="114" t="s">
        <v>12149</v>
      </c>
      <c r="E1273" s="114">
        <f t="shared" si="19"/>
        <v>2260004021</v>
      </c>
      <c r="F1273" s="114" t="s">
        <v>13332</v>
      </c>
      <c r="G1273" s="114" t="s">
        <v>6289</v>
      </c>
      <c r="H1273" s="114" t="s">
        <v>9262</v>
      </c>
      <c r="I1273" s="114" t="s">
        <v>12150</v>
      </c>
      <c r="J1273" s="116">
        <v>36504</v>
      </c>
    </row>
    <row r="1274" spans="1:12" hidden="1" x14ac:dyDescent="0.2">
      <c r="A1274" s="114" t="s">
        <v>6287</v>
      </c>
      <c r="D1274" s="114" t="s">
        <v>12151</v>
      </c>
      <c r="E1274" s="114">
        <f t="shared" si="19"/>
        <v>2260004025</v>
      </c>
      <c r="F1274" s="114" t="s">
        <v>13332</v>
      </c>
      <c r="G1274" s="114" t="s">
        <v>6289</v>
      </c>
      <c r="H1274" s="114" t="s">
        <v>9262</v>
      </c>
      <c r="I1274" s="114" t="s">
        <v>12152</v>
      </c>
      <c r="K1274" s="116">
        <v>36504</v>
      </c>
      <c r="L1274" s="114" t="s">
        <v>9266</v>
      </c>
    </row>
    <row r="1275" spans="1:12" hidden="1" x14ac:dyDescent="0.2">
      <c r="A1275" s="114" t="s">
        <v>6287</v>
      </c>
      <c r="D1275" s="114" t="s">
        <v>12153</v>
      </c>
      <c r="E1275" s="114">
        <f t="shared" si="19"/>
        <v>2260004026</v>
      </c>
      <c r="F1275" s="114" t="s">
        <v>13332</v>
      </c>
      <c r="G1275" s="114" t="s">
        <v>6289</v>
      </c>
      <c r="H1275" s="114" t="s">
        <v>9262</v>
      </c>
      <c r="I1275" s="114" t="s">
        <v>12154</v>
      </c>
      <c r="J1275" s="116">
        <v>36504</v>
      </c>
    </row>
    <row r="1276" spans="1:12" hidden="1" x14ac:dyDescent="0.2">
      <c r="A1276" s="114" t="s">
        <v>6287</v>
      </c>
      <c r="D1276" s="114" t="s">
        <v>12155</v>
      </c>
      <c r="E1276" s="114">
        <f t="shared" si="19"/>
        <v>2260004030</v>
      </c>
      <c r="F1276" s="114" t="s">
        <v>13332</v>
      </c>
      <c r="G1276" s="114" t="s">
        <v>6289</v>
      </c>
      <c r="H1276" s="114" t="s">
        <v>9262</v>
      </c>
      <c r="I1276" s="114" t="s">
        <v>12156</v>
      </c>
      <c r="K1276" s="116">
        <v>36504</v>
      </c>
      <c r="L1276" s="114" t="s">
        <v>9266</v>
      </c>
    </row>
    <row r="1277" spans="1:12" hidden="1" x14ac:dyDescent="0.2">
      <c r="A1277" s="114" t="s">
        <v>6287</v>
      </c>
      <c r="D1277" s="114" t="s">
        <v>12157</v>
      </c>
      <c r="E1277" s="114">
        <f t="shared" si="19"/>
        <v>2260004031</v>
      </c>
      <c r="F1277" s="114" t="s">
        <v>13332</v>
      </c>
      <c r="G1277" s="114" t="s">
        <v>6289</v>
      </c>
      <c r="H1277" s="114" t="s">
        <v>9262</v>
      </c>
      <c r="I1277" s="114" t="s">
        <v>12158</v>
      </c>
      <c r="J1277" s="116">
        <v>36504</v>
      </c>
    </row>
    <row r="1278" spans="1:12" hidden="1" x14ac:dyDescent="0.2">
      <c r="A1278" s="114" t="s">
        <v>6287</v>
      </c>
      <c r="D1278" s="114" t="s">
        <v>12159</v>
      </c>
      <c r="E1278" s="114">
        <f t="shared" si="19"/>
        <v>2260004035</v>
      </c>
      <c r="F1278" s="114" t="s">
        <v>13332</v>
      </c>
      <c r="G1278" s="114" t="s">
        <v>6289</v>
      </c>
      <c r="H1278" s="114" t="s">
        <v>9262</v>
      </c>
      <c r="I1278" s="114" t="s">
        <v>12160</v>
      </c>
      <c r="K1278" s="116">
        <v>36504</v>
      </c>
      <c r="L1278" s="114" t="s">
        <v>9266</v>
      </c>
    </row>
    <row r="1279" spans="1:12" hidden="1" x14ac:dyDescent="0.2">
      <c r="A1279" s="114" t="s">
        <v>6287</v>
      </c>
      <c r="D1279" s="114" t="s">
        <v>12161</v>
      </c>
      <c r="E1279" s="114">
        <f t="shared" si="19"/>
        <v>2260004036</v>
      </c>
      <c r="F1279" s="114" t="s">
        <v>13332</v>
      </c>
      <c r="G1279" s="114" t="s">
        <v>6289</v>
      </c>
      <c r="H1279" s="114" t="s">
        <v>9262</v>
      </c>
      <c r="I1279" s="114" t="s">
        <v>15184</v>
      </c>
      <c r="J1279" s="116">
        <v>36504</v>
      </c>
    </row>
    <row r="1280" spans="1:12" hidden="1" x14ac:dyDescent="0.2">
      <c r="A1280" s="114" t="s">
        <v>6287</v>
      </c>
      <c r="D1280" s="114" t="s">
        <v>15185</v>
      </c>
      <c r="E1280" s="114">
        <f t="shared" si="19"/>
        <v>2260004040</v>
      </c>
      <c r="F1280" s="114" t="s">
        <v>13332</v>
      </c>
      <c r="G1280" s="114" t="s">
        <v>6289</v>
      </c>
      <c r="H1280" s="114" t="s">
        <v>9262</v>
      </c>
      <c r="I1280" s="114" t="s">
        <v>15186</v>
      </c>
      <c r="K1280" s="116">
        <v>36504</v>
      </c>
      <c r="L1280" s="114" t="s">
        <v>9266</v>
      </c>
    </row>
    <row r="1281" spans="1:12" hidden="1" x14ac:dyDescent="0.2">
      <c r="A1281" s="114" t="s">
        <v>6287</v>
      </c>
      <c r="D1281" s="114" t="s">
        <v>15187</v>
      </c>
      <c r="E1281" s="114">
        <f t="shared" si="19"/>
        <v>2260004041</v>
      </c>
      <c r="F1281" s="114" t="s">
        <v>13332</v>
      </c>
      <c r="G1281" s="114" t="s">
        <v>6289</v>
      </c>
      <c r="H1281" s="114" t="s">
        <v>9262</v>
      </c>
      <c r="I1281" s="114" t="s">
        <v>15188</v>
      </c>
      <c r="J1281" s="116">
        <v>36504</v>
      </c>
    </row>
    <row r="1282" spans="1:12" hidden="1" x14ac:dyDescent="0.2">
      <c r="A1282" s="114" t="s">
        <v>6287</v>
      </c>
      <c r="D1282" s="114" t="s">
        <v>15189</v>
      </c>
      <c r="E1282" s="114">
        <f t="shared" ref="E1282:E1345" si="20">VALUE(D1282)</f>
        <v>2260004045</v>
      </c>
      <c r="F1282" s="114" t="s">
        <v>13332</v>
      </c>
      <c r="G1282" s="114" t="s">
        <v>6289</v>
      </c>
      <c r="H1282" s="114" t="s">
        <v>9262</v>
      </c>
      <c r="I1282" s="114" t="s">
        <v>15190</v>
      </c>
      <c r="K1282" s="116">
        <v>36504</v>
      </c>
      <c r="L1282" s="114" t="s">
        <v>9266</v>
      </c>
    </row>
    <row r="1283" spans="1:12" hidden="1" x14ac:dyDescent="0.2">
      <c r="A1283" s="114" t="s">
        <v>6287</v>
      </c>
      <c r="D1283" s="114" t="s">
        <v>15191</v>
      </c>
      <c r="E1283" s="114">
        <f t="shared" si="20"/>
        <v>2260004046</v>
      </c>
      <c r="F1283" s="114" t="s">
        <v>13332</v>
      </c>
      <c r="G1283" s="114" t="s">
        <v>6289</v>
      </c>
      <c r="H1283" s="114" t="s">
        <v>9262</v>
      </c>
      <c r="I1283" s="114" t="s">
        <v>15192</v>
      </c>
      <c r="J1283" s="116">
        <v>36504</v>
      </c>
    </row>
    <row r="1284" spans="1:12" hidden="1" x14ac:dyDescent="0.2">
      <c r="A1284" s="114" t="s">
        <v>6287</v>
      </c>
      <c r="D1284" s="114" t="s">
        <v>15193</v>
      </c>
      <c r="E1284" s="114">
        <f t="shared" si="20"/>
        <v>2260004050</v>
      </c>
      <c r="F1284" s="114" t="s">
        <v>13332</v>
      </c>
      <c r="G1284" s="114" t="s">
        <v>6289</v>
      </c>
      <c r="H1284" s="114" t="s">
        <v>9262</v>
      </c>
      <c r="I1284" s="114" t="s">
        <v>15194</v>
      </c>
      <c r="K1284" s="116">
        <v>36504</v>
      </c>
      <c r="L1284" s="114" t="s">
        <v>9271</v>
      </c>
    </row>
    <row r="1285" spans="1:12" hidden="1" x14ac:dyDescent="0.2">
      <c r="A1285" s="114" t="s">
        <v>6287</v>
      </c>
      <c r="D1285" s="114" t="s">
        <v>15195</v>
      </c>
      <c r="E1285" s="114">
        <f t="shared" si="20"/>
        <v>2260004051</v>
      </c>
      <c r="F1285" s="114" t="s">
        <v>13332</v>
      </c>
      <c r="G1285" s="114" t="s">
        <v>6289</v>
      </c>
      <c r="H1285" s="114" t="s">
        <v>9262</v>
      </c>
      <c r="I1285" s="114" t="s">
        <v>15196</v>
      </c>
      <c r="J1285" s="116">
        <v>36504</v>
      </c>
    </row>
    <row r="1286" spans="1:12" hidden="1" x14ac:dyDescent="0.2">
      <c r="A1286" s="114" t="s">
        <v>6287</v>
      </c>
      <c r="D1286" s="114" t="s">
        <v>15197</v>
      </c>
      <c r="E1286" s="114">
        <f t="shared" si="20"/>
        <v>2260004055</v>
      </c>
      <c r="F1286" s="114" t="s">
        <v>13332</v>
      </c>
      <c r="G1286" s="114" t="s">
        <v>6289</v>
      </c>
      <c r="H1286" s="114" t="s">
        <v>9262</v>
      </c>
      <c r="I1286" s="114" t="s">
        <v>15198</v>
      </c>
      <c r="K1286" s="116">
        <v>36504</v>
      </c>
      <c r="L1286" s="114" t="s">
        <v>9266</v>
      </c>
    </row>
    <row r="1287" spans="1:12" hidden="1" x14ac:dyDescent="0.2">
      <c r="A1287" s="114" t="s">
        <v>6287</v>
      </c>
      <c r="D1287" s="114" t="s">
        <v>15199</v>
      </c>
      <c r="E1287" s="114">
        <f t="shared" si="20"/>
        <v>2260004056</v>
      </c>
      <c r="F1287" s="114" t="s">
        <v>13332</v>
      </c>
      <c r="G1287" s="114" t="s">
        <v>6289</v>
      </c>
      <c r="H1287" s="114" t="s">
        <v>9262</v>
      </c>
      <c r="I1287" s="114" t="s">
        <v>15200</v>
      </c>
      <c r="J1287" s="116">
        <v>36504</v>
      </c>
    </row>
    <row r="1288" spans="1:12" hidden="1" x14ac:dyDescent="0.2">
      <c r="A1288" s="114" t="s">
        <v>6287</v>
      </c>
      <c r="D1288" s="114" t="s">
        <v>15201</v>
      </c>
      <c r="E1288" s="114">
        <f t="shared" si="20"/>
        <v>2260004060</v>
      </c>
      <c r="F1288" s="114" t="s">
        <v>13332</v>
      </c>
      <c r="G1288" s="114" t="s">
        <v>6289</v>
      </c>
      <c r="H1288" s="114" t="s">
        <v>9262</v>
      </c>
      <c r="I1288" s="114" t="s">
        <v>15202</v>
      </c>
      <c r="K1288" s="116">
        <v>36504</v>
      </c>
      <c r="L1288" s="114" t="s">
        <v>9266</v>
      </c>
    </row>
    <row r="1289" spans="1:12" hidden="1" x14ac:dyDescent="0.2">
      <c r="A1289" s="114" t="s">
        <v>6287</v>
      </c>
      <c r="D1289" s="114" t="s">
        <v>15203</v>
      </c>
      <c r="E1289" s="114">
        <f t="shared" si="20"/>
        <v>2260004061</v>
      </c>
      <c r="F1289" s="114" t="s">
        <v>13332</v>
      </c>
      <c r="G1289" s="114" t="s">
        <v>6289</v>
      </c>
      <c r="H1289" s="114" t="s">
        <v>9262</v>
      </c>
      <c r="I1289" s="114" t="s">
        <v>15204</v>
      </c>
      <c r="J1289" s="116">
        <v>36504</v>
      </c>
    </row>
    <row r="1290" spans="1:12" hidden="1" x14ac:dyDescent="0.2">
      <c r="A1290" s="114" t="s">
        <v>6287</v>
      </c>
      <c r="D1290" s="114" t="s">
        <v>15205</v>
      </c>
      <c r="E1290" s="114">
        <f t="shared" si="20"/>
        <v>2260004065</v>
      </c>
      <c r="F1290" s="114" t="s">
        <v>13332</v>
      </c>
      <c r="G1290" s="114" t="s">
        <v>6289</v>
      </c>
      <c r="H1290" s="114" t="s">
        <v>9262</v>
      </c>
      <c r="I1290" s="114" t="s">
        <v>15206</v>
      </c>
      <c r="K1290" s="116">
        <v>36504</v>
      </c>
      <c r="L1290" s="114" t="s">
        <v>9266</v>
      </c>
    </row>
    <row r="1291" spans="1:12" hidden="1" x14ac:dyDescent="0.2">
      <c r="A1291" s="114" t="s">
        <v>6287</v>
      </c>
      <c r="D1291" s="114" t="s">
        <v>15207</v>
      </c>
      <c r="E1291" s="114">
        <f t="shared" si="20"/>
        <v>2260004066</v>
      </c>
      <c r="F1291" s="114" t="s">
        <v>13332</v>
      </c>
      <c r="G1291" s="114" t="s">
        <v>6289</v>
      </c>
      <c r="H1291" s="114" t="s">
        <v>9262</v>
      </c>
      <c r="I1291" s="114" t="s">
        <v>15208</v>
      </c>
      <c r="J1291" s="116">
        <v>36504</v>
      </c>
    </row>
    <row r="1292" spans="1:12" hidden="1" x14ac:dyDescent="0.2">
      <c r="A1292" s="114" t="s">
        <v>6287</v>
      </c>
      <c r="D1292" s="114" t="s">
        <v>15209</v>
      </c>
      <c r="E1292" s="114">
        <f t="shared" si="20"/>
        <v>2260004070</v>
      </c>
      <c r="F1292" s="114" t="s">
        <v>13332</v>
      </c>
      <c r="G1292" s="114" t="s">
        <v>6289</v>
      </c>
      <c r="H1292" s="114" t="s">
        <v>9262</v>
      </c>
      <c r="I1292" s="114" t="s">
        <v>15210</v>
      </c>
      <c r="K1292" s="116">
        <v>36504</v>
      </c>
      <c r="L1292" s="114" t="s">
        <v>6319</v>
      </c>
    </row>
    <row r="1293" spans="1:12" hidden="1" x14ac:dyDescent="0.2">
      <c r="A1293" s="114" t="s">
        <v>6287</v>
      </c>
      <c r="D1293" s="114" t="s">
        <v>15211</v>
      </c>
      <c r="E1293" s="114">
        <f t="shared" si="20"/>
        <v>2260004071</v>
      </c>
      <c r="F1293" s="114" t="s">
        <v>13332</v>
      </c>
      <c r="G1293" s="114" t="s">
        <v>6289</v>
      </c>
      <c r="H1293" s="114" t="s">
        <v>9262</v>
      </c>
      <c r="I1293" s="114" t="s">
        <v>15212</v>
      </c>
      <c r="J1293" s="116">
        <v>36504</v>
      </c>
    </row>
    <row r="1294" spans="1:12" hidden="1" x14ac:dyDescent="0.2">
      <c r="A1294" s="114" t="s">
        <v>6287</v>
      </c>
      <c r="D1294" s="114" t="s">
        <v>15213</v>
      </c>
      <c r="E1294" s="114">
        <f t="shared" si="20"/>
        <v>2260004075</v>
      </c>
      <c r="F1294" s="114" t="s">
        <v>13332</v>
      </c>
      <c r="G1294" s="114" t="s">
        <v>6289</v>
      </c>
      <c r="H1294" s="114" t="s">
        <v>9262</v>
      </c>
      <c r="I1294" s="114" t="s">
        <v>15214</v>
      </c>
      <c r="K1294" s="116">
        <v>36504</v>
      </c>
      <c r="L1294" s="114" t="s">
        <v>9266</v>
      </c>
    </row>
    <row r="1295" spans="1:12" hidden="1" x14ac:dyDescent="0.2">
      <c r="A1295" s="114" t="s">
        <v>6287</v>
      </c>
      <c r="D1295" s="114" t="s">
        <v>15215</v>
      </c>
      <c r="E1295" s="114">
        <f t="shared" si="20"/>
        <v>2260004076</v>
      </c>
      <c r="F1295" s="114" t="s">
        <v>13332</v>
      </c>
      <c r="G1295" s="114" t="s">
        <v>6289</v>
      </c>
      <c r="H1295" s="114" t="s">
        <v>9262</v>
      </c>
      <c r="I1295" s="114" t="s">
        <v>15216</v>
      </c>
      <c r="J1295" s="116">
        <v>36504</v>
      </c>
    </row>
    <row r="1296" spans="1:12" hidden="1" x14ac:dyDescent="0.2">
      <c r="A1296" s="114" t="s">
        <v>6287</v>
      </c>
      <c r="D1296" s="114" t="s">
        <v>15217</v>
      </c>
      <c r="E1296" s="114">
        <f t="shared" si="20"/>
        <v>2260005000</v>
      </c>
      <c r="F1296" s="114" t="s">
        <v>13332</v>
      </c>
      <c r="G1296" s="114" t="s">
        <v>6289</v>
      </c>
      <c r="H1296" s="114" t="s">
        <v>15218</v>
      </c>
      <c r="I1296" s="114" t="s">
        <v>15176</v>
      </c>
      <c r="K1296" s="116">
        <v>36504</v>
      </c>
      <c r="L1296" s="114" t="s">
        <v>15219</v>
      </c>
    </row>
    <row r="1297" spans="1:12" hidden="1" x14ac:dyDescent="0.2">
      <c r="A1297" s="114" t="s">
        <v>6287</v>
      </c>
      <c r="D1297" s="114" t="s">
        <v>15220</v>
      </c>
      <c r="E1297" s="114">
        <f t="shared" si="20"/>
        <v>2260005010</v>
      </c>
      <c r="F1297" s="114" t="s">
        <v>13332</v>
      </c>
      <c r="G1297" s="114" t="s">
        <v>6289</v>
      </c>
      <c r="H1297" s="114" t="s">
        <v>15218</v>
      </c>
      <c r="I1297" s="114" t="s">
        <v>15221</v>
      </c>
    </row>
    <row r="1298" spans="1:12" hidden="1" x14ac:dyDescent="0.2">
      <c r="A1298" s="114" t="s">
        <v>6287</v>
      </c>
      <c r="D1298" s="114" t="s">
        <v>15222</v>
      </c>
      <c r="E1298" s="114">
        <f t="shared" si="20"/>
        <v>2260005015</v>
      </c>
      <c r="F1298" s="114" t="s">
        <v>13332</v>
      </c>
      <c r="G1298" s="114" t="s">
        <v>6289</v>
      </c>
      <c r="H1298" s="114" t="s">
        <v>15218</v>
      </c>
      <c r="I1298" s="114" t="s">
        <v>15223</v>
      </c>
    </row>
    <row r="1299" spans="1:12" hidden="1" x14ac:dyDescent="0.2">
      <c r="A1299" s="114" t="s">
        <v>6287</v>
      </c>
      <c r="D1299" s="114" t="s">
        <v>15224</v>
      </c>
      <c r="E1299" s="114">
        <f t="shared" si="20"/>
        <v>2260005020</v>
      </c>
      <c r="F1299" s="114" t="s">
        <v>13332</v>
      </c>
      <c r="G1299" s="114" t="s">
        <v>6289</v>
      </c>
      <c r="H1299" s="114" t="s">
        <v>15218</v>
      </c>
      <c r="I1299" s="114" t="s">
        <v>15225</v>
      </c>
    </row>
    <row r="1300" spans="1:12" hidden="1" x14ac:dyDescent="0.2">
      <c r="A1300" s="114" t="s">
        <v>6287</v>
      </c>
      <c r="D1300" s="114" t="s">
        <v>15226</v>
      </c>
      <c r="E1300" s="114">
        <f t="shared" si="20"/>
        <v>2260005025</v>
      </c>
      <c r="F1300" s="114" t="s">
        <v>13332</v>
      </c>
      <c r="G1300" s="114" t="s">
        <v>6289</v>
      </c>
      <c r="H1300" s="114" t="s">
        <v>15218</v>
      </c>
      <c r="I1300" s="114" t="s">
        <v>15227</v>
      </c>
    </row>
    <row r="1301" spans="1:12" hidden="1" x14ac:dyDescent="0.2">
      <c r="A1301" s="114" t="s">
        <v>6287</v>
      </c>
      <c r="D1301" s="114" t="s">
        <v>15228</v>
      </c>
      <c r="E1301" s="114">
        <f t="shared" si="20"/>
        <v>2260005030</v>
      </c>
      <c r="F1301" s="114" t="s">
        <v>13332</v>
      </c>
      <c r="G1301" s="114" t="s">
        <v>6289</v>
      </c>
      <c r="H1301" s="114" t="s">
        <v>15218</v>
      </c>
      <c r="I1301" s="114" t="s">
        <v>15229</v>
      </c>
    </row>
    <row r="1302" spans="1:12" hidden="1" x14ac:dyDescent="0.2">
      <c r="A1302" s="114" t="s">
        <v>6287</v>
      </c>
      <c r="D1302" s="114" t="s">
        <v>15230</v>
      </c>
      <c r="E1302" s="114">
        <f t="shared" si="20"/>
        <v>2260005035</v>
      </c>
      <c r="F1302" s="114" t="s">
        <v>13332</v>
      </c>
      <c r="G1302" s="114" t="s">
        <v>6289</v>
      </c>
      <c r="H1302" s="114" t="s">
        <v>15218</v>
      </c>
      <c r="I1302" s="114" t="s">
        <v>15231</v>
      </c>
    </row>
    <row r="1303" spans="1:12" hidden="1" x14ac:dyDescent="0.2">
      <c r="A1303" s="114" t="s">
        <v>6287</v>
      </c>
      <c r="D1303" s="114" t="s">
        <v>15232</v>
      </c>
      <c r="E1303" s="114">
        <f t="shared" si="20"/>
        <v>2260005040</v>
      </c>
      <c r="F1303" s="114" t="s">
        <v>13332</v>
      </c>
      <c r="G1303" s="114" t="s">
        <v>6289</v>
      </c>
      <c r="H1303" s="114" t="s">
        <v>15218</v>
      </c>
      <c r="I1303" s="114" t="s">
        <v>15233</v>
      </c>
      <c r="K1303" s="116">
        <v>36504</v>
      </c>
      <c r="L1303" s="114" t="s">
        <v>15234</v>
      </c>
    </row>
    <row r="1304" spans="1:12" hidden="1" x14ac:dyDescent="0.2">
      <c r="A1304" s="114" t="s">
        <v>6287</v>
      </c>
      <c r="D1304" s="114" t="s">
        <v>15235</v>
      </c>
      <c r="E1304" s="114">
        <f t="shared" si="20"/>
        <v>2260005045</v>
      </c>
      <c r="F1304" s="114" t="s">
        <v>13332</v>
      </c>
      <c r="G1304" s="114" t="s">
        <v>6289</v>
      </c>
      <c r="H1304" s="114" t="s">
        <v>15218</v>
      </c>
      <c r="I1304" s="114" t="s">
        <v>15236</v>
      </c>
    </row>
    <row r="1305" spans="1:12" hidden="1" x14ac:dyDescent="0.2">
      <c r="A1305" s="114" t="s">
        <v>6287</v>
      </c>
      <c r="D1305" s="114" t="s">
        <v>15237</v>
      </c>
      <c r="E1305" s="114">
        <f t="shared" si="20"/>
        <v>2260005050</v>
      </c>
      <c r="F1305" s="114" t="s">
        <v>13332</v>
      </c>
      <c r="G1305" s="114" t="s">
        <v>6289</v>
      </c>
      <c r="H1305" s="114" t="s">
        <v>15218</v>
      </c>
      <c r="I1305" s="114" t="s">
        <v>15238</v>
      </c>
    </row>
    <row r="1306" spans="1:12" hidden="1" x14ac:dyDescent="0.2">
      <c r="A1306" s="114" t="s">
        <v>6287</v>
      </c>
      <c r="D1306" s="114" t="s">
        <v>15239</v>
      </c>
      <c r="E1306" s="114">
        <f t="shared" si="20"/>
        <v>2260005055</v>
      </c>
      <c r="F1306" s="114" t="s">
        <v>13332</v>
      </c>
      <c r="G1306" s="114" t="s">
        <v>6289</v>
      </c>
      <c r="H1306" s="114" t="s">
        <v>15218</v>
      </c>
      <c r="I1306" s="114" t="s">
        <v>15240</v>
      </c>
    </row>
    <row r="1307" spans="1:12" hidden="1" x14ac:dyDescent="0.2">
      <c r="A1307" s="114" t="s">
        <v>6287</v>
      </c>
      <c r="D1307" s="114" t="s">
        <v>15241</v>
      </c>
      <c r="E1307" s="114">
        <f t="shared" si="20"/>
        <v>2260005060</v>
      </c>
      <c r="F1307" s="114" t="s">
        <v>13332</v>
      </c>
      <c r="G1307" s="114" t="s">
        <v>6289</v>
      </c>
      <c r="H1307" s="114" t="s">
        <v>15218</v>
      </c>
      <c r="I1307" s="114" t="s">
        <v>15242</v>
      </c>
      <c r="J1307" s="116">
        <v>36504</v>
      </c>
    </row>
    <row r="1308" spans="1:12" hidden="1" x14ac:dyDescent="0.2">
      <c r="A1308" s="114" t="s">
        <v>6287</v>
      </c>
      <c r="D1308" s="114" t="s">
        <v>16423</v>
      </c>
      <c r="E1308" s="114">
        <f t="shared" si="20"/>
        <v>2260006000</v>
      </c>
      <c r="F1308" s="114" t="s">
        <v>13332</v>
      </c>
      <c r="G1308" s="114" t="s">
        <v>6289</v>
      </c>
      <c r="H1308" s="114" t="s">
        <v>16424</v>
      </c>
      <c r="I1308" s="114" t="s">
        <v>15176</v>
      </c>
      <c r="K1308" s="116">
        <v>36504</v>
      </c>
      <c r="L1308" s="114" t="s">
        <v>16425</v>
      </c>
    </row>
    <row r="1309" spans="1:12" hidden="1" x14ac:dyDescent="0.2">
      <c r="A1309" s="114" t="s">
        <v>6287</v>
      </c>
      <c r="D1309" s="114" t="s">
        <v>16426</v>
      </c>
      <c r="E1309" s="114">
        <f t="shared" si="20"/>
        <v>2260006005</v>
      </c>
      <c r="F1309" s="114" t="s">
        <v>13332</v>
      </c>
      <c r="G1309" s="114" t="s">
        <v>6289</v>
      </c>
      <c r="H1309" s="114" t="s">
        <v>16424</v>
      </c>
      <c r="I1309" s="114" t="s">
        <v>16427</v>
      </c>
      <c r="K1309" s="116">
        <v>36504</v>
      </c>
      <c r="L1309" s="114" t="s">
        <v>16428</v>
      </c>
    </row>
    <row r="1310" spans="1:12" hidden="1" x14ac:dyDescent="0.2">
      <c r="A1310" s="114" t="s">
        <v>6287</v>
      </c>
      <c r="D1310" s="114" t="s">
        <v>16429</v>
      </c>
      <c r="E1310" s="114">
        <f t="shared" si="20"/>
        <v>2260006010</v>
      </c>
      <c r="F1310" s="114" t="s">
        <v>13332</v>
      </c>
      <c r="G1310" s="114" t="s">
        <v>6289</v>
      </c>
      <c r="H1310" s="114" t="s">
        <v>16424</v>
      </c>
      <c r="I1310" s="114" t="s">
        <v>16430</v>
      </c>
      <c r="K1310" s="116">
        <v>36504</v>
      </c>
      <c r="L1310" s="114" t="s">
        <v>16428</v>
      </c>
    </row>
    <row r="1311" spans="1:12" hidden="1" x14ac:dyDescent="0.2">
      <c r="A1311" s="114" t="s">
        <v>6287</v>
      </c>
      <c r="D1311" s="114" t="s">
        <v>16431</v>
      </c>
      <c r="E1311" s="114">
        <f t="shared" si="20"/>
        <v>2260006015</v>
      </c>
      <c r="F1311" s="114" t="s">
        <v>13332</v>
      </c>
      <c r="G1311" s="114" t="s">
        <v>6289</v>
      </c>
      <c r="H1311" s="114" t="s">
        <v>16424</v>
      </c>
      <c r="I1311" s="114" t="s">
        <v>16432</v>
      </c>
      <c r="K1311" s="116">
        <v>36504</v>
      </c>
      <c r="L1311" s="114" t="s">
        <v>16428</v>
      </c>
    </row>
    <row r="1312" spans="1:12" hidden="1" x14ac:dyDescent="0.2">
      <c r="A1312" s="114" t="s">
        <v>6287</v>
      </c>
      <c r="D1312" s="114" t="s">
        <v>16433</v>
      </c>
      <c r="E1312" s="114">
        <f t="shared" si="20"/>
        <v>2260006020</v>
      </c>
      <c r="F1312" s="114" t="s">
        <v>13332</v>
      </c>
      <c r="G1312" s="114" t="s">
        <v>6289</v>
      </c>
      <c r="H1312" s="114" t="s">
        <v>16424</v>
      </c>
      <c r="I1312" s="114" t="s">
        <v>16434</v>
      </c>
      <c r="K1312" s="116">
        <v>36504</v>
      </c>
      <c r="L1312" s="114" t="s">
        <v>16428</v>
      </c>
    </row>
    <row r="1313" spans="1:12" hidden="1" x14ac:dyDescent="0.2">
      <c r="A1313" s="114" t="s">
        <v>6287</v>
      </c>
      <c r="D1313" s="114" t="s">
        <v>16435</v>
      </c>
      <c r="E1313" s="114">
        <f t="shared" si="20"/>
        <v>2260006025</v>
      </c>
      <c r="F1313" s="114" t="s">
        <v>13332</v>
      </c>
      <c r="G1313" s="114" t="s">
        <v>6289</v>
      </c>
      <c r="H1313" s="114" t="s">
        <v>16424</v>
      </c>
      <c r="I1313" s="114" t="s">
        <v>16436</v>
      </c>
      <c r="K1313" s="116">
        <v>36504</v>
      </c>
      <c r="L1313" s="114" t="s">
        <v>16428</v>
      </c>
    </row>
    <row r="1314" spans="1:12" hidden="1" x14ac:dyDescent="0.2">
      <c r="A1314" s="114" t="s">
        <v>6287</v>
      </c>
      <c r="D1314" s="114" t="s">
        <v>16437</v>
      </c>
      <c r="E1314" s="114">
        <f t="shared" si="20"/>
        <v>2260006030</v>
      </c>
      <c r="F1314" s="114" t="s">
        <v>13332</v>
      </c>
      <c r="G1314" s="114" t="s">
        <v>6289</v>
      </c>
      <c r="H1314" s="114" t="s">
        <v>16424</v>
      </c>
      <c r="I1314" s="114" t="s">
        <v>16438</v>
      </c>
      <c r="K1314" s="116">
        <v>36504</v>
      </c>
      <c r="L1314" s="114" t="s">
        <v>16428</v>
      </c>
    </row>
    <row r="1315" spans="1:12" hidden="1" x14ac:dyDescent="0.2">
      <c r="A1315" s="114" t="s">
        <v>6287</v>
      </c>
      <c r="D1315" s="114" t="s">
        <v>16439</v>
      </c>
      <c r="E1315" s="114">
        <f t="shared" si="20"/>
        <v>2260007000</v>
      </c>
      <c r="F1315" s="114" t="s">
        <v>13332</v>
      </c>
      <c r="G1315" s="114" t="s">
        <v>6289</v>
      </c>
      <c r="H1315" s="114" t="s">
        <v>16440</v>
      </c>
      <c r="I1315" s="114" t="s">
        <v>15176</v>
      </c>
    </row>
    <row r="1316" spans="1:12" hidden="1" x14ac:dyDescent="0.2">
      <c r="A1316" s="114" t="s">
        <v>6287</v>
      </c>
      <c r="D1316" s="114" t="s">
        <v>16441</v>
      </c>
      <c r="E1316" s="114">
        <f t="shared" si="20"/>
        <v>2260007005</v>
      </c>
      <c r="F1316" s="114" t="s">
        <v>13332</v>
      </c>
      <c r="G1316" s="114" t="s">
        <v>6289</v>
      </c>
      <c r="H1316" s="114" t="s">
        <v>16440</v>
      </c>
      <c r="I1316" s="114" t="s">
        <v>16442</v>
      </c>
      <c r="K1316" s="116">
        <v>36504</v>
      </c>
      <c r="L1316" s="114" t="s">
        <v>16443</v>
      </c>
    </row>
    <row r="1317" spans="1:12" hidden="1" x14ac:dyDescent="0.2">
      <c r="A1317" s="114" t="s">
        <v>6287</v>
      </c>
      <c r="D1317" s="114" t="s">
        <v>16444</v>
      </c>
      <c r="E1317" s="114">
        <f t="shared" si="20"/>
        <v>2260007010</v>
      </c>
      <c r="F1317" s="114" t="s">
        <v>13332</v>
      </c>
      <c r="G1317" s="114" t="s">
        <v>6289</v>
      </c>
      <c r="H1317" s="114" t="s">
        <v>16440</v>
      </c>
      <c r="I1317" s="114" t="s">
        <v>16445</v>
      </c>
      <c r="K1317" s="116">
        <v>36504</v>
      </c>
      <c r="L1317" s="114" t="s">
        <v>15234</v>
      </c>
    </row>
    <row r="1318" spans="1:12" hidden="1" x14ac:dyDescent="0.2">
      <c r="A1318" s="114" t="s">
        <v>6287</v>
      </c>
      <c r="D1318" s="114" t="s">
        <v>16446</v>
      </c>
      <c r="E1318" s="114">
        <f t="shared" si="20"/>
        <v>2260007015</v>
      </c>
      <c r="F1318" s="114" t="s">
        <v>13332</v>
      </c>
      <c r="G1318" s="114" t="s">
        <v>6289</v>
      </c>
      <c r="H1318" s="114" t="s">
        <v>16440</v>
      </c>
      <c r="I1318" s="114" t="s">
        <v>16447</v>
      </c>
      <c r="K1318" s="116">
        <v>36504</v>
      </c>
      <c r="L1318" s="114" t="s">
        <v>16448</v>
      </c>
    </row>
    <row r="1319" spans="1:12" hidden="1" x14ac:dyDescent="0.2">
      <c r="A1319" s="114" t="s">
        <v>6287</v>
      </c>
      <c r="D1319" s="114" t="s">
        <v>16449</v>
      </c>
      <c r="E1319" s="114">
        <f t="shared" si="20"/>
        <v>2260007020</v>
      </c>
      <c r="F1319" s="114" t="s">
        <v>13332</v>
      </c>
      <c r="G1319" s="114" t="s">
        <v>6289</v>
      </c>
      <c r="H1319" s="114" t="s">
        <v>16440</v>
      </c>
      <c r="I1319" s="114" t="s">
        <v>16450</v>
      </c>
      <c r="K1319" s="116">
        <v>36504</v>
      </c>
      <c r="L1319" s="114" t="s">
        <v>6319</v>
      </c>
    </row>
    <row r="1320" spans="1:12" hidden="1" x14ac:dyDescent="0.2">
      <c r="A1320" s="114" t="s">
        <v>6287</v>
      </c>
      <c r="D1320" s="114" t="s">
        <v>16451</v>
      </c>
      <c r="E1320" s="114">
        <f t="shared" si="20"/>
        <v>2260008000</v>
      </c>
      <c r="F1320" s="114" t="s">
        <v>13332</v>
      </c>
      <c r="G1320" s="114" t="s">
        <v>6289</v>
      </c>
      <c r="H1320" s="114" t="s">
        <v>16452</v>
      </c>
      <c r="I1320" s="114" t="s">
        <v>15176</v>
      </c>
      <c r="K1320" s="116">
        <v>36504</v>
      </c>
      <c r="L1320" s="114" t="s">
        <v>16453</v>
      </c>
    </row>
    <row r="1321" spans="1:12" hidden="1" x14ac:dyDescent="0.2">
      <c r="A1321" s="114" t="s">
        <v>6287</v>
      </c>
      <c r="D1321" s="114" t="s">
        <v>16454</v>
      </c>
      <c r="E1321" s="114">
        <f t="shared" si="20"/>
        <v>2260008005</v>
      </c>
      <c r="F1321" s="114" t="s">
        <v>13332</v>
      </c>
      <c r="G1321" s="114" t="s">
        <v>6289</v>
      </c>
      <c r="H1321" s="114" t="s">
        <v>16452</v>
      </c>
      <c r="I1321" s="114" t="s">
        <v>16452</v>
      </c>
      <c r="K1321" s="116">
        <v>36504</v>
      </c>
      <c r="L1321" s="114" t="s">
        <v>16455</v>
      </c>
    </row>
    <row r="1322" spans="1:12" hidden="1" x14ac:dyDescent="0.2">
      <c r="A1322" s="114" t="s">
        <v>6287</v>
      </c>
      <c r="D1322" s="114" t="s">
        <v>16456</v>
      </c>
      <c r="E1322" s="114">
        <f t="shared" si="20"/>
        <v>2260008010</v>
      </c>
      <c r="F1322" s="114" t="s">
        <v>13332</v>
      </c>
      <c r="G1322" s="114" t="s">
        <v>6289</v>
      </c>
      <c r="H1322" s="114" t="s">
        <v>16452</v>
      </c>
      <c r="I1322" s="114" t="s">
        <v>16457</v>
      </c>
      <c r="K1322" s="116">
        <v>36504</v>
      </c>
      <c r="L1322" s="114" t="s">
        <v>6319</v>
      </c>
    </row>
    <row r="1323" spans="1:12" hidden="1" x14ac:dyDescent="0.2">
      <c r="A1323" s="114" t="s">
        <v>6287</v>
      </c>
      <c r="D1323" s="114" t="s">
        <v>16458</v>
      </c>
      <c r="E1323" s="114">
        <f t="shared" si="20"/>
        <v>2260009000</v>
      </c>
      <c r="F1323" s="114" t="s">
        <v>13332</v>
      </c>
      <c r="G1323" s="114" t="s">
        <v>6289</v>
      </c>
      <c r="H1323" s="114" t="s">
        <v>16459</v>
      </c>
      <c r="I1323" s="114" t="s">
        <v>6291</v>
      </c>
      <c r="J1323" s="116">
        <v>36504</v>
      </c>
    </row>
    <row r="1324" spans="1:12" hidden="1" x14ac:dyDescent="0.2">
      <c r="A1324" s="114" t="s">
        <v>6287</v>
      </c>
      <c r="D1324" s="114" t="s">
        <v>13599</v>
      </c>
      <c r="E1324" s="114">
        <f t="shared" si="20"/>
        <v>2260009010</v>
      </c>
      <c r="F1324" s="114" t="s">
        <v>13332</v>
      </c>
      <c r="G1324" s="114" t="s">
        <v>6289</v>
      </c>
      <c r="H1324" s="114" t="s">
        <v>16459</v>
      </c>
      <c r="I1324" s="114" t="s">
        <v>13600</v>
      </c>
      <c r="J1324" s="116">
        <v>36504</v>
      </c>
    </row>
    <row r="1325" spans="1:12" hidden="1" x14ac:dyDescent="0.2">
      <c r="A1325" s="114" t="s">
        <v>6287</v>
      </c>
      <c r="D1325" s="114" t="s">
        <v>13601</v>
      </c>
      <c r="E1325" s="114">
        <f t="shared" si="20"/>
        <v>2260010000</v>
      </c>
      <c r="F1325" s="114" t="s">
        <v>13332</v>
      </c>
      <c r="G1325" s="114" t="s">
        <v>6289</v>
      </c>
      <c r="H1325" s="114" t="s">
        <v>9246</v>
      </c>
      <c r="I1325" s="114" t="s">
        <v>6291</v>
      </c>
      <c r="J1325" s="116">
        <v>36504</v>
      </c>
    </row>
    <row r="1326" spans="1:12" hidden="1" x14ac:dyDescent="0.2">
      <c r="A1326" s="114" t="s">
        <v>6287</v>
      </c>
      <c r="D1326" s="114" t="s">
        <v>13602</v>
      </c>
      <c r="E1326" s="114">
        <f t="shared" si="20"/>
        <v>2260010010</v>
      </c>
      <c r="F1326" s="114" t="s">
        <v>13332</v>
      </c>
      <c r="G1326" s="114" t="s">
        <v>6289</v>
      </c>
      <c r="H1326" s="114" t="s">
        <v>9246</v>
      </c>
      <c r="I1326" s="114" t="s">
        <v>13603</v>
      </c>
      <c r="J1326" s="116">
        <v>36504</v>
      </c>
    </row>
    <row r="1327" spans="1:12" hidden="1" x14ac:dyDescent="0.2">
      <c r="A1327" s="114" t="s">
        <v>6287</v>
      </c>
      <c r="D1327" s="114" t="s">
        <v>13604</v>
      </c>
      <c r="E1327" s="114">
        <f t="shared" si="20"/>
        <v>2265000000</v>
      </c>
      <c r="F1327" s="114" t="s">
        <v>13332</v>
      </c>
      <c r="G1327" s="114" t="s">
        <v>13605</v>
      </c>
      <c r="H1327" s="114" t="s">
        <v>13606</v>
      </c>
      <c r="I1327" s="114" t="s">
        <v>6291</v>
      </c>
    </row>
    <row r="1328" spans="1:12" hidden="1" x14ac:dyDescent="0.2">
      <c r="A1328" s="114" t="s">
        <v>6287</v>
      </c>
      <c r="D1328" s="114" t="s">
        <v>13607</v>
      </c>
      <c r="E1328" s="114">
        <f t="shared" si="20"/>
        <v>2265001000</v>
      </c>
      <c r="F1328" s="114" t="s">
        <v>13332</v>
      </c>
      <c r="G1328" s="114" t="s">
        <v>13605</v>
      </c>
      <c r="H1328" s="114" t="s">
        <v>6293</v>
      </c>
      <c r="I1328" s="114" t="s">
        <v>15176</v>
      </c>
    </row>
    <row r="1329" spans="1:12" hidden="1" x14ac:dyDescent="0.2">
      <c r="A1329" s="114" t="s">
        <v>6287</v>
      </c>
      <c r="D1329" s="114" t="s">
        <v>13608</v>
      </c>
      <c r="E1329" s="114">
        <f t="shared" si="20"/>
        <v>2265001010</v>
      </c>
      <c r="F1329" s="114" t="s">
        <v>13332</v>
      </c>
      <c r="G1329" s="114" t="s">
        <v>13605</v>
      </c>
      <c r="H1329" s="114" t="s">
        <v>6293</v>
      </c>
      <c r="I1329" s="114" t="s">
        <v>6295</v>
      </c>
    </row>
    <row r="1330" spans="1:12" hidden="1" x14ac:dyDescent="0.2">
      <c r="A1330" s="114" t="s">
        <v>6287</v>
      </c>
      <c r="D1330" s="114" t="s">
        <v>13609</v>
      </c>
      <c r="E1330" s="114">
        <f t="shared" si="20"/>
        <v>2265001020</v>
      </c>
      <c r="F1330" s="114" t="s">
        <v>13332</v>
      </c>
      <c r="G1330" s="114" t="s">
        <v>13605</v>
      </c>
      <c r="H1330" s="114" t="s">
        <v>6293</v>
      </c>
      <c r="I1330" s="114" t="s">
        <v>6297</v>
      </c>
    </row>
    <row r="1331" spans="1:12" hidden="1" x14ac:dyDescent="0.2">
      <c r="A1331" s="114" t="s">
        <v>6287</v>
      </c>
      <c r="D1331" s="114" t="s">
        <v>13610</v>
      </c>
      <c r="E1331" s="114">
        <f t="shared" si="20"/>
        <v>2265001030</v>
      </c>
      <c r="F1331" s="114" t="s">
        <v>13332</v>
      </c>
      <c r="G1331" s="114" t="s">
        <v>13605</v>
      </c>
      <c r="H1331" s="114" t="s">
        <v>6293</v>
      </c>
      <c r="I1331" s="114" t="s">
        <v>6299</v>
      </c>
      <c r="K1331" s="116">
        <v>37342</v>
      </c>
      <c r="L1331" s="114" t="s">
        <v>6300</v>
      </c>
    </row>
    <row r="1332" spans="1:12" hidden="1" x14ac:dyDescent="0.2">
      <c r="A1332" s="114" t="s">
        <v>6287</v>
      </c>
      <c r="D1332" s="114" t="s">
        <v>13611</v>
      </c>
      <c r="E1332" s="114">
        <f t="shared" si="20"/>
        <v>2265001040</v>
      </c>
      <c r="F1332" s="114" t="s">
        <v>13332</v>
      </c>
      <c r="G1332" s="114" t="s">
        <v>13605</v>
      </c>
      <c r="H1332" s="114" t="s">
        <v>6293</v>
      </c>
      <c r="I1332" s="114" t="s">
        <v>6302</v>
      </c>
    </row>
    <row r="1333" spans="1:12" hidden="1" x14ac:dyDescent="0.2">
      <c r="A1333" s="114" t="s">
        <v>6287</v>
      </c>
      <c r="D1333" s="114" t="s">
        <v>13612</v>
      </c>
      <c r="E1333" s="114">
        <f t="shared" si="20"/>
        <v>2265001050</v>
      </c>
      <c r="F1333" s="114" t="s">
        <v>13332</v>
      </c>
      <c r="G1333" s="114" t="s">
        <v>13605</v>
      </c>
      <c r="H1333" s="114" t="s">
        <v>6293</v>
      </c>
      <c r="I1333" s="114" t="s">
        <v>6304</v>
      </c>
    </row>
    <row r="1334" spans="1:12" hidden="1" x14ac:dyDescent="0.2">
      <c r="A1334" s="114" t="s">
        <v>6287</v>
      </c>
      <c r="D1334" s="114" t="s">
        <v>13613</v>
      </c>
      <c r="E1334" s="114">
        <f t="shared" si="20"/>
        <v>2265001060</v>
      </c>
      <c r="F1334" s="114" t="s">
        <v>13332</v>
      </c>
      <c r="G1334" s="114" t="s">
        <v>13605</v>
      </c>
      <c r="H1334" s="114" t="s">
        <v>6293</v>
      </c>
      <c r="I1334" s="114" t="s">
        <v>6306</v>
      </c>
    </row>
    <row r="1335" spans="1:12" hidden="1" x14ac:dyDescent="0.2">
      <c r="A1335" s="114" t="s">
        <v>6287</v>
      </c>
      <c r="D1335" s="114" t="s">
        <v>13614</v>
      </c>
      <c r="E1335" s="114">
        <f t="shared" si="20"/>
        <v>2265002000</v>
      </c>
      <c r="F1335" s="114" t="s">
        <v>13332</v>
      </c>
      <c r="G1335" s="114" t="s">
        <v>13605</v>
      </c>
      <c r="H1335" s="114" t="s">
        <v>6308</v>
      </c>
      <c r="I1335" s="114" t="s">
        <v>15176</v>
      </c>
      <c r="K1335" s="116">
        <v>36504</v>
      </c>
      <c r="L1335" s="114" t="s">
        <v>6309</v>
      </c>
    </row>
    <row r="1336" spans="1:12" hidden="1" x14ac:dyDescent="0.2">
      <c r="A1336" s="114" t="s">
        <v>6287</v>
      </c>
      <c r="D1336" s="114" t="s">
        <v>13615</v>
      </c>
      <c r="E1336" s="114">
        <f t="shared" si="20"/>
        <v>2265002003</v>
      </c>
      <c r="F1336" s="114" t="s">
        <v>13332</v>
      </c>
      <c r="G1336" s="114" t="s">
        <v>13605</v>
      </c>
      <c r="H1336" s="114" t="s">
        <v>6308</v>
      </c>
      <c r="I1336" s="114" t="s">
        <v>6311</v>
      </c>
      <c r="K1336" s="116">
        <v>36504</v>
      </c>
      <c r="L1336" s="114" t="s">
        <v>6312</v>
      </c>
    </row>
    <row r="1337" spans="1:12" hidden="1" x14ac:dyDescent="0.2">
      <c r="A1337" s="114" t="s">
        <v>6287</v>
      </c>
      <c r="D1337" s="114" t="s">
        <v>13616</v>
      </c>
      <c r="E1337" s="114">
        <f t="shared" si="20"/>
        <v>2265002006</v>
      </c>
      <c r="F1337" s="114" t="s">
        <v>13332</v>
      </c>
      <c r="G1337" s="114" t="s">
        <v>13605</v>
      </c>
      <c r="H1337" s="114" t="s">
        <v>6308</v>
      </c>
      <c r="I1337" s="114" t="s">
        <v>6314</v>
      </c>
    </row>
    <row r="1338" spans="1:12" hidden="1" x14ac:dyDescent="0.2">
      <c r="A1338" s="114" t="s">
        <v>6287</v>
      </c>
      <c r="D1338" s="114" t="s">
        <v>13617</v>
      </c>
      <c r="E1338" s="114">
        <f t="shared" si="20"/>
        <v>2265002009</v>
      </c>
      <c r="F1338" s="114" t="s">
        <v>13332</v>
      </c>
      <c r="G1338" s="114" t="s">
        <v>13605</v>
      </c>
      <c r="H1338" s="114" t="s">
        <v>6308</v>
      </c>
      <c r="I1338" s="114" t="s">
        <v>6316</v>
      </c>
    </row>
    <row r="1339" spans="1:12" hidden="1" x14ac:dyDescent="0.2">
      <c r="A1339" s="114" t="s">
        <v>6287</v>
      </c>
      <c r="D1339" s="114" t="s">
        <v>13618</v>
      </c>
      <c r="E1339" s="114">
        <f t="shared" si="20"/>
        <v>2265002012</v>
      </c>
      <c r="F1339" s="114" t="s">
        <v>13332</v>
      </c>
      <c r="G1339" s="114" t="s">
        <v>13605</v>
      </c>
      <c r="H1339" s="114" t="s">
        <v>6308</v>
      </c>
      <c r="I1339" s="114" t="s">
        <v>6318</v>
      </c>
      <c r="K1339" s="116">
        <v>36504</v>
      </c>
      <c r="L1339" s="114" t="s">
        <v>6319</v>
      </c>
    </row>
    <row r="1340" spans="1:12" hidden="1" x14ac:dyDescent="0.2">
      <c r="A1340" s="114" t="s">
        <v>6287</v>
      </c>
      <c r="D1340" s="114" t="s">
        <v>13619</v>
      </c>
      <c r="E1340" s="114">
        <f t="shared" si="20"/>
        <v>2265002015</v>
      </c>
      <c r="F1340" s="114" t="s">
        <v>13332</v>
      </c>
      <c r="G1340" s="114" t="s">
        <v>13605</v>
      </c>
      <c r="H1340" s="114" t="s">
        <v>6308</v>
      </c>
      <c r="I1340" s="114" t="s">
        <v>6321</v>
      </c>
    </row>
    <row r="1341" spans="1:12" hidden="1" x14ac:dyDescent="0.2">
      <c r="A1341" s="114" t="s">
        <v>6287</v>
      </c>
      <c r="D1341" s="114" t="s">
        <v>13620</v>
      </c>
      <c r="E1341" s="114">
        <f t="shared" si="20"/>
        <v>2265002018</v>
      </c>
      <c r="F1341" s="114" t="s">
        <v>13332</v>
      </c>
      <c r="G1341" s="114" t="s">
        <v>13605</v>
      </c>
      <c r="H1341" s="114" t="s">
        <v>6308</v>
      </c>
      <c r="I1341" s="114" t="s">
        <v>6323</v>
      </c>
    </row>
    <row r="1342" spans="1:12" hidden="1" x14ac:dyDescent="0.2">
      <c r="A1342" s="114" t="s">
        <v>6287</v>
      </c>
      <c r="D1342" s="114" t="s">
        <v>13621</v>
      </c>
      <c r="E1342" s="114">
        <f t="shared" si="20"/>
        <v>2265002021</v>
      </c>
      <c r="F1342" s="114" t="s">
        <v>13332</v>
      </c>
      <c r="G1342" s="114" t="s">
        <v>13605</v>
      </c>
      <c r="H1342" s="114" t="s">
        <v>6308</v>
      </c>
      <c r="I1342" s="114" t="s">
        <v>6325</v>
      </c>
    </row>
    <row r="1343" spans="1:12" hidden="1" x14ac:dyDescent="0.2">
      <c r="A1343" s="114" t="s">
        <v>6287</v>
      </c>
      <c r="D1343" s="114" t="s">
        <v>13622</v>
      </c>
      <c r="E1343" s="114">
        <f t="shared" si="20"/>
        <v>2265002024</v>
      </c>
      <c r="F1343" s="114" t="s">
        <v>13332</v>
      </c>
      <c r="G1343" s="114" t="s">
        <v>13605</v>
      </c>
      <c r="H1343" s="114" t="s">
        <v>6308</v>
      </c>
      <c r="I1343" s="114" t="s">
        <v>9204</v>
      </c>
    </row>
    <row r="1344" spans="1:12" hidden="1" x14ac:dyDescent="0.2">
      <c r="A1344" s="114" t="s">
        <v>6287</v>
      </c>
      <c r="D1344" s="114" t="s">
        <v>13623</v>
      </c>
      <c r="E1344" s="114">
        <f t="shared" si="20"/>
        <v>2265002027</v>
      </c>
      <c r="F1344" s="114" t="s">
        <v>13332</v>
      </c>
      <c r="G1344" s="114" t="s">
        <v>13605</v>
      </c>
      <c r="H1344" s="114" t="s">
        <v>6308</v>
      </c>
      <c r="I1344" s="114" t="s">
        <v>9206</v>
      </c>
      <c r="K1344" s="116">
        <v>36504</v>
      </c>
      <c r="L1344" s="114" t="s">
        <v>9207</v>
      </c>
    </row>
    <row r="1345" spans="1:12" hidden="1" x14ac:dyDescent="0.2">
      <c r="A1345" s="114" t="s">
        <v>6287</v>
      </c>
      <c r="D1345" s="114" t="s">
        <v>13624</v>
      </c>
      <c r="E1345" s="114">
        <f t="shared" si="20"/>
        <v>2265002030</v>
      </c>
      <c r="F1345" s="114" t="s">
        <v>13332</v>
      </c>
      <c r="G1345" s="114" t="s">
        <v>13605</v>
      </c>
      <c r="H1345" s="114" t="s">
        <v>6308</v>
      </c>
      <c r="I1345" s="114" t="s">
        <v>9209</v>
      </c>
    </row>
    <row r="1346" spans="1:12" hidden="1" x14ac:dyDescent="0.2">
      <c r="A1346" s="114" t="s">
        <v>6287</v>
      </c>
      <c r="D1346" s="114" t="s">
        <v>13625</v>
      </c>
      <c r="E1346" s="114">
        <f t="shared" ref="E1346:E1409" si="21">VALUE(D1346)</f>
        <v>2265002033</v>
      </c>
      <c r="F1346" s="114" t="s">
        <v>13332</v>
      </c>
      <c r="G1346" s="114" t="s">
        <v>13605</v>
      </c>
      <c r="H1346" s="114" t="s">
        <v>6308</v>
      </c>
      <c r="I1346" s="114" t="s">
        <v>9211</v>
      </c>
    </row>
    <row r="1347" spans="1:12" hidden="1" x14ac:dyDescent="0.2">
      <c r="A1347" s="114" t="s">
        <v>6287</v>
      </c>
      <c r="D1347" s="114" t="s">
        <v>13626</v>
      </c>
      <c r="E1347" s="114">
        <f t="shared" si="21"/>
        <v>2265002036</v>
      </c>
      <c r="F1347" s="114" t="s">
        <v>13332</v>
      </c>
      <c r="G1347" s="114" t="s">
        <v>13605</v>
      </c>
      <c r="H1347" s="114" t="s">
        <v>6308</v>
      </c>
      <c r="I1347" s="114" t="s">
        <v>9213</v>
      </c>
    </row>
    <row r="1348" spans="1:12" hidden="1" x14ac:dyDescent="0.2">
      <c r="A1348" s="114" t="s">
        <v>6287</v>
      </c>
      <c r="D1348" s="114" t="s">
        <v>13627</v>
      </c>
      <c r="E1348" s="114">
        <f t="shared" si="21"/>
        <v>2265002039</v>
      </c>
      <c r="F1348" s="114" t="s">
        <v>13332</v>
      </c>
      <c r="G1348" s="114" t="s">
        <v>13605</v>
      </c>
      <c r="H1348" s="114" t="s">
        <v>6308</v>
      </c>
      <c r="I1348" s="114" t="s">
        <v>9215</v>
      </c>
    </row>
    <row r="1349" spans="1:12" hidden="1" x14ac:dyDescent="0.2">
      <c r="A1349" s="114" t="s">
        <v>6287</v>
      </c>
      <c r="D1349" s="114" t="s">
        <v>13628</v>
      </c>
      <c r="E1349" s="114">
        <f t="shared" si="21"/>
        <v>2265002042</v>
      </c>
      <c r="F1349" s="114" t="s">
        <v>13332</v>
      </c>
      <c r="G1349" s="114" t="s">
        <v>13605</v>
      </c>
      <c r="H1349" s="114" t="s">
        <v>6308</v>
      </c>
      <c r="I1349" s="114" t="s">
        <v>9217</v>
      </c>
    </row>
    <row r="1350" spans="1:12" hidden="1" x14ac:dyDescent="0.2">
      <c r="A1350" s="114" t="s">
        <v>6287</v>
      </c>
      <c r="D1350" s="114" t="s">
        <v>13629</v>
      </c>
      <c r="E1350" s="114">
        <f t="shared" si="21"/>
        <v>2265002045</v>
      </c>
      <c r="F1350" s="114" t="s">
        <v>13332</v>
      </c>
      <c r="G1350" s="114" t="s">
        <v>13605</v>
      </c>
      <c r="H1350" s="114" t="s">
        <v>6308</v>
      </c>
      <c r="I1350" s="114" t="s">
        <v>9219</v>
      </c>
    </row>
    <row r="1351" spans="1:12" hidden="1" x14ac:dyDescent="0.2">
      <c r="A1351" s="114" t="s">
        <v>6287</v>
      </c>
      <c r="D1351" s="114" t="s">
        <v>13630</v>
      </c>
      <c r="E1351" s="114">
        <f t="shared" si="21"/>
        <v>2265002048</v>
      </c>
      <c r="F1351" s="114" t="s">
        <v>13332</v>
      </c>
      <c r="G1351" s="114" t="s">
        <v>13605</v>
      </c>
      <c r="H1351" s="114" t="s">
        <v>6308</v>
      </c>
      <c r="I1351" s="114" t="s">
        <v>9221</v>
      </c>
    </row>
    <row r="1352" spans="1:12" hidden="1" x14ac:dyDescent="0.2">
      <c r="A1352" s="114" t="s">
        <v>6287</v>
      </c>
      <c r="D1352" s="114" t="s">
        <v>13631</v>
      </c>
      <c r="E1352" s="114">
        <f t="shared" si="21"/>
        <v>2265002051</v>
      </c>
      <c r="F1352" s="114" t="s">
        <v>13332</v>
      </c>
      <c r="G1352" s="114" t="s">
        <v>13605</v>
      </c>
      <c r="H1352" s="114" t="s">
        <v>6308</v>
      </c>
      <c r="I1352" s="114" t="s">
        <v>9223</v>
      </c>
    </row>
    <row r="1353" spans="1:12" hidden="1" x14ac:dyDescent="0.2">
      <c r="A1353" s="114" t="s">
        <v>6287</v>
      </c>
      <c r="D1353" s="114" t="s">
        <v>13632</v>
      </c>
      <c r="E1353" s="114">
        <f t="shared" si="21"/>
        <v>2265002054</v>
      </c>
      <c r="F1353" s="114" t="s">
        <v>13332</v>
      </c>
      <c r="G1353" s="114" t="s">
        <v>13605</v>
      </c>
      <c r="H1353" s="114" t="s">
        <v>6308</v>
      </c>
      <c r="I1353" s="114" t="s">
        <v>9225</v>
      </c>
    </row>
    <row r="1354" spans="1:12" hidden="1" x14ac:dyDescent="0.2">
      <c r="A1354" s="114" t="s">
        <v>6287</v>
      </c>
      <c r="D1354" s="114" t="s">
        <v>13633</v>
      </c>
      <c r="E1354" s="114">
        <f t="shared" si="21"/>
        <v>2265002057</v>
      </c>
      <c r="F1354" s="114" t="s">
        <v>13332</v>
      </c>
      <c r="G1354" s="114" t="s">
        <v>13605</v>
      </c>
      <c r="H1354" s="114" t="s">
        <v>6308</v>
      </c>
      <c r="I1354" s="114" t="s">
        <v>9227</v>
      </c>
    </row>
    <row r="1355" spans="1:12" hidden="1" x14ac:dyDescent="0.2">
      <c r="A1355" s="114" t="s">
        <v>6287</v>
      </c>
      <c r="D1355" s="114" t="s">
        <v>15309</v>
      </c>
      <c r="E1355" s="114">
        <f t="shared" si="21"/>
        <v>2265002060</v>
      </c>
      <c r="F1355" s="114" t="s">
        <v>13332</v>
      </c>
      <c r="G1355" s="114" t="s">
        <v>13605</v>
      </c>
      <c r="H1355" s="114" t="s">
        <v>6308</v>
      </c>
      <c r="I1355" s="114" t="s">
        <v>9229</v>
      </c>
    </row>
    <row r="1356" spans="1:12" hidden="1" x14ac:dyDescent="0.2">
      <c r="A1356" s="114" t="s">
        <v>6287</v>
      </c>
      <c r="D1356" s="114" t="s">
        <v>15310</v>
      </c>
      <c r="E1356" s="114">
        <f t="shared" si="21"/>
        <v>2265002063</v>
      </c>
      <c r="F1356" s="114" t="s">
        <v>13332</v>
      </c>
      <c r="G1356" s="114" t="s">
        <v>13605</v>
      </c>
      <c r="H1356" s="114" t="s">
        <v>6308</v>
      </c>
      <c r="I1356" s="114" t="s">
        <v>9231</v>
      </c>
      <c r="K1356" s="116">
        <v>36504</v>
      </c>
      <c r="L1356" s="114" t="s">
        <v>9232</v>
      </c>
    </row>
    <row r="1357" spans="1:12" hidden="1" x14ac:dyDescent="0.2">
      <c r="A1357" s="114" t="s">
        <v>6287</v>
      </c>
      <c r="D1357" s="114" t="s">
        <v>15311</v>
      </c>
      <c r="E1357" s="114">
        <f t="shared" si="21"/>
        <v>2265002066</v>
      </c>
      <c r="F1357" s="114" t="s">
        <v>13332</v>
      </c>
      <c r="G1357" s="114" t="s">
        <v>13605</v>
      </c>
      <c r="H1357" s="114" t="s">
        <v>6308</v>
      </c>
      <c r="I1357" s="114" t="s">
        <v>9234</v>
      </c>
    </row>
    <row r="1358" spans="1:12" hidden="1" x14ac:dyDescent="0.2">
      <c r="A1358" s="114" t="s">
        <v>6287</v>
      </c>
      <c r="D1358" s="114" t="s">
        <v>15312</v>
      </c>
      <c r="E1358" s="114">
        <f t="shared" si="21"/>
        <v>2265002069</v>
      </c>
      <c r="F1358" s="114" t="s">
        <v>13332</v>
      </c>
      <c r="G1358" s="114" t="s">
        <v>13605</v>
      </c>
      <c r="H1358" s="114" t="s">
        <v>6308</v>
      </c>
      <c r="I1358" s="114" t="s">
        <v>9236</v>
      </c>
      <c r="K1358" s="116">
        <v>36504</v>
      </c>
      <c r="L1358" s="114" t="s">
        <v>9232</v>
      </c>
    </row>
    <row r="1359" spans="1:12" hidden="1" x14ac:dyDescent="0.2">
      <c r="A1359" s="114" t="s">
        <v>6287</v>
      </c>
      <c r="D1359" s="114" t="s">
        <v>15313</v>
      </c>
      <c r="E1359" s="114">
        <f t="shared" si="21"/>
        <v>2265002072</v>
      </c>
      <c r="F1359" s="114" t="s">
        <v>13332</v>
      </c>
      <c r="G1359" s="114" t="s">
        <v>13605</v>
      </c>
      <c r="H1359" s="114" t="s">
        <v>6308</v>
      </c>
      <c r="I1359" s="114" t="s">
        <v>9238</v>
      </c>
    </row>
    <row r="1360" spans="1:12" hidden="1" x14ac:dyDescent="0.2">
      <c r="A1360" s="114" t="s">
        <v>6287</v>
      </c>
      <c r="D1360" s="114" t="s">
        <v>15314</v>
      </c>
      <c r="E1360" s="114">
        <f t="shared" si="21"/>
        <v>2265002075</v>
      </c>
      <c r="F1360" s="114" t="s">
        <v>13332</v>
      </c>
      <c r="G1360" s="114" t="s">
        <v>13605</v>
      </c>
      <c r="H1360" s="114" t="s">
        <v>6308</v>
      </c>
      <c r="I1360" s="114" t="s">
        <v>9240</v>
      </c>
    </row>
    <row r="1361" spans="1:12" hidden="1" x14ac:dyDescent="0.2">
      <c r="A1361" s="114" t="s">
        <v>6287</v>
      </c>
      <c r="D1361" s="114" t="s">
        <v>15315</v>
      </c>
      <c r="E1361" s="114">
        <f t="shared" si="21"/>
        <v>2265002078</v>
      </c>
      <c r="F1361" s="114" t="s">
        <v>13332</v>
      </c>
      <c r="G1361" s="114" t="s">
        <v>13605</v>
      </c>
      <c r="H1361" s="114" t="s">
        <v>6308</v>
      </c>
      <c r="I1361" s="114" t="s">
        <v>9242</v>
      </c>
    </row>
    <row r="1362" spans="1:12" hidden="1" x14ac:dyDescent="0.2">
      <c r="A1362" s="114" t="s">
        <v>6287</v>
      </c>
      <c r="D1362" s="114" t="s">
        <v>15316</v>
      </c>
      <c r="E1362" s="114">
        <f t="shared" si="21"/>
        <v>2265002081</v>
      </c>
      <c r="F1362" s="114" t="s">
        <v>13332</v>
      </c>
      <c r="G1362" s="114" t="s">
        <v>13605</v>
      </c>
      <c r="H1362" s="114" t="s">
        <v>6308</v>
      </c>
      <c r="I1362" s="114" t="s">
        <v>9244</v>
      </c>
    </row>
    <row r="1363" spans="1:12" hidden="1" x14ac:dyDescent="0.2">
      <c r="A1363" s="114" t="s">
        <v>6287</v>
      </c>
      <c r="D1363" s="114" t="s">
        <v>15317</v>
      </c>
      <c r="E1363" s="114">
        <f t="shared" si="21"/>
        <v>2265003000</v>
      </c>
      <c r="F1363" s="114" t="s">
        <v>13332</v>
      </c>
      <c r="G1363" s="114" t="s">
        <v>13605</v>
      </c>
      <c r="H1363" s="114" t="s">
        <v>9246</v>
      </c>
      <c r="I1363" s="114" t="s">
        <v>15176</v>
      </c>
    </row>
    <row r="1364" spans="1:12" hidden="1" x14ac:dyDescent="0.2">
      <c r="A1364" s="114" t="s">
        <v>6287</v>
      </c>
      <c r="D1364" s="114" t="s">
        <v>15318</v>
      </c>
      <c r="E1364" s="114">
        <f t="shared" si="21"/>
        <v>2265003010</v>
      </c>
      <c r="F1364" s="114" t="s">
        <v>13332</v>
      </c>
      <c r="G1364" s="114" t="s">
        <v>13605</v>
      </c>
      <c r="H1364" s="114" t="s">
        <v>9246</v>
      </c>
      <c r="I1364" s="114" t="s">
        <v>9248</v>
      </c>
    </row>
    <row r="1365" spans="1:12" hidden="1" x14ac:dyDescent="0.2">
      <c r="A1365" s="114" t="s">
        <v>6287</v>
      </c>
      <c r="D1365" s="114" t="s">
        <v>15319</v>
      </c>
      <c r="E1365" s="114">
        <f t="shared" si="21"/>
        <v>2265003020</v>
      </c>
      <c r="F1365" s="114" t="s">
        <v>13332</v>
      </c>
      <c r="G1365" s="114" t="s">
        <v>13605</v>
      </c>
      <c r="H1365" s="114" t="s">
        <v>9246</v>
      </c>
      <c r="I1365" s="114" t="s">
        <v>9250</v>
      </c>
    </row>
    <row r="1366" spans="1:12" hidden="1" x14ac:dyDescent="0.2">
      <c r="A1366" s="114" t="s">
        <v>6287</v>
      </c>
      <c r="D1366" s="114" t="s">
        <v>15320</v>
      </c>
      <c r="E1366" s="114">
        <f t="shared" si="21"/>
        <v>2265003030</v>
      </c>
      <c r="F1366" s="114" t="s">
        <v>13332</v>
      </c>
      <c r="G1366" s="114" t="s">
        <v>13605</v>
      </c>
      <c r="H1366" s="114" t="s">
        <v>9246</v>
      </c>
      <c r="I1366" s="114" t="s">
        <v>9252</v>
      </c>
    </row>
    <row r="1367" spans="1:12" hidden="1" x14ac:dyDescent="0.2">
      <c r="A1367" s="114" t="s">
        <v>6287</v>
      </c>
      <c r="D1367" s="114" t="s">
        <v>15321</v>
      </c>
      <c r="E1367" s="114">
        <f t="shared" si="21"/>
        <v>2265003040</v>
      </c>
      <c r="F1367" s="114" t="s">
        <v>13332</v>
      </c>
      <c r="G1367" s="114" t="s">
        <v>13605</v>
      </c>
      <c r="H1367" s="114" t="s">
        <v>9246</v>
      </c>
      <c r="I1367" s="114" t="s">
        <v>9254</v>
      </c>
    </row>
    <row r="1368" spans="1:12" hidden="1" x14ac:dyDescent="0.2">
      <c r="A1368" s="114" t="s">
        <v>6287</v>
      </c>
      <c r="D1368" s="114" t="s">
        <v>15322</v>
      </c>
      <c r="E1368" s="114">
        <f t="shared" si="21"/>
        <v>2265003050</v>
      </c>
      <c r="F1368" s="114" t="s">
        <v>13332</v>
      </c>
      <c r="G1368" s="114" t="s">
        <v>13605</v>
      </c>
      <c r="H1368" s="114" t="s">
        <v>9246</v>
      </c>
      <c r="I1368" s="114" t="s">
        <v>9256</v>
      </c>
    </row>
    <row r="1369" spans="1:12" hidden="1" x14ac:dyDescent="0.2">
      <c r="A1369" s="114" t="s">
        <v>6287</v>
      </c>
      <c r="D1369" s="114" t="s">
        <v>15323</v>
      </c>
      <c r="E1369" s="114">
        <f t="shared" si="21"/>
        <v>2265003060</v>
      </c>
      <c r="F1369" s="114" t="s">
        <v>13332</v>
      </c>
      <c r="G1369" s="114" t="s">
        <v>13605</v>
      </c>
      <c r="H1369" s="114" t="s">
        <v>9246</v>
      </c>
      <c r="I1369" s="114" t="s">
        <v>9258</v>
      </c>
      <c r="J1369" s="116">
        <v>36504</v>
      </c>
    </row>
    <row r="1370" spans="1:12" hidden="1" x14ac:dyDescent="0.2">
      <c r="A1370" s="114" t="s">
        <v>6287</v>
      </c>
      <c r="D1370" s="114" t="s">
        <v>15324</v>
      </c>
      <c r="E1370" s="114">
        <f t="shared" si="21"/>
        <v>2265003070</v>
      </c>
      <c r="F1370" s="114" t="s">
        <v>13332</v>
      </c>
      <c r="G1370" s="114" t="s">
        <v>13605</v>
      </c>
      <c r="H1370" s="114" t="s">
        <v>9246</v>
      </c>
      <c r="I1370" s="114" t="s">
        <v>9260</v>
      </c>
      <c r="J1370" s="116">
        <v>36504</v>
      </c>
    </row>
    <row r="1371" spans="1:12" hidden="1" x14ac:dyDescent="0.2">
      <c r="A1371" s="114" t="s">
        <v>6287</v>
      </c>
      <c r="D1371" s="114" t="s">
        <v>15325</v>
      </c>
      <c r="E1371" s="114">
        <f t="shared" si="21"/>
        <v>2265004000</v>
      </c>
      <c r="F1371" s="114" t="s">
        <v>13332</v>
      </c>
      <c r="G1371" s="114" t="s">
        <v>13605</v>
      </c>
      <c r="H1371" s="114" t="s">
        <v>9262</v>
      </c>
      <c r="I1371" s="114" t="s">
        <v>6291</v>
      </c>
      <c r="K1371" s="116">
        <v>36515</v>
      </c>
      <c r="L1371" s="114" t="s">
        <v>9263</v>
      </c>
    </row>
    <row r="1372" spans="1:12" hidden="1" x14ac:dyDescent="0.2">
      <c r="A1372" s="114" t="s">
        <v>6287</v>
      </c>
      <c r="D1372" s="114" t="s">
        <v>15326</v>
      </c>
      <c r="E1372" s="114">
        <f t="shared" si="21"/>
        <v>2265004010</v>
      </c>
      <c r="F1372" s="114" t="s">
        <v>13332</v>
      </c>
      <c r="G1372" s="114" t="s">
        <v>13605</v>
      </c>
      <c r="H1372" s="114" t="s">
        <v>9262</v>
      </c>
      <c r="I1372" s="114" t="s">
        <v>9265</v>
      </c>
      <c r="K1372" s="116">
        <v>36504</v>
      </c>
      <c r="L1372" s="114" t="s">
        <v>9266</v>
      </c>
    </row>
    <row r="1373" spans="1:12" hidden="1" x14ac:dyDescent="0.2">
      <c r="A1373" s="114" t="s">
        <v>6287</v>
      </c>
      <c r="D1373" s="114" t="s">
        <v>15327</v>
      </c>
      <c r="E1373" s="114">
        <f t="shared" si="21"/>
        <v>2265004011</v>
      </c>
      <c r="F1373" s="114" t="s">
        <v>13332</v>
      </c>
      <c r="G1373" s="114" t="s">
        <v>13605</v>
      </c>
      <c r="H1373" s="114" t="s">
        <v>9262</v>
      </c>
      <c r="I1373" s="114" t="s">
        <v>9268</v>
      </c>
      <c r="J1373" s="116">
        <v>36504</v>
      </c>
    </row>
    <row r="1374" spans="1:12" hidden="1" x14ac:dyDescent="0.2">
      <c r="A1374" s="114" t="s">
        <v>6287</v>
      </c>
      <c r="D1374" s="114" t="s">
        <v>15328</v>
      </c>
      <c r="E1374" s="114">
        <f t="shared" si="21"/>
        <v>2265004015</v>
      </c>
      <c r="F1374" s="114" t="s">
        <v>13332</v>
      </c>
      <c r="G1374" s="114" t="s">
        <v>13605</v>
      </c>
      <c r="H1374" s="114" t="s">
        <v>9262</v>
      </c>
      <c r="I1374" s="114" t="s">
        <v>9270</v>
      </c>
      <c r="K1374" s="116">
        <v>36504</v>
      </c>
      <c r="L1374" s="114" t="s">
        <v>9271</v>
      </c>
    </row>
    <row r="1375" spans="1:12" hidden="1" x14ac:dyDescent="0.2">
      <c r="A1375" s="114" t="s">
        <v>6287</v>
      </c>
      <c r="D1375" s="114" t="s">
        <v>15329</v>
      </c>
      <c r="E1375" s="114">
        <f t="shared" si="21"/>
        <v>2265004016</v>
      </c>
      <c r="F1375" s="114" t="s">
        <v>13332</v>
      </c>
      <c r="G1375" s="114" t="s">
        <v>13605</v>
      </c>
      <c r="H1375" s="114" t="s">
        <v>9262</v>
      </c>
      <c r="I1375" s="114" t="s">
        <v>12145</v>
      </c>
      <c r="J1375" s="116">
        <v>36504</v>
      </c>
    </row>
    <row r="1376" spans="1:12" hidden="1" x14ac:dyDescent="0.2">
      <c r="A1376" s="114" t="s">
        <v>6287</v>
      </c>
      <c r="D1376" s="114" t="s">
        <v>15330</v>
      </c>
      <c r="E1376" s="114">
        <f t="shared" si="21"/>
        <v>2265004020</v>
      </c>
      <c r="F1376" s="114" t="s">
        <v>13332</v>
      </c>
      <c r="G1376" s="114" t="s">
        <v>13605</v>
      </c>
      <c r="H1376" s="114" t="s">
        <v>9262</v>
      </c>
      <c r="I1376" s="114" t="s">
        <v>12147</v>
      </c>
      <c r="K1376" s="116">
        <v>36504</v>
      </c>
      <c r="L1376" s="114" t="s">
        <v>12148</v>
      </c>
    </row>
    <row r="1377" spans="1:12" hidden="1" x14ac:dyDescent="0.2">
      <c r="A1377" s="114" t="s">
        <v>6287</v>
      </c>
      <c r="D1377" s="114" t="s">
        <v>15331</v>
      </c>
      <c r="E1377" s="114">
        <f t="shared" si="21"/>
        <v>2265004021</v>
      </c>
      <c r="F1377" s="114" t="s">
        <v>13332</v>
      </c>
      <c r="G1377" s="114" t="s">
        <v>13605</v>
      </c>
      <c r="H1377" s="114" t="s">
        <v>9262</v>
      </c>
      <c r="I1377" s="114" t="s">
        <v>12150</v>
      </c>
      <c r="J1377" s="116">
        <v>36504</v>
      </c>
    </row>
    <row r="1378" spans="1:12" hidden="1" x14ac:dyDescent="0.2">
      <c r="A1378" s="114" t="s">
        <v>6287</v>
      </c>
      <c r="D1378" s="114" t="s">
        <v>15332</v>
      </c>
      <c r="E1378" s="114">
        <f t="shared" si="21"/>
        <v>2265004025</v>
      </c>
      <c r="F1378" s="114" t="s">
        <v>13332</v>
      </c>
      <c r="G1378" s="114" t="s">
        <v>13605</v>
      </c>
      <c r="H1378" s="114" t="s">
        <v>9262</v>
      </c>
      <c r="I1378" s="114" t="s">
        <v>12152</v>
      </c>
      <c r="K1378" s="116">
        <v>36504</v>
      </c>
      <c r="L1378" s="114" t="s">
        <v>9266</v>
      </c>
    </row>
    <row r="1379" spans="1:12" hidden="1" x14ac:dyDescent="0.2">
      <c r="A1379" s="114" t="s">
        <v>6287</v>
      </c>
      <c r="D1379" s="114" t="s">
        <v>15333</v>
      </c>
      <c r="E1379" s="114">
        <f t="shared" si="21"/>
        <v>2265004026</v>
      </c>
      <c r="F1379" s="114" t="s">
        <v>13332</v>
      </c>
      <c r="G1379" s="114" t="s">
        <v>13605</v>
      </c>
      <c r="H1379" s="114" t="s">
        <v>9262</v>
      </c>
      <c r="I1379" s="114" t="s">
        <v>12154</v>
      </c>
      <c r="J1379" s="116">
        <v>36504</v>
      </c>
    </row>
    <row r="1380" spans="1:12" hidden="1" x14ac:dyDescent="0.2">
      <c r="A1380" s="114" t="s">
        <v>6287</v>
      </c>
      <c r="D1380" s="114" t="s">
        <v>15334</v>
      </c>
      <c r="E1380" s="114">
        <f t="shared" si="21"/>
        <v>2265004030</v>
      </c>
      <c r="F1380" s="114" t="s">
        <v>13332</v>
      </c>
      <c r="G1380" s="114" t="s">
        <v>13605</v>
      </c>
      <c r="H1380" s="114" t="s">
        <v>9262</v>
      </c>
      <c r="I1380" s="114" t="s">
        <v>12156</v>
      </c>
      <c r="K1380" s="116">
        <v>36504</v>
      </c>
      <c r="L1380" s="114" t="s">
        <v>9266</v>
      </c>
    </row>
    <row r="1381" spans="1:12" hidden="1" x14ac:dyDescent="0.2">
      <c r="A1381" s="114" t="s">
        <v>6287</v>
      </c>
      <c r="D1381" s="114" t="s">
        <v>15335</v>
      </c>
      <c r="E1381" s="114">
        <f t="shared" si="21"/>
        <v>2265004031</v>
      </c>
      <c r="F1381" s="114" t="s">
        <v>13332</v>
      </c>
      <c r="G1381" s="114" t="s">
        <v>13605</v>
      </c>
      <c r="H1381" s="114" t="s">
        <v>9262</v>
      </c>
      <c r="I1381" s="114" t="s">
        <v>12158</v>
      </c>
      <c r="J1381" s="116">
        <v>36504</v>
      </c>
    </row>
    <row r="1382" spans="1:12" hidden="1" x14ac:dyDescent="0.2">
      <c r="A1382" s="114" t="s">
        <v>6287</v>
      </c>
      <c r="D1382" s="114" t="s">
        <v>15336</v>
      </c>
      <c r="E1382" s="114">
        <f t="shared" si="21"/>
        <v>2265004035</v>
      </c>
      <c r="F1382" s="114" t="s">
        <v>13332</v>
      </c>
      <c r="G1382" s="114" t="s">
        <v>13605</v>
      </c>
      <c r="H1382" s="114" t="s">
        <v>9262</v>
      </c>
      <c r="I1382" s="114" t="s">
        <v>12160</v>
      </c>
      <c r="K1382" s="116">
        <v>36504</v>
      </c>
      <c r="L1382" s="114" t="s">
        <v>9266</v>
      </c>
    </row>
    <row r="1383" spans="1:12" hidden="1" x14ac:dyDescent="0.2">
      <c r="A1383" s="114" t="s">
        <v>6287</v>
      </c>
      <c r="D1383" s="114" t="s">
        <v>15337</v>
      </c>
      <c r="E1383" s="114">
        <f t="shared" si="21"/>
        <v>2265004036</v>
      </c>
      <c r="F1383" s="114" t="s">
        <v>13332</v>
      </c>
      <c r="G1383" s="114" t="s">
        <v>13605</v>
      </c>
      <c r="H1383" s="114" t="s">
        <v>9262</v>
      </c>
      <c r="I1383" s="114" t="s">
        <v>15184</v>
      </c>
      <c r="J1383" s="116">
        <v>36504</v>
      </c>
    </row>
    <row r="1384" spans="1:12" hidden="1" x14ac:dyDescent="0.2">
      <c r="A1384" s="114" t="s">
        <v>6287</v>
      </c>
      <c r="D1384" s="114" t="s">
        <v>15338</v>
      </c>
      <c r="E1384" s="114">
        <f t="shared" si="21"/>
        <v>2265004040</v>
      </c>
      <c r="F1384" s="114" t="s">
        <v>13332</v>
      </c>
      <c r="G1384" s="114" t="s">
        <v>13605</v>
      </c>
      <c r="H1384" s="114" t="s">
        <v>9262</v>
      </c>
      <c r="I1384" s="114" t="s">
        <v>15186</v>
      </c>
      <c r="K1384" s="116">
        <v>36504</v>
      </c>
      <c r="L1384" s="114" t="s">
        <v>9266</v>
      </c>
    </row>
    <row r="1385" spans="1:12" hidden="1" x14ac:dyDescent="0.2">
      <c r="A1385" s="114" t="s">
        <v>6287</v>
      </c>
      <c r="D1385" s="114" t="s">
        <v>15339</v>
      </c>
      <c r="E1385" s="114">
        <f t="shared" si="21"/>
        <v>2265004041</v>
      </c>
      <c r="F1385" s="114" t="s">
        <v>13332</v>
      </c>
      <c r="G1385" s="114" t="s">
        <v>13605</v>
      </c>
      <c r="H1385" s="114" t="s">
        <v>9262</v>
      </c>
      <c r="I1385" s="114" t="s">
        <v>15188</v>
      </c>
      <c r="J1385" s="116">
        <v>36504</v>
      </c>
    </row>
    <row r="1386" spans="1:12" hidden="1" x14ac:dyDescent="0.2">
      <c r="A1386" s="114" t="s">
        <v>6287</v>
      </c>
      <c r="D1386" s="114" t="s">
        <v>15340</v>
      </c>
      <c r="E1386" s="114">
        <f t="shared" si="21"/>
        <v>2265004045</v>
      </c>
      <c r="F1386" s="114" t="s">
        <v>13332</v>
      </c>
      <c r="G1386" s="114" t="s">
        <v>13605</v>
      </c>
      <c r="H1386" s="114" t="s">
        <v>9262</v>
      </c>
      <c r="I1386" s="114" t="s">
        <v>15190</v>
      </c>
      <c r="K1386" s="116">
        <v>36504</v>
      </c>
      <c r="L1386" s="114" t="s">
        <v>9266</v>
      </c>
    </row>
    <row r="1387" spans="1:12" hidden="1" x14ac:dyDescent="0.2">
      <c r="A1387" s="114" t="s">
        <v>6287</v>
      </c>
      <c r="D1387" s="114" t="s">
        <v>15341</v>
      </c>
      <c r="E1387" s="114">
        <f t="shared" si="21"/>
        <v>2265004046</v>
      </c>
      <c r="F1387" s="114" t="s">
        <v>13332</v>
      </c>
      <c r="G1387" s="114" t="s">
        <v>13605</v>
      </c>
      <c r="H1387" s="114" t="s">
        <v>9262</v>
      </c>
      <c r="I1387" s="114" t="s">
        <v>15192</v>
      </c>
      <c r="J1387" s="116">
        <v>36504</v>
      </c>
    </row>
    <row r="1388" spans="1:12" hidden="1" x14ac:dyDescent="0.2">
      <c r="A1388" s="114" t="s">
        <v>6287</v>
      </c>
      <c r="D1388" s="114" t="s">
        <v>15342</v>
      </c>
      <c r="E1388" s="114">
        <f t="shared" si="21"/>
        <v>2265004050</v>
      </c>
      <c r="F1388" s="114" t="s">
        <v>13332</v>
      </c>
      <c r="G1388" s="114" t="s">
        <v>13605</v>
      </c>
      <c r="H1388" s="114" t="s">
        <v>9262</v>
      </c>
      <c r="I1388" s="114" t="s">
        <v>15194</v>
      </c>
      <c r="K1388" s="116">
        <v>36504</v>
      </c>
      <c r="L1388" s="114" t="s">
        <v>9271</v>
      </c>
    </row>
    <row r="1389" spans="1:12" hidden="1" x14ac:dyDescent="0.2">
      <c r="A1389" s="114" t="s">
        <v>6287</v>
      </c>
      <c r="D1389" s="114" t="s">
        <v>15343</v>
      </c>
      <c r="E1389" s="114">
        <f t="shared" si="21"/>
        <v>2265004051</v>
      </c>
      <c r="F1389" s="114" t="s">
        <v>13332</v>
      </c>
      <c r="G1389" s="114" t="s">
        <v>13605</v>
      </c>
      <c r="H1389" s="114" t="s">
        <v>9262</v>
      </c>
      <c r="I1389" s="114" t="s">
        <v>15196</v>
      </c>
      <c r="J1389" s="116">
        <v>36504</v>
      </c>
    </row>
    <row r="1390" spans="1:12" hidden="1" x14ac:dyDescent="0.2">
      <c r="A1390" s="114" t="s">
        <v>6287</v>
      </c>
      <c r="D1390" s="114" t="s">
        <v>15344</v>
      </c>
      <c r="E1390" s="114">
        <f t="shared" si="21"/>
        <v>2265004055</v>
      </c>
      <c r="F1390" s="114" t="s">
        <v>13332</v>
      </c>
      <c r="G1390" s="114" t="s">
        <v>13605</v>
      </c>
      <c r="H1390" s="114" t="s">
        <v>9262</v>
      </c>
      <c r="I1390" s="114" t="s">
        <v>15198</v>
      </c>
      <c r="K1390" s="116">
        <v>36504</v>
      </c>
      <c r="L1390" s="114" t="s">
        <v>9266</v>
      </c>
    </row>
    <row r="1391" spans="1:12" hidden="1" x14ac:dyDescent="0.2">
      <c r="A1391" s="114" t="s">
        <v>6287</v>
      </c>
      <c r="D1391" s="114" t="s">
        <v>15345</v>
      </c>
      <c r="E1391" s="114">
        <f t="shared" si="21"/>
        <v>2265004056</v>
      </c>
      <c r="F1391" s="114" t="s">
        <v>13332</v>
      </c>
      <c r="G1391" s="114" t="s">
        <v>13605</v>
      </c>
      <c r="H1391" s="114" t="s">
        <v>9262</v>
      </c>
      <c r="I1391" s="114" t="s">
        <v>15200</v>
      </c>
      <c r="J1391" s="116">
        <v>36504</v>
      </c>
    </row>
    <row r="1392" spans="1:12" hidden="1" x14ac:dyDescent="0.2">
      <c r="A1392" s="114" t="s">
        <v>6287</v>
      </c>
      <c r="D1392" s="114" t="s">
        <v>15346</v>
      </c>
      <c r="E1392" s="114">
        <f t="shared" si="21"/>
        <v>2265004060</v>
      </c>
      <c r="F1392" s="114" t="s">
        <v>13332</v>
      </c>
      <c r="G1392" s="114" t="s">
        <v>13605</v>
      </c>
      <c r="H1392" s="114" t="s">
        <v>9262</v>
      </c>
      <c r="I1392" s="114" t="s">
        <v>15202</v>
      </c>
      <c r="K1392" s="116">
        <v>36504</v>
      </c>
      <c r="L1392" s="114" t="s">
        <v>9266</v>
      </c>
    </row>
    <row r="1393" spans="1:12" hidden="1" x14ac:dyDescent="0.2">
      <c r="A1393" s="114" t="s">
        <v>6287</v>
      </c>
      <c r="D1393" s="114" t="s">
        <v>15347</v>
      </c>
      <c r="E1393" s="114">
        <f t="shared" si="21"/>
        <v>2265004061</v>
      </c>
      <c r="F1393" s="114" t="s">
        <v>13332</v>
      </c>
      <c r="G1393" s="114" t="s">
        <v>13605</v>
      </c>
      <c r="H1393" s="114" t="s">
        <v>9262</v>
      </c>
      <c r="I1393" s="114" t="s">
        <v>15204</v>
      </c>
      <c r="J1393" s="116">
        <v>36504</v>
      </c>
    </row>
    <row r="1394" spans="1:12" hidden="1" x14ac:dyDescent="0.2">
      <c r="A1394" s="114" t="s">
        <v>6287</v>
      </c>
      <c r="D1394" s="114" t="s">
        <v>15348</v>
      </c>
      <c r="E1394" s="114">
        <f t="shared" si="21"/>
        <v>2265004065</v>
      </c>
      <c r="F1394" s="114" t="s">
        <v>13332</v>
      </c>
      <c r="G1394" s="114" t="s">
        <v>13605</v>
      </c>
      <c r="H1394" s="114" t="s">
        <v>9262</v>
      </c>
      <c r="I1394" s="114" t="s">
        <v>15206</v>
      </c>
      <c r="K1394" s="116">
        <v>36504</v>
      </c>
      <c r="L1394" s="114" t="s">
        <v>9266</v>
      </c>
    </row>
    <row r="1395" spans="1:12" hidden="1" x14ac:dyDescent="0.2">
      <c r="A1395" s="114" t="s">
        <v>6287</v>
      </c>
      <c r="D1395" s="114" t="s">
        <v>15349</v>
      </c>
      <c r="E1395" s="114">
        <f t="shared" si="21"/>
        <v>2265004066</v>
      </c>
      <c r="F1395" s="114" t="s">
        <v>13332</v>
      </c>
      <c r="G1395" s="114" t="s">
        <v>13605</v>
      </c>
      <c r="H1395" s="114" t="s">
        <v>9262</v>
      </c>
      <c r="I1395" s="114" t="s">
        <v>15208</v>
      </c>
      <c r="J1395" s="116">
        <v>36504</v>
      </c>
    </row>
    <row r="1396" spans="1:12" hidden="1" x14ac:dyDescent="0.2">
      <c r="A1396" s="114" t="s">
        <v>6287</v>
      </c>
      <c r="D1396" s="114" t="s">
        <v>15350</v>
      </c>
      <c r="E1396" s="114">
        <f t="shared" si="21"/>
        <v>2265004070</v>
      </c>
      <c r="F1396" s="114" t="s">
        <v>13332</v>
      </c>
      <c r="G1396" s="114" t="s">
        <v>13605</v>
      </c>
      <c r="H1396" s="114" t="s">
        <v>9262</v>
      </c>
      <c r="I1396" s="114" t="s">
        <v>15351</v>
      </c>
      <c r="K1396" s="116">
        <v>36504</v>
      </c>
      <c r="L1396" s="114" t="s">
        <v>6319</v>
      </c>
    </row>
    <row r="1397" spans="1:12" hidden="1" x14ac:dyDescent="0.2">
      <c r="A1397" s="114" t="s">
        <v>6287</v>
      </c>
      <c r="D1397" s="114" t="s">
        <v>15352</v>
      </c>
      <c r="E1397" s="114">
        <f t="shared" si="21"/>
        <v>2265004071</v>
      </c>
      <c r="F1397" s="114" t="s">
        <v>13332</v>
      </c>
      <c r="G1397" s="114" t="s">
        <v>13605</v>
      </c>
      <c r="H1397" s="114" t="s">
        <v>9262</v>
      </c>
      <c r="I1397" s="114" t="s">
        <v>15212</v>
      </c>
      <c r="J1397" s="116">
        <v>36504</v>
      </c>
    </row>
    <row r="1398" spans="1:12" hidden="1" x14ac:dyDescent="0.2">
      <c r="A1398" s="114" t="s">
        <v>6287</v>
      </c>
      <c r="D1398" s="114" t="s">
        <v>15353</v>
      </c>
      <c r="E1398" s="114">
        <f t="shared" si="21"/>
        <v>2265004075</v>
      </c>
      <c r="F1398" s="114" t="s">
        <v>13332</v>
      </c>
      <c r="G1398" s="114" t="s">
        <v>13605</v>
      </c>
      <c r="H1398" s="114" t="s">
        <v>9262</v>
      </c>
      <c r="I1398" s="114" t="s">
        <v>15214</v>
      </c>
      <c r="K1398" s="116">
        <v>36504</v>
      </c>
      <c r="L1398" s="114" t="s">
        <v>9266</v>
      </c>
    </row>
    <row r="1399" spans="1:12" hidden="1" x14ac:dyDescent="0.2">
      <c r="A1399" s="114" t="s">
        <v>6287</v>
      </c>
      <c r="D1399" s="114" t="s">
        <v>15354</v>
      </c>
      <c r="E1399" s="114">
        <f t="shared" si="21"/>
        <v>2265004076</v>
      </c>
      <c r="F1399" s="114" t="s">
        <v>13332</v>
      </c>
      <c r="G1399" s="114" t="s">
        <v>13605</v>
      </c>
      <c r="H1399" s="114" t="s">
        <v>9262</v>
      </c>
      <c r="I1399" s="114" t="s">
        <v>15216</v>
      </c>
      <c r="J1399" s="116">
        <v>36504</v>
      </c>
    </row>
    <row r="1400" spans="1:12" hidden="1" x14ac:dyDescent="0.2">
      <c r="A1400" s="114" t="s">
        <v>6287</v>
      </c>
      <c r="D1400" s="114" t="s">
        <v>15355</v>
      </c>
      <c r="E1400" s="114">
        <f t="shared" si="21"/>
        <v>2265005000</v>
      </c>
      <c r="F1400" s="114" t="s">
        <v>13332</v>
      </c>
      <c r="G1400" s="114" t="s">
        <v>13605</v>
      </c>
      <c r="H1400" s="114" t="s">
        <v>15218</v>
      </c>
      <c r="I1400" s="114" t="s">
        <v>15176</v>
      </c>
      <c r="K1400" s="116">
        <v>36504</v>
      </c>
      <c r="L1400" s="114" t="s">
        <v>15219</v>
      </c>
    </row>
    <row r="1401" spans="1:12" hidden="1" x14ac:dyDescent="0.2">
      <c r="A1401" s="114" t="s">
        <v>6287</v>
      </c>
      <c r="D1401" s="114" t="s">
        <v>15356</v>
      </c>
      <c r="E1401" s="114">
        <f t="shared" si="21"/>
        <v>2265005010</v>
      </c>
      <c r="F1401" s="114" t="s">
        <v>13332</v>
      </c>
      <c r="G1401" s="114" t="s">
        <v>13605</v>
      </c>
      <c r="H1401" s="114" t="s">
        <v>15218</v>
      </c>
      <c r="I1401" s="114" t="s">
        <v>15221</v>
      </c>
    </row>
    <row r="1402" spans="1:12" hidden="1" x14ac:dyDescent="0.2">
      <c r="A1402" s="114" t="s">
        <v>6287</v>
      </c>
      <c r="D1402" s="114" t="s">
        <v>15357</v>
      </c>
      <c r="E1402" s="114">
        <f t="shared" si="21"/>
        <v>2265005015</v>
      </c>
      <c r="F1402" s="114" t="s">
        <v>13332</v>
      </c>
      <c r="G1402" s="114" t="s">
        <v>13605</v>
      </c>
      <c r="H1402" s="114" t="s">
        <v>15218</v>
      </c>
      <c r="I1402" s="114" t="s">
        <v>15223</v>
      </c>
    </row>
    <row r="1403" spans="1:12" hidden="1" x14ac:dyDescent="0.2">
      <c r="A1403" s="114" t="s">
        <v>6287</v>
      </c>
      <c r="D1403" s="114" t="s">
        <v>15358</v>
      </c>
      <c r="E1403" s="114">
        <f t="shared" si="21"/>
        <v>2265005020</v>
      </c>
      <c r="F1403" s="114" t="s">
        <v>13332</v>
      </c>
      <c r="G1403" s="114" t="s">
        <v>13605</v>
      </c>
      <c r="H1403" s="114" t="s">
        <v>15218</v>
      </c>
      <c r="I1403" s="114" t="s">
        <v>15225</v>
      </c>
    </row>
    <row r="1404" spans="1:12" hidden="1" x14ac:dyDescent="0.2">
      <c r="A1404" s="114" t="s">
        <v>6287</v>
      </c>
      <c r="D1404" s="114" t="s">
        <v>15359</v>
      </c>
      <c r="E1404" s="114">
        <f t="shared" si="21"/>
        <v>2265005025</v>
      </c>
      <c r="F1404" s="114" t="s">
        <v>13332</v>
      </c>
      <c r="G1404" s="114" t="s">
        <v>13605</v>
      </c>
      <c r="H1404" s="114" t="s">
        <v>15218</v>
      </c>
      <c r="I1404" s="114" t="s">
        <v>15227</v>
      </c>
    </row>
    <row r="1405" spans="1:12" hidden="1" x14ac:dyDescent="0.2">
      <c r="A1405" s="114" t="s">
        <v>6287</v>
      </c>
      <c r="D1405" s="114" t="s">
        <v>15360</v>
      </c>
      <c r="E1405" s="114">
        <f t="shared" si="21"/>
        <v>2265005030</v>
      </c>
      <c r="F1405" s="114" t="s">
        <v>13332</v>
      </c>
      <c r="G1405" s="114" t="s">
        <v>13605</v>
      </c>
      <c r="H1405" s="114" t="s">
        <v>15218</v>
      </c>
      <c r="I1405" s="114" t="s">
        <v>15229</v>
      </c>
    </row>
    <row r="1406" spans="1:12" hidden="1" x14ac:dyDescent="0.2">
      <c r="A1406" s="114" t="s">
        <v>6287</v>
      </c>
      <c r="D1406" s="114" t="s">
        <v>15361</v>
      </c>
      <c r="E1406" s="114">
        <f t="shared" si="21"/>
        <v>2265005035</v>
      </c>
      <c r="F1406" s="114" t="s">
        <v>13332</v>
      </c>
      <c r="G1406" s="114" t="s">
        <v>13605</v>
      </c>
      <c r="H1406" s="114" t="s">
        <v>15218</v>
      </c>
      <c r="I1406" s="114" t="s">
        <v>15231</v>
      </c>
    </row>
    <row r="1407" spans="1:12" hidden="1" x14ac:dyDescent="0.2">
      <c r="A1407" s="114" t="s">
        <v>6287</v>
      </c>
      <c r="D1407" s="114" t="s">
        <v>15362</v>
      </c>
      <c r="E1407" s="114">
        <f t="shared" si="21"/>
        <v>2265005040</v>
      </c>
      <c r="F1407" s="114" t="s">
        <v>13332</v>
      </c>
      <c r="G1407" s="114" t="s">
        <v>13605</v>
      </c>
      <c r="H1407" s="114" t="s">
        <v>15218</v>
      </c>
      <c r="I1407" s="114" t="s">
        <v>15233</v>
      </c>
      <c r="K1407" s="116">
        <v>36504</v>
      </c>
      <c r="L1407" s="114" t="s">
        <v>15234</v>
      </c>
    </row>
    <row r="1408" spans="1:12" hidden="1" x14ac:dyDescent="0.2">
      <c r="A1408" s="114" t="s">
        <v>6287</v>
      </c>
      <c r="D1408" s="114" t="s">
        <v>15363</v>
      </c>
      <c r="E1408" s="114">
        <f t="shared" si="21"/>
        <v>2265005045</v>
      </c>
      <c r="F1408" s="114" t="s">
        <v>13332</v>
      </c>
      <c r="G1408" s="114" t="s">
        <v>13605</v>
      </c>
      <c r="H1408" s="114" t="s">
        <v>15218</v>
      </c>
      <c r="I1408" s="114" t="s">
        <v>15236</v>
      </c>
    </row>
    <row r="1409" spans="1:12" hidden="1" x14ac:dyDescent="0.2">
      <c r="A1409" s="114" t="s">
        <v>6287</v>
      </c>
      <c r="D1409" s="114" t="s">
        <v>15364</v>
      </c>
      <c r="E1409" s="114">
        <f t="shared" si="21"/>
        <v>2265005050</v>
      </c>
      <c r="F1409" s="114" t="s">
        <v>13332</v>
      </c>
      <c r="G1409" s="114" t="s">
        <v>13605</v>
      </c>
      <c r="H1409" s="114" t="s">
        <v>15218</v>
      </c>
      <c r="I1409" s="114" t="s">
        <v>15238</v>
      </c>
    </row>
    <row r="1410" spans="1:12" hidden="1" x14ac:dyDescent="0.2">
      <c r="A1410" s="114" t="s">
        <v>6287</v>
      </c>
      <c r="D1410" s="114" t="s">
        <v>15365</v>
      </c>
      <c r="E1410" s="114">
        <f t="shared" ref="E1410:E1473" si="22">VALUE(D1410)</f>
        <v>2265005055</v>
      </c>
      <c r="F1410" s="114" t="s">
        <v>13332</v>
      </c>
      <c r="G1410" s="114" t="s">
        <v>13605</v>
      </c>
      <c r="H1410" s="114" t="s">
        <v>15218</v>
      </c>
      <c r="I1410" s="114" t="s">
        <v>15240</v>
      </c>
    </row>
    <row r="1411" spans="1:12" hidden="1" x14ac:dyDescent="0.2">
      <c r="A1411" s="114" t="s">
        <v>6287</v>
      </c>
      <c r="D1411" s="114" t="s">
        <v>15366</v>
      </c>
      <c r="E1411" s="114">
        <f t="shared" si="22"/>
        <v>2265005060</v>
      </c>
      <c r="F1411" s="114" t="s">
        <v>13332</v>
      </c>
      <c r="G1411" s="114" t="s">
        <v>13605</v>
      </c>
      <c r="H1411" s="114" t="s">
        <v>15218</v>
      </c>
      <c r="I1411" s="114" t="s">
        <v>15242</v>
      </c>
      <c r="J1411" s="116">
        <v>36504</v>
      </c>
    </row>
    <row r="1412" spans="1:12" hidden="1" x14ac:dyDescent="0.2">
      <c r="A1412" s="114" t="s">
        <v>6287</v>
      </c>
      <c r="D1412" s="114" t="s">
        <v>15367</v>
      </c>
      <c r="E1412" s="114">
        <f t="shared" si="22"/>
        <v>2265006000</v>
      </c>
      <c r="F1412" s="114" t="s">
        <v>13332</v>
      </c>
      <c r="G1412" s="114" t="s">
        <v>13605</v>
      </c>
      <c r="H1412" s="114" t="s">
        <v>16424</v>
      </c>
      <c r="I1412" s="114" t="s">
        <v>15176</v>
      </c>
      <c r="K1412" s="116">
        <v>36504</v>
      </c>
      <c r="L1412" s="114" t="s">
        <v>16425</v>
      </c>
    </row>
    <row r="1413" spans="1:12" hidden="1" x14ac:dyDescent="0.2">
      <c r="A1413" s="114" t="s">
        <v>6287</v>
      </c>
      <c r="D1413" s="114" t="s">
        <v>15368</v>
      </c>
      <c r="E1413" s="114">
        <f t="shared" si="22"/>
        <v>2265006005</v>
      </c>
      <c r="F1413" s="114" t="s">
        <v>13332</v>
      </c>
      <c r="G1413" s="114" t="s">
        <v>13605</v>
      </c>
      <c r="H1413" s="114" t="s">
        <v>16424</v>
      </c>
      <c r="I1413" s="114" t="s">
        <v>16427</v>
      </c>
      <c r="K1413" s="116">
        <v>36504</v>
      </c>
      <c r="L1413" s="114" t="s">
        <v>16428</v>
      </c>
    </row>
    <row r="1414" spans="1:12" hidden="1" x14ac:dyDescent="0.2">
      <c r="A1414" s="114" t="s">
        <v>6287</v>
      </c>
      <c r="D1414" s="114" t="s">
        <v>15369</v>
      </c>
      <c r="E1414" s="114">
        <f t="shared" si="22"/>
        <v>2265006010</v>
      </c>
      <c r="F1414" s="114" t="s">
        <v>13332</v>
      </c>
      <c r="G1414" s="114" t="s">
        <v>13605</v>
      </c>
      <c r="H1414" s="114" t="s">
        <v>16424</v>
      </c>
      <c r="I1414" s="114" t="s">
        <v>16430</v>
      </c>
      <c r="K1414" s="116">
        <v>36504</v>
      </c>
      <c r="L1414" s="114" t="s">
        <v>16428</v>
      </c>
    </row>
    <row r="1415" spans="1:12" hidden="1" x14ac:dyDescent="0.2">
      <c r="A1415" s="114" t="s">
        <v>6287</v>
      </c>
      <c r="D1415" s="114" t="s">
        <v>15370</v>
      </c>
      <c r="E1415" s="114">
        <f t="shared" si="22"/>
        <v>2265006015</v>
      </c>
      <c r="F1415" s="114" t="s">
        <v>13332</v>
      </c>
      <c r="G1415" s="114" t="s">
        <v>13605</v>
      </c>
      <c r="H1415" s="114" t="s">
        <v>16424</v>
      </c>
      <c r="I1415" s="114" t="s">
        <v>16432</v>
      </c>
      <c r="K1415" s="116">
        <v>36504</v>
      </c>
      <c r="L1415" s="114" t="s">
        <v>16428</v>
      </c>
    </row>
    <row r="1416" spans="1:12" hidden="1" x14ac:dyDescent="0.2">
      <c r="A1416" s="114" t="s">
        <v>6287</v>
      </c>
      <c r="D1416" s="114" t="s">
        <v>15371</v>
      </c>
      <c r="E1416" s="114">
        <f t="shared" si="22"/>
        <v>2265006020</v>
      </c>
      <c r="F1416" s="114" t="s">
        <v>13332</v>
      </c>
      <c r="G1416" s="114" t="s">
        <v>13605</v>
      </c>
      <c r="H1416" s="114" t="s">
        <v>16424</v>
      </c>
      <c r="I1416" s="114" t="s">
        <v>16434</v>
      </c>
      <c r="K1416" s="116">
        <v>36504</v>
      </c>
      <c r="L1416" s="114" t="s">
        <v>16428</v>
      </c>
    </row>
    <row r="1417" spans="1:12" hidden="1" x14ac:dyDescent="0.2">
      <c r="A1417" s="114" t="s">
        <v>6287</v>
      </c>
      <c r="D1417" s="114" t="s">
        <v>15372</v>
      </c>
      <c r="E1417" s="114">
        <f t="shared" si="22"/>
        <v>2265006025</v>
      </c>
      <c r="F1417" s="114" t="s">
        <v>13332</v>
      </c>
      <c r="G1417" s="114" t="s">
        <v>13605</v>
      </c>
      <c r="H1417" s="114" t="s">
        <v>16424</v>
      </c>
      <c r="I1417" s="114" t="s">
        <v>16436</v>
      </c>
      <c r="K1417" s="116">
        <v>36504</v>
      </c>
      <c r="L1417" s="114" t="s">
        <v>16428</v>
      </c>
    </row>
    <row r="1418" spans="1:12" hidden="1" x14ac:dyDescent="0.2">
      <c r="A1418" s="114" t="s">
        <v>6287</v>
      </c>
      <c r="D1418" s="114" t="s">
        <v>15373</v>
      </c>
      <c r="E1418" s="114">
        <f t="shared" si="22"/>
        <v>2265006030</v>
      </c>
      <c r="F1418" s="114" t="s">
        <v>13332</v>
      </c>
      <c r="G1418" s="114" t="s">
        <v>13605</v>
      </c>
      <c r="H1418" s="114" t="s">
        <v>16424</v>
      </c>
      <c r="I1418" s="114" t="s">
        <v>16438</v>
      </c>
      <c r="K1418" s="116">
        <v>36504</v>
      </c>
      <c r="L1418" s="114" t="s">
        <v>16428</v>
      </c>
    </row>
    <row r="1419" spans="1:12" hidden="1" x14ac:dyDescent="0.2">
      <c r="A1419" s="114" t="s">
        <v>6287</v>
      </c>
      <c r="D1419" s="114" t="s">
        <v>15374</v>
      </c>
      <c r="E1419" s="114">
        <f t="shared" si="22"/>
        <v>2265007000</v>
      </c>
      <c r="F1419" s="114" t="s">
        <v>13332</v>
      </c>
      <c r="G1419" s="114" t="s">
        <v>13605</v>
      </c>
      <c r="H1419" s="114" t="s">
        <v>16440</v>
      </c>
      <c r="I1419" s="114" t="s">
        <v>15176</v>
      </c>
    </row>
    <row r="1420" spans="1:12" hidden="1" x14ac:dyDescent="0.2">
      <c r="A1420" s="114" t="s">
        <v>6287</v>
      </c>
      <c r="D1420" s="114" t="s">
        <v>15375</v>
      </c>
      <c r="E1420" s="114">
        <f t="shared" si="22"/>
        <v>2265007005</v>
      </c>
      <c r="F1420" s="114" t="s">
        <v>13332</v>
      </c>
      <c r="G1420" s="114" t="s">
        <v>13605</v>
      </c>
      <c r="H1420" s="114" t="s">
        <v>16440</v>
      </c>
      <c r="I1420" s="114" t="s">
        <v>16442</v>
      </c>
      <c r="K1420" s="116">
        <v>36504</v>
      </c>
      <c r="L1420" s="114" t="s">
        <v>16443</v>
      </c>
    </row>
    <row r="1421" spans="1:12" hidden="1" x14ac:dyDescent="0.2">
      <c r="A1421" s="114" t="s">
        <v>6287</v>
      </c>
      <c r="D1421" s="114" t="s">
        <v>15376</v>
      </c>
      <c r="E1421" s="114">
        <f t="shared" si="22"/>
        <v>2265007010</v>
      </c>
      <c r="F1421" s="114" t="s">
        <v>13332</v>
      </c>
      <c r="G1421" s="114" t="s">
        <v>13605</v>
      </c>
      <c r="H1421" s="114" t="s">
        <v>16440</v>
      </c>
      <c r="I1421" s="114" t="s">
        <v>16445</v>
      </c>
      <c r="K1421" s="116">
        <v>36504</v>
      </c>
      <c r="L1421" s="114" t="s">
        <v>15234</v>
      </c>
    </row>
    <row r="1422" spans="1:12" hidden="1" x14ac:dyDescent="0.2">
      <c r="A1422" s="114" t="s">
        <v>6287</v>
      </c>
      <c r="D1422" s="114" t="s">
        <v>15377</v>
      </c>
      <c r="E1422" s="114">
        <f t="shared" si="22"/>
        <v>2265007015</v>
      </c>
      <c r="F1422" s="114" t="s">
        <v>13332</v>
      </c>
      <c r="G1422" s="114" t="s">
        <v>13605</v>
      </c>
      <c r="H1422" s="114" t="s">
        <v>16440</v>
      </c>
      <c r="I1422" s="114" t="s">
        <v>16447</v>
      </c>
      <c r="K1422" s="116">
        <v>36504</v>
      </c>
      <c r="L1422" s="114" t="s">
        <v>16448</v>
      </c>
    </row>
    <row r="1423" spans="1:12" hidden="1" x14ac:dyDescent="0.2">
      <c r="A1423" s="114" t="s">
        <v>6287</v>
      </c>
      <c r="D1423" s="114" t="s">
        <v>15378</v>
      </c>
      <c r="E1423" s="114">
        <f t="shared" si="22"/>
        <v>2265007020</v>
      </c>
      <c r="F1423" s="114" t="s">
        <v>13332</v>
      </c>
      <c r="G1423" s="114" t="s">
        <v>13605</v>
      </c>
      <c r="H1423" s="114" t="s">
        <v>16440</v>
      </c>
      <c r="I1423" s="114" t="s">
        <v>15379</v>
      </c>
      <c r="K1423" s="116">
        <v>36504</v>
      </c>
      <c r="L1423" s="114" t="s">
        <v>6319</v>
      </c>
    </row>
    <row r="1424" spans="1:12" hidden="1" x14ac:dyDescent="0.2">
      <c r="A1424" s="114" t="s">
        <v>6287</v>
      </c>
      <c r="D1424" s="114" t="s">
        <v>15380</v>
      </c>
      <c r="E1424" s="114">
        <f t="shared" si="22"/>
        <v>2265008000</v>
      </c>
      <c r="F1424" s="114" t="s">
        <v>13332</v>
      </c>
      <c r="G1424" s="114" t="s">
        <v>13605</v>
      </c>
      <c r="H1424" s="114" t="s">
        <v>16452</v>
      </c>
      <c r="I1424" s="114" t="s">
        <v>15176</v>
      </c>
      <c r="K1424" s="116">
        <v>36504</v>
      </c>
      <c r="L1424" s="114" t="s">
        <v>16453</v>
      </c>
    </row>
    <row r="1425" spans="1:12" hidden="1" x14ac:dyDescent="0.2">
      <c r="A1425" s="114" t="s">
        <v>6287</v>
      </c>
      <c r="D1425" s="114" t="s">
        <v>15381</v>
      </c>
      <c r="E1425" s="114">
        <f t="shared" si="22"/>
        <v>2265008005</v>
      </c>
      <c r="F1425" s="114" t="s">
        <v>13332</v>
      </c>
      <c r="G1425" s="114" t="s">
        <v>13605</v>
      </c>
      <c r="H1425" s="114" t="s">
        <v>16452</v>
      </c>
      <c r="I1425" s="114" t="s">
        <v>16452</v>
      </c>
      <c r="K1425" s="116">
        <v>36504</v>
      </c>
      <c r="L1425" s="114" t="s">
        <v>16455</v>
      </c>
    </row>
    <row r="1426" spans="1:12" hidden="1" x14ac:dyDescent="0.2">
      <c r="A1426" s="114" t="s">
        <v>6287</v>
      </c>
      <c r="D1426" s="114" t="s">
        <v>15382</v>
      </c>
      <c r="E1426" s="114">
        <f t="shared" si="22"/>
        <v>2265008010</v>
      </c>
      <c r="F1426" s="114" t="s">
        <v>13332</v>
      </c>
      <c r="G1426" s="114" t="s">
        <v>13605</v>
      </c>
      <c r="H1426" s="114" t="s">
        <v>16452</v>
      </c>
      <c r="I1426" s="114" t="s">
        <v>16457</v>
      </c>
      <c r="K1426" s="116">
        <v>36504</v>
      </c>
      <c r="L1426" s="114" t="s">
        <v>6319</v>
      </c>
    </row>
    <row r="1427" spans="1:12" hidden="1" x14ac:dyDescent="0.2">
      <c r="A1427" s="114" t="s">
        <v>6287</v>
      </c>
      <c r="D1427" s="114" t="s">
        <v>15383</v>
      </c>
      <c r="E1427" s="114">
        <f t="shared" si="22"/>
        <v>2265009000</v>
      </c>
      <c r="F1427" s="114" t="s">
        <v>13332</v>
      </c>
      <c r="G1427" s="114" t="s">
        <v>13605</v>
      </c>
      <c r="H1427" s="114" t="s">
        <v>16459</v>
      </c>
      <c r="I1427" s="114" t="s">
        <v>6291</v>
      </c>
      <c r="J1427" s="116">
        <v>36504</v>
      </c>
    </row>
    <row r="1428" spans="1:12" hidden="1" x14ac:dyDescent="0.2">
      <c r="A1428" s="114" t="s">
        <v>6287</v>
      </c>
      <c r="D1428" s="114" t="s">
        <v>15384</v>
      </c>
      <c r="E1428" s="114">
        <f t="shared" si="22"/>
        <v>2265009010</v>
      </c>
      <c r="F1428" s="114" t="s">
        <v>13332</v>
      </c>
      <c r="G1428" s="114" t="s">
        <v>13605</v>
      </c>
      <c r="H1428" s="114" t="s">
        <v>16459</v>
      </c>
      <c r="I1428" s="114" t="s">
        <v>13600</v>
      </c>
      <c r="J1428" s="116">
        <v>36504</v>
      </c>
    </row>
    <row r="1429" spans="1:12" hidden="1" x14ac:dyDescent="0.2">
      <c r="A1429" s="114" t="s">
        <v>6287</v>
      </c>
      <c r="D1429" s="114" t="s">
        <v>15385</v>
      </c>
      <c r="E1429" s="114">
        <f t="shared" si="22"/>
        <v>2265010000</v>
      </c>
      <c r="F1429" s="114" t="s">
        <v>13332</v>
      </c>
      <c r="G1429" s="114" t="s">
        <v>13605</v>
      </c>
      <c r="H1429" s="114" t="s">
        <v>9246</v>
      </c>
      <c r="I1429" s="114" t="s">
        <v>6291</v>
      </c>
      <c r="J1429" s="116">
        <v>36504</v>
      </c>
    </row>
    <row r="1430" spans="1:12" hidden="1" x14ac:dyDescent="0.2">
      <c r="A1430" s="114" t="s">
        <v>6287</v>
      </c>
      <c r="D1430" s="114" t="s">
        <v>15386</v>
      </c>
      <c r="E1430" s="114">
        <f t="shared" si="22"/>
        <v>2265010010</v>
      </c>
      <c r="F1430" s="114" t="s">
        <v>13332</v>
      </c>
      <c r="G1430" s="114" t="s">
        <v>13605</v>
      </c>
      <c r="H1430" s="114" t="s">
        <v>9246</v>
      </c>
      <c r="I1430" s="114" t="s">
        <v>13603</v>
      </c>
      <c r="J1430" s="116">
        <v>36504</v>
      </c>
    </row>
    <row r="1431" spans="1:12" hidden="1" x14ac:dyDescent="0.2">
      <c r="A1431" s="114" t="s">
        <v>6287</v>
      </c>
      <c r="D1431" s="114" t="s">
        <v>15387</v>
      </c>
      <c r="E1431" s="114">
        <f t="shared" si="22"/>
        <v>2267000000</v>
      </c>
      <c r="F1431" s="114" t="s">
        <v>13332</v>
      </c>
      <c r="G1431" s="114" t="s">
        <v>15388</v>
      </c>
      <c r="H1431" s="114" t="s">
        <v>12359</v>
      </c>
      <c r="I1431" s="114" t="s">
        <v>6291</v>
      </c>
      <c r="J1431" s="116">
        <v>36504</v>
      </c>
    </row>
    <row r="1432" spans="1:12" hidden="1" x14ac:dyDescent="0.2">
      <c r="A1432" s="114" t="s">
        <v>6287</v>
      </c>
      <c r="D1432" s="114" t="s">
        <v>12360</v>
      </c>
      <c r="E1432" s="114">
        <f t="shared" si="22"/>
        <v>2267001000</v>
      </c>
      <c r="F1432" s="114" t="s">
        <v>13332</v>
      </c>
      <c r="G1432" s="114" t="s">
        <v>15388</v>
      </c>
      <c r="H1432" s="114" t="s">
        <v>6293</v>
      </c>
      <c r="I1432" s="114" t="s">
        <v>6291</v>
      </c>
      <c r="J1432" s="116">
        <v>36504</v>
      </c>
    </row>
    <row r="1433" spans="1:12" hidden="1" x14ac:dyDescent="0.2">
      <c r="A1433" s="114" t="s">
        <v>6287</v>
      </c>
      <c r="D1433" s="114" t="s">
        <v>12361</v>
      </c>
      <c r="E1433" s="114">
        <f t="shared" si="22"/>
        <v>2267001010</v>
      </c>
      <c r="F1433" s="114" t="s">
        <v>13332</v>
      </c>
      <c r="G1433" s="114" t="s">
        <v>15388</v>
      </c>
      <c r="H1433" s="114" t="s">
        <v>6293</v>
      </c>
      <c r="I1433" s="114" t="s">
        <v>6295</v>
      </c>
      <c r="J1433" s="116">
        <v>36504</v>
      </c>
    </row>
    <row r="1434" spans="1:12" hidden="1" x14ac:dyDescent="0.2">
      <c r="A1434" s="114" t="s">
        <v>6287</v>
      </c>
      <c r="D1434" s="114" t="s">
        <v>12362</v>
      </c>
      <c r="E1434" s="114">
        <f t="shared" si="22"/>
        <v>2267001020</v>
      </c>
      <c r="F1434" s="114" t="s">
        <v>13332</v>
      </c>
      <c r="G1434" s="114" t="s">
        <v>15388</v>
      </c>
      <c r="H1434" s="114" t="s">
        <v>6293</v>
      </c>
      <c r="I1434" s="114" t="s">
        <v>6297</v>
      </c>
      <c r="J1434" s="116">
        <v>36504</v>
      </c>
    </row>
    <row r="1435" spans="1:12" hidden="1" x14ac:dyDescent="0.2">
      <c r="A1435" s="114" t="s">
        <v>6287</v>
      </c>
      <c r="D1435" s="114" t="s">
        <v>12363</v>
      </c>
      <c r="E1435" s="114">
        <f t="shared" si="22"/>
        <v>2267001030</v>
      </c>
      <c r="F1435" s="114" t="s">
        <v>13332</v>
      </c>
      <c r="G1435" s="114" t="s">
        <v>15388</v>
      </c>
      <c r="H1435" s="114" t="s">
        <v>6293</v>
      </c>
      <c r="I1435" s="114" t="s">
        <v>6299</v>
      </c>
      <c r="J1435" s="116">
        <v>36504</v>
      </c>
    </row>
    <row r="1436" spans="1:12" hidden="1" x14ac:dyDescent="0.2">
      <c r="A1436" s="114" t="s">
        <v>6287</v>
      </c>
      <c r="D1436" s="114" t="s">
        <v>12364</v>
      </c>
      <c r="E1436" s="114">
        <f t="shared" si="22"/>
        <v>2267001040</v>
      </c>
      <c r="F1436" s="114" t="s">
        <v>13332</v>
      </c>
      <c r="G1436" s="114" t="s">
        <v>15388</v>
      </c>
      <c r="H1436" s="114" t="s">
        <v>6293</v>
      </c>
      <c r="I1436" s="114" t="s">
        <v>6302</v>
      </c>
      <c r="J1436" s="116">
        <v>36504</v>
      </c>
    </row>
    <row r="1437" spans="1:12" hidden="1" x14ac:dyDescent="0.2">
      <c r="A1437" s="114" t="s">
        <v>6287</v>
      </c>
      <c r="D1437" s="114" t="s">
        <v>12365</v>
      </c>
      <c r="E1437" s="114">
        <f t="shared" si="22"/>
        <v>2267001050</v>
      </c>
      <c r="F1437" s="114" t="s">
        <v>13332</v>
      </c>
      <c r="G1437" s="114" t="s">
        <v>15388</v>
      </c>
      <c r="H1437" s="114" t="s">
        <v>6293</v>
      </c>
      <c r="I1437" s="114" t="s">
        <v>6304</v>
      </c>
      <c r="J1437" s="116">
        <v>36504</v>
      </c>
    </row>
    <row r="1438" spans="1:12" hidden="1" x14ac:dyDescent="0.2">
      <c r="A1438" s="114" t="s">
        <v>6287</v>
      </c>
      <c r="D1438" s="114" t="s">
        <v>12366</v>
      </c>
      <c r="E1438" s="114">
        <f t="shared" si="22"/>
        <v>2267001060</v>
      </c>
      <c r="F1438" s="114" t="s">
        <v>13332</v>
      </c>
      <c r="G1438" s="114" t="s">
        <v>15388</v>
      </c>
      <c r="H1438" s="114" t="s">
        <v>6293</v>
      </c>
      <c r="I1438" s="114" t="s">
        <v>6306</v>
      </c>
      <c r="J1438" s="116">
        <v>36504</v>
      </c>
    </row>
    <row r="1439" spans="1:12" hidden="1" x14ac:dyDescent="0.2">
      <c r="A1439" s="114" t="s">
        <v>6287</v>
      </c>
      <c r="D1439" s="114" t="s">
        <v>12367</v>
      </c>
      <c r="E1439" s="114">
        <f t="shared" si="22"/>
        <v>2267002000</v>
      </c>
      <c r="F1439" s="114" t="s">
        <v>13332</v>
      </c>
      <c r="G1439" s="114" t="s">
        <v>15388</v>
      </c>
      <c r="H1439" s="114" t="s">
        <v>6308</v>
      </c>
      <c r="I1439" s="114" t="s">
        <v>6291</v>
      </c>
      <c r="J1439" s="116">
        <v>36504</v>
      </c>
    </row>
    <row r="1440" spans="1:12" hidden="1" x14ac:dyDescent="0.2">
      <c r="A1440" s="114" t="s">
        <v>6287</v>
      </c>
      <c r="D1440" s="114" t="s">
        <v>12368</v>
      </c>
      <c r="E1440" s="114">
        <f t="shared" si="22"/>
        <v>2267002003</v>
      </c>
      <c r="F1440" s="114" t="s">
        <v>13332</v>
      </c>
      <c r="G1440" s="114" t="s">
        <v>15388</v>
      </c>
      <c r="H1440" s="114" t="s">
        <v>6308</v>
      </c>
      <c r="I1440" s="114" t="s">
        <v>6311</v>
      </c>
      <c r="J1440" s="116">
        <v>36504</v>
      </c>
    </row>
    <row r="1441" spans="1:10" hidden="1" x14ac:dyDescent="0.2">
      <c r="A1441" s="114" t="s">
        <v>6287</v>
      </c>
      <c r="D1441" s="114" t="s">
        <v>12369</v>
      </c>
      <c r="E1441" s="114">
        <f t="shared" si="22"/>
        <v>2267002006</v>
      </c>
      <c r="F1441" s="114" t="s">
        <v>13332</v>
      </c>
      <c r="G1441" s="114" t="s">
        <v>15388</v>
      </c>
      <c r="H1441" s="114" t="s">
        <v>6308</v>
      </c>
      <c r="I1441" s="114" t="s">
        <v>6314</v>
      </c>
      <c r="J1441" s="116">
        <v>36504</v>
      </c>
    </row>
    <row r="1442" spans="1:10" hidden="1" x14ac:dyDescent="0.2">
      <c r="A1442" s="114" t="s">
        <v>6287</v>
      </c>
      <c r="D1442" s="114" t="s">
        <v>12370</v>
      </c>
      <c r="E1442" s="114">
        <f t="shared" si="22"/>
        <v>2267002009</v>
      </c>
      <c r="F1442" s="114" t="s">
        <v>13332</v>
      </c>
      <c r="G1442" s="114" t="s">
        <v>15388</v>
      </c>
      <c r="H1442" s="114" t="s">
        <v>6308</v>
      </c>
      <c r="I1442" s="114" t="s">
        <v>6316</v>
      </c>
      <c r="J1442" s="116">
        <v>36504</v>
      </c>
    </row>
    <row r="1443" spans="1:10" hidden="1" x14ac:dyDescent="0.2">
      <c r="A1443" s="114" t="s">
        <v>6287</v>
      </c>
      <c r="D1443" s="114" t="s">
        <v>12371</v>
      </c>
      <c r="E1443" s="114">
        <f t="shared" si="22"/>
        <v>2267002015</v>
      </c>
      <c r="F1443" s="114" t="s">
        <v>13332</v>
      </c>
      <c r="G1443" s="114" t="s">
        <v>15388</v>
      </c>
      <c r="H1443" s="114" t="s">
        <v>6308</v>
      </c>
      <c r="I1443" s="114" t="s">
        <v>6321</v>
      </c>
      <c r="J1443" s="116">
        <v>36504</v>
      </c>
    </row>
    <row r="1444" spans="1:10" hidden="1" x14ac:dyDescent="0.2">
      <c r="A1444" s="114" t="s">
        <v>6287</v>
      </c>
      <c r="D1444" s="114" t="s">
        <v>12372</v>
      </c>
      <c r="E1444" s="114">
        <f t="shared" si="22"/>
        <v>2267002018</v>
      </c>
      <c r="F1444" s="114" t="s">
        <v>13332</v>
      </c>
      <c r="G1444" s="114" t="s">
        <v>15388</v>
      </c>
      <c r="H1444" s="114" t="s">
        <v>6308</v>
      </c>
      <c r="I1444" s="114" t="s">
        <v>6323</v>
      </c>
      <c r="J1444" s="116">
        <v>36504</v>
      </c>
    </row>
    <row r="1445" spans="1:10" hidden="1" x14ac:dyDescent="0.2">
      <c r="A1445" s="114" t="s">
        <v>6287</v>
      </c>
      <c r="D1445" s="114" t="s">
        <v>12373</v>
      </c>
      <c r="E1445" s="114">
        <f t="shared" si="22"/>
        <v>2267002021</v>
      </c>
      <c r="F1445" s="114" t="s">
        <v>13332</v>
      </c>
      <c r="G1445" s="114" t="s">
        <v>15388</v>
      </c>
      <c r="H1445" s="114" t="s">
        <v>6308</v>
      </c>
      <c r="I1445" s="114" t="s">
        <v>6325</v>
      </c>
      <c r="J1445" s="116">
        <v>36504</v>
      </c>
    </row>
    <row r="1446" spans="1:10" hidden="1" x14ac:dyDescent="0.2">
      <c r="A1446" s="114" t="s">
        <v>6287</v>
      </c>
      <c r="D1446" s="114" t="s">
        <v>12374</v>
      </c>
      <c r="E1446" s="114">
        <f t="shared" si="22"/>
        <v>2267002024</v>
      </c>
      <c r="F1446" s="114" t="s">
        <v>13332</v>
      </c>
      <c r="G1446" s="114" t="s">
        <v>15388</v>
      </c>
      <c r="H1446" s="114" t="s">
        <v>6308</v>
      </c>
      <c r="I1446" s="114" t="s">
        <v>9204</v>
      </c>
      <c r="J1446" s="116">
        <v>36504</v>
      </c>
    </row>
    <row r="1447" spans="1:10" hidden="1" x14ac:dyDescent="0.2">
      <c r="A1447" s="114" t="s">
        <v>6287</v>
      </c>
      <c r="D1447" s="114" t="s">
        <v>12375</v>
      </c>
      <c r="E1447" s="114">
        <f t="shared" si="22"/>
        <v>2267002027</v>
      </c>
      <c r="F1447" s="114" t="s">
        <v>13332</v>
      </c>
      <c r="G1447" s="114" t="s">
        <v>15388</v>
      </c>
      <c r="H1447" s="114" t="s">
        <v>6308</v>
      </c>
      <c r="I1447" s="114" t="s">
        <v>9206</v>
      </c>
      <c r="J1447" s="116">
        <v>36504</v>
      </c>
    </row>
    <row r="1448" spans="1:10" hidden="1" x14ac:dyDescent="0.2">
      <c r="A1448" s="114" t="s">
        <v>6287</v>
      </c>
      <c r="D1448" s="114" t="s">
        <v>12376</v>
      </c>
      <c r="E1448" s="114">
        <f t="shared" si="22"/>
        <v>2267002030</v>
      </c>
      <c r="F1448" s="114" t="s">
        <v>13332</v>
      </c>
      <c r="G1448" s="114" t="s">
        <v>15388</v>
      </c>
      <c r="H1448" s="114" t="s">
        <v>6308</v>
      </c>
      <c r="I1448" s="114" t="s">
        <v>9209</v>
      </c>
      <c r="J1448" s="116">
        <v>36504</v>
      </c>
    </row>
    <row r="1449" spans="1:10" hidden="1" x14ac:dyDescent="0.2">
      <c r="A1449" s="114" t="s">
        <v>6287</v>
      </c>
      <c r="D1449" s="114" t="s">
        <v>12377</v>
      </c>
      <c r="E1449" s="114">
        <f t="shared" si="22"/>
        <v>2267002033</v>
      </c>
      <c r="F1449" s="114" t="s">
        <v>13332</v>
      </c>
      <c r="G1449" s="114" t="s">
        <v>15388</v>
      </c>
      <c r="H1449" s="114" t="s">
        <v>6308</v>
      </c>
      <c r="I1449" s="114" t="s">
        <v>9211</v>
      </c>
      <c r="J1449" s="116">
        <v>36504</v>
      </c>
    </row>
    <row r="1450" spans="1:10" hidden="1" x14ac:dyDescent="0.2">
      <c r="A1450" s="114" t="s">
        <v>6287</v>
      </c>
      <c r="D1450" s="114" t="s">
        <v>12378</v>
      </c>
      <c r="E1450" s="114">
        <f t="shared" si="22"/>
        <v>2267002036</v>
      </c>
      <c r="F1450" s="114" t="s">
        <v>13332</v>
      </c>
      <c r="G1450" s="114" t="s">
        <v>15388</v>
      </c>
      <c r="H1450" s="114" t="s">
        <v>6308</v>
      </c>
      <c r="I1450" s="114" t="s">
        <v>9213</v>
      </c>
      <c r="J1450" s="116">
        <v>36504</v>
      </c>
    </row>
    <row r="1451" spans="1:10" hidden="1" x14ac:dyDescent="0.2">
      <c r="A1451" s="114" t="s">
        <v>6287</v>
      </c>
      <c r="D1451" s="114" t="s">
        <v>12379</v>
      </c>
      <c r="E1451" s="114">
        <f t="shared" si="22"/>
        <v>2267002039</v>
      </c>
      <c r="F1451" s="114" t="s">
        <v>13332</v>
      </c>
      <c r="G1451" s="114" t="s">
        <v>15388</v>
      </c>
      <c r="H1451" s="114" t="s">
        <v>6308</v>
      </c>
      <c r="I1451" s="114" t="s">
        <v>9215</v>
      </c>
      <c r="J1451" s="116">
        <v>36504</v>
      </c>
    </row>
    <row r="1452" spans="1:10" hidden="1" x14ac:dyDescent="0.2">
      <c r="A1452" s="114" t="s">
        <v>6287</v>
      </c>
      <c r="D1452" s="114" t="s">
        <v>12380</v>
      </c>
      <c r="E1452" s="114">
        <f t="shared" si="22"/>
        <v>2267002042</v>
      </c>
      <c r="F1452" s="114" t="s">
        <v>13332</v>
      </c>
      <c r="G1452" s="114" t="s">
        <v>15388</v>
      </c>
      <c r="H1452" s="114" t="s">
        <v>6308</v>
      </c>
      <c r="I1452" s="114" t="s">
        <v>9217</v>
      </c>
      <c r="J1452" s="116">
        <v>36504</v>
      </c>
    </row>
    <row r="1453" spans="1:10" hidden="1" x14ac:dyDescent="0.2">
      <c r="A1453" s="114" t="s">
        <v>6287</v>
      </c>
      <c r="D1453" s="114" t="s">
        <v>12381</v>
      </c>
      <c r="E1453" s="114">
        <f t="shared" si="22"/>
        <v>2267002045</v>
      </c>
      <c r="F1453" s="114" t="s">
        <v>13332</v>
      </c>
      <c r="G1453" s="114" t="s">
        <v>15388</v>
      </c>
      <c r="H1453" s="114" t="s">
        <v>6308</v>
      </c>
      <c r="I1453" s="114" t="s">
        <v>9219</v>
      </c>
      <c r="J1453" s="116">
        <v>36504</v>
      </c>
    </row>
    <row r="1454" spans="1:10" hidden="1" x14ac:dyDescent="0.2">
      <c r="A1454" s="114" t="s">
        <v>6287</v>
      </c>
      <c r="D1454" s="114" t="s">
        <v>12382</v>
      </c>
      <c r="E1454" s="114">
        <f t="shared" si="22"/>
        <v>2267002048</v>
      </c>
      <c r="F1454" s="114" t="s">
        <v>13332</v>
      </c>
      <c r="G1454" s="114" t="s">
        <v>15388</v>
      </c>
      <c r="H1454" s="114" t="s">
        <v>6308</v>
      </c>
      <c r="I1454" s="114" t="s">
        <v>9221</v>
      </c>
      <c r="J1454" s="116">
        <v>36504</v>
      </c>
    </row>
    <row r="1455" spans="1:10" hidden="1" x14ac:dyDescent="0.2">
      <c r="A1455" s="114" t="s">
        <v>6287</v>
      </c>
      <c r="D1455" s="114" t="s">
        <v>12383</v>
      </c>
      <c r="E1455" s="114">
        <f t="shared" si="22"/>
        <v>2267002051</v>
      </c>
      <c r="F1455" s="114" t="s">
        <v>13332</v>
      </c>
      <c r="G1455" s="114" t="s">
        <v>15388</v>
      </c>
      <c r="H1455" s="114" t="s">
        <v>6308</v>
      </c>
      <c r="I1455" s="114" t="s">
        <v>9223</v>
      </c>
      <c r="J1455" s="116">
        <v>36504</v>
      </c>
    </row>
    <row r="1456" spans="1:10" hidden="1" x14ac:dyDescent="0.2">
      <c r="A1456" s="114" t="s">
        <v>6287</v>
      </c>
      <c r="D1456" s="114" t="s">
        <v>12384</v>
      </c>
      <c r="E1456" s="114">
        <f t="shared" si="22"/>
        <v>2267002054</v>
      </c>
      <c r="F1456" s="114" t="s">
        <v>13332</v>
      </c>
      <c r="G1456" s="114" t="s">
        <v>15388</v>
      </c>
      <c r="H1456" s="114" t="s">
        <v>6308</v>
      </c>
      <c r="I1456" s="114" t="s">
        <v>9225</v>
      </c>
      <c r="J1456" s="116">
        <v>36504</v>
      </c>
    </row>
    <row r="1457" spans="1:10" hidden="1" x14ac:dyDescent="0.2">
      <c r="A1457" s="114" t="s">
        <v>6287</v>
      </c>
      <c r="D1457" s="114" t="s">
        <v>12385</v>
      </c>
      <c r="E1457" s="114">
        <f t="shared" si="22"/>
        <v>2267002057</v>
      </c>
      <c r="F1457" s="114" t="s">
        <v>13332</v>
      </c>
      <c r="G1457" s="114" t="s">
        <v>15388</v>
      </c>
      <c r="H1457" s="114" t="s">
        <v>6308</v>
      </c>
      <c r="I1457" s="114" t="s">
        <v>9227</v>
      </c>
      <c r="J1457" s="116">
        <v>36504</v>
      </c>
    </row>
    <row r="1458" spans="1:10" hidden="1" x14ac:dyDescent="0.2">
      <c r="A1458" s="114" t="s">
        <v>6287</v>
      </c>
      <c r="D1458" s="114" t="s">
        <v>12386</v>
      </c>
      <c r="E1458" s="114">
        <f t="shared" si="22"/>
        <v>2267002060</v>
      </c>
      <c r="F1458" s="114" t="s">
        <v>13332</v>
      </c>
      <c r="G1458" s="114" t="s">
        <v>15388</v>
      </c>
      <c r="H1458" s="114" t="s">
        <v>6308</v>
      </c>
      <c r="I1458" s="114" t="s">
        <v>9229</v>
      </c>
      <c r="J1458" s="116">
        <v>36504</v>
      </c>
    </row>
    <row r="1459" spans="1:10" hidden="1" x14ac:dyDescent="0.2">
      <c r="A1459" s="114" t="s">
        <v>6287</v>
      </c>
      <c r="D1459" s="114" t="s">
        <v>12387</v>
      </c>
      <c r="E1459" s="114">
        <f t="shared" si="22"/>
        <v>2267002063</v>
      </c>
      <c r="F1459" s="114" t="s">
        <v>13332</v>
      </c>
      <c r="G1459" s="114" t="s">
        <v>15388</v>
      </c>
      <c r="H1459" s="114" t="s">
        <v>6308</v>
      </c>
      <c r="I1459" s="114" t="s">
        <v>9231</v>
      </c>
      <c r="J1459" s="116">
        <v>36504</v>
      </c>
    </row>
    <row r="1460" spans="1:10" hidden="1" x14ac:dyDescent="0.2">
      <c r="A1460" s="114" t="s">
        <v>6287</v>
      </c>
      <c r="D1460" s="114" t="s">
        <v>12388</v>
      </c>
      <c r="E1460" s="114">
        <f t="shared" si="22"/>
        <v>2267002066</v>
      </c>
      <c r="F1460" s="114" t="s">
        <v>13332</v>
      </c>
      <c r="G1460" s="114" t="s">
        <v>15388</v>
      </c>
      <c r="H1460" s="114" t="s">
        <v>6308</v>
      </c>
      <c r="I1460" s="114" t="s">
        <v>9234</v>
      </c>
      <c r="J1460" s="116">
        <v>36504</v>
      </c>
    </row>
    <row r="1461" spans="1:10" hidden="1" x14ac:dyDescent="0.2">
      <c r="A1461" s="114" t="s">
        <v>6287</v>
      </c>
      <c r="D1461" s="114" t="s">
        <v>12389</v>
      </c>
      <c r="E1461" s="114">
        <f t="shared" si="22"/>
        <v>2267002069</v>
      </c>
      <c r="F1461" s="114" t="s">
        <v>13332</v>
      </c>
      <c r="G1461" s="114" t="s">
        <v>15388</v>
      </c>
      <c r="H1461" s="114" t="s">
        <v>6308</v>
      </c>
      <c r="I1461" s="114" t="s">
        <v>9236</v>
      </c>
      <c r="J1461" s="116">
        <v>36504</v>
      </c>
    </row>
    <row r="1462" spans="1:10" hidden="1" x14ac:dyDescent="0.2">
      <c r="A1462" s="114" t="s">
        <v>6287</v>
      </c>
      <c r="D1462" s="114" t="s">
        <v>12390</v>
      </c>
      <c r="E1462" s="114">
        <f t="shared" si="22"/>
        <v>2267002072</v>
      </c>
      <c r="F1462" s="114" t="s">
        <v>13332</v>
      </c>
      <c r="G1462" s="114" t="s">
        <v>15388</v>
      </c>
      <c r="H1462" s="114" t="s">
        <v>6308</v>
      </c>
      <c r="I1462" s="114" t="s">
        <v>9238</v>
      </c>
      <c r="J1462" s="116">
        <v>36504</v>
      </c>
    </row>
    <row r="1463" spans="1:10" hidden="1" x14ac:dyDescent="0.2">
      <c r="A1463" s="114" t="s">
        <v>6287</v>
      </c>
      <c r="D1463" s="114" t="s">
        <v>12391</v>
      </c>
      <c r="E1463" s="114">
        <f t="shared" si="22"/>
        <v>2267002075</v>
      </c>
      <c r="F1463" s="114" t="s">
        <v>13332</v>
      </c>
      <c r="G1463" s="114" t="s">
        <v>15388</v>
      </c>
      <c r="H1463" s="114" t="s">
        <v>6308</v>
      </c>
      <c r="I1463" s="114" t="s">
        <v>9240</v>
      </c>
      <c r="J1463" s="116">
        <v>36504</v>
      </c>
    </row>
    <row r="1464" spans="1:10" hidden="1" x14ac:dyDescent="0.2">
      <c r="A1464" s="114" t="s">
        <v>6287</v>
      </c>
      <c r="D1464" s="114" t="s">
        <v>12392</v>
      </c>
      <c r="E1464" s="114">
        <f t="shared" si="22"/>
        <v>2267002078</v>
      </c>
      <c r="F1464" s="114" t="s">
        <v>13332</v>
      </c>
      <c r="G1464" s="114" t="s">
        <v>15388</v>
      </c>
      <c r="H1464" s="114" t="s">
        <v>6308</v>
      </c>
      <c r="I1464" s="114" t="s">
        <v>9242</v>
      </c>
      <c r="J1464" s="116">
        <v>36504</v>
      </c>
    </row>
    <row r="1465" spans="1:10" hidden="1" x14ac:dyDescent="0.2">
      <c r="A1465" s="114" t="s">
        <v>6287</v>
      </c>
      <c r="D1465" s="114" t="s">
        <v>12393</v>
      </c>
      <c r="E1465" s="114">
        <f t="shared" si="22"/>
        <v>2267002081</v>
      </c>
      <c r="F1465" s="114" t="s">
        <v>13332</v>
      </c>
      <c r="G1465" s="114" t="s">
        <v>15388</v>
      </c>
      <c r="H1465" s="114" t="s">
        <v>6308</v>
      </c>
      <c r="I1465" s="114" t="s">
        <v>9244</v>
      </c>
      <c r="J1465" s="116">
        <v>36504</v>
      </c>
    </row>
    <row r="1466" spans="1:10" hidden="1" x14ac:dyDescent="0.2">
      <c r="A1466" s="114" t="s">
        <v>6287</v>
      </c>
      <c r="D1466" s="114" t="s">
        <v>12394</v>
      </c>
      <c r="E1466" s="114">
        <f t="shared" si="22"/>
        <v>2267003000</v>
      </c>
      <c r="F1466" s="114" t="s">
        <v>13332</v>
      </c>
      <c r="G1466" s="114" t="s">
        <v>15388</v>
      </c>
      <c r="H1466" s="114" t="s">
        <v>9246</v>
      </c>
      <c r="I1466" s="114" t="s">
        <v>6291</v>
      </c>
      <c r="J1466" s="116">
        <v>36504</v>
      </c>
    </row>
    <row r="1467" spans="1:10" hidden="1" x14ac:dyDescent="0.2">
      <c r="A1467" s="114" t="s">
        <v>6287</v>
      </c>
      <c r="D1467" s="114" t="s">
        <v>12395</v>
      </c>
      <c r="E1467" s="114">
        <f t="shared" si="22"/>
        <v>2267003010</v>
      </c>
      <c r="F1467" s="114" t="s">
        <v>13332</v>
      </c>
      <c r="G1467" s="114" t="s">
        <v>15388</v>
      </c>
      <c r="H1467" s="114" t="s">
        <v>9246</v>
      </c>
      <c r="I1467" s="114" t="s">
        <v>9248</v>
      </c>
      <c r="J1467" s="116">
        <v>36504</v>
      </c>
    </row>
    <row r="1468" spans="1:10" hidden="1" x14ac:dyDescent="0.2">
      <c r="A1468" s="114" t="s">
        <v>6287</v>
      </c>
      <c r="D1468" s="114" t="s">
        <v>12396</v>
      </c>
      <c r="E1468" s="114">
        <f t="shared" si="22"/>
        <v>2267003020</v>
      </c>
      <c r="F1468" s="114" t="s">
        <v>13332</v>
      </c>
      <c r="G1468" s="114" t="s">
        <v>15388</v>
      </c>
      <c r="H1468" s="114" t="s">
        <v>9246</v>
      </c>
      <c r="I1468" s="114" t="s">
        <v>9250</v>
      </c>
      <c r="J1468" s="116">
        <v>36504</v>
      </c>
    </row>
    <row r="1469" spans="1:10" hidden="1" x14ac:dyDescent="0.2">
      <c r="A1469" s="114" t="s">
        <v>6287</v>
      </c>
      <c r="D1469" s="114" t="s">
        <v>12397</v>
      </c>
      <c r="E1469" s="114">
        <f t="shared" si="22"/>
        <v>2267003030</v>
      </c>
      <c r="F1469" s="114" t="s">
        <v>13332</v>
      </c>
      <c r="G1469" s="114" t="s">
        <v>15388</v>
      </c>
      <c r="H1469" s="114" t="s">
        <v>9246</v>
      </c>
      <c r="I1469" s="114" t="s">
        <v>9252</v>
      </c>
      <c r="J1469" s="116">
        <v>36504</v>
      </c>
    </row>
    <row r="1470" spans="1:10" hidden="1" x14ac:dyDescent="0.2">
      <c r="A1470" s="114" t="s">
        <v>6287</v>
      </c>
      <c r="D1470" s="114" t="s">
        <v>12398</v>
      </c>
      <c r="E1470" s="114">
        <f t="shared" si="22"/>
        <v>2267003040</v>
      </c>
      <c r="F1470" s="114" t="s">
        <v>13332</v>
      </c>
      <c r="G1470" s="114" t="s">
        <v>15388</v>
      </c>
      <c r="H1470" s="114" t="s">
        <v>9246</v>
      </c>
      <c r="I1470" s="114" t="s">
        <v>9254</v>
      </c>
      <c r="J1470" s="116">
        <v>36504</v>
      </c>
    </row>
    <row r="1471" spans="1:10" hidden="1" x14ac:dyDescent="0.2">
      <c r="A1471" s="114" t="s">
        <v>6287</v>
      </c>
      <c r="D1471" s="114" t="s">
        <v>12399</v>
      </c>
      <c r="E1471" s="114">
        <f t="shared" si="22"/>
        <v>2267003050</v>
      </c>
      <c r="F1471" s="114" t="s">
        <v>13332</v>
      </c>
      <c r="G1471" s="114" t="s">
        <v>15388</v>
      </c>
      <c r="H1471" s="114" t="s">
        <v>9246</v>
      </c>
      <c r="I1471" s="114" t="s">
        <v>9256</v>
      </c>
      <c r="J1471" s="116">
        <v>36504</v>
      </c>
    </row>
    <row r="1472" spans="1:10" hidden="1" x14ac:dyDescent="0.2">
      <c r="A1472" s="114" t="s">
        <v>6287</v>
      </c>
      <c r="D1472" s="114" t="s">
        <v>12400</v>
      </c>
      <c r="E1472" s="114">
        <f t="shared" si="22"/>
        <v>2267003060</v>
      </c>
      <c r="F1472" s="114" t="s">
        <v>13332</v>
      </c>
      <c r="G1472" s="114" t="s">
        <v>15388</v>
      </c>
      <c r="H1472" s="114" t="s">
        <v>9246</v>
      </c>
      <c r="I1472" s="114" t="s">
        <v>9258</v>
      </c>
      <c r="J1472" s="116">
        <v>36504</v>
      </c>
    </row>
    <row r="1473" spans="1:10" hidden="1" x14ac:dyDescent="0.2">
      <c r="A1473" s="114" t="s">
        <v>6287</v>
      </c>
      <c r="D1473" s="114" t="s">
        <v>12401</v>
      </c>
      <c r="E1473" s="114">
        <f t="shared" si="22"/>
        <v>2267003070</v>
      </c>
      <c r="F1473" s="114" t="s">
        <v>13332</v>
      </c>
      <c r="G1473" s="114" t="s">
        <v>15388</v>
      </c>
      <c r="H1473" s="114" t="s">
        <v>9246</v>
      </c>
      <c r="I1473" s="114" t="s">
        <v>9260</v>
      </c>
      <c r="J1473" s="116">
        <v>36504</v>
      </c>
    </row>
    <row r="1474" spans="1:10" hidden="1" x14ac:dyDescent="0.2">
      <c r="A1474" s="114" t="s">
        <v>6287</v>
      </c>
      <c r="D1474" s="114" t="s">
        <v>12402</v>
      </c>
      <c r="E1474" s="114">
        <f t="shared" ref="E1474:E1537" si="23">VALUE(D1474)</f>
        <v>2267004000</v>
      </c>
      <c r="F1474" s="114" t="s">
        <v>13332</v>
      </c>
      <c r="G1474" s="114" t="s">
        <v>15388</v>
      </c>
      <c r="H1474" s="114" t="s">
        <v>9262</v>
      </c>
      <c r="I1474" s="114" t="s">
        <v>6291</v>
      </c>
      <c r="J1474" s="116">
        <v>36504</v>
      </c>
    </row>
    <row r="1475" spans="1:10" hidden="1" x14ac:dyDescent="0.2">
      <c r="A1475" s="114" t="s">
        <v>6287</v>
      </c>
      <c r="D1475" s="114" t="s">
        <v>12403</v>
      </c>
      <c r="E1475" s="114">
        <f t="shared" si="23"/>
        <v>2267004010</v>
      </c>
      <c r="F1475" s="114" t="s">
        <v>13332</v>
      </c>
      <c r="G1475" s="114" t="s">
        <v>15388</v>
      </c>
      <c r="H1475" s="114" t="s">
        <v>9262</v>
      </c>
      <c r="I1475" s="114" t="s">
        <v>9265</v>
      </c>
      <c r="J1475" s="116">
        <v>36504</v>
      </c>
    </row>
    <row r="1476" spans="1:10" hidden="1" x14ac:dyDescent="0.2">
      <c r="A1476" s="114" t="s">
        <v>6287</v>
      </c>
      <c r="D1476" s="114" t="s">
        <v>12404</v>
      </c>
      <c r="E1476" s="114">
        <f t="shared" si="23"/>
        <v>2267004011</v>
      </c>
      <c r="F1476" s="114" t="s">
        <v>13332</v>
      </c>
      <c r="G1476" s="114" t="s">
        <v>15388</v>
      </c>
      <c r="H1476" s="114" t="s">
        <v>9262</v>
      </c>
      <c r="I1476" s="114" t="s">
        <v>9268</v>
      </c>
      <c r="J1476" s="116">
        <v>36504</v>
      </c>
    </row>
    <row r="1477" spans="1:10" hidden="1" x14ac:dyDescent="0.2">
      <c r="A1477" s="114" t="s">
        <v>6287</v>
      </c>
      <c r="D1477" s="114" t="s">
        <v>12405</v>
      </c>
      <c r="E1477" s="114">
        <f t="shared" si="23"/>
        <v>2267004015</v>
      </c>
      <c r="F1477" s="114" t="s">
        <v>13332</v>
      </c>
      <c r="G1477" s="114" t="s">
        <v>15388</v>
      </c>
      <c r="H1477" s="114" t="s">
        <v>9262</v>
      </c>
      <c r="I1477" s="114" t="s">
        <v>9270</v>
      </c>
      <c r="J1477" s="116">
        <v>36504</v>
      </c>
    </row>
    <row r="1478" spans="1:10" hidden="1" x14ac:dyDescent="0.2">
      <c r="A1478" s="114" t="s">
        <v>6287</v>
      </c>
      <c r="D1478" s="114" t="s">
        <v>12406</v>
      </c>
      <c r="E1478" s="114">
        <f t="shared" si="23"/>
        <v>2267004016</v>
      </c>
      <c r="F1478" s="114" t="s">
        <v>13332</v>
      </c>
      <c r="G1478" s="114" t="s">
        <v>15388</v>
      </c>
      <c r="H1478" s="114" t="s">
        <v>9262</v>
      </c>
      <c r="I1478" s="114" t="s">
        <v>12145</v>
      </c>
      <c r="J1478" s="116">
        <v>36504</v>
      </c>
    </row>
    <row r="1479" spans="1:10" hidden="1" x14ac:dyDescent="0.2">
      <c r="A1479" s="114" t="s">
        <v>6287</v>
      </c>
      <c r="D1479" s="114" t="s">
        <v>12407</v>
      </c>
      <c r="E1479" s="114">
        <f t="shared" si="23"/>
        <v>2267004020</v>
      </c>
      <c r="F1479" s="114" t="s">
        <v>13332</v>
      </c>
      <c r="G1479" s="114" t="s">
        <v>15388</v>
      </c>
      <c r="H1479" s="114" t="s">
        <v>9262</v>
      </c>
      <c r="I1479" s="114" t="s">
        <v>12147</v>
      </c>
      <c r="J1479" s="116">
        <v>36504</v>
      </c>
    </row>
    <row r="1480" spans="1:10" hidden="1" x14ac:dyDescent="0.2">
      <c r="A1480" s="114" t="s">
        <v>6287</v>
      </c>
      <c r="D1480" s="114" t="s">
        <v>12408</v>
      </c>
      <c r="E1480" s="114">
        <f t="shared" si="23"/>
        <v>2267004021</v>
      </c>
      <c r="F1480" s="114" t="s">
        <v>13332</v>
      </c>
      <c r="G1480" s="114" t="s">
        <v>15388</v>
      </c>
      <c r="H1480" s="114" t="s">
        <v>9262</v>
      </c>
      <c r="I1480" s="114" t="s">
        <v>12150</v>
      </c>
      <c r="J1480" s="116">
        <v>36504</v>
      </c>
    </row>
    <row r="1481" spans="1:10" hidden="1" x14ac:dyDescent="0.2">
      <c r="A1481" s="114" t="s">
        <v>6287</v>
      </c>
      <c r="D1481" s="114" t="s">
        <v>12409</v>
      </c>
      <c r="E1481" s="114">
        <f t="shared" si="23"/>
        <v>2267004025</v>
      </c>
      <c r="F1481" s="114" t="s">
        <v>13332</v>
      </c>
      <c r="G1481" s="114" t="s">
        <v>15388</v>
      </c>
      <c r="H1481" s="114" t="s">
        <v>9262</v>
      </c>
      <c r="I1481" s="114" t="s">
        <v>12152</v>
      </c>
      <c r="J1481" s="116">
        <v>36504</v>
      </c>
    </row>
    <row r="1482" spans="1:10" hidden="1" x14ac:dyDescent="0.2">
      <c r="A1482" s="114" t="s">
        <v>6287</v>
      </c>
      <c r="D1482" s="114" t="s">
        <v>12410</v>
      </c>
      <c r="E1482" s="114">
        <f t="shared" si="23"/>
        <v>2267004026</v>
      </c>
      <c r="F1482" s="114" t="s">
        <v>13332</v>
      </c>
      <c r="G1482" s="114" t="s">
        <v>15388</v>
      </c>
      <c r="H1482" s="114" t="s">
        <v>9262</v>
      </c>
      <c r="I1482" s="114" t="s">
        <v>12154</v>
      </c>
      <c r="J1482" s="116">
        <v>36504</v>
      </c>
    </row>
    <row r="1483" spans="1:10" hidden="1" x14ac:dyDescent="0.2">
      <c r="A1483" s="114" t="s">
        <v>6287</v>
      </c>
      <c r="D1483" s="114" t="s">
        <v>12411</v>
      </c>
      <c r="E1483" s="114">
        <f t="shared" si="23"/>
        <v>2267004030</v>
      </c>
      <c r="F1483" s="114" t="s">
        <v>13332</v>
      </c>
      <c r="G1483" s="114" t="s">
        <v>15388</v>
      </c>
      <c r="H1483" s="114" t="s">
        <v>9262</v>
      </c>
      <c r="I1483" s="114" t="s">
        <v>12156</v>
      </c>
      <c r="J1483" s="116">
        <v>36504</v>
      </c>
    </row>
    <row r="1484" spans="1:10" hidden="1" x14ac:dyDescent="0.2">
      <c r="A1484" s="114" t="s">
        <v>6287</v>
      </c>
      <c r="D1484" s="114" t="s">
        <v>12412</v>
      </c>
      <c r="E1484" s="114">
        <f t="shared" si="23"/>
        <v>2267004031</v>
      </c>
      <c r="F1484" s="114" t="s">
        <v>13332</v>
      </c>
      <c r="G1484" s="114" t="s">
        <v>15388</v>
      </c>
      <c r="H1484" s="114" t="s">
        <v>9262</v>
      </c>
      <c r="I1484" s="114" t="s">
        <v>12158</v>
      </c>
      <c r="J1484" s="116">
        <v>36504</v>
      </c>
    </row>
    <row r="1485" spans="1:10" hidden="1" x14ac:dyDescent="0.2">
      <c r="A1485" s="114" t="s">
        <v>6287</v>
      </c>
      <c r="D1485" s="114" t="s">
        <v>12413</v>
      </c>
      <c r="E1485" s="114">
        <f t="shared" si="23"/>
        <v>2267004035</v>
      </c>
      <c r="F1485" s="114" t="s">
        <v>13332</v>
      </c>
      <c r="G1485" s="114" t="s">
        <v>15388</v>
      </c>
      <c r="H1485" s="114" t="s">
        <v>9262</v>
      </c>
      <c r="I1485" s="114" t="s">
        <v>12160</v>
      </c>
      <c r="J1485" s="116">
        <v>36504</v>
      </c>
    </row>
    <row r="1486" spans="1:10" hidden="1" x14ac:dyDescent="0.2">
      <c r="A1486" s="114" t="s">
        <v>6287</v>
      </c>
      <c r="D1486" s="114" t="s">
        <v>12414</v>
      </c>
      <c r="E1486" s="114">
        <f t="shared" si="23"/>
        <v>2267004036</v>
      </c>
      <c r="F1486" s="114" t="s">
        <v>13332</v>
      </c>
      <c r="G1486" s="114" t="s">
        <v>15388</v>
      </c>
      <c r="H1486" s="114" t="s">
        <v>9262</v>
      </c>
      <c r="I1486" s="114" t="s">
        <v>15184</v>
      </c>
      <c r="J1486" s="116">
        <v>36504</v>
      </c>
    </row>
    <row r="1487" spans="1:10" hidden="1" x14ac:dyDescent="0.2">
      <c r="A1487" s="114" t="s">
        <v>6287</v>
      </c>
      <c r="D1487" s="114" t="s">
        <v>12415</v>
      </c>
      <c r="E1487" s="114">
        <f t="shared" si="23"/>
        <v>2267004040</v>
      </c>
      <c r="F1487" s="114" t="s">
        <v>13332</v>
      </c>
      <c r="G1487" s="114" t="s">
        <v>15388</v>
      </c>
      <c r="H1487" s="114" t="s">
        <v>9262</v>
      </c>
      <c r="I1487" s="114" t="s">
        <v>15186</v>
      </c>
      <c r="J1487" s="116">
        <v>36504</v>
      </c>
    </row>
    <row r="1488" spans="1:10" hidden="1" x14ac:dyDescent="0.2">
      <c r="A1488" s="114" t="s">
        <v>6287</v>
      </c>
      <c r="D1488" s="114" t="s">
        <v>12416</v>
      </c>
      <c r="E1488" s="114">
        <f t="shared" si="23"/>
        <v>2267004041</v>
      </c>
      <c r="F1488" s="114" t="s">
        <v>13332</v>
      </c>
      <c r="G1488" s="114" t="s">
        <v>15388</v>
      </c>
      <c r="H1488" s="114" t="s">
        <v>9262</v>
      </c>
      <c r="I1488" s="114" t="s">
        <v>15188</v>
      </c>
      <c r="J1488" s="116">
        <v>36504</v>
      </c>
    </row>
    <row r="1489" spans="1:10" hidden="1" x14ac:dyDescent="0.2">
      <c r="A1489" s="114" t="s">
        <v>6287</v>
      </c>
      <c r="D1489" s="114" t="s">
        <v>12417</v>
      </c>
      <c r="E1489" s="114">
        <f t="shared" si="23"/>
        <v>2267004045</v>
      </c>
      <c r="F1489" s="114" t="s">
        <v>13332</v>
      </c>
      <c r="G1489" s="114" t="s">
        <v>15388</v>
      </c>
      <c r="H1489" s="114" t="s">
        <v>9262</v>
      </c>
      <c r="I1489" s="114" t="s">
        <v>15190</v>
      </c>
      <c r="J1489" s="116">
        <v>36504</v>
      </c>
    </row>
    <row r="1490" spans="1:10" hidden="1" x14ac:dyDescent="0.2">
      <c r="A1490" s="114" t="s">
        <v>6287</v>
      </c>
      <c r="D1490" s="114" t="s">
        <v>12418</v>
      </c>
      <c r="E1490" s="114">
        <f t="shared" si="23"/>
        <v>2267004046</v>
      </c>
      <c r="F1490" s="114" t="s">
        <v>13332</v>
      </c>
      <c r="G1490" s="114" t="s">
        <v>15388</v>
      </c>
      <c r="H1490" s="114" t="s">
        <v>9262</v>
      </c>
      <c r="I1490" s="114" t="s">
        <v>15192</v>
      </c>
      <c r="J1490" s="116">
        <v>36504</v>
      </c>
    </row>
    <row r="1491" spans="1:10" hidden="1" x14ac:dyDescent="0.2">
      <c r="A1491" s="114" t="s">
        <v>6287</v>
      </c>
      <c r="D1491" s="114" t="s">
        <v>12419</v>
      </c>
      <c r="E1491" s="114">
        <f t="shared" si="23"/>
        <v>2267004050</v>
      </c>
      <c r="F1491" s="114" t="s">
        <v>13332</v>
      </c>
      <c r="G1491" s="114" t="s">
        <v>15388</v>
      </c>
      <c r="H1491" s="114" t="s">
        <v>9262</v>
      </c>
      <c r="I1491" s="114" t="s">
        <v>15194</v>
      </c>
      <c r="J1491" s="116">
        <v>36504</v>
      </c>
    </row>
    <row r="1492" spans="1:10" hidden="1" x14ac:dyDescent="0.2">
      <c r="A1492" s="114" t="s">
        <v>6287</v>
      </c>
      <c r="D1492" s="114" t="s">
        <v>12420</v>
      </c>
      <c r="E1492" s="114">
        <f t="shared" si="23"/>
        <v>2267004051</v>
      </c>
      <c r="F1492" s="114" t="s">
        <v>13332</v>
      </c>
      <c r="G1492" s="114" t="s">
        <v>15388</v>
      </c>
      <c r="H1492" s="114" t="s">
        <v>9262</v>
      </c>
      <c r="I1492" s="114" t="s">
        <v>15196</v>
      </c>
      <c r="J1492" s="116">
        <v>36504</v>
      </c>
    </row>
    <row r="1493" spans="1:10" hidden="1" x14ac:dyDescent="0.2">
      <c r="A1493" s="114" t="s">
        <v>6287</v>
      </c>
      <c r="D1493" s="114" t="s">
        <v>12421</v>
      </c>
      <c r="E1493" s="114">
        <f t="shared" si="23"/>
        <v>2267004055</v>
      </c>
      <c r="F1493" s="114" t="s">
        <v>13332</v>
      </c>
      <c r="G1493" s="114" t="s">
        <v>15388</v>
      </c>
      <c r="H1493" s="114" t="s">
        <v>9262</v>
      </c>
      <c r="I1493" s="114" t="s">
        <v>15198</v>
      </c>
      <c r="J1493" s="116">
        <v>36504</v>
      </c>
    </row>
    <row r="1494" spans="1:10" hidden="1" x14ac:dyDescent="0.2">
      <c r="A1494" s="114" t="s">
        <v>6287</v>
      </c>
      <c r="D1494" s="114" t="s">
        <v>12422</v>
      </c>
      <c r="E1494" s="114">
        <f t="shared" si="23"/>
        <v>2267004056</v>
      </c>
      <c r="F1494" s="114" t="s">
        <v>13332</v>
      </c>
      <c r="G1494" s="114" t="s">
        <v>15388</v>
      </c>
      <c r="H1494" s="114" t="s">
        <v>9262</v>
      </c>
      <c r="I1494" s="114" t="s">
        <v>15200</v>
      </c>
      <c r="J1494" s="116">
        <v>36504</v>
      </c>
    </row>
    <row r="1495" spans="1:10" hidden="1" x14ac:dyDescent="0.2">
      <c r="A1495" s="114" t="s">
        <v>6287</v>
      </c>
      <c r="D1495" s="114" t="s">
        <v>12423</v>
      </c>
      <c r="E1495" s="114">
        <f t="shared" si="23"/>
        <v>2267004060</v>
      </c>
      <c r="F1495" s="114" t="s">
        <v>13332</v>
      </c>
      <c r="G1495" s="114" t="s">
        <v>15388</v>
      </c>
      <c r="H1495" s="114" t="s">
        <v>9262</v>
      </c>
      <c r="I1495" s="114" t="s">
        <v>15202</v>
      </c>
      <c r="J1495" s="116">
        <v>36504</v>
      </c>
    </row>
    <row r="1496" spans="1:10" hidden="1" x14ac:dyDescent="0.2">
      <c r="A1496" s="114" t="s">
        <v>6287</v>
      </c>
      <c r="D1496" s="114" t="s">
        <v>12424</v>
      </c>
      <c r="E1496" s="114">
        <f t="shared" si="23"/>
        <v>2267004061</v>
      </c>
      <c r="F1496" s="114" t="s">
        <v>13332</v>
      </c>
      <c r="G1496" s="114" t="s">
        <v>15388</v>
      </c>
      <c r="H1496" s="114" t="s">
        <v>9262</v>
      </c>
      <c r="I1496" s="114" t="s">
        <v>15204</v>
      </c>
      <c r="J1496" s="116">
        <v>36504</v>
      </c>
    </row>
    <row r="1497" spans="1:10" hidden="1" x14ac:dyDescent="0.2">
      <c r="A1497" s="114" t="s">
        <v>6287</v>
      </c>
      <c r="D1497" s="114" t="s">
        <v>12425</v>
      </c>
      <c r="E1497" s="114">
        <f t="shared" si="23"/>
        <v>2267004065</v>
      </c>
      <c r="F1497" s="114" t="s">
        <v>13332</v>
      </c>
      <c r="G1497" s="114" t="s">
        <v>15388</v>
      </c>
      <c r="H1497" s="114" t="s">
        <v>9262</v>
      </c>
      <c r="I1497" s="114" t="s">
        <v>15206</v>
      </c>
      <c r="J1497" s="116">
        <v>36504</v>
      </c>
    </row>
    <row r="1498" spans="1:10" hidden="1" x14ac:dyDescent="0.2">
      <c r="A1498" s="114" t="s">
        <v>6287</v>
      </c>
      <c r="D1498" s="114" t="s">
        <v>12426</v>
      </c>
      <c r="E1498" s="114">
        <f t="shared" si="23"/>
        <v>2267004066</v>
      </c>
      <c r="F1498" s="114" t="s">
        <v>13332</v>
      </c>
      <c r="G1498" s="114" t="s">
        <v>15388</v>
      </c>
      <c r="H1498" s="114" t="s">
        <v>9262</v>
      </c>
      <c r="I1498" s="114" t="s">
        <v>15208</v>
      </c>
      <c r="J1498" s="116">
        <v>36504</v>
      </c>
    </row>
    <row r="1499" spans="1:10" hidden="1" x14ac:dyDescent="0.2">
      <c r="A1499" s="114" t="s">
        <v>6287</v>
      </c>
      <c r="D1499" s="114" t="s">
        <v>12427</v>
      </c>
      <c r="E1499" s="114">
        <f t="shared" si="23"/>
        <v>2267004071</v>
      </c>
      <c r="F1499" s="114" t="s">
        <v>13332</v>
      </c>
      <c r="G1499" s="114" t="s">
        <v>15388</v>
      </c>
      <c r="H1499" s="114" t="s">
        <v>9262</v>
      </c>
      <c r="I1499" s="114" t="s">
        <v>15212</v>
      </c>
      <c r="J1499" s="116">
        <v>36504</v>
      </c>
    </row>
    <row r="1500" spans="1:10" hidden="1" x14ac:dyDescent="0.2">
      <c r="A1500" s="114" t="s">
        <v>6287</v>
      </c>
      <c r="D1500" s="114" t="s">
        <v>12428</v>
      </c>
      <c r="E1500" s="114">
        <f t="shared" si="23"/>
        <v>2267004075</v>
      </c>
      <c r="F1500" s="114" t="s">
        <v>13332</v>
      </c>
      <c r="G1500" s="114" t="s">
        <v>15388</v>
      </c>
      <c r="H1500" s="114" t="s">
        <v>9262</v>
      </c>
      <c r="I1500" s="114" t="s">
        <v>15214</v>
      </c>
      <c r="J1500" s="116">
        <v>36504</v>
      </c>
    </row>
    <row r="1501" spans="1:10" hidden="1" x14ac:dyDescent="0.2">
      <c r="A1501" s="114" t="s">
        <v>6287</v>
      </c>
      <c r="D1501" s="114" t="s">
        <v>12429</v>
      </c>
      <c r="E1501" s="114">
        <f t="shared" si="23"/>
        <v>2267004076</v>
      </c>
      <c r="F1501" s="114" t="s">
        <v>13332</v>
      </c>
      <c r="G1501" s="114" t="s">
        <v>15388</v>
      </c>
      <c r="H1501" s="114" t="s">
        <v>9262</v>
      </c>
      <c r="I1501" s="114" t="s">
        <v>15216</v>
      </c>
      <c r="J1501" s="116">
        <v>36504</v>
      </c>
    </row>
    <row r="1502" spans="1:10" hidden="1" x14ac:dyDescent="0.2">
      <c r="A1502" s="114" t="s">
        <v>6287</v>
      </c>
      <c r="D1502" s="114" t="s">
        <v>12430</v>
      </c>
      <c r="E1502" s="114">
        <f t="shared" si="23"/>
        <v>2267005000</v>
      </c>
      <c r="F1502" s="114" t="s">
        <v>13332</v>
      </c>
      <c r="G1502" s="114" t="s">
        <v>15388</v>
      </c>
      <c r="H1502" s="114" t="s">
        <v>15218</v>
      </c>
      <c r="I1502" s="114" t="s">
        <v>6291</v>
      </c>
      <c r="J1502" s="116">
        <v>36504</v>
      </c>
    </row>
    <row r="1503" spans="1:10" hidden="1" x14ac:dyDescent="0.2">
      <c r="A1503" s="114" t="s">
        <v>6287</v>
      </c>
      <c r="D1503" s="114" t="s">
        <v>12431</v>
      </c>
      <c r="E1503" s="114">
        <f t="shared" si="23"/>
        <v>2267005010</v>
      </c>
      <c r="F1503" s="114" t="s">
        <v>13332</v>
      </c>
      <c r="G1503" s="114" t="s">
        <v>15388</v>
      </c>
      <c r="H1503" s="114" t="s">
        <v>15218</v>
      </c>
      <c r="I1503" s="114" t="s">
        <v>15221</v>
      </c>
      <c r="J1503" s="116">
        <v>36504</v>
      </c>
    </row>
    <row r="1504" spans="1:10" hidden="1" x14ac:dyDescent="0.2">
      <c r="A1504" s="114" t="s">
        <v>6287</v>
      </c>
      <c r="D1504" s="114" t="s">
        <v>12432</v>
      </c>
      <c r="E1504" s="114">
        <f t="shared" si="23"/>
        <v>2267005015</v>
      </c>
      <c r="F1504" s="114" t="s">
        <v>13332</v>
      </c>
      <c r="G1504" s="114" t="s">
        <v>15388</v>
      </c>
      <c r="H1504" s="114" t="s">
        <v>15218</v>
      </c>
      <c r="I1504" s="114" t="s">
        <v>15223</v>
      </c>
      <c r="J1504" s="116">
        <v>36504</v>
      </c>
    </row>
    <row r="1505" spans="1:10" hidden="1" x14ac:dyDescent="0.2">
      <c r="A1505" s="114" t="s">
        <v>6287</v>
      </c>
      <c r="D1505" s="114" t="s">
        <v>12433</v>
      </c>
      <c r="E1505" s="114">
        <f t="shared" si="23"/>
        <v>2267005020</v>
      </c>
      <c r="F1505" s="114" t="s">
        <v>13332</v>
      </c>
      <c r="G1505" s="114" t="s">
        <v>15388</v>
      </c>
      <c r="H1505" s="114" t="s">
        <v>15218</v>
      </c>
      <c r="I1505" s="114" t="s">
        <v>15225</v>
      </c>
      <c r="J1505" s="116">
        <v>36504</v>
      </c>
    </row>
    <row r="1506" spans="1:10" hidden="1" x14ac:dyDescent="0.2">
      <c r="A1506" s="114" t="s">
        <v>6287</v>
      </c>
      <c r="D1506" s="114" t="s">
        <v>12434</v>
      </c>
      <c r="E1506" s="114">
        <f t="shared" si="23"/>
        <v>2267005025</v>
      </c>
      <c r="F1506" s="114" t="s">
        <v>13332</v>
      </c>
      <c r="G1506" s="114" t="s">
        <v>15388</v>
      </c>
      <c r="H1506" s="114" t="s">
        <v>15218</v>
      </c>
      <c r="I1506" s="114" t="s">
        <v>15227</v>
      </c>
      <c r="J1506" s="116">
        <v>36504</v>
      </c>
    </row>
    <row r="1507" spans="1:10" hidden="1" x14ac:dyDescent="0.2">
      <c r="A1507" s="114" t="s">
        <v>6287</v>
      </c>
      <c r="D1507" s="114" t="s">
        <v>12435</v>
      </c>
      <c r="E1507" s="114">
        <f t="shared" si="23"/>
        <v>2267005030</v>
      </c>
      <c r="F1507" s="114" t="s">
        <v>13332</v>
      </c>
      <c r="G1507" s="114" t="s">
        <v>15388</v>
      </c>
      <c r="H1507" s="114" t="s">
        <v>15218</v>
      </c>
      <c r="I1507" s="114" t="s">
        <v>15229</v>
      </c>
      <c r="J1507" s="116">
        <v>36504</v>
      </c>
    </row>
    <row r="1508" spans="1:10" hidden="1" x14ac:dyDescent="0.2">
      <c r="A1508" s="114" t="s">
        <v>6287</v>
      </c>
      <c r="D1508" s="114" t="s">
        <v>12436</v>
      </c>
      <c r="E1508" s="114">
        <f t="shared" si="23"/>
        <v>2267005035</v>
      </c>
      <c r="F1508" s="114" t="s">
        <v>13332</v>
      </c>
      <c r="G1508" s="114" t="s">
        <v>15388</v>
      </c>
      <c r="H1508" s="114" t="s">
        <v>15218</v>
      </c>
      <c r="I1508" s="114" t="s">
        <v>15231</v>
      </c>
      <c r="J1508" s="116">
        <v>36504</v>
      </c>
    </row>
    <row r="1509" spans="1:10" hidden="1" x14ac:dyDescent="0.2">
      <c r="A1509" s="114" t="s">
        <v>6287</v>
      </c>
      <c r="D1509" s="114" t="s">
        <v>12437</v>
      </c>
      <c r="E1509" s="114">
        <f t="shared" si="23"/>
        <v>2267005040</v>
      </c>
      <c r="F1509" s="114" t="s">
        <v>13332</v>
      </c>
      <c r="G1509" s="114" t="s">
        <v>15388</v>
      </c>
      <c r="H1509" s="114" t="s">
        <v>15218</v>
      </c>
      <c r="I1509" s="114" t="s">
        <v>15233</v>
      </c>
      <c r="J1509" s="116">
        <v>36504</v>
      </c>
    </row>
    <row r="1510" spans="1:10" hidden="1" x14ac:dyDescent="0.2">
      <c r="A1510" s="114" t="s">
        <v>6287</v>
      </c>
      <c r="D1510" s="114" t="s">
        <v>12438</v>
      </c>
      <c r="E1510" s="114">
        <f t="shared" si="23"/>
        <v>2267005045</v>
      </c>
      <c r="F1510" s="114" t="s">
        <v>13332</v>
      </c>
      <c r="G1510" s="114" t="s">
        <v>15388</v>
      </c>
      <c r="H1510" s="114" t="s">
        <v>15218</v>
      </c>
      <c r="I1510" s="114" t="s">
        <v>15236</v>
      </c>
      <c r="J1510" s="116">
        <v>36504</v>
      </c>
    </row>
    <row r="1511" spans="1:10" hidden="1" x14ac:dyDescent="0.2">
      <c r="A1511" s="114" t="s">
        <v>6287</v>
      </c>
      <c r="D1511" s="114" t="s">
        <v>12439</v>
      </c>
      <c r="E1511" s="114">
        <f t="shared" si="23"/>
        <v>2267005050</v>
      </c>
      <c r="F1511" s="114" t="s">
        <v>13332</v>
      </c>
      <c r="G1511" s="114" t="s">
        <v>15388</v>
      </c>
      <c r="H1511" s="114" t="s">
        <v>15218</v>
      </c>
      <c r="I1511" s="114" t="s">
        <v>15238</v>
      </c>
      <c r="J1511" s="116">
        <v>36504</v>
      </c>
    </row>
    <row r="1512" spans="1:10" hidden="1" x14ac:dyDescent="0.2">
      <c r="A1512" s="114" t="s">
        <v>6287</v>
      </c>
      <c r="D1512" s="114" t="s">
        <v>12440</v>
      </c>
      <c r="E1512" s="114">
        <f t="shared" si="23"/>
        <v>2267005055</v>
      </c>
      <c r="F1512" s="114" t="s">
        <v>13332</v>
      </c>
      <c r="G1512" s="114" t="s">
        <v>15388</v>
      </c>
      <c r="H1512" s="114" t="s">
        <v>15218</v>
      </c>
      <c r="I1512" s="114" t="s">
        <v>15240</v>
      </c>
      <c r="J1512" s="116">
        <v>36504</v>
      </c>
    </row>
    <row r="1513" spans="1:10" hidden="1" x14ac:dyDescent="0.2">
      <c r="A1513" s="114" t="s">
        <v>6287</v>
      </c>
      <c r="D1513" s="114" t="s">
        <v>12441</v>
      </c>
      <c r="E1513" s="114">
        <f t="shared" si="23"/>
        <v>2267005060</v>
      </c>
      <c r="F1513" s="114" t="s">
        <v>13332</v>
      </c>
      <c r="G1513" s="114" t="s">
        <v>15388</v>
      </c>
      <c r="H1513" s="114" t="s">
        <v>15218</v>
      </c>
      <c r="I1513" s="114" t="s">
        <v>15242</v>
      </c>
      <c r="J1513" s="116">
        <v>36504</v>
      </c>
    </row>
    <row r="1514" spans="1:10" hidden="1" x14ac:dyDescent="0.2">
      <c r="A1514" s="114" t="s">
        <v>6287</v>
      </c>
      <c r="D1514" s="114" t="s">
        <v>12442</v>
      </c>
      <c r="E1514" s="114">
        <f t="shared" si="23"/>
        <v>2267006000</v>
      </c>
      <c r="F1514" s="114" t="s">
        <v>13332</v>
      </c>
      <c r="G1514" s="114" t="s">
        <v>15388</v>
      </c>
      <c r="H1514" s="114" t="s">
        <v>16424</v>
      </c>
      <c r="I1514" s="114" t="s">
        <v>6291</v>
      </c>
      <c r="J1514" s="116">
        <v>36504</v>
      </c>
    </row>
    <row r="1515" spans="1:10" hidden="1" x14ac:dyDescent="0.2">
      <c r="A1515" s="114" t="s">
        <v>6287</v>
      </c>
      <c r="D1515" s="114" t="s">
        <v>12443</v>
      </c>
      <c r="E1515" s="114">
        <f t="shared" si="23"/>
        <v>2267006005</v>
      </c>
      <c r="F1515" s="114" t="s">
        <v>13332</v>
      </c>
      <c r="G1515" s="114" t="s">
        <v>15388</v>
      </c>
      <c r="H1515" s="114" t="s">
        <v>16424</v>
      </c>
      <c r="I1515" s="114" t="s">
        <v>16427</v>
      </c>
      <c r="J1515" s="116">
        <v>36504</v>
      </c>
    </row>
    <row r="1516" spans="1:10" hidden="1" x14ac:dyDescent="0.2">
      <c r="A1516" s="114" t="s">
        <v>6287</v>
      </c>
      <c r="D1516" s="114" t="s">
        <v>12444</v>
      </c>
      <c r="E1516" s="114">
        <f t="shared" si="23"/>
        <v>2267006010</v>
      </c>
      <c r="F1516" s="114" t="s">
        <v>13332</v>
      </c>
      <c r="G1516" s="114" t="s">
        <v>15388</v>
      </c>
      <c r="H1516" s="114" t="s">
        <v>16424</v>
      </c>
      <c r="I1516" s="114" t="s">
        <v>16430</v>
      </c>
      <c r="J1516" s="116">
        <v>36504</v>
      </c>
    </row>
    <row r="1517" spans="1:10" hidden="1" x14ac:dyDescent="0.2">
      <c r="A1517" s="114" t="s">
        <v>6287</v>
      </c>
      <c r="D1517" s="114" t="s">
        <v>12445</v>
      </c>
      <c r="E1517" s="114">
        <f t="shared" si="23"/>
        <v>2267006015</v>
      </c>
      <c r="F1517" s="114" t="s">
        <v>13332</v>
      </c>
      <c r="G1517" s="114" t="s">
        <v>15388</v>
      </c>
      <c r="H1517" s="114" t="s">
        <v>16424</v>
      </c>
      <c r="I1517" s="114" t="s">
        <v>16432</v>
      </c>
      <c r="J1517" s="116">
        <v>36504</v>
      </c>
    </row>
    <row r="1518" spans="1:10" hidden="1" x14ac:dyDescent="0.2">
      <c r="A1518" s="114" t="s">
        <v>6287</v>
      </c>
      <c r="D1518" s="114" t="s">
        <v>12446</v>
      </c>
      <c r="E1518" s="114">
        <f t="shared" si="23"/>
        <v>2267006020</v>
      </c>
      <c r="F1518" s="114" t="s">
        <v>13332</v>
      </c>
      <c r="G1518" s="114" t="s">
        <v>15388</v>
      </c>
      <c r="H1518" s="114" t="s">
        <v>16424</v>
      </c>
      <c r="I1518" s="114" t="s">
        <v>16434</v>
      </c>
      <c r="J1518" s="116">
        <v>36504</v>
      </c>
    </row>
    <row r="1519" spans="1:10" hidden="1" x14ac:dyDescent="0.2">
      <c r="A1519" s="114" t="s">
        <v>6287</v>
      </c>
      <c r="D1519" s="114" t="s">
        <v>12447</v>
      </c>
      <c r="E1519" s="114">
        <f t="shared" si="23"/>
        <v>2267006025</v>
      </c>
      <c r="F1519" s="114" t="s">
        <v>13332</v>
      </c>
      <c r="G1519" s="114" t="s">
        <v>15388</v>
      </c>
      <c r="H1519" s="114" t="s">
        <v>16424</v>
      </c>
      <c r="I1519" s="114" t="s">
        <v>16436</v>
      </c>
      <c r="J1519" s="116">
        <v>36504</v>
      </c>
    </row>
    <row r="1520" spans="1:10" hidden="1" x14ac:dyDescent="0.2">
      <c r="A1520" s="114" t="s">
        <v>6287</v>
      </c>
      <c r="D1520" s="114" t="s">
        <v>12448</v>
      </c>
      <c r="E1520" s="114">
        <f t="shared" si="23"/>
        <v>2267006030</v>
      </c>
      <c r="F1520" s="114" t="s">
        <v>13332</v>
      </c>
      <c r="G1520" s="114" t="s">
        <v>15388</v>
      </c>
      <c r="H1520" s="114" t="s">
        <v>16424</v>
      </c>
      <c r="I1520" s="114" t="s">
        <v>16438</v>
      </c>
      <c r="J1520" s="116">
        <v>36504</v>
      </c>
    </row>
    <row r="1521" spans="1:10" hidden="1" x14ac:dyDescent="0.2">
      <c r="A1521" s="114" t="s">
        <v>6287</v>
      </c>
      <c r="D1521" s="114" t="s">
        <v>12449</v>
      </c>
      <c r="E1521" s="114">
        <f t="shared" si="23"/>
        <v>2267007000</v>
      </c>
      <c r="F1521" s="114" t="s">
        <v>13332</v>
      </c>
      <c r="G1521" s="114" t="s">
        <v>15388</v>
      </c>
      <c r="H1521" s="114" t="s">
        <v>16440</v>
      </c>
      <c r="I1521" s="114" t="s">
        <v>6291</v>
      </c>
      <c r="J1521" s="116">
        <v>36504</v>
      </c>
    </row>
    <row r="1522" spans="1:10" hidden="1" x14ac:dyDescent="0.2">
      <c r="A1522" s="114" t="s">
        <v>6287</v>
      </c>
      <c r="D1522" s="114" t="s">
        <v>12450</v>
      </c>
      <c r="E1522" s="114">
        <f t="shared" si="23"/>
        <v>2267007005</v>
      </c>
      <c r="F1522" s="114" t="s">
        <v>13332</v>
      </c>
      <c r="G1522" s="114" t="s">
        <v>15388</v>
      </c>
      <c r="H1522" s="114" t="s">
        <v>16440</v>
      </c>
      <c r="I1522" s="114" t="s">
        <v>16442</v>
      </c>
      <c r="J1522" s="116">
        <v>36504</v>
      </c>
    </row>
    <row r="1523" spans="1:10" hidden="1" x14ac:dyDescent="0.2">
      <c r="A1523" s="114" t="s">
        <v>6287</v>
      </c>
      <c r="D1523" s="114" t="s">
        <v>12451</v>
      </c>
      <c r="E1523" s="114">
        <f t="shared" si="23"/>
        <v>2267007010</v>
      </c>
      <c r="F1523" s="114" t="s">
        <v>13332</v>
      </c>
      <c r="G1523" s="114" t="s">
        <v>15388</v>
      </c>
      <c r="H1523" s="114" t="s">
        <v>16440</v>
      </c>
      <c r="I1523" s="114" t="s">
        <v>16445</v>
      </c>
      <c r="J1523" s="116">
        <v>36504</v>
      </c>
    </row>
    <row r="1524" spans="1:10" hidden="1" x14ac:dyDescent="0.2">
      <c r="A1524" s="114" t="s">
        <v>6287</v>
      </c>
      <c r="D1524" s="114" t="s">
        <v>12452</v>
      </c>
      <c r="E1524" s="114">
        <f t="shared" si="23"/>
        <v>2267007015</v>
      </c>
      <c r="F1524" s="114" t="s">
        <v>13332</v>
      </c>
      <c r="G1524" s="114" t="s">
        <v>15388</v>
      </c>
      <c r="H1524" s="114" t="s">
        <v>16440</v>
      </c>
      <c r="I1524" s="114" t="s">
        <v>16447</v>
      </c>
      <c r="J1524" s="116">
        <v>36504</v>
      </c>
    </row>
    <row r="1525" spans="1:10" hidden="1" x14ac:dyDescent="0.2">
      <c r="A1525" s="114" t="s">
        <v>6287</v>
      </c>
      <c r="D1525" s="114" t="s">
        <v>12453</v>
      </c>
      <c r="E1525" s="114">
        <f t="shared" si="23"/>
        <v>2267008000</v>
      </c>
      <c r="F1525" s="114" t="s">
        <v>13332</v>
      </c>
      <c r="G1525" s="114" t="s">
        <v>15388</v>
      </c>
      <c r="H1525" s="114" t="s">
        <v>16452</v>
      </c>
      <c r="I1525" s="114" t="s">
        <v>6291</v>
      </c>
      <c r="J1525" s="116">
        <v>36504</v>
      </c>
    </row>
    <row r="1526" spans="1:10" hidden="1" x14ac:dyDescent="0.2">
      <c r="A1526" s="114" t="s">
        <v>6287</v>
      </c>
      <c r="D1526" s="114" t="s">
        <v>12454</v>
      </c>
      <c r="E1526" s="114">
        <f t="shared" si="23"/>
        <v>2267008005</v>
      </c>
      <c r="F1526" s="114" t="s">
        <v>13332</v>
      </c>
      <c r="G1526" s="114" t="s">
        <v>15388</v>
      </c>
      <c r="H1526" s="114" t="s">
        <v>16452</v>
      </c>
      <c r="I1526" s="114" t="s">
        <v>16452</v>
      </c>
      <c r="J1526" s="116">
        <v>36504</v>
      </c>
    </row>
    <row r="1527" spans="1:10" hidden="1" x14ac:dyDescent="0.2">
      <c r="A1527" s="114" t="s">
        <v>6287</v>
      </c>
      <c r="D1527" s="114" t="s">
        <v>12455</v>
      </c>
      <c r="E1527" s="114">
        <f t="shared" si="23"/>
        <v>2267009000</v>
      </c>
      <c r="F1527" s="114" t="s">
        <v>13332</v>
      </c>
      <c r="G1527" s="114" t="s">
        <v>15388</v>
      </c>
      <c r="H1527" s="114" t="s">
        <v>16459</v>
      </c>
      <c r="I1527" s="114" t="s">
        <v>6291</v>
      </c>
      <c r="J1527" s="116">
        <v>36504</v>
      </c>
    </row>
    <row r="1528" spans="1:10" hidden="1" x14ac:dyDescent="0.2">
      <c r="A1528" s="114" t="s">
        <v>6287</v>
      </c>
      <c r="D1528" s="114" t="s">
        <v>12456</v>
      </c>
      <c r="E1528" s="114">
        <f t="shared" si="23"/>
        <v>2267009010</v>
      </c>
      <c r="F1528" s="114" t="s">
        <v>13332</v>
      </c>
      <c r="G1528" s="114" t="s">
        <v>15388</v>
      </c>
      <c r="H1528" s="114" t="s">
        <v>16459</v>
      </c>
      <c r="I1528" s="114" t="s">
        <v>13600</v>
      </c>
      <c r="J1528" s="116">
        <v>36504</v>
      </c>
    </row>
    <row r="1529" spans="1:10" hidden="1" x14ac:dyDescent="0.2">
      <c r="A1529" s="114" t="s">
        <v>6287</v>
      </c>
      <c r="D1529" s="114" t="s">
        <v>12457</v>
      </c>
      <c r="E1529" s="114">
        <f t="shared" si="23"/>
        <v>2267010000</v>
      </c>
      <c r="F1529" s="114" t="s">
        <v>13332</v>
      </c>
      <c r="G1529" s="114" t="s">
        <v>15388</v>
      </c>
      <c r="H1529" s="114" t="s">
        <v>9246</v>
      </c>
      <c r="I1529" s="114" t="s">
        <v>6291</v>
      </c>
      <c r="J1529" s="116">
        <v>36504</v>
      </c>
    </row>
    <row r="1530" spans="1:10" hidden="1" x14ac:dyDescent="0.2">
      <c r="A1530" s="114" t="s">
        <v>6287</v>
      </c>
      <c r="D1530" s="114" t="s">
        <v>12458</v>
      </c>
      <c r="E1530" s="114">
        <f t="shared" si="23"/>
        <v>2267010010</v>
      </c>
      <c r="F1530" s="114" t="s">
        <v>13332</v>
      </c>
      <c r="G1530" s="114" t="s">
        <v>15388</v>
      </c>
      <c r="H1530" s="114" t="s">
        <v>9246</v>
      </c>
      <c r="I1530" s="114" t="s">
        <v>13603</v>
      </c>
      <c r="J1530" s="116">
        <v>36504</v>
      </c>
    </row>
    <row r="1531" spans="1:10" hidden="1" x14ac:dyDescent="0.2">
      <c r="A1531" s="114" t="s">
        <v>6287</v>
      </c>
      <c r="D1531" s="114" t="s">
        <v>12459</v>
      </c>
      <c r="E1531" s="114">
        <f t="shared" si="23"/>
        <v>2268000000</v>
      </c>
      <c r="F1531" s="114" t="s">
        <v>13332</v>
      </c>
      <c r="G1531" s="114" t="s">
        <v>12460</v>
      </c>
      <c r="H1531" s="114" t="s">
        <v>12461</v>
      </c>
      <c r="I1531" s="114" t="s">
        <v>6291</v>
      </c>
      <c r="J1531" s="116">
        <v>36504</v>
      </c>
    </row>
    <row r="1532" spans="1:10" hidden="1" x14ac:dyDescent="0.2">
      <c r="A1532" s="114" t="s">
        <v>6287</v>
      </c>
      <c r="D1532" s="114" t="s">
        <v>12462</v>
      </c>
      <c r="E1532" s="114">
        <f t="shared" si="23"/>
        <v>2268001000</v>
      </c>
      <c r="F1532" s="114" t="s">
        <v>13332</v>
      </c>
      <c r="G1532" s="114" t="s">
        <v>12460</v>
      </c>
      <c r="H1532" s="114" t="s">
        <v>6293</v>
      </c>
      <c r="I1532" s="114" t="s">
        <v>6291</v>
      </c>
      <c r="J1532" s="116">
        <v>36504</v>
      </c>
    </row>
    <row r="1533" spans="1:10" hidden="1" x14ac:dyDescent="0.2">
      <c r="A1533" s="114" t="s">
        <v>6287</v>
      </c>
      <c r="D1533" s="114" t="s">
        <v>12463</v>
      </c>
      <c r="E1533" s="114">
        <f t="shared" si="23"/>
        <v>2268001010</v>
      </c>
      <c r="F1533" s="114" t="s">
        <v>13332</v>
      </c>
      <c r="G1533" s="114" t="s">
        <v>12460</v>
      </c>
      <c r="H1533" s="114" t="s">
        <v>6293</v>
      </c>
      <c r="I1533" s="114" t="s">
        <v>6295</v>
      </c>
      <c r="J1533" s="116">
        <v>36504</v>
      </c>
    </row>
    <row r="1534" spans="1:10" hidden="1" x14ac:dyDescent="0.2">
      <c r="A1534" s="114" t="s">
        <v>6287</v>
      </c>
      <c r="D1534" s="114" t="s">
        <v>12464</v>
      </c>
      <c r="E1534" s="114">
        <f t="shared" si="23"/>
        <v>2268001020</v>
      </c>
      <c r="F1534" s="114" t="s">
        <v>13332</v>
      </c>
      <c r="G1534" s="114" t="s">
        <v>12460</v>
      </c>
      <c r="H1534" s="114" t="s">
        <v>6293</v>
      </c>
      <c r="I1534" s="114" t="s">
        <v>6297</v>
      </c>
      <c r="J1534" s="116">
        <v>36504</v>
      </c>
    </row>
    <row r="1535" spans="1:10" hidden="1" x14ac:dyDescent="0.2">
      <c r="A1535" s="114" t="s">
        <v>6287</v>
      </c>
      <c r="D1535" s="114" t="s">
        <v>12465</v>
      </c>
      <c r="E1535" s="114">
        <f t="shared" si="23"/>
        <v>2268001030</v>
      </c>
      <c r="F1535" s="114" t="s">
        <v>13332</v>
      </c>
      <c r="G1535" s="114" t="s">
        <v>12460</v>
      </c>
      <c r="H1535" s="114" t="s">
        <v>6293</v>
      </c>
      <c r="I1535" s="114" t="s">
        <v>6299</v>
      </c>
      <c r="J1535" s="116">
        <v>36504</v>
      </c>
    </row>
    <row r="1536" spans="1:10" hidden="1" x14ac:dyDescent="0.2">
      <c r="A1536" s="114" t="s">
        <v>6287</v>
      </c>
      <c r="D1536" s="114" t="s">
        <v>12466</v>
      </c>
      <c r="E1536" s="114">
        <f t="shared" si="23"/>
        <v>2268001040</v>
      </c>
      <c r="F1536" s="114" t="s">
        <v>13332</v>
      </c>
      <c r="G1536" s="114" t="s">
        <v>12460</v>
      </c>
      <c r="H1536" s="114" t="s">
        <v>6293</v>
      </c>
      <c r="I1536" s="114" t="s">
        <v>6302</v>
      </c>
      <c r="J1536" s="116">
        <v>36504</v>
      </c>
    </row>
    <row r="1537" spans="1:10" hidden="1" x14ac:dyDescent="0.2">
      <c r="A1537" s="114" t="s">
        <v>6287</v>
      </c>
      <c r="D1537" s="114" t="s">
        <v>12467</v>
      </c>
      <c r="E1537" s="114">
        <f t="shared" si="23"/>
        <v>2268001050</v>
      </c>
      <c r="F1537" s="114" t="s">
        <v>13332</v>
      </c>
      <c r="G1537" s="114" t="s">
        <v>12460</v>
      </c>
      <c r="H1537" s="114" t="s">
        <v>6293</v>
      </c>
      <c r="I1537" s="114" t="s">
        <v>6304</v>
      </c>
      <c r="J1537" s="116">
        <v>36504</v>
      </c>
    </row>
    <row r="1538" spans="1:10" hidden="1" x14ac:dyDescent="0.2">
      <c r="A1538" s="114" t="s">
        <v>6287</v>
      </c>
      <c r="D1538" s="114" t="s">
        <v>12468</v>
      </c>
      <c r="E1538" s="114">
        <f t="shared" ref="E1538:E1601" si="24">VALUE(D1538)</f>
        <v>2268001060</v>
      </c>
      <c r="F1538" s="114" t="s">
        <v>13332</v>
      </c>
      <c r="G1538" s="114" t="s">
        <v>12460</v>
      </c>
      <c r="H1538" s="114" t="s">
        <v>6293</v>
      </c>
      <c r="I1538" s="114" t="s">
        <v>6306</v>
      </c>
      <c r="J1538" s="116">
        <v>36504</v>
      </c>
    </row>
    <row r="1539" spans="1:10" hidden="1" x14ac:dyDescent="0.2">
      <c r="A1539" s="114" t="s">
        <v>6287</v>
      </c>
      <c r="D1539" s="114" t="s">
        <v>12469</v>
      </c>
      <c r="E1539" s="114">
        <f t="shared" si="24"/>
        <v>2268002000</v>
      </c>
      <c r="F1539" s="114" t="s">
        <v>13332</v>
      </c>
      <c r="G1539" s="114" t="s">
        <v>12460</v>
      </c>
      <c r="H1539" s="114" t="s">
        <v>6308</v>
      </c>
      <c r="I1539" s="114" t="s">
        <v>6291</v>
      </c>
      <c r="J1539" s="116">
        <v>36504</v>
      </c>
    </row>
    <row r="1540" spans="1:10" hidden="1" x14ac:dyDescent="0.2">
      <c r="A1540" s="114" t="s">
        <v>6287</v>
      </c>
      <c r="D1540" s="114" t="s">
        <v>12470</v>
      </c>
      <c r="E1540" s="114">
        <f t="shared" si="24"/>
        <v>2268002003</v>
      </c>
      <c r="F1540" s="114" t="s">
        <v>13332</v>
      </c>
      <c r="G1540" s="114" t="s">
        <v>12460</v>
      </c>
      <c r="H1540" s="114" t="s">
        <v>6308</v>
      </c>
      <c r="I1540" s="114" t="s">
        <v>6311</v>
      </c>
      <c r="J1540" s="116">
        <v>36504</v>
      </c>
    </row>
    <row r="1541" spans="1:10" hidden="1" x14ac:dyDescent="0.2">
      <c r="A1541" s="114" t="s">
        <v>6287</v>
      </c>
      <c r="D1541" s="114" t="s">
        <v>12471</v>
      </c>
      <c r="E1541" s="114">
        <f t="shared" si="24"/>
        <v>2268002006</v>
      </c>
      <c r="F1541" s="114" t="s">
        <v>13332</v>
      </c>
      <c r="G1541" s="114" t="s">
        <v>12460</v>
      </c>
      <c r="H1541" s="114" t="s">
        <v>6308</v>
      </c>
      <c r="I1541" s="114" t="s">
        <v>6314</v>
      </c>
      <c r="J1541" s="116">
        <v>36504</v>
      </c>
    </row>
    <row r="1542" spans="1:10" hidden="1" x14ac:dyDescent="0.2">
      <c r="A1542" s="114" t="s">
        <v>6287</v>
      </c>
      <c r="D1542" s="114" t="s">
        <v>12472</v>
      </c>
      <c r="E1542" s="114">
        <f t="shared" si="24"/>
        <v>2268002009</v>
      </c>
      <c r="F1542" s="114" t="s">
        <v>13332</v>
      </c>
      <c r="G1542" s="114" t="s">
        <v>12460</v>
      </c>
      <c r="H1542" s="114" t="s">
        <v>6308</v>
      </c>
      <c r="I1542" s="114" t="s">
        <v>6316</v>
      </c>
      <c r="J1542" s="116">
        <v>36504</v>
      </c>
    </row>
    <row r="1543" spans="1:10" hidden="1" x14ac:dyDescent="0.2">
      <c r="A1543" s="114" t="s">
        <v>6287</v>
      </c>
      <c r="D1543" s="114" t="s">
        <v>12473</v>
      </c>
      <c r="E1543" s="114">
        <f t="shared" si="24"/>
        <v>2268002015</v>
      </c>
      <c r="F1543" s="114" t="s">
        <v>13332</v>
      </c>
      <c r="G1543" s="114" t="s">
        <v>12460</v>
      </c>
      <c r="H1543" s="114" t="s">
        <v>6308</v>
      </c>
      <c r="I1543" s="114" t="s">
        <v>6321</v>
      </c>
      <c r="J1543" s="116">
        <v>36504</v>
      </c>
    </row>
    <row r="1544" spans="1:10" hidden="1" x14ac:dyDescent="0.2">
      <c r="A1544" s="114" t="s">
        <v>6287</v>
      </c>
      <c r="D1544" s="114" t="s">
        <v>12474</v>
      </c>
      <c r="E1544" s="114">
        <f t="shared" si="24"/>
        <v>2268002018</v>
      </c>
      <c r="F1544" s="114" t="s">
        <v>13332</v>
      </c>
      <c r="G1544" s="114" t="s">
        <v>12460</v>
      </c>
      <c r="H1544" s="114" t="s">
        <v>6308</v>
      </c>
      <c r="I1544" s="114" t="s">
        <v>6323</v>
      </c>
      <c r="J1544" s="116">
        <v>36504</v>
      </c>
    </row>
    <row r="1545" spans="1:10" hidden="1" x14ac:dyDescent="0.2">
      <c r="A1545" s="114" t="s">
        <v>6287</v>
      </c>
      <c r="D1545" s="114" t="s">
        <v>12475</v>
      </c>
      <c r="E1545" s="114">
        <f t="shared" si="24"/>
        <v>2268002021</v>
      </c>
      <c r="F1545" s="114" t="s">
        <v>13332</v>
      </c>
      <c r="G1545" s="114" t="s">
        <v>12460</v>
      </c>
      <c r="H1545" s="114" t="s">
        <v>6308</v>
      </c>
      <c r="I1545" s="114" t="s">
        <v>6325</v>
      </c>
      <c r="J1545" s="116">
        <v>36504</v>
      </c>
    </row>
    <row r="1546" spans="1:10" hidden="1" x14ac:dyDescent="0.2">
      <c r="A1546" s="114" t="s">
        <v>6287</v>
      </c>
      <c r="D1546" s="114" t="s">
        <v>12476</v>
      </c>
      <c r="E1546" s="114">
        <f t="shared" si="24"/>
        <v>2268002024</v>
      </c>
      <c r="F1546" s="114" t="s">
        <v>13332</v>
      </c>
      <c r="G1546" s="114" t="s">
        <v>12460</v>
      </c>
      <c r="H1546" s="114" t="s">
        <v>6308</v>
      </c>
      <c r="I1546" s="114" t="s">
        <v>9204</v>
      </c>
      <c r="J1546" s="116">
        <v>36504</v>
      </c>
    </row>
    <row r="1547" spans="1:10" hidden="1" x14ac:dyDescent="0.2">
      <c r="A1547" s="114" t="s">
        <v>6287</v>
      </c>
      <c r="D1547" s="114" t="s">
        <v>12477</v>
      </c>
      <c r="E1547" s="114">
        <f t="shared" si="24"/>
        <v>2268002027</v>
      </c>
      <c r="F1547" s="114" t="s">
        <v>13332</v>
      </c>
      <c r="G1547" s="114" t="s">
        <v>12460</v>
      </c>
      <c r="H1547" s="114" t="s">
        <v>6308</v>
      </c>
      <c r="I1547" s="114" t="s">
        <v>9206</v>
      </c>
      <c r="J1547" s="116">
        <v>36504</v>
      </c>
    </row>
    <row r="1548" spans="1:10" hidden="1" x14ac:dyDescent="0.2">
      <c r="A1548" s="114" t="s">
        <v>6287</v>
      </c>
      <c r="D1548" s="114" t="s">
        <v>12478</v>
      </c>
      <c r="E1548" s="114">
        <f t="shared" si="24"/>
        <v>2268002030</v>
      </c>
      <c r="F1548" s="114" t="s">
        <v>13332</v>
      </c>
      <c r="G1548" s="114" t="s">
        <v>12460</v>
      </c>
      <c r="H1548" s="114" t="s">
        <v>6308</v>
      </c>
      <c r="I1548" s="114" t="s">
        <v>9209</v>
      </c>
      <c r="J1548" s="116">
        <v>36504</v>
      </c>
    </row>
    <row r="1549" spans="1:10" hidden="1" x14ac:dyDescent="0.2">
      <c r="A1549" s="114" t="s">
        <v>6287</v>
      </c>
      <c r="D1549" s="114" t="s">
        <v>12479</v>
      </c>
      <c r="E1549" s="114">
        <f t="shared" si="24"/>
        <v>2268002033</v>
      </c>
      <c r="F1549" s="114" t="s">
        <v>13332</v>
      </c>
      <c r="G1549" s="114" t="s">
        <v>12460</v>
      </c>
      <c r="H1549" s="114" t="s">
        <v>6308</v>
      </c>
      <c r="I1549" s="114" t="s">
        <v>9211</v>
      </c>
      <c r="J1549" s="116">
        <v>36504</v>
      </c>
    </row>
    <row r="1550" spans="1:10" hidden="1" x14ac:dyDescent="0.2">
      <c r="A1550" s="114" t="s">
        <v>6287</v>
      </c>
      <c r="D1550" s="114" t="s">
        <v>12480</v>
      </c>
      <c r="E1550" s="114">
        <f t="shared" si="24"/>
        <v>2268002036</v>
      </c>
      <c r="F1550" s="114" t="s">
        <v>13332</v>
      </c>
      <c r="G1550" s="114" t="s">
        <v>12460</v>
      </c>
      <c r="H1550" s="114" t="s">
        <v>6308</v>
      </c>
      <c r="I1550" s="114" t="s">
        <v>9213</v>
      </c>
      <c r="J1550" s="116">
        <v>36504</v>
      </c>
    </row>
    <row r="1551" spans="1:10" hidden="1" x14ac:dyDescent="0.2">
      <c r="A1551" s="114" t="s">
        <v>6287</v>
      </c>
      <c r="D1551" s="114" t="s">
        <v>12481</v>
      </c>
      <c r="E1551" s="114">
        <f t="shared" si="24"/>
        <v>2268002039</v>
      </c>
      <c r="F1551" s="114" t="s">
        <v>13332</v>
      </c>
      <c r="G1551" s="114" t="s">
        <v>12460</v>
      </c>
      <c r="H1551" s="114" t="s">
        <v>6308</v>
      </c>
      <c r="I1551" s="114" t="s">
        <v>9215</v>
      </c>
      <c r="J1551" s="116">
        <v>36504</v>
      </c>
    </row>
    <row r="1552" spans="1:10" hidden="1" x14ac:dyDescent="0.2">
      <c r="A1552" s="114" t="s">
        <v>6287</v>
      </c>
      <c r="D1552" s="114" t="s">
        <v>12482</v>
      </c>
      <c r="E1552" s="114">
        <f t="shared" si="24"/>
        <v>2268002042</v>
      </c>
      <c r="F1552" s="114" t="s">
        <v>13332</v>
      </c>
      <c r="G1552" s="114" t="s">
        <v>12460</v>
      </c>
      <c r="H1552" s="114" t="s">
        <v>6308</v>
      </c>
      <c r="I1552" s="114" t="s">
        <v>9217</v>
      </c>
      <c r="J1552" s="116">
        <v>36504</v>
      </c>
    </row>
    <row r="1553" spans="1:10" hidden="1" x14ac:dyDescent="0.2">
      <c r="A1553" s="114" t="s">
        <v>6287</v>
      </c>
      <c r="D1553" s="114" t="s">
        <v>12483</v>
      </c>
      <c r="E1553" s="114">
        <f t="shared" si="24"/>
        <v>2268002045</v>
      </c>
      <c r="F1553" s="114" t="s">
        <v>13332</v>
      </c>
      <c r="G1553" s="114" t="s">
        <v>12460</v>
      </c>
      <c r="H1553" s="114" t="s">
        <v>6308</v>
      </c>
      <c r="I1553" s="114" t="s">
        <v>9219</v>
      </c>
      <c r="J1553" s="116">
        <v>36504</v>
      </c>
    </row>
    <row r="1554" spans="1:10" hidden="1" x14ac:dyDescent="0.2">
      <c r="A1554" s="114" t="s">
        <v>6287</v>
      </c>
      <c r="D1554" s="114" t="s">
        <v>12484</v>
      </c>
      <c r="E1554" s="114">
        <f t="shared" si="24"/>
        <v>2268002048</v>
      </c>
      <c r="F1554" s="114" t="s">
        <v>13332</v>
      </c>
      <c r="G1554" s="114" t="s">
        <v>12460</v>
      </c>
      <c r="H1554" s="114" t="s">
        <v>6308</v>
      </c>
      <c r="I1554" s="114" t="s">
        <v>9221</v>
      </c>
      <c r="J1554" s="116">
        <v>36504</v>
      </c>
    </row>
    <row r="1555" spans="1:10" hidden="1" x14ac:dyDescent="0.2">
      <c r="A1555" s="114" t="s">
        <v>6287</v>
      </c>
      <c r="D1555" s="114" t="s">
        <v>12485</v>
      </c>
      <c r="E1555" s="114">
        <f t="shared" si="24"/>
        <v>2268002051</v>
      </c>
      <c r="F1555" s="114" t="s">
        <v>13332</v>
      </c>
      <c r="G1555" s="114" t="s">
        <v>12460</v>
      </c>
      <c r="H1555" s="114" t="s">
        <v>6308</v>
      </c>
      <c r="I1555" s="114" t="s">
        <v>9223</v>
      </c>
      <c r="J1555" s="116">
        <v>36504</v>
      </c>
    </row>
    <row r="1556" spans="1:10" hidden="1" x14ac:dyDescent="0.2">
      <c r="A1556" s="114" t="s">
        <v>6287</v>
      </c>
      <c r="D1556" s="114" t="s">
        <v>12486</v>
      </c>
      <c r="E1556" s="114">
        <f t="shared" si="24"/>
        <v>2268002054</v>
      </c>
      <c r="F1556" s="114" t="s">
        <v>13332</v>
      </c>
      <c r="G1556" s="114" t="s">
        <v>12460</v>
      </c>
      <c r="H1556" s="114" t="s">
        <v>6308</v>
      </c>
      <c r="I1556" s="114" t="s">
        <v>9225</v>
      </c>
      <c r="J1556" s="116">
        <v>36504</v>
      </c>
    </row>
    <row r="1557" spans="1:10" hidden="1" x14ac:dyDescent="0.2">
      <c r="A1557" s="114" t="s">
        <v>6287</v>
      </c>
      <c r="D1557" s="114" t="s">
        <v>12487</v>
      </c>
      <c r="E1557" s="114">
        <f t="shared" si="24"/>
        <v>2268002057</v>
      </c>
      <c r="F1557" s="114" t="s">
        <v>13332</v>
      </c>
      <c r="G1557" s="114" t="s">
        <v>12460</v>
      </c>
      <c r="H1557" s="114" t="s">
        <v>6308</v>
      </c>
      <c r="I1557" s="114" t="s">
        <v>9227</v>
      </c>
      <c r="J1557" s="116">
        <v>36504</v>
      </c>
    </row>
    <row r="1558" spans="1:10" hidden="1" x14ac:dyDescent="0.2">
      <c r="A1558" s="114" t="s">
        <v>6287</v>
      </c>
      <c r="D1558" s="114" t="s">
        <v>12488</v>
      </c>
      <c r="E1558" s="114">
        <f t="shared" si="24"/>
        <v>2268002060</v>
      </c>
      <c r="F1558" s="114" t="s">
        <v>13332</v>
      </c>
      <c r="G1558" s="114" t="s">
        <v>12460</v>
      </c>
      <c r="H1558" s="114" t="s">
        <v>6308</v>
      </c>
      <c r="I1558" s="114" t="s">
        <v>9229</v>
      </c>
      <c r="J1558" s="116">
        <v>36504</v>
      </c>
    </row>
    <row r="1559" spans="1:10" hidden="1" x14ac:dyDescent="0.2">
      <c r="A1559" s="114" t="s">
        <v>6287</v>
      </c>
      <c r="D1559" s="114" t="s">
        <v>12489</v>
      </c>
      <c r="E1559" s="114">
        <f t="shared" si="24"/>
        <v>2268002063</v>
      </c>
      <c r="F1559" s="114" t="s">
        <v>13332</v>
      </c>
      <c r="G1559" s="114" t="s">
        <v>12460</v>
      </c>
      <c r="H1559" s="114" t="s">
        <v>6308</v>
      </c>
      <c r="I1559" s="114" t="s">
        <v>9231</v>
      </c>
      <c r="J1559" s="116">
        <v>36504</v>
      </c>
    </row>
    <row r="1560" spans="1:10" hidden="1" x14ac:dyDescent="0.2">
      <c r="A1560" s="114" t="s">
        <v>6287</v>
      </c>
      <c r="D1560" s="114" t="s">
        <v>12490</v>
      </c>
      <c r="E1560" s="114">
        <f t="shared" si="24"/>
        <v>2268002066</v>
      </c>
      <c r="F1560" s="114" t="s">
        <v>13332</v>
      </c>
      <c r="G1560" s="114" t="s">
        <v>12460</v>
      </c>
      <c r="H1560" s="114" t="s">
        <v>6308</v>
      </c>
      <c r="I1560" s="114" t="s">
        <v>9234</v>
      </c>
      <c r="J1560" s="116">
        <v>36504</v>
      </c>
    </row>
    <row r="1561" spans="1:10" hidden="1" x14ac:dyDescent="0.2">
      <c r="A1561" s="114" t="s">
        <v>6287</v>
      </c>
      <c r="D1561" s="114" t="s">
        <v>12491</v>
      </c>
      <c r="E1561" s="114">
        <f t="shared" si="24"/>
        <v>2268002069</v>
      </c>
      <c r="F1561" s="114" t="s">
        <v>13332</v>
      </c>
      <c r="G1561" s="114" t="s">
        <v>12460</v>
      </c>
      <c r="H1561" s="114" t="s">
        <v>6308</v>
      </c>
      <c r="I1561" s="114" t="s">
        <v>9236</v>
      </c>
      <c r="J1561" s="116">
        <v>36504</v>
      </c>
    </row>
    <row r="1562" spans="1:10" hidden="1" x14ac:dyDescent="0.2">
      <c r="A1562" s="114" t="s">
        <v>6287</v>
      </c>
      <c r="D1562" s="114" t="s">
        <v>12492</v>
      </c>
      <c r="E1562" s="114">
        <f t="shared" si="24"/>
        <v>2268002072</v>
      </c>
      <c r="F1562" s="114" t="s">
        <v>13332</v>
      </c>
      <c r="G1562" s="114" t="s">
        <v>12460</v>
      </c>
      <c r="H1562" s="114" t="s">
        <v>6308</v>
      </c>
      <c r="I1562" s="114" t="s">
        <v>9238</v>
      </c>
      <c r="J1562" s="116">
        <v>36504</v>
      </c>
    </row>
    <row r="1563" spans="1:10" hidden="1" x14ac:dyDescent="0.2">
      <c r="A1563" s="114" t="s">
        <v>6287</v>
      </c>
      <c r="D1563" s="114" t="s">
        <v>12493</v>
      </c>
      <c r="E1563" s="114">
        <f t="shared" si="24"/>
        <v>2268002075</v>
      </c>
      <c r="F1563" s="114" t="s">
        <v>13332</v>
      </c>
      <c r="G1563" s="114" t="s">
        <v>12460</v>
      </c>
      <c r="H1563" s="114" t="s">
        <v>6308</v>
      </c>
      <c r="I1563" s="114" t="s">
        <v>9240</v>
      </c>
      <c r="J1563" s="116">
        <v>36504</v>
      </c>
    </row>
    <row r="1564" spans="1:10" hidden="1" x14ac:dyDescent="0.2">
      <c r="A1564" s="114" t="s">
        <v>6287</v>
      </c>
      <c r="D1564" s="114" t="s">
        <v>12494</v>
      </c>
      <c r="E1564" s="114">
        <f t="shared" si="24"/>
        <v>2268002078</v>
      </c>
      <c r="F1564" s="114" t="s">
        <v>13332</v>
      </c>
      <c r="G1564" s="114" t="s">
        <v>12460</v>
      </c>
      <c r="H1564" s="114" t="s">
        <v>6308</v>
      </c>
      <c r="I1564" s="114" t="s">
        <v>9242</v>
      </c>
      <c r="J1564" s="116">
        <v>36504</v>
      </c>
    </row>
    <row r="1565" spans="1:10" hidden="1" x14ac:dyDescent="0.2">
      <c r="A1565" s="114" t="s">
        <v>6287</v>
      </c>
      <c r="D1565" s="114" t="s">
        <v>12495</v>
      </c>
      <c r="E1565" s="114">
        <f t="shared" si="24"/>
        <v>2268002081</v>
      </c>
      <c r="F1565" s="114" t="s">
        <v>13332</v>
      </c>
      <c r="G1565" s="114" t="s">
        <v>12460</v>
      </c>
      <c r="H1565" s="114" t="s">
        <v>6308</v>
      </c>
      <c r="I1565" s="114" t="s">
        <v>9244</v>
      </c>
      <c r="J1565" s="116">
        <v>36504</v>
      </c>
    </row>
    <row r="1566" spans="1:10" hidden="1" x14ac:dyDescent="0.2">
      <c r="A1566" s="114" t="s">
        <v>6287</v>
      </c>
      <c r="D1566" s="114" t="s">
        <v>12496</v>
      </c>
      <c r="E1566" s="114">
        <f t="shared" si="24"/>
        <v>2268003000</v>
      </c>
      <c r="F1566" s="114" t="s">
        <v>13332</v>
      </c>
      <c r="G1566" s="114" t="s">
        <v>12460</v>
      </c>
      <c r="H1566" s="114" t="s">
        <v>9246</v>
      </c>
      <c r="I1566" s="114" t="s">
        <v>6291</v>
      </c>
      <c r="J1566" s="116">
        <v>36504</v>
      </c>
    </row>
    <row r="1567" spans="1:10" hidden="1" x14ac:dyDescent="0.2">
      <c r="A1567" s="114" t="s">
        <v>6287</v>
      </c>
      <c r="D1567" s="114" t="s">
        <v>12497</v>
      </c>
      <c r="E1567" s="114">
        <f t="shared" si="24"/>
        <v>2268003010</v>
      </c>
      <c r="F1567" s="114" t="s">
        <v>13332</v>
      </c>
      <c r="G1567" s="114" t="s">
        <v>12460</v>
      </c>
      <c r="H1567" s="114" t="s">
        <v>9246</v>
      </c>
      <c r="I1567" s="114" t="s">
        <v>9248</v>
      </c>
      <c r="J1567" s="116">
        <v>36504</v>
      </c>
    </row>
    <row r="1568" spans="1:10" hidden="1" x14ac:dyDescent="0.2">
      <c r="A1568" s="114" t="s">
        <v>6287</v>
      </c>
      <c r="D1568" s="114" t="s">
        <v>12498</v>
      </c>
      <c r="E1568" s="114">
        <f t="shared" si="24"/>
        <v>2268003020</v>
      </c>
      <c r="F1568" s="114" t="s">
        <v>13332</v>
      </c>
      <c r="G1568" s="114" t="s">
        <v>12460</v>
      </c>
      <c r="H1568" s="114" t="s">
        <v>9246</v>
      </c>
      <c r="I1568" s="114" t="s">
        <v>9250</v>
      </c>
      <c r="J1568" s="116">
        <v>36504</v>
      </c>
    </row>
    <row r="1569" spans="1:10" hidden="1" x14ac:dyDescent="0.2">
      <c r="A1569" s="114" t="s">
        <v>6287</v>
      </c>
      <c r="D1569" s="114" t="s">
        <v>12499</v>
      </c>
      <c r="E1569" s="114">
        <f t="shared" si="24"/>
        <v>2268003030</v>
      </c>
      <c r="F1569" s="114" t="s">
        <v>13332</v>
      </c>
      <c r="G1569" s="114" t="s">
        <v>12460</v>
      </c>
      <c r="H1569" s="114" t="s">
        <v>9246</v>
      </c>
      <c r="I1569" s="114" t="s">
        <v>9252</v>
      </c>
      <c r="J1569" s="116">
        <v>36504</v>
      </c>
    </row>
    <row r="1570" spans="1:10" hidden="1" x14ac:dyDescent="0.2">
      <c r="A1570" s="114" t="s">
        <v>6287</v>
      </c>
      <c r="D1570" s="114" t="s">
        <v>12500</v>
      </c>
      <c r="E1570" s="114">
        <f t="shared" si="24"/>
        <v>2268003040</v>
      </c>
      <c r="F1570" s="114" t="s">
        <v>13332</v>
      </c>
      <c r="G1570" s="114" t="s">
        <v>12460</v>
      </c>
      <c r="H1570" s="114" t="s">
        <v>9246</v>
      </c>
      <c r="I1570" s="114" t="s">
        <v>9254</v>
      </c>
      <c r="J1570" s="116">
        <v>36504</v>
      </c>
    </row>
    <row r="1571" spans="1:10" hidden="1" x14ac:dyDescent="0.2">
      <c r="A1571" s="114" t="s">
        <v>6287</v>
      </c>
      <c r="D1571" s="114" t="s">
        <v>12501</v>
      </c>
      <c r="E1571" s="114">
        <f t="shared" si="24"/>
        <v>2268003050</v>
      </c>
      <c r="F1571" s="114" t="s">
        <v>13332</v>
      </c>
      <c r="G1571" s="114" t="s">
        <v>12460</v>
      </c>
      <c r="H1571" s="114" t="s">
        <v>9246</v>
      </c>
      <c r="I1571" s="114" t="s">
        <v>9256</v>
      </c>
      <c r="J1571" s="116">
        <v>36504</v>
      </c>
    </row>
    <row r="1572" spans="1:10" hidden="1" x14ac:dyDescent="0.2">
      <c r="A1572" s="114" t="s">
        <v>6287</v>
      </c>
      <c r="D1572" s="114" t="s">
        <v>12502</v>
      </c>
      <c r="E1572" s="114">
        <f t="shared" si="24"/>
        <v>2268003060</v>
      </c>
      <c r="F1572" s="114" t="s">
        <v>13332</v>
      </c>
      <c r="G1572" s="114" t="s">
        <v>12460</v>
      </c>
      <c r="H1572" s="114" t="s">
        <v>9246</v>
      </c>
      <c r="I1572" s="114" t="s">
        <v>9258</v>
      </c>
      <c r="J1572" s="116">
        <v>36504</v>
      </c>
    </row>
    <row r="1573" spans="1:10" hidden="1" x14ac:dyDescent="0.2">
      <c r="A1573" s="114" t="s">
        <v>6287</v>
      </c>
      <c r="D1573" s="114" t="s">
        <v>12503</v>
      </c>
      <c r="E1573" s="114">
        <f t="shared" si="24"/>
        <v>2268003070</v>
      </c>
      <c r="F1573" s="114" t="s">
        <v>13332</v>
      </c>
      <c r="G1573" s="114" t="s">
        <v>12460</v>
      </c>
      <c r="H1573" s="114" t="s">
        <v>9246</v>
      </c>
      <c r="I1573" s="114" t="s">
        <v>9260</v>
      </c>
      <c r="J1573" s="116">
        <v>36504</v>
      </c>
    </row>
    <row r="1574" spans="1:10" hidden="1" x14ac:dyDescent="0.2">
      <c r="A1574" s="114" t="s">
        <v>6287</v>
      </c>
      <c r="D1574" s="114" t="s">
        <v>12504</v>
      </c>
      <c r="E1574" s="114">
        <f t="shared" si="24"/>
        <v>2268004000</v>
      </c>
      <c r="F1574" s="114" t="s">
        <v>13332</v>
      </c>
      <c r="G1574" s="114" t="s">
        <v>12460</v>
      </c>
      <c r="H1574" s="114" t="s">
        <v>9262</v>
      </c>
      <c r="I1574" s="114" t="s">
        <v>6291</v>
      </c>
      <c r="J1574" s="116">
        <v>36504</v>
      </c>
    </row>
    <row r="1575" spans="1:10" hidden="1" x14ac:dyDescent="0.2">
      <c r="A1575" s="114" t="s">
        <v>6287</v>
      </c>
      <c r="D1575" s="114" t="s">
        <v>12505</v>
      </c>
      <c r="E1575" s="114">
        <f t="shared" si="24"/>
        <v>2268004010</v>
      </c>
      <c r="F1575" s="114" t="s">
        <v>13332</v>
      </c>
      <c r="G1575" s="114" t="s">
        <v>12460</v>
      </c>
      <c r="H1575" s="114" t="s">
        <v>9262</v>
      </c>
      <c r="I1575" s="114" t="s">
        <v>9265</v>
      </c>
      <c r="J1575" s="116">
        <v>36504</v>
      </c>
    </row>
    <row r="1576" spans="1:10" hidden="1" x14ac:dyDescent="0.2">
      <c r="A1576" s="114" t="s">
        <v>6287</v>
      </c>
      <c r="D1576" s="114" t="s">
        <v>12506</v>
      </c>
      <c r="E1576" s="114">
        <f t="shared" si="24"/>
        <v>2268004011</v>
      </c>
      <c r="F1576" s="114" t="s">
        <v>13332</v>
      </c>
      <c r="G1576" s="114" t="s">
        <v>12460</v>
      </c>
      <c r="H1576" s="114" t="s">
        <v>9262</v>
      </c>
      <c r="I1576" s="114" t="s">
        <v>9268</v>
      </c>
      <c r="J1576" s="116">
        <v>36504</v>
      </c>
    </row>
    <row r="1577" spans="1:10" hidden="1" x14ac:dyDescent="0.2">
      <c r="A1577" s="114" t="s">
        <v>6287</v>
      </c>
      <c r="D1577" s="114" t="s">
        <v>12507</v>
      </c>
      <c r="E1577" s="114">
        <f t="shared" si="24"/>
        <v>2268004015</v>
      </c>
      <c r="F1577" s="114" t="s">
        <v>13332</v>
      </c>
      <c r="G1577" s="114" t="s">
        <v>12460</v>
      </c>
      <c r="H1577" s="114" t="s">
        <v>9262</v>
      </c>
      <c r="I1577" s="114" t="s">
        <v>9270</v>
      </c>
      <c r="J1577" s="116">
        <v>36504</v>
      </c>
    </row>
    <row r="1578" spans="1:10" hidden="1" x14ac:dyDescent="0.2">
      <c r="A1578" s="114" t="s">
        <v>6287</v>
      </c>
      <c r="D1578" s="114" t="s">
        <v>12514</v>
      </c>
      <c r="E1578" s="114">
        <f t="shared" si="24"/>
        <v>2268004016</v>
      </c>
      <c r="F1578" s="114" t="s">
        <v>13332</v>
      </c>
      <c r="G1578" s="114" t="s">
        <v>12460</v>
      </c>
      <c r="H1578" s="114" t="s">
        <v>9262</v>
      </c>
      <c r="I1578" s="114" t="s">
        <v>12145</v>
      </c>
      <c r="J1578" s="116">
        <v>36504</v>
      </c>
    </row>
    <row r="1579" spans="1:10" hidden="1" x14ac:dyDescent="0.2">
      <c r="A1579" s="114" t="s">
        <v>6287</v>
      </c>
      <c r="D1579" s="114" t="s">
        <v>12515</v>
      </c>
      <c r="E1579" s="114">
        <f t="shared" si="24"/>
        <v>2268004020</v>
      </c>
      <c r="F1579" s="114" t="s">
        <v>13332</v>
      </c>
      <c r="G1579" s="114" t="s">
        <v>12460</v>
      </c>
      <c r="H1579" s="114" t="s">
        <v>9262</v>
      </c>
      <c r="I1579" s="114" t="s">
        <v>12147</v>
      </c>
      <c r="J1579" s="116">
        <v>36504</v>
      </c>
    </row>
    <row r="1580" spans="1:10" hidden="1" x14ac:dyDescent="0.2">
      <c r="A1580" s="114" t="s">
        <v>6287</v>
      </c>
      <c r="D1580" s="114" t="s">
        <v>12516</v>
      </c>
      <c r="E1580" s="114">
        <f t="shared" si="24"/>
        <v>2268004021</v>
      </c>
      <c r="F1580" s="114" t="s">
        <v>13332</v>
      </c>
      <c r="G1580" s="114" t="s">
        <v>12460</v>
      </c>
      <c r="H1580" s="114" t="s">
        <v>9262</v>
      </c>
      <c r="I1580" s="114" t="s">
        <v>12150</v>
      </c>
      <c r="J1580" s="116">
        <v>36504</v>
      </c>
    </row>
    <row r="1581" spans="1:10" hidden="1" x14ac:dyDescent="0.2">
      <c r="A1581" s="114" t="s">
        <v>6287</v>
      </c>
      <c r="D1581" s="114" t="s">
        <v>12517</v>
      </c>
      <c r="E1581" s="114">
        <f t="shared" si="24"/>
        <v>2268004025</v>
      </c>
      <c r="F1581" s="114" t="s">
        <v>13332</v>
      </c>
      <c r="G1581" s="114" t="s">
        <v>12460</v>
      </c>
      <c r="H1581" s="114" t="s">
        <v>9262</v>
      </c>
      <c r="I1581" s="114" t="s">
        <v>12152</v>
      </c>
      <c r="J1581" s="116">
        <v>36504</v>
      </c>
    </row>
    <row r="1582" spans="1:10" hidden="1" x14ac:dyDescent="0.2">
      <c r="A1582" s="114" t="s">
        <v>6287</v>
      </c>
      <c r="D1582" s="114" t="s">
        <v>12518</v>
      </c>
      <c r="E1582" s="114">
        <f t="shared" si="24"/>
        <v>2268004026</v>
      </c>
      <c r="F1582" s="114" t="s">
        <v>13332</v>
      </c>
      <c r="G1582" s="114" t="s">
        <v>12460</v>
      </c>
      <c r="H1582" s="114" t="s">
        <v>9262</v>
      </c>
      <c r="I1582" s="114" t="s">
        <v>12154</v>
      </c>
      <c r="J1582" s="116">
        <v>36504</v>
      </c>
    </row>
    <row r="1583" spans="1:10" hidden="1" x14ac:dyDescent="0.2">
      <c r="A1583" s="114" t="s">
        <v>6287</v>
      </c>
      <c r="D1583" s="114" t="s">
        <v>12519</v>
      </c>
      <c r="E1583" s="114">
        <f t="shared" si="24"/>
        <v>2268004030</v>
      </c>
      <c r="F1583" s="114" t="s">
        <v>13332</v>
      </c>
      <c r="G1583" s="114" t="s">
        <v>12460</v>
      </c>
      <c r="H1583" s="114" t="s">
        <v>9262</v>
      </c>
      <c r="I1583" s="114" t="s">
        <v>12156</v>
      </c>
      <c r="J1583" s="116">
        <v>36504</v>
      </c>
    </row>
    <row r="1584" spans="1:10" hidden="1" x14ac:dyDescent="0.2">
      <c r="A1584" s="114" t="s">
        <v>6287</v>
      </c>
      <c r="D1584" s="114" t="s">
        <v>12520</v>
      </c>
      <c r="E1584" s="114">
        <f t="shared" si="24"/>
        <v>2268004031</v>
      </c>
      <c r="F1584" s="114" t="s">
        <v>13332</v>
      </c>
      <c r="G1584" s="114" t="s">
        <v>12460</v>
      </c>
      <c r="H1584" s="114" t="s">
        <v>9262</v>
      </c>
      <c r="I1584" s="114" t="s">
        <v>12158</v>
      </c>
      <c r="J1584" s="116">
        <v>36504</v>
      </c>
    </row>
    <row r="1585" spans="1:10" hidden="1" x14ac:dyDescent="0.2">
      <c r="A1585" s="114" t="s">
        <v>6287</v>
      </c>
      <c r="D1585" s="114" t="s">
        <v>12521</v>
      </c>
      <c r="E1585" s="114">
        <f t="shared" si="24"/>
        <v>2268004035</v>
      </c>
      <c r="F1585" s="114" t="s">
        <v>13332</v>
      </c>
      <c r="G1585" s="114" t="s">
        <v>12460</v>
      </c>
      <c r="H1585" s="114" t="s">
        <v>9262</v>
      </c>
      <c r="I1585" s="114" t="s">
        <v>12160</v>
      </c>
      <c r="J1585" s="116">
        <v>36504</v>
      </c>
    </row>
    <row r="1586" spans="1:10" hidden="1" x14ac:dyDescent="0.2">
      <c r="A1586" s="114" t="s">
        <v>6287</v>
      </c>
      <c r="D1586" s="114" t="s">
        <v>12522</v>
      </c>
      <c r="E1586" s="114">
        <f t="shared" si="24"/>
        <v>2268004036</v>
      </c>
      <c r="F1586" s="114" t="s">
        <v>13332</v>
      </c>
      <c r="G1586" s="114" t="s">
        <v>12460</v>
      </c>
      <c r="H1586" s="114" t="s">
        <v>9262</v>
      </c>
      <c r="I1586" s="114" t="s">
        <v>15184</v>
      </c>
      <c r="J1586" s="116">
        <v>36504</v>
      </c>
    </row>
    <row r="1587" spans="1:10" hidden="1" x14ac:dyDescent="0.2">
      <c r="A1587" s="114" t="s">
        <v>6287</v>
      </c>
      <c r="D1587" s="114" t="s">
        <v>12523</v>
      </c>
      <c r="E1587" s="114">
        <f t="shared" si="24"/>
        <v>2268004040</v>
      </c>
      <c r="F1587" s="114" t="s">
        <v>13332</v>
      </c>
      <c r="G1587" s="114" t="s">
        <v>12460</v>
      </c>
      <c r="H1587" s="114" t="s">
        <v>9262</v>
      </c>
      <c r="I1587" s="114" t="s">
        <v>15186</v>
      </c>
      <c r="J1587" s="116">
        <v>36504</v>
      </c>
    </row>
    <row r="1588" spans="1:10" hidden="1" x14ac:dyDescent="0.2">
      <c r="A1588" s="114" t="s">
        <v>6287</v>
      </c>
      <c r="D1588" s="114" t="s">
        <v>12524</v>
      </c>
      <c r="E1588" s="114">
        <f t="shared" si="24"/>
        <v>2268004041</v>
      </c>
      <c r="F1588" s="114" t="s">
        <v>13332</v>
      </c>
      <c r="G1588" s="114" t="s">
        <v>12460</v>
      </c>
      <c r="H1588" s="114" t="s">
        <v>9262</v>
      </c>
      <c r="I1588" s="114" t="s">
        <v>15188</v>
      </c>
      <c r="J1588" s="116">
        <v>36504</v>
      </c>
    </row>
    <row r="1589" spans="1:10" hidden="1" x14ac:dyDescent="0.2">
      <c r="A1589" s="114" t="s">
        <v>6287</v>
      </c>
      <c r="D1589" s="114" t="s">
        <v>12525</v>
      </c>
      <c r="E1589" s="114">
        <f t="shared" si="24"/>
        <v>2268004045</v>
      </c>
      <c r="F1589" s="114" t="s">
        <v>13332</v>
      </c>
      <c r="G1589" s="114" t="s">
        <v>12460</v>
      </c>
      <c r="H1589" s="114" t="s">
        <v>9262</v>
      </c>
      <c r="I1589" s="114" t="s">
        <v>15190</v>
      </c>
      <c r="J1589" s="116">
        <v>36504</v>
      </c>
    </row>
    <row r="1590" spans="1:10" hidden="1" x14ac:dyDescent="0.2">
      <c r="A1590" s="114" t="s">
        <v>6287</v>
      </c>
      <c r="D1590" s="114" t="s">
        <v>12526</v>
      </c>
      <c r="E1590" s="114">
        <f t="shared" si="24"/>
        <v>2268004046</v>
      </c>
      <c r="F1590" s="114" t="s">
        <v>13332</v>
      </c>
      <c r="G1590" s="114" t="s">
        <v>12460</v>
      </c>
      <c r="H1590" s="114" t="s">
        <v>9262</v>
      </c>
      <c r="I1590" s="114" t="s">
        <v>15192</v>
      </c>
      <c r="J1590" s="116">
        <v>36504</v>
      </c>
    </row>
    <row r="1591" spans="1:10" hidden="1" x14ac:dyDescent="0.2">
      <c r="A1591" s="114" t="s">
        <v>6287</v>
      </c>
      <c r="D1591" s="114" t="s">
        <v>12527</v>
      </c>
      <c r="E1591" s="114">
        <f t="shared" si="24"/>
        <v>2268004050</v>
      </c>
      <c r="F1591" s="114" t="s">
        <v>13332</v>
      </c>
      <c r="G1591" s="114" t="s">
        <v>12460</v>
      </c>
      <c r="H1591" s="114" t="s">
        <v>9262</v>
      </c>
      <c r="I1591" s="114" t="s">
        <v>15194</v>
      </c>
      <c r="J1591" s="116">
        <v>36504</v>
      </c>
    </row>
    <row r="1592" spans="1:10" hidden="1" x14ac:dyDescent="0.2">
      <c r="A1592" s="114" t="s">
        <v>6287</v>
      </c>
      <c r="D1592" s="114" t="s">
        <v>12528</v>
      </c>
      <c r="E1592" s="114">
        <f t="shared" si="24"/>
        <v>2268004051</v>
      </c>
      <c r="F1592" s="114" t="s">
        <v>13332</v>
      </c>
      <c r="G1592" s="114" t="s">
        <v>12460</v>
      </c>
      <c r="H1592" s="114" t="s">
        <v>9262</v>
      </c>
      <c r="I1592" s="114" t="s">
        <v>15196</v>
      </c>
      <c r="J1592" s="116">
        <v>36504</v>
      </c>
    </row>
    <row r="1593" spans="1:10" hidden="1" x14ac:dyDescent="0.2">
      <c r="A1593" s="114" t="s">
        <v>6287</v>
      </c>
      <c r="D1593" s="114" t="s">
        <v>12529</v>
      </c>
      <c r="E1593" s="114">
        <f t="shared" si="24"/>
        <v>2268004055</v>
      </c>
      <c r="F1593" s="114" t="s">
        <v>13332</v>
      </c>
      <c r="G1593" s="114" t="s">
        <v>12460</v>
      </c>
      <c r="H1593" s="114" t="s">
        <v>9262</v>
      </c>
      <c r="I1593" s="114" t="s">
        <v>15198</v>
      </c>
      <c r="J1593" s="116">
        <v>36504</v>
      </c>
    </row>
    <row r="1594" spans="1:10" hidden="1" x14ac:dyDescent="0.2">
      <c r="A1594" s="114" t="s">
        <v>6287</v>
      </c>
      <c r="D1594" s="114" t="s">
        <v>12530</v>
      </c>
      <c r="E1594" s="114">
        <f t="shared" si="24"/>
        <v>2268004056</v>
      </c>
      <c r="F1594" s="114" t="s">
        <v>13332</v>
      </c>
      <c r="G1594" s="114" t="s">
        <v>12460</v>
      </c>
      <c r="H1594" s="114" t="s">
        <v>9262</v>
      </c>
      <c r="I1594" s="114" t="s">
        <v>15200</v>
      </c>
      <c r="J1594" s="116">
        <v>36504</v>
      </c>
    </row>
    <row r="1595" spans="1:10" hidden="1" x14ac:dyDescent="0.2">
      <c r="A1595" s="114" t="s">
        <v>6287</v>
      </c>
      <c r="D1595" s="114" t="s">
        <v>12531</v>
      </c>
      <c r="E1595" s="114">
        <f t="shared" si="24"/>
        <v>2268004060</v>
      </c>
      <c r="F1595" s="114" t="s">
        <v>13332</v>
      </c>
      <c r="G1595" s="114" t="s">
        <v>12460</v>
      </c>
      <c r="H1595" s="114" t="s">
        <v>9262</v>
      </c>
      <c r="I1595" s="114" t="s">
        <v>15202</v>
      </c>
      <c r="J1595" s="116">
        <v>36504</v>
      </c>
    </row>
    <row r="1596" spans="1:10" hidden="1" x14ac:dyDescent="0.2">
      <c r="A1596" s="114" t="s">
        <v>6287</v>
      </c>
      <c r="D1596" s="114" t="s">
        <v>12532</v>
      </c>
      <c r="E1596" s="114">
        <f t="shared" si="24"/>
        <v>2268004061</v>
      </c>
      <c r="F1596" s="114" t="s">
        <v>13332</v>
      </c>
      <c r="G1596" s="114" t="s">
        <v>12460</v>
      </c>
      <c r="H1596" s="114" t="s">
        <v>9262</v>
      </c>
      <c r="I1596" s="114" t="s">
        <v>15204</v>
      </c>
      <c r="J1596" s="116">
        <v>36504</v>
      </c>
    </row>
    <row r="1597" spans="1:10" hidden="1" x14ac:dyDescent="0.2">
      <c r="A1597" s="114" t="s">
        <v>6287</v>
      </c>
      <c r="D1597" s="114" t="s">
        <v>12533</v>
      </c>
      <c r="E1597" s="114">
        <f t="shared" si="24"/>
        <v>2268004065</v>
      </c>
      <c r="F1597" s="114" t="s">
        <v>13332</v>
      </c>
      <c r="G1597" s="114" t="s">
        <v>12460</v>
      </c>
      <c r="H1597" s="114" t="s">
        <v>9262</v>
      </c>
      <c r="I1597" s="114" t="s">
        <v>15206</v>
      </c>
      <c r="J1597" s="116">
        <v>36504</v>
      </c>
    </row>
    <row r="1598" spans="1:10" hidden="1" x14ac:dyDescent="0.2">
      <c r="A1598" s="114" t="s">
        <v>6287</v>
      </c>
      <c r="D1598" s="114" t="s">
        <v>12534</v>
      </c>
      <c r="E1598" s="114">
        <f t="shared" si="24"/>
        <v>2268004066</v>
      </c>
      <c r="F1598" s="114" t="s">
        <v>13332</v>
      </c>
      <c r="G1598" s="114" t="s">
        <v>12460</v>
      </c>
      <c r="H1598" s="114" t="s">
        <v>9262</v>
      </c>
      <c r="I1598" s="114" t="s">
        <v>15208</v>
      </c>
      <c r="J1598" s="116">
        <v>36504</v>
      </c>
    </row>
    <row r="1599" spans="1:10" hidden="1" x14ac:dyDescent="0.2">
      <c r="A1599" s="114" t="s">
        <v>6287</v>
      </c>
      <c r="D1599" s="114" t="s">
        <v>12535</v>
      </c>
      <c r="E1599" s="114">
        <f t="shared" si="24"/>
        <v>2268004071</v>
      </c>
      <c r="F1599" s="114" t="s">
        <v>13332</v>
      </c>
      <c r="G1599" s="114" t="s">
        <v>12460</v>
      </c>
      <c r="H1599" s="114" t="s">
        <v>9262</v>
      </c>
      <c r="I1599" s="114" t="s">
        <v>15212</v>
      </c>
      <c r="J1599" s="116">
        <v>36504</v>
      </c>
    </row>
    <row r="1600" spans="1:10" hidden="1" x14ac:dyDescent="0.2">
      <c r="A1600" s="114" t="s">
        <v>6287</v>
      </c>
      <c r="D1600" s="114" t="s">
        <v>12536</v>
      </c>
      <c r="E1600" s="114">
        <f t="shared" si="24"/>
        <v>2268004075</v>
      </c>
      <c r="F1600" s="114" t="s">
        <v>13332</v>
      </c>
      <c r="G1600" s="114" t="s">
        <v>12460</v>
      </c>
      <c r="H1600" s="114" t="s">
        <v>9262</v>
      </c>
      <c r="I1600" s="114" t="s">
        <v>15214</v>
      </c>
      <c r="J1600" s="116">
        <v>36504</v>
      </c>
    </row>
    <row r="1601" spans="1:10" hidden="1" x14ac:dyDescent="0.2">
      <c r="A1601" s="114" t="s">
        <v>6287</v>
      </c>
      <c r="D1601" s="114" t="s">
        <v>12537</v>
      </c>
      <c r="E1601" s="114">
        <f t="shared" si="24"/>
        <v>2268004076</v>
      </c>
      <c r="F1601" s="114" t="s">
        <v>13332</v>
      </c>
      <c r="G1601" s="114" t="s">
        <v>12460</v>
      </c>
      <c r="H1601" s="114" t="s">
        <v>9262</v>
      </c>
      <c r="I1601" s="114" t="s">
        <v>15216</v>
      </c>
      <c r="J1601" s="116">
        <v>36504</v>
      </c>
    </row>
    <row r="1602" spans="1:10" hidden="1" x14ac:dyDescent="0.2">
      <c r="A1602" s="114" t="s">
        <v>6287</v>
      </c>
      <c r="D1602" s="114" t="s">
        <v>12538</v>
      </c>
      <c r="E1602" s="114">
        <f t="shared" ref="E1602:E1665" si="25">VALUE(D1602)</f>
        <v>2268005000</v>
      </c>
      <c r="F1602" s="114" t="s">
        <v>13332</v>
      </c>
      <c r="G1602" s="114" t="s">
        <v>12460</v>
      </c>
      <c r="H1602" s="114" t="s">
        <v>15218</v>
      </c>
      <c r="I1602" s="114" t="s">
        <v>6291</v>
      </c>
      <c r="J1602" s="116">
        <v>36504</v>
      </c>
    </row>
    <row r="1603" spans="1:10" hidden="1" x14ac:dyDescent="0.2">
      <c r="A1603" s="114" t="s">
        <v>6287</v>
      </c>
      <c r="D1603" s="114" t="s">
        <v>12539</v>
      </c>
      <c r="E1603" s="114">
        <f t="shared" si="25"/>
        <v>2268005010</v>
      </c>
      <c r="F1603" s="114" t="s">
        <v>13332</v>
      </c>
      <c r="G1603" s="114" t="s">
        <v>12460</v>
      </c>
      <c r="H1603" s="114" t="s">
        <v>15218</v>
      </c>
      <c r="I1603" s="114" t="s">
        <v>15221</v>
      </c>
      <c r="J1603" s="116">
        <v>36504</v>
      </c>
    </row>
    <row r="1604" spans="1:10" hidden="1" x14ac:dyDescent="0.2">
      <c r="A1604" s="114" t="s">
        <v>6287</v>
      </c>
      <c r="D1604" s="114" t="s">
        <v>12540</v>
      </c>
      <c r="E1604" s="114">
        <f t="shared" si="25"/>
        <v>2268005015</v>
      </c>
      <c r="F1604" s="114" t="s">
        <v>13332</v>
      </c>
      <c r="G1604" s="114" t="s">
        <v>12460</v>
      </c>
      <c r="H1604" s="114" t="s">
        <v>15218</v>
      </c>
      <c r="I1604" s="114" t="s">
        <v>15223</v>
      </c>
      <c r="J1604" s="116">
        <v>36504</v>
      </c>
    </row>
    <row r="1605" spans="1:10" hidden="1" x14ac:dyDescent="0.2">
      <c r="A1605" s="114" t="s">
        <v>6287</v>
      </c>
      <c r="D1605" s="114" t="s">
        <v>12541</v>
      </c>
      <c r="E1605" s="114">
        <f t="shared" si="25"/>
        <v>2268005020</v>
      </c>
      <c r="F1605" s="114" t="s">
        <v>13332</v>
      </c>
      <c r="G1605" s="114" t="s">
        <v>12460</v>
      </c>
      <c r="H1605" s="114" t="s">
        <v>15218</v>
      </c>
      <c r="I1605" s="114" t="s">
        <v>15225</v>
      </c>
      <c r="J1605" s="116">
        <v>36504</v>
      </c>
    </row>
    <row r="1606" spans="1:10" hidden="1" x14ac:dyDescent="0.2">
      <c r="A1606" s="114" t="s">
        <v>6287</v>
      </c>
      <c r="D1606" s="114" t="s">
        <v>12542</v>
      </c>
      <c r="E1606" s="114">
        <f t="shared" si="25"/>
        <v>2268005025</v>
      </c>
      <c r="F1606" s="114" t="s">
        <v>13332</v>
      </c>
      <c r="G1606" s="114" t="s">
        <v>12460</v>
      </c>
      <c r="H1606" s="114" t="s">
        <v>15218</v>
      </c>
      <c r="I1606" s="114" t="s">
        <v>15227</v>
      </c>
      <c r="J1606" s="116">
        <v>36504</v>
      </c>
    </row>
    <row r="1607" spans="1:10" hidden="1" x14ac:dyDescent="0.2">
      <c r="A1607" s="114" t="s">
        <v>6287</v>
      </c>
      <c r="D1607" s="114" t="s">
        <v>12543</v>
      </c>
      <c r="E1607" s="114">
        <f t="shared" si="25"/>
        <v>2268005030</v>
      </c>
      <c r="F1607" s="114" t="s">
        <v>13332</v>
      </c>
      <c r="G1607" s="114" t="s">
        <v>12460</v>
      </c>
      <c r="H1607" s="114" t="s">
        <v>15218</v>
      </c>
      <c r="I1607" s="114" t="s">
        <v>15229</v>
      </c>
      <c r="J1607" s="116">
        <v>36504</v>
      </c>
    </row>
    <row r="1608" spans="1:10" hidden="1" x14ac:dyDescent="0.2">
      <c r="A1608" s="114" t="s">
        <v>6287</v>
      </c>
      <c r="D1608" s="114" t="s">
        <v>12544</v>
      </c>
      <c r="E1608" s="114">
        <f t="shared" si="25"/>
        <v>2268005035</v>
      </c>
      <c r="F1608" s="114" t="s">
        <v>13332</v>
      </c>
      <c r="G1608" s="114" t="s">
        <v>12460</v>
      </c>
      <c r="H1608" s="114" t="s">
        <v>15218</v>
      </c>
      <c r="I1608" s="114" t="s">
        <v>15231</v>
      </c>
      <c r="J1608" s="116">
        <v>36504</v>
      </c>
    </row>
    <row r="1609" spans="1:10" hidden="1" x14ac:dyDescent="0.2">
      <c r="A1609" s="114" t="s">
        <v>6287</v>
      </c>
      <c r="D1609" s="114" t="s">
        <v>12545</v>
      </c>
      <c r="E1609" s="114">
        <f t="shared" si="25"/>
        <v>2268005040</v>
      </c>
      <c r="F1609" s="114" t="s">
        <v>13332</v>
      </c>
      <c r="G1609" s="114" t="s">
        <v>12460</v>
      </c>
      <c r="H1609" s="114" t="s">
        <v>15218</v>
      </c>
      <c r="I1609" s="114" t="s">
        <v>15233</v>
      </c>
      <c r="J1609" s="116">
        <v>36504</v>
      </c>
    </row>
    <row r="1610" spans="1:10" hidden="1" x14ac:dyDescent="0.2">
      <c r="A1610" s="114" t="s">
        <v>6287</v>
      </c>
      <c r="D1610" s="114" t="s">
        <v>12546</v>
      </c>
      <c r="E1610" s="114">
        <f t="shared" si="25"/>
        <v>2268005045</v>
      </c>
      <c r="F1610" s="114" t="s">
        <v>13332</v>
      </c>
      <c r="G1610" s="114" t="s">
        <v>12460</v>
      </c>
      <c r="H1610" s="114" t="s">
        <v>15218</v>
      </c>
      <c r="I1610" s="114" t="s">
        <v>15236</v>
      </c>
      <c r="J1610" s="116">
        <v>36504</v>
      </c>
    </row>
    <row r="1611" spans="1:10" hidden="1" x14ac:dyDescent="0.2">
      <c r="A1611" s="114" t="s">
        <v>6287</v>
      </c>
      <c r="D1611" s="114" t="s">
        <v>12547</v>
      </c>
      <c r="E1611" s="114">
        <f t="shared" si="25"/>
        <v>2268005050</v>
      </c>
      <c r="F1611" s="114" t="s">
        <v>13332</v>
      </c>
      <c r="G1611" s="114" t="s">
        <v>12460</v>
      </c>
      <c r="H1611" s="114" t="s">
        <v>15218</v>
      </c>
      <c r="I1611" s="114" t="s">
        <v>15238</v>
      </c>
      <c r="J1611" s="116">
        <v>36504</v>
      </c>
    </row>
    <row r="1612" spans="1:10" hidden="1" x14ac:dyDescent="0.2">
      <c r="A1612" s="114" t="s">
        <v>6287</v>
      </c>
      <c r="D1612" s="114" t="s">
        <v>15523</v>
      </c>
      <c r="E1612" s="114">
        <f t="shared" si="25"/>
        <v>2268005055</v>
      </c>
      <c r="F1612" s="114" t="s">
        <v>13332</v>
      </c>
      <c r="G1612" s="114" t="s">
        <v>12460</v>
      </c>
      <c r="H1612" s="114" t="s">
        <v>15218</v>
      </c>
      <c r="I1612" s="114" t="s">
        <v>15240</v>
      </c>
      <c r="J1612" s="116">
        <v>36504</v>
      </c>
    </row>
    <row r="1613" spans="1:10" hidden="1" x14ac:dyDescent="0.2">
      <c r="A1613" s="114" t="s">
        <v>6287</v>
      </c>
      <c r="D1613" s="114" t="s">
        <v>15524</v>
      </c>
      <c r="E1613" s="114">
        <f t="shared" si="25"/>
        <v>2268005060</v>
      </c>
      <c r="F1613" s="114" t="s">
        <v>13332</v>
      </c>
      <c r="G1613" s="114" t="s">
        <v>12460</v>
      </c>
      <c r="H1613" s="114" t="s">
        <v>15218</v>
      </c>
      <c r="I1613" s="114" t="s">
        <v>15242</v>
      </c>
      <c r="J1613" s="116">
        <v>36504</v>
      </c>
    </row>
    <row r="1614" spans="1:10" hidden="1" x14ac:dyDescent="0.2">
      <c r="A1614" s="114" t="s">
        <v>6287</v>
      </c>
      <c r="D1614" s="114" t="s">
        <v>15525</v>
      </c>
      <c r="E1614" s="114">
        <f t="shared" si="25"/>
        <v>2268006000</v>
      </c>
      <c r="F1614" s="114" t="s">
        <v>13332</v>
      </c>
      <c r="G1614" s="114" t="s">
        <v>12460</v>
      </c>
      <c r="H1614" s="114" t="s">
        <v>16424</v>
      </c>
      <c r="I1614" s="114" t="s">
        <v>6291</v>
      </c>
      <c r="J1614" s="116">
        <v>36504</v>
      </c>
    </row>
    <row r="1615" spans="1:10" hidden="1" x14ac:dyDescent="0.2">
      <c r="A1615" s="114" t="s">
        <v>6287</v>
      </c>
      <c r="D1615" s="114" t="s">
        <v>15526</v>
      </c>
      <c r="E1615" s="114">
        <f t="shared" si="25"/>
        <v>2268006005</v>
      </c>
      <c r="F1615" s="114" t="s">
        <v>13332</v>
      </c>
      <c r="G1615" s="114" t="s">
        <v>12460</v>
      </c>
      <c r="H1615" s="114" t="s">
        <v>16424</v>
      </c>
      <c r="I1615" s="114" t="s">
        <v>16427</v>
      </c>
      <c r="J1615" s="116">
        <v>36504</v>
      </c>
    </row>
    <row r="1616" spans="1:10" hidden="1" x14ac:dyDescent="0.2">
      <c r="A1616" s="114" t="s">
        <v>6287</v>
      </c>
      <c r="D1616" s="114" t="s">
        <v>15527</v>
      </c>
      <c r="E1616" s="114">
        <f t="shared" si="25"/>
        <v>2268006010</v>
      </c>
      <c r="F1616" s="114" t="s">
        <v>13332</v>
      </c>
      <c r="G1616" s="114" t="s">
        <v>12460</v>
      </c>
      <c r="H1616" s="114" t="s">
        <v>16424</v>
      </c>
      <c r="I1616" s="114" t="s">
        <v>16430</v>
      </c>
      <c r="J1616" s="116">
        <v>36504</v>
      </c>
    </row>
    <row r="1617" spans="1:10" hidden="1" x14ac:dyDescent="0.2">
      <c r="A1617" s="114" t="s">
        <v>6287</v>
      </c>
      <c r="D1617" s="114" t="s">
        <v>15528</v>
      </c>
      <c r="E1617" s="114">
        <f t="shared" si="25"/>
        <v>2268006015</v>
      </c>
      <c r="F1617" s="114" t="s">
        <v>13332</v>
      </c>
      <c r="G1617" s="114" t="s">
        <v>12460</v>
      </c>
      <c r="H1617" s="114" t="s">
        <v>16424</v>
      </c>
      <c r="I1617" s="114" t="s">
        <v>16432</v>
      </c>
      <c r="J1617" s="116">
        <v>36504</v>
      </c>
    </row>
    <row r="1618" spans="1:10" hidden="1" x14ac:dyDescent="0.2">
      <c r="A1618" s="114" t="s">
        <v>6287</v>
      </c>
      <c r="D1618" s="114" t="s">
        <v>15529</v>
      </c>
      <c r="E1618" s="114">
        <f t="shared" si="25"/>
        <v>2268006020</v>
      </c>
      <c r="F1618" s="114" t="s">
        <v>13332</v>
      </c>
      <c r="G1618" s="114" t="s">
        <v>12460</v>
      </c>
      <c r="H1618" s="114" t="s">
        <v>16424</v>
      </c>
      <c r="I1618" s="114" t="s">
        <v>16434</v>
      </c>
      <c r="J1618" s="116">
        <v>36504</v>
      </c>
    </row>
    <row r="1619" spans="1:10" hidden="1" x14ac:dyDescent="0.2">
      <c r="A1619" s="114" t="s">
        <v>6287</v>
      </c>
      <c r="D1619" s="114" t="s">
        <v>15530</v>
      </c>
      <c r="E1619" s="114">
        <f t="shared" si="25"/>
        <v>2268006025</v>
      </c>
      <c r="F1619" s="114" t="s">
        <v>13332</v>
      </c>
      <c r="G1619" s="114" t="s">
        <v>12460</v>
      </c>
      <c r="H1619" s="114" t="s">
        <v>16424</v>
      </c>
      <c r="I1619" s="114" t="s">
        <v>16436</v>
      </c>
      <c r="J1619" s="116">
        <v>36504</v>
      </c>
    </row>
    <row r="1620" spans="1:10" hidden="1" x14ac:dyDescent="0.2">
      <c r="A1620" s="114" t="s">
        <v>6287</v>
      </c>
      <c r="D1620" s="114" t="s">
        <v>15531</v>
      </c>
      <c r="E1620" s="114">
        <f t="shared" si="25"/>
        <v>2268006030</v>
      </c>
      <c r="F1620" s="114" t="s">
        <v>13332</v>
      </c>
      <c r="G1620" s="114" t="s">
        <v>12460</v>
      </c>
      <c r="H1620" s="114" t="s">
        <v>16424</v>
      </c>
      <c r="I1620" s="114" t="s">
        <v>16438</v>
      </c>
      <c r="J1620" s="116">
        <v>36504</v>
      </c>
    </row>
    <row r="1621" spans="1:10" hidden="1" x14ac:dyDescent="0.2">
      <c r="A1621" s="114" t="s">
        <v>6287</v>
      </c>
      <c r="D1621" s="114" t="s">
        <v>15532</v>
      </c>
      <c r="E1621" s="114">
        <f t="shared" si="25"/>
        <v>2268007000</v>
      </c>
      <c r="F1621" s="114" t="s">
        <v>13332</v>
      </c>
      <c r="G1621" s="114" t="s">
        <v>12460</v>
      </c>
      <c r="H1621" s="114" t="s">
        <v>16440</v>
      </c>
      <c r="I1621" s="114" t="s">
        <v>6291</v>
      </c>
      <c r="J1621" s="116">
        <v>36504</v>
      </c>
    </row>
    <row r="1622" spans="1:10" hidden="1" x14ac:dyDescent="0.2">
      <c r="A1622" s="114" t="s">
        <v>6287</v>
      </c>
      <c r="D1622" s="114" t="s">
        <v>15533</v>
      </c>
      <c r="E1622" s="114">
        <f t="shared" si="25"/>
        <v>2268007005</v>
      </c>
      <c r="F1622" s="114" t="s">
        <v>13332</v>
      </c>
      <c r="G1622" s="114" t="s">
        <v>12460</v>
      </c>
      <c r="H1622" s="114" t="s">
        <v>16440</v>
      </c>
      <c r="I1622" s="114" t="s">
        <v>16442</v>
      </c>
      <c r="J1622" s="116">
        <v>36504</v>
      </c>
    </row>
    <row r="1623" spans="1:10" hidden="1" x14ac:dyDescent="0.2">
      <c r="A1623" s="114" t="s">
        <v>6287</v>
      </c>
      <c r="D1623" s="114" t="s">
        <v>15534</v>
      </c>
      <c r="E1623" s="114">
        <f t="shared" si="25"/>
        <v>2268007010</v>
      </c>
      <c r="F1623" s="114" t="s">
        <v>13332</v>
      </c>
      <c r="G1623" s="114" t="s">
        <v>12460</v>
      </c>
      <c r="H1623" s="114" t="s">
        <v>16440</v>
      </c>
      <c r="I1623" s="114" t="s">
        <v>16445</v>
      </c>
      <c r="J1623" s="116">
        <v>36504</v>
      </c>
    </row>
    <row r="1624" spans="1:10" hidden="1" x14ac:dyDescent="0.2">
      <c r="A1624" s="114" t="s">
        <v>6287</v>
      </c>
      <c r="D1624" s="114" t="s">
        <v>15535</v>
      </c>
      <c r="E1624" s="114">
        <f t="shared" si="25"/>
        <v>2268007015</v>
      </c>
      <c r="F1624" s="114" t="s">
        <v>13332</v>
      </c>
      <c r="G1624" s="114" t="s">
        <v>12460</v>
      </c>
      <c r="H1624" s="114" t="s">
        <v>16440</v>
      </c>
      <c r="I1624" s="114" t="s">
        <v>16447</v>
      </c>
      <c r="J1624" s="116">
        <v>36504</v>
      </c>
    </row>
    <row r="1625" spans="1:10" hidden="1" x14ac:dyDescent="0.2">
      <c r="A1625" s="114" t="s">
        <v>6287</v>
      </c>
      <c r="D1625" s="114" t="s">
        <v>15536</v>
      </c>
      <c r="E1625" s="114">
        <f t="shared" si="25"/>
        <v>2268008000</v>
      </c>
      <c r="F1625" s="114" t="s">
        <v>13332</v>
      </c>
      <c r="G1625" s="114" t="s">
        <v>12460</v>
      </c>
      <c r="H1625" s="114" t="s">
        <v>16452</v>
      </c>
      <c r="I1625" s="114" t="s">
        <v>6291</v>
      </c>
      <c r="J1625" s="116">
        <v>36504</v>
      </c>
    </row>
    <row r="1626" spans="1:10" hidden="1" x14ac:dyDescent="0.2">
      <c r="A1626" s="114" t="s">
        <v>6287</v>
      </c>
      <c r="D1626" s="114" t="s">
        <v>15537</v>
      </c>
      <c r="E1626" s="114">
        <f t="shared" si="25"/>
        <v>2268008005</v>
      </c>
      <c r="F1626" s="114" t="s">
        <v>13332</v>
      </c>
      <c r="G1626" s="114" t="s">
        <v>12460</v>
      </c>
      <c r="H1626" s="114" t="s">
        <v>16452</v>
      </c>
      <c r="I1626" s="114" t="s">
        <v>16452</v>
      </c>
      <c r="J1626" s="116">
        <v>36504</v>
      </c>
    </row>
    <row r="1627" spans="1:10" hidden="1" x14ac:dyDescent="0.2">
      <c r="A1627" s="114" t="s">
        <v>6287</v>
      </c>
      <c r="D1627" s="114" t="s">
        <v>15538</v>
      </c>
      <c r="E1627" s="114">
        <f t="shared" si="25"/>
        <v>2268009000</v>
      </c>
      <c r="F1627" s="114" t="s">
        <v>13332</v>
      </c>
      <c r="G1627" s="114" t="s">
        <v>12460</v>
      </c>
      <c r="H1627" s="114" t="s">
        <v>16459</v>
      </c>
      <c r="I1627" s="114" t="s">
        <v>6291</v>
      </c>
      <c r="J1627" s="116">
        <v>36504</v>
      </c>
    </row>
    <row r="1628" spans="1:10" hidden="1" x14ac:dyDescent="0.2">
      <c r="A1628" s="114" t="s">
        <v>6287</v>
      </c>
      <c r="D1628" s="114" t="s">
        <v>15539</v>
      </c>
      <c r="E1628" s="114">
        <f t="shared" si="25"/>
        <v>2268009010</v>
      </c>
      <c r="F1628" s="114" t="s">
        <v>13332</v>
      </c>
      <c r="G1628" s="114" t="s">
        <v>12460</v>
      </c>
      <c r="H1628" s="114" t="s">
        <v>16459</v>
      </c>
      <c r="I1628" s="114" t="s">
        <v>13600</v>
      </c>
      <c r="J1628" s="116">
        <v>36504</v>
      </c>
    </row>
    <row r="1629" spans="1:10" hidden="1" x14ac:dyDescent="0.2">
      <c r="A1629" s="114" t="s">
        <v>6287</v>
      </c>
      <c r="D1629" s="114" t="s">
        <v>15540</v>
      </c>
      <c r="E1629" s="114">
        <f t="shared" si="25"/>
        <v>2268010000</v>
      </c>
      <c r="F1629" s="114" t="s">
        <v>13332</v>
      </c>
      <c r="G1629" s="114" t="s">
        <v>12460</v>
      </c>
      <c r="H1629" s="114" t="s">
        <v>9246</v>
      </c>
      <c r="I1629" s="114" t="s">
        <v>6291</v>
      </c>
      <c r="J1629" s="116">
        <v>36504</v>
      </c>
    </row>
    <row r="1630" spans="1:10" hidden="1" x14ac:dyDescent="0.2">
      <c r="A1630" s="114" t="s">
        <v>6287</v>
      </c>
      <c r="D1630" s="114" t="s">
        <v>15541</v>
      </c>
      <c r="E1630" s="114">
        <f t="shared" si="25"/>
        <v>2268010010</v>
      </c>
      <c r="F1630" s="114" t="s">
        <v>13332</v>
      </c>
      <c r="G1630" s="114" t="s">
        <v>12460</v>
      </c>
      <c r="H1630" s="114" t="s">
        <v>9246</v>
      </c>
      <c r="I1630" s="114" t="s">
        <v>13603</v>
      </c>
      <c r="J1630" s="116">
        <v>36504</v>
      </c>
    </row>
    <row r="1631" spans="1:10" hidden="1" x14ac:dyDescent="0.2">
      <c r="A1631" s="114" t="s">
        <v>6287</v>
      </c>
      <c r="D1631" s="114" t="s">
        <v>15542</v>
      </c>
      <c r="E1631" s="114">
        <f t="shared" si="25"/>
        <v>2270000000</v>
      </c>
      <c r="F1631" s="114" t="s">
        <v>13332</v>
      </c>
      <c r="G1631" s="114" t="s">
        <v>15543</v>
      </c>
      <c r="H1631" s="114" t="s">
        <v>15544</v>
      </c>
      <c r="I1631" s="114" t="s">
        <v>15176</v>
      </c>
    </row>
    <row r="1632" spans="1:10" hidden="1" x14ac:dyDescent="0.2">
      <c r="A1632" s="114" t="s">
        <v>6287</v>
      </c>
      <c r="D1632" s="114" t="s">
        <v>15545</v>
      </c>
      <c r="E1632" s="114">
        <f t="shared" si="25"/>
        <v>2270001000</v>
      </c>
      <c r="F1632" s="114" t="s">
        <v>13332</v>
      </c>
      <c r="G1632" s="114" t="s">
        <v>15543</v>
      </c>
      <c r="H1632" s="114" t="s">
        <v>6293</v>
      </c>
      <c r="I1632" s="114" t="s">
        <v>15176</v>
      </c>
    </row>
    <row r="1633" spans="1:12" hidden="1" x14ac:dyDescent="0.2">
      <c r="A1633" s="114" t="s">
        <v>6287</v>
      </c>
      <c r="D1633" s="114" t="s">
        <v>15546</v>
      </c>
      <c r="E1633" s="114">
        <f t="shared" si="25"/>
        <v>2270001010</v>
      </c>
      <c r="F1633" s="114" t="s">
        <v>13332</v>
      </c>
      <c r="G1633" s="114" t="s">
        <v>15543</v>
      </c>
      <c r="H1633" s="114" t="s">
        <v>6293</v>
      </c>
      <c r="I1633" s="114" t="s">
        <v>6295</v>
      </c>
    </row>
    <row r="1634" spans="1:12" hidden="1" x14ac:dyDescent="0.2">
      <c r="A1634" s="114" t="s">
        <v>6287</v>
      </c>
      <c r="D1634" s="114" t="s">
        <v>15547</v>
      </c>
      <c r="E1634" s="114">
        <f t="shared" si="25"/>
        <v>2270001020</v>
      </c>
      <c r="F1634" s="114" t="s">
        <v>13332</v>
      </c>
      <c r="G1634" s="114" t="s">
        <v>15543</v>
      </c>
      <c r="H1634" s="114" t="s">
        <v>6293</v>
      </c>
      <c r="I1634" s="114" t="s">
        <v>6297</v>
      </c>
    </row>
    <row r="1635" spans="1:12" hidden="1" x14ac:dyDescent="0.2">
      <c r="A1635" s="114" t="s">
        <v>6287</v>
      </c>
      <c r="D1635" s="114" t="s">
        <v>15548</v>
      </c>
      <c r="E1635" s="114">
        <f t="shared" si="25"/>
        <v>2270001030</v>
      </c>
      <c r="F1635" s="114" t="s">
        <v>13332</v>
      </c>
      <c r="G1635" s="114" t="s">
        <v>15543</v>
      </c>
      <c r="H1635" s="114" t="s">
        <v>6293</v>
      </c>
      <c r="I1635" s="114" t="s">
        <v>6299</v>
      </c>
    </row>
    <row r="1636" spans="1:12" hidden="1" x14ac:dyDescent="0.2">
      <c r="A1636" s="114" t="s">
        <v>6287</v>
      </c>
      <c r="D1636" s="114" t="s">
        <v>15549</v>
      </c>
      <c r="E1636" s="114">
        <f t="shared" si="25"/>
        <v>2270001040</v>
      </c>
      <c r="F1636" s="114" t="s">
        <v>13332</v>
      </c>
      <c r="G1636" s="114" t="s">
        <v>15543</v>
      </c>
      <c r="H1636" s="114" t="s">
        <v>6293</v>
      </c>
      <c r="I1636" s="114" t="s">
        <v>6302</v>
      </c>
    </row>
    <row r="1637" spans="1:12" hidden="1" x14ac:dyDescent="0.2">
      <c r="A1637" s="114" t="s">
        <v>6287</v>
      </c>
      <c r="D1637" s="114" t="s">
        <v>15506</v>
      </c>
      <c r="E1637" s="114">
        <f t="shared" si="25"/>
        <v>2270001050</v>
      </c>
      <c r="F1637" s="114" t="s">
        <v>13332</v>
      </c>
      <c r="G1637" s="114" t="s">
        <v>15543</v>
      </c>
      <c r="H1637" s="114" t="s">
        <v>6293</v>
      </c>
      <c r="I1637" s="114" t="s">
        <v>6304</v>
      </c>
    </row>
    <row r="1638" spans="1:12" hidden="1" x14ac:dyDescent="0.2">
      <c r="A1638" s="114" t="s">
        <v>6287</v>
      </c>
      <c r="D1638" s="114" t="s">
        <v>15507</v>
      </c>
      <c r="E1638" s="114">
        <f t="shared" si="25"/>
        <v>2270001060</v>
      </c>
      <c r="F1638" s="114" t="s">
        <v>13332</v>
      </c>
      <c r="G1638" s="114" t="s">
        <v>15543</v>
      </c>
      <c r="H1638" s="114" t="s">
        <v>6293</v>
      </c>
      <c r="I1638" s="114" t="s">
        <v>6306</v>
      </c>
    </row>
    <row r="1639" spans="1:12" hidden="1" x14ac:dyDescent="0.2">
      <c r="A1639" s="114" t="s">
        <v>6287</v>
      </c>
      <c r="D1639" s="114" t="s">
        <v>15508</v>
      </c>
      <c r="E1639" s="114">
        <f t="shared" si="25"/>
        <v>2270002000</v>
      </c>
      <c r="F1639" s="114" t="s">
        <v>13332</v>
      </c>
      <c r="G1639" s="114" t="s">
        <v>15543</v>
      </c>
      <c r="H1639" s="114" t="s">
        <v>6308</v>
      </c>
      <c r="I1639" s="114" t="s">
        <v>15176</v>
      </c>
      <c r="K1639" s="116">
        <v>36504</v>
      </c>
      <c r="L1639" s="114" t="s">
        <v>6309</v>
      </c>
    </row>
    <row r="1640" spans="1:12" hidden="1" x14ac:dyDescent="0.2">
      <c r="A1640" s="114" t="s">
        <v>6287</v>
      </c>
      <c r="D1640" s="114" t="s">
        <v>15509</v>
      </c>
      <c r="E1640" s="114">
        <f t="shared" si="25"/>
        <v>2270002003</v>
      </c>
      <c r="F1640" s="114" t="s">
        <v>13332</v>
      </c>
      <c r="G1640" s="114" t="s">
        <v>15543</v>
      </c>
      <c r="H1640" s="114" t="s">
        <v>6308</v>
      </c>
      <c r="I1640" s="114" t="s">
        <v>6311</v>
      </c>
      <c r="K1640" s="116">
        <v>36504</v>
      </c>
      <c r="L1640" s="114" t="s">
        <v>6312</v>
      </c>
    </row>
    <row r="1641" spans="1:12" hidden="1" x14ac:dyDescent="0.2">
      <c r="A1641" s="114" t="s">
        <v>6287</v>
      </c>
      <c r="D1641" s="114" t="s">
        <v>15510</v>
      </c>
      <c r="E1641" s="114">
        <f t="shared" si="25"/>
        <v>2270002006</v>
      </c>
      <c r="F1641" s="114" t="s">
        <v>13332</v>
      </c>
      <c r="G1641" s="114" t="s">
        <v>15543</v>
      </c>
      <c r="H1641" s="114" t="s">
        <v>6308</v>
      </c>
      <c r="I1641" s="114" t="s">
        <v>6314</v>
      </c>
    </row>
    <row r="1642" spans="1:12" hidden="1" x14ac:dyDescent="0.2">
      <c r="A1642" s="114" t="s">
        <v>6287</v>
      </c>
      <c r="D1642" s="114" t="s">
        <v>15511</v>
      </c>
      <c r="E1642" s="114">
        <f t="shared" si="25"/>
        <v>2270002009</v>
      </c>
      <c r="F1642" s="114" t="s">
        <v>13332</v>
      </c>
      <c r="G1642" s="114" t="s">
        <v>15543</v>
      </c>
      <c r="H1642" s="114" t="s">
        <v>6308</v>
      </c>
      <c r="I1642" s="114" t="s">
        <v>6316</v>
      </c>
    </row>
    <row r="1643" spans="1:12" hidden="1" x14ac:dyDescent="0.2">
      <c r="A1643" s="114" t="s">
        <v>6287</v>
      </c>
      <c r="D1643" s="114" t="s">
        <v>15512</v>
      </c>
      <c r="E1643" s="114">
        <f t="shared" si="25"/>
        <v>2270002012</v>
      </c>
      <c r="F1643" s="114" t="s">
        <v>13332</v>
      </c>
      <c r="G1643" s="114" t="s">
        <v>15543</v>
      </c>
      <c r="H1643" s="114" t="s">
        <v>6308</v>
      </c>
      <c r="I1643" s="114" t="s">
        <v>6318</v>
      </c>
      <c r="K1643" s="116">
        <v>36504</v>
      </c>
      <c r="L1643" s="114" t="s">
        <v>6319</v>
      </c>
    </row>
    <row r="1644" spans="1:12" hidden="1" x14ac:dyDescent="0.2">
      <c r="A1644" s="114" t="s">
        <v>6287</v>
      </c>
      <c r="D1644" s="114" t="s">
        <v>15513</v>
      </c>
      <c r="E1644" s="114">
        <f t="shared" si="25"/>
        <v>2270002015</v>
      </c>
      <c r="F1644" s="114" t="s">
        <v>13332</v>
      </c>
      <c r="G1644" s="114" t="s">
        <v>15543</v>
      </c>
      <c r="H1644" s="114" t="s">
        <v>6308</v>
      </c>
      <c r="I1644" s="114" t="s">
        <v>6321</v>
      </c>
    </row>
    <row r="1645" spans="1:12" hidden="1" x14ac:dyDescent="0.2">
      <c r="A1645" s="114" t="s">
        <v>6287</v>
      </c>
      <c r="D1645" s="114" t="s">
        <v>15514</v>
      </c>
      <c r="E1645" s="114">
        <f t="shared" si="25"/>
        <v>2270002018</v>
      </c>
      <c r="F1645" s="114" t="s">
        <v>13332</v>
      </c>
      <c r="G1645" s="114" t="s">
        <v>15543</v>
      </c>
      <c r="H1645" s="114" t="s">
        <v>6308</v>
      </c>
      <c r="I1645" s="114" t="s">
        <v>6323</v>
      </c>
    </row>
    <row r="1646" spans="1:12" hidden="1" x14ac:dyDescent="0.2">
      <c r="A1646" s="114" t="s">
        <v>6287</v>
      </c>
      <c r="D1646" s="114" t="s">
        <v>15515</v>
      </c>
      <c r="E1646" s="114">
        <f t="shared" si="25"/>
        <v>2270002021</v>
      </c>
      <c r="F1646" s="114" t="s">
        <v>13332</v>
      </c>
      <c r="G1646" s="114" t="s">
        <v>15543</v>
      </c>
      <c r="H1646" s="114" t="s">
        <v>6308</v>
      </c>
      <c r="I1646" s="114" t="s">
        <v>6325</v>
      </c>
    </row>
    <row r="1647" spans="1:12" hidden="1" x14ac:dyDescent="0.2">
      <c r="A1647" s="114" t="s">
        <v>6287</v>
      </c>
      <c r="D1647" s="114" t="s">
        <v>15516</v>
      </c>
      <c r="E1647" s="114">
        <f t="shared" si="25"/>
        <v>2270002024</v>
      </c>
      <c r="F1647" s="114" t="s">
        <v>13332</v>
      </c>
      <c r="G1647" s="114" t="s">
        <v>15543</v>
      </c>
      <c r="H1647" s="114" t="s">
        <v>6308</v>
      </c>
      <c r="I1647" s="114" t="s">
        <v>9204</v>
      </c>
    </row>
    <row r="1648" spans="1:12" hidden="1" x14ac:dyDescent="0.2">
      <c r="A1648" s="114" t="s">
        <v>6287</v>
      </c>
      <c r="D1648" s="114" t="s">
        <v>15517</v>
      </c>
      <c r="E1648" s="114">
        <f t="shared" si="25"/>
        <v>2270002027</v>
      </c>
      <c r="F1648" s="114" t="s">
        <v>13332</v>
      </c>
      <c r="G1648" s="114" t="s">
        <v>15543</v>
      </c>
      <c r="H1648" s="114" t="s">
        <v>6308</v>
      </c>
      <c r="I1648" s="114" t="s">
        <v>9206</v>
      </c>
      <c r="K1648" s="116">
        <v>36504</v>
      </c>
      <c r="L1648" s="114" t="s">
        <v>9207</v>
      </c>
    </row>
    <row r="1649" spans="1:12" hidden="1" x14ac:dyDescent="0.2">
      <c r="A1649" s="114" t="s">
        <v>6287</v>
      </c>
      <c r="D1649" s="114" t="s">
        <v>15518</v>
      </c>
      <c r="E1649" s="114">
        <f t="shared" si="25"/>
        <v>2270002030</v>
      </c>
      <c r="F1649" s="114" t="s">
        <v>13332</v>
      </c>
      <c r="G1649" s="114" t="s">
        <v>15543</v>
      </c>
      <c r="H1649" s="114" t="s">
        <v>6308</v>
      </c>
      <c r="I1649" s="114" t="s">
        <v>9209</v>
      </c>
    </row>
    <row r="1650" spans="1:12" hidden="1" x14ac:dyDescent="0.2">
      <c r="A1650" s="114" t="s">
        <v>6287</v>
      </c>
      <c r="D1650" s="114" t="s">
        <v>15519</v>
      </c>
      <c r="E1650" s="114">
        <f t="shared" si="25"/>
        <v>2270002033</v>
      </c>
      <c r="F1650" s="114" t="s">
        <v>13332</v>
      </c>
      <c r="G1650" s="114" t="s">
        <v>15543</v>
      </c>
      <c r="H1650" s="114" t="s">
        <v>6308</v>
      </c>
      <c r="I1650" s="114" t="s">
        <v>9211</v>
      </c>
    </row>
    <row r="1651" spans="1:12" hidden="1" x14ac:dyDescent="0.2">
      <c r="A1651" s="114" t="s">
        <v>6287</v>
      </c>
      <c r="D1651" s="114" t="s">
        <v>15520</v>
      </c>
      <c r="E1651" s="114">
        <f t="shared" si="25"/>
        <v>2270002036</v>
      </c>
      <c r="F1651" s="114" t="s">
        <v>13332</v>
      </c>
      <c r="G1651" s="114" t="s">
        <v>15543</v>
      </c>
      <c r="H1651" s="114" t="s">
        <v>6308</v>
      </c>
      <c r="I1651" s="114" t="s">
        <v>9213</v>
      </c>
    </row>
    <row r="1652" spans="1:12" hidden="1" x14ac:dyDescent="0.2">
      <c r="A1652" s="114" t="s">
        <v>6287</v>
      </c>
      <c r="D1652" s="114" t="s">
        <v>15521</v>
      </c>
      <c r="E1652" s="114">
        <f t="shared" si="25"/>
        <v>2270002039</v>
      </c>
      <c r="F1652" s="114" t="s">
        <v>13332</v>
      </c>
      <c r="G1652" s="114" t="s">
        <v>15543</v>
      </c>
      <c r="H1652" s="114" t="s">
        <v>6308</v>
      </c>
      <c r="I1652" s="114" t="s">
        <v>9215</v>
      </c>
    </row>
    <row r="1653" spans="1:12" hidden="1" x14ac:dyDescent="0.2">
      <c r="A1653" s="114" t="s">
        <v>6287</v>
      </c>
      <c r="D1653" s="114" t="s">
        <v>15522</v>
      </c>
      <c r="E1653" s="114">
        <f t="shared" si="25"/>
        <v>2270002042</v>
      </c>
      <c r="F1653" s="114" t="s">
        <v>13332</v>
      </c>
      <c r="G1653" s="114" t="s">
        <v>15543</v>
      </c>
      <c r="H1653" s="114" t="s">
        <v>6308</v>
      </c>
      <c r="I1653" s="114" t="s">
        <v>9217</v>
      </c>
    </row>
    <row r="1654" spans="1:12" hidden="1" x14ac:dyDescent="0.2">
      <c r="A1654" s="114" t="s">
        <v>6287</v>
      </c>
      <c r="D1654" s="114" t="s">
        <v>15626</v>
      </c>
      <c r="E1654" s="114">
        <f t="shared" si="25"/>
        <v>2270002045</v>
      </c>
      <c r="F1654" s="114" t="s">
        <v>13332</v>
      </c>
      <c r="G1654" s="114" t="s">
        <v>15543</v>
      </c>
      <c r="H1654" s="114" t="s">
        <v>6308</v>
      </c>
      <c r="I1654" s="114" t="s">
        <v>9219</v>
      </c>
    </row>
    <row r="1655" spans="1:12" hidden="1" x14ac:dyDescent="0.2">
      <c r="A1655" s="114" t="s">
        <v>6287</v>
      </c>
      <c r="D1655" s="114" t="s">
        <v>15627</v>
      </c>
      <c r="E1655" s="114">
        <f t="shared" si="25"/>
        <v>2270002048</v>
      </c>
      <c r="F1655" s="114" t="s">
        <v>13332</v>
      </c>
      <c r="G1655" s="114" t="s">
        <v>15543</v>
      </c>
      <c r="H1655" s="114" t="s">
        <v>6308</v>
      </c>
      <c r="I1655" s="114" t="s">
        <v>9221</v>
      </c>
    </row>
    <row r="1656" spans="1:12" hidden="1" x14ac:dyDescent="0.2">
      <c r="A1656" s="114" t="s">
        <v>6287</v>
      </c>
      <c r="D1656" s="114" t="s">
        <v>15628</v>
      </c>
      <c r="E1656" s="114">
        <f t="shared" si="25"/>
        <v>2270002051</v>
      </c>
      <c r="F1656" s="114" t="s">
        <v>13332</v>
      </c>
      <c r="G1656" s="114" t="s">
        <v>15543</v>
      </c>
      <c r="H1656" s="114" t="s">
        <v>6308</v>
      </c>
      <c r="I1656" s="114" t="s">
        <v>9223</v>
      </c>
    </row>
    <row r="1657" spans="1:12" hidden="1" x14ac:dyDescent="0.2">
      <c r="A1657" s="114" t="s">
        <v>6287</v>
      </c>
      <c r="D1657" s="114" t="s">
        <v>15629</v>
      </c>
      <c r="E1657" s="114">
        <f t="shared" si="25"/>
        <v>2270002054</v>
      </c>
      <c r="F1657" s="114" t="s">
        <v>13332</v>
      </c>
      <c r="G1657" s="114" t="s">
        <v>15543</v>
      </c>
      <c r="H1657" s="114" t="s">
        <v>6308</v>
      </c>
      <c r="I1657" s="114" t="s">
        <v>9225</v>
      </c>
    </row>
    <row r="1658" spans="1:12" hidden="1" x14ac:dyDescent="0.2">
      <c r="A1658" s="114" t="s">
        <v>6287</v>
      </c>
      <c r="D1658" s="114" t="s">
        <v>15630</v>
      </c>
      <c r="E1658" s="114">
        <f t="shared" si="25"/>
        <v>2270002057</v>
      </c>
      <c r="F1658" s="114" t="s">
        <v>13332</v>
      </c>
      <c r="G1658" s="114" t="s">
        <v>15543</v>
      </c>
      <c r="H1658" s="114" t="s">
        <v>6308</v>
      </c>
      <c r="I1658" s="114" t="s">
        <v>9227</v>
      </c>
    </row>
    <row r="1659" spans="1:12" hidden="1" x14ac:dyDescent="0.2">
      <c r="A1659" s="114" t="s">
        <v>6287</v>
      </c>
      <c r="D1659" s="114" t="s">
        <v>15631</v>
      </c>
      <c r="E1659" s="114">
        <f t="shared" si="25"/>
        <v>2270002060</v>
      </c>
      <c r="F1659" s="114" t="s">
        <v>13332</v>
      </c>
      <c r="G1659" s="114" t="s">
        <v>15543</v>
      </c>
      <c r="H1659" s="114" t="s">
        <v>6308</v>
      </c>
      <c r="I1659" s="114" t="s">
        <v>9229</v>
      </c>
    </row>
    <row r="1660" spans="1:12" hidden="1" x14ac:dyDescent="0.2">
      <c r="A1660" s="114" t="s">
        <v>6287</v>
      </c>
      <c r="D1660" s="114" t="s">
        <v>15632</v>
      </c>
      <c r="E1660" s="114">
        <f t="shared" si="25"/>
        <v>2270002063</v>
      </c>
      <c r="F1660" s="114" t="s">
        <v>13332</v>
      </c>
      <c r="G1660" s="114" t="s">
        <v>15543</v>
      </c>
      <c r="H1660" s="114" t="s">
        <v>6308</v>
      </c>
      <c r="I1660" s="114" t="s">
        <v>9231</v>
      </c>
      <c r="K1660" s="116">
        <v>36504</v>
      </c>
      <c r="L1660" s="114" t="s">
        <v>9232</v>
      </c>
    </row>
    <row r="1661" spans="1:12" hidden="1" x14ac:dyDescent="0.2">
      <c r="A1661" s="114" t="s">
        <v>6287</v>
      </c>
      <c r="D1661" s="114" t="s">
        <v>15633</v>
      </c>
      <c r="E1661" s="114">
        <f t="shared" si="25"/>
        <v>2270002066</v>
      </c>
      <c r="F1661" s="114" t="s">
        <v>13332</v>
      </c>
      <c r="G1661" s="114" t="s">
        <v>15543</v>
      </c>
      <c r="H1661" s="114" t="s">
        <v>6308</v>
      </c>
      <c r="I1661" s="114" t="s">
        <v>9234</v>
      </c>
    </row>
    <row r="1662" spans="1:12" hidden="1" x14ac:dyDescent="0.2">
      <c r="A1662" s="114" t="s">
        <v>6287</v>
      </c>
      <c r="D1662" s="114" t="s">
        <v>15634</v>
      </c>
      <c r="E1662" s="114">
        <f t="shared" si="25"/>
        <v>2270002069</v>
      </c>
      <c r="F1662" s="114" t="s">
        <v>13332</v>
      </c>
      <c r="G1662" s="114" t="s">
        <v>15543</v>
      </c>
      <c r="H1662" s="114" t="s">
        <v>6308</v>
      </c>
      <c r="I1662" s="114" t="s">
        <v>9236</v>
      </c>
      <c r="K1662" s="116">
        <v>36504</v>
      </c>
      <c r="L1662" s="114" t="s">
        <v>9232</v>
      </c>
    </row>
    <row r="1663" spans="1:12" hidden="1" x14ac:dyDescent="0.2">
      <c r="A1663" s="114" t="s">
        <v>6287</v>
      </c>
      <c r="D1663" s="114" t="s">
        <v>15635</v>
      </c>
      <c r="E1663" s="114">
        <f t="shared" si="25"/>
        <v>2270002072</v>
      </c>
      <c r="F1663" s="114" t="s">
        <v>13332</v>
      </c>
      <c r="G1663" s="114" t="s">
        <v>15543</v>
      </c>
      <c r="H1663" s="114" t="s">
        <v>6308</v>
      </c>
      <c r="I1663" s="114" t="s">
        <v>9238</v>
      </c>
    </row>
    <row r="1664" spans="1:12" hidden="1" x14ac:dyDescent="0.2">
      <c r="A1664" s="114" t="s">
        <v>6287</v>
      </c>
      <c r="D1664" s="114" t="s">
        <v>15636</v>
      </c>
      <c r="E1664" s="114">
        <f t="shared" si="25"/>
        <v>2270002075</v>
      </c>
      <c r="F1664" s="114" t="s">
        <v>13332</v>
      </c>
      <c r="G1664" s="114" t="s">
        <v>15543</v>
      </c>
      <c r="H1664" s="114" t="s">
        <v>6308</v>
      </c>
      <c r="I1664" s="114" t="s">
        <v>9240</v>
      </c>
    </row>
    <row r="1665" spans="1:12" hidden="1" x14ac:dyDescent="0.2">
      <c r="A1665" s="114" t="s">
        <v>6287</v>
      </c>
      <c r="D1665" s="114" t="s">
        <v>15637</v>
      </c>
      <c r="E1665" s="114">
        <f t="shared" si="25"/>
        <v>2270002078</v>
      </c>
      <c r="F1665" s="114" t="s">
        <v>13332</v>
      </c>
      <c r="G1665" s="114" t="s">
        <v>15543</v>
      </c>
      <c r="H1665" s="114" t="s">
        <v>6308</v>
      </c>
      <c r="I1665" s="114" t="s">
        <v>9242</v>
      </c>
    </row>
    <row r="1666" spans="1:12" hidden="1" x14ac:dyDescent="0.2">
      <c r="A1666" s="114" t="s">
        <v>6287</v>
      </c>
      <c r="D1666" s="114" t="s">
        <v>15638</v>
      </c>
      <c r="E1666" s="114">
        <f t="shared" ref="E1666:E1729" si="26">VALUE(D1666)</f>
        <v>2270002081</v>
      </c>
      <c r="F1666" s="114" t="s">
        <v>13332</v>
      </c>
      <c r="G1666" s="114" t="s">
        <v>15543</v>
      </c>
      <c r="H1666" s="114" t="s">
        <v>6308</v>
      </c>
      <c r="I1666" s="114" t="s">
        <v>9244</v>
      </c>
    </row>
    <row r="1667" spans="1:12" hidden="1" x14ac:dyDescent="0.2">
      <c r="A1667" s="114" t="s">
        <v>6287</v>
      </c>
      <c r="D1667" s="114" t="s">
        <v>15639</v>
      </c>
      <c r="E1667" s="114">
        <f t="shared" si="26"/>
        <v>2270003000</v>
      </c>
      <c r="F1667" s="114" t="s">
        <v>13332</v>
      </c>
      <c r="G1667" s="114" t="s">
        <v>15543</v>
      </c>
      <c r="H1667" s="114" t="s">
        <v>9246</v>
      </c>
      <c r="I1667" s="114" t="s">
        <v>15176</v>
      </c>
    </row>
    <row r="1668" spans="1:12" hidden="1" x14ac:dyDescent="0.2">
      <c r="A1668" s="114" t="s">
        <v>6287</v>
      </c>
      <c r="D1668" s="114" t="s">
        <v>15640</v>
      </c>
      <c r="E1668" s="114">
        <f t="shared" si="26"/>
        <v>2270003010</v>
      </c>
      <c r="F1668" s="114" t="s">
        <v>13332</v>
      </c>
      <c r="G1668" s="114" t="s">
        <v>15543</v>
      </c>
      <c r="H1668" s="114" t="s">
        <v>9246</v>
      </c>
      <c r="I1668" s="114" t="s">
        <v>9248</v>
      </c>
    </row>
    <row r="1669" spans="1:12" hidden="1" x14ac:dyDescent="0.2">
      <c r="A1669" s="114" t="s">
        <v>6287</v>
      </c>
      <c r="D1669" s="114" t="s">
        <v>15641</v>
      </c>
      <c r="E1669" s="114">
        <f t="shared" si="26"/>
        <v>2270003020</v>
      </c>
      <c r="F1669" s="114" t="s">
        <v>13332</v>
      </c>
      <c r="G1669" s="114" t="s">
        <v>15543</v>
      </c>
      <c r="H1669" s="114" t="s">
        <v>9246</v>
      </c>
      <c r="I1669" s="114" t="s">
        <v>9250</v>
      </c>
    </row>
    <row r="1670" spans="1:12" hidden="1" x14ac:dyDescent="0.2">
      <c r="A1670" s="114" t="s">
        <v>6287</v>
      </c>
      <c r="D1670" s="114" t="s">
        <v>15642</v>
      </c>
      <c r="E1670" s="114">
        <f t="shared" si="26"/>
        <v>2270003030</v>
      </c>
      <c r="F1670" s="114" t="s">
        <v>13332</v>
      </c>
      <c r="G1670" s="114" t="s">
        <v>15543</v>
      </c>
      <c r="H1670" s="114" t="s">
        <v>9246</v>
      </c>
      <c r="I1670" s="114" t="s">
        <v>9252</v>
      </c>
    </row>
    <row r="1671" spans="1:12" hidden="1" x14ac:dyDescent="0.2">
      <c r="A1671" s="114" t="s">
        <v>6287</v>
      </c>
      <c r="D1671" s="114" t="s">
        <v>15643</v>
      </c>
      <c r="E1671" s="114">
        <f t="shared" si="26"/>
        <v>2270003040</v>
      </c>
      <c r="F1671" s="114" t="s">
        <v>13332</v>
      </c>
      <c r="G1671" s="114" t="s">
        <v>15543</v>
      </c>
      <c r="H1671" s="114" t="s">
        <v>9246</v>
      </c>
      <c r="I1671" s="114" t="s">
        <v>9254</v>
      </c>
    </row>
    <row r="1672" spans="1:12" hidden="1" x14ac:dyDescent="0.2">
      <c r="A1672" s="114" t="s">
        <v>6287</v>
      </c>
      <c r="D1672" s="114" t="s">
        <v>15644</v>
      </c>
      <c r="E1672" s="114">
        <f t="shared" si="26"/>
        <v>2270003050</v>
      </c>
      <c r="F1672" s="114" t="s">
        <v>13332</v>
      </c>
      <c r="G1672" s="114" t="s">
        <v>15543</v>
      </c>
      <c r="H1672" s="114" t="s">
        <v>9246</v>
      </c>
      <c r="I1672" s="114" t="s">
        <v>9256</v>
      </c>
    </row>
    <row r="1673" spans="1:12" hidden="1" x14ac:dyDescent="0.2">
      <c r="A1673" s="114" t="s">
        <v>6287</v>
      </c>
      <c r="D1673" s="114" t="s">
        <v>15645</v>
      </c>
      <c r="E1673" s="114">
        <f t="shared" si="26"/>
        <v>2270003060</v>
      </c>
      <c r="F1673" s="114" t="s">
        <v>13332</v>
      </c>
      <c r="G1673" s="114" t="s">
        <v>15543</v>
      </c>
      <c r="H1673" s="114" t="s">
        <v>9246</v>
      </c>
      <c r="I1673" s="114" t="s">
        <v>9258</v>
      </c>
      <c r="J1673" s="116">
        <v>36504</v>
      </c>
    </row>
    <row r="1674" spans="1:12" hidden="1" x14ac:dyDescent="0.2">
      <c r="A1674" s="114" t="s">
        <v>6287</v>
      </c>
      <c r="D1674" s="114" t="s">
        <v>15646</v>
      </c>
      <c r="E1674" s="114">
        <f t="shared" si="26"/>
        <v>2270003070</v>
      </c>
      <c r="F1674" s="114" t="s">
        <v>13332</v>
      </c>
      <c r="G1674" s="114" t="s">
        <v>15543</v>
      </c>
      <c r="H1674" s="114" t="s">
        <v>9246</v>
      </c>
      <c r="I1674" s="114" t="s">
        <v>9260</v>
      </c>
      <c r="J1674" s="116">
        <v>36504</v>
      </c>
    </row>
    <row r="1675" spans="1:12" hidden="1" x14ac:dyDescent="0.2">
      <c r="A1675" s="114" t="s">
        <v>6287</v>
      </c>
      <c r="D1675" s="114" t="s">
        <v>15647</v>
      </c>
      <c r="E1675" s="114">
        <f t="shared" si="26"/>
        <v>2270004000</v>
      </c>
      <c r="F1675" s="114" t="s">
        <v>13332</v>
      </c>
      <c r="G1675" s="114" t="s">
        <v>15543</v>
      </c>
      <c r="H1675" s="114" t="s">
        <v>9262</v>
      </c>
      <c r="I1675" s="114" t="s">
        <v>6291</v>
      </c>
      <c r="K1675" s="116">
        <v>36515</v>
      </c>
      <c r="L1675" s="114" t="s">
        <v>9263</v>
      </c>
    </row>
    <row r="1676" spans="1:12" hidden="1" x14ac:dyDescent="0.2">
      <c r="A1676" s="114" t="s">
        <v>6287</v>
      </c>
      <c r="D1676" s="114" t="s">
        <v>15648</v>
      </c>
      <c r="E1676" s="114">
        <f t="shared" si="26"/>
        <v>2270004010</v>
      </c>
      <c r="F1676" s="114" t="s">
        <v>13332</v>
      </c>
      <c r="G1676" s="114" t="s">
        <v>15543</v>
      </c>
      <c r="H1676" s="114" t="s">
        <v>9262</v>
      </c>
      <c r="I1676" s="114" t="s">
        <v>9265</v>
      </c>
      <c r="K1676" s="116">
        <v>36504</v>
      </c>
      <c r="L1676" s="114" t="s">
        <v>9266</v>
      </c>
    </row>
    <row r="1677" spans="1:12" hidden="1" x14ac:dyDescent="0.2">
      <c r="A1677" s="114" t="s">
        <v>6287</v>
      </c>
      <c r="D1677" s="114" t="s">
        <v>15649</v>
      </c>
      <c r="E1677" s="114">
        <f t="shared" si="26"/>
        <v>2270004011</v>
      </c>
      <c r="F1677" s="114" t="s">
        <v>13332</v>
      </c>
      <c r="G1677" s="114" t="s">
        <v>15543</v>
      </c>
      <c r="H1677" s="114" t="s">
        <v>9262</v>
      </c>
      <c r="I1677" s="114" t="s">
        <v>9268</v>
      </c>
      <c r="J1677" s="116">
        <v>36504</v>
      </c>
    </row>
    <row r="1678" spans="1:12" hidden="1" x14ac:dyDescent="0.2">
      <c r="A1678" s="114" t="s">
        <v>6287</v>
      </c>
      <c r="D1678" s="114" t="s">
        <v>15650</v>
      </c>
      <c r="E1678" s="114">
        <f t="shared" si="26"/>
        <v>2270004015</v>
      </c>
      <c r="F1678" s="114" t="s">
        <v>13332</v>
      </c>
      <c r="G1678" s="114" t="s">
        <v>15543</v>
      </c>
      <c r="H1678" s="114" t="s">
        <v>9262</v>
      </c>
      <c r="I1678" s="114" t="s">
        <v>9270</v>
      </c>
      <c r="K1678" s="116">
        <v>36504</v>
      </c>
      <c r="L1678" s="114" t="s">
        <v>9271</v>
      </c>
    </row>
    <row r="1679" spans="1:12" hidden="1" x14ac:dyDescent="0.2">
      <c r="A1679" s="114" t="s">
        <v>6287</v>
      </c>
      <c r="D1679" s="114" t="s">
        <v>15651</v>
      </c>
      <c r="E1679" s="114">
        <f t="shared" si="26"/>
        <v>2270004016</v>
      </c>
      <c r="F1679" s="114" t="s">
        <v>13332</v>
      </c>
      <c r="G1679" s="114" t="s">
        <v>15543</v>
      </c>
      <c r="H1679" s="114" t="s">
        <v>9262</v>
      </c>
      <c r="I1679" s="114" t="s">
        <v>12145</v>
      </c>
      <c r="J1679" s="116">
        <v>36504</v>
      </c>
    </row>
    <row r="1680" spans="1:12" hidden="1" x14ac:dyDescent="0.2">
      <c r="A1680" s="114" t="s">
        <v>6287</v>
      </c>
      <c r="D1680" s="114" t="s">
        <v>15652</v>
      </c>
      <c r="E1680" s="114">
        <f t="shared" si="26"/>
        <v>2270004020</v>
      </c>
      <c r="F1680" s="114" t="s">
        <v>13332</v>
      </c>
      <c r="G1680" s="114" t="s">
        <v>15543</v>
      </c>
      <c r="H1680" s="114" t="s">
        <v>9262</v>
      </c>
      <c r="I1680" s="114" t="s">
        <v>12147</v>
      </c>
      <c r="K1680" s="116">
        <v>36504</v>
      </c>
      <c r="L1680" s="114" t="s">
        <v>12148</v>
      </c>
    </row>
    <row r="1681" spans="1:12" hidden="1" x14ac:dyDescent="0.2">
      <c r="A1681" s="114" t="s">
        <v>6287</v>
      </c>
      <c r="D1681" s="114" t="s">
        <v>15653</v>
      </c>
      <c r="E1681" s="114">
        <f t="shared" si="26"/>
        <v>2270004021</v>
      </c>
      <c r="F1681" s="114" t="s">
        <v>13332</v>
      </c>
      <c r="G1681" s="114" t="s">
        <v>15543</v>
      </c>
      <c r="H1681" s="114" t="s">
        <v>9262</v>
      </c>
      <c r="I1681" s="114" t="s">
        <v>12150</v>
      </c>
      <c r="J1681" s="116">
        <v>36504</v>
      </c>
    </row>
    <row r="1682" spans="1:12" hidden="1" x14ac:dyDescent="0.2">
      <c r="A1682" s="114" t="s">
        <v>6287</v>
      </c>
      <c r="D1682" s="114" t="s">
        <v>15654</v>
      </c>
      <c r="E1682" s="114">
        <f t="shared" si="26"/>
        <v>2270004025</v>
      </c>
      <c r="F1682" s="114" t="s">
        <v>13332</v>
      </c>
      <c r="G1682" s="114" t="s">
        <v>15543</v>
      </c>
      <c r="H1682" s="114" t="s">
        <v>9262</v>
      </c>
      <c r="I1682" s="114" t="s">
        <v>12152</v>
      </c>
      <c r="K1682" s="116">
        <v>36504</v>
      </c>
      <c r="L1682" s="114" t="s">
        <v>9266</v>
      </c>
    </row>
    <row r="1683" spans="1:12" hidden="1" x14ac:dyDescent="0.2">
      <c r="A1683" s="114" t="s">
        <v>6287</v>
      </c>
      <c r="D1683" s="114" t="s">
        <v>15655</v>
      </c>
      <c r="E1683" s="114">
        <f t="shared" si="26"/>
        <v>2270004026</v>
      </c>
      <c r="F1683" s="114" t="s">
        <v>13332</v>
      </c>
      <c r="G1683" s="114" t="s">
        <v>15543</v>
      </c>
      <c r="H1683" s="114" t="s">
        <v>9262</v>
      </c>
      <c r="I1683" s="114" t="s">
        <v>12154</v>
      </c>
      <c r="J1683" s="116">
        <v>36504</v>
      </c>
    </row>
    <row r="1684" spans="1:12" hidden="1" x14ac:dyDescent="0.2">
      <c r="A1684" s="114" t="s">
        <v>6287</v>
      </c>
      <c r="D1684" s="114" t="s">
        <v>15656</v>
      </c>
      <c r="E1684" s="114">
        <f t="shared" si="26"/>
        <v>2270004030</v>
      </c>
      <c r="F1684" s="114" t="s">
        <v>13332</v>
      </c>
      <c r="G1684" s="114" t="s">
        <v>15543</v>
      </c>
      <c r="H1684" s="114" t="s">
        <v>9262</v>
      </c>
      <c r="I1684" s="114" t="s">
        <v>12156</v>
      </c>
      <c r="K1684" s="116">
        <v>36504</v>
      </c>
      <c r="L1684" s="114" t="s">
        <v>9266</v>
      </c>
    </row>
    <row r="1685" spans="1:12" hidden="1" x14ac:dyDescent="0.2">
      <c r="A1685" s="114" t="s">
        <v>6287</v>
      </c>
      <c r="D1685" s="114" t="s">
        <v>15657</v>
      </c>
      <c r="E1685" s="114">
        <f t="shared" si="26"/>
        <v>2270004031</v>
      </c>
      <c r="F1685" s="114" t="s">
        <v>13332</v>
      </c>
      <c r="G1685" s="114" t="s">
        <v>15543</v>
      </c>
      <c r="H1685" s="114" t="s">
        <v>9262</v>
      </c>
      <c r="I1685" s="114" t="s">
        <v>12158</v>
      </c>
      <c r="J1685" s="116">
        <v>36504</v>
      </c>
    </row>
    <row r="1686" spans="1:12" hidden="1" x14ac:dyDescent="0.2">
      <c r="A1686" s="114" t="s">
        <v>6287</v>
      </c>
      <c r="D1686" s="114" t="s">
        <v>15658</v>
      </c>
      <c r="E1686" s="114">
        <f t="shared" si="26"/>
        <v>2270004035</v>
      </c>
      <c r="F1686" s="114" t="s">
        <v>13332</v>
      </c>
      <c r="G1686" s="114" t="s">
        <v>15543</v>
      </c>
      <c r="H1686" s="114" t="s">
        <v>9262</v>
      </c>
      <c r="I1686" s="114" t="s">
        <v>12160</v>
      </c>
      <c r="K1686" s="116">
        <v>36504</v>
      </c>
      <c r="L1686" s="114" t="s">
        <v>9266</v>
      </c>
    </row>
    <row r="1687" spans="1:12" hidden="1" x14ac:dyDescent="0.2">
      <c r="A1687" s="114" t="s">
        <v>6287</v>
      </c>
      <c r="D1687" s="114" t="s">
        <v>15659</v>
      </c>
      <c r="E1687" s="114">
        <f t="shared" si="26"/>
        <v>2270004036</v>
      </c>
      <c r="F1687" s="114" t="s">
        <v>13332</v>
      </c>
      <c r="G1687" s="114" t="s">
        <v>15543</v>
      </c>
      <c r="H1687" s="114" t="s">
        <v>9262</v>
      </c>
      <c r="I1687" s="114" t="s">
        <v>15184</v>
      </c>
      <c r="J1687" s="116">
        <v>36504</v>
      </c>
    </row>
    <row r="1688" spans="1:12" hidden="1" x14ac:dyDescent="0.2">
      <c r="A1688" s="114" t="s">
        <v>6287</v>
      </c>
      <c r="D1688" s="114" t="s">
        <v>15660</v>
      </c>
      <c r="E1688" s="114">
        <f t="shared" si="26"/>
        <v>2270004040</v>
      </c>
      <c r="F1688" s="114" t="s">
        <v>13332</v>
      </c>
      <c r="G1688" s="114" t="s">
        <v>15543</v>
      </c>
      <c r="H1688" s="114" t="s">
        <v>9262</v>
      </c>
      <c r="I1688" s="114" t="s">
        <v>15186</v>
      </c>
      <c r="K1688" s="116">
        <v>36504</v>
      </c>
      <c r="L1688" s="114" t="s">
        <v>9266</v>
      </c>
    </row>
    <row r="1689" spans="1:12" hidden="1" x14ac:dyDescent="0.2">
      <c r="A1689" s="114" t="s">
        <v>6287</v>
      </c>
      <c r="D1689" s="114" t="s">
        <v>15661</v>
      </c>
      <c r="E1689" s="114">
        <f t="shared" si="26"/>
        <v>2270004041</v>
      </c>
      <c r="F1689" s="114" t="s">
        <v>13332</v>
      </c>
      <c r="G1689" s="114" t="s">
        <v>15543</v>
      </c>
      <c r="H1689" s="114" t="s">
        <v>9262</v>
      </c>
      <c r="I1689" s="114" t="s">
        <v>15188</v>
      </c>
      <c r="J1689" s="116">
        <v>36504</v>
      </c>
    </row>
    <row r="1690" spans="1:12" hidden="1" x14ac:dyDescent="0.2">
      <c r="A1690" s="114" t="s">
        <v>6287</v>
      </c>
      <c r="D1690" s="114" t="s">
        <v>15662</v>
      </c>
      <c r="E1690" s="114">
        <f t="shared" si="26"/>
        <v>2270004045</v>
      </c>
      <c r="F1690" s="114" t="s">
        <v>13332</v>
      </c>
      <c r="G1690" s="114" t="s">
        <v>15543</v>
      </c>
      <c r="H1690" s="114" t="s">
        <v>9262</v>
      </c>
      <c r="I1690" s="114" t="s">
        <v>15190</v>
      </c>
      <c r="K1690" s="116">
        <v>36504</v>
      </c>
      <c r="L1690" s="114" t="s">
        <v>9266</v>
      </c>
    </row>
    <row r="1691" spans="1:12" hidden="1" x14ac:dyDescent="0.2">
      <c r="A1691" s="114" t="s">
        <v>6287</v>
      </c>
      <c r="D1691" s="114" t="s">
        <v>15663</v>
      </c>
      <c r="E1691" s="114">
        <f t="shared" si="26"/>
        <v>2270004046</v>
      </c>
      <c r="F1691" s="114" t="s">
        <v>13332</v>
      </c>
      <c r="G1691" s="114" t="s">
        <v>15543</v>
      </c>
      <c r="H1691" s="114" t="s">
        <v>9262</v>
      </c>
      <c r="I1691" s="114" t="s">
        <v>15192</v>
      </c>
      <c r="J1691" s="116">
        <v>36504</v>
      </c>
    </row>
    <row r="1692" spans="1:12" hidden="1" x14ac:dyDescent="0.2">
      <c r="A1692" s="114" t="s">
        <v>6287</v>
      </c>
      <c r="D1692" s="114" t="s">
        <v>15664</v>
      </c>
      <c r="E1692" s="114">
        <f t="shared" si="26"/>
        <v>2270004050</v>
      </c>
      <c r="F1692" s="114" t="s">
        <v>13332</v>
      </c>
      <c r="G1692" s="114" t="s">
        <v>15543</v>
      </c>
      <c r="H1692" s="114" t="s">
        <v>9262</v>
      </c>
      <c r="I1692" s="114" t="s">
        <v>15194</v>
      </c>
      <c r="K1692" s="116">
        <v>36504</v>
      </c>
      <c r="L1692" s="114" t="s">
        <v>9271</v>
      </c>
    </row>
    <row r="1693" spans="1:12" hidden="1" x14ac:dyDescent="0.2">
      <c r="A1693" s="114" t="s">
        <v>6287</v>
      </c>
      <c r="D1693" s="114" t="s">
        <v>15665</v>
      </c>
      <c r="E1693" s="114">
        <f t="shared" si="26"/>
        <v>2270004051</v>
      </c>
      <c r="F1693" s="114" t="s">
        <v>13332</v>
      </c>
      <c r="G1693" s="114" t="s">
        <v>15543</v>
      </c>
      <c r="H1693" s="114" t="s">
        <v>9262</v>
      </c>
      <c r="I1693" s="114" t="s">
        <v>15196</v>
      </c>
      <c r="J1693" s="116">
        <v>36504</v>
      </c>
    </row>
    <row r="1694" spans="1:12" hidden="1" x14ac:dyDescent="0.2">
      <c r="A1694" s="114" t="s">
        <v>6287</v>
      </c>
      <c r="D1694" s="114" t="s">
        <v>15666</v>
      </c>
      <c r="E1694" s="114">
        <f t="shared" si="26"/>
        <v>2270004055</v>
      </c>
      <c r="F1694" s="114" t="s">
        <v>13332</v>
      </c>
      <c r="G1694" s="114" t="s">
        <v>15543</v>
      </c>
      <c r="H1694" s="114" t="s">
        <v>9262</v>
      </c>
      <c r="I1694" s="114" t="s">
        <v>15198</v>
      </c>
      <c r="K1694" s="116">
        <v>36504</v>
      </c>
      <c r="L1694" s="114" t="s">
        <v>9266</v>
      </c>
    </row>
    <row r="1695" spans="1:12" hidden="1" x14ac:dyDescent="0.2">
      <c r="A1695" s="114" t="s">
        <v>6287</v>
      </c>
      <c r="D1695" s="114" t="s">
        <v>15667</v>
      </c>
      <c r="E1695" s="114">
        <f t="shared" si="26"/>
        <v>2270004056</v>
      </c>
      <c r="F1695" s="114" t="s">
        <v>13332</v>
      </c>
      <c r="G1695" s="114" t="s">
        <v>15543</v>
      </c>
      <c r="H1695" s="114" t="s">
        <v>9262</v>
      </c>
      <c r="I1695" s="114" t="s">
        <v>15200</v>
      </c>
      <c r="J1695" s="116">
        <v>36504</v>
      </c>
    </row>
    <row r="1696" spans="1:12" hidden="1" x14ac:dyDescent="0.2">
      <c r="A1696" s="114" t="s">
        <v>6287</v>
      </c>
      <c r="D1696" s="114" t="s">
        <v>15668</v>
      </c>
      <c r="E1696" s="114">
        <f t="shared" si="26"/>
        <v>2270004060</v>
      </c>
      <c r="F1696" s="114" t="s">
        <v>13332</v>
      </c>
      <c r="G1696" s="114" t="s">
        <v>15543</v>
      </c>
      <c r="H1696" s="114" t="s">
        <v>9262</v>
      </c>
      <c r="I1696" s="114" t="s">
        <v>15202</v>
      </c>
      <c r="K1696" s="116">
        <v>36504</v>
      </c>
      <c r="L1696" s="114" t="s">
        <v>9266</v>
      </c>
    </row>
    <row r="1697" spans="1:12" hidden="1" x14ac:dyDescent="0.2">
      <c r="A1697" s="114" t="s">
        <v>6287</v>
      </c>
      <c r="D1697" s="114" t="s">
        <v>15669</v>
      </c>
      <c r="E1697" s="114">
        <f t="shared" si="26"/>
        <v>2270004061</v>
      </c>
      <c r="F1697" s="114" t="s">
        <v>13332</v>
      </c>
      <c r="G1697" s="114" t="s">
        <v>15543</v>
      </c>
      <c r="H1697" s="114" t="s">
        <v>9262</v>
      </c>
      <c r="I1697" s="114" t="s">
        <v>15204</v>
      </c>
      <c r="J1697" s="116">
        <v>36504</v>
      </c>
    </row>
    <row r="1698" spans="1:12" hidden="1" x14ac:dyDescent="0.2">
      <c r="A1698" s="114" t="s">
        <v>6287</v>
      </c>
      <c r="D1698" s="114" t="s">
        <v>15670</v>
      </c>
      <c r="E1698" s="114">
        <f t="shared" si="26"/>
        <v>2270004065</v>
      </c>
      <c r="F1698" s="114" t="s">
        <v>13332</v>
      </c>
      <c r="G1698" s="114" t="s">
        <v>15543</v>
      </c>
      <c r="H1698" s="114" t="s">
        <v>9262</v>
      </c>
      <c r="I1698" s="114" t="s">
        <v>15206</v>
      </c>
      <c r="K1698" s="116">
        <v>36504</v>
      </c>
      <c r="L1698" s="114" t="s">
        <v>9266</v>
      </c>
    </row>
    <row r="1699" spans="1:12" hidden="1" x14ac:dyDescent="0.2">
      <c r="A1699" s="114" t="s">
        <v>6287</v>
      </c>
      <c r="D1699" s="114" t="s">
        <v>15671</v>
      </c>
      <c r="E1699" s="114">
        <f t="shared" si="26"/>
        <v>2270004066</v>
      </c>
      <c r="F1699" s="114" t="s">
        <v>13332</v>
      </c>
      <c r="G1699" s="114" t="s">
        <v>15543</v>
      </c>
      <c r="H1699" s="114" t="s">
        <v>9262</v>
      </c>
      <c r="I1699" s="114" t="s">
        <v>15208</v>
      </c>
      <c r="J1699" s="116">
        <v>36504</v>
      </c>
    </row>
    <row r="1700" spans="1:12" hidden="1" x14ac:dyDescent="0.2">
      <c r="A1700" s="114" t="s">
        <v>6287</v>
      </c>
      <c r="D1700" s="114" t="s">
        <v>15672</v>
      </c>
      <c r="E1700" s="114">
        <f t="shared" si="26"/>
        <v>2270004070</v>
      </c>
      <c r="F1700" s="114" t="s">
        <v>13332</v>
      </c>
      <c r="G1700" s="114" t="s">
        <v>15543</v>
      </c>
      <c r="H1700" s="114" t="s">
        <v>9262</v>
      </c>
      <c r="I1700" s="114" t="s">
        <v>15673</v>
      </c>
      <c r="K1700" s="116">
        <v>36504</v>
      </c>
      <c r="L1700" s="114" t="s">
        <v>6319</v>
      </c>
    </row>
    <row r="1701" spans="1:12" hidden="1" x14ac:dyDescent="0.2">
      <c r="A1701" s="114" t="s">
        <v>6287</v>
      </c>
      <c r="D1701" s="114" t="s">
        <v>15674</v>
      </c>
      <c r="E1701" s="114">
        <f t="shared" si="26"/>
        <v>2270004071</v>
      </c>
      <c r="F1701" s="114" t="s">
        <v>13332</v>
      </c>
      <c r="G1701" s="114" t="s">
        <v>15543</v>
      </c>
      <c r="H1701" s="114" t="s">
        <v>9262</v>
      </c>
      <c r="I1701" s="114" t="s">
        <v>15212</v>
      </c>
      <c r="J1701" s="116">
        <v>36504</v>
      </c>
    </row>
    <row r="1702" spans="1:12" hidden="1" x14ac:dyDescent="0.2">
      <c r="A1702" s="114" t="s">
        <v>6287</v>
      </c>
      <c r="D1702" s="114" t="s">
        <v>15675</v>
      </c>
      <c r="E1702" s="114">
        <f t="shared" si="26"/>
        <v>2270004075</v>
      </c>
      <c r="F1702" s="114" t="s">
        <v>13332</v>
      </c>
      <c r="G1702" s="114" t="s">
        <v>15543</v>
      </c>
      <c r="H1702" s="114" t="s">
        <v>9262</v>
      </c>
      <c r="I1702" s="114" t="s">
        <v>15214</v>
      </c>
      <c r="K1702" s="116">
        <v>36504</v>
      </c>
      <c r="L1702" s="114" t="s">
        <v>9266</v>
      </c>
    </row>
    <row r="1703" spans="1:12" hidden="1" x14ac:dyDescent="0.2">
      <c r="A1703" s="114" t="s">
        <v>6287</v>
      </c>
      <c r="D1703" s="114" t="s">
        <v>15676</v>
      </c>
      <c r="E1703" s="114">
        <f t="shared" si="26"/>
        <v>2270004076</v>
      </c>
      <c r="F1703" s="114" t="s">
        <v>13332</v>
      </c>
      <c r="G1703" s="114" t="s">
        <v>15543</v>
      </c>
      <c r="H1703" s="114" t="s">
        <v>9262</v>
      </c>
      <c r="I1703" s="114" t="s">
        <v>15216</v>
      </c>
      <c r="J1703" s="116">
        <v>36504</v>
      </c>
    </row>
    <row r="1704" spans="1:12" hidden="1" x14ac:dyDescent="0.2">
      <c r="A1704" s="114" t="s">
        <v>6287</v>
      </c>
      <c r="D1704" s="114" t="s">
        <v>15677</v>
      </c>
      <c r="E1704" s="114">
        <f t="shared" si="26"/>
        <v>2270005000</v>
      </c>
      <c r="F1704" s="114" t="s">
        <v>13332</v>
      </c>
      <c r="G1704" s="114" t="s">
        <v>15543</v>
      </c>
      <c r="H1704" s="114" t="s">
        <v>15218</v>
      </c>
      <c r="I1704" s="114" t="s">
        <v>15176</v>
      </c>
      <c r="K1704" s="116">
        <v>36504</v>
      </c>
      <c r="L1704" s="114" t="s">
        <v>15219</v>
      </c>
    </row>
    <row r="1705" spans="1:12" hidden="1" x14ac:dyDescent="0.2">
      <c r="A1705" s="114" t="s">
        <v>6287</v>
      </c>
      <c r="D1705" s="114" t="s">
        <v>15678</v>
      </c>
      <c r="E1705" s="114">
        <f t="shared" si="26"/>
        <v>2270005010</v>
      </c>
      <c r="F1705" s="114" t="s">
        <v>13332</v>
      </c>
      <c r="G1705" s="114" t="s">
        <v>15543</v>
      </c>
      <c r="H1705" s="114" t="s">
        <v>15218</v>
      </c>
      <c r="I1705" s="114" t="s">
        <v>15221</v>
      </c>
    </row>
    <row r="1706" spans="1:12" hidden="1" x14ac:dyDescent="0.2">
      <c r="A1706" s="114" t="s">
        <v>6287</v>
      </c>
      <c r="D1706" s="114" t="s">
        <v>15679</v>
      </c>
      <c r="E1706" s="114">
        <f t="shared" si="26"/>
        <v>2270005015</v>
      </c>
      <c r="F1706" s="114" t="s">
        <v>13332</v>
      </c>
      <c r="G1706" s="114" t="s">
        <v>15543</v>
      </c>
      <c r="H1706" s="114" t="s">
        <v>15218</v>
      </c>
      <c r="I1706" s="114" t="s">
        <v>15223</v>
      </c>
    </row>
    <row r="1707" spans="1:12" hidden="1" x14ac:dyDescent="0.2">
      <c r="A1707" s="114" t="s">
        <v>6287</v>
      </c>
      <c r="D1707" s="114" t="s">
        <v>15680</v>
      </c>
      <c r="E1707" s="114">
        <f t="shared" si="26"/>
        <v>2270005020</v>
      </c>
      <c r="F1707" s="114" t="s">
        <v>13332</v>
      </c>
      <c r="G1707" s="114" t="s">
        <v>15543</v>
      </c>
      <c r="H1707" s="114" t="s">
        <v>15218</v>
      </c>
      <c r="I1707" s="114" t="s">
        <v>15225</v>
      </c>
    </row>
    <row r="1708" spans="1:12" hidden="1" x14ac:dyDescent="0.2">
      <c r="A1708" s="114" t="s">
        <v>6287</v>
      </c>
      <c r="D1708" s="114" t="s">
        <v>15681</v>
      </c>
      <c r="E1708" s="114">
        <f t="shared" si="26"/>
        <v>2270005025</v>
      </c>
      <c r="F1708" s="114" t="s">
        <v>13332</v>
      </c>
      <c r="G1708" s="114" t="s">
        <v>15543</v>
      </c>
      <c r="H1708" s="114" t="s">
        <v>15218</v>
      </c>
      <c r="I1708" s="114" t="s">
        <v>15227</v>
      </c>
    </row>
    <row r="1709" spans="1:12" hidden="1" x14ac:dyDescent="0.2">
      <c r="A1709" s="114" t="s">
        <v>6287</v>
      </c>
      <c r="D1709" s="114" t="s">
        <v>15682</v>
      </c>
      <c r="E1709" s="114">
        <f t="shared" si="26"/>
        <v>2270005030</v>
      </c>
      <c r="F1709" s="114" t="s">
        <v>13332</v>
      </c>
      <c r="G1709" s="114" t="s">
        <v>15543</v>
      </c>
      <c r="H1709" s="114" t="s">
        <v>15218</v>
      </c>
      <c r="I1709" s="114" t="s">
        <v>15229</v>
      </c>
    </row>
    <row r="1710" spans="1:12" hidden="1" x14ac:dyDescent="0.2">
      <c r="A1710" s="114" t="s">
        <v>6287</v>
      </c>
      <c r="D1710" s="114" t="s">
        <v>15683</v>
      </c>
      <c r="E1710" s="114">
        <f t="shared" si="26"/>
        <v>2270005035</v>
      </c>
      <c r="F1710" s="114" t="s">
        <v>13332</v>
      </c>
      <c r="G1710" s="114" t="s">
        <v>15543</v>
      </c>
      <c r="H1710" s="114" t="s">
        <v>15218</v>
      </c>
      <c r="I1710" s="114" t="s">
        <v>15231</v>
      </c>
    </row>
    <row r="1711" spans="1:12" hidden="1" x14ac:dyDescent="0.2">
      <c r="A1711" s="114" t="s">
        <v>6287</v>
      </c>
      <c r="D1711" s="114" t="s">
        <v>15684</v>
      </c>
      <c r="E1711" s="114">
        <f t="shared" si="26"/>
        <v>2270005040</v>
      </c>
      <c r="F1711" s="114" t="s">
        <v>13332</v>
      </c>
      <c r="G1711" s="114" t="s">
        <v>15543</v>
      </c>
      <c r="H1711" s="114" t="s">
        <v>15218</v>
      </c>
      <c r="I1711" s="114" t="s">
        <v>15233</v>
      </c>
      <c r="L1711" s="114" t="s">
        <v>15234</v>
      </c>
    </row>
    <row r="1712" spans="1:12" hidden="1" x14ac:dyDescent="0.2">
      <c r="A1712" s="114" t="s">
        <v>6287</v>
      </c>
      <c r="D1712" s="114" t="s">
        <v>15685</v>
      </c>
      <c r="E1712" s="114">
        <f t="shared" si="26"/>
        <v>2270005045</v>
      </c>
      <c r="F1712" s="114" t="s">
        <v>13332</v>
      </c>
      <c r="G1712" s="114" t="s">
        <v>15543</v>
      </c>
      <c r="H1712" s="114" t="s">
        <v>15218</v>
      </c>
      <c r="I1712" s="114" t="s">
        <v>15236</v>
      </c>
    </row>
    <row r="1713" spans="1:12" hidden="1" x14ac:dyDescent="0.2">
      <c r="A1713" s="114" t="s">
        <v>6287</v>
      </c>
      <c r="D1713" s="114" t="s">
        <v>15686</v>
      </c>
      <c r="E1713" s="114">
        <f t="shared" si="26"/>
        <v>2270005050</v>
      </c>
      <c r="F1713" s="114" t="s">
        <v>13332</v>
      </c>
      <c r="G1713" s="114" t="s">
        <v>15543</v>
      </c>
      <c r="H1713" s="114" t="s">
        <v>15218</v>
      </c>
      <c r="I1713" s="114" t="s">
        <v>15238</v>
      </c>
    </row>
    <row r="1714" spans="1:12" hidden="1" x14ac:dyDescent="0.2">
      <c r="A1714" s="114" t="s">
        <v>6287</v>
      </c>
      <c r="D1714" s="114" t="s">
        <v>15687</v>
      </c>
      <c r="E1714" s="114">
        <f t="shared" si="26"/>
        <v>2270005055</v>
      </c>
      <c r="F1714" s="114" t="s">
        <v>13332</v>
      </c>
      <c r="G1714" s="114" t="s">
        <v>15543</v>
      </c>
      <c r="H1714" s="114" t="s">
        <v>15218</v>
      </c>
      <c r="I1714" s="114" t="s">
        <v>15240</v>
      </c>
    </row>
    <row r="1715" spans="1:12" hidden="1" x14ac:dyDescent="0.2">
      <c r="A1715" s="114" t="s">
        <v>6287</v>
      </c>
      <c r="D1715" s="114" t="s">
        <v>15688</v>
      </c>
      <c r="E1715" s="114">
        <f t="shared" si="26"/>
        <v>2270005060</v>
      </c>
      <c r="F1715" s="114" t="s">
        <v>13332</v>
      </c>
      <c r="G1715" s="114" t="s">
        <v>15543</v>
      </c>
      <c r="H1715" s="114" t="s">
        <v>15218</v>
      </c>
      <c r="I1715" s="114" t="s">
        <v>15242</v>
      </c>
      <c r="J1715" s="116">
        <v>36504</v>
      </c>
    </row>
    <row r="1716" spans="1:12" hidden="1" x14ac:dyDescent="0.2">
      <c r="A1716" s="114" t="s">
        <v>6287</v>
      </c>
      <c r="D1716" s="114" t="s">
        <v>15689</v>
      </c>
      <c r="E1716" s="114">
        <f t="shared" si="26"/>
        <v>2270006000</v>
      </c>
      <c r="F1716" s="114" t="s">
        <v>13332</v>
      </c>
      <c r="G1716" s="114" t="s">
        <v>15543</v>
      </c>
      <c r="H1716" s="114" t="s">
        <v>16424</v>
      </c>
      <c r="I1716" s="114" t="s">
        <v>15176</v>
      </c>
      <c r="K1716" s="116">
        <v>36504</v>
      </c>
      <c r="L1716" s="114" t="s">
        <v>16425</v>
      </c>
    </row>
    <row r="1717" spans="1:12" hidden="1" x14ac:dyDescent="0.2">
      <c r="A1717" s="114" t="s">
        <v>6287</v>
      </c>
      <c r="D1717" s="114" t="s">
        <v>15690</v>
      </c>
      <c r="E1717" s="114">
        <f t="shared" si="26"/>
        <v>2270006005</v>
      </c>
      <c r="F1717" s="114" t="s">
        <v>13332</v>
      </c>
      <c r="G1717" s="114" t="s">
        <v>15543</v>
      </c>
      <c r="H1717" s="114" t="s">
        <v>16424</v>
      </c>
      <c r="I1717" s="114" t="s">
        <v>16427</v>
      </c>
      <c r="K1717" s="116">
        <v>36504</v>
      </c>
      <c r="L1717" s="114" t="s">
        <v>16428</v>
      </c>
    </row>
    <row r="1718" spans="1:12" hidden="1" x14ac:dyDescent="0.2">
      <c r="A1718" s="114" t="s">
        <v>6287</v>
      </c>
      <c r="D1718" s="114" t="s">
        <v>15691</v>
      </c>
      <c r="E1718" s="114">
        <f t="shared" si="26"/>
        <v>2270006010</v>
      </c>
      <c r="F1718" s="114" t="s">
        <v>13332</v>
      </c>
      <c r="G1718" s="114" t="s">
        <v>15543</v>
      </c>
      <c r="H1718" s="114" t="s">
        <v>16424</v>
      </c>
      <c r="I1718" s="114" t="s">
        <v>16430</v>
      </c>
      <c r="K1718" s="116">
        <v>36504</v>
      </c>
      <c r="L1718" s="114" t="s">
        <v>16428</v>
      </c>
    </row>
    <row r="1719" spans="1:12" hidden="1" x14ac:dyDescent="0.2">
      <c r="A1719" s="114" t="s">
        <v>6287</v>
      </c>
      <c r="D1719" s="114" t="s">
        <v>15692</v>
      </c>
      <c r="E1719" s="114">
        <f t="shared" si="26"/>
        <v>2270006015</v>
      </c>
      <c r="F1719" s="114" t="s">
        <v>13332</v>
      </c>
      <c r="G1719" s="114" t="s">
        <v>15543</v>
      </c>
      <c r="H1719" s="114" t="s">
        <v>16424</v>
      </c>
      <c r="I1719" s="114" t="s">
        <v>16432</v>
      </c>
      <c r="K1719" s="116">
        <v>36504</v>
      </c>
      <c r="L1719" s="114" t="s">
        <v>16428</v>
      </c>
    </row>
    <row r="1720" spans="1:12" hidden="1" x14ac:dyDescent="0.2">
      <c r="A1720" s="114" t="s">
        <v>6287</v>
      </c>
      <c r="D1720" s="114" t="s">
        <v>15693</v>
      </c>
      <c r="E1720" s="114">
        <f t="shared" si="26"/>
        <v>2270006020</v>
      </c>
      <c r="F1720" s="114" t="s">
        <v>13332</v>
      </c>
      <c r="G1720" s="114" t="s">
        <v>15543</v>
      </c>
      <c r="H1720" s="114" t="s">
        <v>16424</v>
      </c>
      <c r="I1720" s="114" t="s">
        <v>16434</v>
      </c>
      <c r="K1720" s="116">
        <v>36504</v>
      </c>
      <c r="L1720" s="114" t="s">
        <v>16428</v>
      </c>
    </row>
    <row r="1721" spans="1:12" hidden="1" x14ac:dyDescent="0.2">
      <c r="A1721" s="114" t="s">
        <v>6287</v>
      </c>
      <c r="D1721" s="114" t="s">
        <v>15694</v>
      </c>
      <c r="E1721" s="114">
        <f t="shared" si="26"/>
        <v>2270006025</v>
      </c>
      <c r="F1721" s="114" t="s">
        <v>13332</v>
      </c>
      <c r="G1721" s="114" t="s">
        <v>15543</v>
      </c>
      <c r="H1721" s="114" t="s">
        <v>16424</v>
      </c>
      <c r="I1721" s="114" t="s">
        <v>16436</v>
      </c>
      <c r="K1721" s="116">
        <v>36504</v>
      </c>
      <c r="L1721" s="114" t="s">
        <v>16428</v>
      </c>
    </row>
    <row r="1722" spans="1:12" hidden="1" x14ac:dyDescent="0.2">
      <c r="A1722" s="114" t="s">
        <v>6287</v>
      </c>
      <c r="D1722" s="114" t="s">
        <v>15695</v>
      </c>
      <c r="E1722" s="114">
        <f t="shared" si="26"/>
        <v>2270006030</v>
      </c>
      <c r="F1722" s="114" t="s">
        <v>13332</v>
      </c>
      <c r="G1722" s="114" t="s">
        <v>15543</v>
      </c>
      <c r="H1722" s="114" t="s">
        <v>16424</v>
      </c>
      <c r="I1722" s="114" t="s">
        <v>16438</v>
      </c>
      <c r="K1722" s="116">
        <v>36504</v>
      </c>
      <c r="L1722" s="114" t="s">
        <v>16428</v>
      </c>
    </row>
    <row r="1723" spans="1:12" hidden="1" x14ac:dyDescent="0.2">
      <c r="A1723" s="114" t="s">
        <v>6287</v>
      </c>
      <c r="D1723" s="114" t="s">
        <v>15696</v>
      </c>
      <c r="E1723" s="114">
        <f t="shared" si="26"/>
        <v>2270007000</v>
      </c>
      <c r="F1723" s="114" t="s">
        <v>13332</v>
      </c>
      <c r="G1723" s="114" t="s">
        <v>15543</v>
      </c>
      <c r="H1723" s="114" t="s">
        <v>16440</v>
      </c>
      <c r="I1723" s="114" t="s">
        <v>15176</v>
      </c>
    </row>
    <row r="1724" spans="1:12" hidden="1" x14ac:dyDescent="0.2">
      <c r="A1724" s="114" t="s">
        <v>6287</v>
      </c>
      <c r="D1724" s="114" t="s">
        <v>15697</v>
      </c>
      <c r="E1724" s="114">
        <f t="shared" si="26"/>
        <v>2270007005</v>
      </c>
      <c r="F1724" s="114" t="s">
        <v>13332</v>
      </c>
      <c r="G1724" s="114" t="s">
        <v>15543</v>
      </c>
      <c r="H1724" s="114" t="s">
        <v>16440</v>
      </c>
      <c r="I1724" s="114" t="s">
        <v>16442</v>
      </c>
      <c r="K1724" s="116">
        <v>36504</v>
      </c>
      <c r="L1724" s="114" t="s">
        <v>16443</v>
      </c>
    </row>
    <row r="1725" spans="1:12" hidden="1" x14ac:dyDescent="0.2">
      <c r="A1725" s="114" t="s">
        <v>6287</v>
      </c>
      <c r="D1725" s="114" t="s">
        <v>15698</v>
      </c>
      <c r="E1725" s="114">
        <f t="shared" si="26"/>
        <v>2270007010</v>
      </c>
      <c r="F1725" s="114" t="s">
        <v>13332</v>
      </c>
      <c r="G1725" s="114" t="s">
        <v>15543</v>
      </c>
      <c r="H1725" s="114" t="s">
        <v>16440</v>
      </c>
      <c r="I1725" s="114" t="s">
        <v>16445</v>
      </c>
      <c r="K1725" s="116">
        <v>36504</v>
      </c>
      <c r="L1725" s="114" t="s">
        <v>15234</v>
      </c>
    </row>
    <row r="1726" spans="1:12" hidden="1" x14ac:dyDescent="0.2">
      <c r="A1726" s="114" t="s">
        <v>6287</v>
      </c>
      <c r="D1726" s="114" t="s">
        <v>15699</v>
      </c>
      <c r="E1726" s="114">
        <f t="shared" si="26"/>
        <v>2270007015</v>
      </c>
      <c r="F1726" s="114" t="s">
        <v>13332</v>
      </c>
      <c r="G1726" s="114" t="s">
        <v>15543</v>
      </c>
      <c r="H1726" s="114" t="s">
        <v>16440</v>
      </c>
      <c r="I1726" s="114" t="s">
        <v>16447</v>
      </c>
      <c r="L1726" s="114" t="s">
        <v>16448</v>
      </c>
    </row>
    <row r="1727" spans="1:12" hidden="1" x14ac:dyDescent="0.2">
      <c r="A1727" s="114" t="s">
        <v>6287</v>
      </c>
      <c r="D1727" s="114" t="s">
        <v>15700</v>
      </c>
      <c r="E1727" s="114">
        <f t="shared" si="26"/>
        <v>2270007020</v>
      </c>
      <c r="F1727" s="114" t="s">
        <v>13332</v>
      </c>
      <c r="G1727" s="114" t="s">
        <v>15543</v>
      </c>
      <c r="H1727" s="114" t="s">
        <v>16440</v>
      </c>
      <c r="I1727" s="114" t="s">
        <v>12793</v>
      </c>
      <c r="K1727" s="116">
        <v>36504</v>
      </c>
      <c r="L1727" s="114" t="s">
        <v>6319</v>
      </c>
    </row>
    <row r="1728" spans="1:12" hidden="1" x14ac:dyDescent="0.2">
      <c r="A1728" s="114" t="s">
        <v>6287</v>
      </c>
      <c r="D1728" s="114" t="s">
        <v>12794</v>
      </c>
      <c r="E1728" s="114">
        <f t="shared" si="26"/>
        <v>2270008000</v>
      </c>
      <c r="F1728" s="114" t="s">
        <v>13332</v>
      </c>
      <c r="G1728" s="114" t="s">
        <v>15543</v>
      </c>
      <c r="H1728" s="114" t="s">
        <v>16452</v>
      </c>
      <c r="I1728" s="114" t="s">
        <v>15176</v>
      </c>
      <c r="L1728" s="114" t="s">
        <v>16453</v>
      </c>
    </row>
    <row r="1729" spans="1:12" hidden="1" x14ac:dyDescent="0.2">
      <c r="A1729" s="114" t="s">
        <v>6287</v>
      </c>
      <c r="D1729" s="114" t="s">
        <v>12795</v>
      </c>
      <c r="E1729" s="114">
        <f t="shared" si="26"/>
        <v>2270008005</v>
      </c>
      <c r="F1729" s="114" t="s">
        <v>13332</v>
      </c>
      <c r="G1729" s="114" t="s">
        <v>15543</v>
      </c>
      <c r="H1729" s="114" t="s">
        <v>16452</v>
      </c>
      <c r="I1729" s="114" t="s">
        <v>16452</v>
      </c>
      <c r="K1729" s="116">
        <v>36504</v>
      </c>
      <c r="L1729" s="114" t="s">
        <v>12796</v>
      </c>
    </row>
    <row r="1730" spans="1:12" hidden="1" x14ac:dyDescent="0.2">
      <c r="A1730" s="114" t="s">
        <v>6287</v>
      </c>
      <c r="D1730" s="114" t="s">
        <v>12797</v>
      </c>
      <c r="E1730" s="114">
        <f t="shared" ref="E1730:E1793" si="27">VALUE(D1730)</f>
        <v>2270008010</v>
      </c>
      <c r="F1730" s="114" t="s">
        <v>13332</v>
      </c>
      <c r="G1730" s="114" t="s">
        <v>15543</v>
      </c>
      <c r="H1730" s="114" t="s">
        <v>16452</v>
      </c>
      <c r="I1730" s="114" t="s">
        <v>16457</v>
      </c>
      <c r="K1730" s="116">
        <v>36504</v>
      </c>
      <c r="L1730" s="114" t="s">
        <v>6319</v>
      </c>
    </row>
    <row r="1731" spans="1:12" hidden="1" x14ac:dyDescent="0.2">
      <c r="A1731" s="114" t="s">
        <v>6287</v>
      </c>
      <c r="D1731" s="114" t="s">
        <v>12798</v>
      </c>
      <c r="E1731" s="114">
        <f t="shared" si="27"/>
        <v>2270009000</v>
      </c>
      <c r="F1731" s="114" t="s">
        <v>13332</v>
      </c>
      <c r="G1731" s="114" t="s">
        <v>15543</v>
      </c>
      <c r="H1731" s="114" t="s">
        <v>16459</v>
      </c>
      <c r="I1731" s="114" t="s">
        <v>6291</v>
      </c>
      <c r="J1731" s="116">
        <v>36504</v>
      </c>
    </row>
    <row r="1732" spans="1:12" hidden="1" x14ac:dyDescent="0.2">
      <c r="A1732" s="114" t="s">
        <v>6287</v>
      </c>
      <c r="D1732" s="114" t="s">
        <v>12799</v>
      </c>
      <c r="E1732" s="114">
        <f t="shared" si="27"/>
        <v>2270009010</v>
      </c>
      <c r="F1732" s="114" t="s">
        <v>13332</v>
      </c>
      <c r="G1732" s="114" t="s">
        <v>15543</v>
      </c>
      <c r="H1732" s="114" t="s">
        <v>16459</v>
      </c>
      <c r="I1732" s="114" t="s">
        <v>13600</v>
      </c>
      <c r="J1732" s="116">
        <v>36504</v>
      </c>
    </row>
    <row r="1733" spans="1:12" hidden="1" x14ac:dyDescent="0.2">
      <c r="A1733" s="114" t="s">
        <v>6287</v>
      </c>
      <c r="D1733" s="114" t="s">
        <v>12800</v>
      </c>
      <c r="E1733" s="114">
        <f t="shared" si="27"/>
        <v>2270010000</v>
      </c>
      <c r="F1733" s="114" t="s">
        <v>13332</v>
      </c>
      <c r="G1733" s="114" t="s">
        <v>15543</v>
      </c>
      <c r="H1733" s="114" t="s">
        <v>9246</v>
      </c>
      <c r="I1733" s="114" t="s">
        <v>6291</v>
      </c>
      <c r="J1733" s="116">
        <v>36504</v>
      </c>
    </row>
    <row r="1734" spans="1:12" hidden="1" x14ac:dyDescent="0.2">
      <c r="A1734" s="114" t="s">
        <v>6287</v>
      </c>
      <c r="D1734" s="114" t="s">
        <v>12801</v>
      </c>
      <c r="E1734" s="114">
        <f t="shared" si="27"/>
        <v>2270010010</v>
      </c>
      <c r="F1734" s="114" t="s">
        <v>13332</v>
      </c>
      <c r="G1734" s="114" t="s">
        <v>15543</v>
      </c>
      <c r="H1734" s="114" t="s">
        <v>9246</v>
      </c>
      <c r="I1734" s="114" t="s">
        <v>13603</v>
      </c>
      <c r="J1734" s="116">
        <v>36504</v>
      </c>
    </row>
    <row r="1735" spans="1:12" hidden="1" x14ac:dyDescent="0.2">
      <c r="A1735" s="114" t="s">
        <v>6287</v>
      </c>
      <c r="D1735" s="114" t="s">
        <v>12802</v>
      </c>
      <c r="E1735" s="114">
        <f t="shared" si="27"/>
        <v>2275000000</v>
      </c>
      <c r="F1735" s="114" t="s">
        <v>13332</v>
      </c>
      <c r="G1735" s="114" t="s">
        <v>12803</v>
      </c>
      <c r="H1735" s="114" t="s">
        <v>12804</v>
      </c>
      <c r="I1735" s="114" t="s">
        <v>15176</v>
      </c>
    </row>
    <row r="1736" spans="1:12" hidden="1" x14ac:dyDescent="0.2">
      <c r="A1736" s="114" t="s">
        <v>6287</v>
      </c>
      <c r="D1736" s="114" t="s">
        <v>12805</v>
      </c>
      <c r="E1736" s="114">
        <f t="shared" si="27"/>
        <v>2275001000</v>
      </c>
      <c r="F1736" s="114" t="s">
        <v>13332</v>
      </c>
      <c r="G1736" s="114" t="s">
        <v>12803</v>
      </c>
      <c r="H1736" s="114" t="s">
        <v>12806</v>
      </c>
      <c r="I1736" s="114" t="s">
        <v>15176</v>
      </c>
    </row>
    <row r="1737" spans="1:12" hidden="1" x14ac:dyDescent="0.2">
      <c r="A1737" s="114" t="s">
        <v>6287</v>
      </c>
      <c r="D1737" s="114" t="s">
        <v>12807</v>
      </c>
      <c r="E1737" s="114">
        <f t="shared" si="27"/>
        <v>2275020000</v>
      </c>
      <c r="F1737" s="114" t="s">
        <v>13332</v>
      </c>
      <c r="G1737" s="114" t="s">
        <v>12803</v>
      </c>
      <c r="H1737" s="114" t="s">
        <v>12808</v>
      </c>
      <c r="I1737" s="114" t="s">
        <v>12809</v>
      </c>
    </row>
    <row r="1738" spans="1:12" hidden="1" x14ac:dyDescent="0.2">
      <c r="A1738" s="114" t="s">
        <v>6287</v>
      </c>
      <c r="D1738" s="114" t="s">
        <v>12810</v>
      </c>
      <c r="E1738" s="114">
        <f t="shared" si="27"/>
        <v>2275050000</v>
      </c>
      <c r="F1738" s="114" t="s">
        <v>13332</v>
      </c>
      <c r="G1738" s="114" t="s">
        <v>12803</v>
      </c>
      <c r="H1738" s="114" t="s">
        <v>12811</v>
      </c>
      <c r="I1738" s="114" t="s">
        <v>15176</v>
      </c>
    </row>
    <row r="1739" spans="1:12" hidden="1" x14ac:dyDescent="0.2">
      <c r="A1739" s="114" t="s">
        <v>6287</v>
      </c>
      <c r="D1739" s="114" t="s">
        <v>12812</v>
      </c>
      <c r="E1739" s="114">
        <f t="shared" si="27"/>
        <v>2275060000</v>
      </c>
      <c r="F1739" s="114" t="s">
        <v>13332</v>
      </c>
      <c r="G1739" s="114" t="s">
        <v>12803</v>
      </c>
      <c r="H1739" s="114" t="s">
        <v>12813</v>
      </c>
      <c r="I1739" s="114" t="s">
        <v>15176</v>
      </c>
    </row>
    <row r="1740" spans="1:12" hidden="1" x14ac:dyDescent="0.2">
      <c r="A1740" s="114" t="s">
        <v>6287</v>
      </c>
      <c r="D1740" s="114" t="s">
        <v>12814</v>
      </c>
      <c r="E1740" s="114">
        <f t="shared" si="27"/>
        <v>2275070000</v>
      </c>
      <c r="F1740" s="114" t="s">
        <v>13332</v>
      </c>
      <c r="G1740" s="114" t="s">
        <v>12803</v>
      </c>
      <c r="H1740" s="114" t="s">
        <v>12815</v>
      </c>
      <c r="I1740" s="114" t="s">
        <v>15176</v>
      </c>
    </row>
    <row r="1741" spans="1:12" hidden="1" x14ac:dyDescent="0.2">
      <c r="A1741" s="114" t="s">
        <v>6287</v>
      </c>
      <c r="D1741" s="114" t="s">
        <v>12816</v>
      </c>
      <c r="E1741" s="114">
        <f t="shared" si="27"/>
        <v>2275085000</v>
      </c>
      <c r="F1741" s="114" t="s">
        <v>13332</v>
      </c>
      <c r="G1741" s="114" t="s">
        <v>12803</v>
      </c>
      <c r="H1741" s="114" t="s">
        <v>12817</v>
      </c>
      <c r="I1741" s="114" t="s">
        <v>15176</v>
      </c>
    </row>
    <row r="1742" spans="1:12" hidden="1" x14ac:dyDescent="0.2">
      <c r="A1742" s="114" t="s">
        <v>6287</v>
      </c>
      <c r="D1742" s="114" t="s">
        <v>12818</v>
      </c>
      <c r="E1742" s="114">
        <f t="shared" si="27"/>
        <v>2275900000</v>
      </c>
      <c r="F1742" s="114" t="s">
        <v>13332</v>
      </c>
      <c r="G1742" s="114" t="s">
        <v>12803</v>
      </c>
      <c r="H1742" s="114" t="s">
        <v>12819</v>
      </c>
      <c r="I1742" s="114" t="s">
        <v>12820</v>
      </c>
      <c r="K1742" s="116">
        <v>37459</v>
      </c>
      <c r="L1742" s="114" t="s">
        <v>12821</v>
      </c>
    </row>
    <row r="1743" spans="1:12" hidden="1" x14ac:dyDescent="0.2">
      <c r="A1743" s="114" t="s">
        <v>6287</v>
      </c>
      <c r="B1743" s="117" t="s">
        <v>10439</v>
      </c>
      <c r="D1743" s="114" t="s">
        <v>12822</v>
      </c>
      <c r="E1743" s="114">
        <f t="shared" si="27"/>
        <v>2275900101</v>
      </c>
      <c r="F1743" s="114" t="s">
        <v>13332</v>
      </c>
      <c r="G1743" s="114" t="s">
        <v>12803</v>
      </c>
      <c r="H1743" s="114" t="s">
        <v>12819</v>
      </c>
      <c r="I1743" s="114" t="s">
        <v>12823</v>
      </c>
    </row>
    <row r="1744" spans="1:12" hidden="1" x14ac:dyDescent="0.2">
      <c r="A1744" s="114" t="s">
        <v>6287</v>
      </c>
      <c r="B1744" s="117" t="s">
        <v>10439</v>
      </c>
      <c r="D1744" s="114" t="s">
        <v>12824</v>
      </c>
      <c r="E1744" s="114">
        <f t="shared" si="27"/>
        <v>2275900102</v>
      </c>
      <c r="F1744" s="114" t="s">
        <v>13332</v>
      </c>
      <c r="G1744" s="114" t="s">
        <v>12803</v>
      </c>
      <c r="H1744" s="114" t="s">
        <v>12819</v>
      </c>
      <c r="I1744" s="114" t="s">
        <v>12825</v>
      </c>
    </row>
    <row r="1745" spans="1:12" hidden="1" x14ac:dyDescent="0.2">
      <c r="A1745" s="114" t="s">
        <v>6287</v>
      </c>
      <c r="B1745" s="117" t="s">
        <v>10439</v>
      </c>
      <c r="D1745" s="114" t="s">
        <v>12826</v>
      </c>
      <c r="E1745" s="114">
        <f t="shared" si="27"/>
        <v>2275900103</v>
      </c>
      <c r="F1745" s="114" t="s">
        <v>13332</v>
      </c>
      <c r="G1745" s="114" t="s">
        <v>12803</v>
      </c>
      <c r="H1745" s="114" t="s">
        <v>12819</v>
      </c>
      <c r="I1745" s="114" t="s">
        <v>12827</v>
      </c>
    </row>
    <row r="1746" spans="1:12" hidden="1" x14ac:dyDescent="0.2">
      <c r="A1746" s="114" t="s">
        <v>6287</v>
      </c>
      <c r="B1746" s="117" t="s">
        <v>10439</v>
      </c>
      <c r="D1746" s="114" t="s">
        <v>16949</v>
      </c>
      <c r="E1746" s="114">
        <f t="shared" si="27"/>
        <v>2275900201</v>
      </c>
      <c r="F1746" s="114" t="s">
        <v>13332</v>
      </c>
      <c r="G1746" s="114" t="s">
        <v>12803</v>
      </c>
      <c r="H1746" s="114" t="s">
        <v>12819</v>
      </c>
      <c r="I1746" s="114" t="s">
        <v>13983</v>
      </c>
    </row>
    <row r="1747" spans="1:12" hidden="1" x14ac:dyDescent="0.2">
      <c r="A1747" s="114" t="s">
        <v>6287</v>
      </c>
      <c r="B1747" s="117" t="s">
        <v>10439</v>
      </c>
      <c r="D1747" s="114" t="s">
        <v>16950</v>
      </c>
      <c r="E1747" s="114">
        <f t="shared" si="27"/>
        <v>2275900202</v>
      </c>
      <c r="F1747" s="114" t="s">
        <v>13332</v>
      </c>
      <c r="G1747" s="114" t="s">
        <v>12803</v>
      </c>
      <c r="H1747" s="114" t="s">
        <v>12819</v>
      </c>
      <c r="I1747" s="114" t="s">
        <v>13985</v>
      </c>
    </row>
    <row r="1748" spans="1:12" hidden="1" x14ac:dyDescent="0.2">
      <c r="A1748" s="114" t="s">
        <v>6287</v>
      </c>
      <c r="B1748" s="117" t="s">
        <v>10439</v>
      </c>
      <c r="D1748" s="114" t="s">
        <v>16951</v>
      </c>
      <c r="E1748" s="114">
        <f t="shared" si="27"/>
        <v>2280000000</v>
      </c>
      <c r="F1748" s="114" t="s">
        <v>13332</v>
      </c>
      <c r="G1748" s="114" t="s">
        <v>16952</v>
      </c>
      <c r="H1748" s="114" t="s">
        <v>16953</v>
      </c>
      <c r="I1748" s="114" t="s">
        <v>16954</v>
      </c>
      <c r="J1748" s="116">
        <v>36504</v>
      </c>
      <c r="K1748" s="116">
        <v>37418</v>
      </c>
      <c r="L1748" s="114" t="s">
        <v>16955</v>
      </c>
    </row>
    <row r="1749" spans="1:12" hidden="1" x14ac:dyDescent="0.2">
      <c r="A1749" s="114" t="s">
        <v>6287</v>
      </c>
      <c r="D1749" s="114" t="s">
        <v>16956</v>
      </c>
      <c r="E1749" s="114">
        <f t="shared" si="27"/>
        <v>2280001000</v>
      </c>
      <c r="F1749" s="114" t="s">
        <v>13332</v>
      </c>
      <c r="G1749" s="114" t="s">
        <v>16952</v>
      </c>
      <c r="H1749" s="114" t="s">
        <v>15477</v>
      </c>
      <c r="I1749" s="114" t="s">
        <v>16954</v>
      </c>
    </row>
    <row r="1750" spans="1:12" hidden="1" x14ac:dyDescent="0.2">
      <c r="A1750" s="114" t="s">
        <v>6287</v>
      </c>
      <c r="B1750" s="117" t="s">
        <v>10439</v>
      </c>
      <c r="D1750" s="114" t="s">
        <v>16957</v>
      </c>
      <c r="E1750" s="114">
        <f t="shared" si="27"/>
        <v>2280001010</v>
      </c>
      <c r="F1750" s="114" t="s">
        <v>13332</v>
      </c>
      <c r="G1750" s="114" t="s">
        <v>16952</v>
      </c>
      <c r="H1750" s="114" t="s">
        <v>15477</v>
      </c>
      <c r="I1750" s="114" t="s">
        <v>16958</v>
      </c>
      <c r="K1750" s="116">
        <v>37418</v>
      </c>
      <c r="L1750" s="114" t="s">
        <v>16955</v>
      </c>
    </row>
    <row r="1751" spans="1:12" hidden="1" x14ac:dyDescent="0.2">
      <c r="A1751" s="114" t="s">
        <v>6287</v>
      </c>
      <c r="B1751" s="117" t="s">
        <v>10439</v>
      </c>
      <c r="D1751" s="114" t="s">
        <v>16959</v>
      </c>
      <c r="E1751" s="114">
        <f t="shared" si="27"/>
        <v>2280001020</v>
      </c>
      <c r="F1751" s="114" t="s">
        <v>13332</v>
      </c>
      <c r="G1751" s="114" t="s">
        <v>16952</v>
      </c>
      <c r="H1751" s="114" t="s">
        <v>15477</v>
      </c>
      <c r="I1751" s="114" t="s">
        <v>16960</v>
      </c>
      <c r="K1751" s="116">
        <v>37418</v>
      </c>
      <c r="L1751" s="114" t="s">
        <v>16955</v>
      </c>
    </row>
    <row r="1752" spans="1:12" hidden="1" x14ac:dyDescent="0.2">
      <c r="A1752" s="114" t="s">
        <v>6287</v>
      </c>
      <c r="B1752" s="117" t="s">
        <v>10439</v>
      </c>
      <c r="D1752" s="114" t="s">
        <v>16961</v>
      </c>
      <c r="E1752" s="114">
        <f t="shared" si="27"/>
        <v>2280001030</v>
      </c>
      <c r="F1752" s="114" t="s">
        <v>13332</v>
      </c>
      <c r="G1752" s="114" t="s">
        <v>16952</v>
      </c>
      <c r="H1752" s="114" t="s">
        <v>15477</v>
      </c>
      <c r="I1752" s="114" t="s">
        <v>16962</v>
      </c>
      <c r="K1752" s="116">
        <v>37418</v>
      </c>
      <c r="L1752" s="114" t="s">
        <v>16955</v>
      </c>
    </row>
    <row r="1753" spans="1:12" hidden="1" x14ac:dyDescent="0.2">
      <c r="A1753" s="114" t="s">
        <v>6287</v>
      </c>
      <c r="B1753" s="117" t="s">
        <v>10439</v>
      </c>
      <c r="D1753" s="114" t="s">
        <v>16963</v>
      </c>
      <c r="E1753" s="114">
        <f t="shared" si="27"/>
        <v>2280001040</v>
      </c>
      <c r="F1753" s="114" t="s">
        <v>13332</v>
      </c>
      <c r="G1753" s="114" t="s">
        <v>16952</v>
      </c>
      <c r="H1753" s="114" t="s">
        <v>15477</v>
      </c>
      <c r="I1753" s="114" t="s">
        <v>16964</v>
      </c>
      <c r="K1753" s="116">
        <v>37418</v>
      </c>
      <c r="L1753" s="114" t="s">
        <v>16955</v>
      </c>
    </row>
    <row r="1754" spans="1:12" hidden="1" x14ac:dyDescent="0.2">
      <c r="A1754" s="114" t="s">
        <v>6287</v>
      </c>
      <c r="B1754" s="117" t="s">
        <v>10439</v>
      </c>
      <c r="D1754" s="114" t="s">
        <v>16965</v>
      </c>
      <c r="E1754" s="114">
        <f t="shared" si="27"/>
        <v>2280002000</v>
      </c>
      <c r="F1754" s="114" t="s">
        <v>13332</v>
      </c>
      <c r="G1754" s="114" t="s">
        <v>16952</v>
      </c>
      <c r="H1754" s="114" t="s">
        <v>14674</v>
      </c>
      <c r="I1754" s="114" t="s">
        <v>16954</v>
      </c>
      <c r="K1754" s="116">
        <v>37418</v>
      </c>
      <c r="L1754" s="114" t="s">
        <v>16955</v>
      </c>
    </row>
    <row r="1755" spans="1:12" hidden="1" x14ac:dyDescent="0.2">
      <c r="A1755" s="114" t="s">
        <v>6287</v>
      </c>
      <c r="B1755" s="117" t="s">
        <v>10439</v>
      </c>
      <c r="D1755" s="114" t="s">
        <v>16966</v>
      </c>
      <c r="E1755" s="114">
        <f t="shared" si="27"/>
        <v>2280002010</v>
      </c>
      <c r="F1755" s="114" t="s">
        <v>13332</v>
      </c>
      <c r="G1755" s="114" t="s">
        <v>16952</v>
      </c>
      <c r="H1755" s="114" t="s">
        <v>14674</v>
      </c>
      <c r="I1755" s="114" t="s">
        <v>16958</v>
      </c>
      <c r="K1755" s="116">
        <v>37418</v>
      </c>
      <c r="L1755" s="114" t="s">
        <v>16955</v>
      </c>
    </row>
    <row r="1756" spans="1:12" hidden="1" x14ac:dyDescent="0.2">
      <c r="A1756" s="114" t="s">
        <v>6287</v>
      </c>
      <c r="B1756" s="117" t="s">
        <v>10439</v>
      </c>
      <c r="D1756" s="114" t="s">
        <v>16967</v>
      </c>
      <c r="E1756" s="114">
        <f t="shared" si="27"/>
        <v>2280002020</v>
      </c>
      <c r="F1756" s="114" t="s">
        <v>13332</v>
      </c>
      <c r="G1756" s="114" t="s">
        <v>16952</v>
      </c>
      <c r="H1756" s="114" t="s">
        <v>14674</v>
      </c>
      <c r="I1756" s="114" t="s">
        <v>16960</v>
      </c>
      <c r="K1756" s="116">
        <v>37418</v>
      </c>
      <c r="L1756" s="114" t="s">
        <v>16955</v>
      </c>
    </row>
    <row r="1757" spans="1:12" hidden="1" x14ac:dyDescent="0.2">
      <c r="A1757" s="114" t="s">
        <v>6287</v>
      </c>
      <c r="B1757" s="117" t="s">
        <v>10439</v>
      </c>
      <c r="D1757" s="114" t="s">
        <v>16968</v>
      </c>
      <c r="E1757" s="114">
        <f t="shared" si="27"/>
        <v>2280002030</v>
      </c>
      <c r="F1757" s="114" t="s">
        <v>13332</v>
      </c>
      <c r="G1757" s="114" t="s">
        <v>16952</v>
      </c>
      <c r="H1757" s="114" t="s">
        <v>14674</v>
      </c>
      <c r="I1757" s="114" t="s">
        <v>16962</v>
      </c>
      <c r="K1757" s="116">
        <v>37418</v>
      </c>
      <c r="L1757" s="114" t="s">
        <v>16955</v>
      </c>
    </row>
    <row r="1758" spans="1:12" hidden="1" x14ac:dyDescent="0.2">
      <c r="A1758" s="114" t="s">
        <v>6287</v>
      </c>
      <c r="B1758" s="117" t="s">
        <v>10439</v>
      </c>
      <c r="D1758" s="114" t="s">
        <v>16969</v>
      </c>
      <c r="E1758" s="114">
        <f t="shared" si="27"/>
        <v>2280002040</v>
      </c>
      <c r="F1758" s="114" t="s">
        <v>13332</v>
      </c>
      <c r="G1758" s="114" t="s">
        <v>16952</v>
      </c>
      <c r="H1758" s="114" t="s">
        <v>14674</v>
      </c>
      <c r="I1758" s="114" t="s">
        <v>16964</v>
      </c>
      <c r="K1758" s="116">
        <v>37418</v>
      </c>
      <c r="L1758" s="114" t="s">
        <v>16955</v>
      </c>
    </row>
    <row r="1759" spans="1:12" hidden="1" x14ac:dyDescent="0.2">
      <c r="A1759" s="114" t="s">
        <v>6287</v>
      </c>
      <c r="D1759" s="114" t="s">
        <v>16970</v>
      </c>
      <c r="E1759" s="114">
        <f t="shared" si="27"/>
        <v>2280002100</v>
      </c>
      <c r="F1759" s="114" t="s">
        <v>13332</v>
      </c>
      <c r="G1759" s="114" t="s">
        <v>16952</v>
      </c>
      <c r="H1759" s="114" t="s">
        <v>14674</v>
      </c>
      <c r="I1759" s="114" t="s">
        <v>16971</v>
      </c>
      <c r="J1759" s="116">
        <v>37418</v>
      </c>
    </row>
    <row r="1760" spans="1:12" hidden="1" x14ac:dyDescent="0.2">
      <c r="A1760" s="114" t="s">
        <v>6287</v>
      </c>
      <c r="D1760" s="114" t="s">
        <v>16972</v>
      </c>
      <c r="E1760" s="114">
        <f t="shared" si="27"/>
        <v>2280002200</v>
      </c>
      <c r="F1760" s="114" t="s">
        <v>13332</v>
      </c>
      <c r="G1760" s="114" t="s">
        <v>16952</v>
      </c>
      <c r="H1760" s="114" t="s">
        <v>14674</v>
      </c>
      <c r="I1760" s="114" t="s">
        <v>16973</v>
      </c>
      <c r="J1760" s="116">
        <v>37418</v>
      </c>
    </row>
    <row r="1761" spans="1:12" hidden="1" x14ac:dyDescent="0.2">
      <c r="A1761" s="114" t="s">
        <v>6287</v>
      </c>
      <c r="B1761" s="117" t="s">
        <v>10439</v>
      </c>
      <c r="D1761" s="114" t="s">
        <v>16974</v>
      </c>
      <c r="E1761" s="114">
        <f t="shared" si="27"/>
        <v>2280003000</v>
      </c>
      <c r="F1761" s="114" t="s">
        <v>13332</v>
      </c>
      <c r="G1761" s="114" t="s">
        <v>16952</v>
      </c>
      <c r="H1761" s="114" t="s">
        <v>16975</v>
      </c>
      <c r="I1761" s="114" t="s">
        <v>16954</v>
      </c>
      <c r="K1761" s="116">
        <v>37418</v>
      </c>
      <c r="L1761" s="114" t="s">
        <v>16955</v>
      </c>
    </row>
    <row r="1762" spans="1:12" hidden="1" x14ac:dyDescent="0.2">
      <c r="A1762" s="114" t="s">
        <v>6287</v>
      </c>
      <c r="B1762" s="117" t="s">
        <v>10439</v>
      </c>
      <c r="D1762" s="114" t="s">
        <v>16976</v>
      </c>
      <c r="E1762" s="114">
        <f t="shared" si="27"/>
        <v>2280003010</v>
      </c>
      <c r="F1762" s="114" t="s">
        <v>13332</v>
      </c>
      <c r="G1762" s="114" t="s">
        <v>16952</v>
      </c>
      <c r="H1762" s="114" t="s">
        <v>16975</v>
      </c>
      <c r="I1762" s="114" t="s">
        <v>16958</v>
      </c>
      <c r="K1762" s="116">
        <v>37418</v>
      </c>
      <c r="L1762" s="114" t="s">
        <v>16955</v>
      </c>
    </row>
    <row r="1763" spans="1:12" hidden="1" x14ac:dyDescent="0.2">
      <c r="A1763" s="114" t="s">
        <v>6287</v>
      </c>
      <c r="B1763" s="117" t="s">
        <v>10439</v>
      </c>
      <c r="D1763" s="114" t="s">
        <v>16977</v>
      </c>
      <c r="E1763" s="114">
        <f t="shared" si="27"/>
        <v>2280003020</v>
      </c>
      <c r="F1763" s="114" t="s">
        <v>13332</v>
      </c>
      <c r="G1763" s="114" t="s">
        <v>16952</v>
      </c>
      <c r="H1763" s="114" t="s">
        <v>16975</v>
      </c>
      <c r="I1763" s="114" t="s">
        <v>16960</v>
      </c>
      <c r="K1763" s="116">
        <v>37418</v>
      </c>
      <c r="L1763" s="114" t="s">
        <v>16955</v>
      </c>
    </row>
    <row r="1764" spans="1:12" hidden="1" x14ac:dyDescent="0.2">
      <c r="A1764" s="114" t="s">
        <v>6287</v>
      </c>
      <c r="B1764" s="117" t="s">
        <v>10439</v>
      </c>
      <c r="D1764" s="114" t="s">
        <v>16978</v>
      </c>
      <c r="E1764" s="114">
        <f t="shared" si="27"/>
        <v>2280003030</v>
      </c>
      <c r="F1764" s="114" t="s">
        <v>13332</v>
      </c>
      <c r="G1764" s="114" t="s">
        <v>16952</v>
      </c>
      <c r="H1764" s="114" t="s">
        <v>16975</v>
      </c>
      <c r="I1764" s="114" t="s">
        <v>16962</v>
      </c>
      <c r="K1764" s="116">
        <v>37418</v>
      </c>
      <c r="L1764" s="114" t="s">
        <v>16955</v>
      </c>
    </row>
    <row r="1765" spans="1:12" hidden="1" x14ac:dyDescent="0.2">
      <c r="A1765" s="114" t="s">
        <v>6287</v>
      </c>
      <c r="B1765" s="117" t="s">
        <v>10439</v>
      </c>
      <c r="D1765" s="114" t="s">
        <v>16979</v>
      </c>
      <c r="E1765" s="114">
        <f t="shared" si="27"/>
        <v>2280003040</v>
      </c>
      <c r="F1765" s="114" t="s">
        <v>13332</v>
      </c>
      <c r="G1765" s="114" t="s">
        <v>16952</v>
      </c>
      <c r="H1765" s="114" t="s">
        <v>16975</v>
      </c>
      <c r="I1765" s="114" t="s">
        <v>16964</v>
      </c>
      <c r="K1765" s="116">
        <v>37418</v>
      </c>
      <c r="L1765" s="114" t="s">
        <v>16955</v>
      </c>
    </row>
    <row r="1766" spans="1:12" hidden="1" x14ac:dyDescent="0.2">
      <c r="A1766" s="114" t="s">
        <v>6287</v>
      </c>
      <c r="D1766" s="114" t="s">
        <v>16980</v>
      </c>
      <c r="E1766" s="114">
        <f t="shared" si="27"/>
        <v>2280003100</v>
      </c>
      <c r="F1766" s="114" t="s">
        <v>13332</v>
      </c>
      <c r="G1766" s="114" t="s">
        <v>16952</v>
      </c>
      <c r="H1766" s="114" t="s">
        <v>16975</v>
      </c>
      <c r="I1766" s="114" t="s">
        <v>16971</v>
      </c>
      <c r="J1766" s="116">
        <v>37418</v>
      </c>
    </row>
    <row r="1767" spans="1:12" hidden="1" x14ac:dyDescent="0.2">
      <c r="A1767" s="114" t="s">
        <v>6287</v>
      </c>
      <c r="D1767" s="114" t="s">
        <v>16981</v>
      </c>
      <c r="E1767" s="114">
        <f t="shared" si="27"/>
        <v>2280003200</v>
      </c>
      <c r="F1767" s="114" t="s">
        <v>13332</v>
      </c>
      <c r="G1767" s="114" t="s">
        <v>16952</v>
      </c>
      <c r="H1767" s="114" t="s">
        <v>16975</v>
      </c>
      <c r="I1767" s="114" t="s">
        <v>16973</v>
      </c>
      <c r="J1767" s="116">
        <v>37418</v>
      </c>
    </row>
    <row r="1768" spans="1:12" hidden="1" x14ac:dyDescent="0.2">
      <c r="A1768" s="114" t="s">
        <v>6287</v>
      </c>
      <c r="D1768" s="114" t="s">
        <v>16982</v>
      </c>
      <c r="E1768" s="114">
        <f t="shared" si="27"/>
        <v>2280004000</v>
      </c>
      <c r="F1768" s="114" t="s">
        <v>13332</v>
      </c>
      <c r="G1768" s="114" t="s">
        <v>16952</v>
      </c>
      <c r="H1768" s="114" t="s">
        <v>13939</v>
      </c>
      <c r="I1768" s="114" t="s">
        <v>16954</v>
      </c>
    </row>
    <row r="1769" spans="1:12" hidden="1" x14ac:dyDescent="0.2">
      <c r="A1769" s="114" t="s">
        <v>6287</v>
      </c>
      <c r="B1769" s="117" t="s">
        <v>10439</v>
      </c>
      <c r="D1769" s="114" t="s">
        <v>16983</v>
      </c>
      <c r="E1769" s="114">
        <f t="shared" si="27"/>
        <v>2280004010</v>
      </c>
      <c r="F1769" s="114" t="s">
        <v>13332</v>
      </c>
      <c r="G1769" s="114" t="s">
        <v>16952</v>
      </c>
      <c r="H1769" s="114" t="s">
        <v>13939</v>
      </c>
      <c r="I1769" s="114" t="s">
        <v>16958</v>
      </c>
      <c r="K1769" s="116">
        <v>37418</v>
      </c>
      <c r="L1769" s="114" t="s">
        <v>16955</v>
      </c>
    </row>
    <row r="1770" spans="1:12" hidden="1" x14ac:dyDescent="0.2">
      <c r="A1770" s="114" t="s">
        <v>6287</v>
      </c>
      <c r="B1770" s="117" t="s">
        <v>10439</v>
      </c>
      <c r="D1770" s="114" t="s">
        <v>16984</v>
      </c>
      <c r="E1770" s="114">
        <f t="shared" si="27"/>
        <v>2280004020</v>
      </c>
      <c r="F1770" s="114" t="s">
        <v>13332</v>
      </c>
      <c r="G1770" s="114" t="s">
        <v>16952</v>
      </c>
      <c r="H1770" s="114" t="s">
        <v>13939</v>
      </c>
      <c r="I1770" s="114" t="s">
        <v>16960</v>
      </c>
      <c r="K1770" s="116">
        <v>37418</v>
      </c>
      <c r="L1770" s="114" t="s">
        <v>16955</v>
      </c>
    </row>
    <row r="1771" spans="1:12" hidden="1" x14ac:dyDescent="0.2">
      <c r="A1771" s="114" t="s">
        <v>6287</v>
      </c>
      <c r="B1771" s="117" t="s">
        <v>10439</v>
      </c>
      <c r="D1771" s="114" t="s">
        <v>16985</v>
      </c>
      <c r="E1771" s="114">
        <f t="shared" si="27"/>
        <v>2280004030</v>
      </c>
      <c r="F1771" s="114" t="s">
        <v>13332</v>
      </c>
      <c r="G1771" s="114" t="s">
        <v>16952</v>
      </c>
      <c r="H1771" s="114" t="s">
        <v>13939</v>
      </c>
      <c r="I1771" s="114" t="s">
        <v>16962</v>
      </c>
      <c r="K1771" s="116">
        <v>37418</v>
      </c>
      <c r="L1771" s="114" t="s">
        <v>16955</v>
      </c>
    </row>
    <row r="1772" spans="1:12" hidden="1" x14ac:dyDescent="0.2">
      <c r="A1772" s="114" t="s">
        <v>6287</v>
      </c>
      <c r="B1772" s="117" t="s">
        <v>10439</v>
      </c>
      <c r="D1772" s="114" t="s">
        <v>16986</v>
      </c>
      <c r="E1772" s="114">
        <f t="shared" si="27"/>
        <v>2280004040</v>
      </c>
      <c r="F1772" s="114" t="s">
        <v>13332</v>
      </c>
      <c r="G1772" s="114" t="s">
        <v>16952</v>
      </c>
      <c r="H1772" s="114" t="s">
        <v>13939</v>
      </c>
      <c r="I1772" s="114" t="s">
        <v>16964</v>
      </c>
      <c r="K1772" s="116">
        <v>37418</v>
      </c>
      <c r="L1772" s="114" t="s">
        <v>16955</v>
      </c>
    </row>
    <row r="1773" spans="1:12" hidden="1" x14ac:dyDescent="0.2">
      <c r="A1773" s="114" t="s">
        <v>6287</v>
      </c>
      <c r="D1773" s="114" t="s">
        <v>16987</v>
      </c>
      <c r="E1773" s="114">
        <f t="shared" si="27"/>
        <v>2282000000</v>
      </c>
      <c r="F1773" s="114" t="s">
        <v>13332</v>
      </c>
      <c r="G1773" s="114" t="s">
        <v>16988</v>
      </c>
      <c r="H1773" s="114" t="s">
        <v>16953</v>
      </c>
      <c r="I1773" s="114" t="s">
        <v>16954</v>
      </c>
      <c r="J1773" s="116">
        <v>36504</v>
      </c>
      <c r="K1773" s="116">
        <v>36504</v>
      </c>
      <c r="L1773" s="114" t="s">
        <v>16989</v>
      </c>
    </row>
    <row r="1774" spans="1:12" hidden="1" x14ac:dyDescent="0.2">
      <c r="A1774" s="114" t="s">
        <v>6287</v>
      </c>
      <c r="D1774" s="114" t="s">
        <v>16990</v>
      </c>
      <c r="E1774" s="114">
        <f t="shared" si="27"/>
        <v>2282005000</v>
      </c>
      <c r="F1774" s="114" t="s">
        <v>13332</v>
      </c>
      <c r="G1774" s="114" t="s">
        <v>16988</v>
      </c>
      <c r="H1774" s="114" t="s">
        <v>16991</v>
      </c>
      <c r="I1774" s="114" t="s">
        <v>15176</v>
      </c>
    </row>
    <row r="1775" spans="1:12" hidden="1" x14ac:dyDescent="0.2">
      <c r="A1775" s="114" t="s">
        <v>6287</v>
      </c>
      <c r="D1775" s="114" t="s">
        <v>16992</v>
      </c>
      <c r="E1775" s="114">
        <f t="shared" si="27"/>
        <v>2282005005</v>
      </c>
      <c r="F1775" s="114" t="s">
        <v>13332</v>
      </c>
      <c r="G1775" s="114" t="s">
        <v>16988</v>
      </c>
      <c r="H1775" s="114" t="s">
        <v>16991</v>
      </c>
      <c r="I1775" s="114" t="s">
        <v>16993</v>
      </c>
      <c r="K1775" s="116">
        <v>36504</v>
      </c>
      <c r="L1775" s="114" t="s">
        <v>6319</v>
      </c>
    </row>
    <row r="1776" spans="1:12" hidden="1" x14ac:dyDescent="0.2">
      <c r="A1776" s="114" t="s">
        <v>6287</v>
      </c>
      <c r="D1776" s="114" t="s">
        <v>16994</v>
      </c>
      <c r="E1776" s="114">
        <f t="shared" si="27"/>
        <v>2282005010</v>
      </c>
      <c r="F1776" s="114" t="s">
        <v>13332</v>
      </c>
      <c r="G1776" s="114" t="s">
        <v>16988</v>
      </c>
      <c r="H1776" s="114" t="s">
        <v>16991</v>
      </c>
      <c r="I1776" s="114" t="s">
        <v>16995</v>
      </c>
    </row>
    <row r="1777" spans="1:12" hidden="1" x14ac:dyDescent="0.2">
      <c r="A1777" s="114" t="s">
        <v>6287</v>
      </c>
      <c r="D1777" s="114" t="s">
        <v>16996</v>
      </c>
      <c r="E1777" s="114">
        <f t="shared" si="27"/>
        <v>2282005015</v>
      </c>
      <c r="F1777" s="114" t="s">
        <v>13332</v>
      </c>
      <c r="G1777" s="114" t="s">
        <v>16988</v>
      </c>
      <c r="H1777" s="114" t="s">
        <v>16991</v>
      </c>
      <c r="I1777" s="114" t="s">
        <v>16997</v>
      </c>
      <c r="K1777" s="116">
        <v>36504</v>
      </c>
      <c r="L1777" s="114" t="s">
        <v>16998</v>
      </c>
    </row>
    <row r="1778" spans="1:12" hidden="1" x14ac:dyDescent="0.2">
      <c r="A1778" s="114" t="s">
        <v>6287</v>
      </c>
      <c r="D1778" s="114" t="s">
        <v>16999</v>
      </c>
      <c r="E1778" s="114">
        <f t="shared" si="27"/>
        <v>2282005020</v>
      </c>
      <c r="F1778" s="114" t="s">
        <v>13332</v>
      </c>
      <c r="G1778" s="114" t="s">
        <v>16988</v>
      </c>
      <c r="H1778" s="114" t="s">
        <v>16991</v>
      </c>
      <c r="I1778" s="114" t="s">
        <v>17000</v>
      </c>
      <c r="K1778" s="116">
        <v>36504</v>
      </c>
      <c r="L1778" s="114" t="s">
        <v>6319</v>
      </c>
    </row>
    <row r="1779" spans="1:12" hidden="1" x14ac:dyDescent="0.2">
      <c r="A1779" s="114" t="s">
        <v>6287</v>
      </c>
      <c r="D1779" s="114" t="s">
        <v>17001</v>
      </c>
      <c r="E1779" s="114">
        <f t="shared" si="27"/>
        <v>2282005025</v>
      </c>
      <c r="F1779" s="114" t="s">
        <v>13332</v>
      </c>
      <c r="G1779" s="114" t="s">
        <v>16988</v>
      </c>
      <c r="H1779" s="114" t="s">
        <v>16991</v>
      </c>
      <c r="I1779" s="114" t="s">
        <v>17002</v>
      </c>
      <c r="K1779" s="116">
        <v>36504</v>
      </c>
      <c r="L1779" s="114" t="s">
        <v>6319</v>
      </c>
    </row>
    <row r="1780" spans="1:12" hidden="1" x14ac:dyDescent="0.2">
      <c r="A1780" s="114" t="s">
        <v>6287</v>
      </c>
      <c r="D1780" s="114" t="s">
        <v>17003</v>
      </c>
      <c r="E1780" s="114">
        <f t="shared" si="27"/>
        <v>2282010000</v>
      </c>
      <c r="F1780" s="114" t="s">
        <v>13332</v>
      </c>
      <c r="G1780" s="114" t="s">
        <v>16988</v>
      </c>
      <c r="H1780" s="114" t="s">
        <v>17004</v>
      </c>
      <c r="I1780" s="114" t="s">
        <v>15176</v>
      </c>
    </row>
    <row r="1781" spans="1:12" hidden="1" x14ac:dyDescent="0.2">
      <c r="A1781" s="114" t="s">
        <v>6287</v>
      </c>
      <c r="D1781" s="114" t="s">
        <v>17005</v>
      </c>
      <c r="E1781" s="114">
        <f t="shared" si="27"/>
        <v>2282010005</v>
      </c>
      <c r="F1781" s="114" t="s">
        <v>13332</v>
      </c>
      <c r="G1781" s="114" t="s">
        <v>16988</v>
      </c>
      <c r="H1781" s="114" t="s">
        <v>17004</v>
      </c>
      <c r="I1781" s="114" t="s">
        <v>17006</v>
      </c>
      <c r="K1781" s="116">
        <v>36504</v>
      </c>
      <c r="L1781" s="114" t="s">
        <v>17007</v>
      </c>
    </row>
    <row r="1782" spans="1:12" hidden="1" x14ac:dyDescent="0.2">
      <c r="A1782" s="114" t="s">
        <v>6287</v>
      </c>
      <c r="D1782" s="114" t="s">
        <v>17008</v>
      </c>
      <c r="E1782" s="114">
        <f t="shared" si="27"/>
        <v>2282010010</v>
      </c>
      <c r="F1782" s="114" t="s">
        <v>13332</v>
      </c>
      <c r="G1782" s="114" t="s">
        <v>16988</v>
      </c>
      <c r="H1782" s="114" t="s">
        <v>17004</v>
      </c>
      <c r="I1782" s="114" t="s">
        <v>17009</v>
      </c>
      <c r="K1782" s="116">
        <v>36504</v>
      </c>
      <c r="L1782" s="114" t="s">
        <v>6319</v>
      </c>
    </row>
    <row r="1783" spans="1:12" hidden="1" x14ac:dyDescent="0.2">
      <c r="A1783" s="114" t="s">
        <v>6287</v>
      </c>
      <c r="D1783" s="114" t="s">
        <v>17010</v>
      </c>
      <c r="E1783" s="114">
        <f t="shared" si="27"/>
        <v>2282010015</v>
      </c>
      <c r="F1783" s="114" t="s">
        <v>13332</v>
      </c>
      <c r="G1783" s="114" t="s">
        <v>16988</v>
      </c>
      <c r="H1783" s="114" t="s">
        <v>17004</v>
      </c>
      <c r="I1783" s="114" t="s">
        <v>17011</v>
      </c>
      <c r="K1783" s="116">
        <v>36504</v>
      </c>
      <c r="L1783" s="114" t="s">
        <v>6319</v>
      </c>
    </row>
    <row r="1784" spans="1:12" hidden="1" x14ac:dyDescent="0.2">
      <c r="A1784" s="114" t="s">
        <v>6287</v>
      </c>
      <c r="D1784" s="114" t="s">
        <v>17012</v>
      </c>
      <c r="E1784" s="114">
        <f t="shared" si="27"/>
        <v>2282010020</v>
      </c>
      <c r="F1784" s="114" t="s">
        <v>13332</v>
      </c>
      <c r="G1784" s="114" t="s">
        <v>16988</v>
      </c>
      <c r="H1784" s="114" t="s">
        <v>17004</v>
      </c>
      <c r="I1784" s="114" t="s">
        <v>17000</v>
      </c>
      <c r="K1784" s="116">
        <v>36504</v>
      </c>
      <c r="L1784" s="114" t="s">
        <v>6319</v>
      </c>
    </row>
    <row r="1785" spans="1:12" hidden="1" x14ac:dyDescent="0.2">
      <c r="A1785" s="114" t="s">
        <v>6287</v>
      </c>
      <c r="D1785" s="114" t="s">
        <v>17013</v>
      </c>
      <c r="E1785" s="114">
        <f t="shared" si="27"/>
        <v>2282010025</v>
      </c>
      <c r="F1785" s="114" t="s">
        <v>13332</v>
      </c>
      <c r="G1785" s="114" t="s">
        <v>16988</v>
      </c>
      <c r="H1785" s="114" t="s">
        <v>17004</v>
      </c>
      <c r="I1785" s="114" t="s">
        <v>17002</v>
      </c>
      <c r="K1785" s="116">
        <v>36504</v>
      </c>
      <c r="L1785" s="114" t="s">
        <v>6319</v>
      </c>
    </row>
    <row r="1786" spans="1:12" hidden="1" x14ac:dyDescent="0.2">
      <c r="A1786" s="114" t="s">
        <v>6287</v>
      </c>
      <c r="D1786" s="114" t="s">
        <v>17014</v>
      </c>
      <c r="E1786" s="114">
        <f t="shared" si="27"/>
        <v>2282020000</v>
      </c>
      <c r="F1786" s="114" t="s">
        <v>13332</v>
      </c>
      <c r="G1786" s="114" t="s">
        <v>16988</v>
      </c>
      <c r="H1786" s="114" t="s">
        <v>14674</v>
      </c>
      <c r="I1786" s="114" t="s">
        <v>15176</v>
      </c>
    </row>
    <row r="1787" spans="1:12" hidden="1" x14ac:dyDescent="0.2">
      <c r="A1787" s="114" t="s">
        <v>6287</v>
      </c>
      <c r="D1787" s="114" t="s">
        <v>17015</v>
      </c>
      <c r="E1787" s="114">
        <f t="shared" si="27"/>
        <v>2282020005</v>
      </c>
      <c r="F1787" s="114" t="s">
        <v>13332</v>
      </c>
      <c r="G1787" s="114" t="s">
        <v>16988</v>
      </c>
      <c r="H1787" s="114" t="s">
        <v>14674</v>
      </c>
      <c r="I1787" s="114" t="s">
        <v>17006</v>
      </c>
      <c r="K1787" s="116">
        <v>36504</v>
      </c>
      <c r="L1787" s="114" t="s">
        <v>17007</v>
      </c>
    </row>
    <row r="1788" spans="1:12" hidden="1" x14ac:dyDescent="0.2">
      <c r="A1788" s="114" t="s">
        <v>6287</v>
      </c>
      <c r="D1788" s="114" t="s">
        <v>17016</v>
      </c>
      <c r="E1788" s="114">
        <f t="shared" si="27"/>
        <v>2282020010</v>
      </c>
      <c r="F1788" s="114" t="s">
        <v>13332</v>
      </c>
      <c r="G1788" s="114" t="s">
        <v>16988</v>
      </c>
      <c r="H1788" s="114" t="s">
        <v>14674</v>
      </c>
      <c r="I1788" s="114" t="s">
        <v>16995</v>
      </c>
    </row>
    <row r="1789" spans="1:12" hidden="1" x14ac:dyDescent="0.2">
      <c r="A1789" s="114" t="s">
        <v>6287</v>
      </c>
      <c r="D1789" s="114" t="s">
        <v>17017</v>
      </c>
      <c r="E1789" s="114">
        <f t="shared" si="27"/>
        <v>2282020015</v>
      </c>
      <c r="F1789" s="114" t="s">
        <v>13332</v>
      </c>
      <c r="G1789" s="114" t="s">
        <v>16988</v>
      </c>
      <c r="H1789" s="114" t="s">
        <v>14674</v>
      </c>
      <c r="I1789" s="114" t="s">
        <v>17018</v>
      </c>
      <c r="K1789" s="116">
        <v>36504</v>
      </c>
      <c r="L1789" s="114" t="s">
        <v>6319</v>
      </c>
    </row>
    <row r="1790" spans="1:12" hidden="1" x14ac:dyDescent="0.2">
      <c r="A1790" s="114" t="s">
        <v>6287</v>
      </c>
      <c r="D1790" s="114" t="s">
        <v>17019</v>
      </c>
      <c r="E1790" s="114">
        <f t="shared" si="27"/>
        <v>2282020020</v>
      </c>
      <c r="F1790" s="114" t="s">
        <v>13332</v>
      </c>
      <c r="G1790" s="114" t="s">
        <v>16988</v>
      </c>
      <c r="H1790" s="114" t="s">
        <v>14674</v>
      </c>
      <c r="I1790" s="114" t="s">
        <v>17000</v>
      </c>
      <c r="K1790" s="116">
        <v>36504</v>
      </c>
      <c r="L1790" s="114" t="s">
        <v>6319</v>
      </c>
    </row>
    <row r="1791" spans="1:12" hidden="1" x14ac:dyDescent="0.2">
      <c r="A1791" s="114" t="s">
        <v>6287</v>
      </c>
      <c r="D1791" s="114" t="s">
        <v>17020</v>
      </c>
      <c r="E1791" s="114">
        <f t="shared" si="27"/>
        <v>2282020025</v>
      </c>
      <c r="F1791" s="114" t="s">
        <v>13332</v>
      </c>
      <c r="G1791" s="114" t="s">
        <v>16988</v>
      </c>
      <c r="H1791" s="114" t="s">
        <v>14674</v>
      </c>
      <c r="I1791" s="114" t="s">
        <v>17021</v>
      </c>
    </row>
    <row r="1792" spans="1:12" hidden="1" x14ac:dyDescent="0.2">
      <c r="A1792" s="114" t="s">
        <v>6287</v>
      </c>
      <c r="B1792" s="117" t="s">
        <v>10439</v>
      </c>
      <c r="D1792" s="114" t="s">
        <v>17022</v>
      </c>
      <c r="E1792" s="114">
        <f t="shared" si="27"/>
        <v>2283002000</v>
      </c>
      <c r="F1792" s="114" t="s">
        <v>13332</v>
      </c>
      <c r="G1792" s="114" t="s">
        <v>17023</v>
      </c>
      <c r="H1792" s="114" t="s">
        <v>14674</v>
      </c>
      <c r="I1792" s="114" t="s">
        <v>17024</v>
      </c>
      <c r="J1792" s="116">
        <v>36504</v>
      </c>
      <c r="K1792" s="116">
        <v>36504</v>
      </c>
      <c r="L1792" s="114" t="s">
        <v>6319</v>
      </c>
    </row>
    <row r="1793" spans="1:12" hidden="1" x14ac:dyDescent="0.2">
      <c r="A1793" s="114" t="s">
        <v>6287</v>
      </c>
      <c r="B1793" s="117" t="s">
        <v>10439</v>
      </c>
      <c r="D1793" s="114" t="s">
        <v>17025</v>
      </c>
      <c r="E1793" s="114">
        <f t="shared" si="27"/>
        <v>2285000000</v>
      </c>
      <c r="F1793" s="114" t="s">
        <v>13332</v>
      </c>
      <c r="G1793" s="114" t="s">
        <v>17026</v>
      </c>
      <c r="H1793" s="114" t="s">
        <v>16953</v>
      </c>
      <c r="I1793" s="114" t="s">
        <v>15176</v>
      </c>
      <c r="J1793" s="116">
        <v>36504</v>
      </c>
      <c r="K1793" s="116">
        <v>37418</v>
      </c>
      <c r="L1793" s="114" t="s">
        <v>16955</v>
      </c>
    </row>
    <row r="1794" spans="1:12" hidden="1" x14ac:dyDescent="0.2">
      <c r="A1794" s="114" t="s">
        <v>6287</v>
      </c>
      <c r="B1794" s="117" t="s">
        <v>10439</v>
      </c>
      <c r="D1794" s="114" t="s">
        <v>17027</v>
      </c>
      <c r="E1794" s="114">
        <f t="shared" ref="E1794:E1857" si="28">VALUE(D1794)</f>
        <v>2285002000</v>
      </c>
      <c r="F1794" s="114" t="s">
        <v>13332</v>
      </c>
      <c r="G1794" s="114" t="s">
        <v>17026</v>
      </c>
      <c r="H1794" s="114" t="s">
        <v>14674</v>
      </c>
      <c r="I1794" s="114" t="s">
        <v>15176</v>
      </c>
      <c r="K1794" s="116">
        <v>37418</v>
      </c>
      <c r="L1794" s="114" t="s">
        <v>16955</v>
      </c>
    </row>
    <row r="1795" spans="1:12" hidden="1" x14ac:dyDescent="0.2">
      <c r="A1795" s="114" t="s">
        <v>6287</v>
      </c>
      <c r="B1795" s="117" t="s">
        <v>10439</v>
      </c>
      <c r="D1795" s="114" t="s">
        <v>17028</v>
      </c>
      <c r="E1795" s="114">
        <f t="shared" si="28"/>
        <v>2285002005</v>
      </c>
      <c r="F1795" s="114" t="s">
        <v>13332</v>
      </c>
      <c r="G1795" s="114" t="s">
        <v>17026</v>
      </c>
      <c r="H1795" s="114" t="s">
        <v>14674</v>
      </c>
      <c r="I1795" s="114" t="s">
        <v>16832</v>
      </c>
      <c r="K1795" s="116">
        <v>37418</v>
      </c>
      <c r="L1795" s="114" t="s">
        <v>16833</v>
      </c>
    </row>
    <row r="1796" spans="1:12" hidden="1" x14ac:dyDescent="0.2">
      <c r="A1796" s="114" t="s">
        <v>6287</v>
      </c>
      <c r="D1796" s="114" t="s">
        <v>16834</v>
      </c>
      <c r="E1796" s="114">
        <f t="shared" si="28"/>
        <v>2285002006</v>
      </c>
      <c r="F1796" s="114" t="s">
        <v>13332</v>
      </c>
      <c r="G1796" s="114" t="s">
        <v>17026</v>
      </c>
      <c r="H1796" s="114" t="s">
        <v>14674</v>
      </c>
      <c r="I1796" s="114" t="s">
        <v>16835</v>
      </c>
      <c r="J1796" s="116">
        <v>37418</v>
      </c>
    </row>
    <row r="1797" spans="1:12" hidden="1" x14ac:dyDescent="0.2">
      <c r="A1797" s="114" t="s">
        <v>6287</v>
      </c>
      <c r="D1797" s="114" t="s">
        <v>16836</v>
      </c>
      <c r="E1797" s="114">
        <f t="shared" si="28"/>
        <v>2285002007</v>
      </c>
      <c r="F1797" s="114" t="s">
        <v>13332</v>
      </c>
      <c r="G1797" s="114" t="s">
        <v>17026</v>
      </c>
      <c r="H1797" s="114" t="s">
        <v>14674</v>
      </c>
      <c r="I1797" s="114" t="s">
        <v>16837</v>
      </c>
      <c r="J1797" s="116">
        <v>37418</v>
      </c>
    </row>
    <row r="1798" spans="1:12" hidden="1" x14ac:dyDescent="0.2">
      <c r="A1798" s="114" t="s">
        <v>6287</v>
      </c>
      <c r="D1798" s="114" t="s">
        <v>16838</v>
      </c>
      <c r="E1798" s="114">
        <f t="shared" si="28"/>
        <v>2285002008</v>
      </c>
      <c r="F1798" s="114" t="s">
        <v>13332</v>
      </c>
      <c r="G1798" s="114" t="s">
        <v>17026</v>
      </c>
      <c r="H1798" s="114" t="s">
        <v>14674</v>
      </c>
      <c r="I1798" s="114" t="s">
        <v>16839</v>
      </c>
      <c r="J1798" s="116">
        <v>37418</v>
      </c>
    </row>
    <row r="1799" spans="1:12" hidden="1" x14ac:dyDescent="0.2">
      <c r="A1799" s="114" t="s">
        <v>6287</v>
      </c>
      <c r="D1799" s="114" t="s">
        <v>16840</v>
      </c>
      <c r="E1799" s="114">
        <f t="shared" si="28"/>
        <v>2285002009</v>
      </c>
      <c r="F1799" s="114" t="s">
        <v>13332</v>
      </c>
      <c r="G1799" s="114" t="s">
        <v>17026</v>
      </c>
      <c r="H1799" s="114" t="s">
        <v>14674</v>
      </c>
      <c r="I1799" s="114" t="s">
        <v>16841</v>
      </c>
      <c r="J1799" s="116">
        <v>37418</v>
      </c>
    </row>
    <row r="1800" spans="1:12" hidden="1" x14ac:dyDescent="0.2">
      <c r="A1800" s="114" t="s">
        <v>6287</v>
      </c>
      <c r="D1800" s="114" t="s">
        <v>16842</v>
      </c>
      <c r="E1800" s="114">
        <f t="shared" si="28"/>
        <v>2285002010</v>
      </c>
      <c r="F1800" s="114" t="s">
        <v>13332</v>
      </c>
      <c r="G1800" s="114" t="s">
        <v>17026</v>
      </c>
      <c r="H1800" s="114" t="s">
        <v>14674</v>
      </c>
      <c r="I1800" s="114" t="s">
        <v>16843</v>
      </c>
    </row>
    <row r="1801" spans="1:12" hidden="1" x14ac:dyDescent="0.2">
      <c r="A1801" s="114" t="s">
        <v>6287</v>
      </c>
      <c r="D1801" s="114" t="s">
        <v>16844</v>
      </c>
      <c r="E1801" s="114">
        <f t="shared" si="28"/>
        <v>2285002015</v>
      </c>
      <c r="F1801" s="114" t="s">
        <v>13332</v>
      </c>
      <c r="G1801" s="114" t="s">
        <v>17026</v>
      </c>
      <c r="H1801" s="114" t="s">
        <v>14674</v>
      </c>
      <c r="I1801" s="114" t="s">
        <v>16845</v>
      </c>
      <c r="J1801" s="116">
        <v>36504</v>
      </c>
    </row>
    <row r="1802" spans="1:12" hidden="1" x14ac:dyDescent="0.2">
      <c r="A1802" s="114" t="s">
        <v>6287</v>
      </c>
      <c r="D1802" s="114" t="s">
        <v>16846</v>
      </c>
      <c r="E1802" s="114">
        <f t="shared" si="28"/>
        <v>2285003015</v>
      </c>
      <c r="F1802" s="114" t="s">
        <v>13332</v>
      </c>
      <c r="G1802" s="114" t="s">
        <v>17026</v>
      </c>
      <c r="H1802" s="114" t="s">
        <v>16847</v>
      </c>
      <c r="I1802" s="114" t="s">
        <v>16845</v>
      </c>
      <c r="J1802" s="116">
        <v>36504</v>
      </c>
    </row>
    <row r="1803" spans="1:12" hidden="1" x14ac:dyDescent="0.2">
      <c r="A1803" s="114" t="s">
        <v>6287</v>
      </c>
      <c r="D1803" s="114" t="s">
        <v>16848</v>
      </c>
      <c r="E1803" s="114">
        <f t="shared" si="28"/>
        <v>2285004015</v>
      </c>
      <c r="F1803" s="114" t="s">
        <v>13332</v>
      </c>
      <c r="G1803" s="114" t="s">
        <v>17026</v>
      </c>
      <c r="H1803" s="114" t="s">
        <v>16849</v>
      </c>
      <c r="I1803" s="114" t="s">
        <v>16845</v>
      </c>
      <c r="J1803" s="116">
        <v>36504</v>
      </c>
    </row>
    <row r="1804" spans="1:12" hidden="1" x14ac:dyDescent="0.2">
      <c r="A1804" s="114" t="s">
        <v>6287</v>
      </c>
      <c r="D1804" s="114" t="s">
        <v>16850</v>
      </c>
      <c r="E1804" s="114">
        <f t="shared" si="28"/>
        <v>2285006015</v>
      </c>
      <c r="F1804" s="114" t="s">
        <v>13332</v>
      </c>
      <c r="G1804" s="114" t="s">
        <v>17026</v>
      </c>
      <c r="H1804" s="114" t="s">
        <v>15388</v>
      </c>
      <c r="I1804" s="114" t="s">
        <v>16845</v>
      </c>
      <c r="J1804" s="116">
        <v>36504</v>
      </c>
    </row>
    <row r="1805" spans="1:12" hidden="1" x14ac:dyDescent="0.2">
      <c r="A1805" s="114" t="s">
        <v>6287</v>
      </c>
      <c r="D1805" s="114" t="s">
        <v>16851</v>
      </c>
      <c r="E1805" s="114">
        <f t="shared" si="28"/>
        <v>2285008015</v>
      </c>
      <c r="F1805" s="114" t="s">
        <v>13332</v>
      </c>
      <c r="G1805" s="114" t="s">
        <v>17026</v>
      </c>
      <c r="H1805" s="114" t="s">
        <v>12460</v>
      </c>
      <c r="I1805" s="114" t="s">
        <v>16845</v>
      </c>
      <c r="J1805" s="116">
        <v>36504</v>
      </c>
    </row>
    <row r="1806" spans="1:12" hidden="1" x14ac:dyDescent="0.2">
      <c r="A1806" s="117" t="s">
        <v>16852</v>
      </c>
      <c r="D1806" s="114" t="s">
        <v>16853</v>
      </c>
      <c r="E1806" s="114">
        <f t="shared" si="28"/>
        <v>2201001000</v>
      </c>
      <c r="F1806" s="114" t="s">
        <v>13332</v>
      </c>
      <c r="G1806" s="114" t="s">
        <v>16854</v>
      </c>
      <c r="H1806" s="114" t="s">
        <v>16855</v>
      </c>
      <c r="I1806" s="114" t="s">
        <v>16856</v>
      </c>
    </row>
    <row r="1807" spans="1:12" hidden="1" x14ac:dyDescent="0.2">
      <c r="A1807" s="117" t="s">
        <v>16852</v>
      </c>
      <c r="D1807" s="114" t="s">
        <v>16857</v>
      </c>
      <c r="E1807" s="114">
        <f t="shared" si="28"/>
        <v>2201001110</v>
      </c>
      <c r="F1807" s="114" t="s">
        <v>13332</v>
      </c>
      <c r="G1807" s="114" t="s">
        <v>16854</v>
      </c>
      <c r="H1807" s="114" t="s">
        <v>16855</v>
      </c>
      <c r="I1807" s="114" t="s">
        <v>16858</v>
      </c>
    </row>
    <row r="1808" spans="1:12" hidden="1" x14ac:dyDescent="0.2">
      <c r="A1808" s="117" t="s">
        <v>16852</v>
      </c>
      <c r="D1808" s="114" t="s">
        <v>16859</v>
      </c>
      <c r="E1808" s="114">
        <f t="shared" si="28"/>
        <v>2201001130</v>
      </c>
      <c r="F1808" s="114" t="s">
        <v>13332</v>
      </c>
      <c r="G1808" s="114" t="s">
        <v>16854</v>
      </c>
      <c r="H1808" s="114" t="s">
        <v>16855</v>
      </c>
      <c r="I1808" s="114" t="s">
        <v>16860</v>
      </c>
    </row>
    <row r="1809" spans="1:12" hidden="1" x14ac:dyDescent="0.2">
      <c r="A1809" s="117" t="s">
        <v>16852</v>
      </c>
      <c r="D1809" s="114" t="s">
        <v>16861</v>
      </c>
      <c r="E1809" s="114">
        <f t="shared" si="28"/>
        <v>2201001150</v>
      </c>
      <c r="F1809" s="114" t="s">
        <v>13332</v>
      </c>
      <c r="G1809" s="114" t="s">
        <v>16854</v>
      </c>
      <c r="H1809" s="114" t="s">
        <v>16855</v>
      </c>
      <c r="I1809" s="114" t="s">
        <v>16862</v>
      </c>
    </row>
    <row r="1810" spans="1:12" hidden="1" x14ac:dyDescent="0.2">
      <c r="A1810" s="117" t="s">
        <v>16852</v>
      </c>
      <c r="D1810" s="114" t="s">
        <v>16863</v>
      </c>
      <c r="E1810" s="114">
        <f t="shared" si="28"/>
        <v>2201001170</v>
      </c>
      <c r="F1810" s="114" t="s">
        <v>13332</v>
      </c>
      <c r="G1810" s="114" t="s">
        <v>16854</v>
      </c>
      <c r="H1810" s="114" t="s">
        <v>16855</v>
      </c>
      <c r="I1810" s="114" t="s">
        <v>16864</v>
      </c>
    </row>
    <row r="1811" spans="1:12" hidden="1" x14ac:dyDescent="0.2">
      <c r="A1811" s="117" t="s">
        <v>16852</v>
      </c>
      <c r="D1811" s="114" t="s">
        <v>16865</v>
      </c>
      <c r="E1811" s="114">
        <f t="shared" si="28"/>
        <v>2201001190</v>
      </c>
      <c r="F1811" s="114" t="s">
        <v>13332</v>
      </c>
      <c r="G1811" s="114" t="s">
        <v>16854</v>
      </c>
      <c r="H1811" s="114" t="s">
        <v>16855</v>
      </c>
      <c r="I1811" s="114" t="s">
        <v>16866</v>
      </c>
    </row>
    <row r="1812" spans="1:12" hidden="1" x14ac:dyDescent="0.2">
      <c r="A1812" s="117" t="s">
        <v>16852</v>
      </c>
      <c r="D1812" s="114" t="s">
        <v>16867</v>
      </c>
      <c r="E1812" s="114">
        <f t="shared" si="28"/>
        <v>2201001210</v>
      </c>
      <c r="F1812" s="114" t="s">
        <v>13332</v>
      </c>
      <c r="G1812" s="114" t="s">
        <v>16854</v>
      </c>
      <c r="H1812" s="114" t="s">
        <v>16855</v>
      </c>
      <c r="I1812" s="114" t="s">
        <v>16868</v>
      </c>
    </row>
    <row r="1813" spans="1:12" hidden="1" x14ac:dyDescent="0.2">
      <c r="A1813" s="117" t="s">
        <v>16852</v>
      </c>
      <c r="D1813" s="114" t="s">
        <v>16869</v>
      </c>
      <c r="E1813" s="114">
        <f t="shared" si="28"/>
        <v>2201001230</v>
      </c>
      <c r="F1813" s="114" t="s">
        <v>13332</v>
      </c>
      <c r="G1813" s="114" t="s">
        <v>16854</v>
      </c>
      <c r="H1813" s="114" t="s">
        <v>16855</v>
      </c>
      <c r="I1813" s="114" t="s">
        <v>16870</v>
      </c>
    </row>
    <row r="1814" spans="1:12" hidden="1" x14ac:dyDescent="0.2">
      <c r="A1814" s="117" t="s">
        <v>16852</v>
      </c>
      <c r="D1814" s="114" t="s">
        <v>16871</v>
      </c>
      <c r="E1814" s="114">
        <f t="shared" si="28"/>
        <v>2201001250</v>
      </c>
      <c r="F1814" s="114" t="s">
        <v>13332</v>
      </c>
      <c r="G1814" s="114" t="s">
        <v>16854</v>
      </c>
      <c r="H1814" s="114" t="s">
        <v>16855</v>
      </c>
      <c r="I1814" s="114" t="s">
        <v>12783</v>
      </c>
    </row>
    <row r="1815" spans="1:12" hidden="1" x14ac:dyDescent="0.2">
      <c r="A1815" s="117" t="s">
        <v>16852</v>
      </c>
      <c r="D1815" s="114" t="s">
        <v>12784</v>
      </c>
      <c r="E1815" s="114">
        <f t="shared" si="28"/>
        <v>2201001270</v>
      </c>
      <c r="F1815" s="114" t="s">
        <v>13332</v>
      </c>
      <c r="G1815" s="114" t="s">
        <v>16854</v>
      </c>
      <c r="H1815" s="114" t="s">
        <v>16855</v>
      </c>
      <c r="I1815" s="114" t="s">
        <v>12785</v>
      </c>
    </row>
    <row r="1816" spans="1:12" hidden="1" x14ac:dyDescent="0.2">
      <c r="A1816" s="117" t="s">
        <v>16852</v>
      </c>
      <c r="D1816" s="114" t="s">
        <v>12786</v>
      </c>
      <c r="E1816" s="114">
        <f t="shared" si="28"/>
        <v>2201001290</v>
      </c>
      <c r="F1816" s="114" t="s">
        <v>13332</v>
      </c>
      <c r="G1816" s="114" t="s">
        <v>16854</v>
      </c>
      <c r="H1816" s="114" t="s">
        <v>16855</v>
      </c>
      <c r="I1816" s="114" t="s">
        <v>12787</v>
      </c>
    </row>
    <row r="1817" spans="1:12" hidden="1" x14ac:dyDescent="0.2">
      <c r="A1817" s="117" t="s">
        <v>16852</v>
      </c>
      <c r="D1817" s="114" t="s">
        <v>12788</v>
      </c>
      <c r="E1817" s="114">
        <f t="shared" si="28"/>
        <v>2201001310</v>
      </c>
      <c r="F1817" s="114" t="s">
        <v>13332</v>
      </c>
      <c r="G1817" s="114" t="s">
        <v>16854</v>
      </c>
      <c r="H1817" s="114" t="s">
        <v>16855</v>
      </c>
      <c r="I1817" s="114" t="s">
        <v>12789</v>
      </c>
    </row>
    <row r="1818" spans="1:12" hidden="1" x14ac:dyDescent="0.2">
      <c r="A1818" s="117" t="s">
        <v>16852</v>
      </c>
      <c r="D1818" s="114" t="s">
        <v>12790</v>
      </c>
      <c r="E1818" s="114">
        <f t="shared" si="28"/>
        <v>2201001330</v>
      </c>
      <c r="F1818" s="114" t="s">
        <v>13332</v>
      </c>
      <c r="G1818" s="114" t="s">
        <v>16854</v>
      </c>
      <c r="H1818" s="114" t="s">
        <v>16855</v>
      </c>
      <c r="I1818" s="114" t="s">
        <v>12791</v>
      </c>
    </row>
    <row r="1819" spans="1:12" hidden="1" x14ac:dyDescent="0.2">
      <c r="A1819" s="117" t="s">
        <v>16852</v>
      </c>
      <c r="D1819" s="114" t="s">
        <v>12792</v>
      </c>
      <c r="E1819" s="114">
        <f t="shared" si="28"/>
        <v>2201020000</v>
      </c>
      <c r="F1819" s="114" t="s">
        <v>13332</v>
      </c>
      <c r="G1819" s="114" t="s">
        <v>16854</v>
      </c>
      <c r="H1819" s="114" t="s">
        <v>9879</v>
      </c>
      <c r="I1819" s="114" t="s">
        <v>16856</v>
      </c>
      <c r="K1819" s="116">
        <v>37300</v>
      </c>
      <c r="L1819" s="114" t="s">
        <v>9880</v>
      </c>
    </row>
    <row r="1820" spans="1:12" hidden="1" x14ac:dyDescent="0.2">
      <c r="A1820" s="117" t="s">
        <v>16852</v>
      </c>
      <c r="D1820" s="114" t="s">
        <v>9881</v>
      </c>
      <c r="E1820" s="114">
        <f t="shared" si="28"/>
        <v>2201020110</v>
      </c>
      <c r="F1820" s="114" t="s">
        <v>13332</v>
      </c>
      <c r="G1820" s="114" t="s">
        <v>16854</v>
      </c>
      <c r="H1820" s="114" t="s">
        <v>9879</v>
      </c>
      <c r="I1820" s="114" t="s">
        <v>16858</v>
      </c>
      <c r="K1820" s="116">
        <v>37300</v>
      </c>
      <c r="L1820" s="114" t="s">
        <v>9880</v>
      </c>
    </row>
    <row r="1821" spans="1:12" hidden="1" x14ac:dyDescent="0.2">
      <c r="A1821" s="117" t="s">
        <v>16852</v>
      </c>
      <c r="D1821" s="114" t="s">
        <v>9882</v>
      </c>
      <c r="E1821" s="114">
        <f t="shared" si="28"/>
        <v>2201020130</v>
      </c>
      <c r="F1821" s="114" t="s">
        <v>13332</v>
      </c>
      <c r="G1821" s="114" t="s">
        <v>16854</v>
      </c>
      <c r="H1821" s="114" t="s">
        <v>9879</v>
      </c>
      <c r="I1821" s="114" t="s">
        <v>16860</v>
      </c>
      <c r="K1821" s="116">
        <v>37300</v>
      </c>
      <c r="L1821" s="114" t="s">
        <v>9880</v>
      </c>
    </row>
    <row r="1822" spans="1:12" hidden="1" x14ac:dyDescent="0.2">
      <c r="A1822" s="117" t="s">
        <v>16852</v>
      </c>
      <c r="D1822" s="114" t="s">
        <v>9883</v>
      </c>
      <c r="E1822" s="114">
        <f t="shared" si="28"/>
        <v>2201020150</v>
      </c>
      <c r="F1822" s="114" t="s">
        <v>13332</v>
      </c>
      <c r="G1822" s="114" t="s">
        <v>16854</v>
      </c>
      <c r="H1822" s="114" t="s">
        <v>9879</v>
      </c>
      <c r="I1822" s="114" t="s">
        <v>16862</v>
      </c>
      <c r="K1822" s="116">
        <v>37300</v>
      </c>
      <c r="L1822" s="114" t="s">
        <v>9880</v>
      </c>
    </row>
    <row r="1823" spans="1:12" hidden="1" x14ac:dyDescent="0.2">
      <c r="A1823" s="117" t="s">
        <v>16852</v>
      </c>
      <c r="D1823" s="114" t="s">
        <v>9884</v>
      </c>
      <c r="E1823" s="114">
        <f t="shared" si="28"/>
        <v>2201020170</v>
      </c>
      <c r="F1823" s="114" t="s">
        <v>13332</v>
      </c>
      <c r="G1823" s="114" t="s">
        <v>16854</v>
      </c>
      <c r="H1823" s="114" t="s">
        <v>9879</v>
      </c>
      <c r="I1823" s="114" t="s">
        <v>16864</v>
      </c>
      <c r="K1823" s="116">
        <v>37300</v>
      </c>
      <c r="L1823" s="114" t="s">
        <v>9880</v>
      </c>
    </row>
    <row r="1824" spans="1:12" hidden="1" x14ac:dyDescent="0.2">
      <c r="A1824" s="117" t="s">
        <v>16852</v>
      </c>
      <c r="D1824" s="114" t="s">
        <v>9885</v>
      </c>
      <c r="E1824" s="114">
        <f t="shared" si="28"/>
        <v>2201020190</v>
      </c>
      <c r="F1824" s="114" t="s">
        <v>13332</v>
      </c>
      <c r="G1824" s="114" t="s">
        <v>16854</v>
      </c>
      <c r="H1824" s="114" t="s">
        <v>9879</v>
      </c>
      <c r="I1824" s="114" t="s">
        <v>16866</v>
      </c>
      <c r="K1824" s="116">
        <v>37300</v>
      </c>
      <c r="L1824" s="114" t="s">
        <v>9880</v>
      </c>
    </row>
    <row r="1825" spans="1:12" hidden="1" x14ac:dyDescent="0.2">
      <c r="A1825" s="117" t="s">
        <v>16852</v>
      </c>
      <c r="D1825" s="114" t="s">
        <v>9886</v>
      </c>
      <c r="E1825" s="114">
        <f t="shared" si="28"/>
        <v>2201020210</v>
      </c>
      <c r="F1825" s="114" t="s">
        <v>13332</v>
      </c>
      <c r="G1825" s="114" t="s">
        <v>16854</v>
      </c>
      <c r="H1825" s="114" t="s">
        <v>9879</v>
      </c>
      <c r="I1825" s="114" t="s">
        <v>16868</v>
      </c>
      <c r="K1825" s="116">
        <v>37300</v>
      </c>
      <c r="L1825" s="114" t="s">
        <v>9880</v>
      </c>
    </row>
    <row r="1826" spans="1:12" hidden="1" x14ac:dyDescent="0.2">
      <c r="A1826" s="117" t="s">
        <v>16852</v>
      </c>
      <c r="D1826" s="114" t="s">
        <v>9887</v>
      </c>
      <c r="E1826" s="114">
        <f t="shared" si="28"/>
        <v>2201020230</v>
      </c>
      <c r="F1826" s="114" t="s">
        <v>13332</v>
      </c>
      <c r="G1826" s="114" t="s">
        <v>16854</v>
      </c>
      <c r="H1826" s="114" t="s">
        <v>9879</v>
      </c>
      <c r="I1826" s="114" t="s">
        <v>16870</v>
      </c>
      <c r="K1826" s="116">
        <v>37300</v>
      </c>
      <c r="L1826" s="114" t="s">
        <v>9880</v>
      </c>
    </row>
    <row r="1827" spans="1:12" hidden="1" x14ac:dyDescent="0.2">
      <c r="A1827" s="117" t="s">
        <v>16852</v>
      </c>
      <c r="D1827" s="114" t="s">
        <v>9888</v>
      </c>
      <c r="E1827" s="114">
        <f t="shared" si="28"/>
        <v>2201020250</v>
      </c>
      <c r="F1827" s="114" t="s">
        <v>13332</v>
      </c>
      <c r="G1827" s="114" t="s">
        <v>16854</v>
      </c>
      <c r="H1827" s="114" t="s">
        <v>9879</v>
      </c>
      <c r="I1827" s="114" t="s">
        <v>12783</v>
      </c>
      <c r="K1827" s="116">
        <v>37300</v>
      </c>
      <c r="L1827" s="114" t="s">
        <v>9880</v>
      </c>
    </row>
    <row r="1828" spans="1:12" hidden="1" x14ac:dyDescent="0.2">
      <c r="A1828" s="117" t="s">
        <v>16852</v>
      </c>
      <c r="D1828" s="114" t="s">
        <v>9889</v>
      </c>
      <c r="E1828" s="114">
        <f t="shared" si="28"/>
        <v>2201020270</v>
      </c>
      <c r="F1828" s="114" t="s">
        <v>13332</v>
      </c>
      <c r="G1828" s="114" t="s">
        <v>16854</v>
      </c>
      <c r="H1828" s="114" t="s">
        <v>9879</v>
      </c>
      <c r="I1828" s="114" t="s">
        <v>12785</v>
      </c>
      <c r="K1828" s="116">
        <v>37300</v>
      </c>
      <c r="L1828" s="114" t="s">
        <v>9880</v>
      </c>
    </row>
    <row r="1829" spans="1:12" hidden="1" x14ac:dyDescent="0.2">
      <c r="A1829" s="117" t="s">
        <v>16852</v>
      </c>
      <c r="D1829" s="114" t="s">
        <v>12828</v>
      </c>
      <c r="E1829" s="114">
        <f t="shared" si="28"/>
        <v>2201020290</v>
      </c>
      <c r="F1829" s="114" t="s">
        <v>13332</v>
      </c>
      <c r="G1829" s="114" t="s">
        <v>16854</v>
      </c>
      <c r="H1829" s="114" t="s">
        <v>9879</v>
      </c>
      <c r="I1829" s="114" t="s">
        <v>12787</v>
      </c>
      <c r="K1829" s="116">
        <v>37300</v>
      </c>
      <c r="L1829" s="114" t="s">
        <v>9880</v>
      </c>
    </row>
    <row r="1830" spans="1:12" hidden="1" x14ac:dyDescent="0.2">
      <c r="A1830" s="117" t="s">
        <v>16852</v>
      </c>
      <c r="D1830" s="114" t="s">
        <v>12829</v>
      </c>
      <c r="E1830" s="114">
        <f t="shared" si="28"/>
        <v>2201020310</v>
      </c>
      <c r="F1830" s="114" t="s">
        <v>13332</v>
      </c>
      <c r="G1830" s="114" t="s">
        <v>16854</v>
      </c>
      <c r="H1830" s="114" t="s">
        <v>9879</v>
      </c>
      <c r="I1830" s="114" t="s">
        <v>12789</v>
      </c>
      <c r="K1830" s="116">
        <v>37300</v>
      </c>
      <c r="L1830" s="114" t="s">
        <v>9880</v>
      </c>
    </row>
    <row r="1831" spans="1:12" hidden="1" x14ac:dyDescent="0.2">
      <c r="A1831" s="117" t="s">
        <v>16852</v>
      </c>
      <c r="D1831" s="114" t="s">
        <v>12830</v>
      </c>
      <c r="E1831" s="114">
        <f t="shared" si="28"/>
        <v>2201020330</v>
      </c>
      <c r="F1831" s="114" t="s">
        <v>13332</v>
      </c>
      <c r="G1831" s="114" t="s">
        <v>16854</v>
      </c>
      <c r="H1831" s="114" t="s">
        <v>9879</v>
      </c>
      <c r="I1831" s="114" t="s">
        <v>12791</v>
      </c>
      <c r="K1831" s="116">
        <v>37300</v>
      </c>
      <c r="L1831" s="114" t="s">
        <v>9880</v>
      </c>
    </row>
    <row r="1832" spans="1:12" hidden="1" x14ac:dyDescent="0.2">
      <c r="A1832" s="117" t="s">
        <v>16852</v>
      </c>
      <c r="D1832" s="114" t="s">
        <v>12831</v>
      </c>
      <c r="E1832" s="114">
        <f t="shared" si="28"/>
        <v>2201040000</v>
      </c>
      <c r="F1832" s="114" t="s">
        <v>13332</v>
      </c>
      <c r="G1832" s="114" t="s">
        <v>16854</v>
      </c>
      <c r="H1832" s="114" t="s">
        <v>12832</v>
      </c>
      <c r="I1832" s="114" t="s">
        <v>16856</v>
      </c>
      <c r="K1832" s="116">
        <v>37300</v>
      </c>
      <c r="L1832" s="114" t="s">
        <v>9880</v>
      </c>
    </row>
    <row r="1833" spans="1:12" hidden="1" x14ac:dyDescent="0.2">
      <c r="A1833" s="117" t="s">
        <v>16852</v>
      </c>
      <c r="D1833" s="114" t="s">
        <v>12833</v>
      </c>
      <c r="E1833" s="114">
        <f t="shared" si="28"/>
        <v>2201040110</v>
      </c>
      <c r="F1833" s="114" t="s">
        <v>13332</v>
      </c>
      <c r="G1833" s="114" t="s">
        <v>16854</v>
      </c>
      <c r="H1833" s="114" t="s">
        <v>12832</v>
      </c>
      <c r="I1833" s="114" t="s">
        <v>16858</v>
      </c>
      <c r="K1833" s="116">
        <v>37300</v>
      </c>
      <c r="L1833" s="114" t="s">
        <v>9880</v>
      </c>
    </row>
    <row r="1834" spans="1:12" hidden="1" x14ac:dyDescent="0.2">
      <c r="A1834" s="117" t="s">
        <v>16852</v>
      </c>
      <c r="D1834" s="114" t="s">
        <v>12834</v>
      </c>
      <c r="E1834" s="114">
        <f t="shared" si="28"/>
        <v>2201040130</v>
      </c>
      <c r="F1834" s="114" t="s">
        <v>13332</v>
      </c>
      <c r="G1834" s="114" t="s">
        <v>16854</v>
      </c>
      <c r="H1834" s="114" t="s">
        <v>12832</v>
      </c>
      <c r="I1834" s="114" t="s">
        <v>16860</v>
      </c>
      <c r="K1834" s="116">
        <v>37300</v>
      </c>
      <c r="L1834" s="114" t="s">
        <v>9880</v>
      </c>
    </row>
    <row r="1835" spans="1:12" hidden="1" x14ac:dyDescent="0.2">
      <c r="A1835" s="117" t="s">
        <v>16852</v>
      </c>
      <c r="D1835" s="114" t="s">
        <v>12835</v>
      </c>
      <c r="E1835" s="114">
        <f t="shared" si="28"/>
        <v>2201040150</v>
      </c>
      <c r="F1835" s="114" t="s">
        <v>13332</v>
      </c>
      <c r="G1835" s="114" t="s">
        <v>16854</v>
      </c>
      <c r="H1835" s="114" t="s">
        <v>12832</v>
      </c>
      <c r="I1835" s="114" t="s">
        <v>16862</v>
      </c>
      <c r="K1835" s="116">
        <v>37300</v>
      </c>
      <c r="L1835" s="114" t="s">
        <v>9880</v>
      </c>
    </row>
    <row r="1836" spans="1:12" hidden="1" x14ac:dyDescent="0.2">
      <c r="A1836" s="117" t="s">
        <v>16852</v>
      </c>
      <c r="D1836" s="114" t="s">
        <v>12836</v>
      </c>
      <c r="E1836" s="114">
        <f t="shared" si="28"/>
        <v>2201040170</v>
      </c>
      <c r="F1836" s="114" t="s">
        <v>13332</v>
      </c>
      <c r="G1836" s="114" t="s">
        <v>16854</v>
      </c>
      <c r="H1836" s="114" t="s">
        <v>12832</v>
      </c>
      <c r="I1836" s="114" t="s">
        <v>16864</v>
      </c>
      <c r="K1836" s="116">
        <v>37300</v>
      </c>
      <c r="L1836" s="114" t="s">
        <v>9880</v>
      </c>
    </row>
    <row r="1837" spans="1:12" hidden="1" x14ac:dyDescent="0.2">
      <c r="A1837" s="117" t="s">
        <v>16852</v>
      </c>
      <c r="D1837" s="114" t="s">
        <v>12837</v>
      </c>
      <c r="E1837" s="114">
        <f t="shared" si="28"/>
        <v>2201040190</v>
      </c>
      <c r="F1837" s="114" t="s">
        <v>13332</v>
      </c>
      <c r="G1837" s="114" t="s">
        <v>16854</v>
      </c>
      <c r="H1837" s="114" t="s">
        <v>12832</v>
      </c>
      <c r="I1837" s="114" t="s">
        <v>16866</v>
      </c>
      <c r="K1837" s="116">
        <v>37300</v>
      </c>
      <c r="L1837" s="114" t="s">
        <v>9880</v>
      </c>
    </row>
    <row r="1838" spans="1:12" hidden="1" x14ac:dyDescent="0.2">
      <c r="A1838" s="117" t="s">
        <v>16852</v>
      </c>
      <c r="D1838" s="114" t="s">
        <v>12838</v>
      </c>
      <c r="E1838" s="114">
        <f t="shared" si="28"/>
        <v>2201040210</v>
      </c>
      <c r="F1838" s="114" t="s">
        <v>13332</v>
      </c>
      <c r="G1838" s="114" t="s">
        <v>16854</v>
      </c>
      <c r="H1838" s="114" t="s">
        <v>12832</v>
      </c>
      <c r="I1838" s="114" t="s">
        <v>16868</v>
      </c>
      <c r="K1838" s="116">
        <v>37300</v>
      </c>
      <c r="L1838" s="114" t="s">
        <v>9880</v>
      </c>
    </row>
    <row r="1839" spans="1:12" hidden="1" x14ac:dyDescent="0.2">
      <c r="A1839" s="117" t="s">
        <v>16852</v>
      </c>
      <c r="D1839" s="114" t="s">
        <v>12839</v>
      </c>
      <c r="E1839" s="114">
        <f t="shared" si="28"/>
        <v>2201040230</v>
      </c>
      <c r="F1839" s="114" t="s">
        <v>13332</v>
      </c>
      <c r="G1839" s="114" t="s">
        <v>16854</v>
      </c>
      <c r="H1839" s="114" t="s">
        <v>12832</v>
      </c>
      <c r="I1839" s="114" t="s">
        <v>16870</v>
      </c>
      <c r="K1839" s="116">
        <v>37300</v>
      </c>
      <c r="L1839" s="114" t="s">
        <v>9880</v>
      </c>
    </row>
    <row r="1840" spans="1:12" hidden="1" x14ac:dyDescent="0.2">
      <c r="A1840" s="117" t="s">
        <v>16852</v>
      </c>
      <c r="D1840" s="114" t="s">
        <v>12840</v>
      </c>
      <c r="E1840" s="114">
        <f t="shared" si="28"/>
        <v>2201040250</v>
      </c>
      <c r="F1840" s="114" t="s">
        <v>13332</v>
      </c>
      <c r="G1840" s="114" t="s">
        <v>16854</v>
      </c>
      <c r="H1840" s="114" t="s">
        <v>12832</v>
      </c>
      <c r="I1840" s="114" t="s">
        <v>12783</v>
      </c>
      <c r="K1840" s="116">
        <v>37300</v>
      </c>
      <c r="L1840" s="114" t="s">
        <v>9880</v>
      </c>
    </row>
    <row r="1841" spans="1:12" hidden="1" x14ac:dyDescent="0.2">
      <c r="A1841" s="117" t="s">
        <v>16852</v>
      </c>
      <c r="D1841" s="114" t="s">
        <v>12841</v>
      </c>
      <c r="E1841" s="114">
        <f t="shared" si="28"/>
        <v>2201040270</v>
      </c>
      <c r="F1841" s="114" t="s">
        <v>13332</v>
      </c>
      <c r="G1841" s="114" t="s">
        <v>16854</v>
      </c>
      <c r="H1841" s="114" t="s">
        <v>12832</v>
      </c>
      <c r="I1841" s="114" t="s">
        <v>12785</v>
      </c>
      <c r="K1841" s="116">
        <v>37300</v>
      </c>
      <c r="L1841" s="114" t="s">
        <v>9880</v>
      </c>
    </row>
    <row r="1842" spans="1:12" hidden="1" x14ac:dyDescent="0.2">
      <c r="A1842" s="117" t="s">
        <v>16852</v>
      </c>
      <c r="D1842" s="114" t="s">
        <v>12842</v>
      </c>
      <c r="E1842" s="114">
        <f t="shared" si="28"/>
        <v>2201040290</v>
      </c>
      <c r="F1842" s="114" t="s">
        <v>13332</v>
      </c>
      <c r="G1842" s="114" t="s">
        <v>16854</v>
      </c>
      <c r="H1842" s="114" t="s">
        <v>12832</v>
      </c>
      <c r="I1842" s="114" t="s">
        <v>12787</v>
      </c>
      <c r="K1842" s="116">
        <v>37300</v>
      </c>
      <c r="L1842" s="114" t="s">
        <v>9880</v>
      </c>
    </row>
    <row r="1843" spans="1:12" hidden="1" x14ac:dyDescent="0.2">
      <c r="A1843" s="117" t="s">
        <v>16852</v>
      </c>
      <c r="D1843" s="114" t="s">
        <v>12843</v>
      </c>
      <c r="E1843" s="114">
        <f t="shared" si="28"/>
        <v>2201040310</v>
      </c>
      <c r="F1843" s="114" t="s">
        <v>13332</v>
      </c>
      <c r="G1843" s="114" t="s">
        <v>16854</v>
      </c>
      <c r="H1843" s="114" t="s">
        <v>12832</v>
      </c>
      <c r="I1843" s="114" t="s">
        <v>12789</v>
      </c>
      <c r="K1843" s="116">
        <v>37300</v>
      </c>
      <c r="L1843" s="114" t="s">
        <v>9880</v>
      </c>
    </row>
    <row r="1844" spans="1:12" hidden="1" x14ac:dyDescent="0.2">
      <c r="A1844" s="117" t="s">
        <v>16852</v>
      </c>
      <c r="D1844" s="114" t="s">
        <v>12844</v>
      </c>
      <c r="E1844" s="114">
        <f t="shared" si="28"/>
        <v>2201040330</v>
      </c>
      <c r="F1844" s="114" t="s">
        <v>13332</v>
      </c>
      <c r="G1844" s="114" t="s">
        <v>16854</v>
      </c>
      <c r="H1844" s="114" t="s">
        <v>12832</v>
      </c>
      <c r="I1844" s="114" t="s">
        <v>12791</v>
      </c>
      <c r="K1844" s="116">
        <v>37300</v>
      </c>
      <c r="L1844" s="114" t="s">
        <v>9880</v>
      </c>
    </row>
    <row r="1845" spans="1:12" hidden="1" x14ac:dyDescent="0.2">
      <c r="A1845" s="117" t="s">
        <v>16852</v>
      </c>
      <c r="D1845" s="114" t="s">
        <v>12845</v>
      </c>
      <c r="E1845" s="114">
        <f t="shared" si="28"/>
        <v>2201070000</v>
      </c>
      <c r="F1845" s="114" t="s">
        <v>13332</v>
      </c>
      <c r="G1845" s="114" t="s">
        <v>16854</v>
      </c>
      <c r="H1845" s="114" t="s">
        <v>12846</v>
      </c>
      <c r="I1845" s="114" t="s">
        <v>16856</v>
      </c>
      <c r="K1845" s="116">
        <v>37300</v>
      </c>
      <c r="L1845" s="114" t="s">
        <v>9880</v>
      </c>
    </row>
    <row r="1846" spans="1:12" hidden="1" x14ac:dyDescent="0.2">
      <c r="A1846" s="117" t="s">
        <v>16852</v>
      </c>
      <c r="D1846" s="114" t="s">
        <v>12847</v>
      </c>
      <c r="E1846" s="114">
        <f t="shared" si="28"/>
        <v>2201070110</v>
      </c>
      <c r="F1846" s="114" t="s">
        <v>13332</v>
      </c>
      <c r="G1846" s="114" t="s">
        <v>16854</v>
      </c>
      <c r="H1846" s="114" t="s">
        <v>12846</v>
      </c>
      <c r="I1846" s="114" t="s">
        <v>16858</v>
      </c>
      <c r="K1846" s="116">
        <v>37300</v>
      </c>
      <c r="L1846" s="114" t="s">
        <v>9880</v>
      </c>
    </row>
    <row r="1847" spans="1:12" hidden="1" x14ac:dyDescent="0.2">
      <c r="A1847" s="117" t="s">
        <v>16852</v>
      </c>
      <c r="D1847" s="114" t="s">
        <v>12848</v>
      </c>
      <c r="E1847" s="114">
        <f t="shared" si="28"/>
        <v>2201070130</v>
      </c>
      <c r="F1847" s="114" t="s">
        <v>13332</v>
      </c>
      <c r="G1847" s="114" t="s">
        <v>16854</v>
      </c>
      <c r="H1847" s="114" t="s">
        <v>12846</v>
      </c>
      <c r="I1847" s="114" t="s">
        <v>16860</v>
      </c>
      <c r="K1847" s="116">
        <v>37042</v>
      </c>
      <c r="L1847" s="114" t="s">
        <v>12849</v>
      </c>
    </row>
    <row r="1848" spans="1:12" hidden="1" x14ac:dyDescent="0.2">
      <c r="A1848" s="117" t="s">
        <v>16852</v>
      </c>
      <c r="D1848" s="114" t="s">
        <v>12850</v>
      </c>
      <c r="E1848" s="114">
        <f t="shared" si="28"/>
        <v>2201070150</v>
      </c>
      <c r="F1848" s="114" t="s">
        <v>13332</v>
      </c>
      <c r="G1848" s="114" t="s">
        <v>16854</v>
      </c>
      <c r="H1848" s="114" t="s">
        <v>12846</v>
      </c>
      <c r="I1848" s="114" t="s">
        <v>16862</v>
      </c>
      <c r="K1848" s="116">
        <v>37300</v>
      </c>
      <c r="L1848" s="114" t="s">
        <v>9880</v>
      </c>
    </row>
    <row r="1849" spans="1:12" hidden="1" x14ac:dyDescent="0.2">
      <c r="A1849" s="117" t="s">
        <v>16852</v>
      </c>
      <c r="D1849" s="114" t="s">
        <v>12851</v>
      </c>
      <c r="E1849" s="114">
        <f t="shared" si="28"/>
        <v>2201070170</v>
      </c>
      <c r="F1849" s="114" t="s">
        <v>13332</v>
      </c>
      <c r="G1849" s="114" t="s">
        <v>16854</v>
      </c>
      <c r="H1849" s="114" t="s">
        <v>12846</v>
      </c>
      <c r="I1849" s="114" t="s">
        <v>16864</v>
      </c>
      <c r="K1849" s="116">
        <v>37300</v>
      </c>
      <c r="L1849" s="114" t="s">
        <v>9880</v>
      </c>
    </row>
    <row r="1850" spans="1:12" hidden="1" x14ac:dyDescent="0.2">
      <c r="A1850" s="117" t="s">
        <v>16852</v>
      </c>
      <c r="D1850" s="114" t="s">
        <v>12852</v>
      </c>
      <c r="E1850" s="114">
        <f t="shared" si="28"/>
        <v>2201070190</v>
      </c>
      <c r="F1850" s="114" t="s">
        <v>13332</v>
      </c>
      <c r="G1850" s="114" t="s">
        <v>16854</v>
      </c>
      <c r="H1850" s="114" t="s">
        <v>12846</v>
      </c>
      <c r="I1850" s="114" t="s">
        <v>16866</v>
      </c>
      <c r="K1850" s="116">
        <v>37300</v>
      </c>
      <c r="L1850" s="114" t="s">
        <v>9880</v>
      </c>
    </row>
    <row r="1851" spans="1:12" hidden="1" x14ac:dyDescent="0.2">
      <c r="A1851" s="117" t="s">
        <v>16852</v>
      </c>
      <c r="D1851" s="114" t="s">
        <v>12853</v>
      </c>
      <c r="E1851" s="114">
        <f t="shared" si="28"/>
        <v>2201070210</v>
      </c>
      <c r="F1851" s="114" t="s">
        <v>13332</v>
      </c>
      <c r="G1851" s="114" t="s">
        <v>16854</v>
      </c>
      <c r="H1851" s="114" t="s">
        <v>12846</v>
      </c>
      <c r="I1851" s="114" t="s">
        <v>16868</v>
      </c>
      <c r="K1851" s="116">
        <v>37300</v>
      </c>
      <c r="L1851" s="114" t="s">
        <v>9880</v>
      </c>
    </row>
    <row r="1852" spans="1:12" hidden="1" x14ac:dyDescent="0.2">
      <c r="A1852" s="117" t="s">
        <v>16852</v>
      </c>
      <c r="D1852" s="114" t="s">
        <v>12854</v>
      </c>
      <c r="E1852" s="114">
        <f t="shared" si="28"/>
        <v>2201070230</v>
      </c>
      <c r="F1852" s="114" t="s">
        <v>13332</v>
      </c>
      <c r="G1852" s="114" t="s">
        <v>16854</v>
      </c>
      <c r="H1852" s="114" t="s">
        <v>12846</v>
      </c>
      <c r="I1852" s="114" t="s">
        <v>16870</v>
      </c>
      <c r="K1852" s="116">
        <v>37300</v>
      </c>
      <c r="L1852" s="114" t="s">
        <v>9880</v>
      </c>
    </row>
    <row r="1853" spans="1:12" hidden="1" x14ac:dyDescent="0.2">
      <c r="A1853" s="117" t="s">
        <v>16852</v>
      </c>
      <c r="D1853" s="114" t="s">
        <v>12855</v>
      </c>
      <c r="E1853" s="114">
        <f t="shared" si="28"/>
        <v>2201070250</v>
      </c>
      <c r="F1853" s="114" t="s">
        <v>13332</v>
      </c>
      <c r="G1853" s="114" t="s">
        <v>16854</v>
      </c>
      <c r="H1853" s="114" t="s">
        <v>12846</v>
      </c>
      <c r="I1853" s="114" t="s">
        <v>12783</v>
      </c>
      <c r="K1853" s="116">
        <v>37300</v>
      </c>
      <c r="L1853" s="114" t="s">
        <v>9880</v>
      </c>
    </row>
    <row r="1854" spans="1:12" hidden="1" x14ac:dyDescent="0.2">
      <c r="A1854" s="117" t="s">
        <v>16852</v>
      </c>
      <c r="D1854" s="114" t="s">
        <v>12856</v>
      </c>
      <c r="E1854" s="114">
        <f t="shared" si="28"/>
        <v>2201070270</v>
      </c>
      <c r="F1854" s="114" t="s">
        <v>13332</v>
      </c>
      <c r="G1854" s="114" t="s">
        <v>16854</v>
      </c>
      <c r="H1854" s="114" t="s">
        <v>12846</v>
      </c>
      <c r="I1854" s="114" t="s">
        <v>12785</v>
      </c>
      <c r="K1854" s="116">
        <v>37300</v>
      </c>
      <c r="L1854" s="114" t="s">
        <v>9880</v>
      </c>
    </row>
    <row r="1855" spans="1:12" hidden="1" x14ac:dyDescent="0.2">
      <c r="A1855" s="117" t="s">
        <v>16852</v>
      </c>
      <c r="D1855" s="114" t="s">
        <v>12857</v>
      </c>
      <c r="E1855" s="114">
        <f t="shared" si="28"/>
        <v>2201070290</v>
      </c>
      <c r="F1855" s="114" t="s">
        <v>13332</v>
      </c>
      <c r="G1855" s="114" t="s">
        <v>16854</v>
      </c>
      <c r="H1855" s="114" t="s">
        <v>12846</v>
      </c>
      <c r="I1855" s="114" t="s">
        <v>12787</v>
      </c>
      <c r="K1855" s="116">
        <v>37300</v>
      </c>
      <c r="L1855" s="114" t="s">
        <v>9880</v>
      </c>
    </row>
    <row r="1856" spans="1:12" hidden="1" x14ac:dyDescent="0.2">
      <c r="A1856" s="117" t="s">
        <v>16852</v>
      </c>
      <c r="D1856" s="114" t="s">
        <v>12858</v>
      </c>
      <c r="E1856" s="114">
        <f t="shared" si="28"/>
        <v>2201070310</v>
      </c>
      <c r="F1856" s="114" t="s">
        <v>13332</v>
      </c>
      <c r="G1856" s="114" t="s">
        <v>16854</v>
      </c>
      <c r="H1856" s="114" t="s">
        <v>12846</v>
      </c>
      <c r="I1856" s="114" t="s">
        <v>12789</v>
      </c>
      <c r="K1856" s="116">
        <v>37300</v>
      </c>
      <c r="L1856" s="114" t="s">
        <v>9880</v>
      </c>
    </row>
    <row r="1857" spans="1:12" hidden="1" x14ac:dyDescent="0.2">
      <c r="A1857" s="117" t="s">
        <v>16852</v>
      </c>
      <c r="D1857" s="114" t="s">
        <v>12859</v>
      </c>
      <c r="E1857" s="114">
        <f t="shared" si="28"/>
        <v>2201070330</v>
      </c>
      <c r="F1857" s="114" t="s">
        <v>13332</v>
      </c>
      <c r="G1857" s="114" t="s">
        <v>16854</v>
      </c>
      <c r="H1857" s="114" t="s">
        <v>12846</v>
      </c>
      <c r="I1857" s="114" t="s">
        <v>12791</v>
      </c>
      <c r="K1857" s="116">
        <v>37300</v>
      </c>
      <c r="L1857" s="114" t="s">
        <v>9880</v>
      </c>
    </row>
    <row r="1858" spans="1:12" hidden="1" x14ac:dyDescent="0.2">
      <c r="A1858" s="117" t="s">
        <v>16852</v>
      </c>
      <c r="D1858" s="114" t="s">
        <v>12860</v>
      </c>
      <c r="E1858" s="114">
        <f t="shared" ref="E1858:E1921" si="29">VALUE(D1858)</f>
        <v>2201080000</v>
      </c>
      <c r="F1858" s="114" t="s">
        <v>13332</v>
      </c>
      <c r="G1858" s="114" t="s">
        <v>16854</v>
      </c>
      <c r="H1858" s="114" t="s">
        <v>12861</v>
      </c>
      <c r="I1858" s="114" t="s">
        <v>16856</v>
      </c>
    </row>
    <row r="1859" spans="1:12" hidden="1" x14ac:dyDescent="0.2">
      <c r="A1859" s="117" t="s">
        <v>16852</v>
      </c>
      <c r="D1859" s="114" t="s">
        <v>12862</v>
      </c>
      <c r="E1859" s="114">
        <f t="shared" si="29"/>
        <v>2201080110</v>
      </c>
      <c r="F1859" s="114" t="s">
        <v>13332</v>
      </c>
      <c r="G1859" s="114" t="s">
        <v>16854</v>
      </c>
      <c r="H1859" s="114" t="s">
        <v>12861</v>
      </c>
      <c r="I1859" s="114" t="s">
        <v>16858</v>
      </c>
    </row>
    <row r="1860" spans="1:12" hidden="1" x14ac:dyDescent="0.2">
      <c r="A1860" s="117" t="s">
        <v>16852</v>
      </c>
      <c r="D1860" s="114" t="s">
        <v>12863</v>
      </c>
      <c r="E1860" s="114">
        <f t="shared" si="29"/>
        <v>2201080130</v>
      </c>
      <c r="F1860" s="114" t="s">
        <v>13332</v>
      </c>
      <c r="G1860" s="114" t="s">
        <v>16854</v>
      </c>
      <c r="H1860" s="114" t="s">
        <v>12861</v>
      </c>
      <c r="I1860" s="114" t="s">
        <v>16860</v>
      </c>
    </row>
    <row r="1861" spans="1:12" hidden="1" x14ac:dyDescent="0.2">
      <c r="A1861" s="117" t="s">
        <v>16852</v>
      </c>
      <c r="D1861" s="114" t="s">
        <v>12864</v>
      </c>
      <c r="E1861" s="114">
        <f t="shared" si="29"/>
        <v>2201080150</v>
      </c>
      <c r="F1861" s="114" t="s">
        <v>13332</v>
      </c>
      <c r="G1861" s="114" t="s">
        <v>16854</v>
      </c>
      <c r="H1861" s="114" t="s">
        <v>12861</v>
      </c>
      <c r="I1861" s="114" t="s">
        <v>16862</v>
      </c>
    </row>
    <row r="1862" spans="1:12" hidden="1" x14ac:dyDescent="0.2">
      <c r="A1862" s="117" t="s">
        <v>16852</v>
      </c>
      <c r="D1862" s="114" t="s">
        <v>12865</v>
      </c>
      <c r="E1862" s="114">
        <f t="shared" si="29"/>
        <v>2201080170</v>
      </c>
      <c r="F1862" s="114" t="s">
        <v>13332</v>
      </c>
      <c r="G1862" s="114" t="s">
        <v>16854</v>
      </c>
      <c r="H1862" s="114" t="s">
        <v>12861</v>
      </c>
      <c r="I1862" s="114" t="s">
        <v>16864</v>
      </c>
    </row>
    <row r="1863" spans="1:12" hidden="1" x14ac:dyDescent="0.2">
      <c r="A1863" s="117" t="s">
        <v>16852</v>
      </c>
      <c r="D1863" s="114" t="s">
        <v>12866</v>
      </c>
      <c r="E1863" s="114">
        <f t="shared" si="29"/>
        <v>2201080190</v>
      </c>
      <c r="F1863" s="114" t="s">
        <v>13332</v>
      </c>
      <c r="G1863" s="114" t="s">
        <v>16854</v>
      </c>
      <c r="H1863" s="114" t="s">
        <v>12861</v>
      </c>
      <c r="I1863" s="114" t="s">
        <v>16866</v>
      </c>
    </row>
    <row r="1864" spans="1:12" hidden="1" x14ac:dyDescent="0.2">
      <c r="A1864" s="117" t="s">
        <v>16852</v>
      </c>
      <c r="D1864" s="114" t="s">
        <v>12867</v>
      </c>
      <c r="E1864" s="114">
        <f t="shared" si="29"/>
        <v>2201080210</v>
      </c>
      <c r="F1864" s="114" t="s">
        <v>13332</v>
      </c>
      <c r="G1864" s="114" t="s">
        <v>16854</v>
      </c>
      <c r="H1864" s="114" t="s">
        <v>12861</v>
      </c>
      <c r="I1864" s="114" t="s">
        <v>16868</v>
      </c>
    </row>
    <row r="1865" spans="1:12" hidden="1" x14ac:dyDescent="0.2">
      <c r="A1865" s="117" t="s">
        <v>16852</v>
      </c>
      <c r="D1865" s="114" t="s">
        <v>12868</v>
      </c>
      <c r="E1865" s="114">
        <f t="shared" si="29"/>
        <v>2201080230</v>
      </c>
      <c r="F1865" s="114" t="s">
        <v>13332</v>
      </c>
      <c r="G1865" s="114" t="s">
        <v>16854</v>
      </c>
      <c r="H1865" s="114" t="s">
        <v>12861</v>
      </c>
      <c r="I1865" s="114" t="s">
        <v>16870</v>
      </c>
    </row>
    <row r="1866" spans="1:12" hidden="1" x14ac:dyDescent="0.2">
      <c r="A1866" s="117" t="s">
        <v>16852</v>
      </c>
      <c r="D1866" s="114" t="s">
        <v>12869</v>
      </c>
      <c r="E1866" s="114">
        <f t="shared" si="29"/>
        <v>2201080250</v>
      </c>
      <c r="F1866" s="114" t="s">
        <v>13332</v>
      </c>
      <c r="G1866" s="114" t="s">
        <v>16854</v>
      </c>
      <c r="H1866" s="114" t="s">
        <v>12861</v>
      </c>
      <c r="I1866" s="114" t="s">
        <v>12783</v>
      </c>
    </row>
    <row r="1867" spans="1:12" hidden="1" x14ac:dyDescent="0.2">
      <c r="A1867" s="117" t="s">
        <v>16852</v>
      </c>
      <c r="D1867" s="114" t="s">
        <v>12870</v>
      </c>
      <c r="E1867" s="114">
        <f t="shared" si="29"/>
        <v>2201080270</v>
      </c>
      <c r="F1867" s="114" t="s">
        <v>13332</v>
      </c>
      <c r="G1867" s="114" t="s">
        <v>16854</v>
      </c>
      <c r="H1867" s="114" t="s">
        <v>12861</v>
      </c>
      <c r="I1867" s="114" t="s">
        <v>12785</v>
      </c>
    </row>
    <row r="1868" spans="1:12" hidden="1" x14ac:dyDescent="0.2">
      <c r="A1868" s="117" t="s">
        <v>16852</v>
      </c>
      <c r="D1868" s="114" t="s">
        <v>12871</v>
      </c>
      <c r="E1868" s="114">
        <f t="shared" si="29"/>
        <v>2201080290</v>
      </c>
      <c r="F1868" s="114" t="s">
        <v>13332</v>
      </c>
      <c r="G1868" s="114" t="s">
        <v>16854</v>
      </c>
      <c r="H1868" s="114" t="s">
        <v>12861</v>
      </c>
      <c r="I1868" s="114" t="s">
        <v>12787</v>
      </c>
    </row>
    <row r="1869" spans="1:12" hidden="1" x14ac:dyDescent="0.2">
      <c r="A1869" s="117" t="s">
        <v>16852</v>
      </c>
      <c r="D1869" s="114" t="s">
        <v>12872</v>
      </c>
      <c r="E1869" s="114">
        <f t="shared" si="29"/>
        <v>2201080310</v>
      </c>
      <c r="F1869" s="114" t="s">
        <v>13332</v>
      </c>
      <c r="G1869" s="114" t="s">
        <v>16854</v>
      </c>
      <c r="H1869" s="114" t="s">
        <v>12861</v>
      </c>
      <c r="I1869" s="114" t="s">
        <v>12789</v>
      </c>
    </row>
    <row r="1870" spans="1:12" hidden="1" x14ac:dyDescent="0.2">
      <c r="A1870" s="117" t="s">
        <v>16852</v>
      </c>
      <c r="D1870" s="114" t="s">
        <v>12873</v>
      </c>
      <c r="E1870" s="114">
        <f t="shared" si="29"/>
        <v>2201080330</v>
      </c>
      <c r="F1870" s="114" t="s">
        <v>13332</v>
      </c>
      <c r="G1870" s="114" t="s">
        <v>16854</v>
      </c>
      <c r="H1870" s="114" t="s">
        <v>12861</v>
      </c>
      <c r="I1870" s="114" t="s">
        <v>12791</v>
      </c>
    </row>
    <row r="1871" spans="1:12" hidden="1" x14ac:dyDescent="0.2">
      <c r="A1871" s="117" t="s">
        <v>16852</v>
      </c>
      <c r="D1871" s="114" t="s">
        <v>12874</v>
      </c>
      <c r="E1871" s="114">
        <f t="shared" si="29"/>
        <v>2230001000</v>
      </c>
      <c r="F1871" s="114" t="s">
        <v>13332</v>
      </c>
      <c r="G1871" s="114" t="s">
        <v>12875</v>
      </c>
      <c r="H1871" s="114" t="s">
        <v>12876</v>
      </c>
      <c r="I1871" s="114" t="s">
        <v>16856</v>
      </c>
    </row>
    <row r="1872" spans="1:12" hidden="1" x14ac:dyDescent="0.2">
      <c r="A1872" s="117" t="s">
        <v>16852</v>
      </c>
      <c r="D1872" s="114" t="s">
        <v>12877</v>
      </c>
      <c r="E1872" s="114">
        <f t="shared" si="29"/>
        <v>2230001110</v>
      </c>
      <c r="F1872" s="114" t="s">
        <v>13332</v>
      </c>
      <c r="G1872" s="114" t="s">
        <v>12875</v>
      </c>
      <c r="H1872" s="114" t="s">
        <v>12876</v>
      </c>
      <c r="I1872" s="114" t="s">
        <v>16858</v>
      </c>
    </row>
    <row r="1873" spans="1:12" hidden="1" x14ac:dyDescent="0.2">
      <c r="A1873" s="117" t="s">
        <v>16852</v>
      </c>
      <c r="D1873" s="114" t="s">
        <v>12878</v>
      </c>
      <c r="E1873" s="114">
        <f t="shared" si="29"/>
        <v>2230001130</v>
      </c>
      <c r="F1873" s="114" t="s">
        <v>13332</v>
      </c>
      <c r="G1873" s="114" t="s">
        <v>12875</v>
      </c>
      <c r="H1873" s="114" t="s">
        <v>12876</v>
      </c>
      <c r="I1873" s="114" t="s">
        <v>16860</v>
      </c>
    </row>
    <row r="1874" spans="1:12" hidden="1" x14ac:dyDescent="0.2">
      <c r="A1874" s="117" t="s">
        <v>16852</v>
      </c>
      <c r="D1874" s="114" t="s">
        <v>12879</v>
      </c>
      <c r="E1874" s="114">
        <f t="shared" si="29"/>
        <v>2230001150</v>
      </c>
      <c r="F1874" s="114" t="s">
        <v>13332</v>
      </c>
      <c r="G1874" s="114" t="s">
        <v>12875</v>
      </c>
      <c r="H1874" s="114" t="s">
        <v>12876</v>
      </c>
      <c r="I1874" s="114" t="s">
        <v>16862</v>
      </c>
    </row>
    <row r="1875" spans="1:12" hidden="1" x14ac:dyDescent="0.2">
      <c r="A1875" s="117" t="s">
        <v>16852</v>
      </c>
      <c r="D1875" s="114" t="s">
        <v>12880</v>
      </c>
      <c r="E1875" s="114">
        <f t="shared" si="29"/>
        <v>2230001170</v>
      </c>
      <c r="F1875" s="114" t="s">
        <v>13332</v>
      </c>
      <c r="G1875" s="114" t="s">
        <v>12875</v>
      </c>
      <c r="H1875" s="114" t="s">
        <v>12876</v>
      </c>
      <c r="I1875" s="114" t="s">
        <v>16864</v>
      </c>
    </row>
    <row r="1876" spans="1:12" hidden="1" x14ac:dyDescent="0.2">
      <c r="A1876" s="117" t="s">
        <v>16852</v>
      </c>
      <c r="D1876" s="114" t="s">
        <v>12881</v>
      </c>
      <c r="E1876" s="114">
        <f t="shared" si="29"/>
        <v>2230001190</v>
      </c>
      <c r="F1876" s="114" t="s">
        <v>13332</v>
      </c>
      <c r="G1876" s="114" t="s">
        <v>12875</v>
      </c>
      <c r="H1876" s="114" t="s">
        <v>12876</v>
      </c>
      <c r="I1876" s="114" t="s">
        <v>16866</v>
      </c>
    </row>
    <row r="1877" spans="1:12" hidden="1" x14ac:dyDescent="0.2">
      <c r="A1877" s="117" t="s">
        <v>16852</v>
      </c>
      <c r="D1877" s="114" t="s">
        <v>12882</v>
      </c>
      <c r="E1877" s="114">
        <f t="shared" si="29"/>
        <v>2230001210</v>
      </c>
      <c r="F1877" s="114" t="s">
        <v>13332</v>
      </c>
      <c r="G1877" s="114" t="s">
        <v>12875</v>
      </c>
      <c r="H1877" s="114" t="s">
        <v>12876</v>
      </c>
      <c r="I1877" s="114" t="s">
        <v>16868</v>
      </c>
    </row>
    <row r="1878" spans="1:12" hidden="1" x14ac:dyDescent="0.2">
      <c r="A1878" s="117" t="s">
        <v>16852</v>
      </c>
      <c r="D1878" s="114" t="s">
        <v>12883</v>
      </c>
      <c r="E1878" s="114">
        <f t="shared" si="29"/>
        <v>2230001230</v>
      </c>
      <c r="F1878" s="114" t="s">
        <v>13332</v>
      </c>
      <c r="G1878" s="114" t="s">
        <v>12875</v>
      </c>
      <c r="H1878" s="114" t="s">
        <v>12876</v>
      </c>
      <c r="I1878" s="114" t="s">
        <v>16870</v>
      </c>
    </row>
    <row r="1879" spans="1:12" hidden="1" x14ac:dyDescent="0.2">
      <c r="A1879" s="117" t="s">
        <v>16852</v>
      </c>
      <c r="D1879" s="114" t="s">
        <v>12884</v>
      </c>
      <c r="E1879" s="114">
        <f t="shared" si="29"/>
        <v>2230001250</v>
      </c>
      <c r="F1879" s="114" t="s">
        <v>13332</v>
      </c>
      <c r="G1879" s="114" t="s">
        <v>12875</v>
      </c>
      <c r="H1879" s="114" t="s">
        <v>12876</v>
      </c>
      <c r="I1879" s="114" t="s">
        <v>12783</v>
      </c>
    </row>
    <row r="1880" spans="1:12" hidden="1" x14ac:dyDescent="0.2">
      <c r="A1880" s="117" t="s">
        <v>16852</v>
      </c>
      <c r="D1880" s="114" t="s">
        <v>12885</v>
      </c>
      <c r="E1880" s="114">
        <f t="shared" si="29"/>
        <v>2230001270</v>
      </c>
      <c r="F1880" s="114" t="s">
        <v>13332</v>
      </c>
      <c r="G1880" s="114" t="s">
        <v>12875</v>
      </c>
      <c r="H1880" s="114" t="s">
        <v>12876</v>
      </c>
      <c r="I1880" s="114" t="s">
        <v>12785</v>
      </c>
    </row>
    <row r="1881" spans="1:12" hidden="1" x14ac:dyDescent="0.2">
      <c r="A1881" s="117" t="s">
        <v>16852</v>
      </c>
      <c r="D1881" s="114" t="s">
        <v>12886</v>
      </c>
      <c r="E1881" s="114">
        <f t="shared" si="29"/>
        <v>2230001290</v>
      </c>
      <c r="F1881" s="114" t="s">
        <v>13332</v>
      </c>
      <c r="G1881" s="114" t="s">
        <v>12875</v>
      </c>
      <c r="H1881" s="114" t="s">
        <v>12876</v>
      </c>
      <c r="I1881" s="114" t="s">
        <v>12787</v>
      </c>
    </row>
    <row r="1882" spans="1:12" hidden="1" x14ac:dyDescent="0.2">
      <c r="A1882" s="117" t="s">
        <v>16852</v>
      </c>
      <c r="D1882" s="114" t="s">
        <v>12887</v>
      </c>
      <c r="E1882" s="114">
        <f t="shared" si="29"/>
        <v>2230001310</v>
      </c>
      <c r="F1882" s="114" t="s">
        <v>13332</v>
      </c>
      <c r="G1882" s="114" t="s">
        <v>12875</v>
      </c>
      <c r="H1882" s="114" t="s">
        <v>12876</v>
      </c>
      <c r="I1882" s="114" t="s">
        <v>12789</v>
      </c>
    </row>
    <row r="1883" spans="1:12" hidden="1" x14ac:dyDescent="0.2">
      <c r="A1883" s="117" t="s">
        <v>16852</v>
      </c>
      <c r="D1883" s="114" t="s">
        <v>12888</v>
      </c>
      <c r="E1883" s="114">
        <f t="shared" si="29"/>
        <v>2230001330</v>
      </c>
      <c r="F1883" s="114" t="s">
        <v>13332</v>
      </c>
      <c r="G1883" s="114" t="s">
        <v>12875</v>
      </c>
      <c r="H1883" s="114" t="s">
        <v>12876</v>
      </c>
      <c r="I1883" s="114" t="s">
        <v>12791</v>
      </c>
    </row>
    <row r="1884" spans="1:12" hidden="1" x14ac:dyDescent="0.2">
      <c r="A1884" s="117" t="s">
        <v>16852</v>
      </c>
      <c r="D1884" s="114" t="s">
        <v>12889</v>
      </c>
      <c r="E1884" s="114">
        <f t="shared" si="29"/>
        <v>2230060000</v>
      </c>
      <c r="F1884" s="114" t="s">
        <v>13332</v>
      </c>
      <c r="G1884" s="114" t="s">
        <v>12875</v>
      </c>
      <c r="H1884" s="114" t="s">
        <v>12890</v>
      </c>
      <c r="I1884" s="114" t="s">
        <v>16856</v>
      </c>
      <c r="K1884" s="116">
        <v>37300</v>
      </c>
      <c r="L1884" s="114" t="s">
        <v>9880</v>
      </c>
    </row>
    <row r="1885" spans="1:12" hidden="1" x14ac:dyDescent="0.2">
      <c r="A1885" s="117" t="s">
        <v>16852</v>
      </c>
      <c r="D1885" s="114" t="s">
        <v>12891</v>
      </c>
      <c r="E1885" s="114">
        <f t="shared" si="29"/>
        <v>2230060110</v>
      </c>
      <c r="F1885" s="114" t="s">
        <v>13332</v>
      </c>
      <c r="G1885" s="114" t="s">
        <v>12875</v>
      </c>
      <c r="H1885" s="114" t="s">
        <v>12890</v>
      </c>
      <c r="I1885" s="114" t="s">
        <v>16858</v>
      </c>
    </row>
    <row r="1886" spans="1:12" hidden="1" x14ac:dyDescent="0.2">
      <c r="A1886" s="117" t="s">
        <v>16852</v>
      </c>
      <c r="D1886" s="114" t="s">
        <v>12892</v>
      </c>
      <c r="E1886" s="114">
        <f t="shared" si="29"/>
        <v>2230060130</v>
      </c>
      <c r="F1886" s="114" t="s">
        <v>13332</v>
      </c>
      <c r="G1886" s="114" t="s">
        <v>12875</v>
      </c>
      <c r="H1886" s="114" t="s">
        <v>12890</v>
      </c>
      <c r="I1886" s="114" t="s">
        <v>16860</v>
      </c>
    </row>
    <row r="1887" spans="1:12" hidden="1" x14ac:dyDescent="0.2">
      <c r="A1887" s="117" t="s">
        <v>16852</v>
      </c>
      <c r="D1887" s="114" t="s">
        <v>12893</v>
      </c>
      <c r="E1887" s="114">
        <f t="shared" si="29"/>
        <v>2230060150</v>
      </c>
      <c r="F1887" s="114" t="s">
        <v>13332</v>
      </c>
      <c r="G1887" s="114" t="s">
        <v>12875</v>
      </c>
      <c r="H1887" s="114" t="s">
        <v>12890</v>
      </c>
      <c r="I1887" s="114" t="s">
        <v>16862</v>
      </c>
    </row>
    <row r="1888" spans="1:12" hidden="1" x14ac:dyDescent="0.2">
      <c r="A1888" s="117" t="s">
        <v>16852</v>
      </c>
      <c r="D1888" s="114" t="s">
        <v>12894</v>
      </c>
      <c r="E1888" s="114">
        <f t="shared" si="29"/>
        <v>2230060170</v>
      </c>
      <c r="F1888" s="114" t="s">
        <v>13332</v>
      </c>
      <c r="G1888" s="114" t="s">
        <v>12875</v>
      </c>
      <c r="H1888" s="114" t="s">
        <v>12890</v>
      </c>
      <c r="I1888" s="114" t="s">
        <v>16864</v>
      </c>
    </row>
    <row r="1889" spans="1:12" hidden="1" x14ac:dyDescent="0.2">
      <c r="A1889" s="117" t="s">
        <v>16852</v>
      </c>
      <c r="D1889" s="114" t="s">
        <v>12895</v>
      </c>
      <c r="E1889" s="114">
        <f t="shared" si="29"/>
        <v>2230060190</v>
      </c>
      <c r="F1889" s="114" t="s">
        <v>13332</v>
      </c>
      <c r="G1889" s="114" t="s">
        <v>12875</v>
      </c>
      <c r="H1889" s="114" t="s">
        <v>12890</v>
      </c>
      <c r="I1889" s="114" t="s">
        <v>16866</v>
      </c>
    </row>
    <row r="1890" spans="1:12" hidden="1" x14ac:dyDescent="0.2">
      <c r="A1890" s="117" t="s">
        <v>16852</v>
      </c>
      <c r="D1890" s="114" t="s">
        <v>12896</v>
      </c>
      <c r="E1890" s="114">
        <f t="shared" si="29"/>
        <v>2230060210</v>
      </c>
      <c r="F1890" s="114" t="s">
        <v>13332</v>
      </c>
      <c r="G1890" s="114" t="s">
        <v>12875</v>
      </c>
      <c r="H1890" s="114" t="s">
        <v>12890</v>
      </c>
      <c r="I1890" s="114" t="s">
        <v>16868</v>
      </c>
    </row>
    <row r="1891" spans="1:12" hidden="1" x14ac:dyDescent="0.2">
      <c r="A1891" s="117" t="s">
        <v>16852</v>
      </c>
      <c r="D1891" s="114" t="s">
        <v>12897</v>
      </c>
      <c r="E1891" s="114">
        <f t="shared" si="29"/>
        <v>2230060230</v>
      </c>
      <c r="F1891" s="114" t="s">
        <v>13332</v>
      </c>
      <c r="G1891" s="114" t="s">
        <v>12875</v>
      </c>
      <c r="H1891" s="114" t="s">
        <v>12890</v>
      </c>
      <c r="I1891" s="114" t="s">
        <v>16870</v>
      </c>
    </row>
    <row r="1892" spans="1:12" hidden="1" x14ac:dyDescent="0.2">
      <c r="A1892" s="117" t="s">
        <v>16852</v>
      </c>
      <c r="D1892" s="114" t="s">
        <v>12898</v>
      </c>
      <c r="E1892" s="114">
        <f t="shared" si="29"/>
        <v>2230060250</v>
      </c>
      <c r="F1892" s="114" t="s">
        <v>13332</v>
      </c>
      <c r="G1892" s="114" t="s">
        <v>12875</v>
      </c>
      <c r="H1892" s="114" t="s">
        <v>12890</v>
      </c>
      <c r="I1892" s="114" t="s">
        <v>12783</v>
      </c>
    </row>
    <row r="1893" spans="1:12" hidden="1" x14ac:dyDescent="0.2">
      <c r="A1893" s="117" t="s">
        <v>16852</v>
      </c>
      <c r="D1893" s="114" t="s">
        <v>12899</v>
      </c>
      <c r="E1893" s="114">
        <f t="shared" si="29"/>
        <v>2230060270</v>
      </c>
      <c r="F1893" s="114" t="s">
        <v>13332</v>
      </c>
      <c r="G1893" s="114" t="s">
        <v>12875</v>
      </c>
      <c r="H1893" s="114" t="s">
        <v>12890</v>
      </c>
      <c r="I1893" s="114" t="s">
        <v>12785</v>
      </c>
    </row>
    <row r="1894" spans="1:12" hidden="1" x14ac:dyDescent="0.2">
      <c r="A1894" s="117" t="s">
        <v>16852</v>
      </c>
      <c r="D1894" s="114" t="s">
        <v>12900</v>
      </c>
      <c r="E1894" s="114">
        <f t="shared" si="29"/>
        <v>2230060290</v>
      </c>
      <c r="F1894" s="114" t="s">
        <v>13332</v>
      </c>
      <c r="G1894" s="114" t="s">
        <v>12875</v>
      </c>
      <c r="H1894" s="114" t="s">
        <v>12890</v>
      </c>
      <c r="I1894" s="114" t="s">
        <v>12787</v>
      </c>
    </row>
    <row r="1895" spans="1:12" hidden="1" x14ac:dyDescent="0.2">
      <c r="A1895" s="117" t="s">
        <v>16852</v>
      </c>
      <c r="D1895" s="114" t="s">
        <v>12901</v>
      </c>
      <c r="E1895" s="114">
        <f t="shared" si="29"/>
        <v>2230060310</v>
      </c>
      <c r="F1895" s="114" t="s">
        <v>13332</v>
      </c>
      <c r="G1895" s="114" t="s">
        <v>12875</v>
      </c>
      <c r="H1895" s="114" t="s">
        <v>12890</v>
      </c>
      <c r="I1895" s="114" t="s">
        <v>12789</v>
      </c>
    </row>
    <row r="1896" spans="1:12" hidden="1" x14ac:dyDescent="0.2">
      <c r="A1896" s="117" t="s">
        <v>16852</v>
      </c>
      <c r="D1896" s="114" t="s">
        <v>12902</v>
      </c>
      <c r="E1896" s="114">
        <f t="shared" si="29"/>
        <v>2230060330</v>
      </c>
      <c r="F1896" s="114" t="s">
        <v>13332</v>
      </c>
      <c r="G1896" s="114" t="s">
        <v>12875</v>
      </c>
      <c r="H1896" s="114" t="s">
        <v>12890</v>
      </c>
      <c r="I1896" s="114" t="s">
        <v>12791</v>
      </c>
    </row>
    <row r="1897" spans="1:12" hidden="1" x14ac:dyDescent="0.2">
      <c r="A1897" s="117" t="s">
        <v>16852</v>
      </c>
      <c r="D1897" s="114" t="s">
        <v>12903</v>
      </c>
      <c r="E1897" s="114">
        <f t="shared" si="29"/>
        <v>2230070000</v>
      </c>
      <c r="F1897" s="114" t="s">
        <v>13332</v>
      </c>
      <c r="G1897" s="114" t="s">
        <v>12875</v>
      </c>
      <c r="H1897" s="114" t="s">
        <v>12904</v>
      </c>
      <c r="I1897" s="114" t="s">
        <v>16856</v>
      </c>
      <c r="K1897" s="116">
        <v>37301</v>
      </c>
      <c r="L1897" s="114" t="s">
        <v>9880</v>
      </c>
    </row>
    <row r="1898" spans="1:12" hidden="1" x14ac:dyDescent="0.2">
      <c r="A1898" s="117" t="s">
        <v>16852</v>
      </c>
      <c r="D1898" s="114" t="s">
        <v>12905</v>
      </c>
      <c r="E1898" s="114">
        <f t="shared" si="29"/>
        <v>2230070110</v>
      </c>
      <c r="F1898" s="114" t="s">
        <v>13332</v>
      </c>
      <c r="G1898" s="114" t="s">
        <v>12875</v>
      </c>
      <c r="H1898" s="114" t="s">
        <v>12904</v>
      </c>
      <c r="I1898" s="114" t="s">
        <v>16858</v>
      </c>
      <c r="K1898" s="116">
        <v>37301</v>
      </c>
      <c r="L1898" s="114" t="s">
        <v>9880</v>
      </c>
    </row>
    <row r="1899" spans="1:12" hidden="1" x14ac:dyDescent="0.2">
      <c r="A1899" s="117" t="s">
        <v>16852</v>
      </c>
      <c r="D1899" s="114" t="s">
        <v>12906</v>
      </c>
      <c r="E1899" s="114">
        <f t="shared" si="29"/>
        <v>2230070130</v>
      </c>
      <c r="F1899" s="114" t="s">
        <v>13332</v>
      </c>
      <c r="G1899" s="114" t="s">
        <v>12875</v>
      </c>
      <c r="H1899" s="114" t="s">
        <v>12904</v>
      </c>
      <c r="I1899" s="114" t="s">
        <v>16860</v>
      </c>
      <c r="K1899" s="116">
        <v>37301</v>
      </c>
      <c r="L1899" s="114" t="s">
        <v>9880</v>
      </c>
    </row>
    <row r="1900" spans="1:12" hidden="1" x14ac:dyDescent="0.2">
      <c r="A1900" s="117" t="s">
        <v>16852</v>
      </c>
      <c r="D1900" s="114" t="s">
        <v>12907</v>
      </c>
      <c r="E1900" s="114">
        <f t="shared" si="29"/>
        <v>2230070150</v>
      </c>
      <c r="F1900" s="114" t="s">
        <v>13332</v>
      </c>
      <c r="G1900" s="114" t="s">
        <v>12875</v>
      </c>
      <c r="H1900" s="114" t="s">
        <v>12904</v>
      </c>
      <c r="I1900" s="114" t="s">
        <v>16862</v>
      </c>
      <c r="K1900" s="116">
        <v>37301</v>
      </c>
      <c r="L1900" s="114" t="s">
        <v>9880</v>
      </c>
    </row>
    <row r="1901" spans="1:12" hidden="1" x14ac:dyDescent="0.2">
      <c r="A1901" s="117" t="s">
        <v>16852</v>
      </c>
      <c r="D1901" s="114" t="s">
        <v>12908</v>
      </c>
      <c r="E1901" s="114">
        <f t="shared" si="29"/>
        <v>2230070170</v>
      </c>
      <c r="F1901" s="114" t="s">
        <v>13332</v>
      </c>
      <c r="G1901" s="114" t="s">
        <v>12875</v>
      </c>
      <c r="H1901" s="114" t="s">
        <v>12904</v>
      </c>
      <c r="I1901" s="114" t="s">
        <v>16864</v>
      </c>
      <c r="K1901" s="116">
        <v>37301</v>
      </c>
      <c r="L1901" s="114" t="s">
        <v>9880</v>
      </c>
    </row>
    <row r="1902" spans="1:12" hidden="1" x14ac:dyDescent="0.2">
      <c r="A1902" s="117" t="s">
        <v>16852</v>
      </c>
      <c r="D1902" s="114" t="s">
        <v>12909</v>
      </c>
      <c r="E1902" s="114">
        <f t="shared" si="29"/>
        <v>2230070190</v>
      </c>
      <c r="F1902" s="114" t="s">
        <v>13332</v>
      </c>
      <c r="G1902" s="114" t="s">
        <v>12875</v>
      </c>
      <c r="H1902" s="114" t="s">
        <v>12904</v>
      </c>
      <c r="I1902" s="114" t="s">
        <v>16866</v>
      </c>
      <c r="K1902" s="116">
        <v>37301</v>
      </c>
      <c r="L1902" s="114" t="s">
        <v>9880</v>
      </c>
    </row>
    <row r="1903" spans="1:12" hidden="1" x14ac:dyDescent="0.2">
      <c r="A1903" s="117" t="s">
        <v>16852</v>
      </c>
      <c r="D1903" s="114" t="s">
        <v>12910</v>
      </c>
      <c r="E1903" s="114">
        <f t="shared" si="29"/>
        <v>2230070210</v>
      </c>
      <c r="F1903" s="114" t="s">
        <v>13332</v>
      </c>
      <c r="G1903" s="114" t="s">
        <v>12875</v>
      </c>
      <c r="H1903" s="114" t="s">
        <v>12904</v>
      </c>
      <c r="I1903" s="114" t="s">
        <v>16868</v>
      </c>
      <c r="K1903" s="116">
        <v>37301</v>
      </c>
      <c r="L1903" s="114" t="s">
        <v>9880</v>
      </c>
    </row>
    <row r="1904" spans="1:12" hidden="1" x14ac:dyDescent="0.2">
      <c r="A1904" s="117" t="s">
        <v>16852</v>
      </c>
      <c r="D1904" s="114" t="s">
        <v>12911</v>
      </c>
      <c r="E1904" s="114">
        <f t="shared" si="29"/>
        <v>2230070230</v>
      </c>
      <c r="F1904" s="114" t="s">
        <v>13332</v>
      </c>
      <c r="G1904" s="114" t="s">
        <v>12875</v>
      </c>
      <c r="H1904" s="114" t="s">
        <v>12904</v>
      </c>
      <c r="I1904" s="114" t="s">
        <v>16870</v>
      </c>
      <c r="K1904" s="116">
        <v>37301</v>
      </c>
      <c r="L1904" s="114" t="s">
        <v>9880</v>
      </c>
    </row>
    <row r="1905" spans="1:12" hidden="1" x14ac:dyDescent="0.2">
      <c r="A1905" s="117" t="s">
        <v>16852</v>
      </c>
      <c r="D1905" s="114" t="s">
        <v>12912</v>
      </c>
      <c r="E1905" s="114">
        <f t="shared" si="29"/>
        <v>2230070250</v>
      </c>
      <c r="F1905" s="114" t="s">
        <v>13332</v>
      </c>
      <c r="G1905" s="114" t="s">
        <v>12875</v>
      </c>
      <c r="H1905" s="114" t="s">
        <v>12904</v>
      </c>
      <c r="I1905" s="114" t="s">
        <v>12783</v>
      </c>
      <c r="K1905" s="116">
        <v>37301</v>
      </c>
      <c r="L1905" s="114" t="s">
        <v>9880</v>
      </c>
    </row>
    <row r="1906" spans="1:12" hidden="1" x14ac:dyDescent="0.2">
      <c r="A1906" s="117" t="s">
        <v>16852</v>
      </c>
      <c r="D1906" s="114" t="s">
        <v>12913</v>
      </c>
      <c r="E1906" s="114">
        <f t="shared" si="29"/>
        <v>2230070270</v>
      </c>
      <c r="F1906" s="114" t="s">
        <v>13332</v>
      </c>
      <c r="G1906" s="114" t="s">
        <v>12875</v>
      </c>
      <c r="H1906" s="114" t="s">
        <v>12904</v>
      </c>
      <c r="I1906" s="114" t="s">
        <v>12785</v>
      </c>
      <c r="K1906" s="116">
        <v>37301</v>
      </c>
      <c r="L1906" s="114" t="s">
        <v>9880</v>
      </c>
    </row>
    <row r="1907" spans="1:12" hidden="1" x14ac:dyDescent="0.2">
      <c r="A1907" s="117" t="s">
        <v>16852</v>
      </c>
      <c r="D1907" s="114" t="s">
        <v>12914</v>
      </c>
      <c r="E1907" s="114">
        <f t="shared" si="29"/>
        <v>2230070290</v>
      </c>
      <c r="F1907" s="114" t="s">
        <v>13332</v>
      </c>
      <c r="G1907" s="114" t="s">
        <v>12875</v>
      </c>
      <c r="H1907" s="114" t="s">
        <v>12904</v>
      </c>
      <c r="I1907" s="114" t="s">
        <v>12787</v>
      </c>
      <c r="K1907" s="116">
        <v>37301</v>
      </c>
      <c r="L1907" s="114" t="s">
        <v>9880</v>
      </c>
    </row>
    <row r="1908" spans="1:12" hidden="1" x14ac:dyDescent="0.2">
      <c r="A1908" s="117" t="s">
        <v>16852</v>
      </c>
      <c r="D1908" s="114" t="s">
        <v>12915</v>
      </c>
      <c r="E1908" s="114">
        <f t="shared" si="29"/>
        <v>2230070310</v>
      </c>
      <c r="F1908" s="114" t="s">
        <v>13332</v>
      </c>
      <c r="G1908" s="114" t="s">
        <v>12875</v>
      </c>
      <c r="H1908" s="114" t="s">
        <v>12904</v>
      </c>
      <c r="I1908" s="114" t="s">
        <v>12789</v>
      </c>
      <c r="K1908" s="116">
        <v>37301</v>
      </c>
      <c r="L1908" s="114" t="s">
        <v>9880</v>
      </c>
    </row>
    <row r="1909" spans="1:12" hidden="1" x14ac:dyDescent="0.2">
      <c r="A1909" s="117" t="s">
        <v>16852</v>
      </c>
      <c r="D1909" s="114" t="s">
        <v>12916</v>
      </c>
      <c r="E1909" s="114">
        <f t="shared" si="29"/>
        <v>2230070330</v>
      </c>
      <c r="F1909" s="114" t="s">
        <v>13332</v>
      </c>
      <c r="G1909" s="114" t="s">
        <v>12875</v>
      </c>
      <c r="H1909" s="114" t="s">
        <v>12904</v>
      </c>
      <c r="I1909" s="114" t="s">
        <v>12791</v>
      </c>
      <c r="K1909" s="116">
        <v>37301</v>
      </c>
      <c r="L1909" s="114" t="s">
        <v>9880</v>
      </c>
    </row>
    <row r="1910" spans="1:12" hidden="1" x14ac:dyDescent="0.2">
      <c r="A1910" s="117" t="s">
        <v>16852</v>
      </c>
      <c r="D1910" s="114" t="s">
        <v>12917</v>
      </c>
      <c r="E1910" s="114">
        <f t="shared" si="29"/>
        <v>2230071110</v>
      </c>
      <c r="F1910" s="114" t="s">
        <v>13332</v>
      </c>
      <c r="G1910" s="114" t="s">
        <v>12875</v>
      </c>
      <c r="H1910" s="114" t="s">
        <v>12918</v>
      </c>
      <c r="I1910" s="114" t="s">
        <v>16858</v>
      </c>
      <c r="J1910" s="116">
        <v>36504</v>
      </c>
      <c r="K1910" s="116">
        <v>37300</v>
      </c>
      <c r="L1910" s="114" t="s">
        <v>9880</v>
      </c>
    </row>
    <row r="1911" spans="1:12" hidden="1" x14ac:dyDescent="0.2">
      <c r="A1911" s="117" t="s">
        <v>16852</v>
      </c>
      <c r="D1911" s="114" t="s">
        <v>12919</v>
      </c>
      <c r="E1911" s="114">
        <f t="shared" si="29"/>
        <v>2230071130</v>
      </c>
      <c r="F1911" s="114" t="s">
        <v>13332</v>
      </c>
      <c r="G1911" s="114" t="s">
        <v>12875</v>
      </c>
      <c r="H1911" s="114" t="s">
        <v>12918</v>
      </c>
      <c r="I1911" s="114" t="s">
        <v>16860</v>
      </c>
      <c r="J1911" s="116">
        <v>36504</v>
      </c>
      <c r="K1911" s="116">
        <v>37300</v>
      </c>
      <c r="L1911" s="114" t="s">
        <v>9880</v>
      </c>
    </row>
    <row r="1912" spans="1:12" hidden="1" x14ac:dyDescent="0.2">
      <c r="A1912" s="117" t="s">
        <v>16852</v>
      </c>
      <c r="D1912" s="114" t="s">
        <v>12920</v>
      </c>
      <c r="E1912" s="114">
        <f t="shared" si="29"/>
        <v>2230071150</v>
      </c>
      <c r="F1912" s="114" t="s">
        <v>13332</v>
      </c>
      <c r="G1912" s="114" t="s">
        <v>12875</v>
      </c>
      <c r="H1912" s="114" t="s">
        <v>12918</v>
      </c>
      <c r="I1912" s="114" t="s">
        <v>16862</v>
      </c>
      <c r="J1912" s="116">
        <v>36504</v>
      </c>
      <c r="K1912" s="116">
        <v>37300</v>
      </c>
      <c r="L1912" s="114" t="s">
        <v>9880</v>
      </c>
    </row>
    <row r="1913" spans="1:12" hidden="1" x14ac:dyDescent="0.2">
      <c r="A1913" s="117" t="s">
        <v>16852</v>
      </c>
      <c r="D1913" s="114" t="s">
        <v>12921</v>
      </c>
      <c r="E1913" s="114">
        <f t="shared" si="29"/>
        <v>2230071170</v>
      </c>
      <c r="F1913" s="114" t="s">
        <v>13332</v>
      </c>
      <c r="G1913" s="114" t="s">
        <v>12875</v>
      </c>
      <c r="H1913" s="114" t="s">
        <v>12918</v>
      </c>
      <c r="I1913" s="114" t="s">
        <v>16864</v>
      </c>
      <c r="J1913" s="116">
        <v>36504</v>
      </c>
      <c r="K1913" s="116">
        <v>37300</v>
      </c>
      <c r="L1913" s="114" t="s">
        <v>9880</v>
      </c>
    </row>
    <row r="1914" spans="1:12" hidden="1" x14ac:dyDescent="0.2">
      <c r="A1914" s="117" t="s">
        <v>16852</v>
      </c>
      <c r="D1914" s="114" t="s">
        <v>12922</v>
      </c>
      <c r="E1914" s="114">
        <f t="shared" si="29"/>
        <v>2230071190</v>
      </c>
      <c r="F1914" s="114" t="s">
        <v>13332</v>
      </c>
      <c r="G1914" s="114" t="s">
        <v>12875</v>
      </c>
      <c r="H1914" s="114" t="s">
        <v>12918</v>
      </c>
      <c r="I1914" s="114" t="s">
        <v>16866</v>
      </c>
      <c r="J1914" s="116">
        <v>36504</v>
      </c>
      <c r="K1914" s="116">
        <v>37300</v>
      </c>
      <c r="L1914" s="114" t="s">
        <v>9880</v>
      </c>
    </row>
    <row r="1915" spans="1:12" hidden="1" x14ac:dyDescent="0.2">
      <c r="A1915" s="117" t="s">
        <v>16852</v>
      </c>
      <c r="D1915" s="114" t="s">
        <v>12923</v>
      </c>
      <c r="E1915" s="114">
        <f t="shared" si="29"/>
        <v>2230071210</v>
      </c>
      <c r="F1915" s="114" t="s">
        <v>13332</v>
      </c>
      <c r="G1915" s="114" t="s">
        <v>12875</v>
      </c>
      <c r="H1915" s="114" t="s">
        <v>12918</v>
      </c>
      <c r="I1915" s="114" t="s">
        <v>16868</v>
      </c>
      <c r="J1915" s="116">
        <v>36504</v>
      </c>
      <c r="K1915" s="116">
        <v>37300</v>
      </c>
      <c r="L1915" s="114" t="s">
        <v>9880</v>
      </c>
    </row>
    <row r="1916" spans="1:12" hidden="1" x14ac:dyDescent="0.2">
      <c r="A1916" s="117" t="s">
        <v>16852</v>
      </c>
      <c r="D1916" s="114" t="s">
        <v>12924</v>
      </c>
      <c r="E1916" s="114">
        <f t="shared" si="29"/>
        <v>2230071230</v>
      </c>
      <c r="F1916" s="114" t="s">
        <v>13332</v>
      </c>
      <c r="G1916" s="114" t="s">
        <v>12875</v>
      </c>
      <c r="H1916" s="114" t="s">
        <v>12918</v>
      </c>
      <c r="I1916" s="114" t="s">
        <v>16870</v>
      </c>
      <c r="J1916" s="116">
        <v>36504</v>
      </c>
      <c r="K1916" s="116">
        <v>37300</v>
      </c>
      <c r="L1916" s="114" t="s">
        <v>9880</v>
      </c>
    </row>
    <row r="1917" spans="1:12" hidden="1" x14ac:dyDescent="0.2">
      <c r="A1917" s="117" t="s">
        <v>16852</v>
      </c>
      <c r="D1917" s="114" t="s">
        <v>12925</v>
      </c>
      <c r="E1917" s="114">
        <f t="shared" si="29"/>
        <v>2230071250</v>
      </c>
      <c r="F1917" s="114" t="s">
        <v>13332</v>
      </c>
      <c r="G1917" s="114" t="s">
        <v>12875</v>
      </c>
      <c r="H1917" s="114" t="s">
        <v>12918</v>
      </c>
      <c r="I1917" s="114" t="s">
        <v>12783</v>
      </c>
      <c r="J1917" s="116">
        <v>36504</v>
      </c>
      <c r="K1917" s="116">
        <v>37300</v>
      </c>
      <c r="L1917" s="114" t="s">
        <v>9880</v>
      </c>
    </row>
    <row r="1918" spans="1:12" hidden="1" x14ac:dyDescent="0.2">
      <c r="A1918" s="117" t="s">
        <v>16852</v>
      </c>
      <c r="D1918" s="114" t="s">
        <v>12926</v>
      </c>
      <c r="E1918" s="114">
        <f t="shared" si="29"/>
        <v>2230071270</v>
      </c>
      <c r="F1918" s="114" t="s">
        <v>13332</v>
      </c>
      <c r="G1918" s="114" t="s">
        <v>12875</v>
      </c>
      <c r="H1918" s="114" t="s">
        <v>12918</v>
      </c>
      <c r="I1918" s="114" t="s">
        <v>12785</v>
      </c>
      <c r="J1918" s="116">
        <v>36504</v>
      </c>
      <c r="K1918" s="116">
        <v>37300</v>
      </c>
      <c r="L1918" s="114" t="s">
        <v>9880</v>
      </c>
    </row>
    <row r="1919" spans="1:12" hidden="1" x14ac:dyDescent="0.2">
      <c r="A1919" s="117" t="s">
        <v>16852</v>
      </c>
      <c r="D1919" s="114" t="s">
        <v>12927</v>
      </c>
      <c r="E1919" s="114">
        <f t="shared" si="29"/>
        <v>2230071290</v>
      </c>
      <c r="F1919" s="114" t="s">
        <v>13332</v>
      </c>
      <c r="G1919" s="114" t="s">
        <v>12875</v>
      </c>
      <c r="H1919" s="114" t="s">
        <v>12918</v>
      </c>
      <c r="I1919" s="114" t="s">
        <v>12787</v>
      </c>
      <c r="J1919" s="116">
        <v>36504</v>
      </c>
      <c r="K1919" s="116">
        <v>37300</v>
      </c>
      <c r="L1919" s="114" t="s">
        <v>9880</v>
      </c>
    </row>
    <row r="1920" spans="1:12" hidden="1" x14ac:dyDescent="0.2">
      <c r="A1920" s="117" t="s">
        <v>16852</v>
      </c>
      <c r="D1920" s="114" t="s">
        <v>12928</v>
      </c>
      <c r="E1920" s="114">
        <f t="shared" si="29"/>
        <v>2230071310</v>
      </c>
      <c r="F1920" s="114" t="s">
        <v>13332</v>
      </c>
      <c r="G1920" s="114" t="s">
        <v>12875</v>
      </c>
      <c r="H1920" s="114" t="s">
        <v>12918</v>
      </c>
      <c r="I1920" s="114" t="s">
        <v>12789</v>
      </c>
      <c r="J1920" s="116">
        <v>36504</v>
      </c>
      <c r="K1920" s="116">
        <v>37300</v>
      </c>
      <c r="L1920" s="114" t="s">
        <v>9880</v>
      </c>
    </row>
    <row r="1921" spans="1:12" hidden="1" x14ac:dyDescent="0.2">
      <c r="A1921" s="117" t="s">
        <v>16852</v>
      </c>
      <c r="D1921" s="114" t="s">
        <v>12929</v>
      </c>
      <c r="E1921" s="114">
        <f t="shared" si="29"/>
        <v>2230071330</v>
      </c>
      <c r="F1921" s="114" t="s">
        <v>13332</v>
      </c>
      <c r="G1921" s="114" t="s">
        <v>12875</v>
      </c>
      <c r="H1921" s="114" t="s">
        <v>12918</v>
      </c>
      <c r="I1921" s="114" t="s">
        <v>12791</v>
      </c>
      <c r="J1921" s="116">
        <v>36504</v>
      </c>
      <c r="K1921" s="116">
        <v>37300</v>
      </c>
      <c r="L1921" s="114" t="s">
        <v>9880</v>
      </c>
    </row>
    <row r="1922" spans="1:12" hidden="1" x14ac:dyDescent="0.2">
      <c r="A1922" s="117" t="s">
        <v>16852</v>
      </c>
      <c r="D1922" s="114" t="s">
        <v>12930</v>
      </c>
      <c r="E1922" s="114">
        <f t="shared" ref="E1922:E1985" si="30">VALUE(D1922)</f>
        <v>2230072110</v>
      </c>
      <c r="F1922" s="114" t="s">
        <v>13332</v>
      </c>
      <c r="G1922" s="114" t="s">
        <v>12875</v>
      </c>
      <c r="H1922" s="114" t="s">
        <v>12931</v>
      </c>
      <c r="I1922" s="114" t="s">
        <v>16858</v>
      </c>
      <c r="J1922" s="116">
        <v>36504</v>
      </c>
      <c r="K1922" s="116">
        <v>37300</v>
      </c>
      <c r="L1922" s="114" t="s">
        <v>9880</v>
      </c>
    </row>
    <row r="1923" spans="1:12" hidden="1" x14ac:dyDescent="0.2">
      <c r="A1923" s="117" t="s">
        <v>16852</v>
      </c>
      <c r="D1923" s="114" t="s">
        <v>12932</v>
      </c>
      <c r="E1923" s="114">
        <f t="shared" si="30"/>
        <v>2230072130</v>
      </c>
      <c r="F1923" s="114" t="s">
        <v>13332</v>
      </c>
      <c r="G1923" s="114" t="s">
        <v>12875</v>
      </c>
      <c r="H1923" s="114" t="s">
        <v>12931</v>
      </c>
      <c r="I1923" s="114" t="s">
        <v>16860</v>
      </c>
      <c r="J1923" s="116">
        <v>36504</v>
      </c>
      <c r="K1923" s="116">
        <v>37300</v>
      </c>
      <c r="L1923" s="114" t="s">
        <v>9880</v>
      </c>
    </row>
    <row r="1924" spans="1:12" hidden="1" x14ac:dyDescent="0.2">
      <c r="A1924" s="117" t="s">
        <v>16852</v>
      </c>
      <c r="D1924" s="114" t="s">
        <v>12933</v>
      </c>
      <c r="E1924" s="114">
        <f t="shared" si="30"/>
        <v>2230072150</v>
      </c>
      <c r="F1924" s="114" t="s">
        <v>13332</v>
      </c>
      <c r="G1924" s="114" t="s">
        <v>12875</v>
      </c>
      <c r="H1924" s="114" t="s">
        <v>12931</v>
      </c>
      <c r="I1924" s="114" t="s">
        <v>16862</v>
      </c>
      <c r="J1924" s="116">
        <v>36504</v>
      </c>
      <c r="K1924" s="116">
        <v>37300</v>
      </c>
      <c r="L1924" s="114" t="s">
        <v>9880</v>
      </c>
    </row>
    <row r="1925" spans="1:12" hidden="1" x14ac:dyDescent="0.2">
      <c r="A1925" s="117" t="s">
        <v>16852</v>
      </c>
      <c r="D1925" s="114" t="s">
        <v>12934</v>
      </c>
      <c r="E1925" s="114">
        <f t="shared" si="30"/>
        <v>2230072170</v>
      </c>
      <c r="F1925" s="114" t="s">
        <v>13332</v>
      </c>
      <c r="G1925" s="114" t="s">
        <v>12875</v>
      </c>
      <c r="H1925" s="114" t="s">
        <v>12931</v>
      </c>
      <c r="I1925" s="114" t="s">
        <v>16864</v>
      </c>
      <c r="J1925" s="116">
        <v>36504</v>
      </c>
      <c r="K1925" s="116">
        <v>37300</v>
      </c>
      <c r="L1925" s="114" t="s">
        <v>9880</v>
      </c>
    </row>
    <row r="1926" spans="1:12" hidden="1" x14ac:dyDescent="0.2">
      <c r="A1926" s="117" t="s">
        <v>16852</v>
      </c>
      <c r="D1926" s="114" t="s">
        <v>12935</v>
      </c>
      <c r="E1926" s="114">
        <f t="shared" si="30"/>
        <v>2230072190</v>
      </c>
      <c r="F1926" s="114" t="s">
        <v>13332</v>
      </c>
      <c r="G1926" s="114" t="s">
        <v>12875</v>
      </c>
      <c r="H1926" s="114" t="s">
        <v>12931</v>
      </c>
      <c r="I1926" s="114" t="s">
        <v>16866</v>
      </c>
      <c r="J1926" s="116">
        <v>36504</v>
      </c>
      <c r="K1926" s="116">
        <v>37300</v>
      </c>
      <c r="L1926" s="114" t="s">
        <v>9880</v>
      </c>
    </row>
    <row r="1927" spans="1:12" hidden="1" x14ac:dyDescent="0.2">
      <c r="A1927" s="117" t="s">
        <v>16852</v>
      </c>
      <c r="D1927" s="114" t="s">
        <v>12936</v>
      </c>
      <c r="E1927" s="114">
        <f t="shared" si="30"/>
        <v>2230072210</v>
      </c>
      <c r="F1927" s="114" t="s">
        <v>13332</v>
      </c>
      <c r="G1927" s="114" t="s">
        <v>12875</v>
      </c>
      <c r="H1927" s="114" t="s">
        <v>12931</v>
      </c>
      <c r="I1927" s="114" t="s">
        <v>16868</v>
      </c>
      <c r="J1927" s="116">
        <v>36504</v>
      </c>
      <c r="K1927" s="116">
        <v>37300</v>
      </c>
      <c r="L1927" s="114" t="s">
        <v>9880</v>
      </c>
    </row>
    <row r="1928" spans="1:12" hidden="1" x14ac:dyDescent="0.2">
      <c r="A1928" s="117" t="s">
        <v>16852</v>
      </c>
      <c r="D1928" s="114" t="s">
        <v>12937</v>
      </c>
      <c r="E1928" s="114">
        <f t="shared" si="30"/>
        <v>2230072230</v>
      </c>
      <c r="F1928" s="114" t="s">
        <v>13332</v>
      </c>
      <c r="G1928" s="114" t="s">
        <v>12875</v>
      </c>
      <c r="H1928" s="114" t="s">
        <v>12931</v>
      </c>
      <c r="I1928" s="114" t="s">
        <v>16870</v>
      </c>
      <c r="J1928" s="116">
        <v>36504</v>
      </c>
      <c r="K1928" s="116">
        <v>37300</v>
      </c>
      <c r="L1928" s="114" t="s">
        <v>9880</v>
      </c>
    </row>
    <row r="1929" spans="1:12" hidden="1" x14ac:dyDescent="0.2">
      <c r="A1929" s="117" t="s">
        <v>16852</v>
      </c>
      <c r="D1929" s="114" t="s">
        <v>12938</v>
      </c>
      <c r="E1929" s="114">
        <f t="shared" si="30"/>
        <v>2230072250</v>
      </c>
      <c r="F1929" s="114" t="s">
        <v>13332</v>
      </c>
      <c r="G1929" s="114" t="s">
        <v>12875</v>
      </c>
      <c r="H1929" s="114" t="s">
        <v>12931</v>
      </c>
      <c r="I1929" s="114" t="s">
        <v>12783</v>
      </c>
      <c r="J1929" s="116">
        <v>36504</v>
      </c>
      <c r="K1929" s="116">
        <v>37300</v>
      </c>
      <c r="L1929" s="114" t="s">
        <v>9880</v>
      </c>
    </row>
    <row r="1930" spans="1:12" hidden="1" x14ac:dyDescent="0.2">
      <c r="A1930" s="117" t="s">
        <v>16852</v>
      </c>
      <c r="D1930" s="114" t="s">
        <v>12939</v>
      </c>
      <c r="E1930" s="114">
        <f t="shared" si="30"/>
        <v>2230072270</v>
      </c>
      <c r="F1930" s="114" t="s">
        <v>13332</v>
      </c>
      <c r="G1930" s="114" t="s">
        <v>12875</v>
      </c>
      <c r="H1930" s="114" t="s">
        <v>12931</v>
      </c>
      <c r="I1930" s="114" t="s">
        <v>12785</v>
      </c>
      <c r="J1930" s="116">
        <v>36504</v>
      </c>
      <c r="K1930" s="116">
        <v>37300</v>
      </c>
      <c r="L1930" s="114" t="s">
        <v>9880</v>
      </c>
    </row>
    <row r="1931" spans="1:12" hidden="1" x14ac:dyDescent="0.2">
      <c r="A1931" s="117" t="s">
        <v>16852</v>
      </c>
      <c r="D1931" s="114" t="s">
        <v>12940</v>
      </c>
      <c r="E1931" s="114">
        <f t="shared" si="30"/>
        <v>2230072290</v>
      </c>
      <c r="F1931" s="114" t="s">
        <v>13332</v>
      </c>
      <c r="G1931" s="114" t="s">
        <v>12875</v>
      </c>
      <c r="H1931" s="114" t="s">
        <v>12931</v>
      </c>
      <c r="I1931" s="114" t="s">
        <v>12787</v>
      </c>
      <c r="J1931" s="116">
        <v>36504</v>
      </c>
      <c r="K1931" s="116">
        <v>37300</v>
      </c>
      <c r="L1931" s="114" t="s">
        <v>9880</v>
      </c>
    </row>
    <row r="1932" spans="1:12" hidden="1" x14ac:dyDescent="0.2">
      <c r="A1932" s="117" t="s">
        <v>16852</v>
      </c>
      <c r="D1932" s="114" t="s">
        <v>12941</v>
      </c>
      <c r="E1932" s="114">
        <f t="shared" si="30"/>
        <v>2230072310</v>
      </c>
      <c r="F1932" s="114" t="s">
        <v>13332</v>
      </c>
      <c r="G1932" s="114" t="s">
        <v>12875</v>
      </c>
      <c r="H1932" s="114" t="s">
        <v>12931</v>
      </c>
      <c r="I1932" s="114" t="s">
        <v>12789</v>
      </c>
      <c r="J1932" s="116">
        <v>36504</v>
      </c>
      <c r="K1932" s="116">
        <v>37300</v>
      </c>
      <c r="L1932" s="114" t="s">
        <v>9880</v>
      </c>
    </row>
    <row r="1933" spans="1:12" hidden="1" x14ac:dyDescent="0.2">
      <c r="A1933" s="117" t="s">
        <v>16852</v>
      </c>
      <c r="D1933" s="114" t="s">
        <v>12942</v>
      </c>
      <c r="E1933" s="114">
        <f t="shared" si="30"/>
        <v>2230072330</v>
      </c>
      <c r="F1933" s="114" t="s">
        <v>13332</v>
      </c>
      <c r="G1933" s="114" t="s">
        <v>12875</v>
      </c>
      <c r="H1933" s="114" t="s">
        <v>12931</v>
      </c>
      <c r="I1933" s="114" t="s">
        <v>12791</v>
      </c>
      <c r="J1933" s="116">
        <v>36504</v>
      </c>
      <c r="K1933" s="116">
        <v>37300</v>
      </c>
      <c r="L1933" s="114" t="s">
        <v>9880</v>
      </c>
    </row>
    <row r="1934" spans="1:12" hidden="1" x14ac:dyDescent="0.2">
      <c r="A1934" s="117" t="s">
        <v>16852</v>
      </c>
      <c r="D1934" s="114" t="s">
        <v>12943</v>
      </c>
      <c r="E1934" s="114">
        <f t="shared" si="30"/>
        <v>2230073110</v>
      </c>
      <c r="F1934" s="114" t="s">
        <v>13332</v>
      </c>
      <c r="G1934" s="114" t="s">
        <v>12875</v>
      </c>
      <c r="H1934" s="114" t="s">
        <v>12944</v>
      </c>
      <c r="I1934" s="114" t="s">
        <v>16858</v>
      </c>
      <c r="J1934" s="116">
        <v>36504</v>
      </c>
      <c r="K1934" s="116">
        <v>37300</v>
      </c>
      <c r="L1934" s="114" t="s">
        <v>9880</v>
      </c>
    </row>
    <row r="1935" spans="1:12" hidden="1" x14ac:dyDescent="0.2">
      <c r="A1935" s="117" t="s">
        <v>16852</v>
      </c>
      <c r="D1935" s="114" t="s">
        <v>12945</v>
      </c>
      <c r="E1935" s="114">
        <f t="shared" si="30"/>
        <v>2230073130</v>
      </c>
      <c r="F1935" s="114" t="s">
        <v>13332</v>
      </c>
      <c r="G1935" s="114" t="s">
        <v>12875</v>
      </c>
      <c r="H1935" s="114" t="s">
        <v>12944</v>
      </c>
      <c r="I1935" s="114" t="s">
        <v>16860</v>
      </c>
      <c r="J1935" s="116">
        <v>36504</v>
      </c>
      <c r="K1935" s="116">
        <v>37300</v>
      </c>
      <c r="L1935" s="114" t="s">
        <v>9880</v>
      </c>
    </row>
    <row r="1936" spans="1:12" hidden="1" x14ac:dyDescent="0.2">
      <c r="A1936" s="117" t="s">
        <v>16852</v>
      </c>
      <c r="D1936" s="114" t="s">
        <v>12946</v>
      </c>
      <c r="E1936" s="114">
        <f t="shared" si="30"/>
        <v>2230073150</v>
      </c>
      <c r="F1936" s="114" t="s">
        <v>13332</v>
      </c>
      <c r="G1936" s="114" t="s">
        <v>12875</v>
      </c>
      <c r="H1936" s="114" t="s">
        <v>12944</v>
      </c>
      <c r="I1936" s="114" t="s">
        <v>16862</v>
      </c>
      <c r="J1936" s="116">
        <v>36504</v>
      </c>
      <c r="K1936" s="116">
        <v>37300</v>
      </c>
      <c r="L1936" s="114" t="s">
        <v>9880</v>
      </c>
    </row>
    <row r="1937" spans="1:12" hidden="1" x14ac:dyDescent="0.2">
      <c r="A1937" s="117" t="s">
        <v>16852</v>
      </c>
      <c r="D1937" s="114" t="s">
        <v>12947</v>
      </c>
      <c r="E1937" s="114">
        <f t="shared" si="30"/>
        <v>2230073170</v>
      </c>
      <c r="F1937" s="114" t="s">
        <v>13332</v>
      </c>
      <c r="G1937" s="114" t="s">
        <v>12875</v>
      </c>
      <c r="H1937" s="114" t="s">
        <v>12944</v>
      </c>
      <c r="I1937" s="114" t="s">
        <v>16864</v>
      </c>
      <c r="J1937" s="116">
        <v>36504</v>
      </c>
      <c r="K1937" s="116">
        <v>37300</v>
      </c>
      <c r="L1937" s="114" t="s">
        <v>9880</v>
      </c>
    </row>
    <row r="1938" spans="1:12" hidden="1" x14ac:dyDescent="0.2">
      <c r="A1938" s="117" t="s">
        <v>16852</v>
      </c>
      <c r="D1938" s="114" t="s">
        <v>12948</v>
      </c>
      <c r="E1938" s="114">
        <f t="shared" si="30"/>
        <v>2230073190</v>
      </c>
      <c r="F1938" s="114" t="s">
        <v>13332</v>
      </c>
      <c r="G1938" s="114" t="s">
        <v>12875</v>
      </c>
      <c r="H1938" s="114" t="s">
        <v>12944</v>
      </c>
      <c r="I1938" s="114" t="s">
        <v>16866</v>
      </c>
      <c r="J1938" s="116">
        <v>36504</v>
      </c>
      <c r="K1938" s="116">
        <v>37300</v>
      </c>
      <c r="L1938" s="114" t="s">
        <v>9880</v>
      </c>
    </row>
    <row r="1939" spans="1:12" hidden="1" x14ac:dyDescent="0.2">
      <c r="A1939" s="117" t="s">
        <v>16852</v>
      </c>
      <c r="D1939" s="114" t="s">
        <v>12949</v>
      </c>
      <c r="E1939" s="114">
        <f t="shared" si="30"/>
        <v>2230073210</v>
      </c>
      <c r="F1939" s="114" t="s">
        <v>13332</v>
      </c>
      <c r="G1939" s="114" t="s">
        <v>12875</v>
      </c>
      <c r="H1939" s="114" t="s">
        <v>12944</v>
      </c>
      <c r="I1939" s="114" t="s">
        <v>16868</v>
      </c>
      <c r="J1939" s="116">
        <v>36504</v>
      </c>
      <c r="K1939" s="116">
        <v>37300</v>
      </c>
      <c r="L1939" s="114" t="s">
        <v>9880</v>
      </c>
    </row>
    <row r="1940" spans="1:12" hidden="1" x14ac:dyDescent="0.2">
      <c r="A1940" s="117" t="s">
        <v>16852</v>
      </c>
      <c r="D1940" s="114" t="s">
        <v>12950</v>
      </c>
      <c r="E1940" s="114">
        <f t="shared" si="30"/>
        <v>2230073230</v>
      </c>
      <c r="F1940" s="114" t="s">
        <v>13332</v>
      </c>
      <c r="G1940" s="114" t="s">
        <v>12875</v>
      </c>
      <c r="H1940" s="114" t="s">
        <v>12944</v>
      </c>
      <c r="I1940" s="114" t="s">
        <v>16870</v>
      </c>
      <c r="J1940" s="116">
        <v>36504</v>
      </c>
      <c r="K1940" s="116">
        <v>37300</v>
      </c>
      <c r="L1940" s="114" t="s">
        <v>9880</v>
      </c>
    </row>
    <row r="1941" spans="1:12" hidden="1" x14ac:dyDescent="0.2">
      <c r="A1941" s="117" t="s">
        <v>16852</v>
      </c>
      <c r="D1941" s="114" t="s">
        <v>12951</v>
      </c>
      <c r="E1941" s="114">
        <f t="shared" si="30"/>
        <v>2230073250</v>
      </c>
      <c r="F1941" s="114" t="s">
        <v>13332</v>
      </c>
      <c r="G1941" s="114" t="s">
        <v>12875</v>
      </c>
      <c r="H1941" s="114" t="s">
        <v>12944</v>
      </c>
      <c r="I1941" s="114" t="s">
        <v>12783</v>
      </c>
      <c r="J1941" s="116">
        <v>36504</v>
      </c>
      <c r="K1941" s="116">
        <v>37300</v>
      </c>
      <c r="L1941" s="114" t="s">
        <v>9880</v>
      </c>
    </row>
    <row r="1942" spans="1:12" hidden="1" x14ac:dyDescent="0.2">
      <c r="A1942" s="117" t="s">
        <v>16852</v>
      </c>
      <c r="D1942" s="114" t="s">
        <v>12952</v>
      </c>
      <c r="E1942" s="114">
        <f t="shared" si="30"/>
        <v>2230073270</v>
      </c>
      <c r="F1942" s="114" t="s">
        <v>13332</v>
      </c>
      <c r="G1942" s="114" t="s">
        <v>12875</v>
      </c>
      <c r="H1942" s="114" t="s">
        <v>12944</v>
      </c>
      <c r="I1942" s="114" t="s">
        <v>12785</v>
      </c>
      <c r="J1942" s="116">
        <v>36504</v>
      </c>
      <c r="K1942" s="116">
        <v>37300</v>
      </c>
      <c r="L1942" s="114" t="s">
        <v>9880</v>
      </c>
    </row>
    <row r="1943" spans="1:12" hidden="1" x14ac:dyDescent="0.2">
      <c r="A1943" s="117" t="s">
        <v>16852</v>
      </c>
      <c r="D1943" s="114" t="s">
        <v>12953</v>
      </c>
      <c r="E1943" s="114">
        <f t="shared" si="30"/>
        <v>2230073290</v>
      </c>
      <c r="F1943" s="114" t="s">
        <v>13332</v>
      </c>
      <c r="G1943" s="114" t="s">
        <v>12875</v>
      </c>
      <c r="H1943" s="114" t="s">
        <v>12944</v>
      </c>
      <c r="I1943" s="114" t="s">
        <v>12787</v>
      </c>
      <c r="J1943" s="116">
        <v>36504</v>
      </c>
      <c r="K1943" s="116">
        <v>37300</v>
      </c>
      <c r="L1943" s="114" t="s">
        <v>9880</v>
      </c>
    </row>
    <row r="1944" spans="1:12" hidden="1" x14ac:dyDescent="0.2">
      <c r="A1944" s="117" t="s">
        <v>16852</v>
      </c>
      <c r="D1944" s="114" t="s">
        <v>12954</v>
      </c>
      <c r="E1944" s="114">
        <f t="shared" si="30"/>
        <v>2230073310</v>
      </c>
      <c r="F1944" s="114" t="s">
        <v>13332</v>
      </c>
      <c r="G1944" s="114" t="s">
        <v>12875</v>
      </c>
      <c r="H1944" s="114" t="s">
        <v>12944</v>
      </c>
      <c r="I1944" s="114" t="s">
        <v>12789</v>
      </c>
      <c r="J1944" s="116">
        <v>36504</v>
      </c>
      <c r="K1944" s="116">
        <v>37300</v>
      </c>
      <c r="L1944" s="114" t="s">
        <v>9880</v>
      </c>
    </row>
    <row r="1945" spans="1:12" hidden="1" x14ac:dyDescent="0.2">
      <c r="A1945" s="117" t="s">
        <v>16852</v>
      </c>
      <c r="D1945" s="114" t="s">
        <v>12955</v>
      </c>
      <c r="E1945" s="114">
        <f t="shared" si="30"/>
        <v>2230073330</v>
      </c>
      <c r="F1945" s="114" t="s">
        <v>13332</v>
      </c>
      <c r="G1945" s="114" t="s">
        <v>12875</v>
      </c>
      <c r="H1945" s="114" t="s">
        <v>12944</v>
      </c>
      <c r="I1945" s="114" t="s">
        <v>12791</v>
      </c>
      <c r="J1945" s="116">
        <v>36504</v>
      </c>
      <c r="K1945" s="116">
        <v>37300</v>
      </c>
      <c r="L1945" s="114" t="s">
        <v>9880</v>
      </c>
    </row>
    <row r="1946" spans="1:12" hidden="1" x14ac:dyDescent="0.2">
      <c r="A1946" s="117" t="s">
        <v>16852</v>
      </c>
      <c r="D1946" s="114" t="s">
        <v>12956</v>
      </c>
      <c r="E1946" s="114">
        <f t="shared" si="30"/>
        <v>2230074110</v>
      </c>
      <c r="F1946" s="114" t="s">
        <v>13332</v>
      </c>
      <c r="G1946" s="114" t="s">
        <v>12875</v>
      </c>
      <c r="H1946" s="114" t="s">
        <v>12957</v>
      </c>
      <c r="I1946" s="114" t="s">
        <v>16858</v>
      </c>
      <c r="J1946" s="116">
        <v>36504</v>
      </c>
      <c r="K1946" s="116">
        <v>37300</v>
      </c>
      <c r="L1946" s="114" t="s">
        <v>9880</v>
      </c>
    </row>
    <row r="1947" spans="1:12" hidden="1" x14ac:dyDescent="0.2">
      <c r="A1947" s="117" t="s">
        <v>16852</v>
      </c>
      <c r="D1947" s="114" t="s">
        <v>12958</v>
      </c>
      <c r="E1947" s="114">
        <f t="shared" si="30"/>
        <v>2230074130</v>
      </c>
      <c r="F1947" s="114" t="s">
        <v>13332</v>
      </c>
      <c r="G1947" s="114" t="s">
        <v>12875</v>
      </c>
      <c r="H1947" s="114" t="s">
        <v>12957</v>
      </c>
      <c r="I1947" s="114" t="s">
        <v>16860</v>
      </c>
      <c r="J1947" s="116">
        <v>36504</v>
      </c>
      <c r="K1947" s="116">
        <v>37300</v>
      </c>
      <c r="L1947" s="114" t="s">
        <v>9880</v>
      </c>
    </row>
    <row r="1948" spans="1:12" hidden="1" x14ac:dyDescent="0.2">
      <c r="A1948" s="117" t="s">
        <v>16852</v>
      </c>
      <c r="D1948" s="114" t="s">
        <v>12959</v>
      </c>
      <c r="E1948" s="114">
        <f t="shared" si="30"/>
        <v>2230074150</v>
      </c>
      <c r="F1948" s="114" t="s">
        <v>13332</v>
      </c>
      <c r="G1948" s="114" t="s">
        <v>12875</v>
      </c>
      <c r="H1948" s="114" t="s">
        <v>12957</v>
      </c>
      <c r="I1948" s="114" t="s">
        <v>16862</v>
      </c>
      <c r="J1948" s="116">
        <v>36504</v>
      </c>
      <c r="K1948" s="116">
        <v>37300</v>
      </c>
      <c r="L1948" s="114" t="s">
        <v>9880</v>
      </c>
    </row>
    <row r="1949" spans="1:12" hidden="1" x14ac:dyDescent="0.2">
      <c r="A1949" s="117" t="s">
        <v>16852</v>
      </c>
      <c r="D1949" s="114" t="s">
        <v>12960</v>
      </c>
      <c r="E1949" s="114">
        <f t="shared" si="30"/>
        <v>2230074170</v>
      </c>
      <c r="F1949" s="114" t="s">
        <v>13332</v>
      </c>
      <c r="G1949" s="114" t="s">
        <v>12875</v>
      </c>
      <c r="H1949" s="114" t="s">
        <v>12957</v>
      </c>
      <c r="I1949" s="114" t="s">
        <v>16864</v>
      </c>
      <c r="J1949" s="116">
        <v>36504</v>
      </c>
      <c r="K1949" s="116">
        <v>37300</v>
      </c>
      <c r="L1949" s="114" t="s">
        <v>9880</v>
      </c>
    </row>
    <row r="1950" spans="1:12" hidden="1" x14ac:dyDescent="0.2">
      <c r="A1950" s="117" t="s">
        <v>16852</v>
      </c>
      <c r="D1950" s="114" t="s">
        <v>12961</v>
      </c>
      <c r="E1950" s="114">
        <f t="shared" si="30"/>
        <v>2230074190</v>
      </c>
      <c r="F1950" s="114" t="s">
        <v>13332</v>
      </c>
      <c r="G1950" s="114" t="s">
        <v>12875</v>
      </c>
      <c r="H1950" s="114" t="s">
        <v>12957</v>
      </c>
      <c r="I1950" s="114" t="s">
        <v>16866</v>
      </c>
      <c r="J1950" s="116">
        <v>36504</v>
      </c>
      <c r="K1950" s="116">
        <v>37300</v>
      </c>
      <c r="L1950" s="114" t="s">
        <v>9880</v>
      </c>
    </row>
    <row r="1951" spans="1:12" hidden="1" x14ac:dyDescent="0.2">
      <c r="A1951" s="117" t="s">
        <v>16852</v>
      </c>
      <c r="D1951" s="114" t="s">
        <v>12962</v>
      </c>
      <c r="E1951" s="114">
        <f t="shared" si="30"/>
        <v>2230074210</v>
      </c>
      <c r="F1951" s="114" t="s">
        <v>13332</v>
      </c>
      <c r="G1951" s="114" t="s">
        <v>12875</v>
      </c>
      <c r="H1951" s="114" t="s">
        <v>12957</v>
      </c>
      <c r="I1951" s="114" t="s">
        <v>16868</v>
      </c>
      <c r="J1951" s="116">
        <v>36504</v>
      </c>
      <c r="K1951" s="116">
        <v>37300</v>
      </c>
      <c r="L1951" s="114" t="s">
        <v>9880</v>
      </c>
    </row>
    <row r="1952" spans="1:12" hidden="1" x14ac:dyDescent="0.2">
      <c r="A1952" s="117" t="s">
        <v>16852</v>
      </c>
      <c r="D1952" s="114" t="s">
        <v>12963</v>
      </c>
      <c r="E1952" s="114">
        <f t="shared" si="30"/>
        <v>2230074230</v>
      </c>
      <c r="F1952" s="114" t="s">
        <v>13332</v>
      </c>
      <c r="G1952" s="114" t="s">
        <v>12875</v>
      </c>
      <c r="H1952" s="114" t="s">
        <v>12957</v>
      </c>
      <c r="I1952" s="114" t="s">
        <v>16870</v>
      </c>
      <c r="J1952" s="116">
        <v>36504</v>
      </c>
      <c r="K1952" s="116">
        <v>37300</v>
      </c>
      <c r="L1952" s="114" t="s">
        <v>9880</v>
      </c>
    </row>
    <row r="1953" spans="1:12" hidden="1" x14ac:dyDescent="0.2">
      <c r="A1953" s="117" t="s">
        <v>16852</v>
      </c>
      <c r="D1953" s="114" t="s">
        <v>12964</v>
      </c>
      <c r="E1953" s="114">
        <f t="shared" si="30"/>
        <v>2230074250</v>
      </c>
      <c r="F1953" s="114" t="s">
        <v>13332</v>
      </c>
      <c r="G1953" s="114" t="s">
        <v>12875</v>
      </c>
      <c r="H1953" s="114" t="s">
        <v>12957</v>
      </c>
      <c r="I1953" s="114" t="s">
        <v>12783</v>
      </c>
      <c r="J1953" s="116">
        <v>36504</v>
      </c>
      <c r="K1953" s="116">
        <v>37300</v>
      </c>
      <c r="L1953" s="114" t="s">
        <v>9880</v>
      </c>
    </row>
    <row r="1954" spans="1:12" hidden="1" x14ac:dyDescent="0.2">
      <c r="A1954" s="117" t="s">
        <v>16852</v>
      </c>
      <c r="D1954" s="114" t="s">
        <v>12965</v>
      </c>
      <c r="E1954" s="114">
        <f t="shared" si="30"/>
        <v>2230074270</v>
      </c>
      <c r="F1954" s="114" t="s">
        <v>13332</v>
      </c>
      <c r="G1954" s="114" t="s">
        <v>12875</v>
      </c>
      <c r="H1954" s="114" t="s">
        <v>12957</v>
      </c>
      <c r="I1954" s="114" t="s">
        <v>12785</v>
      </c>
      <c r="J1954" s="116">
        <v>36504</v>
      </c>
      <c r="K1954" s="116">
        <v>37300</v>
      </c>
      <c r="L1954" s="114" t="s">
        <v>9880</v>
      </c>
    </row>
    <row r="1955" spans="1:12" hidden="1" x14ac:dyDescent="0.2">
      <c r="A1955" s="117" t="s">
        <v>16852</v>
      </c>
      <c r="D1955" s="114" t="s">
        <v>12966</v>
      </c>
      <c r="E1955" s="114">
        <f t="shared" si="30"/>
        <v>2230074290</v>
      </c>
      <c r="F1955" s="114" t="s">
        <v>13332</v>
      </c>
      <c r="G1955" s="114" t="s">
        <v>12875</v>
      </c>
      <c r="H1955" s="114" t="s">
        <v>12957</v>
      </c>
      <c r="I1955" s="114" t="s">
        <v>12787</v>
      </c>
      <c r="J1955" s="116">
        <v>36504</v>
      </c>
      <c r="K1955" s="116">
        <v>37300</v>
      </c>
      <c r="L1955" s="114" t="s">
        <v>9880</v>
      </c>
    </row>
    <row r="1956" spans="1:12" hidden="1" x14ac:dyDescent="0.2">
      <c r="A1956" s="117" t="s">
        <v>16852</v>
      </c>
      <c r="D1956" s="114" t="s">
        <v>12967</v>
      </c>
      <c r="E1956" s="114">
        <f t="shared" si="30"/>
        <v>2230074310</v>
      </c>
      <c r="F1956" s="114" t="s">
        <v>13332</v>
      </c>
      <c r="G1956" s="114" t="s">
        <v>12875</v>
      </c>
      <c r="H1956" s="114" t="s">
        <v>12957</v>
      </c>
      <c r="I1956" s="114" t="s">
        <v>12789</v>
      </c>
      <c r="J1956" s="116">
        <v>36504</v>
      </c>
      <c r="K1956" s="116">
        <v>37300</v>
      </c>
      <c r="L1956" s="114" t="s">
        <v>9880</v>
      </c>
    </row>
    <row r="1957" spans="1:12" hidden="1" x14ac:dyDescent="0.2">
      <c r="A1957" s="117" t="s">
        <v>16852</v>
      </c>
      <c r="D1957" s="114" t="s">
        <v>12968</v>
      </c>
      <c r="E1957" s="114">
        <f t="shared" si="30"/>
        <v>2230074330</v>
      </c>
      <c r="F1957" s="114" t="s">
        <v>13332</v>
      </c>
      <c r="G1957" s="114" t="s">
        <v>12875</v>
      </c>
      <c r="H1957" s="114" t="s">
        <v>12957</v>
      </c>
      <c r="I1957" s="114" t="s">
        <v>12791</v>
      </c>
      <c r="J1957" s="116">
        <v>36504</v>
      </c>
      <c r="K1957" s="116">
        <v>37300</v>
      </c>
      <c r="L1957" s="114" t="s">
        <v>9880</v>
      </c>
    </row>
    <row r="1958" spans="1:12" hidden="1" x14ac:dyDescent="0.2">
      <c r="A1958" s="117" t="s">
        <v>16852</v>
      </c>
      <c r="D1958" s="114" t="s">
        <v>12969</v>
      </c>
      <c r="E1958" s="114">
        <f t="shared" si="30"/>
        <v>2230075110</v>
      </c>
      <c r="F1958" s="114" t="s">
        <v>13332</v>
      </c>
      <c r="G1958" s="114" t="s">
        <v>12875</v>
      </c>
      <c r="H1958" s="114" t="s">
        <v>12970</v>
      </c>
      <c r="I1958" s="114" t="s">
        <v>16858</v>
      </c>
      <c r="J1958" s="116">
        <v>36504</v>
      </c>
      <c r="K1958" s="116">
        <v>37300</v>
      </c>
      <c r="L1958" s="114" t="s">
        <v>9880</v>
      </c>
    </row>
    <row r="1959" spans="1:12" hidden="1" x14ac:dyDescent="0.2">
      <c r="A1959" s="117" t="s">
        <v>16852</v>
      </c>
      <c r="D1959" s="114" t="s">
        <v>12971</v>
      </c>
      <c r="E1959" s="114">
        <f t="shared" si="30"/>
        <v>2230075130</v>
      </c>
      <c r="F1959" s="114" t="s">
        <v>13332</v>
      </c>
      <c r="G1959" s="114" t="s">
        <v>12875</v>
      </c>
      <c r="H1959" s="114" t="s">
        <v>12970</v>
      </c>
      <c r="I1959" s="114" t="s">
        <v>16860</v>
      </c>
      <c r="J1959" s="116">
        <v>36504</v>
      </c>
      <c r="K1959" s="116">
        <v>37300</v>
      </c>
      <c r="L1959" s="114" t="s">
        <v>9880</v>
      </c>
    </row>
    <row r="1960" spans="1:12" hidden="1" x14ac:dyDescent="0.2">
      <c r="A1960" s="117" t="s">
        <v>16852</v>
      </c>
      <c r="D1960" s="114" t="s">
        <v>12972</v>
      </c>
      <c r="E1960" s="114">
        <f t="shared" si="30"/>
        <v>2230075150</v>
      </c>
      <c r="F1960" s="114" t="s">
        <v>13332</v>
      </c>
      <c r="G1960" s="114" t="s">
        <v>12875</v>
      </c>
      <c r="H1960" s="114" t="s">
        <v>12970</v>
      </c>
      <c r="I1960" s="114" t="s">
        <v>16862</v>
      </c>
      <c r="J1960" s="116">
        <v>36504</v>
      </c>
      <c r="K1960" s="116">
        <v>37300</v>
      </c>
      <c r="L1960" s="114" t="s">
        <v>9880</v>
      </c>
    </row>
    <row r="1961" spans="1:12" hidden="1" x14ac:dyDescent="0.2">
      <c r="A1961" s="117" t="s">
        <v>16852</v>
      </c>
      <c r="D1961" s="114" t="s">
        <v>12973</v>
      </c>
      <c r="E1961" s="114">
        <f t="shared" si="30"/>
        <v>2230075170</v>
      </c>
      <c r="F1961" s="114" t="s">
        <v>13332</v>
      </c>
      <c r="G1961" s="114" t="s">
        <v>12875</v>
      </c>
      <c r="H1961" s="114" t="s">
        <v>12970</v>
      </c>
      <c r="I1961" s="114" t="s">
        <v>16864</v>
      </c>
      <c r="J1961" s="116">
        <v>36504</v>
      </c>
      <c r="K1961" s="116">
        <v>37300</v>
      </c>
      <c r="L1961" s="114" t="s">
        <v>9880</v>
      </c>
    </row>
    <row r="1962" spans="1:12" hidden="1" x14ac:dyDescent="0.2">
      <c r="A1962" s="117" t="s">
        <v>16852</v>
      </c>
      <c r="D1962" s="114" t="s">
        <v>12974</v>
      </c>
      <c r="E1962" s="114">
        <f t="shared" si="30"/>
        <v>2230075190</v>
      </c>
      <c r="F1962" s="114" t="s">
        <v>13332</v>
      </c>
      <c r="G1962" s="114" t="s">
        <v>12875</v>
      </c>
      <c r="H1962" s="114" t="s">
        <v>12970</v>
      </c>
      <c r="I1962" s="114" t="s">
        <v>16866</v>
      </c>
      <c r="J1962" s="116">
        <v>36504</v>
      </c>
      <c r="K1962" s="116">
        <v>37300</v>
      </c>
      <c r="L1962" s="114" t="s">
        <v>9880</v>
      </c>
    </row>
    <row r="1963" spans="1:12" hidden="1" x14ac:dyDescent="0.2">
      <c r="A1963" s="117" t="s">
        <v>16852</v>
      </c>
      <c r="D1963" s="114" t="s">
        <v>12975</v>
      </c>
      <c r="E1963" s="114">
        <f t="shared" si="30"/>
        <v>2230075210</v>
      </c>
      <c r="F1963" s="114" t="s">
        <v>13332</v>
      </c>
      <c r="G1963" s="114" t="s">
        <v>12875</v>
      </c>
      <c r="H1963" s="114" t="s">
        <v>12970</v>
      </c>
      <c r="I1963" s="114" t="s">
        <v>16868</v>
      </c>
      <c r="J1963" s="116">
        <v>36504</v>
      </c>
      <c r="K1963" s="116">
        <v>37300</v>
      </c>
      <c r="L1963" s="114" t="s">
        <v>9880</v>
      </c>
    </row>
    <row r="1964" spans="1:12" hidden="1" x14ac:dyDescent="0.2">
      <c r="A1964" s="117" t="s">
        <v>16852</v>
      </c>
      <c r="D1964" s="114" t="s">
        <v>12976</v>
      </c>
      <c r="E1964" s="114">
        <f t="shared" si="30"/>
        <v>2230075230</v>
      </c>
      <c r="F1964" s="114" t="s">
        <v>13332</v>
      </c>
      <c r="G1964" s="114" t="s">
        <v>12875</v>
      </c>
      <c r="H1964" s="114" t="s">
        <v>12970</v>
      </c>
      <c r="I1964" s="114" t="s">
        <v>16870</v>
      </c>
      <c r="J1964" s="116">
        <v>36504</v>
      </c>
      <c r="K1964" s="116">
        <v>37300</v>
      </c>
      <c r="L1964" s="114" t="s">
        <v>9880</v>
      </c>
    </row>
    <row r="1965" spans="1:12" hidden="1" x14ac:dyDescent="0.2">
      <c r="A1965" s="117" t="s">
        <v>16852</v>
      </c>
      <c r="D1965" s="114" t="s">
        <v>12977</v>
      </c>
      <c r="E1965" s="114">
        <f t="shared" si="30"/>
        <v>2230075250</v>
      </c>
      <c r="F1965" s="114" t="s">
        <v>13332</v>
      </c>
      <c r="G1965" s="114" t="s">
        <v>12875</v>
      </c>
      <c r="H1965" s="114" t="s">
        <v>12970</v>
      </c>
      <c r="I1965" s="114" t="s">
        <v>12783</v>
      </c>
      <c r="J1965" s="116">
        <v>36504</v>
      </c>
      <c r="K1965" s="116">
        <v>37300</v>
      </c>
      <c r="L1965" s="114" t="s">
        <v>9880</v>
      </c>
    </row>
    <row r="1966" spans="1:12" hidden="1" x14ac:dyDescent="0.2">
      <c r="A1966" s="117" t="s">
        <v>16852</v>
      </c>
      <c r="D1966" s="114" t="s">
        <v>12978</v>
      </c>
      <c r="E1966" s="114">
        <f t="shared" si="30"/>
        <v>2230075270</v>
      </c>
      <c r="F1966" s="114" t="s">
        <v>13332</v>
      </c>
      <c r="G1966" s="114" t="s">
        <v>12875</v>
      </c>
      <c r="H1966" s="114" t="s">
        <v>12970</v>
      </c>
      <c r="I1966" s="114" t="s">
        <v>12785</v>
      </c>
      <c r="J1966" s="116">
        <v>36504</v>
      </c>
      <c r="K1966" s="116">
        <v>37300</v>
      </c>
      <c r="L1966" s="114" t="s">
        <v>9880</v>
      </c>
    </row>
    <row r="1967" spans="1:12" hidden="1" x14ac:dyDescent="0.2">
      <c r="A1967" s="117" t="s">
        <v>16852</v>
      </c>
      <c r="D1967" s="114" t="s">
        <v>12979</v>
      </c>
      <c r="E1967" s="114">
        <f t="shared" si="30"/>
        <v>2230075290</v>
      </c>
      <c r="F1967" s="114" t="s">
        <v>13332</v>
      </c>
      <c r="G1967" s="114" t="s">
        <v>12875</v>
      </c>
      <c r="H1967" s="114" t="s">
        <v>12970</v>
      </c>
      <c r="I1967" s="114" t="s">
        <v>12787</v>
      </c>
      <c r="J1967" s="116">
        <v>36504</v>
      </c>
      <c r="K1967" s="116">
        <v>37300</v>
      </c>
      <c r="L1967" s="114" t="s">
        <v>9880</v>
      </c>
    </row>
    <row r="1968" spans="1:12" hidden="1" x14ac:dyDescent="0.2">
      <c r="A1968" s="117" t="s">
        <v>16852</v>
      </c>
      <c r="D1968" s="114" t="s">
        <v>12980</v>
      </c>
      <c r="E1968" s="114">
        <f t="shared" si="30"/>
        <v>2230075310</v>
      </c>
      <c r="F1968" s="114" t="s">
        <v>13332</v>
      </c>
      <c r="G1968" s="114" t="s">
        <v>12875</v>
      </c>
      <c r="H1968" s="114" t="s">
        <v>12970</v>
      </c>
      <c r="I1968" s="114" t="s">
        <v>12789</v>
      </c>
      <c r="J1968" s="116">
        <v>36504</v>
      </c>
      <c r="K1968" s="116">
        <v>37300</v>
      </c>
      <c r="L1968" s="114" t="s">
        <v>9880</v>
      </c>
    </row>
    <row r="1969" spans="1:12" hidden="1" x14ac:dyDescent="0.2">
      <c r="A1969" s="117" t="s">
        <v>16852</v>
      </c>
      <c r="D1969" s="114" t="s">
        <v>12981</v>
      </c>
      <c r="E1969" s="114">
        <f t="shared" si="30"/>
        <v>2230075330</v>
      </c>
      <c r="F1969" s="114" t="s">
        <v>13332</v>
      </c>
      <c r="G1969" s="114" t="s">
        <v>12875</v>
      </c>
      <c r="H1969" s="114" t="s">
        <v>12970</v>
      </c>
      <c r="I1969" s="114" t="s">
        <v>12791</v>
      </c>
      <c r="J1969" s="116">
        <v>36504</v>
      </c>
      <c r="K1969" s="116">
        <v>37300</v>
      </c>
      <c r="L1969" s="114" t="s">
        <v>9880</v>
      </c>
    </row>
    <row r="1970" spans="1:12" hidden="1" x14ac:dyDescent="0.2">
      <c r="A1970" s="117" t="s">
        <v>16852</v>
      </c>
      <c r="D1970" s="114" t="s">
        <v>12982</v>
      </c>
      <c r="E1970" s="114" t="e">
        <f t="shared" si="30"/>
        <v>#VALUE!</v>
      </c>
      <c r="F1970" s="114" t="s">
        <v>13332</v>
      </c>
      <c r="G1970" s="114" t="s">
        <v>16854</v>
      </c>
      <c r="H1970" s="114" t="s">
        <v>16855</v>
      </c>
      <c r="I1970" s="114" t="s">
        <v>12983</v>
      </c>
      <c r="J1970" s="116">
        <v>37300</v>
      </c>
    </row>
    <row r="1971" spans="1:12" hidden="1" x14ac:dyDescent="0.2">
      <c r="A1971" s="117" t="s">
        <v>16852</v>
      </c>
      <c r="D1971" s="114" t="s">
        <v>12984</v>
      </c>
      <c r="E1971" s="114" t="e">
        <f t="shared" si="30"/>
        <v>#VALUE!</v>
      </c>
      <c r="F1971" s="114" t="s">
        <v>13332</v>
      </c>
      <c r="G1971" s="114" t="s">
        <v>16854</v>
      </c>
      <c r="H1971" s="114" t="s">
        <v>16855</v>
      </c>
      <c r="I1971" s="114" t="s">
        <v>12985</v>
      </c>
      <c r="J1971" s="116">
        <v>37300</v>
      </c>
    </row>
    <row r="1972" spans="1:12" hidden="1" x14ac:dyDescent="0.2">
      <c r="A1972" s="117" t="s">
        <v>16852</v>
      </c>
      <c r="D1972" s="114" t="s">
        <v>12986</v>
      </c>
      <c r="E1972" s="114" t="e">
        <f t="shared" si="30"/>
        <v>#VALUE!</v>
      </c>
      <c r="F1972" s="114" t="s">
        <v>13332</v>
      </c>
      <c r="G1972" s="114" t="s">
        <v>16854</v>
      </c>
      <c r="H1972" s="114" t="s">
        <v>16855</v>
      </c>
      <c r="I1972" s="114" t="s">
        <v>12987</v>
      </c>
      <c r="J1972" s="116">
        <v>37300</v>
      </c>
    </row>
    <row r="1973" spans="1:12" hidden="1" x14ac:dyDescent="0.2">
      <c r="A1973" s="117" t="s">
        <v>16852</v>
      </c>
      <c r="D1973" s="114" t="s">
        <v>12988</v>
      </c>
      <c r="E1973" s="114" t="e">
        <f t="shared" si="30"/>
        <v>#VALUE!</v>
      </c>
      <c r="F1973" s="114" t="s">
        <v>13332</v>
      </c>
      <c r="G1973" s="114" t="s">
        <v>16854</v>
      </c>
      <c r="H1973" s="114" t="s">
        <v>16855</v>
      </c>
      <c r="I1973" s="114" t="s">
        <v>12989</v>
      </c>
      <c r="J1973" s="116">
        <v>37300</v>
      </c>
    </row>
    <row r="1974" spans="1:12" hidden="1" x14ac:dyDescent="0.2">
      <c r="A1974" s="117" t="s">
        <v>16852</v>
      </c>
      <c r="D1974" s="114" t="s">
        <v>12990</v>
      </c>
      <c r="E1974" s="114" t="e">
        <f t="shared" si="30"/>
        <v>#VALUE!</v>
      </c>
      <c r="F1974" s="114" t="s">
        <v>13332</v>
      </c>
      <c r="G1974" s="114" t="s">
        <v>16854</v>
      </c>
      <c r="H1974" s="114" t="s">
        <v>16855</v>
      </c>
      <c r="I1974" s="114" t="s">
        <v>12991</v>
      </c>
      <c r="J1974" s="116">
        <v>37300</v>
      </c>
    </row>
    <row r="1975" spans="1:12" hidden="1" x14ac:dyDescent="0.2">
      <c r="A1975" s="117" t="s">
        <v>16852</v>
      </c>
      <c r="D1975" s="114" t="s">
        <v>12992</v>
      </c>
      <c r="E1975" s="114" t="e">
        <f t="shared" si="30"/>
        <v>#VALUE!</v>
      </c>
      <c r="F1975" s="114" t="s">
        <v>13332</v>
      </c>
      <c r="G1975" s="114" t="s">
        <v>16854</v>
      </c>
      <c r="H1975" s="114" t="s">
        <v>16855</v>
      </c>
      <c r="I1975" s="114" t="s">
        <v>12993</v>
      </c>
      <c r="J1975" s="116">
        <v>37300</v>
      </c>
    </row>
    <row r="1976" spans="1:12" hidden="1" x14ac:dyDescent="0.2">
      <c r="A1976" s="117" t="s">
        <v>16852</v>
      </c>
      <c r="D1976" s="114" t="s">
        <v>12994</v>
      </c>
      <c r="E1976" s="114" t="e">
        <f t="shared" si="30"/>
        <v>#VALUE!</v>
      </c>
      <c r="F1976" s="114" t="s">
        <v>13332</v>
      </c>
      <c r="G1976" s="114" t="s">
        <v>16854</v>
      </c>
      <c r="H1976" s="114" t="s">
        <v>16855</v>
      </c>
      <c r="I1976" s="114" t="s">
        <v>12995</v>
      </c>
      <c r="J1976" s="116">
        <v>37300</v>
      </c>
    </row>
    <row r="1977" spans="1:12" hidden="1" x14ac:dyDescent="0.2">
      <c r="A1977" s="117" t="s">
        <v>16852</v>
      </c>
      <c r="D1977" s="114" t="s">
        <v>12996</v>
      </c>
      <c r="E1977" s="114" t="e">
        <f t="shared" si="30"/>
        <v>#VALUE!</v>
      </c>
      <c r="F1977" s="114" t="s">
        <v>13332</v>
      </c>
      <c r="G1977" s="114" t="s">
        <v>16854</v>
      </c>
      <c r="H1977" s="114" t="s">
        <v>16855</v>
      </c>
      <c r="I1977" s="114" t="s">
        <v>12997</v>
      </c>
      <c r="J1977" s="116">
        <v>37300</v>
      </c>
    </row>
    <row r="1978" spans="1:12" hidden="1" x14ac:dyDescent="0.2">
      <c r="A1978" s="117" t="s">
        <v>16852</v>
      </c>
      <c r="D1978" s="114" t="s">
        <v>12998</v>
      </c>
      <c r="E1978" s="114" t="e">
        <f t="shared" si="30"/>
        <v>#VALUE!</v>
      </c>
      <c r="F1978" s="114" t="s">
        <v>13332</v>
      </c>
      <c r="G1978" s="114" t="s">
        <v>16854</v>
      </c>
      <c r="H1978" s="114" t="s">
        <v>16855</v>
      </c>
      <c r="I1978" s="114" t="s">
        <v>12999</v>
      </c>
      <c r="J1978" s="116">
        <v>37300</v>
      </c>
    </row>
    <row r="1979" spans="1:12" hidden="1" x14ac:dyDescent="0.2">
      <c r="A1979" s="117" t="s">
        <v>16852</v>
      </c>
      <c r="D1979" s="114" t="s">
        <v>13007</v>
      </c>
      <c r="E1979" s="114" t="e">
        <f t="shared" si="30"/>
        <v>#VALUE!</v>
      </c>
      <c r="F1979" s="114" t="s">
        <v>13332</v>
      </c>
      <c r="G1979" s="114" t="s">
        <v>16854</v>
      </c>
      <c r="H1979" s="114" t="s">
        <v>16855</v>
      </c>
      <c r="I1979" s="114" t="s">
        <v>13008</v>
      </c>
      <c r="J1979" s="116">
        <v>37300</v>
      </c>
    </row>
    <row r="1980" spans="1:12" hidden="1" x14ac:dyDescent="0.2">
      <c r="A1980" s="117" t="s">
        <v>16852</v>
      </c>
      <c r="D1980" s="114" t="s">
        <v>13009</v>
      </c>
      <c r="E1980" s="114" t="e">
        <f t="shared" si="30"/>
        <v>#VALUE!</v>
      </c>
      <c r="F1980" s="114" t="s">
        <v>13332</v>
      </c>
      <c r="G1980" s="114" t="s">
        <v>16854</v>
      </c>
      <c r="H1980" s="114" t="s">
        <v>16855</v>
      </c>
      <c r="I1980" s="114" t="s">
        <v>13010</v>
      </c>
      <c r="J1980" s="116">
        <v>37300</v>
      </c>
    </row>
    <row r="1981" spans="1:12" hidden="1" x14ac:dyDescent="0.2">
      <c r="A1981" s="117" t="s">
        <v>16852</v>
      </c>
      <c r="D1981" s="114" t="s">
        <v>13011</v>
      </c>
      <c r="E1981" s="114" t="e">
        <f t="shared" si="30"/>
        <v>#VALUE!</v>
      </c>
      <c r="F1981" s="114" t="s">
        <v>13332</v>
      </c>
      <c r="G1981" s="114" t="s">
        <v>16854</v>
      </c>
      <c r="H1981" s="114" t="s">
        <v>16855</v>
      </c>
      <c r="I1981" s="114" t="s">
        <v>13012</v>
      </c>
      <c r="J1981" s="116">
        <v>37300</v>
      </c>
    </row>
    <row r="1982" spans="1:12" hidden="1" x14ac:dyDescent="0.2">
      <c r="A1982" s="117" t="s">
        <v>16852</v>
      </c>
      <c r="D1982" s="114" t="s">
        <v>13013</v>
      </c>
      <c r="E1982" s="114" t="e">
        <f t="shared" si="30"/>
        <v>#VALUE!</v>
      </c>
      <c r="F1982" s="114" t="s">
        <v>13332</v>
      </c>
      <c r="G1982" s="114" t="s">
        <v>16854</v>
      </c>
      <c r="H1982" s="114" t="s">
        <v>16855</v>
      </c>
      <c r="I1982" s="114" t="s">
        <v>13014</v>
      </c>
      <c r="J1982" s="116">
        <v>37300</v>
      </c>
    </row>
    <row r="1983" spans="1:12" hidden="1" x14ac:dyDescent="0.2">
      <c r="A1983" s="117" t="s">
        <v>16852</v>
      </c>
      <c r="D1983" s="114" t="s">
        <v>13015</v>
      </c>
      <c r="E1983" s="114" t="e">
        <f t="shared" si="30"/>
        <v>#VALUE!</v>
      </c>
      <c r="F1983" s="114" t="s">
        <v>13332</v>
      </c>
      <c r="G1983" s="114" t="s">
        <v>16854</v>
      </c>
      <c r="H1983" s="114" t="s">
        <v>16855</v>
      </c>
      <c r="I1983" s="114" t="s">
        <v>13016</v>
      </c>
      <c r="J1983" s="116">
        <v>37300</v>
      </c>
    </row>
    <row r="1984" spans="1:12" hidden="1" x14ac:dyDescent="0.2">
      <c r="A1984" s="117" t="s">
        <v>16852</v>
      </c>
      <c r="D1984" s="114" t="s">
        <v>13017</v>
      </c>
      <c r="E1984" s="114" t="e">
        <f t="shared" si="30"/>
        <v>#VALUE!</v>
      </c>
      <c r="F1984" s="114" t="s">
        <v>13332</v>
      </c>
      <c r="G1984" s="114" t="s">
        <v>16854</v>
      </c>
      <c r="H1984" s="114" t="s">
        <v>16855</v>
      </c>
      <c r="I1984" s="114" t="s">
        <v>13018</v>
      </c>
      <c r="J1984" s="116">
        <v>37300</v>
      </c>
    </row>
    <row r="1985" spans="1:10" hidden="1" x14ac:dyDescent="0.2">
      <c r="A1985" s="117" t="s">
        <v>16852</v>
      </c>
      <c r="D1985" s="114" t="s">
        <v>13019</v>
      </c>
      <c r="E1985" s="114" t="e">
        <f t="shared" si="30"/>
        <v>#VALUE!</v>
      </c>
      <c r="F1985" s="114" t="s">
        <v>13332</v>
      </c>
      <c r="G1985" s="114" t="s">
        <v>16854</v>
      </c>
      <c r="H1985" s="114" t="s">
        <v>16855</v>
      </c>
      <c r="I1985" s="114" t="s">
        <v>13020</v>
      </c>
      <c r="J1985" s="116">
        <v>37300</v>
      </c>
    </row>
    <row r="1986" spans="1:10" hidden="1" x14ac:dyDescent="0.2">
      <c r="A1986" s="117" t="s">
        <v>16852</v>
      </c>
      <c r="D1986" s="114" t="s">
        <v>13021</v>
      </c>
      <c r="E1986" s="114" t="e">
        <f t="shared" ref="E1986:E2049" si="31">VALUE(D1986)</f>
        <v>#VALUE!</v>
      </c>
      <c r="F1986" s="114" t="s">
        <v>13332</v>
      </c>
      <c r="G1986" s="114" t="s">
        <v>16854</v>
      </c>
      <c r="H1986" s="114" t="s">
        <v>16855</v>
      </c>
      <c r="I1986" s="114" t="s">
        <v>13022</v>
      </c>
      <c r="J1986" s="116">
        <v>37300</v>
      </c>
    </row>
    <row r="1987" spans="1:10" hidden="1" x14ac:dyDescent="0.2">
      <c r="A1987" s="117" t="s">
        <v>16852</v>
      </c>
      <c r="D1987" s="114" t="s">
        <v>13023</v>
      </c>
      <c r="E1987" s="114" t="e">
        <f t="shared" si="31"/>
        <v>#VALUE!</v>
      </c>
      <c r="F1987" s="114" t="s">
        <v>13332</v>
      </c>
      <c r="G1987" s="114" t="s">
        <v>16854</v>
      </c>
      <c r="H1987" s="114" t="s">
        <v>16855</v>
      </c>
      <c r="I1987" s="114" t="s">
        <v>13024</v>
      </c>
      <c r="J1987" s="116">
        <v>37300</v>
      </c>
    </row>
    <row r="1988" spans="1:10" hidden="1" x14ac:dyDescent="0.2">
      <c r="A1988" s="117" t="s">
        <v>16852</v>
      </c>
      <c r="D1988" s="114" t="s">
        <v>13025</v>
      </c>
      <c r="E1988" s="114" t="e">
        <f t="shared" si="31"/>
        <v>#VALUE!</v>
      </c>
      <c r="F1988" s="114" t="s">
        <v>13332</v>
      </c>
      <c r="G1988" s="114" t="s">
        <v>16854</v>
      </c>
      <c r="H1988" s="114" t="s">
        <v>16855</v>
      </c>
      <c r="I1988" s="114" t="s">
        <v>13026</v>
      </c>
      <c r="J1988" s="116">
        <v>37300</v>
      </c>
    </row>
    <row r="1989" spans="1:10" hidden="1" x14ac:dyDescent="0.2">
      <c r="A1989" s="117" t="s">
        <v>16852</v>
      </c>
      <c r="D1989" s="114" t="s">
        <v>13027</v>
      </c>
      <c r="E1989" s="114" t="e">
        <f t="shared" si="31"/>
        <v>#VALUE!</v>
      </c>
      <c r="F1989" s="114" t="s">
        <v>13332</v>
      </c>
      <c r="G1989" s="114" t="s">
        <v>16854</v>
      </c>
      <c r="H1989" s="114" t="s">
        <v>16855</v>
      </c>
      <c r="I1989" s="114" t="s">
        <v>13028</v>
      </c>
      <c r="J1989" s="116">
        <v>37300</v>
      </c>
    </row>
    <row r="1990" spans="1:10" hidden="1" x14ac:dyDescent="0.2">
      <c r="A1990" s="117" t="s">
        <v>16852</v>
      </c>
      <c r="D1990" s="114" t="s">
        <v>13029</v>
      </c>
      <c r="E1990" s="114" t="e">
        <f t="shared" si="31"/>
        <v>#VALUE!</v>
      </c>
      <c r="F1990" s="114" t="s">
        <v>13332</v>
      </c>
      <c r="G1990" s="114" t="s">
        <v>16854</v>
      </c>
      <c r="H1990" s="114" t="s">
        <v>16855</v>
      </c>
      <c r="I1990" s="114" t="s">
        <v>13030</v>
      </c>
      <c r="J1990" s="116">
        <v>37300</v>
      </c>
    </row>
    <row r="1991" spans="1:10" hidden="1" x14ac:dyDescent="0.2">
      <c r="A1991" s="117" t="s">
        <v>16852</v>
      </c>
      <c r="D1991" s="114" t="s">
        <v>13031</v>
      </c>
      <c r="E1991" s="114" t="e">
        <f t="shared" si="31"/>
        <v>#VALUE!</v>
      </c>
      <c r="F1991" s="114" t="s">
        <v>13332</v>
      </c>
      <c r="G1991" s="114" t="s">
        <v>16854</v>
      </c>
      <c r="H1991" s="114" t="s">
        <v>16855</v>
      </c>
      <c r="I1991" s="114" t="s">
        <v>13032</v>
      </c>
      <c r="J1991" s="116">
        <v>37300</v>
      </c>
    </row>
    <row r="1992" spans="1:10" hidden="1" x14ac:dyDescent="0.2">
      <c r="A1992" s="117" t="s">
        <v>16852</v>
      </c>
      <c r="D1992" s="114" t="s">
        <v>13033</v>
      </c>
      <c r="E1992" s="114" t="e">
        <f t="shared" si="31"/>
        <v>#VALUE!</v>
      </c>
      <c r="F1992" s="114" t="s">
        <v>13332</v>
      </c>
      <c r="G1992" s="114" t="s">
        <v>16854</v>
      </c>
      <c r="H1992" s="114" t="s">
        <v>16855</v>
      </c>
      <c r="I1992" s="114" t="s">
        <v>15745</v>
      </c>
      <c r="J1992" s="116">
        <v>37300</v>
      </c>
    </row>
    <row r="1993" spans="1:10" hidden="1" x14ac:dyDescent="0.2">
      <c r="A1993" s="117" t="s">
        <v>16852</v>
      </c>
      <c r="D1993" s="114" t="s">
        <v>15746</v>
      </c>
      <c r="E1993" s="114" t="e">
        <f t="shared" si="31"/>
        <v>#VALUE!</v>
      </c>
      <c r="F1993" s="114" t="s">
        <v>13332</v>
      </c>
      <c r="G1993" s="114" t="s">
        <v>16854</v>
      </c>
      <c r="H1993" s="114" t="s">
        <v>16855</v>
      </c>
      <c r="I1993" s="114" t="s">
        <v>15747</v>
      </c>
      <c r="J1993" s="116">
        <v>37300</v>
      </c>
    </row>
    <row r="1994" spans="1:10" hidden="1" x14ac:dyDescent="0.2">
      <c r="A1994" s="117" t="s">
        <v>16852</v>
      </c>
      <c r="D1994" s="114" t="s">
        <v>15748</v>
      </c>
      <c r="E1994" s="114" t="e">
        <f t="shared" si="31"/>
        <v>#VALUE!</v>
      </c>
      <c r="F1994" s="114" t="s">
        <v>13332</v>
      </c>
      <c r="G1994" s="114" t="s">
        <v>16854</v>
      </c>
      <c r="H1994" s="114" t="s">
        <v>16855</v>
      </c>
      <c r="I1994" s="114" t="s">
        <v>15749</v>
      </c>
      <c r="J1994" s="116">
        <v>37300</v>
      </c>
    </row>
    <row r="1995" spans="1:10" hidden="1" x14ac:dyDescent="0.2">
      <c r="A1995" s="117" t="s">
        <v>16852</v>
      </c>
      <c r="D1995" s="114" t="s">
        <v>15750</v>
      </c>
      <c r="E1995" s="114" t="e">
        <f t="shared" si="31"/>
        <v>#VALUE!</v>
      </c>
      <c r="F1995" s="114" t="s">
        <v>13332</v>
      </c>
      <c r="G1995" s="114" t="s">
        <v>16854</v>
      </c>
      <c r="H1995" s="114" t="s">
        <v>16855</v>
      </c>
      <c r="I1995" s="114" t="s">
        <v>15751</v>
      </c>
      <c r="J1995" s="116">
        <v>37300</v>
      </c>
    </row>
    <row r="1996" spans="1:10" hidden="1" x14ac:dyDescent="0.2">
      <c r="A1996" s="117" t="s">
        <v>16852</v>
      </c>
      <c r="D1996" s="114" t="s">
        <v>15752</v>
      </c>
      <c r="E1996" s="114" t="e">
        <f t="shared" si="31"/>
        <v>#VALUE!</v>
      </c>
      <c r="F1996" s="114" t="s">
        <v>13332</v>
      </c>
      <c r="G1996" s="114" t="s">
        <v>16854</v>
      </c>
      <c r="H1996" s="114" t="s">
        <v>16855</v>
      </c>
      <c r="I1996" s="114" t="s">
        <v>15753</v>
      </c>
      <c r="J1996" s="116">
        <v>37300</v>
      </c>
    </row>
    <row r="1997" spans="1:10" hidden="1" x14ac:dyDescent="0.2">
      <c r="A1997" s="117" t="s">
        <v>16852</v>
      </c>
      <c r="D1997" s="114" t="s">
        <v>15754</v>
      </c>
      <c r="E1997" s="114" t="e">
        <f t="shared" si="31"/>
        <v>#VALUE!</v>
      </c>
      <c r="F1997" s="114" t="s">
        <v>13332</v>
      </c>
      <c r="G1997" s="114" t="s">
        <v>16854</v>
      </c>
      <c r="H1997" s="114" t="s">
        <v>16855</v>
      </c>
      <c r="I1997" s="114" t="s">
        <v>15755</v>
      </c>
      <c r="J1997" s="116">
        <v>37300</v>
      </c>
    </row>
    <row r="1998" spans="1:10" hidden="1" x14ac:dyDescent="0.2">
      <c r="A1998" s="117" t="s">
        <v>16852</v>
      </c>
      <c r="D1998" s="114" t="s">
        <v>15756</v>
      </c>
      <c r="E1998" s="114" t="e">
        <f t="shared" si="31"/>
        <v>#VALUE!</v>
      </c>
      <c r="F1998" s="114" t="s">
        <v>13332</v>
      </c>
      <c r="G1998" s="114" t="s">
        <v>16854</v>
      </c>
      <c r="H1998" s="114" t="s">
        <v>16855</v>
      </c>
      <c r="I1998" s="114" t="s">
        <v>15757</v>
      </c>
      <c r="J1998" s="116">
        <v>37300</v>
      </c>
    </row>
    <row r="1999" spans="1:10" hidden="1" x14ac:dyDescent="0.2">
      <c r="A1999" s="117" t="s">
        <v>16852</v>
      </c>
      <c r="D1999" s="114" t="s">
        <v>15758</v>
      </c>
      <c r="E1999" s="114" t="e">
        <f t="shared" si="31"/>
        <v>#VALUE!</v>
      </c>
      <c r="F1999" s="114" t="s">
        <v>13332</v>
      </c>
      <c r="G1999" s="114" t="s">
        <v>16854</v>
      </c>
      <c r="H1999" s="114" t="s">
        <v>16855</v>
      </c>
      <c r="I1999" s="114" t="s">
        <v>15759</v>
      </c>
      <c r="J1999" s="116">
        <v>37300</v>
      </c>
    </row>
    <row r="2000" spans="1:10" hidden="1" x14ac:dyDescent="0.2">
      <c r="A2000" s="117" t="s">
        <v>16852</v>
      </c>
      <c r="D2000" s="114" t="s">
        <v>15760</v>
      </c>
      <c r="E2000" s="114" t="e">
        <f t="shared" si="31"/>
        <v>#VALUE!</v>
      </c>
      <c r="F2000" s="114" t="s">
        <v>13332</v>
      </c>
      <c r="G2000" s="114" t="s">
        <v>16854</v>
      </c>
      <c r="H2000" s="114" t="s">
        <v>16855</v>
      </c>
      <c r="I2000" s="114" t="s">
        <v>15761</v>
      </c>
      <c r="J2000" s="116">
        <v>37300</v>
      </c>
    </row>
    <row r="2001" spans="1:10" hidden="1" x14ac:dyDescent="0.2">
      <c r="A2001" s="117" t="s">
        <v>16852</v>
      </c>
      <c r="D2001" s="114" t="s">
        <v>15762</v>
      </c>
      <c r="E2001" s="114" t="e">
        <f t="shared" si="31"/>
        <v>#VALUE!</v>
      </c>
      <c r="F2001" s="114" t="s">
        <v>13332</v>
      </c>
      <c r="G2001" s="114" t="s">
        <v>16854</v>
      </c>
      <c r="H2001" s="114" t="s">
        <v>16855</v>
      </c>
      <c r="I2001" s="114" t="s">
        <v>15763</v>
      </c>
      <c r="J2001" s="116">
        <v>37300</v>
      </c>
    </row>
    <row r="2002" spans="1:10" hidden="1" x14ac:dyDescent="0.2">
      <c r="A2002" s="117" t="s">
        <v>16852</v>
      </c>
      <c r="D2002" s="114" t="s">
        <v>15764</v>
      </c>
      <c r="E2002" s="114" t="e">
        <f t="shared" si="31"/>
        <v>#VALUE!</v>
      </c>
      <c r="F2002" s="114" t="s">
        <v>13332</v>
      </c>
      <c r="G2002" s="114" t="s">
        <v>16854</v>
      </c>
      <c r="H2002" s="114" t="s">
        <v>16855</v>
      </c>
      <c r="I2002" s="114" t="s">
        <v>15765</v>
      </c>
      <c r="J2002" s="116">
        <v>37300</v>
      </c>
    </row>
    <row r="2003" spans="1:10" hidden="1" x14ac:dyDescent="0.2">
      <c r="A2003" s="117" t="s">
        <v>16852</v>
      </c>
      <c r="D2003" s="114" t="s">
        <v>15766</v>
      </c>
      <c r="E2003" s="114" t="e">
        <f t="shared" si="31"/>
        <v>#VALUE!</v>
      </c>
      <c r="F2003" s="114" t="s">
        <v>13332</v>
      </c>
      <c r="G2003" s="114" t="s">
        <v>16854</v>
      </c>
      <c r="H2003" s="114" t="s">
        <v>16855</v>
      </c>
      <c r="I2003" s="114" t="s">
        <v>15767</v>
      </c>
      <c r="J2003" s="116">
        <v>37300</v>
      </c>
    </row>
    <row r="2004" spans="1:10" hidden="1" x14ac:dyDescent="0.2">
      <c r="A2004" s="117" t="s">
        <v>16852</v>
      </c>
      <c r="D2004" s="114" t="s">
        <v>15768</v>
      </c>
      <c r="E2004" s="114" t="e">
        <f t="shared" si="31"/>
        <v>#VALUE!</v>
      </c>
      <c r="F2004" s="114" t="s">
        <v>13332</v>
      </c>
      <c r="G2004" s="114" t="s">
        <v>16854</v>
      </c>
      <c r="H2004" s="114" t="s">
        <v>16855</v>
      </c>
      <c r="I2004" s="114" t="s">
        <v>15769</v>
      </c>
      <c r="J2004" s="116">
        <v>37300</v>
      </c>
    </row>
    <row r="2005" spans="1:10" hidden="1" x14ac:dyDescent="0.2">
      <c r="A2005" s="117" t="s">
        <v>16852</v>
      </c>
      <c r="D2005" s="114" t="s">
        <v>15770</v>
      </c>
      <c r="E2005" s="114" t="e">
        <f t="shared" si="31"/>
        <v>#VALUE!</v>
      </c>
      <c r="F2005" s="114" t="s">
        <v>13332</v>
      </c>
      <c r="G2005" s="114" t="s">
        <v>16854</v>
      </c>
      <c r="H2005" s="114" t="s">
        <v>16855</v>
      </c>
      <c r="I2005" s="114" t="s">
        <v>15771</v>
      </c>
      <c r="J2005" s="116">
        <v>37300</v>
      </c>
    </row>
    <row r="2006" spans="1:10" hidden="1" x14ac:dyDescent="0.2">
      <c r="A2006" s="117" t="s">
        <v>16852</v>
      </c>
      <c r="D2006" s="114" t="s">
        <v>15772</v>
      </c>
      <c r="E2006" s="114" t="e">
        <f t="shared" si="31"/>
        <v>#VALUE!</v>
      </c>
      <c r="F2006" s="114" t="s">
        <v>13332</v>
      </c>
      <c r="G2006" s="114" t="s">
        <v>16854</v>
      </c>
      <c r="H2006" s="114" t="s">
        <v>16855</v>
      </c>
      <c r="I2006" s="114" t="s">
        <v>15773</v>
      </c>
      <c r="J2006" s="116">
        <v>37300</v>
      </c>
    </row>
    <row r="2007" spans="1:10" hidden="1" x14ac:dyDescent="0.2">
      <c r="A2007" s="117" t="s">
        <v>16852</v>
      </c>
      <c r="D2007" s="114" t="s">
        <v>15774</v>
      </c>
      <c r="E2007" s="114" t="e">
        <f t="shared" si="31"/>
        <v>#VALUE!</v>
      </c>
      <c r="F2007" s="114" t="s">
        <v>13332</v>
      </c>
      <c r="G2007" s="114" t="s">
        <v>16854</v>
      </c>
      <c r="H2007" s="114" t="s">
        <v>16855</v>
      </c>
      <c r="I2007" s="114" t="s">
        <v>15775</v>
      </c>
      <c r="J2007" s="116">
        <v>37300</v>
      </c>
    </row>
    <row r="2008" spans="1:10" hidden="1" x14ac:dyDescent="0.2">
      <c r="A2008" s="117" t="s">
        <v>16852</v>
      </c>
      <c r="D2008" s="114" t="s">
        <v>15776</v>
      </c>
      <c r="E2008" s="114" t="e">
        <f t="shared" si="31"/>
        <v>#VALUE!</v>
      </c>
      <c r="F2008" s="114" t="s">
        <v>13332</v>
      </c>
      <c r="G2008" s="114" t="s">
        <v>16854</v>
      </c>
      <c r="H2008" s="114" t="s">
        <v>16855</v>
      </c>
      <c r="I2008" s="114" t="s">
        <v>15777</v>
      </c>
      <c r="J2008" s="116">
        <v>37300</v>
      </c>
    </row>
    <row r="2009" spans="1:10" hidden="1" x14ac:dyDescent="0.2">
      <c r="A2009" s="117" t="s">
        <v>16852</v>
      </c>
      <c r="D2009" s="114" t="s">
        <v>15778</v>
      </c>
      <c r="E2009" s="114" t="e">
        <f t="shared" si="31"/>
        <v>#VALUE!</v>
      </c>
      <c r="F2009" s="114" t="s">
        <v>13332</v>
      </c>
      <c r="G2009" s="114" t="s">
        <v>16854</v>
      </c>
      <c r="H2009" s="114" t="s">
        <v>16855</v>
      </c>
      <c r="I2009" s="114" t="s">
        <v>15779</v>
      </c>
      <c r="J2009" s="116">
        <v>37300</v>
      </c>
    </row>
    <row r="2010" spans="1:10" hidden="1" x14ac:dyDescent="0.2">
      <c r="A2010" s="117" t="s">
        <v>16852</v>
      </c>
      <c r="D2010" s="114" t="s">
        <v>15780</v>
      </c>
      <c r="E2010" s="114" t="e">
        <f t="shared" si="31"/>
        <v>#VALUE!</v>
      </c>
      <c r="F2010" s="114" t="s">
        <v>13332</v>
      </c>
      <c r="G2010" s="114" t="s">
        <v>16854</v>
      </c>
      <c r="H2010" s="114" t="s">
        <v>16855</v>
      </c>
      <c r="I2010" s="114" t="s">
        <v>15781</v>
      </c>
      <c r="J2010" s="116">
        <v>37300</v>
      </c>
    </row>
    <row r="2011" spans="1:10" hidden="1" x14ac:dyDescent="0.2">
      <c r="A2011" s="117" t="s">
        <v>16852</v>
      </c>
      <c r="D2011" s="114" t="s">
        <v>15782</v>
      </c>
      <c r="E2011" s="114" t="e">
        <f t="shared" si="31"/>
        <v>#VALUE!</v>
      </c>
      <c r="F2011" s="114" t="s">
        <v>13332</v>
      </c>
      <c r="G2011" s="114" t="s">
        <v>16854</v>
      </c>
      <c r="H2011" s="114" t="s">
        <v>16855</v>
      </c>
      <c r="I2011" s="114" t="s">
        <v>15783</v>
      </c>
      <c r="J2011" s="116">
        <v>37300</v>
      </c>
    </row>
    <row r="2012" spans="1:10" hidden="1" x14ac:dyDescent="0.2">
      <c r="A2012" s="117" t="s">
        <v>16852</v>
      </c>
      <c r="D2012" s="114" t="s">
        <v>15784</v>
      </c>
      <c r="E2012" s="114" t="e">
        <f t="shared" si="31"/>
        <v>#VALUE!</v>
      </c>
      <c r="F2012" s="114" t="s">
        <v>13332</v>
      </c>
      <c r="G2012" s="114" t="s">
        <v>16854</v>
      </c>
      <c r="H2012" s="114" t="s">
        <v>16855</v>
      </c>
      <c r="I2012" s="114" t="s">
        <v>15785</v>
      </c>
      <c r="J2012" s="116">
        <v>37300</v>
      </c>
    </row>
    <row r="2013" spans="1:10" hidden="1" x14ac:dyDescent="0.2">
      <c r="A2013" s="117" t="s">
        <v>16852</v>
      </c>
      <c r="D2013" s="114" t="s">
        <v>15786</v>
      </c>
      <c r="E2013" s="114" t="e">
        <f t="shared" si="31"/>
        <v>#VALUE!</v>
      </c>
      <c r="F2013" s="114" t="s">
        <v>13332</v>
      </c>
      <c r="G2013" s="114" t="s">
        <v>16854</v>
      </c>
      <c r="H2013" s="114" t="s">
        <v>16855</v>
      </c>
      <c r="I2013" s="114" t="s">
        <v>15787</v>
      </c>
      <c r="J2013" s="116">
        <v>37300</v>
      </c>
    </row>
    <row r="2014" spans="1:10" hidden="1" x14ac:dyDescent="0.2">
      <c r="A2014" s="117" t="s">
        <v>16852</v>
      </c>
      <c r="D2014" s="114" t="s">
        <v>15788</v>
      </c>
      <c r="E2014" s="114" t="e">
        <f t="shared" si="31"/>
        <v>#VALUE!</v>
      </c>
      <c r="F2014" s="114" t="s">
        <v>13332</v>
      </c>
      <c r="G2014" s="114" t="s">
        <v>16854</v>
      </c>
      <c r="H2014" s="114" t="s">
        <v>16855</v>
      </c>
      <c r="I2014" s="114" t="s">
        <v>15789</v>
      </c>
      <c r="J2014" s="116">
        <v>37300</v>
      </c>
    </row>
    <row r="2015" spans="1:10" hidden="1" x14ac:dyDescent="0.2">
      <c r="A2015" s="117" t="s">
        <v>16852</v>
      </c>
      <c r="D2015" s="114" t="s">
        <v>15790</v>
      </c>
      <c r="E2015" s="114" t="e">
        <f t="shared" si="31"/>
        <v>#VALUE!</v>
      </c>
      <c r="F2015" s="114" t="s">
        <v>13332</v>
      </c>
      <c r="G2015" s="114" t="s">
        <v>16854</v>
      </c>
      <c r="H2015" s="114" t="s">
        <v>16855</v>
      </c>
      <c r="I2015" s="114" t="s">
        <v>15791</v>
      </c>
      <c r="J2015" s="116">
        <v>37300</v>
      </c>
    </row>
    <row r="2016" spans="1:10" hidden="1" x14ac:dyDescent="0.2">
      <c r="A2016" s="117" t="s">
        <v>16852</v>
      </c>
      <c r="D2016" s="114" t="s">
        <v>15792</v>
      </c>
      <c r="E2016" s="114" t="e">
        <f t="shared" si="31"/>
        <v>#VALUE!</v>
      </c>
      <c r="F2016" s="114" t="s">
        <v>13332</v>
      </c>
      <c r="G2016" s="114" t="s">
        <v>16854</v>
      </c>
      <c r="H2016" s="114" t="s">
        <v>16855</v>
      </c>
      <c r="I2016" s="114" t="s">
        <v>15793</v>
      </c>
      <c r="J2016" s="116">
        <v>37300</v>
      </c>
    </row>
    <row r="2017" spans="1:10" hidden="1" x14ac:dyDescent="0.2">
      <c r="A2017" s="117" t="s">
        <v>16852</v>
      </c>
      <c r="D2017" s="114" t="s">
        <v>15794</v>
      </c>
      <c r="E2017" s="114" t="e">
        <f t="shared" si="31"/>
        <v>#VALUE!</v>
      </c>
      <c r="F2017" s="114" t="s">
        <v>13332</v>
      </c>
      <c r="G2017" s="114" t="s">
        <v>16854</v>
      </c>
      <c r="H2017" s="114" t="s">
        <v>16855</v>
      </c>
      <c r="I2017" s="114" t="s">
        <v>15795</v>
      </c>
      <c r="J2017" s="116">
        <v>37300</v>
      </c>
    </row>
    <row r="2018" spans="1:10" hidden="1" x14ac:dyDescent="0.2">
      <c r="A2018" s="117" t="s">
        <v>16852</v>
      </c>
      <c r="D2018" s="114" t="s">
        <v>15796</v>
      </c>
      <c r="E2018" s="114" t="e">
        <f t="shared" si="31"/>
        <v>#VALUE!</v>
      </c>
      <c r="F2018" s="114" t="s">
        <v>13332</v>
      </c>
      <c r="G2018" s="114" t="s">
        <v>16854</v>
      </c>
      <c r="H2018" s="114" t="s">
        <v>9879</v>
      </c>
      <c r="I2018" s="114" t="s">
        <v>12983</v>
      </c>
      <c r="J2018" s="116">
        <v>37300</v>
      </c>
    </row>
    <row r="2019" spans="1:10" hidden="1" x14ac:dyDescent="0.2">
      <c r="A2019" s="117" t="s">
        <v>16852</v>
      </c>
      <c r="D2019" s="114" t="s">
        <v>15797</v>
      </c>
      <c r="E2019" s="114" t="e">
        <f t="shared" si="31"/>
        <v>#VALUE!</v>
      </c>
      <c r="F2019" s="114" t="s">
        <v>13332</v>
      </c>
      <c r="G2019" s="114" t="s">
        <v>16854</v>
      </c>
      <c r="H2019" s="114" t="s">
        <v>9879</v>
      </c>
      <c r="I2019" s="114" t="s">
        <v>12985</v>
      </c>
      <c r="J2019" s="116">
        <v>37300</v>
      </c>
    </row>
    <row r="2020" spans="1:10" hidden="1" x14ac:dyDescent="0.2">
      <c r="A2020" s="117" t="s">
        <v>16852</v>
      </c>
      <c r="D2020" s="114" t="s">
        <v>15798</v>
      </c>
      <c r="E2020" s="114" t="e">
        <f t="shared" si="31"/>
        <v>#VALUE!</v>
      </c>
      <c r="F2020" s="114" t="s">
        <v>13332</v>
      </c>
      <c r="G2020" s="114" t="s">
        <v>16854</v>
      </c>
      <c r="H2020" s="114" t="s">
        <v>9879</v>
      </c>
      <c r="I2020" s="114" t="s">
        <v>12987</v>
      </c>
      <c r="J2020" s="116">
        <v>37300</v>
      </c>
    </row>
    <row r="2021" spans="1:10" hidden="1" x14ac:dyDescent="0.2">
      <c r="A2021" s="117" t="s">
        <v>16852</v>
      </c>
      <c r="D2021" s="114" t="s">
        <v>15799</v>
      </c>
      <c r="E2021" s="114" t="e">
        <f t="shared" si="31"/>
        <v>#VALUE!</v>
      </c>
      <c r="F2021" s="114" t="s">
        <v>13332</v>
      </c>
      <c r="G2021" s="114" t="s">
        <v>16854</v>
      </c>
      <c r="H2021" s="114" t="s">
        <v>9879</v>
      </c>
      <c r="I2021" s="114" t="s">
        <v>12989</v>
      </c>
      <c r="J2021" s="116">
        <v>37300</v>
      </c>
    </row>
    <row r="2022" spans="1:10" hidden="1" x14ac:dyDescent="0.2">
      <c r="A2022" s="117" t="s">
        <v>16852</v>
      </c>
      <c r="D2022" s="114" t="s">
        <v>15800</v>
      </c>
      <c r="E2022" s="114" t="e">
        <f t="shared" si="31"/>
        <v>#VALUE!</v>
      </c>
      <c r="F2022" s="114" t="s">
        <v>13332</v>
      </c>
      <c r="G2022" s="114" t="s">
        <v>16854</v>
      </c>
      <c r="H2022" s="114" t="s">
        <v>9879</v>
      </c>
      <c r="I2022" s="114" t="s">
        <v>12991</v>
      </c>
      <c r="J2022" s="116">
        <v>37300</v>
      </c>
    </row>
    <row r="2023" spans="1:10" hidden="1" x14ac:dyDescent="0.2">
      <c r="A2023" s="117" t="s">
        <v>16852</v>
      </c>
      <c r="D2023" s="114" t="s">
        <v>15801</v>
      </c>
      <c r="E2023" s="114" t="e">
        <f t="shared" si="31"/>
        <v>#VALUE!</v>
      </c>
      <c r="F2023" s="114" t="s">
        <v>13332</v>
      </c>
      <c r="G2023" s="114" t="s">
        <v>16854</v>
      </c>
      <c r="H2023" s="114" t="s">
        <v>9879</v>
      </c>
      <c r="I2023" s="114" t="s">
        <v>12993</v>
      </c>
      <c r="J2023" s="116">
        <v>37300</v>
      </c>
    </row>
    <row r="2024" spans="1:10" hidden="1" x14ac:dyDescent="0.2">
      <c r="A2024" s="117" t="s">
        <v>16852</v>
      </c>
      <c r="D2024" s="114" t="s">
        <v>15802</v>
      </c>
      <c r="E2024" s="114" t="e">
        <f t="shared" si="31"/>
        <v>#VALUE!</v>
      </c>
      <c r="F2024" s="114" t="s">
        <v>13332</v>
      </c>
      <c r="G2024" s="114" t="s">
        <v>16854</v>
      </c>
      <c r="H2024" s="114" t="s">
        <v>9879</v>
      </c>
      <c r="I2024" s="114" t="s">
        <v>12995</v>
      </c>
      <c r="J2024" s="116">
        <v>37300</v>
      </c>
    </row>
    <row r="2025" spans="1:10" hidden="1" x14ac:dyDescent="0.2">
      <c r="A2025" s="117" t="s">
        <v>16852</v>
      </c>
      <c r="D2025" s="114" t="s">
        <v>15803</v>
      </c>
      <c r="E2025" s="114" t="e">
        <f t="shared" si="31"/>
        <v>#VALUE!</v>
      </c>
      <c r="F2025" s="114" t="s">
        <v>13332</v>
      </c>
      <c r="G2025" s="114" t="s">
        <v>16854</v>
      </c>
      <c r="H2025" s="114" t="s">
        <v>9879</v>
      </c>
      <c r="I2025" s="114" t="s">
        <v>12997</v>
      </c>
      <c r="J2025" s="116">
        <v>37300</v>
      </c>
    </row>
    <row r="2026" spans="1:10" hidden="1" x14ac:dyDescent="0.2">
      <c r="A2026" s="117" t="s">
        <v>16852</v>
      </c>
      <c r="D2026" s="114" t="s">
        <v>15804</v>
      </c>
      <c r="E2026" s="114" t="e">
        <f t="shared" si="31"/>
        <v>#VALUE!</v>
      </c>
      <c r="F2026" s="114" t="s">
        <v>13332</v>
      </c>
      <c r="G2026" s="114" t="s">
        <v>16854</v>
      </c>
      <c r="H2026" s="114" t="s">
        <v>9879</v>
      </c>
      <c r="I2026" s="114" t="s">
        <v>12999</v>
      </c>
      <c r="J2026" s="116">
        <v>37300</v>
      </c>
    </row>
    <row r="2027" spans="1:10" hidden="1" x14ac:dyDescent="0.2">
      <c r="A2027" s="117" t="s">
        <v>16852</v>
      </c>
      <c r="D2027" s="114" t="s">
        <v>15805</v>
      </c>
      <c r="E2027" s="114" t="e">
        <f t="shared" si="31"/>
        <v>#VALUE!</v>
      </c>
      <c r="F2027" s="114" t="s">
        <v>13332</v>
      </c>
      <c r="G2027" s="114" t="s">
        <v>16854</v>
      </c>
      <c r="H2027" s="114" t="s">
        <v>9879</v>
      </c>
      <c r="I2027" s="114" t="s">
        <v>13008</v>
      </c>
      <c r="J2027" s="116">
        <v>37300</v>
      </c>
    </row>
    <row r="2028" spans="1:10" hidden="1" x14ac:dyDescent="0.2">
      <c r="A2028" s="117" t="s">
        <v>16852</v>
      </c>
      <c r="D2028" s="114" t="s">
        <v>15806</v>
      </c>
      <c r="E2028" s="114" t="e">
        <f t="shared" si="31"/>
        <v>#VALUE!</v>
      </c>
      <c r="F2028" s="114" t="s">
        <v>13332</v>
      </c>
      <c r="G2028" s="114" t="s">
        <v>16854</v>
      </c>
      <c r="H2028" s="114" t="s">
        <v>9879</v>
      </c>
      <c r="I2028" s="114" t="s">
        <v>13010</v>
      </c>
      <c r="J2028" s="116">
        <v>37300</v>
      </c>
    </row>
    <row r="2029" spans="1:10" hidden="1" x14ac:dyDescent="0.2">
      <c r="A2029" s="117" t="s">
        <v>16852</v>
      </c>
      <c r="D2029" s="114" t="s">
        <v>15807</v>
      </c>
      <c r="E2029" s="114" t="e">
        <f t="shared" si="31"/>
        <v>#VALUE!</v>
      </c>
      <c r="F2029" s="114" t="s">
        <v>13332</v>
      </c>
      <c r="G2029" s="114" t="s">
        <v>16854</v>
      </c>
      <c r="H2029" s="114" t="s">
        <v>9879</v>
      </c>
      <c r="I2029" s="114" t="s">
        <v>13012</v>
      </c>
      <c r="J2029" s="116">
        <v>37300</v>
      </c>
    </row>
    <row r="2030" spans="1:10" hidden="1" x14ac:dyDescent="0.2">
      <c r="A2030" s="117" t="s">
        <v>16852</v>
      </c>
      <c r="D2030" s="114" t="s">
        <v>15808</v>
      </c>
      <c r="E2030" s="114" t="e">
        <f t="shared" si="31"/>
        <v>#VALUE!</v>
      </c>
      <c r="F2030" s="114" t="s">
        <v>13332</v>
      </c>
      <c r="G2030" s="114" t="s">
        <v>16854</v>
      </c>
      <c r="H2030" s="114" t="s">
        <v>9879</v>
      </c>
      <c r="I2030" s="114" t="s">
        <v>13014</v>
      </c>
      <c r="J2030" s="116">
        <v>37300</v>
      </c>
    </row>
    <row r="2031" spans="1:10" hidden="1" x14ac:dyDescent="0.2">
      <c r="A2031" s="117" t="s">
        <v>16852</v>
      </c>
      <c r="D2031" s="114" t="s">
        <v>15809</v>
      </c>
      <c r="E2031" s="114" t="e">
        <f t="shared" si="31"/>
        <v>#VALUE!</v>
      </c>
      <c r="F2031" s="114" t="s">
        <v>13332</v>
      </c>
      <c r="G2031" s="114" t="s">
        <v>16854</v>
      </c>
      <c r="H2031" s="114" t="s">
        <v>9879</v>
      </c>
      <c r="I2031" s="114" t="s">
        <v>13016</v>
      </c>
      <c r="J2031" s="116">
        <v>37300</v>
      </c>
    </row>
    <row r="2032" spans="1:10" hidden="1" x14ac:dyDescent="0.2">
      <c r="A2032" s="117" t="s">
        <v>16852</v>
      </c>
      <c r="D2032" s="114" t="s">
        <v>15810</v>
      </c>
      <c r="E2032" s="114" t="e">
        <f t="shared" si="31"/>
        <v>#VALUE!</v>
      </c>
      <c r="F2032" s="114" t="s">
        <v>13332</v>
      </c>
      <c r="G2032" s="114" t="s">
        <v>16854</v>
      </c>
      <c r="H2032" s="114" t="s">
        <v>9879</v>
      </c>
      <c r="I2032" s="114" t="s">
        <v>13018</v>
      </c>
      <c r="J2032" s="116">
        <v>37300</v>
      </c>
    </row>
    <row r="2033" spans="1:10" hidden="1" x14ac:dyDescent="0.2">
      <c r="A2033" s="117" t="s">
        <v>16852</v>
      </c>
      <c r="D2033" s="114" t="s">
        <v>15811</v>
      </c>
      <c r="E2033" s="114" t="e">
        <f t="shared" si="31"/>
        <v>#VALUE!</v>
      </c>
      <c r="F2033" s="114" t="s">
        <v>13332</v>
      </c>
      <c r="G2033" s="114" t="s">
        <v>16854</v>
      </c>
      <c r="H2033" s="114" t="s">
        <v>9879</v>
      </c>
      <c r="I2033" s="114" t="s">
        <v>13020</v>
      </c>
      <c r="J2033" s="116">
        <v>37300</v>
      </c>
    </row>
    <row r="2034" spans="1:10" hidden="1" x14ac:dyDescent="0.2">
      <c r="A2034" s="117" t="s">
        <v>16852</v>
      </c>
      <c r="D2034" s="114" t="s">
        <v>15812</v>
      </c>
      <c r="E2034" s="114" t="e">
        <f t="shared" si="31"/>
        <v>#VALUE!</v>
      </c>
      <c r="F2034" s="114" t="s">
        <v>13332</v>
      </c>
      <c r="G2034" s="114" t="s">
        <v>16854</v>
      </c>
      <c r="H2034" s="114" t="s">
        <v>9879</v>
      </c>
      <c r="I2034" s="114" t="s">
        <v>13022</v>
      </c>
      <c r="J2034" s="116">
        <v>37300</v>
      </c>
    </row>
    <row r="2035" spans="1:10" hidden="1" x14ac:dyDescent="0.2">
      <c r="A2035" s="117" t="s">
        <v>16852</v>
      </c>
      <c r="D2035" s="114" t="s">
        <v>15813</v>
      </c>
      <c r="E2035" s="114" t="e">
        <f t="shared" si="31"/>
        <v>#VALUE!</v>
      </c>
      <c r="F2035" s="114" t="s">
        <v>13332</v>
      </c>
      <c r="G2035" s="114" t="s">
        <v>16854</v>
      </c>
      <c r="H2035" s="114" t="s">
        <v>9879</v>
      </c>
      <c r="I2035" s="114" t="s">
        <v>13024</v>
      </c>
      <c r="J2035" s="116">
        <v>37300</v>
      </c>
    </row>
    <row r="2036" spans="1:10" hidden="1" x14ac:dyDescent="0.2">
      <c r="A2036" s="117" t="s">
        <v>16852</v>
      </c>
      <c r="D2036" s="114" t="s">
        <v>15814</v>
      </c>
      <c r="E2036" s="114" t="e">
        <f t="shared" si="31"/>
        <v>#VALUE!</v>
      </c>
      <c r="F2036" s="114" t="s">
        <v>13332</v>
      </c>
      <c r="G2036" s="114" t="s">
        <v>16854</v>
      </c>
      <c r="H2036" s="114" t="s">
        <v>9879</v>
      </c>
      <c r="I2036" s="114" t="s">
        <v>13026</v>
      </c>
      <c r="J2036" s="116">
        <v>37300</v>
      </c>
    </row>
    <row r="2037" spans="1:10" hidden="1" x14ac:dyDescent="0.2">
      <c r="A2037" s="117" t="s">
        <v>16852</v>
      </c>
      <c r="D2037" s="114" t="s">
        <v>15815</v>
      </c>
      <c r="E2037" s="114" t="e">
        <f t="shared" si="31"/>
        <v>#VALUE!</v>
      </c>
      <c r="F2037" s="114" t="s">
        <v>13332</v>
      </c>
      <c r="G2037" s="114" t="s">
        <v>16854</v>
      </c>
      <c r="H2037" s="114" t="s">
        <v>9879</v>
      </c>
      <c r="I2037" s="114" t="s">
        <v>13028</v>
      </c>
      <c r="J2037" s="116">
        <v>37300</v>
      </c>
    </row>
    <row r="2038" spans="1:10" hidden="1" x14ac:dyDescent="0.2">
      <c r="A2038" s="117" t="s">
        <v>16852</v>
      </c>
      <c r="D2038" s="114" t="s">
        <v>15816</v>
      </c>
      <c r="E2038" s="114" t="e">
        <f t="shared" si="31"/>
        <v>#VALUE!</v>
      </c>
      <c r="F2038" s="114" t="s">
        <v>13332</v>
      </c>
      <c r="G2038" s="114" t="s">
        <v>16854</v>
      </c>
      <c r="H2038" s="114" t="s">
        <v>9879</v>
      </c>
      <c r="I2038" s="114" t="s">
        <v>13030</v>
      </c>
      <c r="J2038" s="116">
        <v>37300</v>
      </c>
    </row>
    <row r="2039" spans="1:10" hidden="1" x14ac:dyDescent="0.2">
      <c r="A2039" s="117" t="s">
        <v>16852</v>
      </c>
      <c r="D2039" s="114" t="s">
        <v>15817</v>
      </c>
      <c r="E2039" s="114" t="e">
        <f t="shared" si="31"/>
        <v>#VALUE!</v>
      </c>
      <c r="F2039" s="114" t="s">
        <v>13332</v>
      </c>
      <c r="G2039" s="114" t="s">
        <v>16854</v>
      </c>
      <c r="H2039" s="114" t="s">
        <v>9879</v>
      </c>
      <c r="I2039" s="114" t="s">
        <v>13032</v>
      </c>
      <c r="J2039" s="116">
        <v>37300</v>
      </c>
    </row>
    <row r="2040" spans="1:10" hidden="1" x14ac:dyDescent="0.2">
      <c r="A2040" s="117" t="s">
        <v>16852</v>
      </c>
      <c r="D2040" s="114" t="s">
        <v>15818</v>
      </c>
      <c r="E2040" s="114" t="e">
        <f t="shared" si="31"/>
        <v>#VALUE!</v>
      </c>
      <c r="F2040" s="114" t="s">
        <v>13332</v>
      </c>
      <c r="G2040" s="114" t="s">
        <v>16854</v>
      </c>
      <c r="H2040" s="114" t="s">
        <v>9879</v>
      </c>
      <c r="I2040" s="114" t="s">
        <v>15745</v>
      </c>
      <c r="J2040" s="116">
        <v>37300</v>
      </c>
    </row>
    <row r="2041" spans="1:10" hidden="1" x14ac:dyDescent="0.2">
      <c r="A2041" s="117" t="s">
        <v>16852</v>
      </c>
      <c r="D2041" s="114" t="s">
        <v>15819</v>
      </c>
      <c r="E2041" s="114" t="e">
        <f t="shared" si="31"/>
        <v>#VALUE!</v>
      </c>
      <c r="F2041" s="114" t="s">
        <v>13332</v>
      </c>
      <c r="G2041" s="114" t="s">
        <v>16854</v>
      </c>
      <c r="H2041" s="114" t="s">
        <v>9879</v>
      </c>
      <c r="I2041" s="114" t="s">
        <v>15747</v>
      </c>
      <c r="J2041" s="116">
        <v>37300</v>
      </c>
    </row>
    <row r="2042" spans="1:10" hidden="1" x14ac:dyDescent="0.2">
      <c r="A2042" s="117" t="s">
        <v>16852</v>
      </c>
      <c r="D2042" s="114" t="s">
        <v>15820</v>
      </c>
      <c r="E2042" s="114" t="e">
        <f t="shared" si="31"/>
        <v>#VALUE!</v>
      </c>
      <c r="F2042" s="114" t="s">
        <v>13332</v>
      </c>
      <c r="G2042" s="114" t="s">
        <v>16854</v>
      </c>
      <c r="H2042" s="114" t="s">
        <v>9879</v>
      </c>
      <c r="I2042" s="114" t="s">
        <v>15749</v>
      </c>
      <c r="J2042" s="116">
        <v>37300</v>
      </c>
    </row>
    <row r="2043" spans="1:10" hidden="1" x14ac:dyDescent="0.2">
      <c r="A2043" s="117" t="s">
        <v>16852</v>
      </c>
      <c r="D2043" s="114" t="s">
        <v>15821</v>
      </c>
      <c r="E2043" s="114" t="e">
        <f t="shared" si="31"/>
        <v>#VALUE!</v>
      </c>
      <c r="F2043" s="114" t="s">
        <v>13332</v>
      </c>
      <c r="G2043" s="114" t="s">
        <v>16854</v>
      </c>
      <c r="H2043" s="114" t="s">
        <v>9879</v>
      </c>
      <c r="I2043" s="114" t="s">
        <v>15751</v>
      </c>
      <c r="J2043" s="116">
        <v>37300</v>
      </c>
    </row>
    <row r="2044" spans="1:10" hidden="1" x14ac:dyDescent="0.2">
      <c r="A2044" s="117" t="s">
        <v>16852</v>
      </c>
      <c r="D2044" s="114" t="s">
        <v>15822</v>
      </c>
      <c r="E2044" s="114" t="e">
        <f t="shared" si="31"/>
        <v>#VALUE!</v>
      </c>
      <c r="F2044" s="114" t="s">
        <v>13332</v>
      </c>
      <c r="G2044" s="114" t="s">
        <v>16854</v>
      </c>
      <c r="H2044" s="114" t="s">
        <v>9879</v>
      </c>
      <c r="I2044" s="114" t="s">
        <v>15753</v>
      </c>
      <c r="J2044" s="116">
        <v>37300</v>
      </c>
    </row>
    <row r="2045" spans="1:10" hidden="1" x14ac:dyDescent="0.2">
      <c r="A2045" s="117" t="s">
        <v>16852</v>
      </c>
      <c r="D2045" s="114" t="s">
        <v>15823</v>
      </c>
      <c r="E2045" s="114" t="e">
        <f t="shared" si="31"/>
        <v>#VALUE!</v>
      </c>
      <c r="F2045" s="114" t="s">
        <v>13332</v>
      </c>
      <c r="G2045" s="114" t="s">
        <v>16854</v>
      </c>
      <c r="H2045" s="114" t="s">
        <v>9879</v>
      </c>
      <c r="I2045" s="114" t="s">
        <v>15755</v>
      </c>
      <c r="J2045" s="116">
        <v>37300</v>
      </c>
    </row>
    <row r="2046" spans="1:10" hidden="1" x14ac:dyDescent="0.2">
      <c r="A2046" s="117" t="s">
        <v>16852</v>
      </c>
      <c r="D2046" s="114" t="s">
        <v>15824</v>
      </c>
      <c r="E2046" s="114" t="e">
        <f t="shared" si="31"/>
        <v>#VALUE!</v>
      </c>
      <c r="F2046" s="114" t="s">
        <v>13332</v>
      </c>
      <c r="G2046" s="114" t="s">
        <v>16854</v>
      </c>
      <c r="H2046" s="114" t="s">
        <v>9879</v>
      </c>
      <c r="I2046" s="114" t="s">
        <v>15757</v>
      </c>
      <c r="J2046" s="116">
        <v>37300</v>
      </c>
    </row>
    <row r="2047" spans="1:10" hidden="1" x14ac:dyDescent="0.2">
      <c r="A2047" s="117" t="s">
        <v>16852</v>
      </c>
      <c r="D2047" s="114" t="s">
        <v>15825</v>
      </c>
      <c r="E2047" s="114" t="e">
        <f t="shared" si="31"/>
        <v>#VALUE!</v>
      </c>
      <c r="F2047" s="114" t="s">
        <v>13332</v>
      </c>
      <c r="G2047" s="114" t="s">
        <v>16854</v>
      </c>
      <c r="H2047" s="114" t="s">
        <v>9879</v>
      </c>
      <c r="I2047" s="114" t="s">
        <v>15759</v>
      </c>
      <c r="J2047" s="116">
        <v>37300</v>
      </c>
    </row>
    <row r="2048" spans="1:10" hidden="1" x14ac:dyDescent="0.2">
      <c r="A2048" s="117" t="s">
        <v>16852</v>
      </c>
      <c r="D2048" s="114" t="s">
        <v>15826</v>
      </c>
      <c r="E2048" s="114" t="e">
        <f t="shared" si="31"/>
        <v>#VALUE!</v>
      </c>
      <c r="F2048" s="114" t="s">
        <v>13332</v>
      </c>
      <c r="G2048" s="114" t="s">
        <v>16854</v>
      </c>
      <c r="H2048" s="114" t="s">
        <v>9879</v>
      </c>
      <c r="I2048" s="114" t="s">
        <v>15761</v>
      </c>
      <c r="J2048" s="116">
        <v>37300</v>
      </c>
    </row>
    <row r="2049" spans="1:10" hidden="1" x14ac:dyDescent="0.2">
      <c r="A2049" s="117" t="s">
        <v>16852</v>
      </c>
      <c r="D2049" s="114" t="s">
        <v>15827</v>
      </c>
      <c r="E2049" s="114" t="e">
        <f t="shared" si="31"/>
        <v>#VALUE!</v>
      </c>
      <c r="F2049" s="114" t="s">
        <v>13332</v>
      </c>
      <c r="G2049" s="114" t="s">
        <v>16854</v>
      </c>
      <c r="H2049" s="114" t="s">
        <v>9879</v>
      </c>
      <c r="I2049" s="114" t="s">
        <v>15763</v>
      </c>
      <c r="J2049" s="116">
        <v>37300</v>
      </c>
    </row>
    <row r="2050" spans="1:10" hidden="1" x14ac:dyDescent="0.2">
      <c r="A2050" s="117" t="s">
        <v>16852</v>
      </c>
      <c r="D2050" s="114" t="s">
        <v>15828</v>
      </c>
      <c r="E2050" s="114" t="e">
        <f t="shared" ref="E2050:E2113" si="32">VALUE(D2050)</f>
        <v>#VALUE!</v>
      </c>
      <c r="F2050" s="114" t="s">
        <v>13332</v>
      </c>
      <c r="G2050" s="114" t="s">
        <v>16854</v>
      </c>
      <c r="H2050" s="114" t="s">
        <v>9879</v>
      </c>
      <c r="I2050" s="114" t="s">
        <v>15765</v>
      </c>
      <c r="J2050" s="116">
        <v>37300</v>
      </c>
    </row>
    <row r="2051" spans="1:10" hidden="1" x14ac:dyDescent="0.2">
      <c r="A2051" s="117" t="s">
        <v>16852</v>
      </c>
      <c r="D2051" s="114" t="s">
        <v>15829</v>
      </c>
      <c r="E2051" s="114" t="e">
        <f t="shared" si="32"/>
        <v>#VALUE!</v>
      </c>
      <c r="F2051" s="114" t="s">
        <v>13332</v>
      </c>
      <c r="G2051" s="114" t="s">
        <v>16854</v>
      </c>
      <c r="H2051" s="114" t="s">
        <v>9879</v>
      </c>
      <c r="I2051" s="114" t="s">
        <v>15767</v>
      </c>
      <c r="J2051" s="116">
        <v>37300</v>
      </c>
    </row>
    <row r="2052" spans="1:10" hidden="1" x14ac:dyDescent="0.2">
      <c r="A2052" s="117" t="s">
        <v>16852</v>
      </c>
      <c r="D2052" s="114" t="s">
        <v>15830</v>
      </c>
      <c r="E2052" s="114" t="e">
        <f t="shared" si="32"/>
        <v>#VALUE!</v>
      </c>
      <c r="F2052" s="114" t="s">
        <v>13332</v>
      </c>
      <c r="G2052" s="114" t="s">
        <v>16854</v>
      </c>
      <c r="H2052" s="114" t="s">
        <v>9879</v>
      </c>
      <c r="I2052" s="114" t="s">
        <v>15769</v>
      </c>
      <c r="J2052" s="116">
        <v>37300</v>
      </c>
    </row>
    <row r="2053" spans="1:10" hidden="1" x14ac:dyDescent="0.2">
      <c r="A2053" s="117" t="s">
        <v>16852</v>
      </c>
      <c r="D2053" s="114" t="s">
        <v>15831</v>
      </c>
      <c r="E2053" s="114" t="e">
        <f t="shared" si="32"/>
        <v>#VALUE!</v>
      </c>
      <c r="F2053" s="114" t="s">
        <v>13332</v>
      </c>
      <c r="G2053" s="114" t="s">
        <v>16854</v>
      </c>
      <c r="H2053" s="114" t="s">
        <v>9879</v>
      </c>
      <c r="I2053" s="114" t="s">
        <v>15771</v>
      </c>
      <c r="J2053" s="116">
        <v>37300</v>
      </c>
    </row>
    <row r="2054" spans="1:10" hidden="1" x14ac:dyDescent="0.2">
      <c r="A2054" s="117" t="s">
        <v>16852</v>
      </c>
      <c r="D2054" s="114" t="s">
        <v>15832</v>
      </c>
      <c r="E2054" s="114" t="e">
        <f t="shared" si="32"/>
        <v>#VALUE!</v>
      </c>
      <c r="F2054" s="114" t="s">
        <v>13332</v>
      </c>
      <c r="G2054" s="114" t="s">
        <v>16854</v>
      </c>
      <c r="H2054" s="114" t="s">
        <v>9879</v>
      </c>
      <c r="I2054" s="114" t="s">
        <v>15773</v>
      </c>
      <c r="J2054" s="116">
        <v>37300</v>
      </c>
    </row>
    <row r="2055" spans="1:10" hidden="1" x14ac:dyDescent="0.2">
      <c r="A2055" s="117" t="s">
        <v>16852</v>
      </c>
      <c r="D2055" s="114" t="s">
        <v>15833</v>
      </c>
      <c r="E2055" s="114" t="e">
        <f t="shared" si="32"/>
        <v>#VALUE!</v>
      </c>
      <c r="F2055" s="114" t="s">
        <v>13332</v>
      </c>
      <c r="G2055" s="114" t="s">
        <v>16854</v>
      </c>
      <c r="H2055" s="114" t="s">
        <v>9879</v>
      </c>
      <c r="I2055" s="114" t="s">
        <v>15775</v>
      </c>
      <c r="J2055" s="116">
        <v>37300</v>
      </c>
    </row>
    <row r="2056" spans="1:10" hidden="1" x14ac:dyDescent="0.2">
      <c r="A2056" s="117" t="s">
        <v>16852</v>
      </c>
      <c r="D2056" s="114" t="s">
        <v>15834</v>
      </c>
      <c r="E2056" s="114" t="e">
        <f t="shared" si="32"/>
        <v>#VALUE!</v>
      </c>
      <c r="F2056" s="114" t="s">
        <v>13332</v>
      </c>
      <c r="G2056" s="114" t="s">
        <v>16854</v>
      </c>
      <c r="H2056" s="114" t="s">
        <v>9879</v>
      </c>
      <c r="I2056" s="114" t="s">
        <v>15777</v>
      </c>
      <c r="J2056" s="116">
        <v>37300</v>
      </c>
    </row>
    <row r="2057" spans="1:10" hidden="1" x14ac:dyDescent="0.2">
      <c r="A2057" s="117" t="s">
        <v>16852</v>
      </c>
      <c r="D2057" s="114" t="s">
        <v>15835</v>
      </c>
      <c r="E2057" s="114" t="e">
        <f t="shared" si="32"/>
        <v>#VALUE!</v>
      </c>
      <c r="F2057" s="114" t="s">
        <v>13332</v>
      </c>
      <c r="G2057" s="114" t="s">
        <v>16854</v>
      </c>
      <c r="H2057" s="114" t="s">
        <v>9879</v>
      </c>
      <c r="I2057" s="114" t="s">
        <v>15779</v>
      </c>
      <c r="J2057" s="116">
        <v>37300</v>
      </c>
    </row>
    <row r="2058" spans="1:10" hidden="1" x14ac:dyDescent="0.2">
      <c r="A2058" s="117" t="s">
        <v>16852</v>
      </c>
      <c r="D2058" s="114" t="s">
        <v>15836</v>
      </c>
      <c r="E2058" s="114" t="e">
        <f t="shared" si="32"/>
        <v>#VALUE!</v>
      </c>
      <c r="F2058" s="114" t="s">
        <v>13332</v>
      </c>
      <c r="G2058" s="114" t="s">
        <v>16854</v>
      </c>
      <c r="H2058" s="114" t="s">
        <v>9879</v>
      </c>
      <c r="I2058" s="114" t="s">
        <v>15781</v>
      </c>
      <c r="J2058" s="116">
        <v>37300</v>
      </c>
    </row>
    <row r="2059" spans="1:10" hidden="1" x14ac:dyDescent="0.2">
      <c r="A2059" s="117" t="s">
        <v>16852</v>
      </c>
      <c r="D2059" s="114" t="s">
        <v>15837</v>
      </c>
      <c r="E2059" s="114" t="e">
        <f t="shared" si="32"/>
        <v>#VALUE!</v>
      </c>
      <c r="F2059" s="114" t="s">
        <v>13332</v>
      </c>
      <c r="G2059" s="114" t="s">
        <v>16854</v>
      </c>
      <c r="H2059" s="114" t="s">
        <v>9879</v>
      </c>
      <c r="I2059" s="114" t="s">
        <v>15783</v>
      </c>
      <c r="J2059" s="116">
        <v>37300</v>
      </c>
    </row>
    <row r="2060" spans="1:10" hidden="1" x14ac:dyDescent="0.2">
      <c r="A2060" s="117" t="s">
        <v>16852</v>
      </c>
      <c r="D2060" s="114" t="s">
        <v>15838</v>
      </c>
      <c r="E2060" s="114" t="e">
        <f t="shared" si="32"/>
        <v>#VALUE!</v>
      </c>
      <c r="F2060" s="114" t="s">
        <v>13332</v>
      </c>
      <c r="G2060" s="114" t="s">
        <v>16854</v>
      </c>
      <c r="H2060" s="114" t="s">
        <v>9879</v>
      </c>
      <c r="I2060" s="114" t="s">
        <v>15785</v>
      </c>
      <c r="J2060" s="116">
        <v>37300</v>
      </c>
    </row>
    <row r="2061" spans="1:10" hidden="1" x14ac:dyDescent="0.2">
      <c r="A2061" s="117" t="s">
        <v>16852</v>
      </c>
      <c r="D2061" s="114" t="s">
        <v>15839</v>
      </c>
      <c r="E2061" s="114" t="e">
        <f t="shared" si="32"/>
        <v>#VALUE!</v>
      </c>
      <c r="F2061" s="114" t="s">
        <v>13332</v>
      </c>
      <c r="G2061" s="114" t="s">
        <v>16854</v>
      </c>
      <c r="H2061" s="114" t="s">
        <v>9879</v>
      </c>
      <c r="I2061" s="114" t="s">
        <v>15787</v>
      </c>
      <c r="J2061" s="116">
        <v>37300</v>
      </c>
    </row>
    <row r="2062" spans="1:10" hidden="1" x14ac:dyDescent="0.2">
      <c r="A2062" s="117" t="s">
        <v>16852</v>
      </c>
      <c r="D2062" s="114" t="s">
        <v>15840</v>
      </c>
      <c r="E2062" s="114" t="e">
        <f t="shared" si="32"/>
        <v>#VALUE!</v>
      </c>
      <c r="F2062" s="114" t="s">
        <v>13332</v>
      </c>
      <c r="G2062" s="114" t="s">
        <v>16854</v>
      </c>
      <c r="H2062" s="114" t="s">
        <v>9879</v>
      </c>
      <c r="I2062" s="114" t="s">
        <v>15789</v>
      </c>
      <c r="J2062" s="116">
        <v>37300</v>
      </c>
    </row>
    <row r="2063" spans="1:10" hidden="1" x14ac:dyDescent="0.2">
      <c r="A2063" s="117" t="s">
        <v>16852</v>
      </c>
      <c r="D2063" s="114" t="s">
        <v>15841</v>
      </c>
      <c r="E2063" s="114" t="e">
        <f t="shared" si="32"/>
        <v>#VALUE!</v>
      </c>
      <c r="F2063" s="114" t="s">
        <v>13332</v>
      </c>
      <c r="G2063" s="114" t="s">
        <v>16854</v>
      </c>
      <c r="H2063" s="114" t="s">
        <v>9879</v>
      </c>
      <c r="I2063" s="114" t="s">
        <v>15791</v>
      </c>
      <c r="J2063" s="116">
        <v>37300</v>
      </c>
    </row>
    <row r="2064" spans="1:10" hidden="1" x14ac:dyDescent="0.2">
      <c r="A2064" s="117" t="s">
        <v>16852</v>
      </c>
      <c r="D2064" s="114" t="s">
        <v>15842</v>
      </c>
      <c r="E2064" s="114" t="e">
        <f t="shared" si="32"/>
        <v>#VALUE!</v>
      </c>
      <c r="F2064" s="114" t="s">
        <v>13332</v>
      </c>
      <c r="G2064" s="114" t="s">
        <v>16854</v>
      </c>
      <c r="H2064" s="114" t="s">
        <v>9879</v>
      </c>
      <c r="I2064" s="114" t="s">
        <v>15793</v>
      </c>
      <c r="J2064" s="116">
        <v>37300</v>
      </c>
    </row>
    <row r="2065" spans="1:10" hidden="1" x14ac:dyDescent="0.2">
      <c r="A2065" s="117" t="s">
        <v>16852</v>
      </c>
      <c r="D2065" s="114" t="s">
        <v>15843</v>
      </c>
      <c r="E2065" s="114" t="e">
        <f t="shared" si="32"/>
        <v>#VALUE!</v>
      </c>
      <c r="F2065" s="114" t="s">
        <v>13332</v>
      </c>
      <c r="G2065" s="114" t="s">
        <v>16854</v>
      </c>
      <c r="H2065" s="114" t="s">
        <v>9879</v>
      </c>
      <c r="I2065" s="114" t="s">
        <v>15795</v>
      </c>
      <c r="J2065" s="116">
        <v>37300</v>
      </c>
    </row>
    <row r="2066" spans="1:10" hidden="1" x14ac:dyDescent="0.2">
      <c r="A2066" s="117" t="s">
        <v>16852</v>
      </c>
      <c r="D2066" s="114" t="s">
        <v>15844</v>
      </c>
      <c r="E2066" s="114" t="e">
        <f t="shared" si="32"/>
        <v>#VALUE!</v>
      </c>
      <c r="F2066" s="114" t="s">
        <v>13332</v>
      </c>
      <c r="G2066" s="114" t="s">
        <v>16854</v>
      </c>
      <c r="H2066" s="114" t="s">
        <v>12832</v>
      </c>
      <c r="I2066" s="114" t="s">
        <v>12983</v>
      </c>
      <c r="J2066" s="116">
        <v>37300</v>
      </c>
    </row>
    <row r="2067" spans="1:10" hidden="1" x14ac:dyDescent="0.2">
      <c r="A2067" s="117" t="s">
        <v>16852</v>
      </c>
      <c r="D2067" s="114" t="s">
        <v>15845</v>
      </c>
      <c r="E2067" s="114" t="e">
        <f t="shared" si="32"/>
        <v>#VALUE!</v>
      </c>
      <c r="F2067" s="114" t="s">
        <v>13332</v>
      </c>
      <c r="G2067" s="114" t="s">
        <v>16854</v>
      </c>
      <c r="H2067" s="114" t="s">
        <v>12832</v>
      </c>
      <c r="I2067" s="114" t="s">
        <v>12985</v>
      </c>
      <c r="J2067" s="116">
        <v>37300</v>
      </c>
    </row>
    <row r="2068" spans="1:10" hidden="1" x14ac:dyDescent="0.2">
      <c r="A2068" s="117" t="s">
        <v>16852</v>
      </c>
      <c r="D2068" s="114" t="s">
        <v>15846</v>
      </c>
      <c r="E2068" s="114" t="e">
        <f t="shared" si="32"/>
        <v>#VALUE!</v>
      </c>
      <c r="F2068" s="114" t="s">
        <v>13332</v>
      </c>
      <c r="G2068" s="114" t="s">
        <v>16854</v>
      </c>
      <c r="H2068" s="114" t="s">
        <v>12832</v>
      </c>
      <c r="I2068" s="114" t="s">
        <v>12987</v>
      </c>
      <c r="J2068" s="116">
        <v>37300</v>
      </c>
    </row>
    <row r="2069" spans="1:10" hidden="1" x14ac:dyDescent="0.2">
      <c r="A2069" s="117" t="s">
        <v>16852</v>
      </c>
      <c r="D2069" s="114" t="s">
        <v>15847</v>
      </c>
      <c r="E2069" s="114" t="e">
        <f t="shared" si="32"/>
        <v>#VALUE!</v>
      </c>
      <c r="F2069" s="114" t="s">
        <v>13332</v>
      </c>
      <c r="G2069" s="114" t="s">
        <v>16854</v>
      </c>
      <c r="H2069" s="114" t="s">
        <v>12832</v>
      </c>
      <c r="I2069" s="114" t="s">
        <v>12989</v>
      </c>
      <c r="J2069" s="116">
        <v>37300</v>
      </c>
    </row>
    <row r="2070" spans="1:10" hidden="1" x14ac:dyDescent="0.2">
      <c r="A2070" s="117" t="s">
        <v>16852</v>
      </c>
      <c r="D2070" s="114" t="s">
        <v>15848</v>
      </c>
      <c r="E2070" s="114" t="e">
        <f t="shared" si="32"/>
        <v>#VALUE!</v>
      </c>
      <c r="F2070" s="114" t="s">
        <v>13332</v>
      </c>
      <c r="G2070" s="114" t="s">
        <v>16854</v>
      </c>
      <c r="H2070" s="114" t="s">
        <v>12832</v>
      </c>
      <c r="I2070" s="114" t="s">
        <v>12991</v>
      </c>
      <c r="J2070" s="116">
        <v>37300</v>
      </c>
    </row>
    <row r="2071" spans="1:10" hidden="1" x14ac:dyDescent="0.2">
      <c r="A2071" s="117" t="s">
        <v>16852</v>
      </c>
      <c r="D2071" s="114" t="s">
        <v>15849</v>
      </c>
      <c r="E2071" s="114" t="e">
        <f t="shared" si="32"/>
        <v>#VALUE!</v>
      </c>
      <c r="F2071" s="114" t="s">
        <v>13332</v>
      </c>
      <c r="G2071" s="114" t="s">
        <v>16854</v>
      </c>
      <c r="H2071" s="114" t="s">
        <v>12832</v>
      </c>
      <c r="I2071" s="114" t="s">
        <v>12993</v>
      </c>
      <c r="J2071" s="116">
        <v>37300</v>
      </c>
    </row>
    <row r="2072" spans="1:10" hidden="1" x14ac:dyDescent="0.2">
      <c r="A2072" s="117" t="s">
        <v>16852</v>
      </c>
      <c r="D2072" s="114" t="s">
        <v>15850</v>
      </c>
      <c r="E2072" s="114" t="e">
        <f t="shared" si="32"/>
        <v>#VALUE!</v>
      </c>
      <c r="F2072" s="114" t="s">
        <v>13332</v>
      </c>
      <c r="G2072" s="114" t="s">
        <v>16854</v>
      </c>
      <c r="H2072" s="114" t="s">
        <v>12832</v>
      </c>
      <c r="I2072" s="114" t="s">
        <v>12995</v>
      </c>
      <c r="J2072" s="116">
        <v>37300</v>
      </c>
    </row>
    <row r="2073" spans="1:10" hidden="1" x14ac:dyDescent="0.2">
      <c r="A2073" s="117" t="s">
        <v>16852</v>
      </c>
      <c r="D2073" s="114" t="s">
        <v>15851</v>
      </c>
      <c r="E2073" s="114" t="e">
        <f t="shared" si="32"/>
        <v>#VALUE!</v>
      </c>
      <c r="F2073" s="114" t="s">
        <v>13332</v>
      </c>
      <c r="G2073" s="114" t="s">
        <v>16854</v>
      </c>
      <c r="H2073" s="114" t="s">
        <v>12832</v>
      </c>
      <c r="I2073" s="114" t="s">
        <v>12997</v>
      </c>
      <c r="J2073" s="116">
        <v>37300</v>
      </c>
    </row>
    <row r="2074" spans="1:10" hidden="1" x14ac:dyDescent="0.2">
      <c r="A2074" s="117" t="s">
        <v>16852</v>
      </c>
      <c r="D2074" s="114" t="s">
        <v>15852</v>
      </c>
      <c r="E2074" s="114" t="e">
        <f t="shared" si="32"/>
        <v>#VALUE!</v>
      </c>
      <c r="F2074" s="114" t="s">
        <v>13332</v>
      </c>
      <c r="G2074" s="114" t="s">
        <v>16854</v>
      </c>
      <c r="H2074" s="114" t="s">
        <v>12832</v>
      </c>
      <c r="I2074" s="114" t="s">
        <v>12999</v>
      </c>
      <c r="J2074" s="116">
        <v>37300</v>
      </c>
    </row>
    <row r="2075" spans="1:10" hidden="1" x14ac:dyDescent="0.2">
      <c r="A2075" s="117" t="s">
        <v>16852</v>
      </c>
      <c r="D2075" s="114" t="s">
        <v>15853</v>
      </c>
      <c r="E2075" s="114" t="e">
        <f t="shared" si="32"/>
        <v>#VALUE!</v>
      </c>
      <c r="F2075" s="114" t="s">
        <v>13332</v>
      </c>
      <c r="G2075" s="114" t="s">
        <v>16854</v>
      </c>
      <c r="H2075" s="114" t="s">
        <v>12832</v>
      </c>
      <c r="I2075" s="114" t="s">
        <v>13008</v>
      </c>
      <c r="J2075" s="116">
        <v>37300</v>
      </c>
    </row>
    <row r="2076" spans="1:10" hidden="1" x14ac:dyDescent="0.2">
      <c r="A2076" s="117" t="s">
        <v>16852</v>
      </c>
      <c r="D2076" s="114" t="s">
        <v>15854</v>
      </c>
      <c r="E2076" s="114" t="e">
        <f t="shared" si="32"/>
        <v>#VALUE!</v>
      </c>
      <c r="F2076" s="114" t="s">
        <v>13332</v>
      </c>
      <c r="G2076" s="114" t="s">
        <v>16854</v>
      </c>
      <c r="H2076" s="114" t="s">
        <v>12832</v>
      </c>
      <c r="I2076" s="114" t="s">
        <v>13010</v>
      </c>
      <c r="J2076" s="116">
        <v>37300</v>
      </c>
    </row>
    <row r="2077" spans="1:10" hidden="1" x14ac:dyDescent="0.2">
      <c r="A2077" s="117" t="s">
        <v>16852</v>
      </c>
      <c r="D2077" s="114" t="s">
        <v>15855</v>
      </c>
      <c r="E2077" s="114" t="e">
        <f t="shared" si="32"/>
        <v>#VALUE!</v>
      </c>
      <c r="F2077" s="114" t="s">
        <v>13332</v>
      </c>
      <c r="G2077" s="114" t="s">
        <v>16854</v>
      </c>
      <c r="H2077" s="114" t="s">
        <v>12832</v>
      </c>
      <c r="I2077" s="114" t="s">
        <v>13012</v>
      </c>
      <c r="J2077" s="116">
        <v>37300</v>
      </c>
    </row>
    <row r="2078" spans="1:10" hidden="1" x14ac:dyDescent="0.2">
      <c r="A2078" s="117" t="s">
        <v>16852</v>
      </c>
      <c r="D2078" s="114" t="s">
        <v>15856</v>
      </c>
      <c r="E2078" s="114" t="e">
        <f t="shared" si="32"/>
        <v>#VALUE!</v>
      </c>
      <c r="F2078" s="114" t="s">
        <v>13332</v>
      </c>
      <c r="G2078" s="114" t="s">
        <v>16854</v>
      </c>
      <c r="H2078" s="114" t="s">
        <v>12832</v>
      </c>
      <c r="I2078" s="114" t="s">
        <v>13014</v>
      </c>
      <c r="J2078" s="116">
        <v>37300</v>
      </c>
    </row>
    <row r="2079" spans="1:10" hidden="1" x14ac:dyDescent="0.2">
      <c r="A2079" s="117" t="s">
        <v>16852</v>
      </c>
      <c r="D2079" s="114" t="s">
        <v>15857</v>
      </c>
      <c r="E2079" s="114" t="e">
        <f t="shared" si="32"/>
        <v>#VALUE!</v>
      </c>
      <c r="F2079" s="114" t="s">
        <v>13332</v>
      </c>
      <c r="G2079" s="114" t="s">
        <v>16854</v>
      </c>
      <c r="H2079" s="114" t="s">
        <v>12832</v>
      </c>
      <c r="I2079" s="114" t="s">
        <v>13016</v>
      </c>
      <c r="J2079" s="116">
        <v>37300</v>
      </c>
    </row>
    <row r="2080" spans="1:10" hidden="1" x14ac:dyDescent="0.2">
      <c r="A2080" s="117" t="s">
        <v>16852</v>
      </c>
      <c r="D2080" s="114" t="s">
        <v>15858</v>
      </c>
      <c r="E2080" s="114" t="e">
        <f t="shared" si="32"/>
        <v>#VALUE!</v>
      </c>
      <c r="F2080" s="114" t="s">
        <v>13332</v>
      </c>
      <c r="G2080" s="114" t="s">
        <v>16854</v>
      </c>
      <c r="H2080" s="114" t="s">
        <v>12832</v>
      </c>
      <c r="I2080" s="114" t="s">
        <v>13018</v>
      </c>
      <c r="J2080" s="116">
        <v>37300</v>
      </c>
    </row>
    <row r="2081" spans="1:10" hidden="1" x14ac:dyDescent="0.2">
      <c r="A2081" s="117" t="s">
        <v>16852</v>
      </c>
      <c r="D2081" s="114" t="s">
        <v>15859</v>
      </c>
      <c r="E2081" s="114" t="e">
        <f t="shared" si="32"/>
        <v>#VALUE!</v>
      </c>
      <c r="F2081" s="114" t="s">
        <v>13332</v>
      </c>
      <c r="G2081" s="114" t="s">
        <v>16854</v>
      </c>
      <c r="H2081" s="114" t="s">
        <v>12832</v>
      </c>
      <c r="I2081" s="114" t="s">
        <v>13020</v>
      </c>
      <c r="J2081" s="116">
        <v>37300</v>
      </c>
    </row>
    <row r="2082" spans="1:10" hidden="1" x14ac:dyDescent="0.2">
      <c r="A2082" s="117" t="s">
        <v>16852</v>
      </c>
      <c r="D2082" s="114" t="s">
        <v>15860</v>
      </c>
      <c r="E2082" s="114" t="e">
        <f t="shared" si="32"/>
        <v>#VALUE!</v>
      </c>
      <c r="F2082" s="114" t="s">
        <v>13332</v>
      </c>
      <c r="G2082" s="114" t="s">
        <v>16854</v>
      </c>
      <c r="H2082" s="114" t="s">
        <v>12832</v>
      </c>
      <c r="I2082" s="114" t="s">
        <v>13022</v>
      </c>
      <c r="J2082" s="116">
        <v>37300</v>
      </c>
    </row>
    <row r="2083" spans="1:10" hidden="1" x14ac:dyDescent="0.2">
      <c r="A2083" s="117" t="s">
        <v>16852</v>
      </c>
      <c r="D2083" s="114" t="s">
        <v>15959</v>
      </c>
      <c r="E2083" s="114" t="e">
        <f t="shared" si="32"/>
        <v>#VALUE!</v>
      </c>
      <c r="F2083" s="114" t="s">
        <v>13332</v>
      </c>
      <c r="G2083" s="114" t="s">
        <v>16854</v>
      </c>
      <c r="H2083" s="114" t="s">
        <v>12832</v>
      </c>
      <c r="I2083" s="114" t="s">
        <v>13024</v>
      </c>
      <c r="J2083" s="116">
        <v>37300</v>
      </c>
    </row>
    <row r="2084" spans="1:10" hidden="1" x14ac:dyDescent="0.2">
      <c r="A2084" s="117" t="s">
        <v>16852</v>
      </c>
      <c r="D2084" s="114" t="s">
        <v>15960</v>
      </c>
      <c r="E2084" s="114" t="e">
        <f t="shared" si="32"/>
        <v>#VALUE!</v>
      </c>
      <c r="F2084" s="114" t="s">
        <v>13332</v>
      </c>
      <c r="G2084" s="114" t="s">
        <v>16854</v>
      </c>
      <c r="H2084" s="114" t="s">
        <v>12832</v>
      </c>
      <c r="I2084" s="114" t="s">
        <v>13026</v>
      </c>
      <c r="J2084" s="116">
        <v>37300</v>
      </c>
    </row>
    <row r="2085" spans="1:10" hidden="1" x14ac:dyDescent="0.2">
      <c r="A2085" s="117" t="s">
        <v>16852</v>
      </c>
      <c r="D2085" s="114" t="s">
        <v>15961</v>
      </c>
      <c r="E2085" s="114" t="e">
        <f t="shared" si="32"/>
        <v>#VALUE!</v>
      </c>
      <c r="F2085" s="114" t="s">
        <v>13332</v>
      </c>
      <c r="G2085" s="114" t="s">
        <v>16854</v>
      </c>
      <c r="H2085" s="114" t="s">
        <v>12832</v>
      </c>
      <c r="I2085" s="114" t="s">
        <v>13028</v>
      </c>
      <c r="J2085" s="116">
        <v>37300</v>
      </c>
    </row>
    <row r="2086" spans="1:10" hidden="1" x14ac:dyDescent="0.2">
      <c r="A2086" s="117" t="s">
        <v>16852</v>
      </c>
      <c r="D2086" s="114" t="s">
        <v>15962</v>
      </c>
      <c r="E2086" s="114" t="e">
        <f t="shared" si="32"/>
        <v>#VALUE!</v>
      </c>
      <c r="F2086" s="114" t="s">
        <v>13332</v>
      </c>
      <c r="G2086" s="114" t="s">
        <v>16854</v>
      </c>
      <c r="H2086" s="114" t="s">
        <v>12832</v>
      </c>
      <c r="I2086" s="114" t="s">
        <v>13030</v>
      </c>
      <c r="J2086" s="116">
        <v>37300</v>
      </c>
    </row>
    <row r="2087" spans="1:10" hidden="1" x14ac:dyDescent="0.2">
      <c r="A2087" s="117" t="s">
        <v>16852</v>
      </c>
      <c r="D2087" s="114" t="s">
        <v>15963</v>
      </c>
      <c r="E2087" s="114" t="e">
        <f t="shared" si="32"/>
        <v>#VALUE!</v>
      </c>
      <c r="F2087" s="114" t="s">
        <v>13332</v>
      </c>
      <c r="G2087" s="114" t="s">
        <v>16854</v>
      </c>
      <c r="H2087" s="114" t="s">
        <v>12832</v>
      </c>
      <c r="I2087" s="114" t="s">
        <v>13032</v>
      </c>
      <c r="J2087" s="116">
        <v>37300</v>
      </c>
    </row>
    <row r="2088" spans="1:10" hidden="1" x14ac:dyDescent="0.2">
      <c r="A2088" s="117" t="s">
        <v>16852</v>
      </c>
      <c r="D2088" s="114" t="s">
        <v>15964</v>
      </c>
      <c r="E2088" s="114" t="e">
        <f t="shared" si="32"/>
        <v>#VALUE!</v>
      </c>
      <c r="F2088" s="114" t="s">
        <v>13332</v>
      </c>
      <c r="G2088" s="114" t="s">
        <v>16854</v>
      </c>
      <c r="H2088" s="114" t="s">
        <v>12832</v>
      </c>
      <c r="I2088" s="114" t="s">
        <v>15745</v>
      </c>
      <c r="J2088" s="116">
        <v>37300</v>
      </c>
    </row>
    <row r="2089" spans="1:10" hidden="1" x14ac:dyDescent="0.2">
      <c r="A2089" s="117" t="s">
        <v>16852</v>
      </c>
      <c r="D2089" s="114" t="s">
        <v>15965</v>
      </c>
      <c r="E2089" s="114" t="e">
        <f t="shared" si="32"/>
        <v>#VALUE!</v>
      </c>
      <c r="F2089" s="114" t="s">
        <v>13332</v>
      </c>
      <c r="G2089" s="114" t="s">
        <v>16854</v>
      </c>
      <c r="H2089" s="114" t="s">
        <v>12832</v>
      </c>
      <c r="I2089" s="114" t="s">
        <v>15747</v>
      </c>
      <c r="J2089" s="116">
        <v>37300</v>
      </c>
    </row>
    <row r="2090" spans="1:10" hidden="1" x14ac:dyDescent="0.2">
      <c r="A2090" s="117" t="s">
        <v>16852</v>
      </c>
      <c r="D2090" s="114" t="s">
        <v>15966</v>
      </c>
      <c r="E2090" s="114" t="e">
        <f t="shared" si="32"/>
        <v>#VALUE!</v>
      </c>
      <c r="F2090" s="114" t="s">
        <v>13332</v>
      </c>
      <c r="G2090" s="114" t="s">
        <v>16854</v>
      </c>
      <c r="H2090" s="114" t="s">
        <v>12832</v>
      </c>
      <c r="I2090" s="114" t="s">
        <v>15749</v>
      </c>
      <c r="J2090" s="116">
        <v>37300</v>
      </c>
    </row>
    <row r="2091" spans="1:10" hidden="1" x14ac:dyDescent="0.2">
      <c r="A2091" s="117" t="s">
        <v>16852</v>
      </c>
      <c r="D2091" s="114" t="s">
        <v>15967</v>
      </c>
      <c r="E2091" s="114" t="e">
        <f t="shared" si="32"/>
        <v>#VALUE!</v>
      </c>
      <c r="F2091" s="114" t="s">
        <v>13332</v>
      </c>
      <c r="G2091" s="114" t="s">
        <v>16854</v>
      </c>
      <c r="H2091" s="114" t="s">
        <v>12832</v>
      </c>
      <c r="I2091" s="114" t="s">
        <v>15751</v>
      </c>
      <c r="J2091" s="116">
        <v>37300</v>
      </c>
    </row>
    <row r="2092" spans="1:10" hidden="1" x14ac:dyDescent="0.2">
      <c r="A2092" s="117" t="s">
        <v>16852</v>
      </c>
      <c r="D2092" s="114" t="s">
        <v>15968</v>
      </c>
      <c r="E2092" s="114" t="e">
        <f t="shared" si="32"/>
        <v>#VALUE!</v>
      </c>
      <c r="F2092" s="114" t="s">
        <v>13332</v>
      </c>
      <c r="G2092" s="114" t="s">
        <v>16854</v>
      </c>
      <c r="H2092" s="114" t="s">
        <v>12832</v>
      </c>
      <c r="I2092" s="114" t="s">
        <v>15753</v>
      </c>
      <c r="J2092" s="116">
        <v>37300</v>
      </c>
    </row>
    <row r="2093" spans="1:10" hidden="1" x14ac:dyDescent="0.2">
      <c r="A2093" s="117" t="s">
        <v>16852</v>
      </c>
      <c r="D2093" s="114" t="s">
        <v>15969</v>
      </c>
      <c r="E2093" s="114" t="e">
        <f t="shared" si="32"/>
        <v>#VALUE!</v>
      </c>
      <c r="F2093" s="114" t="s">
        <v>13332</v>
      </c>
      <c r="G2093" s="114" t="s">
        <v>16854</v>
      </c>
      <c r="H2093" s="114" t="s">
        <v>12832</v>
      </c>
      <c r="I2093" s="114" t="s">
        <v>15755</v>
      </c>
      <c r="J2093" s="116">
        <v>37300</v>
      </c>
    </row>
    <row r="2094" spans="1:10" hidden="1" x14ac:dyDescent="0.2">
      <c r="A2094" s="117" t="s">
        <v>16852</v>
      </c>
      <c r="D2094" s="114" t="s">
        <v>15970</v>
      </c>
      <c r="E2094" s="114" t="e">
        <f t="shared" si="32"/>
        <v>#VALUE!</v>
      </c>
      <c r="F2094" s="114" t="s">
        <v>13332</v>
      </c>
      <c r="G2094" s="114" t="s">
        <v>16854</v>
      </c>
      <c r="H2094" s="114" t="s">
        <v>12832</v>
      </c>
      <c r="I2094" s="114" t="s">
        <v>15757</v>
      </c>
      <c r="J2094" s="116">
        <v>37300</v>
      </c>
    </row>
    <row r="2095" spans="1:10" hidden="1" x14ac:dyDescent="0.2">
      <c r="A2095" s="117" t="s">
        <v>16852</v>
      </c>
      <c r="D2095" s="114" t="s">
        <v>15971</v>
      </c>
      <c r="E2095" s="114" t="e">
        <f t="shared" si="32"/>
        <v>#VALUE!</v>
      </c>
      <c r="F2095" s="114" t="s">
        <v>13332</v>
      </c>
      <c r="G2095" s="114" t="s">
        <v>16854</v>
      </c>
      <c r="H2095" s="114" t="s">
        <v>12832</v>
      </c>
      <c r="I2095" s="114" t="s">
        <v>15759</v>
      </c>
      <c r="J2095" s="116">
        <v>37300</v>
      </c>
    </row>
    <row r="2096" spans="1:10" hidden="1" x14ac:dyDescent="0.2">
      <c r="A2096" s="117" t="s">
        <v>16852</v>
      </c>
      <c r="D2096" s="114" t="s">
        <v>15972</v>
      </c>
      <c r="E2096" s="114" t="e">
        <f t="shared" si="32"/>
        <v>#VALUE!</v>
      </c>
      <c r="F2096" s="114" t="s">
        <v>13332</v>
      </c>
      <c r="G2096" s="114" t="s">
        <v>16854</v>
      </c>
      <c r="H2096" s="114" t="s">
        <v>12832</v>
      </c>
      <c r="I2096" s="114" t="s">
        <v>15761</v>
      </c>
      <c r="J2096" s="116">
        <v>37300</v>
      </c>
    </row>
    <row r="2097" spans="1:10" hidden="1" x14ac:dyDescent="0.2">
      <c r="A2097" s="117" t="s">
        <v>16852</v>
      </c>
      <c r="D2097" s="114" t="s">
        <v>15973</v>
      </c>
      <c r="E2097" s="114" t="e">
        <f t="shared" si="32"/>
        <v>#VALUE!</v>
      </c>
      <c r="F2097" s="114" t="s">
        <v>13332</v>
      </c>
      <c r="G2097" s="114" t="s">
        <v>16854</v>
      </c>
      <c r="H2097" s="114" t="s">
        <v>12832</v>
      </c>
      <c r="I2097" s="114" t="s">
        <v>15763</v>
      </c>
      <c r="J2097" s="116">
        <v>37300</v>
      </c>
    </row>
    <row r="2098" spans="1:10" hidden="1" x14ac:dyDescent="0.2">
      <c r="A2098" s="117" t="s">
        <v>16852</v>
      </c>
      <c r="D2098" s="114" t="s">
        <v>15974</v>
      </c>
      <c r="E2098" s="114" t="e">
        <f t="shared" si="32"/>
        <v>#VALUE!</v>
      </c>
      <c r="F2098" s="114" t="s">
        <v>13332</v>
      </c>
      <c r="G2098" s="114" t="s">
        <v>16854</v>
      </c>
      <c r="H2098" s="114" t="s">
        <v>12832</v>
      </c>
      <c r="I2098" s="114" t="s">
        <v>15765</v>
      </c>
      <c r="J2098" s="116">
        <v>37300</v>
      </c>
    </row>
    <row r="2099" spans="1:10" hidden="1" x14ac:dyDescent="0.2">
      <c r="A2099" s="117" t="s">
        <v>16852</v>
      </c>
      <c r="D2099" s="114" t="s">
        <v>15975</v>
      </c>
      <c r="E2099" s="114" t="e">
        <f t="shared" si="32"/>
        <v>#VALUE!</v>
      </c>
      <c r="F2099" s="114" t="s">
        <v>13332</v>
      </c>
      <c r="G2099" s="114" t="s">
        <v>16854</v>
      </c>
      <c r="H2099" s="114" t="s">
        <v>12832</v>
      </c>
      <c r="I2099" s="114" t="s">
        <v>15767</v>
      </c>
      <c r="J2099" s="116">
        <v>37300</v>
      </c>
    </row>
    <row r="2100" spans="1:10" hidden="1" x14ac:dyDescent="0.2">
      <c r="A2100" s="117" t="s">
        <v>16852</v>
      </c>
      <c r="D2100" s="114" t="s">
        <v>15976</v>
      </c>
      <c r="E2100" s="114" t="e">
        <f t="shared" si="32"/>
        <v>#VALUE!</v>
      </c>
      <c r="F2100" s="114" t="s">
        <v>13332</v>
      </c>
      <c r="G2100" s="114" t="s">
        <v>16854</v>
      </c>
      <c r="H2100" s="114" t="s">
        <v>12832</v>
      </c>
      <c r="I2100" s="114" t="s">
        <v>15769</v>
      </c>
      <c r="J2100" s="116">
        <v>37300</v>
      </c>
    </row>
    <row r="2101" spans="1:10" hidden="1" x14ac:dyDescent="0.2">
      <c r="A2101" s="117" t="s">
        <v>16852</v>
      </c>
      <c r="D2101" s="114" t="s">
        <v>15977</v>
      </c>
      <c r="E2101" s="114" t="e">
        <f t="shared" si="32"/>
        <v>#VALUE!</v>
      </c>
      <c r="F2101" s="114" t="s">
        <v>13332</v>
      </c>
      <c r="G2101" s="114" t="s">
        <v>16854</v>
      </c>
      <c r="H2101" s="114" t="s">
        <v>12832</v>
      </c>
      <c r="I2101" s="114" t="s">
        <v>15771</v>
      </c>
      <c r="J2101" s="116">
        <v>37300</v>
      </c>
    </row>
    <row r="2102" spans="1:10" hidden="1" x14ac:dyDescent="0.2">
      <c r="A2102" s="117" t="s">
        <v>16852</v>
      </c>
      <c r="D2102" s="114" t="s">
        <v>15978</v>
      </c>
      <c r="E2102" s="114" t="e">
        <f t="shared" si="32"/>
        <v>#VALUE!</v>
      </c>
      <c r="F2102" s="114" t="s">
        <v>13332</v>
      </c>
      <c r="G2102" s="114" t="s">
        <v>16854</v>
      </c>
      <c r="H2102" s="114" t="s">
        <v>12832</v>
      </c>
      <c r="I2102" s="114" t="s">
        <v>15773</v>
      </c>
      <c r="J2102" s="116">
        <v>37300</v>
      </c>
    </row>
    <row r="2103" spans="1:10" hidden="1" x14ac:dyDescent="0.2">
      <c r="A2103" s="117" t="s">
        <v>16852</v>
      </c>
      <c r="D2103" s="114" t="s">
        <v>15979</v>
      </c>
      <c r="E2103" s="114" t="e">
        <f t="shared" si="32"/>
        <v>#VALUE!</v>
      </c>
      <c r="F2103" s="114" t="s">
        <v>13332</v>
      </c>
      <c r="G2103" s="114" t="s">
        <v>16854</v>
      </c>
      <c r="H2103" s="114" t="s">
        <v>12832</v>
      </c>
      <c r="I2103" s="114" t="s">
        <v>15775</v>
      </c>
      <c r="J2103" s="116">
        <v>37300</v>
      </c>
    </row>
    <row r="2104" spans="1:10" hidden="1" x14ac:dyDescent="0.2">
      <c r="A2104" s="117" t="s">
        <v>16852</v>
      </c>
      <c r="D2104" s="114" t="s">
        <v>15980</v>
      </c>
      <c r="E2104" s="114" t="e">
        <f t="shared" si="32"/>
        <v>#VALUE!</v>
      </c>
      <c r="F2104" s="114" t="s">
        <v>13332</v>
      </c>
      <c r="G2104" s="114" t="s">
        <v>16854</v>
      </c>
      <c r="H2104" s="114" t="s">
        <v>12832</v>
      </c>
      <c r="I2104" s="114" t="s">
        <v>15777</v>
      </c>
      <c r="J2104" s="116">
        <v>37300</v>
      </c>
    </row>
    <row r="2105" spans="1:10" hidden="1" x14ac:dyDescent="0.2">
      <c r="A2105" s="117" t="s">
        <v>16852</v>
      </c>
      <c r="D2105" s="114" t="s">
        <v>15981</v>
      </c>
      <c r="E2105" s="114" t="e">
        <f t="shared" si="32"/>
        <v>#VALUE!</v>
      </c>
      <c r="F2105" s="114" t="s">
        <v>13332</v>
      </c>
      <c r="G2105" s="114" t="s">
        <v>16854</v>
      </c>
      <c r="H2105" s="114" t="s">
        <v>12832</v>
      </c>
      <c r="I2105" s="114" t="s">
        <v>15779</v>
      </c>
      <c r="J2105" s="116">
        <v>37300</v>
      </c>
    </row>
    <row r="2106" spans="1:10" hidden="1" x14ac:dyDescent="0.2">
      <c r="A2106" s="117" t="s">
        <v>16852</v>
      </c>
      <c r="D2106" s="114" t="s">
        <v>15982</v>
      </c>
      <c r="E2106" s="114" t="e">
        <f t="shared" si="32"/>
        <v>#VALUE!</v>
      </c>
      <c r="F2106" s="114" t="s">
        <v>13332</v>
      </c>
      <c r="G2106" s="114" t="s">
        <v>16854</v>
      </c>
      <c r="H2106" s="114" t="s">
        <v>12832</v>
      </c>
      <c r="I2106" s="114" t="s">
        <v>15781</v>
      </c>
      <c r="J2106" s="116">
        <v>37300</v>
      </c>
    </row>
    <row r="2107" spans="1:10" hidden="1" x14ac:dyDescent="0.2">
      <c r="A2107" s="117" t="s">
        <v>16852</v>
      </c>
      <c r="D2107" s="114" t="s">
        <v>15983</v>
      </c>
      <c r="E2107" s="114" t="e">
        <f t="shared" si="32"/>
        <v>#VALUE!</v>
      </c>
      <c r="F2107" s="114" t="s">
        <v>13332</v>
      </c>
      <c r="G2107" s="114" t="s">
        <v>16854</v>
      </c>
      <c r="H2107" s="114" t="s">
        <v>12832</v>
      </c>
      <c r="I2107" s="114" t="s">
        <v>15783</v>
      </c>
      <c r="J2107" s="116">
        <v>37300</v>
      </c>
    </row>
    <row r="2108" spans="1:10" hidden="1" x14ac:dyDescent="0.2">
      <c r="A2108" s="117" t="s">
        <v>16852</v>
      </c>
      <c r="D2108" s="114" t="s">
        <v>15984</v>
      </c>
      <c r="E2108" s="114" t="e">
        <f t="shared" si="32"/>
        <v>#VALUE!</v>
      </c>
      <c r="F2108" s="114" t="s">
        <v>13332</v>
      </c>
      <c r="G2108" s="114" t="s">
        <v>16854</v>
      </c>
      <c r="H2108" s="114" t="s">
        <v>12832</v>
      </c>
      <c r="I2108" s="114" t="s">
        <v>15785</v>
      </c>
      <c r="J2108" s="116">
        <v>37300</v>
      </c>
    </row>
    <row r="2109" spans="1:10" hidden="1" x14ac:dyDescent="0.2">
      <c r="A2109" s="117" t="s">
        <v>16852</v>
      </c>
      <c r="D2109" s="114" t="s">
        <v>15985</v>
      </c>
      <c r="E2109" s="114" t="e">
        <f t="shared" si="32"/>
        <v>#VALUE!</v>
      </c>
      <c r="F2109" s="114" t="s">
        <v>13332</v>
      </c>
      <c r="G2109" s="114" t="s">
        <v>16854</v>
      </c>
      <c r="H2109" s="114" t="s">
        <v>12832</v>
      </c>
      <c r="I2109" s="114" t="s">
        <v>15787</v>
      </c>
      <c r="J2109" s="116">
        <v>37300</v>
      </c>
    </row>
    <row r="2110" spans="1:10" hidden="1" x14ac:dyDescent="0.2">
      <c r="A2110" s="117" t="s">
        <v>16852</v>
      </c>
      <c r="D2110" s="114" t="s">
        <v>15986</v>
      </c>
      <c r="E2110" s="114" t="e">
        <f t="shared" si="32"/>
        <v>#VALUE!</v>
      </c>
      <c r="F2110" s="114" t="s">
        <v>13332</v>
      </c>
      <c r="G2110" s="114" t="s">
        <v>16854</v>
      </c>
      <c r="H2110" s="114" t="s">
        <v>12832</v>
      </c>
      <c r="I2110" s="114" t="s">
        <v>15789</v>
      </c>
      <c r="J2110" s="116">
        <v>37300</v>
      </c>
    </row>
    <row r="2111" spans="1:10" hidden="1" x14ac:dyDescent="0.2">
      <c r="A2111" s="117" t="s">
        <v>16852</v>
      </c>
      <c r="D2111" s="114" t="s">
        <v>15987</v>
      </c>
      <c r="E2111" s="114" t="e">
        <f t="shared" si="32"/>
        <v>#VALUE!</v>
      </c>
      <c r="F2111" s="114" t="s">
        <v>13332</v>
      </c>
      <c r="G2111" s="114" t="s">
        <v>16854</v>
      </c>
      <c r="H2111" s="114" t="s">
        <v>12832</v>
      </c>
      <c r="I2111" s="114" t="s">
        <v>15791</v>
      </c>
      <c r="J2111" s="116">
        <v>37300</v>
      </c>
    </row>
    <row r="2112" spans="1:10" hidden="1" x14ac:dyDescent="0.2">
      <c r="A2112" s="117" t="s">
        <v>16852</v>
      </c>
      <c r="D2112" s="114" t="s">
        <v>15988</v>
      </c>
      <c r="E2112" s="114" t="e">
        <f t="shared" si="32"/>
        <v>#VALUE!</v>
      </c>
      <c r="F2112" s="114" t="s">
        <v>13332</v>
      </c>
      <c r="G2112" s="114" t="s">
        <v>16854</v>
      </c>
      <c r="H2112" s="114" t="s">
        <v>12832</v>
      </c>
      <c r="I2112" s="114" t="s">
        <v>15793</v>
      </c>
      <c r="J2112" s="116">
        <v>37300</v>
      </c>
    </row>
    <row r="2113" spans="1:10" hidden="1" x14ac:dyDescent="0.2">
      <c r="A2113" s="117" t="s">
        <v>16852</v>
      </c>
      <c r="D2113" s="114" t="s">
        <v>15989</v>
      </c>
      <c r="E2113" s="114" t="e">
        <f t="shared" si="32"/>
        <v>#VALUE!</v>
      </c>
      <c r="F2113" s="114" t="s">
        <v>13332</v>
      </c>
      <c r="G2113" s="114" t="s">
        <v>16854</v>
      </c>
      <c r="H2113" s="114" t="s">
        <v>12832</v>
      </c>
      <c r="I2113" s="114" t="s">
        <v>15795</v>
      </c>
      <c r="J2113" s="116">
        <v>37300</v>
      </c>
    </row>
    <row r="2114" spans="1:10" hidden="1" x14ac:dyDescent="0.2">
      <c r="A2114" s="117" t="s">
        <v>16852</v>
      </c>
      <c r="D2114" s="114" t="s">
        <v>15990</v>
      </c>
      <c r="E2114" s="114" t="e">
        <f t="shared" ref="E2114:E2177" si="33">VALUE(D2114)</f>
        <v>#VALUE!</v>
      </c>
      <c r="F2114" s="114" t="s">
        <v>13332</v>
      </c>
      <c r="G2114" s="114" t="s">
        <v>16854</v>
      </c>
      <c r="H2114" s="114" t="s">
        <v>12846</v>
      </c>
      <c r="I2114" s="114" t="s">
        <v>12983</v>
      </c>
      <c r="J2114" s="116">
        <v>37300</v>
      </c>
    </row>
    <row r="2115" spans="1:10" hidden="1" x14ac:dyDescent="0.2">
      <c r="A2115" s="117" t="s">
        <v>16852</v>
      </c>
      <c r="D2115" s="114" t="s">
        <v>15991</v>
      </c>
      <c r="E2115" s="114" t="e">
        <f t="shared" si="33"/>
        <v>#VALUE!</v>
      </c>
      <c r="F2115" s="114" t="s">
        <v>13332</v>
      </c>
      <c r="G2115" s="114" t="s">
        <v>16854</v>
      </c>
      <c r="H2115" s="114" t="s">
        <v>12846</v>
      </c>
      <c r="I2115" s="114" t="s">
        <v>12985</v>
      </c>
      <c r="J2115" s="116">
        <v>37300</v>
      </c>
    </row>
    <row r="2116" spans="1:10" hidden="1" x14ac:dyDescent="0.2">
      <c r="A2116" s="117" t="s">
        <v>16852</v>
      </c>
      <c r="D2116" s="114" t="s">
        <v>15992</v>
      </c>
      <c r="E2116" s="114" t="e">
        <f t="shared" si="33"/>
        <v>#VALUE!</v>
      </c>
      <c r="F2116" s="114" t="s">
        <v>13332</v>
      </c>
      <c r="G2116" s="114" t="s">
        <v>16854</v>
      </c>
      <c r="H2116" s="114" t="s">
        <v>12846</v>
      </c>
      <c r="I2116" s="114" t="s">
        <v>12987</v>
      </c>
      <c r="J2116" s="116">
        <v>37300</v>
      </c>
    </row>
    <row r="2117" spans="1:10" hidden="1" x14ac:dyDescent="0.2">
      <c r="A2117" s="117" t="s">
        <v>16852</v>
      </c>
      <c r="D2117" s="114" t="s">
        <v>15993</v>
      </c>
      <c r="E2117" s="114" t="e">
        <f t="shared" si="33"/>
        <v>#VALUE!</v>
      </c>
      <c r="F2117" s="114" t="s">
        <v>13332</v>
      </c>
      <c r="G2117" s="114" t="s">
        <v>16854</v>
      </c>
      <c r="H2117" s="114" t="s">
        <v>12846</v>
      </c>
      <c r="I2117" s="114" t="s">
        <v>12989</v>
      </c>
      <c r="J2117" s="116">
        <v>37300</v>
      </c>
    </row>
    <row r="2118" spans="1:10" hidden="1" x14ac:dyDescent="0.2">
      <c r="A2118" s="117" t="s">
        <v>16852</v>
      </c>
      <c r="D2118" s="114" t="s">
        <v>15994</v>
      </c>
      <c r="E2118" s="114" t="e">
        <f t="shared" si="33"/>
        <v>#VALUE!</v>
      </c>
      <c r="F2118" s="114" t="s">
        <v>13332</v>
      </c>
      <c r="G2118" s="114" t="s">
        <v>16854</v>
      </c>
      <c r="H2118" s="114" t="s">
        <v>12846</v>
      </c>
      <c r="I2118" s="114" t="s">
        <v>12991</v>
      </c>
      <c r="J2118" s="116">
        <v>37300</v>
      </c>
    </row>
    <row r="2119" spans="1:10" hidden="1" x14ac:dyDescent="0.2">
      <c r="A2119" s="117" t="s">
        <v>16852</v>
      </c>
      <c r="D2119" s="114" t="s">
        <v>15995</v>
      </c>
      <c r="E2119" s="114" t="e">
        <f t="shared" si="33"/>
        <v>#VALUE!</v>
      </c>
      <c r="F2119" s="114" t="s">
        <v>13332</v>
      </c>
      <c r="G2119" s="114" t="s">
        <v>16854</v>
      </c>
      <c r="H2119" s="114" t="s">
        <v>12846</v>
      </c>
      <c r="I2119" s="114" t="s">
        <v>12993</v>
      </c>
      <c r="J2119" s="116">
        <v>37300</v>
      </c>
    </row>
    <row r="2120" spans="1:10" hidden="1" x14ac:dyDescent="0.2">
      <c r="A2120" s="117" t="s">
        <v>16852</v>
      </c>
      <c r="D2120" s="114" t="s">
        <v>15996</v>
      </c>
      <c r="E2120" s="114" t="e">
        <f t="shared" si="33"/>
        <v>#VALUE!</v>
      </c>
      <c r="F2120" s="114" t="s">
        <v>13332</v>
      </c>
      <c r="G2120" s="114" t="s">
        <v>16854</v>
      </c>
      <c r="H2120" s="114" t="s">
        <v>12846</v>
      </c>
      <c r="I2120" s="114" t="s">
        <v>12995</v>
      </c>
      <c r="J2120" s="116">
        <v>37300</v>
      </c>
    </row>
    <row r="2121" spans="1:10" hidden="1" x14ac:dyDescent="0.2">
      <c r="A2121" s="117" t="s">
        <v>16852</v>
      </c>
      <c r="D2121" s="114" t="s">
        <v>15997</v>
      </c>
      <c r="E2121" s="114" t="e">
        <f t="shared" si="33"/>
        <v>#VALUE!</v>
      </c>
      <c r="F2121" s="114" t="s">
        <v>13332</v>
      </c>
      <c r="G2121" s="114" t="s">
        <v>16854</v>
      </c>
      <c r="H2121" s="114" t="s">
        <v>12846</v>
      </c>
      <c r="I2121" s="114" t="s">
        <v>12997</v>
      </c>
      <c r="J2121" s="116">
        <v>37300</v>
      </c>
    </row>
    <row r="2122" spans="1:10" hidden="1" x14ac:dyDescent="0.2">
      <c r="A2122" s="117" t="s">
        <v>16852</v>
      </c>
      <c r="D2122" s="114" t="s">
        <v>15998</v>
      </c>
      <c r="E2122" s="114" t="e">
        <f t="shared" si="33"/>
        <v>#VALUE!</v>
      </c>
      <c r="F2122" s="114" t="s">
        <v>13332</v>
      </c>
      <c r="G2122" s="114" t="s">
        <v>16854</v>
      </c>
      <c r="H2122" s="114" t="s">
        <v>12846</v>
      </c>
      <c r="I2122" s="114" t="s">
        <v>12999</v>
      </c>
      <c r="J2122" s="116">
        <v>37300</v>
      </c>
    </row>
    <row r="2123" spans="1:10" hidden="1" x14ac:dyDescent="0.2">
      <c r="A2123" s="117" t="s">
        <v>16852</v>
      </c>
      <c r="D2123" s="114" t="s">
        <v>15999</v>
      </c>
      <c r="E2123" s="114" t="e">
        <f t="shared" si="33"/>
        <v>#VALUE!</v>
      </c>
      <c r="F2123" s="114" t="s">
        <v>13332</v>
      </c>
      <c r="G2123" s="114" t="s">
        <v>16854</v>
      </c>
      <c r="H2123" s="114" t="s">
        <v>12846</v>
      </c>
      <c r="I2123" s="114" t="s">
        <v>13008</v>
      </c>
      <c r="J2123" s="116">
        <v>37300</v>
      </c>
    </row>
    <row r="2124" spans="1:10" hidden="1" x14ac:dyDescent="0.2">
      <c r="A2124" s="117" t="s">
        <v>16852</v>
      </c>
      <c r="D2124" s="114" t="s">
        <v>16000</v>
      </c>
      <c r="E2124" s="114" t="e">
        <f t="shared" si="33"/>
        <v>#VALUE!</v>
      </c>
      <c r="F2124" s="114" t="s">
        <v>13332</v>
      </c>
      <c r="G2124" s="114" t="s">
        <v>16854</v>
      </c>
      <c r="H2124" s="114" t="s">
        <v>12846</v>
      </c>
      <c r="I2124" s="114" t="s">
        <v>13010</v>
      </c>
      <c r="J2124" s="116">
        <v>37300</v>
      </c>
    </row>
    <row r="2125" spans="1:10" hidden="1" x14ac:dyDescent="0.2">
      <c r="A2125" s="117" t="s">
        <v>16852</v>
      </c>
      <c r="D2125" s="114" t="s">
        <v>16001</v>
      </c>
      <c r="E2125" s="114" t="e">
        <f t="shared" si="33"/>
        <v>#VALUE!</v>
      </c>
      <c r="F2125" s="114" t="s">
        <v>13332</v>
      </c>
      <c r="G2125" s="114" t="s">
        <v>16854</v>
      </c>
      <c r="H2125" s="114" t="s">
        <v>12846</v>
      </c>
      <c r="I2125" s="114" t="s">
        <v>13012</v>
      </c>
      <c r="J2125" s="116">
        <v>37300</v>
      </c>
    </row>
    <row r="2126" spans="1:10" hidden="1" x14ac:dyDescent="0.2">
      <c r="A2126" s="117" t="s">
        <v>16852</v>
      </c>
      <c r="D2126" s="114" t="s">
        <v>16002</v>
      </c>
      <c r="E2126" s="114" t="e">
        <f t="shared" si="33"/>
        <v>#VALUE!</v>
      </c>
      <c r="F2126" s="114" t="s">
        <v>13332</v>
      </c>
      <c r="G2126" s="114" t="s">
        <v>16854</v>
      </c>
      <c r="H2126" s="114" t="s">
        <v>12846</v>
      </c>
      <c r="I2126" s="114" t="s">
        <v>13014</v>
      </c>
      <c r="J2126" s="116">
        <v>37300</v>
      </c>
    </row>
    <row r="2127" spans="1:10" hidden="1" x14ac:dyDescent="0.2">
      <c r="A2127" s="117" t="s">
        <v>16852</v>
      </c>
      <c r="D2127" s="114" t="s">
        <v>16003</v>
      </c>
      <c r="E2127" s="114" t="e">
        <f t="shared" si="33"/>
        <v>#VALUE!</v>
      </c>
      <c r="F2127" s="114" t="s">
        <v>13332</v>
      </c>
      <c r="G2127" s="114" t="s">
        <v>16854</v>
      </c>
      <c r="H2127" s="114" t="s">
        <v>12846</v>
      </c>
      <c r="I2127" s="114" t="s">
        <v>13016</v>
      </c>
      <c r="J2127" s="116">
        <v>37300</v>
      </c>
    </row>
    <row r="2128" spans="1:10" hidden="1" x14ac:dyDescent="0.2">
      <c r="A2128" s="117" t="s">
        <v>16852</v>
      </c>
      <c r="D2128" s="114" t="s">
        <v>16004</v>
      </c>
      <c r="E2128" s="114" t="e">
        <f t="shared" si="33"/>
        <v>#VALUE!</v>
      </c>
      <c r="F2128" s="114" t="s">
        <v>13332</v>
      </c>
      <c r="G2128" s="114" t="s">
        <v>16854</v>
      </c>
      <c r="H2128" s="114" t="s">
        <v>12846</v>
      </c>
      <c r="I2128" s="114" t="s">
        <v>13018</v>
      </c>
      <c r="J2128" s="116">
        <v>37300</v>
      </c>
    </row>
    <row r="2129" spans="1:10" hidden="1" x14ac:dyDescent="0.2">
      <c r="A2129" s="117" t="s">
        <v>16852</v>
      </c>
      <c r="D2129" s="114" t="s">
        <v>16005</v>
      </c>
      <c r="E2129" s="114" t="e">
        <f t="shared" si="33"/>
        <v>#VALUE!</v>
      </c>
      <c r="F2129" s="114" t="s">
        <v>13332</v>
      </c>
      <c r="G2129" s="114" t="s">
        <v>16854</v>
      </c>
      <c r="H2129" s="114" t="s">
        <v>12846</v>
      </c>
      <c r="I2129" s="114" t="s">
        <v>13020</v>
      </c>
      <c r="J2129" s="116">
        <v>37300</v>
      </c>
    </row>
    <row r="2130" spans="1:10" hidden="1" x14ac:dyDescent="0.2">
      <c r="A2130" s="117" t="s">
        <v>16852</v>
      </c>
      <c r="D2130" s="114" t="s">
        <v>16006</v>
      </c>
      <c r="E2130" s="114" t="e">
        <f t="shared" si="33"/>
        <v>#VALUE!</v>
      </c>
      <c r="F2130" s="114" t="s">
        <v>13332</v>
      </c>
      <c r="G2130" s="114" t="s">
        <v>16854</v>
      </c>
      <c r="H2130" s="114" t="s">
        <v>12846</v>
      </c>
      <c r="I2130" s="114" t="s">
        <v>13022</v>
      </c>
      <c r="J2130" s="116">
        <v>37300</v>
      </c>
    </row>
    <row r="2131" spans="1:10" hidden="1" x14ac:dyDescent="0.2">
      <c r="A2131" s="117" t="s">
        <v>16852</v>
      </c>
      <c r="D2131" s="114" t="s">
        <v>13172</v>
      </c>
      <c r="E2131" s="114" t="e">
        <f t="shared" si="33"/>
        <v>#VALUE!</v>
      </c>
      <c r="F2131" s="114" t="s">
        <v>13332</v>
      </c>
      <c r="G2131" s="114" t="s">
        <v>16854</v>
      </c>
      <c r="H2131" s="114" t="s">
        <v>12846</v>
      </c>
      <c r="I2131" s="114" t="s">
        <v>13024</v>
      </c>
      <c r="J2131" s="116">
        <v>37300</v>
      </c>
    </row>
    <row r="2132" spans="1:10" hidden="1" x14ac:dyDescent="0.2">
      <c r="A2132" s="117" t="s">
        <v>16852</v>
      </c>
      <c r="D2132" s="114" t="s">
        <v>13173</v>
      </c>
      <c r="E2132" s="114" t="e">
        <f t="shared" si="33"/>
        <v>#VALUE!</v>
      </c>
      <c r="F2132" s="114" t="s">
        <v>13332</v>
      </c>
      <c r="G2132" s="114" t="s">
        <v>16854</v>
      </c>
      <c r="H2132" s="114" t="s">
        <v>12846</v>
      </c>
      <c r="I2132" s="114" t="s">
        <v>13026</v>
      </c>
      <c r="J2132" s="116">
        <v>37300</v>
      </c>
    </row>
    <row r="2133" spans="1:10" hidden="1" x14ac:dyDescent="0.2">
      <c r="A2133" s="117" t="s">
        <v>16852</v>
      </c>
      <c r="D2133" s="114" t="s">
        <v>13174</v>
      </c>
      <c r="E2133" s="114" t="e">
        <f t="shared" si="33"/>
        <v>#VALUE!</v>
      </c>
      <c r="F2133" s="114" t="s">
        <v>13332</v>
      </c>
      <c r="G2133" s="114" t="s">
        <v>16854</v>
      </c>
      <c r="H2133" s="114" t="s">
        <v>12846</v>
      </c>
      <c r="I2133" s="114" t="s">
        <v>13028</v>
      </c>
      <c r="J2133" s="116">
        <v>37300</v>
      </c>
    </row>
    <row r="2134" spans="1:10" hidden="1" x14ac:dyDescent="0.2">
      <c r="A2134" s="117" t="s">
        <v>16852</v>
      </c>
      <c r="D2134" s="114" t="s">
        <v>13175</v>
      </c>
      <c r="E2134" s="114" t="e">
        <f t="shared" si="33"/>
        <v>#VALUE!</v>
      </c>
      <c r="F2134" s="114" t="s">
        <v>13332</v>
      </c>
      <c r="G2134" s="114" t="s">
        <v>16854</v>
      </c>
      <c r="H2134" s="114" t="s">
        <v>12846</v>
      </c>
      <c r="I2134" s="114" t="s">
        <v>13030</v>
      </c>
      <c r="J2134" s="116">
        <v>37300</v>
      </c>
    </row>
    <row r="2135" spans="1:10" hidden="1" x14ac:dyDescent="0.2">
      <c r="A2135" s="117" t="s">
        <v>16852</v>
      </c>
      <c r="D2135" s="114" t="s">
        <v>13176</v>
      </c>
      <c r="E2135" s="114" t="e">
        <f t="shared" si="33"/>
        <v>#VALUE!</v>
      </c>
      <c r="F2135" s="114" t="s">
        <v>13332</v>
      </c>
      <c r="G2135" s="114" t="s">
        <v>16854</v>
      </c>
      <c r="H2135" s="114" t="s">
        <v>12846</v>
      </c>
      <c r="I2135" s="114" t="s">
        <v>13032</v>
      </c>
      <c r="J2135" s="116">
        <v>37300</v>
      </c>
    </row>
    <row r="2136" spans="1:10" hidden="1" x14ac:dyDescent="0.2">
      <c r="A2136" s="117" t="s">
        <v>16852</v>
      </c>
      <c r="D2136" s="114" t="s">
        <v>13177</v>
      </c>
      <c r="E2136" s="114" t="e">
        <f t="shared" si="33"/>
        <v>#VALUE!</v>
      </c>
      <c r="F2136" s="114" t="s">
        <v>13332</v>
      </c>
      <c r="G2136" s="114" t="s">
        <v>16854</v>
      </c>
      <c r="H2136" s="114" t="s">
        <v>12846</v>
      </c>
      <c r="I2136" s="114" t="s">
        <v>15745</v>
      </c>
      <c r="J2136" s="116">
        <v>37300</v>
      </c>
    </row>
    <row r="2137" spans="1:10" hidden="1" x14ac:dyDescent="0.2">
      <c r="A2137" s="117" t="s">
        <v>16852</v>
      </c>
      <c r="D2137" s="114" t="s">
        <v>13178</v>
      </c>
      <c r="E2137" s="114" t="e">
        <f t="shared" si="33"/>
        <v>#VALUE!</v>
      </c>
      <c r="F2137" s="114" t="s">
        <v>13332</v>
      </c>
      <c r="G2137" s="114" t="s">
        <v>16854</v>
      </c>
      <c r="H2137" s="114" t="s">
        <v>12846</v>
      </c>
      <c r="I2137" s="114" t="s">
        <v>15747</v>
      </c>
      <c r="J2137" s="116">
        <v>37300</v>
      </c>
    </row>
    <row r="2138" spans="1:10" hidden="1" x14ac:dyDescent="0.2">
      <c r="A2138" s="117" t="s">
        <v>16852</v>
      </c>
      <c r="D2138" s="114" t="s">
        <v>13179</v>
      </c>
      <c r="E2138" s="114" t="e">
        <f t="shared" si="33"/>
        <v>#VALUE!</v>
      </c>
      <c r="F2138" s="114" t="s">
        <v>13332</v>
      </c>
      <c r="G2138" s="114" t="s">
        <v>16854</v>
      </c>
      <c r="H2138" s="114" t="s">
        <v>12846</v>
      </c>
      <c r="I2138" s="114" t="s">
        <v>15749</v>
      </c>
      <c r="J2138" s="116">
        <v>37300</v>
      </c>
    </row>
    <row r="2139" spans="1:10" hidden="1" x14ac:dyDescent="0.2">
      <c r="A2139" s="117" t="s">
        <v>16852</v>
      </c>
      <c r="D2139" s="114" t="s">
        <v>13180</v>
      </c>
      <c r="E2139" s="114" t="e">
        <f t="shared" si="33"/>
        <v>#VALUE!</v>
      </c>
      <c r="F2139" s="114" t="s">
        <v>13332</v>
      </c>
      <c r="G2139" s="114" t="s">
        <v>16854</v>
      </c>
      <c r="H2139" s="114" t="s">
        <v>12846</v>
      </c>
      <c r="I2139" s="114" t="s">
        <v>15751</v>
      </c>
      <c r="J2139" s="116">
        <v>37300</v>
      </c>
    </row>
    <row r="2140" spans="1:10" hidden="1" x14ac:dyDescent="0.2">
      <c r="A2140" s="117" t="s">
        <v>16852</v>
      </c>
      <c r="D2140" s="114" t="s">
        <v>13181</v>
      </c>
      <c r="E2140" s="114" t="e">
        <f t="shared" si="33"/>
        <v>#VALUE!</v>
      </c>
      <c r="F2140" s="114" t="s">
        <v>13332</v>
      </c>
      <c r="G2140" s="114" t="s">
        <v>16854</v>
      </c>
      <c r="H2140" s="114" t="s">
        <v>12846</v>
      </c>
      <c r="I2140" s="114" t="s">
        <v>15753</v>
      </c>
      <c r="J2140" s="116">
        <v>37300</v>
      </c>
    </row>
    <row r="2141" spans="1:10" hidden="1" x14ac:dyDescent="0.2">
      <c r="A2141" s="117" t="s">
        <v>16852</v>
      </c>
      <c r="D2141" s="114" t="s">
        <v>13182</v>
      </c>
      <c r="E2141" s="114" t="e">
        <f t="shared" si="33"/>
        <v>#VALUE!</v>
      </c>
      <c r="F2141" s="114" t="s">
        <v>13332</v>
      </c>
      <c r="G2141" s="114" t="s">
        <v>16854</v>
      </c>
      <c r="H2141" s="114" t="s">
        <v>12846</v>
      </c>
      <c r="I2141" s="114" t="s">
        <v>15755</v>
      </c>
      <c r="J2141" s="116">
        <v>37300</v>
      </c>
    </row>
    <row r="2142" spans="1:10" hidden="1" x14ac:dyDescent="0.2">
      <c r="A2142" s="117" t="s">
        <v>16852</v>
      </c>
      <c r="D2142" s="114" t="s">
        <v>13183</v>
      </c>
      <c r="E2142" s="114" t="e">
        <f t="shared" si="33"/>
        <v>#VALUE!</v>
      </c>
      <c r="F2142" s="114" t="s">
        <v>13332</v>
      </c>
      <c r="G2142" s="114" t="s">
        <v>16854</v>
      </c>
      <c r="H2142" s="114" t="s">
        <v>12846</v>
      </c>
      <c r="I2142" s="114" t="s">
        <v>15757</v>
      </c>
      <c r="J2142" s="116">
        <v>37300</v>
      </c>
    </row>
    <row r="2143" spans="1:10" hidden="1" x14ac:dyDescent="0.2">
      <c r="A2143" s="117" t="s">
        <v>16852</v>
      </c>
      <c r="D2143" s="114" t="s">
        <v>13184</v>
      </c>
      <c r="E2143" s="114" t="e">
        <f t="shared" si="33"/>
        <v>#VALUE!</v>
      </c>
      <c r="F2143" s="114" t="s">
        <v>13332</v>
      </c>
      <c r="G2143" s="114" t="s">
        <v>16854</v>
      </c>
      <c r="H2143" s="114" t="s">
        <v>12846</v>
      </c>
      <c r="I2143" s="114" t="s">
        <v>15759</v>
      </c>
      <c r="J2143" s="116">
        <v>37300</v>
      </c>
    </row>
    <row r="2144" spans="1:10" hidden="1" x14ac:dyDescent="0.2">
      <c r="A2144" s="117" t="s">
        <v>16852</v>
      </c>
      <c r="D2144" s="114" t="s">
        <v>13185</v>
      </c>
      <c r="E2144" s="114" t="e">
        <f t="shared" si="33"/>
        <v>#VALUE!</v>
      </c>
      <c r="F2144" s="114" t="s">
        <v>13332</v>
      </c>
      <c r="G2144" s="114" t="s">
        <v>16854</v>
      </c>
      <c r="H2144" s="114" t="s">
        <v>12846</v>
      </c>
      <c r="I2144" s="114" t="s">
        <v>15761</v>
      </c>
      <c r="J2144" s="116">
        <v>37300</v>
      </c>
    </row>
    <row r="2145" spans="1:10" hidden="1" x14ac:dyDescent="0.2">
      <c r="A2145" s="117" t="s">
        <v>16852</v>
      </c>
      <c r="D2145" s="114" t="s">
        <v>13186</v>
      </c>
      <c r="E2145" s="114" t="e">
        <f t="shared" si="33"/>
        <v>#VALUE!</v>
      </c>
      <c r="F2145" s="114" t="s">
        <v>13332</v>
      </c>
      <c r="G2145" s="114" t="s">
        <v>16854</v>
      </c>
      <c r="H2145" s="114" t="s">
        <v>12846</v>
      </c>
      <c r="I2145" s="114" t="s">
        <v>15763</v>
      </c>
      <c r="J2145" s="116">
        <v>37300</v>
      </c>
    </row>
    <row r="2146" spans="1:10" hidden="1" x14ac:dyDescent="0.2">
      <c r="A2146" s="117" t="s">
        <v>16852</v>
      </c>
      <c r="D2146" s="114" t="s">
        <v>13187</v>
      </c>
      <c r="E2146" s="114" t="e">
        <f t="shared" si="33"/>
        <v>#VALUE!</v>
      </c>
      <c r="F2146" s="114" t="s">
        <v>13332</v>
      </c>
      <c r="G2146" s="114" t="s">
        <v>16854</v>
      </c>
      <c r="H2146" s="114" t="s">
        <v>12846</v>
      </c>
      <c r="I2146" s="114" t="s">
        <v>15765</v>
      </c>
      <c r="J2146" s="116">
        <v>37300</v>
      </c>
    </row>
    <row r="2147" spans="1:10" hidden="1" x14ac:dyDescent="0.2">
      <c r="A2147" s="117" t="s">
        <v>16852</v>
      </c>
      <c r="D2147" s="114" t="s">
        <v>13188</v>
      </c>
      <c r="E2147" s="114" t="e">
        <f t="shared" si="33"/>
        <v>#VALUE!</v>
      </c>
      <c r="F2147" s="114" t="s">
        <v>13332</v>
      </c>
      <c r="G2147" s="114" t="s">
        <v>16854</v>
      </c>
      <c r="H2147" s="114" t="s">
        <v>12846</v>
      </c>
      <c r="I2147" s="114" t="s">
        <v>15767</v>
      </c>
      <c r="J2147" s="116">
        <v>37300</v>
      </c>
    </row>
    <row r="2148" spans="1:10" hidden="1" x14ac:dyDescent="0.2">
      <c r="A2148" s="117" t="s">
        <v>16852</v>
      </c>
      <c r="D2148" s="114" t="s">
        <v>13189</v>
      </c>
      <c r="E2148" s="114" t="e">
        <f t="shared" si="33"/>
        <v>#VALUE!</v>
      </c>
      <c r="F2148" s="114" t="s">
        <v>13332</v>
      </c>
      <c r="G2148" s="114" t="s">
        <v>16854</v>
      </c>
      <c r="H2148" s="114" t="s">
        <v>12846</v>
      </c>
      <c r="I2148" s="114" t="s">
        <v>15769</v>
      </c>
      <c r="J2148" s="116">
        <v>37300</v>
      </c>
    </row>
    <row r="2149" spans="1:10" hidden="1" x14ac:dyDescent="0.2">
      <c r="A2149" s="117" t="s">
        <v>16852</v>
      </c>
      <c r="D2149" s="114" t="s">
        <v>13190</v>
      </c>
      <c r="E2149" s="114" t="e">
        <f t="shared" si="33"/>
        <v>#VALUE!</v>
      </c>
      <c r="F2149" s="114" t="s">
        <v>13332</v>
      </c>
      <c r="G2149" s="114" t="s">
        <v>16854</v>
      </c>
      <c r="H2149" s="114" t="s">
        <v>12846</v>
      </c>
      <c r="I2149" s="114" t="s">
        <v>15771</v>
      </c>
      <c r="J2149" s="116">
        <v>37300</v>
      </c>
    </row>
    <row r="2150" spans="1:10" hidden="1" x14ac:dyDescent="0.2">
      <c r="A2150" s="117" t="s">
        <v>16852</v>
      </c>
      <c r="D2150" s="114" t="s">
        <v>13191</v>
      </c>
      <c r="E2150" s="114" t="e">
        <f t="shared" si="33"/>
        <v>#VALUE!</v>
      </c>
      <c r="F2150" s="114" t="s">
        <v>13332</v>
      </c>
      <c r="G2150" s="114" t="s">
        <v>16854</v>
      </c>
      <c r="H2150" s="114" t="s">
        <v>12846</v>
      </c>
      <c r="I2150" s="114" t="s">
        <v>15773</v>
      </c>
      <c r="J2150" s="116">
        <v>37300</v>
      </c>
    </row>
    <row r="2151" spans="1:10" hidden="1" x14ac:dyDescent="0.2">
      <c r="A2151" s="117" t="s">
        <v>16852</v>
      </c>
      <c r="D2151" s="114" t="s">
        <v>13192</v>
      </c>
      <c r="E2151" s="114" t="e">
        <f t="shared" si="33"/>
        <v>#VALUE!</v>
      </c>
      <c r="F2151" s="114" t="s">
        <v>13332</v>
      </c>
      <c r="G2151" s="114" t="s">
        <v>16854</v>
      </c>
      <c r="H2151" s="114" t="s">
        <v>12846</v>
      </c>
      <c r="I2151" s="114" t="s">
        <v>15775</v>
      </c>
      <c r="J2151" s="116">
        <v>37300</v>
      </c>
    </row>
    <row r="2152" spans="1:10" hidden="1" x14ac:dyDescent="0.2">
      <c r="A2152" s="117" t="s">
        <v>16852</v>
      </c>
      <c r="D2152" s="114" t="s">
        <v>13193</v>
      </c>
      <c r="E2152" s="114" t="e">
        <f t="shared" si="33"/>
        <v>#VALUE!</v>
      </c>
      <c r="F2152" s="114" t="s">
        <v>13332</v>
      </c>
      <c r="G2152" s="114" t="s">
        <v>16854</v>
      </c>
      <c r="H2152" s="114" t="s">
        <v>12846</v>
      </c>
      <c r="I2152" s="114" t="s">
        <v>15777</v>
      </c>
      <c r="J2152" s="116">
        <v>37300</v>
      </c>
    </row>
    <row r="2153" spans="1:10" hidden="1" x14ac:dyDescent="0.2">
      <c r="A2153" s="117" t="s">
        <v>16852</v>
      </c>
      <c r="D2153" s="114" t="s">
        <v>13194</v>
      </c>
      <c r="E2153" s="114" t="e">
        <f t="shared" si="33"/>
        <v>#VALUE!</v>
      </c>
      <c r="F2153" s="114" t="s">
        <v>13332</v>
      </c>
      <c r="G2153" s="114" t="s">
        <v>16854</v>
      </c>
      <c r="H2153" s="114" t="s">
        <v>12846</v>
      </c>
      <c r="I2153" s="114" t="s">
        <v>15779</v>
      </c>
      <c r="J2153" s="116">
        <v>37300</v>
      </c>
    </row>
    <row r="2154" spans="1:10" hidden="1" x14ac:dyDescent="0.2">
      <c r="A2154" s="117" t="s">
        <v>16852</v>
      </c>
      <c r="D2154" s="114" t="s">
        <v>13195</v>
      </c>
      <c r="E2154" s="114" t="e">
        <f t="shared" si="33"/>
        <v>#VALUE!</v>
      </c>
      <c r="F2154" s="114" t="s">
        <v>13332</v>
      </c>
      <c r="G2154" s="114" t="s">
        <v>16854</v>
      </c>
      <c r="H2154" s="114" t="s">
        <v>12846</v>
      </c>
      <c r="I2154" s="114" t="s">
        <v>15781</v>
      </c>
      <c r="J2154" s="116">
        <v>37300</v>
      </c>
    </row>
    <row r="2155" spans="1:10" hidden="1" x14ac:dyDescent="0.2">
      <c r="A2155" s="117" t="s">
        <v>16852</v>
      </c>
      <c r="D2155" s="114" t="s">
        <v>13196</v>
      </c>
      <c r="E2155" s="114" t="e">
        <f t="shared" si="33"/>
        <v>#VALUE!</v>
      </c>
      <c r="F2155" s="114" t="s">
        <v>13332</v>
      </c>
      <c r="G2155" s="114" t="s">
        <v>16854</v>
      </c>
      <c r="H2155" s="114" t="s">
        <v>12846</v>
      </c>
      <c r="I2155" s="114" t="s">
        <v>15783</v>
      </c>
      <c r="J2155" s="116">
        <v>37300</v>
      </c>
    </row>
    <row r="2156" spans="1:10" hidden="1" x14ac:dyDescent="0.2">
      <c r="A2156" s="117" t="s">
        <v>16852</v>
      </c>
      <c r="D2156" s="114" t="s">
        <v>13197</v>
      </c>
      <c r="E2156" s="114" t="e">
        <f t="shared" si="33"/>
        <v>#VALUE!</v>
      </c>
      <c r="F2156" s="114" t="s">
        <v>13332</v>
      </c>
      <c r="G2156" s="114" t="s">
        <v>16854</v>
      </c>
      <c r="H2156" s="114" t="s">
        <v>12846</v>
      </c>
      <c r="I2156" s="114" t="s">
        <v>15785</v>
      </c>
      <c r="J2156" s="116">
        <v>37300</v>
      </c>
    </row>
    <row r="2157" spans="1:10" hidden="1" x14ac:dyDescent="0.2">
      <c r="A2157" s="117" t="s">
        <v>16852</v>
      </c>
      <c r="D2157" s="114" t="s">
        <v>13198</v>
      </c>
      <c r="E2157" s="114" t="e">
        <f t="shared" si="33"/>
        <v>#VALUE!</v>
      </c>
      <c r="F2157" s="114" t="s">
        <v>13332</v>
      </c>
      <c r="G2157" s="114" t="s">
        <v>16854</v>
      </c>
      <c r="H2157" s="114" t="s">
        <v>12846</v>
      </c>
      <c r="I2157" s="114" t="s">
        <v>15787</v>
      </c>
      <c r="J2157" s="116">
        <v>37300</v>
      </c>
    </row>
    <row r="2158" spans="1:10" hidden="1" x14ac:dyDescent="0.2">
      <c r="A2158" s="117" t="s">
        <v>16852</v>
      </c>
      <c r="D2158" s="114" t="s">
        <v>13199</v>
      </c>
      <c r="E2158" s="114" t="e">
        <f t="shared" si="33"/>
        <v>#VALUE!</v>
      </c>
      <c r="F2158" s="114" t="s">
        <v>13332</v>
      </c>
      <c r="G2158" s="114" t="s">
        <v>16854</v>
      </c>
      <c r="H2158" s="114" t="s">
        <v>12846</v>
      </c>
      <c r="I2158" s="114" t="s">
        <v>15789</v>
      </c>
      <c r="J2158" s="116">
        <v>37300</v>
      </c>
    </row>
    <row r="2159" spans="1:10" hidden="1" x14ac:dyDescent="0.2">
      <c r="A2159" s="117" t="s">
        <v>16852</v>
      </c>
      <c r="D2159" s="114" t="s">
        <v>13200</v>
      </c>
      <c r="E2159" s="114" t="e">
        <f t="shared" si="33"/>
        <v>#VALUE!</v>
      </c>
      <c r="F2159" s="114" t="s">
        <v>13332</v>
      </c>
      <c r="G2159" s="114" t="s">
        <v>16854</v>
      </c>
      <c r="H2159" s="114" t="s">
        <v>12846</v>
      </c>
      <c r="I2159" s="114" t="s">
        <v>15791</v>
      </c>
      <c r="J2159" s="116">
        <v>37300</v>
      </c>
    </row>
    <row r="2160" spans="1:10" hidden="1" x14ac:dyDescent="0.2">
      <c r="A2160" s="117" t="s">
        <v>16852</v>
      </c>
      <c r="D2160" s="114" t="s">
        <v>13201</v>
      </c>
      <c r="E2160" s="114" t="e">
        <f t="shared" si="33"/>
        <v>#VALUE!</v>
      </c>
      <c r="F2160" s="114" t="s">
        <v>13332</v>
      </c>
      <c r="G2160" s="114" t="s">
        <v>16854</v>
      </c>
      <c r="H2160" s="114" t="s">
        <v>12846</v>
      </c>
      <c r="I2160" s="114" t="s">
        <v>15793</v>
      </c>
      <c r="J2160" s="116">
        <v>37300</v>
      </c>
    </row>
    <row r="2161" spans="1:10" hidden="1" x14ac:dyDescent="0.2">
      <c r="A2161" s="117" t="s">
        <v>16852</v>
      </c>
      <c r="D2161" s="114" t="s">
        <v>13202</v>
      </c>
      <c r="E2161" s="114" t="e">
        <f t="shared" si="33"/>
        <v>#VALUE!</v>
      </c>
      <c r="F2161" s="114" t="s">
        <v>13332</v>
      </c>
      <c r="G2161" s="114" t="s">
        <v>16854</v>
      </c>
      <c r="H2161" s="114" t="s">
        <v>12846</v>
      </c>
      <c r="I2161" s="114" t="s">
        <v>15795</v>
      </c>
      <c r="J2161" s="116">
        <v>37300</v>
      </c>
    </row>
    <row r="2162" spans="1:10" hidden="1" x14ac:dyDescent="0.2">
      <c r="A2162" s="117" t="s">
        <v>16852</v>
      </c>
      <c r="D2162" s="114" t="s">
        <v>13203</v>
      </c>
      <c r="E2162" s="114" t="e">
        <f t="shared" si="33"/>
        <v>#VALUE!</v>
      </c>
      <c r="F2162" s="114" t="s">
        <v>13332</v>
      </c>
      <c r="G2162" s="114" t="s">
        <v>16854</v>
      </c>
      <c r="H2162" s="114" t="s">
        <v>12861</v>
      </c>
      <c r="I2162" s="114" t="s">
        <v>12983</v>
      </c>
      <c r="J2162" s="116">
        <v>37300</v>
      </c>
    </row>
    <row r="2163" spans="1:10" hidden="1" x14ac:dyDescent="0.2">
      <c r="A2163" s="117" t="s">
        <v>16852</v>
      </c>
      <c r="D2163" s="114" t="s">
        <v>13204</v>
      </c>
      <c r="E2163" s="114" t="e">
        <f t="shared" si="33"/>
        <v>#VALUE!</v>
      </c>
      <c r="F2163" s="114" t="s">
        <v>13332</v>
      </c>
      <c r="G2163" s="114" t="s">
        <v>16854</v>
      </c>
      <c r="H2163" s="114" t="s">
        <v>12861</v>
      </c>
      <c r="I2163" s="114" t="s">
        <v>12985</v>
      </c>
      <c r="J2163" s="116">
        <v>37300</v>
      </c>
    </row>
    <row r="2164" spans="1:10" hidden="1" x14ac:dyDescent="0.2">
      <c r="A2164" s="117" t="s">
        <v>16852</v>
      </c>
      <c r="D2164" s="114" t="s">
        <v>13205</v>
      </c>
      <c r="E2164" s="114" t="e">
        <f t="shared" si="33"/>
        <v>#VALUE!</v>
      </c>
      <c r="F2164" s="114" t="s">
        <v>13332</v>
      </c>
      <c r="G2164" s="114" t="s">
        <v>16854</v>
      </c>
      <c r="H2164" s="114" t="s">
        <v>12861</v>
      </c>
      <c r="I2164" s="114" t="s">
        <v>12987</v>
      </c>
      <c r="J2164" s="116">
        <v>37300</v>
      </c>
    </row>
    <row r="2165" spans="1:10" hidden="1" x14ac:dyDescent="0.2">
      <c r="A2165" s="117" t="s">
        <v>16852</v>
      </c>
      <c r="D2165" s="114" t="s">
        <v>13206</v>
      </c>
      <c r="E2165" s="114" t="e">
        <f t="shared" si="33"/>
        <v>#VALUE!</v>
      </c>
      <c r="F2165" s="114" t="s">
        <v>13332</v>
      </c>
      <c r="G2165" s="114" t="s">
        <v>16854</v>
      </c>
      <c r="H2165" s="114" t="s">
        <v>12861</v>
      </c>
      <c r="I2165" s="114" t="s">
        <v>12989</v>
      </c>
      <c r="J2165" s="116">
        <v>37300</v>
      </c>
    </row>
    <row r="2166" spans="1:10" hidden="1" x14ac:dyDescent="0.2">
      <c r="A2166" s="117" t="s">
        <v>16852</v>
      </c>
      <c r="D2166" s="114" t="s">
        <v>13207</v>
      </c>
      <c r="E2166" s="114" t="e">
        <f t="shared" si="33"/>
        <v>#VALUE!</v>
      </c>
      <c r="F2166" s="114" t="s">
        <v>13332</v>
      </c>
      <c r="G2166" s="114" t="s">
        <v>16854</v>
      </c>
      <c r="H2166" s="114" t="s">
        <v>12861</v>
      </c>
      <c r="I2166" s="114" t="s">
        <v>12991</v>
      </c>
      <c r="J2166" s="116">
        <v>37300</v>
      </c>
    </row>
    <row r="2167" spans="1:10" hidden="1" x14ac:dyDescent="0.2">
      <c r="A2167" s="117" t="s">
        <v>16852</v>
      </c>
      <c r="D2167" s="114" t="s">
        <v>13208</v>
      </c>
      <c r="E2167" s="114" t="e">
        <f t="shared" si="33"/>
        <v>#VALUE!</v>
      </c>
      <c r="F2167" s="114" t="s">
        <v>13332</v>
      </c>
      <c r="G2167" s="114" t="s">
        <v>16854</v>
      </c>
      <c r="H2167" s="114" t="s">
        <v>12861</v>
      </c>
      <c r="I2167" s="114" t="s">
        <v>12993</v>
      </c>
      <c r="J2167" s="116">
        <v>37300</v>
      </c>
    </row>
    <row r="2168" spans="1:10" hidden="1" x14ac:dyDescent="0.2">
      <c r="A2168" s="117" t="s">
        <v>16852</v>
      </c>
      <c r="D2168" s="114" t="s">
        <v>13209</v>
      </c>
      <c r="E2168" s="114" t="e">
        <f t="shared" si="33"/>
        <v>#VALUE!</v>
      </c>
      <c r="F2168" s="114" t="s">
        <v>13332</v>
      </c>
      <c r="G2168" s="114" t="s">
        <v>16854</v>
      </c>
      <c r="H2168" s="114" t="s">
        <v>12861</v>
      </c>
      <c r="I2168" s="114" t="s">
        <v>12995</v>
      </c>
      <c r="J2168" s="116">
        <v>37300</v>
      </c>
    </row>
    <row r="2169" spans="1:10" hidden="1" x14ac:dyDescent="0.2">
      <c r="A2169" s="117" t="s">
        <v>16852</v>
      </c>
      <c r="D2169" s="114" t="s">
        <v>13210</v>
      </c>
      <c r="E2169" s="114" t="e">
        <f t="shared" si="33"/>
        <v>#VALUE!</v>
      </c>
      <c r="F2169" s="114" t="s">
        <v>13332</v>
      </c>
      <c r="G2169" s="114" t="s">
        <v>16854</v>
      </c>
      <c r="H2169" s="114" t="s">
        <v>12861</v>
      </c>
      <c r="I2169" s="114" t="s">
        <v>12997</v>
      </c>
      <c r="J2169" s="116">
        <v>37300</v>
      </c>
    </row>
    <row r="2170" spans="1:10" hidden="1" x14ac:dyDescent="0.2">
      <c r="A2170" s="117" t="s">
        <v>16852</v>
      </c>
      <c r="D2170" s="114" t="s">
        <v>13211</v>
      </c>
      <c r="E2170" s="114" t="e">
        <f t="shared" si="33"/>
        <v>#VALUE!</v>
      </c>
      <c r="F2170" s="114" t="s">
        <v>13332</v>
      </c>
      <c r="G2170" s="114" t="s">
        <v>16854</v>
      </c>
      <c r="H2170" s="114" t="s">
        <v>12861</v>
      </c>
      <c r="I2170" s="114" t="s">
        <v>12999</v>
      </c>
      <c r="J2170" s="116">
        <v>37300</v>
      </c>
    </row>
    <row r="2171" spans="1:10" hidden="1" x14ac:dyDescent="0.2">
      <c r="A2171" s="117" t="s">
        <v>16852</v>
      </c>
      <c r="D2171" s="114" t="s">
        <v>13212</v>
      </c>
      <c r="E2171" s="114" t="e">
        <f t="shared" si="33"/>
        <v>#VALUE!</v>
      </c>
      <c r="F2171" s="114" t="s">
        <v>13332</v>
      </c>
      <c r="G2171" s="114" t="s">
        <v>16854</v>
      </c>
      <c r="H2171" s="114" t="s">
        <v>12861</v>
      </c>
      <c r="I2171" s="114" t="s">
        <v>13008</v>
      </c>
      <c r="J2171" s="116">
        <v>37300</v>
      </c>
    </row>
    <row r="2172" spans="1:10" hidden="1" x14ac:dyDescent="0.2">
      <c r="A2172" s="117" t="s">
        <v>16852</v>
      </c>
      <c r="D2172" s="114" t="s">
        <v>13213</v>
      </c>
      <c r="E2172" s="114" t="e">
        <f t="shared" si="33"/>
        <v>#VALUE!</v>
      </c>
      <c r="F2172" s="114" t="s">
        <v>13332</v>
      </c>
      <c r="G2172" s="114" t="s">
        <v>16854</v>
      </c>
      <c r="H2172" s="114" t="s">
        <v>12861</v>
      </c>
      <c r="I2172" s="114" t="s">
        <v>13010</v>
      </c>
      <c r="J2172" s="116">
        <v>37300</v>
      </c>
    </row>
    <row r="2173" spans="1:10" hidden="1" x14ac:dyDescent="0.2">
      <c r="A2173" s="117" t="s">
        <v>16852</v>
      </c>
      <c r="D2173" s="114" t="s">
        <v>13214</v>
      </c>
      <c r="E2173" s="114" t="e">
        <f t="shared" si="33"/>
        <v>#VALUE!</v>
      </c>
      <c r="F2173" s="114" t="s">
        <v>13332</v>
      </c>
      <c r="G2173" s="114" t="s">
        <v>16854</v>
      </c>
      <c r="H2173" s="114" t="s">
        <v>12861</v>
      </c>
      <c r="I2173" s="114" t="s">
        <v>13012</v>
      </c>
      <c r="J2173" s="116">
        <v>37300</v>
      </c>
    </row>
    <row r="2174" spans="1:10" hidden="1" x14ac:dyDescent="0.2">
      <c r="A2174" s="117" t="s">
        <v>16852</v>
      </c>
      <c r="D2174" s="114" t="s">
        <v>13215</v>
      </c>
      <c r="E2174" s="114" t="e">
        <f t="shared" si="33"/>
        <v>#VALUE!</v>
      </c>
      <c r="F2174" s="114" t="s">
        <v>13332</v>
      </c>
      <c r="G2174" s="114" t="s">
        <v>16854</v>
      </c>
      <c r="H2174" s="114" t="s">
        <v>12861</v>
      </c>
      <c r="I2174" s="114" t="s">
        <v>13014</v>
      </c>
      <c r="J2174" s="116">
        <v>37300</v>
      </c>
    </row>
    <row r="2175" spans="1:10" hidden="1" x14ac:dyDescent="0.2">
      <c r="A2175" s="117" t="s">
        <v>16852</v>
      </c>
      <c r="D2175" s="114" t="s">
        <v>13216</v>
      </c>
      <c r="E2175" s="114" t="e">
        <f t="shared" si="33"/>
        <v>#VALUE!</v>
      </c>
      <c r="F2175" s="114" t="s">
        <v>13332</v>
      </c>
      <c r="G2175" s="114" t="s">
        <v>16854</v>
      </c>
      <c r="H2175" s="114" t="s">
        <v>12861</v>
      </c>
      <c r="I2175" s="114" t="s">
        <v>13016</v>
      </c>
      <c r="J2175" s="116">
        <v>37300</v>
      </c>
    </row>
    <row r="2176" spans="1:10" hidden="1" x14ac:dyDescent="0.2">
      <c r="A2176" s="117" t="s">
        <v>16852</v>
      </c>
      <c r="D2176" s="114" t="s">
        <v>13217</v>
      </c>
      <c r="E2176" s="114" t="e">
        <f t="shared" si="33"/>
        <v>#VALUE!</v>
      </c>
      <c r="F2176" s="114" t="s">
        <v>13332</v>
      </c>
      <c r="G2176" s="114" t="s">
        <v>16854</v>
      </c>
      <c r="H2176" s="114" t="s">
        <v>12861</v>
      </c>
      <c r="I2176" s="114" t="s">
        <v>13018</v>
      </c>
      <c r="J2176" s="116">
        <v>37300</v>
      </c>
    </row>
    <row r="2177" spans="1:10" hidden="1" x14ac:dyDescent="0.2">
      <c r="A2177" s="117" t="s">
        <v>16852</v>
      </c>
      <c r="D2177" s="114" t="s">
        <v>13218</v>
      </c>
      <c r="E2177" s="114" t="e">
        <f t="shared" si="33"/>
        <v>#VALUE!</v>
      </c>
      <c r="F2177" s="114" t="s">
        <v>13332</v>
      </c>
      <c r="G2177" s="114" t="s">
        <v>16854</v>
      </c>
      <c r="H2177" s="114" t="s">
        <v>12861</v>
      </c>
      <c r="I2177" s="114" t="s">
        <v>13020</v>
      </c>
      <c r="J2177" s="116">
        <v>37300</v>
      </c>
    </row>
    <row r="2178" spans="1:10" hidden="1" x14ac:dyDescent="0.2">
      <c r="A2178" s="117" t="s">
        <v>16852</v>
      </c>
      <c r="D2178" s="114" t="s">
        <v>13219</v>
      </c>
      <c r="E2178" s="114" t="e">
        <f t="shared" ref="E2178:E2241" si="34">VALUE(D2178)</f>
        <v>#VALUE!</v>
      </c>
      <c r="F2178" s="114" t="s">
        <v>13332</v>
      </c>
      <c r="G2178" s="114" t="s">
        <v>16854</v>
      </c>
      <c r="H2178" s="114" t="s">
        <v>12861</v>
      </c>
      <c r="I2178" s="114" t="s">
        <v>13022</v>
      </c>
      <c r="J2178" s="116">
        <v>37300</v>
      </c>
    </row>
    <row r="2179" spans="1:10" hidden="1" x14ac:dyDescent="0.2">
      <c r="A2179" s="117" t="s">
        <v>16852</v>
      </c>
      <c r="D2179" s="114" t="s">
        <v>13220</v>
      </c>
      <c r="E2179" s="114" t="e">
        <f t="shared" si="34"/>
        <v>#VALUE!</v>
      </c>
      <c r="F2179" s="114" t="s">
        <v>13332</v>
      </c>
      <c r="G2179" s="114" t="s">
        <v>16854</v>
      </c>
      <c r="H2179" s="114" t="s">
        <v>12861</v>
      </c>
      <c r="I2179" s="114" t="s">
        <v>13024</v>
      </c>
      <c r="J2179" s="116">
        <v>37300</v>
      </c>
    </row>
    <row r="2180" spans="1:10" hidden="1" x14ac:dyDescent="0.2">
      <c r="A2180" s="117" t="s">
        <v>16852</v>
      </c>
      <c r="D2180" s="114" t="s">
        <v>13221</v>
      </c>
      <c r="E2180" s="114" t="e">
        <f t="shared" si="34"/>
        <v>#VALUE!</v>
      </c>
      <c r="F2180" s="114" t="s">
        <v>13332</v>
      </c>
      <c r="G2180" s="114" t="s">
        <v>16854</v>
      </c>
      <c r="H2180" s="114" t="s">
        <v>12861</v>
      </c>
      <c r="I2180" s="114" t="s">
        <v>13026</v>
      </c>
      <c r="J2180" s="116">
        <v>37300</v>
      </c>
    </row>
    <row r="2181" spans="1:10" hidden="1" x14ac:dyDescent="0.2">
      <c r="A2181" s="117" t="s">
        <v>16852</v>
      </c>
      <c r="D2181" s="114" t="s">
        <v>13222</v>
      </c>
      <c r="E2181" s="114" t="e">
        <f t="shared" si="34"/>
        <v>#VALUE!</v>
      </c>
      <c r="F2181" s="114" t="s">
        <v>13332</v>
      </c>
      <c r="G2181" s="114" t="s">
        <v>16854</v>
      </c>
      <c r="H2181" s="114" t="s">
        <v>12861</v>
      </c>
      <c r="I2181" s="114" t="s">
        <v>13028</v>
      </c>
      <c r="J2181" s="116">
        <v>37300</v>
      </c>
    </row>
    <row r="2182" spans="1:10" hidden="1" x14ac:dyDescent="0.2">
      <c r="A2182" s="117" t="s">
        <v>16852</v>
      </c>
      <c r="D2182" s="114" t="s">
        <v>13223</v>
      </c>
      <c r="E2182" s="114" t="e">
        <f t="shared" si="34"/>
        <v>#VALUE!</v>
      </c>
      <c r="F2182" s="114" t="s">
        <v>13332</v>
      </c>
      <c r="G2182" s="114" t="s">
        <v>16854</v>
      </c>
      <c r="H2182" s="114" t="s">
        <v>12861</v>
      </c>
      <c r="I2182" s="114" t="s">
        <v>13030</v>
      </c>
      <c r="J2182" s="116">
        <v>37300</v>
      </c>
    </row>
    <row r="2183" spans="1:10" hidden="1" x14ac:dyDescent="0.2">
      <c r="A2183" s="117" t="s">
        <v>16852</v>
      </c>
      <c r="D2183" s="114" t="s">
        <v>13224</v>
      </c>
      <c r="E2183" s="114" t="e">
        <f t="shared" si="34"/>
        <v>#VALUE!</v>
      </c>
      <c r="F2183" s="114" t="s">
        <v>13332</v>
      </c>
      <c r="G2183" s="114" t="s">
        <v>16854</v>
      </c>
      <c r="H2183" s="114" t="s">
        <v>12861</v>
      </c>
      <c r="I2183" s="114" t="s">
        <v>13032</v>
      </c>
      <c r="J2183" s="116">
        <v>37300</v>
      </c>
    </row>
    <row r="2184" spans="1:10" hidden="1" x14ac:dyDescent="0.2">
      <c r="A2184" s="117" t="s">
        <v>16852</v>
      </c>
      <c r="D2184" s="114" t="s">
        <v>13225</v>
      </c>
      <c r="E2184" s="114" t="e">
        <f t="shared" si="34"/>
        <v>#VALUE!</v>
      </c>
      <c r="F2184" s="114" t="s">
        <v>13332</v>
      </c>
      <c r="G2184" s="114" t="s">
        <v>16854</v>
      </c>
      <c r="H2184" s="114" t="s">
        <v>12861</v>
      </c>
      <c r="I2184" s="114" t="s">
        <v>15745</v>
      </c>
      <c r="J2184" s="116">
        <v>37300</v>
      </c>
    </row>
    <row r="2185" spans="1:10" hidden="1" x14ac:dyDescent="0.2">
      <c r="A2185" s="117" t="s">
        <v>16852</v>
      </c>
      <c r="D2185" s="114" t="s">
        <v>13226</v>
      </c>
      <c r="E2185" s="114" t="e">
        <f t="shared" si="34"/>
        <v>#VALUE!</v>
      </c>
      <c r="F2185" s="114" t="s">
        <v>13332</v>
      </c>
      <c r="G2185" s="114" t="s">
        <v>16854</v>
      </c>
      <c r="H2185" s="114" t="s">
        <v>12861</v>
      </c>
      <c r="I2185" s="114" t="s">
        <v>15747</v>
      </c>
      <c r="J2185" s="116">
        <v>37300</v>
      </c>
    </row>
    <row r="2186" spans="1:10" hidden="1" x14ac:dyDescent="0.2">
      <c r="A2186" s="117" t="s">
        <v>16852</v>
      </c>
      <c r="D2186" s="114" t="s">
        <v>13227</v>
      </c>
      <c r="E2186" s="114" t="e">
        <f t="shared" si="34"/>
        <v>#VALUE!</v>
      </c>
      <c r="F2186" s="114" t="s">
        <v>13332</v>
      </c>
      <c r="G2186" s="114" t="s">
        <v>16854</v>
      </c>
      <c r="H2186" s="114" t="s">
        <v>12861</v>
      </c>
      <c r="I2186" s="114" t="s">
        <v>15749</v>
      </c>
      <c r="J2186" s="116">
        <v>37300</v>
      </c>
    </row>
    <row r="2187" spans="1:10" hidden="1" x14ac:dyDescent="0.2">
      <c r="A2187" s="117" t="s">
        <v>16852</v>
      </c>
      <c r="D2187" s="114" t="s">
        <v>13228</v>
      </c>
      <c r="E2187" s="114" t="e">
        <f t="shared" si="34"/>
        <v>#VALUE!</v>
      </c>
      <c r="F2187" s="114" t="s">
        <v>13332</v>
      </c>
      <c r="G2187" s="114" t="s">
        <v>16854</v>
      </c>
      <c r="H2187" s="114" t="s">
        <v>12861</v>
      </c>
      <c r="I2187" s="114" t="s">
        <v>15751</v>
      </c>
      <c r="J2187" s="116">
        <v>37300</v>
      </c>
    </row>
    <row r="2188" spans="1:10" hidden="1" x14ac:dyDescent="0.2">
      <c r="A2188" s="117" t="s">
        <v>16852</v>
      </c>
      <c r="D2188" s="114" t="s">
        <v>13229</v>
      </c>
      <c r="E2188" s="114" t="e">
        <f t="shared" si="34"/>
        <v>#VALUE!</v>
      </c>
      <c r="F2188" s="114" t="s">
        <v>13332</v>
      </c>
      <c r="G2188" s="114" t="s">
        <v>16854</v>
      </c>
      <c r="H2188" s="114" t="s">
        <v>12861</v>
      </c>
      <c r="I2188" s="114" t="s">
        <v>15753</v>
      </c>
      <c r="J2188" s="116">
        <v>37300</v>
      </c>
    </row>
    <row r="2189" spans="1:10" hidden="1" x14ac:dyDescent="0.2">
      <c r="A2189" s="117" t="s">
        <v>16852</v>
      </c>
      <c r="D2189" s="114" t="s">
        <v>13230</v>
      </c>
      <c r="E2189" s="114" t="e">
        <f t="shared" si="34"/>
        <v>#VALUE!</v>
      </c>
      <c r="F2189" s="114" t="s">
        <v>13332</v>
      </c>
      <c r="G2189" s="114" t="s">
        <v>16854</v>
      </c>
      <c r="H2189" s="114" t="s">
        <v>12861</v>
      </c>
      <c r="I2189" s="114" t="s">
        <v>15755</v>
      </c>
      <c r="J2189" s="116">
        <v>37300</v>
      </c>
    </row>
    <row r="2190" spans="1:10" hidden="1" x14ac:dyDescent="0.2">
      <c r="A2190" s="117" t="s">
        <v>16852</v>
      </c>
      <c r="D2190" s="114" t="s">
        <v>13231</v>
      </c>
      <c r="E2190" s="114" t="e">
        <f t="shared" si="34"/>
        <v>#VALUE!</v>
      </c>
      <c r="F2190" s="114" t="s">
        <v>13332</v>
      </c>
      <c r="G2190" s="114" t="s">
        <v>16854</v>
      </c>
      <c r="H2190" s="114" t="s">
        <v>12861</v>
      </c>
      <c r="I2190" s="114" t="s">
        <v>15757</v>
      </c>
      <c r="J2190" s="116">
        <v>37300</v>
      </c>
    </row>
    <row r="2191" spans="1:10" hidden="1" x14ac:dyDescent="0.2">
      <c r="A2191" s="117" t="s">
        <v>16852</v>
      </c>
      <c r="D2191" s="114" t="s">
        <v>13232</v>
      </c>
      <c r="E2191" s="114" t="e">
        <f t="shared" si="34"/>
        <v>#VALUE!</v>
      </c>
      <c r="F2191" s="114" t="s">
        <v>13332</v>
      </c>
      <c r="G2191" s="114" t="s">
        <v>16854</v>
      </c>
      <c r="H2191" s="114" t="s">
        <v>12861</v>
      </c>
      <c r="I2191" s="114" t="s">
        <v>15759</v>
      </c>
      <c r="J2191" s="116">
        <v>37300</v>
      </c>
    </row>
    <row r="2192" spans="1:10" hidden="1" x14ac:dyDescent="0.2">
      <c r="A2192" s="117" t="s">
        <v>16852</v>
      </c>
      <c r="D2192" s="114" t="s">
        <v>13233</v>
      </c>
      <c r="E2192" s="114" t="e">
        <f t="shared" si="34"/>
        <v>#VALUE!</v>
      </c>
      <c r="F2192" s="114" t="s">
        <v>13332</v>
      </c>
      <c r="G2192" s="114" t="s">
        <v>16854</v>
      </c>
      <c r="H2192" s="114" t="s">
        <v>12861</v>
      </c>
      <c r="I2192" s="114" t="s">
        <v>15761</v>
      </c>
      <c r="J2192" s="116">
        <v>37300</v>
      </c>
    </row>
    <row r="2193" spans="1:10" hidden="1" x14ac:dyDescent="0.2">
      <c r="A2193" s="117" t="s">
        <v>16852</v>
      </c>
      <c r="D2193" s="114" t="s">
        <v>13234</v>
      </c>
      <c r="E2193" s="114" t="e">
        <f t="shared" si="34"/>
        <v>#VALUE!</v>
      </c>
      <c r="F2193" s="114" t="s">
        <v>13332</v>
      </c>
      <c r="G2193" s="114" t="s">
        <v>16854</v>
      </c>
      <c r="H2193" s="114" t="s">
        <v>12861</v>
      </c>
      <c r="I2193" s="114" t="s">
        <v>15763</v>
      </c>
      <c r="J2193" s="116">
        <v>37300</v>
      </c>
    </row>
    <row r="2194" spans="1:10" hidden="1" x14ac:dyDescent="0.2">
      <c r="A2194" s="117" t="s">
        <v>16852</v>
      </c>
      <c r="D2194" s="114" t="s">
        <v>13235</v>
      </c>
      <c r="E2194" s="114" t="e">
        <f t="shared" si="34"/>
        <v>#VALUE!</v>
      </c>
      <c r="F2194" s="114" t="s">
        <v>13332</v>
      </c>
      <c r="G2194" s="114" t="s">
        <v>16854</v>
      </c>
      <c r="H2194" s="114" t="s">
        <v>12861</v>
      </c>
      <c r="I2194" s="114" t="s">
        <v>15765</v>
      </c>
      <c r="J2194" s="116">
        <v>37300</v>
      </c>
    </row>
    <row r="2195" spans="1:10" hidden="1" x14ac:dyDescent="0.2">
      <c r="A2195" s="117" t="s">
        <v>16852</v>
      </c>
      <c r="D2195" s="114" t="s">
        <v>13236</v>
      </c>
      <c r="E2195" s="114" t="e">
        <f t="shared" si="34"/>
        <v>#VALUE!</v>
      </c>
      <c r="F2195" s="114" t="s">
        <v>13332</v>
      </c>
      <c r="G2195" s="114" t="s">
        <v>16854</v>
      </c>
      <c r="H2195" s="114" t="s">
        <v>12861</v>
      </c>
      <c r="I2195" s="114" t="s">
        <v>15767</v>
      </c>
      <c r="J2195" s="116">
        <v>37300</v>
      </c>
    </row>
    <row r="2196" spans="1:10" hidden="1" x14ac:dyDescent="0.2">
      <c r="A2196" s="117" t="s">
        <v>16852</v>
      </c>
      <c r="D2196" s="114" t="s">
        <v>13237</v>
      </c>
      <c r="E2196" s="114" t="e">
        <f t="shared" si="34"/>
        <v>#VALUE!</v>
      </c>
      <c r="F2196" s="114" t="s">
        <v>13332</v>
      </c>
      <c r="G2196" s="114" t="s">
        <v>16854</v>
      </c>
      <c r="H2196" s="114" t="s">
        <v>12861</v>
      </c>
      <c r="I2196" s="114" t="s">
        <v>15769</v>
      </c>
      <c r="J2196" s="116">
        <v>37300</v>
      </c>
    </row>
    <row r="2197" spans="1:10" hidden="1" x14ac:dyDescent="0.2">
      <c r="A2197" s="117" t="s">
        <v>16852</v>
      </c>
      <c r="D2197" s="114" t="s">
        <v>13238</v>
      </c>
      <c r="E2197" s="114" t="e">
        <f t="shared" si="34"/>
        <v>#VALUE!</v>
      </c>
      <c r="F2197" s="114" t="s">
        <v>13332</v>
      </c>
      <c r="G2197" s="114" t="s">
        <v>16854</v>
      </c>
      <c r="H2197" s="114" t="s">
        <v>12861</v>
      </c>
      <c r="I2197" s="114" t="s">
        <v>15771</v>
      </c>
      <c r="J2197" s="116">
        <v>37300</v>
      </c>
    </row>
    <row r="2198" spans="1:10" hidden="1" x14ac:dyDescent="0.2">
      <c r="A2198" s="117" t="s">
        <v>16852</v>
      </c>
      <c r="D2198" s="114" t="s">
        <v>13239</v>
      </c>
      <c r="E2198" s="114" t="e">
        <f t="shared" si="34"/>
        <v>#VALUE!</v>
      </c>
      <c r="F2198" s="114" t="s">
        <v>13332</v>
      </c>
      <c r="G2198" s="114" t="s">
        <v>16854</v>
      </c>
      <c r="H2198" s="114" t="s">
        <v>12861</v>
      </c>
      <c r="I2198" s="114" t="s">
        <v>15773</v>
      </c>
      <c r="J2198" s="116">
        <v>37300</v>
      </c>
    </row>
    <row r="2199" spans="1:10" hidden="1" x14ac:dyDescent="0.2">
      <c r="A2199" s="117" t="s">
        <v>16852</v>
      </c>
      <c r="D2199" s="114" t="s">
        <v>13240</v>
      </c>
      <c r="E2199" s="114" t="e">
        <f t="shared" si="34"/>
        <v>#VALUE!</v>
      </c>
      <c r="F2199" s="114" t="s">
        <v>13332</v>
      </c>
      <c r="G2199" s="114" t="s">
        <v>16854</v>
      </c>
      <c r="H2199" s="114" t="s">
        <v>12861</v>
      </c>
      <c r="I2199" s="114" t="s">
        <v>15775</v>
      </c>
      <c r="J2199" s="116">
        <v>37300</v>
      </c>
    </row>
    <row r="2200" spans="1:10" hidden="1" x14ac:dyDescent="0.2">
      <c r="A2200" s="117" t="s">
        <v>16852</v>
      </c>
      <c r="D2200" s="114" t="s">
        <v>13241</v>
      </c>
      <c r="E2200" s="114" t="e">
        <f t="shared" si="34"/>
        <v>#VALUE!</v>
      </c>
      <c r="F2200" s="114" t="s">
        <v>13332</v>
      </c>
      <c r="G2200" s="114" t="s">
        <v>16854</v>
      </c>
      <c r="H2200" s="114" t="s">
        <v>12861</v>
      </c>
      <c r="I2200" s="114" t="s">
        <v>15777</v>
      </c>
      <c r="J2200" s="116">
        <v>37300</v>
      </c>
    </row>
    <row r="2201" spans="1:10" hidden="1" x14ac:dyDescent="0.2">
      <c r="A2201" s="117" t="s">
        <v>16852</v>
      </c>
      <c r="D2201" s="114" t="s">
        <v>13242</v>
      </c>
      <c r="E2201" s="114" t="e">
        <f t="shared" si="34"/>
        <v>#VALUE!</v>
      </c>
      <c r="F2201" s="114" t="s">
        <v>13332</v>
      </c>
      <c r="G2201" s="114" t="s">
        <v>16854</v>
      </c>
      <c r="H2201" s="114" t="s">
        <v>12861</v>
      </c>
      <c r="I2201" s="114" t="s">
        <v>15779</v>
      </c>
      <c r="J2201" s="116">
        <v>37300</v>
      </c>
    </row>
    <row r="2202" spans="1:10" hidden="1" x14ac:dyDescent="0.2">
      <c r="A2202" s="117" t="s">
        <v>16852</v>
      </c>
      <c r="D2202" s="114" t="s">
        <v>13243</v>
      </c>
      <c r="E2202" s="114" t="e">
        <f t="shared" si="34"/>
        <v>#VALUE!</v>
      </c>
      <c r="F2202" s="114" t="s">
        <v>13332</v>
      </c>
      <c r="G2202" s="114" t="s">
        <v>16854</v>
      </c>
      <c r="H2202" s="114" t="s">
        <v>12861</v>
      </c>
      <c r="I2202" s="114" t="s">
        <v>15781</v>
      </c>
      <c r="J2202" s="116">
        <v>37300</v>
      </c>
    </row>
    <row r="2203" spans="1:10" hidden="1" x14ac:dyDescent="0.2">
      <c r="A2203" s="117" t="s">
        <v>16852</v>
      </c>
      <c r="D2203" s="114" t="s">
        <v>10253</v>
      </c>
      <c r="E2203" s="114" t="e">
        <f t="shared" si="34"/>
        <v>#VALUE!</v>
      </c>
      <c r="F2203" s="114" t="s">
        <v>13332</v>
      </c>
      <c r="G2203" s="114" t="s">
        <v>16854</v>
      </c>
      <c r="H2203" s="114" t="s">
        <v>12861</v>
      </c>
      <c r="I2203" s="114" t="s">
        <v>15783</v>
      </c>
      <c r="J2203" s="116">
        <v>37300</v>
      </c>
    </row>
    <row r="2204" spans="1:10" hidden="1" x14ac:dyDescent="0.2">
      <c r="A2204" s="117" t="s">
        <v>16852</v>
      </c>
      <c r="D2204" s="114" t="s">
        <v>10254</v>
      </c>
      <c r="E2204" s="114" t="e">
        <f t="shared" si="34"/>
        <v>#VALUE!</v>
      </c>
      <c r="F2204" s="114" t="s">
        <v>13332</v>
      </c>
      <c r="G2204" s="114" t="s">
        <v>16854</v>
      </c>
      <c r="H2204" s="114" t="s">
        <v>12861</v>
      </c>
      <c r="I2204" s="114" t="s">
        <v>15785</v>
      </c>
      <c r="J2204" s="116">
        <v>37300</v>
      </c>
    </row>
    <row r="2205" spans="1:10" hidden="1" x14ac:dyDescent="0.2">
      <c r="A2205" s="117" t="s">
        <v>16852</v>
      </c>
      <c r="D2205" s="114" t="s">
        <v>10255</v>
      </c>
      <c r="E2205" s="114" t="e">
        <f t="shared" si="34"/>
        <v>#VALUE!</v>
      </c>
      <c r="F2205" s="114" t="s">
        <v>13332</v>
      </c>
      <c r="G2205" s="114" t="s">
        <v>16854</v>
      </c>
      <c r="H2205" s="114" t="s">
        <v>12861</v>
      </c>
      <c r="I2205" s="114" t="s">
        <v>15787</v>
      </c>
      <c r="J2205" s="116">
        <v>37300</v>
      </c>
    </row>
    <row r="2206" spans="1:10" hidden="1" x14ac:dyDescent="0.2">
      <c r="A2206" s="117" t="s">
        <v>16852</v>
      </c>
      <c r="D2206" s="114" t="s">
        <v>10256</v>
      </c>
      <c r="E2206" s="114" t="e">
        <f t="shared" si="34"/>
        <v>#VALUE!</v>
      </c>
      <c r="F2206" s="114" t="s">
        <v>13332</v>
      </c>
      <c r="G2206" s="114" t="s">
        <v>16854</v>
      </c>
      <c r="H2206" s="114" t="s">
        <v>12861</v>
      </c>
      <c r="I2206" s="114" t="s">
        <v>15789</v>
      </c>
      <c r="J2206" s="116">
        <v>37300</v>
      </c>
    </row>
    <row r="2207" spans="1:10" hidden="1" x14ac:dyDescent="0.2">
      <c r="A2207" s="117" t="s">
        <v>16852</v>
      </c>
      <c r="D2207" s="114" t="s">
        <v>10257</v>
      </c>
      <c r="E2207" s="114" t="e">
        <f t="shared" si="34"/>
        <v>#VALUE!</v>
      </c>
      <c r="F2207" s="114" t="s">
        <v>13332</v>
      </c>
      <c r="G2207" s="114" t="s">
        <v>16854</v>
      </c>
      <c r="H2207" s="114" t="s">
        <v>12861</v>
      </c>
      <c r="I2207" s="114" t="s">
        <v>15791</v>
      </c>
      <c r="J2207" s="116">
        <v>37300</v>
      </c>
    </row>
    <row r="2208" spans="1:10" hidden="1" x14ac:dyDescent="0.2">
      <c r="A2208" s="117" t="s">
        <v>16852</v>
      </c>
      <c r="D2208" s="114" t="s">
        <v>10258</v>
      </c>
      <c r="E2208" s="114" t="e">
        <f t="shared" si="34"/>
        <v>#VALUE!</v>
      </c>
      <c r="F2208" s="114" t="s">
        <v>13332</v>
      </c>
      <c r="G2208" s="114" t="s">
        <v>16854</v>
      </c>
      <c r="H2208" s="114" t="s">
        <v>12861</v>
      </c>
      <c r="I2208" s="114" t="s">
        <v>15793</v>
      </c>
      <c r="J2208" s="116">
        <v>37300</v>
      </c>
    </row>
    <row r="2209" spans="1:10" hidden="1" x14ac:dyDescent="0.2">
      <c r="A2209" s="117" t="s">
        <v>16852</v>
      </c>
      <c r="D2209" s="114" t="s">
        <v>10259</v>
      </c>
      <c r="E2209" s="114" t="e">
        <f t="shared" si="34"/>
        <v>#VALUE!</v>
      </c>
      <c r="F2209" s="114" t="s">
        <v>13332</v>
      </c>
      <c r="G2209" s="114" t="s">
        <v>16854</v>
      </c>
      <c r="H2209" s="114" t="s">
        <v>12861</v>
      </c>
      <c r="I2209" s="114" t="s">
        <v>15795</v>
      </c>
      <c r="J2209" s="116">
        <v>37300</v>
      </c>
    </row>
    <row r="2210" spans="1:10" hidden="1" x14ac:dyDescent="0.2">
      <c r="A2210" s="117" t="s">
        <v>16852</v>
      </c>
      <c r="D2210" s="114" t="s">
        <v>10260</v>
      </c>
      <c r="E2210" s="114" t="e">
        <f t="shared" si="34"/>
        <v>#VALUE!</v>
      </c>
      <c r="F2210" s="114" t="s">
        <v>13332</v>
      </c>
      <c r="G2210" s="114" t="s">
        <v>12875</v>
      </c>
      <c r="H2210" s="114" t="s">
        <v>12876</v>
      </c>
      <c r="I2210" s="114" t="s">
        <v>12983</v>
      </c>
      <c r="J2210" s="116">
        <v>37300</v>
      </c>
    </row>
    <row r="2211" spans="1:10" hidden="1" x14ac:dyDescent="0.2">
      <c r="A2211" s="117" t="s">
        <v>16852</v>
      </c>
      <c r="D2211" s="114" t="s">
        <v>10261</v>
      </c>
      <c r="E2211" s="114" t="e">
        <f t="shared" si="34"/>
        <v>#VALUE!</v>
      </c>
      <c r="F2211" s="114" t="s">
        <v>13332</v>
      </c>
      <c r="G2211" s="114" t="s">
        <v>12875</v>
      </c>
      <c r="H2211" s="114" t="s">
        <v>12876</v>
      </c>
      <c r="I2211" s="114" t="s">
        <v>12985</v>
      </c>
      <c r="J2211" s="116">
        <v>37300</v>
      </c>
    </row>
    <row r="2212" spans="1:10" hidden="1" x14ac:dyDescent="0.2">
      <c r="A2212" s="117" t="s">
        <v>16852</v>
      </c>
      <c r="D2212" s="114" t="s">
        <v>10262</v>
      </c>
      <c r="E2212" s="114" t="e">
        <f t="shared" si="34"/>
        <v>#VALUE!</v>
      </c>
      <c r="F2212" s="114" t="s">
        <v>13332</v>
      </c>
      <c r="G2212" s="114" t="s">
        <v>12875</v>
      </c>
      <c r="H2212" s="114" t="s">
        <v>12876</v>
      </c>
      <c r="I2212" s="114" t="s">
        <v>12989</v>
      </c>
      <c r="J2212" s="116">
        <v>37300</v>
      </c>
    </row>
    <row r="2213" spans="1:10" hidden="1" x14ac:dyDescent="0.2">
      <c r="A2213" s="117" t="s">
        <v>16852</v>
      </c>
      <c r="D2213" s="114" t="s">
        <v>10270</v>
      </c>
      <c r="E2213" s="114" t="e">
        <f t="shared" si="34"/>
        <v>#VALUE!</v>
      </c>
      <c r="F2213" s="114" t="s">
        <v>13332</v>
      </c>
      <c r="G2213" s="114" t="s">
        <v>12875</v>
      </c>
      <c r="H2213" s="114" t="s">
        <v>12876</v>
      </c>
      <c r="I2213" s="114" t="s">
        <v>12991</v>
      </c>
      <c r="J2213" s="116">
        <v>37300</v>
      </c>
    </row>
    <row r="2214" spans="1:10" hidden="1" x14ac:dyDescent="0.2">
      <c r="A2214" s="117" t="s">
        <v>16852</v>
      </c>
      <c r="D2214" s="114" t="s">
        <v>10271</v>
      </c>
      <c r="E2214" s="114" t="e">
        <f t="shared" si="34"/>
        <v>#VALUE!</v>
      </c>
      <c r="F2214" s="114" t="s">
        <v>13332</v>
      </c>
      <c r="G2214" s="114" t="s">
        <v>12875</v>
      </c>
      <c r="H2214" s="114" t="s">
        <v>12876</v>
      </c>
      <c r="I2214" s="114" t="s">
        <v>12993</v>
      </c>
      <c r="J2214" s="116">
        <v>37300</v>
      </c>
    </row>
    <row r="2215" spans="1:10" hidden="1" x14ac:dyDescent="0.2">
      <c r="A2215" s="117" t="s">
        <v>16852</v>
      </c>
      <c r="D2215" s="114" t="s">
        <v>10272</v>
      </c>
      <c r="E2215" s="114" t="e">
        <f t="shared" si="34"/>
        <v>#VALUE!</v>
      </c>
      <c r="F2215" s="114" t="s">
        <v>13332</v>
      </c>
      <c r="G2215" s="114" t="s">
        <v>12875</v>
      </c>
      <c r="H2215" s="114" t="s">
        <v>12876</v>
      </c>
      <c r="I2215" s="114" t="s">
        <v>12997</v>
      </c>
      <c r="J2215" s="116">
        <v>37300</v>
      </c>
    </row>
    <row r="2216" spans="1:10" hidden="1" x14ac:dyDescent="0.2">
      <c r="A2216" s="117" t="s">
        <v>16852</v>
      </c>
      <c r="D2216" s="114" t="s">
        <v>10273</v>
      </c>
      <c r="E2216" s="114" t="e">
        <f t="shared" si="34"/>
        <v>#VALUE!</v>
      </c>
      <c r="F2216" s="114" t="s">
        <v>13332</v>
      </c>
      <c r="G2216" s="114" t="s">
        <v>12875</v>
      </c>
      <c r="H2216" s="114" t="s">
        <v>12876</v>
      </c>
      <c r="I2216" s="114" t="s">
        <v>12999</v>
      </c>
      <c r="J2216" s="116">
        <v>37300</v>
      </c>
    </row>
    <row r="2217" spans="1:10" hidden="1" x14ac:dyDescent="0.2">
      <c r="A2217" s="117" t="s">
        <v>16852</v>
      </c>
      <c r="D2217" s="114" t="s">
        <v>10274</v>
      </c>
      <c r="E2217" s="114" t="e">
        <f t="shared" si="34"/>
        <v>#VALUE!</v>
      </c>
      <c r="F2217" s="114" t="s">
        <v>13332</v>
      </c>
      <c r="G2217" s="114" t="s">
        <v>12875</v>
      </c>
      <c r="H2217" s="114" t="s">
        <v>12876</v>
      </c>
      <c r="I2217" s="114" t="s">
        <v>13008</v>
      </c>
      <c r="J2217" s="116">
        <v>37300</v>
      </c>
    </row>
    <row r="2218" spans="1:10" hidden="1" x14ac:dyDescent="0.2">
      <c r="A2218" s="117" t="s">
        <v>16852</v>
      </c>
      <c r="D2218" s="114" t="s">
        <v>10275</v>
      </c>
      <c r="E2218" s="114" t="e">
        <f t="shared" si="34"/>
        <v>#VALUE!</v>
      </c>
      <c r="F2218" s="114" t="s">
        <v>13332</v>
      </c>
      <c r="G2218" s="114" t="s">
        <v>12875</v>
      </c>
      <c r="H2218" s="114" t="s">
        <v>12876</v>
      </c>
      <c r="I2218" s="114" t="s">
        <v>13012</v>
      </c>
      <c r="J2218" s="116">
        <v>37300</v>
      </c>
    </row>
    <row r="2219" spans="1:10" hidden="1" x14ac:dyDescent="0.2">
      <c r="A2219" s="117" t="s">
        <v>16852</v>
      </c>
      <c r="D2219" s="114" t="s">
        <v>10276</v>
      </c>
      <c r="E2219" s="114" t="e">
        <f t="shared" si="34"/>
        <v>#VALUE!</v>
      </c>
      <c r="F2219" s="114" t="s">
        <v>13332</v>
      </c>
      <c r="G2219" s="114" t="s">
        <v>12875</v>
      </c>
      <c r="H2219" s="114" t="s">
        <v>12876</v>
      </c>
      <c r="I2219" s="114" t="s">
        <v>13014</v>
      </c>
      <c r="J2219" s="116">
        <v>37300</v>
      </c>
    </row>
    <row r="2220" spans="1:10" hidden="1" x14ac:dyDescent="0.2">
      <c r="A2220" s="117" t="s">
        <v>16852</v>
      </c>
      <c r="D2220" s="114" t="s">
        <v>10277</v>
      </c>
      <c r="E2220" s="114" t="e">
        <f t="shared" si="34"/>
        <v>#VALUE!</v>
      </c>
      <c r="F2220" s="114" t="s">
        <v>13332</v>
      </c>
      <c r="G2220" s="114" t="s">
        <v>12875</v>
      </c>
      <c r="H2220" s="114" t="s">
        <v>12876</v>
      </c>
      <c r="I2220" s="114" t="s">
        <v>13016</v>
      </c>
      <c r="J2220" s="116">
        <v>37300</v>
      </c>
    </row>
    <row r="2221" spans="1:10" hidden="1" x14ac:dyDescent="0.2">
      <c r="A2221" s="117" t="s">
        <v>16852</v>
      </c>
      <c r="D2221" s="114" t="s">
        <v>10278</v>
      </c>
      <c r="E2221" s="114" t="e">
        <f t="shared" si="34"/>
        <v>#VALUE!</v>
      </c>
      <c r="F2221" s="114" t="s">
        <v>13332</v>
      </c>
      <c r="G2221" s="114" t="s">
        <v>12875</v>
      </c>
      <c r="H2221" s="114" t="s">
        <v>12876</v>
      </c>
      <c r="I2221" s="114" t="s">
        <v>13020</v>
      </c>
      <c r="J2221" s="116">
        <v>37300</v>
      </c>
    </row>
    <row r="2222" spans="1:10" hidden="1" x14ac:dyDescent="0.2">
      <c r="A2222" s="117" t="s">
        <v>16852</v>
      </c>
      <c r="D2222" s="114" t="s">
        <v>10279</v>
      </c>
      <c r="E2222" s="114" t="e">
        <f t="shared" si="34"/>
        <v>#VALUE!</v>
      </c>
      <c r="F2222" s="114" t="s">
        <v>13332</v>
      </c>
      <c r="G2222" s="114" t="s">
        <v>12875</v>
      </c>
      <c r="H2222" s="114" t="s">
        <v>12876</v>
      </c>
      <c r="I2222" s="114" t="s">
        <v>13022</v>
      </c>
      <c r="J2222" s="116">
        <v>37300</v>
      </c>
    </row>
    <row r="2223" spans="1:10" hidden="1" x14ac:dyDescent="0.2">
      <c r="A2223" s="117" t="s">
        <v>16852</v>
      </c>
      <c r="D2223" s="114" t="s">
        <v>10280</v>
      </c>
      <c r="E2223" s="114" t="e">
        <f t="shared" si="34"/>
        <v>#VALUE!</v>
      </c>
      <c r="F2223" s="114" t="s">
        <v>13332</v>
      </c>
      <c r="G2223" s="114" t="s">
        <v>12875</v>
      </c>
      <c r="H2223" s="114" t="s">
        <v>12876</v>
      </c>
      <c r="I2223" s="114" t="s">
        <v>13024</v>
      </c>
      <c r="J2223" s="116">
        <v>37300</v>
      </c>
    </row>
    <row r="2224" spans="1:10" hidden="1" x14ac:dyDescent="0.2">
      <c r="A2224" s="117" t="s">
        <v>16852</v>
      </c>
      <c r="D2224" s="114" t="s">
        <v>10281</v>
      </c>
      <c r="E2224" s="114" t="e">
        <f t="shared" si="34"/>
        <v>#VALUE!</v>
      </c>
      <c r="F2224" s="114" t="s">
        <v>13332</v>
      </c>
      <c r="G2224" s="114" t="s">
        <v>12875</v>
      </c>
      <c r="H2224" s="114" t="s">
        <v>12876</v>
      </c>
      <c r="I2224" s="114" t="s">
        <v>13028</v>
      </c>
      <c r="J2224" s="116">
        <v>37300</v>
      </c>
    </row>
    <row r="2225" spans="1:10" hidden="1" x14ac:dyDescent="0.2">
      <c r="A2225" s="117" t="s">
        <v>16852</v>
      </c>
      <c r="D2225" s="114" t="s">
        <v>10282</v>
      </c>
      <c r="E2225" s="114" t="e">
        <f t="shared" si="34"/>
        <v>#VALUE!</v>
      </c>
      <c r="F2225" s="114" t="s">
        <v>13332</v>
      </c>
      <c r="G2225" s="114" t="s">
        <v>12875</v>
      </c>
      <c r="H2225" s="114" t="s">
        <v>12876</v>
      </c>
      <c r="I2225" s="114" t="s">
        <v>13030</v>
      </c>
      <c r="J2225" s="116">
        <v>37300</v>
      </c>
    </row>
    <row r="2226" spans="1:10" hidden="1" x14ac:dyDescent="0.2">
      <c r="A2226" s="117" t="s">
        <v>16852</v>
      </c>
      <c r="D2226" s="114" t="s">
        <v>10283</v>
      </c>
      <c r="E2226" s="114" t="e">
        <f t="shared" si="34"/>
        <v>#VALUE!</v>
      </c>
      <c r="F2226" s="114" t="s">
        <v>13332</v>
      </c>
      <c r="G2226" s="114" t="s">
        <v>12875</v>
      </c>
      <c r="H2226" s="114" t="s">
        <v>12876</v>
      </c>
      <c r="I2226" s="114" t="s">
        <v>13032</v>
      </c>
      <c r="J2226" s="116">
        <v>37300</v>
      </c>
    </row>
    <row r="2227" spans="1:10" hidden="1" x14ac:dyDescent="0.2">
      <c r="A2227" s="117" t="s">
        <v>16852</v>
      </c>
      <c r="D2227" s="114" t="s">
        <v>10284</v>
      </c>
      <c r="E2227" s="114" t="e">
        <f t="shared" si="34"/>
        <v>#VALUE!</v>
      </c>
      <c r="F2227" s="114" t="s">
        <v>13332</v>
      </c>
      <c r="G2227" s="114" t="s">
        <v>12875</v>
      </c>
      <c r="H2227" s="114" t="s">
        <v>12876</v>
      </c>
      <c r="I2227" s="114" t="s">
        <v>15747</v>
      </c>
      <c r="J2227" s="116">
        <v>37300</v>
      </c>
    </row>
    <row r="2228" spans="1:10" hidden="1" x14ac:dyDescent="0.2">
      <c r="A2228" s="117" t="s">
        <v>16852</v>
      </c>
      <c r="D2228" s="114" t="s">
        <v>10285</v>
      </c>
      <c r="E2228" s="114" t="e">
        <f t="shared" si="34"/>
        <v>#VALUE!</v>
      </c>
      <c r="F2228" s="114" t="s">
        <v>13332</v>
      </c>
      <c r="G2228" s="114" t="s">
        <v>12875</v>
      </c>
      <c r="H2228" s="114" t="s">
        <v>12876</v>
      </c>
      <c r="I2228" s="114" t="s">
        <v>15749</v>
      </c>
      <c r="J2228" s="116">
        <v>37300</v>
      </c>
    </row>
    <row r="2229" spans="1:10" hidden="1" x14ac:dyDescent="0.2">
      <c r="A2229" s="117" t="s">
        <v>16852</v>
      </c>
      <c r="D2229" s="114" t="s">
        <v>10286</v>
      </c>
      <c r="E2229" s="114" t="e">
        <f t="shared" si="34"/>
        <v>#VALUE!</v>
      </c>
      <c r="F2229" s="114" t="s">
        <v>13332</v>
      </c>
      <c r="G2229" s="114" t="s">
        <v>12875</v>
      </c>
      <c r="H2229" s="114" t="s">
        <v>12876</v>
      </c>
      <c r="I2229" s="114" t="s">
        <v>15751</v>
      </c>
      <c r="J2229" s="116">
        <v>37300</v>
      </c>
    </row>
    <row r="2230" spans="1:10" hidden="1" x14ac:dyDescent="0.2">
      <c r="A2230" s="117" t="s">
        <v>16852</v>
      </c>
      <c r="D2230" s="114" t="s">
        <v>10287</v>
      </c>
      <c r="E2230" s="114" t="e">
        <f t="shared" si="34"/>
        <v>#VALUE!</v>
      </c>
      <c r="F2230" s="114" t="s">
        <v>13332</v>
      </c>
      <c r="G2230" s="114" t="s">
        <v>12875</v>
      </c>
      <c r="H2230" s="114" t="s">
        <v>12876</v>
      </c>
      <c r="I2230" s="114" t="s">
        <v>15755</v>
      </c>
      <c r="J2230" s="116">
        <v>37300</v>
      </c>
    </row>
    <row r="2231" spans="1:10" hidden="1" x14ac:dyDescent="0.2">
      <c r="A2231" s="117" t="s">
        <v>16852</v>
      </c>
      <c r="D2231" s="114" t="s">
        <v>10288</v>
      </c>
      <c r="E2231" s="114" t="e">
        <f t="shared" si="34"/>
        <v>#VALUE!</v>
      </c>
      <c r="F2231" s="114" t="s">
        <v>13332</v>
      </c>
      <c r="G2231" s="114" t="s">
        <v>12875</v>
      </c>
      <c r="H2231" s="114" t="s">
        <v>12876</v>
      </c>
      <c r="I2231" s="114" t="s">
        <v>15757</v>
      </c>
      <c r="J2231" s="116">
        <v>37300</v>
      </c>
    </row>
    <row r="2232" spans="1:10" hidden="1" x14ac:dyDescent="0.2">
      <c r="A2232" s="117" t="s">
        <v>16852</v>
      </c>
      <c r="D2232" s="114" t="s">
        <v>10289</v>
      </c>
      <c r="E2232" s="114" t="e">
        <f t="shared" si="34"/>
        <v>#VALUE!</v>
      </c>
      <c r="F2232" s="114" t="s">
        <v>13332</v>
      </c>
      <c r="G2232" s="114" t="s">
        <v>12875</v>
      </c>
      <c r="H2232" s="114" t="s">
        <v>12876</v>
      </c>
      <c r="I2232" s="114" t="s">
        <v>15759</v>
      </c>
      <c r="J2232" s="116">
        <v>37300</v>
      </c>
    </row>
    <row r="2233" spans="1:10" hidden="1" x14ac:dyDescent="0.2">
      <c r="A2233" s="117" t="s">
        <v>16852</v>
      </c>
      <c r="D2233" s="114" t="s">
        <v>10290</v>
      </c>
      <c r="E2233" s="114" t="e">
        <f t="shared" si="34"/>
        <v>#VALUE!</v>
      </c>
      <c r="F2233" s="114" t="s">
        <v>13332</v>
      </c>
      <c r="G2233" s="114" t="s">
        <v>12875</v>
      </c>
      <c r="H2233" s="114" t="s">
        <v>12876</v>
      </c>
      <c r="I2233" s="114" t="s">
        <v>15763</v>
      </c>
      <c r="J2233" s="116">
        <v>37300</v>
      </c>
    </row>
    <row r="2234" spans="1:10" hidden="1" x14ac:dyDescent="0.2">
      <c r="A2234" s="117" t="s">
        <v>16852</v>
      </c>
      <c r="D2234" s="114" t="s">
        <v>10291</v>
      </c>
      <c r="E2234" s="114" t="e">
        <f t="shared" si="34"/>
        <v>#VALUE!</v>
      </c>
      <c r="F2234" s="114" t="s">
        <v>13332</v>
      </c>
      <c r="G2234" s="114" t="s">
        <v>12875</v>
      </c>
      <c r="H2234" s="114" t="s">
        <v>12876</v>
      </c>
      <c r="I2234" s="114" t="s">
        <v>15765</v>
      </c>
      <c r="J2234" s="116">
        <v>37300</v>
      </c>
    </row>
    <row r="2235" spans="1:10" hidden="1" x14ac:dyDescent="0.2">
      <c r="A2235" s="117" t="s">
        <v>16852</v>
      </c>
      <c r="D2235" s="114" t="s">
        <v>10292</v>
      </c>
      <c r="E2235" s="114" t="e">
        <f t="shared" si="34"/>
        <v>#VALUE!</v>
      </c>
      <c r="F2235" s="114" t="s">
        <v>13332</v>
      </c>
      <c r="G2235" s="114" t="s">
        <v>12875</v>
      </c>
      <c r="H2235" s="114" t="s">
        <v>12876</v>
      </c>
      <c r="I2235" s="114" t="s">
        <v>15767</v>
      </c>
      <c r="J2235" s="116">
        <v>37300</v>
      </c>
    </row>
    <row r="2236" spans="1:10" hidden="1" x14ac:dyDescent="0.2">
      <c r="A2236" s="117" t="s">
        <v>16852</v>
      </c>
      <c r="D2236" s="114" t="s">
        <v>10293</v>
      </c>
      <c r="E2236" s="114" t="e">
        <f t="shared" si="34"/>
        <v>#VALUE!</v>
      </c>
      <c r="F2236" s="114" t="s">
        <v>13332</v>
      </c>
      <c r="G2236" s="114" t="s">
        <v>12875</v>
      </c>
      <c r="H2236" s="114" t="s">
        <v>12876</v>
      </c>
      <c r="I2236" s="114" t="s">
        <v>15771</v>
      </c>
      <c r="J2236" s="116">
        <v>37300</v>
      </c>
    </row>
    <row r="2237" spans="1:10" hidden="1" x14ac:dyDescent="0.2">
      <c r="A2237" s="117" t="s">
        <v>16852</v>
      </c>
      <c r="D2237" s="114" t="s">
        <v>10294</v>
      </c>
      <c r="E2237" s="114" t="e">
        <f t="shared" si="34"/>
        <v>#VALUE!</v>
      </c>
      <c r="F2237" s="114" t="s">
        <v>13332</v>
      </c>
      <c r="G2237" s="114" t="s">
        <v>12875</v>
      </c>
      <c r="H2237" s="114" t="s">
        <v>12876</v>
      </c>
      <c r="I2237" s="114" t="s">
        <v>15773</v>
      </c>
      <c r="J2237" s="116">
        <v>37300</v>
      </c>
    </row>
    <row r="2238" spans="1:10" hidden="1" x14ac:dyDescent="0.2">
      <c r="A2238" s="117" t="s">
        <v>16852</v>
      </c>
      <c r="D2238" s="114" t="s">
        <v>10295</v>
      </c>
      <c r="E2238" s="114" t="e">
        <f t="shared" si="34"/>
        <v>#VALUE!</v>
      </c>
      <c r="F2238" s="114" t="s">
        <v>13332</v>
      </c>
      <c r="G2238" s="114" t="s">
        <v>12875</v>
      </c>
      <c r="H2238" s="114" t="s">
        <v>12876</v>
      </c>
      <c r="I2238" s="114" t="s">
        <v>15775</v>
      </c>
      <c r="J2238" s="116">
        <v>37300</v>
      </c>
    </row>
    <row r="2239" spans="1:10" hidden="1" x14ac:dyDescent="0.2">
      <c r="A2239" s="117" t="s">
        <v>16852</v>
      </c>
      <c r="D2239" s="114" t="s">
        <v>10296</v>
      </c>
      <c r="E2239" s="114" t="e">
        <f t="shared" si="34"/>
        <v>#VALUE!</v>
      </c>
      <c r="F2239" s="114" t="s">
        <v>13332</v>
      </c>
      <c r="G2239" s="114" t="s">
        <v>12875</v>
      </c>
      <c r="H2239" s="114" t="s">
        <v>12876</v>
      </c>
      <c r="I2239" s="114" t="s">
        <v>15779</v>
      </c>
      <c r="J2239" s="116">
        <v>37300</v>
      </c>
    </row>
    <row r="2240" spans="1:10" hidden="1" x14ac:dyDescent="0.2">
      <c r="A2240" s="117" t="s">
        <v>16852</v>
      </c>
      <c r="D2240" s="114" t="s">
        <v>10297</v>
      </c>
      <c r="E2240" s="114" t="e">
        <f t="shared" si="34"/>
        <v>#VALUE!</v>
      </c>
      <c r="F2240" s="114" t="s">
        <v>13332</v>
      </c>
      <c r="G2240" s="114" t="s">
        <v>12875</v>
      </c>
      <c r="H2240" s="114" t="s">
        <v>12876</v>
      </c>
      <c r="I2240" s="114" t="s">
        <v>15781</v>
      </c>
      <c r="J2240" s="116">
        <v>37300</v>
      </c>
    </row>
    <row r="2241" spans="1:10" hidden="1" x14ac:dyDescent="0.2">
      <c r="A2241" s="117" t="s">
        <v>16852</v>
      </c>
      <c r="D2241" s="114" t="s">
        <v>10298</v>
      </c>
      <c r="E2241" s="114" t="e">
        <f t="shared" si="34"/>
        <v>#VALUE!</v>
      </c>
      <c r="F2241" s="114" t="s">
        <v>13332</v>
      </c>
      <c r="G2241" s="114" t="s">
        <v>12875</v>
      </c>
      <c r="H2241" s="114" t="s">
        <v>12876</v>
      </c>
      <c r="I2241" s="114" t="s">
        <v>15783</v>
      </c>
      <c r="J2241" s="116">
        <v>37300</v>
      </c>
    </row>
    <row r="2242" spans="1:10" hidden="1" x14ac:dyDescent="0.2">
      <c r="A2242" s="117" t="s">
        <v>16852</v>
      </c>
      <c r="D2242" s="114" t="s">
        <v>10299</v>
      </c>
      <c r="E2242" s="114" t="e">
        <f t="shared" ref="E2242:E2305" si="35">VALUE(D2242)</f>
        <v>#VALUE!</v>
      </c>
      <c r="F2242" s="114" t="s">
        <v>13332</v>
      </c>
      <c r="G2242" s="114" t="s">
        <v>12875</v>
      </c>
      <c r="H2242" s="114" t="s">
        <v>12876</v>
      </c>
      <c r="I2242" s="114" t="s">
        <v>15787</v>
      </c>
      <c r="J2242" s="116">
        <v>37300</v>
      </c>
    </row>
    <row r="2243" spans="1:10" hidden="1" x14ac:dyDescent="0.2">
      <c r="A2243" s="117" t="s">
        <v>16852</v>
      </c>
      <c r="D2243" s="114" t="s">
        <v>10300</v>
      </c>
      <c r="E2243" s="114" t="e">
        <f t="shared" si="35"/>
        <v>#VALUE!</v>
      </c>
      <c r="F2243" s="114" t="s">
        <v>13332</v>
      </c>
      <c r="G2243" s="114" t="s">
        <v>12875</v>
      </c>
      <c r="H2243" s="114" t="s">
        <v>12876</v>
      </c>
      <c r="I2243" s="114" t="s">
        <v>15789</v>
      </c>
      <c r="J2243" s="116">
        <v>37300</v>
      </c>
    </row>
    <row r="2244" spans="1:10" hidden="1" x14ac:dyDescent="0.2">
      <c r="A2244" s="117" t="s">
        <v>16852</v>
      </c>
      <c r="D2244" s="114" t="s">
        <v>10301</v>
      </c>
      <c r="E2244" s="114" t="e">
        <f t="shared" si="35"/>
        <v>#VALUE!</v>
      </c>
      <c r="F2244" s="114" t="s">
        <v>13332</v>
      </c>
      <c r="G2244" s="114" t="s">
        <v>12875</v>
      </c>
      <c r="H2244" s="114" t="s">
        <v>12876</v>
      </c>
      <c r="I2244" s="114" t="s">
        <v>15791</v>
      </c>
      <c r="J2244" s="116">
        <v>37300</v>
      </c>
    </row>
    <row r="2245" spans="1:10" hidden="1" x14ac:dyDescent="0.2">
      <c r="A2245" s="117" t="s">
        <v>16852</v>
      </c>
      <c r="D2245" s="114" t="s">
        <v>10302</v>
      </c>
      <c r="E2245" s="114" t="e">
        <f t="shared" si="35"/>
        <v>#VALUE!</v>
      </c>
      <c r="F2245" s="114" t="s">
        <v>13332</v>
      </c>
      <c r="G2245" s="114" t="s">
        <v>12875</v>
      </c>
      <c r="H2245" s="114" t="s">
        <v>12876</v>
      </c>
      <c r="I2245" s="114" t="s">
        <v>15795</v>
      </c>
      <c r="J2245" s="116">
        <v>37300</v>
      </c>
    </row>
    <row r="2246" spans="1:10" hidden="1" x14ac:dyDescent="0.2">
      <c r="A2246" s="117" t="s">
        <v>16852</v>
      </c>
      <c r="D2246" s="114" t="s">
        <v>10303</v>
      </c>
      <c r="E2246" s="114" t="e">
        <f t="shared" si="35"/>
        <v>#VALUE!</v>
      </c>
      <c r="F2246" s="114" t="s">
        <v>13332</v>
      </c>
      <c r="G2246" s="114" t="s">
        <v>12875</v>
      </c>
      <c r="H2246" s="114" t="s">
        <v>12890</v>
      </c>
      <c r="I2246" s="114" t="s">
        <v>12983</v>
      </c>
      <c r="J2246" s="116">
        <v>37300</v>
      </c>
    </row>
    <row r="2247" spans="1:10" hidden="1" x14ac:dyDescent="0.2">
      <c r="A2247" s="117" t="s">
        <v>16852</v>
      </c>
      <c r="D2247" s="114" t="s">
        <v>10304</v>
      </c>
      <c r="E2247" s="114" t="e">
        <f t="shared" si="35"/>
        <v>#VALUE!</v>
      </c>
      <c r="F2247" s="114" t="s">
        <v>13332</v>
      </c>
      <c r="G2247" s="114" t="s">
        <v>12875</v>
      </c>
      <c r="H2247" s="114" t="s">
        <v>12890</v>
      </c>
      <c r="I2247" s="114" t="s">
        <v>12985</v>
      </c>
      <c r="J2247" s="116">
        <v>37300</v>
      </c>
    </row>
    <row r="2248" spans="1:10" hidden="1" x14ac:dyDescent="0.2">
      <c r="A2248" s="117" t="s">
        <v>16852</v>
      </c>
      <c r="D2248" s="114" t="s">
        <v>10305</v>
      </c>
      <c r="E2248" s="114" t="e">
        <f t="shared" si="35"/>
        <v>#VALUE!</v>
      </c>
      <c r="F2248" s="114" t="s">
        <v>13332</v>
      </c>
      <c r="G2248" s="114" t="s">
        <v>12875</v>
      </c>
      <c r="H2248" s="114" t="s">
        <v>12890</v>
      </c>
      <c r="I2248" s="114" t="s">
        <v>12989</v>
      </c>
      <c r="J2248" s="116">
        <v>37300</v>
      </c>
    </row>
    <row r="2249" spans="1:10" hidden="1" x14ac:dyDescent="0.2">
      <c r="A2249" s="117" t="s">
        <v>16852</v>
      </c>
      <c r="D2249" s="114" t="s">
        <v>10306</v>
      </c>
      <c r="E2249" s="114" t="e">
        <f t="shared" si="35"/>
        <v>#VALUE!</v>
      </c>
      <c r="F2249" s="114" t="s">
        <v>13332</v>
      </c>
      <c r="G2249" s="114" t="s">
        <v>12875</v>
      </c>
      <c r="H2249" s="114" t="s">
        <v>12890</v>
      </c>
      <c r="I2249" s="114" t="s">
        <v>12991</v>
      </c>
      <c r="J2249" s="116">
        <v>37300</v>
      </c>
    </row>
    <row r="2250" spans="1:10" hidden="1" x14ac:dyDescent="0.2">
      <c r="A2250" s="117" t="s">
        <v>16852</v>
      </c>
      <c r="D2250" s="114" t="s">
        <v>10307</v>
      </c>
      <c r="E2250" s="114" t="e">
        <f t="shared" si="35"/>
        <v>#VALUE!</v>
      </c>
      <c r="F2250" s="114" t="s">
        <v>13332</v>
      </c>
      <c r="G2250" s="114" t="s">
        <v>12875</v>
      </c>
      <c r="H2250" s="114" t="s">
        <v>12890</v>
      </c>
      <c r="I2250" s="114" t="s">
        <v>12993</v>
      </c>
      <c r="J2250" s="116">
        <v>37300</v>
      </c>
    </row>
    <row r="2251" spans="1:10" hidden="1" x14ac:dyDescent="0.2">
      <c r="A2251" s="117" t="s">
        <v>16852</v>
      </c>
      <c r="D2251" s="114" t="s">
        <v>10308</v>
      </c>
      <c r="E2251" s="114" t="e">
        <f t="shared" si="35"/>
        <v>#VALUE!</v>
      </c>
      <c r="F2251" s="114" t="s">
        <v>13332</v>
      </c>
      <c r="G2251" s="114" t="s">
        <v>12875</v>
      </c>
      <c r="H2251" s="114" t="s">
        <v>12890</v>
      </c>
      <c r="I2251" s="114" t="s">
        <v>12997</v>
      </c>
      <c r="J2251" s="116">
        <v>37300</v>
      </c>
    </row>
    <row r="2252" spans="1:10" hidden="1" x14ac:dyDescent="0.2">
      <c r="A2252" s="117" t="s">
        <v>16852</v>
      </c>
      <c r="D2252" s="114" t="s">
        <v>10309</v>
      </c>
      <c r="E2252" s="114" t="e">
        <f t="shared" si="35"/>
        <v>#VALUE!</v>
      </c>
      <c r="F2252" s="114" t="s">
        <v>13332</v>
      </c>
      <c r="G2252" s="114" t="s">
        <v>12875</v>
      </c>
      <c r="H2252" s="114" t="s">
        <v>12890</v>
      </c>
      <c r="I2252" s="114" t="s">
        <v>12999</v>
      </c>
      <c r="J2252" s="116">
        <v>37300</v>
      </c>
    </row>
    <row r="2253" spans="1:10" hidden="1" x14ac:dyDescent="0.2">
      <c r="A2253" s="117" t="s">
        <v>16852</v>
      </c>
      <c r="D2253" s="114" t="s">
        <v>10310</v>
      </c>
      <c r="E2253" s="114" t="e">
        <f t="shared" si="35"/>
        <v>#VALUE!</v>
      </c>
      <c r="F2253" s="114" t="s">
        <v>13332</v>
      </c>
      <c r="G2253" s="114" t="s">
        <v>12875</v>
      </c>
      <c r="H2253" s="114" t="s">
        <v>12890</v>
      </c>
      <c r="I2253" s="114" t="s">
        <v>13008</v>
      </c>
      <c r="J2253" s="116">
        <v>37300</v>
      </c>
    </row>
    <row r="2254" spans="1:10" hidden="1" x14ac:dyDescent="0.2">
      <c r="A2254" s="117" t="s">
        <v>16852</v>
      </c>
      <c r="D2254" s="114" t="s">
        <v>10311</v>
      </c>
      <c r="E2254" s="114" t="e">
        <f t="shared" si="35"/>
        <v>#VALUE!</v>
      </c>
      <c r="F2254" s="114" t="s">
        <v>13332</v>
      </c>
      <c r="G2254" s="114" t="s">
        <v>12875</v>
      </c>
      <c r="H2254" s="114" t="s">
        <v>12890</v>
      </c>
      <c r="I2254" s="114" t="s">
        <v>13012</v>
      </c>
      <c r="J2254" s="116">
        <v>37300</v>
      </c>
    </row>
    <row r="2255" spans="1:10" hidden="1" x14ac:dyDescent="0.2">
      <c r="A2255" s="117" t="s">
        <v>16852</v>
      </c>
      <c r="D2255" s="114" t="s">
        <v>10312</v>
      </c>
      <c r="E2255" s="114" t="e">
        <f t="shared" si="35"/>
        <v>#VALUE!</v>
      </c>
      <c r="F2255" s="114" t="s">
        <v>13332</v>
      </c>
      <c r="G2255" s="114" t="s">
        <v>12875</v>
      </c>
      <c r="H2255" s="114" t="s">
        <v>12890</v>
      </c>
      <c r="I2255" s="114" t="s">
        <v>13014</v>
      </c>
      <c r="J2255" s="116">
        <v>37300</v>
      </c>
    </row>
    <row r="2256" spans="1:10" hidden="1" x14ac:dyDescent="0.2">
      <c r="A2256" s="117" t="s">
        <v>16852</v>
      </c>
      <c r="D2256" s="114" t="s">
        <v>10313</v>
      </c>
      <c r="E2256" s="114" t="e">
        <f t="shared" si="35"/>
        <v>#VALUE!</v>
      </c>
      <c r="F2256" s="114" t="s">
        <v>13332</v>
      </c>
      <c r="G2256" s="114" t="s">
        <v>12875</v>
      </c>
      <c r="H2256" s="114" t="s">
        <v>12890</v>
      </c>
      <c r="I2256" s="114" t="s">
        <v>13016</v>
      </c>
      <c r="J2256" s="116">
        <v>37300</v>
      </c>
    </row>
    <row r="2257" spans="1:10" hidden="1" x14ac:dyDescent="0.2">
      <c r="A2257" s="117" t="s">
        <v>16852</v>
      </c>
      <c r="D2257" s="114" t="s">
        <v>10314</v>
      </c>
      <c r="E2257" s="114" t="e">
        <f t="shared" si="35"/>
        <v>#VALUE!</v>
      </c>
      <c r="F2257" s="114" t="s">
        <v>13332</v>
      </c>
      <c r="G2257" s="114" t="s">
        <v>12875</v>
      </c>
      <c r="H2257" s="114" t="s">
        <v>12890</v>
      </c>
      <c r="I2257" s="114" t="s">
        <v>13020</v>
      </c>
      <c r="J2257" s="116">
        <v>37300</v>
      </c>
    </row>
    <row r="2258" spans="1:10" hidden="1" x14ac:dyDescent="0.2">
      <c r="A2258" s="117" t="s">
        <v>16852</v>
      </c>
      <c r="D2258" s="114" t="s">
        <v>10315</v>
      </c>
      <c r="E2258" s="114" t="e">
        <f t="shared" si="35"/>
        <v>#VALUE!</v>
      </c>
      <c r="F2258" s="114" t="s">
        <v>13332</v>
      </c>
      <c r="G2258" s="114" t="s">
        <v>12875</v>
      </c>
      <c r="H2258" s="114" t="s">
        <v>12890</v>
      </c>
      <c r="I2258" s="114" t="s">
        <v>13022</v>
      </c>
      <c r="J2258" s="116">
        <v>37300</v>
      </c>
    </row>
    <row r="2259" spans="1:10" hidden="1" x14ac:dyDescent="0.2">
      <c r="A2259" s="117" t="s">
        <v>16852</v>
      </c>
      <c r="D2259" s="114" t="s">
        <v>10316</v>
      </c>
      <c r="E2259" s="114" t="e">
        <f t="shared" si="35"/>
        <v>#VALUE!</v>
      </c>
      <c r="F2259" s="114" t="s">
        <v>13332</v>
      </c>
      <c r="G2259" s="114" t="s">
        <v>12875</v>
      </c>
      <c r="H2259" s="114" t="s">
        <v>12890</v>
      </c>
      <c r="I2259" s="114" t="s">
        <v>13024</v>
      </c>
      <c r="J2259" s="116">
        <v>37300</v>
      </c>
    </row>
    <row r="2260" spans="1:10" hidden="1" x14ac:dyDescent="0.2">
      <c r="A2260" s="117" t="s">
        <v>16852</v>
      </c>
      <c r="D2260" s="114" t="s">
        <v>10317</v>
      </c>
      <c r="E2260" s="114" t="e">
        <f t="shared" si="35"/>
        <v>#VALUE!</v>
      </c>
      <c r="F2260" s="114" t="s">
        <v>13332</v>
      </c>
      <c r="G2260" s="114" t="s">
        <v>12875</v>
      </c>
      <c r="H2260" s="114" t="s">
        <v>12890</v>
      </c>
      <c r="I2260" s="114" t="s">
        <v>13028</v>
      </c>
      <c r="J2260" s="116">
        <v>37300</v>
      </c>
    </row>
    <row r="2261" spans="1:10" hidden="1" x14ac:dyDescent="0.2">
      <c r="A2261" s="117" t="s">
        <v>16852</v>
      </c>
      <c r="D2261" s="114" t="s">
        <v>10318</v>
      </c>
      <c r="E2261" s="114" t="e">
        <f t="shared" si="35"/>
        <v>#VALUE!</v>
      </c>
      <c r="F2261" s="114" t="s">
        <v>13332</v>
      </c>
      <c r="G2261" s="114" t="s">
        <v>12875</v>
      </c>
      <c r="H2261" s="114" t="s">
        <v>12890</v>
      </c>
      <c r="I2261" s="114" t="s">
        <v>13030</v>
      </c>
      <c r="J2261" s="116">
        <v>37300</v>
      </c>
    </row>
    <row r="2262" spans="1:10" hidden="1" x14ac:dyDescent="0.2">
      <c r="A2262" s="117" t="s">
        <v>16852</v>
      </c>
      <c r="D2262" s="114" t="s">
        <v>10319</v>
      </c>
      <c r="E2262" s="114" t="e">
        <f t="shared" si="35"/>
        <v>#VALUE!</v>
      </c>
      <c r="F2262" s="114" t="s">
        <v>13332</v>
      </c>
      <c r="G2262" s="114" t="s">
        <v>12875</v>
      </c>
      <c r="H2262" s="114" t="s">
        <v>12890</v>
      </c>
      <c r="I2262" s="114" t="s">
        <v>13032</v>
      </c>
      <c r="J2262" s="116">
        <v>37300</v>
      </c>
    </row>
    <row r="2263" spans="1:10" hidden="1" x14ac:dyDescent="0.2">
      <c r="A2263" s="117" t="s">
        <v>16852</v>
      </c>
      <c r="D2263" s="114" t="s">
        <v>10320</v>
      </c>
      <c r="E2263" s="114" t="e">
        <f t="shared" si="35"/>
        <v>#VALUE!</v>
      </c>
      <c r="F2263" s="114" t="s">
        <v>13332</v>
      </c>
      <c r="G2263" s="114" t="s">
        <v>12875</v>
      </c>
      <c r="H2263" s="114" t="s">
        <v>12890</v>
      </c>
      <c r="I2263" s="114" t="s">
        <v>15747</v>
      </c>
      <c r="J2263" s="116">
        <v>37300</v>
      </c>
    </row>
    <row r="2264" spans="1:10" hidden="1" x14ac:dyDescent="0.2">
      <c r="A2264" s="117" t="s">
        <v>16852</v>
      </c>
      <c r="D2264" s="114" t="s">
        <v>10321</v>
      </c>
      <c r="E2264" s="114" t="e">
        <f t="shared" si="35"/>
        <v>#VALUE!</v>
      </c>
      <c r="F2264" s="114" t="s">
        <v>13332</v>
      </c>
      <c r="G2264" s="114" t="s">
        <v>12875</v>
      </c>
      <c r="H2264" s="114" t="s">
        <v>12890</v>
      </c>
      <c r="I2264" s="114" t="s">
        <v>15749</v>
      </c>
      <c r="J2264" s="116">
        <v>37300</v>
      </c>
    </row>
    <row r="2265" spans="1:10" hidden="1" x14ac:dyDescent="0.2">
      <c r="A2265" s="117" t="s">
        <v>16852</v>
      </c>
      <c r="D2265" s="114" t="s">
        <v>10322</v>
      </c>
      <c r="E2265" s="114" t="e">
        <f t="shared" si="35"/>
        <v>#VALUE!</v>
      </c>
      <c r="F2265" s="114" t="s">
        <v>13332</v>
      </c>
      <c r="G2265" s="114" t="s">
        <v>12875</v>
      </c>
      <c r="H2265" s="114" t="s">
        <v>12890</v>
      </c>
      <c r="I2265" s="114" t="s">
        <v>15751</v>
      </c>
      <c r="J2265" s="116">
        <v>37300</v>
      </c>
    </row>
    <row r="2266" spans="1:10" hidden="1" x14ac:dyDescent="0.2">
      <c r="A2266" s="117" t="s">
        <v>16852</v>
      </c>
      <c r="D2266" s="114" t="s">
        <v>10323</v>
      </c>
      <c r="E2266" s="114" t="e">
        <f t="shared" si="35"/>
        <v>#VALUE!</v>
      </c>
      <c r="F2266" s="114" t="s">
        <v>13332</v>
      </c>
      <c r="G2266" s="114" t="s">
        <v>12875</v>
      </c>
      <c r="H2266" s="114" t="s">
        <v>12890</v>
      </c>
      <c r="I2266" s="114" t="s">
        <v>15755</v>
      </c>
      <c r="J2266" s="116">
        <v>37300</v>
      </c>
    </row>
    <row r="2267" spans="1:10" hidden="1" x14ac:dyDescent="0.2">
      <c r="A2267" s="117" t="s">
        <v>16852</v>
      </c>
      <c r="D2267" s="114" t="s">
        <v>10324</v>
      </c>
      <c r="E2267" s="114" t="e">
        <f t="shared" si="35"/>
        <v>#VALUE!</v>
      </c>
      <c r="F2267" s="114" t="s">
        <v>13332</v>
      </c>
      <c r="G2267" s="114" t="s">
        <v>12875</v>
      </c>
      <c r="H2267" s="114" t="s">
        <v>12890</v>
      </c>
      <c r="I2267" s="114" t="s">
        <v>15757</v>
      </c>
      <c r="J2267" s="116">
        <v>37300</v>
      </c>
    </row>
    <row r="2268" spans="1:10" hidden="1" x14ac:dyDescent="0.2">
      <c r="A2268" s="117" t="s">
        <v>16852</v>
      </c>
      <c r="D2268" s="114" t="s">
        <v>10325</v>
      </c>
      <c r="E2268" s="114" t="e">
        <f t="shared" si="35"/>
        <v>#VALUE!</v>
      </c>
      <c r="F2268" s="114" t="s">
        <v>13332</v>
      </c>
      <c r="G2268" s="114" t="s">
        <v>12875</v>
      </c>
      <c r="H2268" s="114" t="s">
        <v>12890</v>
      </c>
      <c r="I2268" s="114" t="s">
        <v>15759</v>
      </c>
      <c r="J2268" s="116">
        <v>37300</v>
      </c>
    </row>
    <row r="2269" spans="1:10" hidden="1" x14ac:dyDescent="0.2">
      <c r="A2269" s="117" t="s">
        <v>16852</v>
      </c>
      <c r="D2269" s="114" t="s">
        <v>10326</v>
      </c>
      <c r="E2269" s="114" t="e">
        <f t="shared" si="35"/>
        <v>#VALUE!</v>
      </c>
      <c r="F2269" s="114" t="s">
        <v>13332</v>
      </c>
      <c r="G2269" s="114" t="s">
        <v>12875</v>
      </c>
      <c r="H2269" s="114" t="s">
        <v>12890</v>
      </c>
      <c r="I2269" s="114" t="s">
        <v>15763</v>
      </c>
      <c r="J2269" s="116">
        <v>37300</v>
      </c>
    </row>
    <row r="2270" spans="1:10" hidden="1" x14ac:dyDescent="0.2">
      <c r="A2270" s="117" t="s">
        <v>16852</v>
      </c>
      <c r="D2270" s="114" t="s">
        <v>10327</v>
      </c>
      <c r="E2270" s="114" t="e">
        <f t="shared" si="35"/>
        <v>#VALUE!</v>
      </c>
      <c r="F2270" s="114" t="s">
        <v>13332</v>
      </c>
      <c r="G2270" s="114" t="s">
        <v>12875</v>
      </c>
      <c r="H2270" s="114" t="s">
        <v>12890</v>
      </c>
      <c r="I2270" s="114" t="s">
        <v>15765</v>
      </c>
      <c r="J2270" s="116">
        <v>37300</v>
      </c>
    </row>
    <row r="2271" spans="1:10" hidden="1" x14ac:dyDescent="0.2">
      <c r="A2271" s="117" t="s">
        <v>16852</v>
      </c>
      <c r="D2271" s="114" t="s">
        <v>10328</v>
      </c>
      <c r="E2271" s="114" t="e">
        <f t="shared" si="35"/>
        <v>#VALUE!</v>
      </c>
      <c r="F2271" s="114" t="s">
        <v>13332</v>
      </c>
      <c r="G2271" s="114" t="s">
        <v>12875</v>
      </c>
      <c r="H2271" s="114" t="s">
        <v>12890</v>
      </c>
      <c r="I2271" s="114" t="s">
        <v>15767</v>
      </c>
      <c r="J2271" s="116">
        <v>37300</v>
      </c>
    </row>
    <row r="2272" spans="1:10" hidden="1" x14ac:dyDescent="0.2">
      <c r="A2272" s="117" t="s">
        <v>16852</v>
      </c>
      <c r="D2272" s="114" t="s">
        <v>10329</v>
      </c>
      <c r="E2272" s="114" t="e">
        <f t="shared" si="35"/>
        <v>#VALUE!</v>
      </c>
      <c r="F2272" s="114" t="s">
        <v>13332</v>
      </c>
      <c r="G2272" s="114" t="s">
        <v>12875</v>
      </c>
      <c r="H2272" s="114" t="s">
        <v>12890</v>
      </c>
      <c r="I2272" s="114" t="s">
        <v>15771</v>
      </c>
      <c r="J2272" s="116">
        <v>37300</v>
      </c>
    </row>
    <row r="2273" spans="1:10" hidden="1" x14ac:dyDescent="0.2">
      <c r="A2273" s="117" t="s">
        <v>16852</v>
      </c>
      <c r="D2273" s="114" t="s">
        <v>10330</v>
      </c>
      <c r="E2273" s="114" t="e">
        <f t="shared" si="35"/>
        <v>#VALUE!</v>
      </c>
      <c r="F2273" s="114" t="s">
        <v>13332</v>
      </c>
      <c r="G2273" s="114" t="s">
        <v>12875</v>
      </c>
      <c r="H2273" s="114" t="s">
        <v>12890</v>
      </c>
      <c r="I2273" s="114" t="s">
        <v>15773</v>
      </c>
      <c r="J2273" s="116">
        <v>37300</v>
      </c>
    </row>
    <row r="2274" spans="1:10" hidden="1" x14ac:dyDescent="0.2">
      <c r="A2274" s="117" t="s">
        <v>16852</v>
      </c>
      <c r="D2274" s="114" t="s">
        <v>10331</v>
      </c>
      <c r="E2274" s="114" t="e">
        <f t="shared" si="35"/>
        <v>#VALUE!</v>
      </c>
      <c r="F2274" s="114" t="s">
        <v>13332</v>
      </c>
      <c r="G2274" s="114" t="s">
        <v>12875</v>
      </c>
      <c r="H2274" s="114" t="s">
        <v>12890</v>
      </c>
      <c r="I2274" s="114" t="s">
        <v>15775</v>
      </c>
      <c r="J2274" s="116">
        <v>37300</v>
      </c>
    </row>
    <row r="2275" spans="1:10" hidden="1" x14ac:dyDescent="0.2">
      <c r="A2275" s="117" t="s">
        <v>16852</v>
      </c>
      <c r="D2275" s="114" t="s">
        <v>10332</v>
      </c>
      <c r="E2275" s="114" t="e">
        <f t="shared" si="35"/>
        <v>#VALUE!</v>
      </c>
      <c r="F2275" s="114" t="s">
        <v>13332</v>
      </c>
      <c r="G2275" s="114" t="s">
        <v>12875</v>
      </c>
      <c r="H2275" s="114" t="s">
        <v>12890</v>
      </c>
      <c r="I2275" s="114" t="s">
        <v>15779</v>
      </c>
      <c r="J2275" s="116">
        <v>37300</v>
      </c>
    </row>
    <row r="2276" spans="1:10" hidden="1" x14ac:dyDescent="0.2">
      <c r="A2276" s="117" t="s">
        <v>16852</v>
      </c>
      <c r="D2276" s="114" t="s">
        <v>10333</v>
      </c>
      <c r="E2276" s="114" t="e">
        <f t="shared" si="35"/>
        <v>#VALUE!</v>
      </c>
      <c r="F2276" s="114" t="s">
        <v>13332</v>
      </c>
      <c r="G2276" s="114" t="s">
        <v>12875</v>
      </c>
      <c r="H2276" s="114" t="s">
        <v>12890</v>
      </c>
      <c r="I2276" s="114" t="s">
        <v>15781</v>
      </c>
      <c r="J2276" s="116">
        <v>37300</v>
      </c>
    </row>
    <row r="2277" spans="1:10" hidden="1" x14ac:dyDescent="0.2">
      <c r="A2277" s="117" t="s">
        <v>16852</v>
      </c>
      <c r="D2277" s="114" t="s">
        <v>10334</v>
      </c>
      <c r="E2277" s="114" t="e">
        <f t="shared" si="35"/>
        <v>#VALUE!</v>
      </c>
      <c r="F2277" s="114" t="s">
        <v>13332</v>
      </c>
      <c r="G2277" s="114" t="s">
        <v>12875</v>
      </c>
      <c r="H2277" s="114" t="s">
        <v>12890</v>
      </c>
      <c r="I2277" s="114" t="s">
        <v>15783</v>
      </c>
      <c r="J2277" s="116">
        <v>37300</v>
      </c>
    </row>
    <row r="2278" spans="1:10" hidden="1" x14ac:dyDescent="0.2">
      <c r="A2278" s="117" t="s">
        <v>16852</v>
      </c>
      <c r="D2278" s="114" t="s">
        <v>10335</v>
      </c>
      <c r="E2278" s="114" t="e">
        <f t="shared" si="35"/>
        <v>#VALUE!</v>
      </c>
      <c r="F2278" s="114" t="s">
        <v>13332</v>
      </c>
      <c r="G2278" s="114" t="s">
        <v>12875</v>
      </c>
      <c r="H2278" s="114" t="s">
        <v>12890</v>
      </c>
      <c r="I2278" s="114" t="s">
        <v>15787</v>
      </c>
      <c r="J2278" s="116">
        <v>37300</v>
      </c>
    </row>
    <row r="2279" spans="1:10" hidden="1" x14ac:dyDescent="0.2">
      <c r="A2279" s="117" t="s">
        <v>16852</v>
      </c>
      <c r="D2279" s="114" t="s">
        <v>10336</v>
      </c>
      <c r="E2279" s="114" t="e">
        <f t="shared" si="35"/>
        <v>#VALUE!</v>
      </c>
      <c r="F2279" s="114" t="s">
        <v>13332</v>
      </c>
      <c r="G2279" s="114" t="s">
        <v>12875</v>
      </c>
      <c r="H2279" s="114" t="s">
        <v>12890</v>
      </c>
      <c r="I2279" s="114" t="s">
        <v>15789</v>
      </c>
      <c r="J2279" s="116">
        <v>37300</v>
      </c>
    </row>
    <row r="2280" spans="1:10" hidden="1" x14ac:dyDescent="0.2">
      <c r="A2280" s="117" t="s">
        <v>16852</v>
      </c>
      <c r="D2280" s="114" t="s">
        <v>10337</v>
      </c>
      <c r="E2280" s="114" t="e">
        <f t="shared" si="35"/>
        <v>#VALUE!</v>
      </c>
      <c r="F2280" s="114" t="s">
        <v>13332</v>
      </c>
      <c r="G2280" s="114" t="s">
        <v>12875</v>
      </c>
      <c r="H2280" s="114" t="s">
        <v>12890</v>
      </c>
      <c r="I2280" s="114" t="s">
        <v>15791</v>
      </c>
      <c r="J2280" s="116">
        <v>37300</v>
      </c>
    </row>
    <row r="2281" spans="1:10" hidden="1" x14ac:dyDescent="0.2">
      <c r="A2281" s="117" t="s">
        <v>16852</v>
      </c>
      <c r="D2281" s="114" t="s">
        <v>10338</v>
      </c>
      <c r="E2281" s="114" t="e">
        <f t="shared" si="35"/>
        <v>#VALUE!</v>
      </c>
      <c r="F2281" s="114" t="s">
        <v>13332</v>
      </c>
      <c r="G2281" s="114" t="s">
        <v>12875</v>
      </c>
      <c r="H2281" s="114" t="s">
        <v>12890</v>
      </c>
      <c r="I2281" s="114" t="s">
        <v>15795</v>
      </c>
      <c r="J2281" s="116">
        <v>37300</v>
      </c>
    </row>
    <row r="2282" spans="1:10" hidden="1" x14ac:dyDescent="0.2">
      <c r="A2282" s="117" t="s">
        <v>16852</v>
      </c>
      <c r="D2282" s="114" t="s">
        <v>10339</v>
      </c>
      <c r="E2282" s="114" t="e">
        <f t="shared" si="35"/>
        <v>#VALUE!</v>
      </c>
      <c r="F2282" s="114" t="s">
        <v>13332</v>
      </c>
      <c r="G2282" s="114" t="s">
        <v>12875</v>
      </c>
      <c r="H2282" s="114" t="s">
        <v>12918</v>
      </c>
      <c r="I2282" s="114" t="s">
        <v>12983</v>
      </c>
      <c r="J2282" s="116">
        <v>37300</v>
      </c>
    </row>
    <row r="2283" spans="1:10" hidden="1" x14ac:dyDescent="0.2">
      <c r="A2283" s="117" t="s">
        <v>16852</v>
      </c>
      <c r="D2283" s="114" t="s">
        <v>10340</v>
      </c>
      <c r="E2283" s="114" t="e">
        <f t="shared" si="35"/>
        <v>#VALUE!</v>
      </c>
      <c r="F2283" s="114" t="s">
        <v>13332</v>
      </c>
      <c r="G2283" s="114" t="s">
        <v>12875</v>
      </c>
      <c r="H2283" s="114" t="s">
        <v>12918</v>
      </c>
      <c r="I2283" s="114" t="s">
        <v>12985</v>
      </c>
      <c r="J2283" s="116">
        <v>37300</v>
      </c>
    </row>
    <row r="2284" spans="1:10" hidden="1" x14ac:dyDescent="0.2">
      <c r="A2284" s="117" t="s">
        <v>16852</v>
      </c>
      <c r="D2284" s="114" t="s">
        <v>10341</v>
      </c>
      <c r="E2284" s="114" t="e">
        <f t="shared" si="35"/>
        <v>#VALUE!</v>
      </c>
      <c r="F2284" s="114" t="s">
        <v>13332</v>
      </c>
      <c r="G2284" s="114" t="s">
        <v>12875</v>
      </c>
      <c r="H2284" s="114" t="s">
        <v>12918</v>
      </c>
      <c r="I2284" s="114" t="s">
        <v>12989</v>
      </c>
      <c r="J2284" s="116">
        <v>37300</v>
      </c>
    </row>
    <row r="2285" spans="1:10" hidden="1" x14ac:dyDescent="0.2">
      <c r="A2285" s="117" t="s">
        <v>16852</v>
      </c>
      <c r="D2285" s="114" t="s">
        <v>10342</v>
      </c>
      <c r="E2285" s="114" t="e">
        <f t="shared" si="35"/>
        <v>#VALUE!</v>
      </c>
      <c r="F2285" s="114" t="s">
        <v>13332</v>
      </c>
      <c r="G2285" s="114" t="s">
        <v>12875</v>
      </c>
      <c r="H2285" s="114" t="s">
        <v>12918</v>
      </c>
      <c r="I2285" s="114" t="s">
        <v>12991</v>
      </c>
      <c r="J2285" s="116">
        <v>37300</v>
      </c>
    </row>
    <row r="2286" spans="1:10" hidden="1" x14ac:dyDescent="0.2">
      <c r="A2286" s="117" t="s">
        <v>16852</v>
      </c>
      <c r="D2286" s="114" t="s">
        <v>10343</v>
      </c>
      <c r="E2286" s="114" t="e">
        <f t="shared" si="35"/>
        <v>#VALUE!</v>
      </c>
      <c r="F2286" s="114" t="s">
        <v>13332</v>
      </c>
      <c r="G2286" s="114" t="s">
        <v>12875</v>
      </c>
      <c r="H2286" s="114" t="s">
        <v>12918</v>
      </c>
      <c r="I2286" s="114" t="s">
        <v>12993</v>
      </c>
      <c r="J2286" s="116">
        <v>37300</v>
      </c>
    </row>
    <row r="2287" spans="1:10" hidden="1" x14ac:dyDescent="0.2">
      <c r="A2287" s="117" t="s">
        <v>16852</v>
      </c>
      <c r="D2287" s="114" t="s">
        <v>10344</v>
      </c>
      <c r="E2287" s="114" t="e">
        <f t="shared" si="35"/>
        <v>#VALUE!</v>
      </c>
      <c r="F2287" s="114" t="s">
        <v>13332</v>
      </c>
      <c r="G2287" s="114" t="s">
        <v>12875</v>
      </c>
      <c r="H2287" s="114" t="s">
        <v>12918</v>
      </c>
      <c r="I2287" s="114" t="s">
        <v>12997</v>
      </c>
      <c r="J2287" s="116">
        <v>37300</v>
      </c>
    </row>
    <row r="2288" spans="1:10" hidden="1" x14ac:dyDescent="0.2">
      <c r="A2288" s="117" t="s">
        <v>16852</v>
      </c>
      <c r="D2288" s="114" t="s">
        <v>10345</v>
      </c>
      <c r="E2288" s="114" t="e">
        <f t="shared" si="35"/>
        <v>#VALUE!</v>
      </c>
      <c r="F2288" s="114" t="s">
        <v>13332</v>
      </c>
      <c r="G2288" s="114" t="s">
        <v>12875</v>
      </c>
      <c r="H2288" s="114" t="s">
        <v>12918</v>
      </c>
      <c r="I2288" s="114" t="s">
        <v>12999</v>
      </c>
      <c r="J2288" s="116">
        <v>37300</v>
      </c>
    </row>
    <row r="2289" spans="1:10" hidden="1" x14ac:dyDescent="0.2">
      <c r="A2289" s="117" t="s">
        <v>16852</v>
      </c>
      <c r="D2289" s="114" t="s">
        <v>10346</v>
      </c>
      <c r="E2289" s="114" t="e">
        <f t="shared" si="35"/>
        <v>#VALUE!</v>
      </c>
      <c r="F2289" s="114" t="s">
        <v>13332</v>
      </c>
      <c r="G2289" s="114" t="s">
        <v>12875</v>
      </c>
      <c r="H2289" s="114" t="s">
        <v>12918</v>
      </c>
      <c r="I2289" s="114" t="s">
        <v>13008</v>
      </c>
      <c r="J2289" s="116">
        <v>37300</v>
      </c>
    </row>
    <row r="2290" spans="1:10" hidden="1" x14ac:dyDescent="0.2">
      <c r="A2290" s="117" t="s">
        <v>16852</v>
      </c>
      <c r="D2290" s="114" t="s">
        <v>10347</v>
      </c>
      <c r="E2290" s="114" t="e">
        <f t="shared" si="35"/>
        <v>#VALUE!</v>
      </c>
      <c r="F2290" s="114" t="s">
        <v>13332</v>
      </c>
      <c r="G2290" s="114" t="s">
        <v>12875</v>
      </c>
      <c r="H2290" s="114" t="s">
        <v>12918</v>
      </c>
      <c r="I2290" s="114" t="s">
        <v>13012</v>
      </c>
      <c r="J2290" s="116">
        <v>37300</v>
      </c>
    </row>
    <row r="2291" spans="1:10" hidden="1" x14ac:dyDescent="0.2">
      <c r="A2291" s="117" t="s">
        <v>16852</v>
      </c>
      <c r="D2291" s="114" t="s">
        <v>10348</v>
      </c>
      <c r="E2291" s="114" t="e">
        <f t="shared" si="35"/>
        <v>#VALUE!</v>
      </c>
      <c r="F2291" s="114" t="s">
        <v>13332</v>
      </c>
      <c r="G2291" s="114" t="s">
        <v>12875</v>
      </c>
      <c r="H2291" s="114" t="s">
        <v>12918</v>
      </c>
      <c r="I2291" s="114" t="s">
        <v>13014</v>
      </c>
      <c r="J2291" s="116">
        <v>37300</v>
      </c>
    </row>
    <row r="2292" spans="1:10" hidden="1" x14ac:dyDescent="0.2">
      <c r="A2292" s="117" t="s">
        <v>16852</v>
      </c>
      <c r="D2292" s="114" t="s">
        <v>10349</v>
      </c>
      <c r="E2292" s="114" t="e">
        <f t="shared" si="35"/>
        <v>#VALUE!</v>
      </c>
      <c r="F2292" s="114" t="s">
        <v>13332</v>
      </c>
      <c r="G2292" s="114" t="s">
        <v>12875</v>
      </c>
      <c r="H2292" s="114" t="s">
        <v>12918</v>
      </c>
      <c r="I2292" s="114" t="s">
        <v>13016</v>
      </c>
      <c r="J2292" s="116">
        <v>37300</v>
      </c>
    </row>
    <row r="2293" spans="1:10" hidden="1" x14ac:dyDescent="0.2">
      <c r="A2293" s="117" t="s">
        <v>16852</v>
      </c>
      <c r="D2293" s="114" t="s">
        <v>10350</v>
      </c>
      <c r="E2293" s="114" t="e">
        <f t="shared" si="35"/>
        <v>#VALUE!</v>
      </c>
      <c r="F2293" s="114" t="s">
        <v>13332</v>
      </c>
      <c r="G2293" s="114" t="s">
        <v>12875</v>
      </c>
      <c r="H2293" s="114" t="s">
        <v>12918</v>
      </c>
      <c r="I2293" s="114" t="s">
        <v>13020</v>
      </c>
      <c r="J2293" s="116">
        <v>37300</v>
      </c>
    </row>
    <row r="2294" spans="1:10" hidden="1" x14ac:dyDescent="0.2">
      <c r="A2294" s="117" t="s">
        <v>16852</v>
      </c>
      <c r="D2294" s="114" t="s">
        <v>10351</v>
      </c>
      <c r="E2294" s="114" t="e">
        <f t="shared" si="35"/>
        <v>#VALUE!</v>
      </c>
      <c r="F2294" s="114" t="s">
        <v>13332</v>
      </c>
      <c r="G2294" s="114" t="s">
        <v>12875</v>
      </c>
      <c r="H2294" s="114" t="s">
        <v>12918</v>
      </c>
      <c r="I2294" s="114" t="s">
        <v>13022</v>
      </c>
      <c r="J2294" s="116">
        <v>37300</v>
      </c>
    </row>
    <row r="2295" spans="1:10" hidden="1" x14ac:dyDescent="0.2">
      <c r="A2295" s="117" t="s">
        <v>16852</v>
      </c>
      <c r="D2295" s="114" t="s">
        <v>10352</v>
      </c>
      <c r="E2295" s="114" t="e">
        <f t="shared" si="35"/>
        <v>#VALUE!</v>
      </c>
      <c r="F2295" s="114" t="s">
        <v>13332</v>
      </c>
      <c r="G2295" s="114" t="s">
        <v>12875</v>
      </c>
      <c r="H2295" s="114" t="s">
        <v>12918</v>
      </c>
      <c r="I2295" s="114" t="s">
        <v>13024</v>
      </c>
      <c r="J2295" s="116">
        <v>37300</v>
      </c>
    </row>
    <row r="2296" spans="1:10" hidden="1" x14ac:dyDescent="0.2">
      <c r="A2296" s="117" t="s">
        <v>16852</v>
      </c>
      <c r="D2296" s="114" t="s">
        <v>10353</v>
      </c>
      <c r="E2296" s="114" t="e">
        <f t="shared" si="35"/>
        <v>#VALUE!</v>
      </c>
      <c r="F2296" s="114" t="s">
        <v>13332</v>
      </c>
      <c r="G2296" s="114" t="s">
        <v>12875</v>
      </c>
      <c r="H2296" s="114" t="s">
        <v>12918</v>
      </c>
      <c r="I2296" s="114" t="s">
        <v>13028</v>
      </c>
      <c r="J2296" s="116">
        <v>37300</v>
      </c>
    </row>
    <row r="2297" spans="1:10" hidden="1" x14ac:dyDescent="0.2">
      <c r="A2297" s="117" t="s">
        <v>16852</v>
      </c>
      <c r="D2297" s="114" t="s">
        <v>10354</v>
      </c>
      <c r="E2297" s="114" t="e">
        <f t="shared" si="35"/>
        <v>#VALUE!</v>
      </c>
      <c r="F2297" s="114" t="s">
        <v>13332</v>
      </c>
      <c r="G2297" s="114" t="s">
        <v>12875</v>
      </c>
      <c r="H2297" s="114" t="s">
        <v>12918</v>
      </c>
      <c r="I2297" s="114" t="s">
        <v>13030</v>
      </c>
      <c r="J2297" s="116">
        <v>37300</v>
      </c>
    </row>
    <row r="2298" spans="1:10" hidden="1" x14ac:dyDescent="0.2">
      <c r="A2298" s="117" t="s">
        <v>16852</v>
      </c>
      <c r="D2298" s="114" t="s">
        <v>10355</v>
      </c>
      <c r="E2298" s="114" t="e">
        <f t="shared" si="35"/>
        <v>#VALUE!</v>
      </c>
      <c r="F2298" s="114" t="s">
        <v>13332</v>
      </c>
      <c r="G2298" s="114" t="s">
        <v>12875</v>
      </c>
      <c r="H2298" s="114" t="s">
        <v>12918</v>
      </c>
      <c r="I2298" s="114" t="s">
        <v>13032</v>
      </c>
      <c r="J2298" s="116">
        <v>37300</v>
      </c>
    </row>
    <row r="2299" spans="1:10" hidden="1" x14ac:dyDescent="0.2">
      <c r="A2299" s="117" t="s">
        <v>16852</v>
      </c>
      <c r="D2299" s="114" t="s">
        <v>10356</v>
      </c>
      <c r="E2299" s="114" t="e">
        <f t="shared" si="35"/>
        <v>#VALUE!</v>
      </c>
      <c r="F2299" s="114" t="s">
        <v>13332</v>
      </c>
      <c r="G2299" s="114" t="s">
        <v>12875</v>
      </c>
      <c r="H2299" s="114" t="s">
        <v>12918</v>
      </c>
      <c r="I2299" s="114" t="s">
        <v>15747</v>
      </c>
      <c r="J2299" s="116">
        <v>37300</v>
      </c>
    </row>
    <row r="2300" spans="1:10" hidden="1" x14ac:dyDescent="0.2">
      <c r="A2300" s="117" t="s">
        <v>16852</v>
      </c>
      <c r="D2300" s="114" t="s">
        <v>10357</v>
      </c>
      <c r="E2300" s="114" t="e">
        <f t="shared" si="35"/>
        <v>#VALUE!</v>
      </c>
      <c r="F2300" s="114" t="s">
        <v>13332</v>
      </c>
      <c r="G2300" s="114" t="s">
        <v>12875</v>
      </c>
      <c r="H2300" s="114" t="s">
        <v>12918</v>
      </c>
      <c r="I2300" s="114" t="s">
        <v>15749</v>
      </c>
      <c r="J2300" s="116">
        <v>37300</v>
      </c>
    </row>
    <row r="2301" spans="1:10" hidden="1" x14ac:dyDescent="0.2">
      <c r="A2301" s="117" t="s">
        <v>16852</v>
      </c>
      <c r="D2301" s="114" t="s">
        <v>10358</v>
      </c>
      <c r="E2301" s="114" t="e">
        <f t="shared" si="35"/>
        <v>#VALUE!</v>
      </c>
      <c r="F2301" s="114" t="s">
        <v>13332</v>
      </c>
      <c r="G2301" s="114" t="s">
        <v>12875</v>
      </c>
      <c r="H2301" s="114" t="s">
        <v>12918</v>
      </c>
      <c r="I2301" s="114" t="s">
        <v>15751</v>
      </c>
      <c r="J2301" s="116">
        <v>37300</v>
      </c>
    </row>
    <row r="2302" spans="1:10" hidden="1" x14ac:dyDescent="0.2">
      <c r="A2302" s="117" t="s">
        <v>16852</v>
      </c>
      <c r="D2302" s="114" t="s">
        <v>10359</v>
      </c>
      <c r="E2302" s="114" t="e">
        <f t="shared" si="35"/>
        <v>#VALUE!</v>
      </c>
      <c r="F2302" s="114" t="s">
        <v>13332</v>
      </c>
      <c r="G2302" s="114" t="s">
        <v>12875</v>
      </c>
      <c r="H2302" s="114" t="s">
        <v>12918</v>
      </c>
      <c r="I2302" s="114" t="s">
        <v>15755</v>
      </c>
      <c r="J2302" s="116">
        <v>37300</v>
      </c>
    </row>
    <row r="2303" spans="1:10" hidden="1" x14ac:dyDescent="0.2">
      <c r="A2303" s="117" t="s">
        <v>16852</v>
      </c>
      <c r="D2303" s="114" t="s">
        <v>7373</v>
      </c>
      <c r="E2303" s="114" t="e">
        <f t="shared" si="35"/>
        <v>#VALUE!</v>
      </c>
      <c r="F2303" s="114" t="s">
        <v>13332</v>
      </c>
      <c r="G2303" s="114" t="s">
        <v>12875</v>
      </c>
      <c r="H2303" s="114" t="s">
        <v>12918</v>
      </c>
      <c r="I2303" s="114" t="s">
        <v>15757</v>
      </c>
      <c r="J2303" s="116">
        <v>37300</v>
      </c>
    </row>
    <row r="2304" spans="1:10" hidden="1" x14ac:dyDescent="0.2">
      <c r="A2304" s="117" t="s">
        <v>16852</v>
      </c>
      <c r="D2304" s="114" t="s">
        <v>7374</v>
      </c>
      <c r="E2304" s="114" t="e">
        <f t="shared" si="35"/>
        <v>#VALUE!</v>
      </c>
      <c r="F2304" s="114" t="s">
        <v>13332</v>
      </c>
      <c r="G2304" s="114" t="s">
        <v>12875</v>
      </c>
      <c r="H2304" s="114" t="s">
        <v>12918</v>
      </c>
      <c r="I2304" s="114" t="s">
        <v>15759</v>
      </c>
      <c r="J2304" s="116">
        <v>37300</v>
      </c>
    </row>
    <row r="2305" spans="1:10" hidden="1" x14ac:dyDescent="0.2">
      <c r="A2305" s="117" t="s">
        <v>16852</v>
      </c>
      <c r="D2305" s="114" t="s">
        <v>7375</v>
      </c>
      <c r="E2305" s="114" t="e">
        <f t="shared" si="35"/>
        <v>#VALUE!</v>
      </c>
      <c r="F2305" s="114" t="s">
        <v>13332</v>
      </c>
      <c r="G2305" s="114" t="s">
        <v>12875</v>
      </c>
      <c r="H2305" s="114" t="s">
        <v>12918</v>
      </c>
      <c r="I2305" s="114" t="s">
        <v>15763</v>
      </c>
      <c r="J2305" s="116">
        <v>37300</v>
      </c>
    </row>
    <row r="2306" spans="1:10" hidden="1" x14ac:dyDescent="0.2">
      <c r="A2306" s="117" t="s">
        <v>16852</v>
      </c>
      <c r="D2306" s="114" t="s">
        <v>7376</v>
      </c>
      <c r="E2306" s="114" t="e">
        <f t="shared" ref="E2306:E2369" si="36">VALUE(D2306)</f>
        <v>#VALUE!</v>
      </c>
      <c r="F2306" s="114" t="s">
        <v>13332</v>
      </c>
      <c r="G2306" s="114" t="s">
        <v>12875</v>
      </c>
      <c r="H2306" s="114" t="s">
        <v>12918</v>
      </c>
      <c r="I2306" s="114" t="s">
        <v>15765</v>
      </c>
      <c r="J2306" s="116">
        <v>37300</v>
      </c>
    </row>
    <row r="2307" spans="1:10" hidden="1" x14ac:dyDescent="0.2">
      <c r="A2307" s="117" t="s">
        <v>16852</v>
      </c>
      <c r="D2307" s="114" t="s">
        <v>7377</v>
      </c>
      <c r="E2307" s="114" t="e">
        <f t="shared" si="36"/>
        <v>#VALUE!</v>
      </c>
      <c r="F2307" s="114" t="s">
        <v>13332</v>
      </c>
      <c r="G2307" s="114" t="s">
        <v>12875</v>
      </c>
      <c r="H2307" s="114" t="s">
        <v>12918</v>
      </c>
      <c r="I2307" s="114" t="s">
        <v>15767</v>
      </c>
      <c r="J2307" s="116">
        <v>37300</v>
      </c>
    </row>
    <row r="2308" spans="1:10" hidden="1" x14ac:dyDescent="0.2">
      <c r="A2308" s="117" t="s">
        <v>16852</v>
      </c>
      <c r="D2308" s="114" t="s">
        <v>7378</v>
      </c>
      <c r="E2308" s="114" t="e">
        <f t="shared" si="36"/>
        <v>#VALUE!</v>
      </c>
      <c r="F2308" s="114" t="s">
        <v>13332</v>
      </c>
      <c r="G2308" s="114" t="s">
        <v>12875</v>
      </c>
      <c r="H2308" s="114" t="s">
        <v>12918</v>
      </c>
      <c r="I2308" s="114" t="s">
        <v>15771</v>
      </c>
      <c r="J2308" s="116">
        <v>37300</v>
      </c>
    </row>
    <row r="2309" spans="1:10" hidden="1" x14ac:dyDescent="0.2">
      <c r="A2309" s="117" t="s">
        <v>16852</v>
      </c>
      <c r="D2309" s="114" t="s">
        <v>7379</v>
      </c>
      <c r="E2309" s="114" t="e">
        <f t="shared" si="36"/>
        <v>#VALUE!</v>
      </c>
      <c r="F2309" s="114" t="s">
        <v>13332</v>
      </c>
      <c r="G2309" s="114" t="s">
        <v>12875</v>
      </c>
      <c r="H2309" s="114" t="s">
        <v>12918</v>
      </c>
      <c r="I2309" s="114" t="s">
        <v>15773</v>
      </c>
      <c r="J2309" s="116">
        <v>37300</v>
      </c>
    </row>
    <row r="2310" spans="1:10" hidden="1" x14ac:dyDescent="0.2">
      <c r="A2310" s="117" t="s">
        <v>16852</v>
      </c>
      <c r="D2310" s="114" t="s">
        <v>7380</v>
      </c>
      <c r="E2310" s="114" t="e">
        <f t="shared" si="36"/>
        <v>#VALUE!</v>
      </c>
      <c r="F2310" s="114" t="s">
        <v>13332</v>
      </c>
      <c r="G2310" s="114" t="s">
        <v>12875</v>
      </c>
      <c r="H2310" s="114" t="s">
        <v>12918</v>
      </c>
      <c r="I2310" s="114" t="s">
        <v>15775</v>
      </c>
      <c r="J2310" s="116">
        <v>37300</v>
      </c>
    </row>
    <row r="2311" spans="1:10" hidden="1" x14ac:dyDescent="0.2">
      <c r="A2311" s="117" t="s">
        <v>16852</v>
      </c>
      <c r="D2311" s="114" t="s">
        <v>7381</v>
      </c>
      <c r="E2311" s="114" t="e">
        <f t="shared" si="36"/>
        <v>#VALUE!</v>
      </c>
      <c r="F2311" s="114" t="s">
        <v>13332</v>
      </c>
      <c r="G2311" s="114" t="s">
        <v>12875</v>
      </c>
      <c r="H2311" s="114" t="s">
        <v>12918</v>
      </c>
      <c r="I2311" s="114" t="s">
        <v>15779</v>
      </c>
      <c r="J2311" s="116">
        <v>37300</v>
      </c>
    </row>
    <row r="2312" spans="1:10" hidden="1" x14ac:dyDescent="0.2">
      <c r="A2312" s="117" t="s">
        <v>16852</v>
      </c>
      <c r="D2312" s="114" t="s">
        <v>7382</v>
      </c>
      <c r="E2312" s="114" t="e">
        <f t="shared" si="36"/>
        <v>#VALUE!</v>
      </c>
      <c r="F2312" s="114" t="s">
        <v>13332</v>
      </c>
      <c r="G2312" s="114" t="s">
        <v>12875</v>
      </c>
      <c r="H2312" s="114" t="s">
        <v>12918</v>
      </c>
      <c r="I2312" s="114" t="s">
        <v>15781</v>
      </c>
      <c r="J2312" s="116">
        <v>37300</v>
      </c>
    </row>
    <row r="2313" spans="1:10" hidden="1" x14ac:dyDescent="0.2">
      <c r="A2313" s="117" t="s">
        <v>16852</v>
      </c>
      <c r="D2313" s="114" t="s">
        <v>7383</v>
      </c>
      <c r="E2313" s="114" t="e">
        <f t="shared" si="36"/>
        <v>#VALUE!</v>
      </c>
      <c r="F2313" s="114" t="s">
        <v>13332</v>
      </c>
      <c r="G2313" s="114" t="s">
        <v>12875</v>
      </c>
      <c r="H2313" s="114" t="s">
        <v>12918</v>
      </c>
      <c r="I2313" s="114" t="s">
        <v>15783</v>
      </c>
      <c r="J2313" s="116">
        <v>37300</v>
      </c>
    </row>
    <row r="2314" spans="1:10" hidden="1" x14ac:dyDescent="0.2">
      <c r="A2314" s="117" t="s">
        <v>16852</v>
      </c>
      <c r="D2314" s="114" t="s">
        <v>7384</v>
      </c>
      <c r="E2314" s="114" t="e">
        <f t="shared" si="36"/>
        <v>#VALUE!</v>
      </c>
      <c r="F2314" s="114" t="s">
        <v>13332</v>
      </c>
      <c r="G2314" s="114" t="s">
        <v>12875</v>
      </c>
      <c r="H2314" s="114" t="s">
        <v>12918</v>
      </c>
      <c r="I2314" s="114" t="s">
        <v>15787</v>
      </c>
      <c r="J2314" s="116">
        <v>37300</v>
      </c>
    </row>
    <row r="2315" spans="1:10" hidden="1" x14ac:dyDescent="0.2">
      <c r="A2315" s="117" t="s">
        <v>16852</v>
      </c>
      <c r="D2315" s="114" t="s">
        <v>7385</v>
      </c>
      <c r="E2315" s="114" t="e">
        <f t="shared" si="36"/>
        <v>#VALUE!</v>
      </c>
      <c r="F2315" s="114" t="s">
        <v>13332</v>
      </c>
      <c r="G2315" s="114" t="s">
        <v>12875</v>
      </c>
      <c r="H2315" s="114" t="s">
        <v>12918</v>
      </c>
      <c r="I2315" s="114" t="s">
        <v>15789</v>
      </c>
      <c r="J2315" s="116">
        <v>37300</v>
      </c>
    </row>
    <row r="2316" spans="1:10" hidden="1" x14ac:dyDescent="0.2">
      <c r="A2316" s="117" t="s">
        <v>16852</v>
      </c>
      <c r="D2316" s="114" t="s">
        <v>7386</v>
      </c>
      <c r="E2316" s="114" t="e">
        <f t="shared" si="36"/>
        <v>#VALUE!</v>
      </c>
      <c r="F2316" s="114" t="s">
        <v>13332</v>
      </c>
      <c r="G2316" s="114" t="s">
        <v>12875</v>
      </c>
      <c r="H2316" s="114" t="s">
        <v>12918</v>
      </c>
      <c r="I2316" s="114" t="s">
        <v>15791</v>
      </c>
      <c r="J2316" s="116">
        <v>37300</v>
      </c>
    </row>
    <row r="2317" spans="1:10" hidden="1" x14ac:dyDescent="0.2">
      <c r="A2317" s="117" t="s">
        <v>16852</v>
      </c>
      <c r="D2317" s="114" t="s">
        <v>7387</v>
      </c>
      <c r="E2317" s="114" t="e">
        <f t="shared" si="36"/>
        <v>#VALUE!</v>
      </c>
      <c r="F2317" s="114" t="s">
        <v>13332</v>
      </c>
      <c r="G2317" s="114" t="s">
        <v>12875</v>
      </c>
      <c r="H2317" s="114" t="s">
        <v>12918</v>
      </c>
      <c r="I2317" s="114" t="s">
        <v>15795</v>
      </c>
      <c r="J2317" s="116">
        <v>37300</v>
      </c>
    </row>
    <row r="2318" spans="1:10" hidden="1" x14ac:dyDescent="0.2">
      <c r="A2318" s="117" t="s">
        <v>16852</v>
      </c>
      <c r="D2318" s="114" t="s">
        <v>7388</v>
      </c>
      <c r="E2318" s="114" t="e">
        <f t="shared" si="36"/>
        <v>#VALUE!</v>
      </c>
      <c r="F2318" s="114" t="s">
        <v>13332</v>
      </c>
      <c r="G2318" s="114" t="s">
        <v>12875</v>
      </c>
      <c r="H2318" s="114" t="s">
        <v>12931</v>
      </c>
      <c r="I2318" s="114" t="s">
        <v>12983</v>
      </c>
      <c r="J2318" s="116">
        <v>37300</v>
      </c>
    </row>
    <row r="2319" spans="1:10" hidden="1" x14ac:dyDescent="0.2">
      <c r="A2319" s="117" t="s">
        <v>16852</v>
      </c>
      <c r="D2319" s="114" t="s">
        <v>7389</v>
      </c>
      <c r="E2319" s="114" t="e">
        <f t="shared" si="36"/>
        <v>#VALUE!</v>
      </c>
      <c r="F2319" s="114" t="s">
        <v>13332</v>
      </c>
      <c r="G2319" s="114" t="s">
        <v>12875</v>
      </c>
      <c r="H2319" s="114" t="s">
        <v>12931</v>
      </c>
      <c r="I2319" s="114" t="s">
        <v>12985</v>
      </c>
      <c r="J2319" s="116">
        <v>37300</v>
      </c>
    </row>
    <row r="2320" spans="1:10" hidden="1" x14ac:dyDescent="0.2">
      <c r="A2320" s="117" t="s">
        <v>16852</v>
      </c>
      <c r="D2320" s="114" t="s">
        <v>7390</v>
      </c>
      <c r="E2320" s="114" t="e">
        <f t="shared" si="36"/>
        <v>#VALUE!</v>
      </c>
      <c r="F2320" s="114" t="s">
        <v>13332</v>
      </c>
      <c r="G2320" s="114" t="s">
        <v>12875</v>
      </c>
      <c r="H2320" s="114" t="s">
        <v>12931</v>
      </c>
      <c r="I2320" s="114" t="s">
        <v>12989</v>
      </c>
      <c r="J2320" s="116">
        <v>37300</v>
      </c>
    </row>
    <row r="2321" spans="1:10" hidden="1" x14ac:dyDescent="0.2">
      <c r="A2321" s="117" t="s">
        <v>16852</v>
      </c>
      <c r="D2321" s="114" t="s">
        <v>7391</v>
      </c>
      <c r="E2321" s="114" t="e">
        <f t="shared" si="36"/>
        <v>#VALUE!</v>
      </c>
      <c r="F2321" s="114" t="s">
        <v>13332</v>
      </c>
      <c r="G2321" s="114" t="s">
        <v>12875</v>
      </c>
      <c r="H2321" s="114" t="s">
        <v>12931</v>
      </c>
      <c r="I2321" s="114" t="s">
        <v>12991</v>
      </c>
      <c r="J2321" s="116">
        <v>37300</v>
      </c>
    </row>
    <row r="2322" spans="1:10" hidden="1" x14ac:dyDescent="0.2">
      <c r="A2322" s="117" t="s">
        <v>16852</v>
      </c>
      <c r="D2322" s="114" t="s">
        <v>7392</v>
      </c>
      <c r="E2322" s="114" t="e">
        <f t="shared" si="36"/>
        <v>#VALUE!</v>
      </c>
      <c r="F2322" s="114" t="s">
        <v>13332</v>
      </c>
      <c r="G2322" s="114" t="s">
        <v>12875</v>
      </c>
      <c r="H2322" s="114" t="s">
        <v>12931</v>
      </c>
      <c r="I2322" s="114" t="s">
        <v>12993</v>
      </c>
      <c r="J2322" s="116">
        <v>37300</v>
      </c>
    </row>
    <row r="2323" spans="1:10" hidden="1" x14ac:dyDescent="0.2">
      <c r="A2323" s="117" t="s">
        <v>16852</v>
      </c>
      <c r="D2323" s="114" t="s">
        <v>7393</v>
      </c>
      <c r="E2323" s="114" t="e">
        <f t="shared" si="36"/>
        <v>#VALUE!</v>
      </c>
      <c r="F2323" s="114" t="s">
        <v>13332</v>
      </c>
      <c r="G2323" s="114" t="s">
        <v>12875</v>
      </c>
      <c r="H2323" s="114" t="s">
        <v>12931</v>
      </c>
      <c r="I2323" s="114" t="s">
        <v>12997</v>
      </c>
      <c r="J2323" s="116">
        <v>37300</v>
      </c>
    </row>
    <row r="2324" spans="1:10" hidden="1" x14ac:dyDescent="0.2">
      <c r="A2324" s="117" t="s">
        <v>16852</v>
      </c>
      <c r="D2324" s="114" t="s">
        <v>7394</v>
      </c>
      <c r="E2324" s="114" t="e">
        <f t="shared" si="36"/>
        <v>#VALUE!</v>
      </c>
      <c r="F2324" s="114" t="s">
        <v>13332</v>
      </c>
      <c r="G2324" s="114" t="s">
        <v>12875</v>
      </c>
      <c r="H2324" s="114" t="s">
        <v>12931</v>
      </c>
      <c r="I2324" s="114" t="s">
        <v>12999</v>
      </c>
      <c r="J2324" s="116">
        <v>37300</v>
      </c>
    </row>
    <row r="2325" spans="1:10" hidden="1" x14ac:dyDescent="0.2">
      <c r="A2325" s="117" t="s">
        <v>16852</v>
      </c>
      <c r="D2325" s="114" t="s">
        <v>7395</v>
      </c>
      <c r="E2325" s="114" t="e">
        <f t="shared" si="36"/>
        <v>#VALUE!</v>
      </c>
      <c r="F2325" s="114" t="s">
        <v>13332</v>
      </c>
      <c r="G2325" s="114" t="s">
        <v>12875</v>
      </c>
      <c r="H2325" s="114" t="s">
        <v>12931</v>
      </c>
      <c r="I2325" s="114" t="s">
        <v>13008</v>
      </c>
      <c r="J2325" s="116">
        <v>37300</v>
      </c>
    </row>
    <row r="2326" spans="1:10" hidden="1" x14ac:dyDescent="0.2">
      <c r="A2326" s="117" t="s">
        <v>16852</v>
      </c>
      <c r="D2326" s="114" t="s">
        <v>7396</v>
      </c>
      <c r="E2326" s="114" t="e">
        <f t="shared" si="36"/>
        <v>#VALUE!</v>
      </c>
      <c r="F2326" s="114" t="s">
        <v>13332</v>
      </c>
      <c r="G2326" s="114" t="s">
        <v>12875</v>
      </c>
      <c r="H2326" s="114" t="s">
        <v>12931</v>
      </c>
      <c r="I2326" s="114" t="s">
        <v>13012</v>
      </c>
      <c r="J2326" s="116">
        <v>37300</v>
      </c>
    </row>
    <row r="2327" spans="1:10" hidden="1" x14ac:dyDescent="0.2">
      <c r="A2327" s="117" t="s">
        <v>16852</v>
      </c>
      <c r="D2327" s="114" t="s">
        <v>7397</v>
      </c>
      <c r="E2327" s="114" t="e">
        <f t="shared" si="36"/>
        <v>#VALUE!</v>
      </c>
      <c r="F2327" s="114" t="s">
        <v>13332</v>
      </c>
      <c r="G2327" s="114" t="s">
        <v>12875</v>
      </c>
      <c r="H2327" s="114" t="s">
        <v>12931</v>
      </c>
      <c r="I2327" s="114" t="s">
        <v>13014</v>
      </c>
      <c r="J2327" s="116">
        <v>37300</v>
      </c>
    </row>
    <row r="2328" spans="1:10" hidden="1" x14ac:dyDescent="0.2">
      <c r="A2328" s="117" t="s">
        <v>16852</v>
      </c>
      <c r="D2328" s="114" t="s">
        <v>7398</v>
      </c>
      <c r="E2328" s="114" t="e">
        <f t="shared" si="36"/>
        <v>#VALUE!</v>
      </c>
      <c r="F2328" s="114" t="s">
        <v>13332</v>
      </c>
      <c r="G2328" s="114" t="s">
        <v>12875</v>
      </c>
      <c r="H2328" s="114" t="s">
        <v>12931</v>
      </c>
      <c r="I2328" s="114" t="s">
        <v>13016</v>
      </c>
      <c r="J2328" s="116">
        <v>37300</v>
      </c>
    </row>
    <row r="2329" spans="1:10" hidden="1" x14ac:dyDescent="0.2">
      <c r="A2329" s="117" t="s">
        <v>16852</v>
      </c>
      <c r="D2329" s="114" t="s">
        <v>7399</v>
      </c>
      <c r="E2329" s="114" t="e">
        <f t="shared" si="36"/>
        <v>#VALUE!</v>
      </c>
      <c r="F2329" s="114" t="s">
        <v>13332</v>
      </c>
      <c r="G2329" s="114" t="s">
        <v>12875</v>
      </c>
      <c r="H2329" s="114" t="s">
        <v>12931</v>
      </c>
      <c r="I2329" s="114" t="s">
        <v>13020</v>
      </c>
      <c r="J2329" s="116">
        <v>37300</v>
      </c>
    </row>
    <row r="2330" spans="1:10" hidden="1" x14ac:dyDescent="0.2">
      <c r="A2330" s="117" t="s">
        <v>16852</v>
      </c>
      <c r="D2330" s="114" t="s">
        <v>7400</v>
      </c>
      <c r="E2330" s="114" t="e">
        <f t="shared" si="36"/>
        <v>#VALUE!</v>
      </c>
      <c r="F2330" s="114" t="s">
        <v>13332</v>
      </c>
      <c r="G2330" s="114" t="s">
        <v>12875</v>
      </c>
      <c r="H2330" s="114" t="s">
        <v>12931</v>
      </c>
      <c r="I2330" s="114" t="s">
        <v>13022</v>
      </c>
      <c r="J2330" s="116">
        <v>37300</v>
      </c>
    </row>
    <row r="2331" spans="1:10" hidden="1" x14ac:dyDescent="0.2">
      <c r="A2331" s="117" t="s">
        <v>16852</v>
      </c>
      <c r="D2331" s="114" t="s">
        <v>7401</v>
      </c>
      <c r="E2331" s="114" t="e">
        <f t="shared" si="36"/>
        <v>#VALUE!</v>
      </c>
      <c r="F2331" s="114" t="s">
        <v>13332</v>
      </c>
      <c r="G2331" s="114" t="s">
        <v>12875</v>
      </c>
      <c r="H2331" s="114" t="s">
        <v>12931</v>
      </c>
      <c r="I2331" s="114" t="s">
        <v>13024</v>
      </c>
      <c r="J2331" s="116">
        <v>37300</v>
      </c>
    </row>
    <row r="2332" spans="1:10" hidden="1" x14ac:dyDescent="0.2">
      <c r="A2332" s="117" t="s">
        <v>16852</v>
      </c>
      <c r="D2332" s="114" t="s">
        <v>7402</v>
      </c>
      <c r="E2332" s="114" t="e">
        <f t="shared" si="36"/>
        <v>#VALUE!</v>
      </c>
      <c r="F2332" s="114" t="s">
        <v>13332</v>
      </c>
      <c r="G2332" s="114" t="s">
        <v>12875</v>
      </c>
      <c r="H2332" s="114" t="s">
        <v>12931</v>
      </c>
      <c r="I2332" s="114" t="s">
        <v>13028</v>
      </c>
      <c r="J2332" s="116">
        <v>37300</v>
      </c>
    </row>
    <row r="2333" spans="1:10" hidden="1" x14ac:dyDescent="0.2">
      <c r="A2333" s="117" t="s">
        <v>16852</v>
      </c>
      <c r="D2333" s="114" t="s">
        <v>7403</v>
      </c>
      <c r="E2333" s="114" t="e">
        <f t="shared" si="36"/>
        <v>#VALUE!</v>
      </c>
      <c r="F2333" s="114" t="s">
        <v>13332</v>
      </c>
      <c r="G2333" s="114" t="s">
        <v>12875</v>
      </c>
      <c r="H2333" s="114" t="s">
        <v>12931</v>
      </c>
      <c r="I2333" s="114" t="s">
        <v>13030</v>
      </c>
      <c r="J2333" s="116">
        <v>37300</v>
      </c>
    </row>
    <row r="2334" spans="1:10" hidden="1" x14ac:dyDescent="0.2">
      <c r="A2334" s="117" t="s">
        <v>16852</v>
      </c>
      <c r="D2334" s="114" t="s">
        <v>7404</v>
      </c>
      <c r="E2334" s="114" t="e">
        <f t="shared" si="36"/>
        <v>#VALUE!</v>
      </c>
      <c r="F2334" s="114" t="s">
        <v>13332</v>
      </c>
      <c r="G2334" s="114" t="s">
        <v>12875</v>
      </c>
      <c r="H2334" s="114" t="s">
        <v>12931</v>
      </c>
      <c r="I2334" s="114" t="s">
        <v>13032</v>
      </c>
      <c r="J2334" s="116">
        <v>37300</v>
      </c>
    </row>
    <row r="2335" spans="1:10" hidden="1" x14ac:dyDescent="0.2">
      <c r="A2335" s="117" t="s">
        <v>16852</v>
      </c>
      <c r="D2335" s="114" t="s">
        <v>7405</v>
      </c>
      <c r="E2335" s="114" t="e">
        <f t="shared" si="36"/>
        <v>#VALUE!</v>
      </c>
      <c r="F2335" s="114" t="s">
        <v>13332</v>
      </c>
      <c r="G2335" s="114" t="s">
        <v>12875</v>
      </c>
      <c r="H2335" s="114" t="s">
        <v>12931</v>
      </c>
      <c r="I2335" s="114" t="s">
        <v>15747</v>
      </c>
      <c r="J2335" s="116">
        <v>37300</v>
      </c>
    </row>
    <row r="2336" spans="1:10" hidden="1" x14ac:dyDescent="0.2">
      <c r="A2336" s="117" t="s">
        <v>16852</v>
      </c>
      <c r="D2336" s="114" t="s">
        <v>7406</v>
      </c>
      <c r="E2336" s="114" t="e">
        <f t="shared" si="36"/>
        <v>#VALUE!</v>
      </c>
      <c r="F2336" s="114" t="s">
        <v>13332</v>
      </c>
      <c r="G2336" s="114" t="s">
        <v>12875</v>
      </c>
      <c r="H2336" s="114" t="s">
        <v>12931</v>
      </c>
      <c r="I2336" s="114" t="s">
        <v>15749</v>
      </c>
      <c r="J2336" s="116">
        <v>37300</v>
      </c>
    </row>
    <row r="2337" spans="1:10" hidden="1" x14ac:dyDescent="0.2">
      <c r="A2337" s="117" t="s">
        <v>16852</v>
      </c>
      <c r="D2337" s="114" t="s">
        <v>7407</v>
      </c>
      <c r="E2337" s="114" t="e">
        <f t="shared" si="36"/>
        <v>#VALUE!</v>
      </c>
      <c r="F2337" s="114" t="s">
        <v>13332</v>
      </c>
      <c r="G2337" s="114" t="s">
        <v>12875</v>
      </c>
      <c r="H2337" s="114" t="s">
        <v>12931</v>
      </c>
      <c r="I2337" s="114" t="s">
        <v>15751</v>
      </c>
      <c r="J2337" s="116">
        <v>37300</v>
      </c>
    </row>
    <row r="2338" spans="1:10" hidden="1" x14ac:dyDescent="0.2">
      <c r="A2338" s="117" t="s">
        <v>16852</v>
      </c>
      <c r="D2338" s="114" t="s">
        <v>7408</v>
      </c>
      <c r="E2338" s="114" t="e">
        <f t="shared" si="36"/>
        <v>#VALUE!</v>
      </c>
      <c r="F2338" s="114" t="s">
        <v>13332</v>
      </c>
      <c r="G2338" s="114" t="s">
        <v>12875</v>
      </c>
      <c r="H2338" s="114" t="s">
        <v>12931</v>
      </c>
      <c r="I2338" s="114" t="s">
        <v>15755</v>
      </c>
      <c r="J2338" s="116">
        <v>37300</v>
      </c>
    </row>
    <row r="2339" spans="1:10" hidden="1" x14ac:dyDescent="0.2">
      <c r="A2339" s="117" t="s">
        <v>16852</v>
      </c>
      <c r="D2339" s="114" t="s">
        <v>7409</v>
      </c>
      <c r="E2339" s="114" t="e">
        <f t="shared" si="36"/>
        <v>#VALUE!</v>
      </c>
      <c r="F2339" s="114" t="s">
        <v>13332</v>
      </c>
      <c r="G2339" s="114" t="s">
        <v>12875</v>
      </c>
      <c r="H2339" s="114" t="s">
        <v>12931</v>
      </c>
      <c r="I2339" s="114" t="s">
        <v>15757</v>
      </c>
      <c r="J2339" s="116">
        <v>37300</v>
      </c>
    </row>
    <row r="2340" spans="1:10" hidden="1" x14ac:dyDescent="0.2">
      <c r="A2340" s="117" t="s">
        <v>16852</v>
      </c>
      <c r="D2340" s="114" t="s">
        <v>7410</v>
      </c>
      <c r="E2340" s="114" t="e">
        <f t="shared" si="36"/>
        <v>#VALUE!</v>
      </c>
      <c r="F2340" s="114" t="s">
        <v>13332</v>
      </c>
      <c r="G2340" s="114" t="s">
        <v>12875</v>
      </c>
      <c r="H2340" s="114" t="s">
        <v>12931</v>
      </c>
      <c r="I2340" s="114" t="s">
        <v>15759</v>
      </c>
      <c r="J2340" s="116">
        <v>37300</v>
      </c>
    </row>
    <row r="2341" spans="1:10" hidden="1" x14ac:dyDescent="0.2">
      <c r="A2341" s="117" t="s">
        <v>16852</v>
      </c>
      <c r="D2341" s="114" t="s">
        <v>7411</v>
      </c>
      <c r="E2341" s="114" t="e">
        <f t="shared" si="36"/>
        <v>#VALUE!</v>
      </c>
      <c r="F2341" s="114" t="s">
        <v>13332</v>
      </c>
      <c r="G2341" s="114" t="s">
        <v>12875</v>
      </c>
      <c r="H2341" s="114" t="s">
        <v>12931</v>
      </c>
      <c r="I2341" s="114" t="s">
        <v>15763</v>
      </c>
      <c r="J2341" s="116">
        <v>37300</v>
      </c>
    </row>
    <row r="2342" spans="1:10" hidden="1" x14ac:dyDescent="0.2">
      <c r="A2342" s="117" t="s">
        <v>16852</v>
      </c>
      <c r="D2342" s="114" t="s">
        <v>7412</v>
      </c>
      <c r="E2342" s="114" t="e">
        <f t="shared" si="36"/>
        <v>#VALUE!</v>
      </c>
      <c r="F2342" s="114" t="s">
        <v>13332</v>
      </c>
      <c r="G2342" s="114" t="s">
        <v>12875</v>
      </c>
      <c r="H2342" s="114" t="s">
        <v>12931</v>
      </c>
      <c r="I2342" s="114" t="s">
        <v>15765</v>
      </c>
      <c r="J2342" s="116">
        <v>37300</v>
      </c>
    </row>
    <row r="2343" spans="1:10" hidden="1" x14ac:dyDescent="0.2">
      <c r="A2343" s="117" t="s">
        <v>16852</v>
      </c>
      <c r="D2343" s="114" t="s">
        <v>7413</v>
      </c>
      <c r="E2343" s="114" t="e">
        <f t="shared" si="36"/>
        <v>#VALUE!</v>
      </c>
      <c r="F2343" s="114" t="s">
        <v>13332</v>
      </c>
      <c r="G2343" s="114" t="s">
        <v>12875</v>
      </c>
      <c r="H2343" s="114" t="s">
        <v>12931</v>
      </c>
      <c r="I2343" s="114" t="s">
        <v>15767</v>
      </c>
      <c r="J2343" s="116">
        <v>37300</v>
      </c>
    </row>
    <row r="2344" spans="1:10" hidden="1" x14ac:dyDescent="0.2">
      <c r="A2344" s="117" t="s">
        <v>16852</v>
      </c>
      <c r="D2344" s="114" t="s">
        <v>7414</v>
      </c>
      <c r="E2344" s="114" t="e">
        <f t="shared" si="36"/>
        <v>#VALUE!</v>
      </c>
      <c r="F2344" s="114" t="s">
        <v>13332</v>
      </c>
      <c r="G2344" s="114" t="s">
        <v>12875</v>
      </c>
      <c r="H2344" s="114" t="s">
        <v>12931</v>
      </c>
      <c r="I2344" s="114" t="s">
        <v>15771</v>
      </c>
      <c r="J2344" s="116">
        <v>37300</v>
      </c>
    </row>
    <row r="2345" spans="1:10" hidden="1" x14ac:dyDescent="0.2">
      <c r="A2345" s="117" t="s">
        <v>16852</v>
      </c>
      <c r="D2345" s="114" t="s">
        <v>7415</v>
      </c>
      <c r="E2345" s="114" t="e">
        <f t="shared" si="36"/>
        <v>#VALUE!</v>
      </c>
      <c r="F2345" s="114" t="s">
        <v>13332</v>
      </c>
      <c r="G2345" s="114" t="s">
        <v>12875</v>
      </c>
      <c r="H2345" s="114" t="s">
        <v>12931</v>
      </c>
      <c r="I2345" s="114" t="s">
        <v>15773</v>
      </c>
      <c r="J2345" s="116">
        <v>37300</v>
      </c>
    </row>
    <row r="2346" spans="1:10" hidden="1" x14ac:dyDescent="0.2">
      <c r="A2346" s="117" t="s">
        <v>16852</v>
      </c>
      <c r="D2346" s="114" t="s">
        <v>7416</v>
      </c>
      <c r="E2346" s="114" t="e">
        <f t="shared" si="36"/>
        <v>#VALUE!</v>
      </c>
      <c r="F2346" s="114" t="s">
        <v>13332</v>
      </c>
      <c r="G2346" s="114" t="s">
        <v>12875</v>
      </c>
      <c r="H2346" s="114" t="s">
        <v>12931</v>
      </c>
      <c r="I2346" s="114" t="s">
        <v>15775</v>
      </c>
      <c r="J2346" s="116">
        <v>37300</v>
      </c>
    </row>
    <row r="2347" spans="1:10" hidden="1" x14ac:dyDescent="0.2">
      <c r="A2347" s="117" t="s">
        <v>16852</v>
      </c>
      <c r="D2347" s="114" t="s">
        <v>7417</v>
      </c>
      <c r="E2347" s="114" t="e">
        <f t="shared" si="36"/>
        <v>#VALUE!</v>
      </c>
      <c r="F2347" s="114" t="s">
        <v>13332</v>
      </c>
      <c r="G2347" s="114" t="s">
        <v>12875</v>
      </c>
      <c r="H2347" s="114" t="s">
        <v>12931</v>
      </c>
      <c r="I2347" s="114" t="s">
        <v>15779</v>
      </c>
      <c r="J2347" s="116">
        <v>37300</v>
      </c>
    </row>
    <row r="2348" spans="1:10" hidden="1" x14ac:dyDescent="0.2">
      <c r="A2348" s="117" t="s">
        <v>16852</v>
      </c>
      <c r="D2348" s="114" t="s">
        <v>7418</v>
      </c>
      <c r="E2348" s="114" t="e">
        <f t="shared" si="36"/>
        <v>#VALUE!</v>
      </c>
      <c r="F2348" s="114" t="s">
        <v>13332</v>
      </c>
      <c r="G2348" s="114" t="s">
        <v>12875</v>
      </c>
      <c r="H2348" s="114" t="s">
        <v>12931</v>
      </c>
      <c r="I2348" s="114" t="s">
        <v>15781</v>
      </c>
      <c r="J2348" s="116">
        <v>37300</v>
      </c>
    </row>
    <row r="2349" spans="1:10" hidden="1" x14ac:dyDescent="0.2">
      <c r="A2349" s="117" t="s">
        <v>16852</v>
      </c>
      <c r="D2349" s="114" t="s">
        <v>7419</v>
      </c>
      <c r="E2349" s="114" t="e">
        <f t="shared" si="36"/>
        <v>#VALUE!</v>
      </c>
      <c r="F2349" s="114" t="s">
        <v>13332</v>
      </c>
      <c r="G2349" s="114" t="s">
        <v>12875</v>
      </c>
      <c r="H2349" s="114" t="s">
        <v>12931</v>
      </c>
      <c r="I2349" s="114" t="s">
        <v>15783</v>
      </c>
      <c r="J2349" s="116">
        <v>37300</v>
      </c>
    </row>
    <row r="2350" spans="1:10" hidden="1" x14ac:dyDescent="0.2">
      <c r="A2350" s="117" t="s">
        <v>16852</v>
      </c>
      <c r="D2350" s="114" t="s">
        <v>7420</v>
      </c>
      <c r="E2350" s="114" t="e">
        <f t="shared" si="36"/>
        <v>#VALUE!</v>
      </c>
      <c r="F2350" s="114" t="s">
        <v>13332</v>
      </c>
      <c r="G2350" s="114" t="s">
        <v>12875</v>
      </c>
      <c r="H2350" s="114" t="s">
        <v>12931</v>
      </c>
      <c r="I2350" s="114" t="s">
        <v>15787</v>
      </c>
      <c r="J2350" s="116">
        <v>37300</v>
      </c>
    </row>
    <row r="2351" spans="1:10" hidden="1" x14ac:dyDescent="0.2">
      <c r="A2351" s="117" t="s">
        <v>16852</v>
      </c>
      <c r="D2351" s="114" t="s">
        <v>7421</v>
      </c>
      <c r="E2351" s="114" t="e">
        <f t="shared" si="36"/>
        <v>#VALUE!</v>
      </c>
      <c r="F2351" s="114" t="s">
        <v>13332</v>
      </c>
      <c r="G2351" s="114" t="s">
        <v>12875</v>
      </c>
      <c r="H2351" s="114" t="s">
        <v>12931</v>
      </c>
      <c r="I2351" s="114" t="s">
        <v>15789</v>
      </c>
      <c r="J2351" s="116">
        <v>37300</v>
      </c>
    </row>
    <row r="2352" spans="1:10" hidden="1" x14ac:dyDescent="0.2">
      <c r="A2352" s="117" t="s">
        <v>16852</v>
      </c>
      <c r="D2352" s="114" t="s">
        <v>7422</v>
      </c>
      <c r="E2352" s="114" t="e">
        <f t="shared" si="36"/>
        <v>#VALUE!</v>
      </c>
      <c r="F2352" s="114" t="s">
        <v>13332</v>
      </c>
      <c r="G2352" s="114" t="s">
        <v>12875</v>
      </c>
      <c r="H2352" s="114" t="s">
        <v>12931</v>
      </c>
      <c r="I2352" s="114" t="s">
        <v>15791</v>
      </c>
      <c r="J2352" s="116">
        <v>37300</v>
      </c>
    </row>
    <row r="2353" spans="1:10" hidden="1" x14ac:dyDescent="0.2">
      <c r="A2353" s="117" t="s">
        <v>16852</v>
      </c>
      <c r="D2353" s="114" t="s">
        <v>7423</v>
      </c>
      <c r="E2353" s="114" t="e">
        <f t="shared" si="36"/>
        <v>#VALUE!</v>
      </c>
      <c r="F2353" s="114" t="s">
        <v>13332</v>
      </c>
      <c r="G2353" s="114" t="s">
        <v>12875</v>
      </c>
      <c r="H2353" s="114" t="s">
        <v>12931</v>
      </c>
      <c r="I2353" s="114" t="s">
        <v>15795</v>
      </c>
      <c r="J2353" s="116">
        <v>37300</v>
      </c>
    </row>
    <row r="2354" spans="1:10" hidden="1" x14ac:dyDescent="0.2">
      <c r="A2354" s="117" t="s">
        <v>16852</v>
      </c>
      <c r="D2354" s="114" t="s">
        <v>7424</v>
      </c>
      <c r="E2354" s="114" t="e">
        <f t="shared" si="36"/>
        <v>#VALUE!</v>
      </c>
      <c r="F2354" s="114" t="s">
        <v>13332</v>
      </c>
      <c r="G2354" s="114" t="s">
        <v>12875</v>
      </c>
      <c r="H2354" s="114" t="s">
        <v>12944</v>
      </c>
      <c r="I2354" s="114" t="s">
        <v>12983</v>
      </c>
      <c r="J2354" s="116">
        <v>37300</v>
      </c>
    </row>
    <row r="2355" spans="1:10" hidden="1" x14ac:dyDescent="0.2">
      <c r="A2355" s="117" t="s">
        <v>16852</v>
      </c>
      <c r="D2355" s="114" t="s">
        <v>7425</v>
      </c>
      <c r="E2355" s="114" t="e">
        <f t="shared" si="36"/>
        <v>#VALUE!</v>
      </c>
      <c r="F2355" s="114" t="s">
        <v>13332</v>
      </c>
      <c r="G2355" s="114" t="s">
        <v>12875</v>
      </c>
      <c r="H2355" s="114" t="s">
        <v>12944</v>
      </c>
      <c r="I2355" s="114" t="s">
        <v>12985</v>
      </c>
      <c r="J2355" s="116">
        <v>37300</v>
      </c>
    </row>
    <row r="2356" spans="1:10" hidden="1" x14ac:dyDescent="0.2">
      <c r="A2356" s="117" t="s">
        <v>16852</v>
      </c>
      <c r="D2356" s="114" t="s">
        <v>7426</v>
      </c>
      <c r="E2356" s="114" t="e">
        <f t="shared" si="36"/>
        <v>#VALUE!</v>
      </c>
      <c r="F2356" s="114" t="s">
        <v>13332</v>
      </c>
      <c r="G2356" s="114" t="s">
        <v>12875</v>
      </c>
      <c r="H2356" s="114" t="s">
        <v>12944</v>
      </c>
      <c r="I2356" s="114" t="s">
        <v>12989</v>
      </c>
      <c r="J2356" s="116">
        <v>37300</v>
      </c>
    </row>
    <row r="2357" spans="1:10" hidden="1" x14ac:dyDescent="0.2">
      <c r="A2357" s="117" t="s">
        <v>16852</v>
      </c>
      <c r="D2357" s="114" t="s">
        <v>7427</v>
      </c>
      <c r="E2357" s="114" t="e">
        <f t="shared" si="36"/>
        <v>#VALUE!</v>
      </c>
      <c r="F2357" s="114" t="s">
        <v>13332</v>
      </c>
      <c r="G2357" s="114" t="s">
        <v>12875</v>
      </c>
      <c r="H2357" s="114" t="s">
        <v>12944</v>
      </c>
      <c r="I2357" s="114" t="s">
        <v>12991</v>
      </c>
      <c r="J2357" s="116">
        <v>37300</v>
      </c>
    </row>
    <row r="2358" spans="1:10" hidden="1" x14ac:dyDescent="0.2">
      <c r="A2358" s="117" t="s">
        <v>16852</v>
      </c>
      <c r="D2358" s="114" t="s">
        <v>7428</v>
      </c>
      <c r="E2358" s="114" t="e">
        <f t="shared" si="36"/>
        <v>#VALUE!</v>
      </c>
      <c r="F2358" s="114" t="s">
        <v>13332</v>
      </c>
      <c r="G2358" s="114" t="s">
        <v>12875</v>
      </c>
      <c r="H2358" s="114" t="s">
        <v>12944</v>
      </c>
      <c r="I2358" s="114" t="s">
        <v>12993</v>
      </c>
      <c r="J2358" s="116">
        <v>37300</v>
      </c>
    </row>
    <row r="2359" spans="1:10" hidden="1" x14ac:dyDescent="0.2">
      <c r="A2359" s="117" t="s">
        <v>16852</v>
      </c>
      <c r="D2359" s="114" t="s">
        <v>7429</v>
      </c>
      <c r="E2359" s="114" t="e">
        <f t="shared" si="36"/>
        <v>#VALUE!</v>
      </c>
      <c r="F2359" s="114" t="s">
        <v>13332</v>
      </c>
      <c r="G2359" s="114" t="s">
        <v>12875</v>
      </c>
      <c r="H2359" s="114" t="s">
        <v>12944</v>
      </c>
      <c r="I2359" s="114" t="s">
        <v>12997</v>
      </c>
      <c r="J2359" s="116">
        <v>37300</v>
      </c>
    </row>
    <row r="2360" spans="1:10" hidden="1" x14ac:dyDescent="0.2">
      <c r="A2360" s="117" t="s">
        <v>16852</v>
      </c>
      <c r="D2360" s="114" t="s">
        <v>7430</v>
      </c>
      <c r="E2360" s="114" t="e">
        <f t="shared" si="36"/>
        <v>#VALUE!</v>
      </c>
      <c r="F2360" s="114" t="s">
        <v>13332</v>
      </c>
      <c r="G2360" s="114" t="s">
        <v>12875</v>
      </c>
      <c r="H2360" s="114" t="s">
        <v>12944</v>
      </c>
      <c r="I2360" s="114" t="s">
        <v>12999</v>
      </c>
      <c r="J2360" s="116">
        <v>37300</v>
      </c>
    </row>
    <row r="2361" spans="1:10" hidden="1" x14ac:dyDescent="0.2">
      <c r="A2361" s="117" t="s">
        <v>16852</v>
      </c>
      <c r="D2361" s="114" t="s">
        <v>7431</v>
      </c>
      <c r="E2361" s="114" t="e">
        <f t="shared" si="36"/>
        <v>#VALUE!</v>
      </c>
      <c r="F2361" s="114" t="s">
        <v>13332</v>
      </c>
      <c r="G2361" s="114" t="s">
        <v>12875</v>
      </c>
      <c r="H2361" s="114" t="s">
        <v>12944</v>
      </c>
      <c r="I2361" s="114" t="s">
        <v>13008</v>
      </c>
      <c r="J2361" s="116">
        <v>37300</v>
      </c>
    </row>
    <row r="2362" spans="1:10" hidden="1" x14ac:dyDescent="0.2">
      <c r="A2362" s="117" t="s">
        <v>16852</v>
      </c>
      <c r="D2362" s="114" t="s">
        <v>7432</v>
      </c>
      <c r="E2362" s="114" t="e">
        <f t="shared" si="36"/>
        <v>#VALUE!</v>
      </c>
      <c r="F2362" s="114" t="s">
        <v>13332</v>
      </c>
      <c r="G2362" s="114" t="s">
        <v>12875</v>
      </c>
      <c r="H2362" s="114" t="s">
        <v>12944</v>
      </c>
      <c r="I2362" s="114" t="s">
        <v>13012</v>
      </c>
      <c r="J2362" s="116">
        <v>37300</v>
      </c>
    </row>
    <row r="2363" spans="1:10" hidden="1" x14ac:dyDescent="0.2">
      <c r="A2363" s="117" t="s">
        <v>16852</v>
      </c>
      <c r="D2363" s="114" t="s">
        <v>7433</v>
      </c>
      <c r="E2363" s="114" t="e">
        <f t="shared" si="36"/>
        <v>#VALUE!</v>
      </c>
      <c r="F2363" s="114" t="s">
        <v>13332</v>
      </c>
      <c r="G2363" s="114" t="s">
        <v>12875</v>
      </c>
      <c r="H2363" s="114" t="s">
        <v>12944</v>
      </c>
      <c r="I2363" s="114" t="s">
        <v>13014</v>
      </c>
      <c r="J2363" s="116">
        <v>37300</v>
      </c>
    </row>
    <row r="2364" spans="1:10" hidden="1" x14ac:dyDescent="0.2">
      <c r="A2364" s="117" t="s">
        <v>16852</v>
      </c>
      <c r="D2364" s="114" t="s">
        <v>7434</v>
      </c>
      <c r="E2364" s="114" t="e">
        <f t="shared" si="36"/>
        <v>#VALUE!</v>
      </c>
      <c r="F2364" s="114" t="s">
        <v>13332</v>
      </c>
      <c r="G2364" s="114" t="s">
        <v>12875</v>
      </c>
      <c r="H2364" s="114" t="s">
        <v>12944</v>
      </c>
      <c r="I2364" s="114" t="s">
        <v>13016</v>
      </c>
      <c r="J2364" s="116">
        <v>37300</v>
      </c>
    </row>
    <row r="2365" spans="1:10" hidden="1" x14ac:dyDescent="0.2">
      <c r="A2365" s="117" t="s">
        <v>16852</v>
      </c>
      <c r="D2365" s="114" t="s">
        <v>7435</v>
      </c>
      <c r="E2365" s="114" t="e">
        <f t="shared" si="36"/>
        <v>#VALUE!</v>
      </c>
      <c r="F2365" s="114" t="s">
        <v>13332</v>
      </c>
      <c r="G2365" s="114" t="s">
        <v>12875</v>
      </c>
      <c r="H2365" s="114" t="s">
        <v>12944</v>
      </c>
      <c r="I2365" s="114" t="s">
        <v>13020</v>
      </c>
      <c r="J2365" s="116">
        <v>37300</v>
      </c>
    </row>
    <row r="2366" spans="1:10" hidden="1" x14ac:dyDescent="0.2">
      <c r="A2366" s="117" t="s">
        <v>16852</v>
      </c>
      <c r="D2366" s="114" t="s">
        <v>7436</v>
      </c>
      <c r="E2366" s="114" t="e">
        <f t="shared" si="36"/>
        <v>#VALUE!</v>
      </c>
      <c r="F2366" s="114" t="s">
        <v>13332</v>
      </c>
      <c r="G2366" s="114" t="s">
        <v>12875</v>
      </c>
      <c r="H2366" s="114" t="s">
        <v>12944</v>
      </c>
      <c r="I2366" s="114" t="s">
        <v>13022</v>
      </c>
      <c r="J2366" s="116">
        <v>37300</v>
      </c>
    </row>
    <row r="2367" spans="1:10" hidden="1" x14ac:dyDescent="0.2">
      <c r="A2367" s="117" t="s">
        <v>16852</v>
      </c>
      <c r="D2367" s="114" t="s">
        <v>7437</v>
      </c>
      <c r="E2367" s="114" t="e">
        <f t="shared" si="36"/>
        <v>#VALUE!</v>
      </c>
      <c r="F2367" s="114" t="s">
        <v>13332</v>
      </c>
      <c r="G2367" s="114" t="s">
        <v>12875</v>
      </c>
      <c r="H2367" s="114" t="s">
        <v>12944</v>
      </c>
      <c r="I2367" s="114" t="s">
        <v>13024</v>
      </c>
      <c r="J2367" s="116">
        <v>37300</v>
      </c>
    </row>
    <row r="2368" spans="1:10" hidden="1" x14ac:dyDescent="0.2">
      <c r="A2368" s="117" t="s">
        <v>16852</v>
      </c>
      <c r="D2368" s="114" t="s">
        <v>7438</v>
      </c>
      <c r="E2368" s="114" t="e">
        <f t="shared" si="36"/>
        <v>#VALUE!</v>
      </c>
      <c r="F2368" s="114" t="s">
        <v>13332</v>
      </c>
      <c r="G2368" s="114" t="s">
        <v>12875</v>
      </c>
      <c r="H2368" s="114" t="s">
        <v>12944</v>
      </c>
      <c r="I2368" s="114" t="s">
        <v>13028</v>
      </c>
      <c r="J2368" s="116">
        <v>37300</v>
      </c>
    </row>
    <row r="2369" spans="1:10" hidden="1" x14ac:dyDescent="0.2">
      <c r="A2369" s="117" t="s">
        <v>16852</v>
      </c>
      <c r="D2369" s="114" t="s">
        <v>7439</v>
      </c>
      <c r="E2369" s="114" t="e">
        <f t="shared" si="36"/>
        <v>#VALUE!</v>
      </c>
      <c r="F2369" s="114" t="s">
        <v>13332</v>
      </c>
      <c r="G2369" s="114" t="s">
        <v>12875</v>
      </c>
      <c r="H2369" s="114" t="s">
        <v>12944</v>
      </c>
      <c r="I2369" s="114" t="s">
        <v>13030</v>
      </c>
      <c r="J2369" s="116">
        <v>37300</v>
      </c>
    </row>
    <row r="2370" spans="1:10" hidden="1" x14ac:dyDescent="0.2">
      <c r="A2370" s="117" t="s">
        <v>16852</v>
      </c>
      <c r="D2370" s="114" t="s">
        <v>7440</v>
      </c>
      <c r="E2370" s="114" t="e">
        <f t="shared" ref="E2370:E2433" si="37">VALUE(D2370)</f>
        <v>#VALUE!</v>
      </c>
      <c r="F2370" s="114" t="s">
        <v>13332</v>
      </c>
      <c r="G2370" s="114" t="s">
        <v>12875</v>
      </c>
      <c r="H2370" s="114" t="s">
        <v>12944</v>
      </c>
      <c r="I2370" s="114" t="s">
        <v>13032</v>
      </c>
      <c r="J2370" s="116">
        <v>37300</v>
      </c>
    </row>
    <row r="2371" spans="1:10" hidden="1" x14ac:dyDescent="0.2">
      <c r="A2371" s="117" t="s">
        <v>16852</v>
      </c>
      <c r="D2371" s="114" t="s">
        <v>7441</v>
      </c>
      <c r="E2371" s="114" t="e">
        <f t="shared" si="37"/>
        <v>#VALUE!</v>
      </c>
      <c r="F2371" s="114" t="s">
        <v>13332</v>
      </c>
      <c r="G2371" s="114" t="s">
        <v>12875</v>
      </c>
      <c r="H2371" s="114" t="s">
        <v>12944</v>
      </c>
      <c r="I2371" s="114" t="s">
        <v>15747</v>
      </c>
      <c r="J2371" s="116">
        <v>37300</v>
      </c>
    </row>
    <row r="2372" spans="1:10" hidden="1" x14ac:dyDescent="0.2">
      <c r="A2372" s="117" t="s">
        <v>16852</v>
      </c>
      <c r="D2372" s="114" t="s">
        <v>7442</v>
      </c>
      <c r="E2372" s="114" t="e">
        <f t="shared" si="37"/>
        <v>#VALUE!</v>
      </c>
      <c r="F2372" s="114" t="s">
        <v>13332</v>
      </c>
      <c r="G2372" s="114" t="s">
        <v>12875</v>
      </c>
      <c r="H2372" s="114" t="s">
        <v>12944</v>
      </c>
      <c r="I2372" s="114" t="s">
        <v>15749</v>
      </c>
      <c r="J2372" s="116">
        <v>37300</v>
      </c>
    </row>
    <row r="2373" spans="1:10" hidden="1" x14ac:dyDescent="0.2">
      <c r="A2373" s="117" t="s">
        <v>16852</v>
      </c>
      <c r="D2373" s="114" t="s">
        <v>7443</v>
      </c>
      <c r="E2373" s="114" t="e">
        <f t="shared" si="37"/>
        <v>#VALUE!</v>
      </c>
      <c r="F2373" s="114" t="s">
        <v>13332</v>
      </c>
      <c r="G2373" s="114" t="s">
        <v>12875</v>
      </c>
      <c r="H2373" s="114" t="s">
        <v>12944</v>
      </c>
      <c r="I2373" s="114" t="s">
        <v>15751</v>
      </c>
      <c r="J2373" s="116">
        <v>37300</v>
      </c>
    </row>
    <row r="2374" spans="1:10" hidden="1" x14ac:dyDescent="0.2">
      <c r="A2374" s="117" t="s">
        <v>16852</v>
      </c>
      <c r="D2374" s="114" t="s">
        <v>7444</v>
      </c>
      <c r="E2374" s="114" t="e">
        <f t="shared" si="37"/>
        <v>#VALUE!</v>
      </c>
      <c r="F2374" s="114" t="s">
        <v>13332</v>
      </c>
      <c r="G2374" s="114" t="s">
        <v>12875</v>
      </c>
      <c r="H2374" s="114" t="s">
        <v>12944</v>
      </c>
      <c r="I2374" s="114" t="s">
        <v>15755</v>
      </c>
      <c r="J2374" s="116">
        <v>37300</v>
      </c>
    </row>
    <row r="2375" spans="1:10" hidden="1" x14ac:dyDescent="0.2">
      <c r="A2375" s="117" t="s">
        <v>16852</v>
      </c>
      <c r="D2375" s="114" t="s">
        <v>7445</v>
      </c>
      <c r="E2375" s="114" t="e">
        <f t="shared" si="37"/>
        <v>#VALUE!</v>
      </c>
      <c r="F2375" s="114" t="s">
        <v>13332</v>
      </c>
      <c r="G2375" s="114" t="s">
        <v>12875</v>
      </c>
      <c r="H2375" s="114" t="s">
        <v>12944</v>
      </c>
      <c r="I2375" s="114" t="s">
        <v>15757</v>
      </c>
      <c r="J2375" s="116">
        <v>37300</v>
      </c>
    </row>
    <row r="2376" spans="1:10" hidden="1" x14ac:dyDescent="0.2">
      <c r="A2376" s="117" t="s">
        <v>16852</v>
      </c>
      <c r="D2376" s="114" t="s">
        <v>7446</v>
      </c>
      <c r="E2376" s="114" t="e">
        <f t="shared" si="37"/>
        <v>#VALUE!</v>
      </c>
      <c r="F2376" s="114" t="s">
        <v>13332</v>
      </c>
      <c r="G2376" s="114" t="s">
        <v>12875</v>
      </c>
      <c r="H2376" s="114" t="s">
        <v>12944</v>
      </c>
      <c r="I2376" s="114" t="s">
        <v>15759</v>
      </c>
      <c r="J2376" s="116">
        <v>37300</v>
      </c>
    </row>
    <row r="2377" spans="1:10" hidden="1" x14ac:dyDescent="0.2">
      <c r="A2377" s="117" t="s">
        <v>16852</v>
      </c>
      <c r="D2377" s="114" t="s">
        <v>7447</v>
      </c>
      <c r="E2377" s="114" t="e">
        <f t="shared" si="37"/>
        <v>#VALUE!</v>
      </c>
      <c r="F2377" s="114" t="s">
        <v>13332</v>
      </c>
      <c r="G2377" s="114" t="s">
        <v>12875</v>
      </c>
      <c r="H2377" s="114" t="s">
        <v>12944</v>
      </c>
      <c r="I2377" s="114" t="s">
        <v>15763</v>
      </c>
      <c r="J2377" s="116">
        <v>37300</v>
      </c>
    </row>
    <row r="2378" spans="1:10" hidden="1" x14ac:dyDescent="0.2">
      <c r="A2378" s="117" t="s">
        <v>16852</v>
      </c>
      <c r="D2378" s="114" t="s">
        <v>7448</v>
      </c>
      <c r="E2378" s="114" t="e">
        <f t="shared" si="37"/>
        <v>#VALUE!</v>
      </c>
      <c r="F2378" s="114" t="s">
        <v>13332</v>
      </c>
      <c r="G2378" s="114" t="s">
        <v>12875</v>
      </c>
      <c r="H2378" s="114" t="s">
        <v>12944</v>
      </c>
      <c r="I2378" s="114" t="s">
        <v>15765</v>
      </c>
      <c r="J2378" s="116">
        <v>37300</v>
      </c>
    </row>
    <row r="2379" spans="1:10" hidden="1" x14ac:dyDescent="0.2">
      <c r="A2379" s="117" t="s">
        <v>16852</v>
      </c>
      <c r="D2379" s="114" t="s">
        <v>7449</v>
      </c>
      <c r="E2379" s="114" t="e">
        <f t="shared" si="37"/>
        <v>#VALUE!</v>
      </c>
      <c r="F2379" s="114" t="s">
        <v>13332</v>
      </c>
      <c r="G2379" s="114" t="s">
        <v>12875</v>
      </c>
      <c r="H2379" s="114" t="s">
        <v>12944</v>
      </c>
      <c r="I2379" s="114" t="s">
        <v>15767</v>
      </c>
      <c r="J2379" s="116">
        <v>37300</v>
      </c>
    </row>
    <row r="2380" spans="1:10" hidden="1" x14ac:dyDescent="0.2">
      <c r="A2380" s="117" t="s">
        <v>16852</v>
      </c>
      <c r="D2380" s="114" t="s">
        <v>7450</v>
      </c>
      <c r="E2380" s="114" t="e">
        <f t="shared" si="37"/>
        <v>#VALUE!</v>
      </c>
      <c r="F2380" s="114" t="s">
        <v>13332</v>
      </c>
      <c r="G2380" s="114" t="s">
        <v>12875</v>
      </c>
      <c r="H2380" s="114" t="s">
        <v>12944</v>
      </c>
      <c r="I2380" s="114" t="s">
        <v>15771</v>
      </c>
      <c r="J2380" s="116">
        <v>37300</v>
      </c>
    </row>
    <row r="2381" spans="1:10" hidden="1" x14ac:dyDescent="0.2">
      <c r="A2381" s="117" t="s">
        <v>16852</v>
      </c>
      <c r="D2381" s="114" t="s">
        <v>7451</v>
      </c>
      <c r="E2381" s="114" t="e">
        <f t="shared" si="37"/>
        <v>#VALUE!</v>
      </c>
      <c r="F2381" s="114" t="s">
        <v>13332</v>
      </c>
      <c r="G2381" s="114" t="s">
        <v>12875</v>
      </c>
      <c r="H2381" s="114" t="s">
        <v>12944</v>
      </c>
      <c r="I2381" s="114" t="s">
        <v>15773</v>
      </c>
      <c r="J2381" s="116">
        <v>37300</v>
      </c>
    </row>
    <row r="2382" spans="1:10" hidden="1" x14ac:dyDescent="0.2">
      <c r="A2382" s="117" t="s">
        <v>16852</v>
      </c>
      <c r="D2382" s="114" t="s">
        <v>7452</v>
      </c>
      <c r="E2382" s="114" t="e">
        <f t="shared" si="37"/>
        <v>#VALUE!</v>
      </c>
      <c r="F2382" s="114" t="s">
        <v>13332</v>
      </c>
      <c r="G2382" s="114" t="s">
        <v>12875</v>
      </c>
      <c r="H2382" s="114" t="s">
        <v>12944</v>
      </c>
      <c r="I2382" s="114" t="s">
        <v>15775</v>
      </c>
      <c r="J2382" s="116">
        <v>37300</v>
      </c>
    </row>
    <row r="2383" spans="1:10" hidden="1" x14ac:dyDescent="0.2">
      <c r="A2383" s="117" t="s">
        <v>16852</v>
      </c>
      <c r="D2383" s="114" t="s">
        <v>7453</v>
      </c>
      <c r="E2383" s="114" t="e">
        <f t="shared" si="37"/>
        <v>#VALUE!</v>
      </c>
      <c r="F2383" s="114" t="s">
        <v>13332</v>
      </c>
      <c r="G2383" s="114" t="s">
        <v>12875</v>
      </c>
      <c r="H2383" s="114" t="s">
        <v>12944</v>
      </c>
      <c r="I2383" s="114" t="s">
        <v>15779</v>
      </c>
      <c r="J2383" s="116">
        <v>37300</v>
      </c>
    </row>
    <row r="2384" spans="1:10" hidden="1" x14ac:dyDescent="0.2">
      <c r="A2384" s="117" t="s">
        <v>16852</v>
      </c>
      <c r="D2384" s="114" t="s">
        <v>7454</v>
      </c>
      <c r="E2384" s="114" t="e">
        <f t="shared" si="37"/>
        <v>#VALUE!</v>
      </c>
      <c r="F2384" s="114" t="s">
        <v>13332</v>
      </c>
      <c r="G2384" s="114" t="s">
        <v>12875</v>
      </c>
      <c r="H2384" s="114" t="s">
        <v>12944</v>
      </c>
      <c r="I2384" s="114" t="s">
        <v>15781</v>
      </c>
      <c r="J2384" s="116">
        <v>37300</v>
      </c>
    </row>
    <row r="2385" spans="1:10" hidden="1" x14ac:dyDescent="0.2">
      <c r="A2385" s="117" t="s">
        <v>16852</v>
      </c>
      <c r="D2385" s="114" t="s">
        <v>7455</v>
      </c>
      <c r="E2385" s="114" t="e">
        <f t="shared" si="37"/>
        <v>#VALUE!</v>
      </c>
      <c r="F2385" s="114" t="s">
        <v>13332</v>
      </c>
      <c r="G2385" s="114" t="s">
        <v>12875</v>
      </c>
      <c r="H2385" s="114" t="s">
        <v>12944</v>
      </c>
      <c r="I2385" s="114" t="s">
        <v>15783</v>
      </c>
      <c r="J2385" s="116">
        <v>37300</v>
      </c>
    </row>
    <row r="2386" spans="1:10" hidden="1" x14ac:dyDescent="0.2">
      <c r="A2386" s="117" t="s">
        <v>16852</v>
      </c>
      <c r="D2386" s="114" t="s">
        <v>7456</v>
      </c>
      <c r="E2386" s="114" t="e">
        <f t="shared" si="37"/>
        <v>#VALUE!</v>
      </c>
      <c r="F2386" s="114" t="s">
        <v>13332</v>
      </c>
      <c r="G2386" s="114" t="s">
        <v>12875</v>
      </c>
      <c r="H2386" s="114" t="s">
        <v>12944</v>
      </c>
      <c r="I2386" s="114" t="s">
        <v>15787</v>
      </c>
      <c r="J2386" s="116">
        <v>37300</v>
      </c>
    </row>
    <row r="2387" spans="1:10" hidden="1" x14ac:dyDescent="0.2">
      <c r="A2387" s="117" t="s">
        <v>16852</v>
      </c>
      <c r="D2387" s="114" t="s">
        <v>7457</v>
      </c>
      <c r="E2387" s="114" t="e">
        <f t="shared" si="37"/>
        <v>#VALUE!</v>
      </c>
      <c r="F2387" s="114" t="s">
        <v>13332</v>
      </c>
      <c r="G2387" s="114" t="s">
        <v>12875</v>
      </c>
      <c r="H2387" s="114" t="s">
        <v>12944</v>
      </c>
      <c r="I2387" s="114" t="s">
        <v>15789</v>
      </c>
      <c r="J2387" s="116">
        <v>37300</v>
      </c>
    </row>
    <row r="2388" spans="1:10" hidden="1" x14ac:dyDescent="0.2">
      <c r="A2388" s="117" t="s">
        <v>16852</v>
      </c>
      <c r="D2388" s="114" t="s">
        <v>7458</v>
      </c>
      <c r="E2388" s="114" t="e">
        <f t="shared" si="37"/>
        <v>#VALUE!</v>
      </c>
      <c r="F2388" s="114" t="s">
        <v>13332</v>
      </c>
      <c r="G2388" s="114" t="s">
        <v>12875</v>
      </c>
      <c r="H2388" s="114" t="s">
        <v>12944</v>
      </c>
      <c r="I2388" s="114" t="s">
        <v>15791</v>
      </c>
      <c r="J2388" s="116">
        <v>37300</v>
      </c>
    </row>
    <row r="2389" spans="1:10" hidden="1" x14ac:dyDescent="0.2">
      <c r="A2389" s="117" t="s">
        <v>16852</v>
      </c>
      <c r="D2389" s="114" t="s">
        <v>7459</v>
      </c>
      <c r="E2389" s="114" t="e">
        <f t="shared" si="37"/>
        <v>#VALUE!</v>
      </c>
      <c r="F2389" s="114" t="s">
        <v>13332</v>
      </c>
      <c r="G2389" s="114" t="s">
        <v>12875</v>
      </c>
      <c r="H2389" s="114" t="s">
        <v>12944</v>
      </c>
      <c r="I2389" s="114" t="s">
        <v>15795</v>
      </c>
      <c r="J2389" s="116">
        <v>37300</v>
      </c>
    </row>
    <row r="2390" spans="1:10" hidden="1" x14ac:dyDescent="0.2">
      <c r="A2390" s="117" t="s">
        <v>16852</v>
      </c>
      <c r="D2390" s="114" t="s">
        <v>7460</v>
      </c>
      <c r="E2390" s="114" t="e">
        <f t="shared" si="37"/>
        <v>#VALUE!</v>
      </c>
      <c r="F2390" s="114" t="s">
        <v>13332</v>
      </c>
      <c r="G2390" s="114" t="s">
        <v>12875</v>
      </c>
      <c r="H2390" s="114" t="s">
        <v>12957</v>
      </c>
      <c r="I2390" s="114" t="s">
        <v>12983</v>
      </c>
      <c r="J2390" s="116">
        <v>37300</v>
      </c>
    </row>
    <row r="2391" spans="1:10" hidden="1" x14ac:dyDescent="0.2">
      <c r="A2391" s="117" t="s">
        <v>16852</v>
      </c>
      <c r="D2391" s="114" t="s">
        <v>7461</v>
      </c>
      <c r="E2391" s="114" t="e">
        <f t="shared" si="37"/>
        <v>#VALUE!</v>
      </c>
      <c r="F2391" s="114" t="s">
        <v>13332</v>
      </c>
      <c r="G2391" s="114" t="s">
        <v>12875</v>
      </c>
      <c r="H2391" s="114" t="s">
        <v>12957</v>
      </c>
      <c r="I2391" s="114" t="s">
        <v>12985</v>
      </c>
      <c r="J2391" s="116">
        <v>37300</v>
      </c>
    </row>
    <row r="2392" spans="1:10" hidden="1" x14ac:dyDescent="0.2">
      <c r="A2392" s="117" t="s">
        <v>16852</v>
      </c>
      <c r="D2392" s="114" t="s">
        <v>7462</v>
      </c>
      <c r="E2392" s="114" t="e">
        <f t="shared" si="37"/>
        <v>#VALUE!</v>
      </c>
      <c r="F2392" s="114" t="s">
        <v>13332</v>
      </c>
      <c r="G2392" s="114" t="s">
        <v>12875</v>
      </c>
      <c r="H2392" s="114" t="s">
        <v>12957</v>
      </c>
      <c r="I2392" s="114" t="s">
        <v>12989</v>
      </c>
      <c r="J2392" s="116">
        <v>37300</v>
      </c>
    </row>
    <row r="2393" spans="1:10" hidden="1" x14ac:dyDescent="0.2">
      <c r="A2393" s="117" t="s">
        <v>16852</v>
      </c>
      <c r="D2393" s="114" t="s">
        <v>7463</v>
      </c>
      <c r="E2393" s="114" t="e">
        <f t="shared" si="37"/>
        <v>#VALUE!</v>
      </c>
      <c r="F2393" s="114" t="s">
        <v>13332</v>
      </c>
      <c r="G2393" s="114" t="s">
        <v>12875</v>
      </c>
      <c r="H2393" s="114" t="s">
        <v>12957</v>
      </c>
      <c r="I2393" s="114" t="s">
        <v>12991</v>
      </c>
      <c r="J2393" s="116">
        <v>37300</v>
      </c>
    </row>
    <row r="2394" spans="1:10" hidden="1" x14ac:dyDescent="0.2">
      <c r="A2394" s="117" t="s">
        <v>16852</v>
      </c>
      <c r="D2394" s="114" t="s">
        <v>7464</v>
      </c>
      <c r="E2394" s="114" t="e">
        <f t="shared" si="37"/>
        <v>#VALUE!</v>
      </c>
      <c r="F2394" s="114" t="s">
        <v>13332</v>
      </c>
      <c r="G2394" s="114" t="s">
        <v>12875</v>
      </c>
      <c r="H2394" s="114" t="s">
        <v>12957</v>
      </c>
      <c r="I2394" s="114" t="s">
        <v>12993</v>
      </c>
      <c r="J2394" s="116">
        <v>37300</v>
      </c>
    </row>
    <row r="2395" spans="1:10" hidden="1" x14ac:dyDescent="0.2">
      <c r="A2395" s="117" t="s">
        <v>16852</v>
      </c>
      <c r="D2395" s="114" t="s">
        <v>7465</v>
      </c>
      <c r="E2395" s="114" t="e">
        <f t="shared" si="37"/>
        <v>#VALUE!</v>
      </c>
      <c r="F2395" s="114" t="s">
        <v>13332</v>
      </c>
      <c r="G2395" s="114" t="s">
        <v>12875</v>
      </c>
      <c r="H2395" s="114" t="s">
        <v>12957</v>
      </c>
      <c r="I2395" s="114" t="s">
        <v>12997</v>
      </c>
      <c r="J2395" s="116">
        <v>37300</v>
      </c>
    </row>
    <row r="2396" spans="1:10" hidden="1" x14ac:dyDescent="0.2">
      <c r="A2396" s="117" t="s">
        <v>16852</v>
      </c>
      <c r="D2396" s="114" t="s">
        <v>7466</v>
      </c>
      <c r="E2396" s="114" t="e">
        <f t="shared" si="37"/>
        <v>#VALUE!</v>
      </c>
      <c r="F2396" s="114" t="s">
        <v>13332</v>
      </c>
      <c r="G2396" s="114" t="s">
        <v>12875</v>
      </c>
      <c r="H2396" s="114" t="s">
        <v>12957</v>
      </c>
      <c r="I2396" s="114" t="s">
        <v>12999</v>
      </c>
      <c r="J2396" s="116">
        <v>37300</v>
      </c>
    </row>
    <row r="2397" spans="1:10" hidden="1" x14ac:dyDescent="0.2">
      <c r="A2397" s="117" t="s">
        <v>16852</v>
      </c>
      <c r="D2397" s="114" t="s">
        <v>7467</v>
      </c>
      <c r="E2397" s="114" t="e">
        <f t="shared" si="37"/>
        <v>#VALUE!</v>
      </c>
      <c r="F2397" s="114" t="s">
        <v>13332</v>
      </c>
      <c r="G2397" s="114" t="s">
        <v>12875</v>
      </c>
      <c r="H2397" s="114" t="s">
        <v>12957</v>
      </c>
      <c r="I2397" s="114" t="s">
        <v>13008</v>
      </c>
      <c r="J2397" s="116">
        <v>37300</v>
      </c>
    </row>
    <row r="2398" spans="1:10" hidden="1" x14ac:dyDescent="0.2">
      <c r="A2398" s="117" t="s">
        <v>16852</v>
      </c>
      <c r="D2398" s="114" t="s">
        <v>7468</v>
      </c>
      <c r="E2398" s="114" t="e">
        <f t="shared" si="37"/>
        <v>#VALUE!</v>
      </c>
      <c r="F2398" s="114" t="s">
        <v>13332</v>
      </c>
      <c r="G2398" s="114" t="s">
        <v>12875</v>
      </c>
      <c r="H2398" s="114" t="s">
        <v>12957</v>
      </c>
      <c r="I2398" s="114" t="s">
        <v>13012</v>
      </c>
      <c r="J2398" s="116">
        <v>37300</v>
      </c>
    </row>
    <row r="2399" spans="1:10" hidden="1" x14ac:dyDescent="0.2">
      <c r="A2399" s="117" t="s">
        <v>16852</v>
      </c>
      <c r="D2399" s="114" t="s">
        <v>7469</v>
      </c>
      <c r="E2399" s="114" t="e">
        <f t="shared" si="37"/>
        <v>#VALUE!</v>
      </c>
      <c r="F2399" s="114" t="s">
        <v>13332</v>
      </c>
      <c r="G2399" s="114" t="s">
        <v>12875</v>
      </c>
      <c r="H2399" s="114" t="s">
        <v>12957</v>
      </c>
      <c r="I2399" s="114" t="s">
        <v>13014</v>
      </c>
      <c r="J2399" s="116">
        <v>37300</v>
      </c>
    </row>
    <row r="2400" spans="1:10" hidden="1" x14ac:dyDescent="0.2">
      <c r="A2400" s="117" t="s">
        <v>16852</v>
      </c>
      <c r="D2400" s="114" t="s">
        <v>7470</v>
      </c>
      <c r="E2400" s="114" t="e">
        <f t="shared" si="37"/>
        <v>#VALUE!</v>
      </c>
      <c r="F2400" s="114" t="s">
        <v>13332</v>
      </c>
      <c r="G2400" s="114" t="s">
        <v>12875</v>
      </c>
      <c r="H2400" s="114" t="s">
        <v>12957</v>
      </c>
      <c r="I2400" s="114" t="s">
        <v>13016</v>
      </c>
      <c r="J2400" s="116">
        <v>37300</v>
      </c>
    </row>
    <row r="2401" spans="1:10" hidden="1" x14ac:dyDescent="0.2">
      <c r="A2401" s="117" t="s">
        <v>16852</v>
      </c>
      <c r="D2401" s="114" t="s">
        <v>7471</v>
      </c>
      <c r="E2401" s="114" t="e">
        <f t="shared" si="37"/>
        <v>#VALUE!</v>
      </c>
      <c r="F2401" s="114" t="s">
        <v>13332</v>
      </c>
      <c r="G2401" s="114" t="s">
        <v>12875</v>
      </c>
      <c r="H2401" s="114" t="s">
        <v>12957</v>
      </c>
      <c r="I2401" s="114" t="s">
        <v>13020</v>
      </c>
      <c r="J2401" s="116">
        <v>37300</v>
      </c>
    </row>
    <row r="2402" spans="1:10" hidden="1" x14ac:dyDescent="0.2">
      <c r="A2402" s="117" t="s">
        <v>16852</v>
      </c>
      <c r="D2402" s="114" t="s">
        <v>7472</v>
      </c>
      <c r="E2402" s="114" t="e">
        <f t="shared" si="37"/>
        <v>#VALUE!</v>
      </c>
      <c r="F2402" s="114" t="s">
        <v>13332</v>
      </c>
      <c r="G2402" s="114" t="s">
        <v>12875</v>
      </c>
      <c r="H2402" s="114" t="s">
        <v>12957</v>
      </c>
      <c r="I2402" s="114" t="s">
        <v>13022</v>
      </c>
      <c r="J2402" s="116">
        <v>37300</v>
      </c>
    </row>
    <row r="2403" spans="1:10" hidden="1" x14ac:dyDescent="0.2">
      <c r="A2403" s="117" t="s">
        <v>16852</v>
      </c>
      <c r="D2403" s="114" t="s">
        <v>7473</v>
      </c>
      <c r="E2403" s="114" t="e">
        <f t="shared" si="37"/>
        <v>#VALUE!</v>
      </c>
      <c r="F2403" s="114" t="s">
        <v>13332</v>
      </c>
      <c r="G2403" s="114" t="s">
        <v>12875</v>
      </c>
      <c r="H2403" s="114" t="s">
        <v>12957</v>
      </c>
      <c r="I2403" s="114" t="s">
        <v>13024</v>
      </c>
      <c r="J2403" s="116">
        <v>37300</v>
      </c>
    </row>
    <row r="2404" spans="1:10" hidden="1" x14ac:dyDescent="0.2">
      <c r="A2404" s="117" t="s">
        <v>16852</v>
      </c>
      <c r="D2404" s="114" t="s">
        <v>7474</v>
      </c>
      <c r="E2404" s="114" t="e">
        <f t="shared" si="37"/>
        <v>#VALUE!</v>
      </c>
      <c r="F2404" s="114" t="s">
        <v>13332</v>
      </c>
      <c r="G2404" s="114" t="s">
        <v>12875</v>
      </c>
      <c r="H2404" s="114" t="s">
        <v>12957</v>
      </c>
      <c r="I2404" s="114" t="s">
        <v>13028</v>
      </c>
      <c r="J2404" s="116">
        <v>37300</v>
      </c>
    </row>
    <row r="2405" spans="1:10" hidden="1" x14ac:dyDescent="0.2">
      <c r="A2405" s="117" t="s">
        <v>16852</v>
      </c>
      <c r="D2405" s="114" t="s">
        <v>7475</v>
      </c>
      <c r="E2405" s="114" t="e">
        <f t="shared" si="37"/>
        <v>#VALUE!</v>
      </c>
      <c r="F2405" s="114" t="s">
        <v>13332</v>
      </c>
      <c r="G2405" s="114" t="s">
        <v>12875</v>
      </c>
      <c r="H2405" s="114" t="s">
        <v>12957</v>
      </c>
      <c r="I2405" s="114" t="s">
        <v>13030</v>
      </c>
      <c r="J2405" s="116">
        <v>37300</v>
      </c>
    </row>
    <row r="2406" spans="1:10" hidden="1" x14ac:dyDescent="0.2">
      <c r="A2406" s="117" t="s">
        <v>16852</v>
      </c>
      <c r="D2406" s="114" t="s">
        <v>7476</v>
      </c>
      <c r="E2406" s="114" t="e">
        <f t="shared" si="37"/>
        <v>#VALUE!</v>
      </c>
      <c r="F2406" s="114" t="s">
        <v>13332</v>
      </c>
      <c r="G2406" s="114" t="s">
        <v>12875</v>
      </c>
      <c r="H2406" s="114" t="s">
        <v>12957</v>
      </c>
      <c r="I2406" s="114" t="s">
        <v>13032</v>
      </c>
      <c r="J2406" s="116">
        <v>37300</v>
      </c>
    </row>
    <row r="2407" spans="1:10" hidden="1" x14ac:dyDescent="0.2">
      <c r="A2407" s="117" t="s">
        <v>16852</v>
      </c>
      <c r="D2407" s="114" t="s">
        <v>7477</v>
      </c>
      <c r="E2407" s="114" t="e">
        <f t="shared" si="37"/>
        <v>#VALUE!</v>
      </c>
      <c r="F2407" s="114" t="s">
        <v>13332</v>
      </c>
      <c r="G2407" s="114" t="s">
        <v>12875</v>
      </c>
      <c r="H2407" s="114" t="s">
        <v>12957</v>
      </c>
      <c r="I2407" s="114" t="s">
        <v>15747</v>
      </c>
      <c r="J2407" s="116">
        <v>37300</v>
      </c>
    </row>
    <row r="2408" spans="1:10" hidden="1" x14ac:dyDescent="0.2">
      <c r="A2408" s="117" t="s">
        <v>16852</v>
      </c>
      <c r="D2408" s="114" t="s">
        <v>7478</v>
      </c>
      <c r="E2408" s="114" t="e">
        <f t="shared" si="37"/>
        <v>#VALUE!</v>
      </c>
      <c r="F2408" s="114" t="s">
        <v>13332</v>
      </c>
      <c r="G2408" s="114" t="s">
        <v>12875</v>
      </c>
      <c r="H2408" s="114" t="s">
        <v>12957</v>
      </c>
      <c r="I2408" s="114" t="s">
        <v>15749</v>
      </c>
      <c r="J2408" s="116">
        <v>37300</v>
      </c>
    </row>
    <row r="2409" spans="1:10" hidden="1" x14ac:dyDescent="0.2">
      <c r="A2409" s="117" t="s">
        <v>16852</v>
      </c>
      <c r="D2409" s="114" t="s">
        <v>7479</v>
      </c>
      <c r="E2409" s="114" t="e">
        <f t="shared" si="37"/>
        <v>#VALUE!</v>
      </c>
      <c r="F2409" s="114" t="s">
        <v>13332</v>
      </c>
      <c r="G2409" s="114" t="s">
        <v>12875</v>
      </c>
      <c r="H2409" s="114" t="s">
        <v>12957</v>
      </c>
      <c r="I2409" s="114" t="s">
        <v>15751</v>
      </c>
      <c r="J2409" s="116">
        <v>37300</v>
      </c>
    </row>
    <row r="2410" spans="1:10" hidden="1" x14ac:dyDescent="0.2">
      <c r="A2410" s="117" t="s">
        <v>16852</v>
      </c>
      <c r="D2410" s="114" t="s">
        <v>7480</v>
      </c>
      <c r="E2410" s="114" t="e">
        <f t="shared" si="37"/>
        <v>#VALUE!</v>
      </c>
      <c r="F2410" s="114" t="s">
        <v>13332</v>
      </c>
      <c r="G2410" s="114" t="s">
        <v>12875</v>
      </c>
      <c r="H2410" s="114" t="s">
        <v>12957</v>
      </c>
      <c r="I2410" s="114" t="s">
        <v>15755</v>
      </c>
      <c r="J2410" s="116">
        <v>37300</v>
      </c>
    </row>
    <row r="2411" spans="1:10" hidden="1" x14ac:dyDescent="0.2">
      <c r="A2411" s="117" t="s">
        <v>16852</v>
      </c>
      <c r="D2411" s="114" t="s">
        <v>7481</v>
      </c>
      <c r="E2411" s="114" t="e">
        <f t="shared" si="37"/>
        <v>#VALUE!</v>
      </c>
      <c r="F2411" s="114" t="s">
        <v>13332</v>
      </c>
      <c r="G2411" s="114" t="s">
        <v>12875</v>
      </c>
      <c r="H2411" s="114" t="s">
        <v>12957</v>
      </c>
      <c r="I2411" s="114" t="s">
        <v>15757</v>
      </c>
      <c r="J2411" s="116">
        <v>37300</v>
      </c>
    </row>
    <row r="2412" spans="1:10" hidden="1" x14ac:dyDescent="0.2">
      <c r="A2412" s="117" t="s">
        <v>16852</v>
      </c>
      <c r="D2412" s="114" t="s">
        <v>7482</v>
      </c>
      <c r="E2412" s="114" t="e">
        <f t="shared" si="37"/>
        <v>#VALUE!</v>
      </c>
      <c r="F2412" s="114" t="s">
        <v>13332</v>
      </c>
      <c r="G2412" s="114" t="s">
        <v>12875</v>
      </c>
      <c r="H2412" s="114" t="s">
        <v>12957</v>
      </c>
      <c r="I2412" s="114" t="s">
        <v>15759</v>
      </c>
      <c r="J2412" s="116">
        <v>37300</v>
      </c>
    </row>
    <row r="2413" spans="1:10" hidden="1" x14ac:dyDescent="0.2">
      <c r="A2413" s="117" t="s">
        <v>16852</v>
      </c>
      <c r="D2413" s="114" t="s">
        <v>7483</v>
      </c>
      <c r="E2413" s="114" t="e">
        <f t="shared" si="37"/>
        <v>#VALUE!</v>
      </c>
      <c r="F2413" s="114" t="s">
        <v>13332</v>
      </c>
      <c r="G2413" s="114" t="s">
        <v>12875</v>
      </c>
      <c r="H2413" s="114" t="s">
        <v>12957</v>
      </c>
      <c r="I2413" s="114" t="s">
        <v>15763</v>
      </c>
      <c r="J2413" s="116">
        <v>37300</v>
      </c>
    </row>
    <row r="2414" spans="1:10" hidden="1" x14ac:dyDescent="0.2">
      <c r="A2414" s="117" t="s">
        <v>16852</v>
      </c>
      <c r="D2414" s="114" t="s">
        <v>7484</v>
      </c>
      <c r="E2414" s="114" t="e">
        <f t="shared" si="37"/>
        <v>#VALUE!</v>
      </c>
      <c r="F2414" s="114" t="s">
        <v>13332</v>
      </c>
      <c r="G2414" s="114" t="s">
        <v>12875</v>
      </c>
      <c r="H2414" s="114" t="s">
        <v>12957</v>
      </c>
      <c r="I2414" s="114" t="s">
        <v>15765</v>
      </c>
      <c r="J2414" s="116">
        <v>37300</v>
      </c>
    </row>
    <row r="2415" spans="1:10" hidden="1" x14ac:dyDescent="0.2">
      <c r="A2415" s="117" t="s">
        <v>16852</v>
      </c>
      <c r="D2415" s="114" t="s">
        <v>7485</v>
      </c>
      <c r="E2415" s="114" t="e">
        <f t="shared" si="37"/>
        <v>#VALUE!</v>
      </c>
      <c r="F2415" s="114" t="s">
        <v>13332</v>
      </c>
      <c r="G2415" s="114" t="s">
        <v>12875</v>
      </c>
      <c r="H2415" s="114" t="s">
        <v>12957</v>
      </c>
      <c r="I2415" s="114" t="s">
        <v>15767</v>
      </c>
      <c r="J2415" s="116">
        <v>37300</v>
      </c>
    </row>
    <row r="2416" spans="1:10" hidden="1" x14ac:dyDescent="0.2">
      <c r="A2416" s="117" t="s">
        <v>16852</v>
      </c>
      <c r="D2416" s="114" t="s">
        <v>10473</v>
      </c>
      <c r="E2416" s="114" t="e">
        <f t="shared" si="37"/>
        <v>#VALUE!</v>
      </c>
      <c r="F2416" s="114" t="s">
        <v>13332</v>
      </c>
      <c r="G2416" s="114" t="s">
        <v>12875</v>
      </c>
      <c r="H2416" s="114" t="s">
        <v>12957</v>
      </c>
      <c r="I2416" s="114" t="s">
        <v>15771</v>
      </c>
      <c r="J2416" s="116">
        <v>37300</v>
      </c>
    </row>
    <row r="2417" spans="1:10" hidden="1" x14ac:dyDescent="0.2">
      <c r="A2417" s="117" t="s">
        <v>16852</v>
      </c>
      <c r="D2417" s="114" t="s">
        <v>10474</v>
      </c>
      <c r="E2417" s="114" t="e">
        <f t="shared" si="37"/>
        <v>#VALUE!</v>
      </c>
      <c r="F2417" s="114" t="s">
        <v>13332</v>
      </c>
      <c r="G2417" s="114" t="s">
        <v>12875</v>
      </c>
      <c r="H2417" s="114" t="s">
        <v>12957</v>
      </c>
      <c r="I2417" s="114" t="s">
        <v>15773</v>
      </c>
      <c r="J2417" s="116">
        <v>37300</v>
      </c>
    </row>
    <row r="2418" spans="1:10" hidden="1" x14ac:dyDescent="0.2">
      <c r="A2418" s="117" t="s">
        <v>16852</v>
      </c>
      <c r="D2418" s="114" t="s">
        <v>10475</v>
      </c>
      <c r="E2418" s="114" t="e">
        <f t="shared" si="37"/>
        <v>#VALUE!</v>
      </c>
      <c r="F2418" s="114" t="s">
        <v>13332</v>
      </c>
      <c r="G2418" s="114" t="s">
        <v>12875</v>
      </c>
      <c r="H2418" s="114" t="s">
        <v>12957</v>
      </c>
      <c r="I2418" s="114" t="s">
        <v>15775</v>
      </c>
      <c r="J2418" s="116">
        <v>37300</v>
      </c>
    </row>
    <row r="2419" spans="1:10" hidden="1" x14ac:dyDescent="0.2">
      <c r="A2419" s="117" t="s">
        <v>16852</v>
      </c>
      <c r="D2419" s="114" t="s">
        <v>10476</v>
      </c>
      <c r="E2419" s="114" t="e">
        <f t="shared" si="37"/>
        <v>#VALUE!</v>
      </c>
      <c r="F2419" s="114" t="s">
        <v>13332</v>
      </c>
      <c r="G2419" s="114" t="s">
        <v>12875</v>
      </c>
      <c r="H2419" s="114" t="s">
        <v>12957</v>
      </c>
      <c r="I2419" s="114" t="s">
        <v>15779</v>
      </c>
      <c r="J2419" s="116">
        <v>37300</v>
      </c>
    </row>
    <row r="2420" spans="1:10" hidden="1" x14ac:dyDescent="0.2">
      <c r="A2420" s="117" t="s">
        <v>16852</v>
      </c>
      <c r="D2420" s="114" t="s">
        <v>10477</v>
      </c>
      <c r="E2420" s="114" t="e">
        <f t="shared" si="37"/>
        <v>#VALUE!</v>
      </c>
      <c r="F2420" s="114" t="s">
        <v>13332</v>
      </c>
      <c r="G2420" s="114" t="s">
        <v>12875</v>
      </c>
      <c r="H2420" s="114" t="s">
        <v>12957</v>
      </c>
      <c r="I2420" s="114" t="s">
        <v>15781</v>
      </c>
      <c r="J2420" s="116">
        <v>37300</v>
      </c>
    </row>
    <row r="2421" spans="1:10" hidden="1" x14ac:dyDescent="0.2">
      <c r="A2421" s="117" t="s">
        <v>16852</v>
      </c>
      <c r="D2421" s="114" t="s">
        <v>10478</v>
      </c>
      <c r="E2421" s="114" t="e">
        <f t="shared" si="37"/>
        <v>#VALUE!</v>
      </c>
      <c r="F2421" s="114" t="s">
        <v>13332</v>
      </c>
      <c r="G2421" s="114" t="s">
        <v>12875</v>
      </c>
      <c r="H2421" s="114" t="s">
        <v>12957</v>
      </c>
      <c r="I2421" s="114" t="s">
        <v>15783</v>
      </c>
      <c r="J2421" s="116">
        <v>37300</v>
      </c>
    </row>
    <row r="2422" spans="1:10" hidden="1" x14ac:dyDescent="0.2">
      <c r="A2422" s="117" t="s">
        <v>16852</v>
      </c>
      <c r="D2422" s="114" t="s">
        <v>10479</v>
      </c>
      <c r="E2422" s="114" t="e">
        <f t="shared" si="37"/>
        <v>#VALUE!</v>
      </c>
      <c r="F2422" s="114" t="s">
        <v>13332</v>
      </c>
      <c r="G2422" s="114" t="s">
        <v>12875</v>
      </c>
      <c r="H2422" s="114" t="s">
        <v>12957</v>
      </c>
      <c r="I2422" s="114" t="s">
        <v>15787</v>
      </c>
      <c r="J2422" s="116">
        <v>37300</v>
      </c>
    </row>
    <row r="2423" spans="1:10" hidden="1" x14ac:dyDescent="0.2">
      <c r="A2423" s="117" t="s">
        <v>16852</v>
      </c>
      <c r="D2423" s="114" t="s">
        <v>10480</v>
      </c>
      <c r="E2423" s="114" t="e">
        <f t="shared" si="37"/>
        <v>#VALUE!</v>
      </c>
      <c r="F2423" s="114" t="s">
        <v>13332</v>
      </c>
      <c r="G2423" s="114" t="s">
        <v>12875</v>
      </c>
      <c r="H2423" s="114" t="s">
        <v>12957</v>
      </c>
      <c r="I2423" s="114" t="s">
        <v>15789</v>
      </c>
      <c r="J2423" s="116">
        <v>37300</v>
      </c>
    </row>
    <row r="2424" spans="1:10" hidden="1" x14ac:dyDescent="0.2">
      <c r="A2424" s="117" t="s">
        <v>16852</v>
      </c>
      <c r="D2424" s="114" t="s">
        <v>10481</v>
      </c>
      <c r="E2424" s="114" t="e">
        <f t="shared" si="37"/>
        <v>#VALUE!</v>
      </c>
      <c r="F2424" s="114" t="s">
        <v>13332</v>
      </c>
      <c r="G2424" s="114" t="s">
        <v>12875</v>
      </c>
      <c r="H2424" s="114" t="s">
        <v>12957</v>
      </c>
      <c r="I2424" s="114" t="s">
        <v>15791</v>
      </c>
      <c r="J2424" s="116">
        <v>37300</v>
      </c>
    </row>
    <row r="2425" spans="1:10" hidden="1" x14ac:dyDescent="0.2">
      <c r="A2425" s="117" t="s">
        <v>16852</v>
      </c>
      <c r="D2425" s="114" t="s">
        <v>10482</v>
      </c>
      <c r="E2425" s="114" t="e">
        <f t="shared" si="37"/>
        <v>#VALUE!</v>
      </c>
      <c r="F2425" s="114" t="s">
        <v>13332</v>
      </c>
      <c r="G2425" s="114" t="s">
        <v>12875</v>
      </c>
      <c r="H2425" s="114" t="s">
        <v>12957</v>
      </c>
      <c r="I2425" s="114" t="s">
        <v>15795</v>
      </c>
      <c r="J2425" s="116">
        <v>37300</v>
      </c>
    </row>
    <row r="2426" spans="1:10" hidden="1" x14ac:dyDescent="0.2">
      <c r="A2426" s="117" t="s">
        <v>16852</v>
      </c>
      <c r="D2426" s="114" t="s">
        <v>10483</v>
      </c>
      <c r="E2426" s="114" t="e">
        <f t="shared" si="37"/>
        <v>#VALUE!</v>
      </c>
      <c r="F2426" s="114" t="s">
        <v>13332</v>
      </c>
      <c r="G2426" s="114" t="s">
        <v>12875</v>
      </c>
      <c r="H2426" s="114" t="s">
        <v>12970</v>
      </c>
      <c r="I2426" s="114" t="s">
        <v>12983</v>
      </c>
      <c r="J2426" s="116">
        <v>37300</v>
      </c>
    </row>
    <row r="2427" spans="1:10" hidden="1" x14ac:dyDescent="0.2">
      <c r="A2427" s="117" t="s">
        <v>16852</v>
      </c>
      <c r="D2427" s="114" t="s">
        <v>10484</v>
      </c>
      <c r="E2427" s="114" t="e">
        <f t="shared" si="37"/>
        <v>#VALUE!</v>
      </c>
      <c r="F2427" s="114" t="s">
        <v>13332</v>
      </c>
      <c r="G2427" s="114" t="s">
        <v>12875</v>
      </c>
      <c r="H2427" s="114" t="s">
        <v>12970</v>
      </c>
      <c r="I2427" s="114" t="s">
        <v>12985</v>
      </c>
      <c r="J2427" s="116">
        <v>37300</v>
      </c>
    </row>
    <row r="2428" spans="1:10" hidden="1" x14ac:dyDescent="0.2">
      <c r="A2428" s="117" t="s">
        <v>16852</v>
      </c>
      <c r="D2428" s="114" t="s">
        <v>10485</v>
      </c>
      <c r="E2428" s="114" t="e">
        <f t="shared" si="37"/>
        <v>#VALUE!</v>
      </c>
      <c r="F2428" s="114" t="s">
        <v>13332</v>
      </c>
      <c r="G2428" s="114" t="s">
        <v>12875</v>
      </c>
      <c r="H2428" s="114" t="s">
        <v>12970</v>
      </c>
      <c r="I2428" s="114" t="s">
        <v>12989</v>
      </c>
      <c r="J2428" s="116">
        <v>37300</v>
      </c>
    </row>
    <row r="2429" spans="1:10" hidden="1" x14ac:dyDescent="0.2">
      <c r="A2429" s="117" t="s">
        <v>16852</v>
      </c>
      <c r="D2429" s="114" t="s">
        <v>10486</v>
      </c>
      <c r="E2429" s="114" t="e">
        <f t="shared" si="37"/>
        <v>#VALUE!</v>
      </c>
      <c r="F2429" s="114" t="s">
        <v>13332</v>
      </c>
      <c r="G2429" s="114" t="s">
        <v>12875</v>
      </c>
      <c r="H2429" s="114" t="s">
        <v>12970</v>
      </c>
      <c r="I2429" s="114" t="s">
        <v>12991</v>
      </c>
      <c r="J2429" s="116">
        <v>37300</v>
      </c>
    </row>
    <row r="2430" spans="1:10" hidden="1" x14ac:dyDescent="0.2">
      <c r="A2430" s="117" t="s">
        <v>16852</v>
      </c>
      <c r="D2430" s="114" t="s">
        <v>10487</v>
      </c>
      <c r="E2430" s="114" t="e">
        <f t="shared" si="37"/>
        <v>#VALUE!</v>
      </c>
      <c r="F2430" s="114" t="s">
        <v>13332</v>
      </c>
      <c r="G2430" s="114" t="s">
        <v>12875</v>
      </c>
      <c r="H2430" s="114" t="s">
        <v>12970</v>
      </c>
      <c r="I2430" s="114" t="s">
        <v>12993</v>
      </c>
      <c r="J2430" s="116">
        <v>37300</v>
      </c>
    </row>
    <row r="2431" spans="1:10" hidden="1" x14ac:dyDescent="0.2">
      <c r="A2431" s="117" t="s">
        <v>16852</v>
      </c>
      <c r="D2431" s="114" t="s">
        <v>10488</v>
      </c>
      <c r="E2431" s="114" t="e">
        <f t="shared" si="37"/>
        <v>#VALUE!</v>
      </c>
      <c r="F2431" s="114" t="s">
        <v>13332</v>
      </c>
      <c r="G2431" s="114" t="s">
        <v>12875</v>
      </c>
      <c r="H2431" s="114" t="s">
        <v>12970</v>
      </c>
      <c r="I2431" s="114" t="s">
        <v>12997</v>
      </c>
      <c r="J2431" s="116">
        <v>37300</v>
      </c>
    </row>
    <row r="2432" spans="1:10" hidden="1" x14ac:dyDescent="0.2">
      <c r="A2432" s="117" t="s">
        <v>16852</v>
      </c>
      <c r="D2432" s="114" t="s">
        <v>10489</v>
      </c>
      <c r="E2432" s="114" t="e">
        <f t="shared" si="37"/>
        <v>#VALUE!</v>
      </c>
      <c r="F2432" s="114" t="s">
        <v>13332</v>
      </c>
      <c r="G2432" s="114" t="s">
        <v>12875</v>
      </c>
      <c r="H2432" s="114" t="s">
        <v>12970</v>
      </c>
      <c r="I2432" s="114" t="s">
        <v>12999</v>
      </c>
      <c r="J2432" s="116">
        <v>37300</v>
      </c>
    </row>
    <row r="2433" spans="1:10" hidden="1" x14ac:dyDescent="0.2">
      <c r="A2433" s="117" t="s">
        <v>16852</v>
      </c>
      <c r="D2433" s="114" t="s">
        <v>10490</v>
      </c>
      <c r="E2433" s="114" t="e">
        <f t="shared" si="37"/>
        <v>#VALUE!</v>
      </c>
      <c r="F2433" s="114" t="s">
        <v>13332</v>
      </c>
      <c r="G2433" s="114" t="s">
        <v>12875</v>
      </c>
      <c r="H2433" s="114" t="s">
        <v>12970</v>
      </c>
      <c r="I2433" s="114" t="s">
        <v>13008</v>
      </c>
      <c r="J2433" s="116">
        <v>37300</v>
      </c>
    </row>
    <row r="2434" spans="1:10" hidden="1" x14ac:dyDescent="0.2">
      <c r="A2434" s="117" t="s">
        <v>16852</v>
      </c>
      <c r="D2434" s="114" t="s">
        <v>10491</v>
      </c>
      <c r="E2434" s="114" t="e">
        <f t="shared" ref="E2434:E2497" si="38">VALUE(D2434)</f>
        <v>#VALUE!</v>
      </c>
      <c r="F2434" s="114" t="s">
        <v>13332</v>
      </c>
      <c r="G2434" s="114" t="s">
        <v>12875</v>
      </c>
      <c r="H2434" s="114" t="s">
        <v>12970</v>
      </c>
      <c r="I2434" s="114" t="s">
        <v>13012</v>
      </c>
      <c r="J2434" s="116">
        <v>37300</v>
      </c>
    </row>
    <row r="2435" spans="1:10" hidden="1" x14ac:dyDescent="0.2">
      <c r="A2435" s="117" t="s">
        <v>16852</v>
      </c>
      <c r="D2435" s="114" t="s">
        <v>10492</v>
      </c>
      <c r="E2435" s="114" t="e">
        <f t="shared" si="38"/>
        <v>#VALUE!</v>
      </c>
      <c r="F2435" s="114" t="s">
        <v>13332</v>
      </c>
      <c r="G2435" s="114" t="s">
        <v>12875</v>
      </c>
      <c r="H2435" s="114" t="s">
        <v>12970</v>
      </c>
      <c r="I2435" s="114" t="s">
        <v>13014</v>
      </c>
      <c r="J2435" s="116">
        <v>37300</v>
      </c>
    </row>
    <row r="2436" spans="1:10" hidden="1" x14ac:dyDescent="0.2">
      <c r="A2436" s="117" t="s">
        <v>16852</v>
      </c>
      <c r="D2436" s="114" t="s">
        <v>10493</v>
      </c>
      <c r="E2436" s="114" t="e">
        <f t="shared" si="38"/>
        <v>#VALUE!</v>
      </c>
      <c r="F2436" s="114" t="s">
        <v>13332</v>
      </c>
      <c r="G2436" s="114" t="s">
        <v>12875</v>
      </c>
      <c r="H2436" s="114" t="s">
        <v>12970</v>
      </c>
      <c r="I2436" s="114" t="s">
        <v>13016</v>
      </c>
      <c r="J2436" s="116">
        <v>37300</v>
      </c>
    </row>
    <row r="2437" spans="1:10" hidden="1" x14ac:dyDescent="0.2">
      <c r="A2437" s="117" t="s">
        <v>16852</v>
      </c>
      <c r="D2437" s="114" t="s">
        <v>10494</v>
      </c>
      <c r="E2437" s="114" t="e">
        <f t="shared" si="38"/>
        <v>#VALUE!</v>
      </c>
      <c r="F2437" s="114" t="s">
        <v>13332</v>
      </c>
      <c r="G2437" s="114" t="s">
        <v>12875</v>
      </c>
      <c r="H2437" s="114" t="s">
        <v>12970</v>
      </c>
      <c r="I2437" s="114" t="s">
        <v>13020</v>
      </c>
      <c r="J2437" s="116">
        <v>37300</v>
      </c>
    </row>
    <row r="2438" spans="1:10" hidden="1" x14ac:dyDescent="0.2">
      <c r="A2438" s="117" t="s">
        <v>16852</v>
      </c>
      <c r="D2438" s="114" t="s">
        <v>10495</v>
      </c>
      <c r="E2438" s="114" t="e">
        <f t="shared" si="38"/>
        <v>#VALUE!</v>
      </c>
      <c r="F2438" s="114" t="s">
        <v>13332</v>
      </c>
      <c r="G2438" s="114" t="s">
        <v>12875</v>
      </c>
      <c r="H2438" s="114" t="s">
        <v>12970</v>
      </c>
      <c r="I2438" s="114" t="s">
        <v>13022</v>
      </c>
      <c r="J2438" s="116">
        <v>37300</v>
      </c>
    </row>
    <row r="2439" spans="1:10" hidden="1" x14ac:dyDescent="0.2">
      <c r="A2439" s="117" t="s">
        <v>16852</v>
      </c>
      <c r="D2439" s="114" t="s">
        <v>10496</v>
      </c>
      <c r="E2439" s="114" t="e">
        <f t="shared" si="38"/>
        <v>#VALUE!</v>
      </c>
      <c r="F2439" s="114" t="s">
        <v>13332</v>
      </c>
      <c r="G2439" s="114" t="s">
        <v>12875</v>
      </c>
      <c r="H2439" s="114" t="s">
        <v>12970</v>
      </c>
      <c r="I2439" s="114" t="s">
        <v>13024</v>
      </c>
      <c r="J2439" s="116">
        <v>37300</v>
      </c>
    </row>
    <row r="2440" spans="1:10" hidden="1" x14ac:dyDescent="0.2">
      <c r="A2440" s="117" t="s">
        <v>16852</v>
      </c>
      <c r="D2440" s="114" t="s">
        <v>10497</v>
      </c>
      <c r="E2440" s="114" t="e">
        <f t="shared" si="38"/>
        <v>#VALUE!</v>
      </c>
      <c r="F2440" s="114" t="s">
        <v>13332</v>
      </c>
      <c r="G2440" s="114" t="s">
        <v>12875</v>
      </c>
      <c r="H2440" s="114" t="s">
        <v>12970</v>
      </c>
      <c r="I2440" s="114" t="s">
        <v>13028</v>
      </c>
      <c r="J2440" s="116">
        <v>37300</v>
      </c>
    </row>
    <row r="2441" spans="1:10" hidden="1" x14ac:dyDescent="0.2">
      <c r="A2441" s="117" t="s">
        <v>16852</v>
      </c>
      <c r="D2441" s="114" t="s">
        <v>10498</v>
      </c>
      <c r="E2441" s="114" t="e">
        <f t="shared" si="38"/>
        <v>#VALUE!</v>
      </c>
      <c r="F2441" s="114" t="s">
        <v>13332</v>
      </c>
      <c r="G2441" s="114" t="s">
        <v>12875</v>
      </c>
      <c r="H2441" s="114" t="s">
        <v>12970</v>
      </c>
      <c r="I2441" s="114" t="s">
        <v>13030</v>
      </c>
      <c r="J2441" s="116">
        <v>37300</v>
      </c>
    </row>
    <row r="2442" spans="1:10" hidden="1" x14ac:dyDescent="0.2">
      <c r="A2442" s="117" t="s">
        <v>16852</v>
      </c>
      <c r="D2442" s="114" t="s">
        <v>10499</v>
      </c>
      <c r="E2442" s="114" t="e">
        <f t="shared" si="38"/>
        <v>#VALUE!</v>
      </c>
      <c r="F2442" s="114" t="s">
        <v>13332</v>
      </c>
      <c r="G2442" s="114" t="s">
        <v>12875</v>
      </c>
      <c r="H2442" s="114" t="s">
        <v>12970</v>
      </c>
      <c r="I2442" s="114" t="s">
        <v>13032</v>
      </c>
      <c r="J2442" s="116">
        <v>37300</v>
      </c>
    </row>
    <row r="2443" spans="1:10" hidden="1" x14ac:dyDescent="0.2">
      <c r="A2443" s="117" t="s">
        <v>16852</v>
      </c>
      <c r="D2443" s="114" t="s">
        <v>10500</v>
      </c>
      <c r="E2443" s="114" t="e">
        <f t="shared" si="38"/>
        <v>#VALUE!</v>
      </c>
      <c r="F2443" s="114" t="s">
        <v>13332</v>
      </c>
      <c r="G2443" s="114" t="s">
        <v>12875</v>
      </c>
      <c r="H2443" s="114" t="s">
        <v>12970</v>
      </c>
      <c r="I2443" s="114" t="s">
        <v>15747</v>
      </c>
      <c r="J2443" s="116">
        <v>37300</v>
      </c>
    </row>
    <row r="2444" spans="1:10" hidden="1" x14ac:dyDescent="0.2">
      <c r="A2444" s="117" t="s">
        <v>16852</v>
      </c>
      <c r="D2444" s="114" t="s">
        <v>10501</v>
      </c>
      <c r="E2444" s="114" t="e">
        <f t="shared" si="38"/>
        <v>#VALUE!</v>
      </c>
      <c r="F2444" s="114" t="s">
        <v>13332</v>
      </c>
      <c r="G2444" s="114" t="s">
        <v>12875</v>
      </c>
      <c r="H2444" s="114" t="s">
        <v>12970</v>
      </c>
      <c r="I2444" s="114" t="s">
        <v>15749</v>
      </c>
      <c r="J2444" s="116">
        <v>37300</v>
      </c>
    </row>
    <row r="2445" spans="1:10" hidden="1" x14ac:dyDescent="0.2">
      <c r="A2445" s="117" t="s">
        <v>16852</v>
      </c>
      <c r="D2445" s="114" t="s">
        <v>10502</v>
      </c>
      <c r="E2445" s="114" t="e">
        <f t="shared" si="38"/>
        <v>#VALUE!</v>
      </c>
      <c r="F2445" s="114" t="s">
        <v>13332</v>
      </c>
      <c r="G2445" s="114" t="s">
        <v>12875</v>
      </c>
      <c r="H2445" s="114" t="s">
        <v>12970</v>
      </c>
      <c r="I2445" s="114" t="s">
        <v>15751</v>
      </c>
      <c r="J2445" s="116">
        <v>37300</v>
      </c>
    </row>
    <row r="2446" spans="1:10" hidden="1" x14ac:dyDescent="0.2">
      <c r="A2446" s="117" t="s">
        <v>16852</v>
      </c>
      <c r="D2446" s="114" t="s">
        <v>10503</v>
      </c>
      <c r="E2446" s="114" t="e">
        <f t="shared" si="38"/>
        <v>#VALUE!</v>
      </c>
      <c r="F2446" s="114" t="s">
        <v>13332</v>
      </c>
      <c r="G2446" s="114" t="s">
        <v>12875</v>
      </c>
      <c r="H2446" s="114" t="s">
        <v>12970</v>
      </c>
      <c r="I2446" s="114" t="s">
        <v>15755</v>
      </c>
      <c r="J2446" s="116">
        <v>37300</v>
      </c>
    </row>
    <row r="2447" spans="1:10" hidden="1" x14ac:dyDescent="0.2">
      <c r="A2447" s="117" t="s">
        <v>16852</v>
      </c>
      <c r="D2447" s="114" t="s">
        <v>10504</v>
      </c>
      <c r="E2447" s="114" t="e">
        <f t="shared" si="38"/>
        <v>#VALUE!</v>
      </c>
      <c r="F2447" s="114" t="s">
        <v>13332</v>
      </c>
      <c r="G2447" s="114" t="s">
        <v>12875</v>
      </c>
      <c r="H2447" s="114" t="s">
        <v>12970</v>
      </c>
      <c r="I2447" s="114" t="s">
        <v>15757</v>
      </c>
      <c r="J2447" s="116">
        <v>37300</v>
      </c>
    </row>
    <row r="2448" spans="1:10" hidden="1" x14ac:dyDescent="0.2">
      <c r="A2448" s="117" t="s">
        <v>16852</v>
      </c>
      <c r="D2448" s="114" t="s">
        <v>10505</v>
      </c>
      <c r="E2448" s="114" t="e">
        <f t="shared" si="38"/>
        <v>#VALUE!</v>
      </c>
      <c r="F2448" s="114" t="s">
        <v>13332</v>
      </c>
      <c r="G2448" s="114" t="s">
        <v>12875</v>
      </c>
      <c r="H2448" s="114" t="s">
        <v>12970</v>
      </c>
      <c r="I2448" s="114" t="s">
        <v>15759</v>
      </c>
      <c r="J2448" s="116">
        <v>37300</v>
      </c>
    </row>
    <row r="2449" spans="1:10" hidden="1" x14ac:dyDescent="0.2">
      <c r="A2449" s="117" t="s">
        <v>16852</v>
      </c>
      <c r="D2449" s="114" t="s">
        <v>10506</v>
      </c>
      <c r="E2449" s="114" t="e">
        <f t="shared" si="38"/>
        <v>#VALUE!</v>
      </c>
      <c r="F2449" s="114" t="s">
        <v>13332</v>
      </c>
      <c r="G2449" s="114" t="s">
        <v>12875</v>
      </c>
      <c r="H2449" s="114" t="s">
        <v>12970</v>
      </c>
      <c r="I2449" s="114" t="s">
        <v>15763</v>
      </c>
      <c r="J2449" s="116">
        <v>37300</v>
      </c>
    </row>
    <row r="2450" spans="1:10" hidden="1" x14ac:dyDescent="0.2">
      <c r="A2450" s="117" t="s">
        <v>16852</v>
      </c>
      <c r="D2450" s="114" t="s">
        <v>10507</v>
      </c>
      <c r="E2450" s="114" t="e">
        <f t="shared" si="38"/>
        <v>#VALUE!</v>
      </c>
      <c r="F2450" s="114" t="s">
        <v>13332</v>
      </c>
      <c r="G2450" s="114" t="s">
        <v>12875</v>
      </c>
      <c r="H2450" s="114" t="s">
        <v>12970</v>
      </c>
      <c r="I2450" s="114" t="s">
        <v>15765</v>
      </c>
      <c r="J2450" s="116">
        <v>37300</v>
      </c>
    </row>
    <row r="2451" spans="1:10" hidden="1" x14ac:dyDescent="0.2">
      <c r="A2451" s="117" t="s">
        <v>16852</v>
      </c>
      <c r="D2451" s="114" t="s">
        <v>10508</v>
      </c>
      <c r="E2451" s="114" t="e">
        <f t="shared" si="38"/>
        <v>#VALUE!</v>
      </c>
      <c r="F2451" s="114" t="s">
        <v>13332</v>
      </c>
      <c r="G2451" s="114" t="s">
        <v>12875</v>
      </c>
      <c r="H2451" s="114" t="s">
        <v>12970</v>
      </c>
      <c r="I2451" s="114" t="s">
        <v>15767</v>
      </c>
      <c r="J2451" s="116">
        <v>37300</v>
      </c>
    </row>
    <row r="2452" spans="1:10" hidden="1" x14ac:dyDescent="0.2">
      <c r="A2452" s="117" t="s">
        <v>16852</v>
      </c>
      <c r="D2452" s="114" t="s">
        <v>10509</v>
      </c>
      <c r="E2452" s="114" t="e">
        <f t="shared" si="38"/>
        <v>#VALUE!</v>
      </c>
      <c r="F2452" s="114" t="s">
        <v>13332</v>
      </c>
      <c r="G2452" s="114" t="s">
        <v>12875</v>
      </c>
      <c r="H2452" s="114" t="s">
        <v>12970</v>
      </c>
      <c r="I2452" s="114" t="s">
        <v>15771</v>
      </c>
      <c r="J2452" s="116">
        <v>37300</v>
      </c>
    </row>
    <row r="2453" spans="1:10" hidden="1" x14ac:dyDescent="0.2">
      <c r="A2453" s="117" t="s">
        <v>16852</v>
      </c>
      <c r="D2453" s="114" t="s">
        <v>10510</v>
      </c>
      <c r="E2453" s="114" t="e">
        <f t="shared" si="38"/>
        <v>#VALUE!</v>
      </c>
      <c r="F2453" s="114" t="s">
        <v>13332</v>
      </c>
      <c r="G2453" s="114" t="s">
        <v>12875</v>
      </c>
      <c r="H2453" s="114" t="s">
        <v>12970</v>
      </c>
      <c r="I2453" s="114" t="s">
        <v>15773</v>
      </c>
      <c r="J2453" s="116">
        <v>37300</v>
      </c>
    </row>
    <row r="2454" spans="1:10" hidden="1" x14ac:dyDescent="0.2">
      <c r="A2454" s="117" t="s">
        <v>16852</v>
      </c>
      <c r="D2454" s="114" t="s">
        <v>10511</v>
      </c>
      <c r="E2454" s="114" t="e">
        <f t="shared" si="38"/>
        <v>#VALUE!</v>
      </c>
      <c r="F2454" s="114" t="s">
        <v>13332</v>
      </c>
      <c r="G2454" s="114" t="s">
        <v>12875</v>
      </c>
      <c r="H2454" s="114" t="s">
        <v>12970</v>
      </c>
      <c r="I2454" s="114" t="s">
        <v>15775</v>
      </c>
      <c r="J2454" s="116">
        <v>37300</v>
      </c>
    </row>
    <row r="2455" spans="1:10" hidden="1" x14ac:dyDescent="0.2">
      <c r="A2455" s="117" t="s">
        <v>16852</v>
      </c>
      <c r="D2455" s="114" t="s">
        <v>10512</v>
      </c>
      <c r="E2455" s="114" t="e">
        <f t="shared" si="38"/>
        <v>#VALUE!</v>
      </c>
      <c r="F2455" s="114" t="s">
        <v>13332</v>
      </c>
      <c r="G2455" s="114" t="s">
        <v>12875</v>
      </c>
      <c r="H2455" s="114" t="s">
        <v>12970</v>
      </c>
      <c r="I2455" s="114" t="s">
        <v>15779</v>
      </c>
      <c r="J2455" s="116">
        <v>37300</v>
      </c>
    </row>
    <row r="2456" spans="1:10" hidden="1" x14ac:dyDescent="0.2">
      <c r="A2456" s="117" t="s">
        <v>16852</v>
      </c>
      <c r="D2456" s="114" t="s">
        <v>10513</v>
      </c>
      <c r="E2456" s="114" t="e">
        <f t="shared" si="38"/>
        <v>#VALUE!</v>
      </c>
      <c r="F2456" s="114" t="s">
        <v>13332</v>
      </c>
      <c r="G2456" s="114" t="s">
        <v>12875</v>
      </c>
      <c r="H2456" s="114" t="s">
        <v>12970</v>
      </c>
      <c r="I2456" s="114" t="s">
        <v>15781</v>
      </c>
      <c r="J2456" s="116">
        <v>37300</v>
      </c>
    </row>
    <row r="2457" spans="1:10" hidden="1" x14ac:dyDescent="0.2">
      <c r="A2457" s="117" t="s">
        <v>16852</v>
      </c>
      <c r="D2457" s="114" t="s">
        <v>10514</v>
      </c>
      <c r="E2457" s="114" t="e">
        <f t="shared" si="38"/>
        <v>#VALUE!</v>
      </c>
      <c r="F2457" s="114" t="s">
        <v>13332</v>
      </c>
      <c r="G2457" s="114" t="s">
        <v>12875</v>
      </c>
      <c r="H2457" s="114" t="s">
        <v>12970</v>
      </c>
      <c r="I2457" s="114" t="s">
        <v>15783</v>
      </c>
      <c r="J2457" s="116">
        <v>37300</v>
      </c>
    </row>
    <row r="2458" spans="1:10" hidden="1" x14ac:dyDescent="0.2">
      <c r="A2458" s="117" t="s">
        <v>16852</v>
      </c>
      <c r="D2458" s="114" t="s">
        <v>10515</v>
      </c>
      <c r="E2458" s="114" t="e">
        <f t="shared" si="38"/>
        <v>#VALUE!</v>
      </c>
      <c r="F2458" s="114" t="s">
        <v>13332</v>
      </c>
      <c r="G2458" s="114" t="s">
        <v>12875</v>
      </c>
      <c r="H2458" s="114" t="s">
        <v>12970</v>
      </c>
      <c r="I2458" s="114" t="s">
        <v>15787</v>
      </c>
      <c r="J2458" s="116">
        <v>37300</v>
      </c>
    </row>
    <row r="2459" spans="1:10" hidden="1" x14ac:dyDescent="0.2">
      <c r="A2459" s="117" t="s">
        <v>16852</v>
      </c>
      <c r="D2459" s="114" t="s">
        <v>10516</v>
      </c>
      <c r="E2459" s="114" t="e">
        <f t="shared" si="38"/>
        <v>#VALUE!</v>
      </c>
      <c r="F2459" s="114" t="s">
        <v>13332</v>
      </c>
      <c r="G2459" s="114" t="s">
        <v>12875</v>
      </c>
      <c r="H2459" s="114" t="s">
        <v>12970</v>
      </c>
      <c r="I2459" s="114" t="s">
        <v>15789</v>
      </c>
      <c r="J2459" s="116">
        <v>37300</v>
      </c>
    </row>
    <row r="2460" spans="1:10" hidden="1" x14ac:dyDescent="0.2">
      <c r="A2460" s="117" t="s">
        <v>16852</v>
      </c>
      <c r="D2460" s="114" t="s">
        <v>10517</v>
      </c>
      <c r="E2460" s="114" t="e">
        <f t="shared" si="38"/>
        <v>#VALUE!</v>
      </c>
      <c r="F2460" s="114" t="s">
        <v>13332</v>
      </c>
      <c r="G2460" s="114" t="s">
        <v>12875</v>
      </c>
      <c r="H2460" s="114" t="s">
        <v>12970</v>
      </c>
      <c r="I2460" s="114" t="s">
        <v>15791</v>
      </c>
      <c r="J2460" s="116">
        <v>37300</v>
      </c>
    </row>
    <row r="2461" spans="1:10" hidden="1" x14ac:dyDescent="0.2">
      <c r="A2461" s="117" t="s">
        <v>16852</v>
      </c>
      <c r="D2461" s="114" t="s">
        <v>10518</v>
      </c>
      <c r="E2461" s="114" t="e">
        <f t="shared" si="38"/>
        <v>#VALUE!</v>
      </c>
      <c r="F2461" s="114" t="s">
        <v>13332</v>
      </c>
      <c r="G2461" s="114" t="s">
        <v>12875</v>
      </c>
      <c r="H2461" s="114" t="s">
        <v>12970</v>
      </c>
      <c r="I2461" s="114" t="s">
        <v>15795</v>
      </c>
      <c r="J2461" s="116">
        <v>37300</v>
      </c>
    </row>
    <row r="2462" spans="1:10" x14ac:dyDescent="0.2">
      <c r="A2462" s="114" t="s">
        <v>10519</v>
      </c>
      <c r="D2462" s="114" t="s">
        <v>10520</v>
      </c>
      <c r="E2462" s="114">
        <f t="shared" si="38"/>
        <v>10100101</v>
      </c>
      <c r="F2462" s="114" t="s">
        <v>10521</v>
      </c>
      <c r="G2462" s="114" t="s">
        <v>10522</v>
      </c>
      <c r="H2462" s="114" t="s">
        <v>13366</v>
      </c>
      <c r="I2462" s="114" t="s">
        <v>10523</v>
      </c>
    </row>
    <row r="2463" spans="1:10" x14ac:dyDescent="0.2">
      <c r="A2463" s="114" t="s">
        <v>10519</v>
      </c>
      <c r="D2463" s="114" t="s">
        <v>10524</v>
      </c>
      <c r="E2463" s="114">
        <f t="shared" si="38"/>
        <v>10100102</v>
      </c>
      <c r="F2463" s="114" t="s">
        <v>10521</v>
      </c>
      <c r="G2463" s="114" t="s">
        <v>10522</v>
      </c>
      <c r="H2463" s="114" t="s">
        <v>13366</v>
      </c>
      <c r="I2463" s="114" t="s">
        <v>10525</v>
      </c>
    </row>
    <row r="2464" spans="1:10" x14ac:dyDescent="0.2">
      <c r="A2464" s="114" t="s">
        <v>10519</v>
      </c>
      <c r="D2464" s="114" t="s">
        <v>10526</v>
      </c>
      <c r="E2464" s="114">
        <f t="shared" si="38"/>
        <v>10100201</v>
      </c>
      <c r="F2464" s="114" t="s">
        <v>10521</v>
      </c>
      <c r="G2464" s="114" t="s">
        <v>10522</v>
      </c>
      <c r="H2464" s="114" t="s">
        <v>13369</v>
      </c>
      <c r="I2464" s="114" t="s">
        <v>10527</v>
      </c>
    </row>
    <row r="2465" spans="1:9" x14ac:dyDescent="0.2">
      <c r="A2465" s="114" t="s">
        <v>10519</v>
      </c>
      <c r="D2465" s="114" t="s">
        <v>10528</v>
      </c>
      <c r="E2465" s="114">
        <f t="shared" si="38"/>
        <v>10100202</v>
      </c>
      <c r="F2465" s="114" t="s">
        <v>10521</v>
      </c>
      <c r="G2465" s="114" t="s">
        <v>10522</v>
      </c>
      <c r="H2465" s="114" t="s">
        <v>13369</v>
      </c>
      <c r="I2465" s="114" t="s">
        <v>10529</v>
      </c>
    </row>
    <row r="2466" spans="1:9" x14ac:dyDescent="0.2">
      <c r="A2466" s="114" t="s">
        <v>10519</v>
      </c>
      <c r="D2466" s="114" t="s">
        <v>10530</v>
      </c>
      <c r="E2466" s="114">
        <f t="shared" si="38"/>
        <v>10100203</v>
      </c>
      <c r="F2466" s="114" t="s">
        <v>10521</v>
      </c>
      <c r="G2466" s="114" t="s">
        <v>10522</v>
      </c>
      <c r="H2466" s="114" t="s">
        <v>13369</v>
      </c>
      <c r="I2466" s="114" t="s">
        <v>10531</v>
      </c>
    </row>
    <row r="2467" spans="1:9" x14ac:dyDescent="0.2">
      <c r="A2467" s="114" t="s">
        <v>10519</v>
      </c>
      <c r="D2467" s="114" t="s">
        <v>10532</v>
      </c>
      <c r="E2467" s="114">
        <f t="shared" si="38"/>
        <v>10100204</v>
      </c>
      <c r="F2467" s="114" t="s">
        <v>10521</v>
      </c>
      <c r="G2467" s="114" t="s">
        <v>10522</v>
      </c>
      <c r="H2467" s="114" t="s">
        <v>13369</v>
      </c>
      <c r="I2467" s="114" t="s">
        <v>10533</v>
      </c>
    </row>
    <row r="2468" spans="1:9" x14ac:dyDescent="0.2">
      <c r="A2468" s="114" t="s">
        <v>10519</v>
      </c>
      <c r="D2468" s="114" t="s">
        <v>10534</v>
      </c>
      <c r="E2468" s="114">
        <f t="shared" si="38"/>
        <v>10100205</v>
      </c>
      <c r="F2468" s="114" t="s">
        <v>10521</v>
      </c>
      <c r="G2468" s="114" t="s">
        <v>10522</v>
      </c>
      <c r="H2468" s="114" t="s">
        <v>13369</v>
      </c>
      <c r="I2468" s="114" t="s">
        <v>10535</v>
      </c>
    </row>
    <row r="2469" spans="1:9" x14ac:dyDescent="0.2">
      <c r="A2469" s="114" t="s">
        <v>10519</v>
      </c>
      <c r="D2469" s="114" t="s">
        <v>10536</v>
      </c>
      <c r="E2469" s="114">
        <f t="shared" si="38"/>
        <v>10100211</v>
      </c>
      <c r="F2469" s="114" t="s">
        <v>10521</v>
      </c>
      <c r="G2469" s="114" t="s">
        <v>10522</v>
      </c>
      <c r="H2469" s="114" t="s">
        <v>13369</v>
      </c>
      <c r="I2469" s="114" t="s">
        <v>13393</v>
      </c>
    </row>
    <row r="2470" spans="1:9" x14ac:dyDescent="0.2">
      <c r="A2470" s="114" t="s">
        <v>10519</v>
      </c>
      <c r="D2470" s="114" t="s">
        <v>13394</v>
      </c>
      <c r="E2470" s="114">
        <f t="shared" si="38"/>
        <v>10100212</v>
      </c>
      <c r="F2470" s="114" t="s">
        <v>10521</v>
      </c>
      <c r="G2470" s="114" t="s">
        <v>10522</v>
      </c>
      <c r="H2470" s="114" t="s">
        <v>13369</v>
      </c>
      <c r="I2470" s="114" t="s">
        <v>13395</v>
      </c>
    </row>
    <row r="2471" spans="1:9" x14ac:dyDescent="0.2">
      <c r="A2471" s="114" t="s">
        <v>10519</v>
      </c>
      <c r="D2471" s="114" t="s">
        <v>13396</v>
      </c>
      <c r="E2471" s="114">
        <f t="shared" si="38"/>
        <v>10100215</v>
      </c>
      <c r="F2471" s="114" t="s">
        <v>10521</v>
      </c>
      <c r="G2471" s="114" t="s">
        <v>10522</v>
      </c>
      <c r="H2471" s="114" t="s">
        <v>13369</v>
      </c>
      <c r="I2471" s="114" t="s">
        <v>13397</v>
      </c>
    </row>
    <row r="2472" spans="1:9" x14ac:dyDescent="0.2">
      <c r="A2472" s="114" t="s">
        <v>10519</v>
      </c>
      <c r="D2472" s="114" t="s">
        <v>13398</v>
      </c>
      <c r="E2472" s="114">
        <f t="shared" si="38"/>
        <v>10100217</v>
      </c>
      <c r="F2472" s="114" t="s">
        <v>10521</v>
      </c>
      <c r="G2472" s="114" t="s">
        <v>10522</v>
      </c>
      <c r="H2472" s="114" t="s">
        <v>13369</v>
      </c>
      <c r="I2472" s="114" t="s">
        <v>13399</v>
      </c>
    </row>
    <row r="2473" spans="1:9" x14ac:dyDescent="0.2">
      <c r="A2473" s="114" t="s">
        <v>10519</v>
      </c>
      <c r="D2473" s="114" t="s">
        <v>13400</v>
      </c>
      <c r="E2473" s="114">
        <f t="shared" si="38"/>
        <v>10100218</v>
      </c>
      <c r="F2473" s="114" t="s">
        <v>10521</v>
      </c>
      <c r="G2473" s="114" t="s">
        <v>10522</v>
      </c>
      <c r="H2473" s="114" t="s">
        <v>13369</v>
      </c>
      <c r="I2473" s="114" t="s">
        <v>13401</v>
      </c>
    </row>
    <row r="2474" spans="1:9" x14ac:dyDescent="0.2">
      <c r="A2474" s="114" t="s">
        <v>10519</v>
      </c>
      <c r="D2474" s="114" t="s">
        <v>13402</v>
      </c>
      <c r="E2474" s="114">
        <f t="shared" si="38"/>
        <v>10100221</v>
      </c>
      <c r="F2474" s="114" t="s">
        <v>10521</v>
      </c>
      <c r="G2474" s="114" t="s">
        <v>10522</v>
      </c>
      <c r="H2474" s="114" t="s">
        <v>13369</v>
      </c>
      <c r="I2474" s="114" t="s">
        <v>13403</v>
      </c>
    </row>
    <row r="2475" spans="1:9" x14ac:dyDescent="0.2">
      <c r="A2475" s="114" t="s">
        <v>10519</v>
      </c>
      <c r="D2475" s="114" t="s">
        <v>13404</v>
      </c>
      <c r="E2475" s="114">
        <f t="shared" si="38"/>
        <v>10100222</v>
      </c>
      <c r="F2475" s="114" t="s">
        <v>10521</v>
      </c>
      <c r="G2475" s="114" t="s">
        <v>10522</v>
      </c>
      <c r="H2475" s="114" t="s">
        <v>13369</v>
      </c>
      <c r="I2475" s="114" t="s">
        <v>13405</v>
      </c>
    </row>
    <row r="2476" spans="1:9" x14ac:dyDescent="0.2">
      <c r="A2476" s="114" t="s">
        <v>10519</v>
      </c>
      <c r="D2476" s="114" t="s">
        <v>13406</v>
      </c>
      <c r="E2476" s="114">
        <f t="shared" si="38"/>
        <v>10100223</v>
      </c>
      <c r="F2476" s="114" t="s">
        <v>10521</v>
      </c>
      <c r="G2476" s="114" t="s">
        <v>10522</v>
      </c>
      <c r="H2476" s="114" t="s">
        <v>13369</v>
      </c>
      <c r="I2476" s="114" t="s">
        <v>13407</v>
      </c>
    </row>
    <row r="2477" spans="1:9" x14ac:dyDescent="0.2">
      <c r="A2477" s="114" t="s">
        <v>10519</v>
      </c>
      <c r="D2477" s="114" t="s">
        <v>13408</v>
      </c>
      <c r="E2477" s="114">
        <f t="shared" si="38"/>
        <v>10100224</v>
      </c>
      <c r="F2477" s="114" t="s">
        <v>10521</v>
      </c>
      <c r="G2477" s="114" t="s">
        <v>10522</v>
      </c>
      <c r="H2477" s="114" t="s">
        <v>13369</v>
      </c>
      <c r="I2477" s="114" t="s">
        <v>13409</v>
      </c>
    </row>
    <row r="2478" spans="1:9" x14ac:dyDescent="0.2">
      <c r="A2478" s="114" t="s">
        <v>10519</v>
      </c>
      <c r="D2478" s="114" t="s">
        <v>13410</v>
      </c>
      <c r="E2478" s="114">
        <f t="shared" si="38"/>
        <v>10100225</v>
      </c>
      <c r="F2478" s="114" t="s">
        <v>10521</v>
      </c>
      <c r="G2478" s="114" t="s">
        <v>10522</v>
      </c>
      <c r="H2478" s="114" t="s">
        <v>13369</v>
      </c>
      <c r="I2478" s="114" t="s">
        <v>13411</v>
      </c>
    </row>
    <row r="2479" spans="1:9" x14ac:dyDescent="0.2">
      <c r="A2479" s="114" t="s">
        <v>10519</v>
      </c>
      <c r="D2479" s="114" t="s">
        <v>13412</v>
      </c>
      <c r="E2479" s="114">
        <f t="shared" si="38"/>
        <v>10100226</v>
      </c>
      <c r="F2479" s="114" t="s">
        <v>10521</v>
      </c>
      <c r="G2479" s="114" t="s">
        <v>10522</v>
      </c>
      <c r="H2479" s="114" t="s">
        <v>13369</v>
      </c>
      <c r="I2479" s="114" t="s">
        <v>16265</v>
      </c>
    </row>
    <row r="2480" spans="1:9" x14ac:dyDescent="0.2">
      <c r="A2480" s="114" t="s">
        <v>10519</v>
      </c>
      <c r="D2480" s="114" t="s">
        <v>16266</v>
      </c>
      <c r="E2480" s="114">
        <f t="shared" si="38"/>
        <v>10100235</v>
      </c>
      <c r="F2480" s="114" t="s">
        <v>10521</v>
      </c>
      <c r="G2480" s="114" t="s">
        <v>10522</v>
      </c>
      <c r="H2480" s="114" t="s">
        <v>13369</v>
      </c>
      <c r="I2480" s="114" t="s">
        <v>16267</v>
      </c>
    </row>
    <row r="2481" spans="1:12" x14ac:dyDescent="0.2">
      <c r="A2481" s="114" t="s">
        <v>10519</v>
      </c>
      <c r="D2481" s="114" t="s">
        <v>16268</v>
      </c>
      <c r="E2481" s="114">
        <f t="shared" si="38"/>
        <v>10100237</v>
      </c>
      <c r="F2481" s="114" t="s">
        <v>10521</v>
      </c>
      <c r="G2481" s="114" t="s">
        <v>10522</v>
      </c>
      <c r="H2481" s="114" t="s">
        <v>13369</v>
      </c>
      <c r="I2481" s="114" t="s">
        <v>16269</v>
      </c>
      <c r="J2481" s="116">
        <v>37778</v>
      </c>
    </row>
    <row r="2482" spans="1:12" x14ac:dyDescent="0.2">
      <c r="A2482" s="114" t="s">
        <v>10519</v>
      </c>
      <c r="D2482" s="114" t="s">
        <v>16270</v>
      </c>
      <c r="E2482" s="114">
        <f t="shared" si="38"/>
        <v>10100238</v>
      </c>
      <c r="F2482" s="114" t="s">
        <v>10521</v>
      </c>
      <c r="G2482" s="114" t="s">
        <v>10522</v>
      </c>
      <c r="H2482" s="114" t="s">
        <v>13369</v>
      </c>
      <c r="I2482" s="114" t="s">
        <v>16271</v>
      </c>
    </row>
    <row r="2483" spans="1:12" x14ac:dyDescent="0.2">
      <c r="A2483" s="114" t="s">
        <v>10519</v>
      </c>
      <c r="D2483" s="114" t="s">
        <v>16272</v>
      </c>
      <c r="E2483" s="114">
        <f t="shared" si="38"/>
        <v>10100300</v>
      </c>
      <c r="F2483" s="114" t="s">
        <v>10521</v>
      </c>
      <c r="G2483" s="114" t="s">
        <v>10522</v>
      </c>
      <c r="H2483" s="114" t="s">
        <v>16273</v>
      </c>
      <c r="I2483" s="114" t="s">
        <v>16274</v>
      </c>
    </row>
    <row r="2484" spans="1:12" x14ac:dyDescent="0.2">
      <c r="A2484" s="114" t="s">
        <v>10519</v>
      </c>
      <c r="D2484" s="114" t="s">
        <v>16275</v>
      </c>
      <c r="E2484" s="114">
        <f t="shared" si="38"/>
        <v>10100301</v>
      </c>
      <c r="F2484" s="114" t="s">
        <v>10521</v>
      </c>
      <c r="G2484" s="114" t="s">
        <v>10522</v>
      </c>
      <c r="H2484" s="114" t="s">
        <v>16273</v>
      </c>
      <c r="I2484" s="114" t="s">
        <v>16276</v>
      </c>
    </row>
    <row r="2485" spans="1:12" x14ac:dyDescent="0.2">
      <c r="A2485" s="114" t="s">
        <v>10519</v>
      </c>
      <c r="D2485" s="114" t="s">
        <v>16277</v>
      </c>
      <c r="E2485" s="114">
        <f t="shared" si="38"/>
        <v>10100302</v>
      </c>
      <c r="F2485" s="114" t="s">
        <v>10521</v>
      </c>
      <c r="G2485" s="114" t="s">
        <v>10522</v>
      </c>
      <c r="H2485" s="114" t="s">
        <v>16273</v>
      </c>
      <c r="I2485" s="114" t="s">
        <v>16278</v>
      </c>
    </row>
    <row r="2486" spans="1:12" x14ac:dyDescent="0.2">
      <c r="A2486" s="114" t="s">
        <v>10519</v>
      </c>
      <c r="D2486" s="114" t="s">
        <v>16279</v>
      </c>
      <c r="E2486" s="114">
        <f t="shared" si="38"/>
        <v>10100303</v>
      </c>
      <c r="F2486" s="114" t="s">
        <v>10521</v>
      </c>
      <c r="G2486" s="114" t="s">
        <v>10522</v>
      </c>
      <c r="H2486" s="114" t="s">
        <v>16273</v>
      </c>
      <c r="I2486" s="114" t="s">
        <v>16280</v>
      </c>
    </row>
    <row r="2487" spans="1:12" x14ac:dyDescent="0.2">
      <c r="A2487" s="114" t="s">
        <v>10519</v>
      </c>
      <c r="D2487" s="114" t="s">
        <v>16281</v>
      </c>
      <c r="E2487" s="114">
        <f t="shared" si="38"/>
        <v>10100304</v>
      </c>
      <c r="F2487" s="114" t="s">
        <v>10521</v>
      </c>
      <c r="G2487" s="114" t="s">
        <v>10522</v>
      </c>
      <c r="H2487" s="114" t="s">
        <v>16273</v>
      </c>
      <c r="I2487" s="114" t="s">
        <v>10525</v>
      </c>
    </row>
    <row r="2488" spans="1:12" x14ac:dyDescent="0.2">
      <c r="A2488" s="114" t="s">
        <v>10519</v>
      </c>
      <c r="D2488" s="114" t="s">
        <v>16282</v>
      </c>
      <c r="E2488" s="114">
        <f t="shared" si="38"/>
        <v>10100306</v>
      </c>
      <c r="F2488" s="114" t="s">
        <v>10521</v>
      </c>
      <c r="G2488" s="114" t="s">
        <v>10522</v>
      </c>
      <c r="H2488" s="114" t="s">
        <v>16273</v>
      </c>
      <c r="I2488" s="114" t="s">
        <v>16283</v>
      </c>
    </row>
    <row r="2489" spans="1:12" x14ac:dyDescent="0.2">
      <c r="A2489" s="114" t="s">
        <v>10519</v>
      </c>
      <c r="D2489" s="114" t="s">
        <v>16284</v>
      </c>
      <c r="E2489" s="114">
        <f t="shared" si="38"/>
        <v>10100316</v>
      </c>
      <c r="F2489" s="114" t="s">
        <v>10521</v>
      </c>
      <c r="G2489" s="114" t="s">
        <v>10522</v>
      </c>
      <c r="H2489" s="114" t="s">
        <v>16273</v>
      </c>
      <c r="I2489" s="114" t="s">
        <v>16285</v>
      </c>
    </row>
    <row r="2490" spans="1:12" x14ac:dyDescent="0.2">
      <c r="A2490" s="114" t="s">
        <v>10519</v>
      </c>
      <c r="D2490" s="114" t="s">
        <v>16286</v>
      </c>
      <c r="E2490" s="114">
        <f t="shared" si="38"/>
        <v>10100317</v>
      </c>
      <c r="F2490" s="114" t="s">
        <v>10521</v>
      </c>
      <c r="G2490" s="114" t="s">
        <v>10522</v>
      </c>
      <c r="H2490" s="114" t="s">
        <v>16273</v>
      </c>
      <c r="I2490" s="114" t="s">
        <v>16287</v>
      </c>
    </row>
    <row r="2491" spans="1:12" x14ac:dyDescent="0.2">
      <c r="A2491" s="114" t="s">
        <v>10519</v>
      </c>
      <c r="D2491" s="114" t="s">
        <v>16288</v>
      </c>
      <c r="E2491" s="114">
        <f t="shared" si="38"/>
        <v>10100318</v>
      </c>
      <c r="F2491" s="114" t="s">
        <v>10521</v>
      </c>
      <c r="G2491" s="114" t="s">
        <v>10522</v>
      </c>
      <c r="H2491" s="114" t="s">
        <v>16273</v>
      </c>
      <c r="I2491" s="114" t="s">
        <v>16289</v>
      </c>
    </row>
    <row r="2492" spans="1:12" x14ac:dyDescent="0.2">
      <c r="A2492" s="114" t="s">
        <v>10519</v>
      </c>
      <c r="D2492" s="114" t="s">
        <v>16290</v>
      </c>
      <c r="E2492" s="114">
        <f t="shared" si="38"/>
        <v>10100401</v>
      </c>
      <c r="F2492" s="114" t="s">
        <v>10521</v>
      </c>
      <c r="G2492" s="114" t="s">
        <v>10522</v>
      </c>
      <c r="H2492" s="114" t="s">
        <v>16173</v>
      </c>
      <c r="I2492" s="114" t="s">
        <v>16291</v>
      </c>
      <c r="K2492" s="116"/>
      <c r="L2492" s="114"/>
    </row>
    <row r="2493" spans="1:12" x14ac:dyDescent="0.2">
      <c r="A2493" s="114" t="s">
        <v>10519</v>
      </c>
      <c r="D2493" s="114" t="s">
        <v>16292</v>
      </c>
      <c r="E2493" s="114">
        <f t="shared" si="38"/>
        <v>10100404</v>
      </c>
      <c r="F2493" s="114" t="s">
        <v>10521</v>
      </c>
      <c r="G2493" s="114" t="s">
        <v>10522</v>
      </c>
      <c r="H2493" s="114" t="s">
        <v>16173</v>
      </c>
      <c r="I2493" s="114" t="s">
        <v>16293</v>
      </c>
      <c r="K2493" s="116"/>
      <c r="L2493" s="114"/>
    </row>
    <row r="2494" spans="1:12" x14ac:dyDescent="0.2">
      <c r="A2494" s="114" t="s">
        <v>10519</v>
      </c>
      <c r="D2494" s="114" t="s">
        <v>16294</v>
      </c>
      <c r="E2494" s="114">
        <f t="shared" si="38"/>
        <v>10100405</v>
      </c>
      <c r="F2494" s="114" t="s">
        <v>10521</v>
      </c>
      <c r="G2494" s="114" t="s">
        <v>10522</v>
      </c>
      <c r="H2494" s="114" t="s">
        <v>16173</v>
      </c>
      <c r="I2494" s="114" t="s">
        <v>16295</v>
      </c>
      <c r="K2494" s="116"/>
      <c r="L2494" s="114"/>
    </row>
    <row r="2495" spans="1:12" x14ac:dyDescent="0.2">
      <c r="A2495" s="114" t="s">
        <v>10519</v>
      </c>
      <c r="D2495" s="114" t="s">
        <v>16296</v>
      </c>
      <c r="E2495" s="114">
        <f t="shared" si="38"/>
        <v>10100406</v>
      </c>
      <c r="F2495" s="114" t="s">
        <v>10521</v>
      </c>
      <c r="G2495" s="114" t="s">
        <v>10522</v>
      </c>
      <c r="H2495" s="114" t="s">
        <v>16173</v>
      </c>
      <c r="I2495" s="114" t="s">
        <v>16297</v>
      </c>
      <c r="K2495" s="116"/>
      <c r="L2495" s="114"/>
    </row>
    <row r="2496" spans="1:12" x14ac:dyDescent="0.2">
      <c r="A2496" s="114" t="s">
        <v>10519</v>
      </c>
      <c r="D2496" s="114" t="s">
        <v>16298</v>
      </c>
      <c r="E2496" s="114">
        <f t="shared" si="38"/>
        <v>10100501</v>
      </c>
      <c r="F2496" s="114" t="s">
        <v>10521</v>
      </c>
      <c r="G2496" s="114" t="s">
        <v>10522</v>
      </c>
      <c r="H2496" s="114" t="s">
        <v>16166</v>
      </c>
      <c r="I2496" s="114" t="s">
        <v>16299</v>
      </c>
      <c r="K2496" s="116"/>
      <c r="L2496" s="114"/>
    </row>
    <row r="2497" spans="1:12" x14ac:dyDescent="0.2">
      <c r="A2497" s="114" t="s">
        <v>10519</v>
      </c>
      <c r="D2497" s="114" t="s">
        <v>16300</v>
      </c>
      <c r="E2497" s="114">
        <f t="shared" si="38"/>
        <v>10100504</v>
      </c>
      <c r="F2497" s="114" t="s">
        <v>10521</v>
      </c>
      <c r="G2497" s="114" t="s">
        <v>10522</v>
      </c>
      <c r="H2497" s="114" t="s">
        <v>16166</v>
      </c>
      <c r="I2497" s="114" t="s">
        <v>16301</v>
      </c>
      <c r="K2497" s="116"/>
      <c r="L2497" s="114"/>
    </row>
    <row r="2498" spans="1:12" x14ac:dyDescent="0.2">
      <c r="A2498" s="114" t="s">
        <v>10519</v>
      </c>
      <c r="D2498" s="114" t="s">
        <v>16302</v>
      </c>
      <c r="E2498" s="114">
        <f t="shared" ref="E2498:E2561" si="39">VALUE(D2498)</f>
        <v>10100505</v>
      </c>
      <c r="F2498" s="114" t="s">
        <v>10521</v>
      </c>
      <c r="G2498" s="114" t="s">
        <v>10522</v>
      </c>
      <c r="H2498" s="114" t="s">
        <v>16166</v>
      </c>
      <c r="I2498" s="114" t="s">
        <v>16303</v>
      </c>
      <c r="K2498" s="116"/>
      <c r="L2498" s="114"/>
    </row>
    <row r="2499" spans="1:12" x14ac:dyDescent="0.2">
      <c r="A2499" s="114" t="s">
        <v>10519</v>
      </c>
      <c r="D2499" s="114" t="s">
        <v>16304</v>
      </c>
      <c r="E2499" s="114">
        <f t="shared" si="39"/>
        <v>10100601</v>
      </c>
      <c r="F2499" s="114" t="s">
        <v>10521</v>
      </c>
      <c r="G2499" s="114" t="s">
        <v>10522</v>
      </c>
      <c r="H2499" s="114" t="s">
        <v>16175</v>
      </c>
      <c r="I2499" s="114" t="s">
        <v>16305</v>
      </c>
    </row>
    <row r="2500" spans="1:12" x14ac:dyDescent="0.2">
      <c r="A2500" s="114" t="s">
        <v>10519</v>
      </c>
      <c r="D2500" s="114" t="s">
        <v>16306</v>
      </c>
      <c r="E2500" s="114">
        <f t="shared" si="39"/>
        <v>10100602</v>
      </c>
      <c r="F2500" s="114" t="s">
        <v>10521</v>
      </c>
      <c r="G2500" s="114" t="s">
        <v>10522</v>
      </c>
      <c r="H2500" s="114" t="s">
        <v>16175</v>
      </c>
      <c r="I2500" s="114" t="s">
        <v>16307</v>
      </c>
    </row>
    <row r="2501" spans="1:12" x14ac:dyDescent="0.2">
      <c r="A2501" s="114" t="s">
        <v>10519</v>
      </c>
      <c r="D2501" s="114" t="s">
        <v>16308</v>
      </c>
      <c r="E2501" s="114">
        <f t="shared" si="39"/>
        <v>10100604</v>
      </c>
      <c r="F2501" s="114" t="s">
        <v>10521</v>
      </c>
      <c r="G2501" s="114" t="s">
        <v>10522</v>
      </c>
      <c r="H2501" s="114" t="s">
        <v>16175</v>
      </c>
      <c r="I2501" s="114" t="s">
        <v>16309</v>
      </c>
    </row>
    <row r="2502" spans="1:12" x14ac:dyDescent="0.2">
      <c r="A2502" s="114" t="s">
        <v>10519</v>
      </c>
      <c r="D2502" s="114" t="s">
        <v>16310</v>
      </c>
      <c r="E2502" s="114">
        <f t="shared" si="39"/>
        <v>10100701</v>
      </c>
      <c r="F2502" s="114" t="s">
        <v>10521</v>
      </c>
      <c r="G2502" s="114" t="s">
        <v>10522</v>
      </c>
      <c r="H2502" s="114" t="s">
        <v>16186</v>
      </c>
      <c r="I2502" s="114" t="s">
        <v>16311</v>
      </c>
    </row>
    <row r="2503" spans="1:12" x14ac:dyDescent="0.2">
      <c r="A2503" s="114" t="s">
        <v>10519</v>
      </c>
      <c r="D2503" s="114" t="s">
        <v>16312</v>
      </c>
      <c r="E2503" s="114">
        <f t="shared" si="39"/>
        <v>10100702</v>
      </c>
      <c r="F2503" s="114" t="s">
        <v>10521</v>
      </c>
      <c r="G2503" s="114" t="s">
        <v>10522</v>
      </c>
      <c r="H2503" s="114" t="s">
        <v>16186</v>
      </c>
      <c r="I2503" s="114" t="s">
        <v>16313</v>
      </c>
    </row>
    <row r="2504" spans="1:12" x14ac:dyDescent="0.2">
      <c r="A2504" s="114" t="s">
        <v>10519</v>
      </c>
      <c r="D2504" s="114" t="s">
        <v>16314</v>
      </c>
      <c r="E2504" s="114">
        <f t="shared" si="39"/>
        <v>10100703</v>
      </c>
      <c r="F2504" s="114" t="s">
        <v>10521</v>
      </c>
      <c r="G2504" s="114" t="s">
        <v>10522</v>
      </c>
      <c r="H2504" s="114" t="s">
        <v>16186</v>
      </c>
      <c r="I2504" s="114" t="s">
        <v>16315</v>
      </c>
      <c r="J2504" s="116">
        <v>37778</v>
      </c>
    </row>
    <row r="2505" spans="1:12" x14ac:dyDescent="0.2">
      <c r="A2505" s="114" t="s">
        <v>10519</v>
      </c>
      <c r="D2505" s="114" t="s">
        <v>16316</v>
      </c>
      <c r="E2505" s="114">
        <f t="shared" si="39"/>
        <v>10100704</v>
      </c>
      <c r="F2505" s="114" t="s">
        <v>10521</v>
      </c>
      <c r="G2505" s="114" t="s">
        <v>10522</v>
      </c>
      <c r="H2505" s="114" t="s">
        <v>16186</v>
      </c>
      <c r="I2505" s="114" t="s">
        <v>16317</v>
      </c>
      <c r="J2505" s="116">
        <v>37778</v>
      </c>
    </row>
    <row r="2506" spans="1:12" x14ac:dyDescent="0.2">
      <c r="A2506" s="114" t="s">
        <v>10519</v>
      </c>
      <c r="D2506" s="114" t="s">
        <v>16318</v>
      </c>
      <c r="E2506" s="114">
        <f t="shared" si="39"/>
        <v>10100707</v>
      </c>
      <c r="F2506" s="114" t="s">
        <v>10521</v>
      </c>
      <c r="G2506" s="114" t="s">
        <v>10522</v>
      </c>
      <c r="H2506" s="114" t="s">
        <v>16186</v>
      </c>
      <c r="I2506" s="114" t="s">
        <v>16319</v>
      </c>
      <c r="J2506" s="116">
        <v>37778</v>
      </c>
    </row>
    <row r="2507" spans="1:12" x14ac:dyDescent="0.2">
      <c r="A2507" s="114" t="s">
        <v>10519</v>
      </c>
      <c r="D2507" s="114" t="s">
        <v>16320</v>
      </c>
      <c r="E2507" s="114">
        <f t="shared" si="39"/>
        <v>10100711</v>
      </c>
      <c r="F2507" s="114" t="s">
        <v>10521</v>
      </c>
      <c r="G2507" s="114" t="s">
        <v>10522</v>
      </c>
      <c r="H2507" s="114" t="s">
        <v>16186</v>
      </c>
      <c r="I2507" s="114" t="s">
        <v>16321</v>
      </c>
      <c r="J2507" s="116">
        <v>37778</v>
      </c>
    </row>
    <row r="2508" spans="1:12" x14ac:dyDescent="0.2">
      <c r="A2508" s="114" t="s">
        <v>10519</v>
      </c>
      <c r="D2508" s="114" t="s">
        <v>16322</v>
      </c>
      <c r="E2508" s="114">
        <f t="shared" si="39"/>
        <v>10100712</v>
      </c>
      <c r="F2508" s="114" t="s">
        <v>10521</v>
      </c>
      <c r="G2508" s="114" t="s">
        <v>10522</v>
      </c>
      <c r="H2508" s="114" t="s">
        <v>16186</v>
      </c>
      <c r="I2508" s="114" t="s">
        <v>16323</v>
      </c>
      <c r="J2508" s="116">
        <v>37778</v>
      </c>
    </row>
    <row r="2509" spans="1:12" x14ac:dyDescent="0.2">
      <c r="A2509" s="114" t="s">
        <v>10519</v>
      </c>
      <c r="D2509" s="114" t="s">
        <v>16324</v>
      </c>
      <c r="E2509" s="114">
        <f t="shared" si="39"/>
        <v>10100801</v>
      </c>
      <c r="F2509" s="114" t="s">
        <v>10521</v>
      </c>
      <c r="G2509" s="114" t="s">
        <v>10522</v>
      </c>
      <c r="H2509" s="114" t="s">
        <v>16183</v>
      </c>
      <c r="I2509" s="114" t="s">
        <v>16325</v>
      </c>
      <c r="K2509" s="116">
        <v>38019</v>
      </c>
      <c r="L2509" s="114" t="s">
        <v>16184</v>
      </c>
    </row>
    <row r="2510" spans="1:12" x14ac:dyDescent="0.2">
      <c r="A2510" s="114" t="s">
        <v>10519</v>
      </c>
      <c r="D2510" s="114" t="s">
        <v>16326</v>
      </c>
      <c r="E2510" s="114">
        <f t="shared" si="39"/>
        <v>10100818</v>
      </c>
      <c r="F2510" s="114" t="s">
        <v>10521</v>
      </c>
      <c r="G2510" s="114" t="s">
        <v>10522</v>
      </c>
      <c r="H2510" s="114" t="s">
        <v>16183</v>
      </c>
      <c r="I2510" s="114" t="s">
        <v>13507</v>
      </c>
      <c r="J2510" s="116">
        <v>38019</v>
      </c>
    </row>
    <row r="2511" spans="1:12" x14ac:dyDescent="0.2">
      <c r="A2511" s="114" t="s">
        <v>10519</v>
      </c>
      <c r="D2511" s="114" t="s">
        <v>13508</v>
      </c>
      <c r="E2511" s="114">
        <f t="shared" si="39"/>
        <v>10100901</v>
      </c>
      <c r="F2511" s="114" t="s">
        <v>10521</v>
      </c>
      <c r="G2511" s="114" t="s">
        <v>10522</v>
      </c>
      <c r="H2511" s="114" t="s">
        <v>13509</v>
      </c>
      <c r="I2511" s="114" t="s">
        <v>13510</v>
      </c>
    </row>
    <row r="2512" spans="1:12" x14ac:dyDescent="0.2">
      <c r="A2512" s="114" t="s">
        <v>10519</v>
      </c>
      <c r="D2512" s="114" t="s">
        <v>13511</v>
      </c>
      <c r="E2512" s="114">
        <f t="shared" si="39"/>
        <v>10100902</v>
      </c>
      <c r="F2512" s="114" t="s">
        <v>10521</v>
      </c>
      <c r="G2512" s="114" t="s">
        <v>10522</v>
      </c>
      <c r="H2512" s="114" t="s">
        <v>13509</v>
      </c>
      <c r="I2512" s="114" t="s">
        <v>13512</v>
      </c>
    </row>
    <row r="2513" spans="1:12" x14ac:dyDescent="0.2">
      <c r="A2513" s="114" t="s">
        <v>10519</v>
      </c>
      <c r="D2513" s="114" t="s">
        <v>13513</v>
      </c>
      <c r="E2513" s="114">
        <f t="shared" si="39"/>
        <v>10100903</v>
      </c>
      <c r="F2513" s="114" t="s">
        <v>10521</v>
      </c>
      <c r="G2513" s="114" t="s">
        <v>10522</v>
      </c>
      <c r="H2513" s="114" t="s">
        <v>13509</v>
      </c>
      <c r="I2513" s="114" t="s">
        <v>13514</v>
      </c>
      <c r="K2513" s="116">
        <v>37160</v>
      </c>
      <c r="L2513" s="114" t="s">
        <v>13515</v>
      </c>
    </row>
    <row r="2514" spans="1:12" x14ac:dyDescent="0.2">
      <c r="A2514" s="114" t="s">
        <v>10519</v>
      </c>
      <c r="D2514" s="114" t="s">
        <v>13516</v>
      </c>
      <c r="E2514" s="114">
        <f t="shared" si="39"/>
        <v>10100908</v>
      </c>
      <c r="F2514" s="114" t="s">
        <v>10521</v>
      </c>
      <c r="G2514" s="114" t="s">
        <v>10522</v>
      </c>
      <c r="H2514" s="114" t="s">
        <v>13509</v>
      </c>
      <c r="I2514" s="114" t="s">
        <v>13517</v>
      </c>
      <c r="J2514" s="116">
        <v>37160</v>
      </c>
      <c r="L2514" s="114" t="s">
        <v>13518</v>
      </c>
    </row>
    <row r="2515" spans="1:12" x14ac:dyDescent="0.2">
      <c r="A2515" s="114" t="s">
        <v>10519</v>
      </c>
      <c r="D2515" s="114" t="s">
        <v>13519</v>
      </c>
      <c r="E2515" s="114">
        <f t="shared" si="39"/>
        <v>10100910</v>
      </c>
      <c r="F2515" s="114" t="s">
        <v>10521</v>
      </c>
      <c r="G2515" s="114" t="s">
        <v>10522</v>
      </c>
      <c r="H2515" s="114" t="s">
        <v>13509</v>
      </c>
      <c r="I2515" s="114" t="s">
        <v>13520</v>
      </c>
      <c r="K2515" s="116">
        <v>37160</v>
      </c>
      <c r="L2515" s="114" t="s">
        <v>13521</v>
      </c>
    </row>
    <row r="2516" spans="1:12" x14ac:dyDescent="0.2">
      <c r="A2516" s="114" t="s">
        <v>10519</v>
      </c>
      <c r="D2516" s="114" t="s">
        <v>13522</v>
      </c>
      <c r="E2516" s="114">
        <f t="shared" si="39"/>
        <v>10100911</v>
      </c>
      <c r="F2516" s="114" t="s">
        <v>10521</v>
      </c>
      <c r="G2516" s="114" t="s">
        <v>10522</v>
      </c>
      <c r="H2516" s="114" t="s">
        <v>13509</v>
      </c>
      <c r="I2516" s="114" t="s">
        <v>13523</v>
      </c>
      <c r="K2516" s="116">
        <v>37160</v>
      </c>
      <c r="L2516" s="114" t="s">
        <v>13521</v>
      </c>
    </row>
    <row r="2517" spans="1:12" x14ac:dyDescent="0.2">
      <c r="A2517" s="114" t="s">
        <v>10519</v>
      </c>
      <c r="D2517" s="114" t="s">
        <v>13524</v>
      </c>
      <c r="E2517" s="114">
        <f t="shared" si="39"/>
        <v>10100912</v>
      </c>
      <c r="F2517" s="114" t="s">
        <v>10521</v>
      </c>
      <c r="G2517" s="114" t="s">
        <v>10522</v>
      </c>
      <c r="H2517" s="114" t="s">
        <v>13509</v>
      </c>
      <c r="I2517" s="114" t="s">
        <v>13525</v>
      </c>
    </row>
    <row r="2518" spans="1:12" x14ac:dyDescent="0.2">
      <c r="A2518" s="114" t="s">
        <v>10519</v>
      </c>
      <c r="D2518" s="114" t="s">
        <v>13526</v>
      </c>
      <c r="E2518" s="114">
        <f t="shared" si="39"/>
        <v>10101001</v>
      </c>
      <c r="F2518" s="114" t="s">
        <v>10521</v>
      </c>
      <c r="G2518" s="114" t="s">
        <v>10522</v>
      </c>
      <c r="H2518" s="114" t="s">
        <v>16179</v>
      </c>
      <c r="I2518" s="114" t="s">
        <v>13527</v>
      </c>
      <c r="K2518" s="116"/>
      <c r="L2518" s="114"/>
    </row>
    <row r="2519" spans="1:12" x14ac:dyDescent="0.2">
      <c r="A2519" s="114" t="s">
        <v>10519</v>
      </c>
      <c r="D2519" s="114" t="s">
        <v>13528</v>
      </c>
      <c r="E2519" s="114">
        <f t="shared" si="39"/>
        <v>10101002</v>
      </c>
      <c r="F2519" s="114" t="s">
        <v>10521</v>
      </c>
      <c r="G2519" s="114" t="s">
        <v>10522</v>
      </c>
      <c r="H2519" s="114" t="s">
        <v>16179</v>
      </c>
      <c r="I2519" s="114" t="s">
        <v>14677</v>
      </c>
      <c r="K2519" s="116"/>
      <c r="L2519" s="114"/>
    </row>
    <row r="2520" spans="1:12" x14ac:dyDescent="0.2">
      <c r="A2520" s="114" t="s">
        <v>10519</v>
      </c>
      <c r="D2520" s="114" t="s">
        <v>13529</v>
      </c>
      <c r="E2520" s="114">
        <f t="shared" si="39"/>
        <v>10101003</v>
      </c>
      <c r="F2520" s="114" t="s">
        <v>10521</v>
      </c>
      <c r="G2520" s="114" t="s">
        <v>10522</v>
      </c>
      <c r="H2520" s="114" t="s">
        <v>16179</v>
      </c>
      <c r="I2520" s="114" t="s">
        <v>13530</v>
      </c>
      <c r="K2520" s="116"/>
      <c r="L2520" s="114"/>
    </row>
    <row r="2521" spans="1:12" x14ac:dyDescent="0.2">
      <c r="A2521" s="114" t="s">
        <v>10519</v>
      </c>
      <c r="D2521" s="114" t="s">
        <v>13531</v>
      </c>
      <c r="E2521" s="114">
        <f t="shared" si="39"/>
        <v>10101101</v>
      </c>
      <c r="F2521" s="114" t="s">
        <v>10521</v>
      </c>
      <c r="G2521" s="114" t="s">
        <v>10522</v>
      </c>
      <c r="H2521" s="114" t="s">
        <v>13532</v>
      </c>
      <c r="I2521" s="114" t="s">
        <v>16325</v>
      </c>
    </row>
    <row r="2522" spans="1:12" x14ac:dyDescent="0.2">
      <c r="A2522" s="114" t="s">
        <v>10519</v>
      </c>
      <c r="D2522" s="114" t="s">
        <v>13533</v>
      </c>
      <c r="E2522" s="114">
        <f t="shared" si="39"/>
        <v>10101201</v>
      </c>
      <c r="F2522" s="114" t="s">
        <v>10521</v>
      </c>
      <c r="G2522" s="114" t="s">
        <v>10522</v>
      </c>
      <c r="H2522" s="114" t="s">
        <v>13534</v>
      </c>
      <c r="I2522" s="114" t="s">
        <v>13535</v>
      </c>
    </row>
    <row r="2523" spans="1:12" x14ac:dyDescent="0.2">
      <c r="A2523" s="114" t="s">
        <v>10519</v>
      </c>
      <c r="D2523" s="114" t="s">
        <v>13536</v>
      </c>
      <c r="E2523" s="114">
        <f t="shared" si="39"/>
        <v>10101202</v>
      </c>
      <c r="F2523" s="114" t="s">
        <v>10521</v>
      </c>
      <c r="G2523" s="114" t="s">
        <v>10522</v>
      </c>
      <c r="H2523" s="114" t="s">
        <v>13534</v>
      </c>
      <c r="I2523" s="114" t="s">
        <v>13537</v>
      </c>
    </row>
    <row r="2524" spans="1:12" x14ac:dyDescent="0.2">
      <c r="A2524" s="114" t="s">
        <v>10519</v>
      </c>
      <c r="D2524" s="114" t="s">
        <v>13538</v>
      </c>
      <c r="E2524" s="114">
        <f t="shared" si="39"/>
        <v>10101204</v>
      </c>
      <c r="F2524" s="114" t="s">
        <v>10521</v>
      </c>
      <c r="G2524" s="114" t="s">
        <v>10522</v>
      </c>
      <c r="H2524" s="114" t="s">
        <v>13534</v>
      </c>
      <c r="I2524" s="114" t="s">
        <v>13539</v>
      </c>
      <c r="J2524" s="116">
        <v>37477</v>
      </c>
      <c r="L2524" s="114"/>
    </row>
    <row r="2525" spans="1:12" x14ac:dyDescent="0.2">
      <c r="A2525" s="114" t="s">
        <v>10519</v>
      </c>
      <c r="D2525" s="114" t="s">
        <v>13540</v>
      </c>
      <c r="E2525" s="114">
        <f t="shared" si="39"/>
        <v>10101205</v>
      </c>
      <c r="F2525" s="114" t="s">
        <v>10521</v>
      </c>
      <c r="G2525" s="114" t="s">
        <v>10522</v>
      </c>
      <c r="H2525" s="114" t="s">
        <v>13534</v>
      </c>
      <c r="I2525" s="114" t="s">
        <v>13541</v>
      </c>
      <c r="J2525" s="116">
        <v>37778</v>
      </c>
    </row>
    <row r="2526" spans="1:12" x14ac:dyDescent="0.2">
      <c r="A2526" s="114" t="s">
        <v>10519</v>
      </c>
      <c r="D2526" s="114" t="s">
        <v>13542</v>
      </c>
      <c r="E2526" s="114">
        <f t="shared" si="39"/>
        <v>10101206</v>
      </c>
      <c r="F2526" s="114" t="s">
        <v>10521</v>
      </c>
      <c r="G2526" s="114" t="s">
        <v>10522</v>
      </c>
      <c r="H2526" s="114" t="s">
        <v>13534</v>
      </c>
      <c r="I2526" s="114" t="s">
        <v>13543</v>
      </c>
      <c r="J2526" s="116">
        <v>37778</v>
      </c>
    </row>
    <row r="2527" spans="1:12" x14ac:dyDescent="0.2">
      <c r="A2527" s="114" t="s">
        <v>10519</v>
      </c>
      <c r="D2527" s="114" t="s">
        <v>13544</v>
      </c>
      <c r="E2527" s="114">
        <f t="shared" si="39"/>
        <v>10101207</v>
      </c>
      <c r="F2527" s="114" t="s">
        <v>10521</v>
      </c>
      <c r="G2527" s="114" t="s">
        <v>10522</v>
      </c>
      <c r="H2527" s="114" t="s">
        <v>13534</v>
      </c>
      <c r="I2527" s="114" t="s">
        <v>13545</v>
      </c>
      <c r="J2527" s="116">
        <v>37778</v>
      </c>
    </row>
    <row r="2528" spans="1:12" x14ac:dyDescent="0.2">
      <c r="A2528" s="114" t="s">
        <v>10519</v>
      </c>
      <c r="D2528" s="114" t="s">
        <v>13546</v>
      </c>
      <c r="E2528" s="114">
        <f t="shared" si="39"/>
        <v>10101208</v>
      </c>
      <c r="F2528" s="114" t="s">
        <v>10521</v>
      </c>
      <c r="G2528" s="114" t="s">
        <v>10522</v>
      </c>
      <c r="H2528" s="114" t="s">
        <v>13534</v>
      </c>
      <c r="I2528" s="114" t="s">
        <v>13547</v>
      </c>
      <c r="J2528" s="116">
        <v>37778</v>
      </c>
    </row>
    <row r="2529" spans="1:10" x14ac:dyDescent="0.2">
      <c r="A2529" s="114" t="s">
        <v>10519</v>
      </c>
      <c r="D2529" s="114" t="s">
        <v>13548</v>
      </c>
      <c r="E2529" s="114">
        <f t="shared" si="39"/>
        <v>10101301</v>
      </c>
      <c r="F2529" s="114" t="s">
        <v>10521</v>
      </c>
      <c r="G2529" s="114" t="s">
        <v>10522</v>
      </c>
      <c r="H2529" s="114" t="s">
        <v>13549</v>
      </c>
      <c r="I2529" s="114" t="s">
        <v>13535</v>
      </c>
    </row>
    <row r="2530" spans="1:10" x14ac:dyDescent="0.2">
      <c r="A2530" s="114" t="s">
        <v>10519</v>
      </c>
      <c r="D2530" s="114" t="s">
        <v>13550</v>
      </c>
      <c r="E2530" s="114">
        <f t="shared" si="39"/>
        <v>10101302</v>
      </c>
      <c r="F2530" s="114" t="s">
        <v>10521</v>
      </c>
      <c r="G2530" s="114" t="s">
        <v>10522</v>
      </c>
      <c r="H2530" s="114" t="s">
        <v>13549</v>
      </c>
      <c r="I2530" s="114" t="s">
        <v>13551</v>
      </c>
    </row>
    <row r="2531" spans="1:10" x14ac:dyDescent="0.2">
      <c r="A2531" s="114" t="s">
        <v>10519</v>
      </c>
      <c r="D2531" s="114" t="s">
        <v>13552</v>
      </c>
      <c r="E2531" s="114">
        <f t="shared" si="39"/>
        <v>10101304</v>
      </c>
      <c r="F2531" s="114" t="s">
        <v>10521</v>
      </c>
      <c r="G2531" s="114" t="s">
        <v>10522</v>
      </c>
      <c r="H2531" s="114" t="s">
        <v>13549</v>
      </c>
      <c r="I2531" s="114" t="s">
        <v>13553</v>
      </c>
      <c r="J2531" s="116">
        <v>37778</v>
      </c>
    </row>
    <row r="2532" spans="1:10" x14ac:dyDescent="0.2">
      <c r="A2532" s="114" t="s">
        <v>10519</v>
      </c>
      <c r="D2532" s="114" t="s">
        <v>13554</v>
      </c>
      <c r="E2532" s="114">
        <f t="shared" si="39"/>
        <v>10101305</v>
      </c>
      <c r="F2532" s="114" t="s">
        <v>10521</v>
      </c>
      <c r="G2532" s="114" t="s">
        <v>10522</v>
      </c>
      <c r="H2532" s="114" t="s">
        <v>13549</v>
      </c>
      <c r="I2532" s="114" t="s">
        <v>13555</v>
      </c>
      <c r="J2532" s="116">
        <v>37778</v>
      </c>
    </row>
    <row r="2533" spans="1:10" x14ac:dyDescent="0.2">
      <c r="A2533" s="114" t="s">
        <v>10519</v>
      </c>
      <c r="D2533" s="114" t="s">
        <v>13556</v>
      </c>
      <c r="E2533" s="114">
        <f t="shared" si="39"/>
        <v>10101306</v>
      </c>
      <c r="F2533" s="114" t="s">
        <v>10521</v>
      </c>
      <c r="G2533" s="114" t="s">
        <v>10522</v>
      </c>
      <c r="H2533" s="114" t="s">
        <v>13549</v>
      </c>
      <c r="I2533" s="114" t="s">
        <v>13557</v>
      </c>
      <c r="J2533" s="116">
        <v>37778</v>
      </c>
    </row>
    <row r="2534" spans="1:10" x14ac:dyDescent="0.2">
      <c r="A2534" s="114" t="s">
        <v>10519</v>
      </c>
      <c r="D2534" s="114" t="s">
        <v>13558</v>
      </c>
      <c r="E2534" s="114">
        <f t="shared" si="39"/>
        <v>10101307</v>
      </c>
      <c r="F2534" s="114" t="s">
        <v>10521</v>
      </c>
      <c r="G2534" s="114" t="s">
        <v>10522</v>
      </c>
      <c r="H2534" s="114" t="s">
        <v>13549</v>
      </c>
      <c r="I2534" s="114" t="s">
        <v>13559</v>
      </c>
      <c r="J2534" s="116">
        <v>37778</v>
      </c>
    </row>
    <row r="2535" spans="1:10" x14ac:dyDescent="0.2">
      <c r="A2535" s="114" t="s">
        <v>10519</v>
      </c>
      <c r="D2535" s="114" t="s">
        <v>13560</v>
      </c>
      <c r="E2535" s="114">
        <f t="shared" si="39"/>
        <v>10101308</v>
      </c>
      <c r="F2535" s="114" t="s">
        <v>10521</v>
      </c>
      <c r="G2535" s="114" t="s">
        <v>10522</v>
      </c>
      <c r="H2535" s="114" t="s">
        <v>13549</v>
      </c>
      <c r="I2535" s="114" t="s">
        <v>13561</v>
      </c>
      <c r="J2535" s="116">
        <v>37778</v>
      </c>
    </row>
    <row r="2536" spans="1:10" x14ac:dyDescent="0.2">
      <c r="A2536" s="114" t="s">
        <v>10519</v>
      </c>
      <c r="D2536" s="114" t="s">
        <v>13562</v>
      </c>
      <c r="E2536" s="114">
        <f t="shared" si="39"/>
        <v>10101501</v>
      </c>
      <c r="F2536" s="114" t="s">
        <v>10521</v>
      </c>
      <c r="G2536" s="114" t="s">
        <v>10522</v>
      </c>
      <c r="H2536" s="114" t="s">
        <v>13563</v>
      </c>
      <c r="I2536" s="114" t="s">
        <v>13564</v>
      </c>
    </row>
    <row r="2537" spans="1:10" x14ac:dyDescent="0.2">
      <c r="A2537" s="114" t="s">
        <v>10519</v>
      </c>
      <c r="D2537" s="114" t="s">
        <v>13565</v>
      </c>
      <c r="E2537" s="114">
        <f t="shared" si="39"/>
        <v>10101502</v>
      </c>
      <c r="F2537" s="114" t="s">
        <v>10521</v>
      </c>
      <c r="G2537" s="114" t="s">
        <v>10522</v>
      </c>
      <c r="H2537" s="114" t="s">
        <v>13563</v>
      </c>
      <c r="I2537" s="114" t="s">
        <v>13566</v>
      </c>
    </row>
    <row r="2538" spans="1:10" x14ac:dyDescent="0.2">
      <c r="A2538" s="114" t="s">
        <v>10519</v>
      </c>
      <c r="D2538" s="114" t="s">
        <v>13567</v>
      </c>
      <c r="E2538" s="114">
        <f t="shared" si="39"/>
        <v>10101601</v>
      </c>
      <c r="F2538" s="114" t="s">
        <v>10521</v>
      </c>
      <c r="G2538" s="114" t="s">
        <v>10522</v>
      </c>
      <c r="H2538" s="114" t="s">
        <v>14072</v>
      </c>
      <c r="I2538" s="114" t="s">
        <v>6291</v>
      </c>
      <c r="J2538" s="116">
        <v>37778</v>
      </c>
    </row>
    <row r="2539" spans="1:10" x14ac:dyDescent="0.2">
      <c r="A2539" s="114" t="s">
        <v>10519</v>
      </c>
      <c r="D2539" s="114" t="s">
        <v>13568</v>
      </c>
      <c r="E2539" s="114">
        <f t="shared" si="39"/>
        <v>10101801</v>
      </c>
      <c r="F2539" s="114" t="s">
        <v>10521</v>
      </c>
      <c r="G2539" s="114" t="s">
        <v>10522</v>
      </c>
      <c r="H2539" s="114" t="s">
        <v>13569</v>
      </c>
      <c r="I2539" s="114" t="s">
        <v>6291</v>
      </c>
      <c r="J2539" s="116">
        <v>37778</v>
      </c>
    </row>
    <row r="2540" spans="1:10" x14ac:dyDescent="0.2">
      <c r="A2540" s="114" t="s">
        <v>10519</v>
      </c>
      <c r="D2540" s="114" t="s">
        <v>13570</v>
      </c>
      <c r="E2540" s="114">
        <f t="shared" si="39"/>
        <v>10101901</v>
      </c>
      <c r="F2540" s="114" t="s">
        <v>10521</v>
      </c>
      <c r="G2540" s="114" t="s">
        <v>10522</v>
      </c>
      <c r="H2540" s="114" t="s">
        <v>13571</v>
      </c>
      <c r="I2540" s="114" t="s">
        <v>6291</v>
      </c>
      <c r="J2540" s="116">
        <v>37778</v>
      </c>
    </row>
    <row r="2541" spans="1:10" x14ac:dyDescent="0.2">
      <c r="A2541" s="114" t="s">
        <v>10519</v>
      </c>
      <c r="D2541" s="114" t="s">
        <v>13572</v>
      </c>
      <c r="E2541" s="114">
        <f t="shared" si="39"/>
        <v>10102001</v>
      </c>
      <c r="F2541" s="114" t="s">
        <v>10521</v>
      </c>
      <c r="G2541" s="114" t="s">
        <v>10522</v>
      </c>
      <c r="H2541" s="114" t="s">
        <v>13573</v>
      </c>
      <c r="I2541" s="114" t="s">
        <v>6291</v>
      </c>
      <c r="J2541" s="116">
        <v>37778</v>
      </c>
    </row>
    <row r="2542" spans="1:10" x14ac:dyDescent="0.2">
      <c r="A2542" s="114" t="s">
        <v>10519</v>
      </c>
      <c r="D2542" s="114" t="s">
        <v>13574</v>
      </c>
      <c r="E2542" s="114">
        <f t="shared" si="39"/>
        <v>10102018</v>
      </c>
      <c r="F2542" s="114" t="s">
        <v>10521</v>
      </c>
      <c r="G2542" s="114" t="s">
        <v>10522</v>
      </c>
      <c r="H2542" s="114" t="s">
        <v>13573</v>
      </c>
      <c r="I2542" s="114" t="s">
        <v>13507</v>
      </c>
      <c r="J2542" s="116">
        <v>38019</v>
      </c>
    </row>
    <row r="2543" spans="1:10" x14ac:dyDescent="0.2">
      <c r="A2543" s="114" t="s">
        <v>10519</v>
      </c>
      <c r="D2543" s="114" t="s">
        <v>13575</v>
      </c>
      <c r="E2543" s="114">
        <f t="shared" si="39"/>
        <v>10102101</v>
      </c>
      <c r="F2543" s="114" t="s">
        <v>10521</v>
      </c>
      <c r="G2543" s="114" t="s">
        <v>10522</v>
      </c>
      <c r="H2543" s="114" t="s">
        <v>13576</v>
      </c>
      <c r="I2543" s="114" t="s">
        <v>6291</v>
      </c>
      <c r="J2543" s="116">
        <v>37778</v>
      </c>
    </row>
    <row r="2544" spans="1:10" x14ac:dyDescent="0.2">
      <c r="A2544" s="114" t="s">
        <v>10519</v>
      </c>
      <c r="D2544" s="114" t="s">
        <v>13577</v>
      </c>
      <c r="E2544" s="114">
        <f t="shared" si="39"/>
        <v>10200101</v>
      </c>
      <c r="F2544" s="114" t="s">
        <v>10521</v>
      </c>
      <c r="G2544" s="114" t="s">
        <v>16188</v>
      </c>
      <c r="H2544" s="114" t="s">
        <v>13366</v>
      </c>
      <c r="I2544" s="114" t="s">
        <v>10523</v>
      </c>
    </row>
    <row r="2545" spans="1:12" x14ac:dyDescent="0.2">
      <c r="A2545" s="114" t="s">
        <v>10519</v>
      </c>
      <c r="D2545" s="114" t="s">
        <v>13578</v>
      </c>
      <c r="E2545" s="114">
        <f t="shared" si="39"/>
        <v>10200104</v>
      </c>
      <c r="F2545" s="114" t="s">
        <v>10521</v>
      </c>
      <c r="G2545" s="114" t="s">
        <v>16188</v>
      </c>
      <c r="H2545" s="114" t="s">
        <v>13366</v>
      </c>
      <c r="I2545" s="114" t="s">
        <v>10525</v>
      </c>
    </row>
    <row r="2546" spans="1:12" x14ac:dyDescent="0.2">
      <c r="A2546" s="114" t="s">
        <v>10519</v>
      </c>
      <c r="D2546" s="114" t="s">
        <v>13579</v>
      </c>
      <c r="E2546" s="114">
        <f t="shared" si="39"/>
        <v>10200107</v>
      </c>
      <c r="F2546" s="114" t="s">
        <v>10521</v>
      </c>
      <c r="G2546" s="114" t="s">
        <v>16188</v>
      </c>
      <c r="H2546" s="114" t="s">
        <v>13366</v>
      </c>
      <c r="I2546" s="114" t="s">
        <v>13580</v>
      </c>
    </row>
    <row r="2547" spans="1:12" x14ac:dyDescent="0.2">
      <c r="A2547" s="114" t="s">
        <v>10519</v>
      </c>
      <c r="D2547" s="114" t="s">
        <v>10718</v>
      </c>
      <c r="E2547" s="114">
        <f t="shared" si="39"/>
        <v>10200117</v>
      </c>
      <c r="F2547" s="114" t="s">
        <v>10521</v>
      </c>
      <c r="G2547" s="114" t="s">
        <v>16188</v>
      </c>
      <c r="H2547" s="114" t="s">
        <v>13366</v>
      </c>
      <c r="I2547" s="114" t="s">
        <v>10719</v>
      </c>
    </row>
    <row r="2548" spans="1:12" x14ac:dyDescent="0.2">
      <c r="A2548" s="114" t="s">
        <v>10519</v>
      </c>
      <c r="D2548" s="114" t="s">
        <v>10720</v>
      </c>
      <c r="E2548" s="114">
        <f t="shared" si="39"/>
        <v>10200201</v>
      </c>
      <c r="F2548" s="114" t="s">
        <v>10521</v>
      </c>
      <c r="G2548" s="114" t="s">
        <v>16188</v>
      </c>
      <c r="H2548" s="114" t="s">
        <v>13369</v>
      </c>
      <c r="I2548" s="114" t="s">
        <v>16274</v>
      </c>
    </row>
    <row r="2549" spans="1:12" x14ac:dyDescent="0.2">
      <c r="A2549" s="114" t="s">
        <v>10519</v>
      </c>
      <c r="D2549" s="114" t="s">
        <v>10721</v>
      </c>
      <c r="E2549" s="114">
        <f t="shared" si="39"/>
        <v>10200202</v>
      </c>
      <c r="F2549" s="114" t="s">
        <v>10521</v>
      </c>
      <c r="G2549" s="114" t="s">
        <v>16188</v>
      </c>
      <c r="H2549" s="114" t="s">
        <v>13369</v>
      </c>
      <c r="I2549" s="114" t="s">
        <v>10722</v>
      </c>
    </row>
    <row r="2550" spans="1:12" x14ac:dyDescent="0.2">
      <c r="A2550" s="114" t="s">
        <v>10519</v>
      </c>
      <c r="D2550" s="114" t="s">
        <v>10723</v>
      </c>
      <c r="E2550" s="114">
        <f t="shared" si="39"/>
        <v>10200203</v>
      </c>
      <c r="F2550" s="114" t="s">
        <v>10521</v>
      </c>
      <c r="G2550" s="114" t="s">
        <v>16188</v>
      </c>
      <c r="H2550" s="114" t="s">
        <v>13369</v>
      </c>
      <c r="I2550" s="114" t="s">
        <v>16280</v>
      </c>
    </row>
    <row r="2551" spans="1:12" x14ac:dyDescent="0.2">
      <c r="A2551" s="114" t="s">
        <v>10519</v>
      </c>
      <c r="D2551" s="114" t="s">
        <v>10724</v>
      </c>
      <c r="E2551" s="114">
        <f t="shared" si="39"/>
        <v>10200204</v>
      </c>
      <c r="F2551" s="114" t="s">
        <v>10521</v>
      </c>
      <c r="G2551" s="114" t="s">
        <v>16188</v>
      </c>
      <c r="H2551" s="114" t="s">
        <v>13369</v>
      </c>
      <c r="I2551" s="114" t="s">
        <v>16283</v>
      </c>
    </row>
    <row r="2552" spans="1:12" x14ac:dyDescent="0.2">
      <c r="A2552" s="114" t="s">
        <v>10519</v>
      </c>
      <c r="D2552" s="114" t="s">
        <v>10725</v>
      </c>
      <c r="E2552" s="114">
        <f t="shared" si="39"/>
        <v>10200205</v>
      </c>
      <c r="F2552" s="114" t="s">
        <v>10521</v>
      </c>
      <c r="G2552" s="114" t="s">
        <v>16188</v>
      </c>
      <c r="H2552" s="114" t="s">
        <v>13369</v>
      </c>
      <c r="I2552" s="114" t="s">
        <v>10726</v>
      </c>
    </row>
    <row r="2553" spans="1:12" x14ac:dyDescent="0.2">
      <c r="A2553" s="114" t="s">
        <v>10519</v>
      </c>
      <c r="D2553" s="114" t="s">
        <v>10727</v>
      </c>
      <c r="E2553" s="114">
        <f t="shared" si="39"/>
        <v>10200206</v>
      </c>
      <c r="F2553" s="114" t="s">
        <v>10521</v>
      </c>
      <c r="G2553" s="114" t="s">
        <v>16188</v>
      </c>
      <c r="H2553" s="114" t="s">
        <v>13369</v>
      </c>
      <c r="I2553" s="114" t="s">
        <v>10728</v>
      </c>
    </row>
    <row r="2554" spans="1:12" x14ac:dyDescent="0.2">
      <c r="A2554" s="114" t="s">
        <v>10519</v>
      </c>
      <c r="D2554" s="114" t="s">
        <v>10729</v>
      </c>
      <c r="E2554" s="114">
        <f t="shared" si="39"/>
        <v>10200210</v>
      </c>
      <c r="F2554" s="114" t="s">
        <v>10521</v>
      </c>
      <c r="G2554" s="114" t="s">
        <v>16188</v>
      </c>
      <c r="H2554" s="114" t="s">
        <v>13369</v>
      </c>
      <c r="I2554" s="114" t="s">
        <v>10730</v>
      </c>
    </row>
    <row r="2555" spans="1:12" x14ac:dyDescent="0.2">
      <c r="A2555" s="114" t="s">
        <v>10519</v>
      </c>
      <c r="D2555" s="114" t="s">
        <v>10731</v>
      </c>
      <c r="E2555" s="114">
        <f t="shared" si="39"/>
        <v>10200212</v>
      </c>
      <c r="F2555" s="114" t="s">
        <v>10521</v>
      </c>
      <c r="G2555" s="114" t="s">
        <v>16188</v>
      </c>
      <c r="H2555" s="114" t="s">
        <v>13369</v>
      </c>
      <c r="I2555" s="114" t="s">
        <v>10732</v>
      </c>
    </row>
    <row r="2556" spans="1:12" x14ac:dyDescent="0.2">
      <c r="A2556" s="114" t="s">
        <v>10519</v>
      </c>
      <c r="D2556" s="114" t="s">
        <v>10733</v>
      </c>
      <c r="E2556" s="114">
        <f t="shared" si="39"/>
        <v>10200213</v>
      </c>
      <c r="F2556" s="114" t="s">
        <v>10521</v>
      </c>
      <c r="G2556" s="114" t="s">
        <v>16188</v>
      </c>
      <c r="H2556" s="114" t="s">
        <v>13369</v>
      </c>
      <c r="I2556" s="114" t="s">
        <v>10734</v>
      </c>
    </row>
    <row r="2557" spans="1:12" x14ac:dyDescent="0.2">
      <c r="A2557" s="114" t="s">
        <v>10519</v>
      </c>
      <c r="D2557" s="114" t="s">
        <v>10735</v>
      </c>
      <c r="E2557" s="114">
        <f t="shared" si="39"/>
        <v>10200217</v>
      </c>
      <c r="F2557" s="114" t="s">
        <v>10521</v>
      </c>
      <c r="G2557" s="114" t="s">
        <v>16188</v>
      </c>
      <c r="H2557" s="114" t="s">
        <v>13369</v>
      </c>
      <c r="I2557" s="114" t="s">
        <v>13399</v>
      </c>
    </row>
    <row r="2558" spans="1:12" x14ac:dyDescent="0.2">
      <c r="A2558" s="114" t="s">
        <v>10519</v>
      </c>
      <c r="D2558" s="114" t="s">
        <v>10736</v>
      </c>
      <c r="E2558" s="114">
        <f t="shared" si="39"/>
        <v>10200218</v>
      </c>
      <c r="F2558" s="114" t="s">
        <v>10521</v>
      </c>
      <c r="G2558" s="114" t="s">
        <v>16188</v>
      </c>
      <c r="H2558" s="114" t="s">
        <v>13369</v>
      </c>
      <c r="I2558" s="114" t="s">
        <v>13401</v>
      </c>
    </row>
    <row r="2559" spans="1:12" x14ac:dyDescent="0.2">
      <c r="A2559" s="114" t="s">
        <v>10519</v>
      </c>
      <c r="D2559" s="114" t="s">
        <v>10737</v>
      </c>
      <c r="E2559" s="114">
        <f t="shared" si="39"/>
        <v>10200219</v>
      </c>
      <c r="F2559" s="114" t="s">
        <v>10521</v>
      </c>
      <c r="G2559" s="114" t="s">
        <v>16188</v>
      </c>
      <c r="H2559" s="114" t="s">
        <v>13369</v>
      </c>
      <c r="I2559" s="114" t="s">
        <v>10738</v>
      </c>
      <c r="K2559" s="116">
        <v>36769</v>
      </c>
      <c r="L2559" s="114" t="s">
        <v>10739</v>
      </c>
    </row>
    <row r="2560" spans="1:12" x14ac:dyDescent="0.2">
      <c r="A2560" s="114" t="s">
        <v>10519</v>
      </c>
      <c r="D2560" s="114" t="s">
        <v>10740</v>
      </c>
      <c r="E2560" s="114">
        <f t="shared" si="39"/>
        <v>10200221</v>
      </c>
      <c r="F2560" s="114" t="s">
        <v>10521</v>
      </c>
      <c r="G2560" s="114" t="s">
        <v>16188</v>
      </c>
      <c r="H2560" s="114" t="s">
        <v>13369</v>
      </c>
      <c r="I2560" s="114" t="s">
        <v>13403</v>
      </c>
    </row>
    <row r="2561" spans="1:12" x14ac:dyDescent="0.2">
      <c r="A2561" s="114" t="s">
        <v>10519</v>
      </c>
      <c r="D2561" s="114" t="s">
        <v>10741</v>
      </c>
      <c r="E2561" s="114">
        <f t="shared" si="39"/>
        <v>10200222</v>
      </c>
      <c r="F2561" s="114" t="s">
        <v>10521</v>
      </c>
      <c r="G2561" s="114" t="s">
        <v>16188</v>
      </c>
      <c r="H2561" s="114" t="s">
        <v>13369</v>
      </c>
      <c r="I2561" s="114" t="s">
        <v>13405</v>
      </c>
    </row>
    <row r="2562" spans="1:12" x14ac:dyDescent="0.2">
      <c r="A2562" s="114" t="s">
        <v>10519</v>
      </c>
      <c r="D2562" s="114" t="s">
        <v>10742</v>
      </c>
      <c r="E2562" s="114">
        <f t="shared" ref="E2562:E2625" si="40">VALUE(D2562)</f>
        <v>10200223</v>
      </c>
      <c r="F2562" s="114" t="s">
        <v>10521</v>
      </c>
      <c r="G2562" s="114" t="s">
        <v>16188</v>
      </c>
      <c r="H2562" s="114" t="s">
        <v>13369</v>
      </c>
      <c r="I2562" s="114" t="s">
        <v>13407</v>
      </c>
    </row>
    <row r="2563" spans="1:12" x14ac:dyDescent="0.2">
      <c r="A2563" s="114" t="s">
        <v>10519</v>
      </c>
      <c r="D2563" s="114" t="s">
        <v>10743</v>
      </c>
      <c r="E2563" s="114">
        <f t="shared" si="40"/>
        <v>10200224</v>
      </c>
      <c r="F2563" s="114" t="s">
        <v>10521</v>
      </c>
      <c r="G2563" s="114" t="s">
        <v>16188</v>
      </c>
      <c r="H2563" s="114" t="s">
        <v>13369</v>
      </c>
      <c r="I2563" s="114" t="s">
        <v>13409</v>
      </c>
    </row>
    <row r="2564" spans="1:12" x14ac:dyDescent="0.2">
      <c r="A2564" s="114" t="s">
        <v>10519</v>
      </c>
      <c r="D2564" s="114" t="s">
        <v>10744</v>
      </c>
      <c r="E2564" s="114">
        <f t="shared" si="40"/>
        <v>10200225</v>
      </c>
      <c r="F2564" s="114" t="s">
        <v>10521</v>
      </c>
      <c r="G2564" s="114" t="s">
        <v>16188</v>
      </c>
      <c r="H2564" s="114" t="s">
        <v>13369</v>
      </c>
      <c r="I2564" s="114" t="s">
        <v>13411</v>
      </c>
    </row>
    <row r="2565" spans="1:12" x14ac:dyDescent="0.2">
      <c r="A2565" s="114" t="s">
        <v>10519</v>
      </c>
      <c r="D2565" s="114" t="s">
        <v>10745</v>
      </c>
      <c r="E2565" s="114">
        <f t="shared" si="40"/>
        <v>10200226</v>
      </c>
      <c r="F2565" s="114" t="s">
        <v>10521</v>
      </c>
      <c r="G2565" s="114" t="s">
        <v>16188</v>
      </c>
      <c r="H2565" s="114" t="s">
        <v>13369</v>
      </c>
      <c r="I2565" s="114" t="s">
        <v>16265</v>
      </c>
    </row>
    <row r="2566" spans="1:12" x14ac:dyDescent="0.2">
      <c r="A2566" s="114" t="s">
        <v>10519</v>
      </c>
      <c r="D2566" s="114" t="s">
        <v>10746</v>
      </c>
      <c r="E2566" s="114">
        <f t="shared" si="40"/>
        <v>10200229</v>
      </c>
      <c r="F2566" s="114" t="s">
        <v>10521</v>
      </c>
      <c r="G2566" s="114" t="s">
        <v>16188</v>
      </c>
      <c r="H2566" s="114" t="s">
        <v>13369</v>
      </c>
      <c r="I2566" s="114" t="s">
        <v>10747</v>
      </c>
    </row>
    <row r="2567" spans="1:12" x14ac:dyDescent="0.2">
      <c r="A2567" s="114" t="s">
        <v>10519</v>
      </c>
      <c r="D2567" s="114" t="s">
        <v>10748</v>
      </c>
      <c r="E2567" s="114">
        <f t="shared" si="40"/>
        <v>10200300</v>
      </c>
      <c r="F2567" s="114" t="s">
        <v>10521</v>
      </c>
      <c r="G2567" s="114" t="s">
        <v>16188</v>
      </c>
      <c r="H2567" s="114" t="s">
        <v>16273</v>
      </c>
      <c r="I2567" s="114" t="s">
        <v>16274</v>
      </c>
    </row>
    <row r="2568" spans="1:12" x14ac:dyDescent="0.2">
      <c r="A2568" s="114" t="s">
        <v>10519</v>
      </c>
      <c r="D2568" s="114" t="s">
        <v>10749</v>
      </c>
      <c r="E2568" s="114">
        <f t="shared" si="40"/>
        <v>10200301</v>
      </c>
      <c r="F2568" s="114" t="s">
        <v>10521</v>
      </c>
      <c r="G2568" s="114" t="s">
        <v>16188</v>
      </c>
      <c r="H2568" s="114" t="s">
        <v>16273</v>
      </c>
      <c r="I2568" s="114" t="s">
        <v>16276</v>
      </c>
    </row>
    <row r="2569" spans="1:12" x14ac:dyDescent="0.2">
      <c r="A2569" s="114" t="s">
        <v>10519</v>
      </c>
      <c r="D2569" s="114" t="s">
        <v>10750</v>
      </c>
      <c r="E2569" s="114">
        <f t="shared" si="40"/>
        <v>10200302</v>
      </c>
      <c r="F2569" s="114" t="s">
        <v>10521</v>
      </c>
      <c r="G2569" s="114" t="s">
        <v>16188</v>
      </c>
      <c r="H2569" s="114" t="s">
        <v>16273</v>
      </c>
      <c r="I2569" s="114" t="s">
        <v>16278</v>
      </c>
    </row>
    <row r="2570" spans="1:12" x14ac:dyDescent="0.2">
      <c r="A2570" s="114" t="s">
        <v>10519</v>
      </c>
      <c r="D2570" s="114" t="s">
        <v>10751</v>
      </c>
      <c r="E2570" s="114">
        <f t="shared" si="40"/>
        <v>10200303</v>
      </c>
      <c r="F2570" s="114" t="s">
        <v>10521</v>
      </c>
      <c r="G2570" s="114" t="s">
        <v>16188</v>
      </c>
      <c r="H2570" s="114" t="s">
        <v>16273</v>
      </c>
      <c r="I2570" s="114" t="s">
        <v>16280</v>
      </c>
    </row>
    <row r="2571" spans="1:12" x14ac:dyDescent="0.2">
      <c r="A2571" s="114" t="s">
        <v>10519</v>
      </c>
      <c r="D2571" s="114" t="s">
        <v>10752</v>
      </c>
      <c r="E2571" s="114">
        <f t="shared" si="40"/>
        <v>10200304</v>
      </c>
      <c r="F2571" s="114" t="s">
        <v>10521</v>
      </c>
      <c r="G2571" s="114" t="s">
        <v>16188</v>
      </c>
      <c r="H2571" s="114" t="s">
        <v>16273</v>
      </c>
      <c r="I2571" s="114" t="s">
        <v>10525</v>
      </c>
    </row>
    <row r="2572" spans="1:12" x14ac:dyDescent="0.2">
      <c r="A2572" s="114" t="s">
        <v>10519</v>
      </c>
      <c r="D2572" s="114" t="s">
        <v>10753</v>
      </c>
      <c r="E2572" s="114">
        <f t="shared" si="40"/>
        <v>10200306</v>
      </c>
      <c r="F2572" s="114" t="s">
        <v>10521</v>
      </c>
      <c r="G2572" s="114" t="s">
        <v>16188</v>
      </c>
      <c r="H2572" s="114" t="s">
        <v>16273</v>
      </c>
      <c r="I2572" s="114" t="s">
        <v>16283</v>
      </c>
    </row>
    <row r="2573" spans="1:12" x14ac:dyDescent="0.2">
      <c r="A2573" s="114" t="s">
        <v>10519</v>
      </c>
      <c r="D2573" s="114" t="s">
        <v>10754</v>
      </c>
      <c r="E2573" s="114">
        <f t="shared" si="40"/>
        <v>10200307</v>
      </c>
      <c r="F2573" s="114" t="s">
        <v>10521</v>
      </c>
      <c r="G2573" s="114" t="s">
        <v>16188</v>
      </c>
      <c r="H2573" s="114" t="s">
        <v>16273</v>
      </c>
      <c r="I2573" s="114" t="s">
        <v>10755</v>
      </c>
    </row>
    <row r="2574" spans="1:12" x14ac:dyDescent="0.2">
      <c r="A2574" s="114" t="s">
        <v>10519</v>
      </c>
      <c r="D2574" s="114" t="s">
        <v>10756</v>
      </c>
      <c r="E2574" s="114">
        <f t="shared" si="40"/>
        <v>10200401</v>
      </c>
      <c r="F2574" s="114" t="s">
        <v>10521</v>
      </c>
      <c r="G2574" s="114" t="s">
        <v>16188</v>
      </c>
      <c r="H2574" s="114" t="s">
        <v>16173</v>
      </c>
      <c r="I2574" s="114" t="s">
        <v>10757</v>
      </c>
      <c r="K2574" s="116"/>
      <c r="L2574" s="114"/>
    </row>
    <row r="2575" spans="1:12" x14ac:dyDescent="0.2">
      <c r="A2575" s="114" t="s">
        <v>10519</v>
      </c>
      <c r="D2575" s="114" t="s">
        <v>10758</v>
      </c>
      <c r="E2575" s="114">
        <f t="shared" si="40"/>
        <v>10200402</v>
      </c>
      <c r="F2575" s="114" t="s">
        <v>10521</v>
      </c>
      <c r="G2575" s="114" t="s">
        <v>16188</v>
      </c>
      <c r="H2575" s="114" t="s">
        <v>16173</v>
      </c>
      <c r="I2575" s="114" t="s">
        <v>10759</v>
      </c>
    </row>
    <row r="2576" spans="1:12" x14ac:dyDescent="0.2">
      <c r="A2576" s="114" t="s">
        <v>10519</v>
      </c>
      <c r="D2576" s="114" t="s">
        <v>4942</v>
      </c>
      <c r="E2576" s="114">
        <f t="shared" si="40"/>
        <v>10200403</v>
      </c>
      <c r="F2576" s="114" t="s">
        <v>10521</v>
      </c>
      <c r="G2576" s="114" t="s">
        <v>16188</v>
      </c>
      <c r="H2576" s="114" t="s">
        <v>16173</v>
      </c>
      <c r="I2576" s="114" t="s">
        <v>4943</v>
      </c>
    </row>
    <row r="2577" spans="1:12" x14ac:dyDescent="0.2">
      <c r="A2577" s="114" t="s">
        <v>10519</v>
      </c>
      <c r="D2577" s="114" t="s">
        <v>4944</v>
      </c>
      <c r="E2577" s="114">
        <f t="shared" si="40"/>
        <v>10200404</v>
      </c>
      <c r="F2577" s="114" t="s">
        <v>10521</v>
      </c>
      <c r="G2577" s="114" t="s">
        <v>16188</v>
      </c>
      <c r="H2577" s="114" t="s">
        <v>16173</v>
      </c>
      <c r="I2577" s="114" t="s">
        <v>4945</v>
      </c>
      <c r="K2577" s="116"/>
      <c r="L2577" s="114"/>
    </row>
    <row r="2578" spans="1:12" x14ac:dyDescent="0.2">
      <c r="A2578" s="114" t="s">
        <v>10519</v>
      </c>
      <c r="D2578" s="114" t="s">
        <v>4946</v>
      </c>
      <c r="E2578" s="114">
        <f t="shared" si="40"/>
        <v>10200405</v>
      </c>
      <c r="F2578" s="114" t="s">
        <v>10521</v>
      </c>
      <c r="G2578" s="114" t="s">
        <v>16188</v>
      </c>
      <c r="H2578" s="114" t="s">
        <v>16173</v>
      </c>
      <c r="I2578" s="114" t="s">
        <v>10755</v>
      </c>
    </row>
    <row r="2579" spans="1:12" x14ac:dyDescent="0.2">
      <c r="A2579" s="114" t="s">
        <v>10519</v>
      </c>
      <c r="D2579" s="114" t="s">
        <v>4947</v>
      </c>
      <c r="E2579" s="114">
        <f t="shared" si="40"/>
        <v>10200501</v>
      </c>
      <c r="F2579" s="114" t="s">
        <v>10521</v>
      </c>
      <c r="G2579" s="114" t="s">
        <v>16188</v>
      </c>
      <c r="H2579" s="114" t="s">
        <v>16166</v>
      </c>
      <c r="I2579" s="114" t="s">
        <v>16299</v>
      </c>
      <c r="K2579" s="116"/>
      <c r="L2579" s="114"/>
    </row>
    <row r="2580" spans="1:12" x14ac:dyDescent="0.2">
      <c r="A2580" s="114" t="s">
        <v>10519</v>
      </c>
      <c r="D2580" s="114" t="s">
        <v>4948</v>
      </c>
      <c r="E2580" s="114">
        <f t="shared" si="40"/>
        <v>10200502</v>
      </c>
      <c r="F2580" s="114" t="s">
        <v>10521</v>
      </c>
      <c r="G2580" s="114" t="s">
        <v>16188</v>
      </c>
      <c r="H2580" s="114" t="s">
        <v>16166</v>
      </c>
      <c r="I2580" s="114" t="s">
        <v>10759</v>
      </c>
    </row>
    <row r="2581" spans="1:12" x14ac:dyDescent="0.2">
      <c r="A2581" s="114" t="s">
        <v>10519</v>
      </c>
      <c r="D2581" s="114" t="s">
        <v>4949</v>
      </c>
      <c r="E2581" s="114">
        <f t="shared" si="40"/>
        <v>10200503</v>
      </c>
      <c r="F2581" s="114" t="s">
        <v>10521</v>
      </c>
      <c r="G2581" s="114" t="s">
        <v>16188</v>
      </c>
      <c r="H2581" s="114" t="s">
        <v>16166</v>
      </c>
      <c r="I2581" s="114" t="s">
        <v>4943</v>
      </c>
    </row>
    <row r="2582" spans="1:12" x14ac:dyDescent="0.2">
      <c r="A2582" s="114" t="s">
        <v>10519</v>
      </c>
      <c r="D2582" s="114" t="s">
        <v>4950</v>
      </c>
      <c r="E2582" s="114">
        <f t="shared" si="40"/>
        <v>10200504</v>
      </c>
      <c r="F2582" s="114" t="s">
        <v>10521</v>
      </c>
      <c r="G2582" s="114" t="s">
        <v>16188</v>
      </c>
      <c r="H2582" s="114" t="s">
        <v>16166</v>
      </c>
      <c r="I2582" s="114" t="s">
        <v>4951</v>
      </c>
      <c r="K2582" s="116"/>
      <c r="L2582" s="114"/>
    </row>
    <row r="2583" spans="1:12" x14ac:dyDescent="0.2">
      <c r="A2583" s="114" t="s">
        <v>10519</v>
      </c>
      <c r="D2583" s="114" t="s">
        <v>4952</v>
      </c>
      <c r="E2583" s="114">
        <f t="shared" si="40"/>
        <v>10200505</v>
      </c>
      <c r="F2583" s="114" t="s">
        <v>10521</v>
      </c>
      <c r="G2583" s="114" t="s">
        <v>16188</v>
      </c>
      <c r="H2583" s="114" t="s">
        <v>16166</v>
      </c>
      <c r="I2583" s="114" t="s">
        <v>10755</v>
      </c>
    </row>
    <row r="2584" spans="1:12" x14ac:dyDescent="0.2">
      <c r="A2584" s="114" t="s">
        <v>10519</v>
      </c>
      <c r="D2584" s="114" t="s">
        <v>4953</v>
      </c>
      <c r="E2584" s="114">
        <f t="shared" si="40"/>
        <v>10200601</v>
      </c>
      <c r="F2584" s="114" t="s">
        <v>10521</v>
      </c>
      <c r="G2584" s="114" t="s">
        <v>16188</v>
      </c>
      <c r="H2584" s="114" t="s">
        <v>16175</v>
      </c>
      <c r="I2584" s="114" t="s">
        <v>4954</v>
      </c>
    </row>
    <row r="2585" spans="1:12" x14ac:dyDescent="0.2">
      <c r="A2585" s="114" t="s">
        <v>10519</v>
      </c>
      <c r="D2585" s="114" t="s">
        <v>4955</v>
      </c>
      <c r="E2585" s="114">
        <f t="shared" si="40"/>
        <v>10200602</v>
      </c>
      <c r="F2585" s="114" t="s">
        <v>10521</v>
      </c>
      <c r="G2585" s="114" t="s">
        <v>16188</v>
      </c>
      <c r="H2585" s="114" t="s">
        <v>16175</v>
      </c>
      <c r="I2585" s="114" t="s">
        <v>4956</v>
      </c>
    </row>
    <row r="2586" spans="1:12" x14ac:dyDescent="0.2">
      <c r="A2586" s="114" t="s">
        <v>10519</v>
      </c>
      <c r="D2586" s="114" t="s">
        <v>4957</v>
      </c>
      <c r="E2586" s="114">
        <f t="shared" si="40"/>
        <v>10200603</v>
      </c>
      <c r="F2586" s="114" t="s">
        <v>10521</v>
      </c>
      <c r="G2586" s="114" t="s">
        <v>16188</v>
      </c>
      <c r="H2586" s="114" t="s">
        <v>16175</v>
      </c>
      <c r="I2586" s="114" t="s">
        <v>4958</v>
      </c>
    </row>
    <row r="2587" spans="1:12" x14ac:dyDescent="0.2">
      <c r="A2587" s="114" t="s">
        <v>10519</v>
      </c>
      <c r="D2587" s="114" t="s">
        <v>4959</v>
      </c>
      <c r="E2587" s="114">
        <f t="shared" si="40"/>
        <v>10200604</v>
      </c>
      <c r="F2587" s="114" t="s">
        <v>10521</v>
      </c>
      <c r="G2587" s="114" t="s">
        <v>16188</v>
      </c>
      <c r="H2587" s="114" t="s">
        <v>16175</v>
      </c>
      <c r="I2587" s="114" t="s">
        <v>10755</v>
      </c>
    </row>
    <row r="2588" spans="1:12" x14ac:dyDescent="0.2">
      <c r="A2588" s="114" t="s">
        <v>10519</v>
      </c>
      <c r="D2588" s="114" t="s">
        <v>4960</v>
      </c>
      <c r="E2588" s="114">
        <f t="shared" si="40"/>
        <v>10200701</v>
      </c>
      <c r="F2588" s="114" t="s">
        <v>10521</v>
      </c>
      <c r="G2588" s="114" t="s">
        <v>16188</v>
      </c>
      <c r="H2588" s="114" t="s">
        <v>16186</v>
      </c>
      <c r="I2588" s="114" t="s">
        <v>16315</v>
      </c>
    </row>
    <row r="2589" spans="1:12" x14ac:dyDescent="0.2">
      <c r="A2589" s="114" t="s">
        <v>10519</v>
      </c>
      <c r="D2589" s="114" t="s">
        <v>4961</v>
      </c>
      <c r="E2589" s="114">
        <f t="shared" si="40"/>
        <v>10200704</v>
      </c>
      <c r="F2589" s="114" t="s">
        <v>10521</v>
      </c>
      <c r="G2589" s="114" t="s">
        <v>16188</v>
      </c>
      <c r="H2589" s="114" t="s">
        <v>16186</v>
      </c>
      <c r="I2589" s="114" t="s">
        <v>16317</v>
      </c>
    </row>
    <row r="2590" spans="1:12" x14ac:dyDescent="0.2">
      <c r="A2590" s="114" t="s">
        <v>10519</v>
      </c>
      <c r="D2590" s="114" t="s">
        <v>4962</v>
      </c>
      <c r="E2590" s="114">
        <f t="shared" si="40"/>
        <v>10200707</v>
      </c>
      <c r="F2590" s="114" t="s">
        <v>10521</v>
      </c>
      <c r="G2590" s="114" t="s">
        <v>16188</v>
      </c>
      <c r="H2590" s="114" t="s">
        <v>16186</v>
      </c>
      <c r="I2590" s="114" t="s">
        <v>16319</v>
      </c>
    </row>
    <row r="2591" spans="1:12" x14ac:dyDescent="0.2">
      <c r="A2591" s="114" t="s">
        <v>10519</v>
      </c>
      <c r="D2591" s="114" t="s">
        <v>4963</v>
      </c>
      <c r="E2591" s="114">
        <f t="shared" si="40"/>
        <v>10200710</v>
      </c>
      <c r="F2591" s="114" t="s">
        <v>10521</v>
      </c>
      <c r="G2591" s="114" t="s">
        <v>16188</v>
      </c>
      <c r="H2591" s="114" t="s">
        <v>16186</v>
      </c>
      <c r="I2591" s="114" t="s">
        <v>10755</v>
      </c>
    </row>
    <row r="2592" spans="1:12" x14ac:dyDescent="0.2">
      <c r="A2592" s="114" t="s">
        <v>10519</v>
      </c>
      <c r="D2592" s="114" t="s">
        <v>4964</v>
      </c>
      <c r="E2592" s="114">
        <f t="shared" si="40"/>
        <v>10200711</v>
      </c>
      <c r="F2592" s="114" t="s">
        <v>10521</v>
      </c>
      <c r="G2592" s="114" t="s">
        <v>16188</v>
      </c>
      <c r="H2592" s="114" t="s">
        <v>16186</v>
      </c>
      <c r="I2592" s="114" t="s">
        <v>16321</v>
      </c>
      <c r="J2592" s="116">
        <v>37652</v>
      </c>
    </row>
    <row r="2593" spans="1:12" x14ac:dyDescent="0.2">
      <c r="A2593" s="114" t="s">
        <v>10519</v>
      </c>
      <c r="D2593" s="114" t="s">
        <v>4965</v>
      </c>
      <c r="E2593" s="114">
        <f t="shared" si="40"/>
        <v>10200799</v>
      </c>
      <c r="F2593" s="114" t="s">
        <v>10521</v>
      </c>
      <c r="G2593" s="114" t="s">
        <v>16188</v>
      </c>
      <c r="H2593" s="114" t="s">
        <v>16186</v>
      </c>
      <c r="I2593" s="114" t="s">
        <v>4966</v>
      </c>
    </row>
    <row r="2594" spans="1:12" x14ac:dyDescent="0.2">
      <c r="A2594" s="114" t="s">
        <v>10519</v>
      </c>
      <c r="D2594" s="114" t="s">
        <v>4967</v>
      </c>
      <c r="E2594" s="114">
        <f t="shared" si="40"/>
        <v>10200802</v>
      </c>
      <c r="F2594" s="114" t="s">
        <v>10521</v>
      </c>
      <c r="G2594" s="114" t="s">
        <v>16188</v>
      </c>
      <c r="H2594" s="114" t="s">
        <v>16183</v>
      </c>
      <c r="I2594" s="114" t="s">
        <v>16325</v>
      </c>
      <c r="K2594" s="116">
        <v>38019</v>
      </c>
      <c r="L2594" s="114" t="s">
        <v>16184</v>
      </c>
    </row>
    <row r="2595" spans="1:12" x14ac:dyDescent="0.2">
      <c r="A2595" s="114" t="s">
        <v>10519</v>
      </c>
      <c r="D2595" s="114" t="s">
        <v>4968</v>
      </c>
      <c r="E2595" s="114">
        <f t="shared" si="40"/>
        <v>10200804</v>
      </c>
      <c r="F2595" s="114" t="s">
        <v>10521</v>
      </c>
      <c r="G2595" s="114" t="s">
        <v>16188</v>
      </c>
      <c r="H2595" s="114" t="s">
        <v>16183</v>
      </c>
      <c r="I2595" s="114" t="s">
        <v>10755</v>
      </c>
      <c r="K2595" s="116">
        <v>38019</v>
      </c>
      <c r="L2595" s="114" t="s">
        <v>16184</v>
      </c>
    </row>
    <row r="2596" spans="1:12" x14ac:dyDescent="0.2">
      <c r="A2596" s="114" t="s">
        <v>10519</v>
      </c>
      <c r="D2596" s="114" t="s">
        <v>4969</v>
      </c>
      <c r="E2596" s="114">
        <f t="shared" si="40"/>
        <v>10200901</v>
      </c>
      <c r="F2596" s="114" t="s">
        <v>10521</v>
      </c>
      <c r="G2596" s="114" t="s">
        <v>16188</v>
      </c>
      <c r="H2596" s="114" t="s">
        <v>13509</v>
      </c>
      <c r="I2596" s="114" t="s">
        <v>13510</v>
      </c>
      <c r="K2596" s="116">
        <v>37160</v>
      </c>
      <c r="L2596" s="114" t="s">
        <v>4970</v>
      </c>
    </row>
    <row r="2597" spans="1:12" x14ac:dyDescent="0.2">
      <c r="A2597" s="114" t="s">
        <v>10519</v>
      </c>
      <c r="D2597" s="114" t="s">
        <v>4971</v>
      </c>
      <c r="E2597" s="114">
        <f t="shared" si="40"/>
        <v>10200902</v>
      </c>
      <c r="F2597" s="114" t="s">
        <v>10521</v>
      </c>
      <c r="G2597" s="114" t="s">
        <v>16188</v>
      </c>
      <c r="H2597" s="114" t="s">
        <v>13509</v>
      </c>
      <c r="I2597" s="114" t="s">
        <v>4972</v>
      </c>
      <c r="K2597" s="116">
        <v>37160</v>
      </c>
      <c r="L2597" s="114" t="s">
        <v>4970</v>
      </c>
    </row>
    <row r="2598" spans="1:12" x14ac:dyDescent="0.2">
      <c r="A2598" s="114" t="s">
        <v>10519</v>
      </c>
      <c r="D2598" s="114" t="s">
        <v>4973</v>
      </c>
      <c r="E2598" s="114">
        <f t="shared" si="40"/>
        <v>10200903</v>
      </c>
      <c r="F2598" s="114" t="s">
        <v>10521</v>
      </c>
      <c r="G2598" s="114" t="s">
        <v>16188</v>
      </c>
      <c r="H2598" s="114" t="s">
        <v>13509</v>
      </c>
      <c r="I2598" s="114" t="s">
        <v>13514</v>
      </c>
      <c r="K2598" s="116">
        <v>37160</v>
      </c>
      <c r="L2598" s="114" t="s">
        <v>4974</v>
      </c>
    </row>
    <row r="2599" spans="1:12" x14ac:dyDescent="0.2">
      <c r="A2599" s="114" t="s">
        <v>10519</v>
      </c>
      <c r="D2599" s="114" t="s">
        <v>4975</v>
      </c>
      <c r="E2599" s="114">
        <f t="shared" si="40"/>
        <v>10200904</v>
      </c>
      <c r="F2599" s="114" t="s">
        <v>10521</v>
      </c>
      <c r="G2599" s="114" t="s">
        <v>16188</v>
      </c>
      <c r="H2599" s="114" t="s">
        <v>13509</v>
      </c>
      <c r="I2599" s="114" t="s">
        <v>4976</v>
      </c>
      <c r="K2599" s="116">
        <v>37160</v>
      </c>
      <c r="L2599" s="114" t="s">
        <v>13521</v>
      </c>
    </row>
    <row r="2600" spans="1:12" x14ac:dyDescent="0.2">
      <c r="A2600" s="114" t="s">
        <v>10519</v>
      </c>
      <c r="D2600" s="114" t="s">
        <v>4977</v>
      </c>
      <c r="E2600" s="114">
        <f t="shared" si="40"/>
        <v>10200905</v>
      </c>
      <c r="F2600" s="114" t="s">
        <v>10521</v>
      </c>
      <c r="G2600" s="114" t="s">
        <v>16188</v>
      </c>
      <c r="H2600" s="114" t="s">
        <v>13509</v>
      </c>
      <c r="I2600" s="114" t="s">
        <v>4978</v>
      </c>
      <c r="K2600" s="116">
        <v>37160</v>
      </c>
      <c r="L2600" s="114" t="s">
        <v>13521</v>
      </c>
    </row>
    <row r="2601" spans="1:12" x14ac:dyDescent="0.2">
      <c r="A2601" s="114" t="s">
        <v>10519</v>
      </c>
      <c r="D2601" s="114" t="s">
        <v>4979</v>
      </c>
      <c r="E2601" s="114">
        <f t="shared" si="40"/>
        <v>10200906</v>
      </c>
      <c r="F2601" s="114" t="s">
        <v>10521</v>
      </c>
      <c r="G2601" s="114" t="s">
        <v>16188</v>
      </c>
      <c r="H2601" s="114" t="s">
        <v>13509</v>
      </c>
      <c r="I2601" s="114" t="s">
        <v>4980</v>
      </c>
      <c r="K2601" s="116">
        <v>37160</v>
      </c>
      <c r="L2601" s="114" t="s">
        <v>13521</v>
      </c>
    </row>
    <row r="2602" spans="1:12" x14ac:dyDescent="0.2">
      <c r="A2602" s="114" t="s">
        <v>10519</v>
      </c>
      <c r="D2602" s="114" t="s">
        <v>4981</v>
      </c>
      <c r="E2602" s="114">
        <f t="shared" si="40"/>
        <v>10200907</v>
      </c>
      <c r="F2602" s="114" t="s">
        <v>10521</v>
      </c>
      <c r="G2602" s="114" t="s">
        <v>16188</v>
      </c>
      <c r="H2602" s="114" t="s">
        <v>13509</v>
      </c>
      <c r="I2602" s="114" t="s">
        <v>4982</v>
      </c>
    </row>
    <row r="2603" spans="1:12" x14ac:dyDescent="0.2">
      <c r="A2603" s="114" t="s">
        <v>10519</v>
      </c>
      <c r="D2603" s="114" t="s">
        <v>4983</v>
      </c>
      <c r="E2603" s="114">
        <f t="shared" si="40"/>
        <v>10200908</v>
      </c>
      <c r="F2603" s="114" t="s">
        <v>10521</v>
      </c>
      <c r="G2603" s="114" t="s">
        <v>16188</v>
      </c>
      <c r="H2603" s="114" t="s">
        <v>13509</v>
      </c>
      <c r="I2603" s="114" t="s">
        <v>13517</v>
      </c>
      <c r="J2603" s="116">
        <v>37160</v>
      </c>
      <c r="L2603" s="114" t="s">
        <v>13518</v>
      </c>
    </row>
    <row r="2604" spans="1:12" x14ac:dyDescent="0.2">
      <c r="A2604" s="114" t="s">
        <v>10519</v>
      </c>
      <c r="D2604" s="114" t="s">
        <v>4984</v>
      </c>
      <c r="E2604" s="114">
        <f t="shared" si="40"/>
        <v>10200910</v>
      </c>
      <c r="F2604" s="114" t="s">
        <v>10521</v>
      </c>
      <c r="G2604" s="114" t="s">
        <v>16188</v>
      </c>
      <c r="H2604" s="114" t="s">
        <v>13509</v>
      </c>
      <c r="I2604" s="114" t="s">
        <v>13520</v>
      </c>
      <c r="K2604" s="116">
        <v>37160</v>
      </c>
      <c r="L2604" s="114" t="s">
        <v>13521</v>
      </c>
    </row>
    <row r="2605" spans="1:12" x14ac:dyDescent="0.2">
      <c r="A2605" s="114" t="s">
        <v>10519</v>
      </c>
      <c r="D2605" s="114" t="s">
        <v>7755</v>
      </c>
      <c r="E2605" s="114">
        <f t="shared" si="40"/>
        <v>10200911</v>
      </c>
      <c r="F2605" s="114" t="s">
        <v>10521</v>
      </c>
      <c r="G2605" s="114" t="s">
        <v>16188</v>
      </c>
      <c r="H2605" s="114" t="s">
        <v>13509</v>
      </c>
      <c r="I2605" s="114" t="s">
        <v>13523</v>
      </c>
      <c r="K2605" s="116">
        <v>37160</v>
      </c>
      <c r="L2605" s="114" t="s">
        <v>13521</v>
      </c>
    </row>
    <row r="2606" spans="1:12" x14ac:dyDescent="0.2">
      <c r="A2606" s="114" t="s">
        <v>10519</v>
      </c>
      <c r="D2606" s="114" t="s">
        <v>7756</v>
      </c>
      <c r="E2606" s="114">
        <f t="shared" si="40"/>
        <v>10200912</v>
      </c>
      <c r="F2606" s="114" t="s">
        <v>10521</v>
      </c>
      <c r="G2606" s="114" t="s">
        <v>16188</v>
      </c>
      <c r="H2606" s="114" t="s">
        <v>13509</v>
      </c>
      <c r="I2606" s="114" t="s">
        <v>7757</v>
      </c>
    </row>
    <row r="2607" spans="1:12" x14ac:dyDescent="0.2">
      <c r="A2607" s="114" t="s">
        <v>10519</v>
      </c>
      <c r="D2607" s="114" t="s">
        <v>7758</v>
      </c>
      <c r="E2607" s="114">
        <f t="shared" si="40"/>
        <v>10201001</v>
      </c>
      <c r="F2607" s="114" t="s">
        <v>10521</v>
      </c>
      <c r="G2607" s="114" t="s">
        <v>16188</v>
      </c>
      <c r="H2607" s="114" t="s">
        <v>16179</v>
      </c>
      <c r="I2607" s="114" t="s">
        <v>13527</v>
      </c>
      <c r="K2607" s="116"/>
      <c r="L2607" s="114"/>
    </row>
    <row r="2608" spans="1:12" x14ac:dyDescent="0.2">
      <c r="A2608" s="114" t="s">
        <v>10519</v>
      </c>
      <c r="D2608" s="114" t="s">
        <v>7759</v>
      </c>
      <c r="E2608" s="114">
        <f t="shared" si="40"/>
        <v>10201002</v>
      </c>
      <c r="F2608" s="114" t="s">
        <v>10521</v>
      </c>
      <c r="G2608" s="114" t="s">
        <v>16188</v>
      </c>
      <c r="H2608" s="114" t="s">
        <v>16179</v>
      </c>
      <c r="I2608" s="114" t="s">
        <v>14677</v>
      </c>
      <c r="K2608" s="116"/>
      <c r="L2608" s="114"/>
    </row>
    <row r="2609" spans="1:12" x14ac:dyDescent="0.2">
      <c r="A2609" s="114" t="s">
        <v>10519</v>
      </c>
      <c r="D2609" s="114" t="s">
        <v>7760</v>
      </c>
      <c r="E2609" s="114">
        <f t="shared" si="40"/>
        <v>10201003</v>
      </c>
      <c r="F2609" s="114" t="s">
        <v>10521</v>
      </c>
      <c r="G2609" s="114" t="s">
        <v>16188</v>
      </c>
      <c r="H2609" s="114" t="s">
        <v>16179</v>
      </c>
      <c r="I2609" s="114" t="s">
        <v>13530</v>
      </c>
      <c r="K2609" s="116"/>
      <c r="L2609" s="114"/>
    </row>
    <row r="2610" spans="1:12" x14ac:dyDescent="0.2">
      <c r="A2610" s="114" t="s">
        <v>10519</v>
      </c>
      <c r="D2610" s="114" t="s">
        <v>7761</v>
      </c>
      <c r="E2610" s="114">
        <f t="shared" si="40"/>
        <v>10201101</v>
      </c>
      <c r="F2610" s="114" t="s">
        <v>10521</v>
      </c>
      <c r="G2610" s="114" t="s">
        <v>16188</v>
      </c>
      <c r="H2610" s="114" t="s">
        <v>13532</v>
      </c>
      <c r="I2610" s="114" t="s">
        <v>16325</v>
      </c>
    </row>
    <row r="2611" spans="1:12" x14ac:dyDescent="0.2">
      <c r="A2611" s="114" t="s">
        <v>10519</v>
      </c>
      <c r="D2611" s="114" t="s">
        <v>7762</v>
      </c>
      <c r="E2611" s="114">
        <f t="shared" si="40"/>
        <v>10201201</v>
      </c>
      <c r="F2611" s="114" t="s">
        <v>10521</v>
      </c>
      <c r="G2611" s="114" t="s">
        <v>16188</v>
      </c>
      <c r="H2611" s="114" t="s">
        <v>13534</v>
      </c>
      <c r="I2611" s="114" t="s">
        <v>13535</v>
      </c>
    </row>
    <row r="2612" spans="1:12" x14ac:dyDescent="0.2">
      <c r="A2612" s="114" t="s">
        <v>10519</v>
      </c>
      <c r="D2612" s="114" t="s">
        <v>7763</v>
      </c>
      <c r="E2612" s="114">
        <f t="shared" si="40"/>
        <v>10201202</v>
      </c>
      <c r="F2612" s="114" t="s">
        <v>10521</v>
      </c>
      <c r="G2612" s="114" t="s">
        <v>16188</v>
      </c>
      <c r="H2612" s="114" t="s">
        <v>13534</v>
      </c>
      <c r="I2612" s="114" t="s">
        <v>13537</v>
      </c>
    </row>
    <row r="2613" spans="1:12" x14ac:dyDescent="0.2">
      <c r="A2613" s="114" t="s">
        <v>10519</v>
      </c>
      <c r="D2613" s="114" t="s">
        <v>7764</v>
      </c>
      <c r="E2613" s="114">
        <f t="shared" si="40"/>
        <v>10201301</v>
      </c>
      <c r="F2613" s="114" t="s">
        <v>10521</v>
      </c>
      <c r="G2613" s="114" t="s">
        <v>16188</v>
      </c>
      <c r="H2613" s="114" t="s">
        <v>13549</v>
      </c>
      <c r="I2613" s="114" t="s">
        <v>13535</v>
      </c>
    </row>
    <row r="2614" spans="1:12" x14ac:dyDescent="0.2">
      <c r="A2614" s="114" t="s">
        <v>10519</v>
      </c>
      <c r="D2614" s="114" t="s">
        <v>7765</v>
      </c>
      <c r="E2614" s="114">
        <f t="shared" si="40"/>
        <v>10201302</v>
      </c>
      <c r="F2614" s="114" t="s">
        <v>10521</v>
      </c>
      <c r="G2614" s="114" t="s">
        <v>16188</v>
      </c>
      <c r="H2614" s="114" t="s">
        <v>13549</v>
      </c>
      <c r="I2614" s="114" t="s">
        <v>13551</v>
      </c>
    </row>
    <row r="2615" spans="1:12" x14ac:dyDescent="0.2">
      <c r="A2615" s="114" t="s">
        <v>10519</v>
      </c>
      <c r="D2615" s="114" t="s">
        <v>7766</v>
      </c>
      <c r="E2615" s="114">
        <f t="shared" si="40"/>
        <v>10201303</v>
      </c>
      <c r="F2615" s="114" t="s">
        <v>10521</v>
      </c>
      <c r="G2615" s="114" t="s">
        <v>16188</v>
      </c>
      <c r="H2615" s="114" t="s">
        <v>13549</v>
      </c>
      <c r="I2615" s="114" t="s">
        <v>7767</v>
      </c>
      <c r="J2615" s="116">
        <v>37469</v>
      </c>
    </row>
    <row r="2616" spans="1:12" x14ac:dyDescent="0.2">
      <c r="A2616" s="114" t="s">
        <v>10519</v>
      </c>
      <c r="D2616" s="114" t="s">
        <v>7768</v>
      </c>
      <c r="E2616" s="114">
        <f t="shared" si="40"/>
        <v>10201401</v>
      </c>
      <c r="F2616" s="114" t="s">
        <v>10521</v>
      </c>
      <c r="G2616" s="114" t="s">
        <v>16188</v>
      </c>
      <c r="H2616" s="114" t="s">
        <v>7769</v>
      </c>
      <c r="I2616" s="114" t="s">
        <v>16175</v>
      </c>
    </row>
    <row r="2617" spans="1:12" x14ac:dyDescent="0.2">
      <c r="A2617" s="114" t="s">
        <v>10519</v>
      </c>
      <c r="D2617" s="114" t="s">
        <v>7770</v>
      </c>
      <c r="E2617" s="114">
        <f t="shared" si="40"/>
        <v>10201402</v>
      </c>
      <c r="F2617" s="114" t="s">
        <v>10521</v>
      </c>
      <c r="G2617" s="114" t="s">
        <v>16188</v>
      </c>
      <c r="H2617" s="114" t="s">
        <v>7769</v>
      </c>
      <c r="I2617" s="114" t="s">
        <v>16186</v>
      </c>
    </row>
    <row r="2618" spans="1:12" x14ac:dyDescent="0.2">
      <c r="A2618" s="114" t="s">
        <v>10519</v>
      </c>
      <c r="D2618" s="114" t="s">
        <v>7771</v>
      </c>
      <c r="E2618" s="114">
        <f t="shared" si="40"/>
        <v>10201403</v>
      </c>
      <c r="F2618" s="114" t="s">
        <v>10521</v>
      </c>
      <c r="G2618" s="114" t="s">
        <v>16188</v>
      </c>
      <c r="H2618" s="114" t="s">
        <v>7769</v>
      </c>
      <c r="I2618" s="114" t="s">
        <v>16166</v>
      </c>
    </row>
    <row r="2619" spans="1:12" x14ac:dyDescent="0.2">
      <c r="A2619" s="114" t="s">
        <v>10519</v>
      </c>
      <c r="D2619" s="114" t="s">
        <v>7772</v>
      </c>
      <c r="E2619" s="114">
        <f t="shared" si="40"/>
        <v>10201404</v>
      </c>
      <c r="F2619" s="114" t="s">
        <v>10521</v>
      </c>
      <c r="G2619" s="114" t="s">
        <v>16188</v>
      </c>
      <c r="H2619" s="114" t="s">
        <v>7769</v>
      </c>
      <c r="I2619" s="114" t="s">
        <v>16173</v>
      </c>
    </row>
    <row r="2620" spans="1:12" x14ac:dyDescent="0.2">
      <c r="A2620" s="114" t="s">
        <v>10519</v>
      </c>
      <c r="D2620" s="114" t="s">
        <v>7773</v>
      </c>
      <c r="E2620" s="114">
        <f t="shared" si="40"/>
        <v>10201601</v>
      </c>
      <c r="F2620" s="114" t="s">
        <v>10521</v>
      </c>
      <c r="G2620" s="114" t="s">
        <v>16188</v>
      </c>
      <c r="H2620" s="114" t="s">
        <v>14072</v>
      </c>
      <c r="I2620" s="114" t="s">
        <v>7774</v>
      </c>
    </row>
    <row r="2621" spans="1:12" x14ac:dyDescent="0.2">
      <c r="A2621" s="114" t="s">
        <v>10519</v>
      </c>
      <c r="D2621" s="114" t="s">
        <v>7775</v>
      </c>
      <c r="E2621" s="114">
        <f t="shared" si="40"/>
        <v>10201701</v>
      </c>
      <c r="F2621" s="114" t="s">
        <v>10521</v>
      </c>
      <c r="G2621" s="114" t="s">
        <v>16188</v>
      </c>
      <c r="H2621" s="114" t="s">
        <v>13939</v>
      </c>
      <c r="I2621" s="114" t="s">
        <v>7774</v>
      </c>
    </row>
    <row r="2622" spans="1:12" x14ac:dyDescent="0.2">
      <c r="A2622" s="114" t="s">
        <v>10519</v>
      </c>
      <c r="D2622" s="114" t="s">
        <v>7776</v>
      </c>
      <c r="E2622" s="114">
        <f t="shared" si="40"/>
        <v>10300101</v>
      </c>
      <c r="F2622" s="114" t="s">
        <v>10521</v>
      </c>
      <c r="G2622" s="114" t="s">
        <v>16202</v>
      </c>
      <c r="H2622" s="114" t="s">
        <v>13366</v>
      </c>
      <c r="I2622" s="114" t="s">
        <v>10523</v>
      </c>
    </row>
    <row r="2623" spans="1:12" x14ac:dyDescent="0.2">
      <c r="A2623" s="114" t="s">
        <v>10519</v>
      </c>
      <c r="D2623" s="114" t="s">
        <v>7777</v>
      </c>
      <c r="E2623" s="114">
        <f t="shared" si="40"/>
        <v>10300102</v>
      </c>
      <c r="F2623" s="114" t="s">
        <v>10521</v>
      </c>
      <c r="G2623" s="114" t="s">
        <v>16202</v>
      </c>
      <c r="H2623" s="114" t="s">
        <v>13366</v>
      </c>
      <c r="I2623" s="114" t="s">
        <v>10525</v>
      </c>
    </row>
    <row r="2624" spans="1:12" x14ac:dyDescent="0.2">
      <c r="A2624" s="114" t="s">
        <v>10519</v>
      </c>
      <c r="D2624" s="114" t="s">
        <v>7778</v>
      </c>
      <c r="E2624" s="114">
        <f t="shared" si="40"/>
        <v>10300103</v>
      </c>
      <c r="F2624" s="114" t="s">
        <v>10521</v>
      </c>
      <c r="G2624" s="114" t="s">
        <v>16202</v>
      </c>
      <c r="H2624" s="114" t="s">
        <v>13366</v>
      </c>
      <c r="I2624" s="114" t="s">
        <v>13580</v>
      </c>
    </row>
    <row r="2625" spans="1:9" x14ac:dyDescent="0.2">
      <c r="A2625" s="114" t="s">
        <v>10519</v>
      </c>
      <c r="D2625" s="114" t="s">
        <v>7779</v>
      </c>
      <c r="E2625" s="114">
        <f t="shared" si="40"/>
        <v>10300203</v>
      </c>
      <c r="F2625" s="114" t="s">
        <v>10521</v>
      </c>
      <c r="G2625" s="114" t="s">
        <v>16202</v>
      </c>
      <c r="H2625" s="114" t="s">
        <v>13369</v>
      </c>
      <c r="I2625" s="114" t="s">
        <v>10531</v>
      </c>
    </row>
    <row r="2626" spans="1:9" x14ac:dyDescent="0.2">
      <c r="A2626" s="114" t="s">
        <v>10519</v>
      </c>
      <c r="D2626" s="114" t="s">
        <v>7780</v>
      </c>
      <c r="E2626" s="114">
        <f t="shared" ref="E2626:E2689" si="41">VALUE(D2626)</f>
        <v>10300205</v>
      </c>
      <c r="F2626" s="114" t="s">
        <v>10521</v>
      </c>
      <c r="G2626" s="114" t="s">
        <v>16202</v>
      </c>
      <c r="H2626" s="114" t="s">
        <v>13369</v>
      </c>
      <c r="I2626" s="114" t="s">
        <v>10527</v>
      </c>
    </row>
    <row r="2627" spans="1:9" x14ac:dyDescent="0.2">
      <c r="A2627" s="114" t="s">
        <v>10519</v>
      </c>
      <c r="D2627" s="114" t="s">
        <v>7781</v>
      </c>
      <c r="E2627" s="114">
        <f t="shared" si="41"/>
        <v>10300206</v>
      </c>
      <c r="F2627" s="114" t="s">
        <v>10521</v>
      </c>
      <c r="G2627" s="114" t="s">
        <v>16202</v>
      </c>
      <c r="H2627" s="114" t="s">
        <v>13369</v>
      </c>
      <c r="I2627" s="114" t="s">
        <v>10529</v>
      </c>
    </row>
    <row r="2628" spans="1:9" x14ac:dyDescent="0.2">
      <c r="A2628" s="114" t="s">
        <v>10519</v>
      </c>
      <c r="D2628" s="114" t="s">
        <v>7782</v>
      </c>
      <c r="E2628" s="114">
        <f t="shared" si="41"/>
        <v>10300207</v>
      </c>
      <c r="F2628" s="114" t="s">
        <v>10521</v>
      </c>
      <c r="G2628" s="114" t="s">
        <v>16202</v>
      </c>
      <c r="H2628" s="114" t="s">
        <v>13369</v>
      </c>
      <c r="I2628" s="114" t="s">
        <v>7783</v>
      </c>
    </row>
    <row r="2629" spans="1:9" x14ac:dyDescent="0.2">
      <c r="A2629" s="114" t="s">
        <v>10519</v>
      </c>
      <c r="D2629" s="114" t="s">
        <v>7784</v>
      </c>
      <c r="E2629" s="114">
        <f t="shared" si="41"/>
        <v>10300208</v>
      </c>
      <c r="F2629" s="114" t="s">
        <v>10521</v>
      </c>
      <c r="G2629" s="114" t="s">
        <v>16202</v>
      </c>
      <c r="H2629" s="114" t="s">
        <v>13369</v>
      </c>
      <c r="I2629" s="114" t="s">
        <v>7785</v>
      </c>
    </row>
    <row r="2630" spans="1:9" x14ac:dyDescent="0.2">
      <c r="A2630" s="114" t="s">
        <v>10519</v>
      </c>
      <c r="D2630" s="114" t="s">
        <v>7786</v>
      </c>
      <c r="E2630" s="114">
        <f t="shared" si="41"/>
        <v>10300209</v>
      </c>
      <c r="F2630" s="114" t="s">
        <v>10521</v>
      </c>
      <c r="G2630" s="114" t="s">
        <v>16202</v>
      </c>
      <c r="H2630" s="114" t="s">
        <v>13369</v>
      </c>
      <c r="I2630" s="114" t="s">
        <v>10533</v>
      </c>
    </row>
    <row r="2631" spans="1:9" x14ac:dyDescent="0.2">
      <c r="A2631" s="114" t="s">
        <v>10519</v>
      </c>
      <c r="D2631" s="114" t="s">
        <v>7787</v>
      </c>
      <c r="E2631" s="114">
        <f t="shared" si="41"/>
        <v>10300211</v>
      </c>
      <c r="F2631" s="114" t="s">
        <v>10521</v>
      </c>
      <c r="G2631" s="114" t="s">
        <v>16202</v>
      </c>
      <c r="H2631" s="114" t="s">
        <v>13369</v>
      </c>
      <c r="I2631" s="114" t="s">
        <v>10730</v>
      </c>
    </row>
    <row r="2632" spans="1:9" x14ac:dyDescent="0.2">
      <c r="A2632" s="114" t="s">
        <v>10519</v>
      </c>
      <c r="D2632" s="114" t="s">
        <v>7788</v>
      </c>
      <c r="E2632" s="114">
        <f t="shared" si="41"/>
        <v>10300214</v>
      </c>
      <c r="F2632" s="114" t="s">
        <v>10521</v>
      </c>
      <c r="G2632" s="114" t="s">
        <v>16202</v>
      </c>
      <c r="H2632" s="114" t="s">
        <v>13369</v>
      </c>
      <c r="I2632" s="114" t="s">
        <v>7789</v>
      </c>
    </row>
    <row r="2633" spans="1:9" x14ac:dyDescent="0.2">
      <c r="A2633" s="114" t="s">
        <v>10519</v>
      </c>
      <c r="D2633" s="114" t="s">
        <v>7790</v>
      </c>
      <c r="E2633" s="114">
        <f t="shared" si="41"/>
        <v>10300216</v>
      </c>
      <c r="F2633" s="114" t="s">
        <v>10521</v>
      </c>
      <c r="G2633" s="114" t="s">
        <v>16202</v>
      </c>
      <c r="H2633" s="114" t="s">
        <v>13369</v>
      </c>
      <c r="I2633" s="114" t="s">
        <v>13395</v>
      </c>
    </row>
    <row r="2634" spans="1:9" x14ac:dyDescent="0.2">
      <c r="A2634" s="114" t="s">
        <v>10519</v>
      </c>
      <c r="D2634" s="114" t="s">
        <v>7791</v>
      </c>
      <c r="E2634" s="114">
        <f t="shared" si="41"/>
        <v>10300217</v>
      </c>
      <c r="F2634" s="114" t="s">
        <v>10521</v>
      </c>
      <c r="G2634" s="114" t="s">
        <v>16202</v>
      </c>
      <c r="H2634" s="114" t="s">
        <v>13369</v>
      </c>
      <c r="I2634" s="114" t="s">
        <v>13399</v>
      </c>
    </row>
    <row r="2635" spans="1:9" x14ac:dyDescent="0.2">
      <c r="A2635" s="114" t="s">
        <v>10519</v>
      </c>
      <c r="D2635" s="114" t="s">
        <v>7792</v>
      </c>
      <c r="E2635" s="114">
        <f t="shared" si="41"/>
        <v>10300218</v>
      </c>
      <c r="F2635" s="114" t="s">
        <v>10521</v>
      </c>
      <c r="G2635" s="114" t="s">
        <v>16202</v>
      </c>
      <c r="H2635" s="114" t="s">
        <v>13369</v>
      </c>
      <c r="I2635" s="114" t="s">
        <v>13401</v>
      </c>
    </row>
    <row r="2636" spans="1:9" x14ac:dyDescent="0.2">
      <c r="A2636" s="114" t="s">
        <v>10519</v>
      </c>
      <c r="D2636" s="114" t="s">
        <v>7793</v>
      </c>
      <c r="E2636" s="114">
        <f t="shared" si="41"/>
        <v>10300221</v>
      </c>
      <c r="F2636" s="114" t="s">
        <v>10521</v>
      </c>
      <c r="G2636" s="114" t="s">
        <v>16202</v>
      </c>
      <c r="H2636" s="114" t="s">
        <v>13369</v>
      </c>
      <c r="I2636" s="114" t="s">
        <v>13403</v>
      </c>
    </row>
    <row r="2637" spans="1:9" x14ac:dyDescent="0.2">
      <c r="A2637" s="114" t="s">
        <v>10519</v>
      </c>
      <c r="D2637" s="114" t="s">
        <v>7794</v>
      </c>
      <c r="E2637" s="114">
        <f t="shared" si="41"/>
        <v>10300222</v>
      </c>
      <c r="F2637" s="114" t="s">
        <v>10521</v>
      </c>
      <c r="G2637" s="114" t="s">
        <v>16202</v>
      </c>
      <c r="H2637" s="114" t="s">
        <v>13369</v>
      </c>
      <c r="I2637" s="114" t="s">
        <v>13405</v>
      </c>
    </row>
    <row r="2638" spans="1:9" x14ac:dyDescent="0.2">
      <c r="A2638" s="114" t="s">
        <v>10519</v>
      </c>
      <c r="D2638" s="114" t="s">
        <v>7795</v>
      </c>
      <c r="E2638" s="114">
        <f t="shared" si="41"/>
        <v>10300223</v>
      </c>
      <c r="F2638" s="114" t="s">
        <v>10521</v>
      </c>
      <c r="G2638" s="114" t="s">
        <v>16202</v>
      </c>
      <c r="H2638" s="114" t="s">
        <v>13369</v>
      </c>
      <c r="I2638" s="114" t="s">
        <v>13407</v>
      </c>
    </row>
    <row r="2639" spans="1:9" x14ac:dyDescent="0.2">
      <c r="A2639" s="114" t="s">
        <v>10519</v>
      </c>
      <c r="D2639" s="114" t="s">
        <v>7796</v>
      </c>
      <c r="E2639" s="114">
        <f t="shared" si="41"/>
        <v>10300224</v>
      </c>
      <c r="F2639" s="114" t="s">
        <v>10521</v>
      </c>
      <c r="G2639" s="114" t="s">
        <v>16202</v>
      </c>
      <c r="H2639" s="114" t="s">
        <v>13369</v>
      </c>
      <c r="I2639" s="114" t="s">
        <v>13409</v>
      </c>
    </row>
    <row r="2640" spans="1:9" x14ac:dyDescent="0.2">
      <c r="A2640" s="114" t="s">
        <v>10519</v>
      </c>
      <c r="D2640" s="114" t="s">
        <v>7797</v>
      </c>
      <c r="E2640" s="114">
        <f t="shared" si="41"/>
        <v>10300225</v>
      </c>
      <c r="F2640" s="114" t="s">
        <v>10521</v>
      </c>
      <c r="G2640" s="114" t="s">
        <v>16202</v>
      </c>
      <c r="H2640" s="114" t="s">
        <v>13369</v>
      </c>
      <c r="I2640" s="114" t="s">
        <v>13411</v>
      </c>
    </row>
    <row r="2641" spans="1:12" x14ac:dyDescent="0.2">
      <c r="A2641" s="114" t="s">
        <v>10519</v>
      </c>
      <c r="D2641" s="114" t="s">
        <v>7798</v>
      </c>
      <c r="E2641" s="114">
        <f t="shared" si="41"/>
        <v>10300226</v>
      </c>
      <c r="F2641" s="114" t="s">
        <v>10521</v>
      </c>
      <c r="G2641" s="114" t="s">
        <v>16202</v>
      </c>
      <c r="H2641" s="114" t="s">
        <v>13369</v>
      </c>
      <c r="I2641" s="114" t="s">
        <v>16265</v>
      </c>
    </row>
    <row r="2642" spans="1:12" x14ac:dyDescent="0.2">
      <c r="A2642" s="114" t="s">
        <v>10519</v>
      </c>
      <c r="D2642" s="114" t="s">
        <v>7799</v>
      </c>
      <c r="E2642" s="114">
        <f t="shared" si="41"/>
        <v>10300300</v>
      </c>
      <c r="F2642" s="114" t="s">
        <v>10521</v>
      </c>
      <c r="G2642" s="114" t="s">
        <v>16202</v>
      </c>
      <c r="H2642" s="114" t="s">
        <v>16273</v>
      </c>
      <c r="I2642" s="114" t="s">
        <v>16274</v>
      </c>
    </row>
    <row r="2643" spans="1:12" x14ac:dyDescent="0.2">
      <c r="A2643" s="114" t="s">
        <v>10519</v>
      </c>
      <c r="D2643" s="114" t="s">
        <v>7800</v>
      </c>
      <c r="E2643" s="114">
        <f t="shared" si="41"/>
        <v>10300305</v>
      </c>
      <c r="F2643" s="114" t="s">
        <v>10521</v>
      </c>
      <c r="G2643" s="114" t="s">
        <v>16202</v>
      </c>
      <c r="H2643" s="114" t="s">
        <v>16273</v>
      </c>
      <c r="I2643" s="114" t="s">
        <v>16276</v>
      </c>
    </row>
    <row r="2644" spans="1:12" x14ac:dyDescent="0.2">
      <c r="A2644" s="114" t="s">
        <v>10519</v>
      </c>
      <c r="D2644" s="114" t="s">
        <v>7801</v>
      </c>
      <c r="E2644" s="114">
        <f t="shared" si="41"/>
        <v>10300306</v>
      </c>
      <c r="F2644" s="114" t="s">
        <v>10521</v>
      </c>
      <c r="G2644" s="114" t="s">
        <v>16202</v>
      </c>
      <c r="H2644" s="114" t="s">
        <v>16273</v>
      </c>
      <c r="I2644" s="114" t="s">
        <v>16278</v>
      </c>
    </row>
    <row r="2645" spans="1:12" x14ac:dyDescent="0.2">
      <c r="A2645" s="114" t="s">
        <v>10519</v>
      </c>
      <c r="D2645" s="114" t="s">
        <v>7802</v>
      </c>
      <c r="E2645" s="114">
        <f t="shared" si="41"/>
        <v>10300307</v>
      </c>
      <c r="F2645" s="114" t="s">
        <v>10521</v>
      </c>
      <c r="G2645" s="114" t="s">
        <v>16202</v>
      </c>
      <c r="H2645" s="114" t="s">
        <v>16273</v>
      </c>
      <c r="I2645" s="114" t="s">
        <v>10525</v>
      </c>
    </row>
    <row r="2646" spans="1:12" x14ac:dyDescent="0.2">
      <c r="A2646" s="114" t="s">
        <v>10519</v>
      </c>
      <c r="D2646" s="114" t="s">
        <v>7803</v>
      </c>
      <c r="E2646" s="114">
        <f t="shared" si="41"/>
        <v>10300309</v>
      </c>
      <c r="F2646" s="114" t="s">
        <v>10521</v>
      </c>
      <c r="G2646" s="114" t="s">
        <v>16202</v>
      </c>
      <c r="H2646" s="114" t="s">
        <v>16273</v>
      </c>
      <c r="I2646" s="114" t="s">
        <v>16283</v>
      </c>
    </row>
    <row r="2647" spans="1:12" x14ac:dyDescent="0.2">
      <c r="A2647" s="114" t="s">
        <v>10519</v>
      </c>
      <c r="D2647" s="114" t="s">
        <v>7804</v>
      </c>
      <c r="E2647" s="114">
        <f t="shared" si="41"/>
        <v>10300401</v>
      </c>
      <c r="F2647" s="114" t="s">
        <v>10521</v>
      </c>
      <c r="G2647" s="114" t="s">
        <v>16202</v>
      </c>
      <c r="H2647" s="114" t="s">
        <v>16173</v>
      </c>
      <c r="I2647" s="114" t="s">
        <v>10757</v>
      </c>
      <c r="K2647" s="116"/>
      <c r="L2647" s="114"/>
    </row>
    <row r="2648" spans="1:12" x14ac:dyDescent="0.2">
      <c r="A2648" s="114" t="s">
        <v>10519</v>
      </c>
      <c r="D2648" s="114" t="s">
        <v>7805</v>
      </c>
      <c r="E2648" s="114">
        <f t="shared" si="41"/>
        <v>10300402</v>
      </c>
      <c r="F2648" s="114" t="s">
        <v>10521</v>
      </c>
      <c r="G2648" s="114" t="s">
        <v>16202</v>
      </c>
      <c r="H2648" s="114" t="s">
        <v>16173</v>
      </c>
      <c r="I2648" s="114" t="s">
        <v>10759</v>
      </c>
    </row>
    <row r="2649" spans="1:12" x14ac:dyDescent="0.2">
      <c r="A2649" s="114" t="s">
        <v>10519</v>
      </c>
      <c r="D2649" s="114" t="s">
        <v>7806</v>
      </c>
      <c r="E2649" s="114">
        <f t="shared" si="41"/>
        <v>10300403</v>
      </c>
      <c r="F2649" s="114" t="s">
        <v>10521</v>
      </c>
      <c r="G2649" s="114" t="s">
        <v>16202</v>
      </c>
      <c r="H2649" s="114" t="s">
        <v>16173</v>
      </c>
      <c r="I2649" s="114" t="s">
        <v>4943</v>
      </c>
    </row>
    <row r="2650" spans="1:12" x14ac:dyDescent="0.2">
      <c r="A2650" s="114" t="s">
        <v>10519</v>
      </c>
      <c r="D2650" s="114" t="s">
        <v>7807</v>
      </c>
      <c r="E2650" s="114">
        <f t="shared" si="41"/>
        <v>10300404</v>
      </c>
      <c r="F2650" s="114" t="s">
        <v>10521</v>
      </c>
      <c r="G2650" s="114" t="s">
        <v>16202</v>
      </c>
      <c r="H2650" s="114" t="s">
        <v>16173</v>
      </c>
      <c r="I2650" s="114" t="s">
        <v>4945</v>
      </c>
      <c r="K2650" s="116"/>
      <c r="L2650" s="114"/>
    </row>
    <row r="2651" spans="1:12" x14ac:dyDescent="0.2">
      <c r="A2651" s="114" t="s">
        <v>10519</v>
      </c>
      <c r="D2651" s="114" t="s">
        <v>7808</v>
      </c>
      <c r="E2651" s="114">
        <f t="shared" si="41"/>
        <v>10300501</v>
      </c>
      <c r="F2651" s="114" t="s">
        <v>10521</v>
      </c>
      <c r="G2651" s="114" t="s">
        <v>16202</v>
      </c>
      <c r="H2651" s="114" t="s">
        <v>16166</v>
      </c>
      <c r="I2651" s="114" t="s">
        <v>16299</v>
      </c>
      <c r="K2651" s="116"/>
      <c r="L2651" s="114"/>
    </row>
    <row r="2652" spans="1:12" x14ac:dyDescent="0.2">
      <c r="A2652" s="114" t="s">
        <v>10519</v>
      </c>
      <c r="D2652" s="114" t="s">
        <v>7809</v>
      </c>
      <c r="E2652" s="114">
        <f t="shared" si="41"/>
        <v>10300502</v>
      </c>
      <c r="F2652" s="114" t="s">
        <v>10521</v>
      </c>
      <c r="G2652" s="114" t="s">
        <v>16202</v>
      </c>
      <c r="H2652" s="114" t="s">
        <v>16166</v>
      </c>
      <c r="I2652" s="114" t="s">
        <v>10759</v>
      </c>
    </row>
    <row r="2653" spans="1:12" x14ac:dyDescent="0.2">
      <c r="A2653" s="114" t="s">
        <v>10519</v>
      </c>
      <c r="D2653" s="114" t="s">
        <v>7810</v>
      </c>
      <c r="E2653" s="114">
        <f t="shared" si="41"/>
        <v>10300503</v>
      </c>
      <c r="F2653" s="114" t="s">
        <v>10521</v>
      </c>
      <c r="G2653" s="114" t="s">
        <v>16202</v>
      </c>
      <c r="H2653" s="114" t="s">
        <v>16166</v>
      </c>
      <c r="I2653" s="114" t="s">
        <v>4943</v>
      </c>
    </row>
    <row r="2654" spans="1:12" x14ac:dyDescent="0.2">
      <c r="A2654" s="114" t="s">
        <v>10519</v>
      </c>
      <c r="D2654" s="114" t="s">
        <v>7811</v>
      </c>
      <c r="E2654" s="114">
        <f t="shared" si="41"/>
        <v>10300504</v>
      </c>
      <c r="F2654" s="114" t="s">
        <v>10521</v>
      </c>
      <c r="G2654" s="114" t="s">
        <v>16202</v>
      </c>
      <c r="H2654" s="114" t="s">
        <v>16166</v>
      </c>
      <c r="I2654" s="114" t="s">
        <v>4951</v>
      </c>
      <c r="K2654" s="116"/>
      <c r="L2654" s="114"/>
    </row>
    <row r="2655" spans="1:12" x14ac:dyDescent="0.2">
      <c r="A2655" s="114" t="s">
        <v>10519</v>
      </c>
      <c r="D2655" s="114" t="s">
        <v>7812</v>
      </c>
      <c r="E2655" s="114">
        <f t="shared" si="41"/>
        <v>10300601</v>
      </c>
      <c r="F2655" s="114" t="s">
        <v>10521</v>
      </c>
      <c r="G2655" s="114" t="s">
        <v>16202</v>
      </c>
      <c r="H2655" s="114" t="s">
        <v>16175</v>
      </c>
      <c r="I2655" s="114" t="s">
        <v>4954</v>
      </c>
    </row>
    <row r="2656" spans="1:12" x14ac:dyDescent="0.2">
      <c r="A2656" s="114" t="s">
        <v>10519</v>
      </c>
      <c r="D2656" s="114" t="s">
        <v>7813</v>
      </c>
      <c r="E2656" s="114">
        <f t="shared" si="41"/>
        <v>10300602</v>
      </c>
      <c r="F2656" s="114" t="s">
        <v>10521</v>
      </c>
      <c r="G2656" s="114" t="s">
        <v>16202</v>
      </c>
      <c r="H2656" s="114" t="s">
        <v>16175</v>
      </c>
      <c r="I2656" s="114" t="s">
        <v>4956</v>
      </c>
    </row>
    <row r="2657" spans="1:12" x14ac:dyDescent="0.2">
      <c r="A2657" s="114" t="s">
        <v>10519</v>
      </c>
      <c r="D2657" s="114" t="s">
        <v>7814</v>
      </c>
      <c r="E2657" s="114">
        <f t="shared" si="41"/>
        <v>10300603</v>
      </c>
      <c r="F2657" s="114" t="s">
        <v>10521</v>
      </c>
      <c r="G2657" s="114" t="s">
        <v>16202</v>
      </c>
      <c r="H2657" s="114" t="s">
        <v>16175</v>
      </c>
      <c r="I2657" s="114" t="s">
        <v>4958</v>
      </c>
    </row>
    <row r="2658" spans="1:12" x14ac:dyDescent="0.2">
      <c r="A2658" s="114" t="s">
        <v>10519</v>
      </c>
      <c r="D2658" s="114" t="s">
        <v>7815</v>
      </c>
      <c r="E2658" s="114">
        <f t="shared" si="41"/>
        <v>10300701</v>
      </c>
      <c r="F2658" s="114" t="s">
        <v>10521</v>
      </c>
      <c r="G2658" s="114" t="s">
        <v>16202</v>
      </c>
      <c r="H2658" s="114" t="s">
        <v>16186</v>
      </c>
      <c r="I2658" s="114" t="s">
        <v>7816</v>
      </c>
    </row>
    <row r="2659" spans="1:12" x14ac:dyDescent="0.2">
      <c r="A2659" s="114" t="s">
        <v>10519</v>
      </c>
      <c r="D2659" s="114" t="s">
        <v>7817</v>
      </c>
      <c r="E2659" s="114">
        <f t="shared" si="41"/>
        <v>10300799</v>
      </c>
      <c r="F2659" s="114" t="s">
        <v>10521</v>
      </c>
      <c r="G2659" s="114" t="s">
        <v>16202</v>
      </c>
      <c r="H2659" s="114" t="s">
        <v>16186</v>
      </c>
      <c r="I2659" s="114" t="s">
        <v>7818</v>
      </c>
    </row>
    <row r="2660" spans="1:12" x14ac:dyDescent="0.2">
      <c r="A2660" s="114" t="s">
        <v>10519</v>
      </c>
      <c r="D2660" s="114" t="s">
        <v>7819</v>
      </c>
      <c r="E2660" s="114">
        <f t="shared" si="41"/>
        <v>10300811</v>
      </c>
      <c r="F2660" s="114" t="s">
        <v>10521</v>
      </c>
      <c r="G2660" s="114" t="s">
        <v>16202</v>
      </c>
      <c r="H2660" s="114" t="s">
        <v>16321</v>
      </c>
      <c r="I2660" s="114" t="s">
        <v>16321</v>
      </c>
    </row>
    <row r="2661" spans="1:12" x14ac:dyDescent="0.2">
      <c r="A2661" s="114" t="s">
        <v>10519</v>
      </c>
      <c r="D2661" s="114" t="s">
        <v>7820</v>
      </c>
      <c r="E2661" s="114">
        <f t="shared" si="41"/>
        <v>10300901</v>
      </c>
      <c r="F2661" s="114" t="s">
        <v>10521</v>
      </c>
      <c r="G2661" s="114" t="s">
        <v>16202</v>
      </c>
      <c r="H2661" s="114" t="s">
        <v>13509</v>
      </c>
      <c r="I2661" s="114" t="s">
        <v>13510</v>
      </c>
    </row>
    <row r="2662" spans="1:12" x14ac:dyDescent="0.2">
      <c r="A2662" s="114" t="s">
        <v>10519</v>
      </c>
      <c r="D2662" s="114" t="s">
        <v>7821</v>
      </c>
      <c r="E2662" s="114">
        <f t="shared" si="41"/>
        <v>10300902</v>
      </c>
      <c r="F2662" s="114" t="s">
        <v>10521</v>
      </c>
      <c r="G2662" s="114" t="s">
        <v>16202</v>
      </c>
      <c r="H2662" s="114" t="s">
        <v>13509</v>
      </c>
      <c r="I2662" s="114" t="s">
        <v>4972</v>
      </c>
    </row>
    <row r="2663" spans="1:12" x14ac:dyDescent="0.2">
      <c r="A2663" s="114" t="s">
        <v>10519</v>
      </c>
      <c r="D2663" s="114" t="s">
        <v>7822</v>
      </c>
      <c r="E2663" s="114">
        <f t="shared" si="41"/>
        <v>10300903</v>
      </c>
      <c r="F2663" s="114" t="s">
        <v>10521</v>
      </c>
      <c r="G2663" s="114" t="s">
        <v>16202</v>
      </c>
      <c r="H2663" s="114" t="s">
        <v>13509</v>
      </c>
      <c r="I2663" s="114" t="s">
        <v>13514</v>
      </c>
      <c r="K2663" s="116">
        <v>37160</v>
      </c>
      <c r="L2663" s="114" t="s">
        <v>13515</v>
      </c>
    </row>
    <row r="2664" spans="1:12" x14ac:dyDescent="0.2">
      <c r="A2664" s="114" t="s">
        <v>10519</v>
      </c>
      <c r="D2664" s="114" t="s">
        <v>7823</v>
      </c>
      <c r="E2664" s="114">
        <f t="shared" si="41"/>
        <v>10300908</v>
      </c>
      <c r="F2664" s="114" t="s">
        <v>10521</v>
      </c>
      <c r="G2664" s="114" t="s">
        <v>16202</v>
      </c>
      <c r="H2664" s="114" t="s">
        <v>13509</v>
      </c>
      <c r="I2664" s="114" t="s">
        <v>13517</v>
      </c>
      <c r="J2664" s="116">
        <v>37160</v>
      </c>
      <c r="L2664" s="114" t="s">
        <v>13518</v>
      </c>
    </row>
    <row r="2665" spans="1:12" x14ac:dyDescent="0.2">
      <c r="A2665" s="114" t="s">
        <v>10519</v>
      </c>
      <c r="D2665" s="114" t="s">
        <v>7824</v>
      </c>
      <c r="E2665" s="114">
        <f t="shared" si="41"/>
        <v>10300910</v>
      </c>
      <c r="F2665" s="114" t="s">
        <v>10521</v>
      </c>
      <c r="G2665" s="114" t="s">
        <v>16202</v>
      </c>
      <c r="H2665" s="114" t="s">
        <v>13509</v>
      </c>
      <c r="I2665" s="114" t="s">
        <v>13520</v>
      </c>
      <c r="K2665" s="116">
        <v>37160</v>
      </c>
      <c r="L2665" s="114" t="s">
        <v>13521</v>
      </c>
    </row>
    <row r="2666" spans="1:12" x14ac:dyDescent="0.2">
      <c r="A2666" s="114" t="s">
        <v>10519</v>
      </c>
      <c r="D2666" s="114" t="s">
        <v>7825</v>
      </c>
      <c r="E2666" s="114">
        <f t="shared" si="41"/>
        <v>10300911</v>
      </c>
      <c r="F2666" s="114" t="s">
        <v>10521</v>
      </c>
      <c r="G2666" s="114" t="s">
        <v>16202</v>
      </c>
      <c r="H2666" s="114" t="s">
        <v>13509</v>
      </c>
      <c r="I2666" s="114" t="s">
        <v>13523</v>
      </c>
      <c r="K2666" s="116">
        <v>37160</v>
      </c>
      <c r="L2666" s="114" t="s">
        <v>13521</v>
      </c>
    </row>
    <row r="2667" spans="1:12" x14ac:dyDescent="0.2">
      <c r="A2667" s="114" t="s">
        <v>10519</v>
      </c>
      <c r="D2667" s="114" t="s">
        <v>7826</v>
      </c>
      <c r="E2667" s="114">
        <f t="shared" si="41"/>
        <v>10300912</v>
      </c>
      <c r="F2667" s="114" t="s">
        <v>10521</v>
      </c>
      <c r="G2667" s="114" t="s">
        <v>16202</v>
      </c>
      <c r="H2667" s="114" t="s">
        <v>13509</v>
      </c>
      <c r="I2667" s="114" t="s">
        <v>13525</v>
      </c>
    </row>
    <row r="2668" spans="1:12" x14ac:dyDescent="0.2">
      <c r="A2668" s="114" t="s">
        <v>10519</v>
      </c>
      <c r="D2668" s="114" t="s">
        <v>7827</v>
      </c>
      <c r="E2668" s="114">
        <f t="shared" si="41"/>
        <v>10301001</v>
      </c>
      <c r="F2668" s="114" t="s">
        <v>10521</v>
      </c>
      <c r="G2668" s="114" t="s">
        <v>16202</v>
      </c>
      <c r="H2668" s="114" t="s">
        <v>16179</v>
      </c>
      <c r="I2668" s="114" t="s">
        <v>13527</v>
      </c>
      <c r="K2668" s="116"/>
      <c r="L2668" s="114"/>
    </row>
    <row r="2669" spans="1:12" x14ac:dyDescent="0.2">
      <c r="A2669" s="114" t="s">
        <v>10519</v>
      </c>
      <c r="D2669" s="114" t="s">
        <v>7828</v>
      </c>
      <c r="E2669" s="114">
        <f t="shared" si="41"/>
        <v>10301002</v>
      </c>
      <c r="F2669" s="114" t="s">
        <v>10521</v>
      </c>
      <c r="G2669" s="114" t="s">
        <v>16202</v>
      </c>
      <c r="H2669" s="114" t="s">
        <v>16179</v>
      </c>
      <c r="I2669" s="114" t="s">
        <v>14677</v>
      </c>
      <c r="K2669" s="116"/>
      <c r="L2669" s="114"/>
    </row>
    <row r="2670" spans="1:12" x14ac:dyDescent="0.2">
      <c r="A2670" s="114" t="s">
        <v>10519</v>
      </c>
      <c r="D2670" s="114" t="s">
        <v>7829</v>
      </c>
      <c r="E2670" s="114">
        <f t="shared" si="41"/>
        <v>10301003</v>
      </c>
      <c r="F2670" s="114" t="s">
        <v>10521</v>
      </c>
      <c r="G2670" s="114" t="s">
        <v>16202</v>
      </c>
      <c r="H2670" s="114" t="s">
        <v>16179</v>
      </c>
      <c r="I2670" s="114" t="s">
        <v>13530</v>
      </c>
      <c r="K2670" s="116"/>
      <c r="L2670" s="114"/>
    </row>
    <row r="2671" spans="1:12" x14ac:dyDescent="0.2">
      <c r="A2671" s="114" t="s">
        <v>10519</v>
      </c>
      <c r="D2671" s="114" t="s">
        <v>7830</v>
      </c>
      <c r="E2671" s="114">
        <f t="shared" si="41"/>
        <v>10301201</v>
      </c>
      <c r="F2671" s="114" t="s">
        <v>10521</v>
      </c>
      <c r="G2671" s="114" t="s">
        <v>16202</v>
      </c>
      <c r="H2671" s="114" t="s">
        <v>13534</v>
      </c>
      <c r="I2671" s="114" t="s">
        <v>13535</v>
      </c>
    </row>
    <row r="2672" spans="1:12" x14ac:dyDescent="0.2">
      <c r="A2672" s="114" t="s">
        <v>10519</v>
      </c>
      <c r="D2672" s="114" t="s">
        <v>7831</v>
      </c>
      <c r="E2672" s="114">
        <f t="shared" si="41"/>
        <v>10301202</v>
      </c>
      <c r="F2672" s="114" t="s">
        <v>10521</v>
      </c>
      <c r="G2672" s="114" t="s">
        <v>16202</v>
      </c>
      <c r="H2672" s="114" t="s">
        <v>13534</v>
      </c>
      <c r="I2672" s="114" t="s">
        <v>13537</v>
      </c>
    </row>
    <row r="2673" spans="1:9" x14ac:dyDescent="0.2">
      <c r="A2673" s="114" t="s">
        <v>10519</v>
      </c>
      <c r="D2673" s="114" t="s">
        <v>7832</v>
      </c>
      <c r="E2673" s="114">
        <f t="shared" si="41"/>
        <v>10301301</v>
      </c>
      <c r="F2673" s="114" t="s">
        <v>10521</v>
      </c>
      <c r="G2673" s="114" t="s">
        <v>16202</v>
      </c>
      <c r="H2673" s="114" t="s">
        <v>13549</v>
      </c>
      <c r="I2673" s="114" t="s">
        <v>13535</v>
      </c>
    </row>
    <row r="2674" spans="1:9" x14ac:dyDescent="0.2">
      <c r="A2674" s="114" t="s">
        <v>10519</v>
      </c>
      <c r="D2674" s="114" t="s">
        <v>7833</v>
      </c>
      <c r="E2674" s="114">
        <f t="shared" si="41"/>
        <v>10301302</v>
      </c>
      <c r="F2674" s="114" t="s">
        <v>10521</v>
      </c>
      <c r="G2674" s="114" t="s">
        <v>16202</v>
      </c>
      <c r="H2674" s="114" t="s">
        <v>13549</v>
      </c>
      <c r="I2674" s="114" t="s">
        <v>13551</v>
      </c>
    </row>
    <row r="2675" spans="1:9" x14ac:dyDescent="0.2">
      <c r="A2675" s="114" t="s">
        <v>10519</v>
      </c>
      <c r="D2675" s="114" t="s">
        <v>7834</v>
      </c>
      <c r="E2675" s="114">
        <f t="shared" si="41"/>
        <v>10301303</v>
      </c>
      <c r="F2675" s="114" t="s">
        <v>10521</v>
      </c>
      <c r="G2675" s="114" t="s">
        <v>16202</v>
      </c>
      <c r="H2675" s="114" t="s">
        <v>13549</v>
      </c>
      <c r="I2675" s="114" t="s">
        <v>7835</v>
      </c>
    </row>
    <row r="2676" spans="1:9" x14ac:dyDescent="0.2">
      <c r="A2676" s="114" t="s">
        <v>10519</v>
      </c>
      <c r="D2676" s="114" t="s">
        <v>7836</v>
      </c>
      <c r="E2676" s="114">
        <f t="shared" si="41"/>
        <v>10500102</v>
      </c>
      <c r="F2676" s="114" t="s">
        <v>10521</v>
      </c>
      <c r="G2676" s="114" t="s">
        <v>7837</v>
      </c>
      <c r="H2676" s="114" t="s">
        <v>16188</v>
      </c>
      <c r="I2676" s="114" t="s">
        <v>7838</v>
      </c>
    </row>
    <row r="2677" spans="1:9" x14ac:dyDescent="0.2">
      <c r="A2677" s="114" t="s">
        <v>10519</v>
      </c>
      <c r="D2677" s="114" t="s">
        <v>7839</v>
      </c>
      <c r="E2677" s="114">
        <f t="shared" si="41"/>
        <v>10500105</v>
      </c>
      <c r="F2677" s="114" t="s">
        <v>10521</v>
      </c>
      <c r="G2677" s="114" t="s">
        <v>7837</v>
      </c>
      <c r="H2677" s="114" t="s">
        <v>16188</v>
      </c>
      <c r="I2677" s="114" t="s">
        <v>16166</v>
      </c>
    </row>
    <row r="2678" spans="1:9" x14ac:dyDescent="0.2">
      <c r="A2678" s="114" t="s">
        <v>10519</v>
      </c>
      <c r="D2678" s="114" t="s">
        <v>7840</v>
      </c>
      <c r="E2678" s="114">
        <f t="shared" si="41"/>
        <v>10500106</v>
      </c>
      <c r="F2678" s="114" t="s">
        <v>10521</v>
      </c>
      <c r="G2678" s="114" t="s">
        <v>7837</v>
      </c>
      <c r="H2678" s="114" t="s">
        <v>16188</v>
      </c>
      <c r="I2678" s="114" t="s">
        <v>16175</v>
      </c>
    </row>
    <row r="2679" spans="1:9" x14ac:dyDescent="0.2">
      <c r="A2679" s="114" t="s">
        <v>10519</v>
      </c>
      <c r="D2679" s="114" t="s">
        <v>7841</v>
      </c>
      <c r="E2679" s="114">
        <f t="shared" si="41"/>
        <v>10500110</v>
      </c>
      <c r="F2679" s="114" t="s">
        <v>10521</v>
      </c>
      <c r="G2679" s="114" t="s">
        <v>7837</v>
      </c>
      <c r="H2679" s="114" t="s">
        <v>16188</v>
      </c>
      <c r="I2679" s="114" t="s">
        <v>16179</v>
      </c>
    </row>
    <row r="2680" spans="1:9" x14ac:dyDescent="0.2">
      <c r="A2680" s="114" t="s">
        <v>10519</v>
      </c>
      <c r="D2680" s="114" t="s">
        <v>7842</v>
      </c>
      <c r="E2680" s="114">
        <f t="shared" si="41"/>
        <v>10500113</v>
      </c>
      <c r="F2680" s="114" t="s">
        <v>10521</v>
      </c>
      <c r="G2680" s="114" t="s">
        <v>7837</v>
      </c>
      <c r="H2680" s="114" t="s">
        <v>16188</v>
      </c>
      <c r="I2680" s="114" t="s">
        <v>7843</v>
      </c>
    </row>
    <row r="2681" spans="1:9" x14ac:dyDescent="0.2">
      <c r="A2681" s="114" t="s">
        <v>10519</v>
      </c>
      <c r="D2681" s="114" t="s">
        <v>7844</v>
      </c>
      <c r="E2681" s="114">
        <f t="shared" si="41"/>
        <v>10500114</v>
      </c>
      <c r="F2681" s="114" t="s">
        <v>10521</v>
      </c>
      <c r="G2681" s="114" t="s">
        <v>7837</v>
      </c>
      <c r="H2681" s="114" t="s">
        <v>16188</v>
      </c>
      <c r="I2681" s="114" t="s">
        <v>7845</v>
      </c>
    </row>
    <row r="2682" spans="1:9" x14ac:dyDescent="0.2">
      <c r="A2682" s="114" t="s">
        <v>10519</v>
      </c>
      <c r="D2682" s="114" t="s">
        <v>7846</v>
      </c>
      <c r="E2682" s="114">
        <f t="shared" si="41"/>
        <v>10500202</v>
      </c>
      <c r="F2682" s="114" t="s">
        <v>10521</v>
      </c>
      <c r="G2682" s="114" t="s">
        <v>7837</v>
      </c>
      <c r="H2682" s="114" t="s">
        <v>16202</v>
      </c>
      <c r="I2682" s="114" t="s">
        <v>7838</v>
      </c>
    </row>
    <row r="2683" spans="1:9" x14ac:dyDescent="0.2">
      <c r="A2683" s="114" t="s">
        <v>10519</v>
      </c>
      <c r="D2683" s="114" t="s">
        <v>7847</v>
      </c>
      <c r="E2683" s="114">
        <f t="shared" si="41"/>
        <v>10500205</v>
      </c>
      <c r="F2683" s="114" t="s">
        <v>10521</v>
      </c>
      <c r="G2683" s="114" t="s">
        <v>7837</v>
      </c>
      <c r="H2683" s="114" t="s">
        <v>16202</v>
      </c>
      <c r="I2683" s="114" t="s">
        <v>16166</v>
      </c>
    </row>
    <row r="2684" spans="1:9" x14ac:dyDescent="0.2">
      <c r="A2684" s="114" t="s">
        <v>10519</v>
      </c>
      <c r="D2684" s="114" t="s">
        <v>7848</v>
      </c>
      <c r="E2684" s="114">
        <f t="shared" si="41"/>
        <v>10500206</v>
      </c>
      <c r="F2684" s="114" t="s">
        <v>10521</v>
      </c>
      <c r="G2684" s="114" t="s">
        <v>7837</v>
      </c>
      <c r="H2684" s="114" t="s">
        <v>16202</v>
      </c>
      <c r="I2684" s="114" t="s">
        <v>16175</v>
      </c>
    </row>
    <row r="2685" spans="1:9" x14ac:dyDescent="0.2">
      <c r="A2685" s="114" t="s">
        <v>10519</v>
      </c>
      <c r="D2685" s="114" t="s">
        <v>7849</v>
      </c>
      <c r="E2685" s="114">
        <f t="shared" si="41"/>
        <v>10500209</v>
      </c>
      <c r="F2685" s="114" t="s">
        <v>10521</v>
      </c>
      <c r="G2685" s="114" t="s">
        <v>7837</v>
      </c>
      <c r="H2685" s="114" t="s">
        <v>16202</v>
      </c>
      <c r="I2685" s="114" t="s">
        <v>16181</v>
      </c>
    </row>
    <row r="2686" spans="1:9" x14ac:dyDescent="0.2">
      <c r="A2686" s="114" t="s">
        <v>10519</v>
      </c>
      <c r="D2686" s="114" t="s">
        <v>7850</v>
      </c>
      <c r="E2686" s="114">
        <f t="shared" si="41"/>
        <v>10500210</v>
      </c>
      <c r="F2686" s="114" t="s">
        <v>10521</v>
      </c>
      <c r="G2686" s="114" t="s">
        <v>7837</v>
      </c>
      <c r="H2686" s="114" t="s">
        <v>16202</v>
      </c>
      <c r="I2686" s="114" t="s">
        <v>16179</v>
      </c>
    </row>
    <row r="2687" spans="1:9" x14ac:dyDescent="0.2">
      <c r="A2687" s="114" t="s">
        <v>10519</v>
      </c>
      <c r="D2687" s="114" t="s">
        <v>7851</v>
      </c>
      <c r="E2687" s="114">
        <f t="shared" si="41"/>
        <v>10500213</v>
      </c>
      <c r="F2687" s="114" t="s">
        <v>10521</v>
      </c>
      <c r="G2687" s="114" t="s">
        <v>7837</v>
      </c>
      <c r="H2687" s="114" t="s">
        <v>16202</v>
      </c>
      <c r="I2687" s="114" t="s">
        <v>7843</v>
      </c>
    </row>
    <row r="2688" spans="1:9" x14ac:dyDescent="0.2">
      <c r="A2688" s="114" t="s">
        <v>10519</v>
      </c>
      <c r="D2688" s="114" t="s">
        <v>7852</v>
      </c>
      <c r="E2688" s="114">
        <f t="shared" si="41"/>
        <v>10500214</v>
      </c>
      <c r="F2688" s="114" t="s">
        <v>10521</v>
      </c>
      <c r="G2688" s="114" t="s">
        <v>7837</v>
      </c>
      <c r="H2688" s="114" t="s">
        <v>16202</v>
      </c>
      <c r="I2688" s="114" t="s">
        <v>7845</v>
      </c>
    </row>
    <row r="2689" spans="1:10" x14ac:dyDescent="0.2">
      <c r="A2689" s="114" t="s">
        <v>10519</v>
      </c>
      <c r="D2689" s="114" t="s">
        <v>7853</v>
      </c>
      <c r="E2689" s="114">
        <f t="shared" si="41"/>
        <v>20100101</v>
      </c>
      <c r="F2689" s="114" t="s">
        <v>7854</v>
      </c>
      <c r="G2689" s="114" t="s">
        <v>10522</v>
      </c>
      <c r="H2689" s="114" t="s">
        <v>10841</v>
      </c>
      <c r="I2689" s="114" t="s">
        <v>10842</v>
      </c>
    </row>
    <row r="2690" spans="1:10" x14ac:dyDescent="0.2">
      <c r="A2690" s="114" t="s">
        <v>10519</v>
      </c>
      <c r="D2690" s="114" t="s">
        <v>10843</v>
      </c>
      <c r="E2690" s="114">
        <f t="shared" ref="E2690:E2753" si="42">VALUE(D2690)</f>
        <v>20100102</v>
      </c>
      <c r="F2690" s="114" t="s">
        <v>7854</v>
      </c>
      <c r="G2690" s="114" t="s">
        <v>10522</v>
      </c>
      <c r="H2690" s="114" t="s">
        <v>10841</v>
      </c>
      <c r="I2690" s="114" t="s">
        <v>10844</v>
      </c>
    </row>
    <row r="2691" spans="1:10" x14ac:dyDescent="0.2">
      <c r="A2691" s="114" t="s">
        <v>10519</v>
      </c>
      <c r="D2691" s="114" t="s">
        <v>10845</v>
      </c>
      <c r="E2691" s="114">
        <f t="shared" si="42"/>
        <v>20100105</v>
      </c>
      <c r="F2691" s="114" t="s">
        <v>7854</v>
      </c>
      <c r="G2691" s="114" t="s">
        <v>10522</v>
      </c>
      <c r="H2691" s="114" t="s">
        <v>10841</v>
      </c>
      <c r="I2691" s="114" t="s">
        <v>10846</v>
      </c>
    </row>
    <row r="2692" spans="1:10" x14ac:dyDescent="0.2">
      <c r="A2692" s="114" t="s">
        <v>10519</v>
      </c>
      <c r="D2692" s="114" t="s">
        <v>10847</v>
      </c>
      <c r="E2692" s="114">
        <f t="shared" si="42"/>
        <v>20100106</v>
      </c>
      <c r="F2692" s="114" t="s">
        <v>7854</v>
      </c>
      <c r="G2692" s="114" t="s">
        <v>10522</v>
      </c>
      <c r="H2692" s="114" t="s">
        <v>10841</v>
      </c>
      <c r="I2692" s="114" t="s">
        <v>10848</v>
      </c>
    </row>
    <row r="2693" spans="1:10" x14ac:dyDescent="0.2">
      <c r="A2693" s="114" t="s">
        <v>10519</v>
      </c>
      <c r="D2693" s="114" t="s">
        <v>10849</v>
      </c>
      <c r="E2693" s="114">
        <f t="shared" si="42"/>
        <v>20100107</v>
      </c>
      <c r="F2693" s="114" t="s">
        <v>7854</v>
      </c>
      <c r="G2693" s="114" t="s">
        <v>10522</v>
      </c>
      <c r="H2693" s="114" t="s">
        <v>10841</v>
      </c>
      <c r="I2693" s="114" t="s">
        <v>10850</v>
      </c>
    </row>
    <row r="2694" spans="1:10" x14ac:dyDescent="0.2">
      <c r="A2694" s="114" t="s">
        <v>10519</v>
      </c>
      <c r="D2694" s="114" t="s">
        <v>10851</v>
      </c>
      <c r="E2694" s="114">
        <f t="shared" si="42"/>
        <v>20100108</v>
      </c>
      <c r="F2694" s="114" t="s">
        <v>7854</v>
      </c>
      <c r="G2694" s="114" t="s">
        <v>10522</v>
      </c>
      <c r="H2694" s="114" t="s">
        <v>10841</v>
      </c>
      <c r="I2694" s="114" t="s">
        <v>13718</v>
      </c>
    </row>
    <row r="2695" spans="1:10" x14ac:dyDescent="0.2">
      <c r="A2695" s="114" t="s">
        <v>10519</v>
      </c>
      <c r="D2695" s="114" t="s">
        <v>13719</v>
      </c>
      <c r="E2695" s="114">
        <f t="shared" si="42"/>
        <v>20100109</v>
      </c>
      <c r="F2695" s="114" t="s">
        <v>7854</v>
      </c>
      <c r="G2695" s="114" t="s">
        <v>10522</v>
      </c>
      <c r="H2695" s="114" t="s">
        <v>10841</v>
      </c>
      <c r="I2695" s="114" t="s">
        <v>13720</v>
      </c>
    </row>
    <row r="2696" spans="1:10" x14ac:dyDescent="0.2">
      <c r="A2696" s="114" t="s">
        <v>10519</v>
      </c>
      <c r="D2696" s="114" t="s">
        <v>13721</v>
      </c>
      <c r="E2696" s="114">
        <f t="shared" si="42"/>
        <v>20100201</v>
      </c>
      <c r="F2696" s="114" t="s">
        <v>7854</v>
      </c>
      <c r="G2696" s="114" t="s">
        <v>10522</v>
      </c>
      <c r="H2696" s="114" t="s">
        <v>16175</v>
      </c>
      <c r="I2696" s="114" t="s">
        <v>10842</v>
      </c>
    </row>
    <row r="2697" spans="1:10" x14ac:dyDescent="0.2">
      <c r="A2697" s="114" t="s">
        <v>10519</v>
      </c>
      <c r="D2697" s="114" t="s">
        <v>13722</v>
      </c>
      <c r="E2697" s="114">
        <f t="shared" si="42"/>
        <v>20100202</v>
      </c>
      <c r="F2697" s="114" t="s">
        <v>7854</v>
      </c>
      <c r="G2697" s="114" t="s">
        <v>10522</v>
      </c>
      <c r="H2697" s="114" t="s">
        <v>16175</v>
      </c>
      <c r="I2697" s="114" t="s">
        <v>10844</v>
      </c>
    </row>
    <row r="2698" spans="1:10" x14ac:dyDescent="0.2">
      <c r="A2698" s="114" t="s">
        <v>10519</v>
      </c>
      <c r="D2698" s="114" t="s">
        <v>13723</v>
      </c>
      <c r="E2698" s="114">
        <f t="shared" si="42"/>
        <v>20100205</v>
      </c>
      <c r="F2698" s="114" t="s">
        <v>7854</v>
      </c>
      <c r="G2698" s="114" t="s">
        <v>10522</v>
      </c>
      <c r="H2698" s="114" t="s">
        <v>16175</v>
      </c>
      <c r="I2698" s="114" t="s">
        <v>10846</v>
      </c>
    </row>
    <row r="2699" spans="1:10" x14ac:dyDescent="0.2">
      <c r="A2699" s="114" t="s">
        <v>10519</v>
      </c>
      <c r="D2699" s="114" t="s">
        <v>13724</v>
      </c>
      <c r="E2699" s="114">
        <f t="shared" si="42"/>
        <v>20100206</v>
      </c>
      <c r="F2699" s="114" t="s">
        <v>7854</v>
      </c>
      <c r="G2699" s="114" t="s">
        <v>10522</v>
      </c>
      <c r="H2699" s="114" t="s">
        <v>16175</v>
      </c>
      <c r="I2699" s="114" t="s">
        <v>13725</v>
      </c>
    </row>
    <row r="2700" spans="1:10" x14ac:dyDescent="0.2">
      <c r="A2700" s="114" t="s">
        <v>10519</v>
      </c>
      <c r="D2700" s="114" t="s">
        <v>13726</v>
      </c>
      <c r="E2700" s="114">
        <f t="shared" si="42"/>
        <v>20100207</v>
      </c>
      <c r="F2700" s="114" t="s">
        <v>7854</v>
      </c>
      <c r="G2700" s="114" t="s">
        <v>10522</v>
      </c>
      <c r="H2700" s="114" t="s">
        <v>16175</v>
      </c>
      <c r="I2700" s="114" t="s">
        <v>10850</v>
      </c>
    </row>
    <row r="2701" spans="1:10" x14ac:dyDescent="0.2">
      <c r="A2701" s="114" t="s">
        <v>10519</v>
      </c>
      <c r="D2701" s="114" t="s">
        <v>13727</v>
      </c>
      <c r="E2701" s="114">
        <f t="shared" si="42"/>
        <v>20100208</v>
      </c>
      <c r="F2701" s="114" t="s">
        <v>7854</v>
      </c>
      <c r="G2701" s="114" t="s">
        <v>10522</v>
      </c>
      <c r="H2701" s="114" t="s">
        <v>16175</v>
      </c>
      <c r="I2701" s="114" t="s">
        <v>13728</v>
      </c>
    </row>
    <row r="2702" spans="1:10" x14ac:dyDescent="0.2">
      <c r="A2702" s="114" t="s">
        <v>10519</v>
      </c>
      <c r="D2702" s="114" t="s">
        <v>13729</v>
      </c>
      <c r="E2702" s="114">
        <f t="shared" si="42"/>
        <v>20100209</v>
      </c>
      <c r="F2702" s="114" t="s">
        <v>7854</v>
      </c>
      <c r="G2702" s="114" t="s">
        <v>10522</v>
      </c>
      <c r="H2702" s="114" t="s">
        <v>16175</v>
      </c>
      <c r="I2702" s="114" t="s">
        <v>13720</v>
      </c>
    </row>
    <row r="2703" spans="1:10" x14ac:dyDescent="0.2">
      <c r="A2703" s="114" t="s">
        <v>10519</v>
      </c>
      <c r="D2703" s="114" t="s">
        <v>13730</v>
      </c>
      <c r="E2703" s="114">
        <f t="shared" si="42"/>
        <v>20100301</v>
      </c>
      <c r="F2703" s="114" t="s">
        <v>7854</v>
      </c>
      <c r="G2703" s="114" t="s">
        <v>10522</v>
      </c>
      <c r="H2703" s="114" t="s">
        <v>13731</v>
      </c>
      <c r="I2703" s="114" t="s">
        <v>10842</v>
      </c>
      <c r="J2703" s="116">
        <v>37469</v>
      </c>
    </row>
    <row r="2704" spans="1:10" x14ac:dyDescent="0.2">
      <c r="A2704" s="114" t="s">
        <v>10519</v>
      </c>
      <c r="D2704" s="114" t="s">
        <v>13732</v>
      </c>
      <c r="E2704" s="114">
        <f t="shared" si="42"/>
        <v>20100702</v>
      </c>
      <c r="F2704" s="114" t="s">
        <v>7854</v>
      </c>
      <c r="G2704" s="114" t="s">
        <v>10522</v>
      </c>
      <c r="H2704" s="114" t="s">
        <v>16186</v>
      </c>
      <c r="I2704" s="114" t="s">
        <v>10844</v>
      </c>
    </row>
    <row r="2705" spans="1:12" x14ac:dyDescent="0.2">
      <c r="A2705" s="114" t="s">
        <v>10519</v>
      </c>
      <c r="D2705" s="114" t="s">
        <v>13733</v>
      </c>
      <c r="E2705" s="114">
        <f t="shared" si="42"/>
        <v>20100705</v>
      </c>
      <c r="F2705" s="114" t="s">
        <v>7854</v>
      </c>
      <c r="G2705" s="114" t="s">
        <v>10522</v>
      </c>
      <c r="H2705" s="114" t="s">
        <v>16186</v>
      </c>
      <c r="I2705" s="114" t="s">
        <v>10846</v>
      </c>
    </row>
    <row r="2706" spans="1:12" x14ac:dyDescent="0.2">
      <c r="A2706" s="114" t="s">
        <v>10519</v>
      </c>
      <c r="D2706" s="114" t="s">
        <v>13734</v>
      </c>
      <c r="E2706" s="114">
        <f t="shared" si="42"/>
        <v>20100706</v>
      </c>
      <c r="F2706" s="114" t="s">
        <v>7854</v>
      </c>
      <c r="G2706" s="114" t="s">
        <v>10522</v>
      </c>
      <c r="H2706" s="114" t="s">
        <v>16186</v>
      </c>
      <c r="I2706" s="114" t="s">
        <v>13725</v>
      </c>
    </row>
    <row r="2707" spans="1:12" x14ac:dyDescent="0.2">
      <c r="A2707" s="114" t="s">
        <v>10519</v>
      </c>
      <c r="D2707" s="114" t="s">
        <v>13735</v>
      </c>
      <c r="E2707" s="114">
        <f t="shared" si="42"/>
        <v>20100707</v>
      </c>
      <c r="F2707" s="114" t="s">
        <v>7854</v>
      </c>
      <c r="G2707" s="114" t="s">
        <v>10522</v>
      </c>
      <c r="H2707" s="114" t="s">
        <v>16186</v>
      </c>
      <c r="I2707" s="114" t="s">
        <v>10850</v>
      </c>
    </row>
    <row r="2708" spans="1:12" x14ac:dyDescent="0.2">
      <c r="A2708" s="114" t="s">
        <v>10519</v>
      </c>
      <c r="D2708" s="114" t="s">
        <v>13736</v>
      </c>
      <c r="E2708" s="114">
        <f t="shared" si="42"/>
        <v>20100801</v>
      </c>
      <c r="F2708" s="114" t="s">
        <v>7854</v>
      </c>
      <c r="G2708" s="114" t="s">
        <v>10522</v>
      </c>
      <c r="H2708" s="114" t="s">
        <v>16321</v>
      </c>
      <c r="I2708" s="114" t="s">
        <v>10842</v>
      </c>
    </row>
    <row r="2709" spans="1:12" x14ac:dyDescent="0.2">
      <c r="A2709" s="114" t="s">
        <v>10519</v>
      </c>
      <c r="D2709" s="114" t="s">
        <v>13737</v>
      </c>
      <c r="E2709" s="114">
        <f t="shared" si="42"/>
        <v>20100802</v>
      </c>
      <c r="F2709" s="114" t="s">
        <v>7854</v>
      </c>
      <c r="G2709" s="114" t="s">
        <v>10522</v>
      </c>
      <c r="H2709" s="114" t="s">
        <v>16321</v>
      </c>
      <c r="I2709" s="114" t="s">
        <v>10844</v>
      </c>
    </row>
    <row r="2710" spans="1:12" x14ac:dyDescent="0.2">
      <c r="A2710" s="114" t="s">
        <v>10519</v>
      </c>
      <c r="D2710" s="114" t="s">
        <v>13738</v>
      </c>
      <c r="E2710" s="114">
        <f t="shared" si="42"/>
        <v>20100805</v>
      </c>
      <c r="F2710" s="114" t="s">
        <v>7854</v>
      </c>
      <c r="G2710" s="114" t="s">
        <v>10522</v>
      </c>
      <c r="H2710" s="114" t="s">
        <v>16321</v>
      </c>
      <c r="I2710" s="114" t="s">
        <v>10846</v>
      </c>
    </row>
    <row r="2711" spans="1:12" x14ac:dyDescent="0.2">
      <c r="A2711" s="114" t="s">
        <v>10519</v>
      </c>
      <c r="D2711" s="114" t="s">
        <v>13739</v>
      </c>
      <c r="E2711" s="114">
        <f t="shared" si="42"/>
        <v>20100806</v>
      </c>
      <c r="F2711" s="114" t="s">
        <v>7854</v>
      </c>
      <c r="G2711" s="114" t="s">
        <v>10522</v>
      </c>
      <c r="H2711" s="114" t="s">
        <v>16321</v>
      </c>
      <c r="I2711" s="114" t="s">
        <v>13725</v>
      </c>
    </row>
    <row r="2712" spans="1:12" x14ac:dyDescent="0.2">
      <c r="A2712" s="114" t="s">
        <v>10519</v>
      </c>
      <c r="D2712" s="114" t="s">
        <v>13740</v>
      </c>
      <c r="E2712" s="114">
        <f t="shared" si="42"/>
        <v>20100807</v>
      </c>
      <c r="F2712" s="114" t="s">
        <v>7854</v>
      </c>
      <c r="G2712" s="114" t="s">
        <v>10522</v>
      </c>
      <c r="H2712" s="114" t="s">
        <v>16321</v>
      </c>
      <c r="I2712" s="114" t="s">
        <v>10850</v>
      </c>
    </row>
    <row r="2713" spans="1:12" x14ac:dyDescent="0.2">
      <c r="A2713" s="114" t="s">
        <v>10519</v>
      </c>
      <c r="D2713" s="114" t="s">
        <v>13741</v>
      </c>
      <c r="E2713" s="114">
        <f t="shared" si="42"/>
        <v>20100808</v>
      </c>
      <c r="F2713" s="114" t="s">
        <v>7854</v>
      </c>
      <c r="G2713" s="114" t="s">
        <v>10522</v>
      </c>
      <c r="H2713" s="114" t="s">
        <v>16321</v>
      </c>
      <c r="I2713" s="114" t="s">
        <v>13728</v>
      </c>
    </row>
    <row r="2714" spans="1:12" x14ac:dyDescent="0.2">
      <c r="A2714" s="114" t="s">
        <v>10519</v>
      </c>
      <c r="D2714" s="114" t="s">
        <v>13742</v>
      </c>
      <c r="E2714" s="114">
        <f t="shared" si="42"/>
        <v>20100809</v>
      </c>
      <c r="F2714" s="114" t="s">
        <v>7854</v>
      </c>
      <c r="G2714" s="114" t="s">
        <v>10522</v>
      </c>
      <c r="H2714" s="114" t="s">
        <v>16321</v>
      </c>
      <c r="I2714" s="114" t="s">
        <v>13720</v>
      </c>
    </row>
    <row r="2715" spans="1:12" x14ac:dyDescent="0.2">
      <c r="A2715" s="114" t="s">
        <v>10519</v>
      </c>
      <c r="D2715" s="114" t="s">
        <v>13743</v>
      </c>
      <c r="E2715" s="114">
        <f t="shared" si="42"/>
        <v>20100901</v>
      </c>
      <c r="F2715" s="114" t="s">
        <v>7854</v>
      </c>
      <c r="G2715" s="114" t="s">
        <v>10522</v>
      </c>
      <c r="H2715" s="114" t="s">
        <v>13744</v>
      </c>
      <c r="I2715" s="114" t="s">
        <v>10842</v>
      </c>
      <c r="K2715" s="116"/>
      <c r="L2715" s="114"/>
    </row>
    <row r="2716" spans="1:12" x14ac:dyDescent="0.2">
      <c r="A2716" s="114" t="s">
        <v>10519</v>
      </c>
      <c r="D2716" s="114" t="s">
        <v>13745</v>
      </c>
      <c r="E2716" s="114">
        <f t="shared" si="42"/>
        <v>20100902</v>
      </c>
      <c r="F2716" s="114" t="s">
        <v>7854</v>
      </c>
      <c r="G2716" s="114" t="s">
        <v>10522</v>
      </c>
      <c r="H2716" s="114" t="s">
        <v>13744</v>
      </c>
      <c r="I2716" s="114" t="s">
        <v>10844</v>
      </c>
      <c r="K2716" s="116"/>
      <c r="L2716" s="114"/>
    </row>
    <row r="2717" spans="1:12" x14ac:dyDescent="0.2">
      <c r="A2717" s="114" t="s">
        <v>10519</v>
      </c>
      <c r="D2717" s="114" t="s">
        <v>13746</v>
      </c>
      <c r="E2717" s="114">
        <f t="shared" si="42"/>
        <v>20100905</v>
      </c>
      <c r="F2717" s="114" t="s">
        <v>7854</v>
      </c>
      <c r="G2717" s="114" t="s">
        <v>10522</v>
      </c>
      <c r="H2717" s="114" t="s">
        <v>13744</v>
      </c>
      <c r="I2717" s="114" t="s">
        <v>10846</v>
      </c>
      <c r="K2717" s="116"/>
      <c r="L2717" s="114"/>
    </row>
    <row r="2718" spans="1:12" x14ac:dyDescent="0.2">
      <c r="A2718" s="114" t="s">
        <v>10519</v>
      </c>
      <c r="D2718" s="114" t="s">
        <v>13747</v>
      </c>
      <c r="E2718" s="114">
        <f t="shared" si="42"/>
        <v>20100906</v>
      </c>
      <c r="F2718" s="114" t="s">
        <v>7854</v>
      </c>
      <c r="G2718" s="114" t="s">
        <v>10522</v>
      </c>
      <c r="H2718" s="114" t="s">
        <v>13744</v>
      </c>
      <c r="I2718" s="114" t="s">
        <v>13725</v>
      </c>
      <c r="K2718" s="116"/>
      <c r="L2718" s="114"/>
    </row>
    <row r="2719" spans="1:12" x14ac:dyDescent="0.2">
      <c r="A2719" s="114" t="s">
        <v>10519</v>
      </c>
      <c r="D2719" s="114" t="s">
        <v>13748</v>
      </c>
      <c r="E2719" s="114">
        <f t="shared" si="42"/>
        <v>20100907</v>
      </c>
      <c r="F2719" s="114" t="s">
        <v>7854</v>
      </c>
      <c r="G2719" s="114" t="s">
        <v>10522</v>
      </c>
      <c r="H2719" s="114" t="s">
        <v>13744</v>
      </c>
      <c r="I2719" s="114" t="s">
        <v>10850</v>
      </c>
      <c r="K2719" s="116"/>
      <c r="L2719" s="114"/>
    </row>
    <row r="2720" spans="1:12" x14ac:dyDescent="0.2">
      <c r="A2720" s="114" t="s">
        <v>10519</v>
      </c>
      <c r="D2720" s="114" t="s">
        <v>13749</v>
      </c>
      <c r="E2720" s="114">
        <f t="shared" si="42"/>
        <v>20100908</v>
      </c>
      <c r="F2720" s="114" t="s">
        <v>7854</v>
      </c>
      <c r="G2720" s="114" t="s">
        <v>10522</v>
      </c>
      <c r="H2720" s="114" t="s">
        <v>13744</v>
      </c>
      <c r="I2720" s="114" t="s">
        <v>13718</v>
      </c>
      <c r="K2720" s="116"/>
      <c r="L2720" s="114"/>
    </row>
    <row r="2721" spans="1:12" x14ac:dyDescent="0.2">
      <c r="A2721" s="114" t="s">
        <v>10519</v>
      </c>
      <c r="D2721" s="114" t="s">
        <v>13750</v>
      </c>
      <c r="E2721" s="114">
        <f t="shared" si="42"/>
        <v>20100909</v>
      </c>
      <c r="F2721" s="114" t="s">
        <v>7854</v>
      </c>
      <c r="G2721" s="114" t="s">
        <v>10522</v>
      </c>
      <c r="H2721" s="114" t="s">
        <v>13744</v>
      </c>
      <c r="I2721" s="114" t="s">
        <v>13720</v>
      </c>
      <c r="K2721" s="116"/>
      <c r="L2721" s="114"/>
    </row>
    <row r="2722" spans="1:12" x14ac:dyDescent="0.2">
      <c r="A2722" s="114" t="s">
        <v>10519</v>
      </c>
      <c r="D2722" s="114" t="s">
        <v>13751</v>
      </c>
      <c r="E2722" s="114">
        <f t="shared" si="42"/>
        <v>20101001</v>
      </c>
      <c r="F2722" s="114" t="s">
        <v>7854</v>
      </c>
      <c r="G2722" s="114" t="s">
        <v>10522</v>
      </c>
      <c r="H2722" s="114" t="s">
        <v>13752</v>
      </c>
      <c r="I2722" s="114" t="s">
        <v>13753</v>
      </c>
    </row>
    <row r="2723" spans="1:12" x14ac:dyDescent="0.2">
      <c r="A2723" s="114" t="s">
        <v>10519</v>
      </c>
      <c r="D2723" s="114" t="s">
        <v>13754</v>
      </c>
      <c r="E2723" s="114">
        <f t="shared" si="42"/>
        <v>20101010</v>
      </c>
      <c r="F2723" s="114" t="s">
        <v>7854</v>
      </c>
      <c r="G2723" s="114" t="s">
        <v>10522</v>
      </c>
      <c r="H2723" s="114" t="s">
        <v>13752</v>
      </c>
      <c r="I2723" s="114" t="s">
        <v>13755</v>
      </c>
    </row>
    <row r="2724" spans="1:12" x14ac:dyDescent="0.2">
      <c r="A2724" s="114" t="s">
        <v>10519</v>
      </c>
      <c r="D2724" s="114" t="s">
        <v>13756</v>
      </c>
      <c r="E2724" s="114">
        <f t="shared" si="42"/>
        <v>20101020</v>
      </c>
      <c r="F2724" s="114" t="s">
        <v>7854</v>
      </c>
      <c r="G2724" s="114" t="s">
        <v>10522</v>
      </c>
      <c r="H2724" s="114" t="s">
        <v>13752</v>
      </c>
      <c r="I2724" s="114" t="s">
        <v>13757</v>
      </c>
    </row>
    <row r="2725" spans="1:12" x14ac:dyDescent="0.2">
      <c r="A2725" s="114" t="s">
        <v>10519</v>
      </c>
      <c r="D2725" s="114" t="s">
        <v>13758</v>
      </c>
      <c r="E2725" s="114">
        <f t="shared" si="42"/>
        <v>20101021</v>
      </c>
      <c r="F2725" s="114" t="s">
        <v>7854</v>
      </c>
      <c r="G2725" s="114" t="s">
        <v>10522</v>
      </c>
      <c r="H2725" s="114" t="s">
        <v>13752</v>
      </c>
      <c r="I2725" s="114" t="s">
        <v>13759</v>
      </c>
      <c r="J2725" s="116">
        <v>37063</v>
      </c>
    </row>
    <row r="2726" spans="1:12" x14ac:dyDescent="0.2">
      <c r="A2726" s="114" t="s">
        <v>10519</v>
      </c>
      <c r="D2726" s="114" t="s">
        <v>13760</v>
      </c>
      <c r="E2726" s="114">
        <f t="shared" si="42"/>
        <v>20101030</v>
      </c>
      <c r="F2726" s="114" t="s">
        <v>7854</v>
      </c>
      <c r="G2726" s="114" t="s">
        <v>10522</v>
      </c>
      <c r="H2726" s="114" t="s">
        <v>13752</v>
      </c>
      <c r="I2726" s="114" t="s">
        <v>13761</v>
      </c>
    </row>
    <row r="2727" spans="1:12" x14ac:dyDescent="0.2">
      <c r="A2727" s="114" t="s">
        <v>10519</v>
      </c>
      <c r="D2727" s="114" t="s">
        <v>13762</v>
      </c>
      <c r="E2727" s="114">
        <f t="shared" si="42"/>
        <v>20101031</v>
      </c>
      <c r="F2727" s="114" t="s">
        <v>7854</v>
      </c>
      <c r="G2727" s="114" t="s">
        <v>10522</v>
      </c>
      <c r="H2727" s="114" t="s">
        <v>13752</v>
      </c>
      <c r="I2727" s="114" t="s">
        <v>13763</v>
      </c>
    </row>
    <row r="2728" spans="1:12" x14ac:dyDescent="0.2">
      <c r="A2728" s="114" t="s">
        <v>10519</v>
      </c>
      <c r="D2728" s="114" t="s">
        <v>13764</v>
      </c>
      <c r="E2728" s="114">
        <f t="shared" si="42"/>
        <v>20101302</v>
      </c>
      <c r="F2728" s="114" t="s">
        <v>7854</v>
      </c>
      <c r="G2728" s="114" t="s">
        <v>10522</v>
      </c>
      <c r="H2728" s="114" t="s">
        <v>13549</v>
      </c>
      <c r="I2728" s="114" t="s">
        <v>13765</v>
      </c>
    </row>
    <row r="2729" spans="1:12" x14ac:dyDescent="0.2">
      <c r="A2729" s="114" t="s">
        <v>10519</v>
      </c>
      <c r="D2729" s="114" t="s">
        <v>13766</v>
      </c>
      <c r="E2729" s="114">
        <f t="shared" si="42"/>
        <v>20180001</v>
      </c>
      <c r="F2729" s="114" t="s">
        <v>7854</v>
      </c>
      <c r="G2729" s="114" t="s">
        <v>10522</v>
      </c>
      <c r="H2729" s="114" t="s">
        <v>13767</v>
      </c>
      <c r="I2729" s="114" t="s">
        <v>13767</v>
      </c>
    </row>
    <row r="2730" spans="1:12" x14ac:dyDescent="0.2">
      <c r="A2730" s="114" t="s">
        <v>10519</v>
      </c>
      <c r="D2730" s="114" t="s">
        <v>13768</v>
      </c>
      <c r="E2730" s="114">
        <f t="shared" si="42"/>
        <v>20182001</v>
      </c>
      <c r="F2730" s="114" t="s">
        <v>7854</v>
      </c>
      <c r="G2730" s="114" t="s">
        <v>10522</v>
      </c>
      <c r="H2730" s="114" t="s">
        <v>13769</v>
      </c>
      <c r="I2730" s="114" t="s">
        <v>13770</v>
      </c>
    </row>
    <row r="2731" spans="1:12" x14ac:dyDescent="0.2">
      <c r="A2731" s="114" t="s">
        <v>10519</v>
      </c>
      <c r="D2731" s="114" t="s">
        <v>13771</v>
      </c>
      <c r="E2731" s="114">
        <f t="shared" si="42"/>
        <v>20182002</v>
      </c>
      <c r="F2731" s="114" t="s">
        <v>7854</v>
      </c>
      <c r="G2731" s="114" t="s">
        <v>10522</v>
      </c>
      <c r="H2731" s="114" t="s">
        <v>13769</v>
      </c>
      <c r="I2731" s="114" t="s">
        <v>13772</v>
      </c>
    </row>
    <row r="2732" spans="1:12" x14ac:dyDescent="0.2">
      <c r="A2732" s="114" t="s">
        <v>10519</v>
      </c>
      <c r="D2732" s="114" t="s">
        <v>13773</v>
      </c>
      <c r="E2732" s="114">
        <f t="shared" si="42"/>
        <v>20182599</v>
      </c>
      <c r="F2732" s="114" t="s">
        <v>7854</v>
      </c>
      <c r="G2732" s="114" t="s">
        <v>10522</v>
      </c>
      <c r="H2732" s="114" t="s">
        <v>13774</v>
      </c>
      <c r="I2732" s="114" t="s">
        <v>13775</v>
      </c>
    </row>
    <row r="2733" spans="1:12" x14ac:dyDescent="0.2">
      <c r="A2733" s="114" t="s">
        <v>10519</v>
      </c>
      <c r="D2733" s="114" t="s">
        <v>13776</v>
      </c>
      <c r="E2733" s="114">
        <f t="shared" si="42"/>
        <v>20190099</v>
      </c>
      <c r="F2733" s="114" t="s">
        <v>7854</v>
      </c>
      <c r="G2733" s="114" t="s">
        <v>10522</v>
      </c>
      <c r="H2733" s="114" t="s">
        <v>13777</v>
      </c>
      <c r="I2733" s="114" t="s">
        <v>13778</v>
      </c>
    </row>
    <row r="2734" spans="1:12" x14ac:dyDescent="0.2">
      <c r="A2734" s="114" t="s">
        <v>10519</v>
      </c>
      <c r="D2734" s="114" t="s">
        <v>13779</v>
      </c>
      <c r="E2734" s="114">
        <f t="shared" si="42"/>
        <v>20200101</v>
      </c>
      <c r="F2734" s="114" t="s">
        <v>7854</v>
      </c>
      <c r="G2734" s="114" t="s">
        <v>16188</v>
      </c>
      <c r="H2734" s="114" t="s">
        <v>10841</v>
      </c>
      <c r="I2734" s="114" t="s">
        <v>10842</v>
      </c>
    </row>
    <row r="2735" spans="1:12" x14ac:dyDescent="0.2">
      <c r="A2735" s="114" t="s">
        <v>10519</v>
      </c>
      <c r="D2735" s="114" t="s">
        <v>13780</v>
      </c>
      <c r="E2735" s="114">
        <f t="shared" si="42"/>
        <v>20200102</v>
      </c>
      <c r="F2735" s="114" t="s">
        <v>7854</v>
      </c>
      <c r="G2735" s="114" t="s">
        <v>16188</v>
      </c>
      <c r="H2735" s="114" t="s">
        <v>10841</v>
      </c>
      <c r="I2735" s="114" t="s">
        <v>10844</v>
      </c>
    </row>
    <row r="2736" spans="1:12" x14ac:dyDescent="0.2">
      <c r="A2736" s="114" t="s">
        <v>10519</v>
      </c>
      <c r="D2736" s="114" t="s">
        <v>13781</v>
      </c>
      <c r="E2736" s="114">
        <f t="shared" si="42"/>
        <v>20200103</v>
      </c>
      <c r="F2736" s="114" t="s">
        <v>7854</v>
      </c>
      <c r="G2736" s="114" t="s">
        <v>16188</v>
      </c>
      <c r="H2736" s="114" t="s">
        <v>10841</v>
      </c>
      <c r="I2736" s="114" t="s">
        <v>13782</v>
      </c>
    </row>
    <row r="2737" spans="1:9" x14ac:dyDescent="0.2">
      <c r="A2737" s="114" t="s">
        <v>10519</v>
      </c>
      <c r="D2737" s="114" t="s">
        <v>13783</v>
      </c>
      <c r="E2737" s="114">
        <f t="shared" si="42"/>
        <v>20200104</v>
      </c>
      <c r="F2737" s="114" t="s">
        <v>7854</v>
      </c>
      <c r="G2737" s="114" t="s">
        <v>16188</v>
      </c>
      <c r="H2737" s="114" t="s">
        <v>10841</v>
      </c>
      <c r="I2737" s="114" t="s">
        <v>13784</v>
      </c>
    </row>
    <row r="2738" spans="1:9" x14ac:dyDescent="0.2">
      <c r="A2738" s="114" t="s">
        <v>10519</v>
      </c>
      <c r="D2738" s="114" t="s">
        <v>13785</v>
      </c>
      <c r="E2738" s="114">
        <f t="shared" si="42"/>
        <v>20200105</v>
      </c>
      <c r="F2738" s="114" t="s">
        <v>7854</v>
      </c>
      <c r="G2738" s="114" t="s">
        <v>16188</v>
      </c>
      <c r="H2738" s="114" t="s">
        <v>10841</v>
      </c>
      <c r="I2738" s="114" t="s">
        <v>10846</v>
      </c>
    </row>
    <row r="2739" spans="1:9" x14ac:dyDescent="0.2">
      <c r="A2739" s="114" t="s">
        <v>10519</v>
      </c>
      <c r="D2739" s="114" t="s">
        <v>13786</v>
      </c>
      <c r="E2739" s="114">
        <f t="shared" si="42"/>
        <v>20200106</v>
      </c>
      <c r="F2739" s="114" t="s">
        <v>7854</v>
      </c>
      <c r="G2739" s="114" t="s">
        <v>16188</v>
      </c>
      <c r="H2739" s="114" t="s">
        <v>10841</v>
      </c>
      <c r="I2739" s="114" t="s">
        <v>10848</v>
      </c>
    </row>
    <row r="2740" spans="1:9" x14ac:dyDescent="0.2">
      <c r="A2740" s="114" t="s">
        <v>10519</v>
      </c>
      <c r="D2740" s="114" t="s">
        <v>13787</v>
      </c>
      <c r="E2740" s="114">
        <f t="shared" si="42"/>
        <v>20200107</v>
      </c>
      <c r="F2740" s="114" t="s">
        <v>7854</v>
      </c>
      <c r="G2740" s="114" t="s">
        <v>16188</v>
      </c>
      <c r="H2740" s="114" t="s">
        <v>10841</v>
      </c>
      <c r="I2740" s="114" t="s">
        <v>10850</v>
      </c>
    </row>
    <row r="2741" spans="1:9" x14ac:dyDescent="0.2">
      <c r="A2741" s="114" t="s">
        <v>10519</v>
      </c>
      <c r="D2741" s="114" t="s">
        <v>13788</v>
      </c>
      <c r="E2741" s="114">
        <f t="shared" si="42"/>
        <v>20200108</v>
      </c>
      <c r="F2741" s="114" t="s">
        <v>7854</v>
      </c>
      <c r="G2741" s="114" t="s">
        <v>16188</v>
      </c>
      <c r="H2741" s="114" t="s">
        <v>10841</v>
      </c>
      <c r="I2741" s="114" t="s">
        <v>13718</v>
      </c>
    </row>
    <row r="2742" spans="1:9" x14ac:dyDescent="0.2">
      <c r="A2742" s="114" t="s">
        <v>10519</v>
      </c>
      <c r="D2742" s="114" t="s">
        <v>13789</v>
      </c>
      <c r="E2742" s="114">
        <f t="shared" si="42"/>
        <v>20200109</v>
      </c>
      <c r="F2742" s="114" t="s">
        <v>7854</v>
      </c>
      <c r="G2742" s="114" t="s">
        <v>16188</v>
      </c>
      <c r="H2742" s="114" t="s">
        <v>10841</v>
      </c>
      <c r="I2742" s="114" t="s">
        <v>13720</v>
      </c>
    </row>
    <row r="2743" spans="1:9" x14ac:dyDescent="0.2">
      <c r="A2743" s="114" t="s">
        <v>10519</v>
      </c>
      <c r="D2743" s="114" t="s">
        <v>15945</v>
      </c>
      <c r="E2743" s="114">
        <f t="shared" si="42"/>
        <v>20200201</v>
      </c>
      <c r="F2743" s="114" t="s">
        <v>7854</v>
      </c>
      <c r="G2743" s="114" t="s">
        <v>16188</v>
      </c>
      <c r="H2743" s="114" t="s">
        <v>16175</v>
      </c>
      <c r="I2743" s="114" t="s">
        <v>10842</v>
      </c>
    </row>
    <row r="2744" spans="1:9" x14ac:dyDescent="0.2">
      <c r="A2744" s="114" t="s">
        <v>10519</v>
      </c>
      <c r="D2744" s="114" t="s">
        <v>15947</v>
      </c>
      <c r="E2744" s="114">
        <f t="shared" si="42"/>
        <v>20200202</v>
      </c>
      <c r="F2744" s="114" t="s">
        <v>7854</v>
      </c>
      <c r="G2744" s="114" t="s">
        <v>16188</v>
      </c>
      <c r="H2744" s="114" t="s">
        <v>16175</v>
      </c>
      <c r="I2744" s="114" t="s">
        <v>10844</v>
      </c>
    </row>
    <row r="2745" spans="1:9" x14ac:dyDescent="0.2">
      <c r="A2745" s="114" t="s">
        <v>10519</v>
      </c>
      <c r="D2745" s="114" t="s">
        <v>15949</v>
      </c>
      <c r="E2745" s="114">
        <f t="shared" si="42"/>
        <v>20200203</v>
      </c>
      <c r="F2745" s="114" t="s">
        <v>7854</v>
      </c>
      <c r="G2745" s="114" t="s">
        <v>16188</v>
      </c>
      <c r="H2745" s="114" t="s">
        <v>16175</v>
      </c>
      <c r="I2745" s="114" t="s">
        <v>13782</v>
      </c>
    </row>
    <row r="2746" spans="1:9" x14ac:dyDescent="0.2">
      <c r="A2746" s="114" t="s">
        <v>10519</v>
      </c>
      <c r="D2746" s="114" t="s">
        <v>13790</v>
      </c>
      <c r="E2746" s="114">
        <f t="shared" si="42"/>
        <v>20200204</v>
      </c>
      <c r="F2746" s="114" t="s">
        <v>7854</v>
      </c>
      <c r="G2746" s="114" t="s">
        <v>16188</v>
      </c>
      <c r="H2746" s="114" t="s">
        <v>16175</v>
      </c>
      <c r="I2746" s="114" t="s">
        <v>13784</v>
      </c>
    </row>
    <row r="2747" spans="1:9" x14ac:dyDescent="0.2">
      <c r="A2747" s="114" t="s">
        <v>10519</v>
      </c>
      <c r="D2747" s="114" t="s">
        <v>13791</v>
      </c>
      <c r="E2747" s="114">
        <f t="shared" si="42"/>
        <v>20200205</v>
      </c>
      <c r="F2747" s="114" t="s">
        <v>7854</v>
      </c>
      <c r="G2747" s="114" t="s">
        <v>16188</v>
      </c>
      <c r="H2747" s="114" t="s">
        <v>16175</v>
      </c>
      <c r="I2747" s="114" t="s">
        <v>10846</v>
      </c>
    </row>
    <row r="2748" spans="1:9" x14ac:dyDescent="0.2">
      <c r="A2748" s="114" t="s">
        <v>10519</v>
      </c>
      <c r="D2748" s="114" t="s">
        <v>13792</v>
      </c>
      <c r="E2748" s="114">
        <f t="shared" si="42"/>
        <v>20200206</v>
      </c>
      <c r="F2748" s="114" t="s">
        <v>7854</v>
      </c>
      <c r="G2748" s="114" t="s">
        <v>16188</v>
      </c>
      <c r="H2748" s="114" t="s">
        <v>16175</v>
      </c>
      <c r="I2748" s="114" t="s">
        <v>13725</v>
      </c>
    </row>
    <row r="2749" spans="1:9" x14ac:dyDescent="0.2">
      <c r="A2749" s="114" t="s">
        <v>10519</v>
      </c>
      <c r="D2749" s="114" t="s">
        <v>13793</v>
      </c>
      <c r="E2749" s="114">
        <f t="shared" si="42"/>
        <v>20200207</v>
      </c>
      <c r="F2749" s="114" t="s">
        <v>7854</v>
      </c>
      <c r="G2749" s="114" t="s">
        <v>16188</v>
      </c>
      <c r="H2749" s="114" t="s">
        <v>16175</v>
      </c>
      <c r="I2749" s="114" t="s">
        <v>10850</v>
      </c>
    </row>
    <row r="2750" spans="1:9" x14ac:dyDescent="0.2">
      <c r="A2750" s="114" t="s">
        <v>10519</v>
      </c>
      <c r="D2750" s="114" t="s">
        <v>13794</v>
      </c>
      <c r="E2750" s="114">
        <f t="shared" si="42"/>
        <v>20200208</v>
      </c>
      <c r="F2750" s="114" t="s">
        <v>7854</v>
      </c>
      <c r="G2750" s="114" t="s">
        <v>16188</v>
      </c>
      <c r="H2750" s="114" t="s">
        <v>16175</v>
      </c>
      <c r="I2750" s="114" t="s">
        <v>13728</v>
      </c>
    </row>
    <row r="2751" spans="1:9" x14ac:dyDescent="0.2">
      <c r="A2751" s="114" t="s">
        <v>10519</v>
      </c>
      <c r="D2751" s="114" t="s">
        <v>14751</v>
      </c>
      <c r="E2751" s="114">
        <f t="shared" si="42"/>
        <v>20200209</v>
      </c>
      <c r="F2751" s="114" t="s">
        <v>7854</v>
      </c>
      <c r="G2751" s="114" t="s">
        <v>16188</v>
      </c>
      <c r="H2751" s="114" t="s">
        <v>16175</v>
      </c>
      <c r="I2751" s="114" t="s">
        <v>13720</v>
      </c>
    </row>
    <row r="2752" spans="1:9" x14ac:dyDescent="0.2">
      <c r="A2752" s="114" t="s">
        <v>10519</v>
      </c>
      <c r="D2752" s="114" t="s">
        <v>14753</v>
      </c>
      <c r="E2752" s="114">
        <f t="shared" si="42"/>
        <v>20200252</v>
      </c>
      <c r="F2752" s="114" t="s">
        <v>7854</v>
      </c>
      <c r="G2752" s="114" t="s">
        <v>16188</v>
      </c>
      <c r="H2752" s="114" t="s">
        <v>16175</v>
      </c>
      <c r="I2752" s="114" t="s">
        <v>13795</v>
      </c>
    </row>
    <row r="2753" spans="1:9" x14ac:dyDescent="0.2">
      <c r="A2753" s="114" t="s">
        <v>10519</v>
      </c>
      <c r="D2753" s="114" t="s">
        <v>14755</v>
      </c>
      <c r="E2753" s="114">
        <f t="shared" si="42"/>
        <v>20200253</v>
      </c>
      <c r="F2753" s="114" t="s">
        <v>7854</v>
      </c>
      <c r="G2753" s="114" t="s">
        <v>16188</v>
      </c>
      <c r="H2753" s="114" t="s">
        <v>16175</v>
      </c>
      <c r="I2753" s="114" t="s">
        <v>13796</v>
      </c>
    </row>
    <row r="2754" spans="1:9" x14ac:dyDescent="0.2">
      <c r="A2754" s="114" t="s">
        <v>10519</v>
      </c>
      <c r="D2754" s="114" t="s">
        <v>14757</v>
      </c>
      <c r="E2754" s="114">
        <f t="shared" ref="E2754:E2817" si="43">VALUE(D2754)</f>
        <v>20200254</v>
      </c>
      <c r="F2754" s="114" t="s">
        <v>7854</v>
      </c>
      <c r="G2754" s="114" t="s">
        <v>16188</v>
      </c>
      <c r="H2754" s="114" t="s">
        <v>16175</v>
      </c>
      <c r="I2754" s="114" t="s">
        <v>13797</v>
      </c>
    </row>
    <row r="2755" spans="1:9" x14ac:dyDescent="0.2">
      <c r="A2755" s="114" t="s">
        <v>10519</v>
      </c>
      <c r="D2755" s="114" t="s">
        <v>13798</v>
      </c>
      <c r="E2755" s="114">
        <f t="shared" si="43"/>
        <v>20200255</v>
      </c>
      <c r="F2755" s="114" t="s">
        <v>7854</v>
      </c>
      <c r="G2755" s="114" t="s">
        <v>16188</v>
      </c>
      <c r="H2755" s="114" t="s">
        <v>16175</v>
      </c>
      <c r="I2755" s="114" t="s">
        <v>13799</v>
      </c>
    </row>
    <row r="2756" spans="1:9" x14ac:dyDescent="0.2">
      <c r="A2756" s="114" t="s">
        <v>10519</v>
      </c>
      <c r="D2756" s="114" t="s">
        <v>13800</v>
      </c>
      <c r="E2756" s="114">
        <f t="shared" si="43"/>
        <v>20200256</v>
      </c>
      <c r="F2756" s="114" t="s">
        <v>7854</v>
      </c>
      <c r="G2756" s="114" t="s">
        <v>16188</v>
      </c>
      <c r="H2756" s="114" t="s">
        <v>16175</v>
      </c>
      <c r="I2756" s="114" t="s">
        <v>13801</v>
      </c>
    </row>
    <row r="2757" spans="1:9" x14ac:dyDescent="0.2">
      <c r="A2757" s="114" t="s">
        <v>10519</v>
      </c>
      <c r="D2757" s="114" t="s">
        <v>13802</v>
      </c>
      <c r="E2757" s="114">
        <f t="shared" si="43"/>
        <v>20200301</v>
      </c>
      <c r="F2757" s="114" t="s">
        <v>7854</v>
      </c>
      <c r="G2757" s="114" t="s">
        <v>16188</v>
      </c>
      <c r="H2757" s="114" t="s">
        <v>13939</v>
      </c>
      <c r="I2757" s="114" t="s">
        <v>10844</v>
      </c>
    </row>
    <row r="2758" spans="1:9" x14ac:dyDescent="0.2">
      <c r="A2758" s="114" t="s">
        <v>10519</v>
      </c>
      <c r="D2758" s="114" t="s">
        <v>13803</v>
      </c>
      <c r="E2758" s="114">
        <f t="shared" si="43"/>
        <v>20200305</v>
      </c>
      <c r="F2758" s="114" t="s">
        <v>7854</v>
      </c>
      <c r="G2758" s="114" t="s">
        <v>16188</v>
      </c>
      <c r="H2758" s="114" t="s">
        <v>13939</v>
      </c>
      <c r="I2758" s="114" t="s">
        <v>10846</v>
      </c>
    </row>
    <row r="2759" spans="1:9" x14ac:dyDescent="0.2">
      <c r="A2759" s="114" t="s">
        <v>10519</v>
      </c>
      <c r="D2759" s="114" t="s">
        <v>13804</v>
      </c>
      <c r="E2759" s="114">
        <f t="shared" si="43"/>
        <v>20200306</v>
      </c>
      <c r="F2759" s="114" t="s">
        <v>7854</v>
      </c>
      <c r="G2759" s="114" t="s">
        <v>16188</v>
      </c>
      <c r="H2759" s="114" t="s">
        <v>13939</v>
      </c>
      <c r="I2759" s="114" t="s">
        <v>10848</v>
      </c>
    </row>
    <row r="2760" spans="1:9" x14ac:dyDescent="0.2">
      <c r="A2760" s="114" t="s">
        <v>10519</v>
      </c>
      <c r="D2760" s="114" t="s">
        <v>13805</v>
      </c>
      <c r="E2760" s="114">
        <f t="shared" si="43"/>
        <v>20200307</v>
      </c>
      <c r="F2760" s="114" t="s">
        <v>7854</v>
      </c>
      <c r="G2760" s="114" t="s">
        <v>16188</v>
      </c>
      <c r="H2760" s="114" t="s">
        <v>13939</v>
      </c>
      <c r="I2760" s="114" t="s">
        <v>10850</v>
      </c>
    </row>
    <row r="2761" spans="1:9" x14ac:dyDescent="0.2">
      <c r="A2761" s="114" t="s">
        <v>10519</v>
      </c>
      <c r="D2761" s="114" t="s">
        <v>13806</v>
      </c>
      <c r="E2761" s="114">
        <f t="shared" si="43"/>
        <v>20200401</v>
      </c>
      <c r="F2761" s="114" t="s">
        <v>7854</v>
      </c>
      <c r="G2761" s="114" t="s">
        <v>16188</v>
      </c>
      <c r="H2761" s="114" t="s">
        <v>13807</v>
      </c>
      <c r="I2761" s="114" t="s">
        <v>14674</v>
      </c>
    </row>
    <row r="2762" spans="1:9" x14ac:dyDescent="0.2">
      <c r="A2762" s="114" t="s">
        <v>10519</v>
      </c>
      <c r="D2762" s="114" t="s">
        <v>13808</v>
      </c>
      <c r="E2762" s="114">
        <f t="shared" si="43"/>
        <v>20200402</v>
      </c>
      <c r="F2762" s="114" t="s">
        <v>7854</v>
      </c>
      <c r="G2762" s="114" t="s">
        <v>16188</v>
      </c>
      <c r="H2762" s="114" t="s">
        <v>13807</v>
      </c>
      <c r="I2762" s="114" t="s">
        <v>13809</v>
      </c>
    </row>
    <row r="2763" spans="1:9" x14ac:dyDescent="0.2">
      <c r="A2763" s="114" t="s">
        <v>10519</v>
      </c>
      <c r="D2763" s="114" t="s">
        <v>13810</v>
      </c>
      <c r="E2763" s="114">
        <f t="shared" si="43"/>
        <v>20200403</v>
      </c>
      <c r="F2763" s="114" t="s">
        <v>7854</v>
      </c>
      <c r="G2763" s="114" t="s">
        <v>16188</v>
      </c>
      <c r="H2763" s="114" t="s">
        <v>13807</v>
      </c>
      <c r="I2763" s="114" t="s">
        <v>13811</v>
      </c>
    </row>
    <row r="2764" spans="1:9" x14ac:dyDescent="0.2">
      <c r="A2764" s="114" t="s">
        <v>10519</v>
      </c>
      <c r="D2764" s="114" t="s">
        <v>13812</v>
      </c>
      <c r="E2764" s="114">
        <f t="shared" si="43"/>
        <v>20200405</v>
      </c>
      <c r="F2764" s="114" t="s">
        <v>7854</v>
      </c>
      <c r="G2764" s="114" t="s">
        <v>16188</v>
      </c>
      <c r="H2764" s="114" t="s">
        <v>13807</v>
      </c>
      <c r="I2764" s="114" t="s">
        <v>13813</v>
      </c>
    </row>
    <row r="2765" spans="1:9" x14ac:dyDescent="0.2">
      <c r="A2765" s="114" t="s">
        <v>10519</v>
      </c>
      <c r="D2765" s="114" t="s">
        <v>13814</v>
      </c>
      <c r="E2765" s="114">
        <f t="shared" si="43"/>
        <v>20200406</v>
      </c>
      <c r="F2765" s="114" t="s">
        <v>7854</v>
      </c>
      <c r="G2765" s="114" t="s">
        <v>16188</v>
      </c>
      <c r="H2765" s="114" t="s">
        <v>13807</v>
      </c>
      <c r="I2765" s="114" t="s">
        <v>13815</v>
      </c>
    </row>
    <row r="2766" spans="1:9" x14ac:dyDescent="0.2">
      <c r="A2766" s="114" t="s">
        <v>10519</v>
      </c>
      <c r="D2766" s="114" t="s">
        <v>16592</v>
      </c>
      <c r="E2766" s="114">
        <f t="shared" si="43"/>
        <v>20200407</v>
      </c>
      <c r="F2766" s="114" t="s">
        <v>7854</v>
      </c>
      <c r="G2766" s="114" t="s">
        <v>16188</v>
      </c>
      <c r="H2766" s="114" t="s">
        <v>13807</v>
      </c>
      <c r="I2766" s="114" t="s">
        <v>16593</v>
      </c>
    </row>
    <row r="2767" spans="1:9" x14ac:dyDescent="0.2">
      <c r="A2767" s="114" t="s">
        <v>10519</v>
      </c>
      <c r="D2767" s="114" t="s">
        <v>16594</v>
      </c>
      <c r="E2767" s="114">
        <f t="shared" si="43"/>
        <v>20200501</v>
      </c>
      <c r="F2767" s="114" t="s">
        <v>7854</v>
      </c>
      <c r="G2767" s="114" t="s">
        <v>16188</v>
      </c>
      <c r="H2767" s="114" t="s">
        <v>16595</v>
      </c>
      <c r="I2767" s="114" t="s">
        <v>10844</v>
      </c>
    </row>
    <row r="2768" spans="1:9" x14ac:dyDescent="0.2">
      <c r="A2768" s="114" t="s">
        <v>10519</v>
      </c>
      <c r="D2768" s="114" t="s">
        <v>16596</v>
      </c>
      <c r="E2768" s="114">
        <f t="shared" si="43"/>
        <v>20200505</v>
      </c>
      <c r="F2768" s="114" t="s">
        <v>7854</v>
      </c>
      <c r="G2768" s="114" t="s">
        <v>16188</v>
      </c>
      <c r="H2768" s="114" t="s">
        <v>16595</v>
      </c>
      <c r="I2768" s="114" t="s">
        <v>10846</v>
      </c>
    </row>
    <row r="2769" spans="1:12" x14ac:dyDescent="0.2">
      <c r="A2769" s="114" t="s">
        <v>10519</v>
      </c>
      <c r="D2769" s="114" t="s">
        <v>16597</v>
      </c>
      <c r="E2769" s="114">
        <f t="shared" si="43"/>
        <v>20200506</v>
      </c>
      <c r="F2769" s="114" t="s">
        <v>7854</v>
      </c>
      <c r="G2769" s="114" t="s">
        <v>16188</v>
      </c>
      <c r="H2769" s="114" t="s">
        <v>16595</v>
      </c>
      <c r="I2769" s="114" t="s">
        <v>10848</v>
      </c>
    </row>
    <row r="2770" spans="1:12" x14ac:dyDescent="0.2">
      <c r="A2770" s="114" t="s">
        <v>10519</v>
      </c>
      <c r="D2770" s="114" t="s">
        <v>16598</v>
      </c>
      <c r="E2770" s="114">
        <f t="shared" si="43"/>
        <v>20200507</v>
      </c>
      <c r="F2770" s="114" t="s">
        <v>7854</v>
      </c>
      <c r="G2770" s="114" t="s">
        <v>16188</v>
      </c>
      <c r="H2770" s="114" t="s">
        <v>16595</v>
      </c>
      <c r="I2770" s="114" t="s">
        <v>10850</v>
      </c>
    </row>
    <row r="2771" spans="1:12" x14ac:dyDescent="0.2">
      <c r="A2771" s="114" t="s">
        <v>10519</v>
      </c>
      <c r="D2771" s="114" t="s">
        <v>16599</v>
      </c>
      <c r="E2771" s="114">
        <f t="shared" si="43"/>
        <v>20200701</v>
      </c>
      <c r="F2771" s="114" t="s">
        <v>7854</v>
      </c>
      <c r="G2771" s="114" t="s">
        <v>16188</v>
      </c>
      <c r="H2771" s="114" t="s">
        <v>16186</v>
      </c>
      <c r="I2771" s="114" t="s">
        <v>10842</v>
      </c>
    </row>
    <row r="2772" spans="1:12" x14ac:dyDescent="0.2">
      <c r="A2772" s="114" t="s">
        <v>10519</v>
      </c>
      <c r="D2772" s="114" t="s">
        <v>16600</v>
      </c>
      <c r="E2772" s="114">
        <f t="shared" si="43"/>
        <v>20200702</v>
      </c>
      <c r="F2772" s="114" t="s">
        <v>7854</v>
      </c>
      <c r="G2772" s="114" t="s">
        <v>16188</v>
      </c>
      <c r="H2772" s="114" t="s">
        <v>16186</v>
      </c>
      <c r="I2772" s="114" t="s">
        <v>16601</v>
      </c>
    </row>
    <row r="2773" spans="1:12" x14ac:dyDescent="0.2">
      <c r="A2773" s="114" t="s">
        <v>10519</v>
      </c>
      <c r="D2773" s="114" t="s">
        <v>16602</v>
      </c>
      <c r="E2773" s="114">
        <f t="shared" si="43"/>
        <v>20200705</v>
      </c>
      <c r="F2773" s="114" t="s">
        <v>7854</v>
      </c>
      <c r="G2773" s="114" t="s">
        <v>16188</v>
      </c>
      <c r="H2773" s="114" t="s">
        <v>16186</v>
      </c>
      <c r="I2773" s="114" t="s">
        <v>16603</v>
      </c>
    </row>
    <row r="2774" spans="1:12" x14ac:dyDescent="0.2">
      <c r="A2774" s="114" t="s">
        <v>10519</v>
      </c>
      <c r="D2774" s="114" t="s">
        <v>16604</v>
      </c>
      <c r="E2774" s="114">
        <f t="shared" si="43"/>
        <v>20200706</v>
      </c>
      <c r="F2774" s="114" t="s">
        <v>7854</v>
      </c>
      <c r="G2774" s="114" t="s">
        <v>16188</v>
      </c>
      <c r="H2774" s="114" t="s">
        <v>16186</v>
      </c>
      <c r="I2774" s="114" t="s">
        <v>16605</v>
      </c>
    </row>
    <row r="2775" spans="1:12" x14ac:dyDescent="0.2">
      <c r="A2775" s="114" t="s">
        <v>10519</v>
      </c>
      <c r="D2775" s="114" t="s">
        <v>16606</v>
      </c>
      <c r="E2775" s="114">
        <f t="shared" si="43"/>
        <v>20200710</v>
      </c>
      <c r="F2775" s="114" t="s">
        <v>7854</v>
      </c>
      <c r="G2775" s="114" t="s">
        <v>16188</v>
      </c>
      <c r="H2775" s="114" t="s">
        <v>16186</v>
      </c>
      <c r="I2775" s="114" t="s">
        <v>10846</v>
      </c>
    </row>
    <row r="2776" spans="1:12" x14ac:dyDescent="0.2">
      <c r="A2776" s="114" t="s">
        <v>10519</v>
      </c>
      <c r="D2776" s="114" t="s">
        <v>16607</v>
      </c>
      <c r="E2776" s="114">
        <f t="shared" si="43"/>
        <v>20200711</v>
      </c>
      <c r="F2776" s="114" t="s">
        <v>7854</v>
      </c>
      <c r="G2776" s="114" t="s">
        <v>16188</v>
      </c>
      <c r="H2776" s="114" t="s">
        <v>16186</v>
      </c>
      <c r="I2776" s="114" t="s">
        <v>13725</v>
      </c>
    </row>
    <row r="2777" spans="1:12" x14ac:dyDescent="0.2">
      <c r="A2777" s="114" t="s">
        <v>10519</v>
      </c>
      <c r="D2777" s="114" t="s">
        <v>16608</v>
      </c>
      <c r="E2777" s="114">
        <f t="shared" si="43"/>
        <v>20200712</v>
      </c>
      <c r="F2777" s="114" t="s">
        <v>7854</v>
      </c>
      <c r="G2777" s="114" t="s">
        <v>16188</v>
      </c>
      <c r="H2777" s="114" t="s">
        <v>16186</v>
      </c>
      <c r="I2777" s="114" t="s">
        <v>10850</v>
      </c>
    </row>
    <row r="2778" spans="1:12" x14ac:dyDescent="0.2">
      <c r="A2778" s="114" t="s">
        <v>10519</v>
      </c>
      <c r="D2778" s="114" t="s">
        <v>16609</v>
      </c>
      <c r="E2778" s="114">
        <f t="shared" si="43"/>
        <v>20200713</v>
      </c>
      <c r="F2778" s="114" t="s">
        <v>7854</v>
      </c>
      <c r="G2778" s="114" t="s">
        <v>16188</v>
      </c>
      <c r="H2778" s="114" t="s">
        <v>16186</v>
      </c>
      <c r="I2778" s="114" t="s">
        <v>13728</v>
      </c>
    </row>
    <row r="2779" spans="1:12" x14ac:dyDescent="0.2">
      <c r="A2779" s="114" t="s">
        <v>10519</v>
      </c>
      <c r="D2779" s="114" t="s">
        <v>16610</v>
      </c>
      <c r="E2779" s="114">
        <f t="shared" si="43"/>
        <v>20200714</v>
      </c>
      <c r="F2779" s="114" t="s">
        <v>7854</v>
      </c>
      <c r="G2779" s="114" t="s">
        <v>16188</v>
      </c>
      <c r="H2779" s="114" t="s">
        <v>16186</v>
      </c>
      <c r="I2779" s="114" t="s">
        <v>13720</v>
      </c>
    </row>
    <row r="2780" spans="1:12" x14ac:dyDescent="0.2">
      <c r="A2780" s="114" t="s">
        <v>10519</v>
      </c>
      <c r="D2780" s="114" t="s">
        <v>16611</v>
      </c>
      <c r="E2780" s="114">
        <f t="shared" si="43"/>
        <v>20200901</v>
      </c>
      <c r="F2780" s="114" t="s">
        <v>7854</v>
      </c>
      <c r="G2780" s="114" t="s">
        <v>16188</v>
      </c>
      <c r="H2780" s="114" t="s">
        <v>13744</v>
      </c>
      <c r="I2780" s="114" t="s">
        <v>10842</v>
      </c>
      <c r="K2780" s="116"/>
      <c r="L2780" s="114"/>
    </row>
    <row r="2781" spans="1:12" x14ac:dyDescent="0.2">
      <c r="A2781" s="114" t="s">
        <v>10519</v>
      </c>
      <c r="D2781" s="114" t="s">
        <v>16612</v>
      </c>
      <c r="E2781" s="114">
        <f t="shared" si="43"/>
        <v>20200902</v>
      </c>
      <c r="F2781" s="114" t="s">
        <v>7854</v>
      </c>
      <c r="G2781" s="114" t="s">
        <v>16188</v>
      </c>
      <c r="H2781" s="114" t="s">
        <v>13744</v>
      </c>
      <c r="I2781" s="114" t="s">
        <v>10844</v>
      </c>
      <c r="K2781" s="116"/>
      <c r="L2781" s="114"/>
    </row>
    <row r="2782" spans="1:12" x14ac:dyDescent="0.2">
      <c r="A2782" s="114" t="s">
        <v>10519</v>
      </c>
      <c r="D2782" s="114" t="s">
        <v>16613</v>
      </c>
      <c r="E2782" s="114">
        <f t="shared" si="43"/>
        <v>20200905</v>
      </c>
      <c r="F2782" s="114" t="s">
        <v>7854</v>
      </c>
      <c r="G2782" s="114" t="s">
        <v>16188</v>
      </c>
      <c r="H2782" s="114" t="s">
        <v>13744</v>
      </c>
      <c r="I2782" s="114" t="s">
        <v>10846</v>
      </c>
      <c r="K2782" s="116"/>
      <c r="L2782" s="114"/>
    </row>
    <row r="2783" spans="1:12" x14ac:dyDescent="0.2">
      <c r="A2783" s="114" t="s">
        <v>10519</v>
      </c>
      <c r="D2783" s="114" t="s">
        <v>16614</v>
      </c>
      <c r="E2783" s="114">
        <f t="shared" si="43"/>
        <v>20200906</v>
      </c>
      <c r="F2783" s="114" t="s">
        <v>7854</v>
      </c>
      <c r="G2783" s="114" t="s">
        <v>16188</v>
      </c>
      <c r="H2783" s="114" t="s">
        <v>13744</v>
      </c>
      <c r="I2783" s="114" t="s">
        <v>10848</v>
      </c>
      <c r="K2783" s="116"/>
      <c r="L2783" s="114"/>
    </row>
    <row r="2784" spans="1:12" x14ac:dyDescent="0.2">
      <c r="A2784" s="114" t="s">
        <v>10519</v>
      </c>
      <c r="D2784" s="114" t="s">
        <v>16615</v>
      </c>
      <c r="E2784" s="114">
        <f t="shared" si="43"/>
        <v>20200907</v>
      </c>
      <c r="F2784" s="114" t="s">
        <v>7854</v>
      </c>
      <c r="G2784" s="114" t="s">
        <v>16188</v>
      </c>
      <c r="H2784" s="114" t="s">
        <v>13744</v>
      </c>
      <c r="I2784" s="114" t="s">
        <v>10850</v>
      </c>
      <c r="K2784" s="116"/>
      <c r="L2784" s="114"/>
    </row>
    <row r="2785" spans="1:12" x14ac:dyDescent="0.2">
      <c r="A2785" s="114" t="s">
        <v>10519</v>
      </c>
      <c r="D2785" s="114" t="s">
        <v>16616</v>
      </c>
      <c r="E2785" s="114">
        <f t="shared" si="43"/>
        <v>20200908</v>
      </c>
      <c r="F2785" s="114" t="s">
        <v>7854</v>
      </c>
      <c r="G2785" s="114" t="s">
        <v>16188</v>
      </c>
      <c r="H2785" s="114" t="s">
        <v>13744</v>
      </c>
      <c r="I2785" s="114" t="s">
        <v>13718</v>
      </c>
      <c r="K2785" s="116"/>
      <c r="L2785" s="114"/>
    </row>
    <row r="2786" spans="1:12" x14ac:dyDescent="0.2">
      <c r="A2786" s="114" t="s">
        <v>10519</v>
      </c>
      <c r="D2786" s="114" t="s">
        <v>16617</v>
      </c>
      <c r="E2786" s="114">
        <f t="shared" si="43"/>
        <v>20200909</v>
      </c>
      <c r="F2786" s="114" t="s">
        <v>7854</v>
      </c>
      <c r="G2786" s="114" t="s">
        <v>16188</v>
      </c>
      <c r="H2786" s="114" t="s">
        <v>13744</v>
      </c>
      <c r="I2786" s="114" t="s">
        <v>13720</v>
      </c>
      <c r="K2786" s="116"/>
      <c r="L2786" s="114"/>
    </row>
    <row r="2787" spans="1:12" x14ac:dyDescent="0.2">
      <c r="A2787" s="114" t="s">
        <v>10519</v>
      </c>
      <c r="D2787" s="114" t="s">
        <v>16618</v>
      </c>
      <c r="E2787" s="114">
        <f t="shared" si="43"/>
        <v>20201001</v>
      </c>
      <c r="F2787" s="114" t="s">
        <v>7854</v>
      </c>
      <c r="G2787" s="114" t="s">
        <v>16188</v>
      </c>
      <c r="H2787" s="114" t="s">
        <v>16179</v>
      </c>
      <c r="I2787" s="114" t="s">
        <v>16619</v>
      </c>
    </row>
    <row r="2788" spans="1:12" x14ac:dyDescent="0.2">
      <c r="A2788" s="114" t="s">
        <v>10519</v>
      </c>
      <c r="D2788" s="114" t="s">
        <v>16620</v>
      </c>
      <c r="E2788" s="114">
        <f t="shared" si="43"/>
        <v>20201002</v>
      </c>
      <c r="F2788" s="114" t="s">
        <v>7854</v>
      </c>
      <c r="G2788" s="114" t="s">
        <v>16188</v>
      </c>
      <c r="H2788" s="114" t="s">
        <v>16179</v>
      </c>
      <c r="I2788" s="114" t="s">
        <v>16621</v>
      </c>
    </row>
    <row r="2789" spans="1:12" x14ac:dyDescent="0.2">
      <c r="A2789" s="114" t="s">
        <v>10519</v>
      </c>
      <c r="D2789" s="114" t="s">
        <v>16622</v>
      </c>
      <c r="E2789" s="114">
        <f t="shared" si="43"/>
        <v>20201005</v>
      </c>
      <c r="F2789" s="114" t="s">
        <v>7854</v>
      </c>
      <c r="G2789" s="114" t="s">
        <v>16188</v>
      </c>
      <c r="H2789" s="114" t="s">
        <v>16179</v>
      </c>
      <c r="I2789" s="114" t="s">
        <v>10846</v>
      </c>
    </row>
    <row r="2790" spans="1:12" x14ac:dyDescent="0.2">
      <c r="A2790" s="114" t="s">
        <v>10519</v>
      </c>
      <c r="D2790" s="114" t="s">
        <v>16623</v>
      </c>
      <c r="E2790" s="114">
        <f t="shared" si="43"/>
        <v>20201006</v>
      </c>
      <c r="F2790" s="114" t="s">
        <v>7854</v>
      </c>
      <c r="G2790" s="114" t="s">
        <v>16188</v>
      </c>
      <c r="H2790" s="114" t="s">
        <v>16179</v>
      </c>
      <c r="I2790" s="114" t="s">
        <v>10848</v>
      </c>
    </row>
    <row r="2791" spans="1:12" x14ac:dyDescent="0.2">
      <c r="A2791" s="114" t="s">
        <v>10519</v>
      </c>
      <c r="D2791" s="114" t="s">
        <v>16624</v>
      </c>
      <c r="E2791" s="114">
        <f t="shared" si="43"/>
        <v>20201007</v>
      </c>
      <c r="F2791" s="114" t="s">
        <v>7854</v>
      </c>
      <c r="G2791" s="114" t="s">
        <v>16188</v>
      </c>
      <c r="H2791" s="114" t="s">
        <v>16179</v>
      </c>
      <c r="I2791" s="114" t="s">
        <v>10850</v>
      </c>
    </row>
    <row r="2792" spans="1:12" x14ac:dyDescent="0.2">
      <c r="A2792" s="114" t="s">
        <v>10519</v>
      </c>
      <c r="D2792" s="114" t="s">
        <v>16625</v>
      </c>
      <c r="E2792" s="114">
        <f t="shared" si="43"/>
        <v>20201008</v>
      </c>
      <c r="F2792" s="114" t="s">
        <v>7854</v>
      </c>
      <c r="G2792" s="114" t="s">
        <v>16188</v>
      </c>
      <c r="H2792" s="114" t="s">
        <v>16179</v>
      </c>
      <c r="I2792" s="114" t="s">
        <v>13718</v>
      </c>
    </row>
    <row r="2793" spans="1:12" x14ac:dyDescent="0.2">
      <c r="A2793" s="114" t="s">
        <v>10519</v>
      </c>
      <c r="D2793" s="114" t="s">
        <v>16626</v>
      </c>
      <c r="E2793" s="114">
        <f t="shared" si="43"/>
        <v>20201009</v>
      </c>
      <c r="F2793" s="114" t="s">
        <v>7854</v>
      </c>
      <c r="G2793" s="114" t="s">
        <v>16188</v>
      </c>
      <c r="H2793" s="114" t="s">
        <v>16179</v>
      </c>
      <c r="I2793" s="114" t="s">
        <v>13720</v>
      </c>
    </row>
    <row r="2794" spans="1:12" x14ac:dyDescent="0.2">
      <c r="A2794" s="114" t="s">
        <v>10519</v>
      </c>
      <c r="D2794" s="114" t="s">
        <v>16627</v>
      </c>
      <c r="E2794" s="114">
        <f t="shared" si="43"/>
        <v>20201011</v>
      </c>
      <c r="F2794" s="114" t="s">
        <v>7854</v>
      </c>
      <c r="G2794" s="114" t="s">
        <v>16188</v>
      </c>
      <c r="H2794" s="114" t="s">
        <v>16179</v>
      </c>
      <c r="I2794" s="114" t="s">
        <v>10842</v>
      </c>
    </row>
    <row r="2795" spans="1:12" x14ac:dyDescent="0.2">
      <c r="A2795" s="114" t="s">
        <v>10519</v>
      </c>
      <c r="D2795" s="114" t="s">
        <v>16628</v>
      </c>
      <c r="E2795" s="114">
        <f t="shared" si="43"/>
        <v>20201012</v>
      </c>
      <c r="F2795" s="114" t="s">
        <v>7854</v>
      </c>
      <c r="G2795" s="114" t="s">
        <v>16188</v>
      </c>
      <c r="H2795" s="114" t="s">
        <v>16179</v>
      </c>
      <c r="I2795" s="114" t="s">
        <v>16601</v>
      </c>
    </row>
    <row r="2796" spans="1:12" x14ac:dyDescent="0.2">
      <c r="A2796" s="114" t="s">
        <v>10519</v>
      </c>
      <c r="D2796" s="114" t="s">
        <v>16629</v>
      </c>
      <c r="E2796" s="114">
        <f t="shared" si="43"/>
        <v>20201013</v>
      </c>
      <c r="F2796" s="114" t="s">
        <v>7854</v>
      </c>
      <c r="G2796" s="114" t="s">
        <v>16188</v>
      </c>
      <c r="H2796" s="114" t="s">
        <v>16179</v>
      </c>
      <c r="I2796" s="114" t="s">
        <v>13782</v>
      </c>
    </row>
    <row r="2797" spans="1:12" x14ac:dyDescent="0.2">
      <c r="A2797" s="114" t="s">
        <v>10519</v>
      </c>
      <c r="D2797" s="114" t="s">
        <v>16630</v>
      </c>
      <c r="E2797" s="114">
        <f t="shared" si="43"/>
        <v>20201014</v>
      </c>
      <c r="F2797" s="114" t="s">
        <v>7854</v>
      </c>
      <c r="G2797" s="114" t="s">
        <v>16188</v>
      </c>
      <c r="H2797" s="114" t="s">
        <v>16179</v>
      </c>
      <c r="I2797" s="114" t="s">
        <v>16631</v>
      </c>
    </row>
    <row r="2798" spans="1:12" x14ac:dyDescent="0.2">
      <c r="A2798" s="114" t="s">
        <v>10519</v>
      </c>
      <c r="D2798" s="114" t="s">
        <v>16632</v>
      </c>
      <c r="E2798" s="114">
        <f t="shared" si="43"/>
        <v>20201601</v>
      </c>
      <c r="F2798" s="114" t="s">
        <v>7854</v>
      </c>
      <c r="G2798" s="114" t="s">
        <v>16188</v>
      </c>
      <c r="H2798" s="114" t="s">
        <v>14072</v>
      </c>
      <c r="I2798" s="114" t="s">
        <v>10842</v>
      </c>
    </row>
    <row r="2799" spans="1:12" x14ac:dyDescent="0.2">
      <c r="A2799" s="114" t="s">
        <v>10519</v>
      </c>
      <c r="D2799" s="114" t="s">
        <v>16633</v>
      </c>
      <c r="E2799" s="114">
        <f t="shared" si="43"/>
        <v>20201602</v>
      </c>
      <c r="F2799" s="114" t="s">
        <v>7854</v>
      </c>
      <c r="G2799" s="114" t="s">
        <v>16188</v>
      </c>
      <c r="H2799" s="114" t="s">
        <v>14072</v>
      </c>
      <c r="I2799" s="114" t="s">
        <v>16601</v>
      </c>
    </row>
    <row r="2800" spans="1:12" x14ac:dyDescent="0.2">
      <c r="A2800" s="114" t="s">
        <v>10519</v>
      </c>
      <c r="D2800" s="114" t="s">
        <v>16634</v>
      </c>
      <c r="E2800" s="114">
        <f t="shared" si="43"/>
        <v>20201605</v>
      </c>
      <c r="F2800" s="114" t="s">
        <v>7854</v>
      </c>
      <c r="G2800" s="114" t="s">
        <v>16188</v>
      </c>
      <c r="H2800" s="114" t="s">
        <v>14072</v>
      </c>
      <c r="I2800" s="114" t="s">
        <v>10846</v>
      </c>
    </row>
    <row r="2801" spans="1:9" x14ac:dyDescent="0.2">
      <c r="A2801" s="114" t="s">
        <v>10519</v>
      </c>
      <c r="D2801" s="114" t="s">
        <v>16635</v>
      </c>
      <c r="E2801" s="114">
        <f t="shared" si="43"/>
        <v>20201606</v>
      </c>
      <c r="F2801" s="114" t="s">
        <v>7854</v>
      </c>
      <c r="G2801" s="114" t="s">
        <v>16188</v>
      </c>
      <c r="H2801" s="114" t="s">
        <v>14072</v>
      </c>
      <c r="I2801" s="114" t="s">
        <v>10848</v>
      </c>
    </row>
    <row r="2802" spans="1:9" x14ac:dyDescent="0.2">
      <c r="A2802" s="114" t="s">
        <v>10519</v>
      </c>
      <c r="D2802" s="114" t="s">
        <v>16636</v>
      </c>
      <c r="E2802" s="114">
        <f t="shared" si="43"/>
        <v>20201607</v>
      </c>
      <c r="F2802" s="114" t="s">
        <v>7854</v>
      </c>
      <c r="G2802" s="114" t="s">
        <v>16188</v>
      </c>
      <c r="H2802" s="114" t="s">
        <v>14072</v>
      </c>
      <c r="I2802" s="114" t="s">
        <v>10850</v>
      </c>
    </row>
    <row r="2803" spans="1:9" x14ac:dyDescent="0.2">
      <c r="A2803" s="114" t="s">
        <v>10519</v>
      </c>
      <c r="D2803" s="114" t="s">
        <v>16637</v>
      </c>
      <c r="E2803" s="114">
        <f t="shared" si="43"/>
        <v>20201608</v>
      </c>
      <c r="F2803" s="114" t="s">
        <v>7854</v>
      </c>
      <c r="G2803" s="114" t="s">
        <v>16188</v>
      </c>
      <c r="H2803" s="114" t="s">
        <v>14072</v>
      </c>
      <c r="I2803" s="114" t="s">
        <v>13718</v>
      </c>
    </row>
    <row r="2804" spans="1:9" x14ac:dyDescent="0.2">
      <c r="A2804" s="114" t="s">
        <v>10519</v>
      </c>
      <c r="D2804" s="114" t="s">
        <v>16638</v>
      </c>
      <c r="E2804" s="114">
        <f t="shared" si="43"/>
        <v>20201609</v>
      </c>
      <c r="F2804" s="114" t="s">
        <v>7854</v>
      </c>
      <c r="G2804" s="114" t="s">
        <v>16188</v>
      </c>
      <c r="H2804" s="114" t="s">
        <v>14072</v>
      </c>
      <c r="I2804" s="114" t="s">
        <v>13720</v>
      </c>
    </row>
    <row r="2805" spans="1:9" x14ac:dyDescent="0.2">
      <c r="A2805" s="114" t="s">
        <v>10519</v>
      </c>
      <c r="D2805" s="114" t="s">
        <v>16639</v>
      </c>
      <c r="E2805" s="114">
        <f t="shared" si="43"/>
        <v>20201701</v>
      </c>
      <c r="F2805" s="114" t="s">
        <v>7854</v>
      </c>
      <c r="G2805" s="114" t="s">
        <v>16188</v>
      </c>
      <c r="H2805" s="114" t="s">
        <v>13939</v>
      </c>
      <c r="I2805" s="114" t="s">
        <v>10842</v>
      </c>
    </row>
    <row r="2806" spans="1:9" x14ac:dyDescent="0.2">
      <c r="A2806" s="114" t="s">
        <v>10519</v>
      </c>
      <c r="D2806" s="114" t="s">
        <v>16640</v>
      </c>
      <c r="E2806" s="114">
        <f t="shared" si="43"/>
        <v>20201702</v>
      </c>
      <c r="F2806" s="114" t="s">
        <v>7854</v>
      </c>
      <c r="G2806" s="114" t="s">
        <v>16188</v>
      </c>
      <c r="H2806" s="114" t="s">
        <v>13939</v>
      </c>
      <c r="I2806" s="114" t="s">
        <v>16601</v>
      </c>
    </row>
    <row r="2807" spans="1:9" x14ac:dyDescent="0.2">
      <c r="A2807" s="114" t="s">
        <v>10519</v>
      </c>
      <c r="D2807" s="114" t="s">
        <v>16641</v>
      </c>
      <c r="E2807" s="114">
        <f t="shared" si="43"/>
        <v>20201705</v>
      </c>
      <c r="F2807" s="114" t="s">
        <v>7854</v>
      </c>
      <c r="G2807" s="114" t="s">
        <v>16188</v>
      </c>
      <c r="H2807" s="114" t="s">
        <v>13939</v>
      </c>
      <c r="I2807" s="114" t="s">
        <v>10846</v>
      </c>
    </row>
    <row r="2808" spans="1:9" x14ac:dyDescent="0.2">
      <c r="A2808" s="114" t="s">
        <v>10519</v>
      </c>
      <c r="D2808" s="114" t="s">
        <v>16642</v>
      </c>
      <c r="E2808" s="114">
        <f t="shared" si="43"/>
        <v>20201706</v>
      </c>
      <c r="F2808" s="114" t="s">
        <v>7854</v>
      </c>
      <c r="G2808" s="114" t="s">
        <v>16188</v>
      </c>
      <c r="H2808" s="114" t="s">
        <v>13939</v>
      </c>
      <c r="I2808" s="114" t="s">
        <v>10848</v>
      </c>
    </row>
    <row r="2809" spans="1:9" x14ac:dyDescent="0.2">
      <c r="A2809" s="114" t="s">
        <v>10519</v>
      </c>
      <c r="D2809" s="114" t="s">
        <v>16643</v>
      </c>
      <c r="E2809" s="114">
        <f t="shared" si="43"/>
        <v>20201707</v>
      </c>
      <c r="F2809" s="114" t="s">
        <v>7854</v>
      </c>
      <c r="G2809" s="114" t="s">
        <v>16188</v>
      </c>
      <c r="H2809" s="114" t="s">
        <v>13939</v>
      </c>
      <c r="I2809" s="114" t="s">
        <v>10850</v>
      </c>
    </row>
    <row r="2810" spans="1:9" x14ac:dyDescent="0.2">
      <c r="A2810" s="114" t="s">
        <v>10519</v>
      </c>
      <c r="D2810" s="114" t="s">
        <v>16644</v>
      </c>
      <c r="E2810" s="114">
        <f t="shared" si="43"/>
        <v>20201708</v>
      </c>
      <c r="F2810" s="114" t="s">
        <v>7854</v>
      </c>
      <c r="G2810" s="114" t="s">
        <v>16188</v>
      </c>
      <c r="H2810" s="114" t="s">
        <v>13939</v>
      </c>
      <c r="I2810" s="114" t="s">
        <v>13718</v>
      </c>
    </row>
    <row r="2811" spans="1:9" x14ac:dyDescent="0.2">
      <c r="A2811" s="114" t="s">
        <v>10519</v>
      </c>
      <c r="D2811" s="114" t="s">
        <v>16645</v>
      </c>
      <c r="E2811" s="114">
        <f t="shared" si="43"/>
        <v>20201709</v>
      </c>
      <c r="F2811" s="114" t="s">
        <v>7854</v>
      </c>
      <c r="G2811" s="114" t="s">
        <v>16188</v>
      </c>
      <c r="H2811" s="114" t="s">
        <v>13939</v>
      </c>
      <c r="I2811" s="114" t="s">
        <v>13720</v>
      </c>
    </row>
    <row r="2812" spans="1:9" x14ac:dyDescent="0.2">
      <c r="A2812" s="114" t="s">
        <v>10519</v>
      </c>
      <c r="D2812" s="114" t="s">
        <v>16646</v>
      </c>
      <c r="E2812" s="114">
        <f t="shared" si="43"/>
        <v>20280001</v>
      </c>
      <c r="F2812" s="114" t="s">
        <v>7854</v>
      </c>
      <c r="G2812" s="114" t="s">
        <v>16188</v>
      </c>
      <c r="H2812" s="114" t="s">
        <v>13767</v>
      </c>
      <c r="I2812" s="114" t="s">
        <v>13767</v>
      </c>
    </row>
    <row r="2813" spans="1:9" x14ac:dyDescent="0.2">
      <c r="A2813" s="114" t="s">
        <v>10519</v>
      </c>
      <c r="D2813" s="114" t="s">
        <v>16647</v>
      </c>
      <c r="E2813" s="114">
        <f t="shared" si="43"/>
        <v>20282001</v>
      </c>
      <c r="F2813" s="114" t="s">
        <v>7854</v>
      </c>
      <c r="G2813" s="114" t="s">
        <v>16188</v>
      </c>
      <c r="H2813" s="114" t="s">
        <v>13769</v>
      </c>
      <c r="I2813" s="114" t="s">
        <v>13770</v>
      </c>
    </row>
    <row r="2814" spans="1:9" x14ac:dyDescent="0.2">
      <c r="A2814" s="114" t="s">
        <v>10519</v>
      </c>
      <c r="D2814" s="114" t="s">
        <v>16648</v>
      </c>
      <c r="E2814" s="114">
        <f t="shared" si="43"/>
        <v>20282002</v>
      </c>
      <c r="F2814" s="114" t="s">
        <v>7854</v>
      </c>
      <c r="G2814" s="114" t="s">
        <v>16188</v>
      </c>
      <c r="H2814" s="114" t="s">
        <v>13769</v>
      </c>
      <c r="I2814" s="114" t="s">
        <v>13772</v>
      </c>
    </row>
    <row r="2815" spans="1:9" x14ac:dyDescent="0.2">
      <c r="A2815" s="114" t="s">
        <v>10519</v>
      </c>
      <c r="D2815" s="114" t="s">
        <v>16649</v>
      </c>
      <c r="E2815" s="114">
        <f t="shared" si="43"/>
        <v>20282599</v>
      </c>
      <c r="F2815" s="114" t="s">
        <v>7854</v>
      </c>
      <c r="G2815" s="114" t="s">
        <v>16188</v>
      </c>
      <c r="H2815" s="114" t="s">
        <v>13774</v>
      </c>
      <c r="I2815" s="114" t="s">
        <v>13775</v>
      </c>
    </row>
    <row r="2816" spans="1:9" x14ac:dyDescent="0.2">
      <c r="A2816" s="114" t="s">
        <v>10519</v>
      </c>
      <c r="D2816" s="114" t="s">
        <v>16650</v>
      </c>
      <c r="E2816" s="114">
        <f t="shared" si="43"/>
        <v>20300101</v>
      </c>
      <c r="F2816" s="114" t="s">
        <v>7854</v>
      </c>
      <c r="G2816" s="114" t="s">
        <v>16202</v>
      </c>
      <c r="H2816" s="114" t="s">
        <v>10841</v>
      </c>
      <c r="I2816" s="114" t="s">
        <v>10844</v>
      </c>
    </row>
    <row r="2817" spans="1:12" x14ac:dyDescent="0.2">
      <c r="A2817" s="114" t="s">
        <v>10519</v>
      </c>
      <c r="D2817" s="114" t="s">
        <v>16651</v>
      </c>
      <c r="E2817" s="114">
        <f t="shared" si="43"/>
        <v>20300102</v>
      </c>
      <c r="F2817" s="114" t="s">
        <v>7854</v>
      </c>
      <c r="G2817" s="114" t="s">
        <v>16202</v>
      </c>
      <c r="H2817" s="114" t="s">
        <v>10841</v>
      </c>
      <c r="I2817" s="114" t="s">
        <v>10842</v>
      </c>
    </row>
    <row r="2818" spans="1:12" x14ac:dyDescent="0.2">
      <c r="A2818" s="114" t="s">
        <v>10519</v>
      </c>
      <c r="D2818" s="114" t="s">
        <v>16652</v>
      </c>
      <c r="E2818" s="114">
        <f t="shared" ref="E2818:E2881" si="44">VALUE(D2818)</f>
        <v>20300105</v>
      </c>
      <c r="F2818" s="114" t="s">
        <v>7854</v>
      </c>
      <c r="G2818" s="114" t="s">
        <v>16202</v>
      </c>
      <c r="H2818" s="114" t="s">
        <v>10841</v>
      </c>
      <c r="I2818" s="114" t="s">
        <v>10846</v>
      </c>
    </row>
    <row r="2819" spans="1:12" x14ac:dyDescent="0.2">
      <c r="A2819" s="114" t="s">
        <v>10519</v>
      </c>
      <c r="D2819" s="114" t="s">
        <v>16653</v>
      </c>
      <c r="E2819" s="114">
        <f t="shared" si="44"/>
        <v>20300106</v>
      </c>
      <c r="F2819" s="114" t="s">
        <v>7854</v>
      </c>
      <c r="G2819" s="114" t="s">
        <v>16202</v>
      </c>
      <c r="H2819" s="114" t="s">
        <v>10841</v>
      </c>
      <c r="I2819" s="114" t="s">
        <v>10848</v>
      </c>
    </row>
    <row r="2820" spans="1:12" x14ac:dyDescent="0.2">
      <c r="A2820" s="114" t="s">
        <v>10519</v>
      </c>
      <c r="D2820" s="114" t="s">
        <v>16654</v>
      </c>
      <c r="E2820" s="114">
        <f t="shared" si="44"/>
        <v>20300107</v>
      </c>
      <c r="F2820" s="114" t="s">
        <v>7854</v>
      </c>
      <c r="G2820" s="114" t="s">
        <v>16202</v>
      </c>
      <c r="H2820" s="114" t="s">
        <v>10841</v>
      </c>
      <c r="I2820" s="114" t="s">
        <v>10850</v>
      </c>
    </row>
    <row r="2821" spans="1:12" x14ac:dyDescent="0.2">
      <c r="A2821" s="114" t="s">
        <v>10519</v>
      </c>
      <c r="D2821" s="114" t="s">
        <v>16655</v>
      </c>
      <c r="E2821" s="114">
        <f t="shared" si="44"/>
        <v>20300108</v>
      </c>
      <c r="F2821" s="114" t="s">
        <v>7854</v>
      </c>
      <c r="G2821" s="114" t="s">
        <v>16202</v>
      </c>
      <c r="H2821" s="114" t="s">
        <v>10841</v>
      </c>
      <c r="I2821" s="114" t="s">
        <v>13718</v>
      </c>
    </row>
    <row r="2822" spans="1:12" x14ac:dyDescent="0.2">
      <c r="A2822" s="114" t="s">
        <v>10519</v>
      </c>
      <c r="D2822" s="114" t="s">
        <v>16656</v>
      </c>
      <c r="E2822" s="114">
        <f t="shared" si="44"/>
        <v>20300109</v>
      </c>
      <c r="F2822" s="114" t="s">
        <v>7854</v>
      </c>
      <c r="G2822" s="114" t="s">
        <v>16202</v>
      </c>
      <c r="H2822" s="114" t="s">
        <v>10841</v>
      </c>
      <c r="I2822" s="114" t="s">
        <v>13720</v>
      </c>
    </row>
    <row r="2823" spans="1:12" x14ac:dyDescent="0.2">
      <c r="A2823" s="114" t="s">
        <v>10519</v>
      </c>
      <c r="D2823" s="114" t="s">
        <v>16657</v>
      </c>
      <c r="E2823" s="114">
        <f t="shared" si="44"/>
        <v>20300201</v>
      </c>
      <c r="F2823" s="114" t="s">
        <v>7854</v>
      </c>
      <c r="G2823" s="114" t="s">
        <v>16202</v>
      </c>
      <c r="H2823" s="114" t="s">
        <v>16175</v>
      </c>
      <c r="I2823" s="114" t="s">
        <v>10844</v>
      </c>
      <c r="K2823" s="116"/>
      <c r="L2823" s="114"/>
    </row>
    <row r="2824" spans="1:12" x14ac:dyDescent="0.2">
      <c r="A2824" s="114" t="s">
        <v>10519</v>
      </c>
      <c r="D2824" s="114" t="s">
        <v>15135</v>
      </c>
      <c r="E2824" s="114">
        <f t="shared" si="44"/>
        <v>20300202</v>
      </c>
      <c r="F2824" s="114" t="s">
        <v>7854</v>
      </c>
      <c r="G2824" s="114" t="s">
        <v>16202</v>
      </c>
      <c r="H2824" s="114" t="s">
        <v>16175</v>
      </c>
      <c r="I2824" s="114" t="s">
        <v>10842</v>
      </c>
      <c r="K2824" s="116"/>
      <c r="L2824" s="114"/>
    </row>
    <row r="2825" spans="1:12" x14ac:dyDescent="0.2">
      <c r="A2825" s="114" t="s">
        <v>10519</v>
      </c>
      <c r="D2825" s="114" t="s">
        <v>15136</v>
      </c>
      <c r="E2825" s="114">
        <f t="shared" si="44"/>
        <v>20300203</v>
      </c>
      <c r="F2825" s="114" t="s">
        <v>7854</v>
      </c>
      <c r="G2825" s="114" t="s">
        <v>16202</v>
      </c>
      <c r="H2825" s="114" t="s">
        <v>16175</v>
      </c>
      <c r="I2825" s="114" t="s">
        <v>13782</v>
      </c>
      <c r="K2825" s="116"/>
      <c r="L2825" s="114"/>
    </row>
    <row r="2826" spans="1:12" x14ac:dyDescent="0.2">
      <c r="A2826" s="114" t="s">
        <v>10519</v>
      </c>
      <c r="D2826" s="114" t="s">
        <v>15137</v>
      </c>
      <c r="E2826" s="114">
        <f t="shared" si="44"/>
        <v>20300204</v>
      </c>
      <c r="F2826" s="114" t="s">
        <v>7854</v>
      </c>
      <c r="G2826" s="114" t="s">
        <v>16202</v>
      </c>
      <c r="H2826" s="114" t="s">
        <v>16175</v>
      </c>
      <c r="I2826" s="114" t="s">
        <v>10755</v>
      </c>
      <c r="K2826" s="116"/>
      <c r="L2826" s="114"/>
    </row>
    <row r="2827" spans="1:12" x14ac:dyDescent="0.2">
      <c r="A2827" s="114" t="s">
        <v>10519</v>
      </c>
      <c r="D2827" s="114" t="s">
        <v>15138</v>
      </c>
      <c r="E2827" s="114">
        <f t="shared" si="44"/>
        <v>20300205</v>
      </c>
      <c r="F2827" s="114" t="s">
        <v>7854</v>
      </c>
      <c r="G2827" s="114" t="s">
        <v>16202</v>
      </c>
      <c r="H2827" s="114" t="s">
        <v>16175</v>
      </c>
      <c r="I2827" s="114" t="s">
        <v>10846</v>
      </c>
      <c r="K2827" s="116"/>
      <c r="L2827" s="114"/>
    </row>
    <row r="2828" spans="1:12" x14ac:dyDescent="0.2">
      <c r="A2828" s="114" t="s">
        <v>10519</v>
      </c>
      <c r="D2828" s="114" t="s">
        <v>15139</v>
      </c>
      <c r="E2828" s="114">
        <f t="shared" si="44"/>
        <v>20300206</v>
      </c>
      <c r="F2828" s="114" t="s">
        <v>7854</v>
      </c>
      <c r="G2828" s="114" t="s">
        <v>16202</v>
      </c>
      <c r="H2828" s="114" t="s">
        <v>16175</v>
      </c>
      <c r="I2828" s="114" t="s">
        <v>13725</v>
      </c>
      <c r="K2828" s="116"/>
      <c r="L2828" s="114"/>
    </row>
    <row r="2829" spans="1:12" x14ac:dyDescent="0.2">
      <c r="A2829" s="114" t="s">
        <v>10519</v>
      </c>
      <c r="D2829" s="114" t="s">
        <v>15140</v>
      </c>
      <c r="E2829" s="114">
        <f t="shared" si="44"/>
        <v>20300207</v>
      </c>
      <c r="F2829" s="114" t="s">
        <v>7854</v>
      </c>
      <c r="G2829" s="114" t="s">
        <v>16202</v>
      </c>
      <c r="H2829" s="114" t="s">
        <v>16175</v>
      </c>
      <c r="I2829" s="114" t="s">
        <v>10850</v>
      </c>
      <c r="K2829" s="116"/>
      <c r="L2829" s="114"/>
    </row>
    <row r="2830" spans="1:12" x14ac:dyDescent="0.2">
      <c r="A2830" s="114" t="s">
        <v>10519</v>
      </c>
      <c r="D2830" s="114" t="s">
        <v>15141</v>
      </c>
      <c r="E2830" s="114">
        <f t="shared" si="44"/>
        <v>20300208</v>
      </c>
      <c r="F2830" s="114" t="s">
        <v>7854</v>
      </c>
      <c r="G2830" s="114" t="s">
        <v>16202</v>
      </c>
      <c r="H2830" s="114" t="s">
        <v>16175</v>
      </c>
      <c r="I2830" s="114" t="s">
        <v>13728</v>
      </c>
      <c r="K2830" s="116"/>
      <c r="L2830" s="114"/>
    </row>
    <row r="2831" spans="1:12" x14ac:dyDescent="0.2">
      <c r="A2831" s="114" t="s">
        <v>10519</v>
      </c>
      <c r="D2831" s="114" t="s">
        <v>15142</v>
      </c>
      <c r="E2831" s="114">
        <f t="shared" si="44"/>
        <v>20300209</v>
      </c>
      <c r="F2831" s="114" t="s">
        <v>7854</v>
      </c>
      <c r="G2831" s="114" t="s">
        <v>16202</v>
      </c>
      <c r="H2831" s="114" t="s">
        <v>16175</v>
      </c>
      <c r="I2831" s="114" t="s">
        <v>13720</v>
      </c>
      <c r="K2831" s="116"/>
      <c r="L2831" s="114"/>
    </row>
    <row r="2832" spans="1:12" x14ac:dyDescent="0.2">
      <c r="A2832" s="114" t="s">
        <v>10519</v>
      </c>
      <c r="D2832" s="114" t="s">
        <v>15143</v>
      </c>
      <c r="E2832" s="114">
        <f t="shared" si="44"/>
        <v>20300301</v>
      </c>
      <c r="F2832" s="114" t="s">
        <v>7854</v>
      </c>
      <c r="G2832" s="114" t="s">
        <v>16202</v>
      </c>
      <c r="H2832" s="114" t="s">
        <v>13939</v>
      </c>
      <c r="I2832" s="114" t="s">
        <v>10844</v>
      </c>
      <c r="K2832" s="116"/>
      <c r="L2832" s="114"/>
    </row>
    <row r="2833" spans="1:12" x14ac:dyDescent="0.2">
      <c r="A2833" s="114" t="s">
        <v>10519</v>
      </c>
      <c r="D2833" s="114" t="s">
        <v>15144</v>
      </c>
      <c r="E2833" s="114">
        <f t="shared" si="44"/>
        <v>20300305</v>
      </c>
      <c r="F2833" s="114" t="s">
        <v>7854</v>
      </c>
      <c r="G2833" s="114" t="s">
        <v>16202</v>
      </c>
      <c r="H2833" s="114" t="s">
        <v>13939</v>
      </c>
      <c r="I2833" s="114" t="s">
        <v>10846</v>
      </c>
      <c r="K2833" s="116"/>
      <c r="L2833" s="114"/>
    </row>
    <row r="2834" spans="1:12" x14ac:dyDescent="0.2">
      <c r="A2834" s="114" t="s">
        <v>10519</v>
      </c>
      <c r="D2834" s="114" t="s">
        <v>15145</v>
      </c>
      <c r="E2834" s="114">
        <f t="shared" si="44"/>
        <v>20300306</v>
      </c>
      <c r="F2834" s="114" t="s">
        <v>7854</v>
      </c>
      <c r="G2834" s="114" t="s">
        <v>16202</v>
      </c>
      <c r="H2834" s="114" t="s">
        <v>13939</v>
      </c>
      <c r="I2834" s="114" t="s">
        <v>10848</v>
      </c>
      <c r="K2834" s="116"/>
      <c r="L2834" s="114"/>
    </row>
    <row r="2835" spans="1:12" x14ac:dyDescent="0.2">
      <c r="A2835" s="114" t="s">
        <v>10519</v>
      </c>
      <c r="D2835" s="114" t="s">
        <v>15146</v>
      </c>
      <c r="E2835" s="114">
        <f t="shared" si="44"/>
        <v>20300307</v>
      </c>
      <c r="F2835" s="114" t="s">
        <v>7854</v>
      </c>
      <c r="G2835" s="114" t="s">
        <v>16202</v>
      </c>
      <c r="H2835" s="114" t="s">
        <v>13939</v>
      </c>
      <c r="I2835" s="114" t="s">
        <v>10850</v>
      </c>
      <c r="K2835" s="116"/>
      <c r="L2835" s="114"/>
    </row>
    <row r="2836" spans="1:12" x14ac:dyDescent="0.2">
      <c r="A2836" s="114" t="s">
        <v>10519</v>
      </c>
      <c r="D2836" s="114" t="s">
        <v>15147</v>
      </c>
      <c r="E2836" s="114">
        <f t="shared" si="44"/>
        <v>20300701</v>
      </c>
      <c r="F2836" s="114" t="s">
        <v>7854</v>
      </c>
      <c r="G2836" s="114" t="s">
        <v>16202</v>
      </c>
      <c r="H2836" s="114" t="s">
        <v>16323</v>
      </c>
      <c r="I2836" s="114" t="s">
        <v>10842</v>
      </c>
      <c r="K2836" s="116"/>
      <c r="L2836" s="114"/>
    </row>
    <row r="2837" spans="1:12" x14ac:dyDescent="0.2">
      <c r="A2837" s="114" t="s">
        <v>10519</v>
      </c>
      <c r="D2837" s="114" t="s">
        <v>15148</v>
      </c>
      <c r="E2837" s="114">
        <f t="shared" si="44"/>
        <v>20300702</v>
      </c>
      <c r="F2837" s="114" t="s">
        <v>7854</v>
      </c>
      <c r="G2837" s="114" t="s">
        <v>16202</v>
      </c>
      <c r="H2837" s="114" t="s">
        <v>16323</v>
      </c>
      <c r="I2837" s="114" t="s">
        <v>15149</v>
      </c>
      <c r="K2837" s="116"/>
      <c r="L2837" s="114"/>
    </row>
    <row r="2838" spans="1:12" x14ac:dyDescent="0.2">
      <c r="A2838" s="114" t="s">
        <v>10519</v>
      </c>
      <c r="D2838" s="114" t="s">
        <v>15150</v>
      </c>
      <c r="E2838" s="114">
        <f t="shared" si="44"/>
        <v>20300705</v>
      </c>
      <c r="F2838" s="114" t="s">
        <v>7854</v>
      </c>
      <c r="G2838" s="114" t="s">
        <v>16202</v>
      </c>
      <c r="H2838" s="114" t="s">
        <v>16323</v>
      </c>
      <c r="I2838" s="114" t="s">
        <v>10846</v>
      </c>
      <c r="K2838" s="116"/>
      <c r="L2838" s="114"/>
    </row>
    <row r="2839" spans="1:12" x14ac:dyDescent="0.2">
      <c r="A2839" s="114" t="s">
        <v>10519</v>
      </c>
      <c r="D2839" s="114" t="s">
        <v>15151</v>
      </c>
      <c r="E2839" s="114">
        <f t="shared" si="44"/>
        <v>20300706</v>
      </c>
      <c r="F2839" s="114" t="s">
        <v>7854</v>
      </c>
      <c r="G2839" s="114" t="s">
        <v>16202</v>
      </c>
      <c r="H2839" s="114" t="s">
        <v>16323</v>
      </c>
      <c r="I2839" s="114" t="s">
        <v>10848</v>
      </c>
      <c r="K2839" s="116"/>
      <c r="L2839" s="114"/>
    </row>
    <row r="2840" spans="1:12" x14ac:dyDescent="0.2">
      <c r="A2840" s="114" t="s">
        <v>10519</v>
      </c>
      <c r="D2840" s="114" t="s">
        <v>15152</v>
      </c>
      <c r="E2840" s="114">
        <f t="shared" si="44"/>
        <v>20300707</v>
      </c>
      <c r="F2840" s="114" t="s">
        <v>7854</v>
      </c>
      <c r="G2840" s="114" t="s">
        <v>16202</v>
      </c>
      <c r="H2840" s="114" t="s">
        <v>16323</v>
      </c>
      <c r="I2840" s="114" t="s">
        <v>10850</v>
      </c>
      <c r="K2840" s="116"/>
      <c r="L2840" s="114"/>
    </row>
    <row r="2841" spans="1:12" x14ac:dyDescent="0.2">
      <c r="A2841" s="114" t="s">
        <v>10519</v>
      </c>
      <c r="D2841" s="114" t="s">
        <v>15153</v>
      </c>
      <c r="E2841" s="114">
        <f t="shared" si="44"/>
        <v>20300708</v>
      </c>
      <c r="F2841" s="114" t="s">
        <v>7854</v>
      </c>
      <c r="G2841" s="114" t="s">
        <v>16202</v>
      </c>
      <c r="H2841" s="114" t="s">
        <v>16323</v>
      </c>
      <c r="I2841" s="114" t="s">
        <v>13718</v>
      </c>
      <c r="K2841" s="116"/>
      <c r="L2841" s="114"/>
    </row>
    <row r="2842" spans="1:12" x14ac:dyDescent="0.2">
      <c r="A2842" s="114" t="s">
        <v>10519</v>
      </c>
      <c r="D2842" s="114" t="s">
        <v>15154</v>
      </c>
      <c r="E2842" s="114">
        <f t="shared" si="44"/>
        <v>20300709</v>
      </c>
      <c r="F2842" s="114" t="s">
        <v>7854</v>
      </c>
      <c r="G2842" s="114" t="s">
        <v>16202</v>
      </c>
      <c r="H2842" s="114" t="s">
        <v>16323</v>
      </c>
      <c r="I2842" s="114" t="s">
        <v>13720</v>
      </c>
      <c r="K2842" s="116"/>
      <c r="L2842" s="114"/>
    </row>
    <row r="2843" spans="1:12" x14ac:dyDescent="0.2">
      <c r="A2843" s="114" t="s">
        <v>10519</v>
      </c>
      <c r="D2843" s="114" t="s">
        <v>15155</v>
      </c>
      <c r="E2843" s="114">
        <f t="shared" si="44"/>
        <v>20300801</v>
      </c>
      <c r="F2843" s="114" t="s">
        <v>7854</v>
      </c>
      <c r="G2843" s="114" t="s">
        <v>16202</v>
      </c>
      <c r="H2843" s="114" t="s">
        <v>16321</v>
      </c>
      <c r="I2843" s="114" t="s">
        <v>10842</v>
      </c>
      <c r="K2843" s="116"/>
      <c r="L2843" s="114"/>
    </row>
    <row r="2844" spans="1:12" x14ac:dyDescent="0.2">
      <c r="A2844" s="114" t="s">
        <v>10519</v>
      </c>
      <c r="D2844" s="114" t="s">
        <v>16329</v>
      </c>
      <c r="E2844" s="114">
        <f t="shared" si="44"/>
        <v>20300802</v>
      </c>
      <c r="F2844" s="114" t="s">
        <v>7854</v>
      </c>
      <c r="G2844" s="114" t="s">
        <v>16202</v>
      </c>
      <c r="H2844" s="114" t="s">
        <v>16321</v>
      </c>
      <c r="I2844" s="114" t="s">
        <v>10844</v>
      </c>
      <c r="K2844" s="116"/>
      <c r="L2844" s="114"/>
    </row>
    <row r="2845" spans="1:12" x14ac:dyDescent="0.2">
      <c r="A2845" s="114" t="s">
        <v>10519</v>
      </c>
      <c r="D2845" s="114" t="s">
        <v>16330</v>
      </c>
      <c r="E2845" s="114">
        <f t="shared" si="44"/>
        <v>20300805</v>
      </c>
      <c r="F2845" s="114" t="s">
        <v>7854</v>
      </c>
      <c r="G2845" s="114" t="s">
        <v>16202</v>
      </c>
      <c r="H2845" s="114" t="s">
        <v>16321</v>
      </c>
      <c r="I2845" s="114" t="s">
        <v>10846</v>
      </c>
      <c r="K2845" s="116"/>
      <c r="L2845" s="114"/>
    </row>
    <row r="2846" spans="1:12" x14ac:dyDescent="0.2">
      <c r="A2846" s="114" t="s">
        <v>10519</v>
      </c>
      <c r="D2846" s="114" t="s">
        <v>16331</v>
      </c>
      <c r="E2846" s="114">
        <f t="shared" si="44"/>
        <v>20300806</v>
      </c>
      <c r="F2846" s="114" t="s">
        <v>7854</v>
      </c>
      <c r="G2846" s="114" t="s">
        <v>16202</v>
      </c>
      <c r="H2846" s="114" t="s">
        <v>16321</v>
      </c>
      <c r="I2846" s="114" t="s">
        <v>10848</v>
      </c>
      <c r="K2846" s="116"/>
      <c r="L2846" s="114"/>
    </row>
    <row r="2847" spans="1:12" x14ac:dyDescent="0.2">
      <c r="A2847" s="114" t="s">
        <v>10519</v>
      </c>
      <c r="D2847" s="114" t="s">
        <v>16332</v>
      </c>
      <c r="E2847" s="114">
        <f t="shared" si="44"/>
        <v>20300807</v>
      </c>
      <c r="F2847" s="114" t="s">
        <v>7854</v>
      </c>
      <c r="G2847" s="114" t="s">
        <v>16202</v>
      </c>
      <c r="H2847" s="114" t="s">
        <v>16321</v>
      </c>
      <c r="I2847" s="114" t="s">
        <v>10850</v>
      </c>
      <c r="K2847" s="116"/>
      <c r="L2847" s="114"/>
    </row>
    <row r="2848" spans="1:12" x14ac:dyDescent="0.2">
      <c r="A2848" s="114" t="s">
        <v>10519</v>
      </c>
      <c r="D2848" s="114" t="s">
        <v>16333</v>
      </c>
      <c r="E2848" s="114">
        <f t="shared" si="44"/>
        <v>20300808</v>
      </c>
      <c r="F2848" s="114" t="s">
        <v>7854</v>
      </c>
      <c r="G2848" s="114" t="s">
        <v>16202</v>
      </c>
      <c r="H2848" s="114" t="s">
        <v>16321</v>
      </c>
      <c r="I2848" s="114" t="s">
        <v>13718</v>
      </c>
      <c r="K2848" s="116"/>
      <c r="L2848" s="114"/>
    </row>
    <row r="2849" spans="1:12" x14ac:dyDescent="0.2">
      <c r="A2849" s="114" t="s">
        <v>10519</v>
      </c>
      <c r="D2849" s="114" t="s">
        <v>16334</v>
      </c>
      <c r="E2849" s="114">
        <f t="shared" si="44"/>
        <v>20300809</v>
      </c>
      <c r="F2849" s="114" t="s">
        <v>7854</v>
      </c>
      <c r="G2849" s="114" t="s">
        <v>16202</v>
      </c>
      <c r="H2849" s="114" t="s">
        <v>16321</v>
      </c>
      <c r="I2849" s="114" t="s">
        <v>13720</v>
      </c>
      <c r="K2849" s="116"/>
      <c r="L2849" s="114"/>
    </row>
    <row r="2850" spans="1:12" x14ac:dyDescent="0.2">
      <c r="A2850" s="114" t="s">
        <v>10519</v>
      </c>
      <c r="D2850" s="114" t="s">
        <v>16335</v>
      </c>
      <c r="E2850" s="114">
        <f t="shared" si="44"/>
        <v>20300901</v>
      </c>
      <c r="F2850" s="114" t="s">
        <v>7854</v>
      </c>
      <c r="G2850" s="114" t="s">
        <v>16202</v>
      </c>
      <c r="H2850" s="114" t="s">
        <v>13744</v>
      </c>
      <c r="I2850" s="114" t="s">
        <v>16336</v>
      </c>
      <c r="K2850" s="116"/>
      <c r="L2850" s="114"/>
    </row>
    <row r="2851" spans="1:12" x14ac:dyDescent="0.2">
      <c r="A2851" s="114" t="s">
        <v>10519</v>
      </c>
      <c r="D2851" s="114" t="s">
        <v>16337</v>
      </c>
      <c r="E2851" s="114">
        <f t="shared" si="44"/>
        <v>20300908</v>
      </c>
      <c r="F2851" s="114" t="s">
        <v>7854</v>
      </c>
      <c r="G2851" s="114" t="s">
        <v>16202</v>
      </c>
      <c r="H2851" s="114" t="s">
        <v>13744</v>
      </c>
      <c r="I2851" s="114" t="s">
        <v>13718</v>
      </c>
      <c r="K2851" s="116"/>
      <c r="L2851" s="114"/>
    </row>
    <row r="2852" spans="1:12" x14ac:dyDescent="0.2">
      <c r="A2852" s="114" t="s">
        <v>10519</v>
      </c>
      <c r="D2852" s="114" t="s">
        <v>16338</v>
      </c>
      <c r="E2852" s="114">
        <f t="shared" si="44"/>
        <v>20300909</v>
      </c>
      <c r="F2852" s="114" t="s">
        <v>7854</v>
      </c>
      <c r="G2852" s="114" t="s">
        <v>16202</v>
      </c>
      <c r="H2852" s="114" t="s">
        <v>13744</v>
      </c>
      <c r="I2852" s="114" t="s">
        <v>13720</v>
      </c>
      <c r="K2852" s="116"/>
      <c r="L2852" s="114"/>
    </row>
    <row r="2853" spans="1:12" x14ac:dyDescent="0.2">
      <c r="A2853" s="114" t="s">
        <v>10519</v>
      </c>
      <c r="D2853" s="114" t="s">
        <v>16339</v>
      </c>
      <c r="E2853" s="114">
        <f t="shared" si="44"/>
        <v>20301001</v>
      </c>
      <c r="F2853" s="114" t="s">
        <v>7854</v>
      </c>
      <c r="G2853" s="114" t="s">
        <v>16202</v>
      </c>
      <c r="H2853" s="114" t="s">
        <v>16179</v>
      </c>
      <c r="I2853" s="114" t="s">
        <v>16619</v>
      </c>
      <c r="K2853" s="116"/>
      <c r="L2853" s="114"/>
    </row>
    <row r="2854" spans="1:12" x14ac:dyDescent="0.2">
      <c r="A2854" s="114" t="s">
        <v>10519</v>
      </c>
      <c r="D2854" s="114" t="s">
        <v>16340</v>
      </c>
      <c r="E2854" s="114">
        <f t="shared" si="44"/>
        <v>20301002</v>
      </c>
      <c r="F2854" s="114" t="s">
        <v>7854</v>
      </c>
      <c r="G2854" s="114" t="s">
        <v>16202</v>
      </c>
      <c r="H2854" s="114" t="s">
        <v>16179</v>
      </c>
      <c r="I2854" s="114" t="s">
        <v>16621</v>
      </c>
      <c r="K2854" s="116"/>
      <c r="L2854" s="114"/>
    </row>
    <row r="2855" spans="1:12" x14ac:dyDescent="0.2">
      <c r="A2855" s="114" t="s">
        <v>10519</v>
      </c>
      <c r="D2855" s="114" t="s">
        <v>16341</v>
      </c>
      <c r="E2855" s="114">
        <f t="shared" si="44"/>
        <v>20301005</v>
      </c>
      <c r="F2855" s="114" t="s">
        <v>7854</v>
      </c>
      <c r="G2855" s="114" t="s">
        <v>16202</v>
      </c>
      <c r="H2855" s="114" t="s">
        <v>16179</v>
      </c>
      <c r="I2855" s="114" t="s">
        <v>10846</v>
      </c>
      <c r="K2855" s="116"/>
      <c r="L2855" s="114"/>
    </row>
    <row r="2856" spans="1:12" x14ac:dyDescent="0.2">
      <c r="A2856" s="114" t="s">
        <v>10519</v>
      </c>
      <c r="D2856" s="114" t="s">
        <v>16342</v>
      </c>
      <c r="E2856" s="114">
        <f t="shared" si="44"/>
        <v>20301006</v>
      </c>
      <c r="F2856" s="114" t="s">
        <v>7854</v>
      </c>
      <c r="G2856" s="114" t="s">
        <v>16202</v>
      </c>
      <c r="H2856" s="114" t="s">
        <v>16179</v>
      </c>
      <c r="I2856" s="114" t="s">
        <v>10848</v>
      </c>
      <c r="K2856" s="116"/>
      <c r="L2856" s="114"/>
    </row>
    <row r="2857" spans="1:12" x14ac:dyDescent="0.2">
      <c r="A2857" s="114" t="s">
        <v>10519</v>
      </c>
      <c r="D2857" s="114" t="s">
        <v>16343</v>
      </c>
      <c r="E2857" s="114">
        <f t="shared" si="44"/>
        <v>20301007</v>
      </c>
      <c r="F2857" s="114" t="s">
        <v>7854</v>
      </c>
      <c r="G2857" s="114" t="s">
        <v>16202</v>
      </c>
      <c r="H2857" s="114" t="s">
        <v>16179</v>
      </c>
      <c r="I2857" s="114" t="s">
        <v>10850</v>
      </c>
      <c r="K2857" s="116"/>
      <c r="L2857" s="114"/>
    </row>
    <row r="2858" spans="1:12" x14ac:dyDescent="0.2">
      <c r="A2858" s="114" t="s">
        <v>10519</v>
      </c>
      <c r="D2858" s="114" t="s">
        <v>16344</v>
      </c>
      <c r="E2858" s="114">
        <f t="shared" si="44"/>
        <v>20380001</v>
      </c>
      <c r="F2858" s="114" t="s">
        <v>7854</v>
      </c>
      <c r="G2858" s="114" t="s">
        <v>16202</v>
      </c>
      <c r="H2858" s="114" t="s">
        <v>13767</v>
      </c>
      <c r="I2858" s="114" t="s">
        <v>13767</v>
      </c>
    </row>
    <row r="2859" spans="1:12" x14ac:dyDescent="0.2">
      <c r="A2859" s="114" t="s">
        <v>10519</v>
      </c>
      <c r="D2859" s="114" t="s">
        <v>16345</v>
      </c>
      <c r="E2859" s="114">
        <f t="shared" si="44"/>
        <v>20382001</v>
      </c>
      <c r="F2859" s="114" t="s">
        <v>7854</v>
      </c>
      <c r="G2859" s="114" t="s">
        <v>16202</v>
      </c>
      <c r="H2859" s="114" t="s">
        <v>13769</v>
      </c>
      <c r="I2859" s="114" t="s">
        <v>13770</v>
      </c>
    </row>
    <row r="2860" spans="1:12" x14ac:dyDescent="0.2">
      <c r="A2860" s="114" t="s">
        <v>10519</v>
      </c>
      <c r="D2860" s="114" t="s">
        <v>16346</v>
      </c>
      <c r="E2860" s="114">
        <f t="shared" si="44"/>
        <v>20382002</v>
      </c>
      <c r="F2860" s="114" t="s">
        <v>7854</v>
      </c>
      <c r="G2860" s="114" t="s">
        <v>16202</v>
      </c>
      <c r="H2860" s="114" t="s">
        <v>13769</v>
      </c>
      <c r="I2860" s="114" t="s">
        <v>13772</v>
      </c>
    </row>
    <row r="2861" spans="1:12" x14ac:dyDescent="0.2">
      <c r="A2861" s="114" t="s">
        <v>10519</v>
      </c>
      <c r="D2861" s="114" t="s">
        <v>16347</v>
      </c>
      <c r="E2861" s="114">
        <f t="shared" si="44"/>
        <v>20382599</v>
      </c>
      <c r="F2861" s="114" t="s">
        <v>7854</v>
      </c>
      <c r="G2861" s="114" t="s">
        <v>16202</v>
      </c>
      <c r="H2861" s="114" t="s">
        <v>13774</v>
      </c>
      <c r="I2861" s="114" t="s">
        <v>13775</v>
      </c>
    </row>
    <row r="2862" spans="1:12" x14ac:dyDescent="0.2">
      <c r="A2862" s="114" t="s">
        <v>10519</v>
      </c>
      <c r="D2862" s="114" t="s">
        <v>16348</v>
      </c>
      <c r="E2862" s="114">
        <f t="shared" si="44"/>
        <v>20400101</v>
      </c>
      <c r="F2862" s="114" t="s">
        <v>7854</v>
      </c>
      <c r="G2862" s="114" t="s">
        <v>16349</v>
      </c>
      <c r="H2862" s="114" t="s">
        <v>16350</v>
      </c>
      <c r="I2862" s="114" t="s">
        <v>16351</v>
      </c>
    </row>
    <row r="2863" spans="1:12" x14ac:dyDescent="0.2">
      <c r="A2863" s="114" t="s">
        <v>10519</v>
      </c>
      <c r="D2863" s="114" t="s">
        <v>16352</v>
      </c>
      <c r="E2863" s="114">
        <f t="shared" si="44"/>
        <v>20400102</v>
      </c>
      <c r="F2863" s="114" t="s">
        <v>7854</v>
      </c>
      <c r="G2863" s="114" t="s">
        <v>16349</v>
      </c>
      <c r="H2863" s="114" t="s">
        <v>16350</v>
      </c>
      <c r="I2863" s="114" t="s">
        <v>16353</v>
      </c>
    </row>
    <row r="2864" spans="1:12" x14ac:dyDescent="0.2">
      <c r="A2864" s="114" t="s">
        <v>10519</v>
      </c>
      <c r="D2864" s="114" t="s">
        <v>16354</v>
      </c>
      <c r="E2864" s="114">
        <f t="shared" si="44"/>
        <v>20400110</v>
      </c>
      <c r="F2864" s="114" t="s">
        <v>7854</v>
      </c>
      <c r="G2864" s="114" t="s">
        <v>16349</v>
      </c>
      <c r="H2864" s="114" t="s">
        <v>16350</v>
      </c>
      <c r="I2864" s="114" t="s">
        <v>16355</v>
      </c>
    </row>
    <row r="2865" spans="1:12" x14ac:dyDescent="0.2">
      <c r="A2865" s="114" t="s">
        <v>10519</v>
      </c>
      <c r="D2865" s="114" t="s">
        <v>16356</v>
      </c>
      <c r="E2865" s="114">
        <f t="shared" si="44"/>
        <v>20400111</v>
      </c>
      <c r="F2865" s="114" t="s">
        <v>7854</v>
      </c>
      <c r="G2865" s="114" t="s">
        <v>16349</v>
      </c>
      <c r="H2865" s="114" t="s">
        <v>16350</v>
      </c>
      <c r="I2865" s="114" t="s">
        <v>16357</v>
      </c>
    </row>
    <row r="2866" spans="1:12" x14ac:dyDescent="0.2">
      <c r="A2866" s="114" t="s">
        <v>10519</v>
      </c>
      <c r="D2866" s="114" t="s">
        <v>16358</v>
      </c>
      <c r="E2866" s="114">
        <f t="shared" si="44"/>
        <v>20400112</v>
      </c>
      <c r="F2866" s="114" t="s">
        <v>7854</v>
      </c>
      <c r="G2866" s="114" t="s">
        <v>16349</v>
      </c>
      <c r="H2866" s="114" t="s">
        <v>16350</v>
      </c>
      <c r="I2866" s="114" t="s">
        <v>16359</v>
      </c>
      <c r="K2866" s="116"/>
      <c r="L2866" s="114"/>
    </row>
    <row r="2867" spans="1:12" x14ac:dyDescent="0.2">
      <c r="A2867" s="114" t="s">
        <v>10519</v>
      </c>
      <c r="D2867" s="114" t="s">
        <v>13895</v>
      </c>
      <c r="E2867" s="114">
        <f t="shared" si="44"/>
        <v>20400199</v>
      </c>
      <c r="F2867" s="114" t="s">
        <v>7854</v>
      </c>
      <c r="G2867" s="114" t="s">
        <v>16349</v>
      </c>
      <c r="H2867" s="114" t="s">
        <v>16350</v>
      </c>
      <c r="I2867" s="114" t="s">
        <v>7818</v>
      </c>
    </row>
    <row r="2868" spans="1:12" x14ac:dyDescent="0.2">
      <c r="A2868" s="114" t="s">
        <v>10519</v>
      </c>
      <c r="D2868" s="114" t="s">
        <v>13896</v>
      </c>
      <c r="E2868" s="114">
        <f t="shared" si="44"/>
        <v>20400201</v>
      </c>
      <c r="F2868" s="114" t="s">
        <v>7854</v>
      </c>
      <c r="G2868" s="114" t="s">
        <v>16349</v>
      </c>
      <c r="H2868" s="114" t="s">
        <v>13897</v>
      </c>
      <c r="I2868" s="114" t="s">
        <v>13898</v>
      </c>
    </row>
    <row r="2869" spans="1:12" x14ac:dyDescent="0.2">
      <c r="A2869" s="114" t="s">
        <v>10519</v>
      </c>
      <c r="D2869" s="114" t="s">
        <v>13899</v>
      </c>
      <c r="E2869" s="114">
        <f t="shared" si="44"/>
        <v>20400202</v>
      </c>
      <c r="F2869" s="114" t="s">
        <v>7854</v>
      </c>
      <c r="G2869" s="114" t="s">
        <v>16349</v>
      </c>
      <c r="H2869" s="114" t="s">
        <v>13897</v>
      </c>
      <c r="I2869" s="114" t="s">
        <v>13900</v>
      </c>
    </row>
    <row r="2870" spans="1:12" x14ac:dyDescent="0.2">
      <c r="A2870" s="114" t="s">
        <v>10519</v>
      </c>
      <c r="D2870" s="114" t="s">
        <v>13901</v>
      </c>
      <c r="E2870" s="114">
        <f t="shared" si="44"/>
        <v>20400299</v>
      </c>
      <c r="F2870" s="114" t="s">
        <v>7854</v>
      </c>
      <c r="G2870" s="114" t="s">
        <v>16349</v>
      </c>
      <c r="H2870" s="114" t="s">
        <v>13897</v>
      </c>
      <c r="I2870" s="114" t="s">
        <v>7818</v>
      </c>
      <c r="K2870" s="116"/>
      <c r="L2870" s="114"/>
    </row>
    <row r="2871" spans="1:12" x14ac:dyDescent="0.2">
      <c r="A2871" s="114" t="s">
        <v>10519</v>
      </c>
      <c r="D2871" s="114" t="s">
        <v>13902</v>
      </c>
      <c r="E2871" s="114">
        <f t="shared" si="44"/>
        <v>20400301</v>
      </c>
      <c r="F2871" s="114" t="s">
        <v>7854</v>
      </c>
      <c r="G2871" s="114" t="s">
        <v>16349</v>
      </c>
      <c r="H2871" s="114" t="s">
        <v>10842</v>
      </c>
      <c r="I2871" s="114" t="s">
        <v>16175</v>
      </c>
    </row>
    <row r="2872" spans="1:12" x14ac:dyDescent="0.2">
      <c r="A2872" s="114" t="s">
        <v>10519</v>
      </c>
      <c r="D2872" s="114" t="s">
        <v>13903</v>
      </c>
      <c r="E2872" s="114">
        <f t="shared" si="44"/>
        <v>20400302</v>
      </c>
      <c r="F2872" s="114" t="s">
        <v>7854</v>
      </c>
      <c r="G2872" s="114" t="s">
        <v>16349</v>
      </c>
      <c r="H2872" s="114" t="s">
        <v>10842</v>
      </c>
      <c r="I2872" s="114" t="s">
        <v>13904</v>
      </c>
    </row>
    <row r="2873" spans="1:12" x14ac:dyDescent="0.2">
      <c r="A2873" s="114" t="s">
        <v>10519</v>
      </c>
      <c r="D2873" s="114" t="s">
        <v>13905</v>
      </c>
      <c r="E2873" s="114">
        <f t="shared" si="44"/>
        <v>20400303</v>
      </c>
      <c r="F2873" s="114" t="s">
        <v>7854</v>
      </c>
      <c r="G2873" s="114" t="s">
        <v>16349</v>
      </c>
      <c r="H2873" s="114" t="s">
        <v>10842</v>
      </c>
      <c r="I2873" s="114" t="s">
        <v>16166</v>
      </c>
    </row>
    <row r="2874" spans="1:12" x14ac:dyDescent="0.2">
      <c r="A2874" s="114" t="s">
        <v>10519</v>
      </c>
      <c r="D2874" s="114" t="s">
        <v>13906</v>
      </c>
      <c r="E2874" s="114">
        <f t="shared" si="44"/>
        <v>20400304</v>
      </c>
      <c r="F2874" s="114" t="s">
        <v>7854</v>
      </c>
      <c r="G2874" s="114" t="s">
        <v>16349</v>
      </c>
      <c r="H2874" s="114" t="s">
        <v>10842</v>
      </c>
      <c r="I2874" s="114" t="s">
        <v>16321</v>
      </c>
    </row>
    <row r="2875" spans="1:12" x14ac:dyDescent="0.2">
      <c r="A2875" s="114" t="s">
        <v>10519</v>
      </c>
      <c r="D2875" s="114" t="s">
        <v>13907</v>
      </c>
      <c r="E2875" s="114">
        <f t="shared" si="44"/>
        <v>20400305</v>
      </c>
      <c r="F2875" s="114" t="s">
        <v>7854</v>
      </c>
      <c r="G2875" s="114" t="s">
        <v>16349</v>
      </c>
      <c r="H2875" s="114" t="s">
        <v>10842</v>
      </c>
      <c r="I2875" s="114" t="s">
        <v>13908</v>
      </c>
      <c r="K2875" s="116"/>
      <c r="L2875" s="114"/>
    </row>
    <row r="2876" spans="1:12" x14ac:dyDescent="0.2">
      <c r="A2876" s="114" t="s">
        <v>10519</v>
      </c>
      <c r="D2876" s="114" t="s">
        <v>13909</v>
      </c>
      <c r="E2876" s="114">
        <f t="shared" si="44"/>
        <v>20400399</v>
      </c>
      <c r="F2876" s="114" t="s">
        <v>7854</v>
      </c>
      <c r="G2876" s="114" t="s">
        <v>16349</v>
      </c>
      <c r="H2876" s="114" t="s">
        <v>10842</v>
      </c>
      <c r="I2876" s="114" t="s">
        <v>7818</v>
      </c>
    </row>
    <row r="2877" spans="1:12" x14ac:dyDescent="0.2">
      <c r="A2877" s="114" t="s">
        <v>10519</v>
      </c>
      <c r="D2877" s="114" t="s">
        <v>13910</v>
      </c>
      <c r="E2877" s="114">
        <f t="shared" si="44"/>
        <v>20400401</v>
      </c>
      <c r="F2877" s="114" t="s">
        <v>7854</v>
      </c>
      <c r="G2877" s="114" t="s">
        <v>16349</v>
      </c>
      <c r="H2877" s="114" t="s">
        <v>16601</v>
      </c>
      <c r="I2877" s="114" t="s">
        <v>13939</v>
      </c>
    </row>
    <row r="2878" spans="1:12" x14ac:dyDescent="0.2">
      <c r="A2878" s="114" t="s">
        <v>10519</v>
      </c>
      <c r="D2878" s="114" t="s">
        <v>13911</v>
      </c>
      <c r="E2878" s="114">
        <f t="shared" si="44"/>
        <v>20400402</v>
      </c>
      <c r="F2878" s="114" t="s">
        <v>7854</v>
      </c>
      <c r="G2878" s="114" t="s">
        <v>16349</v>
      </c>
      <c r="H2878" s="114" t="s">
        <v>16601</v>
      </c>
      <c r="I2878" s="114" t="s">
        <v>13904</v>
      </c>
    </row>
    <row r="2879" spans="1:12" x14ac:dyDescent="0.2">
      <c r="A2879" s="114" t="s">
        <v>10519</v>
      </c>
      <c r="D2879" s="114" t="s">
        <v>13912</v>
      </c>
      <c r="E2879" s="114">
        <f t="shared" si="44"/>
        <v>20400403</v>
      </c>
      <c r="F2879" s="114" t="s">
        <v>7854</v>
      </c>
      <c r="G2879" s="114" t="s">
        <v>16349</v>
      </c>
      <c r="H2879" s="114" t="s">
        <v>16601</v>
      </c>
      <c r="I2879" s="114" t="s">
        <v>16166</v>
      </c>
    </row>
    <row r="2880" spans="1:12" x14ac:dyDescent="0.2">
      <c r="A2880" s="114" t="s">
        <v>10519</v>
      </c>
      <c r="D2880" s="114" t="s">
        <v>13913</v>
      </c>
      <c r="E2880" s="114">
        <f t="shared" si="44"/>
        <v>20400404</v>
      </c>
      <c r="F2880" s="114" t="s">
        <v>7854</v>
      </c>
      <c r="G2880" s="114" t="s">
        <v>16349</v>
      </c>
      <c r="H2880" s="114" t="s">
        <v>16601</v>
      </c>
      <c r="I2880" s="114" t="s">
        <v>16186</v>
      </c>
    </row>
    <row r="2881" spans="1:12" x14ac:dyDescent="0.2">
      <c r="A2881" s="114" t="s">
        <v>10519</v>
      </c>
      <c r="D2881" s="114" t="s">
        <v>13914</v>
      </c>
      <c r="E2881" s="114">
        <f t="shared" si="44"/>
        <v>20400405</v>
      </c>
      <c r="F2881" s="114" t="s">
        <v>7854</v>
      </c>
      <c r="G2881" s="114" t="s">
        <v>16349</v>
      </c>
      <c r="H2881" s="114" t="s">
        <v>16601</v>
      </c>
      <c r="I2881" s="114" t="s">
        <v>16321</v>
      </c>
    </row>
    <row r="2882" spans="1:12" x14ac:dyDescent="0.2">
      <c r="A2882" s="114" t="s">
        <v>10519</v>
      </c>
      <c r="D2882" s="114" t="s">
        <v>13915</v>
      </c>
      <c r="E2882" s="114">
        <f t="shared" ref="E2882:E2945" si="45">VALUE(D2882)</f>
        <v>20400406</v>
      </c>
      <c r="F2882" s="114" t="s">
        <v>7854</v>
      </c>
      <c r="G2882" s="114" t="s">
        <v>16349</v>
      </c>
      <c r="H2882" s="114" t="s">
        <v>16601</v>
      </c>
      <c r="I2882" s="114" t="s">
        <v>13744</v>
      </c>
      <c r="K2882" s="116"/>
      <c r="L2882" s="114"/>
    </row>
    <row r="2883" spans="1:12" x14ac:dyDescent="0.2">
      <c r="A2883" s="114" t="s">
        <v>10519</v>
      </c>
      <c r="D2883" s="114" t="s">
        <v>13916</v>
      </c>
      <c r="E2883" s="114">
        <f t="shared" si="45"/>
        <v>20400407</v>
      </c>
      <c r="F2883" s="114" t="s">
        <v>7854</v>
      </c>
      <c r="G2883" s="114" t="s">
        <v>16349</v>
      </c>
      <c r="H2883" s="114" t="s">
        <v>16601</v>
      </c>
      <c r="I2883" s="114" t="s">
        <v>13917</v>
      </c>
    </row>
    <row r="2884" spans="1:12" x14ac:dyDescent="0.2">
      <c r="A2884" s="114" t="s">
        <v>10519</v>
      </c>
      <c r="D2884" s="114" t="s">
        <v>13918</v>
      </c>
      <c r="E2884" s="114">
        <f t="shared" si="45"/>
        <v>20400408</v>
      </c>
      <c r="F2884" s="114" t="s">
        <v>7854</v>
      </c>
      <c r="G2884" s="114" t="s">
        <v>16349</v>
      </c>
      <c r="H2884" s="114" t="s">
        <v>16601</v>
      </c>
      <c r="I2884" s="114" t="s">
        <v>13919</v>
      </c>
    </row>
    <row r="2885" spans="1:12" x14ac:dyDescent="0.2">
      <c r="A2885" s="114" t="s">
        <v>10519</v>
      </c>
      <c r="D2885" s="114" t="s">
        <v>13920</v>
      </c>
      <c r="E2885" s="114">
        <f t="shared" si="45"/>
        <v>20400409</v>
      </c>
      <c r="F2885" s="114" t="s">
        <v>7854</v>
      </c>
      <c r="G2885" s="114" t="s">
        <v>16349</v>
      </c>
      <c r="H2885" s="114" t="s">
        <v>16601</v>
      </c>
      <c r="I2885" s="114" t="s">
        <v>16179</v>
      </c>
    </row>
    <row r="2886" spans="1:12" x14ac:dyDescent="0.2">
      <c r="A2886" s="114" t="s">
        <v>10519</v>
      </c>
      <c r="D2886" s="114" t="s">
        <v>13921</v>
      </c>
      <c r="E2886" s="114">
        <f t="shared" si="45"/>
        <v>20400499</v>
      </c>
      <c r="F2886" s="114" t="s">
        <v>7854</v>
      </c>
      <c r="G2886" s="114" t="s">
        <v>16349</v>
      </c>
      <c r="H2886" s="114" t="s">
        <v>16601</v>
      </c>
      <c r="I2886" s="114" t="s">
        <v>7818</v>
      </c>
    </row>
    <row r="2887" spans="1:12" x14ac:dyDescent="0.2">
      <c r="A2887" s="114" t="s">
        <v>10519</v>
      </c>
      <c r="D2887" s="114" t="s">
        <v>13922</v>
      </c>
      <c r="E2887" s="114">
        <f t="shared" si="45"/>
        <v>20480001</v>
      </c>
      <c r="F2887" s="114" t="s">
        <v>7854</v>
      </c>
      <c r="G2887" s="114" t="s">
        <v>16349</v>
      </c>
      <c r="H2887" s="114" t="s">
        <v>13767</v>
      </c>
      <c r="I2887" s="114" t="s">
        <v>13767</v>
      </c>
    </row>
    <row r="2888" spans="1:12" x14ac:dyDescent="0.2">
      <c r="A2888" s="114" t="s">
        <v>10519</v>
      </c>
      <c r="D2888" s="114" t="s">
        <v>13923</v>
      </c>
      <c r="E2888" s="114">
        <f t="shared" si="45"/>
        <v>20482001</v>
      </c>
      <c r="F2888" s="114" t="s">
        <v>7854</v>
      </c>
      <c r="G2888" s="114" t="s">
        <v>16349</v>
      </c>
      <c r="H2888" s="114" t="s">
        <v>13769</v>
      </c>
      <c r="I2888" s="114" t="s">
        <v>13770</v>
      </c>
    </row>
    <row r="2889" spans="1:12" x14ac:dyDescent="0.2">
      <c r="A2889" s="114" t="s">
        <v>10519</v>
      </c>
      <c r="D2889" s="114" t="s">
        <v>13924</v>
      </c>
      <c r="E2889" s="114">
        <f t="shared" si="45"/>
        <v>20482002</v>
      </c>
      <c r="F2889" s="114" t="s">
        <v>7854</v>
      </c>
      <c r="G2889" s="114" t="s">
        <v>16349</v>
      </c>
      <c r="H2889" s="114" t="s">
        <v>13769</v>
      </c>
      <c r="I2889" s="114" t="s">
        <v>13772</v>
      </c>
    </row>
    <row r="2890" spans="1:12" x14ac:dyDescent="0.2">
      <c r="A2890" s="114" t="s">
        <v>10519</v>
      </c>
      <c r="D2890" s="114" t="s">
        <v>13925</v>
      </c>
      <c r="E2890" s="114">
        <f t="shared" si="45"/>
        <v>20482501</v>
      </c>
      <c r="F2890" s="114" t="s">
        <v>7854</v>
      </c>
      <c r="G2890" s="114" t="s">
        <v>16349</v>
      </c>
      <c r="H2890" s="114" t="s">
        <v>13774</v>
      </c>
      <c r="I2890" s="114" t="s">
        <v>13926</v>
      </c>
    </row>
    <row r="2891" spans="1:12" x14ac:dyDescent="0.2">
      <c r="A2891" s="114" t="s">
        <v>10519</v>
      </c>
      <c r="D2891" s="114" t="s">
        <v>13927</v>
      </c>
      <c r="E2891" s="114">
        <f t="shared" si="45"/>
        <v>20482502</v>
      </c>
      <c r="F2891" s="114" t="s">
        <v>7854</v>
      </c>
      <c r="G2891" s="114" t="s">
        <v>16349</v>
      </c>
      <c r="H2891" s="114" t="s">
        <v>13774</v>
      </c>
      <c r="I2891" s="114" t="s">
        <v>13928</v>
      </c>
    </row>
    <row r="2892" spans="1:12" x14ac:dyDescent="0.2">
      <c r="A2892" s="114" t="s">
        <v>10519</v>
      </c>
      <c r="D2892" s="114" t="s">
        <v>13929</v>
      </c>
      <c r="E2892" s="114">
        <f t="shared" si="45"/>
        <v>20482599</v>
      </c>
      <c r="F2892" s="114" t="s">
        <v>7854</v>
      </c>
      <c r="G2892" s="114" t="s">
        <v>16349</v>
      </c>
      <c r="H2892" s="114" t="s">
        <v>13774</v>
      </c>
      <c r="I2892" s="114" t="s">
        <v>13775</v>
      </c>
    </row>
    <row r="2893" spans="1:12" x14ac:dyDescent="0.2">
      <c r="A2893" s="114" t="s">
        <v>10519</v>
      </c>
      <c r="D2893" s="114" t="s">
        <v>13930</v>
      </c>
      <c r="E2893" s="114">
        <f t="shared" si="45"/>
        <v>26000320</v>
      </c>
      <c r="F2893" s="114" t="s">
        <v>7854</v>
      </c>
      <c r="G2893" s="114" t="s">
        <v>13931</v>
      </c>
      <c r="H2893" s="114" t="s">
        <v>9246</v>
      </c>
      <c r="I2893" s="114" t="s">
        <v>11003</v>
      </c>
    </row>
    <row r="2894" spans="1:12" x14ac:dyDescent="0.2">
      <c r="A2894" s="114" t="s">
        <v>10519</v>
      </c>
      <c r="D2894" s="114" t="s">
        <v>11004</v>
      </c>
      <c r="E2894" s="114">
        <f t="shared" si="45"/>
        <v>26500320</v>
      </c>
      <c r="F2894" s="114" t="s">
        <v>7854</v>
      </c>
      <c r="G2894" s="114" t="s">
        <v>11005</v>
      </c>
      <c r="H2894" s="114" t="s">
        <v>9246</v>
      </c>
      <c r="I2894" s="114" t="s">
        <v>11006</v>
      </c>
    </row>
    <row r="2895" spans="1:12" x14ac:dyDescent="0.2">
      <c r="A2895" s="114" t="s">
        <v>10519</v>
      </c>
      <c r="D2895" s="114" t="s">
        <v>11007</v>
      </c>
      <c r="E2895" s="114">
        <f t="shared" si="45"/>
        <v>27000320</v>
      </c>
      <c r="F2895" s="114" t="s">
        <v>7854</v>
      </c>
      <c r="G2895" s="114" t="s">
        <v>11008</v>
      </c>
      <c r="H2895" s="114" t="s">
        <v>9246</v>
      </c>
      <c r="I2895" s="114" t="s">
        <v>11009</v>
      </c>
    </row>
    <row r="2896" spans="1:12" x14ac:dyDescent="0.2">
      <c r="A2896" s="114" t="s">
        <v>10519</v>
      </c>
      <c r="D2896" s="114" t="s">
        <v>11010</v>
      </c>
      <c r="E2896" s="114">
        <f t="shared" si="45"/>
        <v>27300320</v>
      </c>
      <c r="F2896" s="114" t="s">
        <v>7854</v>
      </c>
      <c r="G2896" s="114" t="s">
        <v>11011</v>
      </c>
      <c r="H2896" s="114" t="s">
        <v>9246</v>
      </c>
      <c r="I2896" s="114" t="s">
        <v>11012</v>
      </c>
    </row>
    <row r="2897" spans="1:9" x14ac:dyDescent="0.2">
      <c r="A2897" s="114" t="s">
        <v>10519</v>
      </c>
      <c r="D2897" s="114" t="s">
        <v>11013</v>
      </c>
      <c r="E2897" s="114">
        <f t="shared" si="45"/>
        <v>27501001</v>
      </c>
      <c r="F2897" s="114" t="s">
        <v>7854</v>
      </c>
      <c r="G2897" s="114" t="s">
        <v>11014</v>
      </c>
      <c r="H2897" s="114" t="s">
        <v>11015</v>
      </c>
      <c r="I2897" s="114" t="s">
        <v>11016</v>
      </c>
    </row>
    <row r="2898" spans="1:9" x14ac:dyDescent="0.2">
      <c r="A2898" s="114" t="s">
        <v>10519</v>
      </c>
      <c r="D2898" s="114" t="s">
        <v>11017</v>
      </c>
      <c r="E2898" s="114">
        <f t="shared" si="45"/>
        <v>27501014</v>
      </c>
      <c r="F2898" s="114" t="s">
        <v>7854</v>
      </c>
      <c r="G2898" s="114" t="s">
        <v>11014</v>
      </c>
      <c r="H2898" s="114" t="s">
        <v>11015</v>
      </c>
      <c r="I2898" s="114" t="s">
        <v>11018</v>
      </c>
    </row>
    <row r="2899" spans="1:9" x14ac:dyDescent="0.2">
      <c r="A2899" s="114" t="s">
        <v>10519</v>
      </c>
      <c r="D2899" s="114" t="s">
        <v>11019</v>
      </c>
      <c r="E2899" s="114">
        <f t="shared" si="45"/>
        <v>27501015</v>
      </c>
      <c r="F2899" s="114" t="s">
        <v>7854</v>
      </c>
      <c r="G2899" s="114" t="s">
        <v>11014</v>
      </c>
      <c r="H2899" s="114" t="s">
        <v>11015</v>
      </c>
      <c r="I2899" s="114" t="s">
        <v>11020</v>
      </c>
    </row>
    <row r="2900" spans="1:9" x14ac:dyDescent="0.2">
      <c r="A2900" s="114" t="s">
        <v>10519</v>
      </c>
      <c r="D2900" s="114" t="s">
        <v>11021</v>
      </c>
      <c r="E2900" s="114">
        <f t="shared" si="45"/>
        <v>27502001</v>
      </c>
      <c r="F2900" s="114" t="s">
        <v>7854</v>
      </c>
      <c r="G2900" s="114" t="s">
        <v>11014</v>
      </c>
      <c r="H2900" s="114" t="s">
        <v>11022</v>
      </c>
      <c r="I2900" s="114" t="s">
        <v>11016</v>
      </c>
    </row>
    <row r="2901" spans="1:9" x14ac:dyDescent="0.2">
      <c r="A2901" s="114" t="s">
        <v>10519</v>
      </c>
      <c r="D2901" s="114" t="s">
        <v>11023</v>
      </c>
      <c r="E2901" s="114">
        <f t="shared" si="45"/>
        <v>27502011</v>
      </c>
      <c r="F2901" s="114" t="s">
        <v>7854</v>
      </c>
      <c r="G2901" s="114" t="s">
        <v>11014</v>
      </c>
      <c r="H2901" s="114" t="s">
        <v>11022</v>
      </c>
      <c r="I2901" s="114" t="s">
        <v>11024</v>
      </c>
    </row>
    <row r="2902" spans="1:9" x14ac:dyDescent="0.2">
      <c r="A2902" s="114" t="s">
        <v>10519</v>
      </c>
      <c r="D2902" s="114" t="s">
        <v>11025</v>
      </c>
      <c r="E2902" s="114">
        <f t="shared" si="45"/>
        <v>27505001</v>
      </c>
      <c r="F2902" s="114" t="s">
        <v>7854</v>
      </c>
      <c r="G2902" s="114" t="s">
        <v>11014</v>
      </c>
      <c r="H2902" s="114" t="s">
        <v>11026</v>
      </c>
      <c r="I2902" s="114" t="s">
        <v>11016</v>
      </c>
    </row>
    <row r="2903" spans="1:9" x14ac:dyDescent="0.2">
      <c r="A2903" s="114" t="s">
        <v>10519</v>
      </c>
      <c r="D2903" s="114" t="s">
        <v>11027</v>
      </c>
      <c r="E2903" s="114">
        <f t="shared" si="45"/>
        <v>27505011</v>
      </c>
      <c r="F2903" s="114" t="s">
        <v>7854</v>
      </c>
      <c r="G2903" s="114" t="s">
        <v>11014</v>
      </c>
      <c r="H2903" s="114" t="s">
        <v>11026</v>
      </c>
      <c r="I2903" s="114" t="s">
        <v>11024</v>
      </c>
    </row>
    <row r="2904" spans="1:9" x14ac:dyDescent="0.2">
      <c r="A2904" s="114" t="s">
        <v>10519</v>
      </c>
      <c r="D2904" s="114" t="s">
        <v>11028</v>
      </c>
      <c r="E2904" s="114">
        <f t="shared" si="45"/>
        <v>27601001</v>
      </c>
      <c r="F2904" s="114" t="s">
        <v>7854</v>
      </c>
      <c r="G2904" s="114" t="s">
        <v>11029</v>
      </c>
      <c r="H2904" s="114" t="s">
        <v>11015</v>
      </c>
      <c r="I2904" s="114" t="s">
        <v>11016</v>
      </c>
    </row>
    <row r="2905" spans="1:9" x14ac:dyDescent="0.2">
      <c r="A2905" s="114" t="s">
        <v>10519</v>
      </c>
      <c r="D2905" s="114" t="s">
        <v>11030</v>
      </c>
      <c r="E2905" s="114">
        <f t="shared" si="45"/>
        <v>27601014</v>
      </c>
      <c r="F2905" s="114" t="s">
        <v>7854</v>
      </c>
      <c r="G2905" s="114" t="s">
        <v>11029</v>
      </c>
      <c r="H2905" s="114" t="s">
        <v>11015</v>
      </c>
      <c r="I2905" s="114" t="s">
        <v>11018</v>
      </c>
    </row>
    <row r="2906" spans="1:9" x14ac:dyDescent="0.2">
      <c r="A2906" s="114" t="s">
        <v>10519</v>
      </c>
      <c r="D2906" s="114" t="s">
        <v>11031</v>
      </c>
      <c r="E2906" s="114">
        <f t="shared" si="45"/>
        <v>27601015</v>
      </c>
      <c r="F2906" s="114" t="s">
        <v>7854</v>
      </c>
      <c r="G2906" s="114" t="s">
        <v>11029</v>
      </c>
      <c r="H2906" s="114" t="s">
        <v>11015</v>
      </c>
      <c r="I2906" s="114" t="s">
        <v>11020</v>
      </c>
    </row>
    <row r="2907" spans="1:9" x14ac:dyDescent="0.2">
      <c r="A2907" s="114" t="s">
        <v>10519</v>
      </c>
      <c r="D2907" s="114" t="s">
        <v>11032</v>
      </c>
      <c r="E2907" s="114">
        <f t="shared" si="45"/>
        <v>27602001</v>
      </c>
      <c r="F2907" s="114" t="s">
        <v>7854</v>
      </c>
      <c r="G2907" s="114" t="s">
        <v>11029</v>
      </c>
      <c r="H2907" s="114" t="s">
        <v>11022</v>
      </c>
      <c r="I2907" s="114" t="s">
        <v>11016</v>
      </c>
    </row>
    <row r="2908" spans="1:9" x14ac:dyDescent="0.2">
      <c r="A2908" s="114" t="s">
        <v>10519</v>
      </c>
      <c r="D2908" s="114" t="s">
        <v>11033</v>
      </c>
      <c r="E2908" s="114">
        <f t="shared" si="45"/>
        <v>27602011</v>
      </c>
      <c r="F2908" s="114" t="s">
        <v>7854</v>
      </c>
      <c r="G2908" s="114" t="s">
        <v>11029</v>
      </c>
      <c r="H2908" s="114" t="s">
        <v>11022</v>
      </c>
      <c r="I2908" s="114" t="s">
        <v>11024</v>
      </c>
    </row>
    <row r="2909" spans="1:9" x14ac:dyDescent="0.2">
      <c r="A2909" s="114" t="s">
        <v>10519</v>
      </c>
      <c r="D2909" s="114" t="s">
        <v>11034</v>
      </c>
      <c r="E2909" s="114">
        <f t="shared" si="45"/>
        <v>27605001</v>
      </c>
      <c r="F2909" s="114" t="s">
        <v>7854</v>
      </c>
      <c r="G2909" s="114" t="s">
        <v>11029</v>
      </c>
      <c r="H2909" s="114" t="s">
        <v>11026</v>
      </c>
      <c r="I2909" s="114" t="s">
        <v>11016</v>
      </c>
    </row>
    <row r="2910" spans="1:9" x14ac:dyDescent="0.2">
      <c r="A2910" s="114" t="s">
        <v>10519</v>
      </c>
      <c r="D2910" s="114" t="s">
        <v>11035</v>
      </c>
      <c r="E2910" s="114">
        <f t="shared" si="45"/>
        <v>27605011</v>
      </c>
      <c r="F2910" s="114" t="s">
        <v>7854</v>
      </c>
      <c r="G2910" s="114" t="s">
        <v>11029</v>
      </c>
      <c r="H2910" s="114" t="s">
        <v>11026</v>
      </c>
      <c r="I2910" s="114" t="s">
        <v>11024</v>
      </c>
    </row>
    <row r="2911" spans="1:9" x14ac:dyDescent="0.2">
      <c r="A2911" s="114" t="s">
        <v>10519</v>
      </c>
      <c r="D2911" s="114" t="s">
        <v>11036</v>
      </c>
      <c r="E2911" s="114">
        <f t="shared" si="45"/>
        <v>28000211</v>
      </c>
      <c r="F2911" s="114" t="s">
        <v>7854</v>
      </c>
      <c r="G2911" s="114" t="s">
        <v>11037</v>
      </c>
      <c r="H2911" s="114" t="s">
        <v>11022</v>
      </c>
      <c r="I2911" s="114" t="s">
        <v>11038</v>
      </c>
    </row>
    <row r="2912" spans="1:9" x14ac:dyDescent="0.2">
      <c r="A2912" s="114" t="s">
        <v>10519</v>
      </c>
      <c r="D2912" s="114" t="s">
        <v>11039</v>
      </c>
      <c r="E2912" s="114">
        <f t="shared" si="45"/>
        <v>28000212</v>
      </c>
      <c r="F2912" s="114" t="s">
        <v>7854</v>
      </c>
      <c r="G2912" s="114" t="s">
        <v>11037</v>
      </c>
      <c r="H2912" s="114" t="s">
        <v>11022</v>
      </c>
      <c r="I2912" s="114" t="s">
        <v>11040</v>
      </c>
    </row>
    <row r="2913" spans="1:9" x14ac:dyDescent="0.2">
      <c r="A2913" s="114" t="s">
        <v>10519</v>
      </c>
      <c r="D2913" s="114" t="s">
        <v>11041</v>
      </c>
      <c r="E2913" s="114">
        <f t="shared" si="45"/>
        <v>28000213</v>
      </c>
      <c r="F2913" s="114" t="s">
        <v>7854</v>
      </c>
      <c r="G2913" s="114" t="s">
        <v>11037</v>
      </c>
      <c r="H2913" s="114" t="s">
        <v>11022</v>
      </c>
      <c r="I2913" s="114" t="s">
        <v>11042</v>
      </c>
    </row>
    <row r="2914" spans="1:9" x14ac:dyDescent="0.2">
      <c r="A2914" s="114" t="s">
        <v>10519</v>
      </c>
      <c r="D2914" s="114" t="s">
        <v>11043</v>
      </c>
      <c r="E2914" s="114">
        <f t="shared" si="45"/>
        <v>28000216</v>
      </c>
      <c r="F2914" s="114" t="s">
        <v>7854</v>
      </c>
      <c r="G2914" s="114" t="s">
        <v>11037</v>
      </c>
      <c r="H2914" s="114" t="s">
        <v>11022</v>
      </c>
      <c r="I2914" s="114" t="s">
        <v>11044</v>
      </c>
    </row>
    <row r="2915" spans="1:9" x14ac:dyDescent="0.2">
      <c r="A2915" s="114" t="s">
        <v>10519</v>
      </c>
      <c r="D2915" s="114" t="s">
        <v>11045</v>
      </c>
      <c r="E2915" s="114">
        <f t="shared" si="45"/>
        <v>28000217</v>
      </c>
      <c r="F2915" s="114" t="s">
        <v>7854</v>
      </c>
      <c r="G2915" s="114" t="s">
        <v>11037</v>
      </c>
      <c r="H2915" s="114" t="s">
        <v>11022</v>
      </c>
      <c r="I2915" s="114" t="s">
        <v>11046</v>
      </c>
    </row>
    <row r="2916" spans="1:9" x14ac:dyDescent="0.2">
      <c r="A2916" s="114" t="s">
        <v>10519</v>
      </c>
      <c r="D2916" s="114" t="s">
        <v>11047</v>
      </c>
      <c r="E2916" s="114">
        <f t="shared" si="45"/>
        <v>28000218</v>
      </c>
      <c r="F2916" s="114" t="s">
        <v>7854</v>
      </c>
      <c r="G2916" s="114" t="s">
        <v>11037</v>
      </c>
      <c r="H2916" s="114" t="s">
        <v>11022</v>
      </c>
      <c r="I2916" s="114" t="s">
        <v>11048</v>
      </c>
    </row>
    <row r="2917" spans="1:9" x14ac:dyDescent="0.2">
      <c r="A2917" s="114" t="s">
        <v>10519</v>
      </c>
      <c r="D2917" s="114" t="s">
        <v>11049</v>
      </c>
      <c r="E2917" s="114">
        <f t="shared" si="45"/>
        <v>28888801</v>
      </c>
      <c r="F2917" s="114" t="s">
        <v>7854</v>
      </c>
      <c r="G2917" s="114" t="s">
        <v>11050</v>
      </c>
      <c r="H2917" s="114" t="s">
        <v>7818</v>
      </c>
      <c r="I2917" s="114" t="s">
        <v>11051</v>
      </c>
    </row>
    <row r="2918" spans="1:9" x14ac:dyDescent="0.2">
      <c r="A2918" s="114" t="s">
        <v>10519</v>
      </c>
      <c r="B2918" s="117" t="s">
        <v>10439</v>
      </c>
      <c r="C2918" s="114" t="s">
        <v>11049</v>
      </c>
      <c r="D2918" s="114" t="s">
        <v>11052</v>
      </c>
      <c r="E2918" s="114">
        <f t="shared" si="45"/>
        <v>28888802</v>
      </c>
      <c r="F2918" s="114" t="s">
        <v>7854</v>
      </c>
      <c r="G2918" s="114" t="s">
        <v>11050</v>
      </c>
      <c r="H2918" s="114" t="s">
        <v>7818</v>
      </c>
      <c r="I2918" s="114" t="s">
        <v>11051</v>
      </c>
    </row>
    <row r="2919" spans="1:9" x14ac:dyDescent="0.2">
      <c r="A2919" s="114" t="s">
        <v>10519</v>
      </c>
      <c r="B2919" s="117" t="s">
        <v>10439</v>
      </c>
      <c r="C2919" s="114" t="s">
        <v>11049</v>
      </c>
      <c r="D2919" s="114" t="s">
        <v>11053</v>
      </c>
      <c r="E2919" s="114">
        <f t="shared" si="45"/>
        <v>28888803</v>
      </c>
      <c r="F2919" s="114" t="s">
        <v>7854</v>
      </c>
      <c r="G2919" s="114" t="s">
        <v>11050</v>
      </c>
      <c r="H2919" s="114" t="s">
        <v>7818</v>
      </c>
      <c r="I2919" s="114" t="s">
        <v>11051</v>
      </c>
    </row>
    <row r="2920" spans="1:9" x14ac:dyDescent="0.2">
      <c r="A2920" s="114" t="s">
        <v>10519</v>
      </c>
      <c r="D2920" s="114" t="s">
        <v>11054</v>
      </c>
      <c r="E2920" s="114">
        <f t="shared" si="45"/>
        <v>30100101</v>
      </c>
      <c r="F2920" s="114" t="s">
        <v>11599</v>
      </c>
      <c r="G2920" s="114" t="s">
        <v>11055</v>
      </c>
      <c r="H2920" s="114" t="s">
        <v>11056</v>
      </c>
      <c r="I2920" s="114" t="s">
        <v>14455</v>
      </c>
    </row>
    <row r="2921" spans="1:9" x14ac:dyDescent="0.2">
      <c r="A2921" s="114" t="s">
        <v>10519</v>
      </c>
      <c r="D2921" s="114" t="s">
        <v>11057</v>
      </c>
      <c r="E2921" s="114">
        <f t="shared" si="45"/>
        <v>30100102</v>
      </c>
      <c r="F2921" s="114" t="s">
        <v>11599</v>
      </c>
      <c r="G2921" s="114" t="s">
        <v>11055</v>
      </c>
      <c r="H2921" s="114" t="s">
        <v>11056</v>
      </c>
      <c r="I2921" s="114" t="s">
        <v>11058</v>
      </c>
    </row>
    <row r="2922" spans="1:9" x14ac:dyDescent="0.2">
      <c r="A2922" s="114" t="s">
        <v>10519</v>
      </c>
      <c r="D2922" s="114" t="s">
        <v>11059</v>
      </c>
      <c r="E2922" s="114">
        <f t="shared" si="45"/>
        <v>30100103</v>
      </c>
      <c r="F2922" s="114" t="s">
        <v>11599</v>
      </c>
      <c r="G2922" s="114" t="s">
        <v>11055</v>
      </c>
      <c r="H2922" s="114" t="s">
        <v>11056</v>
      </c>
      <c r="I2922" s="114" t="s">
        <v>11060</v>
      </c>
    </row>
    <row r="2923" spans="1:9" x14ac:dyDescent="0.2">
      <c r="A2923" s="114" t="s">
        <v>10519</v>
      </c>
      <c r="D2923" s="114" t="s">
        <v>11061</v>
      </c>
      <c r="E2923" s="114">
        <f t="shared" si="45"/>
        <v>30100104</v>
      </c>
      <c r="F2923" s="114" t="s">
        <v>11599</v>
      </c>
      <c r="G2923" s="114" t="s">
        <v>11055</v>
      </c>
      <c r="H2923" s="114" t="s">
        <v>11056</v>
      </c>
      <c r="I2923" s="114" t="s">
        <v>11062</v>
      </c>
    </row>
    <row r="2924" spans="1:9" x14ac:dyDescent="0.2">
      <c r="A2924" s="114" t="s">
        <v>10519</v>
      </c>
      <c r="D2924" s="114" t="s">
        <v>11063</v>
      </c>
      <c r="E2924" s="114">
        <f t="shared" si="45"/>
        <v>30100105</v>
      </c>
      <c r="F2924" s="114" t="s">
        <v>11599</v>
      </c>
      <c r="G2924" s="114" t="s">
        <v>11055</v>
      </c>
      <c r="H2924" s="114" t="s">
        <v>11056</v>
      </c>
      <c r="I2924" s="114" t="s">
        <v>11064</v>
      </c>
    </row>
    <row r="2925" spans="1:9" x14ac:dyDescent="0.2">
      <c r="A2925" s="114" t="s">
        <v>10519</v>
      </c>
      <c r="D2925" s="114" t="s">
        <v>11065</v>
      </c>
      <c r="E2925" s="114">
        <f t="shared" si="45"/>
        <v>30100106</v>
      </c>
      <c r="F2925" s="114" t="s">
        <v>11599</v>
      </c>
      <c r="G2925" s="114" t="s">
        <v>11055</v>
      </c>
      <c r="H2925" s="114" t="s">
        <v>11056</v>
      </c>
      <c r="I2925" s="114" t="s">
        <v>11066</v>
      </c>
    </row>
    <row r="2926" spans="1:9" x14ac:dyDescent="0.2">
      <c r="A2926" s="114" t="s">
        <v>10519</v>
      </c>
      <c r="D2926" s="114" t="s">
        <v>11067</v>
      </c>
      <c r="E2926" s="114">
        <f t="shared" si="45"/>
        <v>30100107</v>
      </c>
      <c r="F2926" s="114" t="s">
        <v>11599</v>
      </c>
      <c r="G2926" s="114" t="s">
        <v>11055</v>
      </c>
      <c r="H2926" s="114" t="s">
        <v>11056</v>
      </c>
      <c r="I2926" s="114" t="s">
        <v>11068</v>
      </c>
    </row>
    <row r="2927" spans="1:9" x14ac:dyDescent="0.2">
      <c r="A2927" s="114" t="s">
        <v>10519</v>
      </c>
      <c r="D2927" s="114" t="s">
        <v>11069</v>
      </c>
      <c r="E2927" s="114">
        <f t="shared" si="45"/>
        <v>30100108</v>
      </c>
      <c r="F2927" s="114" t="s">
        <v>11599</v>
      </c>
      <c r="G2927" s="114" t="s">
        <v>11055</v>
      </c>
      <c r="H2927" s="114" t="s">
        <v>11056</v>
      </c>
      <c r="I2927" s="114" t="s">
        <v>11070</v>
      </c>
    </row>
    <row r="2928" spans="1:9" x14ac:dyDescent="0.2">
      <c r="A2928" s="114" t="s">
        <v>10519</v>
      </c>
      <c r="D2928" s="114" t="s">
        <v>11071</v>
      </c>
      <c r="E2928" s="114">
        <f t="shared" si="45"/>
        <v>30100109</v>
      </c>
      <c r="F2928" s="114" t="s">
        <v>11599</v>
      </c>
      <c r="G2928" s="114" t="s">
        <v>11055</v>
      </c>
      <c r="H2928" s="114" t="s">
        <v>11056</v>
      </c>
      <c r="I2928" s="114" t="s">
        <v>11072</v>
      </c>
    </row>
    <row r="2929" spans="1:9" x14ac:dyDescent="0.2">
      <c r="A2929" s="114" t="s">
        <v>10519</v>
      </c>
      <c r="D2929" s="114" t="s">
        <v>11073</v>
      </c>
      <c r="E2929" s="114">
        <f t="shared" si="45"/>
        <v>30100110</v>
      </c>
      <c r="F2929" s="114" t="s">
        <v>11599</v>
      </c>
      <c r="G2929" s="114" t="s">
        <v>11055</v>
      </c>
      <c r="H2929" s="114" t="s">
        <v>11056</v>
      </c>
      <c r="I2929" s="114" t="s">
        <v>11074</v>
      </c>
    </row>
    <row r="2930" spans="1:9" x14ac:dyDescent="0.2">
      <c r="A2930" s="114" t="s">
        <v>10519</v>
      </c>
      <c r="D2930" s="114" t="s">
        <v>11075</v>
      </c>
      <c r="E2930" s="114">
        <f t="shared" si="45"/>
        <v>30100180</v>
      </c>
      <c r="F2930" s="114" t="s">
        <v>11599</v>
      </c>
      <c r="G2930" s="114" t="s">
        <v>11055</v>
      </c>
      <c r="H2930" s="114" t="s">
        <v>11056</v>
      </c>
      <c r="I2930" s="114" t="s">
        <v>11076</v>
      </c>
    </row>
    <row r="2931" spans="1:9" x14ac:dyDescent="0.2">
      <c r="A2931" s="114" t="s">
        <v>10519</v>
      </c>
      <c r="D2931" s="114" t="s">
        <v>11077</v>
      </c>
      <c r="E2931" s="114">
        <f t="shared" si="45"/>
        <v>30100199</v>
      </c>
      <c r="F2931" s="114" t="s">
        <v>11599</v>
      </c>
      <c r="G2931" s="114" t="s">
        <v>11055</v>
      </c>
      <c r="H2931" s="114" t="s">
        <v>11056</v>
      </c>
      <c r="I2931" s="114" t="s">
        <v>7818</v>
      </c>
    </row>
    <row r="2932" spans="1:9" x14ac:dyDescent="0.2">
      <c r="A2932" s="114" t="s">
        <v>10519</v>
      </c>
      <c r="D2932" s="114" t="s">
        <v>11078</v>
      </c>
      <c r="E2932" s="114">
        <f t="shared" si="45"/>
        <v>30100305</v>
      </c>
      <c r="F2932" s="114" t="s">
        <v>11599</v>
      </c>
      <c r="G2932" s="114" t="s">
        <v>11055</v>
      </c>
      <c r="H2932" s="114" t="s">
        <v>11079</v>
      </c>
      <c r="I2932" s="114" t="s">
        <v>11080</v>
      </c>
    </row>
    <row r="2933" spans="1:9" x14ac:dyDescent="0.2">
      <c r="A2933" s="114" t="s">
        <v>10519</v>
      </c>
      <c r="D2933" s="114" t="s">
        <v>11081</v>
      </c>
      <c r="E2933" s="114">
        <f t="shared" si="45"/>
        <v>30100306</v>
      </c>
      <c r="F2933" s="114" t="s">
        <v>11599</v>
      </c>
      <c r="G2933" s="114" t="s">
        <v>11055</v>
      </c>
      <c r="H2933" s="114" t="s">
        <v>11079</v>
      </c>
      <c r="I2933" s="114" t="s">
        <v>11082</v>
      </c>
    </row>
    <row r="2934" spans="1:9" x14ac:dyDescent="0.2">
      <c r="A2934" s="114" t="s">
        <v>10519</v>
      </c>
      <c r="D2934" s="114" t="s">
        <v>11083</v>
      </c>
      <c r="E2934" s="114">
        <f t="shared" si="45"/>
        <v>30100307</v>
      </c>
      <c r="F2934" s="114" t="s">
        <v>11599</v>
      </c>
      <c r="G2934" s="114" t="s">
        <v>11055</v>
      </c>
      <c r="H2934" s="114" t="s">
        <v>11079</v>
      </c>
      <c r="I2934" s="114" t="s">
        <v>11084</v>
      </c>
    </row>
    <row r="2935" spans="1:9" x14ac:dyDescent="0.2">
      <c r="A2935" s="114" t="s">
        <v>10519</v>
      </c>
      <c r="D2935" s="114" t="s">
        <v>11085</v>
      </c>
      <c r="E2935" s="114">
        <f t="shared" si="45"/>
        <v>30100308</v>
      </c>
      <c r="F2935" s="114" t="s">
        <v>11599</v>
      </c>
      <c r="G2935" s="114" t="s">
        <v>11055</v>
      </c>
      <c r="H2935" s="114" t="s">
        <v>11079</v>
      </c>
      <c r="I2935" s="114" t="s">
        <v>11086</v>
      </c>
    </row>
    <row r="2936" spans="1:9" x14ac:dyDescent="0.2">
      <c r="A2936" s="114" t="s">
        <v>10519</v>
      </c>
      <c r="D2936" s="114" t="s">
        <v>11087</v>
      </c>
      <c r="E2936" s="114">
        <f t="shared" si="45"/>
        <v>30100309</v>
      </c>
      <c r="F2936" s="114" t="s">
        <v>11599</v>
      </c>
      <c r="G2936" s="114" t="s">
        <v>11055</v>
      </c>
      <c r="H2936" s="114" t="s">
        <v>11079</v>
      </c>
      <c r="I2936" s="114" t="s">
        <v>11088</v>
      </c>
    </row>
    <row r="2937" spans="1:9" x14ac:dyDescent="0.2">
      <c r="A2937" s="114" t="s">
        <v>10519</v>
      </c>
      <c r="D2937" s="114" t="s">
        <v>11089</v>
      </c>
      <c r="E2937" s="114">
        <f t="shared" si="45"/>
        <v>30100310</v>
      </c>
      <c r="F2937" s="114" t="s">
        <v>11599</v>
      </c>
      <c r="G2937" s="114" t="s">
        <v>11055</v>
      </c>
      <c r="H2937" s="114" t="s">
        <v>11079</v>
      </c>
      <c r="I2937" s="114" t="s">
        <v>11090</v>
      </c>
    </row>
    <row r="2938" spans="1:9" x14ac:dyDescent="0.2">
      <c r="A2938" s="114" t="s">
        <v>10519</v>
      </c>
      <c r="D2938" s="114" t="s">
        <v>11091</v>
      </c>
      <c r="E2938" s="114">
        <f t="shared" si="45"/>
        <v>30100399</v>
      </c>
      <c r="F2938" s="114" t="s">
        <v>11599</v>
      </c>
      <c r="G2938" s="114" t="s">
        <v>11055</v>
      </c>
      <c r="H2938" s="114" t="s">
        <v>11079</v>
      </c>
      <c r="I2938" s="114" t="s">
        <v>7818</v>
      </c>
    </row>
    <row r="2939" spans="1:9" x14ac:dyDescent="0.2">
      <c r="A2939" s="114" t="s">
        <v>10519</v>
      </c>
      <c r="D2939" s="114" t="s">
        <v>11092</v>
      </c>
      <c r="E2939" s="114">
        <f t="shared" si="45"/>
        <v>30100501</v>
      </c>
      <c r="F2939" s="114" t="s">
        <v>11599</v>
      </c>
      <c r="G2939" s="114" t="s">
        <v>11055</v>
      </c>
      <c r="H2939" s="114" t="s">
        <v>11093</v>
      </c>
      <c r="I2939" s="114" t="s">
        <v>11094</v>
      </c>
    </row>
    <row r="2940" spans="1:9" x14ac:dyDescent="0.2">
      <c r="A2940" s="114" t="s">
        <v>10519</v>
      </c>
      <c r="D2940" s="114" t="s">
        <v>11095</v>
      </c>
      <c r="E2940" s="114">
        <f t="shared" si="45"/>
        <v>30100502</v>
      </c>
      <c r="F2940" s="114" t="s">
        <v>11599</v>
      </c>
      <c r="G2940" s="114" t="s">
        <v>11055</v>
      </c>
      <c r="H2940" s="114" t="s">
        <v>11093</v>
      </c>
      <c r="I2940" s="114" t="s">
        <v>11096</v>
      </c>
    </row>
    <row r="2941" spans="1:9" x14ac:dyDescent="0.2">
      <c r="A2941" s="114" t="s">
        <v>10519</v>
      </c>
      <c r="D2941" s="114" t="s">
        <v>11097</v>
      </c>
      <c r="E2941" s="114">
        <f t="shared" si="45"/>
        <v>30100503</v>
      </c>
      <c r="F2941" s="114" t="s">
        <v>11599</v>
      </c>
      <c r="G2941" s="114" t="s">
        <v>11055</v>
      </c>
      <c r="H2941" s="114" t="s">
        <v>11093</v>
      </c>
      <c r="I2941" s="114" t="s">
        <v>11098</v>
      </c>
    </row>
    <row r="2942" spans="1:9" x14ac:dyDescent="0.2">
      <c r="A2942" s="114" t="s">
        <v>10519</v>
      </c>
      <c r="D2942" s="114" t="s">
        <v>11099</v>
      </c>
      <c r="E2942" s="114">
        <f t="shared" si="45"/>
        <v>30100504</v>
      </c>
      <c r="F2942" s="114" t="s">
        <v>11599</v>
      </c>
      <c r="G2942" s="114" t="s">
        <v>11055</v>
      </c>
      <c r="H2942" s="114" t="s">
        <v>11093</v>
      </c>
      <c r="I2942" s="114" t="s">
        <v>11100</v>
      </c>
    </row>
    <row r="2943" spans="1:9" x14ac:dyDescent="0.2">
      <c r="A2943" s="114" t="s">
        <v>10519</v>
      </c>
      <c r="D2943" s="114" t="s">
        <v>11101</v>
      </c>
      <c r="E2943" s="114">
        <f t="shared" si="45"/>
        <v>30100506</v>
      </c>
      <c r="F2943" s="114" t="s">
        <v>11599</v>
      </c>
      <c r="G2943" s="114" t="s">
        <v>11055</v>
      </c>
      <c r="H2943" s="114" t="s">
        <v>11093</v>
      </c>
      <c r="I2943" s="114" t="s">
        <v>11102</v>
      </c>
    </row>
    <row r="2944" spans="1:9" x14ac:dyDescent="0.2">
      <c r="A2944" s="114" t="s">
        <v>10519</v>
      </c>
      <c r="D2944" s="114" t="s">
        <v>11103</v>
      </c>
      <c r="E2944" s="114">
        <f t="shared" si="45"/>
        <v>30100507</v>
      </c>
      <c r="F2944" s="114" t="s">
        <v>11599</v>
      </c>
      <c r="G2944" s="114" t="s">
        <v>11055</v>
      </c>
      <c r="H2944" s="114" t="s">
        <v>11093</v>
      </c>
      <c r="I2944" s="114" t="s">
        <v>11104</v>
      </c>
    </row>
    <row r="2945" spans="1:9" x14ac:dyDescent="0.2">
      <c r="A2945" s="114" t="s">
        <v>10519</v>
      </c>
      <c r="D2945" s="114" t="s">
        <v>11105</v>
      </c>
      <c r="E2945" s="114">
        <f t="shared" si="45"/>
        <v>30100508</v>
      </c>
      <c r="F2945" s="114" t="s">
        <v>11599</v>
      </c>
      <c r="G2945" s="114" t="s">
        <v>11055</v>
      </c>
      <c r="H2945" s="114" t="s">
        <v>11093</v>
      </c>
      <c r="I2945" s="114" t="s">
        <v>11106</v>
      </c>
    </row>
    <row r="2946" spans="1:9" x14ac:dyDescent="0.2">
      <c r="A2946" s="114" t="s">
        <v>10519</v>
      </c>
      <c r="D2946" s="114" t="s">
        <v>11107</v>
      </c>
      <c r="E2946" s="114">
        <f t="shared" ref="E2946:E3009" si="46">VALUE(D2946)</f>
        <v>30100509</v>
      </c>
      <c r="F2946" s="114" t="s">
        <v>11599</v>
      </c>
      <c r="G2946" s="114" t="s">
        <v>11055</v>
      </c>
      <c r="H2946" s="114" t="s">
        <v>11093</v>
      </c>
      <c r="I2946" s="114" t="s">
        <v>11108</v>
      </c>
    </row>
    <row r="2947" spans="1:9" x14ac:dyDescent="0.2">
      <c r="A2947" s="114" t="s">
        <v>10519</v>
      </c>
      <c r="D2947" s="114" t="s">
        <v>11109</v>
      </c>
      <c r="E2947" s="114">
        <f t="shared" si="46"/>
        <v>30100510</v>
      </c>
      <c r="F2947" s="114" t="s">
        <v>11599</v>
      </c>
      <c r="G2947" s="114" t="s">
        <v>11055</v>
      </c>
      <c r="H2947" s="114" t="s">
        <v>11093</v>
      </c>
      <c r="I2947" s="114" t="s">
        <v>11110</v>
      </c>
    </row>
    <row r="2948" spans="1:9" x14ac:dyDescent="0.2">
      <c r="A2948" s="114" t="s">
        <v>10519</v>
      </c>
      <c r="D2948" s="114" t="s">
        <v>11111</v>
      </c>
      <c r="E2948" s="114">
        <f t="shared" si="46"/>
        <v>30100599</v>
      </c>
      <c r="F2948" s="114" t="s">
        <v>11599</v>
      </c>
      <c r="G2948" s="114" t="s">
        <v>11055</v>
      </c>
      <c r="H2948" s="114" t="s">
        <v>11093</v>
      </c>
      <c r="I2948" s="114" t="s">
        <v>7818</v>
      </c>
    </row>
    <row r="2949" spans="1:9" x14ac:dyDescent="0.2">
      <c r="A2949" s="114" t="s">
        <v>10519</v>
      </c>
      <c r="D2949" s="114" t="s">
        <v>11112</v>
      </c>
      <c r="E2949" s="114">
        <f t="shared" si="46"/>
        <v>30100601</v>
      </c>
      <c r="F2949" s="114" t="s">
        <v>11599</v>
      </c>
      <c r="G2949" s="114" t="s">
        <v>11055</v>
      </c>
      <c r="H2949" s="114" t="s">
        <v>11113</v>
      </c>
      <c r="I2949" s="114" t="s">
        <v>14455</v>
      </c>
    </row>
    <row r="2950" spans="1:9" x14ac:dyDescent="0.2">
      <c r="A2950" s="114" t="s">
        <v>10519</v>
      </c>
      <c r="D2950" s="114" t="s">
        <v>11114</v>
      </c>
      <c r="E2950" s="114">
        <f t="shared" si="46"/>
        <v>30100603</v>
      </c>
      <c r="F2950" s="114" t="s">
        <v>11599</v>
      </c>
      <c r="G2950" s="114" t="s">
        <v>11055</v>
      </c>
      <c r="H2950" s="114" t="s">
        <v>11113</v>
      </c>
      <c r="I2950" s="114" t="s">
        <v>11115</v>
      </c>
    </row>
    <row r="2951" spans="1:9" x14ac:dyDescent="0.2">
      <c r="A2951" s="114" t="s">
        <v>10519</v>
      </c>
      <c r="D2951" s="114" t="s">
        <v>11116</v>
      </c>
      <c r="E2951" s="114">
        <f t="shared" si="46"/>
        <v>30100604</v>
      </c>
      <c r="F2951" s="114" t="s">
        <v>11599</v>
      </c>
      <c r="G2951" s="114" t="s">
        <v>11055</v>
      </c>
      <c r="H2951" s="114" t="s">
        <v>11113</v>
      </c>
      <c r="I2951" s="114" t="s">
        <v>11117</v>
      </c>
    </row>
    <row r="2952" spans="1:9" x14ac:dyDescent="0.2">
      <c r="A2952" s="114" t="s">
        <v>10519</v>
      </c>
      <c r="D2952" s="114" t="s">
        <v>11118</v>
      </c>
      <c r="E2952" s="114">
        <f t="shared" si="46"/>
        <v>30100605</v>
      </c>
      <c r="F2952" s="114" t="s">
        <v>11599</v>
      </c>
      <c r="G2952" s="114" t="s">
        <v>11055</v>
      </c>
      <c r="H2952" s="114" t="s">
        <v>11113</v>
      </c>
      <c r="I2952" s="114" t="s">
        <v>11119</v>
      </c>
    </row>
    <row r="2953" spans="1:9" x14ac:dyDescent="0.2">
      <c r="A2953" s="114" t="s">
        <v>10519</v>
      </c>
      <c r="D2953" s="114" t="s">
        <v>11120</v>
      </c>
      <c r="E2953" s="114">
        <f t="shared" si="46"/>
        <v>30100606</v>
      </c>
      <c r="F2953" s="114" t="s">
        <v>11599</v>
      </c>
      <c r="G2953" s="114" t="s">
        <v>11055</v>
      </c>
      <c r="H2953" s="114" t="s">
        <v>11113</v>
      </c>
      <c r="I2953" s="114" t="s">
        <v>11121</v>
      </c>
    </row>
    <row r="2954" spans="1:9" x14ac:dyDescent="0.2">
      <c r="A2954" s="114" t="s">
        <v>10519</v>
      </c>
      <c r="D2954" s="114" t="s">
        <v>11122</v>
      </c>
      <c r="E2954" s="114">
        <f t="shared" si="46"/>
        <v>30100607</v>
      </c>
      <c r="F2954" s="114" t="s">
        <v>11599</v>
      </c>
      <c r="G2954" s="114" t="s">
        <v>11055</v>
      </c>
      <c r="H2954" s="114" t="s">
        <v>11113</v>
      </c>
      <c r="I2954" s="114" t="s">
        <v>14440</v>
      </c>
    </row>
    <row r="2955" spans="1:9" x14ac:dyDescent="0.2">
      <c r="A2955" s="114" t="s">
        <v>10519</v>
      </c>
      <c r="D2955" s="114" t="s">
        <v>11123</v>
      </c>
      <c r="E2955" s="114">
        <f t="shared" si="46"/>
        <v>30100608</v>
      </c>
      <c r="F2955" s="114" t="s">
        <v>11599</v>
      </c>
      <c r="G2955" s="114" t="s">
        <v>11055</v>
      </c>
      <c r="H2955" s="114" t="s">
        <v>11113</v>
      </c>
      <c r="I2955" s="114" t="s">
        <v>11124</v>
      </c>
    </row>
    <row r="2956" spans="1:9" x14ac:dyDescent="0.2">
      <c r="A2956" s="114" t="s">
        <v>10519</v>
      </c>
      <c r="D2956" s="114" t="s">
        <v>11125</v>
      </c>
      <c r="E2956" s="114">
        <f t="shared" si="46"/>
        <v>30100699</v>
      </c>
      <c r="F2956" s="114" t="s">
        <v>11599</v>
      </c>
      <c r="G2956" s="114" t="s">
        <v>11055</v>
      </c>
      <c r="H2956" s="114" t="s">
        <v>11113</v>
      </c>
      <c r="I2956" s="114" t="s">
        <v>7818</v>
      </c>
    </row>
    <row r="2957" spans="1:9" x14ac:dyDescent="0.2">
      <c r="A2957" s="114" t="s">
        <v>10519</v>
      </c>
      <c r="D2957" s="114" t="s">
        <v>11126</v>
      </c>
      <c r="E2957" s="114">
        <f t="shared" si="46"/>
        <v>30100701</v>
      </c>
      <c r="F2957" s="114" t="s">
        <v>11599</v>
      </c>
      <c r="G2957" s="114" t="s">
        <v>11055</v>
      </c>
      <c r="H2957" s="114" t="s">
        <v>11127</v>
      </c>
      <c r="I2957" s="114" t="s">
        <v>11128</v>
      </c>
    </row>
    <row r="2958" spans="1:9" x14ac:dyDescent="0.2">
      <c r="A2958" s="114" t="s">
        <v>10519</v>
      </c>
      <c r="D2958" s="114" t="s">
        <v>11129</v>
      </c>
      <c r="E2958" s="114">
        <f t="shared" si="46"/>
        <v>30100702</v>
      </c>
      <c r="F2958" s="114" t="s">
        <v>11599</v>
      </c>
      <c r="G2958" s="114" t="s">
        <v>11055</v>
      </c>
      <c r="H2958" s="114" t="s">
        <v>11127</v>
      </c>
      <c r="I2958" s="114" t="s">
        <v>8151</v>
      </c>
    </row>
    <row r="2959" spans="1:9" x14ac:dyDescent="0.2">
      <c r="A2959" s="114" t="s">
        <v>10519</v>
      </c>
      <c r="D2959" s="114" t="s">
        <v>8152</v>
      </c>
      <c r="E2959" s="114">
        <f t="shared" si="46"/>
        <v>30100704</v>
      </c>
      <c r="F2959" s="114" t="s">
        <v>11599</v>
      </c>
      <c r="G2959" s="114" t="s">
        <v>11055</v>
      </c>
      <c r="H2959" s="114" t="s">
        <v>11127</v>
      </c>
      <c r="I2959" s="114" t="s">
        <v>8153</v>
      </c>
    </row>
    <row r="2960" spans="1:9" x14ac:dyDescent="0.2">
      <c r="A2960" s="114" t="s">
        <v>10519</v>
      </c>
      <c r="D2960" s="114" t="s">
        <v>8154</v>
      </c>
      <c r="E2960" s="114">
        <f t="shared" si="46"/>
        <v>30100705</v>
      </c>
      <c r="F2960" s="114" t="s">
        <v>11599</v>
      </c>
      <c r="G2960" s="114" t="s">
        <v>11055</v>
      </c>
      <c r="H2960" s="114" t="s">
        <v>11127</v>
      </c>
      <c r="I2960" s="114" t="s">
        <v>8155</v>
      </c>
    </row>
    <row r="2961" spans="1:9" x14ac:dyDescent="0.2">
      <c r="A2961" s="114" t="s">
        <v>10519</v>
      </c>
      <c r="D2961" s="114" t="s">
        <v>8156</v>
      </c>
      <c r="E2961" s="114">
        <f t="shared" si="46"/>
        <v>30100706</v>
      </c>
      <c r="F2961" s="114" t="s">
        <v>11599</v>
      </c>
      <c r="G2961" s="114" t="s">
        <v>11055</v>
      </c>
      <c r="H2961" s="114" t="s">
        <v>11127</v>
      </c>
      <c r="I2961" s="114" t="s">
        <v>11134</v>
      </c>
    </row>
    <row r="2962" spans="1:9" x14ac:dyDescent="0.2">
      <c r="A2962" s="114" t="s">
        <v>10519</v>
      </c>
      <c r="D2962" s="114" t="s">
        <v>11135</v>
      </c>
      <c r="E2962" s="114">
        <f t="shared" si="46"/>
        <v>30100707</v>
      </c>
      <c r="F2962" s="114" t="s">
        <v>11599</v>
      </c>
      <c r="G2962" s="114" t="s">
        <v>11055</v>
      </c>
      <c r="H2962" s="114" t="s">
        <v>11127</v>
      </c>
      <c r="I2962" s="114" t="s">
        <v>11136</v>
      </c>
    </row>
    <row r="2963" spans="1:9" x14ac:dyDescent="0.2">
      <c r="A2963" s="114" t="s">
        <v>10519</v>
      </c>
      <c r="D2963" s="114" t="s">
        <v>11137</v>
      </c>
      <c r="E2963" s="114">
        <f t="shared" si="46"/>
        <v>30100708</v>
      </c>
      <c r="F2963" s="114" t="s">
        <v>11599</v>
      </c>
      <c r="G2963" s="114" t="s">
        <v>11055</v>
      </c>
      <c r="H2963" s="114" t="s">
        <v>11127</v>
      </c>
      <c r="I2963" s="114" t="s">
        <v>11138</v>
      </c>
    </row>
    <row r="2964" spans="1:9" x14ac:dyDescent="0.2">
      <c r="A2964" s="114" t="s">
        <v>10519</v>
      </c>
      <c r="D2964" s="114" t="s">
        <v>11139</v>
      </c>
      <c r="E2964" s="114">
        <f t="shared" si="46"/>
        <v>30100709</v>
      </c>
      <c r="F2964" s="114" t="s">
        <v>11599</v>
      </c>
      <c r="G2964" s="114" t="s">
        <v>11055</v>
      </c>
      <c r="H2964" s="114" t="s">
        <v>11127</v>
      </c>
      <c r="I2964" s="114" t="s">
        <v>11140</v>
      </c>
    </row>
    <row r="2965" spans="1:9" x14ac:dyDescent="0.2">
      <c r="A2965" s="114" t="s">
        <v>10519</v>
      </c>
      <c r="D2965" s="114" t="s">
        <v>11141</v>
      </c>
      <c r="E2965" s="114">
        <f t="shared" si="46"/>
        <v>30100799</v>
      </c>
      <c r="F2965" s="114" t="s">
        <v>11599</v>
      </c>
      <c r="G2965" s="114" t="s">
        <v>11055</v>
      </c>
      <c r="H2965" s="114" t="s">
        <v>11127</v>
      </c>
      <c r="I2965" s="114" t="s">
        <v>11142</v>
      </c>
    </row>
    <row r="2966" spans="1:9" x14ac:dyDescent="0.2">
      <c r="A2966" s="114" t="s">
        <v>10519</v>
      </c>
      <c r="D2966" s="114" t="s">
        <v>11143</v>
      </c>
      <c r="E2966" s="114">
        <f t="shared" si="46"/>
        <v>30100801</v>
      </c>
      <c r="F2966" s="114" t="s">
        <v>11599</v>
      </c>
      <c r="G2966" s="114" t="s">
        <v>11055</v>
      </c>
      <c r="H2966" s="114" t="s">
        <v>11144</v>
      </c>
      <c r="I2966" s="114" t="s">
        <v>11145</v>
      </c>
    </row>
    <row r="2967" spans="1:9" x14ac:dyDescent="0.2">
      <c r="A2967" s="114" t="s">
        <v>10519</v>
      </c>
      <c r="D2967" s="114" t="s">
        <v>11146</v>
      </c>
      <c r="E2967" s="114">
        <f t="shared" si="46"/>
        <v>30100802</v>
      </c>
      <c r="F2967" s="114" t="s">
        <v>11599</v>
      </c>
      <c r="G2967" s="114" t="s">
        <v>11055</v>
      </c>
      <c r="H2967" s="114" t="s">
        <v>11144</v>
      </c>
      <c r="I2967" s="114" t="s">
        <v>11147</v>
      </c>
    </row>
    <row r="2968" spans="1:9" x14ac:dyDescent="0.2">
      <c r="A2968" s="114" t="s">
        <v>10519</v>
      </c>
      <c r="D2968" s="114" t="s">
        <v>11148</v>
      </c>
      <c r="E2968" s="114">
        <f t="shared" si="46"/>
        <v>30100803</v>
      </c>
      <c r="F2968" s="114" t="s">
        <v>11599</v>
      </c>
      <c r="G2968" s="114" t="s">
        <v>11055</v>
      </c>
      <c r="H2968" s="114" t="s">
        <v>11144</v>
      </c>
      <c r="I2968" s="114" t="s">
        <v>11149</v>
      </c>
    </row>
    <row r="2969" spans="1:9" x14ac:dyDescent="0.2">
      <c r="A2969" s="114" t="s">
        <v>10519</v>
      </c>
      <c r="D2969" s="114" t="s">
        <v>11150</v>
      </c>
      <c r="E2969" s="114">
        <f t="shared" si="46"/>
        <v>30100804</v>
      </c>
      <c r="F2969" s="114" t="s">
        <v>11599</v>
      </c>
      <c r="G2969" s="114" t="s">
        <v>11055</v>
      </c>
      <c r="H2969" s="114" t="s">
        <v>11144</v>
      </c>
      <c r="I2969" s="114" t="s">
        <v>14089</v>
      </c>
    </row>
    <row r="2970" spans="1:9" x14ac:dyDescent="0.2">
      <c r="A2970" s="114" t="s">
        <v>10519</v>
      </c>
      <c r="D2970" s="114" t="s">
        <v>14090</v>
      </c>
      <c r="E2970" s="114">
        <f t="shared" si="46"/>
        <v>30100805</v>
      </c>
      <c r="F2970" s="114" t="s">
        <v>11599</v>
      </c>
      <c r="G2970" s="114" t="s">
        <v>11055</v>
      </c>
      <c r="H2970" s="114" t="s">
        <v>11144</v>
      </c>
      <c r="I2970" s="114" t="s">
        <v>14091</v>
      </c>
    </row>
    <row r="2971" spans="1:9" x14ac:dyDescent="0.2">
      <c r="A2971" s="114" t="s">
        <v>10519</v>
      </c>
      <c r="D2971" s="114" t="s">
        <v>14092</v>
      </c>
      <c r="E2971" s="114">
        <f t="shared" si="46"/>
        <v>30100899</v>
      </c>
      <c r="F2971" s="114" t="s">
        <v>11599</v>
      </c>
      <c r="G2971" s="114" t="s">
        <v>11055</v>
      </c>
      <c r="H2971" s="114" t="s">
        <v>11144</v>
      </c>
      <c r="I2971" s="114" t="s">
        <v>7818</v>
      </c>
    </row>
    <row r="2972" spans="1:9" x14ac:dyDescent="0.2">
      <c r="A2972" s="114" t="s">
        <v>10519</v>
      </c>
      <c r="D2972" s="114" t="s">
        <v>14093</v>
      </c>
      <c r="E2972" s="114">
        <f t="shared" si="46"/>
        <v>30100901</v>
      </c>
      <c r="F2972" s="114" t="s">
        <v>11599</v>
      </c>
      <c r="G2972" s="114" t="s">
        <v>11055</v>
      </c>
      <c r="H2972" s="114" t="s">
        <v>14094</v>
      </c>
      <c r="I2972" s="114" t="s">
        <v>14095</v>
      </c>
    </row>
    <row r="2973" spans="1:9" x14ac:dyDescent="0.2">
      <c r="A2973" s="114" t="s">
        <v>10519</v>
      </c>
      <c r="D2973" s="114" t="s">
        <v>14096</v>
      </c>
      <c r="E2973" s="114">
        <f t="shared" si="46"/>
        <v>30100902</v>
      </c>
      <c r="F2973" s="114" t="s">
        <v>11599</v>
      </c>
      <c r="G2973" s="114" t="s">
        <v>11055</v>
      </c>
      <c r="H2973" s="114" t="s">
        <v>14094</v>
      </c>
      <c r="I2973" s="114" t="s">
        <v>14097</v>
      </c>
    </row>
    <row r="2974" spans="1:9" x14ac:dyDescent="0.2">
      <c r="A2974" s="114" t="s">
        <v>10519</v>
      </c>
      <c r="D2974" s="114" t="s">
        <v>14098</v>
      </c>
      <c r="E2974" s="114">
        <f t="shared" si="46"/>
        <v>30100905</v>
      </c>
      <c r="F2974" s="114" t="s">
        <v>11599</v>
      </c>
      <c r="G2974" s="114" t="s">
        <v>11055</v>
      </c>
      <c r="H2974" s="114" t="s">
        <v>14094</v>
      </c>
      <c r="I2974" s="114" t="s">
        <v>14099</v>
      </c>
    </row>
    <row r="2975" spans="1:9" x14ac:dyDescent="0.2">
      <c r="A2975" s="114" t="s">
        <v>10519</v>
      </c>
      <c r="D2975" s="114" t="s">
        <v>14100</v>
      </c>
      <c r="E2975" s="114">
        <f t="shared" si="46"/>
        <v>30100906</v>
      </c>
      <c r="F2975" s="114" t="s">
        <v>11599</v>
      </c>
      <c r="G2975" s="114" t="s">
        <v>11055</v>
      </c>
      <c r="H2975" s="114" t="s">
        <v>14094</v>
      </c>
      <c r="I2975" s="114" t="s">
        <v>14101</v>
      </c>
    </row>
    <row r="2976" spans="1:9" x14ac:dyDescent="0.2">
      <c r="A2976" s="114" t="s">
        <v>10519</v>
      </c>
      <c r="D2976" s="114" t="s">
        <v>14102</v>
      </c>
      <c r="E2976" s="114">
        <f t="shared" si="46"/>
        <v>30100907</v>
      </c>
      <c r="F2976" s="114" t="s">
        <v>11599</v>
      </c>
      <c r="G2976" s="114" t="s">
        <v>11055</v>
      </c>
      <c r="H2976" s="114" t="s">
        <v>14094</v>
      </c>
      <c r="I2976" s="114" t="s">
        <v>14103</v>
      </c>
    </row>
    <row r="2977" spans="1:9" x14ac:dyDescent="0.2">
      <c r="A2977" s="114" t="s">
        <v>10519</v>
      </c>
      <c r="D2977" s="114" t="s">
        <v>14104</v>
      </c>
      <c r="E2977" s="114">
        <f t="shared" si="46"/>
        <v>30100908</v>
      </c>
      <c r="F2977" s="114" t="s">
        <v>11599</v>
      </c>
      <c r="G2977" s="114" t="s">
        <v>11055</v>
      </c>
      <c r="H2977" s="114" t="s">
        <v>14094</v>
      </c>
      <c r="I2977" s="114" t="s">
        <v>14105</v>
      </c>
    </row>
    <row r="2978" spans="1:9" x14ac:dyDescent="0.2">
      <c r="A2978" s="114" t="s">
        <v>10519</v>
      </c>
      <c r="D2978" s="114" t="s">
        <v>14106</v>
      </c>
      <c r="E2978" s="114">
        <f t="shared" si="46"/>
        <v>30100909</v>
      </c>
      <c r="F2978" s="114" t="s">
        <v>11599</v>
      </c>
      <c r="G2978" s="114" t="s">
        <v>11055</v>
      </c>
      <c r="H2978" s="114" t="s">
        <v>14094</v>
      </c>
      <c r="I2978" s="114" t="s">
        <v>14107</v>
      </c>
    </row>
    <row r="2979" spans="1:9" x14ac:dyDescent="0.2">
      <c r="A2979" s="114" t="s">
        <v>10519</v>
      </c>
      <c r="D2979" s="114" t="s">
        <v>14108</v>
      </c>
      <c r="E2979" s="114">
        <f t="shared" si="46"/>
        <v>30100910</v>
      </c>
      <c r="F2979" s="114" t="s">
        <v>11599</v>
      </c>
      <c r="G2979" s="114" t="s">
        <v>11055</v>
      </c>
      <c r="H2979" s="114" t="s">
        <v>14094</v>
      </c>
      <c r="I2979" s="114" t="s">
        <v>14109</v>
      </c>
    </row>
    <row r="2980" spans="1:9" x14ac:dyDescent="0.2">
      <c r="A2980" s="114" t="s">
        <v>10519</v>
      </c>
      <c r="D2980" s="114" t="s">
        <v>14110</v>
      </c>
      <c r="E2980" s="114">
        <f t="shared" si="46"/>
        <v>30100999</v>
      </c>
      <c r="F2980" s="114" t="s">
        <v>11599</v>
      </c>
      <c r="G2980" s="114" t="s">
        <v>11055</v>
      </c>
      <c r="H2980" s="114" t="s">
        <v>14094</v>
      </c>
      <c r="I2980" s="114" t="s">
        <v>7818</v>
      </c>
    </row>
    <row r="2981" spans="1:9" x14ac:dyDescent="0.2">
      <c r="A2981" s="114" t="s">
        <v>10519</v>
      </c>
      <c r="D2981" s="114" t="s">
        <v>14111</v>
      </c>
      <c r="E2981" s="114">
        <f t="shared" si="46"/>
        <v>30101005</v>
      </c>
      <c r="F2981" s="114" t="s">
        <v>11599</v>
      </c>
      <c r="G2981" s="114" t="s">
        <v>11055</v>
      </c>
      <c r="H2981" s="114" t="s">
        <v>14112</v>
      </c>
      <c r="I2981" s="114" t="s">
        <v>16919</v>
      </c>
    </row>
    <row r="2982" spans="1:9" x14ac:dyDescent="0.2">
      <c r="A2982" s="114" t="s">
        <v>10519</v>
      </c>
      <c r="D2982" s="114" t="s">
        <v>16920</v>
      </c>
      <c r="E2982" s="114">
        <f t="shared" si="46"/>
        <v>30101010</v>
      </c>
      <c r="F2982" s="114" t="s">
        <v>11599</v>
      </c>
      <c r="G2982" s="114" t="s">
        <v>11055</v>
      </c>
      <c r="H2982" s="114" t="s">
        <v>14112</v>
      </c>
      <c r="I2982" s="114" t="s">
        <v>16921</v>
      </c>
    </row>
    <row r="2983" spans="1:9" x14ac:dyDescent="0.2">
      <c r="A2983" s="114" t="s">
        <v>10519</v>
      </c>
      <c r="D2983" s="114" t="s">
        <v>16922</v>
      </c>
      <c r="E2983" s="114">
        <f t="shared" si="46"/>
        <v>30101011</v>
      </c>
      <c r="F2983" s="114" t="s">
        <v>11599</v>
      </c>
      <c r="G2983" s="114" t="s">
        <v>11055</v>
      </c>
      <c r="H2983" s="114" t="s">
        <v>14112</v>
      </c>
      <c r="I2983" s="114" t="s">
        <v>16923</v>
      </c>
    </row>
    <row r="2984" spans="1:9" x14ac:dyDescent="0.2">
      <c r="A2984" s="114" t="s">
        <v>10519</v>
      </c>
      <c r="D2984" s="114" t="s">
        <v>16924</v>
      </c>
      <c r="E2984" s="114">
        <f t="shared" si="46"/>
        <v>30101012</v>
      </c>
      <c r="F2984" s="114" t="s">
        <v>11599</v>
      </c>
      <c r="G2984" s="114" t="s">
        <v>11055</v>
      </c>
      <c r="H2984" s="114" t="s">
        <v>14112</v>
      </c>
      <c r="I2984" s="114" t="s">
        <v>16925</v>
      </c>
    </row>
    <row r="2985" spans="1:9" x14ac:dyDescent="0.2">
      <c r="A2985" s="114" t="s">
        <v>10519</v>
      </c>
      <c r="D2985" s="114" t="s">
        <v>16926</v>
      </c>
      <c r="E2985" s="114">
        <f t="shared" si="46"/>
        <v>30101013</v>
      </c>
      <c r="F2985" s="114" t="s">
        <v>11599</v>
      </c>
      <c r="G2985" s="114" t="s">
        <v>11055</v>
      </c>
      <c r="H2985" s="114" t="s">
        <v>14112</v>
      </c>
      <c r="I2985" s="114" t="s">
        <v>16927</v>
      </c>
    </row>
    <row r="2986" spans="1:9" x14ac:dyDescent="0.2">
      <c r="A2986" s="114" t="s">
        <v>10519</v>
      </c>
      <c r="D2986" s="114" t="s">
        <v>16928</v>
      </c>
      <c r="E2986" s="114">
        <f t="shared" si="46"/>
        <v>30101014</v>
      </c>
      <c r="F2986" s="114" t="s">
        <v>11599</v>
      </c>
      <c r="G2986" s="114" t="s">
        <v>11055</v>
      </c>
      <c r="H2986" s="114" t="s">
        <v>14112</v>
      </c>
      <c r="I2986" s="114" t="s">
        <v>16929</v>
      </c>
    </row>
    <row r="2987" spans="1:9" x14ac:dyDescent="0.2">
      <c r="A2987" s="114" t="s">
        <v>10519</v>
      </c>
      <c r="D2987" s="114" t="s">
        <v>16930</v>
      </c>
      <c r="E2987" s="114">
        <f t="shared" si="46"/>
        <v>30101015</v>
      </c>
      <c r="F2987" s="114" t="s">
        <v>11599</v>
      </c>
      <c r="G2987" s="114" t="s">
        <v>11055</v>
      </c>
      <c r="H2987" s="114" t="s">
        <v>14112</v>
      </c>
      <c r="I2987" s="114" t="s">
        <v>16931</v>
      </c>
    </row>
    <row r="2988" spans="1:9" x14ac:dyDescent="0.2">
      <c r="A2988" s="114" t="s">
        <v>10519</v>
      </c>
      <c r="D2988" s="114" t="s">
        <v>16932</v>
      </c>
      <c r="E2988" s="114">
        <f t="shared" si="46"/>
        <v>30101021</v>
      </c>
      <c r="F2988" s="114" t="s">
        <v>11599</v>
      </c>
      <c r="G2988" s="114" t="s">
        <v>11055</v>
      </c>
      <c r="H2988" s="114" t="s">
        <v>14112</v>
      </c>
      <c r="I2988" s="114" t="s">
        <v>16933</v>
      </c>
    </row>
    <row r="2989" spans="1:9" x14ac:dyDescent="0.2">
      <c r="A2989" s="114" t="s">
        <v>10519</v>
      </c>
      <c r="D2989" s="114" t="s">
        <v>16934</v>
      </c>
      <c r="E2989" s="114">
        <f t="shared" si="46"/>
        <v>30101022</v>
      </c>
      <c r="F2989" s="114" t="s">
        <v>11599</v>
      </c>
      <c r="G2989" s="114" t="s">
        <v>11055</v>
      </c>
      <c r="H2989" s="114" t="s">
        <v>14112</v>
      </c>
      <c r="I2989" s="114" t="s">
        <v>16935</v>
      </c>
    </row>
    <row r="2990" spans="1:9" x14ac:dyDescent="0.2">
      <c r="A2990" s="114" t="s">
        <v>10519</v>
      </c>
      <c r="D2990" s="114" t="s">
        <v>16936</v>
      </c>
      <c r="E2990" s="114">
        <f t="shared" si="46"/>
        <v>30101023</v>
      </c>
      <c r="F2990" s="114" t="s">
        <v>11599</v>
      </c>
      <c r="G2990" s="114" t="s">
        <v>11055</v>
      </c>
      <c r="H2990" s="114" t="s">
        <v>14112</v>
      </c>
      <c r="I2990" s="114" t="s">
        <v>16937</v>
      </c>
    </row>
    <row r="2991" spans="1:9" x14ac:dyDescent="0.2">
      <c r="A2991" s="114" t="s">
        <v>10519</v>
      </c>
      <c r="D2991" s="114" t="s">
        <v>16938</v>
      </c>
      <c r="E2991" s="114">
        <f t="shared" si="46"/>
        <v>30101025</v>
      </c>
      <c r="F2991" s="114" t="s">
        <v>11599</v>
      </c>
      <c r="G2991" s="114" t="s">
        <v>11055</v>
      </c>
      <c r="H2991" s="114" t="s">
        <v>14112</v>
      </c>
      <c r="I2991" s="114" t="s">
        <v>16939</v>
      </c>
    </row>
    <row r="2992" spans="1:9" x14ac:dyDescent="0.2">
      <c r="A2992" s="114" t="s">
        <v>10519</v>
      </c>
      <c r="D2992" s="114" t="s">
        <v>16940</v>
      </c>
      <c r="E2992" s="114">
        <f t="shared" si="46"/>
        <v>30101026</v>
      </c>
      <c r="F2992" s="114" t="s">
        <v>11599</v>
      </c>
      <c r="G2992" s="114" t="s">
        <v>11055</v>
      </c>
      <c r="H2992" s="114" t="s">
        <v>14112</v>
      </c>
      <c r="I2992" s="114" t="s">
        <v>16941</v>
      </c>
    </row>
    <row r="2993" spans="1:9" x14ac:dyDescent="0.2">
      <c r="A2993" s="114" t="s">
        <v>10519</v>
      </c>
      <c r="D2993" s="114" t="s">
        <v>16942</v>
      </c>
      <c r="E2993" s="114">
        <f t="shared" si="46"/>
        <v>30101027</v>
      </c>
      <c r="F2993" s="114" t="s">
        <v>11599</v>
      </c>
      <c r="G2993" s="114" t="s">
        <v>11055</v>
      </c>
      <c r="H2993" s="114" t="s">
        <v>14112</v>
      </c>
      <c r="I2993" s="114" t="s">
        <v>16943</v>
      </c>
    </row>
    <row r="2994" spans="1:9" x14ac:dyDescent="0.2">
      <c r="A2994" s="114" t="s">
        <v>10519</v>
      </c>
      <c r="D2994" s="114" t="s">
        <v>16944</v>
      </c>
      <c r="E2994" s="114">
        <f t="shared" si="46"/>
        <v>30101028</v>
      </c>
      <c r="F2994" s="114" t="s">
        <v>11599</v>
      </c>
      <c r="G2994" s="114" t="s">
        <v>11055</v>
      </c>
      <c r="H2994" s="114" t="s">
        <v>14112</v>
      </c>
      <c r="I2994" s="114" t="s">
        <v>16945</v>
      </c>
    </row>
    <row r="2995" spans="1:9" x14ac:dyDescent="0.2">
      <c r="A2995" s="114" t="s">
        <v>10519</v>
      </c>
      <c r="D2995" s="114" t="s">
        <v>16946</v>
      </c>
      <c r="E2995" s="114">
        <f t="shared" si="46"/>
        <v>30101030</v>
      </c>
      <c r="F2995" s="114" t="s">
        <v>11599</v>
      </c>
      <c r="G2995" s="114" t="s">
        <v>11055</v>
      </c>
      <c r="H2995" s="114" t="s">
        <v>14112</v>
      </c>
      <c r="I2995" s="114" t="s">
        <v>16947</v>
      </c>
    </row>
    <row r="2996" spans="1:9" x14ac:dyDescent="0.2">
      <c r="A2996" s="114" t="s">
        <v>10519</v>
      </c>
      <c r="D2996" s="114" t="s">
        <v>16948</v>
      </c>
      <c r="E2996" s="114">
        <f t="shared" si="46"/>
        <v>30101033</v>
      </c>
      <c r="F2996" s="114" t="s">
        <v>11599</v>
      </c>
      <c r="G2996" s="114" t="s">
        <v>11055</v>
      </c>
      <c r="H2996" s="114" t="s">
        <v>14112</v>
      </c>
      <c r="I2996" s="114" t="s">
        <v>14191</v>
      </c>
    </row>
    <row r="2997" spans="1:9" x14ac:dyDescent="0.2">
      <c r="A2997" s="114" t="s">
        <v>10519</v>
      </c>
      <c r="D2997" s="114" t="s">
        <v>14192</v>
      </c>
      <c r="E2997" s="114">
        <f t="shared" si="46"/>
        <v>30101034</v>
      </c>
      <c r="F2997" s="114" t="s">
        <v>11599</v>
      </c>
      <c r="G2997" s="114" t="s">
        <v>11055</v>
      </c>
      <c r="H2997" s="114" t="s">
        <v>14112</v>
      </c>
      <c r="I2997" s="114" t="s">
        <v>14193</v>
      </c>
    </row>
    <row r="2998" spans="1:9" x14ac:dyDescent="0.2">
      <c r="A2998" s="114" t="s">
        <v>10519</v>
      </c>
      <c r="D2998" s="114" t="s">
        <v>14194</v>
      </c>
      <c r="E2998" s="114">
        <f t="shared" si="46"/>
        <v>30101035</v>
      </c>
      <c r="F2998" s="114" t="s">
        <v>11599</v>
      </c>
      <c r="G2998" s="114" t="s">
        <v>11055</v>
      </c>
      <c r="H2998" s="114" t="s">
        <v>14112</v>
      </c>
      <c r="I2998" s="114" t="s">
        <v>14195</v>
      </c>
    </row>
    <row r="2999" spans="1:9" x14ac:dyDescent="0.2">
      <c r="A2999" s="114" t="s">
        <v>10519</v>
      </c>
      <c r="D2999" s="114" t="s">
        <v>14196</v>
      </c>
      <c r="E2999" s="114">
        <f t="shared" si="46"/>
        <v>30101036</v>
      </c>
      <c r="F2999" s="114" t="s">
        <v>11599</v>
      </c>
      <c r="G2999" s="114" t="s">
        <v>11055</v>
      </c>
      <c r="H2999" s="114" t="s">
        <v>14112</v>
      </c>
      <c r="I2999" s="114" t="s">
        <v>14197</v>
      </c>
    </row>
    <row r="3000" spans="1:9" x14ac:dyDescent="0.2">
      <c r="A3000" s="114" t="s">
        <v>10519</v>
      </c>
      <c r="D3000" s="114" t="s">
        <v>14198</v>
      </c>
      <c r="E3000" s="114">
        <f t="shared" si="46"/>
        <v>30101037</v>
      </c>
      <c r="F3000" s="114" t="s">
        <v>11599</v>
      </c>
      <c r="G3000" s="114" t="s">
        <v>11055</v>
      </c>
      <c r="H3000" s="114" t="s">
        <v>14112</v>
      </c>
      <c r="I3000" s="114" t="s">
        <v>14199</v>
      </c>
    </row>
    <row r="3001" spans="1:9" x14ac:dyDescent="0.2">
      <c r="A3001" s="114" t="s">
        <v>10519</v>
      </c>
      <c r="D3001" s="114" t="s">
        <v>14200</v>
      </c>
      <c r="E3001" s="114">
        <f t="shared" si="46"/>
        <v>30101040</v>
      </c>
      <c r="F3001" s="114" t="s">
        <v>11599</v>
      </c>
      <c r="G3001" s="114" t="s">
        <v>11055</v>
      </c>
      <c r="H3001" s="114" t="s">
        <v>14112</v>
      </c>
      <c r="I3001" s="114" t="s">
        <v>14201</v>
      </c>
    </row>
    <row r="3002" spans="1:9" x14ac:dyDescent="0.2">
      <c r="A3002" s="114" t="s">
        <v>10519</v>
      </c>
      <c r="D3002" s="114" t="s">
        <v>14202</v>
      </c>
      <c r="E3002" s="114">
        <f t="shared" si="46"/>
        <v>30101045</v>
      </c>
      <c r="F3002" s="114" t="s">
        <v>11599</v>
      </c>
      <c r="G3002" s="114" t="s">
        <v>11055</v>
      </c>
      <c r="H3002" s="114" t="s">
        <v>14112</v>
      </c>
      <c r="I3002" s="114" t="s">
        <v>14203</v>
      </c>
    </row>
    <row r="3003" spans="1:9" x14ac:dyDescent="0.2">
      <c r="A3003" s="114" t="s">
        <v>10519</v>
      </c>
      <c r="D3003" s="114" t="s">
        <v>14204</v>
      </c>
      <c r="E3003" s="114">
        <f t="shared" si="46"/>
        <v>30101046</v>
      </c>
      <c r="F3003" s="114" t="s">
        <v>11599</v>
      </c>
      <c r="G3003" s="114" t="s">
        <v>11055</v>
      </c>
      <c r="H3003" s="114" t="s">
        <v>14112</v>
      </c>
      <c r="I3003" s="114" t="s">
        <v>14205</v>
      </c>
    </row>
    <row r="3004" spans="1:9" x14ac:dyDescent="0.2">
      <c r="A3004" s="114" t="s">
        <v>10519</v>
      </c>
      <c r="D3004" s="114" t="s">
        <v>14206</v>
      </c>
      <c r="E3004" s="114">
        <f t="shared" si="46"/>
        <v>30101047</v>
      </c>
      <c r="F3004" s="114" t="s">
        <v>11599</v>
      </c>
      <c r="G3004" s="114" t="s">
        <v>11055</v>
      </c>
      <c r="H3004" s="114" t="s">
        <v>14112</v>
      </c>
      <c r="I3004" s="114" t="s">
        <v>14207</v>
      </c>
    </row>
    <row r="3005" spans="1:9" x14ac:dyDescent="0.2">
      <c r="A3005" s="114" t="s">
        <v>10519</v>
      </c>
      <c r="D3005" s="114" t="s">
        <v>14208</v>
      </c>
      <c r="E3005" s="114">
        <f t="shared" si="46"/>
        <v>30101050</v>
      </c>
      <c r="F3005" s="114" t="s">
        <v>11599</v>
      </c>
      <c r="G3005" s="114" t="s">
        <v>11055</v>
      </c>
      <c r="H3005" s="114" t="s">
        <v>14112</v>
      </c>
      <c r="I3005" s="114" t="s">
        <v>14209</v>
      </c>
    </row>
    <row r="3006" spans="1:9" x14ac:dyDescent="0.2">
      <c r="A3006" s="114" t="s">
        <v>10519</v>
      </c>
      <c r="D3006" s="114" t="s">
        <v>14210</v>
      </c>
      <c r="E3006" s="114">
        <f t="shared" si="46"/>
        <v>30101051</v>
      </c>
      <c r="F3006" s="114" t="s">
        <v>11599</v>
      </c>
      <c r="G3006" s="114" t="s">
        <v>11055</v>
      </c>
      <c r="H3006" s="114" t="s">
        <v>14112</v>
      </c>
      <c r="I3006" s="114" t="s">
        <v>14211</v>
      </c>
    </row>
    <row r="3007" spans="1:9" x14ac:dyDescent="0.2">
      <c r="A3007" s="114" t="s">
        <v>10519</v>
      </c>
      <c r="D3007" s="114" t="s">
        <v>14212</v>
      </c>
      <c r="E3007" s="114">
        <f t="shared" si="46"/>
        <v>30101052</v>
      </c>
      <c r="F3007" s="114" t="s">
        <v>11599</v>
      </c>
      <c r="G3007" s="114" t="s">
        <v>11055</v>
      </c>
      <c r="H3007" s="114" t="s">
        <v>14112</v>
      </c>
      <c r="I3007" s="114" t="s">
        <v>14213</v>
      </c>
    </row>
    <row r="3008" spans="1:9" x14ac:dyDescent="0.2">
      <c r="A3008" s="114" t="s">
        <v>10519</v>
      </c>
      <c r="D3008" s="114" t="s">
        <v>14214</v>
      </c>
      <c r="E3008" s="114">
        <f t="shared" si="46"/>
        <v>30101053</v>
      </c>
      <c r="F3008" s="114" t="s">
        <v>11599</v>
      </c>
      <c r="G3008" s="114" t="s">
        <v>11055</v>
      </c>
      <c r="H3008" s="114" t="s">
        <v>14112</v>
      </c>
      <c r="I3008" s="114" t="s">
        <v>14215</v>
      </c>
    </row>
    <row r="3009" spans="1:9" x14ac:dyDescent="0.2">
      <c r="A3009" s="114" t="s">
        <v>10519</v>
      </c>
      <c r="D3009" s="114" t="s">
        <v>14216</v>
      </c>
      <c r="E3009" s="114">
        <f t="shared" si="46"/>
        <v>30101054</v>
      </c>
      <c r="F3009" s="114" t="s">
        <v>11599</v>
      </c>
      <c r="G3009" s="114" t="s">
        <v>11055</v>
      </c>
      <c r="H3009" s="114" t="s">
        <v>14112</v>
      </c>
      <c r="I3009" s="114" t="s">
        <v>14217</v>
      </c>
    </row>
    <row r="3010" spans="1:9" x14ac:dyDescent="0.2">
      <c r="A3010" s="114" t="s">
        <v>10519</v>
      </c>
      <c r="D3010" s="114" t="s">
        <v>14218</v>
      </c>
      <c r="E3010" s="114">
        <f t="shared" ref="E3010:E3073" si="47">VALUE(D3010)</f>
        <v>30101055</v>
      </c>
      <c r="F3010" s="114" t="s">
        <v>11599</v>
      </c>
      <c r="G3010" s="114" t="s">
        <v>11055</v>
      </c>
      <c r="H3010" s="114" t="s">
        <v>14112</v>
      </c>
      <c r="I3010" s="114" t="s">
        <v>14219</v>
      </c>
    </row>
    <row r="3011" spans="1:9" x14ac:dyDescent="0.2">
      <c r="A3011" s="114" t="s">
        <v>10519</v>
      </c>
      <c r="D3011" s="114" t="s">
        <v>14220</v>
      </c>
      <c r="E3011" s="114">
        <f t="shared" si="47"/>
        <v>30101061</v>
      </c>
      <c r="F3011" s="114" t="s">
        <v>11599</v>
      </c>
      <c r="G3011" s="114" t="s">
        <v>11055</v>
      </c>
      <c r="H3011" s="114" t="s">
        <v>14112</v>
      </c>
      <c r="I3011" s="114" t="s">
        <v>14221</v>
      </c>
    </row>
    <row r="3012" spans="1:9" x14ac:dyDescent="0.2">
      <c r="A3012" s="114" t="s">
        <v>10519</v>
      </c>
      <c r="D3012" s="114" t="s">
        <v>14222</v>
      </c>
      <c r="E3012" s="114">
        <f t="shared" si="47"/>
        <v>30101062</v>
      </c>
      <c r="F3012" s="114" t="s">
        <v>11599</v>
      </c>
      <c r="G3012" s="114" t="s">
        <v>11055</v>
      </c>
      <c r="H3012" s="114" t="s">
        <v>14112</v>
      </c>
      <c r="I3012" s="114" t="s">
        <v>14223</v>
      </c>
    </row>
    <row r="3013" spans="1:9" x14ac:dyDescent="0.2">
      <c r="A3013" s="114" t="s">
        <v>10519</v>
      </c>
      <c r="D3013" s="114" t="s">
        <v>14224</v>
      </c>
      <c r="E3013" s="114">
        <f t="shared" si="47"/>
        <v>30101063</v>
      </c>
      <c r="F3013" s="114" t="s">
        <v>11599</v>
      </c>
      <c r="G3013" s="114" t="s">
        <v>11055</v>
      </c>
      <c r="H3013" s="114" t="s">
        <v>14112</v>
      </c>
      <c r="I3013" s="114" t="s">
        <v>14225</v>
      </c>
    </row>
    <row r="3014" spans="1:9" x14ac:dyDescent="0.2">
      <c r="A3014" s="114" t="s">
        <v>10519</v>
      </c>
      <c r="D3014" s="114" t="s">
        <v>14226</v>
      </c>
      <c r="E3014" s="114">
        <f t="shared" si="47"/>
        <v>30101064</v>
      </c>
      <c r="F3014" s="114" t="s">
        <v>11599</v>
      </c>
      <c r="G3014" s="114" t="s">
        <v>11055</v>
      </c>
      <c r="H3014" s="114" t="s">
        <v>14112</v>
      </c>
      <c r="I3014" s="114" t="s">
        <v>14227</v>
      </c>
    </row>
    <row r="3015" spans="1:9" x14ac:dyDescent="0.2">
      <c r="A3015" s="114" t="s">
        <v>10519</v>
      </c>
      <c r="D3015" s="114" t="s">
        <v>14228</v>
      </c>
      <c r="E3015" s="114">
        <f t="shared" si="47"/>
        <v>30101073</v>
      </c>
      <c r="F3015" s="114" t="s">
        <v>11599</v>
      </c>
      <c r="G3015" s="114" t="s">
        <v>11055</v>
      </c>
      <c r="H3015" s="114" t="s">
        <v>14112</v>
      </c>
      <c r="I3015" s="114" t="s">
        <v>14229</v>
      </c>
    </row>
    <row r="3016" spans="1:9" x14ac:dyDescent="0.2">
      <c r="A3016" s="114" t="s">
        <v>10519</v>
      </c>
      <c r="D3016" s="114" t="s">
        <v>14230</v>
      </c>
      <c r="E3016" s="114">
        <f t="shared" si="47"/>
        <v>30101074</v>
      </c>
      <c r="F3016" s="114" t="s">
        <v>11599</v>
      </c>
      <c r="G3016" s="114" t="s">
        <v>11055</v>
      </c>
      <c r="H3016" s="114" t="s">
        <v>14112</v>
      </c>
      <c r="I3016" s="114" t="s">
        <v>14231</v>
      </c>
    </row>
    <row r="3017" spans="1:9" x14ac:dyDescent="0.2">
      <c r="A3017" s="114" t="s">
        <v>10519</v>
      </c>
      <c r="D3017" s="114" t="s">
        <v>14232</v>
      </c>
      <c r="E3017" s="114">
        <f t="shared" si="47"/>
        <v>30101075</v>
      </c>
      <c r="F3017" s="114" t="s">
        <v>11599</v>
      </c>
      <c r="G3017" s="114" t="s">
        <v>11055</v>
      </c>
      <c r="H3017" s="114" t="s">
        <v>14112</v>
      </c>
      <c r="I3017" s="114" t="s">
        <v>14233</v>
      </c>
    </row>
    <row r="3018" spans="1:9" x14ac:dyDescent="0.2">
      <c r="A3018" s="114" t="s">
        <v>10519</v>
      </c>
      <c r="D3018" s="114" t="s">
        <v>14234</v>
      </c>
      <c r="E3018" s="114">
        <f t="shared" si="47"/>
        <v>30101076</v>
      </c>
      <c r="F3018" s="114" t="s">
        <v>11599</v>
      </c>
      <c r="G3018" s="114" t="s">
        <v>11055</v>
      </c>
      <c r="H3018" s="114" t="s">
        <v>14112</v>
      </c>
      <c r="I3018" s="114" t="s">
        <v>14235</v>
      </c>
    </row>
    <row r="3019" spans="1:9" x14ac:dyDescent="0.2">
      <c r="A3019" s="114" t="s">
        <v>10519</v>
      </c>
      <c r="D3019" s="114" t="s">
        <v>14236</v>
      </c>
      <c r="E3019" s="114">
        <f t="shared" si="47"/>
        <v>30101077</v>
      </c>
      <c r="F3019" s="114" t="s">
        <v>11599</v>
      </c>
      <c r="G3019" s="114" t="s">
        <v>11055</v>
      </c>
      <c r="H3019" s="114" t="s">
        <v>14112</v>
      </c>
      <c r="I3019" s="114" t="s">
        <v>14237</v>
      </c>
    </row>
    <row r="3020" spans="1:9" x14ac:dyDescent="0.2">
      <c r="A3020" s="114" t="s">
        <v>10519</v>
      </c>
      <c r="D3020" s="114" t="s">
        <v>14238</v>
      </c>
      <c r="E3020" s="114">
        <f t="shared" si="47"/>
        <v>30101080</v>
      </c>
      <c r="F3020" s="114" t="s">
        <v>11599</v>
      </c>
      <c r="G3020" s="114" t="s">
        <v>11055</v>
      </c>
      <c r="H3020" s="114" t="s">
        <v>14112</v>
      </c>
      <c r="I3020" s="114" t="s">
        <v>14239</v>
      </c>
    </row>
    <row r="3021" spans="1:9" x14ac:dyDescent="0.2">
      <c r="A3021" s="114" t="s">
        <v>10519</v>
      </c>
      <c r="D3021" s="114" t="s">
        <v>14240</v>
      </c>
      <c r="E3021" s="114">
        <f t="shared" si="47"/>
        <v>30101085</v>
      </c>
      <c r="F3021" s="114" t="s">
        <v>11599</v>
      </c>
      <c r="G3021" s="114" t="s">
        <v>11055</v>
      </c>
      <c r="H3021" s="114" t="s">
        <v>14112</v>
      </c>
      <c r="I3021" s="114" t="s">
        <v>14241</v>
      </c>
    </row>
    <row r="3022" spans="1:9" x14ac:dyDescent="0.2">
      <c r="A3022" s="114" t="s">
        <v>10519</v>
      </c>
      <c r="D3022" s="114" t="s">
        <v>14242</v>
      </c>
      <c r="E3022" s="114">
        <f t="shared" si="47"/>
        <v>30101086</v>
      </c>
      <c r="F3022" s="114" t="s">
        <v>11599</v>
      </c>
      <c r="G3022" s="114" t="s">
        <v>11055</v>
      </c>
      <c r="H3022" s="114" t="s">
        <v>14112</v>
      </c>
      <c r="I3022" s="114" t="s">
        <v>14243</v>
      </c>
    </row>
    <row r="3023" spans="1:9" x14ac:dyDescent="0.2">
      <c r="A3023" s="114" t="s">
        <v>10519</v>
      </c>
      <c r="D3023" s="114" t="s">
        <v>14244</v>
      </c>
      <c r="E3023" s="114">
        <f t="shared" si="47"/>
        <v>30101087</v>
      </c>
      <c r="F3023" s="114" t="s">
        <v>11599</v>
      </c>
      <c r="G3023" s="114" t="s">
        <v>11055</v>
      </c>
      <c r="H3023" s="114" t="s">
        <v>14112</v>
      </c>
      <c r="I3023" s="114" t="s">
        <v>14245</v>
      </c>
    </row>
    <row r="3024" spans="1:9" x14ac:dyDescent="0.2">
      <c r="A3024" s="114" t="s">
        <v>10519</v>
      </c>
      <c r="D3024" s="114" t="s">
        <v>14246</v>
      </c>
      <c r="E3024" s="114">
        <f t="shared" si="47"/>
        <v>30101099</v>
      </c>
      <c r="F3024" s="114" t="s">
        <v>11599</v>
      </c>
      <c r="G3024" s="114" t="s">
        <v>11055</v>
      </c>
      <c r="H3024" s="114" t="s">
        <v>14112</v>
      </c>
      <c r="I3024" s="114" t="s">
        <v>7818</v>
      </c>
    </row>
    <row r="3025" spans="1:9" x14ac:dyDescent="0.2">
      <c r="A3025" s="114" t="s">
        <v>10519</v>
      </c>
      <c r="D3025" s="114" t="s">
        <v>14247</v>
      </c>
      <c r="E3025" s="114">
        <f t="shared" si="47"/>
        <v>30101101</v>
      </c>
      <c r="F3025" s="114" t="s">
        <v>11599</v>
      </c>
      <c r="G3025" s="114" t="s">
        <v>11055</v>
      </c>
      <c r="H3025" s="114" t="s">
        <v>15104</v>
      </c>
      <c r="I3025" s="114" t="s">
        <v>14248</v>
      </c>
    </row>
    <row r="3026" spans="1:9" x14ac:dyDescent="0.2">
      <c r="A3026" s="114" t="s">
        <v>10519</v>
      </c>
      <c r="D3026" s="114" t="s">
        <v>14249</v>
      </c>
      <c r="E3026" s="114">
        <f t="shared" si="47"/>
        <v>30101198</v>
      </c>
      <c r="F3026" s="114" t="s">
        <v>11599</v>
      </c>
      <c r="G3026" s="114" t="s">
        <v>11055</v>
      </c>
      <c r="H3026" s="114" t="s">
        <v>15104</v>
      </c>
      <c r="I3026" s="114" t="s">
        <v>14250</v>
      </c>
    </row>
    <row r="3027" spans="1:9" x14ac:dyDescent="0.2">
      <c r="A3027" s="114" t="s">
        <v>10519</v>
      </c>
      <c r="D3027" s="114" t="s">
        <v>14251</v>
      </c>
      <c r="E3027" s="114">
        <f t="shared" si="47"/>
        <v>30101199</v>
      </c>
      <c r="F3027" s="114" t="s">
        <v>11599</v>
      </c>
      <c r="G3027" s="114" t="s">
        <v>11055</v>
      </c>
      <c r="H3027" s="114" t="s">
        <v>15104</v>
      </c>
      <c r="I3027" s="114" t="s">
        <v>7818</v>
      </c>
    </row>
    <row r="3028" spans="1:9" x14ac:dyDescent="0.2">
      <c r="A3028" s="114" t="s">
        <v>10519</v>
      </c>
      <c r="D3028" s="114" t="s">
        <v>14252</v>
      </c>
      <c r="E3028" s="114">
        <f t="shared" si="47"/>
        <v>30101202</v>
      </c>
      <c r="F3028" s="114" t="s">
        <v>11599</v>
      </c>
      <c r="G3028" s="114" t="s">
        <v>11055</v>
      </c>
      <c r="H3028" s="114" t="s">
        <v>14253</v>
      </c>
      <c r="I3028" s="114" t="s">
        <v>14254</v>
      </c>
    </row>
    <row r="3029" spans="1:9" x14ac:dyDescent="0.2">
      <c r="A3029" s="114" t="s">
        <v>10519</v>
      </c>
      <c r="D3029" s="114" t="s">
        <v>14255</v>
      </c>
      <c r="E3029" s="114">
        <f t="shared" si="47"/>
        <v>30101203</v>
      </c>
      <c r="F3029" s="114" t="s">
        <v>11599</v>
      </c>
      <c r="G3029" s="114" t="s">
        <v>11055</v>
      </c>
      <c r="H3029" s="114" t="s">
        <v>14253</v>
      </c>
      <c r="I3029" s="114" t="s">
        <v>14256</v>
      </c>
    </row>
    <row r="3030" spans="1:9" x14ac:dyDescent="0.2">
      <c r="A3030" s="114" t="s">
        <v>10519</v>
      </c>
      <c r="D3030" s="114" t="s">
        <v>14257</v>
      </c>
      <c r="E3030" s="114">
        <f t="shared" si="47"/>
        <v>30101204</v>
      </c>
      <c r="F3030" s="114" t="s">
        <v>11599</v>
      </c>
      <c r="G3030" s="114" t="s">
        <v>11055</v>
      </c>
      <c r="H3030" s="114" t="s">
        <v>14253</v>
      </c>
      <c r="I3030" s="114" t="s">
        <v>14258</v>
      </c>
    </row>
    <row r="3031" spans="1:9" x14ac:dyDescent="0.2">
      <c r="A3031" s="114" t="s">
        <v>10519</v>
      </c>
      <c r="D3031" s="114" t="s">
        <v>14259</v>
      </c>
      <c r="E3031" s="114">
        <f t="shared" si="47"/>
        <v>30101205</v>
      </c>
      <c r="F3031" s="114" t="s">
        <v>11599</v>
      </c>
      <c r="G3031" s="114" t="s">
        <v>11055</v>
      </c>
      <c r="H3031" s="114" t="s">
        <v>14253</v>
      </c>
      <c r="I3031" s="114" t="s">
        <v>14260</v>
      </c>
    </row>
    <row r="3032" spans="1:9" x14ac:dyDescent="0.2">
      <c r="A3032" s="114" t="s">
        <v>10519</v>
      </c>
      <c r="D3032" s="114" t="s">
        <v>14261</v>
      </c>
      <c r="E3032" s="114">
        <f t="shared" si="47"/>
        <v>30101206</v>
      </c>
      <c r="F3032" s="114" t="s">
        <v>11599</v>
      </c>
      <c r="G3032" s="114" t="s">
        <v>11055</v>
      </c>
      <c r="H3032" s="114" t="s">
        <v>14253</v>
      </c>
      <c r="I3032" s="114" t="s">
        <v>14262</v>
      </c>
    </row>
    <row r="3033" spans="1:9" x14ac:dyDescent="0.2">
      <c r="A3033" s="114" t="s">
        <v>10519</v>
      </c>
      <c r="D3033" s="114" t="s">
        <v>14263</v>
      </c>
      <c r="E3033" s="114">
        <f t="shared" si="47"/>
        <v>30101207</v>
      </c>
      <c r="F3033" s="114" t="s">
        <v>11599</v>
      </c>
      <c r="G3033" s="114" t="s">
        <v>11055</v>
      </c>
      <c r="H3033" s="114" t="s">
        <v>14253</v>
      </c>
      <c r="I3033" s="114" t="s">
        <v>14264</v>
      </c>
    </row>
    <row r="3034" spans="1:9" x14ac:dyDescent="0.2">
      <c r="A3034" s="114" t="s">
        <v>10519</v>
      </c>
      <c r="D3034" s="114" t="s">
        <v>14265</v>
      </c>
      <c r="E3034" s="114">
        <f t="shared" si="47"/>
        <v>30101208</v>
      </c>
      <c r="F3034" s="114" t="s">
        <v>11599</v>
      </c>
      <c r="G3034" s="114" t="s">
        <v>11055</v>
      </c>
      <c r="H3034" s="114" t="s">
        <v>14253</v>
      </c>
      <c r="I3034" s="114" t="s">
        <v>14266</v>
      </c>
    </row>
    <row r="3035" spans="1:9" x14ac:dyDescent="0.2">
      <c r="A3035" s="114" t="s">
        <v>10519</v>
      </c>
      <c r="D3035" s="114" t="s">
        <v>14267</v>
      </c>
      <c r="E3035" s="114">
        <f t="shared" si="47"/>
        <v>30101299</v>
      </c>
      <c r="F3035" s="114" t="s">
        <v>11599</v>
      </c>
      <c r="G3035" s="114" t="s">
        <v>11055</v>
      </c>
      <c r="H3035" s="114" t="s">
        <v>14253</v>
      </c>
      <c r="I3035" s="114" t="s">
        <v>7818</v>
      </c>
    </row>
    <row r="3036" spans="1:9" x14ac:dyDescent="0.2">
      <c r="A3036" s="114" t="s">
        <v>10519</v>
      </c>
      <c r="D3036" s="114" t="s">
        <v>14268</v>
      </c>
      <c r="E3036" s="114">
        <f t="shared" si="47"/>
        <v>30101301</v>
      </c>
      <c r="F3036" s="114" t="s">
        <v>11599</v>
      </c>
      <c r="G3036" s="114" t="s">
        <v>11055</v>
      </c>
      <c r="H3036" s="114" t="s">
        <v>15106</v>
      </c>
      <c r="I3036" s="114" t="s">
        <v>14269</v>
      </c>
    </row>
    <row r="3037" spans="1:9" x14ac:dyDescent="0.2">
      <c r="A3037" s="114" t="s">
        <v>10519</v>
      </c>
      <c r="D3037" s="114" t="s">
        <v>14270</v>
      </c>
      <c r="E3037" s="114">
        <f t="shared" si="47"/>
        <v>30101302</v>
      </c>
      <c r="F3037" s="114" t="s">
        <v>11599</v>
      </c>
      <c r="G3037" s="114" t="s">
        <v>11055</v>
      </c>
      <c r="H3037" s="114" t="s">
        <v>15106</v>
      </c>
      <c r="I3037" s="114" t="s">
        <v>14271</v>
      </c>
    </row>
    <row r="3038" spans="1:9" x14ac:dyDescent="0.2">
      <c r="A3038" s="114" t="s">
        <v>10519</v>
      </c>
      <c r="D3038" s="114" t="s">
        <v>14272</v>
      </c>
      <c r="E3038" s="114">
        <f t="shared" si="47"/>
        <v>30101303</v>
      </c>
      <c r="F3038" s="114" t="s">
        <v>11599</v>
      </c>
      <c r="G3038" s="114" t="s">
        <v>11055</v>
      </c>
      <c r="H3038" s="114" t="s">
        <v>15106</v>
      </c>
      <c r="I3038" s="114" t="s">
        <v>14273</v>
      </c>
    </row>
    <row r="3039" spans="1:9" x14ac:dyDescent="0.2">
      <c r="A3039" s="114" t="s">
        <v>10519</v>
      </c>
      <c r="D3039" s="114" t="s">
        <v>14274</v>
      </c>
      <c r="E3039" s="114">
        <f t="shared" si="47"/>
        <v>30101304</v>
      </c>
      <c r="F3039" s="114" t="s">
        <v>11599</v>
      </c>
      <c r="G3039" s="114" t="s">
        <v>11055</v>
      </c>
      <c r="H3039" s="114" t="s">
        <v>15106</v>
      </c>
      <c r="I3039" s="114" t="s">
        <v>14275</v>
      </c>
    </row>
    <row r="3040" spans="1:9" x14ac:dyDescent="0.2">
      <c r="A3040" s="114" t="s">
        <v>10519</v>
      </c>
      <c r="D3040" s="114" t="s">
        <v>14276</v>
      </c>
      <c r="E3040" s="114">
        <f t="shared" si="47"/>
        <v>30101399</v>
      </c>
      <c r="F3040" s="114" t="s">
        <v>11599</v>
      </c>
      <c r="G3040" s="114" t="s">
        <v>11055</v>
      </c>
      <c r="H3040" s="114" t="s">
        <v>15106</v>
      </c>
      <c r="I3040" s="114" t="s">
        <v>7818</v>
      </c>
    </row>
    <row r="3041" spans="1:9" x14ac:dyDescent="0.2">
      <c r="A3041" s="114" t="s">
        <v>10519</v>
      </c>
      <c r="D3041" s="114" t="s">
        <v>14277</v>
      </c>
      <c r="E3041" s="114">
        <f t="shared" si="47"/>
        <v>30101401</v>
      </c>
      <c r="F3041" s="114" t="s">
        <v>11599</v>
      </c>
      <c r="G3041" s="114" t="s">
        <v>11055</v>
      </c>
      <c r="H3041" s="114" t="s">
        <v>14278</v>
      </c>
      <c r="I3041" s="114" t="s">
        <v>14279</v>
      </c>
    </row>
    <row r="3042" spans="1:9" x14ac:dyDescent="0.2">
      <c r="A3042" s="114" t="s">
        <v>10519</v>
      </c>
      <c r="D3042" s="114" t="s">
        <v>16748</v>
      </c>
      <c r="E3042" s="114">
        <f t="shared" si="47"/>
        <v>30101402</v>
      </c>
      <c r="F3042" s="114" t="s">
        <v>11599</v>
      </c>
      <c r="G3042" s="114" t="s">
        <v>11055</v>
      </c>
      <c r="H3042" s="114" t="s">
        <v>14278</v>
      </c>
      <c r="I3042" s="114" t="s">
        <v>16749</v>
      </c>
    </row>
    <row r="3043" spans="1:9" x14ac:dyDescent="0.2">
      <c r="A3043" s="114" t="s">
        <v>10519</v>
      </c>
      <c r="D3043" s="114" t="s">
        <v>16750</v>
      </c>
      <c r="E3043" s="114">
        <f t="shared" si="47"/>
        <v>30101403</v>
      </c>
      <c r="F3043" s="114" t="s">
        <v>11599</v>
      </c>
      <c r="G3043" s="114" t="s">
        <v>11055</v>
      </c>
      <c r="H3043" s="114" t="s">
        <v>14278</v>
      </c>
      <c r="I3043" s="114" t="s">
        <v>16751</v>
      </c>
    </row>
    <row r="3044" spans="1:9" x14ac:dyDescent="0.2">
      <c r="A3044" s="114" t="s">
        <v>10519</v>
      </c>
      <c r="D3044" s="114" t="s">
        <v>16752</v>
      </c>
      <c r="E3044" s="114">
        <f t="shared" si="47"/>
        <v>30101404</v>
      </c>
      <c r="F3044" s="114" t="s">
        <v>11599</v>
      </c>
      <c r="G3044" s="114" t="s">
        <v>11055</v>
      </c>
      <c r="H3044" s="114" t="s">
        <v>14278</v>
      </c>
      <c r="I3044" s="114" t="s">
        <v>11058</v>
      </c>
    </row>
    <row r="3045" spans="1:9" x14ac:dyDescent="0.2">
      <c r="A3045" s="114" t="s">
        <v>10519</v>
      </c>
      <c r="D3045" s="114" t="s">
        <v>16753</v>
      </c>
      <c r="E3045" s="114">
        <f t="shared" si="47"/>
        <v>30101415</v>
      </c>
      <c r="F3045" s="114" t="s">
        <v>11599</v>
      </c>
      <c r="G3045" s="114" t="s">
        <v>11055</v>
      </c>
      <c r="H3045" s="114" t="s">
        <v>14278</v>
      </c>
      <c r="I3045" s="114" t="s">
        <v>16754</v>
      </c>
    </row>
    <row r="3046" spans="1:9" x14ac:dyDescent="0.2">
      <c r="A3046" s="114" t="s">
        <v>10519</v>
      </c>
      <c r="D3046" s="114" t="s">
        <v>16755</v>
      </c>
      <c r="E3046" s="114">
        <f t="shared" si="47"/>
        <v>30101416</v>
      </c>
      <c r="F3046" s="114" t="s">
        <v>11599</v>
      </c>
      <c r="G3046" s="114" t="s">
        <v>11055</v>
      </c>
      <c r="H3046" s="114" t="s">
        <v>14278</v>
      </c>
      <c r="I3046" s="114" t="s">
        <v>16756</v>
      </c>
    </row>
    <row r="3047" spans="1:9" x14ac:dyDescent="0.2">
      <c r="A3047" s="114" t="s">
        <v>10519</v>
      </c>
      <c r="D3047" s="114" t="s">
        <v>16757</v>
      </c>
      <c r="E3047" s="114">
        <f t="shared" si="47"/>
        <v>30101417</v>
      </c>
      <c r="F3047" s="114" t="s">
        <v>11599</v>
      </c>
      <c r="G3047" s="114" t="s">
        <v>11055</v>
      </c>
      <c r="H3047" s="114" t="s">
        <v>14278</v>
      </c>
      <c r="I3047" s="114" t="s">
        <v>16758</v>
      </c>
    </row>
    <row r="3048" spans="1:9" x14ac:dyDescent="0.2">
      <c r="A3048" s="114" t="s">
        <v>10519</v>
      </c>
      <c r="D3048" s="114" t="s">
        <v>16759</v>
      </c>
      <c r="E3048" s="114">
        <f t="shared" si="47"/>
        <v>30101418</v>
      </c>
      <c r="F3048" s="114" t="s">
        <v>11599</v>
      </c>
      <c r="G3048" s="114" t="s">
        <v>11055</v>
      </c>
      <c r="H3048" s="114" t="s">
        <v>14278</v>
      </c>
      <c r="I3048" s="114" t="s">
        <v>16760</v>
      </c>
    </row>
    <row r="3049" spans="1:9" x14ac:dyDescent="0.2">
      <c r="A3049" s="114" t="s">
        <v>10519</v>
      </c>
      <c r="D3049" s="114" t="s">
        <v>16761</v>
      </c>
      <c r="E3049" s="114">
        <f t="shared" si="47"/>
        <v>30101430</v>
      </c>
      <c r="F3049" s="114" t="s">
        <v>11599</v>
      </c>
      <c r="G3049" s="114" t="s">
        <v>11055</v>
      </c>
      <c r="H3049" s="114" t="s">
        <v>14278</v>
      </c>
      <c r="I3049" s="114" t="s">
        <v>16762</v>
      </c>
    </row>
    <row r="3050" spans="1:9" x14ac:dyDescent="0.2">
      <c r="A3050" s="114" t="s">
        <v>10519</v>
      </c>
      <c r="D3050" s="114" t="s">
        <v>16763</v>
      </c>
      <c r="E3050" s="114">
        <f t="shared" si="47"/>
        <v>30101431</v>
      </c>
      <c r="F3050" s="114" t="s">
        <v>11599</v>
      </c>
      <c r="G3050" s="114" t="s">
        <v>11055</v>
      </c>
      <c r="H3050" s="114" t="s">
        <v>14278</v>
      </c>
      <c r="I3050" s="114" t="s">
        <v>16764</v>
      </c>
    </row>
    <row r="3051" spans="1:9" x14ac:dyDescent="0.2">
      <c r="A3051" s="114" t="s">
        <v>10519</v>
      </c>
      <c r="D3051" s="114" t="s">
        <v>16765</v>
      </c>
      <c r="E3051" s="114">
        <f t="shared" si="47"/>
        <v>30101432</v>
      </c>
      <c r="F3051" s="114" t="s">
        <v>11599</v>
      </c>
      <c r="G3051" s="114" t="s">
        <v>11055</v>
      </c>
      <c r="H3051" s="114" t="s">
        <v>14278</v>
      </c>
      <c r="I3051" s="114" t="s">
        <v>16766</v>
      </c>
    </row>
    <row r="3052" spans="1:9" x14ac:dyDescent="0.2">
      <c r="A3052" s="114" t="s">
        <v>10519</v>
      </c>
      <c r="D3052" s="114" t="s">
        <v>16767</v>
      </c>
      <c r="E3052" s="114">
        <f t="shared" si="47"/>
        <v>30101433</v>
      </c>
      <c r="F3052" s="114" t="s">
        <v>11599</v>
      </c>
      <c r="G3052" s="114" t="s">
        <v>11055</v>
      </c>
      <c r="H3052" s="114" t="s">
        <v>14278</v>
      </c>
      <c r="I3052" s="114" t="s">
        <v>16768</v>
      </c>
    </row>
    <row r="3053" spans="1:9" x14ac:dyDescent="0.2">
      <c r="A3053" s="114" t="s">
        <v>10519</v>
      </c>
      <c r="D3053" s="114" t="s">
        <v>16769</v>
      </c>
      <c r="E3053" s="114">
        <f t="shared" si="47"/>
        <v>30101434</v>
      </c>
      <c r="F3053" s="114" t="s">
        <v>11599</v>
      </c>
      <c r="G3053" s="114" t="s">
        <v>11055</v>
      </c>
      <c r="H3053" s="114" t="s">
        <v>14278</v>
      </c>
      <c r="I3053" s="114" t="s">
        <v>16770</v>
      </c>
    </row>
    <row r="3054" spans="1:9" x14ac:dyDescent="0.2">
      <c r="A3054" s="114" t="s">
        <v>10519</v>
      </c>
      <c r="D3054" s="114" t="s">
        <v>16771</v>
      </c>
      <c r="E3054" s="114">
        <f t="shared" si="47"/>
        <v>30101435</v>
      </c>
      <c r="F3054" s="114" t="s">
        <v>11599</v>
      </c>
      <c r="G3054" s="114" t="s">
        <v>11055</v>
      </c>
      <c r="H3054" s="114" t="s">
        <v>14278</v>
      </c>
      <c r="I3054" s="114" t="s">
        <v>16772</v>
      </c>
    </row>
    <row r="3055" spans="1:9" x14ac:dyDescent="0.2">
      <c r="A3055" s="114" t="s">
        <v>10519</v>
      </c>
      <c r="D3055" s="114" t="s">
        <v>16773</v>
      </c>
      <c r="E3055" s="114">
        <f t="shared" si="47"/>
        <v>30101436</v>
      </c>
      <c r="F3055" s="114" t="s">
        <v>11599</v>
      </c>
      <c r="G3055" s="114" t="s">
        <v>11055</v>
      </c>
      <c r="H3055" s="114" t="s">
        <v>14278</v>
      </c>
      <c r="I3055" s="114" t="s">
        <v>16774</v>
      </c>
    </row>
    <row r="3056" spans="1:9" x14ac:dyDescent="0.2">
      <c r="A3056" s="114" t="s">
        <v>10519</v>
      </c>
      <c r="D3056" s="114" t="s">
        <v>16775</v>
      </c>
      <c r="E3056" s="114">
        <f t="shared" si="47"/>
        <v>30101437</v>
      </c>
      <c r="F3056" s="114" t="s">
        <v>11599</v>
      </c>
      <c r="G3056" s="114" t="s">
        <v>11055</v>
      </c>
      <c r="H3056" s="114" t="s">
        <v>14278</v>
      </c>
      <c r="I3056" s="114" t="s">
        <v>16776</v>
      </c>
    </row>
    <row r="3057" spans="1:9" x14ac:dyDescent="0.2">
      <c r="A3057" s="114" t="s">
        <v>10519</v>
      </c>
      <c r="D3057" s="114" t="s">
        <v>16777</v>
      </c>
      <c r="E3057" s="114">
        <f t="shared" si="47"/>
        <v>30101438</v>
      </c>
      <c r="F3057" s="114" t="s">
        <v>11599</v>
      </c>
      <c r="G3057" s="114" t="s">
        <v>11055</v>
      </c>
      <c r="H3057" s="114" t="s">
        <v>14278</v>
      </c>
      <c r="I3057" s="114" t="s">
        <v>16778</v>
      </c>
    </row>
    <row r="3058" spans="1:9" x14ac:dyDescent="0.2">
      <c r="A3058" s="114" t="s">
        <v>10519</v>
      </c>
      <c r="D3058" s="114" t="s">
        <v>16779</v>
      </c>
      <c r="E3058" s="114">
        <f t="shared" si="47"/>
        <v>30101439</v>
      </c>
      <c r="F3058" s="114" t="s">
        <v>11599</v>
      </c>
      <c r="G3058" s="114" t="s">
        <v>11055</v>
      </c>
      <c r="H3058" s="114" t="s">
        <v>14278</v>
      </c>
      <c r="I3058" s="114" t="s">
        <v>16780</v>
      </c>
    </row>
    <row r="3059" spans="1:9" x14ac:dyDescent="0.2">
      <c r="A3059" s="114" t="s">
        <v>10519</v>
      </c>
      <c r="D3059" s="114" t="s">
        <v>16781</v>
      </c>
      <c r="E3059" s="114">
        <f t="shared" si="47"/>
        <v>30101440</v>
      </c>
      <c r="F3059" s="114" t="s">
        <v>11599</v>
      </c>
      <c r="G3059" s="114" t="s">
        <v>11055</v>
      </c>
      <c r="H3059" s="114" t="s">
        <v>14278</v>
      </c>
      <c r="I3059" s="114" t="s">
        <v>16782</v>
      </c>
    </row>
    <row r="3060" spans="1:9" x14ac:dyDescent="0.2">
      <c r="A3060" s="114" t="s">
        <v>10519</v>
      </c>
      <c r="D3060" s="114" t="s">
        <v>16783</v>
      </c>
      <c r="E3060" s="114">
        <f t="shared" si="47"/>
        <v>30101441</v>
      </c>
      <c r="F3060" s="114" t="s">
        <v>11599</v>
      </c>
      <c r="G3060" s="114" t="s">
        <v>11055</v>
      </c>
      <c r="H3060" s="114" t="s">
        <v>14278</v>
      </c>
      <c r="I3060" s="114" t="s">
        <v>16784</v>
      </c>
    </row>
    <row r="3061" spans="1:9" x14ac:dyDescent="0.2">
      <c r="A3061" s="114" t="s">
        <v>10519</v>
      </c>
      <c r="D3061" s="114" t="s">
        <v>16785</v>
      </c>
      <c r="E3061" s="114">
        <f t="shared" si="47"/>
        <v>30101450</v>
      </c>
      <c r="F3061" s="114" t="s">
        <v>11599</v>
      </c>
      <c r="G3061" s="114" t="s">
        <v>11055</v>
      </c>
      <c r="H3061" s="114" t="s">
        <v>14278</v>
      </c>
      <c r="I3061" s="114" t="s">
        <v>16786</v>
      </c>
    </row>
    <row r="3062" spans="1:9" x14ac:dyDescent="0.2">
      <c r="A3062" s="114" t="s">
        <v>10519</v>
      </c>
      <c r="D3062" s="114" t="s">
        <v>11429</v>
      </c>
      <c r="E3062" s="114">
        <f t="shared" si="47"/>
        <v>30101451</v>
      </c>
      <c r="F3062" s="114" t="s">
        <v>11599</v>
      </c>
      <c r="G3062" s="114" t="s">
        <v>11055</v>
      </c>
      <c r="H3062" s="114" t="s">
        <v>14278</v>
      </c>
      <c r="I3062" s="114" t="s">
        <v>8470</v>
      </c>
    </row>
    <row r="3063" spans="1:9" x14ac:dyDescent="0.2">
      <c r="A3063" s="114" t="s">
        <v>10519</v>
      </c>
      <c r="D3063" s="114" t="s">
        <v>8471</v>
      </c>
      <c r="E3063" s="114">
        <f t="shared" si="47"/>
        <v>30101452</v>
      </c>
      <c r="F3063" s="114" t="s">
        <v>11599</v>
      </c>
      <c r="G3063" s="114" t="s">
        <v>11055</v>
      </c>
      <c r="H3063" s="114" t="s">
        <v>14278</v>
      </c>
      <c r="I3063" s="114" t="s">
        <v>8472</v>
      </c>
    </row>
    <row r="3064" spans="1:9" x14ac:dyDescent="0.2">
      <c r="A3064" s="114" t="s">
        <v>10519</v>
      </c>
      <c r="D3064" s="114" t="s">
        <v>8473</v>
      </c>
      <c r="E3064" s="114">
        <f t="shared" si="47"/>
        <v>30101453</v>
      </c>
      <c r="F3064" s="114" t="s">
        <v>11599</v>
      </c>
      <c r="G3064" s="114" t="s">
        <v>11055</v>
      </c>
      <c r="H3064" s="114" t="s">
        <v>14278</v>
      </c>
      <c r="I3064" s="114" t="s">
        <v>8474</v>
      </c>
    </row>
    <row r="3065" spans="1:9" x14ac:dyDescent="0.2">
      <c r="A3065" s="114" t="s">
        <v>10519</v>
      </c>
      <c r="D3065" s="114" t="s">
        <v>8475</v>
      </c>
      <c r="E3065" s="114">
        <f t="shared" si="47"/>
        <v>30101454</v>
      </c>
      <c r="F3065" s="114" t="s">
        <v>11599</v>
      </c>
      <c r="G3065" s="114" t="s">
        <v>11055</v>
      </c>
      <c r="H3065" s="114" t="s">
        <v>14278</v>
      </c>
      <c r="I3065" s="114" t="s">
        <v>8476</v>
      </c>
    </row>
    <row r="3066" spans="1:9" x14ac:dyDescent="0.2">
      <c r="A3066" s="114" t="s">
        <v>10519</v>
      </c>
      <c r="D3066" s="114" t="s">
        <v>8477</v>
      </c>
      <c r="E3066" s="114">
        <f t="shared" si="47"/>
        <v>30101460</v>
      </c>
      <c r="F3066" s="114" t="s">
        <v>11599</v>
      </c>
      <c r="G3066" s="114" t="s">
        <v>11055</v>
      </c>
      <c r="H3066" s="114" t="s">
        <v>14278</v>
      </c>
      <c r="I3066" s="114" t="s">
        <v>8478</v>
      </c>
    </row>
    <row r="3067" spans="1:9" x14ac:dyDescent="0.2">
      <c r="A3067" s="114" t="s">
        <v>10519</v>
      </c>
      <c r="D3067" s="114" t="s">
        <v>8479</v>
      </c>
      <c r="E3067" s="114">
        <f t="shared" si="47"/>
        <v>30101461</v>
      </c>
      <c r="F3067" s="114" t="s">
        <v>11599</v>
      </c>
      <c r="G3067" s="114" t="s">
        <v>11055</v>
      </c>
      <c r="H3067" s="114" t="s">
        <v>14278</v>
      </c>
      <c r="I3067" s="114" t="s">
        <v>8480</v>
      </c>
    </row>
    <row r="3068" spans="1:9" x14ac:dyDescent="0.2">
      <c r="A3068" s="114" t="s">
        <v>10519</v>
      </c>
      <c r="D3068" s="114" t="s">
        <v>8481</v>
      </c>
      <c r="E3068" s="114">
        <f t="shared" si="47"/>
        <v>30101462</v>
      </c>
      <c r="F3068" s="114" t="s">
        <v>11599</v>
      </c>
      <c r="G3068" s="114" t="s">
        <v>11055</v>
      </c>
      <c r="H3068" s="114" t="s">
        <v>14278</v>
      </c>
      <c r="I3068" s="114" t="s">
        <v>8482</v>
      </c>
    </row>
    <row r="3069" spans="1:9" x14ac:dyDescent="0.2">
      <c r="A3069" s="114" t="s">
        <v>10519</v>
      </c>
      <c r="D3069" s="114" t="s">
        <v>8483</v>
      </c>
      <c r="E3069" s="114">
        <f t="shared" si="47"/>
        <v>30101463</v>
      </c>
      <c r="F3069" s="114" t="s">
        <v>11599</v>
      </c>
      <c r="G3069" s="114" t="s">
        <v>11055</v>
      </c>
      <c r="H3069" s="114" t="s">
        <v>14278</v>
      </c>
      <c r="I3069" s="114" t="s">
        <v>11437</v>
      </c>
    </row>
    <row r="3070" spans="1:9" x14ac:dyDescent="0.2">
      <c r="A3070" s="114" t="s">
        <v>10519</v>
      </c>
      <c r="D3070" s="114" t="s">
        <v>11438</v>
      </c>
      <c r="E3070" s="114">
        <f t="shared" si="47"/>
        <v>30101470</v>
      </c>
      <c r="F3070" s="114" t="s">
        <v>11599</v>
      </c>
      <c r="G3070" s="114" t="s">
        <v>11055</v>
      </c>
      <c r="H3070" s="114" t="s">
        <v>14278</v>
      </c>
      <c r="I3070" s="114" t="s">
        <v>11439</v>
      </c>
    </row>
    <row r="3071" spans="1:9" x14ac:dyDescent="0.2">
      <c r="A3071" s="114" t="s">
        <v>10519</v>
      </c>
      <c r="D3071" s="114" t="s">
        <v>11440</v>
      </c>
      <c r="E3071" s="114">
        <f t="shared" si="47"/>
        <v>30101471</v>
      </c>
      <c r="F3071" s="114" t="s">
        <v>11599</v>
      </c>
      <c r="G3071" s="114" t="s">
        <v>11055</v>
      </c>
      <c r="H3071" s="114" t="s">
        <v>14278</v>
      </c>
      <c r="I3071" s="114" t="s">
        <v>11441</v>
      </c>
    </row>
    <row r="3072" spans="1:9" x14ac:dyDescent="0.2">
      <c r="A3072" s="114" t="s">
        <v>10519</v>
      </c>
      <c r="D3072" s="114" t="s">
        <v>11442</v>
      </c>
      <c r="E3072" s="114">
        <f t="shared" si="47"/>
        <v>30101472</v>
      </c>
      <c r="F3072" s="114" t="s">
        <v>11599</v>
      </c>
      <c r="G3072" s="114" t="s">
        <v>11055</v>
      </c>
      <c r="H3072" s="114" t="s">
        <v>14278</v>
      </c>
      <c r="I3072" s="114" t="s">
        <v>11443</v>
      </c>
    </row>
    <row r="3073" spans="1:9" x14ac:dyDescent="0.2">
      <c r="A3073" s="114" t="s">
        <v>10519</v>
      </c>
      <c r="D3073" s="114" t="s">
        <v>11444</v>
      </c>
      <c r="E3073" s="114">
        <f t="shared" si="47"/>
        <v>30101498</v>
      </c>
      <c r="F3073" s="114" t="s">
        <v>11599</v>
      </c>
      <c r="G3073" s="114" t="s">
        <v>11055</v>
      </c>
      <c r="H3073" s="114" t="s">
        <v>14278</v>
      </c>
      <c r="I3073" s="114" t="s">
        <v>7818</v>
      </c>
    </row>
    <row r="3074" spans="1:9" x14ac:dyDescent="0.2">
      <c r="A3074" s="114" t="s">
        <v>10519</v>
      </c>
      <c r="D3074" s="114" t="s">
        <v>11445</v>
      </c>
      <c r="E3074" s="114">
        <f t="shared" ref="E3074:E3137" si="48">VALUE(D3074)</f>
        <v>30101499</v>
      </c>
      <c r="F3074" s="114" t="s">
        <v>11599</v>
      </c>
      <c r="G3074" s="114" t="s">
        <v>11055</v>
      </c>
      <c r="H3074" s="114" t="s">
        <v>14278</v>
      </c>
      <c r="I3074" s="114" t="s">
        <v>7818</v>
      </c>
    </row>
    <row r="3075" spans="1:9" x14ac:dyDescent="0.2">
      <c r="A3075" s="114" t="s">
        <v>10519</v>
      </c>
      <c r="D3075" s="114" t="s">
        <v>11446</v>
      </c>
      <c r="E3075" s="114">
        <f t="shared" si="48"/>
        <v>30101501</v>
      </c>
      <c r="F3075" s="114" t="s">
        <v>11599</v>
      </c>
      <c r="G3075" s="114" t="s">
        <v>11055</v>
      </c>
      <c r="H3075" s="114" t="s">
        <v>11447</v>
      </c>
      <c r="I3075" s="114" t="s">
        <v>11448</v>
      </c>
    </row>
    <row r="3076" spans="1:9" x14ac:dyDescent="0.2">
      <c r="A3076" s="114" t="s">
        <v>10519</v>
      </c>
      <c r="D3076" s="114" t="s">
        <v>11449</v>
      </c>
      <c r="E3076" s="114">
        <f t="shared" si="48"/>
        <v>30101502</v>
      </c>
      <c r="F3076" s="114" t="s">
        <v>11599</v>
      </c>
      <c r="G3076" s="114" t="s">
        <v>11055</v>
      </c>
      <c r="H3076" s="114" t="s">
        <v>11447</v>
      </c>
      <c r="I3076" s="114" t="s">
        <v>11450</v>
      </c>
    </row>
    <row r="3077" spans="1:9" x14ac:dyDescent="0.2">
      <c r="A3077" s="114" t="s">
        <v>10519</v>
      </c>
      <c r="D3077" s="114" t="s">
        <v>11451</v>
      </c>
      <c r="E3077" s="114">
        <f t="shared" si="48"/>
        <v>30101503</v>
      </c>
      <c r="F3077" s="114" t="s">
        <v>11599</v>
      </c>
      <c r="G3077" s="114" t="s">
        <v>11055</v>
      </c>
      <c r="H3077" s="114" t="s">
        <v>11447</v>
      </c>
      <c r="I3077" s="114" t="s">
        <v>11452</v>
      </c>
    </row>
    <row r="3078" spans="1:9" x14ac:dyDescent="0.2">
      <c r="A3078" s="114" t="s">
        <v>10519</v>
      </c>
      <c r="D3078" s="114" t="s">
        <v>11453</v>
      </c>
      <c r="E3078" s="114">
        <f t="shared" si="48"/>
        <v>30101505</v>
      </c>
      <c r="F3078" s="114" t="s">
        <v>11599</v>
      </c>
      <c r="G3078" s="114" t="s">
        <v>11055</v>
      </c>
      <c r="H3078" s="114" t="s">
        <v>11447</v>
      </c>
      <c r="I3078" s="114" t="s">
        <v>11454</v>
      </c>
    </row>
    <row r="3079" spans="1:9" x14ac:dyDescent="0.2">
      <c r="A3079" s="114" t="s">
        <v>10519</v>
      </c>
      <c r="D3079" s="114" t="s">
        <v>11455</v>
      </c>
      <c r="E3079" s="114">
        <f t="shared" si="48"/>
        <v>30101510</v>
      </c>
      <c r="F3079" s="114" t="s">
        <v>11599</v>
      </c>
      <c r="G3079" s="114" t="s">
        <v>11055</v>
      </c>
      <c r="H3079" s="114" t="s">
        <v>11447</v>
      </c>
      <c r="I3079" s="114" t="s">
        <v>11456</v>
      </c>
    </row>
    <row r="3080" spans="1:9" x14ac:dyDescent="0.2">
      <c r="A3080" s="114" t="s">
        <v>10519</v>
      </c>
      <c r="D3080" s="114" t="s">
        <v>11457</v>
      </c>
      <c r="E3080" s="114">
        <f t="shared" si="48"/>
        <v>30101515</v>
      </c>
      <c r="F3080" s="114" t="s">
        <v>11599</v>
      </c>
      <c r="G3080" s="114" t="s">
        <v>11055</v>
      </c>
      <c r="H3080" s="114" t="s">
        <v>11447</v>
      </c>
      <c r="I3080" s="114" t="s">
        <v>11458</v>
      </c>
    </row>
    <row r="3081" spans="1:9" x14ac:dyDescent="0.2">
      <c r="A3081" s="114" t="s">
        <v>10519</v>
      </c>
      <c r="D3081" s="114" t="s">
        <v>11459</v>
      </c>
      <c r="E3081" s="114">
        <f t="shared" si="48"/>
        <v>30101520</v>
      </c>
      <c r="F3081" s="114" t="s">
        <v>11599</v>
      </c>
      <c r="G3081" s="114" t="s">
        <v>11055</v>
      </c>
      <c r="H3081" s="114" t="s">
        <v>11447</v>
      </c>
      <c r="I3081" s="114" t="s">
        <v>11460</v>
      </c>
    </row>
    <row r="3082" spans="1:9" x14ac:dyDescent="0.2">
      <c r="A3082" s="114" t="s">
        <v>10519</v>
      </c>
      <c r="D3082" s="114" t="s">
        <v>11461</v>
      </c>
      <c r="E3082" s="114">
        <f t="shared" si="48"/>
        <v>30101521</v>
      </c>
      <c r="F3082" s="114" t="s">
        <v>11599</v>
      </c>
      <c r="G3082" s="114" t="s">
        <v>11055</v>
      </c>
      <c r="H3082" s="114" t="s">
        <v>11447</v>
      </c>
      <c r="I3082" s="114" t="s">
        <v>11462</v>
      </c>
    </row>
    <row r="3083" spans="1:9" x14ac:dyDescent="0.2">
      <c r="A3083" s="114" t="s">
        <v>10519</v>
      </c>
      <c r="D3083" s="114" t="s">
        <v>11463</v>
      </c>
      <c r="E3083" s="114">
        <f t="shared" si="48"/>
        <v>30101522</v>
      </c>
      <c r="F3083" s="114" t="s">
        <v>11599</v>
      </c>
      <c r="G3083" s="114" t="s">
        <v>11055</v>
      </c>
      <c r="H3083" s="114" t="s">
        <v>11447</v>
      </c>
      <c r="I3083" s="114" t="s">
        <v>11464</v>
      </c>
    </row>
    <row r="3084" spans="1:9" x14ac:dyDescent="0.2">
      <c r="A3084" s="114" t="s">
        <v>10519</v>
      </c>
      <c r="D3084" s="114" t="s">
        <v>11465</v>
      </c>
      <c r="E3084" s="114">
        <f t="shared" si="48"/>
        <v>30101530</v>
      </c>
      <c r="F3084" s="114" t="s">
        <v>11599</v>
      </c>
      <c r="G3084" s="114" t="s">
        <v>11055</v>
      </c>
      <c r="H3084" s="114" t="s">
        <v>11447</v>
      </c>
      <c r="I3084" s="114" t="s">
        <v>11466</v>
      </c>
    </row>
    <row r="3085" spans="1:9" x14ac:dyDescent="0.2">
      <c r="A3085" s="114" t="s">
        <v>10519</v>
      </c>
      <c r="D3085" s="114" t="s">
        <v>11467</v>
      </c>
      <c r="E3085" s="114">
        <f t="shared" si="48"/>
        <v>30101540</v>
      </c>
      <c r="F3085" s="114" t="s">
        <v>11599</v>
      </c>
      <c r="G3085" s="114" t="s">
        <v>11055</v>
      </c>
      <c r="H3085" s="114" t="s">
        <v>11447</v>
      </c>
      <c r="I3085" s="114" t="s">
        <v>11468</v>
      </c>
    </row>
    <row r="3086" spans="1:9" x14ac:dyDescent="0.2">
      <c r="A3086" s="114" t="s">
        <v>10519</v>
      </c>
      <c r="D3086" s="114" t="s">
        <v>11469</v>
      </c>
      <c r="E3086" s="114">
        <f t="shared" si="48"/>
        <v>30101541</v>
      </c>
      <c r="F3086" s="114" t="s">
        <v>11599</v>
      </c>
      <c r="G3086" s="114" t="s">
        <v>11055</v>
      </c>
      <c r="H3086" s="114" t="s">
        <v>11447</v>
      </c>
      <c r="I3086" s="114" t="s">
        <v>11470</v>
      </c>
    </row>
    <row r="3087" spans="1:9" x14ac:dyDescent="0.2">
      <c r="A3087" s="114" t="s">
        <v>10519</v>
      </c>
      <c r="D3087" s="114" t="s">
        <v>11471</v>
      </c>
      <c r="E3087" s="114">
        <f t="shared" si="48"/>
        <v>30101542</v>
      </c>
      <c r="F3087" s="114" t="s">
        <v>11599</v>
      </c>
      <c r="G3087" s="114" t="s">
        <v>11055</v>
      </c>
      <c r="H3087" s="114" t="s">
        <v>11447</v>
      </c>
      <c r="I3087" s="114" t="s">
        <v>11472</v>
      </c>
    </row>
    <row r="3088" spans="1:9" x14ac:dyDescent="0.2">
      <c r="A3088" s="114" t="s">
        <v>10519</v>
      </c>
      <c r="D3088" s="114" t="s">
        <v>11473</v>
      </c>
      <c r="E3088" s="114">
        <f t="shared" si="48"/>
        <v>30101543</v>
      </c>
      <c r="F3088" s="114" t="s">
        <v>11599</v>
      </c>
      <c r="G3088" s="114" t="s">
        <v>11055</v>
      </c>
      <c r="H3088" s="114" t="s">
        <v>11447</v>
      </c>
      <c r="I3088" s="114" t="s">
        <v>11474</v>
      </c>
    </row>
    <row r="3089" spans="1:9" x14ac:dyDescent="0.2">
      <c r="A3089" s="114" t="s">
        <v>10519</v>
      </c>
      <c r="D3089" s="114" t="s">
        <v>11475</v>
      </c>
      <c r="E3089" s="114">
        <f t="shared" si="48"/>
        <v>30101550</v>
      </c>
      <c r="F3089" s="114" t="s">
        <v>11599</v>
      </c>
      <c r="G3089" s="114" t="s">
        <v>11055</v>
      </c>
      <c r="H3089" s="114" t="s">
        <v>11447</v>
      </c>
      <c r="I3089" s="114" t="s">
        <v>11476</v>
      </c>
    </row>
    <row r="3090" spans="1:9" x14ac:dyDescent="0.2">
      <c r="A3090" s="114" t="s">
        <v>10519</v>
      </c>
      <c r="D3090" s="114" t="s">
        <v>11477</v>
      </c>
      <c r="E3090" s="114">
        <f t="shared" si="48"/>
        <v>30101560</v>
      </c>
      <c r="F3090" s="114" t="s">
        <v>11599</v>
      </c>
      <c r="G3090" s="114" t="s">
        <v>11055</v>
      </c>
      <c r="H3090" s="114" t="s">
        <v>11447</v>
      </c>
      <c r="I3090" s="114" t="s">
        <v>11478</v>
      </c>
    </row>
    <row r="3091" spans="1:9" x14ac:dyDescent="0.2">
      <c r="A3091" s="114" t="s">
        <v>10519</v>
      </c>
      <c r="D3091" s="114" t="s">
        <v>11479</v>
      </c>
      <c r="E3091" s="114">
        <f t="shared" si="48"/>
        <v>30101599</v>
      </c>
      <c r="F3091" s="114" t="s">
        <v>11599</v>
      </c>
      <c r="G3091" s="114" t="s">
        <v>11055</v>
      </c>
      <c r="H3091" s="114" t="s">
        <v>11447</v>
      </c>
      <c r="I3091" s="114" t="s">
        <v>7818</v>
      </c>
    </row>
    <row r="3092" spans="1:9" x14ac:dyDescent="0.2">
      <c r="A3092" s="114" t="s">
        <v>10519</v>
      </c>
      <c r="D3092" s="114" t="s">
        <v>11480</v>
      </c>
      <c r="E3092" s="114">
        <f t="shared" si="48"/>
        <v>30101601</v>
      </c>
      <c r="F3092" s="114" t="s">
        <v>11599</v>
      </c>
      <c r="G3092" s="114" t="s">
        <v>11055</v>
      </c>
      <c r="H3092" s="114" t="s">
        <v>11481</v>
      </c>
      <c r="I3092" s="114" t="s">
        <v>11482</v>
      </c>
    </row>
    <row r="3093" spans="1:9" x14ac:dyDescent="0.2">
      <c r="A3093" s="114" t="s">
        <v>10519</v>
      </c>
      <c r="D3093" s="114" t="s">
        <v>11483</v>
      </c>
      <c r="E3093" s="114">
        <f t="shared" si="48"/>
        <v>30101602</v>
      </c>
      <c r="F3093" s="114" t="s">
        <v>11599</v>
      </c>
      <c r="G3093" s="114" t="s">
        <v>11055</v>
      </c>
      <c r="H3093" s="114" t="s">
        <v>11481</v>
      </c>
      <c r="I3093" s="114" t="s">
        <v>11484</v>
      </c>
    </row>
    <row r="3094" spans="1:9" x14ac:dyDescent="0.2">
      <c r="A3094" s="114" t="s">
        <v>10519</v>
      </c>
      <c r="D3094" s="114" t="s">
        <v>11485</v>
      </c>
      <c r="E3094" s="114">
        <f t="shared" si="48"/>
        <v>30101603</v>
      </c>
      <c r="F3094" s="114" t="s">
        <v>11599</v>
      </c>
      <c r="G3094" s="114" t="s">
        <v>11055</v>
      </c>
      <c r="H3094" s="114" t="s">
        <v>11481</v>
      </c>
      <c r="I3094" s="114" t="s">
        <v>11486</v>
      </c>
    </row>
    <row r="3095" spans="1:9" x14ac:dyDescent="0.2">
      <c r="A3095" s="114" t="s">
        <v>10519</v>
      </c>
      <c r="D3095" s="114" t="s">
        <v>11487</v>
      </c>
      <c r="E3095" s="114">
        <f t="shared" si="48"/>
        <v>30101699</v>
      </c>
      <c r="F3095" s="114" t="s">
        <v>11599</v>
      </c>
      <c r="G3095" s="114" t="s">
        <v>11055</v>
      </c>
      <c r="H3095" s="114" t="s">
        <v>11481</v>
      </c>
      <c r="I3095" s="114" t="s">
        <v>7818</v>
      </c>
    </row>
    <row r="3096" spans="1:9" x14ac:dyDescent="0.2">
      <c r="A3096" s="114" t="s">
        <v>10519</v>
      </c>
      <c r="D3096" s="114" t="s">
        <v>11488</v>
      </c>
      <c r="E3096" s="114">
        <f t="shared" si="48"/>
        <v>30101702</v>
      </c>
      <c r="F3096" s="114" t="s">
        <v>11599</v>
      </c>
      <c r="G3096" s="114" t="s">
        <v>11055</v>
      </c>
      <c r="H3096" s="114" t="s">
        <v>11489</v>
      </c>
      <c r="I3096" s="114" t="s">
        <v>11490</v>
      </c>
    </row>
    <row r="3097" spans="1:9" x14ac:dyDescent="0.2">
      <c r="A3097" s="114" t="s">
        <v>10519</v>
      </c>
      <c r="D3097" s="114" t="s">
        <v>11491</v>
      </c>
      <c r="E3097" s="114">
        <f t="shared" si="48"/>
        <v>30101703</v>
      </c>
      <c r="F3097" s="114" t="s">
        <v>11599</v>
      </c>
      <c r="G3097" s="114" t="s">
        <v>11055</v>
      </c>
      <c r="H3097" s="114" t="s">
        <v>11489</v>
      </c>
      <c r="I3097" s="114" t="s">
        <v>11492</v>
      </c>
    </row>
    <row r="3098" spans="1:9" x14ac:dyDescent="0.2">
      <c r="A3098" s="114" t="s">
        <v>10519</v>
      </c>
      <c r="D3098" s="114" t="s">
        <v>11493</v>
      </c>
      <c r="E3098" s="114">
        <f t="shared" si="48"/>
        <v>30101704</v>
      </c>
      <c r="F3098" s="114" t="s">
        <v>11599</v>
      </c>
      <c r="G3098" s="114" t="s">
        <v>11055</v>
      </c>
      <c r="H3098" s="114" t="s">
        <v>11489</v>
      </c>
      <c r="I3098" s="114" t="s">
        <v>11494</v>
      </c>
    </row>
    <row r="3099" spans="1:9" x14ac:dyDescent="0.2">
      <c r="A3099" s="114" t="s">
        <v>10519</v>
      </c>
      <c r="D3099" s="114" t="s">
        <v>11495</v>
      </c>
      <c r="E3099" s="114">
        <f t="shared" si="48"/>
        <v>30101705</v>
      </c>
      <c r="F3099" s="114" t="s">
        <v>11599</v>
      </c>
      <c r="G3099" s="114" t="s">
        <v>11055</v>
      </c>
      <c r="H3099" s="114" t="s">
        <v>11489</v>
      </c>
      <c r="I3099" s="114" t="s">
        <v>11496</v>
      </c>
    </row>
    <row r="3100" spans="1:9" x14ac:dyDescent="0.2">
      <c r="A3100" s="114" t="s">
        <v>10519</v>
      </c>
      <c r="D3100" s="114" t="s">
        <v>11497</v>
      </c>
      <c r="E3100" s="114">
        <f t="shared" si="48"/>
        <v>30101706</v>
      </c>
      <c r="F3100" s="114" t="s">
        <v>11599</v>
      </c>
      <c r="G3100" s="114" t="s">
        <v>11055</v>
      </c>
      <c r="H3100" s="114" t="s">
        <v>11489</v>
      </c>
      <c r="I3100" s="114" t="s">
        <v>11498</v>
      </c>
    </row>
    <row r="3101" spans="1:9" x14ac:dyDescent="0.2">
      <c r="A3101" s="114" t="s">
        <v>10519</v>
      </c>
      <c r="D3101" s="114" t="s">
        <v>11499</v>
      </c>
      <c r="E3101" s="114">
        <f t="shared" si="48"/>
        <v>30101707</v>
      </c>
      <c r="F3101" s="114" t="s">
        <v>11599</v>
      </c>
      <c r="G3101" s="114" t="s">
        <v>11055</v>
      </c>
      <c r="H3101" s="114" t="s">
        <v>11489</v>
      </c>
      <c r="I3101" s="114" t="s">
        <v>11500</v>
      </c>
    </row>
    <row r="3102" spans="1:9" x14ac:dyDescent="0.2">
      <c r="A3102" s="114" t="s">
        <v>10519</v>
      </c>
      <c r="D3102" s="114" t="s">
        <v>11501</v>
      </c>
      <c r="E3102" s="114">
        <f t="shared" si="48"/>
        <v>30101708</v>
      </c>
      <c r="F3102" s="114" t="s">
        <v>11599</v>
      </c>
      <c r="G3102" s="114" t="s">
        <v>11055</v>
      </c>
      <c r="H3102" s="114" t="s">
        <v>11489</v>
      </c>
      <c r="I3102" s="114" t="s">
        <v>11502</v>
      </c>
    </row>
    <row r="3103" spans="1:9" x14ac:dyDescent="0.2">
      <c r="A3103" s="114" t="s">
        <v>10519</v>
      </c>
      <c r="D3103" s="114" t="s">
        <v>11503</v>
      </c>
      <c r="E3103" s="114">
        <f t="shared" si="48"/>
        <v>30101799</v>
      </c>
      <c r="F3103" s="114" t="s">
        <v>11599</v>
      </c>
      <c r="G3103" s="114" t="s">
        <v>11055</v>
      </c>
      <c r="H3103" s="114" t="s">
        <v>11489</v>
      </c>
      <c r="I3103" s="114" t="s">
        <v>7818</v>
      </c>
    </row>
    <row r="3104" spans="1:9" x14ac:dyDescent="0.2">
      <c r="A3104" s="114" t="s">
        <v>10519</v>
      </c>
      <c r="D3104" s="114" t="s">
        <v>11504</v>
      </c>
      <c r="E3104" s="114">
        <f t="shared" si="48"/>
        <v>30101801</v>
      </c>
      <c r="F3104" s="114" t="s">
        <v>11599</v>
      </c>
      <c r="G3104" s="114" t="s">
        <v>11055</v>
      </c>
      <c r="H3104" s="114" t="s">
        <v>11505</v>
      </c>
      <c r="I3104" s="114" t="s">
        <v>11506</v>
      </c>
    </row>
    <row r="3105" spans="1:9" x14ac:dyDescent="0.2">
      <c r="A3105" s="114" t="s">
        <v>10519</v>
      </c>
      <c r="D3105" s="114" t="s">
        <v>11507</v>
      </c>
      <c r="E3105" s="114">
        <f t="shared" si="48"/>
        <v>30101802</v>
      </c>
      <c r="F3105" s="114" t="s">
        <v>11599</v>
      </c>
      <c r="G3105" s="114" t="s">
        <v>11055</v>
      </c>
      <c r="H3105" s="114" t="s">
        <v>11505</v>
      </c>
      <c r="I3105" s="114" t="s">
        <v>11508</v>
      </c>
    </row>
    <row r="3106" spans="1:9" x14ac:dyDescent="0.2">
      <c r="A3106" s="114" t="s">
        <v>10519</v>
      </c>
      <c r="D3106" s="114" t="s">
        <v>11509</v>
      </c>
      <c r="E3106" s="114">
        <f t="shared" si="48"/>
        <v>30101803</v>
      </c>
      <c r="F3106" s="114" t="s">
        <v>11599</v>
      </c>
      <c r="G3106" s="114" t="s">
        <v>11055</v>
      </c>
      <c r="H3106" s="114" t="s">
        <v>11505</v>
      </c>
      <c r="I3106" s="114" t="s">
        <v>11510</v>
      </c>
    </row>
    <row r="3107" spans="1:9" x14ac:dyDescent="0.2">
      <c r="A3107" s="114" t="s">
        <v>10519</v>
      </c>
      <c r="D3107" s="114" t="s">
        <v>11511</v>
      </c>
      <c r="E3107" s="114">
        <f t="shared" si="48"/>
        <v>30101805</v>
      </c>
      <c r="F3107" s="114" t="s">
        <v>11599</v>
      </c>
      <c r="G3107" s="114" t="s">
        <v>11055</v>
      </c>
      <c r="H3107" s="114" t="s">
        <v>11505</v>
      </c>
      <c r="I3107" s="114" t="s">
        <v>11512</v>
      </c>
    </row>
    <row r="3108" spans="1:9" x14ac:dyDescent="0.2">
      <c r="A3108" s="114" t="s">
        <v>10519</v>
      </c>
      <c r="D3108" s="114" t="s">
        <v>11513</v>
      </c>
      <c r="E3108" s="114">
        <f t="shared" si="48"/>
        <v>30101807</v>
      </c>
      <c r="F3108" s="114" t="s">
        <v>11599</v>
      </c>
      <c r="G3108" s="114" t="s">
        <v>11055</v>
      </c>
      <c r="H3108" s="114" t="s">
        <v>11505</v>
      </c>
      <c r="I3108" s="114" t="s">
        <v>11514</v>
      </c>
    </row>
    <row r="3109" spans="1:9" x14ac:dyDescent="0.2">
      <c r="A3109" s="114" t="s">
        <v>10519</v>
      </c>
      <c r="D3109" s="114" t="s">
        <v>11515</v>
      </c>
      <c r="E3109" s="114">
        <f t="shared" si="48"/>
        <v>30101808</v>
      </c>
      <c r="F3109" s="114" t="s">
        <v>11599</v>
      </c>
      <c r="G3109" s="114" t="s">
        <v>11055</v>
      </c>
      <c r="H3109" s="114" t="s">
        <v>11505</v>
      </c>
      <c r="I3109" s="114" t="s">
        <v>11516</v>
      </c>
    </row>
    <row r="3110" spans="1:9" x14ac:dyDescent="0.2">
      <c r="A3110" s="114" t="s">
        <v>10519</v>
      </c>
      <c r="D3110" s="114" t="s">
        <v>11517</v>
      </c>
      <c r="E3110" s="114">
        <f t="shared" si="48"/>
        <v>30101809</v>
      </c>
      <c r="F3110" s="114" t="s">
        <v>11599</v>
      </c>
      <c r="G3110" s="114" t="s">
        <v>11055</v>
      </c>
      <c r="H3110" s="114" t="s">
        <v>11505</v>
      </c>
      <c r="I3110" s="114" t="s">
        <v>11518</v>
      </c>
    </row>
    <row r="3111" spans="1:9" x14ac:dyDescent="0.2">
      <c r="A3111" s="114" t="s">
        <v>10519</v>
      </c>
      <c r="D3111" s="114" t="s">
        <v>11519</v>
      </c>
      <c r="E3111" s="114">
        <f t="shared" si="48"/>
        <v>30101810</v>
      </c>
      <c r="F3111" s="114" t="s">
        <v>11599</v>
      </c>
      <c r="G3111" s="114" t="s">
        <v>11055</v>
      </c>
      <c r="H3111" s="114" t="s">
        <v>11505</v>
      </c>
      <c r="I3111" s="114" t="s">
        <v>11520</v>
      </c>
    </row>
    <row r="3112" spans="1:9" x14ac:dyDescent="0.2">
      <c r="A3112" s="114" t="s">
        <v>10519</v>
      </c>
      <c r="D3112" s="114" t="s">
        <v>11521</v>
      </c>
      <c r="E3112" s="114">
        <f t="shared" si="48"/>
        <v>30101811</v>
      </c>
      <c r="F3112" s="114" t="s">
        <v>11599</v>
      </c>
      <c r="G3112" s="114" t="s">
        <v>11055</v>
      </c>
      <c r="H3112" s="114" t="s">
        <v>11505</v>
      </c>
      <c r="I3112" s="114" t="s">
        <v>11522</v>
      </c>
    </row>
    <row r="3113" spans="1:9" x14ac:dyDescent="0.2">
      <c r="A3113" s="114" t="s">
        <v>10519</v>
      </c>
      <c r="D3113" s="114" t="s">
        <v>11523</v>
      </c>
      <c r="E3113" s="114">
        <f t="shared" si="48"/>
        <v>30101812</v>
      </c>
      <c r="F3113" s="114" t="s">
        <v>11599</v>
      </c>
      <c r="G3113" s="114" t="s">
        <v>11055</v>
      </c>
      <c r="H3113" s="114" t="s">
        <v>11505</v>
      </c>
      <c r="I3113" s="114" t="s">
        <v>11524</v>
      </c>
    </row>
    <row r="3114" spans="1:9" x14ac:dyDescent="0.2">
      <c r="A3114" s="114" t="s">
        <v>10519</v>
      </c>
      <c r="D3114" s="114" t="s">
        <v>11525</v>
      </c>
      <c r="E3114" s="114">
        <f t="shared" si="48"/>
        <v>30101813</v>
      </c>
      <c r="F3114" s="114" t="s">
        <v>11599</v>
      </c>
      <c r="G3114" s="114" t="s">
        <v>11055</v>
      </c>
      <c r="H3114" s="114" t="s">
        <v>11505</v>
      </c>
      <c r="I3114" s="114" t="s">
        <v>11526</v>
      </c>
    </row>
    <row r="3115" spans="1:9" x14ac:dyDescent="0.2">
      <c r="A3115" s="114" t="s">
        <v>10519</v>
      </c>
      <c r="D3115" s="114" t="s">
        <v>11527</v>
      </c>
      <c r="E3115" s="114">
        <f t="shared" si="48"/>
        <v>30101814</v>
      </c>
      <c r="F3115" s="114" t="s">
        <v>11599</v>
      </c>
      <c r="G3115" s="114" t="s">
        <v>11055</v>
      </c>
      <c r="H3115" s="114" t="s">
        <v>11505</v>
      </c>
      <c r="I3115" s="114" t="s">
        <v>11518</v>
      </c>
    </row>
    <row r="3116" spans="1:9" x14ac:dyDescent="0.2">
      <c r="A3116" s="114" t="s">
        <v>10519</v>
      </c>
      <c r="D3116" s="114" t="s">
        <v>11528</v>
      </c>
      <c r="E3116" s="114">
        <f t="shared" si="48"/>
        <v>30101815</v>
      </c>
      <c r="F3116" s="114" t="s">
        <v>11599</v>
      </c>
      <c r="G3116" s="114" t="s">
        <v>11055</v>
      </c>
      <c r="H3116" s="114" t="s">
        <v>11505</v>
      </c>
      <c r="I3116" s="114" t="s">
        <v>11529</v>
      </c>
    </row>
    <row r="3117" spans="1:9" x14ac:dyDescent="0.2">
      <c r="A3117" s="114" t="s">
        <v>10519</v>
      </c>
      <c r="D3117" s="114" t="s">
        <v>11530</v>
      </c>
      <c r="E3117" s="114">
        <f t="shared" si="48"/>
        <v>30101816</v>
      </c>
      <c r="F3117" s="114" t="s">
        <v>11599</v>
      </c>
      <c r="G3117" s="114" t="s">
        <v>11055</v>
      </c>
      <c r="H3117" s="114" t="s">
        <v>11505</v>
      </c>
      <c r="I3117" s="114" t="s">
        <v>11531</v>
      </c>
    </row>
    <row r="3118" spans="1:9" x14ac:dyDescent="0.2">
      <c r="A3118" s="114" t="s">
        <v>10519</v>
      </c>
      <c r="D3118" s="114" t="s">
        <v>11532</v>
      </c>
      <c r="E3118" s="114">
        <f t="shared" si="48"/>
        <v>30101817</v>
      </c>
      <c r="F3118" s="114" t="s">
        <v>11599</v>
      </c>
      <c r="G3118" s="114" t="s">
        <v>11055</v>
      </c>
      <c r="H3118" s="114" t="s">
        <v>11505</v>
      </c>
      <c r="I3118" s="114" t="s">
        <v>14455</v>
      </c>
    </row>
    <row r="3119" spans="1:9" x14ac:dyDescent="0.2">
      <c r="A3119" s="114" t="s">
        <v>10519</v>
      </c>
      <c r="D3119" s="114" t="s">
        <v>11533</v>
      </c>
      <c r="E3119" s="114">
        <f t="shared" si="48"/>
        <v>30101818</v>
      </c>
      <c r="F3119" s="114" t="s">
        <v>11599</v>
      </c>
      <c r="G3119" s="114" t="s">
        <v>11055</v>
      </c>
      <c r="H3119" s="114" t="s">
        <v>11505</v>
      </c>
      <c r="I3119" s="114" t="s">
        <v>11482</v>
      </c>
    </row>
    <row r="3120" spans="1:9" x14ac:dyDescent="0.2">
      <c r="A3120" s="114" t="s">
        <v>10519</v>
      </c>
      <c r="D3120" s="114" t="s">
        <v>11534</v>
      </c>
      <c r="E3120" s="114">
        <f t="shared" si="48"/>
        <v>30101819</v>
      </c>
      <c r="F3120" s="114" t="s">
        <v>11599</v>
      </c>
      <c r="G3120" s="114" t="s">
        <v>11055</v>
      </c>
      <c r="H3120" s="114" t="s">
        <v>11505</v>
      </c>
      <c r="I3120" s="114" t="s">
        <v>11535</v>
      </c>
    </row>
    <row r="3121" spans="1:9" x14ac:dyDescent="0.2">
      <c r="A3121" s="114" t="s">
        <v>10519</v>
      </c>
      <c r="D3121" s="114" t="s">
        <v>11536</v>
      </c>
      <c r="E3121" s="114">
        <f t="shared" si="48"/>
        <v>30101820</v>
      </c>
      <c r="F3121" s="114" t="s">
        <v>11599</v>
      </c>
      <c r="G3121" s="114" t="s">
        <v>11055</v>
      </c>
      <c r="H3121" s="114" t="s">
        <v>11505</v>
      </c>
      <c r="I3121" s="114" t="s">
        <v>11537</v>
      </c>
    </row>
    <row r="3122" spans="1:9" x14ac:dyDescent="0.2">
      <c r="A3122" s="114" t="s">
        <v>10519</v>
      </c>
      <c r="D3122" s="114" t="s">
        <v>11538</v>
      </c>
      <c r="E3122" s="114">
        <f t="shared" si="48"/>
        <v>30101821</v>
      </c>
      <c r="F3122" s="114" t="s">
        <v>11599</v>
      </c>
      <c r="G3122" s="114" t="s">
        <v>11055</v>
      </c>
      <c r="H3122" s="114" t="s">
        <v>11505</v>
      </c>
      <c r="I3122" s="114" t="s">
        <v>11539</v>
      </c>
    </row>
    <row r="3123" spans="1:9" x14ac:dyDescent="0.2">
      <c r="A3123" s="114" t="s">
        <v>10519</v>
      </c>
      <c r="D3123" s="114" t="s">
        <v>11540</v>
      </c>
      <c r="E3123" s="114">
        <f t="shared" si="48"/>
        <v>30101822</v>
      </c>
      <c r="F3123" s="114" t="s">
        <v>11599</v>
      </c>
      <c r="G3123" s="114" t="s">
        <v>11055</v>
      </c>
      <c r="H3123" s="114" t="s">
        <v>11505</v>
      </c>
      <c r="I3123" s="114" t="s">
        <v>11541</v>
      </c>
    </row>
    <row r="3124" spans="1:9" x14ac:dyDescent="0.2">
      <c r="A3124" s="114" t="s">
        <v>10519</v>
      </c>
      <c r="D3124" s="114" t="s">
        <v>11542</v>
      </c>
      <c r="E3124" s="114">
        <f t="shared" si="48"/>
        <v>30101827</v>
      </c>
      <c r="F3124" s="114" t="s">
        <v>11599</v>
      </c>
      <c r="G3124" s="114" t="s">
        <v>11055</v>
      </c>
      <c r="H3124" s="114" t="s">
        <v>11505</v>
      </c>
      <c r="I3124" s="114" t="s">
        <v>11543</v>
      </c>
    </row>
    <row r="3125" spans="1:9" x14ac:dyDescent="0.2">
      <c r="A3125" s="114" t="s">
        <v>10519</v>
      </c>
      <c r="D3125" s="114" t="s">
        <v>11544</v>
      </c>
      <c r="E3125" s="114">
        <f t="shared" si="48"/>
        <v>30101832</v>
      </c>
      <c r="F3125" s="114" t="s">
        <v>11599</v>
      </c>
      <c r="G3125" s="114" t="s">
        <v>11055</v>
      </c>
      <c r="H3125" s="114" t="s">
        <v>11505</v>
      </c>
      <c r="I3125" s="114" t="s">
        <v>11545</v>
      </c>
    </row>
    <row r="3126" spans="1:9" x14ac:dyDescent="0.2">
      <c r="A3126" s="114" t="s">
        <v>10519</v>
      </c>
      <c r="D3126" s="114" t="s">
        <v>11546</v>
      </c>
      <c r="E3126" s="114">
        <f t="shared" si="48"/>
        <v>30101837</v>
      </c>
      <c r="F3126" s="114" t="s">
        <v>11599</v>
      </c>
      <c r="G3126" s="114" t="s">
        <v>11055</v>
      </c>
      <c r="H3126" s="114" t="s">
        <v>11505</v>
      </c>
      <c r="I3126" s="114" t="s">
        <v>11547</v>
      </c>
    </row>
    <row r="3127" spans="1:9" x14ac:dyDescent="0.2">
      <c r="A3127" s="114" t="s">
        <v>10519</v>
      </c>
      <c r="D3127" s="114" t="s">
        <v>11548</v>
      </c>
      <c r="E3127" s="114">
        <f t="shared" si="48"/>
        <v>30101838</v>
      </c>
      <c r="F3127" s="114" t="s">
        <v>11599</v>
      </c>
      <c r="G3127" s="114" t="s">
        <v>11055</v>
      </c>
      <c r="H3127" s="114" t="s">
        <v>11505</v>
      </c>
      <c r="I3127" s="114" t="s">
        <v>11549</v>
      </c>
    </row>
    <row r="3128" spans="1:9" x14ac:dyDescent="0.2">
      <c r="A3128" s="114" t="s">
        <v>10519</v>
      </c>
      <c r="D3128" s="114" t="s">
        <v>11550</v>
      </c>
      <c r="E3128" s="114">
        <f t="shared" si="48"/>
        <v>30101839</v>
      </c>
      <c r="F3128" s="114" t="s">
        <v>11599</v>
      </c>
      <c r="G3128" s="114" t="s">
        <v>11055</v>
      </c>
      <c r="H3128" s="114" t="s">
        <v>11505</v>
      </c>
      <c r="I3128" s="114" t="s">
        <v>11551</v>
      </c>
    </row>
    <row r="3129" spans="1:9" x14ac:dyDescent="0.2">
      <c r="A3129" s="114" t="s">
        <v>10519</v>
      </c>
      <c r="D3129" s="114" t="s">
        <v>11552</v>
      </c>
      <c r="E3129" s="114">
        <f t="shared" si="48"/>
        <v>30101840</v>
      </c>
      <c r="F3129" s="114" t="s">
        <v>11599</v>
      </c>
      <c r="G3129" s="114" t="s">
        <v>11055</v>
      </c>
      <c r="H3129" s="114" t="s">
        <v>11505</v>
      </c>
      <c r="I3129" s="114" t="s">
        <v>11553</v>
      </c>
    </row>
    <row r="3130" spans="1:9" x14ac:dyDescent="0.2">
      <c r="A3130" s="114" t="s">
        <v>10519</v>
      </c>
      <c r="D3130" s="114" t="s">
        <v>11554</v>
      </c>
      <c r="E3130" s="114">
        <f t="shared" si="48"/>
        <v>30101842</v>
      </c>
      <c r="F3130" s="114" t="s">
        <v>11599</v>
      </c>
      <c r="G3130" s="114" t="s">
        <v>11055</v>
      </c>
      <c r="H3130" s="114" t="s">
        <v>11505</v>
      </c>
      <c r="I3130" s="114" t="s">
        <v>11555</v>
      </c>
    </row>
    <row r="3131" spans="1:9" x14ac:dyDescent="0.2">
      <c r="A3131" s="114" t="s">
        <v>10519</v>
      </c>
      <c r="D3131" s="114" t="s">
        <v>11556</v>
      </c>
      <c r="E3131" s="114">
        <f t="shared" si="48"/>
        <v>30101847</v>
      </c>
      <c r="F3131" s="114" t="s">
        <v>11599</v>
      </c>
      <c r="G3131" s="114" t="s">
        <v>11055</v>
      </c>
      <c r="H3131" s="114" t="s">
        <v>11505</v>
      </c>
      <c r="I3131" s="114" t="s">
        <v>11557</v>
      </c>
    </row>
    <row r="3132" spans="1:9" x14ac:dyDescent="0.2">
      <c r="A3132" s="114" t="s">
        <v>10519</v>
      </c>
      <c r="D3132" s="114" t="s">
        <v>11558</v>
      </c>
      <c r="E3132" s="114">
        <f t="shared" si="48"/>
        <v>30101849</v>
      </c>
      <c r="F3132" s="114" t="s">
        <v>11599</v>
      </c>
      <c r="G3132" s="114" t="s">
        <v>11055</v>
      </c>
      <c r="H3132" s="114" t="s">
        <v>11505</v>
      </c>
      <c r="I3132" s="114" t="s">
        <v>11559</v>
      </c>
    </row>
    <row r="3133" spans="1:9" x14ac:dyDescent="0.2">
      <c r="A3133" s="114" t="s">
        <v>10519</v>
      </c>
      <c r="D3133" s="114" t="s">
        <v>11560</v>
      </c>
      <c r="E3133" s="114">
        <f t="shared" si="48"/>
        <v>30101852</v>
      </c>
      <c r="F3133" s="114" t="s">
        <v>11599</v>
      </c>
      <c r="G3133" s="114" t="s">
        <v>11055</v>
      </c>
      <c r="H3133" s="114" t="s">
        <v>11505</v>
      </c>
      <c r="I3133" s="114" t="s">
        <v>11561</v>
      </c>
    </row>
    <row r="3134" spans="1:9" x14ac:dyDescent="0.2">
      <c r="A3134" s="114" t="s">
        <v>10519</v>
      </c>
      <c r="D3134" s="114" t="s">
        <v>11562</v>
      </c>
      <c r="E3134" s="114">
        <f t="shared" si="48"/>
        <v>30101860</v>
      </c>
      <c r="F3134" s="114" t="s">
        <v>11599</v>
      </c>
      <c r="G3134" s="114" t="s">
        <v>11055</v>
      </c>
      <c r="H3134" s="114" t="s">
        <v>11505</v>
      </c>
      <c r="I3134" s="114" t="s">
        <v>11563</v>
      </c>
    </row>
    <row r="3135" spans="1:9" x14ac:dyDescent="0.2">
      <c r="A3135" s="114" t="s">
        <v>10519</v>
      </c>
      <c r="D3135" s="114" t="s">
        <v>11564</v>
      </c>
      <c r="E3135" s="114">
        <f t="shared" si="48"/>
        <v>30101861</v>
      </c>
      <c r="F3135" s="114" t="s">
        <v>11599</v>
      </c>
      <c r="G3135" s="114" t="s">
        <v>11055</v>
      </c>
      <c r="H3135" s="114" t="s">
        <v>11505</v>
      </c>
      <c r="I3135" s="114" t="s">
        <v>11565</v>
      </c>
    </row>
    <row r="3136" spans="1:9" x14ac:dyDescent="0.2">
      <c r="A3136" s="114" t="s">
        <v>10519</v>
      </c>
      <c r="D3136" s="114" t="s">
        <v>11566</v>
      </c>
      <c r="E3136" s="114">
        <f t="shared" si="48"/>
        <v>30101863</v>
      </c>
      <c r="F3136" s="114" t="s">
        <v>11599</v>
      </c>
      <c r="G3136" s="114" t="s">
        <v>11055</v>
      </c>
      <c r="H3136" s="114" t="s">
        <v>11505</v>
      </c>
      <c r="I3136" s="114" t="s">
        <v>11518</v>
      </c>
    </row>
    <row r="3137" spans="1:9" x14ac:dyDescent="0.2">
      <c r="A3137" s="114" t="s">
        <v>10519</v>
      </c>
      <c r="D3137" s="114" t="s">
        <v>11567</v>
      </c>
      <c r="E3137" s="114">
        <f t="shared" si="48"/>
        <v>30101864</v>
      </c>
      <c r="F3137" s="114" t="s">
        <v>11599</v>
      </c>
      <c r="G3137" s="114" t="s">
        <v>11055</v>
      </c>
      <c r="H3137" s="114" t="s">
        <v>11505</v>
      </c>
      <c r="I3137" s="114" t="s">
        <v>11568</v>
      </c>
    </row>
    <row r="3138" spans="1:9" x14ac:dyDescent="0.2">
      <c r="A3138" s="114" t="s">
        <v>10519</v>
      </c>
      <c r="D3138" s="114" t="s">
        <v>11569</v>
      </c>
      <c r="E3138" s="114">
        <f t="shared" ref="E3138:E3201" si="49">VALUE(D3138)</f>
        <v>30101865</v>
      </c>
      <c r="F3138" s="114" t="s">
        <v>11599</v>
      </c>
      <c r="G3138" s="114" t="s">
        <v>11055</v>
      </c>
      <c r="H3138" s="114" t="s">
        <v>11505</v>
      </c>
      <c r="I3138" s="114" t="s">
        <v>11570</v>
      </c>
    </row>
    <row r="3139" spans="1:9" x14ac:dyDescent="0.2">
      <c r="A3139" s="114" t="s">
        <v>10519</v>
      </c>
      <c r="D3139" s="114" t="s">
        <v>11571</v>
      </c>
      <c r="E3139" s="114">
        <f t="shared" si="49"/>
        <v>30101866</v>
      </c>
      <c r="F3139" s="114" t="s">
        <v>11599</v>
      </c>
      <c r="G3139" s="114" t="s">
        <v>11055</v>
      </c>
      <c r="H3139" s="114" t="s">
        <v>11505</v>
      </c>
      <c r="I3139" s="114" t="s">
        <v>11572</v>
      </c>
    </row>
    <row r="3140" spans="1:9" x14ac:dyDescent="0.2">
      <c r="A3140" s="114" t="s">
        <v>10519</v>
      </c>
      <c r="D3140" s="114" t="s">
        <v>11573</v>
      </c>
      <c r="E3140" s="114">
        <f t="shared" si="49"/>
        <v>30101870</v>
      </c>
      <c r="F3140" s="114" t="s">
        <v>11599</v>
      </c>
      <c r="G3140" s="114" t="s">
        <v>11055</v>
      </c>
      <c r="H3140" s="114" t="s">
        <v>11505</v>
      </c>
      <c r="I3140" s="114" t="s">
        <v>11574</v>
      </c>
    </row>
    <row r="3141" spans="1:9" x14ac:dyDescent="0.2">
      <c r="A3141" s="114" t="s">
        <v>10519</v>
      </c>
      <c r="D3141" s="114" t="s">
        <v>11575</v>
      </c>
      <c r="E3141" s="114">
        <f t="shared" si="49"/>
        <v>30101871</v>
      </c>
      <c r="F3141" s="114" t="s">
        <v>11599</v>
      </c>
      <c r="G3141" s="114" t="s">
        <v>11055</v>
      </c>
      <c r="H3141" s="114" t="s">
        <v>11505</v>
      </c>
      <c r="I3141" s="114" t="s">
        <v>11576</v>
      </c>
    </row>
    <row r="3142" spans="1:9" x14ac:dyDescent="0.2">
      <c r="A3142" s="114" t="s">
        <v>10519</v>
      </c>
      <c r="D3142" s="114" t="s">
        <v>11577</v>
      </c>
      <c r="E3142" s="114">
        <f t="shared" si="49"/>
        <v>30101872</v>
      </c>
      <c r="F3142" s="114" t="s">
        <v>11599</v>
      </c>
      <c r="G3142" s="114" t="s">
        <v>11055</v>
      </c>
      <c r="H3142" s="114" t="s">
        <v>11505</v>
      </c>
      <c r="I3142" s="114" t="s">
        <v>11578</v>
      </c>
    </row>
    <row r="3143" spans="1:9" x14ac:dyDescent="0.2">
      <c r="A3143" s="114" t="s">
        <v>10519</v>
      </c>
      <c r="D3143" s="114" t="s">
        <v>11579</v>
      </c>
      <c r="E3143" s="114">
        <f t="shared" si="49"/>
        <v>30101880</v>
      </c>
      <c r="F3143" s="114" t="s">
        <v>11599</v>
      </c>
      <c r="G3143" s="114" t="s">
        <v>11055</v>
      </c>
      <c r="H3143" s="114" t="s">
        <v>11505</v>
      </c>
      <c r="I3143" s="114" t="s">
        <v>11580</v>
      </c>
    </row>
    <row r="3144" spans="1:9" x14ac:dyDescent="0.2">
      <c r="A3144" s="114" t="s">
        <v>10519</v>
      </c>
      <c r="D3144" s="114" t="s">
        <v>11581</v>
      </c>
      <c r="E3144" s="114">
        <f t="shared" si="49"/>
        <v>30101881</v>
      </c>
      <c r="F3144" s="114" t="s">
        <v>11599</v>
      </c>
      <c r="G3144" s="114" t="s">
        <v>11055</v>
      </c>
      <c r="H3144" s="114" t="s">
        <v>11505</v>
      </c>
      <c r="I3144" s="114" t="s">
        <v>11582</v>
      </c>
    </row>
    <row r="3145" spans="1:9" x14ac:dyDescent="0.2">
      <c r="A3145" s="114" t="s">
        <v>10519</v>
      </c>
      <c r="D3145" s="114" t="s">
        <v>11583</v>
      </c>
      <c r="E3145" s="114">
        <f t="shared" si="49"/>
        <v>30101882</v>
      </c>
      <c r="F3145" s="114" t="s">
        <v>11599</v>
      </c>
      <c r="G3145" s="114" t="s">
        <v>11055</v>
      </c>
      <c r="H3145" s="114" t="s">
        <v>11505</v>
      </c>
      <c r="I3145" s="114" t="s">
        <v>11584</v>
      </c>
    </row>
    <row r="3146" spans="1:9" x14ac:dyDescent="0.2">
      <c r="A3146" s="114" t="s">
        <v>10519</v>
      </c>
      <c r="D3146" s="114" t="s">
        <v>11585</v>
      </c>
      <c r="E3146" s="114">
        <f t="shared" si="49"/>
        <v>30101883</v>
      </c>
      <c r="F3146" s="114" t="s">
        <v>11599</v>
      </c>
      <c r="G3146" s="114" t="s">
        <v>11055</v>
      </c>
      <c r="H3146" s="114" t="s">
        <v>11505</v>
      </c>
      <c r="I3146" s="114" t="s">
        <v>11586</v>
      </c>
    </row>
    <row r="3147" spans="1:9" x14ac:dyDescent="0.2">
      <c r="A3147" s="114" t="s">
        <v>10519</v>
      </c>
      <c r="D3147" s="114" t="s">
        <v>11587</v>
      </c>
      <c r="E3147" s="114">
        <f t="shared" si="49"/>
        <v>30101884</v>
      </c>
      <c r="F3147" s="114" t="s">
        <v>11599</v>
      </c>
      <c r="G3147" s="114" t="s">
        <v>11055</v>
      </c>
      <c r="H3147" s="114" t="s">
        <v>11505</v>
      </c>
      <c r="I3147" s="114" t="s">
        <v>11588</v>
      </c>
    </row>
    <row r="3148" spans="1:9" x14ac:dyDescent="0.2">
      <c r="A3148" s="114" t="s">
        <v>10519</v>
      </c>
      <c r="D3148" s="114" t="s">
        <v>11589</v>
      </c>
      <c r="E3148" s="114">
        <f t="shared" si="49"/>
        <v>30101885</v>
      </c>
      <c r="F3148" s="114" t="s">
        <v>11599</v>
      </c>
      <c r="G3148" s="114" t="s">
        <v>11055</v>
      </c>
      <c r="H3148" s="114" t="s">
        <v>11505</v>
      </c>
      <c r="I3148" s="114" t="s">
        <v>11613</v>
      </c>
    </row>
    <row r="3149" spans="1:9" x14ac:dyDescent="0.2">
      <c r="A3149" s="114" t="s">
        <v>10519</v>
      </c>
      <c r="D3149" s="114" t="s">
        <v>11614</v>
      </c>
      <c r="E3149" s="114">
        <f t="shared" si="49"/>
        <v>30101890</v>
      </c>
      <c r="F3149" s="114" t="s">
        <v>11599</v>
      </c>
      <c r="G3149" s="114" t="s">
        <v>11055</v>
      </c>
      <c r="H3149" s="114" t="s">
        <v>11505</v>
      </c>
      <c r="I3149" s="114" t="s">
        <v>11615</v>
      </c>
    </row>
    <row r="3150" spans="1:9" x14ac:dyDescent="0.2">
      <c r="A3150" s="114" t="s">
        <v>10519</v>
      </c>
      <c r="D3150" s="114" t="s">
        <v>11616</v>
      </c>
      <c r="E3150" s="114">
        <f t="shared" si="49"/>
        <v>30101891</v>
      </c>
      <c r="F3150" s="114" t="s">
        <v>11599</v>
      </c>
      <c r="G3150" s="114" t="s">
        <v>11055</v>
      </c>
      <c r="H3150" s="114" t="s">
        <v>11505</v>
      </c>
      <c r="I3150" s="114" t="s">
        <v>11617</v>
      </c>
    </row>
    <row r="3151" spans="1:9" x14ac:dyDescent="0.2">
      <c r="A3151" s="114" t="s">
        <v>10519</v>
      </c>
      <c r="D3151" s="114" t="s">
        <v>11618</v>
      </c>
      <c r="E3151" s="114">
        <f t="shared" si="49"/>
        <v>30101892</v>
      </c>
      <c r="F3151" s="114" t="s">
        <v>11599</v>
      </c>
      <c r="G3151" s="114" t="s">
        <v>11055</v>
      </c>
      <c r="H3151" s="114" t="s">
        <v>11505</v>
      </c>
      <c r="I3151" s="114" t="s">
        <v>11619</v>
      </c>
    </row>
    <row r="3152" spans="1:9" x14ac:dyDescent="0.2">
      <c r="A3152" s="114" t="s">
        <v>10519</v>
      </c>
      <c r="D3152" s="114" t="s">
        <v>11620</v>
      </c>
      <c r="E3152" s="114">
        <f t="shared" si="49"/>
        <v>30101893</v>
      </c>
      <c r="F3152" s="114" t="s">
        <v>11599</v>
      </c>
      <c r="G3152" s="114" t="s">
        <v>11055</v>
      </c>
      <c r="H3152" s="114" t="s">
        <v>11505</v>
      </c>
      <c r="I3152" s="114" t="s">
        <v>11058</v>
      </c>
    </row>
    <row r="3153" spans="1:9" x14ac:dyDescent="0.2">
      <c r="A3153" s="114" t="s">
        <v>10519</v>
      </c>
      <c r="D3153" s="114" t="s">
        <v>11621</v>
      </c>
      <c r="E3153" s="114">
        <f t="shared" si="49"/>
        <v>30101894</v>
      </c>
      <c r="F3153" s="114" t="s">
        <v>11599</v>
      </c>
      <c r="G3153" s="114" t="s">
        <v>11055</v>
      </c>
      <c r="H3153" s="114" t="s">
        <v>11505</v>
      </c>
      <c r="I3153" s="114" t="s">
        <v>11622</v>
      </c>
    </row>
    <row r="3154" spans="1:9" x14ac:dyDescent="0.2">
      <c r="A3154" s="114" t="s">
        <v>10519</v>
      </c>
      <c r="D3154" s="114" t="s">
        <v>11623</v>
      </c>
      <c r="E3154" s="114">
        <f t="shared" si="49"/>
        <v>30101899</v>
      </c>
      <c r="F3154" s="114" t="s">
        <v>11599</v>
      </c>
      <c r="G3154" s="114" t="s">
        <v>11055</v>
      </c>
      <c r="H3154" s="114" t="s">
        <v>11505</v>
      </c>
      <c r="I3154" s="114" t="s">
        <v>11624</v>
      </c>
    </row>
    <row r="3155" spans="1:9" x14ac:dyDescent="0.2">
      <c r="A3155" s="114" t="s">
        <v>10519</v>
      </c>
      <c r="D3155" s="114" t="s">
        <v>11625</v>
      </c>
      <c r="E3155" s="114">
        <f t="shared" si="49"/>
        <v>30101901</v>
      </c>
      <c r="F3155" s="114" t="s">
        <v>11599</v>
      </c>
      <c r="G3155" s="114" t="s">
        <v>11055</v>
      </c>
      <c r="H3155" s="114" t="s">
        <v>11626</v>
      </c>
      <c r="I3155" s="114" t="s">
        <v>11627</v>
      </c>
    </row>
    <row r="3156" spans="1:9" x14ac:dyDescent="0.2">
      <c r="A3156" s="114" t="s">
        <v>10519</v>
      </c>
      <c r="D3156" s="114" t="s">
        <v>11628</v>
      </c>
      <c r="E3156" s="114">
        <f t="shared" si="49"/>
        <v>30101902</v>
      </c>
      <c r="F3156" s="114" t="s">
        <v>11599</v>
      </c>
      <c r="G3156" s="114" t="s">
        <v>11055</v>
      </c>
      <c r="H3156" s="114" t="s">
        <v>11626</v>
      </c>
      <c r="I3156" s="114" t="s">
        <v>11629</v>
      </c>
    </row>
    <row r="3157" spans="1:9" x14ac:dyDescent="0.2">
      <c r="A3157" s="114" t="s">
        <v>10519</v>
      </c>
      <c r="D3157" s="114" t="s">
        <v>11630</v>
      </c>
      <c r="E3157" s="114">
        <f t="shared" si="49"/>
        <v>30101904</v>
      </c>
      <c r="F3157" s="114" t="s">
        <v>11599</v>
      </c>
      <c r="G3157" s="114" t="s">
        <v>11055</v>
      </c>
      <c r="H3157" s="114" t="s">
        <v>11626</v>
      </c>
      <c r="I3157" s="114" t="s">
        <v>11631</v>
      </c>
    </row>
    <row r="3158" spans="1:9" x14ac:dyDescent="0.2">
      <c r="A3158" s="114" t="s">
        <v>10519</v>
      </c>
      <c r="D3158" s="114" t="s">
        <v>11632</v>
      </c>
      <c r="E3158" s="114">
        <f t="shared" si="49"/>
        <v>30101905</v>
      </c>
      <c r="F3158" s="114" t="s">
        <v>11599</v>
      </c>
      <c r="G3158" s="114" t="s">
        <v>11055</v>
      </c>
      <c r="H3158" s="114" t="s">
        <v>11626</v>
      </c>
      <c r="I3158" s="114" t="s">
        <v>11633</v>
      </c>
    </row>
    <row r="3159" spans="1:9" x14ac:dyDescent="0.2">
      <c r="A3159" s="114" t="s">
        <v>10519</v>
      </c>
      <c r="D3159" s="114" t="s">
        <v>11634</v>
      </c>
      <c r="E3159" s="114">
        <f t="shared" si="49"/>
        <v>30101906</v>
      </c>
      <c r="F3159" s="114" t="s">
        <v>11599</v>
      </c>
      <c r="G3159" s="114" t="s">
        <v>11055</v>
      </c>
      <c r="H3159" s="114" t="s">
        <v>11626</v>
      </c>
      <c r="I3159" s="114" t="s">
        <v>11635</v>
      </c>
    </row>
    <row r="3160" spans="1:9" x14ac:dyDescent="0.2">
      <c r="A3160" s="114" t="s">
        <v>10519</v>
      </c>
      <c r="D3160" s="114" t="s">
        <v>11636</v>
      </c>
      <c r="E3160" s="114">
        <f t="shared" si="49"/>
        <v>30101907</v>
      </c>
      <c r="F3160" s="114" t="s">
        <v>11599</v>
      </c>
      <c r="G3160" s="114" t="s">
        <v>11055</v>
      </c>
      <c r="H3160" s="114" t="s">
        <v>11626</v>
      </c>
      <c r="I3160" s="114" t="s">
        <v>11637</v>
      </c>
    </row>
    <row r="3161" spans="1:9" x14ac:dyDescent="0.2">
      <c r="A3161" s="114" t="s">
        <v>10519</v>
      </c>
      <c r="D3161" s="114" t="s">
        <v>11638</v>
      </c>
      <c r="E3161" s="114">
        <f t="shared" si="49"/>
        <v>30101908</v>
      </c>
      <c r="F3161" s="114" t="s">
        <v>11599</v>
      </c>
      <c r="G3161" s="114" t="s">
        <v>11055</v>
      </c>
      <c r="H3161" s="114" t="s">
        <v>11626</v>
      </c>
      <c r="I3161" s="114" t="s">
        <v>11070</v>
      </c>
    </row>
    <row r="3162" spans="1:9" x14ac:dyDescent="0.2">
      <c r="A3162" s="114" t="s">
        <v>10519</v>
      </c>
      <c r="D3162" s="114" t="s">
        <v>11639</v>
      </c>
      <c r="E3162" s="114">
        <f t="shared" si="49"/>
        <v>30101909</v>
      </c>
      <c r="F3162" s="114" t="s">
        <v>11599</v>
      </c>
      <c r="G3162" s="114" t="s">
        <v>11055</v>
      </c>
      <c r="H3162" s="114" t="s">
        <v>11626</v>
      </c>
      <c r="I3162" s="114" t="s">
        <v>11640</v>
      </c>
    </row>
    <row r="3163" spans="1:9" x14ac:dyDescent="0.2">
      <c r="A3163" s="114" t="s">
        <v>10519</v>
      </c>
      <c r="D3163" s="114" t="s">
        <v>11641</v>
      </c>
      <c r="E3163" s="114">
        <f t="shared" si="49"/>
        <v>30102001</v>
      </c>
      <c r="F3163" s="114" t="s">
        <v>11599</v>
      </c>
      <c r="G3163" s="114" t="s">
        <v>11055</v>
      </c>
      <c r="H3163" s="114" t="s">
        <v>11642</v>
      </c>
      <c r="I3163" s="114" t="s">
        <v>11643</v>
      </c>
    </row>
    <row r="3164" spans="1:9" x14ac:dyDescent="0.2">
      <c r="A3164" s="114" t="s">
        <v>10519</v>
      </c>
      <c r="D3164" s="114" t="s">
        <v>11644</v>
      </c>
      <c r="E3164" s="114">
        <f t="shared" si="49"/>
        <v>30102002</v>
      </c>
      <c r="F3164" s="114" t="s">
        <v>11599</v>
      </c>
      <c r="G3164" s="114" t="s">
        <v>11055</v>
      </c>
      <c r="H3164" s="114" t="s">
        <v>11642</v>
      </c>
      <c r="I3164" s="114" t="s">
        <v>11645</v>
      </c>
    </row>
    <row r="3165" spans="1:9" x14ac:dyDescent="0.2">
      <c r="A3165" s="114" t="s">
        <v>10519</v>
      </c>
      <c r="D3165" s="114" t="s">
        <v>11646</v>
      </c>
      <c r="E3165" s="114">
        <f t="shared" si="49"/>
        <v>30102003</v>
      </c>
      <c r="F3165" s="114" t="s">
        <v>11599</v>
      </c>
      <c r="G3165" s="114" t="s">
        <v>11055</v>
      </c>
      <c r="H3165" s="114" t="s">
        <v>11642</v>
      </c>
      <c r="I3165" s="114" t="s">
        <v>14499</v>
      </c>
    </row>
    <row r="3166" spans="1:9" x14ac:dyDescent="0.2">
      <c r="A3166" s="114" t="s">
        <v>10519</v>
      </c>
      <c r="D3166" s="114" t="s">
        <v>14500</v>
      </c>
      <c r="E3166" s="114">
        <f t="shared" si="49"/>
        <v>30102004</v>
      </c>
      <c r="F3166" s="114" t="s">
        <v>11599</v>
      </c>
      <c r="G3166" s="114" t="s">
        <v>11055</v>
      </c>
      <c r="H3166" s="114" t="s">
        <v>11642</v>
      </c>
      <c r="I3166" s="114" t="s">
        <v>14501</v>
      </c>
    </row>
    <row r="3167" spans="1:9" x14ac:dyDescent="0.2">
      <c r="A3167" s="114" t="s">
        <v>10519</v>
      </c>
      <c r="D3167" s="114" t="s">
        <v>14502</v>
      </c>
      <c r="E3167" s="114">
        <f t="shared" si="49"/>
        <v>30102005</v>
      </c>
      <c r="F3167" s="114" t="s">
        <v>11599</v>
      </c>
      <c r="G3167" s="114" t="s">
        <v>11055</v>
      </c>
      <c r="H3167" s="114" t="s">
        <v>11642</v>
      </c>
      <c r="I3167" s="114" t="s">
        <v>14503</v>
      </c>
    </row>
    <row r="3168" spans="1:9" x14ac:dyDescent="0.2">
      <c r="A3168" s="114" t="s">
        <v>10519</v>
      </c>
      <c r="D3168" s="114" t="s">
        <v>14504</v>
      </c>
      <c r="E3168" s="114">
        <f t="shared" si="49"/>
        <v>30102015</v>
      </c>
      <c r="F3168" s="114" t="s">
        <v>11599</v>
      </c>
      <c r="G3168" s="114" t="s">
        <v>11055</v>
      </c>
      <c r="H3168" s="114" t="s">
        <v>11642</v>
      </c>
      <c r="I3168" s="114" t="s">
        <v>16754</v>
      </c>
    </row>
    <row r="3169" spans="1:9" x14ac:dyDescent="0.2">
      <c r="A3169" s="114" t="s">
        <v>10519</v>
      </c>
      <c r="D3169" s="114" t="s">
        <v>14505</v>
      </c>
      <c r="E3169" s="114">
        <f t="shared" si="49"/>
        <v>30102017</v>
      </c>
      <c r="F3169" s="114" t="s">
        <v>11599</v>
      </c>
      <c r="G3169" s="114" t="s">
        <v>11055</v>
      </c>
      <c r="H3169" s="114" t="s">
        <v>11642</v>
      </c>
      <c r="I3169" s="114" t="s">
        <v>16758</v>
      </c>
    </row>
    <row r="3170" spans="1:9" x14ac:dyDescent="0.2">
      <c r="A3170" s="114" t="s">
        <v>10519</v>
      </c>
      <c r="D3170" s="114" t="s">
        <v>14506</v>
      </c>
      <c r="E3170" s="114">
        <f t="shared" si="49"/>
        <v>30102018</v>
      </c>
      <c r="F3170" s="114" t="s">
        <v>11599</v>
      </c>
      <c r="G3170" s="114" t="s">
        <v>11055</v>
      </c>
      <c r="H3170" s="114" t="s">
        <v>11642</v>
      </c>
      <c r="I3170" s="114" t="s">
        <v>16760</v>
      </c>
    </row>
    <row r="3171" spans="1:9" x14ac:dyDescent="0.2">
      <c r="A3171" s="114" t="s">
        <v>10519</v>
      </c>
      <c r="D3171" s="114" t="s">
        <v>14507</v>
      </c>
      <c r="E3171" s="114">
        <f t="shared" si="49"/>
        <v>30102030</v>
      </c>
      <c r="F3171" s="114" t="s">
        <v>11599</v>
      </c>
      <c r="G3171" s="114" t="s">
        <v>11055</v>
      </c>
      <c r="H3171" s="114" t="s">
        <v>11642</v>
      </c>
      <c r="I3171" s="114" t="s">
        <v>16762</v>
      </c>
    </row>
    <row r="3172" spans="1:9" x14ac:dyDescent="0.2">
      <c r="A3172" s="114" t="s">
        <v>10519</v>
      </c>
      <c r="D3172" s="114" t="s">
        <v>14508</v>
      </c>
      <c r="E3172" s="114">
        <f t="shared" si="49"/>
        <v>30102031</v>
      </c>
      <c r="F3172" s="114" t="s">
        <v>11599</v>
      </c>
      <c r="G3172" s="114" t="s">
        <v>11055</v>
      </c>
      <c r="H3172" s="114" t="s">
        <v>11642</v>
      </c>
      <c r="I3172" s="114" t="s">
        <v>16764</v>
      </c>
    </row>
    <row r="3173" spans="1:9" x14ac:dyDescent="0.2">
      <c r="A3173" s="114" t="s">
        <v>10519</v>
      </c>
      <c r="D3173" s="114" t="s">
        <v>14509</v>
      </c>
      <c r="E3173" s="114">
        <f t="shared" si="49"/>
        <v>30102032</v>
      </c>
      <c r="F3173" s="114" t="s">
        <v>11599</v>
      </c>
      <c r="G3173" s="114" t="s">
        <v>11055</v>
      </c>
      <c r="H3173" s="114" t="s">
        <v>11642</v>
      </c>
      <c r="I3173" s="114" t="s">
        <v>16766</v>
      </c>
    </row>
    <row r="3174" spans="1:9" x14ac:dyDescent="0.2">
      <c r="A3174" s="114" t="s">
        <v>10519</v>
      </c>
      <c r="D3174" s="114" t="s">
        <v>14510</v>
      </c>
      <c r="E3174" s="114">
        <f t="shared" si="49"/>
        <v>30102033</v>
      </c>
      <c r="F3174" s="114" t="s">
        <v>11599</v>
      </c>
      <c r="G3174" s="114" t="s">
        <v>11055</v>
      </c>
      <c r="H3174" s="114" t="s">
        <v>11642</v>
      </c>
      <c r="I3174" s="114" t="s">
        <v>16768</v>
      </c>
    </row>
    <row r="3175" spans="1:9" x14ac:dyDescent="0.2">
      <c r="A3175" s="114" t="s">
        <v>10519</v>
      </c>
      <c r="D3175" s="114" t="s">
        <v>14511</v>
      </c>
      <c r="E3175" s="114">
        <f t="shared" si="49"/>
        <v>30102034</v>
      </c>
      <c r="F3175" s="114" t="s">
        <v>11599</v>
      </c>
      <c r="G3175" s="114" t="s">
        <v>11055</v>
      </c>
      <c r="H3175" s="114" t="s">
        <v>11642</v>
      </c>
      <c r="I3175" s="114" t="s">
        <v>16770</v>
      </c>
    </row>
    <row r="3176" spans="1:9" x14ac:dyDescent="0.2">
      <c r="A3176" s="114" t="s">
        <v>10519</v>
      </c>
      <c r="D3176" s="114" t="s">
        <v>14512</v>
      </c>
      <c r="E3176" s="114">
        <f t="shared" si="49"/>
        <v>30102035</v>
      </c>
      <c r="F3176" s="114" t="s">
        <v>11599</v>
      </c>
      <c r="G3176" s="114" t="s">
        <v>11055</v>
      </c>
      <c r="H3176" s="114" t="s">
        <v>11642</v>
      </c>
      <c r="I3176" s="114" t="s">
        <v>16772</v>
      </c>
    </row>
    <row r="3177" spans="1:9" x14ac:dyDescent="0.2">
      <c r="A3177" s="114" t="s">
        <v>10519</v>
      </c>
      <c r="D3177" s="114" t="s">
        <v>14513</v>
      </c>
      <c r="E3177" s="114">
        <f t="shared" si="49"/>
        <v>30102036</v>
      </c>
      <c r="F3177" s="114" t="s">
        <v>11599</v>
      </c>
      <c r="G3177" s="114" t="s">
        <v>11055</v>
      </c>
      <c r="H3177" s="114" t="s">
        <v>11642</v>
      </c>
      <c r="I3177" s="114" t="s">
        <v>16774</v>
      </c>
    </row>
    <row r="3178" spans="1:9" x14ac:dyDescent="0.2">
      <c r="A3178" s="114" t="s">
        <v>10519</v>
      </c>
      <c r="D3178" s="114" t="s">
        <v>14514</v>
      </c>
      <c r="E3178" s="114">
        <f t="shared" si="49"/>
        <v>30102037</v>
      </c>
      <c r="F3178" s="114" t="s">
        <v>11599</v>
      </c>
      <c r="G3178" s="114" t="s">
        <v>11055</v>
      </c>
      <c r="H3178" s="114" t="s">
        <v>11642</v>
      </c>
      <c r="I3178" s="114" t="s">
        <v>16776</v>
      </c>
    </row>
    <row r="3179" spans="1:9" x14ac:dyDescent="0.2">
      <c r="A3179" s="114" t="s">
        <v>10519</v>
      </c>
      <c r="D3179" s="114" t="s">
        <v>14515</v>
      </c>
      <c r="E3179" s="114">
        <f t="shared" si="49"/>
        <v>30102038</v>
      </c>
      <c r="F3179" s="114" t="s">
        <v>11599</v>
      </c>
      <c r="G3179" s="114" t="s">
        <v>11055</v>
      </c>
      <c r="H3179" s="114" t="s">
        <v>11642</v>
      </c>
      <c r="I3179" s="114" t="s">
        <v>16778</v>
      </c>
    </row>
    <row r="3180" spans="1:9" x14ac:dyDescent="0.2">
      <c r="A3180" s="114" t="s">
        <v>10519</v>
      </c>
      <c r="D3180" s="114" t="s">
        <v>14516</v>
      </c>
      <c r="E3180" s="114">
        <f t="shared" si="49"/>
        <v>30102039</v>
      </c>
      <c r="F3180" s="114" t="s">
        <v>11599</v>
      </c>
      <c r="G3180" s="114" t="s">
        <v>11055</v>
      </c>
      <c r="H3180" s="114" t="s">
        <v>11642</v>
      </c>
      <c r="I3180" s="114" t="s">
        <v>16780</v>
      </c>
    </row>
    <row r="3181" spans="1:9" x14ac:dyDescent="0.2">
      <c r="A3181" s="114" t="s">
        <v>10519</v>
      </c>
      <c r="D3181" s="114" t="s">
        <v>14517</v>
      </c>
      <c r="E3181" s="114">
        <f t="shared" si="49"/>
        <v>30102040</v>
      </c>
      <c r="F3181" s="114" t="s">
        <v>11599</v>
      </c>
      <c r="G3181" s="114" t="s">
        <v>11055</v>
      </c>
      <c r="H3181" s="114" t="s">
        <v>11642</v>
      </c>
      <c r="I3181" s="114" t="s">
        <v>16782</v>
      </c>
    </row>
    <row r="3182" spans="1:9" x14ac:dyDescent="0.2">
      <c r="A3182" s="114" t="s">
        <v>10519</v>
      </c>
      <c r="D3182" s="114" t="s">
        <v>14518</v>
      </c>
      <c r="E3182" s="114">
        <f t="shared" si="49"/>
        <v>30102041</v>
      </c>
      <c r="F3182" s="114" t="s">
        <v>11599</v>
      </c>
      <c r="G3182" s="114" t="s">
        <v>11055</v>
      </c>
      <c r="H3182" s="114" t="s">
        <v>11642</v>
      </c>
      <c r="I3182" s="114" t="s">
        <v>16784</v>
      </c>
    </row>
    <row r="3183" spans="1:9" x14ac:dyDescent="0.2">
      <c r="A3183" s="114" t="s">
        <v>10519</v>
      </c>
      <c r="D3183" s="114" t="s">
        <v>14519</v>
      </c>
      <c r="E3183" s="114">
        <f t="shared" si="49"/>
        <v>30102050</v>
      </c>
      <c r="F3183" s="114" t="s">
        <v>11599</v>
      </c>
      <c r="G3183" s="114" t="s">
        <v>11055</v>
      </c>
      <c r="H3183" s="114" t="s">
        <v>11642</v>
      </c>
      <c r="I3183" s="114" t="s">
        <v>16786</v>
      </c>
    </row>
    <row r="3184" spans="1:9" x14ac:dyDescent="0.2">
      <c r="A3184" s="114" t="s">
        <v>10519</v>
      </c>
      <c r="D3184" s="114" t="s">
        <v>14520</v>
      </c>
      <c r="E3184" s="114">
        <f t="shared" si="49"/>
        <v>30102051</v>
      </c>
      <c r="F3184" s="114" t="s">
        <v>11599</v>
      </c>
      <c r="G3184" s="114" t="s">
        <v>11055</v>
      </c>
      <c r="H3184" s="114" t="s">
        <v>11642</v>
      </c>
      <c r="I3184" s="114" t="s">
        <v>8470</v>
      </c>
    </row>
    <row r="3185" spans="1:9" x14ac:dyDescent="0.2">
      <c r="A3185" s="114" t="s">
        <v>10519</v>
      </c>
      <c r="D3185" s="114" t="s">
        <v>14521</v>
      </c>
      <c r="E3185" s="114">
        <f t="shared" si="49"/>
        <v>30102052</v>
      </c>
      <c r="F3185" s="114" t="s">
        <v>11599</v>
      </c>
      <c r="G3185" s="114" t="s">
        <v>11055</v>
      </c>
      <c r="H3185" s="114" t="s">
        <v>11642</v>
      </c>
      <c r="I3185" s="114" t="s">
        <v>8472</v>
      </c>
    </row>
    <row r="3186" spans="1:9" x14ac:dyDescent="0.2">
      <c r="A3186" s="114" t="s">
        <v>10519</v>
      </c>
      <c r="D3186" s="114" t="s">
        <v>14522</v>
      </c>
      <c r="E3186" s="114">
        <f t="shared" si="49"/>
        <v>30102053</v>
      </c>
      <c r="F3186" s="114" t="s">
        <v>11599</v>
      </c>
      <c r="G3186" s="114" t="s">
        <v>11055</v>
      </c>
      <c r="H3186" s="114" t="s">
        <v>11642</v>
      </c>
      <c r="I3186" s="114" t="s">
        <v>8474</v>
      </c>
    </row>
    <row r="3187" spans="1:9" x14ac:dyDescent="0.2">
      <c r="A3187" s="114" t="s">
        <v>10519</v>
      </c>
      <c r="D3187" s="114" t="s">
        <v>14523</v>
      </c>
      <c r="E3187" s="114">
        <f t="shared" si="49"/>
        <v>30102054</v>
      </c>
      <c r="F3187" s="114" t="s">
        <v>11599</v>
      </c>
      <c r="G3187" s="114" t="s">
        <v>11055</v>
      </c>
      <c r="H3187" s="114" t="s">
        <v>11642</v>
      </c>
      <c r="I3187" s="114" t="s">
        <v>8476</v>
      </c>
    </row>
    <row r="3188" spans="1:9" x14ac:dyDescent="0.2">
      <c r="A3188" s="114" t="s">
        <v>10519</v>
      </c>
      <c r="D3188" s="114" t="s">
        <v>14524</v>
      </c>
      <c r="E3188" s="114">
        <f t="shared" si="49"/>
        <v>30102060</v>
      </c>
      <c r="F3188" s="114" t="s">
        <v>11599</v>
      </c>
      <c r="G3188" s="114" t="s">
        <v>11055</v>
      </c>
      <c r="H3188" s="114" t="s">
        <v>11642</v>
      </c>
      <c r="I3188" s="114" t="s">
        <v>8478</v>
      </c>
    </row>
    <row r="3189" spans="1:9" x14ac:dyDescent="0.2">
      <c r="A3189" s="114" t="s">
        <v>10519</v>
      </c>
      <c r="D3189" s="114" t="s">
        <v>14525</v>
      </c>
      <c r="E3189" s="114">
        <f t="shared" si="49"/>
        <v>30102061</v>
      </c>
      <c r="F3189" s="114" t="s">
        <v>11599</v>
      </c>
      <c r="G3189" s="114" t="s">
        <v>11055</v>
      </c>
      <c r="H3189" s="114" t="s">
        <v>11642</v>
      </c>
      <c r="I3189" s="114" t="s">
        <v>8480</v>
      </c>
    </row>
    <row r="3190" spans="1:9" x14ac:dyDescent="0.2">
      <c r="A3190" s="114" t="s">
        <v>10519</v>
      </c>
      <c r="D3190" s="114" t="s">
        <v>14526</v>
      </c>
      <c r="E3190" s="114">
        <f t="shared" si="49"/>
        <v>30102062</v>
      </c>
      <c r="F3190" s="114" t="s">
        <v>11599</v>
      </c>
      <c r="G3190" s="114" t="s">
        <v>11055</v>
      </c>
      <c r="H3190" s="114" t="s">
        <v>11642</v>
      </c>
      <c r="I3190" s="114" t="s">
        <v>8482</v>
      </c>
    </row>
    <row r="3191" spans="1:9" x14ac:dyDescent="0.2">
      <c r="A3191" s="114" t="s">
        <v>10519</v>
      </c>
      <c r="D3191" s="114" t="s">
        <v>14527</v>
      </c>
      <c r="E3191" s="114">
        <f t="shared" si="49"/>
        <v>30102063</v>
      </c>
      <c r="F3191" s="114" t="s">
        <v>11599</v>
      </c>
      <c r="G3191" s="114" t="s">
        <v>11055</v>
      </c>
      <c r="H3191" s="114" t="s">
        <v>11642</v>
      </c>
      <c r="I3191" s="114" t="s">
        <v>11437</v>
      </c>
    </row>
    <row r="3192" spans="1:9" x14ac:dyDescent="0.2">
      <c r="A3192" s="114" t="s">
        <v>10519</v>
      </c>
      <c r="D3192" s="114" t="s">
        <v>14528</v>
      </c>
      <c r="E3192" s="114">
        <f t="shared" si="49"/>
        <v>30102070</v>
      </c>
      <c r="F3192" s="114" t="s">
        <v>11599</v>
      </c>
      <c r="G3192" s="114" t="s">
        <v>11055</v>
      </c>
      <c r="H3192" s="114" t="s">
        <v>11642</v>
      </c>
      <c r="I3192" s="114" t="s">
        <v>11439</v>
      </c>
    </row>
    <row r="3193" spans="1:9" x14ac:dyDescent="0.2">
      <c r="A3193" s="114" t="s">
        <v>10519</v>
      </c>
      <c r="D3193" s="114" t="s">
        <v>14529</v>
      </c>
      <c r="E3193" s="114">
        <f t="shared" si="49"/>
        <v>30102071</v>
      </c>
      <c r="F3193" s="114" t="s">
        <v>11599</v>
      </c>
      <c r="G3193" s="114" t="s">
        <v>11055</v>
      </c>
      <c r="H3193" s="114" t="s">
        <v>11642</v>
      </c>
      <c r="I3193" s="114" t="s">
        <v>11441</v>
      </c>
    </row>
    <row r="3194" spans="1:9" x14ac:dyDescent="0.2">
      <c r="A3194" s="114" t="s">
        <v>10519</v>
      </c>
      <c r="D3194" s="114" t="s">
        <v>14530</v>
      </c>
      <c r="E3194" s="114">
        <f t="shared" si="49"/>
        <v>30102072</v>
      </c>
      <c r="F3194" s="114" t="s">
        <v>11599</v>
      </c>
      <c r="G3194" s="114" t="s">
        <v>11055</v>
      </c>
      <c r="H3194" s="114" t="s">
        <v>11642</v>
      </c>
      <c r="I3194" s="114" t="s">
        <v>11443</v>
      </c>
    </row>
    <row r="3195" spans="1:9" x14ac:dyDescent="0.2">
      <c r="A3195" s="114" t="s">
        <v>10519</v>
      </c>
      <c r="D3195" s="114" t="s">
        <v>14531</v>
      </c>
      <c r="E3195" s="114">
        <f t="shared" si="49"/>
        <v>30102099</v>
      </c>
      <c r="F3195" s="114" t="s">
        <v>11599</v>
      </c>
      <c r="G3195" s="114" t="s">
        <v>11055</v>
      </c>
      <c r="H3195" s="114" t="s">
        <v>11642</v>
      </c>
      <c r="I3195" s="114" t="s">
        <v>7818</v>
      </c>
    </row>
    <row r="3196" spans="1:9" x14ac:dyDescent="0.2">
      <c r="A3196" s="114" t="s">
        <v>10519</v>
      </c>
      <c r="D3196" s="114" t="s">
        <v>14532</v>
      </c>
      <c r="E3196" s="114">
        <f t="shared" si="49"/>
        <v>30102101</v>
      </c>
      <c r="F3196" s="114" t="s">
        <v>11599</v>
      </c>
      <c r="G3196" s="114" t="s">
        <v>11055</v>
      </c>
      <c r="H3196" s="114" t="s">
        <v>14533</v>
      </c>
      <c r="I3196" s="114" t="s">
        <v>14534</v>
      </c>
    </row>
    <row r="3197" spans="1:9" x14ac:dyDescent="0.2">
      <c r="A3197" s="114" t="s">
        <v>10519</v>
      </c>
      <c r="D3197" s="114" t="s">
        <v>14535</v>
      </c>
      <c r="E3197" s="114">
        <f t="shared" si="49"/>
        <v>30102102</v>
      </c>
      <c r="F3197" s="114" t="s">
        <v>11599</v>
      </c>
      <c r="G3197" s="114" t="s">
        <v>11055</v>
      </c>
      <c r="H3197" s="114" t="s">
        <v>14533</v>
      </c>
      <c r="I3197" s="114" t="s">
        <v>14536</v>
      </c>
    </row>
    <row r="3198" spans="1:9" x14ac:dyDescent="0.2">
      <c r="A3198" s="114" t="s">
        <v>10519</v>
      </c>
      <c r="D3198" s="114" t="s">
        <v>14537</v>
      </c>
      <c r="E3198" s="114">
        <f t="shared" si="49"/>
        <v>30102103</v>
      </c>
      <c r="F3198" s="114" t="s">
        <v>11599</v>
      </c>
      <c r="G3198" s="114" t="s">
        <v>11055</v>
      </c>
      <c r="H3198" s="114" t="s">
        <v>14533</v>
      </c>
      <c r="I3198" s="114" t="s">
        <v>14538</v>
      </c>
    </row>
    <row r="3199" spans="1:9" x14ac:dyDescent="0.2">
      <c r="A3199" s="114" t="s">
        <v>10519</v>
      </c>
      <c r="D3199" s="114" t="s">
        <v>14539</v>
      </c>
      <c r="E3199" s="114">
        <f t="shared" si="49"/>
        <v>30102104</v>
      </c>
      <c r="F3199" s="114" t="s">
        <v>11599</v>
      </c>
      <c r="G3199" s="114" t="s">
        <v>11055</v>
      </c>
      <c r="H3199" s="114" t="s">
        <v>14533</v>
      </c>
      <c r="I3199" s="114" t="s">
        <v>14540</v>
      </c>
    </row>
    <row r="3200" spans="1:9" x14ac:dyDescent="0.2">
      <c r="A3200" s="114" t="s">
        <v>10519</v>
      </c>
      <c r="D3200" s="114" t="s">
        <v>14541</v>
      </c>
      <c r="E3200" s="114">
        <f t="shared" si="49"/>
        <v>30102105</v>
      </c>
      <c r="F3200" s="114" t="s">
        <v>11599</v>
      </c>
      <c r="G3200" s="114" t="s">
        <v>11055</v>
      </c>
      <c r="H3200" s="114" t="s">
        <v>14533</v>
      </c>
      <c r="I3200" s="114" t="s">
        <v>14542</v>
      </c>
    </row>
    <row r="3201" spans="1:9" x14ac:dyDescent="0.2">
      <c r="A3201" s="114" t="s">
        <v>10519</v>
      </c>
      <c r="D3201" s="114" t="s">
        <v>14543</v>
      </c>
      <c r="E3201" s="114">
        <f t="shared" si="49"/>
        <v>30102106</v>
      </c>
      <c r="F3201" s="114" t="s">
        <v>11599</v>
      </c>
      <c r="G3201" s="114" t="s">
        <v>11055</v>
      </c>
      <c r="H3201" s="114" t="s">
        <v>14533</v>
      </c>
      <c r="I3201" s="114" t="s">
        <v>14544</v>
      </c>
    </row>
    <row r="3202" spans="1:9" x14ac:dyDescent="0.2">
      <c r="A3202" s="114" t="s">
        <v>10519</v>
      </c>
      <c r="D3202" s="114" t="s">
        <v>14545</v>
      </c>
      <c r="E3202" s="114">
        <f t="shared" ref="E3202:E3265" si="50">VALUE(D3202)</f>
        <v>30102107</v>
      </c>
      <c r="F3202" s="114" t="s">
        <v>11599</v>
      </c>
      <c r="G3202" s="114" t="s">
        <v>11055</v>
      </c>
      <c r="H3202" s="114" t="s">
        <v>14533</v>
      </c>
      <c r="I3202" s="114" t="s">
        <v>14546</v>
      </c>
    </row>
    <row r="3203" spans="1:9" x14ac:dyDescent="0.2">
      <c r="A3203" s="114" t="s">
        <v>10519</v>
      </c>
      <c r="D3203" s="114" t="s">
        <v>14547</v>
      </c>
      <c r="E3203" s="114">
        <f t="shared" si="50"/>
        <v>30102108</v>
      </c>
      <c r="F3203" s="114" t="s">
        <v>11599</v>
      </c>
      <c r="G3203" s="114" t="s">
        <v>11055</v>
      </c>
      <c r="H3203" s="114" t="s">
        <v>14533</v>
      </c>
      <c r="I3203" s="114" t="s">
        <v>14548</v>
      </c>
    </row>
    <row r="3204" spans="1:9" x14ac:dyDescent="0.2">
      <c r="A3204" s="114" t="s">
        <v>10519</v>
      </c>
      <c r="D3204" s="114" t="s">
        <v>14549</v>
      </c>
      <c r="E3204" s="114">
        <f t="shared" si="50"/>
        <v>30102110</v>
      </c>
      <c r="F3204" s="114" t="s">
        <v>11599</v>
      </c>
      <c r="G3204" s="114" t="s">
        <v>11055</v>
      </c>
      <c r="H3204" s="114" t="s">
        <v>14533</v>
      </c>
      <c r="I3204" s="114" t="s">
        <v>14550</v>
      </c>
    </row>
    <row r="3205" spans="1:9" x14ac:dyDescent="0.2">
      <c r="A3205" s="114" t="s">
        <v>10519</v>
      </c>
      <c r="D3205" s="114" t="s">
        <v>14551</v>
      </c>
      <c r="E3205" s="114">
        <f t="shared" si="50"/>
        <v>30102111</v>
      </c>
      <c r="F3205" s="114" t="s">
        <v>11599</v>
      </c>
      <c r="G3205" s="114" t="s">
        <v>11055</v>
      </c>
      <c r="H3205" s="114" t="s">
        <v>14533</v>
      </c>
      <c r="I3205" s="114" t="s">
        <v>14552</v>
      </c>
    </row>
    <row r="3206" spans="1:9" x14ac:dyDescent="0.2">
      <c r="A3206" s="114" t="s">
        <v>10519</v>
      </c>
      <c r="D3206" s="114" t="s">
        <v>14553</v>
      </c>
      <c r="E3206" s="114">
        <f t="shared" si="50"/>
        <v>30102112</v>
      </c>
      <c r="F3206" s="114" t="s">
        <v>11599</v>
      </c>
      <c r="G3206" s="114" t="s">
        <v>11055</v>
      </c>
      <c r="H3206" s="114" t="s">
        <v>14533</v>
      </c>
      <c r="I3206" s="114" t="s">
        <v>14554</v>
      </c>
    </row>
    <row r="3207" spans="1:9" x14ac:dyDescent="0.2">
      <c r="A3207" s="114" t="s">
        <v>10519</v>
      </c>
      <c r="D3207" s="114" t="s">
        <v>14555</v>
      </c>
      <c r="E3207" s="114">
        <f t="shared" si="50"/>
        <v>30102113</v>
      </c>
      <c r="F3207" s="114" t="s">
        <v>11599</v>
      </c>
      <c r="G3207" s="114" t="s">
        <v>11055</v>
      </c>
      <c r="H3207" s="114" t="s">
        <v>14533</v>
      </c>
      <c r="I3207" s="114" t="s">
        <v>14556</v>
      </c>
    </row>
    <row r="3208" spans="1:9" x14ac:dyDescent="0.2">
      <c r="A3208" s="114" t="s">
        <v>10519</v>
      </c>
      <c r="D3208" s="114" t="s">
        <v>14557</v>
      </c>
      <c r="E3208" s="114">
        <f t="shared" si="50"/>
        <v>30102114</v>
      </c>
      <c r="F3208" s="114" t="s">
        <v>11599</v>
      </c>
      <c r="G3208" s="114" t="s">
        <v>11055</v>
      </c>
      <c r="H3208" s="114" t="s">
        <v>14533</v>
      </c>
      <c r="I3208" s="114" t="s">
        <v>14558</v>
      </c>
    </row>
    <row r="3209" spans="1:9" x14ac:dyDescent="0.2">
      <c r="A3209" s="114" t="s">
        <v>10519</v>
      </c>
      <c r="D3209" s="114" t="s">
        <v>14559</v>
      </c>
      <c r="E3209" s="114">
        <f t="shared" si="50"/>
        <v>30102120</v>
      </c>
      <c r="F3209" s="114" t="s">
        <v>11599</v>
      </c>
      <c r="G3209" s="114" t="s">
        <v>11055</v>
      </c>
      <c r="H3209" s="114" t="s">
        <v>14533</v>
      </c>
      <c r="I3209" s="114" t="s">
        <v>14560</v>
      </c>
    </row>
    <row r="3210" spans="1:9" x14ac:dyDescent="0.2">
      <c r="A3210" s="114" t="s">
        <v>10519</v>
      </c>
      <c r="D3210" s="114" t="s">
        <v>14561</v>
      </c>
      <c r="E3210" s="114">
        <f t="shared" si="50"/>
        <v>30102121</v>
      </c>
      <c r="F3210" s="114" t="s">
        <v>11599</v>
      </c>
      <c r="G3210" s="114" t="s">
        <v>11055</v>
      </c>
      <c r="H3210" s="114" t="s">
        <v>14533</v>
      </c>
      <c r="I3210" s="114" t="s">
        <v>14562</v>
      </c>
    </row>
    <row r="3211" spans="1:9" x14ac:dyDescent="0.2">
      <c r="A3211" s="114" t="s">
        <v>10519</v>
      </c>
      <c r="D3211" s="114" t="s">
        <v>14563</v>
      </c>
      <c r="E3211" s="114">
        <f t="shared" si="50"/>
        <v>30102122</v>
      </c>
      <c r="F3211" s="114" t="s">
        <v>11599</v>
      </c>
      <c r="G3211" s="114" t="s">
        <v>11055</v>
      </c>
      <c r="H3211" s="114" t="s">
        <v>14533</v>
      </c>
      <c r="I3211" s="114" t="s">
        <v>14564</v>
      </c>
    </row>
    <row r="3212" spans="1:9" x14ac:dyDescent="0.2">
      <c r="A3212" s="114" t="s">
        <v>10519</v>
      </c>
      <c r="D3212" s="114" t="s">
        <v>14565</v>
      </c>
      <c r="E3212" s="114">
        <f t="shared" si="50"/>
        <v>30102123</v>
      </c>
      <c r="F3212" s="114" t="s">
        <v>11599</v>
      </c>
      <c r="G3212" s="114" t="s">
        <v>11055</v>
      </c>
      <c r="H3212" s="114" t="s">
        <v>14533</v>
      </c>
      <c r="I3212" s="114" t="s">
        <v>14566</v>
      </c>
    </row>
    <row r="3213" spans="1:9" x14ac:dyDescent="0.2">
      <c r="A3213" s="114" t="s">
        <v>10519</v>
      </c>
      <c r="D3213" s="114" t="s">
        <v>14567</v>
      </c>
      <c r="E3213" s="114">
        <f t="shared" si="50"/>
        <v>30102124</v>
      </c>
      <c r="F3213" s="114" t="s">
        <v>11599</v>
      </c>
      <c r="G3213" s="114" t="s">
        <v>11055</v>
      </c>
      <c r="H3213" s="114" t="s">
        <v>14533</v>
      </c>
      <c r="I3213" s="114" t="s">
        <v>14568</v>
      </c>
    </row>
    <row r="3214" spans="1:9" x14ac:dyDescent="0.2">
      <c r="A3214" s="114" t="s">
        <v>10519</v>
      </c>
      <c r="D3214" s="114" t="s">
        <v>14569</v>
      </c>
      <c r="E3214" s="114">
        <f t="shared" si="50"/>
        <v>30102125</v>
      </c>
      <c r="F3214" s="114" t="s">
        <v>11599</v>
      </c>
      <c r="G3214" s="114" t="s">
        <v>11055</v>
      </c>
      <c r="H3214" s="114" t="s">
        <v>14533</v>
      </c>
      <c r="I3214" s="114" t="s">
        <v>14570</v>
      </c>
    </row>
    <row r="3215" spans="1:9" x14ac:dyDescent="0.2">
      <c r="A3215" s="114" t="s">
        <v>10519</v>
      </c>
      <c r="D3215" s="114" t="s">
        <v>14571</v>
      </c>
      <c r="E3215" s="114">
        <f t="shared" si="50"/>
        <v>30102126</v>
      </c>
      <c r="F3215" s="114" t="s">
        <v>11599</v>
      </c>
      <c r="G3215" s="114" t="s">
        <v>11055</v>
      </c>
      <c r="H3215" s="114" t="s">
        <v>14533</v>
      </c>
      <c r="I3215" s="114" t="s">
        <v>14572</v>
      </c>
    </row>
    <row r="3216" spans="1:9" x14ac:dyDescent="0.2">
      <c r="A3216" s="114" t="s">
        <v>10519</v>
      </c>
      <c r="D3216" s="114" t="s">
        <v>14573</v>
      </c>
      <c r="E3216" s="114">
        <f t="shared" si="50"/>
        <v>30102127</v>
      </c>
      <c r="F3216" s="114" t="s">
        <v>11599</v>
      </c>
      <c r="G3216" s="114" t="s">
        <v>11055</v>
      </c>
      <c r="H3216" s="114" t="s">
        <v>14533</v>
      </c>
      <c r="I3216" s="114" t="s">
        <v>14574</v>
      </c>
    </row>
    <row r="3217" spans="1:9" x14ac:dyDescent="0.2">
      <c r="A3217" s="114" t="s">
        <v>10519</v>
      </c>
      <c r="D3217" s="114" t="s">
        <v>14575</v>
      </c>
      <c r="E3217" s="114">
        <f t="shared" si="50"/>
        <v>30102199</v>
      </c>
      <c r="F3217" s="114" t="s">
        <v>11599</v>
      </c>
      <c r="G3217" s="114" t="s">
        <v>11055</v>
      </c>
      <c r="H3217" s="114" t="s">
        <v>14533</v>
      </c>
      <c r="I3217" s="114" t="s">
        <v>7818</v>
      </c>
    </row>
    <row r="3218" spans="1:9" x14ac:dyDescent="0.2">
      <c r="A3218" s="114" t="s">
        <v>10519</v>
      </c>
      <c r="D3218" s="114" t="s">
        <v>14576</v>
      </c>
      <c r="E3218" s="114">
        <f t="shared" si="50"/>
        <v>30102201</v>
      </c>
      <c r="F3218" s="114" t="s">
        <v>11599</v>
      </c>
      <c r="G3218" s="114" t="s">
        <v>11055</v>
      </c>
      <c r="H3218" s="114" t="s">
        <v>14577</v>
      </c>
      <c r="I3218" s="114" t="s">
        <v>14455</v>
      </c>
    </row>
    <row r="3219" spans="1:9" x14ac:dyDescent="0.2">
      <c r="A3219" s="114" t="s">
        <v>10519</v>
      </c>
      <c r="D3219" s="114" t="s">
        <v>14578</v>
      </c>
      <c r="E3219" s="114">
        <f t="shared" si="50"/>
        <v>30102301</v>
      </c>
      <c r="F3219" s="114" t="s">
        <v>11599</v>
      </c>
      <c r="G3219" s="114" t="s">
        <v>11055</v>
      </c>
      <c r="H3219" s="114" t="s">
        <v>14579</v>
      </c>
      <c r="I3219" s="114" t="s">
        <v>14580</v>
      </c>
    </row>
    <row r="3220" spans="1:9" x14ac:dyDescent="0.2">
      <c r="A3220" s="114" t="s">
        <v>10519</v>
      </c>
      <c r="D3220" s="114" t="s">
        <v>14581</v>
      </c>
      <c r="E3220" s="114">
        <f t="shared" si="50"/>
        <v>30102304</v>
      </c>
      <c r="F3220" s="114" t="s">
        <v>11599</v>
      </c>
      <c r="G3220" s="114" t="s">
        <v>11055</v>
      </c>
      <c r="H3220" s="114" t="s">
        <v>14579</v>
      </c>
      <c r="I3220" s="114" t="s">
        <v>14582</v>
      </c>
    </row>
    <row r="3221" spans="1:9" x14ac:dyDescent="0.2">
      <c r="A3221" s="114" t="s">
        <v>10519</v>
      </c>
      <c r="D3221" s="114" t="s">
        <v>14583</v>
      </c>
      <c r="E3221" s="114">
        <f t="shared" si="50"/>
        <v>30102306</v>
      </c>
      <c r="F3221" s="114" t="s">
        <v>11599</v>
      </c>
      <c r="G3221" s="114" t="s">
        <v>11055</v>
      </c>
      <c r="H3221" s="114" t="s">
        <v>14579</v>
      </c>
      <c r="I3221" s="114" t="s">
        <v>14584</v>
      </c>
    </row>
    <row r="3222" spans="1:9" x14ac:dyDescent="0.2">
      <c r="A3222" s="114" t="s">
        <v>10519</v>
      </c>
      <c r="D3222" s="114" t="s">
        <v>15885</v>
      </c>
      <c r="E3222" s="114">
        <f t="shared" si="50"/>
        <v>30102308</v>
      </c>
      <c r="F3222" s="114" t="s">
        <v>11599</v>
      </c>
      <c r="G3222" s="114" t="s">
        <v>11055</v>
      </c>
      <c r="H3222" s="114" t="s">
        <v>14579</v>
      </c>
      <c r="I3222" s="114" t="s">
        <v>15886</v>
      </c>
    </row>
    <row r="3223" spans="1:9" x14ac:dyDescent="0.2">
      <c r="A3223" s="114" t="s">
        <v>10519</v>
      </c>
      <c r="D3223" s="114" t="s">
        <v>15887</v>
      </c>
      <c r="E3223" s="114">
        <f t="shared" si="50"/>
        <v>30102310</v>
      </c>
      <c r="F3223" s="114" t="s">
        <v>11599</v>
      </c>
      <c r="G3223" s="114" t="s">
        <v>11055</v>
      </c>
      <c r="H3223" s="114" t="s">
        <v>14579</v>
      </c>
      <c r="I3223" s="114" t="s">
        <v>15888</v>
      </c>
    </row>
    <row r="3224" spans="1:9" x14ac:dyDescent="0.2">
      <c r="A3224" s="114" t="s">
        <v>10519</v>
      </c>
      <c r="D3224" s="114" t="s">
        <v>15889</v>
      </c>
      <c r="E3224" s="114">
        <f t="shared" si="50"/>
        <v>30102312</v>
      </c>
      <c r="F3224" s="114" t="s">
        <v>11599</v>
      </c>
      <c r="G3224" s="114" t="s">
        <v>11055</v>
      </c>
      <c r="H3224" s="114" t="s">
        <v>14579</v>
      </c>
      <c r="I3224" s="114" t="s">
        <v>15890</v>
      </c>
    </row>
    <row r="3225" spans="1:9" x14ac:dyDescent="0.2">
      <c r="A3225" s="114" t="s">
        <v>10519</v>
      </c>
      <c r="D3225" s="114" t="s">
        <v>15891</v>
      </c>
      <c r="E3225" s="114">
        <f t="shared" si="50"/>
        <v>30102314</v>
      </c>
      <c r="F3225" s="114" t="s">
        <v>11599</v>
      </c>
      <c r="G3225" s="114" t="s">
        <v>11055</v>
      </c>
      <c r="H3225" s="114" t="s">
        <v>14579</v>
      </c>
      <c r="I3225" s="114" t="s">
        <v>14645</v>
      </c>
    </row>
    <row r="3226" spans="1:9" x14ac:dyDescent="0.2">
      <c r="A3226" s="114" t="s">
        <v>10519</v>
      </c>
      <c r="D3226" s="114" t="s">
        <v>14646</v>
      </c>
      <c r="E3226" s="114">
        <f t="shared" si="50"/>
        <v>30102316</v>
      </c>
      <c r="F3226" s="114" t="s">
        <v>11599</v>
      </c>
      <c r="G3226" s="114" t="s">
        <v>11055</v>
      </c>
      <c r="H3226" s="114" t="s">
        <v>14579</v>
      </c>
      <c r="I3226" s="114" t="s">
        <v>14647</v>
      </c>
    </row>
    <row r="3227" spans="1:9" x14ac:dyDescent="0.2">
      <c r="A3227" s="114" t="s">
        <v>10519</v>
      </c>
      <c r="D3227" s="114" t="s">
        <v>14648</v>
      </c>
      <c r="E3227" s="114">
        <f t="shared" si="50"/>
        <v>30102318</v>
      </c>
      <c r="F3227" s="114" t="s">
        <v>11599</v>
      </c>
      <c r="G3227" s="114" t="s">
        <v>11055</v>
      </c>
      <c r="H3227" s="114" t="s">
        <v>14579</v>
      </c>
      <c r="I3227" s="114" t="s">
        <v>14649</v>
      </c>
    </row>
    <row r="3228" spans="1:9" x14ac:dyDescent="0.2">
      <c r="A3228" s="114" t="s">
        <v>10519</v>
      </c>
      <c r="D3228" s="114" t="s">
        <v>14650</v>
      </c>
      <c r="E3228" s="114">
        <f t="shared" si="50"/>
        <v>30102319</v>
      </c>
      <c r="F3228" s="114" t="s">
        <v>11599</v>
      </c>
      <c r="G3228" s="114" t="s">
        <v>11055</v>
      </c>
      <c r="H3228" s="114" t="s">
        <v>14579</v>
      </c>
      <c r="I3228" s="114" t="s">
        <v>14651</v>
      </c>
    </row>
    <row r="3229" spans="1:9" x14ac:dyDescent="0.2">
      <c r="A3229" s="114" t="s">
        <v>10519</v>
      </c>
      <c r="D3229" s="114" t="s">
        <v>14652</v>
      </c>
      <c r="E3229" s="114">
        <f t="shared" si="50"/>
        <v>30102320</v>
      </c>
      <c r="F3229" s="114" t="s">
        <v>11599</v>
      </c>
      <c r="G3229" s="114" t="s">
        <v>11055</v>
      </c>
      <c r="H3229" s="114" t="s">
        <v>14579</v>
      </c>
      <c r="I3229" s="114" t="s">
        <v>14653</v>
      </c>
    </row>
    <row r="3230" spans="1:9" x14ac:dyDescent="0.2">
      <c r="A3230" s="114" t="s">
        <v>10519</v>
      </c>
      <c r="D3230" s="114" t="s">
        <v>14654</v>
      </c>
      <c r="E3230" s="114">
        <f t="shared" si="50"/>
        <v>30102321</v>
      </c>
      <c r="F3230" s="114" t="s">
        <v>11599</v>
      </c>
      <c r="G3230" s="114" t="s">
        <v>11055</v>
      </c>
      <c r="H3230" s="114" t="s">
        <v>14579</v>
      </c>
      <c r="I3230" s="114" t="s">
        <v>14655</v>
      </c>
    </row>
    <row r="3231" spans="1:9" x14ac:dyDescent="0.2">
      <c r="A3231" s="114" t="s">
        <v>10519</v>
      </c>
      <c r="D3231" s="114" t="s">
        <v>14656</v>
      </c>
      <c r="E3231" s="114">
        <f t="shared" si="50"/>
        <v>30102322</v>
      </c>
      <c r="F3231" s="114" t="s">
        <v>11599</v>
      </c>
      <c r="G3231" s="114" t="s">
        <v>11055</v>
      </c>
      <c r="H3231" s="114" t="s">
        <v>14579</v>
      </c>
      <c r="I3231" s="114" t="s">
        <v>14657</v>
      </c>
    </row>
    <row r="3232" spans="1:9" x14ac:dyDescent="0.2">
      <c r="A3232" s="114" t="s">
        <v>10519</v>
      </c>
      <c r="D3232" s="114" t="s">
        <v>14658</v>
      </c>
      <c r="E3232" s="114">
        <f t="shared" si="50"/>
        <v>30102323</v>
      </c>
      <c r="F3232" s="114" t="s">
        <v>11599</v>
      </c>
      <c r="G3232" s="114" t="s">
        <v>11055</v>
      </c>
      <c r="H3232" s="114" t="s">
        <v>14579</v>
      </c>
      <c r="I3232" s="114" t="s">
        <v>14659</v>
      </c>
    </row>
    <row r="3233" spans="1:9" x14ac:dyDescent="0.2">
      <c r="A3233" s="114" t="s">
        <v>10519</v>
      </c>
      <c r="D3233" s="114" t="s">
        <v>14660</v>
      </c>
      <c r="E3233" s="114">
        <f t="shared" si="50"/>
        <v>30102324</v>
      </c>
      <c r="F3233" s="114" t="s">
        <v>11599</v>
      </c>
      <c r="G3233" s="114" t="s">
        <v>11055</v>
      </c>
      <c r="H3233" s="114" t="s">
        <v>14579</v>
      </c>
      <c r="I3233" s="114" t="s">
        <v>14661</v>
      </c>
    </row>
    <row r="3234" spans="1:9" x14ac:dyDescent="0.2">
      <c r="A3234" s="114" t="s">
        <v>10519</v>
      </c>
      <c r="D3234" s="114" t="s">
        <v>14662</v>
      </c>
      <c r="E3234" s="114">
        <f t="shared" si="50"/>
        <v>30102325</v>
      </c>
      <c r="F3234" s="114" t="s">
        <v>11599</v>
      </c>
      <c r="G3234" s="114" t="s">
        <v>11055</v>
      </c>
      <c r="H3234" s="114" t="s">
        <v>14579</v>
      </c>
      <c r="I3234" s="114" t="s">
        <v>14663</v>
      </c>
    </row>
    <row r="3235" spans="1:9" x14ac:dyDescent="0.2">
      <c r="A3235" s="114" t="s">
        <v>10519</v>
      </c>
      <c r="D3235" s="114" t="s">
        <v>14664</v>
      </c>
      <c r="E3235" s="114">
        <f t="shared" si="50"/>
        <v>30102330</v>
      </c>
      <c r="F3235" s="114" t="s">
        <v>11599</v>
      </c>
      <c r="G3235" s="114" t="s">
        <v>11055</v>
      </c>
      <c r="H3235" s="114" t="s">
        <v>14579</v>
      </c>
      <c r="I3235" s="114" t="s">
        <v>14597</v>
      </c>
    </row>
    <row r="3236" spans="1:9" x14ac:dyDescent="0.2">
      <c r="A3236" s="114" t="s">
        <v>10519</v>
      </c>
      <c r="D3236" s="114" t="s">
        <v>14598</v>
      </c>
      <c r="E3236" s="114">
        <f t="shared" si="50"/>
        <v>30102331</v>
      </c>
      <c r="F3236" s="114" t="s">
        <v>11599</v>
      </c>
      <c r="G3236" s="114" t="s">
        <v>11055</v>
      </c>
      <c r="H3236" s="114" t="s">
        <v>14579</v>
      </c>
      <c r="I3236" s="114" t="s">
        <v>14599</v>
      </c>
    </row>
    <row r="3237" spans="1:9" x14ac:dyDescent="0.2">
      <c r="A3237" s="114" t="s">
        <v>10519</v>
      </c>
      <c r="D3237" s="114" t="s">
        <v>14600</v>
      </c>
      <c r="E3237" s="114">
        <f t="shared" si="50"/>
        <v>30102332</v>
      </c>
      <c r="F3237" s="114" t="s">
        <v>11599</v>
      </c>
      <c r="G3237" s="114" t="s">
        <v>11055</v>
      </c>
      <c r="H3237" s="114" t="s">
        <v>14579</v>
      </c>
      <c r="I3237" s="114" t="s">
        <v>14601</v>
      </c>
    </row>
    <row r="3238" spans="1:9" x14ac:dyDescent="0.2">
      <c r="A3238" s="114" t="s">
        <v>10519</v>
      </c>
      <c r="D3238" s="114" t="s">
        <v>14602</v>
      </c>
      <c r="E3238" s="114">
        <f t="shared" si="50"/>
        <v>30102399</v>
      </c>
      <c r="F3238" s="114" t="s">
        <v>11599</v>
      </c>
      <c r="G3238" s="114" t="s">
        <v>11055</v>
      </c>
      <c r="H3238" s="114" t="s">
        <v>14579</v>
      </c>
      <c r="I3238" s="114" t="s">
        <v>7818</v>
      </c>
    </row>
    <row r="3239" spans="1:9" x14ac:dyDescent="0.2">
      <c r="A3239" s="114" t="s">
        <v>10519</v>
      </c>
      <c r="D3239" s="114" t="s">
        <v>14603</v>
      </c>
      <c r="E3239" s="114">
        <f t="shared" si="50"/>
        <v>30102401</v>
      </c>
      <c r="F3239" s="114" t="s">
        <v>11599</v>
      </c>
      <c r="G3239" s="114" t="s">
        <v>11055</v>
      </c>
      <c r="H3239" s="114" t="s">
        <v>14604</v>
      </c>
      <c r="I3239" s="114" t="s">
        <v>14605</v>
      </c>
    </row>
    <row r="3240" spans="1:9" x14ac:dyDescent="0.2">
      <c r="A3240" s="114" t="s">
        <v>10519</v>
      </c>
      <c r="D3240" s="114" t="s">
        <v>14606</v>
      </c>
      <c r="E3240" s="114">
        <f t="shared" si="50"/>
        <v>30102402</v>
      </c>
      <c r="F3240" s="114" t="s">
        <v>11599</v>
      </c>
      <c r="G3240" s="114" t="s">
        <v>11055</v>
      </c>
      <c r="H3240" s="114" t="s">
        <v>14604</v>
      </c>
      <c r="I3240" s="114" t="s">
        <v>14607</v>
      </c>
    </row>
    <row r="3241" spans="1:9" x14ac:dyDescent="0.2">
      <c r="A3241" s="114" t="s">
        <v>10519</v>
      </c>
      <c r="D3241" s="114" t="s">
        <v>14608</v>
      </c>
      <c r="E3241" s="114">
        <f t="shared" si="50"/>
        <v>30102403</v>
      </c>
      <c r="F3241" s="114" t="s">
        <v>11599</v>
      </c>
      <c r="G3241" s="114" t="s">
        <v>11055</v>
      </c>
      <c r="H3241" s="114" t="s">
        <v>14604</v>
      </c>
      <c r="I3241" s="114" t="s">
        <v>14609</v>
      </c>
    </row>
    <row r="3242" spans="1:9" x14ac:dyDescent="0.2">
      <c r="A3242" s="114" t="s">
        <v>10519</v>
      </c>
      <c r="D3242" s="114" t="s">
        <v>14610</v>
      </c>
      <c r="E3242" s="114">
        <f t="shared" si="50"/>
        <v>30102404</v>
      </c>
      <c r="F3242" s="114" t="s">
        <v>11599</v>
      </c>
      <c r="G3242" s="114" t="s">
        <v>11055</v>
      </c>
      <c r="H3242" s="114" t="s">
        <v>14604</v>
      </c>
      <c r="I3242" s="114" t="s">
        <v>14611</v>
      </c>
    </row>
    <row r="3243" spans="1:9" x14ac:dyDescent="0.2">
      <c r="A3243" s="114" t="s">
        <v>10519</v>
      </c>
      <c r="D3243" s="114" t="s">
        <v>14612</v>
      </c>
      <c r="E3243" s="114">
        <f t="shared" si="50"/>
        <v>30102405</v>
      </c>
      <c r="F3243" s="114" t="s">
        <v>11599</v>
      </c>
      <c r="G3243" s="114" t="s">
        <v>11055</v>
      </c>
      <c r="H3243" s="114" t="s">
        <v>14604</v>
      </c>
      <c r="I3243" s="114" t="s">
        <v>14613</v>
      </c>
    </row>
    <row r="3244" spans="1:9" x14ac:dyDescent="0.2">
      <c r="A3244" s="114" t="s">
        <v>10519</v>
      </c>
      <c r="D3244" s="114" t="s">
        <v>14614</v>
      </c>
      <c r="E3244" s="114">
        <f t="shared" si="50"/>
        <v>30102406</v>
      </c>
      <c r="F3244" s="114" t="s">
        <v>11599</v>
      </c>
      <c r="G3244" s="114" t="s">
        <v>11055</v>
      </c>
      <c r="H3244" s="114" t="s">
        <v>14604</v>
      </c>
      <c r="I3244" s="114" t="s">
        <v>14615</v>
      </c>
    </row>
    <row r="3245" spans="1:9" x14ac:dyDescent="0.2">
      <c r="A3245" s="114" t="s">
        <v>10519</v>
      </c>
      <c r="D3245" s="114" t="s">
        <v>14616</v>
      </c>
      <c r="E3245" s="114">
        <f t="shared" si="50"/>
        <v>30102407</v>
      </c>
      <c r="F3245" s="114" t="s">
        <v>11599</v>
      </c>
      <c r="G3245" s="114" t="s">
        <v>11055</v>
      </c>
      <c r="H3245" s="114" t="s">
        <v>14604</v>
      </c>
      <c r="I3245" s="114" t="s">
        <v>14617</v>
      </c>
    </row>
    <row r="3246" spans="1:9" x14ac:dyDescent="0.2">
      <c r="A3246" s="114" t="s">
        <v>10519</v>
      </c>
      <c r="D3246" s="114" t="s">
        <v>14618</v>
      </c>
      <c r="E3246" s="114">
        <f t="shared" si="50"/>
        <v>30102408</v>
      </c>
      <c r="F3246" s="114" t="s">
        <v>11599</v>
      </c>
      <c r="G3246" s="114" t="s">
        <v>11055</v>
      </c>
      <c r="H3246" s="114" t="s">
        <v>14604</v>
      </c>
      <c r="I3246" s="114" t="s">
        <v>14619</v>
      </c>
    </row>
    <row r="3247" spans="1:9" x14ac:dyDescent="0.2">
      <c r="A3247" s="114" t="s">
        <v>10519</v>
      </c>
      <c r="D3247" s="114" t="s">
        <v>14620</v>
      </c>
      <c r="E3247" s="114">
        <f t="shared" si="50"/>
        <v>30102409</v>
      </c>
      <c r="F3247" s="114" t="s">
        <v>11599</v>
      </c>
      <c r="G3247" s="114" t="s">
        <v>11055</v>
      </c>
      <c r="H3247" s="114" t="s">
        <v>14604</v>
      </c>
      <c r="I3247" s="114" t="s">
        <v>14621</v>
      </c>
    </row>
    <row r="3248" spans="1:9" x14ac:dyDescent="0.2">
      <c r="A3248" s="114" t="s">
        <v>10519</v>
      </c>
      <c r="D3248" s="114" t="s">
        <v>14622</v>
      </c>
      <c r="E3248" s="114">
        <f t="shared" si="50"/>
        <v>30102410</v>
      </c>
      <c r="F3248" s="114" t="s">
        <v>11599</v>
      </c>
      <c r="G3248" s="114" t="s">
        <v>11055</v>
      </c>
      <c r="H3248" s="114" t="s">
        <v>14604</v>
      </c>
      <c r="I3248" s="114" t="s">
        <v>14623</v>
      </c>
    </row>
    <row r="3249" spans="1:9" x14ac:dyDescent="0.2">
      <c r="A3249" s="114" t="s">
        <v>10519</v>
      </c>
      <c r="D3249" s="114" t="s">
        <v>14624</v>
      </c>
      <c r="E3249" s="114">
        <f t="shared" si="50"/>
        <v>30102411</v>
      </c>
      <c r="F3249" s="114" t="s">
        <v>11599</v>
      </c>
      <c r="G3249" s="114" t="s">
        <v>11055</v>
      </c>
      <c r="H3249" s="114" t="s">
        <v>14604</v>
      </c>
      <c r="I3249" s="114" t="s">
        <v>14625</v>
      </c>
    </row>
    <row r="3250" spans="1:9" x14ac:dyDescent="0.2">
      <c r="A3250" s="114" t="s">
        <v>10519</v>
      </c>
      <c r="D3250" s="114" t="s">
        <v>14626</v>
      </c>
      <c r="E3250" s="114">
        <f t="shared" si="50"/>
        <v>30102412</v>
      </c>
      <c r="F3250" s="114" t="s">
        <v>11599</v>
      </c>
      <c r="G3250" s="114" t="s">
        <v>11055</v>
      </c>
      <c r="H3250" s="114" t="s">
        <v>14604</v>
      </c>
      <c r="I3250" s="114" t="s">
        <v>14627</v>
      </c>
    </row>
    <row r="3251" spans="1:9" x14ac:dyDescent="0.2">
      <c r="A3251" s="114" t="s">
        <v>10519</v>
      </c>
      <c r="D3251" s="114" t="s">
        <v>14628</v>
      </c>
      <c r="E3251" s="114">
        <f t="shared" si="50"/>
        <v>30102413</v>
      </c>
      <c r="F3251" s="114" t="s">
        <v>11599</v>
      </c>
      <c r="G3251" s="114" t="s">
        <v>11055</v>
      </c>
      <c r="H3251" s="114" t="s">
        <v>14604</v>
      </c>
      <c r="I3251" s="114" t="s">
        <v>14629</v>
      </c>
    </row>
    <row r="3252" spans="1:9" x14ac:dyDescent="0.2">
      <c r="A3252" s="114" t="s">
        <v>10519</v>
      </c>
      <c r="D3252" s="114" t="s">
        <v>14630</v>
      </c>
      <c r="E3252" s="114">
        <f t="shared" si="50"/>
        <v>30102414</v>
      </c>
      <c r="F3252" s="114" t="s">
        <v>11599</v>
      </c>
      <c r="G3252" s="114" t="s">
        <v>11055</v>
      </c>
      <c r="H3252" s="114" t="s">
        <v>14604</v>
      </c>
      <c r="I3252" s="114" t="s">
        <v>14631</v>
      </c>
    </row>
    <row r="3253" spans="1:9" x14ac:dyDescent="0.2">
      <c r="A3253" s="114" t="s">
        <v>10519</v>
      </c>
      <c r="D3253" s="114" t="s">
        <v>14632</v>
      </c>
      <c r="E3253" s="114">
        <f t="shared" si="50"/>
        <v>30102415</v>
      </c>
      <c r="F3253" s="114" t="s">
        <v>11599</v>
      </c>
      <c r="G3253" s="114" t="s">
        <v>11055</v>
      </c>
      <c r="H3253" s="114" t="s">
        <v>14604</v>
      </c>
      <c r="I3253" s="114" t="s">
        <v>14633</v>
      </c>
    </row>
    <row r="3254" spans="1:9" x14ac:dyDescent="0.2">
      <c r="A3254" s="114" t="s">
        <v>10519</v>
      </c>
      <c r="D3254" s="114" t="s">
        <v>14634</v>
      </c>
      <c r="E3254" s="114">
        <f t="shared" si="50"/>
        <v>30102416</v>
      </c>
      <c r="F3254" s="114" t="s">
        <v>11599</v>
      </c>
      <c r="G3254" s="114" t="s">
        <v>11055</v>
      </c>
      <c r="H3254" s="114" t="s">
        <v>14604</v>
      </c>
      <c r="I3254" s="114" t="s">
        <v>14635</v>
      </c>
    </row>
    <row r="3255" spans="1:9" x14ac:dyDescent="0.2">
      <c r="A3255" s="114" t="s">
        <v>10519</v>
      </c>
      <c r="D3255" s="114" t="s">
        <v>14636</v>
      </c>
      <c r="E3255" s="114">
        <f t="shared" si="50"/>
        <v>30102417</v>
      </c>
      <c r="F3255" s="114" t="s">
        <v>11599</v>
      </c>
      <c r="G3255" s="114" t="s">
        <v>11055</v>
      </c>
      <c r="H3255" s="114" t="s">
        <v>14604</v>
      </c>
      <c r="I3255" s="114" t="s">
        <v>14637</v>
      </c>
    </row>
    <row r="3256" spans="1:9" x14ac:dyDescent="0.2">
      <c r="A3256" s="114" t="s">
        <v>10519</v>
      </c>
      <c r="D3256" s="114" t="s">
        <v>14638</v>
      </c>
      <c r="E3256" s="114">
        <f t="shared" si="50"/>
        <v>30102418</v>
      </c>
      <c r="F3256" s="114" t="s">
        <v>11599</v>
      </c>
      <c r="G3256" s="114" t="s">
        <v>11055</v>
      </c>
      <c r="H3256" s="114" t="s">
        <v>14604</v>
      </c>
      <c r="I3256" s="114" t="s">
        <v>14639</v>
      </c>
    </row>
    <row r="3257" spans="1:9" x14ac:dyDescent="0.2">
      <c r="A3257" s="114" t="s">
        <v>10519</v>
      </c>
      <c r="D3257" s="114" t="s">
        <v>14640</v>
      </c>
      <c r="E3257" s="114">
        <f t="shared" si="50"/>
        <v>30102419</v>
      </c>
      <c r="F3257" s="114" t="s">
        <v>11599</v>
      </c>
      <c r="G3257" s="114" t="s">
        <v>11055</v>
      </c>
      <c r="H3257" s="114" t="s">
        <v>14604</v>
      </c>
      <c r="I3257" s="114" t="s">
        <v>14641</v>
      </c>
    </row>
    <row r="3258" spans="1:9" x14ac:dyDescent="0.2">
      <c r="A3258" s="114" t="s">
        <v>10519</v>
      </c>
      <c r="D3258" s="114" t="s">
        <v>14642</v>
      </c>
      <c r="E3258" s="114">
        <f t="shared" si="50"/>
        <v>30102421</v>
      </c>
      <c r="F3258" s="114" t="s">
        <v>11599</v>
      </c>
      <c r="G3258" s="114" t="s">
        <v>11055</v>
      </c>
      <c r="H3258" s="114" t="s">
        <v>14604</v>
      </c>
      <c r="I3258" s="114" t="s">
        <v>14643</v>
      </c>
    </row>
    <row r="3259" spans="1:9" x14ac:dyDescent="0.2">
      <c r="A3259" s="114" t="s">
        <v>10519</v>
      </c>
      <c r="D3259" s="114" t="s">
        <v>14644</v>
      </c>
      <c r="E3259" s="114">
        <f t="shared" si="50"/>
        <v>30102422</v>
      </c>
      <c r="F3259" s="114" t="s">
        <v>11599</v>
      </c>
      <c r="G3259" s="114" t="s">
        <v>11055</v>
      </c>
      <c r="H3259" s="114" t="s">
        <v>14604</v>
      </c>
      <c r="I3259" s="114" t="s">
        <v>11777</v>
      </c>
    </row>
    <row r="3260" spans="1:9" x14ac:dyDescent="0.2">
      <c r="A3260" s="114" t="s">
        <v>10519</v>
      </c>
      <c r="D3260" s="114" t="s">
        <v>11778</v>
      </c>
      <c r="E3260" s="114">
        <f t="shared" si="50"/>
        <v>30102423</v>
      </c>
      <c r="F3260" s="114" t="s">
        <v>11599</v>
      </c>
      <c r="G3260" s="114" t="s">
        <v>11055</v>
      </c>
      <c r="H3260" s="114" t="s">
        <v>14604</v>
      </c>
      <c r="I3260" s="114" t="s">
        <v>11779</v>
      </c>
    </row>
    <row r="3261" spans="1:9" x14ac:dyDescent="0.2">
      <c r="A3261" s="114" t="s">
        <v>10519</v>
      </c>
      <c r="D3261" s="114" t="s">
        <v>11780</v>
      </c>
      <c r="E3261" s="114">
        <f t="shared" si="50"/>
        <v>30102424</v>
      </c>
      <c r="F3261" s="114" t="s">
        <v>11599</v>
      </c>
      <c r="G3261" s="114" t="s">
        <v>11055</v>
      </c>
      <c r="H3261" s="114" t="s">
        <v>14604</v>
      </c>
      <c r="I3261" s="114" t="s">
        <v>11781</v>
      </c>
    </row>
    <row r="3262" spans="1:9" x14ac:dyDescent="0.2">
      <c r="A3262" s="114" t="s">
        <v>10519</v>
      </c>
      <c r="D3262" s="114" t="s">
        <v>11782</v>
      </c>
      <c r="E3262" s="114">
        <f t="shared" si="50"/>
        <v>30102425</v>
      </c>
      <c r="F3262" s="114" t="s">
        <v>11599</v>
      </c>
      <c r="G3262" s="114" t="s">
        <v>11055</v>
      </c>
      <c r="H3262" s="114" t="s">
        <v>14604</v>
      </c>
      <c r="I3262" s="114" t="s">
        <v>11783</v>
      </c>
    </row>
    <row r="3263" spans="1:9" x14ac:dyDescent="0.2">
      <c r="A3263" s="114" t="s">
        <v>10519</v>
      </c>
      <c r="D3263" s="114" t="s">
        <v>11784</v>
      </c>
      <c r="E3263" s="114">
        <f t="shared" si="50"/>
        <v>30102426</v>
      </c>
      <c r="F3263" s="114" t="s">
        <v>11599</v>
      </c>
      <c r="G3263" s="114" t="s">
        <v>11055</v>
      </c>
      <c r="H3263" s="114" t="s">
        <v>14604</v>
      </c>
      <c r="I3263" s="114" t="s">
        <v>11785</v>
      </c>
    </row>
    <row r="3264" spans="1:9" x14ac:dyDescent="0.2">
      <c r="A3264" s="114" t="s">
        <v>10519</v>
      </c>
      <c r="D3264" s="114" t="s">
        <v>8779</v>
      </c>
      <c r="E3264" s="114">
        <f t="shared" si="50"/>
        <v>30102427</v>
      </c>
      <c r="F3264" s="114" t="s">
        <v>11599</v>
      </c>
      <c r="G3264" s="114" t="s">
        <v>11055</v>
      </c>
      <c r="H3264" s="114" t="s">
        <v>14604</v>
      </c>
      <c r="I3264" s="114" t="s">
        <v>8780</v>
      </c>
    </row>
    <row r="3265" spans="1:9" x14ac:dyDescent="0.2">
      <c r="A3265" s="114" t="s">
        <v>10519</v>
      </c>
      <c r="D3265" s="114" t="s">
        <v>8781</v>
      </c>
      <c r="E3265" s="114">
        <f t="shared" si="50"/>
        <v>30102428</v>
      </c>
      <c r="F3265" s="114" t="s">
        <v>11599</v>
      </c>
      <c r="G3265" s="114" t="s">
        <v>11055</v>
      </c>
      <c r="H3265" s="114" t="s">
        <v>14604</v>
      </c>
      <c r="I3265" s="114" t="s">
        <v>8782</v>
      </c>
    </row>
    <row r="3266" spans="1:9" x14ac:dyDescent="0.2">
      <c r="A3266" s="114" t="s">
        <v>10519</v>
      </c>
      <c r="D3266" s="114" t="s">
        <v>8783</v>
      </c>
      <c r="E3266" s="114">
        <f t="shared" ref="E3266:E3329" si="51">VALUE(D3266)</f>
        <v>30102429</v>
      </c>
      <c r="F3266" s="114" t="s">
        <v>11599</v>
      </c>
      <c r="G3266" s="114" t="s">
        <v>11055</v>
      </c>
      <c r="H3266" s="114" t="s">
        <v>14604</v>
      </c>
      <c r="I3266" s="114" t="s">
        <v>8784</v>
      </c>
    </row>
    <row r="3267" spans="1:9" x14ac:dyDescent="0.2">
      <c r="A3267" s="114" t="s">
        <v>10519</v>
      </c>
      <c r="D3267" s="114" t="s">
        <v>8785</v>
      </c>
      <c r="E3267" s="114">
        <f t="shared" si="51"/>
        <v>30102431</v>
      </c>
      <c r="F3267" s="114" t="s">
        <v>11599</v>
      </c>
      <c r="G3267" s="114" t="s">
        <v>11055</v>
      </c>
      <c r="H3267" s="114" t="s">
        <v>14604</v>
      </c>
      <c r="I3267" s="114" t="s">
        <v>8786</v>
      </c>
    </row>
    <row r="3268" spans="1:9" x14ac:dyDescent="0.2">
      <c r="A3268" s="114" t="s">
        <v>10519</v>
      </c>
      <c r="D3268" s="114" t="s">
        <v>8787</v>
      </c>
      <c r="E3268" s="114">
        <f t="shared" si="51"/>
        <v>30102432</v>
      </c>
      <c r="F3268" s="114" t="s">
        <v>11599</v>
      </c>
      <c r="G3268" s="114" t="s">
        <v>11055</v>
      </c>
      <c r="H3268" s="114" t="s">
        <v>14604</v>
      </c>
      <c r="I3268" s="114" t="s">
        <v>14739</v>
      </c>
    </row>
    <row r="3269" spans="1:9" x14ac:dyDescent="0.2">
      <c r="A3269" s="114" t="s">
        <v>10519</v>
      </c>
      <c r="D3269" s="114" t="s">
        <v>14740</v>
      </c>
      <c r="E3269" s="114">
        <f t="shared" si="51"/>
        <v>30102434</v>
      </c>
      <c r="F3269" s="114" t="s">
        <v>11599</v>
      </c>
      <c r="G3269" s="114" t="s">
        <v>11055</v>
      </c>
      <c r="H3269" s="114" t="s">
        <v>14604</v>
      </c>
      <c r="I3269" s="114" t="s">
        <v>8813</v>
      </c>
    </row>
    <row r="3270" spans="1:9" x14ac:dyDescent="0.2">
      <c r="A3270" s="114" t="s">
        <v>10519</v>
      </c>
      <c r="D3270" s="114" t="s">
        <v>8814</v>
      </c>
      <c r="E3270" s="114">
        <f t="shared" si="51"/>
        <v>30102435</v>
      </c>
      <c r="F3270" s="114" t="s">
        <v>11599</v>
      </c>
      <c r="G3270" s="114" t="s">
        <v>11055</v>
      </c>
      <c r="H3270" s="114" t="s">
        <v>14604</v>
      </c>
      <c r="I3270" s="114" t="s">
        <v>8815</v>
      </c>
    </row>
    <row r="3271" spans="1:9" x14ac:dyDescent="0.2">
      <c r="A3271" s="114" t="s">
        <v>10519</v>
      </c>
      <c r="D3271" s="114" t="s">
        <v>8816</v>
      </c>
      <c r="E3271" s="114">
        <f t="shared" si="51"/>
        <v>30102499</v>
      </c>
      <c r="F3271" s="114" t="s">
        <v>11599</v>
      </c>
      <c r="G3271" s="114" t="s">
        <v>11055</v>
      </c>
      <c r="H3271" s="114" t="s">
        <v>14604</v>
      </c>
      <c r="I3271" s="114" t="s">
        <v>7818</v>
      </c>
    </row>
    <row r="3272" spans="1:9" x14ac:dyDescent="0.2">
      <c r="A3272" s="114" t="s">
        <v>10519</v>
      </c>
      <c r="D3272" s="114" t="s">
        <v>8817</v>
      </c>
      <c r="E3272" s="114">
        <f t="shared" si="51"/>
        <v>30102501</v>
      </c>
      <c r="F3272" s="114" t="s">
        <v>11599</v>
      </c>
      <c r="G3272" s="114" t="s">
        <v>11055</v>
      </c>
      <c r="H3272" s="114" t="s">
        <v>8818</v>
      </c>
      <c r="I3272" s="114" t="s">
        <v>8819</v>
      </c>
    </row>
    <row r="3273" spans="1:9" x14ac:dyDescent="0.2">
      <c r="A3273" s="114" t="s">
        <v>10519</v>
      </c>
      <c r="D3273" s="114" t="s">
        <v>8820</v>
      </c>
      <c r="E3273" s="114">
        <f t="shared" si="51"/>
        <v>30102505</v>
      </c>
      <c r="F3273" s="114" t="s">
        <v>11599</v>
      </c>
      <c r="G3273" s="114" t="s">
        <v>11055</v>
      </c>
      <c r="H3273" s="114" t="s">
        <v>8818</v>
      </c>
      <c r="I3273" s="114" t="s">
        <v>8821</v>
      </c>
    </row>
    <row r="3274" spans="1:9" x14ac:dyDescent="0.2">
      <c r="A3274" s="114" t="s">
        <v>10519</v>
      </c>
      <c r="D3274" s="114" t="s">
        <v>8822</v>
      </c>
      <c r="E3274" s="114">
        <f t="shared" si="51"/>
        <v>30102506</v>
      </c>
      <c r="F3274" s="114" t="s">
        <v>11599</v>
      </c>
      <c r="G3274" s="114" t="s">
        <v>11055</v>
      </c>
      <c r="H3274" s="114" t="s">
        <v>8818</v>
      </c>
      <c r="I3274" s="114" t="s">
        <v>8823</v>
      </c>
    </row>
    <row r="3275" spans="1:9" x14ac:dyDescent="0.2">
      <c r="A3275" s="114" t="s">
        <v>10519</v>
      </c>
      <c r="D3275" s="114" t="s">
        <v>8824</v>
      </c>
      <c r="E3275" s="114">
        <f t="shared" si="51"/>
        <v>30102599</v>
      </c>
      <c r="F3275" s="114" t="s">
        <v>11599</v>
      </c>
      <c r="G3275" s="114" t="s">
        <v>11055</v>
      </c>
      <c r="H3275" s="114" t="s">
        <v>8818</v>
      </c>
      <c r="I3275" s="114" t="s">
        <v>7818</v>
      </c>
    </row>
    <row r="3276" spans="1:9" x14ac:dyDescent="0.2">
      <c r="A3276" s="114" t="s">
        <v>10519</v>
      </c>
      <c r="D3276" s="114" t="s">
        <v>8825</v>
      </c>
      <c r="E3276" s="114">
        <f t="shared" si="51"/>
        <v>30102601</v>
      </c>
      <c r="F3276" s="114" t="s">
        <v>11599</v>
      </c>
      <c r="G3276" s="114" t="s">
        <v>11055</v>
      </c>
      <c r="H3276" s="114" t="s">
        <v>8826</v>
      </c>
      <c r="I3276" s="114" t="s">
        <v>14455</v>
      </c>
    </row>
    <row r="3277" spans="1:9" x14ac:dyDescent="0.2">
      <c r="A3277" s="114" t="s">
        <v>10519</v>
      </c>
      <c r="D3277" s="114" t="s">
        <v>8827</v>
      </c>
      <c r="E3277" s="114">
        <f t="shared" si="51"/>
        <v>30102602</v>
      </c>
      <c r="F3277" s="114" t="s">
        <v>11599</v>
      </c>
      <c r="G3277" s="114" t="s">
        <v>11055</v>
      </c>
      <c r="H3277" s="114" t="s">
        <v>8826</v>
      </c>
      <c r="I3277" s="114" t="s">
        <v>8828</v>
      </c>
    </row>
    <row r="3278" spans="1:9" x14ac:dyDescent="0.2">
      <c r="A3278" s="114" t="s">
        <v>10519</v>
      </c>
      <c r="D3278" s="114" t="s">
        <v>8829</v>
      </c>
      <c r="E3278" s="114">
        <f t="shared" si="51"/>
        <v>30102608</v>
      </c>
      <c r="F3278" s="114" t="s">
        <v>11599</v>
      </c>
      <c r="G3278" s="114" t="s">
        <v>11055</v>
      </c>
      <c r="H3278" s="114" t="s">
        <v>8826</v>
      </c>
      <c r="I3278" s="114" t="s">
        <v>8830</v>
      </c>
    </row>
    <row r="3279" spans="1:9" x14ac:dyDescent="0.2">
      <c r="A3279" s="114" t="s">
        <v>10519</v>
      </c>
      <c r="D3279" s="114" t="s">
        <v>8831</v>
      </c>
      <c r="E3279" s="114">
        <f t="shared" si="51"/>
        <v>30102609</v>
      </c>
      <c r="F3279" s="114" t="s">
        <v>11599</v>
      </c>
      <c r="G3279" s="114" t="s">
        <v>11055</v>
      </c>
      <c r="H3279" s="114" t="s">
        <v>8826</v>
      </c>
      <c r="I3279" s="114" t="s">
        <v>8832</v>
      </c>
    </row>
    <row r="3280" spans="1:9" x14ac:dyDescent="0.2">
      <c r="A3280" s="114" t="s">
        <v>10519</v>
      </c>
      <c r="D3280" s="114" t="s">
        <v>8833</v>
      </c>
      <c r="E3280" s="114">
        <f t="shared" si="51"/>
        <v>30102610</v>
      </c>
      <c r="F3280" s="114" t="s">
        <v>11599</v>
      </c>
      <c r="G3280" s="114" t="s">
        <v>11055</v>
      </c>
      <c r="H3280" s="114" t="s">
        <v>8826</v>
      </c>
      <c r="I3280" s="114" t="s">
        <v>8834</v>
      </c>
    </row>
    <row r="3281" spans="1:9" x14ac:dyDescent="0.2">
      <c r="A3281" s="114" t="s">
        <v>10519</v>
      </c>
      <c r="D3281" s="114" t="s">
        <v>8835</v>
      </c>
      <c r="E3281" s="114">
        <f t="shared" si="51"/>
        <v>30102611</v>
      </c>
      <c r="F3281" s="114" t="s">
        <v>11599</v>
      </c>
      <c r="G3281" s="114" t="s">
        <v>11055</v>
      </c>
      <c r="H3281" s="114" t="s">
        <v>8826</v>
      </c>
      <c r="I3281" s="114" t="s">
        <v>8836</v>
      </c>
    </row>
    <row r="3282" spans="1:9" x14ac:dyDescent="0.2">
      <c r="A3282" s="114" t="s">
        <v>10519</v>
      </c>
      <c r="D3282" s="114" t="s">
        <v>8837</v>
      </c>
      <c r="E3282" s="114">
        <f t="shared" si="51"/>
        <v>30102612</v>
      </c>
      <c r="F3282" s="114" t="s">
        <v>11599</v>
      </c>
      <c r="G3282" s="114" t="s">
        <v>11055</v>
      </c>
      <c r="H3282" s="114" t="s">
        <v>8826</v>
      </c>
      <c r="I3282" s="114" t="s">
        <v>8838</v>
      </c>
    </row>
    <row r="3283" spans="1:9" x14ac:dyDescent="0.2">
      <c r="A3283" s="114" t="s">
        <v>10519</v>
      </c>
      <c r="D3283" s="114" t="s">
        <v>8839</v>
      </c>
      <c r="E3283" s="114">
        <f t="shared" si="51"/>
        <v>30102613</v>
      </c>
      <c r="F3283" s="114" t="s">
        <v>11599</v>
      </c>
      <c r="G3283" s="114" t="s">
        <v>11055</v>
      </c>
      <c r="H3283" s="114" t="s">
        <v>8826</v>
      </c>
      <c r="I3283" s="114" t="s">
        <v>8840</v>
      </c>
    </row>
    <row r="3284" spans="1:9" x14ac:dyDescent="0.2">
      <c r="A3284" s="114" t="s">
        <v>10519</v>
      </c>
      <c r="D3284" s="114" t="s">
        <v>8841</v>
      </c>
      <c r="E3284" s="114">
        <f t="shared" si="51"/>
        <v>30102614</v>
      </c>
      <c r="F3284" s="114" t="s">
        <v>11599</v>
      </c>
      <c r="G3284" s="114" t="s">
        <v>11055</v>
      </c>
      <c r="H3284" s="114" t="s">
        <v>8826</v>
      </c>
      <c r="I3284" s="114" t="s">
        <v>8842</v>
      </c>
    </row>
    <row r="3285" spans="1:9" x14ac:dyDescent="0.2">
      <c r="A3285" s="114" t="s">
        <v>10519</v>
      </c>
      <c r="D3285" s="114" t="s">
        <v>8843</v>
      </c>
      <c r="E3285" s="114">
        <f t="shared" si="51"/>
        <v>30102615</v>
      </c>
      <c r="F3285" s="114" t="s">
        <v>11599</v>
      </c>
      <c r="G3285" s="114" t="s">
        <v>11055</v>
      </c>
      <c r="H3285" s="114" t="s">
        <v>8826</v>
      </c>
      <c r="I3285" s="114" t="s">
        <v>8844</v>
      </c>
    </row>
    <row r="3286" spans="1:9" x14ac:dyDescent="0.2">
      <c r="A3286" s="114" t="s">
        <v>10519</v>
      </c>
      <c r="D3286" s="114" t="s">
        <v>8845</v>
      </c>
      <c r="E3286" s="114">
        <f t="shared" si="51"/>
        <v>30102616</v>
      </c>
      <c r="F3286" s="114" t="s">
        <v>11599</v>
      </c>
      <c r="G3286" s="114" t="s">
        <v>11055</v>
      </c>
      <c r="H3286" s="114" t="s">
        <v>8826</v>
      </c>
      <c r="I3286" s="114" t="s">
        <v>8846</v>
      </c>
    </row>
    <row r="3287" spans="1:9" x14ac:dyDescent="0.2">
      <c r="A3287" s="114" t="s">
        <v>10519</v>
      </c>
      <c r="D3287" s="114" t="s">
        <v>8847</v>
      </c>
      <c r="E3287" s="114">
        <f t="shared" si="51"/>
        <v>30102617</v>
      </c>
      <c r="F3287" s="114" t="s">
        <v>11599</v>
      </c>
      <c r="G3287" s="114" t="s">
        <v>11055</v>
      </c>
      <c r="H3287" s="114" t="s">
        <v>8826</v>
      </c>
      <c r="I3287" s="114" t="s">
        <v>8848</v>
      </c>
    </row>
    <row r="3288" spans="1:9" x14ac:dyDescent="0.2">
      <c r="A3288" s="114" t="s">
        <v>10519</v>
      </c>
      <c r="D3288" s="114" t="s">
        <v>8849</v>
      </c>
      <c r="E3288" s="114">
        <f t="shared" si="51"/>
        <v>30102618</v>
      </c>
      <c r="F3288" s="114" t="s">
        <v>11599</v>
      </c>
      <c r="G3288" s="114" t="s">
        <v>11055</v>
      </c>
      <c r="H3288" s="114" t="s">
        <v>8826</v>
      </c>
      <c r="I3288" s="114" t="s">
        <v>8850</v>
      </c>
    </row>
    <row r="3289" spans="1:9" x14ac:dyDescent="0.2">
      <c r="A3289" s="114" t="s">
        <v>10519</v>
      </c>
      <c r="D3289" s="114" t="s">
        <v>8851</v>
      </c>
      <c r="E3289" s="114">
        <f t="shared" si="51"/>
        <v>30102619</v>
      </c>
      <c r="F3289" s="114" t="s">
        <v>11599</v>
      </c>
      <c r="G3289" s="114" t="s">
        <v>11055</v>
      </c>
      <c r="H3289" s="114" t="s">
        <v>8826</v>
      </c>
      <c r="I3289" s="114" t="s">
        <v>8852</v>
      </c>
    </row>
    <row r="3290" spans="1:9" x14ac:dyDescent="0.2">
      <c r="A3290" s="114" t="s">
        <v>10519</v>
      </c>
      <c r="D3290" s="114" t="s">
        <v>8853</v>
      </c>
      <c r="E3290" s="114">
        <f t="shared" si="51"/>
        <v>30102620</v>
      </c>
      <c r="F3290" s="114" t="s">
        <v>11599</v>
      </c>
      <c r="G3290" s="114" t="s">
        <v>11055</v>
      </c>
      <c r="H3290" s="114" t="s">
        <v>8826</v>
      </c>
      <c r="I3290" s="114" t="s">
        <v>8854</v>
      </c>
    </row>
    <row r="3291" spans="1:9" x14ac:dyDescent="0.2">
      <c r="A3291" s="114" t="s">
        <v>10519</v>
      </c>
      <c r="D3291" s="114" t="s">
        <v>8855</v>
      </c>
      <c r="E3291" s="114">
        <f t="shared" si="51"/>
        <v>30102621</v>
      </c>
      <c r="F3291" s="114" t="s">
        <v>11599</v>
      </c>
      <c r="G3291" s="114" t="s">
        <v>11055</v>
      </c>
      <c r="H3291" s="114" t="s">
        <v>8826</v>
      </c>
      <c r="I3291" s="114" t="s">
        <v>8856</v>
      </c>
    </row>
    <row r="3292" spans="1:9" x14ac:dyDescent="0.2">
      <c r="A3292" s="114" t="s">
        <v>10519</v>
      </c>
      <c r="D3292" s="114" t="s">
        <v>8857</v>
      </c>
      <c r="E3292" s="114">
        <f t="shared" si="51"/>
        <v>30102622</v>
      </c>
      <c r="F3292" s="114" t="s">
        <v>11599</v>
      </c>
      <c r="G3292" s="114" t="s">
        <v>11055</v>
      </c>
      <c r="H3292" s="114" t="s">
        <v>8826</v>
      </c>
      <c r="I3292" s="114" t="s">
        <v>8858</v>
      </c>
    </row>
    <row r="3293" spans="1:9" x14ac:dyDescent="0.2">
      <c r="A3293" s="114" t="s">
        <v>10519</v>
      </c>
      <c r="D3293" s="114" t="s">
        <v>8859</v>
      </c>
      <c r="E3293" s="114">
        <f t="shared" si="51"/>
        <v>30102623</v>
      </c>
      <c r="F3293" s="114" t="s">
        <v>11599</v>
      </c>
      <c r="G3293" s="114" t="s">
        <v>11055</v>
      </c>
      <c r="H3293" s="114" t="s">
        <v>8826</v>
      </c>
      <c r="I3293" s="114" t="s">
        <v>8860</v>
      </c>
    </row>
    <row r="3294" spans="1:9" x14ac:dyDescent="0.2">
      <c r="A3294" s="114" t="s">
        <v>10519</v>
      </c>
      <c r="D3294" s="114" t="s">
        <v>8861</v>
      </c>
      <c r="E3294" s="114">
        <f t="shared" si="51"/>
        <v>30102624</v>
      </c>
      <c r="F3294" s="114" t="s">
        <v>11599</v>
      </c>
      <c r="G3294" s="114" t="s">
        <v>11055</v>
      </c>
      <c r="H3294" s="114" t="s">
        <v>8826</v>
      </c>
      <c r="I3294" s="114" t="s">
        <v>8862</v>
      </c>
    </row>
    <row r="3295" spans="1:9" x14ac:dyDescent="0.2">
      <c r="A3295" s="114" t="s">
        <v>10519</v>
      </c>
      <c r="D3295" s="114" t="s">
        <v>8863</v>
      </c>
      <c r="E3295" s="114">
        <f t="shared" si="51"/>
        <v>30102625</v>
      </c>
      <c r="F3295" s="114" t="s">
        <v>11599</v>
      </c>
      <c r="G3295" s="114" t="s">
        <v>11055</v>
      </c>
      <c r="H3295" s="114" t="s">
        <v>8826</v>
      </c>
      <c r="I3295" s="114" t="s">
        <v>8864</v>
      </c>
    </row>
    <row r="3296" spans="1:9" x14ac:dyDescent="0.2">
      <c r="A3296" s="114" t="s">
        <v>10519</v>
      </c>
      <c r="D3296" s="114" t="s">
        <v>8865</v>
      </c>
      <c r="E3296" s="114">
        <f t="shared" si="51"/>
        <v>30102626</v>
      </c>
      <c r="F3296" s="114" t="s">
        <v>11599</v>
      </c>
      <c r="G3296" s="114" t="s">
        <v>11055</v>
      </c>
      <c r="H3296" s="114" t="s">
        <v>8826</v>
      </c>
      <c r="I3296" s="114" t="s">
        <v>8866</v>
      </c>
    </row>
    <row r="3297" spans="1:9" x14ac:dyDescent="0.2">
      <c r="A3297" s="114" t="s">
        <v>10519</v>
      </c>
      <c r="D3297" s="114" t="s">
        <v>8867</v>
      </c>
      <c r="E3297" s="114">
        <f t="shared" si="51"/>
        <v>30102627</v>
      </c>
      <c r="F3297" s="114" t="s">
        <v>11599</v>
      </c>
      <c r="G3297" s="114" t="s">
        <v>11055</v>
      </c>
      <c r="H3297" s="114" t="s">
        <v>8826</v>
      </c>
      <c r="I3297" s="114" t="s">
        <v>8868</v>
      </c>
    </row>
    <row r="3298" spans="1:9" x14ac:dyDescent="0.2">
      <c r="A3298" s="114" t="s">
        <v>10519</v>
      </c>
      <c r="D3298" s="114" t="s">
        <v>8869</v>
      </c>
      <c r="E3298" s="114">
        <f t="shared" si="51"/>
        <v>30102628</v>
      </c>
      <c r="F3298" s="114" t="s">
        <v>11599</v>
      </c>
      <c r="G3298" s="114" t="s">
        <v>11055</v>
      </c>
      <c r="H3298" s="114" t="s">
        <v>8826</v>
      </c>
      <c r="I3298" s="114" t="s">
        <v>8870</v>
      </c>
    </row>
    <row r="3299" spans="1:9" x14ac:dyDescent="0.2">
      <c r="A3299" s="114" t="s">
        <v>10519</v>
      </c>
      <c r="D3299" s="114" t="s">
        <v>8871</v>
      </c>
      <c r="E3299" s="114">
        <f t="shared" si="51"/>
        <v>30102630</v>
      </c>
      <c r="F3299" s="114" t="s">
        <v>11599</v>
      </c>
      <c r="G3299" s="114" t="s">
        <v>11055</v>
      </c>
      <c r="H3299" s="114" t="s">
        <v>8826</v>
      </c>
      <c r="I3299" s="114" t="s">
        <v>8872</v>
      </c>
    </row>
    <row r="3300" spans="1:9" x14ac:dyDescent="0.2">
      <c r="A3300" s="114" t="s">
        <v>10519</v>
      </c>
      <c r="D3300" s="114" t="s">
        <v>8873</v>
      </c>
      <c r="E3300" s="114">
        <f t="shared" si="51"/>
        <v>30102641</v>
      </c>
      <c r="F3300" s="114" t="s">
        <v>11599</v>
      </c>
      <c r="G3300" s="114" t="s">
        <v>11055</v>
      </c>
      <c r="H3300" s="114" t="s">
        <v>8826</v>
      </c>
      <c r="I3300" s="114" t="s">
        <v>8874</v>
      </c>
    </row>
    <row r="3301" spans="1:9" x14ac:dyDescent="0.2">
      <c r="A3301" s="114" t="s">
        <v>10519</v>
      </c>
      <c r="D3301" s="114" t="s">
        <v>8875</v>
      </c>
      <c r="E3301" s="114">
        <f t="shared" si="51"/>
        <v>30102642</v>
      </c>
      <c r="F3301" s="114" t="s">
        <v>11599</v>
      </c>
      <c r="G3301" s="114" t="s">
        <v>11055</v>
      </c>
      <c r="H3301" s="114" t="s">
        <v>8826</v>
      </c>
      <c r="I3301" s="114" t="s">
        <v>8876</v>
      </c>
    </row>
    <row r="3302" spans="1:9" x14ac:dyDescent="0.2">
      <c r="A3302" s="114" t="s">
        <v>10519</v>
      </c>
      <c r="D3302" s="114" t="s">
        <v>8877</v>
      </c>
      <c r="E3302" s="114">
        <f t="shared" si="51"/>
        <v>30102643</v>
      </c>
      <c r="F3302" s="114" t="s">
        <v>11599</v>
      </c>
      <c r="G3302" s="114" t="s">
        <v>11055</v>
      </c>
      <c r="H3302" s="114" t="s">
        <v>8826</v>
      </c>
      <c r="I3302" s="114" t="s">
        <v>6004</v>
      </c>
    </row>
    <row r="3303" spans="1:9" x14ac:dyDescent="0.2">
      <c r="A3303" s="114" t="s">
        <v>10519</v>
      </c>
      <c r="D3303" s="114" t="s">
        <v>6005</v>
      </c>
      <c r="E3303" s="114">
        <f t="shared" si="51"/>
        <v>30102644</v>
      </c>
      <c r="F3303" s="114" t="s">
        <v>11599</v>
      </c>
      <c r="G3303" s="114" t="s">
        <v>11055</v>
      </c>
      <c r="H3303" s="114" t="s">
        <v>8826</v>
      </c>
      <c r="I3303" s="114" t="s">
        <v>6006</v>
      </c>
    </row>
    <row r="3304" spans="1:9" x14ac:dyDescent="0.2">
      <c r="A3304" s="114" t="s">
        <v>10519</v>
      </c>
      <c r="D3304" s="114" t="s">
        <v>6007</v>
      </c>
      <c r="E3304" s="114">
        <f t="shared" si="51"/>
        <v>30102645</v>
      </c>
      <c r="F3304" s="114" t="s">
        <v>11599</v>
      </c>
      <c r="G3304" s="114" t="s">
        <v>11055</v>
      </c>
      <c r="H3304" s="114" t="s">
        <v>8826</v>
      </c>
      <c r="I3304" s="114" t="s">
        <v>6008</v>
      </c>
    </row>
    <row r="3305" spans="1:9" x14ac:dyDescent="0.2">
      <c r="A3305" s="114" t="s">
        <v>10519</v>
      </c>
      <c r="D3305" s="114" t="s">
        <v>6009</v>
      </c>
      <c r="E3305" s="114">
        <f t="shared" si="51"/>
        <v>30102646</v>
      </c>
      <c r="F3305" s="114" t="s">
        <v>11599</v>
      </c>
      <c r="G3305" s="114" t="s">
        <v>11055</v>
      </c>
      <c r="H3305" s="114" t="s">
        <v>8826</v>
      </c>
      <c r="I3305" s="114" t="s">
        <v>6010</v>
      </c>
    </row>
    <row r="3306" spans="1:9" x14ac:dyDescent="0.2">
      <c r="A3306" s="114" t="s">
        <v>10519</v>
      </c>
      <c r="D3306" s="114" t="s">
        <v>6011</v>
      </c>
      <c r="E3306" s="114">
        <f t="shared" si="51"/>
        <v>30102650</v>
      </c>
      <c r="F3306" s="114" t="s">
        <v>11599</v>
      </c>
      <c r="G3306" s="114" t="s">
        <v>11055</v>
      </c>
      <c r="H3306" s="114" t="s">
        <v>8826</v>
      </c>
      <c r="I3306" s="114" t="s">
        <v>6012</v>
      </c>
    </row>
    <row r="3307" spans="1:9" x14ac:dyDescent="0.2">
      <c r="A3307" s="114" t="s">
        <v>10519</v>
      </c>
      <c r="D3307" s="114" t="s">
        <v>6013</v>
      </c>
      <c r="E3307" s="114">
        <f t="shared" si="51"/>
        <v>30102651</v>
      </c>
      <c r="F3307" s="114" t="s">
        <v>11599</v>
      </c>
      <c r="G3307" s="114" t="s">
        <v>11055</v>
      </c>
      <c r="H3307" s="114" t="s">
        <v>8826</v>
      </c>
      <c r="I3307" s="114" t="s">
        <v>6014</v>
      </c>
    </row>
    <row r="3308" spans="1:9" x14ac:dyDescent="0.2">
      <c r="A3308" s="114" t="s">
        <v>10519</v>
      </c>
      <c r="D3308" s="114" t="s">
        <v>6015</v>
      </c>
      <c r="E3308" s="114">
        <f t="shared" si="51"/>
        <v>30102652</v>
      </c>
      <c r="F3308" s="114" t="s">
        <v>11599</v>
      </c>
      <c r="G3308" s="114" t="s">
        <v>11055</v>
      </c>
      <c r="H3308" s="114" t="s">
        <v>8826</v>
      </c>
      <c r="I3308" s="114" t="s">
        <v>6016</v>
      </c>
    </row>
    <row r="3309" spans="1:9" x14ac:dyDescent="0.2">
      <c r="A3309" s="114" t="s">
        <v>10519</v>
      </c>
      <c r="D3309" s="114" t="s">
        <v>6017</v>
      </c>
      <c r="E3309" s="114">
        <f t="shared" si="51"/>
        <v>30102653</v>
      </c>
      <c r="F3309" s="114" t="s">
        <v>11599</v>
      </c>
      <c r="G3309" s="114" t="s">
        <v>11055</v>
      </c>
      <c r="H3309" s="114" t="s">
        <v>8826</v>
      </c>
      <c r="I3309" s="114" t="s">
        <v>6018</v>
      </c>
    </row>
    <row r="3310" spans="1:9" x14ac:dyDescent="0.2">
      <c r="A3310" s="114" t="s">
        <v>10519</v>
      </c>
      <c r="D3310" s="114" t="s">
        <v>6019</v>
      </c>
      <c r="E3310" s="114">
        <f t="shared" si="51"/>
        <v>30102654</v>
      </c>
      <c r="F3310" s="114" t="s">
        <v>11599</v>
      </c>
      <c r="G3310" s="114" t="s">
        <v>11055</v>
      </c>
      <c r="H3310" s="114" t="s">
        <v>8826</v>
      </c>
      <c r="I3310" s="114" t="s">
        <v>6020</v>
      </c>
    </row>
    <row r="3311" spans="1:9" x14ac:dyDescent="0.2">
      <c r="A3311" s="114" t="s">
        <v>10519</v>
      </c>
      <c r="D3311" s="114" t="s">
        <v>6021</v>
      </c>
      <c r="E3311" s="114">
        <f t="shared" si="51"/>
        <v>30102655</v>
      </c>
      <c r="F3311" s="114" t="s">
        <v>11599</v>
      </c>
      <c r="G3311" s="114" t="s">
        <v>11055</v>
      </c>
      <c r="H3311" s="114" t="s">
        <v>8826</v>
      </c>
      <c r="I3311" s="114" t="s">
        <v>6022</v>
      </c>
    </row>
    <row r="3312" spans="1:9" x14ac:dyDescent="0.2">
      <c r="A3312" s="114" t="s">
        <v>10519</v>
      </c>
      <c r="D3312" s="114" t="s">
        <v>6023</v>
      </c>
      <c r="E3312" s="114">
        <f t="shared" si="51"/>
        <v>30102656</v>
      </c>
      <c r="F3312" s="114" t="s">
        <v>11599</v>
      </c>
      <c r="G3312" s="114" t="s">
        <v>11055</v>
      </c>
      <c r="H3312" s="114" t="s">
        <v>8826</v>
      </c>
      <c r="I3312" s="114" t="s">
        <v>6024</v>
      </c>
    </row>
    <row r="3313" spans="1:9" x14ac:dyDescent="0.2">
      <c r="A3313" s="114" t="s">
        <v>10519</v>
      </c>
      <c r="D3313" s="114" t="s">
        <v>6025</v>
      </c>
      <c r="E3313" s="114">
        <f t="shared" si="51"/>
        <v>30102699</v>
      </c>
      <c r="F3313" s="114" t="s">
        <v>11599</v>
      </c>
      <c r="G3313" s="114" t="s">
        <v>11055</v>
      </c>
      <c r="H3313" s="114" t="s">
        <v>8826</v>
      </c>
      <c r="I3313" s="114" t="s">
        <v>7818</v>
      </c>
    </row>
    <row r="3314" spans="1:9" x14ac:dyDescent="0.2">
      <c r="A3314" s="114" t="s">
        <v>10519</v>
      </c>
      <c r="D3314" s="114" t="s">
        <v>6026</v>
      </c>
      <c r="E3314" s="114">
        <f t="shared" si="51"/>
        <v>30102701</v>
      </c>
      <c r="F3314" s="114" t="s">
        <v>11599</v>
      </c>
      <c r="G3314" s="114" t="s">
        <v>11055</v>
      </c>
      <c r="H3314" s="114" t="s">
        <v>6027</v>
      </c>
      <c r="I3314" s="114" t="s">
        <v>6028</v>
      </c>
    </row>
    <row r="3315" spans="1:9" x14ac:dyDescent="0.2">
      <c r="A3315" s="114" t="s">
        <v>10519</v>
      </c>
      <c r="D3315" s="114" t="s">
        <v>6029</v>
      </c>
      <c r="E3315" s="114">
        <f t="shared" si="51"/>
        <v>30102704</v>
      </c>
      <c r="F3315" s="114" t="s">
        <v>11599</v>
      </c>
      <c r="G3315" s="114" t="s">
        <v>11055</v>
      </c>
      <c r="H3315" s="114" t="s">
        <v>6027</v>
      </c>
      <c r="I3315" s="114" t="s">
        <v>6030</v>
      </c>
    </row>
    <row r="3316" spans="1:9" x14ac:dyDescent="0.2">
      <c r="A3316" s="114" t="s">
        <v>10519</v>
      </c>
      <c r="D3316" s="114" t="s">
        <v>6031</v>
      </c>
      <c r="E3316" s="114">
        <f t="shared" si="51"/>
        <v>30102705</v>
      </c>
      <c r="F3316" s="114" t="s">
        <v>11599</v>
      </c>
      <c r="G3316" s="114" t="s">
        <v>11055</v>
      </c>
      <c r="H3316" s="114" t="s">
        <v>6027</v>
      </c>
      <c r="I3316" s="114" t="s">
        <v>6032</v>
      </c>
    </row>
    <row r="3317" spans="1:9" x14ac:dyDescent="0.2">
      <c r="A3317" s="114" t="s">
        <v>10519</v>
      </c>
      <c r="D3317" s="114" t="s">
        <v>6033</v>
      </c>
      <c r="E3317" s="114">
        <f t="shared" si="51"/>
        <v>30102706</v>
      </c>
      <c r="F3317" s="114" t="s">
        <v>11599</v>
      </c>
      <c r="G3317" s="114" t="s">
        <v>11055</v>
      </c>
      <c r="H3317" s="114" t="s">
        <v>6027</v>
      </c>
      <c r="I3317" s="114" t="s">
        <v>6034</v>
      </c>
    </row>
    <row r="3318" spans="1:9" x14ac:dyDescent="0.2">
      <c r="A3318" s="114" t="s">
        <v>10519</v>
      </c>
      <c r="D3318" s="114" t="s">
        <v>6035</v>
      </c>
      <c r="E3318" s="114">
        <f t="shared" si="51"/>
        <v>30102707</v>
      </c>
      <c r="F3318" s="114" t="s">
        <v>11599</v>
      </c>
      <c r="G3318" s="114" t="s">
        <v>11055</v>
      </c>
      <c r="H3318" s="114" t="s">
        <v>6027</v>
      </c>
      <c r="I3318" s="114" t="s">
        <v>6036</v>
      </c>
    </row>
    <row r="3319" spans="1:9" x14ac:dyDescent="0.2">
      <c r="A3319" s="114" t="s">
        <v>10519</v>
      </c>
      <c r="D3319" s="114" t="s">
        <v>6037</v>
      </c>
      <c r="E3319" s="114">
        <f t="shared" si="51"/>
        <v>30102708</v>
      </c>
      <c r="F3319" s="114" t="s">
        <v>11599</v>
      </c>
      <c r="G3319" s="114" t="s">
        <v>11055</v>
      </c>
      <c r="H3319" s="114" t="s">
        <v>6027</v>
      </c>
      <c r="I3319" s="114" t="s">
        <v>6038</v>
      </c>
    </row>
    <row r="3320" spans="1:9" x14ac:dyDescent="0.2">
      <c r="A3320" s="114" t="s">
        <v>10519</v>
      </c>
      <c r="D3320" s="114" t="s">
        <v>6039</v>
      </c>
      <c r="E3320" s="114">
        <f t="shared" si="51"/>
        <v>30102709</v>
      </c>
      <c r="F3320" s="114" t="s">
        <v>11599</v>
      </c>
      <c r="G3320" s="114" t="s">
        <v>11055</v>
      </c>
      <c r="H3320" s="114" t="s">
        <v>6027</v>
      </c>
      <c r="I3320" s="114" t="s">
        <v>6040</v>
      </c>
    </row>
    <row r="3321" spans="1:9" x14ac:dyDescent="0.2">
      <c r="A3321" s="114" t="s">
        <v>10519</v>
      </c>
      <c r="D3321" s="114" t="s">
        <v>6041</v>
      </c>
      <c r="E3321" s="114">
        <f t="shared" si="51"/>
        <v>30102710</v>
      </c>
      <c r="F3321" s="114" t="s">
        <v>11599</v>
      </c>
      <c r="G3321" s="114" t="s">
        <v>11055</v>
      </c>
      <c r="H3321" s="114" t="s">
        <v>6027</v>
      </c>
      <c r="I3321" s="114" t="s">
        <v>6042</v>
      </c>
    </row>
    <row r="3322" spans="1:9" x14ac:dyDescent="0.2">
      <c r="A3322" s="114" t="s">
        <v>10519</v>
      </c>
      <c r="D3322" s="114" t="s">
        <v>6043</v>
      </c>
      <c r="E3322" s="114">
        <f t="shared" si="51"/>
        <v>30102711</v>
      </c>
      <c r="F3322" s="114" t="s">
        <v>11599</v>
      </c>
      <c r="G3322" s="114" t="s">
        <v>11055</v>
      </c>
      <c r="H3322" s="114" t="s">
        <v>6027</v>
      </c>
      <c r="I3322" s="114" t="s">
        <v>6044</v>
      </c>
    </row>
    <row r="3323" spans="1:9" x14ac:dyDescent="0.2">
      <c r="A3323" s="114" t="s">
        <v>10519</v>
      </c>
      <c r="D3323" s="114" t="s">
        <v>6045</v>
      </c>
      <c r="E3323" s="114">
        <f t="shared" si="51"/>
        <v>30102712</v>
      </c>
      <c r="F3323" s="114" t="s">
        <v>11599</v>
      </c>
      <c r="G3323" s="114" t="s">
        <v>11055</v>
      </c>
      <c r="H3323" s="114" t="s">
        <v>6027</v>
      </c>
      <c r="I3323" s="114" t="s">
        <v>6046</v>
      </c>
    </row>
    <row r="3324" spans="1:9" x14ac:dyDescent="0.2">
      <c r="A3324" s="114" t="s">
        <v>10519</v>
      </c>
      <c r="D3324" s="114" t="s">
        <v>6047</v>
      </c>
      <c r="E3324" s="114">
        <f t="shared" si="51"/>
        <v>30102713</v>
      </c>
      <c r="F3324" s="114" t="s">
        <v>11599</v>
      </c>
      <c r="G3324" s="114" t="s">
        <v>11055</v>
      </c>
      <c r="H3324" s="114" t="s">
        <v>6027</v>
      </c>
      <c r="I3324" s="114" t="s">
        <v>6048</v>
      </c>
    </row>
    <row r="3325" spans="1:9" x14ac:dyDescent="0.2">
      <c r="A3325" s="114" t="s">
        <v>10519</v>
      </c>
      <c r="D3325" s="114" t="s">
        <v>6049</v>
      </c>
      <c r="E3325" s="114">
        <f t="shared" si="51"/>
        <v>30102714</v>
      </c>
      <c r="F3325" s="114" t="s">
        <v>11599</v>
      </c>
      <c r="G3325" s="114" t="s">
        <v>11055</v>
      </c>
      <c r="H3325" s="114" t="s">
        <v>6027</v>
      </c>
      <c r="I3325" s="114" t="s">
        <v>6050</v>
      </c>
    </row>
    <row r="3326" spans="1:9" x14ac:dyDescent="0.2">
      <c r="A3326" s="114" t="s">
        <v>10519</v>
      </c>
      <c r="D3326" s="114" t="s">
        <v>6051</v>
      </c>
      <c r="E3326" s="114">
        <f t="shared" si="51"/>
        <v>30102717</v>
      </c>
      <c r="F3326" s="114" t="s">
        <v>11599</v>
      </c>
      <c r="G3326" s="114" t="s">
        <v>11055</v>
      </c>
      <c r="H3326" s="114" t="s">
        <v>6027</v>
      </c>
      <c r="I3326" s="114" t="s">
        <v>6052</v>
      </c>
    </row>
    <row r="3327" spans="1:9" x14ac:dyDescent="0.2">
      <c r="A3327" s="114" t="s">
        <v>10519</v>
      </c>
      <c r="D3327" s="114" t="s">
        <v>6053</v>
      </c>
      <c r="E3327" s="114">
        <f t="shared" si="51"/>
        <v>30102718</v>
      </c>
      <c r="F3327" s="114" t="s">
        <v>11599</v>
      </c>
      <c r="G3327" s="114" t="s">
        <v>11055</v>
      </c>
      <c r="H3327" s="114" t="s">
        <v>6027</v>
      </c>
      <c r="I3327" s="114" t="s">
        <v>6054</v>
      </c>
    </row>
    <row r="3328" spans="1:9" x14ac:dyDescent="0.2">
      <c r="A3328" s="114" t="s">
        <v>10519</v>
      </c>
      <c r="D3328" s="114" t="s">
        <v>6055</v>
      </c>
      <c r="E3328" s="114">
        <f t="shared" si="51"/>
        <v>30102720</v>
      </c>
      <c r="F3328" s="114" t="s">
        <v>11599</v>
      </c>
      <c r="G3328" s="114" t="s">
        <v>11055</v>
      </c>
      <c r="H3328" s="114" t="s">
        <v>6027</v>
      </c>
      <c r="I3328" s="114" t="s">
        <v>6056</v>
      </c>
    </row>
    <row r="3329" spans="1:9" x14ac:dyDescent="0.2">
      <c r="A3329" s="114" t="s">
        <v>10519</v>
      </c>
      <c r="D3329" s="114" t="s">
        <v>6057</v>
      </c>
      <c r="E3329" s="114">
        <f t="shared" si="51"/>
        <v>30102721</v>
      </c>
      <c r="F3329" s="114" t="s">
        <v>11599</v>
      </c>
      <c r="G3329" s="114" t="s">
        <v>11055</v>
      </c>
      <c r="H3329" s="114" t="s">
        <v>6027</v>
      </c>
      <c r="I3329" s="114" t="s">
        <v>6058</v>
      </c>
    </row>
    <row r="3330" spans="1:9" x14ac:dyDescent="0.2">
      <c r="A3330" s="114" t="s">
        <v>10519</v>
      </c>
      <c r="D3330" s="114" t="s">
        <v>6059</v>
      </c>
      <c r="E3330" s="114">
        <f t="shared" ref="E3330:E3393" si="52">VALUE(D3330)</f>
        <v>30102722</v>
      </c>
      <c r="F3330" s="114" t="s">
        <v>11599</v>
      </c>
      <c r="G3330" s="114" t="s">
        <v>11055</v>
      </c>
      <c r="H3330" s="114" t="s">
        <v>6027</v>
      </c>
      <c r="I3330" s="114" t="s">
        <v>6060</v>
      </c>
    </row>
    <row r="3331" spans="1:9" x14ac:dyDescent="0.2">
      <c r="A3331" s="114" t="s">
        <v>10519</v>
      </c>
      <c r="D3331" s="114" t="s">
        <v>6061</v>
      </c>
      <c r="E3331" s="114">
        <f t="shared" si="52"/>
        <v>30102723</v>
      </c>
      <c r="F3331" s="114" t="s">
        <v>11599</v>
      </c>
      <c r="G3331" s="114" t="s">
        <v>11055</v>
      </c>
      <c r="H3331" s="114" t="s">
        <v>6027</v>
      </c>
      <c r="I3331" s="114" t="s">
        <v>6062</v>
      </c>
    </row>
    <row r="3332" spans="1:9" x14ac:dyDescent="0.2">
      <c r="A3332" s="114" t="s">
        <v>10519</v>
      </c>
      <c r="D3332" s="114" t="s">
        <v>8963</v>
      </c>
      <c r="E3332" s="114">
        <f t="shared" si="52"/>
        <v>30102724</v>
      </c>
      <c r="F3332" s="114" t="s">
        <v>11599</v>
      </c>
      <c r="G3332" s="114" t="s">
        <v>11055</v>
      </c>
      <c r="H3332" s="114" t="s">
        <v>6027</v>
      </c>
      <c r="I3332" s="114" t="s">
        <v>8964</v>
      </c>
    </row>
    <row r="3333" spans="1:9" x14ac:dyDescent="0.2">
      <c r="A3333" s="114" t="s">
        <v>10519</v>
      </c>
      <c r="D3333" s="114" t="s">
        <v>8965</v>
      </c>
      <c r="E3333" s="114">
        <f t="shared" si="52"/>
        <v>30102725</v>
      </c>
      <c r="F3333" s="114" t="s">
        <v>11599</v>
      </c>
      <c r="G3333" s="114" t="s">
        <v>11055</v>
      </c>
      <c r="H3333" s="114" t="s">
        <v>6027</v>
      </c>
      <c r="I3333" s="114" t="s">
        <v>8966</v>
      </c>
    </row>
    <row r="3334" spans="1:9" x14ac:dyDescent="0.2">
      <c r="A3334" s="114" t="s">
        <v>10519</v>
      </c>
      <c r="D3334" s="114" t="s">
        <v>8967</v>
      </c>
      <c r="E3334" s="114">
        <f t="shared" si="52"/>
        <v>30102727</v>
      </c>
      <c r="F3334" s="114" t="s">
        <v>11599</v>
      </c>
      <c r="G3334" s="114" t="s">
        <v>11055</v>
      </c>
      <c r="H3334" s="114" t="s">
        <v>6027</v>
      </c>
      <c r="I3334" s="114" t="s">
        <v>8968</v>
      </c>
    </row>
    <row r="3335" spans="1:9" x14ac:dyDescent="0.2">
      <c r="A3335" s="114" t="s">
        <v>10519</v>
      </c>
      <c r="D3335" s="114" t="s">
        <v>8969</v>
      </c>
      <c r="E3335" s="114">
        <f t="shared" si="52"/>
        <v>30102728</v>
      </c>
      <c r="F3335" s="114" t="s">
        <v>11599</v>
      </c>
      <c r="G3335" s="114" t="s">
        <v>11055</v>
      </c>
      <c r="H3335" s="114" t="s">
        <v>6027</v>
      </c>
      <c r="I3335" s="114" t="s">
        <v>8970</v>
      </c>
    </row>
    <row r="3336" spans="1:9" x14ac:dyDescent="0.2">
      <c r="A3336" s="114" t="s">
        <v>10519</v>
      </c>
      <c r="D3336" s="114" t="s">
        <v>8971</v>
      </c>
      <c r="E3336" s="114">
        <f t="shared" si="52"/>
        <v>30102729</v>
      </c>
      <c r="F3336" s="114" t="s">
        <v>11599</v>
      </c>
      <c r="G3336" s="114" t="s">
        <v>11055</v>
      </c>
      <c r="H3336" s="114" t="s">
        <v>6027</v>
      </c>
      <c r="I3336" s="114" t="s">
        <v>8972</v>
      </c>
    </row>
    <row r="3337" spans="1:9" x14ac:dyDescent="0.2">
      <c r="A3337" s="114" t="s">
        <v>10519</v>
      </c>
      <c r="D3337" s="114" t="s">
        <v>8973</v>
      </c>
      <c r="E3337" s="114">
        <f t="shared" si="52"/>
        <v>30102730</v>
      </c>
      <c r="F3337" s="114" t="s">
        <v>11599</v>
      </c>
      <c r="G3337" s="114" t="s">
        <v>11055</v>
      </c>
      <c r="H3337" s="114" t="s">
        <v>6027</v>
      </c>
      <c r="I3337" s="114" t="s">
        <v>8974</v>
      </c>
    </row>
    <row r="3338" spans="1:9" x14ac:dyDescent="0.2">
      <c r="A3338" s="114" t="s">
        <v>10519</v>
      </c>
      <c r="D3338" s="114" t="s">
        <v>8975</v>
      </c>
      <c r="E3338" s="114">
        <f t="shared" si="52"/>
        <v>30102801</v>
      </c>
      <c r="F3338" s="114" t="s">
        <v>11599</v>
      </c>
      <c r="G3338" s="114" t="s">
        <v>11055</v>
      </c>
      <c r="H3338" s="114" t="s">
        <v>8976</v>
      </c>
      <c r="I3338" s="114" t="s">
        <v>8977</v>
      </c>
    </row>
    <row r="3339" spans="1:9" x14ac:dyDescent="0.2">
      <c r="A3339" s="114" t="s">
        <v>10519</v>
      </c>
      <c r="D3339" s="114" t="s">
        <v>8978</v>
      </c>
      <c r="E3339" s="114">
        <f t="shared" si="52"/>
        <v>30102803</v>
      </c>
      <c r="F3339" s="114" t="s">
        <v>11599</v>
      </c>
      <c r="G3339" s="114" t="s">
        <v>11055</v>
      </c>
      <c r="H3339" s="114" t="s">
        <v>8976</v>
      </c>
      <c r="I3339" s="114" t="s">
        <v>8979</v>
      </c>
    </row>
    <row r="3340" spans="1:9" x14ac:dyDescent="0.2">
      <c r="A3340" s="114" t="s">
        <v>10519</v>
      </c>
      <c r="D3340" s="114" t="s">
        <v>8980</v>
      </c>
      <c r="E3340" s="114">
        <f t="shared" si="52"/>
        <v>30102804</v>
      </c>
      <c r="F3340" s="114" t="s">
        <v>11599</v>
      </c>
      <c r="G3340" s="114" t="s">
        <v>11055</v>
      </c>
      <c r="H3340" s="114" t="s">
        <v>8976</v>
      </c>
      <c r="I3340" s="114" t="s">
        <v>8981</v>
      </c>
    </row>
    <row r="3341" spans="1:9" x14ac:dyDescent="0.2">
      <c r="A3341" s="114" t="s">
        <v>10519</v>
      </c>
      <c r="D3341" s="114" t="s">
        <v>8982</v>
      </c>
      <c r="E3341" s="114">
        <f t="shared" si="52"/>
        <v>30102805</v>
      </c>
      <c r="F3341" s="114" t="s">
        <v>11599</v>
      </c>
      <c r="G3341" s="114" t="s">
        <v>11055</v>
      </c>
      <c r="H3341" s="114" t="s">
        <v>8976</v>
      </c>
      <c r="I3341" s="114" t="s">
        <v>8983</v>
      </c>
    </row>
    <row r="3342" spans="1:9" x14ac:dyDescent="0.2">
      <c r="A3342" s="114" t="s">
        <v>10519</v>
      </c>
      <c r="D3342" s="114" t="s">
        <v>8984</v>
      </c>
      <c r="E3342" s="114">
        <f t="shared" si="52"/>
        <v>30102806</v>
      </c>
      <c r="F3342" s="114" t="s">
        <v>11599</v>
      </c>
      <c r="G3342" s="114" t="s">
        <v>11055</v>
      </c>
      <c r="H3342" s="114" t="s">
        <v>8976</v>
      </c>
      <c r="I3342" s="114" t="s">
        <v>8985</v>
      </c>
    </row>
    <row r="3343" spans="1:9" x14ac:dyDescent="0.2">
      <c r="A3343" s="114" t="s">
        <v>10519</v>
      </c>
      <c r="D3343" s="114" t="s">
        <v>8986</v>
      </c>
      <c r="E3343" s="114">
        <f t="shared" si="52"/>
        <v>30102807</v>
      </c>
      <c r="F3343" s="114" t="s">
        <v>11599</v>
      </c>
      <c r="G3343" s="114" t="s">
        <v>11055</v>
      </c>
      <c r="H3343" s="114" t="s">
        <v>8976</v>
      </c>
      <c r="I3343" s="114" t="s">
        <v>8987</v>
      </c>
    </row>
    <row r="3344" spans="1:9" x14ac:dyDescent="0.2">
      <c r="A3344" s="114" t="s">
        <v>10519</v>
      </c>
      <c r="D3344" s="114" t="s">
        <v>8988</v>
      </c>
      <c r="E3344" s="114">
        <f t="shared" si="52"/>
        <v>30102820</v>
      </c>
      <c r="F3344" s="114" t="s">
        <v>11599</v>
      </c>
      <c r="G3344" s="114" t="s">
        <v>11055</v>
      </c>
      <c r="H3344" s="114" t="s">
        <v>8976</v>
      </c>
      <c r="I3344" s="114" t="s">
        <v>8784</v>
      </c>
    </row>
    <row r="3345" spans="1:9" x14ac:dyDescent="0.2">
      <c r="A3345" s="114" t="s">
        <v>10519</v>
      </c>
      <c r="D3345" s="114" t="s">
        <v>8989</v>
      </c>
      <c r="E3345" s="114">
        <f t="shared" si="52"/>
        <v>30102821</v>
      </c>
      <c r="F3345" s="114" t="s">
        <v>11599</v>
      </c>
      <c r="G3345" s="114" t="s">
        <v>11055</v>
      </c>
      <c r="H3345" s="114" t="s">
        <v>8976</v>
      </c>
      <c r="I3345" s="114" t="s">
        <v>8990</v>
      </c>
    </row>
    <row r="3346" spans="1:9" x14ac:dyDescent="0.2">
      <c r="A3346" s="114" t="s">
        <v>10519</v>
      </c>
      <c r="D3346" s="114" t="s">
        <v>8991</v>
      </c>
      <c r="E3346" s="114">
        <f t="shared" si="52"/>
        <v>30102822</v>
      </c>
      <c r="F3346" s="114" t="s">
        <v>11599</v>
      </c>
      <c r="G3346" s="114" t="s">
        <v>11055</v>
      </c>
      <c r="H3346" s="114" t="s">
        <v>8976</v>
      </c>
      <c r="I3346" s="114" t="s">
        <v>8992</v>
      </c>
    </row>
    <row r="3347" spans="1:9" x14ac:dyDescent="0.2">
      <c r="A3347" s="114" t="s">
        <v>10519</v>
      </c>
      <c r="D3347" s="114" t="s">
        <v>8993</v>
      </c>
      <c r="E3347" s="114">
        <f t="shared" si="52"/>
        <v>30102823</v>
      </c>
      <c r="F3347" s="114" t="s">
        <v>11599</v>
      </c>
      <c r="G3347" s="114" t="s">
        <v>11055</v>
      </c>
      <c r="H3347" s="114" t="s">
        <v>8976</v>
      </c>
      <c r="I3347" s="114" t="s">
        <v>8994</v>
      </c>
    </row>
    <row r="3348" spans="1:9" x14ac:dyDescent="0.2">
      <c r="A3348" s="114" t="s">
        <v>10519</v>
      </c>
      <c r="D3348" s="114" t="s">
        <v>8995</v>
      </c>
      <c r="E3348" s="114">
        <f t="shared" si="52"/>
        <v>30102824</v>
      </c>
      <c r="F3348" s="114" t="s">
        <v>11599</v>
      </c>
      <c r="G3348" s="114" t="s">
        <v>11055</v>
      </c>
      <c r="H3348" s="114" t="s">
        <v>8976</v>
      </c>
      <c r="I3348" s="114" t="s">
        <v>11070</v>
      </c>
    </row>
    <row r="3349" spans="1:9" x14ac:dyDescent="0.2">
      <c r="A3349" s="114" t="s">
        <v>10519</v>
      </c>
      <c r="D3349" s="114" t="s">
        <v>8996</v>
      </c>
      <c r="E3349" s="114">
        <f t="shared" si="52"/>
        <v>30102825</v>
      </c>
      <c r="F3349" s="114" t="s">
        <v>11599</v>
      </c>
      <c r="G3349" s="114" t="s">
        <v>11055</v>
      </c>
      <c r="H3349" s="114" t="s">
        <v>8976</v>
      </c>
      <c r="I3349" s="114" t="s">
        <v>11072</v>
      </c>
    </row>
    <row r="3350" spans="1:9" x14ac:dyDescent="0.2">
      <c r="A3350" s="114" t="s">
        <v>10519</v>
      </c>
      <c r="D3350" s="114" t="s">
        <v>8997</v>
      </c>
      <c r="E3350" s="114">
        <f t="shared" si="52"/>
        <v>30102826</v>
      </c>
      <c r="F3350" s="114" t="s">
        <v>11599</v>
      </c>
      <c r="G3350" s="114" t="s">
        <v>11055</v>
      </c>
      <c r="H3350" s="114" t="s">
        <v>8976</v>
      </c>
      <c r="I3350" s="114" t="s">
        <v>8998</v>
      </c>
    </row>
    <row r="3351" spans="1:9" x14ac:dyDescent="0.2">
      <c r="A3351" s="114" t="s">
        <v>10519</v>
      </c>
      <c r="D3351" s="114" t="s">
        <v>8999</v>
      </c>
      <c r="E3351" s="114">
        <f t="shared" si="52"/>
        <v>30102903</v>
      </c>
      <c r="F3351" s="114" t="s">
        <v>11599</v>
      </c>
      <c r="G3351" s="114" t="s">
        <v>11055</v>
      </c>
      <c r="H3351" s="114" t="s">
        <v>9000</v>
      </c>
      <c r="I3351" s="114" t="s">
        <v>8979</v>
      </c>
    </row>
    <row r="3352" spans="1:9" x14ac:dyDescent="0.2">
      <c r="A3352" s="114" t="s">
        <v>10519</v>
      </c>
      <c r="D3352" s="114" t="s">
        <v>9001</v>
      </c>
      <c r="E3352" s="114">
        <f t="shared" si="52"/>
        <v>30102904</v>
      </c>
      <c r="F3352" s="114" t="s">
        <v>11599</v>
      </c>
      <c r="G3352" s="114" t="s">
        <v>11055</v>
      </c>
      <c r="H3352" s="114" t="s">
        <v>9000</v>
      </c>
      <c r="I3352" s="114" t="s">
        <v>8981</v>
      </c>
    </row>
    <row r="3353" spans="1:9" x14ac:dyDescent="0.2">
      <c r="A3353" s="114" t="s">
        <v>10519</v>
      </c>
      <c r="D3353" s="114" t="s">
        <v>9002</v>
      </c>
      <c r="E3353" s="114">
        <f t="shared" si="52"/>
        <v>30102905</v>
      </c>
      <c r="F3353" s="114" t="s">
        <v>11599</v>
      </c>
      <c r="G3353" s="114" t="s">
        <v>11055</v>
      </c>
      <c r="H3353" s="114" t="s">
        <v>9000</v>
      </c>
      <c r="I3353" s="114" t="s">
        <v>9003</v>
      </c>
    </row>
    <row r="3354" spans="1:9" x14ac:dyDescent="0.2">
      <c r="A3354" s="114" t="s">
        <v>10519</v>
      </c>
      <c r="D3354" s="114" t="s">
        <v>9004</v>
      </c>
      <c r="E3354" s="114">
        <f t="shared" si="52"/>
        <v>30102906</v>
      </c>
      <c r="F3354" s="114" t="s">
        <v>11599</v>
      </c>
      <c r="G3354" s="114" t="s">
        <v>11055</v>
      </c>
      <c r="H3354" s="114" t="s">
        <v>9000</v>
      </c>
      <c r="I3354" s="114" t="s">
        <v>9005</v>
      </c>
    </row>
    <row r="3355" spans="1:9" x14ac:dyDescent="0.2">
      <c r="A3355" s="114" t="s">
        <v>10519</v>
      </c>
      <c r="D3355" s="114" t="s">
        <v>9006</v>
      </c>
      <c r="E3355" s="114">
        <f t="shared" si="52"/>
        <v>30102907</v>
      </c>
      <c r="F3355" s="114" t="s">
        <v>11599</v>
      </c>
      <c r="G3355" s="114" t="s">
        <v>11055</v>
      </c>
      <c r="H3355" s="114" t="s">
        <v>9000</v>
      </c>
      <c r="I3355" s="114" t="s">
        <v>9007</v>
      </c>
    </row>
    <row r="3356" spans="1:9" x14ac:dyDescent="0.2">
      <c r="A3356" s="114" t="s">
        <v>10519</v>
      </c>
      <c r="D3356" s="114" t="s">
        <v>9008</v>
      </c>
      <c r="E3356" s="114">
        <f t="shared" si="52"/>
        <v>30102908</v>
      </c>
      <c r="F3356" s="114" t="s">
        <v>11599</v>
      </c>
      <c r="G3356" s="114" t="s">
        <v>11055</v>
      </c>
      <c r="H3356" s="114" t="s">
        <v>9000</v>
      </c>
      <c r="I3356" s="114" t="s">
        <v>8987</v>
      </c>
    </row>
    <row r="3357" spans="1:9" x14ac:dyDescent="0.2">
      <c r="A3357" s="114" t="s">
        <v>10519</v>
      </c>
      <c r="D3357" s="114" t="s">
        <v>9009</v>
      </c>
      <c r="E3357" s="114">
        <f t="shared" si="52"/>
        <v>30102909</v>
      </c>
      <c r="F3357" s="114" t="s">
        <v>11599</v>
      </c>
      <c r="G3357" s="114" t="s">
        <v>11055</v>
      </c>
      <c r="H3357" s="114" t="s">
        <v>9000</v>
      </c>
      <c r="I3357" s="114" t="s">
        <v>9010</v>
      </c>
    </row>
    <row r="3358" spans="1:9" x14ac:dyDescent="0.2">
      <c r="A3358" s="114" t="s">
        <v>10519</v>
      </c>
      <c r="D3358" s="114" t="s">
        <v>11948</v>
      </c>
      <c r="E3358" s="114">
        <f t="shared" si="52"/>
        <v>30102910</v>
      </c>
      <c r="F3358" s="114" t="s">
        <v>11599</v>
      </c>
      <c r="G3358" s="114" t="s">
        <v>11055</v>
      </c>
      <c r="H3358" s="114" t="s">
        <v>9000</v>
      </c>
      <c r="I3358" s="114" t="s">
        <v>11949</v>
      </c>
    </row>
    <row r="3359" spans="1:9" x14ac:dyDescent="0.2">
      <c r="A3359" s="114" t="s">
        <v>10519</v>
      </c>
      <c r="D3359" s="114" t="s">
        <v>11950</v>
      </c>
      <c r="E3359" s="114">
        <f t="shared" si="52"/>
        <v>30102920</v>
      </c>
      <c r="F3359" s="114" t="s">
        <v>11599</v>
      </c>
      <c r="G3359" s="114" t="s">
        <v>11055</v>
      </c>
      <c r="H3359" s="114" t="s">
        <v>9000</v>
      </c>
      <c r="I3359" s="114" t="s">
        <v>8784</v>
      </c>
    </row>
    <row r="3360" spans="1:9" x14ac:dyDescent="0.2">
      <c r="A3360" s="114" t="s">
        <v>10519</v>
      </c>
      <c r="D3360" s="114" t="s">
        <v>14847</v>
      </c>
      <c r="E3360" s="114">
        <f t="shared" si="52"/>
        <v>30102921</v>
      </c>
      <c r="F3360" s="114" t="s">
        <v>11599</v>
      </c>
      <c r="G3360" s="114" t="s">
        <v>11055</v>
      </c>
      <c r="H3360" s="114" t="s">
        <v>9000</v>
      </c>
      <c r="I3360" s="114" t="s">
        <v>8990</v>
      </c>
    </row>
    <row r="3361" spans="1:10" x14ac:dyDescent="0.2">
      <c r="A3361" s="114" t="s">
        <v>10519</v>
      </c>
      <c r="D3361" s="114" t="s">
        <v>14848</v>
      </c>
      <c r="E3361" s="114">
        <f t="shared" si="52"/>
        <v>30102922</v>
      </c>
      <c r="F3361" s="114" t="s">
        <v>11599</v>
      </c>
      <c r="G3361" s="114" t="s">
        <v>11055</v>
      </c>
      <c r="H3361" s="114" t="s">
        <v>9000</v>
      </c>
      <c r="I3361" s="114" t="s">
        <v>8992</v>
      </c>
    </row>
    <row r="3362" spans="1:10" x14ac:dyDescent="0.2">
      <c r="A3362" s="114" t="s">
        <v>10519</v>
      </c>
      <c r="D3362" s="114" t="s">
        <v>14849</v>
      </c>
      <c r="E3362" s="114">
        <f t="shared" si="52"/>
        <v>30102923</v>
      </c>
      <c r="F3362" s="114" t="s">
        <v>11599</v>
      </c>
      <c r="G3362" s="114" t="s">
        <v>11055</v>
      </c>
      <c r="H3362" s="114" t="s">
        <v>9000</v>
      </c>
      <c r="I3362" s="114" t="s">
        <v>8994</v>
      </c>
    </row>
    <row r="3363" spans="1:10" x14ac:dyDescent="0.2">
      <c r="A3363" s="114" t="s">
        <v>10519</v>
      </c>
      <c r="D3363" s="114" t="s">
        <v>14850</v>
      </c>
      <c r="E3363" s="114">
        <f t="shared" si="52"/>
        <v>30102924</v>
      </c>
      <c r="F3363" s="114" t="s">
        <v>11599</v>
      </c>
      <c r="G3363" s="114" t="s">
        <v>11055</v>
      </c>
      <c r="H3363" s="114" t="s">
        <v>9000</v>
      </c>
      <c r="I3363" s="114" t="s">
        <v>11070</v>
      </c>
    </row>
    <row r="3364" spans="1:10" x14ac:dyDescent="0.2">
      <c r="A3364" s="114" t="s">
        <v>10519</v>
      </c>
      <c r="D3364" s="114" t="s">
        <v>14851</v>
      </c>
      <c r="E3364" s="114">
        <f t="shared" si="52"/>
        <v>30102925</v>
      </c>
      <c r="F3364" s="114" t="s">
        <v>11599</v>
      </c>
      <c r="G3364" s="114" t="s">
        <v>11055</v>
      </c>
      <c r="H3364" s="114" t="s">
        <v>9000</v>
      </c>
      <c r="I3364" s="114" t="s">
        <v>11072</v>
      </c>
    </row>
    <row r="3365" spans="1:10" x14ac:dyDescent="0.2">
      <c r="A3365" s="114" t="s">
        <v>10519</v>
      </c>
      <c r="D3365" s="114" t="s">
        <v>14852</v>
      </c>
      <c r="E3365" s="114">
        <f t="shared" si="52"/>
        <v>30103000</v>
      </c>
      <c r="F3365" s="114" t="s">
        <v>11599</v>
      </c>
      <c r="G3365" s="114" t="s">
        <v>11055</v>
      </c>
      <c r="H3365" s="114" t="s">
        <v>14853</v>
      </c>
      <c r="I3365" s="114" t="s">
        <v>14854</v>
      </c>
      <c r="J3365" s="116">
        <v>36797</v>
      </c>
    </row>
    <row r="3366" spans="1:10" x14ac:dyDescent="0.2">
      <c r="A3366" s="114" t="s">
        <v>10519</v>
      </c>
      <c r="D3366" s="114" t="s">
        <v>14855</v>
      </c>
      <c r="E3366" s="114">
        <f t="shared" si="52"/>
        <v>30103001</v>
      </c>
      <c r="F3366" s="114" t="s">
        <v>11599</v>
      </c>
      <c r="G3366" s="114" t="s">
        <v>11055</v>
      </c>
      <c r="H3366" s="114" t="s">
        <v>14853</v>
      </c>
      <c r="I3366" s="114" t="s">
        <v>14856</v>
      </c>
    </row>
    <row r="3367" spans="1:10" x14ac:dyDescent="0.2">
      <c r="A3367" s="114" t="s">
        <v>10519</v>
      </c>
      <c r="D3367" s="114" t="s">
        <v>14857</v>
      </c>
      <c r="E3367" s="114">
        <f t="shared" si="52"/>
        <v>30103002</v>
      </c>
      <c r="F3367" s="114" t="s">
        <v>11599</v>
      </c>
      <c r="G3367" s="114" t="s">
        <v>11055</v>
      </c>
      <c r="H3367" s="114" t="s">
        <v>14853</v>
      </c>
      <c r="I3367" s="114" t="s">
        <v>8994</v>
      </c>
    </row>
    <row r="3368" spans="1:10" x14ac:dyDescent="0.2">
      <c r="A3368" s="114" t="s">
        <v>10519</v>
      </c>
      <c r="D3368" s="114" t="s">
        <v>14858</v>
      </c>
      <c r="E3368" s="114">
        <f t="shared" si="52"/>
        <v>30103003</v>
      </c>
      <c r="F3368" s="114" t="s">
        <v>11599</v>
      </c>
      <c r="G3368" s="114" t="s">
        <v>11055</v>
      </c>
      <c r="H3368" s="114" t="s">
        <v>14853</v>
      </c>
      <c r="I3368" s="114" t="s">
        <v>14859</v>
      </c>
    </row>
    <row r="3369" spans="1:10" x14ac:dyDescent="0.2">
      <c r="A3369" s="114" t="s">
        <v>10519</v>
      </c>
      <c r="D3369" s="114" t="s">
        <v>14860</v>
      </c>
      <c r="E3369" s="114">
        <f t="shared" si="52"/>
        <v>30103004</v>
      </c>
      <c r="F3369" s="114" t="s">
        <v>11599</v>
      </c>
      <c r="G3369" s="114" t="s">
        <v>11055</v>
      </c>
      <c r="H3369" s="114" t="s">
        <v>14853</v>
      </c>
      <c r="I3369" s="114" t="s">
        <v>8987</v>
      </c>
    </row>
    <row r="3370" spans="1:10" x14ac:dyDescent="0.2">
      <c r="A3370" s="114" t="s">
        <v>10519</v>
      </c>
      <c r="D3370" s="114" t="s">
        <v>14861</v>
      </c>
      <c r="E3370" s="114">
        <f t="shared" si="52"/>
        <v>30103020</v>
      </c>
      <c r="F3370" s="114" t="s">
        <v>11599</v>
      </c>
      <c r="G3370" s="114" t="s">
        <v>11055</v>
      </c>
      <c r="H3370" s="114" t="s">
        <v>14853</v>
      </c>
      <c r="I3370" s="114" t="s">
        <v>8784</v>
      </c>
    </row>
    <row r="3371" spans="1:10" x14ac:dyDescent="0.2">
      <c r="A3371" s="114" t="s">
        <v>10519</v>
      </c>
      <c r="D3371" s="114" t="s">
        <v>14862</v>
      </c>
      <c r="E3371" s="114">
        <f t="shared" si="52"/>
        <v>30103021</v>
      </c>
      <c r="F3371" s="114" t="s">
        <v>11599</v>
      </c>
      <c r="G3371" s="114" t="s">
        <v>11055</v>
      </c>
      <c r="H3371" s="114" t="s">
        <v>14853</v>
      </c>
      <c r="I3371" s="114" t="s">
        <v>8990</v>
      </c>
    </row>
    <row r="3372" spans="1:10" x14ac:dyDescent="0.2">
      <c r="A3372" s="114" t="s">
        <v>10519</v>
      </c>
      <c r="D3372" s="114" t="s">
        <v>14863</v>
      </c>
      <c r="E3372" s="114">
        <f t="shared" si="52"/>
        <v>30103022</v>
      </c>
      <c r="F3372" s="114" t="s">
        <v>11599</v>
      </c>
      <c r="G3372" s="114" t="s">
        <v>11055</v>
      </c>
      <c r="H3372" s="114" t="s">
        <v>14853</v>
      </c>
      <c r="I3372" s="114" t="s">
        <v>8992</v>
      </c>
    </row>
    <row r="3373" spans="1:10" x14ac:dyDescent="0.2">
      <c r="A3373" s="114" t="s">
        <v>10519</v>
      </c>
      <c r="D3373" s="114" t="s">
        <v>14864</v>
      </c>
      <c r="E3373" s="114">
        <f t="shared" si="52"/>
        <v>30103023</v>
      </c>
      <c r="F3373" s="114" t="s">
        <v>11599</v>
      </c>
      <c r="G3373" s="114" t="s">
        <v>11055</v>
      </c>
      <c r="H3373" s="114" t="s">
        <v>14853</v>
      </c>
      <c r="I3373" s="114" t="s">
        <v>8994</v>
      </c>
    </row>
    <row r="3374" spans="1:10" x14ac:dyDescent="0.2">
      <c r="A3374" s="114" t="s">
        <v>10519</v>
      </c>
      <c r="D3374" s="114" t="s">
        <v>14865</v>
      </c>
      <c r="E3374" s="114">
        <f t="shared" si="52"/>
        <v>30103024</v>
      </c>
      <c r="F3374" s="114" t="s">
        <v>11599</v>
      </c>
      <c r="G3374" s="114" t="s">
        <v>11055</v>
      </c>
      <c r="H3374" s="114" t="s">
        <v>14853</v>
      </c>
      <c r="I3374" s="114" t="s">
        <v>11070</v>
      </c>
    </row>
    <row r="3375" spans="1:10" x14ac:dyDescent="0.2">
      <c r="A3375" s="114" t="s">
        <v>10519</v>
      </c>
      <c r="D3375" s="114" t="s">
        <v>14866</v>
      </c>
      <c r="E3375" s="114">
        <f t="shared" si="52"/>
        <v>30103025</v>
      </c>
      <c r="F3375" s="114" t="s">
        <v>11599</v>
      </c>
      <c r="G3375" s="114" t="s">
        <v>11055</v>
      </c>
      <c r="H3375" s="114" t="s">
        <v>14853</v>
      </c>
      <c r="I3375" s="114" t="s">
        <v>11072</v>
      </c>
    </row>
    <row r="3376" spans="1:10" x14ac:dyDescent="0.2">
      <c r="A3376" s="114" t="s">
        <v>10519</v>
      </c>
      <c r="D3376" s="114" t="s">
        <v>14867</v>
      </c>
      <c r="E3376" s="114">
        <f t="shared" si="52"/>
        <v>30103099</v>
      </c>
      <c r="F3376" s="114" t="s">
        <v>11599</v>
      </c>
      <c r="G3376" s="114" t="s">
        <v>11055</v>
      </c>
      <c r="H3376" s="114" t="s">
        <v>14853</v>
      </c>
      <c r="I3376" s="114" t="s">
        <v>7818</v>
      </c>
    </row>
    <row r="3377" spans="1:9" x14ac:dyDescent="0.2">
      <c r="A3377" s="114" t="s">
        <v>10519</v>
      </c>
      <c r="D3377" s="114" t="s">
        <v>14868</v>
      </c>
      <c r="E3377" s="114">
        <f t="shared" si="52"/>
        <v>30103101</v>
      </c>
      <c r="F3377" s="114" t="s">
        <v>11599</v>
      </c>
      <c r="G3377" s="114" t="s">
        <v>11055</v>
      </c>
      <c r="H3377" s="114" t="s">
        <v>14869</v>
      </c>
      <c r="I3377" s="114" t="s">
        <v>14870</v>
      </c>
    </row>
    <row r="3378" spans="1:9" x14ac:dyDescent="0.2">
      <c r="A3378" s="114" t="s">
        <v>10519</v>
      </c>
      <c r="D3378" s="114" t="s">
        <v>14871</v>
      </c>
      <c r="E3378" s="114">
        <f t="shared" si="52"/>
        <v>30103102</v>
      </c>
      <c r="F3378" s="114" t="s">
        <v>11599</v>
      </c>
      <c r="G3378" s="114" t="s">
        <v>11055</v>
      </c>
      <c r="H3378" s="114" t="s">
        <v>14869</v>
      </c>
      <c r="I3378" s="114" t="s">
        <v>14872</v>
      </c>
    </row>
    <row r="3379" spans="1:9" x14ac:dyDescent="0.2">
      <c r="A3379" s="114" t="s">
        <v>10519</v>
      </c>
      <c r="D3379" s="114" t="s">
        <v>14873</v>
      </c>
      <c r="E3379" s="114">
        <f t="shared" si="52"/>
        <v>30103103</v>
      </c>
      <c r="F3379" s="114" t="s">
        <v>11599</v>
      </c>
      <c r="G3379" s="114" t="s">
        <v>11055</v>
      </c>
      <c r="H3379" s="114" t="s">
        <v>14869</v>
      </c>
      <c r="I3379" s="114" t="s">
        <v>14874</v>
      </c>
    </row>
    <row r="3380" spans="1:9" x14ac:dyDescent="0.2">
      <c r="A3380" s="114" t="s">
        <v>10519</v>
      </c>
      <c r="D3380" s="114" t="s">
        <v>14875</v>
      </c>
      <c r="E3380" s="114">
        <f t="shared" si="52"/>
        <v>30103104</v>
      </c>
      <c r="F3380" s="114" t="s">
        <v>11599</v>
      </c>
      <c r="G3380" s="114" t="s">
        <v>11055</v>
      </c>
      <c r="H3380" s="114" t="s">
        <v>14869</v>
      </c>
      <c r="I3380" s="114" t="s">
        <v>11922</v>
      </c>
    </row>
    <row r="3381" spans="1:9" x14ac:dyDescent="0.2">
      <c r="A3381" s="114" t="s">
        <v>10519</v>
      </c>
      <c r="D3381" s="114" t="s">
        <v>11923</v>
      </c>
      <c r="E3381" s="114">
        <f t="shared" si="52"/>
        <v>30103105</v>
      </c>
      <c r="F3381" s="114" t="s">
        <v>11599</v>
      </c>
      <c r="G3381" s="114" t="s">
        <v>11055</v>
      </c>
      <c r="H3381" s="114" t="s">
        <v>14869</v>
      </c>
      <c r="I3381" s="114" t="s">
        <v>11924</v>
      </c>
    </row>
    <row r="3382" spans="1:9" x14ac:dyDescent="0.2">
      <c r="A3382" s="114" t="s">
        <v>10519</v>
      </c>
      <c r="D3382" s="114" t="s">
        <v>11925</v>
      </c>
      <c r="E3382" s="114">
        <f t="shared" si="52"/>
        <v>30103106</v>
      </c>
      <c r="F3382" s="114" t="s">
        <v>11599</v>
      </c>
      <c r="G3382" s="114" t="s">
        <v>11055</v>
      </c>
      <c r="H3382" s="114" t="s">
        <v>14869</v>
      </c>
      <c r="I3382" s="114" t="s">
        <v>11926</v>
      </c>
    </row>
    <row r="3383" spans="1:9" x14ac:dyDescent="0.2">
      <c r="A3383" s="114" t="s">
        <v>10519</v>
      </c>
      <c r="D3383" s="114" t="s">
        <v>11927</v>
      </c>
      <c r="E3383" s="114">
        <f t="shared" si="52"/>
        <v>30103107</v>
      </c>
      <c r="F3383" s="114" t="s">
        <v>11599</v>
      </c>
      <c r="G3383" s="114" t="s">
        <v>11055</v>
      </c>
      <c r="H3383" s="114" t="s">
        <v>14869</v>
      </c>
      <c r="I3383" s="114" t="s">
        <v>11928</v>
      </c>
    </row>
    <row r="3384" spans="1:9" x14ac:dyDescent="0.2">
      <c r="A3384" s="114" t="s">
        <v>10519</v>
      </c>
      <c r="D3384" s="114" t="s">
        <v>11929</v>
      </c>
      <c r="E3384" s="114">
        <f t="shared" si="52"/>
        <v>30103108</v>
      </c>
      <c r="F3384" s="114" t="s">
        <v>11599</v>
      </c>
      <c r="G3384" s="114" t="s">
        <v>11055</v>
      </c>
      <c r="H3384" s="114" t="s">
        <v>14869</v>
      </c>
      <c r="I3384" s="114" t="s">
        <v>11930</v>
      </c>
    </row>
    <row r="3385" spans="1:9" x14ac:dyDescent="0.2">
      <c r="A3385" s="114" t="s">
        <v>10519</v>
      </c>
      <c r="D3385" s="114" t="s">
        <v>11931</v>
      </c>
      <c r="E3385" s="114">
        <f t="shared" si="52"/>
        <v>30103109</v>
      </c>
      <c r="F3385" s="114" t="s">
        <v>11599</v>
      </c>
      <c r="G3385" s="114" t="s">
        <v>11055</v>
      </c>
      <c r="H3385" s="114" t="s">
        <v>14869</v>
      </c>
      <c r="I3385" s="114" t="s">
        <v>11932</v>
      </c>
    </row>
    <row r="3386" spans="1:9" x14ac:dyDescent="0.2">
      <c r="A3386" s="114" t="s">
        <v>10519</v>
      </c>
      <c r="D3386" s="114" t="s">
        <v>11933</v>
      </c>
      <c r="E3386" s="114">
        <f t="shared" si="52"/>
        <v>30103110</v>
      </c>
      <c r="F3386" s="114" t="s">
        <v>11599</v>
      </c>
      <c r="G3386" s="114" t="s">
        <v>11055</v>
      </c>
      <c r="H3386" s="114" t="s">
        <v>14869</v>
      </c>
      <c r="I3386" s="114" t="s">
        <v>11934</v>
      </c>
    </row>
    <row r="3387" spans="1:9" x14ac:dyDescent="0.2">
      <c r="A3387" s="114" t="s">
        <v>10519</v>
      </c>
      <c r="D3387" s="114" t="s">
        <v>11935</v>
      </c>
      <c r="E3387" s="114">
        <f t="shared" si="52"/>
        <v>30103180</v>
      </c>
      <c r="F3387" s="114" t="s">
        <v>11599</v>
      </c>
      <c r="G3387" s="114" t="s">
        <v>11055</v>
      </c>
      <c r="H3387" s="114" t="s">
        <v>14869</v>
      </c>
      <c r="I3387" s="114" t="s">
        <v>11050</v>
      </c>
    </row>
    <row r="3388" spans="1:9" x14ac:dyDescent="0.2">
      <c r="A3388" s="114" t="s">
        <v>10519</v>
      </c>
      <c r="D3388" s="114" t="s">
        <v>11936</v>
      </c>
      <c r="E3388" s="114">
        <f t="shared" si="52"/>
        <v>30103199</v>
      </c>
      <c r="F3388" s="114" t="s">
        <v>11599</v>
      </c>
      <c r="G3388" s="114" t="s">
        <v>11055</v>
      </c>
      <c r="H3388" s="114" t="s">
        <v>14869</v>
      </c>
      <c r="I3388" s="114" t="s">
        <v>7818</v>
      </c>
    </row>
    <row r="3389" spans="1:9" x14ac:dyDescent="0.2">
      <c r="A3389" s="114" t="s">
        <v>10519</v>
      </c>
      <c r="D3389" s="114" t="s">
        <v>11937</v>
      </c>
      <c r="E3389" s="114">
        <f t="shared" si="52"/>
        <v>30103201</v>
      </c>
      <c r="F3389" s="114" t="s">
        <v>11599</v>
      </c>
      <c r="G3389" s="114" t="s">
        <v>11055</v>
      </c>
      <c r="H3389" s="114" t="s">
        <v>11938</v>
      </c>
      <c r="I3389" s="114" t="s">
        <v>11939</v>
      </c>
    </row>
    <row r="3390" spans="1:9" x14ac:dyDescent="0.2">
      <c r="A3390" s="114" t="s">
        <v>10519</v>
      </c>
      <c r="D3390" s="114" t="s">
        <v>11940</v>
      </c>
      <c r="E3390" s="114">
        <f t="shared" si="52"/>
        <v>30103202</v>
      </c>
      <c r="F3390" s="114" t="s">
        <v>11599</v>
      </c>
      <c r="G3390" s="114" t="s">
        <v>11055</v>
      </c>
      <c r="H3390" s="114" t="s">
        <v>11938</v>
      </c>
      <c r="I3390" s="114" t="s">
        <v>11941</v>
      </c>
    </row>
    <row r="3391" spans="1:9" x14ac:dyDescent="0.2">
      <c r="A3391" s="114" t="s">
        <v>10519</v>
      </c>
      <c r="D3391" s="114" t="s">
        <v>11942</v>
      </c>
      <c r="E3391" s="114">
        <f t="shared" si="52"/>
        <v>30103203</v>
      </c>
      <c r="F3391" s="114" t="s">
        <v>11599</v>
      </c>
      <c r="G3391" s="114" t="s">
        <v>11055</v>
      </c>
      <c r="H3391" s="114" t="s">
        <v>11938</v>
      </c>
      <c r="I3391" s="114" t="s">
        <v>11943</v>
      </c>
    </row>
    <row r="3392" spans="1:9" x14ac:dyDescent="0.2">
      <c r="A3392" s="114" t="s">
        <v>10519</v>
      </c>
      <c r="D3392" s="114" t="s">
        <v>11944</v>
      </c>
      <c r="E3392" s="114">
        <f t="shared" si="52"/>
        <v>30103204</v>
      </c>
      <c r="F3392" s="114" t="s">
        <v>11599</v>
      </c>
      <c r="G3392" s="114" t="s">
        <v>11055</v>
      </c>
      <c r="H3392" s="114" t="s">
        <v>11938</v>
      </c>
      <c r="I3392" s="114" t="s">
        <v>11945</v>
      </c>
    </row>
    <row r="3393" spans="1:9" x14ac:dyDescent="0.2">
      <c r="A3393" s="114" t="s">
        <v>10519</v>
      </c>
      <c r="D3393" s="114" t="s">
        <v>11946</v>
      </c>
      <c r="E3393" s="114">
        <f t="shared" si="52"/>
        <v>30103205</v>
      </c>
      <c r="F3393" s="114" t="s">
        <v>11599</v>
      </c>
      <c r="G3393" s="114" t="s">
        <v>11055</v>
      </c>
      <c r="H3393" s="114" t="s">
        <v>11938</v>
      </c>
      <c r="I3393" s="114" t="s">
        <v>11947</v>
      </c>
    </row>
    <row r="3394" spans="1:9" x14ac:dyDescent="0.2">
      <c r="A3394" s="114" t="s">
        <v>10519</v>
      </c>
      <c r="D3394" s="114" t="s">
        <v>16100</v>
      </c>
      <c r="E3394" s="114">
        <f t="shared" ref="E3394:E3457" si="53">VALUE(D3394)</f>
        <v>30103299</v>
      </c>
      <c r="F3394" s="114" t="s">
        <v>11599</v>
      </c>
      <c r="G3394" s="114" t="s">
        <v>11055</v>
      </c>
      <c r="H3394" s="114" t="s">
        <v>11938</v>
      </c>
      <c r="I3394" s="114" t="s">
        <v>7818</v>
      </c>
    </row>
    <row r="3395" spans="1:9" x14ac:dyDescent="0.2">
      <c r="A3395" s="114" t="s">
        <v>10519</v>
      </c>
      <c r="D3395" s="114" t="s">
        <v>16101</v>
      </c>
      <c r="E3395" s="114">
        <f t="shared" si="53"/>
        <v>30103301</v>
      </c>
      <c r="F3395" s="114" t="s">
        <v>11599</v>
      </c>
      <c r="G3395" s="114" t="s">
        <v>11055</v>
      </c>
      <c r="H3395" s="114" t="s">
        <v>16102</v>
      </c>
      <c r="I3395" s="114" t="s">
        <v>16103</v>
      </c>
    </row>
    <row r="3396" spans="1:9" x14ac:dyDescent="0.2">
      <c r="A3396" s="114" t="s">
        <v>10519</v>
      </c>
      <c r="D3396" s="114" t="s">
        <v>16104</v>
      </c>
      <c r="E3396" s="114">
        <f t="shared" si="53"/>
        <v>30103311</v>
      </c>
      <c r="F3396" s="114" t="s">
        <v>11599</v>
      </c>
      <c r="G3396" s="114" t="s">
        <v>11055</v>
      </c>
      <c r="H3396" s="114" t="s">
        <v>16102</v>
      </c>
      <c r="I3396" s="114" t="s">
        <v>14455</v>
      </c>
    </row>
    <row r="3397" spans="1:9" x14ac:dyDescent="0.2">
      <c r="A3397" s="114" t="s">
        <v>10519</v>
      </c>
      <c r="D3397" s="114" t="s">
        <v>16105</v>
      </c>
      <c r="E3397" s="114">
        <f t="shared" si="53"/>
        <v>30103312</v>
      </c>
      <c r="F3397" s="114" t="s">
        <v>11599</v>
      </c>
      <c r="G3397" s="114" t="s">
        <v>11055</v>
      </c>
      <c r="H3397" s="114" t="s">
        <v>16102</v>
      </c>
      <c r="I3397" s="114" t="s">
        <v>14455</v>
      </c>
    </row>
    <row r="3398" spans="1:9" x14ac:dyDescent="0.2">
      <c r="A3398" s="114" t="s">
        <v>10519</v>
      </c>
      <c r="D3398" s="114" t="s">
        <v>16106</v>
      </c>
      <c r="E3398" s="114">
        <f t="shared" si="53"/>
        <v>30103399</v>
      </c>
      <c r="F3398" s="114" t="s">
        <v>11599</v>
      </c>
      <c r="G3398" s="114" t="s">
        <v>11055</v>
      </c>
      <c r="H3398" s="114" t="s">
        <v>16102</v>
      </c>
      <c r="I3398" s="114" t="s">
        <v>7818</v>
      </c>
    </row>
    <row r="3399" spans="1:9" x14ac:dyDescent="0.2">
      <c r="A3399" s="114" t="s">
        <v>10519</v>
      </c>
      <c r="D3399" s="114" t="s">
        <v>16107</v>
      </c>
      <c r="E3399" s="114">
        <f t="shared" si="53"/>
        <v>30103402</v>
      </c>
      <c r="F3399" s="114" t="s">
        <v>11599</v>
      </c>
      <c r="G3399" s="114" t="s">
        <v>11055</v>
      </c>
      <c r="H3399" s="114" t="s">
        <v>16108</v>
      </c>
      <c r="I3399" s="114" t="s">
        <v>16109</v>
      </c>
    </row>
    <row r="3400" spans="1:9" x14ac:dyDescent="0.2">
      <c r="A3400" s="114" t="s">
        <v>10519</v>
      </c>
      <c r="D3400" s="114" t="s">
        <v>16110</v>
      </c>
      <c r="E3400" s="114">
        <f t="shared" si="53"/>
        <v>30103403</v>
      </c>
      <c r="F3400" s="114" t="s">
        <v>11599</v>
      </c>
      <c r="G3400" s="114" t="s">
        <v>11055</v>
      </c>
      <c r="H3400" s="114" t="s">
        <v>16108</v>
      </c>
      <c r="I3400" s="114" t="s">
        <v>14877</v>
      </c>
    </row>
    <row r="3401" spans="1:9" x14ac:dyDescent="0.2">
      <c r="A3401" s="114" t="s">
        <v>10519</v>
      </c>
      <c r="D3401" s="114" t="s">
        <v>14878</v>
      </c>
      <c r="E3401" s="114">
        <f t="shared" si="53"/>
        <v>30103404</v>
      </c>
      <c r="F3401" s="114" t="s">
        <v>11599</v>
      </c>
      <c r="G3401" s="114" t="s">
        <v>11055</v>
      </c>
      <c r="H3401" s="114" t="s">
        <v>16108</v>
      </c>
      <c r="I3401" s="114" t="s">
        <v>14879</v>
      </c>
    </row>
    <row r="3402" spans="1:9" x14ac:dyDescent="0.2">
      <c r="A3402" s="114" t="s">
        <v>10519</v>
      </c>
      <c r="D3402" s="114" t="s">
        <v>14880</v>
      </c>
      <c r="E3402" s="114">
        <f t="shared" si="53"/>
        <v>30103405</v>
      </c>
      <c r="F3402" s="114" t="s">
        <v>11599</v>
      </c>
      <c r="G3402" s="114" t="s">
        <v>11055</v>
      </c>
      <c r="H3402" s="114" t="s">
        <v>16108</v>
      </c>
      <c r="I3402" s="114" t="s">
        <v>14881</v>
      </c>
    </row>
    <row r="3403" spans="1:9" x14ac:dyDescent="0.2">
      <c r="A3403" s="114" t="s">
        <v>10519</v>
      </c>
      <c r="D3403" s="114" t="s">
        <v>14882</v>
      </c>
      <c r="E3403" s="114">
        <f t="shared" si="53"/>
        <v>30103406</v>
      </c>
      <c r="F3403" s="114" t="s">
        <v>11599</v>
      </c>
      <c r="G3403" s="114" t="s">
        <v>11055</v>
      </c>
      <c r="H3403" s="114" t="s">
        <v>16108</v>
      </c>
      <c r="I3403" s="114" t="s">
        <v>11050</v>
      </c>
    </row>
    <row r="3404" spans="1:9" x14ac:dyDescent="0.2">
      <c r="A3404" s="114" t="s">
        <v>10519</v>
      </c>
      <c r="D3404" s="114" t="s">
        <v>14883</v>
      </c>
      <c r="E3404" s="114">
        <f t="shared" si="53"/>
        <v>30103410</v>
      </c>
      <c r="F3404" s="114" t="s">
        <v>11599</v>
      </c>
      <c r="G3404" s="114" t="s">
        <v>11055</v>
      </c>
      <c r="H3404" s="114" t="s">
        <v>16108</v>
      </c>
      <c r="I3404" s="114" t="s">
        <v>14884</v>
      </c>
    </row>
    <row r="3405" spans="1:9" x14ac:dyDescent="0.2">
      <c r="A3405" s="114" t="s">
        <v>10519</v>
      </c>
      <c r="D3405" s="114" t="s">
        <v>14885</v>
      </c>
      <c r="E3405" s="114">
        <f t="shared" si="53"/>
        <v>30103411</v>
      </c>
      <c r="F3405" s="114" t="s">
        <v>11599</v>
      </c>
      <c r="G3405" s="114" t="s">
        <v>11055</v>
      </c>
      <c r="H3405" s="114" t="s">
        <v>16108</v>
      </c>
      <c r="I3405" s="114" t="s">
        <v>14886</v>
      </c>
    </row>
    <row r="3406" spans="1:9" x14ac:dyDescent="0.2">
      <c r="A3406" s="114" t="s">
        <v>10519</v>
      </c>
      <c r="D3406" s="114" t="s">
        <v>14887</v>
      </c>
      <c r="E3406" s="114">
        <f t="shared" si="53"/>
        <v>30103412</v>
      </c>
      <c r="F3406" s="114" t="s">
        <v>11599</v>
      </c>
      <c r="G3406" s="114" t="s">
        <v>11055</v>
      </c>
      <c r="H3406" s="114" t="s">
        <v>16108</v>
      </c>
      <c r="I3406" s="114" t="s">
        <v>14888</v>
      </c>
    </row>
    <row r="3407" spans="1:9" x14ac:dyDescent="0.2">
      <c r="A3407" s="114" t="s">
        <v>10519</v>
      </c>
      <c r="D3407" s="114" t="s">
        <v>14889</v>
      </c>
      <c r="E3407" s="114">
        <f t="shared" si="53"/>
        <v>30103414</v>
      </c>
      <c r="F3407" s="114" t="s">
        <v>11599</v>
      </c>
      <c r="G3407" s="114" t="s">
        <v>11055</v>
      </c>
      <c r="H3407" s="114" t="s">
        <v>16108</v>
      </c>
      <c r="I3407" s="114" t="s">
        <v>11050</v>
      </c>
    </row>
    <row r="3408" spans="1:9" x14ac:dyDescent="0.2">
      <c r="A3408" s="114" t="s">
        <v>10519</v>
      </c>
      <c r="D3408" s="114" t="s">
        <v>14890</v>
      </c>
      <c r="E3408" s="114">
        <f t="shared" si="53"/>
        <v>30103415</v>
      </c>
      <c r="F3408" s="114" t="s">
        <v>11599</v>
      </c>
      <c r="G3408" s="114" t="s">
        <v>11055</v>
      </c>
      <c r="H3408" s="114" t="s">
        <v>16108</v>
      </c>
      <c r="I3408" s="114" t="s">
        <v>14891</v>
      </c>
    </row>
    <row r="3409" spans="1:9" x14ac:dyDescent="0.2">
      <c r="A3409" s="114" t="s">
        <v>10519</v>
      </c>
      <c r="D3409" s="114" t="s">
        <v>14892</v>
      </c>
      <c r="E3409" s="114">
        <f t="shared" si="53"/>
        <v>30103420</v>
      </c>
      <c r="F3409" s="114" t="s">
        <v>11599</v>
      </c>
      <c r="G3409" s="114" t="s">
        <v>11055</v>
      </c>
      <c r="H3409" s="114" t="s">
        <v>16108</v>
      </c>
      <c r="I3409" s="114" t="s">
        <v>14893</v>
      </c>
    </row>
    <row r="3410" spans="1:9" x14ac:dyDescent="0.2">
      <c r="A3410" s="114" t="s">
        <v>10519</v>
      </c>
      <c r="D3410" s="114" t="s">
        <v>14894</v>
      </c>
      <c r="E3410" s="114">
        <f t="shared" si="53"/>
        <v>30103425</v>
      </c>
      <c r="F3410" s="114" t="s">
        <v>11599</v>
      </c>
      <c r="G3410" s="114" t="s">
        <v>11055</v>
      </c>
      <c r="H3410" s="114" t="s">
        <v>16108</v>
      </c>
      <c r="I3410" s="114" t="s">
        <v>14895</v>
      </c>
    </row>
    <row r="3411" spans="1:9" x14ac:dyDescent="0.2">
      <c r="A3411" s="114" t="s">
        <v>10519</v>
      </c>
      <c r="D3411" s="114" t="s">
        <v>14896</v>
      </c>
      <c r="E3411" s="114">
        <f t="shared" si="53"/>
        <v>30103430</v>
      </c>
      <c r="F3411" s="114" t="s">
        <v>11599</v>
      </c>
      <c r="G3411" s="114" t="s">
        <v>11055</v>
      </c>
      <c r="H3411" s="114" t="s">
        <v>16108</v>
      </c>
      <c r="I3411" s="114" t="s">
        <v>14897</v>
      </c>
    </row>
    <row r="3412" spans="1:9" x14ac:dyDescent="0.2">
      <c r="A3412" s="114" t="s">
        <v>10519</v>
      </c>
      <c r="D3412" s="114" t="s">
        <v>14898</v>
      </c>
      <c r="E3412" s="114">
        <f t="shared" si="53"/>
        <v>30103435</v>
      </c>
      <c r="F3412" s="114" t="s">
        <v>11599</v>
      </c>
      <c r="G3412" s="114" t="s">
        <v>11055</v>
      </c>
      <c r="H3412" s="114" t="s">
        <v>16108</v>
      </c>
      <c r="I3412" s="114" t="s">
        <v>14899</v>
      </c>
    </row>
    <row r="3413" spans="1:9" x14ac:dyDescent="0.2">
      <c r="A3413" s="114" t="s">
        <v>10519</v>
      </c>
      <c r="D3413" s="114" t="s">
        <v>14900</v>
      </c>
      <c r="E3413" s="114">
        <f t="shared" si="53"/>
        <v>30103499</v>
      </c>
      <c r="F3413" s="114" t="s">
        <v>11599</v>
      </c>
      <c r="G3413" s="114" t="s">
        <v>11055</v>
      </c>
      <c r="H3413" s="114" t="s">
        <v>16108</v>
      </c>
      <c r="I3413" s="114" t="s">
        <v>7818</v>
      </c>
    </row>
    <row r="3414" spans="1:9" x14ac:dyDescent="0.2">
      <c r="A3414" s="114" t="s">
        <v>10519</v>
      </c>
      <c r="D3414" s="114" t="s">
        <v>14901</v>
      </c>
      <c r="E3414" s="114">
        <f t="shared" si="53"/>
        <v>30103501</v>
      </c>
      <c r="F3414" s="114" t="s">
        <v>11599</v>
      </c>
      <c r="G3414" s="114" t="s">
        <v>11055</v>
      </c>
      <c r="H3414" s="114" t="s">
        <v>14902</v>
      </c>
      <c r="I3414" s="114" t="s">
        <v>14903</v>
      </c>
    </row>
    <row r="3415" spans="1:9" x14ac:dyDescent="0.2">
      <c r="A3415" s="114" t="s">
        <v>10519</v>
      </c>
      <c r="D3415" s="114" t="s">
        <v>14904</v>
      </c>
      <c r="E3415" s="114">
        <f t="shared" si="53"/>
        <v>30103502</v>
      </c>
      <c r="F3415" s="114" t="s">
        <v>11599</v>
      </c>
      <c r="G3415" s="114" t="s">
        <v>11055</v>
      </c>
      <c r="H3415" s="114" t="s">
        <v>14902</v>
      </c>
      <c r="I3415" s="114" t="s">
        <v>14905</v>
      </c>
    </row>
    <row r="3416" spans="1:9" x14ac:dyDescent="0.2">
      <c r="A3416" s="114" t="s">
        <v>10519</v>
      </c>
      <c r="D3416" s="114" t="s">
        <v>14906</v>
      </c>
      <c r="E3416" s="114">
        <f t="shared" si="53"/>
        <v>30103503</v>
      </c>
      <c r="F3416" s="114" t="s">
        <v>11599</v>
      </c>
      <c r="G3416" s="114" t="s">
        <v>11055</v>
      </c>
      <c r="H3416" s="114" t="s">
        <v>14902</v>
      </c>
      <c r="I3416" s="114" t="s">
        <v>14907</v>
      </c>
    </row>
    <row r="3417" spans="1:9" x14ac:dyDescent="0.2">
      <c r="A3417" s="114" t="s">
        <v>10519</v>
      </c>
      <c r="D3417" s="114" t="s">
        <v>14908</v>
      </c>
      <c r="E3417" s="114">
        <f t="shared" si="53"/>
        <v>30103506</v>
      </c>
      <c r="F3417" s="114" t="s">
        <v>11599</v>
      </c>
      <c r="G3417" s="114" t="s">
        <v>11055</v>
      </c>
      <c r="H3417" s="114" t="s">
        <v>14902</v>
      </c>
      <c r="I3417" s="114" t="s">
        <v>14909</v>
      </c>
    </row>
    <row r="3418" spans="1:9" x14ac:dyDescent="0.2">
      <c r="A3418" s="114" t="s">
        <v>10519</v>
      </c>
      <c r="D3418" s="114" t="s">
        <v>14910</v>
      </c>
      <c r="E3418" s="114">
        <f t="shared" si="53"/>
        <v>30103507</v>
      </c>
      <c r="F3418" s="114" t="s">
        <v>11599</v>
      </c>
      <c r="G3418" s="114" t="s">
        <v>11055</v>
      </c>
      <c r="H3418" s="114" t="s">
        <v>14902</v>
      </c>
      <c r="I3418" s="114" t="s">
        <v>14911</v>
      </c>
    </row>
    <row r="3419" spans="1:9" x14ac:dyDescent="0.2">
      <c r="A3419" s="114" t="s">
        <v>10519</v>
      </c>
      <c r="D3419" s="114" t="s">
        <v>14912</v>
      </c>
      <c r="E3419" s="114">
        <f t="shared" si="53"/>
        <v>30103510</v>
      </c>
      <c r="F3419" s="114" t="s">
        <v>11599</v>
      </c>
      <c r="G3419" s="114" t="s">
        <v>11055</v>
      </c>
      <c r="H3419" s="114" t="s">
        <v>14902</v>
      </c>
      <c r="I3419" s="114" t="s">
        <v>14913</v>
      </c>
    </row>
    <row r="3420" spans="1:9" x14ac:dyDescent="0.2">
      <c r="A3420" s="114" t="s">
        <v>10519</v>
      </c>
      <c r="D3420" s="114" t="s">
        <v>14914</v>
      </c>
      <c r="E3420" s="114">
        <f t="shared" si="53"/>
        <v>30103515</v>
      </c>
      <c r="F3420" s="114" t="s">
        <v>11599</v>
      </c>
      <c r="G3420" s="114" t="s">
        <v>11055</v>
      </c>
      <c r="H3420" s="114" t="s">
        <v>14902</v>
      </c>
      <c r="I3420" s="114" t="s">
        <v>14915</v>
      </c>
    </row>
    <row r="3421" spans="1:9" x14ac:dyDescent="0.2">
      <c r="A3421" s="114" t="s">
        <v>10519</v>
      </c>
      <c r="D3421" s="114" t="s">
        <v>14916</v>
      </c>
      <c r="E3421" s="114">
        <f t="shared" si="53"/>
        <v>30103520</v>
      </c>
      <c r="F3421" s="114" t="s">
        <v>11599</v>
      </c>
      <c r="G3421" s="114" t="s">
        <v>11055</v>
      </c>
      <c r="H3421" s="114" t="s">
        <v>14902</v>
      </c>
      <c r="I3421" s="114" t="s">
        <v>14917</v>
      </c>
    </row>
    <row r="3422" spans="1:9" x14ac:dyDescent="0.2">
      <c r="A3422" s="114" t="s">
        <v>10519</v>
      </c>
      <c r="D3422" s="114" t="s">
        <v>14918</v>
      </c>
      <c r="E3422" s="114">
        <f t="shared" si="53"/>
        <v>30103550</v>
      </c>
      <c r="F3422" s="114" t="s">
        <v>11599</v>
      </c>
      <c r="G3422" s="114" t="s">
        <v>11055</v>
      </c>
      <c r="H3422" s="114" t="s">
        <v>14902</v>
      </c>
      <c r="I3422" s="114" t="s">
        <v>14919</v>
      </c>
    </row>
    <row r="3423" spans="1:9" x14ac:dyDescent="0.2">
      <c r="A3423" s="114" t="s">
        <v>10519</v>
      </c>
      <c r="D3423" s="114" t="s">
        <v>14920</v>
      </c>
      <c r="E3423" s="114">
        <f t="shared" si="53"/>
        <v>30103551</v>
      </c>
      <c r="F3423" s="114" t="s">
        <v>11599</v>
      </c>
      <c r="G3423" s="114" t="s">
        <v>11055</v>
      </c>
      <c r="H3423" s="114" t="s">
        <v>14902</v>
      </c>
      <c r="I3423" s="114" t="s">
        <v>14921</v>
      </c>
    </row>
    <row r="3424" spans="1:9" x14ac:dyDescent="0.2">
      <c r="A3424" s="114" t="s">
        <v>10519</v>
      </c>
      <c r="D3424" s="114" t="s">
        <v>14922</v>
      </c>
      <c r="E3424" s="114">
        <f t="shared" si="53"/>
        <v>30103552</v>
      </c>
      <c r="F3424" s="114" t="s">
        <v>11599</v>
      </c>
      <c r="G3424" s="114" t="s">
        <v>11055</v>
      </c>
      <c r="H3424" s="114" t="s">
        <v>14902</v>
      </c>
      <c r="I3424" s="114" t="s">
        <v>14923</v>
      </c>
    </row>
    <row r="3425" spans="1:10" x14ac:dyDescent="0.2">
      <c r="A3425" s="114" t="s">
        <v>10519</v>
      </c>
      <c r="D3425" s="114" t="s">
        <v>14924</v>
      </c>
      <c r="E3425" s="114">
        <f t="shared" si="53"/>
        <v>30103553</v>
      </c>
      <c r="F3425" s="114" t="s">
        <v>11599</v>
      </c>
      <c r="G3425" s="114" t="s">
        <v>11055</v>
      </c>
      <c r="H3425" s="114" t="s">
        <v>14902</v>
      </c>
      <c r="I3425" s="114" t="s">
        <v>14925</v>
      </c>
    </row>
    <row r="3426" spans="1:10" x14ac:dyDescent="0.2">
      <c r="A3426" s="114" t="s">
        <v>10519</v>
      </c>
      <c r="D3426" s="114" t="s">
        <v>14926</v>
      </c>
      <c r="E3426" s="114">
        <f t="shared" si="53"/>
        <v>30103554</v>
      </c>
      <c r="F3426" s="114" t="s">
        <v>11599</v>
      </c>
      <c r="G3426" s="114" t="s">
        <v>11055</v>
      </c>
      <c r="H3426" s="114" t="s">
        <v>14902</v>
      </c>
      <c r="I3426" s="114" t="s">
        <v>14927</v>
      </c>
    </row>
    <row r="3427" spans="1:10" x14ac:dyDescent="0.2">
      <c r="A3427" s="114" t="s">
        <v>10519</v>
      </c>
      <c r="D3427" s="114" t="s">
        <v>14928</v>
      </c>
      <c r="E3427" s="114">
        <f t="shared" si="53"/>
        <v>30103599</v>
      </c>
      <c r="F3427" s="114" t="s">
        <v>11599</v>
      </c>
      <c r="G3427" s="114" t="s">
        <v>11055</v>
      </c>
      <c r="H3427" s="114" t="s">
        <v>14902</v>
      </c>
      <c r="I3427" s="114" t="s">
        <v>7818</v>
      </c>
    </row>
    <row r="3428" spans="1:10" x14ac:dyDescent="0.2">
      <c r="A3428" s="114" t="s">
        <v>10519</v>
      </c>
      <c r="D3428" s="114" t="s">
        <v>14929</v>
      </c>
      <c r="E3428" s="114">
        <f t="shared" si="53"/>
        <v>30103601</v>
      </c>
      <c r="F3428" s="114" t="s">
        <v>11599</v>
      </c>
      <c r="G3428" s="114" t="s">
        <v>11055</v>
      </c>
      <c r="H3428" s="114" t="s">
        <v>14930</v>
      </c>
      <c r="I3428" s="114" t="s">
        <v>14931</v>
      </c>
      <c r="J3428" s="116">
        <v>37589</v>
      </c>
    </row>
    <row r="3429" spans="1:10" x14ac:dyDescent="0.2">
      <c r="A3429" s="114" t="s">
        <v>10519</v>
      </c>
      <c r="D3429" s="114" t="s">
        <v>14932</v>
      </c>
      <c r="E3429" s="114">
        <f t="shared" si="53"/>
        <v>30103602</v>
      </c>
      <c r="F3429" s="114" t="s">
        <v>11599</v>
      </c>
      <c r="G3429" s="114" t="s">
        <v>11055</v>
      </c>
      <c r="H3429" s="114" t="s">
        <v>14930</v>
      </c>
      <c r="I3429" s="114" t="s">
        <v>14933</v>
      </c>
      <c r="J3429" s="116">
        <v>37589</v>
      </c>
    </row>
    <row r="3430" spans="1:10" x14ac:dyDescent="0.2">
      <c r="A3430" s="114" t="s">
        <v>10519</v>
      </c>
      <c r="D3430" s="114" t="s">
        <v>14934</v>
      </c>
      <c r="E3430" s="114">
        <f t="shared" si="53"/>
        <v>30103603</v>
      </c>
      <c r="F3430" s="114" t="s">
        <v>11599</v>
      </c>
      <c r="G3430" s="114" t="s">
        <v>11055</v>
      </c>
      <c r="H3430" s="114" t="s">
        <v>14930</v>
      </c>
      <c r="I3430" s="114" t="s">
        <v>14935</v>
      </c>
      <c r="J3430" s="116">
        <v>37589</v>
      </c>
    </row>
    <row r="3431" spans="1:10" x14ac:dyDescent="0.2">
      <c r="A3431" s="114" t="s">
        <v>10519</v>
      </c>
      <c r="D3431" s="114" t="s">
        <v>14936</v>
      </c>
      <c r="E3431" s="114">
        <f t="shared" si="53"/>
        <v>30103604</v>
      </c>
      <c r="F3431" s="114" t="s">
        <v>11599</v>
      </c>
      <c r="G3431" s="114" t="s">
        <v>11055</v>
      </c>
      <c r="H3431" s="114" t="s">
        <v>14930</v>
      </c>
      <c r="I3431" s="114" t="s">
        <v>14937</v>
      </c>
      <c r="J3431" s="116">
        <v>37589</v>
      </c>
    </row>
    <row r="3432" spans="1:10" x14ac:dyDescent="0.2">
      <c r="A3432" s="114" t="s">
        <v>10519</v>
      </c>
      <c r="D3432" s="114" t="s">
        <v>14938</v>
      </c>
      <c r="E3432" s="114">
        <f t="shared" si="53"/>
        <v>30103605</v>
      </c>
      <c r="F3432" s="114" t="s">
        <v>11599</v>
      </c>
      <c r="G3432" s="114" t="s">
        <v>11055</v>
      </c>
      <c r="H3432" s="114" t="s">
        <v>14930</v>
      </c>
      <c r="I3432" s="114" t="s">
        <v>14939</v>
      </c>
      <c r="J3432" s="116">
        <v>37589</v>
      </c>
    </row>
    <row r="3433" spans="1:10" x14ac:dyDescent="0.2">
      <c r="A3433" s="114" t="s">
        <v>10519</v>
      </c>
      <c r="D3433" s="114" t="s">
        <v>14940</v>
      </c>
      <c r="E3433" s="114">
        <f t="shared" si="53"/>
        <v>30103606</v>
      </c>
      <c r="F3433" s="114" t="s">
        <v>11599</v>
      </c>
      <c r="G3433" s="114" t="s">
        <v>11055</v>
      </c>
      <c r="H3433" s="114" t="s">
        <v>14930</v>
      </c>
      <c r="I3433" s="114" t="s">
        <v>14941</v>
      </c>
      <c r="J3433" s="116">
        <v>37589</v>
      </c>
    </row>
    <row r="3434" spans="1:10" x14ac:dyDescent="0.2">
      <c r="A3434" s="114" t="s">
        <v>10519</v>
      </c>
      <c r="D3434" s="114" t="s">
        <v>14942</v>
      </c>
      <c r="E3434" s="114">
        <f t="shared" si="53"/>
        <v>30103607</v>
      </c>
      <c r="F3434" s="114" t="s">
        <v>11599</v>
      </c>
      <c r="G3434" s="114" t="s">
        <v>11055</v>
      </c>
      <c r="H3434" s="114" t="s">
        <v>14930</v>
      </c>
      <c r="I3434" s="114" t="s">
        <v>14943</v>
      </c>
      <c r="J3434" s="116">
        <v>37589</v>
      </c>
    </row>
    <row r="3435" spans="1:10" x14ac:dyDescent="0.2">
      <c r="A3435" s="114" t="s">
        <v>10519</v>
      </c>
      <c r="D3435" s="114" t="s">
        <v>14944</v>
      </c>
      <c r="E3435" s="114">
        <f t="shared" si="53"/>
        <v>30103608</v>
      </c>
      <c r="F3435" s="114" t="s">
        <v>11599</v>
      </c>
      <c r="G3435" s="114" t="s">
        <v>11055</v>
      </c>
      <c r="H3435" s="114" t="s">
        <v>14930</v>
      </c>
      <c r="I3435" s="114" t="s">
        <v>14945</v>
      </c>
      <c r="J3435" s="116">
        <v>37589</v>
      </c>
    </row>
    <row r="3436" spans="1:10" x14ac:dyDescent="0.2">
      <c r="A3436" s="114" t="s">
        <v>10519</v>
      </c>
      <c r="D3436" s="114" t="s">
        <v>14946</v>
      </c>
      <c r="E3436" s="114">
        <f t="shared" si="53"/>
        <v>30103609</v>
      </c>
      <c r="F3436" s="114" t="s">
        <v>11599</v>
      </c>
      <c r="G3436" s="114" t="s">
        <v>11055</v>
      </c>
      <c r="H3436" s="114" t="s">
        <v>14930</v>
      </c>
      <c r="I3436" s="114" t="s">
        <v>14947</v>
      </c>
      <c r="J3436" s="116">
        <v>37589</v>
      </c>
    </row>
    <row r="3437" spans="1:10" x14ac:dyDescent="0.2">
      <c r="A3437" s="114" t="s">
        <v>10519</v>
      </c>
      <c r="D3437" s="114" t="s">
        <v>14948</v>
      </c>
      <c r="E3437" s="114">
        <f t="shared" si="53"/>
        <v>30103699</v>
      </c>
      <c r="F3437" s="114" t="s">
        <v>11599</v>
      </c>
      <c r="G3437" s="114" t="s">
        <v>11055</v>
      </c>
      <c r="H3437" s="114" t="s">
        <v>14930</v>
      </c>
      <c r="I3437" s="114" t="s">
        <v>14949</v>
      </c>
      <c r="J3437" s="116">
        <v>37589</v>
      </c>
    </row>
    <row r="3438" spans="1:10" x14ac:dyDescent="0.2">
      <c r="A3438" s="114" t="s">
        <v>10519</v>
      </c>
      <c r="D3438" s="114" t="s">
        <v>14950</v>
      </c>
      <c r="E3438" s="114">
        <f t="shared" si="53"/>
        <v>30103801</v>
      </c>
      <c r="F3438" s="114" t="s">
        <v>11599</v>
      </c>
      <c r="G3438" s="114" t="s">
        <v>11055</v>
      </c>
      <c r="H3438" s="114" t="s">
        <v>14951</v>
      </c>
      <c r="I3438" s="114" t="s">
        <v>14455</v>
      </c>
    </row>
    <row r="3439" spans="1:10" x14ac:dyDescent="0.2">
      <c r="A3439" s="114" t="s">
        <v>10519</v>
      </c>
      <c r="D3439" s="114" t="s">
        <v>14952</v>
      </c>
      <c r="E3439" s="114">
        <f t="shared" si="53"/>
        <v>30103901</v>
      </c>
      <c r="F3439" s="114" t="s">
        <v>11599</v>
      </c>
      <c r="G3439" s="114" t="s">
        <v>11055</v>
      </c>
      <c r="H3439" s="114" t="s">
        <v>14953</v>
      </c>
      <c r="I3439" s="114" t="s">
        <v>14954</v>
      </c>
    </row>
    <row r="3440" spans="1:10" x14ac:dyDescent="0.2">
      <c r="A3440" s="114" t="s">
        <v>10519</v>
      </c>
      <c r="D3440" s="114" t="s">
        <v>14955</v>
      </c>
      <c r="E3440" s="114">
        <f t="shared" si="53"/>
        <v>30103902</v>
      </c>
      <c r="F3440" s="114" t="s">
        <v>11599</v>
      </c>
      <c r="G3440" s="114" t="s">
        <v>11055</v>
      </c>
      <c r="H3440" s="114" t="s">
        <v>14953</v>
      </c>
      <c r="I3440" s="114" t="s">
        <v>14956</v>
      </c>
    </row>
    <row r="3441" spans="1:9" x14ac:dyDescent="0.2">
      <c r="A3441" s="114" t="s">
        <v>10519</v>
      </c>
      <c r="D3441" s="114" t="s">
        <v>14957</v>
      </c>
      <c r="E3441" s="114">
        <f t="shared" si="53"/>
        <v>30103903</v>
      </c>
      <c r="F3441" s="114" t="s">
        <v>11599</v>
      </c>
      <c r="G3441" s="114" t="s">
        <v>11055</v>
      </c>
      <c r="H3441" s="114" t="s">
        <v>14953</v>
      </c>
      <c r="I3441" s="114" t="s">
        <v>14958</v>
      </c>
    </row>
    <row r="3442" spans="1:9" x14ac:dyDescent="0.2">
      <c r="A3442" s="114" t="s">
        <v>10519</v>
      </c>
      <c r="D3442" s="114" t="s">
        <v>14959</v>
      </c>
      <c r="E3442" s="114">
        <f t="shared" si="53"/>
        <v>30104001</v>
      </c>
      <c r="F3442" s="114" t="s">
        <v>11599</v>
      </c>
      <c r="G3442" s="114" t="s">
        <v>11055</v>
      </c>
      <c r="H3442" s="114" t="s">
        <v>14960</v>
      </c>
      <c r="I3442" s="114" t="s">
        <v>14961</v>
      </c>
    </row>
    <row r="3443" spans="1:9" x14ac:dyDescent="0.2">
      <c r="A3443" s="114" t="s">
        <v>10519</v>
      </c>
      <c r="D3443" s="114" t="s">
        <v>14962</v>
      </c>
      <c r="E3443" s="114">
        <f t="shared" si="53"/>
        <v>30104002</v>
      </c>
      <c r="F3443" s="114" t="s">
        <v>11599</v>
      </c>
      <c r="G3443" s="114" t="s">
        <v>11055</v>
      </c>
      <c r="H3443" s="114" t="s">
        <v>14960</v>
      </c>
      <c r="I3443" s="114" t="s">
        <v>14963</v>
      </c>
    </row>
    <row r="3444" spans="1:9" x14ac:dyDescent="0.2">
      <c r="A3444" s="114" t="s">
        <v>10519</v>
      </c>
      <c r="D3444" s="114" t="s">
        <v>14964</v>
      </c>
      <c r="E3444" s="114">
        <f t="shared" si="53"/>
        <v>30104003</v>
      </c>
      <c r="F3444" s="114" t="s">
        <v>11599</v>
      </c>
      <c r="G3444" s="114" t="s">
        <v>11055</v>
      </c>
      <c r="H3444" s="114" t="s">
        <v>14960</v>
      </c>
      <c r="I3444" s="114" t="s">
        <v>14965</v>
      </c>
    </row>
    <row r="3445" spans="1:9" x14ac:dyDescent="0.2">
      <c r="A3445" s="114" t="s">
        <v>10519</v>
      </c>
      <c r="D3445" s="114" t="s">
        <v>14966</v>
      </c>
      <c r="E3445" s="114">
        <f t="shared" si="53"/>
        <v>30104004</v>
      </c>
      <c r="F3445" s="114" t="s">
        <v>11599</v>
      </c>
      <c r="G3445" s="114" t="s">
        <v>11055</v>
      </c>
      <c r="H3445" s="114" t="s">
        <v>14960</v>
      </c>
      <c r="I3445" s="114" t="s">
        <v>14967</v>
      </c>
    </row>
    <row r="3446" spans="1:9" x14ac:dyDescent="0.2">
      <c r="A3446" s="114" t="s">
        <v>10519</v>
      </c>
      <c r="D3446" s="114" t="s">
        <v>14968</v>
      </c>
      <c r="E3446" s="114">
        <f t="shared" si="53"/>
        <v>30104005</v>
      </c>
      <c r="F3446" s="114" t="s">
        <v>11599</v>
      </c>
      <c r="G3446" s="114" t="s">
        <v>11055</v>
      </c>
      <c r="H3446" s="114" t="s">
        <v>14960</v>
      </c>
      <c r="I3446" s="114" t="s">
        <v>14969</v>
      </c>
    </row>
    <row r="3447" spans="1:9" x14ac:dyDescent="0.2">
      <c r="A3447" s="114" t="s">
        <v>10519</v>
      </c>
      <c r="D3447" s="114" t="s">
        <v>14970</v>
      </c>
      <c r="E3447" s="114">
        <f t="shared" si="53"/>
        <v>30104006</v>
      </c>
      <c r="F3447" s="114" t="s">
        <v>11599</v>
      </c>
      <c r="G3447" s="114" t="s">
        <v>11055</v>
      </c>
      <c r="H3447" s="114" t="s">
        <v>14960</v>
      </c>
      <c r="I3447" s="114" t="s">
        <v>14971</v>
      </c>
    </row>
    <row r="3448" spans="1:9" x14ac:dyDescent="0.2">
      <c r="A3448" s="114" t="s">
        <v>10519</v>
      </c>
      <c r="D3448" s="114" t="s">
        <v>14972</v>
      </c>
      <c r="E3448" s="114">
        <f t="shared" si="53"/>
        <v>30104007</v>
      </c>
      <c r="F3448" s="114" t="s">
        <v>11599</v>
      </c>
      <c r="G3448" s="114" t="s">
        <v>11055</v>
      </c>
      <c r="H3448" s="114" t="s">
        <v>14960</v>
      </c>
      <c r="I3448" s="114" t="s">
        <v>14973</v>
      </c>
    </row>
    <row r="3449" spans="1:9" x14ac:dyDescent="0.2">
      <c r="A3449" s="114" t="s">
        <v>10519</v>
      </c>
      <c r="D3449" s="114" t="s">
        <v>14974</v>
      </c>
      <c r="E3449" s="114">
        <f t="shared" si="53"/>
        <v>30104008</v>
      </c>
      <c r="F3449" s="114" t="s">
        <v>11599</v>
      </c>
      <c r="G3449" s="114" t="s">
        <v>11055</v>
      </c>
      <c r="H3449" s="114" t="s">
        <v>14960</v>
      </c>
      <c r="I3449" s="114" t="s">
        <v>14975</v>
      </c>
    </row>
    <row r="3450" spans="1:9" x14ac:dyDescent="0.2">
      <c r="A3450" s="114" t="s">
        <v>10519</v>
      </c>
      <c r="D3450" s="114" t="s">
        <v>14976</v>
      </c>
      <c r="E3450" s="114">
        <f t="shared" si="53"/>
        <v>30104009</v>
      </c>
      <c r="F3450" s="114" t="s">
        <v>11599</v>
      </c>
      <c r="G3450" s="114" t="s">
        <v>11055</v>
      </c>
      <c r="H3450" s="114" t="s">
        <v>14960</v>
      </c>
      <c r="I3450" s="114" t="s">
        <v>14977</v>
      </c>
    </row>
    <row r="3451" spans="1:9" x14ac:dyDescent="0.2">
      <c r="A3451" s="114" t="s">
        <v>10519</v>
      </c>
      <c r="D3451" s="114" t="s">
        <v>12036</v>
      </c>
      <c r="E3451" s="114">
        <f t="shared" si="53"/>
        <v>30104010</v>
      </c>
      <c r="F3451" s="114" t="s">
        <v>11599</v>
      </c>
      <c r="G3451" s="114" t="s">
        <v>11055</v>
      </c>
      <c r="H3451" s="114" t="s">
        <v>14960</v>
      </c>
      <c r="I3451" s="114" t="s">
        <v>12037</v>
      </c>
    </row>
    <row r="3452" spans="1:9" x14ac:dyDescent="0.2">
      <c r="A3452" s="114" t="s">
        <v>10519</v>
      </c>
      <c r="D3452" s="114" t="s">
        <v>12038</v>
      </c>
      <c r="E3452" s="114">
        <f t="shared" si="53"/>
        <v>30104011</v>
      </c>
      <c r="F3452" s="114" t="s">
        <v>11599</v>
      </c>
      <c r="G3452" s="114" t="s">
        <v>11055</v>
      </c>
      <c r="H3452" s="114" t="s">
        <v>14960</v>
      </c>
      <c r="I3452" s="114" t="s">
        <v>12039</v>
      </c>
    </row>
    <row r="3453" spans="1:9" x14ac:dyDescent="0.2">
      <c r="A3453" s="114" t="s">
        <v>10519</v>
      </c>
      <c r="D3453" s="114" t="s">
        <v>12040</v>
      </c>
      <c r="E3453" s="114">
        <f t="shared" si="53"/>
        <v>30104012</v>
      </c>
      <c r="F3453" s="114" t="s">
        <v>11599</v>
      </c>
      <c r="G3453" s="114" t="s">
        <v>11055</v>
      </c>
      <c r="H3453" s="114" t="s">
        <v>14960</v>
      </c>
      <c r="I3453" s="114" t="s">
        <v>12041</v>
      </c>
    </row>
    <row r="3454" spans="1:9" x14ac:dyDescent="0.2">
      <c r="A3454" s="114" t="s">
        <v>10519</v>
      </c>
      <c r="D3454" s="114" t="s">
        <v>12042</v>
      </c>
      <c r="E3454" s="114">
        <f t="shared" si="53"/>
        <v>30104013</v>
      </c>
      <c r="F3454" s="114" t="s">
        <v>11599</v>
      </c>
      <c r="G3454" s="114" t="s">
        <v>11055</v>
      </c>
      <c r="H3454" s="114" t="s">
        <v>14960</v>
      </c>
      <c r="I3454" s="114" t="s">
        <v>6056</v>
      </c>
    </row>
    <row r="3455" spans="1:9" x14ac:dyDescent="0.2">
      <c r="A3455" s="114" t="s">
        <v>10519</v>
      </c>
      <c r="D3455" s="114" t="s">
        <v>12043</v>
      </c>
      <c r="E3455" s="114">
        <f t="shared" si="53"/>
        <v>30104014</v>
      </c>
      <c r="F3455" s="114" t="s">
        <v>11599</v>
      </c>
      <c r="G3455" s="114" t="s">
        <v>11055</v>
      </c>
      <c r="H3455" s="114" t="s">
        <v>14960</v>
      </c>
      <c r="I3455" s="114" t="s">
        <v>12044</v>
      </c>
    </row>
    <row r="3456" spans="1:9" x14ac:dyDescent="0.2">
      <c r="A3456" s="114" t="s">
        <v>10519</v>
      </c>
      <c r="D3456" s="114" t="s">
        <v>12045</v>
      </c>
      <c r="E3456" s="114">
        <f t="shared" si="53"/>
        <v>30104020</v>
      </c>
      <c r="F3456" s="114" t="s">
        <v>11599</v>
      </c>
      <c r="G3456" s="114" t="s">
        <v>11055</v>
      </c>
      <c r="H3456" s="114" t="s">
        <v>14960</v>
      </c>
      <c r="I3456" s="114" t="s">
        <v>12046</v>
      </c>
    </row>
    <row r="3457" spans="1:9" x14ac:dyDescent="0.2">
      <c r="A3457" s="114" t="s">
        <v>10519</v>
      </c>
      <c r="D3457" s="114" t="s">
        <v>12047</v>
      </c>
      <c r="E3457" s="114">
        <f t="shared" si="53"/>
        <v>30104101</v>
      </c>
      <c r="F3457" s="114" t="s">
        <v>11599</v>
      </c>
      <c r="G3457" s="114" t="s">
        <v>11055</v>
      </c>
      <c r="H3457" s="114" t="s">
        <v>12048</v>
      </c>
      <c r="I3457" s="114" t="s">
        <v>12049</v>
      </c>
    </row>
    <row r="3458" spans="1:9" x14ac:dyDescent="0.2">
      <c r="A3458" s="114" t="s">
        <v>10519</v>
      </c>
      <c r="D3458" s="114" t="s">
        <v>12050</v>
      </c>
      <c r="E3458" s="114">
        <f t="shared" ref="E3458:E3521" si="54">VALUE(D3458)</f>
        <v>30104102</v>
      </c>
      <c r="F3458" s="114" t="s">
        <v>11599</v>
      </c>
      <c r="G3458" s="114" t="s">
        <v>11055</v>
      </c>
      <c r="H3458" s="114" t="s">
        <v>12048</v>
      </c>
      <c r="I3458" s="114" t="s">
        <v>12051</v>
      </c>
    </row>
    <row r="3459" spans="1:9" x14ac:dyDescent="0.2">
      <c r="A3459" s="114" t="s">
        <v>10519</v>
      </c>
      <c r="D3459" s="114" t="s">
        <v>12052</v>
      </c>
      <c r="E3459" s="114">
        <f t="shared" si="54"/>
        <v>30104103</v>
      </c>
      <c r="F3459" s="114" t="s">
        <v>11599</v>
      </c>
      <c r="G3459" s="114" t="s">
        <v>11055</v>
      </c>
      <c r="H3459" s="114" t="s">
        <v>12048</v>
      </c>
      <c r="I3459" s="114" t="s">
        <v>12053</v>
      </c>
    </row>
    <row r="3460" spans="1:9" x14ac:dyDescent="0.2">
      <c r="A3460" s="114" t="s">
        <v>10519</v>
      </c>
      <c r="D3460" s="114" t="s">
        <v>12054</v>
      </c>
      <c r="E3460" s="114">
        <f t="shared" si="54"/>
        <v>30104104</v>
      </c>
      <c r="F3460" s="114" t="s">
        <v>11599</v>
      </c>
      <c r="G3460" s="114" t="s">
        <v>11055</v>
      </c>
      <c r="H3460" s="114" t="s">
        <v>12048</v>
      </c>
      <c r="I3460" s="114" t="s">
        <v>12055</v>
      </c>
    </row>
    <row r="3461" spans="1:9" x14ac:dyDescent="0.2">
      <c r="A3461" s="114" t="s">
        <v>10519</v>
      </c>
      <c r="D3461" s="114" t="s">
        <v>12056</v>
      </c>
      <c r="E3461" s="114">
        <f t="shared" si="54"/>
        <v>30104105</v>
      </c>
      <c r="F3461" s="114" t="s">
        <v>11599</v>
      </c>
      <c r="G3461" s="114" t="s">
        <v>11055</v>
      </c>
      <c r="H3461" s="114" t="s">
        <v>12048</v>
      </c>
      <c r="I3461" s="114" t="s">
        <v>16919</v>
      </c>
    </row>
    <row r="3462" spans="1:9" x14ac:dyDescent="0.2">
      <c r="A3462" s="114" t="s">
        <v>10519</v>
      </c>
      <c r="D3462" s="114" t="s">
        <v>12057</v>
      </c>
      <c r="E3462" s="114">
        <f t="shared" si="54"/>
        <v>30104106</v>
      </c>
      <c r="F3462" s="114" t="s">
        <v>11599</v>
      </c>
      <c r="G3462" s="114" t="s">
        <v>11055</v>
      </c>
      <c r="H3462" s="114" t="s">
        <v>12048</v>
      </c>
      <c r="I3462" s="114" t="s">
        <v>12058</v>
      </c>
    </row>
    <row r="3463" spans="1:9" x14ac:dyDescent="0.2">
      <c r="A3463" s="114" t="s">
        <v>10519</v>
      </c>
      <c r="D3463" s="114" t="s">
        <v>12059</v>
      </c>
      <c r="E3463" s="114">
        <f t="shared" si="54"/>
        <v>30104107</v>
      </c>
      <c r="F3463" s="114" t="s">
        <v>11599</v>
      </c>
      <c r="G3463" s="114" t="s">
        <v>11055</v>
      </c>
      <c r="H3463" s="114" t="s">
        <v>12048</v>
      </c>
      <c r="I3463" s="114" t="s">
        <v>12060</v>
      </c>
    </row>
    <row r="3464" spans="1:9" x14ac:dyDescent="0.2">
      <c r="A3464" s="114" t="s">
        <v>10519</v>
      </c>
      <c r="D3464" s="114" t="s">
        <v>12061</v>
      </c>
      <c r="E3464" s="114">
        <f t="shared" si="54"/>
        <v>30104108</v>
      </c>
      <c r="F3464" s="114" t="s">
        <v>11599</v>
      </c>
      <c r="G3464" s="114" t="s">
        <v>11055</v>
      </c>
      <c r="H3464" s="114" t="s">
        <v>12048</v>
      </c>
      <c r="I3464" s="114" t="s">
        <v>12062</v>
      </c>
    </row>
    <row r="3465" spans="1:9" x14ac:dyDescent="0.2">
      <c r="A3465" s="114" t="s">
        <v>10519</v>
      </c>
      <c r="D3465" s="114" t="s">
        <v>12063</v>
      </c>
      <c r="E3465" s="114">
        <f t="shared" si="54"/>
        <v>30104109</v>
      </c>
      <c r="F3465" s="114" t="s">
        <v>11599</v>
      </c>
      <c r="G3465" s="114" t="s">
        <v>11055</v>
      </c>
      <c r="H3465" s="114" t="s">
        <v>12048</v>
      </c>
      <c r="I3465" s="114" t="s">
        <v>12064</v>
      </c>
    </row>
    <row r="3466" spans="1:9" x14ac:dyDescent="0.2">
      <c r="A3466" s="114" t="s">
        <v>10519</v>
      </c>
      <c r="D3466" s="114" t="s">
        <v>12065</v>
      </c>
      <c r="E3466" s="114">
        <f t="shared" si="54"/>
        <v>30104110</v>
      </c>
      <c r="F3466" s="114" t="s">
        <v>11599</v>
      </c>
      <c r="G3466" s="114" t="s">
        <v>11055</v>
      </c>
      <c r="H3466" s="114" t="s">
        <v>12048</v>
      </c>
      <c r="I3466" s="114" t="s">
        <v>12066</v>
      </c>
    </row>
    <row r="3467" spans="1:9" x14ac:dyDescent="0.2">
      <c r="A3467" s="114" t="s">
        <v>10519</v>
      </c>
      <c r="D3467" s="114" t="s">
        <v>12067</v>
      </c>
      <c r="E3467" s="114">
        <f t="shared" si="54"/>
        <v>30104120</v>
      </c>
      <c r="F3467" s="114" t="s">
        <v>11599</v>
      </c>
      <c r="G3467" s="114" t="s">
        <v>11055</v>
      </c>
      <c r="H3467" s="114" t="s">
        <v>12048</v>
      </c>
      <c r="I3467" s="114" t="s">
        <v>12068</v>
      </c>
    </row>
    <row r="3468" spans="1:9" x14ac:dyDescent="0.2">
      <c r="A3468" s="114" t="s">
        <v>10519</v>
      </c>
      <c r="D3468" s="114" t="s">
        <v>12069</v>
      </c>
      <c r="E3468" s="114">
        <f t="shared" si="54"/>
        <v>30104121</v>
      </c>
      <c r="F3468" s="114" t="s">
        <v>11599</v>
      </c>
      <c r="G3468" s="114" t="s">
        <v>11055</v>
      </c>
      <c r="H3468" s="114" t="s">
        <v>12048</v>
      </c>
      <c r="I3468" s="114" t="s">
        <v>16939</v>
      </c>
    </row>
    <row r="3469" spans="1:9" x14ac:dyDescent="0.2">
      <c r="A3469" s="114" t="s">
        <v>10519</v>
      </c>
      <c r="D3469" s="114" t="s">
        <v>12070</v>
      </c>
      <c r="E3469" s="114">
        <f t="shared" si="54"/>
        <v>30104122</v>
      </c>
      <c r="F3469" s="114" t="s">
        <v>11599</v>
      </c>
      <c r="G3469" s="114" t="s">
        <v>11055</v>
      </c>
      <c r="H3469" s="114" t="s">
        <v>12048</v>
      </c>
      <c r="I3469" s="114" t="s">
        <v>16941</v>
      </c>
    </row>
    <row r="3470" spans="1:9" x14ac:dyDescent="0.2">
      <c r="A3470" s="114" t="s">
        <v>10519</v>
      </c>
      <c r="D3470" s="114" t="s">
        <v>12071</v>
      </c>
      <c r="E3470" s="114">
        <f t="shared" si="54"/>
        <v>30104123</v>
      </c>
      <c r="F3470" s="114" t="s">
        <v>11599</v>
      </c>
      <c r="G3470" s="114" t="s">
        <v>11055</v>
      </c>
      <c r="H3470" s="114" t="s">
        <v>12048</v>
      </c>
      <c r="I3470" s="114" t="s">
        <v>16943</v>
      </c>
    </row>
    <row r="3471" spans="1:9" x14ac:dyDescent="0.2">
      <c r="A3471" s="114" t="s">
        <v>10519</v>
      </c>
      <c r="D3471" s="114" t="s">
        <v>12072</v>
      </c>
      <c r="E3471" s="114">
        <f t="shared" si="54"/>
        <v>30104124</v>
      </c>
      <c r="F3471" s="114" t="s">
        <v>11599</v>
      </c>
      <c r="G3471" s="114" t="s">
        <v>11055</v>
      </c>
      <c r="H3471" s="114" t="s">
        <v>12048</v>
      </c>
      <c r="I3471" s="114" t="s">
        <v>16945</v>
      </c>
    </row>
    <row r="3472" spans="1:9" x14ac:dyDescent="0.2">
      <c r="A3472" s="114" t="s">
        <v>10519</v>
      </c>
      <c r="D3472" s="114" t="s">
        <v>12073</v>
      </c>
      <c r="E3472" s="114">
        <f t="shared" si="54"/>
        <v>30104130</v>
      </c>
      <c r="F3472" s="114" t="s">
        <v>11599</v>
      </c>
      <c r="G3472" s="114" t="s">
        <v>11055</v>
      </c>
      <c r="H3472" s="114" t="s">
        <v>12048</v>
      </c>
      <c r="I3472" s="114" t="s">
        <v>12074</v>
      </c>
    </row>
    <row r="3473" spans="1:9" x14ac:dyDescent="0.2">
      <c r="A3473" s="114" t="s">
        <v>10519</v>
      </c>
      <c r="D3473" s="114" t="s">
        <v>12075</v>
      </c>
      <c r="E3473" s="114">
        <f t="shared" si="54"/>
        <v>30104131</v>
      </c>
      <c r="F3473" s="114" t="s">
        <v>11599</v>
      </c>
      <c r="G3473" s="114" t="s">
        <v>11055</v>
      </c>
      <c r="H3473" s="114" t="s">
        <v>12048</v>
      </c>
      <c r="I3473" s="114" t="s">
        <v>14191</v>
      </c>
    </row>
    <row r="3474" spans="1:9" x14ac:dyDescent="0.2">
      <c r="A3474" s="114" t="s">
        <v>10519</v>
      </c>
      <c r="D3474" s="114" t="s">
        <v>12076</v>
      </c>
      <c r="E3474" s="114">
        <f t="shared" si="54"/>
        <v>30104132</v>
      </c>
      <c r="F3474" s="114" t="s">
        <v>11599</v>
      </c>
      <c r="G3474" s="114" t="s">
        <v>11055</v>
      </c>
      <c r="H3474" s="114" t="s">
        <v>12048</v>
      </c>
      <c r="I3474" s="114" t="s">
        <v>14193</v>
      </c>
    </row>
    <row r="3475" spans="1:9" x14ac:dyDescent="0.2">
      <c r="A3475" s="114" t="s">
        <v>10519</v>
      </c>
      <c r="D3475" s="114" t="s">
        <v>12077</v>
      </c>
      <c r="E3475" s="114">
        <f t="shared" si="54"/>
        <v>30104133</v>
      </c>
      <c r="F3475" s="114" t="s">
        <v>11599</v>
      </c>
      <c r="G3475" s="114" t="s">
        <v>11055</v>
      </c>
      <c r="H3475" s="114" t="s">
        <v>12048</v>
      </c>
      <c r="I3475" s="114" t="s">
        <v>14195</v>
      </c>
    </row>
    <row r="3476" spans="1:9" x14ac:dyDescent="0.2">
      <c r="A3476" s="114" t="s">
        <v>10519</v>
      </c>
      <c r="D3476" s="114" t="s">
        <v>12078</v>
      </c>
      <c r="E3476" s="114">
        <f t="shared" si="54"/>
        <v>30104134</v>
      </c>
      <c r="F3476" s="114" t="s">
        <v>11599</v>
      </c>
      <c r="G3476" s="114" t="s">
        <v>11055</v>
      </c>
      <c r="H3476" s="114" t="s">
        <v>12048</v>
      </c>
      <c r="I3476" s="114" t="s">
        <v>14197</v>
      </c>
    </row>
    <row r="3477" spans="1:9" x14ac:dyDescent="0.2">
      <c r="A3477" s="114" t="s">
        <v>10519</v>
      </c>
      <c r="D3477" s="114" t="s">
        <v>12079</v>
      </c>
      <c r="E3477" s="114">
        <f t="shared" si="54"/>
        <v>30104135</v>
      </c>
      <c r="F3477" s="114" t="s">
        <v>11599</v>
      </c>
      <c r="G3477" s="114" t="s">
        <v>11055</v>
      </c>
      <c r="H3477" s="114" t="s">
        <v>12048</v>
      </c>
      <c r="I3477" s="114" t="s">
        <v>14199</v>
      </c>
    </row>
    <row r="3478" spans="1:9" x14ac:dyDescent="0.2">
      <c r="A3478" s="114" t="s">
        <v>10519</v>
      </c>
      <c r="D3478" s="114" t="s">
        <v>12080</v>
      </c>
      <c r="E3478" s="114">
        <f t="shared" si="54"/>
        <v>30104150</v>
      </c>
      <c r="F3478" s="114" t="s">
        <v>11599</v>
      </c>
      <c r="G3478" s="114" t="s">
        <v>11055</v>
      </c>
      <c r="H3478" s="114" t="s">
        <v>12048</v>
      </c>
      <c r="I3478" s="114" t="s">
        <v>12081</v>
      </c>
    </row>
    <row r="3479" spans="1:9" x14ac:dyDescent="0.2">
      <c r="A3479" s="114" t="s">
        <v>10519</v>
      </c>
      <c r="D3479" s="114" t="s">
        <v>12082</v>
      </c>
      <c r="E3479" s="114">
        <f t="shared" si="54"/>
        <v>30104151</v>
      </c>
      <c r="F3479" s="114" t="s">
        <v>11599</v>
      </c>
      <c r="G3479" s="114" t="s">
        <v>11055</v>
      </c>
      <c r="H3479" s="114" t="s">
        <v>12048</v>
      </c>
      <c r="I3479" s="114" t="s">
        <v>14219</v>
      </c>
    </row>
    <row r="3480" spans="1:9" x14ac:dyDescent="0.2">
      <c r="A3480" s="114" t="s">
        <v>10519</v>
      </c>
      <c r="D3480" s="114" t="s">
        <v>12083</v>
      </c>
      <c r="E3480" s="114">
        <f t="shared" si="54"/>
        <v>30104152</v>
      </c>
      <c r="F3480" s="114" t="s">
        <v>11599</v>
      </c>
      <c r="G3480" s="114" t="s">
        <v>11055</v>
      </c>
      <c r="H3480" s="114" t="s">
        <v>12048</v>
      </c>
      <c r="I3480" s="114" t="s">
        <v>12084</v>
      </c>
    </row>
    <row r="3481" spans="1:9" x14ac:dyDescent="0.2">
      <c r="A3481" s="114" t="s">
        <v>10519</v>
      </c>
      <c r="D3481" s="114" t="s">
        <v>9147</v>
      </c>
      <c r="E3481" s="114">
        <f t="shared" si="54"/>
        <v>30104153</v>
      </c>
      <c r="F3481" s="114" t="s">
        <v>11599</v>
      </c>
      <c r="G3481" s="114" t="s">
        <v>11055</v>
      </c>
      <c r="H3481" s="114" t="s">
        <v>12048</v>
      </c>
      <c r="I3481" s="114" t="s">
        <v>14217</v>
      </c>
    </row>
    <row r="3482" spans="1:9" x14ac:dyDescent="0.2">
      <c r="A3482" s="114" t="s">
        <v>10519</v>
      </c>
      <c r="D3482" s="114" t="s">
        <v>9148</v>
      </c>
      <c r="E3482" s="114">
        <f t="shared" si="54"/>
        <v>30104154</v>
      </c>
      <c r="F3482" s="114" t="s">
        <v>11599</v>
      </c>
      <c r="G3482" s="114" t="s">
        <v>11055</v>
      </c>
      <c r="H3482" s="114" t="s">
        <v>12048</v>
      </c>
      <c r="I3482" s="114" t="s">
        <v>9149</v>
      </c>
    </row>
    <row r="3483" spans="1:9" x14ac:dyDescent="0.2">
      <c r="A3483" s="114" t="s">
        <v>10519</v>
      </c>
      <c r="D3483" s="114" t="s">
        <v>9150</v>
      </c>
      <c r="E3483" s="114">
        <f t="shared" si="54"/>
        <v>30104155</v>
      </c>
      <c r="F3483" s="114" t="s">
        <v>11599</v>
      </c>
      <c r="G3483" s="114" t="s">
        <v>11055</v>
      </c>
      <c r="H3483" s="114" t="s">
        <v>12048</v>
      </c>
      <c r="I3483" s="114" t="s">
        <v>9151</v>
      </c>
    </row>
    <row r="3484" spans="1:9" x14ac:dyDescent="0.2">
      <c r="A3484" s="114" t="s">
        <v>10519</v>
      </c>
      <c r="D3484" s="114" t="s">
        <v>9152</v>
      </c>
      <c r="E3484" s="114">
        <f t="shared" si="54"/>
        <v>30104156</v>
      </c>
      <c r="F3484" s="114" t="s">
        <v>11599</v>
      </c>
      <c r="G3484" s="114" t="s">
        <v>11055</v>
      </c>
      <c r="H3484" s="114" t="s">
        <v>12048</v>
      </c>
      <c r="I3484" s="114" t="s">
        <v>9153</v>
      </c>
    </row>
    <row r="3485" spans="1:9" x14ac:dyDescent="0.2">
      <c r="A3485" s="114" t="s">
        <v>10519</v>
      </c>
      <c r="D3485" s="114" t="s">
        <v>9154</v>
      </c>
      <c r="E3485" s="114">
        <f t="shared" si="54"/>
        <v>30104157</v>
      </c>
      <c r="F3485" s="114" t="s">
        <v>11599</v>
      </c>
      <c r="G3485" s="114" t="s">
        <v>11055</v>
      </c>
      <c r="H3485" s="114" t="s">
        <v>12048</v>
      </c>
      <c r="I3485" s="114" t="s">
        <v>9155</v>
      </c>
    </row>
    <row r="3486" spans="1:9" x14ac:dyDescent="0.2">
      <c r="A3486" s="114" t="s">
        <v>10519</v>
      </c>
      <c r="D3486" s="114" t="s">
        <v>9156</v>
      </c>
      <c r="E3486" s="114">
        <f t="shared" si="54"/>
        <v>30104160</v>
      </c>
      <c r="F3486" s="114" t="s">
        <v>11599</v>
      </c>
      <c r="G3486" s="114" t="s">
        <v>11055</v>
      </c>
      <c r="H3486" s="114" t="s">
        <v>12048</v>
      </c>
      <c r="I3486" s="114" t="s">
        <v>14213</v>
      </c>
    </row>
    <row r="3487" spans="1:9" x14ac:dyDescent="0.2">
      <c r="A3487" s="114" t="s">
        <v>10519</v>
      </c>
      <c r="D3487" s="114" t="s">
        <v>9157</v>
      </c>
      <c r="E3487" s="114">
        <f t="shared" si="54"/>
        <v>30104161</v>
      </c>
      <c r="F3487" s="114" t="s">
        <v>11599</v>
      </c>
      <c r="G3487" s="114" t="s">
        <v>11055</v>
      </c>
      <c r="H3487" s="114" t="s">
        <v>12048</v>
      </c>
      <c r="I3487" s="114" t="s">
        <v>14221</v>
      </c>
    </row>
    <row r="3488" spans="1:9" x14ac:dyDescent="0.2">
      <c r="A3488" s="114" t="s">
        <v>10519</v>
      </c>
      <c r="D3488" s="114" t="s">
        <v>9158</v>
      </c>
      <c r="E3488" s="114">
        <f t="shared" si="54"/>
        <v>30104162</v>
      </c>
      <c r="F3488" s="114" t="s">
        <v>11599</v>
      </c>
      <c r="G3488" s="114" t="s">
        <v>11055</v>
      </c>
      <c r="H3488" s="114" t="s">
        <v>12048</v>
      </c>
      <c r="I3488" s="114" t="s">
        <v>14223</v>
      </c>
    </row>
    <row r="3489" spans="1:9" x14ac:dyDescent="0.2">
      <c r="A3489" s="114" t="s">
        <v>10519</v>
      </c>
      <c r="D3489" s="114" t="s">
        <v>9159</v>
      </c>
      <c r="E3489" s="114">
        <f t="shared" si="54"/>
        <v>30104163</v>
      </c>
      <c r="F3489" s="114" t="s">
        <v>11599</v>
      </c>
      <c r="G3489" s="114" t="s">
        <v>11055</v>
      </c>
      <c r="H3489" s="114" t="s">
        <v>12048</v>
      </c>
      <c r="I3489" s="114" t="s">
        <v>14225</v>
      </c>
    </row>
    <row r="3490" spans="1:9" x14ac:dyDescent="0.2">
      <c r="A3490" s="114" t="s">
        <v>10519</v>
      </c>
      <c r="D3490" s="114" t="s">
        <v>9160</v>
      </c>
      <c r="E3490" s="114">
        <f t="shared" si="54"/>
        <v>30104164</v>
      </c>
      <c r="F3490" s="114" t="s">
        <v>11599</v>
      </c>
      <c r="G3490" s="114" t="s">
        <v>11055</v>
      </c>
      <c r="H3490" s="114" t="s">
        <v>12048</v>
      </c>
      <c r="I3490" s="114" t="s">
        <v>14227</v>
      </c>
    </row>
    <row r="3491" spans="1:9" x14ac:dyDescent="0.2">
      <c r="A3491" s="114" t="s">
        <v>10519</v>
      </c>
      <c r="D3491" s="114" t="s">
        <v>9161</v>
      </c>
      <c r="E3491" s="114">
        <f t="shared" si="54"/>
        <v>30104170</v>
      </c>
      <c r="F3491" s="114" t="s">
        <v>11599</v>
      </c>
      <c r="G3491" s="114" t="s">
        <v>11055</v>
      </c>
      <c r="H3491" s="114" t="s">
        <v>12048</v>
      </c>
      <c r="I3491" s="114" t="s">
        <v>9162</v>
      </c>
    </row>
    <row r="3492" spans="1:9" x14ac:dyDescent="0.2">
      <c r="A3492" s="114" t="s">
        <v>10519</v>
      </c>
      <c r="D3492" s="114" t="s">
        <v>9163</v>
      </c>
      <c r="E3492" s="114">
        <f t="shared" si="54"/>
        <v>30104171</v>
      </c>
      <c r="F3492" s="114" t="s">
        <v>11599</v>
      </c>
      <c r="G3492" s="114" t="s">
        <v>11055</v>
      </c>
      <c r="H3492" s="114" t="s">
        <v>12048</v>
      </c>
      <c r="I3492" s="114" t="s">
        <v>14229</v>
      </c>
    </row>
    <row r="3493" spans="1:9" x14ac:dyDescent="0.2">
      <c r="A3493" s="114" t="s">
        <v>10519</v>
      </c>
      <c r="D3493" s="114" t="s">
        <v>9164</v>
      </c>
      <c r="E3493" s="114">
        <f t="shared" si="54"/>
        <v>30104172</v>
      </c>
      <c r="F3493" s="114" t="s">
        <v>11599</v>
      </c>
      <c r="G3493" s="114" t="s">
        <v>11055</v>
      </c>
      <c r="H3493" s="114" t="s">
        <v>12048</v>
      </c>
      <c r="I3493" s="114" t="s">
        <v>14231</v>
      </c>
    </row>
    <row r="3494" spans="1:9" x14ac:dyDescent="0.2">
      <c r="A3494" s="114" t="s">
        <v>10519</v>
      </c>
      <c r="D3494" s="114" t="s">
        <v>9165</v>
      </c>
      <c r="E3494" s="114">
        <f t="shared" si="54"/>
        <v>30104173</v>
      </c>
      <c r="F3494" s="114" t="s">
        <v>11599</v>
      </c>
      <c r="G3494" s="114" t="s">
        <v>11055</v>
      </c>
      <c r="H3494" s="114" t="s">
        <v>12048</v>
      </c>
      <c r="I3494" s="114" t="s">
        <v>14233</v>
      </c>
    </row>
    <row r="3495" spans="1:9" x14ac:dyDescent="0.2">
      <c r="A3495" s="114" t="s">
        <v>10519</v>
      </c>
      <c r="D3495" s="114" t="s">
        <v>9166</v>
      </c>
      <c r="E3495" s="114">
        <f t="shared" si="54"/>
        <v>30104174</v>
      </c>
      <c r="F3495" s="114" t="s">
        <v>11599</v>
      </c>
      <c r="G3495" s="114" t="s">
        <v>11055</v>
      </c>
      <c r="H3495" s="114" t="s">
        <v>12048</v>
      </c>
      <c r="I3495" s="114" t="s">
        <v>14235</v>
      </c>
    </row>
    <row r="3496" spans="1:9" x14ac:dyDescent="0.2">
      <c r="A3496" s="114" t="s">
        <v>10519</v>
      </c>
      <c r="D3496" s="114" t="s">
        <v>9167</v>
      </c>
      <c r="E3496" s="114">
        <f t="shared" si="54"/>
        <v>30104175</v>
      </c>
      <c r="F3496" s="114" t="s">
        <v>11599</v>
      </c>
      <c r="G3496" s="114" t="s">
        <v>11055</v>
      </c>
      <c r="H3496" s="114" t="s">
        <v>12048</v>
      </c>
      <c r="I3496" s="114" t="s">
        <v>14237</v>
      </c>
    </row>
    <row r="3497" spans="1:9" x14ac:dyDescent="0.2">
      <c r="A3497" s="114" t="s">
        <v>10519</v>
      </c>
      <c r="D3497" s="114" t="s">
        <v>9168</v>
      </c>
      <c r="E3497" s="114">
        <f t="shared" si="54"/>
        <v>30104199</v>
      </c>
      <c r="F3497" s="114" t="s">
        <v>11599</v>
      </c>
      <c r="G3497" s="114" t="s">
        <v>11055</v>
      </c>
      <c r="H3497" s="114" t="s">
        <v>12048</v>
      </c>
      <c r="I3497" s="114" t="s">
        <v>7818</v>
      </c>
    </row>
    <row r="3498" spans="1:9" x14ac:dyDescent="0.2">
      <c r="A3498" s="114" t="s">
        <v>10519</v>
      </c>
      <c r="D3498" s="114" t="s">
        <v>9169</v>
      </c>
      <c r="E3498" s="114">
        <f t="shared" si="54"/>
        <v>30104201</v>
      </c>
      <c r="F3498" s="114" t="s">
        <v>11599</v>
      </c>
      <c r="G3498" s="114" t="s">
        <v>11055</v>
      </c>
      <c r="H3498" s="114" t="s">
        <v>9170</v>
      </c>
      <c r="I3498" s="114" t="s">
        <v>9171</v>
      </c>
    </row>
    <row r="3499" spans="1:9" x14ac:dyDescent="0.2">
      <c r="A3499" s="114" t="s">
        <v>10519</v>
      </c>
      <c r="D3499" s="114" t="s">
        <v>9172</v>
      </c>
      <c r="E3499" s="114">
        <f t="shared" si="54"/>
        <v>30104202</v>
      </c>
      <c r="F3499" s="114" t="s">
        <v>11599</v>
      </c>
      <c r="G3499" s="114" t="s">
        <v>11055</v>
      </c>
      <c r="H3499" s="114" t="s">
        <v>9170</v>
      </c>
      <c r="I3499" s="114" t="s">
        <v>9173</v>
      </c>
    </row>
    <row r="3500" spans="1:9" x14ac:dyDescent="0.2">
      <c r="A3500" s="114" t="s">
        <v>10519</v>
      </c>
      <c r="D3500" s="114" t="s">
        <v>9174</v>
      </c>
      <c r="E3500" s="114">
        <f t="shared" si="54"/>
        <v>30104203</v>
      </c>
      <c r="F3500" s="114" t="s">
        <v>11599</v>
      </c>
      <c r="G3500" s="114" t="s">
        <v>11055</v>
      </c>
      <c r="H3500" s="114" t="s">
        <v>9170</v>
      </c>
      <c r="I3500" s="114" t="s">
        <v>9175</v>
      </c>
    </row>
    <row r="3501" spans="1:9" x14ac:dyDescent="0.2">
      <c r="A3501" s="114" t="s">
        <v>10519</v>
      </c>
      <c r="D3501" s="114" t="s">
        <v>9176</v>
      </c>
      <c r="E3501" s="114">
        <f t="shared" si="54"/>
        <v>30104204</v>
      </c>
      <c r="F3501" s="114" t="s">
        <v>11599</v>
      </c>
      <c r="G3501" s="114" t="s">
        <v>11055</v>
      </c>
      <c r="H3501" s="114" t="s">
        <v>9170</v>
      </c>
      <c r="I3501" s="114" t="s">
        <v>9177</v>
      </c>
    </row>
    <row r="3502" spans="1:9" x14ac:dyDescent="0.2">
      <c r="A3502" s="114" t="s">
        <v>10519</v>
      </c>
      <c r="D3502" s="114" t="s">
        <v>9178</v>
      </c>
      <c r="E3502" s="114">
        <f t="shared" si="54"/>
        <v>30104301</v>
      </c>
      <c r="F3502" s="114" t="s">
        <v>11599</v>
      </c>
      <c r="G3502" s="114" t="s">
        <v>11055</v>
      </c>
      <c r="H3502" s="114" t="s">
        <v>9179</v>
      </c>
      <c r="I3502" s="114" t="s">
        <v>14455</v>
      </c>
    </row>
    <row r="3503" spans="1:9" x14ac:dyDescent="0.2">
      <c r="A3503" s="114" t="s">
        <v>10519</v>
      </c>
      <c r="D3503" s="114" t="s">
        <v>9180</v>
      </c>
      <c r="E3503" s="114">
        <f t="shared" si="54"/>
        <v>30104501</v>
      </c>
      <c r="F3503" s="114" t="s">
        <v>11599</v>
      </c>
      <c r="G3503" s="114" t="s">
        <v>11055</v>
      </c>
      <c r="H3503" s="114" t="s">
        <v>9181</v>
      </c>
      <c r="I3503" s="114" t="s">
        <v>9182</v>
      </c>
    </row>
    <row r="3504" spans="1:9" x14ac:dyDescent="0.2">
      <c r="A3504" s="114" t="s">
        <v>10519</v>
      </c>
      <c r="D3504" s="114" t="s">
        <v>9183</v>
      </c>
      <c r="E3504" s="114">
        <f t="shared" si="54"/>
        <v>30105001</v>
      </c>
      <c r="F3504" s="114" t="s">
        <v>11599</v>
      </c>
      <c r="G3504" s="114" t="s">
        <v>11055</v>
      </c>
      <c r="H3504" s="114" t="s">
        <v>9184</v>
      </c>
      <c r="I3504" s="114" t="s">
        <v>3607</v>
      </c>
    </row>
    <row r="3505" spans="1:9" x14ac:dyDescent="0.2">
      <c r="A3505" s="114" t="s">
        <v>10519</v>
      </c>
      <c r="D3505" s="114" t="s">
        <v>3608</v>
      </c>
      <c r="E3505" s="114">
        <f t="shared" si="54"/>
        <v>30105101</v>
      </c>
      <c r="F3505" s="114" t="s">
        <v>11599</v>
      </c>
      <c r="G3505" s="114" t="s">
        <v>11055</v>
      </c>
      <c r="H3505" s="114" t="s">
        <v>3609</v>
      </c>
      <c r="I3505" s="114" t="s">
        <v>3609</v>
      </c>
    </row>
    <row r="3506" spans="1:9" x14ac:dyDescent="0.2">
      <c r="A3506" s="114" t="s">
        <v>10519</v>
      </c>
      <c r="D3506" s="114" t="s">
        <v>3610</v>
      </c>
      <c r="E3506" s="114">
        <f t="shared" si="54"/>
        <v>30105105</v>
      </c>
      <c r="F3506" s="114" t="s">
        <v>11599</v>
      </c>
      <c r="G3506" s="114" t="s">
        <v>11055</v>
      </c>
      <c r="H3506" s="114" t="s">
        <v>3609</v>
      </c>
      <c r="I3506" s="114" t="s">
        <v>3611</v>
      </c>
    </row>
    <row r="3507" spans="1:9" x14ac:dyDescent="0.2">
      <c r="A3507" s="114" t="s">
        <v>10519</v>
      </c>
      <c r="D3507" s="114" t="s">
        <v>3612</v>
      </c>
      <c r="E3507" s="114">
        <f t="shared" si="54"/>
        <v>30105108</v>
      </c>
      <c r="F3507" s="114" t="s">
        <v>11599</v>
      </c>
      <c r="G3507" s="114" t="s">
        <v>11055</v>
      </c>
      <c r="H3507" s="114" t="s">
        <v>3609</v>
      </c>
      <c r="I3507" s="114" t="s">
        <v>16049</v>
      </c>
    </row>
    <row r="3508" spans="1:9" x14ac:dyDescent="0.2">
      <c r="A3508" s="114" t="s">
        <v>10519</v>
      </c>
      <c r="D3508" s="114" t="s">
        <v>3613</v>
      </c>
      <c r="E3508" s="114">
        <f t="shared" si="54"/>
        <v>30105110</v>
      </c>
      <c r="F3508" s="114" t="s">
        <v>11599</v>
      </c>
      <c r="G3508" s="114" t="s">
        <v>11055</v>
      </c>
      <c r="H3508" s="114" t="s">
        <v>3609</v>
      </c>
      <c r="I3508" s="114" t="s">
        <v>3614</v>
      </c>
    </row>
    <row r="3509" spans="1:9" x14ac:dyDescent="0.2">
      <c r="A3509" s="114" t="s">
        <v>10519</v>
      </c>
      <c r="D3509" s="114" t="s">
        <v>3615</v>
      </c>
      <c r="E3509" s="114">
        <f t="shared" si="54"/>
        <v>30105112</v>
      </c>
      <c r="F3509" s="114" t="s">
        <v>11599</v>
      </c>
      <c r="G3509" s="114" t="s">
        <v>11055</v>
      </c>
      <c r="H3509" s="114" t="s">
        <v>3609</v>
      </c>
      <c r="I3509" s="114" t="s">
        <v>3616</v>
      </c>
    </row>
    <row r="3510" spans="1:9" x14ac:dyDescent="0.2">
      <c r="A3510" s="114" t="s">
        <v>10519</v>
      </c>
      <c r="D3510" s="114" t="s">
        <v>3617</v>
      </c>
      <c r="E3510" s="114">
        <f t="shared" si="54"/>
        <v>30105114</v>
      </c>
      <c r="F3510" s="114" t="s">
        <v>11599</v>
      </c>
      <c r="G3510" s="114" t="s">
        <v>11055</v>
      </c>
      <c r="H3510" s="114" t="s">
        <v>3609</v>
      </c>
      <c r="I3510" s="114" t="s">
        <v>3618</v>
      </c>
    </row>
    <row r="3511" spans="1:9" x14ac:dyDescent="0.2">
      <c r="A3511" s="114" t="s">
        <v>10519</v>
      </c>
      <c r="D3511" s="114" t="s">
        <v>3619</v>
      </c>
      <c r="E3511" s="114">
        <f t="shared" si="54"/>
        <v>30105116</v>
      </c>
      <c r="F3511" s="114" t="s">
        <v>11599</v>
      </c>
      <c r="G3511" s="114" t="s">
        <v>11055</v>
      </c>
      <c r="H3511" s="114" t="s">
        <v>3609</v>
      </c>
      <c r="I3511" s="114" t="s">
        <v>3620</v>
      </c>
    </row>
    <row r="3512" spans="1:9" x14ac:dyDescent="0.2">
      <c r="A3512" s="114" t="s">
        <v>10519</v>
      </c>
      <c r="D3512" s="114" t="s">
        <v>3621</v>
      </c>
      <c r="E3512" s="114">
        <f t="shared" si="54"/>
        <v>30105118</v>
      </c>
      <c r="F3512" s="114" t="s">
        <v>11599</v>
      </c>
      <c r="G3512" s="114" t="s">
        <v>11055</v>
      </c>
      <c r="H3512" s="114" t="s">
        <v>3609</v>
      </c>
      <c r="I3512" s="114" t="s">
        <v>3622</v>
      </c>
    </row>
    <row r="3513" spans="1:9" x14ac:dyDescent="0.2">
      <c r="A3513" s="114" t="s">
        <v>10519</v>
      </c>
      <c r="D3513" s="114" t="s">
        <v>3623</v>
      </c>
      <c r="E3513" s="114">
        <f t="shared" si="54"/>
        <v>30105120</v>
      </c>
      <c r="F3513" s="114" t="s">
        <v>11599</v>
      </c>
      <c r="G3513" s="114" t="s">
        <v>11055</v>
      </c>
      <c r="H3513" s="114" t="s">
        <v>3609</v>
      </c>
      <c r="I3513" s="114" t="s">
        <v>3624</v>
      </c>
    </row>
    <row r="3514" spans="1:9" x14ac:dyDescent="0.2">
      <c r="A3514" s="114" t="s">
        <v>10519</v>
      </c>
      <c r="D3514" s="114" t="s">
        <v>3625</v>
      </c>
      <c r="E3514" s="114">
        <f t="shared" si="54"/>
        <v>30105122</v>
      </c>
      <c r="F3514" s="114" t="s">
        <v>11599</v>
      </c>
      <c r="G3514" s="114" t="s">
        <v>11055</v>
      </c>
      <c r="H3514" s="114" t="s">
        <v>3609</v>
      </c>
      <c r="I3514" s="114" t="s">
        <v>3626</v>
      </c>
    </row>
    <row r="3515" spans="1:9" x14ac:dyDescent="0.2">
      <c r="A3515" s="114" t="s">
        <v>10519</v>
      </c>
      <c r="D3515" s="114" t="s">
        <v>3627</v>
      </c>
      <c r="E3515" s="114">
        <f t="shared" si="54"/>
        <v>30105124</v>
      </c>
      <c r="F3515" s="114" t="s">
        <v>11599</v>
      </c>
      <c r="G3515" s="114" t="s">
        <v>11055</v>
      </c>
      <c r="H3515" s="114" t="s">
        <v>3609</v>
      </c>
      <c r="I3515" s="114" t="s">
        <v>14476</v>
      </c>
    </row>
    <row r="3516" spans="1:9" x14ac:dyDescent="0.2">
      <c r="A3516" s="114" t="s">
        <v>10519</v>
      </c>
      <c r="D3516" s="114" t="s">
        <v>3628</v>
      </c>
      <c r="E3516" s="114">
        <f t="shared" si="54"/>
        <v>30105130</v>
      </c>
      <c r="F3516" s="114" t="s">
        <v>11599</v>
      </c>
      <c r="G3516" s="114" t="s">
        <v>11055</v>
      </c>
      <c r="H3516" s="114" t="s">
        <v>3609</v>
      </c>
      <c r="I3516" s="114" t="s">
        <v>6327</v>
      </c>
    </row>
    <row r="3517" spans="1:9" x14ac:dyDescent="0.2">
      <c r="A3517" s="114" t="s">
        <v>10519</v>
      </c>
      <c r="D3517" s="114" t="s">
        <v>6328</v>
      </c>
      <c r="E3517" s="114">
        <f t="shared" si="54"/>
        <v>30105201</v>
      </c>
      <c r="F3517" s="114" t="s">
        <v>11599</v>
      </c>
      <c r="G3517" s="114" t="s">
        <v>11055</v>
      </c>
      <c r="H3517" s="114" t="s">
        <v>6329</v>
      </c>
      <c r="I3517" s="114" t="s">
        <v>6330</v>
      </c>
    </row>
    <row r="3518" spans="1:9" x14ac:dyDescent="0.2">
      <c r="A3518" s="114" t="s">
        <v>10519</v>
      </c>
      <c r="D3518" s="114" t="s">
        <v>6331</v>
      </c>
      <c r="E3518" s="114">
        <f t="shared" si="54"/>
        <v>30105205</v>
      </c>
      <c r="F3518" s="114" t="s">
        <v>11599</v>
      </c>
      <c r="G3518" s="114" t="s">
        <v>11055</v>
      </c>
      <c r="H3518" s="114" t="s">
        <v>6329</v>
      </c>
      <c r="I3518" s="114" t="s">
        <v>6332</v>
      </c>
    </row>
    <row r="3519" spans="1:9" x14ac:dyDescent="0.2">
      <c r="A3519" s="114" t="s">
        <v>10519</v>
      </c>
      <c r="D3519" s="114" t="s">
        <v>6333</v>
      </c>
      <c r="E3519" s="114">
        <f t="shared" si="54"/>
        <v>30105210</v>
      </c>
      <c r="F3519" s="114" t="s">
        <v>11599</v>
      </c>
      <c r="G3519" s="114" t="s">
        <v>11055</v>
      </c>
      <c r="H3519" s="114" t="s">
        <v>6329</v>
      </c>
      <c r="I3519" s="114" t="s">
        <v>6334</v>
      </c>
    </row>
    <row r="3520" spans="1:9" x14ac:dyDescent="0.2">
      <c r="A3520" s="114" t="s">
        <v>10519</v>
      </c>
      <c r="D3520" s="114" t="s">
        <v>6335</v>
      </c>
      <c r="E3520" s="114">
        <f t="shared" si="54"/>
        <v>30105211</v>
      </c>
      <c r="F3520" s="114" t="s">
        <v>11599</v>
      </c>
      <c r="G3520" s="114" t="s">
        <v>11055</v>
      </c>
      <c r="H3520" s="114" t="s">
        <v>6329</v>
      </c>
      <c r="I3520" s="114" t="s">
        <v>6336</v>
      </c>
    </row>
    <row r="3521" spans="1:9" x14ac:dyDescent="0.2">
      <c r="A3521" s="114" t="s">
        <v>10519</v>
      </c>
      <c r="D3521" s="114" t="s">
        <v>6337</v>
      </c>
      <c r="E3521" s="114">
        <f t="shared" si="54"/>
        <v>30105212</v>
      </c>
      <c r="F3521" s="114" t="s">
        <v>11599</v>
      </c>
      <c r="G3521" s="114" t="s">
        <v>11055</v>
      </c>
      <c r="H3521" s="114" t="s">
        <v>6329</v>
      </c>
      <c r="I3521" s="114" t="s">
        <v>6338</v>
      </c>
    </row>
    <row r="3522" spans="1:9" x14ac:dyDescent="0.2">
      <c r="A3522" s="114" t="s">
        <v>10519</v>
      </c>
      <c r="D3522" s="114" t="s">
        <v>6339</v>
      </c>
      <c r="E3522" s="114">
        <f t="shared" ref="E3522:E3585" si="55">VALUE(D3522)</f>
        <v>30105215</v>
      </c>
      <c r="F3522" s="114" t="s">
        <v>11599</v>
      </c>
      <c r="G3522" s="114" t="s">
        <v>11055</v>
      </c>
      <c r="H3522" s="114" t="s">
        <v>6329</v>
      </c>
      <c r="I3522" s="114" t="s">
        <v>3616</v>
      </c>
    </row>
    <row r="3523" spans="1:9" x14ac:dyDescent="0.2">
      <c r="A3523" s="114" t="s">
        <v>10519</v>
      </c>
      <c r="D3523" s="114" t="s">
        <v>6340</v>
      </c>
      <c r="E3523" s="114">
        <f t="shared" si="55"/>
        <v>30105220</v>
      </c>
      <c r="F3523" s="114" t="s">
        <v>11599</v>
      </c>
      <c r="G3523" s="114" t="s">
        <v>11055</v>
      </c>
      <c r="H3523" s="114" t="s">
        <v>6329</v>
      </c>
      <c r="I3523" s="114" t="s">
        <v>6341</v>
      </c>
    </row>
    <row r="3524" spans="1:9" x14ac:dyDescent="0.2">
      <c r="A3524" s="114" t="s">
        <v>10519</v>
      </c>
      <c r="D3524" s="114" t="s">
        <v>6342</v>
      </c>
      <c r="E3524" s="114">
        <f t="shared" si="55"/>
        <v>30105221</v>
      </c>
      <c r="F3524" s="114" t="s">
        <v>11599</v>
      </c>
      <c r="G3524" s="114" t="s">
        <v>11055</v>
      </c>
      <c r="H3524" s="114" t="s">
        <v>6329</v>
      </c>
      <c r="I3524" s="114" t="s">
        <v>6343</v>
      </c>
    </row>
    <row r="3525" spans="1:9" x14ac:dyDescent="0.2">
      <c r="A3525" s="114" t="s">
        <v>10519</v>
      </c>
      <c r="D3525" s="114" t="s">
        <v>6344</v>
      </c>
      <c r="E3525" s="114">
        <f t="shared" si="55"/>
        <v>30105222</v>
      </c>
      <c r="F3525" s="114" t="s">
        <v>11599</v>
      </c>
      <c r="G3525" s="114" t="s">
        <v>11055</v>
      </c>
      <c r="H3525" s="114" t="s">
        <v>6329</v>
      </c>
      <c r="I3525" s="114" t="s">
        <v>6345</v>
      </c>
    </row>
    <row r="3526" spans="1:9" x14ac:dyDescent="0.2">
      <c r="A3526" s="114" t="s">
        <v>10519</v>
      </c>
      <c r="D3526" s="114" t="s">
        <v>6346</v>
      </c>
      <c r="E3526" s="114">
        <f t="shared" si="55"/>
        <v>30105230</v>
      </c>
      <c r="F3526" s="114" t="s">
        <v>11599</v>
      </c>
      <c r="G3526" s="114" t="s">
        <v>11055</v>
      </c>
      <c r="H3526" s="114" t="s">
        <v>6329</v>
      </c>
      <c r="I3526" s="114" t="s">
        <v>6347</v>
      </c>
    </row>
    <row r="3527" spans="1:9" x14ac:dyDescent="0.2">
      <c r="A3527" s="114" t="s">
        <v>10519</v>
      </c>
      <c r="D3527" s="114" t="s">
        <v>6348</v>
      </c>
      <c r="E3527" s="114">
        <f t="shared" si="55"/>
        <v>30105235</v>
      </c>
      <c r="F3527" s="114" t="s">
        <v>11599</v>
      </c>
      <c r="G3527" s="114" t="s">
        <v>11055</v>
      </c>
      <c r="H3527" s="114" t="s">
        <v>6329</v>
      </c>
      <c r="I3527" s="114" t="s">
        <v>14476</v>
      </c>
    </row>
    <row r="3528" spans="1:9" x14ac:dyDescent="0.2">
      <c r="A3528" s="114" t="s">
        <v>10519</v>
      </c>
      <c r="D3528" s="114" t="s">
        <v>6349</v>
      </c>
      <c r="E3528" s="114">
        <f t="shared" si="55"/>
        <v>30105240</v>
      </c>
      <c r="F3528" s="114" t="s">
        <v>11599</v>
      </c>
      <c r="G3528" s="114" t="s">
        <v>11055</v>
      </c>
      <c r="H3528" s="114" t="s">
        <v>6329</v>
      </c>
      <c r="I3528" s="114" t="s">
        <v>6350</v>
      </c>
    </row>
    <row r="3529" spans="1:9" x14ac:dyDescent="0.2">
      <c r="A3529" s="114" t="s">
        <v>10519</v>
      </c>
      <c r="D3529" s="114" t="s">
        <v>6351</v>
      </c>
      <c r="E3529" s="114">
        <f t="shared" si="55"/>
        <v>30106001</v>
      </c>
      <c r="F3529" s="114" t="s">
        <v>11599</v>
      </c>
      <c r="G3529" s="114" t="s">
        <v>11055</v>
      </c>
      <c r="H3529" s="114" t="s">
        <v>6352</v>
      </c>
      <c r="I3529" s="114" t="s">
        <v>6353</v>
      </c>
    </row>
    <row r="3530" spans="1:9" x14ac:dyDescent="0.2">
      <c r="A3530" s="114" t="s">
        <v>10519</v>
      </c>
      <c r="D3530" s="114" t="s">
        <v>6354</v>
      </c>
      <c r="E3530" s="114">
        <f t="shared" si="55"/>
        <v>30106002</v>
      </c>
      <c r="F3530" s="114" t="s">
        <v>11599</v>
      </c>
      <c r="G3530" s="114" t="s">
        <v>11055</v>
      </c>
      <c r="H3530" s="114" t="s">
        <v>6352</v>
      </c>
      <c r="I3530" s="114" t="s">
        <v>6355</v>
      </c>
    </row>
    <row r="3531" spans="1:9" x14ac:dyDescent="0.2">
      <c r="A3531" s="114" t="s">
        <v>10519</v>
      </c>
      <c r="D3531" s="114" t="s">
        <v>6356</v>
      </c>
      <c r="E3531" s="114">
        <f t="shared" si="55"/>
        <v>30106003</v>
      </c>
      <c r="F3531" s="114" t="s">
        <v>11599</v>
      </c>
      <c r="G3531" s="114" t="s">
        <v>11055</v>
      </c>
      <c r="H3531" s="114" t="s">
        <v>6352</v>
      </c>
      <c r="I3531" s="114" t="s">
        <v>6357</v>
      </c>
    </row>
    <row r="3532" spans="1:9" x14ac:dyDescent="0.2">
      <c r="A3532" s="114" t="s">
        <v>10519</v>
      </c>
      <c r="D3532" s="114" t="s">
        <v>6358</v>
      </c>
      <c r="E3532" s="114">
        <f t="shared" si="55"/>
        <v>30106004</v>
      </c>
      <c r="F3532" s="114" t="s">
        <v>11599</v>
      </c>
      <c r="G3532" s="114" t="s">
        <v>11055</v>
      </c>
      <c r="H3532" s="114" t="s">
        <v>6352</v>
      </c>
      <c r="I3532" s="114" t="s">
        <v>6359</v>
      </c>
    </row>
    <row r="3533" spans="1:9" x14ac:dyDescent="0.2">
      <c r="A3533" s="114" t="s">
        <v>10519</v>
      </c>
      <c r="D3533" s="114" t="s">
        <v>6360</v>
      </c>
      <c r="E3533" s="114">
        <f t="shared" si="55"/>
        <v>30106005</v>
      </c>
      <c r="F3533" s="114" t="s">
        <v>11599</v>
      </c>
      <c r="G3533" s="114" t="s">
        <v>11055</v>
      </c>
      <c r="H3533" s="114" t="s">
        <v>6352</v>
      </c>
      <c r="I3533" s="114" t="s">
        <v>6361</v>
      </c>
    </row>
    <row r="3534" spans="1:9" x14ac:dyDescent="0.2">
      <c r="A3534" s="114" t="s">
        <v>10519</v>
      </c>
      <c r="D3534" s="114" t="s">
        <v>6362</v>
      </c>
      <c r="E3534" s="114">
        <f t="shared" si="55"/>
        <v>30106006</v>
      </c>
      <c r="F3534" s="114" t="s">
        <v>11599</v>
      </c>
      <c r="G3534" s="114" t="s">
        <v>11055</v>
      </c>
      <c r="H3534" s="114" t="s">
        <v>6352</v>
      </c>
      <c r="I3534" s="114" t="s">
        <v>6363</v>
      </c>
    </row>
    <row r="3535" spans="1:9" x14ac:dyDescent="0.2">
      <c r="A3535" s="114" t="s">
        <v>10519</v>
      </c>
      <c r="D3535" s="114" t="s">
        <v>6364</v>
      </c>
      <c r="E3535" s="114">
        <f t="shared" si="55"/>
        <v>30106007</v>
      </c>
      <c r="F3535" s="114" t="s">
        <v>11599</v>
      </c>
      <c r="G3535" s="114" t="s">
        <v>11055</v>
      </c>
      <c r="H3535" s="114" t="s">
        <v>6352</v>
      </c>
      <c r="I3535" s="114" t="s">
        <v>6365</v>
      </c>
    </row>
    <row r="3536" spans="1:9" x14ac:dyDescent="0.2">
      <c r="A3536" s="114" t="s">
        <v>10519</v>
      </c>
      <c r="D3536" s="114" t="s">
        <v>6366</v>
      </c>
      <c r="E3536" s="114">
        <f t="shared" si="55"/>
        <v>30106008</v>
      </c>
      <c r="F3536" s="114" t="s">
        <v>11599</v>
      </c>
      <c r="G3536" s="114" t="s">
        <v>11055</v>
      </c>
      <c r="H3536" s="114" t="s">
        <v>6352</v>
      </c>
      <c r="I3536" s="114" t="s">
        <v>6367</v>
      </c>
    </row>
    <row r="3537" spans="1:9" x14ac:dyDescent="0.2">
      <c r="A3537" s="114" t="s">
        <v>10519</v>
      </c>
      <c r="D3537" s="114" t="s">
        <v>6368</v>
      </c>
      <c r="E3537" s="114">
        <f t="shared" si="55"/>
        <v>30106009</v>
      </c>
      <c r="F3537" s="114" t="s">
        <v>11599</v>
      </c>
      <c r="G3537" s="114" t="s">
        <v>11055</v>
      </c>
      <c r="H3537" s="114" t="s">
        <v>6352</v>
      </c>
      <c r="I3537" s="114" t="s">
        <v>6369</v>
      </c>
    </row>
    <row r="3538" spans="1:9" x14ac:dyDescent="0.2">
      <c r="A3538" s="114" t="s">
        <v>10519</v>
      </c>
      <c r="D3538" s="114" t="s">
        <v>6370</v>
      </c>
      <c r="E3538" s="114">
        <f t="shared" si="55"/>
        <v>30106010</v>
      </c>
      <c r="F3538" s="114" t="s">
        <v>11599</v>
      </c>
      <c r="G3538" s="114" t="s">
        <v>11055</v>
      </c>
      <c r="H3538" s="114" t="s">
        <v>6352</v>
      </c>
      <c r="I3538" s="114" t="s">
        <v>6371</v>
      </c>
    </row>
    <row r="3539" spans="1:9" x14ac:dyDescent="0.2">
      <c r="A3539" s="114" t="s">
        <v>10519</v>
      </c>
      <c r="D3539" s="114" t="s">
        <v>6372</v>
      </c>
      <c r="E3539" s="114">
        <f t="shared" si="55"/>
        <v>30106011</v>
      </c>
      <c r="F3539" s="114" t="s">
        <v>11599</v>
      </c>
      <c r="G3539" s="114" t="s">
        <v>11055</v>
      </c>
      <c r="H3539" s="114" t="s">
        <v>6352</v>
      </c>
      <c r="I3539" s="114" t="s">
        <v>6373</v>
      </c>
    </row>
    <row r="3540" spans="1:9" x14ac:dyDescent="0.2">
      <c r="A3540" s="114" t="s">
        <v>10519</v>
      </c>
      <c r="D3540" s="114" t="s">
        <v>6374</v>
      </c>
      <c r="E3540" s="114">
        <f t="shared" si="55"/>
        <v>30106012</v>
      </c>
      <c r="F3540" s="114" t="s">
        <v>11599</v>
      </c>
      <c r="G3540" s="114" t="s">
        <v>11055</v>
      </c>
      <c r="H3540" s="114" t="s">
        <v>6352</v>
      </c>
      <c r="I3540" s="114" t="s">
        <v>6375</v>
      </c>
    </row>
    <row r="3541" spans="1:9" x14ac:dyDescent="0.2">
      <c r="A3541" s="114" t="s">
        <v>10519</v>
      </c>
      <c r="D3541" s="114" t="s">
        <v>6376</v>
      </c>
      <c r="E3541" s="114">
        <f t="shared" si="55"/>
        <v>30106013</v>
      </c>
      <c r="F3541" s="114" t="s">
        <v>11599</v>
      </c>
      <c r="G3541" s="114" t="s">
        <v>11055</v>
      </c>
      <c r="H3541" s="114" t="s">
        <v>6352</v>
      </c>
      <c r="I3541" s="114" t="s">
        <v>6377</v>
      </c>
    </row>
    <row r="3542" spans="1:9" x14ac:dyDescent="0.2">
      <c r="A3542" s="114" t="s">
        <v>10519</v>
      </c>
      <c r="D3542" s="114" t="s">
        <v>6378</v>
      </c>
      <c r="E3542" s="114">
        <f t="shared" si="55"/>
        <v>30106021</v>
      </c>
      <c r="F3542" s="114" t="s">
        <v>11599</v>
      </c>
      <c r="G3542" s="114" t="s">
        <v>11055</v>
      </c>
      <c r="H3542" s="114" t="s">
        <v>6352</v>
      </c>
      <c r="I3542" s="114" t="s">
        <v>6379</v>
      </c>
    </row>
    <row r="3543" spans="1:9" x14ac:dyDescent="0.2">
      <c r="A3543" s="114" t="s">
        <v>10519</v>
      </c>
      <c r="D3543" s="114" t="s">
        <v>6380</v>
      </c>
      <c r="E3543" s="114">
        <f t="shared" si="55"/>
        <v>30106022</v>
      </c>
      <c r="F3543" s="114" t="s">
        <v>11599</v>
      </c>
      <c r="G3543" s="114" t="s">
        <v>11055</v>
      </c>
      <c r="H3543" s="114" t="s">
        <v>6352</v>
      </c>
      <c r="I3543" s="114" t="s">
        <v>6381</v>
      </c>
    </row>
    <row r="3544" spans="1:9" x14ac:dyDescent="0.2">
      <c r="A3544" s="114" t="s">
        <v>10519</v>
      </c>
      <c r="D3544" s="114" t="s">
        <v>6382</v>
      </c>
      <c r="E3544" s="114">
        <f t="shared" si="55"/>
        <v>30106023</v>
      </c>
      <c r="F3544" s="114" t="s">
        <v>11599</v>
      </c>
      <c r="G3544" s="114" t="s">
        <v>11055</v>
      </c>
      <c r="H3544" s="114" t="s">
        <v>6352</v>
      </c>
      <c r="I3544" s="114" t="s">
        <v>6381</v>
      </c>
    </row>
    <row r="3545" spans="1:9" x14ac:dyDescent="0.2">
      <c r="A3545" s="114" t="s">
        <v>10519</v>
      </c>
      <c r="D3545" s="114" t="s">
        <v>6383</v>
      </c>
      <c r="E3545" s="114">
        <f t="shared" si="55"/>
        <v>30106099</v>
      </c>
      <c r="F3545" s="114" t="s">
        <v>11599</v>
      </c>
      <c r="G3545" s="114" t="s">
        <v>11055</v>
      </c>
      <c r="H3545" s="114" t="s">
        <v>6352</v>
      </c>
      <c r="I3545" s="114" t="s">
        <v>7818</v>
      </c>
    </row>
    <row r="3546" spans="1:9" x14ac:dyDescent="0.2">
      <c r="A3546" s="114" t="s">
        <v>10519</v>
      </c>
      <c r="D3546" s="114" t="s">
        <v>6384</v>
      </c>
      <c r="E3546" s="114">
        <f t="shared" si="55"/>
        <v>30107001</v>
      </c>
      <c r="F3546" s="114" t="s">
        <v>11599</v>
      </c>
      <c r="G3546" s="114" t="s">
        <v>11055</v>
      </c>
      <c r="H3546" s="114" t="s">
        <v>6385</v>
      </c>
      <c r="I3546" s="114" t="s">
        <v>6386</v>
      </c>
    </row>
    <row r="3547" spans="1:9" x14ac:dyDescent="0.2">
      <c r="A3547" s="114" t="s">
        <v>10519</v>
      </c>
      <c r="D3547" s="114" t="s">
        <v>6387</v>
      </c>
      <c r="E3547" s="114">
        <f t="shared" si="55"/>
        <v>30107002</v>
      </c>
      <c r="F3547" s="114" t="s">
        <v>11599</v>
      </c>
      <c r="G3547" s="114" t="s">
        <v>11055</v>
      </c>
      <c r="H3547" s="114" t="s">
        <v>6385</v>
      </c>
      <c r="I3547" s="114" t="s">
        <v>6371</v>
      </c>
    </row>
    <row r="3548" spans="1:9" x14ac:dyDescent="0.2">
      <c r="A3548" s="114" t="s">
        <v>10519</v>
      </c>
      <c r="D3548" s="114" t="s">
        <v>6388</v>
      </c>
      <c r="E3548" s="114">
        <f t="shared" si="55"/>
        <v>30107101</v>
      </c>
      <c r="F3548" s="114" t="s">
        <v>11599</v>
      </c>
      <c r="G3548" s="114" t="s">
        <v>11055</v>
      </c>
      <c r="H3548" s="114" t="s">
        <v>13569</v>
      </c>
      <c r="I3548" s="114" t="s">
        <v>6389</v>
      </c>
    </row>
    <row r="3549" spans="1:9" x14ac:dyDescent="0.2">
      <c r="A3549" s="114" t="s">
        <v>10519</v>
      </c>
      <c r="D3549" s="114" t="s">
        <v>6390</v>
      </c>
      <c r="E3549" s="114">
        <f t="shared" si="55"/>
        <v>30107102</v>
      </c>
      <c r="F3549" s="114" t="s">
        <v>11599</v>
      </c>
      <c r="G3549" s="114" t="s">
        <v>11055</v>
      </c>
      <c r="H3549" s="114" t="s">
        <v>13569</v>
      </c>
      <c r="I3549" s="114" t="s">
        <v>6391</v>
      </c>
    </row>
    <row r="3550" spans="1:9" x14ac:dyDescent="0.2">
      <c r="A3550" s="114" t="s">
        <v>10519</v>
      </c>
      <c r="D3550" s="114" t="s">
        <v>6392</v>
      </c>
      <c r="E3550" s="114">
        <f t="shared" si="55"/>
        <v>30107103</v>
      </c>
      <c r="F3550" s="114" t="s">
        <v>11599</v>
      </c>
      <c r="G3550" s="114" t="s">
        <v>11055</v>
      </c>
      <c r="H3550" s="114" t="s">
        <v>13569</v>
      </c>
      <c r="I3550" s="114" t="s">
        <v>6393</v>
      </c>
    </row>
    <row r="3551" spans="1:9" x14ac:dyDescent="0.2">
      <c r="A3551" s="114" t="s">
        <v>10519</v>
      </c>
      <c r="D3551" s="114" t="s">
        <v>6394</v>
      </c>
      <c r="E3551" s="114">
        <f t="shared" si="55"/>
        <v>30109101</v>
      </c>
      <c r="F3551" s="114" t="s">
        <v>11599</v>
      </c>
      <c r="G3551" s="114" t="s">
        <v>11055</v>
      </c>
      <c r="H3551" s="114" t="s">
        <v>6395</v>
      </c>
      <c r="I3551" s="114" t="s">
        <v>6396</v>
      </c>
    </row>
    <row r="3552" spans="1:9" x14ac:dyDescent="0.2">
      <c r="A3552" s="114" t="s">
        <v>10519</v>
      </c>
      <c r="D3552" s="114" t="s">
        <v>6397</v>
      </c>
      <c r="E3552" s="114">
        <f t="shared" si="55"/>
        <v>30109105</v>
      </c>
      <c r="F3552" s="114" t="s">
        <v>11599</v>
      </c>
      <c r="G3552" s="114" t="s">
        <v>11055</v>
      </c>
      <c r="H3552" s="114" t="s">
        <v>6395</v>
      </c>
      <c r="I3552" s="114" t="s">
        <v>14078</v>
      </c>
    </row>
    <row r="3553" spans="1:9" x14ac:dyDescent="0.2">
      <c r="A3553" s="114" t="s">
        <v>10519</v>
      </c>
      <c r="D3553" s="114" t="s">
        <v>6398</v>
      </c>
      <c r="E3553" s="114">
        <f t="shared" si="55"/>
        <v>30109110</v>
      </c>
      <c r="F3553" s="114" t="s">
        <v>11599</v>
      </c>
      <c r="G3553" s="114" t="s">
        <v>11055</v>
      </c>
      <c r="H3553" s="114" t="s">
        <v>6395</v>
      </c>
      <c r="I3553" s="114" t="s">
        <v>14080</v>
      </c>
    </row>
    <row r="3554" spans="1:9" x14ac:dyDescent="0.2">
      <c r="A3554" s="114" t="s">
        <v>10519</v>
      </c>
      <c r="D3554" s="114" t="s">
        <v>6399</v>
      </c>
      <c r="E3554" s="114">
        <f t="shared" si="55"/>
        <v>30109151</v>
      </c>
      <c r="F3554" s="114" t="s">
        <v>11599</v>
      </c>
      <c r="G3554" s="114" t="s">
        <v>11055</v>
      </c>
      <c r="H3554" s="114" t="s">
        <v>6395</v>
      </c>
      <c r="I3554" s="114" t="s">
        <v>6400</v>
      </c>
    </row>
    <row r="3555" spans="1:9" x14ac:dyDescent="0.2">
      <c r="A3555" s="114" t="s">
        <v>10519</v>
      </c>
      <c r="D3555" s="114" t="s">
        <v>6401</v>
      </c>
      <c r="E3555" s="114">
        <f t="shared" si="55"/>
        <v>30109152</v>
      </c>
      <c r="F3555" s="114" t="s">
        <v>11599</v>
      </c>
      <c r="G3555" s="114" t="s">
        <v>11055</v>
      </c>
      <c r="H3555" s="114" t="s">
        <v>6395</v>
      </c>
      <c r="I3555" s="114" t="s">
        <v>6402</v>
      </c>
    </row>
    <row r="3556" spans="1:9" x14ac:dyDescent="0.2">
      <c r="A3556" s="114" t="s">
        <v>10519</v>
      </c>
      <c r="D3556" s="114" t="s">
        <v>6403</v>
      </c>
      <c r="E3556" s="114">
        <f t="shared" si="55"/>
        <v>30109153</v>
      </c>
      <c r="F3556" s="114" t="s">
        <v>11599</v>
      </c>
      <c r="G3556" s="114" t="s">
        <v>11055</v>
      </c>
      <c r="H3556" s="114" t="s">
        <v>6395</v>
      </c>
      <c r="I3556" s="114" t="s">
        <v>6404</v>
      </c>
    </row>
    <row r="3557" spans="1:9" x14ac:dyDescent="0.2">
      <c r="A3557" s="114" t="s">
        <v>10519</v>
      </c>
      <c r="D3557" s="114" t="s">
        <v>6405</v>
      </c>
      <c r="E3557" s="114">
        <f t="shared" si="55"/>
        <v>30109154</v>
      </c>
      <c r="F3557" s="114" t="s">
        <v>11599</v>
      </c>
      <c r="G3557" s="114" t="s">
        <v>11055</v>
      </c>
      <c r="H3557" s="114" t="s">
        <v>6395</v>
      </c>
      <c r="I3557" s="114" t="s">
        <v>6406</v>
      </c>
    </row>
    <row r="3558" spans="1:9" x14ac:dyDescent="0.2">
      <c r="A3558" s="114" t="s">
        <v>10519</v>
      </c>
      <c r="D3558" s="114" t="s">
        <v>6407</v>
      </c>
      <c r="E3558" s="114">
        <f t="shared" si="55"/>
        <v>30109180</v>
      </c>
      <c r="F3558" s="114" t="s">
        <v>11599</v>
      </c>
      <c r="G3558" s="114" t="s">
        <v>11055</v>
      </c>
      <c r="H3558" s="114" t="s">
        <v>6395</v>
      </c>
      <c r="I3558" s="114" t="s">
        <v>6408</v>
      </c>
    </row>
    <row r="3559" spans="1:9" x14ac:dyDescent="0.2">
      <c r="A3559" s="114" t="s">
        <v>10519</v>
      </c>
      <c r="D3559" s="114" t="s">
        <v>6409</v>
      </c>
      <c r="E3559" s="114">
        <f t="shared" si="55"/>
        <v>30109199</v>
      </c>
      <c r="F3559" s="114" t="s">
        <v>11599</v>
      </c>
      <c r="G3559" s="114" t="s">
        <v>11055</v>
      </c>
      <c r="H3559" s="114" t="s">
        <v>6395</v>
      </c>
      <c r="I3559" s="114" t="s">
        <v>6410</v>
      </c>
    </row>
    <row r="3560" spans="1:9" x14ac:dyDescent="0.2">
      <c r="A3560" s="114" t="s">
        <v>10519</v>
      </c>
      <c r="D3560" s="114" t="s">
        <v>6411</v>
      </c>
      <c r="E3560" s="114">
        <f t="shared" si="55"/>
        <v>30110002</v>
      </c>
      <c r="F3560" s="114" t="s">
        <v>11599</v>
      </c>
      <c r="G3560" s="114" t="s">
        <v>11055</v>
      </c>
      <c r="H3560" s="114" t="s">
        <v>6412</v>
      </c>
      <c r="I3560" s="114" t="s">
        <v>6413</v>
      </c>
    </row>
    <row r="3561" spans="1:9" x14ac:dyDescent="0.2">
      <c r="A3561" s="114" t="s">
        <v>10519</v>
      </c>
      <c r="D3561" s="114" t="s">
        <v>6414</v>
      </c>
      <c r="E3561" s="114">
        <f t="shared" si="55"/>
        <v>30110003</v>
      </c>
      <c r="F3561" s="114" t="s">
        <v>11599</v>
      </c>
      <c r="G3561" s="114" t="s">
        <v>11055</v>
      </c>
      <c r="H3561" s="114" t="s">
        <v>6412</v>
      </c>
      <c r="I3561" s="114" t="s">
        <v>6415</v>
      </c>
    </row>
    <row r="3562" spans="1:9" x14ac:dyDescent="0.2">
      <c r="A3562" s="114" t="s">
        <v>10519</v>
      </c>
      <c r="D3562" s="114" t="s">
        <v>6416</v>
      </c>
      <c r="E3562" s="114">
        <f t="shared" si="55"/>
        <v>30110004</v>
      </c>
      <c r="F3562" s="114" t="s">
        <v>11599</v>
      </c>
      <c r="G3562" s="114" t="s">
        <v>11055</v>
      </c>
      <c r="H3562" s="114" t="s">
        <v>6412</v>
      </c>
      <c r="I3562" s="114" t="s">
        <v>11119</v>
      </c>
    </row>
    <row r="3563" spans="1:9" x14ac:dyDescent="0.2">
      <c r="A3563" s="114" t="s">
        <v>10519</v>
      </c>
      <c r="D3563" s="114" t="s">
        <v>6417</v>
      </c>
      <c r="E3563" s="114">
        <f t="shared" si="55"/>
        <v>30110005</v>
      </c>
      <c r="F3563" s="114" t="s">
        <v>11599</v>
      </c>
      <c r="G3563" s="114" t="s">
        <v>11055</v>
      </c>
      <c r="H3563" s="114" t="s">
        <v>6412</v>
      </c>
      <c r="I3563" s="114" t="s">
        <v>9273</v>
      </c>
    </row>
    <row r="3564" spans="1:9" x14ac:dyDescent="0.2">
      <c r="A3564" s="114" t="s">
        <v>10519</v>
      </c>
      <c r="D3564" s="114" t="s">
        <v>9274</v>
      </c>
      <c r="E3564" s="114">
        <f t="shared" si="55"/>
        <v>30110080</v>
      </c>
      <c r="F3564" s="114" t="s">
        <v>11599</v>
      </c>
      <c r="G3564" s="114" t="s">
        <v>11055</v>
      </c>
      <c r="H3564" s="114" t="s">
        <v>6412</v>
      </c>
      <c r="I3564" s="114" t="s">
        <v>11050</v>
      </c>
    </row>
    <row r="3565" spans="1:9" x14ac:dyDescent="0.2">
      <c r="A3565" s="114" t="s">
        <v>10519</v>
      </c>
      <c r="D3565" s="114" t="s">
        <v>9275</v>
      </c>
      <c r="E3565" s="114">
        <f t="shared" si="55"/>
        <v>30110099</v>
      </c>
      <c r="F3565" s="114" t="s">
        <v>11599</v>
      </c>
      <c r="G3565" s="114" t="s">
        <v>11055</v>
      </c>
      <c r="H3565" s="114" t="s">
        <v>6412</v>
      </c>
      <c r="I3565" s="114" t="s">
        <v>7818</v>
      </c>
    </row>
    <row r="3566" spans="1:9" x14ac:dyDescent="0.2">
      <c r="A3566" s="114" t="s">
        <v>10519</v>
      </c>
      <c r="D3566" s="114" t="s">
        <v>9276</v>
      </c>
      <c r="E3566" s="114">
        <f t="shared" si="55"/>
        <v>30111103</v>
      </c>
      <c r="F3566" s="114" t="s">
        <v>11599</v>
      </c>
      <c r="G3566" s="114" t="s">
        <v>11055</v>
      </c>
      <c r="H3566" s="114" t="s">
        <v>9277</v>
      </c>
      <c r="I3566" s="114" t="s">
        <v>9278</v>
      </c>
    </row>
    <row r="3567" spans="1:9" x14ac:dyDescent="0.2">
      <c r="A3567" s="114" t="s">
        <v>10519</v>
      </c>
      <c r="D3567" s="114" t="s">
        <v>9279</v>
      </c>
      <c r="E3567" s="114">
        <f t="shared" si="55"/>
        <v>30111199</v>
      </c>
      <c r="F3567" s="114" t="s">
        <v>11599</v>
      </c>
      <c r="G3567" s="114" t="s">
        <v>11055</v>
      </c>
      <c r="H3567" s="114" t="s">
        <v>9277</v>
      </c>
      <c r="I3567" s="114" t="s">
        <v>9280</v>
      </c>
    </row>
    <row r="3568" spans="1:9" x14ac:dyDescent="0.2">
      <c r="A3568" s="114" t="s">
        <v>10519</v>
      </c>
      <c r="D3568" s="114" t="s">
        <v>9281</v>
      </c>
      <c r="E3568" s="114">
        <f t="shared" si="55"/>
        <v>30111201</v>
      </c>
      <c r="F3568" s="114" t="s">
        <v>11599</v>
      </c>
      <c r="G3568" s="114" t="s">
        <v>11055</v>
      </c>
      <c r="H3568" s="114" t="s">
        <v>9282</v>
      </c>
      <c r="I3568" s="114" t="s">
        <v>9283</v>
      </c>
    </row>
    <row r="3569" spans="1:9" x14ac:dyDescent="0.2">
      <c r="A3569" s="114" t="s">
        <v>10519</v>
      </c>
      <c r="D3569" s="114" t="s">
        <v>9284</v>
      </c>
      <c r="E3569" s="114">
        <f t="shared" si="55"/>
        <v>30111202</v>
      </c>
      <c r="F3569" s="114" t="s">
        <v>11599</v>
      </c>
      <c r="G3569" s="114" t="s">
        <v>11055</v>
      </c>
      <c r="H3569" s="114" t="s">
        <v>9282</v>
      </c>
      <c r="I3569" s="114" t="s">
        <v>12162</v>
      </c>
    </row>
    <row r="3570" spans="1:9" x14ac:dyDescent="0.2">
      <c r="A3570" s="114" t="s">
        <v>10519</v>
      </c>
      <c r="D3570" s="114" t="s">
        <v>12163</v>
      </c>
      <c r="E3570" s="114">
        <f t="shared" si="55"/>
        <v>30111299</v>
      </c>
      <c r="F3570" s="114" t="s">
        <v>11599</v>
      </c>
      <c r="G3570" s="114" t="s">
        <v>11055</v>
      </c>
      <c r="H3570" s="114" t="s">
        <v>9282</v>
      </c>
      <c r="I3570" s="114" t="s">
        <v>7818</v>
      </c>
    </row>
    <row r="3571" spans="1:9" x14ac:dyDescent="0.2">
      <c r="A3571" s="114" t="s">
        <v>10519</v>
      </c>
      <c r="D3571" s="114" t="s">
        <v>12164</v>
      </c>
      <c r="E3571" s="114">
        <f t="shared" si="55"/>
        <v>30111301</v>
      </c>
      <c r="F3571" s="114" t="s">
        <v>11599</v>
      </c>
      <c r="G3571" s="114" t="s">
        <v>11055</v>
      </c>
      <c r="H3571" s="114" t="s">
        <v>12165</v>
      </c>
      <c r="I3571" s="114" t="s">
        <v>11070</v>
      </c>
    </row>
    <row r="3572" spans="1:9" x14ac:dyDescent="0.2">
      <c r="A3572" s="114" t="s">
        <v>10519</v>
      </c>
      <c r="D3572" s="114" t="s">
        <v>12166</v>
      </c>
      <c r="E3572" s="114">
        <f t="shared" si="55"/>
        <v>30111401</v>
      </c>
      <c r="F3572" s="114" t="s">
        <v>11599</v>
      </c>
      <c r="G3572" s="114" t="s">
        <v>11055</v>
      </c>
      <c r="H3572" s="114" t="s">
        <v>12167</v>
      </c>
      <c r="I3572" s="114" t="s">
        <v>11070</v>
      </c>
    </row>
    <row r="3573" spans="1:9" x14ac:dyDescent="0.2">
      <c r="A3573" s="114" t="s">
        <v>10519</v>
      </c>
      <c r="D3573" s="114" t="s">
        <v>12168</v>
      </c>
      <c r="E3573" s="114">
        <f t="shared" si="55"/>
        <v>30111501</v>
      </c>
      <c r="F3573" s="114" t="s">
        <v>11599</v>
      </c>
      <c r="G3573" s="114" t="s">
        <v>11055</v>
      </c>
      <c r="H3573" s="114" t="s">
        <v>12169</v>
      </c>
      <c r="I3573" s="114" t="s">
        <v>12170</v>
      </c>
    </row>
    <row r="3574" spans="1:9" x14ac:dyDescent="0.2">
      <c r="A3574" s="114" t="s">
        <v>10519</v>
      </c>
      <c r="D3574" s="114" t="s">
        <v>12171</v>
      </c>
      <c r="E3574" s="114">
        <f t="shared" si="55"/>
        <v>30111502</v>
      </c>
      <c r="F3574" s="114" t="s">
        <v>11599</v>
      </c>
      <c r="G3574" s="114" t="s">
        <v>11055</v>
      </c>
      <c r="H3574" s="114" t="s">
        <v>12169</v>
      </c>
      <c r="I3574" s="114" t="s">
        <v>12172</v>
      </c>
    </row>
    <row r="3575" spans="1:9" x14ac:dyDescent="0.2">
      <c r="A3575" s="114" t="s">
        <v>10519</v>
      </c>
      <c r="D3575" s="114" t="s">
        <v>12173</v>
      </c>
      <c r="E3575" s="114">
        <f t="shared" si="55"/>
        <v>30111503</v>
      </c>
      <c r="F3575" s="114" t="s">
        <v>11599</v>
      </c>
      <c r="G3575" s="114" t="s">
        <v>11055</v>
      </c>
      <c r="H3575" s="114" t="s">
        <v>12169</v>
      </c>
      <c r="I3575" s="114" t="s">
        <v>12174</v>
      </c>
    </row>
    <row r="3576" spans="1:9" x14ac:dyDescent="0.2">
      <c r="A3576" s="114" t="s">
        <v>10519</v>
      </c>
      <c r="D3576" s="114" t="s">
        <v>12175</v>
      </c>
      <c r="E3576" s="114">
        <f t="shared" si="55"/>
        <v>30111504</v>
      </c>
      <c r="F3576" s="114" t="s">
        <v>11599</v>
      </c>
      <c r="G3576" s="114" t="s">
        <v>11055</v>
      </c>
      <c r="H3576" s="114" t="s">
        <v>12169</v>
      </c>
      <c r="I3576" s="114" t="s">
        <v>12176</v>
      </c>
    </row>
    <row r="3577" spans="1:9" x14ac:dyDescent="0.2">
      <c r="A3577" s="114" t="s">
        <v>10519</v>
      </c>
      <c r="D3577" s="114" t="s">
        <v>12177</v>
      </c>
      <c r="E3577" s="114">
        <f t="shared" si="55"/>
        <v>30111505</v>
      </c>
      <c r="F3577" s="114" t="s">
        <v>11599</v>
      </c>
      <c r="G3577" s="114" t="s">
        <v>11055</v>
      </c>
      <c r="H3577" s="114" t="s">
        <v>12169</v>
      </c>
      <c r="I3577" s="114" t="s">
        <v>12178</v>
      </c>
    </row>
    <row r="3578" spans="1:9" x14ac:dyDescent="0.2">
      <c r="A3578" s="114" t="s">
        <v>10519</v>
      </c>
      <c r="D3578" s="114" t="s">
        <v>12179</v>
      </c>
      <c r="E3578" s="114">
        <f t="shared" si="55"/>
        <v>30111506</v>
      </c>
      <c r="F3578" s="114" t="s">
        <v>11599</v>
      </c>
      <c r="G3578" s="114" t="s">
        <v>11055</v>
      </c>
      <c r="H3578" s="114" t="s">
        <v>12169</v>
      </c>
      <c r="I3578" s="114" t="s">
        <v>12180</v>
      </c>
    </row>
    <row r="3579" spans="1:9" x14ac:dyDescent="0.2">
      <c r="A3579" s="114" t="s">
        <v>10519</v>
      </c>
      <c r="D3579" s="114" t="s">
        <v>12181</v>
      </c>
      <c r="E3579" s="114">
        <f t="shared" si="55"/>
        <v>30111507</v>
      </c>
      <c r="F3579" s="114" t="s">
        <v>11599</v>
      </c>
      <c r="G3579" s="114" t="s">
        <v>11055</v>
      </c>
      <c r="H3579" s="114" t="s">
        <v>12169</v>
      </c>
      <c r="I3579" s="114" t="s">
        <v>12182</v>
      </c>
    </row>
    <row r="3580" spans="1:9" x14ac:dyDescent="0.2">
      <c r="A3580" s="114" t="s">
        <v>10519</v>
      </c>
      <c r="D3580" s="114" t="s">
        <v>12183</v>
      </c>
      <c r="E3580" s="114">
        <f t="shared" si="55"/>
        <v>30111508</v>
      </c>
      <c r="F3580" s="114" t="s">
        <v>11599</v>
      </c>
      <c r="G3580" s="114" t="s">
        <v>11055</v>
      </c>
      <c r="H3580" s="114" t="s">
        <v>12169</v>
      </c>
      <c r="I3580" s="114" t="s">
        <v>12184</v>
      </c>
    </row>
    <row r="3581" spans="1:9" x14ac:dyDescent="0.2">
      <c r="A3581" s="114" t="s">
        <v>10519</v>
      </c>
      <c r="D3581" s="114" t="s">
        <v>12185</v>
      </c>
      <c r="E3581" s="114">
        <f t="shared" si="55"/>
        <v>30111509</v>
      </c>
      <c r="F3581" s="114" t="s">
        <v>11599</v>
      </c>
      <c r="G3581" s="114" t="s">
        <v>11055</v>
      </c>
      <c r="H3581" s="114" t="s">
        <v>12169</v>
      </c>
      <c r="I3581" s="114" t="s">
        <v>12186</v>
      </c>
    </row>
    <row r="3582" spans="1:9" x14ac:dyDescent="0.2">
      <c r="A3582" s="114" t="s">
        <v>10519</v>
      </c>
      <c r="D3582" s="114" t="s">
        <v>12187</v>
      </c>
      <c r="E3582" s="114">
        <f t="shared" si="55"/>
        <v>30112001</v>
      </c>
      <c r="F3582" s="114" t="s">
        <v>11599</v>
      </c>
      <c r="G3582" s="114" t="s">
        <v>11055</v>
      </c>
      <c r="H3582" s="114" t="s">
        <v>12188</v>
      </c>
      <c r="I3582" s="114" t="s">
        <v>12189</v>
      </c>
    </row>
    <row r="3583" spans="1:9" x14ac:dyDescent="0.2">
      <c r="A3583" s="114" t="s">
        <v>10519</v>
      </c>
      <c r="D3583" s="114" t="s">
        <v>12190</v>
      </c>
      <c r="E3583" s="114">
        <f t="shared" si="55"/>
        <v>30112002</v>
      </c>
      <c r="F3583" s="114" t="s">
        <v>11599</v>
      </c>
      <c r="G3583" s="114" t="s">
        <v>11055</v>
      </c>
      <c r="H3583" s="114" t="s">
        <v>12188</v>
      </c>
      <c r="I3583" s="114" t="s">
        <v>12191</v>
      </c>
    </row>
    <row r="3584" spans="1:9" x14ac:dyDescent="0.2">
      <c r="A3584" s="114" t="s">
        <v>10519</v>
      </c>
      <c r="D3584" s="114" t="s">
        <v>12192</v>
      </c>
      <c r="E3584" s="114">
        <f t="shared" si="55"/>
        <v>30112005</v>
      </c>
      <c r="F3584" s="114" t="s">
        <v>11599</v>
      </c>
      <c r="G3584" s="114" t="s">
        <v>11055</v>
      </c>
      <c r="H3584" s="114" t="s">
        <v>12188</v>
      </c>
      <c r="I3584" s="114" t="s">
        <v>12193</v>
      </c>
    </row>
    <row r="3585" spans="1:9" x14ac:dyDescent="0.2">
      <c r="A3585" s="114" t="s">
        <v>10519</v>
      </c>
      <c r="D3585" s="114" t="s">
        <v>12194</v>
      </c>
      <c r="E3585" s="114">
        <f t="shared" si="55"/>
        <v>30112006</v>
      </c>
      <c r="F3585" s="114" t="s">
        <v>11599</v>
      </c>
      <c r="G3585" s="114" t="s">
        <v>11055</v>
      </c>
      <c r="H3585" s="114" t="s">
        <v>12188</v>
      </c>
      <c r="I3585" s="114" t="s">
        <v>12195</v>
      </c>
    </row>
    <row r="3586" spans="1:9" x14ac:dyDescent="0.2">
      <c r="A3586" s="114" t="s">
        <v>10519</v>
      </c>
      <c r="D3586" s="114" t="s">
        <v>12196</v>
      </c>
      <c r="E3586" s="114">
        <f t="shared" ref="E3586:E3649" si="56">VALUE(D3586)</f>
        <v>30112007</v>
      </c>
      <c r="F3586" s="114" t="s">
        <v>11599</v>
      </c>
      <c r="G3586" s="114" t="s">
        <v>11055</v>
      </c>
      <c r="H3586" s="114" t="s">
        <v>12188</v>
      </c>
      <c r="I3586" s="114" t="s">
        <v>12197</v>
      </c>
    </row>
    <row r="3587" spans="1:9" x14ac:dyDescent="0.2">
      <c r="A3587" s="114" t="s">
        <v>10519</v>
      </c>
      <c r="D3587" s="114" t="s">
        <v>12198</v>
      </c>
      <c r="E3587" s="114">
        <f t="shared" si="56"/>
        <v>30112011</v>
      </c>
      <c r="F3587" s="114" t="s">
        <v>11599</v>
      </c>
      <c r="G3587" s="114" t="s">
        <v>11055</v>
      </c>
      <c r="H3587" s="114" t="s">
        <v>12188</v>
      </c>
      <c r="I3587" s="114" t="s">
        <v>12199</v>
      </c>
    </row>
    <row r="3588" spans="1:9" x14ac:dyDescent="0.2">
      <c r="A3588" s="114" t="s">
        <v>10519</v>
      </c>
      <c r="D3588" s="114" t="s">
        <v>12200</v>
      </c>
      <c r="E3588" s="114">
        <f t="shared" si="56"/>
        <v>30112012</v>
      </c>
      <c r="F3588" s="114" t="s">
        <v>11599</v>
      </c>
      <c r="G3588" s="114" t="s">
        <v>11055</v>
      </c>
      <c r="H3588" s="114" t="s">
        <v>12188</v>
      </c>
      <c r="I3588" s="114" t="s">
        <v>12201</v>
      </c>
    </row>
    <row r="3589" spans="1:9" x14ac:dyDescent="0.2">
      <c r="A3589" s="114" t="s">
        <v>10519</v>
      </c>
      <c r="D3589" s="114" t="s">
        <v>12202</v>
      </c>
      <c r="E3589" s="114">
        <f t="shared" si="56"/>
        <v>30112013</v>
      </c>
      <c r="F3589" s="114" t="s">
        <v>11599</v>
      </c>
      <c r="G3589" s="114" t="s">
        <v>11055</v>
      </c>
      <c r="H3589" s="114" t="s">
        <v>12188</v>
      </c>
      <c r="I3589" s="114" t="s">
        <v>12203</v>
      </c>
    </row>
    <row r="3590" spans="1:9" x14ac:dyDescent="0.2">
      <c r="A3590" s="114" t="s">
        <v>10519</v>
      </c>
      <c r="D3590" s="114" t="s">
        <v>12204</v>
      </c>
      <c r="E3590" s="114">
        <f t="shared" si="56"/>
        <v>30112014</v>
      </c>
      <c r="F3590" s="114" t="s">
        <v>11599</v>
      </c>
      <c r="G3590" s="114" t="s">
        <v>11055</v>
      </c>
      <c r="H3590" s="114" t="s">
        <v>12188</v>
      </c>
      <c r="I3590" s="114" t="s">
        <v>12205</v>
      </c>
    </row>
    <row r="3591" spans="1:9" x14ac:dyDescent="0.2">
      <c r="A3591" s="114" t="s">
        <v>10519</v>
      </c>
      <c r="D3591" s="114" t="s">
        <v>12206</v>
      </c>
      <c r="E3591" s="114">
        <f t="shared" si="56"/>
        <v>30112017</v>
      </c>
      <c r="F3591" s="114" t="s">
        <v>11599</v>
      </c>
      <c r="G3591" s="114" t="s">
        <v>11055</v>
      </c>
      <c r="H3591" s="114" t="s">
        <v>12188</v>
      </c>
      <c r="I3591" s="114" t="s">
        <v>12207</v>
      </c>
    </row>
    <row r="3592" spans="1:9" x14ac:dyDescent="0.2">
      <c r="A3592" s="114" t="s">
        <v>10519</v>
      </c>
      <c r="D3592" s="114" t="s">
        <v>12208</v>
      </c>
      <c r="E3592" s="114">
        <f t="shared" si="56"/>
        <v>30112021</v>
      </c>
      <c r="F3592" s="114" t="s">
        <v>11599</v>
      </c>
      <c r="G3592" s="114" t="s">
        <v>11055</v>
      </c>
      <c r="H3592" s="114" t="s">
        <v>12188</v>
      </c>
      <c r="I3592" s="114" t="s">
        <v>12209</v>
      </c>
    </row>
    <row r="3593" spans="1:9" x14ac:dyDescent="0.2">
      <c r="A3593" s="114" t="s">
        <v>10519</v>
      </c>
      <c r="D3593" s="114" t="s">
        <v>12210</v>
      </c>
      <c r="E3593" s="114">
        <f t="shared" si="56"/>
        <v>30112031</v>
      </c>
      <c r="F3593" s="114" t="s">
        <v>11599</v>
      </c>
      <c r="G3593" s="114" t="s">
        <v>11055</v>
      </c>
      <c r="H3593" s="114" t="s">
        <v>12188</v>
      </c>
      <c r="I3593" s="114" t="s">
        <v>12211</v>
      </c>
    </row>
    <row r="3594" spans="1:9" x14ac:dyDescent="0.2">
      <c r="A3594" s="114" t="s">
        <v>10519</v>
      </c>
      <c r="D3594" s="114" t="s">
        <v>12212</v>
      </c>
      <c r="E3594" s="114">
        <f t="shared" si="56"/>
        <v>30112032</v>
      </c>
      <c r="F3594" s="114" t="s">
        <v>11599</v>
      </c>
      <c r="G3594" s="114" t="s">
        <v>11055</v>
      </c>
      <c r="H3594" s="114" t="s">
        <v>12188</v>
      </c>
      <c r="I3594" s="114" t="s">
        <v>12213</v>
      </c>
    </row>
    <row r="3595" spans="1:9" x14ac:dyDescent="0.2">
      <c r="A3595" s="114" t="s">
        <v>10519</v>
      </c>
      <c r="D3595" s="114" t="s">
        <v>12214</v>
      </c>
      <c r="E3595" s="114">
        <f t="shared" si="56"/>
        <v>30112033</v>
      </c>
      <c r="F3595" s="114" t="s">
        <v>11599</v>
      </c>
      <c r="G3595" s="114" t="s">
        <v>11055</v>
      </c>
      <c r="H3595" s="114" t="s">
        <v>12188</v>
      </c>
      <c r="I3595" s="114" t="s">
        <v>12215</v>
      </c>
    </row>
    <row r="3596" spans="1:9" x14ac:dyDescent="0.2">
      <c r="A3596" s="114" t="s">
        <v>10519</v>
      </c>
      <c r="D3596" s="114" t="s">
        <v>12216</v>
      </c>
      <c r="E3596" s="114">
        <f t="shared" si="56"/>
        <v>30112034</v>
      </c>
      <c r="F3596" s="114" t="s">
        <v>11599</v>
      </c>
      <c r="G3596" s="114" t="s">
        <v>11055</v>
      </c>
      <c r="H3596" s="114" t="s">
        <v>12188</v>
      </c>
      <c r="I3596" s="114" t="s">
        <v>12217</v>
      </c>
    </row>
    <row r="3597" spans="1:9" x14ac:dyDescent="0.2">
      <c r="A3597" s="114" t="s">
        <v>10519</v>
      </c>
      <c r="D3597" s="114" t="s">
        <v>12218</v>
      </c>
      <c r="E3597" s="114">
        <f t="shared" si="56"/>
        <v>30112037</v>
      </c>
      <c r="F3597" s="114" t="s">
        <v>11599</v>
      </c>
      <c r="G3597" s="114" t="s">
        <v>11055</v>
      </c>
      <c r="H3597" s="114" t="s">
        <v>12188</v>
      </c>
      <c r="I3597" s="114" t="s">
        <v>12219</v>
      </c>
    </row>
    <row r="3598" spans="1:9" x14ac:dyDescent="0.2">
      <c r="A3598" s="114" t="s">
        <v>10519</v>
      </c>
      <c r="D3598" s="114" t="s">
        <v>12220</v>
      </c>
      <c r="E3598" s="114">
        <f t="shared" si="56"/>
        <v>30112099</v>
      </c>
      <c r="F3598" s="114" t="s">
        <v>11599</v>
      </c>
      <c r="G3598" s="114" t="s">
        <v>11055</v>
      </c>
      <c r="H3598" s="114" t="s">
        <v>12188</v>
      </c>
      <c r="I3598" s="114" t="s">
        <v>12221</v>
      </c>
    </row>
    <row r="3599" spans="1:9" x14ac:dyDescent="0.2">
      <c r="A3599" s="114" t="s">
        <v>10519</v>
      </c>
      <c r="D3599" s="114" t="s">
        <v>12222</v>
      </c>
      <c r="E3599" s="114">
        <f t="shared" si="56"/>
        <v>30112199</v>
      </c>
      <c r="F3599" s="114" t="s">
        <v>11599</v>
      </c>
      <c r="G3599" s="114" t="s">
        <v>11055</v>
      </c>
      <c r="H3599" s="114" t="s">
        <v>12223</v>
      </c>
      <c r="I3599" s="114" t="s">
        <v>7818</v>
      </c>
    </row>
    <row r="3600" spans="1:9" x14ac:dyDescent="0.2">
      <c r="A3600" s="114" t="s">
        <v>10519</v>
      </c>
      <c r="D3600" s="114" t="s">
        <v>12224</v>
      </c>
      <c r="E3600" s="114">
        <f t="shared" si="56"/>
        <v>30112401</v>
      </c>
      <c r="F3600" s="114" t="s">
        <v>11599</v>
      </c>
      <c r="G3600" s="114" t="s">
        <v>11055</v>
      </c>
      <c r="H3600" s="114" t="s">
        <v>8864</v>
      </c>
      <c r="I3600" s="114" t="s">
        <v>14455</v>
      </c>
    </row>
    <row r="3601" spans="1:9" x14ac:dyDescent="0.2">
      <c r="A3601" s="114" t="s">
        <v>10519</v>
      </c>
      <c r="D3601" s="114" t="s">
        <v>12225</v>
      </c>
      <c r="E3601" s="114">
        <f t="shared" si="56"/>
        <v>30112402</v>
      </c>
      <c r="F3601" s="114" t="s">
        <v>11599</v>
      </c>
      <c r="G3601" s="114" t="s">
        <v>11055</v>
      </c>
      <c r="H3601" s="114" t="s">
        <v>8864</v>
      </c>
      <c r="I3601" s="114" t="s">
        <v>12226</v>
      </c>
    </row>
    <row r="3602" spans="1:9" x14ac:dyDescent="0.2">
      <c r="A3602" s="114" t="s">
        <v>10519</v>
      </c>
      <c r="D3602" s="114" t="s">
        <v>12227</v>
      </c>
      <c r="E3602" s="114">
        <f t="shared" si="56"/>
        <v>30112403</v>
      </c>
      <c r="F3602" s="114" t="s">
        <v>11599</v>
      </c>
      <c r="G3602" s="114" t="s">
        <v>11055</v>
      </c>
      <c r="H3602" s="114" t="s">
        <v>8864</v>
      </c>
      <c r="I3602" s="114" t="s">
        <v>12228</v>
      </c>
    </row>
    <row r="3603" spans="1:9" x14ac:dyDescent="0.2">
      <c r="A3603" s="114" t="s">
        <v>10519</v>
      </c>
      <c r="D3603" s="114" t="s">
        <v>12229</v>
      </c>
      <c r="E3603" s="114">
        <f t="shared" si="56"/>
        <v>30112404</v>
      </c>
      <c r="F3603" s="114" t="s">
        <v>11599</v>
      </c>
      <c r="G3603" s="114" t="s">
        <v>11055</v>
      </c>
      <c r="H3603" s="114" t="s">
        <v>8864</v>
      </c>
      <c r="I3603" s="114" t="s">
        <v>12230</v>
      </c>
    </row>
    <row r="3604" spans="1:9" x14ac:dyDescent="0.2">
      <c r="A3604" s="114" t="s">
        <v>10519</v>
      </c>
      <c r="D3604" s="114" t="s">
        <v>12231</v>
      </c>
      <c r="E3604" s="114">
        <f t="shared" si="56"/>
        <v>30112405</v>
      </c>
      <c r="F3604" s="114" t="s">
        <v>11599</v>
      </c>
      <c r="G3604" s="114" t="s">
        <v>11055</v>
      </c>
      <c r="H3604" s="114" t="s">
        <v>8864</v>
      </c>
      <c r="I3604" s="114" t="s">
        <v>12232</v>
      </c>
    </row>
    <row r="3605" spans="1:9" x14ac:dyDescent="0.2">
      <c r="A3605" s="114" t="s">
        <v>10519</v>
      </c>
      <c r="D3605" s="114" t="s">
        <v>12233</v>
      </c>
      <c r="E3605" s="114">
        <f t="shared" si="56"/>
        <v>30112406</v>
      </c>
      <c r="F3605" s="114" t="s">
        <v>11599</v>
      </c>
      <c r="G3605" s="114" t="s">
        <v>11055</v>
      </c>
      <c r="H3605" s="114" t="s">
        <v>8864</v>
      </c>
      <c r="I3605" s="114" t="s">
        <v>12234</v>
      </c>
    </row>
    <row r="3606" spans="1:9" x14ac:dyDescent="0.2">
      <c r="A3606" s="114" t="s">
        <v>10519</v>
      </c>
      <c r="D3606" s="114" t="s">
        <v>12235</v>
      </c>
      <c r="E3606" s="114">
        <f t="shared" si="56"/>
        <v>30112407</v>
      </c>
      <c r="F3606" s="114" t="s">
        <v>11599</v>
      </c>
      <c r="G3606" s="114" t="s">
        <v>11055</v>
      </c>
      <c r="H3606" s="114" t="s">
        <v>8864</v>
      </c>
      <c r="I3606" s="114" t="s">
        <v>12236</v>
      </c>
    </row>
    <row r="3607" spans="1:9" x14ac:dyDescent="0.2">
      <c r="A3607" s="114" t="s">
        <v>10519</v>
      </c>
      <c r="D3607" s="114" t="s">
        <v>12237</v>
      </c>
      <c r="E3607" s="114">
        <f t="shared" si="56"/>
        <v>30112480</v>
      </c>
      <c r="F3607" s="114" t="s">
        <v>11599</v>
      </c>
      <c r="G3607" s="114" t="s">
        <v>11055</v>
      </c>
      <c r="H3607" s="114" t="s">
        <v>8864</v>
      </c>
      <c r="I3607" s="114" t="s">
        <v>11050</v>
      </c>
    </row>
    <row r="3608" spans="1:9" x14ac:dyDescent="0.2">
      <c r="A3608" s="114" t="s">
        <v>10519</v>
      </c>
      <c r="D3608" s="114" t="s">
        <v>12238</v>
      </c>
      <c r="E3608" s="114">
        <f t="shared" si="56"/>
        <v>30112501</v>
      </c>
      <c r="F3608" s="114" t="s">
        <v>11599</v>
      </c>
      <c r="G3608" s="114" t="s">
        <v>11055</v>
      </c>
      <c r="H3608" s="114" t="s">
        <v>12239</v>
      </c>
      <c r="I3608" s="114" t="s">
        <v>15267</v>
      </c>
    </row>
    <row r="3609" spans="1:9" x14ac:dyDescent="0.2">
      <c r="A3609" s="114" t="s">
        <v>10519</v>
      </c>
      <c r="D3609" s="114" t="s">
        <v>15268</v>
      </c>
      <c r="E3609" s="114">
        <f t="shared" si="56"/>
        <v>30112502</v>
      </c>
      <c r="F3609" s="114" t="s">
        <v>11599</v>
      </c>
      <c r="G3609" s="114" t="s">
        <v>11055</v>
      </c>
      <c r="H3609" s="114" t="s">
        <v>12239</v>
      </c>
      <c r="I3609" s="114" t="s">
        <v>15269</v>
      </c>
    </row>
    <row r="3610" spans="1:9" x14ac:dyDescent="0.2">
      <c r="A3610" s="114" t="s">
        <v>10519</v>
      </c>
      <c r="D3610" s="114" t="s">
        <v>15270</v>
      </c>
      <c r="E3610" s="114">
        <f t="shared" si="56"/>
        <v>30112504</v>
      </c>
      <c r="F3610" s="114" t="s">
        <v>11599</v>
      </c>
      <c r="G3610" s="114" t="s">
        <v>11055</v>
      </c>
      <c r="H3610" s="114" t="s">
        <v>12239</v>
      </c>
      <c r="I3610" s="114" t="s">
        <v>15271</v>
      </c>
    </row>
    <row r="3611" spans="1:9" x14ac:dyDescent="0.2">
      <c r="A3611" s="114" t="s">
        <v>10519</v>
      </c>
      <c r="D3611" s="114" t="s">
        <v>15272</v>
      </c>
      <c r="E3611" s="114">
        <f t="shared" si="56"/>
        <v>30112505</v>
      </c>
      <c r="F3611" s="114" t="s">
        <v>11599</v>
      </c>
      <c r="G3611" s="114" t="s">
        <v>11055</v>
      </c>
      <c r="H3611" s="114" t="s">
        <v>12239</v>
      </c>
      <c r="I3611" s="114" t="s">
        <v>15273</v>
      </c>
    </row>
    <row r="3612" spans="1:9" x14ac:dyDescent="0.2">
      <c r="A3612" s="114" t="s">
        <v>10519</v>
      </c>
      <c r="D3612" s="114" t="s">
        <v>15274</v>
      </c>
      <c r="E3612" s="114">
        <f t="shared" si="56"/>
        <v>30112506</v>
      </c>
      <c r="F3612" s="114" t="s">
        <v>11599</v>
      </c>
      <c r="G3612" s="114" t="s">
        <v>11055</v>
      </c>
      <c r="H3612" s="114" t="s">
        <v>12239</v>
      </c>
      <c r="I3612" s="114" t="s">
        <v>15275</v>
      </c>
    </row>
    <row r="3613" spans="1:9" x14ac:dyDescent="0.2">
      <c r="A3613" s="114" t="s">
        <v>10519</v>
      </c>
      <c r="D3613" s="114" t="s">
        <v>15276</v>
      </c>
      <c r="E3613" s="114">
        <f t="shared" si="56"/>
        <v>30112509</v>
      </c>
      <c r="F3613" s="114" t="s">
        <v>11599</v>
      </c>
      <c r="G3613" s="114" t="s">
        <v>11055</v>
      </c>
      <c r="H3613" s="114" t="s">
        <v>12239</v>
      </c>
      <c r="I3613" s="114" t="s">
        <v>15277</v>
      </c>
    </row>
    <row r="3614" spans="1:9" x14ac:dyDescent="0.2">
      <c r="A3614" s="114" t="s">
        <v>10519</v>
      </c>
      <c r="D3614" s="114" t="s">
        <v>15278</v>
      </c>
      <c r="E3614" s="114">
        <f t="shared" si="56"/>
        <v>30112510</v>
      </c>
      <c r="F3614" s="114" t="s">
        <v>11599</v>
      </c>
      <c r="G3614" s="114" t="s">
        <v>11055</v>
      </c>
      <c r="H3614" s="114" t="s">
        <v>12239</v>
      </c>
      <c r="I3614" s="114" t="s">
        <v>15279</v>
      </c>
    </row>
    <row r="3615" spans="1:9" x14ac:dyDescent="0.2">
      <c r="A3615" s="114" t="s">
        <v>10519</v>
      </c>
      <c r="D3615" s="114" t="s">
        <v>15280</v>
      </c>
      <c r="E3615" s="114">
        <f t="shared" si="56"/>
        <v>30112511</v>
      </c>
      <c r="F3615" s="114" t="s">
        <v>11599</v>
      </c>
      <c r="G3615" s="114" t="s">
        <v>11055</v>
      </c>
      <c r="H3615" s="114" t="s">
        <v>12239</v>
      </c>
      <c r="I3615" s="114" t="s">
        <v>15281</v>
      </c>
    </row>
    <row r="3616" spans="1:9" x14ac:dyDescent="0.2">
      <c r="A3616" s="114" t="s">
        <v>10519</v>
      </c>
      <c r="D3616" s="114" t="s">
        <v>15282</v>
      </c>
      <c r="E3616" s="114">
        <f t="shared" si="56"/>
        <v>30112512</v>
      </c>
      <c r="F3616" s="114" t="s">
        <v>11599</v>
      </c>
      <c r="G3616" s="114" t="s">
        <v>11055</v>
      </c>
      <c r="H3616" s="114" t="s">
        <v>12239</v>
      </c>
      <c r="I3616" s="114" t="s">
        <v>15283</v>
      </c>
    </row>
    <row r="3617" spans="1:9" x14ac:dyDescent="0.2">
      <c r="A3617" s="114" t="s">
        <v>10519</v>
      </c>
      <c r="D3617" s="114" t="s">
        <v>15284</v>
      </c>
      <c r="E3617" s="114">
        <f t="shared" si="56"/>
        <v>30112514</v>
      </c>
      <c r="F3617" s="114" t="s">
        <v>11599</v>
      </c>
      <c r="G3617" s="114" t="s">
        <v>11055</v>
      </c>
      <c r="H3617" s="114" t="s">
        <v>12239</v>
      </c>
      <c r="I3617" s="114" t="s">
        <v>15285</v>
      </c>
    </row>
    <row r="3618" spans="1:9" x14ac:dyDescent="0.2">
      <c r="A3618" s="114" t="s">
        <v>10519</v>
      </c>
      <c r="D3618" s="114" t="s">
        <v>15286</v>
      </c>
      <c r="E3618" s="114">
        <f t="shared" si="56"/>
        <v>30112515</v>
      </c>
      <c r="F3618" s="114" t="s">
        <v>11599</v>
      </c>
      <c r="G3618" s="114" t="s">
        <v>11055</v>
      </c>
      <c r="H3618" s="114" t="s">
        <v>12239</v>
      </c>
      <c r="I3618" s="114" t="s">
        <v>15287</v>
      </c>
    </row>
    <row r="3619" spans="1:9" x14ac:dyDescent="0.2">
      <c r="A3619" s="114" t="s">
        <v>10519</v>
      </c>
      <c r="D3619" s="114" t="s">
        <v>15288</v>
      </c>
      <c r="E3619" s="114">
        <f t="shared" si="56"/>
        <v>30112520</v>
      </c>
      <c r="F3619" s="114" t="s">
        <v>11599</v>
      </c>
      <c r="G3619" s="114" t="s">
        <v>11055</v>
      </c>
      <c r="H3619" s="114" t="s">
        <v>12239</v>
      </c>
      <c r="I3619" s="114" t="s">
        <v>15289</v>
      </c>
    </row>
    <row r="3620" spans="1:9" x14ac:dyDescent="0.2">
      <c r="A3620" s="114" t="s">
        <v>10519</v>
      </c>
      <c r="D3620" s="114" t="s">
        <v>15290</v>
      </c>
      <c r="E3620" s="114">
        <f t="shared" si="56"/>
        <v>30112521</v>
      </c>
      <c r="F3620" s="114" t="s">
        <v>11599</v>
      </c>
      <c r="G3620" s="114" t="s">
        <v>11055</v>
      </c>
      <c r="H3620" s="114" t="s">
        <v>12239</v>
      </c>
      <c r="I3620" s="114" t="s">
        <v>15243</v>
      </c>
    </row>
    <row r="3621" spans="1:9" x14ac:dyDescent="0.2">
      <c r="A3621" s="114" t="s">
        <v>10519</v>
      </c>
      <c r="D3621" s="114" t="s">
        <v>15244</v>
      </c>
      <c r="E3621" s="114">
        <f t="shared" si="56"/>
        <v>30112522</v>
      </c>
      <c r="F3621" s="114" t="s">
        <v>11599</v>
      </c>
      <c r="G3621" s="114" t="s">
        <v>11055</v>
      </c>
      <c r="H3621" s="114" t="s">
        <v>12239</v>
      </c>
      <c r="I3621" s="114" t="s">
        <v>15245</v>
      </c>
    </row>
    <row r="3622" spans="1:9" x14ac:dyDescent="0.2">
      <c r="A3622" s="114" t="s">
        <v>10519</v>
      </c>
      <c r="D3622" s="114" t="s">
        <v>15246</v>
      </c>
      <c r="E3622" s="114">
        <f t="shared" si="56"/>
        <v>30112524</v>
      </c>
      <c r="F3622" s="114" t="s">
        <v>11599</v>
      </c>
      <c r="G3622" s="114" t="s">
        <v>11055</v>
      </c>
      <c r="H3622" s="114" t="s">
        <v>12239</v>
      </c>
      <c r="I3622" s="114" t="s">
        <v>15247</v>
      </c>
    </row>
    <row r="3623" spans="1:9" x14ac:dyDescent="0.2">
      <c r="A3623" s="114" t="s">
        <v>10519</v>
      </c>
      <c r="D3623" s="114" t="s">
        <v>15248</v>
      </c>
      <c r="E3623" s="114">
        <f t="shared" si="56"/>
        <v>30112525</v>
      </c>
      <c r="F3623" s="114" t="s">
        <v>11599</v>
      </c>
      <c r="G3623" s="114" t="s">
        <v>11055</v>
      </c>
      <c r="H3623" s="114" t="s">
        <v>12239</v>
      </c>
      <c r="I3623" s="114" t="s">
        <v>15249</v>
      </c>
    </row>
    <row r="3624" spans="1:9" x14ac:dyDescent="0.2">
      <c r="A3624" s="114" t="s">
        <v>10519</v>
      </c>
      <c r="D3624" s="114" t="s">
        <v>15250</v>
      </c>
      <c r="E3624" s="114">
        <f t="shared" si="56"/>
        <v>30112526</v>
      </c>
      <c r="F3624" s="114" t="s">
        <v>11599</v>
      </c>
      <c r="G3624" s="114" t="s">
        <v>11055</v>
      </c>
      <c r="H3624" s="114" t="s">
        <v>12239</v>
      </c>
      <c r="I3624" s="114" t="s">
        <v>15251</v>
      </c>
    </row>
    <row r="3625" spans="1:9" x14ac:dyDescent="0.2">
      <c r="A3625" s="114" t="s">
        <v>10519</v>
      </c>
      <c r="D3625" s="114" t="s">
        <v>15252</v>
      </c>
      <c r="E3625" s="114">
        <f t="shared" si="56"/>
        <v>30112527</v>
      </c>
      <c r="F3625" s="114" t="s">
        <v>11599</v>
      </c>
      <c r="G3625" s="114" t="s">
        <v>11055</v>
      </c>
      <c r="H3625" s="114" t="s">
        <v>12239</v>
      </c>
      <c r="I3625" s="114" t="s">
        <v>15253</v>
      </c>
    </row>
    <row r="3626" spans="1:9" x14ac:dyDescent="0.2">
      <c r="A3626" s="114" t="s">
        <v>10519</v>
      </c>
      <c r="D3626" s="114" t="s">
        <v>15254</v>
      </c>
      <c r="E3626" s="114">
        <f t="shared" si="56"/>
        <v>30112528</v>
      </c>
      <c r="F3626" s="114" t="s">
        <v>11599</v>
      </c>
      <c r="G3626" s="114" t="s">
        <v>11055</v>
      </c>
      <c r="H3626" s="114" t="s">
        <v>12239</v>
      </c>
      <c r="I3626" s="114" t="s">
        <v>15255</v>
      </c>
    </row>
    <row r="3627" spans="1:9" x14ac:dyDescent="0.2">
      <c r="A3627" s="114" t="s">
        <v>10519</v>
      </c>
      <c r="D3627" s="114" t="s">
        <v>15256</v>
      </c>
      <c r="E3627" s="114">
        <f t="shared" si="56"/>
        <v>30112529</v>
      </c>
      <c r="F3627" s="114" t="s">
        <v>11599</v>
      </c>
      <c r="G3627" s="114" t="s">
        <v>11055</v>
      </c>
      <c r="H3627" s="114" t="s">
        <v>12239</v>
      </c>
      <c r="I3627" s="114" t="s">
        <v>15257</v>
      </c>
    </row>
    <row r="3628" spans="1:9" x14ac:dyDescent="0.2">
      <c r="A3628" s="114" t="s">
        <v>10519</v>
      </c>
      <c r="D3628" s="114" t="s">
        <v>15258</v>
      </c>
      <c r="E3628" s="114">
        <f t="shared" si="56"/>
        <v>30112530</v>
      </c>
      <c r="F3628" s="114" t="s">
        <v>11599</v>
      </c>
      <c r="G3628" s="114" t="s">
        <v>11055</v>
      </c>
      <c r="H3628" s="114" t="s">
        <v>12239</v>
      </c>
      <c r="I3628" s="114" t="s">
        <v>15259</v>
      </c>
    </row>
    <row r="3629" spans="1:9" x14ac:dyDescent="0.2">
      <c r="A3629" s="114" t="s">
        <v>10519</v>
      </c>
      <c r="D3629" s="114" t="s">
        <v>15260</v>
      </c>
      <c r="E3629" s="114">
        <f t="shared" si="56"/>
        <v>30112531</v>
      </c>
      <c r="F3629" s="114" t="s">
        <v>11599</v>
      </c>
      <c r="G3629" s="114" t="s">
        <v>11055</v>
      </c>
      <c r="H3629" s="114" t="s">
        <v>12239</v>
      </c>
      <c r="I3629" s="114" t="s">
        <v>15261</v>
      </c>
    </row>
    <row r="3630" spans="1:9" x14ac:dyDescent="0.2">
      <c r="A3630" s="114" t="s">
        <v>10519</v>
      </c>
      <c r="D3630" s="114" t="s">
        <v>15262</v>
      </c>
      <c r="E3630" s="114">
        <f t="shared" si="56"/>
        <v>30112532</v>
      </c>
      <c r="F3630" s="114" t="s">
        <v>11599</v>
      </c>
      <c r="G3630" s="114" t="s">
        <v>11055</v>
      </c>
      <c r="H3630" s="114" t="s">
        <v>12239</v>
      </c>
      <c r="I3630" s="114" t="s">
        <v>15263</v>
      </c>
    </row>
    <row r="3631" spans="1:9" x14ac:dyDescent="0.2">
      <c r="A3631" s="114" t="s">
        <v>10519</v>
      </c>
      <c r="D3631" s="114" t="s">
        <v>15264</v>
      </c>
      <c r="E3631" s="114">
        <f t="shared" si="56"/>
        <v>30112533</v>
      </c>
      <c r="F3631" s="114" t="s">
        <v>11599</v>
      </c>
      <c r="G3631" s="114" t="s">
        <v>11055</v>
      </c>
      <c r="H3631" s="114" t="s">
        <v>12239</v>
      </c>
      <c r="I3631" s="114" t="s">
        <v>15265</v>
      </c>
    </row>
    <row r="3632" spans="1:9" x14ac:dyDescent="0.2">
      <c r="A3632" s="114" t="s">
        <v>10519</v>
      </c>
      <c r="D3632" s="114" t="s">
        <v>15266</v>
      </c>
      <c r="E3632" s="114">
        <f t="shared" si="56"/>
        <v>30112534</v>
      </c>
      <c r="F3632" s="114" t="s">
        <v>11599</v>
      </c>
      <c r="G3632" s="114" t="s">
        <v>11055</v>
      </c>
      <c r="H3632" s="114" t="s">
        <v>12239</v>
      </c>
      <c r="I3632" s="114" t="s">
        <v>16460</v>
      </c>
    </row>
    <row r="3633" spans="1:9" x14ac:dyDescent="0.2">
      <c r="A3633" s="114" t="s">
        <v>10519</v>
      </c>
      <c r="D3633" s="114" t="s">
        <v>16461</v>
      </c>
      <c r="E3633" s="114">
        <f t="shared" si="56"/>
        <v>30112535</v>
      </c>
      <c r="F3633" s="114" t="s">
        <v>11599</v>
      </c>
      <c r="G3633" s="114" t="s">
        <v>11055</v>
      </c>
      <c r="H3633" s="114" t="s">
        <v>12239</v>
      </c>
      <c r="I3633" s="114" t="s">
        <v>16462</v>
      </c>
    </row>
    <row r="3634" spans="1:9" x14ac:dyDescent="0.2">
      <c r="A3634" s="114" t="s">
        <v>10519</v>
      </c>
      <c r="D3634" s="114" t="s">
        <v>16463</v>
      </c>
      <c r="E3634" s="114">
        <f t="shared" si="56"/>
        <v>30112540</v>
      </c>
      <c r="F3634" s="114" t="s">
        <v>11599</v>
      </c>
      <c r="G3634" s="114" t="s">
        <v>11055</v>
      </c>
      <c r="H3634" s="114" t="s">
        <v>12239</v>
      </c>
      <c r="I3634" s="114" t="s">
        <v>16464</v>
      </c>
    </row>
    <row r="3635" spans="1:9" x14ac:dyDescent="0.2">
      <c r="A3635" s="114" t="s">
        <v>10519</v>
      </c>
      <c r="D3635" s="114" t="s">
        <v>16465</v>
      </c>
      <c r="E3635" s="114">
        <f t="shared" si="56"/>
        <v>30112541</v>
      </c>
      <c r="F3635" s="114" t="s">
        <v>11599</v>
      </c>
      <c r="G3635" s="114" t="s">
        <v>11055</v>
      </c>
      <c r="H3635" s="114" t="s">
        <v>12239</v>
      </c>
      <c r="I3635" s="114" t="s">
        <v>16466</v>
      </c>
    </row>
    <row r="3636" spans="1:9" x14ac:dyDescent="0.2">
      <c r="A3636" s="114" t="s">
        <v>10519</v>
      </c>
      <c r="D3636" s="114" t="s">
        <v>16467</v>
      </c>
      <c r="E3636" s="114">
        <f t="shared" si="56"/>
        <v>30112542</v>
      </c>
      <c r="F3636" s="114" t="s">
        <v>11599</v>
      </c>
      <c r="G3636" s="114" t="s">
        <v>11055</v>
      </c>
      <c r="H3636" s="114" t="s">
        <v>12239</v>
      </c>
      <c r="I3636" s="114" t="s">
        <v>16468</v>
      </c>
    </row>
    <row r="3637" spans="1:9" x14ac:dyDescent="0.2">
      <c r="A3637" s="114" t="s">
        <v>10519</v>
      </c>
      <c r="D3637" s="114" t="s">
        <v>16469</v>
      </c>
      <c r="E3637" s="114">
        <f t="shared" si="56"/>
        <v>30112543</v>
      </c>
      <c r="F3637" s="114" t="s">
        <v>11599</v>
      </c>
      <c r="G3637" s="114" t="s">
        <v>11055</v>
      </c>
      <c r="H3637" s="114" t="s">
        <v>12239</v>
      </c>
      <c r="I3637" s="114" t="s">
        <v>16470</v>
      </c>
    </row>
    <row r="3638" spans="1:9" x14ac:dyDescent="0.2">
      <c r="A3638" s="114" t="s">
        <v>10519</v>
      </c>
      <c r="D3638" s="114" t="s">
        <v>16471</v>
      </c>
      <c r="E3638" s="114">
        <f t="shared" si="56"/>
        <v>30112544</v>
      </c>
      <c r="F3638" s="114" t="s">
        <v>11599</v>
      </c>
      <c r="G3638" s="114" t="s">
        <v>11055</v>
      </c>
      <c r="H3638" s="114" t="s">
        <v>12239</v>
      </c>
      <c r="I3638" s="114" t="s">
        <v>16472</v>
      </c>
    </row>
    <row r="3639" spans="1:9" x14ac:dyDescent="0.2">
      <c r="A3639" s="114" t="s">
        <v>10519</v>
      </c>
      <c r="D3639" s="114" t="s">
        <v>16473</v>
      </c>
      <c r="E3639" s="114">
        <f t="shared" si="56"/>
        <v>30112545</v>
      </c>
      <c r="F3639" s="114" t="s">
        <v>11599</v>
      </c>
      <c r="G3639" s="114" t="s">
        <v>11055</v>
      </c>
      <c r="H3639" s="114" t="s">
        <v>12239</v>
      </c>
      <c r="I3639" s="114" t="s">
        <v>16474</v>
      </c>
    </row>
    <row r="3640" spans="1:9" x14ac:dyDescent="0.2">
      <c r="A3640" s="114" t="s">
        <v>10519</v>
      </c>
      <c r="D3640" s="114" t="s">
        <v>16475</v>
      </c>
      <c r="E3640" s="114">
        <f t="shared" si="56"/>
        <v>30112546</v>
      </c>
      <c r="F3640" s="114" t="s">
        <v>11599</v>
      </c>
      <c r="G3640" s="114" t="s">
        <v>11055</v>
      </c>
      <c r="H3640" s="114" t="s">
        <v>12239</v>
      </c>
      <c r="I3640" s="114" t="s">
        <v>16476</v>
      </c>
    </row>
    <row r="3641" spans="1:9" x14ac:dyDescent="0.2">
      <c r="A3641" s="114" t="s">
        <v>10519</v>
      </c>
      <c r="D3641" s="114" t="s">
        <v>16477</v>
      </c>
      <c r="E3641" s="114">
        <f t="shared" si="56"/>
        <v>30112547</v>
      </c>
      <c r="F3641" s="114" t="s">
        <v>11599</v>
      </c>
      <c r="G3641" s="114" t="s">
        <v>11055</v>
      </c>
      <c r="H3641" s="114" t="s">
        <v>12239</v>
      </c>
      <c r="I3641" s="114" t="s">
        <v>16478</v>
      </c>
    </row>
    <row r="3642" spans="1:9" x14ac:dyDescent="0.2">
      <c r="A3642" s="114" t="s">
        <v>10519</v>
      </c>
      <c r="D3642" s="114" t="s">
        <v>16479</v>
      </c>
      <c r="E3642" s="114">
        <f t="shared" si="56"/>
        <v>30112550</v>
      </c>
      <c r="F3642" s="114" t="s">
        <v>11599</v>
      </c>
      <c r="G3642" s="114" t="s">
        <v>11055</v>
      </c>
      <c r="H3642" s="114" t="s">
        <v>12239</v>
      </c>
      <c r="I3642" s="114" t="s">
        <v>16480</v>
      </c>
    </row>
    <row r="3643" spans="1:9" x14ac:dyDescent="0.2">
      <c r="A3643" s="114" t="s">
        <v>10519</v>
      </c>
      <c r="D3643" s="114" t="s">
        <v>16481</v>
      </c>
      <c r="E3643" s="114">
        <f t="shared" si="56"/>
        <v>30112551</v>
      </c>
      <c r="F3643" s="114" t="s">
        <v>11599</v>
      </c>
      <c r="G3643" s="114" t="s">
        <v>11055</v>
      </c>
      <c r="H3643" s="114" t="s">
        <v>12239</v>
      </c>
      <c r="I3643" s="114" t="s">
        <v>16482</v>
      </c>
    </row>
    <row r="3644" spans="1:9" x14ac:dyDescent="0.2">
      <c r="A3644" s="114" t="s">
        <v>10519</v>
      </c>
      <c r="D3644" s="114" t="s">
        <v>15298</v>
      </c>
      <c r="E3644" s="114">
        <f t="shared" si="56"/>
        <v>30112552</v>
      </c>
      <c r="F3644" s="114" t="s">
        <v>11599</v>
      </c>
      <c r="G3644" s="114" t="s">
        <v>11055</v>
      </c>
      <c r="H3644" s="114" t="s">
        <v>12239</v>
      </c>
      <c r="I3644" s="114" t="s">
        <v>15299</v>
      </c>
    </row>
    <row r="3645" spans="1:9" x14ac:dyDescent="0.2">
      <c r="A3645" s="114" t="s">
        <v>10519</v>
      </c>
      <c r="D3645" s="114" t="s">
        <v>15300</v>
      </c>
      <c r="E3645" s="114">
        <f t="shared" si="56"/>
        <v>30112553</v>
      </c>
      <c r="F3645" s="114" t="s">
        <v>11599</v>
      </c>
      <c r="G3645" s="114" t="s">
        <v>11055</v>
      </c>
      <c r="H3645" s="114" t="s">
        <v>12239</v>
      </c>
      <c r="I3645" s="114" t="s">
        <v>15301</v>
      </c>
    </row>
    <row r="3646" spans="1:9" x14ac:dyDescent="0.2">
      <c r="A3646" s="114" t="s">
        <v>10519</v>
      </c>
      <c r="D3646" s="114" t="s">
        <v>15302</v>
      </c>
      <c r="E3646" s="114">
        <f t="shared" si="56"/>
        <v>30112555</v>
      </c>
      <c r="F3646" s="114" t="s">
        <v>11599</v>
      </c>
      <c r="G3646" s="114" t="s">
        <v>11055</v>
      </c>
      <c r="H3646" s="114" t="s">
        <v>12239</v>
      </c>
      <c r="I3646" s="114" t="s">
        <v>15303</v>
      </c>
    </row>
    <row r="3647" spans="1:9" x14ac:dyDescent="0.2">
      <c r="A3647" s="114" t="s">
        <v>10519</v>
      </c>
      <c r="D3647" s="114" t="s">
        <v>15304</v>
      </c>
      <c r="E3647" s="114">
        <f t="shared" si="56"/>
        <v>30112556</v>
      </c>
      <c r="F3647" s="114" t="s">
        <v>11599</v>
      </c>
      <c r="G3647" s="114" t="s">
        <v>11055</v>
      </c>
      <c r="H3647" s="114" t="s">
        <v>12239</v>
      </c>
      <c r="I3647" s="114" t="s">
        <v>15305</v>
      </c>
    </row>
    <row r="3648" spans="1:9" x14ac:dyDescent="0.2">
      <c r="A3648" s="114" t="s">
        <v>10519</v>
      </c>
      <c r="D3648" s="114" t="s">
        <v>15306</v>
      </c>
      <c r="E3648" s="114">
        <f t="shared" si="56"/>
        <v>30112557</v>
      </c>
      <c r="F3648" s="114" t="s">
        <v>11599</v>
      </c>
      <c r="G3648" s="114" t="s">
        <v>11055</v>
      </c>
      <c r="H3648" s="114" t="s">
        <v>12239</v>
      </c>
      <c r="I3648" s="114" t="s">
        <v>15307</v>
      </c>
    </row>
    <row r="3649" spans="1:9" x14ac:dyDescent="0.2">
      <c r="A3649" s="114" t="s">
        <v>10519</v>
      </c>
      <c r="D3649" s="114" t="s">
        <v>15308</v>
      </c>
      <c r="E3649" s="114">
        <f t="shared" si="56"/>
        <v>30112558</v>
      </c>
      <c r="F3649" s="114" t="s">
        <v>11599</v>
      </c>
      <c r="G3649" s="114" t="s">
        <v>11055</v>
      </c>
      <c r="H3649" s="114" t="s">
        <v>12239</v>
      </c>
      <c r="I3649" s="114" t="s">
        <v>12347</v>
      </c>
    </row>
    <row r="3650" spans="1:9" x14ac:dyDescent="0.2">
      <c r="A3650" s="114" t="s">
        <v>10519</v>
      </c>
      <c r="D3650" s="114" t="s">
        <v>12348</v>
      </c>
      <c r="E3650" s="114">
        <f t="shared" ref="E3650:E3713" si="57">VALUE(D3650)</f>
        <v>30112599</v>
      </c>
      <c r="F3650" s="114" t="s">
        <v>11599</v>
      </c>
      <c r="G3650" s="114" t="s">
        <v>11055</v>
      </c>
      <c r="H3650" s="114" t="s">
        <v>12239</v>
      </c>
      <c r="I3650" s="114" t="s">
        <v>7818</v>
      </c>
    </row>
    <row r="3651" spans="1:9" x14ac:dyDescent="0.2">
      <c r="A3651" s="114" t="s">
        <v>10519</v>
      </c>
      <c r="D3651" s="114" t="s">
        <v>12349</v>
      </c>
      <c r="E3651" s="114">
        <f t="shared" si="57"/>
        <v>30112699</v>
      </c>
      <c r="F3651" s="114" t="s">
        <v>11599</v>
      </c>
      <c r="G3651" s="114" t="s">
        <v>11055</v>
      </c>
      <c r="H3651" s="114" t="s">
        <v>12350</v>
      </c>
      <c r="I3651" s="114" t="s">
        <v>12351</v>
      </c>
    </row>
    <row r="3652" spans="1:9" x14ac:dyDescent="0.2">
      <c r="A3652" s="114" t="s">
        <v>10519</v>
      </c>
      <c r="D3652" s="114" t="s">
        <v>12352</v>
      </c>
      <c r="E3652" s="114">
        <f t="shared" si="57"/>
        <v>30112701</v>
      </c>
      <c r="F3652" s="114" t="s">
        <v>11599</v>
      </c>
      <c r="G3652" s="114" t="s">
        <v>11055</v>
      </c>
      <c r="H3652" s="114" t="s">
        <v>12353</v>
      </c>
      <c r="I3652" s="114" t="s">
        <v>14455</v>
      </c>
    </row>
    <row r="3653" spans="1:9" x14ac:dyDescent="0.2">
      <c r="A3653" s="114" t="s">
        <v>10519</v>
      </c>
      <c r="D3653" s="114" t="s">
        <v>12354</v>
      </c>
      <c r="E3653" s="114">
        <f t="shared" si="57"/>
        <v>30112702</v>
      </c>
      <c r="F3653" s="114" t="s">
        <v>11599</v>
      </c>
      <c r="G3653" s="114" t="s">
        <v>11055</v>
      </c>
      <c r="H3653" s="114" t="s">
        <v>12353</v>
      </c>
      <c r="I3653" s="114" t="s">
        <v>12355</v>
      </c>
    </row>
    <row r="3654" spans="1:9" x14ac:dyDescent="0.2">
      <c r="A3654" s="114" t="s">
        <v>10519</v>
      </c>
      <c r="D3654" s="114" t="s">
        <v>12356</v>
      </c>
      <c r="E3654" s="114">
        <f t="shared" si="57"/>
        <v>30112703</v>
      </c>
      <c r="F3654" s="114" t="s">
        <v>11599</v>
      </c>
      <c r="G3654" s="114" t="s">
        <v>11055</v>
      </c>
      <c r="H3654" s="114" t="s">
        <v>12353</v>
      </c>
      <c r="I3654" s="114" t="s">
        <v>12357</v>
      </c>
    </row>
    <row r="3655" spans="1:9" x14ac:dyDescent="0.2">
      <c r="A3655" s="114" t="s">
        <v>10519</v>
      </c>
      <c r="D3655" s="114" t="s">
        <v>12358</v>
      </c>
      <c r="E3655" s="114">
        <f t="shared" si="57"/>
        <v>30112720</v>
      </c>
      <c r="F3655" s="114" t="s">
        <v>11599</v>
      </c>
      <c r="G3655" s="114" t="s">
        <v>11055</v>
      </c>
      <c r="H3655" s="114" t="s">
        <v>12353</v>
      </c>
      <c r="I3655" s="114" t="s">
        <v>9470</v>
      </c>
    </row>
    <row r="3656" spans="1:9" x14ac:dyDescent="0.2">
      <c r="A3656" s="114" t="s">
        <v>10519</v>
      </c>
      <c r="D3656" s="114" t="s">
        <v>9471</v>
      </c>
      <c r="E3656" s="114">
        <f t="shared" si="57"/>
        <v>30112730</v>
      </c>
      <c r="F3656" s="114" t="s">
        <v>11599</v>
      </c>
      <c r="G3656" s="114" t="s">
        <v>11055</v>
      </c>
      <c r="H3656" s="114" t="s">
        <v>12353</v>
      </c>
      <c r="I3656" s="114" t="s">
        <v>9472</v>
      </c>
    </row>
    <row r="3657" spans="1:9" x14ac:dyDescent="0.2">
      <c r="A3657" s="114" t="s">
        <v>10519</v>
      </c>
      <c r="D3657" s="114" t="s">
        <v>9473</v>
      </c>
      <c r="E3657" s="114">
        <f t="shared" si="57"/>
        <v>30112740</v>
      </c>
      <c r="F3657" s="114" t="s">
        <v>11599</v>
      </c>
      <c r="G3657" s="114" t="s">
        <v>11055</v>
      </c>
      <c r="H3657" s="114" t="s">
        <v>12353</v>
      </c>
      <c r="I3657" s="114" t="s">
        <v>9474</v>
      </c>
    </row>
    <row r="3658" spans="1:9" x14ac:dyDescent="0.2">
      <c r="A3658" s="114" t="s">
        <v>10519</v>
      </c>
      <c r="D3658" s="114" t="s">
        <v>9475</v>
      </c>
      <c r="E3658" s="114">
        <f t="shared" si="57"/>
        <v>30112780</v>
      </c>
      <c r="F3658" s="114" t="s">
        <v>11599</v>
      </c>
      <c r="G3658" s="114" t="s">
        <v>11055</v>
      </c>
      <c r="H3658" s="114" t="s">
        <v>12353</v>
      </c>
      <c r="I3658" s="114" t="s">
        <v>11050</v>
      </c>
    </row>
    <row r="3659" spans="1:9" x14ac:dyDescent="0.2">
      <c r="A3659" s="114" t="s">
        <v>10519</v>
      </c>
      <c r="D3659" s="114" t="s">
        <v>9476</v>
      </c>
      <c r="E3659" s="114">
        <f t="shared" si="57"/>
        <v>30113001</v>
      </c>
      <c r="F3659" s="114" t="s">
        <v>11599</v>
      </c>
      <c r="G3659" s="114" t="s">
        <v>11055</v>
      </c>
      <c r="H3659" s="114" t="s">
        <v>9477</v>
      </c>
      <c r="I3659" s="114" t="s">
        <v>9478</v>
      </c>
    </row>
    <row r="3660" spans="1:9" x14ac:dyDescent="0.2">
      <c r="A3660" s="114" t="s">
        <v>10519</v>
      </c>
      <c r="D3660" s="114" t="s">
        <v>9479</v>
      </c>
      <c r="E3660" s="114">
        <f t="shared" si="57"/>
        <v>30113003</v>
      </c>
      <c r="F3660" s="114" t="s">
        <v>11599</v>
      </c>
      <c r="G3660" s="114" t="s">
        <v>11055</v>
      </c>
      <c r="H3660" s="114" t="s">
        <v>9477</v>
      </c>
      <c r="I3660" s="114" t="s">
        <v>9480</v>
      </c>
    </row>
    <row r="3661" spans="1:9" x14ac:dyDescent="0.2">
      <c r="A3661" s="114" t="s">
        <v>10519</v>
      </c>
      <c r="D3661" s="114" t="s">
        <v>9481</v>
      </c>
      <c r="E3661" s="114">
        <f t="shared" si="57"/>
        <v>30113004</v>
      </c>
      <c r="F3661" s="114" t="s">
        <v>11599</v>
      </c>
      <c r="G3661" s="114" t="s">
        <v>11055</v>
      </c>
      <c r="H3661" s="114" t="s">
        <v>9477</v>
      </c>
      <c r="I3661" s="114" t="s">
        <v>9482</v>
      </c>
    </row>
    <row r="3662" spans="1:9" x14ac:dyDescent="0.2">
      <c r="A3662" s="114" t="s">
        <v>10519</v>
      </c>
      <c r="D3662" s="114" t="s">
        <v>9483</v>
      </c>
      <c r="E3662" s="114">
        <f t="shared" si="57"/>
        <v>30113005</v>
      </c>
      <c r="F3662" s="114" t="s">
        <v>11599</v>
      </c>
      <c r="G3662" s="114" t="s">
        <v>11055</v>
      </c>
      <c r="H3662" s="114" t="s">
        <v>9477</v>
      </c>
      <c r="I3662" s="114" t="s">
        <v>9484</v>
      </c>
    </row>
    <row r="3663" spans="1:9" x14ac:dyDescent="0.2">
      <c r="A3663" s="114" t="s">
        <v>10519</v>
      </c>
      <c r="D3663" s="114" t="s">
        <v>9485</v>
      </c>
      <c r="E3663" s="114">
        <f t="shared" si="57"/>
        <v>30113006</v>
      </c>
      <c r="F3663" s="114" t="s">
        <v>11599</v>
      </c>
      <c r="G3663" s="114" t="s">
        <v>11055</v>
      </c>
      <c r="H3663" s="114" t="s">
        <v>9477</v>
      </c>
      <c r="I3663" s="114" t="s">
        <v>9486</v>
      </c>
    </row>
    <row r="3664" spans="1:9" x14ac:dyDescent="0.2">
      <c r="A3664" s="114" t="s">
        <v>10519</v>
      </c>
      <c r="D3664" s="114" t="s">
        <v>9487</v>
      </c>
      <c r="E3664" s="114">
        <f t="shared" si="57"/>
        <v>30113007</v>
      </c>
      <c r="F3664" s="114" t="s">
        <v>11599</v>
      </c>
      <c r="G3664" s="114" t="s">
        <v>11055</v>
      </c>
      <c r="H3664" s="114" t="s">
        <v>9477</v>
      </c>
      <c r="I3664" s="114" t="s">
        <v>9488</v>
      </c>
    </row>
    <row r="3665" spans="1:9" x14ac:dyDescent="0.2">
      <c r="A3665" s="114" t="s">
        <v>10519</v>
      </c>
      <c r="D3665" s="114" t="s">
        <v>9489</v>
      </c>
      <c r="E3665" s="114">
        <f t="shared" si="57"/>
        <v>30113201</v>
      </c>
      <c r="F3665" s="114" t="s">
        <v>11599</v>
      </c>
      <c r="G3665" s="114" t="s">
        <v>11055</v>
      </c>
      <c r="H3665" s="114" t="s">
        <v>9490</v>
      </c>
      <c r="I3665" s="114" t="s">
        <v>9491</v>
      </c>
    </row>
    <row r="3666" spans="1:9" x14ac:dyDescent="0.2">
      <c r="A3666" s="114" t="s">
        <v>10519</v>
      </c>
      <c r="D3666" s="114" t="s">
        <v>9492</v>
      </c>
      <c r="E3666" s="114">
        <f t="shared" si="57"/>
        <v>30113205</v>
      </c>
      <c r="F3666" s="114" t="s">
        <v>11599</v>
      </c>
      <c r="G3666" s="114" t="s">
        <v>11055</v>
      </c>
      <c r="H3666" s="114" t="s">
        <v>9490</v>
      </c>
      <c r="I3666" s="114" t="s">
        <v>9493</v>
      </c>
    </row>
    <row r="3667" spans="1:9" x14ac:dyDescent="0.2">
      <c r="A3667" s="114" t="s">
        <v>10519</v>
      </c>
      <c r="D3667" s="114" t="s">
        <v>9494</v>
      </c>
      <c r="E3667" s="114">
        <f t="shared" si="57"/>
        <v>30113210</v>
      </c>
      <c r="F3667" s="114" t="s">
        <v>11599</v>
      </c>
      <c r="G3667" s="114" t="s">
        <v>11055</v>
      </c>
      <c r="H3667" s="114" t="s">
        <v>9490</v>
      </c>
      <c r="I3667" s="114" t="s">
        <v>9495</v>
      </c>
    </row>
    <row r="3668" spans="1:9" x14ac:dyDescent="0.2">
      <c r="A3668" s="114" t="s">
        <v>10519</v>
      </c>
      <c r="D3668" s="114" t="s">
        <v>9496</v>
      </c>
      <c r="E3668" s="114">
        <f t="shared" si="57"/>
        <v>30113221</v>
      </c>
      <c r="F3668" s="114" t="s">
        <v>11599</v>
      </c>
      <c r="G3668" s="114" t="s">
        <v>11055</v>
      </c>
      <c r="H3668" s="114" t="s">
        <v>9490</v>
      </c>
      <c r="I3668" s="114" t="s">
        <v>9497</v>
      </c>
    </row>
    <row r="3669" spans="1:9" x14ac:dyDescent="0.2">
      <c r="A3669" s="114" t="s">
        <v>10519</v>
      </c>
      <c r="D3669" s="114" t="s">
        <v>9498</v>
      </c>
      <c r="E3669" s="114">
        <f t="shared" si="57"/>
        <v>30113222</v>
      </c>
      <c r="F3669" s="114" t="s">
        <v>11599</v>
      </c>
      <c r="G3669" s="114" t="s">
        <v>11055</v>
      </c>
      <c r="H3669" s="114" t="s">
        <v>9490</v>
      </c>
      <c r="I3669" s="114" t="s">
        <v>9499</v>
      </c>
    </row>
    <row r="3670" spans="1:9" x14ac:dyDescent="0.2">
      <c r="A3670" s="114" t="s">
        <v>10519</v>
      </c>
      <c r="D3670" s="114" t="s">
        <v>9500</v>
      </c>
      <c r="E3670" s="114">
        <f t="shared" si="57"/>
        <v>30113223</v>
      </c>
      <c r="F3670" s="114" t="s">
        <v>11599</v>
      </c>
      <c r="G3670" s="114" t="s">
        <v>11055</v>
      </c>
      <c r="H3670" s="114" t="s">
        <v>9490</v>
      </c>
      <c r="I3670" s="114" t="s">
        <v>9501</v>
      </c>
    </row>
    <row r="3671" spans="1:9" x14ac:dyDescent="0.2">
      <c r="A3671" s="114" t="s">
        <v>10519</v>
      </c>
      <c r="D3671" s="114" t="s">
        <v>9502</v>
      </c>
      <c r="E3671" s="114">
        <f t="shared" si="57"/>
        <v>30113224</v>
      </c>
      <c r="F3671" s="114" t="s">
        <v>11599</v>
      </c>
      <c r="G3671" s="114" t="s">
        <v>11055</v>
      </c>
      <c r="H3671" s="114" t="s">
        <v>9490</v>
      </c>
      <c r="I3671" s="114" t="s">
        <v>9503</v>
      </c>
    </row>
    <row r="3672" spans="1:9" x14ac:dyDescent="0.2">
      <c r="A3672" s="114" t="s">
        <v>10519</v>
      </c>
      <c r="D3672" s="114" t="s">
        <v>9504</v>
      </c>
      <c r="E3672" s="114">
        <f t="shared" si="57"/>
        <v>30113227</v>
      </c>
      <c r="F3672" s="114" t="s">
        <v>11599</v>
      </c>
      <c r="G3672" s="114" t="s">
        <v>11055</v>
      </c>
      <c r="H3672" s="114" t="s">
        <v>9490</v>
      </c>
      <c r="I3672" s="114" t="s">
        <v>11050</v>
      </c>
    </row>
    <row r="3673" spans="1:9" x14ac:dyDescent="0.2">
      <c r="A3673" s="114" t="s">
        <v>10519</v>
      </c>
      <c r="D3673" s="114" t="s">
        <v>9505</v>
      </c>
      <c r="E3673" s="114">
        <f t="shared" si="57"/>
        <v>30113299</v>
      </c>
      <c r="F3673" s="114" t="s">
        <v>11599</v>
      </c>
      <c r="G3673" s="114" t="s">
        <v>11055</v>
      </c>
      <c r="H3673" s="114" t="s">
        <v>9490</v>
      </c>
      <c r="I3673" s="114" t="s">
        <v>7818</v>
      </c>
    </row>
    <row r="3674" spans="1:9" x14ac:dyDescent="0.2">
      <c r="A3674" s="114" t="s">
        <v>10519</v>
      </c>
      <c r="D3674" s="114" t="s">
        <v>9506</v>
      </c>
      <c r="E3674" s="114">
        <f t="shared" si="57"/>
        <v>30113301</v>
      </c>
      <c r="F3674" s="114" t="s">
        <v>11599</v>
      </c>
      <c r="G3674" s="114" t="s">
        <v>11055</v>
      </c>
      <c r="H3674" s="114" t="s">
        <v>9507</v>
      </c>
      <c r="I3674" s="114" t="s">
        <v>14455</v>
      </c>
    </row>
    <row r="3675" spans="1:9" x14ac:dyDescent="0.2">
      <c r="A3675" s="114" t="s">
        <v>10519</v>
      </c>
      <c r="D3675" s="114" t="s">
        <v>9508</v>
      </c>
      <c r="E3675" s="114">
        <f t="shared" si="57"/>
        <v>30113302</v>
      </c>
      <c r="F3675" s="114" t="s">
        <v>11599</v>
      </c>
      <c r="G3675" s="114" t="s">
        <v>11055</v>
      </c>
      <c r="H3675" s="114" t="s">
        <v>9507</v>
      </c>
      <c r="I3675" s="114" t="s">
        <v>9509</v>
      </c>
    </row>
    <row r="3676" spans="1:9" x14ac:dyDescent="0.2">
      <c r="A3676" s="114" t="s">
        <v>10519</v>
      </c>
      <c r="D3676" s="114" t="s">
        <v>9510</v>
      </c>
      <c r="E3676" s="114">
        <f t="shared" si="57"/>
        <v>30113303</v>
      </c>
      <c r="F3676" s="114" t="s">
        <v>11599</v>
      </c>
      <c r="G3676" s="114" t="s">
        <v>11055</v>
      </c>
      <c r="H3676" s="114" t="s">
        <v>9507</v>
      </c>
      <c r="I3676" s="114" t="s">
        <v>9511</v>
      </c>
    </row>
    <row r="3677" spans="1:9" x14ac:dyDescent="0.2">
      <c r="A3677" s="114" t="s">
        <v>10519</v>
      </c>
      <c r="D3677" s="114" t="s">
        <v>9512</v>
      </c>
      <c r="E3677" s="114">
        <f t="shared" si="57"/>
        <v>30113380</v>
      </c>
      <c r="F3677" s="114" t="s">
        <v>11599</v>
      </c>
      <c r="G3677" s="114" t="s">
        <v>11055</v>
      </c>
      <c r="H3677" s="114" t="s">
        <v>9507</v>
      </c>
      <c r="I3677" s="114" t="s">
        <v>11050</v>
      </c>
    </row>
    <row r="3678" spans="1:9" x14ac:dyDescent="0.2">
      <c r="A3678" s="114" t="s">
        <v>10519</v>
      </c>
      <c r="D3678" s="114" t="s">
        <v>9513</v>
      </c>
      <c r="E3678" s="114">
        <f t="shared" si="57"/>
        <v>30113701</v>
      </c>
      <c r="F3678" s="114" t="s">
        <v>11599</v>
      </c>
      <c r="G3678" s="114" t="s">
        <v>11055</v>
      </c>
      <c r="H3678" s="114" t="s">
        <v>9514</v>
      </c>
      <c r="I3678" s="114" t="s">
        <v>9515</v>
      </c>
    </row>
    <row r="3679" spans="1:9" x14ac:dyDescent="0.2">
      <c r="A3679" s="114" t="s">
        <v>10519</v>
      </c>
      <c r="D3679" s="114" t="s">
        <v>9516</v>
      </c>
      <c r="E3679" s="114">
        <f t="shared" si="57"/>
        <v>30113710</v>
      </c>
      <c r="F3679" s="114" t="s">
        <v>11599</v>
      </c>
      <c r="G3679" s="114" t="s">
        <v>11055</v>
      </c>
      <c r="H3679" s="114" t="s">
        <v>9514</v>
      </c>
      <c r="I3679" s="114" t="s">
        <v>9517</v>
      </c>
    </row>
    <row r="3680" spans="1:9" x14ac:dyDescent="0.2">
      <c r="A3680" s="114" t="s">
        <v>10519</v>
      </c>
      <c r="D3680" s="114" t="s">
        <v>9518</v>
      </c>
      <c r="E3680" s="114">
        <f t="shared" si="57"/>
        <v>30113799</v>
      </c>
      <c r="F3680" s="114" t="s">
        <v>11599</v>
      </c>
      <c r="G3680" s="114" t="s">
        <v>11055</v>
      </c>
      <c r="H3680" s="114" t="s">
        <v>9514</v>
      </c>
      <c r="I3680" s="114" t="s">
        <v>9519</v>
      </c>
    </row>
    <row r="3681" spans="1:9" x14ac:dyDescent="0.2">
      <c r="A3681" s="114" t="s">
        <v>10519</v>
      </c>
      <c r="D3681" s="114" t="s">
        <v>9520</v>
      </c>
      <c r="E3681" s="114">
        <f t="shared" si="57"/>
        <v>30114001</v>
      </c>
      <c r="F3681" s="114" t="s">
        <v>11599</v>
      </c>
      <c r="G3681" s="114" t="s">
        <v>11055</v>
      </c>
      <c r="H3681" s="114" t="s">
        <v>9521</v>
      </c>
      <c r="I3681" s="114" t="s">
        <v>11121</v>
      </c>
    </row>
    <row r="3682" spans="1:9" x14ac:dyDescent="0.2">
      <c r="A3682" s="114" t="s">
        <v>10519</v>
      </c>
      <c r="D3682" s="114" t="s">
        <v>9522</v>
      </c>
      <c r="E3682" s="114">
        <f t="shared" si="57"/>
        <v>30114002</v>
      </c>
      <c r="F3682" s="114" t="s">
        <v>11599</v>
      </c>
      <c r="G3682" s="114" t="s">
        <v>11055</v>
      </c>
      <c r="H3682" s="114" t="s">
        <v>9521</v>
      </c>
      <c r="I3682" s="114" t="s">
        <v>9523</v>
      </c>
    </row>
    <row r="3683" spans="1:9" x14ac:dyDescent="0.2">
      <c r="A3683" s="114" t="s">
        <v>10519</v>
      </c>
      <c r="D3683" s="114" t="s">
        <v>9524</v>
      </c>
      <c r="E3683" s="114">
        <f t="shared" si="57"/>
        <v>30114003</v>
      </c>
      <c r="F3683" s="114" t="s">
        <v>11599</v>
      </c>
      <c r="G3683" s="114" t="s">
        <v>11055</v>
      </c>
      <c r="H3683" s="114" t="s">
        <v>9521</v>
      </c>
      <c r="I3683" s="114" t="s">
        <v>8784</v>
      </c>
    </row>
    <row r="3684" spans="1:9" x14ac:dyDescent="0.2">
      <c r="A3684" s="114" t="s">
        <v>10519</v>
      </c>
      <c r="D3684" s="114" t="s">
        <v>9525</v>
      </c>
      <c r="E3684" s="114">
        <f t="shared" si="57"/>
        <v>30114004</v>
      </c>
      <c r="F3684" s="114" t="s">
        <v>11599</v>
      </c>
      <c r="G3684" s="114" t="s">
        <v>11055</v>
      </c>
      <c r="H3684" s="114" t="s">
        <v>9521</v>
      </c>
      <c r="I3684" s="114" t="s">
        <v>9526</v>
      </c>
    </row>
    <row r="3685" spans="1:9" x14ac:dyDescent="0.2">
      <c r="A3685" s="114" t="s">
        <v>10519</v>
      </c>
      <c r="D3685" s="114" t="s">
        <v>9527</v>
      </c>
      <c r="E3685" s="114">
        <f t="shared" si="57"/>
        <v>30114005</v>
      </c>
      <c r="F3685" s="114" t="s">
        <v>11599</v>
      </c>
      <c r="G3685" s="114" t="s">
        <v>11055</v>
      </c>
      <c r="H3685" s="114" t="s">
        <v>9521</v>
      </c>
      <c r="I3685" s="114" t="s">
        <v>14455</v>
      </c>
    </row>
    <row r="3686" spans="1:9" x14ac:dyDescent="0.2">
      <c r="A3686" s="114" t="s">
        <v>10519</v>
      </c>
      <c r="D3686" s="114" t="s">
        <v>9528</v>
      </c>
      <c r="E3686" s="114">
        <f t="shared" si="57"/>
        <v>30115201</v>
      </c>
      <c r="F3686" s="114" t="s">
        <v>11599</v>
      </c>
      <c r="G3686" s="114" t="s">
        <v>11055</v>
      </c>
      <c r="H3686" s="114" t="s">
        <v>9529</v>
      </c>
      <c r="I3686" s="114" t="s">
        <v>14455</v>
      </c>
    </row>
    <row r="3687" spans="1:9" x14ac:dyDescent="0.2">
      <c r="A3687" s="114" t="s">
        <v>10519</v>
      </c>
      <c r="D3687" s="114" t="s">
        <v>9530</v>
      </c>
      <c r="E3687" s="114">
        <f t="shared" si="57"/>
        <v>30115301</v>
      </c>
      <c r="F3687" s="114" t="s">
        <v>11599</v>
      </c>
      <c r="G3687" s="114" t="s">
        <v>11055</v>
      </c>
      <c r="H3687" s="114" t="s">
        <v>9531</v>
      </c>
      <c r="I3687" s="114" t="s">
        <v>14455</v>
      </c>
    </row>
    <row r="3688" spans="1:9" x14ac:dyDescent="0.2">
      <c r="A3688" s="114" t="s">
        <v>10519</v>
      </c>
      <c r="D3688" s="114" t="s">
        <v>9532</v>
      </c>
      <c r="E3688" s="114">
        <f t="shared" si="57"/>
        <v>30115310</v>
      </c>
      <c r="F3688" s="114" t="s">
        <v>11599</v>
      </c>
      <c r="G3688" s="114" t="s">
        <v>11055</v>
      </c>
      <c r="H3688" s="114" t="s">
        <v>9531</v>
      </c>
      <c r="I3688" s="114" t="s">
        <v>9533</v>
      </c>
    </row>
    <row r="3689" spans="1:9" x14ac:dyDescent="0.2">
      <c r="A3689" s="114" t="s">
        <v>10519</v>
      </c>
      <c r="D3689" s="114" t="s">
        <v>9534</v>
      </c>
      <c r="E3689" s="114">
        <f t="shared" si="57"/>
        <v>30115311</v>
      </c>
      <c r="F3689" s="114" t="s">
        <v>11599</v>
      </c>
      <c r="G3689" s="114" t="s">
        <v>11055</v>
      </c>
      <c r="H3689" s="114" t="s">
        <v>9531</v>
      </c>
      <c r="I3689" s="114" t="s">
        <v>9535</v>
      </c>
    </row>
    <row r="3690" spans="1:9" x14ac:dyDescent="0.2">
      <c r="A3690" s="114" t="s">
        <v>10519</v>
      </c>
      <c r="D3690" s="114" t="s">
        <v>9536</v>
      </c>
      <c r="E3690" s="114">
        <f t="shared" si="57"/>
        <v>30115312</v>
      </c>
      <c r="F3690" s="114" t="s">
        <v>11599</v>
      </c>
      <c r="G3690" s="114" t="s">
        <v>11055</v>
      </c>
      <c r="H3690" s="114" t="s">
        <v>9531</v>
      </c>
      <c r="I3690" s="114" t="s">
        <v>9537</v>
      </c>
    </row>
    <row r="3691" spans="1:9" x14ac:dyDescent="0.2">
      <c r="A3691" s="114" t="s">
        <v>10519</v>
      </c>
      <c r="D3691" s="114" t="s">
        <v>9538</v>
      </c>
      <c r="E3691" s="114">
        <f t="shared" si="57"/>
        <v>30115320</v>
      </c>
      <c r="F3691" s="114" t="s">
        <v>11599</v>
      </c>
      <c r="G3691" s="114" t="s">
        <v>11055</v>
      </c>
      <c r="H3691" s="114" t="s">
        <v>9531</v>
      </c>
      <c r="I3691" s="114" t="s">
        <v>9539</v>
      </c>
    </row>
    <row r="3692" spans="1:9" x14ac:dyDescent="0.2">
      <c r="A3692" s="114" t="s">
        <v>10519</v>
      </c>
      <c r="D3692" s="114" t="s">
        <v>9540</v>
      </c>
      <c r="E3692" s="114">
        <f t="shared" si="57"/>
        <v>30115321</v>
      </c>
      <c r="F3692" s="114" t="s">
        <v>11599</v>
      </c>
      <c r="G3692" s="114" t="s">
        <v>11055</v>
      </c>
      <c r="H3692" s="114" t="s">
        <v>9531</v>
      </c>
      <c r="I3692" s="114" t="s">
        <v>9541</v>
      </c>
    </row>
    <row r="3693" spans="1:9" x14ac:dyDescent="0.2">
      <c r="A3693" s="114" t="s">
        <v>10519</v>
      </c>
      <c r="D3693" s="114" t="s">
        <v>9542</v>
      </c>
      <c r="E3693" s="114">
        <f t="shared" si="57"/>
        <v>30115322</v>
      </c>
      <c r="F3693" s="114" t="s">
        <v>11599</v>
      </c>
      <c r="G3693" s="114" t="s">
        <v>11055</v>
      </c>
      <c r="H3693" s="114" t="s">
        <v>9531</v>
      </c>
      <c r="I3693" s="114" t="s">
        <v>9543</v>
      </c>
    </row>
    <row r="3694" spans="1:9" x14ac:dyDescent="0.2">
      <c r="A3694" s="114" t="s">
        <v>10519</v>
      </c>
      <c r="D3694" s="114" t="s">
        <v>9544</v>
      </c>
      <c r="E3694" s="114">
        <f t="shared" si="57"/>
        <v>30115380</v>
      </c>
      <c r="F3694" s="114" t="s">
        <v>11599</v>
      </c>
      <c r="G3694" s="114" t="s">
        <v>11055</v>
      </c>
      <c r="H3694" s="114" t="s">
        <v>9531</v>
      </c>
      <c r="I3694" s="114" t="s">
        <v>11050</v>
      </c>
    </row>
    <row r="3695" spans="1:9" x14ac:dyDescent="0.2">
      <c r="A3695" s="114" t="s">
        <v>10519</v>
      </c>
      <c r="D3695" s="114" t="s">
        <v>9545</v>
      </c>
      <c r="E3695" s="114">
        <f t="shared" si="57"/>
        <v>30115601</v>
      </c>
      <c r="F3695" s="114" t="s">
        <v>11599</v>
      </c>
      <c r="G3695" s="114" t="s">
        <v>11055</v>
      </c>
      <c r="H3695" s="114" t="s">
        <v>9546</v>
      </c>
      <c r="I3695" s="114" t="s">
        <v>14455</v>
      </c>
    </row>
    <row r="3696" spans="1:9" x14ac:dyDescent="0.2">
      <c r="A3696" s="114" t="s">
        <v>10519</v>
      </c>
      <c r="D3696" s="114" t="s">
        <v>9547</v>
      </c>
      <c r="E3696" s="114">
        <f t="shared" si="57"/>
        <v>30115602</v>
      </c>
      <c r="F3696" s="114" t="s">
        <v>11599</v>
      </c>
      <c r="G3696" s="114" t="s">
        <v>11055</v>
      </c>
      <c r="H3696" s="114" t="s">
        <v>9546</v>
      </c>
      <c r="I3696" s="114" t="s">
        <v>9548</v>
      </c>
    </row>
    <row r="3697" spans="1:9" x14ac:dyDescent="0.2">
      <c r="A3697" s="114" t="s">
        <v>10519</v>
      </c>
      <c r="D3697" s="114" t="s">
        <v>9549</v>
      </c>
      <c r="E3697" s="114">
        <f t="shared" si="57"/>
        <v>30115603</v>
      </c>
      <c r="F3697" s="114" t="s">
        <v>11599</v>
      </c>
      <c r="G3697" s="114" t="s">
        <v>11055</v>
      </c>
      <c r="H3697" s="114" t="s">
        <v>9546</v>
      </c>
      <c r="I3697" s="114" t="s">
        <v>9550</v>
      </c>
    </row>
    <row r="3698" spans="1:9" x14ac:dyDescent="0.2">
      <c r="A3698" s="114" t="s">
        <v>10519</v>
      </c>
      <c r="D3698" s="114" t="s">
        <v>9551</v>
      </c>
      <c r="E3698" s="114">
        <f t="shared" si="57"/>
        <v>30115604</v>
      </c>
      <c r="F3698" s="114" t="s">
        <v>11599</v>
      </c>
      <c r="G3698" s="114" t="s">
        <v>11055</v>
      </c>
      <c r="H3698" s="114" t="s">
        <v>9546</v>
      </c>
      <c r="I3698" s="114" t="s">
        <v>9552</v>
      </c>
    </row>
    <row r="3699" spans="1:9" x14ac:dyDescent="0.2">
      <c r="A3699" s="114" t="s">
        <v>10519</v>
      </c>
      <c r="D3699" s="114" t="s">
        <v>9553</v>
      </c>
      <c r="E3699" s="114">
        <f t="shared" si="57"/>
        <v>30115605</v>
      </c>
      <c r="F3699" s="114" t="s">
        <v>11599</v>
      </c>
      <c r="G3699" s="114" t="s">
        <v>11055</v>
      </c>
      <c r="H3699" s="114" t="s">
        <v>9546</v>
      </c>
      <c r="I3699" s="114" t="s">
        <v>9554</v>
      </c>
    </row>
    <row r="3700" spans="1:9" x14ac:dyDescent="0.2">
      <c r="A3700" s="114" t="s">
        <v>10519</v>
      </c>
      <c r="D3700" s="114" t="s">
        <v>9555</v>
      </c>
      <c r="E3700" s="114">
        <f t="shared" si="57"/>
        <v>30115606</v>
      </c>
      <c r="F3700" s="114" t="s">
        <v>11599</v>
      </c>
      <c r="G3700" s="114" t="s">
        <v>11055</v>
      </c>
      <c r="H3700" s="114" t="s">
        <v>9546</v>
      </c>
      <c r="I3700" s="114" t="s">
        <v>9556</v>
      </c>
    </row>
    <row r="3701" spans="1:9" x14ac:dyDescent="0.2">
      <c r="A3701" s="114" t="s">
        <v>10519</v>
      </c>
      <c r="D3701" s="114" t="s">
        <v>9557</v>
      </c>
      <c r="E3701" s="114">
        <f t="shared" si="57"/>
        <v>30115607</v>
      </c>
      <c r="F3701" s="114" t="s">
        <v>11599</v>
      </c>
      <c r="G3701" s="114" t="s">
        <v>11055</v>
      </c>
      <c r="H3701" s="114" t="s">
        <v>9546</v>
      </c>
      <c r="I3701" s="114" t="s">
        <v>9558</v>
      </c>
    </row>
    <row r="3702" spans="1:9" x14ac:dyDescent="0.2">
      <c r="A3702" s="114" t="s">
        <v>10519</v>
      </c>
      <c r="D3702" s="114" t="s">
        <v>9559</v>
      </c>
      <c r="E3702" s="114">
        <f t="shared" si="57"/>
        <v>30115609</v>
      </c>
      <c r="F3702" s="114" t="s">
        <v>11599</v>
      </c>
      <c r="G3702" s="114" t="s">
        <v>11055</v>
      </c>
      <c r="H3702" s="114" t="s">
        <v>9546</v>
      </c>
      <c r="I3702" s="114" t="s">
        <v>9560</v>
      </c>
    </row>
    <row r="3703" spans="1:9" x14ac:dyDescent="0.2">
      <c r="A3703" s="114" t="s">
        <v>10519</v>
      </c>
      <c r="D3703" s="114" t="s">
        <v>9561</v>
      </c>
      <c r="E3703" s="114">
        <f t="shared" si="57"/>
        <v>30115680</v>
      </c>
      <c r="F3703" s="114" t="s">
        <v>11599</v>
      </c>
      <c r="G3703" s="114" t="s">
        <v>11055</v>
      </c>
      <c r="H3703" s="114" t="s">
        <v>9546</v>
      </c>
      <c r="I3703" s="114" t="s">
        <v>11050</v>
      </c>
    </row>
    <row r="3704" spans="1:9" x14ac:dyDescent="0.2">
      <c r="A3704" s="114" t="s">
        <v>10519</v>
      </c>
      <c r="D3704" s="114" t="s">
        <v>9562</v>
      </c>
      <c r="E3704" s="114">
        <f t="shared" si="57"/>
        <v>30115701</v>
      </c>
      <c r="F3704" s="114" t="s">
        <v>11599</v>
      </c>
      <c r="G3704" s="114" t="s">
        <v>11055</v>
      </c>
      <c r="H3704" s="114" t="s">
        <v>9563</v>
      </c>
      <c r="I3704" s="114" t="s">
        <v>14455</v>
      </c>
    </row>
    <row r="3705" spans="1:9" x14ac:dyDescent="0.2">
      <c r="A3705" s="114" t="s">
        <v>10519</v>
      </c>
      <c r="D3705" s="114" t="s">
        <v>9564</v>
      </c>
      <c r="E3705" s="114">
        <f t="shared" si="57"/>
        <v>30115702</v>
      </c>
      <c r="F3705" s="114" t="s">
        <v>11599</v>
      </c>
      <c r="G3705" s="114" t="s">
        <v>11055</v>
      </c>
      <c r="H3705" s="114" t="s">
        <v>9563</v>
      </c>
      <c r="I3705" s="114" t="s">
        <v>9565</v>
      </c>
    </row>
    <row r="3706" spans="1:9" x14ac:dyDescent="0.2">
      <c r="A3706" s="114" t="s">
        <v>10519</v>
      </c>
      <c r="D3706" s="114" t="s">
        <v>9566</v>
      </c>
      <c r="E3706" s="114">
        <f t="shared" si="57"/>
        <v>30115703</v>
      </c>
      <c r="F3706" s="114" t="s">
        <v>11599</v>
      </c>
      <c r="G3706" s="114" t="s">
        <v>11055</v>
      </c>
      <c r="H3706" s="114" t="s">
        <v>9563</v>
      </c>
      <c r="I3706" s="114" t="s">
        <v>9567</v>
      </c>
    </row>
    <row r="3707" spans="1:9" x14ac:dyDescent="0.2">
      <c r="A3707" s="114" t="s">
        <v>10519</v>
      </c>
      <c r="D3707" s="114" t="s">
        <v>9568</v>
      </c>
      <c r="E3707" s="114">
        <f t="shared" si="57"/>
        <v>30115704</v>
      </c>
      <c r="F3707" s="114" t="s">
        <v>11599</v>
      </c>
      <c r="G3707" s="114" t="s">
        <v>11055</v>
      </c>
      <c r="H3707" s="114" t="s">
        <v>9563</v>
      </c>
      <c r="I3707" s="114" t="s">
        <v>9569</v>
      </c>
    </row>
    <row r="3708" spans="1:9" x14ac:dyDescent="0.2">
      <c r="A3708" s="114" t="s">
        <v>10519</v>
      </c>
      <c r="D3708" s="114" t="s">
        <v>9570</v>
      </c>
      <c r="E3708" s="114">
        <f t="shared" si="57"/>
        <v>30115780</v>
      </c>
      <c r="F3708" s="114" t="s">
        <v>11599</v>
      </c>
      <c r="G3708" s="114" t="s">
        <v>11055</v>
      </c>
      <c r="H3708" s="114" t="s">
        <v>9563</v>
      </c>
      <c r="I3708" s="114" t="s">
        <v>11050</v>
      </c>
    </row>
    <row r="3709" spans="1:9" x14ac:dyDescent="0.2">
      <c r="A3709" s="114" t="s">
        <v>10519</v>
      </c>
      <c r="D3709" s="114" t="s">
        <v>9571</v>
      </c>
      <c r="E3709" s="114">
        <f t="shared" si="57"/>
        <v>30115801</v>
      </c>
      <c r="F3709" s="114" t="s">
        <v>11599</v>
      </c>
      <c r="G3709" s="114" t="s">
        <v>11055</v>
      </c>
      <c r="H3709" s="114" t="s">
        <v>9572</v>
      </c>
      <c r="I3709" s="114" t="s">
        <v>14455</v>
      </c>
    </row>
    <row r="3710" spans="1:9" x14ac:dyDescent="0.2">
      <c r="A3710" s="114" t="s">
        <v>10519</v>
      </c>
      <c r="D3710" s="114" t="s">
        <v>9573</v>
      </c>
      <c r="E3710" s="114">
        <f t="shared" si="57"/>
        <v>30115802</v>
      </c>
      <c r="F3710" s="114" t="s">
        <v>11599</v>
      </c>
      <c r="G3710" s="114" t="s">
        <v>11055</v>
      </c>
      <c r="H3710" s="114" t="s">
        <v>9572</v>
      </c>
      <c r="I3710" s="114" t="s">
        <v>9574</v>
      </c>
    </row>
    <row r="3711" spans="1:9" x14ac:dyDescent="0.2">
      <c r="A3711" s="114" t="s">
        <v>10519</v>
      </c>
      <c r="D3711" s="114" t="s">
        <v>9575</v>
      </c>
      <c r="E3711" s="114">
        <f t="shared" si="57"/>
        <v>30115803</v>
      </c>
      <c r="F3711" s="114" t="s">
        <v>11599</v>
      </c>
      <c r="G3711" s="114" t="s">
        <v>11055</v>
      </c>
      <c r="H3711" s="114" t="s">
        <v>9572</v>
      </c>
      <c r="I3711" s="114" t="s">
        <v>9576</v>
      </c>
    </row>
    <row r="3712" spans="1:9" x14ac:dyDescent="0.2">
      <c r="A3712" s="114" t="s">
        <v>10519</v>
      </c>
      <c r="D3712" s="114" t="s">
        <v>9577</v>
      </c>
      <c r="E3712" s="114">
        <f t="shared" si="57"/>
        <v>30115821</v>
      </c>
      <c r="F3712" s="114" t="s">
        <v>11599</v>
      </c>
      <c r="G3712" s="114" t="s">
        <v>11055</v>
      </c>
      <c r="H3712" s="114" t="s">
        <v>9572</v>
      </c>
      <c r="I3712" s="114" t="s">
        <v>9578</v>
      </c>
    </row>
    <row r="3713" spans="1:9" x14ac:dyDescent="0.2">
      <c r="A3713" s="114" t="s">
        <v>10519</v>
      </c>
      <c r="D3713" s="114" t="s">
        <v>9579</v>
      </c>
      <c r="E3713" s="114">
        <f t="shared" si="57"/>
        <v>30115822</v>
      </c>
      <c r="F3713" s="114" t="s">
        <v>11599</v>
      </c>
      <c r="G3713" s="114" t="s">
        <v>11055</v>
      </c>
      <c r="H3713" s="114" t="s">
        <v>9572</v>
      </c>
      <c r="I3713" s="114" t="s">
        <v>9580</v>
      </c>
    </row>
    <row r="3714" spans="1:9" x14ac:dyDescent="0.2">
      <c r="A3714" s="114" t="s">
        <v>10519</v>
      </c>
      <c r="D3714" s="114" t="s">
        <v>9581</v>
      </c>
      <c r="E3714" s="114">
        <f t="shared" ref="E3714:E3777" si="58">VALUE(D3714)</f>
        <v>30115880</v>
      </c>
      <c r="F3714" s="114" t="s">
        <v>11599</v>
      </c>
      <c r="G3714" s="114" t="s">
        <v>11055</v>
      </c>
      <c r="H3714" s="114" t="s">
        <v>9572</v>
      </c>
      <c r="I3714" s="114" t="s">
        <v>11050</v>
      </c>
    </row>
    <row r="3715" spans="1:9" x14ac:dyDescent="0.2">
      <c r="A3715" s="114" t="s">
        <v>10519</v>
      </c>
      <c r="D3715" s="114" t="s">
        <v>9582</v>
      </c>
      <c r="E3715" s="114">
        <f t="shared" si="58"/>
        <v>30116701</v>
      </c>
      <c r="F3715" s="114" t="s">
        <v>11599</v>
      </c>
      <c r="G3715" s="114" t="s">
        <v>11055</v>
      </c>
      <c r="H3715" s="114" t="s">
        <v>9583</v>
      </c>
      <c r="I3715" s="114" t="s">
        <v>14455</v>
      </c>
    </row>
    <row r="3716" spans="1:9" x14ac:dyDescent="0.2">
      <c r="A3716" s="114" t="s">
        <v>10519</v>
      </c>
      <c r="D3716" s="114" t="s">
        <v>9584</v>
      </c>
      <c r="E3716" s="114">
        <f t="shared" si="58"/>
        <v>30116702</v>
      </c>
      <c r="F3716" s="114" t="s">
        <v>11599</v>
      </c>
      <c r="G3716" s="114" t="s">
        <v>11055</v>
      </c>
      <c r="H3716" s="114" t="s">
        <v>9583</v>
      </c>
      <c r="I3716" s="114" t="s">
        <v>9585</v>
      </c>
    </row>
    <row r="3717" spans="1:9" x14ac:dyDescent="0.2">
      <c r="A3717" s="114" t="s">
        <v>10519</v>
      </c>
      <c r="D3717" s="114" t="s">
        <v>9586</v>
      </c>
      <c r="E3717" s="114">
        <f t="shared" si="58"/>
        <v>30116703</v>
      </c>
      <c r="F3717" s="114" t="s">
        <v>11599</v>
      </c>
      <c r="G3717" s="114" t="s">
        <v>11055</v>
      </c>
      <c r="H3717" s="114" t="s">
        <v>9583</v>
      </c>
      <c r="I3717" s="114" t="s">
        <v>9587</v>
      </c>
    </row>
    <row r="3718" spans="1:9" x14ac:dyDescent="0.2">
      <c r="A3718" s="114" t="s">
        <v>10519</v>
      </c>
      <c r="D3718" s="114" t="s">
        <v>9588</v>
      </c>
      <c r="E3718" s="114">
        <f t="shared" si="58"/>
        <v>30116704</v>
      </c>
      <c r="F3718" s="114" t="s">
        <v>11599</v>
      </c>
      <c r="G3718" s="114" t="s">
        <v>11055</v>
      </c>
      <c r="H3718" s="114" t="s">
        <v>9583</v>
      </c>
      <c r="I3718" s="114" t="s">
        <v>9589</v>
      </c>
    </row>
    <row r="3719" spans="1:9" x14ac:dyDescent="0.2">
      <c r="A3719" s="114" t="s">
        <v>10519</v>
      </c>
      <c r="D3719" s="114" t="s">
        <v>9590</v>
      </c>
      <c r="E3719" s="114">
        <f t="shared" si="58"/>
        <v>30116780</v>
      </c>
      <c r="F3719" s="114" t="s">
        <v>11599</v>
      </c>
      <c r="G3719" s="114" t="s">
        <v>11055</v>
      </c>
      <c r="H3719" s="114" t="s">
        <v>9583</v>
      </c>
      <c r="I3719" s="114" t="s">
        <v>11050</v>
      </c>
    </row>
    <row r="3720" spans="1:9" x14ac:dyDescent="0.2">
      <c r="A3720" s="114" t="s">
        <v>10519</v>
      </c>
      <c r="D3720" s="114" t="s">
        <v>9591</v>
      </c>
      <c r="E3720" s="114">
        <f t="shared" si="58"/>
        <v>30116799</v>
      </c>
      <c r="F3720" s="114" t="s">
        <v>11599</v>
      </c>
      <c r="G3720" s="114" t="s">
        <v>11055</v>
      </c>
      <c r="H3720" s="114" t="s">
        <v>9583</v>
      </c>
      <c r="I3720" s="114" t="s">
        <v>7818</v>
      </c>
    </row>
    <row r="3721" spans="1:9" x14ac:dyDescent="0.2">
      <c r="A3721" s="114" t="s">
        <v>10519</v>
      </c>
      <c r="D3721" s="114" t="s">
        <v>9592</v>
      </c>
      <c r="E3721" s="114">
        <f t="shared" si="58"/>
        <v>30116901</v>
      </c>
      <c r="F3721" s="114" t="s">
        <v>11599</v>
      </c>
      <c r="G3721" s="114" t="s">
        <v>11055</v>
      </c>
      <c r="H3721" s="114" t="s">
        <v>9593</v>
      </c>
      <c r="I3721" s="114" t="s">
        <v>14455</v>
      </c>
    </row>
    <row r="3722" spans="1:9" x14ac:dyDescent="0.2">
      <c r="A3722" s="114" t="s">
        <v>10519</v>
      </c>
      <c r="D3722" s="114" t="s">
        <v>9594</v>
      </c>
      <c r="E3722" s="114">
        <f t="shared" si="58"/>
        <v>30116902</v>
      </c>
      <c r="F3722" s="114" t="s">
        <v>11599</v>
      </c>
      <c r="G3722" s="114" t="s">
        <v>11055</v>
      </c>
      <c r="H3722" s="114" t="s">
        <v>9593</v>
      </c>
      <c r="I3722" s="114" t="s">
        <v>9595</v>
      </c>
    </row>
    <row r="3723" spans="1:9" x14ac:dyDescent="0.2">
      <c r="A3723" s="114" t="s">
        <v>10519</v>
      </c>
      <c r="D3723" s="114" t="s">
        <v>9596</v>
      </c>
      <c r="E3723" s="114">
        <f t="shared" si="58"/>
        <v>30116903</v>
      </c>
      <c r="F3723" s="114" t="s">
        <v>11599</v>
      </c>
      <c r="G3723" s="114" t="s">
        <v>11055</v>
      </c>
      <c r="H3723" s="114" t="s">
        <v>9593</v>
      </c>
      <c r="I3723" s="114" t="s">
        <v>9597</v>
      </c>
    </row>
    <row r="3724" spans="1:9" x14ac:dyDescent="0.2">
      <c r="A3724" s="114" t="s">
        <v>10519</v>
      </c>
      <c r="D3724" s="114" t="s">
        <v>9598</v>
      </c>
      <c r="E3724" s="114">
        <f t="shared" si="58"/>
        <v>30116904</v>
      </c>
      <c r="F3724" s="114" t="s">
        <v>11599</v>
      </c>
      <c r="G3724" s="114" t="s">
        <v>11055</v>
      </c>
      <c r="H3724" s="114" t="s">
        <v>9593</v>
      </c>
      <c r="I3724" s="114" t="s">
        <v>12512</v>
      </c>
    </row>
    <row r="3725" spans="1:9" x14ac:dyDescent="0.2">
      <c r="A3725" s="114" t="s">
        <v>10519</v>
      </c>
      <c r="D3725" s="114" t="s">
        <v>12513</v>
      </c>
      <c r="E3725" s="114">
        <f t="shared" si="58"/>
        <v>30116905</v>
      </c>
      <c r="F3725" s="114" t="s">
        <v>11599</v>
      </c>
      <c r="G3725" s="114" t="s">
        <v>11055</v>
      </c>
      <c r="H3725" s="114" t="s">
        <v>9593</v>
      </c>
      <c r="I3725" s="114" t="s">
        <v>6718</v>
      </c>
    </row>
    <row r="3726" spans="1:9" x14ac:dyDescent="0.2">
      <c r="A3726" s="114" t="s">
        <v>10519</v>
      </c>
      <c r="D3726" s="114" t="s">
        <v>6719</v>
      </c>
      <c r="E3726" s="114">
        <f t="shared" si="58"/>
        <v>30116906</v>
      </c>
      <c r="F3726" s="114" t="s">
        <v>11599</v>
      </c>
      <c r="G3726" s="114" t="s">
        <v>11055</v>
      </c>
      <c r="H3726" s="114" t="s">
        <v>9593</v>
      </c>
      <c r="I3726" s="114" t="s">
        <v>6720</v>
      </c>
    </row>
    <row r="3727" spans="1:9" x14ac:dyDescent="0.2">
      <c r="A3727" s="114" t="s">
        <v>10519</v>
      </c>
      <c r="D3727" s="114" t="s">
        <v>6721</v>
      </c>
      <c r="E3727" s="114">
        <f t="shared" si="58"/>
        <v>30116980</v>
      </c>
      <c r="F3727" s="114" t="s">
        <v>11599</v>
      </c>
      <c r="G3727" s="114" t="s">
        <v>11055</v>
      </c>
      <c r="H3727" s="114" t="s">
        <v>9593</v>
      </c>
      <c r="I3727" s="114" t="s">
        <v>11050</v>
      </c>
    </row>
    <row r="3728" spans="1:9" x14ac:dyDescent="0.2">
      <c r="A3728" s="114" t="s">
        <v>10519</v>
      </c>
      <c r="D3728" s="114" t="s">
        <v>6722</v>
      </c>
      <c r="E3728" s="114">
        <f t="shared" si="58"/>
        <v>30117401</v>
      </c>
      <c r="F3728" s="114" t="s">
        <v>11599</v>
      </c>
      <c r="G3728" s="114" t="s">
        <v>11055</v>
      </c>
      <c r="H3728" s="114" t="s">
        <v>6723</v>
      </c>
      <c r="I3728" s="114" t="s">
        <v>14455</v>
      </c>
    </row>
    <row r="3729" spans="1:12" x14ac:dyDescent="0.2">
      <c r="A3729" s="114" t="s">
        <v>10519</v>
      </c>
      <c r="D3729" s="114" t="s">
        <v>6724</v>
      </c>
      <c r="E3729" s="114">
        <f t="shared" si="58"/>
        <v>30117402</v>
      </c>
      <c r="F3729" s="114" t="s">
        <v>11599</v>
      </c>
      <c r="G3729" s="114" t="s">
        <v>11055</v>
      </c>
      <c r="H3729" s="114" t="s">
        <v>6723</v>
      </c>
      <c r="I3729" s="114" t="s">
        <v>6725</v>
      </c>
    </row>
    <row r="3730" spans="1:12" x14ac:dyDescent="0.2">
      <c r="A3730" s="114" t="s">
        <v>10519</v>
      </c>
      <c r="D3730" s="114" t="s">
        <v>6726</v>
      </c>
      <c r="E3730" s="114">
        <f t="shared" si="58"/>
        <v>30117410</v>
      </c>
      <c r="F3730" s="114" t="s">
        <v>11599</v>
      </c>
      <c r="G3730" s="114" t="s">
        <v>11055</v>
      </c>
      <c r="H3730" s="114" t="s">
        <v>6723</v>
      </c>
      <c r="I3730" s="114" t="s">
        <v>6727</v>
      </c>
    </row>
    <row r="3731" spans="1:12" x14ac:dyDescent="0.2">
      <c r="A3731" s="114" t="s">
        <v>10519</v>
      </c>
      <c r="D3731" s="114" t="s">
        <v>6728</v>
      </c>
      <c r="E3731" s="114">
        <f t="shared" si="58"/>
        <v>30117411</v>
      </c>
      <c r="F3731" s="114" t="s">
        <v>11599</v>
      </c>
      <c r="G3731" s="114" t="s">
        <v>11055</v>
      </c>
      <c r="H3731" s="114" t="s">
        <v>6723</v>
      </c>
      <c r="I3731" s="114" t="s">
        <v>6729</v>
      </c>
    </row>
    <row r="3732" spans="1:12" x14ac:dyDescent="0.2">
      <c r="A3732" s="114" t="s">
        <v>10519</v>
      </c>
      <c r="D3732" s="114" t="s">
        <v>6730</v>
      </c>
      <c r="E3732" s="114">
        <f t="shared" si="58"/>
        <v>30117421</v>
      </c>
      <c r="F3732" s="114" t="s">
        <v>11599</v>
      </c>
      <c r="G3732" s="114" t="s">
        <v>11055</v>
      </c>
      <c r="H3732" s="114" t="s">
        <v>6723</v>
      </c>
      <c r="I3732" s="114" t="s">
        <v>6731</v>
      </c>
    </row>
    <row r="3733" spans="1:12" x14ac:dyDescent="0.2">
      <c r="A3733" s="114" t="s">
        <v>10519</v>
      </c>
      <c r="D3733" s="114" t="s">
        <v>6732</v>
      </c>
      <c r="E3733" s="114">
        <f t="shared" si="58"/>
        <v>30117480</v>
      </c>
      <c r="F3733" s="114" t="s">
        <v>11599</v>
      </c>
      <c r="G3733" s="114" t="s">
        <v>11055</v>
      </c>
      <c r="H3733" s="114" t="s">
        <v>6723</v>
      </c>
      <c r="I3733" s="114" t="s">
        <v>11050</v>
      </c>
    </row>
    <row r="3734" spans="1:12" x14ac:dyDescent="0.2">
      <c r="A3734" s="114" t="s">
        <v>10519</v>
      </c>
      <c r="D3734" s="114" t="s">
        <v>6733</v>
      </c>
      <c r="E3734" s="114">
        <f t="shared" si="58"/>
        <v>30117601</v>
      </c>
      <c r="F3734" s="114" t="s">
        <v>11599</v>
      </c>
      <c r="G3734" s="114" t="s">
        <v>11055</v>
      </c>
      <c r="H3734" s="114" t="s">
        <v>6734</v>
      </c>
      <c r="I3734" s="114" t="s">
        <v>14455</v>
      </c>
      <c r="K3734" s="116"/>
      <c r="L3734" s="114"/>
    </row>
    <row r="3735" spans="1:12" x14ac:dyDescent="0.2">
      <c r="A3735" s="114" t="s">
        <v>10519</v>
      </c>
      <c r="D3735" s="114" t="s">
        <v>6735</v>
      </c>
      <c r="E3735" s="114">
        <f t="shared" si="58"/>
        <v>30117610</v>
      </c>
      <c r="F3735" s="114" t="s">
        <v>11599</v>
      </c>
      <c r="G3735" s="114" t="s">
        <v>11055</v>
      </c>
      <c r="H3735" s="114" t="s">
        <v>6734</v>
      </c>
      <c r="I3735" s="114" t="s">
        <v>6736</v>
      </c>
      <c r="K3735" s="116"/>
      <c r="L3735" s="114"/>
    </row>
    <row r="3736" spans="1:12" x14ac:dyDescent="0.2">
      <c r="A3736" s="114" t="s">
        <v>10519</v>
      </c>
      <c r="D3736" s="114" t="s">
        <v>6737</v>
      </c>
      <c r="E3736" s="114">
        <f t="shared" si="58"/>
        <v>30117611</v>
      </c>
      <c r="F3736" s="114" t="s">
        <v>11599</v>
      </c>
      <c r="G3736" s="114" t="s">
        <v>11055</v>
      </c>
      <c r="H3736" s="114" t="s">
        <v>6734</v>
      </c>
      <c r="I3736" s="114" t="s">
        <v>6738</v>
      </c>
      <c r="K3736" s="116"/>
      <c r="L3736" s="114"/>
    </row>
    <row r="3737" spans="1:12" x14ac:dyDescent="0.2">
      <c r="A3737" s="114" t="s">
        <v>10519</v>
      </c>
      <c r="D3737" s="114" t="s">
        <v>6739</v>
      </c>
      <c r="E3737" s="114">
        <f t="shared" si="58"/>
        <v>30117612</v>
      </c>
      <c r="F3737" s="114" t="s">
        <v>11599</v>
      </c>
      <c r="G3737" s="114" t="s">
        <v>11055</v>
      </c>
      <c r="H3737" s="114" t="s">
        <v>6734</v>
      </c>
      <c r="I3737" s="114" t="s">
        <v>6740</v>
      </c>
      <c r="K3737" s="116"/>
      <c r="L3737" s="114"/>
    </row>
    <row r="3738" spans="1:12" x14ac:dyDescent="0.2">
      <c r="A3738" s="114" t="s">
        <v>10519</v>
      </c>
      <c r="D3738" s="114" t="s">
        <v>6741</v>
      </c>
      <c r="E3738" s="114">
        <f t="shared" si="58"/>
        <v>30117613</v>
      </c>
      <c r="F3738" s="114" t="s">
        <v>11599</v>
      </c>
      <c r="G3738" s="114" t="s">
        <v>11055</v>
      </c>
      <c r="H3738" s="114" t="s">
        <v>6734</v>
      </c>
      <c r="I3738" s="114" t="s">
        <v>14651</v>
      </c>
      <c r="K3738" s="116"/>
      <c r="L3738" s="114"/>
    </row>
    <row r="3739" spans="1:12" x14ac:dyDescent="0.2">
      <c r="A3739" s="114" t="s">
        <v>10519</v>
      </c>
      <c r="D3739" s="114" t="s">
        <v>6742</v>
      </c>
      <c r="E3739" s="114">
        <f t="shared" si="58"/>
        <v>30117614</v>
      </c>
      <c r="F3739" s="114" t="s">
        <v>11599</v>
      </c>
      <c r="G3739" s="114" t="s">
        <v>11055</v>
      </c>
      <c r="H3739" s="114" t="s">
        <v>6734</v>
      </c>
      <c r="I3739" s="114" t="s">
        <v>6743</v>
      </c>
      <c r="K3739" s="116"/>
      <c r="L3739" s="114"/>
    </row>
    <row r="3740" spans="1:12" x14ac:dyDescent="0.2">
      <c r="A3740" s="114" t="s">
        <v>10519</v>
      </c>
      <c r="D3740" s="114" t="s">
        <v>9599</v>
      </c>
      <c r="E3740" s="114">
        <f t="shared" si="58"/>
        <v>30117615</v>
      </c>
      <c r="F3740" s="114" t="s">
        <v>11599</v>
      </c>
      <c r="G3740" s="114" t="s">
        <v>11055</v>
      </c>
      <c r="H3740" s="114" t="s">
        <v>6734</v>
      </c>
      <c r="I3740" s="114" t="s">
        <v>9600</v>
      </c>
      <c r="K3740" s="116"/>
      <c r="L3740" s="114"/>
    </row>
    <row r="3741" spans="1:12" x14ac:dyDescent="0.2">
      <c r="A3741" s="114" t="s">
        <v>10519</v>
      </c>
      <c r="D3741" s="114" t="s">
        <v>9601</v>
      </c>
      <c r="E3741" s="114">
        <f t="shared" si="58"/>
        <v>30117616</v>
      </c>
      <c r="F3741" s="114" t="s">
        <v>11599</v>
      </c>
      <c r="G3741" s="114" t="s">
        <v>11055</v>
      </c>
      <c r="H3741" s="114" t="s">
        <v>6734</v>
      </c>
      <c r="I3741" s="114" t="s">
        <v>9602</v>
      </c>
      <c r="K3741" s="116"/>
      <c r="L3741" s="114"/>
    </row>
    <row r="3742" spans="1:12" x14ac:dyDescent="0.2">
      <c r="A3742" s="114" t="s">
        <v>10519</v>
      </c>
      <c r="D3742" s="114" t="s">
        <v>9603</v>
      </c>
      <c r="E3742" s="114">
        <f t="shared" si="58"/>
        <v>30117617</v>
      </c>
      <c r="F3742" s="114" t="s">
        <v>11599</v>
      </c>
      <c r="G3742" s="114" t="s">
        <v>11055</v>
      </c>
      <c r="H3742" s="114" t="s">
        <v>6734</v>
      </c>
      <c r="I3742" s="114" t="s">
        <v>9604</v>
      </c>
      <c r="K3742" s="116"/>
      <c r="L3742" s="114"/>
    </row>
    <row r="3743" spans="1:12" x14ac:dyDescent="0.2">
      <c r="A3743" s="114" t="s">
        <v>10519</v>
      </c>
      <c r="D3743" s="114" t="s">
        <v>9605</v>
      </c>
      <c r="E3743" s="114">
        <f t="shared" si="58"/>
        <v>30117618</v>
      </c>
      <c r="F3743" s="114" t="s">
        <v>11599</v>
      </c>
      <c r="G3743" s="114" t="s">
        <v>11055</v>
      </c>
      <c r="H3743" s="114" t="s">
        <v>6734</v>
      </c>
      <c r="I3743" s="114" t="s">
        <v>16703</v>
      </c>
      <c r="K3743" s="116"/>
      <c r="L3743" s="114"/>
    </row>
    <row r="3744" spans="1:12" x14ac:dyDescent="0.2">
      <c r="A3744" s="114" t="s">
        <v>10519</v>
      </c>
      <c r="D3744" s="114" t="s">
        <v>9606</v>
      </c>
      <c r="E3744" s="114">
        <f t="shared" si="58"/>
        <v>30117630</v>
      </c>
      <c r="F3744" s="114" t="s">
        <v>11599</v>
      </c>
      <c r="G3744" s="114" t="s">
        <v>11055</v>
      </c>
      <c r="H3744" s="114" t="s">
        <v>6734</v>
      </c>
      <c r="I3744" s="114" t="s">
        <v>9607</v>
      </c>
      <c r="K3744" s="116"/>
      <c r="L3744" s="114"/>
    </row>
    <row r="3745" spans="1:12" x14ac:dyDescent="0.2">
      <c r="A3745" s="114" t="s">
        <v>10519</v>
      </c>
      <c r="D3745" s="114" t="s">
        <v>12548</v>
      </c>
      <c r="E3745" s="114">
        <f t="shared" si="58"/>
        <v>30117631</v>
      </c>
      <c r="F3745" s="114" t="s">
        <v>11599</v>
      </c>
      <c r="G3745" s="114" t="s">
        <v>11055</v>
      </c>
      <c r="H3745" s="114" t="s">
        <v>6734</v>
      </c>
      <c r="I3745" s="114" t="s">
        <v>12549</v>
      </c>
      <c r="K3745" s="116"/>
      <c r="L3745" s="114"/>
    </row>
    <row r="3746" spans="1:12" x14ac:dyDescent="0.2">
      <c r="A3746" s="114" t="s">
        <v>10519</v>
      </c>
      <c r="D3746" s="114" t="s">
        <v>12550</v>
      </c>
      <c r="E3746" s="114">
        <f t="shared" si="58"/>
        <v>30117632</v>
      </c>
      <c r="F3746" s="114" t="s">
        <v>11599</v>
      </c>
      <c r="G3746" s="114" t="s">
        <v>11055</v>
      </c>
      <c r="H3746" s="114" t="s">
        <v>6734</v>
      </c>
      <c r="I3746" s="114" t="s">
        <v>14651</v>
      </c>
      <c r="K3746" s="116"/>
      <c r="L3746" s="114"/>
    </row>
    <row r="3747" spans="1:12" x14ac:dyDescent="0.2">
      <c r="A3747" s="114" t="s">
        <v>10519</v>
      </c>
      <c r="D3747" s="114" t="s">
        <v>12551</v>
      </c>
      <c r="E3747" s="114">
        <f t="shared" si="58"/>
        <v>30117633</v>
      </c>
      <c r="F3747" s="114" t="s">
        <v>11599</v>
      </c>
      <c r="G3747" s="114" t="s">
        <v>11055</v>
      </c>
      <c r="H3747" s="114" t="s">
        <v>6734</v>
      </c>
      <c r="I3747" s="114" t="s">
        <v>12552</v>
      </c>
      <c r="K3747" s="116"/>
      <c r="L3747" s="114"/>
    </row>
    <row r="3748" spans="1:12" x14ac:dyDescent="0.2">
      <c r="A3748" s="114" t="s">
        <v>10519</v>
      </c>
      <c r="D3748" s="114" t="s">
        <v>12553</v>
      </c>
      <c r="E3748" s="114">
        <f t="shared" si="58"/>
        <v>30117634</v>
      </c>
      <c r="F3748" s="114" t="s">
        <v>11599</v>
      </c>
      <c r="G3748" s="114" t="s">
        <v>11055</v>
      </c>
      <c r="H3748" s="114" t="s">
        <v>6734</v>
      </c>
      <c r="I3748" s="114" t="s">
        <v>9604</v>
      </c>
      <c r="K3748" s="116"/>
      <c r="L3748" s="114"/>
    </row>
    <row r="3749" spans="1:12" x14ac:dyDescent="0.2">
      <c r="A3749" s="114" t="s">
        <v>10519</v>
      </c>
      <c r="D3749" s="114" t="s">
        <v>12554</v>
      </c>
      <c r="E3749" s="114">
        <f t="shared" si="58"/>
        <v>30117680</v>
      </c>
      <c r="F3749" s="114" t="s">
        <v>11599</v>
      </c>
      <c r="G3749" s="114" t="s">
        <v>11055</v>
      </c>
      <c r="H3749" s="114" t="s">
        <v>6734</v>
      </c>
      <c r="I3749" s="114" t="s">
        <v>11050</v>
      </c>
    </row>
    <row r="3750" spans="1:12" x14ac:dyDescent="0.2">
      <c r="A3750" s="114" t="s">
        <v>10519</v>
      </c>
      <c r="D3750" s="114" t="s">
        <v>12555</v>
      </c>
      <c r="E3750" s="114">
        <f t="shared" si="58"/>
        <v>30118101</v>
      </c>
      <c r="F3750" s="114" t="s">
        <v>11599</v>
      </c>
      <c r="G3750" s="114" t="s">
        <v>11055</v>
      </c>
      <c r="H3750" s="114" t="s">
        <v>12556</v>
      </c>
      <c r="I3750" s="114" t="s">
        <v>14455</v>
      </c>
    </row>
    <row r="3751" spans="1:12" x14ac:dyDescent="0.2">
      <c r="A3751" s="114" t="s">
        <v>10519</v>
      </c>
      <c r="D3751" s="114" t="s">
        <v>12557</v>
      </c>
      <c r="E3751" s="114">
        <f t="shared" si="58"/>
        <v>30118102</v>
      </c>
      <c r="F3751" s="114" t="s">
        <v>11599</v>
      </c>
      <c r="G3751" s="114" t="s">
        <v>11055</v>
      </c>
      <c r="H3751" s="114" t="s">
        <v>12556</v>
      </c>
      <c r="I3751" s="114" t="s">
        <v>12558</v>
      </c>
    </row>
    <row r="3752" spans="1:12" x14ac:dyDescent="0.2">
      <c r="A3752" s="114" t="s">
        <v>10519</v>
      </c>
      <c r="D3752" s="114" t="s">
        <v>12559</v>
      </c>
      <c r="E3752" s="114">
        <f t="shared" si="58"/>
        <v>30118103</v>
      </c>
      <c r="F3752" s="114" t="s">
        <v>11599</v>
      </c>
      <c r="G3752" s="114" t="s">
        <v>11055</v>
      </c>
      <c r="H3752" s="114" t="s">
        <v>12556</v>
      </c>
      <c r="I3752" s="114" t="s">
        <v>12049</v>
      </c>
    </row>
    <row r="3753" spans="1:12" x14ac:dyDescent="0.2">
      <c r="A3753" s="114" t="s">
        <v>10519</v>
      </c>
      <c r="D3753" s="114" t="s">
        <v>12560</v>
      </c>
      <c r="E3753" s="114">
        <f t="shared" si="58"/>
        <v>30118104</v>
      </c>
      <c r="F3753" s="114" t="s">
        <v>11599</v>
      </c>
      <c r="G3753" s="114" t="s">
        <v>11055</v>
      </c>
      <c r="H3753" s="114" t="s">
        <v>12556</v>
      </c>
      <c r="I3753" s="114" t="s">
        <v>12561</v>
      </c>
    </row>
    <row r="3754" spans="1:12" x14ac:dyDescent="0.2">
      <c r="A3754" s="114" t="s">
        <v>10519</v>
      </c>
      <c r="D3754" s="114" t="s">
        <v>12562</v>
      </c>
      <c r="E3754" s="114">
        <f t="shared" si="58"/>
        <v>30118105</v>
      </c>
      <c r="F3754" s="114" t="s">
        <v>11599</v>
      </c>
      <c r="G3754" s="114" t="s">
        <v>11055</v>
      </c>
      <c r="H3754" s="114" t="s">
        <v>12556</v>
      </c>
      <c r="I3754" s="114" t="s">
        <v>12563</v>
      </c>
    </row>
    <row r="3755" spans="1:12" x14ac:dyDescent="0.2">
      <c r="A3755" s="114" t="s">
        <v>10519</v>
      </c>
      <c r="D3755" s="114" t="s">
        <v>12564</v>
      </c>
      <c r="E3755" s="114">
        <f t="shared" si="58"/>
        <v>30118106</v>
      </c>
      <c r="F3755" s="114" t="s">
        <v>11599</v>
      </c>
      <c r="G3755" s="114" t="s">
        <v>11055</v>
      </c>
      <c r="H3755" s="114" t="s">
        <v>12556</v>
      </c>
      <c r="I3755" s="114" t="s">
        <v>12565</v>
      </c>
    </row>
    <row r="3756" spans="1:12" x14ac:dyDescent="0.2">
      <c r="A3756" s="114" t="s">
        <v>10519</v>
      </c>
      <c r="D3756" s="114" t="s">
        <v>12566</v>
      </c>
      <c r="E3756" s="114">
        <f t="shared" si="58"/>
        <v>30118107</v>
      </c>
      <c r="F3756" s="114" t="s">
        <v>11599</v>
      </c>
      <c r="G3756" s="114" t="s">
        <v>11055</v>
      </c>
      <c r="H3756" s="114" t="s">
        <v>12556</v>
      </c>
      <c r="I3756" s="114" t="s">
        <v>12567</v>
      </c>
    </row>
    <row r="3757" spans="1:12" x14ac:dyDescent="0.2">
      <c r="A3757" s="114" t="s">
        <v>10519</v>
      </c>
      <c r="D3757" s="114" t="s">
        <v>12568</v>
      </c>
      <c r="E3757" s="114">
        <f t="shared" si="58"/>
        <v>30118108</v>
      </c>
      <c r="F3757" s="114" t="s">
        <v>11599</v>
      </c>
      <c r="G3757" s="114" t="s">
        <v>11055</v>
      </c>
      <c r="H3757" s="114" t="s">
        <v>12556</v>
      </c>
      <c r="I3757" s="114" t="s">
        <v>12569</v>
      </c>
    </row>
    <row r="3758" spans="1:12" x14ac:dyDescent="0.2">
      <c r="A3758" s="114" t="s">
        <v>10519</v>
      </c>
      <c r="D3758" s="114" t="s">
        <v>12570</v>
      </c>
      <c r="E3758" s="114">
        <f t="shared" si="58"/>
        <v>30118109</v>
      </c>
      <c r="F3758" s="114" t="s">
        <v>11599</v>
      </c>
      <c r="G3758" s="114" t="s">
        <v>11055</v>
      </c>
      <c r="H3758" s="114" t="s">
        <v>12556</v>
      </c>
      <c r="I3758" s="114" t="s">
        <v>12571</v>
      </c>
    </row>
    <row r="3759" spans="1:12" x14ac:dyDescent="0.2">
      <c r="A3759" s="114" t="s">
        <v>10519</v>
      </c>
      <c r="D3759" s="114" t="s">
        <v>12572</v>
      </c>
      <c r="E3759" s="114">
        <f t="shared" si="58"/>
        <v>30118110</v>
      </c>
      <c r="F3759" s="114" t="s">
        <v>11599</v>
      </c>
      <c r="G3759" s="114" t="s">
        <v>11055</v>
      </c>
      <c r="H3759" s="114" t="s">
        <v>12556</v>
      </c>
      <c r="I3759" s="114" t="s">
        <v>15550</v>
      </c>
    </row>
    <row r="3760" spans="1:12" x14ac:dyDescent="0.2">
      <c r="A3760" s="114" t="s">
        <v>10519</v>
      </c>
      <c r="D3760" s="114" t="s">
        <v>15551</v>
      </c>
      <c r="E3760" s="114">
        <f t="shared" si="58"/>
        <v>30118180</v>
      </c>
      <c r="F3760" s="114" t="s">
        <v>11599</v>
      </c>
      <c r="G3760" s="114" t="s">
        <v>11055</v>
      </c>
      <c r="H3760" s="114" t="s">
        <v>12556</v>
      </c>
      <c r="I3760" s="114" t="s">
        <v>11050</v>
      </c>
    </row>
    <row r="3761" spans="1:9" x14ac:dyDescent="0.2">
      <c r="A3761" s="114" t="s">
        <v>10519</v>
      </c>
      <c r="D3761" s="114" t="s">
        <v>15552</v>
      </c>
      <c r="E3761" s="114">
        <f t="shared" si="58"/>
        <v>30119001</v>
      </c>
      <c r="F3761" s="114" t="s">
        <v>11599</v>
      </c>
      <c r="G3761" s="114" t="s">
        <v>11055</v>
      </c>
      <c r="H3761" s="114" t="s">
        <v>15553</v>
      </c>
      <c r="I3761" s="114" t="s">
        <v>14455</v>
      </c>
    </row>
    <row r="3762" spans="1:9" x14ac:dyDescent="0.2">
      <c r="A3762" s="114" t="s">
        <v>10519</v>
      </c>
      <c r="D3762" s="114" t="s">
        <v>15554</v>
      </c>
      <c r="E3762" s="114">
        <f t="shared" si="58"/>
        <v>30119002</v>
      </c>
      <c r="F3762" s="114" t="s">
        <v>11599</v>
      </c>
      <c r="G3762" s="114" t="s">
        <v>11055</v>
      </c>
      <c r="H3762" s="114" t="s">
        <v>15553</v>
      </c>
      <c r="I3762" s="114" t="s">
        <v>15555</v>
      </c>
    </row>
    <row r="3763" spans="1:9" x14ac:dyDescent="0.2">
      <c r="A3763" s="114" t="s">
        <v>10519</v>
      </c>
      <c r="D3763" s="114" t="s">
        <v>15556</v>
      </c>
      <c r="E3763" s="114">
        <f t="shared" si="58"/>
        <v>30119003</v>
      </c>
      <c r="F3763" s="114" t="s">
        <v>11599</v>
      </c>
      <c r="G3763" s="114" t="s">
        <v>11055</v>
      </c>
      <c r="H3763" s="114" t="s">
        <v>15553</v>
      </c>
      <c r="I3763" s="114" t="s">
        <v>15557</v>
      </c>
    </row>
    <row r="3764" spans="1:9" x14ac:dyDescent="0.2">
      <c r="A3764" s="114" t="s">
        <v>10519</v>
      </c>
      <c r="D3764" s="114" t="s">
        <v>15558</v>
      </c>
      <c r="E3764" s="114">
        <f t="shared" si="58"/>
        <v>30119004</v>
      </c>
      <c r="F3764" s="114" t="s">
        <v>11599</v>
      </c>
      <c r="G3764" s="114" t="s">
        <v>11055</v>
      </c>
      <c r="H3764" s="114" t="s">
        <v>15553</v>
      </c>
      <c r="I3764" s="114" t="s">
        <v>15559</v>
      </c>
    </row>
    <row r="3765" spans="1:9" x14ac:dyDescent="0.2">
      <c r="A3765" s="114" t="s">
        <v>10519</v>
      </c>
      <c r="D3765" s="114" t="s">
        <v>15560</v>
      </c>
      <c r="E3765" s="114">
        <f t="shared" si="58"/>
        <v>30119010</v>
      </c>
      <c r="F3765" s="114" t="s">
        <v>11599</v>
      </c>
      <c r="G3765" s="114" t="s">
        <v>11055</v>
      </c>
      <c r="H3765" s="114" t="s">
        <v>15553</v>
      </c>
      <c r="I3765" s="114" t="s">
        <v>15561</v>
      </c>
    </row>
    <row r="3766" spans="1:9" x14ac:dyDescent="0.2">
      <c r="A3766" s="114" t="s">
        <v>10519</v>
      </c>
      <c r="D3766" s="114" t="s">
        <v>15562</v>
      </c>
      <c r="E3766" s="114">
        <f t="shared" si="58"/>
        <v>30119011</v>
      </c>
      <c r="F3766" s="114" t="s">
        <v>11599</v>
      </c>
      <c r="G3766" s="114" t="s">
        <v>11055</v>
      </c>
      <c r="H3766" s="114" t="s">
        <v>15553</v>
      </c>
      <c r="I3766" s="114" t="s">
        <v>15563</v>
      </c>
    </row>
    <row r="3767" spans="1:9" x14ac:dyDescent="0.2">
      <c r="A3767" s="114" t="s">
        <v>10519</v>
      </c>
      <c r="D3767" s="114" t="s">
        <v>15564</v>
      </c>
      <c r="E3767" s="114">
        <f t="shared" si="58"/>
        <v>30119012</v>
      </c>
      <c r="F3767" s="114" t="s">
        <v>11599</v>
      </c>
      <c r="G3767" s="114" t="s">
        <v>11055</v>
      </c>
      <c r="H3767" s="114" t="s">
        <v>15553</v>
      </c>
      <c r="I3767" s="114" t="s">
        <v>15565</v>
      </c>
    </row>
    <row r="3768" spans="1:9" x14ac:dyDescent="0.2">
      <c r="A3768" s="114" t="s">
        <v>10519</v>
      </c>
      <c r="D3768" s="114" t="s">
        <v>15566</v>
      </c>
      <c r="E3768" s="114">
        <f t="shared" si="58"/>
        <v>30119013</v>
      </c>
      <c r="F3768" s="114" t="s">
        <v>11599</v>
      </c>
      <c r="G3768" s="114" t="s">
        <v>11055</v>
      </c>
      <c r="H3768" s="114" t="s">
        <v>15553</v>
      </c>
      <c r="I3768" s="114" t="s">
        <v>15567</v>
      </c>
    </row>
    <row r="3769" spans="1:9" x14ac:dyDescent="0.2">
      <c r="A3769" s="114" t="s">
        <v>10519</v>
      </c>
      <c r="D3769" s="114" t="s">
        <v>15568</v>
      </c>
      <c r="E3769" s="114">
        <f t="shared" si="58"/>
        <v>30119014</v>
      </c>
      <c r="F3769" s="114" t="s">
        <v>11599</v>
      </c>
      <c r="G3769" s="114" t="s">
        <v>11055</v>
      </c>
      <c r="H3769" s="114" t="s">
        <v>15553</v>
      </c>
      <c r="I3769" s="114" t="s">
        <v>15569</v>
      </c>
    </row>
    <row r="3770" spans="1:9" x14ac:dyDescent="0.2">
      <c r="A3770" s="114" t="s">
        <v>10519</v>
      </c>
      <c r="D3770" s="114" t="s">
        <v>15570</v>
      </c>
      <c r="E3770" s="114">
        <f t="shared" si="58"/>
        <v>30119080</v>
      </c>
      <c r="F3770" s="114" t="s">
        <v>11599</v>
      </c>
      <c r="G3770" s="114" t="s">
        <v>11055</v>
      </c>
      <c r="H3770" s="114" t="s">
        <v>15553</v>
      </c>
      <c r="I3770" s="114" t="s">
        <v>11050</v>
      </c>
    </row>
    <row r="3771" spans="1:9" x14ac:dyDescent="0.2">
      <c r="A3771" s="114" t="s">
        <v>10519</v>
      </c>
      <c r="D3771" s="114" t="s">
        <v>15571</v>
      </c>
      <c r="E3771" s="114">
        <f t="shared" si="58"/>
        <v>30119501</v>
      </c>
      <c r="F3771" s="114" t="s">
        <v>11599</v>
      </c>
      <c r="G3771" s="114" t="s">
        <v>11055</v>
      </c>
      <c r="H3771" s="114" t="s">
        <v>14086</v>
      </c>
      <c r="I3771" s="114" t="s">
        <v>14455</v>
      </c>
    </row>
    <row r="3772" spans="1:9" x14ac:dyDescent="0.2">
      <c r="A3772" s="114" t="s">
        <v>10519</v>
      </c>
      <c r="D3772" s="114" t="s">
        <v>15572</v>
      </c>
      <c r="E3772" s="114">
        <f t="shared" si="58"/>
        <v>30119502</v>
      </c>
      <c r="F3772" s="114" t="s">
        <v>11599</v>
      </c>
      <c r="G3772" s="114" t="s">
        <v>11055</v>
      </c>
      <c r="H3772" s="114" t="s">
        <v>14086</v>
      </c>
      <c r="I3772" s="114" t="s">
        <v>15573</v>
      </c>
    </row>
    <row r="3773" spans="1:9" x14ac:dyDescent="0.2">
      <c r="A3773" s="114" t="s">
        <v>10519</v>
      </c>
      <c r="D3773" s="114" t="s">
        <v>15574</v>
      </c>
      <c r="E3773" s="114">
        <f t="shared" si="58"/>
        <v>30119503</v>
      </c>
      <c r="F3773" s="114" t="s">
        <v>11599</v>
      </c>
      <c r="G3773" s="114" t="s">
        <v>11055</v>
      </c>
      <c r="H3773" s="114" t="s">
        <v>14086</v>
      </c>
      <c r="I3773" s="114" t="s">
        <v>15575</v>
      </c>
    </row>
    <row r="3774" spans="1:9" x14ac:dyDescent="0.2">
      <c r="A3774" s="114" t="s">
        <v>10519</v>
      </c>
      <c r="D3774" s="114" t="s">
        <v>15576</v>
      </c>
      <c r="E3774" s="114">
        <f t="shared" si="58"/>
        <v>30119504</v>
      </c>
      <c r="F3774" s="114" t="s">
        <v>11599</v>
      </c>
      <c r="G3774" s="114" t="s">
        <v>11055</v>
      </c>
      <c r="H3774" s="114" t="s">
        <v>14086</v>
      </c>
      <c r="I3774" s="114" t="s">
        <v>15577</v>
      </c>
    </row>
    <row r="3775" spans="1:9" x14ac:dyDescent="0.2">
      <c r="A3775" s="114" t="s">
        <v>10519</v>
      </c>
      <c r="D3775" s="114" t="s">
        <v>15578</v>
      </c>
      <c r="E3775" s="114">
        <f t="shared" si="58"/>
        <v>30119505</v>
      </c>
      <c r="F3775" s="114" t="s">
        <v>11599</v>
      </c>
      <c r="G3775" s="114" t="s">
        <v>11055</v>
      </c>
      <c r="H3775" s="114" t="s">
        <v>14086</v>
      </c>
      <c r="I3775" s="114" t="s">
        <v>15579</v>
      </c>
    </row>
    <row r="3776" spans="1:9" x14ac:dyDescent="0.2">
      <c r="A3776" s="114" t="s">
        <v>10519</v>
      </c>
      <c r="D3776" s="114" t="s">
        <v>15580</v>
      </c>
      <c r="E3776" s="114">
        <f t="shared" si="58"/>
        <v>30119506</v>
      </c>
      <c r="F3776" s="114" t="s">
        <v>11599</v>
      </c>
      <c r="G3776" s="114" t="s">
        <v>11055</v>
      </c>
      <c r="H3776" s="114" t="s">
        <v>14086</v>
      </c>
      <c r="I3776" s="114" t="s">
        <v>15581</v>
      </c>
    </row>
    <row r="3777" spans="1:9" x14ac:dyDescent="0.2">
      <c r="A3777" s="114" t="s">
        <v>10519</v>
      </c>
      <c r="D3777" s="114" t="s">
        <v>15582</v>
      </c>
      <c r="E3777" s="114">
        <f t="shared" si="58"/>
        <v>30119580</v>
      </c>
      <c r="F3777" s="114" t="s">
        <v>11599</v>
      </c>
      <c r="G3777" s="114" t="s">
        <v>11055</v>
      </c>
      <c r="H3777" s="114" t="s">
        <v>14086</v>
      </c>
      <c r="I3777" s="114" t="s">
        <v>11050</v>
      </c>
    </row>
    <row r="3778" spans="1:9" x14ac:dyDescent="0.2">
      <c r="A3778" s="114" t="s">
        <v>10519</v>
      </c>
      <c r="D3778" s="114" t="s">
        <v>15583</v>
      </c>
      <c r="E3778" s="114">
        <f t="shared" ref="E3778:E3841" si="59">VALUE(D3778)</f>
        <v>30119701</v>
      </c>
      <c r="F3778" s="114" t="s">
        <v>11599</v>
      </c>
      <c r="G3778" s="114" t="s">
        <v>11055</v>
      </c>
      <c r="H3778" s="114" t="s">
        <v>15584</v>
      </c>
      <c r="I3778" s="114" t="s">
        <v>15585</v>
      </c>
    </row>
    <row r="3779" spans="1:9" x14ac:dyDescent="0.2">
      <c r="A3779" s="114" t="s">
        <v>10519</v>
      </c>
      <c r="D3779" s="114" t="s">
        <v>15586</v>
      </c>
      <c r="E3779" s="114">
        <f t="shared" si="59"/>
        <v>30119705</v>
      </c>
      <c r="F3779" s="114" t="s">
        <v>11599</v>
      </c>
      <c r="G3779" s="114" t="s">
        <v>11055</v>
      </c>
      <c r="H3779" s="114" t="s">
        <v>15584</v>
      </c>
      <c r="I3779" s="114" t="s">
        <v>15587</v>
      </c>
    </row>
    <row r="3780" spans="1:9" x14ac:dyDescent="0.2">
      <c r="A3780" s="114" t="s">
        <v>10519</v>
      </c>
      <c r="D3780" s="114" t="s">
        <v>15588</v>
      </c>
      <c r="E3780" s="114">
        <f t="shared" si="59"/>
        <v>30119706</v>
      </c>
      <c r="F3780" s="114" t="s">
        <v>11599</v>
      </c>
      <c r="G3780" s="114" t="s">
        <v>11055</v>
      </c>
      <c r="H3780" s="114" t="s">
        <v>15584</v>
      </c>
      <c r="I3780" s="114" t="s">
        <v>15589</v>
      </c>
    </row>
    <row r="3781" spans="1:9" x14ac:dyDescent="0.2">
      <c r="A3781" s="114" t="s">
        <v>10519</v>
      </c>
      <c r="D3781" s="114" t="s">
        <v>15590</v>
      </c>
      <c r="E3781" s="114">
        <f t="shared" si="59"/>
        <v>30119707</v>
      </c>
      <c r="F3781" s="114" t="s">
        <v>11599</v>
      </c>
      <c r="G3781" s="114" t="s">
        <v>11055</v>
      </c>
      <c r="H3781" s="114" t="s">
        <v>15584</v>
      </c>
      <c r="I3781" s="114" t="s">
        <v>15591</v>
      </c>
    </row>
    <row r="3782" spans="1:9" x14ac:dyDescent="0.2">
      <c r="A3782" s="114" t="s">
        <v>10519</v>
      </c>
      <c r="D3782" s="114" t="s">
        <v>15592</v>
      </c>
      <c r="E3782" s="114">
        <f t="shared" si="59"/>
        <v>30119708</v>
      </c>
      <c r="F3782" s="114" t="s">
        <v>11599</v>
      </c>
      <c r="G3782" s="114" t="s">
        <v>11055</v>
      </c>
      <c r="H3782" s="114" t="s">
        <v>15584</v>
      </c>
      <c r="I3782" s="114" t="s">
        <v>15593</v>
      </c>
    </row>
    <row r="3783" spans="1:9" x14ac:dyDescent="0.2">
      <c r="A3783" s="114" t="s">
        <v>10519</v>
      </c>
      <c r="D3783" s="114" t="s">
        <v>15594</v>
      </c>
      <c r="E3783" s="114">
        <f t="shared" si="59"/>
        <v>30119709</v>
      </c>
      <c r="F3783" s="114" t="s">
        <v>11599</v>
      </c>
      <c r="G3783" s="114" t="s">
        <v>11055</v>
      </c>
      <c r="H3783" s="114" t="s">
        <v>15584</v>
      </c>
      <c r="I3783" s="114" t="s">
        <v>15595</v>
      </c>
    </row>
    <row r="3784" spans="1:9" x14ac:dyDescent="0.2">
      <c r="A3784" s="114" t="s">
        <v>10519</v>
      </c>
      <c r="D3784" s="114" t="s">
        <v>15596</v>
      </c>
      <c r="E3784" s="114">
        <f t="shared" si="59"/>
        <v>30119710</v>
      </c>
      <c r="F3784" s="114" t="s">
        <v>11599</v>
      </c>
      <c r="G3784" s="114" t="s">
        <v>11055</v>
      </c>
      <c r="H3784" s="114" t="s">
        <v>15584</v>
      </c>
      <c r="I3784" s="114" t="s">
        <v>15597</v>
      </c>
    </row>
    <row r="3785" spans="1:9" x14ac:dyDescent="0.2">
      <c r="A3785" s="114" t="s">
        <v>10519</v>
      </c>
      <c r="D3785" s="114" t="s">
        <v>15598</v>
      </c>
      <c r="E3785" s="114">
        <f t="shared" si="59"/>
        <v>30119741</v>
      </c>
      <c r="F3785" s="114" t="s">
        <v>11599</v>
      </c>
      <c r="G3785" s="114" t="s">
        <v>11055</v>
      </c>
      <c r="H3785" s="114" t="s">
        <v>15584</v>
      </c>
      <c r="I3785" s="114" t="s">
        <v>15599</v>
      </c>
    </row>
    <row r="3786" spans="1:9" x14ac:dyDescent="0.2">
      <c r="A3786" s="114" t="s">
        <v>10519</v>
      </c>
      <c r="D3786" s="114" t="s">
        <v>15600</v>
      </c>
      <c r="E3786" s="114">
        <f t="shared" si="59"/>
        <v>30119742</v>
      </c>
      <c r="F3786" s="114" t="s">
        <v>11599</v>
      </c>
      <c r="G3786" s="114" t="s">
        <v>11055</v>
      </c>
      <c r="H3786" s="114" t="s">
        <v>15584</v>
      </c>
      <c r="I3786" s="114" t="s">
        <v>15601</v>
      </c>
    </row>
    <row r="3787" spans="1:9" x14ac:dyDescent="0.2">
      <c r="A3787" s="114" t="s">
        <v>10519</v>
      </c>
      <c r="D3787" s="114" t="s">
        <v>15602</v>
      </c>
      <c r="E3787" s="114">
        <f t="shared" si="59"/>
        <v>30119743</v>
      </c>
      <c r="F3787" s="114" t="s">
        <v>11599</v>
      </c>
      <c r="G3787" s="114" t="s">
        <v>11055</v>
      </c>
      <c r="H3787" s="114" t="s">
        <v>15584</v>
      </c>
      <c r="I3787" s="114" t="s">
        <v>15603</v>
      </c>
    </row>
    <row r="3788" spans="1:9" x14ac:dyDescent="0.2">
      <c r="A3788" s="114" t="s">
        <v>10519</v>
      </c>
      <c r="D3788" s="114" t="s">
        <v>15604</v>
      </c>
      <c r="E3788" s="114">
        <f t="shared" si="59"/>
        <v>30119744</v>
      </c>
      <c r="F3788" s="114" t="s">
        <v>11599</v>
      </c>
      <c r="G3788" s="114" t="s">
        <v>11055</v>
      </c>
      <c r="H3788" s="114" t="s">
        <v>15584</v>
      </c>
      <c r="I3788" s="114" t="s">
        <v>15605</v>
      </c>
    </row>
    <row r="3789" spans="1:9" x14ac:dyDescent="0.2">
      <c r="A3789" s="114" t="s">
        <v>10519</v>
      </c>
      <c r="D3789" s="114" t="s">
        <v>15606</v>
      </c>
      <c r="E3789" s="114">
        <f t="shared" si="59"/>
        <v>30119745</v>
      </c>
      <c r="F3789" s="114" t="s">
        <v>11599</v>
      </c>
      <c r="G3789" s="114" t="s">
        <v>11055</v>
      </c>
      <c r="H3789" s="114" t="s">
        <v>15584</v>
      </c>
      <c r="I3789" s="114" t="s">
        <v>15607</v>
      </c>
    </row>
    <row r="3790" spans="1:9" x14ac:dyDescent="0.2">
      <c r="A3790" s="114" t="s">
        <v>10519</v>
      </c>
      <c r="D3790" s="114" t="s">
        <v>15608</v>
      </c>
      <c r="E3790" s="114">
        <f t="shared" si="59"/>
        <v>30119749</v>
      </c>
      <c r="F3790" s="114" t="s">
        <v>11599</v>
      </c>
      <c r="G3790" s="114" t="s">
        <v>11055</v>
      </c>
      <c r="H3790" s="114" t="s">
        <v>15584</v>
      </c>
      <c r="I3790" s="114" t="s">
        <v>15609</v>
      </c>
    </row>
    <row r="3791" spans="1:9" x14ac:dyDescent="0.2">
      <c r="A3791" s="114" t="s">
        <v>10519</v>
      </c>
      <c r="D3791" s="114" t="s">
        <v>15610</v>
      </c>
      <c r="E3791" s="114">
        <f t="shared" si="59"/>
        <v>30119799</v>
      </c>
      <c r="F3791" s="114" t="s">
        <v>11599</v>
      </c>
      <c r="G3791" s="114" t="s">
        <v>11055</v>
      </c>
      <c r="H3791" s="114" t="s">
        <v>15584</v>
      </c>
      <c r="I3791" s="114" t="s">
        <v>7818</v>
      </c>
    </row>
    <row r="3792" spans="1:9" x14ac:dyDescent="0.2">
      <c r="A3792" s="114" t="s">
        <v>10519</v>
      </c>
      <c r="D3792" s="114" t="s">
        <v>15611</v>
      </c>
      <c r="E3792" s="114">
        <f t="shared" si="59"/>
        <v>30120201</v>
      </c>
      <c r="F3792" s="114" t="s">
        <v>11599</v>
      </c>
      <c r="G3792" s="114" t="s">
        <v>11055</v>
      </c>
      <c r="H3792" s="114" t="s">
        <v>15612</v>
      </c>
      <c r="I3792" s="114" t="s">
        <v>14455</v>
      </c>
    </row>
    <row r="3793" spans="1:9" x14ac:dyDescent="0.2">
      <c r="A3793" s="114" t="s">
        <v>10519</v>
      </c>
      <c r="D3793" s="114" t="s">
        <v>15613</v>
      </c>
      <c r="E3793" s="114">
        <f t="shared" si="59"/>
        <v>30120202</v>
      </c>
      <c r="F3793" s="114" t="s">
        <v>11599</v>
      </c>
      <c r="G3793" s="114" t="s">
        <v>11055</v>
      </c>
      <c r="H3793" s="114" t="s">
        <v>15612</v>
      </c>
      <c r="I3793" s="114" t="s">
        <v>15614</v>
      </c>
    </row>
    <row r="3794" spans="1:9" x14ac:dyDescent="0.2">
      <c r="A3794" s="114" t="s">
        <v>10519</v>
      </c>
      <c r="D3794" s="114" t="s">
        <v>15615</v>
      </c>
      <c r="E3794" s="114">
        <f t="shared" si="59"/>
        <v>30120203</v>
      </c>
      <c r="F3794" s="114" t="s">
        <v>11599</v>
      </c>
      <c r="G3794" s="114" t="s">
        <v>11055</v>
      </c>
      <c r="H3794" s="114" t="s">
        <v>15612</v>
      </c>
      <c r="I3794" s="114" t="s">
        <v>15616</v>
      </c>
    </row>
    <row r="3795" spans="1:9" x14ac:dyDescent="0.2">
      <c r="A3795" s="114" t="s">
        <v>10519</v>
      </c>
      <c r="D3795" s="114" t="s">
        <v>15617</v>
      </c>
      <c r="E3795" s="114">
        <f t="shared" si="59"/>
        <v>30120204</v>
      </c>
      <c r="F3795" s="114" t="s">
        <v>11599</v>
      </c>
      <c r="G3795" s="114" t="s">
        <v>11055</v>
      </c>
      <c r="H3795" s="114" t="s">
        <v>15612</v>
      </c>
      <c r="I3795" s="114" t="s">
        <v>15618</v>
      </c>
    </row>
    <row r="3796" spans="1:9" x14ac:dyDescent="0.2">
      <c r="A3796" s="114" t="s">
        <v>10519</v>
      </c>
      <c r="D3796" s="114" t="s">
        <v>15619</v>
      </c>
      <c r="E3796" s="114">
        <f t="shared" si="59"/>
        <v>30120205</v>
      </c>
      <c r="F3796" s="114" t="s">
        <v>11599</v>
      </c>
      <c r="G3796" s="114" t="s">
        <v>11055</v>
      </c>
      <c r="H3796" s="114" t="s">
        <v>15612</v>
      </c>
      <c r="I3796" s="114" t="s">
        <v>15620</v>
      </c>
    </row>
    <row r="3797" spans="1:9" x14ac:dyDescent="0.2">
      <c r="A3797" s="114" t="s">
        <v>10519</v>
      </c>
      <c r="D3797" s="114" t="s">
        <v>15621</v>
      </c>
      <c r="E3797" s="114">
        <f t="shared" si="59"/>
        <v>30120206</v>
      </c>
      <c r="F3797" s="114" t="s">
        <v>11599</v>
      </c>
      <c r="G3797" s="114" t="s">
        <v>11055</v>
      </c>
      <c r="H3797" s="114" t="s">
        <v>15612</v>
      </c>
      <c r="I3797" s="114" t="s">
        <v>15622</v>
      </c>
    </row>
    <row r="3798" spans="1:9" x14ac:dyDescent="0.2">
      <c r="A3798" s="114" t="s">
        <v>10519</v>
      </c>
      <c r="D3798" s="114" t="s">
        <v>15623</v>
      </c>
      <c r="E3798" s="114">
        <f t="shared" si="59"/>
        <v>30120210</v>
      </c>
      <c r="F3798" s="114" t="s">
        <v>11599</v>
      </c>
      <c r="G3798" s="114" t="s">
        <v>11055</v>
      </c>
      <c r="H3798" s="114" t="s">
        <v>15612</v>
      </c>
      <c r="I3798" s="114" t="s">
        <v>15624</v>
      </c>
    </row>
    <row r="3799" spans="1:9" x14ac:dyDescent="0.2">
      <c r="A3799" s="114" t="s">
        <v>10519</v>
      </c>
      <c r="D3799" s="114" t="s">
        <v>15625</v>
      </c>
      <c r="E3799" s="114">
        <f t="shared" si="59"/>
        <v>30120211</v>
      </c>
      <c r="F3799" s="114" t="s">
        <v>11599</v>
      </c>
      <c r="G3799" s="114" t="s">
        <v>11055</v>
      </c>
      <c r="H3799" s="114" t="s">
        <v>15612</v>
      </c>
      <c r="I3799" s="114" t="s">
        <v>12662</v>
      </c>
    </row>
    <row r="3800" spans="1:9" x14ac:dyDescent="0.2">
      <c r="A3800" s="114" t="s">
        <v>10519</v>
      </c>
      <c r="D3800" s="114" t="s">
        <v>12663</v>
      </c>
      <c r="E3800" s="114">
        <f t="shared" si="59"/>
        <v>30120280</v>
      </c>
      <c r="F3800" s="114" t="s">
        <v>11599</v>
      </c>
      <c r="G3800" s="114" t="s">
        <v>11055</v>
      </c>
      <c r="H3800" s="114" t="s">
        <v>15612</v>
      </c>
      <c r="I3800" s="114" t="s">
        <v>11050</v>
      </c>
    </row>
    <row r="3801" spans="1:9" x14ac:dyDescent="0.2">
      <c r="A3801" s="114" t="s">
        <v>10519</v>
      </c>
      <c r="D3801" s="114" t="s">
        <v>12664</v>
      </c>
      <c r="E3801" s="114">
        <f t="shared" si="59"/>
        <v>30120501</v>
      </c>
      <c r="F3801" s="114" t="s">
        <v>11599</v>
      </c>
      <c r="G3801" s="114" t="s">
        <v>11055</v>
      </c>
      <c r="H3801" s="114" t="s">
        <v>12665</v>
      </c>
      <c r="I3801" s="114" t="s">
        <v>14455</v>
      </c>
    </row>
    <row r="3802" spans="1:9" x14ac:dyDescent="0.2">
      <c r="A3802" s="114" t="s">
        <v>10519</v>
      </c>
      <c r="D3802" s="114" t="s">
        <v>12666</v>
      </c>
      <c r="E3802" s="114">
        <f t="shared" si="59"/>
        <v>30120502</v>
      </c>
      <c r="F3802" s="114" t="s">
        <v>11599</v>
      </c>
      <c r="G3802" s="114" t="s">
        <v>11055</v>
      </c>
      <c r="H3802" s="114" t="s">
        <v>12665</v>
      </c>
      <c r="I3802" s="114" t="s">
        <v>12667</v>
      </c>
    </row>
    <row r="3803" spans="1:9" x14ac:dyDescent="0.2">
      <c r="A3803" s="114" t="s">
        <v>10519</v>
      </c>
      <c r="D3803" s="114" t="s">
        <v>12668</v>
      </c>
      <c r="E3803" s="114">
        <f t="shared" si="59"/>
        <v>30120503</v>
      </c>
      <c r="F3803" s="114" t="s">
        <v>11599</v>
      </c>
      <c r="G3803" s="114" t="s">
        <v>11055</v>
      </c>
      <c r="H3803" s="114" t="s">
        <v>12665</v>
      </c>
      <c r="I3803" s="114" t="s">
        <v>12669</v>
      </c>
    </row>
    <row r="3804" spans="1:9" x14ac:dyDescent="0.2">
      <c r="A3804" s="114" t="s">
        <v>10519</v>
      </c>
      <c r="D3804" s="114" t="s">
        <v>12670</v>
      </c>
      <c r="E3804" s="114">
        <f t="shared" si="59"/>
        <v>30120504</v>
      </c>
      <c r="F3804" s="114" t="s">
        <v>11599</v>
      </c>
      <c r="G3804" s="114" t="s">
        <v>11055</v>
      </c>
      <c r="H3804" s="114" t="s">
        <v>12665</v>
      </c>
      <c r="I3804" s="114" t="s">
        <v>12671</v>
      </c>
    </row>
    <row r="3805" spans="1:9" x14ac:dyDescent="0.2">
      <c r="A3805" s="114" t="s">
        <v>10519</v>
      </c>
      <c r="D3805" s="114" t="s">
        <v>12672</v>
      </c>
      <c r="E3805" s="114">
        <f t="shared" si="59"/>
        <v>30120505</v>
      </c>
      <c r="F3805" s="114" t="s">
        <v>11599</v>
      </c>
      <c r="G3805" s="114" t="s">
        <v>11055</v>
      </c>
      <c r="H3805" s="114" t="s">
        <v>12665</v>
      </c>
      <c r="I3805" s="114" t="s">
        <v>12673</v>
      </c>
    </row>
    <row r="3806" spans="1:9" x14ac:dyDescent="0.2">
      <c r="A3806" s="114" t="s">
        <v>10519</v>
      </c>
      <c r="D3806" s="114" t="s">
        <v>12674</v>
      </c>
      <c r="E3806" s="114">
        <f t="shared" si="59"/>
        <v>30120506</v>
      </c>
      <c r="F3806" s="114" t="s">
        <v>11599</v>
      </c>
      <c r="G3806" s="114" t="s">
        <v>11055</v>
      </c>
      <c r="H3806" s="114" t="s">
        <v>12665</v>
      </c>
      <c r="I3806" s="114" t="s">
        <v>12675</v>
      </c>
    </row>
    <row r="3807" spans="1:9" x14ac:dyDescent="0.2">
      <c r="A3807" s="114" t="s">
        <v>10519</v>
      </c>
      <c r="D3807" s="114" t="s">
        <v>12676</v>
      </c>
      <c r="E3807" s="114">
        <f t="shared" si="59"/>
        <v>30120507</v>
      </c>
      <c r="F3807" s="114" t="s">
        <v>11599</v>
      </c>
      <c r="G3807" s="114" t="s">
        <v>11055</v>
      </c>
      <c r="H3807" s="114" t="s">
        <v>12665</v>
      </c>
      <c r="I3807" s="114" t="s">
        <v>12677</v>
      </c>
    </row>
    <row r="3808" spans="1:9" x14ac:dyDescent="0.2">
      <c r="A3808" s="114" t="s">
        <v>10519</v>
      </c>
      <c r="D3808" s="114" t="s">
        <v>12678</v>
      </c>
      <c r="E3808" s="114">
        <f t="shared" si="59"/>
        <v>30120508</v>
      </c>
      <c r="F3808" s="114" t="s">
        <v>11599</v>
      </c>
      <c r="G3808" s="114" t="s">
        <v>11055</v>
      </c>
      <c r="H3808" s="114" t="s">
        <v>12665</v>
      </c>
      <c r="I3808" s="114" t="s">
        <v>12679</v>
      </c>
    </row>
    <row r="3809" spans="1:9" x14ac:dyDescent="0.2">
      <c r="A3809" s="114" t="s">
        <v>10519</v>
      </c>
      <c r="D3809" s="114" t="s">
        <v>12680</v>
      </c>
      <c r="E3809" s="114">
        <f t="shared" si="59"/>
        <v>30120509</v>
      </c>
      <c r="F3809" s="114" t="s">
        <v>11599</v>
      </c>
      <c r="G3809" s="114" t="s">
        <v>11055</v>
      </c>
      <c r="H3809" s="114" t="s">
        <v>12665</v>
      </c>
      <c r="I3809" s="114" t="s">
        <v>12681</v>
      </c>
    </row>
    <row r="3810" spans="1:9" x14ac:dyDescent="0.2">
      <c r="A3810" s="114" t="s">
        <v>10519</v>
      </c>
      <c r="D3810" s="114" t="s">
        <v>12682</v>
      </c>
      <c r="E3810" s="114">
        <f t="shared" si="59"/>
        <v>30120520</v>
      </c>
      <c r="F3810" s="114" t="s">
        <v>11599</v>
      </c>
      <c r="G3810" s="114" t="s">
        <v>11055</v>
      </c>
      <c r="H3810" s="114" t="s">
        <v>12665</v>
      </c>
      <c r="I3810" s="114" t="s">
        <v>12683</v>
      </c>
    </row>
    <row r="3811" spans="1:9" x14ac:dyDescent="0.2">
      <c r="A3811" s="114" t="s">
        <v>10519</v>
      </c>
      <c r="D3811" s="114" t="s">
        <v>12684</v>
      </c>
      <c r="E3811" s="114">
        <f t="shared" si="59"/>
        <v>30120521</v>
      </c>
      <c r="F3811" s="114" t="s">
        <v>11599</v>
      </c>
      <c r="G3811" s="114" t="s">
        <v>11055</v>
      </c>
      <c r="H3811" s="114" t="s">
        <v>12665</v>
      </c>
      <c r="I3811" s="114" t="s">
        <v>12685</v>
      </c>
    </row>
    <row r="3812" spans="1:9" x14ac:dyDescent="0.2">
      <c r="A3812" s="114" t="s">
        <v>10519</v>
      </c>
      <c r="D3812" s="114" t="s">
        <v>12686</v>
      </c>
      <c r="E3812" s="114">
        <f t="shared" si="59"/>
        <v>30120522</v>
      </c>
      <c r="F3812" s="114" t="s">
        <v>11599</v>
      </c>
      <c r="G3812" s="114" t="s">
        <v>11055</v>
      </c>
      <c r="H3812" s="114" t="s">
        <v>12665</v>
      </c>
      <c r="I3812" s="114" t="s">
        <v>12687</v>
      </c>
    </row>
    <row r="3813" spans="1:9" x14ac:dyDescent="0.2">
      <c r="A3813" s="114" t="s">
        <v>10519</v>
      </c>
      <c r="D3813" s="114" t="s">
        <v>12688</v>
      </c>
      <c r="E3813" s="114">
        <f t="shared" si="59"/>
        <v>30120523</v>
      </c>
      <c r="F3813" s="114" t="s">
        <v>11599</v>
      </c>
      <c r="G3813" s="114" t="s">
        <v>11055</v>
      </c>
      <c r="H3813" s="114" t="s">
        <v>12665</v>
      </c>
      <c r="I3813" s="114" t="s">
        <v>12689</v>
      </c>
    </row>
    <row r="3814" spans="1:9" x14ac:dyDescent="0.2">
      <c r="A3814" s="114" t="s">
        <v>10519</v>
      </c>
      <c r="D3814" s="114" t="s">
        <v>12690</v>
      </c>
      <c r="E3814" s="114">
        <f t="shared" si="59"/>
        <v>30120524</v>
      </c>
      <c r="F3814" s="114" t="s">
        <v>11599</v>
      </c>
      <c r="G3814" s="114" t="s">
        <v>11055</v>
      </c>
      <c r="H3814" s="114" t="s">
        <v>12665</v>
      </c>
      <c r="I3814" s="114" t="s">
        <v>12673</v>
      </c>
    </row>
    <row r="3815" spans="1:9" x14ac:dyDescent="0.2">
      <c r="A3815" s="114" t="s">
        <v>10519</v>
      </c>
      <c r="D3815" s="114" t="s">
        <v>12691</v>
      </c>
      <c r="E3815" s="114">
        <f t="shared" si="59"/>
        <v>30120525</v>
      </c>
      <c r="F3815" s="114" t="s">
        <v>11599</v>
      </c>
      <c r="G3815" s="114" t="s">
        <v>11055</v>
      </c>
      <c r="H3815" s="114" t="s">
        <v>12665</v>
      </c>
      <c r="I3815" s="114" t="s">
        <v>12692</v>
      </c>
    </row>
    <row r="3816" spans="1:9" x14ac:dyDescent="0.2">
      <c r="A3816" s="114" t="s">
        <v>10519</v>
      </c>
      <c r="D3816" s="114" t="s">
        <v>12693</v>
      </c>
      <c r="E3816" s="114">
        <f t="shared" si="59"/>
        <v>30120526</v>
      </c>
      <c r="F3816" s="114" t="s">
        <v>11599</v>
      </c>
      <c r="G3816" s="114" t="s">
        <v>11055</v>
      </c>
      <c r="H3816" s="114" t="s">
        <v>12665</v>
      </c>
      <c r="I3816" s="114" t="s">
        <v>12694</v>
      </c>
    </row>
    <row r="3817" spans="1:9" x14ac:dyDescent="0.2">
      <c r="A3817" s="114" t="s">
        <v>10519</v>
      </c>
      <c r="D3817" s="114" t="s">
        <v>12695</v>
      </c>
      <c r="E3817" s="114">
        <f t="shared" si="59"/>
        <v>30120527</v>
      </c>
      <c r="F3817" s="114" t="s">
        <v>11599</v>
      </c>
      <c r="G3817" s="114" t="s">
        <v>11055</v>
      </c>
      <c r="H3817" s="114" t="s">
        <v>12665</v>
      </c>
      <c r="I3817" s="114" t="s">
        <v>12696</v>
      </c>
    </row>
    <row r="3818" spans="1:9" x14ac:dyDescent="0.2">
      <c r="A3818" s="114" t="s">
        <v>10519</v>
      </c>
      <c r="D3818" s="114" t="s">
        <v>12697</v>
      </c>
      <c r="E3818" s="114">
        <f t="shared" si="59"/>
        <v>30120528</v>
      </c>
      <c r="F3818" s="114" t="s">
        <v>11599</v>
      </c>
      <c r="G3818" s="114" t="s">
        <v>11055</v>
      </c>
      <c r="H3818" s="114" t="s">
        <v>12665</v>
      </c>
      <c r="I3818" s="114" t="s">
        <v>12698</v>
      </c>
    </row>
    <row r="3819" spans="1:9" x14ac:dyDescent="0.2">
      <c r="A3819" s="114" t="s">
        <v>10519</v>
      </c>
      <c r="D3819" s="114" t="s">
        <v>12699</v>
      </c>
      <c r="E3819" s="114">
        <f t="shared" si="59"/>
        <v>30120529</v>
      </c>
      <c r="F3819" s="114" t="s">
        <v>11599</v>
      </c>
      <c r="G3819" s="114" t="s">
        <v>11055</v>
      </c>
      <c r="H3819" s="114" t="s">
        <v>12665</v>
      </c>
      <c r="I3819" s="114" t="s">
        <v>12700</v>
      </c>
    </row>
    <row r="3820" spans="1:9" x14ac:dyDescent="0.2">
      <c r="A3820" s="114" t="s">
        <v>10519</v>
      </c>
      <c r="D3820" s="114" t="s">
        <v>12701</v>
      </c>
      <c r="E3820" s="114">
        <f t="shared" si="59"/>
        <v>30120530</v>
      </c>
      <c r="F3820" s="114" t="s">
        <v>11599</v>
      </c>
      <c r="G3820" s="114" t="s">
        <v>11055</v>
      </c>
      <c r="H3820" s="114" t="s">
        <v>12665</v>
      </c>
      <c r="I3820" s="114" t="s">
        <v>12702</v>
      </c>
    </row>
    <row r="3821" spans="1:9" x14ac:dyDescent="0.2">
      <c r="A3821" s="114" t="s">
        <v>10519</v>
      </c>
      <c r="D3821" s="114" t="s">
        <v>12703</v>
      </c>
      <c r="E3821" s="114">
        <f t="shared" si="59"/>
        <v>30120531</v>
      </c>
      <c r="F3821" s="114" t="s">
        <v>11599</v>
      </c>
      <c r="G3821" s="114" t="s">
        <v>11055</v>
      </c>
      <c r="H3821" s="114" t="s">
        <v>12665</v>
      </c>
      <c r="I3821" s="114" t="s">
        <v>12704</v>
      </c>
    </row>
    <row r="3822" spans="1:9" x14ac:dyDescent="0.2">
      <c r="A3822" s="114" t="s">
        <v>10519</v>
      </c>
      <c r="D3822" s="114" t="s">
        <v>12705</v>
      </c>
      <c r="E3822" s="114">
        <f t="shared" si="59"/>
        <v>30120532</v>
      </c>
      <c r="F3822" s="114" t="s">
        <v>11599</v>
      </c>
      <c r="G3822" s="114" t="s">
        <v>11055</v>
      </c>
      <c r="H3822" s="114" t="s">
        <v>12665</v>
      </c>
      <c r="I3822" s="114" t="s">
        <v>12706</v>
      </c>
    </row>
    <row r="3823" spans="1:9" x14ac:dyDescent="0.2">
      <c r="A3823" s="114" t="s">
        <v>10519</v>
      </c>
      <c r="D3823" s="114" t="s">
        <v>12707</v>
      </c>
      <c r="E3823" s="114">
        <f t="shared" si="59"/>
        <v>30120540</v>
      </c>
      <c r="F3823" s="114" t="s">
        <v>11599</v>
      </c>
      <c r="G3823" s="114" t="s">
        <v>11055</v>
      </c>
      <c r="H3823" s="114" t="s">
        <v>12665</v>
      </c>
      <c r="I3823" s="114" t="s">
        <v>12708</v>
      </c>
    </row>
    <row r="3824" spans="1:9" x14ac:dyDescent="0.2">
      <c r="A3824" s="114" t="s">
        <v>10519</v>
      </c>
      <c r="D3824" s="114" t="s">
        <v>12709</v>
      </c>
      <c r="E3824" s="114">
        <f t="shared" si="59"/>
        <v>30120541</v>
      </c>
      <c r="F3824" s="114" t="s">
        <v>11599</v>
      </c>
      <c r="G3824" s="114" t="s">
        <v>11055</v>
      </c>
      <c r="H3824" s="114" t="s">
        <v>12665</v>
      </c>
      <c r="I3824" s="114" t="s">
        <v>12685</v>
      </c>
    </row>
    <row r="3825" spans="1:9" x14ac:dyDescent="0.2">
      <c r="A3825" s="114" t="s">
        <v>10519</v>
      </c>
      <c r="D3825" s="114" t="s">
        <v>12710</v>
      </c>
      <c r="E3825" s="114">
        <f t="shared" si="59"/>
        <v>30120542</v>
      </c>
      <c r="F3825" s="114" t="s">
        <v>11599</v>
      </c>
      <c r="G3825" s="114" t="s">
        <v>11055</v>
      </c>
      <c r="H3825" s="114" t="s">
        <v>12665</v>
      </c>
      <c r="I3825" s="114" t="s">
        <v>12711</v>
      </c>
    </row>
    <row r="3826" spans="1:9" x14ac:dyDescent="0.2">
      <c r="A3826" s="114" t="s">
        <v>10519</v>
      </c>
      <c r="D3826" s="114" t="s">
        <v>12712</v>
      </c>
      <c r="E3826" s="114">
        <f t="shared" si="59"/>
        <v>30120543</v>
      </c>
      <c r="F3826" s="114" t="s">
        <v>11599</v>
      </c>
      <c r="G3826" s="114" t="s">
        <v>11055</v>
      </c>
      <c r="H3826" s="114" t="s">
        <v>12665</v>
      </c>
      <c r="I3826" s="114" t="s">
        <v>12689</v>
      </c>
    </row>
    <row r="3827" spans="1:9" x14ac:dyDescent="0.2">
      <c r="A3827" s="114" t="s">
        <v>10519</v>
      </c>
      <c r="D3827" s="114" t="s">
        <v>12713</v>
      </c>
      <c r="E3827" s="114">
        <f t="shared" si="59"/>
        <v>30120544</v>
      </c>
      <c r="F3827" s="114" t="s">
        <v>11599</v>
      </c>
      <c r="G3827" s="114" t="s">
        <v>11055</v>
      </c>
      <c r="H3827" s="114" t="s">
        <v>12665</v>
      </c>
      <c r="I3827" s="114" t="s">
        <v>12714</v>
      </c>
    </row>
    <row r="3828" spans="1:9" x14ac:dyDescent="0.2">
      <c r="A3828" s="114" t="s">
        <v>10519</v>
      </c>
      <c r="D3828" s="114" t="s">
        <v>12715</v>
      </c>
      <c r="E3828" s="114">
        <f t="shared" si="59"/>
        <v>30120545</v>
      </c>
      <c r="F3828" s="114" t="s">
        <v>11599</v>
      </c>
      <c r="G3828" s="114" t="s">
        <v>11055</v>
      </c>
      <c r="H3828" s="114" t="s">
        <v>12665</v>
      </c>
      <c r="I3828" s="114" t="s">
        <v>12675</v>
      </c>
    </row>
    <row r="3829" spans="1:9" x14ac:dyDescent="0.2">
      <c r="A3829" s="114" t="s">
        <v>10519</v>
      </c>
      <c r="D3829" s="114" t="s">
        <v>12716</v>
      </c>
      <c r="E3829" s="114">
        <f t="shared" si="59"/>
        <v>30120546</v>
      </c>
      <c r="F3829" s="114" t="s">
        <v>11599</v>
      </c>
      <c r="G3829" s="114" t="s">
        <v>11055</v>
      </c>
      <c r="H3829" s="114" t="s">
        <v>12665</v>
      </c>
      <c r="I3829" s="114" t="s">
        <v>12717</v>
      </c>
    </row>
    <row r="3830" spans="1:9" x14ac:dyDescent="0.2">
      <c r="A3830" s="114" t="s">
        <v>10519</v>
      </c>
      <c r="D3830" s="114" t="s">
        <v>12718</v>
      </c>
      <c r="E3830" s="114">
        <f t="shared" si="59"/>
        <v>30120547</v>
      </c>
      <c r="F3830" s="114" t="s">
        <v>11599</v>
      </c>
      <c r="G3830" s="114" t="s">
        <v>11055</v>
      </c>
      <c r="H3830" s="114" t="s">
        <v>12665</v>
      </c>
      <c r="I3830" s="114" t="s">
        <v>12719</v>
      </c>
    </row>
    <row r="3831" spans="1:9" x14ac:dyDescent="0.2">
      <c r="A3831" s="114" t="s">
        <v>10519</v>
      </c>
      <c r="D3831" s="114" t="s">
        <v>12720</v>
      </c>
      <c r="E3831" s="114">
        <f t="shared" si="59"/>
        <v>30120548</v>
      </c>
      <c r="F3831" s="114" t="s">
        <v>11599</v>
      </c>
      <c r="G3831" s="114" t="s">
        <v>11055</v>
      </c>
      <c r="H3831" s="114" t="s">
        <v>12665</v>
      </c>
      <c r="I3831" s="114" t="s">
        <v>12721</v>
      </c>
    </row>
    <row r="3832" spans="1:9" x14ac:dyDescent="0.2">
      <c r="A3832" s="114" t="s">
        <v>10519</v>
      </c>
      <c r="D3832" s="114" t="s">
        <v>12722</v>
      </c>
      <c r="E3832" s="114">
        <f t="shared" si="59"/>
        <v>30120549</v>
      </c>
      <c r="F3832" s="114" t="s">
        <v>11599</v>
      </c>
      <c r="G3832" s="114" t="s">
        <v>11055</v>
      </c>
      <c r="H3832" s="114" t="s">
        <v>12665</v>
      </c>
      <c r="I3832" s="114" t="s">
        <v>12723</v>
      </c>
    </row>
    <row r="3833" spans="1:9" x14ac:dyDescent="0.2">
      <c r="A3833" s="114" t="s">
        <v>10519</v>
      </c>
      <c r="D3833" s="114" t="s">
        <v>12724</v>
      </c>
      <c r="E3833" s="114">
        <f t="shared" si="59"/>
        <v>30120550</v>
      </c>
      <c r="F3833" s="114" t="s">
        <v>11599</v>
      </c>
      <c r="G3833" s="114" t="s">
        <v>11055</v>
      </c>
      <c r="H3833" s="114" t="s">
        <v>12665</v>
      </c>
      <c r="I3833" s="114" t="s">
        <v>12725</v>
      </c>
    </row>
    <row r="3834" spans="1:9" x14ac:dyDescent="0.2">
      <c r="A3834" s="114" t="s">
        <v>10519</v>
      </c>
      <c r="D3834" s="114" t="s">
        <v>12726</v>
      </c>
      <c r="E3834" s="114">
        <f t="shared" si="59"/>
        <v>30120551</v>
      </c>
      <c r="F3834" s="114" t="s">
        <v>11599</v>
      </c>
      <c r="G3834" s="114" t="s">
        <v>11055</v>
      </c>
      <c r="H3834" s="114" t="s">
        <v>12665</v>
      </c>
      <c r="I3834" s="114" t="s">
        <v>12727</v>
      </c>
    </row>
    <row r="3835" spans="1:9" x14ac:dyDescent="0.2">
      <c r="A3835" s="114" t="s">
        <v>10519</v>
      </c>
      <c r="D3835" s="114" t="s">
        <v>12728</v>
      </c>
      <c r="E3835" s="114">
        <f t="shared" si="59"/>
        <v>30120552</v>
      </c>
      <c r="F3835" s="114" t="s">
        <v>11599</v>
      </c>
      <c r="G3835" s="114" t="s">
        <v>11055</v>
      </c>
      <c r="H3835" s="114" t="s">
        <v>12665</v>
      </c>
      <c r="I3835" s="114" t="s">
        <v>12729</v>
      </c>
    </row>
    <row r="3836" spans="1:9" x14ac:dyDescent="0.2">
      <c r="A3836" s="114" t="s">
        <v>10519</v>
      </c>
      <c r="D3836" s="114" t="s">
        <v>12730</v>
      </c>
      <c r="E3836" s="114">
        <f t="shared" si="59"/>
        <v>30120553</v>
      </c>
      <c r="F3836" s="114" t="s">
        <v>11599</v>
      </c>
      <c r="G3836" s="114" t="s">
        <v>11055</v>
      </c>
      <c r="H3836" s="114" t="s">
        <v>12665</v>
      </c>
      <c r="I3836" s="114" t="s">
        <v>12731</v>
      </c>
    </row>
    <row r="3837" spans="1:9" x14ac:dyDescent="0.2">
      <c r="A3837" s="114" t="s">
        <v>10519</v>
      </c>
      <c r="D3837" s="114" t="s">
        <v>12732</v>
      </c>
      <c r="E3837" s="114">
        <f t="shared" si="59"/>
        <v>30120554</v>
      </c>
      <c r="F3837" s="114" t="s">
        <v>11599</v>
      </c>
      <c r="G3837" s="114" t="s">
        <v>11055</v>
      </c>
      <c r="H3837" s="114" t="s">
        <v>12665</v>
      </c>
      <c r="I3837" s="114" t="s">
        <v>12733</v>
      </c>
    </row>
    <row r="3838" spans="1:9" x14ac:dyDescent="0.2">
      <c r="A3838" s="114" t="s">
        <v>10519</v>
      </c>
      <c r="D3838" s="114" t="s">
        <v>12734</v>
      </c>
      <c r="E3838" s="114">
        <f t="shared" si="59"/>
        <v>30120555</v>
      </c>
      <c r="F3838" s="114" t="s">
        <v>11599</v>
      </c>
      <c r="G3838" s="114" t="s">
        <v>11055</v>
      </c>
      <c r="H3838" s="114" t="s">
        <v>12665</v>
      </c>
      <c r="I3838" s="114" t="s">
        <v>12735</v>
      </c>
    </row>
    <row r="3839" spans="1:9" x14ac:dyDescent="0.2">
      <c r="A3839" s="114" t="s">
        <v>10519</v>
      </c>
      <c r="D3839" s="114" t="s">
        <v>12736</v>
      </c>
      <c r="E3839" s="114">
        <f t="shared" si="59"/>
        <v>30120580</v>
      </c>
      <c r="F3839" s="114" t="s">
        <v>11599</v>
      </c>
      <c r="G3839" s="114" t="s">
        <v>11055</v>
      </c>
      <c r="H3839" s="114" t="s">
        <v>12665</v>
      </c>
      <c r="I3839" s="114" t="s">
        <v>11050</v>
      </c>
    </row>
    <row r="3840" spans="1:9" x14ac:dyDescent="0.2">
      <c r="A3840" s="114" t="s">
        <v>10519</v>
      </c>
      <c r="D3840" s="114" t="s">
        <v>12737</v>
      </c>
      <c r="E3840" s="114">
        <f t="shared" si="59"/>
        <v>30120601</v>
      </c>
      <c r="F3840" s="114" t="s">
        <v>11599</v>
      </c>
      <c r="G3840" s="114" t="s">
        <v>11055</v>
      </c>
      <c r="H3840" s="114" t="s">
        <v>12738</v>
      </c>
      <c r="I3840" s="114" t="s">
        <v>14455</v>
      </c>
    </row>
    <row r="3841" spans="1:9" x14ac:dyDescent="0.2">
      <c r="A3841" s="114" t="s">
        <v>10519</v>
      </c>
      <c r="D3841" s="114" t="s">
        <v>12739</v>
      </c>
      <c r="E3841" s="114">
        <f t="shared" si="59"/>
        <v>30120602</v>
      </c>
      <c r="F3841" s="114" t="s">
        <v>11599</v>
      </c>
      <c r="G3841" s="114" t="s">
        <v>11055</v>
      </c>
      <c r="H3841" s="114" t="s">
        <v>12738</v>
      </c>
      <c r="I3841" s="114" t="s">
        <v>12740</v>
      </c>
    </row>
    <row r="3842" spans="1:9" x14ac:dyDescent="0.2">
      <c r="A3842" s="114" t="s">
        <v>10519</v>
      </c>
      <c r="D3842" s="114" t="s">
        <v>12741</v>
      </c>
      <c r="E3842" s="114">
        <f t="shared" ref="E3842:E3905" si="60">VALUE(D3842)</f>
        <v>30120603</v>
      </c>
      <c r="F3842" s="114" t="s">
        <v>11599</v>
      </c>
      <c r="G3842" s="114" t="s">
        <v>11055</v>
      </c>
      <c r="H3842" s="114" t="s">
        <v>12738</v>
      </c>
      <c r="I3842" s="114" t="s">
        <v>12742</v>
      </c>
    </row>
    <row r="3843" spans="1:9" x14ac:dyDescent="0.2">
      <c r="A3843" s="114" t="s">
        <v>10519</v>
      </c>
      <c r="D3843" s="114" t="s">
        <v>12743</v>
      </c>
      <c r="E3843" s="114">
        <f t="shared" si="60"/>
        <v>30120680</v>
      </c>
      <c r="F3843" s="114" t="s">
        <v>11599</v>
      </c>
      <c r="G3843" s="114" t="s">
        <v>11055</v>
      </c>
      <c r="H3843" s="114" t="s">
        <v>12738</v>
      </c>
      <c r="I3843" s="114" t="s">
        <v>11050</v>
      </c>
    </row>
    <row r="3844" spans="1:9" x14ac:dyDescent="0.2">
      <c r="A3844" s="114" t="s">
        <v>10519</v>
      </c>
      <c r="D3844" s="114" t="s">
        <v>12744</v>
      </c>
      <c r="E3844" s="114">
        <f t="shared" si="60"/>
        <v>30121001</v>
      </c>
      <c r="F3844" s="114" t="s">
        <v>11599</v>
      </c>
      <c r="G3844" s="114" t="s">
        <v>11055</v>
      </c>
      <c r="H3844" s="114" t="s">
        <v>12745</v>
      </c>
      <c r="I3844" s="114" t="s">
        <v>14455</v>
      </c>
    </row>
    <row r="3845" spans="1:9" x14ac:dyDescent="0.2">
      <c r="A3845" s="114" t="s">
        <v>10519</v>
      </c>
      <c r="D3845" s="114" t="s">
        <v>12746</v>
      </c>
      <c r="E3845" s="114">
        <f t="shared" si="60"/>
        <v>30121002</v>
      </c>
      <c r="F3845" s="114" t="s">
        <v>11599</v>
      </c>
      <c r="G3845" s="114" t="s">
        <v>11055</v>
      </c>
      <c r="H3845" s="114" t="s">
        <v>12745</v>
      </c>
      <c r="I3845" s="114" t="s">
        <v>12747</v>
      </c>
    </row>
    <row r="3846" spans="1:9" x14ac:dyDescent="0.2">
      <c r="A3846" s="114" t="s">
        <v>10519</v>
      </c>
      <c r="D3846" s="114" t="s">
        <v>12748</v>
      </c>
      <c r="E3846" s="114">
        <f t="shared" si="60"/>
        <v>30121003</v>
      </c>
      <c r="F3846" s="114" t="s">
        <v>11599</v>
      </c>
      <c r="G3846" s="114" t="s">
        <v>11055</v>
      </c>
      <c r="H3846" s="114" t="s">
        <v>12745</v>
      </c>
      <c r="I3846" s="114" t="s">
        <v>12749</v>
      </c>
    </row>
    <row r="3847" spans="1:9" x14ac:dyDescent="0.2">
      <c r="A3847" s="114" t="s">
        <v>10519</v>
      </c>
      <c r="D3847" s="114" t="s">
        <v>12750</v>
      </c>
      <c r="E3847" s="114">
        <f t="shared" si="60"/>
        <v>30121004</v>
      </c>
      <c r="F3847" s="114" t="s">
        <v>11599</v>
      </c>
      <c r="G3847" s="114" t="s">
        <v>11055</v>
      </c>
      <c r="H3847" s="114" t="s">
        <v>12745</v>
      </c>
      <c r="I3847" s="114" t="s">
        <v>12751</v>
      </c>
    </row>
    <row r="3848" spans="1:9" x14ac:dyDescent="0.2">
      <c r="A3848" s="114" t="s">
        <v>10519</v>
      </c>
      <c r="D3848" s="114" t="s">
        <v>17029</v>
      </c>
      <c r="E3848" s="114">
        <f t="shared" si="60"/>
        <v>30121005</v>
      </c>
      <c r="F3848" s="114" t="s">
        <v>11599</v>
      </c>
      <c r="G3848" s="114" t="s">
        <v>11055</v>
      </c>
      <c r="H3848" s="114" t="s">
        <v>12745</v>
      </c>
      <c r="I3848" s="114" t="s">
        <v>17030</v>
      </c>
    </row>
    <row r="3849" spans="1:9" x14ac:dyDescent="0.2">
      <c r="A3849" s="114" t="s">
        <v>10519</v>
      </c>
      <c r="D3849" s="114" t="s">
        <v>17031</v>
      </c>
      <c r="E3849" s="114">
        <f t="shared" si="60"/>
        <v>30121006</v>
      </c>
      <c r="F3849" s="114" t="s">
        <v>11599</v>
      </c>
      <c r="G3849" s="114" t="s">
        <v>11055</v>
      </c>
      <c r="H3849" s="114" t="s">
        <v>12745</v>
      </c>
      <c r="I3849" s="114" t="s">
        <v>17032</v>
      </c>
    </row>
    <row r="3850" spans="1:9" x14ac:dyDescent="0.2">
      <c r="A3850" s="114" t="s">
        <v>10519</v>
      </c>
      <c r="D3850" s="114" t="s">
        <v>17033</v>
      </c>
      <c r="E3850" s="114">
        <f t="shared" si="60"/>
        <v>30121007</v>
      </c>
      <c r="F3850" s="114" t="s">
        <v>11599</v>
      </c>
      <c r="G3850" s="114" t="s">
        <v>11055</v>
      </c>
      <c r="H3850" s="114" t="s">
        <v>12745</v>
      </c>
      <c r="I3850" s="114" t="s">
        <v>17034</v>
      </c>
    </row>
    <row r="3851" spans="1:9" x14ac:dyDescent="0.2">
      <c r="A3851" s="114" t="s">
        <v>10519</v>
      </c>
      <c r="D3851" s="114" t="s">
        <v>17035</v>
      </c>
      <c r="E3851" s="114">
        <f t="shared" si="60"/>
        <v>30121008</v>
      </c>
      <c r="F3851" s="114" t="s">
        <v>11599</v>
      </c>
      <c r="G3851" s="114" t="s">
        <v>11055</v>
      </c>
      <c r="H3851" s="114" t="s">
        <v>12745</v>
      </c>
      <c r="I3851" s="114" t="s">
        <v>17036</v>
      </c>
    </row>
    <row r="3852" spans="1:9" x14ac:dyDescent="0.2">
      <c r="A3852" s="114" t="s">
        <v>10519</v>
      </c>
      <c r="D3852" s="114" t="s">
        <v>17037</v>
      </c>
      <c r="E3852" s="114">
        <f t="shared" si="60"/>
        <v>30121009</v>
      </c>
      <c r="F3852" s="114" t="s">
        <v>11599</v>
      </c>
      <c r="G3852" s="114" t="s">
        <v>11055</v>
      </c>
      <c r="H3852" s="114" t="s">
        <v>12745</v>
      </c>
      <c r="I3852" s="114" t="s">
        <v>17038</v>
      </c>
    </row>
    <row r="3853" spans="1:9" x14ac:dyDescent="0.2">
      <c r="A3853" s="114" t="s">
        <v>10519</v>
      </c>
      <c r="D3853" s="114" t="s">
        <v>17039</v>
      </c>
      <c r="E3853" s="114">
        <f t="shared" si="60"/>
        <v>30121010</v>
      </c>
      <c r="F3853" s="114" t="s">
        <v>11599</v>
      </c>
      <c r="G3853" s="114" t="s">
        <v>11055</v>
      </c>
      <c r="H3853" s="114" t="s">
        <v>12745</v>
      </c>
      <c r="I3853" s="114" t="s">
        <v>17040</v>
      </c>
    </row>
    <row r="3854" spans="1:9" x14ac:dyDescent="0.2">
      <c r="A3854" s="114" t="s">
        <v>10519</v>
      </c>
      <c r="D3854" s="114" t="s">
        <v>17041</v>
      </c>
      <c r="E3854" s="114">
        <f t="shared" si="60"/>
        <v>30121080</v>
      </c>
      <c r="F3854" s="114" t="s">
        <v>11599</v>
      </c>
      <c r="G3854" s="114" t="s">
        <v>11055</v>
      </c>
      <c r="H3854" s="114" t="s">
        <v>12745</v>
      </c>
      <c r="I3854" s="114" t="s">
        <v>11050</v>
      </c>
    </row>
    <row r="3855" spans="1:9" x14ac:dyDescent="0.2">
      <c r="A3855" s="114" t="s">
        <v>10519</v>
      </c>
      <c r="D3855" s="114" t="s">
        <v>17042</v>
      </c>
      <c r="E3855" s="114">
        <f t="shared" si="60"/>
        <v>30121101</v>
      </c>
      <c r="F3855" s="114" t="s">
        <v>11599</v>
      </c>
      <c r="G3855" s="114" t="s">
        <v>11055</v>
      </c>
      <c r="H3855" s="114" t="s">
        <v>17043</v>
      </c>
      <c r="I3855" s="114" t="s">
        <v>17044</v>
      </c>
    </row>
    <row r="3856" spans="1:9" x14ac:dyDescent="0.2">
      <c r="A3856" s="114" t="s">
        <v>10519</v>
      </c>
      <c r="D3856" s="114" t="s">
        <v>17045</v>
      </c>
      <c r="E3856" s="114">
        <f t="shared" si="60"/>
        <v>30121102</v>
      </c>
      <c r="F3856" s="114" t="s">
        <v>11599</v>
      </c>
      <c r="G3856" s="114" t="s">
        <v>11055</v>
      </c>
      <c r="H3856" s="114" t="s">
        <v>17043</v>
      </c>
      <c r="I3856" s="114" t="s">
        <v>9597</v>
      </c>
    </row>
    <row r="3857" spans="1:9" x14ac:dyDescent="0.2">
      <c r="A3857" s="114" t="s">
        <v>10519</v>
      </c>
      <c r="D3857" s="114" t="s">
        <v>17046</v>
      </c>
      <c r="E3857" s="114">
        <f t="shared" si="60"/>
        <v>30121103</v>
      </c>
      <c r="F3857" s="114" t="s">
        <v>11599</v>
      </c>
      <c r="G3857" s="114" t="s">
        <v>11055</v>
      </c>
      <c r="H3857" s="114" t="s">
        <v>17043</v>
      </c>
      <c r="I3857" s="114" t="s">
        <v>17047</v>
      </c>
    </row>
    <row r="3858" spans="1:9" x14ac:dyDescent="0.2">
      <c r="A3858" s="114" t="s">
        <v>10519</v>
      </c>
      <c r="D3858" s="114" t="s">
        <v>17048</v>
      </c>
      <c r="E3858" s="114">
        <f t="shared" si="60"/>
        <v>30121104</v>
      </c>
      <c r="F3858" s="114" t="s">
        <v>11599</v>
      </c>
      <c r="G3858" s="114" t="s">
        <v>11055</v>
      </c>
      <c r="H3858" s="114" t="s">
        <v>17043</v>
      </c>
      <c r="I3858" s="114" t="s">
        <v>17049</v>
      </c>
    </row>
    <row r="3859" spans="1:9" x14ac:dyDescent="0.2">
      <c r="A3859" s="114" t="s">
        <v>10519</v>
      </c>
      <c r="D3859" s="114" t="s">
        <v>17050</v>
      </c>
      <c r="E3859" s="114">
        <f t="shared" si="60"/>
        <v>30121121</v>
      </c>
      <c r="F3859" s="114" t="s">
        <v>11599</v>
      </c>
      <c r="G3859" s="114" t="s">
        <v>11055</v>
      </c>
      <c r="H3859" s="114" t="s">
        <v>17043</v>
      </c>
      <c r="I3859" s="114" t="s">
        <v>6736</v>
      </c>
    </row>
    <row r="3860" spans="1:9" x14ac:dyDescent="0.2">
      <c r="A3860" s="114" t="s">
        <v>10519</v>
      </c>
      <c r="D3860" s="114" t="s">
        <v>17051</v>
      </c>
      <c r="E3860" s="114">
        <f t="shared" si="60"/>
        <v>30121122</v>
      </c>
      <c r="F3860" s="114" t="s">
        <v>11599</v>
      </c>
      <c r="G3860" s="114" t="s">
        <v>11055</v>
      </c>
      <c r="H3860" s="114" t="s">
        <v>17043</v>
      </c>
      <c r="I3860" s="114" t="s">
        <v>17052</v>
      </c>
    </row>
    <row r="3861" spans="1:9" x14ac:dyDescent="0.2">
      <c r="A3861" s="114" t="s">
        <v>10519</v>
      </c>
      <c r="D3861" s="114" t="s">
        <v>17053</v>
      </c>
      <c r="E3861" s="114">
        <f t="shared" si="60"/>
        <v>30121123</v>
      </c>
      <c r="F3861" s="114" t="s">
        <v>11599</v>
      </c>
      <c r="G3861" s="114" t="s">
        <v>11055</v>
      </c>
      <c r="H3861" s="114" t="s">
        <v>17043</v>
      </c>
      <c r="I3861" s="114" t="s">
        <v>17054</v>
      </c>
    </row>
    <row r="3862" spans="1:9" x14ac:dyDescent="0.2">
      <c r="A3862" s="114" t="s">
        <v>10519</v>
      </c>
      <c r="D3862" s="114" t="s">
        <v>17055</v>
      </c>
      <c r="E3862" s="114">
        <f t="shared" si="60"/>
        <v>30121124</v>
      </c>
      <c r="F3862" s="114" t="s">
        <v>11599</v>
      </c>
      <c r="G3862" s="114" t="s">
        <v>11055</v>
      </c>
      <c r="H3862" s="114" t="s">
        <v>17043</v>
      </c>
      <c r="I3862" s="114" t="s">
        <v>17056</v>
      </c>
    </row>
    <row r="3863" spans="1:9" x14ac:dyDescent="0.2">
      <c r="A3863" s="114" t="s">
        <v>10519</v>
      </c>
      <c r="D3863" s="114" t="s">
        <v>17057</v>
      </c>
      <c r="E3863" s="114">
        <f t="shared" si="60"/>
        <v>30121125</v>
      </c>
      <c r="F3863" s="114" t="s">
        <v>11599</v>
      </c>
      <c r="G3863" s="114" t="s">
        <v>11055</v>
      </c>
      <c r="H3863" s="114" t="s">
        <v>17043</v>
      </c>
      <c r="I3863" s="114" t="s">
        <v>17058</v>
      </c>
    </row>
    <row r="3864" spans="1:9" x14ac:dyDescent="0.2">
      <c r="A3864" s="114" t="s">
        <v>10519</v>
      </c>
      <c r="D3864" s="114" t="s">
        <v>17059</v>
      </c>
      <c r="E3864" s="114">
        <f t="shared" si="60"/>
        <v>30121180</v>
      </c>
      <c r="F3864" s="114" t="s">
        <v>11599</v>
      </c>
      <c r="G3864" s="114" t="s">
        <v>11055</v>
      </c>
      <c r="H3864" s="114" t="s">
        <v>17043</v>
      </c>
      <c r="I3864" s="114" t="s">
        <v>11050</v>
      </c>
    </row>
    <row r="3865" spans="1:9" x14ac:dyDescent="0.2">
      <c r="A3865" s="114" t="s">
        <v>10519</v>
      </c>
      <c r="D3865" s="114" t="s">
        <v>17060</v>
      </c>
      <c r="E3865" s="114">
        <f t="shared" si="60"/>
        <v>30125001</v>
      </c>
      <c r="F3865" s="114" t="s">
        <v>11599</v>
      </c>
      <c r="G3865" s="114" t="s">
        <v>11055</v>
      </c>
      <c r="H3865" s="114" t="s">
        <v>14305</v>
      </c>
      <c r="I3865" s="114" t="s">
        <v>14306</v>
      </c>
    </row>
    <row r="3866" spans="1:9" x14ac:dyDescent="0.2">
      <c r="A3866" s="114" t="s">
        <v>10519</v>
      </c>
      <c r="D3866" s="114" t="s">
        <v>14307</v>
      </c>
      <c r="E3866" s="114">
        <f t="shared" si="60"/>
        <v>30125002</v>
      </c>
      <c r="F3866" s="114" t="s">
        <v>11599</v>
      </c>
      <c r="G3866" s="114" t="s">
        <v>11055</v>
      </c>
      <c r="H3866" s="114" t="s">
        <v>14305</v>
      </c>
      <c r="I3866" s="114" t="s">
        <v>12773</v>
      </c>
    </row>
    <row r="3867" spans="1:9" x14ac:dyDescent="0.2">
      <c r="A3867" s="114" t="s">
        <v>10519</v>
      </c>
      <c r="D3867" s="114" t="s">
        <v>12774</v>
      </c>
      <c r="E3867" s="114">
        <f t="shared" si="60"/>
        <v>30125003</v>
      </c>
      <c r="F3867" s="114" t="s">
        <v>11599</v>
      </c>
      <c r="G3867" s="114" t="s">
        <v>11055</v>
      </c>
      <c r="H3867" s="114" t="s">
        <v>14305</v>
      </c>
      <c r="I3867" s="114" t="s">
        <v>12775</v>
      </c>
    </row>
    <row r="3868" spans="1:9" x14ac:dyDescent="0.2">
      <c r="A3868" s="114" t="s">
        <v>10519</v>
      </c>
      <c r="D3868" s="114" t="s">
        <v>12776</v>
      </c>
      <c r="E3868" s="114">
        <f t="shared" si="60"/>
        <v>30125004</v>
      </c>
      <c r="F3868" s="114" t="s">
        <v>11599</v>
      </c>
      <c r="G3868" s="114" t="s">
        <v>11055</v>
      </c>
      <c r="H3868" s="114" t="s">
        <v>14305</v>
      </c>
      <c r="I3868" s="114" t="s">
        <v>12777</v>
      </c>
    </row>
    <row r="3869" spans="1:9" x14ac:dyDescent="0.2">
      <c r="A3869" s="114" t="s">
        <v>10519</v>
      </c>
      <c r="D3869" s="114" t="s">
        <v>12778</v>
      </c>
      <c r="E3869" s="114">
        <f t="shared" si="60"/>
        <v>30125005</v>
      </c>
      <c r="F3869" s="114" t="s">
        <v>11599</v>
      </c>
      <c r="G3869" s="114" t="s">
        <v>11055</v>
      </c>
      <c r="H3869" s="114" t="s">
        <v>14305</v>
      </c>
      <c r="I3869" s="114" t="s">
        <v>12779</v>
      </c>
    </row>
    <row r="3870" spans="1:9" x14ac:dyDescent="0.2">
      <c r="A3870" s="114" t="s">
        <v>10519</v>
      </c>
      <c r="D3870" s="114" t="s">
        <v>12780</v>
      </c>
      <c r="E3870" s="114">
        <f t="shared" si="60"/>
        <v>30125010</v>
      </c>
      <c r="F3870" s="114" t="s">
        <v>11599</v>
      </c>
      <c r="G3870" s="114" t="s">
        <v>11055</v>
      </c>
      <c r="H3870" s="114" t="s">
        <v>14305</v>
      </c>
      <c r="I3870" s="114" t="s">
        <v>12781</v>
      </c>
    </row>
    <row r="3871" spans="1:9" x14ac:dyDescent="0.2">
      <c r="A3871" s="114" t="s">
        <v>10519</v>
      </c>
      <c r="D3871" s="114" t="s">
        <v>12782</v>
      </c>
      <c r="E3871" s="114">
        <f t="shared" si="60"/>
        <v>30125015</v>
      </c>
      <c r="F3871" s="114" t="s">
        <v>11599</v>
      </c>
      <c r="G3871" s="114" t="s">
        <v>11055</v>
      </c>
      <c r="H3871" s="114" t="s">
        <v>14305</v>
      </c>
      <c r="I3871" s="114" t="s">
        <v>14070</v>
      </c>
    </row>
    <row r="3872" spans="1:9" x14ac:dyDescent="0.2">
      <c r="A3872" s="114" t="s">
        <v>10519</v>
      </c>
      <c r="D3872" s="114" t="s">
        <v>6973</v>
      </c>
      <c r="E3872" s="114">
        <f t="shared" si="60"/>
        <v>30125020</v>
      </c>
      <c r="F3872" s="114" t="s">
        <v>11599</v>
      </c>
      <c r="G3872" s="114" t="s">
        <v>11055</v>
      </c>
      <c r="H3872" s="114" t="s">
        <v>14305</v>
      </c>
      <c r="I3872" s="114" t="s">
        <v>6974</v>
      </c>
    </row>
    <row r="3873" spans="1:9" x14ac:dyDescent="0.2">
      <c r="A3873" s="114" t="s">
        <v>10519</v>
      </c>
      <c r="D3873" s="114" t="s">
        <v>6975</v>
      </c>
      <c r="E3873" s="114">
        <f t="shared" si="60"/>
        <v>30125025</v>
      </c>
      <c r="F3873" s="114" t="s">
        <v>11599</v>
      </c>
      <c r="G3873" s="114" t="s">
        <v>11055</v>
      </c>
      <c r="H3873" s="114" t="s">
        <v>14305</v>
      </c>
      <c r="I3873" s="114" t="s">
        <v>6976</v>
      </c>
    </row>
    <row r="3874" spans="1:9" x14ac:dyDescent="0.2">
      <c r="A3874" s="114" t="s">
        <v>10519</v>
      </c>
      <c r="D3874" s="114" t="s">
        <v>6977</v>
      </c>
      <c r="E3874" s="114">
        <f t="shared" si="60"/>
        <v>30125099</v>
      </c>
      <c r="F3874" s="114" t="s">
        <v>11599</v>
      </c>
      <c r="G3874" s="114" t="s">
        <v>11055</v>
      </c>
      <c r="H3874" s="114" t="s">
        <v>14305</v>
      </c>
      <c r="I3874" s="114" t="s">
        <v>7818</v>
      </c>
    </row>
    <row r="3875" spans="1:9" x14ac:dyDescent="0.2">
      <c r="A3875" s="114" t="s">
        <v>10519</v>
      </c>
      <c r="D3875" s="114" t="s">
        <v>6978</v>
      </c>
      <c r="E3875" s="114">
        <f t="shared" si="60"/>
        <v>30125101</v>
      </c>
      <c r="F3875" s="114" t="s">
        <v>11599</v>
      </c>
      <c r="G3875" s="114" t="s">
        <v>11055</v>
      </c>
      <c r="H3875" s="114" t="s">
        <v>14062</v>
      </c>
      <c r="I3875" s="114" t="s">
        <v>14455</v>
      </c>
    </row>
    <row r="3876" spans="1:9" x14ac:dyDescent="0.2">
      <c r="A3876" s="114" t="s">
        <v>10519</v>
      </c>
      <c r="D3876" s="114" t="s">
        <v>6979</v>
      </c>
      <c r="E3876" s="114">
        <f t="shared" si="60"/>
        <v>30125102</v>
      </c>
      <c r="F3876" s="114" t="s">
        <v>11599</v>
      </c>
      <c r="G3876" s="114" t="s">
        <v>11055</v>
      </c>
      <c r="H3876" s="114" t="s">
        <v>14062</v>
      </c>
      <c r="I3876" s="114" t="s">
        <v>6980</v>
      </c>
    </row>
    <row r="3877" spans="1:9" x14ac:dyDescent="0.2">
      <c r="A3877" s="114" t="s">
        <v>10519</v>
      </c>
      <c r="D3877" s="114" t="s">
        <v>6981</v>
      </c>
      <c r="E3877" s="114">
        <f t="shared" si="60"/>
        <v>30125103</v>
      </c>
      <c r="F3877" s="114" t="s">
        <v>11599</v>
      </c>
      <c r="G3877" s="114" t="s">
        <v>11055</v>
      </c>
      <c r="H3877" s="114" t="s">
        <v>14062</v>
      </c>
      <c r="I3877" s="114" t="s">
        <v>6982</v>
      </c>
    </row>
    <row r="3878" spans="1:9" x14ac:dyDescent="0.2">
      <c r="A3878" s="114" t="s">
        <v>10519</v>
      </c>
      <c r="D3878" s="114" t="s">
        <v>6983</v>
      </c>
      <c r="E3878" s="114">
        <f t="shared" si="60"/>
        <v>30125104</v>
      </c>
      <c r="F3878" s="114" t="s">
        <v>11599</v>
      </c>
      <c r="G3878" s="114" t="s">
        <v>11055</v>
      </c>
      <c r="H3878" s="114" t="s">
        <v>14062</v>
      </c>
      <c r="I3878" s="114" t="s">
        <v>9511</v>
      </c>
    </row>
    <row r="3879" spans="1:9" x14ac:dyDescent="0.2">
      <c r="A3879" s="114" t="s">
        <v>10519</v>
      </c>
      <c r="D3879" s="114" t="s">
        <v>6984</v>
      </c>
      <c r="E3879" s="114">
        <f t="shared" si="60"/>
        <v>30125180</v>
      </c>
      <c r="F3879" s="114" t="s">
        <v>11599</v>
      </c>
      <c r="G3879" s="114" t="s">
        <v>11055</v>
      </c>
      <c r="H3879" s="114" t="s">
        <v>14062</v>
      </c>
      <c r="I3879" s="114" t="s">
        <v>11050</v>
      </c>
    </row>
    <row r="3880" spans="1:9" x14ac:dyDescent="0.2">
      <c r="A3880" s="114" t="s">
        <v>10519</v>
      </c>
      <c r="D3880" s="114" t="s">
        <v>6985</v>
      </c>
      <c r="E3880" s="114">
        <f t="shared" si="60"/>
        <v>30125201</v>
      </c>
      <c r="F3880" s="114" t="s">
        <v>11599</v>
      </c>
      <c r="G3880" s="114" t="s">
        <v>11055</v>
      </c>
      <c r="H3880" s="114" t="s">
        <v>6986</v>
      </c>
      <c r="I3880" s="114" t="s">
        <v>14455</v>
      </c>
    </row>
    <row r="3881" spans="1:9" x14ac:dyDescent="0.2">
      <c r="A3881" s="114" t="s">
        <v>10519</v>
      </c>
      <c r="D3881" s="114" t="s">
        <v>6987</v>
      </c>
      <c r="E3881" s="114">
        <f t="shared" si="60"/>
        <v>30125301</v>
      </c>
      <c r="F3881" s="114" t="s">
        <v>11599</v>
      </c>
      <c r="G3881" s="114" t="s">
        <v>11055</v>
      </c>
      <c r="H3881" s="114" t="s">
        <v>6988</v>
      </c>
      <c r="I3881" s="114" t="s">
        <v>14455</v>
      </c>
    </row>
    <row r="3882" spans="1:9" x14ac:dyDescent="0.2">
      <c r="A3882" s="114" t="s">
        <v>10519</v>
      </c>
      <c r="D3882" s="114" t="s">
        <v>6989</v>
      </c>
      <c r="E3882" s="114">
        <f t="shared" si="60"/>
        <v>30125302</v>
      </c>
      <c r="F3882" s="114" t="s">
        <v>11599</v>
      </c>
      <c r="G3882" s="114" t="s">
        <v>11055</v>
      </c>
      <c r="H3882" s="114" t="s">
        <v>6988</v>
      </c>
      <c r="I3882" s="114" t="s">
        <v>6415</v>
      </c>
    </row>
    <row r="3883" spans="1:9" x14ac:dyDescent="0.2">
      <c r="A3883" s="114" t="s">
        <v>10519</v>
      </c>
      <c r="D3883" s="114" t="s">
        <v>6990</v>
      </c>
      <c r="E3883" s="114">
        <f t="shared" si="60"/>
        <v>30125305</v>
      </c>
      <c r="F3883" s="114" t="s">
        <v>11599</v>
      </c>
      <c r="G3883" s="114" t="s">
        <v>11055</v>
      </c>
      <c r="H3883" s="114" t="s">
        <v>6988</v>
      </c>
      <c r="I3883" s="114" t="s">
        <v>6991</v>
      </c>
    </row>
    <row r="3884" spans="1:9" x14ac:dyDescent="0.2">
      <c r="A3884" s="114" t="s">
        <v>10519</v>
      </c>
      <c r="D3884" s="114" t="s">
        <v>6992</v>
      </c>
      <c r="E3884" s="114">
        <f t="shared" si="60"/>
        <v>30125306</v>
      </c>
      <c r="F3884" s="114" t="s">
        <v>11599</v>
      </c>
      <c r="G3884" s="114" t="s">
        <v>11055</v>
      </c>
      <c r="H3884" s="114" t="s">
        <v>6988</v>
      </c>
      <c r="I3884" s="114" t="s">
        <v>6993</v>
      </c>
    </row>
    <row r="3885" spans="1:9" x14ac:dyDescent="0.2">
      <c r="A3885" s="114" t="s">
        <v>10519</v>
      </c>
      <c r="D3885" s="114" t="s">
        <v>6994</v>
      </c>
      <c r="E3885" s="114">
        <f t="shared" si="60"/>
        <v>30125315</v>
      </c>
      <c r="F3885" s="114" t="s">
        <v>11599</v>
      </c>
      <c r="G3885" s="114" t="s">
        <v>11055</v>
      </c>
      <c r="H3885" s="114" t="s">
        <v>6988</v>
      </c>
      <c r="I3885" s="114" t="s">
        <v>9890</v>
      </c>
    </row>
    <row r="3886" spans="1:9" x14ac:dyDescent="0.2">
      <c r="A3886" s="114" t="s">
        <v>10519</v>
      </c>
      <c r="D3886" s="114" t="s">
        <v>9891</v>
      </c>
      <c r="E3886" s="114">
        <f t="shared" si="60"/>
        <v>30125316</v>
      </c>
      <c r="F3886" s="114" t="s">
        <v>11599</v>
      </c>
      <c r="G3886" s="114" t="s">
        <v>11055</v>
      </c>
      <c r="H3886" s="114" t="s">
        <v>6988</v>
      </c>
      <c r="I3886" s="114" t="s">
        <v>9892</v>
      </c>
    </row>
    <row r="3887" spans="1:9" x14ac:dyDescent="0.2">
      <c r="A3887" s="114" t="s">
        <v>10519</v>
      </c>
      <c r="D3887" s="114" t="s">
        <v>9893</v>
      </c>
      <c r="E3887" s="114">
        <f t="shared" si="60"/>
        <v>30125325</v>
      </c>
      <c r="F3887" s="114" t="s">
        <v>11599</v>
      </c>
      <c r="G3887" s="114" t="s">
        <v>11055</v>
      </c>
      <c r="H3887" s="114" t="s">
        <v>6988</v>
      </c>
      <c r="I3887" s="114" t="s">
        <v>9894</v>
      </c>
    </row>
    <row r="3888" spans="1:9" x14ac:dyDescent="0.2">
      <c r="A3888" s="114" t="s">
        <v>10519</v>
      </c>
      <c r="D3888" s="114" t="s">
        <v>9895</v>
      </c>
      <c r="E3888" s="114">
        <f t="shared" si="60"/>
        <v>30125326</v>
      </c>
      <c r="F3888" s="114" t="s">
        <v>11599</v>
      </c>
      <c r="G3888" s="114" t="s">
        <v>11055</v>
      </c>
      <c r="H3888" s="114" t="s">
        <v>6988</v>
      </c>
      <c r="I3888" s="114" t="s">
        <v>9896</v>
      </c>
    </row>
    <row r="3889" spans="1:9" x14ac:dyDescent="0.2">
      <c r="A3889" s="114" t="s">
        <v>10519</v>
      </c>
      <c r="D3889" s="114" t="s">
        <v>9897</v>
      </c>
      <c r="E3889" s="114">
        <f t="shared" si="60"/>
        <v>30125330</v>
      </c>
      <c r="F3889" s="114" t="s">
        <v>11599</v>
      </c>
      <c r="G3889" s="114" t="s">
        <v>11055</v>
      </c>
      <c r="H3889" s="114" t="s">
        <v>6988</v>
      </c>
      <c r="I3889" s="114" t="s">
        <v>9898</v>
      </c>
    </row>
    <row r="3890" spans="1:9" x14ac:dyDescent="0.2">
      <c r="A3890" s="114" t="s">
        <v>10519</v>
      </c>
      <c r="D3890" s="114" t="s">
        <v>9899</v>
      </c>
      <c r="E3890" s="114">
        <f t="shared" si="60"/>
        <v>30125380</v>
      </c>
      <c r="F3890" s="114" t="s">
        <v>11599</v>
      </c>
      <c r="G3890" s="114" t="s">
        <v>11055</v>
      </c>
      <c r="H3890" s="114" t="s">
        <v>6988</v>
      </c>
      <c r="I3890" s="114" t="s">
        <v>11050</v>
      </c>
    </row>
    <row r="3891" spans="1:9" x14ac:dyDescent="0.2">
      <c r="A3891" s="114" t="s">
        <v>10519</v>
      </c>
      <c r="D3891" s="114" t="s">
        <v>9900</v>
      </c>
      <c r="E3891" s="114">
        <f t="shared" si="60"/>
        <v>30125401</v>
      </c>
      <c r="F3891" s="114" t="s">
        <v>11599</v>
      </c>
      <c r="G3891" s="114" t="s">
        <v>11055</v>
      </c>
      <c r="H3891" s="114" t="s">
        <v>9901</v>
      </c>
      <c r="I3891" s="114" t="s">
        <v>9902</v>
      </c>
    </row>
    <row r="3892" spans="1:9" x14ac:dyDescent="0.2">
      <c r="A3892" s="114" t="s">
        <v>10519</v>
      </c>
      <c r="D3892" s="114" t="s">
        <v>9903</v>
      </c>
      <c r="E3892" s="114">
        <f t="shared" si="60"/>
        <v>30125405</v>
      </c>
      <c r="F3892" s="114" t="s">
        <v>11599</v>
      </c>
      <c r="G3892" s="114" t="s">
        <v>11055</v>
      </c>
      <c r="H3892" s="114" t="s">
        <v>9901</v>
      </c>
      <c r="I3892" s="114" t="s">
        <v>9904</v>
      </c>
    </row>
    <row r="3893" spans="1:9" x14ac:dyDescent="0.2">
      <c r="A3893" s="114" t="s">
        <v>10519</v>
      </c>
      <c r="D3893" s="114" t="s">
        <v>9905</v>
      </c>
      <c r="E3893" s="114">
        <f t="shared" si="60"/>
        <v>30125406</v>
      </c>
      <c r="F3893" s="114" t="s">
        <v>11599</v>
      </c>
      <c r="G3893" s="114" t="s">
        <v>11055</v>
      </c>
      <c r="H3893" s="114" t="s">
        <v>9901</v>
      </c>
      <c r="I3893" s="114" t="s">
        <v>9906</v>
      </c>
    </row>
    <row r="3894" spans="1:9" x14ac:dyDescent="0.2">
      <c r="A3894" s="114" t="s">
        <v>10519</v>
      </c>
      <c r="D3894" s="114" t="s">
        <v>9907</v>
      </c>
      <c r="E3894" s="114">
        <f t="shared" si="60"/>
        <v>30125407</v>
      </c>
      <c r="F3894" s="114" t="s">
        <v>11599</v>
      </c>
      <c r="G3894" s="114" t="s">
        <v>11055</v>
      </c>
      <c r="H3894" s="114" t="s">
        <v>9901</v>
      </c>
      <c r="I3894" s="114" t="s">
        <v>9908</v>
      </c>
    </row>
    <row r="3895" spans="1:9" x14ac:dyDescent="0.2">
      <c r="A3895" s="114" t="s">
        <v>10519</v>
      </c>
      <c r="D3895" s="114" t="s">
        <v>9909</v>
      </c>
      <c r="E3895" s="114">
        <f t="shared" si="60"/>
        <v>30125408</v>
      </c>
      <c r="F3895" s="114" t="s">
        <v>11599</v>
      </c>
      <c r="G3895" s="114" t="s">
        <v>11055</v>
      </c>
      <c r="H3895" s="114" t="s">
        <v>9901</v>
      </c>
      <c r="I3895" s="114" t="s">
        <v>9910</v>
      </c>
    </row>
    <row r="3896" spans="1:9" x14ac:dyDescent="0.2">
      <c r="A3896" s="114" t="s">
        <v>10519</v>
      </c>
      <c r="D3896" s="114" t="s">
        <v>9911</v>
      </c>
      <c r="E3896" s="114">
        <f t="shared" si="60"/>
        <v>30125409</v>
      </c>
      <c r="F3896" s="114" t="s">
        <v>11599</v>
      </c>
      <c r="G3896" s="114" t="s">
        <v>11055</v>
      </c>
      <c r="H3896" s="114" t="s">
        <v>9901</v>
      </c>
      <c r="I3896" s="114" t="s">
        <v>11050</v>
      </c>
    </row>
    <row r="3897" spans="1:9" x14ac:dyDescent="0.2">
      <c r="A3897" s="114" t="s">
        <v>10519</v>
      </c>
      <c r="D3897" s="114" t="s">
        <v>9912</v>
      </c>
      <c r="E3897" s="114">
        <f t="shared" si="60"/>
        <v>30125410</v>
      </c>
      <c r="F3897" s="114" t="s">
        <v>11599</v>
      </c>
      <c r="G3897" s="114" t="s">
        <v>11055</v>
      </c>
      <c r="H3897" s="114" t="s">
        <v>9901</v>
      </c>
      <c r="I3897" s="114" t="s">
        <v>9913</v>
      </c>
    </row>
    <row r="3898" spans="1:9" x14ac:dyDescent="0.2">
      <c r="A3898" s="114" t="s">
        <v>10519</v>
      </c>
      <c r="D3898" s="114" t="s">
        <v>9914</v>
      </c>
      <c r="E3898" s="114">
        <f t="shared" si="60"/>
        <v>30125411</v>
      </c>
      <c r="F3898" s="114" t="s">
        <v>11599</v>
      </c>
      <c r="G3898" s="114" t="s">
        <v>11055</v>
      </c>
      <c r="H3898" s="114" t="s">
        <v>9901</v>
      </c>
      <c r="I3898" s="114" t="s">
        <v>9915</v>
      </c>
    </row>
    <row r="3899" spans="1:9" x14ac:dyDescent="0.2">
      <c r="A3899" s="114" t="s">
        <v>10519</v>
      </c>
      <c r="D3899" s="114" t="s">
        <v>9916</v>
      </c>
      <c r="E3899" s="114">
        <f t="shared" si="60"/>
        <v>30125412</v>
      </c>
      <c r="F3899" s="114" t="s">
        <v>11599</v>
      </c>
      <c r="G3899" s="114" t="s">
        <v>11055</v>
      </c>
      <c r="H3899" s="114" t="s">
        <v>9901</v>
      </c>
      <c r="I3899" s="114" t="s">
        <v>9917</v>
      </c>
    </row>
    <row r="3900" spans="1:9" x14ac:dyDescent="0.2">
      <c r="A3900" s="114" t="s">
        <v>10519</v>
      </c>
      <c r="D3900" s="114" t="s">
        <v>9918</v>
      </c>
      <c r="E3900" s="114">
        <f t="shared" si="60"/>
        <v>30125413</v>
      </c>
      <c r="F3900" s="114" t="s">
        <v>11599</v>
      </c>
      <c r="G3900" s="114" t="s">
        <v>11055</v>
      </c>
      <c r="H3900" s="114" t="s">
        <v>9901</v>
      </c>
      <c r="I3900" s="114" t="s">
        <v>9919</v>
      </c>
    </row>
    <row r="3901" spans="1:9" x14ac:dyDescent="0.2">
      <c r="A3901" s="114" t="s">
        <v>10519</v>
      </c>
      <c r="D3901" s="114" t="s">
        <v>9920</v>
      </c>
      <c r="E3901" s="114">
        <f t="shared" si="60"/>
        <v>30125415</v>
      </c>
      <c r="F3901" s="114" t="s">
        <v>11599</v>
      </c>
      <c r="G3901" s="114" t="s">
        <v>11055</v>
      </c>
      <c r="H3901" s="114" t="s">
        <v>9901</v>
      </c>
      <c r="I3901" s="114" t="s">
        <v>9921</v>
      </c>
    </row>
    <row r="3902" spans="1:9" x14ac:dyDescent="0.2">
      <c r="A3902" s="114" t="s">
        <v>10519</v>
      </c>
      <c r="D3902" s="114" t="s">
        <v>9922</v>
      </c>
      <c r="E3902" s="114">
        <f t="shared" si="60"/>
        <v>30125416</v>
      </c>
      <c r="F3902" s="114" t="s">
        <v>11599</v>
      </c>
      <c r="G3902" s="114" t="s">
        <v>11055</v>
      </c>
      <c r="H3902" s="114" t="s">
        <v>9901</v>
      </c>
      <c r="I3902" s="114" t="s">
        <v>12228</v>
      </c>
    </row>
    <row r="3903" spans="1:9" x14ac:dyDescent="0.2">
      <c r="A3903" s="114" t="s">
        <v>10519</v>
      </c>
      <c r="D3903" s="114" t="s">
        <v>9923</v>
      </c>
      <c r="E3903" s="114">
        <f t="shared" si="60"/>
        <v>30125417</v>
      </c>
      <c r="F3903" s="114" t="s">
        <v>11599</v>
      </c>
      <c r="G3903" s="114" t="s">
        <v>11055</v>
      </c>
      <c r="H3903" s="114" t="s">
        <v>9901</v>
      </c>
      <c r="I3903" s="114" t="s">
        <v>9924</v>
      </c>
    </row>
    <row r="3904" spans="1:9" x14ac:dyDescent="0.2">
      <c r="A3904" s="114" t="s">
        <v>10519</v>
      </c>
      <c r="D3904" s="114" t="s">
        <v>9925</v>
      </c>
      <c r="E3904" s="114">
        <f t="shared" si="60"/>
        <v>30125418</v>
      </c>
      <c r="F3904" s="114" t="s">
        <v>11599</v>
      </c>
      <c r="G3904" s="114" t="s">
        <v>11055</v>
      </c>
      <c r="H3904" s="114" t="s">
        <v>9901</v>
      </c>
      <c r="I3904" s="114" t="s">
        <v>9926</v>
      </c>
    </row>
    <row r="3905" spans="1:9" x14ac:dyDescent="0.2">
      <c r="A3905" s="114" t="s">
        <v>10519</v>
      </c>
      <c r="D3905" s="114" t="s">
        <v>9927</v>
      </c>
      <c r="E3905" s="114">
        <f t="shared" si="60"/>
        <v>30125420</v>
      </c>
      <c r="F3905" s="114" t="s">
        <v>11599</v>
      </c>
      <c r="G3905" s="114" t="s">
        <v>11055</v>
      </c>
      <c r="H3905" s="114" t="s">
        <v>9901</v>
      </c>
      <c r="I3905" s="114" t="s">
        <v>11050</v>
      </c>
    </row>
    <row r="3906" spans="1:9" x14ac:dyDescent="0.2">
      <c r="A3906" s="114" t="s">
        <v>10519</v>
      </c>
      <c r="D3906" s="114" t="s">
        <v>9928</v>
      </c>
      <c r="E3906" s="114">
        <f t="shared" ref="E3906:E3969" si="61">VALUE(D3906)</f>
        <v>30125499</v>
      </c>
      <c r="F3906" s="114" t="s">
        <v>11599</v>
      </c>
      <c r="G3906" s="114" t="s">
        <v>11055</v>
      </c>
      <c r="H3906" s="114" t="s">
        <v>9901</v>
      </c>
      <c r="I3906" s="114" t="s">
        <v>7818</v>
      </c>
    </row>
    <row r="3907" spans="1:9" x14ac:dyDescent="0.2">
      <c r="A3907" s="114" t="s">
        <v>10519</v>
      </c>
      <c r="D3907" s="114" t="s">
        <v>9929</v>
      </c>
      <c r="E3907" s="114">
        <f t="shared" si="61"/>
        <v>30125801</v>
      </c>
      <c r="F3907" s="114" t="s">
        <v>11599</v>
      </c>
      <c r="G3907" s="114" t="s">
        <v>11055</v>
      </c>
      <c r="H3907" s="114" t="s">
        <v>9930</v>
      </c>
      <c r="I3907" s="114" t="s">
        <v>9931</v>
      </c>
    </row>
    <row r="3908" spans="1:9" x14ac:dyDescent="0.2">
      <c r="A3908" s="114" t="s">
        <v>10519</v>
      </c>
      <c r="D3908" s="114" t="s">
        <v>9932</v>
      </c>
      <c r="E3908" s="114">
        <f t="shared" si="61"/>
        <v>30125802</v>
      </c>
      <c r="F3908" s="114" t="s">
        <v>11599</v>
      </c>
      <c r="G3908" s="114" t="s">
        <v>11055</v>
      </c>
      <c r="H3908" s="114" t="s">
        <v>9930</v>
      </c>
      <c r="I3908" s="114" t="s">
        <v>9933</v>
      </c>
    </row>
    <row r="3909" spans="1:9" x14ac:dyDescent="0.2">
      <c r="A3909" s="114" t="s">
        <v>10519</v>
      </c>
      <c r="D3909" s="114" t="s">
        <v>9934</v>
      </c>
      <c r="E3909" s="114">
        <f t="shared" si="61"/>
        <v>30125803</v>
      </c>
      <c r="F3909" s="114" t="s">
        <v>11599</v>
      </c>
      <c r="G3909" s="114" t="s">
        <v>11055</v>
      </c>
      <c r="H3909" s="114" t="s">
        <v>9930</v>
      </c>
      <c r="I3909" s="114" t="s">
        <v>9935</v>
      </c>
    </row>
    <row r="3910" spans="1:9" x14ac:dyDescent="0.2">
      <c r="A3910" s="114" t="s">
        <v>10519</v>
      </c>
      <c r="D3910" s="114" t="s">
        <v>9936</v>
      </c>
      <c r="E3910" s="114">
        <f t="shared" si="61"/>
        <v>30125805</v>
      </c>
      <c r="F3910" s="114" t="s">
        <v>11599</v>
      </c>
      <c r="G3910" s="114" t="s">
        <v>11055</v>
      </c>
      <c r="H3910" s="114" t="s">
        <v>9930</v>
      </c>
      <c r="I3910" s="114" t="s">
        <v>9937</v>
      </c>
    </row>
    <row r="3911" spans="1:9" x14ac:dyDescent="0.2">
      <c r="A3911" s="114" t="s">
        <v>10519</v>
      </c>
      <c r="D3911" s="114" t="s">
        <v>9938</v>
      </c>
      <c r="E3911" s="114">
        <f t="shared" si="61"/>
        <v>30125806</v>
      </c>
      <c r="F3911" s="114" t="s">
        <v>11599</v>
      </c>
      <c r="G3911" s="114" t="s">
        <v>11055</v>
      </c>
      <c r="H3911" s="114" t="s">
        <v>9930</v>
      </c>
      <c r="I3911" s="114" t="s">
        <v>9939</v>
      </c>
    </row>
    <row r="3912" spans="1:9" x14ac:dyDescent="0.2">
      <c r="A3912" s="114" t="s">
        <v>10519</v>
      </c>
      <c r="D3912" s="114" t="s">
        <v>9940</v>
      </c>
      <c r="E3912" s="114">
        <f t="shared" si="61"/>
        <v>30125807</v>
      </c>
      <c r="F3912" s="114" t="s">
        <v>11599</v>
      </c>
      <c r="G3912" s="114" t="s">
        <v>11055</v>
      </c>
      <c r="H3912" s="114" t="s">
        <v>9930</v>
      </c>
      <c r="I3912" s="114" t="s">
        <v>9941</v>
      </c>
    </row>
    <row r="3913" spans="1:9" x14ac:dyDescent="0.2">
      <c r="A3913" s="114" t="s">
        <v>10519</v>
      </c>
      <c r="D3913" s="114" t="s">
        <v>9942</v>
      </c>
      <c r="E3913" s="114">
        <f t="shared" si="61"/>
        <v>30125810</v>
      </c>
      <c r="F3913" s="114" t="s">
        <v>11599</v>
      </c>
      <c r="G3913" s="114" t="s">
        <v>11055</v>
      </c>
      <c r="H3913" s="114" t="s">
        <v>9930</v>
      </c>
      <c r="I3913" s="114" t="s">
        <v>9943</v>
      </c>
    </row>
    <row r="3914" spans="1:9" x14ac:dyDescent="0.2">
      <c r="A3914" s="114" t="s">
        <v>10519</v>
      </c>
      <c r="D3914" s="114" t="s">
        <v>9944</v>
      </c>
      <c r="E3914" s="114">
        <f t="shared" si="61"/>
        <v>30125815</v>
      </c>
      <c r="F3914" s="114" t="s">
        <v>11599</v>
      </c>
      <c r="G3914" s="114" t="s">
        <v>11055</v>
      </c>
      <c r="H3914" s="114" t="s">
        <v>9930</v>
      </c>
      <c r="I3914" s="114" t="s">
        <v>9945</v>
      </c>
    </row>
    <row r="3915" spans="1:9" x14ac:dyDescent="0.2">
      <c r="A3915" s="114" t="s">
        <v>10519</v>
      </c>
      <c r="D3915" s="114" t="s">
        <v>9946</v>
      </c>
      <c r="E3915" s="114">
        <f t="shared" si="61"/>
        <v>30125816</v>
      </c>
      <c r="F3915" s="114" t="s">
        <v>11599</v>
      </c>
      <c r="G3915" s="114" t="s">
        <v>11055</v>
      </c>
      <c r="H3915" s="114" t="s">
        <v>9930</v>
      </c>
      <c r="I3915" s="114" t="s">
        <v>9947</v>
      </c>
    </row>
    <row r="3916" spans="1:9" x14ac:dyDescent="0.2">
      <c r="A3916" s="114" t="s">
        <v>10519</v>
      </c>
      <c r="D3916" s="114" t="s">
        <v>9948</v>
      </c>
      <c r="E3916" s="114">
        <f t="shared" si="61"/>
        <v>30125817</v>
      </c>
      <c r="F3916" s="114" t="s">
        <v>11599</v>
      </c>
      <c r="G3916" s="114" t="s">
        <v>11055</v>
      </c>
      <c r="H3916" s="114" t="s">
        <v>9930</v>
      </c>
      <c r="I3916" s="114" t="s">
        <v>9949</v>
      </c>
    </row>
    <row r="3917" spans="1:9" x14ac:dyDescent="0.2">
      <c r="A3917" s="114" t="s">
        <v>10519</v>
      </c>
      <c r="D3917" s="114" t="s">
        <v>9950</v>
      </c>
      <c r="E3917" s="114">
        <f t="shared" si="61"/>
        <v>30125880</v>
      </c>
      <c r="F3917" s="114" t="s">
        <v>11599</v>
      </c>
      <c r="G3917" s="114" t="s">
        <v>11055</v>
      </c>
      <c r="H3917" s="114" t="s">
        <v>9930</v>
      </c>
      <c r="I3917" s="114" t="s">
        <v>9951</v>
      </c>
    </row>
    <row r="3918" spans="1:9" x14ac:dyDescent="0.2">
      <c r="A3918" s="114" t="s">
        <v>10519</v>
      </c>
      <c r="D3918" s="114" t="s">
        <v>9952</v>
      </c>
      <c r="E3918" s="114">
        <f t="shared" si="61"/>
        <v>30125899</v>
      </c>
      <c r="F3918" s="114" t="s">
        <v>11599</v>
      </c>
      <c r="G3918" s="114" t="s">
        <v>11055</v>
      </c>
      <c r="H3918" s="114" t="s">
        <v>9930</v>
      </c>
      <c r="I3918" s="114" t="s">
        <v>7818</v>
      </c>
    </row>
    <row r="3919" spans="1:9" x14ac:dyDescent="0.2">
      <c r="A3919" s="114" t="s">
        <v>10519</v>
      </c>
      <c r="D3919" s="114" t="s">
        <v>9953</v>
      </c>
      <c r="E3919" s="114">
        <f t="shared" si="61"/>
        <v>30130101</v>
      </c>
      <c r="F3919" s="114" t="s">
        <v>11599</v>
      </c>
      <c r="G3919" s="114" t="s">
        <v>11055</v>
      </c>
      <c r="H3919" s="114" t="s">
        <v>9954</v>
      </c>
      <c r="I3919" s="114" t="s">
        <v>9955</v>
      </c>
    </row>
    <row r="3920" spans="1:9" x14ac:dyDescent="0.2">
      <c r="A3920" s="114" t="s">
        <v>10519</v>
      </c>
      <c r="D3920" s="114" t="s">
        <v>9956</v>
      </c>
      <c r="E3920" s="114">
        <f t="shared" si="61"/>
        <v>30130102</v>
      </c>
      <c r="F3920" s="114" t="s">
        <v>11599</v>
      </c>
      <c r="G3920" s="114" t="s">
        <v>11055</v>
      </c>
      <c r="H3920" s="114" t="s">
        <v>9954</v>
      </c>
      <c r="I3920" s="114" t="s">
        <v>9957</v>
      </c>
    </row>
    <row r="3921" spans="1:9" x14ac:dyDescent="0.2">
      <c r="A3921" s="114" t="s">
        <v>10519</v>
      </c>
      <c r="D3921" s="114" t="s">
        <v>9958</v>
      </c>
      <c r="E3921" s="114">
        <f t="shared" si="61"/>
        <v>30130103</v>
      </c>
      <c r="F3921" s="114" t="s">
        <v>11599</v>
      </c>
      <c r="G3921" s="114" t="s">
        <v>11055</v>
      </c>
      <c r="H3921" s="114" t="s">
        <v>9954</v>
      </c>
      <c r="I3921" s="114" t="s">
        <v>9959</v>
      </c>
    </row>
    <row r="3922" spans="1:9" x14ac:dyDescent="0.2">
      <c r="A3922" s="114" t="s">
        <v>10519</v>
      </c>
      <c r="D3922" s="114" t="s">
        <v>9960</v>
      </c>
      <c r="E3922" s="114">
        <f t="shared" si="61"/>
        <v>30130104</v>
      </c>
      <c r="F3922" s="114" t="s">
        <v>11599</v>
      </c>
      <c r="G3922" s="114" t="s">
        <v>11055</v>
      </c>
      <c r="H3922" s="114" t="s">
        <v>9954</v>
      </c>
      <c r="I3922" s="114" t="s">
        <v>9961</v>
      </c>
    </row>
    <row r="3923" spans="1:9" x14ac:dyDescent="0.2">
      <c r="A3923" s="114" t="s">
        <v>10519</v>
      </c>
      <c r="D3923" s="114" t="s">
        <v>9962</v>
      </c>
      <c r="E3923" s="114">
        <f t="shared" si="61"/>
        <v>30130105</v>
      </c>
      <c r="F3923" s="114" t="s">
        <v>11599</v>
      </c>
      <c r="G3923" s="114" t="s">
        <v>11055</v>
      </c>
      <c r="H3923" s="114" t="s">
        <v>9954</v>
      </c>
      <c r="I3923" s="114" t="s">
        <v>9963</v>
      </c>
    </row>
    <row r="3924" spans="1:9" x14ac:dyDescent="0.2">
      <c r="A3924" s="114" t="s">
        <v>10519</v>
      </c>
      <c r="D3924" s="114" t="s">
        <v>9964</v>
      </c>
      <c r="E3924" s="114">
        <f t="shared" si="61"/>
        <v>30130106</v>
      </c>
      <c r="F3924" s="114" t="s">
        <v>11599</v>
      </c>
      <c r="G3924" s="114" t="s">
        <v>11055</v>
      </c>
      <c r="H3924" s="114" t="s">
        <v>9954</v>
      </c>
      <c r="I3924" s="114" t="s">
        <v>6415</v>
      </c>
    </row>
    <row r="3925" spans="1:9" x14ac:dyDescent="0.2">
      <c r="A3925" s="114" t="s">
        <v>10519</v>
      </c>
      <c r="D3925" s="114" t="s">
        <v>9965</v>
      </c>
      <c r="E3925" s="114">
        <f t="shared" si="61"/>
        <v>30130107</v>
      </c>
      <c r="F3925" s="114" t="s">
        <v>11599</v>
      </c>
      <c r="G3925" s="114" t="s">
        <v>11055</v>
      </c>
      <c r="H3925" s="114" t="s">
        <v>9954</v>
      </c>
      <c r="I3925" s="114" t="s">
        <v>9966</v>
      </c>
    </row>
    <row r="3926" spans="1:9" x14ac:dyDescent="0.2">
      <c r="A3926" s="114" t="s">
        <v>10519</v>
      </c>
      <c r="D3926" s="114" t="s">
        <v>9967</v>
      </c>
      <c r="E3926" s="114">
        <f t="shared" si="61"/>
        <v>30130108</v>
      </c>
      <c r="F3926" s="114" t="s">
        <v>11599</v>
      </c>
      <c r="G3926" s="114" t="s">
        <v>11055</v>
      </c>
      <c r="H3926" s="114" t="s">
        <v>9954</v>
      </c>
      <c r="I3926" s="114" t="s">
        <v>9968</v>
      </c>
    </row>
    <row r="3927" spans="1:9" x14ac:dyDescent="0.2">
      <c r="A3927" s="114" t="s">
        <v>10519</v>
      </c>
      <c r="D3927" s="114" t="s">
        <v>9969</v>
      </c>
      <c r="E3927" s="114">
        <f t="shared" si="61"/>
        <v>30130110</v>
      </c>
      <c r="F3927" s="114" t="s">
        <v>11599</v>
      </c>
      <c r="G3927" s="114" t="s">
        <v>11055</v>
      </c>
      <c r="H3927" s="114" t="s">
        <v>9954</v>
      </c>
      <c r="I3927" s="114" t="s">
        <v>9970</v>
      </c>
    </row>
    <row r="3928" spans="1:9" x14ac:dyDescent="0.2">
      <c r="A3928" s="114" t="s">
        <v>10519</v>
      </c>
      <c r="D3928" s="114" t="s">
        <v>9971</v>
      </c>
      <c r="E3928" s="114">
        <f t="shared" si="61"/>
        <v>30130114</v>
      </c>
      <c r="F3928" s="114" t="s">
        <v>11599</v>
      </c>
      <c r="G3928" s="114" t="s">
        <v>11055</v>
      </c>
      <c r="H3928" s="114" t="s">
        <v>9954</v>
      </c>
      <c r="I3928" s="114" t="s">
        <v>9972</v>
      </c>
    </row>
    <row r="3929" spans="1:9" x14ac:dyDescent="0.2">
      <c r="A3929" s="114" t="s">
        <v>10519</v>
      </c>
      <c r="D3929" s="114" t="s">
        <v>9973</v>
      </c>
      <c r="E3929" s="114">
        <f t="shared" si="61"/>
        <v>30130115</v>
      </c>
      <c r="F3929" s="114" t="s">
        <v>11599</v>
      </c>
      <c r="G3929" s="114" t="s">
        <v>11055</v>
      </c>
      <c r="H3929" s="114" t="s">
        <v>9954</v>
      </c>
      <c r="I3929" s="114" t="s">
        <v>9974</v>
      </c>
    </row>
    <row r="3930" spans="1:9" x14ac:dyDescent="0.2">
      <c r="A3930" s="114" t="s">
        <v>10519</v>
      </c>
      <c r="D3930" s="114" t="s">
        <v>9975</v>
      </c>
      <c r="E3930" s="114">
        <f t="shared" si="61"/>
        <v>30130180</v>
      </c>
      <c r="F3930" s="114" t="s">
        <v>11599</v>
      </c>
      <c r="G3930" s="114" t="s">
        <v>11055</v>
      </c>
      <c r="H3930" s="114" t="s">
        <v>9954</v>
      </c>
      <c r="I3930" s="114" t="s">
        <v>11050</v>
      </c>
    </row>
    <row r="3931" spans="1:9" x14ac:dyDescent="0.2">
      <c r="A3931" s="114" t="s">
        <v>10519</v>
      </c>
      <c r="D3931" s="114" t="s">
        <v>9976</v>
      </c>
      <c r="E3931" s="114">
        <f t="shared" si="61"/>
        <v>30130201</v>
      </c>
      <c r="F3931" s="114" t="s">
        <v>11599</v>
      </c>
      <c r="G3931" s="114" t="s">
        <v>11055</v>
      </c>
      <c r="H3931" s="114" t="s">
        <v>9977</v>
      </c>
      <c r="I3931" s="114" t="s">
        <v>14455</v>
      </c>
    </row>
    <row r="3932" spans="1:9" x14ac:dyDescent="0.2">
      <c r="A3932" s="114" t="s">
        <v>10519</v>
      </c>
      <c r="D3932" s="114" t="s">
        <v>9978</v>
      </c>
      <c r="E3932" s="114">
        <f t="shared" si="61"/>
        <v>30130202</v>
      </c>
      <c r="F3932" s="114" t="s">
        <v>11599</v>
      </c>
      <c r="G3932" s="114" t="s">
        <v>11055</v>
      </c>
      <c r="H3932" s="114" t="s">
        <v>9977</v>
      </c>
      <c r="I3932" s="114" t="s">
        <v>9580</v>
      </c>
    </row>
    <row r="3933" spans="1:9" x14ac:dyDescent="0.2">
      <c r="A3933" s="114" t="s">
        <v>10519</v>
      </c>
      <c r="D3933" s="114" t="s">
        <v>9979</v>
      </c>
      <c r="E3933" s="114">
        <f t="shared" si="61"/>
        <v>30130203</v>
      </c>
      <c r="F3933" s="114" t="s">
        <v>11599</v>
      </c>
      <c r="G3933" s="114" t="s">
        <v>11055</v>
      </c>
      <c r="H3933" s="114" t="s">
        <v>9977</v>
      </c>
      <c r="I3933" s="114" t="s">
        <v>9980</v>
      </c>
    </row>
    <row r="3934" spans="1:9" x14ac:dyDescent="0.2">
      <c r="A3934" s="114" t="s">
        <v>10519</v>
      </c>
      <c r="D3934" s="114" t="s">
        <v>9981</v>
      </c>
      <c r="E3934" s="114">
        <f t="shared" si="61"/>
        <v>30130280</v>
      </c>
      <c r="F3934" s="114" t="s">
        <v>11599</v>
      </c>
      <c r="G3934" s="114" t="s">
        <v>11055</v>
      </c>
      <c r="H3934" s="114" t="s">
        <v>9977</v>
      </c>
      <c r="I3934" s="114" t="s">
        <v>11050</v>
      </c>
    </row>
    <row r="3935" spans="1:9" x14ac:dyDescent="0.2">
      <c r="A3935" s="114" t="s">
        <v>10519</v>
      </c>
      <c r="D3935" s="114" t="s">
        <v>9982</v>
      </c>
      <c r="E3935" s="114">
        <f t="shared" si="61"/>
        <v>30130301</v>
      </c>
      <c r="F3935" s="114" t="s">
        <v>11599</v>
      </c>
      <c r="G3935" s="114" t="s">
        <v>11055</v>
      </c>
      <c r="H3935" s="114" t="s">
        <v>9983</v>
      </c>
      <c r="I3935" s="114" t="s">
        <v>6736</v>
      </c>
    </row>
    <row r="3936" spans="1:9" x14ac:dyDescent="0.2">
      <c r="A3936" s="114" t="s">
        <v>10519</v>
      </c>
      <c r="D3936" s="114" t="s">
        <v>9984</v>
      </c>
      <c r="E3936" s="114">
        <f t="shared" si="61"/>
        <v>30130302</v>
      </c>
      <c r="F3936" s="114" t="s">
        <v>11599</v>
      </c>
      <c r="G3936" s="114" t="s">
        <v>11055</v>
      </c>
      <c r="H3936" s="114" t="s">
        <v>9983</v>
      </c>
      <c r="I3936" s="114" t="s">
        <v>15550</v>
      </c>
    </row>
    <row r="3937" spans="1:9" x14ac:dyDescent="0.2">
      <c r="A3937" s="114" t="s">
        <v>10519</v>
      </c>
      <c r="D3937" s="114" t="s">
        <v>9985</v>
      </c>
      <c r="E3937" s="114">
        <f t="shared" si="61"/>
        <v>30130303</v>
      </c>
      <c r="F3937" s="114" t="s">
        <v>11599</v>
      </c>
      <c r="G3937" s="114" t="s">
        <v>11055</v>
      </c>
      <c r="H3937" s="114" t="s">
        <v>9983</v>
      </c>
      <c r="I3937" s="114" t="s">
        <v>9986</v>
      </c>
    </row>
    <row r="3938" spans="1:9" x14ac:dyDescent="0.2">
      <c r="A3938" s="114" t="s">
        <v>10519</v>
      </c>
      <c r="D3938" s="114" t="s">
        <v>9987</v>
      </c>
      <c r="E3938" s="114">
        <f t="shared" si="61"/>
        <v>30130304</v>
      </c>
      <c r="F3938" s="114" t="s">
        <v>11599</v>
      </c>
      <c r="G3938" s="114" t="s">
        <v>11055</v>
      </c>
      <c r="H3938" s="114" t="s">
        <v>9983</v>
      </c>
      <c r="I3938" s="114" t="s">
        <v>9988</v>
      </c>
    </row>
    <row r="3939" spans="1:9" x14ac:dyDescent="0.2">
      <c r="A3939" s="114" t="s">
        <v>10519</v>
      </c>
      <c r="D3939" s="114" t="s">
        <v>9989</v>
      </c>
      <c r="E3939" s="114">
        <f t="shared" si="61"/>
        <v>30130305</v>
      </c>
      <c r="F3939" s="114" t="s">
        <v>11599</v>
      </c>
      <c r="G3939" s="114" t="s">
        <v>11055</v>
      </c>
      <c r="H3939" s="114" t="s">
        <v>9983</v>
      </c>
      <c r="I3939" s="114" t="s">
        <v>9990</v>
      </c>
    </row>
    <row r="3940" spans="1:9" x14ac:dyDescent="0.2">
      <c r="A3940" s="114" t="s">
        <v>10519</v>
      </c>
      <c r="D3940" s="114" t="s">
        <v>9991</v>
      </c>
      <c r="E3940" s="114">
        <f t="shared" si="61"/>
        <v>30130380</v>
      </c>
      <c r="F3940" s="114" t="s">
        <v>11599</v>
      </c>
      <c r="G3940" s="114" t="s">
        <v>11055</v>
      </c>
      <c r="H3940" s="114" t="s">
        <v>9983</v>
      </c>
      <c r="I3940" s="114" t="s">
        <v>11050</v>
      </c>
    </row>
    <row r="3941" spans="1:9" x14ac:dyDescent="0.2">
      <c r="A3941" s="114" t="s">
        <v>10519</v>
      </c>
      <c r="D3941" s="114" t="s">
        <v>9992</v>
      </c>
      <c r="E3941" s="114">
        <f t="shared" si="61"/>
        <v>30130401</v>
      </c>
      <c r="F3941" s="114" t="s">
        <v>11599</v>
      </c>
      <c r="G3941" s="114" t="s">
        <v>11055</v>
      </c>
      <c r="H3941" s="114" t="s">
        <v>9993</v>
      </c>
      <c r="I3941" s="114" t="s">
        <v>14455</v>
      </c>
    </row>
    <row r="3942" spans="1:9" x14ac:dyDescent="0.2">
      <c r="A3942" s="114" t="s">
        <v>10519</v>
      </c>
      <c r="D3942" s="114" t="s">
        <v>9994</v>
      </c>
      <c r="E3942" s="114">
        <f t="shared" si="61"/>
        <v>30130402</v>
      </c>
      <c r="F3942" s="114" t="s">
        <v>11599</v>
      </c>
      <c r="G3942" s="114" t="s">
        <v>11055</v>
      </c>
      <c r="H3942" s="114" t="s">
        <v>9993</v>
      </c>
      <c r="I3942" s="114" t="s">
        <v>11615</v>
      </c>
    </row>
    <row r="3943" spans="1:9" x14ac:dyDescent="0.2">
      <c r="A3943" s="114" t="s">
        <v>10519</v>
      </c>
      <c r="D3943" s="114" t="s">
        <v>9995</v>
      </c>
      <c r="E3943" s="114">
        <f t="shared" si="61"/>
        <v>30130403</v>
      </c>
      <c r="F3943" s="114" t="s">
        <v>11599</v>
      </c>
      <c r="G3943" s="114" t="s">
        <v>11055</v>
      </c>
      <c r="H3943" s="114" t="s">
        <v>9993</v>
      </c>
      <c r="I3943" s="114" t="s">
        <v>9996</v>
      </c>
    </row>
    <row r="3944" spans="1:9" x14ac:dyDescent="0.2">
      <c r="A3944" s="114" t="s">
        <v>10519</v>
      </c>
      <c r="D3944" s="114" t="s">
        <v>9997</v>
      </c>
      <c r="E3944" s="114">
        <f t="shared" si="61"/>
        <v>30130404</v>
      </c>
      <c r="F3944" s="114" t="s">
        <v>11599</v>
      </c>
      <c r="G3944" s="114" t="s">
        <v>11055</v>
      </c>
      <c r="H3944" s="114" t="s">
        <v>9993</v>
      </c>
      <c r="I3944" s="114" t="s">
        <v>12549</v>
      </c>
    </row>
    <row r="3945" spans="1:9" x14ac:dyDescent="0.2">
      <c r="A3945" s="114" t="s">
        <v>10519</v>
      </c>
      <c r="D3945" s="114" t="s">
        <v>9998</v>
      </c>
      <c r="E3945" s="114">
        <f t="shared" si="61"/>
        <v>30130405</v>
      </c>
      <c r="F3945" s="114" t="s">
        <v>11599</v>
      </c>
      <c r="G3945" s="114" t="s">
        <v>11055</v>
      </c>
      <c r="H3945" s="114" t="s">
        <v>9993</v>
      </c>
      <c r="I3945" s="114" t="s">
        <v>9999</v>
      </c>
    </row>
    <row r="3946" spans="1:9" x14ac:dyDescent="0.2">
      <c r="A3946" s="114" t="s">
        <v>10519</v>
      </c>
      <c r="D3946" s="114" t="s">
        <v>10000</v>
      </c>
      <c r="E3946" s="114">
        <f t="shared" si="61"/>
        <v>30130480</v>
      </c>
      <c r="F3946" s="114" t="s">
        <v>11599</v>
      </c>
      <c r="G3946" s="114" t="s">
        <v>11055</v>
      </c>
      <c r="H3946" s="114" t="s">
        <v>9993</v>
      </c>
      <c r="I3946" s="114" t="s">
        <v>11050</v>
      </c>
    </row>
    <row r="3947" spans="1:9" x14ac:dyDescent="0.2">
      <c r="A3947" s="114" t="s">
        <v>10519</v>
      </c>
      <c r="D3947" s="114" t="s">
        <v>10001</v>
      </c>
      <c r="E3947" s="114">
        <f t="shared" si="61"/>
        <v>30130501</v>
      </c>
      <c r="F3947" s="114" t="s">
        <v>11599</v>
      </c>
      <c r="G3947" s="114" t="s">
        <v>11055</v>
      </c>
      <c r="H3947" s="114" t="s">
        <v>10002</v>
      </c>
      <c r="I3947" s="114" t="s">
        <v>14455</v>
      </c>
    </row>
    <row r="3948" spans="1:9" x14ac:dyDescent="0.2">
      <c r="A3948" s="114" t="s">
        <v>10519</v>
      </c>
      <c r="D3948" s="114" t="s">
        <v>10003</v>
      </c>
      <c r="E3948" s="114">
        <f t="shared" si="61"/>
        <v>30130502</v>
      </c>
      <c r="F3948" s="114" t="s">
        <v>11599</v>
      </c>
      <c r="G3948" s="114" t="s">
        <v>11055</v>
      </c>
      <c r="H3948" s="114" t="s">
        <v>10002</v>
      </c>
      <c r="I3948" s="114" t="s">
        <v>10004</v>
      </c>
    </row>
    <row r="3949" spans="1:9" x14ac:dyDescent="0.2">
      <c r="A3949" s="114" t="s">
        <v>10519</v>
      </c>
      <c r="D3949" s="114" t="s">
        <v>10005</v>
      </c>
      <c r="E3949" s="114">
        <f t="shared" si="61"/>
        <v>30130503</v>
      </c>
      <c r="F3949" s="114" t="s">
        <v>11599</v>
      </c>
      <c r="G3949" s="114" t="s">
        <v>11055</v>
      </c>
      <c r="H3949" s="114" t="s">
        <v>10002</v>
      </c>
      <c r="I3949" s="114" t="s">
        <v>10006</v>
      </c>
    </row>
    <row r="3950" spans="1:9" x14ac:dyDescent="0.2">
      <c r="A3950" s="114" t="s">
        <v>10519</v>
      </c>
      <c r="D3950" s="114" t="s">
        <v>10007</v>
      </c>
      <c r="E3950" s="114">
        <f t="shared" si="61"/>
        <v>30130504</v>
      </c>
      <c r="F3950" s="114" t="s">
        <v>11599</v>
      </c>
      <c r="G3950" s="114" t="s">
        <v>11055</v>
      </c>
      <c r="H3950" s="114" t="s">
        <v>10002</v>
      </c>
      <c r="I3950" s="114" t="s">
        <v>12549</v>
      </c>
    </row>
    <row r="3951" spans="1:9" x14ac:dyDescent="0.2">
      <c r="A3951" s="114" t="s">
        <v>10519</v>
      </c>
      <c r="D3951" s="114" t="s">
        <v>10008</v>
      </c>
      <c r="E3951" s="114">
        <f t="shared" si="61"/>
        <v>30130505</v>
      </c>
      <c r="F3951" s="114" t="s">
        <v>11599</v>
      </c>
      <c r="G3951" s="114" t="s">
        <v>11055</v>
      </c>
      <c r="H3951" s="114" t="s">
        <v>10002</v>
      </c>
      <c r="I3951" s="114" t="s">
        <v>10009</v>
      </c>
    </row>
    <row r="3952" spans="1:9" x14ac:dyDescent="0.2">
      <c r="A3952" s="114" t="s">
        <v>10519</v>
      </c>
      <c r="D3952" s="114" t="s">
        <v>10010</v>
      </c>
      <c r="E3952" s="114">
        <f t="shared" si="61"/>
        <v>30130580</v>
      </c>
      <c r="F3952" s="114" t="s">
        <v>11599</v>
      </c>
      <c r="G3952" s="114" t="s">
        <v>11055</v>
      </c>
      <c r="H3952" s="114" t="s">
        <v>10002</v>
      </c>
      <c r="I3952" s="114" t="s">
        <v>11050</v>
      </c>
    </row>
    <row r="3953" spans="1:9" x14ac:dyDescent="0.2">
      <c r="A3953" s="114" t="s">
        <v>10519</v>
      </c>
      <c r="D3953" s="114" t="s">
        <v>10011</v>
      </c>
      <c r="E3953" s="114">
        <f t="shared" si="61"/>
        <v>30140101</v>
      </c>
      <c r="F3953" s="114" t="s">
        <v>11599</v>
      </c>
      <c r="G3953" s="114" t="s">
        <v>11055</v>
      </c>
      <c r="H3953" s="114" t="s">
        <v>10012</v>
      </c>
      <c r="I3953" s="114" t="s">
        <v>10013</v>
      </c>
    </row>
    <row r="3954" spans="1:9" x14ac:dyDescent="0.2">
      <c r="A3954" s="114" t="s">
        <v>10519</v>
      </c>
      <c r="D3954" s="114" t="s">
        <v>10014</v>
      </c>
      <c r="E3954" s="114">
        <f t="shared" si="61"/>
        <v>30140102</v>
      </c>
      <c r="F3954" s="114" t="s">
        <v>11599</v>
      </c>
      <c r="G3954" s="114" t="s">
        <v>11055</v>
      </c>
      <c r="H3954" s="114" t="s">
        <v>10012</v>
      </c>
      <c r="I3954" s="114" t="s">
        <v>10015</v>
      </c>
    </row>
    <row r="3955" spans="1:9" x14ac:dyDescent="0.2">
      <c r="A3955" s="114" t="s">
        <v>10519</v>
      </c>
      <c r="D3955" s="114" t="s">
        <v>10016</v>
      </c>
      <c r="E3955" s="114">
        <f t="shared" si="61"/>
        <v>30140103</v>
      </c>
      <c r="F3955" s="114" t="s">
        <v>11599</v>
      </c>
      <c r="G3955" s="114" t="s">
        <v>11055</v>
      </c>
      <c r="H3955" s="114" t="s">
        <v>10012</v>
      </c>
      <c r="I3955" s="114" t="s">
        <v>10017</v>
      </c>
    </row>
    <row r="3956" spans="1:9" x14ac:dyDescent="0.2">
      <c r="A3956" s="114" t="s">
        <v>10519</v>
      </c>
      <c r="D3956" s="114" t="s">
        <v>10018</v>
      </c>
      <c r="E3956" s="114">
        <f t="shared" si="61"/>
        <v>30140105</v>
      </c>
      <c r="F3956" s="114" t="s">
        <v>11599</v>
      </c>
      <c r="G3956" s="114" t="s">
        <v>11055</v>
      </c>
      <c r="H3956" s="114" t="s">
        <v>10012</v>
      </c>
      <c r="I3956" s="114" t="s">
        <v>16919</v>
      </c>
    </row>
    <row r="3957" spans="1:9" x14ac:dyDescent="0.2">
      <c r="A3957" s="114" t="s">
        <v>10519</v>
      </c>
      <c r="D3957" s="114" t="s">
        <v>10019</v>
      </c>
      <c r="E3957" s="114">
        <f t="shared" si="61"/>
        <v>30140110</v>
      </c>
      <c r="F3957" s="114" t="s">
        <v>11599</v>
      </c>
      <c r="G3957" s="114" t="s">
        <v>11055</v>
      </c>
      <c r="H3957" s="114" t="s">
        <v>10012</v>
      </c>
      <c r="I3957" s="114" t="s">
        <v>10020</v>
      </c>
    </row>
    <row r="3958" spans="1:9" x14ac:dyDescent="0.2">
      <c r="A3958" s="114" t="s">
        <v>10519</v>
      </c>
      <c r="D3958" s="114" t="s">
        <v>10021</v>
      </c>
      <c r="E3958" s="114">
        <f t="shared" si="61"/>
        <v>30140120</v>
      </c>
      <c r="F3958" s="114" t="s">
        <v>11599</v>
      </c>
      <c r="G3958" s="114" t="s">
        <v>11055</v>
      </c>
      <c r="H3958" s="114" t="s">
        <v>10012</v>
      </c>
      <c r="I3958" s="114" t="s">
        <v>14213</v>
      </c>
    </row>
    <row r="3959" spans="1:9" x14ac:dyDescent="0.2">
      <c r="A3959" s="114" t="s">
        <v>10519</v>
      </c>
      <c r="D3959" s="114" t="s">
        <v>10022</v>
      </c>
      <c r="E3959" s="114">
        <f t="shared" si="61"/>
        <v>30140121</v>
      </c>
      <c r="F3959" s="114" t="s">
        <v>11599</v>
      </c>
      <c r="G3959" s="114" t="s">
        <v>11055</v>
      </c>
      <c r="H3959" s="114" t="s">
        <v>10012</v>
      </c>
      <c r="I3959" s="114" t="s">
        <v>10023</v>
      </c>
    </row>
    <row r="3960" spans="1:9" x14ac:dyDescent="0.2">
      <c r="A3960" s="114" t="s">
        <v>10519</v>
      </c>
      <c r="D3960" s="114" t="s">
        <v>10024</v>
      </c>
      <c r="E3960" s="114">
        <f t="shared" si="61"/>
        <v>30140122</v>
      </c>
      <c r="F3960" s="114" t="s">
        <v>11599</v>
      </c>
      <c r="G3960" s="114" t="s">
        <v>11055</v>
      </c>
      <c r="H3960" s="114" t="s">
        <v>10012</v>
      </c>
      <c r="I3960" s="114" t="s">
        <v>14223</v>
      </c>
    </row>
    <row r="3961" spans="1:9" x14ac:dyDescent="0.2">
      <c r="A3961" s="114" t="s">
        <v>10519</v>
      </c>
      <c r="D3961" s="114" t="s">
        <v>10025</v>
      </c>
      <c r="E3961" s="114">
        <f t="shared" si="61"/>
        <v>30140123</v>
      </c>
      <c r="F3961" s="114" t="s">
        <v>11599</v>
      </c>
      <c r="G3961" s="114" t="s">
        <v>11055</v>
      </c>
      <c r="H3961" s="114" t="s">
        <v>10012</v>
      </c>
      <c r="I3961" s="114" t="s">
        <v>10026</v>
      </c>
    </row>
    <row r="3962" spans="1:9" x14ac:dyDescent="0.2">
      <c r="A3962" s="114" t="s">
        <v>10519</v>
      </c>
      <c r="D3962" s="114" t="s">
        <v>10027</v>
      </c>
      <c r="E3962" s="114">
        <f t="shared" si="61"/>
        <v>30140124</v>
      </c>
      <c r="F3962" s="114" t="s">
        <v>11599</v>
      </c>
      <c r="G3962" s="114" t="s">
        <v>11055</v>
      </c>
      <c r="H3962" s="114" t="s">
        <v>10012</v>
      </c>
      <c r="I3962" s="114" t="s">
        <v>14225</v>
      </c>
    </row>
    <row r="3963" spans="1:9" x14ac:dyDescent="0.2">
      <c r="A3963" s="114" t="s">
        <v>10519</v>
      </c>
      <c r="D3963" s="114" t="s">
        <v>10028</v>
      </c>
      <c r="E3963" s="114">
        <f t="shared" si="61"/>
        <v>30140125</v>
      </c>
      <c r="F3963" s="114" t="s">
        <v>11599</v>
      </c>
      <c r="G3963" s="114" t="s">
        <v>11055</v>
      </c>
      <c r="H3963" s="114" t="s">
        <v>10012</v>
      </c>
      <c r="I3963" s="114" t="s">
        <v>14227</v>
      </c>
    </row>
    <row r="3964" spans="1:9" x14ac:dyDescent="0.2">
      <c r="A3964" s="114" t="s">
        <v>10519</v>
      </c>
      <c r="D3964" s="114" t="s">
        <v>10029</v>
      </c>
      <c r="E3964" s="114">
        <f t="shared" si="61"/>
        <v>30140130</v>
      </c>
      <c r="F3964" s="114" t="s">
        <v>11599</v>
      </c>
      <c r="G3964" s="114" t="s">
        <v>11055</v>
      </c>
      <c r="H3964" s="114" t="s">
        <v>10012</v>
      </c>
      <c r="I3964" s="114" t="s">
        <v>9162</v>
      </c>
    </row>
    <row r="3965" spans="1:9" x14ac:dyDescent="0.2">
      <c r="A3965" s="114" t="s">
        <v>10519</v>
      </c>
      <c r="D3965" s="114" t="s">
        <v>10030</v>
      </c>
      <c r="E3965" s="114">
        <f t="shared" si="61"/>
        <v>30140131</v>
      </c>
      <c r="F3965" s="114" t="s">
        <v>11599</v>
      </c>
      <c r="G3965" s="114" t="s">
        <v>11055</v>
      </c>
      <c r="H3965" s="114" t="s">
        <v>10012</v>
      </c>
      <c r="I3965" s="114" t="s">
        <v>14229</v>
      </c>
    </row>
    <row r="3966" spans="1:9" x14ac:dyDescent="0.2">
      <c r="A3966" s="114" t="s">
        <v>10519</v>
      </c>
      <c r="D3966" s="114" t="s">
        <v>10031</v>
      </c>
      <c r="E3966" s="114">
        <f t="shared" si="61"/>
        <v>30140132</v>
      </c>
      <c r="F3966" s="114" t="s">
        <v>11599</v>
      </c>
      <c r="G3966" s="114" t="s">
        <v>11055</v>
      </c>
      <c r="H3966" s="114" t="s">
        <v>10012</v>
      </c>
      <c r="I3966" s="114" t="s">
        <v>14231</v>
      </c>
    </row>
    <row r="3967" spans="1:9" x14ac:dyDescent="0.2">
      <c r="A3967" s="114" t="s">
        <v>10519</v>
      </c>
      <c r="D3967" s="114" t="s">
        <v>10032</v>
      </c>
      <c r="E3967" s="114">
        <f t="shared" si="61"/>
        <v>30140133</v>
      </c>
      <c r="F3967" s="114" t="s">
        <v>11599</v>
      </c>
      <c r="G3967" s="114" t="s">
        <v>11055</v>
      </c>
      <c r="H3967" s="114" t="s">
        <v>10012</v>
      </c>
      <c r="I3967" s="114" t="s">
        <v>14233</v>
      </c>
    </row>
    <row r="3968" spans="1:9" x14ac:dyDescent="0.2">
      <c r="A3968" s="114" t="s">
        <v>10519</v>
      </c>
      <c r="D3968" s="114" t="s">
        <v>10033</v>
      </c>
      <c r="E3968" s="114">
        <f t="shared" si="61"/>
        <v>30140134</v>
      </c>
      <c r="F3968" s="114" t="s">
        <v>11599</v>
      </c>
      <c r="G3968" s="114" t="s">
        <v>11055</v>
      </c>
      <c r="H3968" s="114" t="s">
        <v>10012</v>
      </c>
      <c r="I3968" s="114" t="s">
        <v>14235</v>
      </c>
    </row>
    <row r="3969" spans="1:9" x14ac:dyDescent="0.2">
      <c r="A3969" s="114" t="s">
        <v>10519</v>
      </c>
      <c r="D3969" s="114" t="s">
        <v>10034</v>
      </c>
      <c r="E3969" s="114">
        <f t="shared" si="61"/>
        <v>30140135</v>
      </c>
      <c r="F3969" s="114" t="s">
        <v>11599</v>
      </c>
      <c r="G3969" s="114" t="s">
        <v>11055</v>
      </c>
      <c r="H3969" s="114" t="s">
        <v>10012</v>
      </c>
      <c r="I3969" s="114" t="s">
        <v>14237</v>
      </c>
    </row>
    <row r="3970" spans="1:9" x14ac:dyDescent="0.2">
      <c r="A3970" s="114" t="s">
        <v>10519</v>
      </c>
      <c r="D3970" s="114" t="s">
        <v>10035</v>
      </c>
      <c r="E3970" s="114">
        <f t="shared" ref="E3970:E4033" si="62">VALUE(D3970)</f>
        <v>30140136</v>
      </c>
      <c r="F3970" s="114" t="s">
        <v>11599</v>
      </c>
      <c r="G3970" s="114" t="s">
        <v>11055</v>
      </c>
      <c r="H3970" s="114" t="s">
        <v>10012</v>
      </c>
      <c r="I3970" s="114" t="s">
        <v>10036</v>
      </c>
    </row>
    <row r="3971" spans="1:9" x14ac:dyDescent="0.2">
      <c r="A3971" s="114" t="s">
        <v>10519</v>
      </c>
      <c r="D3971" s="114" t="s">
        <v>10037</v>
      </c>
      <c r="E3971" s="114">
        <f t="shared" si="62"/>
        <v>30140150</v>
      </c>
      <c r="F3971" s="114" t="s">
        <v>11599</v>
      </c>
      <c r="G3971" s="114" t="s">
        <v>11055</v>
      </c>
      <c r="H3971" s="114" t="s">
        <v>10012</v>
      </c>
      <c r="I3971" s="114" t="s">
        <v>10038</v>
      </c>
    </row>
    <row r="3972" spans="1:9" x14ac:dyDescent="0.2">
      <c r="A3972" s="114" t="s">
        <v>10519</v>
      </c>
      <c r="D3972" s="114" t="s">
        <v>10039</v>
      </c>
      <c r="E3972" s="114">
        <f t="shared" si="62"/>
        <v>30140151</v>
      </c>
      <c r="F3972" s="114" t="s">
        <v>11599</v>
      </c>
      <c r="G3972" s="114" t="s">
        <v>11055</v>
      </c>
      <c r="H3972" s="114" t="s">
        <v>10012</v>
      </c>
      <c r="I3972" s="114" t="s">
        <v>10040</v>
      </c>
    </row>
    <row r="3973" spans="1:9" x14ac:dyDescent="0.2">
      <c r="A3973" s="114" t="s">
        <v>10519</v>
      </c>
      <c r="D3973" s="114" t="s">
        <v>10041</v>
      </c>
      <c r="E3973" s="114">
        <f t="shared" si="62"/>
        <v>30140199</v>
      </c>
      <c r="F3973" s="114" t="s">
        <v>11599</v>
      </c>
      <c r="G3973" s="114" t="s">
        <v>11055</v>
      </c>
      <c r="H3973" s="114" t="s">
        <v>10012</v>
      </c>
      <c r="I3973" s="114" t="s">
        <v>7818</v>
      </c>
    </row>
    <row r="3974" spans="1:9" x14ac:dyDescent="0.2">
      <c r="A3974" s="114" t="s">
        <v>10519</v>
      </c>
      <c r="D3974" s="114" t="s">
        <v>10042</v>
      </c>
      <c r="E3974" s="114">
        <f t="shared" si="62"/>
        <v>30140210</v>
      </c>
      <c r="F3974" s="114" t="s">
        <v>11599</v>
      </c>
      <c r="G3974" s="114" t="s">
        <v>11055</v>
      </c>
      <c r="H3974" s="114" t="s">
        <v>13003</v>
      </c>
      <c r="I3974" s="114" t="s">
        <v>16921</v>
      </c>
    </row>
    <row r="3975" spans="1:9" x14ac:dyDescent="0.2">
      <c r="A3975" s="114" t="s">
        <v>10519</v>
      </c>
      <c r="D3975" s="114" t="s">
        <v>13004</v>
      </c>
      <c r="E3975" s="114">
        <f t="shared" si="62"/>
        <v>30140211</v>
      </c>
      <c r="F3975" s="114" t="s">
        <v>11599</v>
      </c>
      <c r="G3975" s="114" t="s">
        <v>11055</v>
      </c>
      <c r="H3975" s="114" t="s">
        <v>13003</v>
      </c>
      <c r="I3975" s="114" t="s">
        <v>13005</v>
      </c>
    </row>
    <row r="3976" spans="1:9" x14ac:dyDescent="0.2">
      <c r="A3976" s="114" t="s">
        <v>10519</v>
      </c>
      <c r="D3976" s="114" t="s">
        <v>13006</v>
      </c>
      <c r="E3976" s="114">
        <f t="shared" si="62"/>
        <v>30140214</v>
      </c>
      <c r="F3976" s="114" t="s">
        <v>11599</v>
      </c>
      <c r="G3976" s="114" t="s">
        <v>11055</v>
      </c>
      <c r="H3976" s="114" t="s">
        <v>13003</v>
      </c>
      <c r="I3976" s="114" t="s">
        <v>10043</v>
      </c>
    </row>
    <row r="3977" spans="1:9" x14ac:dyDescent="0.2">
      <c r="A3977" s="114" t="s">
        <v>10519</v>
      </c>
      <c r="D3977" s="114" t="s">
        <v>10044</v>
      </c>
      <c r="E3977" s="114">
        <f t="shared" si="62"/>
        <v>30140217</v>
      </c>
      <c r="F3977" s="114" t="s">
        <v>11599</v>
      </c>
      <c r="G3977" s="114" t="s">
        <v>11055</v>
      </c>
      <c r="H3977" s="114" t="s">
        <v>13003</v>
      </c>
      <c r="I3977" s="114" t="s">
        <v>10060</v>
      </c>
    </row>
    <row r="3978" spans="1:9" x14ac:dyDescent="0.2">
      <c r="A3978" s="114" t="s">
        <v>10519</v>
      </c>
      <c r="D3978" s="114" t="s">
        <v>10061</v>
      </c>
      <c r="E3978" s="114">
        <f t="shared" si="62"/>
        <v>30140220</v>
      </c>
      <c r="F3978" s="114" t="s">
        <v>11599</v>
      </c>
      <c r="G3978" s="114" t="s">
        <v>11055</v>
      </c>
      <c r="H3978" s="114" t="s">
        <v>13003</v>
      </c>
      <c r="I3978" s="114" t="s">
        <v>12068</v>
      </c>
    </row>
    <row r="3979" spans="1:9" x14ac:dyDescent="0.2">
      <c r="A3979" s="114" t="s">
        <v>10519</v>
      </c>
      <c r="D3979" s="114" t="s">
        <v>10062</v>
      </c>
      <c r="E3979" s="114">
        <f t="shared" si="62"/>
        <v>30140221</v>
      </c>
      <c r="F3979" s="114" t="s">
        <v>11599</v>
      </c>
      <c r="G3979" s="114" t="s">
        <v>11055</v>
      </c>
      <c r="H3979" s="114" t="s">
        <v>13003</v>
      </c>
      <c r="I3979" s="114" t="s">
        <v>16939</v>
      </c>
    </row>
    <row r="3980" spans="1:9" x14ac:dyDescent="0.2">
      <c r="A3980" s="114" t="s">
        <v>10519</v>
      </c>
      <c r="D3980" s="114" t="s">
        <v>10063</v>
      </c>
      <c r="E3980" s="114">
        <f t="shared" si="62"/>
        <v>30140222</v>
      </c>
      <c r="F3980" s="114" t="s">
        <v>11599</v>
      </c>
      <c r="G3980" s="114" t="s">
        <v>11055</v>
      </c>
      <c r="H3980" s="114" t="s">
        <v>13003</v>
      </c>
      <c r="I3980" s="114" t="s">
        <v>16941</v>
      </c>
    </row>
    <row r="3981" spans="1:9" x14ac:dyDescent="0.2">
      <c r="A3981" s="114" t="s">
        <v>10519</v>
      </c>
      <c r="D3981" s="114" t="s">
        <v>10064</v>
      </c>
      <c r="E3981" s="114">
        <f t="shared" si="62"/>
        <v>30140223</v>
      </c>
      <c r="F3981" s="114" t="s">
        <v>11599</v>
      </c>
      <c r="G3981" s="114" t="s">
        <v>11055</v>
      </c>
      <c r="H3981" s="114" t="s">
        <v>13003</v>
      </c>
      <c r="I3981" s="114" t="s">
        <v>10065</v>
      </c>
    </row>
    <row r="3982" spans="1:9" x14ac:dyDescent="0.2">
      <c r="A3982" s="114" t="s">
        <v>10519</v>
      </c>
      <c r="D3982" s="114" t="s">
        <v>10066</v>
      </c>
      <c r="E3982" s="114">
        <f t="shared" si="62"/>
        <v>30140224</v>
      </c>
      <c r="F3982" s="114" t="s">
        <v>11599</v>
      </c>
      <c r="G3982" s="114" t="s">
        <v>11055</v>
      </c>
      <c r="H3982" s="114" t="s">
        <v>13003</v>
      </c>
      <c r="I3982" s="114" t="s">
        <v>16943</v>
      </c>
    </row>
    <row r="3983" spans="1:9" x14ac:dyDescent="0.2">
      <c r="A3983" s="114" t="s">
        <v>10519</v>
      </c>
      <c r="D3983" s="114" t="s">
        <v>10067</v>
      </c>
      <c r="E3983" s="114">
        <f t="shared" si="62"/>
        <v>30140225</v>
      </c>
      <c r="F3983" s="114" t="s">
        <v>11599</v>
      </c>
      <c r="G3983" s="114" t="s">
        <v>11055</v>
      </c>
      <c r="H3983" s="114" t="s">
        <v>13003</v>
      </c>
      <c r="I3983" s="114" t="s">
        <v>10068</v>
      </c>
    </row>
    <row r="3984" spans="1:9" x14ac:dyDescent="0.2">
      <c r="A3984" s="114" t="s">
        <v>10519</v>
      </c>
      <c r="D3984" s="114" t="s">
        <v>10069</v>
      </c>
      <c r="E3984" s="114">
        <f t="shared" si="62"/>
        <v>30140230</v>
      </c>
      <c r="F3984" s="114" t="s">
        <v>11599</v>
      </c>
      <c r="G3984" s="114" t="s">
        <v>11055</v>
      </c>
      <c r="H3984" s="114" t="s">
        <v>13003</v>
      </c>
      <c r="I3984" s="114" t="s">
        <v>12074</v>
      </c>
    </row>
    <row r="3985" spans="1:9" x14ac:dyDescent="0.2">
      <c r="A3985" s="114" t="s">
        <v>10519</v>
      </c>
      <c r="D3985" s="114" t="s">
        <v>10070</v>
      </c>
      <c r="E3985" s="114">
        <f t="shared" si="62"/>
        <v>30140231</v>
      </c>
      <c r="F3985" s="114" t="s">
        <v>11599</v>
      </c>
      <c r="G3985" s="114" t="s">
        <v>11055</v>
      </c>
      <c r="H3985" s="114" t="s">
        <v>13003</v>
      </c>
      <c r="I3985" s="114" t="s">
        <v>10071</v>
      </c>
    </row>
    <row r="3986" spans="1:9" x14ac:dyDescent="0.2">
      <c r="A3986" s="114" t="s">
        <v>10519</v>
      </c>
      <c r="D3986" s="114" t="s">
        <v>10072</v>
      </c>
      <c r="E3986" s="114">
        <f t="shared" si="62"/>
        <v>30140232</v>
      </c>
      <c r="F3986" s="114" t="s">
        <v>11599</v>
      </c>
      <c r="G3986" s="114" t="s">
        <v>11055</v>
      </c>
      <c r="H3986" s="114" t="s">
        <v>13003</v>
      </c>
      <c r="I3986" s="114" t="s">
        <v>14193</v>
      </c>
    </row>
    <row r="3987" spans="1:9" x14ac:dyDescent="0.2">
      <c r="A3987" s="114" t="s">
        <v>10519</v>
      </c>
      <c r="D3987" s="114" t="s">
        <v>10073</v>
      </c>
      <c r="E3987" s="114">
        <f t="shared" si="62"/>
        <v>30140233</v>
      </c>
      <c r="F3987" s="114" t="s">
        <v>11599</v>
      </c>
      <c r="G3987" s="114" t="s">
        <v>11055</v>
      </c>
      <c r="H3987" s="114" t="s">
        <v>13003</v>
      </c>
      <c r="I3987" s="114" t="s">
        <v>14195</v>
      </c>
    </row>
    <row r="3988" spans="1:9" x14ac:dyDescent="0.2">
      <c r="A3988" s="114" t="s">
        <v>10519</v>
      </c>
      <c r="D3988" s="114" t="s">
        <v>10074</v>
      </c>
      <c r="E3988" s="114">
        <f t="shared" si="62"/>
        <v>30140234</v>
      </c>
      <c r="F3988" s="114" t="s">
        <v>11599</v>
      </c>
      <c r="G3988" s="114" t="s">
        <v>11055</v>
      </c>
      <c r="H3988" s="114" t="s">
        <v>13003</v>
      </c>
      <c r="I3988" s="114" t="s">
        <v>14197</v>
      </c>
    </row>
    <row r="3989" spans="1:9" x14ac:dyDescent="0.2">
      <c r="A3989" s="114" t="s">
        <v>10519</v>
      </c>
      <c r="D3989" s="114" t="s">
        <v>10075</v>
      </c>
      <c r="E3989" s="114">
        <f t="shared" si="62"/>
        <v>30140235</v>
      </c>
      <c r="F3989" s="114" t="s">
        <v>11599</v>
      </c>
      <c r="G3989" s="114" t="s">
        <v>11055</v>
      </c>
      <c r="H3989" s="114" t="s">
        <v>13003</v>
      </c>
      <c r="I3989" s="114" t="s">
        <v>14199</v>
      </c>
    </row>
    <row r="3990" spans="1:9" x14ac:dyDescent="0.2">
      <c r="A3990" s="114" t="s">
        <v>10519</v>
      </c>
      <c r="D3990" s="114" t="s">
        <v>10076</v>
      </c>
      <c r="E3990" s="114">
        <f t="shared" si="62"/>
        <v>30140236</v>
      </c>
      <c r="F3990" s="114" t="s">
        <v>11599</v>
      </c>
      <c r="G3990" s="114" t="s">
        <v>11055</v>
      </c>
      <c r="H3990" s="114" t="s">
        <v>13003</v>
      </c>
      <c r="I3990" s="114" t="s">
        <v>10077</v>
      </c>
    </row>
    <row r="3991" spans="1:9" x14ac:dyDescent="0.2">
      <c r="A3991" s="114" t="s">
        <v>10519</v>
      </c>
      <c r="D3991" s="114" t="s">
        <v>10078</v>
      </c>
      <c r="E3991" s="114">
        <f t="shared" si="62"/>
        <v>30140250</v>
      </c>
      <c r="F3991" s="114" t="s">
        <v>11599</v>
      </c>
      <c r="G3991" s="114" t="s">
        <v>11055</v>
      </c>
      <c r="H3991" s="114" t="s">
        <v>13003</v>
      </c>
      <c r="I3991" s="114" t="s">
        <v>14209</v>
      </c>
    </row>
    <row r="3992" spans="1:9" x14ac:dyDescent="0.2">
      <c r="A3992" s="114" t="s">
        <v>10519</v>
      </c>
      <c r="D3992" s="114" t="s">
        <v>10079</v>
      </c>
      <c r="E3992" s="114">
        <f t="shared" si="62"/>
        <v>30140251</v>
      </c>
      <c r="F3992" s="114" t="s">
        <v>11599</v>
      </c>
      <c r="G3992" s="114" t="s">
        <v>11055</v>
      </c>
      <c r="H3992" s="114" t="s">
        <v>13003</v>
      </c>
      <c r="I3992" s="114" t="s">
        <v>10080</v>
      </c>
    </row>
    <row r="3993" spans="1:9" x14ac:dyDescent="0.2">
      <c r="A3993" s="114" t="s">
        <v>10519</v>
      </c>
      <c r="D3993" s="114" t="s">
        <v>10081</v>
      </c>
      <c r="E3993" s="114">
        <f t="shared" si="62"/>
        <v>30140252</v>
      </c>
      <c r="F3993" s="114" t="s">
        <v>11599</v>
      </c>
      <c r="G3993" s="114" t="s">
        <v>11055</v>
      </c>
      <c r="H3993" s="114" t="s">
        <v>13003</v>
      </c>
      <c r="I3993" s="114" t="s">
        <v>10082</v>
      </c>
    </row>
    <row r="3994" spans="1:9" x14ac:dyDescent="0.2">
      <c r="A3994" s="114" t="s">
        <v>10519</v>
      </c>
      <c r="D3994" s="114" t="s">
        <v>10083</v>
      </c>
      <c r="E3994" s="114">
        <f t="shared" si="62"/>
        <v>30140253</v>
      </c>
      <c r="F3994" s="114" t="s">
        <v>11599</v>
      </c>
      <c r="G3994" s="114" t="s">
        <v>11055</v>
      </c>
      <c r="H3994" s="114" t="s">
        <v>13003</v>
      </c>
      <c r="I3994" s="114" t="s">
        <v>10084</v>
      </c>
    </row>
    <row r="3995" spans="1:9" x14ac:dyDescent="0.2">
      <c r="A3995" s="114" t="s">
        <v>10519</v>
      </c>
      <c r="D3995" s="114" t="s">
        <v>10085</v>
      </c>
      <c r="E3995" s="114">
        <f t="shared" si="62"/>
        <v>30140260</v>
      </c>
      <c r="F3995" s="114" t="s">
        <v>11599</v>
      </c>
      <c r="G3995" s="114" t="s">
        <v>11055</v>
      </c>
      <c r="H3995" s="114" t="s">
        <v>13003</v>
      </c>
      <c r="I3995" s="114" t="s">
        <v>14213</v>
      </c>
    </row>
    <row r="3996" spans="1:9" x14ac:dyDescent="0.2">
      <c r="A3996" s="114" t="s">
        <v>10519</v>
      </c>
      <c r="D3996" s="114" t="s">
        <v>10086</v>
      </c>
      <c r="E3996" s="114">
        <f t="shared" si="62"/>
        <v>30140261</v>
      </c>
      <c r="F3996" s="114" t="s">
        <v>11599</v>
      </c>
      <c r="G3996" s="114" t="s">
        <v>11055</v>
      </c>
      <c r="H3996" s="114" t="s">
        <v>13003</v>
      </c>
      <c r="I3996" s="114" t="s">
        <v>14221</v>
      </c>
    </row>
    <row r="3997" spans="1:9" x14ac:dyDescent="0.2">
      <c r="A3997" s="114" t="s">
        <v>10519</v>
      </c>
      <c r="D3997" s="114" t="s">
        <v>10087</v>
      </c>
      <c r="E3997" s="114">
        <f t="shared" si="62"/>
        <v>30140262</v>
      </c>
      <c r="F3997" s="114" t="s">
        <v>11599</v>
      </c>
      <c r="G3997" s="114" t="s">
        <v>11055</v>
      </c>
      <c r="H3997" s="114" t="s">
        <v>13003</v>
      </c>
      <c r="I3997" s="114" t="s">
        <v>14223</v>
      </c>
    </row>
    <row r="3998" spans="1:9" x14ac:dyDescent="0.2">
      <c r="A3998" s="114" t="s">
        <v>10519</v>
      </c>
      <c r="D3998" s="114" t="s">
        <v>10088</v>
      </c>
      <c r="E3998" s="114">
        <f t="shared" si="62"/>
        <v>30140263</v>
      </c>
      <c r="F3998" s="114" t="s">
        <v>11599</v>
      </c>
      <c r="G3998" s="114" t="s">
        <v>11055</v>
      </c>
      <c r="H3998" s="114" t="s">
        <v>13003</v>
      </c>
      <c r="I3998" s="114" t="s">
        <v>10026</v>
      </c>
    </row>
    <row r="3999" spans="1:9" x14ac:dyDescent="0.2">
      <c r="A3999" s="114" t="s">
        <v>10519</v>
      </c>
      <c r="D3999" s="114" t="s">
        <v>10089</v>
      </c>
      <c r="E3999" s="114">
        <f t="shared" si="62"/>
        <v>30140264</v>
      </c>
      <c r="F3999" s="114" t="s">
        <v>11599</v>
      </c>
      <c r="G3999" s="114" t="s">
        <v>11055</v>
      </c>
      <c r="H3999" s="114" t="s">
        <v>13003</v>
      </c>
      <c r="I3999" s="114" t="s">
        <v>14225</v>
      </c>
    </row>
    <row r="4000" spans="1:9" x14ac:dyDescent="0.2">
      <c r="A4000" s="114" t="s">
        <v>10519</v>
      </c>
      <c r="D4000" s="114" t="s">
        <v>13034</v>
      </c>
      <c r="E4000" s="114">
        <f t="shared" si="62"/>
        <v>30140265</v>
      </c>
      <c r="F4000" s="114" t="s">
        <v>11599</v>
      </c>
      <c r="G4000" s="114" t="s">
        <v>11055</v>
      </c>
      <c r="H4000" s="114" t="s">
        <v>13003</v>
      </c>
      <c r="I4000" s="114" t="s">
        <v>13035</v>
      </c>
    </row>
    <row r="4001" spans="1:9" x14ac:dyDescent="0.2">
      <c r="A4001" s="114" t="s">
        <v>10519</v>
      </c>
      <c r="D4001" s="114" t="s">
        <v>13036</v>
      </c>
      <c r="E4001" s="114">
        <f t="shared" si="62"/>
        <v>30140270</v>
      </c>
      <c r="F4001" s="114" t="s">
        <v>11599</v>
      </c>
      <c r="G4001" s="114" t="s">
        <v>11055</v>
      </c>
      <c r="H4001" s="114" t="s">
        <v>13003</v>
      </c>
      <c r="I4001" s="114" t="s">
        <v>9162</v>
      </c>
    </row>
    <row r="4002" spans="1:9" x14ac:dyDescent="0.2">
      <c r="A4002" s="114" t="s">
        <v>10519</v>
      </c>
      <c r="D4002" s="114" t="s">
        <v>13037</v>
      </c>
      <c r="E4002" s="114">
        <f t="shared" si="62"/>
        <v>30140271</v>
      </c>
      <c r="F4002" s="114" t="s">
        <v>11599</v>
      </c>
      <c r="G4002" s="114" t="s">
        <v>11055</v>
      </c>
      <c r="H4002" s="114" t="s">
        <v>13003</v>
      </c>
      <c r="I4002" s="114" t="s">
        <v>13038</v>
      </c>
    </row>
    <row r="4003" spans="1:9" x14ac:dyDescent="0.2">
      <c r="A4003" s="114" t="s">
        <v>10519</v>
      </c>
      <c r="D4003" s="114" t="s">
        <v>13039</v>
      </c>
      <c r="E4003" s="114">
        <f t="shared" si="62"/>
        <v>30140272</v>
      </c>
      <c r="F4003" s="114" t="s">
        <v>11599</v>
      </c>
      <c r="G4003" s="114" t="s">
        <v>11055</v>
      </c>
      <c r="H4003" s="114" t="s">
        <v>13003</v>
      </c>
      <c r="I4003" s="114" t="s">
        <v>14231</v>
      </c>
    </row>
    <row r="4004" spans="1:9" x14ac:dyDescent="0.2">
      <c r="A4004" s="114" t="s">
        <v>10519</v>
      </c>
      <c r="D4004" s="114" t="s">
        <v>13040</v>
      </c>
      <c r="E4004" s="114">
        <f t="shared" si="62"/>
        <v>30140273</v>
      </c>
      <c r="F4004" s="114" t="s">
        <v>11599</v>
      </c>
      <c r="G4004" s="114" t="s">
        <v>11055</v>
      </c>
      <c r="H4004" s="114" t="s">
        <v>13003</v>
      </c>
      <c r="I4004" s="114" t="s">
        <v>14233</v>
      </c>
    </row>
    <row r="4005" spans="1:9" x14ac:dyDescent="0.2">
      <c r="A4005" s="114" t="s">
        <v>10519</v>
      </c>
      <c r="D4005" s="114" t="s">
        <v>13041</v>
      </c>
      <c r="E4005" s="114">
        <f t="shared" si="62"/>
        <v>30140274</v>
      </c>
      <c r="F4005" s="114" t="s">
        <v>11599</v>
      </c>
      <c r="G4005" s="114" t="s">
        <v>11055</v>
      </c>
      <c r="H4005" s="114" t="s">
        <v>13003</v>
      </c>
      <c r="I4005" s="114" t="s">
        <v>14235</v>
      </c>
    </row>
    <row r="4006" spans="1:9" x14ac:dyDescent="0.2">
      <c r="A4006" s="114" t="s">
        <v>10519</v>
      </c>
      <c r="D4006" s="114" t="s">
        <v>13042</v>
      </c>
      <c r="E4006" s="114">
        <f t="shared" si="62"/>
        <v>30140275</v>
      </c>
      <c r="F4006" s="114" t="s">
        <v>11599</v>
      </c>
      <c r="G4006" s="114" t="s">
        <v>11055</v>
      </c>
      <c r="H4006" s="114" t="s">
        <v>13003</v>
      </c>
      <c r="I4006" s="114" t="s">
        <v>14237</v>
      </c>
    </row>
    <row r="4007" spans="1:9" x14ac:dyDescent="0.2">
      <c r="A4007" s="114" t="s">
        <v>10519</v>
      </c>
      <c r="D4007" s="114" t="s">
        <v>13043</v>
      </c>
      <c r="E4007" s="114">
        <f t="shared" si="62"/>
        <v>30140276</v>
      </c>
      <c r="F4007" s="114" t="s">
        <v>11599</v>
      </c>
      <c r="G4007" s="114" t="s">
        <v>11055</v>
      </c>
      <c r="H4007" s="114" t="s">
        <v>13003</v>
      </c>
      <c r="I4007" s="114" t="s">
        <v>10036</v>
      </c>
    </row>
    <row r="4008" spans="1:9" x14ac:dyDescent="0.2">
      <c r="A4008" s="114" t="s">
        <v>10519</v>
      </c>
      <c r="D4008" s="114" t="s">
        <v>13044</v>
      </c>
      <c r="E4008" s="114">
        <f t="shared" si="62"/>
        <v>30140299</v>
      </c>
      <c r="F4008" s="114" t="s">
        <v>11599</v>
      </c>
      <c r="G4008" s="114" t="s">
        <v>11055</v>
      </c>
      <c r="H4008" s="114" t="s">
        <v>13003</v>
      </c>
      <c r="I4008" s="114" t="s">
        <v>7818</v>
      </c>
    </row>
    <row r="4009" spans="1:9" x14ac:dyDescent="0.2">
      <c r="A4009" s="114" t="s">
        <v>10519</v>
      </c>
      <c r="D4009" s="114" t="s">
        <v>13045</v>
      </c>
      <c r="E4009" s="114">
        <f t="shared" si="62"/>
        <v>30140306</v>
      </c>
      <c r="F4009" s="114" t="s">
        <v>11599</v>
      </c>
      <c r="G4009" s="114" t="s">
        <v>11055</v>
      </c>
      <c r="H4009" s="114" t="s">
        <v>13046</v>
      </c>
      <c r="I4009" s="114" t="s">
        <v>13047</v>
      </c>
    </row>
    <row r="4010" spans="1:9" x14ac:dyDescent="0.2">
      <c r="A4010" s="114" t="s">
        <v>10519</v>
      </c>
      <c r="D4010" s="114" t="s">
        <v>13048</v>
      </c>
      <c r="E4010" s="114">
        <f t="shared" si="62"/>
        <v>30140307</v>
      </c>
      <c r="F4010" s="114" t="s">
        <v>11599</v>
      </c>
      <c r="G4010" s="114" t="s">
        <v>11055</v>
      </c>
      <c r="H4010" s="114" t="s">
        <v>13046</v>
      </c>
      <c r="I4010" s="114" t="s">
        <v>13049</v>
      </c>
    </row>
    <row r="4011" spans="1:9" x14ac:dyDescent="0.2">
      <c r="A4011" s="114" t="s">
        <v>10519</v>
      </c>
      <c r="D4011" s="114" t="s">
        <v>13050</v>
      </c>
      <c r="E4011" s="114">
        <f t="shared" si="62"/>
        <v>30140310</v>
      </c>
      <c r="F4011" s="114" t="s">
        <v>11599</v>
      </c>
      <c r="G4011" s="114" t="s">
        <v>11055</v>
      </c>
      <c r="H4011" s="114" t="s">
        <v>13046</v>
      </c>
      <c r="I4011" s="114" t="s">
        <v>16921</v>
      </c>
    </row>
    <row r="4012" spans="1:9" x14ac:dyDescent="0.2">
      <c r="A4012" s="114" t="s">
        <v>10519</v>
      </c>
      <c r="D4012" s="114" t="s">
        <v>13051</v>
      </c>
      <c r="E4012" s="114">
        <f t="shared" si="62"/>
        <v>30140311</v>
      </c>
      <c r="F4012" s="114" t="s">
        <v>11599</v>
      </c>
      <c r="G4012" s="114" t="s">
        <v>11055</v>
      </c>
      <c r="H4012" s="114" t="s">
        <v>13046</v>
      </c>
      <c r="I4012" s="114" t="s">
        <v>13052</v>
      </c>
    </row>
    <row r="4013" spans="1:9" x14ac:dyDescent="0.2">
      <c r="A4013" s="114" t="s">
        <v>10519</v>
      </c>
      <c r="D4013" s="114" t="s">
        <v>13053</v>
      </c>
      <c r="E4013" s="114">
        <f t="shared" si="62"/>
        <v>30140312</v>
      </c>
      <c r="F4013" s="114" t="s">
        <v>11599</v>
      </c>
      <c r="G4013" s="114" t="s">
        <v>11055</v>
      </c>
      <c r="H4013" s="114" t="s">
        <v>13046</v>
      </c>
      <c r="I4013" s="114" t="s">
        <v>13054</v>
      </c>
    </row>
    <row r="4014" spans="1:9" x14ac:dyDescent="0.2">
      <c r="A4014" s="114" t="s">
        <v>10519</v>
      </c>
      <c r="D4014" s="114" t="s">
        <v>13055</v>
      </c>
      <c r="E4014" s="114">
        <f t="shared" si="62"/>
        <v>30140313</v>
      </c>
      <c r="F4014" s="114" t="s">
        <v>11599</v>
      </c>
      <c r="G4014" s="114" t="s">
        <v>11055</v>
      </c>
      <c r="H4014" s="114" t="s">
        <v>13046</v>
      </c>
      <c r="I4014" s="114" t="s">
        <v>13056</v>
      </c>
    </row>
    <row r="4015" spans="1:9" x14ac:dyDescent="0.2">
      <c r="A4015" s="114" t="s">
        <v>10519</v>
      </c>
      <c r="D4015" s="114" t="s">
        <v>13057</v>
      </c>
      <c r="E4015" s="114">
        <f t="shared" si="62"/>
        <v>30140320</v>
      </c>
      <c r="F4015" s="114" t="s">
        <v>11599</v>
      </c>
      <c r="G4015" s="114" t="s">
        <v>11055</v>
      </c>
      <c r="H4015" s="114" t="s">
        <v>13046</v>
      </c>
      <c r="I4015" s="114" t="s">
        <v>13058</v>
      </c>
    </row>
    <row r="4016" spans="1:9" x14ac:dyDescent="0.2">
      <c r="A4016" s="114" t="s">
        <v>10519</v>
      </c>
      <c r="D4016" s="114" t="s">
        <v>13059</v>
      </c>
      <c r="E4016" s="114">
        <f t="shared" si="62"/>
        <v>30140330</v>
      </c>
      <c r="F4016" s="114" t="s">
        <v>11599</v>
      </c>
      <c r="G4016" s="114" t="s">
        <v>11055</v>
      </c>
      <c r="H4016" s="114" t="s">
        <v>13046</v>
      </c>
      <c r="I4016" s="114" t="s">
        <v>13060</v>
      </c>
    </row>
    <row r="4017" spans="1:10" x14ac:dyDescent="0.2">
      <c r="A4017" s="114" t="s">
        <v>10519</v>
      </c>
      <c r="D4017" s="114" t="s">
        <v>13061</v>
      </c>
      <c r="E4017" s="114">
        <f t="shared" si="62"/>
        <v>30140340</v>
      </c>
      <c r="F4017" s="114" t="s">
        <v>11599</v>
      </c>
      <c r="G4017" s="114" t="s">
        <v>11055</v>
      </c>
      <c r="H4017" s="114" t="s">
        <v>13046</v>
      </c>
      <c r="I4017" s="114" t="s">
        <v>13062</v>
      </c>
    </row>
    <row r="4018" spans="1:10" x14ac:dyDescent="0.2">
      <c r="A4018" s="114" t="s">
        <v>10519</v>
      </c>
      <c r="D4018" s="114" t="s">
        <v>13063</v>
      </c>
      <c r="E4018" s="114">
        <f t="shared" si="62"/>
        <v>30140350</v>
      </c>
      <c r="F4018" s="114" t="s">
        <v>11599</v>
      </c>
      <c r="G4018" s="114" t="s">
        <v>11055</v>
      </c>
      <c r="H4018" s="114" t="s">
        <v>13046</v>
      </c>
      <c r="I4018" s="114" t="s">
        <v>13064</v>
      </c>
    </row>
    <row r="4019" spans="1:10" x14ac:dyDescent="0.2">
      <c r="A4019" s="114" t="s">
        <v>10519</v>
      </c>
      <c r="D4019" s="114" t="s">
        <v>13065</v>
      </c>
      <c r="E4019" s="114">
        <f t="shared" si="62"/>
        <v>30140360</v>
      </c>
      <c r="F4019" s="114" t="s">
        <v>11599</v>
      </c>
      <c r="G4019" s="114" t="s">
        <v>11055</v>
      </c>
      <c r="H4019" s="114" t="s">
        <v>13046</v>
      </c>
      <c r="I4019" s="114" t="s">
        <v>13066</v>
      </c>
    </row>
    <row r="4020" spans="1:10" x14ac:dyDescent="0.2">
      <c r="A4020" s="114" t="s">
        <v>10519</v>
      </c>
      <c r="D4020" s="114" t="s">
        <v>13067</v>
      </c>
      <c r="E4020" s="114">
        <f t="shared" si="62"/>
        <v>30140399</v>
      </c>
      <c r="F4020" s="114" t="s">
        <v>11599</v>
      </c>
      <c r="G4020" s="114" t="s">
        <v>11055</v>
      </c>
      <c r="H4020" s="114" t="s">
        <v>13046</v>
      </c>
      <c r="I4020" s="114" t="s">
        <v>7818</v>
      </c>
    </row>
    <row r="4021" spans="1:10" x14ac:dyDescent="0.2">
      <c r="A4021" s="114" t="s">
        <v>10519</v>
      </c>
      <c r="D4021" s="114" t="s">
        <v>13068</v>
      </c>
      <c r="E4021" s="114">
        <f t="shared" si="62"/>
        <v>30180001</v>
      </c>
      <c r="F4021" s="114" t="s">
        <v>11599</v>
      </c>
      <c r="G4021" s="114" t="s">
        <v>11055</v>
      </c>
      <c r="H4021" s="114" t="s">
        <v>13069</v>
      </c>
      <c r="I4021" s="114" t="s">
        <v>6386</v>
      </c>
    </row>
    <row r="4022" spans="1:10" x14ac:dyDescent="0.2">
      <c r="A4022" s="114" t="s">
        <v>10519</v>
      </c>
      <c r="D4022" s="114" t="s">
        <v>13070</v>
      </c>
      <c r="E4022" s="114">
        <f t="shared" si="62"/>
        <v>30180002</v>
      </c>
      <c r="F4022" s="114" t="s">
        <v>11599</v>
      </c>
      <c r="G4022" s="114" t="s">
        <v>11055</v>
      </c>
      <c r="H4022" s="114" t="s">
        <v>13069</v>
      </c>
      <c r="I4022" s="114" t="s">
        <v>13071</v>
      </c>
    </row>
    <row r="4023" spans="1:10" x14ac:dyDescent="0.2">
      <c r="A4023" s="114" t="s">
        <v>10519</v>
      </c>
      <c r="D4023" s="114" t="s">
        <v>13072</v>
      </c>
      <c r="E4023" s="114">
        <f t="shared" si="62"/>
        <v>30180003</v>
      </c>
      <c r="F4023" s="114" t="s">
        <v>11599</v>
      </c>
      <c r="G4023" s="114" t="s">
        <v>11055</v>
      </c>
      <c r="H4023" s="114" t="s">
        <v>13069</v>
      </c>
      <c r="I4023" s="114" t="s">
        <v>13073</v>
      </c>
    </row>
    <row r="4024" spans="1:10" x14ac:dyDescent="0.2">
      <c r="A4024" s="114" t="s">
        <v>10519</v>
      </c>
      <c r="D4024" s="114" t="s">
        <v>13074</v>
      </c>
      <c r="E4024" s="114">
        <f t="shared" si="62"/>
        <v>30180004</v>
      </c>
      <c r="F4024" s="114" t="s">
        <v>11599</v>
      </c>
      <c r="G4024" s="114" t="s">
        <v>11055</v>
      </c>
      <c r="H4024" s="114" t="s">
        <v>13069</v>
      </c>
      <c r="I4024" s="114" t="s">
        <v>13075</v>
      </c>
    </row>
    <row r="4025" spans="1:10" x14ac:dyDescent="0.2">
      <c r="A4025" s="114" t="s">
        <v>10519</v>
      </c>
      <c r="D4025" s="114" t="s">
        <v>13076</v>
      </c>
      <c r="E4025" s="114">
        <f t="shared" si="62"/>
        <v>30180005</v>
      </c>
      <c r="F4025" s="114" t="s">
        <v>11599</v>
      </c>
      <c r="G4025" s="114" t="s">
        <v>11055</v>
      </c>
      <c r="H4025" s="114" t="s">
        <v>13069</v>
      </c>
      <c r="I4025" s="114" t="s">
        <v>13077</v>
      </c>
    </row>
    <row r="4026" spans="1:10" x14ac:dyDescent="0.2">
      <c r="A4026" s="114" t="s">
        <v>10519</v>
      </c>
      <c r="D4026" s="114" t="s">
        <v>13078</v>
      </c>
      <c r="E4026" s="114">
        <f t="shared" si="62"/>
        <v>30180006</v>
      </c>
      <c r="F4026" s="114" t="s">
        <v>11599</v>
      </c>
      <c r="G4026" s="114" t="s">
        <v>11055</v>
      </c>
      <c r="H4026" s="114" t="s">
        <v>13069</v>
      </c>
      <c r="I4026" s="114" t="s">
        <v>13079</v>
      </c>
    </row>
    <row r="4027" spans="1:10" x14ac:dyDescent="0.2">
      <c r="A4027" s="114" t="s">
        <v>10519</v>
      </c>
      <c r="D4027" s="114" t="s">
        <v>13080</v>
      </c>
      <c r="E4027" s="114">
        <f t="shared" si="62"/>
        <v>30180007</v>
      </c>
      <c r="F4027" s="114" t="s">
        <v>11599</v>
      </c>
      <c r="G4027" s="114" t="s">
        <v>11055</v>
      </c>
      <c r="H4027" s="114" t="s">
        <v>13069</v>
      </c>
      <c r="I4027" s="114" t="s">
        <v>13081</v>
      </c>
    </row>
    <row r="4028" spans="1:10" x14ac:dyDescent="0.2">
      <c r="A4028" s="114" t="s">
        <v>10519</v>
      </c>
      <c r="D4028" s="114" t="s">
        <v>13082</v>
      </c>
      <c r="E4028" s="114">
        <f t="shared" si="62"/>
        <v>30180008</v>
      </c>
      <c r="F4028" s="114" t="s">
        <v>11599</v>
      </c>
      <c r="G4028" s="114" t="s">
        <v>11055</v>
      </c>
      <c r="H4028" s="114" t="s">
        <v>13069</v>
      </c>
      <c r="I4028" s="114" t="s">
        <v>13083</v>
      </c>
    </row>
    <row r="4029" spans="1:10" x14ac:dyDescent="0.2">
      <c r="A4029" s="114" t="s">
        <v>10519</v>
      </c>
      <c r="D4029" s="114" t="s">
        <v>13084</v>
      </c>
      <c r="E4029" s="114">
        <f t="shared" si="62"/>
        <v>30180009</v>
      </c>
      <c r="F4029" s="114" t="s">
        <v>11599</v>
      </c>
      <c r="G4029" s="114" t="s">
        <v>11055</v>
      </c>
      <c r="H4029" s="114" t="s">
        <v>13069</v>
      </c>
      <c r="I4029" s="114" t="s">
        <v>13085</v>
      </c>
    </row>
    <row r="4030" spans="1:10" x14ac:dyDescent="0.2">
      <c r="A4030" s="114" t="s">
        <v>10519</v>
      </c>
      <c r="D4030" s="114" t="s">
        <v>13086</v>
      </c>
      <c r="E4030" s="114">
        <f t="shared" si="62"/>
        <v>30180010</v>
      </c>
      <c r="F4030" s="114" t="s">
        <v>11599</v>
      </c>
      <c r="G4030" s="114" t="s">
        <v>11055</v>
      </c>
      <c r="H4030" s="114" t="s">
        <v>13069</v>
      </c>
      <c r="I4030" s="114" t="s">
        <v>13087</v>
      </c>
    </row>
    <row r="4031" spans="1:10" x14ac:dyDescent="0.2">
      <c r="A4031" s="114" t="s">
        <v>10519</v>
      </c>
      <c r="D4031" s="114" t="s">
        <v>13088</v>
      </c>
      <c r="E4031" s="114">
        <f t="shared" si="62"/>
        <v>30180011</v>
      </c>
      <c r="F4031" s="114" t="s">
        <v>11599</v>
      </c>
      <c r="G4031" s="114" t="s">
        <v>11055</v>
      </c>
      <c r="H4031" s="114" t="s">
        <v>13069</v>
      </c>
      <c r="I4031" s="114" t="s">
        <v>13089</v>
      </c>
    </row>
    <row r="4032" spans="1:10" x14ac:dyDescent="0.2">
      <c r="A4032" s="114" t="s">
        <v>10519</v>
      </c>
      <c r="D4032" s="114" t="s">
        <v>13090</v>
      </c>
      <c r="E4032" s="114">
        <f t="shared" si="62"/>
        <v>30180012</v>
      </c>
      <c r="F4032" s="114" t="s">
        <v>11599</v>
      </c>
      <c r="G4032" s="114" t="s">
        <v>11055</v>
      </c>
      <c r="H4032" s="114" t="s">
        <v>13069</v>
      </c>
      <c r="I4032" s="114" t="s">
        <v>13091</v>
      </c>
      <c r="J4032" s="116">
        <v>36278</v>
      </c>
    </row>
    <row r="4033" spans="1:12" x14ac:dyDescent="0.2">
      <c r="A4033" s="114" t="s">
        <v>10519</v>
      </c>
      <c r="D4033" s="114" t="s">
        <v>13092</v>
      </c>
      <c r="E4033" s="114">
        <f t="shared" si="62"/>
        <v>30180013</v>
      </c>
      <c r="F4033" s="114" t="s">
        <v>11599</v>
      </c>
      <c r="G4033" s="114" t="s">
        <v>11055</v>
      </c>
      <c r="H4033" s="114" t="s">
        <v>13069</v>
      </c>
      <c r="I4033" s="114" t="s">
        <v>13093</v>
      </c>
    </row>
    <row r="4034" spans="1:12" x14ac:dyDescent="0.2">
      <c r="A4034" s="114" t="s">
        <v>10519</v>
      </c>
      <c r="D4034" s="114" t="s">
        <v>13094</v>
      </c>
      <c r="E4034" s="114">
        <f t="shared" ref="E4034:E4097" si="63">VALUE(D4034)</f>
        <v>30181001</v>
      </c>
      <c r="F4034" s="114" t="s">
        <v>11599</v>
      </c>
      <c r="G4034" s="114" t="s">
        <v>11055</v>
      </c>
      <c r="H4034" s="114" t="s">
        <v>13069</v>
      </c>
      <c r="I4034" s="114" t="s">
        <v>13095</v>
      </c>
      <c r="L4034" s="114"/>
    </row>
    <row r="4035" spans="1:12" x14ac:dyDescent="0.2">
      <c r="A4035" s="114" t="s">
        <v>10519</v>
      </c>
      <c r="D4035" s="114" t="s">
        <v>13096</v>
      </c>
      <c r="E4035" s="114">
        <f t="shared" si="63"/>
        <v>30182001</v>
      </c>
      <c r="F4035" s="114" t="s">
        <v>11599</v>
      </c>
      <c r="G4035" s="114" t="s">
        <v>11055</v>
      </c>
      <c r="H4035" s="114" t="s">
        <v>14406</v>
      </c>
      <c r="I4035" s="114" t="s">
        <v>13097</v>
      </c>
    </row>
    <row r="4036" spans="1:12" x14ac:dyDescent="0.2">
      <c r="A4036" s="114" t="s">
        <v>10519</v>
      </c>
      <c r="D4036" s="114" t="s">
        <v>13098</v>
      </c>
      <c r="E4036" s="114">
        <f t="shared" si="63"/>
        <v>30182002</v>
      </c>
      <c r="F4036" s="114" t="s">
        <v>11599</v>
      </c>
      <c r="G4036" s="114" t="s">
        <v>11055</v>
      </c>
      <c r="H4036" s="114" t="s">
        <v>14406</v>
      </c>
      <c r="I4036" s="114" t="s">
        <v>14406</v>
      </c>
    </row>
    <row r="4037" spans="1:12" x14ac:dyDescent="0.2">
      <c r="A4037" s="114" t="s">
        <v>10519</v>
      </c>
      <c r="D4037" s="114" t="s">
        <v>13099</v>
      </c>
      <c r="E4037" s="114">
        <f t="shared" si="63"/>
        <v>30182003</v>
      </c>
      <c r="F4037" s="114" t="s">
        <v>11599</v>
      </c>
      <c r="G4037" s="114" t="s">
        <v>11055</v>
      </c>
      <c r="H4037" s="114" t="s">
        <v>14406</v>
      </c>
      <c r="I4037" s="114" t="s">
        <v>14406</v>
      </c>
    </row>
    <row r="4038" spans="1:12" x14ac:dyDescent="0.2">
      <c r="A4038" s="114" t="s">
        <v>10519</v>
      </c>
      <c r="D4038" s="114" t="s">
        <v>13100</v>
      </c>
      <c r="E4038" s="114">
        <f t="shared" si="63"/>
        <v>30182004</v>
      </c>
      <c r="F4038" s="114" t="s">
        <v>11599</v>
      </c>
      <c r="G4038" s="114" t="s">
        <v>11055</v>
      </c>
      <c r="H4038" s="114" t="s">
        <v>14406</v>
      </c>
      <c r="I4038" s="114" t="s">
        <v>13101</v>
      </c>
    </row>
    <row r="4039" spans="1:12" x14ac:dyDescent="0.2">
      <c r="A4039" s="114" t="s">
        <v>10519</v>
      </c>
      <c r="D4039" s="114" t="s">
        <v>13102</v>
      </c>
      <c r="E4039" s="114">
        <f t="shared" si="63"/>
        <v>30182005</v>
      </c>
      <c r="F4039" s="114" t="s">
        <v>11599</v>
      </c>
      <c r="G4039" s="114" t="s">
        <v>11055</v>
      </c>
      <c r="H4039" s="114" t="s">
        <v>14406</v>
      </c>
      <c r="I4039" s="114" t="s">
        <v>13103</v>
      </c>
    </row>
    <row r="4040" spans="1:12" x14ac:dyDescent="0.2">
      <c r="A4040" s="114" t="s">
        <v>10519</v>
      </c>
      <c r="D4040" s="114" t="s">
        <v>13104</v>
      </c>
      <c r="E4040" s="114">
        <f t="shared" si="63"/>
        <v>30182006</v>
      </c>
      <c r="F4040" s="114" t="s">
        <v>11599</v>
      </c>
      <c r="G4040" s="114" t="s">
        <v>11055</v>
      </c>
      <c r="H4040" s="114" t="s">
        <v>14406</v>
      </c>
      <c r="I4040" s="114" t="s">
        <v>13105</v>
      </c>
    </row>
    <row r="4041" spans="1:12" x14ac:dyDescent="0.2">
      <c r="A4041" s="114" t="s">
        <v>10519</v>
      </c>
      <c r="D4041" s="114" t="s">
        <v>13106</v>
      </c>
      <c r="E4041" s="114">
        <f t="shared" si="63"/>
        <v>30182007</v>
      </c>
      <c r="F4041" s="114" t="s">
        <v>11599</v>
      </c>
      <c r="G4041" s="114" t="s">
        <v>11055</v>
      </c>
      <c r="H4041" s="114" t="s">
        <v>14406</v>
      </c>
      <c r="I4041" s="114" t="s">
        <v>13107</v>
      </c>
    </row>
    <row r="4042" spans="1:12" x14ac:dyDescent="0.2">
      <c r="A4042" s="114" t="s">
        <v>10519</v>
      </c>
      <c r="D4042" s="114" t="s">
        <v>13108</v>
      </c>
      <c r="E4042" s="114">
        <f t="shared" si="63"/>
        <v>30182008</v>
      </c>
      <c r="F4042" s="114" t="s">
        <v>11599</v>
      </c>
      <c r="G4042" s="114" t="s">
        <v>11055</v>
      </c>
      <c r="H4042" s="114" t="s">
        <v>14406</v>
      </c>
      <c r="I4042" s="114" t="s">
        <v>13109</v>
      </c>
    </row>
    <row r="4043" spans="1:12" x14ac:dyDescent="0.2">
      <c r="A4043" s="114" t="s">
        <v>10519</v>
      </c>
      <c r="D4043" s="114" t="s">
        <v>13110</v>
      </c>
      <c r="E4043" s="114">
        <f t="shared" si="63"/>
        <v>30182009</v>
      </c>
      <c r="F4043" s="114" t="s">
        <v>11599</v>
      </c>
      <c r="G4043" s="114" t="s">
        <v>11055</v>
      </c>
      <c r="H4043" s="114" t="s">
        <v>14406</v>
      </c>
      <c r="I4043" s="114" t="s">
        <v>13111</v>
      </c>
    </row>
    <row r="4044" spans="1:12" x14ac:dyDescent="0.2">
      <c r="A4044" s="114" t="s">
        <v>10519</v>
      </c>
      <c r="D4044" s="114" t="s">
        <v>13112</v>
      </c>
      <c r="E4044" s="114">
        <f t="shared" si="63"/>
        <v>30182010</v>
      </c>
      <c r="F4044" s="114" t="s">
        <v>11599</v>
      </c>
      <c r="G4044" s="114" t="s">
        <v>11055</v>
      </c>
      <c r="H4044" s="114" t="s">
        <v>14406</v>
      </c>
      <c r="I4044" s="114" t="s">
        <v>15951</v>
      </c>
    </row>
    <row r="4045" spans="1:12" x14ac:dyDescent="0.2">
      <c r="A4045" s="114" t="s">
        <v>10519</v>
      </c>
      <c r="D4045" s="114" t="s">
        <v>15952</v>
      </c>
      <c r="E4045" s="114">
        <f t="shared" si="63"/>
        <v>30182011</v>
      </c>
      <c r="F4045" s="114" t="s">
        <v>11599</v>
      </c>
      <c r="G4045" s="114" t="s">
        <v>11055</v>
      </c>
      <c r="H4045" s="114" t="s">
        <v>14406</v>
      </c>
      <c r="I4045" s="114" t="s">
        <v>15953</v>
      </c>
    </row>
    <row r="4046" spans="1:12" x14ac:dyDescent="0.2">
      <c r="A4046" s="114" t="s">
        <v>10519</v>
      </c>
      <c r="D4046" s="114" t="s">
        <v>15954</v>
      </c>
      <c r="E4046" s="114">
        <f t="shared" si="63"/>
        <v>30182501</v>
      </c>
      <c r="F4046" s="114" t="s">
        <v>11599</v>
      </c>
      <c r="G4046" s="114" t="s">
        <v>11055</v>
      </c>
      <c r="H4046" s="114" t="s">
        <v>13774</v>
      </c>
      <c r="I4046" s="114" t="s">
        <v>15955</v>
      </c>
    </row>
    <row r="4047" spans="1:12" x14ac:dyDescent="0.2">
      <c r="A4047" s="114" t="s">
        <v>10519</v>
      </c>
      <c r="D4047" s="114" t="s">
        <v>15956</v>
      </c>
      <c r="E4047" s="114">
        <f t="shared" si="63"/>
        <v>30182502</v>
      </c>
      <c r="F4047" s="114" t="s">
        <v>11599</v>
      </c>
      <c r="G4047" s="114" t="s">
        <v>11055</v>
      </c>
      <c r="H4047" s="114" t="s">
        <v>13774</v>
      </c>
      <c r="I4047" s="114" t="s">
        <v>15957</v>
      </c>
    </row>
    <row r="4048" spans="1:12" x14ac:dyDescent="0.2">
      <c r="A4048" s="114" t="s">
        <v>10519</v>
      </c>
      <c r="D4048" s="114" t="s">
        <v>15958</v>
      </c>
      <c r="E4048" s="114">
        <f t="shared" si="63"/>
        <v>30182503</v>
      </c>
      <c r="F4048" s="114" t="s">
        <v>11599</v>
      </c>
      <c r="G4048" s="114" t="s">
        <v>11055</v>
      </c>
      <c r="H4048" s="114" t="s">
        <v>13774</v>
      </c>
      <c r="I4048" s="114" t="s">
        <v>13123</v>
      </c>
    </row>
    <row r="4049" spans="1:9" x14ac:dyDescent="0.2">
      <c r="A4049" s="114" t="s">
        <v>10519</v>
      </c>
      <c r="D4049" s="114" t="s">
        <v>13124</v>
      </c>
      <c r="E4049" s="114">
        <f t="shared" si="63"/>
        <v>30182504</v>
      </c>
      <c r="F4049" s="114" t="s">
        <v>11599</v>
      </c>
      <c r="G4049" s="114" t="s">
        <v>11055</v>
      </c>
      <c r="H4049" s="114" t="s">
        <v>13774</v>
      </c>
      <c r="I4049" s="114" t="s">
        <v>13125</v>
      </c>
    </row>
    <row r="4050" spans="1:9" x14ac:dyDescent="0.2">
      <c r="A4050" s="114" t="s">
        <v>10519</v>
      </c>
      <c r="D4050" s="114" t="s">
        <v>13126</v>
      </c>
      <c r="E4050" s="114">
        <f t="shared" si="63"/>
        <v>30182510</v>
      </c>
      <c r="F4050" s="114" t="s">
        <v>11599</v>
      </c>
      <c r="G4050" s="114" t="s">
        <v>11055</v>
      </c>
      <c r="H4050" s="114" t="s">
        <v>13774</v>
      </c>
      <c r="I4050" s="114" t="s">
        <v>13127</v>
      </c>
    </row>
    <row r="4051" spans="1:9" x14ac:dyDescent="0.2">
      <c r="A4051" s="114" t="s">
        <v>10519</v>
      </c>
      <c r="D4051" s="114" t="s">
        <v>13128</v>
      </c>
      <c r="E4051" s="114">
        <f t="shared" si="63"/>
        <v>30182511</v>
      </c>
      <c r="F4051" s="114" t="s">
        <v>11599</v>
      </c>
      <c r="G4051" s="114" t="s">
        <v>11055</v>
      </c>
      <c r="H4051" s="114" t="s">
        <v>13774</v>
      </c>
      <c r="I4051" s="114" t="s">
        <v>13129</v>
      </c>
    </row>
    <row r="4052" spans="1:9" x14ac:dyDescent="0.2">
      <c r="A4052" s="114" t="s">
        <v>10519</v>
      </c>
      <c r="D4052" s="114" t="s">
        <v>13130</v>
      </c>
      <c r="E4052" s="114">
        <f t="shared" si="63"/>
        <v>30182512</v>
      </c>
      <c r="F4052" s="114" t="s">
        <v>11599</v>
      </c>
      <c r="G4052" s="114" t="s">
        <v>11055</v>
      </c>
      <c r="H4052" s="114" t="s">
        <v>13774</v>
      </c>
      <c r="I4052" s="114" t="s">
        <v>13131</v>
      </c>
    </row>
    <row r="4053" spans="1:9" x14ac:dyDescent="0.2">
      <c r="A4053" s="114" t="s">
        <v>10519</v>
      </c>
      <c r="D4053" s="114" t="s">
        <v>13132</v>
      </c>
      <c r="E4053" s="114">
        <f t="shared" si="63"/>
        <v>30182513</v>
      </c>
      <c r="F4053" s="114" t="s">
        <v>11599</v>
      </c>
      <c r="G4053" s="114" t="s">
        <v>11055</v>
      </c>
      <c r="H4053" s="114" t="s">
        <v>13774</v>
      </c>
      <c r="I4053" s="114" t="s">
        <v>13133</v>
      </c>
    </row>
    <row r="4054" spans="1:9" x14ac:dyDescent="0.2">
      <c r="A4054" s="114" t="s">
        <v>10519</v>
      </c>
      <c r="D4054" s="114" t="s">
        <v>13134</v>
      </c>
      <c r="E4054" s="114">
        <f t="shared" si="63"/>
        <v>30182514</v>
      </c>
      <c r="F4054" s="114" t="s">
        <v>11599</v>
      </c>
      <c r="G4054" s="114" t="s">
        <v>11055</v>
      </c>
      <c r="H4054" s="114" t="s">
        <v>13774</v>
      </c>
      <c r="I4054" s="114" t="s">
        <v>13135</v>
      </c>
    </row>
    <row r="4055" spans="1:9" x14ac:dyDescent="0.2">
      <c r="A4055" s="114" t="s">
        <v>10519</v>
      </c>
      <c r="D4055" s="114" t="s">
        <v>13136</v>
      </c>
      <c r="E4055" s="114">
        <f t="shared" si="63"/>
        <v>30182515</v>
      </c>
      <c r="F4055" s="114" t="s">
        <v>11599</v>
      </c>
      <c r="G4055" s="114" t="s">
        <v>11055</v>
      </c>
      <c r="H4055" s="114" t="s">
        <v>13774</v>
      </c>
      <c r="I4055" s="114" t="s">
        <v>13137</v>
      </c>
    </row>
    <row r="4056" spans="1:9" x14ac:dyDescent="0.2">
      <c r="A4056" s="114" t="s">
        <v>10519</v>
      </c>
      <c r="D4056" s="114" t="s">
        <v>13138</v>
      </c>
      <c r="E4056" s="114">
        <f t="shared" si="63"/>
        <v>30182516</v>
      </c>
      <c r="F4056" s="114" t="s">
        <v>11599</v>
      </c>
      <c r="G4056" s="114" t="s">
        <v>11055</v>
      </c>
      <c r="H4056" s="114" t="s">
        <v>13774</v>
      </c>
      <c r="I4056" s="114" t="s">
        <v>13139</v>
      </c>
    </row>
    <row r="4057" spans="1:9" x14ac:dyDescent="0.2">
      <c r="A4057" s="114" t="s">
        <v>10519</v>
      </c>
      <c r="D4057" s="114" t="s">
        <v>13140</v>
      </c>
      <c r="E4057" s="114">
        <f t="shared" si="63"/>
        <v>30182517</v>
      </c>
      <c r="F4057" s="114" t="s">
        <v>11599</v>
      </c>
      <c r="G4057" s="114" t="s">
        <v>11055</v>
      </c>
      <c r="H4057" s="114" t="s">
        <v>13774</v>
      </c>
      <c r="I4057" s="114" t="s">
        <v>13135</v>
      </c>
    </row>
    <row r="4058" spans="1:9" x14ac:dyDescent="0.2">
      <c r="A4058" s="114" t="s">
        <v>10519</v>
      </c>
      <c r="D4058" s="114" t="s">
        <v>13141</v>
      </c>
      <c r="E4058" s="114">
        <f t="shared" si="63"/>
        <v>30182530</v>
      </c>
      <c r="F4058" s="114" t="s">
        <v>11599</v>
      </c>
      <c r="G4058" s="114" t="s">
        <v>11055</v>
      </c>
      <c r="H4058" s="114" t="s">
        <v>13774</v>
      </c>
      <c r="I4058" s="114" t="s">
        <v>13142</v>
      </c>
    </row>
    <row r="4059" spans="1:9" x14ac:dyDescent="0.2">
      <c r="A4059" s="114" t="s">
        <v>10519</v>
      </c>
      <c r="D4059" s="114" t="s">
        <v>13143</v>
      </c>
      <c r="E4059" s="114">
        <f t="shared" si="63"/>
        <v>30182531</v>
      </c>
      <c r="F4059" s="114" t="s">
        <v>11599</v>
      </c>
      <c r="G4059" s="114" t="s">
        <v>11055</v>
      </c>
      <c r="H4059" s="114" t="s">
        <v>13774</v>
      </c>
      <c r="I4059" s="114" t="s">
        <v>13144</v>
      </c>
    </row>
    <row r="4060" spans="1:9" x14ac:dyDescent="0.2">
      <c r="A4060" s="114" t="s">
        <v>10519</v>
      </c>
      <c r="D4060" s="114" t="s">
        <v>13145</v>
      </c>
      <c r="E4060" s="114">
        <f t="shared" si="63"/>
        <v>30182532</v>
      </c>
      <c r="F4060" s="114" t="s">
        <v>11599</v>
      </c>
      <c r="G4060" s="114" t="s">
        <v>11055</v>
      </c>
      <c r="H4060" s="114" t="s">
        <v>13774</v>
      </c>
      <c r="I4060" s="114" t="s">
        <v>13146</v>
      </c>
    </row>
    <row r="4061" spans="1:9" x14ac:dyDescent="0.2">
      <c r="A4061" s="114" t="s">
        <v>10519</v>
      </c>
      <c r="D4061" s="114" t="s">
        <v>13147</v>
      </c>
      <c r="E4061" s="114">
        <f t="shared" si="63"/>
        <v>30182533</v>
      </c>
      <c r="F4061" s="114" t="s">
        <v>11599</v>
      </c>
      <c r="G4061" s="114" t="s">
        <v>11055</v>
      </c>
      <c r="H4061" s="114" t="s">
        <v>13774</v>
      </c>
      <c r="I4061" s="114" t="s">
        <v>13148</v>
      </c>
    </row>
    <row r="4062" spans="1:9" x14ac:dyDescent="0.2">
      <c r="A4062" s="114" t="s">
        <v>10519</v>
      </c>
      <c r="D4062" s="114" t="s">
        <v>13149</v>
      </c>
      <c r="E4062" s="114">
        <f t="shared" si="63"/>
        <v>30182534</v>
      </c>
      <c r="F4062" s="114" t="s">
        <v>11599</v>
      </c>
      <c r="G4062" s="114" t="s">
        <v>11055</v>
      </c>
      <c r="H4062" s="114" t="s">
        <v>13774</v>
      </c>
      <c r="I4062" s="114" t="s">
        <v>13150</v>
      </c>
    </row>
    <row r="4063" spans="1:9" x14ac:dyDescent="0.2">
      <c r="A4063" s="114" t="s">
        <v>10519</v>
      </c>
      <c r="D4063" s="114" t="s">
        <v>13151</v>
      </c>
      <c r="E4063" s="114">
        <f t="shared" si="63"/>
        <v>30182535</v>
      </c>
      <c r="F4063" s="114" t="s">
        <v>11599</v>
      </c>
      <c r="G4063" s="114" t="s">
        <v>11055</v>
      </c>
      <c r="H4063" s="114" t="s">
        <v>13774</v>
      </c>
      <c r="I4063" s="114" t="s">
        <v>13152</v>
      </c>
    </row>
    <row r="4064" spans="1:9" x14ac:dyDescent="0.2">
      <c r="A4064" s="114" t="s">
        <v>10519</v>
      </c>
      <c r="D4064" s="114" t="s">
        <v>13153</v>
      </c>
      <c r="E4064" s="114">
        <f t="shared" si="63"/>
        <v>30182536</v>
      </c>
      <c r="F4064" s="114" t="s">
        <v>11599</v>
      </c>
      <c r="G4064" s="114" t="s">
        <v>11055</v>
      </c>
      <c r="H4064" s="114" t="s">
        <v>13774</v>
      </c>
      <c r="I4064" s="114" t="s">
        <v>13154</v>
      </c>
    </row>
    <row r="4065" spans="1:9" x14ac:dyDescent="0.2">
      <c r="A4065" s="114" t="s">
        <v>10519</v>
      </c>
      <c r="D4065" s="114" t="s">
        <v>13155</v>
      </c>
      <c r="E4065" s="114">
        <f t="shared" si="63"/>
        <v>30182550</v>
      </c>
      <c r="F4065" s="114" t="s">
        <v>11599</v>
      </c>
      <c r="G4065" s="114" t="s">
        <v>11055</v>
      </c>
      <c r="H4065" s="114" t="s">
        <v>13774</v>
      </c>
      <c r="I4065" s="114" t="s">
        <v>13156</v>
      </c>
    </row>
    <row r="4066" spans="1:9" x14ac:dyDescent="0.2">
      <c r="A4066" s="114" t="s">
        <v>10519</v>
      </c>
      <c r="D4066" s="114" t="s">
        <v>13157</v>
      </c>
      <c r="E4066" s="114">
        <f t="shared" si="63"/>
        <v>30182551</v>
      </c>
      <c r="F4066" s="114" t="s">
        <v>11599</v>
      </c>
      <c r="G4066" s="114" t="s">
        <v>11055</v>
      </c>
      <c r="H4066" s="114" t="s">
        <v>13774</v>
      </c>
      <c r="I4066" s="114" t="s">
        <v>13158</v>
      </c>
    </row>
    <row r="4067" spans="1:9" x14ac:dyDescent="0.2">
      <c r="A4067" s="114" t="s">
        <v>10519</v>
      </c>
      <c r="D4067" s="114" t="s">
        <v>13159</v>
      </c>
      <c r="E4067" s="114">
        <f t="shared" si="63"/>
        <v>30182552</v>
      </c>
      <c r="F4067" s="114" t="s">
        <v>11599</v>
      </c>
      <c r="G4067" s="114" t="s">
        <v>11055</v>
      </c>
      <c r="H4067" s="114" t="s">
        <v>13774</v>
      </c>
      <c r="I4067" s="114" t="s">
        <v>13160</v>
      </c>
    </row>
    <row r="4068" spans="1:9" x14ac:dyDescent="0.2">
      <c r="A4068" s="114" t="s">
        <v>10519</v>
      </c>
      <c r="D4068" s="114" t="s">
        <v>13161</v>
      </c>
      <c r="E4068" s="114">
        <f t="shared" si="63"/>
        <v>30182553</v>
      </c>
      <c r="F4068" s="114" t="s">
        <v>11599</v>
      </c>
      <c r="G4068" s="114" t="s">
        <v>11055</v>
      </c>
      <c r="H4068" s="114" t="s">
        <v>13774</v>
      </c>
      <c r="I4068" s="114" t="s">
        <v>13162</v>
      </c>
    </row>
    <row r="4069" spans="1:9" x14ac:dyDescent="0.2">
      <c r="A4069" s="114" t="s">
        <v>10519</v>
      </c>
      <c r="D4069" s="114" t="s">
        <v>13163</v>
      </c>
      <c r="E4069" s="114">
        <f t="shared" si="63"/>
        <v>30182560</v>
      </c>
      <c r="F4069" s="114" t="s">
        <v>11599</v>
      </c>
      <c r="G4069" s="114" t="s">
        <v>11055</v>
      </c>
      <c r="H4069" s="114" t="s">
        <v>13774</v>
      </c>
      <c r="I4069" s="114" t="s">
        <v>13164</v>
      </c>
    </row>
    <row r="4070" spans="1:9" x14ac:dyDescent="0.2">
      <c r="A4070" s="114" t="s">
        <v>10519</v>
      </c>
      <c r="D4070" s="114" t="s">
        <v>13165</v>
      </c>
      <c r="E4070" s="114">
        <f t="shared" si="63"/>
        <v>30182561</v>
      </c>
      <c r="F4070" s="114" t="s">
        <v>11599</v>
      </c>
      <c r="G4070" s="114" t="s">
        <v>11055</v>
      </c>
      <c r="H4070" s="114" t="s">
        <v>13774</v>
      </c>
      <c r="I4070" s="114" t="s">
        <v>13166</v>
      </c>
    </row>
    <row r="4071" spans="1:9" x14ac:dyDescent="0.2">
      <c r="A4071" s="114" t="s">
        <v>10519</v>
      </c>
      <c r="D4071" s="114" t="s">
        <v>13167</v>
      </c>
      <c r="E4071" s="114">
        <f t="shared" si="63"/>
        <v>30182562</v>
      </c>
      <c r="F4071" s="114" t="s">
        <v>11599</v>
      </c>
      <c r="G4071" s="114" t="s">
        <v>11055</v>
      </c>
      <c r="H4071" s="114" t="s">
        <v>13774</v>
      </c>
      <c r="I4071" s="114" t="s">
        <v>13168</v>
      </c>
    </row>
    <row r="4072" spans="1:9" x14ac:dyDescent="0.2">
      <c r="A4072" s="114" t="s">
        <v>10519</v>
      </c>
      <c r="D4072" s="114" t="s">
        <v>13169</v>
      </c>
      <c r="E4072" s="114">
        <f t="shared" si="63"/>
        <v>30182563</v>
      </c>
      <c r="F4072" s="114" t="s">
        <v>11599</v>
      </c>
      <c r="G4072" s="114" t="s">
        <v>11055</v>
      </c>
      <c r="H4072" s="114" t="s">
        <v>13774</v>
      </c>
      <c r="I4072" s="114" t="s">
        <v>13170</v>
      </c>
    </row>
    <row r="4073" spans="1:9" x14ac:dyDescent="0.2">
      <c r="A4073" s="114" t="s">
        <v>10519</v>
      </c>
      <c r="D4073" s="114" t="s">
        <v>13171</v>
      </c>
      <c r="E4073" s="114">
        <f t="shared" si="63"/>
        <v>30182599</v>
      </c>
      <c r="F4073" s="114" t="s">
        <v>11599</v>
      </c>
      <c r="G4073" s="114" t="s">
        <v>11055</v>
      </c>
      <c r="H4073" s="114" t="s">
        <v>13774</v>
      </c>
      <c r="I4073" s="114" t="s">
        <v>13775</v>
      </c>
    </row>
    <row r="4074" spans="1:9" x14ac:dyDescent="0.2">
      <c r="A4074" s="114" t="s">
        <v>10519</v>
      </c>
      <c r="D4074" s="114" t="s">
        <v>10247</v>
      </c>
      <c r="E4074" s="114">
        <f t="shared" si="63"/>
        <v>30183001</v>
      </c>
      <c r="F4074" s="114" t="s">
        <v>11599</v>
      </c>
      <c r="G4074" s="114" t="s">
        <v>11055</v>
      </c>
      <c r="H4074" s="114" t="s">
        <v>13069</v>
      </c>
      <c r="I4074" s="114" t="s">
        <v>6371</v>
      </c>
    </row>
    <row r="4075" spans="1:9" x14ac:dyDescent="0.2">
      <c r="A4075" s="114" t="s">
        <v>10519</v>
      </c>
      <c r="D4075" s="114" t="s">
        <v>10248</v>
      </c>
      <c r="E4075" s="114">
        <f t="shared" si="63"/>
        <v>30184001</v>
      </c>
      <c r="F4075" s="114" t="s">
        <v>11599</v>
      </c>
      <c r="G4075" s="114" t="s">
        <v>11055</v>
      </c>
      <c r="H4075" s="114" t="s">
        <v>13069</v>
      </c>
      <c r="I4075" s="114" t="s">
        <v>6357</v>
      </c>
    </row>
    <row r="4076" spans="1:9" x14ac:dyDescent="0.2">
      <c r="A4076" s="114" t="s">
        <v>10519</v>
      </c>
      <c r="D4076" s="114" t="s">
        <v>10249</v>
      </c>
      <c r="E4076" s="114">
        <f t="shared" si="63"/>
        <v>30187001</v>
      </c>
      <c r="F4076" s="114" t="s">
        <v>11599</v>
      </c>
      <c r="G4076" s="114" t="s">
        <v>11055</v>
      </c>
      <c r="H4076" s="114" t="s">
        <v>10250</v>
      </c>
      <c r="I4076" s="114" t="s">
        <v>10251</v>
      </c>
    </row>
    <row r="4077" spans="1:9" x14ac:dyDescent="0.2">
      <c r="A4077" s="114" t="s">
        <v>10519</v>
      </c>
      <c r="D4077" s="114" t="s">
        <v>10252</v>
      </c>
      <c r="E4077" s="114">
        <f t="shared" si="63"/>
        <v>30187002</v>
      </c>
      <c r="F4077" s="114" t="s">
        <v>11599</v>
      </c>
      <c r="G4077" s="114" t="s">
        <v>11055</v>
      </c>
      <c r="H4077" s="114" t="s">
        <v>10250</v>
      </c>
      <c r="I4077" s="114" t="s">
        <v>10241</v>
      </c>
    </row>
    <row r="4078" spans="1:9" x14ac:dyDescent="0.2">
      <c r="A4078" s="114" t="s">
        <v>10519</v>
      </c>
      <c r="D4078" s="114" t="s">
        <v>10242</v>
      </c>
      <c r="E4078" s="114">
        <f t="shared" si="63"/>
        <v>30187003</v>
      </c>
      <c r="F4078" s="114" t="s">
        <v>11599</v>
      </c>
      <c r="G4078" s="114" t="s">
        <v>11055</v>
      </c>
      <c r="H4078" s="114" t="s">
        <v>10250</v>
      </c>
      <c r="I4078" s="114" t="s">
        <v>10243</v>
      </c>
    </row>
    <row r="4079" spans="1:9" x14ac:dyDescent="0.2">
      <c r="A4079" s="114" t="s">
        <v>10519</v>
      </c>
      <c r="D4079" s="114" t="s">
        <v>10244</v>
      </c>
      <c r="E4079" s="114">
        <f t="shared" si="63"/>
        <v>30187004</v>
      </c>
      <c r="F4079" s="114" t="s">
        <v>11599</v>
      </c>
      <c r="G4079" s="114" t="s">
        <v>11055</v>
      </c>
      <c r="H4079" s="114" t="s">
        <v>10250</v>
      </c>
      <c r="I4079" s="114" t="s">
        <v>10245</v>
      </c>
    </row>
    <row r="4080" spans="1:9" x14ac:dyDescent="0.2">
      <c r="A4080" s="114" t="s">
        <v>10519</v>
      </c>
      <c r="D4080" s="114" t="s">
        <v>10246</v>
      </c>
      <c r="E4080" s="114">
        <f t="shared" si="63"/>
        <v>30187005</v>
      </c>
      <c r="F4080" s="114" t="s">
        <v>11599</v>
      </c>
      <c r="G4080" s="114" t="s">
        <v>11055</v>
      </c>
      <c r="H4080" s="114" t="s">
        <v>10250</v>
      </c>
      <c r="I4080" s="114" t="s">
        <v>7284</v>
      </c>
    </row>
    <row r="4081" spans="1:9" x14ac:dyDescent="0.2">
      <c r="A4081" s="114" t="s">
        <v>10519</v>
      </c>
      <c r="D4081" s="114" t="s">
        <v>7285</v>
      </c>
      <c r="E4081" s="114">
        <f t="shared" si="63"/>
        <v>30187006</v>
      </c>
      <c r="F4081" s="114" t="s">
        <v>11599</v>
      </c>
      <c r="G4081" s="114" t="s">
        <v>11055</v>
      </c>
      <c r="H4081" s="114" t="s">
        <v>10250</v>
      </c>
      <c r="I4081" s="114" t="s">
        <v>10263</v>
      </c>
    </row>
    <row r="4082" spans="1:9" x14ac:dyDescent="0.2">
      <c r="A4082" s="114" t="s">
        <v>10519</v>
      </c>
      <c r="D4082" s="114" t="s">
        <v>10264</v>
      </c>
      <c r="E4082" s="114">
        <f t="shared" si="63"/>
        <v>30187007</v>
      </c>
      <c r="F4082" s="114" t="s">
        <v>11599</v>
      </c>
      <c r="G4082" s="114" t="s">
        <v>11055</v>
      </c>
      <c r="H4082" s="114" t="s">
        <v>10250</v>
      </c>
      <c r="I4082" s="114" t="s">
        <v>10265</v>
      </c>
    </row>
    <row r="4083" spans="1:9" x14ac:dyDescent="0.2">
      <c r="A4083" s="114" t="s">
        <v>10519</v>
      </c>
      <c r="D4083" s="114" t="s">
        <v>10266</v>
      </c>
      <c r="E4083" s="114">
        <f t="shared" si="63"/>
        <v>30187008</v>
      </c>
      <c r="F4083" s="114" t="s">
        <v>11599</v>
      </c>
      <c r="G4083" s="114" t="s">
        <v>11055</v>
      </c>
      <c r="H4083" s="114" t="s">
        <v>10250</v>
      </c>
      <c r="I4083" s="114" t="s">
        <v>10267</v>
      </c>
    </row>
    <row r="4084" spans="1:9" x14ac:dyDescent="0.2">
      <c r="A4084" s="114" t="s">
        <v>10519</v>
      </c>
      <c r="D4084" s="114" t="s">
        <v>10268</v>
      </c>
      <c r="E4084" s="114">
        <f t="shared" si="63"/>
        <v>30187009</v>
      </c>
      <c r="F4084" s="114" t="s">
        <v>11599</v>
      </c>
      <c r="G4084" s="114" t="s">
        <v>11055</v>
      </c>
      <c r="H4084" s="114" t="s">
        <v>10250</v>
      </c>
      <c r="I4084" s="114" t="s">
        <v>10269</v>
      </c>
    </row>
    <row r="4085" spans="1:9" x14ac:dyDescent="0.2">
      <c r="A4085" s="114" t="s">
        <v>10519</v>
      </c>
      <c r="D4085" s="114" t="s">
        <v>7309</v>
      </c>
      <c r="E4085" s="114">
        <f t="shared" si="63"/>
        <v>30187010</v>
      </c>
      <c r="F4085" s="114" t="s">
        <v>11599</v>
      </c>
      <c r="G4085" s="114" t="s">
        <v>11055</v>
      </c>
      <c r="H4085" s="114" t="s">
        <v>10250</v>
      </c>
      <c r="I4085" s="114" t="s">
        <v>7310</v>
      </c>
    </row>
    <row r="4086" spans="1:9" x14ac:dyDescent="0.2">
      <c r="A4086" s="114" t="s">
        <v>10519</v>
      </c>
      <c r="D4086" s="114" t="s">
        <v>7311</v>
      </c>
      <c r="E4086" s="114">
        <f t="shared" si="63"/>
        <v>30187011</v>
      </c>
      <c r="F4086" s="114" t="s">
        <v>11599</v>
      </c>
      <c r="G4086" s="114" t="s">
        <v>11055</v>
      </c>
      <c r="H4086" s="114" t="s">
        <v>10250</v>
      </c>
      <c r="I4086" s="114" t="s">
        <v>7312</v>
      </c>
    </row>
    <row r="4087" spans="1:9" x14ac:dyDescent="0.2">
      <c r="A4087" s="114" t="s">
        <v>10519</v>
      </c>
      <c r="D4087" s="114" t="s">
        <v>7313</v>
      </c>
      <c r="E4087" s="114">
        <f t="shared" si="63"/>
        <v>30187012</v>
      </c>
      <c r="F4087" s="114" t="s">
        <v>11599</v>
      </c>
      <c r="G4087" s="114" t="s">
        <v>11055</v>
      </c>
      <c r="H4087" s="114" t="s">
        <v>10250</v>
      </c>
      <c r="I4087" s="114" t="s">
        <v>7314</v>
      </c>
    </row>
    <row r="4088" spans="1:9" x14ac:dyDescent="0.2">
      <c r="A4088" s="114" t="s">
        <v>10519</v>
      </c>
      <c r="D4088" s="114" t="s">
        <v>7315</v>
      </c>
      <c r="E4088" s="114">
        <f t="shared" si="63"/>
        <v>30187013</v>
      </c>
      <c r="F4088" s="114" t="s">
        <v>11599</v>
      </c>
      <c r="G4088" s="114" t="s">
        <v>11055</v>
      </c>
      <c r="H4088" s="114" t="s">
        <v>10250</v>
      </c>
      <c r="I4088" s="114" t="s">
        <v>7316</v>
      </c>
    </row>
    <row r="4089" spans="1:9" x14ac:dyDescent="0.2">
      <c r="A4089" s="114" t="s">
        <v>10519</v>
      </c>
      <c r="D4089" s="114" t="s">
        <v>7317</v>
      </c>
      <c r="E4089" s="114">
        <f t="shared" si="63"/>
        <v>30187014</v>
      </c>
      <c r="F4089" s="114" t="s">
        <v>11599</v>
      </c>
      <c r="G4089" s="114" t="s">
        <v>11055</v>
      </c>
      <c r="H4089" s="114" t="s">
        <v>10250</v>
      </c>
      <c r="I4089" s="114" t="s">
        <v>7318</v>
      </c>
    </row>
    <row r="4090" spans="1:9" x14ac:dyDescent="0.2">
      <c r="A4090" s="114" t="s">
        <v>10519</v>
      </c>
      <c r="D4090" s="114" t="s">
        <v>7319</v>
      </c>
      <c r="E4090" s="114">
        <f t="shared" si="63"/>
        <v>30187015</v>
      </c>
      <c r="F4090" s="114" t="s">
        <v>11599</v>
      </c>
      <c r="G4090" s="114" t="s">
        <v>11055</v>
      </c>
      <c r="H4090" s="114" t="s">
        <v>10250</v>
      </c>
      <c r="I4090" s="114" t="s">
        <v>7320</v>
      </c>
    </row>
    <row r="4091" spans="1:9" x14ac:dyDescent="0.2">
      <c r="A4091" s="114" t="s">
        <v>10519</v>
      </c>
      <c r="D4091" s="114" t="s">
        <v>7321</v>
      </c>
      <c r="E4091" s="114">
        <f t="shared" si="63"/>
        <v>30187016</v>
      </c>
      <c r="F4091" s="114" t="s">
        <v>11599</v>
      </c>
      <c r="G4091" s="114" t="s">
        <v>11055</v>
      </c>
      <c r="H4091" s="114" t="s">
        <v>10250</v>
      </c>
      <c r="I4091" s="114" t="s">
        <v>7322</v>
      </c>
    </row>
    <row r="4092" spans="1:9" x14ac:dyDescent="0.2">
      <c r="A4092" s="114" t="s">
        <v>10519</v>
      </c>
      <c r="D4092" s="114" t="s">
        <v>7323</v>
      </c>
      <c r="E4092" s="114">
        <f t="shared" si="63"/>
        <v>30187017</v>
      </c>
      <c r="F4092" s="114" t="s">
        <v>11599</v>
      </c>
      <c r="G4092" s="114" t="s">
        <v>11055</v>
      </c>
      <c r="H4092" s="114" t="s">
        <v>10250</v>
      </c>
      <c r="I4092" s="114" t="s">
        <v>7324</v>
      </c>
    </row>
    <row r="4093" spans="1:9" x14ac:dyDescent="0.2">
      <c r="A4093" s="114" t="s">
        <v>10519</v>
      </c>
      <c r="D4093" s="114" t="s">
        <v>7325</v>
      </c>
      <c r="E4093" s="114">
        <f t="shared" si="63"/>
        <v>30187018</v>
      </c>
      <c r="F4093" s="114" t="s">
        <v>11599</v>
      </c>
      <c r="G4093" s="114" t="s">
        <v>11055</v>
      </c>
      <c r="H4093" s="114" t="s">
        <v>10250</v>
      </c>
      <c r="I4093" s="114" t="s">
        <v>7326</v>
      </c>
    </row>
    <row r="4094" spans="1:9" x14ac:dyDescent="0.2">
      <c r="A4094" s="114" t="s">
        <v>10519</v>
      </c>
      <c r="D4094" s="114" t="s">
        <v>7327</v>
      </c>
      <c r="E4094" s="114">
        <f t="shared" si="63"/>
        <v>30187019</v>
      </c>
      <c r="F4094" s="114" t="s">
        <v>11599</v>
      </c>
      <c r="G4094" s="114" t="s">
        <v>11055</v>
      </c>
      <c r="H4094" s="114" t="s">
        <v>10250</v>
      </c>
      <c r="I4094" s="114" t="s">
        <v>7328</v>
      </c>
    </row>
    <row r="4095" spans="1:9" x14ac:dyDescent="0.2">
      <c r="A4095" s="114" t="s">
        <v>10519</v>
      </c>
      <c r="D4095" s="114" t="s">
        <v>7329</v>
      </c>
      <c r="E4095" s="114">
        <f t="shared" si="63"/>
        <v>30187020</v>
      </c>
      <c r="F4095" s="114" t="s">
        <v>11599</v>
      </c>
      <c r="G4095" s="114" t="s">
        <v>11055</v>
      </c>
      <c r="H4095" s="114" t="s">
        <v>10250</v>
      </c>
      <c r="I4095" s="114" t="s">
        <v>7330</v>
      </c>
    </row>
    <row r="4096" spans="1:9" x14ac:dyDescent="0.2">
      <c r="A4096" s="114" t="s">
        <v>10519</v>
      </c>
      <c r="D4096" s="114" t="s">
        <v>7331</v>
      </c>
      <c r="E4096" s="114">
        <f t="shared" si="63"/>
        <v>30187021</v>
      </c>
      <c r="F4096" s="114" t="s">
        <v>11599</v>
      </c>
      <c r="G4096" s="114" t="s">
        <v>11055</v>
      </c>
      <c r="H4096" s="114" t="s">
        <v>10250</v>
      </c>
      <c r="I4096" s="114" t="s">
        <v>7332</v>
      </c>
    </row>
    <row r="4097" spans="1:9" x14ac:dyDescent="0.2">
      <c r="A4097" s="114" t="s">
        <v>10519</v>
      </c>
      <c r="D4097" s="114" t="s">
        <v>7333</v>
      </c>
      <c r="E4097" s="114">
        <f t="shared" si="63"/>
        <v>30187022</v>
      </c>
      <c r="F4097" s="114" t="s">
        <v>11599</v>
      </c>
      <c r="G4097" s="114" t="s">
        <v>11055</v>
      </c>
      <c r="H4097" s="114" t="s">
        <v>10250</v>
      </c>
      <c r="I4097" s="114" t="s">
        <v>7334</v>
      </c>
    </row>
    <row r="4098" spans="1:9" x14ac:dyDescent="0.2">
      <c r="A4098" s="114" t="s">
        <v>10519</v>
      </c>
      <c r="D4098" s="114" t="s">
        <v>7335</v>
      </c>
      <c r="E4098" s="114">
        <f t="shared" ref="E4098:E4161" si="64">VALUE(D4098)</f>
        <v>30187023</v>
      </c>
      <c r="F4098" s="114" t="s">
        <v>11599</v>
      </c>
      <c r="G4098" s="114" t="s">
        <v>11055</v>
      </c>
      <c r="H4098" s="114" t="s">
        <v>10250</v>
      </c>
      <c r="I4098" s="114" t="s">
        <v>7336</v>
      </c>
    </row>
    <row r="4099" spans="1:9" x14ac:dyDescent="0.2">
      <c r="A4099" s="114" t="s">
        <v>10519</v>
      </c>
      <c r="D4099" s="114" t="s">
        <v>7337</v>
      </c>
      <c r="E4099" s="114">
        <f t="shared" si="64"/>
        <v>30187024</v>
      </c>
      <c r="F4099" s="114" t="s">
        <v>11599</v>
      </c>
      <c r="G4099" s="114" t="s">
        <v>11055</v>
      </c>
      <c r="H4099" s="114" t="s">
        <v>10250</v>
      </c>
      <c r="I4099" s="114" t="s">
        <v>7338</v>
      </c>
    </row>
    <row r="4100" spans="1:9" x14ac:dyDescent="0.2">
      <c r="A4100" s="114" t="s">
        <v>10519</v>
      </c>
      <c r="D4100" s="114" t="s">
        <v>7339</v>
      </c>
      <c r="E4100" s="114">
        <f t="shared" si="64"/>
        <v>30187025</v>
      </c>
      <c r="F4100" s="114" t="s">
        <v>11599</v>
      </c>
      <c r="G4100" s="114" t="s">
        <v>11055</v>
      </c>
      <c r="H4100" s="114" t="s">
        <v>10250</v>
      </c>
      <c r="I4100" s="114" t="s">
        <v>7340</v>
      </c>
    </row>
    <row r="4101" spans="1:9" x14ac:dyDescent="0.2">
      <c r="A4101" s="114" t="s">
        <v>10519</v>
      </c>
      <c r="D4101" s="114" t="s">
        <v>7341</v>
      </c>
      <c r="E4101" s="114">
        <f t="shared" si="64"/>
        <v>30187026</v>
      </c>
      <c r="F4101" s="114" t="s">
        <v>11599</v>
      </c>
      <c r="G4101" s="114" t="s">
        <v>11055</v>
      </c>
      <c r="H4101" s="114" t="s">
        <v>10250</v>
      </c>
      <c r="I4101" s="114" t="s">
        <v>7342</v>
      </c>
    </row>
    <row r="4102" spans="1:9" x14ac:dyDescent="0.2">
      <c r="A4102" s="114" t="s">
        <v>10519</v>
      </c>
      <c r="D4102" s="114" t="s">
        <v>7343</v>
      </c>
      <c r="E4102" s="114">
        <f t="shared" si="64"/>
        <v>30187029</v>
      </c>
      <c r="F4102" s="114" t="s">
        <v>11599</v>
      </c>
      <c r="G4102" s="114" t="s">
        <v>11055</v>
      </c>
      <c r="H4102" s="114" t="s">
        <v>10250</v>
      </c>
      <c r="I4102" s="114" t="s">
        <v>7344</v>
      </c>
    </row>
    <row r="4103" spans="1:9" x14ac:dyDescent="0.2">
      <c r="A4103" s="114" t="s">
        <v>10519</v>
      </c>
      <c r="D4103" s="114" t="s">
        <v>7345</v>
      </c>
      <c r="E4103" s="114">
        <f t="shared" si="64"/>
        <v>30187030</v>
      </c>
      <c r="F4103" s="114" t="s">
        <v>11599</v>
      </c>
      <c r="G4103" s="114" t="s">
        <v>11055</v>
      </c>
      <c r="H4103" s="114" t="s">
        <v>10250</v>
      </c>
      <c r="I4103" s="114" t="s">
        <v>7346</v>
      </c>
    </row>
    <row r="4104" spans="1:9" x14ac:dyDescent="0.2">
      <c r="A4104" s="114" t="s">
        <v>10519</v>
      </c>
      <c r="D4104" s="114" t="s">
        <v>7347</v>
      </c>
      <c r="E4104" s="114">
        <f t="shared" si="64"/>
        <v>30187031</v>
      </c>
      <c r="F4104" s="114" t="s">
        <v>11599</v>
      </c>
      <c r="G4104" s="114" t="s">
        <v>11055</v>
      </c>
      <c r="H4104" s="114" t="s">
        <v>10250</v>
      </c>
      <c r="I4104" s="114" t="s">
        <v>7348</v>
      </c>
    </row>
    <row r="4105" spans="1:9" x14ac:dyDescent="0.2">
      <c r="A4105" s="114" t="s">
        <v>10519</v>
      </c>
      <c r="D4105" s="114" t="s">
        <v>7349</v>
      </c>
      <c r="E4105" s="114">
        <f t="shared" si="64"/>
        <v>30187032</v>
      </c>
      <c r="F4105" s="114" t="s">
        <v>11599</v>
      </c>
      <c r="G4105" s="114" t="s">
        <v>11055</v>
      </c>
      <c r="H4105" s="114" t="s">
        <v>10250</v>
      </c>
      <c r="I4105" s="114" t="s">
        <v>7350</v>
      </c>
    </row>
    <row r="4106" spans="1:9" x14ac:dyDescent="0.2">
      <c r="A4106" s="114" t="s">
        <v>10519</v>
      </c>
      <c r="D4106" s="114" t="s">
        <v>7351</v>
      </c>
      <c r="E4106" s="114">
        <f t="shared" si="64"/>
        <v>30187033</v>
      </c>
      <c r="F4106" s="114" t="s">
        <v>11599</v>
      </c>
      <c r="G4106" s="114" t="s">
        <v>11055</v>
      </c>
      <c r="H4106" s="114" t="s">
        <v>10250</v>
      </c>
      <c r="I4106" s="114" t="s">
        <v>7352</v>
      </c>
    </row>
    <row r="4107" spans="1:9" x14ac:dyDescent="0.2">
      <c r="A4107" s="114" t="s">
        <v>10519</v>
      </c>
      <c r="D4107" s="114" t="s">
        <v>7353</v>
      </c>
      <c r="E4107" s="114">
        <f t="shared" si="64"/>
        <v>30187034</v>
      </c>
      <c r="F4107" s="114" t="s">
        <v>11599</v>
      </c>
      <c r="G4107" s="114" t="s">
        <v>11055</v>
      </c>
      <c r="H4107" s="114" t="s">
        <v>10250</v>
      </c>
      <c r="I4107" s="114" t="s">
        <v>7354</v>
      </c>
    </row>
    <row r="4108" spans="1:9" x14ac:dyDescent="0.2">
      <c r="A4108" s="114" t="s">
        <v>10519</v>
      </c>
      <c r="D4108" s="114" t="s">
        <v>7355</v>
      </c>
      <c r="E4108" s="114">
        <f t="shared" si="64"/>
        <v>30187097</v>
      </c>
      <c r="F4108" s="114" t="s">
        <v>11599</v>
      </c>
      <c r="G4108" s="114" t="s">
        <v>11055</v>
      </c>
      <c r="H4108" s="114" t="s">
        <v>10250</v>
      </c>
      <c r="I4108" s="114" t="s">
        <v>7356</v>
      </c>
    </row>
    <row r="4109" spans="1:9" x14ac:dyDescent="0.2">
      <c r="A4109" s="114" t="s">
        <v>10519</v>
      </c>
      <c r="D4109" s="114" t="s">
        <v>7357</v>
      </c>
      <c r="E4109" s="114">
        <f t="shared" si="64"/>
        <v>30187098</v>
      </c>
      <c r="F4109" s="114" t="s">
        <v>11599</v>
      </c>
      <c r="G4109" s="114" t="s">
        <v>11055</v>
      </c>
      <c r="H4109" s="114" t="s">
        <v>10250</v>
      </c>
      <c r="I4109" s="114" t="s">
        <v>7358</v>
      </c>
    </row>
    <row r="4110" spans="1:9" x14ac:dyDescent="0.2">
      <c r="A4110" s="114" t="s">
        <v>10519</v>
      </c>
      <c r="D4110" s="114" t="s">
        <v>7359</v>
      </c>
      <c r="E4110" s="114">
        <f t="shared" si="64"/>
        <v>30187501</v>
      </c>
      <c r="F4110" s="114" t="s">
        <v>11599</v>
      </c>
      <c r="G4110" s="114" t="s">
        <v>11055</v>
      </c>
      <c r="H4110" s="114" t="s">
        <v>7360</v>
      </c>
      <c r="I4110" s="114" t="s">
        <v>7361</v>
      </c>
    </row>
    <row r="4111" spans="1:9" x14ac:dyDescent="0.2">
      <c r="A4111" s="114" t="s">
        <v>10519</v>
      </c>
      <c r="D4111" s="114" t="s">
        <v>7362</v>
      </c>
      <c r="E4111" s="114">
        <f t="shared" si="64"/>
        <v>30187502</v>
      </c>
      <c r="F4111" s="114" t="s">
        <v>11599</v>
      </c>
      <c r="G4111" s="114" t="s">
        <v>11055</v>
      </c>
      <c r="H4111" s="114" t="s">
        <v>7360</v>
      </c>
      <c r="I4111" s="114" t="s">
        <v>7363</v>
      </c>
    </row>
    <row r="4112" spans="1:9" x14ac:dyDescent="0.2">
      <c r="A4112" s="114" t="s">
        <v>10519</v>
      </c>
      <c r="D4112" s="114" t="s">
        <v>7364</v>
      </c>
      <c r="E4112" s="114">
        <f t="shared" si="64"/>
        <v>30187503</v>
      </c>
      <c r="F4112" s="114" t="s">
        <v>11599</v>
      </c>
      <c r="G4112" s="114" t="s">
        <v>11055</v>
      </c>
      <c r="H4112" s="114" t="s">
        <v>7360</v>
      </c>
      <c r="I4112" s="114" t="s">
        <v>7365</v>
      </c>
    </row>
    <row r="4113" spans="1:9" x14ac:dyDescent="0.2">
      <c r="A4113" s="114" t="s">
        <v>10519</v>
      </c>
      <c r="D4113" s="114" t="s">
        <v>7366</v>
      </c>
      <c r="E4113" s="114">
        <f t="shared" si="64"/>
        <v>30187504</v>
      </c>
      <c r="F4113" s="114" t="s">
        <v>11599</v>
      </c>
      <c r="G4113" s="114" t="s">
        <v>11055</v>
      </c>
      <c r="H4113" s="114" t="s">
        <v>7360</v>
      </c>
      <c r="I4113" s="114" t="s">
        <v>7367</v>
      </c>
    </row>
    <row r="4114" spans="1:9" x14ac:dyDescent="0.2">
      <c r="A4114" s="114" t="s">
        <v>10519</v>
      </c>
      <c r="D4114" s="114" t="s">
        <v>7368</v>
      </c>
      <c r="E4114" s="114">
        <f t="shared" si="64"/>
        <v>30187505</v>
      </c>
      <c r="F4114" s="114" t="s">
        <v>11599</v>
      </c>
      <c r="G4114" s="114" t="s">
        <v>11055</v>
      </c>
      <c r="H4114" s="114" t="s">
        <v>7360</v>
      </c>
      <c r="I4114" s="114" t="s">
        <v>7369</v>
      </c>
    </row>
    <row r="4115" spans="1:9" x14ac:dyDescent="0.2">
      <c r="A4115" s="114" t="s">
        <v>10519</v>
      </c>
      <c r="D4115" s="114" t="s">
        <v>7370</v>
      </c>
      <c r="E4115" s="114">
        <f t="shared" si="64"/>
        <v>30187506</v>
      </c>
      <c r="F4115" s="114" t="s">
        <v>11599</v>
      </c>
      <c r="G4115" s="114" t="s">
        <v>11055</v>
      </c>
      <c r="H4115" s="114" t="s">
        <v>7360</v>
      </c>
      <c r="I4115" s="114" t="s">
        <v>7371</v>
      </c>
    </row>
    <row r="4116" spans="1:9" x14ac:dyDescent="0.2">
      <c r="A4116" s="114" t="s">
        <v>10519</v>
      </c>
      <c r="D4116" s="114" t="s">
        <v>7372</v>
      </c>
      <c r="E4116" s="114">
        <f t="shared" si="64"/>
        <v>30187507</v>
      </c>
      <c r="F4116" s="114" t="s">
        <v>11599</v>
      </c>
      <c r="G4116" s="114" t="s">
        <v>11055</v>
      </c>
      <c r="H4116" s="114" t="s">
        <v>7360</v>
      </c>
      <c r="I4116" s="114" t="s">
        <v>4633</v>
      </c>
    </row>
    <row r="4117" spans="1:9" x14ac:dyDescent="0.2">
      <c r="A4117" s="114" t="s">
        <v>10519</v>
      </c>
      <c r="D4117" s="114" t="s">
        <v>4634</v>
      </c>
      <c r="E4117" s="114">
        <f t="shared" si="64"/>
        <v>30187508</v>
      </c>
      <c r="F4117" s="114" t="s">
        <v>11599</v>
      </c>
      <c r="G4117" s="114" t="s">
        <v>11055</v>
      </c>
      <c r="H4117" s="114" t="s">
        <v>7360</v>
      </c>
      <c r="I4117" s="114" t="s">
        <v>4635</v>
      </c>
    </row>
    <row r="4118" spans="1:9" x14ac:dyDescent="0.2">
      <c r="A4118" s="114" t="s">
        <v>10519</v>
      </c>
      <c r="D4118" s="114" t="s">
        <v>4636</v>
      </c>
      <c r="E4118" s="114">
        <f t="shared" si="64"/>
        <v>30187509</v>
      </c>
      <c r="F4118" s="114" t="s">
        <v>11599</v>
      </c>
      <c r="G4118" s="114" t="s">
        <v>11055</v>
      </c>
      <c r="H4118" s="114" t="s">
        <v>7360</v>
      </c>
      <c r="I4118" s="114" t="s">
        <v>4637</v>
      </c>
    </row>
    <row r="4119" spans="1:9" x14ac:dyDescent="0.2">
      <c r="A4119" s="114" t="s">
        <v>10519</v>
      </c>
      <c r="D4119" s="114" t="s">
        <v>4638</v>
      </c>
      <c r="E4119" s="114">
        <f t="shared" si="64"/>
        <v>30187510</v>
      </c>
      <c r="F4119" s="114" t="s">
        <v>11599</v>
      </c>
      <c r="G4119" s="114" t="s">
        <v>11055</v>
      </c>
      <c r="H4119" s="114" t="s">
        <v>7360</v>
      </c>
      <c r="I4119" s="114" t="s">
        <v>4639</v>
      </c>
    </row>
    <row r="4120" spans="1:9" x14ac:dyDescent="0.2">
      <c r="A4120" s="114" t="s">
        <v>10519</v>
      </c>
      <c r="D4120" s="114" t="s">
        <v>4640</v>
      </c>
      <c r="E4120" s="114">
        <f t="shared" si="64"/>
        <v>30187511</v>
      </c>
      <c r="F4120" s="114" t="s">
        <v>11599</v>
      </c>
      <c r="G4120" s="114" t="s">
        <v>11055</v>
      </c>
      <c r="H4120" s="114" t="s">
        <v>7360</v>
      </c>
      <c r="I4120" s="114" t="s">
        <v>4641</v>
      </c>
    </row>
    <row r="4121" spans="1:9" x14ac:dyDescent="0.2">
      <c r="A4121" s="114" t="s">
        <v>10519</v>
      </c>
      <c r="D4121" s="114" t="s">
        <v>4642</v>
      </c>
      <c r="E4121" s="114">
        <f t="shared" si="64"/>
        <v>30187512</v>
      </c>
      <c r="F4121" s="114" t="s">
        <v>11599</v>
      </c>
      <c r="G4121" s="114" t="s">
        <v>11055</v>
      </c>
      <c r="H4121" s="114" t="s">
        <v>7360</v>
      </c>
      <c r="I4121" s="114" t="s">
        <v>4643</v>
      </c>
    </row>
    <row r="4122" spans="1:9" x14ac:dyDescent="0.2">
      <c r="A4122" s="114" t="s">
        <v>10519</v>
      </c>
      <c r="D4122" s="114" t="s">
        <v>4644</v>
      </c>
      <c r="E4122" s="114">
        <f t="shared" si="64"/>
        <v>30187513</v>
      </c>
      <c r="F4122" s="114" t="s">
        <v>11599</v>
      </c>
      <c r="G4122" s="114" t="s">
        <v>11055</v>
      </c>
      <c r="H4122" s="114" t="s">
        <v>7360</v>
      </c>
      <c r="I4122" s="114" t="s">
        <v>4645</v>
      </c>
    </row>
    <row r="4123" spans="1:9" x14ac:dyDescent="0.2">
      <c r="A4123" s="114" t="s">
        <v>10519</v>
      </c>
      <c r="D4123" s="114" t="s">
        <v>4646</v>
      </c>
      <c r="E4123" s="114">
        <f t="shared" si="64"/>
        <v>30187514</v>
      </c>
      <c r="F4123" s="114" t="s">
        <v>11599</v>
      </c>
      <c r="G4123" s="114" t="s">
        <v>11055</v>
      </c>
      <c r="H4123" s="114" t="s">
        <v>7360</v>
      </c>
      <c r="I4123" s="114" t="s">
        <v>4647</v>
      </c>
    </row>
    <row r="4124" spans="1:9" x14ac:dyDescent="0.2">
      <c r="A4124" s="114" t="s">
        <v>10519</v>
      </c>
      <c r="D4124" s="114" t="s">
        <v>4648</v>
      </c>
      <c r="E4124" s="114">
        <f t="shared" si="64"/>
        <v>30187515</v>
      </c>
      <c r="F4124" s="114" t="s">
        <v>11599</v>
      </c>
      <c r="G4124" s="114" t="s">
        <v>11055</v>
      </c>
      <c r="H4124" s="114" t="s">
        <v>7360</v>
      </c>
      <c r="I4124" s="114" t="s">
        <v>4649</v>
      </c>
    </row>
    <row r="4125" spans="1:9" x14ac:dyDescent="0.2">
      <c r="A4125" s="114" t="s">
        <v>10519</v>
      </c>
      <c r="D4125" s="114" t="s">
        <v>4650</v>
      </c>
      <c r="E4125" s="114">
        <f t="shared" si="64"/>
        <v>30187516</v>
      </c>
      <c r="F4125" s="114" t="s">
        <v>11599</v>
      </c>
      <c r="G4125" s="114" t="s">
        <v>11055</v>
      </c>
      <c r="H4125" s="114" t="s">
        <v>7360</v>
      </c>
      <c r="I4125" s="114" t="s">
        <v>4651</v>
      </c>
    </row>
    <row r="4126" spans="1:9" x14ac:dyDescent="0.2">
      <c r="A4126" s="114" t="s">
        <v>10519</v>
      </c>
      <c r="D4126" s="114" t="s">
        <v>4652</v>
      </c>
      <c r="E4126" s="114">
        <f t="shared" si="64"/>
        <v>30187517</v>
      </c>
      <c r="F4126" s="114" t="s">
        <v>11599</v>
      </c>
      <c r="G4126" s="114" t="s">
        <v>11055</v>
      </c>
      <c r="H4126" s="114" t="s">
        <v>7360</v>
      </c>
      <c r="I4126" s="114" t="s">
        <v>4653</v>
      </c>
    </row>
    <row r="4127" spans="1:9" x14ac:dyDescent="0.2">
      <c r="A4127" s="114" t="s">
        <v>10519</v>
      </c>
      <c r="D4127" s="114" t="s">
        <v>4654</v>
      </c>
      <c r="E4127" s="114">
        <f t="shared" si="64"/>
        <v>30187518</v>
      </c>
      <c r="F4127" s="114" t="s">
        <v>11599</v>
      </c>
      <c r="G4127" s="114" t="s">
        <v>11055</v>
      </c>
      <c r="H4127" s="114" t="s">
        <v>7360</v>
      </c>
      <c r="I4127" s="114" t="s">
        <v>4655</v>
      </c>
    </row>
    <row r="4128" spans="1:9" x14ac:dyDescent="0.2">
      <c r="A4128" s="114" t="s">
        <v>10519</v>
      </c>
      <c r="D4128" s="114" t="s">
        <v>4656</v>
      </c>
      <c r="E4128" s="114">
        <f t="shared" si="64"/>
        <v>30187519</v>
      </c>
      <c r="F4128" s="114" t="s">
        <v>11599</v>
      </c>
      <c r="G4128" s="114" t="s">
        <v>11055</v>
      </c>
      <c r="H4128" s="114" t="s">
        <v>7360</v>
      </c>
      <c r="I4128" s="114" t="s">
        <v>4657</v>
      </c>
    </row>
    <row r="4129" spans="1:9" x14ac:dyDescent="0.2">
      <c r="A4129" s="114" t="s">
        <v>10519</v>
      </c>
      <c r="D4129" s="114" t="s">
        <v>4658</v>
      </c>
      <c r="E4129" s="114">
        <f t="shared" si="64"/>
        <v>30187520</v>
      </c>
      <c r="F4129" s="114" t="s">
        <v>11599</v>
      </c>
      <c r="G4129" s="114" t="s">
        <v>11055</v>
      </c>
      <c r="H4129" s="114" t="s">
        <v>7360</v>
      </c>
      <c r="I4129" s="114" t="s">
        <v>4659</v>
      </c>
    </row>
    <row r="4130" spans="1:9" x14ac:dyDescent="0.2">
      <c r="A4130" s="114" t="s">
        <v>10519</v>
      </c>
      <c r="D4130" s="114" t="s">
        <v>4660</v>
      </c>
      <c r="E4130" s="114">
        <f t="shared" si="64"/>
        <v>30187521</v>
      </c>
      <c r="F4130" s="114" t="s">
        <v>11599</v>
      </c>
      <c r="G4130" s="114" t="s">
        <v>11055</v>
      </c>
      <c r="H4130" s="114" t="s">
        <v>7360</v>
      </c>
      <c r="I4130" s="114" t="s">
        <v>4661</v>
      </c>
    </row>
    <row r="4131" spans="1:9" x14ac:dyDescent="0.2">
      <c r="A4131" s="114" t="s">
        <v>10519</v>
      </c>
      <c r="D4131" s="114" t="s">
        <v>4662</v>
      </c>
      <c r="E4131" s="114">
        <f t="shared" si="64"/>
        <v>30187522</v>
      </c>
      <c r="F4131" s="114" t="s">
        <v>11599</v>
      </c>
      <c r="G4131" s="114" t="s">
        <v>11055</v>
      </c>
      <c r="H4131" s="114" t="s">
        <v>7360</v>
      </c>
      <c r="I4131" s="114" t="s">
        <v>4663</v>
      </c>
    </row>
    <row r="4132" spans="1:9" x14ac:dyDescent="0.2">
      <c r="A4132" s="114" t="s">
        <v>10519</v>
      </c>
      <c r="D4132" s="114" t="s">
        <v>4664</v>
      </c>
      <c r="E4132" s="114">
        <f t="shared" si="64"/>
        <v>30187523</v>
      </c>
      <c r="F4132" s="114" t="s">
        <v>11599</v>
      </c>
      <c r="G4132" s="114" t="s">
        <v>11055</v>
      </c>
      <c r="H4132" s="114" t="s">
        <v>7360</v>
      </c>
      <c r="I4132" s="114" t="s">
        <v>4665</v>
      </c>
    </row>
    <row r="4133" spans="1:9" x14ac:dyDescent="0.2">
      <c r="A4133" s="114" t="s">
        <v>10519</v>
      </c>
      <c r="D4133" s="114" t="s">
        <v>4666</v>
      </c>
      <c r="E4133" s="114">
        <f t="shared" si="64"/>
        <v>30187524</v>
      </c>
      <c r="F4133" s="114" t="s">
        <v>11599</v>
      </c>
      <c r="G4133" s="114" t="s">
        <v>11055</v>
      </c>
      <c r="H4133" s="114" t="s">
        <v>7360</v>
      </c>
      <c r="I4133" s="114" t="s">
        <v>4667</v>
      </c>
    </row>
    <row r="4134" spans="1:9" x14ac:dyDescent="0.2">
      <c r="A4134" s="114" t="s">
        <v>10519</v>
      </c>
      <c r="D4134" s="114" t="s">
        <v>4668</v>
      </c>
      <c r="E4134" s="114">
        <f t="shared" si="64"/>
        <v>30187525</v>
      </c>
      <c r="F4134" s="114" t="s">
        <v>11599</v>
      </c>
      <c r="G4134" s="114" t="s">
        <v>11055</v>
      </c>
      <c r="H4134" s="114" t="s">
        <v>7360</v>
      </c>
      <c r="I4134" s="114" t="s">
        <v>4669</v>
      </c>
    </row>
    <row r="4135" spans="1:9" x14ac:dyDescent="0.2">
      <c r="A4135" s="114" t="s">
        <v>10519</v>
      </c>
      <c r="D4135" s="114" t="s">
        <v>4670</v>
      </c>
      <c r="E4135" s="114">
        <f t="shared" si="64"/>
        <v>30187526</v>
      </c>
      <c r="F4135" s="114" t="s">
        <v>11599</v>
      </c>
      <c r="G4135" s="114" t="s">
        <v>11055</v>
      </c>
      <c r="H4135" s="114" t="s">
        <v>7360</v>
      </c>
      <c r="I4135" s="114" t="s">
        <v>4671</v>
      </c>
    </row>
    <row r="4136" spans="1:9" x14ac:dyDescent="0.2">
      <c r="A4136" s="114" t="s">
        <v>10519</v>
      </c>
      <c r="D4136" s="114" t="s">
        <v>4672</v>
      </c>
      <c r="E4136" s="114">
        <f t="shared" si="64"/>
        <v>30187529</v>
      </c>
      <c r="F4136" s="114" t="s">
        <v>11599</v>
      </c>
      <c r="G4136" s="114" t="s">
        <v>11055</v>
      </c>
      <c r="H4136" s="114" t="s">
        <v>7360</v>
      </c>
      <c r="I4136" s="114" t="s">
        <v>4673</v>
      </c>
    </row>
    <row r="4137" spans="1:9" x14ac:dyDescent="0.2">
      <c r="A4137" s="114" t="s">
        <v>10519</v>
      </c>
      <c r="D4137" s="114" t="s">
        <v>4674</v>
      </c>
      <c r="E4137" s="114">
        <f t="shared" si="64"/>
        <v>30187530</v>
      </c>
      <c r="F4137" s="114" t="s">
        <v>11599</v>
      </c>
      <c r="G4137" s="114" t="s">
        <v>11055</v>
      </c>
      <c r="H4137" s="114" t="s">
        <v>7360</v>
      </c>
      <c r="I4137" s="114" t="s">
        <v>4675</v>
      </c>
    </row>
    <row r="4138" spans="1:9" x14ac:dyDescent="0.2">
      <c r="A4138" s="114" t="s">
        <v>10519</v>
      </c>
      <c r="D4138" s="114" t="s">
        <v>4676</v>
      </c>
      <c r="E4138" s="114">
        <f t="shared" si="64"/>
        <v>30187531</v>
      </c>
      <c r="F4138" s="114" t="s">
        <v>11599</v>
      </c>
      <c r="G4138" s="114" t="s">
        <v>11055</v>
      </c>
      <c r="H4138" s="114" t="s">
        <v>7360</v>
      </c>
      <c r="I4138" s="114" t="s">
        <v>4677</v>
      </c>
    </row>
    <row r="4139" spans="1:9" x14ac:dyDescent="0.2">
      <c r="A4139" s="114" t="s">
        <v>10519</v>
      </c>
      <c r="D4139" s="114" t="s">
        <v>4678</v>
      </c>
      <c r="E4139" s="114">
        <f t="shared" si="64"/>
        <v>30187532</v>
      </c>
      <c r="F4139" s="114" t="s">
        <v>11599</v>
      </c>
      <c r="G4139" s="114" t="s">
        <v>11055</v>
      </c>
      <c r="H4139" s="114" t="s">
        <v>7360</v>
      </c>
      <c r="I4139" s="114" t="s">
        <v>4679</v>
      </c>
    </row>
    <row r="4140" spans="1:9" x14ac:dyDescent="0.2">
      <c r="A4140" s="114" t="s">
        <v>10519</v>
      </c>
      <c r="D4140" s="114" t="s">
        <v>7486</v>
      </c>
      <c r="E4140" s="114">
        <f t="shared" si="64"/>
        <v>30187533</v>
      </c>
      <c r="F4140" s="114" t="s">
        <v>11599</v>
      </c>
      <c r="G4140" s="114" t="s">
        <v>11055</v>
      </c>
      <c r="H4140" s="114" t="s">
        <v>7360</v>
      </c>
      <c r="I4140" s="114" t="s">
        <v>7487</v>
      </c>
    </row>
    <row r="4141" spans="1:9" x14ac:dyDescent="0.2">
      <c r="A4141" s="114" t="s">
        <v>10519</v>
      </c>
      <c r="D4141" s="114" t="s">
        <v>7488</v>
      </c>
      <c r="E4141" s="114">
        <f t="shared" si="64"/>
        <v>30187534</v>
      </c>
      <c r="F4141" s="114" t="s">
        <v>11599</v>
      </c>
      <c r="G4141" s="114" t="s">
        <v>11055</v>
      </c>
      <c r="H4141" s="114" t="s">
        <v>7360</v>
      </c>
      <c r="I4141" s="114" t="s">
        <v>7489</v>
      </c>
    </row>
    <row r="4142" spans="1:9" x14ac:dyDescent="0.2">
      <c r="A4142" s="114" t="s">
        <v>10519</v>
      </c>
      <c r="D4142" s="114" t="s">
        <v>7490</v>
      </c>
      <c r="E4142" s="114">
        <f t="shared" si="64"/>
        <v>30187597</v>
      </c>
      <c r="F4142" s="114" t="s">
        <v>11599</v>
      </c>
      <c r="G4142" s="114" t="s">
        <v>11055</v>
      </c>
      <c r="H4142" s="114" t="s">
        <v>7360</v>
      </c>
      <c r="I4142" s="114" t="s">
        <v>7356</v>
      </c>
    </row>
    <row r="4143" spans="1:9" x14ac:dyDescent="0.2">
      <c r="A4143" s="114" t="s">
        <v>10519</v>
      </c>
      <c r="D4143" s="114" t="s">
        <v>7491</v>
      </c>
      <c r="E4143" s="114">
        <f t="shared" si="64"/>
        <v>30187598</v>
      </c>
      <c r="F4143" s="114" t="s">
        <v>11599</v>
      </c>
      <c r="G4143" s="114" t="s">
        <v>11055</v>
      </c>
      <c r="H4143" s="114" t="s">
        <v>7360</v>
      </c>
      <c r="I4143" s="114" t="s">
        <v>7492</v>
      </c>
    </row>
    <row r="4144" spans="1:9" x14ac:dyDescent="0.2">
      <c r="A4144" s="114" t="s">
        <v>10519</v>
      </c>
      <c r="D4144" s="114" t="s">
        <v>7493</v>
      </c>
      <c r="E4144" s="114">
        <f t="shared" si="64"/>
        <v>30188501</v>
      </c>
      <c r="F4144" s="114" t="s">
        <v>11599</v>
      </c>
      <c r="G4144" s="114" t="s">
        <v>11055</v>
      </c>
      <c r="H4144" s="114" t="s">
        <v>7494</v>
      </c>
      <c r="I4144" s="114" t="s">
        <v>7495</v>
      </c>
    </row>
    <row r="4145" spans="1:9" x14ac:dyDescent="0.2">
      <c r="A4145" s="114" t="s">
        <v>10519</v>
      </c>
      <c r="D4145" s="114" t="s">
        <v>7496</v>
      </c>
      <c r="E4145" s="114">
        <f t="shared" si="64"/>
        <v>30188502</v>
      </c>
      <c r="F4145" s="114" t="s">
        <v>11599</v>
      </c>
      <c r="G4145" s="114" t="s">
        <v>11055</v>
      </c>
      <c r="H4145" s="114" t="s">
        <v>7494</v>
      </c>
      <c r="I4145" s="114" t="s">
        <v>7497</v>
      </c>
    </row>
    <row r="4146" spans="1:9" x14ac:dyDescent="0.2">
      <c r="A4146" s="114" t="s">
        <v>10519</v>
      </c>
      <c r="D4146" s="114" t="s">
        <v>7498</v>
      </c>
      <c r="E4146" s="114">
        <f t="shared" si="64"/>
        <v>30188503</v>
      </c>
      <c r="F4146" s="114" t="s">
        <v>11599</v>
      </c>
      <c r="G4146" s="114" t="s">
        <v>11055</v>
      </c>
      <c r="H4146" s="114" t="s">
        <v>7494</v>
      </c>
      <c r="I4146" s="114" t="s">
        <v>7499</v>
      </c>
    </row>
    <row r="4147" spans="1:9" x14ac:dyDescent="0.2">
      <c r="A4147" s="114" t="s">
        <v>10519</v>
      </c>
      <c r="D4147" s="114" t="s">
        <v>7500</v>
      </c>
      <c r="E4147" s="114">
        <f t="shared" si="64"/>
        <v>30188504</v>
      </c>
      <c r="F4147" s="114" t="s">
        <v>11599</v>
      </c>
      <c r="G4147" s="114" t="s">
        <v>11055</v>
      </c>
      <c r="H4147" s="114" t="s">
        <v>7494</v>
      </c>
      <c r="I4147" s="114" t="s">
        <v>7501</v>
      </c>
    </row>
    <row r="4148" spans="1:9" x14ac:dyDescent="0.2">
      <c r="A4148" s="114" t="s">
        <v>10519</v>
      </c>
      <c r="D4148" s="114" t="s">
        <v>7502</v>
      </c>
      <c r="E4148" s="114">
        <f t="shared" si="64"/>
        <v>30188505</v>
      </c>
      <c r="F4148" s="114" t="s">
        <v>11599</v>
      </c>
      <c r="G4148" s="114" t="s">
        <v>11055</v>
      </c>
      <c r="H4148" s="114" t="s">
        <v>7494</v>
      </c>
      <c r="I4148" s="114" t="s">
        <v>7503</v>
      </c>
    </row>
    <row r="4149" spans="1:9" x14ac:dyDescent="0.2">
      <c r="A4149" s="114" t="s">
        <v>10519</v>
      </c>
      <c r="D4149" s="114" t="s">
        <v>7504</v>
      </c>
      <c r="E4149" s="114">
        <f t="shared" si="64"/>
        <v>30188506</v>
      </c>
      <c r="F4149" s="114" t="s">
        <v>11599</v>
      </c>
      <c r="G4149" s="114" t="s">
        <v>11055</v>
      </c>
      <c r="H4149" s="114" t="s">
        <v>7494</v>
      </c>
      <c r="I4149" s="114" t="s">
        <v>7505</v>
      </c>
    </row>
    <row r="4150" spans="1:9" x14ac:dyDescent="0.2">
      <c r="A4150" s="114" t="s">
        <v>10519</v>
      </c>
      <c r="D4150" s="114" t="s">
        <v>7506</v>
      </c>
      <c r="E4150" s="114">
        <f t="shared" si="64"/>
        <v>30188507</v>
      </c>
      <c r="F4150" s="114" t="s">
        <v>11599</v>
      </c>
      <c r="G4150" s="114" t="s">
        <v>11055</v>
      </c>
      <c r="H4150" s="114" t="s">
        <v>7494</v>
      </c>
      <c r="I4150" s="114" t="s">
        <v>7507</v>
      </c>
    </row>
    <row r="4151" spans="1:9" x14ac:dyDescent="0.2">
      <c r="A4151" s="114" t="s">
        <v>10519</v>
      </c>
      <c r="D4151" s="114" t="s">
        <v>7508</v>
      </c>
      <c r="E4151" s="114">
        <f t="shared" si="64"/>
        <v>30188508</v>
      </c>
      <c r="F4151" s="114" t="s">
        <v>11599</v>
      </c>
      <c r="G4151" s="114" t="s">
        <v>11055</v>
      </c>
      <c r="H4151" s="114" t="s">
        <v>7494</v>
      </c>
      <c r="I4151" s="114" t="s">
        <v>4663</v>
      </c>
    </row>
    <row r="4152" spans="1:9" x14ac:dyDescent="0.2">
      <c r="A4152" s="114" t="s">
        <v>10519</v>
      </c>
      <c r="D4152" s="114" t="s">
        <v>7509</v>
      </c>
      <c r="E4152" s="114">
        <f t="shared" si="64"/>
        <v>30188509</v>
      </c>
      <c r="F4152" s="114" t="s">
        <v>11599</v>
      </c>
      <c r="G4152" s="114" t="s">
        <v>11055</v>
      </c>
      <c r="H4152" s="114" t="s">
        <v>7494</v>
      </c>
      <c r="I4152" s="114" t="s">
        <v>4667</v>
      </c>
    </row>
    <row r="4153" spans="1:9" x14ac:dyDescent="0.2">
      <c r="A4153" s="114" t="s">
        <v>10519</v>
      </c>
      <c r="D4153" s="114" t="s">
        <v>7510</v>
      </c>
      <c r="E4153" s="114">
        <f t="shared" si="64"/>
        <v>30188510</v>
      </c>
      <c r="F4153" s="114" t="s">
        <v>11599</v>
      </c>
      <c r="G4153" s="114" t="s">
        <v>11055</v>
      </c>
      <c r="H4153" s="114" t="s">
        <v>7494</v>
      </c>
      <c r="I4153" s="114" t="s">
        <v>7511</v>
      </c>
    </row>
    <row r="4154" spans="1:9" x14ac:dyDescent="0.2">
      <c r="A4154" s="114" t="s">
        <v>10519</v>
      </c>
      <c r="D4154" s="114" t="s">
        <v>7512</v>
      </c>
      <c r="E4154" s="114">
        <f t="shared" si="64"/>
        <v>30188511</v>
      </c>
      <c r="F4154" s="114" t="s">
        <v>11599</v>
      </c>
      <c r="G4154" s="114" t="s">
        <v>11055</v>
      </c>
      <c r="H4154" s="114" t="s">
        <v>7494</v>
      </c>
      <c r="I4154" s="114" t="s">
        <v>7513</v>
      </c>
    </row>
    <row r="4155" spans="1:9" x14ac:dyDescent="0.2">
      <c r="A4155" s="114" t="s">
        <v>10519</v>
      </c>
      <c r="D4155" s="114" t="s">
        <v>7514</v>
      </c>
      <c r="E4155" s="114">
        <f t="shared" si="64"/>
        <v>30188512</v>
      </c>
      <c r="F4155" s="114" t="s">
        <v>11599</v>
      </c>
      <c r="G4155" s="114" t="s">
        <v>11055</v>
      </c>
      <c r="H4155" s="114" t="s">
        <v>7494</v>
      </c>
      <c r="I4155" s="114" t="s">
        <v>4675</v>
      </c>
    </row>
    <row r="4156" spans="1:9" x14ac:dyDescent="0.2">
      <c r="A4156" s="114" t="s">
        <v>10519</v>
      </c>
      <c r="D4156" s="114" t="s">
        <v>7515</v>
      </c>
      <c r="E4156" s="114">
        <f t="shared" si="64"/>
        <v>30188513</v>
      </c>
      <c r="F4156" s="114" t="s">
        <v>11599</v>
      </c>
      <c r="G4156" s="114" t="s">
        <v>11055</v>
      </c>
      <c r="H4156" s="114" t="s">
        <v>7494</v>
      </c>
      <c r="I4156" s="114" t="s">
        <v>7516</v>
      </c>
    </row>
    <row r="4157" spans="1:9" x14ac:dyDescent="0.2">
      <c r="A4157" s="114" t="s">
        <v>10519</v>
      </c>
      <c r="D4157" s="114" t="s">
        <v>7517</v>
      </c>
      <c r="E4157" s="114">
        <f t="shared" si="64"/>
        <v>30188514</v>
      </c>
      <c r="F4157" s="114" t="s">
        <v>11599</v>
      </c>
      <c r="G4157" s="114" t="s">
        <v>11055</v>
      </c>
      <c r="H4157" s="114" t="s">
        <v>7494</v>
      </c>
      <c r="I4157" s="114" t="s">
        <v>7518</v>
      </c>
    </row>
    <row r="4158" spans="1:9" x14ac:dyDescent="0.2">
      <c r="A4158" s="114" t="s">
        <v>10519</v>
      </c>
      <c r="D4158" s="114" t="s">
        <v>7519</v>
      </c>
      <c r="E4158" s="114">
        <f t="shared" si="64"/>
        <v>30188599</v>
      </c>
      <c r="F4158" s="114" t="s">
        <v>11599</v>
      </c>
      <c r="G4158" s="114" t="s">
        <v>11055</v>
      </c>
      <c r="H4158" s="114" t="s">
        <v>7494</v>
      </c>
      <c r="I4158" s="114" t="s">
        <v>7520</v>
      </c>
    </row>
    <row r="4159" spans="1:9" x14ac:dyDescent="0.2">
      <c r="A4159" s="114" t="s">
        <v>10519</v>
      </c>
      <c r="D4159" s="114" t="s">
        <v>7521</v>
      </c>
      <c r="E4159" s="114">
        <f t="shared" si="64"/>
        <v>30188801</v>
      </c>
      <c r="F4159" s="114" t="s">
        <v>11599</v>
      </c>
      <c r="G4159" s="114" t="s">
        <v>11055</v>
      </c>
      <c r="H4159" s="114" t="s">
        <v>11050</v>
      </c>
      <c r="I4159" s="114" t="s">
        <v>7522</v>
      </c>
    </row>
    <row r="4160" spans="1:9" x14ac:dyDescent="0.2">
      <c r="A4160" s="114" t="s">
        <v>10519</v>
      </c>
      <c r="D4160" s="114" t="s">
        <v>7523</v>
      </c>
      <c r="E4160" s="114">
        <f t="shared" si="64"/>
        <v>30188802</v>
      </c>
      <c r="F4160" s="114" t="s">
        <v>11599</v>
      </c>
      <c r="G4160" s="114" t="s">
        <v>11055</v>
      </c>
      <c r="H4160" s="114" t="s">
        <v>11050</v>
      </c>
      <c r="I4160" s="114" t="s">
        <v>7522</v>
      </c>
    </row>
    <row r="4161" spans="1:12" x14ac:dyDescent="0.2">
      <c r="A4161" s="114" t="s">
        <v>10519</v>
      </c>
      <c r="D4161" s="114" t="s">
        <v>7524</v>
      </c>
      <c r="E4161" s="114">
        <f t="shared" si="64"/>
        <v>30188803</v>
      </c>
      <c r="F4161" s="114" t="s">
        <v>11599</v>
      </c>
      <c r="G4161" s="114" t="s">
        <v>11055</v>
      </c>
      <c r="H4161" s="114" t="s">
        <v>11050</v>
      </c>
      <c r="I4161" s="114" t="s">
        <v>7522</v>
      </c>
    </row>
    <row r="4162" spans="1:12" x14ac:dyDescent="0.2">
      <c r="A4162" s="114" t="s">
        <v>10519</v>
      </c>
      <c r="D4162" s="114" t="s">
        <v>7525</v>
      </c>
      <c r="E4162" s="114">
        <f t="shared" ref="E4162:E4225" si="65">VALUE(D4162)</f>
        <v>30188804</v>
      </c>
      <c r="F4162" s="114" t="s">
        <v>11599</v>
      </c>
      <c r="G4162" s="114" t="s">
        <v>11055</v>
      </c>
      <c r="H4162" s="114" t="s">
        <v>11050</v>
      </c>
      <c r="I4162" s="114" t="s">
        <v>7522</v>
      </c>
    </row>
    <row r="4163" spans="1:12" x14ac:dyDescent="0.2">
      <c r="A4163" s="114" t="s">
        <v>10519</v>
      </c>
      <c r="D4163" s="114" t="s">
        <v>10544</v>
      </c>
      <c r="E4163" s="114">
        <f t="shared" si="65"/>
        <v>30188805</v>
      </c>
      <c r="F4163" s="114" t="s">
        <v>11599</v>
      </c>
      <c r="G4163" s="114" t="s">
        <v>11055</v>
      </c>
      <c r="H4163" s="114" t="s">
        <v>11050</v>
      </c>
      <c r="I4163" s="114" t="s">
        <v>7522</v>
      </c>
    </row>
    <row r="4164" spans="1:12" x14ac:dyDescent="0.2">
      <c r="A4164" s="114" t="s">
        <v>10519</v>
      </c>
      <c r="D4164" s="114" t="s">
        <v>10545</v>
      </c>
      <c r="E4164" s="114">
        <f t="shared" si="65"/>
        <v>30190001</v>
      </c>
      <c r="F4164" s="114" t="s">
        <v>11599</v>
      </c>
      <c r="G4164" s="114" t="s">
        <v>11055</v>
      </c>
      <c r="H4164" s="114" t="s">
        <v>10546</v>
      </c>
      <c r="I4164" s="114" t="s">
        <v>10547</v>
      </c>
      <c r="K4164" s="116">
        <v>36265</v>
      </c>
      <c r="L4164" s="114" t="s">
        <v>10548</v>
      </c>
    </row>
    <row r="4165" spans="1:12" x14ac:dyDescent="0.2">
      <c r="A4165" s="114" t="s">
        <v>10519</v>
      </c>
      <c r="D4165" s="114" t="s">
        <v>10549</v>
      </c>
      <c r="E4165" s="114">
        <f t="shared" si="65"/>
        <v>30190002</v>
      </c>
      <c r="F4165" s="114" t="s">
        <v>11599</v>
      </c>
      <c r="G4165" s="114" t="s">
        <v>11055</v>
      </c>
      <c r="H4165" s="114" t="s">
        <v>10546</v>
      </c>
      <c r="I4165" s="114" t="s">
        <v>10550</v>
      </c>
    </row>
    <row r="4166" spans="1:12" x14ac:dyDescent="0.2">
      <c r="A4166" s="114" t="s">
        <v>10519</v>
      </c>
      <c r="D4166" s="114" t="s">
        <v>10551</v>
      </c>
      <c r="E4166" s="114">
        <f t="shared" si="65"/>
        <v>30190003</v>
      </c>
      <c r="F4166" s="114" t="s">
        <v>11599</v>
      </c>
      <c r="G4166" s="114" t="s">
        <v>11055</v>
      </c>
      <c r="H4166" s="114" t="s">
        <v>10546</v>
      </c>
      <c r="I4166" s="114" t="s">
        <v>10552</v>
      </c>
      <c r="K4166" s="116">
        <v>36265</v>
      </c>
      <c r="L4166" s="114" t="s">
        <v>10548</v>
      </c>
    </row>
    <row r="4167" spans="1:12" x14ac:dyDescent="0.2">
      <c r="A4167" s="114" t="s">
        <v>10519</v>
      </c>
      <c r="D4167" s="114" t="s">
        <v>10553</v>
      </c>
      <c r="E4167" s="114">
        <f t="shared" si="65"/>
        <v>30190004</v>
      </c>
      <c r="F4167" s="114" t="s">
        <v>11599</v>
      </c>
      <c r="G4167" s="114" t="s">
        <v>11055</v>
      </c>
      <c r="H4167" s="114" t="s">
        <v>10546</v>
      </c>
      <c r="I4167" s="114" t="s">
        <v>10554</v>
      </c>
      <c r="K4167" s="116">
        <v>36265</v>
      </c>
      <c r="L4167" s="114" t="s">
        <v>10555</v>
      </c>
    </row>
    <row r="4168" spans="1:12" x14ac:dyDescent="0.2">
      <c r="A4168" s="114" t="s">
        <v>10519</v>
      </c>
      <c r="D4168" s="114" t="s">
        <v>10556</v>
      </c>
      <c r="E4168" s="114">
        <f t="shared" si="65"/>
        <v>30190011</v>
      </c>
      <c r="F4168" s="114" t="s">
        <v>11599</v>
      </c>
      <c r="G4168" s="114" t="s">
        <v>11055</v>
      </c>
      <c r="H4168" s="114" t="s">
        <v>10546</v>
      </c>
      <c r="I4168" s="114" t="s">
        <v>13416</v>
      </c>
    </row>
    <row r="4169" spans="1:12" x14ac:dyDescent="0.2">
      <c r="A4169" s="114" t="s">
        <v>10519</v>
      </c>
      <c r="D4169" s="114" t="s">
        <v>13417</v>
      </c>
      <c r="E4169" s="114">
        <f t="shared" si="65"/>
        <v>30190012</v>
      </c>
      <c r="F4169" s="114" t="s">
        <v>11599</v>
      </c>
      <c r="G4169" s="114" t="s">
        <v>11055</v>
      </c>
      <c r="H4169" s="114" t="s">
        <v>10546</v>
      </c>
      <c r="I4169" s="114" t="s">
        <v>13418</v>
      </c>
    </row>
    <row r="4170" spans="1:12" x14ac:dyDescent="0.2">
      <c r="A4170" s="114" t="s">
        <v>10519</v>
      </c>
      <c r="D4170" s="114" t="s">
        <v>13419</v>
      </c>
      <c r="E4170" s="114">
        <f t="shared" si="65"/>
        <v>30190013</v>
      </c>
      <c r="F4170" s="114" t="s">
        <v>11599</v>
      </c>
      <c r="G4170" s="114" t="s">
        <v>11055</v>
      </c>
      <c r="H4170" s="114" t="s">
        <v>10546</v>
      </c>
      <c r="I4170" s="114" t="s">
        <v>13420</v>
      </c>
    </row>
    <row r="4171" spans="1:12" x14ac:dyDescent="0.2">
      <c r="A4171" s="114" t="s">
        <v>10519</v>
      </c>
      <c r="D4171" s="114" t="s">
        <v>13421</v>
      </c>
      <c r="E4171" s="114">
        <f t="shared" si="65"/>
        <v>30190014</v>
      </c>
      <c r="F4171" s="114" t="s">
        <v>11599</v>
      </c>
      <c r="G4171" s="114" t="s">
        <v>11055</v>
      </c>
      <c r="H4171" s="114" t="s">
        <v>10546</v>
      </c>
      <c r="I4171" s="114" t="s">
        <v>13422</v>
      </c>
    </row>
    <row r="4172" spans="1:12" x14ac:dyDescent="0.2">
      <c r="A4172" s="114" t="s">
        <v>10519</v>
      </c>
      <c r="D4172" s="114" t="s">
        <v>13423</v>
      </c>
      <c r="E4172" s="114">
        <f t="shared" si="65"/>
        <v>30190021</v>
      </c>
      <c r="F4172" s="114" t="s">
        <v>11599</v>
      </c>
      <c r="G4172" s="114" t="s">
        <v>11055</v>
      </c>
      <c r="H4172" s="114" t="s">
        <v>10546</v>
      </c>
      <c r="I4172" s="114" t="s">
        <v>13424</v>
      </c>
      <c r="K4172" s="116">
        <v>36265</v>
      </c>
      <c r="L4172" s="114" t="s">
        <v>7551</v>
      </c>
    </row>
    <row r="4173" spans="1:12" x14ac:dyDescent="0.2">
      <c r="A4173" s="114" t="s">
        <v>10519</v>
      </c>
      <c r="D4173" s="114" t="s">
        <v>7552</v>
      </c>
      <c r="E4173" s="114">
        <f t="shared" si="65"/>
        <v>30190022</v>
      </c>
      <c r="F4173" s="114" t="s">
        <v>11599</v>
      </c>
      <c r="G4173" s="114" t="s">
        <v>11055</v>
      </c>
      <c r="H4173" s="114" t="s">
        <v>10546</v>
      </c>
      <c r="I4173" s="114" t="s">
        <v>7553</v>
      </c>
      <c r="K4173" s="116">
        <v>36265</v>
      </c>
      <c r="L4173" s="114" t="s">
        <v>7551</v>
      </c>
    </row>
    <row r="4174" spans="1:12" x14ac:dyDescent="0.2">
      <c r="A4174" s="114" t="s">
        <v>10519</v>
      </c>
      <c r="D4174" s="114" t="s">
        <v>7554</v>
      </c>
      <c r="E4174" s="114">
        <f t="shared" si="65"/>
        <v>30190023</v>
      </c>
      <c r="F4174" s="114" t="s">
        <v>11599</v>
      </c>
      <c r="G4174" s="114" t="s">
        <v>11055</v>
      </c>
      <c r="H4174" s="114" t="s">
        <v>10546</v>
      </c>
      <c r="I4174" s="114" t="s">
        <v>7555</v>
      </c>
      <c r="K4174" s="116">
        <v>36265</v>
      </c>
      <c r="L4174" s="114" t="s">
        <v>7551</v>
      </c>
    </row>
    <row r="4175" spans="1:12" x14ac:dyDescent="0.2">
      <c r="A4175" s="114" t="s">
        <v>10519</v>
      </c>
      <c r="D4175" s="114" t="s">
        <v>7556</v>
      </c>
      <c r="E4175" s="114">
        <f t="shared" si="65"/>
        <v>30190099</v>
      </c>
      <c r="F4175" s="114" t="s">
        <v>11599</v>
      </c>
      <c r="G4175" s="114" t="s">
        <v>11055</v>
      </c>
      <c r="H4175" s="114" t="s">
        <v>10546</v>
      </c>
      <c r="I4175" s="114" t="s">
        <v>7522</v>
      </c>
    </row>
    <row r="4176" spans="1:12" x14ac:dyDescent="0.2">
      <c r="A4176" s="114" t="s">
        <v>10519</v>
      </c>
      <c r="D4176" s="114" t="s">
        <v>7557</v>
      </c>
      <c r="E4176" s="114">
        <f t="shared" si="65"/>
        <v>30199998</v>
      </c>
      <c r="F4176" s="114" t="s">
        <v>11599</v>
      </c>
      <c r="G4176" s="114" t="s">
        <v>11055</v>
      </c>
      <c r="H4176" s="114" t="s">
        <v>7818</v>
      </c>
      <c r="I4176" s="114" t="s">
        <v>7522</v>
      </c>
    </row>
    <row r="4177" spans="1:9" x14ac:dyDescent="0.2">
      <c r="A4177" s="114" t="s">
        <v>10519</v>
      </c>
      <c r="D4177" s="114" t="s">
        <v>7558</v>
      </c>
      <c r="E4177" s="114">
        <f t="shared" si="65"/>
        <v>30199999</v>
      </c>
      <c r="F4177" s="114" t="s">
        <v>11599</v>
      </c>
      <c r="G4177" s="114" t="s">
        <v>11055</v>
      </c>
      <c r="H4177" s="114" t="s">
        <v>7818</v>
      </c>
      <c r="I4177" s="114" t="s">
        <v>7522</v>
      </c>
    </row>
    <row r="4178" spans="1:9" x14ac:dyDescent="0.2">
      <c r="A4178" s="114" t="s">
        <v>10519</v>
      </c>
      <c r="D4178" s="114" t="s">
        <v>7559</v>
      </c>
      <c r="E4178" s="114">
        <f t="shared" si="65"/>
        <v>30200101</v>
      </c>
      <c r="F4178" s="114" t="s">
        <v>11599</v>
      </c>
      <c r="G4178" s="114" t="s">
        <v>7560</v>
      </c>
      <c r="H4178" s="114" t="s">
        <v>7561</v>
      </c>
      <c r="I4178" s="114" t="s">
        <v>14455</v>
      </c>
    </row>
    <row r="4179" spans="1:9" x14ac:dyDescent="0.2">
      <c r="A4179" s="114" t="s">
        <v>10519</v>
      </c>
      <c r="D4179" s="114" t="s">
        <v>7562</v>
      </c>
      <c r="E4179" s="114">
        <f t="shared" si="65"/>
        <v>30200102</v>
      </c>
      <c r="F4179" s="114" t="s">
        <v>11599</v>
      </c>
      <c r="G4179" s="114" t="s">
        <v>7560</v>
      </c>
      <c r="H4179" s="114" t="s">
        <v>7561</v>
      </c>
      <c r="I4179" s="114" t="s">
        <v>7563</v>
      </c>
    </row>
    <row r="4180" spans="1:9" x14ac:dyDescent="0.2">
      <c r="A4180" s="114" t="s">
        <v>10519</v>
      </c>
      <c r="D4180" s="114" t="s">
        <v>10537</v>
      </c>
      <c r="E4180" s="114">
        <f t="shared" si="65"/>
        <v>30200103</v>
      </c>
      <c r="F4180" s="114" t="s">
        <v>11599</v>
      </c>
      <c r="G4180" s="114" t="s">
        <v>7560</v>
      </c>
      <c r="H4180" s="114" t="s">
        <v>7561</v>
      </c>
      <c r="I4180" s="114" t="s">
        <v>10538</v>
      </c>
    </row>
    <row r="4181" spans="1:9" x14ac:dyDescent="0.2">
      <c r="A4181" s="114" t="s">
        <v>10519</v>
      </c>
      <c r="D4181" s="114" t="s">
        <v>10539</v>
      </c>
      <c r="E4181" s="114">
        <f t="shared" si="65"/>
        <v>30200104</v>
      </c>
      <c r="F4181" s="114" t="s">
        <v>11599</v>
      </c>
      <c r="G4181" s="114" t="s">
        <v>7560</v>
      </c>
      <c r="H4181" s="114" t="s">
        <v>7561</v>
      </c>
      <c r="I4181" s="114" t="s">
        <v>10540</v>
      </c>
    </row>
    <row r="4182" spans="1:9" x14ac:dyDescent="0.2">
      <c r="A4182" s="114" t="s">
        <v>10519</v>
      </c>
      <c r="D4182" s="114" t="s">
        <v>10541</v>
      </c>
      <c r="E4182" s="114">
        <f t="shared" si="65"/>
        <v>30200107</v>
      </c>
      <c r="F4182" s="114" t="s">
        <v>11599</v>
      </c>
      <c r="G4182" s="114" t="s">
        <v>7560</v>
      </c>
      <c r="H4182" s="114" t="s">
        <v>7561</v>
      </c>
      <c r="I4182" s="114" t="s">
        <v>10542</v>
      </c>
    </row>
    <row r="4183" spans="1:9" x14ac:dyDescent="0.2">
      <c r="A4183" s="114" t="s">
        <v>10519</v>
      </c>
      <c r="D4183" s="114" t="s">
        <v>10543</v>
      </c>
      <c r="E4183" s="114">
        <f t="shared" si="65"/>
        <v>30200111</v>
      </c>
      <c r="F4183" s="114" t="s">
        <v>11599</v>
      </c>
      <c r="G4183" s="114" t="s">
        <v>7560</v>
      </c>
      <c r="H4183" s="114" t="s">
        <v>7561</v>
      </c>
      <c r="I4183" s="114" t="s">
        <v>16251</v>
      </c>
    </row>
    <row r="4184" spans="1:9" x14ac:dyDescent="0.2">
      <c r="A4184" s="114" t="s">
        <v>10519</v>
      </c>
      <c r="D4184" s="114" t="s">
        <v>16252</v>
      </c>
      <c r="E4184" s="114">
        <f t="shared" si="65"/>
        <v>30200112</v>
      </c>
      <c r="F4184" s="114" t="s">
        <v>11599</v>
      </c>
      <c r="G4184" s="114" t="s">
        <v>7560</v>
      </c>
      <c r="H4184" s="114" t="s">
        <v>7561</v>
      </c>
      <c r="I4184" s="114" t="s">
        <v>16253</v>
      </c>
    </row>
    <row r="4185" spans="1:9" x14ac:dyDescent="0.2">
      <c r="A4185" s="114" t="s">
        <v>10519</v>
      </c>
      <c r="D4185" s="114" t="s">
        <v>16254</v>
      </c>
      <c r="E4185" s="114">
        <f t="shared" si="65"/>
        <v>30200115</v>
      </c>
      <c r="F4185" s="114" t="s">
        <v>11599</v>
      </c>
      <c r="G4185" s="114" t="s">
        <v>7560</v>
      </c>
      <c r="H4185" s="114" t="s">
        <v>7561</v>
      </c>
      <c r="I4185" s="114" t="s">
        <v>16255</v>
      </c>
    </row>
    <row r="4186" spans="1:9" x14ac:dyDescent="0.2">
      <c r="A4186" s="114" t="s">
        <v>10519</v>
      </c>
      <c r="D4186" s="114" t="s">
        <v>16256</v>
      </c>
      <c r="E4186" s="114">
        <f t="shared" si="65"/>
        <v>30200117</v>
      </c>
      <c r="F4186" s="114" t="s">
        <v>11599</v>
      </c>
      <c r="G4186" s="114" t="s">
        <v>7560</v>
      </c>
      <c r="H4186" s="114" t="s">
        <v>7561</v>
      </c>
      <c r="I4186" s="114" t="s">
        <v>16257</v>
      </c>
    </row>
    <row r="4187" spans="1:9" x14ac:dyDescent="0.2">
      <c r="A4187" s="114" t="s">
        <v>10519</v>
      </c>
      <c r="D4187" s="114" t="s">
        <v>16258</v>
      </c>
      <c r="E4187" s="114">
        <f t="shared" si="65"/>
        <v>30200120</v>
      </c>
      <c r="F4187" s="114" t="s">
        <v>11599</v>
      </c>
      <c r="G4187" s="114" t="s">
        <v>7560</v>
      </c>
      <c r="H4187" s="114" t="s">
        <v>7561</v>
      </c>
      <c r="I4187" s="114" t="s">
        <v>16259</v>
      </c>
    </row>
    <row r="4188" spans="1:9" x14ac:dyDescent="0.2">
      <c r="A4188" s="114" t="s">
        <v>10519</v>
      </c>
      <c r="D4188" s="114" t="s">
        <v>16260</v>
      </c>
      <c r="E4188" s="114">
        <f t="shared" si="65"/>
        <v>30200199</v>
      </c>
      <c r="F4188" s="114" t="s">
        <v>11599</v>
      </c>
      <c r="G4188" s="114" t="s">
        <v>7560</v>
      </c>
      <c r="H4188" s="114" t="s">
        <v>7561</v>
      </c>
      <c r="I4188" s="114" t="s">
        <v>7818</v>
      </c>
    </row>
    <row r="4189" spans="1:9" x14ac:dyDescent="0.2">
      <c r="A4189" s="114" t="s">
        <v>10519</v>
      </c>
      <c r="D4189" s="114" t="s">
        <v>16261</v>
      </c>
      <c r="E4189" s="114">
        <f t="shared" si="65"/>
        <v>30200201</v>
      </c>
      <c r="F4189" s="114" t="s">
        <v>11599</v>
      </c>
      <c r="G4189" s="114" t="s">
        <v>7560</v>
      </c>
      <c r="H4189" s="114" t="s">
        <v>16262</v>
      </c>
      <c r="I4189" s="114" t="s">
        <v>16263</v>
      </c>
    </row>
    <row r="4190" spans="1:9" x14ac:dyDescent="0.2">
      <c r="A4190" s="114" t="s">
        <v>10519</v>
      </c>
      <c r="D4190" s="114" t="s">
        <v>16264</v>
      </c>
      <c r="E4190" s="114">
        <f t="shared" si="65"/>
        <v>30200202</v>
      </c>
      <c r="F4190" s="114" t="s">
        <v>11599</v>
      </c>
      <c r="G4190" s="114" t="s">
        <v>7560</v>
      </c>
      <c r="H4190" s="114" t="s">
        <v>16262</v>
      </c>
      <c r="I4190" s="114" t="s">
        <v>13425</v>
      </c>
    </row>
    <row r="4191" spans="1:9" x14ac:dyDescent="0.2">
      <c r="A4191" s="114" t="s">
        <v>10519</v>
      </c>
      <c r="D4191" s="114" t="s">
        <v>13426</v>
      </c>
      <c r="E4191" s="114">
        <f t="shared" si="65"/>
        <v>30200203</v>
      </c>
      <c r="F4191" s="114" t="s">
        <v>11599</v>
      </c>
      <c r="G4191" s="114" t="s">
        <v>7560</v>
      </c>
      <c r="H4191" s="114" t="s">
        <v>16262</v>
      </c>
      <c r="I4191" s="114" t="s">
        <v>13427</v>
      </c>
    </row>
    <row r="4192" spans="1:9" x14ac:dyDescent="0.2">
      <c r="A4192" s="114" t="s">
        <v>10519</v>
      </c>
      <c r="D4192" s="114" t="s">
        <v>13428</v>
      </c>
      <c r="E4192" s="114">
        <f t="shared" si="65"/>
        <v>30200204</v>
      </c>
      <c r="F4192" s="114" t="s">
        <v>11599</v>
      </c>
      <c r="G4192" s="114" t="s">
        <v>7560</v>
      </c>
      <c r="H4192" s="114" t="s">
        <v>16262</v>
      </c>
      <c r="I4192" s="114" t="s">
        <v>13429</v>
      </c>
    </row>
    <row r="4193" spans="1:9" x14ac:dyDescent="0.2">
      <c r="A4193" s="114" t="s">
        <v>10519</v>
      </c>
      <c r="D4193" s="114" t="s">
        <v>13430</v>
      </c>
      <c r="E4193" s="114">
        <f t="shared" si="65"/>
        <v>30200206</v>
      </c>
      <c r="F4193" s="114" t="s">
        <v>11599</v>
      </c>
      <c r="G4193" s="114" t="s">
        <v>7560</v>
      </c>
      <c r="H4193" s="114" t="s">
        <v>16262</v>
      </c>
      <c r="I4193" s="114" t="s">
        <v>13431</v>
      </c>
    </row>
    <row r="4194" spans="1:9" x14ac:dyDescent="0.2">
      <c r="A4194" s="114" t="s">
        <v>10519</v>
      </c>
      <c r="D4194" s="114" t="s">
        <v>13432</v>
      </c>
      <c r="E4194" s="114">
        <f t="shared" si="65"/>
        <v>30200208</v>
      </c>
      <c r="F4194" s="114" t="s">
        <v>11599</v>
      </c>
      <c r="G4194" s="114" t="s">
        <v>7560</v>
      </c>
      <c r="H4194" s="114" t="s">
        <v>16262</v>
      </c>
      <c r="I4194" s="114" t="s">
        <v>13433</v>
      </c>
    </row>
    <row r="4195" spans="1:9" x14ac:dyDescent="0.2">
      <c r="A4195" s="114" t="s">
        <v>10519</v>
      </c>
      <c r="D4195" s="114" t="s">
        <v>13434</v>
      </c>
      <c r="E4195" s="114">
        <f t="shared" si="65"/>
        <v>30200210</v>
      </c>
      <c r="F4195" s="114" t="s">
        <v>11599</v>
      </c>
      <c r="G4195" s="114" t="s">
        <v>7560</v>
      </c>
      <c r="H4195" s="114" t="s">
        <v>16262</v>
      </c>
      <c r="I4195" s="114" t="s">
        <v>13435</v>
      </c>
    </row>
    <row r="4196" spans="1:9" x14ac:dyDescent="0.2">
      <c r="A4196" s="114" t="s">
        <v>10519</v>
      </c>
      <c r="D4196" s="114" t="s">
        <v>13436</v>
      </c>
      <c r="E4196" s="114">
        <f t="shared" si="65"/>
        <v>30200211</v>
      </c>
      <c r="F4196" s="114" t="s">
        <v>11599</v>
      </c>
      <c r="G4196" s="114" t="s">
        <v>7560</v>
      </c>
      <c r="H4196" s="114" t="s">
        <v>16262</v>
      </c>
      <c r="I4196" s="114" t="s">
        <v>13437</v>
      </c>
    </row>
    <row r="4197" spans="1:9" x14ac:dyDescent="0.2">
      <c r="A4197" s="114" t="s">
        <v>10519</v>
      </c>
      <c r="D4197" s="114" t="s">
        <v>13438</v>
      </c>
      <c r="E4197" s="114">
        <f t="shared" si="65"/>
        <v>30200216</v>
      </c>
      <c r="F4197" s="114" t="s">
        <v>11599</v>
      </c>
      <c r="G4197" s="114" t="s">
        <v>7560</v>
      </c>
      <c r="H4197" s="114" t="s">
        <v>16262</v>
      </c>
      <c r="I4197" s="114" t="s">
        <v>13439</v>
      </c>
    </row>
    <row r="4198" spans="1:9" x14ac:dyDescent="0.2">
      <c r="A4198" s="114" t="s">
        <v>10519</v>
      </c>
      <c r="D4198" s="114" t="s">
        <v>13440</v>
      </c>
      <c r="E4198" s="114">
        <f t="shared" si="65"/>
        <v>30200220</v>
      </c>
      <c r="F4198" s="114" t="s">
        <v>11599</v>
      </c>
      <c r="G4198" s="114" t="s">
        <v>7560</v>
      </c>
      <c r="H4198" s="114" t="s">
        <v>16262</v>
      </c>
      <c r="I4198" s="114" t="s">
        <v>13441</v>
      </c>
    </row>
    <row r="4199" spans="1:9" x14ac:dyDescent="0.2">
      <c r="A4199" s="114" t="s">
        <v>10519</v>
      </c>
      <c r="D4199" s="114" t="s">
        <v>13442</v>
      </c>
      <c r="E4199" s="114">
        <f t="shared" si="65"/>
        <v>30200221</v>
      </c>
      <c r="F4199" s="114" t="s">
        <v>11599</v>
      </c>
      <c r="G4199" s="114" t="s">
        <v>7560</v>
      </c>
      <c r="H4199" s="114" t="s">
        <v>16262</v>
      </c>
      <c r="I4199" s="114" t="s">
        <v>13443</v>
      </c>
    </row>
    <row r="4200" spans="1:9" x14ac:dyDescent="0.2">
      <c r="A4200" s="114" t="s">
        <v>10519</v>
      </c>
      <c r="D4200" s="114" t="s">
        <v>13444</v>
      </c>
      <c r="E4200" s="114">
        <f t="shared" si="65"/>
        <v>30200224</v>
      </c>
      <c r="F4200" s="114" t="s">
        <v>11599</v>
      </c>
      <c r="G4200" s="114" t="s">
        <v>7560</v>
      </c>
      <c r="H4200" s="114" t="s">
        <v>16262</v>
      </c>
      <c r="I4200" s="114" t="s">
        <v>13445</v>
      </c>
    </row>
    <row r="4201" spans="1:9" x14ac:dyDescent="0.2">
      <c r="A4201" s="114" t="s">
        <v>10519</v>
      </c>
      <c r="D4201" s="114" t="s">
        <v>13446</v>
      </c>
      <c r="E4201" s="114">
        <f t="shared" si="65"/>
        <v>30200225</v>
      </c>
      <c r="F4201" s="114" t="s">
        <v>11599</v>
      </c>
      <c r="G4201" s="114" t="s">
        <v>7560</v>
      </c>
      <c r="H4201" s="114" t="s">
        <v>16262</v>
      </c>
      <c r="I4201" s="114" t="s">
        <v>13447</v>
      </c>
    </row>
    <row r="4202" spans="1:9" x14ac:dyDescent="0.2">
      <c r="A4202" s="114" t="s">
        <v>10519</v>
      </c>
      <c r="D4202" s="114" t="s">
        <v>13448</v>
      </c>
      <c r="E4202" s="114">
        <f t="shared" si="65"/>
        <v>30200228</v>
      </c>
      <c r="F4202" s="114" t="s">
        <v>11599</v>
      </c>
      <c r="G4202" s="114" t="s">
        <v>7560</v>
      </c>
      <c r="H4202" s="114" t="s">
        <v>16262</v>
      </c>
      <c r="I4202" s="114" t="s">
        <v>13449</v>
      </c>
    </row>
    <row r="4203" spans="1:9" x14ac:dyDescent="0.2">
      <c r="A4203" s="114" t="s">
        <v>10519</v>
      </c>
      <c r="D4203" s="114" t="s">
        <v>13450</v>
      </c>
      <c r="E4203" s="114">
        <f t="shared" si="65"/>
        <v>30200230</v>
      </c>
      <c r="F4203" s="114" t="s">
        <v>11599</v>
      </c>
      <c r="G4203" s="114" t="s">
        <v>7560</v>
      </c>
      <c r="H4203" s="114" t="s">
        <v>16262</v>
      </c>
      <c r="I4203" s="114" t="s">
        <v>13451</v>
      </c>
    </row>
    <row r="4204" spans="1:9" x14ac:dyDescent="0.2">
      <c r="A4204" s="114" t="s">
        <v>10519</v>
      </c>
      <c r="D4204" s="114" t="s">
        <v>13452</v>
      </c>
      <c r="E4204" s="114">
        <f t="shared" si="65"/>
        <v>30200234</v>
      </c>
      <c r="F4204" s="114" t="s">
        <v>11599</v>
      </c>
      <c r="G4204" s="114" t="s">
        <v>7560</v>
      </c>
      <c r="H4204" s="114" t="s">
        <v>16262</v>
      </c>
      <c r="I4204" s="114" t="s">
        <v>13453</v>
      </c>
    </row>
    <row r="4205" spans="1:9" x14ac:dyDescent="0.2">
      <c r="A4205" s="114" t="s">
        <v>10519</v>
      </c>
      <c r="D4205" s="114" t="s">
        <v>13454</v>
      </c>
      <c r="E4205" s="114">
        <f t="shared" si="65"/>
        <v>30200299</v>
      </c>
      <c r="F4205" s="114" t="s">
        <v>11599</v>
      </c>
      <c r="G4205" s="114" t="s">
        <v>7560</v>
      </c>
      <c r="H4205" s="114" t="s">
        <v>16262</v>
      </c>
      <c r="I4205" s="114" t="s">
        <v>7818</v>
      </c>
    </row>
    <row r="4206" spans="1:9" x14ac:dyDescent="0.2">
      <c r="A4206" s="114" t="s">
        <v>10519</v>
      </c>
      <c r="D4206" s="114" t="s">
        <v>13455</v>
      </c>
      <c r="E4206" s="114">
        <f t="shared" si="65"/>
        <v>30200301</v>
      </c>
      <c r="F4206" s="114" t="s">
        <v>11599</v>
      </c>
      <c r="G4206" s="114" t="s">
        <v>7560</v>
      </c>
      <c r="H4206" s="114" t="s">
        <v>13456</v>
      </c>
      <c r="I4206" s="114" t="s">
        <v>13457</v>
      </c>
    </row>
    <row r="4207" spans="1:9" x14ac:dyDescent="0.2">
      <c r="A4207" s="114" t="s">
        <v>10519</v>
      </c>
      <c r="D4207" s="114" t="s">
        <v>13458</v>
      </c>
      <c r="E4207" s="114">
        <f t="shared" si="65"/>
        <v>30200306</v>
      </c>
      <c r="F4207" s="114" t="s">
        <v>11599</v>
      </c>
      <c r="G4207" s="114" t="s">
        <v>7560</v>
      </c>
      <c r="H4207" s="114" t="s">
        <v>13456</v>
      </c>
      <c r="I4207" s="114" t="s">
        <v>13459</v>
      </c>
    </row>
    <row r="4208" spans="1:9" x14ac:dyDescent="0.2">
      <c r="A4208" s="114" t="s">
        <v>10519</v>
      </c>
      <c r="D4208" s="114" t="s">
        <v>13460</v>
      </c>
      <c r="E4208" s="114">
        <f t="shared" si="65"/>
        <v>30200401</v>
      </c>
      <c r="F4208" s="114" t="s">
        <v>11599</v>
      </c>
      <c r="G4208" s="114" t="s">
        <v>7560</v>
      </c>
      <c r="H4208" s="114" t="s">
        <v>13461</v>
      </c>
      <c r="I4208" s="114" t="s">
        <v>13462</v>
      </c>
    </row>
    <row r="4209" spans="1:9" x14ac:dyDescent="0.2">
      <c r="A4209" s="114" t="s">
        <v>10519</v>
      </c>
      <c r="D4209" s="114" t="s">
        <v>13463</v>
      </c>
      <c r="E4209" s="114">
        <f t="shared" si="65"/>
        <v>30200402</v>
      </c>
      <c r="F4209" s="114" t="s">
        <v>11599</v>
      </c>
      <c r="G4209" s="114" t="s">
        <v>7560</v>
      </c>
      <c r="H4209" s="114" t="s">
        <v>13461</v>
      </c>
      <c r="I4209" s="114" t="s">
        <v>13464</v>
      </c>
    </row>
    <row r="4210" spans="1:9" x14ac:dyDescent="0.2">
      <c r="A4210" s="114" t="s">
        <v>10519</v>
      </c>
      <c r="D4210" s="114" t="s">
        <v>13465</v>
      </c>
      <c r="E4210" s="114">
        <f t="shared" si="65"/>
        <v>30200403</v>
      </c>
      <c r="F4210" s="114" t="s">
        <v>11599</v>
      </c>
      <c r="G4210" s="114" t="s">
        <v>7560</v>
      </c>
      <c r="H4210" s="114" t="s">
        <v>13461</v>
      </c>
      <c r="I4210" s="114" t="s">
        <v>13466</v>
      </c>
    </row>
    <row r="4211" spans="1:9" x14ac:dyDescent="0.2">
      <c r="A4211" s="114" t="s">
        <v>10519</v>
      </c>
      <c r="D4211" s="114" t="s">
        <v>13467</v>
      </c>
      <c r="E4211" s="114">
        <f t="shared" si="65"/>
        <v>30200404</v>
      </c>
      <c r="F4211" s="114" t="s">
        <v>11599</v>
      </c>
      <c r="G4211" s="114" t="s">
        <v>7560</v>
      </c>
      <c r="H4211" s="114" t="s">
        <v>13461</v>
      </c>
      <c r="I4211" s="114" t="s">
        <v>13468</v>
      </c>
    </row>
    <row r="4212" spans="1:9" x14ac:dyDescent="0.2">
      <c r="A4212" s="114" t="s">
        <v>10519</v>
      </c>
      <c r="D4212" s="114" t="s">
        <v>13469</v>
      </c>
      <c r="E4212" s="114">
        <f t="shared" si="65"/>
        <v>30200405</v>
      </c>
      <c r="F4212" s="114" t="s">
        <v>11599</v>
      </c>
      <c r="G4212" s="114" t="s">
        <v>7560</v>
      </c>
      <c r="H4212" s="114" t="s">
        <v>13461</v>
      </c>
      <c r="I4212" s="114" t="s">
        <v>13470</v>
      </c>
    </row>
    <row r="4213" spans="1:9" x14ac:dyDescent="0.2">
      <c r="A4213" s="114" t="s">
        <v>10519</v>
      </c>
      <c r="D4213" s="114" t="s">
        <v>13471</v>
      </c>
      <c r="E4213" s="114">
        <f t="shared" si="65"/>
        <v>30200406</v>
      </c>
      <c r="F4213" s="114" t="s">
        <v>11599</v>
      </c>
      <c r="G4213" s="114" t="s">
        <v>7560</v>
      </c>
      <c r="H4213" s="114" t="s">
        <v>13461</v>
      </c>
      <c r="I4213" s="114" t="s">
        <v>13472</v>
      </c>
    </row>
    <row r="4214" spans="1:9" x14ac:dyDescent="0.2">
      <c r="A4214" s="114" t="s">
        <v>10519</v>
      </c>
      <c r="D4214" s="114" t="s">
        <v>13473</v>
      </c>
      <c r="E4214" s="114">
        <f t="shared" si="65"/>
        <v>30200407</v>
      </c>
      <c r="F4214" s="114" t="s">
        <v>11599</v>
      </c>
      <c r="G4214" s="114" t="s">
        <v>7560</v>
      </c>
      <c r="H4214" s="114" t="s">
        <v>13461</v>
      </c>
      <c r="I4214" s="114" t="s">
        <v>13474</v>
      </c>
    </row>
    <row r="4215" spans="1:9" x14ac:dyDescent="0.2">
      <c r="A4215" s="114" t="s">
        <v>10519</v>
      </c>
      <c r="D4215" s="114" t="s">
        <v>13475</v>
      </c>
      <c r="E4215" s="114">
        <f t="shared" si="65"/>
        <v>30200408</v>
      </c>
      <c r="F4215" s="114" t="s">
        <v>11599</v>
      </c>
      <c r="G4215" s="114" t="s">
        <v>7560</v>
      </c>
      <c r="H4215" s="114" t="s">
        <v>13461</v>
      </c>
      <c r="I4215" s="114" t="s">
        <v>13476</v>
      </c>
    </row>
    <row r="4216" spans="1:9" x14ac:dyDescent="0.2">
      <c r="A4216" s="114" t="s">
        <v>10519</v>
      </c>
      <c r="D4216" s="114" t="s">
        <v>13477</v>
      </c>
      <c r="E4216" s="114">
        <f t="shared" si="65"/>
        <v>30200409</v>
      </c>
      <c r="F4216" s="114" t="s">
        <v>11599</v>
      </c>
      <c r="G4216" s="114" t="s">
        <v>7560</v>
      </c>
      <c r="H4216" s="114" t="s">
        <v>13461</v>
      </c>
      <c r="I4216" s="114" t="s">
        <v>13478</v>
      </c>
    </row>
    <row r="4217" spans="1:9" x14ac:dyDescent="0.2">
      <c r="A4217" s="114" t="s">
        <v>10519</v>
      </c>
      <c r="D4217" s="114" t="s">
        <v>13479</v>
      </c>
      <c r="E4217" s="114">
        <f t="shared" si="65"/>
        <v>30200410</v>
      </c>
      <c r="F4217" s="114" t="s">
        <v>11599</v>
      </c>
      <c r="G4217" s="114" t="s">
        <v>7560</v>
      </c>
      <c r="H4217" s="114" t="s">
        <v>13461</v>
      </c>
      <c r="I4217" s="114" t="s">
        <v>13480</v>
      </c>
    </row>
    <row r="4218" spans="1:9" x14ac:dyDescent="0.2">
      <c r="A4218" s="114" t="s">
        <v>10519</v>
      </c>
      <c r="D4218" s="114" t="s">
        <v>13481</v>
      </c>
      <c r="E4218" s="114">
        <f t="shared" si="65"/>
        <v>30200411</v>
      </c>
      <c r="F4218" s="114" t="s">
        <v>11599</v>
      </c>
      <c r="G4218" s="114" t="s">
        <v>7560</v>
      </c>
      <c r="H4218" s="114" t="s">
        <v>13461</v>
      </c>
      <c r="I4218" s="114" t="s">
        <v>13482</v>
      </c>
    </row>
    <row r="4219" spans="1:9" x14ac:dyDescent="0.2">
      <c r="A4219" s="114" t="s">
        <v>10519</v>
      </c>
      <c r="D4219" s="114" t="s">
        <v>13483</v>
      </c>
      <c r="E4219" s="114">
        <f t="shared" si="65"/>
        <v>30200412</v>
      </c>
      <c r="F4219" s="114" t="s">
        <v>11599</v>
      </c>
      <c r="G4219" s="114" t="s">
        <v>7560</v>
      </c>
      <c r="H4219" s="114" t="s">
        <v>13461</v>
      </c>
      <c r="I4219" s="114" t="s">
        <v>13484</v>
      </c>
    </row>
    <row r="4220" spans="1:9" x14ac:dyDescent="0.2">
      <c r="A4220" s="114" t="s">
        <v>10519</v>
      </c>
      <c r="D4220" s="114" t="s">
        <v>13485</v>
      </c>
      <c r="E4220" s="114">
        <f t="shared" si="65"/>
        <v>30200415</v>
      </c>
      <c r="F4220" s="114" t="s">
        <v>11599</v>
      </c>
      <c r="G4220" s="114" t="s">
        <v>7560</v>
      </c>
      <c r="H4220" s="114" t="s">
        <v>13461</v>
      </c>
      <c r="I4220" s="114" t="s">
        <v>13486</v>
      </c>
    </row>
    <row r="4221" spans="1:9" x14ac:dyDescent="0.2">
      <c r="A4221" s="114" t="s">
        <v>10519</v>
      </c>
      <c r="D4221" s="114" t="s">
        <v>13487</v>
      </c>
      <c r="E4221" s="114">
        <f t="shared" si="65"/>
        <v>30200420</v>
      </c>
      <c r="F4221" s="114" t="s">
        <v>11599</v>
      </c>
      <c r="G4221" s="114" t="s">
        <v>7560</v>
      </c>
      <c r="H4221" s="114" t="s">
        <v>13461</v>
      </c>
      <c r="I4221" s="114" t="s">
        <v>13488</v>
      </c>
    </row>
    <row r="4222" spans="1:9" x14ac:dyDescent="0.2">
      <c r="A4222" s="114" t="s">
        <v>10519</v>
      </c>
      <c r="D4222" s="114" t="s">
        <v>13489</v>
      </c>
      <c r="E4222" s="114">
        <f t="shared" si="65"/>
        <v>30200421</v>
      </c>
      <c r="F4222" s="114" t="s">
        <v>11599</v>
      </c>
      <c r="G4222" s="114" t="s">
        <v>7560</v>
      </c>
      <c r="H4222" s="114" t="s">
        <v>13461</v>
      </c>
      <c r="I4222" s="114" t="s">
        <v>13490</v>
      </c>
    </row>
    <row r="4223" spans="1:9" x14ac:dyDescent="0.2">
      <c r="A4223" s="114" t="s">
        <v>10519</v>
      </c>
      <c r="D4223" s="114" t="s">
        <v>13491</v>
      </c>
      <c r="E4223" s="114">
        <f t="shared" si="65"/>
        <v>30200422</v>
      </c>
      <c r="F4223" s="114" t="s">
        <v>11599</v>
      </c>
      <c r="G4223" s="114" t="s">
        <v>7560</v>
      </c>
      <c r="H4223" s="114" t="s">
        <v>13461</v>
      </c>
      <c r="I4223" s="114" t="s">
        <v>13492</v>
      </c>
    </row>
    <row r="4224" spans="1:9" x14ac:dyDescent="0.2">
      <c r="A4224" s="114" t="s">
        <v>10519</v>
      </c>
      <c r="D4224" s="114" t="s">
        <v>13493</v>
      </c>
      <c r="E4224" s="114">
        <f t="shared" si="65"/>
        <v>30200425</v>
      </c>
      <c r="F4224" s="114" t="s">
        <v>11599</v>
      </c>
      <c r="G4224" s="114" t="s">
        <v>7560</v>
      </c>
      <c r="H4224" s="114" t="s">
        <v>13461</v>
      </c>
      <c r="I4224" s="114" t="s">
        <v>13494</v>
      </c>
    </row>
    <row r="4225" spans="1:9" x14ac:dyDescent="0.2">
      <c r="A4225" s="114" t="s">
        <v>10519</v>
      </c>
      <c r="D4225" s="114" t="s">
        <v>13495</v>
      </c>
      <c r="E4225" s="114">
        <f t="shared" si="65"/>
        <v>30200430</v>
      </c>
      <c r="F4225" s="114" t="s">
        <v>11599</v>
      </c>
      <c r="G4225" s="114" t="s">
        <v>7560</v>
      </c>
      <c r="H4225" s="114" t="s">
        <v>13461</v>
      </c>
      <c r="I4225" s="114" t="s">
        <v>13496</v>
      </c>
    </row>
    <row r="4226" spans="1:9" x14ac:dyDescent="0.2">
      <c r="A4226" s="114" t="s">
        <v>10519</v>
      </c>
      <c r="D4226" s="114" t="s">
        <v>13497</v>
      </c>
      <c r="E4226" s="114">
        <f t="shared" ref="E4226:E4289" si="66">VALUE(D4226)</f>
        <v>30200435</v>
      </c>
      <c r="F4226" s="114" t="s">
        <v>11599</v>
      </c>
      <c r="G4226" s="114" t="s">
        <v>7560</v>
      </c>
      <c r="H4226" s="114" t="s">
        <v>13461</v>
      </c>
      <c r="I4226" s="114" t="s">
        <v>13498</v>
      </c>
    </row>
    <row r="4227" spans="1:9" x14ac:dyDescent="0.2">
      <c r="A4227" s="114" t="s">
        <v>10519</v>
      </c>
      <c r="D4227" s="114" t="s">
        <v>13499</v>
      </c>
      <c r="E4227" s="114">
        <f t="shared" si="66"/>
        <v>30200436</v>
      </c>
      <c r="F4227" s="114" t="s">
        <v>11599</v>
      </c>
      <c r="G4227" s="114" t="s">
        <v>7560</v>
      </c>
      <c r="H4227" s="114" t="s">
        <v>13461</v>
      </c>
      <c r="I4227" s="114" t="s">
        <v>13500</v>
      </c>
    </row>
    <row r="4228" spans="1:9" x14ac:dyDescent="0.2">
      <c r="A4228" s="114" t="s">
        <v>10519</v>
      </c>
      <c r="D4228" s="114" t="s">
        <v>13501</v>
      </c>
      <c r="E4228" s="114">
        <f t="shared" si="66"/>
        <v>30200499</v>
      </c>
      <c r="F4228" s="114" t="s">
        <v>11599</v>
      </c>
      <c r="G4228" s="114" t="s">
        <v>7560</v>
      </c>
      <c r="H4228" s="114" t="s">
        <v>13461</v>
      </c>
      <c r="I4228" s="114" t="s">
        <v>9280</v>
      </c>
    </row>
    <row r="4229" spans="1:9" x14ac:dyDescent="0.2">
      <c r="A4229" s="114" t="s">
        <v>10519</v>
      </c>
      <c r="D4229" s="114" t="s">
        <v>13502</v>
      </c>
      <c r="E4229" s="114">
        <f t="shared" si="66"/>
        <v>30200501</v>
      </c>
      <c r="F4229" s="114" t="s">
        <v>11599</v>
      </c>
      <c r="G4229" s="114" t="s">
        <v>7560</v>
      </c>
      <c r="H4229" s="114" t="s">
        <v>13503</v>
      </c>
      <c r="I4229" s="114" t="s">
        <v>13504</v>
      </c>
    </row>
    <row r="4230" spans="1:9" x14ac:dyDescent="0.2">
      <c r="A4230" s="114" t="s">
        <v>10519</v>
      </c>
      <c r="D4230" s="114" t="s">
        <v>13505</v>
      </c>
      <c r="E4230" s="114">
        <f t="shared" si="66"/>
        <v>30200502</v>
      </c>
      <c r="F4230" s="114" t="s">
        <v>11599</v>
      </c>
      <c r="G4230" s="114" t="s">
        <v>7560</v>
      </c>
      <c r="H4230" s="114" t="s">
        <v>13503</v>
      </c>
      <c r="I4230" s="114" t="s">
        <v>13506</v>
      </c>
    </row>
    <row r="4231" spans="1:9" x14ac:dyDescent="0.2">
      <c r="A4231" s="114" t="s">
        <v>10519</v>
      </c>
      <c r="D4231" s="114" t="s">
        <v>10672</v>
      </c>
      <c r="E4231" s="114">
        <f t="shared" si="66"/>
        <v>30200503</v>
      </c>
      <c r="F4231" s="114" t="s">
        <v>11599</v>
      </c>
      <c r="G4231" s="114" t="s">
        <v>7560</v>
      </c>
      <c r="H4231" s="114" t="s">
        <v>13503</v>
      </c>
      <c r="I4231" s="114" t="s">
        <v>10673</v>
      </c>
    </row>
    <row r="4232" spans="1:9" x14ac:dyDescent="0.2">
      <c r="A4232" s="114" t="s">
        <v>10519</v>
      </c>
      <c r="D4232" s="114" t="s">
        <v>10674</v>
      </c>
      <c r="E4232" s="114">
        <f t="shared" si="66"/>
        <v>30200504</v>
      </c>
      <c r="F4232" s="114" t="s">
        <v>11599</v>
      </c>
      <c r="G4232" s="114" t="s">
        <v>7560</v>
      </c>
      <c r="H4232" s="114" t="s">
        <v>13503</v>
      </c>
      <c r="I4232" s="114" t="s">
        <v>14476</v>
      </c>
    </row>
    <row r="4233" spans="1:9" x14ac:dyDescent="0.2">
      <c r="A4233" s="114" t="s">
        <v>10519</v>
      </c>
      <c r="D4233" s="114" t="s">
        <v>10675</v>
      </c>
      <c r="E4233" s="114">
        <f t="shared" si="66"/>
        <v>30200505</v>
      </c>
      <c r="F4233" s="114" t="s">
        <v>11599</v>
      </c>
      <c r="G4233" s="114" t="s">
        <v>7560</v>
      </c>
      <c r="H4233" s="114" t="s">
        <v>13503</v>
      </c>
      <c r="I4233" s="114" t="s">
        <v>10676</v>
      </c>
    </row>
    <row r="4234" spans="1:9" x14ac:dyDescent="0.2">
      <c r="A4234" s="114" t="s">
        <v>10519</v>
      </c>
      <c r="D4234" s="114" t="s">
        <v>10677</v>
      </c>
      <c r="E4234" s="114">
        <f t="shared" si="66"/>
        <v>30200506</v>
      </c>
      <c r="F4234" s="114" t="s">
        <v>11599</v>
      </c>
      <c r="G4234" s="114" t="s">
        <v>7560</v>
      </c>
      <c r="H4234" s="114" t="s">
        <v>13503</v>
      </c>
      <c r="I4234" s="114" t="s">
        <v>10678</v>
      </c>
    </row>
    <row r="4235" spans="1:9" x14ac:dyDescent="0.2">
      <c r="A4235" s="114" t="s">
        <v>10519</v>
      </c>
      <c r="D4235" s="114" t="s">
        <v>10679</v>
      </c>
      <c r="E4235" s="114">
        <f t="shared" si="66"/>
        <v>30200507</v>
      </c>
      <c r="F4235" s="114" t="s">
        <v>11599</v>
      </c>
      <c r="G4235" s="114" t="s">
        <v>7560</v>
      </c>
      <c r="H4235" s="114" t="s">
        <v>13503</v>
      </c>
      <c r="I4235" s="114" t="s">
        <v>10680</v>
      </c>
    </row>
    <row r="4236" spans="1:9" x14ac:dyDescent="0.2">
      <c r="A4236" s="114" t="s">
        <v>10519</v>
      </c>
      <c r="D4236" s="114" t="s">
        <v>10681</v>
      </c>
      <c r="E4236" s="114">
        <f t="shared" si="66"/>
        <v>30200508</v>
      </c>
      <c r="F4236" s="114" t="s">
        <v>11599</v>
      </c>
      <c r="G4236" s="114" t="s">
        <v>7560</v>
      </c>
      <c r="H4236" s="114" t="s">
        <v>13503</v>
      </c>
      <c r="I4236" s="114" t="s">
        <v>10682</v>
      </c>
    </row>
    <row r="4237" spans="1:9" x14ac:dyDescent="0.2">
      <c r="A4237" s="114" t="s">
        <v>10519</v>
      </c>
      <c r="D4237" s="114" t="s">
        <v>10683</v>
      </c>
      <c r="E4237" s="114">
        <f t="shared" si="66"/>
        <v>30200509</v>
      </c>
      <c r="F4237" s="114" t="s">
        <v>11599</v>
      </c>
      <c r="G4237" s="114" t="s">
        <v>7560</v>
      </c>
      <c r="H4237" s="114" t="s">
        <v>13503</v>
      </c>
      <c r="I4237" s="114" t="s">
        <v>10684</v>
      </c>
    </row>
    <row r="4238" spans="1:9" x14ac:dyDescent="0.2">
      <c r="A4238" s="114" t="s">
        <v>10519</v>
      </c>
      <c r="D4238" s="114" t="s">
        <v>10685</v>
      </c>
      <c r="E4238" s="114">
        <f t="shared" si="66"/>
        <v>30200510</v>
      </c>
      <c r="F4238" s="114" t="s">
        <v>11599</v>
      </c>
      <c r="G4238" s="114" t="s">
        <v>7560</v>
      </c>
      <c r="H4238" s="114" t="s">
        <v>13503</v>
      </c>
      <c r="I4238" s="114" t="s">
        <v>10680</v>
      </c>
    </row>
    <row r="4239" spans="1:9" x14ac:dyDescent="0.2">
      <c r="A4239" s="114" t="s">
        <v>10519</v>
      </c>
      <c r="D4239" s="114" t="s">
        <v>10686</v>
      </c>
      <c r="E4239" s="114">
        <f t="shared" si="66"/>
        <v>30200511</v>
      </c>
      <c r="F4239" s="114" t="s">
        <v>11599</v>
      </c>
      <c r="G4239" s="114" t="s">
        <v>7560</v>
      </c>
      <c r="H4239" s="114" t="s">
        <v>13503</v>
      </c>
      <c r="I4239" s="114" t="s">
        <v>10682</v>
      </c>
    </row>
    <row r="4240" spans="1:9" x14ac:dyDescent="0.2">
      <c r="A4240" s="114" t="s">
        <v>10519</v>
      </c>
      <c r="D4240" s="114" t="s">
        <v>10687</v>
      </c>
      <c r="E4240" s="114">
        <f t="shared" si="66"/>
        <v>30200512</v>
      </c>
      <c r="F4240" s="114" t="s">
        <v>11599</v>
      </c>
      <c r="G4240" s="114" t="s">
        <v>7560</v>
      </c>
      <c r="H4240" s="114" t="s">
        <v>13503</v>
      </c>
      <c r="I4240" s="114" t="s">
        <v>10688</v>
      </c>
    </row>
    <row r="4241" spans="1:9" x14ac:dyDescent="0.2">
      <c r="A4241" s="114" t="s">
        <v>10519</v>
      </c>
      <c r="D4241" s="114" t="s">
        <v>10689</v>
      </c>
      <c r="E4241" s="114">
        <f t="shared" si="66"/>
        <v>30200513</v>
      </c>
      <c r="F4241" s="114" t="s">
        <v>11599</v>
      </c>
      <c r="G4241" s="114" t="s">
        <v>7560</v>
      </c>
      <c r="H4241" s="114" t="s">
        <v>13503</v>
      </c>
      <c r="I4241" s="114" t="s">
        <v>10690</v>
      </c>
    </row>
    <row r="4242" spans="1:9" x14ac:dyDescent="0.2">
      <c r="A4242" s="114" t="s">
        <v>10519</v>
      </c>
      <c r="D4242" s="114" t="s">
        <v>10691</v>
      </c>
      <c r="E4242" s="114">
        <f t="shared" si="66"/>
        <v>30200514</v>
      </c>
      <c r="F4242" s="114" t="s">
        <v>11599</v>
      </c>
      <c r="G4242" s="114" t="s">
        <v>7560</v>
      </c>
      <c r="H4242" s="114" t="s">
        <v>13503</v>
      </c>
      <c r="I4242" s="114" t="s">
        <v>14455</v>
      </c>
    </row>
    <row r="4243" spans="1:9" x14ac:dyDescent="0.2">
      <c r="A4243" s="114" t="s">
        <v>10519</v>
      </c>
      <c r="D4243" s="114" t="s">
        <v>10692</v>
      </c>
      <c r="E4243" s="114">
        <f t="shared" si="66"/>
        <v>30200515</v>
      </c>
      <c r="F4243" s="114" t="s">
        <v>11599</v>
      </c>
      <c r="G4243" s="114" t="s">
        <v>7560</v>
      </c>
      <c r="H4243" s="114" t="s">
        <v>13503</v>
      </c>
      <c r="I4243" s="114" t="s">
        <v>10673</v>
      </c>
    </row>
    <row r="4244" spans="1:9" x14ac:dyDescent="0.2">
      <c r="A4244" s="114" t="s">
        <v>10519</v>
      </c>
      <c r="D4244" s="114" t="s">
        <v>10693</v>
      </c>
      <c r="E4244" s="114">
        <f t="shared" si="66"/>
        <v>30200516</v>
      </c>
      <c r="F4244" s="114" t="s">
        <v>11599</v>
      </c>
      <c r="G4244" s="114" t="s">
        <v>7560</v>
      </c>
      <c r="H4244" s="114" t="s">
        <v>13503</v>
      </c>
      <c r="I4244" s="114" t="s">
        <v>14478</v>
      </c>
    </row>
    <row r="4245" spans="1:9" x14ac:dyDescent="0.2">
      <c r="A4245" s="114" t="s">
        <v>10519</v>
      </c>
      <c r="D4245" s="114" t="s">
        <v>10694</v>
      </c>
      <c r="E4245" s="114">
        <f t="shared" si="66"/>
        <v>30200517</v>
      </c>
      <c r="F4245" s="114" t="s">
        <v>11599</v>
      </c>
      <c r="G4245" s="114" t="s">
        <v>7560</v>
      </c>
      <c r="H4245" s="114" t="s">
        <v>13503</v>
      </c>
      <c r="I4245" s="114" t="s">
        <v>10695</v>
      </c>
    </row>
    <row r="4246" spans="1:9" x14ac:dyDescent="0.2">
      <c r="A4246" s="114" t="s">
        <v>10519</v>
      </c>
      <c r="D4246" s="114" t="s">
        <v>10696</v>
      </c>
      <c r="E4246" s="114">
        <f t="shared" si="66"/>
        <v>30200518</v>
      </c>
      <c r="F4246" s="114" t="s">
        <v>11599</v>
      </c>
      <c r="G4246" s="114" t="s">
        <v>7560</v>
      </c>
      <c r="H4246" s="114" t="s">
        <v>13503</v>
      </c>
      <c r="I4246" s="114" t="s">
        <v>10695</v>
      </c>
    </row>
    <row r="4247" spans="1:9" x14ac:dyDescent="0.2">
      <c r="A4247" s="114" t="s">
        <v>10519</v>
      </c>
      <c r="D4247" s="114" t="s">
        <v>10697</v>
      </c>
      <c r="E4247" s="114">
        <f t="shared" si="66"/>
        <v>30200519</v>
      </c>
      <c r="F4247" s="114" t="s">
        <v>11599</v>
      </c>
      <c r="G4247" s="114" t="s">
        <v>7560</v>
      </c>
      <c r="H4247" s="114" t="s">
        <v>13503</v>
      </c>
      <c r="I4247" s="114" t="s">
        <v>10698</v>
      </c>
    </row>
    <row r="4248" spans="1:9" x14ac:dyDescent="0.2">
      <c r="A4248" s="114" t="s">
        <v>10519</v>
      </c>
      <c r="D4248" s="114" t="s">
        <v>10699</v>
      </c>
      <c r="E4248" s="114">
        <f t="shared" si="66"/>
        <v>30200520</v>
      </c>
      <c r="F4248" s="114" t="s">
        <v>11599</v>
      </c>
      <c r="G4248" s="114" t="s">
        <v>7560</v>
      </c>
      <c r="H4248" s="114" t="s">
        <v>13503</v>
      </c>
      <c r="I4248" s="114" t="s">
        <v>10700</v>
      </c>
    </row>
    <row r="4249" spans="1:9" x14ac:dyDescent="0.2">
      <c r="A4249" s="114" t="s">
        <v>10519</v>
      </c>
      <c r="D4249" s="114" t="s">
        <v>10701</v>
      </c>
      <c r="E4249" s="114">
        <f t="shared" si="66"/>
        <v>30200521</v>
      </c>
      <c r="F4249" s="114" t="s">
        <v>11599</v>
      </c>
      <c r="G4249" s="114" t="s">
        <v>7560</v>
      </c>
      <c r="H4249" s="114" t="s">
        <v>13503</v>
      </c>
      <c r="I4249" s="114" t="s">
        <v>10702</v>
      </c>
    </row>
    <row r="4250" spans="1:9" x14ac:dyDescent="0.2">
      <c r="A4250" s="114" t="s">
        <v>10519</v>
      </c>
      <c r="D4250" s="114" t="s">
        <v>10703</v>
      </c>
      <c r="E4250" s="114">
        <f t="shared" si="66"/>
        <v>30200522</v>
      </c>
      <c r="F4250" s="114" t="s">
        <v>11599</v>
      </c>
      <c r="G4250" s="114" t="s">
        <v>7560</v>
      </c>
      <c r="H4250" s="114" t="s">
        <v>13503</v>
      </c>
      <c r="I4250" s="114" t="s">
        <v>10704</v>
      </c>
    </row>
    <row r="4251" spans="1:9" x14ac:dyDescent="0.2">
      <c r="A4251" s="114" t="s">
        <v>10519</v>
      </c>
      <c r="D4251" s="114" t="s">
        <v>10705</v>
      </c>
      <c r="E4251" s="114">
        <f t="shared" si="66"/>
        <v>30200523</v>
      </c>
      <c r="F4251" s="114" t="s">
        <v>11599</v>
      </c>
      <c r="G4251" s="114" t="s">
        <v>7560</v>
      </c>
      <c r="H4251" s="114" t="s">
        <v>13503</v>
      </c>
      <c r="I4251" s="114" t="s">
        <v>10700</v>
      </c>
    </row>
    <row r="4252" spans="1:9" x14ac:dyDescent="0.2">
      <c r="A4252" s="114" t="s">
        <v>10519</v>
      </c>
      <c r="D4252" s="114" t="s">
        <v>10706</v>
      </c>
      <c r="E4252" s="114">
        <f t="shared" si="66"/>
        <v>30200524</v>
      </c>
      <c r="F4252" s="114" t="s">
        <v>11599</v>
      </c>
      <c r="G4252" s="114" t="s">
        <v>7560</v>
      </c>
      <c r="H4252" s="114" t="s">
        <v>13503</v>
      </c>
      <c r="I4252" s="114" t="s">
        <v>10702</v>
      </c>
    </row>
    <row r="4253" spans="1:9" x14ac:dyDescent="0.2">
      <c r="A4253" s="114" t="s">
        <v>10519</v>
      </c>
      <c r="D4253" s="114" t="s">
        <v>10707</v>
      </c>
      <c r="E4253" s="114">
        <f t="shared" si="66"/>
        <v>30200525</v>
      </c>
      <c r="F4253" s="114" t="s">
        <v>11599</v>
      </c>
      <c r="G4253" s="114" t="s">
        <v>7560</v>
      </c>
      <c r="H4253" s="114" t="s">
        <v>13503</v>
      </c>
      <c r="I4253" s="114" t="s">
        <v>10704</v>
      </c>
    </row>
    <row r="4254" spans="1:9" x14ac:dyDescent="0.2">
      <c r="A4254" s="114" t="s">
        <v>10519</v>
      </c>
      <c r="D4254" s="114" t="s">
        <v>10708</v>
      </c>
      <c r="E4254" s="114">
        <f t="shared" si="66"/>
        <v>30200526</v>
      </c>
      <c r="F4254" s="114" t="s">
        <v>11599</v>
      </c>
      <c r="G4254" s="114" t="s">
        <v>7560</v>
      </c>
      <c r="H4254" s="114" t="s">
        <v>13503</v>
      </c>
      <c r="I4254" s="114" t="s">
        <v>14455</v>
      </c>
    </row>
    <row r="4255" spans="1:9" x14ac:dyDescent="0.2">
      <c r="A4255" s="114" t="s">
        <v>10519</v>
      </c>
      <c r="D4255" s="114" t="s">
        <v>10709</v>
      </c>
      <c r="E4255" s="114">
        <f t="shared" si="66"/>
        <v>30200527</v>
      </c>
      <c r="F4255" s="114" t="s">
        <v>11599</v>
      </c>
      <c r="G4255" s="114" t="s">
        <v>7560</v>
      </c>
      <c r="H4255" s="114" t="s">
        <v>13503</v>
      </c>
      <c r="I4255" s="114" t="s">
        <v>10710</v>
      </c>
    </row>
    <row r="4256" spans="1:9" x14ac:dyDescent="0.2">
      <c r="A4256" s="114" t="s">
        <v>10519</v>
      </c>
      <c r="D4256" s="114" t="s">
        <v>10711</v>
      </c>
      <c r="E4256" s="114">
        <f t="shared" si="66"/>
        <v>30200528</v>
      </c>
      <c r="F4256" s="114" t="s">
        <v>11599</v>
      </c>
      <c r="G4256" s="114" t="s">
        <v>7560</v>
      </c>
      <c r="H4256" s="114" t="s">
        <v>13503</v>
      </c>
      <c r="I4256" s="114" t="s">
        <v>10712</v>
      </c>
    </row>
    <row r="4257" spans="1:12" x14ac:dyDescent="0.2">
      <c r="A4257" s="114" t="s">
        <v>10519</v>
      </c>
      <c r="D4257" s="114" t="s">
        <v>10713</v>
      </c>
      <c r="E4257" s="114">
        <f t="shared" si="66"/>
        <v>30200530</v>
      </c>
      <c r="F4257" s="114" t="s">
        <v>11599</v>
      </c>
      <c r="G4257" s="114" t="s">
        <v>7560</v>
      </c>
      <c r="H4257" s="114" t="s">
        <v>13503</v>
      </c>
      <c r="I4257" s="114" t="s">
        <v>10714</v>
      </c>
    </row>
    <row r="4258" spans="1:12" x14ac:dyDescent="0.2">
      <c r="A4258" s="114" t="s">
        <v>10519</v>
      </c>
      <c r="D4258" s="114" t="s">
        <v>10715</v>
      </c>
      <c r="E4258" s="114">
        <f t="shared" si="66"/>
        <v>30200531</v>
      </c>
      <c r="F4258" s="114" t="s">
        <v>11599</v>
      </c>
      <c r="G4258" s="114" t="s">
        <v>7560</v>
      </c>
      <c r="H4258" s="114" t="s">
        <v>13503</v>
      </c>
      <c r="I4258" s="114" t="s">
        <v>11076</v>
      </c>
    </row>
    <row r="4259" spans="1:12" x14ac:dyDescent="0.2">
      <c r="A4259" s="114" t="s">
        <v>10519</v>
      </c>
      <c r="D4259" s="114" t="s">
        <v>10716</v>
      </c>
      <c r="E4259" s="114">
        <f t="shared" si="66"/>
        <v>30200532</v>
      </c>
      <c r="F4259" s="114" t="s">
        <v>11599</v>
      </c>
      <c r="G4259" s="114" t="s">
        <v>7560</v>
      </c>
      <c r="H4259" s="114" t="s">
        <v>13503</v>
      </c>
      <c r="I4259" s="114" t="s">
        <v>10717</v>
      </c>
    </row>
    <row r="4260" spans="1:12" x14ac:dyDescent="0.2">
      <c r="A4260" s="114" t="s">
        <v>10519</v>
      </c>
      <c r="D4260" s="114" t="s">
        <v>7706</v>
      </c>
      <c r="E4260" s="114">
        <f t="shared" si="66"/>
        <v>30200537</v>
      </c>
      <c r="F4260" s="114" t="s">
        <v>11599</v>
      </c>
      <c r="G4260" s="114" t="s">
        <v>7560</v>
      </c>
      <c r="H4260" s="114" t="s">
        <v>13503</v>
      </c>
      <c r="I4260" s="114" t="s">
        <v>7707</v>
      </c>
    </row>
    <row r="4261" spans="1:12" x14ac:dyDescent="0.2">
      <c r="A4261" s="114" t="s">
        <v>10519</v>
      </c>
      <c r="D4261" s="114" t="s">
        <v>7708</v>
      </c>
      <c r="E4261" s="114">
        <f t="shared" si="66"/>
        <v>30200538</v>
      </c>
      <c r="F4261" s="114" t="s">
        <v>11599</v>
      </c>
      <c r="G4261" s="114" t="s">
        <v>7560</v>
      </c>
      <c r="H4261" s="114" t="s">
        <v>13503</v>
      </c>
      <c r="I4261" s="114" t="s">
        <v>7709</v>
      </c>
    </row>
    <row r="4262" spans="1:12" x14ac:dyDescent="0.2">
      <c r="A4262" s="114" t="s">
        <v>10519</v>
      </c>
      <c r="D4262" s="114" t="s">
        <v>7710</v>
      </c>
      <c r="E4262" s="114">
        <f t="shared" si="66"/>
        <v>30200540</v>
      </c>
      <c r="F4262" s="114" t="s">
        <v>11599</v>
      </c>
      <c r="G4262" s="114" t="s">
        <v>7560</v>
      </c>
      <c r="H4262" s="114" t="s">
        <v>13503</v>
      </c>
      <c r="I4262" s="114" t="s">
        <v>7711</v>
      </c>
    </row>
    <row r="4263" spans="1:12" x14ac:dyDescent="0.2">
      <c r="A4263" s="114" t="s">
        <v>10519</v>
      </c>
      <c r="D4263" s="114" t="s">
        <v>7712</v>
      </c>
      <c r="E4263" s="114">
        <f t="shared" si="66"/>
        <v>30200550</v>
      </c>
      <c r="F4263" s="114" t="s">
        <v>11599</v>
      </c>
      <c r="G4263" s="114" t="s">
        <v>7560</v>
      </c>
      <c r="H4263" s="114" t="s">
        <v>13503</v>
      </c>
      <c r="I4263" s="114" t="s">
        <v>7713</v>
      </c>
    </row>
    <row r="4264" spans="1:12" x14ac:dyDescent="0.2">
      <c r="A4264" s="114" t="s">
        <v>10519</v>
      </c>
      <c r="D4264" s="114" t="s">
        <v>7714</v>
      </c>
      <c r="E4264" s="114">
        <f t="shared" si="66"/>
        <v>30200551</v>
      </c>
      <c r="F4264" s="114" t="s">
        <v>11599</v>
      </c>
      <c r="G4264" s="114" t="s">
        <v>7560</v>
      </c>
      <c r="H4264" s="114" t="s">
        <v>13503</v>
      </c>
      <c r="I4264" s="114" t="s">
        <v>7715</v>
      </c>
    </row>
    <row r="4265" spans="1:12" x14ac:dyDescent="0.2">
      <c r="A4265" s="114" t="s">
        <v>10519</v>
      </c>
      <c r="D4265" s="114" t="s">
        <v>7716</v>
      </c>
      <c r="E4265" s="114">
        <f t="shared" si="66"/>
        <v>30200552</v>
      </c>
      <c r="F4265" s="114" t="s">
        <v>11599</v>
      </c>
      <c r="G4265" s="114" t="s">
        <v>7560</v>
      </c>
      <c r="H4265" s="114" t="s">
        <v>13503</v>
      </c>
      <c r="I4265" s="114" t="s">
        <v>7717</v>
      </c>
    </row>
    <row r="4266" spans="1:12" x14ac:dyDescent="0.2">
      <c r="A4266" s="114" t="s">
        <v>10519</v>
      </c>
      <c r="D4266" s="114" t="s">
        <v>7718</v>
      </c>
      <c r="E4266" s="114">
        <f t="shared" si="66"/>
        <v>30200553</v>
      </c>
      <c r="F4266" s="114" t="s">
        <v>11599</v>
      </c>
      <c r="G4266" s="114" t="s">
        <v>7560</v>
      </c>
      <c r="H4266" s="114" t="s">
        <v>13503</v>
      </c>
      <c r="I4266" s="114" t="s">
        <v>7719</v>
      </c>
    </row>
    <row r="4267" spans="1:12" x14ac:dyDescent="0.2">
      <c r="A4267" s="114" t="s">
        <v>10519</v>
      </c>
      <c r="D4267" s="114" t="s">
        <v>7720</v>
      </c>
      <c r="E4267" s="114">
        <f t="shared" si="66"/>
        <v>30200554</v>
      </c>
      <c r="F4267" s="114" t="s">
        <v>11599</v>
      </c>
      <c r="G4267" s="114" t="s">
        <v>7560</v>
      </c>
      <c r="H4267" s="114" t="s">
        <v>13503</v>
      </c>
      <c r="I4267" s="114" t="s">
        <v>7721</v>
      </c>
      <c r="K4267" s="116">
        <v>37732</v>
      </c>
      <c r="L4267" s="114" t="s">
        <v>7722</v>
      </c>
    </row>
    <row r="4268" spans="1:12" x14ac:dyDescent="0.2">
      <c r="A4268" s="114" t="s">
        <v>10519</v>
      </c>
      <c r="D4268" s="114" t="s">
        <v>7723</v>
      </c>
      <c r="E4268" s="114">
        <f t="shared" si="66"/>
        <v>30200555</v>
      </c>
      <c r="F4268" s="114" t="s">
        <v>11599</v>
      </c>
      <c r="G4268" s="114" t="s">
        <v>7560</v>
      </c>
      <c r="H4268" s="114" t="s">
        <v>13503</v>
      </c>
      <c r="I4268" s="114" t="s">
        <v>7724</v>
      </c>
    </row>
    <row r="4269" spans="1:12" x14ac:dyDescent="0.2">
      <c r="A4269" s="114" t="s">
        <v>10519</v>
      </c>
      <c r="D4269" s="114" t="s">
        <v>7725</v>
      </c>
      <c r="E4269" s="114">
        <f t="shared" si="66"/>
        <v>30200556</v>
      </c>
      <c r="F4269" s="114" t="s">
        <v>11599</v>
      </c>
      <c r="G4269" s="114" t="s">
        <v>7560</v>
      </c>
      <c r="H4269" s="114" t="s">
        <v>13503</v>
      </c>
      <c r="I4269" s="114" t="s">
        <v>7726</v>
      </c>
      <c r="J4269" s="116">
        <v>37732</v>
      </c>
    </row>
    <row r="4270" spans="1:12" x14ac:dyDescent="0.2">
      <c r="A4270" s="114" t="s">
        <v>10519</v>
      </c>
      <c r="D4270" s="114" t="s">
        <v>7727</v>
      </c>
      <c r="E4270" s="114">
        <f t="shared" si="66"/>
        <v>30200557</v>
      </c>
      <c r="F4270" s="114" t="s">
        <v>11599</v>
      </c>
      <c r="G4270" s="114" t="s">
        <v>7560</v>
      </c>
      <c r="H4270" s="114" t="s">
        <v>13503</v>
      </c>
      <c r="I4270" s="114" t="s">
        <v>4933</v>
      </c>
      <c r="J4270" s="116">
        <v>37732</v>
      </c>
    </row>
    <row r="4271" spans="1:12" x14ac:dyDescent="0.2">
      <c r="A4271" s="114" t="s">
        <v>10519</v>
      </c>
      <c r="D4271" s="114" t="s">
        <v>4934</v>
      </c>
      <c r="E4271" s="114">
        <f t="shared" si="66"/>
        <v>30200560</v>
      </c>
      <c r="F4271" s="114" t="s">
        <v>11599</v>
      </c>
      <c r="G4271" s="114" t="s">
        <v>7560</v>
      </c>
      <c r="H4271" s="114" t="s">
        <v>13503</v>
      </c>
      <c r="I4271" s="114" t="s">
        <v>4935</v>
      </c>
      <c r="K4271" s="116">
        <v>37732</v>
      </c>
      <c r="L4271" s="114" t="s">
        <v>4936</v>
      </c>
    </row>
    <row r="4272" spans="1:12" x14ac:dyDescent="0.2">
      <c r="A4272" s="114" t="s">
        <v>10519</v>
      </c>
      <c r="D4272" s="114" t="s">
        <v>4937</v>
      </c>
      <c r="E4272" s="114">
        <f t="shared" si="66"/>
        <v>30200561</v>
      </c>
      <c r="F4272" s="114" t="s">
        <v>11599</v>
      </c>
      <c r="G4272" s="114" t="s">
        <v>7560</v>
      </c>
      <c r="H4272" s="114" t="s">
        <v>13503</v>
      </c>
      <c r="I4272" s="114" t="s">
        <v>4938</v>
      </c>
    </row>
    <row r="4273" spans="1:9" x14ac:dyDescent="0.2">
      <c r="A4273" s="114" t="s">
        <v>10519</v>
      </c>
      <c r="D4273" s="114" t="s">
        <v>4939</v>
      </c>
      <c r="E4273" s="114">
        <f t="shared" si="66"/>
        <v>30200562</v>
      </c>
      <c r="F4273" s="114" t="s">
        <v>11599</v>
      </c>
      <c r="G4273" s="114" t="s">
        <v>7560</v>
      </c>
      <c r="H4273" s="114" t="s">
        <v>13503</v>
      </c>
      <c r="I4273" s="114" t="s">
        <v>4940</v>
      </c>
    </row>
    <row r="4274" spans="1:9" x14ac:dyDescent="0.2">
      <c r="A4274" s="114" t="s">
        <v>10519</v>
      </c>
      <c r="D4274" s="114" t="s">
        <v>4941</v>
      </c>
      <c r="E4274" s="114">
        <f t="shared" si="66"/>
        <v>30200563</v>
      </c>
      <c r="F4274" s="114" t="s">
        <v>11599</v>
      </c>
      <c r="G4274" s="114" t="s">
        <v>7560</v>
      </c>
      <c r="H4274" s="114" t="s">
        <v>13503</v>
      </c>
      <c r="I4274" s="114" t="s">
        <v>4990</v>
      </c>
    </row>
    <row r="4275" spans="1:9" x14ac:dyDescent="0.2">
      <c r="A4275" s="114" t="s">
        <v>10519</v>
      </c>
      <c r="D4275" s="114" t="s">
        <v>4991</v>
      </c>
      <c r="E4275" s="114">
        <f t="shared" si="66"/>
        <v>30200564</v>
      </c>
      <c r="F4275" s="114" t="s">
        <v>11599</v>
      </c>
      <c r="G4275" s="114" t="s">
        <v>7560</v>
      </c>
      <c r="H4275" s="114" t="s">
        <v>13503</v>
      </c>
      <c r="I4275" s="114" t="s">
        <v>4992</v>
      </c>
    </row>
    <row r="4276" spans="1:9" x14ac:dyDescent="0.2">
      <c r="A4276" s="114" t="s">
        <v>10519</v>
      </c>
      <c r="D4276" s="114" t="s">
        <v>4993</v>
      </c>
      <c r="E4276" s="114">
        <f t="shared" si="66"/>
        <v>30200565</v>
      </c>
      <c r="F4276" s="114" t="s">
        <v>11599</v>
      </c>
      <c r="G4276" s="114" t="s">
        <v>7560</v>
      </c>
      <c r="H4276" s="114" t="s">
        <v>13503</v>
      </c>
      <c r="I4276" s="114" t="s">
        <v>4994</v>
      </c>
    </row>
    <row r="4277" spans="1:9" x14ac:dyDescent="0.2">
      <c r="A4277" s="114" t="s">
        <v>10519</v>
      </c>
      <c r="D4277" s="114" t="s">
        <v>4995</v>
      </c>
      <c r="E4277" s="114">
        <f t="shared" si="66"/>
        <v>30200601</v>
      </c>
      <c r="F4277" s="114" t="s">
        <v>11599</v>
      </c>
      <c r="G4277" s="114" t="s">
        <v>7560</v>
      </c>
      <c r="H4277" s="114" t="s">
        <v>4996</v>
      </c>
      <c r="I4277" s="114" t="s">
        <v>13504</v>
      </c>
    </row>
    <row r="4278" spans="1:9" x14ac:dyDescent="0.2">
      <c r="A4278" s="114" t="s">
        <v>10519</v>
      </c>
      <c r="D4278" s="114" t="s">
        <v>4997</v>
      </c>
      <c r="E4278" s="114">
        <f t="shared" si="66"/>
        <v>30200602</v>
      </c>
      <c r="F4278" s="114" t="s">
        <v>11599</v>
      </c>
      <c r="G4278" s="114" t="s">
        <v>7560</v>
      </c>
      <c r="H4278" s="114" t="s">
        <v>4996</v>
      </c>
      <c r="I4278" s="114" t="s">
        <v>13506</v>
      </c>
    </row>
    <row r="4279" spans="1:9" x14ac:dyDescent="0.2">
      <c r="A4279" s="114" t="s">
        <v>10519</v>
      </c>
      <c r="D4279" s="114" t="s">
        <v>4998</v>
      </c>
      <c r="E4279" s="114">
        <f t="shared" si="66"/>
        <v>30200603</v>
      </c>
      <c r="F4279" s="114" t="s">
        <v>11599</v>
      </c>
      <c r="G4279" s="114" t="s">
        <v>7560</v>
      </c>
      <c r="H4279" s="114" t="s">
        <v>4996</v>
      </c>
      <c r="I4279" s="114" t="s">
        <v>10673</v>
      </c>
    </row>
    <row r="4280" spans="1:9" x14ac:dyDescent="0.2">
      <c r="A4280" s="114" t="s">
        <v>10519</v>
      </c>
      <c r="D4280" s="114" t="s">
        <v>4999</v>
      </c>
      <c r="E4280" s="114">
        <f t="shared" si="66"/>
        <v>30200604</v>
      </c>
      <c r="F4280" s="114" t="s">
        <v>11599</v>
      </c>
      <c r="G4280" s="114" t="s">
        <v>7560</v>
      </c>
      <c r="H4280" s="114" t="s">
        <v>4996</v>
      </c>
      <c r="I4280" s="114" t="s">
        <v>14476</v>
      </c>
    </row>
    <row r="4281" spans="1:9" x14ac:dyDescent="0.2">
      <c r="A4281" s="114" t="s">
        <v>10519</v>
      </c>
      <c r="D4281" s="114" t="s">
        <v>5000</v>
      </c>
      <c r="E4281" s="114">
        <f t="shared" si="66"/>
        <v>30200605</v>
      </c>
      <c r="F4281" s="114" t="s">
        <v>11599</v>
      </c>
      <c r="G4281" s="114" t="s">
        <v>7560</v>
      </c>
      <c r="H4281" s="114" t="s">
        <v>4996</v>
      </c>
      <c r="I4281" s="114" t="s">
        <v>10676</v>
      </c>
    </row>
    <row r="4282" spans="1:9" x14ac:dyDescent="0.2">
      <c r="A4282" s="114" t="s">
        <v>10519</v>
      </c>
      <c r="D4282" s="114" t="s">
        <v>5001</v>
      </c>
      <c r="E4282" s="114">
        <f t="shared" si="66"/>
        <v>30200606</v>
      </c>
      <c r="F4282" s="114" t="s">
        <v>11599</v>
      </c>
      <c r="G4282" s="114" t="s">
        <v>7560</v>
      </c>
      <c r="H4282" s="114" t="s">
        <v>4996</v>
      </c>
      <c r="I4282" s="114" t="s">
        <v>10678</v>
      </c>
    </row>
    <row r="4283" spans="1:9" x14ac:dyDescent="0.2">
      <c r="A4283" s="114" t="s">
        <v>10519</v>
      </c>
      <c r="D4283" s="114" t="s">
        <v>5002</v>
      </c>
      <c r="E4283" s="114">
        <f t="shared" si="66"/>
        <v>30200607</v>
      </c>
      <c r="F4283" s="114" t="s">
        <v>11599</v>
      </c>
      <c r="G4283" s="114" t="s">
        <v>7560</v>
      </c>
      <c r="H4283" s="114" t="s">
        <v>4996</v>
      </c>
      <c r="I4283" s="114" t="s">
        <v>10680</v>
      </c>
    </row>
    <row r="4284" spans="1:9" x14ac:dyDescent="0.2">
      <c r="A4284" s="114" t="s">
        <v>10519</v>
      </c>
      <c r="D4284" s="114" t="s">
        <v>5003</v>
      </c>
      <c r="E4284" s="114">
        <f t="shared" si="66"/>
        <v>30200608</v>
      </c>
      <c r="F4284" s="114" t="s">
        <v>11599</v>
      </c>
      <c r="G4284" s="114" t="s">
        <v>7560</v>
      </c>
      <c r="H4284" s="114" t="s">
        <v>4996</v>
      </c>
      <c r="I4284" s="114" t="s">
        <v>10682</v>
      </c>
    </row>
    <row r="4285" spans="1:9" x14ac:dyDescent="0.2">
      <c r="A4285" s="114" t="s">
        <v>10519</v>
      </c>
      <c r="D4285" s="114" t="s">
        <v>5004</v>
      </c>
      <c r="E4285" s="114">
        <f t="shared" si="66"/>
        <v>30200609</v>
      </c>
      <c r="F4285" s="114" t="s">
        <v>11599</v>
      </c>
      <c r="G4285" s="114" t="s">
        <v>7560</v>
      </c>
      <c r="H4285" s="114" t="s">
        <v>4996</v>
      </c>
      <c r="I4285" s="114" t="s">
        <v>10684</v>
      </c>
    </row>
    <row r="4286" spans="1:9" x14ac:dyDescent="0.2">
      <c r="A4286" s="114" t="s">
        <v>10519</v>
      </c>
      <c r="D4286" s="114" t="s">
        <v>5005</v>
      </c>
      <c r="E4286" s="114">
        <f t="shared" si="66"/>
        <v>30200610</v>
      </c>
      <c r="F4286" s="114" t="s">
        <v>11599</v>
      </c>
      <c r="G4286" s="114" t="s">
        <v>7560</v>
      </c>
      <c r="H4286" s="114" t="s">
        <v>4996</v>
      </c>
      <c r="I4286" s="114" t="s">
        <v>10680</v>
      </c>
    </row>
    <row r="4287" spans="1:9" x14ac:dyDescent="0.2">
      <c r="A4287" s="114" t="s">
        <v>10519</v>
      </c>
      <c r="D4287" s="114" t="s">
        <v>5006</v>
      </c>
      <c r="E4287" s="114">
        <f t="shared" si="66"/>
        <v>30200611</v>
      </c>
      <c r="F4287" s="114" t="s">
        <v>11599</v>
      </c>
      <c r="G4287" s="114" t="s">
        <v>7560</v>
      </c>
      <c r="H4287" s="114" t="s">
        <v>4996</v>
      </c>
      <c r="I4287" s="114" t="s">
        <v>10682</v>
      </c>
    </row>
    <row r="4288" spans="1:9" x14ac:dyDescent="0.2">
      <c r="A4288" s="114" t="s">
        <v>10519</v>
      </c>
      <c r="D4288" s="114" t="s">
        <v>5007</v>
      </c>
      <c r="E4288" s="114">
        <f t="shared" si="66"/>
        <v>30200699</v>
      </c>
      <c r="F4288" s="114" t="s">
        <v>11599</v>
      </c>
      <c r="G4288" s="114" t="s">
        <v>7560</v>
      </c>
      <c r="H4288" s="114" t="s">
        <v>4996</v>
      </c>
      <c r="I4288" s="114" t="s">
        <v>14455</v>
      </c>
    </row>
    <row r="4289" spans="1:9" x14ac:dyDescent="0.2">
      <c r="A4289" s="114" t="s">
        <v>10519</v>
      </c>
      <c r="D4289" s="114" t="s">
        <v>5008</v>
      </c>
      <c r="E4289" s="114">
        <f t="shared" si="66"/>
        <v>30200701</v>
      </c>
      <c r="F4289" s="114" t="s">
        <v>11599</v>
      </c>
      <c r="G4289" s="114" t="s">
        <v>7560</v>
      </c>
      <c r="H4289" s="114" t="s">
        <v>5009</v>
      </c>
      <c r="I4289" s="114" t="s">
        <v>5010</v>
      </c>
    </row>
    <row r="4290" spans="1:9" x14ac:dyDescent="0.2">
      <c r="A4290" s="114" t="s">
        <v>10519</v>
      </c>
      <c r="D4290" s="114" t="s">
        <v>5011</v>
      </c>
      <c r="E4290" s="114">
        <f t="shared" ref="E4290:E4353" si="67">VALUE(D4290)</f>
        <v>30200702</v>
      </c>
      <c r="F4290" s="114" t="s">
        <v>11599</v>
      </c>
      <c r="G4290" s="114" t="s">
        <v>7560</v>
      </c>
      <c r="H4290" s="114" t="s">
        <v>5009</v>
      </c>
      <c r="I4290" s="114" t="s">
        <v>5010</v>
      </c>
    </row>
    <row r="4291" spans="1:9" x14ac:dyDescent="0.2">
      <c r="A4291" s="114" t="s">
        <v>10519</v>
      </c>
      <c r="D4291" s="114" t="s">
        <v>5012</v>
      </c>
      <c r="E4291" s="114">
        <f t="shared" si="67"/>
        <v>30200703</v>
      </c>
      <c r="F4291" s="114" t="s">
        <v>11599</v>
      </c>
      <c r="G4291" s="114" t="s">
        <v>7560</v>
      </c>
      <c r="H4291" s="114" t="s">
        <v>5009</v>
      </c>
      <c r="I4291" s="114" t="s">
        <v>5013</v>
      </c>
    </row>
    <row r="4292" spans="1:9" x14ac:dyDescent="0.2">
      <c r="A4292" s="114" t="s">
        <v>10519</v>
      </c>
      <c r="D4292" s="114" t="s">
        <v>5014</v>
      </c>
      <c r="E4292" s="114">
        <f t="shared" si="67"/>
        <v>30200704</v>
      </c>
      <c r="F4292" s="114" t="s">
        <v>11599</v>
      </c>
      <c r="G4292" s="114" t="s">
        <v>7560</v>
      </c>
      <c r="H4292" s="114" t="s">
        <v>5009</v>
      </c>
      <c r="I4292" s="114" t="s">
        <v>5015</v>
      </c>
    </row>
    <row r="4293" spans="1:9" x14ac:dyDescent="0.2">
      <c r="A4293" s="114" t="s">
        <v>10519</v>
      </c>
      <c r="D4293" s="114" t="s">
        <v>5016</v>
      </c>
      <c r="E4293" s="114">
        <f t="shared" si="67"/>
        <v>30200705</v>
      </c>
      <c r="F4293" s="114" t="s">
        <v>11599</v>
      </c>
      <c r="G4293" s="114" t="s">
        <v>7560</v>
      </c>
      <c r="H4293" s="114" t="s">
        <v>5009</v>
      </c>
      <c r="I4293" s="114" t="s">
        <v>5017</v>
      </c>
    </row>
    <row r="4294" spans="1:9" x14ac:dyDescent="0.2">
      <c r="A4294" s="114" t="s">
        <v>10519</v>
      </c>
      <c r="D4294" s="114" t="s">
        <v>5018</v>
      </c>
      <c r="E4294" s="114">
        <f t="shared" si="67"/>
        <v>30200706</v>
      </c>
      <c r="F4294" s="114" t="s">
        <v>11599</v>
      </c>
      <c r="G4294" s="114" t="s">
        <v>7560</v>
      </c>
      <c r="H4294" s="114" t="s">
        <v>5009</v>
      </c>
      <c r="I4294" s="114" t="s">
        <v>5019</v>
      </c>
    </row>
    <row r="4295" spans="1:9" x14ac:dyDescent="0.2">
      <c r="A4295" s="114" t="s">
        <v>10519</v>
      </c>
      <c r="D4295" s="114" t="s">
        <v>5020</v>
      </c>
      <c r="E4295" s="114">
        <f t="shared" si="67"/>
        <v>30200707</v>
      </c>
      <c r="F4295" s="114" t="s">
        <v>11599</v>
      </c>
      <c r="G4295" s="114" t="s">
        <v>7560</v>
      </c>
      <c r="H4295" s="114" t="s">
        <v>5009</v>
      </c>
      <c r="I4295" s="114" t="s">
        <v>5021</v>
      </c>
    </row>
    <row r="4296" spans="1:9" x14ac:dyDescent="0.2">
      <c r="A4296" s="114" t="s">
        <v>10519</v>
      </c>
      <c r="D4296" s="114" t="s">
        <v>5022</v>
      </c>
      <c r="E4296" s="114">
        <f t="shared" si="67"/>
        <v>30200708</v>
      </c>
      <c r="F4296" s="114" t="s">
        <v>11599</v>
      </c>
      <c r="G4296" s="114" t="s">
        <v>7560</v>
      </c>
      <c r="H4296" s="114" t="s">
        <v>5009</v>
      </c>
      <c r="I4296" s="114" t="s">
        <v>5023</v>
      </c>
    </row>
    <row r="4297" spans="1:9" x14ac:dyDescent="0.2">
      <c r="A4297" s="114" t="s">
        <v>10519</v>
      </c>
      <c r="D4297" s="114" t="s">
        <v>5024</v>
      </c>
      <c r="E4297" s="114">
        <f t="shared" si="67"/>
        <v>30200709</v>
      </c>
      <c r="F4297" s="114" t="s">
        <v>11599</v>
      </c>
      <c r="G4297" s="114" t="s">
        <v>7560</v>
      </c>
      <c r="H4297" s="114" t="s">
        <v>5009</v>
      </c>
      <c r="I4297" s="114" t="s">
        <v>5025</v>
      </c>
    </row>
    <row r="4298" spans="1:9" x14ac:dyDescent="0.2">
      <c r="A4298" s="114" t="s">
        <v>10519</v>
      </c>
      <c r="D4298" s="114" t="s">
        <v>5026</v>
      </c>
      <c r="E4298" s="114">
        <f t="shared" si="67"/>
        <v>30200710</v>
      </c>
      <c r="F4298" s="114" t="s">
        <v>11599</v>
      </c>
      <c r="G4298" s="114" t="s">
        <v>7560</v>
      </c>
      <c r="H4298" s="114" t="s">
        <v>5009</v>
      </c>
      <c r="I4298" s="114" t="s">
        <v>5027</v>
      </c>
    </row>
    <row r="4299" spans="1:9" x14ac:dyDescent="0.2">
      <c r="A4299" s="114" t="s">
        <v>10519</v>
      </c>
      <c r="D4299" s="114" t="s">
        <v>5028</v>
      </c>
      <c r="E4299" s="114">
        <f t="shared" si="67"/>
        <v>30200711</v>
      </c>
      <c r="F4299" s="114" t="s">
        <v>11599</v>
      </c>
      <c r="G4299" s="114" t="s">
        <v>7560</v>
      </c>
      <c r="H4299" s="114" t="s">
        <v>5009</v>
      </c>
      <c r="I4299" s="114" t="s">
        <v>5029</v>
      </c>
    </row>
    <row r="4300" spans="1:9" x14ac:dyDescent="0.2">
      <c r="A4300" s="114" t="s">
        <v>10519</v>
      </c>
      <c r="D4300" s="114" t="s">
        <v>5030</v>
      </c>
      <c r="E4300" s="114">
        <f t="shared" si="67"/>
        <v>30200712</v>
      </c>
      <c r="F4300" s="114" t="s">
        <v>11599</v>
      </c>
      <c r="G4300" s="114" t="s">
        <v>7560</v>
      </c>
      <c r="H4300" s="114" t="s">
        <v>5009</v>
      </c>
      <c r="I4300" s="114" t="s">
        <v>5031</v>
      </c>
    </row>
    <row r="4301" spans="1:9" x14ac:dyDescent="0.2">
      <c r="A4301" s="114" t="s">
        <v>10519</v>
      </c>
      <c r="D4301" s="114" t="s">
        <v>5032</v>
      </c>
      <c r="E4301" s="114">
        <f t="shared" si="67"/>
        <v>30200713</v>
      </c>
      <c r="F4301" s="114" t="s">
        <v>11599</v>
      </c>
      <c r="G4301" s="114" t="s">
        <v>7560</v>
      </c>
      <c r="H4301" s="114" t="s">
        <v>5009</v>
      </c>
      <c r="I4301" s="114" t="s">
        <v>5033</v>
      </c>
    </row>
    <row r="4302" spans="1:9" x14ac:dyDescent="0.2">
      <c r="A4302" s="114" t="s">
        <v>10519</v>
      </c>
      <c r="D4302" s="114" t="s">
        <v>5034</v>
      </c>
      <c r="E4302" s="114">
        <f t="shared" si="67"/>
        <v>30200714</v>
      </c>
      <c r="F4302" s="114" t="s">
        <v>11599</v>
      </c>
      <c r="G4302" s="114" t="s">
        <v>7560</v>
      </c>
      <c r="H4302" s="114" t="s">
        <v>5009</v>
      </c>
      <c r="I4302" s="114" t="s">
        <v>5035</v>
      </c>
    </row>
    <row r="4303" spans="1:9" x14ac:dyDescent="0.2">
      <c r="A4303" s="114" t="s">
        <v>10519</v>
      </c>
      <c r="D4303" s="114" t="s">
        <v>5036</v>
      </c>
      <c r="E4303" s="114">
        <f t="shared" si="67"/>
        <v>30200721</v>
      </c>
      <c r="F4303" s="114" t="s">
        <v>11599</v>
      </c>
      <c r="G4303" s="114" t="s">
        <v>7560</v>
      </c>
      <c r="H4303" s="114" t="s">
        <v>5009</v>
      </c>
      <c r="I4303" s="114" t="s">
        <v>5037</v>
      </c>
    </row>
    <row r="4304" spans="1:9" x14ac:dyDescent="0.2">
      <c r="A4304" s="114" t="s">
        <v>10519</v>
      </c>
      <c r="D4304" s="114" t="s">
        <v>5038</v>
      </c>
      <c r="E4304" s="114">
        <f t="shared" si="67"/>
        <v>30200722</v>
      </c>
      <c r="F4304" s="114" t="s">
        <v>11599</v>
      </c>
      <c r="G4304" s="114" t="s">
        <v>7560</v>
      </c>
      <c r="H4304" s="114" t="s">
        <v>5009</v>
      </c>
      <c r="I4304" s="114" t="s">
        <v>5039</v>
      </c>
    </row>
    <row r="4305" spans="1:9" x14ac:dyDescent="0.2">
      <c r="A4305" s="114" t="s">
        <v>10519</v>
      </c>
      <c r="D4305" s="114" t="s">
        <v>5040</v>
      </c>
      <c r="E4305" s="114">
        <f t="shared" si="67"/>
        <v>30200723</v>
      </c>
      <c r="F4305" s="114" t="s">
        <v>11599</v>
      </c>
      <c r="G4305" s="114" t="s">
        <v>7560</v>
      </c>
      <c r="H4305" s="114" t="s">
        <v>5009</v>
      </c>
      <c r="I4305" s="114" t="s">
        <v>5041</v>
      </c>
    </row>
    <row r="4306" spans="1:9" x14ac:dyDescent="0.2">
      <c r="A4306" s="114" t="s">
        <v>10519</v>
      </c>
      <c r="D4306" s="114" t="s">
        <v>5042</v>
      </c>
      <c r="E4306" s="114">
        <f t="shared" si="67"/>
        <v>30200724</v>
      </c>
      <c r="F4306" s="114" t="s">
        <v>11599</v>
      </c>
      <c r="G4306" s="114" t="s">
        <v>7560</v>
      </c>
      <c r="H4306" s="114" t="s">
        <v>5009</v>
      </c>
      <c r="I4306" s="114" t="s">
        <v>5043</v>
      </c>
    </row>
    <row r="4307" spans="1:9" x14ac:dyDescent="0.2">
      <c r="A4307" s="114" t="s">
        <v>10519</v>
      </c>
      <c r="D4307" s="114" t="s">
        <v>5044</v>
      </c>
      <c r="E4307" s="114">
        <f t="shared" si="67"/>
        <v>30200730</v>
      </c>
      <c r="F4307" s="114" t="s">
        <v>11599</v>
      </c>
      <c r="G4307" s="114" t="s">
        <v>7560</v>
      </c>
      <c r="H4307" s="114" t="s">
        <v>5009</v>
      </c>
      <c r="I4307" s="114" t="s">
        <v>5010</v>
      </c>
    </row>
    <row r="4308" spans="1:9" x14ac:dyDescent="0.2">
      <c r="A4308" s="114" t="s">
        <v>10519</v>
      </c>
      <c r="D4308" s="114" t="s">
        <v>5045</v>
      </c>
      <c r="E4308" s="114">
        <f t="shared" si="67"/>
        <v>30200731</v>
      </c>
      <c r="F4308" s="114" t="s">
        <v>11599</v>
      </c>
      <c r="G4308" s="114" t="s">
        <v>7560</v>
      </c>
      <c r="H4308" s="114" t="s">
        <v>5009</v>
      </c>
      <c r="I4308" s="114" t="s">
        <v>5046</v>
      </c>
    </row>
    <row r="4309" spans="1:9" x14ac:dyDescent="0.2">
      <c r="A4309" s="114" t="s">
        <v>10519</v>
      </c>
      <c r="D4309" s="114" t="s">
        <v>5047</v>
      </c>
      <c r="E4309" s="114">
        <f t="shared" si="67"/>
        <v>30200732</v>
      </c>
      <c r="F4309" s="114" t="s">
        <v>11599</v>
      </c>
      <c r="G4309" s="114" t="s">
        <v>7560</v>
      </c>
      <c r="H4309" s="114" t="s">
        <v>5009</v>
      </c>
      <c r="I4309" s="114" t="s">
        <v>5048</v>
      </c>
    </row>
    <row r="4310" spans="1:9" x14ac:dyDescent="0.2">
      <c r="A4310" s="114" t="s">
        <v>10519</v>
      </c>
      <c r="D4310" s="114" t="s">
        <v>5049</v>
      </c>
      <c r="E4310" s="114">
        <f t="shared" si="67"/>
        <v>30200733</v>
      </c>
      <c r="F4310" s="114" t="s">
        <v>11599</v>
      </c>
      <c r="G4310" s="114" t="s">
        <v>7560</v>
      </c>
      <c r="H4310" s="114" t="s">
        <v>5009</v>
      </c>
      <c r="I4310" s="114" t="s">
        <v>5050</v>
      </c>
    </row>
    <row r="4311" spans="1:9" x14ac:dyDescent="0.2">
      <c r="A4311" s="114" t="s">
        <v>10519</v>
      </c>
      <c r="D4311" s="114" t="s">
        <v>5051</v>
      </c>
      <c r="E4311" s="114">
        <f t="shared" si="67"/>
        <v>30200734</v>
      </c>
      <c r="F4311" s="114" t="s">
        <v>11599</v>
      </c>
      <c r="G4311" s="114" t="s">
        <v>7560</v>
      </c>
      <c r="H4311" s="114" t="s">
        <v>5009</v>
      </c>
      <c r="I4311" s="114" t="s">
        <v>5052</v>
      </c>
    </row>
    <row r="4312" spans="1:9" x14ac:dyDescent="0.2">
      <c r="A4312" s="114" t="s">
        <v>10519</v>
      </c>
      <c r="D4312" s="114" t="s">
        <v>5053</v>
      </c>
      <c r="E4312" s="114">
        <f t="shared" si="67"/>
        <v>30200740</v>
      </c>
      <c r="F4312" s="114" t="s">
        <v>11599</v>
      </c>
      <c r="G4312" s="114" t="s">
        <v>7560</v>
      </c>
      <c r="H4312" s="114" t="s">
        <v>5009</v>
      </c>
      <c r="I4312" s="114" t="s">
        <v>5054</v>
      </c>
    </row>
    <row r="4313" spans="1:9" x14ac:dyDescent="0.2">
      <c r="A4313" s="114" t="s">
        <v>10519</v>
      </c>
      <c r="D4313" s="114" t="s">
        <v>5055</v>
      </c>
      <c r="E4313" s="114">
        <f t="shared" si="67"/>
        <v>30200741</v>
      </c>
      <c r="F4313" s="114" t="s">
        <v>11599</v>
      </c>
      <c r="G4313" s="114" t="s">
        <v>7560</v>
      </c>
      <c r="H4313" s="114" t="s">
        <v>5009</v>
      </c>
      <c r="I4313" s="114" t="s">
        <v>5056</v>
      </c>
    </row>
    <row r="4314" spans="1:9" x14ac:dyDescent="0.2">
      <c r="A4314" s="114" t="s">
        <v>10519</v>
      </c>
      <c r="D4314" s="114" t="s">
        <v>5057</v>
      </c>
      <c r="E4314" s="114">
        <f t="shared" si="67"/>
        <v>30200742</v>
      </c>
      <c r="F4314" s="114" t="s">
        <v>11599</v>
      </c>
      <c r="G4314" s="114" t="s">
        <v>7560</v>
      </c>
      <c r="H4314" s="114" t="s">
        <v>5009</v>
      </c>
      <c r="I4314" s="114" t="s">
        <v>5058</v>
      </c>
    </row>
    <row r="4315" spans="1:9" x14ac:dyDescent="0.2">
      <c r="A4315" s="114" t="s">
        <v>10519</v>
      </c>
      <c r="D4315" s="114" t="s">
        <v>5059</v>
      </c>
      <c r="E4315" s="114">
        <f t="shared" si="67"/>
        <v>30200743</v>
      </c>
      <c r="F4315" s="114" t="s">
        <v>11599</v>
      </c>
      <c r="G4315" s="114" t="s">
        <v>7560</v>
      </c>
      <c r="H4315" s="114" t="s">
        <v>5009</v>
      </c>
      <c r="I4315" s="114" t="s">
        <v>5060</v>
      </c>
    </row>
    <row r="4316" spans="1:9" x14ac:dyDescent="0.2">
      <c r="A4316" s="114" t="s">
        <v>10519</v>
      </c>
      <c r="D4316" s="114" t="s">
        <v>5061</v>
      </c>
      <c r="E4316" s="114">
        <f t="shared" si="67"/>
        <v>30200744</v>
      </c>
      <c r="F4316" s="114" t="s">
        <v>11599</v>
      </c>
      <c r="G4316" s="114" t="s">
        <v>7560</v>
      </c>
      <c r="H4316" s="114" t="s">
        <v>5009</v>
      </c>
      <c r="I4316" s="114" t="s">
        <v>5062</v>
      </c>
    </row>
    <row r="4317" spans="1:9" x14ac:dyDescent="0.2">
      <c r="A4317" s="114" t="s">
        <v>10519</v>
      </c>
      <c r="D4317" s="114" t="s">
        <v>5063</v>
      </c>
      <c r="E4317" s="114">
        <f t="shared" si="67"/>
        <v>30200745</v>
      </c>
      <c r="F4317" s="114" t="s">
        <v>11599</v>
      </c>
      <c r="G4317" s="114" t="s">
        <v>7560</v>
      </c>
      <c r="H4317" s="114" t="s">
        <v>5009</v>
      </c>
      <c r="I4317" s="114" t="s">
        <v>7855</v>
      </c>
    </row>
    <row r="4318" spans="1:9" x14ac:dyDescent="0.2">
      <c r="A4318" s="114" t="s">
        <v>10519</v>
      </c>
      <c r="D4318" s="114" t="s">
        <v>7856</v>
      </c>
      <c r="E4318" s="114">
        <f t="shared" si="67"/>
        <v>30200746</v>
      </c>
      <c r="F4318" s="114" t="s">
        <v>11599</v>
      </c>
      <c r="G4318" s="114" t="s">
        <v>7560</v>
      </c>
      <c r="H4318" s="114" t="s">
        <v>5009</v>
      </c>
      <c r="I4318" s="114" t="s">
        <v>7857</v>
      </c>
    </row>
    <row r="4319" spans="1:9" x14ac:dyDescent="0.2">
      <c r="A4319" s="114" t="s">
        <v>10519</v>
      </c>
      <c r="D4319" s="114" t="s">
        <v>7858</v>
      </c>
      <c r="E4319" s="114">
        <f t="shared" si="67"/>
        <v>30200747</v>
      </c>
      <c r="F4319" s="114" t="s">
        <v>11599</v>
      </c>
      <c r="G4319" s="114" t="s">
        <v>7560</v>
      </c>
      <c r="H4319" s="114" t="s">
        <v>5009</v>
      </c>
      <c r="I4319" s="114" t="s">
        <v>7859</v>
      </c>
    </row>
    <row r="4320" spans="1:9" x14ac:dyDescent="0.2">
      <c r="A4320" s="114" t="s">
        <v>10519</v>
      </c>
      <c r="D4320" s="114" t="s">
        <v>7860</v>
      </c>
      <c r="E4320" s="114">
        <f t="shared" si="67"/>
        <v>30200748</v>
      </c>
      <c r="F4320" s="114" t="s">
        <v>11599</v>
      </c>
      <c r="G4320" s="114" t="s">
        <v>7560</v>
      </c>
      <c r="H4320" s="114" t="s">
        <v>5009</v>
      </c>
      <c r="I4320" s="114" t="s">
        <v>7861</v>
      </c>
    </row>
    <row r="4321" spans="1:9" x14ac:dyDescent="0.2">
      <c r="A4321" s="114" t="s">
        <v>10519</v>
      </c>
      <c r="D4321" s="114" t="s">
        <v>7862</v>
      </c>
      <c r="E4321" s="114">
        <f t="shared" si="67"/>
        <v>30200751</v>
      </c>
      <c r="F4321" s="114" t="s">
        <v>11599</v>
      </c>
      <c r="G4321" s="114" t="s">
        <v>7560</v>
      </c>
      <c r="H4321" s="114" t="s">
        <v>5009</v>
      </c>
      <c r="I4321" s="114" t="s">
        <v>7863</v>
      </c>
    </row>
    <row r="4322" spans="1:9" x14ac:dyDescent="0.2">
      <c r="A4322" s="114" t="s">
        <v>10519</v>
      </c>
      <c r="D4322" s="114" t="s">
        <v>7864</v>
      </c>
      <c r="E4322" s="114">
        <f t="shared" si="67"/>
        <v>30200752</v>
      </c>
      <c r="F4322" s="114" t="s">
        <v>11599</v>
      </c>
      <c r="G4322" s="114" t="s">
        <v>7560</v>
      </c>
      <c r="H4322" s="114" t="s">
        <v>5009</v>
      </c>
      <c r="I4322" s="114" t="s">
        <v>7865</v>
      </c>
    </row>
    <row r="4323" spans="1:9" x14ac:dyDescent="0.2">
      <c r="A4323" s="114" t="s">
        <v>10519</v>
      </c>
      <c r="D4323" s="114" t="s">
        <v>7866</v>
      </c>
      <c r="E4323" s="114">
        <f t="shared" si="67"/>
        <v>30200753</v>
      </c>
      <c r="F4323" s="114" t="s">
        <v>11599</v>
      </c>
      <c r="G4323" s="114" t="s">
        <v>7560</v>
      </c>
      <c r="H4323" s="114" t="s">
        <v>5009</v>
      </c>
      <c r="I4323" s="114" t="s">
        <v>7867</v>
      </c>
    </row>
    <row r="4324" spans="1:9" x14ac:dyDescent="0.2">
      <c r="A4324" s="114" t="s">
        <v>10519</v>
      </c>
      <c r="D4324" s="114" t="s">
        <v>7868</v>
      </c>
      <c r="E4324" s="114">
        <f t="shared" si="67"/>
        <v>30200754</v>
      </c>
      <c r="F4324" s="114" t="s">
        <v>11599</v>
      </c>
      <c r="G4324" s="114" t="s">
        <v>7560</v>
      </c>
      <c r="H4324" s="114" t="s">
        <v>5009</v>
      </c>
      <c r="I4324" s="114" t="s">
        <v>7869</v>
      </c>
    </row>
    <row r="4325" spans="1:9" x14ac:dyDescent="0.2">
      <c r="A4325" s="114" t="s">
        <v>10519</v>
      </c>
      <c r="D4325" s="114" t="s">
        <v>7870</v>
      </c>
      <c r="E4325" s="114">
        <f t="shared" si="67"/>
        <v>30200755</v>
      </c>
      <c r="F4325" s="114" t="s">
        <v>11599</v>
      </c>
      <c r="G4325" s="114" t="s">
        <v>7560</v>
      </c>
      <c r="H4325" s="114" t="s">
        <v>5009</v>
      </c>
      <c r="I4325" s="114" t="s">
        <v>7871</v>
      </c>
    </row>
    <row r="4326" spans="1:9" x14ac:dyDescent="0.2">
      <c r="A4326" s="114" t="s">
        <v>10519</v>
      </c>
      <c r="D4326" s="114" t="s">
        <v>7872</v>
      </c>
      <c r="E4326" s="114">
        <f t="shared" si="67"/>
        <v>30200756</v>
      </c>
      <c r="F4326" s="114" t="s">
        <v>11599</v>
      </c>
      <c r="G4326" s="114" t="s">
        <v>7560</v>
      </c>
      <c r="H4326" s="114" t="s">
        <v>5009</v>
      </c>
      <c r="I4326" s="114" t="s">
        <v>7873</v>
      </c>
    </row>
    <row r="4327" spans="1:9" x14ac:dyDescent="0.2">
      <c r="A4327" s="114" t="s">
        <v>10519</v>
      </c>
      <c r="D4327" s="114" t="s">
        <v>7874</v>
      </c>
      <c r="E4327" s="114">
        <f t="shared" si="67"/>
        <v>30200757</v>
      </c>
      <c r="F4327" s="114" t="s">
        <v>11599</v>
      </c>
      <c r="G4327" s="114" t="s">
        <v>7560</v>
      </c>
      <c r="H4327" s="114" t="s">
        <v>5009</v>
      </c>
      <c r="I4327" s="114" t="s">
        <v>10852</v>
      </c>
    </row>
    <row r="4328" spans="1:9" x14ac:dyDescent="0.2">
      <c r="A4328" s="114" t="s">
        <v>10519</v>
      </c>
      <c r="D4328" s="114" t="s">
        <v>10853</v>
      </c>
      <c r="E4328" s="114">
        <f t="shared" si="67"/>
        <v>30200758</v>
      </c>
      <c r="F4328" s="114" t="s">
        <v>11599</v>
      </c>
      <c r="G4328" s="114" t="s">
        <v>7560</v>
      </c>
      <c r="H4328" s="114" t="s">
        <v>5009</v>
      </c>
      <c r="I4328" s="114" t="s">
        <v>10854</v>
      </c>
    </row>
    <row r="4329" spans="1:9" x14ac:dyDescent="0.2">
      <c r="A4329" s="114" t="s">
        <v>10519</v>
      </c>
      <c r="D4329" s="114" t="s">
        <v>10855</v>
      </c>
      <c r="E4329" s="114">
        <f t="shared" si="67"/>
        <v>30200759</v>
      </c>
      <c r="F4329" s="114" t="s">
        <v>11599</v>
      </c>
      <c r="G4329" s="114" t="s">
        <v>7560</v>
      </c>
      <c r="H4329" s="114" t="s">
        <v>5009</v>
      </c>
      <c r="I4329" s="114" t="s">
        <v>10856</v>
      </c>
    </row>
    <row r="4330" spans="1:9" x14ac:dyDescent="0.2">
      <c r="A4330" s="114" t="s">
        <v>10519</v>
      </c>
      <c r="D4330" s="114" t="s">
        <v>10857</v>
      </c>
      <c r="E4330" s="114">
        <f t="shared" si="67"/>
        <v>30200760</v>
      </c>
      <c r="F4330" s="114" t="s">
        <v>11599</v>
      </c>
      <c r="G4330" s="114" t="s">
        <v>7560</v>
      </c>
      <c r="H4330" s="114" t="s">
        <v>5009</v>
      </c>
      <c r="I4330" s="114" t="s">
        <v>10858</v>
      </c>
    </row>
    <row r="4331" spans="1:9" x14ac:dyDescent="0.2">
      <c r="A4331" s="114" t="s">
        <v>10519</v>
      </c>
      <c r="D4331" s="114" t="s">
        <v>10859</v>
      </c>
      <c r="E4331" s="114">
        <f t="shared" si="67"/>
        <v>30200761</v>
      </c>
      <c r="F4331" s="114" t="s">
        <v>11599</v>
      </c>
      <c r="G4331" s="114" t="s">
        <v>7560</v>
      </c>
      <c r="H4331" s="114" t="s">
        <v>5009</v>
      </c>
      <c r="I4331" s="114" t="s">
        <v>10860</v>
      </c>
    </row>
    <row r="4332" spans="1:9" x14ac:dyDescent="0.2">
      <c r="A4332" s="114" t="s">
        <v>10519</v>
      </c>
      <c r="D4332" s="114" t="s">
        <v>10861</v>
      </c>
      <c r="E4332" s="114">
        <f t="shared" si="67"/>
        <v>30200762</v>
      </c>
      <c r="F4332" s="114" t="s">
        <v>11599</v>
      </c>
      <c r="G4332" s="114" t="s">
        <v>7560</v>
      </c>
      <c r="H4332" s="114" t="s">
        <v>5009</v>
      </c>
      <c r="I4332" s="114" t="s">
        <v>10862</v>
      </c>
    </row>
    <row r="4333" spans="1:9" x14ac:dyDescent="0.2">
      <c r="A4333" s="114" t="s">
        <v>10519</v>
      </c>
      <c r="D4333" s="114" t="s">
        <v>10863</v>
      </c>
      <c r="E4333" s="114">
        <f t="shared" si="67"/>
        <v>30200763</v>
      </c>
      <c r="F4333" s="114" t="s">
        <v>11599</v>
      </c>
      <c r="G4333" s="114" t="s">
        <v>7560</v>
      </c>
      <c r="H4333" s="114" t="s">
        <v>5009</v>
      </c>
      <c r="I4333" s="114" t="s">
        <v>10864</v>
      </c>
    </row>
    <row r="4334" spans="1:9" x14ac:dyDescent="0.2">
      <c r="A4334" s="114" t="s">
        <v>10519</v>
      </c>
      <c r="D4334" s="114" t="s">
        <v>10865</v>
      </c>
      <c r="E4334" s="114">
        <f t="shared" si="67"/>
        <v>30200764</v>
      </c>
      <c r="F4334" s="114" t="s">
        <v>11599</v>
      </c>
      <c r="G4334" s="114" t="s">
        <v>7560</v>
      </c>
      <c r="H4334" s="114" t="s">
        <v>5009</v>
      </c>
      <c r="I4334" s="114" t="s">
        <v>10866</v>
      </c>
    </row>
    <row r="4335" spans="1:9" x14ac:dyDescent="0.2">
      <c r="A4335" s="114" t="s">
        <v>10519</v>
      </c>
      <c r="D4335" s="114" t="s">
        <v>10867</v>
      </c>
      <c r="E4335" s="114">
        <f t="shared" si="67"/>
        <v>30200765</v>
      </c>
      <c r="F4335" s="114" t="s">
        <v>11599</v>
      </c>
      <c r="G4335" s="114" t="s">
        <v>7560</v>
      </c>
      <c r="H4335" s="114" t="s">
        <v>5009</v>
      </c>
      <c r="I4335" s="114" t="s">
        <v>10868</v>
      </c>
    </row>
    <row r="4336" spans="1:9" x14ac:dyDescent="0.2">
      <c r="A4336" s="114" t="s">
        <v>10519</v>
      </c>
      <c r="D4336" s="114" t="s">
        <v>10869</v>
      </c>
      <c r="E4336" s="114">
        <f t="shared" si="67"/>
        <v>30200766</v>
      </c>
      <c r="F4336" s="114" t="s">
        <v>11599</v>
      </c>
      <c r="G4336" s="114" t="s">
        <v>7560</v>
      </c>
      <c r="H4336" s="114" t="s">
        <v>5009</v>
      </c>
      <c r="I4336" s="114" t="s">
        <v>10870</v>
      </c>
    </row>
    <row r="4337" spans="1:9" x14ac:dyDescent="0.2">
      <c r="A4337" s="114" t="s">
        <v>10519</v>
      </c>
      <c r="D4337" s="114" t="s">
        <v>10871</v>
      </c>
      <c r="E4337" s="114">
        <f t="shared" si="67"/>
        <v>30200767</v>
      </c>
      <c r="F4337" s="114" t="s">
        <v>11599</v>
      </c>
      <c r="G4337" s="114" t="s">
        <v>7560</v>
      </c>
      <c r="H4337" s="114" t="s">
        <v>5009</v>
      </c>
      <c r="I4337" s="114" t="s">
        <v>10872</v>
      </c>
    </row>
    <row r="4338" spans="1:9" x14ac:dyDescent="0.2">
      <c r="A4338" s="114" t="s">
        <v>10519</v>
      </c>
      <c r="D4338" s="114" t="s">
        <v>10873</v>
      </c>
      <c r="E4338" s="114">
        <f t="shared" si="67"/>
        <v>30200768</v>
      </c>
      <c r="F4338" s="114" t="s">
        <v>11599</v>
      </c>
      <c r="G4338" s="114" t="s">
        <v>7560</v>
      </c>
      <c r="H4338" s="114" t="s">
        <v>5009</v>
      </c>
      <c r="I4338" s="114" t="s">
        <v>10874</v>
      </c>
    </row>
    <row r="4339" spans="1:9" x14ac:dyDescent="0.2">
      <c r="A4339" s="114" t="s">
        <v>10519</v>
      </c>
      <c r="D4339" s="114" t="s">
        <v>10875</v>
      </c>
      <c r="E4339" s="114">
        <f t="shared" si="67"/>
        <v>30200769</v>
      </c>
      <c r="F4339" s="114" t="s">
        <v>11599</v>
      </c>
      <c r="G4339" s="114" t="s">
        <v>7560</v>
      </c>
      <c r="H4339" s="114" t="s">
        <v>5009</v>
      </c>
      <c r="I4339" s="114" t="s">
        <v>10876</v>
      </c>
    </row>
    <row r="4340" spans="1:9" x14ac:dyDescent="0.2">
      <c r="A4340" s="114" t="s">
        <v>10519</v>
      </c>
      <c r="D4340" s="114" t="s">
        <v>10877</v>
      </c>
      <c r="E4340" s="114">
        <f t="shared" si="67"/>
        <v>30200770</v>
      </c>
      <c r="F4340" s="114" t="s">
        <v>11599</v>
      </c>
      <c r="G4340" s="114" t="s">
        <v>7560</v>
      </c>
      <c r="H4340" s="114" t="s">
        <v>5009</v>
      </c>
      <c r="I4340" s="114" t="s">
        <v>10878</v>
      </c>
    </row>
    <row r="4341" spans="1:9" x14ac:dyDescent="0.2">
      <c r="A4341" s="114" t="s">
        <v>10519</v>
      </c>
      <c r="D4341" s="114" t="s">
        <v>10879</v>
      </c>
      <c r="E4341" s="114">
        <f t="shared" si="67"/>
        <v>30200771</v>
      </c>
      <c r="F4341" s="114" t="s">
        <v>11599</v>
      </c>
      <c r="G4341" s="114" t="s">
        <v>7560</v>
      </c>
      <c r="H4341" s="114" t="s">
        <v>5009</v>
      </c>
      <c r="I4341" s="114" t="s">
        <v>10880</v>
      </c>
    </row>
    <row r="4342" spans="1:9" x14ac:dyDescent="0.2">
      <c r="A4342" s="114" t="s">
        <v>10519</v>
      </c>
      <c r="D4342" s="114" t="s">
        <v>10881</v>
      </c>
      <c r="E4342" s="114">
        <f t="shared" si="67"/>
        <v>30200772</v>
      </c>
      <c r="F4342" s="114" t="s">
        <v>11599</v>
      </c>
      <c r="G4342" s="114" t="s">
        <v>7560</v>
      </c>
      <c r="H4342" s="114" t="s">
        <v>5009</v>
      </c>
      <c r="I4342" s="114" t="s">
        <v>10882</v>
      </c>
    </row>
    <row r="4343" spans="1:9" x14ac:dyDescent="0.2">
      <c r="A4343" s="114" t="s">
        <v>10519</v>
      </c>
      <c r="D4343" s="114" t="s">
        <v>10883</v>
      </c>
      <c r="E4343" s="114">
        <f t="shared" si="67"/>
        <v>30200773</v>
      </c>
      <c r="F4343" s="114" t="s">
        <v>11599</v>
      </c>
      <c r="G4343" s="114" t="s">
        <v>7560</v>
      </c>
      <c r="H4343" s="114" t="s">
        <v>5009</v>
      </c>
      <c r="I4343" s="114" t="s">
        <v>10884</v>
      </c>
    </row>
    <row r="4344" spans="1:9" x14ac:dyDescent="0.2">
      <c r="A4344" s="114" t="s">
        <v>10519</v>
      </c>
      <c r="D4344" s="114" t="s">
        <v>10885</v>
      </c>
      <c r="E4344" s="114">
        <f t="shared" si="67"/>
        <v>30200774</v>
      </c>
      <c r="F4344" s="114" t="s">
        <v>11599</v>
      </c>
      <c r="G4344" s="114" t="s">
        <v>7560</v>
      </c>
      <c r="H4344" s="114" t="s">
        <v>5009</v>
      </c>
      <c r="I4344" s="114" t="s">
        <v>10886</v>
      </c>
    </row>
    <row r="4345" spans="1:9" x14ac:dyDescent="0.2">
      <c r="A4345" s="114" t="s">
        <v>10519</v>
      </c>
      <c r="D4345" s="114" t="s">
        <v>10887</v>
      </c>
      <c r="E4345" s="114">
        <f t="shared" si="67"/>
        <v>30200775</v>
      </c>
      <c r="F4345" s="114" t="s">
        <v>11599</v>
      </c>
      <c r="G4345" s="114" t="s">
        <v>7560</v>
      </c>
      <c r="H4345" s="114" t="s">
        <v>5009</v>
      </c>
      <c r="I4345" s="114" t="s">
        <v>10888</v>
      </c>
    </row>
    <row r="4346" spans="1:9" x14ac:dyDescent="0.2">
      <c r="A4346" s="114" t="s">
        <v>10519</v>
      </c>
      <c r="D4346" s="114" t="s">
        <v>10889</v>
      </c>
      <c r="E4346" s="114">
        <f t="shared" si="67"/>
        <v>30200776</v>
      </c>
      <c r="F4346" s="114" t="s">
        <v>11599</v>
      </c>
      <c r="G4346" s="114" t="s">
        <v>7560</v>
      </c>
      <c r="H4346" s="114" t="s">
        <v>5009</v>
      </c>
      <c r="I4346" s="114" t="s">
        <v>10890</v>
      </c>
    </row>
    <row r="4347" spans="1:9" x14ac:dyDescent="0.2">
      <c r="A4347" s="114" t="s">
        <v>10519</v>
      </c>
      <c r="D4347" s="114" t="s">
        <v>10891</v>
      </c>
      <c r="E4347" s="114">
        <f t="shared" si="67"/>
        <v>30200777</v>
      </c>
      <c r="F4347" s="114" t="s">
        <v>11599</v>
      </c>
      <c r="G4347" s="114" t="s">
        <v>7560</v>
      </c>
      <c r="H4347" s="114" t="s">
        <v>5009</v>
      </c>
      <c r="I4347" s="114" t="s">
        <v>10892</v>
      </c>
    </row>
    <row r="4348" spans="1:9" x14ac:dyDescent="0.2">
      <c r="A4348" s="114" t="s">
        <v>10519</v>
      </c>
      <c r="D4348" s="114" t="s">
        <v>10893</v>
      </c>
      <c r="E4348" s="114">
        <f t="shared" si="67"/>
        <v>30200778</v>
      </c>
      <c r="F4348" s="114" t="s">
        <v>11599</v>
      </c>
      <c r="G4348" s="114" t="s">
        <v>7560</v>
      </c>
      <c r="H4348" s="114" t="s">
        <v>5009</v>
      </c>
      <c r="I4348" s="114" t="s">
        <v>10886</v>
      </c>
    </row>
    <row r="4349" spans="1:9" x14ac:dyDescent="0.2">
      <c r="A4349" s="114" t="s">
        <v>10519</v>
      </c>
      <c r="D4349" s="114" t="s">
        <v>10894</v>
      </c>
      <c r="E4349" s="114">
        <f t="shared" si="67"/>
        <v>30200781</v>
      </c>
      <c r="F4349" s="114" t="s">
        <v>11599</v>
      </c>
      <c r="G4349" s="114" t="s">
        <v>7560</v>
      </c>
      <c r="H4349" s="114" t="s">
        <v>5009</v>
      </c>
      <c r="I4349" s="114" t="s">
        <v>10895</v>
      </c>
    </row>
    <row r="4350" spans="1:9" x14ac:dyDescent="0.2">
      <c r="A4350" s="114" t="s">
        <v>10519</v>
      </c>
      <c r="D4350" s="114" t="s">
        <v>10896</v>
      </c>
      <c r="E4350" s="114">
        <f t="shared" si="67"/>
        <v>30200782</v>
      </c>
      <c r="F4350" s="114" t="s">
        <v>11599</v>
      </c>
      <c r="G4350" s="114" t="s">
        <v>7560</v>
      </c>
      <c r="H4350" s="114" t="s">
        <v>5009</v>
      </c>
      <c r="I4350" s="114" t="s">
        <v>10897</v>
      </c>
    </row>
    <row r="4351" spans="1:9" x14ac:dyDescent="0.2">
      <c r="A4351" s="114" t="s">
        <v>10519</v>
      </c>
      <c r="D4351" s="114" t="s">
        <v>10898</v>
      </c>
      <c r="E4351" s="114">
        <f t="shared" si="67"/>
        <v>30200783</v>
      </c>
      <c r="F4351" s="114" t="s">
        <v>11599</v>
      </c>
      <c r="G4351" s="114" t="s">
        <v>7560</v>
      </c>
      <c r="H4351" s="114" t="s">
        <v>5009</v>
      </c>
      <c r="I4351" s="114" t="s">
        <v>10899</v>
      </c>
    </row>
    <row r="4352" spans="1:9" x14ac:dyDescent="0.2">
      <c r="A4352" s="114" t="s">
        <v>10519</v>
      </c>
      <c r="D4352" s="114" t="s">
        <v>10900</v>
      </c>
      <c r="E4352" s="114">
        <f t="shared" si="67"/>
        <v>30200784</v>
      </c>
      <c r="F4352" s="114" t="s">
        <v>11599</v>
      </c>
      <c r="G4352" s="114" t="s">
        <v>7560</v>
      </c>
      <c r="H4352" s="114" t="s">
        <v>5009</v>
      </c>
      <c r="I4352" s="114" t="s">
        <v>10901</v>
      </c>
    </row>
    <row r="4353" spans="1:9" x14ac:dyDescent="0.2">
      <c r="A4353" s="114" t="s">
        <v>10519</v>
      </c>
      <c r="D4353" s="114" t="s">
        <v>10902</v>
      </c>
      <c r="E4353" s="114">
        <f t="shared" si="67"/>
        <v>30200785</v>
      </c>
      <c r="F4353" s="114" t="s">
        <v>11599</v>
      </c>
      <c r="G4353" s="114" t="s">
        <v>7560</v>
      </c>
      <c r="H4353" s="114" t="s">
        <v>5009</v>
      </c>
      <c r="I4353" s="114" t="s">
        <v>10903</v>
      </c>
    </row>
    <row r="4354" spans="1:9" x14ac:dyDescent="0.2">
      <c r="A4354" s="114" t="s">
        <v>10519</v>
      </c>
      <c r="D4354" s="114" t="s">
        <v>10904</v>
      </c>
      <c r="E4354" s="114">
        <f t="shared" ref="E4354:E4417" si="68">VALUE(D4354)</f>
        <v>30200786</v>
      </c>
      <c r="F4354" s="114" t="s">
        <v>11599</v>
      </c>
      <c r="G4354" s="114" t="s">
        <v>7560</v>
      </c>
      <c r="H4354" s="114" t="s">
        <v>5009</v>
      </c>
      <c r="I4354" s="114" t="s">
        <v>10905</v>
      </c>
    </row>
    <row r="4355" spans="1:9" x14ac:dyDescent="0.2">
      <c r="A4355" s="114" t="s">
        <v>10519</v>
      </c>
      <c r="D4355" s="114" t="s">
        <v>10906</v>
      </c>
      <c r="E4355" s="114">
        <f t="shared" si="68"/>
        <v>30200787</v>
      </c>
      <c r="F4355" s="114" t="s">
        <v>11599</v>
      </c>
      <c r="G4355" s="114" t="s">
        <v>7560</v>
      </c>
      <c r="H4355" s="114" t="s">
        <v>5009</v>
      </c>
      <c r="I4355" s="114" t="s">
        <v>10907</v>
      </c>
    </row>
    <row r="4356" spans="1:9" x14ac:dyDescent="0.2">
      <c r="A4356" s="114" t="s">
        <v>10519</v>
      </c>
      <c r="D4356" s="114" t="s">
        <v>10908</v>
      </c>
      <c r="E4356" s="114">
        <f t="shared" si="68"/>
        <v>30200788</v>
      </c>
      <c r="F4356" s="114" t="s">
        <v>11599</v>
      </c>
      <c r="G4356" s="114" t="s">
        <v>7560</v>
      </c>
      <c r="H4356" s="114" t="s">
        <v>5009</v>
      </c>
      <c r="I4356" s="114" t="s">
        <v>10909</v>
      </c>
    </row>
    <row r="4357" spans="1:9" x14ac:dyDescent="0.2">
      <c r="A4357" s="114" t="s">
        <v>10519</v>
      </c>
      <c r="D4357" s="114" t="s">
        <v>10910</v>
      </c>
      <c r="E4357" s="114">
        <f t="shared" si="68"/>
        <v>30200789</v>
      </c>
      <c r="F4357" s="114" t="s">
        <v>11599</v>
      </c>
      <c r="G4357" s="114" t="s">
        <v>7560</v>
      </c>
      <c r="H4357" s="114" t="s">
        <v>5009</v>
      </c>
      <c r="I4357" s="114" t="s">
        <v>13817</v>
      </c>
    </row>
    <row r="4358" spans="1:9" x14ac:dyDescent="0.2">
      <c r="A4358" s="114" t="s">
        <v>10519</v>
      </c>
      <c r="D4358" s="114" t="s">
        <v>13818</v>
      </c>
      <c r="E4358" s="114">
        <f t="shared" si="68"/>
        <v>30200790</v>
      </c>
      <c r="F4358" s="114" t="s">
        <v>11599</v>
      </c>
      <c r="G4358" s="114" t="s">
        <v>7560</v>
      </c>
      <c r="H4358" s="114" t="s">
        <v>5009</v>
      </c>
      <c r="I4358" s="114" t="s">
        <v>13819</v>
      </c>
    </row>
    <row r="4359" spans="1:9" x14ac:dyDescent="0.2">
      <c r="A4359" s="114" t="s">
        <v>10519</v>
      </c>
      <c r="D4359" s="114" t="s">
        <v>13820</v>
      </c>
      <c r="E4359" s="114">
        <f t="shared" si="68"/>
        <v>30200791</v>
      </c>
      <c r="F4359" s="114" t="s">
        <v>11599</v>
      </c>
      <c r="G4359" s="114" t="s">
        <v>7560</v>
      </c>
      <c r="H4359" s="114" t="s">
        <v>5009</v>
      </c>
      <c r="I4359" s="114" t="s">
        <v>13821</v>
      </c>
    </row>
    <row r="4360" spans="1:9" x14ac:dyDescent="0.2">
      <c r="A4360" s="114" t="s">
        <v>10519</v>
      </c>
      <c r="D4360" s="114" t="s">
        <v>13822</v>
      </c>
      <c r="E4360" s="114">
        <f t="shared" si="68"/>
        <v>30200792</v>
      </c>
      <c r="F4360" s="114" t="s">
        <v>11599</v>
      </c>
      <c r="G4360" s="114" t="s">
        <v>7560</v>
      </c>
      <c r="H4360" s="114" t="s">
        <v>5009</v>
      </c>
      <c r="I4360" s="114" t="s">
        <v>13823</v>
      </c>
    </row>
    <row r="4361" spans="1:9" x14ac:dyDescent="0.2">
      <c r="A4361" s="114" t="s">
        <v>10519</v>
      </c>
      <c r="D4361" s="114" t="s">
        <v>13824</v>
      </c>
      <c r="E4361" s="114">
        <f t="shared" si="68"/>
        <v>30200793</v>
      </c>
      <c r="F4361" s="114" t="s">
        <v>11599</v>
      </c>
      <c r="G4361" s="114" t="s">
        <v>7560</v>
      </c>
      <c r="H4361" s="114" t="s">
        <v>5009</v>
      </c>
      <c r="I4361" s="114" t="s">
        <v>13825</v>
      </c>
    </row>
    <row r="4362" spans="1:9" x14ac:dyDescent="0.2">
      <c r="A4362" s="114" t="s">
        <v>10519</v>
      </c>
      <c r="D4362" s="114" t="s">
        <v>13826</v>
      </c>
      <c r="E4362" s="114">
        <f t="shared" si="68"/>
        <v>30200799</v>
      </c>
      <c r="F4362" s="114" t="s">
        <v>11599</v>
      </c>
      <c r="G4362" s="114" t="s">
        <v>7560</v>
      </c>
      <c r="H4362" s="114" t="s">
        <v>5009</v>
      </c>
      <c r="I4362" s="114" t="s">
        <v>13827</v>
      </c>
    </row>
    <row r="4363" spans="1:9" x14ac:dyDescent="0.2">
      <c r="A4363" s="114" t="s">
        <v>10519</v>
      </c>
      <c r="D4363" s="114" t="s">
        <v>13828</v>
      </c>
      <c r="E4363" s="114">
        <f t="shared" si="68"/>
        <v>30200801</v>
      </c>
      <c r="F4363" s="114" t="s">
        <v>11599</v>
      </c>
      <c r="G4363" s="114" t="s">
        <v>7560</v>
      </c>
      <c r="H4363" s="114" t="s">
        <v>13829</v>
      </c>
      <c r="I4363" s="114" t="s">
        <v>5010</v>
      </c>
    </row>
    <row r="4364" spans="1:9" x14ac:dyDescent="0.2">
      <c r="A4364" s="114" t="s">
        <v>10519</v>
      </c>
      <c r="D4364" s="114" t="s">
        <v>13830</v>
      </c>
      <c r="E4364" s="114">
        <f t="shared" si="68"/>
        <v>30200802</v>
      </c>
      <c r="F4364" s="114" t="s">
        <v>11599</v>
      </c>
      <c r="G4364" s="114" t="s">
        <v>7560</v>
      </c>
      <c r="H4364" s="114" t="s">
        <v>13829</v>
      </c>
      <c r="I4364" s="114" t="s">
        <v>13831</v>
      </c>
    </row>
    <row r="4365" spans="1:9" x14ac:dyDescent="0.2">
      <c r="A4365" s="114" t="s">
        <v>10519</v>
      </c>
      <c r="D4365" s="114" t="s">
        <v>13832</v>
      </c>
      <c r="E4365" s="114">
        <f t="shared" si="68"/>
        <v>30200803</v>
      </c>
      <c r="F4365" s="114" t="s">
        <v>11599</v>
      </c>
      <c r="G4365" s="114" t="s">
        <v>7560</v>
      </c>
      <c r="H4365" s="114" t="s">
        <v>13829</v>
      </c>
      <c r="I4365" s="114" t="s">
        <v>13833</v>
      </c>
    </row>
    <row r="4366" spans="1:9" x14ac:dyDescent="0.2">
      <c r="A4366" s="114" t="s">
        <v>10519</v>
      </c>
      <c r="D4366" s="114" t="s">
        <v>13834</v>
      </c>
      <c r="E4366" s="114">
        <f t="shared" si="68"/>
        <v>30200804</v>
      </c>
      <c r="F4366" s="114" t="s">
        <v>11599</v>
      </c>
      <c r="G4366" s="114" t="s">
        <v>7560</v>
      </c>
      <c r="H4366" s="114" t="s">
        <v>13829</v>
      </c>
      <c r="I4366" s="114" t="s">
        <v>13835</v>
      </c>
    </row>
    <row r="4367" spans="1:9" x14ac:dyDescent="0.2">
      <c r="A4367" s="114" t="s">
        <v>10519</v>
      </c>
      <c r="D4367" s="114" t="s">
        <v>13836</v>
      </c>
      <c r="E4367" s="114">
        <f t="shared" si="68"/>
        <v>30200805</v>
      </c>
      <c r="F4367" s="114" t="s">
        <v>11599</v>
      </c>
      <c r="G4367" s="114" t="s">
        <v>7560</v>
      </c>
      <c r="H4367" s="114" t="s">
        <v>13829</v>
      </c>
      <c r="I4367" s="114" t="s">
        <v>13837</v>
      </c>
    </row>
    <row r="4368" spans="1:9" x14ac:dyDescent="0.2">
      <c r="A4368" s="114" t="s">
        <v>10519</v>
      </c>
      <c r="D4368" s="114" t="s">
        <v>13838</v>
      </c>
      <c r="E4368" s="114">
        <f t="shared" si="68"/>
        <v>30200806</v>
      </c>
      <c r="F4368" s="114" t="s">
        <v>11599</v>
      </c>
      <c r="G4368" s="114" t="s">
        <v>7560</v>
      </c>
      <c r="H4368" s="114" t="s">
        <v>13829</v>
      </c>
      <c r="I4368" s="114" t="s">
        <v>13839</v>
      </c>
    </row>
    <row r="4369" spans="1:9" x14ac:dyDescent="0.2">
      <c r="A4369" s="114" t="s">
        <v>10519</v>
      </c>
      <c r="D4369" s="114" t="s">
        <v>13840</v>
      </c>
      <c r="E4369" s="114">
        <f t="shared" si="68"/>
        <v>30200807</v>
      </c>
      <c r="F4369" s="114" t="s">
        <v>11599</v>
      </c>
      <c r="G4369" s="114" t="s">
        <v>7560</v>
      </c>
      <c r="H4369" s="114" t="s">
        <v>13829</v>
      </c>
      <c r="I4369" s="114" t="s">
        <v>13841</v>
      </c>
    </row>
    <row r="4370" spans="1:9" x14ac:dyDescent="0.2">
      <c r="A4370" s="114" t="s">
        <v>10519</v>
      </c>
      <c r="D4370" s="114" t="s">
        <v>13842</v>
      </c>
      <c r="E4370" s="114">
        <f t="shared" si="68"/>
        <v>30200808</v>
      </c>
      <c r="F4370" s="114" t="s">
        <v>11599</v>
      </c>
      <c r="G4370" s="114" t="s">
        <v>7560</v>
      </c>
      <c r="H4370" s="114" t="s">
        <v>13829</v>
      </c>
      <c r="I4370" s="114" t="s">
        <v>13843</v>
      </c>
    </row>
    <row r="4371" spans="1:9" x14ac:dyDescent="0.2">
      <c r="A4371" s="114" t="s">
        <v>10519</v>
      </c>
      <c r="D4371" s="114" t="s">
        <v>13844</v>
      </c>
      <c r="E4371" s="114">
        <f t="shared" si="68"/>
        <v>30200809</v>
      </c>
      <c r="F4371" s="114" t="s">
        <v>11599</v>
      </c>
      <c r="G4371" s="114" t="s">
        <v>7560</v>
      </c>
      <c r="H4371" s="114" t="s">
        <v>13829</v>
      </c>
      <c r="I4371" s="114" t="s">
        <v>13845</v>
      </c>
    </row>
    <row r="4372" spans="1:9" x14ac:dyDescent="0.2">
      <c r="A4372" s="114" t="s">
        <v>10519</v>
      </c>
      <c r="D4372" s="114" t="s">
        <v>13846</v>
      </c>
      <c r="E4372" s="114">
        <f t="shared" si="68"/>
        <v>30200810</v>
      </c>
      <c r="F4372" s="114" t="s">
        <v>11599</v>
      </c>
      <c r="G4372" s="114" t="s">
        <v>7560</v>
      </c>
      <c r="H4372" s="114" t="s">
        <v>13829</v>
      </c>
      <c r="I4372" s="114" t="s">
        <v>11520</v>
      </c>
    </row>
    <row r="4373" spans="1:9" x14ac:dyDescent="0.2">
      <c r="A4373" s="114" t="s">
        <v>10519</v>
      </c>
      <c r="D4373" s="114" t="s">
        <v>13847</v>
      </c>
      <c r="E4373" s="114">
        <f t="shared" si="68"/>
        <v>30200811</v>
      </c>
      <c r="F4373" s="114" t="s">
        <v>11599</v>
      </c>
      <c r="G4373" s="114" t="s">
        <v>7560</v>
      </c>
      <c r="H4373" s="114" t="s">
        <v>13829</v>
      </c>
      <c r="I4373" s="114" t="s">
        <v>13848</v>
      </c>
    </row>
    <row r="4374" spans="1:9" x14ac:dyDescent="0.2">
      <c r="A4374" s="114" t="s">
        <v>10519</v>
      </c>
      <c r="D4374" s="114" t="s">
        <v>13849</v>
      </c>
      <c r="E4374" s="114">
        <f t="shared" si="68"/>
        <v>30200812</v>
      </c>
      <c r="F4374" s="114" t="s">
        <v>11599</v>
      </c>
      <c r="G4374" s="114" t="s">
        <v>7560</v>
      </c>
      <c r="H4374" s="114" t="s">
        <v>13829</v>
      </c>
      <c r="I4374" s="114" t="s">
        <v>13850</v>
      </c>
    </row>
    <row r="4375" spans="1:9" x14ac:dyDescent="0.2">
      <c r="A4375" s="114" t="s">
        <v>10519</v>
      </c>
      <c r="D4375" s="114" t="s">
        <v>13851</v>
      </c>
      <c r="E4375" s="114">
        <f t="shared" si="68"/>
        <v>30200813</v>
      </c>
      <c r="F4375" s="114" t="s">
        <v>11599</v>
      </c>
      <c r="G4375" s="114" t="s">
        <v>7560</v>
      </c>
      <c r="H4375" s="114" t="s">
        <v>13829</v>
      </c>
      <c r="I4375" s="114" t="s">
        <v>13852</v>
      </c>
    </row>
    <row r="4376" spans="1:9" x14ac:dyDescent="0.2">
      <c r="A4376" s="114" t="s">
        <v>10519</v>
      </c>
      <c r="D4376" s="114" t="s">
        <v>13853</v>
      </c>
      <c r="E4376" s="114">
        <f t="shared" si="68"/>
        <v>30200814</v>
      </c>
      <c r="F4376" s="114" t="s">
        <v>11599</v>
      </c>
      <c r="G4376" s="114" t="s">
        <v>7560</v>
      </c>
      <c r="H4376" s="114" t="s">
        <v>13829</v>
      </c>
      <c r="I4376" s="114" t="s">
        <v>11522</v>
      </c>
    </row>
    <row r="4377" spans="1:9" x14ac:dyDescent="0.2">
      <c r="A4377" s="114" t="s">
        <v>10519</v>
      </c>
      <c r="D4377" s="114" t="s">
        <v>13854</v>
      </c>
      <c r="E4377" s="114">
        <f t="shared" si="68"/>
        <v>30200815</v>
      </c>
      <c r="F4377" s="114" t="s">
        <v>11599</v>
      </c>
      <c r="G4377" s="114" t="s">
        <v>7560</v>
      </c>
      <c r="H4377" s="114" t="s">
        <v>13829</v>
      </c>
      <c r="I4377" s="114" t="s">
        <v>13837</v>
      </c>
    </row>
    <row r="4378" spans="1:9" x14ac:dyDescent="0.2">
      <c r="A4378" s="114" t="s">
        <v>10519</v>
      </c>
      <c r="D4378" s="114" t="s">
        <v>13855</v>
      </c>
      <c r="E4378" s="114">
        <f t="shared" si="68"/>
        <v>30200816</v>
      </c>
      <c r="F4378" s="114" t="s">
        <v>11599</v>
      </c>
      <c r="G4378" s="114" t="s">
        <v>7560</v>
      </c>
      <c r="H4378" s="114" t="s">
        <v>13829</v>
      </c>
      <c r="I4378" s="114" t="s">
        <v>13856</v>
      </c>
    </row>
    <row r="4379" spans="1:9" x14ac:dyDescent="0.2">
      <c r="A4379" s="114" t="s">
        <v>10519</v>
      </c>
      <c r="D4379" s="114" t="s">
        <v>13857</v>
      </c>
      <c r="E4379" s="114">
        <f t="shared" si="68"/>
        <v>30200817</v>
      </c>
      <c r="F4379" s="114" t="s">
        <v>11599</v>
      </c>
      <c r="G4379" s="114" t="s">
        <v>7560</v>
      </c>
      <c r="H4379" s="114" t="s">
        <v>13829</v>
      </c>
      <c r="I4379" s="114" t="s">
        <v>13858</v>
      </c>
    </row>
    <row r="4380" spans="1:9" x14ac:dyDescent="0.2">
      <c r="A4380" s="114" t="s">
        <v>10519</v>
      </c>
      <c r="D4380" s="114" t="s">
        <v>13859</v>
      </c>
      <c r="E4380" s="114">
        <f t="shared" si="68"/>
        <v>30200818</v>
      </c>
      <c r="F4380" s="114" t="s">
        <v>11599</v>
      </c>
      <c r="G4380" s="114" t="s">
        <v>7560</v>
      </c>
      <c r="H4380" s="114" t="s">
        <v>13829</v>
      </c>
      <c r="I4380" s="114" t="s">
        <v>13860</v>
      </c>
    </row>
    <row r="4381" spans="1:9" x14ac:dyDescent="0.2">
      <c r="A4381" s="114" t="s">
        <v>10519</v>
      </c>
      <c r="D4381" s="114" t="s">
        <v>13861</v>
      </c>
      <c r="E4381" s="114">
        <f t="shared" si="68"/>
        <v>30200819</v>
      </c>
      <c r="F4381" s="114" t="s">
        <v>11599</v>
      </c>
      <c r="G4381" s="114" t="s">
        <v>7560</v>
      </c>
      <c r="H4381" s="114" t="s">
        <v>13829</v>
      </c>
      <c r="I4381" s="114" t="s">
        <v>13862</v>
      </c>
    </row>
    <row r="4382" spans="1:9" x14ac:dyDescent="0.2">
      <c r="A4382" s="114" t="s">
        <v>10519</v>
      </c>
      <c r="D4382" s="114" t="s">
        <v>13863</v>
      </c>
      <c r="E4382" s="114">
        <f t="shared" si="68"/>
        <v>30200821</v>
      </c>
      <c r="F4382" s="114" t="s">
        <v>11599</v>
      </c>
      <c r="G4382" s="114" t="s">
        <v>7560</v>
      </c>
      <c r="H4382" s="114" t="s">
        <v>13829</v>
      </c>
      <c r="I4382" s="114" t="s">
        <v>11076</v>
      </c>
    </row>
    <row r="4383" spans="1:9" x14ac:dyDescent="0.2">
      <c r="A4383" s="114" t="s">
        <v>10519</v>
      </c>
      <c r="D4383" s="114" t="s">
        <v>13864</v>
      </c>
      <c r="E4383" s="114">
        <f t="shared" si="68"/>
        <v>30200822</v>
      </c>
      <c r="F4383" s="114" t="s">
        <v>11599</v>
      </c>
      <c r="G4383" s="114" t="s">
        <v>7560</v>
      </c>
      <c r="H4383" s="114" t="s">
        <v>13829</v>
      </c>
      <c r="I4383" s="114" t="s">
        <v>10717</v>
      </c>
    </row>
    <row r="4384" spans="1:9" x14ac:dyDescent="0.2">
      <c r="A4384" s="114" t="s">
        <v>10519</v>
      </c>
      <c r="D4384" s="114" t="s">
        <v>13865</v>
      </c>
      <c r="E4384" s="114">
        <f t="shared" si="68"/>
        <v>30200823</v>
      </c>
      <c r="F4384" s="114" t="s">
        <v>11599</v>
      </c>
      <c r="G4384" s="114" t="s">
        <v>7560</v>
      </c>
      <c r="H4384" s="114" t="s">
        <v>13829</v>
      </c>
      <c r="I4384" s="114" t="s">
        <v>13866</v>
      </c>
    </row>
    <row r="4385" spans="1:12" x14ac:dyDescent="0.2">
      <c r="A4385" s="114" t="s">
        <v>10519</v>
      </c>
      <c r="D4385" s="114" t="s">
        <v>13867</v>
      </c>
      <c r="E4385" s="114">
        <f t="shared" si="68"/>
        <v>30200832</v>
      </c>
      <c r="F4385" s="114" t="s">
        <v>11599</v>
      </c>
      <c r="G4385" s="114" t="s">
        <v>7560</v>
      </c>
      <c r="H4385" s="114" t="s">
        <v>13829</v>
      </c>
      <c r="I4385" s="114" t="s">
        <v>13868</v>
      </c>
    </row>
    <row r="4386" spans="1:12" x14ac:dyDescent="0.2">
      <c r="A4386" s="114" t="s">
        <v>10519</v>
      </c>
      <c r="D4386" s="114" t="s">
        <v>13869</v>
      </c>
      <c r="E4386" s="114">
        <f t="shared" si="68"/>
        <v>30200833</v>
      </c>
      <c r="F4386" s="114" t="s">
        <v>11599</v>
      </c>
      <c r="G4386" s="114" t="s">
        <v>7560</v>
      </c>
      <c r="H4386" s="114" t="s">
        <v>13829</v>
      </c>
      <c r="I4386" s="114" t="s">
        <v>13870</v>
      </c>
    </row>
    <row r="4387" spans="1:12" x14ac:dyDescent="0.2">
      <c r="A4387" s="114" t="s">
        <v>10519</v>
      </c>
      <c r="D4387" s="114" t="s">
        <v>13816</v>
      </c>
      <c r="E4387" s="114">
        <f t="shared" si="68"/>
        <v>30200834</v>
      </c>
      <c r="F4387" s="114" t="s">
        <v>11599</v>
      </c>
      <c r="G4387" s="114" t="s">
        <v>7560</v>
      </c>
      <c r="H4387" s="114" t="s">
        <v>13829</v>
      </c>
      <c r="I4387" s="114" t="s">
        <v>16658</v>
      </c>
    </row>
    <row r="4388" spans="1:12" x14ac:dyDescent="0.2">
      <c r="A4388" s="114" t="s">
        <v>10519</v>
      </c>
      <c r="D4388" s="114" t="s">
        <v>16659</v>
      </c>
      <c r="E4388" s="114">
        <f t="shared" si="68"/>
        <v>30200835</v>
      </c>
      <c r="F4388" s="114" t="s">
        <v>11599</v>
      </c>
      <c r="G4388" s="114" t="s">
        <v>7560</v>
      </c>
      <c r="H4388" s="114" t="s">
        <v>13829</v>
      </c>
      <c r="I4388" s="114" t="s">
        <v>16660</v>
      </c>
    </row>
    <row r="4389" spans="1:12" x14ac:dyDescent="0.2">
      <c r="A4389" s="114" t="s">
        <v>10519</v>
      </c>
      <c r="D4389" s="114" t="s">
        <v>16661</v>
      </c>
      <c r="E4389" s="114">
        <f t="shared" si="68"/>
        <v>30200899</v>
      </c>
      <c r="F4389" s="114" t="s">
        <v>11599</v>
      </c>
      <c r="G4389" s="114" t="s">
        <v>7560</v>
      </c>
      <c r="H4389" s="114" t="s">
        <v>13829</v>
      </c>
      <c r="I4389" s="114" t="s">
        <v>9280</v>
      </c>
    </row>
    <row r="4390" spans="1:12" x14ac:dyDescent="0.2">
      <c r="A4390" s="114" t="s">
        <v>10519</v>
      </c>
      <c r="D4390" s="114" t="s">
        <v>16662</v>
      </c>
      <c r="E4390" s="114">
        <f t="shared" si="68"/>
        <v>30200901</v>
      </c>
      <c r="F4390" s="114" t="s">
        <v>11599</v>
      </c>
      <c r="G4390" s="114" t="s">
        <v>7560</v>
      </c>
      <c r="H4390" s="114" t="s">
        <v>16663</v>
      </c>
      <c r="I4390" s="114" t="s">
        <v>16664</v>
      </c>
    </row>
    <row r="4391" spans="1:12" x14ac:dyDescent="0.2">
      <c r="A4391" s="114" t="s">
        <v>10519</v>
      </c>
      <c r="D4391" s="114" t="s">
        <v>16665</v>
      </c>
      <c r="E4391" s="114">
        <f t="shared" si="68"/>
        <v>30200902</v>
      </c>
      <c r="F4391" s="114" t="s">
        <v>11599</v>
      </c>
      <c r="G4391" s="114" t="s">
        <v>7560</v>
      </c>
      <c r="H4391" s="114" t="s">
        <v>16663</v>
      </c>
      <c r="I4391" s="114" t="s">
        <v>16666</v>
      </c>
    </row>
    <row r="4392" spans="1:12" x14ac:dyDescent="0.2">
      <c r="A4392" s="114" t="s">
        <v>10519</v>
      </c>
      <c r="D4392" s="114" t="s">
        <v>16667</v>
      </c>
      <c r="E4392" s="114">
        <f t="shared" si="68"/>
        <v>30200903</v>
      </c>
      <c r="F4392" s="114" t="s">
        <v>11599</v>
      </c>
      <c r="G4392" s="114" t="s">
        <v>7560</v>
      </c>
      <c r="H4392" s="114" t="s">
        <v>16663</v>
      </c>
      <c r="I4392" s="114" t="s">
        <v>16668</v>
      </c>
    </row>
    <row r="4393" spans="1:12" x14ac:dyDescent="0.2">
      <c r="A4393" s="114" t="s">
        <v>10519</v>
      </c>
      <c r="D4393" s="114" t="s">
        <v>16669</v>
      </c>
      <c r="E4393" s="114">
        <f t="shared" si="68"/>
        <v>30200904</v>
      </c>
      <c r="F4393" s="114" t="s">
        <v>11599</v>
      </c>
      <c r="G4393" s="114" t="s">
        <v>7560</v>
      </c>
      <c r="H4393" s="114" t="s">
        <v>16663</v>
      </c>
      <c r="I4393" s="114" t="s">
        <v>16670</v>
      </c>
    </row>
    <row r="4394" spans="1:12" x14ac:dyDescent="0.2">
      <c r="A4394" s="114" t="s">
        <v>10519</v>
      </c>
      <c r="D4394" s="114" t="s">
        <v>16671</v>
      </c>
      <c r="E4394" s="114">
        <f t="shared" si="68"/>
        <v>30200905</v>
      </c>
      <c r="F4394" s="114" t="s">
        <v>11599</v>
      </c>
      <c r="G4394" s="114" t="s">
        <v>7560</v>
      </c>
      <c r="H4394" s="114" t="s">
        <v>16663</v>
      </c>
      <c r="I4394" s="114" t="s">
        <v>16672</v>
      </c>
      <c r="K4394" s="116"/>
      <c r="L4394" s="114"/>
    </row>
    <row r="4395" spans="1:12" x14ac:dyDescent="0.2">
      <c r="A4395" s="114" t="s">
        <v>10519</v>
      </c>
      <c r="D4395" s="114" t="s">
        <v>16673</v>
      </c>
      <c r="E4395" s="114">
        <f t="shared" si="68"/>
        <v>30200906</v>
      </c>
      <c r="F4395" s="114" t="s">
        <v>11599</v>
      </c>
      <c r="G4395" s="114" t="s">
        <v>7560</v>
      </c>
      <c r="H4395" s="114" t="s">
        <v>16663</v>
      </c>
      <c r="I4395" s="114" t="s">
        <v>16674</v>
      </c>
    </row>
    <row r="4396" spans="1:12" x14ac:dyDescent="0.2">
      <c r="A4396" s="114" t="s">
        <v>10519</v>
      </c>
      <c r="D4396" s="114" t="s">
        <v>16675</v>
      </c>
      <c r="E4396" s="114">
        <f t="shared" si="68"/>
        <v>30200907</v>
      </c>
      <c r="F4396" s="114" t="s">
        <v>11599</v>
      </c>
      <c r="G4396" s="114" t="s">
        <v>7560</v>
      </c>
      <c r="H4396" s="114" t="s">
        <v>16663</v>
      </c>
      <c r="I4396" s="114" t="s">
        <v>16676</v>
      </c>
    </row>
    <row r="4397" spans="1:12" x14ac:dyDescent="0.2">
      <c r="A4397" s="114" t="s">
        <v>10519</v>
      </c>
      <c r="D4397" s="114" t="s">
        <v>16677</v>
      </c>
      <c r="E4397" s="114">
        <f t="shared" si="68"/>
        <v>30200908</v>
      </c>
      <c r="F4397" s="114" t="s">
        <v>11599</v>
      </c>
      <c r="G4397" s="114" t="s">
        <v>7560</v>
      </c>
      <c r="H4397" s="114" t="s">
        <v>16663</v>
      </c>
      <c r="I4397" s="114" t="s">
        <v>16678</v>
      </c>
    </row>
    <row r="4398" spans="1:12" x14ac:dyDescent="0.2">
      <c r="A4398" s="114" t="s">
        <v>10519</v>
      </c>
      <c r="D4398" s="114" t="s">
        <v>16679</v>
      </c>
      <c r="E4398" s="114">
        <f t="shared" si="68"/>
        <v>30200910</v>
      </c>
      <c r="F4398" s="114" t="s">
        <v>11599</v>
      </c>
      <c r="G4398" s="114" t="s">
        <v>7560</v>
      </c>
      <c r="H4398" s="114" t="s">
        <v>16663</v>
      </c>
      <c r="I4398" s="114" t="s">
        <v>16680</v>
      </c>
    </row>
    <row r="4399" spans="1:12" x14ac:dyDescent="0.2">
      <c r="A4399" s="114" t="s">
        <v>10519</v>
      </c>
      <c r="D4399" s="114" t="s">
        <v>16681</v>
      </c>
      <c r="E4399" s="114">
        <f t="shared" si="68"/>
        <v>30200911</v>
      </c>
      <c r="F4399" s="114" t="s">
        <v>11599</v>
      </c>
      <c r="G4399" s="114" t="s">
        <v>7560</v>
      </c>
      <c r="H4399" s="114" t="s">
        <v>16663</v>
      </c>
      <c r="I4399" s="114" t="s">
        <v>11076</v>
      </c>
    </row>
    <row r="4400" spans="1:12" x14ac:dyDescent="0.2">
      <c r="A4400" s="114" t="s">
        <v>10519</v>
      </c>
      <c r="D4400" s="114" t="s">
        <v>16682</v>
      </c>
      <c r="E4400" s="114">
        <f t="shared" si="68"/>
        <v>30200912</v>
      </c>
      <c r="F4400" s="114" t="s">
        <v>11599</v>
      </c>
      <c r="G4400" s="114" t="s">
        <v>7560</v>
      </c>
      <c r="H4400" s="114" t="s">
        <v>16663</v>
      </c>
      <c r="I4400" s="114" t="s">
        <v>11076</v>
      </c>
    </row>
    <row r="4401" spans="1:12" x14ac:dyDescent="0.2">
      <c r="A4401" s="114" t="s">
        <v>10519</v>
      </c>
      <c r="D4401" s="114" t="s">
        <v>16683</v>
      </c>
      <c r="E4401" s="114">
        <f t="shared" si="68"/>
        <v>30200915</v>
      </c>
      <c r="F4401" s="114" t="s">
        <v>11599</v>
      </c>
      <c r="G4401" s="114" t="s">
        <v>7560</v>
      </c>
      <c r="H4401" s="114" t="s">
        <v>16663</v>
      </c>
      <c r="I4401" s="114" t="s">
        <v>16684</v>
      </c>
    </row>
    <row r="4402" spans="1:12" x14ac:dyDescent="0.2">
      <c r="A4402" s="114" t="s">
        <v>10519</v>
      </c>
      <c r="D4402" s="114" t="s">
        <v>16685</v>
      </c>
      <c r="E4402" s="114">
        <f t="shared" si="68"/>
        <v>30200920</v>
      </c>
      <c r="F4402" s="114" t="s">
        <v>11599</v>
      </c>
      <c r="G4402" s="114" t="s">
        <v>7560</v>
      </c>
      <c r="H4402" s="114" t="s">
        <v>16663</v>
      </c>
      <c r="I4402" s="114" t="s">
        <v>16686</v>
      </c>
    </row>
    <row r="4403" spans="1:12" x14ac:dyDescent="0.2">
      <c r="A4403" s="114" t="s">
        <v>10519</v>
      </c>
      <c r="D4403" s="114" t="s">
        <v>16687</v>
      </c>
      <c r="E4403" s="114">
        <f t="shared" si="68"/>
        <v>30200921</v>
      </c>
      <c r="F4403" s="114" t="s">
        <v>11599</v>
      </c>
      <c r="G4403" s="114" t="s">
        <v>7560</v>
      </c>
      <c r="H4403" s="114" t="s">
        <v>16663</v>
      </c>
      <c r="I4403" s="114" t="s">
        <v>16688</v>
      </c>
    </row>
    <row r="4404" spans="1:12" x14ac:dyDescent="0.2">
      <c r="A4404" s="114" t="s">
        <v>10519</v>
      </c>
      <c r="D4404" s="114" t="s">
        <v>16689</v>
      </c>
      <c r="E4404" s="114">
        <f t="shared" si="68"/>
        <v>30200922</v>
      </c>
      <c r="F4404" s="114" t="s">
        <v>11599</v>
      </c>
      <c r="G4404" s="114" t="s">
        <v>7560</v>
      </c>
      <c r="H4404" s="114" t="s">
        <v>16663</v>
      </c>
      <c r="I4404" s="114" t="s">
        <v>16690</v>
      </c>
    </row>
    <row r="4405" spans="1:12" x14ac:dyDescent="0.2">
      <c r="A4405" s="114" t="s">
        <v>10519</v>
      </c>
      <c r="D4405" s="114" t="s">
        <v>16691</v>
      </c>
      <c r="E4405" s="114">
        <f t="shared" si="68"/>
        <v>30200923</v>
      </c>
      <c r="F4405" s="114" t="s">
        <v>11599</v>
      </c>
      <c r="G4405" s="114" t="s">
        <v>7560</v>
      </c>
      <c r="H4405" s="114" t="s">
        <v>16663</v>
      </c>
      <c r="I4405" s="114" t="s">
        <v>16692</v>
      </c>
    </row>
    <row r="4406" spans="1:12" x14ac:dyDescent="0.2">
      <c r="A4406" s="114" t="s">
        <v>10519</v>
      </c>
      <c r="D4406" s="114" t="s">
        <v>16693</v>
      </c>
      <c r="E4406" s="114">
        <f t="shared" si="68"/>
        <v>30200924</v>
      </c>
      <c r="F4406" s="114" t="s">
        <v>11599</v>
      </c>
      <c r="G4406" s="114" t="s">
        <v>7560</v>
      </c>
      <c r="H4406" s="114" t="s">
        <v>16663</v>
      </c>
      <c r="I4406" s="114" t="s">
        <v>16694</v>
      </c>
    </row>
    <row r="4407" spans="1:12" x14ac:dyDescent="0.2">
      <c r="A4407" s="114" t="s">
        <v>10519</v>
      </c>
      <c r="D4407" s="114" t="s">
        <v>16695</v>
      </c>
      <c r="E4407" s="114">
        <f t="shared" si="68"/>
        <v>30200925</v>
      </c>
      <c r="F4407" s="114" t="s">
        <v>11599</v>
      </c>
      <c r="G4407" s="114" t="s">
        <v>7560</v>
      </c>
      <c r="H4407" s="114" t="s">
        <v>16663</v>
      </c>
      <c r="I4407" s="114" t="s">
        <v>16696</v>
      </c>
    </row>
    <row r="4408" spans="1:12" x14ac:dyDescent="0.2">
      <c r="A4408" s="114" t="s">
        <v>10519</v>
      </c>
      <c r="D4408" s="114" t="s">
        <v>16697</v>
      </c>
      <c r="E4408" s="114">
        <f t="shared" si="68"/>
        <v>30200926</v>
      </c>
      <c r="F4408" s="114" t="s">
        <v>11599</v>
      </c>
      <c r="G4408" s="114" t="s">
        <v>7560</v>
      </c>
      <c r="H4408" s="114" t="s">
        <v>16663</v>
      </c>
      <c r="I4408" s="114" t="s">
        <v>16698</v>
      </c>
    </row>
    <row r="4409" spans="1:12" x14ac:dyDescent="0.2">
      <c r="A4409" s="114" t="s">
        <v>10519</v>
      </c>
      <c r="D4409" s="114" t="s">
        <v>16699</v>
      </c>
      <c r="E4409" s="114">
        <f t="shared" si="68"/>
        <v>30200930</v>
      </c>
      <c r="F4409" s="114" t="s">
        <v>11599</v>
      </c>
      <c r="G4409" s="114" t="s">
        <v>7560</v>
      </c>
      <c r="H4409" s="114" t="s">
        <v>16663</v>
      </c>
      <c r="I4409" s="114" t="s">
        <v>16700</v>
      </c>
      <c r="K4409" s="116"/>
      <c r="L4409" s="114"/>
    </row>
    <row r="4410" spans="1:12" x14ac:dyDescent="0.2">
      <c r="A4410" s="114" t="s">
        <v>10519</v>
      </c>
      <c r="D4410" s="114" t="s">
        <v>13884</v>
      </c>
      <c r="E4410" s="114">
        <f t="shared" si="68"/>
        <v>30200931</v>
      </c>
      <c r="F4410" s="114" t="s">
        <v>11599</v>
      </c>
      <c r="G4410" s="114" t="s">
        <v>7560</v>
      </c>
      <c r="H4410" s="114" t="s">
        <v>16663</v>
      </c>
      <c r="I4410" s="114" t="s">
        <v>13885</v>
      </c>
      <c r="K4410" s="116"/>
      <c r="L4410" s="114"/>
    </row>
    <row r="4411" spans="1:12" x14ac:dyDescent="0.2">
      <c r="A4411" s="114" t="s">
        <v>10519</v>
      </c>
      <c r="D4411" s="114" t="s">
        <v>13886</v>
      </c>
      <c r="E4411" s="114">
        <f t="shared" si="68"/>
        <v>30200932</v>
      </c>
      <c r="F4411" s="114" t="s">
        <v>11599</v>
      </c>
      <c r="G4411" s="114" t="s">
        <v>7560</v>
      </c>
      <c r="H4411" s="114" t="s">
        <v>16663</v>
      </c>
      <c r="I4411" s="114" t="s">
        <v>13887</v>
      </c>
      <c r="K4411" s="116"/>
      <c r="L4411" s="114"/>
    </row>
    <row r="4412" spans="1:12" x14ac:dyDescent="0.2">
      <c r="A4412" s="114" t="s">
        <v>10519</v>
      </c>
      <c r="D4412" s="114" t="s">
        <v>13888</v>
      </c>
      <c r="E4412" s="114">
        <f t="shared" si="68"/>
        <v>30200935</v>
      </c>
      <c r="F4412" s="114" t="s">
        <v>11599</v>
      </c>
      <c r="G4412" s="114" t="s">
        <v>7560</v>
      </c>
      <c r="H4412" s="114" t="s">
        <v>16663</v>
      </c>
      <c r="I4412" s="114" t="s">
        <v>13889</v>
      </c>
    </row>
    <row r="4413" spans="1:12" x14ac:dyDescent="0.2">
      <c r="A4413" s="114" t="s">
        <v>10519</v>
      </c>
      <c r="D4413" s="114" t="s">
        <v>13890</v>
      </c>
      <c r="E4413" s="114">
        <f t="shared" si="68"/>
        <v>30200937</v>
      </c>
      <c r="F4413" s="114" t="s">
        <v>11599</v>
      </c>
      <c r="G4413" s="114" t="s">
        <v>7560</v>
      </c>
      <c r="H4413" s="114" t="s">
        <v>16663</v>
      </c>
      <c r="I4413" s="114" t="s">
        <v>13891</v>
      </c>
    </row>
    <row r="4414" spans="1:12" x14ac:dyDescent="0.2">
      <c r="A4414" s="114" t="s">
        <v>10519</v>
      </c>
      <c r="D4414" s="114" t="s">
        <v>13892</v>
      </c>
      <c r="E4414" s="114">
        <f t="shared" si="68"/>
        <v>30200939</v>
      </c>
      <c r="F4414" s="114" t="s">
        <v>11599</v>
      </c>
      <c r="G4414" s="114" t="s">
        <v>7560</v>
      </c>
      <c r="H4414" s="114" t="s">
        <v>16663</v>
      </c>
      <c r="I4414" s="114" t="s">
        <v>13893</v>
      </c>
    </row>
    <row r="4415" spans="1:12" x14ac:dyDescent="0.2">
      <c r="A4415" s="114" t="s">
        <v>10519</v>
      </c>
      <c r="D4415" s="114" t="s">
        <v>13894</v>
      </c>
      <c r="E4415" s="114">
        <f t="shared" si="68"/>
        <v>30200940</v>
      </c>
      <c r="F4415" s="114" t="s">
        <v>11599</v>
      </c>
      <c r="G4415" s="114" t="s">
        <v>7560</v>
      </c>
      <c r="H4415" s="114" t="s">
        <v>16663</v>
      </c>
      <c r="I4415" s="114" t="s">
        <v>10983</v>
      </c>
    </row>
    <row r="4416" spans="1:12" x14ac:dyDescent="0.2">
      <c r="A4416" s="114" t="s">
        <v>10519</v>
      </c>
      <c r="D4416" s="114" t="s">
        <v>10984</v>
      </c>
      <c r="E4416" s="114">
        <f t="shared" si="68"/>
        <v>30200941</v>
      </c>
      <c r="F4416" s="114" t="s">
        <v>11599</v>
      </c>
      <c r="G4416" s="114" t="s">
        <v>7560</v>
      </c>
      <c r="H4416" s="114" t="s">
        <v>16663</v>
      </c>
      <c r="I4416" s="114" t="s">
        <v>10985</v>
      </c>
    </row>
    <row r="4417" spans="1:9" x14ac:dyDescent="0.2">
      <c r="A4417" s="114" t="s">
        <v>10519</v>
      </c>
      <c r="D4417" s="114" t="s">
        <v>10986</v>
      </c>
      <c r="E4417" s="114">
        <f t="shared" si="68"/>
        <v>30200951</v>
      </c>
      <c r="F4417" s="114" t="s">
        <v>11599</v>
      </c>
      <c r="G4417" s="114" t="s">
        <v>7560</v>
      </c>
      <c r="H4417" s="114" t="s">
        <v>16663</v>
      </c>
      <c r="I4417" s="114" t="s">
        <v>10987</v>
      </c>
    </row>
    <row r="4418" spans="1:9" x14ac:dyDescent="0.2">
      <c r="A4418" s="114" t="s">
        <v>10519</v>
      </c>
      <c r="D4418" s="114" t="s">
        <v>10988</v>
      </c>
      <c r="E4418" s="114">
        <f t="shared" ref="E4418:E4481" si="69">VALUE(D4418)</f>
        <v>30200952</v>
      </c>
      <c r="F4418" s="114" t="s">
        <v>11599</v>
      </c>
      <c r="G4418" s="114" t="s">
        <v>7560</v>
      </c>
      <c r="H4418" s="114" t="s">
        <v>16663</v>
      </c>
      <c r="I4418" s="114" t="s">
        <v>10989</v>
      </c>
    </row>
    <row r="4419" spans="1:9" x14ac:dyDescent="0.2">
      <c r="A4419" s="114" t="s">
        <v>10519</v>
      </c>
      <c r="D4419" s="114" t="s">
        <v>10990</v>
      </c>
      <c r="E4419" s="114">
        <f t="shared" si="69"/>
        <v>30200953</v>
      </c>
      <c r="F4419" s="114" t="s">
        <v>11599</v>
      </c>
      <c r="G4419" s="114" t="s">
        <v>7560</v>
      </c>
      <c r="H4419" s="114" t="s">
        <v>16663</v>
      </c>
      <c r="I4419" s="114" t="s">
        <v>10991</v>
      </c>
    </row>
    <row r="4420" spans="1:9" x14ac:dyDescent="0.2">
      <c r="A4420" s="114" t="s">
        <v>10519</v>
      </c>
      <c r="D4420" s="114" t="s">
        <v>10992</v>
      </c>
      <c r="E4420" s="114">
        <f t="shared" si="69"/>
        <v>30200954</v>
      </c>
      <c r="F4420" s="114" t="s">
        <v>11599</v>
      </c>
      <c r="G4420" s="114" t="s">
        <v>7560</v>
      </c>
      <c r="H4420" s="114" t="s">
        <v>16663</v>
      </c>
      <c r="I4420" s="114" t="s">
        <v>10993</v>
      </c>
    </row>
    <row r="4421" spans="1:9" x14ac:dyDescent="0.2">
      <c r="A4421" s="114" t="s">
        <v>10519</v>
      </c>
      <c r="D4421" s="114" t="s">
        <v>10994</v>
      </c>
      <c r="E4421" s="114">
        <f t="shared" si="69"/>
        <v>30200955</v>
      </c>
      <c r="F4421" s="114" t="s">
        <v>11599</v>
      </c>
      <c r="G4421" s="114" t="s">
        <v>7560</v>
      </c>
      <c r="H4421" s="114" t="s">
        <v>16663</v>
      </c>
      <c r="I4421" s="114" t="s">
        <v>10995</v>
      </c>
    </row>
    <row r="4422" spans="1:9" x14ac:dyDescent="0.2">
      <c r="A4422" s="114" t="s">
        <v>10519</v>
      </c>
      <c r="D4422" s="114" t="s">
        <v>10996</v>
      </c>
      <c r="E4422" s="114">
        <f t="shared" si="69"/>
        <v>30200960</v>
      </c>
      <c r="F4422" s="114" t="s">
        <v>11599</v>
      </c>
      <c r="G4422" s="114" t="s">
        <v>7560</v>
      </c>
      <c r="H4422" s="114" t="s">
        <v>16663</v>
      </c>
      <c r="I4422" s="114" t="s">
        <v>10997</v>
      </c>
    </row>
    <row r="4423" spans="1:9" x14ac:dyDescent="0.2">
      <c r="A4423" s="114" t="s">
        <v>10519</v>
      </c>
      <c r="D4423" s="114" t="s">
        <v>10998</v>
      </c>
      <c r="E4423" s="114">
        <f t="shared" si="69"/>
        <v>30200961</v>
      </c>
      <c r="F4423" s="114" t="s">
        <v>11599</v>
      </c>
      <c r="G4423" s="114" t="s">
        <v>7560</v>
      </c>
      <c r="H4423" s="114" t="s">
        <v>16663</v>
      </c>
      <c r="I4423" s="114" t="s">
        <v>10999</v>
      </c>
    </row>
    <row r="4424" spans="1:9" x14ac:dyDescent="0.2">
      <c r="A4424" s="114" t="s">
        <v>10519</v>
      </c>
      <c r="D4424" s="114" t="s">
        <v>11000</v>
      </c>
      <c r="E4424" s="114">
        <f t="shared" si="69"/>
        <v>30200962</v>
      </c>
      <c r="F4424" s="114" t="s">
        <v>11599</v>
      </c>
      <c r="G4424" s="114" t="s">
        <v>7560</v>
      </c>
      <c r="H4424" s="114" t="s">
        <v>16663</v>
      </c>
      <c r="I4424" s="114" t="s">
        <v>11001</v>
      </c>
    </row>
    <row r="4425" spans="1:9" x14ac:dyDescent="0.2">
      <c r="A4425" s="114" t="s">
        <v>10519</v>
      </c>
      <c r="D4425" s="114" t="s">
        <v>11002</v>
      </c>
      <c r="E4425" s="114">
        <f t="shared" si="69"/>
        <v>30200963</v>
      </c>
      <c r="F4425" s="114" t="s">
        <v>11599</v>
      </c>
      <c r="G4425" s="114" t="s">
        <v>7560</v>
      </c>
      <c r="H4425" s="114" t="s">
        <v>16663</v>
      </c>
      <c r="I4425" s="114" t="s">
        <v>8017</v>
      </c>
    </row>
    <row r="4426" spans="1:9" x14ac:dyDescent="0.2">
      <c r="A4426" s="114" t="s">
        <v>10519</v>
      </c>
      <c r="D4426" s="114" t="s">
        <v>8018</v>
      </c>
      <c r="E4426" s="114">
        <f t="shared" si="69"/>
        <v>30200964</v>
      </c>
      <c r="F4426" s="114" t="s">
        <v>11599</v>
      </c>
      <c r="G4426" s="114" t="s">
        <v>7560</v>
      </c>
      <c r="H4426" s="114" t="s">
        <v>16663</v>
      </c>
      <c r="I4426" s="114" t="s">
        <v>8019</v>
      </c>
    </row>
    <row r="4427" spans="1:9" x14ac:dyDescent="0.2">
      <c r="A4427" s="114" t="s">
        <v>10519</v>
      </c>
      <c r="D4427" s="114" t="s">
        <v>8020</v>
      </c>
      <c r="E4427" s="114">
        <f t="shared" si="69"/>
        <v>30200965</v>
      </c>
      <c r="F4427" s="114" t="s">
        <v>11599</v>
      </c>
      <c r="G4427" s="114" t="s">
        <v>7560</v>
      </c>
      <c r="H4427" s="114" t="s">
        <v>16663</v>
      </c>
      <c r="I4427" s="114" t="s">
        <v>8021</v>
      </c>
    </row>
    <row r="4428" spans="1:9" x14ac:dyDescent="0.2">
      <c r="A4428" s="114" t="s">
        <v>10519</v>
      </c>
      <c r="D4428" s="114" t="s">
        <v>8022</v>
      </c>
      <c r="E4428" s="114">
        <f t="shared" si="69"/>
        <v>30200966</v>
      </c>
      <c r="F4428" s="114" t="s">
        <v>11599</v>
      </c>
      <c r="G4428" s="114" t="s">
        <v>7560</v>
      </c>
      <c r="H4428" s="114" t="s">
        <v>16663</v>
      </c>
      <c r="I4428" s="114" t="s">
        <v>8023</v>
      </c>
    </row>
    <row r="4429" spans="1:9" x14ac:dyDescent="0.2">
      <c r="A4429" s="114" t="s">
        <v>10519</v>
      </c>
      <c r="D4429" s="114" t="s">
        <v>8024</v>
      </c>
      <c r="E4429" s="114">
        <f t="shared" si="69"/>
        <v>30200967</v>
      </c>
      <c r="F4429" s="114" t="s">
        <v>11599</v>
      </c>
      <c r="G4429" s="114" t="s">
        <v>7560</v>
      </c>
      <c r="H4429" s="114" t="s">
        <v>16663</v>
      </c>
      <c r="I4429" s="114" t="s">
        <v>8025</v>
      </c>
    </row>
    <row r="4430" spans="1:9" x14ac:dyDescent="0.2">
      <c r="A4430" s="114" t="s">
        <v>10519</v>
      </c>
      <c r="D4430" s="114" t="s">
        <v>8026</v>
      </c>
      <c r="E4430" s="114">
        <f t="shared" si="69"/>
        <v>30200998</v>
      </c>
      <c r="F4430" s="114" t="s">
        <v>11599</v>
      </c>
      <c r="G4430" s="114" t="s">
        <v>7560</v>
      </c>
      <c r="H4430" s="114" t="s">
        <v>16663</v>
      </c>
      <c r="I4430" s="114" t="s">
        <v>11142</v>
      </c>
    </row>
    <row r="4431" spans="1:9" x14ac:dyDescent="0.2">
      <c r="A4431" s="114" t="s">
        <v>10519</v>
      </c>
      <c r="D4431" s="114" t="s">
        <v>8027</v>
      </c>
      <c r="E4431" s="114">
        <f t="shared" si="69"/>
        <v>30200999</v>
      </c>
      <c r="F4431" s="114" t="s">
        <v>11599</v>
      </c>
      <c r="G4431" s="114" t="s">
        <v>7560</v>
      </c>
      <c r="H4431" s="114" t="s">
        <v>16663</v>
      </c>
      <c r="I4431" s="114" t="s">
        <v>11142</v>
      </c>
    </row>
    <row r="4432" spans="1:9" x14ac:dyDescent="0.2">
      <c r="A4432" s="114" t="s">
        <v>10519</v>
      </c>
      <c r="D4432" s="114" t="s">
        <v>8028</v>
      </c>
      <c r="E4432" s="114">
        <f t="shared" si="69"/>
        <v>30201001</v>
      </c>
      <c r="F4432" s="114" t="s">
        <v>11599</v>
      </c>
      <c r="G4432" s="114" t="s">
        <v>7560</v>
      </c>
      <c r="H4432" s="114" t="s">
        <v>8029</v>
      </c>
      <c r="I4432" s="114" t="s">
        <v>8030</v>
      </c>
    </row>
    <row r="4433" spans="1:9" x14ac:dyDescent="0.2">
      <c r="A4433" s="114" t="s">
        <v>10519</v>
      </c>
      <c r="D4433" s="114" t="s">
        <v>8031</v>
      </c>
      <c r="E4433" s="114">
        <f t="shared" si="69"/>
        <v>30201002</v>
      </c>
      <c r="F4433" s="114" t="s">
        <v>11599</v>
      </c>
      <c r="G4433" s="114" t="s">
        <v>7560</v>
      </c>
      <c r="H4433" s="114" t="s">
        <v>8029</v>
      </c>
      <c r="I4433" s="114" t="s">
        <v>8032</v>
      </c>
    </row>
    <row r="4434" spans="1:9" x14ac:dyDescent="0.2">
      <c r="A4434" s="114" t="s">
        <v>10519</v>
      </c>
      <c r="D4434" s="114" t="s">
        <v>8033</v>
      </c>
      <c r="E4434" s="114">
        <f t="shared" si="69"/>
        <v>30201003</v>
      </c>
      <c r="F4434" s="114" t="s">
        <v>11599</v>
      </c>
      <c r="G4434" s="114" t="s">
        <v>7560</v>
      </c>
      <c r="H4434" s="114" t="s">
        <v>8029</v>
      </c>
      <c r="I4434" s="114" t="s">
        <v>8034</v>
      </c>
    </row>
    <row r="4435" spans="1:9" x14ac:dyDescent="0.2">
      <c r="A4435" s="114" t="s">
        <v>10519</v>
      </c>
      <c r="D4435" s="114" t="s">
        <v>8035</v>
      </c>
      <c r="E4435" s="114">
        <f t="shared" si="69"/>
        <v>30201004</v>
      </c>
      <c r="F4435" s="114" t="s">
        <v>11599</v>
      </c>
      <c r="G4435" s="114" t="s">
        <v>7560</v>
      </c>
      <c r="H4435" s="114" t="s">
        <v>8029</v>
      </c>
      <c r="I4435" s="114" t="s">
        <v>8036</v>
      </c>
    </row>
    <row r="4436" spans="1:9" x14ac:dyDescent="0.2">
      <c r="A4436" s="114" t="s">
        <v>10519</v>
      </c>
      <c r="D4436" s="114" t="s">
        <v>8037</v>
      </c>
      <c r="E4436" s="114">
        <f t="shared" si="69"/>
        <v>30201005</v>
      </c>
      <c r="F4436" s="114" t="s">
        <v>11599</v>
      </c>
      <c r="G4436" s="114" t="s">
        <v>7560</v>
      </c>
      <c r="H4436" s="114" t="s">
        <v>8029</v>
      </c>
      <c r="I4436" s="114" t="s">
        <v>8038</v>
      </c>
    </row>
    <row r="4437" spans="1:9" x14ac:dyDescent="0.2">
      <c r="A4437" s="114" t="s">
        <v>10519</v>
      </c>
      <c r="D4437" s="114" t="s">
        <v>8039</v>
      </c>
      <c r="E4437" s="114">
        <f t="shared" si="69"/>
        <v>30201006</v>
      </c>
      <c r="F4437" s="114" t="s">
        <v>11599</v>
      </c>
      <c r="G4437" s="114" t="s">
        <v>7560</v>
      </c>
      <c r="H4437" s="114" t="s">
        <v>8029</v>
      </c>
      <c r="I4437" s="114" t="s">
        <v>8040</v>
      </c>
    </row>
    <row r="4438" spans="1:9" x14ac:dyDescent="0.2">
      <c r="A4438" s="114" t="s">
        <v>10519</v>
      </c>
      <c r="D4438" s="114" t="s">
        <v>8041</v>
      </c>
      <c r="E4438" s="114">
        <f t="shared" si="69"/>
        <v>30201010</v>
      </c>
      <c r="F4438" s="114" t="s">
        <v>11599</v>
      </c>
      <c r="G4438" s="114" t="s">
        <v>7560</v>
      </c>
      <c r="H4438" s="114" t="s">
        <v>8029</v>
      </c>
      <c r="I4438" s="114" t="s">
        <v>8042</v>
      </c>
    </row>
    <row r="4439" spans="1:9" x14ac:dyDescent="0.2">
      <c r="A4439" s="114" t="s">
        <v>10519</v>
      </c>
      <c r="D4439" s="114" t="s">
        <v>8043</v>
      </c>
      <c r="E4439" s="114">
        <f t="shared" si="69"/>
        <v>30201011</v>
      </c>
      <c r="F4439" s="114" t="s">
        <v>11599</v>
      </c>
      <c r="G4439" s="114" t="s">
        <v>7560</v>
      </c>
      <c r="H4439" s="114" t="s">
        <v>8029</v>
      </c>
      <c r="I4439" s="114" t="s">
        <v>11076</v>
      </c>
    </row>
    <row r="4440" spans="1:9" x14ac:dyDescent="0.2">
      <c r="A4440" s="114" t="s">
        <v>10519</v>
      </c>
      <c r="D4440" s="114" t="s">
        <v>8044</v>
      </c>
      <c r="E4440" s="114">
        <f t="shared" si="69"/>
        <v>30201012</v>
      </c>
      <c r="F4440" s="114" t="s">
        <v>11599</v>
      </c>
      <c r="G4440" s="114" t="s">
        <v>7560</v>
      </c>
      <c r="H4440" s="114" t="s">
        <v>8029</v>
      </c>
      <c r="I4440" s="114" t="s">
        <v>11076</v>
      </c>
    </row>
    <row r="4441" spans="1:9" x14ac:dyDescent="0.2">
      <c r="A4441" s="114" t="s">
        <v>10519</v>
      </c>
      <c r="D4441" s="114" t="s">
        <v>8045</v>
      </c>
      <c r="E4441" s="114">
        <f t="shared" si="69"/>
        <v>30201013</v>
      </c>
      <c r="F4441" s="114" t="s">
        <v>11599</v>
      </c>
      <c r="G4441" s="114" t="s">
        <v>7560</v>
      </c>
      <c r="H4441" s="114" t="s">
        <v>8029</v>
      </c>
      <c r="I4441" s="114" t="s">
        <v>8046</v>
      </c>
    </row>
    <row r="4442" spans="1:9" x14ac:dyDescent="0.2">
      <c r="A4442" s="114" t="s">
        <v>10519</v>
      </c>
      <c r="D4442" s="114" t="s">
        <v>8047</v>
      </c>
      <c r="E4442" s="114">
        <f t="shared" si="69"/>
        <v>30201014</v>
      </c>
      <c r="F4442" s="114" t="s">
        <v>11599</v>
      </c>
      <c r="G4442" s="114" t="s">
        <v>7560</v>
      </c>
      <c r="H4442" s="114" t="s">
        <v>8029</v>
      </c>
      <c r="I4442" s="114" t="s">
        <v>8048</v>
      </c>
    </row>
    <row r="4443" spans="1:9" x14ac:dyDescent="0.2">
      <c r="A4443" s="114" t="s">
        <v>10519</v>
      </c>
      <c r="D4443" s="114" t="s">
        <v>8049</v>
      </c>
      <c r="E4443" s="114">
        <f t="shared" si="69"/>
        <v>30201015</v>
      </c>
      <c r="F4443" s="114" t="s">
        <v>11599</v>
      </c>
      <c r="G4443" s="114" t="s">
        <v>7560</v>
      </c>
      <c r="H4443" s="114" t="s">
        <v>8029</v>
      </c>
      <c r="I4443" s="114" t="s">
        <v>8050</v>
      </c>
    </row>
    <row r="4444" spans="1:9" x14ac:dyDescent="0.2">
      <c r="A4444" s="114" t="s">
        <v>10519</v>
      </c>
      <c r="D4444" s="114" t="s">
        <v>8051</v>
      </c>
      <c r="E4444" s="114">
        <f t="shared" si="69"/>
        <v>30201017</v>
      </c>
      <c r="F4444" s="114" t="s">
        <v>11599</v>
      </c>
      <c r="G4444" s="114" t="s">
        <v>7560</v>
      </c>
      <c r="H4444" s="114" t="s">
        <v>8029</v>
      </c>
      <c r="I4444" s="114" t="s">
        <v>8052</v>
      </c>
    </row>
    <row r="4445" spans="1:9" x14ac:dyDescent="0.2">
      <c r="A4445" s="114" t="s">
        <v>10519</v>
      </c>
      <c r="D4445" s="114" t="s">
        <v>8053</v>
      </c>
      <c r="E4445" s="114">
        <f t="shared" si="69"/>
        <v>30201018</v>
      </c>
      <c r="F4445" s="114" t="s">
        <v>11599</v>
      </c>
      <c r="G4445" s="114" t="s">
        <v>7560</v>
      </c>
      <c r="H4445" s="114" t="s">
        <v>8029</v>
      </c>
      <c r="I4445" s="114" t="s">
        <v>8054</v>
      </c>
    </row>
    <row r="4446" spans="1:9" x14ac:dyDescent="0.2">
      <c r="A4446" s="114" t="s">
        <v>10519</v>
      </c>
      <c r="D4446" s="114" t="s">
        <v>8055</v>
      </c>
      <c r="E4446" s="114">
        <f t="shared" si="69"/>
        <v>30201020</v>
      </c>
      <c r="F4446" s="114" t="s">
        <v>11599</v>
      </c>
      <c r="G4446" s="114" t="s">
        <v>7560</v>
      </c>
      <c r="H4446" s="114" t="s">
        <v>8029</v>
      </c>
      <c r="I4446" s="114" t="s">
        <v>11058</v>
      </c>
    </row>
    <row r="4447" spans="1:9" x14ac:dyDescent="0.2">
      <c r="A4447" s="114" t="s">
        <v>10519</v>
      </c>
      <c r="D4447" s="114" t="s">
        <v>8056</v>
      </c>
      <c r="E4447" s="114">
        <f t="shared" si="69"/>
        <v>30201099</v>
      </c>
      <c r="F4447" s="114" t="s">
        <v>11599</v>
      </c>
      <c r="G4447" s="114" t="s">
        <v>7560</v>
      </c>
      <c r="H4447" s="114" t="s">
        <v>8029</v>
      </c>
      <c r="I4447" s="114" t="s">
        <v>11142</v>
      </c>
    </row>
    <row r="4448" spans="1:9" x14ac:dyDescent="0.2">
      <c r="A4448" s="114" t="s">
        <v>10519</v>
      </c>
      <c r="D4448" s="114" t="s">
        <v>8057</v>
      </c>
      <c r="E4448" s="114">
        <f t="shared" si="69"/>
        <v>30201101</v>
      </c>
      <c r="F4448" s="114" t="s">
        <v>11599</v>
      </c>
      <c r="G4448" s="114" t="s">
        <v>7560</v>
      </c>
      <c r="H4448" s="114" t="s">
        <v>8058</v>
      </c>
      <c r="I4448" s="114" t="s">
        <v>8059</v>
      </c>
    </row>
    <row r="4449" spans="1:9" x14ac:dyDescent="0.2">
      <c r="A4449" s="114" t="s">
        <v>10519</v>
      </c>
      <c r="D4449" s="114" t="s">
        <v>8060</v>
      </c>
      <c r="E4449" s="114">
        <f t="shared" si="69"/>
        <v>30201102</v>
      </c>
      <c r="F4449" s="114" t="s">
        <v>11599</v>
      </c>
      <c r="G4449" s="114" t="s">
        <v>7560</v>
      </c>
      <c r="H4449" s="114" t="s">
        <v>8058</v>
      </c>
      <c r="I4449" s="114" t="s">
        <v>8061</v>
      </c>
    </row>
    <row r="4450" spans="1:9" x14ac:dyDescent="0.2">
      <c r="A4450" s="114" t="s">
        <v>10519</v>
      </c>
      <c r="D4450" s="114" t="s">
        <v>8062</v>
      </c>
      <c r="E4450" s="114">
        <f t="shared" si="69"/>
        <v>30201103</v>
      </c>
      <c r="F4450" s="114" t="s">
        <v>11599</v>
      </c>
      <c r="G4450" s="114" t="s">
        <v>7560</v>
      </c>
      <c r="H4450" s="114" t="s">
        <v>8058</v>
      </c>
      <c r="I4450" s="114" t="s">
        <v>8063</v>
      </c>
    </row>
    <row r="4451" spans="1:9" x14ac:dyDescent="0.2">
      <c r="A4451" s="114" t="s">
        <v>10519</v>
      </c>
      <c r="D4451" s="114" t="s">
        <v>8064</v>
      </c>
      <c r="E4451" s="114">
        <f t="shared" si="69"/>
        <v>30201104</v>
      </c>
      <c r="F4451" s="114" t="s">
        <v>11599</v>
      </c>
      <c r="G4451" s="114" t="s">
        <v>7560</v>
      </c>
      <c r="H4451" s="114" t="s">
        <v>8058</v>
      </c>
      <c r="I4451" s="114" t="s">
        <v>8065</v>
      </c>
    </row>
    <row r="4452" spans="1:9" x14ac:dyDescent="0.2">
      <c r="A4452" s="114" t="s">
        <v>10519</v>
      </c>
      <c r="D4452" s="114" t="s">
        <v>8066</v>
      </c>
      <c r="E4452" s="114">
        <f t="shared" si="69"/>
        <v>30201105</v>
      </c>
      <c r="F4452" s="114" t="s">
        <v>11599</v>
      </c>
      <c r="G4452" s="114" t="s">
        <v>7560</v>
      </c>
      <c r="H4452" s="114" t="s">
        <v>8058</v>
      </c>
      <c r="I4452" s="114" t="s">
        <v>8067</v>
      </c>
    </row>
    <row r="4453" spans="1:9" x14ac:dyDescent="0.2">
      <c r="A4453" s="114" t="s">
        <v>10519</v>
      </c>
      <c r="D4453" s="114" t="s">
        <v>8068</v>
      </c>
      <c r="E4453" s="114">
        <f t="shared" si="69"/>
        <v>30201106</v>
      </c>
      <c r="F4453" s="114" t="s">
        <v>11599</v>
      </c>
      <c r="G4453" s="114" t="s">
        <v>7560</v>
      </c>
      <c r="H4453" s="114" t="s">
        <v>8058</v>
      </c>
      <c r="I4453" s="114" t="s">
        <v>8069</v>
      </c>
    </row>
    <row r="4454" spans="1:9" x14ac:dyDescent="0.2">
      <c r="A4454" s="114" t="s">
        <v>10519</v>
      </c>
      <c r="D4454" s="114" t="s">
        <v>8070</v>
      </c>
      <c r="E4454" s="114">
        <f t="shared" si="69"/>
        <v>30201110</v>
      </c>
      <c r="F4454" s="114" t="s">
        <v>11599</v>
      </c>
      <c r="G4454" s="114" t="s">
        <v>7560</v>
      </c>
      <c r="H4454" s="114" t="s">
        <v>8058</v>
      </c>
      <c r="I4454" s="114" t="s">
        <v>8071</v>
      </c>
    </row>
    <row r="4455" spans="1:9" x14ac:dyDescent="0.2">
      <c r="A4455" s="114" t="s">
        <v>10519</v>
      </c>
      <c r="D4455" s="114" t="s">
        <v>8072</v>
      </c>
      <c r="E4455" s="114">
        <f t="shared" si="69"/>
        <v>30201111</v>
      </c>
      <c r="F4455" s="114" t="s">
        <v>11599</v>
      </c>
      <c r="G4455" s="114" t="s">
        <v>7560</v>
      </c>
      <c r="H4455" s="114" t="s">
        <v>8058</v>
      </c>
      <c r="I4455" s="114" t="s">
        <v>8073</v>
      </c>
    </row>
    <row r="4456" spans="1:9" x14ac:dyDescent="0.2">
      <c r="A4456" s="114" t="s">
        <v>10519</v>
      </c>
      <c r="D4456" s="114" t="s">
        <v>8074</v>
      </c>
      <c r="E4456" s="114">
        <f t="shared" si="69"/>
        <v>30201112</v>
      </c>
      <c r="F4456" s="114" t="s">
        <v>11599</v>
      </c>
      <c r="G4456" s="114" t="s">
        <v>7560</v>
      </c>
      <c r="H4456" s="114" t="s">
        <v>8058</v>
      </c>
      <c r="I4456" s="114" t="s">
        <v>8075</v>
      </c>
    </row>
    <row r="4457" spans="1:9" x14ac:dyDescent="0.2">
      <c r="A4457" s="114" t="s">
        <v>10519</v>
      </c>
      <c r="D4457" s="114" t="s">
        <v>8076</v>
      </c>
      <c r="E4457" s="114">
        <f t="shared" si="69"/>
        <v>30201120</v>
      </c>
      <c r="F4457" s="114" t="s">
        <v>11599</v>
      </c>
      <c r="G4457" s="114" t="s">
        <v>7560</v>
      </c>
      <c r="H4457" s="114" t="s">
        <v>8058</v>
      </c>
      <c r="I4457" s="114" t="s">
        <v>11058</v>
      </c>
    </row>
    <row r="4458" spans="1:9" x14ac:dyDescent="0.2">
      <c r="A4458" s="114" t="s">
        <v>10519</v>
      </c>
      <c r="D4458" s="114" t="s">
        <v>8077</v>
      </c>
      <c r="E4458" s="114">
        <f t="shared" si="69"/>
        <v>30201121</v>
      </c>
      <c r="F4458" s="114" t="s">
        <v>11599</v>
      </c>
      <c r="G4458" s="114" t="s">
        <v>7560</v>
      </c>
      <c r="H4458" s="114" t="s">
        <v>8058</v>
      </c>
      <c r="I4458" s="114" t="s">
        <v>8078</v>
      </c>
    </row>
    <row r="4459" spans="1:9" x14ac:dyDescent="0.2">
      <c r="A4459" s="114" t="s">
        <v>10519</v>
      </c>
      <c r="D4459" s="114" t="s">
        <v>8079</v>
      </c>
      <c r="E4459" s="114">
        <f t="shared" si="69"/>
        <v>30201199</v>
      </c>
      <c r="F4459" s="114" t="s">
        <v>11599</v>
      </c>
      <c r="G4459" s="114" t="s">
        <v>7560</v>
      </c>
      <c r="H4459" s="114" t="s">
        <v>8058</v>
      </c>
      <c r="I4459" s="114" t="s">
        <v>7818</v>
      </c>
    </row>
    <row r="4460" spans="1:9" x14ac:dyDescent="0.2">
      <c r="A4460" s="114" t="s">
        <v>10519</v>
      </c>
      <c r="D4460" s="114" t="s">
        <v>8080</v>
      </c>
      <c r="E4460" s="114">
        <f t="shared" si="69"/>
        <v>30201201</v>
      </c>
      <c r="F4460" s="114" t="s">
        <v>11599</v>
      </c>
      <c r="G4460" s="114" t="s">
        <v>7560</v>
      </c>
      <c r="H4460" s="114" t="s">
        <v>8081</v>
      </c>
      <c r="I4460" s="114" t="s">
        <v>8082</v>
      </c>
    </row>
    <row r="4461" spans="1:9" x14ac:dyDescent="0.2">
      <c r="A4461" s="114" t="s">
        <v>10519</v>
      </c>
      <c r="D4461" s="114" t="s">
        <v>8083</v>
      </c>
      <c r="E4461" s="114">
        <f t="shared" si="69"/>
        <v>30201202</v>
      </c>
      <c r="F4461" s="114" t="s">
        <v>11599</v>
      </c>
      <c r="G4461" s="114" t="s">
        <v>7560</v>
      </c>
      <c r="H4461" s="114" t="s">
        <v>8081</v>
      </c>
      <c r="I4461" s="114" t="s">
        <v>8084</v>
      </c>
    </row>
    <row r="4462" spans="1:9" x14ac:dyDescent="0.2">
      <c r="A4462" s="114" t="s">
        <v>10519</v>
      </c>
      <c r="D4462" s="114" t="s">
        <v>8085</v>
      </c>
      <c r="E4462" s="114">
        <f t="shared" si="69"/>
        <v>30201203</v>
      </c>
      <c r="F4462" s="114" t="s">
        <v>11599</v>
      </c>
      <c r="G4462" s="114" t="s">
        <v>7560</v>
      </c>
      <c r="H4462" s="114" t="s">
        <v>8081</v>
      </c>
      <c r="I4462" s="114" t="s">
        <v>8086</v>
      </c>
    </row>
    <row r="4463" spans="1:9" x14ac:dyDescent="0.2">
      <c r="A4463" s="114" t="s">
        <v>10519</v>
      </c>
      <c r="D4463" s="114" t="s">
        <v>8087</v>
      </c>
      <c r="E4463" s="114">
        <f t="shared" si="69"/>
        <v>30201204</v>
      </c>
      <c r="F4463" s="114" t="s">
        <v>11599</v>
      </c>
      <c r="G4463" s="114" t="s">
        <v>7560</v>
      </c>
      <c r="H4463" s="114" t="s">
        <v>8081</v>
      </c>
      <c r="I4463" s="114" t="s">
        <v>8088</v>
      </c>
    </row>
    <row r="4464" spans="1:9" x14ac:dyDescent="0.2">
      <c r="A4464" s="114" t="s">
        <v>10519</v>
      </c>
      <c r="D4464" s="114" t="s">
        <v>8089</v>
      </c>
      <c r="E4464" s="114">
        <f t="shared" si="69"/>
        <v>30201205</v>
      </c>
      <c r="F4464" s="114" t="s">
        <v>11599</v>
      </c>
      <c r="G4464" s="114" t="s">
        <v>7560</v>
      </c>
      <c r="H4464" s="114" t="s">
        <v>8081</v>
      </c>
      <c r="I4464" s="114" t="s">
        <v>8090</v>
      </c>
    </row>
    <row r="4465" spans="1:9" x14ac:dyDescent="0.2">
      <c r="A4465" s="114" t="s">
        <v>10519</v>
      </c>
      <c r="D4465" s="114" t="s">
        <v>8091</v>
      </c>
      <c r="E4465" s="114">
        <f t="shared" si="69"/>
        <v>30201206</v>
      </c>
      <c r="F4465" s="114" t="s">
        <v>11599</v>
      </c>
      <c r="G4465" s="114" t="s">
        <v>7560</v>
      </c>
      <c r="H4465" s="114" t="s">
        <v>8081</v>
      </c>
      <c r="I4465" s="114" t="s">
        <v>8092</v>
      </c>
    </row>
    <row r="4466" spans="1:9" x14ac:dyDescent="0.2">
      <c r="A4466" s="114" t="s">
        <v>10519</v>
      </c>
      <c r="D4466" s="114" t="s">
        <v>8093</v>
      </c>
      <c r="E4466" s="114">
        <f t="shared" si="69"/>
        <v>30201299</v>
      </c>
      <c r="F4466" s="114" t="s">
        <v>11599</v>
      </c>
      <c r="G4466" s="114" t="s">
        <v>7560</v>
      </c>
      <c r="H4466" s="114" t="s">
        <v>8081</v>
      </c>
      <c r="I4466" s="114" t="s">
        <v>11142</v>
      </c>
    </row>
    <row r="4467" spans="1:9" x14ac:dyDescent="0.2">
      <c r="A4467" s="114" t="s">
        <v>10519</v>
      </c>
      <c r="D4467" s="114" t="s">
        <v>8094</v>
      </c>
      <c r="E4467" s="114">
        <f t="shared" si="69"/>
        <v>30201301</v>
      </c>
      <c r="F4467" s="114" t="s">
        <v>11599</v>
      </c>
      <c r="G4467" s="114" t="s">
        <v>7560</v>
      </c>
      <c r="H4467" s="114" t="s">
        <v>8095</v>
      </c>
      <c r="I4467" s="114" t="s">
        <v>8096</v>
      </c>
    </row>
    <row r="4468" spans="1:9" x14ac:dyDescent="0.2">
      <c r="A4468" s="114" t="s">
        <v>10519</v>
      </c>
      <c r="D4468" s="114" t="s">
        <v>8097</v>
      </c>
      <c r="E4468" s="114">
        <f t="shared" si="69"/>
        <v>30201302</v>
      </c>
      <c r="F4468" s="114" t="s">
        <v>11599</v>
      </c>
      <c r="G4468" s="114" t="s">
        <v>7560</v>
      </c>
      <c r="H4468" s="114" t="s">
        <v>8095</v>
      </c>
      <c r="I4468" s="114" t="s">
        <v>8098</v>
      </c>
    </row>
    <row r="4469" spans="1:9" x14ac:dyDescent="0.2">
      <c r="A4469" s="114" t="s">
        <v>10519</v>
      </c>
      <c r="D4469" s="114" t="s">
        <v>8099</v>
      </c>
      <c r="E4469" s="114">
        <f t="shared" si="69"/>
        <v>30201303</v>
      </c>
      <c r="F4469" s="114" t="s">
        <v>11599</v>
      </c>
      <c r="G4469" s="114" t="s">
        <v>7560</v>
      </c>
      <c r="H4469" s="114" t="s">
        <v>8095</v>
      </c>
      <c r="I4469" s="114" t="s">
        <v>8100</v>
      </c>
    </row>
    <row r="4470" spans="1:9" x14ac:dyDescent="0.2">
      <c r="A4470" s="114" t="s">
        <v>10519</v>
      </c>
      <c r="D4470" s="114" t="s">
        <v>8101</v>
      </c>
      <c r="E4470" s="114">
        <f t="shared" si="69"/>
        <v>30201304</v>
      </c>
      <c r="F4470" s="114" t="s">
        <v>11599</v>
      </c>
      <c r="G4470" s="114" t="s">
        <v>7560</v>
      </c>
      <c r="H4470" s="114" t="s">
        <v>8095</v>
      </c>
      <c r="I4470" s="114" t="s">
        <v>8102</v>
      </c>
    </row>
    <row r="4471" spans="1:9" x14ac:dyDescent="0.2">
      <c r="A4471" s="114" t="s">
        <v>10519</v>
      </c>
      <c r="D4471" s="114" t="s">
        <v>8103</v>
      </c>
      <c r="E4471" s="114">
        <f t="shared" si="69"/>
        <v>30201305</v>
      </c>
      <c r="F4471" s="114" t="s">
        <v>11599</v>
      </c>
      <c r="G4471" s="114" t="s">
        <v>7560</v>
      </c>
      <c r="H4471" s="114" t="s">
        <v>8095</v>
      </c>
      <c r="I4471" s="114" t="s">
        <v>8104</v>
      </c>
    </row>
    <row r="4472" spans="1:9" x14ac:dyDescent="0.2">
      <c r="A4472" s="114" t="s">
        <v>10519</v>
      </c>
      <c r="D4472" s="114" t="s">
        <v>8105</v>
      </c>
      <c r="E4472" s="114">
        <f t="shared" si="69"/>
        <v>30201311</v>
      </c>
      <c r="F4472" s="114" t="s">
        <v>11599</v>
      </c>
      <c r="G4472" s="114" t="s">
        <v>7560</v>
      </c>
      <c r="H4472" s="114" t="s">
        <v>8095</v>
      </c>
      <c r="I4472" s="114" t="s">
        <v>8106</v>
      </c>
    </row>
    <row r="4473" spans="1:9" x14ac:dyDescent="0.2">
      <c r="A4473" s="114" t="s">
        <v>10519</v>
      </c>
      <c r="D4473" s="114" t="s">
        <v>8107</v>
      </c>
      <c r="E4473" s="114">
        <f t="shared" si="69"/>
        <v>30201401</v>
      </c>
      <c r="F4473" s="114" t="s">
        <v>11599</v>
      </c>
      <c r="G4473" s="114" t="s">
        <v>7560</v>
      </c>
      <c r="H4473" s="114" t="s">
        <v>8108</v>
      </c>
      <c r="I4473" s="114" t="s">
        <v>8109</v>
      </c>
    </row>
    <row r="4474" spans="1:9" x14ac:dyDescent="0.2">
      <c r="A4474" s="114" t="s">
        <v>10519</v>
      </c>
      <c r="D4474" s="114" t="s">
        <v>8110</v>
      </c>
      <c r="E4474" s="114">
        <f t="shared" si="69"/>
        <v>30201402</v>
      </c>
      <c r="F4474" s="114" t="s">
        <v>11599</v>
      </c>
      <c r="G4474" s="114" t="s">
        <v>7560</v>
      </c>
      <c r="H4474" s="114" t="s">
        <v>8108</v>
      </c>
      <c r="I4474" s="114" t="s">
        <v>8111</v>
      </c>
    </row>
    <row r="4475" spans="1:9" x14ac:dyDescent="0.2">
      <c r="A4475" s="114" t="s">
        <v>10519</v>
      </c>
      <c r="D4475" s="114" t="s">
        <v>8112</v>
      </c>
      <c r="E4475" s="114">
        <f t="shared" si="69"/>
        <v>30201403</v>
      </c>
      <c r="F4475" s="114" t="s">
        <v>11599</v>
      </c>
      <c r="G4475" s="114" t="s">
        <v>7560</v>
      </c>
      <c r="H4475" s="114" t="s">
        <v>8108</v>
      </c>
      <c r="I4475" s="114" t="s">
        <v>13837</v>
      </c>
    </row>
    <row r="4476" spans="1:9" x14ac:dyDescent="0.2">
      <c r="A4476" s="114" t="s">
        <v>10519</v>
      </c>
      <c r="D4476" s="114" t="s">
        <v>8113</v>
      </c>
      <c r="E4476" s="114">
        <f t="shared" si="69"/>
        <v>30201404</v>
      </c>
      <c r="F4476" s="114" t="s">
        <v>11599</v>
      </c>
      <c r="G4476" s="114" t="s">
        <v>7560</v>
      </c>
      <c r="H4476" s="114" t="s">
        <v>8108</v>
      </c>
      <c r="I4476" s="114" t="s">
        <v>8114</v>
      </c>
    </row>
    <row r="4477" spans="1:9" x14ac:dyDescent="0.2">
      <c r="A4477" s="114" t="s">
        <v>10519</v>
      </c>
      <c r="D4477" s="114" t="s">
        <v>8115</v>
      </c>
      <c r="E4477" s="114">
        <f t="shared" si="69"/>
        <v>30201405</v>
      </c>
      <c r="F4477" s="114" t="s">
        <v>11599</v>
      </c>
      <c r="G4477" s="114" t="s">
        <v>7560</v>
      </c>
      <c r="H4477" s="114" t="s">
        <v>8108</v>
      </c>
      <c r="I4477" s="114" t="s">
        <v>8116</v>
      </c>
    </row>
    <row r="4478" spans="1:9" x14ac:dyDescent="0.2">
      <c r="A4478" s="114" t="s">
        <v>10519</v>
      </c>
      <c r="D4478" s="114" t="s">
        <v>8117</v>
      </c>
      <c r="E4478" s="114">
        <f t="shared" si="69"/>
        <v>30201406</v>
      </c>
      <c r="F4478" s="114" t="s">
        <v>11599</v>
      </c>
      <c r="G4478" s="114" t="s">
        <v>7560</v>
      </c>
      <c r="H4478" s="114" t="s">
        <v>8108</v>
      </c>
      <c r="I4478" s="114" t="s">
        <v>8118</v>
      </c>
    </row>
    <row r="4479" spans="1:9" x14ac:dyDescent="0.2">
      <c r="A4479" s="114" t="s">
        <v>10519</v>
      </c>
      <c r="D4479" s="114" t="s">
        <v>8119</v>
      </c>
      <c r="E4479" s="114">
        <f t="shared" si="69"/>
        <v>30201407</v>
      </c>
      <c r="F4479" s="114" t="s">
        <v>11599</v>
      </c>
      <c r="G4479" s="114" t="s">
        <v>7560</v>
      </c>
      <c r="H4479" s="114" t="s">
        <v>8108</v>
      </c>
      <c r="I4479" s="114" t="s">
        <v>8120</v>
      </c>
    </row>
    <row r="4480" spans="1:9" x14ac:dyDescent="0.2">
      <c r="A4480" s="114" t="s">
        <v>10519</v>
      </c>
      <c r="D4480" s="114" t="s">
        <v>8121</v>
      </c>
      <c r="E4480" s="114">
        <f t="shared" si="69"/>
        <v>30201408</v>
      </c>
      <c r="F4480" s="114" t="s">
        <v>11599</v>
      </c>
      <c r="G4480" s="114" t="s">
        <v>7560</v>
      </c>
      <c r="H4480" s="114" t="s">
        <v>8108</v>
      </c>
      <c r="I4480" s="114" t="s">
        <v>8122</v>
      </c>
    </row>
    <row r="4481" spans="1:12" x14ac:dyDescent="0.2">
      <c r="A4481" s="114" t="s">
        <v>10519</v>
      </c>
      <c r="D4481" s="114" t="s">
        <v>8123</v>
      </c>
      <c r="E4481" s="114">
        <f t="shared" si="69"/>
        <v>30201410</v>
      </c>
      <c r="F4481" s="114" t="s">
        <v>11599</v>
      </c>
      <c r="G4481" s="114" t="s">
        <v>7560</v>
      </c>
      <c r="H4481" s="114" t="s">
        <v>8108</v>
      </c>
      <c r="I4481" s="114" t="s">
        <v>8124</v>
      </c>
    </row>
    <row r="4482" spans="1:12" x14ac:dyDescent="0.2">
      <c r="A4482" s="114" t="s">
        <v>10519</v>
      </c>
      <c r="D4482" s="114" t="s">
        <v>8125</v>
      </c>
      <c r="E4482" s="114">
        <f t="shared" ref="E4482:E4545" si="70">VALUE(D4482)</f>
        <v>30201411</v>
      </c>
      <c r="F4482" s="114" t="s">
        <v>11599</v>
      </c>
      <c r="G4482" s="114" t="s">
        <v>7560</v>
      </c>
      <c r="H4482" s="114" t="s">
        <v>8108</v>
      </c>
      <c r="I4482" s="114" t="s">
        <v>8126</v>
      </c>
    </row>
    <row r="4483" spans="1:12" x14ac:dyDescent="0.2">
      <c r="A4483" s="114" t="s">
        <v>10519</v>
      </c>
      <c r="D4483" s="114" t="s">
        <v>8127</v>
      </c>
      <c r="E4483" s="114">
        <f t="shared" si="70"/>
        <v>30201412</v>
      </c>
      <c r="F4483" s="114" t="s">
        <v>11599</v>
      </c>
      <c r="G4483" s="114" t="s">
        <v>7560</v>
      </c>
      <c r="H4483" s="114" t="s">
        <v>8108</v>
      </c>
      <c r="I4483" s="114" t="s">
        <v>8128</v>
      </c>
    </row>
    <row r="4484" spans="1:12" x14ac:dyDescent="0.2">
      <c r="A4484" s="114" t="s">
        <v>10519</v>
      </c>
      <c r="D4484" s="114" t="s">
        <v>8129</v>
      </c>
      <c r="E4484" s="114">
        <f t="shared" si="70"/>
        <v>30201413</v>
      </c>
      <c r="F4484" s="114" t="s">
        <v>11599</v>
      </c>
      <c r="G4484" s="114" t="s">
        <v>7560</v>
      </c>
      <c r="H4484" s="114" t="s">
        <v>8108</v>
      </c>
      <c r="I4484" s="114" t="s">
        <v>8130</v>
      </c>
    </row>
    <row r="4485" spans="1:12" x14ac:dyDescent="0.2">
      <c r="A4485" s="114" t="s">
        <v>10519</v>
      </c>
      <c r="D4485" s="114" t="s">
        <v>8131</v>
      </c>
      <c r="E4485" s="114">
        <f t="shared" si="70"/>
        <v>30201421</v>
      </c>
      <c r="F4485" s="114" t="s">
        <v>11599</v>
      </c>
      <c r="G4485" s="114" t="s">
        <v>7560</v>
      </c>
      <c r="H4485" s="114" t="s">
        <v>8108</v>
      </c>
      <c r="I4485" s="114" t="s">
        <v>11076</v>
      </c>
    </row>
    <row r="4486" spans="1:12" x14ac:dyDescent="0.2">
      <c r="A4486" s="114" t="s">
        <v>10519</v>
      </c>
      <c r="D4486" s="114" t="s">
        <v>8132</v>
      </c>
      <c r="E4486" s="114">
        <f t="shared" si="70"/>
        <v>30201422</v>
      </c>
      <c r="F4486" s="114" t="s">
        <v>11599</v>
      </c>
      <c r="G4486" s="114" t="s">
        <v>7560</v>
      </c>
      <c r="H4486" s="114" t="s">
        <v>8108</v>
      </c>
      <c r="I4486" s="114" t="s">
        <v>8133</v>
      </c>
    </row>
    <row r="4487" spans="1:12" x14ac:dyDescent="0.2">
      <c r="A4487" s="114" t="s">
        <v>10519</v>
      </c>
      <c r="D4487" s="114" t="s">
        <v>8134</v>
      </c>
      <c r="E4487" s="114">
        <f t="shared" si="70"/>
        <v>30201501</v>
      </c>
      <c r="F4487" s="114" t="s">
        <v>11599</v>
      </c>
      <c r="G4487" s="114" t="s">
        <v>7560</v>
      </c>
      <c r="H4487" s="114" t="s">
        <v>8135</v>
      </c>
      <c r="I4487" s="114" t="s">
        <v>14455</v>
      </c>
      <c r="K4487" s="116">
        <v>36515</v>
      </c>
      <c r="L4487" s="114" t="s">
        <v>8136</v>
      </c>
    </row>
    <row r="4488" spans="1:12" x14ac:dyDescent="0.2">
      <c r="A4488" s="114" t="s">
        <v>10519</v>
      </c>
      <c r="D4488" s="114" t="s">
        <v>8137</v>
      </c>
      <c r="E4488" s="114">
        <f t="shared" si="70"/>
        <v>30201503</v>
      </c>
      <c r="F4488" s="114" t="s">
        <v>11599</v>
      </c>
      <c r="G4488" s="114" t="s">
        <v>7560</v>
      </c>
      <c r="H4488" s="114" t="s">
        <v>8135</v>
      </c>
      <c r="I4488" s="114" t="s">
        <v>8138</v>
      </c>
      <c r="K4488" s="116">
        <v>36515</v>
      </c>
      <c r="L4488" s="114" t="s">
        <v>8139</v>
      </c>
    </row>
    <row r="4489" spans="1:12" x14ac:dyDescent="0.2">
      <c r="A4489" s="114" t="s">
        <v>10519</v>
      </c>
      <c r="D4489" s="114" t="s">
        <v>8140</v>
      </c>
      <c r="E4489" s="114">
        <f t="shared" si="70"/>
        <v>30201505</v>
      </c>
      <c r="F4489" s="114" t="s">
        <v>11599</v>
      </c>
      <c r="G4489" s="114" t="s">
        <v>7560</v>
      </c>
      <c r="H4489" s="114" t="s">
        <v>8135</v>
      </c>
      <c r="I4489" s="114" t="s">
        <v>8141</v>
      </c>
      <c r="K4489" s="116">
        <v>36515</v>
      </c>
      <c r="L4489" s="114" t="s">
        <v>8139</v>
      </c>
    </row>
    <row r="4490" spans="1:12" x14ac:dyDescent="0.2">
      <c r="A4490" s="114" t="s">
        <v>10519</v>
      </c>
      <c r="D4490" s="114" t="s">
        <v>8142</v>
      </c>
      <c r="E4490" s="114">
        <f t="shared" si="70"/>
        <v>30201507</v>
      </c>
      <c r="F4490" s="114" t="s">
        <v>11599</v>
      </c>
      <c r="G4490" s="114" t="s">
        <v>7560</v>
      </c>
      <c r="H4490" s="114" t="s">
        <v>8135</v>
      </c>
      <c r="I4490" s="114" t="s">
        <v>8143</v>
      </c>
      <c r="K4490" s="116">
        <v>36515</v>
      </c>
      <c r="L4490" s="114" t="s">
        <v>8139</v>
      </c>
    </row>
    <row r="4491" spans="1:12" x14ac:dyDescent="0.2">
      <c r="A4491" s="114" t="s">
        <v>10519</v>
      </c>
      <c r="D4491" s="114" t="s">
        <v>8144</v>
      </c>
      <c r="E4491" s="114">
        <f t="shared" si="70"/>
        <v>30201510</v>
      </c>
      <c r="F4491" s="114" t="s">
        <v>11599</v>
      </c>
      <c r="G4491" s="114" t="s">
        <v>7560</v>
      </c>
      <c r="H4491" s="114" t="s">
        <v>8135</v>
      </c>
      <c r="I4491" s="114" t="s">
        <v>8145</v>
      </c>
      <c r="K4491" s="116">
        <v>36515</v>
      </c>
      <c r="L4491" s="114" t="s">
        <v>8139</v>
      </c>
    </row>
    <row r="4492" spans="1:12" x14ac:dyDescent="0.2">
      <c r="A4492" s="114" t="s">
        <v>10519</v>
      </c>
      <c r="D4492" s="114" t="s">
        <v>8146</v>
      </c>
      <c r="E4492" s="114">
        <f t="shared" si="70"/>
        <v>30201512</v>
      </c>
      <c r="F4492" s="114" t="s">
        <v>11599</v>
      </c>
      <c r="G4492" s="114" t="s">
        <v>7560</v>
      </c>
      <c r="H4492" s="114" t="s">
        <v>8135</v>
      </c>
      <c r="I4492" s="114" t="s">
        <v>8147</v>
      </c>
      <c r="K4492" s="116">
        <v>36515</v>
      </c>
      <c r="L4492" s="114" t="s">
        <v>8139</v>
      </c>
    </row>
    <row r="4493" spans="1:12" x14ac:dyDescent="0.2">
      <c r="A4493" s="114" t="s">
        <v>10519</v>
      </c>
      <c r="D4493" s="114" t="s">
        <v>8148</v>
      </c>
      <c r="E4493" s="114">
        <f t="shared" si="70"/>
        <v>30201514</v>
      </c>
      <c r="F4493" s="114" t="s">
        <v>11599</v>
      </c>
      <c r="G4493" s="114" t="s">
        <v>7560</v>
      </c>
      <c r="H4493" s="114" t="s">
        <v>8135</v>
      </c>
      <c r="I4493" s="114" t="s">
        <v>8149</v>
      </c>
      <c r="K4493" s="116">
        <v>36515</v>
      </c>
      <c r="L4493" s="114" t="s">
        <v>8139</v>
      </c>
    </row>
    <row r="4494" spans="1:12" x14ac:dyDescent="0.2">
      <c r="A4494" s="114" t="s">
        <v>10519</v>
      </c>
      <c r="D4494" s="114" t="s">
        <v>8150</v>
      </c>
      <c r="E4494" s="114">
        <f t="shared" si="70"/>
        <v>30201520</v>
      </c>
      <c r="F4494" s="114" t="s">
        <v>11599</v>
      </c>
      <c r="G4494" s="114" t="s">
        <v>7560</v>
      </c>
      <c r="H4494" s="114" t="s">
        <v>8135</v>
      </c>
      <c r="I4494" s="114" t="s">
        <v>5413</v>
      </c>
    </row>
    <row r="4495" spans="1:12" x14ac:dyDescent="0.2">
      <c r="A4495" s="114" t="s">
        <v>10519</v>
      </c>
      <c r="D4495" s="114" t="s">
        <v>5414</v>
      </c>
      <c r="E4495" s="114">
        <f t="shared" si="70"/>
        <v>30201521</v>
      </c>
      <c r="F4495" s="114" t="s">
        <v>11599</v>
      </c>
      <c r="G4495" s="114" t="s">
        <v>7560</v>
      </c>
      <c r="H4495" s="114" t="s">
        <v>8135</v>
      </c>
      <c r="I4495" s="114" t="s">
        <v>5415</v>
      </c>
    </row>
    <row r="4496" spans="1:12" x14ac:dyDescent="0.2">
      <c r="A4496" s="114" t="s">
        <v>10519</v>
      </c>
      <c r="D4496" s="114" t="s">
        <v>5416</v>
      </c>
      <c r="E4496" s="114">
        <f t="shared" si="70"/>
        <v>30201525</v>
      </c>
      <c r="F4496" s="114" t="s">
        <v>11599</v>
      </c>
      <c r="G4496" s="114" t="s">
        <v>7560</v>
      </c>
      <c r="H4496" s="114" t="s">
        <v>8135</v>
      </c>
      <c r="I4496" s="114" t="s">
        <v>5417</v>
      </c>
    </row>
    <row r="4497" spans="1:12" x14ac:dyDescent="0.2">
      <c r="A4497" s="114" t="s">
        <v>10519</v>
      </c>
      <c r="D4497" s="114" t="s">
        <v>5418</v>
      </c>
      <c r="E4497" s="114">
        <f t="shared" si="70"/>
        <v>30201526</v>
      </c>
      <c r="F4497" s="114" t="s">
        <v>11599</v>
      </c>
      <c r="G4497" s="114" t="s">
        <v>7560</v>
      </c>
      <c r="H4497" s="114" t="s">
        <v>8135</v>
      </c>
      <c r="I4497" s="114" t="s">
        <v>5419</v>
      </c>
    </row>
    <row r="4498" spans="1:12" x14ac:dyDescent="0.2">
      <c r="A4498" s="114" t="s">
        <v>10519</v>
      </c>
      <c r="D4498" s="114" t="s">
        <v>5420</v>
      </c>
      <c r="E4498" s="114">
        <f t="shared" si="70"/>
        <v>30201530</v>
      </c>
      <c r="F4498" s="114" t="s">
        <v>11599</v>
      </c>
      <c r="G4498" s="114" t="s">
        <v>7560</v>
      </c>
      <c r="H4498" s="114" t="s">
        <v>8135</v>
      </c>
      <c r="I4498" s="114" t="s">
        <v>6740</v>
      </c>
    </row>
    <row r="4499" spans="1:12" x14ac:dyDescent="0.2">
      <c r="A4499" s="114" t="s">
        <v>10519</v>
      </c>
      <c r="D4499" s="114" t="s">
        <v>5421</v>
      </c>
      <c r="E4499" s="114">
        <f t="shared" si="70"/>
        <v>30201532</v>
      </c>
      <c r="F4499" s="114" t="s">
        <v>11599</v>
      </c>
      <c r="G4499" s="114" t="s">
        <v>7560</v>
      </c>
      <c r="H4499" s="114" t="s">
        <v>8135</v>
      </c>
      <c r="I4499" s="114" t="s">
        <v>8143</v>
      </c>
    </row>
    <row r="4500" spans="1:12" x14ac:dyDescent="0.2">
      <c r="A4500" s="114" t="s">
        <v>10519</v>
      </c>
      <c r="D4500" s="114" t="s">
        <v>5422</v>
      </c>
      <c r="E4500" s="114">
        <f t="shared" si="70"/>
        <v>30201535</v>
      </c>
      <c r="F4500" s="114" t="s">
        <v>11599</v>
      </c>
      <c r="G4500" s="114" t="s">
        <v>7560</v>
      </c>
      <c r="H4500" s="114" t="s">
        <v>8135</v>
      </c>
      <c r="I4500" s="114" t="s">
        <v>5423</v>
      </c>
    </row>
    <row r="4501" spans="1:12" x14ac:dyDescent="0.2">
      <c r="A4501" s="114" t="s">
        <v>10519</v>
      </c>
      <c r="D4501" s="114" t="s">
        <v>5424</v>
      </c>
      <c r="E4501" s="114">
        <f t="shared" si="70"/>
        <v>30201536</v>
      </c>
      <c r="F4501" s="114" t="s">
        <v>11599</v>
      </c>
      <c r="G4501" s="114" t="s">
        <v>7560</v>
      </c>
      <c r="H4501" s="114" t="s">
        <v>8135</v>
      </c>
      <c r="I4501" s="114" t="s">
        <v>5425</v>
      </c>
    </row>
    <row r="4502" spans="1:12" x14ac:dyDescent="0.2">
      <c r="A4502" s="114" t="s">
        <v>10519</v>
      </c>
      <c r="D4502" s="114" t="s">
        <v>5426</v>
      </c>
      <c r="E4502" s="114">
        <f t="shared" si="70"/>
        <v>30201537</v>
      </c>
      <c r="F4502" s="114" t="s">
        <v>11599</v>
      </c>
      <c r="G4502" s="114" t="s">
        <v>7560</v>
      </c>
      <c r="H4502" s="114" t="s">
        <v>8135</v>
      </c>
      <c r="I4502" s="114" t="s">
        <v>8157</v>
      </c>
    </row>
    <row r="4503" spans="1:12" x14ac:dyDescent="0.2">
      <c r="A4503" s="114" t="s">
        <v>10519</v>
      </c>
      <c r="D4503" s="114" t="s">
        <v>8158</v>
      </c>
      <c r="E4503" s="114">
        <f t="shared" si="70"/>
        <v>30201540</v>
      </c>
      <c r="F4503" s="114" t="s">
        <v>11599</v>
      </c>
      <c r="G4503" s="114" t="s">
        <v>7560</v>
      </c>
      <c r="H4503" s="114" t="s">
        <v>8135</v>
      </c>
      <c r="I4503" s="114" t="s">
        <v>8159</v>
      </c>
    </row>
    <row r="4504" spans="1:12" x14ac:dyDescent="0.2">
      <c r="A4504" s="114" t="s">
        <v>10519</v>
      </c>
      <c r="D4504" s="114" t="s">
        <v>8160</v>
      </c>
      <c r="E4504" s="114">
        <f t="shared" si="70"/>
        <v>30201542</v>
      </c>
      <c r="F4504" s="114" t="s">
        <v>11599</v>
      </c>
      <c r="G4504" s="114" t="s">
        <v>7560</v>
      </c>
      <c r="H4504" s="114" t="s">
        <v>8135</v>
      </c>
      <c r="I4504" s="114" t="s">
        <v>8161</v>
      </c>
    </row>
    <row r="4505" spans="1:12" x14ac:dyDescent="0.2">
      <c r="A4505" s="114" t="s">
        <v>10519</v>
      </c>
      <c r="D4505" s="114" t="s">
        <v>8162</v>
      </c>
      <c r="E4505" s="114">
        <f t="shared" si="70"/>
        <v>30201544</v>
      </c>
      <c r="F4505" s="114" t="s">
        <v>11599</v>
      </c>
      <c r="G4505" s="114" t="s">
        <v>7560</v>
      </c>
      <c r="H4505" s="114" t="s">
        <v>8135</v>
      </c>
      <c r="I4505" s="114" t="s">
        <v>8163</v>
      </c>
    </row>
    <row r="4506" spans="1:12" x14ac:dyDescent="0.2">
      <c r="A4506" s="114" t="s">
        <v>10519</v>
      </c>
      <c r="D4506" s="114" t="s">
        <v>8164</v>
      </c>
      <c r="E4506" s="114">
        <f t="shared" si="70"/>
        <v>30201599</v>
      </c>
      <c r="F4506" s="114" t="s">
        <v>11599</v>
      </c>
      <c r="G4506" s="114" t="s">
        <v>7560</v>
      </c>
      <c r="H4506" s="114" t="s">
        <v>8135</v>
      </c>
      <c r="I4506" s="114" t="s">
        <v>7818</v>
      </c>
      <c r="K4506" s="116">
        <v>36515</v>
      </c>
      <c r="L4506" s="114" t="s">
        <v>8136</v>
      </c>
    </row>
    <row r="4507" spans="1:12" x14ac:dyDescent="0.2">
      <c r="A4507" s="114" t="s">
        <v>10519</v>
      </c>
      <c r="D4507" s="114" t="s">
        <v>8165</v>
      </c>
      <c r="E4507" s="114">
        <f t="shared" si="70"/>
        <v>30201601</v>
      </c>
      <c r="F4507" s="114" t="s">
        <v>11599</v>
      </c>
      <c r="G4507" s="114" t="s">
        <v>7560</v>
      </c>
      <c r="H4507" s="114" t="s">
        <v>8166</v>
      </c>
      <c r="I4507" s="114" t="s">
        <v>8167</v>
      </c>
      <c r="K4507" s="116"/>
      <c r="L4507" s="114"/>
    </row>
    <row r="4508" spans="1:12" x14ac:dyDescent="0.2">
      <c r="A4508" s="114" t="s">
        <v>10519</v>
      </c>
      <c r="D4508" s="114" t="s">
        <v>8168</v>
      </c>
      <c r="E4508" s="114">
        <f t="shared" si="70"/>
        <v>30201605</v>
      </c>
      <c r="F4508" s="114" t="s">
        <v>11599</v>
      </c>
      <c r="G4508" s="114" t="s">
        <v>7560</v>
      </c>
      <c r="H4508" s="114" t="s">
        <v>8166</v>
      </c>
      <c r="I4508" s="114" t="s">
        <v>11151</v>
      </c>
      <c r="K4508" s="116"/>
      <c r="L4508" s="114"/>
    </row>
    <row r="4509" spans="1:12" x14ac:dyDescent="0.2">
      <c r="A4509" s="114" t="s">
        <v>10519</v>
      </c>
      <c r="D4509" s="114" t="s">
        <v>11152</v>
      </c>
      <c r="E4509" s="114">
        <f t="shared" si="70"/>
        <v>30201608</v>
      </c>
      <c r="F4509" s="114" t="s">
        <v>11599</v>
      </c>
      <c r="G4509" s="114" t="s">
        <v>7560</v>
      </c>
      <c r="H4509" s="114" t="s">
        <v>8166</v>
      </c>
      <c r="I4509" s="114" t="s">
        <v>11153</v>
      </c>
      <c r="K4509" s="116"/>
      <c r="L4509" s="114"/>
    </row>
    <row r="4510" spans="1:12" x14ac:dyDescent="0.2">
      <c r="A4510" s="114" t="s">
        <v>10519</v>
      </c>
      <c r="D4510" s="114" t="s">
        <v>11154</v>
      </c>
      <c r="E4510" s="114">
        <f t="shared" si="70"/>
        <v>30201612</v>
      </c>
      <c r="F4510" s="114" t="s">
        <v>11599</v>
      </c>
      <c r="G4510" s="114" t="s">
        <v>7560</v>
      </c>
      <c r="H4510" s="114" t="s">
        <v>8166</v>
      </c>
      <c r="I4510" s="114" t="s">
        <v>11155</v>
      </c>
    </row>
    <row r="4511" spans="1:12" x14ac:dyDescent="0.2">
      <c r="A4511" s="114" t="s">
        <v>10519</v>
      </c>
      <c r="D4511" s="114" t="s">
        <v>11156</v>
      </c>
      <c r="E4511" s="114">
        <f t="shared" si="70"/>
        <v>30201616</v>
      </c>
      <c r="F4511" s="114" t="s">
        <v>11599</v>
      </c>
      <c r="G4511" s="114" t="s">
        <v>7560</v>
      </c>
      <c r="H4511" s="114" t="s">
        <v>8166</v>
      </c>
      <c r="I4511" s="114" t="s">
        <v>11157</v>
      </c>
    </row>
    <row r="4512" spans="1:12" x14ac:dyDescent="0.2">
      <c r="A4512" s="114" t="s">
        <v>10519</v>
      </c>
      <c r="D4512" s="114" t="s">
        <v>11158</v>
      </c>
      <c r="E4512" s="114">
        <f t="shared" si="70"/>
        <v>30201621</v>
      </c>
      <c r="F4512" s="114" t="s">
        <v>11599</v>
      </c>
      <c r="G4512" s="114" t="s">
        <v>7560</v>
      </c>
      <c r="H4512" s="114" t="s">
        <v>8166</v>
      </c>
      <c r="I4512" s="114" t="s">
        <v>11159</v>
      </c>
    </row>
    <row r="4513" spans="1:9" x14ac:dyDescent="0.2">
      <c r="A4513" s="114" t="s">
        <v>10519</v>
      </c>
      <c r="D4513" s="114" t="s">
        <v>11160</v>
      </c>
      <c r="E4513" s="114">
        <f t="shared" si="70"/>
        <v>30201622</v>
      </c>
      <c r="F4513" s="114" t="s">
        <v>11599</v>
      </c>
      <c r="G4513" s="114" t="s">
        <v>7560</v>
      </c>
      <c r="H4513" s="114" t="s">
        <v>8166</v>
      </c>
      <c r="I4513" s="114" t="s">
        <v>11161</v>
      </c>
    </row>
    <row r="4514" spans="1:9" x14ac:dyDescent="0.2">
      <c r="A4514" s="114" t="s">
        <v>10519</v>
      </c>
      <c r="D4514" s="114" t="s">
        <v>11162</v>
      </c>
      <c r="E4514" s="114">
        <f t="shared" si="70"/>
        <v>30201631</v>
      </c>
      <c r="F4514" s="114" t="s">
        <v>11599</v>
      </c>
      <c r="G4514" s="114" t="s">
        <v>7560</v>
      </c>
      <c r="H4514" s="114" t="s">
        <v>8166</v>
      </c>
      <c r="I4514" s="114" t="s">
        <v>11163</v>
      </c>
    </row>
    <row r="4515" spans="1:9" x14ac:dyDescent="0.2">
      <c r="A4515" s="114" t="s">
        <v>10519</v>
      </c>
      <c r="D4515" s="114" t="s">
        <v>11164</v>
      </c>
      <c r="E4515" s="114">
        <f t="shared" si="70"/>
        <v>30201641</v>
      </c>
      <c r="F4515" s="114" t="s">
        <v>11599</v>
      </c>
      <c r="G4515" s="114" t="s">
        <v>7560</v>
      </c>
      <c r="H4515" s="114" t="s">
        <v>8166</v>
      </c>
      <c r="I4515" s="114" t="s">
        <v>11165</v>
      </c>
    </row>
    <row r="4516" spans="1:9" x14ac:dyDescent="0.2">
      <c r="A4516" s="114" t="s">
        <v>10519</v>
      </c>
      <c r="D4516" s="114" t="s">
        <v>11166</v>
      </c>
      <c r="E4516" s="114">
        <f t="shared" si="70"/>
        <v>30201651</v>
      </c>
      <c r="F4516" s="114" t="s">
        <v>11599</v>
      </c>
      <c r="G4516" s="114" t="s">
        <v>7560</v>
      </c>
      <c r="H4516" s="114" t="s">
        <v>8166</v>
      </c>
      <c r="I4516" s="114" t="s">
        <v>5423</v>
      </c>
    </row>
    <row r="4517" spans="1:9" x14ac:dyDescent="0.2">
      <c r="A4517" s="114" t="s">
        <v>10519</v>
      </c>
      <c r="D4517" s="114" t="s">
        <v>11167</v>
      </c>
      <c r="E4517" s="114">
        <f t="shared" si="70"/>
        <v>30201655</v>
      </c>
      <c r="F4517" s="114" t="s">
        <v>11599</v>
      </c>
      <c r="G4517" s="114" t="s">
        <v>7560</v>
      </c>
      <c r="H4517" s="114" t="s">
        <v>8166</v>
      </c>
      <c r="I4517" s="114" t="s">
        <v>5425</v>
      </c>
    </row>
    <row r="4518" spans="1:9" x14ac:dyDescent="0.2">
      <c r="A4518" s="114" t="s">
        <v>10519</v>
      </c>
      <c r="D4518" s="114" t="s">
        <v>11168</v>
      </c>
      <c r="E4518" s="114">
        <f t="shared" si="70"/>
        <v>30201658</v>
      </c>
      <c r="F4518" s="114" t="s">
        <v>11599</v>
      </c>
      <c r="G4518" s="114" t="s">
        <v>7560</v>
      </c>
      <c r="H4518" s="114" t="s">
        <v>8166</v>
      </c>
      <c r="I4518" s="114" t="s">
        <v>8157</v>
      </c>
    </row>
    <row r="4519" spans="1:9" x14ac:dyDescent="0.2">
      <c r="A4519" s="114" t="s">
        <v>10519</v>
      </c>
      <c r="D4519" s="114" t="s">
        <v>11169</v>
      </c>
      <c r="E4519" s="114">
        <f t="shared" si="70"/>
        <v>30201661</v>
      </c>
      <c r="F4519" s="114" t="s">
        <v>11599</v>
      </c>
      <c r="G4519" s="114" t="s">
        <v>7560</v>
      </c>
      <c r="H4519" s="114" t="s">
        <v>8166</v>
      </c>
      <c r="I4519" s="114" t="s">
        <v>11170</v>
      </c>
    </row>
    <row r="4520" spans="1:9" x14ac:dyDescent="0.2">
      <c r="A4520" s="114" t="s">
        <v>10519</v>
      </c>
      <c r="D4520" s="114" t="s">
        <v>11171</v>
      </c>
      <c r="E4520" s="114">
        <f t="shared" si="70"/>
        <v>30201682</v>
      </c>
      <c r="F4520" s="114" t="s">
        <v>11599</v>
      </c>
      <c r="G4520" s="114" t="s">
        <v>7560</v>
      </c>
      <c r="H4520" s="114" t="s">
        <v>8166</v>
      </c>
      <c r="I4520" s="114" t="s">
        <v>11172</v>
      </c>
    </row>
    <row r="4521" spans="1:9" x14ac:dyDescent="0.2">
      <c r="A4521" s="114" t="s">
        <v>10519</v>
      </c>
      <c r="D4521" s="114" t="s">
        <v>11173</v>
      </c>
      <c r="E4521" s="114">
        <f t="shared" si="70"/>
        <v>30201684</v>
      </c>
      <c r="F4521" s="114" t="s">
        <v>11599</v>
      </c>
      <c r="G4521" s="114" t="s">
        <v>7560</v>
      </c>
      <c r="H4521" s="114" t="s">
        <v>8166</v>
      </c>
      <c r="I4521" s="114" t="s">
        <v>11174</v>
      </c>
    </row>
    <row r="4522" spans="1:9" x14ac:dyDescent="0.2">
      <c r="A4522" s="114" t="s">
        <v>10519</v>
      </c>
      <c r="D4522" s="114" t="s">
        <v>11175</v>
      </c>
      <c r="E4522" s="114">
        <f t="shared" si="70"/>
        <v>30201686</v>
      </c>
      <c r="F4522" s="114" t="s">
        <v>11599</v>
      </c>
      <c r="G4522" s="114" t="s">
        <v>7560</v>
      </c>
      <c r="H4522" s="114" t="s">
        <v>8166</v>
      </c>
      <c r="I4522" s="114" t="s">
        <v>11176</v>
      </c>
    </row>
    <row r="4523" spans="1:9" x14ac:dyDescent="0.2">
      <c r="A4523" s="114" t="s">
        <v>10519</v>
      </c>
      <c r="D4523" s="114" t="s">
        <v>11177</v>
      </c>
      <c r="E4523" s="114">
        <f t="shared" si="70"/>
        <v>30201688</v>
      </c>
      <c r="F4523" s="114" t="s">
        <v>11599</v>
      </c>
      <c r="G4523" s="114" t="s">
        <v>7560</v>
      </c>
      <c r="H4523" s="114" t="s">
        <v>8166</v>
      </c>
      <c r="I4523" s="114" t="s">
        <v>11178</v>
      </c>
    </row>
    <row r="4524" spans="1:9" x14ac:dyDescent="0.2">
      <c r="A4524" s="114" t="s">
        <v>10519</v>
      </c>
      <c r="D4524" s="114" t="s">
        <v>11179</v>
      </c>
      <c r="E4524" s="114">
        <f t="shared" si="70"/>
        <v>30201699</v>
      </c>
      <c r="F4524" s="114" t="s">
        <v>11599</v>
      </c>
      <c r="G4524" s="114" t="s">
        <v>7560</v>
      </c>
      <c r="H4524" s="114" t="s">
        <v>8166</v>
      </c>
      <c r="I4524" s="114" t="s">
        <v>7818</v>
      </c>
    </row>
    <row r="4525" spans="1:9" x14ac:dyDescent="0.2">
      <c r="A4525" s="114" t="s">
        <v>10519</v>
      </c>
      <c r="D4525" s="114" t="s">
        <v>11180</v>
      </c>
      <c r="E4525" s="114">
        <f t="shared" si="70"/>
        <v>30201701</v>
      </c>
      <c r="F4525" s="114" t="s">
        <v>11599</v>
      </c>
      <c r="G4525" s="114" t="s">
        <v>7560</v>
      </c>
      <c r="H4525" s="114" t="s">
        <v>11181</v>
      </c>
      <c r="I4525" s="114" t="s">
        <v>11182</v>
      </c>
    </row>
    <row r="4526" spans="1:9" x14ac:dyDescent="0.2">
      <c r="A4526" s="114" t="s">
        <v>10519</v>
      </c>
      <c r="D4526" s="114" t="s">
        <v>11183</v>
      </c>
      <c r="E4526" s="114">
        <f t="shared" si="70"/>
        <v>30201702</v>
      </c>
      <c r="F4526" s="114" t="s">
        <v>11599</v>
      </c>
      <c r="G4526" s="114" t="s">
        <v>7560</v>
      </c>
      <c r="H4526" s="114" t="s">
        <v>11181</v>
      </c>
      <c r="I4526" s="114" t="s">
        <v>10673</v>
      </c>
    </row>
    <row r="4527" spans="1:9" x14ac:dyDescent="0.2">
      <c r="A4527" s="114" t="s">
        <v>10519</v>
      </c>
      <c r="D4527" s="114" t="s">
        <v>11184</v>
      </c>
      <c r="E4527" s="114">
        <f t="shared" si="70"/>
        <v>30201703</v>
      </c>
      <c r="F4527" s="114" t="s">
        <v>11599</v>
      </c>
      <c r="G4527" s="114" t="s">
        <v>7560</v>
      </c>
      <c r="H4527" s="114" t="s">
        <v>11181</v>
      </c>
      <c r="I4527" s="114" t="s">
        <v>11185</v>
      </c>
    </row>
    <row r="4528" spans="1:9" x14ac:dyDescent="0.2">
      <c r="A4528" s="114" t="s">
        <v>10519</v>
      </c>
      <c r="D4528" s="114" t="s">
        <v>11186</v>
      </c>
      <c r="E4528" s="114">
        <f t="shared" si="70"/>
        <v>30201704</v>
      </c>
      <c r="F4528" s="114" t="s">
        <v>11599</v>
      </c>
      <c r="G4528" s="114" t="s">
        <v>7560</v>
      </c>
      <c r="H4528" s="114" t="s">
        <v>11181</v>
      </c>
      <c r="I4528" s="114" t="s">
        <v>13843</v>
      </c>
    </row>
    <row r="4529" spans="1:12" x14ac:dyDescent="0.2">
      <c r="A4529" s="114" t="s">
        <v>10519</v>
      </c>
      <c r="D4529" s="114" t="s">
        <v>11187</v>
      </c>
      <c r="E4529" s="114">
        <f t="shared" si="70"/>
        <v>30201705</v>
      </c>
      <c r="F4529" s="114" t="s">
        <v>11599</v>
      </c>
      <c r="G4529" s="114" t="s">
        <v>7560</v>
      </c>
      <c r="H4529" s="114" t="s">
        <v>11181</v>
      </c>
      <c r="I4529" s="114" t="s">
        <v>11070</v>
      </c>
    </row>
    <row r="4530" spans="1:12" x14ac:dyDescent="0.2">
      <c r="A4530" s="114" t="s">
        <v>10519</v>
      </c>
      <c r="D4530" s="114" t="s">
        <v>11188</v>
      </c>
      <c r="E4530" s="114">
        <f t="shared" si="70"/>
        <v>30201711</v>
      </c>
      <c r="F4530" s="114" t="s">
        <v>11599</v>
      </c>
      <c r="G4530" s="114" t="s">
        <v>7560</v>
      </c>
      <c r="H4530" s="114" t="s">
        <v>11181</v>
      </c>
      <c r="I4530" s="114" t="s">
        <v>11189</v>
      </c>
    </row>
    <row r="4531" spans="1:12" x14ac:dyDescent="0.2">
      <c r="A4531" s="114" t="s">
        <v>10519</v>
      </c>
      <c r="D4531" s="114" t="s">
        <v>11190</v>
      </c>
      <c r="E4531" s="114">
        <f t="shared" si="70"/>
        <v>30201712</v>
      </c>
      <c r="F4531" s="114" t="s">
        <v>11599</v>
      </c>
      <c r="G4531" s="114" t="s">
        <v>7560</v>
      </c>
      <c r="H4531" s="114" t="s">
        <v>11181</v>
      </c>
      <c r="I4531" s="114" t="s">
        <v>11191</v>
      </c>
    </row>
    <row r="4532" spans="1:12" x14ac:dyDescent="0.2">
      <c r="A4532" s="114" t="s">
        <v>10519</v>
      </c>
      <c r="D4532" s="114" t="s">
        <v>14113</v>
      </c>
      <c r="E4532" s="114">
        <f t="shared" si="70"/>
        <v>30201713</v>
      </c>
      <c r="F4532" s="114" t="s">
        <v>11599</v>
      </c>
      <c r="G4532" s="114" t="s">
        <v>7560</v>
      </c>
      <c r="H4532" s="114" t="s">
        <v>11181</v>
      </c>
      <c r="I4532" s="114" t="s">
        <v>14114</v>
      </c>
    </row>
    <row r="4533" spans="1:12" x14ac:dyDescent="0.2">
      <c r="A4533" s="114" t="s">
        <v>10519</v>
      </c>
      <c r="D4533" s="114" t="s">
        <v>14115</v>
      </c>
      <c r="E4533" s="114">
        <f t="shared" si="70"/>
        <v>30201714</v>
      </c>
      <c r="F4533" s="114" t="s">
        <v>11599</v>
      </c>
      <c r="G4533" s="114" t="s">
        <v>7560</v>
      </c>
      <c r="H4533" s="114" t="s">
        <v>11181</v>
      </c>
      <c r="I4533" s="114" t="s">
        <v>14116</v>
      </c>
    </row>
    <row r="4534" spans="1:12" x14ac:dyDescent="0.2">
      <c r="A4534" s="114" t="s">
        <v>10519</v>
      </c>
      <c r="D4534" s="114" t="s">
        <v>14117</v>
      </c>
      <c r="E4534" s="114">
        <f t="shared" si="70"/>
        <v>30201715</v>
      </c>
      <c r="F4534" s="114" t="s">
        <v>11599</v>
      </c>
      <c r="G4534" s="114" t="s">
        <v>7560</v>
      </c>
      <c r="H4534" s="114" t="s">
        <v>11181</v>
      </c>
      <c r="I4534" s="114" t="s">
        <v>14118</v>
      </c>
    </row>
    <row r="4535" spans="1:12" x14ac:dyDescent="0.2">
      <c r="A4535" s="114" t="s">
        <v>10519</v>
      </c>
      <c r="D4535" s="114" t="s">
        <v>14119</v>
      </c>
      <c r="E4535" s="114">
        <f t="shared" si="70"/>
        <v>30201716</v>
      </c>
      <c r="F4535" s="114" t="s">
        <v>11599</v>
      </c>
      <c r="G4535" s="114" t="s">
        <v>7560</v>
      </c>
      <c r="H4535" s="114" t="s">
        <v>11181</v>
      </c>
      <c r="I4535" s="114" t="s">
        <v>14120</v>
      </c>
    </row>
    <row r="4536" spans="1:12" x14ac:dyDescent="0.2">
      <c r="A4536" s="114" t="s">
        <v>10519</v>
      </c>
      <c r="D4536" s="114" t="s">
        <v>14121</v>
      </c>
      <c r="E4536" s="114">
        <f t="shared" si="70"/>
        <v>30201717</v>
      </c>
      <c r="F4536" s="114" t="s">
        <v>11599</v>
      </c>
      <c r="G4536" s="114" t="s">
        <v>7560</v>
      </c>
      <c r="H4536" s="114" t="s">
        <v>11181</v>
      </c>
      <c r="I4536" s="114" t="s">
        <v>14122</v>
      </c>
      <c r="K4536" s="116"/>
      <c r="L4536" s="114"/>
    </row>
    <row r="4537" spans="1:12" x14ac:dyDescent="0.2">
      <c r="A4537" s="114" t="s">
        <v>10519</v>
      </c>
      <c r="D4537" s="114" t="s">
        <v>14123</v>
      </c>
      <c r="E4537" s="114">
        <f t="shared" si="70"/>
        <v>30201799</v>
      </c>
      <c r="F4537" s="114" t="s">
        <v>11599</v>
      </c>
      <c r="G4537" s="114" t="s">
        <v>7560</v>
      </c>
      <c r="H4537" s="114" t="s">
        <v>11181</v>
      </c>
      <c r="I4537" s="114" t="s">
        <v>7818</v>
      </c>
    </row>
    <row r="4538" spans="1:12" x14ac:dyDescent="0.2">
      <c r="A4538" s="114" t="s">
        <v>10519</v>
      </c>
      <c r="D4538" s="114" t="s">
        <v>14124</v>
      </c>
      <c r="E4538" s="114">
        <f t="shared" si="70"/>
        <v>30201899</v>
      </c>
      <c r="F4538" s="114" t="s">
        <v>11599</v>
      </c>
      <c r="G4538" s="114" t="s">
        <v>7560</v>
      </c>
      <c r="H4538" s="114" t="s">
        <v>14125</v>
      </c>
      <c r="I4538" s="114" t="s">
        <v>7818</v>
      </c>
    </row>
    <row r="4539" spans="1:12" x14ac:dyDescent="0.2">
      <c r="A4539" s="114" t="s">
        <v>10519</v>
      </c>
      <c r="D4539" s="114" t="s">
        <v>14126</v>
      </c>
      <c r="E4539" s="114">
        <f t="shared" si="70"/>
        <v>30201901</v>
      </c>
      <c r="F4539" s="114" t="s">
        <v>11599</v>
      </c>
      <c r="G4539" s="114" t="s">
        <v>7560</v>
      </c>
      <c r="H4539" s="114" t="s">
        <v>14127</v>
      </c>
      <c r="I4539" s="114" t="s">
        <v>14128</v>
      </c>
    </row>
    <row r="4540" spans="1:12" x14ac:dyDescent="0.2">
      <c r="A4540" s="114" t="s">
        <v>10519</v>
      </c>
      <c r="D4540" s="114" t="s">
        <v>14129</v>
      </c>
      <c r="E4540" s="114">
        <f t="shared" si="70"/>
        <v>30201902</v>
      </c>
      <c r="F4540" s="114" t="s">
        <v>11599</v>
      </c>
      <c r="G4540" s="114" t="s">
        <v>7560</v>
      </c>
      <c r="H4540" s="114" t="s">
        <v>14127</v>
      </c>
      <c r="I4540" s="114" t="s">
        <v>14130</v>
      </c>
    </row>
    <row r="4541" spans="1:12" x14ac:dyDescent="0.2">
      <c r="A4541" s="114" t="s">
        <v>10519</v>
      </c>
      <c r="D4541" s="114" t="s">
        <v>14131</v>
      </c>
      <c r="E4541" s="114">
        <f t="shared" si="70"/>
        <v>30201903</v>
      </c>
      <c r="F4541" s="114" t="s">
        <v>11599</v>
      </c>
      <c r="G4541" s="114" t="s">
        <v>7560</v>
      </c>
      <c r="H4541" s="114" t="s">
        <v>14127</v>
      </c>
      <c r="I4541" s="114" t="s">
        <v>14132</v>
      </c>
    </row>
    <row r="4542" spans="1:12" x14ac:dyDescent="0.2">
      <c r="A4542" s="114" t="s">
        <v>10519</v>
      </c>
      <c r="D4542" s="114" t="s">
        <v>14133</v>
      </c>
      <c r="E4542" s="114">
        <f t="shared" si="70"/>
        <v>30201904</v>
      </c>
      <c r="F4542" s="114" t="s">
        <v>11599</v>
      </c>
      <c r="G4542" s="114" t="s">
        <v>7560</v>
      </c>
      <c r="H4542" s="114" t="s">
        <v>14127</v>
      </c>
      <c r="I4542" s="114" t="s">
        <v>14134</v>
      </c>
    </row>
    <row r="4543" spans="1:12" x14ac:dyDescent="0.2">
      <c r="A4543" s="114" t="s">
        <v>10519</v>
      </c>
      <c r="D4543" s="114" t="s">
        <v>14135</v>
      </c>
      <c r="E4543" s="114">
        <f t="shared" si="70"/>
        <v>30201905</v>
      </c>
      <c r="F4543" s="114" t="s">
        <v>11599</v>
      </c>
      <c r="G4543" s="114" t="s">
        <v>7560</v>
      </c>
      <c r="H4543" s="114" t="s">
        <v>14127</v>
      </c>
      <c r="I4543" s="114" t="s">
        <v>5010</v>
      </c>
    </row>
    <row r="4544" spans="1:12" x14ac:dyDescent="0.2">
      <c r="A4544" s="114" t="s">
        <v>10519</v>
      </c>
      <c r="D4544" s="114" t="s">
        <v>14136</v>
      </c>
      <c r="E4544" s="114">
        <f t="shared" si="70"/>
        <v>30201906</v>
      </c>
      <c r="F4544" s="114" t="s">
        <v>11599</v>
      </c>
      <c r="G4544" s="114" t="s">
        <v>7560</v>
      </c>
      <c r="H4544" s="114" t="s">
        <v>14127</v>
      </c>
      <c r="I4544" s="114" t="s">
        <v>14137</v>
      </c>
    </row>
    <row r="4545" spans="1:9" x14ac:dyDescent="0.2">
      <c r="A4545" s="114" t="s">
        <v>10519</v>
      </c>
      <c r="D4545" s="114" t="s">
        <v>14138</v>
      </c>
      <c r="E4545" s="114">
        <f t="shared" si="70"/>
        <v>30201907</v>
      </c>
      <c r="F4545" s="114" t="s">
        <v>11599</v>
      </c>
      <c r="G4545" s="114" t="s">
        <v>7560</v>
      </c>
      <c r="H4545" s="114" t="s">
        <v>14127</v>
      </c>
      <c r="I4545" s="114" t="s">
        <v>14139</v>
      </c>
    </row>
    <row r="4546" spans="1:9" x14ac:dyDescent="0.2">
      <c r="A4546" s="114" t="s">
        <v>10519</v>
      </c>
      <c r="D4546" s="114" t="s">
        <v>14140</v>
      </c>
      <c r="E4546" s="114">
        <f t="shared" ref="E4546:E4609" si="71">VALUE(D4546)</f>
        <v>30201908</v>
      </c>
      <c r="F4546" s="114" t="s">
        <v>11599</v>
      </c>
      <c r="G4546" s="114" t="s">
        <v>7560</v>
      </c>
      <c r="H4546" s="114" t="s">
        <v>14127</v>
      </c>
      <c r="I4546" s="114" t="s">
        <v>14141</v>
      </c>
    </row>
    <row r="4547" spans="1:9" x14ac:dyDescent="0.2">
      <c r="A4547" s="114" t="s">
        <v>10519</v>
      </c>
      <c r="D4547" s="114" t="s">
        <v>14142</v>
      </c>
      <c r="E4547" s="114">
        <f t="shared" si="71"/>
        <v>30201909</v>
      </c>
      <c r="F4547" s="114" t="s">
        <v>11599</v>
      </c>
      <c r="G4547" s="114" t="s">
        <v>7560</v>
      </c>
      <c r="H4547" s="114" t="s">
        <v>14127</v>
      </c>
      <c r="I4547" s="114" t="s">
        <v>14134</v>
      </c>
    </row>
    <row r="4548" spans="1:9" x14ac:dyDescent="0.2">
      <c r="A4548" s="114" t="s">
        <v>10519</v>
      </c>
      <c r="D4548" s="114" t="s">
        <v>14143</v>
      </c>
      <c r="E4548" s="114">
        <f t="shared" si="71"/>
        <v>30201911</v>
      </c>
      <c r="F4548" s="114" t="s">
        <v>11599</v>
      </c>
      <c r="G4548" s="114" t="s">
        <v>7560</v>
      </c>
      <c r="H4548" s="114" t="s">
        <v>14127</v>
      </c>
      <c r="I4548" s="114" t="s">
        <v>14144</v>
      </c>
    </row>
    <row r="4549" spans="1:9" x14ac:dyDescent="0.2">
      <c r="A4549" s="114" t="s">
        <v>10519</v>
      </c>
      <c r="D4549" s="114" t="s">
        <v>14145</v>
      </c>
      <c r="E4549" s="114">
        <f t="shared" si="71"/>
        <v>30201912</v>
      </c>
      <c r="F4549" s="114" t="s">
        <v>11599</v>
      </c>
      <c r="G4549" s="114" t="s">
        <v>7560</v>
      </c>
      <c r="H4549" s="114" t="s">
        <v>14127</v>
      </c>
      <c r="I4549" s="114" t="s">
        <v>14146</v>
      </c>
    </row>
    <row r="4550" spans="1:9" x14ac:dyDescent="0.2">
      <c r="A4550" s="114" t="s">
        <v>10519</v>
      </c>
      <c r="D4550" s="114" t="s">
        <v>14147</v>
      </c>
      <c r="E4550" s="114">
        <f t="shared" si="71"/>
        <v>30201913</v>
      </c>
      <c r="F4550" s="114" t="s">
        <v>11599</v>
      </c>
      <c r="G4550" s="114" t="s">
        <v>7560</v>
      </c>
      <c r="H4550" s="114" t="s">
        <v>14127</v>
      </c>
      <c r="I4550" s="114" t="s">
        <v>14148</v>
      </c>
    </row>
    <row r="4551" spans="1:9" x14ac:dyDescent="0.2">
      <c r="A4551" s="114" t="s">
        <v>10519</v>
      </c>
      <c r="D4551" s="114" t="s">
        <v>14149</v>
      </c>
      <c r="E4551" s="114">
        <f t="shared" si="71"/>
        <v>30201914</v>
      </c>
      <c r="F4551" s="114" t="s">
        <v>11599</v>
      </c>
      <c r="G4551" s="114" t="s">
        <v>7560</v>
      </c>
      <c r="H4551" s="114" t="s">
        <v>14127</v>
      </c>
      <c r="I4551" s="114" t="s">
        <v>14150</v>
      </c>
    </row>
    <row r="4552" spans="1:9" x14ac:dyDescent="0.2">
      <c r="A4552" s="114" t="s">
        <v>10519</v>
      </c>
      <c r="D4552" s="114" t="s">
        <v>14151</v>
      </c>
      <c r="E4552" s="114">
        <f t="shared" si="71"/>
        <v>30201915</v>
      </c>
      <c r="F4552" s="114" t="s">
        <v>11599</v>
      </c>
      <c r="G4552" s="114" t="s">
        <v>7560</v>
      </c>
      <c r="H4552" s="114" t="s">
        <v>14127</v>
      </c>
      <c r="I4552" s="114" t="s">
        <v>14152</v>
      </c>
    </row>
    <row r="4553" spans="1:9" x14ac:dyDescent="0.2">
      <c r="A4553" s="114" t="s">
        <v>10519</v>
      </c>
      <c r="D4553" s="114" t="s">
        <v>14153</v>
      </c>
      <c r="E4553" s="114">
        <f t="shared" si="71"/>
        <v>30201916</v>
      </c>
      <c r="F4553" s="114" t="s">
        <v>11599</v>
      </c>
      <c r="G4553" s="114" t="s">
        <v>7560</v>
      </c>
      <c r="H4553" s="114" t="s">
        <v>14127</v>
      </c>
      <c r="I4553" s="114" t="s">
        <v>14154</v>
      </c>
    </row>
    <row r="4554" spans="1:9" x14ac:dyDescent="0.2">
      <c r="A4554" s="114" t="s">
        <v>10519</v>
      </c>
      <c r="D4554" s="114" t="s">
        <v>14155</v>
      </c>
      <c r="E4554" s="114">
        <f t="shared" si="71"/>
        <v>30201917</v>
      </c>
      <c r="F4554" s="114" t="s">
        <v>11599</v>
      </c>
      <c r="G4554" s="114" t="s">
        <v>7560</v>
      </c>
      <c r="H4554" s="114" t="s">
        <v>14127</v>
      </c>
      <c r="I4554" s="114" t="s">
        <v>14156</v>
      </c>
    </row>
    <row r="4555" spans="1:9" x14ac:dyDescent="0.2">
      <c r="A4555" s="114" t="s">
        <v>10519</v>
      </c>
      <c r="D4555" s="114" t="s">
        <v>14157</v>
      </c>
      <c r="E4555" s="114">
        <f t="shared" si="71"/>
        <v>30201918</v>
      </c>
      <c r="F4555" s="114" t="s">
        <v>11599</v>
      </c>
      <c r="G4555" s="114" t="s">
        <v>7560</v>
      </c>
      <c r="H4555" s="114" t="s">
        <v>14127</v>
      </c>
      <c r="I4555" s="114" t="s">
        <v>14158</v>
      </c>
    </row>
    <row r="4556" spans="1:9" x14ac:dyDescent="0.2">
      <c r="A4556" s="114" t="s">
        <v>10519</v>
      </c>
      <c r="D4556" s="114" t="s">
        <v>14159</v>
      </c>
      <c r="E4556" s="114">
        <f t="shared" si="71"/>
        <v>30201919</v>
      </c>
      <c r="F4556" s="114" t="s">
        <v>11599</v>
      </c>
      <c r="G4556" s="114" t="s">
        <v>7560</v>
      </c>
      <c r="H4556" s="114" t="s">
        <v>14127</v>
      </c>
      <c r="I4556" s="114" t="s">
        <v>6386</v>
      </c>
    </row>
    <row r="4557" spans="1:9" x14ac:dyDescent="0.2">
      <c r="A4557" s="114" t="s">
        <v>10519</v>
      </c>
      <c r="D4557" s="114" t="s">
        <v>14160</v>
      </c>
      <c r="E4557" s="114">
        <f t="shared" si="71"/>
        <v>30201920</v>
      </c>
      <c r="F4557" s="114" t="s">
        <v>11599</v>
      </c>
      <c r="G4557" s="114" t="s">
        <v>7560</v>
      </c>
      <c r="H4557" s="114" t="s">
        <v>14127</v>
      </c>
      <c r="I4557" s="114" t="s">
        <v>14161</v>
      </c>
    </row>
    <row r="4558" spans="1:9" x14ac:dyDescent="0.2">
      <c r="A4558" s="114" t="s">
        <v>10519</v>
      </c>
      <c r="D4558" s="114" t="s">
        <v>14162</v>
      </c>
      <c r="E4558" s="114">
        <f t="shared" si="71"/>
        <v>30201921</v>
      </c>
      <c r="F4558" s="114" t="s">
        <v>11599</v>
      </c>
      <c r="G4558" s="114" t="s">
        <v>7560</v>
      </c>
      <c r="H4558" s="114" t="s">
        <v>14127</v>
      </c>
      <c r="I4558" s="114" t="s">
        <v>14163</v>
      </c>
    </row>
    <row r="4559" spans="1:9" x14ac:dyDescent="0.2">
      <c r="A4559" s="114" t="s">
        <v>10519</v>
      </c>
      <c r="D4559" s="114" t="s">
        <v>14164</v>
      </c>
      <c r="E4559" s="114">
        <f t="shared" si="71"/>
        <v>30201923</v>
      </c>
      <c r="F4559" s="114" t="s">
        <v>11599</v>
      </c>
      <c r="G4559" s="114" t="s">
        <v>7560</v>
      </c>
      <c r="H4559" s="114" t="s">
        <v>14127</v>
      </c>
      <c r="I4559" s="114" t="s">
        <v>14165</v>
      </c>
    </row>
    <row r="4560" spans="1:9" x14ac:dyDescent="0.2">
      <c r="A4560" s="114" t="s">
        <v>10519</v>
      </c>
      <c r="D4560" s="114" t="s">
        <v>14166</v>
      </c>
      <c r="E4560" s="114">
        <f t="shared" si="71"/>
        <v>30201925</v>
      </c>
      <c r="F4560" s="114" t="s">
        <v>11599</v>
      </c>
      <c r="G4560" s="114" t="s">
        <v>7560</v>
      </c>
      <c r="H4560" s="114" t="s">
        <v>14127</v>
      </c>
      <c r="I4560" s="114" t="s">
        <v>14167</v>
      </c>
    </row>
    <row r="4561" spans="1:9" x14ac:dyDescent="0.2">
      <c r="A4561" s="114" t="s">
        <v>10519</v>
      </c>
      <c r="D4561" s="114" t="s">
        <v>14168</v>
      </c>
      <c r="E4561" s="114">
        <f t="shared" si="71"/>
        <v>30201926</v>
      </c>
      <c r="F4561" s="114" t="s">
        <v>11599</v>
      </c>
      <c r="G4561" s="114" t="s">
        <v>7560</v>
      </c>
      <c r="H4561" s="114" t="s">
        <v>14127</v>
      </c>
      <c r="I4561" s="114" t="s">
        <v>14169</v>
      </c>
    </row>
    <row r="4562" spans="1:9" x14ac:dyDescent="0.2">
      <c r="A4562" s="114" t="s">
        <v>10519</v>
      </c>
      <c r="D4562" s="114" t="s">
        <v>14170</v>
      </c>
      <c r="E4562" s="114">
        <f t="shared" si="71"/>
        <v>30201927</v>
      </c>
      <c r="F4562" s="114" t="s">
        <v>11599</v>
      </c>
      <c r="G4562" s="114" t="s">
        <v>7560</v>
      </c>
      <c r="H4562" s="114" t="s">
        <v>14127</v>
      </c>
      <c r="I4562" s="114" t="s">
        <v>14171</v>
      </c>
    </row>
    <row r="4563" spans="1:9" x14ac:dyDescent="0.2">
      <c r="A4563" s="114" t="s">
        <v>10519</v>
      </c>
      <c r="D4563" s="114" t="s">
        <v>14172</v>
      </c>
      <c r="E4563" s="114">
        <f t="shared" si="71"/>
        <v>30201930</v>
      </c>
      <c r="F4563" s="114" t="s">
        <v>11599</v>
      </c>
      <c r="G4563" s="114" t="s">
        <v>7560</v>
      </c>
      <c r="H4563" s="114" t="s">
        <v>14127</v>
      </c>
      <c r="I4563" s="114" t="s">
        <v>14173</v>
      </c>
    </row>
    <row r="4564" spans="1:9" x14ac:dyDescent="0.2">
      <c r="A4564" s="114" t="s">
        <v>10519</v>
      </c>
      <c r="D4564" s="114" t="s">
        <v>14174</v>
      </c>
      <c r="E4564" s="114">
        <f t="shared" si="71"/>
        <v>30201931</v>
      </c>
      <c r="F4564" s="114" t="s">
        <v>11599</v>
      </c>
      <c r="G4564" s="114" t="s">
        <v>7560</v>
      </c>
      <c r="H4564" s="114" t="s">
        <v>14127</v>
      </c>
      <c r="I4564" s="114" t="s">
        <v>14175</v>
      </c>
    </row>
    <row r="4565" spans="1:9" x14ac:dyDescent="0.2">
      <c r="A4565" s="114" t="s">
        <v>10519</v>
      </c>
      <c r="D4565" s="114" t="s">
        <v>14176</v>
      </c>
      <c r="E4565" s="114">
        <f t="shared" si="71"/>
        <v>30201932</v>
      </c>
      <c r="F4565" s="114" t="s">
        <v>11599</v>
      </c>
      <c r="G4565" s="114" t="s">
        <v>7560</v>
      </c>
      <c r="H4565" s="114" t="s">
        <v>14127</v>
      </c>
      <c r="I4565" s="114" t="s">
        <v>14177</v>
      </c>
    </row>
    <row r="4566" spans="1:9" x14ac:dyDescent="0.2">
      <c r="A4566" s="114" t="s">
        <v>10519</v>
      </c>
      <c r="D4566" s="114" t="s">
        <v>14178</v>
      </c>
      <c r="E4566" s="114">
        <f t="shared" si="71"/>
        <v>30201933</v>
      </c>
      <c r="F4566" s="114" t="s">
        <v>11599</v>
      </c>
      <c r="G4566" s="114" t="s">
        <v>7560</v>
      </c>
      <c r="H4566" s="114" t="s">
        <v>14127</v>
      </c>
      <c r="I4566" s="114" t="s">
        <v>14179</v>
      </c>
    </row>
    <row r="4567" spans="1:9" x14ac:dyDescent="0.2">
      <c r="A4567" s="114" t="s">
        <v>10519</v>
      </c>
      <c r="D4567" s="114" t="s">
        <v>14180</v>
      </c>
      <c r="E4567" s="114">
        <f t="shared" si="71"/>
        <v>30201935</v>
      </c>
      <c r="F4567" s="114" t="s">
        <v>11599</v>
      </c>
      <c r="G4567" s="114" t="s">
        <v>7560</v>
      </c>
      <c r="H4567" s="114" t="s">
        <v>14127</v>
      </c>
      <c r="I4567" s="114" t="s">
        <v>14181</v>
      </c>
    </row>
    <row r="4568" spans="1:9" x14ac:dyDescent="0.2">
      <c r="A4568" s="114" t="s">
        <v>10519</v>
      </c>
      <c r="D4568" s="114" t="s">
        <v>14182</v>
      </c>
      <c r="E4568" s="114">
        <f t="shared" si="71"/>
        <v>30201939</v>
      </c>
      <c r="F4568" s="114" t="s">
        <v>11599</v>
      </c>
      <c r="G4568" s="114" t="s">
        <v>7560</v>
      </c>
      <c r="H4568" s="114" t="s">
        <v>14127</v>
      </c>
      <c r="I4568" s="114" t="s">
        <v>14183</v>
      </c>
    </row>
    <row r="4569" spans="1:9" x14ac:dyDescent="0.2">
      <c r="A4569" s="114" t="s">
        <v>10519</v>
      </c>
      <c r="D4569" s="114" t="s">
        <v>14184</v>
      </c>
      <c r="E4569" s="114">
        <f t="shared" si="71"/>
        <v>30201941</v>
      </c>
      <c r="F4569" s="114" t="s">
        <v>11599</v>
      </c>
      <c r="G4569" s="114" t="s">
        <v>7560</v>
      </c>
      <c r="H4569" s="114" t="s">
        <v>14127</v>
      </c>
      <c r="I4569" s="114" t="s">
        <v>14185</v>
      </c>
    </row>
    <row r="4570" spans="1:9" x14ac:dyDescent="0.2">
      <c r="A4570" s="114" t="s">
        <v>10519</v>
      </c>
      <c r="D4570" s="114" t="s">
        <v>14186</v>
      </c>
      <c r="E4570" s="114">
        <f t="shared" si="71"/>
        <v>30201942</v>
      </c>
      <c r="F4570" s="114" t="s">
        <v>11599</v>
      </c>
      <c r="G4570" s="114" t="s">
        <v>7560</v>
      </c>
      <c r="H4570" s="114" t="s">
        <v>14127</v>
      </c>
      <c r="I4570" s="114" t="s">
        <v>14187</v>
      </c>
    </row>
    <row r="4571" spans="1:9" x14ac:dyDescent="0.2">
      <c r="A4571" s="114" t="s">
        <v>10519</v>
      </c>
      <c r="D4571" s="114" t="s">
        <v>14188</v>
      </c>
      <c r="E4571" s="114">
        <f t="shared" si="71"/>
        <v>30201945</v>
      </c>
      <c r="F4571" s="114" t="s">
        <v>11599</v>
      </c>
      <c r="G4571" s="114" t="s">
        <v>7560</v>
      </c>
      <c r="H4571" s="114" t="s">
        <v>14127</v>
      </c>
      <c r="I4571" s="114" t="s">
        <v>14189</v>
      </c>
    </row>
    <row r="4572" spans="1:9" x14ac:dyDescent="0.2">
      <c r="A4572" s="114" t="s">
        <v>10519</v>
      </c>
      <c r="D4572" s="114" t="s">
        <v>14190</v>
      </c>
      <c r="E4572" s="114">
        <f t="shared" si="71"/>
        <v>30201949</v>
      </c>
      <c r="F4572" s="114" t="s">
        <v>11599</v>
      </c>
      <c r="G4572" s="114" t="s">
        <v>7560</v>
      </c>
      <c r="H4572" s="114" t="s">
        <v>14127</v>
      </c>
      <c r="I4572" s="114" t="s">
        <v>11303</v>
      </c>
    </row>
    <row r="4573" spans="1:9" x14ac:dyDescent="0.2">
      <c r="A4573" s="114" t="s">
        <v>10519</v>
      </c>
      <c r="D4573" s="114" t="s">
        <v>11304</v>
      </c>
      <c r="E4573" s="114">
        <f t="shared" si="71"/>
        <v>30201950</v>
      </c>
      <c r="F4573" s="114" t="s">
        <v>11599</v>
      </c>
      <c r="G4573" s="114" t="s">
        <v>7560</v>
      </c>
      <c r="H4573" s="114" t="s">
        <v>14127</v>
      </c>
      <c r="I4573" s="114" t="s">
        <v>11305</v>
      </c>
    </row>
    <row r="4574" spans="1:9" x14ac:dyDescent="0.2">
      <c r="A4574" s="114" t="s">
        <v>10519</v>
      </c>
      <c r="D4574" s="114" t="s">
        <v>11306</v>
      </c>
      <c r="E4574" s="114">
        <f t="shared" si="71"/>
        <v>30201960</v>
      </c>
      <c r="F4574" s="114" t="s">
        <v>11599</v>
      </c>
      <c r="G4574" s="114" t="s">
        <v>7560</v>
      </c>
      <c r="H4574" s="114" t="s">
        <v>14127</v>
      </c>
      <c r="I4574" s="114" t="s">
        <v>11307</v>
      </c>
    </row>
    <row r="4575" spans="1:9" x14ac:dyDescent="0.2">
      <c r="A4575" s="114" t="s">
        <v>10519</v>
      </c>
      <c r="D4575" s="114" t="s">
        <v>11308</v>
      </c>
      <c r="E4575" s="114">
        <f t="shared" si="71"/>
        <v>30201997</v>
      </c>
      <c r="F4575" s="114" t="s">
        <v>11599</v>
      </c>
      <c r="G4575" s="114" t="s">
        <v>7560</v>
      </c>
      <c r="H4575" s="114" t="s">
        <v>14127</v>
      </c>
      <c r="I4575" s="114" t="s">
        <v>11309</v>
      </c>
    </row>
    <row r="4576" spans="1:9" x14ac:dyDescent="0.2">
      <c r="A4576" s="114" t="s">
        <v>10519</v>
      </c>
      <c r="D4576" s="114" t="s">
        <v>11310</v>
      </c>
      <c r="E4576" s="114">
        <f t="shared" si="71"/>
        <v>30201998</v>
      </c>
      <c r="F4576" s="114" t="s">
        <v>11599</v>
      </c>
      <c r="G4576" s="114" t="s">
        <v>7560</v>
      </c>
      <c r="H4576" s="114" t="s">
        <v>14127</v>
      </c>
      <c r="I4576" s="114" t="s">
        <v>11311</v>
      </c>
    </row>
    <row r="4577" spans="1:9" x14ac:dyDescent="0.2">
      <c r="A4577" s="114" t="s">
        <v>10519</v>
      </c>
      <c r="D4577" s="114" t="s">
        <v>11312</v>
      </c>
      <c r="E4577" s="114">
        <f t="shared" si="71"/>
        <v>30201999</v>
      </c>
      <c r="F4577" s="114" t="s">
        <v>11599</v>
      </c>
      <c r="G4577" s="114" t="s">
        <v>7560</v>
      </c>
      <c r="H4577" s="114" t="s">
        <v>14127</v>
      </c>
      <c r="I4577" s="114" t="s">
        <v>7818</v>
      </c>
    </row>
    <row r="4578" spans="1:9" x14ac:dyDescent="0.2">
      <c r="A4578" s="114" t="s">
        <v>10519</v>
      </c>
      <c r="D4578" s="114" t="s">
        <v>11313</v>
      </c>
      <c r="E4578" s="114">
        <f t="shared" si="71"/>
        <v>30202001</v>
      </c>
      <c r="F4578" s="114" t="s">
        <v>11599</v>
      </c>
      <c r="G4578" s="114" t="s">
        <v>7560</v>
      </c>
      <c r="H4578" s="114" t="s">
        <v>11314</v>
      </c>
      <c r="I4578" s="114" t="s">
        <v>11315</v>
      </c>
    </row>
    <row r="4579" spans="1:9" x14ac:dyDescent="0.2">
      <c r="A4579" s="114" t="s">
        <v>10519</v>
      </c>
      <c r="D4579" s="114" t="s">
        <v>11316</v>
      </c>
      <c r="E4579" s="114">
        <f t="shared" si="71"/>
        <v>30202002</v>
      </c>
      <c r="F4579" s="114" t="s">
        <v>11599</v>
      </c>
      <c r="G4579" s="114" t="s">
        <v>7560</v>
      </c>
      <c r="H4579" s="114" t="s">
        <v>11314</v>
      </c>
      <c r="I4579" s="114" t="s">
        <v>11315</v>
      </c>
    </row>
    <row r="4580" spans="1:9" x14ac:dyDescent="0.2">
      <c r="A4580" s="114" t="s">
        <v>10519</v>
      </c>
      <c r="D4580" s="114" t="s">
        <v>11317</v>
      </c>
      <c r="E4580" s="114">
        <f t="shared" si="71"/>
        <v>30202101</v>
      </c>
      <c r="F4580" s="114" t="s">
        <v>11599</v>
      </c>
      <c r="G4580" s="114" t="s">
        <v>7560</v>
      </c>
      <c r="H4580" s="114" t="s">
        <v>11318</v>
      </c>
      <c r="I4580" s="114" t="s">
        <v>11319</v>
      </c>
    </row>
    <row r="4581" spans="1:9" x14ac:dyDescent="0.2">
      <c r="A4581" s="114" t="s">
        <v>10519</v>
      </c>
      <c r="D4581" s="114" t="s">
        <v>11320</v>
      </c>
      <c r="E4581" s="114">
        <f t="shared" si="71"/>
        <v>30202102</v>
      </c>
      <c r="F4581" s="114" t="s">
        <v>11599</v>
      </c>
      <c r="G4581" s="114" t="s">
        <v>7560</v>
      </c>
      <c r="H4581" s="114" t="s">
        <v>11318</v>
      </c>
      <c r="I4581" s="114" t="s">
        <v>11319</v>
      </c>
    </row>
    <row r="4582" spans="1:9" x14ac:dyDescent="0.2">
      <c r="A4582" s="114" t="s">
        <v>10519</v>
      </c>
      <c r="D4582" s="114" t="s">
        <v>11321</v>
      </c>
      <c r="E4582" s="114">
        <f t="shared" si="71"/>
        <v>30202105</v>
      </c>
      <c r="F4582" s="114" t="s">
        <v>11599</v>
      </c>
      <c r="G4582" s="114" t="s">
        <v>7560</v>
      </c>
      <c r="H4582" s="114" t="s">
        <v>11318</v>
      </c>
      <c r="I4582" s="114" t="s">
        <v>11322</v>
      </c>
    </row>
    <row r="4583" spans="1:9" x14ac:dyDescent="0.2">
      <c r="A4583" s="114" t="s">
        <v>10519</v>
      </c>
      <c r="D4583" s="114" t="s">
        <v>11323</v>
      </c>
      <c r="E4583" s="114">
        <f t="shared" si="71"/>
        <v>30202106</v>
      </c>
      <c r="F4583" s="114" t="s">
        <v>11599</v>
      </c>
      <c r="G4583" s="114" t="s">
        <v>7560</v>
      </c>
      <c r="H4583" s="114" t="s">
        <v>11318</v>
      </c>
      <c r="I4583" s="114" t="s">
        <v>11322</v>
      </c>
    </row>
    <row r="4584" spans="1:9" x14ac:dyDescent="0.2">
      <c r="A4584" s="114" t="s">
        <v>10519</v>
      </c>
      <c r="D4584" s="114" t="s">
        <v>11324</v>
      </c>
      <c r="E4584" s="114">
        <f t="shared" si="71"/>
        <v>30202201</v>
      </c>
      <c r="F4584" s="114" t="s">
        <v>11599</v>
      </c>
      <c r="G4584" s="114" t="s">
        <v>7560</v>
      </c>
      <c r="H4584" s="114" t="s">
        <v>11325</v>
      </c>
      <c r="I4584" s="114" t="s">
        <v>11326</v>
      </c>
    </row>
    <row r="4585" spans="1:9" x14ac:dyDescent="0.2">
      <c r="A4585" s="114" t="s">
        <v>10519</v>
      </c>
      <c r="D4585" s="114" t="s">
        <v>11327</v>
      </c>
      <c r="E4585" s="114">
        <f t="shared" si="71"/>
        <v>30202601</v>
      </c>
      <c r="F4585" s="114" t="s">
        <v>11599</v>
      </c>
      <c r="G4585" s="114" t="s">
        <v>7560</v>
      </c>
      <c r="H4585" s="114" t="s">
        <v>11328</v>
      </c>
      <c r="I4585" s="114" t="s">
        <v>11329</v>
      </c>
    </row>
    <row r="4586" spans="1:9" x14ac:dyDescent="0.2">
      <c r="A4586" s="114" t="s">
        <v>10519</v>
      </c>
      <c r="D4586" s="114" t="s">
        <v>11330</v>
      </c>
      <c r="E4586" s="114">
        <f t="shared" si="71"/>
        <v>30202801</v>
      </c>
      <c r="F4586" s="114" t="s">
        <v>11599</v>
      </c>
      <c r="G4586" s="114" t="s">
        <v>7560</v>
      </c>
      <c r="H4586" s="114" t="s">
        <v>11331</v>
      </c>
      <c r="I4586" s="114" t="s">
        <v>14455</v>
      </c>
    </row>
    <row r="4587" spans="1:9" x14ac:dyDescent="0.2">
      <c r="A4587" s="114" t="s">
        <v>10519</v>
      </c>
      <c r="D4587" s="114" t="s">
        <v>11332</v>
      </c>
      <c r="E4587" s="114">
        <f t="shared" si="71"/>
        <v>30203001</v>
      </c>
      <c r="F4587" s="114" t="s">
        <v>11599</v>
      </c>
      <c r="G4587" s="114" t="s">
        <v>7560</v>
      </c>
      <c r="H4587" s="114" t="s">
        <v>11333</v>
      </c>
      <c r="I4587" s="114" t="s">
        <v>11334</v>
      </c>
    </row>
    <row r="4588" spans="1:9" x14ac:dyDescent="0.2">
      <c r="A4588" s="114" t="s">
        <v>10519</v>
      </c>
      <c r="D4588" s="114" t="s">
        <v>11335</v>
      </c>
      <c r="E4588" s="114">
        <f t="shared" si="71"/>
        <v>30203010</v>
      </c>
      <c r="F4588" s="114" t="s">
        <v>11599</v>
      </c>
      <c r="G4588" s="114" t="s">
        <v>7560</v>
      </c>
      <c r="H4588" s="114" t="s">
        <v>11333</v>
      </c>
      <c r="I4588" s="114" t="s">
        <v>11336</v>
      </c>
    </row>
    <row r="4589" spans="1:9" x14ac:dyDescent="0.2">
      <c r="A4589" s="114" t="s">
        <v>10519</v>
      </c>
      <c r="D4589" s="114" t="s">
        <v>11337</v>
      </c>
      <c r="E4589" s="114">
        <f t="shared" si="71"/>
        <v>30203020</v>
      </c>
      <c r="F4589" s="114" t="s">
        <v>11599</v>
      </c>
      <c r="G4589" s="114" t="s">
        <v>7560</v>
      </c>
      <c r="H4589" s="114" t="s">
        <v>11333</v>
      </c>
      <c r="I4589" s="114" t="s">
        <v>11338</v>
      </c>
    </row>
    <row r="4590" spans="1:9" x14ac:dyDescent="0.2">
      <c r="A4590" s="114" t="s">
        <v>10519</v>
      </c>
      <c r="D4590" s="114" t="s">
        <v>11339</v>
      </c>
      <c r="E4590" s="114">
        <f t="shared" si="71"/>
        <v>30203099</v>
      </c>
      <c r="F4590" s="114" t="s">
        <v>11599</v>
      </c>
      <c r="G4590" s="114" t="s">
        <v>7560</v>
      </c>
      <c r="H4590" s="114" t="s">
        <v>11333</v>
      </c>
      <c r="I4590" s="114" t="s">
        <v>7818</v>
      </c>
    </row>
    <row r="4591" spans="1:9" x14ac:dyDescent="0.2">
      <c r="A4591" s="114" t="s">
        <v>10519</v>
      </c>
      <c r="D4591" s="114" t="s">
        <v>11340</v>
      </c>
      <c r="E4591" s="114">
        <f t="shared" si="71"/>
        <v>30203103</v>
      </c>
      <c r="F4591" s="114" t="s">
        <v>11599</v>
      </c>
      <c r="G4591" s="114" t="s">
        <v>7560</v>
      </c>
      <c r="H4591" s="114" t="s">
        <v>11341</v>
      </c>
      <c r="I4591" s="114" t="s">
        <v>10673</v>
      </c>
    </row>
    <row r="4592" spans="1:9" x14ac:dyDescent="0.2">
      <c r="A4592" s="114" t="s">
        <v>10519</v>
      </c>
      <c r="D4592" s="114" t="s">
        <v>11342</v>
      </c>
      <c r="E4592" s="114">
        <f t="shared" si="71"/>
        <v>30203104</v>
      </c>
      <c r="F4592" s="114" t="s">
        <v>11599</v>
      </c>
      <c r="G4592" s="114" t="s">
        <v>7560</v>
      </c>
      <c r="H4592" s="114" t="s">
        <v>11341</v>
      </c>
      <c r="I4592" s="114" t="s">
        <v>14476</v>
      </c>
    </row>
    <row r="4593" spans="1:10" x14ac:dyDescent="0.2">
      <c r="A4593" s="114" t="s">
        <v>10519</v>
      </c>
      <c r="D4593" s="114" t="s">
        <v>11343</v>
      </c>
      <c r="E4593" s="114">
        <f t="shared" si="71"/>
        <v>30203105</v>
      </c>
      <c r="F4593" s="114" t="s">
        <v>11599</v>
      </c>
      <c r="G4593" s="114" t="s">
        <v>7560</v>
      </c>
      <c r="H4593" s="114" t="s">
        <v>11341</v>
      </c>
      <c r="I4593" s="114" t="s">
        <v>11344</v>
      </c>
    </row>
    <row r="4594" spans="1:10" x14ac:dyDescent="0.2">
      <c r="A4594" s="114" t="s">
        <v>10519</v>
      </c>
      <c r="D4594" s="114" t="s">
        <v>11345</v>
      </c>
      <c r="E4594" s="114">
        <f t="shared" si="71"/>
        <v>30203106</v>
      </c>
      <c r="F4594" s="114" t="s">
        <v>11599</v>
      </c>
      <c r="G4594" s="114" t="s">
        <v>7560</v>
      </c>
      <c r="H4594" s="114" t="s">
        <v>11341</v>
      </c>
      <c r="I4594" s="114" t="s">
        <v>14478</v>
      </c>
    </row>
    <row r="4595" spans="1:10" x14ac:dyDescent="0.2">
      <c r="A4595" s="114" t="s">
        <v>10519</v>
      </c>
      <c r="D4595" s="114" t="s">
        <v>11346</v>
      </c>
      <c r="E4595" s="114">
        <f t="shared" si="71"/>
        <v>30203107</v>
      </c>
      <c r="F4595" s="114" t="s">
        <v>11599</v>
      </c>
      <c r="G4595" s="114" t="s">
        <v>7560</v>
      </c>
      <c r="H4595" s="114" t="s">
        <v>11341</v>
      </c>
      <c r="I4595" s="114" t="s">
        <v>10680</v>
      </c>
    </row>
    <row r="4596" spans="1:10" x14ac:dyDescent="0.2">
      <c r="A4596" s="114" t="s">
        <v>10519</v>
      </c>
      <c r="D4596" s="114" t="s">
        <v>11347</v>
      </c>
      <c r="E4596" s="114">
        <f t="shared" si="71"/>
        <v>30203108</v>
      </c>
      <c r="F4596" s="114" t="s">
        <v>11599</v>
      </c>
      <c r="G4596" s="114" t="s">
        <v>7560</v>
      </c>
      <c r="H4596" s="114" t="s">
        <v>11341</v>
      </c>
      <c r="I4596" s="114" t="s">
        <v>10682</v>
      </c>
    </row>
    <row r="4597" spans="1:10" x14ac:dyDescent="0.2">
      <c r="A4597" s="114" t="s">
        <v>10519</v>
      </c>
      <c r="D4597" s="114" t="s">
        <v>11348</v>
      </c>
      <c r="E4597" s="114">
        <f t="shared" si="71"/>
        <v>30203109</v>
      </c>
      <c r="F4597" s="114" t="s">
        <v>11599</v>
      </c>
      <c r="G4597" s="114" t="s">
        <v>7560</v>
      </c>
      <c r="H4597" s="114" t="s">
        <v>11341</v>
      </c>
      <c r="I4597" s="114" t="s">
        <v>10684</v>
      </c>
    </row>
    <row r="4598" spans="1:10" x14ac:dyDescent="0.2">
      <c r="A4598" s="114" t="s">
        <v>10519</v>
      </c>
      <c r="D4598" s="114" t="s">
        <v>11349</v>
      </c>
      <c r="E4598" s="114">
        <f t="shared" si="71"/>
        <v>30203110</v>
      </c>
      <c r="F4598" s="114" t="s">
        <v>11599</v>
      </c>
      <c r="G4598" s="114" t="s">
        <v>7560</v>
      </c>
      <c r="H4598" s="114" t="s">
        <v>11341</v>
      </c>
      <c r="I4598" s="114" t="s">
        <v>10680</v>
      </c>
    </row>
    <row r="4599" spans="1:10" x14ac:dyDescent="0.2">
      <c r="A4599" s="114" t="s">
        <v>10519</v>
      </c>
      <c r="D4599" s="114" t="s">
        <v>11350</v>
      </c>
      <c r="E4599" s="114">
        <f t="shared" si="71"/>
        <v>30203111</v>
      </c>
      <c r="F4599" s="114" t="s">
        <v>11599</v>
      </c>
      <c r="G4599" s="114" t="s">
        <v>7560</v>
      </c>
      <c r="H4599" s="114" t="s">
        <v>11341</v>
      </c>
      <c r="I4599" s="114" t="s">
        <v>10682</v>
      </c>
    </row>
    <row r="4600" spans="1:10" x14ac:dyDescent="0.2">
      <c r="A4600" s="114" t="s">
        <v>10519</v>
      </c>
      <c r="D4600" s="114" t="s">
        <v>11351</v>
      </c>
      <c r="E4600" s="114">
        <f t="shared" si="71"/>
        <v>30203201</v>
      </c>
      <c r="F4600" s="114" t="s">
        <v>11599</v>
      </c>
      <c r="G4600" s="114" t="s">
        <v>7560</v>
      </c>
      <c r="H4600" s="114" t="s">
        <v>11352</v>
      </c>
      <c r="I4600" s="114" t="s">
        <v>11353</v>
      </c>
    </row>
    <row r="4601" spans="1:10" x14ac:dyDescent="0.2">
      <c r="A4601" s="114" t="s">
        <v>10519</v>
      </c>
      <c r="D4601" s="114" t="s">
        <v>11354</v>
      </c>
      <c r="E4601" s="114">
        <f t="shared" si="71"/>
        <v>30203202</v>
      </c>
      <c r="F4601" s="114" t="s">
        <v>11599</v>
      </c>
      <c r="G4601" s="114" t="s">
        <v>7560</v>
      </c>
      <c r="H4601" s="114" t="s">
        <v>11352</v>
      </c>
      <c r="I4601" s="114" t="s">
        <v>11355</v>
      </c>
    </row>
    <row r="4602" spans="1:10" x14ac:dyDescent="0.2">
      <c r="A4602" s="114" t="s">
        <v>10519</v>
      </c>
      <c r="D4602" s="114" t="s">
        <v>11356</v>
      </c>
      <c r="E4602" s="114">
        <f t="shared" si="71"/>
        <v>30203203</v>
      </c>
      <c r="F4602" s="114" t="s">
        <v>11599</v>
      </c>
      <c r="G4602" s="114" t="s">
        <v>7560</v>
      </c>
      <c r="H4602" s="114" t="s">
        <v>11352</v>
      </c>
      <c r="I4602" s="114" t="s">
        <v>11357</v>
      </c>
    </row>
    <row r="4603" spans="1:10" x14ac:dyDescent="0.2">
      <c r="A4603" s="114" t="s">
        <v>10519</v>
      </c>
      <c r="D4603" s="114" t="s">
        <v>11358</v>
      </c>
      <c r="E4603" s="114">
        <f t="shared" si="71"/>
        <v>30203204</v>
      </c>
      <c r="F4603" s="114" t="s">
        <v>11599</v>
      </c>
      <c r="G4603" s="114" t="s">
        <v>7560</v>
      </c>
      <c r="H4603" s="114" t="s">
        <v>11352</v>
      </c>
      <c r="I4603" s="114" t="s">
        <v>11359</v>
      </c>
    </row>
    <row r="4604" spans="1:10" x14ac:dyDescent="0.2">
      <c r="A4604" s="114" t="s">
        <v>10519</v>
      </c>
      <c r="D4604" s="114" t="s">
        <v>11360</v>
      </c>
      <c r="E4604" s="114">
        <f t="shared" si="71"/>
        <v>30203205</v>
      </c>
      <c r="F4604" s="114" t="s">
        <v>11599</v>
      </c>
      <c r="G4604" s="114" t="s">
        <v>7560</v>
      </c>
      <c r="H4604" s="114" t="s">
        <v>11352</v>
      </c>
      <c r="I4604" s="114" t="s">
        <v>11361</v>
      </c>
      <c r="J4604" s="116">
        <v>37826</v>
      </c>
    </row>
    <row r="4605" spans="1:10" x14ac:dyDescent="0.2">
      <c r="A4605" s="114" t="s">
        <v>10519</v>
      </c>
      <c r="D4605" s="114" t="s">
        <v>11362</v>
      </c>
      <c r="E4605" s="114">
        <f t="shared" si="71"/>
        <v>30203299</v>
      </c>
      <c r="F4605" s="114" t="s">
        <v>11599</v>
      </c>
      <c r="G4605" s="114" t="s">
        <v>7560</v>
      </c>
      <c r="H4605" s="114" t="s">
        <v>11352</v>
      </c>
      <c r="I4605" s="114" t="s">
        <v>7818</v>
      </c>
    </row>
    <row r="4606" spans="1:10" x14ac:dyDescent="0.2">
      <c r="A4606" s="114" t="s">
        <v>10519</v>
      </c>
      <c r="D4606" s="114" t="s">
        <v>11363</v>
      </c>
      <c r="E4606" s="114">
        <f t="shared" si="71"/>
        <v>30203399</v>
      </c>
      <c r="F4606" s="114" t="s">
        <v>11599</v>
      </c>
      <c r="G4606" s="114" t="s">
        <v>7560</v>
      </c>
      <c r="H4606" s="114" t="s">
        <v>11364</v>
      </c>
      <c r="I4606" s="114" t="s">
        <v>7818</v>
      </c>
    </row>
    <row r="4607" spans="1:10" x14ac:dyDescent="0.2">
      <c r="A4607" s="114" t="s">
        <v>10519</v>
      </c>
      <c r="D4607" s="114" t="s">
        <v>11365</v>
      </c>
      <c r="E4607" s="114">
        <f t="shared" si="71"/>
        <v>30203404</v>
      </c>
      <c r="F4607" s="114" t="s">
        <v>11599</v>
      </c>
      <c r="G4607" s="114" t="s">
        <v>7560</v>
      </c>
      <c r="H4607" s="114" t="s">
        <v>11366</v>
      </c>
      <c r="I4607" s="114" t="s">
        <v>11367</v>
      </c>
    </row>
    <row r="4608" spans="1:10" x14ac:dyDescent="0.2">
      <c r="A4608" s="114" t="s">
        <v>10519</v>
      </c>
      <c r="D4608" s="114" t="s">
        <v>11368</v>
      </c>
      <c r="E4608" s="114">
        <f t="shared" si="71"/>
        <v>30203405</v>
      </c>
      <c r="F4608" s="114" t="s">
        <v>11599</v>
      </c>
      <c r="G4608" s="114" t="s">
        <v>7560</v>
      </c>
      <c r="H4608" s="114" t="s">
        <v>11366</v>
      </c>
      <c r="I4608" s="114" t="s">
        <v>11369</v>
      </c>
    </row>
    <row r="4609" spans="1:9" x14ac:dyDescent="0.2">
      <c r="A4609" s="114" t="s">
        <v>10519</v>
      </c>
      <c r="D4609" s="114" t="s">
        <v>11370</v>
      </c>
      <c r="E4609" s="114">
        <f t="shared" si="71"/>
        <v>30203406</v>
      </c>
      <c r="F4609" s="114" t="s">
        <v>11599</v>
      </c>
      <c r="G4609" s="114" t="s">
        <v>7560</v>
      </c>
      <c r="H4609" s="114" t="s">
        <v>11366</v>
      </c>
      <c r="I4609" s="114" t="s">
        <v>11371</v>
      </c>
    </row>
    <row r="4610" spans="1:9" x14ac:dyDescent="0.2">
      <c r="A4610" s="114" t="s">
        <v>10519</v>
      </c>
      <c r="D4610" s="114" t="s">
        <v>11372</v>
      </c>
      <c r="E4610" s="114">
        <f t="shared" ref="E4610:E4673" si="72">VALUE(D4610)</f>
        <v>30203407</v>
      </c>
      <c r="F4610" s="114" t="s">
        <v>11599</v>
      </c>
      <c r="G4610" s="114" t="s">
        <v>7560</v>
      </c>
      <c r="H4610" s="114" t="s">
        <v>11366</v>
      </c>
      <c r="I4610" s="114" t="s">
        <v>11373</v>
      </c>
    </row>
    <row r="4611" spans="1:9" x14ac:dyDescent="0.2">
      <c r="A4611" s="114" t="s">
        <v>10519</v>
      </c>
      <c r="D4611" s="114" t="s">
        <v>11374</v>
      </c>
      <c r="E4611" s="114">
        <f t="shared" si="72"/>
        <v>30203410</v>
      </c>
      <c r="F4611" s="114" t="s">
        <v>11599</v>
      </c>
      <c r="G4611" s="114" t="s">
        <v>7560</v>
      </c>
      <c r="H4611" s="114" t="s">
        <v>11366</v>
      </c>
      <c r="I4611" s="114" t="s">
        <v>14406</v>
      </c>
    </row>
    <row r="4612" spans="1:9" x14ac:dyDescent="0.2">
      <c r="A4612" s="114" t="s">
        <v>10519</v>
      </c>
      <c r="D4612" s="114" t="s">
        <v>11375</v>
      </c>
      <c r="E4612" s="114">
        <f t="shared" si="72"/>
        <v>30203415</v>
      </c>
      <c r="F4612" s="114" t="s">
        <v>11599</v>
      </c>
      <c r="G4612" s="114" t="s">
        <v>7560</v>
      </c>
      <c r="H4612" s="114" t="s">
        <v>11366</v>
      </c>
      <c r="I4612" s="114" t="s">
        <v>11376</v>
      </c>
    </row>
    <row r="4613" spans="1:9" x14ac:dyDescent="0.2">
      <c r="A4613" s="114" t="s">
        <v>10519</v>
      </c>
      <c r="D4613" s="114" t="s">
        <v>11377</v>
      </c>
      <c r="E4613" s="114">
        <f t="shared" si="72"/>
        <v>30203420</v>
      </c>
      <c r="F4613" s="114" t="s">
        <v>11599</v>
      </c>
      <c r="G4613" s="114" t="s">
        <v>7560</v>
      </c>
      <c r="H4613" s="114" t="s">
        <v>11366</v>
      </c>
      <c r="I4613" s="114" t="s">
        <v>11070</v>
      </c>
    </row>
    <row r="4614" spans="1:9" x14ac:dyDescent="0.2">
      <c r="A4614" s="114" t="s">
        <v>10519</v>
      </c>
      <c r="D4614" s="114" t="s">
        <v>11378</v>
      </c>
      <c r="E4614" s="114">
        <f t="shared" si="72"/>
        <v>30203421</v>
      </c>
      <c r="F4614" s="114" t="s">
        <v>11599</v>
      </c>
      <c r="G4614" s="114" t="s">
        <v>7560</v>
      </c>
      <c r="H4614" s="114" t="s">
        <v>11366</v>
      </c>
      <c r="I4614" s="114" t="s">
        <v>11379</v>
      </c>
    </row>
    <row r="4615" spans="1:9" x14ac:dyDescent="0.2">
      <c r="A4615" s="114" t="s">
        <v>10519</v>
      </c>
      <c r="D4615" s="114" t="s">
        <v>11380</v>
      </c>
      <c r="E4615" s="114">
        <f t="shared" si="72"/>
        <v>30203422</v>
      </c>
      <c r="F4615" s="114" t="s">
        <v>11599</v>
      </c>
      <c r="G4615" s="114" t="s">
        <v>7560</v>
      </c>
      <c r="H4615" s="114" t="s">
        <v>11366</v>
      </c>
      <c r="I4615" s="114" t="s">
        <v>14280</v>
      </c>
    </row>
    <row r="4616" spans="1:9" x14ac:dyDescent="0.2">
      <c r="A4616" s="114" t="s">
        <v>10519</v>
      </c>
      <c r="D4616" s="114" t="s">
        <v>14281</v>
      </c>
      <c r="E4616" s="114">
        <f t="shared" si="72"/>
        <v>30203423</v>
      </c>
      <c r="F4616" s="114" t="s">
        <v>11599</v>
      </c>
      <c r="G4616" s="114" t="s">
        <v>7560</v>
      </c>
      <c r="H4616" s="114" t="s">
        <v>11366</v>
      </c>
      <c r="I4616" s="114" t="s">
        <v>14282</v>
      </c>
    </row>
    <row r="4617" spans="1:9" x14ac:dyDescent="0.2">
      <c r="A4617" s="114" t="s">
        <v>10519</v>
      </c>
      <c r="D4617" s="114" t="s">
        <v>14283</v>
      </c>
      <c r="E4617" s="114">
        <f t="shared" si="72"/>
        <v>30203424</v>
      </c>
      <c r="F4617" s="114" t="s">
        <v>11599</v>
      </c>
      <c r="G4617" s="114" t="s">
        <v>7560</v>
      </c>
      <c r="H4617" s="114" t="s">
        <v>11366</v>
      </c>
      <c r="I4617" s="114" t="s">
        <v>14284</v>
      </c>
    </row>
    <row r="4618" spans="1:9" x14ac:dyDescent="0.2">
      <c r="A4618" s="114" t="s">
        <v>10519</v>
      </c>
      <c r="D4618" s="114" t="s">
        <v>14285</v>
      </c>
      <c r="E4618" s="114">
        <f t="shared" si="72"/>
        <v>30203504</v>
      </c>
      <c r="F4618" s="114" t="s">
        <v>11599</v>
      </c>
      <c r="G4618" s="114" t="s">
        <v>7560</v>
      </c>
      <c r="H4618" s="114" t="s">
        <v>14286</v>
      </c>
      <c r="I4618" s="114" t="s">
        <v>11367</v>
      </c>
    </row>
    <row r="4619" spans="1:9" x14ac:dyDescent="0.2">
      <c r="A4619" s="114" t="s">
        <v>10519</v>
      </c>
      <c r="D4619" s="114" t="s">
        <v>14287</v>
      </c>
      <c r="E4619" s="114">
        <f t="shared" si="72"/>
        <v>30203505</v>
      </c>
      <c r="F4619" s="114" t="s">
        <v>11599</v>
      </c>
      <c r="G4619" s="114" t="s">
        <v>7560</v>
      </c>
      <c r="H4619" s="114" t="s">
        <v>14286</v>
      </c>
      <c r="I4619" s="114" t="s">
        <v>11369</v>
      </c>
    </row>
    <row r="4620" spans="1:9" x14ac:dyDescent="0.2">
      <c r="A4620" s="114" t="s">
        <v>10519</v>
      </c>
      <c r="D4620" s="114" t="s">
        <v>14288</v>
      </c>
      <c r="E4620" s="114">
        <f t="shared" si="72"/>
        <v>30203506</v>
      </c>
      <c r="F4620" s="114" t="s">
        <v>11599</v>
      </c>
      <c r="G4620" s="114" t="s">
        <v>7560</v>
      </c>
      <c r="H4620" s="114" t="s">
        <v>14286</v>
      </c>
      <c r="I4620" s="114" t="s">
        <v>11371</v>
      </c>
    </row>
    <row r="4621" spans="1:9" x14ac:dyDescent="0.2">
      <c r="A4621" s="114" t="s">
        <v>10519</v>
      </c>
      <c r="D4621" s="114" t="s">
        <v>14289</v>
      </c>
      <c r="E4621" s="114">
        <f t="shared" si="72"/>
        <v>30203507</v>
      </c>
      <c r="F4621" s="114" t="s">
        <v>11599</v>
      </c>
      <c r="G4621" s="114" t="s">
        <v>7560</v>
      </c>
      <c r="H4621" s="114" t="s">
        <v>14286</v>
      </c>
      <c r="I4621" s="114" t="s">
        <v>11373</v>
      </c>
    </row>
    <row r="4622" spans="1:9" x14ac:dyDescent="0.2">
      <c r="A4622" s="114" t="s">
        <v>10519</v>
      </c>
      <c r="D4622" s="114" t="s">
        <v>14290</v>
      </c>
      <c r="E4622" s="114">
        <f t="shared" si="72"/>
        <v>30203510</v>
      </c>
      <c r="F4622" s="114" t="s">
        <v>11599</v>
      </c>
      <c r="G4622" s="114" t="s">
        <v>7560</v>
      </c>
      <c r="H4622" s="114" t="s">
        <v>14286</v>
      </c>
      <c r="I4622" s="114" t="s">
        <v>14406</v>
      </c>
    </row>
    <row r="4623" spans="1:9" x14ac:dyDescent="0.2">
      <c r="A4623" s="114" t="s">
        <v>10519</v>
      </c>
      <c r="D4623" s="114" t="s">
        <v>14291</v>
      </c>
      <c r="E4623" s="114">
        <f t="shared" si="72"/>
        <v>30203530</v>
      </c>
      <c r="F4623" s="114" t="s">
        <v>11599</v>
      </c>
      <c r="G4623" s="114" t="s">
        <v>7560</v>
      </c>
      <c r="H4623" s="114" t="s">
        <v>14286</v>
      </c>
      <c r="I4623" s="114" t="s">
        <v>14474</v>
      </c>
    </row>
    <row r="4624" spans="1:9" x14ac:dyDescent="0.2">
      <c r="A4624" s="114" t="s">
        <v>10519</v>
      </c>
      <c r="D4624" s="114" t="s">
        <v>14292</v>
      </c>
      <c r="E4624" s="114">
        <f t="shared" si="72"/>
        <v>30203531</v>
      </c>
      <c r="F4624" s="114" t="s">
        <v>11599</v>
      </c>
      <c r="G4624" s="114" t="s">
        <v>7560</v>
      </c>
      <c r="H4624" s="114" t="s">
        <v>14286</v>
      </c>
      <c r="I4624" s="114" t="s">
        <v>14293</v>
      </c>
    </row>
    <row r="4625" spans="1:9" x14ac:dyDescent="0.2">
      <c r="A4625" s="114" t="s">
        <v>10519</v>
      </c>
      <c r="D4625" s="114" t="s">
        <v>14294</v>
      </c>
      <c r="E4625" s="114">
        <f t="shared" si="72"/>
        <v>30203532</v>
      </c>
      <c r="F4625" s="114" t="s">
        <v>11599</v>
      </c>
      <c r="G4625" s="114" t="s">
        <v>7560</v>
      </c>
      <c r="H4625" s="114" t="s">
        <v>14286</v>
      </c>
      <c r="I4625" s="114" t="s">
        <v>14295</v>
      </c>
    </row>
    <row r="4626" spans="1:9" x14ac:dyDescent="0.2">
      <c r="A4626" s="114" t="s">
        <v>10519</v>
      </c>
      <c r="D4626" s="114" t="s">
        <v>14296</v>
      </c>
      <c r="E4626" s="114">
        <f t="shared" si="72"/>
        <v>30203533</v>
      </c>
      <c r="F4626" s="114" t="s">
        <v>11599</v>
      </c>
      <c r="G4626" s="114" t="s">
        <v>7560</v>
      </c>
      <c r="H4626" s="114" t="s">
        <v>14286</v>
      </c>
      <c r="I4626" s="114" t="s">
        <v>14297</v>
      </c>
    </row>
    <row r="4627" spans="1:9" x14ac:dyDescent="0.2">
      <c r="A4627" s="114" t="s">
        <v>10519</v>
      </c>
      <c r="D4627" s="114" t="s">
        <v>14298</v>
      </c>
      <c r="E4627" s="114">
        <f t="shared" si="72"/>
        <v>30203534</v>
      </c>
      <c r="F4627" s="114" t="s">
        <v>11599</v>
      </c>
      <c r="G4627" s="114" t="s">
        <v>7560</v>
      </c>
      <c r="H4627" s="114" t="s">
        <v>14286</v>
      </c>
      <c r="I4627" s="114" t="s">
        <v>14299</v>
      </c>
    </row>
    <row r="4628" spans="1:9" x14ac:dyDescent="0.2">
      <c r="A4628" s="114" t="s">
        <v>10519</v>
      </c>
      <c r="D4628" s="114" t="s">
        <v>14300</v>
      </c>
      <c r="E4628" s="114">
        <f t="shared" si="72"/>
        <v>30203535</v>
      </c>
      <c r="F4628" s="114" t="s">
        <v>11599</v>
      </c>
      <c r="G4628" s="114" t="s">
        <v>7560</v>
      </c>
      <c r="H4628" s="114" t="s">
        <v>14286</v>
      </c>
      <c r="I4628" s="114" t="s">
        <v>14301</v>
      </c>
    </row>
    <row r="4629" spans="1:9" x14ac:dyDescent="0.2">
      <c r="A4629" s="114" t="s">
        <v>10519</v>
      </c>
      <c r="D4629" s="114" t="s">
        <v>14302</v>
      </c>
      <c r="E4629" s="114">
        <f t="shared" si="72"/>
        <v>30203536</v>
      </c>
      <c r="F4629" s="114" t="s">
        <v>11599</v>
      </c>
      <c r="G4629" s="114" t="s">
        <v>7560</v>
      </c>
      <c r="H4629" s="114" t="s">
        <v>14286</v>
      </c>
      <c r="I4629" s="114" t="s">
        <v>14303</v>
      </c>
    </row>
    <row r="4630" spans="1:9" x14ac:dyDescent="0.2">
      <c r="A4630" s="114" t="s">
        <v>10519</v>
      </c>
      <c r="D4630" s="114" t="s">
        <v>14304</v>
      </c>
      <c r="E4630" s="114">
        <f t="shared" si="72"/>
        <v>30203540</v>
      </c>
      <c r="F4630" s="114" t="s">
        <v>11599</v>
      </c>
      <c r="G4630" s="114" t="s">
        <v>7560</v>
      </c>
      <c r="H4630" s="114" t="s">
        <v>14286</v>
      </c>
      <c r="I4630" s="114" t="s">
        <v>11430</v>
      </c>
    </row>
    <row r="4631" spans="1:9" x14ac:dyDescent="0.2">
      <c r="A4631" s="114" t="s">
        <v>10519</v>
      </c>
      <c r="D4631" s="114" t="s">
        <v>11431</v>
      </c>
      <c r="E4631" s="114">
        <f t="shared" si="72"/>
        <v>30203601</v>
      </c>
      <c r="F4631" s="114" t="s">
        <v>11599</v>
      </c>
      <c r="G4631" s="114" t="s">
        <v>7560</v>
      </c>
      <c r="H4631" s="114" t="s">
        <v>11432</v>
      </c>
      <c r="I4631" s="114" t="s">
        <v>11400</v>
      </c>
    </row>
    <row r="4632" spans="1:9" x14ac:dyDescent="0.2">
      <c r="A4632" s="114" t="s">
        <v>10519</v>
      </c>
      <c r="D4632" s="114" t="s">
        <v>11401</v>
      </c>
      <c r="E4632" s="114">
        <f t="shared" si="72"/>
        <v>30203602</v>
      </c>
      <c r="F4632" s="114" t="s">
        <v>11599</v>
      </c>
      <c r="G4632" s="114" t="s">
        <v>7560</v>
      </c>
      <c r="H4632" s="114" t="s">
        <v>11432</v>
      </c>
      <c r="I4632" s="114" t="s">
        <v>11402</v>
      </c>
    </row>
    <row r="4633" spans="1:9" x14ac:dyDescent="0.2">
      <c r="A4633" s="114" t="s">
        <v>10519</v>
      </c>
      <c r="D4633" s="114" t="s">
        <v>11403</v>
      </c>
      <c r="E4633" s="114">
        <f t="shared" si="72"/>
        <v>30203603</v>
      </c>
      <c r="F4633" s="114" t="s">
        <v>11599</v>
      </c>
      <c r="G4633" s="114" t="s">
        <v>7560</v>
      </c>
      <c r="H4633" s="114" t="s">
        <v>11432</v>
      </c>
      <c r="I4633" s="114" t="s">
        <v>11404</v>
      </c>
    </row>
    <row r="4634" spans="1:9" x14ac:dyDescent="0.2">
      <c r="A4634" s="114" t="s">
        <v>10519</v>
      </c>
      <c r="D4634" s="114" t="s">
        <v>11405</v>
      </c>
      <c r="E4634" s="114">
        <f t="shared" si="72"/>
        <v>30203604</v>
      </c>
      <c r="F4634" s="114" t="s">
        <v>11599</v>
      </c>
      <c r="G4634" s="114" t="s">
        <v>7560</v>
      </c>
      <c r="H4634" s="114" t="s">
        <v>11432</v>
      </c>
      <c r="I4634" s="114" t="s">
        <v>11406</v>
      </c>
    </row>
    <row r="4635" spans="1:9" x14ac:dyDescent="0.2">
      <c r="A4635" s="114" t="s">
        <v>10519</v>
      </c>
      <c r="D4635" s="114" t="s">
        <v>11407</v>
      </c>
      <c r="E4635" s="114">
        <f t="shared" si="72"/>
        <v>30203801</v>
      </c>
      <c r="F4635" s="114" t="s">
        <v>11599</v>
      </c>
      <c r="G4635" s="114" t="s">
        <v>7560</v>
      </c>
      <c r="H4635" s="114" t="s">
        <v>11408</v>
      </c>
      <c r="I4635" s="114" t="s">
        <v>14455</v>
      </c>
    </row>
    <row r="4636" spans="1:9" x14ac:dyDescent="0.2">
      <c r="A4636" s="114" t="s">
        <v>10519</v>
      </c>
      <c r="D4636" s="114" t="s">
        <v>11409</v>
      </c>
      <c r="E4636" s="114">
        <f t="shared" si="72"/>
        <v>30203802</v>
      </c>
      <c r="F4636" s="114" t="s">
        <v>11599</v>
      </c>
      <c r="G4636" s="114" t="s">
        <v>7560</v>
      </c>
      <c r="H4636" s="114" t="s">
        <v>11408</v>
      </c>
      <c r="I4636" s="114" t="s">
        <v>11410</v>
      </c>
    </row>
    <row r="4637" spans="1:9" x14ac:dyDescent="0.2">
      <c r="A4637" s="114" t="s">
        <v>10519</v>
      </c>
      <c r="D4637" s="114" t="s">
        <v>11411</v>
      </c>
      <c r="E4637" s="114">
        <f t="shared" si="72"/>
        <v>30203803</v>
      </c>
      <c r="F4637" s="114" t="s">
        <v>11599</v>
      </c>
      <c r="G4637" s="114" t="s">
        <v>7560</v>
      </c>
      <c r="H4637" s="114" t="s">
        <v>11408</v>
      </c>
      <c r="I4637" s="114" t="s">
        <v>3618</v>
      </c>
    </row>
    <row r="4638" spans="1:9" x14ac:dyDescent="0.2">
      <c r="A4638" s="114" t="s">
        <v>10519</v>
      </c>
      <c r="D4638" s="114" t="s">
        <v>11412</v>
      </c>
      <c r="E4638" s="114">
        <f t="shared" si="72"/>
        <v>30203804</v>
      </c>
      <c r="F4638" s="114" t="s">
        <v>11599</v>
      </c>
      <c r="G4638" s="114" t="s">
        <v>7560</v>
      </c>
      <c r="H4638" s="114" t="s">
        <v>11408</v>
      </c>
      <c r="I4638" s="114" t="s">
        <v>11522</v>
      </c>
    </row>
    <row r="4639" spans="1:9" x14ac:dyDescent="0.2">
      <c r="A4639" s="114" t="s">
        <v>10519</v>
      </c>
      <c r="D4639" s="114" t="s">
        <v>11413</v>
      </c>
      <c r="E4639" s="114">
        <f t="shared" si="72"/>
        <v>30203805</v>
      </c>
      <c r="F4639" s="114" t="s">
        <v>11599</v>
      </c>
      <c r="G4639" s="114" t="s">
        <v>7560</v>
      </c>
      <c r="H4639" s="114" t="s">
        <v>11408</v>
      </c>
      <c r="I4639" s="114" t="s">
        <v>11414</v>
      </c>
    </row>
    <row r="4640" spans="1:9" x14ac:dyDescent="0.2">
      <c r="A4640" s="114" t="s">
        <v>10519</v>
      </c>
      <c r="D4640" s="114" t="s">
        <v>11415</v>
      </c>
      <c r="E4640" s="114">
        <f t="shared" si="72"/>
        <v>30203811</v>
      </c>
      <c r="F4640" s="114" t="s">
        <v>11599</v>
      </c>
      <c r="G4640" s="114" t="s">
        <v>7560</v>
      </c>
      <c r="H4640" s="114" t="s">
        <v>11408</v>
      </c>
      <c r="I4640" s="114" t="s">
        <v>11416</v>
      </c>
    </row>
    <row r="4641" spans="1:9" x14ac:dyDescent="0.2">
      <c r="A4641" s="114" t="s">
        <v>10519</v>
      </c>
      <c r="D4641" s="114" t="s">
        <v>11417</v>
      </c>
      <c r="E4641" s="114">
        <f t="shared" si="72"/>
        <v>30203812</v>
      </c>
      <c r="F4641" s="114" t="s">
        <v>11599</v>
      </c>
      <c r="G4641" s="114" t="s">
        <v>7560</v>
      </c>
      <c r="H4641" s="114" t="s">
        <v>11408</v>
      </c>
      <c r="I4641" s="114" t="s">
        <v>11418</v>
      </c>
    </row>
    <row r="4642" spans="1:9" x14ac:dyDescent="0.2">
      <c r="A4642" s="114" t="s">
        <v>10519</v>
      </c>
      <c r="D4642" s="114" t="s">
        <v>11419</v>
      </c>
      <c r="E4642" s="114">
        <f t="shared" si="72"/>
        <v>30203901</v>
      </c>
      <c r="F4642" s="114" t="s">
        <v>11599</v>
      </c>
      <c r="G4642" s="114" t="s">
        <v>7560</v>
      </c>
      <c r="H4642" s="114" t="s">
        <v>11420</v>
      </c>
      <c r="I4642" s="114" t="s">
        <v>11421</v>
      </c>
    </row>
    <row r="4643" spans="1:9" x14ac:dyDescent="0.2">
      <c r="A4643" s="114" t="s">
        <v>10519</v>
      </c>
      <c r="D4643" s="114" t="s">
        <v>11422</v>
      </c>
      <c r="E4643" s="114">
        <f t="shared" si="72"/>
        <v>30203902</v>
      </c>
      <c r="F4643" s="114" t="s">
        <v>11599</v>
      </c>
      <c r="G4643" s="114" t="s">
        <v>7560</v>
      </c>
      <c r="H4643" s="114" t="s">
        <v>11420</v>
      </c>
      <c r="I4643" s="114" t="s">
        <v>11423</v>
      </c>
    </row>
    <row r="4644" spans="1:9" x14ac:dyDescent="0.2">
      <c r="A4644" s="114" t="s">
        <v>10519</v>
      </c>
      <c r="D4644" s="114" t="s">
        <v>11424</v>
      </c>
      <c r="E4644" s="114">
        <f t="shared" si="72"/>
        <v>30204001</v>
      </c>
      <c r="F4644" s="114" t="s">
        <v>11599</v>
      </c>
      <c r="G4644" s="114" t="s">
        <v>7560</v>
      </c>
      <c r="H4644" s="114" t="s">
        <v>11425</v>
      </c>
      <c r="I4644" s="114" t="s">
        <v>11070</v>
      </c>
    </row>
    <row r="4645" spans="1:9" x14ac:dyDescent="0.2">
      <c r="A4645" s="114" t="s">
        <v>10519</v>
      </c>
      <c r="D4645" s="114" t="s">
        <v>11426</v>
      </c>
      <c r="E4645" s="114">
        <f t="shared" si="72"/>
        <v>30204002</v>
      </c>
      <c r="F4645" s="114" t="s">
        <v>11599</v>
      </c>
      <c r="G4645" s="114" t="s">
        <v>7560</v>
      </c>
      <c r="H4645" s="114" t="s">
        <v>11425</v>
      </c>
      <c r="I4645" s="114" t="s">
        <v>11427</v>
      </c>
    </row>
    <row r="4646" spans="1:9" x14ac:dyDescent="0.2">
      <c r="A4646" s="114" t="s">
        <v>10519</v>
      </c>
      <c r="D4646" s="114" t="s">
        <v>11428</v>
      </c>
      <c r="E4646" s="114">
        <f t="shared" si="72"/>
        <v>30204003</v>
      </c>
      <c r="F4646" s="114" t="s">
        <v>11599</v>
      </c>
      <c r="G4646" s="114" t="s">
        <v>7560</v>
      </c>
      <c r="H4646" s="114" t="s">
        <v>11425</v>
      </c>
      <c r="I4646" s="114" t="s">
        <v>8465</v>
      </c>
    </row>
    <row r="4647" spans="1:9" x14ac:dyDescent="0.2">
      <c r="A4647" s="114" t="s">
        <v>10519</v>
      </c>
      <c r="D4647" s="114" t="s">
        <v>8466</v>
      </c>
      <c r="E4647" s="114">
        <f t="shared" si="72"/>
        <v>30204004</v>
      </c>
      <c r="F4647" s="114" t="s">
        <v>11599</v>
      </c>
      <c r="G4647" s="114" t="s">
        <v>7560</v>
      </c>
      <c r="H4647" s="114" t="s">
        <v>11425</v>
      </c>
      <c r="I4647" s="114" t="s">
        <v>8467</v>
      </c>
    </row>
    <row r="4648" spans="1:9" x14ac:dyDescent="0.2">
      <c r="A4648" s="114" t="s">
        <v>10519</v>
      </c>
      <c r="D4648" s="114" t="s">
        <v>8468</v>
      </c>
      <c r="E4648" s="114">
        <f t="shared" si="72"/>
        <v>30204201</v>
      </c>
      <c r="F4648" s="114" t="s">
        <v>11599</v>
      </c>
      <c r="G4648" s="114" t="s">
        <v>7560</v>
      </c>
      <c r="H4648" s="114" t="s">
        <v>8469</v>
      </c>
      <c r="I4648" s="114" t="s">
        <v>5618</v>
      </c>
    </row>
    <row r="4649" spans="1:9" x14ac:dyDescent="0.2">
      <c r="A4649" s="114" t="s">
        <v>10519</v>
      </c>
      <c r="D4649" s="114" t="s">
        <v>5619</v>
      </c>
      <c r="E4649" s="114">
        <f t="shared" si="72"/>
        <v>30280001</v>
      </c>
      <c r="F4649" s="114" t="s">
        <v>11599</v>
      </c>
      <c r="G4649" s="114" t="s">
        <v>7560</v>
      </c>
      <c r="H4649" s="114" t="s">
        <v>13767</v>
      </c>
      <c r="I4649" s="114" t="s">
        <v>13767</v>
      </c>
    </row>
    <row r="4650" spans="1:9" x14ac:dyDescent="0.2">
      <c r="A4650" s="114" t="s">
        <v>10519</v>
      </c>
      <c r="D4650" s="114" t="s">
        <v>5620</v>
      </c>
      <c r="E4650" s="114">
        <f t="shared" si="72"/>
        <v>30282001</v>
      </c>
      <c r="F4650" s="114" t="s">
        <v>11599</v>
      </c>
      <c r="G4650" s="114" t="s">
        <v>7560</v>
      </c>
      <c r="H4650" s="114" t="s">
        <v>13769</v>
      </c>
      <c r="I4650" s="114" t="s">
        <v>13770</v>
      </c>
    </row>
    <row r="4651" spans="1:9" x14ac:dyDescent="0.2">
      <c r="A4651" s="114" t="s">
        <v>10519</v>
      </c>
      <c r="D4651" s="114" t="s">
        <v>5621</v>
      </c>
      <c r="E4651" s="114">
        <f t="shared" si="72"/>
        <v>30282002</v>
      </c>
      <c r="F4651" s="114" t="s">
        <v>11599</v>
      </c>
      <c r="G4651" s="114" t="s">
        <v>7560</v>
      </c>
      <c r="H4651" s="114" t="s">
        <v>13769</v>
      </c>
      <c r="I4651" s="114" t="s">
        <v>13772</v>
      </c>
    </row>
    <row r="4652" spans="1:9" x14ac:dyDescent="0.2">
      <c r="A4652" s="114" t="s">
        <v>10519</v>
      </c>
      <c r="D4652" s="114" t="s">
        <v>5622</v>
      </c>
      <c r="E4652" s="114">
        <f t="shared" si="72"/>
        <v>30282501</v>
      </c>
      <c r="F4652" s="114" t="s">
        <v>11599</v>
      </c>
      <c r="G4652" s="114" t="s">
        <v>7560</v>
      </c>
      <c r="H4652" s="114" t="s">
        <v>13774</v>
      </c>
      <c r="I4652" s="114" t="s">
        <v>5623</v>
      </c>
    </row>
    <row r="4653" spans="1:9" x14ac:dyDescent="0.2">
      <c r="A4653" s="114" t="s">
        <v>10519</v>
      </c>
      <c r="D4653" s="114" t="s">
        <v>5624</v>
      </c>
      <c r="E4653" s="114">
        <f t="shared" si="72"/>
        <v>30282502</v>
      </c>
      <c r="F4653" s="114" t="s">
        <v>11599</v>
      </c>
      <c r="G4653" s="114" t="s">
        <v>7560</v>
      </c>
      <c r="H4653" s="114" t="s">
        <v>13774</v>
      </c>
      <c r="I4653" s="114" t="s">
        <v>5625</v>
      </c>
    </row>
    <row r="4654" spans="1:9" x14ac:dyDescent="0.2">
      <c r="A4654" s="114" t="s">
        <v>10519</v>
      </c>
      <c r="D4654" s="114" t="s">
        <v>5626</v>
      </c>
      <c r="E4654" s="114">
        <f t="shared" si="72"/>
        <v>30282503</v>
      </c>
      <c r="F4654" s="114" t="s">
        <v>11599</v>
      </c>
      <c r="G4654" s="114" t="s">
        <v>7560</v>
      </c>
      <c r="H4654" s="114" t="s">
        <v>13774</v>
      </c>
      <c r="I4654" s="114" t="s">
        <v>5627</v>
      </c>
    </row>
    <row r="4655" spans="1:9" x14ac:dyDescent="0.2">
      <c r="A4655" s="114" t="s">
        <v>10519</v>
      </c>
      <c r="D4655" s="114" t="s">
        <v>5628</v>
      </c>
      <c r="E4655" s="114">
        <f t="shared" si="72"/>
        <v>30282504</v>
      </c>
      <c r="F4655" s="114" t="s">
        <v>11599</v>
      </c>
      <c r="G4655" s="114" t="s">
        <v>7560</v>
      </c>
      <c r="H4655" s="114" t="s">
        <v>13774</v>
      </c>
      <c r="I4655" s="114" t="s">
        <v>5629</v>
      </c>
    </row>
    <row r="4656" spans="1:9" x14ac:dyDescent="0.2">
      <c r="A4656" s="114" t="s">
        <v>10519</v>
      </c>
      <c r="D4656" s="114" t="s">
        <v>5630</v>
      </c>
      <c r="E4656" s="114">
        <f t="shared" si="72"/>
        <v>30282599</v>
      </c>
      <c r="F4656" s="114" t="s">
        <v>11599</v>
      </c>
      <c r="G4656" s="114" t="s">
        <v>7560</v>
      </c>
      <c r="H4656" s="114" t="s">
        <v>13774</v>
      </c>
      <c r="I4656" s="114" t="s">
        <v>13775</v>
      </c>
    </row>
    <row r="4657" spans="1:12" x14ac:dyDescent="0.2">
      <c r="A4657" s="114" t="s">
        <v>10519</v>
      </c>
      <c r="D4657" s="114" t="s">
        <v>5631</v>
      </c>
      <c r="E4657" s="114">
        <f t="shared" si="72"/>
        <v>30288801</v>
      </c>
      <c r="F4657" s="114" t="s">
        <v>11599</v>
      </c>
      <c r="G4657" s="114" t="s">
        <v>7560</v>
      </c>
      <c r="H4657" s="114" t="s">
        <v>11050</v>
      </c>
      <c r="I4657" s="114" t="s">
        <v>7522</v>
      </c>
    </row>
    <row r="4658" spans="1:12" x14ac:dyDescent="0.2">
      <c r="A4658" s="114" t="s">
        <v>10519</v>
      </c>
      <c r="D4658" s="114" t="s">
        <v>5632</v>
      </c>
      <c r="E4658" s="114">
        <f t="shared" si="72"/>
        <v>30288802</v>
      </c>
      <c r="F4658" s="114" t="s">
        <v>11599</v>
      </c>
      <c r="G4658" s="114" t="s">
        <v>7560</v>
      </c>
      <c r="H4658" s="114" t="s">
        <v>11050</v>
      </c>
      <c r="I4658" s="114" t="s">
        <v>7522</v>
      </c>
    </row>
    <row r="4659" spans="1:12" x14ac:dyDescent="0.2">
      <c r="A4659" s="114" t="s">
        <v>10519</v>
      </c>
      <c r="D4659" s="114" t="s">
        <v>5633</v>
      </c>
      <c r="E4659" s="114">
        <f t="shared" si="72"/>
        <v>30288803</v>
      </c>
      <c r="F4659" s="114" t="s">
        <v>11599</v>
      </c>
      <c r="G4659" s="114" t="s">
        <v>7560</v>
      </c>
      <c r="H4659" s="114" t="s">
        <v>11050</v>
      </c>
      <c r="I4659" s="114" t="s">
        <v>7522</v>
      </c>
    </row>
    <row r="4660" spans="1:12" x14ac:dyDescent="0.2">
      <c r="A4660" s="114" t="s">
        <v>10519</v>
      </c>
      <c r="D4660" s="114" t="s">
        <v>5634</v>
      </c>
      <c r="E4660" s="114">
        <f t="shared" si="72"/>
        <v>30288804</v>
      </c>
      <c r="F4660" s="114" t="s">
        <v>11599</v>
      </c>
      <c r="G4660" s="114" t="s">
        <v>7560</v>
      </c>
      <c r="H4660" s="114" t="s">
        <v>11050</v>
      </c>
      <c r="I4660" s="114" t="s">
        <v>7522</v>
      </c>
    </row>
    <row r="4661" spans="1:12" x14ac:dyDescent="0.2">
      <c r="A4661" s="114" t="s">
        <v>10519</v>
      </c>
      <c r="D4661" s="114" t="s">
        <v>5635</v>
      </c>
      <c r="E4661" s="114">
        <f t="shared" si="72"/>
        <v>30288805</v>
      </c>
      <c r="F4661" s="114" t="s">
        <v>11599</v>
      </c>
      <c r="G4661" s="114" t="s">
        <v>7560</v>
      </c>
      <c r="H4661" s="114" t="s">
        <v>11050</v>
      </c>
      <c r="I4661" s="114" t="s">
        <v>7522</v>
      </c>
    </row>
    <row r="4662" spans="1:12" x14ac:dyDescent="0.2">
      <c r="A4662" s="114" t="s">
        <v>10519</v>
      </c>
      <c r="D4662" s="114" t="s">
        <v>5636</v>
      </c>
      <c r="E4662" s="114">
        <f t="shared" si="72"/>
        <v>30290001</v>
      </c>
      <c r="F4662" s="114" t="s">
        <v>11599</v>
      </c>
      <c r="G4662" s="114" t="s">
        <v>7560</v>
      </c>
      <c r="H4662" s="114" t="s">
        <v>10546</v>
      </c>
      <c r="I4662" s="114" t="s">
        <v>10547</v>
      </c>
      <c r="K4662" s="116">
        <v>36265</v>
      </c>
      <c r="L4662" s="114" t="s">
        <v>10555</v>
      </c>
    </row>
    <row r="4663" spans="1:12" x14ac:dyDescent="0.2">
      <c r="A4663" s="114" t="s">
        <v>10519</v>
      </c>
      <c r="D4663" s="114" t="s">
        <v>5637</v>
      </c>
      <c r="E4663" s="114">
        <f t="shared" si="72"/>
        <v>30290002</v>
      </c>
      <c r="F4663" s="114" t="s">
        <v>11599</v>
      </c>
      <c r="G4663" s="114" t="s">
        <v>7560</v>
      </c>
      <c r="H4663" s="114" t="s">
        <v>10546</v>
      </c>
      <c r="I4663" s="114" t="s">
        <v>10550</v>
      </c>
      <c r="K4663" s="116">
        <v>36265</v>
      </c>
      <c r="L4663" s="114" t="s">
        <v>10555</v>
      </c>
    </row>
    <row r="4664" spans="1:12" x14ac:dyDescent="0.2">
      <c r="A4664" s="114" t="s">
        <v>10519</v>
      </c>
      <c r="D4664" s="114" t="s">
        <v>5638</v>
      </c>
      <c r="E4664" s="114">
        <f t="shared" si="72"/>
        <v>30290003</v>
      </c>
      <c r="F4664" s="114" t="s">
        <v>11599</v>
      </c>
      <c r="G4664" s="114" t="s">
        <v>7560</v>
      </c>
      <c r="H4664" s="114" t="s">
        <v>10546</v>
      </c>
      <c r="I4664" s="114" t="s">
        <v>10552</v>
      </c>
      <c r="K4664" s="116">
        <v>36265</v>
      </c>
      <c r="L4664" s="114" t="s">
        <v>10555</v>
      </c>
    </row>
    <row r="4665" spans="1:12" x14ac:dyDescent="0.2">
      <c r="A4665" s="114" t="s">
        <v>10519</v>
      </c>
      <c r="D4665" s="114" t="s">
        <v>5639</v>
      </c>
      <c r="E4665" s="114">
        <f t="shared" si="72"/>
        <v>30290005</v>
      </c>
      <c r="F4665" s="114" t="s">
        <v>11599</v>
      </c>
      <c r="G4665" s="114" t="s">
        <v>7560</v>
      </c>
      <c r="H4665" s="114" t="s">
        <v>10546</v>
      </c>
      <c r="I4665" s="114" t="s">
        <v>8484</v>
      </c>
      <c r="K4665" s="116">
        <v>36265</v>
      </c>
      <c r="L4665" s="114" t="s">
        <v>8485</v>
      </c>
    </row>
    <row r="4666" spans="1:12" x14ac:dyDescent="0.2">
      <c r="A4666" s="114" t="s">
        <v>10519</v>
      </c>
      <c r="D4666" s="114" t="s">
        <v>8486</v>
      </c>
      <c r="E4666" s="114">
        <f t="shared" si="72"/>
        <v>30291001</v>
      </c>
      <c r="F4666" s="114" t="s">
        <v>11599</v>
      </c>
      <c r="G4666" s="114" t="s">
        <v>7560</v>
      </c>
      <c r="H4666" s="114" t="s">
        <v>10546</v>
      </c>
      <c r="I4666" s="114" t="s">
        <v>8487</v>
      </c>
    </row>
    <row r="4667" spans="1:12" x14ac:dyDescent="0.2">
      <c r="A4667" s="114" t="s">
        <v>10519</v>
      </c>
      <c r="D4667" s="114" t="s">
        <v>8488</v>
      </c>
      <c r="E4667" s="114">
        <f t="shared" si="72"/>
        <v>30299998</v>
      </c>
      <c r="F4667" s="114" t="s">
        <v>11599</v>
      </c>
      <c r="G4667" s="114" t="s">
        <v>7560</v>
      </c>
      <c r="H4667" s="114" t="s">
        <v>8489</v>
      </c>
      <c r="I4667" s="114" t="s">
        <v>7818</v>
      </c>
    </row>
    <row r="4668" spans="1:12" x14ac:dyDescent="0.2">
      <c r="A4668" s="114" t="s">
        <v>10519</v>
      </c>
      <c r="D4668" s="114" t="s">
        <v>8490</v>
      </c>
      <c r="E4668" s="114">
        <f t="shared" si="72"/>
        <v>30299999</v>
      </c>
      <c r="F4668" s="114" t="s">
        <v>11599</v>
      </c>
      <c r="G4668" s="114" t="s">
        <v>7560</v>
      </c>
      <c r="H4668" s="114" t="s">
        <v>8489</v>
      </c>
      <c r="I4668" s="114" t="s">
        <v>7818</v>
      </c>
    </row>
    <row r="4669" spans="1:12" x14ac:dyDescent="0.2">
      <c r="A4669" s="114" t="s">
        <v>10519</v>
      </c>
      <c r="D4669" s="114" t="s">
        <v>8491</v>
      </c>
      <c r="E4669" s="114">
        <f t="shared" si="72"/>
        <v>30300001</v>
      </c>
      <c r="F4669" s="114" t="s">
        <v>11599</v>
      </c>
      <c r="G4669" s="114" t="s">
        <v>8492</v>
      </c>
      <c r="H4669" s="114" t="s">
        <v>8493</v>
      </c>
      <c r="I4669" s="114" t="s">
        <v>8494</v>
      </c>
    </row>
    <row r="4670" spans="1:12" x14ac:dyDescent="0.2">
      <c r="A4670" s="114" t="s">
        <v>10519</v>
      </c>
      <c r="D4670" s="114" t="s">
        <v>8495</v>
      </c>
      <c r="E4670" s="114">
        <f t="shared" si="72"/>
        <v>30300002</v>
      </c>
      <c r="F4670" s="114" t="s">
        <v>11599</v>
      </c>
      <c r="G4670" s="114" t="s">
        <v>8492</v>
      </c>
      <c r="H4670" s="114" t="s">
        <v>8493</v>
      </c>
      <c r="I4670" s="114" t="s">
        <v>8496</v>
      </c>
    </row>
    <row r="4671" spans="1:12" x14ac:dyDescent="0.2">
      <c r="A4671" s="114" t="s">
        <v>10519</v>
      </c>
      <c r="D4671" s="114" t="s">
        <v>8497</v>
      </c>
      <c r="E4671" s="114">
        <f t="shared" si="72"/>
        <v>30300003</v>
      </c>
      <c r="F4671" s="114" t="s">
        <v>11599</v>
      </c>
      <c r="G4671" s="114" t="s">
        <v>8492</v>
      </c>
      <c r="H4671" s="114" t="s">
        <v>8493</v>
      </c>
      <c r="I4671" s="114" t="s">
        <v>8498</v>
      </c>
    </row>
    <row r="4672" spans="1:12" x14ac:dyDescent="0.2">
      <c r="A4672" s="114" t="s">
        <v>10519</v>
      </c>
      <c r="D4672" s="114" t="s">
        <v>8499</v>
      </c>
      <c r="E4672" s="114">
        <f t="shared" si="72"/>
        <v>30300004</v>
      </c>
      <c r="F4672" s="114" t="s">
        <v>11599</v>
      </c>
      <c r="G4672" s="114" t="s">
        <v>8492</v>
      </c>
      <c r="H4672" s="114" t="s">
        <v>8493</v>
      </c>
      <c r="I4672" s="114" t="s">
        <v>8500</v>
      </c>
    </row>
    <row r="4673" spans="1:9" x14ac:dyDescent="0.2">
      <c r="A4673" s="114" t="s">
        <v>10519</v>
      </c>
      <c r="D4673" s="114" t="s">
        <v>8501</v>
      </c>
      <c r="E4673" s="114">
        <f t="shared" si="72"/>
        <v>30300101</v>
      </c>
      <c r="F4673" s="114" t="s">
        <v>11599</v>
      </c>
      <c r="G4673" s="114" t="s">
        <v>8492</v>
      </c>
      <c r="H4673" s="114" t="s">
        <v>8502</v>
      </c>
      <c r="I4673" s="114" t="s">
        <v>8503</v>
      </c>
    </row>
    <row r="4674" spans="1:9" x14ac:dyDescent="0.2">
      <c r="A4674" s="114" t="s">
        <v>10519</v>
      </c>
      <c r="D4674" s="114" t="s">
        <v>8504</v>
      </c>
      <c r="E4674" s="114">
        <f t="shared" ref="E4674:E4737" si="73">VALUE(D4674)</f>
        <v>30300102</v>
      </c>
      <c r="F4674" s="114" t="s">
        <v>11599</v>
      </c>
      <c r="G4674" s="114" t="s">
        <v>8492</v>
      </c>
      <c r="H4674" s="114" t="s">
        <v>8502</v>
      </c>
      <c r="I4674" s="114" t="s">
        <v>8505</v>
      </c>
    </row>
    <row r="4675" spans="1:9" x14ac:dyDescent="0.2">
      <c r="A4675" s="114" t="s">
        <v>10519</v>
      </c>
      <c r="D4675" s="114" t="s">
        <v>8506</v>
      </c>
      <c r="E4675" s="114">
        <f t="shared" si="73"/>
        <v>30300103</v>
      </c>
      <c r="F4675" s="114" t="s">
        <v>11599</v>
      </c>
      <c r="G4675" s="114" t="s">
        <v>8492</v>
      </c>
      <c r="H4675" s="114" t="s">
        <v>8502</v>
      </c>
      <c r="I4675" s="114" t="s">
        <v>8507</v>
      </c>
    </row>
    <row r="4676" spans="1:9" x14ac:dyDescent="0.2">
      <c r="A4676" s="114" t="s">
        <v>10519</v>
      </c>
      <c r="D4676" s="114" t="s">
        <v>8508</v>
      </c>
      <c r="E4676" s="114">
        <f t="shared" si="73"/>
        <v>30300104</v>
      </c>
      <c r="F4676" s="114" t="s">
        <v>11599</v>
      </c>
      <c r="G4676" s="114" t="s">
        <v>8492</v>
      </c>
      <c r="H4676" s="114" t="s">
        <v>8502</v>
      </c>
      <c r="I4676" s="114" t="s">
        <v>8509</v>
      </c>
    </row>
    <row r="4677" spans="1:9" x14ac:dyDescent="0.2">
      <c r="A4677" s="114" t="s">
        <v>10519</v>
      </c>
      <c r="D4677" s="114" t="s">
        <v>8510</v>
      </c>
      <c r="E4677" s="114">
        <f t="shared" si="73"/>
        <v>30300105</v>
      </c>
      <c r="F4677" s="114" t="s">
        <v>11599</v>
      </c>
      <c r="G4677" s="114" t="s">
        <v>8492</v>
      </c>
      <c r="H4677" s="114" t="s">
        <v>8502</v>
      </c>
      <c r="I4677" s="114" t="s">
        <v>8511</v>
      </c>
    </row>
    <row r="4678" spans="1:9" x14ac:dyDescent="0.2">
      <c r="A4678" s="114" t="s">
        <v>10519</v>
      </c>
      <c r="D4678" s="114" t="s">
        <v>8512</v>
      </c>
      <c r="E4678" s="114">
        <f t="shared" si="73"/>
        <v>30300106</v>
      </c>
      <c r="F4678" s="114" t="s">
        <v>11599</v>
      </c>
      <c r="G4678" s="114" t="s">
        <v>8492</v>
      </c>
      <c r="H4678" s="114" t="s">
        <v>8502</v>
      </c>
      <c r="I4678" s="114" t="s">
        <v>8513</v>
      </c>
    </row>
    <row r="4679" spans="1:9" x14ac:dyDescent="0.2">
      <c r="A4679" s="114" t="s">
        <v>10519</v>
      </c>
      <c r="D4679" s="114" t="s">
        <v>8514</v>
      </c>
      <c r="E4679" s="114">
        <f t="shared" si="73"/>
        <v>30300107</v>
      </c>
      <c r="F4679" s="114" t="s">
        <v>11599</v>
      </c>
      <c r="G4679" s="114" t="s">
        <v>8492</v>
      </c>
      <c r="H4679" s="114" t="s">
        <v>8502</v>
      </c>
      <c r="I4679" s="114" t="s">
        <v>8515</v>
      </c>
    </row>
    <row r="4680" spans="1:9" x14ac:dyDescent="0.2">
      <c r="A4680" s="114" t="s">
        <v>10519</v>
      </c>
      <c r="D4680" s="114" t="s">
        <v>8516</v>
      </c>
      <c r="E4680" s="114">
        <f t="shared" si="73"/>
        <v>30300108</v>
      </c>
      <c r="F4680" s="114" t="s">
        <v>11599</v>
      </c>
      <c r="G4680" s="114" t="s">
        <v>8492</v>
      </c>
      <c r="H4680" s="114" t="s">
        <v>8502</v>
      </c>
      <c r="I4680" s="114" t="s">
        <v>8517</v>
      </c>
    </row>
    <row r="4681" spans="1:9" x14ac:dyDescent="0.2">
      <c r="A4681" s="114" t="s">
        <v>10519</v>
      </c>
      <c r="D4681" s="114" t="s">
        <v>8518</v>
      </c>
      <c r="E4681" s="114">
        <f t="shared" si="73"/>
        <v>30300109</v>
      </c>
      <c r="F4681" s="114" t="s">
        <v>11599</v>
      </c>
      <c r="G4681" s="114" t="s">
        <v>8492</v>
      </c>
      <c r="H4681" s="114" t="s">
        <v>8502</v>
      </c>
      <c r="I4681" s="114" t="s">
        <v>8519</v>
      </c>
    </row>
    <row r="4682" spans="1:9" x14ac:dyDescent="0.2">
      <c r="A4682" s="114" t="s">
        <v>10519</v>
      </c>
      <c r="D4682" s="114" t="s">
        <v>8520</v>
      </c>
      <c r="E4682" s="114">
        <f t="shared" si="73"/>
        <v>30300110</v>
      </c>
      <c r="F4682" s="114" t="s">
        <v>11599</v>
      </c>
      <c r="G4682" s="114" t="s">
        <v>8492</v>
      </c>
      <c r="H4682" s="114" t="s">
        <v>8502</v>
      </c>
      <c r="I4682" s="114" t="s">
        <v>8521</v>
      </c>
    </row>
    <row r="4683" spans="1:9" x14ac:dyDescent="0.2">
      <c r="A4683" s="114" t="s">
        <v>10519</v>
      </c>
      <c r="D4683" s="114" t="s">
        <v>8522</v>
      </c>
      <c r="E4683" s="114">
        <f t="shared" si="73"/>
        <v>30300111</v>
      </c>
      <c r="F4683" s="114" t="s">
        <v>11599</v>
      </c>
      <c r="G4683" s="114" t="s">
        <v>8492</v>
      </c>
      <c r="H4683" s="114" t="s">
        <v>8502</v>
      </c>
      <c r="I4683" s="114" t="s">
        <v>8523</v>
      </c>
    </row>
    <row r="4684" spans="1:9" x14ac:dyDescent="0.2">
      <c r="A4684" s="114" t="s">
        <v>10519</v>
      </c>
      <c r="D4684" s="114" t="s">
        <v>8524</v>
      </c>
      <c r="E4684" s="114">
        <f t="shared" si="73"/>
        <v>30300199</v>
      </c>
      <c r="F4684" s="114" t="s">
        <v>11599</v>
      </c>
      <c r="G4684" s="114" t="s">
        <v>8492</v>
      </c>
      <c r="H4684" s="114" t="s">
        <v>8502</v>
      </c>
      <c r="I4684" s="114" t="s">
        <v>9280</v>
      </c>
    </row>
    <row r="4685" spans="1:9" x14ac:dyDescent="0.2">
      <c r="A4685" s="114" t="s">
        <v>10519</v>
      </c>
      <c r="D4685" s="114" t="s">
        <v>8525</v>
      </c>
      <c r="E4685" s="114">
        <f t="shared" si="73"/>
        <v>30300201</v>
      </c>
      <c r="F4685" s="114" t="s">
        <v>11599</v>
      </c>
      <c r="G4685" s="114" t="s">
        <v>8492</v>
      </c>
      <c r="H4685" s="114" t="s">
        <v>8526</v>
      </c>
      <c r="I4685" s="114" t="s">
        <v>8527</v>
      </c>
    </row>
    <row r="4686" spans="1:9" x14ac:dyDescent="0.2">
      <c r="A4686" s="114" t="s">
        <v>10519</v>
      </c>
      <c r="D4686" s="114" t="s">
        <v>8528</v>
      </c>
      <c r="E4686" s="114">
        <f t="shared" si="73"/>
        <v>30300302</v>
      </c>
      <c r="F4686" s="114" t="s">
        <v>11599</v>
      </c>
      <c r="G4686" s="114" t="s">
        <v>8492</v>
      </c>
      <c r="H4686" s="114" t="s">
        <v>8529</v>
      </c>
      <c r="I4686" s="114" t="s">
        <v>8530</v>
      </c>
    </row>
    <row r="4687" spans="1:9" x14ac:dyDescent="0.2">
      <c r="A4687" s="114" t="s">
        <v>10519</v>
      </c>
      <c r="D4687" s="114" t="s">
        <v>8531</v>
      </c>
      <c r="E4687" s="114">
        <f t="shared" si="73"/>
        <v>30300303</v>
      </c>
      <c r="F4687" s="114" t="s">
        <v>11599</v>
      </c>
      <c r="G4687" s="114" t="s">
        <v>8492</v>
      </c>
      <c r="H4687" s="114" t="s">
        <v>8529</v>
      </c>
      <c r="I4687" s="114" t="s">
        <v>8532</v>
      </c>
    </row>
    <row r="4688" spans="1:9" x14ac:dyDescent="0.2">
      <c r="A4688" s="114" t="s">
        <v>10519</v>
      </c>
      <c r="D4688" s="114" t="s">
        <v>8533</v>
      </c>
      <c r="E4688" s="114">
        <f t="shared" si="73"/>
        <v>30300304</v>
      </c>
      <c r="F4688" s="114" t="s">
        <v>11599</v>
      </c>
      <c r="G4688" s="114" t="s">
        <v>8492</v>
      </c>
      <c r="H4688" s="114" t="s">
        <v>8529</v>
      </c>
      <c r="I4688" s="114" t="s">
        <v>8534</v>
      </c>
    </row>
    <row r="4689" spans="1:9" x14ac:dyDescent="0.2">
      <c r="A4689" s="114" t="s">
        <v>10519</v>
      </c>
      <c r="D4689" s="114" t="s">
        <v>8535</v>
      </c>
      <c r="E4689" s="114">
        <f t="shared" si="73"/>
        <v>30300305</v>
      </c>
      <c r="F4689" s="114" t="s">
        <v>11599</v>
      </c>
      <c r="G4689" s="114" t="s">
        <v>8492</v>
      </c>
      <c r="H4689" s="114" t="s">
        <v>8529</v>
      </c>
      <c r="I4689" s="114" t="s">
        <v>8536</v>
      </c>
    </row>
    <row r="4690" spans="1:9" x14ac:dyDescent="0.2">
      <c r="A4690" s="114" t="s">
        <v>10519</v>
      </c>
      <c r="D4690" s="114" t="s">
        <v>8537</v>
      </c>
      <c r="E4690" s="114">
        <f t="shared" si="73"/>
        <v>30300306</v>
      </c>
      <c r="F4690" s="114" t="s">
        <v>11599</v>
      </c>
      <c r="G4690" s="114" t="s">
        <v>8492</v>
      </c>
      <c r="H4690" s="114" t="s">
        <v>8529</v>
      </c>
      <c r="I4690" s="114" t="s">
        <v>8538</v>
      </c>
    </row>
    <row r="4691" spans="1:9" x14ac:dyDescent="0.2">
      <c r="A4691" s="114" t="s">
        <v>10519</v>
      </c>
      <c r="D4691" s="114" t="s">
        <v>8539</v>
      </c>
      <c r="E4691" s="114">
        <f t="shared" si="73"/>
        <v>30300307</v>
      </c>
      <c r="F4691" s="114" t="s">
        <v>11599</v>
      </c>
      <c r="G4691" s="114" t="s">
        <v>8492</v>
      </c>
      <c r="H4691" s="114" t="s">
        <v>8529</v>
      </c>
      <c r="I4691" s="114" t="s">
        <v>8540</v>
      </c>
    </row>
    <row r="4692" spans="1:9" x14ac:dyDescent="0.2">
      <c r="A4692" s="114" t="s">
        <v>10519</v>
      </c>
      <c r="D4692" s="114" t="s">
        <v>8541</v>
      </c>
      <c r="E4692" s="114">
        <f t="shared" si="73"/>
        <v>30300308</v>
      </c>
      <c r="F4692" s="114" t="s">
        <v>11599</v>
      </c>
      <c r="G4692" s="114" t="s">
        <v>8492</v>
      </c>
      <c r="H4692" s="114" t="s">
        <v>8529</v>
      </c>
      <c r="I4692" s="114" t="s">
        <v>8542</v>
      </c>
    </row>
    <row r="4693" spans="1:9" x14ac:dyDescent="0.2">
      <c r="A4693" s="114" t="s">
        <v>10519</v>
      </c>
      <c r="D4693" s="114" t="s">
        <v>8543</v>
      </c>
      <c r="E4693" s="114">
        <f t="shared" si="73"/>
        <v>30300309</v>
      </c>
      <c r="F4693" s="114" t="s">
        <v>11599</v>
      </c>
      <c r="G4693" s="114" t="s">
        <v>8492</v>
      </c>
      <c r="H4693" s="114" t="s">
        <v>8529</v>
      </c>
      <c r="I4693" s="114" t="s">
        <v>8544</v>
      </c>
    </row>
    <row r="4694" spans="1:9" x14ac:dyDescent="0.2">
      <c r="A4694" s="114" t="s">
        <v>10519</v>
      </c>
      <c r="D4694" s="114" t="s">
        <v>8545</v>
      </c>
      <c r="E4694" s="114">
        <f t="shared" si="73"/>
        <v>30300310</v>
      </c>
      <c r="F4694" s="114" t="s">
        <v>11599</v>
      </c>
      <c r="G4694" s="114" t="s">
        <v>8492</v>
      </c>
      <c r="H4694" s="114" t="s">
        <v>8529</v>
      </c>
      <c r="I4694" s="114" t="s">
        <v>8546</v>
      </c>
    </row>
    <row r="4695" spans="1:9" x14ac:dyDescent="0.2">
      <c r="A4695" s="114" t="s">
        <v>10519</v>
      </c>
      <c r="D4695" s="114" t="s">
        <v>8547</v>
      </c>
      <c r="E4695" s="114">
        <f t="shared" si="73"/>
        <v>30300311</v>
      </c>
      <c r="F4695" s="114" t="s">
        <v>11599</v>
      </c>
      <c r="G4695" s="114" t="s">
        <v>8492</v>
      </c>
      <c r="H4695" s="114" t="s">
        <v>8529</v>
      </c>
      <c r="I4695" s="114" t="s">
        <v>8548</v>
      </c>
    </row>
    <row r="4696" spans="1:9" x14ac:dyDescent="0.2">
      <c r="A4696" s="114" t="s">
        <v>10519</v>
      </c>
      <c r="D4696" s="114" t="s">
        <v>8549</v>
      </c>
      <c r="E4696" s="114">
        <f t="shared" si="73"/>
        <v>30300312</v>
      </c>
      <c r="F4696" s="114" t="s">
        <v>11599</v>
      </c>
      <c r="G4696" s="114" t="s">
        <v>8492</v>
      </c>
      <c r="H4696" s="114" t="s">
        <v>8529</v>
      </c>
      <c r="I4696" s="114" t="s">
        <v>8550</v>
      </c>
    </row>
    <row r="4697" spans="1:9" x14ac:dyDescent="0.2">
      <c r="A4697" s="114" t="s">
        <v>10519</v>
      </c>
      <c r="D4697" s="114" t="s">
        <v>8551</v>
      </c>
      <c r="E4697" s="114">
        <f t="shared" si="73"/>
        <v>30300313</v>
      </c>
      <c r="F4697" s="114" t="s">
        <v>11599</v>
      </c>
      <c r="G4697" s="114" t="s">
        <v>8492</v>
      </c>
      <c r="H4697" s="114" t="s">
        <v>8529</v>
      </c>
      <c r="I4697" s="114" t="s">
        <v>8552</v>
      </c>
    </row>
    <row r="4698" spans="1:9" x14ac:dyDescent="0.2">
      <c r="A4698" s="114" t="s">
        <v>10519</v>
      </c>
      <c r="D4698" s="114" t="s">
        <v>8553</v>
      </c>
      <c r="E4698" s="114">
        <f t="shared" si="73"/>
        <v>30300314</v>
      </c>
      <c r="F4698" s="114" t="s">
        <v>11599</v>
      </c>
      <c r="G4698" s="114" t="s">
        <v>8492</v>
      </c>
      <c r="H4698" s="114" t="s">
        <v>8529</v>
      </c>
      <c r="I4698" s="114" t="s">
        <v>8554</v>
      </c>
    </row>
    <row r="4699" spans="1:9" x14ac:dyDescent="0.2">
      <c r="A4699" s="114" t="s">
        <v>10519</v>
      </c>
      <c r="D4699" s="114" t="s">
        <v>8555</v>
      </c>
      <c r="E4699" s="114">
        <f t="shared" si="73"/>
        <v>30300315</v>
      </c>
      <c r="F4699" s="114" t="s">
        <v>11599</v>
      </c>
      <c r="G4699" s="114" t="s">
        <v>8492</v>
      </c>
      <c r="H4699" s="114" t="s">
        <v>8529</v>
      </c>
      <c r="I4699" s="114" t="s">
        <v>8556</v>
      </c>
    </row>
    <row r="4700" spans="1:9" x14ac:dyDescent="0.2">
      <c r="A4700" s="114" t="s">
        <v>10519</v>
      </c>
      <c r="D4700" s="114" t="s">
        <v>8557</v>
      </c>
      <c r="E4700" s="114">
        <f t="shared" si="73"/>
        <v>30300316</v>
      </c>
      <c r="F4700" s="114" t="s">
        <v>11599</v>
      </c>
      <c r="G4700" s="114" t="s">
        <v>8492</v>
      </c>
      <c r="H4700" s="114" t="s">
        <v>8529</v>
      </c>
      <c r="I4700" s="114" t="s">
        <v>8558</v>
      </c>
    </row>
    <row r="4701" spans="1:9" x14ac:dyDescent="0.2">
      <c r="A4701" s="114" t="s">
        <v>10519</v>
      </c>
      <c r="D4701" s="114" t="s">
        <v>8559</v>
      </c>
      <c r="E4701" s="114">
        <f t="shared" si="73"/>
        <v>30300317</v>
      </c>
      <c r="F4701" s="114" t="s">
        <v>11599</v>
      </c>
      <c r="G4701" s="114" t="s">
        <v>8492</v>
      </c>
      <c r="H4701" s="114" t="s">
        <v>8529</v>
      </c>
      <c r="I4701" s="114" t="s">
        <v>8560</v>
      </c>
    </row>
    <row r="4702" spans="1:9" x14ac:dyDescent="0.2">
      <c r="A4702" s="114" t="s">
        <v>10519</v>
      </c>
      <c r="D4702" s="114" t="s">
        <v>8561</v>
      </c>
      <c r="E4702" s="114">
        <f t="shared" si="73"/>
        <v>30300318</v>
      </c>
      <c r="F4702" s="114" t="s">
        <v>11599</v>
      </c>
      <c r="G4702" s="114" t="s">
        <v>8492</v>
      </c>
      <c r="H4702" s="114" t="s">
        <v>8529</v>
      </c>
      <c r="I4702" s="114" t="s">
        <v>8562</v>
      </c>
    </row>
    <row r="4703" spans="1:9" x14ac:dyDescent="0.2">
      <c r="A4703" s="114" t="s">
        <v>10519</v>
      </c>
      <c r="D4703" s="114" t="s">
        <v>8563</v>
      </c>
      <c r="E4703" s="114">
        <f t="shared" si="73"/>
        <v>30300331</v>
      </c>
      <c r="F4703" s="114" t="s">
        <v>11599</v>
      </c>
      <c r="G4703" s="114" t="s">
        <v>8492</v>
      </c>
      <c r="H4703" s="114" t="s">
        <v>8529</v>
      </c>
      <c r="I4703" s="114" t="s">
        <v>8529</v>
      </c>
    </row>
    <row r="4704" spans="1:9" x14ac:dyDescent="0.2">
      <c r="A4704" s="114" t="s">
        <v>10519</v>
      </c>
      <c r="D4704" s="114" t="s">
        <v>8564</v>
      </c>
      <c r="E4704" s="114">
        <f t="shared" si="73"/>
        <v>30300332</v>
      </c>
      <c r="F4704" s="114" t="s">
        <v>11599</v>
      </c>
      <c r="G4704" s="114" t="s">
        <v>8492</v>
      </c>
      <c r="H4704" s="114" t="s">
        <v>8529</v>
      </c>
      <c r="I4704" s="114" t="s">
        <v>8565</v>
      </c>
    </row>
    <row r="4705" spans="1:9" x14ac:dyDescent="0.2">
      <c r="A4705" s="114" t="s">
        <v>10519</v>
      </c>
      <c r="D4705" s="114" t="s">
        <v>8566</v>
      </c>
      <c r="E4705" s="114">
        <f t="shared" si="73"/>
        <v>30300333</v>
      </c>
      <c r="F4705" s="114" t="s">
        <v>11599</v>
      </c>
      <c r="G4705" s="114" t="s">
        <v>8492</v>
      </c>
      <c r="H4705" s="114" t="s">
        <v>8529</v>
      </c>
      <c r="I4705" s="114" t="s">
        <v>8567</v>
      </c>
    </row>
    <row r="4706" spans="1:9" x14ac:dyDescent="0.2">
      <c r="A4706" s="114" t="s">
        <v>10519</v>
      </c>
      <c r="D4706" s="114" t="s">
        <v>8568</v>
      </c>
      <c r="E4706" s="114">
        <f t="shared" si="73"/>
        <v>30300334</v>
      </c>
      <c r="F4706" s="114" t="s">
        <v>11599</v>
      </c>
      <c r="G4706" s="114" t="s">
        <v>8492</v>
      </c>
      <c r="H4706" s="114" t="s">
        <v>8529</v>
      </c>
      <c r="I4706" s="114" t="s">
        <v>8569</v>
      </c>
    </row>
    <row r="4707" spans="1:9" x14ac:dyDescent="0.2">
      <c r="A4707" s="114" t="s">
        <v>10519</v>
      </c>
      <c r="D4707" s="114" t="s">
        <v>8570</v>
      </c>
      <c r="E4707" s="114">
        <f t="shared" si="73"/>
        <v>30300335</v>
      </c>
      <c r="F4707" s="114" t="s">
        <v>11599</v>
      </c>
      <c r="G4707" s="114" t="s">
        <v>8492</v>
      </c>
      <c r="H4707" s="114" t="s">
        <v>8529</v>
      </c>
      <c r="I4707" s="114" t="s">
        <v>8571</v>
      </c>
    </row>
    <row r="4708" spans="1:9" x14ac:dyDescent="0.2">
      <c r="A4708" s="114" t="s">
        <v>10519</v>
      </c>
      <c r="D4708" s="114" t="s">
        <v>8572</v>
      </c>
      <c r="E4708" s="114">
        <f t="shared" si="73"/>
        <v>30300336</v>
      </c>
      <c r="F4708" s="114" t="s">
        <v>11599</v>
      </c>
      <c r="G4708" s="114" t="s">
        <v>8492</v>
      </c>
      <c r="H4708" s="114" t="s">
        <v>8529</v>
      </c>
      <c r="I4708" s="114" t="s">
        <v>8573</v>
      </c>
    </row>
    <row r="4709" spans="1:9" x14ac:dyDescent="0.2">
      <c r="A4709" s="114" t="s">
        <v>10519</v>
      </c>
      <c r="D4709" s="114" t="s">
        <v>8574</v>
      </c>
      <c r="E4709" s="114">
        <f t="shared" si="73"/>
        <v>30300341</v>
      </c>
      <c r="F4709" s="114" t="s">
        <v>11599</v>
      </c>
      <c r="G4709" s="114" t="s">
        <v>8492</v>
      </c>
      <c r="H4709" s="114" t="s">
        <v>8529</v>
      </c>
      <c r="I4709" s="114" t="s">
        <v>8575</v>
      </c>
    </row>
    <row r="4710" spans="1:9" x14ac:dyDescent="0.2">
      <c r="A4710" s="114" t="s">
        <v>10519</v>
      </c>
      <c r="D4710" s="114" t="s">
        <v>8576</v>
      </c>
      <c r="E4710" s="114">
        <f t="shared" si="73"/>
        <v>30300342</v>
      </c>
      <c r="F4710" s="114" t="s">
        <v>11599</v>
      </c>
      <c r="G4710" s="114" t="s">
        <v>8492</v>
      </c>
      <c r="H4710" s="114" t="s">
        <v>8529</v>
      </c>
      <c r="I4710" s="114" t="s">
        <v>8577</v>
      </c>
    </row>
    <row r="4711" spans="1:9" x14ac:dyDescent="0.2">
      <c r="A4711" s="114" t="s">
        <v>10519</v>
      </c>
      <c r="D4711" s="114" t="s">
        <v>8578</v>
      </c>
      <c r="E4711" s="114">
        <f t="shared" si="73"/>
        <v>30300343</v>
      </c>
      <c r="F4711" s="114" t="s">
        <v>11599</v>
      </c>
      <c r="G4711" s="114" t="s">
        <v>8492</v>
      </c>
      <c r="H4711" s="114" t="s">
        <v>8529</v>
      </c>
      <c r="I4711" s="114" t="s">
        <v>8579</v>
      </c>
    </row>
    <row r="4712" spans="1:9" x14ac:dyDescent="0.2">
      <c r="A4712" s="114" t="s">
        <v>10519</v>
      </c>
      <c r="D4712" s="114" t="s">
        <v>8580</v>
      </c>
      <c r="E4712" s="114">
        <f t="shared" si="73"/>
        <v>30300344</v>
      </c>
      <c r="F4712" s="114" t="s">
        <v>11599</v>
      </c>
      <c r="G4712" s="114" t="s">
        <v>8492</v>
      </c>
      <c r="H4712" s="114" t="s">
        <v>8529</v>
      </c>
      <c r="I4712" s="114" t="s">
        <v>8581</v>
      </c>
    </row>
    <row r="4713" spans="1:9" x14ac:dyDescent="0.2">
      <c r="A4713" s="114" t="s">
        <v>10519</v>
      </c>
      <c r="D4713" s="114" t="s">
        <v>8582</v>
      </c>
      <c r="E4713" s="114">
        <f t="shared" si="73"/>
        <v>30300351</v>
      </c>
      <c r="F4713" s="114" t="s">
        <v>11599</v>
      </c>
      <c r="G4713" s="114" t="s">
        <v>8492</v>
      </c>
      <c r="H4713" s="114" t="s">
        <v>8529</v>
      </c>
      <c r="I4713" s="114" t="s">
        <v>8529</v>
      </c>
    </row>
    <row r="4714" spans="1:9" x14ac:dyDescent="0.2">
      <c r="A4714" s="114" t="s">
        <v>10519</v>
      </c>
      <c r="D4714" s="114" t="s">
        <v>8583</v>
      </c>
      <c r="E4714" s="114">
        <f t="shared" si="73"/>
        <v>30300352</v>
      </c>
      <c r="F4714" s="114" t="s">
        <v>11599</v>
      </c>
      <c r="G4714" s="114" t="s">
        <v>8492</v>
      </c>
      <c r="H4714" s="114" t="s">
        <v>8529</v>
      </c>
      <c r="I4714" s="114" t="s">
        <v>8584</v>
      </c>
    </row>
    <row r="4715" spans="1:9" x14ac:dyDescent="0.2">
      <c r="A4715" s="114" t="s">
        <v>10519</v>
      </c>
      <c r="D4715" s="114" t="s">
        <v>8585</v>
      </c>
      <c r="E4715" s="114">
        <f t="shared" si="73"/>
        <v>30300353</v>
      </c>
      <c r="F4715" s="114" t="s">
        <v>11599</v>
      </c>
      <c r="G4715" s="114" t="s">
        <v>8492</v>
      </c>
      <c r="H4715" s="114" t="s">
        <v>8529</v>
      </c>
      <c r="I4715" s="114" t="s">
        <v>8586</v>
      </c>
    </row>
    <row r="4716" spans="1:9" x14ac:dyDescent="0.2">
      <c r="A4716" s="114" t="s">
        <v>10519</v>
      </c>
      <c r="D4716" s="114" t="s">
        <v>8587</v>
      </c>
      <c r="E4716" s="114">
        <f t="shared" si="73"/>
        <v>30300361</v>
      </c>
      <c r="F4716" s="114" t="s">
        <v>11599</v>
      </c>
      <c r="G4716" s="114" t="s">
        <v>8492</v>
      </c>
      <c r="H4716" s="114" t="s">
        <v>8529</v>
      </c>
      <c r="I4716" s="114" t="s">
        <v>13767</v>
      </c>
    </row>
    <row r="4717" spans="1:9" x14ac:dyDescent="0.2">
      <c r="A4717" s="114" t="s">
        <v>10519</v>
      </c>
      <c r="D4717" s="114" t="s">
        <v>8588</v>
      </c>
      <c r="E4717" s="114">
        <f t="shared" si="73"/>
        <v>30300399</v>
      </c>
      <c r="F4717" s="114" t="s">
        <v>11599</v>
      </c>
      <c r="G4717" s="114" t="s">
        <v>8492</v>
      </c>
      <c r="H4717" s="114" t="s">
        <v>8529</v>
      </c>
      <c r="I4717" s="114" t="s">
        <v>9280</v>
      </c>
    </row>
    <row r="4718" spans="1:9" x14ac:dyDescent="0.2">
      <c r="A4718" s="114" t="s">
        <v>10519</v>
      </c>
      <c r="D4718" s="114" t="s">
        <v>8589</v>
      </c>
      <c r="E4718" s="114">
        <f t="shared" si="73"/>
        <v>30300401</v>
      </c>
      <c r="F4718" s="114" t="s">
        <v>11599</v>
      </c>
      <c r="G4718" s="114" t="s">
        <v>8492</v>
      </c>
      <c r="H4718" s="114" t="s">
        <v>8590</v>
      </c>
      <c r="I4718" s="114" t="s">
        <v>14455</v>
      </c>
    </row>
    <row r="4719" spans="1:9" x14ac:dyDescent="0.2">
      <c r="A4719" s="114" t="s">
        <v>10519</v>
      </c>
      <c r="D4719" s="114" t="s">
        <v>8591</v>
      </c>
      <c r="E4719" s="114">
        <f t="shared" si="73"/>
        <v>30300502</v>
      </c>
      <c r="F4719" s="114" t="s">
        <v>11599</v>
      </c>
      <c r="G4719" s="114" t="s">
        <v>8492</v>
      </c>
      <c r="H4719" s="114" t="s">
        <v>8592</v>
      </c>
      <c r="I4719" s="114" t="s">
        <v>8593</v>
      </c>
    </row>
    <row r="4720" spans="1:9" x14ac:dyDescent="0.2">
      <c r="A4720" s="114" t="s">
        <v>10519</v>
      </c>
      <c r="D4720" s="114" t="s">
        <v>8594</v>
      </c>
      <c r="E4720" s="114">
        <f t="shared" si="73"/>
        <v>30300503</v>
      </c>
      <c r="F4720" s="114" t="s">
        <v>11599</v>
      </c>
      <c r="G4720" s="114" t="s">
        <v>8492</v>
      </c>
      <c r="H4720" s="114" t="s">
        <v>8592</v>
      </c>
      <c r="I4720" s="114" t="s">
        <v>8595</v>
      </c>
    </row>
    <row r="4721" spans="1:9" x14ac:dyDescent="0.2">
      <c r="A4721" s="114" t="s">
        <v>10519</v>
      </c>
      <c r="D4721" s="114" t="s">
        <v>8596</v>
      </c>
      <c r="E4721" s="114">
        <f t="shared" si="73"/>
        <v>30300504</v>
      </c>
      <c r="F4721" s="114" t="s">
        <v>11599</v>
      </c>
      <c r="G4721" s="114" t="s">
        <v>8492</v>
      </c>
      <c r="H4721" s="114" t="s">
        <v>8592</v>
      </c>
      <c r="I4721" s="114" t="s">
        <v>8597</v>
      </c>
    </row>
    <row r="4722" spans="1:9" x14ac:dyDescent="0.2">
      <c r="A4722" s="114" t="s">
        <v>10519</v>
      </c>
      <c r="D4722" s="114" t="s">
        <v>8598</v>
      </c>
      <c r="E4722" s="114">
        <f t="shared" si="73"/>
        <v>30300505</v>
      </c>
      <c r="F4722" s="114" t="s">
        <v>11599</v>
      </c>
      <c r="G4722" s="114" t="s">
        <v>8492</v>
      </c>
      <c r="H4722" s="114" t="s">
        <v>8592</v>
      </c>
      <c r="I4722" s="114" t="s">
        <v>8599</v>
      </c>
    </row>
    <row r="4723" spans="1:9" x14ac:dyDescent="0.2">
      <c r="A4723" s="114" t="s">
        <v>10519</v>
      </c>
      <c r="D4723" s="114" t="s">
        <v>8600</v>
      </c>
      <c r="E4723" s="114">
        <f t="shared" si="73"/>
        <v>30300506</v>
      </c>
      <c r="F4723" s="114" t="s">
        <v>11599</v>
      </c>
      <c r="G4723" s="114" t="s">
        <v>8492</v>
      </c>
      <c r="H4723" s="114" t="s">
        <v>8592</v>
      </c>
      <c r="I4723" s="114" t="s">
        <v>8601</v>
      </c>
    </row>
    <row r="4724" spans="1:9" x14ac:dyDescent="0.2">
      <c r="A4724" s="114" t="s">
        <v>10519</v>
      </c>
      <c r="D4724" s="114" t="s">
        <v>8602</v>
      </c>
      <c r="E4724" s="114">
        <f t="shared" si="73"/>
        <v>30300507</v>
      </c>
      <c r="F4724" s="114" t="s">
        <v>11599</v>
      </c>
      <c r="G4724" s="114" t="s">
        <v>8492</v>
      </c>
      <c r="H4724" s="114" t="s">
        <v>8592</v>
      </c>
      <c r="I4724" s="114" t="s">
        <v>8603</v>
      </c>
    </row>
    <row r="4725" spans="1:9" x14ac:dyDescent="0.2">
      <c r="A4725" s="114" t="s">
        <v>10519</v>
      </c>
      <c r="D4725" s="114" t="s">
        <v>8604</v>
      </c>
      <c r="E4725" s="114">
        <f t="shared" si="73"/>
        <v>30300508</v>
      </c>
      <c r="F4725" s="114" t="s">
        <v>11599</v>
      </c>
      <c r="G4725" s="114" t="s">
        <v>8492</v>
      </c>
      <c r="H4725" s="114" t="s">
        <v>8592</v>
      </c>
      <c r="I4725" s="114" t="s">
        <v>8605</v>
      </c>
    </row>
    <row r="4726" spans="1:9" x14ac:dyDescent="0.2">
      <c r="A4726" s="114" t="s">
        <v>10519</v>
      </c>
      <c r="D4726" s="114" t="s">
        <v>8606</v>
      </c>
      <c r="E4726" s="114">
        <f t="shared" si="73"/>
        <v>30300509</v>
      </c>
      <c r="F4726" s="114" t="s">
        <v>11599</v>
      </c>
      <c r="G4726" s="114" t="s">
        <v>8492</v>
      </c>
      <c r="H4726" s="114" t="s">
        <v>8592</v>
      </c>
      <c r="I4726" s="114" t="s">
        <v>8607</v>
      </c>
    </row>
    <row r="4727" spans="1:9" x14ac:dyDescent="0.2">
      <c r="A4727" s="114" t="s">
        <v>10519</v>
      </c>
      <c r="D4727" s="114" t="s">
        <v>8608</v>
      </c>
      <c r="E4727" s="114">
        <f t="shared" si="73"/>
        <v>30300510</v>
      </c>
      <c r="F4727" s="114" t="s">
        <v>11599</v>
      </c>
      <c r="G4727" s="114" t="s">
        <v>8492</v>
      </c>
      <c r="H4727" s="114" t="s">
        <v>8592</v>
      </c>
      <c r="I4727" s="114" t="s">
        <v>8609</v>
      </c>
    </row>
    <row r="4728" spans="1:9" x14ac:dyDescent="0.2">
      <c r="A4728" s="114" t="s">
        <v>10519</v>
      </c>
      <c r="D4728" s="114" t="s">
        <v>8610</v>
      </c>
      <c r="E4728" s="114">
        <f t="shared" si="73"/>
        <v>30300511</v>
      </c>
      <c r="F4728" s="114" t="s">
        <v>11599</v>
      </c>
      <c r="G4728" s="114" t="s">
        <v>8492</v>
      </c>
      <c r="H4728" s="114" t="s">
        <v>8592</v>
      </c>
      <c r="I4728" s="114" t="s">
        <v>8611</v>
      </c>
    </row>
    <row r="4729" spans="1:9" x14ac:dyDescent="0.2">
      <c r="A4729" s="114" t="s">
        <v>10519</v>
      </c>
      <c r="D4729" s="114" t="s">
        <v>8612</v>
      </c>
      <c r="E4729" s="114">
        <f t="shared" si="73"/>
        <v>30300512</v>
      </c>
      <c r="F4729" s="114" t="s">
        <v>11599</v>
      </c>
      <c r="G4729" s="114" t="s">
        <v>8492</v>
      </c>
      <c r="H4729" s="114" t="s">
        <v>8592</v>
      </c>
      <c r="I4729" s="114" t="s">
        <v>8613</v>
      </c>
    </row>
    <row r="4730" spans="1:9" x14ac:dyDescent="0.2">
      <c r="A4730" s="114" t="s">
        <v>10519</v>
      </c>
      <c r="D4730" s="114" t="s">
        <v>8614</v>
      </c>
      <c r="E4730" s="114">
        <f t="shared" si="73"/>
        <v>30300513</v>
      </c>
      <c r="F4730" s="114" t="s">
        <v>11599</v>
      </c>
      <c r="G4730" s="114" t="s">
        <v>8492</v>
      </c>
      <c r="H4730" s="114" t="s">
        <v>8592</v>
      </c>
      <c r="I4730" s="114" t="s">
        <v>8615</v>
      </c>
    </row>
    <row r="4731" spans="1:9" x14ac:dyDescent="0.2">
      <c r="A4731" s="114" t="s">
        <v>10519</v>
      </c>
      <c r="D4731" s="114" t="s">
        <v>8616</v>
      </c>
      <c r="E4731" s="114">
        <f t="shared" si="73"/>
        <v>30300514</v>
      </c>
      <c r="F4731" s="114" t="s">
        <v>11599</v>
      </c>
      <c r="G4731" s="114" t="s">
        <v>8492</v>
      </c>
      <c r="H4731" s="114" t="s">
        <v>8592</v>
      </c>
      <c r="I4731" s="114" t="s">
        <v>8617</v>
      </c>
    </row>
    <row r="4732" spans="1:9" x14ac:dyDescent="0.2">
      <c r="A4732" s="114" t="s">
        <v>10519</v>
      </c>
      <c r="D4732" s="114" t="s">
        <v>8618</v>
      </c>
      <c r="E4732" s="114">
        <f t="shared" si="73"/>
        <v>30300515</v>
      </c>
      <c r="F4732" s="114" t="s">
        <v>11599</v>
      </c>
      <c r="G4732" s="114" t="s">
        <v>8492</v>
      </c>
      <c r="H4732" s="114" t="s">
        <v>8592</v>
      </c>
      <c r="I4732" s="114" t="s">
        <v>8619</v>
      </c>
    </row>
    <row r="4733" spans="1:9" x14ac:dyDescent="0.2">
      <c r="A4733" s="114" t="s">
        <v>10519</v>
      </c>
      <c r="D4733" s="114" t="s">
        <v>8620</v>
      </c>
      <c r="E4733" s="114">
        <f t="shared" si="73"/>
        <v>30300516</v>
      </c>
      <c r="F4733" s="114" t="s">
        <v>11599</v>
      </c>
      <c r="G4733" s="114" t="s">
        <v>8492</v>
      </c>
      <c r="H4733" s="114" t="s">
        <v>8592</v>
      </c>
      <c r="I4733" s="114" t="s">
        <v>8621</v>
      </c>
    </row>
    <row r="4734" spans="1:9" x14ac:dyDescent="0.2">
      <c r="A4734" s="114" t="s">
        <v>10519</v>
      </c>
      <c r="D4734" s="114" t="s">
        <v>8622</v>
      </c>
      <c r="E4734" s="114">
        <f t="shared" si="73"/>
        <v>30300517</v>
      </c>
      <c r="F4734" s="114" t="s">
        <v>11599</v>
      </c>
      <c r="G4734" s="114" t="s">
        <v>8492</v>
      </c>
      <c r="H4734" s="114" t="s">
        <v>8592</v>
      </c>
      <c r="I4734" s="114" t="s">
        <v>8623</v>
      </c>
    </row>
    <row r="4735" spans="1:9" x14ac:dyDescent="0.2">
      <c r="A4735" s="114" t="s">
        <v>10519</v>
      </c>
      <c r="D4735" s="114" t="s">
        <v>8624</v>
      </c>
      <c r="E4735" s="114">
        <f t="shared" si="73"/>
        <v>30300518</v>
      </c>
      <c r="F4735" s="114" t="s">
        <v>11599</v>
      </c>
      <c r="G4735" s="114" t="s">
        <v>8492</v>
      </c>
      <c r="H4735" s="114" t="s">
        <v>8592</v>
      </c>
      <c r="I4735" s="114" t="s">
        <v>8625</v>
      </c>
    </row>
    <row r="4736" spans="1:9" x14ac:dyDescent="0.2">
      <c r="A4736" s="114" t="s">
        <v>10519</v>
      </c>
      <c r="D4736" s="114" t="s">
        <v>8626</v>
      </c>
      <c r="E4736" s="114">
        <f t="shared" si="73"/>
        <v>30300519</v>
      </c>
      <c r="F4736" s="114" t="s">
        <v>11599</v>
      </c>
      <c r="G4736" s="114" t="s">
        <v>8492</v>
      </c>
      <c r="H4736" s="114" t="s">
        <v>8592</v>
      </c>
      <c r="I4736" s="114" t="s">
        <v>11610</v>
      </c>
    </row>
    <row r="4737" spans="1:9" x14ac:dyDescent="0.2">
      <c r="A4737" s="114" t="s">
        <v>10519</v>
      </c>
      <c r="D4737" s="114" t="s">
        <v>11611</v>
      </c>
      <c r="E4737" s="114">
        <f t="shared" si="73"/>
        <v>30300521</v>
      </c>
      <c r="F4737" s="114" t="s">
        <v>11599</v>
      </c>
      <c r="G4737" s="114" t="s">
        <v>8492</v>
      </c>
      <c r="H4737" s="114" t="s">
        <v>8592</v>
      </c>
      <c r="I4737" s="114" t="s">
        <v>11612</v>
      </c>
    </row>
    <row r="4738" spans="1:9" x14ac:dyDescent="0.2">
      <c r="A4738" s="114" t="s">
        <v>10519</v>
      </c>
      <c r="D4738" s="114" t="s">
        <v>8636</v>
      </c>
      <c r="E4738" s="114">
        <f t="shared" ref="E4738:E4801" si="74">VALUE(D4738)</f>
        <v>30300522</v>
      </c>
      <c r="F4738" s="114" t="s">
        <v>11599</v>
      </c>
      <c r="G4738" s="114" t="s">
        <v>8492</v>
      </c>
      <c r="H4738" s="114" t="s">
        <v>8592</v>
      </c>
      <c r="I4738" s="114" t="s">
        <v>8637</v>
      </c>
    </row>
    <row r="4739" spans="1:9" x14ac:dyDescent="0.2">
      <c r="A4739" s="114" t="s">
        <v>10519</v>
      </c>
      <c r="D4739" s="114" t="s">
        <v>8638</v>
      </c>
      <c r="E4739" s="114">
        <f t="shared" si="74"/>
        <v>30300523</v>
      </c>
      <c r="F4739" s="114" t="s">
        <v>11599</v>
      </c>
      <c r="G4739" s="114" t="s">
        <v>8492</v>
      </c>
      <c r="H4739" s="114" t="s">
        <v>8592</v>
      </c>
      <c r="I4739" s="114" t="s">
        <v>8639</v>
      </c>
    </row>
    <row r="4740" spans="1:9" x14ac:dyDescent="0.2">
      <c r="A4740" s="114" t="s">
        <v>10519</v>
      </c>
      <c r="D4740" s="114" t="s">
        <v>8640</v>
      </c>
      <c r="E4740" s="114">
        <f t="shared" si="74"/>
        <v>30300524</v>
      </c>
      <c r="F4740" s="114" t="s">
        <v>11599</v>
      </c>
      <c r="G4740" s="114" t="s">
        <v>8492</v>
      </c>
      <c r="H4740" s="114" t="s">
        <v>8592</v>
      </c>
      <c r="I4740" s="114" t="s">
        <v>8641</v>
      </c>
    </row>
    <row r="4741" spans="1:9" x14ac:dyDescent="0.2">
      <c r="A4741" s="114" t="s">
        <v>10519</v>
      </c>
      <c r="D4741" s="114" t="s">
        <v>8642</v>
      </c>
      <c r="E4741" s="114">
        <f t="shared" si="74"/>
        <v>30300525</v>
      </c>
      <c r="F4741" s="114" t="s">
        <v>11599</v>
      </c>
      <c r="G4741" s="114" t="s">
        <v>8492</v>
      </c>
      <c r="H4741" s="114" t="s">
        <v>8592</v>
      </c>
      <c r="I4741" s="114" t="s">
        <v>8647</v>
      </c>
    </row>
    <row r="4742" spans="1:9" x14ac:dyDescent="0.2">
      <c r="A4742" s="114" t="s">
        <v>10519</v>
      </c>
      <c r="D4742" s="114" t="s">
        <v>8648</v>
      </c>
      <c r="E4742" s="114">
        <f t="shared" si="74"/>
        <v>30300526</v>
      </c>
      <c r="F4742" s="114" t="s">
        <v>11599</v>
      </c>
      <c r="G4742" s="114" t="s">
        <v>8492</v>
      </c>
      <c r="H4742" s="114" t="s">
        <v>8592</v>
      </c>
      <c r="I4742" s="114" t="s">
        <v>8649</v>
      </c>
    </row>
    <row r="4743" spans="1:9" x14ac:dyDescent="0.2">
      <c r="A4743" s="114" t="s">
        <v>10519</v>
      </c>
      <c r="D4743" s="114" t="s">
        <v>8650</v>
      </c>
      <c r="E4743" s="114">
        <f t="shared" si="74"/>
        <v>30300527</v>
      </c>
      <c r="F4743" s="114" t="s">
        <v>11599</v>
      </c>
      <c r="G4743" s="114" t="s">
        <v>8492</v>
      </c>
      <c r="H4743" s="114" t="s">
        <v>8592</v>
      </c>
      <c r="I4743" s="114" t="s">
        <v>8651</v>
      </c>
    </row>
    <row r="4744" spans="1:9" x14ac:dyDescent="0.2">
      <c r="A4744" s="114" t="s">
        <v>10519</v>
      </c>
      <c r="D4744" s="114" t="s">
        <v>8652</v>
      </c>
      <c r="E4744" s="114">
        <f t="shared" si="74"/>
        <v>30300528</v>
      </c>
      <c r="F4744" s="114" t="s">
        <v>11599</v>
      </c>
      <c r="G4744" s="114" t="s">
        <v>8492</v>
      </c>
      <c r="H4744" s="114" t="s">
        <v>8592</v>
      </c>
      <c r="I4744" s="114" t="s">
        <v>8653</v>
      </c>
    </row>
    <row r="4745" spans="1:9" x14ac:dyDescent="0.2">
      <c r="A4745" s="114" t="s">
        <v>10519</v>
      </c>
      <c r="D4745" s="114" t="s">
        <v>8654</v>
      </c>
      <c r="E4745" s="114">
        <f t="shared" si="74"/>
        <v>30300529</v>
      </c>
      <c r="F4745" s="114" t="s">
        <v>11599</v>
      </c>
      <c r="G4745" s="114" t="s">
        <v>8492</v>
      </c>
      <c r="H4745" s="114" t="s">
        <v>8592</v>
      </c>
      <c r="I4745" s="114" t="s">
        <v>8655</v>
      </c>
    </row>
    <row r="4746" spans="1:9" x14ac:dyDescent="0.2">
      <c r="A4746" s="114" t="s">
        <v>10519</v>
      </c>
      <c r="D4746" s="114" t="s">
        <v>8656</v>
      </c>
      <c r="E4746" s="114">
        <f t="shared" si="74"/>
        <v>30300530</v>
      </c>
      <c r="F4746" s="114" t="s">
        <v>11599</v>
      </c>
      <c r="G4746" s="114" t="s">
        <v>8492</v>
      </c>
      <c r="H4746" s="114" t="s">
        <v>8592</v>
      </c>
      <c r="I4746" s="114" t="s">
        <v>8657</v>
      </c>
    </row>
    <row r="4747" spans="1:9" x14ac:dyDescent="0.2">
      <c r="A4747" s="114" t="s">
        <v>10519</v>
      </c>
      <c r="D4747" s="114" t="s">
        <v>8658</v>
      </c>
      <c r="E4747" s="114">
        <f t="shared" si="74"/>
        <v>30300531</v>
      </c>
      <c r="F4747" s="114" t="s">
        <v>11599</v>
      </c>
      <c r="G4747" s="114" t="s">
        <v>8492</v>
      </c>
      <c r="H4747" s="114" t="s">
        <v>8592</v>
      </c>
      <c r="I4747" s="114" t="s">
        <v>8659</v>
      </c>
    </row>
    <row r="4748" spans="1:9" x14ac:dyDescent="0.2">
      <c r="A4748" s="114" t="s">
        <v>10519</v>
      </c>
      <c r="D4748" s="114" t="s">
        <v>8660</v>
      </c>
      <c r="E4748" s="114">
        <f t="shared" si="74"/>
        <v>30300532</v>
      </c>
      <c r="F4748" s="114" t="s">
        <v>11599</v>
      </c>
      <c r="G4748" s="114" t="s">
        <v>8492</v>
      </c>
      <c r="H4748" s="114" t="s">
        <v>8592</v>
      </c>
      <c r="I4748" s="114" t="s">
        <v>8661</v>
      </c>
    </row>
    <row r="4749" spans="1:9" x14ac:dyDescent="0.2">
      <c r="A4749" s="114" t="s">
        <v>10519</v>
      </c>
      <c r="D4749" s="114" t="s">
        <v>8662</v>
      </c>
      <c r="E4749" s="114">
        <f t="shared" si="74"/>
        <v>30300533</v>
      </c>
      <c r="F4749" s="114" t="s">
        <v>11599</v>
      </c>
      <c r="G4749" s="114" t="s">
        <v>8492</v>
      </c>
      <c r="H4749" s="114" t="s">
        <v>8592</v>
      </c>
      <c r="I4749" s="114" t="s">
        <v>8663</v>
      </c>
    </row>
    <row r="4750" spans="1:9" x14ac:dyDescent="0.2">
      <c r="A4750" s="114" t="s">
        <v>10519</v>
      </c>
      <c r="D4750" s="114" t="s">
        <v>8664</v>
      </c>
      <c r="E4750" s="114">
        <f t="shared" si="74"/>
        <v>30300534</v>
      </c>
      <c r="F4750" s="114" t="s">
        <v>11599</v>
      </c>
      <c r="G4750" s="114" t="s">
        <v>8492</v>
      </c>
      <c r="H4750" s="114" t="s">
        <v>8592</v>
      </c>
      <c r="I4750" s="114" t="s">
        <v>8665</v>
      </c>
    </row>
    <row r="4751" spans="1:9" x14ac:dyDescent="0.2">
      <c r="A4751" s="114" t="s">
        <v>10519</v>
      </c>
      <c r="D4751" s="114" t="s">
        <v>8666</v>
      </c>
      <c r="E4751" s="114">
        <f t="shared" si="74"/>
        <v>30300535</v>
      </c>
      <c r="F4751" s="114" t="s">
        <v>11599</v>
      </c>
      <c r="G4751" s="114" t="s">
        <v>8492</v>
      </c>
      <c r="H4751" s="114" t="s">
        <v>8592</v>
      </c>
      <c r="I4751" s="114" t="s">
        <v>8667</v>
      </c>
    </row>
    <row r="4752" spans="1:9" x14ac:dyDescent="0.2">
      <c r="A4752" s="114" t="s">
        <v>10519</v>
      </c>
      <c r="D4752" s="114" t="s">
        <v>8668</v>
      </c>
      <c r="E4752" s="114">
        <f t="shared" si="74"/>
        <v>30300541</v>
      </c>
      <c r="F4752" s="114" t="s">
        <v>11599</v>
      </c>
      <c r="G4752" s="114" t="s">
        <v>8492</v>
      </c>
      <c r="H4752" s="114" t="s">
        <v>8592</v>
      </c>
      <c r="I4752" s="114" t="s">
        <v>8669</v>
      </c>
    </row>
    <row r="4753" spans="1:9" x14ac:dyDescent="0.2">
      <c r="A4753" s="114" t="s">
        <v>10519</v>
      </c>
      <c r="D4753" s="114" t="s">
        <v>8670</v>
      </c>
      <c r="E4753" s="114">
        <f t="shared" si="74"/>
        <v>30300599</v>
      </c>
      <c r="F4753" s="114" t="s">
        <v>11599</v>
      </c>
      <c r="G4753" s="114" t="s">
        <v>8492</v>
      </c>
      <c r="H4753" s="114" t="s">
        <v>8592</v>
      </c>
      <c r="I4753" s="114" t="s">
        <v>7818</v>
      </c>
    </row>
    <row r="4754" spans="1:9" x14ac:dyDescent="0.2">
      <c r="A4754" s="114" t="s">
        <v>10519</v>
      </c>
      <c r="D4754" s="114" t="s">
        <v>8671</v>
      </c>
      <c r="E4754" s="114">
        <f t="shared" si="74"/>
        <v>30300601</v>
      </c>
      <c r="F4754" s="114" t="s">
        <v>11599</v>
      </c>
      <c r="G4754" s="114" t="s">
        <v>8492</v>
      </c>
      <c r="H4754" s="114" t="s">
        <v>11647</v>
      </c>
      <c r="I4754" s="114" t="s">
        <v>11648</v>
      </c>
    </row>
    <row r="4755" spans="1:9" x14ac:dyDescent="0.2">
      <c r="A4755" s="114" t="s">
        <v>10519</v>
      </c>
      <c r="D4755" s="114" t="s">
        <v>11649</v>
      </c>
      <c r="E4755" s="114">
        <f t="shared" si="74"/>
        <v>30300602</v>
      </c>
      <c r="F4755" s="114" t="s">
        <v>11599</v>
      </c>
      <c r="G4755" s="114" t="s">
        <v>8492</v>
      </c>
      <c r="H4755" s="114" t="s">
        <v>11647</v>
      </c>
      <c r="I4755" s="114" t="s">
        <v>11650</v>
      </c>
    </row>
    <row r="4756" spans="1:9" x14ac:dyDescent="0.2">
      <c r="A4756" s="114" t="s">
        <v>10519</v>
      </c>
      <c r="D4756" s="114" t="s">
        <v>11651</v>
      </c>
      <c r="E4756" s="114">
        <f t="shared" si="74"/>
        <v>30300603</v>
      </c>
      <c r="F4756" s="114" t="s">
        <v>11599</v>
      </c>
      <c r="G4756" s="114" t="s">
        <v>8492</v>
      </c>
      <c r="H4756" s="114" t="s">
        <v>11647</v>
      </c>
      <c r="I4756" s="114" t="s">
        <v>11652</v>
      </c>
    </row>
    <row r="4757" spans="1:9" x14ac:dyDescent="0.2">
      <c r="A4757" s="114" t="s">
        <v>10519</v>
      </c>
      <c r="D4757" s="114" t="s">
        <v>11653</v>
      </c>
      <c r="E4757" s="114">
        <f t="shared" si="74"/>
        <v>30300604</v>
      </c>
      <c r="F4757" s="114" t="s">
        <v>11599</v>
      </c>
      <c r="G4757" s="114" t="s">
        <v>8492</v>
      </c>
      <c r="H4757" s="114" t="s">
        <v>11647</v>
      </c>
      <c r="I4757" s="114" t="s">
        <v>11654</v>
      </c>
    </row>
    <row r="4758" spans="1:9" x14ac:dyDescent="0.2">
      <c r="A4758" s="114" t="s">
        <v>10519</v>
      </c>
      <c r="D4758" s="114" t="s">
        <v>11655</v>
      </c>
      <c r="E4758" s="114">
        <f t="shared" si="74"/>
        <v>30300605</v>
      </c>
      <c r="F4758" s="114" t="s">
        <v>11599</v>
      </c>
      <c r="G4758" s="114" t="s">
        <v>8492</v>
      </c>
      <c r="H4758" s="114" t="s">
        <v>11647</v>
      </c>
      <c r="I4758" s="114" t="s">
        <v>11656</v>
      </c>
    </row>
    <row r="4759" spans="1:9" x14ac:dyDescent="0.2">
      <c r="A4759" s="114" t="s">
        <v>10519</v>
      </c>
      <c r="D4759" s="114" t="s">
        <v>11657</v>
      </c>
      <c r="E4759" s="114">
        <f t="shared" si="74"/>
        <v>30300606</v>
      </c>
      <c r="F4759" s="114" t="s">
        <v>11599</v>
      </c>
      <c r="G4759" s="114" t="s">
        <v>8492</v>
      </c>
      <c r="H4759" s="114" t="s">
        <v>11647</v>
      </c>
      <c r="I4759" s="114" t="s">
        <v>11658</v>
      </c>
    </row>
    <row r="4760" spans="1:9" x14ac:dyDescent="0.2">
      <c r="A4760" s="114" t="s">
        <v>10519</v>
      </c>
      <c r="D4760" s="114" t="s">
        <v>11659</v>
      </c>
      <c r="E4760" s="114">
        <f t="shared" si="74"/>
        <v>30300607</v>
      </c>
      <c r="F4760" s="114" t="s">
        <v>11599</v>
      </c>
      <c r="G4760" s="114" t="s">
        <v>8492</v>
      </c>
      <c r="H4760" s="114" t="s">
        <v>11647</v>
      </c>
      <c r="I4760" s="114" t="s">
        <v>11660</v>
      </c>
    </row>
    <row r="4761" spans="1:9" x14ac:dyDescent="0.2">
      <c r="A4761" s="114" t="s">
        <v>10519</v>
      </c>
      <c r="D4761" s="114" t="s">
        <v>11661</v>
      </c>
      <c r="E4761" s="114">
        <f t="shared" si="74"/>
        <v>30300608</v>
      </c>
      <c r="F4761" s="114" t="s">
        <v>11599</v>
      </c>
      <c r="G4761" s="114" t="s">
        <v>8492</v>
      </c>
      <c r="H4761" s="114" t="s">
        <v>11647</v>
      </c>
      <c r="I4761" s="114" t="s">
        <v>6379</v>
      </c>
    </row>
    <row r="4762" spans="1:9" x14ac:dyDescent="0.2">
      <c r="A4762" s="114" t="s">
        <v>10519</v>
      </c>
      <c r="D4762" s="114" t="s">
        <v>11662</v>
      </c>
      <c r="E4762" s="114">
        <f t="shared" si="74"/>
        <v>30300609</v>
      </c>
      <c r="F4762" s="114" t="s">
        <v>11599</v>
      </c>
      <c r="G4762" s="114" t="s">
        <v>8492</v>
      </c>
      <c r="H4762" s="114" t="s">
        <v>11647</v>
      </c>
      <c r="I4762" s="114" t="s">
        <v>11663</v>
      </c>
    </row>
    <row r="4763" spans="1:9" x14ac:dyDescent="0.2">
      <c r="A4763" s="114" t="s">
        <v>10519</v>
      </c>
      <c r="D4763" s="114" t="s">
        <v>11664</v>
      </c>
      <c r="E4763" s="114">
        <f t="shared" si="74"/>
        <v>30300610</v>
      </c>
      <c r="F4763" s="114" t="s">
        <v>11599</v>
      </c>
      <c r="G4763" s="114" t="s">
        <v>8492</v>
      </c>
      <c r="H4763" s="114" t="s">
        <v>11647</v>
      </c>
      <c r="I4763" s="114" t="s">
        <v>11665</v>
      </c>
    </row>
    <row r="4764" spans="1:9" x14ac:dyDescent="0.2">
      <c r="A4764" s="114" t="s">
        <v>10519</v>
      </c>
      <c r="D4764" s="114" t="s">
        <v>11666</v>
      </c>
      <c r="E4764" s="114">
        <f t="shared" si="74"/>
        <v>30300611</v>
      </c>
      <c r="F4764" s="114" t="s">
        <v>11599</v>
      </c>
      <c r="G4764" s="114" t="s">
        <v>8492</v>
      </c>
      <c r="H4764" s="114" t="s">
        <v>11647</v>
      </c>
      <c r="I4764" s="114" t="s">
        <v>14921</v>
      </c>
    </row>
    <row r="4765" spans="1:9" x14ac:dyDescent="0.2">
      <c r="A4765" s="114" t="s">
        <v>10519</v>
      </c>
      <c r="D4765" s="114" t="s">
        <v>11667</v>
      </c>
      <c r="E4765" s="114">
        <f t="shared" si="74"/>
        <v>30300613</v>
      </c>
      <c r="F4765" s="114" t="s">
        <v>11599</v>
      </c>
      <c r="G4765" s="114" t="s">
        <v>8492</v>
      </c>
      <c r="H4765" s="114" t="s">
        <v>11647</v>
      </c>
      <c r="I4765" s="114" t="s">
        <v>11058</v>
      </c>
    </row>
    <row r="4766" spans="1:9" x14ac:dyDescent="0.2">
      <c r="A4766" s="114" t="s">
        <v>10519</v>
      </c>
      <c r="D4766" s="114" t="s">
        <v>11668</v>
      </c>
      <c r="E4766" s="114">
        <f t="shared" si="74"/>
        <v>30300614</v>
      </c>
      <c r="F4766" s="114" t="s">
        <v>11599</v>
      </c>
      <c r="G4766" s="114" t="s">
        <v>8492</v>
      </c>
      <c r="H4766" s="114" t="s">
        <v>11647</v>
      </c>
      <c r="I4766" s="114" t="s">
        <v>11669</v>
      </c>
    </row>
    <row r="4767" spans="1:9" x14ac:dyDescent="0.2">
      <c r="A4767" s="114" t="s">
        <v>10519</v>
      </c>
      <c r="D4767" s="114" t="s">
        <v>11670</v>
      </c>
      <c r="E4767" s="114">
        <f t="shared" si="74"/>
        <v>30300615</v>
      </c>
      <c r="F4767" s="114" t="s">
        <v>11599</v>
      </c>
      <c r="G4767" s="114" t="s">
        <v>8492</v>
      </c>
      <c r="H4767" s="114" t="s">
        <v>11647</v>
      </c>
      <c r="I4767" s="114" t="s">
        <v>11671</v>
      </c>
    </row>
    <row r="4768" spans="1:9" x14ac:dyDescent="0.2">
      <c r="A4768" s="114" t="s">
        <v>10519</v>
      </c>
      <c r="D4768" s="114" t="s">
        <v>11672</v>
      </c>
      <c r="E4768" s="114">
        <f t="shared" si="74"/>
        <v>30300616</v>
      </c>
      <c r="F4768" s="114" t="s">
        <v>11599</v>
      </c>
      <c r="G4768" s="114" t="s">
        <v>8492</v>
      </c>
      <c r="H4768" s="114" t="s">
        <v>11647</v>
      </c>
      <c r="I4768" s="114" t="s">
        <v>11673</v>
      </c>
    </row>
    <row r="4769" spans="1:12" x14ac:dyDescent="0.2">
      <c r="A4769" s="114" t="s">
        <v>10519</v>
      </c>
      <c r="D4769" s="114" t="s">
        <v>11674</v>
      </c>
      <c r="E4769" s="114">
        <f t="shared" si="74"/>
        <v>30300617</v>
      </c>
      <c r="F4769" s="114" t="s">
        <v>11599</v>
      </c>
      <c r="G4769" s="114" t="s">
        <v>8492</v>
      </c>
      <c r="H4769" s="114" t="s">
        <v>11647</v>
      </c>
      <c r="I4769" s="114" t="s">
        <v>11675</v>
      </c>
    </row>
    <row r="4770" spans="1:12" x14ac:dyDescent="0.2">
      <c r="A4770" s="114" t="s">
        <v>10519</v>
      </c>
      <c r="D4770" s="114" t="s">
        <v>11676</v>
      </c>
      <c r="E4770" s="114">
        <f t="shared" si="74"/>
        <v>30300618</v>
      </c>
      <c r="F4770" s="114" t="s">
        <v>11599</v>
      </c>
      <c r="G4770" s="114" t="s">
        <v>8492</v>
      </c>
      <c r="H4770" s="114" t="s">
        <v>11647</v>
      </c>
      <c r="I4770" s="114" t="s">
        <v>11677</v>
      </c>
    </row>
    <row r="4771" spans="1:12" x14ac:dyDescent="0.2">
      <c r="A4771" s="114" t="s">
        <v>10519</v>
      </c>
      <c r="D4771" s="114" t="s">
        <v>11678</v>
      </c>
      <c r="E4771" s="114">
        <f t="shared" si="74"/>
        <v>30300619</v>
      </c>
      <c r="F4771" s="114" t="s">
        <v>11599</v>
      </c>
      <c r="G4771" s="114" t="s">
        <v>8492</v>
      </c>
      <c r="H4771" s="114" t="s">
        <v>11647</v>
      </c>
      <c r="I4771" s="114" t="s">
        <v>11679</v>
      </c>
    </row>
    <row r="4772" spans="1:12" x14ac:dyDescent="0.2">
      <c r="A4772" s="114" t="s">
        <v>10519</v>
      </c>
      <c r="D4772" s="114" t="s">
        <v>11680</v>
      </c>
      <c r="E4772" s="114">
        <f t="shared" si="74"/>
        <v>30300620</v>
      </c>
      <c r="F4772" s="114" t="s">
        <v>11599</v>
      </c>
      <c r="G4772" s="114" t="s">
        <v>8492</v>
      </c>
      <c r="H4772" s="114" t="s">
        <v>11647</v>
      </c>
      <c r="I4772" s="114" t="s">
        <v>11681</v>
      </c>
    </row>
    <row r="4773" spans="1:12" x14ac:dyDescent="0.2">
      <c r="A4773" s="114" t="s">
        <v>10519</v>
      </c>
      <c r="D4773" s="114" t="s">
        <v>11682</v>
      </c>
      <c r="E4773" s="114">
        <f t="shared" si="74"/>
        <v>30300621</v>
      </c>
      <c r="F4773" s="114" t="s">
        <v>11599</v>
      </c>
      <c r="G4773" s="114" t="s">
        <v>8492</v>
      </c>
      <c r="H4773" s="114" t="s">
        <v>11647</v>
      </c>
      <c r="I4773" s="114" t="s">
        <v>11683</v>
      </c>
    </row>
    <row r="4774" spans="1:12" x14ac:dyDescent="0.2">
      <c r="A4774" s="114" t="s">
        <v>10519</v>
      </c>
      <c r="D4774" s="114" t="s">
        <v>11684</v>
      </c>
      <c r="E4774" s="114">
        <f t="shared" si="74"/>
        <v>30300622</v>
      </c>
      <c r="F4774" s="114" t="s">
        <v>11599</v>
      </c>
      <c r="G4774" s="114" t="s">
        <v>8492</v>
      </c>
      <c r="H4774" s="114" t="s">
        <v>11647</v>
      </c>
      <c r="I4774" s="114" t="s">
        <v>11685</v>
      </c>
    </row>
    <row r="4775" spans="1:12" x14ac:dyDescent="0.2">
      <c r="A4775" s="114" t="s">
        <v>10519</v>
      </c>
      <c r="D4775" s="114" t="s">
        <v>11686</v>
      </c>
      <c r="E4775" s="114">
        <f t="shared" si="74"/>
        <v>30300623</v>
      </c>
      <c r="F4775" s="114" t="s">
        <v>11599</v>
      </c>
      <c r="G4775" s="114" t="s">
        <v>8492</v>
      </c>
      <c r="H4775" s="114" t="s">
        <v>11647</v>
      </c>
      <c r="I4775" s="114" t="s">
        <v>11687</v>
      </c>
    </row>
    <row r="4776" spans="1:12" x14ac:dyDescent="0.2">
      <c r="A4776" s="114" t="s">
        <v>10519</v>
      </c>
      <c r="D4776" s="114" t="s">
        <v>11688</v>
      </c>
      <c r="E4776" s="114">
        <f t="shared" si="74"/>
        <v>30300624</v>
      </c>
      <c r="F4776" s="114" t="s">
        <v>11599</v>
      </c>
      <c r="G4776" s="114" t="s">
        <v>8492</v>
      </c>
      <c r="H4776" s="114" t="s">
        <v>11647</v>
      </c>
      <c r="I4776" s="114" t="s">
        <v>11689</v>
      </c>
    </row>
    <row r="4777" spans="1:12" x14ac:dyDescent="0.2">
      <c r="A4777" s="114" t="s">
        <v>10519</v>
      </c>
      <c r="D4777" s="114" t="s">
        <v>11690</v>
      </c>
      <c r="E4777" s="114">
        <f t="shared" si="74"/>
        <v>30300625</v>
      </c>
      <c r="F4777" s="114" t="s">
        <v>11599</v>
      </c>
      <c r="G4777" s="114" t="s">
        <v>8492</v>
      </c>
      <c r="H4777" s="114" t="s">
        <v>11647</v>
      </c>
      <c r="I4777" s="114" t="s">
        <v>11691</v>
      </c>
    </row>
    <row r="4778" spans="1:12" x14ac:dyDescent="0.2">
      <c r="A4778" s="114" t="s">
        <v>10519</v>
      </c>
      <c r="D4778" s="114" t="s">
        <v>11692</v>
      </c>
      <c r="E4778" s="114">
        <f t="shared" si="74"/>
        <v>30300651</v>
      </c>
      <c r="F4778" s="114" t="s">
        <v>11599</v>
      </c>
      <c r="G4778" s="114" t="s">
        <v>8492</v>
      </c>
      <c r="H4778" s="114" t="s">
        <v>11647</v>
      </c>
      <c r="I4778" s="114" t="s">
        <v>11693</v>
      </c>
    </row>
    <row r="4779" spans="1:12" x14ac:dyDescent="0.2">
      <c r="A4779" s="114" t="s">
        <v>10519</v>
      </c>
      <c r="D4779" s="114" t="s">
        <v>11694</v>
      </c>
      <c r="E4779" s="114">
        <f t="shared" si="74"/>
        <v>30300652</v>
      </c>
      <c r="F4779" s="114" t="s">
        <v>11599</v>
      </c>
      <c r="G4779" s="114" t="s">
        <v>8492</v>
      </c>
      <c r="H4779" s="114" t="s">
        <v>11647</v>
      </c>
      <c r="I4779" s="114" t="s">
        <v>11695</v>
      </c>
    </row>
    <row r="4780" spans="1:12" x14ac:dyDescent="0.2">
      <c r="A4780" s="114" t="s">
        <v>10519</v>
      </c>
      <c r="D4780" s="114" t="s">
        <v>11696</v>
      </c>
      <c r="E4780" s="114">
        <f t="shared" si="74"/>
        <v>30300653</v>
      </c>
      <c r="F4780" s="114" t="s">
        <v>11599</v>
      </c>
      <c r="G4780" s="114" t="s">
        <v>8492</v>
      </c>
      <c r="H4780" s="114" t="s">
        <v>11647</v>
      </c>
      <c r="I4780" s="114" t="s">
        <v>11697</v>
      </c>
    </row>
    <row r="4781" spans="1:12" x14ac:dyDescent="0.2">
      <c r="A4781" s="114" t="s">
        <v>10519</v>
      </c>
      <c r="D4781" s="114" t="s">
        <v>11698</v>
      </c>
      <c r="E4781" s="114">
        <f t="shared" si="74"/>
        <v>30300654</v>
      </c>
      <c r="F4781" s="114" t="s">
        <v>11599</v>
      </c>
      <c r="G4781" s="114" t="s">
        <v>8492</v>
      </c>
      <c r="H4781" s="114" t="s">
        <v>11647</v>
      </c>
      <c r="I4781" s="114" t="s">
        <v>11699</v>
      </c>
    </row>
    <row r="4782" spans="1:12" x14ac:dyDescent="0.2">
      <c r="A4782" s="114" t="s">
        <v>10519</v>
      </c>
      <c r="D4782" s="114" t="s">
        <v>11700</v>
      </c>
      <c r="E4782" s="114">
        <f t="shared" si="74"/>
        <v>30300699</v>
      </c>
      <c r="F4782" s="114" t="s">
        <v>11599</v>
      </c>
      <c r="G4782" s="114" t="s">
        <v>8492</v>
      </c>
      <c r="H4782" s="114" t="s">
        <v>11647</v>
      </c>
      <c r="I4782" s="114" t="s">
        <v>7818</v>
      </c>
    </row>
    <row r="4783" spans="1:12" x14ac:dyDescent="0.2">
      <c r="A4783" s="114" t="s">
        <v>10519</v>
      </c>
      <c r="D4783" s="114" t="s">
        <v>11701</v>
      </c>
      <c r="E4783" s="114">
        <f t="shared" si="74"/>
        <v>30300701</v>
      </c>
      <c r="F4783" s="114" t="s">
        <v>11599</v>
      </c>
      <c r="G4783" s="114" t="s">
        <v>8492</v>
      </c>
      <c r="H4783" s="114" t="s">
        <v>11702</v>
      </c>
      <c r="I4783" s="114" t="s">
        <v>11703</v>
      </c>
      <c r="K4783" s="116">
        <v>36797</v>
      </c>
      <c r="L4783" s="114" t="s">
        <v>11704</v>
      </c>
    </row>
    <row r="4784" spans="1:12" x14ac:dyDescent="0.2">
      <c r="A4784" s="114" t="s">
        <v>10519</v>
      </c>
      <c r="D4784" s="114" t="s">
        <v>11705</v>
      </c>
      <c r="E4784" s="114">
        <f t="shared" si="74"/>
        <v>30300702</v>
      </c>
      <c r="F4784" s="114" t="s">
        <v>11599</v>
      </c>
      <c r="G4784" s="114" t="s">
        <v>8492</v>
      </c>
      <c r="H4784" s="114" t="s">
        <v>11702</v>
      </c>
      <c r="I4784" s="114" t="s">
        <v>11706</v>
      </c>
      <c r="K4784" s="116">
        <v>36797</v>
      </c>
      <c r="L4784" s="114" t="s">
        <v>11704</v>
      </c>
    </row>
    <row r="4785" spans="1:12" x14ac:dyDescent="0.2">
      <c r="A4785" s="114" t="s">
        <v>10519</v>
      </c>
      <c r="D4785" s="114" t="s">
        <v>11707</v>
      </c>
      <c r="E4785" s="114">
        <f t="shared" si="74"/>
        <v>30300703</v>
      </c>
      <c r="F4785" s="114" t="s">
        <v>11599</v>
      </c>
      <c r="G4785" s="114" t="s">
        <v>8492</v>
      </c>
      <c r="H4785" s="114" t="s">
        <v>11702</v>
      </c>
      <c r="I4785" s="114" t="s">
        <v>11708</v>
      </c>
      <c r="K4785" s="116">
        <v>36797</v>
      </c>
      <c r="L4785" s="114" t="s">
        <v>11704</v>
      </c>
    </row>
    <row r="4786" spans="1:12" x14ac:dyDescent="0.2">
      <c r="A4786" s="114" t="s">
        <v>10519</v>
      </c>
      <c r="D4786" s="114" t="s">
        <v>11709</v>
      </c>
      <c r="E4786" s="114">
        <f t="shared" si="74"/>
        <v>30300704</v>
      </c>
      <c r="F4786" s="114" t="s">
        <v>11599</v>
      </c>
      <c r="G4786" s="114" t="s">
        <v>8492</v>
      </c>
      <c r="H4786" s="114" t="s">
        <v>11702</v>
      </c>
      <c r="I4786" s="114" t="s">
        <v>11710</v>
      </c>
      <c r="K4786" s="116">
        <v>36797</v>
      </c>
      <c r="L4786" s="114" t="s">
        <v>11704</v>
      </c>
    </row>
    <row r="4787" spans="1:12" x14ac:dyDescent="0.2">
      <c r="A4787" s="114" t="s">
        <v>10519</v>
      </c>
      <c r="D4787" s="114" t="s">
        <v>11711</v>
      </c>
      <c r="E4787" s="114">
        <f t="shared" si="74"/>
        <v>30300801</v>
      </c>
      <c r="F4787" s="114" t="s">
        <v>11599</v>
      </c>
      <c r="G4787" s="114" t="s">
        <v>8492</v>
      </c>
      <c r="H4787" s="114" t="s">
        <v>11712</v>
      </c>
      <c r="I4787" s="114" t="s">
        <v>11713</v>
      </c>
    </row>
    <row r="4788" spans="1:12" x14ac:dyDescent="0.2">
      <c r="A4788" s="114" t="s">
        <v>10519</v>
      </c>
      <c r="D4788" s="114" t="s">
        <v>11714</v>
      </c>
      <c r="E4788" s="114">
        <f t="shared" si="74"/>
        <v>30300802</v>
      </c>
      <c r="F4788" s="114" t="s">
        <v>11599</v>
      </c>
      <c r="G4788" s="114" t="s">
        <v>8492</v>
      </c>
      <c r="H4788" s="114" t="s">
        <v>11712</v>
      </c>
      <c r="I4788" s="114" t="s">
        <v>11715</v>
      </c>
    </row>
    <row r="4789" spans="1:12" x14ac:dyDescent="0.2">
      <c r="A4789" s="114" t="s">
        <v>10519</v>
      </c>
      <c r="D4789" s="114" t="s">
        <v>11716</v>
      </c>
      <c r="E4789" s="114">
        <f t="shared" si="74"/>
        <v>30300804</v>
      </c>
      <c r="F4789" s="114" t="s">
        <v>11599</v>
      </c>
      <c r="G4789" s="114" t="s">
        <v>8492</v>
      </c>
      <c r="H4789" s="114" t="s">
        <v>11712</v>
      </c>
      <c r="I4789" s="114" t="s">
        <v>11717</v>
      </c>
    </row>
    <row r="4790" spans="1:12" x14ac:dyDescent="0.2">
      <c r="A4790" s="114" t="s">
        <v>10519</v>
      </c>
      <c r="D4790" s="114" t="s">
        <v>11718</v>
      </c>
      <c r="E4790" s="114">
        <f t="shared" si="74"/>
        <v>30300805</v>
      </c>
      <c r="F4790" s="114" t="s">
        <v>11599</v>
      </c>
      <c r="G4790" s="114" t="s">
        <v>8492</v>
      </c>
      <c r="H4790" s="114" t="s">
        <v>11712</v>
      </c>
      <c r="I4790" s="114" t="s">
        <v>11719</v>
      </c>
    </row>
    <row r="4791" spans="1:12" x14ac:dyDescent="0.2">
      <c r="A4791" s="114" t="s">
        <v>10519</v>
      </c>
      <c r="D4791" s="114" t="s">
        <v>11720</v>
      </c>
      <c r="E4791" s="114">
        <f t="shared" si="74"/>
        <v>30300808</v>
      </c>
      <c r="F4791" s="114" t="s">
        <v>11599</v>
      </c>
      <c r="G4791" s="114" t="s">
        <v>8492</v>
      </c>
      <c r="H4791" s="114" t="s">
        <v>11712</v>
      </c>
      <c r="I4791" s="114" t="s">
        <v>11721</v>
      </c>
    </row>
    <row r="4792" spans="1:12" x14ac:dyDescent="0.2">
      <c r="A4792" s="114" t="s">
        <v>10519</v>
      </c>
      <c r="D4792" s="114" t="s">
        <v>11722</v>
      </c>
      <c r="E4792" s="114">
        <f t="shared" si="74"/>
        <v>30300809</v>
      </c>
      <c r="F4792" s="114" t="s">
        <v>11599</v>
      </c>
      <c r="G4792" s="114" t="s">
        <v>8492</v>
      </c>
      <c r="H4792" s="114" t="s">
        <v>11712</v>
      </c>
      <c r="I4792" s="114" t="s">
        <v>11723</v>
      </c>
    </row>
    <row r="4793" spans="1:12" x14ac:dyDescent="0.2">
      <c r="A4793" s="114" t="s">
        <v>10519</v>
      </c>
      <c r="D4793" s="114" t="s">
        <v>11724</v>
      </c>
      <c r="E4793" s="114">
        <f t="shared" si="74"/>
        <v>30300811</v>
      </c>
      <c r="F4793" s="114" t="s">
        <v>11599</v>
      </c>
      <c r="G4793" s="114" t="s">
        <v>8492</v>
      </c>
      <c r="H4793" s="114" t="s">
        <v>11712</v>
      </c>
      <c r="I4793" s="114" t="s">
        <v>11725</v>
      </c>
    </row>
    <row r="4794" spans="1:12" x14ac:dyDescent="0.2">
      <c r="A4794" s="114" t="s">
        <v>10519</v>
      </c>
      <c r="D4794" s="114" t="s">
        <v>11726</v>
      </c>
      <c r="E4794" s="114">
        <f t="shared" si="74"/>
        <v>30300812</v>
      </c>
      <c r="F4794" s="114" t="s">
        <v>11599</v>
      </c>
      <c r="G4794" s="114" t="s">
        <v>8492</v>
      </c>
      <c r="H4794" s="114" t="s">
        <v>11712</v>
      </c>
      <c r="I4794" s="114" t="s">
        <v>11727</v>
      </c>
    </row>
    <row r="4795" spans="1:12" x14ac:dyDescent="0.2">
      <c r="A4795" s="114" t="s">
        <v>10519</v>
      </c>
      <c r="D4795" s="114" t="s">
        <v>11728</v>
      </c>
      <c r="E4795" s="114">
        <f t="shared" si="74"/>
        <v>30300813</v>
      </c>
      <c r="F4795" s="114" t="s">
        <v>11599</v>
      </c>
      <c r="G4795" s="114" t="s">
        <v>8492</v>
      </c>
      <c r="H4795" s="114" t="s">
        <v>11712</v>
      </c>
      <c r="I4795" s="114" t="s">
        <v>11729</v>
      </c>
    </row>
    <row r="4796" spans="1:12" x14ac:dyDescent="0.2">
      <c r="A4796" s="114" t="s">
        <v>10519</v>
      </c>
      <c r="D4796" s="114" t="s">
        <v>11730</v>
      </c>
      <c r="E4796" s="114">
        <f t="shared" si="74"/>
        <v>30300814</v>
      </c>
      <c r="F4796" s="114" t="s">
        <v>11599</v>
      </c>
      <c r="G4796" s="114" t="s">
        <v>8492</v>
      </c>
      <c r="H4796" s="114" t="s">
        <v>11712</v>
      </c>
      <c r="I4796" s="114" t="s">
        <v>11731</v>
      </c>
    </row>
    <row r="4797" spans="1:12" x14ac:dyDescent="0.2">
      <c r="A4797" s="114" t="s">
        <v>10519</v>
      </c>
      <c r="D4797" s="114" t="s">
        <v>11732</v>
      </c>
      <c r="E4797" s="114">
        <f t="shared" si="74"/>
        <v>30300815</v>
      </c>
      <c r="F4797" s="114" t="s">
        <v>11599</v>
      </c>
      <c r="G4797" s="114" t="s">
        <v>8492</v>
      </c>
      <c r="H4797" s="114" t="s">
        <v>11712</v>
      </c>
      <c r="I4797" s="114" t="s">
        <v>11733</v>
      </c>
    </row>
    <row r="4798" spans="1:12" x14ac:dyDescent="0.2">
      <c r="A4798" s="114" t="s">
        <v>10519</v>
      </c>
      <c r="D4798" s="114" t="s">
        <v>11734</v>
      </c>
      <c r="E4798" s="114">
        <f t="shared" si="74"/>
        <v>30300816</v>
      </c>
      <c r="F4798" s="114" t="s">
        <v>11599</v>
      </c>
      <c r="G4798" s="114" t="s">
        <v>8492</v>
      </c>
      <c r="H4798" s="114" t="s">
        <v>11712</v>
      </c>
      <c r="I4798" s="114" t="s">
        <v>11735</v>
      </c>
    </row>
    <row r="4799" spans="1:12" x14ac:dyDescent="0.2">
      <c r="A4799" s="114" t="s">
        <v>10519</v>
      </c>
      <c r="D4799" s="114" t="s">
        <v>11736</v>
      </c>
      <c r="E4799" s="114">
        <f t="shared" si="74"/>
        <v>30300817</v>
      </c>
      <c r="F4799" s="114" t="s">
        <v>11599</v>
      </c>
      <c r="G4799" s="114" t="s">
        <v>8492</v>
      </c>
      <c r="H4799" s="114" t="s">
        <v>11712</v>
      </c>
      <c r="I4799" s="114" t="s">
        <v>11072</v>
      </c>
    </row>
    <row r="4800" spans="1:12" x14ac:dyDescent="0.2">
      <c r="A4800" s="114" t="s">
        <v>10519</v>
      </c>
      <c r="D4800" s="114" t="s">
        <v>11737</v>
      </c>
      <c r="E4800" s="114">
        <f t="shared" si="74"/>
        <v>30300818</v>
      </c>
      <c r="F4800" s="114" t="s">
        <v>11599</v>
      </c>
      <c r="G4800" s="114" t="s">
        <v>8492</v>
      </c>
      <c r="H4800" s="114" t="s">
        <v>11712</v>
      </c>
      <c r="I4800" s="114" t="s">
        <v>11738</v>
      </c>
    </row>
    <row r="4801" spans="1:12" x14ac:dyDescent="0.2">
      <c r="A4801" s="114" t="s">
        <v>10519</v>
      </c>
      <c r="D4801" s="114" t="s">
        <v>11739</v>
      </c>
      <c r="E4801" s="114">
        <f t="shared" si="74"/>
        <v>30300819</v>
      </c>
      <c r="F4801" s="114" t="s">
        <v>11599</v>
      </c>
      <c r="G4801" s="114" t="s">
        <v>8492</v>
      </c>
      <c r="H4801" s="114" t="s">
        <v>11712</v>
      </c>
      <c r="I4801" s="114" t="s">
        <v>11740</v>
      </c>
    </row>
    <row r="4802" spans="1:12" x14ac:dyDescent="0.2">
      <c r="A4802" s="114" t="s">
        <v>10519</v>
      </c>
      <c r="D4802" s="114" t="s">
        <v>11741</v>
      </c>
      <c r="E4802" s="114">
        <f t="shared" ref="E4802:E4865" si="75">VALUE(D4802)</f>
        <v>30300820</v>
      </c>
      <c r="F4802" s="114" t="s">
        <v>11599</v>
      </c>
      <c r="G4802" s="114" t="s">
        <v>8492</v>
      </c>
      <c r="H4802" s="114" t="s">
        <v>11712</v>
      </c>
      <c r="I4802" s="114" t="s">
        <v>11742</v>
      </c>
    </row>
    <row r="4803" spans="1:12" x14ac:dyDescent="0.2">
      <c r="A4803" s="114" t="s">
        <v>10519</v>
      </c>
      <c r="D4803" s="114" t="s">
        <v>11743</v>
      </c>
      <c r="E4803" s="114">
        <f t="shared" si="75"/>
        <v>30300821</v>
      </c>
      <c r="F4803" s="114" t="s">
        <v>11599</v>
      </c>
      <c r="G4803" s="114" t="s">
        <v>8492</v>
      </c>
      <c r="H4803" s="114" t="s">
        <v>11712</v>
      </c>
      <c r="I4803" s="114" t="s">
        <v>11744</v>
      </c>
    </row>
    <row r="4804" spans="1:12" x14ac:dyDescent="0.2">
      <c r="A4804" s="114" t="s">
        <v>10519</v>
      </c>
      <c r="D4804" s="114" t="s">
        <v>11745</v>
      </c>
      <c r="E4804" s="114">
        <f t="shared" si="75"/>
        <v>30300822</v>
      </c>
      <c r="F4804" s="114" t="s">
        <v>11599</v>
      </c>
      <c r="G4804" s="114" t="s">
        <v>8492</v>
      </c>
      <c r="H4804" s="114" t="s">
        <v>11712</v>
      </c>
      <c r="I4804" s="114" t="s">
        <v>14585</v>
      </c>
    </row>
    <row r="4805" spans="1:12" x14ac:dyDescent="0.2">
      <c r="A4805" s="114" t="s">
        <v>10519</v>
      </c>
      <c r="D4805" s="114" t="s">
        <v>14586</v>
      </c>
      <c r="E4805" s="114">
        <f t="shared" si="75"/>
        <v>30300823</v>
      </c>
      <c r="F4805" s="114" t="s">
        <v>11599</v>
      </c>
      <c r="G4805" s="114" t="s">
        <v>8492</v>
      </c>
      <c r="H4805" s="114" t="s">
        <v>11712</v>
      </c>
      <c r="I4805" s="114" t="s">
        <v>14587</v>
      </c>
    </row>
    <row r="4806" spans="1:12" x14ac:dyDescent="0.2">
      <c r="A4806" s="114" t="s">
        <v>10519</v>
      </c>
      <c r="D4806" s="114" t="s">
        <v>14588</v>
      </c>
      <c r="E4806" s="114">
        <f t="shared" si="75"/>
        <v>30300824</v>
      </c>
      <c r="F4806" s="114" t="s">
        <v>11599</v>
      </c>
      <c r="G4806" s="114" t="s">
        <v>8492</v>
      </c>
      <c r="H4806" s="114" t="s">
        <v>11712</v>
      </c>
      <c r="I4806" s="114" t="s">
        <v>14589</v>
      </c>
    </row>
    <row r="4807" spans="1:12" x14ac:dyDescent="0.2">
      <c r="A4807" s="114" t="s">
        <v>10519</v>
      </c>
      <c r="D4807" s="114" t="s">
        <v>14590</v>
      </c>
      <c r="E4807" s="114">
        <f t="shared" si="75"/>
        <v>30300825</v>
      </c>
      <c r="F4807" s="114" t="s">
        <v>11599</v>
      </c>
      <c r="G4807" s="114" t="s">
        <v>8492</v>
      </c>
      <c r="H4807" s="114" t="s">
        <v>11712</v>
      </c>
      <c r="I4807" s="114" t="s">
        <v>11675</v>
      </c>
    </row>
    <row r="4808" spans="1:12" x14ac:dyDescent="0.2">
      <c r="A4808" s="114" t="s">
        <v>10519</v>
      </c>
      <c r="D4808" s="114" t="s">
        <v>14591</v>
      </c>
      <c r="E4808" s="114">
        <f t="shared" si="75"/>
        <v>30300826</v>
      </c>
      <c r="F4808" s="114" t="s">
        <v>11599</v>
      </c>
      <c r="G4808" s="114" t="s">
        <v>8492</v>
      </c>
      <c r="H4808" s="114" t="s">
        <v>11712</v>
      </c>
      <c r="I4808" s="114" t="s">
        <v>14592</v>
      </c>
    </row>
    <row r="4809" spans="1:12" x14ac:dyDescent="0.2">
      <c r="A4809" s="114" t="s">
        <v>10519</v>
      </c>
      <c r="D4809" s="114" t="s">
        <v>14593</v>
      </c>
      <c r="E4809" s="114">
        <f t="shared" si="75"/>
        <v>30300827</v>
      </c>
      <c r="F4809" s="114" t="s">
        <v>11599</v>
      </c>
      <c r="G4809" s="114" t="s">
        <v>8492</v>
      </c>
      <c r="H4809" s="114" t="s">
        <v>11712</v>
      </c>
      <c r="I4809" s="114" t="s">
        <v>14594</v>
      </c>
    </row>
    <row r="4810" spans="1:12" x14ac:dyDescent="0.2">
      <c r="A4810" s="114" t="s">
        <v>10519</v>
      </c>
      <c r="D4810" s="114" t="s">
        <v>14595</v>
      </c>
      <c r="E4810" s="114">
        <f t="shared" si="75"/>
        <v>30300828</v>
      </c>
      <c r="F4810" s="114" t="s">
        <v>11599</v>
      </c>
      <c r="G4810" s="114" t="s">
        <v>8492</v>
      </c>
      <c r="H4810" s="114" t="s">
        <v>11712</v>
      </c>
      <c r="I4810" s="114" t="s">
        <v>14596</v>
      </c>
    </row>
    <row r="4811" spans="1:12" x14ac:dyDescent="0.2">
      <c r="A4811" s="114" t="s">
        <v>10519</v>
      </c>
      <c r="D4811" s="114" t="s">
        <v>11754</v>
      </c>
      <c r="E4811" s="114">
        <f t="shared" si="75"/>
        <v>30300829</v>
      </c>
      <c r="F4811" s="114" t="s">
        <v>11599</v>
      </c>
      <c r="G4811" s="114" t="s">
        <v>8492</v>
      </c>
      <c r="H4811" s="114" t="s">
        <v>11712</v>
      </c>
      <c r="I4811" s="114" t="s">
        <v>11755</v>
      </c>
    </row>
    <row r="4812" spans="1:12" x14ac:dyDescent="0.2">
      <c r="A4812" s="114" t="s">
        <v>10519</v>
      </c>
      <c r="D4812" s="114" t="s">
        <v>11756</v>
      </c>
      <c r="E4812" s="114">
        <f t="shared" si="75"/>
        <v>30300831</v>
      </c>
      <c r="F4812" s="114" t="s">
        <v>11599</v>
      </c>
      <c r="G4812" s="114" t="s">
        <v>8492</v>
      </c>
      <c r="H4812" s="114" t="s">
        <v>11712</v>
      </c>
      <c r="I4812" s="114" t="s">
        <v>11757</v>
      </c>
      <c r="K4812" s="116">
        <v>36690</v>
      </c>
      <c r="L4812" s="114" t="s">
        <v>11758</v>
      </c>
    </row>
    <row r="4813" spans="1:12" x14ac:dyDescent="0.2">
      <c r="A4813" s="114" t="s">
        <v>10519</v>
      </c>
      <c r="D4813" s="114" t="s">
        <v>11759</v>
      </c>
      <c r="E4813" s="114">
        <f t="shared" si="75"/>
        <v>30300832</v>
      </c>
      <c r="F4813" s="114" t="s">
        <v>11599</v>
      </c>
      <c r="G4813" s="114" t="s">
        <v>8492</v>
      </c>
      <c r="H4813" s="114" t="s">
        <v>11712</v>
      </c>
      <c r="I4813" s="114" t="s">
        <v>11760</v>
      </c>
      <c r="K4813" s="116">
        <v>36690</v>
      </c>
      <c r="L4813" s="114" t="s">
        <v>11761</v>
      </c>
    </row>
    <row r="4814" spans="1:12" x14ac:dyDescent="0.2">
      <c r="A4814" s="114" t="s">
        <v>10519</v>
      </c>
      <c r="D4814" s="114" t="s">
        <v>11762</v>
      </c>
      <c r="E4814" s="114">
        <f t="shared" si="75"/>
        <v>30300833</v>
      </c>
      <c r="F4814" s="114" t="s">
        <v>11599</v>
      </c>
      <c r="G4814" s="114" t="s">
        <v>8492</v>
      </c>
      <c r="H4814" s="114" t="s">
        <v>11712</v>
      </c>
      <c r="I4814" s="114" t="s">
        <v>11763</v>
      </c>
      <c r="K4814" s="116">
        <v>36690</v>
      </c>
      <c r="L4814" s="114" t="s">
        <v>11764</v>
      </c>
    </row>
    <row r="4815" spans="1:12" x14ac:dyDescent="0.2">
      <c r="A4815" s="114" t="s">
        <v>10519</v>
      </c>
      <c r="D4815" s="114" t="s">
        <v>11765</v>
      </c>
      <c r="E4815" s="114">
        <f t="shared" si="75"/>
        <v>30300834</v>
      </c>
      <c r="F4815" s="114" t="s">
        <v>11599</v>
      </c>
      <c r="G4815" s="114" t="s">
        <v>8492</v>
      </c>
      <c r="H4815" s="114" t="s">
        <v>11712</v>
      </c>
      <c r="I4815" s="114" t="s">
        <v>11766</v>
      </c>
    </row>
    <row r="4816" spans="1:12" x14ac:dyDescent="0.2">
      <c r="A4816" s="114" t="s">
        <v>10519</v>
      </c>
      <c r="D4816" s="114" t="s">
        <v>11767</v>
      </c>
      <c r="E4816" s="114">
        <f t="shared" si="75"/>
        <v>30300841</v>
      </c>
      <c r="F4816" s="114" t="s">
        <v>11599</v>
      </c>
      <c r="G4816" s="114" t="s">
        <v>8492</v>
      </c>
      <c r="H4816" s="114" t="s">
        <v>11712</v>
      </c>
      <c r="I4816" s="114" t="s">
        <v>11768</v>
      </c>
    </row>
    <row r="4817" spans="1:9" x14ac:dyDescent="0.2">
      <c r="A4817" s="114" t="s">
        <v>10519</v>
      </c>
      <c r="D4817" s="114" t="s">
        <v>11769</v>
      </c>
      <c r="E4817" s="114">
        <f t="shared" si="75"/>
        <v>30300842</v>
      </c>
      <c r="F4817" s="114" t="s">
        <v>11599</v>
      </c>
      <c r="G4817" s="114" t="s">
        <v>8492</v>
      </c>
      <c r="H4817" s="114" t="s">
        <v>11712</v>
      </c>
      <c r="I4817" s="114" t="s">
        <v>11770</v>
      </c>
    </row>
    <row r="4818" spans="1:9" x14ac:dyDescent="0.2">
      <c r="A4818" s="114" t="s">
        <v>10519</v>
      </c>
      <c r="D4818" s="114" t="s">
        <v>11771</v>
      </c>
      <c r="E4818" s="114">
        <f t="shared" si="75"/>
        <v>30300899</v>
      </c>
      <c r="F4818" s="114" t="s">
        <v>11599</v>
      </c>
      <c r="G4818" s="114" t="s">
        <v>8492</v>
      </c>
      <c r="H4818" s="114" t="s">
        <v>11712</v>
      </c>
      <c r="I4818" s="114" t="s">
        <v>11772</v>
      </c>
    </row>
    <row r="4819" spans="1:9" x14ac:dyDescent="0.2">
      <c r="A4819" s="114" t="s">
        <v>10519</v>
      </c>
      <c r="D4819" s="114" t="s">
        <v>11773</v>
      </c>
      <c r="E4819" s="114">
        <f t="shared" si="75"/>
        <v>30300901</v>
      </c>
      <c r="F4819" s="114" t="s">
        <v>11599</v>
      </c>
      <c r="G4819" s="114" t="s">
        <v>8492</v>
      </c>
      <c r="H4819" s="114" t="s">
        <v>11774</v>
      </c>
      <c r="I4819" s="114" t="s">
        <v>11775</v>
      </c>
    </row>
    <row r="4820" spans="1:9" x14ac:dyDescent="0.2">
      <c r="A4820" s="114" t="s">
        <v>10519</v>
      </c>
      <c r="D4820" s="114" t="s">
        <v>11776</v>
      </c>
      <c r="E4820" s="114">
        <f t="shared" si="75"/>
        <v>30300904</v>
      </c>
      <c r="F4820" s="114" t="s">
        <v>11599</v>
      </c>
      <c r="G4820" s="114" t="s">
        <v>8492</v>
      </c>
      <c r="H4820" s="114" t="s">
        <v>11774</v>
      </c>
      <c r="I4820" s="114" t="s">
        <v>5890</v>
      </c>
    </row>
    <row r="4821" spans="1:9" x14ac:dyDescent="0.2">
      <c r="A4821" s="114" t="s">
        <v>10519</v>
      </c>
      <c r="D4821" s="114" t="s">
        <v>5891</v>
      </c>
      <c r="E4821" s="114">
        <f t="shared" si="75"/>
        <v>30300906</v>
      </c>
      <c r="F4821" s="114" t="s">
        <v>11599</v>
      </c>
      <c r="G4821" s="114" t="s">
        <v>8492</v>
      </c>
      <c r="H4821" s="114" t="s">
        <v>11774</v>
      </c>
      <c r="I4821" s="114" t="s">
        <v>5892</v>
      </c>
    </row>
    <row r="4822" spans="1:9" x14ac:dyDescent="0.2">
      <c r="A4822" s="114" t="s">
        <v>10519</v>
      </c>
      <c r="D4822" s="114" t="s">
        <v>5893</v>
      </c>
      <c r="E4822" s="114">
        <f t="shared" si="75"/>
        <v>30300907</v>
      </c>
      <c r="F4822" s="114" t="s">
        <v>11599</v>
      </c>
      <c r="G4822" s="114" t="s">
        <v>8492</v>
      </c>
      <c r="H4822" s="114" t="s">
        <v>11774</v>
      </c>
      <c r="I4822" s="114" t="s">
        <v>5894</v>
      </c>
    </row>
    <row r="4823" spans="1:9" x14ac:dyDescent="0.2">
      <c r="A4823" s="114" t="s">
        <v>10519</v>
      </c>
      <c r="D4823" s="114" t="s">
        <v>5895</v>
      </c>
      <c r="E4823" s="114">
        <f t="shared" si="75"/>
        <v>30300908</v>
      </c>
      <c r="F4823" s="114" t="s">
        <v>11599</v>
      </c>
      <c r="G4823" s="114" t="s">
        <v>8492</v>
      </c>
      <c r="H4823" s="114" t="s">
        <v>11774</v>
      </c>
      <c r="I4823" s="114" t="s">
        <v>5896</v>
      </c>
    </row>
    <row r="4824" spans="1:9" x14ac:dyDescent="0.2">
      <c r="A4824" s="114" t="s">
        <v>10519</v>
      </c>
      <c r="D4824" s="114" t="s">
        <v>5897</v>
      </c>
      <c r="E4824" s="114">
        <f t="shared" si="75"/>
        <v>30300910</v>
      </c>
      <c r="F4824" s="114" t="s">
        <v>11599</v>
      </c>
      <c r="G4824" s="114" t="s">
        <v>8492</v>
      </c>
      <c r="H4824" s="114" t="s">
        <v>11774</v>
      </c>
      <c r="I4824" s="114" t="s">
        <v>5898</v>
      </c>
    </row>
    <row r="4825" spans="1:9" x14ac:dyDescent="0.2">
      <c r="A4825" s="114" t="s">
        <v>10519</v>
      </c>
      <c r="D4825" s="114" t="s">
        <v>5899</v>
      </c>
      <c r="E4825" s="114">
        <f t="shared" si="75"/>
        <v>30300911</v>
      </c>
      <c r="F4825" s="114" t="s">
        <v>11599</v>
      </c>
      <c r="G4825" s="114" t="s">
        <v>8492</v>
      </c>
      <c r="H4825" s="114" t="s">
        <v>11774</v>
      </c>
      <c r="I4825" s="114" t="s">
        <v>5900</v>
      </c>
    </row>
    <row r="4826" spans="1:9" x14ac:dyDescent="0.2">
      <c r="A4826" s="114" t="s">
        <v>10519</v>
      </c>
      <c r="D4826" s="114" t="s">
        <v>5901</v>
      </c>
      <c r="E4826" s="114">
        <f t="shared" si="75"/>
        <v>30300912</v>
      </c>
      <c r="F4826" s="114" t="s">
        <v>11599</v>
      </c>
      <c r="G4826" s="114" t="s">
        <v>8492</v>
      </c>
      <c r="H4826" s="114" t="s">
        <v>11774</v>
      </c>
      <c r="I4826" s="114" t="s">
        <v>13837</v>
      </c>
    </row>
    <row r="4827" spans="1:9" x14ac:dyDescent="0.2">
      <c r="A4827" s="114" t="s">
        <v>10519</v>
      </c>
      <c r="D4827" s="114" t="s">
        <v>5902</v>
      </c>
      <c r="E4827" s="114">
        <f t="shared" si="75"/>
        <v>30300913</v>
      </c>
      <c r="F4827" s="114" t="s">
        <v>11599</v>
      </c>
      <c r="G4827" s="114" t="s">
        <v>8492</v>
      </c>
      <c r="H4827" s="114" t="s">
        <v>11774</v>
      </c>
      <c r="I4827" s="114" t="s">
        <v>5903</v>
      </c>
    </row>
    <row r="4828" spans="1:9" x14ac:dyDescent="0.2">
      <c r="A4828" s="114" t="s">
        <v>10519</v>
      </c>
      <c r="D4828" s="114" t="s">
        <v>5904</v>
      </c>
      <c r="E4828" s="114">
        <f t="shared" si="75"/>
        <v>30300914</v>
      </c>
      <c r="F4828" s="114" t="s">
        <v>11599</v>
      </c>
      <c r="G4828" s="114" t="s">
        <v>8492</v>
      </c>
      <c r="H4828" s="114" t="s">
        <v>11774</v>
      </c>
      <c r="I4828" s="114" t="s">
        <v>8788</v>
      </c>
    </row>
    <row r="4829" spans="1:9" x14ac:dyDescent="0.2">
      <c r="A4829" s="114" t="s">
        <v>10519</v>
      </c>
      <c r="D4829" s="114" t="s">
        <v>8789</v>
      </c>
      <c r="E4829" s="114">
        <f t="shared" si="75"/>
        <v>30300915</v>
      </c>
      <c r="F4829" s="114" t="s">
        <v>11599</v>
      </c>
      <c r="G4829" s="114" t="s">
        <v>8492</v>
      </c>
      <c r="H4829" s="114" t="s">
        <v>11774</v>
      </c>
      <c r="I4829" s="114" t="s">
        <v>8790</v>
      </c>
    </row>
    <row r="4830" spans="1:9" x14ac:dyDescent="0.2">
      <c r="A4830" s="114" t="s">
        <v>10519</v>
      </c>
      <c r="D4830" s="114" t="s">
        <v>8791</v>
      </c>
      <c r="E4830" s="114">
        <f t="shared" si="75"/>
        <v>30300916</v>
      </c>
      <c r="F4830" s="114" t="s">
        <v>11599</v>
      </c>
      <c r="G4830" s="114" t="s">
        <v>8492</v>
      </c>
      <c r="H4830" s="114" t="s">
        <v>11774</v>
      </c>
      <c r="I4830" s="114" t="s">
        <v>8792</v>
      </c>
    </row>
    <row r="4831" spans="1:9" x14ac:dyDescent="0.2">
      <c r="A4831" s="114" t="s">
        <v>10519</v>
      </c>
      <c r="D4831" s="114" t="s">
        <v>8793</v>
      </c>
      <c r="E4831" s="114">
        <f t="shared" si="75"/>
        <v>30300917</v>
      </c>
      <c r="F4831" s="114" t="s">
        <v>11599</v>
      </c>
      <c r="G4831" s="114" t="s">
        <v>8492</v>
      </c>
      <c r="H4831" s="114" t="s">
        <v>11774</v>
      </c>
      <c r="I4831" s="114" t="s">
        <v>8794</v>
      </c>
    </row>
    <row r="4832" spans="1:9" x14ac:dyDescent="0.2">
      <c r="A4832" s="114" t="s">
        <v>10519</v>
      </c>
      <c r="D4832" s="114" t="s">
        <v>8795</v>
      </c>
      <c r="E4832" s="114">
        <f t="shared" si="75"/>
        <v>30300918</v>
      </c>
      <c r="F4832" s="114" t="s">
        <v>11599</v>
      </c>
      <c r="G4832" s="114" t="s">
        <v>8492</v>
      </c>
      <c r="H4832" s="114" t="s">
        <v>11774</v>
      </c>
      <c r="I4832" s="114" t="s">
        <v>8796</v>
      </c>
    </row>
    <row r="4833" spans="1:9" x14ac:dyDescent="0.2">
      <c r="A4833" s="114" t="s">
        <v>10519</v>
      </c>
      <c r="D4833" s="114" t="s">
        <v>8797</v>
      </c>
      <c r="E4833" s="114">
        <f t="shared" si="75"/>
        <v>30300919</v>
      </c>
      <c r="F4833" s="114" t="s">
        <v>11599</v>
      </c>
      <c r="G4833" s="114" t="s">
        <v>8492</v>
      </c>
      <c r="H4833" s="114" t="s">
        <v>11774</v>
      </c>
      <c r="I4833" s="114" t="s">
        <v>8798</v>
      </c>
    </row>
    <row r="4834" spans="1:9" x14ac:dyDescent="0.2">
      <c r="A4834" s="114" t="s">
        <v>10519</v>
      </c>
      <c r="D4834" s="114" t="s">
        <v>8799</v>
      </c>
      <c r="E4834" s="114">
        <f t="shared" si="75"/>
        <v>30300920</v>
      </c>
      <c r="F4834" s="114" t="s">
        <v>11599</v>
      </c>
      <c r="G4834" s="114" t="s">
        <v>8492</v>
      </c>
      <c r="H4834" s="114" t="s">
        <v>11774</v>
      </c>
      <c r="I4834" s="114" t="s">
        <v>8800</v>
      </c>
    </row>
    <row r="4835" spans="1:9" x14ac:dyDescent="0.2">
      <c r="A4835" s="114" t="s">
        <v>10519</v>
      </c>
      <c r="D4835" s="114" t="s">
        <v>8801</v>
      </c>
      <c r="E4835" s="114">
        <f t="shared" si="75"/>
        <v>30300921</v>
      </c>
      <c r="F4835" s="114" t="s">
        <v>11599</v>
      </c>
      <c r="G4835" s="114" t="s">
        <v>8492</v>
      </c>
      <c r="H4835" s="114" t="s">
        <v>11774</v>
      </c>
      <c r="I4835" s="114" t="s">
        <v>8802</v>
      </c>
    </row>
    <row r="4836" spans="1:9" x14ac:dyDescent="0.2">
      <c r="A4836" s="114" t="s">
        <v>10519</v>
      </c>
      <c r="D4836" s="114" t="s">
        <v>8803</v>
      </c>
      <c r="E4836" s="114">
        <f t="shared" si="75"/>
        <v>30300922</v>
      </c>
      <c r="F4836" s="114" t="s">
        <v>11599</v>
      </c>
      <c r="G4836" s="114" t="s">
        <v>8492</v>
      </c>
      <c r="H4836" s="114" t="s">
        <v>11774</v>
      </c>
      <c r="I4836" s="114" t="s">
        <v>8804</v>
      </c>
    </row>
    <row r="4837" spans="1:9" x14ac:dyDescent="0.2">
      <c r="A4837" s="114" t="s">
        <v>10519</v>
      </c>
      <c r="D4837" s="114" t="s">
        <v>8805</v>
      </c>
      <c r="E4837" s="114">
        <f t="shared" si="75"/>
        <v>30300923</v>
      </c>
      <c r="F4837" s="114" t="s">
        <v>11599</v>
      </c>
      <c r="G4837" s="114" t="s">
        <v>8492</v>
      </c>
      <c r="H4837" s="114" t="s">
        <v>11774</v>
      </c>
      <c r="I4837" s="114" t="s">
        <v>8806</v>
      </c>
    </row>
    <row r="4838" spans="1:9" x14ac:dyDescent="0.2">
      <c r="A4838" s="114" t="s">
        <v>10519</v>
      </c>
      <c r="D4838" s="114" t="s">
        <v>8807</v>
      </c>
      <c r="E4838" s="114">
        <f t="shared" si="75"/>
        <v>30300924</v>
      </c>
      <c r="F4838" s="114" t="s">
        <v>11599</v>
      </c>
      <c r="G4838" s="114" t="s">
        <v>8492</v>
      </c>
      <c r="H4838" s="114" t="s">
        <v>11774</v>
      </c>
      <c r="I4838" s="114" t="s">
        <v>8808</v>
      </c>
    </row>
    <row r="4839" spans="1:9" x14ac:dyDescent="0.2">
      <c r="A4839" s="114" t="s">
        <v>10519</v>
      </c>
      <c r="D4839" s="114" t="s">
        <v>8809</v>
      </c>
      <c r="E4839" s="114">
        <f t="shared" si="75"/>
        <v>30300925</v>
      </c>
      <c r="F4839" s="114" t="s">
        <v>11599</v>
      </c>
      <c r="G4839" s="114" t="s">
        <v>8492</v>
      </c>
      <c r="H4839" s="114" t="s">
        <v>11774</v>
      </c>
      <c r="I4839" s="114" t="s">
        <v>8810</v>
      </c>
    </row>
    <row r="4840" spans="1:9" x14ac:dyDescent="0.2">
      <c r="A4840" s="114" t="s">
        <v>10519</v>
      </c>
      <c r="D4840" s="114" t="s">
        <v>8811</v>
      </c>
      <c r="E4840" s="114">
        <f t="shared" si="75"/>
        <v>30300926</v>
      </c>
      <c r="F4840" s="114" t="s">
        <v>11599</v>
      </c>
      <c r="G4840" s="114" t="s">
        <v>8492</v>
      </c>
      <c r="H4840" s="114" t="s">
        <v>11774</v>
      </c>
      <c r="I4840" s="114" t="s">
        <v>8812</v>
      </c>
    </row>
    <row r="4841" spans="1:9" x14ac:dyDescent="0.2">
      <c r="A4841" s="114" t="s">
        <v>10519</v>
      </c>
      <c r="D4841" s="114" t="s">
        <v>5930</v>
      </c>
      <c r="E4841" s="114">
        <f t="shared" si="75"/>
        <v>30300927</v>
      </c>
      <c r="F4841" s="114" t="s">
        <v>11599</v>
      </c>
      <c r="G4841" s="114" t="s">
        <v>8492</v>
      </c>
      <c r="H4841" s="114" t="s">
        <v>11774</v>
      </c>
      <c r="I4841" s="114" t="s">
        <v>5931</v>
      </c>
    </row>
    <row r="4842" spans="1:9" x14ac:dyDescent="0.2">
      <c r="A4842" s="114" t="s">
        <v>10519</v>
      </c>
      <c r="D4842" s="114" t="s">
        <v>5932</v>
      </c>
      <c r="E4842" s="114">
        <f t="shared" si="75"/>
        <v>30300928</v>
      </c>
      <c r="F4842" s="114" t="s">
        <v>11599</v>
      </c>
      <c r="G4842" s="114" t="s">
        <v>8492</v>
      </c>
      <c r="H4842" s="114" t="s">
        <v>11774</v>
      </c>
      <c r="I4842" s="114" t="s">
        <v>5933</v>
      </c>
    </row>
    <row r="4843" spans="1:9" x14ac:dyDescent="0.2">
      <c r="A4843" s="114" t="s">
        <v>10519</v>
      </c>
      <c r="D4843" s="114" t="s">
        <v>5934</v>
      </c>
      <c r="E4843" s="114">
        <f t="shared" si="75"/>
        <v>30300929</v>
      </c>
      <c r="F4843" s="114" t="s">
        <v>11599</v>
      </c>
      <c r="G4843" s="114" t="s">
        <v>8492</v>
      </c>
      <c r="H4843" s="114" t="s">
        <v>11774</v>
      </c>
      <c r="I4843" s="114" t="s">
        <v>5935</v>
      </c>
    </row>
    <row r="4844" spans="1:9" x14ac:dyDescent="0.2">
      <c r="A4844" s="114" t="s">
        <v>10519</v>
      </c>
      <c r="D4844" s="114" t="s">
        <v>5936</v>
      </c>
      <c r="E4844" s="114">
        <f t="shared" si="75"/>
        <v>30300930</v>
      </c>
      <c r="F4844" s="114" t="s">
        <v>11599</v>
      </c>
      <c r="G4844" s="114" t="s">
        <v>8492</v>
      </c>
      <c r="H4844" s="114" t="s">
        <v>11774</v>
      </c>
      <c r="I4844" s="114" t="s">
        <v>5937</v>
      </c>
    </row>
    <row r="4845" spans="1:9" x14ac:dyDescent="0.2">
      <c r="A4845" s="114" t="s">
        <v>10519</v>
      </c>
      <c r="D4845" s="114" t="s">
        <v>5938</v>
      </c>
      <c r="E4845" s="114">
        <f t="shared" si="75"/>
        <v>30300931</v>
      </c>
      <c r="F4845" s="114" t="s">
        <v>11599</v>
      </c>
      <c r="G4845" s="114" t="s">
        <v>8492</v>
      </c>
      <c r="H4845" s="114" t="s">
        <v>11774</v>
      </c>
      <c r="I4845" s="114" t="s">
        <v>5939</v>
      </c>
    </row>
    <row r="4846" spans="1:9" x14ac:dyDescent="0.2">
      <c r="A4846" s="114" t="s">
        <v>10519</v>
      </c>
      <c r="D4846" s="114" t="s">
        <v>5940</v>
      </c>
      <c r="E4846" s="114">
        <f t="shared" si="75"/>
        <v>30300932</v>
      </c>
      <c r="F4846" s="114" t="s">
        <v>11599</v>
      </c>
      <c r="G4846" s="114" t="s">
        <v>8492</v>
      </c>
      <c r="H4846" s="114" t="s">
        <v>11774</v>
      </c>
      <c r="I4846" s="114" t="s">
        <v>5941</v>
      </c>
    </row>
    <row r="4847" spans="1:9" x14ac:dyDescent="0.2">
      <c r="A4847" s="114" t="s">
        <v>10519</v>
      </c>
      <c r="D4847" s="114" t="s">
        <v>5942</v>
      </c>
      <c r="E4847" s="114">
        <f t="shared" si="75"/>
        <v>30300933</v>
      </c>
      <c r="F4847" s="114" t="s">
        <v>11599</v>
      </c>
      <c r="G4847" s="114" t="s">
        <v>8492</v>
      </c>
      <c r="H4847" s="114" t="s">
        <v>11774</v>
      </c>
      <c r="I4847" s="114" t="s">
        <v>5943</v>
      </c>
    </row>
    <row r="4848" spans="1:9" x14ac:dyDescent="0.2">
      <c r="A4848" s="114" t="s">
        <v>10519</v>
      </c>
      <c r="D4848" s="114" t="s">
        <v>5944</v>
      </c>
      <c r="E4848" s="114">
        <f t="shared" si="75"/>
        <v>30300934</v>
      </c>
      <c r="F4848" s="114" t="s">
        <v>11599</v>
      </c>
      <c r="G4848" s="114" t="s">
        <v>8492</v>
      </c>
      <c r="H4848" s="114" t="s">
        <v>11774</v>
      </c>
      <c r="I4848" s="114" t="s">
        <v>5945</v>
      </c>
    </row>
    <row r="4849" spans="1:9" x14ac:dyDescent="0.2">
      <c r="A4849" s="114" t="s">
        <v>10519</v>
      </c>
      <c r="D4849" s="114" t="s">
        <v>5946</v>
      </c>
      <c r="E4849" s="114">
        <f t="shared" si="75"/>
        <v>30300935</v>
      </c>
      <c r="F4849" s="114" t="s">
        <v>11599</v>
      </c>
      <c r="G4849" s="114" t="s">
        <v>8492</v>
      </c>
      <c r="H4849" s="114" t="s">
        <v>11774</v>
      </c>
      <c r="I4849" s="114" t="s">
        <v>5947</v>
      </c>
    </row>
    <row r="4850" spans="1:9" x14ac:dyDescent="0.2">
      <c r="A4850" s="114" t="s">
        <v>10519</v>
      </c>
      <c r="D4850" s="114" t="s">
        <v>5948</v>
      </c>
      <c r="E4850" s="114">
        <f t="shared" si="75"/>
        <v>30300936</v>
      </c>
      <c r="F4850" s="114" t="s">
        <v>11599</v>
      </c>
      <c r="G4850" s="114" t="s">
        <v>8492</v>
      </c>
      <c r="H4850" s="114" t="s">
        <v>11774</v>
      </c>
      <c r="I4850" s="114" t="s">
        <v>5949</v>
      </c>
    </row>
    <row r="4851" spans="1:9" x14ac:dyDescent="0.2">
      <c r="A4851" s="114" t="s">
        <v>10519</v>
      </c>
      <c r="D4851" s="114" t="s">
        <v>5950</v>
      </c>
      <c r="E4851" s="114">
        <f t="shared" si="75"/>
        <v>30300998</v>
      </c>
      <c r="F4851" s="114" t="s">
        <v>11599</v>
      </c>
      <c r="G4851" s="114" t="s">
        <v>8492</v>
      </c>
      <c r="H4851" s="114" t="s">
        <v>11774</v>
      </c>
      <c r="I4851" s="114" t="s">
        <v>7818</v>
      </c>
    </row>
    <row r="4852" spans="1:9" x14ac:dyDescent="0.2">
      <c r="A4852" s="114" t="s">
        <v>10519</v>
      </c>
      <c r="D4852" s="114" t="s">
        <v>5951</v>
      </c>
      <c r="E4852" s="114">
        <f t="shared" si="75"/>
        <v>30300999</v>
      </c>
      <c r="F4852" s="114" t="s">
        <v>11599</v>
      </c>
      <c r="G4852" s="114" t="s">
        <v>8492</v>
      </c>
      <c r="H4852" s="114" t="s">
        <v>11774</v>
      </c>
      <c r="I4852" s="114" t="s">
        <v>7818</v>
      </c>
    </row>
    <row r="4853" spans="1:9" x14ac:dyDescent="0.2">
      <c r="A4853" s="114" t="s">
        <v>10519</v>
      </c>
      <c r="D4853" s="114" t="s">
        <v>5952</v>
      </c>
      <c r="E4853" s="114">
        <f t="shared" si="75"/>
        <v>30301001</v>
      </c>
      <c r="F4853" s="114" t="s">
        <v>11599</v>
      </c>
      <c r="G4853" s="114" t="s">
        <v>8492</v>
      </c>
      <c r="H4853" s="114" t="s">
        <v>5953</v>
      </c>
      <c r="I4853" s="114" t="s">
        <v>5954</v>
      </c>
    </row>
    <row r="4854" spans="1:9" x14ac:dyDescent="0.2">
      <c r="A4854" s="114" t="s">
        <v>10519</v>
      </c>
      <c r="D4854" s="114" t="s">
        <v>5955</v>
      </c>
      <c r="E4854" s="114">
        <f t="shared" si="75"/>
        <v>30301002</v>
      </c>
      <c r="F4854" s="114" t="s">
        <v>11599</v>
      </c>
      <c r="G4854" s="114" t="s">
        <v>8492</v>
      </c>
      <c r="H4854" s="114" t="s">
        <v>5953</v>
      </c>
      <c r="I4854" s="114" t="s">
        <v>5956</v>
      </c>
    </row>
    <row r="4855" spans="1:9" x14ac:dyDescent="0.2">
      <c r="A4855" s="114" t="s">
        <v>10519</v>
      </c>
      <c r="D4855" s="114" t="s">
        <v>5957</v>
      </c>
      <c r="E4855" s="114">
        <f t="shared" si="75"/>
        <v>30301003</v>
      </c>
      <c r="F4855" s="114" t="s">
        <v>11599</v>
      </c>
      <c r="G4855" s="114" t="s">
        <v>8492</v>
      </c>
      <c r="H4855" s="114" t="s">
        <v>5953</v>
      </c>
      <c r="I4855" s="114" t="s">
        <v>5958</v>
      </c>
    </row>
    <row r="4856" spans="1:9" x14ac:dyDescent="0.2">
      <c r="A4856" s="114" t="s">
        <v>10519</v>
      </c>
      <c r="D4856" s="114" t="s">
        <v>5959</v>
      </c>
      <c r="E4856" s="114">
        <f t="shared" si="75"/>
        <v>30301004</v>
      </c>
      <c r="F4856" s="114" t="s">
        <v>11599</v>
      </c>
      <c r="G4856" s="114" t="s">
        <v>8492</v>
      </c>
      <c r="H4856" s="114" t="s">
        <v>5953</v>
      </c>
      <c r="I4856" s="114" t="s">
        <v>5960</v>
      </c>
    </row>
    <row r="4857" spans="1:9" x14ac:dyDescent="0.2">
      <c r="A4857" s="114" t="s">
        <v>10519</v>
      </c>
      <c r="D4857" s="114" t="s">
        <v>5961</v>
      </c>
      <c r="E4857" s="114">
        <f t="shared" si="75"/>
        <v>30301005</v>
      </c>
      <c r="F4857" s="114" t="s">
        <v>11599</v>
      </c>
      <c r="G4857" s="114" t="s">
        <v>8492</v>
      </c>
      <c r="H4857" s="114" t="s">
        <v>5953</v>
      </c>
      <c r="I4857" s="114" t="s">
        <v>5962</v>
      </c>
    </row>
    <row r="4858" spans="1:9" x14ac:dyDescent="0.2">
      <c r="A4858" s="114" t="s">
        <v>10519</v>
      </c>
      <c r="D4858" s="114" t="s">
        <v>5963</v>
      </c>
      <c r="E4858" s="114">
        <f t="shared" si="75"/>
        <v>30301006</v>
      </c>
      <c r="F4858" s="114" t="s">
        <v>11599</v>
      </c>
      <c r="G4858" s="114" t="s">
        <v>8492</v>
      </c>
      <c r="H4858" s="114" t="s">
        <v>5953</v>
      </c>
      <c r="I4858" s="114" t="s">
        <v>5964</v>
      </c>
    </row>
    <row r="4859" spans="1:9" x14ac:dyDescent="0.2">
      <c r="A4859" s="114" t="s">
        <v>10519</v>
      </c>
      <c r="D4859" s="114" t="s">
        <v>5965</v>
      </c>
      <c r="E4859" s="114">
        <f t="shared" si="75"/>
        <v>30301007</v>
      </c>
      <c r="F4859" s="114" t="s">
        <v>11599</v>
      </c>
      <c r="G4859" s="114" t="s">
        <v>8492</v>
      </c>
      <c r="H4859" s="114" t="s">
        <v>5953</v>
      </c>
      <c r="I4859" s="114" t="s">
        <v>5966</v>
      </c>
    </row>
    <row r="4860" spans="1:9" x14ac:dyDescent="0.2">
      <c r="A4860" s="114" t="s">
        <v>10519</v>
      </c>
      <c r="D4860" s="114" t="s">
        <v>5967</v>
      </c>
      <c r="E4860" s="114">
        <f t="shared" si="75"/>
        <v>30301008</v>
      </c>
      <c r="F4860" s="114" t="s">
        <v>11599</v>
      </c>
      <c r="G4860" s="114" t="s">
        <v>8492</v>
      </c>
      <c r="H4860" s="114" t="s">
        <v>5953</v>
      </c>
      <c r="I4860" s="114" t="s">
        <v>5968</v>
      </c>
    </row>
    <row r="4861" spans="1:9" x14ac:dyDescent="0.2">
      <c r="A4861" s="114" t="s">
        <v>10519</v>
      </c>
      <c r="D4861" s="114" t="s">
        <v>5969</v>
      </c>
      <c r="E4861" s="114">
        <f t="shared" si="75"/>
        <v>30301009</v>
      </c>
      <c r="F4861" s="114" t="s">
        <v>11599</v>
      </c>
      <c r="G4861" s="114" t="s">
        <v>8492</v>
      </c>
      <c r="H4861" s="114" t="s">
        <v>5953</v>
      </c>
      <c r="I4861" s="114" t="s">
        <v>5970</v>
      </c>
    </row>
    <row r="4862" spans="1:9" x14ac:dyDescent="0.2">
      <c r="A4862" s="114" t="s">
        <v>10519</v>
      </c>
      <c r="D4862" s="114" t="s">
        <v>5971</v>
      </c>
      <c r="E4862" s="114">
        <f t="shared" si="75"/>
        <v>30301010</v>
      </c>
      <c r="F4862" s="114" t="s">
        <v>11599</v>
      </c>
      <c r="G4862" s="114" t="s">
        <v>8492</v>
      </c>
      <c r="H4862" s="114" t="s">
        <v>5953</v>
      </c>
      <c r="I4862" s="114" t="s">
        <v>5972</v>
      </c>
    </row>
    <row r="4863" spans="1:9" x14ac:dyDescent="0.2">
      <c r="A4863" s="114" t="s">
        <v>10519</v>
      </c>
      <c r="D4863" s="114" t="s">
        <v>5973</v>
      </c>
      <c r="E4863" s="114">
        <f t="shared" si="75"/>
        <v>30301011</v>
      </c>
      <c r="F4863" s="114" t="s">
        <v>11599</v>
      </c>
      <c r="G4863" s="114" t="s">
        <v>8492</v>
      </c>
      <c r="H4863" s="114" t="s">
        <v>5953</v>
      </c>
      <c r="I4863" s="114" t="s">
        <v>6379</v>
      </c>
    </row>
    <row r="4864" spans="1:9" x14ac:dyDescent="0.2">
      <c r="A4864" s="114" t="s">
        <v>10519</v>
      </c>
      <c r="D4864" s="114" t="s">
        <v>5974</v>
      </c>
      <c r="E4864" s="114">
        <f t="shared" si="75"/>
        <v>30301012</v>
      </c>
      <c r="F4864" s="114" t="s">
        <v>11599</v>
      </c>
      <c r="G4864" s="114" t="s">
        <v>8492</v>
      </c>
      <c r="H4864" s="114" t="s">
        <v>5953</v>
      </c>
      <c r="I4864" s="114" t="s">
        <v>5975</v>
      </c>
    </row>
    <row r="4865" spans="1:9" x14ac:dyDescent="0.2">
      <c r="A4865" s="114" t="s">
        <v>10519</v>
      </c>
      <c r="D4865" s="114" t="s">
        <v>5976</v>
      </c>
      <c r="E4865" s="114">
        <f t="shared" si="75"/>
        <v>30301013</v>
      </c>
      <c r="F4865" s="114" t="s">
        <v>11599</v>
      </c>
      <c r="G4865" s="114" t="s">
        <v>8492</v>
      </c>
      <c r="H4865" s="114" t="s">
        <v>5953</v>
      </c>
      <c r="I4865" s="114" t="s">
        <v>11669</v>
      </c>
    </row>
    <row r="4866" spans="1:9" x14ac:dyDescent="0.2">
      <c r="A4866" s="114" t="s">
        <v>10519</v>
      </c>
      <c r="D4866" s="114" t="s">
        <v>5977</v>
      </c>
      <c r="E4866" s="114">
        <f t="shared" ref="E4866:E4929" si="76">VALUE(D4866)</f>
        <v>30301014</v>
      </c>
      <c r="F4866" s="114" t="s">
        <v>11599</v>
      </c>
      <c r="G4866" s="114" t="s">
        <v>8492</v>
      </c>
      <c r="H4866" s="114" t="s">
        <v>5953</v>
      </c>
      <c r="I4866" s="114" t="s">
        <v>5978</v>
      </c>
    </row>
    <row r="4867" spans="1:9" x14ac:dyDescent="0.2">
      <c r="A4867" s="114" t="s">
        <v>10519</v>
      </c>
      <c r="D4867" s="114" t="s">
        <v>5979</v>
      </c>
      <c r="E4867" s="114">
        <f t="shared" si="76"/>
        <v>30301015</v>
      </c>
      <c r="F4867" s="114" t="s">
        <v>11599</v>
      </c>
      <c r="G4867" s="114" t="s">
        <v>8492</v>
      </c>
      <c r="H4867" s="114" t="s">
        <v>5953</v>
      </c>
      <c r="I4867" s="114" t="s">
        <v>5980</v>
      </c>
    </row>
    <row r="4868" spans="1:9" x14ac:dyDescent="0.2">
      <c r="A4868" s="114" t="s">
        <v>10519</v>
      </c>
      <c r="D4868" s="114" t="s">
        <v>5981</v>
      </c>
      <c r="E4868" s="114">
        <f t="shared" si="76"/>
        <v>30301016</v>
      </c>
      <c r="F4868" s="114" t="s">
        <v>11599</v>
      </c>
      <c r="G4868" s="114" t="s">
        <v>8492</v>
      </c>
      <c r="H4868" s="114" t="s">
        <v>5953</v>
      </c>
      <c r="I4868" s="114" t="s">
        <v>5982</v>
      </c>
    </row>
    <row r="4869" spans="1:9" x14ac:dyDescent="0.2">
      <c r="A4869" s="114" t="s">
        <v>10519</v>
      </c>
      <c r="D4869" s="114" t="s">
        <v>5983</v>
      </c>
      <c r="E4869" s="114">
        <f t="shared" si="76"/>
        <v>30301017</v>
      </c>
      <c r="F4869" s="114" t="s">
        <v>11599</v>
      </c>
      <c r="G4869" s="114" t="s">
        <v>8492</v>
      </c>
      <c r="H4869" s="114" t="s">
        <v>5953</v>
      </c>
      <c r="I4869" s="114" t="s">
        <v>5984</v>
      </c>
    </row>
    <row r="4870" spans="1:9" x14ac:dyDescent="0.2">
      <c r="A4870" s="114" t="s">
        <v>10519</v>
      </c>
      <c r="D4870" s="114" t="s">
        <v>5985</v>
      </c>
      <c r="E4870" s="114">
        <f t="shared" si="76"/>
        <v>30301018</v>
      </c>
      <c r="F4870" s="114" t="s">
        <v>11599</v>
      </c>
      <c r="G4870" s="114" t="s">
        <v>8492</v>
      </c>
      <c r="H4870" s="114" t="s">
        <v>5953</v>
      </c>
      <c r="I4870" s="114" t="s">
        <v>5986</v>
      </c>
    </row>
    <row r="4871" spans="1:9" x14ac:dyDescent="0.2">
      <c r="A4871" s="114" t="s">
        <v>10519</v>
      </c>
      <c r="D4871" s="114" t="s">
        <v>5987</v>
      </c>
      <c r="E4871" s="114">
        <f t="shared" si="76"/>
        <v>30301019</v>
      </c>
      <c r="F4871" s="114" t="s">
        <v>11599</v>
      </c>
      <c r="G4871" s="114" t="s">
        <v>8492</v>
      </c>
      <c r="H4871" s="114" t="s">
        <v>5953</v>
      </c>
      <c r="I4871" s="114" t="s">
        <v>5988</v>
      </c>
    </row>
    <row r="4872" spans="1:9" x14ac:dyDescent="0.2">
      <c r="A4872" s="114" t="s">
        <v>10519</v>
      </c>
      <c r="D4872" s="114" t="s">
        <v>5989</v>
      </c>
      <c r="E4872" s="114">
        <f t="shared" si="76"/>
        <v>30301020</v>
      </c>
      <c r="F4872" s="114" t="s">
        <v>11599</v>
      </c>
      <c r="G4872" s="114" t="s">
        <v>8492</v>
      </c>
      <c r="H4872" s="114" t="s">
        <v>5953</v>
      </c>
      <c r="I4872" s="114" t="s">
        <v>5990</v>
      </c>
    </row>
    <row r="4873" spans="1:9" x14ac:dyDescent="0.2">
      <c r="A4873" s="114" t="s">
        <v>10519</v>
      </c>
      <c r="D4873" s="114" t="s">
        <v>5991</v>
      </c>
      <c r="E4873" s="114">
        <f t="shared" si="76"/>
        <v>30301021</v>
      </c>
      <c r="F4873" s="114" t="s">
        <v>11599</v>
      </c>
      <c r="G4873" s="114" t="s">
        <v>8492</v>
      </c>
      <c r="H4873" s="114" t="s">
        <v>5953</v>
      </c>
      <c r="I4873" s="114" t="s">
        <v>5992</v>
      </c>
    </row>
    <row r="4874" spans="1:9" x14ac:dyDescent="0.2">
      <c r="A4874" s="114" t="s">
        <v>10519</v>
      </c>
      <c r="D4874" s="114" t="s">
        <v>5993</v>
      </c>
      <c r="E4874" s="114">
        <f t="shared" si="76"/>
        <v>30301022</v>
      </c>
      <c r="F4874" s="114" t="s">
        <v>11599</v>
      </c>
      <c r="G4874" s="114" t="s">
        <v>8492</v>
      </c>
      <c r="H4874" s="114" t="s">
        <v>5953</v>
      </c>
      <c r="I4874" s="114" t="s">
        <v>5994</v>
      </c>
    </row>
    <row r="4875" spans="1:9" x14ac:dyDescent="0.2">
      <c r="A4875" s="114" t="s">
        <v>10519</v>
      </c>
      <c r="D4875" s="114" t="s">
        <v>5995</v>
      </c>
      <c r="E4875" s="114">
        <f t="shared" si="76"/>
        <v>30301023</v>
      </c>
      <c r="F4875" s="114" t="s">
        <v>11599</v>
      </c>
      <c r="G4875" s="114" t="s">
        <v>8492</v>
      </c>
      <c r="H4875" s="114" t="s">
        <v>5953</v>
      </c>
      <c r="I4875" s="114" t="s">
        <v>5996</v>
      </c>
    </row>
    <row r="4876" spans="1:9" x14ac:dyDescent="0.2">
      <c r="A4876" s="114" t="s">
        <v>10519</v>
      </c>
      <c r="D4876" s="114" t="s">
        <v>5997</v>
      </c>
      <c r="E4876" s="114">
        <f t="shared" si="76"/>
        <v>30301024</v>
      </c>
      <c r="F4876" s="114" t="s">
        <v>11599</v>
      </c>
      <c r="G4876" s="114" t="s">
        <v>8492</v>
      </c>
      <c r="H4876" s="114" t="s">
        <v>5953</v>
      </c>
      <c r="I4876" s="114" t="s">
        <v>5998</v>
      </c>
    </row>
    <row r="4877" spans="1:9" x14ac:dyDescent="0.2">
      <c r="A4877" s="114" t="s">
        <v>10519</v>
      </c>
      <c r="D4877" s="114" t="s">
        <v>5999</v>
      </c>
      <c r="E4877" s="114">
        <f t="shared" si="76"/>
        <v>30301025</v>
      </c>
      <c r="F4877" s="114" t="s">
        <v>11599</v>
      </c>
      <c r="G4877" s="114" t="s">
        <v>8492</v>
      </c>
      <c r="H4877" s="114" t="s">
        <v>5953</v>
      </c>
      <c r="I4877" s="114" t="s">
        <v>6000</v>
      </c>
    </row>
    <row r="4878" spans="1:9" x14ac:dyDescent="0.2">
      <c r="A4878" s="114" t="s">
        <v>10519</v>
      </c>
      <c r="D4878" s="114" t="s">
        <v>6001</v>
      </c>
      <c r="E4878" s="114">
        <f t="shared" si="76"/>
        <v>30301026</v>
      </c>
      <c r="F4878" s="114" t="s">
        <v>11599</v>
      </c>
      <c r="G4878" s="114" t="s">
        <v>8492</v>
      </c>
      <c r="H4878" s="114" t="s">
        <v>5953</v>
      </c>
      <c r="I4878" s="114" t="s">
        <v>6002</v>
      </c>
    </row>
    <row r="4879" spans="1:9" x14ac:dyDescent="0.2">
      <c r="A4879" s="114" t="s">
        <v>10519</v>
      </c>
      <c r="D4879" s="114" t="s">
        <v>6003</v>
      </c>
      <c r="E4879" s="114">
        <f t="shared" si="76"/>
        <v>30301027</v>
      </c>
      <c r="F4879" s="114" t="s">
        <v>11599</v>
      </c>
      <c r="G4879" s="114" t="s">
        <v>8492</v>
      </c>
      <c r="H4879" s="114" t="s">
        <v>5953</v>
      </c>
      <c r="I4879" s="114" t="s">
        <v>3315</v>
      </c>
    </row>
    <row r="4880" spans="1:9" x14ac:dyDescent="0.2">
      <c r="A4880" s="114" t="s">
        <v>10519</v>
      </c>
      <c r="D4880" s="114" t="s">
        <v>3316</v>
      </c>
      <c r="E4880" s="114">
        <f t="shared" si="76"/>
        <v>30301028</v>
      </c>
      <c r="F4880" s="114" t="s">
        <v>11599</v>
      </c>
      <c r="G4880" s="114" t="s">
        <v>8492</v>
      </c>
      <c r="H4880" s="114" t="s">
        <v>5953</v>
      </c>
      <c r="I4880" s="114" t="s">
        <v>3317</v>
      </c>
    </row>
    <row r="4881" spans="1:9" x14ac:dyDescent="0.2">
      <c r="A4881" s="114" t="s">
        <v>10519</v>
      </c>
      <c r="D4881" s="114" t="s">
        <v>3318</v>
      </c>
      <c r="E4881" s="114">
        <f t="shared" si="76"/>
        <v>30301029</v>
      </c>
      <c r="F4881" s="114" t="s">
        <v>11599</v>
      </c>
      <c r="G4881" s="114" t="s">
        <v>8492</v>
      </c>
      <c r="H4881" s="114" t="s">
        <v>5953</v>
      </c>
      <c r="I4881" s="114" t="s">
        <v>3319</v>
      </c>
    </row>
    <row r="4882" spans="1:9" x14ac:dyDescent="0.2">
      <c r="A4882" s="114" t="s">
        <v>10519</v>
      </c>
      <c r="D4882" s="114" t="s">
        <v>3320</v>
      </c>
      <c r="E4882" s="114">
        <f t="shared" si="76"/>
        <v>30301030</v>
      </c>
      <c r="F4882" s="114" t="s">
        <v>11599</v>
      </c>
      <c r="G4882" s="114" t="s">
        <v>8492</v>
      </c>
      <c r="H4882" s="114" t="s">
        <v>5953</v>
      </c>
      <c r="I4882" s="114" t="s">
        <v>3321</v>
      </c>
    </row>
    <row r="4883" spans="1:9" x14ac:dyDescent="0.2">
      <c r="A4883" s="114" t="s">
        <v>10519</v>
      </c>
      <c r="D4883" s="114" t="s">
        <v>3322</v>
      </c>
      <c r="E4883" s="114">
        <f t="shared" si="76"/>
        <v>30301031</v>
      </c>
      <c r="F4883" s="114" t="s">
        <v>11599</v>
      </c>
      <c r="G4883" s="114" t="s">
        <v>8492</v>
      </c>
      <c r="H4883" s="114" t="s">
        <v>5953</v>
      </c>
      <c r="I4883" s="114" t="s">
        <v>3323</v>
      </c>
    </row>
    <row r="4884" spans="1:9" x14ac:dyDescent="0.2">
      <c r="A4884" s="114" t="s">
        <v>10519</v>
      </c>
      <c r="D4884" s="114" t="s">
        <v>3324</v>
      </c>
      <c r="E4884" s="114">
        <f t="shared" si="76"/>
        <v>30301032</v>
      </c>
      <c r="F4884" s="114" t="s">
        <v>11599</v>
      </c>
      <c r="G4884" s="114" t="s">
        <v>8492</v>
      </c>
      <c r="H4884" s="114" t="s">
        <v>5953</v>
      </c>
      <c r="I4884" s="114" t="s">
        <v>11665</v>
      </c>
    </row>
    <row r="4885" spans="1:9" x14ac:dyDescent="0.2">
      <c r="A4885" s="114" t="s">
        <v>10519</v>
      </c>
      <c r="D4885" s="114" t="s">
        <v>3325</v>
      </c>
      <c r="E4885" s="114">
        <f t="shared" si="76"/>
        <v>30301099</v>
      </c>
      <c r="F4885" s="114" t="s">
        <v>11599</v>
      </c>
      <c r="G4885" s="114" t="s">
        <v>8492</v>
      </c>
      <c r="H4885" s="114" t="s">
        <v>5953</v>
      </c>
      <c r="I4885" s="114" t="s">
        <v>7818</v>
      </c>
    </row>
    <row r="4886" spans="1:9" x14ac:dyDescent="0.2">
      <c r="A4886" s="114" t="s">
        <v>10519</v>
      </c>
      <c r="D4886" s="114" t="s">
        <v>3326</v>
      </c>
      <c r="E4886" s="114">
        <f t="shared" si="76"/>
        <v>30301101</v>
      </c>
      <c r="F4886" s="114" t="s">
        <v>11599</v>
      </c>
      <c r="G4886" s="114" t="s">
        <v>8492</v>
      </c>
      <c r="H4886" s="114" t="s">
        <v>3327</v>
      </c>
      <c r="I4886" s="114" t="s">
        <v>3328</v>
      </c>
    </row>
    <row r="4887" spans="1:9" x14ac:dyDescent="0.2">
      <c r="A4887" s="114" t="s">
        <v>10519</v>
      </c>
      <c r="D4887" s="114" t="s">
        <v>3329</v>
      </c>
      <c r="E4887" s="114">
        <f t="shared" si="76"/>
        <v>30301102</v>
      </c>
      <c r="F4887" s="114" t="s">
        <v>11599</v>
      </c>
      <c r="G4887" s="114" t="s">
        <v>8492</v>
      </c>
      <c r="H4887" s="114" t="s">
        <v>3327</v>
      </c>
      <c r="I4887" s="114" t="s">
        <v>3330</v>
      </c>
    </row>
    <row r="4888" spans="1:9" x14ac:dyDescent="0.2">
      <c r="A4888" s="114" t="s">
        <v>10519</v>
      </c>
      <c r="D4888" s="114" t="s">
        <v>3331</v>
      </c>
      <c r="E4888" s="114">
        <f t="shared" si="76"/>
        <v>30301199</v>
      </c>
      <c r="F4888" s="114" t="s">
        <v>11599</v>
      </c>
      <c r="G4888" s="114" t="s">
        <v>8492</v>
      </c>
      <c r="H4888" s="114" t="s">
        <v>3327</v>
      </c>
      <c r="I4888" s="114" t="s">
        <v>7818</v>
      </c>
    </row>
    <row r="4889" spans="1:9" x14ac:dyDescent="0.2">
      <c r="A4889" s="114" t="s">
        <v>10519</v>
      </c>
      <c r="D4889" s="114" t="s">
        <v>3332</v>
      </c>
      <c r="E4889" s="114">
        <f t="shared" si="76"/>
        <v>30301201</v>
      </c>
      <c r="F4889" s="114" t="s">
        <v>11599</v>
      </c>
      <c r="G4889" s="114" t="s">
        <v>8492</v>
      </c>
      <c r="H4889" s="114" t="s">
        <v>3333</v>
      </c>
      <c r="I4889" s="114" t="s">
        <v>3334</v>
      </c>
    </row>
    <row r="4890" spans="1:9" x14ac:dyDescent="0.2">
      <c r="A4890" s="114" t="s">
        <v>10519</v>
      </c>
      <c r="D4890" s="114" t="s">
        <v>3335</v>
      </c>
      <c r="E4890" s="114">
        <f t="shared" si="76"/>
        <v>30301202</v>
      </c>
      <c r="F4890" s="114" t="s">
        <v>11599</v>
      </c>
      <c r="G4890" s="114" t="s">
        <v>8492</v>
      </c>
      <c r="H4890" s="114" t="s">
        <v>3333</v>
      </c>
      <c r="I4890" s="114" t="s">
        <v>3336</v>
      </c>
    </row>
    <row r="4891" spans="1:9" x14ac:dyDescent="0.2">
      <c r="A4891" s="114" t="s">
        <v>10519</v>
      </c>
      <c r="D4891" s="114" t="s">
        <v>3337</v>
      </c>
      <c r="E4891" s="114">
        <f t="shared" si="76"/>
        <v>30301299</v>
      </c>
      <c r="F4891" s="114" t="s">
        <v>11599</v>
      </c>
      <c r="G4891" s="114" t="s">
        <v>8492</v>
      </c>
      <c r="H4891" s="114" t="s">
        <v>3333</v>
      </c>
      <c r="I4891" s="114" t="s">
        <v>7818</v>
      </c>
    </row>
    <row r="4892" spans="1:9" x14ac:dyDescent="0.2">
      <c r="A4892" s="114" t="s">
        <v>10519</v>
      </c>
      <c r="D4892" s="114" t="s">
        <v>3338</v>
      </c>
      <c r="E4892" s="114">
        <f t="shared" si="76"/>
        <v>30301301</v>
      </c>
      <c r="F4892" s="114" t="s">
        <v>11599</v>
      </c>
      <c r="G4892" s="114" t="s">
        <v>8492</v>
      </c>
      <c r="H4892" s="114" t="s">
        <v>3339</v>
      </c>
      <c r="I4892" s="114" t="s">
        <v>13069</v>
      </c>
    </row>
    <row r="4893" spans="1:9" x14ac:dyDescent="0.2">
      <c r="A4893" s="114" t="s">
        <v>10519</v>
      </c>
      <c r="D4893" s="114" t="s">
        <v>3340</v>
      </c>
      <c r="E4893" s="114">
        <f t="shared" si="76"/>
        <v>30301302</v>
      </c>
      <c r="F4893" s="114" t="s">
        <v>11599</v>
      </c>
      <c r="G4893" s="114" t="s">
        <v>8492</v>
      </c>
      <c r="H4893" s="114" t="s">
        <v>3339</v>
      </c>
      <c r="I4893" s="114" t="s">
        <v>3341</v>
      </c>
    </row>
    <row r="4894" spans="1:9" x14ac:dyDescent="0.2">
      <c r="A4894" s="114" t="s">
        <v>10519</v>
      </c>
      <c r="D4894" s="114" t="s">
        <v>3342</v>
      </c>
      <c r="E4894" s="114">
        <f t="shared" si="76"/>
        <v>30301401</v>
      </c>
      <c r="F4894" s="114" t="s">
        <v>11599</v>
      </c>
      <c r="G4894" s="114" t="s">
        <v>8492</v>
      </c>
      <c r="H4894" s="114" t="s">
        <v>3343</v>
      </c>
      <c r="I4894" s="114" t="s">
        <v>14919</v>
      </c>
    </row>
    <row r="4895" spans="1:9" x14ac:dyDescent="0.2">
      <c r="A4895" s="114" t="s">
        <v>10519</v>
      </c>
      <c r="D4895" s="114" t="s">
        <v>3344</v>
      </c>
      <c r="E4895" s="114">
        <f t="shared" si="76"/>
        <v>30301402</v>
      </c>
      <c r="F4895" s="114" t="s">
        <v>11599</v>
      </c>
      <c r="G4895" s="114" t="s">
        <v>8492</v>
      </c>
      <c r="H4895" s="114" t="s">
        <v>3343</v>
      </c>
      <c r="I4895" s="114" t="s">
        <v>3345</v>
      </c>
    </row>
    <row r="4896" spans="1:9" x14ac:dyDescent="0.2">
      <c r="A4896" s="114" t="s">
        <v>10519</v>
      </c>
      <c r="D4896" s="114" t="s">
        <v>3346</v>
      </c>
      <c r="E4896" s="114">
        <f t="shared" si="76"/>
        <v>30301403</v>
      </c>
      <c r="F4896" s="114" t="s">
        <v>11599</v>
      </c>
      <c r="G4896" s="114" t="s">
        <v>8492</v>
      </c>
      <c r="H4896" s="114" t="s">
        <v>3343</v>
      </c>
      <c r="I4896" s="114" t="s">
        <v>3347</v>
      </c>
    </row>
    <row r="4897" spans="1:9" x14ac:dyDescent="0.2">
      <c r="A4897" s="114" t="s">
        <v>10519</v>
      </c>
      <c r="D4897" s="114" t="s">
        <v>3348</v>
      </c>
      <c r="E4897" s="114">
        <f t="shared" si="76"/>
        <v>30301499</v>
      </c>
      <c r="F4897" s="114" t="s">
        <v>11599</v>
      </c>
      <c r="G4897" s="114" t="s">
        <v>8492</v>
      </c>
      <c r="H4897" s="114" t="s">
        <v>3343</v>
      </c>
      <c r="I4897" s="114" t="s">
        <v>7818</v>
      </c>
    </row>
    <row r="4898" spans="1:9" x14ac:dyDescent="0.2">
      <c r="A4898" s="114" t="s">
        <v>10519</v>
      </c>
      <c r="D4898" s="114" t="s">
        <v>3349</v>
      </c>
      <c r="E4898" s="114">
        <f t="shared" si="76"/>
        <v>30301501</v>
      </c>
      <c r="F4898" s="114" t="s">
        <v>11599</v>
      </c>
      <c r="G4898" s="114" t="s">
        <v>8492</v>
      </c>
      <c r="H4898" s="114" t="s">
        <v>3350</v>
      </c>
      <c r="I4898" s="114" t="s">
        <v>3351</v>
      </c>
    </row>
    <row r="4899" spans="1:9" x14ac:dyDescent="0.2">
      <c r="A4899" s="114" t="s">
        <v>10519</v>
      </c>
      <c r="D4899" s="114" t="s">
        <v>3352</v>
      </c>
      <c r="E4899" s="114">
        <f t="shared" si="76"/>
        <v>30301502</v>
      </c>
      <c r="F4899" s="114" t="s">
        <v>11599</v>
      </c>
      <c r="G4899" s="114" t="s">
        <v>8492</v>
      </c>
      <c r="H4899" s="114" t="s">
        <v>3350</v>
      </c>
      <c r="I4899" s="114" t="s">
        <v>3353</v>
      </c>
    </row>
    <row r="4900" spans="1:9" x14ac:dyDescent="0.2">
      <c r="A4900" s="114" t="s">
        <v>10519</v>
      </c>
      <c r="D4900" s="114" t="s">
        <v>3354</v>
      </c>
      <c r="E4900" s="114">
        <f t="shared" si="76"/>
        <v>30301503</v>
      </c>
      <c r="F4900" s="114" t="s">
        <v>11599</v>
      </c>
      <c r="G4900" s="114" t="s">
        <v>8492</v>
      </c>
      <c r="H4900" s="114" t="s">
        <v>3350</v>
      </c>
      <c r="I4900" s="114" t="s">
        <v>3355</v>
      </c>
    </row>
    <row r="4901" spans="1:9" x14ac:dyDescent="0.2">
      <c r="A4901" s="114" t="s">
        <v>10519</v>
      </c>
      <c r="D4901" s="114" t="s">
        <v>3356</v>
      </c>
      <c r="E4901" s="114">
        <f t="shared" si="76"/>
        <v>30301504</v>
      </c>
      <c r="F4901" s="114" t="s">
        <v>11599</v>
      </c>
      <c r="G4901" s="114" t="s">
        <v>8492</v>
      </c>
      <c r="H4901" s="114" t="s">
        <v>3350</v>
      </c>
      <c r="I4901" s="114" t="s">
        <v>3357</v>
      </c>
    </row>
    <row r="4902" spans="1:9" x14ac:dyDescent="0.2">
      <c r="A4902" s="114" t="s">
        <v>10519</v>
      </c>
      <c r="D4902" s="114" t="s">
        <v>3358</v>
      </c>
      <c r="E4902" s="114">
        <f t="shared" si="76"/>
        <v>30301505</v>
      </c>
      <c r="F4902" s="114" t="s">
        <v>11599</v>
      </c>
      <c r="G4902" s="114" t="s">
        <v>8492</v>
      </c>
      <c r="H4902" s="114" t="s">
        <v>3350</v>
      </c>
      <c r="I4902" s="114" t="s">
        <v>3359</v>
      </c>
    </row>
    <row r="4903" spans="1:9" x14ac:dyDescent="0.2">
      <c r="A4903" s="114" t="s">
        <v>10519</v>
      </c>
      <c r="D4903" s="114" t="s">
        <v>3360</v>
      </c>
      <c r="E4903" s="114">
        <f t="shared" si="76"/>
        <v>30301506</v>
      </c>
      <c r="F4903" s="114" t="s">
        <v>11599</v>
      </c>
      <c r="G4903" s="114" t="s">
        <v>8492</v>
      </c>
      <c r="H4903" s="114" t="s">
        <v>3350</v>
      </c>
      <c r="I4903" s="114" t="s">
        <v>3361</v>
      </c>
    </row>
    <row r="4904" spans="1:9" x14ac:dyDescent="0.2">
      <c r="A4904" s="114" t="s">
        <v>10519</v>
      </c>
      <c r="D4904" s="114" t="s">
        <v>3362</v>
      </c>
      <c r="E4904" s="114">
        <f t="shared" si="76"/>
        <v>30301510</v>
      </c>
      <c r="F4904" s="114" t="s">
        <v>11599</v>
      </c>
      <c r="G4904" s="114" t="s">
        <v>8492</v>
      </c>
      <c r="H4904" s="114" t="s">
        <v>3350</v>
      </c>
      <c r="I4904" s="114" t="s">
        <v>3363</v>
      </c>
    </row>
    <row r="4905" spans="1:9" x14ac:dyDescent="0.2">
      <c r="A4905" s="114" t="s">
        <v>10519</v>
      </c>
      <c r="D4905" s="114" t="s">
        <v>3364</v>
      </c>
      <c r="E4905" s="114">
        <f t="shared" si="76"/>
        <v>30301511</v>
      </c>
      <c r="F4905" s="114" t="s">
        <v>11599</v>
      </c>
      <c r="G4905" s="114" t="s">
        <v>8492</v>
      </c>
      <c r="H4905" s="114" t="s">
        <v>3350</v>
      </c>
      <c r="I4905" s="114" t="s">
        <v>3365</v>
      </c>
    </row>
    <row r="4906" spans="1:9" x14ac:dyDescent="0.2">
      <c r="A4906" s="114" t="s">
        <v>10519</v>
      </c>
      <c r="D4906" s="114" t="s">
        <v>3366</v>
      </c>
      <c r="E4906" s="114">
        <f t="shared" si="76"/>
        <v>30301512</v>
      </c>
      <c r="F4906" s="114" t="s">
        <v>11599</v>
      </c>
      <c r="G4906" s="114" t="s">
        <v>8492</v>
      </c>
      <c r="H4906" s="114" t="s">
        <v>3350</v>
      </c>
      <c r="I4906" s="114" t="s">
        <v>6063</v>
      </c>
    </row>
    <row r="4907" spans="1:9" x14ac:dyDescent="0.2">
      <c r="A4907" s="114" t="s">
        <v>10519</v>
      </c>
      <c r="D4907" s="114" t="s">
        <v>6064</v>
      </c>
      <c r="E4907" s="114">
        <f t="shared" si="76"/>
        <v>30301513</v>
      </c>
      <c r="F4907" s="114" t="s">
        <v>11599</v>
      </c>
      <c r="G4907" s="114" t="s">
        <v>8492</v>
      </c>
      <c r="H4907" s="114" t="s">
        <v>3350</v>
      </c>
      <c r="I4907" s="114" t="s">
        <v>6065</v>
      </c>
    </row>
    <row r="4908" spans="1:9" x14ac:dyDescent="0.2">
      <c r="A4908" s="114" t="s">
        <v>10519</v>
      </c>
      <c r="D4908" s="114" t="s">
        <v>6066</v>
      </c>
      <c r="E4908" s="114">
        <f t="shared" si="76"/>
        <v>30301514</v>
      </c>
      <c r="F4908" s="114" t="s">
        <v>11599</v>
      </c>
      <c r="G4908" s="114" t="s">
        <v>8492</v>
      </c>
      <c r="H4908" s="114" t="s">
        <v>3350</v>
      </c>
      <c r="I4908" s="114" t="s">
        <v>6067</v>
      </c>
    </row>
    <row r="4909" spans="1:9" x14ac:dyDescent="0.2">
      <c r="A4909" s="114" t="s">
        <v>10519</v>
      </c>
      <c r="D4909" s="114" t="s">
        <v>6068</v>
      </c>
      <c r="E4909" s="114">
        <f t="shared" si="76"/>
        <v>30301518</v>
      </c>
      <c r="F4909" s="114" t="s">
        <v>11599</v>
      </c>
      <c r="G4909" s="114" t="s">
        <v>8492</v>
      </c>
      <c r="H4909" s="114" t="s">
        <v>3350</v>
      </c>
      <c r="I4909" s="114" t="s">
        <v>8800</v>
      </c>
    </row>
    <row r="4910" spans="1:9" x14ac:dyDescent="0.2">
      <c r="A4910" s="114" t="s">
        <v>10519</v>
      </c>
      <c r="D4910" s="114" t="s">
        <v>6069</v>
      </c>
      <c r="E4910" s="114">
        <f t="shared" si="76"/>
        <v>30301520</v>
      </c>
      <c r="F4910" s="114" t="s">
        <v>11599</v>
      </c>
      <c r="G4910" s="114" t="s">
        <v>8492</v>
      </c>
      <c r="H4910" s="114" t="s">
        <v>3350</v>
      </c>
      <c r="I4910" s="114" t="s">
        <v>6070</v>
      </c>
    </row>
    <row r="4911" spans="1:9" x14ac:dyDescent="0.2">
      <c r="A4911" s="114" t="s">
        <v>10519</v>
      </c>
      <c r="D4911" s="114" t="s">
        <v>6071</v>
      </c>
      <c r="E4911" s="114">
        <f t="shared" si="76"/>
        <v>30301521</v>
      </c>
      <c r="F4911" s="114" t="s">
        <v>11599</v>
      </c>
      <c r="G4911" s="114" t="s">
        <v>8492</v>
      </c>
      <c r="H4911" s="114" t="s">
        <v>3350</v>
      </c>
      <c r="I4911" s="114" t="s">
        <v>6072</v>
      </c>
    </row>
    <row r="4912" spans="1:9" x14ac:dyDescent="0.2">
      <c r="A4912" s="114" t="s">
        <v>10519</v>
      </c>
      <c r="D4912" s="114" t="s">
        <v>6073</v>
      </c>
      <c r="E4912" s="114">
        <f t="shared" si="76"/>
        <v>30301522</v>
      </c>
      <c r="F4912" s="114" t="s">
        <v>11599</v>
      </c>
      <c r="G4912" s="114" t="s">
        <v>8492</v>
      </c>
      <c r="H4912" s="114" t="s">
        <v>3350</v>
      </c>
      <c r="I4912" s="114" t="s">
        <v>6074</v>
      </c>
    </row>
    <row r="4913" spans="1:9" x14ac:dyDescent="0.2">
      <c r="A4913" s="114" t="s">
        <v>10519</v>
      </c>
      <c r="D4913" s="114" t="s">
        <v>6075</v>
      </c>
      <c r="E4913" s="114">
        <f t="shared" si="76"/>
        <v>30301523</v>
      </c>
      <c r="F4913" s="114" t="s">
        <v>11599</v>
      </c>
      <c r="G4913" s="114" t="s">
        <v>8492</v>
      </c>
      <c r="H4913" s="114" t="s">
        <v>3350</v>
      </c>
      <c r="I4913" s="114" t="s">
        <v>6076</v>
      </c>
    </row>
    <row r="4914" spans="1:9" x14ac:dyDescent="0.2">
      <c r="A4914" s="114" t="s">
        <v>10519</v>
      </c>
      <c r="D4914" s="114" t="s">
        <v>6077</v>
      </c>
      <c r="E4914" s="114">
        <f t="shared" si="76"/>
        <v>30301524</v>
      </c>
      <c r="F4914" s="114" t="s">
        <v>11599</v>
      </c>
      <c r="G4914" s="114" t="s">
        <v>8492</v>
      </c>
      <c r="H4914" s="114" t="s">
        <v>3350</v>
      </c>
      <c r="I4914" s="114" t="s">
        <v>6078</v>
      </c>
    </row>
    <row r="4915" spans="1:9" x14ac:dyDescent="0.2">
      <c r="A4915" s="114" t="s">
        <v>10519</v>
      </c>
      <c r="D4915" s="114" t="s">
        <v>6079</v>
      </c>
      <c r="E4915" s="114">
        <f t="shared" si="76"/>
        <v>30301530</v>
      </c>
      <c r="F4915" s="114" t="s">
        <v>11599</v>
      </c>
      <c r="G4915" s="114" t="s">
        <v>8492</v>
      </c>
      <c r="H4915" s="114" t="s">
        <v>3350</v>
      </c>
      <c r="I4915" s="114" t="s">
        <v>6080</v>
      </c>
    </row>
    <row r="4916" spans="1:9" x14ac:dyDescent="0.2">
      <c r="A4916" s="114" t="s">
        <v>10519</v>
      </c>
      <c r="D4916" s="114" t="s">
        <v>6081</v>
      </c>
      <c r="E4916" s="114">
        <f t="shared" si="76"/>
        <v>30301540</v>
      </c>
      <c r="F4916" s="114" t="s">
        <v>11599</v>
      </c>
      <c r="G4916" s="114" t="s">
        <v>8492</v>
      </c>
      <c r="H4916" s="114" t="s">
        <v>3350</v>
      </c>
      <c r="I4916" s="114" t="s">
        <v>6082</v>
      </c>
    </row>
    <row r="4917" spans="1:9" x14ac:dyDescent="0.2">
      <c r="A4917" s="114" t="s">
        <v>10519</v>
      </c>
      <c r="D4917" s="114" t="s">
        <v>6083</v>
      </c>
      <c r="E4917" s="114">
        <f t="shared" si="76"/>
        <v>30301541</v>
      </c>
      <c r="F4917" s="114" t="s">
        <v>11599</v>
      </c>
      <c r="G4917" s="114" t="s">
        <v>8492</v>
      </c>
      <c r="H4917" s="114" t="s">
        <v>3350</v>
      </c>
      <c r="I4917" s="114" t="s">
        <v>6084</v>
      </c>
    </row>
    <row r="4918" spans="1:9" x14ac:dyDescent="0.2">
      <c r="A4918" s="114" t="s">
        <v>10519</v>
      </c>
      <c r="D4918" s="114" t="s">
        <v>6085</v>
      </c>
      <c r="E4918" s="114">
        <f t="shared" si="76"/>
        <v>30301542</v>
      </c>
      <c r="F4918" s="114" t="s">
        <v>11599</v>
      </c>
      <c r="G4918" s="114" t="s">
        <v>8492</v>
      </c>
      <c r="H4918" s="114" t="s">
        <v>3350</v>
      </c>
      <c r="I4918" s="114" t="s">
        <v>6086</v>
      </c>
    </row>
    <row r="4919" spans="1:9" x14ac:dyDescent="0.2">
      <c r="A4919" s="114" t="s">
        <v>10519</v>
      </c>
      <c r="D4919" s="114" t="s">
        <v>6087</v>
      </c>
      <c r="E4919" s="114">
        <f t="shared" si="76"/>
        <v>30301543</v>
      </c>
      <c r="F4919" s="114" t="s">
        <v>11599</v>
      </c>
      <c r="G4919" s="114" t="s">
        <v>8492</v>
      </c>
      <c r="H4919" s="114" t="s">
        <v>3350</v>
      </c>
      <c r="I4919" s="114" t="s">
        <v>6088</v>
      </c>
    </row>
    <row r="4920" spans="1:9" x14ac:dyDescent="0.2">
      <c r="A4920" s="114" t="s">
        <v>10519</v>
      </c>
      <c r="D4920" s="114" t="s">
        <v>6089</v>
      </c>
      <c r="E4920" s="114">
        <f t="shared" si="76"/>
        <v>30301550</v>
      </c>
      <c r="F4920" s="114" t="s">
        <v>11599</v>
      </c>
      <c r="G4920" s="114" t="s">
        <v>8492</v>
      </c>
      <c r="H4920" s="114" t="s">
        <v>3350</v>
      </c>
      <c r="I4920" s="114" t="s">
        <v>6090</v>
      </c>
    </row>
    <row r="4921" spans="1:9" x14ac:dyDescent="0.2">
      <c r="A4921" s="114" t="s">
        <v>10519</v>
      </c>
      <c r="D4921" s="114" t="s">
        <v>6091</v>
      </c>
      <c r="E4921" s="114">
        <f t="shared" si="76"/>
        <v>30301551</v>
      </c>
      <c r="F4921" s="114" t="s">
        <v>11599</v>
      </c>
      <c r="G4921" s="114" t="s">
        <v>8492</v>
      </c>
      <c r="H4921" s="114" t="s">
        <v>3350</v>
      </c>
      <c r="I4921" s="114" t="s">
        <v>6092</v>
      </c>
    </row>
    <row r="4922" spans="1:9" x14ac:dyDescent="0.2">
      <c r="A4922" s="114" t="s">
        <v>10519</v>
      </c>
      <c r="D4922" s="114" t="s">
        <v>6093</v>
      </c>
      <c r="E4922" s="114">
        <f t="shared" si="76"/>
        <v>30301552</v>
      </c>
      <c r="F4922" s="114" t="s">
        <v>11599</v>
      </c>
      <c r="G4922" s="114" t="s">
        <v>8492</v>
      </c>
      <c r="H4922" s="114" t="s">
        <v>3350</v>
      </c>
      <c r="I4922" s="114" t="s">
        <v>6094</v>
      </c>
    </row>
    <row r="4923" spans="1:9" x14ac:dyDescent="0.2">
      <c r="A4923" s="114" t="s">
        <v>10519</v>
      </c>
      <c r="D4923" s="114" t="s">
        <v>6095</v>
      </c>
      <c r="E4923" s="114">
        <f t="shared" si="76"/>
        <v>30301553</v>
      </c>
      <c r="F4923" s="114" t="s">
        <v>11599</v>
      </c>
      <c r="G4923" s="114" t="s">
        <v>8492</v>
      </c>
      <c r="H4923" s="114" t="s">
        <v>3350</v>
      </c>
      <c r="I4923" s="114" t="s">
        <v>6096</v>
      </c>
    </row>
    <row r="4924" spans="1:9" x14ac:dyDescent="0.2">
      <c r="A4924" s="114" t="s">
        <v>10519</v>
      </c>
      <c r="D4924" s="114" t="s">
        <v>6097</v>
      </c>
      <c r="E4924" s="114">
        <f t="shared" si="76"/>
        <v>30301554</v>
      </c>
      <c r="F4924" s="114" t="s">
        <v>11599</v>
      </c>
      <c r="G4924" s="114" t="s">
        <v>8492</v>
      </c>
      <c r="H4924" s="114" t="s">
        <v>3350</v>
      </c>
      <c r="I4924" s="114" t="s">
        <v>6098</v>
      </c>
    </row>
    <row r="4925" spans="1:9" x14ac:dyDescent="0.2">
      <c r="A4925" s="114" t="s">
        <v>10519</v>
      </c>
      <c r="D4925" s="114" t="s">
        <v>6099</v>
      </c>
      <c r="E4925" s="114">
        <f t="shared" si="76"/>
        <v>30301560</v>
      </c>
      <c r="F4925" s="114" t="s">
        <v>11599</v>
      </c>
      <c r="G4925" s="114" t="s">
        <v>8492</v>
      </c>
      <c r="H4925" s="114" t="s">
        <v>3350</v>
      </c>
      <c r="I4925" s="114" t="s">
        <v>6100</v>
      </c>
    </row>
    <row r="4926" spans="1:9" x14ac:dyDescent="0.2">
      <c r="A4926" s="114" t="s">
        <v>10519</v>
      </c>
      <c r="D4926" s="114" t="s">
        <v>6101</v>
      </c>
      <c r="E4926" s="114">
        <f t="shared" si="76"/>
        <v>30301561</v>
      </c>
      <c r="F4926" s="114" t="s">
        <v>11599</v>
      </c>
      <c r="G4926" s="114" t="s">
        <v>8492</v>
      </c>
      <c r="H4926" s="114" t="s">
        <v>3350</v>
      </c>
      <c r="I4926" s="114" t="s">
        <v>6102</v>
      </c>
    </row>
    <row r="4927" spans="1:9" x14ac:dyDescent="0.2">
      <c r="A4927" s="114" t="s">
        <v>10519</v>
      </c>
      <c r="D4927" s="114" t="s">
        <v>6103</v>
      </c>
      <c r="E4927" s="114">
        <f t="shared" si="76"/>
        <v>30301570</v>
      </c>
      <c r="F4927" s="114" t="s">
        <v>11599</v>
      </c>
      <c r="G4927" s="114" t="s">
        <v>8492</v>
      </c>
      <c r="H4927" s="114" t="s">
        <v>3350</v>
      </c>
      <c r="I4927" s="114" t="s">
        <v>6104</v>
      </c>
    </row>
    <row r="4928" spans="1:9" x14ac:dyDescent="0.2">
      <c r="A4928" s="114" t="s">
        <v>10519</v>
      </c>
      <c r="D4928" s="114" t="s">
        <v>6105</v>
      </c>
      <c r="E4928" s="114">
        <f t="shared" si="76"/>
        <v>30301571</v>
      </c>
      <c r="F4928" s="114" t="s">
        <v>11599</v>
      </c>
      <c r="G4928" s="114" t="s">
        <v>8492</v>
      </c>
      <c r="H4928" s="114" t="s">
        <v>3350</v>
      </c>
      <c r="I4928" s="114" t="s">
        <v>6106</v>
      </c>
    </row>
    <row r="4929" spans="1:9" x14ac:dyDescent="0.2">
      <c r="A4929" s="114" t="s">
        <v>10519</v>
      </c>
      <c r="D4929" s="114" t="s">
        <v>9011</v>
      </c>
      <c r="E4929" s="114">
        <f t="shared" si="76"/>
        <v>30301580</v>
      </c>
      <c r="F4929" s="114" t="s">
        <v>11599</v>
      </c>
      <c r="G4929" s="114" t="s">
        <v>8492</v>
      </c>
      <c r="H4929" s="114" t="s">
        <v>3350</v>
      </c>
      <c r="I4929" s="114" t="s">
        <v>9012</v>
      </c>
    </row>
    <row r="4930" spans="1:9" x14ac:dyDescent="0.2">
      <c r="A4930" s="114" t="s">
        <v>10519</v>
      </c>
      <c r="D4930" s="114" t="s">
        <v>9013</v>
      </c>
      <c r="E4930" s="114">
        <f t="shared" ref="E4930:E4993" si="77">VALUE(D4930)</f>
        <v>30301581</v>
      </c>
      <c r="F4930" s="114" t="s">
        <v>11599</v>
      </c>
      <c r="G4930" s="114" t="s">
        <v>8492</v>
      </c>
      <c r="H4930" s="114" t="s">
        <v>3350</v>
      </c>
      <c r="I4930" s="114" t="s">
        <v>9014</v>
      </c>
    </row>
    <row r="4931" spans="1:9" x14ac:dyDescent="0.2">
      <c r="A4931" s="114" t="s">
        <v>10519</v>
      </c>
      <c r="D4931" s="114" t="s">
        <v>9015</v>
      </c>
      <c r="E4931" s="114">
        <f t="shared" si="77"/>
        <v>30301582</v>
      </c>
      <c r="F4931" s="114" t="s">
        <v>11599</v>
      </c>
      <c r="G4931" s="114" t="s">
        <v>8492</v>
      </c>
      <c r="H4931" s="114" t="s">
        <v>3350</v>
      </c>
      <c r="I4931" s="114" t="s">
        <v>9016</v>
      </c>
    </row>
    <row r="4932" spans="1:9" x14ac:dyDescent="0.2">
      <c r="A4932" s="114" t="s">
        <v>10519</v>
      </c>
      <c r="D4932" s="114" t="s">
        <v>9017</v>
      </c>
      <c r="E4932" s="114">
        <f t="shared" si="77"/>
        <v>30301583</v>
      </c>
      <c r="F4932" s="114" t="s">
        <v>11599</v>
      </c>
      <c r="G4932" s="114" t="s">
        <v>8492</v>
      </c>
      <c r="H4932" s="114" t="s">
        <v>3350</v>
      </c>
      <c r="I4932" s="114" t="s">
        <v>9018</v>
      </c>
    </row>
    <row r="4933" spans="1:9" x14ac:dyDescent="0.2">
      <c r="A4933" s="114" t="s">
        <v>10519</v>
      </c>
      <c r="D4933" s="114" t="s">
        <v>9019</v>
      </c>
      <c r="E4933" s="114">
        <f t="shared" si="77"/>
        <v>30301584</v>
      </c>
      <c r="F4933" s="114" t="s">
        <v>11599</v>
      </c>
      <c r="G4933" s="114" t="s">
        <v>8492</v>
      </c>
      <c r="H4933" s="114" t="s">
        <v>3350</v>
      </c>
      <c r="I4933" s="114" t="s">
        <v>9020</v>
      </c>
    </row>
    <row r="4934" spans="1:9" x14ac:dyDescent="0.2">
      <c r="A4934" s="114" t="s">
        <v>10519</v>
      </c>
      <c r="D4934" s="114" t="s">
        <v>9021</v>
      </c>
      <c r="E4934" s="114">
        <f t="shared" si="77"/>
        <v>30301590</v>
      </c>
      <c r="F4934" s="114" t="s">
        <v>11599</v>
      </c>
      <c r="G4934" s="114" t="s">
        <v>8492</v>
      </c>
      <c r="H4934" s="114" t="s">
        <v>3350</v>
      </c>
      <c r="I4934" s="114" t="s">
        <v>9022</v>
      </c>
    </row>
    <row r="4935" spans="1:9" x14ac:dyDescent="0.2">
      <c r="A4935" s="114" t="s">
        <v>10519</v>
      </c>
      <c r="D4935" s="114" t="s">
        <v>9023</v>
      </c>
      <c r="E4935" s="114">
        <f t="shared" si="77"/>
        <v>30301591</v>
      </c>
      <c r="F4935" s="114" t="s">
        <v>11599</v>
      </c>
      <c r="G4935" s="114" t="s">
        <v>8492</v>
      </c>
      <c r="H4935" s="114" t="s">
        <v>3350</v>
      </c>
      <c r="I4935" s="114" t="s">
        <v>9024</v>
      </c>
    </row>
    <row r="4936" spans="1:9" x14ac:dyDescent="0.2">
      <c r="A4936" s="114" t="s">
        <v>10519</v>
      </c>
      <c r="D4936" s="114" t="s">
        <v>9025</v>
      </c>
      <c r="E4936" s="114">
        <f t="shared" si="77"/>
        <v>30301592</v>
      </c>
      <c r="F4936" s="114" t="s">
        <v>11599</v>
      </c>
      <c r="G4936" s="114" t="s">
        <v>8492</v>
      </c>
      <c r="H4936" s="114" t="s">
        <v>3350</v>
      </c>
      <c r="I4936" s="114" t="s">
        <v>9026</v>
      </c>
    </row>
    <row r="4937" spans="1:9" x14ac:dyDescent="0.2">
      <c r="A4937" s="114" t="s">
        <v>10519</v>
      </c>
      <c r="D4937" s="114" t="s">
        <v>9027</v>
      </c>
      <c r="E4937" s="114">
        <f t="shared" si="77"/>
        <v>30301593</v>
      </c>
      <c r="F4937" s="114" t="s">
        <v>11599</v>
      </c>
      <c r="G4937" s="114" t="s">
        <v>8492</v>
      </c>
      <c r="H4937" s="114" t="s">
        <v>3350</v>
      </c>
      <c r="I4937" s="114" t="s">
        <v>9028</v>
      </c>
    </row>
    <row r="4938" spans="1:9" x14ac:dyDescent="0.2">
      <c r="A4938" s="114" t="s">
        <v>10519</v>
      </c>
      <c r="D4938" s="114" t="s">
        <v>9029</v>
      </c>
      <c r="E4938" s="114">
        <f t="shared" si="77"/>
        <v>30301594</v>
      </c>
      <c r="F4938" s="114" t="s">
        <v>11599</v>
      </c>
      <c r="G4938" s="114" t="s">
        <v>8492</v>
      </c>
      <c r="H4938" s="114" t="s">
        <v>3350</v>
      </c>
      <c r="I4938" s="114" t="s">
        <v>6119</v>
      </c>
    </row>
    <row r="4939" spans="1:9" x14ac:dyDescent="0.2">
      <c r="A4939" s="114" t="s">
        <v>10519</v>
      </c>
      <c r="D4939" s="114" t="s">
        <v>6120</v>
      </c>
      <c r="E4939" s="114">
        <f t="shared" si="77"/>
        <v>30301595</v>
      </c>
      <c r="F4939" s="114" t="s">
        <v>11599</v>
      </c>
      <c r="G4939" s="114" t="s">
        <v>8492</v>
      </c>
      <c r="H4939" s="114" t="s">
        <v>3350</v>
      </c>
      <c r="I4939" s="114" t="s">
        <v>6121</v>
      </c>
    </row>
    <row r="4940" spans="1:9" x14ac:dyDescent="0.2">
      <c r="A4940" s="114" t="s">
        <v>10519</v>
      </c>
      <c r="D4940" s="114" t="s">
        <v>6122</v>
      </c>
      <c r="E4940" s="114">
        <f t="shared" si="77"/>
        <v>30301596</v>
      </c>
      <c r="F4940" s="114" t="s">
        <v>11599</v>
      </c>
      <c r="G4940" s="114" t="s">
        <v>8492</v>
      </c>
      <c r="H4940" s="114" t="s">
        <v>3350</v>
      </c>
      <c r="I4940" s="114" t="s">
        <v>6123</v>
      </c>
    </row>
    <row r="4941" spans="1:9" x14ac:dyDescent="0.2">
      <c r="A4941" s="114" t="s">
        <v>10519</v>
      </c>
      <c r="D4941" s="114" t="s">
        <v>6124</v>
      </c>
      <c r="E4941" s="114">
        <f t="shared" si="77"/>
        <v>30302301</v>
      </c>
      <c r="F4941" s="114" t="s">
        <v>11599</v>
      </c>
      <c r="G4941" s="114" t="s">
        <v>8492</v>
      </c>
      <c r="H4941" s="114" t="s">
        <v>6125</v>
      </c>
      <c r="I4941" s="114" t="s">
        <v>6126</v>
      </c>
    </row>
    <row r="4942" spans="1:9" x14ac:dyDescent="0.2">
      <c r="A4942" s="114" t="s">
        <v>10519</v>
      </c>
      <c r="D4942" s="114" t="s">
        <v>6127</v>
      </c>
      <c r="E4942" s="114">
        <f t="shared" si="77"/>
        <v>30302302</v>
      </c>
      <c r="F4942" s="114" t="s">
        <v>11599</v>
      </c>
      <c r="G4942" s="114" t="s">
        <v>8492</v>
      </c>
      <c r="H4942" s="114" t="s">
        <v>6125</v>
      </c>
      <c r="I4942" s="114" t="s">
        <v>6128</v>
      </c>
    </row>
    <row r="4943" spans="1:9" x14ac:dyDescent="0.2">
      <c r="A4943" s="114" t="s">
        <v>10519</v>
      </c>
      <c r="D4943" s="114" t="s">
        <v>6129</v>
      </c>
      <c r="E4943" s="114">
        <f t="shared" si="77"/>
        <v>30302303</v>
      </c>
      <c r="F4943" s="114" t="s">
        <v>11599</v>
      </c>
      <c r="G4943" s="114" t="s">
        <v>8492</v>
      </c>
      <c r="H4943" s="114" t="s">
        <v>6125</v>
      </c>
      <c r="I4943" s="114" t="s">
        <v>11665</v>
      </c>
    </row>
    <row r="4944" spans="1:9" x14ac:dyDescent="0.2">
      <c r="A4944" s="114" t="s">
        <v>10519</v>
      </c>
      <c r="D4944" s="114" t="s">
        <v>6130</v>
      </c>
      <c r="E4944" s="114">
        <f t="shared" si="77"/>
        <v>30302304</v>
      </c>
      <c r="F4944" s="114" t="s">
        <v>11599</v>
      </c>
      <c r="G4944" s="114" t="s">
        <v>8492</v>
      </c>
      <c r="H4944" s="114" t="s">
        <v>6125</v>
      </c>
      <c r="I4944" s="114" t="s">
        <v>14568</v>
      </c>
    </row>
    <row r="4945" spans="1:9" x14ac:dyDescent="0.2">
      <c r="A4945" s="114" t="s">
        <v>10519</v>
      </c>
      <c r="D4945" s="114" t="s">
        <v>6131</v>
      </c>
      <c r="E4945" s="114">
        <f t="shared" si="77"/>
        <v>30302305</v>
      </c>
      <c r="F4945" s="114" t="s">
        <v>11599</v>
      </c>
      <c r="G4945" s="114" t="s">
        <v>8492</v>
      </c>
      <c r="H4945" s="114" t="s">
        <v>6125</v>
      </c>
      <c r="I4945" s="114" t="s">
        <v>6132</v>
      </c>
    </row>
    <row r="4946" spans="1:9" x14ac:dyDescent="0.2">
      <c r="A4946" s="114" t="s">
        <v>10519</v>
      </c>
      <c r="D4946" s="114" t="s">
        <v>6133</v>
      </c>
      <c r="E4946" s="114">
        <f t="shared" si="77"/>
        <v>30302306</v>
      </c>
      <c r="F4946" s="114" t="s">
        <v>11599</v>
      </c>
      <c r="G4946" s="114" t="s">
        <v>8492</v>
      </c>
      <c r="H4946" s="114" t="s">
        <v>6125</v>
      </c>
      <c r="I4946" s="114" t="s">
        <v>6134</v>
      </c>
    </row>
    <row r="4947" spans="1:9" x14ac:dyDescent="0.2">
      <c r="A4947" s="114" t="s">
        <v>10519</v>
      </c>
      <c r="D4947" s="114" t="s">
        <v>6135</v>
      </c>
      <c r="E4947" s="114">
        <f t="shared" si="77"/>
        <v>30302307</v>
      </c>
      <c r="F4947" s="114" t="s">
        <v>11599</v>
      </c>
      <c r="G4947" s="114" t="s">
        <v>8492</v>
      </c>
      <c r="H4947" s="114" t="s">
        <v>6125</v>
      </c>
      <c r="I4947" s="114" t="s">
        <v>14876</v>
      </c>
    </row>
    <row r="4948" spans="1:9" x14ac:dyDescent="0.2">
      <c r="A4948" s="114" t="s">
        <v>10519</v>
      </c>
      <c r="D4948" s="114" t="s">
        <v>9030</v>
      </c>
      <c r="E4948" s="114">
        <f t="shared" si="77"/>
        <v>30302308</v>
      </c>
      <c r="F4948" s="114" t="s">
        <v>11599</v>
      </c>
      <c r="G4948" s="114" t="s">
        <v>8492</v>
      </c>
      <c r="H4948" s="114" t="s">
        <v>6125</v>
      </c>
      <c r="I4948" s="114" t="s">
        <v>9031</v>
      </c>
    </row>
    <row r="4949" spans="1:9" x14ac:dyDescent="0.2">
      <c r="A4949" s="114" t="s">
        <v>10519</v>
      </c>
      <c r="D4949" s="114" t="s">
        <v>9032</v>
      </c>
      <c r="E4949" s="114">
        <f t="shared" si="77"/>
        <v>30302309</v>
      </c>
      <c r="F4949" s="114" t="s">
        <v>11599</v>
      </c>
      <c r="G4949" s="114" t="s">
        <v>8492</v>
      </c>
      <c r="H4949" s="114" t="s">
        <v>6125</v>
      </c>
      <c r="I4949" s="114" t="s">
        <v>9033</v>
      </c>
    </row>
    <row r="4950" spans="1:9" x14ac:dyDescent="0.2">
      <c r="A4950" s="114" t="s">
        <v>10519</v>
      </c>
      <c r="D4950" s="114" t="s">
        <v>9034</v>
      </c>
      <c r="E4950" s="114">
        <f t="shared" si="77"/>
        <v>30302310</v>
      </c>
      <c r="F4950" s="114" t="s">
        <v>11599</v>
      </c>
      <c r="G4950" s="114" t="s">
        <v>8492</v>
      </c>
      <c r="H4950" s="114" t="s">
        <v>6125</v>
      </c>
      <c r="I4950" s="114" t="s">
        <v>9035</v>
      </c>
    </row>
    <row r="4951" spans="1:9" x14ac:dyDescent="0.2">
      <c r="A4951" s="114" t="s">
        <v>10519</v>
      </c>
      <c r="D4951" s="114" t="s">
        <v>9036</v>
      </c>
      <c r="E4951" s="114">
        <f t="shared" si="77"/>
        <v>30302311</v>
      </c>
      <c r="F4951" s="114" t="s">
        <v>11599</v>
      </c>
      <c r="G4951" s="114" t="s">
        <v>8492</v>
      </c>
      <c r="H4951" s="114" t="s">
        <v>6125</v>
      </c>
      <c r="I4951" s="114" t="s">
        <v>9037</v>
      </c>
    </row>
    <row r="4952" spans="1:9" x14ac:dyDescent="0.2">
      <c r="A4952" s="114" t="s">
        <v>10519</v>
      </c>
      <c r="D4952" s="114" t="s">
        <v>9038</v>
      </c>
      <c r="E4952" s="114">
        <f t="shared" si="77"/>
        <v>30302312</v>
      </c>
      <c r="F4952" s="114" t="s">
        <v>11599</v>
      </c>
      <c r="G4952" s="114" t="s">
        <v>8492</v>
      </c>
      <c r="H4952" s="114" t="s">
        <v>6125</v>
      </c>
      <c r="I4952" s="114" t="s">
        <v>9039</v>
      </c>
    </row>
    <row r="4953" spans="1:9" x14ac:dyDescent="0.2">
      <c r="A4953" s="114" t="s">
        <v>10519</v>
      </c>
      <c r="D4953" s="114" t="s">
        <v>9040</v>
      </c>
      <c r="E4953" s="114">
        <f t="shared" si="77"/>
        <v>30302313</v>
      </c>
      <c r="F4953" s="114" t="s">
        <v>11599</v>
      </c>
      <c r="G4953" s="114" t="s">
        <v>8492</v>
      </c>
      <c r="H4953" s="114" t="s">
        <v>6125</v>
      </c>
      <c r="I4953" s="114" t="s">
        <v>11951</v>
      </c>
    </row>
    <row r="4954" spans="1:9" x14ac:dyDescent="0.2">
      <c r="A4954" s="114" t="s">
        <v>10519</v>
      </c>
      <c r="D4954" s="114" t="s">
        <v>11952</v>
      </c>
      <c r="E4954" s="114">
        <f t="shared" si="77"/>
        <v>30302314</v>
      </c>
      <c r="F4954" s="114" t="s">
        <v>11599</v>
      </c>
      <c r="G4954" s="114" t="s">
        <v>8492</v>
      </c>
      <c r="H4954" s="114" t="s">
        <v>6125</v>
      </c>
      <c r="I4954" s="114" t="s">
        <v>11953</v>
      </c>
    </row>
    <row r="4955" spans="1:9" x14ac:dyDescent="0.2">
      <c r="A4955" s="114" t="s">
        <v>10519</v>
      </c>
      <c r="D4955" s="114" t="s">
        <v>11954</v>
      </c>
      <c r="E4955" s="114">
        <f t="shared" si="77"/>
        <v>30302315</v>
      </c>
      <c r="F4955" s="114" t="s">
        <v>11599</v>
      </c>
      <c r="G4955" s="114" t="s">
        <v>8492</v>
      </c>
      <c r="H4955" s="114" t="s">
        <v>6125</v>
      </c>
      <c r="I4955" s="114" t="s">
        <v>13856</v>
      </c>
    </row>
    <row r="4956" spans="1:9" x14ac:dyDescent="0.2">
      <c r="A4956" s="114" t="s">
        <v>10519</v>
      </c>
      <c r="D4956" s="114" t="s">
        <v>11955</v>
      </c>
      <c r="E4956" s="114">
        <f t="shared" si="77"/>
        <v>30302316</v>
      </c>
      <c r="F4956" s="114" t="s">
        <v>11599</v>
      </c>
      <c r="G4956" s="114" t="s">
        <v>8492</v>
      </c>
      <c r="H4956" s="114" t="s">
        <v>6125</v>
      </c>
      <c r="I4956" s="114" t="s">
        <v>11956</v>
      </c>
    </row>
    <row r="4957" spans="1:9" x14ac:dyDescent="0.2">
      <c r="A4957" s="114" t="s">
        <v>10519</v>
      </c>
      <c r="D4957" s="114" t="s">
        <v>11957</v>
      </c>
      <c r="E4957" s="114">
        <f t="shared" si="77"/>
        <v>30302317</v>
      </c>
      <c r="F4957" s="114" t="s">
        <v>11599</v>
      </c>
      <c r="G4957" s="114" t="s">
        <v>8492</v>
      </c>
      <c r="H4957" s="114" t="s">
        <v>6125</v>
      </c>
      <c r="I4957" s="114" t="s">
        <v>11958</v>
      </c>
    </row>
    <row r="4958" spans="1:9" x14ac:dyDescent="0.2">
      <c r="A4958" s="114" t="s">
        <v>10519</v>
      </c>
      <c r="D4958" s="114" t="s">
        <v>11959</v>
      </c>
      <c r="E4958" s="114">
        <f t="shared" si="77"/>
        <v>30302318</v>
      </c>
      <c r="F4958" s="114" t="s">
        <v>11599</v>
      </c>
      <c r="G4958" s="114" t="s">
        <v>8492</v>
      </c>
      <c r="H4958" s="114" t="s">
        <v>6125</v>
      </c>
      <c r="I4958" s="114" t="s">
        <v>11960</v>
      </c>
    </row>
    <row r="4959" spans="1:9" x14ac:dyDescent="0.2">
      <c r="A4959" s="114" t="s">
        <v>10519</v>
      </c>
      <c r="D4959" s="114" t="s">
        <v>11961</v>
      </c>
      <c r="E4959" s="114">
        <f t="shared" si="77"/>
        <v>30302319</v>
      </c>
      <c r="F4959" s="114" t="s">
        <v>11599</v>
      </c>
      <c r="G4959" s="114" t="s">
        <v>8492</v>
      </c>
      <c r="H4959" s="114" t="s">
        <v>6125</v>
      </c>
      <c r="I4959" s="114" t="s">
        <v>11962</v>
      </c>
    </row>
    <row r="4960" spans="1:9" x14ac:dyDescent="0.2">
      <c r="A4960" s="114" t="s">
        <v>10519</v>
      </c>
      <c r="D4960" s="114" t="s">
        <v>11963</v>
      </c>
      <c r="E4960" s="114">
        <f t="shared" si="77"/>
        <v>30302320</v>
      </c>
      <c r="F4960" s="114" t="s">
        <v>11599</v>
      </c>
      <c r="G4960" s="114" t="s">
        <v>8492</v>
      </c>
      <c r="H4960" s="114" t="s">
        <v>6125</v>
      </c>
      <c r="I4960" s="114" t="s">
        <v>11964</v>
      </c>
    </row>
    <row r="4961" spans="1:9" x14ac:dyDescent="0.2">
      <c r="A4961" s="114" t="s">
        <v>10519</v>
      </c>
      <c r="D4961" s="114" t="s">
        <v>11965</v>
      </c>
      <c r="E4961" s="114">
        <f t="shared" si="77"/>
        <v>30302321</v>
      </c>
      <c r="F4961" s="114" t="s">
        <v>11599</v>
      </c>
      <c r="G4961" s="114" t="s">
        <v>8492</v>
      </c>
      <c r="H4961" s="114" t="s">
        <v>6125</v>
      </c>
      <c r="I4961" s="114" t="s">
        <v>11966</v>
      </c>
    </row>
    <row r="4962" spans="1:9" x14ac:dyDescent="0.2">
      <c r="A4962" s="114" t="s">
        <v>10519</v>
      </c>
      <c r="D4962" s="114" t="s">
        <v>11967</v>
      </c>
      <c r="E4962" s="114">
        <f t="shared" si="77"/>
        <v>30302322</v>
      </c>
      <c r="F4962" s="114" t="s">
        <v>11599</v>
      </c>
      <c r="G4962" s="114" t="s">
        <v>8492</v>
      </c>
      <c r="H4962" s="114" t="s">
        <v>6125</v>
      </c>
      <c r="I4962" s="114" t="s">
        <v>11968</v>
      </c>
    </row>
    <row r="4963" spans="1:9" x14ac:dyDescent="0.2">
      <c r="A4963" s="114" t="s">
        <v>10519</v>
      </c>
      <c r="D4963" s="114" t="s">
        <v>11969</v>
      </c>
      <c r="E4963" s="114">
        <f t="shared" si="77"/>
        <v>30302325</v>
      </c>
      <c r="F4963" s="114" t="s">
        <v>11599</v>
      </c>
      <c r="G4963" s="114" t="s">
        <v>8492</v>
      </c>
      <c r="H4963" s="114" t="s">
        <v>6125</v>
      </c>
      <c r="I4963" s="114" t="s">
        <v>11970</v>
      </c>
    </row>
    <row r="4964" spans="1:9" x14ac:dyDescent="0.2">
      <c r="A4964" s="114" t="s">
        <v>10519</v>
      </c>
      <c r="D4964" s="114" t="s">
        <v>11971</v>
      </c>
      <c r="E4964" s="114">
        <f t="shared" si="77"/>
        <v>30302327</v>
      </c>
      <c r="F4964" s="114" t="s">
        <v>11599</v>
      </c>
      <c r="G4964" s="114" t="s">
        <v>8492</v>
      </c>
      <c r="H4964" s="114" t="s">
        <v>6125</v>
      </c>
      <c r="I4964" s="114" t="s">
        <v>11972</v>
      </c>
    </row>
    <row r="4965" spans="1:9" x14ac:dyDescent="0.2">
      <c r="A4965" s="114" t="s">
        <v>10519</v>
      </c>
      <c r="D4965" s="114" t="s">
        <v>11973</v>
      </c>
      <c r="E4965" s="114">
        <f t="shared" si="77"/>
        <v>30302328</v>
      </c>
      <c r="F4965" s="114" t="s">
        <v>11599</v>
      </c>
      <c r="G4965" s="114" t="s">
        <v>8492</v>
      </c>
      <c r="H4965" s="114" t="s">
        <v>6125</v>
      </c>
      <c r="I4965" s="114" t="s">
        <v>11974</v>
      </c>
    </row>
    <row r="4966" spans="1:9" x14ac:dyDescent="0.2">
      <c r="A4966" s="114" t="s">
        <v>10519</v>
      </c>
      <c r="D4966" s="114" t="s">
        <v>11975</v>
      </c>
      <c r="E4966" s="114">
        <f t="shared" si="77"/>
        <v>30302330</v>
      </c>
      <c r="F4966" s="114" t="s">
        <v>11599</v>
      </c>
      <c r="G4966" s="114" t="s">
        <v>8492</v>
      </c>
      <c r="H4966" s="114" t="s">
        <v>6125</v>
      </c>
      <c r="I4966" s="114" t="s">
        <v>11976</v>
      </c>
    </row>
    <row r="4967" spans="1:9" x14ac:dyDescent="0.2">
      <c r="A4967" s="114" t="s">
        <v>10519</v>
      </c>
      <c r="D4967" s="114" t="s">
        <v>11977</v>
      </c>
      <c r="E4967" s="114">
        <f t="shared" si="77"/>
        <v>30302331</v>
      </c>
      <c r="F4967" s="114" t="s">
        <v>11599</v>
      </c>
      <c r="G4967" s="114" t="s">
        <v>8492</v>
      </c>
      <c r="H4967" s="114" t="s">
        <v>6125</v>
      </c>
      <c r="I4967" s="114" t="s">
        <v>11978</v>
      </c>
    </row>
    <row r="4968" spans="1:9" x14ac:dyDescent="0.2">
      <c r="A4968" s="114" t="s">
        <v>10519</v>
      </c>
      <c r="D4968" s="114" t="s">
        <v>11979</v>
      </c>
      <c r="E4968" s="114">
        <f t="shared" si="77"/>
        <v>30302334</v>
      </c>
      <c r="F4968" s="114" t="s">
        <v>11599</v>
      </c>
      <c r="G4968" s="114" t="s">
        <v>8492</v>
      </c>
      <c r="H4968" s="114" t="s">
        <v>6125</v>
      </c>
      <c r="I4968" s="114" t="s">
        <v>11980</v>
      </c>
    </row>
    <row r="4969" spans="1:9" x14ac:dyDescent="0.2">
      <c r="A4969" s="114" t="s">
        <v>10519</v>
      </c>
      <c r="D4969" s="114" t="s">
        <v>11981</v>
      </c>
      <c r="E4969" s="114">
        <f t="shared" si="77"/>
        <v>30302336</v>
      </c>
      <c r="F4969" s="114" t="s">
        <v>11599</v>
      </c>
      <c r="G4969" s="114" t="s">
        <v>8492</v>
      </c>
      <c r="H4969" s="114" t="s">
        <v>6125</v>
      </c>
      <c r="I4969" s="114" t="s">
        <v>11982</v>
      </c>
    </row>
    <row r="4970" spans="1:9" x14ac:dyDescent="0.2">
      <c r="A4970" s="114" t="s">
        <v>10519</v>
      </c>
      <c r="D4970" s="114" t="s">
        <v>11983</v>
      </c>
      <c r="E4970" s="114">
        <f t="shared" si="77"/>
        <v>30302338</v>
      </c>
      <c r="F4970" s="114" t="s">
        <v>11599</v>
      </c>
      <c r="G4970" s="114" t="s">
        <v>8492</v>
      </c>
      <c r="H4970" s="114" t="s">
        <v>6125</v>
      </c>
      <c r="I4970" s="114" t="s">
        <v>11984</v>
      </c>
    </row>
    <row r="4971" spans="1:9" x14ac:dyDescent="0.2">
      <c r="A4971" s="114" t="s">
        <v>10519</v>
      </c>
      <c r="D4971" s="114" t="s">
        <v>11985</v>
      </c>
      <c r="E4971" s="114">
        <f t="shared" si="77"/>
        <v>30302340</v>
      </c>
      <c r="F4971" s="114" t="s">
        <v>11599</v>
      </c>
      <c r="G4971" s="114" t="s">
        <v>8492</v>
      </c>
      <c r="H4971" s="114" t="s">
        <v>6125</v>
      </c>
      <c r="I4971" s="114" t="s">
        <v>11986</v>
      </c>
    </row>
    <row r="4972" spans="1:9" x14ac:dyDescent="0.2">
      <c r="A4972" s="114" t="s">
        <v>10519</v>
      </c>
      <c r="D4972" s="114" t="s">
        <v>11987</v>
      </c>
      <c r="E4972" s="114">
        <f t="shared" si="77"/>
        <v>30302341</v>
      </c>
      <c r="F4972" s="114" t="s">
        <v>11599</v>
      </c>
      <c r="G4972" s="114" t="s">
        <v>8492</v>
      </c>
      <c r="H4972" s="114" t="s">
        <v>6125</v>
      </c>
      <c r="I4972" s="114" t="s">
        <v>11988</v>
      </c>
    </row>
    <row r="4973" spans="1:9" x14ac:dyDescent="0.2">
      <c r="A4973" s="114" t="s">
        <v>10519</v>
      </c>
      <c r="D4973" s="114" t="s">
        <v>11989</v>
      </c>
      <c r="E4973" s="114">
        <f t="shared" si="77"/>
        <v>30302344</v>
      </c>
      <c r="F4973" s="114" t="s">
        <v>11599</v>
      </c>
      <c r="G4973" s="114" t="s">
        <v>8492</v>
      </c>
      <c r="H4973" s="114" t="s">
        <v>6125</v>
      </c>
      <c r="I4973" s="114" t="s">
        <v>11990</v>
      </c>
    </row>
    <row r="4974" spans="1:9" x14ac:dyDescent="0.2">
      <c r="A4974" s="114" t="s">
        <v>10519</v>
      </c>
      <c r="D4974" s="114" t="s">
        <v>11991</v>
      </c>
      <c r="E4974" s="114">
        <f t="shared" si="77"/>
        <v>30302345</v>
      </c>
      <c r="F4974" s="114" t="s">
        <v>11599</v>
      </c>
      <c r="G4974" s="114" t="s">
        <v>8492</v>
      </c>
      <c r="H4974" s="114" t="s">
        <v>6125</v>
      </c>
      <c r="I4974" s="114" t="s">
        <v>11992</v>
      </c>
    </row>
    <row r="4975" spans="1:9" x14ac:dyDescent="0.2">
      <c r="A4975" s="114" t="s">
        <v>10519</v>
      </c>
      <c r="D4975" s="114" t="s">
        <v>11993</v>
      </c>
      <c r="E4975" s="114">
        <f t="shared" si="77"/>
        <v>30302347</v>
      </c>
      <c r="F4975" s="114" t="s">
        <v>11599</v>
      </c>
      <c r="G4975" s="114" t="s">
        <v>8492</v>
      </c>
      <c r="H4975" s="114" t="s">
        <v>6125</v>
      </c>
      <c r="I4975" s="114" t="s">
        <v>11994</v>
      </c>
    </row>
    <row r="4976" spans="1:9" x14ac:dyDescent="0.2">
      <c r="A4976" s="114" t="s">
        <v>10519</v>
      </c>
      <c r="D4976" s="114" t="s">
        <v>11995</v>
      </c>
      <c r="E4976" s="114">
        <f t="shared" si="77"/>
        <v>30302348</v>
      </c>
      <c r="F4976" s="114" t="s">
        <v>11599</v>
      </c>
      <c r="G4976" s="114" t="s">
        <v>8492</v>
      </c>
      <c r="H4976" s="114" t="s">
        <v>6125</v>
      </c>
      <c r="I4976" s="114" t="s">
        <v>11996</v>
      </c>
    </row>
    <row r="4977" spans="1:9" x14ac:dyDescent="0.2">
      <c r="A4977" s="114" t="s">
        <v>10519</v>
      </c>
      <c r="D4977" s="114" t="s">
        <v>11997</v>
      </c>
      <c r="E4977" s="114">
        <f t="shared" si="77"/>
        <v>30302349</v>
      </c>
      <c r="F4977" s="114" t="s">
        <v>11599</v>
      </c>
      <c r="G4977" s="114" t="s">
        <v>8492</v>
      </c>
      <c r="H4977" s="114" t="s">
        <v>6125</v>
      </c>
      <c r="I4977" s="114" t="s">
        <v>11998</v>
      </c>
    </row>
    <row r="4978" spans="1:9" x14ac:dyDescent="0.2">
      <c r="A4978" s="114" t="s">
        <v>10519</v>
      </c>
      <c r="D4978" s="114" t="s">
        <v>11999</v>
      </c>
      <c r="E4978" s="114">
        <f t="shared" si="77"/>
        <v>30302350</v>
      </c>
      <c r="F4978" s="114" t="s">
        <v>11599</v>
      </c>
      <c r="G4978" s="114" t="s">
        <v>8492</v>
      </c>
      <c r="H4978" s="114" t="s">
        <v>6125</v>
      </c>
      <c r="I4978" s="114" t="s">
        <v>12000</v>
      </c>
    </row>
    <row r="4979" spans="1:9" x14ac:dyDescent="0.2">
      <c r="A4979" s="114" t="s">
        <v>10519</v>
      </c>
      <c r="D4979" s="114" t="s">
        <v>12001</v>
      </c>
      <c r="E4979" s="114">
        <f t="shared" si="77"/>
        <v>30302351</v>
      </c>
      <c r="F4979" s="114" t="s">
        <v>11599</v>
      </c>
      <c r="G4979" s="114" t="s">
        <v>8492</v>
      </c>
      <c r="H4979" s="114" t="s">
        <v>6125</v>
      </c>
      <c r="I4979" s="114" t="s">
        <v>12002</v>
      </c>
    </row>
    <row r="4980" spans="1:9" x14ac:dyDescent="0.2">
      <c r="A4980" s="114" t="s">
        <v>10519</v>
      </c>
      <c r="D4980" s="114" t="s">
        <v>12003</v>
      </c>
      <c r="E4980" s="114">
        <f t="shared" si="77"/>
        <v>30302352</v>
      </c>
      <c r="F4980" s="114" t="s">
        <v>11599</v>
      </c>
      <c r="G4980" s="114" t="s">
        <v>8492</v>
      </c>
      <c r="H4980" s="114" t="s">
        <v>6125</v>
      </c>
      <c r="I4980" s="114" t="s">
        <v>12004</v>
      </c>
    </row>
    <row r="4981" spans="1:9" x14ac:dyDescent="0.2">
      <c r="A4981" s="114" t="s">
        <v>10519</v>
      </c>
      <c r="D4981" s="114" t="s">
        <v>12005</v>
      </c>
      <c r="E4981" s="114">
        <f t="shared" si="77"/>
        <v>30302353</v>
      </c>
      <c r="F4981" s="114" t="s">
        <v>11599</v>
      </c>
      <c r="G4981" s="114" t="s">
        <v>8492</v>
      </c>
      <c r="H4981" s="114" t="s">
        <v>6125</v>
      </c>
      <c r="I4981" s="114" t="s">
        <v>12006</v>
      </c>
    </row>
    <row r="4982" spans="1:9" x14ac:dyDescent="0.2">
      <c r="A4982" s="114" t="s">
        <v>10519</v>
      </c>
      <c r="D4982" s="114" t="s">
        <v>12007</v>
      </c>
      <c r="E4982" s="114">
        <f t="shared" si="77"/>
        <v>30302354</v>
      </c>
      <c r="F4982" s="114" t="s">
        <v>11599</v>
      </c>
      <c r="G4982" s="114" t="s">
        <v>8492</v>
      </c>
      <c r="H4982" s="114" t="s">
        <v>6125</v>
      </c>
      <c r="I4982" s="114" t="s">
        <v>12008</v>
      </c>
    </row>
    <row r="4983" spans="1:9" x14ac:dyDescent="0.2">
      <c r="A4983" s="114" t="s">
        <v>10519</v>
      </c>
      <c r="D4983" s="114" t="s">
        <v>12009</v>
      </c>
      <c r="E4983" s="114">
        <f t="shared" si="77"/>
        <v>30302355</v>
      </c>
      <c r="F4983" s="114" t="s">
        <v>11599</v>
      </c>
      <c r="G4983" s="114" t="s">
        <v>8492</v>
      </c>
      <c r="H4983" s="114" t="s">
        <v>6125</v>
      </c>
      <c r="I4983" s="114" t="s">
        <v>12010</v>
      </c>
    </row>
    <row r="4984" spans="1:9" x14ac:dyDescent="0.2">
      <c r="A4984" s="114" t="s">
        <v>10519</v>
      </c>
      <c r="D4984" s="114" t="s">
        <v>12011</v>
      </c>
      <c r="E4984" s="114">
        <f t="shared" si="77"/>
        <v>30302356</v>
      </c>
      <c r="F4984" s="114" t="s">
        <v>11599</v>
      </c>
      <c r="G4984" s="114" t="s">
        <v>8492</v>
      </c>
      <c r="H4984" s="114" t="s">
        <v>6125</v>
      </c>
      <c r="I4984" s="114" t="s">
        <v>12012</v>
      </c>
    </row>
    <row r="4985" spans="1:9" x14ac:dyDescent="0.2">
      <c r="A4985" s="114" t="s">
        <v>10519</v>
      </c>
      <c r="D4985" s="114" t="s">
        <v>12013</v>
      </c>
      <c r="E4985" s="114">
        <f t="shared" si="77"/>
        <v>30302357</v>
      </c>
      <c r="F4985" s="114" t="s">
        <v>11599</v>
      </c>
      <c r="G4985" s="114" t="s">
        <v>8492</v>
      </c>
      <c r="H4985" s="114" t="s">
        <v>6125</v>
      </c>
      <c r="I4985" s="114" t="s">
        <v>12014</v>
      </c>
    </row>
    <row r="4986" spans="1:9" x14ac:dyDescent="0.2">
      <c r="A4986" s="114" t="s">
        <v>10519</v>
      </c>
      <c r="D4986" s="114" t="s">
        <v>12015</v>
      </c>
      <c r="E4986" s="114">
        <f t="shared" si="77"/>
        <v>30302358</v>
      </c>
      <c r="F4986" s="114" t="s">
        <v>11599</v>
      </c>
      <c r="G4986" s="114" t="s">
        <v>8492</v>
      </c>
      <c r="H4986" s="114" t="s">
        <v>6125</v>
      </c>
      <c r="I4986" s="114" t="s">
        <v>12016</v>
      </c>
    </row>
    <row r="4987" spans="1:9" x14ac:dyDescent="0.2">
      <c r="A4987" s="114" t="s">
        <v>10519</v>
      </c>
      <c r="D4987" s="114" t="s">
        <v>12017</v>
      </c>
      <c r="E4987" s="114">
        <f t="shared" si="77"/>
        <v>30302359</v>
      </c>
      <c r="F4987" s="114" t="s">
        <v>11599</v>
      </c>
      <c r="G4987" s="114" t="s">
        <v>8492</v>
      </c>
      <c r="H4987" s="114" t="s">
        <v>6125</v>
      </c>
      <c r="I4987" s="114" t="s">
        <v>12018</v>
      </c>
    </row>
    <row r="4988" spans="1:9" x14ac:dyDescent="0.2">
      <c r="A4988" s="114" t="s">
        <v>10519</v>
      </c>
      <c r="D4988" s="114" t="s">
        <v>12019</v>
      </c>
      <c r="E4988" s="114">
        <f t="shared" si="77"/>
        <v>30302360</v>
      </c>
      <c r="F4988" s="114" t="s">
        <v>11599</v>
      </c>
      <c r="G4988" s="114" t="s">
        <v>8492</v>
      </c>
      <c r="H4988" s="114" t="s">
        <v>6125</v>
      </c>
      <c r="I4988" s="114" t="s">
        <v>12020</v>
      </c>
    </row>
    <row r="4989" spans="1:9" x14ac:dyDescent="0.2">
      <c r="A4989" s="114" t="s">
        <v>10519</v>
      </c>
      <c r="D4989" s="114" t="s">
        <v>12021</v>
      </c>
      <c r="E4989" s="114">
        <f t="shared" si="77"/>
        <v>30302361</v>
      </c>
      <c r="F4989" s="114" t="s">
        <v>11599</v>
      </c>
      <c r="G4989" s="114" t="s">
        <v>8492</v>
      </c>
      <c r="H4989" s="114" t="s">
        <v>6125</v>
      </c>
      <c r="I4989" s="114" t="s">
        <v>12022</v>
      </c>
    </row>
    <row r="4990" spans="1:9" x14ac:dyDescent="0.2">
      <c r="A4990" s="114" t="s">
        <v>10519</v>
      </c>
      <c r="D4990" s="114" t="s">
        <v>12023</v>
      </c>
      <c r="E4990" s="114">
        <f t="shared" si="77"/>
        <v>30302362</v>
      </c>
      <c r="F4990" s="114" t="s">
        <v>11599</v>
      </c>
      <c r="G4990" s="114" t="s">
        <v>8492</v>
      </c>
      <c r="H4990" s="114" t="s">
        <v>6125</v>
      </c>
      <c r="I4990" s="114" t="s">
        <v>12024</v>
      </c>
    </row>
    <row r="4991" spans="1:9" x14ac:dyDescent="0.2">
      <c r="A4991" s="114" t="s">
        <v>10519</v>
      </c>
      <c r="D4991" s="114" t="s">
        <v>12025</v>
      </c>
      <c r="E4991" s="114">
        <f t="shared" si="77"/>
        <v>30302369</v>
      </c>
      <c r="F4991" s="114" t="s">
        <v>11599</v>
      </c>
      <c r="G4991" s="114" t="s">
        <v>8492</v>
      </c>
      <c r="H4991" s="114" t="s">
        <v>6125</v>
      </c>
      <c r="I4991" s="114" t="s">
        <v>12026</v>
      </c>
    </row>
    <row r="4992" spans="1:9" x14ac:dyDescent="0.2">
      <c r="A4992" s="114" t="s">
        <v>10519</v>
      </c>
      <c r="D4992" s="114" t="s">
        <v>12027</v>
      </c>
      <c r="E4992" s="114">
        <f t="shared" si="77"/>
        <v>30302370</v>
      </c>
      <c r="F4992" s="114" t="s">
        <v>11599</v>
      </c>
      <c r="G4992" s="114" t="s">
        <v>8492</v>
      </c>
      <c r="H4992" s="114" t="s">
        <v>6125</v>
      </c>
      <c r="I4992" s="114" t="s">
        <v>12028</v>
      </c>
    </row>
    <row r="4993" spans="1:9" x14ac:dyDescent="0.2">
      <c r="A4993" s="114" t="s">
        <v>10519</v>
      </c>
      <c r="D4993" s="114" t="s">
        <v>12029</v>
      </c>
      <c r="E4993" s="114">
        <f t="shared" si="77"/>
        <v>30302371</v>
      </c>
      <c r="F4993" s="114" t="s">
        <v>11599</v>
      </c>
      <c r="G4993" s="114" t="s">
        <v>8492</v>
      </c>
      <c r="H4993" s="114" t="s">
        <v>6125</v>
      </c>
      <c r="I4993" s="114" t="s">
        <v>12030</v>
      </c>
    </row>
    <row r="4994" spans="1:9" x14ac:dyDescent="0.2">
      <c r="A4994" s="114" t="s">
        <v>10519</v>
      </c>
      <c r="D4994" s="114" t="s">
        <v>12031</v>
      </c>
      <c r="E4994" s="114">
        <f t="shared" ref="E4994:E5057" si="78">VALUE(D4994)</f>
        <v>30302372</v>
      </c>
      <c r="F4994" s="114" t="s">
        <v>11599</v>
      </c>
      <c r="G4994" s="114" t="s">
        <v>8492</v>
      </c>
      <c r="H4994" s="114" t="s">
        <v>6125</v>
      </c>
      <c r="I4994" s="114" t="s">
        <v>12032</v>
      </c>
    </row>
    <row r="4995" spans="1:9" x14ac:dyDescent="0.2">
      <c r="A4995" s="114" t="s">
        <v>10519</v>
      </c>
      <c r="D4995" s="114" t="s">
        <v>12033</v>
      </c>
      <c r="E4995" s="114">
        <f t="shared" si="78"/>
        <v>30302373</v>
      </c>
      <c r="F4995" s="114" t="s">
        <v>11599</v>
      </c>
      <c r="G4995" s="114" t="s">
        <v>8492</v>
      </c>
      <c r="H4995" s="114" t="s">
        <v>6125</v>
      </c>
      <c r="I4995" s="114" t="s">
        <v>12034</v>
      </c>
    </row>
    <row r="4996" spans="1:9" x14ac:dyDescent="0.2">
      <c r="A4996" s="114" t="s">
        <v>10519</v>
      </c>
      <c r="D4996" s="114" t="s">
        <v>12035</v>
      </c>
      <c r="E4996" s="114">
        <f t="shared" si="78"/>
        <v>30302374</v>
      </c>
      <c r="F4996" s="114" t="s">
        <v>11599</v>
      </c>
      <c r="G4996" s="114" t="s">
        <v>8492</v>
      </c>
      <c r="H4996" s="114" t="s">
        <v>6125</v>
      </c>
      <c r="I4996" s="114" t="s">
        <v>9120</v>
      </c>
    </row>
    <row r="4997" spans="1:9" x14ac:dyDescent="0.2">
      <c r="A4997" s="114" t="s">
        <v>10519</v>
      </c>
      <c r="D4997" s="114" t="s">
        <v>9121</v>
      </c>
      <c r="E4997" s="114">
        <f t="shared" si="78"/>
        <v>30302379</v>
      </c>
      <c r="F4997" s="114" t="s">
        <v>11599</v>
      </c>
      <c r="G4997" s="114" t="s">
        <v>8492</v>
      </c>
      <c r="H4997" s="114" t="s">
        <v>6125</v>
      </c>
      <c r="I4997" s="114" t="s">
        <v>9122</v>
      </c>
    </row>
    <row r="4998" spans="1:9" x14ac:dyDescent="0.2">
      <c r="A4998" s="114" t="s">
        <v>10519</v>
      </c>
      <c r="D4998" s="114" t="s">
        <v>9123</v>
      </c>
      <c r="E4998" s="114">
        <f t="shared" si="78"/>
        <v>30302380</v>
      </c>
      <c r="F4998" s="114" t="s">
        <v>11599</v>
      </c>
      <c r="G4998" s="114" t="s">
        <v>8492</v>
      </c>
      <c r="H4998" s="114" t="s">
        <v>6125</v>
      </c>
      <c r="I4998" s="114" t="s">
        <v>9124</v>
      </c>
    </row>
    <row r="4999" spans="1:9" x14ac:dyDescent="0.2">
      <c r="A4999" s="114" t="s">
        <v>10519</v>
      </c>
      <c r="D4999" s="114" t="s">
        <v>9125</v>
      </c>
      <c r="E4999" s="114">
        <f t="shared" si="78"/>
        <v>30302381</v>
      </c>
      <c r="F4999" s="114" t="s">
        <v>11599</v>
      </c>
      <c r="G4999" s="114" t="s">
        <v>8492</v>
      </c>
      <c r="H4999" s="114" t="s">
        <v>6125</v>
      </c>
      <c r="I4999" s="114" t="s">
        <v>9126</v>
      </c>
    </row>
    <row r="5000" spans="1:9" x14ac:dyDescent="0.2">
      <c r="A5000" s="114" t="s">
        <v>10519</v>
      </c>
      <c r="D5000" s="114" t="s">
        <v>9127</v>
      </c>
      <c r="E5000" s="114">
        <f t="shared" si="78"/>
        <v>30302382</v>
      </c>
      <c r="F5000" s="114" t="s">
        <v>11599</v>
      </c>
      <c r="G5000" s="114" t="s">
        <v>8492</v>
      </c>
      <c r="H5000" s="114" t="s">
        <v>6125</v>
      </c>
      <c r="I5000" s="114" t="s">
        <v>9128</v>
      </c>
    </row>
    <row r="5001" spans="1:9" x14ac:dyDescent="0.2">
      <c r="A5001" s="114" t="s">
        <v>10519</v>
      </c>
      <c r="D5001" s="114" t="s">
        <v>9129</v>
      </c>
      <c r="E5001" s="114">
        <f t="shared" si="78"/>
        <v>30302383</v>
      </c>
      <c r="F5001" s="114" t="s">
        <v>11599</v>
      </c>
      <c r="G5001" s="114" t="s">
        <v>8492</v>
      </c>
      <c r="H5001" s="114" t="s">
        <v>6125</v>
      </c>
      <c r="I5001" s="114" t="s">
        <v>9130</v>
      </c>
    </row>
    <row r="5002" spans="1:9" x14ac:dyDescent="0.2">
      <c r="A5002" s="114" t="s">
        <v>10519</v>
      </c>
      <c r="D5002" s="114" t="s">
        <v>9131</v>
      </c>
      <c r="E5002" s="114">
        <f t="shared" si="78"/>
        <v>30302384</v>
      </c>
      <c r="F5002" s="114" t="s">
        <v>11599</v>
      </c>
      <c r="G5002" s="114" t="s">
        <v>8492</v>
      </c>
      <c r="H5002" s="114" t="s">
        <v>6125</v>
      </c>
      <c r="I5002" s="114" t="s">
        <v>9132</v>
      </c>
    </row>
    <row r="5003" spans="1:9" x14ac:dyDescent="0.2">
      <c r="A5003" s="114" t="s">
        <v>10519</v>
      </c>
      <c r="D5003" s="114" t="s">
        <v>9133</v>
      </c>
      <c r="E5003" s="114">
        <f t="shared" si="78"/>
        <v>30302385</v>
      </c>
      <c r="F5003" s="114" t="s">
        <v>11599</v>
      </c>
      <c r="G5003" s="114" t="s">
        <v>8492</v>
      </c>
      <c r="H5003" s="114" t="s">
        <v>6125</v>
      </c>
      <c r="I5003" s="114" t="s">
        <v>9134</v>
      </c>
    </row>
    <row r="5004" spans="1:9" x14ac:dyDescent="0.2">
      <c r="A5004" s="114" t="s">
        <v>10519</v>
      </c>
      <c r="D5004" s="114" t="s">
        <v>9135</v>
      </c>
      <c r="E5004" s="114">
        <f t="shared" si="78"/>
        <v>30302386</v>
      </c>
      <c r="F5004" s="114" t="s">
        <v>11599</v>
      </c>
      <c r="G5004" s="114" t="s">
        <v>8492</v>
      </c>
      <c r="H5004" s="114" t="s">
        <v>6125</v>
      </c>
      <c r="I5004" s="114" t="s">
        <v>9136</v>
      </c>
    </row>
    <row r="5005" spans="1:9" x14ac:dyDescent="0.2">
      <c r="A5005" s="114" t="s">
        <v>10519</v>
      </c>
      <c r="D5005" s="114" t="s">
        <v>9137</v>
      </c>
      <c r="E5005" s="114">
        <f t="shared" si="78"/>
        <v>30302387</v>
      </c>
      <c r="F5005" s="114" t="s">
        <v>11599</v>
      </c>
      <c r="G5005" s="114" t="s">
        <v>8492</v>
      </c>
      <c r="H5005" s="114" t="s">
        <v>6125</v>
      </c>
      <c r="I5005" s="114" t="s">
        <v>9138</v>
      </c>
    </row>
    <row r="5006" spans="1:9" x14ac:dyDescent="0.2">
      <c r="A5006" s="114" t="s">
        <v>10519</v>
      </c>
      <c r="D5006" s="114" t="s">
        <v>9139</v>
      </c>
      <c r="E5006" s="114">
        <f t="shared" si="78"/>
        <v>30302388</v>
      </c>
      <c r="F5006" s="114" t="s">
        <v>11599</v>
      </c>
      <c r="G5006" s="114" t="s">
        <v>8492</v>
      </c>
      <c r="H5006" s="114" t="s">
        <v>6125</v>
      </c>
      <c r="I5006" s="114" t="s">
        <v>9140</v>
      </c>
    </row>
    <row r="5007" spans="1:9" x14ac:dyDescent="0.2">
      <c r="A5007" s="114" t="s">
        <v>10519</v>
      </c>
      <c r="D5007" s="114" t="s">
        <v>9141</v>
      </c>
      <c r="E5007" s="114">
        <f t="shared" si="78"/>
        <v>30302393</v>
      </c>
      <c r="F5007" s="114" t="s">
        <v>11599</v>
      </c>
      <c r="G5007" s="114" t="s">
        <v>8492</v>
      </c>
      <c r="H5007" s="114" t="s">
        <v>6125</v>
      </c>
      <c r="I5007" s="114" t="s">
        <v>9142</v>
      </c>
    </row>
    <row r="5008" spans="1:9" x14ac:dyDescent="0.2">
      <c r="A5008" s="114" t="s">
        <v>10519</v>
      </c>
      <c r="D5008" s="114" t="s">
        <v>9143</v>
      </c>
      <c r="E5008" s="114">
        <f t="shared" si="78"/>
        <v>30302395</v>
      </c>
      <c r="F5008" s="114" t="s">
        <v>11599</v>
      </c>
      <c r="G5008" s="114" t="s">
        <v>8492</v>
      </c>
      <c r="H5008" s="114" t="s">
        <v>6125</v>
      </c>
      <c r="I5008" s="114" t="s">
        <v>9144</v>
      </c>
    </row>
    <row r="5009" spans="1:9" x14ac:dyDescent="0.2">
      <c r="A5009" s="114" t="s">
        <v>10519</v>
      </c>
      <c r="D5009" s="114" t="s">
        <v>9145</v>
      </c>
      <c r="E5009" s="114">
        <f t="shared" si="78"/>
        <v>30302396</v>
      </c>
      <c r="F5009" s="114" t="s">
        <v>11599</v>
      </c>
      <c r="G5009" s="114" t="s">
        <v>8492</v>
      </c>
      <c r="H5009" s="114" t="s">
        <v>6125</v>
      </c>
      <c r="I5009" s="114" t="s">
        <v>9146</v>
      </c>
    </row>
    <row r="5010" spans="1:9" x14ac:dyDescent="0.2">
      <c r="A5010" s="114" t="s">
        <v>10519</v>
      </c>
      <c r="D5010" s="114" t="s">
        <v>6256</v>
      </c>
      <c r="E5010" s="114">
        <f t="shared" si="78"/>
        <v>30302397</v>
      </c>
      <c r="F5010" s="114" t="s">
        <v>11599</v>
      </c>
      <c r="G5010" s="114" t="s">
        <v>8492</v>
      </c>
      <c r="H5010" s="114" t="s">
        <v>6125</v>
      </c>
      <c r="I5010" s="114" t="s">
        <v>6257</v>
      </c>
    </row>
    <row r="5011" spans="1:9" x14ac:dyDescent="0.2">
      <c r="A5011" s="114" t="s">
        <v>10519</v>
      </c>
      <c r="D5011" s="114" t="s">
        <v>6258</v>
      </c>
      <c r="E5011" s="114">
        <f t="shared" si="78"/>
        <v>30302398</v>
      </c>
      <c r="F5011" s="114" t="s">
        <v>11599</v>
      </c>
      <c r="G5011" s="114" t="s">
        <v>8492</v>
      </c>
      <c r="H5011" s="114" t="s">
        <v>6125</v>
      </c>
      <c r="I5011" s="114" t="s">
        <v>6259</v>
      </c>
    </row>
    <row r="5012" spans="1:9" x14ac:dyDescent="0.2">
      <c r="A5012" s="114" t="s">
        <v>10519</v>
      </c>
      <c r="D5012" s="114" t="s">
        <v>6260</v>
      </c>
      <c r="E5012" s="114">
        <f t="shared" si="78"/>
        <v>30302399</v>
      </c>
      <c r="F5012" s="114" t="s">
        <v>11599</v>
      </c>
      <c r="G5012" s="114" t="s">
        <v>8492</v>
      </c>
      <c r="H5012" s="114" t="s">
        <v>6125</v>
      </c>
      <c r="I5012" s="114" t="s">
        <v>7818</v>
      </c>
    </row>
    <row r="5013" spans="1:9" x14ac:dyDescent="0.2">
      <c r="A5013" s="114" t="s">
        <v>10519</v>
      </c>
      <c r="D5013" s="114" t="s">
        <v>6261</v>
      </c>
      <c r="E5013" s="114">
        <f t="shared" si="78"/>
        <v>30302401</v>
      </c>
      <c r="F5013" s="114" t="s">
        <v>11599</v>
      </c>
      <c r="G5013" s="114" t="s">
        <v>8492</v>
      </c>
      <c r="H5013" s="114" t="s">
        <v>6262</v>
      </c>
      <c r="I5013" s="114" t="s">
        <v>6263</v>
      </c>
    </row>
    <row r="5014" spans="1:9" x14ac:dyDescent="0.2">
      <c r="A5014" s="114" t="s">
        <v>10519</v>
      </c>
      <c r="D5014" s="114" t="s">
        <v>6264</v>
      </c>
      <c r="E5014" s="114">
        <f t="shared" si="78"/>
        <v>30302402</v>
      </c>
      <c r="F5014" s="114" t="s">
        <v>11599</v>
      </c>
      <c r="G5014" s="114" t="s">
        <v>8492</v>
      </c>
      <c r="H5014" s="114" t="s">
        <v>6262</v>
      </c>
      <c r="I5014" s="114" t="s">
        <v>6265</v>
      </c>
    </row>
    <row r="5015" spans="1:9" x14ac:dyDescent="0.2">
      <c r="A5015" s="114" t="s">
        <v>10519</v>
      </c>
      <c r="D5015" s="114" t="s">
        <v>6266</v>
      </c>
      <c r="E5015" s="114">
        <f t="shared" si="78"/>
        <v>30302403</v>
      </c>
      <c r="F5015" s="114" t="s">
        <v>11599</v>
      </c>
      <c r="G5015" s="114" t="s">
        <v>8492</v>
      </c>
      <c r="H5015" s="114" t="s">
        <v>6262</v>
      </c>
      <c r="I5015" s="114" t="s">
        <v>6267</v>
      </c>
    </row>
    <row r="5016" spans="1:9" x14ac:dyDescent="0.2">
      <c r="A5016" s="114" t="s">
        <v>10519</v>
      </c>
      <c r="D5016" s="114" t="s">
        <v>6268</v>
      </c>
      <c r="E5016" s="114">
        <f t="shared" si="78"/>
        <v>30302404</v>
      </c>
      <c r="F5016" s="114" t="s">
        <v>11599</v>
      </c>
      <c r="G5016" s="114" t="s">
        <v>8492</v>
      </c>
      <c r="H5016" s="114" t="s">
        <v>6262</v>
      </c>
      <c r="I5016" s="114" t="s">
        <v>6269</v>
      </c>
    </row>
    <row r="5017" spans="1:9" x14ac:dyDescent="0.2">
      <c r="A5017" s="114" t="s">
        <v>10519</v>
      </c>
      <c r="D5017" s="114" t="s">
        <v>6270</v>
      </c>
      <c r="E5017" s="114">
        <f t="shared" si="78"/>
        <v>30302405</v>
      </c>
      <c r="F5017" s="114" t="s">
        <v>11599</v>
      </c>
      <c r="G5017" s="114" t="s">
        <v>8492</v>
      </c>
      <c r="H5017" s="114" t="s">
        <v>6262</v>
      </c>
      <c r="I5017" s="114" t="s">
        <v>6271</v>
      </c>
    </row>
    <row r="5018" spans="1:9" x14ac:dyDescent="0.2">
      <c r="A5018" s="114" t="s">
        <v>10519</v>
      </c>
      <c r="D5018" s="114" t="s">
        <v>3580</v>
      </c>
      <c r="E5018" s="114">
        <f t="shared" si="78"/>
        <v>30302406</v>
      </c>
      <c r="F5018" s="114" t="s">
        <v>11599</v>
      </c>
      <c r="G5018" s="114" t="s">
        <v>8492</v>
      </c>
      <c r="H5018" s="114" t="s">
        <v>6262</v>
      </c>
      <c r="I5018" s="114" t="s">
        <v>3581</v>
      </c>
    </row>
    <row r="5019" spans="1:9" x14ac:dyDescent="0.2">
      <c r="A5019" s="114" t="s">
        <v>10519</v>
      </c>
      <c r="D5019" s="114" t="s">
        <v>3582</v>
      </c>
      <c r="E5019" s="114">
        <f t="shared" si="78"/>
        <v>30302407</v>
      </c>
      <c r="F5019" s="114" t="s">
        <v>11599</v>
      </c>
      <c r="G5019" s="114" t="s">
        <v>8492</v>
      </c>
      <c r="H5019" s="114" t="s">
        <v>6262</v>
      </c>
      <c r="I5019" s="114" t="s">
        <v>3583</v>
      </c>
    </row>
    <row r="5020" spans="1:9" x14ac:dyDescent="0.2">
      <c r="A5020" s="114" t="s">
        <v>10519</v>
      </c>
      <c r="D5020" s="114" t="s">
        <v>3584</v>
      </c>
      <c r="E5020" s="114">
        <f t="shared" si="78"/>
        <v>30302408</v>
      </c>
      <c r="F5020" s="114" t="s">
        <v>11599</v>
      </c>
      <c r="G5020" s="114" t="s">
        <v>8492</v>
      </c>
      <c r="H5020" s="114" t="s">
        <v>6262</v>
      </c>
      <c r="I5020" s="114" t="s">
        <v>3585</v>
      </c>
    </row>
    <row r="5021" spans="1:9" x14ac:dyDescent="0.2">
      <c r="A5021" s="114" t="s">
        <v>10519</v>
      </c>
      <c r="D5021" s="114" t="s">
        <v>3586</v>
      </c>
      <c r="E5021" s="114">
        <f t="shared" si="78"/>
        <v>30302409</v>
      </c>
      <c r="F5021" s="114" t="s">
        <v>11599</v>
      </c>
      <c r="G5021" s="114" t="s">
        <v>8492</v>
      </c>
      <c r="H5021" s="114" t="s">
        <v>6262</v>
      </c>
      <c r="I5021" s="114" t="s">
        <v>3587</v>
      </c>
    </row>
    <row r="5022" spans="1:9" x14ac:dyDescent="0.2">
      <c r="A5022" s="114" t="s">
        <v>10519</v>
      </c>
      <c r="D5022" s="114" t="s">
        <v>3588</v>
      </c>
      <c r="E5022" s="114">
        <f t="shared" si="78"/>
        <v>30302410</v>
      </c>
      <c r="F5022" s="114" t="s">
        <v>11599</v>
      </c>
      <c r="G5022" s="114" t="s">
        <v>8492</v>
      </c>
      <c r="H5022" s="114" t="s">
        <v>6262</v>
      </c>
      <c r="I5022" s="114" t="s">
        <v>3589</v>
      </c>
    </row>
    <row r="5023" spans="1:9" x14ac:dyDescent="0.2">
      <c r="A5023" s="114" t="s">
        <v>10519</v>
      </c>
      <c r="D5023" s="114" t="s">
        <v>3590</v>
      </c>
      <c r="E5023" s="114">
        <f t="shared" si="78"/>
        <v>30302411</v>
      </c>
      <c r="F5023" s="114" t="s">
        <v>11599</v>
      </c>
      <c r="G5023" s="114" t="s">
        <v>8492</v>
      </c>
      <c r="H5023" s="114" t="s">
        <v>6262</v>
      </c>
      <c r="I5023" s="114" t="s">
        <v>3591</v>
      </c>
    </row>
    <row r="5024" spans="1:9" x14ac:dyDescent="0.2">
      <c r="A5024" s="114" t="s">
        <v>10519</v>
      </c>
      <c r="D5024" s="114" t="s">
        <v>3592</v>
      </c>
      <c r="E5024" s="114">
        <f t="shared" si="78"/>
        <v>30303002</v>
      </c>
      <c r="F5024" s="114" t="s">
        <v>11599</v>
      </c>
      <c r="G5024" s="114" t="s">
        <v>8492</v>
      </c>
      <c r="H5024" s="114" t="s">
        <v>3593</v>
      </c>
      <c r="I5024" s="114" t="s">
        <v>8593</v>
      </c>
    </row>
    <row r="5025" spans="1:9" x14ac:dyDescent="0.2">
      <c r="A5025" s="114" t="s">
        <v>10519</v>
      </c>
      <c r="D5025" s="114" t="s">
        <v>3594</v>
      </c>
      <c r="E5025" s="114">
        <f t="shared" si="78"/>
        <v>30303003</v>
      </c>
      <c r="F5025" s="114" t="s">
        <v>11599</v>
      </c>
      <c r="G5025" s="114" t="s">
        <v>8492</v>
      </c>
      <c r="H5025" s="114" t="s">
        <v>3593</v>
      </c>
      <c r="I5025" s="114" t="s">
        <v>3595</v>
      </c>
    </row>
    <row r="5026" spans="1:9" x14ac:dyDescent="0.2">
      <c r="A5026" s="114" t="s">
        <v>10519</v>
      </c>
      <c r="D5026" s="114" t="s">
        <v>3596</v>
      </c>
      <c r="E5026" s="114">
        <f t="shared" si="78"/>
        <v>30303005</v>
      </c>
      <c r="F5026" s="114" t="s">
        <v>11599</v>
      </c>
      <c r="G5026" s="114" t="s">
        <v>8492</v>
      </c>
      <c r="H5026" s="114" t="s">
        <v>3593</v>
      </c>
      <c r="I5026" s="114" t="s">
        <v>3597</v>
      </c>
    </row>
    <row r="5027" spans="1:9" x14ac:dyDescent="0.2">
      <c r="A5027" s="114" t="s">
        <v>10519</v>
      </c>
      <c r="D5027" s="114" t="s">
        <v>3598</v>
      </c>
      <c r="E5027" s="114">
        <f t="shared" si="78"/>
        <v>30303006</v>
      </c>
      <c r="F5027" s="114" t="s">
        <v>11599</v>
      </c>
      <c r="G5027" s="114" t="s">
        <v>8492</v>
      </c>
      <c r="H5027" s="114" t="s">
        <v>3593</v>
      </c>
      <c r="I5027" s="114" t="s">
        <v>3599</v>
      </c>
    </row>
    <row r="5028" spans="1:9" x14ac:dyDescent="0.2">
      <c r="A5028" s="114" t="s">
        <v>10519</v>
      </c>
      <c r="D5028" s="114" t="s">
        <v>3600</v>
      </c>
      <c r="E5028" s="114">
        <f t="shared" si="78"/>
        <v>30303007</v>
      </c>
      <c r="F5028" s="114" t="s">
        <v>11599</v>
      </c>
      <c r="G5028" s="114" t="s">
        <v>8492</v>
      </c>
      <c r="H5028" s="114" t="s">
        <v>3593</v>
      </c>
      <c r="I5028" s="114" t="s">
        <v>3601</v>
      </c>
    </row>
    <row r="5029" spans="1:9" x14ac:dyDescent="0.2">
      <c r="A5029" s="114" t="s">
        <v>10519</v>
      </c>
      <c r="D5029" s="114" t="s">
        <v>3602</v>
      </c>
      <c r="E5029" s="114">
        <f t="shared" si="78"/>
        <v>30303008</v>
      </c>
      <c r="F5029" s="114" t="s">
        <v>11599</v>
      </c>
      <c r="G5029" s="114" t="s">
        <v>8492</v>
      </c>
      <c r="H5029" s="114" t="s">
        <v>3593</v>
      </c>
      <c r="I5029" s="114" t="s">
        <v>3603</v>
      </c>
    </row>
    <row r="5030" spans="1:9" x14ac:dyDescent="0.2">
      <c r="A5030" s="114" t="s">
        <v>10519</v>
      </c>
      <c r="D5030" s="114" t="s">
        <v>3604</v>
      </c>
      <c r="E5030" s="114">
        <f t="shared" si="78"/>
        <v>30303009</v>
      </c>
      <c r="F5030" s="114" t="s">
        <v>11599</v>
      </c>
      <c r="G5030" s="114" t="s">
        <v>8492</v>
      </c>
      <c r="H5030" s="114" t="s">
        <v>3593</v>
      </c>
      <c r="I5030" s="114" t="s">
        <v>3605</v>
      </c>
    </row>
    <row r="5031" spans="1:9" x14ac:dyDescent="0.2">
      <c r="A5031" s="114" t="s">
        <v>10519</v>
      </c>
      <c r="D5031" s="114" t="s">
        <v>3606</v>
      </c>
      <c r="E5031" s="114">
        <f t="shared" si="78"/>
        <v>30303010</v>
      </c>
      <c r="F5031" s="114" t="s">
        <v>11599</v>
      </c>
      <c r="G5031" s="114" t="s">
        <v>8492</v>
      </c>
      <c r="H5031" s="114" t="s">
        <v>3593</v>
      </c>
      <c r="I5031" s="114" t="s">
        <v>3643</v>
      </c>
    </row>
    <row r="5032" spans="1:9" x14ac:dyDescent="0.2">
      <c r="A5032" s="114" t="s">
        <v>10519</v>
      </c>
      <c r="D5032" s="114" t="s">
        <v>3644</v>
      </c>
      <c r="E5032" s="114">
        <f t="shared" si="78"/>
        <v>30303011</v>
      </c>
      <c r="F5032" s="114" t="s">
        <v>11599</v>
      </c>
      <c r="G5032" s="114" t="s">
        <v>8492</v>
      </c>
      <c r="H5032" s="114" t="s">
        <v>3593</v>
      </c>
      <c r="I5032" s="114" t="s">
        <v>3645</v>
      </c>
    </row>
    <row r="5033" spans="1:9" x14ac:dyDescent="0.2">
      <c r="A5033" s="114" t="s">
        <v>10519</v>
      </c>
      <c r="D5033" s="114" t="s">
        <v>3646</v>
      </c>
      <c r="E5033" s="114">
        <f t="shared" si="78"/>
        <v>30303012</v>
      </c>
      <c r="F5033" s="114" t="s">
        <v>11599</v>
      </c>
      <c r="G5033" s="114" t="s">
        <v>8492</v>
      </c>
      <c r="H5033" s="114" t="s">
        <v>3593</v>
      </c>
      <c r="I5033" s="114" t="s">
        <v>6379</v>
      </c>
    </row>
    <row r="5034" spans="1:9" x14ac:dyDescent="0.2">
      <c r="A5034" s="114" t="s">
        <v>10519</v>
      </c>
      <c r="D5034" s="114" t="s">
        <v>3647</v>
      </c>
      <c r="E5034" s="114">
        <f t="shared" si="78"/>
        <v>30303013</v>
      </c>
      <c r="F5034" s="114" t="s">
        <v>11599</v>
      </c>
      <c r="G5034" s="114" t="s">
        <v>8492</v>
      </c>
      <c r="H5034" s="114" t="s">
        <v>3593</v>
      </c>
      <c r="I5034" s="114" t="s">
        <v>3648</v>
      </c>
    </row>
    <row r="5035" spans="1:9" x14ac:dyDescent="0.2">
      <c r="A5035" s="114" t="s">
        <v>10519</v>
      </c>
      <c r="D5035" s="114" t="s">
        <v>3649</v>
      </c>
      <c r="E5035" s="114">
        <f t="shared" si="78"/>
        <v>30303014</v>
      </c>
      <c r="F5035" s="114" t="s">
        <v>11599</v>
      </c>
      <c r="G5035" s="114" t="s">
        <v>8492</v>
      </c>
      <c r="H5035" s="114" t="s">
        <v>3593</v>
      </c>
      <c r="I5035" s="114" t="s">
        <v>3650</v>
      </c>
    </row>
    <row r="5036" spans="1:9" x14ac:dyDescent="0.2">
      <c r="A5036" s="114" t="s">
        <v>10519</v>
      </c>
      <c r="D5036" s="114" t="s">
        <v>3651</v>
      </c>
      <c r="E5036" s="114">
        <f t="shared" si="78"/>
        <v>30303015</v>
      </c>
      <c r="F5036" s="114" t="s">
        <v>11599</v>
      </c>
      <c r="G5036" s="114" t="s">
        <v>8492</v>
      </c>
      <c r="H5036" s="114" t="s">
        <v>3593</v>
      </c>
      <c r="I5036" s="114" t="s">
        <v>3652</v>
      </c>
    </row>
    <row r="5037" spans="1:9" x14ac:dyDescent="0.2">
      <c r="A5037" s="114" t="s">
        <v>10519</v>
      </c>
      <c r="D5037" s="114" t="s">
        <v>3653</v>
      </c>
      <c r="E5037" s="114">
        <f t="shared" si="78"/>
        <v>30303016</v>
      </c>
      <c r="F5037" s="114" t="s">
        <v>11599</v>
      </c>
      <c r="G5037" s="114" t="s">
        <v>8492</v>
      </c>
      <c r="H5037" s="114" t="s">
        <v>3593</v>
      </c>
      <c r="I5037" s="114" t="s">
        <v>3654</v>
      </c>
    </row>
    <row r="5038" spans="1:9" x14ac:dyDescent="0.2">
      <c r="A5038" s="114" t="s">
        <v>10519</v>
      </c>
      <c r="D5038" s="114" t="s">
        <v>3655</v>
      </c>
      <c r="E5038" s="114">
        <f t="shared" si="78"/>
        <v>30303017</v>
      </c>
      <c r="F5038" s="114" t="s">
        <v>11599</v>
      </c>
      <c r="G5038" s="114" t="s">
        <v>8492</v>
      </c>
      <c r="H5038" s="114" t="s">
        <v>3593</v>
      </c>
      <c r="I5038" s="114" t="s">
        <v>8782</v>
      </c>
    </row>
    <row r="5039" spans="1:9" x14ac:dyDescent="0.2">
      <c r="A5039" s="114" t="s">
        <v>10519</v>
      </c>
      <c r="D5039" s="114" t="s">
        <v>3656</v>
      </c>
      <c r="E5039" s="114">
        <f t="shared" si="78"/>
        <v>30303018</v>
      </c>
      <c r="F5039" s="114" t="s">
        <v>11599</v>
      </c>
      <c r="G5039" s="114" t="s">
        <v>8492</v>
      </c>
      <c r="H5039" s="114" t="s">
        <v>3593</v>
      </c>
      <c r="I5039" s="114" t="s">
        <v>3657</v>
      </c>
    </row>
    <row r="5040" spans="1:9" x14ac:dyDescent="0.2">
      <c r="A5040" s="114" t="s">
        <v>10519</v>
      </c>
      <c r="D5040" s="114" t="s">
        <v>3658</v>
      </c>
      <c r="E5040" s="114">
        <f t="shared" si="78"/>
        <v>30303019</v>
      </c>
      <c r="F5040" s="114" t="s">
        <v>11599</v>
      </c>
      <c r="G5040" s="114" t="s">
        <v>8492</v>
      </c>
      <c r="H5040" s="114" t="s">
        <v>3593</v>
      </c>
      <c r="I5040" s="114" t="s">
        <v>3659</v>
      </c>
    </row>
    <row r="5041" spans="1:9" x14ac:dyDescent="0.2">
      <c r="A5041" s="114" t="s">
        <v>10519</v>
      </c>
      <c r="D5041" s="114" t="s">
        <v>3660</v>
      </c>
      <c r="E5041" s="114">
        <f t="shared" si="78"/>
        <v>30303020</v>
      </c>
      <c r="F5041" s="114" t="s">
        <v>11599</v>
      </c>
      <c r="G5041" s="114" t="s">
        <v>8492</v>
      </c>
      <c r="H5041" s="114" t="s">
        <v>3593</v>
      </c>
      <c r="I5041" s="114" t="s">
        <v>3661</v>
      </c>
    </row>
    <row r="5042" spans="1:9" x14ac:dyDescent="0.2">
      <c r="A5042" s="114" t="s">
        <v>10519</v>
      </c>
      <c r="D5042" s="114" t="s">
        <v>3662</v>
      </c>
      <c r="E5042" s="114">
        <f t="shared" si="78"/>
        <v>30303021</v>
      </c>
      <c r="F5042" s="114" t="s">
        <v>11599</v>
      </c>
      <c r="G5042" s="114" t="s">
        <v>8492</v>
      </c>
      <c r="H5042" s="114" t="s">
        <v>3593</v>
      </c>
      <c r="I5042" s="114" t="s">
        <v>3663</v>
      </c>
    </row>
    <row r="5043" spans="1:9" x14ac:dyDescent="0.2">
      <c r="A5043" s="114" t="s">
        <v>10519</v>
      </c>
      <c r="D5043" s="114" t="s">
        <v>3664</v>
      </c>
      <c r="E5043" s="114">
        <f t="shared" si="78"/>
        <v>30303022</v>
      </c>
      <c r="F5043" s="114" t="s">
        <v>11599</v>
      </c>
      <c r="G5043" s="114" t="s">
        <v>8492</v>
      </c>
      <c r="H5043" s="114" t="s">
        <v>3593</v>
      </c>
      <c r="I5043" s="114" t="s">
        <v>3665</v>
      </c>
    </row>
    <row r="5044" spans="1:9" x14ac:dyDescent="0.2">
      <c r="A5044" s="114" t="s">
        <v>10519</v>
      </c>
      <c r="D5044" s="114" t="s">
        <v>3666</v>
      </c>
      <c r="E5044" s="114">
        <f t="shared" si="78"/>
        <v>30303023</v>
      </c>
      <c r="F5044" s="114" t="s">
        <v>11599</v>
      </c>
      <c r="G5044" s="114" t="s">
        <v>8492</v>
      </c>
      <c r="H5044" s="114" t="s">
        <v>3593</v>
      </c>
      <c r="I5044" s="114" t="s">
        <v>3667</v>
      </c>
    </row>
    <row r="5045" spans="1:9" x14ac:dyDescent="0.2">
      <c r="A5045" s="114" t="s">
        <v>10519</v>
      </c>
      <c r="D5045" s="114" t="s">
        <v>3668</v>
      </c>
      <c r="E5045" s="114">
        <f t="shared" si="78"/>
        <v>30303024</v>
      </c>
      <c r="F5045" s="114" t="s">
        <v>11599</v>
      </c>
      <c r="G5045" s="114" t="s">
        <v>8492</v>
      </c>
      <c r="H5045" s="114" t="s">
        <v>3593</v>
      </c>
      <c r="I5045" s="114" t="s">
        <v>8615</v>
      </c>
    </row>
    <row r="5046" spans="1:9" x14ac:dyDescent="0.2">
      <c r="A5046" s="114" t="s">
        <v>10519</v>
      </c>
      <c r="D5046" s="114" t="s">
        <v>3669</v>
      </c>
      <c r="E5046" s="114">
        <f t="shared" si="78"/>
        <v>30303025</v>
      </c>
      <c r="F5046" s="114" t="s">
        <v>11599</v>
      </c>
      <c r="G5046" s="114" t="s">
        <v>8492</v>
      </c>
      <c r="H5046" s="114" t="s">
        <v>3593</v>
      </c>
      <c r="I5046" s="114" t="s">
        <v>3670</v>
      </c>
    </row>
    <row r="5047" spans="1:9" x14ac:dyDescent="0.2">
      <c r="A5047" s="114" t="s">
        <v>10519</v>
      </c>
      <c r="D5047" s="114" t="s">
        <v>3671</v>
      </c>
      <c r="E5047" s="114">
        <f t="shared" si="78"/>
        <v>30303026</v>
      </c>
      <c r="F5047" s="114" t="s">
        <v>11599</v>
      </c>
      <c r="G5047" s="114" t="s">
        <v>8492</v>
      </c>
      <c r="H5047" s="114" t="s">
        <v>3593</v>
      </c>
      <c r="I5047" s="114" t="s">
        <v>3672</v>
      </c>
    </row>
    <row r="5048" spans="1:9" x14ac:dyDescent="0.2">
      <c r="A5048" s="114" t="s">
        <v>10519</v>
      </c>
      <c r="D5048" s="114" t="s">
        <v>3673</v>
      </c>
      <c r="E5048" s="114">
        <f t="shared" si="78"/>
        <v>30303027</v>
      </c>
      <c r="F5048" s="114" t="s">
        <v>11599</v>
      </c>
      <c r="G5048" s="114" t="s">
        <v>8492</v>
      </c>
      <c r="H5048" s="114" t="s">
        <v>3593</v>
      </c>
      <c r="I5048" s="114" t="s">
        <v>3674</v>
      </c>
    </row>
    <row r="5049" spans="1:9" x14ac:dyDescent="0.2">
      <c r="A5049" s="114" t="s">
        <v>10519</v>
      </c>
      <c r="D5049" s="114" t="s">
        <v>3675</v>
      </c>
      <c r="E5049" s="114">
        <f t="shared" si="78"/>
        <v>30303028</v>
      </c>
      <c r="F5049" s="114" t="s">
        <v>11599</v>
      </c>
      <c r="G5049" s="114" t="s">
        <v>8492</v>
      </c>
      <c r="H5049" s="114" t="s">
        <v>3593</v>
      </c>
      <c r="I5049" s="114" t="s">
        <v>3676</v>
      </c>
    </row>
    <row r="5050" spans="1:9" x14ac:dyDescent="0.2">
      <c r="A5050" s="114" t="s">
        <v>10519</v>
      </c>
      <c r="D5050" s="114" t="s">
        <v>3677</v>
      </c>
      <c r="E5050" s="114">
        <f t="shared" si="78"/>
        <v>30303029</v>
      </c>
      <c r="F5050" s="114" t="s">
        <v>11599</v>
      </c>
      <c r="G5050" s="114" t="s">
        <v>8492</v>
      </c>
      <c r="H5050" s="114" t="s">
        <v>3593</v>
      </c>
      <c r="I5050" s="114" t="s">
        <v>3678</v>
      </c>
    </row>
    <row r="5051" spans="1:9" x14ac:dyDescent="0.2">
      <c r="A5051" s="114" t="s">
        <v>10519</v>
      </c>
      <c r="D5051" s="114" t="s">
        <v>3679</v>
      </c>
      <c r="E5051" s="114">
        <f t="shared" si="78"/>
        <v>30303099</v>
      </c>
      <c r="F5051" s="114" t="s">
        <v>11599</v>
      </c>
      <c r="G5051" s="114" t="s">
        <v>8492</v>
      </c>
      <c r="H5051" s="114" t="s">
        <v>3593</v>
      </c>
      <c r="I5051" s="114" t="s">
        <v>7818</v>
      </c>
    </row>
    <row r="5052" spans="1:9" x14ac:dyDescent="0.2">
      <c r="A5052" s="114" t="s">
        <v>10519</v>
      </c>
      <c r="D5052" s="114" t="s">
        <v>3680</v>
      </c>
      <c r="E5052" s="114">
        <f t="shared" si="78"/>
        <v>30303101</v>
      </c>
      <c r="F5052" s="114" t="s">
        <v>11599</v>
      </c>
      <c r="G5052" s="114" t="s">
        <v>8492</v>
      </c>
      <c r="H5052" s="114" t="s">
        <v>3681</v>
      </c>
      <c r="I5052" s="114" t="s">
        <v>3682</v>
      </c>
    </row>
    <row r="5053" spans="1:9" x14ac:dyDescent="0.2">
      <c r="A5053" s="114" t="s">
        <v>10519</v>
      </c>
      <c r="D5053" s="114" t="s">
        <v>3683</v>
      </c>
      <c r="E5053" s="114">
        <f t="shared" si="78"/>
        <v>30303102</v>
      </c>
      <c r="F5053" s="114" t="s">
        <v>11599</v>
      </c>
      <c r="G5053" s="114" t="s">
        <v>8492</v>
      </c>
      <c r="H5053" s="114" t="s">
        <v>3681</v>
      </c>
      <c r="I5053" s="114" t="s">
        <v>3684</v>
      </c>
    </row>
    <row r="5054" spans="1:9" x14ac:dyDescent="0.2">
      <c r="A5054" s="114" t="s">
        <v>10519</v>
      </c>
      <c r="D5054" s="114" t="s">
        <v>3685</v>
      </c>
      <c r="E5054" s="114">
        <f t="shared" si="78"/>
        <v>30303103</v>
      </c>
      <c r="F5054" s="114" t="s">
        <v>11599</v>
      </c>
      <c r="G5054" s="114" t="s">
        <v>8492</v>
      </c>
      <c r="H5054" s="114" t="s">
        <v>3681</v>
      </c>
      <c r="I5054" s="114" t="s">
        <v>3686</v>
      </c>
    </row>
    <row r="5055" spans="1:9" x14ac:dyDescent="0.2">
      <c r="A5055" s="114" t="s">
        <v>10519</v>
      </c>
      <c r="D5055" s="114" t="s">
        <v>3687</v>
      </c>
      <c r="E5055" s="114">
        <f t="shared" si="78"/>
        <v>30303104</v>
      </c>
      <c r="F5055" s="114" t="s">
        <v>11599</v>
      </c>
      <c r="G5055" s="114" t="s">
        <v>8492</v>
      </c>
      <c r="H5055" s="114" t="s">
        <v>3681</v>
      </c>
      <c r="I5055" s="114" t="s">
        <v>3688</v>
      </c>
    </row>
    <row r="5056" spans="1:9" x14ac:dyDescent="0.2">
      <c r="A5056" s="114" t="s">
        <v>10519</v>
      </c>
      <c r="D5056" s="114" t="s">
        <v>3689</v>
      </c>
      <c r="E5056" s="114">
        <f t="shared" si="78"/>
        <v>30303105</v>
      </c>
      <c r="F5056" s="114" t="s">
        <v>11599</v>
      </c>
      <c r="G5056" s="114" t="s">
        <v>8492</v>
      </c>
      <c r="H5056" s="114" t="s">
        <v>3681</v>
      </c>
      <c r="I5056" s="114" t="s">
        <v>3690</v>
      </c>
    </row>
    <row r="5057" spans="1:9" x14ac:dyDescent="0.2">
      <c r="A5057" s="114" t="s">
        <v>10519</v>
      </c>
      <c r="D5057" s="114" t="s">
        <v>3691</v>
      </c>
      <c r="E5057" s="114">
        <f t="shared" si="78"/>
        <v>30303106</v>
      </c>
      <c r="F5057" s="114" t="s">
        <v>11599</v>
      </c>
      <c r="G5057" s="114" t="s">
        <v>8492</v>
      </c>
      <c r="H5057" s="114" t="s">
        <v>3681</v>
      </c>
      <c r="I5057" s="114" t="s">
        <v>3692</v>
      </c>
    </row>
    <row r="5058" spans="1:9" x14ac:dyDescent="0.2">
      <c r="A5058" s="114" t="s">
        <v>10519</v>
      </c>
      <c r="D5058" s="114" t="s">
        <v>3693</v>
      </c>
      <c r="E5058" s="114">
        <f t="shared" ref="E5058:E5121" si="79">VALUE(D5058)</f>
        <v>30303107</v>
      </c>
      <c r="F5058" s="114" t="s">
        <v>11599</v>
      </c>
      <c r="G5058" s="114" t="s">
        <v>8492</v>
      </c>
      <c r="H5058" s="114" t="s">
        <v>3681</v>
      </c>
      <c r="I5058" s="114" t="s">
        <v>3694</v>
      </c>
    </row>
    <row r="5059" spans="1:9" x14ac:dyDescent="0.2">
      <c r="A5059" s="114" t="s">
        <v>10519</v>
      </c>
      <c r="D5059" s="114" t="s">
        <v>3695</v>
      </c>
      <c r="E5059" s="114">
        <f t="shared" si="79"/>
        <v>30304001</v>
      </c>
      <c r="F5059" s="114" t="s">
        <v>11599</v>
      </c>
      <c r="G5059" s="114" t="s">
        <v>8492</v>
      </c>
      <c r="H5059" s="114" t="s">
        <v>3696</v>
      </c>
      <c r="I5059" s="114" t="s">
        <v>3697</v>
      </c>
    </row>
    <row r="5060" spans="1:9" x14ac:dyDescent="0.2">
      <c r="A5060" s="114" t="s">
        <v>10519</v>
      </c>
      <c r="D5060" s="114" t="s">
        <v>3698</v>
      </c>
      <c r="E5060" s="114">
        <f t="shared" si="79"/>
        <v>30304010</v>
      </c>
      <c r="F5060" s="114" t="s">
        <v>11599</v>
      </c>
      <c r="G5060" s="114" t="s">
        <v>8492</v>
      </c>
      <c r="H5060" s="114" t="s">
        <v>3696</v>
      </c>
      <c r="I5060" s="114" t="s">
        <v>3699</v>
      </c>
    </row>
    <row r="5061" spans="1:9" x14ac:dyDescent="0.2">
      <c r="A5061" s="114" t="s">
        <v>10519</v>
      </c>
      <c r="D5061" s="114" t="s">
        <v>3700</v>
      </c>
      <c r="E5061" s="114">
        <f t="shared" si="79"/>
        <v>30304011</v>
      </c>
      <c r="F5061" s="114" t="s">
        <v>11599</v>
      </c>
      <c r="G5061" s="114" t="s">
        <v>8492</v>
      </c>
      <c r="H5061" s="114" t="s">
        <v>3696</v>
      </c>
      <c r="I5061" s="114" t="s">
        <v>3701</v>
      </c>
    </row>
    <row r="5062" spans="1:9" x14ac:dyDescent="0.2">
      <c r="A5062" s="114" t="s">
        <v>10519</v>
      </c>
      <c r="D5062" s="114" t="s">
        <v>3702</v>
      </c>
      <c r="E5062" s="114">
        <f t="shared" si="79"/>
        <v>30304012</v>
      </c>
      <c r="F5062" s="114" t="s">
        <v>11599</v>
      </c>
      <c r="G5062" s="114" t="s">
        <v>8492</v>
      </c>
      <c r="H5062" s="114" t="s">
        <v>3696</v>
      </c>
      <c r="I5062" s="114" t="s">
        <v>3703</v>
      </c>
    </row>
    <row r="5063" spans="1:9" x14ac:dyDescent="0.2">
      <c r="A5063" s="114" t="s">
        <v>10519</v>
      </c>
      <c r="D5063" s="114" t="s">
        <v>3704</v>
      </c>
      <c r="E5063" s="114">
        <f t="shared" si="79"/>
        <v>30304013</v>
      </c>
      <c r="F5063" s="114" t="s">
        <v>11599</v>
      </c>
      <c r="G5063" s="114" t="s">
        <v>8492</v>
      </c>
      <c r="H5063" s="114" t="s">
        <v>3696</v>
      </c>
      <c r="I5063" s="114" t="s">
        <v>3705</v>
      </c>
    </row>
    <row r="5064" spans="1:9" x14ac:dyDescent="0.2">
      <c r="A5064" s="114" t="s">
        <v>10519</v>
      </c>
      <c r="D5064" s="114" t="s">
        <v>3706</v>
      </c>
      <c r="E5064" s="114">
        <f t="shared" si="79"/>
        <v>30304014</v>
      </c>
      <c r="F5064" s="114" t="s">
        <v>11599</v>
      </c>
      <c r="G5064" s="114" t="s">
        <v>8492</v>
      </c>
      <c r="H5064" s="114" t="s">
        <v>3696</v>
      </c>
      <c r="I5064" s="114" t="s">
        <v>3707</v>
      </c>
    </row>
    <row r="5065" spans="1:9" x14ac:dyDescent="0.2">
      <c r="A5065" s="114" t="s">
        <v>10519</v>
      </c>
      <c r="D5065" s="114" t="s">
        <v>3708</v>
      </c>
      <c r="E5065" s="114">
        <f t="shared" si="79"/>
        <v>30304015</v>
      </c>
      <c r="F5065" s="114" t="s">
        <v>11599</v>
      </c>
      <c r="G5065" s="114" t="s">
        <v>8492</v>
      </c>
      <c r="H5065" s="114" t="s">
        <v>3696</v>
      </c>
      <c r="I5065" s="114" t="s">
        <v>6418</v>
      </c>
    </row>
    <row r="5066" spans="1:9" x14ac:dyDescent="0.2">
      <c r="A5066" s="114" t="s">
        <v>10519</v>
      </c>
      <c r="D5066" s="114" t="s">
        <v>6419</v>
      </c>
      <c r="E5066" s="114">
        <f t="shared" si="79"/>
        <v>30304016</v>
      </c>
      <c r="F5066" s="114" t="s">
        <v>11599</v>
      </c>
      <c r="G5066" s="114" t="s">
        <v>8492</v>
      </c>
      <c r="H5066" s="114" t="s">
        <v>3696</v>
      </c>
      <c r="I5066" s="114" t="s">
        <v>6420</v>
      </c>
    </row>
    <row r="5067" spans="1:9" x14ac:dyDescent="0.2">
      <c r="A5067" s="114" t="s">
        <v>10519</v>
      </c>
      <c r="D5067" s="114" t="s">
        <v>6421</v>
      </c>
      <c r="E5067" s="114">
        <f t="shared" si="79"/>
        <v>30304017</v>
      </c>
      <c r="F5067" s="114" t="s">
        <v>11599</v>
      </c>
      <c r="G5067" s="114" t="s">
        <v>8492</v>
      </c>
      <c r="H5067" s="114" t="s">
        <v>3696</v>
      </c>
      <c r="I5067" s="114" t="s">
        <v>6422</v>
      </c>
    </row>
    <row r="5068" spans="1:9" x14ac:dyDescent="0.2">
      <c r="A5068" s="114" t="s">
        <v>10519</v>
      </c>
      <c r="D5068" s="114" t="s">
        <v>6423</v>
      </c>
      <c r="E5068" s="114">
        <f t="shared" si="79"/>
        <v>30380001</v>
      </c>
      <c r="F5068" s="114" t="s">
        <v>11599</v>
      </c>
      <c r="G5068" s="114" t="s">
        <v>8492</v>
      </c>
      <c r="H5068" s="114" t="s">
        <v>13767</v>
      </c>
      <c r="I5068" s="114" t="s">
        <v>13767</v>
      </c>
    </row>
    <row r="5069" spans="1:9" x14ac:dyDescent="0.2">
      <c r="A5069" s="114" t="s">
        <v>10519</v>
      </c>
      <c r="D5069" s="114" t="s">
        <v>6424</v>
      </c>
      <c r="E5069" s="114">
        <f t="shared" si="79"/>
        <v>30382001</v>
      </c>
      <c r="F5069" s="114" t="s">
        <v>11599</v>
      </c>
      <c r="G5069" s="114" t="s">
        <v>8492</v>
      </c>
      <c r="H5069" s="114" t="s">
        <v>13769</v>
      </c>
      <c r="I5069" s="114" t="s">
        <v>13770</v>
      </c>
    </row>
    <row r="5070" spans="1:9" x14ac:dyDescent="0.2">
      <c r="A5070" s="114" t="s">
        <v>10519</v>
      </c>
      <c r="D5070" s="114" t="s">
        <v>6425</v>
      </c>
      <c r="E5070" s="114">
        <f t="shared" si="79"/>
        <v>30382002</v>
      </c>
      <c r="F5070" s="114" t="s">
        <v>11599</v>
      </c>
      <c r="G5070" s="114" t="s">
        <v>8492</v>
      </c>
      <c r="H5070" s="114" t="s">
        <v>13769</v>
      </c>
      <c r="I5070" s="114" t="s">
        <v>13772</v>
      </c>
    </row>
    <row r="5071" spans="1:9" x14ac:dyDescent="0.2">
      <c r="A5071" s="114" t="s">
        <v>10519</v>
      </c>
      <c r="D5071" s="114" t="s">
        <v>6426</v>
      </c>
      <c r="E5071" s="114">
        <f t="shared" si="79"/>
        <v>30382599</v>
      </c>
      <c r="F5071" s="114" t="s">
        <v>11599</v>
      </c>
      <c r="G5071" s="114" t="s">
        <v>8492</v>
      </c>
      <c r="H5071" s="114" t="s">
        <v>13774</v>
      </c>
      <c r="I5071" s="114" t="s">
        <v>13775</v>
      </c>
    </row>
    <row r="5072" spans="1:9" x14ac:dyDescent="0.2">
      <c r="A5072" s="114" t="s">
        <v>10519</v>
      </c>
      <c r="D5072" s="114" t="s">
        <v>6427</v>
      </c>
      <c r="E5072" s="114">
        <f t="shared" si="79"/>
        <v>30388801</v>
      </c>
      <c r="F5072" s="114" t="s">
        <v>11599</v>
      </c>
      <c r="G5072" s="114" t="s">
        <v>8492</v>
      </c>
      <c r="H5072" s="114" t="s">
        <v>11050</v>
      </c>
      <c r="I5072" s="114" t="s">
        <v>7522</v>
      </c>
    </row>
    <row r="5073" spans="1:12" x14ac:dyDescent="0.2">
      <c r="A5073" s="114" t="s">
        <v>10519</v>
      </c>
      <c r="D5073" s="114" t="s">
        <v>6428</v>
      </c>
      <c r="E5073" s="114">
        <f t="shared" si="79"/>
        <v>30388802</v>
      </c>
      <c r="F5073" s="114" t="s">
        <v>11599</v>
      </c>
      <c r="G5073" s="114" t="s">
        <v>8492</v>
      </c>
      <c r="H5073" s="114" t="s">
        <v>11050</v>
      </c>
      <c r="I5073" s="114" t="s">
        <v>7522</v>
      </c>
    </row>
    <row r="5074" spans="1:12" x14ac:dyDescent="0.2">
      <c r="A5074" s="114" t="s">
        <v>10519</v>
      </c>
      <c r="D5074" s="114" t="s">
        <v>6429</v>
      </c>
      <c r="E5074" s="114">
        <f t="shared" si="79"/>
        <v>30388803</v>
      </c>
      <c r="F5074" s="114" t="s">
        <v>11599</v>
      </c>
      <c r="G5074" s="114" t="s">
        <v>8492</v>
      </c>
      <c r="H5074" s="114" t="s">
        <v>11050</v>
      </c>
      <c r="I5074" s="114" t="s">
        <v>7522</v>
      </c>
    </row>
    <row r="5075" spans="1:12" x14ac:dyDescent="0.2">
      <c r="A5075" s="114" t="s">
        <v>10519</v>
      </c>
      <c r="D5075" s="114" t="s">
        <v>6430</v>
      </c>
      <c r="E5075" s="114">
        <f t="shared" si="79"/>
        <v>30388804</v>
      </c>
      <c r="F5075" s="114" t="s">
        <v>11599</v>
      </c>
      <c r="G5075" s="114" t="s">
        <v>8492</v>
      </c>
      <c r="H5075" s="114" t="s">
        <v>11050</v>
      </c>
      <c r="I5075" s="114" t="s">
        <v>7522</v>
      </c>
    </row>
    <row r="5076" spans="1:12" x14ac:dyDescent="0.2">
      <c r="A5076" s="114" t="s">
        <v>10519</v>
      </c>
      <c r="D5076" s="114" t="s">
        <v>6431</v>
      </c>
      <c r="E5076" s="114">
        <f t="shared" si="79"/>
        <v>30388805</v>
      </c>
      <c r="F5076" s="114" t="s">
        <v>11599</v>
      </c>
      <c r="G5076" s="114" t="s">
        <v>8492</v>
      </c>
      <c r="H5076" s="114" t="s">
        <v>11050</v>
      </c>
      <c r="I5076" s="114" t="s">
        <v>7522</v>
      </c>
    </row>
    <row r="5077" spans="1:12" x14ac:dyDescent="0.2">
      <c r="A5077" s="114" t="s">
        <v>10519</v>
      </c>
      <c r="D5077" s="114" t="s">
        <v>6432</v>
      </c>
      <c r="E5077" s="114">
        <f t="shared" si="79"/>
        <v>30390001</v>
      </c>
      <c r="F5077" s="114" t="s">
        <v>11599</v>
      </c>
      <c r="G5077" s="114" t="s">
        <v>8492</v>
      </c>
      <c r="H5077" s="114" t="s">
        <v>10546</v>
      </c>
      <c r="I5077" s="114" t="s">
        <v>10547</v>
      </c>
    </row>
    <row r="5078" spans="1:12" x14ac:dyDescent="0.2">
      <c r="A5078" s="114" t="s">
        <v>10519</v>
      </c>
      <c r="D5078" s="114" t="s">
        <v>6433</v>
      </c>
      <c r="E5078" s="114">
        <f t="shared" si="79"/>
        <v>30390002</v>
      </c>
      <c r="F5078" s="114" t="s">
        <v>11599</v>
      </c>
      <c r="G5078" s="114" t="s">
        <v>8492</v>
      </c>
      <c r="H5078" s="114" t="s">
        <v>10546</v>
      </c>
      <c r="I5078" s="114" t="s">
        <v>10550</v>
      </c>
    </row>
    <row r="5079" spans="1:12" x14ac:dyDescent="0.2">
      <c r="A5079" s="114" t="s">
        <v>10519</v>
      </c>
      <c r="D5079" s="114" t="s">
        <v>6434</v>
      </c>
      <c r="E5079" s="114">
        <f t="shared" si="79"/>
        <v>30390003</v>
      </c>
      <c r="F5079" s="114" t="s">
        <v>11599</v>
      </c>
      <c r="G5079" s="114" t="s">
        <v>8492</v>
      </c>
      <c r="H5079" s="114" t="s">
        <v>10546</v>
      </c>
      <c r="I5079" s="114" t="s">
        <v>10552</v>
      </c>
    </row>
    <row r="5080" spans="1:12" x14ac:dyDescent="0.2">
      <c r="A5080" s="114" t="s">
        <v>10519</v>
      </c>
      <c r="D5080" s="114" t="s">
        <v>6435</v>
      </c>
      <c r="E5080" s="114">
        <f t="shared" si="79"/>
        <v>30390004</v>
      </c>
      <c r="F5080" s="114" t="s">
        <v>11599</v>
      </c>
      <c r="G5080" s="114" t="s">
        <v>8492</v>
      </c>
      <c r="H5080" s="114" t="s">
        <v>10546</v>
      </c>
      <c r="I5080" s="114" t="s">
        <v>10554</v>
      </c>
    </row>
    <row r="5081" spans="1:12" x14ac:dyDescent="0.2">
      <c r="A5081" s="114" t="s">
        <v>10519</v>
      </c>
      <c r="D5081" s="114" t="s">
        <v>6436</v>
      </c>
      <c r="E5081" s="114">
        <f t="shared" si="79"/>
        <v>30390011</v>
      </c>
      <c r="F5081" s="114" t="s">
        <v>11599</v>
      </c>
      <c r="G5081" s="114" t="s">
        <v>8492</v>
      </c>
      <c r="H5081" s="114" t="s">
        <v>10546</v>
      </c>
      <c r="I5081" s="114" t="s">
        <v>13416</v>
      </c>
    </row>
    <row r="5082" spans="1:12" x14ac:dyDescent="0.2">
      <c r="A5082" s="114" t="s">
        <v>10519</v>
      </c>
      <c r="D5082" s="114" t="s">
        <v>6437</v>
      </c>
      <c r="E5082" s="114">
        <f t="shared" si="79"/>
        <v>30390012</v>
      </c>
      <c r="F5082" s="114" t="s">
        <v>11599</v>
      </c>
      <c r="G5082" s="114" t="s">
        <v>8492</v>
      </c>
      <c r="H5082" s="114" t="s">
        <v>10546</v>
      </c>
      <c r="I5082" s="114" t="s">
        <v>13418</v>
      </c>
    </row>
    <row r="5083" spans="1:12" x14ac:dyDescent="0.2">
      <c r="A5083" s="114" t="s">
        <v>10519</v>
      </c>
      <c r="D5083" s="114" t="s">
        <v>6438</v>
      </c>
      <c r="E5083" s="114">
        <f t="shared" si="79"/>
        <v>30390013</v>
      </c>
      <c r="F5083" s="114" t="s">
        <v>11599</v>
      </c>
      <c r="G5083" s="114" t="s">
        <v>8492</v>
      </c>
      <c r="H5083" s="114" t="s">
        <v>10546</v>
      </c>
      <c r="I5083" s="114" t="s">
        <v>13420</v>
      </c>
    </row>
    <row r="5084" spans="1:12" x14ac:dyDescent="0.2">
      <c r="A5084" s="114" t="s">
        <v>10519</v>
      </c>
      <c r="D5084" s="114" t="s">
        <v>6439</v>
      </c>
      <c r="E5084" s="114">
        <f t="shared" si="79"/>
        <v>30390014</v>
      </c>
      <c r="F5084" s="114" t="s">
        <v>11599</v>
      </c>
      <c r="G5084" s="114" t="s">
        <v>8492</v>
      </c>
      <c r="H5084" s="114" t="s">
        <v>10546</v>
      </c>
      <c r="I5084" s="114" t="s">
        <v>13422</v>
      </c>
    </row>
    <row r="5085" spans="1:12" x14ac:dyDescent="0.2">
      <c r="A5085" s="114" t="s">
        <v>10519</v>
      </c>
      <c r="D5085" s="114" t="s">
        <v>6440</v>
      </c>
      <c r="E5085" s="114">
        <f t="shared" si="79"/>
        <v>30390021</v>
      </c>
      <c r="F5085" s="114" t="s">
        <v>11599</v>
      </c>
      <c r="G5085" s="114" t="s">
        <v>8492</v>
      </c>
      <c r="H5085" s="114" t="s">
        <v>10546</v>
      </c>
      <c r="I5085" s="114" t="s">
        <v>13424</v>
      </c>
      <c r="K5085" s="116">
        <v>36265</v>
      </c>
      <c r="L5085" s="114" t="s">
        <v>6441</v>
      </c>
    </row>
    <row r="5086" spans="1:12" x14ac:dyDescent="0.2">
      <c r="A5086" s="114" t="s">
        <v>10519</v>
      </c>
      <c r="D5086" s="114" t="s">
        <v>6442</v>
      </c>
      <c r="E5086" s="114">
        <f t="shared" si="79"/>
        <v>30390022</v>
      </c>
      <c r="F5086" s="114" t="s">
        <v>11599</v>
      </c>
      <c r="G5086" s="114" t="s">
        <v>8492</v>
      </c>
      <c r="H5086" s="114" t="s">
        <v>10546</v>
      </c>
      <c r="I5086" s="114" t="s">
        <v>7553</v>
      </c>
    </row>
    <row r="5087" spans="1:12" x14ac:dyDescent="0.2">
      <c r="A5087" s="114" t="s">
        <v>10519</v>
      </c>
      <c r="D5087" s="114" t="s">
        <v>6443</v>
      </c>
      <c r="E5087" s="114">
        <f t="shared" si="79"/>
        <v>30390023</v>
      </c>
      <c r="F5087" s="114" t="s">
        <v>11599</v>
      </c>
      <c r="G5087" s="114" t="s">
        <v>8492</v>
      </c>
      <c r="H5087" s="114" t="s">
        <v>10546</v>
      </c>
      <c r="I5087" s="114" t="s">
        <v>7555</v>
      </c>
    </row>
    <row r="5088" spans="1:12" x14ac:dyDescent="0.2">
      <c r="A5088" s="114" t="s">
        <v>10519</v>
      </c>
      <c r="D5088" s="114" t="s">
        <v>6444</v>
      </c>
      <c r="E5088" s="114">
        <f t="shared" si="79"/>
        <v>30390024</v>
      </c>
      <c r="F5088" s="114" t="s">
        <v>11599</v>
      </c>
      <c r="G5088" s="114" t="s">
        <v>8492</v>
      </c>
      <c r="H5088" s="114" t="s">
        <v>10546</v>
      </c>
      <c r="I5088" s="114" t="s">
        <v>6445</v>
      </c>
    </row>
    <row r="5089" spans="1:12" x14ac:dyDescent="0.2">
      <c r="A5089" s="114" t="s">
        <v>10519</v>
      </c>
      <c r="D5089" s="114" t="s">
        <v>9285</v>
      </c>
      <c r="E5089" s="114">
        <f t="shared" si="79"/>
        <v>30399999</v>
      </c>
      <c r="F5089" s="114" t="s">
        <v>11599</v>
      </c>
      <c r="G5089" s="114" t="s">
        <v>8492</v>
      </c>
      <c r="H5089" s="114" t="s">
        <v>7818</v>
      </c>
      <c r="I5089" s="114" t="s">
        <v>7818</v>
      </c>
    </row>
    <row r="5090" spans="1:12" x14ac:dyDescent="0.2">
      <c r="A5090" s="114" t="s">
        <v>10519</v>
      </c>
      <c r="D5090" s="114" t="s">
        <v>9286</v>
      </c>
      <c r="E5090" s="114">
        <f t="shared" si="79"/>
        <v>30400101</v>
      </c>
      <c r="F5090" s="114" t="s">
        <v>11599</v>
      </c>
      <c r="G5090" s="114" t="s">
        <v>9287</v>
      </c>
      <c r="H5090" s="114" t="s">
        <v>9288</v>
      </c>
      <c r="I5090" s="114" t="s">
        <v>9289</v>
      </c>
    </row>
    <row r="5091" spans="1:12" x14ac:dyDescent="0.2">
      <c r="A5091" s="114" t="s">
        <v>10519</v>
      </c>
      <c r="D5091" s="114" t="s">
        <v>9290</v>
      </c>
      <c r="E5091" s="114">
        <f t="shared" si="79"/>
        <v>30400102</v>
      </c>
      <c r="F5091" s="114" t="s">
        <v>11599</v>
      </c>
      <c r="G5091" s="114" t="s">
        <v>9287</v>
      </c>
      <c r="H5091" s="114" t="s">
        <v>9288</v>
      </c>
      <c r="I5091" s="114" t="s">
        <v>9291</v>
      </c>
    </row>
    <row r="5092" spans="1:12" x14ac:dyDescent="0.2">
      <c r="A5092" s="114" t="s">
        <v>10519</v>
      </c>
      <c r="D5092" s="114" t="s">
        <v>9292</v>
      </c>
      <c r="E5092" s="114">
        <f t="shared" si="79"/>
        <v>30400103</v>
      </c>
      <c r="F5092" s="114" t="s">
        <v>11599</v>
      </c>
      <c r="G5092" s="114" t="s">
        <v>9287</v>
      </c>
      <c r="H5092" s="114" t="s">
        <v>9288</v>
      </c>
      <c r="I5092" s="114" t="s">
        <v>9293</v>
      </c>
    </row>
    <row r="5093" spans="1:12" x14ac:dyDescent="0.2">
      <c r="A5093" s="114" t="s">
        <v>10519</v>
      </c>
      <c r="D5093" s="114" t="s">
        <v>9294</v>
      </c>
      <c r="E5093" s="114">
        <f t="shared" si="79"/>
        <v>30400104</v>
      </c>
      <c r="F5093" s="114" t="s">
        <v>11599</v>
      </c>
      <c r="G5093" s="114" t="s">
        <v>9287</v>
      </c>
      <c r="H5093" s="114" t="s">
        <v>9288</v>
      </c>
      <c r="I5093" s="114" t="s">
        <v>9295</v>
      </c>
      <c r="K5093" s="116">
        <v>37096</v>
      </c>
      <c r="L5093" s="114" t="s">
        <v>9296</v>
      </c>
    </row>
    <row r="5094" spans="1:12" x14ac:dyDescent="0.2">
      <c r="A5094" s="114" t="s">
        <v>10519</v>
      </c>
      <c r="D5094" s="114" t="s">
        <v>9297</v>
      </c>
      <c r="E5094" s="114">
        <f t="shared" si="79"/>
        <v>30400105</v>
      </c>
      <c r="F5094" s="114" t="s">
        <v>11599</v>
      </c>
      <c r="G5094" s="114" t="s">
        <v>9287</v>
      </c>
      <c r="H5094" s="114" t="s">
        <v>9288</v>
      </c>
      <c r="I5094" s="114" t="s">
        <v>9298</v>
      </c>
    </row>
    <row r="5095" spans="1:12" x14ac:dyDescent="0.2">
      <c r="A5095" s="114" t="s">
        <v>10519</v>
      </c>
      <c r="D5095" s="114" t="s">
        <v>9299</v>
      </c>
      <c r="E5095" s="114">
        <f t="shared" si="79"/>
        <v>30400106</v>
      </c>
      <c r="F5095" s="114" t="s">
        <v>11599</v>
      </c>
      <c r="G5095" s="114" t="s">
        <v>9287</v>
      </c>
      <c r="H5095" s="114" t="s">
        <v>9288</v>
      </c>
      <c r="I5095" s="114" t="s">
        <v>8513</v>
      </c>
    </row>
    <row r="5096" spans="1:12" x14ac:dyDescent="0.2">
      <c r="A5096" s="114" t="s">
        <v>10519</v>
      </c>
      <c r="D5096" s="114" t="s">
        <v>9300</v>
      </c>
      <c r="E5096" s="114">
        <f t="shared" si="79"/>
        <v>30400107</v>
      </c>
      <c r="F5096" s="114" t="s">
        <v>11599</v>
      </c>
      <c r="G5096" s="114" t="s">
        <v>9287</v>
      </c>
      <c r="H5096" s="114" t="s">
        <v>9288</v>
      </c>
      <c r="I5096" s="114" t="s">
        <v>9301</v>
      </c>
    </row>
    <row r="5097" spans="1:12" x14ac:dyDescent="0.2">
      <c r="A5097" s="114" t="s">
        <v>10519</v>
      </c>
      <c r="D5097" s="114" t="s">
        <v>9302</v>
      </c>
      <c r="E5097" s="114">
        <f t="shared" si="79"/>
        <v>30400108</v>
      </c>
      <c r="F5097" s="114" t="s">
        <v>11599</v>
      </c>
      <c r="G5097" s="114" t="s">
        <v>9287</v>
      </c>
      <c r="H5097" s="114" t="s">
        <v>9288</v>
      </c>
      <c r="I5097" s="114" t="s">
        <v>3650</v>
      </c>
    </row>
    <row r="5098" spans="1:12" x14ac:dyDescent="0.2">
      <c r="A5098" s="114" t="s">
        <v>10519</v>
      </c>
      <c r="D5098" s="114" t="s">
        <v>9303</v>
      </c>
      <c r="E5098" s="114">
        <f t="shared" si="79"/>
        <v>30400109</v>
      </c>
      <c r="F5098" s="114" t="s">
        <v>11599</v>
      </c>
      <c r="G5098" s="114" t="s">
        <v>9287</v>
      </c>
      <c r="H5098" s="114" t="s">
        <v>9288</v>
      </c>
      <c r="I5098" s="114" t="s">
        <v>9304</v>
      </c>
    </row>
    <row r="5099" spans="1:12" x14ac:dyDescent="0.2">
      <c r="A5099" s="114" t="s">
        <v>10519</v>
      </c>
      <c r="D5099" s="114" t="s">
        <v>9305</v>
      </c>
      <c r="E5099" s="114">
        <f t="shared" si="79"/>
        <v>30400110</v>
      </c>
      <c r="F5099" s="114" t="s">
        <v>11599</v>
      </c>
      <c r="G5099" s="114" t="s">
        <v>9287</v>
      </c>
      <c r="H5099" s="114" t="s">
        <v>9288</v>
      </c>
      <c r="I5099" s="114" t="s">
        <v>9306</v>
      </c>
    </row>
    <row r="5100" spans="1:12" x14ac:dyDescent="0.2">
      <c r="A5100" s="114" t="s">
        <v>10519</v>
      </c>
      <c r="D5100" s="114" t="s">
        <v>9307</v>
      </c>
      <c r="E5100" s="114">
        <f t="shared" si="79"/>
        <v>30400111</v>
      </c>
      <c r="F5100" s="114" t="s">
        <v>11599</v>
      </c>
      <c r="G5100" s="114" t="s">
        <v>9287</v>
      </c>
      <c r="H5100" s="114" t="s">
        <v>9288</v>
      </c>
      <c r="I5100" s="114" t="s">
        <v>9308</v>
      </c>
    </row>
    <row r="5101" spans="1:12" x14ac:dyDescent="0.2">
      <c r="A5101" s="114" t="s">
        <v>10519</v>
      </c>
      <c r="D5101" s="114" t="s">
        <v>9309</v>
      </c>
      <c r="E5101" s="114">
        <f t="shared" si="79"/>
        <v>30400112</v>
      </c>
      <c r="F5101" s="114" t="s">
        <v>11599</v>
      </c>
      <c r="G5101" s="114" t="s">
        <v>9287</v>
      </c>
      <c r="H5101" s="114" t="s">
        <v>9288</v>
      </c>
      <c r="I5101" s="114" t="s">
        <v>9310</v>
      </c>
    </row>
    <row r="5102" spans="1:12" x14ac:dyDescent="0.2">
      <c r="A5102" s="114" t="s">
        <v>10519</v>
      </c>
      <c r="D5102" s="114" t="s">
        <v>9311</v>
      </c>
      <c r="E5102" s="114">
        <f t="shared" si="79"/>
        <v>30400113</v>
      </c>
      <c r="F5102" s="114" t="s">
        <v>11599</v>
      </c>
      <c r="G5102" s="114" t="s">
        <v>9287</v>
      </c>
      <c r="H5102" s="114" t="s">
        <v>9288</v>
      </c>
      <c r="I5102" s="114" t="s">
        <v>9312</v>
      </c>
    </row>
    <row r="5103" spans="1:12" x14ac:dyDescent="0.2">
      <c r="A5103" s="114" t="s">
        <v>10519</v>
      </c>
      <c r="D5103" s="114" t="s">
        <v>9313</v>
      </c>
      <c r="E5103" s="114">
        <f t="shared" si="79"/>
        <v>30400114</v>
      </c>
      <c r="F5103" s="114" t="s">
        <v>11599</v>
      </c>
      <c r="G5103" s="114" t="s">
        <v>9287</v>
      </c>
      <c r="H5103" s="114" t="s">
        <v>9288</v>
      </c>
      <c r="I5103" s="114" t="s">
        <v>9314</v>
      </c>
    </row>
    <row r="5104" spans="1:12" x14ac:dyDescent="0.2">
      <c r="A5104" s="114" t="s">
        <v>10519</v>
      </c>
      <c r="D5104" s="114" t="s">
        <v>9315</v>
      </c>
      <c r="E5104" s="114">
        <f t="shared" si="79"/>
        <v>30400115</v>
      </c>
      <c r="F5104" s="114" t="s">
        <v>11599</v>
      </c>
      <c r="G5104" s="114" t="s">
        <v>9287</v>
      </c>
      <c r="H5104" s="114" t="s">
        <v>9288</v>
      </c>
      <c r="I5104" s="114" t="s">
        <v>9316</v>
      </c>
    </row>
    <row r="5105" spans="1:9" x14ac:dyDescent="0.2">
      <c r="A5105" s="114" t="s">
        <v>10519</v>
      </c>
      <c r="D5105" s="114" t="s">
        <v>9317</v>
      </c>
      <c r="E5105" s="114">
        <f t="shared" si="79"/>
        <v>30400116</v>
      </c>
      <c r="F5105" s="114" t="s">
        <v>11599</v>
      </c>
      <c r="G5105" s="114" t="s">
        <v>9287</v>
      </c>
      <c r="H5105" s="114" t="s">
        <v>9288</v>
      </c>
      <c r="I5105" s="114" t="s">
        <v>9318</v>
      </c>
    </row>
    <row r="5106" spans="1:9" x14ac:dyDescent="0.2">
      <c r="A5106" s="114" t="s">
        <v>10519</v>
      </c>
      <c r="D5106" s="114" t="s">
        <v>9319</v>
      </c>
      <c r="E5106" s="114">
        <f t="shared" si="79"/>
        <v>30400117</v>
      </c>
      <c r="F5106" s="114" t="s">
        <v>11599</v>
      </c>
      <c r="G5106" s="114" t="s">
        <v>9287</v>
      </c>
      <c r="H5106" s="114" t="s">
        <v>9288</v>
      </c>
      <c r="I5106" s="114" t="s">
        <v>9320</v>
      </c>
    </row>
    <row r="5107" spans="1:9" x14ac:dyDescent="0.2">
      <c r="A5107" s="114" t="s">
        <v>10519</v>
      </c>
      <c r="D5107" s="114" t="s">
        <v>9321</v>
      </c>
      <c r="E5107" s="114">
        <f t="shared" si="79"/>
        <v>30400118</v>
      </c>
      <c r="F5107" s="114" t="s">
        <v>11599</v>
      </c>
      <c r="G5107" s="114" t="s">
        <v>9287</v>
      </c>
      <c r="H5107" s="114" t="s">
        <v>9288</v>
      </c>
      <c r="I5107" s="114" t="s">
        <v>8782</v>
      </c>
    </row>
    <row r="5108" spans="1:9" x14ac:dyDescent="0.2">
      <c r="A5108" s="114" t="s">
        <v>10519</v>
      </c>
      <c r="D5108" s="114" t="s">
        <v>9322</v>
      </c>
      <c r="E5108" s="114">
        <f t="shared" si="79"/>
        <v>30400120</v>
      </c>
      <c r="F5108" s="114" t="s">
        <v>11599</v>
      </c>
      <c r="G5108" s="114" t="s">
        <v>9287</v>
      </c>
      <c r="H5108" s="114" t="s">
        <v>9288</v>
      </c>
      <c r="I5108" s="114" t="s">
        <v>9323</v>
      </c>
    </row>
    <row r="5109" spans="1:9" x14ac:dyDescent="0.2">
      <c r="A5109" s="114" t="s">
        <v>10519</v>
      </c>
      <c r="D5109" s="114" t="s">
        <v>9324</v>
      </c>
      <c r="E5109" s="114">
        <f t="shared" si="79"/>
        <v>30400121</v>
      </c>
      <c r="F5109" s="114" t="s">
        <v>11599</v>
      </c>
      <c r="G5109" s="114" t="s">
        <v>9287</v>
      </c>
      <c r="H5109" s="114" t="s">
        <v>9288</v>
      </c>
      <c r="I5109" s="114" t="s">
        <v>9325</v>
      </c>
    </row>
    <row r="5110" spans="1:9" x14ac:dyDescent="0.2">
      <c r="A5110" s="114" t="s">
        <v>10519</v>
      </c>
      <c r="D5110" s="114" t="s">
        <v>9326</v>
      </c>
      <c r="E5110" s="114">
        <f t="shared" si="79"/>
        <v>30400130</v>
      </c>
      <c r="F5110" s="114" t="s">
        <v>11599</v>
      </c>
      <c r="G5110" s="114" t="s">
        <v>9287</v>
      </c>
      <c r="H5110" s="114" t="s">
        <v>9288</v>
      </c>
      <c r="I5110" s="114" t="s">
        <v>9327</v>
      </c>
    </row>
    <row r="5111" spans="1:9" x14ac:dyDescent="0.2">
      <c r="A5111" s="114" t="s">
        <v>10519</v>
      </c>
      <c r="D5111" s="114" t="s">
        <v>9328</v>
      </c>
      <c r="E5111" s="114">
        <f t="shared" si="79"/>
        <v>30400131</v>
      </c>
      <c r="F5111" s="114" t="s">
        <v>11599</v>
      </c>
      <c r="G5111" s="114" t="s">
        <v>9287</v>
      </c>
      <c r="H5111" s="114" t="s">
        <v>9288</v>
      </c>
      <c r="I5111" s="114" t="s">
        <v>11679</v>
      </c>
    </row>
    <row r="5112" spans="1:9" x14ac:dyDescent="0.2">
      <c r="A5112" s="114" t="s">
        <v>10519</v>
      </c>
      <c r="D5112" s="114" t="s">
        <v>9329</v>
      </c>
      <c r="E5112" s="114">
        <f t="shared" si="79"/>
        <v>30400132</v>
      </c>
      <c r="F5112" s="114" t="s">
        <v>11599</v>
      </c>
      <c r="G5112" s="114" t="s">
        <v>9287</v>
      </c>
      <c r="H5112" s="114" t="s">
        <v>9288</v>
      </c>
      <c r="I5112" s="114" t="s">
        <v>11058</v>
      </c>
    </row>
    <row r="5113" spans="1:9" x14ac:dyDescent="0.2">
      <c r="A5113" s="114" t="s">
        <v>10519</v>
      </c>
      <c r="D5113" s="114" t="s">
        <v>9330</v>
      </c>
      <c r="E5113" s="114">
        <f t="shared" si="79"/>
        <v>30400133</v>
      </c>
      <c r="F5113" s="114" t="s">
        <v>11599</v>
      </c>
      <c r="G5113" s="114" t="s">
        <v>9287</v>
      </c>
      <c r="H5113" s="114" t="s">
        <v>9288</v>
      </c>
      <c r="I5113" s="114" t="s">
        <v>11681</v>
      </c>
    </row>
    <row r="5114" spans="1:9" x14ac:dyDescent="0.2">
      <c r="A5114" s="114" t="s">
        <v>10519</v>
      </c>
      <c r="D5114" s="114" t="s">
        <v>9331</v>
      </c>
      <c r="E5114" s="114">
        <f t="shared" si="79"/>
        <v>30400150</v>
      </c>
      <c r="F5114" s="114" t="s">
        <v>11599</v>
      </c>
      <c r="G5114" s="114" t="s">
        <v>9287</v>
      </c>
      <c r="H5114" s="114" t="s">
        <v>9288</v>
      </c>
      <c r="I5114" s="114" t="s">
        <v>9332</v>
      </c>
    </row>
    <row r="5115" spans="1:9" x14ac:dyDescent="0.2">
      <c r="A5115" s="114" t="s">
        <v>10519</v>
      </c>
      <c r="D5115" s="114" t="s">
        <v>9333</v>
      </c>
      <c r="E5115" s="114">
        <f t="shared" si="79"/>
        <v>30400160</v>
      </c>
      <c r="F5115" s="114" t="s">
        <v>11599</v>
      </c>
      <c r="G5115" s="114" t="s">
        <v>9287</v>
      </c>
      <c r="H5115" s="114" t="s">
        <v>9288</v>
      </c>
      <c r="I5115" s="114" t="s">
        <v>11414</v>
      </c>
    </row>
    <row r="5116" spans="1:9" x14ac:dyDescent="0.2">
      <c r="A5116" s="114" t="s">
        <v>10519</v>
      </c>
      <c r="D5116" s="114" t="s">
        <v>9334</v>
      </c>
      <c r="E5116" s="114">
        <f t="shared" si="79"/>
        <v>30400199</v>
      </c>
      <c r="F5116" s="114" t="s">
        <v>11599</v>
      </c>
      <c r="G5116" s="114" t="s">
        <v>9287</v>
      </c>
      <c r="H5116" s="114" t="s">
        <v>9288</v>
      </c>
      <c r="I5116" s="114" t="s">
        <v>7818</v>
      </c>
    </row>
    <row r="5117" spans="1:9" x14ac:dyDescent="0.2">
      <c r="A5117" s="114" t="s">
        <v>10519</v>
      </c>
      <c r="D5117" s="114" t="s">
        <v>9335</v>
      </c>
      <c r="E5117" s="114">
        <f t="shared" si="79"/>
        <v>30400204</v>
      </c>
      <c r="F5117" s="114" t="s">
        <v>11599</v>
      </c>
      <c r="G5117" s="114" t="s">
        <v>9287</v>
      </c>
      <c r="H5117" s="114" t="s">
        <v>9336</v>
      </c>
      <c r="I5117" s="114" t="s">
        <v>9337</v>
      </c>
    </row>
    <row r="5118" spans="1:9" x14ac:dyDescent="0.2">
      <c r="A5118" s="114" t="s">
        <v>10519</v>
      </c>
      <c r="D5118" s="114" t="s">
        <v>9338</v>
      </c>
      <c r="E5118" s="114">
        <f t="shared" si="79"/>
        <v>30400207</v>
      </c>
      <c r="F5118" s="114" t="s">
        <v>11599</v>
      </c>
      <c r="G5118" s="114" t="s">
        <v>9287</v>
      </c>
      <c r="H5118" s="114" t="s">
        <v>9336</v>
      </c>
      <c r="I5118" s="114" t="s">
        <v>9339</v>
      </c>
    </row>
    <row r="5119" spans="1:9" x14ac:dyDescent="0.2">
      <c r="A5119" s="114" t="s">
        <v>10519</v>
      </c>
      <c r="D5119" s="114" t="s">
        <v>9340</v>
      </c>
      <c r="E5119" s="114">
        <f t="shared" si="79"/>
        <v>30400208</v>
      </c>
      <c r="F5119" s="114" t="s">
        <v>11599</v>
      </c>
      <c r="G5119" s="114" t="s">
        <v>9287</v>
      </c>
      <c r="H5119" s="114" t="s">
        <v>9336</v>
      </c>
      <c r="I5119" s="114" t="s">
        <v>9341</v>
      </c>
    </row>
    <row r="5120" spans="1:9" x14ac:dyDescent="0.2">
      <c r="A5120" s="114" t="s">
        <v>10519</v>
      </c>
      <c r="D5120" s="114" t="s">
        <v>9342</v>
      </c>
      <c r="E5120" s="114">
        <f t="shared" si="79"/>
        <v>30400209</v>
      </c>
      <c r="F5120" s="114" t="s">
        <v>11599</v>
      </c>
      <c r="G5120" s="114" t="s">
        <v>9287</v>
      </c>
      <c r="H5120" s="114" t="s">
        <v>9336</v>
      </c>
      <c r="I5120" s="114" t="s">
        <v>9289</v>
      </c>
    </row>
    <row r="5121" spans="1:9" x14ac:dyDescent="0.2">
      <c r="A5121" s="114" t="s">
        <v>10519</v>
      </c>
      <c r="D5121" s="114" t="s">
        <v>9343</v>
      </c>
      <c r="E5121" s="114">
        <f t="shared" si="79"/>
        <v>30400210</v>
      </c>
      <c r="F5121" s="114" t="s">
        <v>11599</v>
      </c>
      <c r="G5121" s="114" t="s">
        <v>9287</v>
      </c>
      <c r="H5121" s="114" t="s">
        <v>9336</v>
      </c>
      <c r="I5121" s="114" t="s">
        <v>9344</v>
      </c>
    </row>
    <row r="5122" spans="1:9" x14ac:dyDescent="0.2">
      <c r="A5122" s="114" t="s">
        <v>10519</v>
      </c>
      <c r="D5122" s="114" t="s">
        <v>9345</v>
      </c>
      <c r="E5122" s="114">
        <f t="shared" ref="E5122:E5185" si="80">VALUE(D5122)</f>
        <v>30400211</v>
      </c>
      <c r="F5122" s="114" t="s">
        <v>11599</v>
      </c>
      <c r="G5122" s="114" t="s">
        <v>9287</v>
      </c>
      <c r="H5122" s="114" t="s">
        <v>9336</v>
      </c>
      <c r="I5122" s="114" t="s">
        <v>9346</v>
      </c>
    </row>
    <row r="5123" spans="1:9" x14ac:dyDescent="0.2">
      <c r="A5123" s="114" t="s">
        <v>10519</v>
      </c>
      <c r="D5123" s="114" t="s">
        <v>9347</v>
      </c>
      <c r="E5123" s="114">
        <f t="shared" si="80"/>
        <v>30400212</v>
      </c>
      <c r="F5123" s="114" t="s">
        <v>11599</v>
      </c>
      <c r="G5123" s="114" t="s">
        <v>9287</v>
      </c>
      <c r="H5123" s="114" t="s">
        <v>9336</v>
      </c>
      <c r="I5123" s="114" t="s">
        <v>9348</v>
      </c>
    </row>
    <row r="5124" spans="1:9" x14ac:dyDescent="0.2">
      <c r="A5124" s="114" t="s">
        <v>10519</v>
      </c>
      <c r="D5124" s="114" t="s">
        <v>9349</v>
      </c>
      <c r="E5124" s="114">
        <f t="shared" si="80"/>
        <v>30400213</v>
      </c>
      <c r="F5124" s="114" t="s">
        <v>11599</v>
      </c>
      <c r="G5124" s="114" t="s">
        <v>9287</v>
      </c>
      <c r="H5124" s="114" t="s">
        <v>9336</v>
      </c>
      <c r="I5124" s="114" t="s">
        <v>9350</v>
      </c>
    </row>
    <row r="5125" spans="1:9" x14ac:dyDescent="0.2">
      <c r="A5125" s="114" t="s">
        <v>10519</v>
      </c>
      <c r="D5125" s="114" t="s">
        <v>9351</v>
      </c>
      <c r="E5125" s="114">
        <f t="shared" si="80"/>
        <v>30400214</v>
      </c>
      <c r="F5125" s="114" t="s">
        <v>11599</v>
      </c>
      <c r="G5125" s="114" t="s">
        <v>9287</v>
      </c>
      <c r="H5125" s="114" t="s">
        <v>9336</v>
      </c>
      <c r="I5125" s="114" t="s">
        <v>9352</v>
      </c>
    </row>
    <row r="5126" spans="1:9" x14ac:dyDescent="0.2">
      <c r="A5126" s="114" t="s">
        <v>10519</v>
      </c>
      <c r="D5126" s="114" t="s">
        <v>9353</v>
      </c>
      <c r="E5126" s="114">
        <f t="shared" si="80"/>
        <v>30400215</v>
      </c>
      <c r="F5126" s="114" t="s">
        <v>11599</v>
      </c>
      <c r="G5126" s="114" t="s">
        <v>9287</v>
      </c>
      <c r="H5126" s="114" t="s">
        <v>9336</v>
      </c>
      <c r="I5126" s="114" t="s">
        <v>9354</v>
      </c>
    </row>
    <row r="5127" spans="1:9" x14ac:dyDescent="0.2">
      <c r="A5127" s="114" t="s">
        <v>10519</v>
      </c>
      <c r="D5127" s="114" t="s">
        <v>9355</v>
      </c>
      <c r="E5127" s="114">
        <f t="shared" si="80"/>
        <v>30400216</v>
      </c>
      <c r="F5127" s="114" t="s">
        <v>11599</v>
      </c>
      <c r="G5127" s="114" t="s">
        <v>9287</v>
      </c>
      <c r="H5127" s="114" t="s">
        <v>9336</v>
      </c>
      <c r="I5127" s="114" t="s">
        <v>9356</v>
      </c>
    </row>
    <row r="5128" spans="1:9" x14ac:dyDescent="0.2">
      <c r="A5128" s="114" t="s">
        <v>10519</v>
      </c>
      <c r="D5128" s="114" t="s">
        <v>9357</v>
      </c>
      <c r="E5128" s="114">
        <f t="shared" si="80"/>
        <v>30400217</v>
      </c>
      <c r="F5128" s="114" t="s">
        <v>11599</v>
      </c>
      <c r="G5128" s="114" t="s">
        <v>9287</v>
      </c>
      <c r="H5128" s="114" t="s">
        <v>9336</v>
      </c>
      <c r="I5128" s="114" t="s">
        <v>9358</v>
      </c>
    </row>
    <row r="5129" spans="1:9" x14ac:dyDescent="0.2">
      <c r="A5129" s="114" t="s">
        <v>10519</v>
      </c>
      <c r="D5129" s="114" t="s">
        <v>9359</v>
      </c>
      <c r="E5129" s="114">
        <f t="shared" si="80"/>
        <v>30400218</v>
      </c>
      <c r="F5129" s="114" t="s">
        <v>11599</v>
      </c>
      <c r="G5129" s="114" t="s">
        <v>9287</v>
      </c>
      <c r="H5129" s="114" t="s">
        <v>9336</v>
      </c>
      <c r="I5129" s="114" t="s">
        <v>9360</v>
      </c>
    </row>
    <row r="5130" spans="1:9" x14ac:dyDescent="0.2">
      <c r="A5130" s="114" t="s">
        <v>10519</v>
      </c>
      <c r="D5130" s="114" t="s">
        <v>9361</v>
      </c>
      <c r="E5130" s="114">
        <f t="shared" si="80"/>
        <v>30400219</v>
      </c>
      <c r="F5130" s="114" t="s">
        <v>11599</v>
      </c>
      <c r="G5130" s="114" t="s">
        <v>9287</v>
      </c>
      <c r="H5130" s="114" t="s">
        <v>9336</v>
      </c>
      <c r="I5130" s="114" t="s">
        <v>9362</v>
      </c>
    </row>
    <row r="5131" spans="1:9" x14ac:dyDescent="0.2">
      <c r="A5131" s="114" t="s">
        <v>10519</v>
      </c>
      <c r="D5131" s="114" t="s">
        <v>9363</v>
      </c>
      <c r="E5131" s="114">
        <f t="shared" si="80"/>
        <v>30400220</v>
      </c>
      <c r="F5131" s="114" t="s">
        <v>11599</v>
      </c>
      <c r="G5131" s="114" t="s">
        <v>9287</v>
      </c>
      <c r="H5131" s="114" t="s">
        <v>9336</v>
      </c>
      <c r="I5131" s="114" t="s">
        <v>12240</v>
      </c>
    </row>
    <row r="5132" spans="1:9" x14ac:dyDescent="0.2">
      <c r="A5132" s="114" t="s">
        <v>10519</v>
      </c>
      <c r="D5132" s="114" t="s">
        <v>12241</v>
      </c>
      <c r="E5132" s="114">
        <f t="shared" si="80"/>
        <v>30400221</v>
      </c>
      <c r="F5132" s="114" t="s">
        <v>11599</v>
      </c>
      <c r="G5132" s="114" t="s">
        <v>9287</v>
      </c>
      <c r="H5132" s="114" t="s">
        <v>9336</v>
      </c>
      <c r="I5132" s="114" t="s">
        <v>12242</v>
      </c>
    </row>
    <row r="5133" spans="1:9" x14ac:dyDescent="0.2">
      <c r="A5133" s="114" t="s">
        <v>10519</v>
      </c>
      <c r="D5133" s="114" t="s">
        <v>12243</v>
      </c>
      <c r="E5133" s="114">
        <f t="shared" si="80"/>
        <v>30400223</v>
      </c>
      <c r="F5133" s="114" t="s">
        <v>11599</v>
      </c>
      <c r="G5133" s="114" t="s">
        <v>9287</v>
      </c>
      <c r="H5133" s="114" t="s">
        <v>9336</v>
      </c>
      <c r="I5133" s="114" t="s">
        <v>12244</v>
      </c>
    </row>
    <row r="5134" spans="1:9" x14ac:dyDescent="0.2">
      <c r="A5134" s="114" t="s">
        <v>10519</v>
      </c>
      <c r="D5134" s="114" t="s">
        <v>12245</v>
      </c>
      <c r="E5134" s="114">
        <f t="shared" si="80"/>
        <v>30400224</v>
      </c>
      <c r="F5134" s="114" t="s">
        <v>11599</v>
      </c>
      <c r="G5134" s="114" t="s">
        <v>9287</v>
      </c>
      <c r="H5134" s="114" t="s">
        <v>9336</v>
      </c>
      <c r="I5134" s="114" t="s">
        <v>12246</v>
      </c>
    </row>
    <row r="5135" spans="1:9" x14ac:dyDescent="0.2">
      <c r="A5135" s="114" t="s">
        <v>10519</v>
      </c>
      <c r="D5135" s="114" t="s">
        <v>12247</v>
      </c>
      <c r="E5135" s="114">
        <f t="shared" si="80"/>
        <v>30400230</v>
      </c>
      <c r="F5135" s="114" t="s">
        <v>11599</v>
      </c>
      <c r="G5135" s="114" t="s">
        <v>9287</v>
      </c>
      <c r="H5135" s="114" t="s">
        <v>9336</v>
      </c>
      <c r="I5135" s="114" t="s">
        <v>12248</v>
      </c>
    </row>
    <row r="5136" spans="1:9" x14ac:dyDescent="0.2">
      <c r="A5136" s="114" t="s">
        <v>10519</v>
      </c>
      <c r="D5136" s="114" t="s">
        <v>12249</v>
      </c>
      <c r="E5136" s="114">
        <f t="shared" si="80"/>
        <v>30400231</v>
      </c>
      <c r="F5136" s="114" t="s">
        <v>11599</v>
      </c>
      <c r="G5136" s="114" t="s">
        <v>9287</v>
      </c>
      <c r="H5136" s="114" t="s">
        <v>9336</v>
      </c>
      <c r="I5136" s="114" t="s">
        <v>12250</v>
      </c>
    </row>
    <row r="5137" spans="1:9" x14ac:dyDescent="0.2">
      <c r="A5137" s="114" t="s">
        <v>10519</v>
      </c>
      <c r="D5137" s="114" t="s">
        <v>12251</v>
      </c>
      <c r="E5137" s="114">
        <f t="shared" si="80"/>
        <v>30400232</v>
      </c>
      <c r="F5137" s="114" t="s">
        <v>11599</v>
      </c>
      <c r="G5137" s="114" t="s">
        <v>9287</v>
      </c>
      <c r="H5137" s="114" t="s">
        <v>9336</v>
      </c>
      <c r="I5137" s="114" t="s">
        <v>12252</v>
      </c>
    </row>
    <row r="5138" spans="1:9" x14ac:dyDescent="0.2">
      <c r="A5138" s="114" t="s">
        <v>10519</v>
      </c>
      <c r="D5138" s="114" t="s">
        <v>12253</v>
      </c>
      <c r="E5138" s="114">
        <f t="shared" si="80"/>
        <v>30400233</v>
      </c>
      <c r="F5138" s="114" t="s">
        <v>11599</v>
      </c>
      <c r="G5138" s="114" t="s">
        <v>9287</v>
      </c>
      <c r="H5138" s="114" t="s">
        <v>9336</v>
      </c>
      <c r="I5138" s="114" t="s">
        <v>9289</v>
      </c>
    </row>
    <row r="5139" spans="1:9" x14ac:dyDescent="0.2">
      <c r="A5139" s="114" t="s">
        <v>10519</v>
      </c>
      <c r="D5139" s="114" t="s">
        <v>12254</v>
      </c>
      <c r="E5139" s="114">
        <f t="shared" si="80"/>
        <v>30400234</v>
      </c>
      <c r="F5139" s="114" t="s">
        <v>11599</v>
      </c>
      <c r="G5139" s="114" t="s">
        <v>9287</v>
      </c>
      <c r="H5139" s="114" t="s">
        <v>9336</v>
      </c>
      <c r="I5139" s="114" t="s">
        <v>12255</v>
      </c>
    </row>
    <row r="5140" spans="1:9" x14ac:dyDescent="0.2">
      <c r="A5140" s="114" t="s">
        <v>10519</v>
      </c>
      <c r="D5140" s="114" t="s">
        <v>12256</v>
      </c>
      <c r="E5140" s="114">
        <f t="shared" si="80"/>
        <v>30400235</v>
      </c>
      <c r="F5140" s="114" t="s">
        <v>11599</v>
      </c>
      <c r="G5140" s="114" t="s">
        <v>9287</v>
      </c>
      <c r="H5140" s="114" t="s">
        <v>9336</v>
      </c>
      <c r="I5140" s="114" t="s">
        <v>12257</v>
      </c>
    </row>
    <row r="5141" spans="1:9" x14ac:dyDescent="0.2">
      <c r="A5141" s="114" t="s">
        <v>10519</v>
      </c>
      <c r="D5141" s="114" t="s">
        <v>12258</v>
      </c>
      <c r="E5141" s="114">
        <f t="shared" si="80"/>
        <v>30400236</v>
      </c>
      <c r="F5141" s="114" t="s">
        <v>11599</v>
      </c>
      <c r="G5141" s="114" t="s">
        <v>9287</v>
      </c>
      <c r="H5141" s="114" t="s">
        <v>9336</v>
      </c>
      <c r="I5141" s="114" t="s">
        <v>12259</v>
      </c>
    </row>
    <row r="5142" spans="1:9" x14ac:dyDescent="0.2">
      <c r="A5142" s="114" t="s">
        <v>10519</v>
      </c>
      <c r="D5142" s="114" t="s">
        <v>12260</v>
      </c>
      <c r="E5142" s="114">
        <f t="shared" si="80"/>
        <v>30400237</v>
      </c>
      <c r="F5142" s="114" t="s">
        <v>11599</v>
      </c>
      <c r="G5142" s="114" t="s">
        <v>9287</v>
      </c>
      <c r="H5142" s="114" t="s">
        <v>9336</v>
      </c>
      <c r="I5142" s="114" t="s">
        <v>12261</v>
      </c>
    </row>
    <row r="5143" spans="1:9" x14ac:dyDescent="0.2">
      <c r="A5143" s="114" t="s">
        <v>10519</v>
      </c>
      <c r="D5143" s="114" t="s">
        <v>12262</v>
      </c>
      <c r="E5143" s="114">
        <f t="shared" si="80"/>
        <v>30400238</v>
      </c>
      <c r="F5143" s="114" t="s">
        <v>11599</v>
      </c>
      <c r="G5143" s="114" t="s">
        <v>9287</v>
      </c>
      <c r="H5143" s="114" t="s">
        <v>9336</v>
      </c>
      <c r="I5143" s="114" t="s">
        <v>8812</v>
      </c>
    </row>
    <row r="5144" spans="1:9" x14ac:dyDescent="0.2">
      <c r="A5144" s="114" t="s">
        <v>10519</v>
      </c>
      <c r="D5144" s="114" t="s">
        <v>12263</v>
      </c>
      <c r="E5144" s="114">
        <f t="shared" si="80"/>
        <v>30400239</v>
      </c>
      <c r="F5144" s="114" t="s">
        <v>11599</v>
      </c>
      <c r="G5144" s="114" t="s">
        <v>9287</v>
      </c>
      <c r="H5144" s="114" t="s">
        <v>9336</v>
      </c>
      <c r="I5144" s="114" t="s">
        <v>12264</v>
      </c>
    </row>
    <row r="5145" spans="1:9" x14ac:dyDescent="0.2">
      <c r="A5145" s="114" t="s">
        <v>10519</v>
      </c>
      <c r="D5145" s="114" t="s">
        <v>12265</v>
      </c>
      <c r="E5145" s="114">
        <f t="shared" si="80"/>
        <v>30400240</v>
      </c>
      <c r="F5145" s="114" t="s">
        <v>11599</v>
      </c>
      <c r="G5145" s="114" t="s">
        <v>9287</v>
      </c>
      <c r="H5145" s="114" t="s">
        <v>9336</v>
      </c>
      <c r="I5145" s="114" t="s">
        <v>12266</v>
      </c>
    </row>
    <row r="5146" spans="1:9" x14ac:dyDescent="0.2">
      <c r="A5146" s="114" t="s">
        <v>10519</v>
      </c>
      <c r="D5146" s="114" t="s">
        <v>12267</v>
      </c>
      <c r="E5146" s="114">
        <f t="shared" si="80"/>
        <v>30400241</v>
      </c>
      <c r="F5146" s="114" t="s">
        <v>11599</v>
      </c>
      <c r="G5146" s="114" t="s">
        <v>9287</v>
      </c>
      <c r="H5146" s="114" t="s">
        <v>9336</v>
      </c>
      <c r="I5146" s="114" t="s">
        <v>12266</v>
      </c>
    </row>
    <row r="5147" spans="1:9" x14ac:dyDescent="0.2">
      <c r="A5147" s="114" t="s">
        <v>10519</v>
      </c>
      <c r="D5147" s="114" t="s">
        <v>12268</v>
      </c>
      <c r="E5147" s="114">
        <f t="shared" si="80"/>
        <v>30400242</v>
      </c>
      <c r="F5147" s="114" t="s">
        <v>11599</v>
      </c>
      <c r="G5147" s="114" t="s">
        <v>9287</v>
      </c>
      <c r="H5147" s="114" t="s">
        <v>9336</v>
      </c>
      <c r="I5147" s="114" t="s">
        <v>12269</v>
      </c>
    </row>
    <row r="5148" spans="1:9" x14ac:dyDescent="0.2">
      <c r="A5148" s="114" t="s">
        <v>10519</v>
      </c>
      <c r="D5148" s="114" t="s">
        <v>12270</v>
      </c>
      <c r="E5148" s="114">
        <f t="shared" si="80"/>
        <v>30400243</v>
      </c>
      <c r="F5148" s="114" t="s">
        <v>11599</v>
      </c>
      <c r="G5148" s="114" t="s">
        <v>9287</v>
      </c>
      <c r="H5148" s="114" t="s">
        <v>9336</v>
      </c>
      <c r="I5148" s="114" t="s">
        <v>12271</v>
      </c>
    </row>
    <row r="5149" spans="1:9" x14ac:dyDescent="0.2">
      <c r="A5149" s="114" t="s">
        <v>10519</v>
      </c>
      <c r="D5149" s="114" t="s">
        <v>12272</v>
      </c>
      <c r="E5149" s="114">
        <f t="shared" si="80"/>
        <v>30400244</v>
      </c>
      <c r="F5149" s="114" t="s">
        <v>11599</v>
      </c>
      <c r="G5149" s="114" t="s">
        <v>9287</v>
      </c>
      <c r="H5149" s="114" t="s">
        <v>9336</v>
      </c>
      <c r="I5149" s="114" t="s">
        <v>12273</v>
      </c>
    </row>
    <row r="5150" spans="1:9" x14ac:dyDescent="0.2">
      <c r="A5150" s="114" t="s">
        <v>10519</v>
      </c>
      <c r="D5150" s="114" t="s">
        <v>12274</v>
      </c>
      <c r="E5150" s="114">
        <f t="shared" si="80"/>
        <v>30400250</v>
      </c>
      <c r="F5150" s="114" t="s">
        <v>11599</v>
      </c>
      <c r="G5150" s="114" t="s">
        <v>9287</v>
      </c>
      <c r="H5150" s="114" t="s">
        <v>9336</v>
      </c>
      <c r="I5150" s="114" t="s">
        <v>12275</v>
      </c>
    </row>
    <row r="5151" spans="1:9" x14ac:dyDescent="0.2">
      <c r="A5151" s="114" t="s">
        <v>10519</v>
      </c>
      <c r="D5151" s="114" t="s">
        <v>12276</v>
      </c>
      <c r="E5151" s="114">
        <f t="shared" si="80"/>
        <v>30400251</v>
      </c>
      <c r="F5151" s="114" t="s">
        <v>11599</v>
      </c>
      <c r="G5151" s="114" t="s">
        <v>9287</v>
      </c>
      <c r="H5151" s="114" t="s">
        <v>9336</v>
      </c>
      <c r="I5151" s="114" t="s">
        <v>12277</v>
      </c>
    </row>
    <row r="5152" spans="1:9" x14ac:dyDescent="0.2">
      <c r="A5152" s="114" t="s">
        <v>10519</v>
      </c>
      <c r="D5152" s="114" t="s">
        <v>12278</v>
      </c>
      <c r="E5152" s="114">
        <f t="shared" si="80"/>
        <v>30400299</v>
      </c>
      <c r="F5152" s="114" t="s">
        <v>11599</v>
      </c>
      <c r="G5152" s="114" t="s">
        <v>9287</v>
      </c>
      <c r="H5152" s="114" t="s">
        <v>9336</v>
      </c>
      <c r="I5152" s="114" t="s">
        <v>7818</v>
      </c>
    </row>
    <row r="5153" spans="1:9" x14ac:dyDescent="0.2">
      <c r="A5153" s="114" t="s">
        <v>10519</v>
      </c>
      <c r="D5153" s="114" t="s">
        <v>12279</v>
      </c>
      <c r="E5153" s="114">
        <f t="shared" si="80"/>
        <v>30400301</v>
      </c>
      <c r="F5153" s="114" t="s">
        <v>11599</v>
      </c>
      <c r="G5153" s="114" t="s">
        <v>9287</v>
      </c>
      <c r="H5153" s="114" t="s">
        <v>12280</v>
      </c>
      <c r="I5153" s="114" t="s">
        <v>12281</v>
      </c>
    </row>
    <row r="5154" spans="1:9" x14ac:dyDescent="0.2">
      <c r="A5154" s="114" t="s">
        <v>10519</v>
      </c>
      <c r="D5154" s="114" t="s">
        <v>12282</v>
      </c>
      <c r="E5154" s="114">
        <f t="shared" si="80"/>
        <v>30400302</v>
      </c>
      <c r="F5154" s="114" t="s">
        <v>11599</v>
      </c>
      <c r="G5154" s="114" t="s">
        <v>9287</v>
      </c>
      <c r="H5154" s="114" t="s">
        <v>12280</v>
      </c>
      <c r="I5154" s="114" t="s">
        <v>12257</v>
      </c>
    </row>
    <row r="5155" spans="1:9" x14ac:dyDescent="0.2">
      <c r="A5155" s="114" t="s">
        <v>10519</v>
      </c>
      <c r="D5155" s="114" t="s">
        <v>12283</v>
      </c>
      <c r="E5155" s="114">
        <f t="shared" si="80"/>
        <v>30400303</v>
      </c>
      <c r="F5155" s="114" t="s">
        <v>11599</v>
      </c>
      <c r="G5155" s="114" t="s">
        <v>9287</v>
      </c>
      <c r="H5155" s="114" t="s">
        <v>12280</v>
      </c>
      <c r="I5155" s="114" t="s">
        <v>8812</v>
      </c>
    </row>
    <row r="5156" spans="1:9" x14ac:dyDescent="0.2">
      <c r="A5156" s="114" t="s">
        <v>10519</v>
      </c>
      <c r="D5156" s="114" t="s">
        <v>12284</v>
      </c>
      <c r="E5156" s="114">
        <f t="shared" si="80"/>
        <v>30400304</v>
      </c>
      <c r="F5156" s="114" t="s">
        <v>11599</v>
      </c>
      <c r="G5156" s="114" t="s">
        <v>9287</v>
      </c>
      <c r="H5156" s="114" t="s">
        <v>12280</v>
      </c>
      <c r="I5156" s="114" t="s">
        <v>12285</v>
      </c>
    </row>
    <row r="5157" spans="1:9" x14ac:dyDescent="0.2">
      <c r="A5157" s="114" t="s">
        <v>10519</v>
      </c>
      <c r="D5157" s="114" t="s">
        <v>12286</v>
      </c>
      <c r="E5157" s="114">
        <f t="shared" si="80"/>
        <v>30400305</v>
      </c>
      <c r="F5157" s="114" t="s">
        <v>11599</v>
      </c>
      <c r="G5157" s="114" t="s">
        <v>9287</v>
      </c>
      <c r="H5157" s="114" t="s">
        <v>12280</v>
      </c>
      <c r="I5157" s="114" t="s">
        <v>12287</v>
      </c>
    </row>
    <row r="5158" spans="1:9" x14ac:dyDescent="0.2">
      <c r="A5158" s="114" t="s">
        <v>10519</v>
      </c>
      <c r="D5158" s="114" t="s">
        <v>12288</v>
      </c>
      <c r="E5158" s="114">
        <f t="shared" si="80"/>
        <v>30400310</v>
      </c>
      <c r="F5158" s="114" t="s">
        <v>11599</v>
      </c>
      <c r="G5158" s="114" t="s">
        <v>9287</v>
      </c>
      <c r="H5158" s="114" t="s">
        <v>12280</v>
      </c>
      <c r="I5158" s="114" t="s">
        <v>12289</v>
      </c>
    </row>
    <row r="5159" spans="1:9" x14ac:dyDescent="0.2">
      <c r="A5159" s="114" t="s">
        <v>10519</v>
      </c>
      <c r="D5159" s="114" t="s">
        <v>12290</v>
      </c>
      <c r="E5159" s="114">
        <f t="shared" si="80"/>
        <v>30400314</v>
      </c>
      <c r="F5159" s="114" t="s">
        <v>11599</v>
      </c>
      <c r="G5159" s="114" t="s">
        <v>9287</v>
      </c>
      <c r="H5159" s="114" t="s">
        <v>12280</v>
      </c>
      <c r="I5159" s="114" t="s">
        <v>12291</v>
      </c>
    </row>
    <row r="5160" spans="1:9" x14ac:dyDescent="0.2">
      <c r="A5160" s="114" t="s">
        <v>10519</v>
      </c>
      <c r="D5160" s="114" t="s">
        <v>9437</v>
      </c>
      <c r="E5160" s="114">
        <f t="shared" si="80"/>
        <v>30400315</v>
      </c>
      <c r="F5160" s="114" t="s">
        <v>11599</v>
      </c>
      <c r="G5160" s="114" t="s">
        <v>9287</v>
      </c>
      <c r="H5160" s="114" t="s">
        <v>12280</v>
      </c>
      <c r="I5160" s="114" t="s">
        <v>9438</v>
      </c>
    </row>
    <row r="5161" spans="1:9" x14ac:dyDescent="0.2">
      <c r="A5161" s="114" t="s">
        <v>10519</v>
      </c>
      <c r="D5161" s="114" t="s">
        <v>9439</v>
      </c>
      <c r="E5161" s="114">
        <f t="shared" si="80"/>
        <v>30400316</v>
      </c>
      <c r="F5161" s="114" t="s">
        <v>11599</v>
      </c>
      <c r="G5161" s="114" t="s">
        <v>9287</v>
      </c>
      <c r="H5161" s="114" t="s">
        <v>12280</v>
      </c>
      <c r="I5161" s="114" t="s">
        <v>11681</v>
      </c>
    </row>
    <row r="5162" spans="1:9" x14ac:dyDescent="0.2">
      <c r="A5162" s="114" t="s">
        <v>10519</v>
      </c>
      <c r="D5162" s="114" t="s">
        <v>15291</v>
      </c>
      <c r="E5162" s="114">
        <f t="shared" si="80"/>
        <v>30400317</v>
      </c>
      <c r="F5162" s="114" t="s">
        <v>11599</v>
      </c>
      <c r="G5162" s="114" t="s">
        <v>9287</v>
      </c>
      <c r="H5162" s="114" t="s">
        <v>12280</v>
      </c>
      <c r="I5162" s="114" t="s">
        <v>15292</v>
      </c>
    </row>
    <row r="5163" spans="1:9" x14ac:dyDescent="0.2">
      <c r="A5163" s="114" t="s">
        <v>10519</v>
      </c>
      <c r="D5163" s="114" t="s">
        <v>15293</v>
      </c>
      <c r="E5163" s="114">
        <f t="shared" si="80"/>
        <v>30400318</v>
      </c>
      <c r="F5163" s="114" t="s">
        <v>11599</v>
      </c>
      <c r="G5163" s="114" t="s">
        <v>9287</v>
      </c>
      <c r="H5163" s="114" t="s">
        <v>12280</v>
      </c>
      <c r="I5163" s="114" t="s">
        <v>15294</v>
      </c>
    </row>
    <row r="5164" spans="1:9" x14ac:dyDescent="0.2">
      <c r="A5164" s="114" t="s">
        <v>10519</v>
      </c>
      <c r="D5164" s="114" t="s">
        <v>15295</v>
      </c>
      <c r="E5164" s="114">
        <f t="shared" si="80"/>
        <v>30400319</v>
      </c>
      <c r="F5164" s="114" t="s">
        <v>11599</v>
      </c>
      <c r="G5164" s="114" t="s">
        <v>9287</v>
      </c>
      <c r="H5164" s="114" t="s">
        <v>12280</v>
      </c>
      <c r="I5164" s="114" t="s">
        <v>15296</v>
      </c>
    </row>
    <row r="5165" spans="1:9" x14ac:dyDescent="0.2">
      <c r="A5165" s="114" t="s">
        <v>10519</v>
      </c>
      <c r="D5165" s="114" t="s">
        <v>15297</v>
      </c>
      <c r="E5165" s="114">
        <f t="shared" si="80"/>
        <v>30400320</v>
      </c>
      <c r="F5165" s="114" t="s">
        <v>11599</v>
      </c>
      <c r="G5165" s="114" t="s">
        <v>9287</v>
      </c>
      <c r="H5165" s="114" t="s">
        <v>12280</v>
      </c>
      <c r="I5165" s="114" t="s">
        <v>9314</v>
      </c>
    </row>
    <row r="5166" spans="1:9" x14ac:dyDescent="0.2">
      <c r="A5166" s="114" t="s">
        <v>10519</v>
      </c>
      <c r="D5166" s="114" t="s">
        <v>12314</v>
      </c>
      <c r="E5166" s="114">
        <f t="shared" si="80"/>
        <v>30400321</v>
      </c>
      <c r="F5166" s="114" t="s">
        <v>11599</v>
      </c>
      <c r="G5166" s="114" t="s">
        <v>9287</v>
      </c>
      <c r="H5166" s="114" t="s">
        <v>12280</v>
      </c>
      <c r="I5166" s="114" t="s">
        <v>12315</v>
      </c>
    </row>
    <row r="5167" spans="1:9" x14ac:dyDescent="0.2">
      <c r="A5167" s="114" t="s">
        <v>10519</v>
      </c>
      <c r="D5167" s="114" t="s">
        <v>12316</v>
      </c>
      <c r="E5167" s="114">
        <f t="shared" si="80"/>
        <v>30400322</v>
      </c>
      <c r="F5167" s="114" t="s">
        <v>11599</v>
      </c>
      <c r="G5167" s="114" t="s">
        <v>9287</v>
      </c>
      <c r="H5167" s="114" t="s">
        <v>12280</v>
      </c>
      <c r="I5167" s="114" t="s">
        <v>12317</v>
      </c>
    </row>
    <row r="5168" spans="1:9" x14ac:dyDescent="0.2">
      <c r="A5168" s="114" t="s">
        <v>10519</v>
      </c>
      <c r="D5168" s="114" t="s">
        <v>12318</v>
      </c>
      <c r="E5168" s="114">
        <f t="shared" si="80"/>
        <v>30400325</v>
      </c>
      <c r="F5168" s="114" t="s">
        <v>11599</v>
      </c>
      <c r="G5168" s="114" t="s">
        <v>9287</v>
      </c>
      <c r="H5168" s="114" t="s">
        <v>12280</v>
      </c>
      <c r="I5168" s="114" t="s">
        <v>12319</v>
      </c>
    </row>
    <row r="5169" spans="1:9" x14ac:dyDescent="0.2">
      <c r="A5169" s="114" t="s">
        <v>10519</v>
      </c>
      <c r="D5169" s="114" t="s">
        <v>12320</v>
      </c>
      <c r="E5169" s="114">
        <f t="shared" si="80"/>
        <v>30400330</v>
      </c>
      <c r="F5169" s="114" t="s">
        <v>11599</v>
      </c>
      <c r="G5169" s="114" t="s">
        <v>9287</v>
      </c>
      <c r="H5169" s="114" t="s">
        <v>12280</v>
      </c>
      <c r="I5169" s="114" t="s">
        <v>12321</v>
      </c>
    </row>
    <row r="5170" spans="1:9" x14ac:dyDescent="0.2">
      <c r="A5170" s="114" t="s">
        <v>10519</v>
      </c>
      <c r="D5170" s="114" t="s">
        <v>12322</v>
      </c>
      <c r="E5170" s="114">
        <f t="shared" si="80"/>
        <v>30400331</v>
      </c>
      <c r="F5170" s="114" t="s">
        <v>11599</v>
      </c>
      <c r="G5170" s="114" t="s">
        <v>9287</v>
      </c>
      <c r="H5170" s="114" t="s">
        <v>12280</v>
      </c>
      <c r="I5170" s="114" t="s">
        <v>12323</v>
      </c>
    </row>
    <row r="5171" spans="1:9" x14ac:dyDescent="0.2">
      <c r="A5171" s="114" t="s">
        <v>10519</v>
      </c>
      <c r="D5171" s="114" t="s">
        <v>12324</v>
      </c>
      <c r="E5171" s="114">
        <f t="shared" si="80"/>
        <v>30400332</v>
      </c>
      <c r="F5171" s="114" t="s">
        <v>11599</v>
      </c>
      <c r="G5171" s="114" t="s">
        <v>9287</v>
      </c>
      <c r="H5171" s="114" t="s">
        <v>12280</v>
      </c>
      <c r="I5171" s="114" t="s">
        <v>12325</v>
      </c>
    </row>
    <row r="5172" spans="1:9" x14ac:dyDescent="0.2">
      <c r="A5172" s="114" t="s">
        <v>10519</v>
      </c>
      <c r="D5172" s="114" t="s">
        <v>12326</v>
      </c>
      <c r="E5172" s="114">
        <f t="shared" si="80"/>
        <v>30400333</v>
      </c>
      <c r="F5172" s="114" t="s">
        <v>11599</v>
      </c>
      <c r="G5172" s="114" t="s">
        <v>9287</v>
      </c>
      <c r="H5172" s="114" t="s">
        <v>12280</v>
      </c>
      <c r="I5172" s="114" t="s">
        <v>12327</v>
      </c>
    </row>
    <row r="5173" spans="1:9" x14ac:dyDescent="0.2">
      <c r="A5173" s="114" t="s">
        <v>10519</v>
      </c>
      <c r="D5173" s="114" t="s">
        <v>12328</v>
      </c>
      <c r="E5173" s="114">
        <f t="shared" si="80"/>
        <v>30400340</v>
      </c>
      <c r="F5173" s="114" t="s">
        <v>11599</v>
      </c>
      <c r="G5173" s="114" t="s">
        <v>9287</v>
      </c>
      <c r="H5173" s="114" t="s">
        <v>12280</v>
      </c>
      <c r="I5173" s="114" t="s">
        <v>12329</v>
      </c>
    </row>
    <row r="5174" spans="1:9" x14ac:dyDescent="0.2">
      <c r="A5174" s="114" t="s">
        <v>10519</v>
      </c>
      <c r="D5174" s="114" t="s">
        <v>12330</v>
      </c>
      <c r="E5174" s="114">
        <f t="shared" si="80"/>
        <v>30400341</v>
      </c>
      <c r="F5174" s="114" t="s">
        <v>11599</v>
      </c>
      <c r="G5174" s="114" t="s">
        <v>9287</v>
      </c>
      <c r="H5174" s="114" t="s">
        <v>12280</v>
      </c>
      <c r="I5174" s="114" t="s">
        <v>12331</v>
      </c>
    </row>
    <row r="5175" spans="1:9" x14ac:dyDescent="0.2">
      <c r="A5175" s="114" t="s">
        <v>10519</v>
      </c>
      <c r="D5175" s="114" t="s">
        <v>12332</v>
      </c>
      <c r="E5175" s="114">
        <f t="shared" si="80"/>
        <v>30400342</v>
      </c>
      <c r="F5175" s="114" t="s">
        <v>11599</v>
      </c>
      <c r="G5175" s="114" t="s">
        <v>9287</v>
      </c>
      <c r="H5175" s="114" t="s">
        <v>12280</v>
      </c>
      <c r="I5175" s="114" t="s">
        <v>12333</v>
      </c>
    </row>
    <row r="5176" spans="1:9" x14ac:dyDescent="0.2">
      <c r="A5176" s="114" t="s">
        <v>10519</v>
      </c>
      <c r="D5176" s="114" t="s">
        <v>12334</v>
      </c>
      <c r="E5176" s="114">
        <f t="shared" si="80"/>
        <v>30400350</v>
      </c>
      <c r="F5176" s="114" t="s">
        <v>11599</v>
      </c>
      <c r="G5176" s="114" t="s">
        <v>9287</v>
      </c>
      <c r="H5176" s="114" t="s">
        <v>12280</v>
      </c>
      <c r="I5176" s="114" t="s">
        <v>12335</v>
      </c>
    </row>
    <row r="5177" spans="1:9" x14ac:dyDescent="0.2">
      <c r="A5177" s="114" t="s">
        <v>10519</v>
      </c>
      <c r="D5177" s="114" t="s">
        <v>12336</v>
      </c>
      <c r="E5177" s="114">
        <f t="shared" si="80"/>
        <v>30400351</v>
      </c>
      <c r="F5177" s="114" t="s">
        <v>11599</v>
      </c>
      <c r="G5177" s="114" t="s">
        <v>9287</v>
      </c>
      <c r="H5177" s="114" t="s">
        <v>12280</v>
      </c>
      <c r="I5177" s="114" t="s">
        <v>12337</v>
      </c>
    </row>
    <row r="5178" spans="1:9" x14ac:dyDescent="0.2">
      <c r="A5178" s="114" t="s">
        <v>10519</v>
      </c>
      <c r="D5178" s="114" t="s">
        <v>12338</v>
      </c>
      <c r="E5178" s="114">
        <f t="shared" si="80"/>
        <v>30400352</v>
      </c>
      <c r="F5178" s="114" t="s">
        <v>11599</v>
      </c>
      <c r="G5178" s="114" t="s">
        <v>9287</v>
      </c>
      <c r="H5178" s="114" t="s">
        <v>12280</v>
      </c>
      <c r="I5178" s="114" t="s">
        <v>12335</v>
      </c>
    </row>
    <row r="5179" spans="1:9" x14ac:dyDescent="0.2">
      <c r="A5179" s="114" t="s">
        <v>10519</v>
      </c>
      <c r="D5179" s="114" t="s">
        <v>12339</v>
      </c>
      <c r="E5179" s="114">
        <f t="shared" si="80"/>
        <v>30400353</v>
      </c>
      <c r="F5179" s="114" t="s">
        <v>11599</v>
      </c>
      <c r="G5179" s="114" t="s">
        <v>9287</v>
      </c>
      <c r="H5179" s="114" t="s">
        <v>12280</v>
      </c>
      <c r="I5179" s="114" t="s">
        <v>12337</v>
      </c>
    </row>
    <row r="5180" spans="1:9" x14ac:dyDescent="0.2">
      <c r="A5180" s="114" t="s">
        <v>10519</v>
      </c>
      <c r="D5180" s="114" t="s">
        <v>12340</v>
      </c>
      <c r="E5180" s="114">
        <f t="shared" si="80"/>
        <v>30400354</v>
      </c>
      <c r="F5180" s="114" t="s">
        <v>11599</v>
      </c>
      <c r="G5180" s="114" t="s">
        <v>9287</v>
      </c>
      <c r="H5180" s="114" t="s">
        <v>12280</v>
      </c>
      <c r="I5180" s="114" t="s">
        <v>12337</v>
      </c>
    </row>
    <row r="5181" spans="1:9" x14ac:dyDescent="0.2">
      <c r="A5181" s="114" t="s">
        <v>10519</v>
      </c>
      <c r="D5181" s="114" t="s">
        <v>12341</v>
      </c>
      <c r="E5181" s="114">
        <f t="shared" si="80"/>
        <v>30400355</v>
      </c>
      <c r="F5181" s="114" t="s">
        <v>11599</v>
      </c>
      <c r="G5181" s="114" t="s">
        <v>9287</v>
      </c>
      <c r="H5181" s="114" t="s">
        <v>12280</v>
      </c>
      <c r="I5181" s="114" t="s">
        <v>12342</v>
      </c>
    </row>
    <row r="5182" spans="1:9" x14ac:dyDescent="0.2">
      <c r="A5182" s="114" t="s">
        <v>10519</v>
      </c>
      <c r="D5182" s="114" t="s">
        <v>12343</v>
      </c>
      <c r="E5182" s="114">
        <f t="shared" si="80"/>
        <v>30400356</v>
      </c>
      <c r="F5182" s="114" t="s">
        <v>11599</v>
      </c>
      <c r="G5182" s="114" t="s">
        <v>9287</v>
      </c>
      <c r="H5182" s="114" t="s">
        <v>12280</v>
      </c>
      <c r="I5182" s="114" t="s">
        <v>12344</v>
      </c>
    </row>
    <row r="5183" spans="1:9" x14ac:dyDescent="0.2">
      <c r="A5183" s="114" t="s">
        <v>10519</v>
      </c>
      <c r="D5183" s="114" t="s">
        <v>12345</v>
      </c>
      <c r="E5183" s="114">
        <f t="shared" si="80"/>
        <v>30400357</v>
      </c>
      <c r="F5183" s="114" t="s">
        <v>11599</v>
      </c>
      <c r="G5183" s="114" t="s">
        <v>9287</v>
      </c>
      <c r="H5183" s="114" t="s">
        <v>12280</v>
      </c>
      <c r="I5183" s="114" t="s">
        <v>12346</v>
      </c>
    </row>
    <row r="5184" spans="1:9" x14ac:dyDescent="0.2">
      <c r="A5184" s="114" t="s">
        <v>10519</v>
      </c>
      <c r="D5184" s="114" t="s">
        <v>12292</v>
      </c>
      <c r="E5184" s="114">
        <f t="shared" si="80"/>
        <v>30400358</v>
      </c>
      <c r="F5184" s="114" t="s">
        <v>11599</v>
      </c>
      <c r="G5184" s="114" t="s">
        <v>9287</v>
      </c>
      <c r="H5184" s="114" t="s">
        <v>12280</v>
      </c>
      <c r="I5184" s="114" t="s">
        <v>12293</v>
      </c>
    </row>
    <row r="5185" spans="1:9" x14ac:dyDescent="0.2">
      <c r="A5185" s="114" t="s">
        <v>10519</v>
      </c>
      <c r="D5185" s="114" t="s">
        <v>12294</v>
      </c>
      <c r="E5185" s="114">
        <f t="shared" si="80"/>
        <v>30400360</v>
      </c>
      <c r="F5185" s="114" t="s">
        <v>11599</v>
      </c>
      <c r="G5185" s="114" t="s">
        <v>9287</v>
      </c>
      <c r="H5185" s="114" t="s">
        <v>12280</v>
      </c>
      <c r="I5185" s="114" t="s">
        <v>12295</v>
      </c>
    </row>
    <row r="5186" spans="1:9" x14ac:dyDescent="0.2">
      <c r="A5186" s="114" t="s">
        <v>10519</v>
      </c>
      <c r="D5186" s="114" t="s">
        <v>12296</v>
      </c>
      <c r="E5186" s="114">
        <f t="shared" ref="E5186:E5249" si="81">VALUE(D5186)</f>
        <v>30400370</v>
      </c>
      <c r="F5186" s="114" t="s">
        <v>11599</v>
      </c>
      <c r="G5186" s="114" t="s">
        <v>9287</v>
      </c>
      <c r="H5186" s="114" t="s">
        <v>12280</v>
      </c>
      <c r="I5186" s="114" t="s">
        <v>12297</v>
      </c>
    </row>
    <row r="5187" spans="1:9" x14ac:dyDescent="0.2">
      <c r="A5187" s="114" t="s">
        <v>10519</v>
      </c>
      <c r="D5187" s="114" t="s">
        <v>12298</v>
      </c>
      <c r="E5187" s="114">
        <f t="shared" si="81"/>
        <v>30400371</v>
      </c>
      <c r="F5187" s="114" t="s">
        <v>11599</v>
      </c>
      <c r="G5187" s="114" t="s">
        <v>9287</v>
      </c>
      <c r="H5187" s="114" t="s">
        <v>12280</v>
      </c>
      <c r="I5187" s="114" t="s">
        <v>12299</v>
      </c>
    </row>
    <row r="5188" spans="1:9" x14ac:dyDescent="0.2">
      <c r="A5188" s="114" t="s">
        <v>10519</v>
      </c>
      <c r="D5188" s="114" t="s">
        <v>12300</v>
      </c>
      <c r="E5188" s="114">
        <f t="shared" si="81"/>
        <v>30400398</v>
      </c>
      <c r="F5188" s="114" t="s">
        <v>11599</v>
      </c>
      <c r="G5188" s="114" t="s">
        <v>9287</v>
      </c>
      <c r="H5188" s="114" t="s">
        <v>12280</v>
      </c>
      <c r="I5188" s="114" t="s">
        <v>7818</v>
      </c>
    </row>
    <row r="5189" spans="1:9" x14ac:dyDescent="0.2">
      <c r="A5189" s="114" t="s">
        <v>10519</v>
      </c>
      <c r="D5189" s="114" t="s">
        <v>12301</v>
      </c>
      <c r="E5189" s="114">
        <f t="shared" si="81"/>
        <v>30400399</v>
      </c>
      <c r="F5189" s="114" t="s">
        <v>11599</v>
      </c>
      <c r="G5189" s="114" t="s">
        <v>9287</v>
      </c>
      <c r="H5189" s="114" t="s">
        <v>12280</v>
      </c>
      <c r="I5189" s="114" t="s">
        <v>7818</v>
      </c>
    </row>
    <row r="5190" spans="1:9" x14ac:dyDescent="0.2">
      <c r="A5190" s="114" t="s">
        <v>10519</v>
      </c>
      <c r="D5190" s="114" t="s">
        <v>12302</v>
      </c>
      <c r="E5190" s="114">
        <f t="shared" si="81"/>
        <v>30400401</v>
      </c>
      <c r="F5190" s="114" t="s">
        <v>11599</v>
      </c>
      <c r="G5190" s="114" t="s">
        <v>9287</v>
      </c>
      <c r="H5190" s="114" t="s">
        <v>12303</v>
      </c>
      <c r="I5190" s="114" t="s">
        <v>12304</v>
      </c>
    </row>
    <row r="5191" spans="1:9" x14ac:dyDescent="0.2">
      <c r="A5191" s="114" t="s">
        <v>10519</v>
      </c>
      <c r="D5191" s="114" t="s">
        <v>12305</v>
      </c>
      <c r="E5191" s="114">
        <f t="shared" si="81"/>
        <v>30400402</v>
      </c>
      <c r="F5191" s="114" t="s">
        <v>11599</v>
      </c>
      <c r="G5191" s="114" t="s">
        <v>9287</v>
      </c>
      <c r="H5191" s="114" t="s">
        <v>12303</v>
      </c>
      <c r="I5191" s="114" t="s">
        <v>12257</v>
      </c>
    </row>
    <row r="5192" spans="1:9" x14ac:dyDescent="0.2">
      <c r="A5192" s="114" t="s">
        <v>10519</v>
      </c>
      <c r="D5192" s="114" t="s">
        <v>12306</v>
      </c>
      <c r="E5192" s="114">
        <f t="shared" si="81"/>
        <v>30400403</v>
      </c>
      <c r="F5192" s="114" t="s">
        <v>11599</v>
      </c>
      <c r="G5192" s="114" t="s">
        <v>9287</v>
      </c>
      <c r="H5192" s="114" t="s">
        <v>12303</v>
      </c>
      <c r="I5192" s="114" t="s">
        <v>12307</v>
      </c>
    </row>
    <row r="5193" spans="1:9" x14ac:dyDescent="0.2">
      <c r="A5193" s="114" t="s">
        <v>10519</v>
      </c>
      <c r="D5193" s="114" t="s">
        <v>12308</v>
      </c>
      <c r="E5193" s="114">
        <f t="shared" si="81"/>
        <v>30400404</v>
      </c>
      <c r="F5193" s="114" t="s">
        <v>11599</v>
      </c>
      <c r="G5193" s="114" t="s">
        <v>9287</v>
      </c>
      <c r="H5193" s="114" t="s">
        <v>12303</v>
      </c>
      <c r="I5193" s="114" t="s">
        <v>12309</v>
      </c>
    </row>
    <row r="5194" spans="1:9" x14ac:dyDescent="0.2">
      <c r="A5194" s="114" t="s">
        <v>10519</v>
      </c>
      <c r="D5194" s="114" t="s">
        <v>12310</v>
      </c>
      <c r="E5194" s="114">
        <f t="shared" si="81"/>
        <v>30400405</v>
      </c>
      <c r="F5194" s="114" t="s">
        <v>11599</v>
      </c>
      <c r="G5194" s="114" t="s">
        <v>9287</v>
      </c>
      <c r="H5194" s="114" t="s">
        <v>12303</v>
      </c>
      <c r="I5194" s="114" t="s">
        <v>12311</v>
      </c>
    </row>
    <row r="5195" spans="1:9" x14ac:dyDescent="0.2">
      <c r="A5195" s="114" t="s">
        <v>10519</v>
      </c>
      <c r="D5195" s="114" t="s">
        <v>12312</v>
      </c>
      <c r="E5195" s="114">
        <f t="shared" si="81"/>
        <v>30400406</v>
      </c>
      <c r="F5195" s="114" t="s">
        <v>11599</v>
      </c>
      <c r="G5195" s="114" t="s">
        <v>9287</v>
      </c>
      <c r="H5195" s="114" t="s">
        <v>12303</v>
      </c>
      <c r="I5195" s="114" t="s">
        <v>12313</v>
      </c>
    </row>
    <row r="5196" spans="1:9" x14ac:dyDescent="0.2">
      <c r="A5196" s="114" t="s">
        <v>10519</v>
      </c>
      <c r="D5196" s="114" t="s">
        <v>9448</v>
      </c>
      <c r="E5196" s="114">
        <f t="shared" si="81"/>
        <v>30400407</v>
      </c>
      <c r="F5196" s="114" t="s">
        <v>11599</v>
      </c>
      <c r="G5196" s="114" t="s">
        <v>9287</v>
      </c>
      <c r="H5196" s="114" t="s">
        <v>12303</v>
      </c>
      <c r="I5196" s="114" t="s">
        <v>9449</v>
      </c>
    </row>
    <row r="5197" spans="1:9" x14ac:dyDescent="0.2">
      <c r="A5197" s="114" t="s">
        <v>10519</v>
      </c>
      <c r="D5197" s="114" t="s">
        <v>9450</v>
      </c>
      <c r="E5197" s="114">
        <f t="shared" si="81"/>
        <v>30400408</v>
      </c>
      <c r="F5197" s="114" t="s">
        <v>11599</v>
      </c>
      <c r="G5197" s="114" t="s">
        <v>9287</v>
      </c>
      <c r="H5197" s="114" t="s">
        <v>12303</v>
      </c>
      <c r="I5197" s="114" t="s">
        <v>9451</v>
      </c>
    </row>
    <row r="5198" spans="1:9" x14ac:dyDescent="0.2">
      <c r="A5198" s="114" t="s">
        <v>10519</v>
      </c>
      <c r="D5198" s="114" t="s">
        <v>9452</v>
      </c>
      <c r="E5198" s="114">
        <f t="shared" si="81"/>
        <v>30400409</v>
      </c>
      <c r="F5198" s="114" t="s">
        <v>11599</v>
      </c>
      <c r="G5198" s="114" t="s">
        <v>9287</v>
      </c>
      <c r="H5198" s="114" t="s">
        <v>12303</v>
      </c>
      <c r="I5198" s="114" t="s">
        <v>11683</v>
      </c>
    </row>
    <row r="5199" spans="1:9" x14ac:dyDescent="0.2">
      <c r="A5199" s="114" t="s">
        <v>10519</v>
      </c>
      <c r="D5199" s="114" t="s">
        <v>9453</v>
      </c>
      <c r="E5199" s="114">
        <f t="shared" si="81"/>
        <v>30400410</v>
      </c>
      <c r="F5199" s="114" t="s">
        <v>11599</v>
      </c>
      <c r="G5199" s="114" t="s">
        <v>9287</v>
      </c>
      <c r="H5199" s="114" t="s">
        <v>12303</v>
      </c>
      <c r="I5199" s="114" t="s">
        <v>9454</v>
      </c>
    </row>
    <row r="5200" spans="1:9" x14ac:dyDescent="0.2">
      <c r="A5200" s="114" t="s">
        <v>10519</v>
      </c>
      <c r="D5200" s="114" t="s">
        <v>9455</v>
      </c>
      <c r="E5200" s="114">
        <f t="shared" si="81"/>
        <v>30400411</v>
      </c>
      <c r="F5200" s="114" t="s">
        <v>11599</v>
      </c>
      <c r="G5200" s="114" t="s">
        <v>9287</v>
      </c>
      <c r="H5200" s="114" t="s">
        <v>12303</v>
      </c>
      <c r="I5200" s="114" t="s">
        <v>9456</v>
      </c>
    </row>
    <row r="5201" spans="1:9" x14ac:dyDescent="0.2">
      <c r="A5201" s="114" t="s">
        <v>10519</v>
      </c>
      <c r="D5201" s="114" t="s">
        <v>9457</v>
      </c>
      <c r="E5201" s="114">
        <f t="shared" si="81"/>
        <v>30400412</v>
      </c>
      <c r="F5201" s="114" t="s">
        <v>11599</v>
      </c>
      <c r="G5201" s="114" t="s">
        <v>9287</v>
      </c>
      <c r="H5201" s="114" t="s">
        <v>12303</v>
      </c>
      <c r="I5201" s="114" t="s">
        <v>9458</v>
      </c>
    </row>
    <row r="5202" spans="1:9" x14ac:dyDescent="0.2">
      <c r="A5202" s="114" t="s">
        <v>10519</v>
      </c>
      <c r="D5202" s="114" t="s">
        <v>9459</v>
      </c>
      <c r="E5202" s="114">
        <f t="shared" si="81"/>
        <v>30400413</v>
      </c>
      <c r="F5202" s="114" t="s">
        <v>11599</v>
      </c>
      <c r="G5202" s="114" t="s">
        <v>9287</v>
      </c>
      <c r="H5202" s="114" t="s">
        <v>12303</v>
      </c>
      <c r="I5202" s="114" t="s">
        <v>9460</v>
      </c>
    </row>
    <row r="5203" spans="1:9" x14ac:dyDescent="0.2">
      <c r="A5203" s="114" t="s">
        <v>10519</v>
      </c>
      <c r="D5203" s="114" t="s">
        <v>9461</v>
      </c>
      <c r="E5203" s="114">
        <f t="shared" si="81"/>
        <v>30400414</v>
      </c>
      <c r="F5203" s="114" t="s">
        <v>11599</v>
      </c>
      <c r="G5203" s="114" t="s">
        <v>9287</v>
      </c>
      <c r="H5203" s="114" t="s">
        <v>12303</v>
      </c>
      <c r="I5203" s="114" t="s">
        <v>9462</v>
      </c>
    </row>
    <row r="5204" spans="1:9" x14ac:dyDescent="0.2">
      <c r="A5204" s="114" t="s">
        <v>10519</v>
      </c>
      <c r="D5204" s="114" t="s">
        <v>9463</v>
      </c>
      <c r="E5204" s="114">
        <f t="shared" si="81"/>
        <v>30400415</v>
      </c>
      <c r="F5204" s="114" t="s">
        <v>11599</v>
      </c>
      <c r="G5204" s="114" t="s">
        <v>9287</v>
      </c>
      <c r="H5204" s="114" t="s">
        <v>12303</v>
      </c>
      <c r="I5204" s="114" t="s">
        <v>9464</v>
      </c>
    </row>
    <row r="5205" spans="1:9" x14ac:dyDescent="0.2">
      <c r="A5205" s="114" t="s">
        <v>10519</v>
      </c>
      <c r="D5205" s="114" t="s">
        <v>9465</v>
      </c>
      <c r="E5205" s="114">
        <f t="shared" si="81"/>
        <v>30400416</v>
      </c>
      <c r="F5205" s="114" t="s">
        <v>11599</v>
      </c>
      <c r="G5205" s="114" t="s">
        <v>9287</v>
      </c>
      <c r="H5205" s="114" t="s">
        <v>12303</v>
      </c>
      <c r="I5205" s="114" t="s">
        <v>9466</v>
      </c>
    </row>
    <row r="5206" spans="1:9" x14ac:dyDescent="0.2">
      <c r="A5206" s="114" t="s">
        <v>10519</v>
      </c>
      <c r="D5206" s="114" t="s">
        <v>9467</v>
      </c>
      <c r="E5206" s="114">
        <f t="shared" si="81"/>
        <v>30400417</v>
      </c>
      <c r="F5206" s="114" t="s">
        <v>11599</v>
      </c>
      <c r="G5206" s="114" t="s">
        <v>9287</v>
      </c>
      <c r="H5206" s="114" t="s">
        <v>12303</v>
      </c>
      <c r="I5206" s="114" t="s">
        <v>9468</v>
      </c>
    </row>
    <row r="5207" spans="1:9" x14ac:dyDescent="0.2">
      <c r="A5207" s="114" t="s">
        <v>10519</v>
      </c>
      <c r="D5207" s="114" t="s">
        <v>9469</v>
      </c>
      <c r="E5207" s="114">
        <f t="shared" si="81"/>
        <v>30400418</v>
      </c>
      <c r="F5207" s="114" t="s">
        <v>11599</v>
      </c>
      <c r="G5207" s="114" t="s">
        <v>9287</v>
      </c>
      <c r="H5207" s="114" t="s">
        <v>12303</v>
      </c>
      <c r="I5207" s="114" t="s">
        <v>6591</v>
      </c>
    </row>
    <row r="5208" spans="1:9" x14ac:dyDescent="0.2">
      <c r="A5208" s="114" t="s">
        <v>10519</v>
      </c>
      <c r="D5208" s="114" t="s">
        <v>6592</v>
      </c>
      <c r="E5208" s="114">
        <f t="shared" si="81"/>
        <v>30400419</v>
      </c>
      <c r="F5208" s="114" t="s">
        <v>11599</v>
      </c>
      <c r="G5208" s="114" t="s">
        <v>9287</v>
      </c>
      <c r="H5208" s="114" t="s">
        <v>12303</v>
      </c>
      <c r="I5208" s="114" t="s">
        <v>6593</v>
      </c>
    </row>
    <row r="5209" spans="1:9" x14ac:dyDescent="0.2">
      <c r="A5209" s="114" t="s">
        <v>10519</v>
      </c>
      <c r="D5209" s="114" t="s">
        <v>6594</v>
      </c>
      <c r="E5209" s="114">
        <f t="shared" si="81"/>
        <v>30400420</v>
      </c>
      <c r="F5209" s="114" t="s">
        <v>11599</v>
      </c>
      <c r="G5209" s="114" t="s">
        <v>9287</v>
      </c>
      <c r="H5209" s="114" t="s">
        <v>12303</v>
      </c>
      <c r="I5209" s="114" t="s">
        <v>6379</v>
      </c>
    </row>
    <row r="5210" spans="1:9" x14ac:dyDescent="0.2">
      <c r="A5210" s="114" t="s">
        <v>10519</v>
      </c>
      <c r="D5210" s="114" t="s">
        <v>6595</v>
      </c>
      <c r="E5210" s="114">
        <f t="shared" si="81"/>
        <v>30400421</v>
      </c>
      <c r="F5210" s="114" t="s">
        <v>11599</v>
      </c>
      <c r="G5210" s="114" t="s">
        <v>9287</v>
      </c>
      <c r="H5210" s="114" t="s">
        <v>12303</v>
      </c>
      <c r="I5210" s="114" t="s">
        <v>6596</v>
      </c>
    </row>
    <row r="5211" spans="1:9" x14ac:dyDescent="0.2">
      <c r="A5211" s="114" t="s">
        <v>10519</v>
      </c>
      <c r="D5211" s="114" t="s">
        <v>6597</v>
      </c>
      <c r="E5211" s="114">
        <f t="shared" si="81"/>
        <v>30400422</v>
      </c>
      <c r="F5211" s="114" t="s">
        <v>11599</v>
      </c>
      <c r="G5211" s="114" t="s">
        <v>9287</v>
      </c>
      <c r="H5211" s="114" t="s">
        <v>12303</v>
      </c>
      <c r="I5211" s="114" t="s">
        <v>6598</v>
      </c>
    </row>
    <row r="5212" spans="1:9" x14ac:dyDescent="0.2">
      <c r="A5212" s="114" t="s">
        <v>10519</v>
      </c>
      <c r="D5212" s="114" t="s">
        <v>6599</v>
      </c>
      <c r="E5212" s="114">
        <f t="shared" si="81"/>
        <v>30400423</v>
      </c>
      <c r="F5212" s="114" t="s">
        <v>11599</v>
      </c>
      <c r="G5212" s="114" t="s">
        <v>9287</v>
      </c>
      <c r="H5212" s="114" t="s">
        <v>12303</v>
      </c>
      <c r="I5212" s="114" t="s">
        <v>6600</v>
      </c>
    </row>
    <row r="5213" spans="1:9" x14ac:dyDescent="0.2">
      <c r="A5213" s="114" t="s">
        <v>10519</v>
      </c>
      <c r="D5213" s="114" t="s">
        <v>6601</v>
      </c>
      <c r="E5213" s="114">
        <f t="shared" si="81"/>
        <v>30400424</v>
      </c>
      <c r="F5213" s="114" t="s">
        <v>11599</v>
      </c>
      <c r="G5213" s="114" t="s">
        <v>9287</v>
      </c>
      <c r="H5213" s="114" t="s">
        <v>12303</v>
      </c>
      <c r="I5213" s="114" t="s">
        <v>6602</v>
      </c>
    </row>
    <row r="5214" spans="1:9" x14ac:dyDescent="0.2">
      <c r="A5214" s="114" t="s">
        <v>10519</v>
      </c>
      <c r="D5214" s="114" t="s">
        <v>6603</v>
      </c>
      <c r="E5214" s="114">
        <f t="shared" si="81"/>
        <v>30400425</v>
      </c>
      <c r="F5214" s="114" t="s">
        <v>11599</v>
      </c>
      <c r="G5214" s="114" t="s">
        <v>9287</v>
      </c>
      <c r="H5214" s="114" t="s">
        <v>12303</v>
      </c>
      <c r="I5214" s="114" t="s">
        <v>3676</v>
      </c>
    </row>
    <row r="5215" spans="1:9" x14ac:dyDescent="0.2">
      <c r="A5215" s="114" t="s">
        <v>10519</v>
      </c>
      <c r="D5215" s="114" t="s">
        <v>6604</v>
      </c>
      <c r="E5215" s="114">
        <f t="shared" si="81"/>
        <v>30400426</v>
      </c>
      <c r="F5215" s="114" t="s">
        <v>11599</v>
      </c>
      <c r="G5215" s="114" t="s">
        <v>9287</v>
      </c>
      <c r="H5215" s="114" t="s">
        <v>12303</v>
      </c>
      <c r="I5215" s="114" t="s">
        <v>6605</v>
      </c>
    </row>
    <row r="5216" spans="1:9" x14ac:dyDescent="0.2">
      <c r="A5216" s="114" t="s">
        <v>10519</v>
      </c>
      <c r="D5216" s="114" t="s">
        <v>6606</v>
      </c>
      <c r="E5216" s="114">
        <f t="shared" si="81"/>
        <v>30400499</v>
      </c>
      <c r="F5216" s="114" t="s">
        <v>11599</v>
      </c>
      <c r="G5216" s="114" t="s">
        <v>9287</v>
      </c>
      <c r="H5216" s="114" t="s">
        <v>12303</v>
      </c>
      <c r="I5216" s="114" t="s">
        <v>7818</v>
      </c>
    </row>
    <row r="5217" spans="1:9" x14ac:dyDescent="0.2">
      <c r="A5217" s="114" t="s">
        <v>10519</v>
      </c>
      <c r="D5217" s="114" t="s">
        <v>6607</v>
      </c>
      <c r="E5217" s="114">
        <f t="shared" si="81"/>
        <v>30400501</v>
      </c>
      <c r="F5217" s="114" t="s">
        <v>11599</v>
      </c>
      <c r="G5217" s="114" t="s">
        <v>9287</v>
      </c>
      <c r="H5217" s="114" t="s">
        <v>6608</v>
      </c>
      <c r="I5217" s="114" t="s">
        <v>6609</v>
      </c>
    </row>
    <row r="5218" spans="1:9" x14ac:dyDescent="0.2">
      <c r="A5218" s="114" t="s">
        <v>10519</v>
      </c>
      <c r="D5218" s="114" t="s">
        <v>6610</v>
      </c>
      <c r="E5218" s="114">
        <f t="shared" si="81"/>
        <v>30400502</v>
      </c>
      <c r="F5218" s="114" t="s">
        <v>11599</v>
      </c>
      <c r="G5218" s="114" t="s">
        <v>9287</v>
      </c>
      <c r="H5218" s="114" t="s">
        <v>6608</v>
      </c>
      <c r="I5218" s="114" t="s">
        <v>6611</v>
      </c>
    </row>
    <row r="5219" spans="1:9" x14ac:dyDescent="0.2">
      <c r="A5219" s="114" t="s">
        <v>10519</v>
      </c>
      <c r="D5219" s="114" t="s">
        <v>6612</v>
      </c>
      <c r="E5219" s="114">
        <f t="shared" si="81"/>
        <v>30400503</v>
      </c>
      <c r="F5219" s="114" t="s">
        <v>11599</v>
      </c>
      <c r="G5219" s="114" t="s">
        <v>9287</v>
      </c>
      <c r="H5219" s="114" t="s">
        <v>6608</v>
      </c>
      <c r="I5219" s="114" t="s">
        <v>6613</v>
      </c>
    </row>
    <row r="5220" spans="1:9" x14ac:dyDescent="0.2">
      <c r="A5220" s="114" t="s">
        <v>10519</v>
      </c>
      <c r="D5220" s="114" t="s">
        <v>6614</v>
      </c>
      <c r="E5220" s="114">
        <f t="shared" si="81"/>
        <v>30400504</v>
      </c>
      <c r="F5220" s="114" t="s">
        <v>11599</v>
      </c>
      <c r="G5220" s="114" t="s">
        <v>9287</v>
      </c>
      <c r="H5220" s="114" t="s">
        <v>6608</v>
      </c>
      <c r="I5220" s="114" t="s">
        <v>6615</v>
      </c>
    </row>
    <row r="5221" spans="1:9" x14ac:dyDescent="0.2">
      <c r="A5221" s="114" t="s">
        <v>10519</v>
      </c>
      <c r="D5221" s="114" t="s">
        <v>6616</v>
      </c>
      <c r="E5221" s="114">
        <f t="shared" si="81"/>
        <v>30400505</v>
      </c>
      <c r="F5221" s="114" t="s">
        <v>11599</v>
      </c>
      <c r="G5221" s="114" t="s">
        <v>9287</v>
      </c>
      <c r="H5221" s="114" t="s">
        <v>6608</v>
      </c>
      <c r="I5221" s="114" t="s">
        <v>8527</v>
      </c>
    </row>
    <row r="5222" spans="1:9" x14ac:dyDescent="0.2">
      <c r="A5222" s="114" t="s">
        <v>10519</v>
      </c>
      <c r="D5222" s="114" t="s">
        <v>6617</v>
      </c>
      <c r="E5222" s="114">
        <f t="shared" si="81"/>
        <v>30400506</v>
      </c>
      <c r="F5222" s="114" t="s">
        <v>11599</v>
      </c>
      <c r="G5222" s="114" t="s">
        <v>9287</v>
      </c>
      <c r="H5222" s="114" t="s">
        <v>6608</v>
      </c>
      <c r="I5222" s="114" t="s">
        <v>6618</v>
      </c>
    </row>
    <row r="5223" spans="1:9" x14ac:dyDescent="0.2">
      <c r="A5223" s="114" t="s">
        <v>10519</v>
      </c>
      <c r="D5223" s="114" t="s">
        <v>6619</v>
      </c>
      <c r="E5223" s="114">
        <f t="shared" si="81"/>
        <v>30400507</v>
      </c>
      <c r="F5223" s="114" t="s">
        <v>11599</v>
      </c>
      <c r="G5223" s="114" t="s">
        <v>9287</v>
      </c>
      <c r="H5223" s="114" t="s">
        <v>6608</v>
      </c>
      <c r="I5223" s="114" t="s">
        <v>6620</v>
      </c>
    </row>
    <row r="5224" spans="1:9" x14ac:dyDescent="0.2">
      <c r="A5224" s="114" t="s">
        <v>10519</v>
      </c>
      <c r="D5224" s="114" t="s">
        <v>6621</v>
      </c>
      <c r="E5224" s="114">
        <f t="shared" si="81"/>
        <v>30400508</v>
      </c>
      <c r="F5224" s="114" t="s">
        <v>11599</v>
      </c>
      <c r="G5224" s="114" t="s">
        <v>9287</v>
      </c>
      <c r="H5224" s="114" t="s">
        <v>6608</v>
      </c>
      <c r="I5224" s="114" t="s">
        <v>6622</v>
      </c>
    </row>
    <row r="5225" spans="1:9" x14ac:dyDescent="0.2">
      <c r="A5225" s="114" t="s">
        <v>10519</v>
      </c>
      <c r="D5225" s="114" t="s">
        <v>6623</v>
      </c>
      <c r="E5225" s="114">
        <f t="shared" si="81"/>
        <v>30400509</v>
      </c>
      <c r="F5225" s="114" t="s">
        <v>11599</v>
      </c>
      <c r="G5225" s="114" t="s">
        <v>9287</v>
      </c>
      <c r="H5225" s="114" t="s">
        <v>6608</v>
      </c>
      <c r="I5225" s="114" t="s">
        <v>6624</v>
      </c>
    </row>
    <row r="5226" spans="1:9" x14ac:dyDescent="0.2">
      <c r="A5226" s="114" t="s">
        <v>10519</v>
      </c>
      <c r="D5226" s="114" t="s">
        <v>6625</v>
      </c>
      <c r="E5226" s="114">
        <f t="shared" si="81"/>
        <v>30400510</v>
      </c>
      <c r="F5226" s="114" t="s">
        <v>11599</v>
      </c>
      <c r="G5226" s="114" t="s">
        <v>9287</v>
      </c>
      <c r="H5226" s="114" t="s">
        <v>6608</v>
      </c>
      <c r="I5226" s="114" t="s">
        <v>6626</v>
      </c>
    </row>
    <row r="5227" spans="1:9" x14ac:dyDescent="0.2">
      <c r="A5227" s="114" t="s">
        <v>10519</v>
      </c>
      <c r="D5227" s="114" t="s">
        <v>6627</v>
      </c>
      <c r="E5227" s="114">
        <f t="shared" si="81"/>
        <v>30400511</v>
      </c>
      <c r="F5227" s="114" t="s">
        <v>11599</v>
      </c>
      <c r="G5227" s="114" t="s">
        <v>9287</v>
      </c>
      <c r="H5227" s="114" t="s">
        <v>6608</v>
      </c>
      <c r="I5227" s="114" t="s">
        <v>6628</v>
      </c>
    </row>
    <row r="5228" spans="1:9" x14ac:dyDescent="0.2">
      <c r="A5228" s="114" t="s">
        <v>10519</v>
      </c>
      <c r="D5228" s="114" t="s">
        <v>6629</v>
      </c>
      <c r="E5228" s="114">
        <f t="shared" si="81"/>
        <v>30400512</v>
      </c>
      <c r="F5228" s="114" t="s">
        <v>11599</v>
      </c>
      <c r="G5228" s="114" t="s">
        <v>9287</v>
      </c>
      <c r="H5228" s="114" t="s">
        <v>6608</v>
      </c>
      <c r="I5228" s="114" t="s">
        <v>6630</v>
      </c>
    </row>
    <row r="5229" spans="1:9" x14ac:dyDescent="0.2">
      <c r="A5229" s="114" t="s">
        <v>10519</v>
      </c>
      <c r="D5229" s="114" t="s">
        <v>6631</v>
      </c>
      <c r="E5229" s="114">
        <f t="shared" si="81"/>
        <v>30400513</v>
      </c>
      <c r="F5229" s="114" t="s">
        <v>11599</v>
      </c>
      <c r="G5229" s="114" t="s">
        <v>9287</v>
      </c>
      <c r="H5229" s="114" t="s">
        <v>6608</v>
      </c>
      <c r="I5229" s="114" t="s">
        <v>6632</v>
      </c>
    </row>
    <row r="5230" spans="1:9" x14ac:dyDescent="0.2">
      <c r="A5230" s="114" t="s">
        <v>10519</v>
      </c>
      <c r="D5230" s="114" t="s">
        <v>6633</v>
      </c>
      <c r="E5230" s="114">
        <f t="shared" si="81"/>
        <v>30400521</v>
      </c>
      <c r="F5230" s="114" t="s">
        <v>11599</v>
      </c>
      <c r="G5230" s="114" t="s">
        <v>9287</v>
      </c>
      <c r="H5230" s="114" t="s">
        <v>6608</v>
      </c>
      <c r="I5230" s="114" t="s">
        <v>8527</v>
      </c>
    </row>
    <row r="5231" spans="1:9" x14ac:dyDescent="0.2">
      <c r="A5231" s="114" t="s">
        <v>10519</v>
      </c>
      <c r="D5231" s="114" t="s">
        <v>6634</v>
      </c>
      <c r="E5231" s="114">
        <f t="shared" si="81"/>
        <v>30400522</v>
      </c>
      <c r="F5231" s="114" t="s">
        <v>11599</v>
      </c>
      <c r="G5231" s="114" t="s">
        <v>9287</v>
      </c>
      <c r="H5231" s="114" t="s">
        <v>6608</v>
      </c>
      <c r="I5231" s="114" t="s">
        <v>6618</v>
      </c>
    </row>
    <row r="5232" spans="1:9" x14ac:dyDescent="0.2">
      <c r="A5232" s="114" t="s">
        <v>10519</v>
      </c>
      <c r="D5232" s="114" t="s">
        <v>6635</v>
      </c>
      <c r="E5232" s="114">
        <f t="shared" si="81"/>
        <v>30400523</v>
      </c>
      <c r="F5232" s="114" t="s">
        <v>11599</v>
      </c>
      <c r="G5232" s="114" t="s">
        <v>9287</v>
      </c>
      <c r="H5232" s="114" t="s">
        <v>6608</v>
      </c>
      <c r="I5232" s="114" t="s">
        <v>6620</v>
      </c>
    </row>
    <row r="5233" spans="1:9" x14ac:dyDescent="0.2">
      <c r="A5233" s="114" t="s">
        <v>10519</v>
      </c>
      <c r="D5233" s="114" t="s">
        <v>6636</v>
      </c>
      <c r="E5233" s="114">
        <f t="shared" si="81"/>
        <v>30400524</v>
      </c>
      <c r="F5233" s="114" t="s">
        <v>11599</v>
      </c>
      <c r="G5233" s="114" t="s">
        <v>9287</v>
      </c>
      <c r="H5233" s="114" t="s">
        <v>6608</v>
      </c>
      <c r="I5233" s="114" t="s">
        <v>6622</v>
      </c>
    </row>
    <row r="5234" spans="1:9" x14ac:dyDescent="0.2">
      <c r="A5234" s="114" t="s">
        <v>10519</v>
      </c>
      <c r="D5234" s="114" t="s">
        <v>6637</v>
      </c>
      <c r="E5234" s="114">
        <f t="shared" si="81"/>
        <v>30400525</v>
      </c>
      <c r="F5234" s="114" t="s">
        <v>11599</v>
      </c>
      <c r="G5234" s="114" t="s">
        <v>9287</v>
      </c>
      <c r="H5234" s="114" t="s">
        <v>6608</v>
      </c>
      <c r="I5234" s="114" t="s">
        <v>6624</v>
      </c>
    </row>
    <row r="5235" spans="1:9" x14ac:dyDescent="0.2">
      <c r="A5235" s="114" t="s">
        <v>10519</v>
      </c>
      <c r="D5235" s="114" t="s">
        <v>6638</v>
      </c>
      <c r="E5235" s="114">
        <f t="shared" si="81"/>
        <v>30400526</v>
      </c>
      <c r="F5235" s="114" t="s">
        <v>11599</v>
      </c>
      <c r="G5235" s="114" t="s">
        <v>9287</v>
      </c>
      <c r="H5235" s="114" t="s">
        <v>6608</v>
      </c>
      <c r="I5235" s="114" t="s">
        <v>6626</v>
      </c>
    </row>
    <row r="5236" spans="1:9" x14ac:dyDescent="0.2">
      <c r="A5236" s="114" t="s">
        <v>10519</v>
      </c>
      <c r="D5236" s="114" t="s">
        <v>6639</v>
      </c>
      <c r="E5236" s="114">
        <f t="shared" si="81"/>
        <v>30400527</v>
      </c>
      <c r="F5236" s="114" t="s">
        <v>11599</v>
      </c>
      <c r="G5236" s="114" t="s">
        <v>9287</v>
      </c>
      <c r="H5236" s="114" t="s">
        <v>6608</v>
      </c>
      <c r="I5236" s="114" t="s">
        <v>6628</v>
      </c>
    </row>
    <row r="5237" spans="1:9" x14ac:dyDescent="0.2">
      <c r="A5237" s="114" t="s">
        <v>10519</v>
      </c>
      <c r="D5237" s="114" t="s">
        <v>6640</v>
      </c>
      <c r="E5237" s="114">
        <f t="shared" si="81"/>
        <v>30400528</v>
      </c>
      <c r="F5237" s="114" t="s">
        <v>11599</v>
      </c>
      <c r="G5237" s="114" t="s">
        <v>9287</v>
      </c>
      <c r="H5237" s="114" t="s">
        <v>6608</v>
      </c>
      <c r="I5237" s="114" t="s">
        <v>6630</v>
      </c>
    </row>
    <row r="5238" spans="1:9" x14ac:dyDescent="0.2">
      <c r="A5238" s="114" t="s">
        <v>10519</v>
      </c>
      <c r="D5238" s="114" t="s">
        <v>6641</v>
      </c>
      <c r="E5238" s="114">
        <f t="shared" si="81"/>
        <v>30400529</v>
      </c>
      <c r="F5238" s="114" t="s">
        <v>11599</v>
      </c>
      <c r="G5238" s="114" t="s">
        <v>9287</v>
      </c>
      <c r="H5238" s="114" t="s">
        <v>6608</v>
      </c>
      <c r="I5238" s="114" t="s">
        <v>6642</v>
      </c>
    </row>
    <row r="5239" spans="1:9" x14ac:dyDescent="0.2">
      <c r="A5239" s="114" t="s">
        <v>10519</v>
      </c>
      <c r="D5239" s="114" t="s">
        <v>6643</v>
      </c>
      <c r="E5239" s="114">
        <f t="shared" si="81"/>
        <v>30400530</v>
      </c>
      <c r="F5239" s="114" t="s">
        <v>11599</v>
      </c>
      <c r="G5239" s="114" t="s">
        <v>9287</v>
      </c>
      <c r="H5239" s="114" t="s">
        <v>6608</v>
      </c>
      <c r="I5239" s="114" t="s">
        <v>6644</v>
      </c>
    </row>
    <row r="5240" spans="1:9" x14ac:dyDescent="0.2">
      <c r="A5240" s="114" t="s">
        <v>10519</v>
      </c>
      <c r="D5240" s="114" t="s">
        <v>6645</v>
      </c>
      <c r="E5240" s="114">
        <f t="shared" si="81"/>
        <v>30400531</v>
      </c>
      <c r="F5240" s="114" t="s">
        <v>11599</v>
      </c>
      <c r="G5240" s="114" t="s">
        <v>9287</v>
      </c>
      <c r="H5240" s="114" t="s">
        <v>6608</v>
      </c>
      <c r="I5240" s="114" t="s">
        <v>6646</v>
      </c>
    </row>
    <row r="5241" spans="1:9" x14ac:dyDescent="0.2">
      <c r="A5241" s="114" t="s">
        <v>10519</v>
      </c>
      <c r="D5241" s="114" t="s">
        <v>6647</v>
      </c>
      <c r="E5241" s="114">
        <f t="shared" si="81"/>
        <v>30400599</v>
      </c>
      <c r="F5241" s="114" t="s">
        <v>11599</v>
      </c>
      <c r="G5241" s="114" t="s">
        <v>9287</v>
      </c>
      <c r="H5241" s="114" t="s">
        <v>6608</v>
      </c>
      <c r="I5241" s="114" t="s">
        <v>7818</v>
      </c>
    </row>
    <row r="5242" spans="1:9" x14ac:dyDescent="0.2">
      <c r="A5242" s="114" t="s">
        <v>10519</v>
      </c>
      <c r="D5242" s="114" t="s">
        <v>6648</v>
      </c>
      <c r="E5242" s="114">
        <f t="shared" si="81"/>
        <v>30400601</v>
      </c>
      <c r="F5242" s="114" t="s">
        <v>11599</v>
      </c>
      <c r="G5242" s="114" t="s">
        <v>9287</v>
      </c>
      <c r="H5242" s="114" t="s">
        <v>6649</v>
      </c>
      <c r="I5242" s="114" t="s">
        <v>12304</v>
      </c>
    </row>
    <row r="5243" spans="1:9" x14ac:dyDescent="0.2">
      <c r="A5243" s="114" t="s">
        <v>10519</v>
      </c>
      <c r="D5243" s="114" t="s">
        <v>6650</v>
      </c>
      <c r="E5243" s="114">
        <f t="shared" si="81"/>
        <v>30400602</v>
      </c>
      <c r="F5243" s="114" t="s">
        <v>11599</v>
      </c>
      <c r="G5243" s="114" t="s">
        <v>9287</v>
      </c>
      <c r="H5243" s="114" t="s">
        <v>6649</v>
      </c>
      <c r="I5243" s="114" t="s">
        <v>6651</v>
      </c>
    </row>
    <row r="5244" spans="1:9" x14ac:dyDescent="0.2">
      <c r="A5244" s="114" t="s">
        <v>10519</v>
      </c>
      <c r="D5244" s="114" t="s">
        <v>6652</v>
      </c>
      <c r="E5244" s="114">
        <f t="shared" si="81"/>
        <v>30400605</v>
      </c>
      <c r="F5244" s="114" t="s">
        <v>11599</v>
      </c>
      <c r="G5244" s="114" t="s">
        <v>9287</v>
      </c>
      <c r="H5244" s="114" t="s">
        <v>6649</v>
      </c>
      <c r="I5244" s="114" t="s">
        <v>6653</v>
      </c>
    </row>
    <row r="5245" spans="1:9" x14ac:dyDescent="0.2">
      <c r="A5245" s="114" t="s">
        <v>10519</v>
      </c>
      <c r="D5245" s="114" t="s">
        <v>6654</v>
      </c>
      <c r="E5245" s="114">
        <f t="shared" si="81"/>
        <v>30400606</v>
      </c>
      <c r="F5245" s="114" t="s">
        <v>11599</v>
      </c>
      <c r="G5245" s="114" t="s">
        <v>9287</v>
      </c>
      <c r="H5245" s="114" t="s">
        <v>6649</v>
      </c>
      <c r="I5245" s="114" t="s">
        <v>6655</v>
      </c>
    </row>
    <row r="5246" spans="1:9" x14ac:dyDescent="0.2">
      <c r="A5246" s="114" t="s">
        <v>10519</v>
      </c>
      <c r="D5246" s="114" t="s">
        <v>6656</v>
      </c>
      <c r="E5246" s="114">
        <f t="shared" si="81"/>
        <v>30400607</v>
      </c>
      <c r="F5246" s="114" t="s">
        <v>11599</v>
      </c>
      <c r="G5246" s="114" t="s">
        <v>9287</v>
      </c>
      <c r="H5246" s="114" t="s">
        <v>6649</v>
      </c>
      <c r="I5246" s="114" t="s">
        <v>6657</v>
      </c>
    </row>
    <row r="5247" spans="1:9" x14ac:dyDescent="0.2">
      <c r="A5247" s="114" t="s">
        <v>10519</v>
      </c>
      <c r="D5247" s="114" t="s">
        <v>6658</v>
      </c>
      <c r="E5247" s="114">
        <f t="shared" si="81"/>
        <v>30400608</v>
      </c>
      <c r="F5247" s="114" t="s">
        <v>11599</v>
      </c>
      <c r="G5247" s="114" t="s">
        <v>9287</v>
      </c>
      <c r="H5247" s="114" t="s">
        <v>6649</v>
      </c>
      <c r="I5247" s="114" t="s">
        <v>6659</v>
      </c>
    </row>
    <row r="5248" spans="1:9" x14ac:dyDescent="0.2">
      <c r="A5248" s="114" t="s">
        <v>10519</v>
      </c>
      <c r="D5248" s="114" t="s">
        <v>6660</v>
      </c>
      <c r="E5248" s="114">
        <f t="shared" si="81"/>
        <v>30400609</v>
      </c>
      <c r="F5248" s="114" t="s">
        <v>11599</v>
      </c>
      <c r="G5248" s="114" t="s">
        <v>9287</v>
      </c>
      <c r="H5248" s="114" t="s">
        <v>6649</v>
      </c>
      <c r="I5248" s="114" t="s">
        <v>6661</v>
      </c>
    </row>
    <row r="5249" spans="1:9" x14ac:dyDescent="0.2">
      <c r="A5249" s="114" t="s">
        <v>10519</v>
      </c>
      <c r="D5249" s="114" t="s">
        <v>6662</v>
      </c>
      <c r="E5249" s="114">
        <f t="shared" si="81"/>
        <v>30400610</v>
      </c>
      <c r="F5249" s="114" t="s">
        <v>11599</v>
      </c>
      <c r="G5249" s="114" t="s">
        <v>9287</v>
      </c>
      <c r="H5249" s="114" t="s">
        <v>6649</v>
      </c>
      <c r="I5249" s="114" t="s">
        <v>6663</v>
      </c>
    </row>
    <row r="5250" spans="1:9" x14ac:dyDescent="0.2">
      <c r="A5250" s="114" t="s">
        <v>10519</v>
      </c>
      <c r="D5250" s="114" t="s">
        <v>6664</v>
      </c>
      <c r="E5250" s="114">
        <f t="shared" ref="E5250:E5313" si="82">VALUE(D5250)</f>
        <v>30400611</v>
      </c>
      <c r="F5250" s="114" t="s">
        <v>11599</v>
      </c>
      <c r="G5250" s="114" t="s">
        <v>9287</v>
      </c>
      <c r="H5250" s="114" t="s">
        <v>6649</v>
      </c>
      <c r="I5250" s="114" t="s">
        <v>6665</v>
      </c>
    </row>
    <row r="5251" spans="1:9" x14ac:dyDescent="0.2">
      <c r="A5251" s="114" t="s">
        <v>10519</v>
      </c>
      <c r="D5251" s="114" t="s">
        <v>6666</v>
      </c>
      <c r="E5251" s="114">
        <f t="shared" si="82"/>
        <v>30400612</v>
      </c>
      <c r="F5251" s="114" t="s">
        <v>11599</v>
      </c>
      <c r="G5251" s="114" t="s">
        <v>9287</v>
      </c>
      <c r="H5251" s="114" t="s">
        <v>6649</v>
      </c>
      <c r="I5251" s="114" t="s">
        <v>6667</v>
      </c>
    </row>
    <row r="5252" spans="1:9" x14ac:dyDescent="0.2">
      <c r="A5252" s="114" t="s">
        <v>10519</v>
      </c>
      <c r="D5252" s="114" t="s">
        <v>6668</v>
      </c>
      <c r="E5252" s="114">
        <f t="shared" si="82"/>
        <v>30400613</v>
      </c>
      <c r="F5252" s="114" t="s">
        <v>11599</v>
      </c>
      <c r="G5252" s="114" t="s">
        <v>9287</v>
      </c>
      <c r="H5252" s="114" t="s">
        <v>6649</v>
      </c>
      <c r="I5252" s="114" t="s">
        <v>6669</v>
      </c>
    </row>
    <row r="5253" spans="1:9" x14ac:dyDescent="0.2">
      <c r="A5253" s="114" t="s">
        <v>10519</v>
      </c>
      <c r="D5253" s="114" t="s">
        <v>6670</v>
      </c>
      <c r="E5253" s="114">
        <f t="shared" si="82"/>
        <v>30400614</v>
      </c>
      <c r="F5253" s="114" t="s">
        <v>11599</v>
      </c>
      <c r="G5253" s="114" t="s">
        <v>9287</v>
      </c>
      <c r="H5253" s="114" t="s">
        <v>6649</v>
      </c>
      <c r="I5253" s="114" t="s">
        <v>6671</v>
      </c>
    </row>
    <row r="5254" spans="1:9" x14ac:dyDescent="0.2">
      <c r="A5254" s="114" t="s">
        <v>10519</v>
      </c>
      <c r="D5254" s="114" t="s">
        <v>6672</v>
      </c>
      <c r="E5254" s="114">
        <f t="shared" si="82"/>
        <v>30400630</v>
      </c>
      <c r="F5254" s="114" t="s">
        <v>11599</v>
      </c>
      <c r="G5254" s="114" t="s">
        <v>9287</v>
      </c>
      <c r="H5254" s="114" t="s">
        <v>6649</v>
      </c>
      <c r="I5254" s="114" t="s">
        <v>6673</v>
      </c>
    </row>
    <row r="5255" spans="1:9" x14ac:dyDescent="0.2">
      <c r="A5255" s="114" t="s">
        <v>10519</v>
      </c>
      <c r="D5255" s="114" t="s">
        <v>6674</v>
      </c>
      <c r="E5255" s="114">
        <f t="shared" si="82"/>
        <v>30400635</v>
      </c>
      <c r="F5255" s="114" t="s">
        <v>11599</v>
      </c>
      <c r="G5255" s="114" t="s">
        <v>9287</v>
      </c>
      <c r="H5255" s="114" t="s">
        <v>6649</v>
      </c>
      <c r="I5255" s="114" t="s">
        <v>6675</v>
      </c>
    </row>
    <row r="5256" spans="1:9" x14ac:dyDescent="0.2">
      <c r="A5256" s="114" t="s">
        <v>10519</v>
      </c>
      <c r="D5256" s="114" t="s">
        <v>6676</v>
      </c>
      <c r="E5256" s="114">
        <f t="shared" si="82"/>
        <v>30400636</v>
      </c>
      <c r="F5256" s="114" t="s">
        <v>11599</v>
      </c>
      <c r="G5256" s="114" t="s">
        <v>9287</v>
      </c>
      <c r="H5256" s="114" t="s">
        <v>6649</v>
      </c>
      <c r="I5256" s="114" t="s">
        <v>6677</v>
      </c>
    </row>
    <row r="5257" spans="1:9" x14ac:dyDescent="0.2">
      <c r="A5257" s="114" t="s">
        <v>10519</v>
      </c>
      <c r="D5257" s="114" t="s">
        <v>6678</v>
      </c>
      <c r="E5257" s="114">
        <f t="shared" si="82"/>
        <v>30400637</v>
      </c>
      <c r="F5257" s="114" t="s">
        <v>11599</v>
      </c>
      <c r="G5257" s="114" t="s">
        <v>9287</v>
      </c>
      <c r="H5257" s="114" t="s">
        <v>6649</v>
      </c>
      <c r="I5257" s="114" t="s">
        <v>6679</v>
      </c>
    </row>
    <row r="5258" spans="1:9" x14ac:dyDescent="0.2">
      <c r="A5258" s="114" t="s">
        <v>10519</v>
      </c>
      <c r="D5258" s="114" t="s">
        <v>6680</v>
      </c>
      <c r="E5258" s="114">
        <f t="shared" si="82"/>
        <v>30400650</v>
      </c>
      <c r="F5258" s="114" t="s">
        <v>11599</v>
      </c>
      <c r="G5258" s="114" t="s">
        <v>9287</v>
      </c>
      <c r="H5258" s="114" t="s">
        <v>6649</v>
      </c>
      <c r="I5258" s="114" t="s">
        <v>6681</v>
      </c>
    </row>
    <row r="5259" spans="1:9" x14ac:dyDescent="0.2">
      <c r="A5259" s="114" t="s">
        <v>10519</v>
      </c>
      <c r="D5259" s="114" t="s">
        <v>6682</v>
      </c>
      <c r="E5259" s="114">
        <f t="shared" si="82"/>
        <v>30400655</v>
      </c>
      <c r="F5259" s="114" t="s">
        <v>11599</v>
      </c>
      <c r="G5259" s="114" t="s">
        <v>9287</v>
      </c>
      <c r="H5259" s="114" t="s">
        <v>6649</v>
      </c>
      <c r="I5259" s="114" t="s">
        <v>6683</v>
      </c>
    </row>
    <row r="5260" spans="1:9" x14ac:dyDescent="0.2">
      <c r="A5260" s="114" t="s">
        <v>10519</v>
      </c>
      <c r="D5260" s="114" t="s">
        <v>6684</v>
      </c>
      <c r="E5260" s="114">
        <f t="shared" si="82"/>
        <v>30400656</v>
      </c>
      <c r="F5260" s="114" t="s">
        <v>11599</v>
      </c>
      <c r="G5260" s="114" t="s">
        <v>9287</v>
      </c>
      <c r="H5260" s="114" t="s">
        <v>6649</v>
      </c>
      <c r="I5260" s="114" t="s">
        <v>6685</v>
      </c>
    </row>
    <row r="5261" spans="1:9" x14ac:dyDescent="0.2">
      <c r="A5261" s="114" t="s">
        <v>10519</v>
      </c>
      <c r="D5261" s="114" t="s">
        <v>6686</v>
      </c>
      <c r="E5261" s="114">
        <f t="shared" si="82"/>
        <v>30400660</v>
      </c>
      <c r="F5261" s="114" t="s">
        <v>11599</v>
      </c>
      <c r="G5261" s="114" t="s">
        <v>9287</v>
      </c>
      <c r="H5261" s="114" t="s">
        <v>6649</v>
      </c>
      <c r="I5261" s="114" t="s">
        <v>6687</v>
      </c>
    </row>
    <row r="5262" spans="1:9" x14ac:dyDescent="0.2">
      <c r="A5262" s="114" t="s">
        <v>10519</v>
      </c>
      <c r="D5262" s="114" t="s">
        <v>6688</v>
      </c>
      <c r="E5262" s="114">
        <f t="shared" si="82"/>
        <v>30400699</v>
      </c>
      <c r="F5262" s="114" t="s">
        <v>11599</v>
      </c>
      <c r="G5262" s="114" t="s">
        <v>9287</v>
      </c>
      <c r="H5262" s="114" t="s">
        <v>6649</v>
      </c>
      <c r="I5262" s="114" t="s">
        <v>7818</v>
      </c>
    </row>
    <row r="5263" spans="1:9" x14ac:dyDescent="0.2">
      <c r="A5263" s="114" t="s">
        <v>10519</v>
      </c>
      <c r="D5263" s="114" t="s">
        <v>6689</v>
      </c>
      <c r="E5263" s="114">
        <f t="shared" si="82"/>
        <v>30400701</v>
      </c>
      <c r="F5263" s="114" t="s">
        <v>11599</v>
      </c>
      <c r="G5263" s="114" t="s">
        <v>9287</v>
      </c>
      <c r="H5263" s="114" t="s">
        <v>6690</v>
      </c>
      <c r="I5263" s="114" t="s">
        <v>12285</v>
      </c>
    </row>
    <row r="5264" spans="1:9" x14ac:dyDescent="0.2">
      <c r="A5264" s="114" t="s">
        <v>10519</v>
      </c>
      <c r="D5264" s="114" t="s">
        <v>6691</v>
      </c>
      <c r="E5264" s="114">
        <f t="shared" si="82"/>
        <v>30400702</v>
      </c>
      <c r="F5264" s="114" t="s">
        <v>11599</v>
      </c>
      <c r="G5264" s="114" t="s">
        <v>9287</v>
      </c>
      <c r="H5264" s="114" t="s">
        <v>6690</v>
      </c>
      <c r="I5264" s="114" t="s">
        <v>6692</v>
      </c>
    </row>
    <row r="5265" spans="1:9" x14ac:dyDescent="0.2">
      <c r="A5265" s="114" t="s">
        <v>10519</v>
      </c>
      <c r="D5265" s="114" t="s">
        <v>6693</v>
      </c>
      <c r="E5265" s="114">
        <f t="shared" si="82"/>
        <v>30400703</v>
      </c>
      <c r="F5265" s="114" t="s">
        <v>11599</v>
      </c>
      <c r="G5265" s="114" t="s">
        <v>9287</v>
      </c>
      <c r="H5265" s="114" t="s">
        <v>6690</v>
      </c>
      <c r="I5265" s="114" t="s">
        <v>6694</v>
      </c>
    </row>
    <row r="5266" spans="1:9" x14ac:dyDescent="0.2">
      <c r="A5266" s="114" t="s">
        <v>10519</v>
      </c>
      <c r="D5266" s="114" t="s">
        <v>6695</v>
      </c>
      <c r="E5266" s="114">
        <f t="shared" si="82"/>
        <v>30400704</v>
      </c>
      <c r="F5266" s="114" t="s">
        <v>11599</v>
      </c>
      <c r="G5266" s="114" t="s">
        <v>9287</v>
      </c>
      <c r="H5266" s="114" t="s">
        <v>6690</v>
      </c>
      <c r="I5266" s="114" t="s">
        <v>6696</v>
      </c>
    </row>
    <row r="5267" spans="1:9" x14ac:dyDescent="0.2">
      <c r="A5267" s="114" t="s">
        <v>10519</v>
      </c>
      <c r="D5267" s="114" t="s">
        <v>6697</v>
      </c>
      <c r="E5267" s="114">
        <f t="shared" si="82"/>
        <v>30400705</v>
      </c>
      <c r="F5267" s="114" t="s">
        <v>11599</v>
      </c>
      <c r="G5267" s="114" t="s">
        <v>9287</v>
      </c>
      <c r="H5267" s="114" t="s">
        <v>6690</v>
      </c>
      <c r="I5267" s="114" t="s">
        <v>8812</v>
      </c>
    </row>
    <row r="5268" spans="1:9" x14ac:dyDescent="0.2">
      <c r="A5268" s="114" t="s">
        <v>10519</v>
      </c>
      <c r="D5268" s="114" t="s">
        <v>6698</v>
      </c>
      <c r="E5268" s="114">
        <f t="shared" si="82"/>
        <v>30400706</v>
      </c>
      <c r="F5268" s="114" t="s">
        <v>11599</v>
      </c>
      <c r="G5268" s="114" t="s">
        <v>9287</v>
      </c>
      <c r="H5268" s="114" t="s">
        <v>6690</v>
      </c>
      <c r="I5268" s="114" t="s">
        <v>12335</v>
      </c>
    </row>
    <row r="5269" spans="1:9" x14ac:dyDescent="0.2">
      <c r="A5269" s="114" t="s">
        <v>10519</v>
      </c>
      <c r="D5269" s="114" t="s">
        <v>6699</v>
      </c>
      <c r="E5269" s="114">
        <f t="shared" si="82"/>
        <v>30400707</v>
      </c>
      <c r="F5269" s="114" t="s">
        <v>11599</v>
      </c>
      <c r="G5269" s="114" t="s">
        <v>9287</v>
      </c>
      <c r="H5269" s="114" t="s">
        <v>6690</v>
      </c>
      <c r="I5269" s="114" t="s">
        <v>12337</v>
      </c>
    </row>
    <row r="5270" spans="1:9" x14ac:dyDescent="0.2">
      <c r="A5270" s="114" t="s">
        <v>10519</v>
      </c>
      <c r="D5270" s="114" t="s">
        <v>6700</v>
      </c>
      <c r="E5270" s="114">
        <f t="shared" si="82"/>
        <v>30400708</v>
      </c>
      <c r="F5270" s="114" t="s">
        <v>11599</v>
      </c>
      <c r="G5270" s="114" t="s">
        <v>9287</v>
      </c>
      <c r="H5270" s="114" t="s">
        <v>6690</v>
      </c>
      <c r="I5270" s="114" t="s">
        <v>9314</v>
      </c>
    </row>
    <row r="5271" spans="1:9" x14ac:dyDescent="0.2">
      <c r="A5271" s="114" t="s">
        <v>10519</v>
      </c>
      <c r="D5271" s="114" t="s">
        <v>6701</v>
      </c>
      <c r="E5271" s="114">
        <f t="shared" si="82"/>
        <v>30400709</v>
      </c>
      <c r="F5271" s="114" t="s">
        <v>11599</v>
      </c>
      <c r="G5271" s="114" t="s">
        <v>9287</v>
      </c>
      <c r="H5271" s="114" t="s">
        <v>6690</v>
      </c>
      <c r="I5271" s="114" t="s">
        <v>12323</v>
      </c>
    </row>
    <row r="5272" spans="1:9" x14ac:dyDescent="0.2">
      <c r="A5272" s="114" t="s">
        <v>10519</v>
      </c>
      <c r="D5272" s="114" t="s">
        <v>6702</v>
      </c>
      <c r="E5272" s="114">
        <f t="shared" si="82"/>
        <v>30400710</v>
      </c>
      <c r="F5272" s="114" t="s">
        <v>11599</v>
      </c>
      <c r="G5272" s="114" t="s">
        <v>9287</v>
      </c>
      <c r="H5272" s="114" t="s">
        <v>6690</v>
      </c>
      <c r="I5272" s="114" t="s">
        <v>12325</v>
      </c>
    </row>
    <row r="5273" spans="1:9" x14ac:dyDescent="0.2">
      <c r="A5273" s="114" t="s">
        <v>10519</v>
      </c>
      <c r="D5273" s="114" t="s">
        <v>6703</v>
      </c>
      <c r="E5273" s="114">
        <f t="shared" si="82"/>
        <v>30400711</v>
      </c>
      <c r="F5273" s="114" t="s">
        <v>11599</v>
      </c>
      <c r="G5273" s="114" t="s">
        <v>9287</v>
      </c>
      <c r="H5273" s="114" t="s">
        <v>6690</v>
      </c>
      <c r="I5273" s="114" t="s">
        <v>10673</v>
      </c>
    </row>
    <row r="5274" spans="1:9" x14ac:dyDescent="0.2">
      <c r="A5274" s="114" t="s">
        <v>10519</v>
      </c>
      <c r="D5274" s="114" t="s">
        <v>6704</v>
      </c>
      <c r="E5274" s="114">
        <f t="shared" si="82"/>
        <v>30400712</v>
      </c>
      <c r="F5274" s="114" t="s">
        <v>11599</v>
      </c>
      <c r="G5274" s="114" t="s">
        <v>9287</v>
      </c>
      <c r="H5274" s="114" t="s">
        <v>6690</v>
      </c>
      <c r="I5274" s="114" t="s">
        <v>9438</v>
      </c>
    </row>
    <row r="5275" spans="1:9" x14ac:dyDescent="0.2">
      <c r="A5275" s="114" t="s">
        <v>10519</v>
      </c>
      <c r="D5275" s="114" t="s">
        <v>6705</v>
      </c>
      <c r="E5275" s="114">
        <f t="shared" si="82"/>
        <v>30400713</v>
      </c>
      <c r="F5275" s="114" t="s">
        <v>11599</v>
      </c>
      <c r="G5275" s="114" t="s">
        <v>9287</v>
      </c>
      <c r="H5275" s="114" t="s">
        <v>6690</v>
      </c>
      <c r="I5275" s="114" t="s">
        <v>12319</v>
      </c>
    </row>
    <row r="5276" spans="1:9" x14ac:dyDescent="0.2">
      <c r="A5276" s="114" t="s">
        <v>10519</v>
      </c>
      <c r="D5276" s="114" t="s">
        <v>6706</v>
      </c>
      <c r="E5276" s="114">
        <f t="shared" si="82"/>
        <v>30400714</v>
      </c>
      <c r="F5276" s="114" t="s">
        <v>11599</v>
      </c>
      <c r="G5276" s="114" t="s">
        <v>9287</v>
      </c>
      <c r="H5276" s="114" t="s">
        <v>6690</v>
      </c>
      <c r="I5276" s="114" t="s">
        <v>12327</v>
      </c>
    </row>
    <row r="5277" spans="1:9" x14ac:dyDescent="0.2">
      <c r="A5277" s="114" t="s">
        <v>10519</v>
      </c>
      <c r="D5277" s="114" t="s">
        <v>6707</v>
      </c>
      <c r="E5277" s="114">
        <f t="shared" si="82"/>
        <v>30400715</v>
      </c>
      <c r="F5277" s="114" t="s">
        <v>11599</v>
      </c>
      <c r="G5277" s="114" t="s">
        <v>9287</v>
      </c>
      <c r="H5277" s="114" t="s">
        <v>6690</v>
      </c>
      <c r="I5277" s="114" t="s">
        <v>6708</v>
      </c>
    </row>
    <row r="5278" spans="1:9" x14ac:dyDescent="0.2">
      <c r="A5278" s="114" t="s">
        <v>10519</v>
      </c>
      <c r="D5278" s="114" t="s">
        <v>6709</v>
      </c>
      <c r="E5278" s="114">
        <f t="shared" si="82"/>
        <v>30400716</v>
      </c>
      <c r="F5278" s="114" t="s">
        <v>11599</v>
      </c>
      <c r="G5278" s="114" t="s">
        <v>9287</v>
      </c>
      <c r="H5278" s="114" t="s">
        <v>6690</v>
      </c>
      <c r="I5278" s="114" t="s">
        <v>12335</v>
      </c>
    </row>
    <row r="5279" spans="1:9" x14ac:dyDescent="0.2">
      <c r="A5279" s="114" t="s">
        <v>10519</v>
      </c>
      <c r="D5279" s="114" t="s">
        <v>6710</v>
      </c>
      <c r="E5279" s="114">
        <f t="shared" si="82"/>
        <v>30400717</v>
      </c>
      <c r="F5279" s="114" t="s">
        <v>11599</v>
      </c>
      <c r="G5279" s="114" t="s">
        <v>9287</v>
      </c>
      <c r="H5279" s="114" t="s">
        <v>6690</v>
      </c>
      <c r="I5279" s="114" t="s">
        <v>12337</v>
      </c>
    </row>
    <row r="5280" spans="1:9" x14ac:dyDescent="0.2">
      <c r="A5280" s="114" t="s">
        <v>10519</v>
      </c>
      <c r="D5280" s="114" t="s">
        <v>6711</v>
      </c>
      <c r="E5280" s="114">
        <f t="shared" si="82"/>
        <v>30400718</v>
      </c>
      <c r="F5280" s="114" t="s">
        <v>11599</v>
      </c>
      <c r="G5280" s="114" t="s">
        <v>9287</v>
      </c>
      <c r="H5280" s="114" t="s">
        <v>6690</v>
      </c>
      <c r="I5280" s="114" t="s">
        <v>12337</v>
      </c>
    </row>
    <row r="5281" spans="1:9" x14ac:dyDescent="0.2">
      <c r="A5281" s="114" t="s">
        <v>10519</v>
      </c>
      <c r="D5281" s="114" t="s">
        <v>6712</v>
      </c>
      <c r="E5281" s="114">
        <f t="shared" si="82"/>
        <v>30400720</v>
      </c>
      <c r="F5281" s="114" t="s">
        <v>11599</v>
      </c>
      <c r="G5281" s="114" t="s">
        <v>9287</v>
      </c>
      <c r="H5281" s="114" t="s">
        <v>6690</v>
      </c>
      <c r="I5281" s="114" t="s">
        <v>12342</v>
      </c>
    </row>
    <row r="5282" spans="1:9" x14ac:dyDescent="0.2">
      <c r="A5282" s="114" t="s">
        <v>10519</v>
      </c>
      <c r="D5282" s="114" t="s">
        <v>6713</v>
      </c>
      <c r="E5282" s="114">
        <f t="shared" si="82"/>
        <v>30400721</v>
      </c>
      <c r="F5282" s="114" t="s">
        <v>11599</v>
      </c>
      <c r="G5282" s="114" t="s">
        <v>9287</v>
      </c>
      <c r="H5282" s="114" t="s">
        <v>6690</v>
      </c>
      <c r="I5282" s="114" t="s">
        <v>12344</v>
      </c>
    </row>
    <row r="5283" spans="1:9" x14ac:dyDescent="0.2">
      <c r="A5283" s="114" t="s">
        <v>10519</v>
      </c>
      <c r="D5283" s="114" t="s">
        <v>6714</v>
      </c>
      <c r="E5283" s="114">
        <f t="shared" si="82"/>
        <v>30400722</v>
      </c>
      <c r="F5283" s="114" t="s">
        <v>11599</v>
      </c>
      <c r="G5283" s="114" t="s">
        <v>9287</v>
      </c>
      <c r="H5283" s="114" t="s">
        <v>6690</v>
      </c>
      <c r="I5283" s="114" t="s">
        <v>6715</v>
      </c>
    </row>
    <row r="5284" spans="1:9" x14ac:dyDescent="0.2">
      <c r="A5284" s="114" t="s">
        <v>10519</v>
      </c>
      <c r="D5284" s="114" t="s">
        <v>6716</v>
      </c>
      <c r="E5284" s="114">
        <f t="shared" si="82"/>
        <v>30400723</v>
      </c>
      <c r="F5284" s="114" t="s">
        <v>11599</v>
      </c>
      <c r="G5284" s="114" t="s">
        <v>9287</v>
      </c>
      <c r="H5284" s="114" t="s">
        <v>6690</v>
      </c>
      <c r="I5284" s="114" t="s">
        <v>12346</v>
      </c>
    </row>
    <row r="5285" spans="1:9" x14ac:dyDescent="0.2">
      <c r="A5285" s="114" t="s">
        <v>10519</v>
      </c>
      <c r="D5285" s="114" t="s">
        <v>6717</v>
      </c>
      <c r="E5285" s="114">
        <f t="shared" si="82"/>
        <v>30400724</v>
      </c>
      <c r="F5285" s="114" t="s">
        <v>11599</v>
      </c>
      <c r="G5285" s="114" t="s">
        <v>9287</v>
      </c>
      <c r="H5285" s="114" t="s">
        <v>6690</v>
      </c>
      <c r="I5285" s="114" t="s">
        <v>12293</v>
      </c>
    </row>
    <row r="5286" spans="1:9" x14ac:dyDescent="0.2">
      <c r="A5286" s="114" t="s">
        <v>10519</v>
      </c>
      <c r="D5286" s="114" t="s">
        <v>3992</v>
      </c>
      <c r="E5286" s="114">
        <f t="shared" si="82"/>
        <v>30400725</v>
      </c>
      <c r="F5286" s="114" t="s">
        <v>11599</v>
      </c>
      <c r="G5286" s="114" t="s">
        <v>9287</v>
      </c>
      <c r="H5286" s="114" t="s">
        <v>6690</v>
      </c>
      <c r="I5286" s="114" t="s">
        <v>12331</v>
      </c>
    </row>
    <row r="5287" spans="1:9" x14ac:dyDescent="0.2">
      <c r="A5287" s="114" t="s">
        <v>10519</v>
      </c>
      <c r="D5287" s="114" t="s">
        <v>3993</v>
      </c>
      <c r="E5287" s="114">
        <f t="shared" si="82"/>
        <v>30400726</v>
      </c>
      <c r="F5287" s="114" t="s">
        <v>11599</v>
      </c>
      <c r="G5287" s="114" t="s">
        <v>9287</v>
      </c>
      <c r="H5287" s="114" t="s">
        <v>6690</v>
      </c>
      <c r="I5287" s="114" t="s">
        <v>12333</v>
      </c>
    </row>
    <row r="5288" spans="1:9" x14ac:dyDescent="0.2">
      <c r="A5288" s="114" t="s">
        <v>10519</v>
      </c>
      <c r="D5288" s="114" t="s">
        <v>3994</v>
      </c>
      <c r="E5288" s="114">
        <f t="shared" si="82"/>
        <v>30400730</v>
      </c>
      <c r="F5288" s="114" t="s">
        <v>11599</v>
      </c>
      <c r="G5288" s="114" t="s">
        <v>9287</v>
      </c>
      <c r="H5288" s="114" t="s">
        <v>6690</v>
      </c>
      <c r="I5288" s="114" t="s">
        <v>12297</v>
      </c>
    </row>
    <row r="5289" spans="1:9" x14ac:dyDescent="0.2">
      <c r="A5289" s="114" t="s">
        <v>10519</v>
      </c>
      <c r="D5289" s="114" t="s">
        <v>3995</v>
      </c>
      <c r="E5289" s="114">
        <f t="shared" si="82"/>
        <v>30400731</v>
      </c>
      <c r="F5289" s="114" t="s">
        <v>11599</v>
      </c>
      <c r="G5289" s="114" t="s">
        <v>9287</v>
      </c>
      <c r="H5289" s="114" t="s">
        <v>6690</v>
      </c>
      <c r="I5289" s="114" t="s">
        <v>12299</v>
      </c>
    </row>
    <row r="5290" spans="1:9" x14ac:dyDescent="0.2">
      <c r="A5290" s="114" t="s">
        <v>10519</v>
      </c>
      <c r="D5290" s="114" t="s">
        <v>3996</v>
      </c>
      <c r="E5290" s="114">
        <f t="shared" si="82"/>
        <v>30400732</v>
      </c>
      <c r="F5290" s="114" t="s">
        <v>11599</v>
      </c>
      <c r="G5290" s="114" t="s">
        <v>9287</v>
      </c>
      <c r="H5290" s="114" t="s">
        <v>6690</v>
      </c>
      <c r="I5290" s="114" t="s">
        <v>3997</v>
      </c>
    </row>
    <row r="5291" spans="1:9" x14ac:dyDescent="0.2">
      <c r="A5291" s="114" t="s">
        <v>10519</v>
      </c>
      <c r="D5291" s="114" t="s">
        <v>3998</v>
      </c>
      <c r="E5291" s="114">
        <f t="shared" si="82"/>
        <v>30400733</v>
      </c>
      <c r="F5291" s="114" t="s">
        <v>11599</v>
      </c>
      <c r="G5291" s="114" t="s">
        <v>9287</v>
      </c>
      <c r="H5291" s="114" t="s">
        <v>6690</v>
      </c>
      <c r="I5291" s="114" t="s">
        <v>3999</v>
      </c>
    </row>
    <row r="5292" spans="1:9" x14ac:dyDescent="0.2">
      <c r="A5292" s="114" t="s">
        <v>10519</v>
      </c>
      <c r="D5292" s="114" t="s">
        <v>4000</v>
      </c>
      <c r="E5292" s="114">
        <f t="shared" si="82"/>
        <v>30400735</v>
      </c>
      <c r="F5292" s="114" t="s">
        <v>11599</v>
      </c>
      <c r="G5292" s="114" t="s">
        <v>9287</v>
      </c>
      <c r="H5292" s="114" t="s">
        <v>6690</v>
      </c>
      <c r="I5292" s="114" t="s">
        <v>6379</v>
      </c>
    </row>
    <row r="5293" spans="1:9" x14ac:dyDescent="0.2">
      <c r="A5293" s="114" t="s">
        <v>10519</v>
      </c>
      <c r="D5293" s="114" t="s">
        <v>4001</v>
      </c>
      <c r="E5293" s="114">
        <f t="shared" si="82"/>
        <v>30400736</v>
      </c>
      <c r="F5293" s="114" t="s">
        <v>11599</v>
      </c>
      <c r="G5293" s="114" t="s">
        <v>9287</v>
      </c>
      <c r="H5293" s="114" t="s">
        <v>6690</v>
      </c>
      <c r="I5293" s="114" t="s">
        <v>4002</v>
      </c>
    </row>
    <row r="5294" spans="1:9" x14ac:dyDescent="0.2">
      <c r="A5294" s="114" t="s">
        <v>10519</v>
      </c>
      <c r="D5294" s="114" t="s">
        <v>4003</v>
      </c>
      <c r="E5294" s="114">
        <f t="shared" si="82"/>
        <v>30400737</v>
      </c>
      <c r="F5294" s="114" t="s">
        <v>11599</v>
      </c>
      <c r="G5294" s="114" t="s">
        <v>9287</v>
      </c>
      <c r="H5294" s="114" t="s">
        <v>6690</v>
      </c>
      <c r="I5294" s="114" t="s">
        <v>6744</v>
      </c>
    </row>
    <row r="5295" spans="1:9" x14ac:dyDescent="0.2">
      <c r="A5295" s="114" t="s">
        <v>10519</v>
      </c>
      <c r="D5295" s="114" t="s">
        <v>6745</v>
      </c>
      <c r="E5295" s="114">
        <f t="shared" si="82"/>
        <v>30400739</v>
      </c>
      <c r="F5295" s="114" t="s">
        <v>11599</v>
      </c>
      <c r="G5295" s="114" t="s">
        <v>9287</v>
      </c>
      <c r="H5295" s="114" t="s">
        <v>6690</v>
      </c>
      <c r="I5295" s="114" t="s">
        <v>6746</v>
      </c>
    </row>
    <row r="5296" spans="1:9" x14ac:dyDescent="0.2">
      <c r="A5296" s="114" t="s">
        <v>10519</v>
      </c>
      <c r="D5296" s="114" t="s">
        <v>6747</v>
      </c>
      <c r="E5296" s="114">
        <f t="shared" si="82"/>
        <v>30400740</v>
      </c>
      <c r="F5296" s="114" t="s">
        <v>11599</v>
      </c>
      <c r="G5296" s="114" t="s">
        <v>9287</v>
      </c>
      <c r="H5296" s="114" t="s">
        <v>6690</v>
      </c>
      <c r="I5296" s="114" t="s">
        <v>9608</v>
      </c>
    </row>
    <row r="5297" spans="1:9" x14ac:dyDescent="0.2">
      <c r="A5297" s="114" t="s">
        <v>10519</v>
      </c>
      <c r="D5297" s="114" t="s">
        <v>9609</v>
      </c>
      <c r="E5297" s="114">
        <f t="shared" si="82"/>
        <v>30400741</v>
      </c>
      <c r="F5297" s="114" t="s">
        <v>11599</v>
      </c>
      <c r="G5297" s="114" t="s">
        <v>9287</v>
      </c>
      <c r="H5297" s="114" t="s">
        <v>6690</v>
      </c>
      <c r="I5297" s="114" t="s">
        <v>9610</v>
      </c>
    </row>
    <row r="5298" spans="1:9" x14ac:dyDescent="0.2">
      <c r="A5298" s="114" t="s">
        <v>10519</v>
      </c>
      <c r="D5298" s="114" t="s">
        <v>9611</v>
      </c>
      <c r="E5298" s="114">
        <f t="shared" si="82"/>
        <v>30400742</v>
      </c>
      <c r="F5298" s="114" t="s">
        <v>11599</v>
      </c>
      <c r="G5298" s="114" t="s">
        <v>9287</v>
      </c>
      <c r="H5298" s="114" t="s">
        <v>6690</v>
      </c>
      <c r="I5298" s="114" t="s">
        <v>9612</v>
      </c>
    </row>
    <row r="5299" spans="1:9" x14ac:dyDescent="0.2">
      <c r="A5299" s="114" t="s">
        <v>10519</v>
      </c>
      <c r="D5299" s="114" t="s">
        <v>9613</v>
      </c>
      <c r="E5299" s="114">
        <f t="shared" si="82"/>
        <v>30400743</v>
      </c>
      <c r="F5299" s="114" t="s">
        <v>11599</v>
      </c>
      <c r="G5299" s="114" t="s">
        <v>9287</v>
      </c>
      <c r="H5299" s="114" t="s">
        <v>6690</v>
      </c>
      <c r="I5299" s="114" t="s">
        <v>9614</v>
      </c>
    </row>
    <row r="5300" spans="1:9" x14ac:dyDescent="0.2">
      <c r="A5300" s="114" t="s">
        <v>10519</v>
      </c>
      <c r="D5300" s="114" t="s">
        <v>9615</v>
      </c>
      <c r="E5300" s="114">
        <f t="shared" si="82"/>
        <v>30400744</v>
      </c>
      <c r="F5300" s="114" t="s">
        <v>11599</v>
      </c>
      <c r="G5300" s="114" t="s">
        <v>9287</v>
      </c>
      <c r="H5300" s="114" t="s">
        <v>6690</v>
      </c>
      <c r="I5300" s="114" t="s">
        <v>9616</v>
      </c>
    </row>
    <row r="5301" spans="1:9" x14ac:dyDescent="0.2">
      <c r="A5301" s="114" t="s">
        <v>10519</v>
      </c>
      <c r="D5301" s="114" t="s">
        <v>9617</v>
      </c>
      <c r="E5301" s="114">
        <f t="shared" si="82"/>
        <v>30400745</v>
      </c>
      <c r="F5301" s="114" t="s">
        <v>11599</v>
      </c>
      <c r="G5301" s="114" t="s">
        <v>9287</v>
      </c>
      <c r="H5301" s="114" t="s">
        <v>6690</v>
      </c>
      <c r="I5301" s="114" t="s">
        <v>9618</v>
      </c>
    </row>
    <row r="5302" spans="1:9" x14ac:dyDescent="0.2">
      <c r="A5302" s="114" t="s">
        <v>10519</v>
      </c>
      <c r="D5302" s="114" t="s">
        <v>9619</v>
      </c>
      <c r="E5302" s="114">
        <f t="shared" si="82"/>
        <v>30400760</v>
      </c>
      <c r="F5302" s="114" t="s">
        <v>11599</v>
      </c>
      <c r="G5302" s="114" t="s">
        <v>9287</v>
      </c>
      <c r="H5302" s="114" t="s">
        <v>6690</v>
      </c>
      <c r="I5302" s="114" t="s">
        <v>9620</v>
      </c>
    </row>
    <row r="5303" spans="1:9" x14ac:dyDescent="0.2">
      <c r="A5303" s="114" t="s">
        <v>10519</v>
      </c>
      <c r="D5303" s="114" t="s">
        <v>9621</v>
      </c>
      <c r="E5303" s="114">
        <f t="shared" si="82"/>
        <v>30400765</v>
      </c>
      <c r="F5303" s="114" t="s">
        <v>11599</v>
      </c>
      <c r="G5303" s="114" t="s">
        <v>9287</v>
      </c>
      <c r="H5303" s="114" t="s">
        <v>6690</v>
      </c>
      <c r="I5303" s="114" t="s">
        <v>9622</v>
      </c>
    </row>
    <row r="5304" spans="1:9" x14ac:dyDescent="0.2">
      <c r="A5304" s="114" t="s">
        <v>10519</v>
      </c>
      <c r="D5304" s="114" t="s">
        <v>9623</v>
      </c>
      <c r="E5304" s="114">
        <f t="shared" si="82"/>
        <v>30400768</v>
      </c>
      <c r="F5304" s="114" t="s">
        <v>11599</v>
      </c>
      <c r="G5304" s="114" t="s">
        <v>9287</v>
      </c>
      <c r="H5304" s="114" t="s">
        <v>6690</v>
      </c>
      <c r="I5304" s="114" t="s">
        <v>9624</v>
      </c>
    </row>
    <row r="5305" spans="1:9" x14ac:dyDescent="0.2">
      <c r="A5305" s="114" t="s">
        <v>10519</v>
      </c>
      <c r="D5305" s="114" t="s">
        <v>9625</v>
      </c>
      <c r="E5305" s="114">
        <f t="shared" si="82"/>
        <v>30400770</v>
      </c>
      <c r="F5305" s="114" t="s">
        <v>11599</v>
      </c>
      <c r="G5305" s="114" t="s">
        <v>9287</v>
      </c>
      <c r="H5305" s="114" t="s">
        <v>6690</v>
      </c>
      <c r="I5305" s="114" t="s">
        <v>9626</v>
      </c>
    </row>
    <row r="5306" spans="1:9" x14ac:dyDescent="0.2">
      <c r="A5306" s="114" t="s">
        <v>10519</v>
      </c>
      <c r="D5306" s="114" t="s">
        <v>9627</v>
      </c>
      <c r="E5306" s="114">
        <f t="shared" si="82"/>
        <v>30400775</v>
      </c>
      <c r="F5306" s="114" t="s">
        <v>11599</v>
      </c>
      <c r="G5306" s="114" t="s">
        <v>9287</v>
      </c>
      <c r="H5306" s="114" t="s">
        <v>6690</v>
      </c>
      <c r="I5306" s="114" t="s">
        <v>9628</v>
      </c>
    </row>
    <row r="5307" spans="1:9" x14ac:dyDescent="0.2">
      <c r="A5307" s="114" t="s">
        <v>10519</v>
      </c>
      <c r="D5307" s="114" t="s">
        <v>9629</v>
      </c>
      <c r="E5307" s="114">
        <f t="shared" si="82"/>
        <v>30400780</v>
      </c>
      <c r="F5307" s="114" t="s">
        <v>11599</v>
      </c>
      <c r="G5307" s="114" t="s">
        <v>9287</v>
      </c>
      <c r="H5307" s="114" t="s">
        <v>6690</v>
      </c>
      <c r="I5307" s="114" t="s">
        <v>9630</v>
      </c>
    </row>
    <row r="5308" spans="1:9" x14ac:dyDescent="0.2">
      <c r="A5308" s="114" t="s">
        <v>10519</v>
      </c>
      <c r="D5308" s="114" t="s">
        <v>9631</v>
      </c>
      <c r="E5308" s="114">
        <f t="shared" si="82"/>
        <v>30400785</v>
      </c>
      <c r="F5308" s="114" t="s">
        <v>11599</v>
      </c>
      <c r="G5308" s="114" t="s">
        <v>9287</v>
      </c>
      <c r="H5308" s="114" t="s">
        <v>6690</v>
      </c>
      <c r="I5308" s="114" t="s">
        <v>9632</v>
      </c>
    </row>
    <row r="5309" spans="1:9" x14ac:dyDescent="0.2">
      <c r="A5309" s="114" t="s">
        <v>10519</v>
      </c>
      <c r="D5309" s="114" t="s">
        <v>9633</v>
      </c>
      <c r="E5309" s="114">
        <f t="shared" si="82"/>
        <v>30400799</v>
      </c>
      <c r="F5309" s="114" t="s">
        <v>11599</v>
      </c>
      <c r="G5309" s="114" t="s">
        <v>9287</v>
      </c>
      <c r="H5309" s="114" t="s">
        <v>6690</v>
      </c>
      <c r="I5309" s="114" t="s">
        <v>7818</v>
      </c>
    </row>
    <row r="5310" spans="1:9" x14ac:dyDescent="0.2">
      <c r="A5310" s="114" t="s">
        <v>10519</v>
      </c>
      <c r="D5310" s="114" t="s">
        <v>9634</v>
      </c>
      <c r="E5310" s="114">
        <f t="shared" si="82"/>
        <v>30400801</v>
      </c>
      <c r="F5310" s="114" t="s">
        <v>11599</v>
      </c>
      <c r="G5310" s="114" t="s">
        <v>9287</v>
      </c>
      <c r="H5310" s="114" t="s">
        <v>9635</v>
      </c>
      <c r="I5310" s="114" t="s">
        <v>3663</v>
      </c>
    </row>
    <row r="5311" spans="1:9" x14ac:dyDescent="0.2">
      <c r="A5311" s="114" t="s">
        <v>10519</v>
      </c>
      <c r="D5311" s="114" t="s">
        <v>9636</v>
      </c>
      <c r="E5311" s="114">
        <f t="shared" si="82"/>
        <v>30400802</v>
      </c>
      <c r="F5311" s="114" t="s">
        <v>11599</v>
      </c>
      <c r="G5311" s="114" t="s">
        <v>9287</v>
      </c>
      <c r="H5311" s="114" t="s">
        <v>9635</v>
      </c>
      <c r="I5311" s="114" t="s">
        <v>9637</v>
      </c>
    </row>
    <row r="5312" spans="1:9" x14ac:dyDescent="0.2">
      <c r="A5312" s="114" t="s">
        <v>10519</v>
      </c>
      <c r="D5312" s="114" t="s">
        <v>9638</v>
      </c>
      <c r="E5312" s="114">
        <f t="shared" si="82"/>
        <v>30400803</v>
      </c>
      <c r="F5312" s="114" t="s">
        <v>11599</v>
      </c>
      <c r="G5312" s="114" t="s">
        <v>9287</v>
      </c>
      <c r="H5312" s="114" t="s">
        <v>9635</v>
      </c>
      <c r="I5312" s="114" t="s">
        <v>12304</v>
      </c>
    </row>
    <row r="5313" spans="1:9" x14ac:dyDescent="0.2">
      <c r="A5313" s="114" t="s">
        <v>10519</v>
      </c>
      <c r="D5313" s="114" t="s">
        <v>9639</v>
      </c>
      <c r="E5313" s="114">
        <f t="shared" si="82"/>
        <v>30400805</v>
      </c>
      <c r="F5313" s="114" t="s">
        <v>11599</v>
      </c>
      <c r="G5313" s="114" t="s">
        <v>9287</v>
      </c>
      <c r="H5313" s="114" t="s">
        <v>9635</v>
      </c>
      <c r="I5313" s="114" t="s">
        <v>9640</v>
      </c>
    </row>
    <row r="5314" spans="1:9" x14ac:dyDescent="0.2">
      <c r="A5314" s="114" t="s">
        <v>10519</v>
      </c>
      <c r="D5314" s="114" t="s">
        <v>9641</v>
      </c>
      <c r="E5314" s="114">
        <f t="shared" ref="E5314:E5377" si="83">VALUE(D5314)</f>
        <v>30400806</v>
      </c>
      <c r="F5314" s="114" t="s">
        <v>11599</v>
      </c>
      <c r="G5314" s="114" t="s">
        <v>9287</v>
      </c>
      <c r="H5314" s="114" t="s">
        <v>9635</v>
      </c>
      <c r="I5314" s="114" t="s">
        <v>9642</v>
      </c>
    </row>
    <row r="5315" spans="1:9" x14ac:dyDescent="0.2">
      <c r="A5315" s="114" t="s">
        <v>10519</v>
      </c>
      <c r="D5315" s="114" t="s">
        <v>9643</v>
      </c>
      <c r="E5315" s="114">
        <f t="shared" si="83"/>
        <v>30400807</v>
      </c>
      <c r="F5315" s="114" t="s">
        <v>11599</v>
      </c>
      <c r="G5315" s="114" t="s">
        <v>9287</v>
      </c>
      <c r="H5315" s="114" t="s">
        <v>9635</v>
      </c>
      <c r="I5315" s="114" t="s">
        <v>9644</v>
      </c>
    </row>
    <row r="5316" spans="1:9" x14ac:dyDescent="0.2">
      <c r="A5316" s="114" t="s">
        <v>10519</v>
      </c>
      <c r="D5316" s="114" t="s">
        <v>9645</v>
      </c>
      <c r="E5316" s="114">
        <f t="shared" si="83"/>
        <v>30400809</v>
      </c>
      <c r="F5316" s="114" t="s">
        <v>11599</v>
      </c>
      <c r="G5316" s="114" t="s">
        <v>9287</v>
      </c>
      <c r="H5316" s="114" t="s">
        <v>9635</v>
      </c>
      <c r="I5316" s="114" t="s">
        <v>9646</v>
      </c>
    </row>
    <row r="5317" spans="1:9" x14ac:dyDescent="0.2">
      <c r="A5317" s="114" t="s">
        <v>10519</v>
      </c>
      <c r="D5317" s="114" t="s">
        <v>9647</v>
      </c>
      <c r="E5317" s="114">
        <f t="shared" si="83"/>
        <v>30400810</v>
      </c>
      <c r="F5317" s="114" t="s">
        <v>11599</v>
      </c>
      <c r="G5317" s="114" t="s">
        <v>9287</v>
      </c>
      <c r="H5317" s="114" t="s">
        <v>9635</v>
      </c>
      <c r="I5317" s="114" t="s">
        <v>9648</v>
      </c>
    </row>
    <row r="5318" spans="1:9" x14ac:dyDescent="0.2">
      <c r="A5318" s="114" t="s">
        <v>10519</v>
      </c>
      <c r="D5318" s="114" t="s">
        <v>9649</v>
      </c>
      <c r="E5318" s="114">
        <f t="shared" si="83"/>
        <v>30400811</v>
      </c>
      <c r="F5318" s="114" t="s">
        <v>11599</v>
      </c>
      <c r="G5318" s="114" t="s">
        <v>9287</v>
      </c>
      <c r="H5318" s="114" t="s">
        <v>9635</v>
      </c>
      <c r="I5318" s="114" t="s">
        <v>9650</v>
      </c>
    </row>
    <row r="5319" spans="1:9" x14ac:dyDescent="0.2">
      <c r="A5319" s="114" t="s">
        <v>10519</v>
      </c>
      <c r="D5319" s="114" t="s">
        <v>9651</v>
      </c>
      <c r="E5319" s="114">
        <f t="shared" si="83"/>
        <v>30400812</v>
      </c>
      <c r="F5319" s="114" t="s">
        <v>11599</v>
      </c>
      <c r="G5319" s="114" t="s">
        <v>9287</v>
      </c>
      <c r="H5319" s="114" t="s">
        <v>9635</v>
      </c>
      <c r="I5319" s="114" t="s">
        <v>9652</v>
      </c>
    </row>
    <row r="5320" spans="1:9" x14ac:dyDescent="0.2">
      <c r="A5320" s="114" t="s">
        <v>10519</v>
      </c>
      <c r="D5320" s="114" t="s">
        <v>9653</v>
      </c>
      <c r="E5320" s="114">
        <f t="shared" si="83"/>
        <v>30400814</v>
      </c>
      <c r="F5320" s="114" t="s">
        <v>11599</v>
      </c>
      <c r="G5320" s="114" t="s">
        <v>9287</v>
      </c>
      <c r="H5320" s="114" t="s">
        <v>9635</v>
      </c>
      <c r="I5320" s="114" t="s">
        <v>12573</v>
      </c>
    </row>
    <row r="5321" spans="1:9" x14ac:dyDescent="0.2">
      <c r="A5321" s="114" t="s">
        <v>10519</v>
      </c>
      <c r="D5321" s="114" t="s">
        <v>12574</v>
      </c>
      <c r="E5321" s="114">
        <f t="shared" si="83"/>
        <v>30400818</v>
      </c>
      <c r="F5321" s="114" t="s">
        <v>11599</v>
      </c>
      <c r="G5321" s="114" t="s">
        <v>9287</v>
      </c>
      <c r="H5321" s="114" t="s">
        <v>9635</v>
      </c>
      <c r="I5321" s="114" t="s">
        <v>12575</v>
      </c>
    </row>
    <row r="5322" spans="1:9" x14ac:dyDescent="0.2">
      <c r="A5322" s="114" t="s">
        <v>10519</v>
      </c>
      <c r="D5322" s="114" t="s">
        <v>12576</v>
      </c>
      <c r="E5322" s="114">
        <f t="shared" si="83"/>
        <v>30400824</v>
      </c>
      <c r="F5322" s="114" t="s">
        <v>11599</v>
      </c>
      <c r="G5322" s="114" t="s">
        <v>9287</v>
      </c>
      <c r="H5322" s="114" t="s">
        <v>9635</v>
      </c>
      <c r="I5322" s="114" t="s">
        <v>12577</v>
      </c>
    </row>
    <row r="5323" spans="1:9" x14ac:dyDescent="0.2">
      <c r="A5323" s="114" t="s">
        <v>10519</v>
      </c>
      <c r="D5323" s="114" t="s">
        <v>12578</v>
      </c>
      <c r="E5323" s="114">
        <f t="shared" si="83"/>
        <v>30400828</v>
      </c>
      <c r="F5323" s="114" t="s">
        <v>11599</v>
      </c>
      <c r="G5323" s="114" t="s">
        <v>9287</v>
      </c>
      <c r="H5323" s="114" t="s">
        <v>9635</v>
      </c>
      <c r="I5323" s="114" t="s">
        <v>12579</v>
      </c>
    </row>
    <row r="5324" spans="1:9" x14ac:dyDescent="0.2">
      <c r="A5324" s="114" t="s">
        <v>10519</v>
      </c>
      <c r="D5324" s="114" t="s">
        <v>12580</v>
      </c>
      <c r="E5324" s="114">
        <f t="shared" si="83"/>
        <v>30400834</v>
      </c>
      <c r="F5324" s="114" t="s">
        <v>11599</v>
      </c>
      <c r="G5324" s="114" t="s">
        <v>9287</v>
      </c>
      <c r="H5324" s="114" t="s">
        <v>9635</v>
      </c>
      <c r="I5324" s="114" t="s">
        <v>12581</v>
      </c>
    </row>
    <row r="5325" spans="1:9" x14ac:dyDescent="0.2">
      <c r="A5325" s="114" t="s">
        <v>10519</v>
      </c>
      <c r="D5325" s="114" t="s">
        <v>12582</v>
      </c>
      <c r="E5325" s="114">
        <f t="shared" si="83"/>
        <v>30400838</v>
      </c>
      <c r="F5325" s="114" t="s">
        <v>11599</v>
      </c>
      <c r="G5325" s="114" t="s">
        <v>9287</v>
      </c>
      <c r="H5325" s="114" t="s">
        <v>9635</v>
      </c>
      <c r="I5325" s="114" t="s">
        <v>12583</v>
      </c>
    </row>
    <row r="5326" spans="1:9" x14ac:dyDescent="0.2">
      <c r="A5326" s="114" t="s">
        <v>10519</v>
      </c>
      <c r="D5326" s="114" t="s">
        <v>12584</v>
      </c>
      <c r="E5326" s="114">
        <f t="shared" si="83"/>
        <v>30400840</v>
      </c>
      <c r="F5326" s="114" t="s">
        <v>11599</v>
      </c>
      <c r="G5326" s="114" t="s">
        <v>9287</v>
      </c>
      <c r="H5326" s="114" t="s">
        <v>9635</v>
      </c>
      <c r="I5326" s="114" t="s">
        <v>3654</v>
      </c>
    </row>
    <row r="5327" spans="1:9" x14ac:dyDescent="0.2">
      <c r="A5327" s="114" t="s">
        <v>10519</v>
      </c>
      <c r="D5327" s="114" t="s">
        <v>12585</v>
      </c>
      <c r="E5327" s="114">
        <f t="shared" si="83"/>
        <v>30400841</v>
      </c>
      <c r="F5327" s="114" t="s">
        <v>11599</v>
      </c>
      <c r="G5327" s="114" t="s">
        <v>9287</v>
      </c>
      <c r="H5327" s="114" t="s">
        <v>9635</v>
      </c>
      <c r="I5327" s="114" t="s">
        <v>12586</v>
      </c>
    </row>
    <row r="5328" spans="1:9" x14ac:dyDescent="0.2">
      <c r="A5328" s="114" t="s">
        <v>10519</v>
      </c>
      <c r="D5328" s="114" t="s">
        <v>12587</v>
      </c>
      <c r="E5328" s="114">
        <f t="shared" si="83"/>
        <v>30400842</v>
      </c>
      <c r="F5328" s="114" t="s">
        <v>11599</v>
      </c>
      <c r="G5328" s="114" t="s">
        <v>9287</v>
      </c>
      <c r="H5328" s="114" t="s">
        <v>9635</v>
      </c>
      <c r="I5328" s="114" t="s">
        <v>12588</v>
      </c>
    </row>
    <row r="5329" spans="1:9" x14ac:dyDescent="0.2">
      <c r="A5329" s="114" t="s">
        <v>10519</v>
      </c>
      <c r="D5329" s="114" t="s">
        <v>12589</v>
      </c>
      <c r="E5329" s="114">
        <f t="shared" si="83"/>
        <v>30400843</v>
      </c>
      <c r="F5329" s="114" t="s">
        <v>11599</v>
      </c>
      <c r="G5329" s="114" t="s">
        <v>9287</v>
      </c>
      <c r="H5329" s="114" t="s">
        <v>9635</v>
      </c>
      <c r="I5329" s="114" t="s">
        <v>12590</v>
      </c>
    </row>
    <row r="5330" spans="1:9" x14ac:dyDescent="0.2">
      <c r="A5330" s="114" t="s">
        <v>10519</v>
      </c>
      <c r="D5330" s="114" t="s">
        <v>12591</v>
      </c>
      <c r="E5330" s="114">
        <f t="shared" si="83"/>
        <v>30400851</v>
      </c>
      <c r="F5330" s="114" t="s">
        <v>11599</v>
      </c>
      <c r="G5330" s="114" t="s">
        <v>9287</v>
      </c>
      <c r="H5330" s="114" t="s">
        <v>9635</v>
      </c>
      <c r="I5330" s="114" t="s">
        <v>12592</v>
      </c>
    </row>
    <row r="5331" spans="1:9" x14ac:dyDescent="0.2">
      <c r="A5331" s="114" t="s">
        <v>10519</v>
      </c>
      <c r="D5331" s="114" t="s">
        <v>12593</v>
      </c>
      <c r="E5331" s="114">
        <f t="shared" si="83"/>
        <v>30400852</v>
      </c>
      <c r="F5331" s="114" t="s">
        <v>11599</v>
      </c>
      <c r="G5331" s="114" t="s">
        <v>9287</v>
      </c>
      <c r="H5331" s="114" t="s">
        <v>9635</v>
      </c>
      <c r="I5331" s="114" t="s">
        <v>12594</v>
      </c>
    </row>
    <row r="5332" spans="1:9" x14ac:dyDescent="0.2">
      <c r="A5332" s="114" t="s">
        <v>10519</v>
      </c>
      <c r="D5332" s="114" t="s">
        <v>12595</v>
      </c>
      <c r="E5332" s="114">
        <f t="shared" si="83"/>
        <v>30400853</v>
      </c>
      <c r="F5332" s="114" t="s">
        <v>11599</v>
      </c>
      <c r="G5332" s="114" t="s">
        <v>9287</v>
      </c>
      <c r="H5332" s="114" t="s">
        <v>9635</v>
      </c>
      <c r="I5332" s="114" t="s">
        <v>12596</v>
      </c>
    </row>
    <row r="5333" spans="1:9" x14ac:dyDescent="0.2">
      <c r="A5333" s="114" t="s">
        <v>10519</v>
      </c>
      <c r="D5333" s="114" t="s">
        <v>12597</v>
      </c>
      <c r="E5333" s="114">
        <f t="shared" si="83"/>
        <v>30400854</v>
      </c>
      <c r="F5333" s="114" t="s">
        <v>11599</v>
      </c>
      <c r="G5333" s="114" t="s">
        <v>9287</v>
      </c>
      <c r="H5333" s="114" t="s">
        <v>9635</v>
      </c>
      <c r="I5333" s="114" t="s">
        <v>12598</v>
      </c>
    </row>
    <row r="5334" spans="1:9" x14ac:dyDescent="0.2">
      <c r="A5334" s="114" t="s">
        <v>10519</v>
      </c>
      <c r="D5334" s="114" t="s">
        <v>12599</v>
      </c>
      <c r="E5334" s="114">
        <f t="shared" si="83"/>
        <v>30400855</v>
      </c>
      <c r="F5334" s="114" t="s">
        <v>11599</v>
      </c>
      <c r="G5334" s="114" t="s">
        <v>9287</v>
      </c>
      <c r="H5334" s="114" t="s">
        <v>9635</v>
      </c>
      <c r="I5334" s="114" t="s">
        <v>12600</v>
      </c>
    </row>
    <row r="5335" spans="1:9" x14ac:dyDescent="0.2">
      <c r="A5335" s="114" t="s">
        <v>10519</v>
      </c>
      <c r="D5335" s="114" t="s">
        <v>12601</v>
      </c>
      <c r="E5335" s="114">
        <f t="shared" si="83"/>
        <v>30400861</v>
      </c>
      <c r="F5335" s="114" t="s">
        <v>11599</v>
      </c>
      <c r="G5335" s="114" t="s">
        <v>9287</v>
      </c>
      <c r="H5335" s="114" t="s">
        <v>9635</v>
      </c>
      <c r="I5335" s="114" t="s">
        <v>12602</v>
      </c>
    </row>
    <row r="5336" spans="1:9" x14ac:dyDescent="0.2">
      <c r="A5336" s="114" t="s">
        <v>10519</v>
      </c>
      <c r="D5336" s="114" t="s">
        <v>12603</v>
      </c>
      <c r="E5336" s="114">
        <f t="shared" si="83"/>
        <v>30400862</v>
      </c>
      <c r="F5336" s="114" t="s">
        <v>11599</v>
      </c>
      <c r="G5336" s="114" t="s">
        <v>9287</v>
      </c>
      <c r="H5336" s="114" t="s">
        <v>9635</v>
      </c>
      <c r="I5336" s="114" t="s">
        <v>12604</v>
      </c>
    </row>
    <row r="5337" spans="1:9" x14ac:dyDescent="0.2">
      <c r="A5337" s="114" t="s">
        <v>10519</v>
      </c>
      <c r="D5337" s="114" t="s">
        <v>12605</v>
      </c>
      <c r="E5337" s="114">
        <f t="shared" si="83"/>
        <v>30400863</v>
      </c>
      <c r="F5337" s="114" t="s">
        <v>11599</v>
      </c>
      <c r="G5337" s="114" t="s">
        <v>9287</v>
      </c>
      <c r="H5337" s="114" t="s">
        <v>9635</v>
      </c>
      <c r="I5337" s="114" t="s">
        <v>12606</v>
      </c>
    </row>
    <row r="5338" spans="1:9" x14ac:dyDescent="0.2">
      <c r="A5338" s="114" t="s">
        <v>10519</v>
      </c>
      <c r="D5338" s="114" t="s">
        <v>12607</v>
      </c>
      <c r="E5338" s="114">
        <f t="shared" si="83"/>
        <v>30400864</v>
      </c>
      <c r="F5338" s="114" t="s">
        <v>11599</v>
      </c>
      <c r="G5338" s="114" t="s">
        <v>9287</v>
      </c>
      <c r="H5338" s="114" t="s">
        <v>9635</v>
      </c>
      <c r="I5338" s="114" t="s">
        <v>12608</v>
      </c>
    </row>
    <row r="5339" spans="1:9" x14ac:dyDescent="0.2">
      <c r="A5339" s="114" t="s">
        <v>10519</v>
      </c>
      <c r="D5339" s="114" t="s">
        <v>12609</v>
      </c>
      <c r="E5339" s="114">
        <f t="shared" si="83"/>
        <v>30400865</v>
      </c>
      <c r="F5339" s="114" t="s">
        <v>11599</v>
      </c>
      <c r="G5339" s="114" t="s">
        <v>9287</v>
      </c>
      <c r="H5339" s="114" t="s">
        <v>9635</v>
      </c>
      <c r="I5339" s="114" t="s">
        <v>12610</v>
      </c>
    </row>
    <row r="5340" spans="1:9" x14ac:dyDescent="0.2">
      <c r="A5340" s="114" t="s">
        <v>10519</v>
      </c>
      <c r="D5340" s="114" t="s">
        <v>12611</v>
      </c>
      <c r="E5340" s="114">
        <f t="shared" si="83"/>
        <v>30400866</v>
      </c>
      <c r="F5340" s="114" t="s">
        <v>11599</v>
      </c>
      <c r="G5340" s="114" t="s">
        <v>9287</v>
      </c>
      <c r="H5340" s="114" t="s">
        <v>9635</v>
      </c>
      <c r="I5340" s="114" t="s">
        <v>12612</v>
      </c>
    </row>
    <row r="5341" spans="1:9" x14ac:dyDescent="0.2">
      <c r="A5341" s="114" t="s">
        <v>10519</v>
      </c>
      <c r="D5341" s="114" t="s">
        <v>12613</v>
      </c>
      <c r="E5341" s="114">
        <f t="shared" si="83"/>
        <v>30400867</v>
      </c>
      <c r="F5341" s="114" t="s">
        <v>11599</v>
      </c>
      <c r="G5341" s="114" t="s">
        <v>9287</v>
      </c>
      <c r="H5341" s="114" t="s">
        <v>9635</v>
      </c>
      <c r="I5341" s="114" t="s">
        <v>12614</v>
      </c>
    </row>
    <row r="5342" spans="1:9" x14ac:dyDescent="0.2">
      <c r="A5342" s="114" t="s">
        <v>10519</v>
      </c>
      <c r="D5342" s="114" t="s">
        <v>12615</v>
      </c>
      <c r="E5342" s="114">
        <f t="shared" si="83"/>
        <v>30400868</v>
      </c>
      <c r="F5342" s="114" t="s">
        <v>11599</v>
      </c>
      <c r="G5342" s="114" t="s">
        <v>9287</v>
      </c>
      <c r="H5342" s="114" t="s">
        <v>9635</v>
      </c>
      <c r="I5342" s="114" t="s">
        <v>12616</v>
      </c>
    </row>
    <row r="5343" spans="1:9" x14ac:dyDescent="0.2">
      <c r="A5343" s="114" t="s">
        <v>10519</v>
      </c>
      <c r="D5343" s="114" t="s">
        <v>12617</v>
      </c>
      <c r="E5343" s="114">
        <f t="shared" si="83"/>
        <v>30400869</v>
      </c>
      <c r="F5343" s="114" t="s">
        <v>11599</v>
      </c>
      <c r="G5343" s="114" t="s">
        <v>9287</v>
      </c>
      <c r="H5343" s="114" t="s">
        <v>9635</v>
      </c>
      <c r="I5343" s="114" t="s">
        <v>12618</v>
      </c>
    </row>
    <row r="5344" spans="1:9" x14ac:dyDescent="0.2">
      <c r="A5344" s="114" t="s">
        <v>10519</v>
      </c>
      <c r="D5344" s="114" t="s">
        <v>12619</v>
      </c>
      <c r="E5344" s="114">
        <f t="shared" si="83"/>
        <v>30400870</v>
      </c>
      <c r="F5344" s="114" t="s">
        <v>11599</v>
      </c>
      <c r="G5344" s="114" t="s">
        <v>9287</v>
      </c>
      <c r="H5344" s="114" t="s">
        <v>9635</v>
      </c>
      <c r="I5344" s="114" t="s">
        <v>12620</v>
      </c>
    </row>
    <row r="5345" spans="1:9" x14ac:dyDescent="0.2">
      <c r="A5345" s="114" t="s">
        <v>10519</v>
      </c>
      <c r="D5345" s="114" t="s">
        <v>12621</v>
      </c>
      <c r="E5345" s="114">
        <f t="shared" si="83"/>
        <v>30400871</v>
      </c>
      <c r="F5345" s="114" t="s">
        <v>11599</v>
      </c>
      <c r="G5345" s="114" t="s">
        <v>9287</v>
      </c>
      <c r="H5345" s="114" t="s">
        <v>9635</v>
      </c>
      <c r="I5345" s="114" t="s">
        <v>12622</v>
      </c>
    </row>
    <row r="5346" spans="1:9" x14ac:dyDescent="0.2">
      <c r="A5346" s="114" t="s">
        <v>10519</v>
      </c>
      <c r="D5346" s="114" t="s">
        <v>12623</v>
      </c>
      <c r="E5346" s="114">
        <f t="shared" si="83"/>
        <v>30400872</v>
      </c>
      <c r="F5346" s="114" t="s">
        <v>11599</v>
      </c>
      <c r="G5346" s="114" t="s">
        <v>9287</v>
      </c>
      <c r="H5346" s="114" t="s">
        <v>9635</v>
      </c>
      <c r="I5346" s="114" t="s">
        <v>12624</v>
      </c>
    </row>
    <row r="5347" spans="1:9" x14ac:dyDescent="0.2">
      <c r="A5347" s="114" t="s">
        <v>10519</v>
      </c>
      <c r="D5347" s="114" t="s">
        <v>12625</v>
      </c>
      <c r="E5347" s="114">
        <f t="shared" si="83"/>
        <v>30400873</v>
      </c>
      <c r="F5347" s="114" t="s">
        <v>11599</v>
      </c>
      <c r="G5347" s="114" t="s">
        <v>9287</v>
      </c>
      <c r="H5347" s="114" t="s">
        <v>9635</v>
      </c>
      <c r="I5347" s="114" t="s">
        <v>11683</v>
      </c>
    </row>
    <row r="5348" spans="1:9" x14ac:dyDescent="0.2">
      <c r="A5348" s="114" t="s">
        <v>10519</v>
      </c>
      <c r="D5348" s="114" t="s">
        <v>12626</v>
      </c>
      <c r="E5348" s="114">
        <f t="shared" si="83"/>
        <v>30400874</v>
      </c>
      <c r="F5348" s="114" t="s">
        <v>11599</v>
      </c>
      <c r="G5348" s="114" t="s">
        <v>9287</v>
      </c>
      <c r="H5348" s="114" t="s">
        <v>9635</v>
      </c>
      <c r="I5348" s="114" t="s">
        <v>12596</v>
      </c>
    </row>
    <row r="5349" spans="1:9" x14ac:dyDescent="0.2">
      <c r="A5349" s="114" t="s">
        <v>10519</v>
      </c>
      <c r="D5349" s="114" t="s">
        <v>12627</v>
      </c>
      <c r="E5349" s="114">
        <f t="shared" si="83"/>
        <v>30400875</v>
      </c>
      <c r="F5349" s="114" t="s">
        <v>11599</v>
      </c>
      <c r="G5349" s="114" t="s">
        <v>9287</v>
      </c>
      <c r="H5349" s="114" t="s">
        <v>9635</v>
      </c>
      <c r="I5349" s="114" t="s">
        <v>12598</v>
      </c>
    </row>
    <row r="5350" spans="1:9" x14ac:dyDescent="0.2">
      <c r="A5350" s="114" t="s">
        <v>10519</v>
      </c>
      <c r="D5350" s="114" t="s">
        <v>12628</v>
      </c>
      <c r="E5350" s="114">
        <f t="shared" si="83"/>
        <v>30400876</v>
      </c>
      <c r="F5350" s="114" t="s">
        <v>11599</v>
      </c>
      <c r="G5350" s="114" t="s">
        <v>9287</v>
      </c>
      <c r="H5350" s="114" t="s">
        <v>9635</v>
      </c>
      <c r="I5350" s="114" t="s">
        <v>12600</v>
      </c>
    </row>
    <row r="5351" spans="1:9" x14ac:dyDescent="0.2">
      <c r="A5351" s="114" t="s">
        <v>10519</v>
      </c>
      <c r="D5351" s="114" t="s">
        <v>12629</v>
      </c>
      <c r="E5351" s="114">
        <f t="shared" si="83"/>
        <v>30400877</v>
      </c>
      <c r="F5351" s="114" t="s">
        <v>11599</v>
      </c>
      <c r="G5351" s="114" t="s">
        <v>9287</v>
      </c>
      <c r="H5351" s="114" t="s">
        <v>9635</v>
      </c>
      <c r="I5351" s="114" t="s">
        <v>12630</v>
      </c>
    </row>
    <row r="5352" spans="1:9" x14ac:dyDescent="0.2">
      <c r="A5352" s="114" t="s">
        <v>10519</v>
      </c>
      <c r="D5352" s="114" t="s">
        <v>12631</v>
      </c>
      <c r="E5352" s="114">
        <f t="shared" si="83"/>
        <v>30400899</v>
      </c>
      <c r="F5352" s="114" t="s">
        <v>11599</v>
      </c>
      <c r="G5352" s="114" t="s">
        <v>9287</v>
      </c>
      <c r="H5352" s="114" t="s">
        <v>9635</v>
      </c>
      <c r="I5352" s="114" t="s">
        <v>7818</v>
      </c>
    </row>
    <row r="5353" spans="1:9" x14ac:dyDescent="0.2">
      <c r="A5353" s="114" t="s">
        <v>10519</v>
      </c>
      <c r="D5353" s="114" t="s">
        <v>12632</v>
      </c>
      <c r="E5353" s="114">
        <f t="shared" si="83"/>
        <v>30400901</v>
      </c>
      <c r="F5353" s="114" t="s">
        <v>11599</v>
      </c>
      <c r="G5353" s="114" t="s">
        <v>9287</v>
      </c>
      <c r="H5353" s="114" t="s">
        <v>12633</v>
      </c>
      <c r="I5353" s="114" t="s">
        <v>12634</v>
      </c>
    </row>
    <row r="5354" spans="1:9" x14ac:dyDescent="0.2">
      <c r="A5354" s="114" t="s">
        <v>10519</v>
      </c>
      <c r="D5354" s="114" t="s">
        <v>12635</v>
      </c>
      <c r="E5354" s="114">
        <f t="shared" si="83"/>
        <v>30400999</v>
      </c>
      <c r="F5354" s="114" t="s">
        <v>11599</v>
      </c>
      <c r="G5354" s="114" t="s">
        <v>9287</v>
      </c>
      <c r="H5354" s="114" t="s">
        <v>12633</v>
      </c>
      <c r="I5354" s="114" t="s">
        <v>7818</v>
      </c>
    </row>
    <row r="5355" spans="1:9" x14ac:dyDescent="0.2">
      <c r="A5355" s="114" t="s">
        <v>10519</v>
      </c>
      <c r="D5355" s="114" t="s">
        <v>12636</v>
      </c>
      <c r="E5355" s="114">
        <f t="shared" si="83"/>
        <v>30401001</v>
      </c>
      <c r="F5355" s="114" t="s">
        <v>11599</v>
      </c>
      <c r="G5355" s="114" t="s">
        <v>9287</v>
      </c>
      <c r="H5355" s="114" t="s">
        <v>12637</v>
      </c>
      <c r="I5355" s="114" t="s">
        <v>12638</v>
      </c>
    </row>
    <row r="5356" spans="1:9" x14ac:dyDescent="0.2">
      <c r="A5356" s="114" t="s">
        <v>10519</v>
      </c>
      <c r="D5356" s="114" t="s">
        <v>12639</v>
      </c>
      <c r="E5356" s="114">
        <f t="shared" si="83"/>
        <v>30401002</v>
      </c>
      <c r="F5356" s="114" t="s">
        <v>11599</v>
      </c>
      <c r="G5356" s="114" t="s">
        <v>9287</v>
      </c>
      <c r="H5356" s="114" t="s">
        <v>12637</v>
      </c>
      <c r="I5356" s="114" t="s">
        <v>12640</v>
      </c>
    </row>
    <row r="5357" spans="1:9" x14ac:dyDescent="0.2">
      <c r="A5357" s="114" t="s">
        <v>10519</v>
      </c>
      <c r="D5357" s="114" t="s">
        <v>12641</v>
      </c>
      <c r="E5357" s="114">
        <f t="shared" si="83"/>
        <v>30401004</v>
      </c>
      <c r="F5357" s="114" t="s">
        <v>11599</v>
      </c>
      <c r="G5357" s="114" t="s">
        <v>9287</v>
      </c>
      <c r="H5357" s="114" t="s">
        <v>12637</v>
      </c>
      <c r="I5357" s="114" t="s">
        <v>12642</v>
      </c>
    </row>
    <row r="5358" spans="1:9" x14ac:dyDescent="0.2">
      <c r="A5358" s="114" t="s">
        <v>10519</v>
      </c>
      <c r="D5358" s="114" t="s">
        <v>12643</v>
      </c>
      <c r="E5358" s="114">
        <f t="shared" si="83"/>
        <v>30401005</v>
      </c>
      <c r="F5358" s="114" t="s">
        <v>11599</v>
      </c>
      <c r="G5358" s="114" t="s">
        <v>9287</v>
      </c>
      <c r="H5358" s="114" t="s">
        <v>12637</v>
      </c>
      <c r="I5358" s="114" t="s">
        <v>12644</v>
      </c>
    </row>
    <row r="5359" spans="1:9" x14ac:dyDescent="0.2">
      <c r="A5359" s="114" t="s">
        <v>10519</v>
      </c>
      <c r="D5359" s="114" t="s">
        <v>12645</v>
      </c>
      <c r="E5359" s="114">
        <f t="shared" si="83"/>
        <v>30401006</v>
      </c>
      <c r="F5359" s="114" t="s">
        <v>11599</v>
      </c>
      <c r="G5359" s="114" t="s">
        <v>9287</v>
      </c>
      <c r="H5359" s="114" t="s">
        <v>12637</v>
      </c>
      <c r="I5359" s="114" t="s">
        <v>12646</v>
      </c>
    </row>
    <row r="5360" spans="1:9" x14ac:dyDescent="0.2">
      <c r="A5360" s="114" t="s">
        <v>10519</v>
      </c>
      <c r="D5360" s="114" t="s">
        <v>12647</v>
      </c>
      <c r="E5360" s="114">
        <f t="shared" si="83"/>
        <v>30401007</v>
      </c>
      <c r="F5360" s="114" t="s">
        <v>11599</v>
      </c>
      <c r="G5360" s="114" t="s">
        <v>9287</v>
      </c>
      <c r="H5360" s="114" t="s">
        <v>12637</v>
      </c>
      <c r="I5360" s="114" t="s">
        <v>12648</v>
      </c>
    </row>
    <row r="5361" spans="1:9" x14ac:dyDescent="0.2">
      <c r="A5361" s="114" t="s">
        <v>10519</v>
      </c>
      <c r="D5361" s="114" t="s">
        <v>12649</v>
      </c>
      <c r="E5361" s="114">
        <f t="shared" si="83"/>
        <v>30401008</v>
      </c>
      <c r="F5361" s="114" t="s">
        <v>11599</v>
      </c>
      <c r="G5361" s="114" t="s">
        <v>9287</v>
      </c>
      <c r="H5361" s="114" t="s">
        <v>12637</v>
      </c>
      <c r="I5361" s="114" t="s">
        <v>12285</v>
      </c>
    </row>
    <row r="5362" spans="1:9" x14ac:dyDescent="0.2">
      <c r="A5362" s="114" t="s">
        <v>10519</v>
      </c>
      <c r="D5362" s="114" t="s">
        <v>12650</v>
      </c>
      <c r="E5362" s="114">
        <f t="shared" si="83"/>
        <v>30401010</v>
      </c>
      <c r="F5362" s="114" t="s">
        <v>11599</v>
      </c>
      <c r="G5362" s="114" t="s">
        <v>9287</v>
      </c>
      <c r="H5362" s="114" t="s">
        <v>12637</v>
      </c>
      <c r="I5362" s="114" t="s">
        <v>12651</v>
      </c>
    </row>
    <row r="5363" spans="1:9" x14ac:dyDescent="0.2">
      <c r="A5363" s="114" t="s">
        <v>10519</v>
      </c>
      <c r="D5363" s="114" t="s">
        <v>12652</v>
      </c>
      <c r="E5363" s="114">
        <f t="shared" si="83"/>
        <v>30401011</v>
      </c>
      <c r="F5363" s="114" t="s">
        <v>11599</v>
      </c>
      <c r="G5363" s="114" t="s">
        <v>9287</v>
      </c>
      <c r="H5363" s="114" t="s">
        <v>12637</v>
      </c>
      <c r="I5363" s="114" t="s">
        <v>12653</v>
      </c>
    </row>
    <row r="5364" spans="1:9" x14ac:dyDescent="0.2">
      <c r="A5364" s="114" t="s">
        <v>10519</v>
      </c>
      <c r="D5364" s="114" t="s">
        <v>12654</v>
      </c>
      <c r="E5364" s="114">
        <f t="shared" si="83"/>
        <v>30401015</v>
      </c>
      <c r="F5364" s="114" t="s">
        <v>11599</v>
      </c>
      <c r="G5364" s="114" t="s">
        <v>9287</v>
      </c>
      <c r="H5364" s="114" t="s">
        <v>12637</v>
      </c>
      <c r="I5364" s="114" t="s">
        <v>8593</v>
      </c>
    </row>
    <row r="5365" spans="1:9" x14ac:dyDescent="0.2">
      <c r="A5365" s="114" t="s">
        <v>10519</v>
      </c>
      <c r="D5365" s="114" t="s">
        <v>12655</v>
      </c>
      <c r="E5365" s="114">
        <f t="shared" si="83"/>
        <v>30401016</v>
      </c>
      <c r="F5365" s="114" t="s">
        <v>11599</v>
      </c>
      <c r="G5365" s="114" t="s">
        <v>9287</v>
      </c>
      <c r="H5365" s="114" t="s">
        <v>12637</v>
      </c>
      <c r="I5365" s="114" t="s">
        <v>12656</v>
      </c>
    </row>
    <row r="5366" spans="1:9" x14ac:dyDescent="0.2">
      <c r="A5366" s="114" t="s">
        <v>10519</v>
      </c>
      <c r="D5366" s="114" t="s">
        <v>12657</v>
      </c>
      <c r="E5366" s="114">
        <f t="shared" si="83"/>
        <v>30401017</v>
      </c>
      <c r="F5366" s="114" t="s">
        <v>11599</v>
      </c>
      <c r="G5366" s="114" t="s">
        <v>9287</v>
      </c>
      <c r="H5366" s="114" t="s">
        <v>12637</v>
      </c>
      <c r="I5366" s="114" t="s">
        <v>12257</v>
      </c>
    </row>
    <row r="5367" spans="1:9" x14ac:dyDescent="0.2">
      <c r="A5367" s="114" t="s">
        <v>10519</v>
      </c>
      <c r="D5367" s="114" t="s">
        <v>12658</v>
      </c>
      <c r="E5367" s="114">
        <f t="shared" si="83"/>
        <v>30401018</v>
      </c>
      <c r="F5367" s="114" t="s">
        <v>11599</v>
      </c>
      <c r="G5367" s="114" t="s">
        <v>9287</v>
      </c>
      <c r="H5367" s="114" t="s">
        <v>12637</v>
      </c>
      <c r="I5367" s="114" t="s">
        <v>6591</v>
      </c>
    </row>
    <row r="5368" spans="1:9" x14ac:dyDescent="0.2">
      <c r="A5368" s="114" t="s">
        <v>10519</v>
      </c>
      <c r="D5368" s="114" t="s">
        <v>12659</v>
      </c>
      <c r="E5368" s="114">
        <f t="shared" si="83"/>
        <v>30401019</v>
      </c>
      <c r="F5368" s="114" t="s">
        <v>11599</v>
      </c>
      <c r="G5368" s="114" t="s">
        <v>9287</v>
      </c>
      <c r="H5368" s="114" t="s">
        <v>12637</v>
      </c>
      <c r="I5368" s="114" t="s">
        <v>12660</v>
      </c>
    </row>
    <row r="5369" spans="1:9" x14ac:dyDescent="0.2">
      <c r="A5369" s="114" t="s">
        <v>10519</v>
      </c>
      <c r="D5369" s="114" t="s">
        <v>12661</v>
      </c>
      <c r="E5369" s="114">
        <f t="shared" si="83"/>
        <v>30401061</v>
      </c>
      <c r="F5369" s="114" t="s">
        <v>11599</v>
      </c>
      <c r="G5369" s="114" t="s">
        <v>9287</v>
      </c>
      <c r="H5369" s="114" t="s">
        <v>12637</v>
      </c>
      <c r="I5369" s="114" t="s">
        <v>8615</v>
      </c>
    </row>
    <row r="5370" spans="1:9" x14ac:dyDescent="0.2">
      <c r="A5370" s="114" t="s">
        <v>10519</v>
      </c>
      <c r="D5370" s="114" t="s">
        <v>9748</v>
      </c>
      <c r="E5370" s="114">
        <f t="shared" si="83"/>
        <v>30401062</v>
      </c>
      <c r="F5370" s="114" t="s">
        <v>11599</v>
      </c>
      <c r="G5370" s="114" t="s">
        <v>9287</v>
      </c>
      <c r="H5370" s="114" t="s">
        <v>12637</v>
      </c>
      <c r="I5370" s="114" t="s">
        <v>8617</v>
      </c>
    </row>
    <row r="5371" spans="1:9" x14ac:dyDescent="0.2">
      <c r="A5371" s="114" t="s">
        <v>10519</v>
      </c>
      <c r="D5371" s="114" t="s">
        <v>9749</v>
      </c>
      <c r="E5371" s="114">
        <f t="shared" si="83"/>
        <v>30401063</v>
      </c>
      <c r="F5371" s="114" t="s">
        <v>11599</v>
      </c>
      <c r="G5371" s="114" t="s">
        <v>9287</v>
      </c>
      <c r="H5371" s="114" t="s">
        <v>12637</v>
      </c>
      <c r="I5371" s="114" t="s">
        <v>8619</v>
      </c>
    </row>
    <row r="5372" spans="1:9" x14ac:dyDescent="0.2">
      <c r="A5372" s="114" t="s">
        <v>10519</v>
      </c>
      <c r="D5372" s="114" t="s">
        <v>9750</v>
      </c>
      <c r="E5372" s="114">
        <f t="shared" si="83"/>
        <v>30401099</v>
      </c>
      <c r="F5372" s="114" t="s">
        <v>11599</v>
      </c>
      <c r="G5372" s="114" t="s">
        <v>9287</v>
      </c>
      <c r="H5372" s="114" t="s">
        <v>12637</v>
      </c>
      <c r="I5372" s="114" t="s">
        <v>7818</v>
      </c>
    </row>
    <row r="5373" spans="1:9" x14ac:dyDescent="0.2">
      <c r="A5373" s="114" t="s">
        <v>10519</v>
      </c>
      <c r="D5373" s="114" t="s">
        <v>9751</v>
      </c>
      <c r="E5373" s="114">
        <f t="shared" si="83"/>
        <v>30402001</v>
      </c>
      <c r="F5373" s="114" t="s">
        <v>11599</v>
      </c>
      <c r="G5373" s="114" t="s">
        <v>9287</v>
      </c>
      <c r="H5373" s="114" t="s">
        <v>9752</v>
      </c>
      <c r="I5373" s="114" t="s">
        <v>9753</v>
      </c>
    </row>
    <row r="5374" spans="1:9" x14ac:dyDescent="0.2">
      <c r="A5374" s="114" t="s">
        <v>10519</v>
      </c>
      <c r="D5374" s="114" t="s">
        <v>9754</v>
      </c>
      <c r="E5374" s="114">
        <f t="shared" si="83"/>
        <v>30402002</v>
      </c>
      <c r="F5374" s="114" t="s">
        <v>11599</v>
      </c>
      <c r="G5374" s="114" t="s">
        <v>9287</v>
      </c>
      <c r="H5374" s="114" t="s">
        <v>9752</v>
      </c>
      <c r="I5374" s="114" t="s">
        <v>8784</v>
      </c>
    </row>
    <row r="5375" spans="1:9" x14ac:dyDescent="0.2">
      <c r="A5375" s="114" t="s">
        <v>10519</v>
      </c>
      <c r="D5375" s="114" t="s">
        <v>9755</v>
      </c>
      <c r="E5375" s="114">
        <f t="shared" si="83"/>
        <v>30402003</v>
      </c>
      <c r="F5375" s="114" t="s">
        <v>11599</v>
      </c>
      <c r="G5375" s="114" t="s">
        <v>9287</v>
      </c>
      <c r="H5375" s="114" t="s">
        <v>9752</v>
      </c>
      <c r="I5375" s="114" t="s">
        <v>9756</v>
      </c>
    </row>
    <row r="5376" spans="1:9" x14ac:dyDescent="0.2">
      <c r="A5376" s="114" t="s">
        <v>10519</v>
      </c>
      <c r="D5376" s="114" t="s">
        <v>9757</v>
      </c>
      <c r="E5376" s="114">
        <f t="shared" si="83"/>
        <v>30402004</v>
      </c>
      <c r="F5376" s="114" t="s">
        <v>11599</v>
      </c>
      <c r="G5376" s="114" t="s">
        <v>9287</v>
      </c>
      <c r="H5376" s="114" t="s">
        <v>9752</v>
      </c>
      <c r="I5376" s="114" t="s">
        <v>9758</v>
      </c>
    </row>
    <row r="5377" spans="1:9" x14ac:dyDescent="0.2">
      <c r="A5377" s="114" t="s">
        <v>10519</v>
      </c>
      <c r="D5377" s="114" t="s">
        <v>9759</v>
      </c>
      <c r="E5377" s="114">
        <f t="shared" si="83"/>
        <v>30402005</v>
      </c>
      <c r="F5377" s="114" t="s">
        <v>11599</v>
      </c>
      <c r="G5377" s="114" t="s">
        <v>9287</v>
      </c>
      <c r="H5377" s="114" t="s">
        <v>9752</v>
      </c>
      <c r="I5377" s="114" t="s">
        <v>9760</v>
      </c>
    </row>
    <row r="5378" spans="1:9" x14ac:dyDescent="0.2">
      <c r="A5378" s="114" t="s">
        <v>10519</v>
      </c>
      <c r="D5378" s="114" t="s">
        <v>9761</v>
      </c>
      <c r="E5378" s="114">
        <f t="shared" ref="E5378:E5441" si="84">VALUE(D5378)</f>
        <v>30402099</v>
      </c>
      <c r="F5378" s="114" t="s">
        <v>11599</v>
      </c>
      <c r="G5378" s="114" t="s">
        <v>9287</v>
      </c>
      <c r="H5378" s="114" t="s">
        <v>9752</v>
      </c>
      <c r="I5378" s="114" t="s">
        <v>7818</v>
      </c>
    </row>
    <row r="5379" spans="1:9" x14ac:dyDescent="0.2">
      <c r="A5379" s="114" t="s">
        <v>10519</v>
      </c>
      <c r="D5379" s="114" t="s">
        <v>9762</v>
      </c>
      <c r="E5379" s="114">
        <f t="shared" si="84"/>
        <v>30402201</v>
      </c>
      <c r="F5379" s="114" t="s">
        <v>11599</v>
      </c>
      <c r="G5379" s="114" t="s">
        <v>9287</v>
      </c>
      <c r="H5379" s="114" t="s">
        <v>9763</v>
      </c>
      <c r="I5379" s="114" t="s">
        <v>9764</v>
      </c>
    </row>
    <row r="5380" spans="1:9" x14ac:dyDescent="0.2">
      <c r="A5380" s="114" t="s">
        <v>10519</v>
      </c>
      <c r="D5380" s="114" t="s">
        <v>9765</v>
      </c>
      <c r="E5380" s="114">
        <f t="shared" si="84"/>
        <v>30402210</v>
      </c>
      <c r="F5380" s="114" t="s">
        <v>11599</v>
      </c>
      <c r="G5380" s="114" t="s">
        <v>9287</v>
      </c>
      <c r="H5380" s="114" t="s">
        <v>9763</v>
      </c>
      <c r="I5380" s="114" t="s">
        <v>9766</v>
      </c>
    </row>
    <row r="5381" spans="1:9" x14ac:dyDescent="0.2">
      <c r="A5381" s="114" t="s">
        <v>10519</v>
      </c>
      <c r="D5381" s="114" t="s">
        <v>9767</v>
      </c>
      <c r="E5381" s="114">
        <f t="shared" si="84"/>
        <v>30402211</v>
      </c>
      <c r="F5381" s="114" t="s">
        <v>11599</v>
      </c>
      <c r="G5381" s="114" t="s">
        <v>9287</v>
      </c>
      <c r="H5381" s="114" t="s">
        <v>9763</v>
      </c>
      <c r="I5381" s="114" t="s">
        <v>8534</v>
      </c>
    </row>
    <row r="5382" spans="1:9" x14ac:dyDescent="0.2">
      <c r="A5382" s="114" t="s">
        <v>10519</v>
      </c>
      <c r="D5382" s="114" t="s">
        <v>9768</v>
      </c>
      <c r="E5382" s="114">
        <f t="shared" si="84"/>
        <v>30404001</v>
      </c>
      <c r="F5382" s="114" t="s">
        <v>11599</v>
      </c>
      <c r="G5382" s="114" t="s">
        <v>9287</v>
      </c>
      <c r="H5382" s="114" t="s">
        <v>9769</v>
      </c>
      <c r="I5382" s="114" t="s">
        <v>14455</v>
      </c>
    </row>
    <row r="5383" spans="1:9" x14ac:dyDescent="0.2">
      <c r="A5383" s="114" t="s">
        <v>10519</v>
      </c>
      <c r="D5383" s="114" t="s">
        <v>9770</v>
      </c>
      <c r="E5383" s="114">
        <f t="shared" si="84"/>
        <v>30404901</v>
      </c>
      <c r="F5383" s="114" t="s">
        <v>11599</v>
      </c>
      <c r="G5383" s="114" t="s">
        <v>9287</v>
      </c>
      <c r="H5383" s="114" t="s">
        <v>9771</v>
      </c>
      <c r="I5383" s="114" t="s">
        <v>9772</v>
      </c>
    </row>
    <row r="5384" spans="1:9" x14ac:dyDescent="0.2">
      <c r="A5384" s="114" t="s">
        <v>10519</v>
      </c>
      <c r="D5384" s="114" t="s">
        <v>9773</v>
      </c>
      <c r="E5384" s="114">
        <f t="shared" si="84"/>
        <v>30404902</v>
      </c>
      <c r="F5384" s="114" t="s">
        <v>11599</v>
      </c>
      <c r="G5384" s="114" t="s">
        <v>9287</v>
      </c>
      <c r="H5384" s="114" t="s">
        <v>9771</v>
      </c>
      <c r="I5384" s="114" t="s">
        <v>9772</v>
      </c>
    </row>
    <row r="5385" spans="1:9" x14ac:dyDescent="0.2">
      <c r="A5385" s="114" t="s">
        <v>10519</v>
      </c>
      <c r="D5385" s="114" t="s">
        <v>9774</v>
      </c>
      <c r="E5385" s="114">
        <f t="shared" si="84"/>
        <v>30404999</v>
      </c>
      <c r="F5385" s="114" t="s">
        <v>11599</v>
      </c>
      <c r="G5385" s="114" t="s">
        <v>9287</v>
      </c>
      <c r="H5385" s="114" t="s">
        <v>9771</v>
      </c>
      <c r="I5385" s="114" t="s">
        <v>9772</v>
      </c>
    </row>
    <row r="5386" spans="1:9" x14ac:dyDescent="0.2">
      <c r="A5386" s="114" t="s">
        <v>10519</v>
      </c>
      <c r="D5386" s="114" t="s">
        <v>9775</v>
      </c>
      <c r="E5386" s="114">
        <f t="shared" si="84"/>
        <v>30405001</v>
      </c>
      <c r="F5386" s="114" t="s">
        <v>11599</v>
      </c>
      <c r="G5386" s="114" t="s">
        <v>9287</v>
      </c>
      <c r="H5386" s="114" t="s">
        <v>9776</v>
      </c>
      <c r="I5386" s="114" t="s">
        <v>7818</v>
      </c>
    </row>
    <row r="5387" spans="1:9" x14ac:dyDescent="0.2">
      <c r="A5387" s="114" t="s">
        <v>10519</v>
      </c>
      <c r="D5387" s="114" t="s">
        <v>9777</v>
      </c>
      <c r="E5387" s="114">
        <f t="shared" si="84"/>
        <v>30405099</v>
      </c>
      <c r="F5387" s="114" t="s">
        <v>11599</v>
      </c>
      <c r="G5387" s="114" t="s">
        <v>9287</v>
      </c>
      <c r="H5387" s="114" t="s">
        <v>9776</v>
      </c>
      <c r="I5387" s="114" t="s">
        <v>7818</v>
      </c>
    </row>
    <row r="5388" spans="1:9" x14ac:dyDescent="0.2">
      <c r="A5388" s="114" t="s">
        <v>10519</v>
      </c>
      <c r="D5388" s="114" t="s">
        <v>9778</v>
      </c>
      <c r="E5388" s="114">
        <f t="shared" si="84"/>
        <v>30405101</v>
      </c>
      <c r="F5388" s="114" t="s">
        <v>11599</v>
      </c>
      <c r="G5388" s="114" t="s">
        <v>9287</v>
      </c>
      <c r="H5388" s="114" t="s">
        <v>9779</v>
      </c>
      <c r="I5388" s="114" t="s">
        <v>9780</v>
      </c>
    </row>
    <row r="5389" spans="1:9" x14ac:dyDescent="0.2">
      <c r="A5389" s="114" t="s">
        <v>10519</v>
      </c>
      <c r="D5389" s="114" t="s">
        <v>9781</v>
      </c>
      <c r="E5389" s="114">
        <f t="shared" si="84"/>
        <v>30405102</v>
      </c>
      <c r="F5389" s="114" t="s">
        <v>11599</v>
      </c>
      <c r="G5389" s="114" t="s">
        <v>9287</v>
      </c>
      <c r="H5389" s="114" t="s">
        <v>9779</v>
      </c>
      <c r="I5389" s="114" t="s">
        <v>9782</v>
      </c>
    </row>
    <row r="5390" spans="1:9" x14ac:dyDescent="0.2">
      <c r="A5390" s="114" t="s">
        <v>10519</v>
      </c>
      <c r="D5390" s="114" t="s">
        <v>9783</v>
      </c>
      <c r="E5390" s="114">
        <f t="shared" si="84"/>
        <v>30405103</v>
      </c>
      <c r="F5390" s="114" t="s">
        <v>11599</v>
      </c>
      <c r="G5390" s="114" t="s">
        <v>9287</v>
      </c>
      <c r="H5390" s="114" t="s">
        <v>9779</v>
      </c>
      <c r="I5390" s="114" t="s">
        <v>9784</v>
      </c>
    </row>
    <row r="5391" spans="1:9" x14ac:dyDescent="0.2">
      <c r="A5391" s="114" t="s">
        <v>10519</v>
      </c>
      <c r="D5391" s="114" t="s">
        <v>9785</v>
      </c>
      <c r="E5391" s="114">
        <f t="shared" si="84"/>
        <v>30480001</v>
      </c>
      <c r="F5391" s="114" t="s">
        <v>11599</v>
      </c>
      <c r="G5391" s="114" t="s">
        <v>9287</v>
      </c>
      <c r="H5391" s="114" t="s">
        <v>13767</v>
      </c>
      <c r="I5391" s="114" t="s">
        <v>13767</v>
      </c>
    </row>
    <row r="5392" spans="1:9" x14ac:dyDescent="0.2">
      <c r="A5392" s="114" t="s">
        <v>10519</v>
      </c>
      <c r="D5392" s="114" t="s">
        <v>9786</v>
      </c>
      <c r="E5392" s="114">
        <f t="shared" si="84"/>
        <v>30482001</v>
      </c>
      <c r="F5392" s="114" t="s">
        <v>11599</v>
      </c>
      <c r="G5392" s="114" t="s">
        <v>9287</v>
      </c>
      <c r="H5392" s="114" t="s">
        <v>13769</v>
      </c>
      <c r="I5392" s="114" t="s">
        <v>13770</v>
      </c>
    </row>
    <row r="5393" spans="1:12" x14ac:dyDescent="0.2">
      <c r="A5393" s="114" t="s">
        <v>10519</v>
      </c>
      <c r="D5393" s="114" t="s">
        <v>9787</v>
      </c>
      <c r="E5393" s="114">
        <f t="shared" si="84"/>
        <v>30482002</v>
      </c>
      <c r="F5393" s="114" t="s">
        <v>11599</v>
      </c>
      <c r="G5393" s="114" t="s">
        <v>9287</v>
      </c>
      <c r="H5393" s="114" t="s">
        <v>13769</v>
      </c>
      <c r="I5393" s="114" t="s">
        <v>13772</v>
      </c>
    </row>
    <row r="5394" spans="1:12" x14ac:dyDescent="0.2">
      <c r="A5394" s="114" t="s">
        <v>10519</v>
      </c>
      <c r="D5394" s="114" t="s">
        <v>9788</v>
      </c>
      <c r="E5394" s="114">
        <f t="shared" si="84"/>
        <v>30482599</v>
      </c>
      <c r="F5394" s="114" t="s">
        <v>11599</v>
      </c>
      <c r="G5394" s="114" t="s">
        <v>9287</v>
      </c>
      <c r="H5394" s="114" t="s">
        <v>13774</v>
      </c>
      <c r="I5394" s="114" t="s">
        <v>13775</v>
      </c>
    </row>
    <row r="5395" spans="1:12" x14ac:dyDescent="0.2">
      <c r="A5395" s="114" t="s">
        <v>10519</v>
      </c>
      <c r="D5395" s="114" t="s">
        <v>9789</v>
      </c>
      <c r="E5395" s="114">
        <f t="shared" si="84"/>
        <v>30488801</v>
      </c>
      <c r="F5395" s="114" t="s">
        <v>11599</v>
      </c>
      <c r="G5395" s="114" t="s">
        <v>9287</v>
      </c>
      <c r="H5395" s="114" t="s">
        <v>11050</v>
      </c>
      <c r="I5395" s="114" t="s">
        <v>7522</v>
      </c>
    </row>
    <row r="5396" spans="1:12" x14ac:dyDescent="0.2">
      <c r="A5396" s="114" t="s">
        <v>10519</v>
      </c>
      <c r="D5396" s="114" t="s">
        <v>9790</v>
      </c>
      <c r="E5396" s="114">
        <f t="shared" si="84"/>
        <v>30488802</v>
      </c>
      <c r="F5396" s="114" t="s">
        <v>11599</v>
      </c>
      <c r="G5396" s="114" t="s">
        <v>9287</v>
      </c>
      <c r="H5396" s="114" t="s">
        <v>11050</v>
      </c>
      <c r="I5396" s="114" t="s">
        <v>7522</v>
      </c>
    </row>
    <row r="5397" spans="1:12" x14ac:dyDescent="0.2">
      <c r="A5397" s="114" t="s">
        <v>10519</v>
      </c>
      <c r="D5397" s="114" t="s">
        <v>9791</v>
      </c>
      <c r="E5397" s="114">
        <f t="shared" si="84"/>
        <v>30488803</v>
      </c>
      <c r="F5397" s="114" t="s">
        <v>11599</v>
      </c>
      <c r="G5397" s="114" t="s">
        <v>9287</v>
      </c>
      <c r="H5397" s="114" t="s">
        <v>11050</v>
      </c>
      <c r="I5397" s="114" t="s">
        <v>7522</v>
      </c>
    </row>
    <row r="5398" spans="1:12" x14ac:dyDescent="0.2">
      <c r="A5398" s="114" t="s">
        <v>10519</v>
      </c>
      <c r="D5398" s="114" t="s">
        <v>9792</v>
      </c>
      <c r="E5398" s="114">
        <f t="shared" si="84"/>
        <v>30488804</v>
      </c>
      <c r="F5398" s="114" t="s">
        <v>11599</v>
      </c>
      <c r="G5398" s="114" t="s">
        <v>9287</v>
      </c>
      <c r="H5398" s="114" t="s">
        <v>11050</v>
      </c>
      <c r="I5398" s="114" t="s">
        <v>7522</v>
      </c>
    </row>
    <row r="5399" spans="1:12" x14ac:dyDescent="0.2">
      <c r="A5399" s="114" t="s">
        <v>10519</v>
      </c>
      <c r="D5399" s="114" t="s">
        <v>9793</v>
      </c>
      <c r="E5399" s="114">
        <f t="shared" si="84"/>
        <v>30488805</v>
      </c>
      <c r="F5399" s="114" t="s">
        <v>11599</v>
      </c>
      <c r="G5399" s="114" t="s">
        <v>9287</v>
      </c>
      <c r="H5399" s="114" t="s">
        <v>11050</v>
      </c>
      <c r="I5399" s="114" t="s">
        <v>7522</v>
      </c>
    </row>
    <row r="5400" spans="1:12" x14ac:dyDescent="0.2">
      <c r="A5400" s="114" t="s">
        <v>10519</v>
      </c>
      <c r="D5400" s="114" t="s">
        <v>9794</v>
      </c>
      <c r="E5400" s="114">
        <f t="shared" si="84"/>
        <v>30490001</v>
      </c>
      <c r="F5400" s="114" t="s">
        <v>11599</v>
      </c>
      <c r="G5400" s="114" t="s">
        <v>9287</v>
      </c>
      <c r="H5400" s="114" t="s">
        <v>10546</v>
      </c>
      <c r="I5400" s="114" t="s">
        <v>10547</v>
      </c>
    </row>
    <row r="5401" spans="1:12" x14ac:dyDescent="0.2">
      <c r="A5401" s="114" t="s">
        <v>10519</v>
      </c>
      <c r="D5401" s="114" t="s">
        <v>9795</v>
      </c>
      <c r="E5401" s="114">
        <f t="shared" si="84"/>
        <v>30490002</v>
      </c>
      <c r="F5401" s="114" t="s">
        <v>11599</v>
      </c>
      <c r="G5401" s="114" t="s">
        <v>9287</v>
      </c>
      <c r="H5401" s="114" t="s">
        <v>10546</v>
      </c>
      <c r="I5401" s="114" t="s">
        <v>10550</v>
      </c>
    </row>
    <row r="5402" spans="1:12" x14ac:dyDescent="0.2">
      <c r="A5402" s="114" t="s">
        <v>10519</v>
      </c>
      <c r="D5402" s="114" t="s">
        <v>9796</v>
      </c>
      <c r="E5402" s="114">
        <f t="shared" si="84"/>
        <v>30490003</v>
      </c>
      <c r="F5402" s="114" t="s">
        <v>11599</v>
      </c>
      <c r="G5402" s="114" t="s">
        <v>9287</v>
      </c>
      <c r="H5402" s="114" t="s">
        <v>10546</v>
      </c>
      <c r="I5402" s="114" t="s">
        <v>10552</v>
      </c>
      <c r="K5402" s="116">
        <v>36265</v>
      </c>
      <c r="L5402" s="114" t="s">
        <v>10555</v>
      </c>
    </row>
    <row r="5403" spans="1:12" x14ac:dyDescent="0.2">
      <c r="A5403" s="114" t="s">
        <v>10519</v>
      </c>
      <c r="D5403" s="114" t="s">
        <v>9797</v>
      </c>
      <c r="E5403" s="114">
        <f t="shared" si="84"/>
        <v>30490004</v>
      </c>
      <c r="F5403" s="114" t="s">
        <v>11599</v>
      </c>
      <c r="G5403" s="114" t="s">
        <v>9287</v>
      </c>
      <c r="H5403" s="114" t="s">
        <v>10546</v>
      </c>
      <c r="I5403" s="114" t="s">
        <v>10554</v>
      </c>
    </row>
    <row r="5404" spans="1:12" x14ac:dyDescent="0.2">
      <c r="A5404" s="114" t="s">
        <v>10519</v>
      </c>
      <c r="D5404" s="114" t="s">
        <v>9798</v>
      </c>
      <c r="E5404" s="114">
        <f t="shared" si="84"/>
        <v>30490011</v>
      </c>
      <c r="F5404" s="114" t="s">
        <v>11599</v>
      </c>
      <c r="G5404" s="114" t="s">
        <v>9287</v>
      </c>
      <c r="H5404" s="114" t="s">
        <v>10546</v>
      </c>
      <c r="I5404" s="114" t="s">
        <v>13416</v>
      </c>
    </row>
    <row r="5405" spans="1:12" x14ac:dyDescent="0.2">
      <c r="A5405" s="114" t="s">
        <v>10519</v>
      </c>
      <c r="D5405" s="114" t="s">
        <v>9799</v>
      </c>
      <c r="E5405" s="114">
        <f t="shared" si="84"/>
        <v>30490012</v>
      </c>
      <c r="F5405" s="114" t="s">
        <v>11599</v>
      </c>
      <c r="G5405" s="114" t="s">
        <v>9287</v>
      </c>
      <c r="H5405" s="114" t="s">
        <v>10546</v>
      </c>
      <c r="I5405" s="114" t="s">
        <v>13418</v>
      </c>
    </row>
    <row r="5406" spans="1:12" x14ac:dyDescent="0.2">
      <c r="A5406" s="114" t="s">
        <v>10519</v>
      </c>
      <c r="D5406" s="114" t="s">
        <v>9800</v>
      </c>
      <c r="E5406" s="114">
        <f t="shared" si="84"/>
        <v>30490013</v>
      </c>
      <c r="F5406" s="114" t="s">
        <v>11599</v>
      </c>
      <c r="G5406" s="114" t="s">
        <v>9287</v>
      </c>
      <c r="H5406" s="114" t="s">
        <v>10546</v>
      </c>
      <c r="I5406" s="114" t="s">
        <v>13420</v>
      </c>
    </row>
    <row r="5407" spans="1:12" x14ac:dyDescent="0.2">
      <c r="A5407" s="114" t="s">
        <v>10519</v>
      </c>
      <c r="D5407" s="114" t="s">
        <v>9801</v>
      </c>
      <c r="E5407" s="114">
        <f t="shared" si="84"/>
        <v>30490014</v>
      </c>
      <c r="F5407" s="114" t="s">
        <v>11599</v>
      </c>
      <c r="G5407" s="114" t="s">
        <v>9287</v>
      </c>
      <c r="H5407" s="114" t="s">
        <v>10546</v>
      </c>
      <c r="I5407" s="114" t="s">
        <v>13422</v>
      </c>
    </row>
    <row r="5408" spans="1:12" x14ac:dyDescent="0.2">
      <c r="A5408" s="114" t="s">
        <v>10519</v>
      </c>
      <c r="D5408" s="114" t="s">
        <v>9802</v>
      </c>
      <c r="E5408" s="114">
        <f t="shared" si="84"/>
        <v>30490021</v>
      </c>
      <c r="F5408" s="114" t="s">
        <v>11599</v>
      </c>
      <c r="G5408" s="114" t="s">
        <v>9287</v>
      </c>
      <c r="H5408" s="114" t="s">
        <v>10546</v>
      </c>
      <c r="I5408" s="114" t="s">
        <v>13424</v>
      </c>
      <c r="K5408" s="116">
        <v>36265</v>
      </c>
      <c r="L5408" s="114" t="s">
        <v>9803</v>
      </c>
    </row>
    <row r="5409" spans="1:12" x14ac:dyDescent="0.2">
      <c r="A5409" s="114" t="s">
        <v>10519</v>
      </c>
      <c r="D5409" s="114" t="s">
        <v>9804</v>
      </c>
      <c r="E5409" s="114">
        <f t="shared" si="84"/>
        <v>30490022</v>
      </c>
      <c r="F5409" s="114" t="s">
        <v>11599</v>
      </c>
      <c r="G5409" s="114" t="s">
        <v>9287</v>
      </c>
      <c r="H5409" s="114" t="s">
        <v>10546</v>
      </c>
      <c r="I5409" s="114" t="s">
        <v>7553</v>
      </c>
      <c r="K5409" s="116">
        <v>36265</v>
      </c>
      <c r="L5409" s="114" t="s">
        <v>9803</v>
      </c>
    </row>
    <row r="5410" spans="1:12" x14ac:dyDescent="0.2">
      <c r="A5410" s="114" t="s">
        <v>10519</v>
      </c>
      <c r="D5410" s="114" t="s">
        <v>9805</v>
      </c>
      <c r="E5410" s="114">
        <f t="shared" si="84"/>
        <v>30490023</v>
      </c>
      <c r="F5410" s="114" t="s">
        <v>11599</v>
      </c>
      <c r="G5410" s="114" t="s">
        <v>9287</v>
      </c>
      <c r="H5410" s="114" t="s">
        <v>10546</v>
      </c>
      <c r="I5410" s="114" t="s">
        <v>7555</v>
      </c>
      <c r="K5410" s="116">
        <v>36265</v>
      </c>
      <c r="L5410" s="114" t="s">
        <v>9803</v>
      </c>
    </row>
    <row r="5411" spans="1:12" x14ac:dyDescent="0.2">
      <c r="A5411" s="114" t="s">
        <v>10519</v>
      </c>
      <c r="D5411" s="114" t="s">
        <v>9806</v>
      </c>
      <c r="E5411" s="114">
        <f t="shared" si="84"/>
        <v>30490024</v>
      </c>
      <c r="F5411" s="114" t="s">
        <v>11599</v>
      </c>
      <c r="G5411" s="114" t="s">
        <v>9287</v>
      </c>
      <c r="H5411" s="114" t="s">
        <v>10546</v>
      </c>
      <c r="I5411" s="114" t="s">
        <v>6445</v>
      </c>
    </row>
    <row r="5412" spans="1:12" x14ac:dyDescent="0.2">
      <c r="A5412" s="114" t="s">
        <v>10519</v>
      </c>
      <c r="D5412" s="114" t="s">
        <v>9807</v>
      </c>
      <c r="E5412" s="114">
        <f t="shared" si="84"/>
        <v>30490031</v>
      </c>
      <c r="F5412" s="114" t="s">
        <v>11599</v>
      </c>
      <c r="G5412" s="114" t="s">
        <v>9287</v>
      </c>
      <c r="H5412" s="114" t="s">
        <v>10546</v>
      </c>
      <c r="I5412" s="114" t="s">
        <v>9808</v>
      </c>
      <c r="K5412" s="116"/>
      <c r="L5412" s="114"/>
    </row>
    <row r="5413" spans="1:12" x14ac:dyDescent="0.2">
      <c r="A5413" s="114" t="s">
        <v>10519</v>
      </c>
      <c r="D5413" s="114" t="s">
        <v>9809</v>
      </c>
      <c r="E5413" s="114">
        <f t="shared" si="84"/>
        <v>30490032</v>
      </c>
      <c r="F5413" s="114" t="s">
        <v>11599</v>
      </c>
      <c r="G5413" s="114" t="s">
        <v>9287</v>
      </c>
      <c r="H5413" s="114" t="s">
        <v>10546</v>
      </c>
      <c r="I5413" s="114" t="s">
        <v>9810</v>
      </c>
    </row>
    <row r="5414" spans="1:12" x14ac:dyDescent="0.2">
      <c r="A5414" s="114" t="s">
        <v>10519</v>
      </c>
      <c r="D5414" s="114" t="s">
        <v>9811</v>
      </c>
      <c r="E5414" s="114">
        <f t="shared" si="84"/>
        <v>30490033</v>
      </c>
      <c r="F5414" s="114" t="s">
        <v>11599</v>
      </c>
      <c r="G5414" s="114" t="s">
        <v>9287</v>
      </c>
      <c r="H5414" s="114" t="s">
        <v>10546</v>
      </c>
      <c r="I5414" s="114" t="s">
        <v>9812</v>
      </c>
    </row>
    <row r="5415" spans="1:12" x14ac:dyDescent="0.2">
      <c r="A5415" s="114" t="s">
        <v>10519</v>
      </c>
      <c r="D5415" s="114" t="s">
        <v>9813</v>
      </c>
      <c r="E5415" s="114">
        <f t="shared" si="84"/>
        <v>30490034</v>
      </c>
      <c r="F5415" s="114" t="s">
        <v>11599</v>
      </c>
      <c r="G5415" s="114" t="s">
        <v>9287</v>
      </c>
      <c r="H5415" s="114" t="s">
        <v>10546</v>
      </c>
      <c r="I5415" s="114" t="s">
        <v>9814</v>
      </c>
    </row>
    <row r="5416" spans="1:12" x14ac:dyDescent="0.2">
      <c r="A5416" s="114" t="s">
        <v>10519</v>
      </c>
      <c r="D5416" s="114" t="s">
        <v>9815</v>
      </c>
      <c r="E5416" s="114">
        <f t="shared" si="84"/>
        <v>30490035</v>
      </c>
      <c r="F5416" s="114" t="s">
        <v>11599</v>
      </c>
      <c r="G5416" s="114" t="s">
        <v>9287</v>
      </c>
      <c r="H5416" s="114" t="s">
        <v>10546</v>
      </c>
      <c r="I5416" s="114" t="s">
        <v>9816</v>
      </c>
      <c r="K5416" s="116">
        <v>36265</v>
      </c>
      <c r="L5416" s="114" t="s">
        <v>9817</v>
      </c>
    </row>
    <row r="5417" spans="1:12" x14ac:dyDescent="0.2">
      <c r="A5417" s="114" t="s">
        <v>10519</v>
      </c>
      <c r="D5417" s="114" t="s">
        <v>9818</v>
      </c>
      <c r="E5417" s="114">
        <f t="shared" si="84"/>
        <v>30499999</v>
      </c>
      <c r="F5417" s="114" t="s">
        <v>11599</v>
      </c>
      <c r="G5417" s="114" t="s">
        <v>9287</v>
      </c>
      <c r="H5417" s="114" t="s">
        <v>7818</v>
      </c>
      <c r="I5417" s="114" t="s">
        <v>7522</v>
      </c>
    </row>
    <row r="5418" spans="1:12" x14ac:dyDescent="0.2">
      <c r="A5418" s="114" t="s">
        <v>10519</v>
      </c>
      <c r="D5418" s="114" t="s">
        <v>9819</v>
      </c>
      <c r="E5418" s="114">
        <f t="shared" si="84"/>
        <v>30500101</v>
      </c>
      <c r="F5418" s="114" t="s">
        <v>11599</v>
      </c>
      <c r="G5418" s="114" t="s">
        <v>9820</v>
      </c>
      <c r="H5418" s="114" t="s">
        <v>9821</v>
      </c>
      <c r="I5418" s="114" t="s">
        <v>9822</v>
      </c>
      <c r="K5418" s="116"/>
      <c r="L5418" s="114"/>
    </row>
    <row r="5419" spans="1:12" x14ac:dyDescent="0.2">
      <c r="A5419" s="114" t="s">
        <v>10519</v>
      </c>
      <c r="D5419" s="114" t="s">
        <v>9823</v>
      </c>
      <c r="E5419" s="114">
        <f t="shared" si="84"/>
        <v>30500102</v>
      </c>
      <c r="F5419" s="114" t="s">
        <v>11599</v>
      </c>
      <c r="G5419" s="114" t="s">
        <v>9820</v>
      </c>
      <c r="H5419" s="114" t="s">
        <v>9821</v>
      </c>
      <c r="I5419" s="114" t="s">
        <v>9824</v>
      </c>
      <c r="K5419" s="116"/>
      <c r="L5419" s="114"/>
    </row>
    <row r="5420" spans="1:12" x14ac:dyDescent="0.2">
      <c r="A5420" s="114" t="s">
        <v>10519</v>
      </c>
      <c r="D5420" s="114" t="s">
        <v>9825</v>
      </c>
      <c r="E5420" s="114">
        <f t="shared" si="84"/>
        <v>30500103</v>
      </c>
      <c r="F5420" s="114" t="s">
        <v>11599</v>
      </c>
      <c r="G5420" s="114" t="s">
        <v>9820</v>
      </c>
      <c r="H5420" s="114" t="s">
        <v>9821</v>
      </c>
      <c r="I5420" s="114" t="s">
        <v>9826</v>
      </c>
    </row>
    <row r="5421" spans="1:12" x14ac:dyDescent="0.2">
      <c r="A5421" s="114" t="s">
        <v>10519</v>
      </c>
      <c r="D5421" s="114" t="s">
        <v>9827</v>
      </c>
      <c r="E5421" s="114">
        <f t="shared" si="84"/>
        <v>30500104</v>
      </c>
      <c r="F5421" s="114" t="s">
        <v>11599</v>
      </c>
      <c r="G5421" s="114" t="s">
        <v>9820</v>
      </c>
      <c r="H5421" s="114" t="s">
        <v>9821</v>
      </c>
      <c r="I5421" s="114" t="s">
        <v>9828</v>
      </c>
    </row>
    <row r="5422" spans="1:12" x14ac:dyDescent="0.2">
      <c r="A5422" s="114" t="s">
        <v>10519</v>
      </c>
      <c r="D5422" s="114" t="s">
        <v>9829</v>
      </c>
      <c r="E5422" s="114">
        <f t="shared" si="84"/>
        <v>30500105</v>
      </c>
      <c r="F5422" s="114" t="s">
        <v>11599</v>
      </c>
      <c r="G5422" s="114" t="s">
        <v>9820</v>
      </c>
      <c r="H5422" s="114" t="s">
        <v>9821</v>
      </c>
      <c r="I5422" s="114" t="s">
        <v>5010</v>
      </c>
    </row>
    <row r="5423" spans="1:12" x14ac:dyDescent="0.2">
      <c r="A5423" s="114" t="s">
        <v>10519</v>
      </c>
      <c r="D5423" s="114" t="s">
        <v>12752</v>
      </c>
      <c r="E5423" s="114">
        <f t="shared" si="84"/>
        <v>30500106</v>
      </c>
      <c r="F5423" s="114" t="s">
        <v>11599</v>
      </c>
      <c r="G5423" s="114" t="s">
        <v>9820</v>
      </c>
      <c r="H5423" s="114" t="s">
        <v>9821</v>
      </c>
      <c r="I5423" s="114" t="s">
        <v>12753</v>
      </c>
    </row>
    <row r="5424" spans="1:12" x14ac:dyDescent="0.2">
      <c r="A5424" s="114" t="s">
        <v>10519</v>
      </c>
      <c r="D5424" s="114" t="s">
        <v>12754</v>
      </c>
      <c r="E5424" s="114">
        <f t="shared" si="84"/>
        <v>30500107</v>
      </c>
      <c r="F5424" s="114" t="s">
        <v>11599</v>
      </c>
      <c r="G5424" s="114" t="s">
        <v>9820</v>
      </c>
      <c r="H5424" s="114" t="s">
        <v>9821</v>
      </c>
      <c r="I5424" s="114" t="s">
        <v>12755</v>
      </c>
    </row>
    <row r="5425" spans="1:9" x14ac:dyDescent="0.2">
      <c r="A5425" s="114" t="s">
        <v>10519</v>
      </c>
      <c r="D5425" s="114" t="s">
        <v>12756</v>
      </c>
      <c r="E5425" s="114">
        <f t="shared" si="84"/>
        <v>30500108</v>
      </c>
      <c r="F5425" s="114" t="s">
        <v>11599</v>
      </c>
      <c r="G5425" s="114" t="s">
        <v>9820</v>
      </c>
      <c r="H5425" s="114" t="s">
        <v>9821</v>
      </c>
      <c r="I5425" s="114" t="s">
        <v>12757</v>
      </c>
    </row>
    <row r="5426" spans="1:9" x14ac:dyDescent="0.2">
      <c r="A5426" s="114" t="s">
        <v>10519</v>
      </c>
      <c r="D5426" s="114" t="s">
        <v>12758</v>
      </c>
      <c r="E5426" s="114">
        <f t="shared" si="84"/>
        <v>30500110</v>
      </c>
      <c r="F5426" s="114" t="s">
        <v>11599</v>
      </c>
      <c r="G5426" s="114" t="s">
        <v>9820</v>
      </c>
      <c r="H5426" s="114" t="s">
        <v>9821</v>
      </c>
      <c r="I5426" s="114" t="s">
        <v>12759</v>
      </c>
    </row>
    <row r="5427" spans="1:9" x14ac:dyDescent="0.2">
      <c r="A5427" s="114" t="s">
        <v>10519</v>
      </c>
      <c r="D5427" s="114" t="s">
        <v>12760</v>
      </c>
      <c r="E5427" s="114">
        <f t="shared" si="84"/>
        <v>30500111</v>
      </c>
      <c r="F5427" s="114" t="s">
        <v>11599</v>
      </c>
      <c r="G5427" s="114" t="s">
        <v>9820</v>
      </c>
      <c r="H5427" s="114" t="s">
        <v>9821</v>
      </c>
      <c r="I5427" s="114" t="s">
        <v>12761</v>
      </c>
    </row>
    <row r="5428" spans="1:9" x14ac:dyDescent="0.2">
      <c r="A5428" s="114" t="s">
        <v>10519</v>
      </c>
      <c r="D5428" s="114" t="s">
        <v>12762</v>
      </c>
      <c r="E5428" s="114">
        <f t="shared" si="84"/>
        <v>30500112</v>
      </c>
      <c r="F5428" s="114" t="s">
        <v>11599</v>
      </c>
      <c r="G5428" s="114" t="s">
        <v>9820</v>
      </c>
      <c r="H5428" s="114" t="s">
        <v>9821</v>
      </c>
      <c r="I5428" s="114" t="s">
        <v>12763</v>
      </c>
    </row>
    <row r="5429" spans="1:9" x14ac:dyDescent="0.2">
      <c r="A5429" s="114" t="s">
        <v>10519</v>
      </c>
      <c r="D5429" s="114" t="s">
        <v>12764</v>
      </c>
      <c r="E5429" s="114">
        <f t="shared" si="84"/>
        <v>30500113</v>
      </c>
      <c r="F5429" s="114" t="s">
        <v>11599</v>
      </c>
      <c r="G5429" s="114" t="s">
        <v>9820</v>
      </c>
      <c r="H5429" s="114" t="s">
        <v>9821</v>
      </c>
      <c r="I5429" s="114" t="s">
        <v>12765</v>
      </c>
    </row>
    <row r="5430" spans="1:9" x14ac:dyDescent="0.2">
      <c r="A5430" s="114" t="s">
        <v>10519</v>
      </c>
      <c r="D5430" s="114" t="s">
        <v>12766</v>
      </c>
      <c r="E5430" s="114">
        <f t="shared" si="84"/>
        <v>30500114</v>
      </c>
      <c r="F5430" s="114" t="s">
        <v>11599</v>
      </c>
      <c r="G5430" s="114" t="s">
        <v>9820</v>
      </c>
      <c r="H5430" s="114" t="s">
        <v>9821</v>
      </c>
      <c r="I5430" s="114" t="s">
        <v>12767</v>
      </c>
    </row>
    <row r="5431" spans="1:9" x14ac:dyDescent="0.2">
      <c r="A5431" s="114" t="s">
        <v>10519</v>
      </c>
      <c r="D5431" s="114" t="s">
        <v>12768</v>
      </c>
      <c r="E5431" s="114">
        <f t="shared" si="84"/>
        <v>30500115</v>
      </c>
      <c r="F5431" s="114" t="s">
        <v>11599</v>
      </c>
      <c r="G5431" s="114" t="s">
        <v>9820</v>
      </c>
      <c r="H5431" s="114" t="s">
        <v>9821</v>
      </c>
      <c r="I5431" s="114" t="s">
        <v>12769</v>
      </c>
    </row>
    <row r="5432" spans="1:9" x14ac:dyDescent="0.2">
      <c r="A5432" s="114" t="s">
        <v>10519</v>
      </c>
      <c r="D5432" s="114" t="s">
        <v>12770</v>
      </c>
      <c r="E5432" s="114">
        <f t="shared" si="84"/>
        <v>30500116</v>
      </c>
      <c r="F5432" s="114" t="s">
        <v>11599</v>
      </c>
      <c r="G5432" s="114" t="s">
        <v>9820</v>
      </c>
      <c r="H5432" s="114" t="s">
        <v>9821</v>
      </c>
      <c r="I5432" s="114" t="s">
        <v>12771</v>
      </c>
    </row>
    <row r="5433" spans="1:9" x14ac:dyDescent="0.2">
      <c r="A5433" s="114" t="s">
        <v>10519</v>
      </c>
      <c r="D5433" s="114" t="s">
        <v>12772</v>
      </c>
      <c r="E5433" s="114">
        <f t="shared" si="84"/>
        <v>30500117</v>
      </c>
      <c r="F5433" s="114" t="s">
        <v>11599</v>
      </c>
      <c r="G5433" s="114" t="s">
        <v>9820</v>
      </c>
      <c r="H5433" s="114" t="s">
        <v>9821</v>
      </c>
      <c r="I5433" s="114" t="s">
        <v>9853</v>
      </c>
    </row>
    <row r="5434" spans="1:9" x14ac:dyDescent="0.2">
      <c r="A5434" s="114" t="s">
        <v>10519</v>
      </c>
      <c r="D5434" s="114" t="s">
        <v>9854</v>
      </c>
      <c r="E5434" s="114">
        <f t="shared" si="84"/>
        <v>30500118</v>
      </c>
      <c r="F5434" s="114" t="s">
        <v>11599</v>
      </c>
      <c r="G5434" s="114" t="s">
        <v>9820</v>
      </c>
      <c r="H5434" s="114" t="s">
        <v>9821</v>
      </c>
      <c r="I5434" s="114" t="s">
        <v>9855</v>
      </c>
    </row>
    <row r="5435" spans="1:9" x14ac:dyDescent="0.2">
      <c r="A5435" s="114" t="s">
        <v>10519</v>
      </c>
      <c r="D5435" s="114" t="s">
        <v>9856</v>
      </c>
      <c r="E5435" s="114">
        <f t="shared" si="84"/>
        <v>30500119</v>
      </c>
      <c r="F5435" s="114" t="s">
        <v>11599</v>
      </c>
      <c r="G5435" s="114" t="s">
        <v>9820</v>
      </c>
      <c r="H5435" s="114" t="s">
        <v>9821</v>
      </c>
      <c r="I5435" s="114" t="s">
        <v>9857</v>
      </c>
    </row>
    <row r="5436" spans="1:9" x14ac:dyDescent="0.2">
      <c r="A5436" s="114" t="s">
        <v>10519</v>
      </c>
      <c r="D5436" s="114" t="s">
        <v>9858</v>
      </c>
      <c r="E5436" s="114">
        <f t="shared" si="84"/>
        <v>30500120</v>
      </c>
      <c r="F5436" s="114" t="s">
        <v>11599</v>
      </c>
      <c r="G5436" s="114" t="s">
        <v>9820</v>
      </c>
      <c r="H5436" s="114" t="s">
        <v>9821</v>
      </c>
      <c r="I5436" s="114" t="s">
        <v>9859</v>
      </c>
    </row>
    <row r="5437" spans="1:9" x14ac:dyDescent="0.2">
      <c r="A5437" s="114" t="s">
        <v>10519</v>
      </c>
      <c r="D5437" s="114" t="s">
        <v>9860</v>
      </c>
      <c r="E5437" s="114">
        <f t="shared" si="84"/>
        <v>30500121</v>
      </c>
      <c r="F5437" s="114" t="s">
        <v>11599</v>
      </c>
      <c r="G5437" s="114" t="s">
        <v>9820</v>
      </c>
      <c r="H5437" s="114" t="s">
        <v>9821</v>
      </c>
      <c r="I5437" s="114" t="s">
        <v>9861</v>
      </c>
    </row>
    <row r="5438" spans="1:9" x14ac:dyDescent="0.2">
      <c r="A5438" s="114" t="s">
        <v>10519</v>
      </c>
      <c r="D5438" s="114" t="s">
        <v>9862</v>
      </c>
      <c r="E5438" s="114">
        <f t="shared" si="84"/>
        <v>30500130</v>
      </c>
      <c r="F5438" s="114" t="s">
        <v>11599</v>
      </c>
      <c r="G5438" s="114" t="s">
        <v>9820</v>
      </c>
      <c r="H5438" s="114" t="s">
        <v>9821</v>
      </c>
      <c r="I5438" s="114" t="s">
        <v>9863</v>
      </c>
    </row>
    <row r="5439" spans="1:9" x14ac:dyDescent="0.2">
      <c r="A5439" s="114" t="s">
        <v>10519</v>
      </c>
      <c r="D5439" s="114" t="s">
        <v>9864</v>
      </c>
      <c r="E5439" s="114">
        <f t="shared" si="84"/>
        <v>30500131</v>
      </c>
      <c r="F5439" s="114" t="s">
        <v>11599</v>
      </c>
      <c r="G5439" s="114" t="s">
        <v>9820</v>
      </c>
      <c r="H5439" s="114" t="s">
        <v>9821</v>
      </c>
      <c r="I5439" s="114" t="s">
        <v>9865</v>
      </c>
    </row>
    <row r="5440" spans="1:9" x14ac:dyDescent="0.2">
      <c r="A5440" s="114" t="s">
        <v>10519</v>
      </c>
      <c r="D5440" s="114" t="s">
        <v>9866</v>
      </c>
      <c r="E5440" s="114">
        <f t="shared" si="84"/>
        <v>30500132</v>
      </c>
      <c r="F5440" s="114" t="s">
        <v>11599</v>
      </c>
      <c r="G5440" s="114" t="s">
        <v>9820</v>
      </c>
      <c r="H5440" s="114" t="s">
        <v>9821</v>
      </c>
      <c r="I5440" s="114" t="s">
        <v>9867</v>
      </c>
    </row>
    <row r="5441" spans="1:9" x14ac:dyDescent="0.2">
      <c r="A5441" s="114" t="s">
        <v>10519</v>
      </c>
      <c r="D5441" s="114" t="s">
        <v>9868</v>
      </c>
      <c r="E5441" s="114">
        <f t="shared" si="84"/>
        <v>30500133</v>
      </c>
      <c r="F5441" s="114" t="s">
        <v>11599</v>
      </c>
      <c r="G5441" s="114" t="s">
        <v>9820</v>
      </c>
      <c r="H5441" s="114" t="s">
        <v>9821</v>
      </c>
      <c r="I5441" s="114" t="s">
        <v>9869</v>
      </c>
    </row>
    <row r="5442" spans="1:9" x14ac:dyDescent="0.2">
      <c r="A5442" s="114" t="s">
        <v>10519</v>
      </c>
      <c r="D5442" s="114" t="s">
        <v>9870</v>
      </c>
      <c r="E5442" s="114">
        <f t="shared" ref="E5442:E5505" si="85">VALUE(D5442)</f>
        <v>30500134</v>
      </c>
      <c r="F5442" s="114" t="s">
        <v>11599</v>
      </c>
      <c r="G5442" s="114" t="s">
        <v>9820</v>
      </c>
      <c r="H5442" s="114" t="s">
        <v>9821</v>
      </c>
      <c r="I5442" s="114" t="s">
        <v>9871</v>
      </c>
    </row>
    <row r="5443" spans="1:9" x14ac:dyDescent="0.2">
      <c r="A5443" s="114" t="s">
        <v>10519</v>
      </c>
      <c r="D5443" s="114" t="s">
        <v>9872</v>
      </c>
      <c r="E5443" s="114">
        <f t="shared" si="85"/>
        <v>30500135</v>
      </c>
      <c r="F5443" s="114" t="s">
        <v>11599</v>
      </c>
      <c r="G5443" s="114" t="s">
        <v>9820</v>
      </c>
      <c r="H5443" s="114" t="s">
        <v>9821</v>
      </c>
      <c r="I5443" s="114" t="s">
        <v>9873</v>
      </c>
    </row>
    <row r="5444" spans="1:9" x14ac:dyDescent="0.2">
      <c r="A5444" s="114" t="s">
        <v>10519</v>
      </c>
      <c r="D5444" s="114" t="s">
        <v>9874</v>
      </c>
      <c r="E5444" s="114">
        <f t="shared" si="85"/>
        <v>30500140</v>
      </c>
      <c r="F5444" s="114" t="s">
        <v>11599</v>
      </c>
      <c r="G5444" s="114" t="s">
        <v>9820</v>
      </c>
      <c r="H5444" s="114" t="s">
        <v>9821</v>
      </c>
      <c r="I5444" s="114" t="s">
        <v>9875</v>
      </c>
    </row>
    <row r="5445" spans="1:9" x14ac:dyDescent="0.2">
      <c r="A5445" s="114" t="s">
        <v>10519</v>
      </c>
      <c r="D5445" s="114" t="s">
        <v>9876</v>
      </c>
      <c r="E5445" s="114">
        <f t="shared" si="85"/>
        <v>30500141</v>
      </c>
      <c r="F5445" s="114" t="s">
        <v>11599</v>
      </c>
      <c r="G5445" s="114" t="s">
        <v>9820</v>
      </c>
      <c r="H5445" s="114" t="s">
        <v>9821</v>
      </c>
      <c r="I5445" s="114" t="s">
        <v>9877</v>
      </c>
    </row>
    <row r="5446" spans="1:9" x14ac:dyDescent="0.2">
      <c r="A5446" s="114" t="s">
        <v>10519</v>
      </c>
      <c r="D5446" s="114" t="s">
        <v>9878</v>
      </c>
      <c r="E5446" s="114">
        <f t="shared" si="85"/>
        <v>30500142</v>
      </c>
      <c r="F5446" s="114" t="s">
        <v>11599</v>
      </c>
      <c r="G5446" s="114" t="s">
        <v>9820</v>
      </c>
      <c r="H5446" s="114" t="s">
        <v>9821</v>
      </c>
      <c r="I5446" s="114" t="s">
        <v>6971</v>
      </c>
    </row>
    <row r="5447" spans="1:9" x14ac:dyDescent="0.2">
      <c r="A5447" s="114" t="s">
        <v>10519</v>
      </c>
      <c r="D5447" s="114" t="s">
        <v>6972</v>
      </c>
      <c r="E5447" s="114">
        <f t="shared" si="85"/>
        <v>30500143</v>
      </c>
      <c r="F5447" s="114" t="s">
        <v>11599</v>
      </c>
      <c r="G5447" s="114" t="s">
        <v>9820</v>
      </c>
      <c r="H5447" s="114" t="s">
        <v>9821</v>
      </c>
      <c r="I5447" s="114" t="s">
        <v>6957</v>
      </c>
    </row>
    <row r="5448" spans="1:9" x14ac:dyDescent="0.2">
      <c r="A5448" s="114" t="s">
        <v>10519</v>
      </c>
      <c r="D5448" s="114" t="s">
        <v>6958</v>
      </c>
      <c r="E5448" s="114">
        <f t="shared" si="85"/>
        <v>30500144</v>
      </c>
      <c r="F5448" s="114" t="s">
        <v>11599</v>
      </c>
      <c r="G5448" s="114" t="s">
        <v>9820</v>
      </c>
      <c r="H5448" s="114" t="s">
        <v>9821</v>
      </c>
      <c r="I5448" s="114" t="s">
        <v>6959</v>
      </c>
    </row>
    <row r="5449" spans="1:9" x14ac:dyDescent="0.2">
      <c r="A5449" s="114" t="s">
        <v>10519</v>
      </c>
      <c r="D5449" s="114" t="s">
        <v>6960</v>
      </c>
      <c r="E5449" s="114">
        <f t="shared" si="85"/>
        <v>30500145</v>
      </c>
      <c r="F5449" s="114" t="s">
        <v>11599</v>
      </c>
      <c r="G5449" s="114" t="s">
        <v>9820</v>
      </c>
      <c r="H5449" s="114" t="s">
        <v>9821</v>
      </c>
      <c r="I5449" s="114" t="s">
        <v>6961</v>
      </c>
    </row>
    <row r="5450" spans="1:9" x14ac:dyDescent="0.2">
      <c r="A5450" s="114" t="s">
        <v>10519</v>
      </c>
      <c r="D5450" s="114" t="s">
        <v>6962</v>
      </c>
      <c r="E5450" s="114">
        <f t="shared" si="85"/>
        <v>30500146</v>
      </c>
      <c r="F5450" s="114" t="s">
        <v>11599</v>
      </c>
      <c r="G5450" s="114" t="s">
        <v>9820</v>
      </c>
      <c r="H5450" s="114" t="s">
        <v>9821</v>
      </c>
      <c r="I5450" s="114" t="s">
        <v>6963</v>
      </c>
    </row>
    <row r="5451" spans="1:9" x14ac:dyDescent="0.2">
      <c r="A5451" s="114" t="s">
        <v>10519</v>
      </c>
      <c r="D5451" s="114" t="s">
        <v>6964</v>
      </c>
      <c r="E5451" s="114">
        <f t="shared" si="85"/>
        <v>30500147</v>
      </c>
      <c r="F5451" s="114" t="s">
        <v>11599</v>
      </c>
      <c r="G5451" s="114" t="s">
        <v>9820</v>
      </c>
      <c r="H5451" s="114" t="s">
        <v>9821</v>
      </c>
      <c r="I5451" s="114" t="s">
        <v>6965</v>
      </c>
    </row>
    <row r="5452" spans="1:9" x14ac:dyDescent="0.2">
      <c r="A5452" s="114" t="s">
        <v>10519</v>
      </c>
      <c r="D5452" s="114" t="s">
        <v>6966</v>
      </c>
      <c r="E5452" s="114">
        <f t="shared" si="85"/>
        <v>30500150</v>
      </c>
      <c r="F5452" s="114" t="s">
        <v>11599</v>
      </c>
      <c r="G5452" s="114" t="s">
        <v>9820</v>
      </c>
      <c r="H5452" s="114" t="s">
        <v>9821</v>
      </c>
      <c r="I5452" s="114" t="s">
        <v>6967</v>
      </c>
    </row>
    <row r="5453" spans="1:9" x14ac:dyDescent="0.2">
      <c r="A5453" s="114" t="s">
        <v>10519</v>
      </c>
      <c r="D5453" s="114" t="s">
        <v>6968</v>
      </c>
      <c r="E5453" s="114">
        <f t="shared" si="85"/>
        <v>30500151</v>
      </c>
      <c r="F5453" s="114" t="s">
        <v>11599</v>
      </c>
      <c r="G5453" s="114" t="s">
        <v>9820</v>
      </c>
      <c r="H5453" s="114" t="s">
        <v>9821</v>
      </c>
      <c r="I5453" s="114" t="s">
        <v>6969</v>
      </c>
    </row>
    <row r="5454" spans="1:9" x14ac:dyDescent="0.2">
      <c r="A5454" s="114" t="s">
        <v>10519</v>
      </c>
      <c r="D5454" s="114" t="s">
        <v>6970</v>
      </c>
      <c r="E5454" s="114">
        <f t="shared" si="85"/>
        <v>30500152</v>
      </c>
      <c r="F5454" s="114" t="s">
        <v>11599</v>
      </c>
      <c r="G5454" s="114" t="s">
        <v>9820</v>
      </c>
      <c r="H5454" s="114" t="s">
        <v>9821</v>
      </c>
      <c r="I5454" s="114" t="s">
        <v>4200</v>
      </c>
    </row>
    <row r="5455" spans="1:9" x14ac:dyDescent="0.2">
      <c r="A5455" s="114" t="s">
        <v>10519</v>
      </c>
      <c r="D5455" s="114" t="s">
        <v>4201</v>
      </c>
      <c r="E5455" s="114">
        <f t="shared" si="85"/>
        <v>30500153</v>
      </c>
      <c r="F5455" s="114" t="s">
        <v>11599</v>
      </c>
      <c r="G5455" s="114" t="s">
        <v>9820</v>
      </c>
      <c r="H5455" s="114" t="s">
        <v>9821</v>
      </c>
      <c r="I5455" s="114" t="s">
        <v>4202</v>
      </c>
    </row>
    <row r="5456" spans="1:9" x14ac:dyDescent="0.2">
      <c r="A5456" s="114" t="s">
        <v>10519</v>
      </c>
      <c r="D5456" s="114" t="s">
        <v>4203</v>
      </c>
      <c r="E5456" s="114">
        <f t="shared" si="85"/>
        <v>30500154</v>
      </c>
      <c r="F5456" s="114" t="s">
        <v>11599</v>
      </c>
      <c r="G5456" s="114" t="s">
        <v>9820</v>
      </c>
      <c r="H5456" s="114" t="s">
        <v>9821</v>
      </c>
      <c r="I5456" s="114" t="s">
        <v>4204</v>
      </c>
    </row>
    <row r="5457" spans="1:12" x14ac:dyDescent="0.2">
      <c r="A5457" s="114" t="s">
        <v>10519</v>
      </c>
      <c r="D5457" s="114" t="s">
        <v>4205</v>
      </c>
      <c r="E5457" s="114">
        <f t="shared" si="85"/>
        <v>30500198</v>
      </c>
      <c r="F5457" s="114" t="s">
        <v>11599</v>
      </c>
      <c r="G5457" s="114" t="s">
        <v>9820</v>
      </c>
      <c r="H5457" s="114" t="s">
        <v>9821</v>
      </c>
      <c r="I5457" s="114" t="s">
        <v>7818</v>
      </c>
    </row>
    <row r="5458" spans="1:12" x14ac:dyDescent="0.2">
      <c r="A5458" s="114" t="s">
        <v>10519</v>
      </c>
      <c r="D5458" s="114" t="s">
        <v>4206</v>
      </c>
      <c r="E5458" s="114">
        <f t="shared" si="85"/>
        <v>30500199</v>
      </c>
      <c r="F5458" s="114" t="s">
        <v>11599</v>
      </c>
      <c r="G5458" s="114" t="s">
        <v>9820</v>
      </c>
      <c r="H5458" s="114" t="s">
        <v>9821</v>
      </c>
      <c r="I5458" s="114" t="s">
        <v>11772</v>
      </c>
    </row>
    <row r="5459" spans="1:12" x14ac:dyDescent="0.2">
      <c r="A5459" s="114" t="s">
        <v>10519</v>
      </c>
      <c r="D5459" s="114" t="s">
        <v>4207</v>
      </c>
      <c r="E5459" s="114">
        <f t="shared" si="85"/>
        <v>30500201</v>
      </c>
      <c r="F5459" s="114" t="s">
        <v>11599</v>
      </c>
      <c r="G5459" s="114" t="s">
        <v>9820</v>
      </c>
      <c r="H5459" s="114" t="s">
        <v>4208</v>
      </c>
      <c r="I5459" s="114" t="s">
        <v>4209</v>
      </c>
    </row>
    <row r="5460" spans="1:12" x14ac:dyDescent="0.2">
      <c r="A5460" s="114" t="s">
        <v>10519</v>
      </c>
      <c r="D5460" s="114" t="s">
        <v>4210</v>
      </c>
      <c r="E5460" s="114">
        <f t="shared" si="85"/>
        <v>30500202</v>
      </c>
      <c r="F5460" s="114" t="s">
        <v>11599</v>
      </c>
      <c r="G5460" s="114" t="s">
        <v>9820</v>
      </c>
      <c r="H5460" s="114" t="s">
        <v>4208</v>
      </c>
      <c r="I5460" s="114" t="s">
        <v>4211</v>
      </c>
      <c r="K5460" s="116">
        <v>36866</v>
      </c>
      <c r="L5460" s="114" t="s">
        <v>4212</v>
      </c>
    </row>
    <row r="5461" spans="1:12" x14ac:dyDescent="0.2">
      <c r="A5461" s="114" t="s">
        <v>10519</v>
      </c>
      <c r="D5461" s="114" t="s">
        <v>4213</v>
      </c>
      <c r="E5461" s="114">
        <f t="shared" si="85"/>
        <v>30500203</v>
      </c>
      <c r="F5461" s="114" t="s">
        <v>11599</v>
      </c>
      <c r="G5461" s="114" t="s">
        <v>9820</v>
      </c>
      <c r="H5461" s="114" t="s">
        <v>4208</v>
      </c>
      <c r="I5461" s="114" t="s">
        <v>14448</v>
      </c>
    </row>
    <row r="5462" spans="1:12" x14ac:dyDescent="0.2">
      <c r="A5462" s="114" t="s">
        <v>10519</v>
      </c>
      <c r="D5462" s="114" t="s">
        <v>4214</v>
      </c>
      <c r="E5462" s="114">
        <f t="shared" si="85"/>
        <v>30500204</v>
      </c>
      <c r="F5462" s="114" t="s">
        <v>11599</v>
      </c>
      <c r="G5462" s="114" t="s">
        <v>9820</v>
      </c>
      <c r="H5462" s="114" t="s">
        <v>4208</v>
      </c>
      <c r="I5462" s="114" t="s">
        <v>4215</v>
      </c>
    </row>
    <row r="5463" spans="1:12" x14ac:dyDescent="0.2">
      <c r="A5463" s="114" t="s">
        <v>10519</v>
      </c>
      <c r="D5463" s="114" t="s">
        <v>4216</v>
      </c>
      <c r="E5463" s="114">
        <f t="shared" si="85"/>
        <v>30500205</v>
      </c>
      <c r="F5463" s="114" t="s">
        <v>11599</v>
      </c>
      <c r="G5463" s="114" t="s">
        <v>9820</v>
      </c>
      <c r="H5463" s="114" t="s">
        <v>4208</v>
      </c>
      <c r="I5463" s="114" t="s">
        <v>4217</v>
      </c>
      <c r="K5463" s="116">
        <v>36866</v>
      </c>
      <c r="L5463" s="114" t="s">
        <v>4218</v>
      </c>
    </row>
    <row r="5464" spans="1:12" x14ac:dyDescent="0.2">
      <c r="A5464" s="114" t="s">
        <v>10519</v>
      </c>
      <c r="D5464" s="114" t="s">
        <v>4219</v>
      </c>
      <c r="E5464" s="114">
        <f t="shared" si="85"/>
        <v>30500206</v>
      </c>
      <c r="F5464" s="114" t="s">
        <v>11599</v>
      </c>
      <c r="G5464" s="114" t="s">
        <v>9820</v>
      </c>
      <c r="H5464" s="114" t="s">
        <v>4208</v>
      </c>
      <c r="I5464" s="114" t="s">
        <v>4220</v>
      </c>
      <c r="K5464" s="116">
        <v>36866</v>
      </c>
      <c r="L5464" s="114" t="s">
        <v>4221</v>
      </c>
    </row>
    <row r="5465" spans="1:12" x14ac:dyDescent="0.2">
      <c r="A5465" s="114" t="s">
        <v>10519</v>
      </c>
      <c r="D5465" s="114" t="s">
        <v>4222</v>
      </c>
      <c r="E5465" s="114">
        <f t="shared" si="85"/>
        <v>30500207</v>
      </c>
      <c r="F5465" s="114" t="s">
        <v>11599</v>
      </c>
      <c r="G5465" s="114" t="s">
        <v>9820</v>
      </c>
      <c r="H5465" s="114" t="s">
        <v>4208</v>
      </c>
      <c r="I5465" s="114" t="s">
        <v>6995</v>
      </c>
      <c r="K5465" s="116">
        <v>36866</v>
      </c>
      <c r="L5465" s="114" t="s">
        <v>4221</v>
      </c>
    </row>
    <row r="5466" spans="1:12" x14ac:dyDescent="0.2">
      <c r="A5466" s="114" t="s">
        <v>10519</v>
      </c>
      <c r="D5466" s="114" t="s">
        <v>6996</v>
      </c>
      <c r="E5466" s="114">
        <f t="shared" si="85"/>
        <v>30500208</v>
      </c>
      <c r="F5466" s="114" t="s">
        <v>11599</v>
      </c>
      <c r="G5466" s="114" t="s">
        <v>9820</v>
      </c>
      <c r="H5466" s="114" t="s">
        <v>4208</v>
      </c>
      <c r="I5466" s="114" t="s">
        <v>6997</v>
      </c>
      <c r="K5466" s="116">
        <v>36866</v>
      </c>
      <c r="L5466" s="114" t="s">
        <v>4221</v>
      </c>
    </row>
    <row r="5467" spans="1:12" x14ac:dyDescent="0.2">
      <c r="A5467" s="114" t="s">
        <v>10519</v>
      </c>
      <c r="D5467" s="114" t="s">
        <v>6998</v>
      </c>
      <c r="E5467" s="114">
        <f t="shared" si="85"/>
        <v>30500209</v>
      </c>
      <c r="F5467" s="114" t="s">
        <v>11599</v>
      </c>
      <c r="G5467" s="114" t="s">
        <v>9820</v>
      </c>
      <c r="H5467" s="114" t="s">
        <v>4208</v>
      </c>
      <c r="I5467" s="114" t="s">
        <v>6999</v>
      </c>
      <c r="K5467" s="116">
        <v>36866</v>
      </c>
      <c r="L5467" s="114" t="s">
        <v>4221</v>
      </c>
    </row>
    <row r="5468" spans="1:12" x14ac:dyDescent="0.2">
      <c r="A5468" s="114" t="s">
        <v>10519</v>
      </c>
      <c r="D5468" s="114" t="s">
        <v>7000</v>
      </c>
      <c r="E5468" s="114">
        <f t="shared" si="85"/>
        <v>30500210</v>
      </c>
      <c r="F5468" s="114" t="s">
        <v>11599</v>
      </c>
      <c r="G5468" s="114" t="s">
        <v>9820</v>
      </c>
      <c r="H5468" s="114" t="s">
        <v>4208</v>
      </c>
      <c r="I5468" s="114" t="s">
        <v>7001</v>
      </c>
    </row>
    <row r="5469" spans="1:12" x14ac:dyDescent="0.2">
      <c r="A5469" s="114" t="s">
        <v>10519</v>
      </c>
      <c r="D5469" s="114" t="s">
        <v>7002</v>
      </c>
      <c r="E5469" s="114">
        <f t="shared" si="85"/>
        <v>30500211</v>
      </c>
      <c r="F5469" s="114" t="s">
        <v>11599</v>
      </c>
      <c r="G5469" s="114" t="s">
        <v>9820</v>
      </c>
      <c r="H5469" s="114" t="s">
        <v>4208</v>
      </c>
      <c r="I5469" s="114" t="s">
        <v>7003</v>
      </c>
    </row>
    <row r="5470" spans="1:12" x14ac:dyDescent="0.2">
      <c r="A5470" s="114" t="s">
        <v>10519</v>
      </c>
      <c r="D5470" s="114" t="s">
        <v>7004</v>
      </c>
      <c r="E5470" s="114">
        <f t="shared" si="85"/>
        <v>30500212</v>
      </c>
      <c r="F5470" s="114" t="s">
        <v>11599</v>
      </c>
      <c r="G5470" s="114" t="s">
        <v>9820</v>
      </c>
      <c r="H5470" s="114" t="s">
        <v>4208</v>
      </c>
      <c r="I5470" s="114" t="s">
        <v>7005</v>
      </c>
      <c r="K5470" s="116">
        <v>36866</v>
      </c>
      <c r="L5470" s="114" t="s">
        <v>7006</v>
      </c>
    </row>
    <row r="5471" spans="1:12" x14ac:dyDescent="0.2">
      <c r="A5471" s="114" t="s">
        <v>10519</v>
      </c>
      <c r="D5471" s="114" t="s">
        <v>7007</v>
      </c>
      <c r="E5471" s="114">
        <f t="shared" si="85"/>
        <v>30500213</v>
      </c>
      <c r="F5471" s="114" t="s">
        <v>11599</v>
      </c>
      <c r="G5471" s="114" t="s">
        <v>9820</v>
      </c>
      <c r="H5471" s="114" t="s">
        <v>4208</v>
      </c>
      <c r="I5471" s="114" t="s">
        <v>7008</v>
      </c>
    </row>
    <row r="5472" spans="1:12" x14ac:dyDescent="0.2">
      <c r="A5472" s="114" t="s">
        <v>10519</v>
      </c>
      <c r="D5472" s="114" t="s">
        <v>7009</v>
      </c>
      <c r="E5472" s="114">
        <f t="shared" si="85"/>
        <v>30500214</v>
      </c>
      <c r="F5472" s="114" t="s">
        <v>11599</v>
      </c>
      <c r="G5472" s="114" t="s">
        <v>9820</v>
      </c>
      <c r="H5472" s="114" t="s">
        <v>4208</v>
      </c>
      <c r="I5472" s="114" t="s">
        <v>7010</v>
      </c>
    </row>
    <row r="5473" spans="1:12" x14ac:dyDescent="0.2">
      <c r="A5473" s="114" t="s">
        <v>10519</v>
      </c>
      <c r="D5473" s="114" t="s">
        <v>7011</v>
      </c>
      <c r="E5473" s="114">
        <f t="shared" si="85"/>
        <v>30500215</v>
      </c>
      <c r="F5473" s="114" t="s">
        <v>11599</v>
      </c>
      <c r="G5473" s="114" t="s">
        <v>9820</v>
      </c>
      <c r="H5473" s="114" t="s">
        <v>4208</v>
      </c>
      <c r="I5473" s="114" t="s">
        <v>7012</v>
      </c>
    </row>
    <row r="5474" spans="1:12" x14ac:dyDescent="0.2">
      <c r="A5474" s="114" t="s">
        <v>10519</v>
      </c>
      <c r="D5474" s="114" t="s">
        <v>7013</v>
      </c>
      <c r="E5474" s="114">
        <f t="shared" si="85"/>
        <v>30500216</v>
      </c>
      <c r="F5474" s="114" t="s">
        <v>11599</v>
      </c>
      <c r="G5474" s="114" t="s">
        <v>9820</v>
      </c>
      <c r="H5474" s="114" t="s">
        <v>4208</v>
      </c>
      <c r="I5474" s="114" t="s">
        <v>7014</v>
      </c>
    </row>
    <row r="5475" spans="1:12" x14ac:dyDescent="0.2">
      <c r="A5475" s="114" t="s">
        <v>10519</v>
      </c>
      <c r="D5475" s="114" t="s">
        <v>7015</v>
      </c>
      <c r="E5475" s="114">
        <f t="shared" si="85"/>
        <v>30500217</v>
      </c>
      <c r="F5475" s="114" t="s">
        <v>11599</v>
      </c>
      <c r="G5475" s="114" t="s">
        <v>9820</v>
      </c>
      <c r="H5475" s="114" t="s">
        <v>4208</v>
      </c>
      <c r="I5475" s="114" t="s">
        <v>7016</v>
      </c>
    </row>
    <row r="5476" spans="1:12" x14ac:dyDescent="0.2">
      <c r="A5476" s="114" t="s">
        <v>10519</v>
      </c>
      <c r="D5476" s="114" t="s">
        <v>7017</v>
      </c>
      <c r="E5476" s="114">
        <f t="shared" si="85"/>
        <v>30500220</v>
      </c>
      <c r="F5476" s="114" t="s">
        <v>11599</v>
      </c>
      <c r="G5476" s="114" t="s">
        <v>9820</v>
      </c>
      <c r="H5476" s="114" t="s">
        <v>4208</v>
      </c>
      <c r="I5476" s="114" t="s">
        <v>7018</v>
      </c>
      <c r="K5476" s="116">
        <v>36866</v>
      </c>
      <c r="L5476" s="114" t="s">
        <v>4212</v>
      </c>
    </row>
    <row r="5477" spans="1:12" x14ac:dyDescent="0.2">
      <c r="A5477" s="114" t="s">
        <v>10519</v>
      </c>
      <c r="D5477" s="114" t="s">
        <v>7019</v>
      </c>
      <c r="E5477" s="114">
        <f t="shared" si="85"/>
        <v>30500221</v>
      </c>
      <c r="F5477" s="114" t="s">
        <v>11599</v>
      </c>
      <c r="G5477" s="114" t="s">
        <v>9820</v>
      </c>
      <c r="H5477" s="114" t="s">
        <v>4208</v>
      </c>
      <c r="I5477" s="114" t="s">
        <v>7020</v>
      </c>
    </row>
    <row r="5478" spans="1:12" x14ac:dyDescent="0.2">
      <c r="A5478" s="114" t="s">
        <v>10519</v>
      </c>
      <c r="D5478" s="114" t="s">
        <v>7021</v>
      </c>
      <c r="E5478" s="114">
        <f t="shared" si="85"/>
        <v>30500230</v>
      </c>
      <c r="F5478" s="114" t="s">
        <v>11599</v>
      </c>
      <c r="G5478" s="114" t="s">
        <v>9820</v>
      </c>
      <c r="H5478" s="114" t="s">
        <v>4208</v>
      </c>
      <c r="I5478" s="114" t="s">
        <v>7022</v>
      </c>
      <c r="K5478" s="116">
        <v>36866</v>
      </c>
      <c r="L5478" s="114" t="s">
        <v>4212</v>
      </c>
    </row>
    <row r="5479" spans="1:12" x14ac:dyDescent="0.2">
      <c r="A5479" s="114" t="s">
        <v>10519</v>
      </c>
      <c r="D5479" s="114" t="s">
        <v>7023</v>
      </c>
      <c r="E5479" s="114">
        <f t="shared" si="85"/>
        <v>30500231</v>
      </c>
      <c r="F5479" s="114" t="s">
        <v>11599</v>
      </c>
      <c r="G5479" s="114" t="s">
        <v>9820</v>
      </c>
      <c r="H5479" s="114" t="s">
        <v>4208</v>
      </c>
      <c r="I5479" s="114" t="s">
        <v>7024</v>
      </c>
    </row>
    <row r="5480" spans="1:12" x14ac:dyDescent="0.2">
      <c r="A5480" s="114" t="s">
        <v>10519</v>
      </c>
      <c r="D5480" s="114" t="s">
        <v>7025</v>
      </c>
      <c r="E5480" s="114">
        <f t="shared" si="85"/>
        <v>30500240</v>
      </c>
      <c r="F5480" s="114" t="s">
        <v>11599</v>
      </c>
      <c r="G5480" s="114" t="s">
        <v>9820</v>
      </c>
      <c r="H5480" s="114" t="s">
        <v>4208</v>
      </c>
      <c r="I5480" s="114" t="s">
        <v>7026</v>
      </c>
      <c r="K5480" s="116">
        <v>36866</v>
      </c>
      <c r="L5480" s="114" t="s">
        <v>4212</v>
      </c>
    </row>
    <row r="5481" spans="1:12" x14ac:dyDescent="0.2">
      <c r="A5481" s="114" t="s">
        <v>10519</v>
      </c>
      <c r="D5481" s="114" t="s">
        <v>7027</v>
      </c>
      <c r="E5481" s="114">
        <f t="shared" si="85"/>
        <v>30500241</v>
      </c>
      <c r="F5481" s="114" t="s">
        <v>11599</v>
      </c>
      <c r="G5481" s="114" t="s">
        <v>9820</v>
      </c>
      <c r="H5481" s="114" t="s">
        <v>4208</v>
      </c>
      <c r="I5481" s="114" t="s">
        <v>7028</v>
      </c>
    </row>
    <row r="5482" spans="1:12" x14ac:dyDescent="0.2">
      <c r="A5482" s="114" t="s">
        <v>10519</v>
      </c>
      <c r="D5482" s="114" t="s">
        <v>7029</v>
      </c>
      <c r="E5482" s="114">
        <f t="shared" si="85"/>
        <v>30500242</v>
      </c>
      <c r="F5482" s="114" t="s">
        <v>11599</v>
      </c>
      <c r="G5482" s="114" t="s">
        <v>9820</v>
      </c>
      <c r="H5482" s="114" t="s">
        <v>4208</v>
      </c>
      <c r="I5482" s="114" t="s">
        <v>7030</v>
      </c>
    </row>
    <row r="5483" spans="1:12" x14ac:dyDescent="0.2">
      <c r="A5483" s="114" t="s">
        <v>10519</v>
      </c>
      <c r="D5483" s="114" t="s">
        <v>7031</v>
      </c>
      <c r="E5483" s="114">
        <f t="shared" si="85"/>
        <v>30500245</v>
      </c>
      <c r="F5483" s="114" t="s">
        <v>11599</v>
      </c>
      <c r="G5483" s="114" t="s">
        <v>9820</v>
      </c>
      <c r="H5483" s="114" t="s">
        <v>4208</v>
      </c>
      <c r="I5483" s="114" t="s">
        <v>7032</v>
      </c>
      <c r="J5483" s="116">
        <v>36866</v>
      </c>
    </row>
    <row r="5484" spans="1:12" x14ac:dyDescent="0.2">
      <c r="A5484" s="114" t="s">
        <v>10519</v>
      </c>
      <c r="D5484" s="114" t="s">
        <v>7033</v>
      </c>
      <c r="E5484" s="114">
        <f t="shared" si="85"/>
        <v>30500246</v>
      </c>
      <c r="F5484" s="114" t="s">
        <v>11599</v>
      </c>
      <c r="G5484" s="114" t="s">
        <v>9820</v>
      </c>
      <c r="H5484" s="114" t="s">
        <v>4208</v>
      </c>
      <c r="I5484" s="114" t="s">
        <v>7034</v>
      </c>
      <c r="J5484" s="116">
        <v>36866</v>
      </c>
    </row>
    <row r="5485" spans="1:12" x14ac:dyDescent="0.2">
      <c r="A5485" s="114" t="s">
        <v>10519</v>
      </c>
      <c r="D5485" s="114" t="s">
        <v>7035</v>
      </c>
      <c r="E5485" s="114">
        <f t="shared" si="85"/>
        <v>30500247</v>
      </c>
      <c r="F5485" s="114" t="s">
        <v>11599</v>
      </c>
      <c r="G5485" s="114" t="s">
        <v>9820</v>
      </c>
      <c r="H5485" s="114" t="s">
        <v>4208</v>
      </c>
      <c r="I5485" s="114" t="s">
        <v>7036</v>
      </c>
      <c r="J5485" s="116">
        <v>36866</v>
      </c>
    </row>
    <row r="5486" spans="1:12" x14ac:dyDescent="0.2">
      <c r="A5486" s="114" t="s">
        <v>10519</v>
      </c>
      <c r="D5486" s="114" t="s">
        <v>7037</v>
      </c>
      <c r="E5486" s="114">
        <f t="shared" si="85"/>
        <v>30500250</v>
      </c>
      <c r="F5486" s="114" t="s">
        <v>11599</v>
      </c>
      <c r="G5486" s="114" t="s">
        <v>9820</v>
      </c>
      <c r="H5486" s="114" t="s">
        <v>4208</v>
      </c>
      <c r="I5486" s="114" t="s">
        <v>7038</v>
      </c>
    </row>
    <row r="5487" spans="1:12" x14ac:dyDescent="0.2">
      <c r="A5487" s="114" t="s">
        <v>10519</v>
      </c>
      <c r="D5487" s="114" t="s">
        <v>7039</v>
      </c>
      <c r="E5487" s="114">
        <f t="shared" si="85"/>
        <v>30500251</v>
      </c>
      <c r="F5487" s="114" t="s">
        <v>11599</v>
      </c>
      <c r="G5487" s="114" t="s">
        <v>9820</v>
      </c>
      <c r="H5487" s="114" t="s">
        <v>4208</v>
      </c>
      <c r="I5487" s="114" t="s">
        <v>7040</v>
      </c>
      <c r="K5487" s="116">
        <v>36866</v>
      </c>
      <c r="L5487" s="114" t="s">
        <v>7041</v>
      </c>
    </row>
    <row r="5488" spans="1:12" x14ac:dyDescent="0.2">
      <c r="A5488" s="114" t="s">
        <v>10519</v>
      </c>
      <c r="D5488" s="114" t="s">
        <v>7042</v>
      </c>
      <c r="E5488" s="114">
        <f t="shared" si="85"/>
        <v>30500252</v>
      </c>
      <c r="F5488" s="114" t="s">
        <v>11599</v>
      </c>
      <c r="G5488" s="114" t="s">
        <v>9820</v>
      </c>
      <c r="H5488" s="114" t="s">
        <v>4208</v>
      </c>
      <c r="I5488" s="114" t="s">
        <v>7043</v>
      </c>
      <c r="K5488" s="116">
        <v>36866</v>
      </c>
      <c r="L5488" s="114" t="s">
        <v>7044</v>
      </c>
    </row>
    <row r="5489" spans="1:12" x14ac:dyDescent="0.2">
      <c r="A5489" s="114" t="s">
        <v>10519</v>
      </c>
      <c r="D5489" s="114" t="s">
        <v>7045</v>
      </c>
      <c r="E5489" s="114">
        <f t="shared" si="85"/>
        <v>30500253</v>
      </c>
      <c r="F5489" s="114" t="s">
        <v>11599</v>
      </c>
      <c r="G5489" s="114" t="s">
        <v>9820</v>
      </c>
      <c r="H5489" s="114" t="s">
        <v>4208</v>
      </c>
      <c r="I5489" s="114" t="s">
        <v>7046</v>
      </c>
      <c r="J5489" s="116">
        <v>36866</v>
      </c>
    </row>
    <row r="5490" spans="1:12" x14ac:dyDescent="0.2">
      <c r="A5490" s="114" t="s">
        <v>10519</v>
      </c>
      <c r="D5490" s="114" t="s">
        <v>7047</v>
      </c>
      <c r="E5490" s="114">
        <f t="shared" si="85"/>
        <v>30500255</v>
      </c>
      <c r="F5490" s="114" t="s">
        <v>11599</v>
      </c>
      <c r="G5490" s="114" t="s">
        <v>9820</v>
      </c>
      <c r="H5490" s="114" t="s">
        <v>4208</v>
      </c>
      <c r="I5490" s="114" t="s">
        <v>7048</v>
      </c>
    </row>
    <row r="5491" spans="1:12" x14ac:dyDescent="0.2">
      <c r="A5491" s="114" t="s">
        <v>10519</v>
      </c>
      <c r="D5491" s="114" t="s">
        <v>7049</v>
      </c>
      <c r="E5491" s="114">
        <f t="shared" si="85"/>
        <v>30500256</v>
      </c>
      <c r="F5491" s="114" t="s">
        <v>11599</v>
      </c>
      <c r="G5491" s="114" t="s">
        <v>9820</v>
      </c>
      <c r="H5491" s="114" t="s">
        <v>4208</v>
      </c>
      <c r="I5491" s="114" t="s">
        <v>7050</v>
      </c>
    </row>
    <row r="5492" spans="1:12" x14ac:dyDescent="0.2">
      <c r="A5492" s="114" t="s">
        <v>10519</v>
      </c>
      <c r="D5492" s="114" t="s">
        <v>7051</v>
      </c>
      <c r="E5492" s="114">
        <f t="shared" si="85"/>
        <v>30500257</v>
      </c>
      <c r="F5492" s="114" t="s">
        <v>11599</v>
      </c>
      <c r="G5492" s="114" t="s">
        <v>9820</v>
      </c>
      <c r="H5492" s="114" t="s">
        <v>4208</v>
      </c>
      <c r="I5492" s="114" t="s">
        <v>7052</v>
      </c>
    </row>
    <row r="5493" spans="1:12" x14ac:dyDescent="0.2">
      <c r="A5493" s="114" t="s">
        <v>10519</v>
      </c>
      <c r="D5493" s="114" t="s">
        <v>7053</v>
      </c>
      <c r="E5493" s="114">
        <f t="shared" si="85"/>
        <v>30500258</v>
      </c>
      <c r="F5493" s="114" t="s">
        <v>11599</v>
      </c>
      <c r="G5493" s="114" t="s">
        <v>9820</v>
      </c>
      <c r="H5493" s="114" t="s">
        <v>4208</v>
      </c>
      <c r="I5493" s="114" t="s">
        <v>7054</v>
      </c>
      <c r="K5493" s="116">
        <v>36866</v>
      </c>
      <c r="L5493" s="114" t="s">
        <v>7055</v>
      </c>
    </row>
    <row r="5494" spans="1:12" x14ac:dyDescent="0.2">
      <c r="A5494" s="114" t="s">
        <v>10519</v>
      </c>
      <c r="D5494" s="114" t="s">
        <v>7056</v>
      </c>
      <c r="E5494" s="114">
        <f t="shared" si="85"/>
        <v>30500259</v>
      </c>
      <c r="F5494" s="114" t="s">
        <v>11599</v>
      </c>
      <c r="G5494" s="114" t="s">
        <v>9820</v>
      </c>
      <c r="H5494" s="114" t="s">
        <v>4208</v>
      </c>
      <c r="I5494" s="114" t="s">
        <v>7057</v>
      </c>
      <c r="K5494" s="116">
        <v>36866</v>
      </c>
      <c r="L5494" s="114" t="s">
        <v>7055</v>
      </c>
    </row>
    <row r="5495" spans="1:12" x14ac:dyDescent="0.2">
      <c r="A5495" s="114" t="s">
        <v>10519</v>
      </c>
      <c r="D5495" s="114" t="s">
        <v>7058</v>
      </c>
      <c r="E5495" s="114">
        <f t="shared" si="85"/>
        <v>30500260</v>
      </c>
      <c r="F5495" s="114" t="s">
        <v>11599</v>
      </c>
      <c r="G5495" s="114" t="s">
        <v>9820</v>
      </c>
      <c r="H5495" s="114" t="s">
        <v>4208</v>
      </c>
      <c r="I5495" s="114" t="s">
        <v>7059</v>
      </c>
      <c r="K5495" s="116">
        <v>36866</v>
      </c>
      <c r="L5495" s="114" t="s">
        <v>7055</v>
      </c>
    </row>
    <row r="5496" spans="1:12" x14ac:dyDescent="0.2">
      <c r="A5496" s="114" t="s">
        <v>10519</v>
      </c>
      <c r="D5496" s="114" t="s">
        <v>7060</v>
      </c>
      <c r="E5496" s="114">
        <f t="shared" si="85"/>
        <v>30500261</v>
      </c>
      <c r="F5496" s="114" t="s">
        <v>11599</v>
      </c>
      <c r="G5496" s="114" t="s">
        <v>9820</v>
      </c>
      <c r="H5496" s="114" t="s">
        <v>4208</v>
      </c>
      <c r="I5496" s="114" t="s">
        <v>7061</v>
      </c>
      <c r="J5496" s="116">
        <v>36866</v>
      </c>
    </row>
    <row r="5497" spans="1:12" x14ac:dyDescent="0.2">
      <c r="A5497" s="114" t="s">
        <v>10519</v>
      </c>
      <c r="D5497" s="114" t="s">
        <v>7062</v>
      </c>
      <c r="E5497" s="114">
        <f t="shared" si="85"/>
        <v>30500262</v>
      </c>
      <c r="F5497" s="114" t="s">
        <v>11599</v>
      </c>
      <c r="G5497" s="114" t="s">
        <v>9820</v>
      </c>
      <c r="H5497" s="114" t="s">
        <v>4208</v>
      </c>
      <c r="I5497" s="114" t="s">
        <v>7063</v>
      </c>
      <c r="J5497" s="116">
        <v>36866</v>
      </c>
    </row>
    <row r="5498" spans="1:12" x14ac:dyDescent="0.2">
      <c r="A5498" s="114" t="s">
        <v>10519</v>
      </c>
      <c r="D5498" s="114" t="s">
        <v>7064</v>
      </c>
      <c r="E5498" s="114">
        <f t="shared" si="85"/>
        <v>30500263</v>
      </c>
      <c r="F5498" s="114" t="s">
        <v>11599</v>
      </c>
      <c r="G5498" s="114" t="s">
        <v>9820</v>
      </c>
      <c r="H5498" s="114" t="s">
        <v>4208</v>
      </c>
      <c r="I5498" s="114" t="s">
        <v>7065</v>
      </c>
      <c r="J5498" s="116">
        <v>36866</v>
      </c>
    </row>
    <row r="5499" spans="1:12" x14ac:dyDescent="0.2">
      <c r="A5499" s="114" t="s">
        <v>10519</v>
      </c>
      <c r="D5499" s="114" t="s">
        <v>7066</v>
      </c>
      <c r="E5499" s="114">
        <f t="shared" si="85"/>
        <v>30500270</v>
      </c>
      <c r="F5499" s="114" t="s">
        <v>11599</v>
      </c>
      <c r="G5499" s="114" t="s">
        <v>9820</v>
      </c>
      <c r="H5499" s="114" t="s">
        <v>4208</v>
      </c>
      <c r="I5499" s="114" t="s">
        <v>7067</v>
      </c>
      <c r="J5499" s="116">
        <v>36866</v>
      </c>
    </row>
    <row r="5500" spans="1:12" x14ac:dyDescent="0.2">
      <c r="A5500" s="114" t="s">
        <v>10519</v>
      </c>
      <c r="D5500" s="114" t="s">
        <v>7068</v>
      </c>
      <c r="E5500" s="114">
        <f t="shared" si="85"/>
        <v>30500290</v>
      </c>
      <c r="F5500" s="114" t="s">
        <v>11599</v>
      </c>
      <c r="G5500" s="114" t="s">
        <v>9820</v>
      </c>
      <c r="H5500" s="114" t="s">
        <v>4208</v>
      </c>
      <c r="I5500" s="114" t="s">
        <v>7069</v>
      </c>
    </row>
    <row r="5501" spans="1:12" x14ac:dyDescent="0.2">
      <c r="A5501" s="114" t="s">
        <v>10519</v>
      </c>
      <c r="D5501" s="114" t="s">
        <v>7070</v>
      </c>
      <c r="E5501" s="114">
        <f t="shared" si="85"/>
        <v>30500298</v>
      </c>
      <c r="F5501" s="114" t="s">
        <v>11599</v>
      </c>
      <c r="G5501" s="114" t="s">
        <v>9820</v>
      </c>
      <c r="H5501" s="114" t="s">
        <v>4208</v>
      </c>
      <c r="I5501" s="114" t="s">
        <v>7818</v>
      </c>
    </row>
    <row r="5502" spans="1:12" x14ac:dyDescent="0.2">
      <c r="A5502" s="114" t="s">
        <v>10519</v>
      </c>
      <c r="D5502" s="114" t="s">
        <v>7071</v>
      </c>
      <c r="E5502" s="114">
        <f t="shared" si="85"/>
        <v>30500299</v>
      </c>
      <c r="F5502" s="114" t="s">
        <v>11599</v>
      </c>
      <c r="G5502" s="114" t="s">
        <v>9820</v>
      </c>
      <c r="H5502" s="114" t="s">
        <v>4208</v>
      </c>
      <c r="I5502" s="114" t="s">
        <v>11772</v>
      </c>
    </row>
    <row r="5503" spans="1:12" x14ac:dyDescent="0.2">
      <c r="A5503" s="114" t="s">
        <v>10519</v>
      </c>
      <c r="D5503" s="114" t="s">
        <v>7072</v>
      </c>
      <c r="E5503" s="114">
        <f t="shared" si="85"/>
        <v>30500301</v>
      </c>
      <c r="F5503" s="114" t="s">
        <v>11599</v>
      </c>
      <c r="G5503" s="114" t="s">
        <v>9820</v>
      </c>
      <c r="H5503" s="114" t="s">
        <v>7073</v>
      </c>
      <c r="I5503" s="114" t="s">
        <v>7091</v>
      </c>
    </row>
    <row r="5504" spans="1:12" x14ac:dyDescent="0.2">
      <c r="A5504" s="114" t="s">
        <v>10519</v>
      </c>
      <c r="D5504" s="114" t="s">
        <v>7092</v>
      </c>
      <c r="E5504" s="114">
        <f t="shared" si="85"/>
        <v>30500302</v>
      </c>
      <c r="F5504" s="114" t="s">
        <v>11599</v>
      </c>
      <c r="G5504" s="114" t="s">
        <v>9820</v>
      </c>
      <c r="H5504" s="114" t="s">
        <v>7073</v>
      </c>
      <c r="I5504" s="114" t="s">
        <v>7093</v>
      </c>
    </row>
    <row r="5505" spans="1:9" x14ac:dyDescent="0.2">
      <c r="A5505" s="114" t="s">
        <v>10519</v>
      </c>
      <c r="D5505" s="114" t="s">
        <v>7094</v>
      </c>
      <c r="E5505" s="114">
        <f t="shared" si="85"/>
        <v>30500303</v>
      </c>
      <c r="F5505" s="114" t="s">
        <v>11599</v>
      </c>
      <c r="G5505" s="114" t="s">
        <v>9820</v>
      </c>
      <c r="H5505" s="114" t="s">
        <v>7073</v>
      </c>
      <c r="I5505" s="114" t="s">
        <v>7095</v>
      </c>
    </row>
    <row r="5506" spans="1:9" x14ac:dyDescent="0.2">
      <c r="A5506" s="114" t="s">
        <v>10519</v>
      </c>
      <c r="D5506" s="114" t="s">
        <v>7096</v>
      </c>
      <c r="E5506" s="114">
        <f t="shared" ref="E5506:E5569" si="86">VALUE(D5506)</f>
        <v>30500304</v>
      </c>
      <c r="F5506" s="114" t="s">
        <v>11599</v>
      </c>
      <c r="G5506" s="114" t="s">
        <v>9820</v>
      </c>
      <c r="H5506" s="114" t="s">
        <v>7073</v>
      </c>
      <c r="I5506" s="114" t="s">
        <v>7097</v>
      </c>
    </row>
    <row r="5507" spans="1:9" x14ac:dyDescent="0.2">
      <c r="A5507" s="114" t="s">
        <v>10519</v>
      </c>
      <c r="D5507" s="114" t="s">
        <v>7098</v>
      </c>
      <c r="E5507" s="114">
        <f t="shared" si="86"/>
        <v>30500305</v>
      </c>
      <c r="F5507" s="114" t="s">
        <v>11599</v>
      </c>
      <c r="G5507" s="114" t="s">
        <v>9820</v>
      </c>
      <c r="H5507" s="114" t="s">
        <v>7073</v>
      </c>
      <c r="I5507" s="114" t="s">
        <v>7099</v>
      </c>
    </row>
    <row r="5508" spans="1:9" x14ac:dyDescent="0.2">
      <c r="A5508" s="114" t="s">
        <v>10519</v>
      </c>
      <c r="D5508" s="114" t="s">
        <v>7100</v>
      </c>
      <c r="E5508" s="114">
        <f t="shared" si="86"/>
        <v>30500306</v>
      </c>
      <c r="F5508" s="114" t="s">
        <v>11599</v>
      </c>
      <c r="G5508" s="114" t="s">
        <v>9820</v>
      </c>
      <c r="H5508" s="114" t="s">
        <v>7073</v>
      </c>
      <c r="I5508" s="114" t="s">
        <v>7101</v>
      </c>
    </row>
    <row r="5509" spans="1:9" x14ac:dyDescent="0.2">
      <c r="A5509" s="114" t="s">
        <v>10519</v>
      </c>
      <c r="D5509" s="114" t="s">
        <v>7102</v>
      </c>
      <c r="E5509" s="114">
        <f t="shared" si="86"/>
        <v>30500307</v>
      </c>
      <c r="F5509" s="114" t="s">
        <v>11599</v>
      </c>
      <c r="G5509" s="114" t="s">
        <v>9820</v>
      </c>
      <c r="H5509" s="114" t="s">
        <v>7073</v>
      </c>
      <c r="I5509" s="114" t="s">
        <v>7103</v>
      </c>
    </row>
    <row r="5510" spans="1:9" x14ac:dyDescent="0.2">
      <c r="A5510" s="114" t="s">
        <v>10519</v>
      </c>
      <c r="D5510" s="114" t="s">
        <v>7104</v>
      </c>
      <c r="E5510" s="114">
        <f t="shared" si="86"/>
        <v>30500308</v>
      </c>
      <c r="F5510" s="114" t="s">
        <v>11599</v>
      </c>
      <c r="G5510" s="114" t="s">
        <v>9820</v>
      </c>
      <c r="H5510" s="114" t="s">
        <v>7073</v>
      </c>
      <c r="I5510" s="114" t="s">
        <v>8114</v>
      </c>
    </row>
    <row r="5511" spans="1:9" x14ac:dyDescent="0.2">
      <c r="A5511" s="114" t="s">
        <v>10519</v>
      </c>
      <c r="D5511" s="114" t="s">
        <v>7105</v>
      </c>
      <c r="E5511" s="114">
        <f t="shared" si="86"/>
        <v>30500309</v>
      </c>
      <c r="F5511" s="114" t="s">
        <v>11599</v>
      </c>
      <c r="G5511" s="114" t="s">
        <v>9820</v>
      </c>
      <c r="H5511" s="114" t="s">
        <v>7073</v>
      </c>
      <c r="I5511" s="114" t="s">
        <v>7106</v>
      </c>
    </row>
    <row r="5512" spans="1:9" x14ac:dyDescent="0.2">
      <c r="A5512" s="114" t="s">
        <v>10519</v>
      </c>
      <c r="D5512" s="114" t="s">
        <v>7107</v>
      </c>
      <c r="E5512" s="114">
        <f t="shared" si="86"/>
        <v>30500310</v>
      </c>
      <c r="F5512" s="114" t="s">
        <v>11599</v>
      </c>
      <c r="G5512" s="114" t="s">
        <v>9820</v>
      </c>
      <c r="H5512" s="114" t="s">
        <v>7073</v>
      </c>
      <c r="I5512" s="114" t="s">
        <v>7116</v>
      </c>
    </row>
    <row r="5513" spans="1:9" x14ac:dyDescent="0.2">
      <c r="A5513" s="114" t="s">
        <v>10519</v>
      </c>
      <c r="D5513" s="114" t="s">
        <v>7117</v>
      </c>
      <c r="E5513" s="114">
        <f t="shared" si="86"/>
        <v>30500311</v>
      </c>
      <c r="F5513" s="114" t="s">
        <v>11599</v>
      </c>
      <c r="G5513" s="114" t="s">
        <v>9820</v>
      </c>
      <c r="H5513" s="114" t="s">
        <v>7073</v>
      </c>
      <c r="I5513" s="114" t="s">
        <v>7118</v>
      </c>
    </row>
    <row r="5514" spans="1:9" x14ac:dyDescent="0.2">
      <c r="A5514" s="114" t="s">
        <v>10519</v>
      </c>
      <c r="D5514" s="114" t="s">
        <v>7119</v>
      </c>
      <c r="E5514" s="114">
        <f t="shared" si="86"/>
        <v>30500312</v>
      </c>
      <c r="F5514" s="114" t="s">
        <v>11599</v>
      </c>
      <c r="G5514" s="114" t="s">
        <v>9820</v>
      </c>
      <c r="H5514" s="114" t="s">
        <v>7073</v>
      </c>
      <c r="I5514" s="114" t="s">
        <v>7120</v>
      </c>
    </row>
    <row r="5515" spans="1:9" x14ac:dyDescent="0.2">
      <c r="A5515" s="114" t="s">
        <v>10519</v>
      </c>
      <c r="D5515" s="114" t="s">
        <v>7121</v>
      </c>
      <c r="E5515" s="114">
        <f t="shared" si="86"/>
        <v>30500313</v>
      </c>
      <c r="F5515" s="114" t="s">
        <v>11599</v>
      </c>
      <c r="G5515" s="114" t="s">
        <v>9820</v>
      </c>
      <c r="H5515" s="114" t="s">
        <v>7073</v>
      </c>
      <c r="I5515" s="114" t="s">
        <v>7122</v>
      </c>
    </row>
    <row r="5516" spans="1:9" x14ac:dyDescent="0.2">
      <c r="A5516" s="114" t="s">
        <v>10519</v>
      </c>
      <c r="D5516" s="114" t="s">
        <v>7123</v>
      </c>
      <c r="E5516" s="114">
        <f t="shared" si="86"/>
        <v>30500314</v>
      </c>
      <c r="F5516" s="114" t="s">
        <v>11599</v>
      </c>
      <c r="G5516" s="114" t="s">
        <v>9820</v>
      </c>
      <c r="H5516" s="114" t="s">
        <v>7073</v>
      </c>
      <c r="I5516" s="114" t="s">
        <v>7124</v>
      </c>
    </row>
    <row r="5517" spans="1:9" x14ac:dyDescent="0.2">
      <c r="A5517" s="114" t="s">
        <v>10519</v>
      </c>
      <c r="D5517" s="114" t="s">
        <v>7125</v>
      </c>
      <c r="E5517" s="114">
        <f t="shared" si="86"/>
        <v>30500315</v>
      </c>
      <c r="F5517" s="114" t="s">
        <v>11599</v>
      </c>
      <c r="G5517" s="114" t="s">
        <v>9820</v>
      </c>
      <c r="H5517" s="114" t="s">
        <v>7073</v>
      </c>
      <c r="I5517" s="114" t="s">
        <v>7126</v>
      </c>
    </row>
    <row r="5518" spans="1:9" x14ac:dyDescent="0.2">
      <c r="A5518" s="114" t="s">
        <v>10519</v>
      </c>
      <c r="D5518" s="114" t="s">
        <v>7127</v>
      </c>
      <c r="E5518" s="114">
        <f t="shared" si="86"/>
        <v>30500316</v>
      </c>
      <c r="F5518" s="114" t="s">
        <v>11599</v>
      </c>
      <c r="G5518" s="114" t="s">
        <v>9820</v>
      </c>
      <c r="H5518" s="114" t="s">
        <v>7073</v>
      </c>
      <c r="I5518" s="114" t="s">
        <v>7128</v>
      </c>
    </row>
    <row r="5519" spans="1:9" x14ac:dyDescent="0.2">
      <c r="A5519" s="114" t="s">
        <v>10519</v>
      </c>
      <c r="D5519" s="114" t="s">
        <v>7129</v>
      </c>
      <c r="E5519" s="114">
        <f t="shared" si="86"/>
        <v>30500317</v>
      </c>
      <c r="F5519" s="114" t="s">
        <v>11599</v>
      </c>
      <c r="G5519" s="114" t="s">
        <v>9820</v>
      </c>
      <c r="H5519" s="114" t="s">
        <v>7073</v>
      </c>
      <c r="I5519" s="114" t="s">
        <v>6379</v>
      </c>
    </row>
    <row r="5520" spans="1:9" x14ac:dyDescent="0.2">
      <c r="A5520" s="114" t="s">
        <v>10519</v>
      </c>
      <c r="D5520" s="114" t="s">
        <v>7130</v>
      </c>
      <c r="E5520" s="114">
        <f t="shared" si="86"/>
        <v>30500318</v>
      </c>
      <c r="F5520" s="114" t="s">
        <v>11599</v>
      </c>
      <c r="G5520" s="114" t="s">
        <v>9820</v>
      </c>
      <c r="H5520" s="114" t="s">
        <v>7073</v>
      </c>
      <c r="I5520" s="114" t="s">
        <v>7131</v>
      </c>
    </row>
    <row r="5521" spans="1:9" x14ac:dyDescent="0.2">
      <c r="A5521" s="114" t="s">
        <v>10519</v>
      </c>
      <c r="D5521" s="114" t="s">
        <v>7132</v>
      </c>
      <c r="E5521" s="114">
        <f t="shared" si="86"/>
        <v>30500319</v>
      </c>
      <c r="F5521" s="114" t="s">
        <v>11599</v>
      </c>
      <c r="G5521" s="114" t="s">
        <v>9820</v>
      </c>
      <c r="H5521" s="114" t="s">
        <v>7073</v>
      </c>
      <c r="I5521" s="114" t="s">
        <v>7133</v>
      </c>
    </row>
    <row r="5522" spans="1:9" x14ac:dyDescent="0.2">
      <c r="A5522" s="114" t="s">
        <v>10519</v>
      </c>
      <c r="D5522" s="114" t="s">
        <v>7134</v>
      </c>
      <c r="E5522" s="114">
        <f t="shared" si="86"/>
        <v>30500321</v>
      </c>
      <c r="F5522" s="114" t="s">
        <v>11599</v>
      </c>
      <c r="G5522" s="114" t="s">
        <v>9820</v>
      </c>
      <c r="H5522" s="114" t="s">
        <v>7073</v>
      </c>
      <c r="I5522" s="114" t="s">
        <v>14455</v>
      </c>
    </row>
    <row r="5523" spans="1:9" x14ac:dyDescent="0.2">
      <c r="A5523" s="114" t="s">
        <v>10519</v>
      </c>
      <c r="D5523" s="114" t="s">
        <v>7135</v>
      </c>
      <c r="E5523" s="114">
        <f t="shared" si="86"/>
        <v>30500322</v>
      </c>
      <c r="F5523" s="114" t="s">
        <v>11599</v>
      </c>
      <c r="G5523" s="114" t="s">
        <v>9820</v>
      </c>
      <c r="H5523" s="114" t="s">
        <v>7073</v>
      </c>
      <c r="I5523" s="114" t="s">
        <v>7136</v>
      </c>
    </row>
    <row r="5524" spans="1:9" x14ac:dyDescent="0.2">
      <c r="A5524" s="114" t="s">
        <v>10519</v>
      </c>
      <c r="D5524" s="114" t="s">
        <v>7137</v>
      </c>
      <c r="E5524" s="114">
        <f t="shared" si="86"/>
        <v>30500330</v>
      </c>
      <c r="F5524" s="114" t="s">
        <v>11599</v>
      </c>
      <c r="G5524" s="114" t="s">
        <v>9820</v>
      </c>
      <c r="H5524" s="114" t="s">
        <v>7073</v>
      </c>
      <c r="I5524" s="114" t="s">
        <v>10090</v>
      </c>
    </row>
    <row r="5525" spans="1:9" x14ac:dyDescent="0.2">
      <c r="A5525" s="114" t="s">
        <v>10519</v>
      </c>
      <c r="D5525" s="114" t="s">
        <v>10091</v>
      </c>
      <c r="E5525" s="114">
        <f t="shared" si="86"/>
        <v>30500331</v>
      </c>
      <c r="F5525" s="114" t="s">
        <v>11599</v>
      </c>
      <c r="G5525" s="114" t="s">
        <v>9820</v>
      </c>
      <c r="H5525" s="114" t="s">
        <v>7073</v>
      </c>
      <c r="I5525" s="114" t="s">
        <v>10092</v>
      </c>
    </row>
    <row r="5526" spans="1:9" x14ac:dyDescent="0.2">
      <c r="A5526" s="114" t="s">
        <v>10519</v>
      </c>
      <c r="D5526" s="114" t="s">
        <v>10093</v>
      </c>
      <c r="E5526" s="114">
        <f t="shared" si="86"/>
        <v>30500332</v>
      </c>
      <c r="F5526" s="114" t="s">
        <v>11599</v>
      </c>
      <c r="G5526" s="114" t="s">
        <v>9820</v>
      </c>
      <c r="H5526" s="114" t="s">
        <v>7073</v>
      </c>
      <c r="I5526" s="114" t="s">
        <v>10094</v>
      </c>
    </row>
    <row r="5527" spans="1:9" x14ac:dyDescent="0.2">
      <c r="A5527" s="114" t="s">
        <v>10519</v>
      </c>
      <c r="D5527" s="114" t="s">
        <v>10095</v>
      </c>
      <c r="E5527" s="114">
        <f t="shared" si="86"/>
        <v>30500333</v>
      </c>
      <c r="F5527" s="114" t="s">
        <v>11599</v>
      </c>
      <c r="G5527" s="114" t="s">
        <v>9820</v>
      </c>
      <c r="H5527" s="114" t="s">
        <v>7073</v>
      </c>
      <c r="I5527" s="114" t="s">
        <v>10096</v>
      </c>
    </row>
    <row r="5528" spans="1:9" x14ac:dyDescent="0.2">
      <c r="A5528" s="114" t="s">
        <v>10519</v>
      </c>
      <c r="D5528" s="114" t="s">
        <v>10097</v>
      </c>
      <c r="E5528" s="114">
        <f t="shared" si="86"/>
        <v>30500334</v>
      </c>
      <c r="F5528" s="114" t="s">
        <v>11599</v>
      </c>
      <c r="G5528" s="114" t="s">
        <v>9820</v>
      </c>
      <c r="H5528" s="114" t="s">
        <v>7073</v>
      </c>
      <c r="I5528" s="114" t="s">
        <v>10098</v>
      </c>
    </row>
    <row r="5529" spans="1:9" x14ac:dyDescent="0.2">
      <c r="A5529" s="114" t="s">
        <v>10519</v>
      </c>
      <c r="D5529" s="114" t="s">
        <v>10099</v>
      </c>
      <c r="E5529" s="114">
        <f t="shared" si="86"/>
        <v>30500335</v>
      </c>
      <c r="F5529" s="114" t="s">
        <v>11599</v>
      </c>
      <c r="G5529" s="114" t="s">
        <v>9820</v>
      </c>
      <c r="H5529" s="114" t="s">
        <v>7073</v>
      </c>
      <c r="I5529" s="114" t="s">
        <v>10100</v>
      </c>
    </row>
    <row r="5530" spans="1:9" x14ac:dyDescent="0.2">
      <c r="A5530" s="114" t="s">
        <v>10519</v>
      </c>
      <c r="D5530" s="114" t="s">
        <v>10101</v>
      </c>
      <c r="E5530" s="114">
        <f t="shared" si="86"/>
        <v>30500340</v>
      </c>
      <c r="F5530" s="114" t="s">
        <v>11599</v>
      </c>
      <c r="G5530" s="114" t="s">
        <v>9820</v>
      </c>
      <c r="H5530" s="114" t="s">
        <v>7073</v>
      </c>
      <c r="I5530" s="114" t="s">
        <v>10102</v>
      </c>
    </row>
    <row r="5531" spans="1:9" x14ac:dyDescent="0.2">
      <c r="A5531" s="114" t="s">
        <v>10519</v>
      </c>
      <c r="D5531" s="114" t="s">
        <v>10103</v>
      </c>
      <c r="E5531" s="114">
        <f t="shared" si="86"/>
        <v>30500342</v>
      </c>
      <c r="F5531" s="114" t="s">
        <v>11599</v>
      </c>
      <c r="G5531" s="114" t="s">
        <v>9820</v>
      </c>
      <c r="H5531" s="114" t="s">
        <v>7073</v>
      </c>
      <c r="I5531" s="114" t="s">
        <v>10104</v>
      </c>
    </row>
    <row r="5532" spans="1:9" x14ac:dyDescent="0.2">
      <c r="A5532" s="114" t="s">
        <v>10519</v>
      </c>
      <c r="D5532" s="114" t="s">
        <v>10105</v>
      </c>
      <c r="E5532" s="114">
        <f t="shared" si="86"/>
        <v>30500350</v>
      </c>
      <c r="F5532" s="114" t="s">
        <v>11599</v>
      </c>
      <c r="G5532" s="114" t="s">
        <v>9820</v>
      </c>
      <c r="H5532" s="114" t="s">
        <v>7073</v>
      </c>
      <c r="I5532" s="114" t="s">
        <v>10106</v>
      </c>
    </row>
    <row r="5533" spans="1:9" x14ac:dyDescent="0.2">
      <c r="A5533" s="114" t="s">
        <v>10519</v>
      </c>
      <c r="D5533" s="114" t="s">
        <v>10107</v>
      </c>
      <c r="E5533" s="114">
        <f t="shared" si="86"/>
        <v>30500351</v>
      </c>
      <c r="F5533" s="114" t="s">
        <v>11599</v>
      </c>
      <c r="G5533" s="114" t="s">
        <v>9820</v>
      </c>
      <c r="H5533" s="114" t="s">
        <v>7073</v>
      </c>
      <c r="I5533" s="114" t="s">
        <v>10108</v>
      </c>
    </row>
    <row r="5534" spans="1:9" x14ac:dyDescent="0.2">
      <c r="A5534" s="114" t="s">
        <v>10519</v>
      </c>
      <c r="D5534" s="114" t="s">
        <v>10109</v>
      </c>
      <c r="E5534" s="114">
        <f t="shared" si="86"/>
        <v>30500355</v>
      </c>
      <c r="F5534" s="114" t="s">
        <v>11599</v>
      </c>
      <c r="G5534" s="114" t="s">
        <v>9820</v>
      </c>
      <c r="H5534" s="114" t="s">
        <v>7073</v>
      </c>
      <c r="I5534" s="114" t="s">
        <v>10110</v>
      </c>
    </row>
    <row r="5535" spans="1:9" x14ac:dyDescent="0.2">
      <c r="A5535" s="114" t="s">
        <v>10519</v>
      </c>
      <c r="D5535" s="114" t="s">
        <v>10111</v>
      </c>
      <c r="E5535" s="114">
        <f t="shared" si="86"/>
        <v>30500360</v>
      </c>
      <c r="F5535" s="114" t="s">
        <v>11599</v>
      </c>
      <c r="G5535" s="114" t="s">
        <v>9820</v>
      </c>
      <c r="H5535" s="114" t="s">
        <v>7073</v>
      </c>
      <c r="I5535" s="114" t="s">
        <v>10112</v>
      </c>
    </row>
    <row r="5536" spans="1:9" x14ac:dyDescent="0.2">
      <c r="A5536" s="114" t="s">
        <v>10519</v>
      </c>
      <c r="D5536" s="114" t="s">
        <v>10113</v>
      </c>
      <c r="E5536" s="114">
        <f t="shared" si="86"/>
        <v>30500361</v>
      </c>
      <c r="F5536" s="114" t="s">
        <v>11599</v>
      </c>
      <c r="G5536" s="114" t="s">
        <v>9820</v>
      </c>
      <c r="H5536" s="114" t="s">
        <v>7073</v>
      </c>
      <c r="I5536" s="114" t="s">
        <v>10114</v>
      </c>
    </row>
    <row r="5537" spans="1:9" x14ac:dyDescent="0.2">
      <c r="A5537" s="114" t="s">
        <v>10519</v>
      </c>
      <c r="D5537" s="114" t="s">
        <v>10115</v>
      </c>
      <c r="E5537" s="114">
        <f t="shared" si="86"/>
        <v>30500370</v>
      </c>
      <c r="F5537" s="114" t="s">
        <v>11599</v>
      </c>
      <c r="G5537" s="114" t="s">
        <v>9820</v>
      </c>
      <c r="H5537" s="114" t="s">
        <v>7073</v>
      </c>
      <c r="I5537" s="114" t="s">
        <v>10116</v>
      </c>
    </row>
    <row r="5538" spans="1:9" x14ac:dyDescent="0.2">
      <c r="A5538" s="114" t="s">
        <v>10519</v>
      </c>
      <c r="D5538" s="114" t="s">
        <v>10117</v>
      </c>
      <c r="E5538" s="114">
        <f t="shared" si="86"/>
        <v>30500397</v>
      </c>
      <c r="F5538" s="114" t="s">
        <v>11599</v>
      </c>
      <c r="G5538" s="114" t="s">
        <v>9820</v>
      </c>
      <c r="H5538" s="114" t="s">
        <v>7073</v>
      </c>
      <c r="I5538" s="114" t="s">
        <v>7818</v>
      </c>
    </row>
    <row r="5539" spans="1:9" x14ac:dyDescent="0.2">
      <c r="A5539" s="114" t="s">
        <v>10519</v>
      </c>
      <c r="D5539" s="114" t="s">
        <v>10118</v>
      </c>
      <c r="E5539" s="114">
        <f t="shared" si="86"/>
        <v>30500398</v>
      </c>
      <c r="F5539" s="114" t="s">
        <v>11599</v>
      </c>
      <c r="G5539" s="114" t="s">
        <v>9820</v>
      </c>
      <c r="H5539" s="114" t="s">
        <v>7073</v>
      </c>
      <c r="I5539" s="114" t="s">
        <v>7818</v>
      </c>
    </row>
    <row r="5540" spans="1:9" x14ac:dyDescent="0.2">
      <c r="A5540" s="114" t="s">
        <v>10519</v>
      </c>
      <c r="D5540" s="114" t="s">
        <v>10119</v>
      </c>
      <c r="E5540" s="114">
        <f t="shared" si="86"/>
        <v>30500399</v>
      </c>
      <c r="F5540" s="114" t="s">
        <v>11599</v>
      </c>
      <c r="G5540" s="114" t="s">
        <v>9820</v>
      </c>
      <c r="H5540" s="114" t="s">
        <v>7073</v>
      </c>
      <c r="I5540" s="114" t="s">
        <v>7818</v>
      </c>
    </row>
    <row r="5541" spans="1:9" x14ac:dyDescent="0.2">
      <c r="A5541" s="114" t="s">
        <v>10519</v>
      </c>
      <c r="D5541" s="114" t="s">
        <v>10120</v>
      </c>
      <c r="E5541" s="114">
        <f t="shared" si="86"/>
        <v>30500401</v>
      </c>
      <c r="F5541" s="114" t="s">
        <v>11599</v>
      </c>
      <c r="G5541" s="114" t="s">
        <v>9820</v>
      </c>
      <c r="H5541" s="114" t="s">
        <v>10121</v>
      </c>
      <c r="I5541" s="114" t="s">
        <v>10122</v>
      </c>
    </row>
    <row r="5542" spans="1:9" x14ac:dyDescent="0.2">
      <c r="A5542" s="114" t="s">
        <v>10519</v>
      </c>
      <c r="D5542" s="114" t="s">
        <v>10123</v>
      </c>
      <c r="E5542" s="114">
        <f t="shared" si="86"/>
        <v>30500402</v>
      </c>
      <c r="F5542" s="114" t="s">
        <v>11599</v>
      </c>
      <c r="G5542" s="114" t="s">
        <v>9820</v>
      </c>
      <c r="H5542" s="114" t="s">
        <v>10121</v>
      </c>
      <c r="I5542" s="114" t="s">
        <v>10124</v>
      </c>
    </row>
    <row r="5543" spans="1:9" x14ac:dyDescent="0.2">
      <c r="A5543" s="114" t="s">
        <v>10519</v>
      </c>
      <c r="D5543" s="114" t="s">
        <v>10125</v>
      </c>
      <c r="E5543" s="114">
        <f t="shared" si="86"/>
        <v>30500403</v>
      </c>
      <c r="F5543" s="114" t="s">
        <v>11599</v>
      </c>
      <c r="G5543" s="114" t="s">
        <v>9820</v>
      </c>
      <c r="H5543" s="114" t="s">
        <v>10121</v>
      </c>
      <c r="I5543" s="114" t="s">
        <v>10126</v>
      </c>
    </row>
    <row r="5544" spans="1:9" x14ac:dyDescent="0.2">
      <c r="A5544" s="114" t="s">
        <v>10519</v>
      </c>
      <c r="D5544" s="114" t="s">
        <v>10127</v>
      </c>
      <c r="E5544" s="114">
        <f t="shared" si="86"/>
        <v>30500404</v>
      </c>
      <c r="F5544" s="114" t="s">
        <v>11599</v>
      </c>
      <c r="G5544" s="114" t="s">
        <v>9820</v>
      </c>
      <c r="H5544" s="114" t="s">
        <v>10121</v>
      </c>
      <c r="I5544" s="114" t="s">
        <v>10128</v>
      </c>
    </row>
    <row r="5545" spans="1:9" x14ac:dyDescent="0.2">
      <c r="A5545" s="114" t="s">
        <v>10519</v>
      </c>
      <c r="D5545" s="114" t="s">
        <v>10129</v>
      </c>
      <c r="E5545" s="114">
        <f t="shared" si="86"/>
        <v>30500405</v>
      </c>
      <c r="F5545" s="114" t="s">
        <v>11599</v>
      </c>
      <c r="G5545" s="114" t="s">
        <v>9820</v>
      </c>
      <c r="H5545" s="114" t="s">
        <v>10121</v>
      </c>
      <c r="I5545" s="114" t="s">
        <v>10130</v>
      </c>
    </row>
    <row r="5546" spans="1:9" x14ac:dyDescent="0.2">
      <c r="A5546" s="114" t="s">
        <v>10519</v>
      </c>
      <c r="D5546" s="114" t="s">
        <v>10131</v>
      </c>
      <c r="E5546" s="114">
        <f t="shared" si="86"/>
        <v>30500406</v>
      </c>
      <c r="F5546" s="114" t="s">
        <v>11599</v>
      </c>
      <c r="G5546" s="114" t="s">
        <v>9820</v>
      </c>
      <c r="H5546" s="114" t="s">
        <v>10121</v>
      </c>
      <c r="I5546" s="114" t="s">
        <v>10132</v>
      </c>
    </row>
    <row r="5547" spans="1:9" x14ac:dyDescent="0.2">
      <c r="A5547" s="114" t="s">
        <v>10519</v>
      </c>
      <c r="D5547" s="114" t="s">
        <v>10133</v>
      </c>
      <c r="E5547" s="114">
        <f t="shared" si="86"/>
        <v>30500499</v>
      </c>
      <c r="F5547" s="114" t="s">
        <v>11599</v>
      </c>
      <c r="G5547" s="114" t="s">
        <v>9820</v>
      </c>
      <c r="H5547" s="114" t="s">
        <v>10121</v>
      </c>
      <c r="I5547" s="114" t="s">
        <v>7818</v>
      </c>
    </row>
    <row r="5548" spans="1:9" x14ac:dyDescent="0.2">
      <c r="A5548" s="114" t="s">
        <v>10519</v>
      </c>
      <c r="D5548" s="114" t="s">
        <v>10134</v>
      </c>
      <c r="E5548" s="114">
        <f t="shared" si="86"/>
        <v>30500501</v>
      </c>
      <c r="F5548" s="114" t="s">
        <v>11599</v>
      </c>
      <c r="G5548" s="114" t="s">
        <v>9820</v>
      </c>
      <c r="H5548" s="114" t="s">
        <v>10135</v>
      </c>
      <c r="I5548" s="114" t="s">
        <v>10136</v>
      </c>
    </row>
    <row r="5549" spans="1:9" x14ac:dyDescent="0.2">
      <c r="A5549" s="114" t="s">
        <v>10519</v>
      </c>
      <c r="D5549" s="114" t="s">
        <v>10137</v>
      </c>
      <c r="E5549" s="114">
        <f t="shared" si="86"/>
        <v>30500502</v>
      </c>
      <c r="F5549" s="114" t="s">
        <v>11599</v>
      </c>
      <c r="G5549" s="114" t="s">
        <v>9820</v>
      </c>
      <c r="H5549" s="114" t="s">
        <v>10135</v>
      </c>
      <c r="I5549" s="114" t="s">
        <v>10138</v>
      </c>
    </row>
    <row r="5550" spans="1:9" x14ac:dyDescent="0.2">
      <c r="A5550" s="114" t="s">
        <v>10519</v>
      </c>
      <c r="D5550" s="114" t="s">
        <v>10139</v>
      </c>
      <c r="E5550" s="114">
        <f t="shared" si="86"/>
        <v>30500503</v>
      </c>
      <c r="F5550" s="114" t="s">
        <v>11599</v>
      </c>
      <c r="G5550" s="114" t="s">
        <v>9820</v>
      </c>
      <c r="H5550" s="114" t="s">
        <v>10135</v>
      </c>
      <c r="I5550" s="114" t="s">
        <v>10140</v>
      </c>
    </row>
    <row r="5551" spans="1:9" x14ac:dyDescent="0.2">
      <c r="A5551" s="114" t="s">
        <v>10519</v>
      </c>
      <c r="D5551" s="114" t="s">
        <v>10141</v>
      </c>
      <c r="E5551" s="114">
        <f t="shared" si="86"/>
        <v>30500504</v>
      </c>
      <c r="F5551" s="114" t="s">
        <v>11599</v>
      </c>
      <c r="G5551" s="114" t="s">
        <v>9820</v>
      </c>
      <c r="H5551" s="114" t="s">
        <v>10135</v>
      </c>
      <c r="I5551" s="114" t="s">
        <v>10142</v>
      </c>
    </row>
    <row r="5552" spans="1:9" x14ac:dyDescent="0.2">
      <c r="A5552" s="114" t="s">
        <v>10519</v>
      </c>
      <c r="D5552" s="114" t="s">
        <v>10143</v>
      </c>
      <c r="E5552" s="114">
        <f t="shared" si="86"/>
        <v>30500505</v>
      </c>
      <c r="F5552" s="114" t="s">
        <v>11599</v>
      </c>
      <c r="G5552" s="114" t="s">
        <v>9820</v>
      </c>
      <c r="H5552" s="114" t="s">
        <v>10135</v>
      </c>
      <c r="I5552" s="114" t="s">
        <v>10144</v>
      </c>
    </row>
    <row r="5553" spans="1:9" x14ac:dyDescent="0.2">
      <c r="A5553" s="114" t="s">
        <v>10519</v>
      </c>
      <c r="D5553" s="114" t="s">
        <v>10145</v>
      </c>
      <c r="E5553" s="114">
        <f t="shared" si="86"/>
        <v>30500506</v>
      </c>
      <c r="F5553" s="114" t="s">
        <v>11599</v>
      </c>
      <c r="G5553" s="114" t="s">
        <v>9820</v>
      </c>
      <c r="H5553" s="114" t="s">
        <v>10135</v>
      </c>
      <c r="I5553" s="114" t="s">
        <v>10146</v>
      </c>
    </row>
    <row r="5554" spans="1:9" x14ac:dyDescent="0.2">
      <c r="A5554" s="114" t="s">
        <v>10519</v>
      </c>
      <c r="D5554" s="114" t="s">
        <v>10147</v>
      </c>
      <c r="E5554" s="114">
        <f t="shared" si="86"/>
        <v>30500507</v>
      </c>
      <c r="F5554" s="114" t="s">
        <v>11599</v>
      </c>
      <c r="G5554" s="114" t="s">
        <v>9820</v>
      </c>
      <c r="H5554" s="114" t="s">
        <v>10135</v>
      </c>
      <c r="I5554" s="114" t="s">
        <v>10148</v>
      </c>
    </row>
    <row r="5555" spans="1:9" x14ac:dyDescent="0.2">
      <c r="A5555" s="114" t="s">
        <v>10519</v>
      </c>
      <c r="D5555" s="114" t="s">
        <v>10149</v>
      </c>
      <c r="E5555" s="114">
        <f t="shared" si="86"/>
        <v>30500508</v>
      </c>
      <c r="F5555" s="114" t="s">
        <v>11599</v>
      </c>
      <c r="G5555" s="114" t="s">
        <v>9820</v>
      </c>
      <c r="H5555" s="114" t="s">
        <v>10135</v>
      </c>
      <c r="I5555" s="114" t="s">
        <v>10150</v>
      </c>
    </row>
    <row r="5556" spans="1:9" x14ac:dyDescent="0.2">
      <c r="A5556" s="114" t="s">
        <v>10519</v>
      </c>
      <c r="D5556" s="114" t="s">
        <v>10151</v>
      </c>
      <c r="E5556" s="114">
        <f t="shared" si="86"/>
        <v>30500509</v>
      </c>
      <c r="F5556" s="114" t="s">
        <v>11599</v>
      </c>
      <c r="G5556" s="114" t="s">
        <v>9820</v>
      </c>
      <c r="H5556" s="114" t="s">
        <v>10135</v>
      </c>
      <c r="I5556" s="114" t="s">
        <v>10152</v>
      </c>
    </row>
    <row r="5557" spans="1:9" x14ac:dyDescent="0.2">
      <c r="A5557" s="114" t="s">
        <v>10519</v>
      </c>
      <c r="D5557" s="114" t="s">
        <v>10153</v>
      </c>
      <c r="E5557" s="114">
        <f t="shared" si="86"/>
        <v>30500598</v>
      </c>
      <c r="F5557" s="114" t="s">
        <v>11599</v>
      </c>
      <c r="G5557" s="114" t="s">
        <v>9820</v>
      </c>
      <c r="H5557" s="114" t="s">
        <v>10135</v>
      </c>
      <c r="I5557" s="114" t="s">
        <v>7818</v>
      </c>
    </row>
    <row r="5558" spans="1:9" x14ac:dyDescent="0.2">
      <c r="A5558" s="114" t="s">
        <v>10519</v>
      </c>
      <c r="D5558" s="114" t="s">
        <v>10154</v>
      </c>
      <c r="E5558" s="114">
        <f t="shared" si="86"/>
        <v>30500599</v>
      </c>
      <c r="F5558" s="114" t="s">
        <v>11599</v>
      </c>
      <c r="G5558" s="114" t="s">
        <v>9820</v>
      </c>
      <c r="H5558" s="114" t="s">
        <v>10135</v>
      </c>
      <c r="I5558" s="114" t="s">
        <v>7818</v>
      </c>
    </row>
    <row r="5559" spans="1:9" x14ac:dyDescent="0.2">
      <c r="A5559" s="114" t="s">
        <v>10519</v>
      </c>
      <c r="D5559" s="114" t="s">
        <v>10155</v>
      </c>
      <c r="E5559" s="114">
        <f t="shared" si="86"/>
        <v>30500606</v>
      </c>
      <c r="F5559" s="114" t="s">
        <v>11599</v>
      </c>
      <c r="G5559" s="114" t="s">
        <v>9820</v>
      </c>
      <c r="H5559" s="114" t="s">
        <v>10156</v>
      </c>
      <c r="I5559" s="114" t="s">
        <v>10157</v>
      </c>
    </row>
    <row r="5560" spans="1:9" x14ac:dyDescent="0.2">
      <c r="A5560" s="114" t="s">
        <v>10519</v>
      </c>
      <c r="D5560" s="114" t="s">
        <v>10158</v>
      </c>
      <c r="E5560" s="114">
        <f t="shared" si="86"/>
        <v>30500607</v>
      </c>
      <c r="F5560" s="114" t="s">
        <v>11599</v>
      </c>
      <c r="G5560" s="114" t="s">
        <v>9820</v>
      </c>
      <c r="H5560" s="114" t="s">
        <v>10156</v>
      </c>
      <c r="I5560" s="114" t="s">
        <v>6379</v>
      </c>
    </row>
    <row r="5561" spans="1:9" x14ac:dyDescent="0.2">
      <c r="A5561" s="114" t="s">
        <v>10519</v>
      </c>
      <c r="D5561" s="114" t="s">
        <v>10159</v>
      </c>
      <c r="E5561" s="114">
        <f t="shared" si="86"/>
        <v>30500608</v>
      </c>
      <c r="F5561" s="114" t="s">
        <v>11599</v>
      </c>
      <c r="G5561" s="114" t="s">
        <v>9820</v>
      </c>
      <c r="H5561" s="114" t="s">
        <v>10156</v>
      </c>
      <c r="I5561" s="114" t="s">
        <v>10160</v>
      </c>
    </row>
    <row r="5562" spans="1:9" x14ac:dyDescent="0.2">
      <c r="A5562" s="114" t="s">
        <v>10519</v>
      </c>
      <c r="D5562" s="114" t="s">
        <v>10161</v>
      </c>
      <c r="E5562" s="114">
        <f t="shared" si="86"/>
        <v>30500609</v>
      </c>
      <c r="F5562" s="114" t="s">
        <v>11599</v>
      </c>
      <c r="G5562" s="114" t="s">
        <v>9820</v>
      </c>
      <c r="H5562" s="114" t="s">
        <v>10156</v>
      </c>
      <c r="I5562" s="114" t="s">
        <v>6126</v>
      </c>
    </row>
    <row r="5563" spans="1:9" x14ac:dyDescent="0.2">
      <c r="A5563" s="114" t="s">
        <v>10519</v>
      </c>
      <c r="D5563" s="114" t="s">
        <v>10162</v>
      </c>
      <c r="E5563" s="114">
        <f t="shared" si="86"/>
        <v>30500610</v>
      </c>
      <c r="F5563" s="114" t="s">
        <v>11599</v>
      </c>
      <c r="G5563" s="114" t="s">
        <v>9820</v>
      </c>
      <c r="H5563" s="114" t="s">
        <v>10156</v>
      </c>
      <c r="I5563" s="114" t="s">
        <v>10163</v>
      </c>
    </row>
    <row r="5564" spans="1:9" x14ac:dyDescent="0.2">
      <c r="A5564" s="114" t="s">
        <v>10519</v>
      </c>
      <c r="D5564" s="114" t="s">
        <v>10164</v>
      </c>
      <c r="E5564" s="114">
        <f t="shared" si="86"/>
        <v>30500611</v>
      </c>
      <c r="F5564" s="114" t="s">
        <v>11599</v>
      </c>
      <c r="G5564" s="114" t="s">
        <v>9820</v>
      </c>
      <c r="H5564" s="114" t="s">
        <v>10156</v>
      </c>
      <c r="I5564" s="114" t="s">
        <v>8114</v>
      </c>
    </row>
    <row r="5565" spans="1:9" x14ac:dyDescent="0.2">
      <c r="A5565" s="114" t="s">
        <v>10519</v>
      </c>
      <c r="D5565" s="114" t="s">
        <v>10165</v>
      </c>
      <c r="E5565" s="114">
        <f t="shared" si="86"/>
        <v>30500612</v>
      </c>
      <c r="F5565" s="114" t="s">
        <v>11599</v>
      </c>
      <c r="G5565" s="114" t="s">
        <v>9820</v>
      </c>
      <c r="H5565" s="114" t="s">
        <v>10156</v>
      </c>
      <c r="I5565" s="114" t="s">
        <v>11669</v>
      </c>
    </row>
    <row r="5566" spans="1:9" x14ac:dyDescent="0.2">
      <c r="A5566" s="114" t="s">
        <v>10519</v>
      </c>
      <c r="D5566" s="114" t="s">
        <v>10166</v>
      </c>
      <c r="E5566" s="114">
        <f t="shared" si="86"/>
        <v>30500613</v>
      </c>
      <c r="F5566" s="114" t="s">
        <v>11599</v>
      </c>
      <c r="G5566" s="114" t="s">
        <v>9820</v>
      </c>
      <c r="H5566" s="114" t="s">
        <v>10156</v>
      </c>
      <c r="I5566" s="114" t="s">
        <v>10167</v>
      </c>
    </row>
    <row r="5567" spans="1:9" x14ac:dyDescent="0.2">
      <c r="A5567" s="114" t="s">
        <v>10519</v>
      </c>
      <c r="D5567" s="114" t="s">
        <v>10168</v>
      </c>
      <c r="E5567" s="114">
        <f t="shared" si="86"/>
        <v>30500614</v>
      </c>
      <c r="F5567" s="114" t="s">
        <v>11599</v>
      </c>
      <c r="G5567" s="114" t="s">
        <v>9820</v>
      </c>
      <c r="H5567" s="114" t="s">
        <v>10156</v>
      </c>
      <c r="I5567" s="114" t="s">
        <v>10169</v>
      </c>
    </row>
    <row r="5568" spans="1:9" x14ac:dyDescent="0.2">
      <c r="A5568" s="114" t="s">
        <v>10519</v>
      </c>
      <c r="D5568" s="114" t="s">
        <v>10170</v>
      </c>
      <c r="E5568" s="114">
        <f t="shared" si="86"/>
        <v>30500615</v>
      </c>
      <c r="F5568" s="114" t="s">
        <v>11599</v>
      </c>
      <c r="G5568" s="114" t="s">
        <v>9820</v>
      </c>
      <c r="H5568" s="114" t="s">
        <v>10156</v>
      </c>
      <c r="I5568" s="114" t="s">
        <v>10171</v>
      </c>
    </row>
    <row r="5569" spans="1:9" x14ac:dyDescent="0.2">
      <c r="A5569" s="114" t="s">
        <v>10519</v>
      </c>
      <c r="D5569" s="114" t="s">
        <v>10172</v>
      </c>
      <c r="E5569" s="114">
        <f t="shared" si="86"/>
        <v>30500616</v>
      </c>
      <c r="F5569" s="114" t="s">
        <v>11599</v>
      </c>
      <c r="G5569" s="114" t="s">
        <v>9820</v>
      </c>
      <c r="H5569" s="114" t="s">
        <v>10156</v>
      </c>
      <c r="I5569" s="114" t="s">
        <v>10173</v>
      </c>
    </row>
    <row r="5570" spans="1:9" x14ac:dyDescent="0.2">
      <c r="A5570" s="114" t="s">
        <v>10519</v>
      </c>
      <c r="D5570" s="114" t="s">
        <v>10174</v>
      </c>
      <c r="E5570" s="114">
        <f t="shared" ref="E5570:E5633" si="87">VALUE(D5570)</f>
        <v>30500617</v>
      </c>
      <c r="F5570" s="114" t="s">
        <v>11599</v>
      </c>
      <c r="G5570" s="114" t="s">
        <v>9820</v>
      </c>
      <c r="H5570" s="114" t="s">
        <v>10156</v>
      </c>
      <c r="I5570" s="114" t="s">
        <v>10175</v>
      </c>
    </row>
    <row r="5571" spans="1:9" x14ac:dyDescent="0.2">
      <c r="A5571" s="114" t="s">
        <v>10519</v>
      </c>
      <c r="D5571" s="114" t="s">
        <v>10176</v>
      </c>
      <c r="E5571" s="114">
        <f t="shared" si="87"/>
        <v>30500618</v>
      </c>
      <c r="F5571" s="114" t="s">
        <v>11599</v>
      </c>
      <c r="G5571" s="114" t="s">
        <v>9820</v>
      </c>
      <c r="H5571" s="114" t="s">
        <v>10156</v>
      </c>
      <c r="I5571" s="114" t="s">
        <v>10177</v>
      </c>
    </row>
    <row r="5572" spans="1:9" x14ac:dyDescent="0.2">
      <c r="A5572" s="114" t="s">
        <v>10519</v>
      </c>
      <c r="D5572" s="114" t="s">
        <v>10178</v>
      </c>
      <c r="E5572" s="114">
        <f t="shared" si="87"/>
        <v>30500619</v>
      </c>
      <c r="F5572" s="114" t="s">
        <v>11599</v>
      </c>
      <c r="G5572" s="114" t="s">
        <v>9820</v>
      </c>
      <c r="H5572" s="114" t="s">
        <v>10156</v>
      </c>
      <c r="I5572" s="114" t="s">
        <v>10179</v>
      </c>
    </row>
    <row r="5573" spans="1:9" x14ac:dyDescent="0.2">
      <c r="A5573" s="114" t="s">
        <v>10519</v>
      </c>
      <c r="D5573" s="114" t="s">
        <v>10180</v>
      </c>
      <c r="E5573" s="114">
        <f t="shared" si="87"/>
        <v>30500620</v>
      </c>
      <c r="F5573" s="114" t="s">
        <v>11599</v>
      </c>
      <c r="G5573" s="114" t="s">
        <v>9820</v>
      </c>
      <c r="H5573" s="114" t="s">
        <v>10156</v>
      </c>
      <c r="I5573" s="114" t="s">
        <v>10181</v>
      </c>
    </row>
    <row r="5574" spans="1:9" x14ac:dyDescent="0.2">
      <c r="A5574" s="114" t="s">
        <v>10519</v>
      </c>
      <c r="D5574" s="114" t="s">
        <v>10182</v>
      </c>
      <c r="E5574" s="114">
        <f t="shared" si="87"/>
        <v>30500621</v>
      </c>
      <c r="F5574" s="114" t="s">
        <v>11599</v>
      </c>
      <c r="G5574" s="114" t="s">
        <v>9820</v>
      </c>
      <c r="H5574" s="114" t="s">
        <v>10156</v>
      </c>
      <c r="I5574" s="114" t="s">
        <v>10183</v>
      </c>
    </row>
    <row r="5575" spans="1:9" x14ac:dyDescent="0.2">
      <c r="A5575" s="114" t="s">
        <v>10519</v>
      </c>
      <c r="D5575" s="114" t="s">
        <v>10184</v>
      </c>
      <c r="E5575" s="114">
        <f t="shared" si="87"/>
        <v>30500622</v>
      </c>
      <c r="F5575" s="114" t="s">
        <v>11599</v>
      </c>
      <c r="G5575" s="114" t="s">
        <v>9820</v>
      </c>
      <c r="H5575" s="114" t="s">
        <v>10156</v>
      </c>
      <c r="I5575" s="114" t="s">
        <v>10185</v>
      </c>
    </row>
    <row r="5576" spans="1:9" x14ac:dyDescent="0.2">
      <c r="A5576" s="114" t="s">
        <v>10519</v>
      </c>
      <c r="D5576" s="114" t="s">
        <v>10186</v>
      </c>
      <c r="E5576" s="114">
        <f t="shared" si="87"/>
        <v>30500623</v>
      </c>
      <c r="F5576" s="114" t="s">
        <v>11599</v>
      </c>
      <c r="G5576" s="114" t="s">
        <v>9820</v>
      </c>
      <c r="H5576" s="114" t="s">
        <v>10156</v>
      </c>
      <c r="I5576" s="114" t="s">
        <v>10187</v>
      </c>
    </row>
    <row r="5577" spans="1:9" x14ac:dyDescent="0.2">
      <c r="A5577" s="114" t="s">
        <v>10519</v>
      </c>
      <c r="D5577" s="114" t="s">
        <v>10188</v>
      </c>
      <c r="E5577" s="114">
        <f t="shared" si="87"/>
        <v>30500624</v>
      </c>
      <c r="F5577" s="114" t="s">
        <v>11599</v>
      </c>
      <c r="G5577" s="114" t="s">
        <v>9820</v>
      </c>
      <c r="H5577" s="114" t="s">
        <v>10156</v>
      </c>
      <c r="I5577" s="114" t="s">
        <v>10189</v>
      </c>
    </row>
    <row r="5578" spans="1:9" x14ac:dyDescent="0.2">
      <c r="A5578" s="114" t="s">
        <v>10519</v>
      </c>
      <c r="D5578" s="114" t="s">
        <v>10190</v>
      </c>
      <c r="E5578" s="114">
        <f t="shared" si="87"/>
        <v>30500625</v>
      </c>
      <c r="F5578" s="114" t="s">
        <v>11599</v>
      </c>
      <c r="G5578" s="114" t="s">
        <v>9820</v>
      </c>
      <c r="H5578" s="114" t="s">
        <v>10156</v>
      </c>
      <c r="I5578" s="114" t="s">
        <v>10191</v>
      </c>
    </row>
    <row r="5579" spans="1:9" x14ac:dyDescent="0.2">
      <c r="A5579" s="114" t="s">
        <v>10519</v>
      </c>
      <c r="D5579" s="114" t="s">
        <v>10192</v>
      </c>
      <c r="E5579" s="114">
        <f t="shared" si="87"/>
        <v>30500626</v>
      </c>
      <c r="F5579" s="114" t="s">
        <v>11599</v>
      </c>
      <c r="G5579" s="114" t="s">
        <v>9820</v>
      </c>
      <c r="H5579" s="114" t="s">
        <v>10156</v>
      </c>
      <c r="I5579" s="114" t="s">
        <v>10193</v>
      </c>
    </row>
    <row r="5580" spans="1:9" x14ac:dyDescent="0.2">
      <c r="A5580" s="114" t="s">
        <v>10519</v>
      </c>
      <c r="D5580" s="114" t="s">
        <v>10194</v>
      </c>
      <c r="E5580" s="114">
        <f t="shared" si="87"/>
        <v>30500627</v>
      </c>
      <c r="F5580" s="114" t="s">
        <v>11599</v>
      </c>
      <c r="G5580" s="114" t="s">
        <v>9820</v>
      </c>
      <c r="H5580" s="114" t="s">
        <v>10156</v>
      </c>
      <c r="I5580" s="114" t="s">
        <v>10195</v>
      </c>
    </row>
    <row r="5581" spans="1:9" x14ac:dyDescent="0.2">
      <c r="A5581" s="114" t="s">
        <v>10519</v>
      </c>
      <c r="D5581" s="114" t="s">
        <v>10196</v>
      </c>
      <c r="E5581" s="114">
        <f t="shared" si="87"/>
        <v>30500628</v>
      </c>
      <c r="F5581" s="114" t="s">
        <v>11599</v>
      </c>
      <c r="G5581" s="114" t="s">
        <v>9820</v>
      </c>
      <c r="H5581" s="114" t="s">
        <v>10156</v>
      </c>
      <c r="I5581" s="114" t="s">
        <v>10197</v>
      </c>
    </row>
    <row r="5582" spans="1:9" x14ac:dyDescent="0.2">
      <c r="A5582" s="114" t="s">
        <v>10519</v>
      </c>
      <c r="D5582" s="114" t="s">
        <v>10198</v>
      </c>
      <c r="E5582" s="114">
        <f t="shared" si="87"/>
        <v>30500629</v>
      </c>
      <c r="F5582" s="114" t="s">
        <v>11599</v>
      </c>
      <c r="G5582" s="114" t="s">
        <v>9820</v>
      </c>
      <c r="H5582" s="114" t="s">
        <v>10156</v>
      </c>
      <c r="I5582" s="114" t="s">
        <v>10199</v>
      </c>
    </row>
    <row r="5583" spans="1:9" x14ac:dyDescent="0.2">
      <c r="A5583" s="114" t="s">
        <v>10519</v>
      </c>
      <c r="D5583" s="114" t="s">
        <v>10200</v>
      </c>
      <c r="E5583" s="114">
        <f t="shared" si="87"/>
        <v>30500699</v>
      </c>
      <c r="F5583" s="114" t="s">
        <v>11599</v>
      </c>
      <c r="G5583" s="114" t="s">
        <v>9820</v>
      </c>
      <c r="H5583" s="114" t="s">
        <v>10156</v>
      </c>
      <c r="I5583" s="114" t="s">
        <v>7818</v>
      </c>
    </row>
    <row r="5584" spans="1:9" x14ac:dyDescent="0.2">
      <c r="A5584" s="114" t="s">
        <v>10519</v>
      </c>
      <c r="D5584" s="114" t="s">
        <v>10201</v>
      </c>
      <c r="E5584" s="114">
        <f t="shared" si="87"/>
        <v>30500706</v>
      </c>
      <c r="F5584" s="114" t="s">
        <v>11599</v>
      </c>
      <c r="G5584" s="114" t="s">
        <v>9820</v>
      </c>
      <c r="H5584" s="114" t="s">
        <v>10202</v>
      </c>
      <c r="I5584" s="114" t="s">
        <v>10157</v>
      </c>
    </row>
    <row r="5585" spans="1:9" x14ac:dyDescent="0.2">
      <c r="A5585" s="114" t="s">
        <v>10519</v>
      </c>
      <c r="D5585" s="114" t="s">
        <v>10203</v>
      </c>
      <c r="E5585" s="114">
        <f t="shared" si="87"/>
        <v>30500707</v>
      </c>
      <c r="F5585" s="114" t="s">
        <v>11599</v>
      </c>
      <c r="G5585" s="114" t="s">
        <v>9820</v>
      </c>
      <c r="H5585" s="114" t="s">
        <v>10202</v>
      </c>
      <c r="I5585" s="114" t="s">
        <v>6379</v>
      </c>
    </row>
    <row r="5586" spans="1:9" x14ac:dyDescent="0.2">
      <c r="A5586" s="114" t="s">
        <v>10519</v>
      </c>
      <c r="D5586" s="114" t="s">
        <v>10204</v>
      </c>
      <c r="E5586" s="114">
        <f t="shared" si="87"/>
        <v>30500708</v>
      </c>
      <c r="F5586" s="114" t="s">
        <v>11599</v>
      </c>
      <c r="G5586" s="114" t="s">
        <v>9820</v>
      </c>
      <c r="H5586" s="114" t="s">
        <v>10202</v>
      </c>
      <c r="I5586" s="114" t="s">
        <v>10160</v>
      </c>
    </row>
    <row r="5587" spans="1:9" x14ac:dyDescent="0.2">
      <c r="A5587" s="114" t="s">
        <v>10519</v>
      </c>
      <c r="D5587" s="114" t="s">
        <v>10205</v>
      </c>
      <c r="E5587" s="114">
        <f t="shared" si="87"/>
        <v>30500709</v>
      </c>
      <c r="F5587" s="114" t="s">
        <v>11599</v>
      </c>
      <c r="G5587" s="114" t="s">
        <v>9820</v>
      </c>
      <c r="H5587" s="114" t="s">
        <v>10202</v>
      </c>
      <c r="I5587" s="114" t="s">
        <v>6126</v>
      </c>
    </row>
    <row r="5588" spans="1:9" x14ac:dyDescent="0.2">
      <c r="A5588" s="114" t="s">
        <v>10519</v>
      </c>
      <c r="D5588" s="114" t="s">
        <v>10206</v>
      </c>
      <c r="E5588" s="114">
        <f t="shared" si="87"/>
        <v>30500710</v>
      </c>
      <c r="F5588" s="114" t="s">
        <v>11599</v>
      </c>
      <c r="G5588" s="114" t="s">
        <v>9820</v>
      </c>
      <c r="H5588" s="114" t="s">
        <v>10202</v>
      </c>
      <c r="I5588" s="114" t="s">
        <v>10163</v>
      </c>
    </row>
    <row r="5589" spans="1:9" x14ac:dyDescent="0.2">
      <c r="A5589" s="114" t="s">
        <v>10519</v>
      </c>
      <c r="D5589" s="114" t="s">
        <v>13113</v>
      </c>
      <c r="E5589" s="114">
        <f t="shared" si="87"/>
        <v>30500711</v>
      </c>
      <c r="F5589" s="114" t="s">
        <v>11599</v>
      </c>
      <c r="G5589" s="114" t="s">
        <v>9820</v>
      </c>
      <c r="H5589" s="114" t="s">
        <v>10202</v>
      </c>
      <c r="I5589" s="114" t="s">
        <v>8114</v>
      </c>
    </row>
    <row r="5590" spans="1:9" x14ac:dyDescent="0.2">
      <c r="A5590" s="114" t="s">
        <v>10519</v>
      </c>
      <c r="D5590" s="114" t="s">
        <v>13114</v>
      </c>
      <c r="E5590" s="114">
        <f t="shared" si="87"/>
        <v>30500712</v>
      </c>
      <c r="F5590" s="114" t="s">
        <v>11599</v>
      </c>
      <c r="G5590" s="114" t="s">
        <v>9820</v>
      </c>
      <c r="H5590" s="114" t="s">
        <v>10202</v>
      </c>
      <c r="I5590" s="114" t="s">
        <v>11669</v>
      </c>
    </row>
    <row r="5591" spans="1:9" x14ac:dyDescent="0.2">
      <c r="A5591" s="114" t="s">
        <v>10519</v>
      </c>
      <c r="D5591" s="114" t="s">
        <v>13115</v>
      </c>
      <c r="E5591" s="114">
        <f t="shared" si="87"/>
        <v>30500714</v>
      </c>
      <c r="F5591" s="114" t="s">
        <v>11599</v>
      </c>
      <c r="G5591" s="114" t="s">
        <v>9820</v>
      </c>
      <c r="H5591" s="114" t="s">
        <v>10202</v>
      </c>
      <c r="I5591" s="114" t="s">
        <v>10169</v>
      </c>
    </row>
    <row r="5592" spans="1:9" x14ac:dyDescent="0.2">
      <c r="A5592" s="114" t="s">
        <v>10519</v>
      </c>
      <c r="D5592" s="114" t="s">
        <v>13116</v>
      </c>
      <c r="E5592" s="114">
        <f t="shared" si="87"/>
        <v>30500715</v>
      </c>
      <c r="F5592" s="114" t="s">
        <v>11599</v>
      </c>
      <c r="G5592" s="114" t="s">
        <v>9820</v>
      </c>
      <c r="H5592" s="114" t="s">
        <v>10202</v>
      </c>
      <c r="I5592" s="114" t="s">
        <v>10171</v>
      </c>
    </row>
    <row r="5593" spans="1:9" x14ac:dyDescent="0.2">
      <c r="A5593" s="114" t="s">
        <v>10519</v>
      </c>
      <c r="D5593" s="114" t="s">
        <v>13117</v>
      </c>
      <c r="E5593" s="114">
        <f t="shared" si="87"/>
        <v>30500716</v>
      </c>
      <c r="F5593" s="114" t="s">
        <v>11599</v>
      </c>
      <c r="G5593" s="114" t="s">
        <v>9820</v>
      </c>
      <c r="H5593" s="114" t="s">
        <v>10202</v>
      </c>
      <c r="I5593" s="114" t="s">
        <v>10173</v>
      </c>
    </row>
    <row r="5594" spans="1:9" x14ac:dyDescent="0.2">
      <c r="A5594" s="114" t="s">
        <v>10519</v>
      </c>
      <c r="D5594" s="114" t="s">
        <v>13118</v>
      </c>
      <c r="E5594" s="114">
        <f t="shared" si="87"/>
        <v>30500717</v>
      </c>
      <c r="F5594" s="114" t="s">
        <v>11599</v>
      </c>
      <c r="G5594" s="114" t="s">
        <v>9820</v>
      </c>
      <c r="H5594" s="114" t="s">
        <v>10202</v>
      </c>
      <c r="I5594" s="114" t="s">
        <v>10175</v>
      </c>
    </row>
    <row r="5595" spans="1:9" x14ac:dyDescent="0.2">
      <c r="A5595" s="114" t="s">
        <v>10519</v>
      </c>
      <c r="D5595" s="114" t="s">
        <v>13119</v>
      </c>
      <c r="E5595" s="114">
        <f t="shared" si="87"/>
        <v>30500718</v>
      </c>
      <c r="F5595" s="114" t="s">
        <v>11599</v>
      </c>
      <c r="G5595" s="114" t="s">
        <v>9820</v>
      </c>
      <c r="H5595" s="114" t="s">
        <v>10202</v>
      </c>
      <c r="I5595" s="114" t="s">
        <v>10177</v>
      </c>
    </row>
    <row r="5596" spans="1:9" x14ac:dyDescent="0.2">
      <c r="A5596" s="114" t="s">
        <v>10519</v>
      </c>
      <c r="D5596" s="114" t="s">
        <v>13120</v>
      </c>
      <c r="E5596" s="114">
        <f t="shared" si="87"/>
        <v>30500719</v>
      </c>
      <c r="F5596" s="114" t="s">
        <v>11599</v>
      </c>
      <c r="G5596" s="114" t="s">
        <v>9820</v>
      </c>
      <c r="H5596" s="114" t="s">
        <v>10202</v>
      </c>
      <c r="I5596" s="114" t="s">
        <v>10179</v>
      </c>
    </row>
    <row r="5597" spans="1:9" x14ac:dyDescent="0.2">
      <c r="A5597" s="114" t="s">
        <v>10519</v>
      </c>
      <c r="D5597" s="114" t="s">
        <v>13121</v>
      </c>
      <c r="E5597" s="114">
        <f t="shared" si="87"/>
        <v>30500727</v>
      </c>
      <c r="F5597" s="114" t="s">
        <v>11599</v>
      </c>
      <c r="G5597" s="114" t="s">
        <v>9820</v>
      </c>
      <c r="H5597" s="114" t="s">
        <v>10202</v>
      </c>
      <c r="I5597" s="114" t="s">
        <v>10195</v>
      </c>
    </row>
    <row r="5598" spans="1:9" x14ac:dyDescent="0.2">
      <c r="A5598" s="114" t="s">
        <v>10519</v>
      </c>
      <c r="D5598" s="114" t="s">
        <v>13122</v>
      </c>
      <c r="E5598" s="114">
        <f t="shared" si="87"/>
        <v>30500728</v>
      </c>
      <c r="F5598" s="114" t="s">
        <v>11599</v>
      </c>
      <c r="G5598" s="114" t="s">
        <v>9820</v>
      </c>
      <c r="H5598" s="114" t="s">
        <v>10202</v>
      </c>
      <c r="I5598" s="114" t="s">
        <v>10197</v>
      </c>
    </row>
    <row r="5599" spans="1:9" x14ac:dyDescent="0.2">
      <c r="A5599" s="114" t="s">
        <v>10519</v>
      </c>
      <c r="D5599" s="114" t="s">
        <v>4523</v>
      </c>
      <c r="E5599" s="114">
        <f t="shared" si="87"/>
        <v>30500729</v>
      </c>
      <c r="F5599" s="114" t="s">
        <v>11599</v>
      </c>
      <c r="G5599" s="114" t="s">
        <v>9820</v>
      </c>
      <c r="H5599" s="114" t="s">
        <v>10202</v>
      </c>
      <c r="I5599" s="114" t="s">
        <v>10199</v>
      </c>
    </row>
    <row r="5600" spans="1:9" x14ac:dyDescent="0.2">
      <c r="A5600" s="114" t="s">
        <v>10519</v>
      </c>
      <c r="D5600" s="114" t="s">
        <v>4524</v>
      </c>
      <c r="E5600" s="114">
        <f t="shared" si="87"/>
        <v>30500799</v>
      </c>
      <c r="F5600" s="114" t="s">
        <v>11599</v>
      </c>
      <c r="G5600" s="114" t="s">
        <v>9820</v>
      </c>
      <c r="H5600" s="114" t="s">
        <v>10202</v>
      </c>
      <c r="I5600" s="114" t="s">
        <v>7818</v>
      </c>
    </row>
    <row r="5601" spans="1:9" x14ac:dyDescent="0.2">
      <c r="A5601" s="114" t="s">
        <v>10519</v>
      </c>
      <c r="D5601" s="114" t="s">
        <v>4525</v>
      </c>
      <c r="E5601" s="114">
        <f t="shared" si="87"/>
        <v>30500801</v>
      </c>
      <c r="F5601" s="114" t="s">
        <v>11599</v>
      </c>
      <c r="G5601" s="114" t="s">
        <v>9820</v>
      </c>
      <c r="H5601" s="114" t="s">
        <v>4526</v>
      </c>
      <c r="I5601" s="114" t="s">
        <v>4527</v>
      </c>
    </row>
    <row r="5602" spans="1:9" x14ac:dyDescent="0.2">
      <c r="A5602" s="114" t="s">
        <v>10519</v>
      </c>
      <c r="D5602" s="114" t="s">
        <v>4528</v>
      </c>
      <c r="E5602" s="114">
        <f t="shared" si="87"/>
        <v>30500802</v>
      </c>
      <c r="F5602" s="114" t="s">
        <v>11599</v>
      </c>
      <c r="G5602" s="114" t="s">
        <v>9820</v>
      </c>
      <c r="H5602" s="114" t="s">
        <v>4526</v>
      </c>
      <c r="I5602" s="114" t="s">
        <v>4529</v>
      </c>
    </row>
    <row r="5603" spans="1:9" x14ac:dyDescent="0.2">
      <c r="A5603" s="114" t="s">
        <v>10519</v>
      </c>
      <c r="D5603" s="114" t="s">
        <v>4530</v>
      </c>
      <c r="E5603" s="114">
        <f t="shared" si="87"/>
        <v>30500803</v>
      </c>
      <c r="F5603" s="114" t="s">
        <v>11599</v>
      </c>
      <c r="G5603" s="114" t="s">
        <v>9820</v>
      </c>
      <c r="H5603" s="114" t="s">
        <v>4526</v>
      </c>
      <c r="I5603" s="114" t="s">
        <v>11058</v>
      </c>
    </row>
    <row r="5604" spans="1:9" x14ac:dyDescent="0.2">
      <c r="A5604" s="114" t="s">
        <v>10519</v>
      </c>
      <c r="D5604" s="114" t="s">
        <v>4531</v>
      </c>
      <c r="E5604" s="114">
        <f t="shared" si="87"/>
        <v>30500804</v>
      </c>
      <c r="F5604" s="114" t="s">
        <v>11599</v>
      </c>
      <c r="G5604" s="114" t="s">
        <v>9820</v>
      </c>
      <c r="H5604" s="114" t="s">
        <v>4526</v>
      </c>
      <c r="I5604" s="114" t="s">
        <v>4532</v>
      </c>
    </row>
    <row r="5605" spans="1:9" x14ac:dyDescent="0.2">
      <c r="A5605" s="114" t="s">
        <v>10519</v>
      </c>
      <c r="D5605" s="114" t="s">
        <v>4533</v>
      </c>
      <c r="E5605" s="114">
        <f t="shared" si="87"/>
        <v>30500805</v>
      </c>
      <c r="F5605" s="114" t="s">
        <v>11599</v>
      </c>
      <c r="G5605" s="114" t="s">
        <v>9820</v>
      </c>
      <c r="H5605" s="114" t="s">
        <v>4526</v>
      </c>
      <c r="I5605" s="114" t="s">
        <v>7286</v>
      </c>
    </row>
    <row r="5606" spans="1:9" x14ac:dyDescent="0.2">
      <c r="A5606" s="114" t="s">
        <v>10519</v>
      </c>
      <c r="D5606" s="114" t="s">
        <v>7287</v>
      </c>
      <c r="E5606" s="114">
        <f t="shared" si="87"/>
        <v>30500806</v>
      </c>
      <c r="F5606" s="114" t="s">
        <v>11599</v>
      </c>
      <c r="G5606" s="114" t="s">
        <v>9820</v>
      </c>
      <c r="H5606" s="114" t="s">
        <v>4526</v>
      </c>
      <c r="I5606" s="114" t="s">
        <v>3605</v>
      </c>
    </row>
    <row r="5607" spans="1:9" x14ac:dyDescent="0.2">
      <c r="A5607" s="114" t="s">
        <v>10519</v>
      </c>
      <c r="D5607" s="114" t="s">
        <v>7288</v>
      </c>
      <c r="E5607" s="114">
        <f t="shared" si="87"/>
        <v>30500807</v>
      </c>
      <c r="F5607" s="114" t="s">
        <v>11599</v>
      </c>
      <c r="G5607" s="114" t="s">
        <v>9820</v>
      </c>
      <c r="H5607" s="114" t="s">
        <v>4526</v>
      </c>
      <c r="I5607" s="114" t="s">
        <v>7289</v>
      </c>
    </row>
    <row r="5608" spans="1:9" x14ac:dyDescent="0.2">
      <c r="A5608" s="114" t="s">
        <v>10519</v>
      </c>
      <c r="D5608" s="114" t="s">
        <v>7290</v>
      </c>
      <c r="E5608" s="114">
        <f t="shared" si="87"/>
        <v>30500810</v>
      </c>
      <c r="F5608" s="114" t="s">
        <v>11599</v>
      </c>
      <c r="G5608" s="114" t="s">
        <v>9820</v>
      </c>
      <c r="H5608" s="114" t="s">
        <v>4526</v>
      </c>
      <c r="I5608" s="114" t="s">
        <v>7291</v>
      </c>
    </row>
    <row r="5609" spans="1:9" x14ac:dyDescent="0.2">
      <c r="A5609" s="114" t="s">
        <v>10519</v>
      </c>
      <c r="D5609" s="114" t="s">
        <v>7292</v>
      </c>
      <c r="E5609" s="114">
        <f t="shared" si="87"/>
        <v>30500811</v>
      </c>
      <c r="F5609" s="114" t="s">
        <v>11599</v>
      </c>
      <c r="G5609" s="114" t="s">
        <v>9820</v>
      </c>
      <c r="H5609" s="114" t="s">
        <v>4526</v>
      </c>
      <c r="I5609" s="114" t="s">
        <v>7293</v>
      </c>
    </row>
    <row r="5610" spans="1:9" x14ac:dyDescent="0.2">
      <c r="A5610" s="114" t="s">
        <v>10519</v>
      </c>
      <c r="D5610" s="114" t="s">
        <v>7294</v>
      </c>
      <c r="E5610" s="114">
        <f t="shared" si="87"/>
        <v>30500812</v>
      </c>
      <c r="F5610" s="114" t="s">
        <v>11599</v>
      </c>
      <c r="G5610" s="114" t="s">
        <v>9820</v>
      </c>
      <c r="H5610" s="114" t="s">
        <v>4526</v>
      </c>
      <c r="I5610" s="114" t="s">
        <v>7295</v>
      </c>
    </row>
    <row r="5611" spans="1:9" x14ac:dyDescent="0.2">
      <c r="A5611" s="114" t="s">
        <v>10519</v>
      </c>
      <c r="D5611" s="114" t="s">
        <v>7296</v>
      </c>
      <c r="E5611" s="114">
        <f t="shared" si="87"/>
        <v>30500813</v>
      </c>
      <c r="F5611" s="114" t="s">
        <v>11599</v>
      </c>
      <c r="G5611" s="114" t="s">
        <v>9820</v>
      </c>
      <c r="H5611" s="114" t="s">
        <v>4526</v>
      </c>
      <c r="I5611" s="114" t="s">
        <v>7297</v>
      </c>
    </row>
    <row r="5612" spans="1:9" x14ac:dyDescent="0.2">
      <c r="A5612" s="114" t="s">
        <v>10519</v>
      </c>
      <c r="D5612" s="114" t="s">
        <v>7298</v>
      </c>
      <c r="E5612" s="114">
        <f t="shared" si="87"/>
        <v>30500816</v>
      </c>
      <c r="F5612" s="114" t="s">
        <v>11599</v>
      </c>
      <c r="G5612" s="114" t="s">
        <v>9820</v>
      </c>
      <c r="H5612" s="114" t="s">
        <v>4526</v>
      </c>
      <c r="I5612" s="114" t="s">
        <v>7299</v>
      </c>
    </row>
    <row r="5613" spans="1:9" x14ac:dyDescent="0.2">
      <c r="A5613" s="114" t="s">
        <v>10519</v>
      </c>
      <c r="D5613" s="114" t="s">
        <v>7300</v>
      </c>
      <c r="E5613" s="114">
        <f t="shared" si="87"/>
        <v>30500818</v>
      </c>
      <c r="F5613" s="114" t="s">
        <v>11599</v>
      </c>
      <c r="G5613" s="114" t="s">
        <v>9820</v>
      </c>
      <c r="H5613" s="114" t="s">
        <v>4526</v>
      </c>
      <c r="I5613" s="114" t="s">
        <v>7301</v>
      </c>
    </row>
    <row r="5614" spans="1:9" x14ac:dyDescent="0.2">
      <c r="A5614" s="114" t="s">
        <v>10519</v>
      </c>
      <c r="D5614" s="114" t="s">
        <v>7302</v>
      </c>
      <c r="E5614" s="114">
        <f t="shared" si="87"/>
        <v>30500821</v>
      </c>
      <c r="F5614" s="114" t="s">
        <v>11599</v>
      </c>
      <c r="G5614" s="114" t="s">
        <v>9820</v>
      </c>
      <c r="H5614" s="114" t="s">
        <v>4526</v>
      </c>
      <c r="I5614" s="114" t="s">
        <v>7303</v>
      </c>
    </row>
    <row r="5615" spans="1:9" x14ac:dyDescent="0.2">
      <c r="A5615" s="114" t="s">
        <v>10519</v>
      </c>
      <c r="D5615" s="114" t="s">
        <v>7304</v>
      </c>
      <c r="E5615" s="114">
        <f t="shared" si="87"/>
        <v>30500822</v>
      </c>
      <c r="F5615" s="114" t="s">
        <v>11599</v>
      </c>
      <c r="G5615" s="114" t="s">
        <v>9820</v>
      </c>
      <c r="H5615" s="114" t="s">
        <v>4526</v>
      </c>
      <c r="I5615" s="114" t="s">
        <v>7305</v>
      </c>
    </row>
    <row r="5616" spans="1:9" x14ac:dyDescent="0.2">
      <c r="A5616" s="114" t="s">
        <v>10519</v>
      </c>
      <c r="D5616" s="114" t="s">
        <v>7306</v>
      </c>
      <c r="E5616" s="114">
        <f t="shared" si="87"/>
        <v>30500823</v>
      </c>
      <c r="F5616" s="114" t="s">
        <v>11599</v>
      </c>
      <c r="G5616" s="114" t="s">
        <v>9820</v>
      </c>
      <c r="H5616" s="114" t="s">
        <v>4526</v>
      </c>
      <c r="I5616" s="114" t="s">
        <v>7307</v>
      </c>
    </row>
    <row r="5617" spans="1:9" x14ac:dyDescent="0.2">
      <c r="A5617" s="114" t="s">
        <v>10519</v>
      </c>
      <c r="D5617" s="114" t="s">
        <v>7308</v>
      </c>
      <c r="E5617" s="114">
        <f t="shared" si="87"/>
        <v>30500824</v>
      </c>
      <c r="F5617" s="114" t="s">
        <v>11599</v>
      </c>
      <c r="G5617" s="114" t="s">
        <v>9820</v>
      </c>
      <c r="H5617" s="114" t="s">
        <v>4526</v>
      </c>
      <c r="I5617" s="114" t="s">
        <v>4576</v>
      </c>
    </row>
    <row r="5618" spans="1:9" x14ac:dyDescent="0.2">
      <c r="A5618" s="114" t="s">
        <v>10519</v>
      </c>
      <c r="D5618" s="114" t="s">
        <v>4577</v>
      </c>
      <c r="E5618" s="114">
        <f t="shared" si="87"/>
        <v>30500828</v>
      </c>
      <c r="F5618" s="114" t="s">
        <v>11599</v>
      </c>
      <c r="G5618" s="114" t="s">
        <v>9820</v>
      </c>
      <c r="H5618" s="114" t="s">
        <v>4526</v>
      </c>
      <c r="I5618" s="114" t="s">
        <v>4578</v>
      </c>
    </row>
    <row r="5619" spans="1:9" x14ac:dyDescent="0.2">
      <c r="A5619" s="114" t="s">
        <v>10519</v>
      </c>
      <c r="D5619" s="114" t="s">
        <v>4579</v>
      </c>
      <c r="E5619" s="114">
        <f t="shared" si="87"/>
        <v>30500830</v>
      </c>
      <c r="F5619" s="114" t="s">
        <v>11599</v>
      </c>
      <c r="G5619" s="114" t="s">
        <v>9820</v>
      </c>
      <c r="H5619" s="114" t="s">
        <v>4526</v>
      </c>
      <c r="I5619" s="114" t="s">
        <v>4580</v>
      </c>
    </row>
    <row r="5620" spans="1:9" x14ac:dyDescent="0.2">
      <c r="A5620" s="114" t="s">
        <v>10519</v>
      </c>
      <c r="D5620" s="114" t="s">
        <v>4581</v>
      </c>
      <c r="E5620" s="114">
        <f t="shared" si="87"/>
        <v>30500831</v>
      </c>
      <c r="F5620" s="114" t="s">
        <v>11599</v>
      </c>
      <c r="G5620" s="114" t="s">
        <v>9820</v>
      </c>
      <c r="H5620" s="114" t="s">
        <v>4526</v>
      </c>
      <c r="I5620" s="114" t="s">
        <v>4582</v>
      </c>
    </row>
    <row r="5621" spans="1:9" x14ac:dyDescent="0.2">
      <c r="A5621" s="114" t="s">
        <v>10519</v>
      </c>
      <c r="D5621" s="114" t="s">
        <v>4583</v>
      </c>
      <c r="E5621" s="114">
        <f t="shared" si="87"/>
        <v>30500835</v>
      </c>
      <c r="F5621" s="114" t="s">
        <v>11599</v>
      </c>
      <c r="G5621" s="114" t="s">
        <v>9820</v>
      </c>
      <c r="H5621" s="114" t="s">
        <v>4526</v>
      </c>
      <c r="I5621" s="114" t="s">
        <v>4584</v>
      </c>
    </row>
    <row r="5622" spans="1:9" x14ac:dyDescent="0.2">
      <c r="A5622" s="114" t="s">
        <v>10519</v>
      </c>
      <c r="D5622" s="114" t="s">
        <v>4585</v>
      </c>
      <c r="E5622" s="114">
        <f t="shared" si="87"/>
        <v>30500840</v>
      </c>
      <c r="F5622" s="114" t="s">
        <v>11599</v>
      </c>
      <c r="G5622" s="114" t="s">
        <v>9820</v>
      </c>
      <c r="H5622" s="114" t="s">
        <v>4526</v>
      </c>
      <c r="I5622" s="114" t="s">
        <v>4586</v>
      </c>
    </row>
    <row r="5623" spans="1:9" x14ac:dyDescent="0.2">
      <c r="A5623" s="114" t="s">
        <v>10519</v>
      </c>
      <c r="D5623" s="114" t="s">
        <v>4587</v>
      </c>
      <c r="E5623" s="114">
        <f t="shared" si="87"/>
        <v>30500841</v>
      </c>
      <c r="F5623" s="114" t="s">
        <v>11599</v>
      </c>
      <c r="G5623" s="114" t="s">
        <v>9820</v>
      </c>
      <c r="H5623" s="114" t="s">
        <v>4526</v>
      </c>
      <c r="I5623" s="114" t="s">
        <v>4588</v>
      </c>
    </row>
    <row r="5624" spans="1:9" x14ac:dyDescent="0.2">
      <c r="A5624" s="114" t="s">
        <v>10519</v>
      </c>
      <c r="D5624" s="114" t="s">
        <v>4589</v>
      </c>
      <c r="E5624" s="114">
        <f t="shared" si="87"/>
        <v>30500843</v>
      </c>
      <c r="F5624" s="114" t="s">
        <v>11599</v>
      </c>
      <c r="G5624" s="114" t="s">
        <v>9820</v>
      </c>
      <c r="H5624" s="114" t="s">
        <v>4526</v>
      </c>
      <c r="I5624" s="114" t="s">
        <v>4590</v>
      </c>
    </row>
    <row r="5625" spans="1:9" x14ac:dyDescent="0.2">
      <c r="A5625" s="114" t="s">
        <v>10519</v>
      </c>
      <c r="D5625" s="114" t="s">
        <v>4591</v>
      </c>
      <c r="E5625" s="114">
        <f t="shared" si="87"/>
        <v>30500845</v>
      </c>
      <c r="F5625" s="114" t="s">
        <v>11599</v>
      </c>
      <c r="G5625" s="114" t="s">
        <v>9820</v>
      </c>
      <c r="H5625" s="114" t="s">
        <v>4526</v>
      </c>
      <c r="I5625" s="114" t="s">
        <v>4592</v>
      </c>
    </row>
    <row r="5626" spans="1:9" x14ac:dyDescent="0.2">
      <c r="A5626" s="114" t="s">
        <v>10519</v>
      </c>
      <c r="D5626" s="114" t="s">
        <v>4593</v>
      </c>
      <c r="E5626" s="114">
        <f t="shared" si="87"/>
        <v>30500850</v>
      </c>
      <c r="F5626" s="114" t="s">
        <v>11599</v>
      </c>
      <c r="G5626" s="114" t="s">
        <v>9820</v>
      </c>
      <c r="H5626" s="114" t="s">
        <v>4526</v>
      </c>
      <c r="I5626" s="114" t="s">
        <v>4594</v>
      </c>
    </row>
    <row r="5627" spans="1:9" x14ac:dyDescent="0.2">
      <c r="A5627" s="114" t="s">
        <v>10519</v>
      </c>
      <c r="D5627" s="114" t="s">
        <v>4595</v>
      </c>
      <c r="E5627" s="114">
        <f t="shared" si="87"/>
        <v>30500854</v>
      </c>
      <c r="F5627" s="114" t="s">
        <v>11599</v>
      </c>
      <c r="G5627" s="114" t="s">
        <v>9820</v>
      </c>
      <c r="H5627" s="114" t="s">
        <v>4526</v>
      </c>
      <c r="I5627" s="114" t="s">
        <v>4596</v>
      </c>
    </row>
    <row r="5628" spans="1:9" x14ac:dyDescent="0.2">
      <c r="A5628" s="114" t="s">
        <v>10519</v>
      </c>
      <c r="D5628" s="114" t="s">
        <v>4597</v>
      </c>
      <c r="E5628" s="114">
        <f t="shared" si="87"/>
        <v>30500856</v>
      </c>
      <c r="F5628" s="114" t="s">
        <v>11599</v>
      </c>
      <c r="G5628" s="114" t="s">
        <v>9820</v>
      </c>
      <c r="H5628" s="114" t="s">
        <v>4526</v>
      </c>
      <c r="I5628" s="114" t="s">
        <v>4598</v>
      </c>
    </row>
    <row r="5629" spans="1:9" x14ac:dyDescent="0.2">
      <c r="A5629" s="114" t="s">
        <v>10519</v>
      </c>
      <c r="D5629" s="114" t="s">
        <v>4599</v>
      </c>
      <c r="E5629" s="114">
        <f t="shared" si="87"/>
        <v>30500858</v>
      </c>
      <c r="F5629" s="114" t="s">
        <v>11599</v>
      </c>
      <c r="G5629" s="114" t="s">
        <v>9820</v>
      </c>
      <c r="H5629" s="114" t="s">
        <v>4526</v>
      </c>
      <c r="I5629" s="114" t="s">
        <v>4600</v>
      </c>
    </row>
    <row r="5630" spans="1:9" x14ac:dyDescent="0.2">
      <c r="A5630" s="114" t="s">
        <v>10519</v>
      </c>
      <c r="D5630" s="114" t="s">
        <v>4601</v>
      </c>
      <c r="E5630" s="114">
        <f t="shared" si="87"/>
        <v>30500860</v>
      </c>
      <c r="F5630" s="114" t="s">
        <v>11599</v>
      </c>
      <c r="G5630" s="114" t="s">
        <v>9820</v>
      </c>
      <c r="H5630" s="114" t="s">
        <v>4526</v>
      </c>
      <c r="I5630" s="114" t="s">
        <v>4602</v>
      </c>
    </row>
    <row r="5631" spans="1:9" x14ac:dyDescent="0.2">
      <c r="A5631" s="114" t="s">
        <v>10519</v>
      </c>
      <c r="D5631" s="114" t="s">
        <v>4603</v>
      </c>
      <c r="E5631" s="114">
        <f t="shared" si="87"/>
        <v>30500870</v>
      </c>
      <c r="F5631" s="114" t="s">
        <v>11599</v>
      </c>
      <c r="G5631" s="114" t="s">
        <v>9820</v>
      </c>
      <c r="H5631" s="114" t="s">
        <v>4526</v>
      </c>
      <c r="I5631" s="114" t="s">
        <v>4604</v>
      </c>
    </row>
    <row r="5632" spans="1:9" x14ac:dyDescent="0.2">
      <c r="A5632" s="114" t="s">
        <v>10519</v>
      </c>
      <c r="D5632" s="114" t="s">
        <v>4605</v>
      </c>
      <c r="E5632" s="114">
        <f t="shared" si="87"/>
        <v>30500880</v>
      </c>
      <c r="F5632" s="114" t="s">
        <v>11599</v>
      </c>
      <c r="G5632" s="114" t="s">
        <v>9820</v>
      </c>
      <c r="H5632" s="114" t="s">
        <v>4526</v>
      </c>
      <c r="I5632" s="114" t="s">
        <v>4606</v>
      </c>
    </row>
    <row r="5633" spans="1:9" x14ac:dyDescent="0.2">
      <c r="A5633" s="114" t="s">
        <v>10519</v>
      </c>
      <c r="D5633" s="114" t="s">
        <v>4607</v>
      </c>
      <c r="E5633" s="114">
        <f t="shared" si="87"/>
        <v>30500899</v>
      </c>
      <c r="F5633" s="114" t="s">
        <v>11599</v>
      </c>
      <c r="G5633" s="114" t="s">
        <v>9820</v>
      </c>
      <c r="H5633" s="114" t="s">
        <v>4526</v>
      </c>
      <c r="I5633" s="114" t="s">
        <v>7818</v>
      </c>
    </row>
    <row r="5634" spans="1:9" x14ac:dyDescent="0.2">
      <c r="A5634" s="114" t="s">
        <v>10519</v>
      </c>
      <c r="D5634" s="114" t="s">
        <v>4608</v>
      </c>
      <c r="E5634" s="114">
        <f t="shared" ref="E5634:E5697" si="88">VALUE(D5634)</f>
        <v>30500901</v>
      </c>
      <c r="F5634" s="114" t="s">
        <v>11599</v>
      </c>
      <c r="G5634" s="114" t="s">
        <v>9820</v>
      </c>
      <c r="H5634" s="114" t="s">
        <v>4609</v>
      </c>
      <c r="I5634" s="114" t="s">
        <v>4610</v>
      </c>
    </row>
    <row r="5635" spans="1:9" x14ac:dyDescent="0.2">
      <c r="A5635" s="114" t="s">
        <v>10519</v>
      </c>
      <c r="D5635" s="114" t="s">
        <v>4611</v>
      </c>
      <c r="E5635" s="114">
        <f t="shared" si="88"/>
        <v>30500902</v>
      </c>
      <c r="F5635" s="114" t="s">
        <v>11599</v>
      </c>
      <c r="G5635" s="114" t="s">
        <v>9820</v>
      </c>
      <c r="H5635" s="114" t="s">
        <v>4609</v>
      </c>
      <c r="I5635" s="114" t="s">
        <v>4612</v>
      </c>
    </row>
    <row r="5636" spans="1:9" x14ac:dyDescent="0.2">
      <c r="A5636" s="114" t="s">
        <v>10519</v>
      </c>
      <c r="D5636" s="114" t="s">
        <v>4613</v>
      </c>
      <c r="E5636" s="114">
        <f t="shared" si="88"/>
        <v>30500903</v>
      </c>
      <c r="F5636" s="114" t="s">
        <v>11599</v>
      </c>
      <c r="G5636" s="114" t="s">
        <v>9820</v>
      </c>
      <c r="H5636" s="114" t="s">
        <v>4609</v>
      </c>
      <c r="I5636" s="114" t="s">
        <v>4614</v>
      </c>
    </row>
    <row r="5637" spans="1:9" x14ac:dyDescent="0.2">
      <c r="A5637" s="114" t="s">
        <v>10519</v>
      </c>
      <c r="D5637" s="114" t="s">
        <v>4615</v>
      </c>
      <c r="E5637" s="114">
        <f t="shared" si="88"/>
        <v>30500904</v>
      </c>
      <c r="F5637" s="114" t="s">
        <v>11599</v>
      </c>
      <c r="G5637" s="114" t="s">
        <v>9820</v>
      </c>
      <c r="H5637" s="114" t="s">
        <v>4609</v>
      </c>
      <c r="I5637" s="114" t="s">
        <v>4616</v>
      </c>
    </row>
    <row r="5638" spans="1:9" x14ac:dyDescent="0.2">
      <c r="A5638" s="114" t="s">
        <v>10519</v>
      </c>
      <c r="D5638" s="114" t="s">
        <v>4617</v>
      </c>
      <c r="E5638" s="114">
        <f t="shared" si="88"/>
        <v>30500905</v>
      </c>
      <c r="F5638" s="114" t="s">
        <v>11599</v>
      </c>
      <c r="G5638" s="114" t="s">
        <v>9820</v>
      </c>
      <c r="H5638" s="114" t="s">
        <v>4609</v>
      </c>
      <c r="I5638" s="114" t="s">
        <v>4618</v>
      </c>
    </row>
    <row r="5639" spans="1:9" x14ac:dyDescent="0.2">
      <c r="A5639" s="114" t="s">
        <v>10519</v>
      </c>
      <c r="D5639" s="114" t="s">
        <v>4619</v>
      </c>
      <c r="E5639" s="114">
        <f t="shared" si="88"/>
        <v>30500906</v>
      </c>
      <c r="F5639" s="114" t="s">
        <v>11599</v>
      </c>
      <c r="G5639" s="114" t="s">
        <v>9820</v>
      </c>
      <c r="H5639" s="114" t="s">
        <v>4609</v>
      </c>
      <c r="I5639" s="114" t="s">
        <v>4620</v>
      </c>
    </row>
    <row r="5640" spans="1:9" x14ac:dyDescent="0.2">
      <c r="A5640" s="114" t="s">
        <v>10519</v>
      </c>
      <c r="D5640" s="114" t="s">
        <v>4621</v>
      </c>
      <c r="E5640" s="114">
        <f t="shared" si="88"/>
        <v>30500907</v>
      </c>
      <c r="F5640" s="114" t="s">
        <v>11599</v>
      </c>
      <c r="G5640" s="114" t="s">
        <v>9820</v>
      </c>
      <c r="H5640" s="114" t="s">
        <v>4609</v>
      </c>
      <c r="I5640" s="114" t="s">
        <v>4622</v>
      </c>
    </row>
    <row r="5641" spans="1:9" x14ac:dyDescent="0.2">
      <c r="A5641" s="114" t="s">
        <v>10519</v>
      </c>
      <c r="D5641" s="114" t="s">
        <v>4623</v>
      </c>
      <c r="E5641" s="114">
        <f t="shared" si="88"/>
        <v>30500908</v>
      </c>
      <c r="F5641" s="114" t="s">
        <v>11599</v>
      </c>
      <c r="G5641" s="114" t="s">
        <v>9820</v>
      </c>
      <c r="H5641" s="114" t="s">
        <v>4609</v>
      </c>
      <c r="I5641" s="114" t="s">
        <v>4624</v>
      </c>
    </row>
    <row r="5642" spans="1:9" x14ac:dyDescent="0.2">
      <c r="A5642" s="114" t="s">
        <v>10519</v>
      </c>
      <c r="D5642" s="114" t="s">
        <v>4625</v>
      </c>
      <c r="E5642" s="114">
        <f t="shared" si="88"/>
        <v>30500909</v>
      </c>
      <c r="F5642" s="114" t="s">
        <v>11599</v>
      </c>
      <c r="G5642" s="114" t="s">
        <v>9820</v>
      </c>
      <c r="H5642" s="114" t="s">
        <v>4609</v>
      </c>
      <c r="I5642" s="114" t="s">
        <v>4626</v>
      </c>
    </row>
    <row r="5643" spans="1:9" x14ac:dyDescent="0.2">
      <c r="A5643" s="114" t="s">
        <v>10519</v>
      </c>
      <c r="D5643" s="114" t="s">
        <v>4627</v>
      </c>
      <c r="E5643" s="114">
        <f t="shared" si="88"/>
        <v>30500910</v>
      </c>
      <c r="F5643" s="114" t="s">
        <v>11599</v>
      </c>
      <c r="G5643" s="114" t="s">
        <v>9820</v>
      </c>
      <c r="H5643" s="114" t="s">
        <v>4609</v>
      </c>
      <c r="I5643" s="114" t="s">
        <v>4628</v>
      </c>
    </row>
    <row r="5644" spans="1:9" x14ac:dyDescent="0.2">
      <c r="A5644" s="114" t="s">
        <v>10519</v>
      </c>
      <c r="D5644" s="114" t="s">
        <v>4629</v>
      </c>
      <c r="E5644" s="114">
        <f t="shared" si="88"/>
        <v>30500915</v>
      </c>
      <c r="F5644" s="114" t="s">
        <v>11599</v>
      </c>
      <c r="G5644" s="114" t="s">
        <v>9820</v>
      </c>
      <c r="H5644" s="114" t="s">
        <v>4609</v>
      </c>
      <c r="I5644" s="114" t="s">
        <v>4630</v>
      </c>
    </row>
    <row r="5645" spans="1:9" x14ac:dyDescent="0.2">
      <c r="A5645" s="114" t="s">
        <v>10519</v>
      </c>
      <c r="D5645" s="114" t="s">
        <v>4631</v>
      </c>
      <c r="E5645" s="114">
        <f t="shared" si="88"/>
        <v>30500916</v>
      </c>
      <c r="F5645" s="114" t="s">
        <v>11599</v>
      </c>
      <c r="G5645" s="114" t="s">
        <v>9820</v>
      </c>
      <c r="H5645" s="114" t="s">
        <v>4609</v>
      </c>
      <c r="I5645" s="114" t="s">
        <v>11070</v>
      </c>
    </row>
    <row r="5646" spans="1:9" x14ac:dyDescent="0.2">
      <c r="A5646" s="114" t="s">
        <v>10519</v>
      </c>
      <c r="D5646" s="114" t="s">
        <v>4632</v>
      </c>
      <c r="E5646" s="114">
        <f t="shared" si="88"/>
        <v>30500917</v>
      </c>
      <c r="F5646" s="114" t="s">
        <v>11599</v>
      </c>
      <c r="G5646" s="114" t="s">
        <v>9820</v>
      </c>
      <c r="H5646" s="114" t="s">
        <v>4609</v>
      </c>
      <c r="I5646" s="114" t="s">
        <v>1949</v>
      </c>
    </row>
    <row r="5647" spans="1:9" x14ac:dyDescent="0.2">
      <c r="A5647" s="114" t="s">
        <v>10519</v>
      </c>
      <c r="D5647" s="114" t="s">
        <v>1950</v>
      </c>
      <c r="E5647" s="114">
        <f t="shared" si="88"/>
        <v>30500999</v>
      </c>
      <c r="F5647" s="114" t="s">
        <v>11599</v>
      </c>
      <c r="G5647" s="114" t="s">
        <v>9820</v>
      </c>
      <c r="H5647" s="114" t="s">
        <v>4609</v>
      </c>
      <c r="I5647" s="114" t="s">
        <v>7818</v>
      </c>
    </row>
    <row r="5648" spans="1:9" x14ac:dyDescent="0.2">
      <c r="A5648" s="114" t="s">
        <v>10519</v>
      </c>
      <c r="D5648" s="114" t="s">
        <v>1951</v>
      </c>
      <c r="E5648" s="114">
        <f t="shared" si="88"/>
        <v>30501001</v>
      </c>
      <c r="F5648" s="114" t="s">
        <v>11599</v>
      </c>
      <c r="G5648" s="114" t="s">
        <v>9820</v>
      </c>
      <c r="H5648" s="114" t="s">
        <v>1952</v>
      </c>
      <c r="I5648" s="114" t="s">
        <v>1953</v>
      </c>
    </row>
    <row r="5649" spans="1:9" x14ac:dyDescent="0.2">
      <c r="A5649" s="114" t="s">
        <v>10519</v>
      </c>
      <c r="D5649" s="114" t="s">
        <v>1954</v>
      </c>
      <c r="E5649" s="114">
        <f t="shared" si="88"/>
        <v>30501002</v>
      </c>
      <c r="F5649" s="114" t="s">
        <v>11599</v>
      </c>
      <c r="G5649" s="114" t="s">
        <v>9820</v>
      </c>
      <c r="H5649" s="114" t="s">
        <v>1952</v>
      </c>
      <c r="I5649" s="114" t="s">
        <v>1955</v>
      </c>
    </row>
    <row r="5650" spans="1:9" x14ac:dyDescent="0.2">
      <c r="A5650" s="114" t="s">
        <v>10519</v>
      </c>
      <c r="D5650" s="114" t="s">
        <v>1956</v>
      </c>
      <c r="E5650" s="114">
        <f t="shared" si="88"/>
        <v>30501003</v>
      </c>
      <c r="F5650" s="114" t="s">
        <v>11599</v>
      </c>
      <c r="G5650" s="114" t="s">
        <v>9820</v>
      </c>
      <c r="H5650" s="114" t="s">
        <v>1952</v>
      </c>
      <c r="I5650" s="114" t="s">
        <v>1957</v>
      </c>
    </row>
    <row r="5651" spans="1:9" x14ac:dyDescent="0.2">
      <c r="A5651" s="114" t="s">
        <v>10519</v>
      </c>
      <c r="D5651" s="114" t="s">
        <v>1958</v>
      </c>
      <c r="E5651" s="114">
        <f t="shared" si="88"/>
        <v>30501004</v>
      </c>
      <c r="F5651" s="114" t="s">
        <v>11599</v>
      </c>
      <c r="G5651" s="114" t="s">
        <v>9820</v>
      </c>
      <c r="H5651" s="114" t="s">
        <v>1952</v>
      </c>
      <c r="I5651" s="114" t="s">
        <v>1959</v>
      </c>
    </row>
    <row r="5652" spans="1:9" x14ac:dyDescent="0.2">
      <c r="A5652" s="114" t="s">
        <v>10519</v>
      </c>
      <c r="D5652" s="114" t="s">
        <v>1960</v>
      </c>
      <c r="E5652" s="114">
        <f t="shared" si="88"/>
        <v>30501005</v>
      </c>
      <c r="F5652" s="114" t="s">
        <v>11599</v>
      </c>
      <c r="G5652" s="114" t="s">
        <v>9820</v>
      </c>
      <c r="H5652" s="114" t="s">
        <v>1952</v>
      </c>
      <c r="I5652" s="114" t="s">
        <v>1961</v>
      </c>
    </row>
    <row r="5653" spans="1:9" x14ac:dyDescent="0.2">
      <c r="A5653" s="114" t="s">
        <v>10519</v>
      </c>
      <c r="D5653" s="114" t="s">
        <v>1962</v>
      </c>
      <c r="E5653" s="114">
        <f t="shared" si="88"/>
        <v>30501006</v>
      </c>
      <c r="F5653" s="114" t="s">
        <v>11599</v>
      </c>
      <c r="G5653" s="114" t="s">
        <v>9820</v>
      </c>
      <c r="H5653" s="114" t="s">
        <v>1952</v>
      </c>
      <c r="I5653" s="114" t="s">
        <v>1963</v>
      </c>
    </row>
    <row r="5654" spans="1:9" x14ac:dyDescent="0.2">
      <c r="A5654" s="114" t="s">
        <v>10519</v>
      </c>
      <c r="D5654" s="114" t="s">
        <v>1964</v>
      </c>
      <c r="E5654" s="114">
        <f t="shared" si="88"/>
        <v>30501007</v>
      </c>
      <c r="F5654" s="114" t="s">
        <v>11599</v>
      </c>
      <c r="G5654" s="114" t="s">
        <v>9820</v>
      </c>
      <c r="H5654" s="114" t="s">
        <v>1952</v>
      </c>
      <c r="I5654" s="114" t="s">
        <v>8159</v>
      </c>
    </row>
    <row r="5655" spans="1:9" x14ac:dyDescent="0.2">
      <c r="A5655" s="114" t="s">
        <v>10519</v>
      </c>
      <c r="D5655" s="114" t="s">
        <v>1965</v>
      </c>
      <c r="E5655" s="114">
        <f t="shared" si="88"/>
        <v>30501008</v>
      </c>
      <c r="F5655" s="114" t="s">
        <v>11599</v>
      </c>
      <c r="G5655" s="114" t="s">
        <v>9820</v>
      </c>
      <c r="H5655" s="114" t="s">
        <v>1952</v>
      </c>
      <c r="I5655" s="114" t="s">
        <v>11344</v>
      </c>
    </row>
    <row r="5656" spans="1:9" x14ac:dyDescent="0.2">
      <c r="A5656" s="114" t="s">
        <v>10519</v>
      </c>
      <c r="D5656" s="114" t="s">
        <v>1966</v>
      </c>
      <c r="E5656" s="114">
        <f t="shared" si="88"/>
        <v>30501009</v>
      </c>
      <c r="F5656" s="114" t="s">
        <v>11599</v>
      </c>
      <c r="G5656" s="114" t="s">
        <v>9820</v>
      </c>
      <c r="H5656" s="114" t="s">
        <v>1952</v>
      </c>
      <c r="I5656" s="114" t="s">
        <v>1967</v>
      </c>
    </row>
    <row r="5657" spans="1:9" x14ac:dyDescent="0.2">
      <c r="A5657" s="114" t="s">
        <v>10519</v>
      </c>
      <c r="D5657" s="114" t="s">
        <v>1968</v>
      </c>
      <c r="E5657" s="114">
        <f t="shared" si="88"/>
        <v>30501010</v>
      </c>
      <c r="F5657" s="114" t="s">
        <v>11599</v>
      </c>
      <c r="G5657" s="114" t="s">
        <v>9820</v>
      </c>
      <c r="H5657" s="114" t="s">
        <v>1952</v>
      </c>
      <c r="I5657" s="114" t="s">
        <v>14440</v>
      </c>
    </row>
    <row r="5658" spans="1:9" x14ac:dyDescent="0.2">
      <c r="A5658" s="114" t="s">
        <v>10519</v>
      </c>
      <c r="D5658" s="114" t="s">
        <v>1969</v>
      </c>
      <c r="E5658" s="114">
        <f t="shared" si="88"/>
        <v>30501011</v>
      </c>
      <c r="F5658" s="114" t="s">
        <v>11599</v>
      </c>
      <c r="G5658" s="114" t="s">
        <v>9820</v>
      </c>
      <c r="H5658" s="114" t="s">
        <v>1952</v>
      </c>
      <c r="I5658" s="114" t="s">
        <v>1970</v>
      </c>
    </row>
    <row r="5659" spans="1:9" x14ac:dyDescent="0.2">
      <c r="A5659" s="114" t="s">
        <v>10519</v>
      </c>
      <c r="D5659" s="114" t="s">
        <v>1971</v>
      </c>
      <c r="E5659" s="114">
        <f t="shared" si="88"/>
        <v>30501012</v>
      </c>
      <c r="F5659" s="114" t="s">
        <v>11599</v>
      </c>
      <c r="G5659" s="114" t="s">
        <v>9820</v>
      </c>
      <c r="H5659" s="114" t="s">
        <v>1952</v>
      </c>
      <c r="I5659" s="114" t="s">
        <v>8114</v>
      </c>
    </row>
    <row r="5660" spans="1:9" x14ac:dyDescent="0.2">
      <c r="A5660" s="114" t="s">
        <v>10519</v>
      </c>
      <c r="D5660" s="114" t="s">
        <v>1972</v>
      </c>
      <c r="E5660" s="114">
        <f t="shared" si="88"/>
        <v>30501013</v>
      </c>
      <c r="F5660" s="114" t="s">
        <v>11599</v>
      </c>
      <c r="G5660" s="114" t="s">
        <v>9820</v>
      </c>
      <c r="H5660" s="114" t="s">
        <v>1952</v>
      </c>
      <c r="I5660" s="114" t="s">
        <v>1973</v>
      </c>
    </row>
    <row r="5661" spans="1:9" x14ac:dyDescent="0.2">
      <c r="A5661" s="114" t="s">
        <v>10519</v>
      </c>
      <c r="D5661" s="114" t="s">
        <v>1974</v>
      </c>
      <c r="E5661" s="114">
        <f t="shared" si="88"/>
        <v>30501014</v>
      </c>
      <c r="F5661" s="114" t="s">
        <v>11599</v>
      </c>
      <c r="G5661" s="114" t="s">
        <v>9820</v>
      </c>
      <c r="H5661" s="114" t="s">
        <v>1952</v>
      </c>
      <c r="I5661" s="114" t="s">
        <v>1975</v>
      </c>
    </row>
    <row r="5662" spans="1:9" x14ac:dyDescent="0.2">
      <c r="A5662" s="114" t="s">
        <v>10519</v>
      </c>
      <c r="D5662" s="114" t="s">
        <v>1976</v>
      </c>
      <c r="E5662" s="114">
        <f t="shared" si="88"/>
        <v>30501015</v>
      </c>
      <c r="F5662" s="114" t="s">
        <v>11599</v>
      </c>
      <c r="G5662" s="114" t="s">
        <v>9820</v>
      </c>
      <c r="H5662" s="114" t="s">
        <v>1952</v>
      </c>
      <c r="I5662" s="114" t="s">
        <v>14478</v>
      </c>
    </row>
    <row r="5663" spans="1:9" x14ac:dyDescent="0.2">
      <c r="A5663" s="114" t="s">
        <v>10519</v>
      </c>
      <c r="D5663" s="114" t="s">
        <v>1977</v>
      </c>
      <c r="E5663" s="114">
        <f t="shared" si="88"/>
        <v>30501016</v>
      </c>
      <c r="F5663" s="114" t="s">
        <v>11599</v>
      </c>
      <c r="G5663" s="114" t="s">
        <v>9820</v>
      </c>
      <c r="H5663" s="114" t="s">
        <v>1952</v>
      </c>
      <c r="I5663" s="114" t="s">
        <v>1978</v>
      </c>
    </row>
    <row r="5664" spans="1:9" x14ac:dyDescent="0.2">
      <c r="A5664" s="114" t="s">
        <v>10519</v>
      </c>
      <c r="D5664" s="114" t="s">
        <v>1979</v>
      </c>
      <c r="E5664" s="114">
        <f t="shared" si="88"/>
        <v>30501017</v>
      </c>
      <c r="F5664" s="114" t="s">
        <v>11599</v>
      </c>
      <c r="G5664" s="114" t="s">
        <v>9820</v>
      </c>
      <c r="H5664" s="114" t="s">
        <v>1952</v>
      </c>
      <c r="I5664" s="114" t="s">
        <v>10163</v>
      </c>
    </row>
    <row r="5665" spans="1:12" x14ac:dyDescent="0.2">
      <c r="A5665" s="114" t="s">
        <v>10519</v>
      </c>
      <c r="D5665" s="114" t="s">
        <v>1980</v>
      </c>
      <c r="E5665" s="114">
        <f t="shared" si="88"/>
        <v>30501021</v>
      </c>
      <c r="F5665" s="114" t="s">
        <v>11599</v>
      </c>
      <c r="G5665" s="114" t="s">
        <v>9820</v>
      </c>
      <c r="H5665" s="114" t="s">
        <v>1952</v>
      </c>
      <c r="I5665" s="114" t="s">
        <v>1981</v>
      </c>
    </row>
    <row r="5666" spans="1:12" x14ac:dyDescent="0.2">
      <c r="A5666" s="114" t="s">
        <v>10519</v>
      </c>
      <c r="D5666" s="114" t="s">
        <v>1982</v>
      </c>
      <c r="E5666" s="114">
        <f t="shared" si="88"/>
        <v>30501022</v>
      </c>
      <c r="F5666" s="114" t="s">
        <v>11599</v>
      </c>
      <c r="G5666" s="114" t="s">
        <v>9820</v>
      </c>
      <c r="H5666" s="114" t="s">
        <v>1952</v>
      </c>
      <c r="I5666" s="114" t="s">
        <v>1983</v>
      </c>
    </row>
    <row r="5667" spans="1:12" x14ac:dyDescent="0.2">
      <c r="A5667" s="114" t="s">
        <v>10519</v>
      </c>
      <c r="D5667" s="114" t="s">
        <v>1984</v>
      </c>
      <c r="E5667" s="114">
        <f t="shared" si="88"/>
        <v>30501023</v>
      </c>
      <c r="F5667" s="114" t="s">
        <v>11599</v>
      </c>
      <c r="G5667" s="114" t="s">
        <v>9820</v>
      </c>
      <c r="H5667" s="114" t="s">
        <v>1952</v>
      </c>
      <c r="I5667" s="114" t="s">
        <v>14478</v>
      </c>
    </row>
    <row r="5668" spans="1:12" x14ac:dyDescent="0.2">
      <c r="A5668" s="114" t="s">
        <v>10519</v>
      </c>
      <c r="D5668" s="114" t="s">
        <v>1985</v>
      </c>
      <c r="E5668" s="114">
        <f t="shared" si="88"/>
        <v>30501024</v>
      </c>
      <c r="F5668" s="114" t="s">
        <v>11599</v>
      </c>
      <c r="G5668" s="114" t="s">
        <v>9820</v>
      </c>
      <c r="H5668" s="114" t="s">
        <v>1952</v>
      </c>
      <c r="I5668" s="114" t="s">
        <v>1986</v>
      </c>
    </row>
    <row r="5669" spans="1:12" x14ac:dyDescent="0.2">
      <c r="A5669" s="114" t="s">
        <v>10519</v>
      </c>
      <c r="D5669" s="114" t="s">
        <v>1987</v>
      </c>
      <c r="E5669" s="114">
        <f t="shared" si="88"/>
        <v>30501030</v>
      </c>
      <c r="F5669" s="114" t="s">
        <v>11599</v>
      </c>
      <c r="G5669" s="114" t="s">
        <v>9820</v>
      </c>
      <c r="H5669" s="114" t="s">
        <v>1952</v>
      </c>
      <c r="I5669" s="114" t="s">
        <v>1988</v>
      </c>
    </row>
    <row r="5670" spans="1:12" x14ac:dyDescent="0.2">
      <c r="A5670" s="114" t="s">
        <v>10519</v>
      </c>
      <c r="D5670" s="114" t="s">
        <v>1989</v>
      </c>
      <c r="E5670" s="114">
        <f t="shared" si="88"/>
        <v>30501031</v>
      </c>
      <c r="F5670" s="114" t="s">
        <v>11599</v>
      </c>
      <c r="G5670" s="114" t="s">
        <v>9820</v>
      </c>
      <c r="H5670" s="114" t="s">
        <v>1952</v>
      </c>
      <c r="I5670" s="114" t="s">
        <v>1990</v>
      </c>
    </row>
    <row r="5671" spans="1:12" x14ac:dyDescent="0.2">
      <c r="A5671" s="114" t="s">
        <v>10519</v>
      </c>
      <c r="D5671" s="114" t="s">
        <v>1991</v>
      </c>
      <c r="E5671" s="114">
        <f t="shared" si="88"/>
        <v>30501032</v>
      </c>
      <c r="F5671" s="114" t="s">
        <v>11599</v>
      </c>
      <c r="G5671" s="114" t="s">
        <v>9820</v>
      </c>
      <c r="H5671" s="114" t="s">
        <v>1952</v>
      </c>
      <c r="I5671" s="114" t="s">
        <v>1992</v>
      </c>
    </row>
    <row r="5672" spans="1:12" x14ac:dyDescent="0.2">
      <c r="A5672" s="114" t="s">
        <v>10519</v>
      </c>
      <c r="D5672" s="114" t="s">
        <v>1993</v>
      </c>
      <c r="E5672" s="114">
        <f t="shared" si="88"/>
        <v>30501033</v>
      </c>
      <c r="F5672" s="114" t="s">
        <v>11599</v>
      </c>
      <c r="G5672" s="114" t="s">
        <v>9820</v>
      </c>
      <c r="H5672" s="114" t="s">
        <v>1952</v>
      </c>
      <c r="I5672" s="114" t="s">
        <v>1994</v>
      </c>
    </row>
    <row r="5673" spans="1:12" x14ac:dyDescent="0.2">
      <c r="A5673" s="114" t="s">
        <v>10519</v>
      </c>
      <c r="D5673" s="114" t="s">
        <v>1995</v>
      </c>
      <c r="E5673" s="114">
        <f t="shared" si="88"/>
        <v>30501034</v>
      </c>
      <c r="F5673" s="114" t="s">
        <v>11599</v>
      </c>
      <c r="G5673" s="114" t="s">
        <v>9820</v>
      </c>
      <c r="H5673" s="114" t="s">
        <v>1952</v>
      </c>
      <c r="I5673" s="114" t="s">
        <v>1996</v>
      </c>
    </row>
    <row r="5674" spans="1:12" x14ac:dyDescent="0.2">
      <c r="A5674" s="114" t="s">
        <v>10519</v>
      </c>
      <c r="D5674" s="114" t="s">
        <v>1997</v>
      </c>
      <c r="E5674" s="114">
        <f t="shared" si="88"/>
        <v>30501035</v>
      </c>
      <c r="F5674" s="114" t="s">
        <v>11599</v>
      </c>
      <c r="G5674" s="114" t="s">
        <v>9820</v>
      </c>
      <c r="H5674" s="114" t="s">
        <v>1952</v>
      </c>
      <c r="I5674" s="114" t="s">
        <v>1998</v>
      </c>
    </row>
    <row r="5675" spans="1:12" x14ac:dyDescent="0.2">
      <c r="A5675" s="114" t="s">
        <v>10519</v>
      </c>
      <c r="D5675" s="114" t="s">
        <v>1999</v>
      </c>
      <c r="E5675" s="114">
        <f t="shared" si="88"/>
        <v>30501036</v>
      </c>
      <c r="F5675" s="114" t="s">
        <v>11599</v>
      </c>
      <c r="G5675" s="114" t="s">
        <v>9820</v>
      </c>
      <c r="H5675" s="114" t="s">
        <v>1952</v>
      </c>
      <c r="I5675" s="114" t="s">
        <v>2000</v>
      </c>
    </row>
    <row r="5676" spans="1:12" x14ac:dyDescent="0.2">
      <c r="A5676" s="114" t="s">
        <v>10519</v>
      </c>
      <c r="D5676" s="114" t="s">
        <v>2001</v>
      </c>
      <c r="E5676" s="114">
        <f t="shared" si="88"/>
        <v>30501037</v>
      </c>
      <c r="F5676" s="114" t="s">
        <v>11599</v>
      </c>
      <c r="G5676" s="114" t="s">
        <v>9820</v>
      </c>
      <c r="H5676" s="114" t="s">
        <v>1952</v>
      </c>
      <c r="I5676" s="114" t="s">
        <v>2002</v>
      </c>
    </row>
    <row r="5677" spans="1:12" x14ac:dyDescent="0.2">
      <c r="A5677" s="114" t="s">
        <v>10519</v>
      </c>
      <c r="D5677" s="114" t="s">
        <v>2003</v>
      </c>
      <c r="E5677" s="114">
        <f t="shared" si="88"/>
        <v>30501038</v>
      </c>
      <c r="F5677" s="114" t="s">
        <v>11599</v>
      </c>
      <c r="G5677" s="114" t="s">
        <v>9820</v>
      </c>
      <c r="H5677" s="114" t="s">
        <v>1952</v>
      </c>
      <c r="I5677" s="114" t="s">
        <v>2004</v>
      </c>
    </row>
    <row r="5678" spans="1:12" x14ac:dyDescent="0.2">
      <c r="A5678" s="114" t="s">
        <v>10519</v>
      </c>
      <c r="D5678" s="114" t="s">
        <v>2005</v>
      </c>
      <c r="E5678" s="114">
        <f t="shared" si="88"/>
        <v>30501039</v>
      </c>
      <c r="F5678" s="114" t="s">
        <v>11599</v>
      </c>
      <c r="G5678" s="114" t="s">
        <v>9820</v>
      </c>
      <c r="H5678" s="114" t="s">
        <v>1952</v>
      </c>
      <c r="I5678" s="114" t="s">
        <v>4680</v>
      </c>
      <c r="K5678" s="116"/>
      <c r="L5678" s="114"/>
    </row>
    <row r="5679" spans="1:12" x14ac:dyDescent="0.2">
      <c r="A5679" s="114" t="s">
        <v>10519</v>
      </c>
      <c r="D5679" s="114" t="s">
        <v>4681</v>
      </c>
      <c r="E5679" s="114">
        <f t="shared" si="88"/>
        <v>30501040</v>
      </c>
      <c r="F5679" s="114" t="s">
        <v>11599</v>
      </c>
      <c r="G5679" s="114" t="s">
        <v>9820</v>
      </c>
      <c r="H5679" s="114" t="s">
        <v>1952</v>
      </c>
      <c r="I5679" s="114" t="s">
        <v>4682</v>
      </c>
    </row>
    <row r="5680" spans="1:12" x14ac:dyDescent="0.2">
      <c r="A5680" s="114" t="s">
        <v>10519</v>
      </c>
      <c r="D5680" s="114" t="s">
        <v>4683</v>
      </c>
      <c r="E5680" s="114">
        <f t="shared" si="88"/>
        <v>30501041</v>
      </c>
      <c r="F5680" s="114" t="s">
        <v>11599</v>
      </c>
      <c r="G5680" s="114" t="s">
        <v>9820</v>
      </c>
      <c r="H5680" s="114" t="s">
        <v>1952</v>
      </c>
      <c r="I5680" s="114" t="s">
        <v>4684</v>
      </c>
    </row>
    <row r="5681" spans="1:9" x14ac:dyDescent="0.2">
      <c r="A5681" s="114" t="s">
        <v>10519</v>
      </c>
      <c r="D5681" s="114" t="s">
        <v>4685</v>
      </c>
      <c r="E5681" s="114">
        <f t="shared" si="88"/>
        <v>30501042</v>
      </c>
      <c r="F5681" s="114" t="s">
        <v>11599</v>
      </c>
      <c r="G5681" s="114" t="s">
        <v>9820</v>
      </c>
      <c r="H5681" s="114" t="s">
        <v>1952</v>
      </c>
      <c r="I5681" s="114" t="s">
        <v>4686</v>
      </c>
    </row>
    <row r="5682" spans="1:9" x14ac:dyDescent="0.2">
      <c r="A5682" s="114" t="s">
        <v>10519</v>
      </c>
      <c r="D5682" s="114" t="s">
        <v>4687</v>
      </c>
      <c r="E5682" s="114">
        <f t="shared" si="88"/>
        <v>30501043</v>
      </c>
      <c r="F5682" s="114" t="s">
        <v>11599</v>
      </c>
      <c r="G5682" s="114" t="s">
        <v>9820</v>
      </c>
      <c r="H5682" s="114" t="s">
        <v>1952</v>
      </c>
      <c r="I5682" s="114" t="s">
        <v>4688</v>
      </c>
    </row>
    <row r="5683" spans="1:9" x14ac:dyDescent="0.2">
      <c r="A5683" s="114" t="s">
        <v>10519</v>
      </c>
      <c r="D5683" s="114" t="s">
        <v>4689</v>
      </c>
      <c r="E5683" s="114">
        <f t="shared" si="88"/>
        <v>30501044</v>
      </c>
      <c r="F5683" s="114" t="s">
        <v>11599</v>
      </c>
      <c r="G5683" s="114" t="s">
        <v>9820</v>
      </c>
      <c r="H5683" s="114" t="s">
        <v>1952</v>
      </c>
      <c r="I5683" s="114" t="s">
        <v>4690</v>
      </c>
    </row>
    <row r="5684" spans="1:9" x14ac:dyDescent="0.2">
      <c r="A5684" s="114" t="s">
        <v>10519</v>
      </c>
      <c r="D5684" s="114" t="s">
        <v>4691</v>
      </c>
      <c r="E5684" s="114">
        <f t="shared" si="88"/>
        <v>30501045</v>
      </c>
      <c r="F5684" s="114" t="s">
        <v>11599</v>
      </c>
      <c r="G5684" s="114" t="s">
        <v>9820</v>
      </c>
      <c r="H5684" s="114" t="s">
        <v>1952</v>
      </c>
      <c r="I5684" s="114" t="s">
        <v>4692</v>
      </c>
    </row>
    <row r="5685" spans="1:9" x14ac:dyDescent="0.2">
      <c r="A5685" s="114" t="s">
        <v>10519</v>
      </c>
      <c r="D5685" s="114" t="s">
        <v>4693</v>
      </c>
      <c r="E5685" s="114">
        <f t="shared" si="88"/>
        <v>30501046</v>
      </c>
      <c r="F5685" s="114" t="s">
        <v>11599</v>
      </c>
      <c r="G5685" s="114" t="s">
        <v>9820</v>
      </c>
      <c r="H5685" s="114" t="s">
        <v>1952</v>
      </c>
      <c r="I5685" s="114" t="s">
        <v>4694</v>
      </c>
    </row>
    <row r="5686" spans="1:9" x14ac:dyDescent="0.2">
      <c r="A5686" s="114" t="s">
        <v>10519</v>
      </c>
      <c r="D5686" s="114" t="s">
        <v>4695</v>
      </c>
      <c r="E5686" s="114">
        <f t="shared" si="88"/>
        <v>30501047</v>
      </c>
      <c r="F5686" s="114" t="s">
        <v>11599</v>
      </c>
      <c r="G5686" s="114" t="s">
        <v>9820</v>
      </c>
      <c r="H5686" s="114" t="s">
        <v>1952</v>
      </c>
      <c r="I5686" s="114" t="s">
        <v>4696</v>
      </c>
    </row>
    <row r="5687" spans="1:9" x14ac:dyDescent="0.2">
      <c r="A5687" s="114" t="s">
        <v>10519</v>
      </c>
      <c r="D5687" s="114" t="s">
        <v>4697</v>
      </c>
      <c r="E5687" s="114">
        <f t="shared" si="88"/>
        <v>30501048</v>
      </c>
      <c r="F5687" s="114" t="s">
        <v>11599</v>
      </c>
      <c r="G5687" s="114" t="s">
        <v>9820</v>
      </c>
      <c r="H5687" s="114" t="s">
        <v>1952</v>
      </c>
      <c r="I5687" s="114" t="s">
        <v>4698</v>
      </c>
    </row>
    <row r="5688" spans="1:9" x14ac:dyDescent="0.2">
      <c r="A5688" s="114" t="s">
        <v>10519</v>
      </c>
      <c r="D5688" s="114" t="s">
        <v>4699</v>
      </c>
      <c r="E5688" s="114">
        <f t="shared" si="88"/>
        <v>30501049</v>
      </c>
      <c r="F5688" s="114" t="s">
        <v>11599</v>
      </c>
      <c r="G5688" s="114" t="s">
        <v>9820</v>
      </c>
      <c r="H5688" s="114" t="s">
        <v>1952</v>
      </c>
      <c r="I5688" s="114" t="s">
        <v>4700</v>
      </c>
    </row>
    <row r="5689" spans="1:9" x14ac:dyDescent="0.2">
      <c r="A5689" s="114" t="s">
        <v>10519</v>
      </c>
      <c r="D5689" s="114" t="s">
        <v>4701</v>
      </c>
      <c r="E5689" s="114">
        <f t="shared" si="88"/>
        <v>30501050</v>
      </c>
      <c r="F5689" s="114" t="s">
        <v>11599</v>
      </c>
      <c r="G5689" s="114" t="s">
        <v>9820</v>
      </c>
      <c r="H5689" s="114" t="s">
        <v>1952</v>
      </c>
      <c r="I5689" s="114" t="s">
        <v>4702</v>
      </c>
    </row>
    <row r="5690" spans="1:9" x14ac:dyDescent="0.2">
      <c r="A5690" s="114" t="s">
        <v>10519</v>
      </c>
      <c r="D5690" s="114" t="s">
        <v>4703</v>
      </c>
      <c r="E5690" s="114">
        <f t="shared" si="88"/>
        <v>30501051</v>
      </c>
      <c r="F5690" s="114" t="s">
        <v>11599</v>
      </c>
      <c r="G5690" s="114" t="s">
        <v>9820</v>
      </c>
      <c r="H5690" s="114" t="s">
        <v>1952</v>
      </c>
      <c r="I5690" s="114" t="s">
        <v>4704</v>
      </c>
    </row>
    <row r="5691" spans="1:9" x14ac:dyDescent="0.2">
      <c r="A5691" s="114" t="s">
        <v>10519</v>
      </c>
      <c r="D5691" s="114" t="s">
        <v>4705</v>
      </c>
      <c r="E5691" s="114">
        <f t="shared" si="88"/>
        <v>30501060</v>
      </c>
      <c r="F5691" s="114" t="s">
        <v>11599</v>
      </c>
      <c r="G5691" s="114" t="s">
        <v>9820</v>
      </c>
      <c r="H5691" s="114" t="s">
        <v>1952</v>
      </c>
      <c r="I5691" s="114" t="s">
        <v>4706</v>
      </c>
    </row>
    <row r="5692" spans="1:9" x14ac:dyDescent="0.2">
      <c r="A5692" s="114" t="s">
        <v>10519</v>
      </c>
      <c r="D5692" s="114" t="s">
        <v>4707</v>
      </c>
      <c r="E5692" s="114">
        <f t="shared" si="88"/>
        <v>30501061</v>
      </c>
      <c r="F5692" s="114" t="s">
        <v>11599</v>
      </c>
      <c r="G5692" s="114" t="s">
        <v>9820</v>
      </c>
      <c r="H5692" s="114" t="s">
        <v>1952</v>
      </c>
      <c r="I5692" s="114" t="s">
        <v>4708</v>
      </c>
    </row>
    <row r="5693" spans="1:9" x14ac:dyDescent="0.2">
      <c r="A5693" s="114" t="s">
        <v>10519</v>
      </c>
      <c r="D5693" s="114" t="s">
        <v>4709</v>
      </c>
      <c r="E5693" s="114">
        <f t="shared" si="88"/>
        <v>30501062</v>
      </c>
      <c r="F5693" s="114" t="s">
        <v>11599</v>
      </c>
      <c r="G5693" s="114" t="s">
        <v>9820</v>
      </c>
      <c r="H5693" s="114" t="s">
        <v>1952</v>
      </c>
      <c r="I5693" s="114" t="s">
        <v>4710</v>
      </c>
    </row>
    <row r="5694" spans="1:9" x14ac:dyDescent="0.2">
      <c r="A5694" s="114" t="s">
        <v>10519</v>
      </c>
      <c r="D5694" s="114" t="s">
        <v>4711</v>
      </c>
      <c r="E5694" s="114">
        <f t="shared" si="88"/>
        <v>30501090</v>
      </c>
      <c r="F5694" s="114" t="s">
        <v>11599</v>
      </c>
      <c r="G5694" s="114" t="s">
        <v>9820</v>
      </c>
      <c r="H5694" s="114" t="s">
        <v>1952</v>
      </c>
      <c r="I5694" s="114" t="s">
        <v>7069</v>
      </c>
    </row>
    <row r="5695" spans="1:9" x14ac:dyDescent="0.2">
      <c r="A5695" s="114" t="s">
        <v>10519</v>
      </c>
      <c r="D5695" s="114" t="s">
        <v>4712</v>
      </c>
      <c r="E5695" s="114">
        <f t="shared" si="88"/>
        <v>30501099</v>
      </c>
      <c r="F5695" s="114" t="s">
        <v>11599</v>
      </c>
      <c r="G5695" s="114" t="s">
        <v>9820</v>
      </c>
      <c r="H5695" s="114" t="s">
        <v>1952</v>
      </c>
      <c r="I5695" s="114" t="s">
        <v>7818</v>
      </c>
    </row>
    <row r="5696" spans="1:9" x14ac:dyDescent="0.2">
      <c r="A5696" s="114" t="s">
        <v>10519</v>
      </c>
      <c r="D5696" s="114" t="s">
        <v>4713</v>
      </c>
      <c r="E5696" s="114">
        <f t="shared" si="88"/>
        <v>30501101</v>
      </c>
      <c r="F5696" s="114" t="s">
        <v>11599</v>
      </c>
      <c r="G5696" s="114" t="s">
        <v>9820</v>
      </c>
      <c r="H5696" s="114" t="s">
        <v>4714</v>
      </c>
      <c r="I5696" s="114" t="s">
        <v>4715</v>
      </c>
    </row>
    <row r="5697" spans="1:12" x14ac:dyDescent="0.2">
      <c r="A5697" s="114" t="s">
        <v>10519</v>
      </c>
      <c r="D5697" s="114" t="s">
        <v>4716</v>
      </c>
      <c r="E5697" s="114">
        <f t="shared" si="88"/>
        <v>30501106</v>
      </c>
      <c r="F5697" s="114" t="s">
        <v>11599</v>
      </c>
      <c r="G5697" s="114" t="s">
        <v>9820</v>
      </c>
      <c r="H5697" s="114" t="s">
        <v>4714</v>
      </c>
      <c r="I5697" s="114" t="s">
        <v>4717</v>
      </c>
    </row>
    <row r="5698" spans="1:12" x14ac:dyDescent="0.2">
      <c r="A5698" s="114" t="s">
        <v>10519</v>
      </c>
      <c r="D5698" s="114" t="s">
        <v>4718</v>
      </c>
      <c r="E5698" s="114">
        <f t="shared" ref="E5698:E5761" si="89">VALUE(D5698)</f>
        <v>30501107</v>
      </c>
      <c r="F5698" s="114" t="s">
        <v>11599</v>
      </c>
      <c r="G5698" s="114" t="s">
        <v>9820</v>
      </c>
      <c r="H5698" s="114" t="s">
        <v>4714</v>
      </c>
      <c r="I5698" s="114" t="s">
        <v>4719</v>
      </c>
    </row>
    <row r="5699" spans="1:12" x14ac:dyDescent="0.2">
      <c r="A5699" s="114" t="s">
        <v>10519</v>
      </c>
      <c r="D5699" s="114" t="s">
        <v>4720</v>
      </c>
      <c r="E5699" s="114">
        <f t="shared" si="89"/>
        <v>30501108</v>
      </c>
      <c r="F5699" s="114" t="s">
        <v>11599</v>
      </c>
      <c r="G5699" s="114" t="s">
        <v>9820</v>
      </c>
      <c r="H5699" s="114" t="s">
        <v>4714</v>
      </c>
      <c r="I5699" s="114" t="s">
        <v>4721</v>
      </c>
    </row>
    <row r="5700" spans="1:12" x14ac:dyDescent="0.2">
      <c r="A5700" s="114" t="s">
        <v>10519</v>
      </c>
      <c r="D5700" s="114" t="s">
        <v>7526</v>
      </c>
      <c r="E5700" s="114">
        <f t="shared" si="89"/>
        <v>30501109</v>
      </c>
      <c r="F5700" s="114" t="s">
        <v>11599</v>
      </c>
      <c r="G5700" s="114" t="s">
        <v>9820</v>
      </c>
      <c r="H5700" s="114" t="s">
        <v>4714</v>
      </c>
      <c r="I5700" s="114" t="s">
        <v>7527</v>
      </c>
    </row>
    <row r="5701" spans="1:12" x14ac:dyDescent="0.2">
      <c r="A5701" s="114" t="s">
        <v>10519</v>
      </c>
      <c r="D5701" s="114" t="s">
        <v>7528</v>
      </c>
      <c r="E5701" s="114">
        <f t="shared" si="89"/>
        <v>30501110</v>
      </c>
      <c r="F5701" s="114" t="s">
        <v>11599</v>
      </c>
      <c r="G5701" s="114" t="s">
        <v>9820</v>
      </c>
      <c r="H5701" s="114" t="s">
        <v>4714</v>
      </c>
      <c r="I5701" s="114" t="s">
        <v>7529</v>
      </c>
    </row>
    <row r="5702" spans="1:12" x14ac:dyDescent="0.2">
      <c r="A5702" s="114" t="s">
        <v>10519</v>
      </c>
      <c r="D5702" s="114" t="s">
        <v>7530</v>
      </c>
      <c r="E5702" s="114">
        <f t="shared" si="89"/>
        <v>30501111</v>
      </c>
      <c r="F5702" s="114" t="s">
        <v>11599</v>
      </c>
      <c r="G5702" s="114" t="s">
        <v>9820</v>
      </c>
      <c r="H5702" s="114" t="s">
        <v>4714</v>
      </c>
      <c r="I5702" s="114" t="s">
        <v>7531</v>
      </c>
      <c r="K5702" s="116"/>
      <c r="L5702" s="114"/>
    </row>
    <row r="5703" spans="1:12" x14ac:dyDescent="0.2">
      <c r="A5703" s="114" t="s">
        <v>10519</v>
      </c>
      <c r="D5703" s="114" t="s">
        <v>7532</v>
      </c>
      <c r="E5703" s="114">
        <f t="shared" si="89"/>
        <v>30501112</v>
      </c>
      <c r="F5703" s="114" t="s">
        <v>11599</v>
      </c>
      <c r="G5703" s="114" t="s">
        <v>9820</v>
      </c>
      <c r="H5703" s="114" t="s">
        <v>4714</v>
      </c>
      <c r="I5703" s="114" t="s">
        <v>7533</v>
      </c>
    </row>
    <row r="5704" spans="1:12" x14ac:dyDescent="0.2">
      <c r="A5704" s="114" t="s">
        <v>10519</v>
      </c>
      <c r="D5704" s="114" t="s">
        <v>7534</v>
      </c>
      <c r="E5704" s="114">
        <f t="shared" si="89"/>
        <v>30501113</v>
      </c>
      <c r="F5704" s="114" t="s">
        <v>11599</v>
      </c>
      <c r="G5704" s="114" t="s">
        <v>9820</v>
      </c>
      <c r="H5704" s="114" t="s">
        <v>4714</v>
      </c>
      <c r="I5704" s="114" t="s">
        <v>7535</v>
      </c>
    </row>
    <row r="5705" spans="1:12" x14ac:dyDescent="0.2">
      <c r="A5705" s="114" t="s">
        <v>10519</v>
      </c>
      <c r="D5705" s="114" t="s">
        <v>7536</v>
      </c>
      <c r="E5705" s="114">
        <f t="shared" si="89"/>
        <v>30501114</v>
      </c>
      <c r="F5705" s="114" t="s">
        <v>11599</v>
      </c>
      <c r="G5705" s="114" t="s">
        <v>9820</v>
      </c>
      <c r="H5705" s="114" t="s">
        <v>4714</v>
      </c>
      <c r="I5705" s="114" t="s">
        <v>7537</v>
      </c>
    </row>
    <row r="5706" spans="1:12" x14ac:dyDescent="0.2">
      <c r="A5706" s="114" t="s">
        <v>10519</v>
      </c>
      <c r="D5706" s="114" t="s">
        <v>7538</v>
      </c>
      <c r="E5706" s="114">
        <f t="shared" si="89"/>
        <v>30501115</v>
      </c>
      <c r="F5706" s="114" t="s">
        <v>11599</v>
      </c>
      <c r="G5706" s="114" t="s">
        <v>9820</v>
      </c>
      <c r="H5706" s="114" t="s">
        <v>4714</v>
      </c>
      <c r="I5706" s="114" t="s">
        <v>7539</v>
      </c>
    </row>
    <row r="5707" spans="1:12" x14ac:dyDescent="0.2">
      <c r="A5707" s="114" t="s">
        <v>10519</v>
      </c>
      <c r="D5707" s="114" t="s">
        <v>7540</v>
      </c>
      <c r="E5707" s="114">
        <f t="shared" si="89"/>
        <v>30501120</v>
      </c>
      <c r="F5707" s="114" t="s">
        <v>11599</v>
      </c>
      <c r="G5707" s="114" t="s">
        <v>9820</v>
      </c>
      <c r="H5707" s="114" t="s">
        <v>4714</v>
      </c>
      <c r="I5707" s="114" t="s">
        <v>7541</v>
      </c>
    </row>
    <row r="5708" spans="1:12" x14ac:dyDescent="0.2">
      <c r="A5708" s="114" t="s">
        <v>10519</v>
      </c>
      <c r="D5708" s="114" t="s">
        <v>7542</v>
      </c>
      <c r="E5708" s="114">
        <f t="shared" si="89"/>
        <v>30501199</v>
      </c>
      <c r="F5708" s="114" t="s">
        <v>11599</v>
      </c>
      <c r="G5708" s="114" t="s">
        <v>9820</v>
      </c>
      <c r="H5708" s="114" t="s">
        <v>4714</v>
      </c>
      <c r="I5708" s="114" t="s">
        <v>7818</v>
      </c>
    </row>
    <row r="5709" spans="1:12" x14ac:dyDescent="0.2">
      <c r="A5709" s="114" t="s">
        <v>10519</v>
      </c>
      <c r="D5709" s="114" t="s">
        <v>7543</v>
      </c>
      <c r="E5709" s="114">
        <f t="shared" si="89"/>
        <v>30501201</v>
      </c>
      <c r="F5709" s="114" t="s">
        <v>11599</v>
      </c>
      <c r="G5709" s="114" t="s">
        <v>9820</v>
      </c>
      <c r="H5709" s="114" t="s">
        <v>7544</v>
      </c>
      <c r="I5709" s="114" t="s">
        <v>7545</v>
      </c>
    </row>
    <row r="5710" spans="1:12" x14ac:dyDescent="0.2">
      <c r="A5710" s="114" t="s">
        <v>10519</v>
      </c>
      <c r="D5710" s="114" t="s">
        <v>7546</v>
      </c>
      <c r="E5710" s="114">
        <f t="shared" si="89"/>
        <v>30501202</v>
      </c>
      <c r="F5710" s="114" t="s">
        <v>11599</v>
      </c>
      <c r="G5710" s="114" t="s">
        <v>9820</v>
      </c>
      <c r="H5710" s="114" t="s">
        <v>7544</v>
      </c>
      <c r="I5710" s="114" t="s">
        <v>7547</v>
      </c>
    </row>
    <row r="5711" spans="1:12" x14ac:dyDescent="0.2">
      <c r="A5711" s="114" t="s">
        <v>10519</v>
      </c>
      <c r="D5711" s="114" t="s">
        <v>7548</v>
      </c>
      <c r="E5711" s="114">
        <f t="shared" si="89"/>
        <v>30501203</v>
      </c>
      <c r="F5711" s="114" t="s">
        <v>11599</v>
      </c>
      <c r="G5711" s="114" t="s">
        <v>9820</v>
      </c>
      <c r="H5711" s="114" t="s">
        <v>7544</v>
      </c>
      <c r="I5711" s="114" t="s">
        <v>7549</v>
      </c>
    </row>
    <row r="5712" spans="1:12" x14ac:dyDescent="0.2">
      <c r="A5712" s="114" t="s">
        <v>10519</v>
      </c>
      <c r="D5712" s="114" t="s">
        <v>7550</v>
      </c>
      <c r="E5712" s="114">
        <f t="shared" si="89"/>
        <v>30501204</v>
      </c>
      <c r="F5712" s="114" t="s">
        <v>11599</v>
      </c>
      <c r="G5712" s="114" t="s">
        <v>9820</v>
      </c>
      <c r="H5712" s="114" t="s">
        <v>7544</v>
      </c>
      <c r="I5712" s="114" t="s">
        <v>4726</v>
      </c>
    </row>
    <row r="5713" spans="1:9" x14ac:dyDescent="0.2">
      <c r="A5713" s="114" t="s">
        <v>10519</v>
      </c>
      <c r="D5713" s="114" t="s">
        <v>4727</v>
      </c>
      <c r="E5713" s="114">
        <f t="shared" si="89"/>
        <v>30501205</v>
      </c>
      <c r="F5713" s="114" t="s">
        <v>11599</v>
      </c>
      <c r="G5713" s="114" t="s">
        <v>9820</v>
      </c>
      <c r="H5713" s="114" t="s">
        <v>7544</v>
      </c>
      <c r="I5713" s="114" t="s">
        <v>4728</v>
      </c>
    </row>
    <row r="5714" spans="1:9" x14ac:dyDescent="0.2">
      <c r="A5714" s="114" t="s">
        <v>10519</v>
      </c>
      <c r="D5714" s="114" t="s">
        <v>4729</v>
      </c>
      <c r="E5714" s="114">
        <f t="shared" si="89"/>
        <v>30501206</v>
      </c>
      <c r="F5714" s="114" t="s">
        <v>11599</v>
      </c>
      <c r="G5714" s="114" t="s">
        <v>9820</v>
      </c>
      <c r="H5714" s="114" t="s">
        <v>7544</v>
      </c>
      <c r="I5714" s="114" t="s">
        <v>4730</v>
      </c>
    </row>
    <row r="5715" spans="1:9" x14ac:dyDescent="0.2">
      <c r="A5715" s="114" t="s">
        <v>10519</v>
      </c>
      <c r="D5715" s="114" t="s">
        <v>4731</v>
      </c>
      <c r="E5715" s="114">
        <f t="shared" si="89"/>
        <v>30501207</v>
      </c>
      <c r="F5715" s="114" t="s">
        <v>11599</v>
      </c>
      <c r="G5715" s="114" t="s">
        <v>9820</v>
      </c>
      <c r="H5715" s="114" t="s">
        <v>7544</v>
      </c>
      <c r="I5715" s="114" t="s">
        <v>4732</v>
      </c>
    </row>
    <row r="5716" spans="1:9" x14ac:dyDescent="0.2">
      <c r="A5716" s="114" t="s">
        <v>10519</v>
      </c>
      <c r="D5716" s="114" t="s">
        <v>4733</v>
      </c>
      <c r="E5716" s="114">
        <f t="shared" si="89"/>
        <v>30501208</v>
      </c>
      <c r="F5716" s="114" t="s">
        <v>11599</v>
      </c>
      <c r="G5716" s="114" t="s">
        <v>9820</v>
      </c>
      <c r="H5716" s="114" t="s">
        <v>7544</v>
      </c>
      <c r="I5716" s="114" t="s">
        <v>4734</v>
      </c>
    </row>
    <row r="5717" spans="1:9" x14ac:dyDescent="0.2">
      <c r="A5717" s="114" t="s">
        <v>10519</v>
      </c>
      <c r="D5717" s="114" t="s">
        <v>4735</v>
      </c>
      <c r="E5717" s="114">
        <f t="shared" si="89"/>
        <v>30501209</v>
      </c>
      <c r="F5717" s="114" t="s">
        <v>11599</v>
      </c>
      <c r="G5717" s="114" t="s">
        <v>9820</v>
      </c>
      <c r="H5717" s="114" t="s">
        <v>7544</v>
      </c>
      <c r="I5717" s="114" t="s">
        <v>4736</v>
      </c>
    </row>
    <row r="5718" spans="1:9" x14ac:dyDescent="0.2">
      <c r="A5718" s="114" t="s">
        <v>10519</v>
      </c>
      <c r="D5718" s="114" t="s">
        <v>4737</v>
      </c>
      <c r="E5718" s="114">
        <f t="shared" si="89"/>
        <v>30501211</v>
      </c>
      <c r="F5718" s="114" t="s">
        <v>11599</v>
      </c>
      <c r="G5718" s="114" t="s">
        <v>9820</v>
      </c>
      <c r="H5718" s="114" t="s">
        <v>7544</v>
      </c>
      <c r="I5718" s="114" t="s">
        <v>7564</v>
      </c>
    </row>
    <row r="5719" spans="1:9" x14ac:dyDescent="0.2">
      <c r="A5719" s="114" t="s">
        <v>10519</v>
      </c>
      <c r="D5719" s="114" t="s">
        <v>7565</v>
      </c>
      <c r="E5719" s="114">
        <f t="shared" si="89"/>
        <v>30501212</v>
      </c>
      <c r="F5719" s="114" t="s">
        <v>11599</v>
      </c>
      <c r="G5719" s="114" t="s">
        <v>9820</v>
      </c>
      <c r="H5719" s="114" t="s">
        <v>7544</v>
      </c>
      <c r="I5719" s="114" t="s">
        <v>7566</v>
      </c>
    </row>
    <row r="5720" spans="1:9" x14ac:dyDescent="0.2">
      <c r="A5720" s="114" t="s">
        <v>10519</v>
      </c>
      <c r="D5720" s="114" t="s">
        <v>7567</v>
      </c>
      <c r="E5720" s="114">
        <f t="shared" si="89"/>
        <v>30501213</v>
      </c>
      <c r="F5720" s="114" t="s">
        <v>11599</v>
      </c>
      <c r="G5720" s="114" t="s">
        <v>9820</v>
      </c>
      <c r="H5720" s="114" t="s">
        <v>7544</v>
      </c>
      <c r="I5720" s="114" t="s">
        <v>7568</v>
      </c>
    </row>
    <row r="5721" spans="1:9" x14ac:dyDescent="0.2">
      <c r="A5721" s="114" t="s">
        <v>10519</v>
      </c>
      <c r="D5721" s="114" t="s">
        <v>7569</v>
      </c>
      <c r="E5721" s="114">
        <f t="shared" si="89"/>
        <v>30501214</v>
      </c>
      <c r="F5721" s="114" t="s">
        <v>11599</v>
      </c>
      <c r="G5721" s="114" t="s">
        <v>9820</v>
      </c>
      <c r="H5721" s="114" t="s">
        <v>7544</v>
      </c>
      <c r="I5721" s="114" t="s">
        <v>7570</v>
      </c>
    </row>
    <row r="5722" spans="1:9" x14ac:dyDescent="0.2">
      <c r="A5722" s="114" t="s">
        <v>10519</v>
      </c>
      <c r="D5722" s="114" t="s">
        <v>7571</v>
      </c>
      <c r="E5722" s="114">
        <f t="shared" si="89"/>
        <v>30501215</v>
      </c>
      <c r="F5722" s="114" t="s">
        <v>11599</v>
      </c>
      <c r="G5722" s="114" t="s">
        <v>9820</v>
      </c>
      <c r="H5722" s="114" t="s">
        <v>7544</v>
      </c>
      <c r="I5722" s="114" t="s">
        <v>7572</v>
      </c>
    </row>
    <row r="5723" spans="1:9" x14ac:dyDescent="0.2">
      <c r="A5723" s="114" t="s">
        <v>10519</v>
      </c>
      <c r="D5723" s="114" t="s">
        <v>7573</v>
      </c>
      <c r="E5723" s="114">
        <f t="shared" si="89"/>
        <v>30501221</v>
      </c>
      <c r="F5723" s="114" t="s">
        <v>11599</v>
      </c>
      <c r="G5723" s="114" t="s">
        <v>9820</v>
      </c>
      <c r="H5723" s="114" t="s">
        <v>7544</v>
      </c>
      <c r="I5723" s="114" t="s">
        <v>7574</v>
      </c>
    </row>
    <row r="5724" spans="1:9" x14ac:dyDescent="0.2">
      <c r="A5724" s="114" t="s">
        <v>10519</v>
      </c>
      <c r="D5724" s="114" t="s">
        <v>7575</v>
      </c>
      <c r="E5724" s="114">
        <f t="shared" si="89"/>
        <v>30501222</v>
      </c>
      <c r="F5724" s="114" t="s">
        <v>11599</v>
      </c>
      <c r="G5724" s="114" t="s">
        <v>9820</v>
      </c>
      <c r="H5724" s="114" t="s">
        <v>7544</v>
      </c>
      <c r="I5724" s="114" t="s">
        <v>7576</v>
      </c>
    </row>
    <row r="5725" spans="1:9" x14ac:dyDescent="0.2">
      <c r="A5725" s="114" t="s">
        <v>10519</v>
      </c>
      <c r="D5725" s="114" t="s">
        <v>10557</v>
      </c>
      <c r="E5725" s="114">
        <f t="shared" si="89"/>
        <v>30501223</v>
      </c>
      <c r="F5725" s="114" t="s">
        <v>11599</v>
      </c>
      <c r="G5725" s="114" t="s">
        <v>9820</v>
      </c>
      <c r="H5725" s="114" t="s">
        <v>7544</v>
      </c>
      <c r="I5725" s="114" t="s">
        <v>10558</v>
      </c>
    </row>
    <row r="5726" spans="1:9" x14ac:dyDescent="0.2">
      <c r="A5726" s="114" t="s">
        <v>10519</v>
      </c>
      <c r="D5726" s="114" t="s">
        <v>10559</v>
      </c>
      <c r="E5726" s="114">
        <f t="shared" si="89"/>
        <v>30501224</v>
      </c>
      <c r="F5726" s="114" t="s">
        <v>11599</v>
      </c>
      <c r="G5726" s="114" t="s">
        <v>9820</v>
      </c>
      <c r="H5726" s="114" t="s">
        <v>7544</v>
      </c>
      <c r="I5726" s="114" t="s">
        <v>10560</v>
      </c>
    </row>
    <row r="5727" spans="1:9" x14ac:dyDescent="0.2">
      <c r="A5727" s="114" t="s">
        <v>10519</v>
      </c>
      <c r="D5727" s="114" t="s">
        <v>10561</v>
      </c>
      <c r="E5727" s="114">
        <f t="shared" si="89"/>
        <v>30501299</v>
      </c>
      <c r="F5727" s="114" t="s">
        <v>11599</v>
      </c>
      <c r="G5727" s="114" t="s">
        <v>9820</v>
      </c>
      <c r="H5727" s="114" t="s">
        <v>7544</v>
      </c>
      <c r="I5727" s="114" t="s">
        <v>7818</v>
      </c>
    </row>
    <row r="5728" spans="1:9" x14ac:dyDescent="0.2">
      <c r="A5728" s="114" t="s">
        <v>10519</v>
      </c>
      <c r="D5728" s="114" t="s">
        <v>10562</v>
      </c>
      <c r="E5728" s="114">
        <f t="shared" si="89"/>
        <v>30501301</v>
      </c>
      <c r="F5728" s="114" t="s">
        <v>11599</v>
      </c>
      <c r="G5728" s="114" t="s">
        <v>9820</v>
      </c>
      <c r="H5728" s="114" t="s">
        <v>10563</v>
      </c>
      <c r="I5728" s="114" t="s">
        <v>10564</v>
      </c>
    </row>
    <row r="5729" spans="1:9" x14ac:dyDescent="0.2">
      <c r="A5729" s="114" t="s">
        <v>10519</v>
      </c>
      <c r="D5729" s="114" t="s">
        <v>10565</v>
      </c>
      <c r="E5729" s="114">
        <f t="shared" si="89"/>
        <v>30501302</v>
      </c>
      <c r="F5729" s="114" t="s">
        <v>11599</v>
      </c>
      <c r="G5729" s="114" t="s">
        <v>9820</v>
      </c>
      <c r="H5729" s="114" t="s">
        <v>10563</v>
      </c>
      <c r="I5729" s="114" t="s">
        <v>10566</v>
      </c>
    </row>
    <row r="5730" spans="1:9" x14ac:dyDescent="0.2">
      <c r="A5730" s="114" t="s">
        <v>10519</v>
      </c>
      <c r="D5730" s="114" t="s">
        <v>10567</v>
      </c>
      <c r="E5730" s="114">
        <f t="shared" si="89"/>
        <v>30501303</v>
      </c>
      <c r="F5730" s="114" t="s">
        <v>11599</v>
      </c>
      <c r="G5730" s="114" t="s">
        <v>9820</v>
      </c>
      <c r="H5730" s="114" t="s">
        <v>10563</v>
      </c>
      <c r="I5730" s="114" t="s">
        <v>10568</v>
      </c>
    </row>
    <row r="5731" spans="1:9" x14ac:dyDescent="0.2">
      <c r="A5731" s="114" t="s">
        <v>10519</v>
      </c>
      <c r="D5731" s="114" t="s">
        <v>10569</v>
      </c>
      <c r="E5731" s="114">
        <f t="shared" si="89"/>
        <v>30501304</v>
      </c>
      <c r="F5731" s="114" t="s">
        <v>11599</v>
      </c>
      <c r="G5731" s="114" t="s">
        <v>9820</v>
      </c>
      <c r="H5731" s="114" t="s">
        <v>10563</v>
      </c>
      <c r="I5731" s="114" t="s">
        <v>10570</v>
      </c>
    </row>
    <row r="5732" spans="1:9" x14ac:dyDescent="0.2">
      <c r="A5732" s="114" t="s">
        <v>10519</v>
      </c>
      <c r="D5732" s="114" t="s">
        <v>10571</v>
      </c>
      <c r="E5732" s="114">
        <f t="shared" si="89"/>
        <v>30501305</v>
      </c>
      <c r="F5732" s="114" t="s">
        <v>11599</v>
      </c>
      <c r="G5732" s="114" t="s">
        <v>9820</v>
      </c>
      <c r="H5732" s="114" t="s">
        <v>10563</v>
      </c>
      <c r="I5732" s="114" t="s">
        <v>10572</v>
      </c>
    </row>
    <row r="5733" spans="1:9" x14ac:dyDescent="0.2">
      <c r="A5733" s="114" t="s">
        <v>10519</v>
      </c>
      <c r="D5733" s="114" t="s">
        <v>10573</v>
      </c>
      <c r="E5733" s="114">
        <f t="shared" si="89"/>
        <v>30501306</v>
      </c>
      <c r="F5733" s="114" t="s">
        <v>11599</v>
      </c>
      <c r="G5733" s="114" t="s">
        <v>9820</v>
      </c>
      <c r="H5733" s="114" t="s">
        <v>10563</v>
      </c>
      <c r="I5733" s="114" t="s">
        <v>10574</v>
      </c>
    </row>
    <row r="5734" spans="1:9" x14ac:dyDescent="0.2">
      <c r="A5734" s="114" t="s">
        <v>10519</v>
      </c>
      <c r="D5734" s="114" t="s">
        <v>10575</v>
      </c>
      <c r="E5734" s="114">
        <f t="shared" si="89"/>
        <v>30501310</v>
      </c>
      <c r="F5734" s="114" t="s">
        <v>11599</v>
      </c>
      <c r="G5734" s="114" t="s">
        <v>9820</v>
      </c>
      <c r="H5734" s="114" t="s">
        <v>10563</v>
      </c>
      <c r="I5734" s="114" t="s">
        <v>10576</v>
      </c>
    </row>
    <row r="5735" spans="1:9" x14ac:dyDescent="0.2">
      <c r="A5735" s="114" t="s">
        <v>10519</v>
      </c>
      <c r="D5735" s="114" t="s">
        <v>10577</v>
      </c>
      <c r="E5735" s="114">
        <f t="shared" si="89"/>
        <v>30501311</v>
      </c>
      <c r="F5735" s="114" t="s">
        <v>11599</v>
      </c>
      <c r="G5735" s="114" t="s">
        <v>9820</v>
      </c>
      <c r="H5735" s="114" t="s">
        <v>10563</v>
      </c>
      <c r="I5735" s="114" t="s">
        <v>10578</v>
      </c>
    </row>
    <row r="5736" spans="1:9" x14ac:dyDescent="0.2">
      <c r="A5736" s="114" t="s">
        <v>10519</v>
      </c>
      <c r="D5736" s="114" t="s">
        <v>10579</v>
      </c>
      <c r="E5736" s="114">
        <f t="shared" si="89"/>
        <v>30501315</v>
      </c>
      <c r="F5736" s="114" t="s">
        <v>11599</v>
      </c>
      <c r="G5736" s="114" t="s">
        <v>9820</v>
      </c>
      <c r="H5736" s="114" t="s">
        <v>10563</v>
      </c>
      <c r="I5736" s="114" t="s">
        <v>10580</v>
      </c>
    </row>
    <row r="5737" spans="1:9" x14ac:dyDescent="0.2">
      <c r="A5737" s="114" t="s">
        <v>10519</v>
      </c>
      <c r="D5737" s="114" t="s">
        <v>10581</v>
      </c>
      <c r="E5737" s="114">
        <f t="shared" si="89"/>
        <v>30501316</v>
      </c>
      <c r="F5737" s="114" t="s">
        <v>11599</v>
      </c>
      <c r="G5737" s="114" t="s">
        <v>9820</v>
      </c>
      <c r="H5737" s="114" t="s">
        <v>10563</v>
      </c>
      <c r="I5737" s="114" t="s">
        <v>10582</v>
      </c>
    </row>
    <row r="5738" spans="1:9" x14ac:dyDescent="0.2">
      <c r="A5738" s="114" t="s">
        <v>10519</v>
      </c>
      <c r="D5738" s="114" t="s">
        <v>10583</v>
      </c>
      <c r="E5738" s="114">
        <f t="shared" si="89"/>
        <v>30501399</v>
      </c>
      <c r="F5738" s="114" t="s">
        <v>11599</v>
      </c>
      <c r="G5738" s="114" t="s">
        <v>9820</v>
      </c>
      <c r="H5738" s="114" t="s">
        <v>10563</v>
      </c>
      <c r="I5738" s="114" t="s">
        <v>7818</v>
      </c>
    </row>
    <row r="5739" spans="1:9" x14ac:dyDescent="0.2">
      <c r="A5739" s="114" t="s">
        <v>10519</v>
      </c>
      <c r="D5739" s="114" t="s">
        <v>10584</v>
      </c>
      <c r="E5739" s="114">
        <f t="shared" si="89"/>
        <v>30501401</v>
      </c>
      <c r="F5739" s="114" t="s">
        <v>11599</v>
      </c>
      <c r="G5739" s="114" t="s">
        <v>9820</v>
      </c>
      <c r="H5739" s="114" t="s">
        <v>10585</v>
      </c>
      <c r="I5739" s="114" t="s">
        <v>10586</v>
      </c>
    </row>
    <row r="5740" spans="1:9" x14ac:dyDescent="0.2">
      <c r="A5740" s="114" t="s">
        <v>10519</v>
      </c>
      <c r="D5740" s="114" t="s">
        <v>10587</v>
      </c>
      <c r="E5740" s="114">
        <f t="shared" si="89"/>
        <v>30501402</v>
      </c>
      <c r="F5740" s="114" t="s">
        <v>11599</v>
      </c>
      <c r="G5740" s="114" t="s">
        <v>9820</v>
      </c>
      <c r="H5740" s="114" t="s">
        <v>10585</v>
      </c>
      <c r="I5740" s="114" t="s">
        <v>10588</v>
      </c>
    </row>
    <row r="5741" spans="1:9" x14ac:dyDescent="0.2">
      <c r="A5741" s="114" t="s">
        <v>10519</v>
      </c>
      <c r="D5741" s="114" t="s">
        <v>10589</v>
      </c>
      <c r="E5741" s="114">
        <f t="shared" si="89"/>
        <v>30501403</v>
      </c>
      <c r="F5741" s="114" t="s">
        <v>11599</v>
      </c>
      <c r="G5741" s="114" t="s">
        <v>9820</v>
      </c>
      <c r="H5741" s="114" t="s">
        <v>10585</v>
      </c>
      <c r="I5741" s="114" t="s">
        <v>10590</v>
      </c>
    </row>
    <row r="5742" spans="1:9" x14ac:dyDescent="0.2">
      <c r="A5742" s="114" t="s">
        <v>10519</v>
      </c>
      <c r="D5742" s="114" t="s">
        <v>10591</v>
      </c>
      <c r="E5742" s="114">
        <f t="shared" si="89"/>
        <v>30501404</v>
      </c>
      <c r="F5742" s="114" t="s">
        <v>11599</v>
      </c>
      <c r="G5742" s="114" t="s">
        <v>9820</v>
      </c>
      <c r="H5742" s="114" t="s">
        <v>10585</v>
      </c>
      <c r="I5742" s="114" t="s">
        <v>10592</v>
      </c>
    </row>
    <row r="5743" spans="1:9" x14ac:dyDescent="0.2">
      <c r="A5743" s="114" t="s">
        <v>10519</v>
      </c>
      <c r="D5743" s="114" t="s">
        <v>10593</v>
      </c>
      <c r="E5743" s="114">
        <f t="shared" si="89"/>
        <v>30501405</v>
      </c>
      <c r="F5743" s="114" t="s">
        <v>11599</v>
      </c>
      <c r="G5743" s="114" t="s">
        <v>9820</v>
      </c>
      <c r="H5743" s="114" t="s">
        <v>10585</v>
      </c>
      <c r="I5743" s="114" t="s">
        <v>10594</v>
      </c>
    </row>
    <row r="5744" spans="1:9" x14ac:dyDescent="0.2">
      <c r="A5744" s="114" t="s">
        <v>10519</v>
      </c>
      <c r="D5744" s="114" t="s">
        <v>10595</v>
      </c>
      <c r="E5744" s="114">
        <f t="shared" si="89"/>
        <v>30501406</v>
      </c>
      <c r="F5744" s="114" t="s">
        <v>11599</v>
      </c>
      <c r="G5744" s="114" t="s">
        <v>9820</v>
      </c>
      <c r="H5744" s="114" t="s">
        <v>10585</v>
      </c>
      <c r="I5744" s="114" t="s">
        <v>10596</v>
      </c>
    </row>
    <row r="5745" spans="1:9" x14ac:dyDescent="0.2">
      <c r="A5745" s="114" t="s">
        <v>10519</v>
      </c>
      <c r="D5745" s="114" t="s">
        <v>10597</v>
      </c>
      <c r="E5745" s="114">
        <f t="shared" si="89"/>
        <v>30501407</v>
      </c>
      <c r="F5745" s="114" t="s">
        <v>11599</v>
      </c>
      <c r="G5745" s="114" t="s">
        <v>9820</v>
      </c>
      <c r="H5745" s="114" t="s">
        <v>10585</v>
      </c>
      <c r="I5745" s="114" t="s">
        <v>10598</v>
      </c>
    </row>
    <row r="5746" spans="1:9" x14ac:dyDescent="0.2">
      <c r="A5746" s="114" t="s">
        <v>10519</v>
      </c>
      <c r="D5746" s="114" t="s">
        <v>10599</v>
      </c>
      <c r="E5746" s="114">
        <f t="shared" si="89"/>
        <v>30501408</v>
      </c>
      <c r="F5746" s="114" t="s">
        <v>11599</v>
      </c>
      <c r="G5746" s="114" t="s">
        <v>9820</v>
      </c>
      <c r="H5746" s="114" t="s">
        <v>10585</v>
      </c>
      <c r="I5746" s="114" t="s">
        <v>10600</v>
      </c>
    </row>
    <row r="5747" spans="1:9" x14ac:dyDescent="0.2">
      <c r="A5747" s="114" t="s">
        <v>10519</v>
      </c>
      <c r="D5747" s="114" t="s">
        <v>10601</v>
      </c>
      <c r="E5747" s="114">
        <f t="shared" si="89"/>
        <v>30501410</v>
      </c>
      <c r="F5747" s="114" t="s">
        <v>11599</v>
      </c>
      <c r="G5747" s="114" t="s">
        <v>9820</v>
      </c>
      <c r="H5747" s="114" t="s">
        <v>10585</v>
      </c>
      <c r="I5747" s="114" t="s">
        <v>10602</v>
      </c>
    </row>
    <row r="5748" spans="1:9" x14ac:dyDescent="0.2">
      <c r="A5748" s="114" t="s">
        <v>10519</v>
      </c>
      <c r="D5748" s="114" t="s">
        <v>10603</v>
      </c>
      <c r="E5748" s="114">
        <f t="shared" si="89"/>
        <v>30501411</v>
      </c>
      <c r="F5748" s="114" t="s">
        <v>11599</v>
      </c>
      <c r="G5748" s="114" t="s">
        <v>9820</v>
      </c>
      <c r="H5748" s="114" t="s">
        <v>10585</v>
      </c>
      <c r="I5748" s="114" t="s">
        <v>5010</v>
      </c>
    </row>
    <row r="5749" spans="1:9" x14ac:dyDescent="0.2">
      <c r="A5749" s="114" t="s">
        <v>10519</v>
      </c>
      <c r="D5749" s="114" t="s">
        <v>10604</v>
      </c>
      <c r="E5749" s="114">
        <f t="shared" si="89"/>
        <v>30501412</v>
      </c>
      <c r="F5749" s="114" t="s">
        <v>11599</v>
      </c>
      <c r="G5749" s="114" t="s">
        <v>9820</v>
      </c>
      <c r="H5749" s="114" t="s">
        <v>10585</v>
      </c>
      <c r="I5749" s="114" t="s">
        <v>10605</v>
      </c>
    </row>
    <row r="5750" spans="1:9" x14ac:dyDescent="0.2">
      <c r="A5750" s="114" t="s">
        <v>10519</v>
      </c>
      <c r="D5750" s="114" t="s">
        <v>10606</v>
      </c>
      <c r="E5750" s="114">
        <f t="shared" si="89"/>
        <v>30501413</v>
      </c>
      <c r="F5750" s="114" t="s">
        <v>11599</v>
      </c>
      <c r="G5750" s="114" t="s">
        <v>9820</v>
      </c>
      <c r="H5750" s="114" t="s">
        <v>10585</v>
      </c>
      <c r="I5750" s="114" t="s">
        <v>10607</v>
      </c>
    </row>
    <row r="5751" spans="1:9" x14ac:dyDescent="0.2">
      <c r="A5751" s="114" t="s">
        <v>10519</v>
      </c>
      <c r="D5751" s="114" t="s">
        <v>10608</v>
      </c>
      <c r="E5751" s="114">
        <f t="shared" si="89"/>
        <v>30501414</v>
      </c>
      <c r="F5751" s="114" t="s">
        <v>11599</v>
      </c>
      <c r="G5751" s="114" t="s">
        <v>9820</v>
      </c>
      <c r="H5751" s="114" t="s">
        <v>10585</v>
      </c>
      <c r="I5751" s="114" t="s">
        <v>10609</v>
      </c>
    </row>
    <row r="5752" spans="1:9" x14ac:dyDescent="0.2">
      <c r="A5752" s="114" t="s">
        <v>10519</v>
      </c>
      <c r="D5752" s="114" t="s">
        <v>10610</v>
      </c>
      <c r="E5752" s="114">
        <f t="shared" si="89"/>
        <v>30501415</v>
      </c>
      <c r="F5752" s="114" t="s">
        <v>11599</v>
      </c>
      <c r="G5752" s="114" t="s">
        <v>9820</v>
      </c>
      <c r="H5752" s="114" t="s">
        <v>10585</v>
      </c>
      <c r="I5752" s="114" t="s">
        <v>10611</v>
      </c>
    </row>
    <row r="5753" spans="1:9" x14ac:dyDescent="0.2">
      <c r="A5753" s="114" t="s">
        <v>10519</v>
      </c>
      <c r="D5753" s="114" t="s">
        <v>10612</v>
      </c>
      <c r="E5753" s="114">
        <f t="shared" si="89"/>
        <v>30501416</v>
      </c>
      <c r="F5753" s="114" t="s">
        <v>11599</v>
      </c>
      <c r="G5753" s="114" t="s">
        <v>9820</v>
      </c>
      <c r="H5753" s="114" t="s">
        <v>10585</v>
      </c>
      <c r="I5753" s="114" t="s">
        <v>10613</v>
      </c>
    </row>
    <row r="5754" spans="1:9" x14ac:dyDescent="0.2">
      <c r="A5754" s="114" t="s">
        <v>10519</v>
      </c>
      <c r="D5754" s="114" t="s">
        <v>10614</v>
      </c>
      <c r="E5754" s="114">
        <f t="shared" si="89"/>
        <v>30501417</v>
      </c>
      <c r="F5754" s="114" t="s">
        <v>11599</v>
      </c>
      <c r="G5754" s="114" t="s">
        <v>9820</v>
      </c>
      <c r="H5754" s="114" t="s">
        <v>10585</v>
      </c>
      <c r="I5754" s="114" t="s">
        <v>11119</v>
      </c>
    </row>
    <row r="5755" spans="1:9" x14ac:dyDescent="0.2">
      <c r="A5755" s="114" t="s">
        <v>10519</v>
      </c>
      <c r="D5755" s="114" t="s">
        <v>10615</v>
      </c>
      <c r="E5755" s="114">
        <f t="shared" si="89"/>
        <v>30501418</v>
      </c>
      <c r="F5755" s="114" t="s">
        <v>11599</v>
      </c>
      <c r="G5755" s="114" t="s">
        <v>9820</v>
      </c>
      <c r="H5755" s="114" t="s">
        <v>10585</v>
      </c>
      <c r="I5755" s="114" t="s">
        <v>10616</v>
      </c>
    </row>
    <row r="5756" spans="1:9" x14ac:dyDescent="0.2">
      <c r="A5756" s="114" t="s">
        <v>10519</v>
      </c>
      <c r="D5756" s="114" t="s">
        <v>10617</v>
      </c>
      <c r="E5756" s="114">
        <f t="shared" si="89"/>
        <v>30501420</v>
      </c>
      <c r="F5756" s="114" t="s">
        <v>11599</v>
      </c>
      <c r="G5756" s="114" t="s">
        <v>9820</v>
      </c>
      <c r="H5756" s="114" t="s">
        <v>10585</v>
      </c>
      <c r="I5756" s="114" t="s">
        <v>10618</v>
      </c>
    </row>
    <row r="5757" spans="1:9" x14ac:dyDescent="0.2">
      <c r="A5757" s="114" t="s">
        <v>10519</v>
      </c>
      <c r="D5757" s="114" t="s">
        <v>10619</v>
      </c>
      <c r="E5757" s="114">
        <f t="shared" si="89"/>
        <v>30501421</v>
      </c>
      <c r="F5757" s="114" t="s">
        <v>11599</v>
      </c>
      <c r="G5757" s="114" t="s">
        <v>9820</v>
      </c>
      <c r="H5757" s="114" t="s">
        <v>10585</v>
      </c>
      <c r="I5757" s="114" t="s">
        <v>10620</v>
      </c>
    </row>
    <row r="5758" spans="1:9" x14ac:dyDescent="0.2">
      <c r="A5758" s="114" t="s">
        <v>10519</v>
      </c>
      <c r="D5758" s="114" t="s">
        <v>10621</v>
      </c>
      <c r="E5758" s="114">
        <f t="shared" si="89"/>
        <v>30501499</v>
      </c>
      <c r="F5758" s="114" t="s">
        <v>11599</v>
      </c>
      <c r="G5758" s="114" t="s">
        <v>9820</v>
      </c>
      <c r="H5758" s="114" t="s">
        <v>10585</v>
      </c>
      <c r="I5758" s="114" t="s">
        <v>11772</v>
      </c>
    </row>
    <row r="5759" spans="1:9" x14ac:dyDescent="0.2">
      <c r="A5759" s="114" t="s">
        <v>10519</v>
      </c>
      <c r="D5759" s="114" t="s">
        <v>10622</v>
      </c>
      <c r="E5759" s="114">
        <f t="shared" si="89"/>
        <v>30501501</v>
      </c>
      <c r="F5759" s="114" t="s">
        <v>11599</v>
      </c>
      <c r="G5759" s="114" t="s">
        <v>9820</v>
      </c>
      <c r="H5759" s="114" t="s">
        <v>10623</v>
      </c>
      <c r="I5759" s="114" t="s">
        <v>10624</v>
      </c>
    </row>
    <row r="5760" spans="1:9" x14ac:dyDescent="0.2">
      <c r="A5760" s="114" t="s">
        <v>10519</v>
      </c>
      <c r="D5760" s="114" t="s">
        <v>10625</v>
      </c>
      <c r="E5760" s="114">
        <f t="shared" si="89"/>
        <v>30501502</v>
      </c>
      <c r="F5760" s="114" t="s">
        <v>11599</v>
      </c>
      <c r="G5760" s="114" t="s">
        <v>9820</v>
      </c>
      <c r="H5760" s="114" t="s">
        <v>10623</v>
      </c>
      <c r="I5760" s="114" t="s">
        <v>10626</v>
      </c>
    </row>
    <row r="5761" spans="1:9" x14ac:dyDescent="0.2">
      <c r="A5761" s="114" t="s">
        <v>10519</v>
      </c>
      <c r="D5761" s="114" t="s">
        <v>10627</v>
      </c>
      <c r="E5761" s="114">
        <f t="shared" si="89"/>
        <v>30501503</v>
      </c>
      <c r="F5761" s="114" t="s">
        <v>11599</v>
      </c>
      <c r="G5761" s="114" t="s">
        <v>9820</v>
      </c>
      <c r="H5761" s="114" t="s">
        <v>10623</v>
      </c>
      <c r="I5761" s="114" t="s">
        <v>9280</v>
      </c>
    </row>
    <row r="5762" spans="1:9" x14ac:dyDescent="0.2">
      <c r="A5762" s="114" t="s">
        <v>10519</v>
      </c>
      <c r="D5762" s="114" t="s">
        <v>10628</v>
      </c>
      <c r="E5762" s="114">
        <f t="shared" ref="E5762:E5825" si="90">VALUE(D5762)</f>
        <v>30501504</v>
      </c>
      <c r="F5762" s="114" t="s">
        <v>11599</v>
      </c>
      <c r="G5762" s="114" t="s">
        <v>9820</v>
      </c>
      <c r="H5762" s="114" t="s">
        <v>10623</v>
      </c>
      <c r="I5762" s="114" t="s">
        <v>11520</v>
      </c>
    </row>
    <row r="5763" spans="1:9" x14ac:dyDescent="0.2">
      <c r="A5763" s="114" t="s">
        <v>10519</v>
      </c>
      <c r="D5763" s="114" t="s">
        <v>10629</v>
      </c>
      <c r="E5763" s="114">
        <f t="shared" si="90"/>
        <v>30501505</v>
      </c>
      <c r="F5763" s="114" t="s">
        <v>11599</v>
      </c>
      <c r="G5763" s="114" t="s">
        <v>9820</v>
      </c>
      <c r="H5763" s="114" t="s">
        <v>10623</v>
      </c>
      <c r="I5763" s="114" t="s">
        <v>10630</v>
      </c>
    </row>
    <row r="5764" spans="1:9" x14ac:dyDescent="0.2">
      <c r="A5764" s="114" t="s">
        <v>10519</v>
      </c>
      <c r="D5764" s="114" t="s">
        <v>10631</v>
      </c>
      <c r="E5764" s="114">
        <f t="shared" si="90"/>
        <v>30501506</v>
      </c>
      <c r="F5764" s="114" t="s">
        <v>11599</v>
      </c>
      <c r="G5764" s="114" t="s">
        <v>9820</v>
      </c>
      <c r="H5764" s="114" t="s">
        <v>10623</v>
      </c>
      <c r="I5764" s="114" t="s">
        <v>10632</v>
      </c>
    </row>
    <row r="5765" spans="1:9" x14ac:dyDescent="0.2">
      <c r="A5765" s="114" t="s">
        <v>10519</v>
      </c>
      <c r="D5765" s="114" t="s">
        <v>10633</v>
      </c>
      <c r="E5765" s="114">
        <f t="shared" si="90"/>
        <v>30501507</v>
      </c>
      <c r="F5765" s="114" t="s">
        <v>11599</v>
      </c>
      <c r="G5765" s="114" t="s">
        <v>9820</v>
      </c>
      <c r="H5765" s="114" t="s">
        <v>10623</v>
      </c>
      <c r="I5765" s="114" t="s">
        <v>10634</v>
      </c>
    </row>
    <row r="5766" spans="1:9" x14ac:dyDescent="0.2">
      <c r="A5766" s="114" t="s">
        <v>10519</v>
      </c>
      <c r="D5766" s="114" t="s">
        <v>10635</v>
      </c>
      <c r="E5766" s="114">
        <f t="shared" si="90"/>
        <v>30501508</v>
      </c>
      <c r="F5766" s="114" t="s">
        <v>11599</v>
      </c>
      <c r="G5766" s="114" t="s">
        <v>9820</v>
      </c>
      <c r="H5766" s="114" t="s">
        <v>10623</v>
      </c>
      <c r="I5766" s="114" t="s">
        <v>10636</v>
      </c>
    </row>
    <row r="5767" spans="1:9" x14ac:dyDescent="0.2">
      <c r="A5767" s="114" t="s">
        <v>10519</v>
      </c>
      <c r="D5767" s="114" t="s">
        <v>10637</v>
      </c>
      <c r="E5767" s="114">
        <f t="shared" si="90"/>
        <v>30501509</v>
      </c>
      <c r="F5767" s="114" t="s">
        <v>11599</v>
      </c>
      <c r="G5767" s="114" t="s">
        <v>9820</v>
      </c>
      <c r="H5767" s="114" t="s">
        <v>10623</v>
      </c>
      <c r="I5767" s="114" t="s">
        <v>10638</v>
      </c>
    </row>
    <row r="5768" spans="1:9" x14ac:dyDescent="0.2">
      <c r="A5768" s="114" t="s">
        <v>10519</v>
      </c>
      <c r="D5768" s="114" t="s">
        <v>10639</v>
      </c>
      <c r="E5768" s="114">
        <f t="shared" si="90"/>
        <v>30501510</v>
      </c>
      <c r="F5768" s="114" t="s">
        <v>11599</v>
      </c>
      <c r="G5768" s="114" t="s">
        <v>9820</v>
      </c>
      <c r="H5768" s="114" t="s">
        <v>10623</v>
      </c>
      <c r="I5768" s="114" t="s">
        <v>10640</v>
      </c>
    </row>
    <row r="5769" spans="1:9" x14ac:dyDescent="0.2">
      <c r="A5769" s="114" t="s">
        <v>10519</v>
      </c>
      <c r="D5769" s="114" t="s">
        <v>10641</v>
      </c>
      <c r="E5769" s="114">
        <f t="shared" si="90"/>
        <v>30501511</v>
      </c>
      <c r="F5769" s="114" t="s">
        <v>11599</v>
      </c>
      <c r="G5769" s="114" t="s">
        <v>9820</v>
      </c>
      <c r="H5769" s="114" t="s">
        <v>10623</v>
      </c>
      <c r="I5769" s="114" t="s">
        <v>10642</v>
      </c>
    </row>
    <row r="5770" spans="1:9" x14ac:dyDescent="0.2">
      <c r="A5770" s="114" t="s">
        <v>10519</v>
      </c>
      <c r="D5770" s="114" t="s">
        <v>10643</v>
      </c>
      <c r="E5770" s="114">
        <f t="shared" si="90"/>
        <v>30501512</v>
      </c>
      <c r="F5770" s="114" t="s">
        <v>11599</v>
      </c>
      <c r="G5770" s="114" t="s">
        <v>9820</v>
      </c>
      <c r="H5770" s="114" t="s">
        <v>10623</v>
      </c>
      <c r="I5770" s="114" t="s">
        <v>10644</v>
      </c>
    </row>
    <row r="5771" spans="1:9" x14ac:dyDescent="0.2">
      <c r="A5771" s="114" t="s">
        <v>10519</v>
      </c>
      <c r="D5771" s="114" t="s">
        <v>10645</v>
      </c>
      <c r="E5771" s="114">
        <f t="shared" si="90"/>
        <v>30501513</v>
      </c>
      <c r="F5771" s="114" t="s">
        <v>11599</v>
      </c>
      <c r="G5771" s="114" t="s">
        <v>9820</v>
      </c>
      <c r="H5771" s="114" t="s">
        <v>10623</v>
      </c>
      <c r="I5771" s="114" t="s">
        <v>10646</v>
      </c>
    </row>
    <row r="5772" spans="1:9" x14ac:dyDescent="0.2">
      <c r="A5772" s="114" t="s">
        <v>10519</v>
      </c>
      <c r="D5772" s="114" t="s">
        <v>10647</v>
      </c>
      <c r="E5772" s="114">
        <f t="shared" si="90"/>
        <v>30501514</v>
      </c>
      <c r="F5772" s="114" t="s">
        <v>11599</v>
      </c>
      <c r="G5772" s="114" t="s">
        <v>9820</v>
      </c>
      <c r="H5772" s="114" t="s">
        <v>10623</v>
      </c>
      <c r="I5772" s="114" t="s">
        <v>10648</v>
      </c>
    </row>
    <row r="5773" spans="1:9" x14ac:dyDescent="0.2">
      <c r="A5773" s="114" t="s">
        <v>10519</v>
      </c>
      <c r="D5773" s="114" t="s">
        <v>10649</v>
      </c>
      <c r="E5773" s="114">
        <f t="shared" si="90"/>
        <v>30501515</v>
      </c>
      <c r="F5773" s="114" t="s">
        <v>11599</v>
      </c>
      <c r="G5773" s="114" t="s">
        <v>9820</v>
      </c>
      <c r="H5773" s="114" t="s">
        <v>10623</v>
      </c>
      <c r="I5773" s="114" t="s">
        <v>10650</v>
      </c>
    </row>
    <row r="5774" spans="1:9" x14ac:dyDescent="0.2">
      <c r="A5774" s="114" t="s">
        <v>10519</v>
      </c>
      <c r="D5774" s="114" t="s">
        <v>10651</v>
      </c>
      <c r="E5774" s="114">
        <f t="shared" si="90"/>
        <v>30501516</v>
      </c>
      <c r="F5774" s="114" t="s">
        <v>11599</v>
      </c>
      <c r="G5774" s="114" t="s">
        <v>9820</v>
      </c>
      <c r="H5774" s="114" t="s">
        <v>10623</v>
      </c>
      <c r="I5774" s="114" t="s">
        <v>10652</v>
      </c>
    </row>
    <row r="5775" spans="1:9" x14ac:dyDescent="0.2">
      <c r="A5775" s="114" t="s">
        <v>10519</v>
      </c>
      <c r="D5775" s="114" t="s">
        <v>10653</v>
      </c>
      <c r="E5775" s="114">
        <f t="shared" si="90"/>
        <v>30501517</v>
      </c>
      <c r="F5775" s="114" t="s">
        <v>11599</v>
      </c>
      <c r="G5775" s="114" t="s">
        <v>9820</v>
      </c>
      <c r="H5775" s="114" t="s">
        <v>10623</v>
      </c>
      <c r="I5775" s="114" t="s">
        <v>14971</v>
      </c>
    </row>
    <row r="5776" spans="1:9" x14ac:dyDescent="0.2">
      <c r="A5776" s="114" t="s">
        <v>10519</v>
      </c>
      <c r="D5776" s="114" t="s">
        <v>10654</v>
      </c>
      <c r="E5776" s="114">
        <f t="shared" si="90"/>
        <v>30501518</v>
      </c>
      <c r="F5776" s="114" t="s">
        <v>11599</v>
      </c>
      <c r="G5776" s="114" t="s">
        <v>9820</v>
      </c>
      <c r="H5776" s="114" t="s">
        <v>10623</v>
      </c>
      <c r="I5776" s="114" t="s">
        <v>10655</v>
      </c>
    </row>
    <row r="5777" spans="1:9" x14ac:dyDescent="0.2">
      <c r="A5777" s="114" t="s">
        <v>10519</v>
      </c>
      <c r="D5777" s="114" t="s">
        <v>10656</v>
      </c>
      <c r="E5777" s="114">
        <f t="shared" si="90"/>
        <v>30501519</v>
      </c>
      <c r="F5777" s="114" t="s">
        <v>11599</v>
      </c>
      <c r="G5777" s="114" t="s">
        <v>9820</v>
      </c>
      <c r="H5777" s="114" t="s">
        <v>10623</v>
      </c>
      <c r="I5777" s="114" t="s">
        <v>10657</v>
      </c>
    </row>
    <row r="5778" spans="1:9" x14ac:dyDescent="0.2">
      <c r="A5778" s="114" t="s">
        <v>10519</v>
      </c>
      <c r="D5778" s="114" t="s">
        <v>10658</v>
      </c>
      <c r="E5778" s="114">
        <f t="shared" si="90"/>
        <v>30501520</v>
      </c>
      <c r="F5778" s="114" t="s">
        <v>11599</v>
      </c>
      <c r="G5778" s="114" t="s">
        <v>9820</v>
      </c>
      <c r="H5778" s="114" t="s">
        <v>10623</v>
      </c>
      <c r="I5778" s="114" t="s">
        <v>10659</v>
      </c>
    </row>
    <row r="5779" spans="1:9" x14ac:dyDescent="0.2">
      <c r="A5779" s="114" t="s">
        <v>10519</v>
      </c>
      <c r="D5779" s="114" t="s">
        <v>10660</v>
      </c>
      <c r="E5779" s="114">
        <f t="shared" si="90"/>
        <v>30501521</v>
      </c>
      <c r="F5779" s="114" t="s">
        <v>11599</v>
      </c>
      <c r="G5779" s="114" t="s">
        <v>9820</v>
      </c>
      <c r="H5779" s="114" t="s">
        <v>10623</v>
      </c>
      <c r="I5779" s="114" t="s">
        <v>10661</v>
      </c>
    </row>
    <row r="5780" spans="1:9" x14ac:dyDescent="0.2">
      <c r="A5780" s="114" t="s">
        <v>10519</v>
      </c>
      <c r="D5780" s="114" t="s">
        <v>10662</v>
      </c>
      <c r="E5780" s="114">
        <f t="shared" si="90"/>
        <v>30501522</v>
      </c>
      <c r="F5780" s="114" t="s">
        <v>11599</v>
      </c>
      <c r="G5780" s="114" t="s">
        <v>9820</v>
      </c>
      <c r="H5780" s="114" t="s">
        <v>10623</v>
      </c>
      <c r="I5780" s="114" t="s">
        <v>10663</v>
      </c>
    </row>
    <row r="5781" spans="1:9" x14ac:dyDescent="0.2">
      <c r="A5781" s="114" t="s">
        <v>10519</v>
      </c>
      <c r="D5781" s="114" t="s">
        <v>10664</v>
      </c>
      <c r="E5781" s="114">
        <f t="shared" si="90"/>
        <v>30501599</v>
      </c>
      <c r="F5781" s="114" t="s">
        <v>11599</v>
      </c>
      <c r="G5781" s="114" t="s">
        <v>9820</v>
      </c>
      <c r="H5781" s="114" t="s">
        <v>10623</v>
      </c>
      <c r="I5781" s="114" t="s">
        <v>11772</v>
      </c>
    </row>
    <row r="5782" spans="1:9" x14ac:dyDescent="0.2">
      <c r="A5782" s="114" t="s">
        <v>10519</v>
      </c>
      <c r="D5782" s="114" t="s">
        <v>10665</v>
      </c>
      <c r="E5782" s="114">
        <f t="shared" si="90"/>
        <v>30501601</v>
      </c>
      <c r="F5782" s="114" t="s">
        <v>11599</v>
      </c>
      <c r="G5782" s="114" t="s">
        <v>9820</v>
      </c>
      <c r="H5782" s="114" t="s">
        <v>10666</v>
      </c>
      <c r="I5782" s="114" t="s">
        <v>6126</v>
      </c>
    </row>
    <row r="5783" spans="1:9" x14ac:dyDescent="0.2">
      <c r="A5783" s="114" t="s">
        <v>10519</v>
      </c>
      <c r="D5783" s="114" t="s">
        <v>10667</v>
      </c>
      <c r="E5783" s="114">
        <f t="shared" si="90"/>
        <v>30501602</v>
      </c>
      <c r="F5783" s="114" t="s">
        <v>11599</v>
      </c>
      <c r="G5783" s="114" t="s">
        <v>9820</v>
      </c>
      <c r="H5783" s="114" t="s">
        <v>10666</v>
      </c>
      <c r="I5783" s="114" t="s">
        <v>10668</v>
      </c>
    </row>
    <row r="5784" spans="1:9" x14ac:dyDescent="0.2">
      <c r="A5784" s="114" t="s">
        <v>10519</v>
      </c>
      <c r="D5784" s="114" t="s">
        <v>10669</v>
      </c>
      <c r="E5784" s="114">
        <f t="shared" si="90"/>
        <v>30501603</v>
      </c>
      <c r="F5784" s="114" t="s">
        <v>11599</v>
      </c>
      <c r="G5784" s="114" t="s">
        <v>9820</v>
      </c>
      <c r="H5784" s="114" t="s">
        <v>10666</v>
      </c>
      <c r="I5784" s="114" t="s">
        <v>10670</v>
      </c>
    </row>
    <row r="5785" spans="1:9" x14ac:dyDescent="0.2">
      <c r="A5785" s="114" t="s">
        <v>10519</v>
      </c>
      <c r="D5785" s="114" t="s">
        <v>10671</v>
      </c>
      <c r="E5785" s="114">
        <f t="shared" si="90"/>
        <v>30501604</v>
      </c>
      <c r="F5785" s="114" t="s">
        <v>11599</v>
      </c>
      <c r="G5785" s="114" t="s">
        <v>9820</v>
      </c>
      <c r="H5785" s="114" t="s">
        <v>10666</v>
      </c>
      <c r="I5785" s="114" t="s">
        <v>7672</v>
      </c>
    </row>
    <row r="5786" spans="1:9" x14ac:dyDescent="0.2">
      <c r="A5786" s="114" t="s">
        <v>10519</v>
      </c>
      <c r="D5786" s="114" t="s">
        <v>7673</v>
      </c>
      <c r="E5786" s="114">
        <f t="shared" si="90"/>
        <v>30501605</v>
      </c>
      <c r="F5786" s="114" t="s">
        <v>11599</v>
      </c>
      <c r="G5786" s="114" t="s">
        <v>9820</v>
      </c>
      <c r="H5786" s="114" t="s">
        <v>10666</v>
      </c>
      <c r="I5786" s="114" t="s">
        <v>7674</v>
      </c>
    </row>
    <row r="5787" spans="1:9" x14ac:dyDescent="0.2">
      <c r="A5787" s="114" t="s">
        <v>10519</v>
      </c>
      <c r="D5787" s="114" t="s">
        <v>7675</v>
      </c>
      <c r="E5787" s="114">
        <f t="shared" si="90"/>
        <v>30501606</v>
      </c>
      <c r="F5787" s="114" t="s">
        <v>11599</v>
      </c>
      <c r="G5787" s="114" t="s">
        <v>9820</v>
      </c>
      <c r="H5787" s="114" t="s">
        <v>10666</v>
      </c>
      <c r="I5787" s="114" t="s">
        <v>7676</v>
      </c>
    </row>
    <row r="5788" spans="1:9" x14ac:dyDescent="0.2">
      <c r="A5788" s="114" t="s">
        <v>10519</v>
      </c>
      <c r="D5788" s="114" t="s">
        <v>7677</v>
      </c>
      <c r="E5788" s="114">
        <f t="shared" si="90"/>
        <v>30501607</v>
      </c>
      <c r="F5788" s="114" t="s">
        <v>11599</v>
      </c>
      <c r="G5788" s="114" t="s">
        <v>9820</v>
      </c>
      <c r="H5788" s="114" t="s">
        <v>10666</v>
      </c>
      <c r="I5788" s="114" t="s">
        <v>7678</v>
      </c>
    </row>
    <row r="5789" spans="1:9" x14ac:dyDescent="0.2">
      <c r="A5789" s="114" t="s">
        <v>10519</v>
      </c>
      <c r="D5789" s="114" t="s">
        <v>7679</v>
      </c>
      <c r="E5789" s="114">
        <f t="shared" si="90"/>
        <v>30501608</v>
      </c>
      <c r="F5789" s="114" t="s">
        <v>11599</v>
      </c>
      <c r="G5789" s="114" t="s">
        <v>9820</v>
      </c>
      <c r="H5789" s="114" t="s">
        <v>10666</v>
      </c>
      <c r="I5789" s="114" t="s">
        <v>6379</v>
      </c>
    </row>
    <row r="5790" spans="1:9" x14ac:dyDescent="0.2">
      <c r="A5790" s="114" t="s">
        <v>10519</v>
      </c>
      <c r="D5790" s="114" t="s">
        <v>7680</v>
      </c>
      <c r="E5790" s="114">
        <f t="shared" si="90"/>
        <v>30501609</v>
      </c>
      <c r="F5790" s="114" t="s">
        <v>11599</v>
      </c>
      <c r="G5790" s="114" t="s">
        <v>9820</v>
      </c>
      <c r="H5790" s="114" t="s">
        <v>10666</v>
      </c>
      <c r="I5790" s="114" t="s">
        <v>7681</v>
      </c>
    </row>
    <row r="5791" spans="1:9" x14ac:dyDescent="0.2">
      <c r="A5791" s="114" t="s">
        <v>10519</v>
      </c>
      <c r="D5791" s="114" t="s">
        <v>7682</v>
      </c>
      <c r="E5791" s="114">
        <f t="shared" si="90"/>
        <v>30501610</v>
      </c>
      <c r="F5791" s="114" t="s">
        <v>11599</v>
      </c>
      <c r="G5791" s="114" t="s">
        <v>9820</v>
      </c>
      <c r="H5791" s="114" t="s">
        <v>10666</v>
      </c>
      <c r="I5791" s="114" t="s">
        <v>5975</v>
      </c>
    </row>
    <row r="5792" spans="1:9" x14ac:dyDescent="0.2">
      <c r="A5792" s="114" t="s">
        <v>10519</v>
      </c>
      <c r="D5792" s="114" t="s">
        <v>7683</v>
      </c>
      <c r="E5792" s="114">
        <f t="shared" si="90"/>
        <v>30501611</v>
      </c>
      <c r="F5792" s="114" t="s">
        <v>11599</v>
      </c>
      <c r="G5792" s="114" t="s">
        <v>9820</v>
      </c>
      <c r="H5792" s="114" t="s">
        <v>10666</v>
      </c>
      <c r="I5792" s="114" t="s">
        <v>7684</v>
      </c>
    </row>
    <row r="5793" spans="1:9" x14ac:dyDescent="0.2">
      <c r="A5793" s="114" t="s">
        <v>10519</v>
      </c>
      <c r="D5793" s="114" t="s">
        <v>7685</v>
      </c>
      <c r="E5793" s="114">
        <f t="shared" si="90"/>
        <v>30501612</v>
      </c>
      <c r="F5793" s="114" t="s">
        <v>11599</v>
      </c>
      <c r="G5793" s="114" t="s">
        <v>9820</v>
      </c>
      <c r="H5793" s="114" t="s">
        <v>10666</v>
      </c>
      <c r="I5793" s="114" t="s">
        <v>7686</v>
      </c>
    </row>
    <row r="5794" spans="1:9" x14ac:dyDescent="0.2">
      <c r="A5794" s="114" t="s">
        <v>10519</v>
      </c>
      <c r="D5794" s="114" t="s">
        <v>7687</v>
      </c>
      <c r="E5794" s="114">
        <f t="shared" si="90"/>
        <v>30501613</v>
      </c>
      <c r="F5794" s="114" t="s">
        <v>11599</v>
      </c>
      <c r="G5794" s="114" t="s">
        <v>9820</v>
      </c>
      <c r="H5794" s="114" t="s">
        <v>10666</v>
      </c>
      <c r="I5794" s="114" t="s">
        <v>7688</v>
      </c>
    </row>
    <row r="5795" spans="1:9" x14ac:dyDescent="0.2">
      <c r="A5795" s="114" t="s">
        <v>10519</v>
      </c>
      <c r="D5795" s="114" t="s">
        <v>7689</v>
      </c>
      <c r="E5795" s="114">
        <f t="shared" si="90"/>
        <v>30501614</v>
      </c>
      <c r="F5795" s="114" t="s">
        <v>11599</v>
      </c>
      <c r="G5795" s="114" t="s">
        <v>9820</v>
      </c>
      <c r="H5795" s="114" t="s">
        <v>10666</v>
      </c>
      <c r="I5795" s="114" t="s">
        <v>11572</v>
      </c>
    </row>
    <row r="5796" spans="1:9" x14ac:dyDescent="0.2">
      <c r="A5796" s="114" t="s">
        <v>10519</v>
      </c>
      <c r="D5796" s="114" t="s">
        <v>7690</v>
      </c>
      <c r="E5796" s="114">
        <f t="shared" si="90"/>
        <v>30501615</v>
      </c>
      <c r="F5796" s="114" t="s">
        <v>11599</v>
      </c>
      <c r="G5796" s="114" t="s">
        <v>9820</v>
      </c>
      <c r="H5796" s="114" t="s">
        <v>10666</v>
      </c>
      <c r="I5796" s="114" t="s">
        <v>7691</v>
      </c>
    </row>
    <row r="5797" spans="1:9" x14ac:dyDescent="0.2">
      <c r="A5797" s="114" t="s">
        <v>10519</v>
      </c>
      <c r="D5797" s="114" t="s">
        <v>7692</v>
      </c>
      <c r="E5797" s="114">
        <f t="shared" si="90"/>
        <v>30501616</v>
      </c>
      <c r="F5797" s="114" t="s">
        <v>11599</v>
      </c>
      <c r="G5797" s="114" t="s">
        <v>9820</v>
      </c>
      <c r="H5797" s="114" t="s">
        <v>10666</v>
      </c>
      <c r="I5797" s="114" t="s">
        <v>7693</v>
      </c>
    </row>
    <row r="5798" spans="1:9" x14ac:dyDescent="0.2">
      <c r="A5798" s="114" t="s">
        <v>10519</v>
      </c>
      <c r="D5798" s="114" t="s">
        <v>7694</v>
      </c>
      <c r="E5798" s="114">
        <f t="shared" si="90"/>
        <v>30501617</v>
      </c>
      <c r="F5798" s="114" t="s">
        <v>11599</v>
      </c>
      <c r="G5798" s="114" t="s">
        <v>9820</v>
      </c>
      <c r="H5798" s="114" t="s">
        <v>10666</v>
      </c>
      <c r="I5798" s="114" t="s">
        <v>7695</v>
      </c>
    </row>
    <row r="5799" spans="1:9" x14ac:dyDescent="0.2">
      <c r="A5799" s="114" t="s">
        <v>10519</v>
      </c>
      <c r="D5799" s="114" t="s">
        <v>7696</v>
      </c>
      <c r="E5799" s="114">
        <f t="shared" si="90"/>
        <v>30501618</v>
      </c>
      <c r="F5799" s="114" t="s">
        <v>11599</v>
      </c>
      <c r="G5799" s="114" t="s">
        <v>9820</v>
      </c>
      <c r="H5799" s="114" t="s">
        <v>10666</v>
      </c>
      <c r="I5799" s="114" t="s">
        <v>7697</v>
      </c>
    </row>
    <row r="5800" spans="1:9" x14ac:dyDescent="0.2">
      <c r="A5800" s="114" t="s">
        <v>10519</v>
      </c>
      <c r="D5800" s="114" t="s">
        <v>7698</v>
      </c>
      <c r="E5800" s="114">
        <f t="shared" si="90"/>
        <v>30501619</v>
      </c>
      <c r="F5800" s="114" t="s">
        <v>11599</v>
      </c>
      <c r="G5800" s="114" t="s">
        <v>9820</v>
      </c>
      <c r="H5800" s="114" t="s">
        <v>10666</v>
      </c>
      <c r="I5800" s="114" t="s">
        <v>7699</v>
      </c>
    </row>
    <row r="5801" spans="1:9" x14ac:dyDescent="0.2">
      <c r="A5801" s="114" t="s">
        <v>10519</v>
      </c>
      <c r="D5801" s="114" t="s">
        <v>7700</v>
      </c>
      <c r="E5801" s="114">
        <f t="shared" si="90"/>
        <v>30501620</v>
      </c>
      <c r="F5801" s="114" t="s">
        <v>11599</v>
      </c>
      <c r="G5801" s="114" t="s">
        <v>9820</v>
      </c>
      <c r="H5801" s="114" t="s">
        <v>10666</v>
      </c>
      <c r="I5801" s="114" t="s">
        <v>7701</v>
      </c>
    </row>
    <row r="5802" spans="1:9" x14ac:dyDescent="0.2">
      <c r="A5802" s="114" t="s">
        <v>10519</v>
      </c>
      <c r="D5802" s="114" t="s">
        <v>7702</v>
      </c>
      <c r="E5802" s="114">
        <f t="shared" si="90"/>
        <v>30501621</v>
      </c>
      <c r="F5802" s="114" t="s">
        <v>11599</v>
      </c>
      <c r="G5802" s="114" t="s">
        <v>9820</v>
      </c>
      <c r="H5802" s="114" t="s">
        <v>10666</v>
      </c>
      <c r="I5802" s="114" t="s">
        <v>7703</v>
      </c>
    </row>
    <row r="5803" spans="1:9" x14ac:dyDescent="0.2">
      <c r="A5803" s="114" t="s">
        <v>10519</v>
      </c>
      <c r="D5803" s="114" t="s">
        <v>7704</v>
      </c>
      <c r="E5803" s="114">
        <f t="shared" si="90"/>
        <v>30501622</v>
      </c>
      <c r="F5803" s="114" t="s">
        <v>11599</v>
      </c>
      <c r="G5803" s="114" t="s">
        <v>9820</v>
      </c>
      <c r="H5803" s="114" t="s">
        <v>10666</v>
      </c>
      <c r="I5803" s="114" t="s">
        <v>7705</v>
      </c>
    </row>
    <row r="5804" spans="1:9" x14ac:dyDescent="0.2">
      <c r="A5804" s="114" t="s">
        <v>10519</v>
      </c>
      <c r="D5804" s="114" t="s">
        <v>4930</v>
      </c>
      <c r="E5804" s="114">
        <f t="shared" si="90"/>
        <v>30501623</v>
      </c>
      <c r="F5804" s="114" t="s">
        <v>11599</v>
      </c>
      <c r="G5804" s="114" t="s">
        <v>9820</v>
      </c>
      <c r="H5804" s="114" t="s">
        <v>10666</v>
      </c>
      <c r="I5804" s="114" t="s">
        <v>4931</v>
      </c>
    </row>
    <row r="5805" spans="1:9" x14ac:dyDescent="0.2">
      <c r="A5805" s="114" t="s">
        <v>10519</v>
      </c>
      <c r="D5805" s="114" t="s">
        <v>4932</v>
      </c>
      <c r="E5805" s="114">
        <f t="shared" si="90"/>
        <v>30501624</v>
      </c>
      <c r="F5805" s="114" t="s">
        <v>11599</v>
      </c>
      <c r="G5805" s="114" t="s">
        <v>9820</v>
      </c>
      <c r="H5805" s="114" t="s">
        <v>10666</v>
      </c>
      <c r="I5805" s="114" t="s">
        <v>2213</v>
      </c>
    </row>
    <row r="5806" spans="1:9" x14ac:dyDescent="0.2">
      <c r="A5806" s="114" t="s">
        <v>10519</v>
      </c>
      <c r="D5806" s="114" t="s">
        <v>2214</v>
      </c>
      <c r="E5806" s="114">
        <f t="shared" si="90"/>
        <v>30501625</v>
      </c>
      <c r="F5806" s="114" t="s">
        <v>11599</v>
      </c>
      <c r="G5806" s="114" t="s">
        <v>9820</v>
      </c>
      <c r="H5806" s="114" t="s">
        <v>10666</v>
      </c>
      <c r="I5806" s="114" t="s">
        <v>2215</v>
      </c>
    </row>
    <row r="5807" spans="1:9" x14ac:dyDescent="0.2">
      <c r="A5807" s="114" t="s">
        <v>10519</v>
      </c>
      <c r="D5807" s="114" t="s">
        <v>2216</v>
      </c>
      <c r="E5807" s="114">
        <f t="shared" si="90"/>
        <v>30501626</v>
      </c>
      <c r="F5807" s="114" t="s">
        <v>11599</v>
      </c>
      <c r="G5807" s="114" t="s">
        <v>9820</v>
      </c>
      <c r="H5807" s="114" t="s">
        <v>10666</v>
      </c>
      <c r="I5807" s="114" t="s">
        <v>2217</v>
      </c>
    </row>
    <row r="5808" spans="1:9" x14ac:dyDescent="0.2">
      <c r="A5808" s="114" t="s">
        <v>10519</v>
      </c>
      <c r="D5808" s="114" t="s">
        <v>2218</v>
      </c>
      <c r="E5808" s="114">
        <f t="shared" si="90"/>
        <v>30501627</v>
      </c>
      <c r="F5808" s="114" t="s">
        <v>11599</v>
      </c>
      <c r="G5808" s="114" t="s">
        <v>9820</v>
      </c>
      <c r="H5808" s="114" t="s">
        <v>10666</v>
      </c>
      <c r="I5808" s="114" t="s">
        <v>2219</v>
      </c>
    </row>
    <row r="5809" spans="1:9" x14ac:dyDescent="0.2">
      <c r="A5809" s="114" t="s">
        <v>10519</v>
      </c>
      <c r="D5809" s="114" t="s">
        <v>2220</v>
      </c>
      <c r="E5809" s="114">
        <f t="shared" si="90"/>
        <v>30501628</v>
      </c>
      <c r="F5809" s="114" t="s">
        <v>11599</v>
      </c>
      <c r="G5809" s="114" t="s">
        <v>9820</v>
      </c>
      <c r="H5809" s="114" t="s">
        <v>10666</v>
      </c>
      <c r="I5809" s="114" t="s">
        <v>7101</v>
      </c>
    </row>
    <row r="5810" spans="1:9" x14ac:dyDescent="0.2">
      <c r="A5810" s="114" t="s">
        <v>10519</v>
      </c>
      <c r="D5810" s="114" t="s">
        <v>2221</v>
      </c>
      <c r="E5810" s="114">
        <f t="shared" si="90"/>
        <v>30501629</v>
      </c>
      <c r="F5810" s="114" t="s">
        <v>11599</v>
      </c>
      <c r="G5810" s="114" t="s">
        <v>9820</v>
      </c>
      <c r="H5810" s="114" t="s">
        <v>10666</v>
      </c>
      <c r="I5810" s="114" t="s">
        <v>2222</v>
      </c>
    </row>
    <row r="5811" spans="1:9" x14ac:dyDescent="0.2">
      <c r="A5811" s="114" t="s">
        <v>10519</v>
      </c>
      <c r="D5811" s="114" t="s">
        <v>2223</v>
      </c>
      <c r="E5811" s="114">
        <f t="shared" si="90"/>
        <v>30501630</v>
      </c>
      <c r="F5811" s="114" t="s">
        <v>11599</v>
      </c>
      <c r="G5811" s="114" t="s">
        <v>9820</v>
      </c>
      <c r="H5811" s="114" t="s">
        <v>10666</v>
      </c>
      <c r="I5811" s="114" t="s">
        <v>2224</v>
      </c>
    </row>
    <row r="5812" spans="1:9" x14ac:dyDescent="0.2">
      <c r="A5812" s="114" t="s">
        <v>10519</v>
      </c>
      <c r="D5812" s="114" t="s">
        <v>2225</v>
      </c>
      <c r="E5812" s="114">
        <f t="shared" si="90"/>
        <v>30501631</v>
      </c>
      <c r="F5812" s="114" t="s">
        <v>11599</v>
      </c>
      <c r="G5812" s="114" t="s">
        <v>9820</v>
      </c>
      <c r="H5812" s="114" t="s">
        <v>10666</v>
      </c>
      <c r="I5812" s="114" t="s">
        <v>2226</v>
      </c>
    </row>
    <row r="5813" spans="1:9" x14ac:dyDescent="0.2">
      <c r="A5813" s="114" t="s">
        <v>10519</v>
      </c>
      <c r="D5813" s="114" t="s">
        <v>2227</v>
      </c>
      <c r="E5813" s="114">
        <f t="shared" si="90"/>
        <v>30501632</v>
      </c>
      <c r="F5813" s="114" t="s">
        <v>11599</v>
      </c>
      <c r="G5813" s="114" t="s">
        <v>9820</v>
      </c>
      <c r="H5813" s="114" t="s">
        <v>10666</v>
      </c>
      <c r="I5813" s="114" t="s">
        <v>13843</v>
      </c>
    </row>
    <row r="5814" spans="1:9" x14ac:dyDescent="0.2">
      <c r="A5814" s="114" t="s">
        <v>10519</v>
      </c>
      <c r="D5814" s="114" t="s">
        <v>2228</v>
      </c>
      <c r="E5814" s="114">
        <f t="shared" si="90"/>
        <v>30501633</v>
      </c>
      <c r="F5814" s="114" t="s">
        <v>11599</v>
      </c>
      <c r="G5814" s="114" t="s">
        <v>9820</v>
      </c>
      <c r="H5814" s="114" t="s">
        <v>10666</v>
      </c>
      <c r="I5814" s="114" t="s">
        <v>2229</v>
      </c>
    </row>
    <row r="5815" spans="1:9" x14ac:dyDescent="0.2">
      <c r="A5815" s="114" t="s">
        <v>10519</v>
      </c>
      <c r="D5815" s="114" t="s">
        <v>2230</v>
      </c>
      <c r="E5815" s="114">
        <f t="shared" si="90"/>
        <v>30501640</v>
      </c>
      <c r="F5815" s="114" t="s">
        <v>11599</v>
      </c>
      <c r="G5815" s="114" t="s">
        <v>9820</v>
      </c>
      <c r="H5815" s="114" t="s">
        <v>10666</v>
      </c>
      <c r="I5815" s="114" t="s">
        <v>10432</v>
      </c>
    </row>
    <row r="5816" spans="1:9" x14ac:dyDescent="0.2">
      <c r="A5816" s="114" t="s">
        <v>10519</v>
      </c>
      <c r="D5816" s="114" t="s">
        <v>2231</v>
      </c>
      <c r="E5816" s="114">
        <f t="shared" si="90"/>
        <v>30501650</v>
      </c>
      <c r="F5816" s="114" t="s">
        <v>11599</v>
      </c>
      <c r="G5816" s="114" t="s">
        <v>9820</v>
      </c>
      <c r="H5816" s="114" t="s">
        <v>10666</v>
      </c>
      <c r="I5816" s="114" t="s">
        <v>2232</v>
      </c>
    </row>
    <row r="5817" spans="1:9" x14ac:dyDescent="0.2">
      <c r="A5817" s="114" t="s">
        <v>10519</v>
      </c>
      <c r="D5817" s="114" t="s">
        <v>2233</v>
      </c>
      <c r="E5817" s="114">
        <f t="shared" si="90"/>
        <v>30501660</v>
      </c>
      <c r="F5817" s="114" t="s">
        <v>11599</v>
      </c>
      <c r="G5817" s="114" t="s">
        <v>9820</v>
      </c>
      <c r="H5817" s="114" t="s">
        <v>10666</v>
      </c>
      <c r="I5817" s="114" t="s">
        <v>2234</v>
      </c>
    </row>
    <row r="5818" spans="1:9" x14ac:dyDescent="0.2">
      <c r="A5818" s="114" t="s">
        <v>10519</v>
      </c>
      <c r="D5818" s="114" t="s">
        <v>2235</v>
      </c>
      <c r="E5818" s="114">
        <f t="shared" si="90"/>
        <v>30501699</v>
      </c>
      <c r="F5818" s="114" t="s">
        <v>11599</v>
      </c>
      <c r="G5818" s="114" t="s">
        <v>9820</v>
      </c>
      <c r="H5818" s="114" t="s">
        <v>10666</v>
      </c>
      <c r="I5818" s="114" t="s">
        <v>11772</v>
      </c>
    </row>
    <row r="5819" spans="1:9" x14ac:dyDescent="0.2">
      <c r="A5819" s="114" t="s">
        <v>10519</v>
      </c>
      <c r="D5819" s="114" t="s">
        <v>2236</v>
      </c>
      <c r="E5819" s="114">
        <f t="shared" si="90"/>
        <v>30501701</v>
      </c>
      <c r="F5819" s="114" t="s">
        <v>11599</v>
      </c>
      <c r="G5819" s="114" t="s">
        <v>9820</v>
      </c>
      <c r="H5819" s="114" t="s">
        <v>2237</v>
      </c>
      <c r="I5819" s="114" t="s">
        <v>12281</v>
      </c>
    </row>
    <row r="5820" spans="1:9" x14ac:dyDescent="0.2">
      <c r="A5820" s="114" t="s">
        <v>10519</v>
      </c>
      <c r="D5820" s="114" t="s">
        <v>2238</v>
      </c>
      <c r="E5820" s="114">
        <f t="shared" si="90"/>
        <v>30501702</v>
      </c>
      <c r="F5820" s="114" t="s">
        <v>11599</v>
      </c>
      <c r="G5820" s="114" t="s">
        <v>9820</v>
      </c>
      <c r="H5820" s="114" t="s">
        <v>2237</v>
      </c>
      <c r="I5820" s="114" t="s">
        <v>12257</v>
      </c>
    </row>
    <row r="5821" spans="1:9" x14ac:dyDescent="0.2">
      <c r="A5821" s="114" t="s">
        <v>10519</v>
      </c>
      <c r="D5821" s="114" t="s">
        <v>2239</v>
      </c>
      <c r="E5821" s="114">
        <f t="shared" si="90"/>
        <v>30501703</v>
      </c>
      <c r="F5821" s="114" t="s">
        <v>11599</v>
      </c>
      <c r="G5821" s="114" t="s">
        <v>9820</v>
      </c>
      <c r="H5821" s="114" t="s">
        <v>2237</v>
      </c>
      <c r="I5821" s="114" t="s">
        <v>2240</v>
      </c>
    </row>
    <row r="5822" spans="1:9" x14ac:dyDescent="0.2">
      <c r="A5822" s="114" t="s">
        <v>10519</v>
      </c>
      <c r="D5822" s="114" t="s">
        <v>2241</v>
      </c>
      <c r="E5822" s="114">
        <f t="shared" si="90"/>
        <v>30501704</v>
      </c>
      <c r="F5822" s="114" t="s">
        <v>11599</v>
      </c>
      <c r="G5822" s="114" t="s">
        <v>9820</v>
      </c>
      <c r="H5822" s="114" t="s">
        <v>2237</v>
      </c>
      <c r="I5822" s="114" t="s">
        <v>10142</v>
      </c>
    </row>
    <row r="5823" spans="1:9" x14ac:dyDescent="0.2">
      <c r="A5823" s="114" t="s">
        <v>10519</v>
      </c>
      <c r="D5823" s="114" t="s">
        <v>2242</v>
      </c>
      <c r="E5823" s="114">
        <f t="shared" si="90"/>
        <v>30501705</v>
      </c>
      <c r="F5823" s="114" t="s">
        <v>11599</v>
      </c>
      <c r="G5823" s="114" t="s">
        <v>9820</v>
      </c>
      <c r="H5823" s="114" t="s">
        <v>2237</v>
      </c>
      <c r="I5823" s="114" t="s">
        <v>11072</v>
      </c>
    </row>
    <row r="5824" spans="1:9" x14ac:dyDescent="0.2">
      <c r="A5824" s="114" t="s">
        <v>10519</v>
      </c>
      <c r="D5824" s="114" t="s">
        <v>2243</v>
      </c>
      <c r="E5824" s="114">
        <f t="shared" si="90"/>
        <v>30501706</v>
      </c>
      <c r="F5824" s="114" t="s">
        <v>11599</v>
      </c>
      <c r="G5824" s="114" t="s">
        <v>9820</v>
      </c>
      <c r="H5824" s="114" t="s">
        <v>2237</v>
      </c>
      <c r="I5824" s="114" t="s">
        <v>2244</v>
      </c>
    </row>
    <row r="5825" spans="1:9" x14ac:dyDescent="0.2">
      <c r="A5825" s="114" t="s">
        <v>10519</v>
      </c>
      <c r="D5825" s="114" t="s">
        <v>2245</v>
      </c>
      <c r="E5825" s="114">
        <f t="shared" si="90"/>
        <v>30501707</v>
      </c>
      <c r="F5825" s="114" t="s">
        <v>11599</v>
      </c>
      <c r="G5825" s="114" t="s">
        <v>9820</v>
      </c>
      <c r="H5825" s="114" t="s">
        <v>2237</v>
      </c>
      <c r="I5825" s="114" t="s">
        <v>2246</v>
      </c>
    </row>
    <row r="5826" spans="1:9" x14ac:dyDescent="0.2">
      <c r="A5826" s="114" t="s">
        <v>10519</v>
      </c>
      <c r="D5826" s="114" t="s">
        <v>2247</v>
      </c>
      <c r="E5826" s="114">
        <f t="shared" ref="E5826:E5889" si="91">VALUE(D5826)</f>
        <v>30501708</v>
      </c>
      <c r="F5826" s="114" t="s">
        <v>11599</v>
      </c>
      <c r="G5826" s="114" t="s">
        <v>9820</v>
      </c>
      <c r="H5826" s="114" t="s">
        <v>2237</v>
      </c>
      <c r="I5826" s="114" t="s">
        <v>2248</v>
      </c>
    </row>
    <row r="5827" spans="1:9" x14ac:dyDescent="0.2">
      <c r="A5827" s="114" t="s">
        <v>10519</v>
      </c>
      <c r="D5827" s="114" t="s">
        <v>2249</v>
      </c>
      <c r="E5827" s="114">
        <f t="shared" si="91"/>
        <v>30501709</v>
      </c>
      <c r="F5827" s="114" t="s">
        <v>11599</v>
      </c>
      <c r="G5827" s="114" t="s">
        <v>9820</v>
      </c>
      <c r="H5827" s="114" t="s">
        <v>2237</v>
      </c>
      <c r="I5827" s="114" t="s">
        <v>2250</v>
      </c>
    </row>
    <row r="5828" spans="1:9" x14ac:dyDescent="0.2">
      <c r="A5828" s="114" t="s">
        <v>10519</v>
      </c>
      <c r="D5828" s="114" t="s">
        <v>2251</v>
      </c>
      <c r="E5828" s="114">
        <f t="shared" si="91"/>
        <v>30501710</v>
      </c>
      <c r="F5828" s="114" t="s">
        <v>11599</v>
      </c>
      <c r="G5828" s="114" t="s">
        <v>9820</v>
      </c>
      <c r="H5828" s="114" t="s">
        <v>2237</v>
      </c>
      <c r="I5828" s="114" t="s">
        <v>2252</v>
      </c>
    </row>
    <row r="5829" spans="1:9" x14ac:dyDescent="0.2">
      <c r="A5829" s="114" t="s">
        <v>10519</v>
      </c>
      <c r="D5829" s="114" t="s">
        <v>2253</v>
      </c>
      <c r="E5829" s="114">
        <f t="shared" si="91"/>
        <v>30501711</v>
      </c>
      <c r="F5829" s="114" t="s">
        <v>11599</v>
      </c>
      <c r="G5829" s="114" t="s">
        <v>9820</v>
      </c>
      <c r="H5829" s="114" t="s">
        <v>2237</v>
      </c>
      <c r="I5829" s="114" t="s">
        <v>2254</v>
      </c>
    </row>
    <row r="5830" spans="1:9" x14ac:dyDescent="0.2">
      <c r="A5830" s="114" t="s">
        <v>10519</v>
      </c>
      <c r="D5830" s="114" t="s">
        <v>2255</v>
      </c>
      <c r="E5830" s="114">
        <f t="shared" si="91"/>
        <v>30501799</v>
      </c>
      <c r="F5830" s="114" t="s">
        <v>11599</v>
      </c>
      <c r="G5830" s="114" t="s">
        <v>9820</v>
      </c>
      <c r="H5830" s="114" t="s">
        <v>2237</v>
      </c>
      <c r="I5830" s="114" t="s">
        <v>7818</v>
      </c>
    </row>
    <row r="5831" spans="1:9" x14ac:dyDescent="0.2">
      <c r="A5831" s="114" t="s">
        <v>10519</v>
      </c>
      <c r="D5831" s="114" t="s">
        <v>2256</v>
      </c>
      <c r="E5831" s="114">
        <f t="shared" si="91"/>
        <v>30501801</v>
      </c>
      <c r="F5831" s="114" t="s">
        <v>11599</v>
      </c>
      <c r="G5831" s="114" t="s">
        <v>9820</v>
      </c>
      <c r="H5831" s="114" t="s">
        <v>2257</v>
      </c>
      <c r="I5831" s="114" t="s">
        <v>2258</v>
      </c>
    </row>
    <row r="5832" spans="1:9" x14ac:dyDescent="0.2">
      <c r="A5832" s="114" t="s">
        <v>10519</v>
      </c>
      <c r="D5832" s="114" t="s">
        <v>2259</v>
      </c>
      <c r="E5832" s="114">
        <f t="shared" si="91"/>
        <v>30501899</v>
      </c>
      <c r="F5832" s="114" t="s">
        <v>11599</v>
      </c>
      <c r="G5832" s="114" t="s">
        <v>9820</v>
      </c>
      <c r="H5832" s="114" t="s">
        <v>2257</v>
      </c>
      <c r="I5832" s="114" t="s">
        <v>7818</v>
      </c>
    </row>
    <row r="5833" spans="1:9" x14ac:dyDescent="0.2">
      <c r="A5833" s="114" t="s">
        <v>10519</v>
      </c>
      <c r="D5833" s="114" t="s">
        <v>2260</v>
      </c>
      <c r="E5833" s="114">
        <f t="shared" si="91"/>
        <v>30501901</v>
      </c>
      <c r="F5833" s="114" t="s">
        <v>11599</v>
      </c>
      <c r="G5833" s="114" t="s">
        <v>9820</v>
      </c>
      <c r="H5833" s="114" t="s">
        <v>16792</v>
      </c>
      <c r="I5833" s="114" t="s">
        <v>14476</v>
      </c>
    </row>
    <row r="5834" spans="1:9" x14ac:dyDescent="0.2">
      <c r="A5834" s="114" t="s">
        <v>10519</v>
      </c>
      <c r="D5834" s="114" t="s">
        <v>2261</v>
      </c>
      <c r="E5834" s="114">
        <f t="shared" si="91"/>
        <v>30501902</v>
      </c>
      <c r="F5834" s="114" t="s">
        <v>11599</v>
      </c>
      <c r="G5834" s="114" t="s">
        <v>9820</v>
      </c>
      <c r="H5834" s="114" t="s">
        <v>16792</v>
      </c>
      <c r="I5834" s="114" t="s">
        <v>13837</v>
      </c>
    </row>
    <row r="5835" spans="1:9" x14ac:dyDescent="0.2">
      <c r="A5835" s="114" t="s">
        <v>10519</v>
      </c>
      <c r="D5835" s="114" t="s">
        <v>2262</v>
      </c>
      <c r="E5835" s="114">
        <f t="shared" si="91"/>
        <v>30501903</v>
      </c>
      <c r="F5835" s="114" t="s">
        <v>11599</v>
      </c>
      <c r="G5835" s="114" t="s">
        <v>9820</v>
      </c>
      <c r="H5835" s="114" t="s">
        <v>16792</v>
      </c>
      <c r="I5835" s="114" t="s">
        <v>2263</v>
      </c>
    </row>
    <row r="5836" spans="1:9" x14ac:dyDescent="0.2">
      <c r="A5836" s="114" t="s">
        <v>10519</v>
      </c>
      <c r="D5836" s="114" t="s">
        <v>2264</v>
      </c>
      <c r="E5836" s="114">
        <f t="shared" si="91"/>
        <v>30501904</v>
      </c>
      <c r="F5836" s="114" t="s">
        <v>11599</v>
      </c>
      <c r="G5836" s="114" t="s">
        <v>9820</v>
      </c>
      <c r="H5836" s="114" t="s">
        <v>16792</v>
      </c>
      <c r="I5836" s="114" t="s">
        <v>2265</v>
      </c>
    </row>
    <row r="5837" spans="1:9" x14ac:dyDescent="0.2">
      <c r="A5837" s="114" t="s">
        <v>10519</v>
      </c>
      <c r="D5837" s="114" t="s">
        <v>2266</v>
      </c>
      <c r="E5837" s="114">
        <f t="shared" si="91"/>
        <v>30501905</v>
      </c>
      <c r="F5837" s="114" t="s">
        <v>11599</v>
      </c>
      <c r="G5837" s="114" t="s">
        <v>9820</v>
      </c>
      <c r="H5837" s="114" t="s">
        <v>16792</v>
      </c>
      <c r="I5837" s="114" t="s">
        <v>7103</v>
      </c>
    </row>
    <row r="5838" spans="1:9" x14ac:dyDescent="0.2">
      <c r="A5838" s="114" t="s">
        <v>10519</v>
      </c>
      <c r="D5838" s="114" t="s">
        <v>2267</v>
      </c>
      <c r="E5838" s="114">
        <f t="shared" si="91"/>
        <v>30501906</v>
      </c>
      <c r="F5838" s="114" t="s">
        <v>11599</v>
      </c>
      <c r="G5838" s="114" t="s">
        <v>9820</v>
      </c>
      <c r="H5838" s="114" t="s">
        <v>16792</v>
      </c>
      <c r="I5838" s="114" t="s">
        <v>4985</v>
      </c>
    </row>
    <row r="5839" spans="1:9" x14ac:dyDescent="0.2">
      <c r="A5839" s="114" t="s">
        <v>10519</v>
      </c>
      <c r="D5839" s="114" t="s">
        <v>4986</v>
      </c>
      <c r="E5839" s="114">
        <f t="shared" si="91"/>
        <v>30501907</v>
      </c>
      <c r="F5839" s="114" t="s">
        <v>11599</v>
      </c>
      <c r="G5839" s="114" t="s">
        <v>9820</v>
      </c>
      <c r="H5839" s="114" t="s">
        <v>16792</v>
      </c>
      <c r="I5839" s="114" t="s">
        <v>4987</v>
      </c>
    </row>
    <row r="5840" spans="1:9" x14ac:dyDescent="0.2">
      <c r="A5840" s="114" t="s">
        <v>10519</v>
      </c>
      <c r="D5840" s="114" t="s">
        <v>4988</v>
      </c>
      <c r="E5840" s="114">
        <f t="shared" si="91"/>
        <v>30501908</v>
      </c>
      <c r="F5840" s="114" t="s">
        <v>11599</v>
      </c>
      <c r="G5840" s="114" t="s">
        <v>9820</v>
      </c>
      <c r="H5840" s="114" t="s">
        <v>16792</v>
      </c>
      <c r="I5840" s="114" t="s">
        <v>4989</v>
      </c>
    </row>
    <row r="5841" spans="1:9" x14ac:dyDescent="0.2">
      <c r="A5841" s="114" t="s">
        <v>10519</v>
      </c>
      <c r="D5841" s="114" t="s">
        <v>2284</v>
      </c>
      <c r="E5841" s="114">
        <f t="shared" si="91"/>
        <v>30501999</v>
      </c>
      <c r="F5841" s="114" t="s">
        <v>11599</v>
      </c>
      <c r="G5841" s="114" t="s">
        <v>9820</v>
      </c>
      <c r="H5841" s="114" t="s">
        <v>16792</v>
      </c>
      <c r="I5841" s="114" t="s">
        <v>7818</v>
      </c>
    </row>
    <row r="5842" spans="1:9" x14ac:dyDescent="0.2">
      <c r="A5842" s="114" t="s">
        <v>10519</v>
      </c>
      <c r="D5842" s="114" t="s">
        <v>2285</v>
      </c>
      <c r="E5842" s="114">
        <f t="shared" si="91"/>
        <v>30502001</v>
      </c>
      <c r="F5842" s="114" t="s">
        <v>11599</v>
      </c>
      <c r="G5842" s="114" t="s">
        <v>9820</v>
      </c>
      <c r="H5842" s="114" t="s">
        <v>2286</v>
      </c>
      <c r="I5842" s="114" t="s">
        <v>6126</v>
      </c>
    </row>
    <row r="5843" spans="1:9" x14ac:dyDescent="0.2">
      <c r="A5843" s="114" t="s">
        <v>10519</v>
      </c>
      <c r="D5843" s="114" t="s">
        <v>2287</v>
      </c>
      <c r="E5843" s="114">
        <f t="shared" si="91"/>
        <v>30502002</v>
      </c>
      <c r="F5843" s="114" t="s">
        <v>11599</v>
      </c>
      <c r="G5843" s="114" t="s">
        <v>9820</v>
      </c>
      <c r="H5843" s="114" t="s">
        <v>2286</v>
      </c>
      <c r="I5843" s="114" t="s">
        <v>10668</v>
      </c>
    </row>
    <row r="5844" spans="1:9" x14ac:dyDescent="0.2">
      <c r="A5844" s="114" t="s">
        <v>10519</v>
      </c>
      <c r="D5844" s="114" t="s">
        <v>2288</v>
      </c>
      <c r="E5844" s="114">
        <f t="shared" si="91"/>
        <v>30502003</v>
      </c>
      <c r="F5844" s="114" t="s">
        <v>11599</v>
      </c>
      <c r="G5844" s="114" t="s">
        <v>9820</v>
      </c>
      <c r="H5844" s="114" t="s">
        <v>2286</v>
      </c>
      <c r="I5844" s="114" t="s">
        <v>2289</v>
      </c>
    </row>
    <row r="5845" spans="1:9" x14ac:dyDescent="0.2">
      <c r="A5845" s="114" t="s">
        <v>10519</v>
      </c>
      <c r="D5845" s="114" t="s">
        <v>2290</v>
      </c>
      <c r="E5845" s="114">
        <f t="shared" si="91"/>
        <v>30502004</v>
      </c>
      <c r="F5845" s="114" t="s">
        <v>11599</v>
      </c>
      <c r="G5845" s="114" t="s">
        <v>9820</v>
      </c>
      <c r="H5845" s="114" t="s">
        <v>2286</v>
      </c>
      <c r="I5845" s="114" t="s">
        <v>2291</v>
      </c>
    </row>
    <row r="5846" spans="1:9" x14ac:dyDescent="0.2">
      <c r="A5846" s="114" t="s">
        <v>10519</v>
      </c>
      <c r="D5846" s="114" t="s">
        <v>2292</v>
      </c>
      <c r="E5846" s="114">
        <f t="shared" si="91"/>
        <v>30502005</v>
      </c>
      <c r="F5846" s="114" t="s">
        <v>11599</v>
      </c>
      <c r="G5846" s="114" t="s">
        <v>9820</v>
      </c>
      <c r="H5846" s="114" t="s">
        <v>2286</v>
      </c>
      <c r="I5846" s="114" t="s">
        <v>2293</v>
      </c>
    </row>
    <row r="5847" spans="1:9" x14ac:dyDescent="0.2">
      <c r="A5847" s="114" t="s">
        <v>10519</v>
      </c>
      <c r="D5847" s="114" t="s">
        <v>2294</v>
      </c>
      <c r="E5847" s="114">
        <f t="shared" si="91"/>
        <v>30502006</v>
      </c>
      <c r="F5847" s="114" t="s">
        <v>11599</v>
      </c>
      <c r="G5847" s="114" t="s">
        <v>9820</v>
      </c>
      <c r="H5847" s="114" t="s">
        <v>2286</v>
      </c>
      <c r="I5847" s="114" t="s">
        <v>2295</v>
      </c>
    </row>
    <row r="5848" spans="1:9" x14ac:dyDescent="0.2">
      <c r="A5848" s="114" t="s">
        <v>10519</v>
      </c>
      <c r="D5848" s="114" t="s">
        <v>2296</v>
      </c>
      <c r="E5848" s="114">
        <f t="shared" si="91"/>
        <v>30502007</v>
      </c>
      <c r="F5848" s="114" t="s">
        <v>11599</v>
      </c>
      <c r="G5848" s="114" t="s">
        <v>9820</v>
      </c>
      <c r="H5848" s="114" t="s">
        <v>2286</v>
      </c>
      <c r="I5848" s="114" t="s">
        <v>2265</v>
      </c>
    </row>
    <row r="5849" spans="1:9" x14ac:dyDescent="0.2">
      <c r="A5849" s="114" t="s">
        <v>10519</v>
      </c>
      <c r="D5849" s="114" t="s">
        <v>2297</v>
      </c>
      <c r="E5849" s="114">
        <f t="shared" si="91"/>
        <v>30502008</v>
      </c>
      <c r="F5849" s="114" t="s">
        <v>11599</v>
      </c>
      <c r="G5849" s="114" t="s">
        <v>9820</v>
      </c>
      <c r="H5849" s="114" t="s">
        <v>2286</v>
      </c>
      <c r="I5849" s="114" t="s">
        <v>2298</v>
      </c>
    </row>
    <row r="5850" spans="1:9" x14ac:dyDescent="0.2">
      <c r="A5850" s="114" t="s">
        <v>10519</v>
      </c>
      <c r="D5850" s="114" t="s">
        <v>2299</v>
      </c>
      <c r="E5850" s="114">
        <f t="shared" si="91"/>
        <v>30502009</v>
      </c>
      <c r="F5850" s="114" t="s">
        <v>11599</v>
      </c>
      <c r="G5850" s="114" t="s">
        <v>9820</v>
      </c>
      <c r="H5850" s="114" t="s">
        <v>2286</v>
      </c>
      <c r="I5850" s="114" t="s">
        <v>2300</v>
      </c>
    </row>
    <row r="5851" spans="1:9" x14ac:dyDescent="0.2">
      <c r="A5851" s="114" t="s">
        <v>10519</v>
      </c>
      <c r="D5851" s="114" t="s">
        <v>2301</v>
      </c>
      <c r="E5851" s="114">
        <f t="shared" si="91"/>
        <v>30502010</v>
      </c>
      <c r="F5851" s="114" t="s">
        <v>11599</v>
      </c>
      <c r="G5851" s="114" t="s">
        <v>9820</v>
      </c>
      <c r="H5851" s="114" t="s">
        <v>2286</v>
      </c>
      <c r="I5851" s="114" t="s">
        <v>2302</v>
      </c>
    </row>
    <row r="5852" spans="1:9" x14ac:dyDescent="0.2">
      <c r="A5852" s="114" t="s">
        <v>10519</v>
      </c>
      <c r="D5852" s="114" t="s">
        <v>2303</v>
      </c>
      <c r="E5852" s="114">
        <f t="shared" si="91"/>
        <v>30502011</v>
      </c>
      <c r="F5852" s="114" t="s">
        <v>11599</v>
      </c>
      <c r="G5852" s="114" t="s">
        <v>9820</v>
      </c>
      <c r="H5852" s="114" t="s">
        <v>2286</v>
      </c>
      <c r="I5852" s="114" t="s">
        <v>1986</v>
      </c>
    </row>
    <row r="5853" spans="1:9" x14ac:dyDescent="0.2">
      <c r="A5853" s="114" t="s">
        <v>10519</v>
      </c>
      <c r="D5853" s="114" t="s">
        <v>2304</v>
      </c>
      <c r="E5853" s="114">
        <f t="shared" si="91"/>
        <v>30502012</v>
      </c>
      <c r="F5853" s="114" t="s">
        <v>11599</v>
      </c>
      <c r="G5853" s="114" t="s">
        <v>9820</v>
      </c>
      <c r="H5853" s="114" t="s">
        <v>2286</v>
      </c>
      <c r="I5853" s="114" t="s">
        <v>14476</v>
      </c>
    </row>
    <row r="5854" spans="1:9" x14ac:dyDescent="0.2">
      <c r="A5854" s="114" t="s">
        <v>10519</v>
      </c>
      <c r="D5854" s="114" t="s">
        <v>2305</v>
      </c>
      <c r="E5854" s="114">
        <f t="shared" si="91"/>
        <v>30502013</v>
      </c>
      <c r="F5854" s="114" t="s">
        <v>11599</v>
      </c>
      <c r="G5854" s="114" t="s">
        <v>9820</v>
      </c>
      <c r="H5854" s="114" t="s">
        <v>2286</v>
      </c>
      <c r="I5854" s="114" t="s">
        <v>2306</v>
      </c>
    </row>
    <row r="5855" spans="1:9" x14ac:dyDescent="0.2">
      <c r="A5855" s="114" t="s">
        <v>10519</v>
      </c>
      <c r="D5855" s="114" t="s">
        <v>2307</v>
      </c>
      <c r="E5855" s="114">
        <f t="shared" si="91"/>
        <v>30502014</v>
      </c>
      <c r="F5855" s="114" t="s">
        <v>11599</v>
      </c>
      <c r="G5855" s="114" t="s">
        <v>9820</v>
      </c>
      <c r="H5855" s="114" t="s">
        <v>2286</v>
      </c>
      <c r="I5855" s="114" t="s">
        <v>2308</v>
      </c>
    </row>
    <row r="5856" spans="1:9" x14ac:dyDescent="0.2">
      <c r="A5856" s="114" t="s">
        <v>10519</v>
      </c>
      <c r="D5856" s="114" t="s">
        <v>2309</v>
      </c>
      <c r="E5856" s="114">
        <f t="shared" si="91"/>
        <v>30502015</v>
      </c>
      <c r="F5856" s="114" t="s">
        <v>11599</v>
      </c>
      <c r="G5856" s="114" t="s">
        <v>9820</v>
      </c>
      <c r="H5856" s="114" t="s">
        <v>2286</v>
      </c>
      <c r="I5856" s="114" t="s">
        <v>2310</v>
      </c>
    </row>
    <row r="5857" spans="1:9" x14ac:dyDescent="0.2">
      <c r="A5857" s="114" t="s">
        <v>10519</v>
      </c>
      <c r="D5857" s="114" t="s">
        <v>2311</v>
      </c>
      <c r="E5857" s="114">
        <f t="shared" si="91"/>
        <v>30502016</v>
      </c>
      <c r="F5857" s="114" t="s">
        <v>11599</v>
      </c>
      <c r="G5857" s="114" t="s">
        <v>9820</v>
      </c>
      <c r="H5857" s="114" t="s">
        <v>2286</v>
      </c>
      <c r="I5857" s="114" t="s">
        <v>2312</v>
      </c>
    </row>
    <row r="5858" spans="1:9" x14ac:dyDescent="0.2">
      <c r="A5858" s="114" t="s">
        <v>10519</v>
      </c>
      <c r="D5858" s="114" t="s">
        <v>2313</v>
      </c>
      <c r="E5858" s="114">
        <f t="shared" si="91"/>
        <v>30502017</v>
      </c>
      <c r="F5858" s="114" t="s">
        <v>11599</v>
      </c>
      <c r="G5858" s="114" t="s">
        <v>9820</v>
      </c>
      <c r="H5858" s="114" t="s">
        <v>2286</v>
      </c>
      <c r="I5858" s="114" t="s">
        <v>2314</v>
      </c>
    </row>
    <row r="5859" spans="1:9" x14ac:dyDescent="0.2">
      <c r="A5859" s="114" t="s">
        <v>10519</v>
      </c>
      <c r="D5859" s="114" t="s">
        <v>2315</v>
      </c>
      <c r="E5859" s="114">
        <f t="shared" si="91"/>
        <v>30502018</v>
      </c>
      <c r="F5859" s="114" t="s">
        <v>11599</v>
      </c>
      <c r="G5859" s="114" t="s">
        <v>9820</v>
      </c>
      <c r="H5859" s="114" t="s">
        <v>2286</v>
      </c>
      <c r="I5859" s="114" t="s">
        <v>2316</v>
      </c>
    </row>
    <row r="5860" spans="1:9" x14ac:dyDescent="0.2">
      <c r="A5860" s="114" t="s">
        <v>10519</v>
      </c>
      <c r="D5860" s="114" t="s">
        <v>2317</v>
      </c>
      <c r="E5860" s="114">
        <f t="shared" si="91"/>
        <v>30502020</v>
      </c>
      <c r="F5860" s="114" t="s">
        <v>11599</v>
      </c>
      <c r="G5860" s="114" t="s">
        <v>9820</v>
      </c>
      <c r="H5860" s="114" t="s">
        <v>2286</v>
      </c>
      <c r="I5860" s="114" t="s">
        <v>2302</v>
      </c>
    </row>
    <row r="5861" spans="1:9" x14ac:dyDescent="0.2">
      <c r="A5861" s="114" t="s">
        <v>10519</v>
      </c>
      <c r="D5861" s="114" t="s">
        <v>2318</v>
      </c>
      <c r="E5861" s="114">
        <f t="shared" si="91"/>
        <v>30502021</v>
      </c>
      <c r="F5861" s="114" t="s">
        <v>11599</v>
      </c>
      <c r="G5861" s="114" t="s">
        <v>9820</v>
      </c>
      <c r="H5861" s="114" t="s">
        <v>2286</v>
      </c>
      <c r="I5861" s="114" t="s">
        <v>2319</v>
      </c>
    </row>
    <row r="5862" spans="1:9" x14ac:dyDescent="0.2">
      <c r="A5862" s="114" t="s">
        <v>10519</v>
      </c>
      <c r="D5862" s="114" t="s">
        <v>2320</v>
      </c>
      <c r="E5862" s="114">
        <f t="shared" si="91"/>
        <v>30502031</v>
      </c>
      <c r="F5862" s="114" t="s">
        <v>11599</v>
      </c>
      <c r="G5862" s="114" t="s">
        <v>9820</v>
      </c>
      <c r="H5862" s="114" t="s">
        <v>2286</v>
      </c>
      <c r="I5862" s="114" t="s">
        <v>2321</v>
      </c>
    </row>
    <row r="5863" spans="1:9" x14ac:dyDescent="0.2">
      <c r="A5863" s="114" t="s">
        <v>10519</v>
      </c>
      <c r="D5863" s="114" t="s">
        <v>2322</v>
      </c>
      <c r="E5863" s="114">
        <f t="shared" si="91"/>
        <v>30502032</v>
      </c>
      <c r="F5863" s="114" t="s">
        <v>11599</v>
      </c>
      <c r="G5863" s="114" t="s">
        <v>9820</v>
      </c>
      <c r="H5863" s="114" t="s">
        <v>2286</v>
      </c>
      <c r="I5863" s="114" t="s">
        <v>2323</v>
      </c>
    </row>
    <row r="5864" spans="1:9" x14ac:dyDescent="0.2">
      <c r="A5864" s="114" t="s">
        <v>10519</v>
      </c>
      <c r="D5864" s="114" t="s">
        <v>2324</v>
      </c>
      <c r="E5864" s="114">
        <f t="shared" si="91"/>
        <v>30502033</v>
      </c>
      <c r="F5864" s="114" t="s">
        <v>11599</v>
      </c>
      <c r="G5864" s="114" t="s">
        <v>9820</v>
      </c>
      <c r="H5864" s="114" t="s">
        <v>2286</v>
      </c>
      <c r="I5864" s="114" t="s">
        <v>2325</v>
      </c>
    </row>
    <row r="5865" spans="1:9" x14ac:dyDescent="0.2">
      <c r="A5865" s="114" t="s">
        <v>10519</v>
      </c>
      <c r="D5865" s="114" t="s">
        <v>2326</v>
      </c>
      <c r="E5865" s="114">
        <f t="shared" si="91"/>
        <v>30502099</v>
      </c>
      <c r="F5865" s="114" t="s">
        <v>11599</v>
      </c>
      <c r="G5865" s="114" t="s">
        <v>9820</v>
      </c>
      <c r="H5865" s="114" t="s">
        <v>2286</v>
      </c>
      <c r="I5865" s="114" t="s">
        <v>9280</v>
      </c>
    </row>
    <row r="5866" spans="1:9" x14ac:dyDescent="0.2">
      <c r="A5866" s="114" t="s">
        <v>10519</v>
      </c>
      <c r="D5866" s="114" t="s">
        <v>2327</v>
      </c>
      <c r="E5866" s="114">
        <f t="shared" si="91"/>
        <v>30502101</v>
      </c>
      <c r="F5866" s="114" t="s">
        <v>11599</v>
      </c>
      <c r="G5866" s="114" t="s">
        <v>9820</v>
      </c>
      <c r="H5866" s="114" t="s">
        <v>2328</v>
      </c>
      <c r="I5866" s="114" t="s">
        <v>14455</v>
      </c>
    </row>
    <row r="5867" spans="1:9" x14ac:dyDescent="0.2">
      <c r="A5867" s="114" t="s">
        <v>10519</v>
      </c>
      <c r="D5867" s="114" t="s">
        <v>2329</v>
      </c>
      <c r="E5867" s="114">
        <f t="shared" si="91"/>
        <v>30502102</v>
      </c>
      <c r="F5867" s="114" t="s">
        <v>11599</v>
      </c>
      <c r="G5867" s="114" t="s">
        <v>9820</v>
      </c>
      <c r="H5867" s="114" t="s">
        <v>2328</v>
      </c>
      <c r="I5867" s="114" t="s">
        <v>2330</v>
      </c>
    </row>
    <row r="5868" spans="1:9" x14ac:dyDescent="0.2">
      <c r="A5868" s="114" t="s">
        <v>10519</v>
      </c>
      <c r="D5868" s="114" t="s">
        <v>2331</v>
      </c>
      <c r="E5868" s="114">
        <f t="shared" si="91"/>
        <v>30502103</v>
      </c>
      <c r="F5868" s="114" t="s">
        <v>11599</v>
      </c>
      <c r="G5868" s="114" t="s">
        <v>9820</v>
      </c>
      <c r="H5868" s="114" t="s">
        <v>2328</v>
      </c>
      <c r="I5868" s="114" t="s">
        <v>2332</v>
      </c>
    </row>
    <row r="5869" spans="1:9" x14ac:dyDescent="0.2">
      <c r="A5869" s="114" t="s">
        <v>10519</v>
      </c>
      <c r="D5869" s="114" t="s">
        <v>2333</v>
      </c>
      <c r="E5869" s="114">
        <f t="shared" si="91"/>
        <v>30502104</v>
      </c>
      <c r="F5869" s="114" t="s">
        <v>11599</v>
      </c>
      <c r="G5869" s="114" t="s">
        <v>9820</v>
      </c>
      <c r="H5869" s="114" t="s">
        <v>2328</v>
      </c>
      <c r="I5869" s="114" t="s">
        <v>14440</v>
      </c>
    </row>
    <row r="5870" spans="1:9" x14ac:dyDescent="0.2">
      <c r="A5870" s="114" t="s">
        <v>10519</v>
      </c>
      <c r="D5870" s="114" t="s">
        <v>2334</v>
      </c>
      <c r="E5870" s="114">
        <f t="shared" si="91"/>
        <v>30502105</v>
      </c>
      <c r="F5870" s="114" t="s">
        <v>11599</v>
      </c>
      <c r="G5870" s="114" t="s">
        <v>9820</v>
      </c>
      <c r="H5870" s="114" t="s">
        <v>2328</v>
      </c>
      <c r="I5870" s="114" t="s">
        <v>8114</v>
      </c>
    </row>
    <row r="5871" spans="1:9" x14ac:dyDescent="0.2">
      <c r="A5871" s="114" t="s">
        <v>10519</v>
      </c>
      <c r="D5871" s="114" t="s">
        <v>2335</v>
      </c>
      <c r="E5871" s="114">
        <f t="shared" si="91"/>
        <v>30502106</v>
      </c>
      <c r="F5871" s="114" t="s">
        <v>11599</v>
      </c>
      <c r="G5871" s="114" t="s">
        <v>9820</v>
      </c>
      <c r="H5871" s="114" t="s">
        <v>2328</v>
      </c>
      <c r="I5871" s="114" t="s">
        <v>11520</v>
      </c>
    </row>
    <row r="5872" spans="1:9" x14ac:dyDescent="0.2">
      <c r="A5872" s="114" t="s">
        <v>10519</v>
      </c>
      <c r="D5872" s="114" t="s">
        <v>2336</v>
      </c>
      <c r="E5872" s="114">
        <f t="shared" si="91"/>
        <v>30502201</v>
      </c>
      <c r="F5872" s="114" t="s">
        <v>11599</v>
      </c>
      <c r="G5872" s="114" t="s">
        <v>9820</v>
      </c>
      <c r="H5872" s="114" t="s">
        <v>2337</v>
      </c>
      <c r="I5872" s="114" t="s">
        <v>2338</v>
      </c>
    </row>
    <row r="5873" spans="1:9" x14ac:dyDescent="0.2">
      <c r="A5873" s="114" t="s">
        <v>10519</v>
      </c>
      <c r="D5873" s="114" t="s">
        <v>2339</v>
      </c>
      <c r="E5873" s="114">
        <f t="shared" si="91"/>
        <v>30502299</v>
      </c>
      <c r="F5873" s="114" t="s">
        <v>11599</v>
      </c>
      <c r="G5873" s="114" t="s">
        <v>9820</v>
      </c>
      <c r="H5873" s="114" t="s">
        <v>2337</v>
      </c>
      <c r="I5873" s="114" t="s">
        <v>7818</v>
      </c>
    </row>
    <row r="5874" spans="1:9" x14ac:dyDescent="0.2">
      <c r="A5874" s="114" t="s">
        <v>10519</v>
      </c>
      <c r="D5874" s="114" t="s">
        <v>2340</v>
      </c>
      <c r="E5874" s="114">
        <f t="shared" si="91"/>
        <v>30502401</v>
      </c>
      <c r="F5874" s="114" t="s">
        <v>11599</v>
      </c>
      <c r="G5874" s="114" t="s">
        <v>9820</v>
      </c>
      <c r="H5874" s="114" t="s">
        <v>2341</v>
      </c>
      <c r="I5874" s="114" t="s">
        <v>2342</v>
      </c>
    </row>
    <row r="5875" spans="1:9" x14ac:dyDescent="0.2">
      <c r="A5875" s="114" t="s">
        <v>10519</v>
      </c>
      <c r="D5875" s="114" t="s">
        <v>2343</v>
      </c>
      <c r="E5875" s="114">
        <f t="shared" si="91"/>
        <v>30502499</v>
      </c>
      <c r="F5875" s="114" t="s">
        <v>11599</v>
      </c>
      <c r="G5875" s="114" t="s">
        <v>9820</v>
      </c>
      <c r="H5875" s="114" t="s">
        <v>2341</v>
      </c>
      <c r="I5875" s="114" t="s">
        <v>7818</v>
      </c>
    </row>
    <row r="5876" spans="1:9" x14ac:dyDescent="0.2">
      <c r="A5876" s="114" t="s">
        <v>10519</v>
      </c>
      <c r="D5876" s="114" t="s">
        <v>2344</v>
      </c>
      <c r="E5876" s="114">
        <f t="shared" si="91"/>
        <v>30502501</v>
      </c>
      <c r="F5876" s="114" t="s">
        <v>11599</v>
      </c>
      <c r="G5876" s="114" t="s">
        <v>9820</v>
      </c>
      <c r="H5876" s="114" t="s">
        <v>2345</v>
      </c>
      <c r="I5876" s="114" t="s">
        <v>2346</v>
      </c>
    </row>
    <row r="5877" spans="1:9" x14ac:dyDescent="0.2">
      <c r="A5877" s="114" t="s">
        <v>10519</v>
      </c>
      <c r="D5877" s="114" t="s">
        <v>2347</v>
      </c>
      <c r="E5877" s="114">
        <f t="shared" si="91"/>
        <v>30502502</v>
      </c>
      <c r="F5877" s="114" t="s">
        <v>11599</v>
      </c>
      <c r="G5877" s="114" t="s">
        <v>9820</v>
      </c>
      <c r="H5877" s="114" t="s">
        <v>2345</v>
      </c>
      <c r="I5877" s="114" t="s">
        <v>2348</v>
      </c>
    </row>
    <row r="5878" spans="1:9" x14ac:dyDescent="0.2">
      <c r="A5878" s="114" t="s">
        <v>10519</v>
      </c>
      <c r="D5878" s="114" t="s">
        <v>2349</v>
      </c>
      <c r="E5878" s="114">
        <f t="shared" si="91"/>
        <v>30502503</v>
      </c>
      <c r="F5878" s="114" t="s">
        <v>11599</v>
      </c>
      <c r="G5878" s="114" t="s">
        <v>9820</v>
      </c>
      <c r="H5878" s="114" t="s">
        <v>2345</v>
      </c>
      <c r="I5878" s="114" t="s">
        <v>2350</v>
      </c>
    </row>
    <row r="5879" spans="1:9" x14ac:dyDescent="0.2">
      <c r="A5879" s="114" t="s">
        <v>10519</v>
      </c>
      <c r="D5879" s="114" t="s">
        <v>2351</v>
      </c>
      <c r="E5879" s="114">
        <f t="shared" si="91"/>
        <v>30502504</v>
      </c>
      <c r="F5879" s="114" t="s">
        <v>11599</v>
      </c>
      <c r="G5879" s="114" t="s">
        <v>9820</v>
      </c>
      <c r="H5879" s="114" t="s">
        <v>2345</v>
      </c>
      <c r="I5879" s="114" t="s">
        <v>1986</v>
      </c>
    </row>
    <row r="5880" spans="1:9" x14ac:dyDescent="0.2">
      <c r="A5880" s="114" t="s">
        <v>10519</v>
      </c>
      <c r="D5880" s="114" t="s">
        <v>2352</v>
      </c>
      <c r="E5880" s="114">
        <f t="shared" si="91"/>
        <v>30502505</v>
      </c>
      <c r="F5880" s="114" t="s">
        <v>11599</v>
      </c>
      <c r="G5880" s="114" t="s">
        <v>9820</v>
      </c>
      <c r="H5880" s="114" t="s">
        <v>2345</v>
      </c>
      <c r="I5880" s="114" t="s">
        <v>2353</v>
      </c>
    </row>
    <row r="5881" spans="1:9" x14ac:dyDescent="0.2">
      <c r="A5881" s="114" t="s">
        <v>10519</v>
      </c>
      <c r="D5881" s="114" t="s">
        <v>2354</v>
      </c>
      <c r="E5881" s="114">
        <f t="shared" si="91"/>
        <v>30502506</v>
      </c>
      <c r="F5881" s="114" t="s">
        <v>11599</v>
      </c>
      <c r="G5881" s="114" t="s">
        <v>9820</v>
      </c>
      <c r="H5881" s="114" t="s">
        <v>2345</v>
      </c>
      <c r="I5881" s="114" t="s">
        <v>14973</v>
      </c>
    </row>
    <row r="5882" spans="1:9" x14ac:dyDescent="0.2">
      <c r="A5882" s="114" t="s">
        <v>10519</v>
      </c>
      <c r="D5882" s="114" t="s">
        <v>2355</v>
      </c>
      <c r="E5882" s="114">
        <f t="shared" si="91"/>
        <v>30502507</v>
      </c>
      <c r="F5882" s="114" t="s">
        <v>11599</v>
      </c>
      <c r="G5882" s="114" t="s">
        <v>9820</v>
      </c>
      <c r="H5882" s="114" t="s">
        <v>2345</v>
      </c>
      <c r="I5882" s="114" t="s">
        <v>14448</v>
      </c>
    </row>
    <row r="5883" spans="1:9" x14ac:dyDescent="0.2">
      <c r="A5883" s="114" t="s">
        <v>10519</v>
      </c>
      <c r="D5883" s="114" t="s">
        <v>2356</v>
      </c>
      <c r="E5883" s="114">
        <f t="shared" si="91"/>
        <v>30502508</v>
      </c>
      <c r="F5883" s="114" t="s">
        <v>11599</v>
      </c>
      <c r="G5883" s="114" t="s">
        <v>9820</v>
      </c>
      <c r="H5883" s="114" t="s">
        <v>2345</v>
      </c>
      <c r="I5883" s="114" t="s">
        <v>2357</v>
      </c>
    </row>
    <row r="5884" spans="1:9" x14ac:dyDescent="0.2">
      <c r="A5884" s="114" t="s">
        <v>10519</v>
      </c>
      <c r="D5884" s="114" t="s">
        <v>2358</v>
      </c>
      <c r="E5884" s="114">
        <f t="shared" si="91"/>
        <v>30502509</v>
      </c>
      <c r="F5884" s="114" t="s">
        <v>11599</v>
      </c>
      <c r="G5884" s="114" t="s">
        <v>9820</v>
      </c>
      <c r="H5884" s="114" t="s">
        <v>2345</v>
      </c>
      <c r="I5884" s="114" t="s">
        <v>5064</v>
      </c>
    </row>
    <row r="5885" spans="1:9" x14ac:dyDescent="0.2">
      <c r="A5885" s="114" t="s">
        <v>10519</v>
      </c>
      <c r="D5885" s="114" t="s">
        <v>5065</v>
      </c>
      <c r="E5885" s="114">
        <f t="shared" si="91"/>
        <v>30502510</v>
      </c>
      <c r="F5885" s="114" t="s">
        <v>11599</v>
      </c>
      <c r="G5885" s="114" t="s">
        <v>9820</v>
      </c>
      <c r="H5885" s="114" t="s">
        <v>2345</v>
      </c>
      <c r="I5885" s="114" t="s">
        <v>14440</v>
      </c>
    </row>
    <row r="5886" spans="1:9" x14ac:dyDescent="0.2">
      <c r="A5886" s="114" t="s">
        <v>10519</v>
      </c>
      <c r="D5886" s="114" t="s">
        <v>5066</v>
      </c>
      <c r="E5886" s="114">
        <f t="shared" si="91"/>
        <v>30502511</v>
      </c>
      <c r="F5886" s="114" t="s">
        <v>11599</v>
      </c>
      <c r="G5886" s="114" t="s">
        <v>9820</v>
      </c>
      <c r="H5886" s="114" t="s">
        <v>2345</v>
      </c>
      <c r="I5886" s="114" t="s">
        <v>8114</v>
      </c>
    </row>
    <row r="5887" spans="1:9" x14ac:dyDescent="0.2">
      <c r="A5887" s="114" t="s">
        <v>10519</v>
      </c>
      <c r="D5887" s="114" t="s">
        <v>5067</v>
      </c>
      <c r="E5887" s="114">
        <f t="shared" si="91"/>
        <v>30502512</v>
      </c>
      <c r="F5887" s="114" t="s">
        <v>11599</v>
      </c>
      <c r="G5887" s="114" t="s">
        <v>9820</v>
      </c>
      <c r="H5887" s="114" t="s">
        <v>2345</v>
      </c>
      <c r="I5887" s="114" t="s">
        <v>1981</v>
      </c>
    </row>
    <row r="5888" spans="1:9" x14ac:dyDescent="0.2">
      <c r="A5888" s="114" t="s">
        <v>10519</v>
      </c>
      <c r="D5888" s="114" t="s">
        <v>5068</v>
      </c>
      <c r="E5888" s="114">
        <f t="shared" si="91"/>
        <v>30502513</v>
      </c>
      <c r="F5888" s="114" t="s">
        <v>11599</v>
      </c>
      <c r="G5888" s="114" t="s">
        <v>9820</v>
      </c>
      <c r="H5888" s="114" t="s">
        <v>2345</v>
      </c>
      <c r="I5888" s="114" t="s">
        <v>5069</v>
      </c>
    </row>
    <row r="5889" spans="1:9" x14ac:dyDescent="0.2">
      <c r="A5889" s="114" t="s">
        <v>10519</v>
      </c>
      <c r="D5889" s="114" t="s">
        <v>5070</v>
      </c>
      <c r="E5889" s="114">
        <f t="shared" si="91"/>
        <v>30502514</v>
      </c>
      <c r="F5889" s="114" t="s">
        <v>11599</v>
      </c>
      <c r="G5889" s="114" t="s">
        <v>9820</v>
      </c>
      <c r="H5889" s="114" t="s">
        <v>2345</v>
      </c>
      <c r="I5889" s="114" t="s">
        <v>7875</v>
      </c>
    </row>
    <row r="5890" spans="1:9" x14ac:dyDescent="0.2">
      <c r="A5890" s="114" t="s">
        <v>10519</v>
      </c>
      <c r="D5890" s="114" t="s">
        <v>7876</v>
      </c>
      <c r="E5890" s="114">
        <f t="shared" ref="E5890:E5953" si="92">VALUE(D5890)</f>
        <v>30502522</v>
      </c>
      <c r="F5890" s="114" t="s">
        <v>11599</v>
      </c>
      <c r="G5890" s="114" t="s">
        <v>9820</v>
      </c>
      <c r="H5890" s="114" t="s">
        <v>2345</v>
      </c>
      <c r="I5890" s="114" t="s">
        <v>7877</v>
      </c>
    </row>
    <row r="5891" spans="1:9" x14ac:dyDescent="0.2">
      <c r="A5891" s="114" t="s">
        <v>10519</v>
      </c>
      <c r="D5891" s="114" t="s">
        <v>7878</v>
      </c>
      <c r="E5891" s="114">
        <f t="shared" si="92"/>
        <v>30502523</v>
      </c>
      <c r="F5891" s="114" t="s">
        <v>11599</v>
      </c>
      <c r="G5891" s="114" t="s">
        <v>9820</v>
      </c>
      <c r="H5891" s="114" t="s">
        <v>2345</v>
      </c>
      <c r="I5891" s="114" t="s">
        <v>7879</v>
      </c>
    </row>
    <row r="5892" spans="1:9" x14ac:dyDescent="0.2">
      <c r="A5892" s="114" t="s">
        <v>10519</v>
      </c>
      <c r="D5892" s="114" t="s">
        <v>7880</v>
      </c>
      <c r="E5892" s="114">
        <f t="shared" si="92"/>
        <v>30502599</v>
      </c>
      <c r="F5892" s="114" t="s">
        <v>11599</v>
      </c>
      <c r="G5892" s="114" t="s">
        <v>9820</v>
      </c>
      <c r="H5892" s="114" t="s">
        <v>2345</v>
      </c>
      <c r="I5892" s="114" t="s">
        <v>9280</v>
      </c>
    </row>
    <row r="5893" spans="1:9" x14ac:dyDescent="0.2">
      <c r="A5893" s="114" t="s">
        <v>10519</v>
      </c>
      <c r="D5893" s="114" t="s">
        <v>7881</v>
      </c>
      <c r="E5893" s="114">
        <f t="shared" si="92"/>
        <v>30502601</v>
      </c>
      <c r="F5893" s="114" t="s">
        <v>11599</v>
      </c>
      <c r="G5893" s="114" t="s">
        <v>9820</v>
      </c>
      <c r="H5893" s="114" t="s">
        <v>7882</v>
      </c>
      <c r="I5893" s="114" t="s">
        <v>13835</v>
      </c>
    </row>
    <row r="5894" spans="1:9" x14ac:dyDescent="0.2">
      <c r="A5894" s="114" t="s">
        <v>10519</v>
      </c>
      <c r="D5894" s="114" t="s">
        <v>7883</v>
      </c>
      <c r="E5894" s="114">
        <f t="shared" si="92"/>
        <v>30502699</v>
      </c>
      <c r="F5894" s="114" t="s">
        <v>11599</v>
      </c>
      <c r="G5894" s="114" t="s">
        <v>9820</v>
      </c>
      <c r="H5894" s="114" t="s">
        <v>7882</v>
      </c>
      <c r="I5894" s="114" t="s">
        <v>7818</v>
      </c>
    </row>
    <row r="5895" spans="1:9" x14ac:dyDescent="0.2">
      <c r="A5895" s="114" t="s">
        <v>10519</v>
      </c>
      <c r="D5895" s="114" t="s">
        <v>7884</v>
      </c>
      <c r="E5895" s="114">
        <f t="shared" si="92"/>
        <v>30502701</v>
      </c>
      <c r="F5895" s="114" t="s">
        <v>11599</v>
      </c>
      <c r="G5895" s="114" t="s">
        <v>9820</v>
      </c>
      <c r="H5895" s="114" t="s">
        <v>7885</v>
      </c>
      <c r="I5895" s="114" t="s">
        <v>7886</v>
      </c>
    </row>
    <row r="5896" spans="1:9" x14ac:dyDescent="0.2">
      <c r="A5896" s="114" t="s">
        <v>10519</v>
      </c>
      <c r="D5896" s="114" t="s">
        <v>7887</v>
      </c>
      <c r="E5896" s="114">
        <f t="shared" si="92"/>
        <v>30502705</v>
      </c>
      <c r="F5896" s="114" t="s">
        <v>11599</v>
      </c>
      <c r="G5896" s="114" t="s">
        <v>9820</v>
      </c>
      <c r="H5896" s="114" t="s">
        <v>7885</v>
      </c>
      <c r="I5896" s="114" t="s">
        <v>10163</v>
      </c>
    </row>
    <row r="5897" spans="1:9" x14ac:dyDescent="0.2">
      <c r="A5897" s="114" t="s">
        <v>10519</v>
      </c>
      <c r="D5897" s="114" t="s">
        <v>7888</v>
      </c>
      <c r="E5897" s="114">
        <f t="shared" si="92"/>
        <v>30502709</v>
      </c>
      <c r="F5897" s="114" t="s">
        <v>11599</v>
      </c>
      <c r="G5897" s="114" t="s">
        <v>9820</v>
      </c>
      <c r="H5897" s="114" t="s">
        <v>7885</v>
      </c>
      <c r="I5897" s="114" t="s">
        <v>7889</v>
      </c>
    </row>
    <row r="5898" spans="1:9" x14ac:dyDescent="0.2">
      <c r="A5898" s="114" t="s">
        <v>10519</v>
      </c>
      <c r="D5898" s="114" t="s">
        <v>7890</v>
      </c>
      <c r="E5898" s="114">
        <f t="shared" si="92"/>
        <v>30502713</v>
      </c>
      <c r="F5898" s="114" t="s">
        <v>11599</v>
      </c>
      <c r="G5898" s="114" t="s">
        <v>9820</v>
      </c>
      <c r="H5898" s="114" t="s">
        <v>7885</v>
      </c>
      <c r="I5898" s="114" t="s">
        <v>7891</v>
      </c>
    </row>
    <row r="5899" spans="1:9" x14ac:dyDescent="0.2">
      <c r="A5899" s="114" t="s">
        <v>10519</v>
      </c>
      <c r="D5899" s="114" t="s">
        <v>7892</v>
      </c>
      <c r="E5899" s="114">
        <f t="shared" si="92"/>
        <v>30502717</v>
      </c>
      <c r="F5899" s="114" t="s">
        <v>11599</v>
      </c>
      <c r="G5899" s="114" t="s">
        <v>9820</v>
      </c>
      <c r="H5899" s="114" t="s">
        <v>7885</v>
      </c>
      <c r="I5899" s="114" t="s">
        <v>7893</v>
      </c>
    </row>
    <row r="5900" spans="1:9" x14ac:dyDescent="0.2">
      <c r="A5900" s="114" t="s">
        <v>10519</v>
      </c>
      <c r="D5900" s="114" t="s">
        <v>7894</v>
      </c>
      <c r="E5900" s="114">
        <f t="shared" si="92"/>
        <v>30502720</v>
      </c>
      <c r="F5900" s="114" t="s">
        <v>11599</v>
      </c>
      <c r="G5900" s="114" t="s">
        <v>9820</v>
      </c>
      <c r="H5900" s="114" t="s">
        <v>7885</v>
      </c>
      <c r="I5900" s="114" t="s">
        <v>7895</v>
      </c>
    </row>
    <row r="5901" spans="1:9" x14ac:dyDescent="0.2">
      <c r="A5901" s="114" t="s">
        <v>10519</v>
      </c>
      <c r="D5901" s="114" t="s">
        <v>7896</v>
      </c>
      <c r="E5901" s="114">
        <f t="shared" si="92"/>
        <v>30502721</v>
      </c>
      <c r="F5901" s="114" t="s">
        <v>11599</v>
      </c>
      <c r="G5901" s="114" t="s">
        <v>9820</v>
      </c>
      <c r="H5901" s="114" t="s">
        <v>7885</v>
      </c>
      <c r="I5901" s="114" t="s">
        <v>7897</v>
      </c>
    </row>
    <row r="5902" spans="1:9" x14ac:dyDescent="0.2">
      <c r="A5902" s="114" t="s">
        <v>10519</v>
      </c>
      <c r="D5902" s="114" t="s">
        <v>7898</v>
      </c>
      <c r="E5902" s="114">
        <f t="shared" si="92"/>
        <v>30502722</v>
      </c>
      <c r="F5902" s="114" t="s">
        <v>11599</v>
      </c>
      <c r="G5902" s="114" t="s">
        <v>9820</v>
      </c>
      <c r="H5902" s="114" t="s">
        <v>7885</v>
      </c>
      <c r="I5902" s="114" t="s">
        <v>7899</v>
      </c>
    </row>
    <row r="5903" spans="1:9" x14ac:dyDescent="0.2">
      <c r="A5903" s="114" t="s">
        <v>10519</v>
      </c>
      <c r="D5903" s="114" t="s">
        <v>7900</v>
      </c>
      <c r="E5903" s="114">
        <f t="shared" si="92"/>
        <v>30502723</v>
      </c>
      <c r="F5903" s="114" t="s">
        <v>11599</v>
      </c>
      <c r="G5903" s="114" t="s">
        <v>9820</v>
      </c>
      <c r="H5903" s="114" t="s">
        <v>7885</v>
      </c>
      <c r="I5903" s="114" t="s">
        <v>7901</v>
      </c>
    </row>
    <row r="5904" spans="1:9" x14ac:dyDescent="0.2">
      <c r="A5904" s="114" t="s">
        <v>10519</v>
      </c>
      <c r="D5904" s="114" t="s">
        <v>7902</v>
      </c>
      <c r="E5904" s="114">
        <f t="shared" si="92"/>
        <v>30502724</v>
      </c>
      <c r="F5904" s="114" t="s">
        <v>11599</v>
      </c>
      <c r="G5904" s="114" t="s">
        <v>9820</v>
      </c>
      <c r="H5904" s="114" t="s">
        <v>7885</v>
      </c>
      <c r="I5904" s="114" t="s">
        <v>7903</v>
      </c>
    </row>
    <row r="5905" spans="1:9" x14ac:dyDescent="0.2">
      <c r="A5905" s="114" t="s">
        <v>10519</v>
      </c>
      <c r="D5905" s="114" t="s">
        <v>7904</v>
      </c>
      <c r="E5905" s="114">
        <f t="shared" si="92"/>
        <v>30502730</v>
      </c>
      <c r="F5905" s="114" t="s">
        <v>11599</v>
      </c>
      <c r="G5905" s="114" t="s">
        <v>9820</v>
      </c>
      <c r="H5905" s="114" t="s">
        <v>7885</v>
      </c>
      <c r="I5905" s="114" t="s">
        <v>7905</v>
      </c>
    </row>
    <row r="5906" spans="1:9" x14ac:dyDescent="0.2">
      <c r="A5906" s="114" t="s">
        <v>10519</v>
      </c>
      <c r="D5906" s="114" t="s">
        <v>7906</v>
      </c>
      <c r="E5906" s="114">
        <f t="shared" si="92"/>
        <v>30502740</v>
      </c>
      <c r="F5906" s="114" t="s">
        <v>11599</v>
      </c>
      <c r="G5906" s="114" t="s">
        <v>9820</v>
      </c>
      <c r="H5906" s="114" t="s">
        <v>7885</v>
      </c>
      <c r="I5906" s="114" t="s">
        <v>7907</v>
      </c>
    </row>
    <row r="5907" spans="1:9" x14ac:dyDescent="0.2">
      <c r="A5907" s="114" t="s">
        <v>10519</v>
      </c>
      <c r="D5907" s="114" t="s">
        <v>7908</v>
      </c>
      <c r="E5907" s="114">
        <f t="shared" si="92"/>
        <v>30502760</v>
      </c>
      <c r="F5907" s="114" t="s">
        <v>11599</v>
      </c>
      <c r="G5907" s="114" t="s">
        <v>9820</v>
      </c>
      <c r="H5907" s="114" t="s">
        <v>7885</v>
      </c>
      <c r="I5907" s="114" t="s">
        <v>7909</v>
      </c>
    </row>
    <row r="5908" spans="1:9" x14ac:dyDescent="0.2">
      <c r="A5908" s="114" t="s">
        <v>10519</v>
      </c>
      <c r="D5908" s="114" t="s">
        <v>7910</v>
      </c>
      <c r="E5908" s="114">
        <f t="shared" si="92"/>
        <v>30502910</v>
      </c>
      <c r="F5908" s="114" t="s">
        <v>11599</v>
      </c>
      <c r="G5908" s="114" t="s">
        <v>9820</v>
      </c>
      <c r="H5908" s="114" t="s">
        <v>7911</v>
      </c>
      <c r="I5908" s="114" t="s">
        <v>4630</v>
      </c>
    </row>
    <row r="5909" spans="1:9" x14ac:dyDescent="0.2">
      <c r="A5909" s="114" t="s">
        <v>10519</v>
      </c>
      <c r="D5909" s="114" t="s">
        <v>7912</v>
      </c>
      <c r="E5909" s="114">
        <f t="shared" si="92"/>
        <v>30502920</v>
      </c>
      <c r="F5909" s="114" t="s">
        <v>11599</v>
      </c>
      <c r="G5909" s="114" t="s">
        <v>9820</v>
      </c>
      <c r="H5909" s="114" t="s">
        <v>7911</v>
      </c>
      <c r="I5909" s="114" t="s">
        <v>10169</v>
      </c>
    </row>
    <row r="5910" spans="1:9" x14ac:dyDescent="0.2">
      <c r="A5910" s="114" t="s">
        <v>10519</v>
      </c>
      <c r="D5910" s="114" t="s">
        <v>7913</v>
      </c>
      <c r="E5910" s="114">
        <f t="shared" si="92"/>
        <v>30503099</v>
      </c>
      <c r="F5910" s="114" t="s">
        <v>11599</v>
      </c>
      <c r="G5910" s="114" t="s">
        <v>9820</v>
      </c>
      <c r="H5910" s="114" t="s">
        <v>7914</v>
      </c>
      <c r="I5910" s="114" t="s">
        <v>7818</v>
      </c>
    </row>
    <row r="5911" spans="1:9" x14ac:dyDescent="0.2">
      <c r="A5911" s="114" t="s">
        <v>10519</v>
      </c>
      <c r="D5911" s="114" t="s">
        <v>7915</v>
      </c>
      <c r="E5911" s="114">
        <f t="shared" si="92"/>
        <v>30503101</v>
      </c>
      <c r="F5911" s="114" t="s">
        <v>11599</v>
      </c>
      <c r="G5911" s="114" t="s">
        <v>9820</v>
      </c>
      <c r="H5911" s="114" t="s">
        <v>7916</v>
      </c>
      <c r="I5911" s="114" t="s">
        <v>7917</v>
      </c>
    </row>
    <row r="5912" spans="1:9" x14ac:dyDescent="0.2">
      <c r="A5912" s="114" t="s">
        <v>10519</v>
      </c>
      <c r="D5912" s="114" t="s">
        <v>7918</v>
      </c>
      <c r="E5912" s="114">
        <f t="shared" si="92"/>
        <v>30503102</v>
      </c>
      <c r="F5912" s="114" t="s">
        <v>11599</v>
      </c>
      <c r="G5912" s="114" t="s">
        <v>9820</v>
      </c>
      <c r="H5912" s="114" t="s">
        <v>7916</v>
      </c>
      <c r="I5912" s="114" t="s">
        <v>7919</v>
      </c>
    </row>
    <row r="5913" spans="1:9" x14ac:dyDescent="0.2">
      <c r="A5913" s="114" t="s">
        <v>10519</v>
      </c>
      <c r="D5913" s="114" t="s">
        <v>7920</v>
      </c>
      <c r="E5913" s="114">
        <f t="shared" si="92"/>
        <v>30503103</v>
      </c>
      <c r="F5913" s="114" t="s">
        <v>11599</v>
      </c>
      <c r="G5913" s="114" t="s">
        <v>9820</v>
      </c>
      <c r="H5913" s="114" t="s">
        <v>7916</v>
      </c>
      <c r="I5913" s="114" t="s">
        <v>7921</v>
      </c>
    </row>
    <row r="5914" spans="1:9" x14ac:dyDescent="0.2">
      <c r="A5914" s="114" t="s">
        <v>10519</v>
      </c>
      <c r="D5914" s="114" t="s">
        <v>7922</v>
      </c>
      <c r="E5914" s="114">
        <f t="shared" si="92"/>
        <v>30503104</v>
      </c>
      <c r="F5914" s="114" t="s">
        <v>11599</v>
      </c>
      <c r="G5914" s="114" t="s">
        <v>9820</v>
      </c>
      <c r="H5914" s="114" t="s">
        <v>7916</v>
      </c>
      <c r="I5914" s="114" t="s">
        <v>14478</v>
      </c>
    </row>
    <row r="5915" spans="1:9" x14ac:dyDescent="0.2">
      <c r="A5915" s="114" t="s">
        <v>10519</v>
      </c>
      <c r="D5915" s="114" t="s">
        <v>7923</v>
      </c>
      <c r="E5915" s="114">
        <f t="shared" si="92"/>
        <v>30503105</v>
      </c>
      <c r="F5915" s="114" t="s">
        <v>11599</v>
      </c>
      <c r="G5915" s="114" t="s">
        <v>9820</v>
      </c>
      <c r="H5915" s="114" t="s">
        <v>7916</v>
      </c>
      <c r="I5915" s="114" t="s">
        <v>7924</v>
      </c>
    </row>
    <row r="5916" spans="1:9" x14ac:dyDescent="0.2">
      <c r="A5916" s="114" t="s">
        <v>10519</v>
      </c>
      <c r="D5916" s="114" t="s">
        <v>7925</v>
      </c>
      <c r="E5916" s="114">
        <f t="shared" si="92"/>
        <v>30503106</v>
      </c>
      <c r="F5916" s="114" t="s">
        <v>11599</v>
      </c>
      <c r="G5916" s="114" t="s">
        <v>9820</v>
      </c>
      <c r="H5916" s="114" t="s">
        <v>7916</v>
      </c>
      <c r="I5916" s="114" t="s">
        <v>7926</v>
      </c>
    </row>
    <row r="5917" spans="1:9" x14ac:dyDescent="0.2">
      <c r="A5917" s="114" t="s">
        <v>10519</v>
      </c>
      <c r="D5917" s="114" t="s">
        <v>7927</v>
      </c>
      <c r="E5917" s="114">
        <f t="shared" si="92"/>
        <v>30503107</v>
      </c>
      <c r="F5917" s="114" t="s">
        <v>11599</v>
      </c>
      <c r="G5917" s="114" t="s">
        <v>9820</v>
      </c>
      <c r="H5917" s="114" t="s">
        <v>7916</v>
      </c>
      <c r="I5917" s="114" t="s">
        <v>11344</v>
      </c>
    </row>
    <row r="5918" spans="1:9" x14ac:dyDescent="0.2">
      <c r="A5918" s="114" t="s">
        <v>10519</v>
      </c>
      <c r="D5918" s="114" t="s">
        <v>7928</v>
      </c>
      <c r="E5918" s="114">
        <f t="shared" si="92"/>
        <v>30503108</v>
      </c>
      <c r="F5918" s="114" t="s">
        <v>11599</v>
      </c>
      <c r="G5918" s="114" t="s">
        <v>9820</v>
      </c>
      <c r="H5918" s="114" t="s">
        <v>7916</v>
      </c>
      <c r="I5918" s="114" t="s">
        <v>7929</v>
      </c>
    </row>
    <row r="5919" spans="1:9" x14ac:dyDescent="0.2">
      <c r="A5919" s="114" t="s">
        <v>10519</v>
      </c>
      <c r="D5919" s="114" t="s">
        <v>7930</v>
      </c>
      <c r="E5919" s="114">
        <f t="shared" si="92"/>
        <v>30503109</v>
      </c>
      <c r="F5919" s="114" t="s">
        <v>11599</v>
      </c>
      <c r="G5919" s="114" t="s">
        <v>9820</v>
      </c>
      <c r="H5919" s="114" t="s">
        <v>7916</v>
      </c>
      <c r="I5919" s="114" t="s">
        <v>7931</v>
      </c>
    </row>
    <row r="5920" spans="1:9" x14ac:dyDescent="0.2">
      <c r="A5920" s="114" t="s">
        <v>10519</v>
      </c>
      <c r="D5920" s="114" t="s">
        <v>7932</v>
      </c>
      <c r="E5920" s="114">
        <f t="shared" si="92"/>
        <v>30503110</v>
      </c>
      <c r="F5920" s="114" t="s">
        <v>11599</v>
      </c>
      <c r="G5920" s="114" t="s">
        <v>9820</v>
      </c>
      <c r="H5920" s="114" t="s">
        <v>7916</v>
      </c>
      <c r="I5920" s="114" t="s">
        <v>7933</v>
      </c>
    </row>
    <row r="5921" spans="1:9" x14ac:dyDescent="0.2">
      <c r="A5921" s="114" t="s">
        <v>10519</v>
      </c>
      <c r="D5921" s="114" t="s">
        <v>7934</v>
      </c>
      <c r="E5921" s="114">
        <f t="shared" si="92"/>
        <v>30503111</v>
      </c>
      <c r="F5921" s="114" t="s">
        <v>11599</v>
      </c>
      <c r="G5921" s="114" t="s">
        <v>9820</v>
      </c>
      <c r="H5921" s="114" t="s">
        <v>7916</v>
      </c>
      <c r="I5921" s="114" t="s">
        <v>7935</v>
      </c>
    </row>
    <row r="5922" spans="1:9" x14ac:dyDescent="0.2">
      <c r="A5922" s="114" t="s">
        <v>10519</v>
      </c>
      <c r="D5922" s="114" t="s">
        <v>7936</v>
      </c>
      <c r="E5922" s="114">
        <f t="shared" si="92"/>
        <v>30503199</v>
      </c>
      <c r="F5922" s="114" t="s">
        <v>11599</v>
      </c>
      <c r="G5922" s="114" t="s">
        <v>9820</v>
      </c>
      <c r="H5922" s="114" t="s">
        <v>7916</v>
      </c>
      <c r="I5922" s="114" t="s">
        <v>7818</v>
      </c>
    </row>
    <row r="5923" spans="1:9" x14ac:dyDescent="0.2">
      <c r="A5923" s="114" t="s">
        <v>10519</v>
      </c>
      <c r="D5923" s="114" t="s">
        <v>7937</v>
      </c>
      <c r="E5923" s="114">
        <f t="shared" si="92"/>
        <v>30503201</v>
      </c>
      <c r="F5923" s="114" t="s">
        <v>11599</v>
      </c>
      <c r="G5923" s="114" t="s">
        <v>9820</v>
      </c>
      <c r="H5923" s="114" t="s">
        <v>7938</v>
      </c>
      <c r="I5923" s="114" t="s">
        <v>14440</v>
      </c>
    </row>
    <row r="5924" spans="1:9" x14ac:dyDescent="0.2">
      <c r="A5924" s="114" t="s">
        <v>10519</v>
      </c>
      <c r="D5924" s="114" t="s">
        <v>7939</v>
      </c>
      <c r="E5924" s="114">
        <f t="shared" si="92"/>
        <v>30503202</v>
      </c>
      <c r="F5924" s="114" t="s">
        <v>11599</v>
      </c>
      <c r="G5924" s="114" t="s">
        <v>9820</v>
      </c>
      <c r="H5924" s="114" t="s">
        <v>7938</v>
      </c>
      <c r="I5924" s="114" t="s">
        <v>14476</v>
      </c>
    </row>
    <row r="5925" spans="1:9" x14ac:dyDescent="0.2">
      <c r="A5925" s="114" t="s">
        <v>10519</v>
      </c>
      <c r="D5925" s="114" t="s">
        <v>7940</v>
      </c>
      <c r="E5925" s="114">
        <f t="shared" si="92"/>
        <v>30503203</v>
      </c>
      <c r="F5925" s="114" t="s">
        <v>11599</v>
      </c>
      <c r="G5925" s="114" t="s">
        <v>9820</v>
      </c>
      <c r="H5925" s="114" t="s">
        <v>7938</v>
      </c>
      <c r="I5925" s="114" t="s">
        <v>7941</v>
      </c>
    </row>
    <row r="5926" spans="1:9" x14ac:dyDescent="0.2">
      <c r="A5926" s="114" t="s">
        <v>10519</v>
      </c>
      <c r="D5926" s="114" t="s">
        <v>7942</v>
      </c>
      <c r="E5926" s="114">
        <f t="shared" si="92"/>
        <v>30503204</v>
      </c>
      <c r="F5926" s="114" t="s">
        <v>11599</v>
      </c>
      <c r="G5926" s="114" t="s">
        <v>9820</v>
      </c>
      <c r="H5926" s="114" t="s">
        <v>7938</v>
      </c>
      <c r="I5926" s="114" t="s">
        <v>8114</v>
      </c>
    </row>
    <row r="5927" spans="1:9" x14ac:dyDescent="0.2">
      <c r="A5927" s="114" t="s">
        <v>10519</v>
      </c>
      <c r="D5927" s="114" t="s">
        <v>7943</v>
      </c>
      <c r="E5927" s="114">
        <f t="shared" si="92"/>
        <v>30503205</v>
      </c>
      <c r="F5927" s="114" t="s">
        <v>11599</v>
      </c>
      <c r="G5927" s="114" t="s">
        <v>9820</v>
      </c>
      <c r="H5927" s="114" t="s">
        <v>7938</v>
      </c>
      <c r="I5927" s="114" t="s">
        <v>7944</v>
      </c>
    </row>
    <row r="5928" spans="1:9" x14ac:dyDescent="0.2">
      <c r="A5928" s="114" t="s">
        <v>10519</v>
      </c>
      <c r="D5928" s="114" t="s">
        <v>7945</v>
      </c>
      <c r="E5928" s="114">
        <f t="shared" si="92"/>
        <v>30503206</v>
      </c>
      <c r="F5928" s="114" t="s">
        <v>11599</v>
      </c>
      <c r="G5928" s="114" t="s">
        <v>9820</v>
      </c>
      <c r="H5928" s="114" t="s">
        <v>7938</v>
      </c>
      <c r="I5928" s="114" t="s">
        <v>14971</v>
      </c>
    </row>
    <row r="5929" spans="1:9" x14ac:dyDescent="0.2">
      <c r="A5929" s="114" t="s">
        <v>10519</v>
      </c>
      <c r="D5929" s="114" t="s">
        <v>10911</v>
      </c>
      <c r="E5929" s="114">
        <f t="shared" si="92"/>
        <v>30503299</v>
      </c>
      <c r="F5929" s="114" t="s">
        <v>11599</v>
      </c>
      <c r="G5929" s="114" t="s">
        <v>9820</v>
      </c>
      <c r="H5929" s="114" t="s">
        <v>7938</v>
      </c>
      <c r="I5929" s="114" t="s">
        <v>7818</v>
      </c>
    </row>
    <row r="5930" spans="1:9" x14ac:dyDescent="0.2">
      <c r="A5930" s="114" t="s">
        <v>10519</v>
      </c>
      <c r="D5930" s="114" t="s">
        <v>10912</v>
      </c>
      <c r="E5930" s="114">
        <f t="shared" si="92"/>
        <v>30503301</v>
      </c>
      <c r="F5930" s="114" t="s">
        <v>11599</v>
      </c>
      <c r="G5930" s="114" t="s">
        <v>9820</v>
      </c>
      <c r="H5930" s="114" t="s">
        <v>10913</v>
      </c>
      <c r="I5930" s="114" t="s">
        <v>14455</v>
      </c>
    </row>
    <row r="5931" spans="1:9" x14ac:dyDescent="0.2">
      <c r="A5931" s="114" t="s">
        <v>10519</v>
      </c>
      <c r="D5931" s="114" t="s">
        <v>10914</v>
      </c>
      <c r="E5931" s="114">
        <f t="shared" si="92"/>
        <v>30503312</v>
      </c>
      <c r="F5931" s="114" t="s">
        <v>11599</v>
      </c>
      <c r="G5931" s="114" t="s">
        <v>9820</v>
      </c>
      <c r="H5931" s="114" t="s">
        <v>10913</v>
      </c>
      <c r="I5931" s="114" t="s">
        <v>10915</v>
      </c>
    </row>
    <row r="5932" spans="1:9" x14ac:dyDescent="0.2">
      <c r="A5932" s="114" t="s">
        <v>10519</v>
      </c>
      <c r="D5932" s="114" t="s">
        <v>10916</v>
      </c>
      <c r="E5932" s="114">
        <f t="shared" si="92"/>
        <v>30503319</v>
      </c>
      <c r="F5932" s="114" t="s">
        <v>11599</v>
      </c>
      <c r="G5932" s="114" t="s">
        <v>9820</v>
      </c>
      <c r="H5932" s="114" t="s">
        <v>10913</v>
      </c>
      <c r="I5932" s="114" t="s">
        <v>10917</v>
      </c>
    </row>
    <row r="5933" spans="1:9" x14ac:dyDescent="0.2">
      <c r="A5933" s="114" t="s">
        <v>10519</v>
      </c>
      <c r="D5933" s="114" t="s">
        <v>10918</v>
      </c>
      <c r="E5933" s="114">
        <f t="shared" si="92"/>
        <v>30503321</v>
      </c>
      <c r="F5933" s="114" t="s">
        <v>11599</v>
      </c>
      <c r="G5933" s="114" t="s">
        <v>9820</v>
      </c>
      <c r="H5933" s="114" t="s">
        <v>10913</v>
      </c>
      <c r="I5933" s="114" t="s">
        <v>10919</v>
      </c>
    </row>
    <row r="5934" spans="1:9" x14ac:dyDescent="0.2">
      <c r="A5934" s="114" t="s">
        <v>10519</v>
      </c>
      <c r="D5934" s="114" t="s">
        <v>10920</v>
      </c>
      <c r="E5934" s="114">
        <f t="shared" si="92"/>
        <v>30503322</v>
      </c>
      <c r="F5934" s="114" t="s">
        <v>11599</v>
      </c>
      <c r="G5934" s="114" t="s">
        <v>9820</v>
      </c>
      <c r="H5934" s="114" t="s">
        <v>10913</v>
      </c>
      <c r="I5934" s="114" t="s">
        <v>10921</v>
      </c>
    </row>
    <row r="5935" spans="1:9" x14ac:dyDescent="0.2">
      <c r="A5935" s="114" t="s">
        <v>10519</v>
      </c>
      <c r="D5935" s="114" t="s">
        <v>10922</v>
      </c>
      <c r="E5935" s="114">
        <f t="shared" si="92"/>
        <v>30503326</v>
      </c>
      <c r="F5935" s="114" t="s">
        <v>11599</v>
      </c>
      <c r="G5935" s="114" t="s">
        <v>9820</v>
      </c>
      <c r="H5935" s="114" t="s">
        <v>10913</v>
      </c>
      <c r="I5935" s="114" t="s">
        <v>10923</v>
      </c>
    </row>
    <row r="5936" spans="1:9" x14ac:dyDescent="0.2">
      <c r="A5936" s="114" t="s">
        <v>10519</v>
      </c>
      <c r="D5936" s="114" t="s">
        <v>10924</v>
      </c>
      <c r="E5936" s="114">
        <f t="shared" si="92"/>
        <v>30503327</v>
      </c>
      <c r="F5936" s="114" t="s">
        <v>11599</v>
      </c>
      <c r="G5936" s="114" t="s">
        <v>9820</v>
      </c>
      <c r="H5936" s="114" t="s">
        <v>10913</v>
      </c>
      <c r="I5936" s="114" t="s">
        <v>10925</v>
      </c>
    </row>
    <row r="5937" spans="1:9" x14ac:dyDescent="0.2">
      <c r="A5937" s="114" t="s">
        <v>10519</v>
      </c>
      <c r="D5937" s="114" t="s">
        <v>10926</v>
      </c>
      <c r="E5937" s="114">
        <f t="shared" si="92"/>
        <v>30503331</v>
      </c>
      <c r="F5937" s="114" t="s">
        <v>11599</v>
      </c>
      <c r="G5937" s="114" t="s">
        <v>9820</v>
      </c>
      <c r="H5937" s="114" t="s">
        <v>10913</v>
      </c>
      <c r="I5937" s="114" t="s">
        <v>10927</v>
      </c>
    </row>
    <row r="5938" spans="1:9" x14ac:dyDescent="0.2">
      <c r="A5938" s="114" t="s">
        <v>10519</v>
      </c>
      <c r="D5938" s="114" t="s">
        <v>10928</v>
      </c>
      <c r="E5938" s="114">
        <f t="shared" si="92"/>
        <v>30503336</v>
      </c>
      <c r="F5938" s="114" t="s">
        <v>11599</v>
      </c>
      <c r="G5938" s="114" t="s">
        <v>9820</v>
      </c>
      <c r="H5938" s="114" t="s">
        <v>10913</v>
      </c>
      <c r="I5938" s="114" t="s">
        <v>10929</v>
      </c>
    </row>
    <row r="5939" spans="1:9" x14ac:dyDescent="0.2">
      <c r="A5939" s="114" t="s">
        <v>10519</v>
      </c>
      <c r="D5939" s="114" t="s">
        <v>10930</v>
      </c>
      <c r="E5939" s="114">
        <f t="shared" si="92"/>
        <v>30503341</v>
      </c>
      <c r="F5939" s="114" t="s">
        <v>11599</v>
      </c>
      <c r="G5939" s="114" t="s">
        <v>9820</v>
      </c>
      <c r="H5939" s="114" t="s">
        <v>10913</v>
      </c>
      <c r="I5939" s="114" t="s">
        <v>10931</v>
      </c>
    </row>
    <row r="5940" spans="1:9" x14ac:dyDescent="0.2">
      <c r="A5940" s="114" t="s">
        <v>10519</v>
      </c>
      <c r="D5940" s="114" t="s">
        <v>10932</v>
      </c>
      <c r="E5940" s="114">
        <f t="shared" si="92"/>
        <v>30503351</v>
      </c>
      <c r="F5940" s="114" t="s">
        <v>11599</v>
      </c>
      <c r="G5940" s="114" t="s">
        <v>9820</v>
      </c>
      <c r="H5940" s="114" t="s">
        <v>10913</v>
      </c>
      <c r="I5940" s="114" t="s">
        <v>10933</v>
      </c>
    </row>
    <row r="5941" spans="1:9" x14ac:dyDescent="0.2">
      <c r="A5941" s="114" t="s">
        <v>10519</v>
      </c>
      <c r="D5941" s="114" t="s">
        <v>10934</v>
      </c>
      <c r="E5941" s="114">
        <f t="shared" si="92"/>
        <v>30503352</v>
      </c>
      <c r="F5941" s="114" t="s">
        <v>11599</v>
      </c>
      <c r="G5941" s="114" t="s">
        <v>9820</v>
      </c>
      <c r="H5941" s="114" t="s">
        <v>10913</v>
      </c>
      <c r="I5941" s="114" t="s">
        <v>10935</v>
      </c>
    </row>
    <row r="5942" spans="1:9" x14ac:dyDescent="0.2">
      <c r="A5942" s="114" t="s">
        <v>10519</v>
      </c>
      <c r="D5942" s="114" t="s">
        <v>10936</v>
      </c>
      <c r="E5942" s="114">
        <f t="shared" si="92"/>
        <v>30503361</v>
      </c>
      <c r="F5942" s="114" t="s">
        <v>11599</v>
      </c>
      <c r="G5942" s="114" t="s">
        <v>9820</v>
      </c>
      <c r="H5942" s="114" t="s">
        <v>10913</v>
      </c>
      <c r="I5942" s="114" t="s">
        <v>10937</v>
      </c>
    </row>
    <row r="5943" spans="1:9" x14ac:dyDescent="0.2">
      <c r="A5943" s="114" t="s">
        <v>10519</v>
      </c>
      <c r="D5943" s="114" t="s">
        <v>10938</v>
      </c>
      <c r="E5943" s="114">
        <f t="shared" si="92"/>
        <v>30503366</v>
      </c>
      <c r="F5943" s="114" t="s">
        <v>11599</v>
      </c>
      <c r="G5943" s="114" t="s">
        <v>9820</v>
      </c>
      <c r="H5943" s="114" t="s">
        <v>10913</v>
      </c>
      <c r="I5943" s="114" t="s">
        <v>10939</v>
      </c>
    </row>
    <row r="5944" spans="1:9" x14ac:dyDescent="0.2">
      <c r="A5944" s="114" t="s">
        <v>10519</v>
      </c>
      <c r="D5944" s="114" t="s">
        <v>10940</v>
      </c>
      <c r="E5944" s="114">
        <f t="shared" si="92"/>
        <v>30503401</v>
      </c>
      <c r="F5944" s="114" t="s">
        <v>11599</v>
      </c>
      <c r="G5944" s="114" t="s">
        <v>9820</v>
      </c>
      <c r="H5944" s="114" t="s">
        <v>10941</v>
      </c>
      <c r="I5944" s="114" t="s">
        <v>4987</v>
      </c>
    </row>
    <row r="5945" spans="1:9" x14ac:dyDescent="0.2">
      <c r="A5945" s="114" t="s">
        <v>10519</v>
      </c>
      <c r="D5945" s="114" t="s">
        <v>10942</v>
      </c>
      <c r="E5945" s="114">
        <f t="shared" si="92"/>
        <v>30503402</v>
      </c>
      <c r="F5945" s="114" t="s">
        <v>11599</v>
      </c>
      <c r="G5945" s="114" t="s">
        <v>9820</v>
      </c>
      <c r="H5945" s="114" t="s">
        <v>10941</v>
      </c>
      <c r="I5945" s="114" t="s">
        <v>11070</v>
      </c>
    </row>
    <row r="5946" spans="1:9" x14ac:dyDescent="0.2">
      <c r="A5946" s="114" t="s">
        <v>10519</v>
      </c>
      <c r="D5946" s="114" t="s">
        <v>10943</v>
      </c>
      <c r="E5946" s="114">
        <f t="shared" si="92"/>
        <v>30503501</v>
      </c>
      <c r="F5946" s="114" t="s">
        <v>11599</v>
      </c>
      <c r="G5946" s="114" t="s">
        <v>9820</v>
      </c>
      <c r="H5946" s="114" t="s">
        <v>10944</v>
      </c>
      <c r="I5946" s="114" t="s">
        <v>6126</v>
      </c>
    </row>
    <row r="5947" spans="1:9" x14ac:dyDescent="0.2">
      <c r="A5947" s="114" t="s">
        <v>10519</v>
      </c>
      <c r="D5947" s="114" t="s">
        <v>10945</v>
      </c>
      <c r="E5947" s="114">
        <f t="shared" si="92"/>
        <v>30503502</v>
      </c>
      <c r="F5947" s="114" t="s">
        <v>11599</v>
      </c>
      <c r="G5947" s="114" t="s">
        <v>9820</v>
      </c>
      <c r="H5947" s="114" t="s">
        <v>10944</v>
      </c>
      <c r="I5947" s="114" t="s">
        <v>10163</v>
      </c>
    </row>
    <row r="5948" spans="1:9" x14ac:dyDescent="0.2">
      <c r="A5948" s="114" t="s">
        <v>10519</v>
      </c>
      <c r="D5948" s="114" t="s">
        <v>10946</v>
      </c>
      <c r="E5948" s="114">
        <f t="shared" si="92"/>
        <v>30503503</v>
      </c>
      <c r="F5948" s="114" t="s">
        <v>11599</v>
      </c>
      <c r="G5948" s="114" t="s">
        <v>9820</v>
      </c>
      <c r="H5948" s="114" t="s">
        <v>10944</v>
      </c>
      <c r="I5948" s="114" t="s">
        <v>10947</v>
      </c>
    </row>
    <row r="5949" spans="1:9" x14ac:dyDescent="0.2">
      <c r="A5949" s="114" t="s">
        <v>10519</v>
      </c>
      <c r="D5949" s="114" t="s">
        <v>10948</v>
      </c>
      <c r="E5949" s="114">
        <f t="shared" si="92"/>
        <v>30503504</v>
      </c>
      <c r="F5949" s="114" t="s">
        <v>11599</v>
      </c>
      <c r="G5949" s="114" t="s">
        <v>9820</v>
      </c>
      <c r="H5949" s="114" t="s">
        <v>10944</v>
      </c>
      <c r="I5949" s="114" t="s">
        <v>10949</v>
      </c>
    </row>
    <row r="5950" spans="1:9" x14ac:dyDescent="0.2">
      <c r="A5950" s="114" t="s">
        <v>10519</v>
      </c>
      <c r="D5950" s="114" t="s">
        <v>10950</v>
      </c>
      <c r="E5950" s="114">
        <f t="shared" si="92"/>
        <v>30503505</v>
      </c>
      <c r="F5950" s="114" t="s">
        <v>11599</v>
      </c>
      <c r="G5950" s="114" t="s">
        <v>9820</v>
      </c>
      <c r="H5950" s="114" t="s">
        <v>10944</v>
      </c>
      <c r="I5950" s="114" t="s">
        <v>10951</v>
      </c>
    </row>
    <row r="5951" spans="1:9" x14ac:dyDescent="0.2">
      <c r="A5951" s="114" t="s">
        <v>10519</v>
      </c>
      <c r="D5951" s="114" t="s">
        <v>10952</v>
      </c>
      <c r="E5951" s="114">
        <f t="shared" si="92"/>
        <v>30503506</v>
      </c>
      <c r="F5951" s="114" t="s">
        <v>11599</v>
      </c>
      <c r="G5951" s="114" t="s">
        <v>9820</v>
      </c>
      <c r="H5951" s="114" t="s">
        <v>10944</v>
      </c>
      <c r="I5951" s="114" t="s">
        <v>10953</v>
      </c>
    </row>
    <row r="5952" spans="1:9" x14ac:dyDescent="0.2">
      <c r="A5952" s="114" t="s">
        <v>10519</v>
      </c>
      <c r="D5952" s="114" t="s">
        <v>10954</v>
      </c>
      <c r="E5952" s="114">
        <f t="shared" si="92"/>
        <v>30503507</v>
      </c>
      <c r="F5952" s="114" t="s">
        <v>11599</v>
      </c>
      <c r="G5952" s="114" t="s">
        <v>9820</v>
      </c>
      <c r="H5952" s="114" t="s">
        <v>10944</v>
      </c>
      <c r="I5952" s="114" t="s">
        <v>10955</v>
      </c>
    </row>
    <row r="5953" spans="1:10" x14ac:dyDescent="0.2">
      <c r="A5953" s="114" t="s">
        <v>10519</v>
      </c>
      <c r="D5953" s="114" t="s">
        <v>10956</v>
      </c>
      <c r="E5953" s="114">
        <f t="shared" si="92"/>
        <v>30503601</v>
      </c>
      <c r="F5953" s="114" t="s">
        <v>11599</v>
      </c>
      <c r="G5953" s="114" t="s">
        <v>9820</v>
      </c>
      <c r="H5953" s="114" t="s">
        <v>10957</v>
      </c>
      <c r="I5953" s="114" t="s">
        <v>8784</v>
      </c>
    </row>
    <row r="5954" spans="1:10" x14ac:dyDescent="0.2">
      <c r="A5954" s="114" t="s">
        <v>10519</v>
      </c>
      <c r="D5954" s="114" t="s">
        <v>10958</v>
      </c>
      <c r="E5954" s="114">
        <f t="shared" ref="E5954:E6017" si="93">VALUE(D5954)</f>
        <v>30503602</v>
      </c>
      <c r="F5954" s="114" t="s">
        <v>11599</v>
      </c>
      <c r="G5954" s="114" t="s">
        <v>9820</v>
      </c>
      <c r="H5954" s="114" t="s">
        <v>10957</v>
      </c>
      <c r="I5954" s="114" t="s">
        <v>10959</v>
      </c>
    </row>
    <row r="5955" spans="1:10" x14ac:dyDescent="0.2">
      <c r="A5955" s="114" t="s">
        <v>10519</v>
      </c>
      <c r="D5955" s="114" t="s">
        <v>10960</v>
      </c>
      <c r="E5955" s="114">
        <f t="shared" si="93"/>
        <v>30503603</v>
      </c>
      <c r="F5955" s="114" t="s">
        <v>11599</v>
      </c>
      <c r="G5955" s="114" t="s">
        <v>9820</v>
      </c>
      <c r="H5955" s="114" t="s">
        <v>10957</v>
      </c>
      <c r="I5955" s="114" t="s">
        <v>10961</v>
      </c>
    </row>
    <row r="5956" spans="1:10" x14ac:dyDescent="0.2">
      <c r="A5956" s="114" t="s">
        <v>10519</v>
      </c>
      <c r="D5956" s="114" t="s">
        <v>10962</v>
      </c>
      <c r="E5956" s="114">
        <f t="shared" si="93"/>
        <v>30503604</v>
      </c>
      <c r="F5956" s="114" t="s">
        <v>11599</v>
      </c>
      <c r="G5956" s="114" t="s">
        <v>9820</v>
      </c>
      <c r="H5956" s="114" t="s">
        <v>10957</v>
      </c>
      <c r="I5956" s="114" t="s">
        <v>14476</v>
      </c>
    </row>
    <row r="5957" spans="1:10" x14ac:dyDescent="0.2">
      <c r="A5957" s="114" t="s">
        <v>10519</v>
      </c>
      <c r="D5957" s="114" t="s">
        <v>10963</v>
      </c>
      <c r="E5957" s="114">
        <f t="shared" si="93"/>
        <v>30503605</v>
      </c>
      <c r="F5957" s="114" t="s">
        <v>11599</v>
      </c>
      <c r="G5957" s="114" t="s">
        <v>9820</v>
      </c>
      <c r="H5957" s="114" t="s">
        <v>10957</v>
      </c>
      <c r="I5957" s="114" t="s">
        <v>7983</v>
      </c>
    </row>
    <row r="5958" spans="1:10" x14ac:dyDescent="0.2">
      <c r="A5958" s="114" t="s">
        <v>10519</v>
      </c>
      <c r="D5958" s="114" t="s">
        <v>7984</v>
      </c>
      <c r="E5958" s="114">
        <f t="shared" si="93"/>
        <v>30503606</v>
      </c>
      <c r="F5958" s="114" t="s">
        <v>11599</v>
      </c>
      <c r="G5958" s="114" t="s">
        <v>9820</v>
      </c>
      <c r="H5958" s="114" t="s">
        <v>10957</v>
      </c>
      <c r="I5958" s="114" t="s">
        <v>11685</v>
      </c>
    </row>
    <row r="5959" spans="1:10" x14ac:dyDescent="0.2">
      <c r="A5959" s="114" t="s">
        <v>10519</v>
      </c>
      <c r="D5959" s="114" t="s">
        <v>7985</v>
      </c>
      <c r="E5959" s="114">
        <f t="shared" si="93"/>
        <v>30503607</v>
      </c>
      <c r="F5959" s="114" t="s">
        <v>11599</v>
      </c>
      <c r="G5959" s="114" t="s">
        <v>9820</v>
      </c>
      <c r="H5959" s="114" t="s">
        <v>10957</v>
      </c>
      <c r="I5959" s="114" t="s">
        <v>7986</v>
      </c>
    </row>
    <row r="5960" spans="1:10" x14ac:dyDescent="0.2">
      <c r="A5960" s="114" t="s">
        <v>10519</v>
      </c>
      <c r="D5960" s="114" t="s">
        <v>7987</v>
      </c>
      <c r="E5960" s="114">
        <f t="shared" si="93"/>
        <v>30503701</v>
      </c>
      <c r="F5960" s="114" t="s">
        <v>11599</v>
      </c>
      <c r="G5960" s="114" t="s">
        <v>9820</v>
      </c>
      <c r="H5960" s="114" t="s">
        <v>7988</v>
      </c>
      <c r="I5960" s="114" t="s">
        <v>7989</v>
      </c>
    </row>
    <row r="5961" spans="1:10" x14ac:dyDescent="0.2">
      <c r="A5961" s="114" t="s">
        <v>10519</v>
      </c>
      <c r="D5961" s="114" t="s">
        <v>7990</v>
      </c>
      <c r="E5961" s="114">
        <f t="shared" si="93"/>
        <v>30503702</v>
      </c>
      <c r="F5961" s="114" t="s">
        <v>11599</v>
      </c>
      <c r="G5961" s="114" t="s">
        <v>9820</v>
      </c>
      <c r="H5961" s="114" t="s">
        <v>7988</v>
      </c>
      <c r="I5961" s="114" t="s">
        <v>7991</v>
      </c>
    </row>
    <row r="5962" spans="1:10" x14ac:dyDescent="0.2">
      <c r="A5962" s="114" t="s">
        <v>10519</v>
      </c>
      <c r="D5962" s="114" t="s">
        <v>7992</v>
      </c>
      <c r="E5962" s="114">
        <f t="shared" si="93"/>
        <v>30503703</v>
      </c>
      <c r="F5962" s="114" t="s">
        <v>11599</v>
      </c>
      <c r="G5962" s="114" t="s">
        <v>9820</v>
      </c>
      <c r="H5962" s="114" t="s">
        <v>7988</v>
      </c>
      <c r="I5962" s="114" t="s">
        <v>7993</v>
      </c>
    </row>
    <row r="5963" spans="1:10" x14ac:dyDescent="0.2">
      <c r="A5963" s="114" t="s">
        <v>10519</v>
      </c>
      <c r="D5963" s="114" t="s">
        <v>13871</v>
      </c>
      <c r="E5963" s="114">
        <f t="shared" si="93"/>
        <v>30503704</v>
      </c>
      <c r="F5963" s="114" t="s">
        <v>11599</v>
      </c>
      <c r="G5963" s="114" t="s">
        <v>9820</v>
      </c>
      <c r="H5963" s="114" t="s">
        <v>7988</v>
      </c>
      <c r="I5963" s="114" t="s">
        <v>14476</v>
      </c>
    </row>
    <row r="5964" spans="1:10" x14ac:dyDescent="0.2">
      <c r="A5964" s="114" t="s">
        <v>10519</v>
      </c>
      <c r="D5964" s="114" t="s">
        <v>13872</v>
      </c>
      <c r="E5964" s="114">
        <f t="shared" si="93"/>
        <v>30503705</v>
      </c>
      <c r="F5964" s="114" t="s">
        <v>11599</v>
      </c>
      <c r="G5964" s="114" t="s">
        <v>9820</v>
      </c>
      <c r="H5964" s="114" t="s">
        <v>7988</v>
      </c>
      <c r="I5964" s="114" t="s">
        <v>13873</v>
      </c>
    </row>
    <row r="5965" spans="1:10" x14ac:dyDescent="0.2">
      <c r="A5965" s="114" t="s">
        <v>10519</v>
      </c>
      <c r="D5965" s="114" t="s">
        <v>13874</v>
      </c>
      <c r="E5965" s="114">
        <f t="shared" si="93"/>
        <v>30503706</v>
      </c>
      <c r="F5965" s="114" t="s">
        <v>11599</v>
      </c>
      <c r="G5965" s="114" t="s">
        <v>9820</v>
      </c>
      <c r="H5965" s="114" t="s">
        <v>7988</v>
      </c>
      <c r="I5965" s="114" t="s">
        <v>13875</v>
      </c>
    </row>
    <row r="5966" spans="1:10" x14ac:dyDescent="0.2">
      <c r="A5966" s="114" t="s">
        <v>10519</v>
      </c>
      <c r="D5966" s="114" t="s">
        <v>13876</v>
      </c>
      <c r="E5966" s="114">
        <f t="shared" si="93"/>
        <v>30503707</v>
      </c>
      <c r="F5966" s="114" t="s">
        <v>11599</v>
      </c>
      <c r="G5966" s="114" t="s">
        <v>9820</v>
      </c>
      <c r="H5966" s="114" t="s">
        <v>7988</v>
      </c>
      <c r="I5966" s="114" t="s">
        <v>13877</v>
      </c>
    </row>
    <row r="5967" spans="1:10" x14ac:dyDescent="0.2">
      <c r="A5967" s="114" t="s">
        <v>10519</v>
      </c>
      <c r="D5967" s="114" t="s">
        <v>13878</v>
      </c>
      <c r="E5967" s="114">
        <f t="shared" si="93"/>
        <v>30503708</v>
      </c>
      <c r="F5967" s="114" t="s">
        <v>11599</v>
      </c>
      <c r="G5967" s="114" t="s">
        <v>9820</v>
      </c>
      <c r="H5967" s="114" t="s">
        <v>7988</v>
      </c>
      <c r="I5967" s="114" t="s">
        <v>13879</v>
      </c>
    </row>
    <row r="5968" spans="1:10" x14ac:dyDescent="0.2">
      <c r="A5968" s="114" t="s">
        <v>10519</v>
      </c>
      <c r="D5968" s="114" t="s">
        <v>13880</v>
      </c>
      <c r="E5968" s="114">
        <f t="shared" si="93"/>
        <v>30503811</v>
      </c>
      <c r="F5968" s="114" t="s">
        <v>11599</v>
      </c>
      <c r="G5968" s="114" t="s">
        <v>9820</v>
      </c>
      <c r="H5968" s="114" t="s">
        <v>13881</v>
      </c>
      <c r="I5968" s="114" t="s">
        <v>13882</v>
      </c>
      <c r="J5968" s="116">
        <v>37771</v>
      </c>
    </row>
    <row r="5969" spans="1:10" x14ac:dyDescent="0.2">
      <c r="A5969" s="114" t="s">
        <v>10519</v>
      </c>
      <c r="D5969" s="114" t="s">
        <v>13883</v>
      </c>
      <c r="E5969" s="114">
        <f t="shared" si="93"/>
        <v>30503812</v>
      </c>
      <c r="F5969" s="114" t="s">
        <v>11599</v>
      </c>
      <c r="G5969" s="114" t="s">
        <v>9820</v>
      </c>
      <c r="H5969" s="114" t="s">
        <v>13881</v>
      </c>
      <c r="I5969" s="114" t="s">
        <v>10977</v>
      </c>
      <c r="J5969" s="116">
        <v>37771</v>
      </c>
    </row>
    <row r="5970" spans="1:10" x14ac:dyDescent="0.2">
      <c r="A5970" s="114" t="s">
        <v>10519</v>
      </c>
      <c r="D5970" s="114" t="s">
        <v>10978</v>
      </c>
      <c r="E5970" s="114">
        <f t="shared" si="93"/>
        <v>30503813</v>
      </c>
      <c r="F5970" s="114" t="s">
        <v>11599</v>
      </c>
      <c r="G5970" s="114" t="s">
        <v>9820</v>
      </c>
      <c r="H5970" s="114" t="s">
        <v>13881</v>
      </c>
      <c r="I5970" s="114" t="s">
        <v>11689</v>
      </c>
      <c r="J5970" s="116">
        <v>37771</v>
      </c>
    </row>
    <row r="5971" spans="1:10" x14ac:dyDescent="0.2">
      <c r="A5971" s="114" t="s">
        <v>10519</v>
      </c>
      <c r="D5971" s="114" t="s">
        <v>10979</v>
      </c>
      <c r="E5971" s="114">
        <f t="shared" si="93"/>
        <v>30503814</v>
      </c>
      <c r="F5971" s="114" t="s">
        <v>11599</v>
      </c>
      <c r="G5971" s="114" t="s">
        <v>9820</v>
      </c>
      <c r="H5971" s="114" t="s">
        <v>13881</v>
      </c>
      <c r="I5971" s="114" t="s">
        <v>10980</v>
      </c>
      <c r="J5971" s="116">
        <v>37771</v>
      </c>
    </row>
    <row r="5972" spans="1:10" x14ac:dyDescent="0.2">
      <c r="A5972" s="114" t="s">
        <v>10519</v>
      </c>
      <c r="D5972" s="114" t="s">
        <v>10981</v>
      </c>
      <c r="E5972" s="114">
        <f t="shared" si="93"/>
        <v>30503831</v>
      </c>
      <c r="F5972" s="114" t="s">
        <v>11599</v>
      </c>
      <c r="G5972" s="114" t="s">
        <v>9820</v>
      </c>
      <c r="H5972" s="114" t="s">
        <v>13881</v>
      </c>
      <c r="I5972" s="114" t="s">
        <v>10982</v>
      </c>
      <c r="J5972" s="116">
        <v>37771</v>
      </c>
    </row>
    <row r="5973" spans="1:10" x14ac:dyDescent="0.2">
      <c r="A5973" s="114" t="s">
        <v>10519</v>
      </c>
      <c r="D5973" s="114" t="s">
        <v>10964</v>
      </c>
      <c r="E5973" s="114">
        <f t="shared" si="93"/>
        <v>30503832</v>
      </c>
      <c r="F5973" s="114" t="s">
        <v>11599</v>
      </c>
      <c r="G5973" s="114" t="s">
        <v>9820</v>
      </c>
      <c r="H5973" s="114" t="s">
        <v>13881</v>
      </c>
      <c r="I5973" s="114" t="s">
        <v>10965</v>
      </c>
      <c r="J5973" s="116">
        <v>37771</v>
      </c>
    </row>
    <row r="5974" spans="1:10" x14ac:dyDescent="0.2">
      <c r="A5974" s="114" t="s">
        <v>10519</v>
      </c>
      <c r="D5974" s="114" t="s">
        <v>10966</v>
      </c>
      <c r="E5974" s="114">
        <f t="shared" si="93"/>
        <v>30503833</v>
      </c>
      <c r="F5974" s="114" t="s">
        <v>11599</v>
      </c>
      <c r="G5974" s="114" t="s">
        <v>9820</v>
      </c>
      <c r="H5974" s="114" t="s">
        <v>13881</v>
      </c>
      <c r="I5974" s="114" t="s">
        <v>10967</v>
      </c>
      <c r="J5974" s="116">
        <v>37771</v>
      </c>
    </row>
    <row r="5975" spans="1:10" x14ac:dyDescent="0.2">
      <c r="A5975" s="114" t="s">
        <v>10519</v>
      </c>
      <c r="D5975" s="114" t="s">
        <v>10968</v>
      </c>
      <c r="E5975" s="114">
        <f t="shared" si="93"/>
        <v>30503834</v>
      </c>
      <c r="F5975" s="114" t="s">
        <v>11599</v>
      </c>
      <c r="G5975" s="114" t="s">
        <v>9820</v>
      </c>
      <c r="H5975" s="114" t="s">
        <v>13881</v>
      </c>
      <c r="I5975" s="114" t="s">
        <v>10969</v>
      </c>
      <c r="J5975" s="116">
        <v>37771</v>
      </c>
    </row>
    <row r="5976" spans="1:10" x14ac:dyDescent="0.2">
      <c r="A5976" s="114" t="s">
        <v>10519</v>
      </c>
      <c r="D5976" s="114" t="s">
        <v>10970</v>
      </c>
      <c r="E5976" s="114">
        <f t="shared" si="93"/>
        <v>30503835</v>
      </c>
      <c r="F5976" s="114" t="s">
        <v>11599</v>
      </c>
      <c r="G5976" s="114" t="s">
        <v>9820</v>
      </c>
      <c r="H5976" s="114" t="s">
        <v>13881</v>
      </c>
      <c r="I5976" s="114" t="s">
        <v>10971</v>
      </c>
      <c r="J5976" s="116">
        <v>37771</v>
      </c>
    </row>
    <row r="5977" spans="1:10" x14ac:dyDescent="0.2">
      <c r="A5977" s="114" t="s">
        <v>10519</v>
      </c>
      <c r="D5977" s="114" t="s">
        <v>10972</v>
      </c>
      <c r="E5977" s="114">
        <f t="shared" si="93"/>
        <v>30503901</v>
      </c>
      <c r="F5977" s="114" t="s">
        <v>11599</v>
      </c>
      <c r="G5977" s="114" t="s">
        <v>9820</v>
      </c>
      <c r="H5977" s="114" t="s">
        <v>10973</v>
      </c>
      <c r="I5977" s="114" t="s">
        <v>3603</v>
      </c>
    </row>
    <row r="5978" spans="1:10" x14ac:dyDescent="0.2">
      <c r="A5978" s="114" t="s">
        <v>10519</v>
      </c>
      <c r="D5978" s="114" t="s">
        <v>10974</v>
      </c>
      <c r="E5978" s="114">
        <f t="shared" si="93"/>
        <v>30503902</v>
      </c>
      <c r="F5978" s="114" t="s">
        <v>11599</v>
      </c>
      <c r="G5978" s="114" t="s">
        <v>9820</v>
      </c>
      <c r="H5978" s="114" t="s">
        <v>10973</v>
      </c>
      <c r="I5978" s="114" t="s">
        <v>3345</v>
      </c>
    </row>
    <row r="5979" spans="1:10" x14ac:dyDescent="0.2">
      <c r="A5979" s="114" t="s">
        <v>10519</v>
      </c>
      <c r="D5979" s="114" t="s">
        <v>10975</v>
      </c>
      <c r="E5979" s="114">
        <f t="shared" si="93"/>
        <v>30504001</v>
      </c>
      <c r="F5979" s="114" t="s">
        <v>11599</v>
      </c>
      <c r="G5979" s="114" t="s">
        <v>9820</v>
      </c>
      <c r="H5979" s="114" t="s">
        <v>10976</v>
      </c>
      <c r="I5979" s="114" t="s">
        <v>7996</v>
      </c>
    </row>
    <row r="5980" spans="1:10" x14ac:dyDescent="0.2">
      <c r="A5980" s="114" t="s">
        <v>10519</v>
      </c>
      <c r="D5980" s="114" t="s">
        <v>7997</v>
      </c>
      <c r="E5980" s="114">
        <f t="shared" si="93"/>
        <v>30504002</v>
      </c>
      <c r="F5980" s="114" t="s">
        <v>11599</v>
      </c>
      <c r="G5980" s="114" t="s">
        <v>9820</v>
      </c>
      <c r="H5980" s="114" t="s">
        <v>10976</v>
      </c>
      <c r="I5980" s="114" t="s">
        <v>7998</v>
      </c>
    </row>
    <row r="5981" spans="1:10" x14ac:dyDescent="0.2">
      <c r="A5981" s="114" t="s">
        <v>10519</v>
      </c>
      <c r="D5981" s="114" t="s">
        <v>7999</v>
      </c>
      <c r="E5981" s="114">
        <f t="shared" si="93"/>
        <v>30504003</v>
      </c>
      <c r="F5981" s="114" t="s">
        <v>11599</v>
      </c>
      <c r="G5981" s="114" t="s">
        <v>9820</v>
      </c>
      <c r="H5981" s="114" t="s">
        <v>10976</v>
      </c>
      <c r="I5981" s="114" t="s">
        <v>8000</v>
      </c>
    </row>
    <row r="5982" spans="1:10" x14ac:dyDescent="0.2">
      <c r="A5982" s="114" t="s">
        <v>10519</v>
      </c>
      <c r="D5982" s="114" t="s">
        <v>8001</v>
      </c>
      <c r="E5982" s="114">
        <f t="shared" si="93"/>
        <v>30504010</v>
      </c>
      <c r="F5982" s="114" t="s">
        <v>11599</v>
      </c>
      <c r="G5982" s="114" t="s">
        <v>9820</v>
      </c>
      <c r="H5982" s="114" t="s">
        <v>10976</v>
      </c>
      <c r="I5982" s="114" t="s">
        <v>8002</v>
      </c>
    </row>
    <row r="5983" spans="1:10" x14ac:dyDescent="0.2">
      <c r="A5983" s="114" t="s">
        <v>10519</v>
      </c>
      <c r="D5983" s="114" t="s">
        <v>8003</v>
      </c>
      <c r="E5983" s="114">
        <f t="shared" si="93"/>
        <v>30504020</v>
      </c>
      <c r="F5983" s="114" t="s">
        <v>11599</v>
      </c>
      <c r="G5983" s="114" t="s">
        <v>9820</v>
      </c>
      <c r="H5983" s="114" t="s">
        <v>10976</v>
      </c>
      <c r="I5983" s="114" t="s">
        <v>14478</v>
      </c>
    </row>
    <row r="5984" spans="1:10" x14ac:dyDescent="0.2">
      <c r="A5984" s="114" t="s">
        <v>10519</v>
      </c>
      <c r="D5984" s="114" t="s">
        <v>8004</v>
      </c>
      <c r="E5984" s="114">
        <f t="shared" si="93"/>
        <v>30504021</v>
      </c>
      <c r="F5984" s="114" t="s">
        <v>11599</v>
      </c>
      <c r="G5984" s="114" t="s">
        <v>9820</v>
      </c>
      <c r="H5984" s="114" t="s">
        <v>10976</v>
      </c>
      <c r="I5984" s="114" t="s">
        <v>8005</v>
      </c>
    </row>
    <row r="5985" spans="1:9" x14ac:dyDescent="0.2">
      <c r="A5985" s="114" t="s">
        <v>10519</v>
      </c>
      <c r="D5985" s="114" t="s">
        <v>8006</v>
      </c>
      <c r="E5985" s="114">
        <f t="shared" si="93"/>
        <v>30504022</v>
      </c>
      <c r="F5985" s="114" t="s">
        <v>11599</v>
      </c>
      <c r="G5985" s="114" t="s">
        <v>9820</v>
      </c>
      <c r="H5985" s="114" t="s">
        <v>10976</v>
      </c>
      <c r="I5985" s="114" t="s">
        <v>7926</v>
      </c>
    </row>
    <row r="5986" spans="1:9" x14ac:dyDescent="0.2">
      <c r="A5986" s="114" t="s">
        <v>10519</v>
      </c>
      <c r="D5986" s="114" t="s">
        <v>8007</v>
      </c>
      <c r="E5986" s="114">
        <f t="shared" si="93"/>
        <v>30504023</v>
      </c>
      <c r="F5986" s="114" t="s">
        <v>11599</v>
      </c>
      <c r="G5986" s="114" t="s">
        <v>9820</v>
      </c>
      <c r="H5986" s="114" t="s">
        <v>10976</v>
      </c>
      <c r="I5986" s="114" t="s">
        <v>11344</v>
      </c>
    </row>
    <row r="5987" spans="1:9" x14ac:dyDescent="0.2">
      <c r="A5987" s="114" t="s">
        <v>10519</v>
      </c>
      <c r="D5987" s="114" t="s">
        <v>8008</v>
      </c>
      <c r="E5987" s="114">
        <f t="shared" si="93"/>
        <v>30504024</v>
      </c>
      <c r="F5987" s="114" t="s">
        <v>11599</v>
      </c>
      <c r="G5987" s="114" t="s">
        <v>9820</v>
      </c>
      <c r="H5987" s="114" t="s">
        <v>10976</v>
      </c>
      <c r="I5987" s="114" t="s">
        <v>7929</v>
      </c>
    </row>
    <row r="5988" spans="1:9" x14ac:dyDescent="0.2">
      <c r="A5988" s="114" t="s">
        <v>10519</v>
      </c>
      <c r="D5988" s="114" t="s">
        <v>8009</v>
      </c>
      <c r="E5988" s="114">
        <f t="shared" si="93"/>
        <v>30504025</v>
      </c>
      <c r="F5988" s="114" t="s">
        <v>11599</v>
      </c>
      <c r="G5988" s="114" t="s">
        <v>9820</v>
      </c>
      <c r="H5988" s="114" t="s">
        <v>10976</v>
      </c>
      <c r="I5988" s="114" t="s">
        <v>7933</v>
      </c>
    </row>
    <row r="5989" spans="1:9" x14ac:dyDescent="0.2">
      <c r="A5989" s="114" t="s">
        <v>10519</v>
      </c>
      <c r="D5989" s="114" t="s">
        <v>8010</v>
      </c>
      <c r="E5989" s="114">
        <f t="shared" si="93"/>
        <v>30504030</v>
      </c>
      <c r="F5989" s="114" t="s">
        <v>11599</v>
      </c>
      <c r="G5989" s="114" t="s">
        <v>9820</v>
      </c>
      <c r="H5989" s="114" t="s">
        <v>10976</v>
      </c>
      <c r="I5989" s="114" t="s">
        <v>10102</v>
      </c>
    </row>
    <row r="5990" spans="1:9" x14ac:dyDescent="0.2">
      <c r="A5990" s="114" t="s">
        <v>10519</v>
      </c>
      <c r="D5990" s="114" t="s">
        <v>8011</v>
      </c>
      <c r="E5990" s="114">
        <f t="shared" si="93"/>
        <v>30504031</v>
      </c>
      <c r="F5990" s="114" t="s">
        <v>11599</v>
      </c>
      <c r="G5990" s="114" t="s">
        <v>9820</v>
      </c>
      <c r="H5990" s="114" t="s">
        <v>10976</v>
      </c>
      <c r="I5990" s="114" t="s">
        <v>8012</v>
      </c>
    </row>
    <row r="5991" spans="1:9" x14ac:dyDescent="0.2">
      <c r="A5991" s="114" t="s">
        <v>10519</v>
      </c>
      <c r="D5991" s="114" t="s">
        <v>8013</v>
      </c>
      <c r="E5991" s="114">
        <f t="shared" si="93"/>
        <v>30504032</v>
      </c>
      <c r="F5991" s="114" t="s">
        <v>11599</v>
      </c>
      <c r="G5991" s="114" t="s">
        <v>9820</v>
      </c>
      <c r="H5991" s="114" t="s">
        <v>10976</v>
      </c>
      <c r="I5991" s="114" t="s">
        <v>8014</v>
      </c>
    </row>
    <row r="5992" spans="1:9" x14ac:dyDescent="0.2">
      <c r="A5992" s="114" t="s">
        <v>10519</v>
      </c>
      <c r="D5992" s="114" t="s">
        <v>8015</v>
      </c>
      <c r="E5992" s="114">
        <f t="shared" si="93"/>
        <v>30504033</v>
      </c>
      <c r="F5992" s="114" t="s">
        <v>11599</v>
      </c>
      <c r="G5992" s="114" t="s">
        <v>9820</v>
      </c>
      <c r="H5992" s="114" t="s">
        <v>10976</v>
      </c>
      <c r="I5992" s="114" t="s">
        <v>14921</v>
      </c>
    </row>
    <row r="5993" spans="1:9" x14ac:dyDescent="0.2">
      <c r="A5993" s="114" t="s">
        <v>10519</v>
      </c>
      <c r="D5993" s="114" t="s">
        <v>8016</v>
      </c>
      <c r="E5993" s="114">
        <f t="shared" si="93"/>
        <v>30504034</v>
      </c>
      <c r="F5993" s="114" t="s">
        <v>11599</v>
      </c>
      <c r="G5993" s="114" t="s">
        <v>9820</v>
      </c>
      <c r="H5993" s="114" t="s">
        <v>10976</v>
      </c>
      <c r="I5993" s="114" t="s">
        <v>8114</v>
      </c>
    </row>
    <row r="5994" spans="1:9" x14ac:dyDescent="0.2">
      <c r="A5994" s="114" t="s">
        <v>10519</v>
      </c>
      <c r="D5994" s="114" t="s">
        <v>5256</v>
      </c>
      <c r="E5994" s="114">
        <f t="shared" si="93"/>
        <v>30504036</v>
      </c>
      <c r="F5994" s="114" t="s">
        <v>11599</v>
      </c>
      <c r="G5994" s="114" t="s">
        <v>9820</v>
      </c>
      <c r="H5994" s="114" t="s">
        <v>10976</v>
      </c>
      <c r="I5994" s="114" t="s">
        <v>7935</v>
      </c>
    </row>
    <row r="5995" spans="1:9" x14ac:dyDescent="0.2">
      <c r="A5995" s="114" t="s">
        <v>10519</v>
      </c>
      <c r="D5995" s="114" t="s">
        <v>5257</v>
      </c>
      <c r="E5995" s="114">
        <f t="shared" si="93"/>
        <v>30504099</v>
      </c>
      <c r="F5995" s="114" t="s">
        <v>11599</v>
      </c>
      <c r="G5995" s="114" t="s">
        <v>9820</v>
      </c>
      <c r="H5995" s="114" t="s">
        <v>10976</v>
      </c>
      <c r="I5995" s="114" t="s">
        <v>7818</v>
      </c>
    </row>
    <row r="5996" spans="1:9" x14ac:dyDescent="0.2">
      <c r="A5996" s="114" t="s">
        <v>10519</v>
      </c>
      <c r="D5996" s="114" t="s">
        <v>5258</v>
      </c>
      <c r="E5996" s="114">
        <f t="shared" si="93"/>
        <v>30504101</v>
      </c>
      <c r="F5996" s="114" t="s">
        <v>11599</v>
      </c>
      <c r="G5996" s="114" t="s">
        <v>9820</v>
      </c>
      <c r="H5996" s="114" t="s">
        <v>5259</v>
      </c>
      <c r="I5996" s="114" t="s">
        <v>5260</v>
      </c>
    </row>
    <row r="5997" spans="1:9" x14ac:dyDescent="0.2">
      <c r="A5997" s="114" t="s">
        <v>10519</v>
      </c>
      <c r="D5997" s="114" t="s">
        <v>5261</v>
      </c>
      <c r="E5997" s="114">
        <f t="shared" si="93"/>
        <v>30504102</v>
      </c>
      <c r="F5997" s="114" t="s">
        <v>11599</v>
      </c>
      <c r="G5997" s="114" t="s">
        <v>9820</v>
      </c>
      <c r="H5997" s="114" t="s">
        <v>5259</v>
      </c>
      <c r="I5997" s="114" t="s">
        <v>5262</v>
      </c>
    </row>
    <row r="5998" spans="1:9" x14ac:dyDescent="0.2">
      <c r="A5998" s="114" t="s">
        <v>10519</v>
      </c>
      <c r="D5998" s="114" t="s">
        <v>5263</v>
      </c>
      <c r="E5998" s="114">
        <f t="shared" si="93"/>
        <v>30504103</v>
      </c>
      <c r="F5998" s="114" t="s">
        <v>11599</v>
      </c>
      <c r="G5998" s="114" t="s">
        <v>9820</v>
      </c>
      <c r="H5998" s="114" t="s">
        <v>5259</v>
      </c>
      <c r="I5998" s="114" t="s">
        <v>5264</v>
      </c>
    </row>
    <row r="5999" spans="1:9" x14ac:dyDescent="0.2">
      <c r="A5999" s="114" t="s">
        <v>10519</v>
      </c>
      <c r="D5999" s="114" t="s">
        <v>5265</v>
      </c>
      <c r="E5999" s="114">
        <f t="shared" si="93"/>
        <v>30504115</v>
      </c>
      <c r="F5999" s="114" t="s">
        <v>11599</v>
      </c>
      <c r="G5999" s="114" t="s">
        <v>9820</v>
      </c>
      <c r="H5999" s="114" t="s">
        <v>5259</v>
      </c>
      <c r="I5999" s="114" t="s">
        <v>5266</v>
      </c>
    </row>
    <row r="6000" spans="1:9" x14ac:dyDescent="0.2">
      <c r="A6000" s="114" t="s">
        <v>10519</v>
      </c>
      <c r="D6000" s="114" t="s">
        <v>5267</v>
      </c>
      <c r="E6000" s="114">
        <f t="shared" si="93"/>
        <v>30504119</v>
      </c>
      <c r="F6000" s="114" t="s">
        <v>11599</v>
      </c>
      <c r="G6000" s="114" t="s">
        <v>9820</v>
      </c>
      <c r="H6000" s="114" t="s">
        <v>5259</v>
      </c>
      <c r="I6000" s="114" t="s">
        <v>5268</v>
      </c>
    </row>
    <row r="6001" spans="1:9" x14ac:dyDescent="0.2">
      <c r="A6001" s="114" t="s">
        <v>10519</v>
      </c>
      <c r="D6001" s="114" t="s">
        <v>5269</v>
      </c>
      <c r="E6001" s="114">
        <f t="shared" si="93"/>
        <v>30504129</v>
      </c>
      <c r="F6001" s="114" t="s">
        <v>11599</v>
      </c>
      <c r="G6001" s="114" t="s">
        <v>9820</v>
      </c>
      <c r="H6001" s="114" t="s">
        <v>5259</v>
      </c>
      <c r="I6001" s="114" t="s">
        <v>5270</v>
      </c>
    </row>
    <row r="6002" spans="1:9" x14ac:dyDescent="0.2">
      <c r="A6002" s="114" t="s">
        <v>10519</v>
      </c>
      <c r="D6002" s="114" t="s">
        <v>5271</v>
      </c>
      <c r="E6002" s="114">
        <f t="shared" si="93"/>
        <v>30504130</v>
      </c>
      <c r="F6002" s="114" t="s">
        <v>11599</v>
      </c>
      <c r="G6002" s="114" t="s">
        <v>9820</v>
      </c>
      <c r="H6002" s="114" t="s">
        <v>5259</v>
      </c>
      <c r="I6002" s="114" t="s">
        <v>5272</v>
      </c>
    </row>
    <row r="6003" spans="1:9" x14ac:dyDescent="0.2">
      <c r="A6003" s="114" t="s">
        <v>10519</v>
      </c>
      <c r="D6003" s="114" t="s">
        <v>5273</v>
      </c>
      <c r="E6003" s="114">
        <f t="shared" si="93"/>
        <v>30504131</v>
      </c>
      <c r="F6003" s="114" t="s">
        <v>11599</v>
      </c>
      <c r="G6003" s="114" t="s">
        <v>9820</v>
      </c>
      <c r="H6003" s="114" t="s">
        <v>5259</v>
      </c>
      <c r="I6003" s="114" t="s">
        <v>5274</v>
      </c>
    </row>
    <row r="6004" spans="1:9" x14ac:dyDescent="0.2">
      <c r="A6004" s="114" t="s">
        <v>10519</v>
      </c>
      <c r="D6004" s="114" t="s">
        <v>5275</v>
      </c>
      <c r="E6004" s="114">
        <f t="shared" si="93"/>
        <v>30504132</v>
      </c>
      <c r="F6004" s="114" t="s">
        <v>11599</v>
      </c>
      <c r="G6004" s="114" t="s">
        <v>9820</v>
      </c>
      <c r="H6004" s="114" t="s">
        <v>5259</v>
      </c>
      <c r="I6004" s="114" t="s">
        <v>5276</v>
      </c>
    </row>
    <row r="6005" spans="1:9" x14ac:dyDescent="0.2">
      <c r="A6005" s="114" t="s">
        <v>10519</v>
      </c>
      <c r="D6005" s="114" t="s">
        <v>5277</v>
      </c>
      <c r="E6005" s="114">
        <f t="shared" si="93"/>
        <v>30504133</v>
      </c>
      <c r="F6005" s="114" t="s">
        <v>11599</v>
      </c>
      <c r="G6005" s="114" t="s">
        <v>9820</v>
      </c>
      <c r="H6005" s="114" t="s">
        <v>5259</v>
      </c>
      <c r="I6005" s="114" t="s">
        <v>5278</v>
      </c>
    </row>
    <row r="6006" spans="1:9" x14ac:dyDescent="0.2">
      <c r="A6006" s="114" t="s">
        <v>10519</v>
      </c>
      <c r="D6006" s="114" t="s">
        <v>5279</v>
      </c>
      <c r="E6006" s="114">
        <f t="shared" si="93"/>
        <v>30504139</v>
      </c>
      <c r="F6006" s="114" t="s">
        <v>11599</v>
      </c>
      <c r="G6006" s="114" t="s">
        <v>9820</v>
      </c>
      <c r="H6006" s="114" t="s">
        <v>5259</v>
      </c>
      <c r="I6006" s="114" t="s">
        <v>5280</v>
      </c>
    </row>
    <row r="6007" spans="1:9" x14ac:dyDescent="0.2">
      <c r="A6007" s="114" t="s">
        <v>10519</v>
      </c>
      <c r="D6007" s="114" t="s">
        <v>5281</v>
      </c>
      <c r="E6007" s="114">
        <f t="shared" si="93"/>
        <v>30504140</v>
      </c>
      <c r="F6007" s="114" t="s">
        <v>11599</v>
      </c>
      <c r="G6007" s="114" t="s">
        <v>9820</v>
      </c>
      <c r="H6007" s="114" t="s">
        <v>5259</v>
      </c>
      <c r="I6007" s="114" t="s">
        <v>5282</v>
      </c>
    </row>
    <row r="6008" spans="1:9" x14ac:dyDescent="0.2">
      <c r="A6008" s="114" t="s">
        <v>10519</v>
      </c>
      <c r="D6008" s="114" t="s">
        <v>5283</v>
      </c>
      <c r="E6008" s="114">
        <f t="shared" si="93"/>
        <v>30504141</v>
      </c>
      <c r="F6008" s="114" t="s">
        <v>11599</v>
      </c>
      <c r="G6008" s="114" t="s">
        <v>9820</v>
      </c>
      <c r="H6008" s="114" t="s">
        <v>5259</v>
      </c>
      <c r="I6008" s="114" t="s">
        <v>5284</v>
      </c>
    </row>
    <row r="6009" spans="1:9" x14ac:dyDescent="0.2">
      <c r="A6009" s="114" t="s">
        <v>10519</v>
      </c>
      <c r="D6009" s="114" t="s">
        <v>5285</v>
      </c>
      <c r="E6009" s="114">
        <f t="shared" si="93"/>
        <v>30504142</v>
      </c>
      <c r="F6009" s="114" t="s">
        <v>11599</v>
      </c>
      <c r="G6009" s="114" t="s">
        <v>9820</v>
      </c>
      <c r="H6009" s="114" t="s">
        <v>5259</v>
      </c>
      <c r="I6009" s="114" t="s">
        <v>5286</v>
      </c>
    </row>
    <row r="6010" spans="1:9" x14ac:dyDescent="0.2">
      <c r="A6010" s="114" t="s">
        <v>10519</v>
      </c>
      <c r="D6010" s="114" t="s">
        <v>5287</v>
      </c>
      <c r="E6010" s="114">
        <f t="shared" si="93"/>
        <v>30504149</v>
      </c>
      <c r="F6010" s="114" t="s">
        <v>11599</v>
      </c>
      <c r="G6010" s="114" t="s">
        <v>9820</v>
      </c>
      <c r="H6010" s="114" t="s">
        <v>5259</v>
      </c>
      <c r="I6010" s="114" t="s">
        <v>5288</v>
      </c>
    </row>
    <row r="6011" spans="1:9" x14ac:dyDescent="0.2">
      <c r="A6011" s="114" t="s">
        <v>10519</v>
      </c>
      <c r="D6011" s="114" t="s">
        <v>5289</v>
      </c>
      <c r="E6011" s="114">
        <f t="shared" si="93"/>
        <v>30504150</v>
      </c>
      <c r="F6011" s="114" t="s">
        <v>11599</v>
      </c>
      <c r="G6011" s="114" t="s">
        <v>9820</v>
      </c>
      <c r="H6011" s="114" t="s">
        <v>5259</v>
      </c>
      <c r="I6011" s="114" t="s">
        <v>5290</v>
      </c>
    </row>
    <row r="6012" spans="1:9" x14ac:dyDescent="0.2">
      <c r="A6012" s="114" t="s">
        <v>10519</v>
      </c>
      <c r="D6012" s="114" t="s">
        <v>5291</v>
      </c>
      <c r="E6012" s="114">
        <f t="shared" si="93"/>
        <v>30504151</v>
      </c>
      <c r="F6012" s="114" t="s">
        <v>11599</v>
      </c>
      <c r="G6012" s="114" t="s">
        <v>9820</v>
      </c>
      <c r="H6012" s="114" t="s">
        <v>5259</v>
      </c>
      <c r="I6012" s="114" t="s">
        <v>5292</v>
      </c>
    </row>
    <row r="6013" spans="1:9" x14ac:dyDescent="0.2">
      <c r="A6013" s="114" t="s">
        <v>10519</v>
      </c>
      <c r="D6013" s="114" t="s">
        <v>5293</v>
      </c>
      <c r="E6013" s="114">
        <f t="shared" si="93"/>
        <v>30504160</v>
      </c>
      <c r="F6013" s="114" t="s">
        <v>11599</v>
      </c>
      <c r="G6013" s="114" t="s">
        <v>9820</v>
      </c>
      <c r="H6013" s="114" t="s">
        <v>5259</v>
      </c>
      <c r="I6013" s="114" t="s">
        <v>5294</v>
      </c>
    </row>
    <row r="6014" spans="1:9" x14ac:dyDescent="0.2">
      <c r="A6014" s="114" t="s">
        <v>10519</v>
      </c>
      <c r="D6014" s="114" t="s">
        <v>5295</v>
      </c>
      <c r="E6014" s="114">
        <f t="shared" si="93"/>
        <v>30504170</v>
      </c>
      <c r="F6014" s="114" t="s">
        <v>11599</v>
      </c>
      <c r="G6014" s="114" t="s">
        <v>9820</v>
      </c>
      <c r="H6014" s="114" t="s">
        <v>5259</v>
      </c>
      <c r="I6014" s="114" t="s">
        <v>5296</v>
      </c>
    </row>
    <row r="6015" spans="1:9" x14ac:dyDescent="0.2">
      <c r="A6015" s="114" t="s">
        <v>10519</v>
      </c>
      <c r="D6015" s="114" t="s">
        <v>5297</v>
      </c>
      <c r="E6015" s="114">
        <f t="shared" si="93"/>
        <v>30504171</v>
      </c>
      <c r="F6015" s="114" t="s">
        <v>11599</v>
      </c>
      <c r="G6015" s="114" t="s">
        <v>9820</v>
      </c>
      <c r="H6015" s="114" t="s">
        <v>5259</v>
      </c>
      <c r="I6015" s="114" t="s">
        <v>5298</v>
      </c>
    </row>
    <row r="6016" spans="1:9" x14ac:dyDescent="0.2">
      <c r="A6016" s="114" t="s">
        <v>10519</v>
      </c>
      <c r="D6016" s="114" t="s">
        <v>5299</v>
      </c>
      <c r="E6016" s="114">
        <f t="shared" si="93"/>
        <v>30504172</v>
      </c>
      <c r="F6016" s="114" t="s">
        <v>11599</v>
      </c>
      <c r="G6016" s="114" t="s">
        <v>9820</v>
      </c>
      <c r="H6016" s="114" t="s">
        <v>5259</v>
      </c>
      <c r="I6016" s="114" t="s">
        <v>5300</v>
      </c>
    </row>
    <row r="6017" spans="1:9" x14ac:dyDescent="0.2">
      <c r="A6017" s="114" t="s">
        <v>10519</v>
      </c>
      <c r="D6017" s="114" t="s">
        <v>5301</v>
      </c>
      <c r="E6017" s="114">
        <f t="shared" si="93"/>
        <v>30504201</v>
      </c>
      <c r="F6017" s="114" t="s">
        <v>11599</v>
      </c>
      <c r="G6017" s="114" t="s">
        <v>9820</v>
      </c>
      <c r="H6017" s="114" t="s">
        <v>5302</v>
      </c>
      <c r="I6017" s="114" t="s">
        <v>5260</v>
      </c>
    </row>
    <row r="6018" spans="1:9" x14ac:dyDescent="0.2">
      <c r="A6018" s="114" t="s">
        <v>10519</v>
      </c>
      <c r="D6018" s="114" t="s">
        <v>5303</v>
      </c>
      <c r="E6018" s="114">
        <f t="shared" ref="E6018:E6081" si="94">VALUE(D6018)</f>
        <v>30504202</v>
      </c>
      <c r="F6018" s="114" t="s">
        <v>11599</v>
      </c>
      <c r="G6018" s="114" t="s">
        <v>9820</v>
      </c>
      <c r="H6018" s="114" t="s">
        <v>5302</v>
      </c>
      <c r="I6018" s="114" t="s">
        <v>5262</v>
      </c>
    </row>
    <row r="6019" spans="1:9" x14ac:dyDescent="0.2">
      <c r="A6019" s="114" t="s">
        <v>10519</v>
      </c>
      <c r="D6019" s="114" t="s">
        <v>5304</v>
      </c>
      <c r="E6019" s="114">
        <f t="shared" si="94"/>
        <v>30504203</v>
      </c>
      <c r="F6019" s="114" t="s">
        <v>11599</v>
      </c>
      <c r="G6019" s="114" t="s">
        <v>9820</v>
      </c>
      <c r="H6019" s="114" t="s">
        <v>5302</v>
      </c>
      <c r="I6019" s="114" t="s">
        <v>5264</v>
      </c>
    </row>
    <row r="6020" spans="1:9" x14ac:dyDescent="0.2">
      <c r="A6020" s="114" t="s">
        <v>10519</v>
      </c>
      <c r="D6020" s="114" t="s">
        <v>5305</v>
      </c>
      <c r="E6020" s="114">
        <f t="shared" si="94"/>
        <v>30504215</v>
      </c>
      <c r="F6020" s="114" t="s">
        <v>11599</v>
      </c>
      <c r="G6020" s="114" t="s">
        <v>9820</v>
      </c>
      <c r="H6020" s="114" t="s">
        <v>5302</v>
      </c>
      <c r="I6020" s="114" t="s">
        <v>5266</v>
      </c>
    </row>
    <row r="6021" spans="1:9" x14ac:dyDescent="0.2">
      <c r="A6021" s="114" t="s">
        <v>10519</v>
      </c>
      <c r="D6021" s="114" t="s">
        <v>5306</v>
      </c>
      <c r="E6021" s="114">
        <f t="shared" si="94"/>
        <v>30504219</v>
      </c>
      <c r="F6021" s="114" t="s">
        <v>11599</v>
      </c>
      <c r="G6021" s="114" t="s">
        <v>9820</v>
      </c>
      <c r="H6021" s="114" t="s">
        <v>5302</v>
      </c>
      <c r="I6021" s="114" t="s">
        <v>5268</v>
      </c>
    </row>
    <row r="6022" spans="1:9" x14ac:dyDescent="0.2">
      <c r="A6022" s="114" t="s">
        <v>10519</v>
      </c>
      <c r="D6022" s="114" t="s">
        <v>5307</v>
      </c>
      <c r="E6022" s="114">
        <f t="shared" si="94"/>
        <v>30504230</v>
      </c>
      <c r="F6022" s="114" t="s">
        <v>11599</v>
      </c>
      <c r="G6022" s="114" t="s">
        <v>9820</v>
      </c>
      <c r="H6022" s="114" t="s">
        <v>5302</v>
      </c>
      <c r="I6022" s="114" t="s">
        <v>5272</v>
      </c>
    </row>
    <row r="6023" spans="1:9" x14ac:dyDescent="0.2">
      <c r="A6023" s="114" t="s">
        <v>10519</v>
      </c>
      <c r="D6023" s="114" t="s">
        <v>5308</v>
      </c>
      <c r="E6023" s="114">
        <f t="shared" si="94"/>
        <v>30504231</v>
      </c>
      <c r="F6023" s="114" t="s">
        <v>11599</v>
      </c>
      <c r="G6023" s="114" t="s">
        <v>9820</v>
      </c>
      <c r="H6023" s="114" t="s">
        <v>5302</v>
      </c>
      <c r="I6023" s="114" t="s">
        <v>5274</v>
      </c>
    </row>
    <row r="6024" spans="1:9" x14ac:dyDescent="0.2">
      <c r="A6024" s="114" t="s">
        <v>10519</v>
      </c>
      <c r="D6024" s="114" t="s">
        <v>5309</v>
      </c>
      <c r="E6024" s="114">
        <f t="shared" si="94"/>
        <v>30504232</v>
      </c>
      <c r="F6024" s="114" t="s">
        <v>11599</v>
      </c>
      <c r="G6024" s="114" t="s">
        <v>9820</v>
      </c>
      <c r="H6024" s="114" t="s">
        <v>5302</v>
      </c>
      <c r="I6024" s="114" t="s">
        <v>5276</v>
      </c>
    </row>
    <row r="6025" spans="1:9" x14ac:dyDescent="0.2">
      <c r="A6025" s="114" t="s">
        <v>10519</v>
      </c>
      <c r="D6025" s="114" t="s">
        <v>5310</v>
      </c>
      <c r="E6025" s="114">
        <f t="shared" si="94"/>
        <v>30504233</v>
      </c>
      <c r="F6025" s="114" t="s">
        <v>11599</v>
      </c>
      <c r="G6025" s="114" t="s">
        <v>9820</v>
      </c>
      <c r="H6025" s="114" t="s">
        <v>5302</v>
      </c>
      <c r="I6025" s="114" t="s">
        <v>5278</v>
      </c>
    </row>
    <row r="6026" spans="1:9" x14ac:dyDescent="0.2">
      <c r="A6026" s="114" t="s">
        <v>10519</v>
      </c>
      <c r="D6026" s="114" t="s">
        <v>5311</v>
      </c>
      <c r="E6026" s="114">
        <f t="shared" si="94"/>
        <v>30504239</v>
      </c>
      <c r="F6026" s="114" t="s">
        <v>11599</v>
      </c>
      <c r="G6026" s="114" t="s">
        <v>9820</v>
      </c>
      <c r="H6026" s="114" t="s">
        <v>5302</v>
      </c>
      <c r="I6026" s="114" t="s">
        <v>5280</v>
      </c>
    </row>
    <row r="6027" spans="1:9" x14ac:dyDescent="0.2">
      <c r="A6027" s="114" t="s">
        <v>10519</v>
      </c>
      <c r="D6027" s="114" t="s">
        <v>5312</v>
      </c>
      <c r="E6027" s="114">
        <f t="shared" si="94"/>
        <v>30504250</v>
      </c>
      <c r="F6027" s="114" t="s">
        <v>11599</v>
      </c>
      <c r="G6027" s="114" t="s">
        <v>9820</v>
      </c>
      <c r="H6027" s="114" t="s">
        <v>5302</v>
      </c>
      <c r="I6027" s="114" t="s">
        <v>5290</v>
      </c>
    </row>
    <row r="6028" spans="1:9" x14ac:dyDescent="0.2">
      <c r="A6028" s="114" t="s">
        <v>10519</v>
      </c>
      <c r="D6028" s="114" t="s">
        <v>5313</v>
      </c>
      <c r="E6028" s="114">
        <f t="shared" si="94"/>
        <v>30504270</v>
      </c>
      <c r="F6028" s="114" t="s">
        <v>11599</v>
      </c>
      <c r="G6028" s="114" t="s">
        <v>9820</v>
      </c>
      <c r="H6028" s="114" t="s">
        <v>5302</v>
      </c>
      <c r="I6028" s="114" t="s">
        <v>5296</v>
      </c>
    </row>
    <row r="6029" spans="1:9" x14ac:dyDescent="0.2">
      <c r="A6029" s="114" t="s">
        <v>10519</v>
      </c>
      <c r="D6029" s="114" t="s">
        <v>5314</v>
      </c>
      <c r="E6029" s="114">
        <f t="shared" si="94"/>
        <v>30504271</v>
      </c>
      <c r="F6029" s="114" t="s">
        <v>11599</v>
      </c>
      <c r="G6029" s="114" t="s">
        <v>9820</v>
      </c>
      <c r="H6029" s="114" t="s">
        <v>5302</v>
      </c>
      <c r="I6029" s="114" t="s">
        <v>5298</v>
      </c>
    </row>
    <row r="6030" spans="1:9" x14ac:dyDescent="0.2">
      <c r="A6030" s="114" t="s">
        <v>10519</v>
      </c>
      <c r="D6030" s="114" t="s">
        <v>5315</v>
      </c>
      <c r="E6030" s="114">
        <f t="shared" si="94"/>
        <v>30504272</v>
      </c>
      <c r="F6030" s="114" t="s">
        <v>11599</v>
      </c>
      <c r="G6030" s="114" t="s">
        <v>9820</v>
      </c>
      <c r="H6030" s="114" t="s">
        <v>5302</v>
      </c>
      <c r="I6030" s="114" t="s">
        <v>5300</v>
      </c>
    </row>
    <row r="6031" spans="1:9" x14ac:dyDescent="0.2">
      <c r="A6031" s="114" t="s">
        <v>10519</v>
      </c>
      <c r="D6031" s="114" t="s">
        <v>5316</v>
      </c>
      <c r="E6031" s="114">
        <f t="shared" si="94"/>
        <v>30504301</v>
      </c>
      <c r="F6031" s="114" t="s">
        <v>11599</v>
      </c>
      <c r="G6031" s="114" t="s">
        <v>9820</v>
      </c>
      <c r="H6031" s="114" t="s">
        <v>5317</v>
      </c>
      <c r="I6031" s="114" t="s">
        <v>5260</v>
      </c>
    </row>
    <row r="6032" spans="1:9" x14ac:dyDescent="0.2">
      <c r="A6032" s="114" t="s">
        <v>10519</v>
      </c>
      <c r="D6032" s="114" t="s">
        <v>5318</v>
      </c>
      <c r="E6032" s="114">
        <f t="shared" si="94"/>
        <v>30504302</v>
      </c>
      <c r="F6032" s="114" t="s">
        <v>11599</v>
      </c>
      <c r="G6032" s="114" t="s">
        <v>9820</v>
      </c>
      <c r="H6032" s="114" t="s">
        <v>5317</v>
      </c>
      <c r="I6032" s="114" t="s">
        <v>5262</v>
      </c>
    </row>
    <row r="6033" spans="1:9" x14ac:dyDescent="0.2">
      <c r="A6033" s="114" t="s">
        <v>10519</v>
      </c>
      <c r="D6033" s="114" t="s">
        <v>5319</v>
      </c>
      <c r="E6033" s="114">
        <f t="shared" si="94"/>
        <v>30504303</v>
      </c>
      <c r="F6033" s="114" t="s">
        <v>11599</v>
      </c>
      <c r="G6033" s="114" t="s">
        <v>9820</v>
      </c>
      <c r="H6033" s="114" t="s">
        <v>5317</v>
      </c>
      <c r="I6033" s="114" t="s">
        <v>5264</v>
      </c>
    </row>
    <row r="6034" spans="1:9" x14ac:dyDescent="0.2">
      <c r="A6034" s="114" t="s">
        <v>10519</v>
      </c>
      <c r="D6034" s="114" t="s">
        <v>5320</v>
      </c>
      <c r="E6034" s="114">
        <f t="shared" si="94"/>
        <v>30504315</v>
      </c>
      <c r="F6034" s="114" t="s">
        <v>11599</v>
      </c>
      <c r="G6034" s="114" t="s">
        <v>9820</v>
      </c>
      <c r="H6034" s="114" t="s">
        <v>5317</v>
      </c>
      <c r="I6034" s="114" t="s">
        <v>5266</v>
      </c>
    </row>
    <row r="6035" spans="1:9" x14ac:dyDescent="0.2">
      <c r="A6035" s="114" t="s">
        <v>10519</v>
      </c>
      <c r="D6035" s="114" t="s">
        <v>5321</v>
      </c>
      <c r="E6035" s="114">
        <f t="shared" si="94"/>
        <v>30504319</v>
      </c>
      <c r="F6035" s="114" t="s">
        <v>11599</v>
      </c>
      <c r="G6035" s="114" t="s">
        <v>9820</v>
      </c>
      <c r="H6035" s="114" t="s">
        <v>5317</v>
      </c>
      <c r="I6035" s="114" t="s">
        <v>5268</v>
      </c>
    </row>
    <row r="6036" spans="1:9" x14ac:dyDescent="0.2">
      <c r="A6036" s="114" t="s">
        <v>10519</v>
      </c>
      <c r="D6036" s="114" t="s">
        <v>5322</v>
      </c>
      <c r="E6036" s="114">
        <f t="shared" si="94"/>
        <v>30504329</v>
      </c>
      <c r="F6036" s="114" t="s">
        <v>11599</v>
      </c>
      <c r="G6036" s="114" t="s">
        <v>9820</v>
      </c>
      <c r="H6036" s="114" t="s">
        <v>5317</v>
      </c>
      <c r="I6036" s="114" t="s">
        <v>5270</v>
      </c>
    </row>
    <row r="6037" spans="1:9" x14ac:dyDescent="0.2">
      <c r="A6037" s="114" t="s">
        <v>10519</v>
      </c>
      <c r="D6037" s="114" t="s">
        <v>5323</v>
      </c>
      <c r="E6037" s="114">
        <f t="shared" si="94"/>
        <v>30504330</v>
      </c>
      <c r="F6037" s="114" t="s">
        <v>11599</v>
      </c>
      <c r="G6037" s="114" t="s">
        <v>9820</v>
      </c>
      <c r="H6037" s="114" t="s">
        <v>5317</v>
      </c>
      <c r="I6037" s="114" t="s">
        <v>5272</v>
      </c>
    </row>
    <row r="6038" spans="1:9" x14ac:dyDescent="0.2">
      <c r="A6038" s="114" t="s">
        <v>10519</v>
      </c>
      <c r="D6038" s="114" t="s">
        <v>5324</v>
      </c>
      <c r="E6038" s="114">
        <f t="shared" si="94"/>
        <v>30504331</v>
      </c>
      <c r="F6038" s="114" t="s">
        <v>11599</v>
      </c>
      <c r="G6038" s="114" t="s">
        <v>9820</v>
      </c>
      <c r="H6038" s="114" t="s">
        <v>5317</v>
      </c>
      <c r="I6038" s="114" t="s">
        <v>5274</v>
      </c>
    </row>
    <row r="6039" spans="1:9" x14ac:dyDescent="0.2">
      <c r="A6039" s="114" t="s">
        <v>10519</v>
      </c>
      <c r="D6039" s="114" t="s">
        <v>5325</v>
      </c>
      <c r="E6039" s="114">
        <f t="shared" si="94"/>
        <v>30504332</v>
      </c>
      <c r="F6039" s="114" t="s">
        <v>11599</v>
      </c>
      <c r="G6039" s="114" t="s">
        <v>9820</v>
      </c>
      <c r="H6039" s="114" t="s">
        <v>5317</v>
      </c>
      <c r="I6039" s="114" t="s">
        <v>5276</v>
      </c>
    </row>
    <row r="6040" spans="1:9" x14ac:dyDescent="0.2">
      <c r="A6040" s="114" t="s">
        <v>10519</v>
      </c>
      <c r="D6040" s="114" t="s">
        <v>5326</v>
      </c>
      <c r="E6040" s="114">
        <f t="shared" si="94"/>
        <v>30504333</v>
      </c>
      <c r="F6040" s="114" t="s">
        <v>11599</v>
      </c>
      <c r="G6040" s="114" t="s">
        <v>9820</v>
      </c>
      <c r="H6040" s="114" t="s">
        <v>5317</v>
      </c>
      <c r="I6040" s="114" t="s">
        <v>5278</v>
      </c>
    </row>
    <row r="6041" spans="1:9" x14ac:dyDescent="0.2">
      <c r="A6041" s="114" t="s">
        <v>10519</v>
      </c>
      <c r="D6041" s="114" t="s">
        <v>5327</v>
      </c>
      <c r="E6041" s="114">
        <f t="shared" si="94"/>
        <v>30504339</v>
      </c>
      <c r="F6041" s="114" t="s">
        <v>11599</v>
      </c>
      <c r="G6041" s="114" t="s">
        <v>9820</v>
      </c>
      <c r="H6041" s="114" t="s">
        <v>5317</v>
      </c>
      <c r="I6041" s="114" t="s">
        <v>5280</v>
      </c>
    </row>
    <row r="6042" spans="1:9" x14ac:dyDescent="0.2">
      <c r="A6042" s="114" t="s">
        <v>10519</v>
      </c>
      <c r="D6042" s="114" t="s">
        <v>5328</v>
      </c>
      <c r="E6042" s="114">
        <f t="shared" si="94"/>
        <v>30504340</v>
      </c>
      <c r="F6042" s="114" t="s">
        <v>11599</v>
      </c>
      <c r="G6042" s="114" t="s">
        <v>9820</v>
      </c>
      <c r="H6042" s="114" t="s">
        <v>5317</v>
      </c>
      <c r="I6042" s="114" t="s">
        <v>5282</v>
      </c>
    </row>
    <row r="6043" spans="1:9" x14ac:dyDescent="0.2">
      <c r="A6043" s="114" t="s">
        <v>10519</v>
      </c>
      <c r="D6043" s="114" t="s">
        <v>5329</v>
      </c>
      <c r="E6043" s="114">
        <f t="shared" si="94"/>
        <v>30504341</v>
      </c>
      <c r="F6043" s="114" t="s">
        <v>11599</v>
      </c>
      <c r="G6043" s="114" t="s">
        <v>9820</v>
      </c>
      <c r="H6043" s="114" t="s">
        <v>5317</v>
      </c>
      <c r="I6043" s="114" t="s">
        <v>5284</v>
      </c>
    </row>
    <row r="6044" spans="1:9" x14ac:dyDescent="0.2">
      <c r="A6044" s="114" t="s">
        <v>10519</v>
      </c>
      <c r="D6044" s="114" t="s">
        <v>5330</v>
      </c>
      <c r="E6044" s="114">
        <f t="shared" si="94"/>
        <v>30504342</v>
      </c>
      <c r="F6044" s="114" t="s">
        <v>11599</v>
      </c>
      <c r="G6044" s="114" t="s">
        <v>9820</v>
      </c>
      <c r="H6044" s="114" t="s">
        <v>5317</v>
      </c>
      <c r="I6044" s="114" t="s">
        <v>5286</v>
      </c>
    </row>
    <row r="6045" spans="1:9" x14ac:dyDescent="0.2">
      <c r="A6045" s="114" t="s">
        <v>10519</v>
      </c>
      <c r="D6045" s="114" t="s">
        <v>5331</v>
      </c>
      <c r="E6045" s="114">
        <f t="shared" si="94"/>
        <v>30504349</v>
      </c>
      <c r="F6045" s="114" t="s">
        <v>11599</v>
      </c>
      <c r="G6045" s="114" t="s">
        <v>9820</v>
      </c>
      <c r="H6045" s="114" t="s">
        <v>5317</v>
      </c>
      <c r="I6045" s="114" t="s">
        <v>5288</v>
      </c>
    </row>
    <row r="6046" spans="1:9" x14ac:dyDescent="0.2">
      <c r="A6046" s="114" t="s">
        <v>10519</v>
      </c>
      <c r="D6046" s="114" t="s">
        <v>5332</v>
      </c>
      <c r="E6046" s="114">
        <f t="shared" si="94"/>
        <v>30504350</v>
      </c>
      <c r="F6046" s="114" t="s">
        <v>11599</v>
      </c>
      <c r="G6046" s="114" t="s">
        <v>9820</v>
      </c>
      <c r="H6046" s="114" t="s">
        <v>5317</v>
      </c>
      <c r="I6046" s="114" t="s">
        <v>5290</v>
      </c>
    </row>
    <row r="6047" spans="1:9" x14ac:dyDescent="0.2">
      <c r="A6047" s="114" t="s">
        <v>10519</v>
      </c>
      <c r="D6047" s="114" t="s">
        <v>5333</v>
      </c>
      <c r="E6047" s="114">
        <f t="shared" si="94"/>
        <v>30504351</v>
      </c>
      <c r="F6047" s="114" t="s">
        <v>11599</v>
      </c>
      <c r="G6047" s="114" t="s">
        <v>9820</v>
      </c>
      <c r="H6047" s="114" t="s">
        <v>5317</v>
      </c>
      <c r="I6047" s="114" t="s">
        <v>5292</v>
      </c>
    </row>
    <row r="6048" spans="1:9" x14ac:dyDescent="0.2">
      <c r="A6048" s="114" t="s">
        <v>10519</v>
      </c>
      <c r="D6048" s="114" t="s">
        <v>5334</v>
      </c>
      <c r="E6048" s="114">
        <f t="shared" si="94"/>
        <v>30504370</v>
      </c>
      <c r="F6048" s="114" t="s">
        <v>11599</v>
      </c>
      <c r="G6048" s="114" t="s">
        <v>9820</v>
      </c>
      <c r="H6048" s="114" t="s">
        <v>5317</v>
      </c>
      <c r="I6048" s="114" t="s">
        <v>5296</v>
      </c>
    </row>
    <row r="6049" spans="1:9" x14ac:dyDescent="0.2">
      <c r="A6049" s="114" t="s">
        <v>10519</v>
      </c>
      <c r="D6049" s="114" t="s">
        <v>5335</v>
      </c>
      <c r="E6049" s="114">
        <f t="shared" si="94"/>
        <v>30504371</v>
      </c>
      <c r="F6049" s="114" t="s">
        <v>11599</v>
      </c>
      <c r="G6049" s="114" t="s">
        <v>9820</v>
      </c>
      <c r="H6049" s="114" t="s">
        <v>5317</v>
      </c>
      <c r="I6049" s="114" t="s">
        <v>5298</v>
      </c>
    </row>
    <row r="6050" spans="1:9" x14ac:dyDescent="0.2">
      <c r="A6050" s="114" t="s">
        <v>10519</v>
      </c>
      <c r="D6050" s="114" t="s">
        <v>5336</v>
      </c>
      <c r="E6050" s="114">
        <f t="shared" si="94"/>
        <v>30504372</v>
      </c>
      <c r="F6050" s="114" t="s">
        <v>11599</v>
      </c>
      <c r="G6050" s="114" t="s">
        <v>9820</v>
      </c>
      <c r="H6050" s="114" t="s">
        <v>5317</v>
      </c>
      <c r="I6050" s="114" t="s">
        <v>5300</v>
      </c>
    </row>
    <row r="6051" spans="1:9" x14ac:dyDescent="0.2">
      <c r="A6051" s="114" t="s">
        <v>10519</v>
      </c>
      <c r="D6051" s="114" t="s">
        <v>5337</v>
      </c>
      <c r="E6051" s="114">
        <f t="shared" si="94"/>
        <v>30504401</v>
      </c>
      <c r="F6051" s="114" t="s">
        <v>11599</v>
      </c>
      <c r="G6051" s="114" t="s">
        <v>9820</v>
      </c>
      <c r="H6051" s="114" t="s">
        <v>5338</v>
      </c>
      <c r="I6051" s="114" t="s">
        <v>5260</v>
      </c>
    </row>
    <row r="6052" spans="1:9" x14ac:dyDescent="0.2">
      <c r="A6052" s="114" t="s">
        <v>10519</v>
      </c>
      <c r="D6052" s="114" t="s">
        <v>5339</v>
      </c>
      <c r="E6052" s="114">
        <f t="shared" si="94"/>
        <v>30504402</v>
      </c>
      <c r="F6052" s="114" t="s">
        <v>11599</v>
      </c>
      <c r="G6052" s="114" t="s">
        <v>9820</v>
      </c>
      <c r="H6052" s="114" t="s">
        <v>5338</v>
      </c>
      <c r="I6052" s="114" t="s">
        <v>5262</v>
      </c>
    </row>
    <row r="6053" spans="1:9" x14ac:dyDescent="0.2">
      <c r="A6053" s="114" t="s">
        <v>10519</v>
      </c>
      <c r="D6053" s="114" t="s">
        <v>5340</v>
      </c>
      <c r="E6053" s="114">
        <f t="shared" si="94"/>
        <v>30504403</v>
      </c>
      <c r="F6053" s="114" t="s">
        <v>11599</v>
      </c>
      <c r="G6053" s="114" t="s">
        <v>9820</v>
      </c>
      <c r="H6053" s="114" t="s">
        <v>5338</v>
      </c>
      <c r="I6053" s="114" t="s">
        <v>5264</v>
      </c>
    </row>
    <row r="6054" spans="1:9" x14ac:dyDescent="0.2">
      <c r="A6054" s="114" t="s">
        <v>10519</v>
      </c>
      <c r="D6054" s="114" t="s">
        <v>5341</v>
      </c>
      <c r="E6054" s="114">
        <f t="shared" si="94"/>
        <v>30504415</v>
      </c>
      <c r="F6054" s="114" t="s">
        <v>11599</v>
      </c>
      <c r="G6054" s="114" t="s">
        <v>9820</v>
      </c>
      <c r="H6054" s="114" t="s">
        <v>5338</v>
      </c>
      <c r="I6054" s="114" t="s">
        <v>5266</v>
      </c>
    </row>
    <row r="6055" spans="1:9" x14ac:dyDescent="0.2">
      <c r="A6055" s="114" t="s">
        <v>10519</v>
      </c>
      <c r="D6055" s="114" t="s">
        <v>5342</v>
      </c>
      <c r="E6055" s="114">
        <f t="shared" si="94"/>
        <v>30504419</v>
      </c>
      <c r="F6055" s="114" t="s">
        <v>11599</v>
      </c>
      <c r="G6055" s="114" t="s">
        <v>9820</v>
      </c>
      <c r="H6055" s="114" t="s">
        <v>5338</v>
      </c>
      <c r="I6055" s="114" t="s">
        <v>5268</v>
      </c>
    </row>
    <row r="6056" spans="1:9" x14ac:dyDescent="0.2">
      <c r="A6056" s="114" t="s">
        <v>10519</v>
      </c>
      <c r="D6056" s="114" t="s">
        <v>5343</v>
      </c>
      <c r="E6056" s="114">
        <f t="shared" si="94"/>
        <v>30504430</v>
      </c>
      <c r="F6056" s="114" t="s">
        <v>11599</v>
      </c>
      <c r="G6056" s="114" t="s">
        <v>9820</v>
      </c>
      <c r="H6056" s="114" t="s">
        <v>5338</v>
      </c>
      <c r="I6056" s="114" t="s">
        <v>5272</v>
      </c>
    </row>
    <row r="6057" spans="1:9" x14ac:dyDescent="0.2">
      <c r="A6057" s="114" t="s">
        <v>10519</v>
      </c>
      <c r="D6057" s="114" t="s">
        <v>5344</v>
      </c>
      <c r="E6057" s="114">
        <f t="shared" si="94"/>
        <v>30504431</v>
      </c>
      <c r="F6057" s="114" t="s">
        <v>11599</v>
      </c>
      <c r="G6057" s="114" t="s">
        <v>9820</v>
      </c>
      <c r="H6057" s="114" t="s">
        <v>5338</v>
      </c>
      <c r="I6057" s="114" t="s">
        <v>5274</v>
      </c>
    </row>
    <row r="6058" spans="1:9" x14ac:dyDescent="0.2">
      <c r="A6058" s="114" t="s">
        <v>10519</v>
      </c>
      <c r="D6058" s="114" t="s">
        <v>5345</v>
      </c>
      <c r="E6058" s="114">
        <f t="shared" si="94"/>
        <v>30504432</v>
      </c>
      <c r="F6058" s="114" t="s">
        <v>11599</v>
      </c>
      <c r="G6058" s="114" t="s">
        <v>9820</v>
      </c>
      <c r="H6058" s="114" t="s">
        <v>5338</v>
      </c>
      <c r="I6058" s="114" t="s">
        <v>5276</v>
      </c>
    </row>
    <row r="6059" spans="1:9" x14ac:dyDescent="0.2">
      <c r="A6059" s="114" t="s">
        <v>10519</v>
      </c>
      <c r="D6059" s="114" t="s">
        <v>5346</v>
      </c>
      <c r="E6059" s="114">
        <f t="shared" si="94"/>
        <v>30504433</v>
      </c>
      <c r="F6059" s="114" t="s">
        <v>11599</v>
      </c>
      <c r="G6059" s="114" t="s">
        <v>9820</v>
      </c>
      <c r="H6059" s="114" t="s">
        <v>5338</v>
      </c>
      <c r="I6059" s="114" t="s">
        <v>5278</v>
      </c>
    </row>
    <row r="6060" spans="1:9" x14ac:dyDescent="0.2">
      <c r="A6060" s="114" t="s">
        <v>10519</v>
      </c>
      <c r="D6060" s="114" t="s">
        <v>5347</v>
      </c>
      <c r="E6060" s="114">
        <f t="shared" si="94"/>
        <v>30504439</v>
      </c>
      <c r="F6060" s="114" t="s">
        <v>11599</v>
      </c>
      <c r="G6060" s="114" t="s">
        <v>9820</v>
      </c>
      <c r="H6060" s="114" t="s">
        <v>5338</v>
      </c>
      <c r="I6060" s="114" t="s">
        <v>5280</v>
      </c>
    </row>
    <row r="6061" spans="1:9" x14ac:dyDescent="0.2">
      <c r="A6061" s="114" t="s">
        <v>10519</v>
      </c>
      <c r="D6061" s="114" t="s">
        <v>5348</v>
      </c>
      <c r="E6061" s="114">
        <f t="shared" si="94"/>
        <v>30504450</v>
      </c>
      <c r="F6061" s="114" t="s">
        <v>11599</v>
      </c>
      <c r="G6061" s="114" t="s">
        <v>9820</v>
      </c>
      <c r="H6061" s="114" t="s">
        <v>5338</v>
      </c>
      <c r="I6061" s="114" t="s">
        <v>5290</v>
      </c>
    </row>
    <row r="6062" spans="1:9" x14ac:dyDescent="0.2">
      <c r="A6062" s="114" t="s">
        <v>10519</v>
      </c>
      <c r="D6062" s="114" t="s">
        <v>5349</v>
      </c>
      <c r="E6062" s="114">
        <f t="shared" si="94"/>
        <v>30504451</v>
      </c>
      <c r="F6062" s="114" t="s">
        <v>11599</v>
      </c>
      <c r="G6062" s="114" t="s">
        <v>9820</v>
      </c>
      <c r="H6062" s="114" t="s">
        <v>5338</v>
      </c>
      <c r="I6062" s="114" t="s">
        <v>5292</v>
      </c>
    </row>
    <row r="6063" spans="1:9" x14ac:dyDescent="0.2">
      <c r="A6063" s="114" t="s">
        <v>10519</v>
      </c>
      <c r="D6063" s="114" t="s">
        <v>5350</v>
      </c>
      <c r="E6063" s="114">
        <f t="shared" si="94"/>
        <v>30504470</v>
      </c>
      <c r="F6063" s="114" t="s">
        <v>11599</v>
      </c>
      <c r="G6063" s="114" t="s">
        <v>9820</v>
      </c>
      <c r="H6063" s="114" t="s">
        <v>5338</v>
      </c>
      <c r="I6063" s="114" t="s">
        <v>5296</v>
      </c>
    </row>
    <row r="6064" spans="1:9" x14ac:dyDescent="0.2">
      <c r="A6064" s="114" t="s">
        <v>10519</v>
      </c>
      <c r="D6064" s="114" t="s">
        <v>5351</v>
      </c>
      <c r="E6064" s="114">
        <f t="shared" si="94"/>
        <v>30504471</v>
      </c>
      <c r="F6064" s="114" t="s">
        <v>11599</v>
      </c>
      <c r="G6064" s="114" t="s">
        <v>9820</v>
      </c>
      <c r="H6064" s="114" t="s">
        <v>5338</v>
      </c>
      <c r="I6064" s="114" t="s">
        <v>5298</v>
      </c>
    </row>
    <row r="6065" spans="1:9" x14ac:dyDescent="0.2">
      <c r="A6065" s="114" t="s">
        <v>10519</v>
      </c>
      <c r="D6065" s="114" t="s">
        <v>5352</v>
      </c>
      <c r="E6065" s="114">
        <f t="shared" si="94"/>
        <v>30504472</v>
      </c>
      <c r="F6065" s="114" t="s">
        <v>11599</v>
      </c>
      <c r="G6065" s="114" t="s">
        <v>9820</v>
      </c>
      <c r="H6065" s="114" t="s">
        <v>5338</v>
      </c>
      <c r="I6065" s="114" t="s">
        <v>5300</v>
      </c>
    </row>
    <row r="6066" spans="1:9" x14ac:dyDescent="0.2">
      <c r="A6066" s="114" t="s">
        <v>10519</v>
      </c>
      <c r="D6066" s="114" t="s">
        <v>5353</v>
      </c>
      <c r="E6066" s="114">
        <f t="shared" si="94"/>
        <v>30504501</v>
      </c>
      <c r="F6066" s="114" t="s">
        <v>11599</v>
      </c>
      <c r="G6066" s="114" t="s">
        <v>9820</v>
      </c>
      <c r="H6066" s="114" t="s">
        <v>5354</v>
      </c>
      <c r="I6066" s="114" t="s">
        <v>5260</v>
      </c>
    </row>
    <row r="6067" spans="1:9" x14ac:dyDescent="0.2">
      <c r="A6067" s="114" t="s">
        <v>10519</v>
      </c>
      <c r="D6067" s="114" t="s">
        <v>5355</v>
      </c>
      <c r="E6067" s="114">
        <f t="shared" si="94"/>
        <v>30504502</v>
      </c>
      <c r="F6067" s="114" t="s">
        <v>11599</v>
      </c>
      <c r="G6067" s="114" t="s">
        <v>9820</v>
      </c>
      <c r="H6067" s="114" t="s">
        <v>5354</v>
      </c>
      <c r="I6067" s="114" t="s">
        <v>5262</v>
      </c>
    </row>
    <row r="6068" spans="1:9" x14ac:dyDescent="0.2">
      <c r="A6068" s="114" t="s">
        <v>10519</v>
      </c>
      <c r="D6068" s="114" t="s">
        <v>5356</v>
      </c>
      <c r="E6068" s="114">
        <f t="shared" si="94"/>
        <v>30504503</v>
      </c>
      <c r="F6068" s="114" t="s">
        <v>11599</v>
      </c>
      <c r="G6068" s="114" t="s">
        <v>9820</v>
      </c>
      <c r="H6068" s="114" t="s">
        <v>5354</v>
      </c>
      <c r="I6068" s="114" t="s">
        <v>5264</v>
      </c>
    </row>
    <row r="6069" spans="1:9" x14ac:dyDescent="0.2">
      <c r="A6069" s="114" t="s">
        <v>10519</v>
      </c>
      <c r="D6069" s="114" t="s">
        <v>5357</v>
      </c>
      <c r="E6069" s="114">
        <f t="shared" si="94"/>
        <v>30504515</v>
      </c>
      <c r="F6069" s="114" t="s">
        <v>11599</v>
      </c>
      <c r="G6069" s="114" t="s">
        <v>9820</v>
      </c>
      <c r="H6069" s="114" t="s">
        <v>5354</v>
      </c>
      <c r="I6069" s="114" t="s">
        <v>5266</v>
      </c>
    </row>
    <row r="6070" spans="1:9" x14ac:dyDescent="0.2">
      <c r="A6070" s="114" t="s">
        <v>10519</v>
      </c>
      <c r="D6070" s="114" t="s">
        <v>5358</v>
      </c>
      <c r="E6070" s="114">
        <f t="shared" si="94"/>
        <v>30504519</v>
      </c>
      <c r="F6070" s="114" t="s">
        <v>11599</v>
      </c>
      <c r="G6070" s="114" t="s">
        <v>9820</v>
      </c>
      <c r="H6070" s="114" t="s">
        <v>5354</v>
      </c>
      <c r="I6070" s="114" t="s">
        <v>5268</v>
      </c>
    </row>
    <row r="6071" spans="1:9" x14ac:dyDescent="0.2">
      <c r="A6071" s="114" t="s">
        <v>10519</v>
      </c>
      <c r="D6071" s="114" t="s">
        <v>5359</v>
      </c>
      <c r="E6071" s="114">
        <f t="shared" si="94"/>
        <v>30504530</v>
      </c>
      <c r="F6071" s="114" t="s">
        <v>11599</v>
      </c>
      <c r="G6071" s="114" t="s">
        <v>9820</v>
      </c>
      <c r="H6071" s="114" t="s">
        <v>5354</v>
      </c>
      <c r="I6071" s="114" t="s">
        <v>5272</v>
      </c>
    </row>
    <row r="6072" spans="1:9" x14ac:dyDescent="0.2">
      <c r="A6072" s="114" t="s">
        <v>10519</v>
      </c>
      <c r="D6072" s="114" t="s">
        <v>5360</v>
      </c>
      <c r="E6072" s="114">
        <f t="shared" si="94"/>
        <v>30504531</v>
      </c>
      <c r="F6072" s="114" t="s">
        <v>11599</v>
      </c>
      <c r="G6072" s="114" t="s">
        <v>9820</v>
      </c>
      <c r="H6072" s="114" t="s">
        <v>5354</v>
      </c>
      <c r="I6072" s="114" t="s">
        <v>5274</v>
      </c>
    </row>
    <row r="6073" spans="1:9" x14ac:dyDescent="0.2">
      <c r="A6073" s="114" t="s">
        <v>10519</v>
      </c>
      <c r="D6073" s="114" t="s">
        <v>5361</v>
      </c>
      <c r="E6073" s="114">
        <f t="shared" si="94"/>
        <v>30504532</v>
      </c>
      <c r="F6073" s="114" t="s">
        <v>11599</v>
      </c>
      <c r="G6073" s="114" t="s">
        <v>9820</v>
      </c>
      <c r="H6073" s="114" t="s">
        <v>5354</v>
      </c>
      <c r="I6073" s="114" t="s">
        <v>5276</v>
      </c>
    </row>
    <row r="6074" spans="1:9" x14ac:dyDescent="0.2">
      <c r="A6074" s="114" t="s">
        <v>10519</v>
      </c>
      <c r="D6074" s="114" t="s">
        <v>5362</v>
      </c>
      <c r="E6074" s="114">
        <f t="shared" si="94"/>
        <v>30504533</v>
      </c>
      <c r="F6074" s="114" t="s">
        <v>11599</v>
      </c>
      <c r="G6074" s="114" t="s">
        <v>9820</v>
      </c>
      <c r="H6074" s="114" t="s">
        <v>5354</v>
      </c>
      <c r="I6074" s="114" t="s">
        <v>5278</v>
      </c>
    </row>
    <row r="6075" spans="1:9" x14ac:dyDescent="0.2">
      <c r="A6075" s="114" t="s">
        <v>10519</v>
      </c>
      <c r="D6075" s="114" t="s">
        <v>5363</v>
      </c>
      <c r="E6075" s="114">
        <f t="shared" si="94"/>
        <v>30504539</v>
      </c>
      <c r="F6075" s="114" t="s">
        <v>11599</v>
      </c>
      <c r="G6075" s="114" t="s">
        <v>9820</v>
      </c>
      <c r="H6075" s="114" t="s">
        <v>5354</v>
      </c>
      <c r="I6075" s="114" t="s">
        <v>5280</v>
      </c>
    </row>
    <row r="6076" spans="1:9" x14ac:dyDescent="0.2">
      <c r="A6076" s="114" t="s">
        <v>10519</v>
      </c>
      <c r="D6076" s="114" t="s">
        <v>5364</v>
      </c>
      <c r="E6076" s="114">
        <f t="shared" si="94"/>
        <v>30504550</v>
      </c>
      <c r="F6076" s="114" t="s">
        <v>11599</v>
      </c>
      <c r="G6076" s="114" t="s">
        <v>9820</v>
      </c>
      <c r="H6076" s="114" t="s">
        <v>5354</v>
      </c>
      <c r="I6076" s="114" t="s">
        <v>5290</v>
      </c>
    </row>
    <row r="6077" spans="1:9" x14ac:dyDescent="0.2">
      <c r="A6077" s="114" t="s">
        <v>10519</v>
      </c>
      <c r="D6077" s="114" t="s">
        <v>5365</v>
      </c>
      <c r="E6077" s="114">
        <f t="shared" si="94"/>
        <v>30504551</v>
      </c>
      <c r="F6077" s="114" t="s">
        <v>11599</v>
      </c>
      <c r="G6077" s="114" t="s">
        <v>9820</v>
      </c>
      <c r="H6077" s="114" t="s">
        <v>5354</v>
      </c>
      <c r="I6077" s="114" t="s">
        <v>5292</v>
      </c>
    </row>
    <row r="6078" spans="1:9" x14ac:dyDescent="0.2">
      <c r="A6078" s="114" t="s">
        <v>10519</v>
      </c>
      <c r="D6078" s="114" t="s">
        <v>5366</v>
      </c>
      <c r="E6078" s="114">
        <f t="shared" si="94"/>
        <v>30504570</v>
      </c>
      <c r="F6078" s="114" t="s">
        <v>11599</v>
      </c>
      <c r="G6078" s="114" t="s">
        <v>9820</v>
      </c>
      <c r="H6078" s="114" t="s">
        <v>5354</v>
      </c>
      <c r="I6078" s="114" t="s">
        <v>5296</v>
      </c>
    </row>
    <row r="6079" spans="1:9" x14ac:dyDescent="0.2">
      <c r="A6079" s="114" t="s">
        <v>10519</v>
      </c>
      <c r="D6079" s="114" t="s">
        <v>5367</v>
      </c>
      <c r="E6079" s="114">
        <f t="shared" si="94"/>
        <v>30504571</v>
      </c>
      <c r="F6079" s="114" t="s">
        <v>11599</v>
      </c>
      <c r="G6079" s="114" t="s">
        <v>9820</v>
      </c>
      <c r="H6079" s="114" t="s">
        <v>5354</v>
      </c>
      <c r="I6079" s="114" t="s">
        <v>5298</v>
      </c>
    </row>
    <row r="6080" spans="1:9" x14ac:dyDescent="0.2">
      <c r="A6080" s="114" t="s">
        <v>10519</v>
      </c>
      <c r="D6080" s="114" t="s">
        <v>5368</v>
      </c>
      <c r="E6080" s="114">
        <f t="shared" si="94"/>
        <v>30504572</v>
      </c>
      <c r="F6080" s="114" t="s">
        <v>11599</v>
      </c>
      <c r="G6080" s="114" t="s">
        <v>9820</v>
      </c>
      <c r="H6080" s="114" t="s">
        <v>5354</v>
      </c>
      <c r="I6080" s="114" t="s">
        <v>5300</v>
      </c>
    </row>
    <row r="6081" spans="1:9" x14ac:dyDescent="0.2">
      <c r="A6081" s="114" t="s">
        <v>10519</v>
      </c>
      <c r="D6081" s="114" t="s">
        <v>5369</v>
      </c>
      <c r="E6081" s="114">
        <f t="shared" si="94"/>
        <v>30504601</v>
      </c>
      <c r="F6081" s="114" t="s">
        <v>11599</v>
      </c>
      <c r="G6081" s="114" t="s">
        <v>9820</v>
      </c>
      <c r="H6081" s="114" t="s">
        <v>5370</v>
      </c>
      <c r="I6081" s="114" t="s">
        <v>5260</v>
      </c>
    </row>
    <row r="6082" spans="1:9" x14ac:dyDescent="0.2">
      <c r="A6082" s="114" t="s">
        <v>10519</v>
      </c>
      <c r="D6082" s="114" t="s">
        <v>5371</v>
      </c>
      <c r="E6082" s="114">
        <f t="shared" ref="E6082:E6145" si="95">VALUE(D6082)</f>
        <v>30504602</v>
      </c>
      <c r="F6082" s="114" t="s">
        <v>11599</v>
      </c>
      <c r="G6082" s="114" t="s">
        <v>9820</v>
      </c>
      <c r="H6082" s="114" t="s">
        <v>5370</v>
      </c>
      <c r="I6082" s="114" t="s">
        <v>5262</v>
      </c>
    </row>
    <row r="6083" spans="1:9" x14ac:dyDescent="0.2">
      <c r="A6083" s="114" t="s">
        <v>10519</v>
      </c>
      <c r="D6083" s="114" t="s">
        <v>5372</v>
      </c>
      <c r="E6083" s="114">
        <f t="shared" si="95"/>
        <v>30504603</v>
      </c>
      <c r="F6083" s="114" t="s">
        <v>11599</v>
      </c>
      <c r="G6083" s="114" t="s">
        <v>9820</v>
      </c>
      <c r="H6083" s="114" t="s">
        <v>5370</v>
      </c>
      <c r="I6083" s="114" t="s">
        <v>5264</v>
      </c>
    </row>
    <row r="6084" spans="1:9" x14ac:dyDescent="0.2">
      <c r="A6084" s="114" t="s">
        <v>10519</v>
      </c>
      <c r="D6084" s="114" t="s">
        <v>5373</v>
      </c>
      <c r="E6084" s="114">
        <f t="shared" si="95"/>
        <v>30504615</v>
      </c>
      <c r="F6084" s="114" t="s">
        <v>11599</v>
      </c>
      <c r="G6084" s="114" t="s">
        <v>9820</v>
      </c>
      <c r="H6084" s="114" t="s">
        <v>5370</v>
      </c>
      <c r="I6084" s="114" t="s">
        <v>5266</v>
      </c>
    </row>
    <row r="6085" spans="1:9" x14ac:dyDescent="0.2">
      <c r="A6085" s="114" t="s">
        <v>10519</v>
      </c>
      <c r="D6085" s="114" t="s">
        <v>5374</v>
      </c>
      <c r="E6085" s="114">
        <f t="shared" si="95"/>
        <v>30504619</v>
      </c>
      <c r="F6085" s="114" t="s">
        <v>11599</v>
      </c>
      <c r="G6085" s="114" t="s">
        <v>9820</v>
      </c>
      <c r="H6085" s="114" t="s">
        <v>5370</v>
      </c>
      <c r="I6085" s="114" t="s">
        <v>5268</v>
      </c>
    </row>
    <row r="6086" spans="1:9" x14ac:dyDescent="0.2">
      <c r="A6086" s="114" t="s">
        <v>10519</v>
      </c>
      <c r="D6086" s="114" t="s">
        <v>5375</v>
      </c>
      <c r="E6086" s="114">
        <f t="shared" si="95"/>
        <v>30504629</v>
      </c>
      <c r="F6086" s="114" t="s">
        <v>11599</v>
      </c>
      <c r="G6086" s="114" t="s">
        <v>9820</v>
      </c>
      <c r="H6086" s="114" t="s">
        <v>5370</v>
      </c>
      <c r="I6086" s="114" t="s">
        <v>5270</v>
      </c>
    </row>
    <row r="6087" spans="1:9" x14ac:dyDescent="0.2">
      <c r="A6087" s="114" t="s">
        <v>10519</v>
      </c>
      <c r="D6087" s="114" t="s">
        <v>5376</v>
      </c>
      <c r="E6087" s="114">
        <f t="shared" si="95"/>
        <v>30504630</v>
      </c>
      <c r="F6087" s="114" t="s">
        <v>11599</v>
      </c>
      <c r="G6087" s="114" t="s">
        <v>9820</v>
      </c>
      <c r="H6087" s="114" t="s">
        <v>5370</v>
      </c>
      <c r="I6087" s="114" t="s">
        <v>5272</v>
      </c>
    </row>
    <row r="6088" spans="1:9" x14ac:dyDescent="0.2">
      <c r="A6088" s="114" t="s">
        <v>10519</v>
      </c>
      <c r="D6088" s="114" t="s">
        <v>5377</v>
      </c>
      <c r="E6088" s="114">
        <f t="shared" si="95"/>
        <v>30504631</v>
      </c>
      <c r="F6088" s="114" t="s">
        <v>11599</v>
      </c>
      <c r="G6088" s="114" t="s">
        <v>9820</v>
      </c>
      <c r="H6088" s="114" t="s">
        <v>5370</v>
      </c>
      <c r="I6088" s="114" t="s">
        <v>5274</v>
      </c>
    </row>
    <row r="6089" spans="1:9" x14ac:dyDescent="0.2">
      <c r="A6089" s="114" t="s">
        <v>10519</v>
      </c>
      <c r="D6089" s="114" t="s">
        <v>5378</v>
      </c>
      <c r="E6089" s="114">
        <f t="shared" si="95"/>
        <v>30504632</v>
      </c>
      <c r="F6089" s="114" t="s">
        <v>11599</v>
      </c>
      <c r="G6089" s="114" t="s">
        <v>9820</v>
      </c>
      <c r="H6089" s="114" t="s">
        <v>5370</v>
      </c>
      <c r="I6089" s="114" t="s">
        <v>5276</v>
      </c>
    </row>
    <row r="6090" spans="1:9" x14ac:dyDescent="0.2">
      <c r="A6090" s="114" t="s">
        <v>10519</v>
      </c>
      <c r="D6090" s="114" t="s">
        <v>5379</v>
      </c>
      <c r="E6090" s="114">
        <f t="shared" si="95"/>
        <v>30504633</v>
      </c>
      <c r="F6090" s="114" t="s">
        <v>11599</v>
      </c>
      <c r="G6090" s="114" t="s">
        <v>9820</v>
      </c>
      <c r="H6090" s="114" t="s">
        <v>5370</v>
      </c>
      <c r="I6090" s="114" t="s">
        <v>5278</v>
      </c>
    </row>
    <row r="6091" spans="1:9" x14ac:dyDescent="0.2">
      <c r="A6091" s="114" t="s">
        <v>10519</v>
      </c>
      <c r="D6091" s="114" t="s">
        <v>5380</v>
      </c>
      <c r="E6091" s="114">
        <f t="shared" si="95"/>
        <v>30504639</v>
      </c>
      <c r="F6091" s="114" t="s">
        <v>11599</v>
      </c>
      <c r="G6091" s="114" t="s">
        <v>9820</v>
      </c>
      <c r="H6091" s="114" t="s">
        <v>5370</v>
      </c>
      <c r="I6091" s="114" t="s">
        <v>5280</v>
      </c>
    </row>
    <row r="6092" spans="1:9" x14ac:dyDescent="0.2">
      <c r="A6092" s="114" t="s">
        <v>10519</v>
      </c>
      <c r="D6092" s="114" t="s">
        <v>5381</v>
      </c>
      <c r="E6092" s="114">
        <f t="shared" si="95"/>
        <v>30504670</v>
      </c>
      <c r="F6092" s="114" t="s">
        <v>11599</v>
      </c>
      <c r="G6092" s="114" t="s">
        <v>9820</v>
      </c>
      <c r="H6092" s="114" t="s">
        <v>5370</v>
      </c>
      <c r="I6092" s="114" t="s">
        <v>5296</v>
      </c>
    </row>
    <row r="6093" spans="1:9" x14ac:dyDescent="0.2">
      <c r="A6093" s="114" t="s">
        <v>10519</v>
      </c>
      <c r="D6093" s="114" t="s">
        <v>5382</v>
      </c>
      <c r="E6093" s="114">
        <f t="shared" si="95"/>
        <v>30504671</v>
      </c>
      <c r="F6093" s="114" t="s">
        <v>11599</v>
      </c>
      <c r="G6093" s="114" t="s">
        <v>9820</v>
      </c>
      <c r="H6093" s="114" t="s">
        <v>5370</v>
      </c>
      <c r="I6093" s="114" t="s">
        <v>5298</v>
      </c>
    </row>
    <row r="6094" spans="1:9" x14ac:dyDescent="0.2">
      <c r="A6094" s="114" t="s">
        <v>10519</v>
      </c>
      <c r="D6094" s="114" t="s">
        <v>5383</v>
      </c>
      <c r="E6094" s="114">
        <f t="shared" si="95"/>
        <v>30504672</v>
      </c>
      <c r="F6094" s="114" t="s">
        <v>11599</v>
      </c>
      <c r="G6094" s="114" t="s">
        <v>9820</v>
      </c>
      <c r="H6094" s="114" t="s">
        <v>5370</v>
      </c>
      <c r="I6094" s="114" t="s">
        <v>5300</v>
      </c>
    </row>
    <row r="6095" spans="1:9" x14ac:dyDescent="0.2">
      <c r="A6095" s="114" t="s">
        <v>10519</v>
      </c>
      <c r="D6095" s="114" t="s">
        <v>5384</v>
      </c>
      <c r="E6095" s="114">
        <f t="shared" si="95"/>
        <v>30505001</v>
      </c>
      <c r="F6095" s="114" t="s">
        <v>11599</v>
      </c>
      <c r="G6095" s="114" t="s">
        <v>9820</v>
      </c>
      <c r="H6095" s="114" t="s">
        <v>5385</v>
      </c>
      <c r="I6095" s="114" t="s">
        <v>5385</v>
      </c>
    </row>
    <row r="6096" spans="1:9" x14ac:dyDescent="0.2">
      <c r="A6096" s="114" t="s">
        <v>10519</v>
      </c>
      <c r="D6096" s="114" t="s">
        <v>5386</v>
      </c>
      <c r="E6096" s="114">
        <f t="shared" si="95"/>
        <v>30505005</v>
      </c>
      <c r="F6096" s="114" t="s">
        <v>11599</v>
      </c>
      <c r="G6096" s="114" t="s">
        <v>9820</v>
      </c>
      <c r="H6096" s="114" t="s">
        <v>5385</v>
      </c>
      <c r="I6096" s="114" t="s">
        <v>5387</v>
      </c>
    </row>
    <row r="6097" spans="1:9" x14ac:dyDescent="0.2">
      <c r="A6097" s="114" t="s">
        <v>10519</v>
      </c>
      <c r="D6097" s="114" t="s">
        <v>5388</v>
      </c>
      <c r="E6097" s="114">
        <f t="shared" si="95"/>
        <v>30505010</v>
      </c>
      <c r="F6097" s="114" t="s">
        <v>11599</v>
      </c>
      <c r="G6097" s="114" t="s">
        <v>9820</v>
      </c>
      <c r="H6097" s="114" t="s">
        <v>5385</v>
      </c>
      <c r="I6097" s="114" t="s">
        <v>5389</v>
      </c>
    </row>
    <row r="6098" spans="1:9" x14ac:dyDescent="0.2">
      <c r="A6098" s="114" t="s">
        <v>10519</v>
      </c>
      <c r="D6098" s="114" t="s">
        <v>5390</v>
      </c>
      <c r="E6098" s="114">
        <f t="shared" si="95"/>
        <v>30505020</v>
      </c>
      <c r="F6098" s="114" t="s">
        <v>11599</v>
      </c>
      <c r="G6098" s="114" t="s">
        <v>9820</v>
      </c>
      <c r="H6098" s="114" t="s">
        <v>5385</v>
      </c>
      <c r="I6098" s="114" t="s">
        <v>4220</v>
      </c>
    </row>
    <row r="6099" spans="1:9" x14ac:dyDescent="0.2">
      <c r="A6099" s="114" t="s">
        <v>10519</v>
      </c>
      <c r="D6099" s="114" t="s">
        <v>5391</v>
      </c>
      <c r="E6099" s="114">
        <f t="shared" si="95"/>
        <v>30505021</v>
      </c>
      <c r="F6099" s="114" t="s">
        <v>11599</v>
      </c>
      <c r="G6099" s="114" t="s">
        <v>9820</v>
      </c>
      <c r="H6099" s="114" t="s">
        <v>5385</v>
      </c>
      <c r="I6099" s="114" t="s">
        <v>6995</v>
      </c>
    </row>
    <row r="6100" spans="1:9" x14ac:dyDescent="0.2">
      <c r="A6100" s="114" t="s">
        <v>10519</v>
      </c>
      <c r="D6100" s="114" t="s">
        <v>5392</v>
      </c>
      <c r="E6100" s="114">
        <f t="shared" si="95"/>
        <v>30505022</v>
      </c>
      <c r="F6100" s="114" t="s">
        <v>11599</v>
      </c>
      <c r="G6100" s="114" t="s">
        <v>9820</v>
      </c>
      <c r="H6100" s="114" t="s">
        <v>5385</v>
      </c>
      <c r="I6100" s="114" t="s">
        <v>6997</v>
      </c>
    </row>
    <row r="6101" spans="1:9" x14ac:dyDescent="0.2">
      <c r="A6101" s="114" t="s">
        <v>10519</v>
      </c>
      <c r="D6101" s="114" t="s">
        <v>5393</v>
      </c>
      <c r="E6101" s="114">
        <f t="shared" si="95"/>
        <v>30505023</v>
      </c>
      <c r="F6101" s="114" t="s">
        <v>11599</v>
      </c>
      <c r="G6101" s="114" t="s">
        <v>9820</v>
      </c>
      <c r="H6101" s="114" t="s">
        <v>5385</v>
      </c>
      <c r="I6101" s="114" t="s">
        <v>5394</v>
      </c>
    </row>
    <row r="6102" spans="1:9" x14ac:dyDescent="0.2">
      <c r="A6102" s="114" t="s">
        <v>10519</v>
      </c>
      <c r="D6102" s="114" t="s">
        <v>5395</v>
      </c>
      <c r="E6102" s="114">
        <f t="shared" si="95"/>
        <v>30508906</v>
      </c>
      <c r="F6102" s="114" t="s">
        <v>11599</v>
      </c>
      <c r="G6102" s="114" t="s">
        <v>9820</v>
      </c>
      <c r="H6102" s="114" t="s">
        <v>5396</v>
      </c>
      <c r="I6102" s="114" t="s">
        <v>5397</v>
      </c>
    </row>
    <row r="6103" spans="1:9" x14ac:dyDescent="0.2">
      <c r="A6103" s="114" t="s">
        <v>10519</v>
      </c>
      <c r="D6103" s="114" t="s">
        <v>5398</v>
      </c>
      <c r="E6103" s="114">
        <f t="shared" si="95"/>
        <v>30508908</v>
      </c>
      <c r="F6103" s="114" t="s">
        <v>11599</v>
      </c>
      <c r="G6103" s="114" t="s">
        <v>9820</v>
      </c>
      <c r="H6103" s="114" t="s">
        <v>5396</v>
      </c>
      <c r="I6103" s="114" t="s">
        <v>5399</v>
      </c>
    </row>
    <row r="6104" spans="1:9" x14ac:dyDescent="0.2">
      <c r="A6104" s="114" t="s">
        <v>10519</v>
      </c>
      <c r="D6104" s="114" t="s">
        <v>5400</v>
      </c>
      <c r="E6104" s="114">
        <f t="shared" si="95"/>
        <v>30508909</v>
      </c>
      <c r="F6104" s="114" t="s">
        <v>11599</v>
      </c>
      <c r="G6104" s="114" t="s">
        <v>9820</v>
      </c>
      <c r="H6104" s="114" t="s">
        <v>5396</v>
      </c>
      <c r="I6104" s="114" t="s">
        <v>5401</v>
      </c>
    </row>
    <row r="6105" spans="1:9" x14ac:dyDescent="0.2">
      <c r="A6105" s="114" t="s">
        <v>10519</v>
      </c>
      <c r="D6105" s="114" t="s">
        <v>5402</v>
      </c>
      <c r="E6105" s="114">
        <f t="shared" si="95"/>
        <v>30508910</v>
      </c>
      <c r="F6105" s="114" t="s">
        <v>11599</v>
      </c>
      <c r="G6105" s="114" t="s">
        <v>9820</v>
      </c>
      <c r="H6105" s="114" t="s">
        <v>5396</v>
      </c>
      <c r="I6105" s="114" t="s">
        <v>5403</v>
      </c>
    </row>
    <row r="6106" spans="1:9" x14ac:dyDescent="0.2">
      <c r="A6106" s="114" t="s">
        <v>10519</v>
      </c>
      <c r="D6106" s="114" t="s">
        <v>5404</v>
      </c>
      <c r="E6106" s="114">
        <f t="shared" si="95"/>
        <v>30508911</v>
      </c>
      <c r="F6106" s="114" t="s">
        <v>11599</v>
      </c>
      <c r="G6106" s="114" t="s">
        <v>9820</v>
      </c>
      <c r="H6106" s="114" t="s">
        <v>5396</v>
      </c>
      <c r="I6106" s="114" t="s">
        <v>5405</v>
      </c>
    </row>
    <row r="6107" spans="1:9" x14ac:dyDescent="0.2">
      <c r="A6107" s="114" t="s">
        <v>10519</v>
      </c>
      <c r="D6107" s="114" t="s">
        <v>5406</v>
      </c>
      <c r="E6107" s="114">
        <f t="shared" si="95"/>
        <v>30508912</v>
      </c>
      <c r="F6107" s="114" t="s">
        <v>11599</v>
      </c>
      <c r="G6107" s="114" t="s">
        <v>9820</v>
      </c>
      <c r="H6107" s="114" t="s">
        <v>5396</v>
      </c>
      <c r="I6107" s="114" t="s">
        <v>5407</v>
      </c>
    </row>
    <row r="6108" spans="1:9" x14ac:dyDescent="0.2">
      <c r="A6108" s="114" t="s">
        <v>10519</v>
      </c>
      <c r="D6108" s="114" t="s">
        <v>5408</v>
      </c>
      <c r="E6108" s="114">
        <f t="shared" si="95"/>
        <v>30508914</v>
      </c>
      <c r="F6108" s="114" t="s">
        <v>11599</v>
      </c>
      <c r="G6108" s="114" t="s">
        <v>9820</v>
      </c>
      <c r="H6108" s="114" t="s">
        <v>5396</v>
      </c>
      <c r="I6108" s="114" t="s">
        <v>5409</v>
      </c>
    </row>
    <row r="6109" spans="1:9" x14ac:dyDescent="0.2">
      <c r="A6109" s="114" t="s">
        <v>10519</v>
      </c>
      <c r="D6109" s="114" t="s">
        <v>5410</v>
      </c>
      <c r="E6109" s="114">
        <f t="shared" si="95"/>
        <v>30508917</v>
      </c>
      <c r="F6109" s="114" t="s">
        <v>11599</v>
      </c>
      <c r="G6109" s="114" t="s">
        <v>9820</v>
      </c>
      <c r="H6109" s="114" t="s">
        <v>5396</v>
      </c>
      <c r="I6109" s="114" t="s">
        <v>5411</v>
      </c>
    </row>
    <row r="6110" spans="1:9" x14ac:dyDescent="0.2">
      <c r="A6110" s="114" t="s">
        <v>10519</v>
      </c>
      <c r="D6110" s="114" t="s">
        <v>5412</v>
      </c>
      <c r="E6110" s="114">
        <f t="shared" si="95"/>
        <v>30508921</v>
      </c>
      <c r="F6110" s="114" t="s">
        <v>11599</v>
      </c>
      <c r="G6110" s="114" t="s">
        <v>9820</v>
      </c>
      <c r="H6110" s="114" t="s">
        <v>5396</v>
      </c>
      <c r="I6110" s="114" t="s">
        <v>2678</v>
      </c>
    </row>
    <row r="6111" spans="1:9" x14ac:dyDescent="0.2">
      <c r="A6111" s="114" t="s">
        <v>10519</v>
      </c>
      <c r="D6111" s="114" t="s">
        <v>2679</v>
      </c>
      <c r="E6111" s="114">
        <f t="shared" si="95"/>
        <v>30508923</v>
      </c>
      <c r="F6111" s="114" t="s">
        <v>11599</v>
      </c>
      <c r="G6111" s="114" t="s">
        <v>9820</v>
      </c>
      <c r="H6111" s="114" t="s">
        <v>5396</v>
      </c>
      <c r="I6111" s="114" t="s">
        <v>2680</v>
      </c>
    </row>
    <row r="6112" spans="1:9" x14ac:dyDescent="0.2">
      <c r="A6112" s="114" t="s">
        <v>10519</v>
      </c>
      <c r="D6112" s="114" t="s">
        <v>2681</v>
      </c>
      <c r="E6112" s="114">
        <f t="shared" si="95"/>
        <v>30508931</v>
      </c>
      <c r="F6112" s="114" t="s">
        <v>11599</v>
      </c>
      <c r="G6112" s="114" t="s">
        <v>9820</v>
      </c>
      <c r="H6112" s="114" t="s">
        <v>5396</v>
      </c>
      <c r="I6112" s="114" t="s">
        <v>2682</v>
      </c>
    </row>
    <row r="6113" spans="1:9" x14ac:dyDescent="0.2">
      <c r="A6113" s="114" t="s">
        <v>10519</v>
      </c>
      <c r="D6113" s="114" t="s">
        <v>2683</v>
      </c>
      <c r="E6113" s="114">
        <f t="shared" si="95"/>
        <v>30508933</v>
      </c>
      <c r="F6113" s="114" t="s">
        <v>11599</v>
      </c>
      <c r="G6113" s="114" t="s">
        <v>9820</v>
      </c>
      <c r="H6113" s="114" t="s">
        <v>5396</v>
      </c>
      <c r="I6113" s="114" t="s">
        <v>2684</v>
      </c>
    </row>
    <row r="6114" spans="1:9" x14ac:dyDescent="0.2">
      <c r="A6114" s="114" t="s">
        <v>10519</v>
      </c>
      <c r="D6114" s="114" t="s">
        <v>2685</v>
      </c>
      <c r="E6114" s="114">
        <f t="shared" si="95"/>
        <v>30508941</v>
      </c>
      <c r="F6114" s="114" t="s">
        <v>11599</v>
      </c>
      <c r="G6114" s="114" t="s">
        <v>9820</v>
      </c>
      <c r="H6114" s="114" t="s">
        <v>5396</v>
      </c>
      <c r="I6114" s="114" t="s">
        <v>2686</v>
      </c>
    </row>
    <row r="6115" spans="1:9" x14ac:dyDescent="0.2">
      <c r="A6115" s="114" t="s">
        <v>10519</v>
      </c>
      <c r="D6115" s="114" t="s">
        <v>2687</v>
      </c>
      <c r="E6115" s="114">
        <f t="shared" si="95"/>
        <v>30508945</v>
      </c>
      <c r="F6115" s="114" t="s">
        <v>11599</v>
      </c>
      <c r="G6115" s="114" t="s">
        <v>9820</v>
      </c>
      <c r="H6115" s="114" t="s">
        <v>5396</v>
      </c>
      <c r="I6115" s="114" t="s">
        <v>2688</v>
      </c>
    </row>
    <row r="6116" spans="1:9" x14ac:dyDescent="0.2">
      <c r="A6116" s="114" t="s">
        <v>10519</v>
      </c>
      <c r="D6116" s="114" t="s">
        <v>2689</v>
      </c>
      <c r="E6116" s="114">
        <f t="shared" si="95"/>
        <v>30508947</v>
      </c>
      <c r="F6116" s="114" t="s">
        <v>11599</v>
      </c>
      <c r="G6116" s="114" t="s">
        <v>9820</v>
      </c>
      <c r="H6116" s="114" t="s">
        <v>5396</v>
      </c>
      <c r="I6116" s="114" t="s">
        <v>2690</v>
      </c>
    </row>
    <row r="6117" spans="1:9" x14ac:dyDescent="0.2">
      <c r="A6117" s="114" t="s">
        <v>10519</v>
      </c>
      <c r="D6117" s="114" t="s">
        <v>2691</v>
      </c>
      <c r="E6117" s="114">
        <f t="shared" si="95"/>
        <v>30508949</v>
      </c>
      <c r="F6117" s="114" t="s">
        <v>11599</v>
      </c>
      <c r="G6117" s="114" t="s">
        <v>9820</v>
      </c>
      <c r="H6117" s="114" t="s">
        <v>5396</v>
      </c>
      <c r="I6117" s="114" t="s">
        <v>8169</v>
      </c>
    </row>
    <row r="6118" spans="1:9" x14ac:dyDescent="0.2">
      <c r="A6118" s="114" t="s">
        <v>10519</v>
      </c>
      <c r="D6118" s="114" t="s">
        <v>8170</v>
      </c>
      <c r="E6118" s="114">
        <f t="shared" si="95"/>
        <v>30508950</v>
      </c>
      <c r="F6118" s="114" t="s">
        <v>11599</v>
      </c>
      <c r="G6118" s="114" t="s">
        <v>9820</v>
      </c>
      <c r="H6118" s="114" t="s">
        <v>5396</v>
      </c>
      <c r="I6118" s="114" t="s">
        <v>8171</v>
      </c>
    </row>
    <row r="6119" spans="1:9" x14ac:dyDescent="0.2">
      <c r="A6119" s="114" t="s">
        <v>10519</v>
      </c>
      <c r="D6119" s="114" t="s">
        <v>8172</v>
      </c>
      <c r="E6119" s="114">
        <f t="shared" si="95"/>
        <v>30508953</v>
      </c>
      <c r="F6119" s="114" t="s">
        <v>11599</v>
      </c>
      <c r="G6119" s="114" t="s">
        <v>9820</v>
      </c>
      <c r="H6119" s="114" t="s">
        <v>5396</v>
      </c>
      <c r="I6119" s="114" t="s">
        <v>8173</v>
      </c>
    </row>
    <row r="6120" spans="1:9" x14ac:dyDescent="0.2">
      <c r="A6120" s="114" t="s">
        <v>10519</v>
      </c>
      <c r="D6120" s="114" t="s">
        <v>8174</v>
      </c>
      <c r="E6120" s="114">
        <f t="shared" si="95"/>
        <v>30508955</v>
      </c>
      <c r="F6120" s="114" t="s">
        <v>11599</v>
      </c>
      <c r="G6120" s="114" t="s">
        <v>9820</v>
      </c>
      <c r="H6120" s="114" t="s">
        <v>5396</v>
      </c>
      <c r="I6120" s="114" t="s">
        <v>11104</v>
      </c>
    </row>
    <row r="6121" spans="1:9" x14ac:dyDescent="0.2">
      <c r="A6121" s="114" t="s">
        <v>10519</v>
      </c>
      <c r="D6121" s="114" t="s">
        <v>8175</v>
      </c>
      <c r="E6121" s="114">
        <f t="shared" si="95"/>
        <v>30508958</v>
      </c>
      <c r="F6121" s="114" t="s">
        <v>11599</v>
      </c>
      <c r="G6121" s="114" t="s">
        <v>9820</v>
      </c>
      <c r="H6121" s="114" t="s">
        <v>5396</v>
      </c>
      <c r="I6121" s="114" t="s">
        <v>8176</v>
      </c>
    </row>
    <row r="6122" spans="1:9" x14ac:dyDescent="0.2">
      <c r="A6122" s="114" t="s">
        <v>10519</v>
      </c>
      <c r="D6122" s="114" t="s">
        <v>8177</v>
      </c>
      <c r="E6122" s="114">
        <f t="shared" si="95"/>
        <v>30508961</v>
      </c>
      <c r="F6122" s="114" t="s">
        <v>11599</v>
      </c>
      <c r="G6122" s="114" t="s">
        <v>9820</v>
      </c>
      <c r="H6122" s="114" t="s">
        <v>5396</v>
      </c>
      <c r="I6122" s="114" t="s">
        <v>8178</v>
      </c>
    </row>
    <row r="6123" spans="1:9" x14ac:dyDescent="0.2">
      <c r="A6123" s="114" t="s">
        <v>10519</v>
      </c>
      <c r="D6123" s="114" t="s">
        <v>8179</v>
      </c>
      <c r="E6123" s="114">
        <f t="shared" si="95"/>
        <v>30508971</v>
      </c>
      <c r="F6123" s="114" t="s">
        <v>11599</v>
      </c>
      <c r="G6123" s="114" t="s">
        <v>9820</v>
      </c>
      <c r="H6123" s="114" t="s">
        <v>5396</v>
      </c>
      <c r="I6123" s="114" t="s">
        <v>8180</v>
      </c>
    </row>
    <row r="6124" spans="1:9" x14ac:dyDescent="0.2">
      <c r="A6124" s="114" t="s">
        <v>10519</v>
      </c>
      <c r="D6124" s="114" t="s">
        <v>8181</v>
      </c>
      <c r="E6124" s="114">
        <f t="shared" si="95"/>
        <v>30508973</v>
      </c>
      <c r="F6124" s="114" t="s">
        <v>11599</v>
      </c>
      <c r="G6124" s="114" t="s">
        <v>9820</v>
      </c>
      <c r="H6124" s="114" t="s">
        <v>5396</v>
      </c>
      <c r="I6124" s="114" t="s">
        <v>8182</v>
      </c>
    </row>
    <row r="6125" spans="1:9" x14ac:dyDescent="0.2">
      <c r="A6125" s="114" t="s">
        <v>10519</v>
      </c>
      <c r="D6125" s="114" t="s">
        <v>8183</v>
      </c>
      <c r="E6125" s="114">
        <f t="shared" si="95"/>
        <v>30508982</v>
      </c>
      <c r="F6125" s="114" t="s">
        <v>11599</v>
      </c>
      <c r="G6125" s="114" t="s">
        <v>9820</v>
      </c>
      <c r="H6125" s="114" t="s">
        <v>5396</v>
      </c>
      <c r="I6125" s="114" t="s">
        <v>8184</v>
      </c>
    </row>
    <row r="6126" spans="1:9" x14ac:dyDescent="0.2">
      <c r="A6126" s="114" t="s">
        <v>10519</v>
      </c>
      <c r="D6126" s="114" t="s">
        <v>8185</v>
      </c>
      <c r="E6126" s="114">
        <f t="shared" si="95"/>
        <v>30508985</v>
      </c>
      <c r="F6126" s="114" t="s">
        <v>11599</v>
      </c>
      <c r="G6126" s="114" t="s">
        <v>9820</v>
      </c>
      <c r="H6126" s="114" t="s">
        <v>5396</v>
      </c>
      <c r="I6126" s="114" t="s">
        <v>8186</v>
      </c>
    </row>
    <row r="6127" spans="1:9" x14ac:dyDescent="0.2">
      <c r="A6127" s="114" t="s">
        <v>10519</v>
      </c>
      <c r="D6127" s="114" t="s">
        <v>8187</v>
      </c>
      <c r="E6127" s="114">
        <f t="shared" si="95"/>
        <v>30508988</v>
      </c>
      <c r="F6127" s="114" t="s">
        <v>11599</v>
      </c>
      <c r="G6127" s="114" t="s">
        <v>9820</v>
      </c>
      <c r="H6127" s="114" t="s">
        <v>5396</v>
      </c>
      <c r="I6127" s="114" t="s">
        <v>11430</v>
      </c>
    </row>
    <row r="6128" spans="1:9" x14ac:dyDescent="0.2">
      <c r="A6128" s="114" t="s">
        <v>10519</v>
      </c>
      <c r="D6128" s="114" t="s">
        <v>8188</v>
      </c>
      <c r="E6128" s="114">
        <f t="shared" si="95"/>
        <v>30509001</v>
      </c>
      <c r="F6128" s="114" t="s">
        <v>11599</v>
      </c>
      <c r="G6128" s="114" t="s">
        <v>9820</v>
      </c>
      <c r="H6128" s="114" t="s">
        <v>8189</v>
      </c>
      <c r="I6128" s="114" t="s">
        <v>4985</v>
      </c>
    </row>
    <row r="6129" spans="1:9" x14ac:dyDescent="0.2">
      <c r="A6129" s="114" t="s">
        <v>10519</v>
      </c>
      <c r="D6129" s="114" t="s">
        <v>8190</v>
      </c>
      <c r="E6129" s="114">
        <f t="shared" si="95"/>
        <v>30509002</v>
      </c>
      <c r="F6129" s="114" t="s">
        <v>11599</v>
      </c>
      <c r="G6129" s="114" t="s">
        <v>9820</v>
      </c>
      <c r="H6129" s="114" t="s">
        <v>8189</v>
      </c>
      <c r="I6129" s="114" t="s">
        <v>8191</v>
      </c>
    </row>
    <row r="6130" spans="1:9" x14ac:dyDescent="0.2">
      <c r="A6130" s="114" t="s">
        <v>10519</v>
      </c>
      <c r="D6130" s="114" t="s">
        <v>8192</v>
      </c>
      <c r="E6130" s="114">
        <f t="shared" si="95"/>
        <v>30509101</v>
      </c>
      <c r="F6130" s="114" t="s">
        <v>11599</v>
      </c>
      <c r="G6130" s="114" t="s">
        <v>9820</v>
      </c>
      <c r="H6130" s="114" t="s">
        <v>8193</v>
      </c>
      <c r="I6130" s="114" t="s">
        <v>4985</v>
      </c>
    </row>
    <row r="6131" spans="1:9" x14ac:dyDescent="0.2">
      <c r="A6131" s="114" t="s">
        <v>10519</v>
      </c>
      <c r="D6131" s="114" t="s">
        <v>8194</v>
      </c>
      <c r="E6131" s="114">
        <f t="shared" si="95"/>
        <v>30509201</v>
      </c>
      <c r="F6131" s="114" t="s">
        <v>11599</v>
      </c>
      <c r="G6131" s="114" t="s">
        <v>9820</v>
      </c>
      <c r="H6131" s="114" t="s">
        <v>8195</v>
      </c>
      <c r="I6131" s="114" t="s">
        <v>8196</v>
      </c>
    </row>
    <row r="6132" spans="1:9" x14ac:dyDescent="0.2">
      <c r="A6132" s="114" t="s">
        <v>10519</v>
      </c>
      <c r="D6132" s="114" t="s">
        <v>8197</v>
      </c>
      <c r="E6132" s="114">
        <f t="shared" si="95"/>
        <v>30509202</v>
      </c>
      <c r="F6132" s="114" t="s">
        <v>11599</v>
      </c>
      <c r="G6132" s="114" t="s">
        <v>9820</v>
      </c>
      <c r="H6132" s="114" t="s">
        <v>8195</v>
      </c>
      <c r="I6132" s="114" t="s">
        <v>8198</v>
      </c>
    </row>
    <row r="6133" spans="1:9" x14ac:dyDescent="0.2">
      <c r="A6133" s="114" t="s">
        <v>10519</v>
      </c>
      <c r="D6133" s="114" t="s">
        <v>8199</v>
      </c>
      <c r="E6133" s="114">
        <f t="shared" si="95"/>
        <v>30509203</v>
      </c>
      <c r="F6133" s="114" t="s">
        <v>11599</v>
      </c>
      <c r="G6133" s="114" t="s">
        <v>9820</v>
      </c>
      <c r="H6133" s="114" t="s">
        <v>8195</v>
      </c>
      <c r="I6133" s="114" t="s">
        <v>8200</v>
      </c>
    </row>
    <row r="6134" spans="1:9" x14ac:dyDescent="0.2">
      <c r="A6134" s="114" t="s">
        <v>10519</v>
      </c>
      <c r="D6134" s="114" t="s">
        <v>8201</v>
      </c>
      <c r="E6134" s="114">
        <f t="shared" si="95"/>
        <v>30509204</v>
      </c>
      <c r="F6134" s="114" t="s">
        <v>11599</v>
      </c>
      <c r="G6134" s="114" t="s">
        <v>9820</v>
      </c>
      <c r="H6134" s="114" t="s">
        <v>8195</v>
      </c>
      <c r="I6134" s="114" t="s">
        <v>14476</v>
      </c>
    </row>
    <row r="6135" spans="1:9" x14ac:dyDescent="0.2">
      <c r="A6135" s="114" t="s">
        <v>10519</v>
      </c>
      <c r="D6135" s="114" t="s">
        <v>8202</v>
      </c>
      <c r="E6135" s="114">
        <f t="shared" si="95"/>
        <v>30509205</v>
      </c>
      <c r="F6135" s="114" t="s">
        <v>11599</v>
      </c>
      <c r="G6135" s="114" t="s">
        <v>9820</v>
      </c>
      <c r="H6135" s="114" t="s">
        <v>8195</v>
      </c>
      <c r="I6135" s="114" t="s">
        <v>11522</v>
      </c>
    </row>
    <row r="6136" spans="1:9" x14ac:dyDescent="0.2">
      <c r="A6136" s="114" t="s">
        <v>10519</v>
      </c>
      <c r="D6136" s="114" t="s">
        <v>8203</v>
      </c>
      <c r="E6136" s="114">
        <f t="shared" si="95"/>
        <v>30510001</v>
      </c>
      <c r="F6136" s="114" t="s">
        <v>11599</v>
      </c>
      <c r="G6136" s="114" t="s">
        <v>9820</v>
      </c>
      <c r="H6136" s="114" t="s">
        <v>8204</v>
      </c>
      <c r="I6136" s="114" t="s">
        <v>11344</v>
      </c>
    </row>
    <row r="6137" spans="1:9" x14ac:dyDescent="0.2">
      <c r="A6137" s="114" t="s">
        <v>10519</v>
      </c>
      <c r="D6137" s="114" t="s">
        <v>8205</v>
      </c>
      <c r="E6137" s="114">
        <f t="shared" si="95"/>
        <v>30510002</v>
      </c>
      <c r="F6137" s="114" t="s">
        <v>11599</v>
      </c>
      <c r="G6137" s="114" t="s">
        <v>9820</v>
      </c>
      <c r="H6137" s="114" t="s">
        <v>8204</v>
      </c>
      <c r="I6137" s="114" t="s">
        <v>14478</v>
      </c>
    </row>
    <row r="6138" spans="1:9" x14ac:dyDescent="0.2">
      <c r="A6138" s="114" t="s">
        <v>10519</v>
      </c>
      <c r="D6138" s="114" t="s">
        <v>8206</v>
      </c>
      <c r="E6138" s="114">
        <f t="shared" si="95"/>
        <v>30510003</v>
      </c>
      <c r="F6138" s="114" t="s">
        <v>11599</v>
      </c>
      <c r="G6138" s="114" t="s">
        <v>9820</v>
      </c>
      <c r="H6138" s="114" t="s">
        <v>8204</v>
      </c>
      <c r="I6138" s="114" t="s">
        <v>8207</v>
      </c>
    </row>
    <row r="6139" spans="1:9" x14ac:dyDescent="0.2">
      <c r="A6139" s="114" t="s">
        <v>10519</v>
      </c>
      <c r="D6139" s="114" t="s">
        <v>8208</v>
      </c>
      <c r="E6139" s="114">
        <f t="shared" si="95"/>
        <v>30510004</v>
      </c>
      <c r="F6139" s="114" t="s">
        <v>11599</v>
      </c>
      <c r="G6139" s="114" t="s">
        <v>9820</v>
      </c>
      <c r="H6139" s="114" t="s">
        <v>8204</v>
      </c>
      <c r="I6139" s="114" t="s">
        <v>14476</v>
      </c>
    </row>
    <row r="6140" spans="1:9" x14ac:dyDescent="0.2">
      <c r="A6140" s="114" t="s">
        <v>10519</v>
      </c>
      <c r="D6140" s="114" t="s">
        <v>11192</v>
      </c>
      <c r="E6140" s="114">
        <f t="shared" si="95"/>
        <v>30510005</v>
      </c>
      <c r="F6140" s="114" t="s">
        <v>11599</v>
      </c>
      <c r="G6140" s="114" t="s">
        <v>9820</v>
      </c>
      <c r="H6140" s="114" t="s">
        <v>8204</v>
      </c>
      <c r="I6140" s="114" t="s">
        <v>10673</v>
      </c>
    </row>
    <row r="6141" spans="1:9" x14ac:dyDescent="0.2">
      <c r="A6141" s="114" t="s">
        <v>10519</v>
      </c>
      <c r="D6141" s="114" t="s">
        <v>11193</v>
      </c>
      <c r="E6141" s="114">
        <f t="shared" si="95"/>
        <v>30510006</v>
      </c>
      <c r="F6141" s="114" t="s">
        <v>11599</v>
      </c>
      <c r="G6141" s="114" t="s">
        <v>9820</v>
      </c>
      <c r="H6141" s="114" t="s">
        <v>8204</v>
      </c>
      <c r="I6141" s="114" t="s">
        <v>10682</v>
      </c>
    </row>
    <row r="6142" spans="1:9" x14ac:dyDescent="0.2">
      <c r="A6142" s="114" t="s">
        <v>10519</v>
      </c>
      <c r="D6142" s="114" t="s">
        <v>11194</v>
      </c>
      <c r="E6142" s="114">
        <f t="shared" si="95"/>
        <v>30510007</v>
      </c>
      <c r="F6142" s="114" t="s">
        <v>11599</v>
      </c>
      <c r="G6142" s="114" t="s">
        <v>9820</v>
      </c>
      <c r="H6142" s="114" t="s">
        <v>8204</v>
      </c>
      <c r="I6142" s="114" t="s">
        <v>10684</v>
      </c>
    </row>
    <row r="6143" spans="1:9" x14ac:dyDescent="0.2">
      <c r="A6143" s="114" t="s">
        <v>10519</v>
      </c>
      <c r="D6143" s="114" t="s">
        <v>11195</v>
      </c>
      <c r="E6143" s="114">
        <f t="shared" si="95"/>
        <v>30510101</v>
      </c>
      <c r="F6143" s="114" t="s">
        <v>11599</v>
      </c>
      <c r="G6143" s="114" t="s">
        <v>9820</v>
      </c>
      <c r="H6143" s="114" t="s">
        <v>11196</v>
      </c>
      <c r="I6143" s="114" t="s">
        <v>14693</v>
      </c>
    </row>
    <row r="6144" spans="1:9" x14ac:dyDescent="0.2">
      <c r="A6144" s="114" t="s">
        <v>10519</v>
      </c>
      <c r="D6144" s="114" t="s">
        <v>11197</v>
      </c>
      <c r="E6144" s="114">
        <f t="shared" si="95"/>
        <v>30510102</v>
      </c>
      <c r="F6144" s="114" t="s">
        <v>11599</v>
      </c>
      <c r="G6144" s="114" t="s">
        <v>9820</v>
      </c>
      <c r="H6144" s="114" t="s">
        <v>11196</v>
      </c>
      <c r="I6144" s="114" t="s">
        <v>15475</v>
      </c>
    </row>
    <row r="6145" spans="1:9" x14ac:dyDescent="0.2">
      <c r="A6145" s="114" t="s">
        <v>10519</v>
      </c>
      <c r="D6145" s="114" t="s">
        <v>11198</v>
      </c>
      <c r="E6145" s="114">
        <f t="shared" si="95"/>
        <v>30510103</v>
      </c>
      <c r="F6145" s="114" t="s">
        <v>11599</v>
      </c>
      <c r="G6145" s="114" t="s">
        <v>9820</v>
      </c>
      <c r="H6145" s="114" t="s">
        <v>11196</v>
      </c>
      <c r="I6145" s="114" t="s">
        <v>15477</v>
      </c>
    </row>
    <row r="6146" spans="1:9" x14ac:dyDescent="0.2">
      <c r="A6146" s="114" t="s">
        <v>10519</v>
      </c>
      <c r="D6146" s="114" t="s">
        <v>11199</v>
      </c>
      <c r="E6146" s="114">
        <f t="shared" ref="E6146:E6209" si="96">VALUE(D6146)</f>
        <v>30510104</v>
      </c>
      <c r="F6146" s="114" t="s">
        <v>11599</v>
      </c>
      <c r="G6146" s="114" t="s">
        <v>9820</v>
      </c>
      <c r="H6146" s="114" t="s">
        <v>11196</v>
      </c>
      <c r="I6146" s="114" t="s">
        <v>14765</v>
      </c>
    </row>
    <row r="6147" spans="1:9" x14ac:dyDescent="0.2">
      <c r="A6147" s="114" t="s">
        <v>10519</v>
      </c>
      <c r="D6147" s="114" t="s">
        <v>11200</v>
      </c>
      <c r="E6147" s="114">
        <f t="shared" si="96"/>
        <v>30510105</v>
      </c>
      <c r="F6147" s="114" t="s">
        <v>11599</v>
      </c>
      <c r="G6147" s="114" t="s">
        <v>9820</v>
      </c>
      <c r="H6147" s="114" t="s">
        <v>11196</v>
      </c>
      <c r="I6147" s="114" t="s">
        <v>15483</v>
      </c>
    </row>
    <row r="6148" spans="1:9" x14ac:dyDescent="0.2">
      <c r="A6148" s="114" t="s">
        <v>10519</v>
      </c>
      <c r="D6148" s="114" t="s">
        <v>11201</v>
      </c>
      <c r="E6148" s="114">
        <f t="shared" si="96"/>
        <v>30510106</v>
      </c>
      <c r="F6148" s="114" t="s">
        <v>11599</v>
      </c>
      <c r="G6148" s="114" t="s">
        <v>9820</v>
      </c>
      <c r="H6148" s="114" t="s">
        <v>11196</v>
      </c>
      <c r="I6148" s="114" t="s">
        <v>16792</v>
      </c>
    </row>
    <row r="6149" spans="1:9" x14ac:dyDescent="0.2">
      <c r="A6149" s="114" t="s">
        <v>10519</v>
      </c>
      <c r="D6149" s="114" t="s">
        <v>11202</v>
      </c>
      <c r="E6149" s="114">
        <f t="shared" si="96"/>
        <v>30510107</v>
      </c>
      <c r="F6149" s="114" t="s">
        <v>11599</v>
      </c>
      <c r="G6149" s="114" t="s">
        <v>9820</v>
      </c>
      <c r="H6149" s="114" t="s">
        <v>11196</v>
      </c>
      <c r="I6149" s="114" t="s">
        <v>11203</v>
      </c>
    </row>
    <row r="6150" spans="1:9" x14ac:dyDescent="0.2">
      <c r="A6150" s="114" t="s">
        <v>10519</v>
      </c>
      <c r="D6150" s="114" t="s">
        <v>11204</v>
      </c>
      <c r="E6150" s="114">
        <f t="shared" si="96"/>
        <v>30510108</v>
      </c>
      <c r="F6150" s="114" t="s">
        <v>11599</v>
      </c>
      <c r="G6150" s="114" t="s">
        <v>9820</v>
      </c>
      <c r="H6150" s="114" t="s">
        <v>11196</v>
      </c>
      <c r="I6150" s="114" t="s">
        <v>11205</v>
      </c>
    </row>
    <row r="6151" spans="1:9" x14ac:dyDescent="0.2">
      <c r="A6151" s="114" t="s">
        <v>10519</v>
      </c>
      <c r="D6151" s="114" t="s">
        <v>11206</v>
      </c>
      <c r="E6151" s="114">
        <f t="shared" si="96"/>
        <v>30510196</v>
      </c>
      <c r="F6151" s="114" t="s">
        <v>11599</v>
      </c>
      <c r="G6151" s="114" t="s">
        <v>9820</v>
      </c>
      <c r="H6151" s="114" t="s">
        <v>11196</v>
      </c>
      <c r="I6151" s="114" t="s">
        <v>11207</v>
      </c>
    </row>
    <row r="6152" spans="1:9" x14ac:dyDescent="0.2">
      <c r="A6152" s="114" t="s">
        <v>10519</v>
      </c>
      <c r="D6152" s="114" t="s">
        <v>11208</v>
      </c>
      <c r="E6152" s="114">
        <f t="shared" si="96"/>
        <v>30510197</v>
      </c>
      <c r="F6152" s="114" t="s">
        <v>11599</v>
      </c>
      <c r="G6152" s="114" t="s">
        <v>9820</v>
      </c>
      <c r="H6152" s="114" t="s">
        <v>11196</v>
      </c>
      <c r="I6152" s="114" t="s">
        <v>11209</v>
      </c>
    </row>
    <row r="6153" spans="1:9" x14ac:dyDescent="0.2">
      <c r="A6153" s="114" t="s">
        <v>10519</v>
      </c>
      <c r="D6153" s="114" t="s">
        <v>11210</v>
      </c>
      <c r="E6153" s="114">
        <f t="shared" si="96"/>
        <v>30510198</v>
      </c>
      <c r="F6153" s="114" t="s">
        <v>11599</v>
      </c>
      <c r="G6153" s="114" t="s">
        <v>9820</v>
      </c>
      <c r="H6153" s="114" t="s">
        <v>11196</v>
      </c>
      <c r="I6153" s="114" t="s">
        <v>11211</v>
      </c>
    </row>
    <row r="6154" spans="1:9" x14ac:dyDescent="0.2">
      <c r="A6154" s="114" t="s">
        <v>10519</v>
      </c>
      <c r="D6154" s="114" t="s">
        <v>11212</v>
      </c>
      <c r="E6154" s="114">
        <f t="shared" si="96"/>
        <v>30510199</v>
      </c>
      <c r="F6154" s="114" t="s">
        <v>11599</v>
      </c>
      <c r="G6154" s="114" t="s">
        <v>9820</v>
      </c>
      <c r="H6154" s="114" t="s">
        <v>11196</v>
      </c>
      <c r="I6154" s="114" t="s">
        <v>7818</v>
      </c>
    </row>
    <row r="6155" spans="1:9" x14ac:dyDescent="0.2">
      <c r="A6155" s="114" t="s">
        <v>10519</v>
      </c>
      <c r="D6155" s="114" t="s">
        <v>11213</v>
      </c>
      <c r="E6155" s="114">
        <f t="shared" si="96"/>
        <v>30510201</v>
      </c>
      <c r="F6155" s="114" t="s">
        <v>11599</v>
      </c>
      <c r="G6155" s="114" t="s">
        <v>9820</v>
      </c>
      <c r="H6155" s="114" t="s">
        <v>11214</v>
      </c>
      <c r="I6155" s="114" t="s">
        <v>14693</v>
      </c>
    </row>
    <row r="6156" spans="1:9" x14ac:dyDescent="0.2">
      <c r="A6156" s="114" t="s">
        <v>10519</v>
      </c>
      <c r="D6156" s="114" t="s">
        <v>11215</v>
      </c>
      <c r="E6156" s="114">
        <f t="shared" si="96"/>
        <v>30510202</v>
      </c>
      <c r="F6156" s="114" t="s">
        <v>11599</v>
      </c>
      <c r="G6156" s="114" t="s">
        <v>9820</v>
      </c>
      <c r="H6156" s="114" t="s">
        <v>11214</v>
      </c>
      <c r="I6156" s="114" t="s">
        <v>15475</v>
      </c>
    </row>
    <row r="6157" spans="1:9" x14ac:dyDescent="0.2">
      <c r="A6157" s="114" t="s">
        <v>10519</v>
      </c>
      <c r="D6157" s="114" t="s">
        <v>11216</v>
      </c>
      <c r="E6157" s="114">
        <f t="shared" si="96"/>
        <v>30510203</v>
      </c>
      <c r="F6157" s="114" t="s">
        <v>11599</v>
      </c>
      <c r="G6157" s="114" t="s">
        <v>9820</v>
      </c>
      <c r="H6157" s="114" t="s">
        <v>11214</v>
      </c>
      <c r="I6157" s="114" t="s">
        <v>15477</v>
      </c>
    </row>
    <row r="6158" spans="1:9" x14ac:dyDescent="0.2">
      <c r="A6158" s="114" t="s">
        <v>10519</v>
      </c>
      <c r="D6158" s="114" t="s">
        <v>11217</v>
      </c>
      <c r="E6158" s="114">
        <f t="shared" si="96"/>
        <v>30510204</v>
      </c>
      <c r="F6158" s="114" t="s">
        <v>11599</v>
      </c>
      <c r="G6158" s="114" t="s">
        <v>9820</v>
      </c>
      <c r="H6158" s="114" t="s">
        <v>11214</v>
      </c>
      <c r="I6158" s="114" t="s">
        <v>14765</v>
      </c>
    </row>
    <row r="6159" spans="1:9" x14ac:dyDescent="0.2">
      <c r="A6159" s="114" t="s">
        <v>10519</v>
      </c>
      <c r="D6159" s="114" t="s">
        <v>11218</v>
      </c>
      <c r="E6159" s="114">
        <f t="shared" si="96"/>
        <v>30510205</v>
      </c>
      <c r="F6159" s="114" t="s">
        <v>11599</v>
      </c>
      <c r="G6159" s="114" t="s">
        <v>9820</v>
      </c>
      <c r="H6159" s="114" t="s">
        <v>11214</v>
      </c>
      <c r="I6159" s="114" t="s">
        <v>15483</v>
      </c>
    </row>
    <row r="6160" spans="1:9" x14ac:dyDescent="0.2">
      <c r="A6160" s="114" t="s">
        <v>10519</v>
      </c>
      <c r="D6160" s="114" t="s">
        <v>11219</v>
      </c>
      <c r="E6160" s="114">
        <f t="shared" si="96"/>
        <v>30510206</v>
      </c>
      <c r="F6160" s="114" t="s">
        <v>11599</v>
      </c>
      <c r="G6160" s="114" t="s">
        <v>9820</v>
      </c>
      <c r="H6160" s="114" t="s">
        <v>11214</v>
      </c>
      <c r="I6160" s="114" t="s">
        <v>16792</v>
      </c>
    </row>
    <row r="6161" spans="1:9" x14ac:dyDescent="0.2">
      <c r="A6161" s="114" t="s">
        <v>10519</v>
      </c>
      <c r="D6161" s="114" t="s">
        <v>11220</v>
      </c>
      <c r="E6161" s="114">
        <f t="shared" si="96"/>
        <v>30510207</v>
      </c>
      <c r="F6161" s="114" t="s">
        <v>11599</v>
      </c>
      <c r="G6161" s="114" t="s">
        <v>9820</v>
      </c>
      <c r="H6161" s="114" t="s">
        <v>11214</v>
      </c>
      <c r="I6161" s="114" t="s">
        <v>11203</v>
      </c>
    </row>
    <row r="6162" spans="1:9" x14ac:dyDescent="0.2">
      <c r="A6162" s="114" t="s">
        <v>10519</v>
      </c>
      <c r="D6162" s="114" t="s">
        <v>11221</v>
      </c>
      <c r="E6162" s="114">
        <f t="shared" si="96"/>
        <v>30510208</v>
      </c>
      <c r="F6162" s="114" t="s">
        <v>11599</v>
      </c>
      <c r="G6162" s="114" t="s">
        <v>9820</v>
      </c>
      <c r="H6162" s="114" t="s">
        <v>11214</v>
      </c>
      <c r="I6162" s="114" t="s">
        <v>11205</v>
      </c>
    </row>
    <row r="6163" spans="1:9" x14ac:dyDescent="0.2">
      <c r="A6163" s="114" t="s">
        <v>10519</v>
      </c>
      <c r="D6163" s="114" t="s">
        <v>11222</v>
      </c>
      <c r="E6163" s="114">
        <f t="shared" si="96"/>
        <v>30510209</v>
      </c>
      <c r="F6163" s="114" t="s">
        <v>11599</v>
      </c>
      <c r="G6163" s="114" t="s">
        <v>9820</v>
      </c>
      <c r="H6163" s="114" t="s">
        <v>11214</v>
      </c>
      <c r="I6163" s="114" t="s">
        <v>15485</v>
      </c>
    </row>
    <row r="6164" spans="1:9" x14ac:dyDescent="0.2">
      <c r="A6164" s="114" t="s">
        <v>10519</v>
      </c>
      <c r="D6164" s="114" t="s">
        <v>11223</v>
      </c>
      <c r="E6164" s="114">
        <f t="shared" si="96"/>
        <v>30510296</v>
      </c>
      <c r="F6164" s="114" t="s">
        <v>11599</v>
      </c>
      <c r="G6164" s="114" t="s">
        <v>9820</v>
      </c>
      <c r="H6164" s="114" t="s">
        <v>11214</v>
      </c>
      <c r="I6164" s="114" t="s">
        <v>11207</v>
      </c>
    </row>
    <row r="6165" spans="1:9" x14ac:dyDescent="0.2">
      <c r="A6165" s="114" t="s">
        <v>10519</v>
      </c>
      <c r="D6165" s="114" t="s">
        <v>11224</v>
      </c>
      <c r="E6165" s="114">
        <f t="shared" si="96"/>
        <v>30510297</v>
      </c>
      <c r="F6165" s="114" t="s">
        <v>11599</v>
      </c>
      <c r="G6165" s="114" t="s">
        <v>9820</v>
      </c>
      <c r="H6165" s="114" t="s">
        <v>11214</v>
      </c>
      <c r="I6165" s="114" t="s">
        <v>11209</v>
      </c>
    </row>
    <row r="6166" spans="1:9" x14ac:dyDescent="0.2">
      <c r="A6166" s="114" t="s">
        <v>10519</v>
      </c>
      <c r="D6166" s="114" t="s">
        <v>11225</v>
      </c>
      <c r="E6166" s="114">
        <f t="shared" si="96"/>
        <v>30510298</v>
      </c>
      <c r="F6166" s="114" t="s">
        <v>11599</v>
      </c>
      <c r="G6166" s="114" t="s">
        <v>9820</v>
      </c>
      <c r="H6166" s="114" t="s">
        <v>11214</v>
      </c>
      <c r="I6166" s="114" t="s">
        <v>11211</v>
      </c>
    </row>
    <row r="6167" spans="1:9" x14ac:dyDescent="0.2">
      <c r="A6167" s="114" t="s">
        <v>10519</v>
      </c>
      <c r="D6167" s="114" t="s">
        <v>11226</v>
      </c>
      <c r="E6167" s="114">
        <f t="shared" si="96"/>
        <v>30510299</v>
      </c>
      <c r="F6167" s="114" t="s">
        <v>11599</v>
      </c>
      <c r="G6167" s="114" t="s">
        <v>9820</v>
      </c>
      <c r="H6167" s="114" t="s">
        <v>11214</v>
      </c>
      <c r="I6167" s="114" t="s">
        <v>7818</v>
      </c>
    </row>
    <row r="6168" spans="1:9" x14ac:dyDescent="0.2">
      <c r="A6168" s="114" t="s">
        <v>10519</v>
      </c>
      <c r="D6168" s="114" t="s">
        <v>11227</v>
      </c>
      <c r="E6168" s="114">
        <f t="shared" si="96"/>
        <v>30510301</v>
      </c>
      <c r="F6168" s="114" t="s">
        <v>11599</v>
      </c>
      <c r="G6168" s="114" t="s">
        <v>9820</v>
      </c>
      <c r="H6168" s="114" t="s">
        <v>11228</v>
      </c>
      <c r="I6168" s="114" t="s">
        <v>14693</v>
      </c>
    </row>
    <row r="6169" spans="1:9" x14ac:dyDescent="0.2">
      <c r="A6169" s="114" t="s">
        <v>10519</v>
      </c>
      <c r="D6169" s="114" t="s">
        <v>11229</v>
      </c>
      <c r="E6169" s="114">
        <f t="shared" si="96"/>
        <v>30510302</v>
      </c>
      <c r="F6169" s="114" t="s">
        <v>11599</v>
      </c>
      <c r="G6169" s="114" t="s">
        <v>9820</v>
      </c>
      <c r="H6169" s="114" t="s">
        <v>11228</v>
      </c>
      <c r="I6169" s="114" t="s">
        <v>15475</v>
      </c>
    </row>
    <row r="6170" spans="1:9" x14ac:dyDescent="0.2">
      <c r="A6170" s="114" t="s">
        <v>10519</v>
      </c>
      <c r="D6170" s="114" t="s">
        <v>11230</v>
      </c>
      <c r="E6170" s="114">
        <f t="shared" si="96"/>
        <v>30510303</v>
      </c>
      <c r="F6170" s="114" t="s">
        <v>11599</v>
      </c>
      <c r="G6170" s="114" t="s">
        <v>9820</v>
      </c>
      <c r="H6170" s="114" t="s">
        <v>11228</v>
      </c>
      <c r="I6170" s="114" t="s">
        <v>15477</v>
      </c>
    </row>
    <row r="6171" spans="1:9" x14ac:dyDescent="0.2">
      <c r="A6171" s="114" t="s">
        <v>10519</v>
      </c>
      <c r="D6171" s="114" t="s">
        <v>11231</v>
      </c>
      <c r="E6171" s="114">
        <f t="shared" si="96"/>
        <v>30510304</v>
      </c>
      <c r="F6171" s="114" t="s">
        <v>11599</v>
      </c>
      <c r="G6171" s="114" t="s">
        <v>9820</v>
      </c>
      <c r="H6171" s="114" t="s">
        <v>11228</v>
      </c>
      <c r="I6171" s="114" t="s">
        <v>14765</v>
      </c>
    </row>
    <row r="6172" spans="1:9" x14ac:dyDescent="0.2">
      <c r="A6172" s="114" t="s">
        <v>10519</v>
      </c>
      <c r="D6172" s="114" t="s">
        <v>11232</v>
      </c>
      <c r="E6172" s="114">
        <f t="shared" si="96"/>
        <v>30510305</v>
      </c>
      <c r="F6172" s="114" t="s">
        <v>11599</v>
      </c>
      <c r="G6172" s="114" t="s">
        <v>9820</v>
      </c>
      <c r="H6172" s="114" t="s">
        <v>11228</v>
      </c>
      <c r="I6172" s="114" t="s">
        <v>15483</v>
      </c>
    </row>
    <row r="6173" spans="1:9" x14ac:dyDescent="0.2">
      <c r="A6173" s="114" t="s">
        <v>10519</v>
      </c>
      <c r="D6173" s="114" t="s">
        <v>11233</v>
      </c>
      <c r="E6173" s="114">
        <f t="shared" si="96"/>
        <v>30510306</v>
      </c>
      <c r="F6173" s="114" t="s">
        <v>11599</v>
      </c>
      <c r="G6173" s="114" t="s">
        <v>9820</v>
      </c>
      <c r="H6173" s="114" t="s">
        <v>11228</v>
      </c>
      <c r="I6173" s="114" t="s">
        <v>16792</v>
      </c>
    </row>
    <row r="6174" spans="1:9" x14ac:dyDescent="0.2">
      <c r="A6174" s="114" t="s">
        <v>10519</v>
      </c>
      <c r="D6174" s="114" t="s">
        <v>11234</v>
      </c>
      <c r="E6174" s="114">
        <f t="shared" si="96"/>
        <v>30510307</v>
      </c>
      <c r="F6174" s="114" t="s">
        <v>11599</v>
      </c>
      <c r="G6174" s="114" t="s">
        <v>9820</v>
      </c>
      <c r="H6174" s="114" t="s">
        <v>11228</v>
      </c>
      <c r="I6174" s="114" t="s">
        <v>11203</v>
      </c>
    </row>
    <row r="6175" spans="1:9" x14ac:dyDescent="0.2">
      <c r="A6175" s="114" t="s">
        <v>10519</v>
      </c>
      <c r="D6175" s="114" t="s">
        <v>11235</v>
      </c>
      <c r="E6175" s="114">
        <f t="shared" si="96"/>
        <v>30510308</v>
      </c>
      <c r="F6175" s="114" t="s">
        <v>11599</v>
      </c>
      <c r="G6175" s="114" t="s">
        <v>9820</v>
      </c>
      <c r="H6175" s="114" t="s">
        <v>11228</v>
      </c>
      <c r="I6175" s="114" t="s">
        <v>11205</v>
      </c>
    </row>
    <row r="6176" spans="1:9" x14ac:dyDescent="0.2">
      <c r="A6176" s="114" t="s">
        <v>10519</v>
      </c>
      <c r="D6176" s="114" t="s">
        <v>11236</v>
      </c>
      <c r="E6176" s="114">
        <f t="shared" si="96"/>
        <v>30510309</v>
      </c>
      <c r="F6176" s="114" t="s">
        <v>11599</v>
      </c>
      <c r="G6176" s="114" t="s">
        <v>9820</v>
      </c>
      <c r="H6176" s="114" t="s">
        <v>11228</v>
      </c>
      <c r="I6176" s="114" t="s">
        <v>15485</v>
      </c>
    </row>
    <row r="6177" spans="1:9" x14ac:dyDescent="0.2">
      <c r="A6177" s="114" t="s">
        <v>10519</v>
      </c>
      <c r="D6177" s="114" t="s">
        <v>11237</v>
      </c>
      <c r="E6177" s="114">
        <f t="shared" si="96"/>
        <v>30510310</v>
      </c>
      <c r="F6177" s="114" t="s">
        <v>11599</v>
      </c>
      <c r="G6177" s="114" t="s">
        <v>9820</v>
      </c>
      <c r="H6177" s="114" t="s">
        <v>11228</v>
      </c>
      <c r="I6177" s="114" t="s">
        <v>11238</v>
      </c>
    </row>
    <row r="6178" spans="1:9" x14ac:dyDescent="0.2">
      <c r="A6178" s="114" t="s">
        <v>10519</v>
      </c>
      <c r="D6178" s="114" t="s">
        <v>11239</v>
      </c>
      <c r="E6178" s="114">
        <f t="shared" si="96"/>
        <v>30510396</v>
      </c>
      <c r="F6178" s="114" t="s">
        <v>11599</v>
      </c>
      <c r="G6178" s="114" t="s">
        <v>9820</v>
      </c>
      <c r="H6178" s="114" t="s">
        <v>11228</v>
      </c>
      <c r="I6178" s="114" t="s">
        <v>11207</v>
      </c>
    </row>
    <row r="6179" spans="1:9" x14ac:dyDescent="0.2">
      <c r="A6179" s="114" t="s">
        <v>10519</v>
      </c>
      <c r="D6179" s="114" t="s">
        <v>11240</v>
      </c>
      <c r="E6179" s="114">
        <f t="shared" si="96"/>
        <v>30510397</v>
      </c>
      <c r="F6179" s="114" t="s">
        <v>11599</v>
      </c>
      <c r="G6179" s="114" t="s">
        <v>9820</v>
      </c>
      <c r="H6179" s="114" t="s">
        <v>11228</v>
      </c>
      <c r="I6179" s="114" t="s">
        <v>11209</v>
      </c>
    </row>
    <row r="6180" spans="1:9" x14ac:dyDescent="0.2">
      <c r="A6180" s="114" t="s">
        <v>10519</v>
      </c>
      <c r="D6180" s="114" t="s">
        <v>11241</v>
      </c>
      <c r="E6180" s="114">
        <f t="shared" si="96"/>
        <v>30510398</v>
      </c>
      <c r="F6180" s="114" t="s">
        <v>11599</v>
      </c>
      <c r="G6180" s="114" t="s">
        <v>9820</v>
      </c>
      <c r="H6180" s="114" t="s">
        <v>11228</v>
      </c>
      <c r="I6180" s="114" t="s">
        <v>11211</v>
      </c>
    </row>
    <row r="6181" spans="1:9" x14ac:dyDescent="0.2">
      <c r="A6181" s="114" t="s">
        <v>10519</v>
      </c>
      <c r="D6181" s="114" t="s">
        <v>11242</v>
      </c>
      <c r="E6181" s="114">
        <f t="shared" si="96"/>
        <v>30510399</v>
      </c>
      <c r="F6181" s="114" t="s">
        <v>11599</v>
      </c>
      <c r="G6181" s="114" t="s">
        <v>9820</v>
      </c>
      <c r="H6181" s="114" t="s">
        <v>11228</v>
      </c>
      <c r="I6181" s="114" t="s">
        <v>7818</v>
      </c>
    </row>
    <row r="6182" spans="1:9" x14ac:dyDescent="0.2">
      <c r="A6182" s="114" t="s">
        <v>10519</v>
      </c>
      <c r="D6182" s="114" t="s">
        <v>11243</v>
      </c>
      <c r="E6182" s="114">
        <f t="shared" si="96"/>
        <v>30510401</v>
      </c>
      <c r="F6182" s="114" t="s">
        <v>11599</v>
      </c>
      <c r="G6182" s="114" t="s">
        <v>9820</v>
      </c>
      <c r="H6182" s="114" t="s">
        <v>11244</v>
      </c>
      <c r="I6182" s="114" t="s">
        <v>14693</v>
      </c>
    </row>
    <row r="6183" spans="1:9" x14ac:dyDescent="0.2">
      <c r="A6183" s="114" t="s">
        <v>10519</v>
      </c>
      <c r="D6183" s="114" t="s">
        <v>11245</v>
      </c>
      <c r="E6183" s="114">
        <f t="shared" si="96"/>
        <v>30510402</v>
      </c>
      <c r="F6183" s="114" t="s">
        <v>11599</v>
      </c>
      <c r="G6183" s="114" t="s">
        <v>9820</v>
      </c>
      <c r="H6183" s="114" t="s">
        <v>11244</v>
      </c>
      <c r="I6183" s="114" t="s">
        <v>15475</v>
      </c>
    </row>
    <row r="6184" spans="1:9" x14ac:dyDescent="0.2">
      <c r="A6184" s="114" t="s">
        <v>10519</v>
      </c>
      <c r="D6184" s="114" t="s">
        <v>11246</v>
      </c>
      <c r="E6184" s="114">
        <f t="shared" si="96"/>
        <v>30510403</v>
      </c>
      <c r="F6184" s="114" t="s">
        <v>11599</v>
      </c>
      <c r="G6184" s="114" t="s">
        <v>9820</v>
      </c>
      <c r="H6184" s="114" t="s">
        <v>11244</v>
      </c>
      <c r="I6184" s="114" t="s">
        <v>15477</v>
      </c>
    </row>
    <row r="6185" spans="1:9" x14ac:dyDescent="0.2">
      <c r="A6185" s="114" t="s">
        <v>10519</v>
      </c>
      <c r="D6185" s="114" t="s">
        <v>11247</v>
      </c>
      <c r="E6185" s="114">
        <f t="shared" si="96"/>
        <v>30510404</v>
      </c>
      <c r="F6185" s="114" t="s">
        <v>11599</v>
      </c>
      <c r="G6185" s="114" t="s">
        <v>9820</v>
      </c>
      <c r="H6185" s="114" t="s">
        <v>11244</v>
      </c>
      <c r="I6185" s="114" t="s">
        <v>14765</v>
      </c>
    </row>
    <row r="6186" spans="1:9" x14ac:dyDescent="0.2">
      <c r="A6186" s="114" t="s">
        <v>10519</v>
      </c>
      <c r="D6186" s="114" t="s">
        <v>11248</v>
      </c>
      <c r="E6186" s="114">
        <f t="shared" si="96"/>
        <v>30510405</v>
      </c>
      <c r="F6186" s="114" t="s">
        <v>11599</v>
      </c>
      <c r="G6186" s="114" t="s">
        <v>9820</v>
      </c>
      <c r="H6186" s="114" t="s">
        <v>11244</v>
      </c>
      <c r="I6186" s="114" t="s">
        <v>15483</v>
      </c>
    </row>
    <row r="6187" spans="1:9" x14ac:dyDescent="0.2">
      <c r="A6187" s="114" t="s">
        <v>10519</v>
      </c>
      <c r="D6187" s="114" t="s">
        <v>11249</v>
      </c>
      <c r="E6187" s="114">
        <f t="shared" si="96"/>
        <v>30510406</v>
      </c>
      <c r="F6187" s="114" t="s">
        <v>11599</v>
      </c>
      <c r="G6187" s="114" t="s">
        <v>9820</v>
      </c>
      <c r="H6187" s="114" t="s">
        <v>11244</v>
      </c>
      <c r="I6187" s="114" t="s">
        <v>16792</v>
      </c>
    </row>
    <row r="6188" spans="1:9" x14ac:dyDescent="0.2">
      <c r="A6188" s="114" t="s">
        <v>10519</v>
      </c>
      <c r="D6188" s="114" t="s">
        <v>11250</v>
      </c>
      <c r="E6188" s="114">
        <f t="shared" si="96"/>
        <v>30510407</v>
      </c>
      <c r="F6188" s="114" t="s">
        <v>11599</v>
      </c>
      <c r="G6188" s="114" t="s">
        <v>9820</v>
      </c>
      <c r="H6188" s="114" t="s">
        <v>11244</v>
      </c>
      <c r="I6188" s="114" t="s">
        <v>11203</v>
      </c>
    </row>
    <row r="6189" spans="1:9" x14ac:dyDescent="0.2">
      <c r="A6189" s="114" t="s">
        <v>10519</v>
      </c>
      <c r="D6189" s="114" t="s">
        <v>11251</v>
      </c>
      <c r="E6189" s="114">
        <f t="shared" si="96"/>
        <v>30510408</v>
      </c>
      <c r="F6189" s="114" t="s">
        <v>11599</v>
      </c>
      <c r="G6189" s="114" t="s">
        <v>9820</v>
      </c>
      <c r="H6189" s="114" t="s">
        <v>11244</v>
      </c>
      <c r="I6189" s="114" t="s">
        <v>11205</v>
      </c>
    </row>
    <row r="6190" spans="1:9" x14ac:dyDescent="0.2">
      <c r="A6190" s="114" t="s">
        <v>10519</v>
      </c>
      <c r="D6190" s="114" t="s">
        <v>11252</v>
      </c>
      <c r="E6190" s="114">
        <f t="shared" si="96"/>
        <v>30510496</v>
      </c>
      <c r="F6190" s="114" t="s">
        <v>11599</v>
      </c>
      <c r="G6190" s="114" t="s">
        <v>9820</v>
      </c>
      <c r="H6190" s="114" t="s">
        <v>11244</v>
      </c>
      <c r="I6190" s="114" t="s">
        <v>11207</v>
      </c>
    </row>
    <row r="6191" spans="1:9" x14ac:dyDescent="0.2">
      <c r="A6191" s="114" t="s">
        <v>10519</v>
      </c>
      <c r="D6191" s="114" t="s">
        <v>11253</v>
      </c>
      <c r="E6191" s="114">
        <f t="shared" si="96"/>
        <v>30510497</v>
      </c>
      <c r="F6191" s="114" t="s">
        <v>11599</v>
      </c>
      <c r="G6191" s="114" t="s">
        <v>9820</v>
      </c>
      <c r="H6191" s="114" t="s">
        <v>11244</v>
      </c>
      <c r="I6191" s="114" t="s">
        <v>11209</v>
      </c>
    </row>
    <row r="6192" spans="1:9" x14ac:dyDescent="0.2">
      <c r="A6192" s="114" t="s">
        <v>10519</v>
      </c>
      <c r="D6192" s="114" t="s">
        <v>11254</v>
      </c>
      <c r="E6192" s="114">
        <f t="shared" si="96"/>
        <v>30510498</v>
      </c>
      <c r="F6192" s="114" t="s">
        <v>11599</v>
      </c>
      <c r="G6192" s="114" t="s">
        <v>9820</v>
      </c>
      <c r="H6192" s="114" t="s">
        <v>11244</v>
      </c>
      <c r="I6192" s="114" t="s">
        <v>11211</v>
      </c>
    </row>
    <row r="6193" spans="1:9" x14ac:dyDescent="0.2">
      <c r="A6193" s="114" t="s">
        <v>10519</v>
      </c>
      <c r="D6193" s="114" t="s">
        <v>11255</v>
      </c>
      <c r="E6193" s="114">
        <f t="shared" si="96"/>
        <v>30510499</v>
      </c>
      <c r="F6193" s="114" t="s">
        <v>11599</v>
      </c>
      <c r="G6193" s="114" t="s">
        <v>9820</v>
      </c>
      <c r="H6193" s="114" t="s">
        <v>11244</v>
      </c>
      <c r="I6193" s="114" t="s">
        <v>7818</v>
      </c>
    </row>
    <row r="6194" spans="1:9" x14ac:dyDescent="0.2">
      <c r="A6194" s="114" t="s">
        <v>10519</v>
      </c>
      <c r="D6194" s="114" t="s">
        <v>11256</v>
      </c>
      <c r="E6194" s="114">
        <f t="shared" si="96"/>
        <v>30510501</v>
      </c>
      <c r="F6194" s="114" t="s">
        <v>11599</v>
      </c>
      <c r="G6194" s="114" t="s">
        <v>9820</v>
      </c>
      <c r="H6194" s="114" t="s">
        <v>11257</v>
      </c>
      <c r="I6194" s="114" t="s">
        <v>14693</v>
      </c>
    </row>
    <row r="6195" spans="1:9" x14ac:dyDescent="0.2">
      <c r="A6195" s="114" t="s">
        <v>10519</v>
      </c>
      <c r="D6195" s="114" t="s">
        <v>11258</v>
      </c>
      <c r="E6195" s="114">
        <f t="shared" si="96"/>
        <v>30510502</v>
      </c>
      <c r="F6195" s="114" t="s">
        <v>11599</v>
      </c>
      <c r="G6195" s="114" t="s">
        <v>9820</v>
      </c>
      <c r="H6195" s="114" t="s">
        <v>11257</v>
      </c>
      <c r="I6195" s="114" t="s">
        <v>15475</v>
      </c>
    </row>
    <row r="6196" spans="1:9" x14ac:dyDescent="0.2">
      <c r="A6196" s="114" t="s">
        <v>10519</v>
      </c>
      <c r="D6196" s="114" t="s">
        <v>11259</v>
      </c>
      <c r="E6196" s="114">
        <f t="shared" si="96"/>
        <v>30510503</v>
      </c>
      <c r="F6196" s="114" t="s">
        <v>11599</v>
      </c>
      <c r="G6196" s="114" t="s">
        <v>9820</v>
      </c>
      <c r="H6196" s="114" t="s">
        <v>11257</v>
      </c>
      <c r="I6196" s="114" t="s">
        <v>15477</v>
      </c>
    </row>
    <row r="6197" spans="1:9" x14ac:dyDescent="0.2">
      <c r="A6197" s="114" t="s">
        <v>10519</v>
      </c>
      <c r="D6197" s="114" t="s">
        <v>11260</v>
      </c>
      <c r="E6197" s="114">
        <f t="shared" si="96"/>
        <v>30510504</v>
      </c>
      <c r="F6197" s="114" t="s">
        <v>11599</v>
      </c>
      <c r="G6197" s="114" t="s">
        <v>9820</v>
      </c>
      <c r="H6197" s="114" t="s">
        <v>11257</v>
      </c>
      <c r="I6197" s="114" t="s">
        <v>14765</v>
      </c>
    </row>
    <row r="6198" spans="1:9" x14ac:dyDescent="0.2">
      <c r="A6198" s="114" t="s">
        <v>10519</v>
      </c>
      <c r="D6198" s="114" t="s">
        <v>11261</v>
      </c>
      <c r="E6198" s="114">
        <f t="shared" si="96"/>
        <v>30510505</v>
      </c>
      <c r="F6198" s="114" t="s">
        <v>11599</v>
      </c>
      <c r="G6198" s="114" t="s">
        <v>9820</v>
      </c>
      <c r="H6198" s="114" t="s">
        <v>11257</v>
      </c>
      <c r="I6198" s="114" t="s">
        <v>15483</v>
      </c>
    </row>
    <row r="6199" spans="1:9" x14ac:dyDescent="0.2">
      <c r="A6199" s="114" t="s">
        <v>10519</v>
      </c>
      <c r="D6199" s="114" t="s">
        <v>11262</v>
      </c>
      <c r="E6199" s="114">
        <f t="shared" si="96"/>
        <v>30510506</v>
      </c>
      <c r="F6199" s="114" t="s">
        <v>11599</v>
      </c>
      <c r="G6199" s="114" t="s">
        <v>9820</v>
      </c>
      <c r="H6199" s="114" t="s">
        <v>11257</v>
      </c>
      <c r="I6199" s="114" t="s">
        <v>16792</v>
      </c>
    </row>
    <row r="6200" spans="1:9" x14ac:dyDescent="0.2">
      <c r="A6200" s="114" t="s">
        <v>10519</v>
      </c>
      <c r="D6200" s="114" t="s">
        <v>11263</v>
      </c>
      <c r="E6200" s="114">
        <f t="shared" si="96"/>
        <v>30510507</v>
      </c>
      <c r="F6200" s="114" t="s">
        <v>11599</v>
      </c>
      <c r="G6200" s="114" t="s">
        <v>9820</v>
      </c>
      <c r="H6200" s="114" t="s">
        <v>11257</v>
      </c>
      <c r="I6200" s="114" t="s">
        <v>11203</v>
      </c>
    </row>
    <row r="6201" spans="1:9" x14ac:dyDescent="0.2">
      <c r="A6201" s="114" t="s">
        <v>10519</v>
      </c>
      <c r="D6201" s="114" t="s">
        <v>11264</v>
      </c>
      <c r="E6201" s="114">
        <f t="shared" si="96"/>
        <v>30510508</v>
      </c>
      <c r="F6201" s="114" t="s">
        <v>11599</v>
      </c>
      <c r="G6201" s="114" t="s">
        <v>9820</v>
      </c>
      <c r="H6201" s="114" t="s">
        <v>11257</v>
      </c>
      <c r="I6201" s="114" t="s">
        <v>11205</v>
      </c>
    </row>
    <row r="6202" spans="1:9" x14ac:dyDescent="0.2">
      <c r="A6202" s="114" t="s">
        <v>10519</v>
      </c>
      <c r="D6202" s="114" t="s">
        <v>11265</v>
      </c>
      <c r="E6202" s="114">
        <f t="shared" si="96"/>
        <v>30510596</v>
      </c>
      <c r="F6202" s="114" t="s">
        <v>11599</v>
      </c>
      <c r="G6202" s="114" t="s">
        <v>9820</v>
      </c>
      <c r="H6202" s="114" t="s">
        <v>11257</v>
      </c>
      <c r="I6202" s="114" t="s">
        <v>11207</v>
      </c>
    </row>
    <row r="6203" spans="1:9" x14ac:dyDescent="0.2">
      <c r="A6203" s="114" t="s">
        <v>10519</v>
      </c>
      <c r="D6203" s="114" t="s">
        <v>11266</v>
      </c>
      <c r="E6203" s="114">
        <f t="shared" si="96"/>
        <v>30510597</v>
      </c>
      <c r="F6203" s="114" t="s">
        <v>11599</v>
      </c>
      <c r="G6203" s="114" t="s">
        <v>9820</v>
      </c>
      <c r="H6203" s="114" t="s">
        <v>11257</v>
      </c>
      <c r="I6203" s="114" t="s">
        <v>11209</v>
      </c>
    </row>
    <row r="6204" spans="1:9" x14ac:dyDescent="0.2">
      <c r="A6204" s="114" t="s">
        <v>10519</v>
      </c>
      <c r="D6204" s="114" t="s">
        <v>11267</v>
      </c>
      <c r="E6204" s="114">
        <f t="shared" si="96"/>
        <v>30510598</v>
      </c>
      <c r="F6204" s="114" t="s">
        <v>11599</v>
      </c>
      <c r="G6204" s="114" t="s">
        <v>9820</v>
      </c>
      <c r="H6204" s="114" t="s">
        <v>11257</v>
      </c>
      <c r="I6204" s="114" t="s">
        <v>11211</v>
      </c>
    </row>
    <row r="6205" spans="1:9" x14ac:dyDescent="0.2">
      <c r="A6205" s="114" t="s">
        <v>10519</v>
      </c>
      <c r="D6205" s="114" t="s">
        <v>11268</v>
      </c>
      <c r="E6205" s="114">
        <f t="shared" si="96"/>
        <v>30510599</v>
      </c>
      <c r="F6205" s="114" t="s">
        <v>11599</v>
      </c>
      <c r="G6205" s="114" t="s">
        <v>9820</v>
      </c>
      <c r="H6205" s="114" t="s">
        <v>11257</v>
      </c>
      <c r="I6205" s="114" t="s">
        <v>7818</v>
      </c>
    </row>
    <row r="6206" spans="1:9" x14ac:dyDescent="0.2">
      <c r="A6206" s="114" t="s">
        <v>10519</v>
      </c>
      <c r="D6206" s="114" t="s">
        <v>11269</v>
      </c>
      <c r="E6206" s="114">
        <f t="shared" si="96"/>
        <v>30510604</v>
      </c>
      <c r="F6206" s="114" t="s">
        <v>11599</v>
      </c>
      <c r="G6206" s="114" t="s">
        <v>9820</v>
      </c>
      <c r="H6206" s="114" t="s">
        <v>11270</v>
      </c>
      <c r="I6206" s="114" t="s">
        <v>14765</v>
      </c>
    </row>
    <row r="6207" spans="1:9" x14ac:dyDescent="0.2">
      <c r="A6207" s="114" t="s">
        <v>10519</v>
      </c>
      <c r="D6207" s="114" t="s">
        <v>11271</v>
      </c>
      <c r="E6207" s="114">
        <f t="shared" si="96"/>
        <v>30510708</v>
      </c>
      <c r="F6207" s="114" t="s">
        <v>11599</v>
      </c>
      <c r="G6207" s="114" t="s">
        <v>9820</v>
      </c>
      <c r="H6207" s="114" t="s">
        <v>11272</v>
      </c>
      <c r="I6207" s="114" t="s">
        <v>11205</v>
      </c>
    </row>
    <row r="6208" spans="1:9" x14ac:dyDescent="0.2">
      <c r="A6208" s="114" t="s">
        <v>10519</v>
      </c>
      <c r="D6208" s="114" t="s">
        <v>11273</v>
      </c>
      <c r="E6208" s="114">
        <f t="shared" si="96"/>
        <v>30510709</v>
      </c>
      <c r="F6208" s="114" t="s">
        <v>11599</v>
      </c>
      <c r="G6208" s="114" t="s">
        <v>9820</v>
      </c>
      <c r="H6208" s="114" t="s">
        <v>11272</v>
      </c>
      <c r="I6208" s="114" t="s">
        <v>11274</v>
      </c>
    </row>
    <row r="6209" spans="1:9" x14ac:dyDescent="0.2">
      <c r="A6209" s="114" t="s">
        <v>10519</v>
      </c>
      <c r="D6209" s="114" t="s">
        <v>11275</v>
      </c>
      <c r="E6209" s="114">
        <f t="shared" si="96"/>
        <v>30510808</v>
      </c>
      <c r="F6209" s="114" t="s">
        <v>11599</v>
      </c>
      <c r="G6209" s="114" t="s">
        <v>9820</v>
      </c>
      <c r="H6209" s="114" t="s">
        <v>11276</v>
      </c>
      <c r="I6209" s="114" t="s">
        <v>11205</v>
      </c>
    </row>
    <row r="6210" spans="1:9" x14ac:dyDescent="0.2">
      <c r="A6210" s="114" t="s">
        <v>10519</v>
      </c>
      <c r="D6210" s="114" t="s">
        <v>11277</v>
      </c>
      <c r="E6210" s="114">
        <f t="shared" ref="E6210:E6273" si="97">VALUE(D6210)</f>
        <v>30510809</v>
      </c>
      <c r="F6210" s="114" t="s">
        <v>11599</v>
      </c>
      <c r="G6210" s="114" t="s">
        <v>9820</v>
      </c>
      <c r="H6210" s="114" t="s">
        <v>11276</v>
      </c>
      <c r="I6210" s="114" t="s">
        <v>11274</v>
      </c>
    </row>
    <row r="6211" spans="1:9" x14ac:dyDescent="0.2">
      <c r="A6211" s="114" t="s">
        <v>10519</v>
      </c>
      <c r="D6211" s="114" t="s">
        <v>11278</v>
      </c>
      <c r="E6211" s="114">
        <f t="shared" si="97"/>
        <v>30515001</v>
      </c>
      <c r="F6211" s="114" t="s">
        <v>11599</v>
      </c>
      <c r="G6211" s="114" t="s">
        <v>9820</v>
      </c>
      <c r="H6211" s="114" t="s">
        <v>7103</v>
      </c>
      <c r="I6211" s="114" t="s">
        <v>11121</v>
      </c>
    </row>
    <row r="6212" spans="1:9" x14ac:dyDescent="0.2">
      <c r="A6212" s="114" t="s">
        <v>10519</v>
      </c>
      <c r="D6212" s="114" t="s">
        <v>11279</v>
      </c>
      <c r="E6212" s="114">
        <f t="shared" si="97"/>
        <v>30515002</v>
      </c>
      <c r="F6212" s="114" t="s">
        <v>11599</v>
      </c>
      <c r="G6212" s="114" t="s">
        <v>9820</v>
      </c>
      <c r="H6212" s="114" t="s">
        <v>7103</v>
      </c>
      <c r="I6212" s="114" t="s">
        <v>14455</v>
      </c>
    </row>
    <row r="6213" spans="1:9" x14ac:dyDescent="0.2">
      <c r="A6213" s="114" t="s">
        <v>10519</v>
      </c>
      <c r="D6213" s="114" t="s">
        <v>11280</v>
      </c>
      <c r="E6213" s="114">
        <f t="shared" si="97"/>
        <v>30515003</v>
      </c>
      <c r="F6213" s="114" t="s">
        <v>11599</v>
      </c>
      <c r="G6213" s="114" t="s">
        <v>9820</v>
      </c>
      <c r="H6213" s="114" t="s">
        <v>7103</v>
      </c>
      <c r="I6213" s="114" t="s">
        <v>9523</v>
      </c>
    </row>
    <row r="6214" spans="1:9" x14ac:dyDescent="0.2">
      <c r="A6214" s="114" t="s">
        <v>10519</v>
      </c>
      <c r="D6214" s="114" t="s">
        <v>11281</v>
      </c>
      <c r="E6214" s="114">
        <f t="shared" si="97"/>
        <v>30515004</v>
      </c>
      <c r="F6214" s="114" t="s">
        <v>11599</v>
      </c>
      <c r="G6214" s="114" t="s">
        <v>9820</v>
      </c>
      <c r="H6214" s="114" t="s">
        <v>7103</v>
      </c>
      <c r="I6214" s="114" t="s">
        <v>11282</v>
      </c>
    </row>
    <row r="6215" spans="1:9" x14ac:dyDescent="0.2">
      <c r="A6215" s="114" t="s">
        <v>10519</v>
      </c>
      <c r="D6215" s="114" t="s">
        <v>11283</v>
      </c>
      <c r="E6215" s="114">
        <f t="shared" si="97"/>
        <v>30515005</v>
      </c>
      <c r="F6215" s="114" t="s">
        <v>11599</v>
      </c>
      <c r="G6215" s="114" t="s">
        <v>9820</v>
      </c>
      <c r="H6215" s="114" t="s">
        <v>7103</v>
      </c>
      <c r="I6215" s="114" t="s">
        <v>8784</v>
      </c>
    </row>
    <row r="6216" spans="1:9" x14ac:dyDescent="0.2">
      <c r="A6216" s="114" t="s">
        <v>10519</v>
      </c>
      <c r="D6216" s="114" t="s">
        <v>11284</v>
      </c>
      <c r="E6216" s="114">
        <f t="shared" si="97"/>
        <v>30531001</v>
      </c>
      <c r="F6216" s="114" t="s">
        <v>11599</v>
      </c>
      <c r="G6216" s="114" t="s">
        <v>9820</v>
      </c>
      <c r="H6216" s="114" t="s">
        <v>11285</v>
      </c>
      <c r="I6216" s="114" t="s">
        <v>1953</v>
      </c>
    </row>
    <row r="6217" spans="1:9" x14ac:dyDescent="0.2">
      <c r="A6217" s="114" t="s">
        <v>10519</v>
      </c>
      <c r="D6217" s="114" t="s">
        <v>11286</v>
      </c>
      <c r="E6217" s="114">
        <f t="shared" si="97"/>
        <v>30531002</v>
      </c>
      <c r="F6217" s="114" t="s">
        <v>11599</v>
      </c>
      <c r="G6217" s="114" t="s">
        <v>9820</v>
      </c>
      <c r="H6217" s="114" t="s">
        <v>11285</v>
      </c>
      <c r="I6217" s="114" t="s">
        <v>1955</v>
      </c>
    </row>
    <row r="6218" spans="1:9" x14ac:dyDescent="0.2">
      <c r="A6218" s="114" t="s">
        <v>10519</v>
      </c>
      <c r="D6218" s="114" t="s">
        <v>11287</v>
      </c>
      <c r="E6218" s="114">
        <f t="shared" si="97"/>
        <v>30531003</v>
      </c>
      <c r="F6218" s="114" t="s">
        <v>11599</v>
      </c>
      <c r="G6218" s="114" t="s">
        <v>9820</v>
      </c>
      <c r="H6218" s="114" t="s">
        <v>11285</v>
      </c>
      <c r="I6218" s="114" t="s">
        <v>1957</v>
      </c>
    </row>
    <row r="6219" spans="1:9" x14ac:dyDescent="0.2">
      <c r="A6219" s="114" t="s">
        <v>10519</v>
      </c>
      <c r="D6219" s="114" t="s">
        <v>11288</v>
      </c>
      <c r="E6219" s="114">
        <f t="shared" si="97"/>
        <v>30531004</v>
      </c>
      <c r="F6219" s="114" t="s">
        <v>11599</v>
      </c>
      <c r="G6219" s="114" t="s">
        <v>9820</v>
      </c>
      <c r="H6219" s="114" t="s">
        <v>11285</v>
      </c>
      <c r="I6219" s="114" t="s">
        <v>1959</v>
      </c>
    </row>
    <row r="6220" spans="1:9" x14ac:dyDescent="0.2">
      <c r="A6220" s="114" t="s">
        <v>10519</v>
      </c>
      <c r="D6220" s="114" t="s">
        <v>11289</v>
      </c>
      <c r="E6220" s="114">
        <f t="shared" si="97"/>
        <v>30531005</v>
      </c>
      <c r="F6220" s="114" t="s">
        <v>11599</v>
      </c>
      <c r="G6220" s="114" t="s">
        <v>9820</v>
      </c>
      <c r="H6220" s="114" t="s">
        <v>11285</v>
      </c>
      <c r="I6220" s="114" t="s">
        <v>1961</v>
      </c>
    </row>
    <row r="6221" spans="1:9" x14ac:dyDescent="0.2">
      <c r="A6221" s="114" t="s">
        <v>10519</v>
      </c>
      <c r="D6221" s="114" t="s">
        <v>11290</v>
      </c>
      <c r="E6221" s="114">
        <f t="shared" si="97"/>
        <v>30531006</v>
      </c>
      <c r="F6221" s="114" t="s">
        <v>11599</v>
      </c>
      <c r="G6221" s="114" t="s">
        <v>9820</v>
      </c>
      <c r="H6221" s="114" t="s">
        <v>11285</v>
      </c>
      <c r="I6221" s="114" t="s">
        <v>1963</v>
      </c>
    </row>
    <row r="6222" spans="1:9" x14ac:dyDescent="0.2">
      <c r="A6222" s="114" t="s">
        <v>10519</v>
      </c>
      <c r="D6222" s="114" t="s">
        <v>11291</v>
      </c>
      <c r="E6222" s="114">
        <f t="shared" si="97"/>
        <v>30531007</v>
      </c>
      <c r="F6222" s="114" t="s">
        <v>11599</v>
      </c>
      <c r="G6222" s="114" t="s">
        <v>9820</v>
      </c>
      <c r="H6222" s="114" t="s">
        <v>11285</v>
      </c>
      <c r="I6222" s="114" t="s">
        <v>8159</v>
      </c>
    </row>
    <row r="6223" spans="1:9" x14ac:dyDescent="0.2">
      <c r="A6223" s="114" t="s">
        <v>10519</v>
      </c>
      <c r="D6223" s="114" t="s">
        <v>11292</v>
      </c>
      <c r="E6223" s="114">
        <f t="shared" si="97"/>
        <v>30531008</v>
      </c>
      <c r="F6223" s="114" t="s">
        <v>11599</v>
      </c>
      <c r="G6223" s="114" t="s">
        <v>9820</v>
      </c>
      <c r="H6223" s="114" t="s">
        <v>11285</v>
      </c>
      <c r="I6223" s="114" t="s">
        <v>11344</v>
      </c>
    </row>
    <row r="6224" spans="1:9" x14ac:dyDescent="0.2">
      <c r="A6224" s="114" t="s">
        <v>10519</v>
      </c>
      <c r="D6224" s="114" t="s">
        <v>11293</v>
      </c>
      <c r="E6224" s="114">
        <f t="shared" si="97"/>
        <v>30531009</v>
      </c>
      <c r="F6224" s="114" t="s">
        <v>11599</v>
      </c>
      <c r="G6224" s="114" t="s">
        <v>9820</v>
      </c>
      <c r="H6224" s="114" t="s">
        <v>11285</v>
      </c>
      <c r="I6224" s="114" t="s">
        <v>1967</v>
      </c>
    </row>
    <row r="6225" spans="1:12" x14ac:dyDescent="0.2">
      <c r="A6225" s="114" t="s">
        <v>10519</v>
      </c>
      <c r="D6225" s="114" t="s">
        <v>11294</v>
      </c>
      <c r="E6225" s="114">
        <f t="shared" si="97"/>
        <v>30531010</v>
      </c>
      <c r="F6225" s="114" t="s">
        <v>11599</v>
      </c>
      <c r="G6225" s="114" t="s">
        <v>9820</v>
      </c>
      <c r="H6225" s="114" t="s">
        <v>11285</v>
      </c>
      <c r="I6225" s="114" t="s">
        <v>14440</v>
      </c>
    </row>
    <row r="6226" spans="1:12" x14ac:dyDescent="0.2">
      <c r="A6226" s="114" t="s">
        <v>10519</v>
      </c>
      <c r="D6226" s="114" t="s">
        <v>11295</v>
      </c>
      <c r="E6226" s="114">
        <f t="shared" si="97"/>
        <v>30531011</v>
      </c>
      <c r="F6226" s="114" t="s">
        <v>11599</v>
      </c>
      <c r="G6226" s="114" t="s">
        <v>9820</v>
      </c>
      <c r="H6226" s="114" t="s">
        <v>11285</v>
      </c>
      <c r="I6226" s="114" t="s">
        <v>1970</v>
      </c>
    </row>
    <row r="6227" spans="1:12" x14ac:dyDescent="0.2">
      <c r="A6227" s="114" t="s">
        <v>10519</v>
      </c>
      <c r="D6227" s="114" t="s">
        <v>11296</v>
      </c>
      <c r="E6227" s="114">
        <f t="shared" si="97"/>
        <v>30531012</v>
      </c>
      <c r="F6227" s="114" t="s">
        <v>11599</v>
      </c>
      <c r="G6227" s="114" t="s">
        <v>9820</v>
      </c>
      <c r="H6227" s="114" t="s">
        <v>11285</v>
      </c>
      <c r="I6227" s="114" t="s">
        <v>8114</v>
      </c>
    </row>
    <row r="6228" spans="1:12" x14ac:dyDescent="0.2">
      <c r="A6228" s="114" t="s">
        <v>10519</v>
      </c>
      <c r="D6228" s="114" t="s">
        <v>11297</v>
      </c>
      <c r="E6228" s="114">
        <f t="shared" si="97"/>
        <v>30531013</v>
      </c>
      <c r="F6228" s="114" t="s">
        <v>11599</v>
      </c>
      <c r="G6228" s="114" t="s">
        <v>9820</v>
      </c>
      <c r="H6228" s="114" t="s">
        <v>11285</v>
      </c>
      <c r="I6228" s="114" t="s">
        <v>1973</v>
      </c>
    </row>
    <row r="6229" spans="1:12" x14ac:dyDescent="0.2">
      <c r="A6229" s="114" t="s">
        <v>10519</v>
      </c>
      <c r="D6229" s="114" t="s">
        <v>11298</v>
      </c>
      <c r="E6229" s="114">
        <f t="shared" si="97"/>
        <v>30531014</v>
      </c>
      <c r="F6229" s="114" t="s">
        <v>11599</v>
      </c>
      <c r="G6229" s="114" t="s">
        <v>9820</v>
      </c>
      <c r="H6229" s="114" t="s">
        <v>11285</v>
      </c>
      <c r="I6229" s="114" t="s">
        <v>1975</v>
      </c>
    </row>
    <row r="6230" spans="1:12" x14ac:dyDescent="0.2">
      <c r="A6230" s="114" t="s">
        <v>10519</v>
      </c>
      <c r="D6230" s="114" t="s">
        <v>11299</v>
      </c>
      <c r="E6230" s="114">
        <f t="shared" si="97"/>
        <v>30531015</v>
      </c>
      <c r="F6230" s="114" t="s">
        <v>11599</v>
      </c>
      <c r="G6230" s="114" t="s">
        <v>9820</v>
      </c>
      <c r="H6230" s="114" t="s">
        <v>11285</v>
      </c>
      <c r="I6230" s="114" t="s">
        <v>14478</v>
      </c>
    </row>
    <row r="6231" spans="1:12" x14ac:dyDescent="0.2">
      <c r="A6231" s="114" t="s">
        <v>10519</v>
      </c>
      <c r="D6231" s="114" t="s">
        <v>11300</v>
      </c>
      <c r="E6231" s="114">
        <f t="shared" si="97"/>
        <v>30531016</v>
      </c>
      <c r="F6231" s="114" t="s">
        <v>11599</v>
      </c>
      <c r="G6231" s="114" t="s">
        <v>9820</v>
      </c>
      <c r="H6231" s="114" t="s">
        <v>11285</v>
      </c>
      <c r="I6231" s="114" t="s">
        <v>1978</v>
      </c>
    </row>
    <row r="6232" spans="1:12" x14ac:dyDescent="0.2">
      <c r="A6232" s="114" t="s">
        <v>10519</v>
      </c>
      <c r="D6232" s="114" t="s">
        <v>11301</v>
      </c>
      <c r="E6232" s="114">
        <f t="shared" si="97"/>
        <v>30531017</v>
      </c>
      <c r="F6232" s="114" t="s">
        <v>11599</v>
      </c>
      <c r="G6232" s="114" t="s">
        <v>9820</v>
      </c>
      <c r="H6232" s="114" t="s">
        <v>11285</v>
      </c>
      <c r="I6232" s="114" t="s">
        <v>10163</v>
      </c>
    </row>
    <row r="6233" spans="1:12" x14ac:dyDescent="0.2">
      <c r="A6233" s="114" t="s">
        <v>10519</v>
      </c>
      <c r="D6233" s="114" t="s">
        <v>11302</v>
      </c>
      <c r="E6233" s="114">
        <f t="shared" si="97"/>
        <v>30531090</v>
      </c>
      <c r="F6233" s="114" t="s">
        <v>11599</v>
      </c>
      <c r="G6233" s="114" t="s">
        <v>9820</v>
      </c>
      <c r="H6233" s="114" t="s">
        <v>11285</v>
      </c>
      <c r="I6233" s="114" t="s">
        <v>7069</v>
      </c>
    </row>
    <row r="6234" spans="1:12" x14ac:dyDescent="0.2">
      <c r="A6234" s="114" t="s">
        <v>10519</v>
      </c>
      <c r="D6234" s="114" t="s">
        <v>8331</v>
      </c>
      <c r="E6234" s="114">
        <f t="shared" si="97"/>
        <v>30531099</v>
      </c>
      <c r="F6234" s="114" t="s">
        <v>11599</v>
      </c>
      <c r="G6234" s="114" t="s">
        <v>9820</v>
      </c>
      <c r="H6234" s="114" t="s">
        <v>11285</v>
      </c>
      <c r="I6234" s="114" t="s">
        <v>7818</v>
      </c>
    </row>
    <row r="6235" spans="1:12" x14ac:dyDescent="0.2">
      <c r="A6235" s="114" t="s">
        <v>10519</v>
      </c>
      <c r="B6235" s="117" t="s">
        <v>10439</v>
      </c>
      <c r="C6235" s="114" t="s">
        <v>2285</v>
      </c>
      <c r="D6235" s="114" t="s">
        <v>8332</v>
      </c>
      <c r="E6235" s="114">
        <f t="shared" si="97"/>
        <v>30532001</v>
      </c>
      <c r="F6235" s="114" t="s">
        <v>11599</v>
      </c>
      <c r="G6235" s="114" t="s">
        <v>9820</v>
      </c>
      <c r="H6235" s="114" t="s">
        <v>8333</v>
      </c>
      <c r="I6235" s="114" t="s">
        <v>6126</v>
      </c>
      <c r="K6235" s="116">
        <v>37771</v>
      </c>
      <c r="L6235" s="114" t="s">
        <v>8334</v>
      </c>
    </row>
    <row r="6236" spans="1:12" x14ac:dyDescent="0.2">
      <c r="A6236" s="114" t="s">
        <v>10519</v>
      </c>
      <c r="B6236" s="117" t="s">
        <v>10439</v>
      </c>
      <c r="C6236" s="114" t="s">
        <v>2287</v>
      </c>
      <c r="D6236" s="114" t="s">
        <v>8335</v>
      </c>
      <c r="E6236" s="114">
        <f t="shared" si="97"/>
        <v>30532002</v>
      </c>
      <c r="F6236" s="114" t="s">
        <v>11599</v>
      </c>
      <c r="G6236" s="114" t="s">
        <v>9820</v>
      </c>
      <c r="H6236" s="114" t="s">
        <v>8333</v>
      </c>
      <c r="I6236" s="114" t="s">
        <v>10668</v>
      </c>
      <c r="K6236" s="116">
        <v>37771</v>
      </c>
      <c r="L6236" s="114" t="s">
        <v>8334</v>
      </c>
    </row>
    <row r="6237" spans="1:12" x14ac:dyDescent="0.2">
      <c r="A6237" s="114" t="s">
        <v>10519</v>
      </c>
      <c r="B6237" s="117" t="s">
        <v>10439</v>
      </c>
      <c r="C6237" s="114" t="s">
        <v>2288</v>
      </c>
      <c r="D6237" s="114" t="s">
        <v>8336</v>
      </c>
      <c r="E6237" s="114">
        <f t="shared" si="97"/>
        <v>30532003</v>
      </c>
      <c r="F6237" s="114" t="s">
        <v>11599</v>
      </c>
      <c r="G6237" s="114" t="s">
        <v>9820</v>
      </c>
      <c r="H6237" s="114" t="s">
        <v>8333</v>
      </c>
      <c r="I6237" s="114" t="s">
        <v>2289</v>
      </c>
      <c r="K6237" s="116">
        <v>37771</v>
      </c>
      <c r="L6237" s="114" t="s">
        <v>8334</v>
      </c>
    </row>
    <row r="6238" spans="1:12" x14ac:dyDescent="0.2">
      <c r="A6238" s="114" t="s">
        <v>10519</v>
      </c>
      <c r="B6238" s="117" t="s">
        <v>10439</v>
      </c>
      <c r="C6238" s="114" t="s">
        <v>2290</v>
      </c>
      <c r="D6238" s="114" t="s">
        <v>8337</v>
      </c>
      <c r="E6238" s="114">
        <f t="shared" si="97"/>
        <v>30532004</v>
      </c>
      <c r="F6238" s="114" t="s">
        <v>11599</v>
      </c>
      <c r="G6238" s="114" t="s">
        <v>9820</v>
      </c>
      <c r="H6238" s="114" t="s">
        <v>8333</v>
      </c>
      <c r="I6238" s="114" t="s">
        <v>2291</v>
      </c>
      <c r="K6238" s="116">
        <v>37771</v>
      </c>
      <c r="L6238" s="114" t="s">
        <v>8334</v>
      </c>
    </row>
    <row r="6239" spans="1:12" x14ac:dyDescent="0.2">
      <c r="A6239" s="114" t="s">
        <v>10519</v>
      </c>
      <c r="B6239" s="117" t="s">
        <v>10439</v>
      </c>
      <c r="C6239" s="114" t="s">
        <v>2292</v>
      </c>
      <c r="D6239" s="114" t="s">
        <v>8338</v>
      </c>
      <c r="E6239" s="114">
        <f t="shared" si="97"/>
        <v>30532005</v>
      </c>
      <c r="F6239" s="114" t="s">
        <v>11599</v>
      </c>
      <c r="G6239" s="114" t="s">
        <v>9820</v>
      </c>
      <c r="H6239" s="114" t="s">
        <v>8333</v>
      </c>
      <c r="I6239" s="114" t="s">
        <v>2293</v>
      </c>
      <c r="K6239" s="116">
        <v>37771</v>
      </c>
      <c r="L6239" s="114" t="s">
        <v>8334</v>
      </c>
    </row>
    <row r="6240" spans="1:12" x14ac:dyDescent="0.2">
      <c r="A6240" s="114" t="s">
        <v>10519</v>
      </c>
      <c r="B6240" s="117" t="s">
        <v>10439</v>
      </c>
      <c r="C6240" s="114" t="s">
        <v>2294</v>
      </c>
      <c r="D6240" s="114" t="s">
        <v>8339</v>
      </c>
      <c r="E6240" s="114">
        <f t="shared" si="97"/>
        <v>30532006</v>
      </c>
      <c r="F6240" s="114" t="s">
        <v>11599</v>
      </c>
      <c r="G6240" s="114" t="s">
        <v>9820</v>
      </c>
      <c r="H6240" s="114" t="s">
        <v>8333</v>
      </c>
      <c r="I6240" s="114" t="s">
        <v>2295</v>
      </c>
      <c r="K6240" s="116">
        <v>37771</v>
      </c>
      <c r="L6240" s="114" t="s">
        <v>8334</v>
      </c>
    </row>
    <row r="6241" spans="1:12" x14ac:dyDescent="0.2">
      <c r="A6241" s="114" t="s">
        <v>10519</v>
      </c>
      <c r="B6241" s="117" t="s">
        <v>10439</v>
      </c>
      <c r="C6241" s="114" t="s">
        <v>2296</v>
      </c>
      <c r="D6241" s="114" t="s">
        <v>8340</v>
      </c>
      <c r="E6241" s="114">
        <f t="shared" si="97"/>
        <v>30532007</v>
      </c>
      <c r="F6241" s="114" t="s">
        <v>11599</v>
      </c>
      <c r="G6241" s="114" t="s">
        <v>9820</v>
      </c>
      <c r="H6241" s="114" t="s">
        <v>8333</v>
      </c>
      <c r="I6241" s="114" t="s">
        <v>2265</v>
      </c>
      <c r="K6241" s="116">
        <v>37771</v>
      </c>
      <c r="L6241" s="114" t="s">
        <v>8334</v>
      </c>
    </row>
    <row r="6242" spans="1:12" x14ac:dyDescent="0.2">
      <c r="A6242" s="114" t="s">
        <v>10519</v>
      </c>
      <c r="B6242" s="117" t="s">
        <v>10439</v>
      </c>
      <c r="C6242" s="114" t="s">
        <v>2297</v>
      </c>
      <c r="D6242" s="114" t="s">
        <v>8341</v>
      </c>
      <c r="E6242" s="114">
        <f t="shared" si="97"/>
        <v>30532008</v>
      </c>
      <c r="F6242" s="114" t="s">
        <v>11599</v>
      </c>
      <c r="G6242" s="114" t="s">
        <v>9820</v>
      </c>
      <c r="H6242" s="114" t="s">
        <v>8333</v>
      </c>
      <c r="I6242" s="114" t="s">
        <v>2298</v>
      </c>
      <c r="K6242" s="116">
        <v>37771</v>
      </c>
      <c r="L6242" s="114" t="s">
        <v>8334</v>
      </c>
    </row>
    <row r="6243" spans="1:12" x14ac:dyDescent="0.2">
      <c r="A6243" s="114" t="s">
        <v>10519</v>
      </c>
      <c r="B6243" s="117" t="s">
        <v>10439</v>
      </c>
      <c r="C6243" s="114" t="s">
        <v>2299</v>
      </c>
      <c r="D6243" s="114" t="s">
        <v>8342</v>
      </c>
      <c r="E6243" s="114">
        <f t="shared" si="97"/>
        <v>30532009</v>
      </c>
      <c r="F6243" s="114" t="s">
        <v>11599</v>
      </c>
      <c r="G6243" s="114" t="s">
        <v>9820</v>
      </c>
      <c r="H6243" s="114" t="s">
        <v>8333</v>
      </c>
      <c r="I6243" s="114" t="s">
        <v>2300</v>
      </c>
      <c r="K6243" s="116">
        <v>37771</v>
      </c>
      <c r="L6243" s="114" t="s">
        <v>8334</v>
      </c>
    </row>
    <row r="6244" spans="1:12" x14ac:dyDescent="0.2">
      <c r="A6244" s="114" t="s">
        <v>10519</v>
      </c>
      <c r="B6244" s="117" t="s">
        <v>10439</v>
      </c>
      <c r="C6244" s="114" t="s">
        <v>2301</v>
      </c>
      <c r="D6244" s="114" t="s">
        <v>8343</v>
      </c>
      <c r="E6244" s="114">
        <f t="shared" si="97"/>
        <v>30532010</v>
      </c>
      <c r="F6244" s="114" t="s">
        <v>11599</v>
      </c>
      <c r="G6244" s="114" t="s">
        <v>9820</v>
      </c>
      <c r="H6244" s="114" t="s">
        <v>8333</v>
      </c>
      <c r="I6244" s="114" t="s">
        <v>2302</v>
      </c>
      <c r="K6244" s="116">
        <v>37771</v>
      </c>
      <c r="L6244" s="114" t="s">
        <v>8334</v>
      </c>
    </row>
    <row r="6245" spans="1:12" x14ac:dyDescent="0.2">
      <c r="A6245" s="114" t="s">
        <v>10519</v>
      </c>
      <c r="B6245" s="117" t="s">
        <v>10439</v>
      </c>
      <c r="C6245" s="114" t="s">
        <v>2303</v>
      </c>
      <c r="D6245" s="114" t="s">
        <v>8344</v>
      </c>
      <c r="E6245" s="114">
        <f t="shared" si="97"/>
        <v>30532011</v>
      </c>
      <c r="F6245" s="114" t="s">
        <v>11599</v>
      </c>
      <c r="G6245" s="114" t="s">
        <v>9820</v>
      </c>
      <c r="H6245" s="114" t="s">
        <v>8333</v>
      </c>
      <c r="I6245" s="114" t="s">
        <v>1986</v>
      </c>
      <c r="K6245" s="116">
        <v>37771</v>
      </c>
      <c r="L6245" s="114" t="s">
        <v>8334</v>
      </c>
    </row>
    <row r="6246" spans="1:12" x14ac:dyDescent="0.2">
      <c r="A6246" s="114" t="s">
        <v>10519</v>
      </c>
      <c r="B6246" s="117" t="s">
        <v>10439</v>
      </c>
      <c r="C6246" s="114" t="s">
        <v>2304</v>
      </c>
      <c r="D6246" s="114" t="s">
        <v>8345</v>
      </c>
      <c r="E6246" s="114">
        <f t="shared" si="97"/>
        <v>30532012</v>
      </c>
      <c r="F6246" s="114" t="s">
        <v>11599</v>
      </c>
      <c r="G6246" s="114" t="s">
        <v>9820</v>
      </c>
      <c r="H6246" s="114" t="s">
        <v>8333</v>
      </c>
      <c r="I6246" s="114" t="s">
        <v>14476</v>
      </c>
      <c r="K6246" s="116">
        <v>37771</v>
      </c>
      <c r="L6246" s="114" t="s">
        <v>8334</v>
      </c>
    </row>
    <row r="6247" spans="1:12" x14ac:dyDescent="0.2">
      <c r="A6247" s="114" t="s">
        <v>10519</v>
      </c>
      <c r="B6247" s="117" t="s">
        <v>10439</v>
      </c>
      <c r="C6247" s="114" t="s">
        <v>2305</v>
      </c>
      <c r="D6247" s="114" t="s">
        <v>8346</v>
      </c>
      <c r="E6247" s="114">
        <f t="shared" si="97"/>
        <v>30532013</v>
      </c>
      <c r="F6247" s="114" t="s">
        <v>11599</v>
      </c>
      <c r="G6247" s="114" t="s">
        <v>9820</v>
      </c>
      <c r="H6247" s="114" t="s">
        <v>8333</v>
      </c>
      <c r="I6247" s="114" t="s">
        <v>2306</v>
      </c>
      <c r="K6247" s="116">
        <v>37771</v>
      </c>
      <c r="L6247" s="114" t="s">
        <v>8334</v>
      </c>
    </row>
    <row r="6248" spans="1:12" x14ac:dyDescent="0.2">
      <c r="A6248" s="114" t="s">
        <v>10519</v>
      </c>
      <c r="B6248" s="117" t="s">
        <v>10439</v>
      </c>
      <c r="C6248" s="114" t="s">
        <v>2307</v>
      </c>
      <c r="D6248" s="114" t="s">
        <v>8347</v>
      </c>
      <c r="E6248" s="114">
        <f t="shared" si="97"/>
        <v>30532014</v>
      </c>
      <c r="F6248" s="114" t="s">
        <v>11599</v>
      </c>
      <c r="G6248" s="114" t="s">
        <v>9820</v>
      </c>
      <c r="H6248" s="114" t="s">
        <v>8333</v>
      </c>
      <c r="I6248" s="114" t="s">
        <v>2308</v>
      </c>
      <c r="K6248" s="116">
        <v>37771</v>
      </c>
      <c r="L6248" s="114" t="s">
        <v>8334</v>
      </c>
    </row>
    <row r="6249" spans="1:12" x14ac:dyDescent="0.2">
      <c r="A6249" s="114" t="s">
        <v>10519</v>
      </c>
      <c r="B6249" s="117" t="s">
        <v>10439</v>
      </c>
      <c r="C6249" s="114" t="s">
        <v>2309</v>
      </c>
      <c r="D6249" s="114" t="s">
        <v>8348</v>
      </c>
      <c r="E6249" s="114">
        <f t="shared" si="97"/>
        <v>30532015</v>
      </c>
      <c r="F6249" s="114" t="s">
        <v>11599</v>
      </c>
      <c r="G6249" s="114" t="s">
        <v>9820</v>
      </c>
      <c r="H6249" s="114" t="s">
        <v>8333</v>
      </c>
      <c r="I6249" s="114" t="s">
        <v>2310</v>
      </c>
      <c r="K6249" s="116">
        <v>37771</v>
      </c>
      <c r="L6249" s="114" t="s">
        <v>8334</v>
      </c>
    </row>
    <row r="6250" spans="1:12" x14ac:dyDescent="0.2">
      <c r="A6250" s="114" t="s">
        <v>10519</v>
      </c>
      <c r="B6250" s="117" t="s">
        <v>10439</v>
      </c>
      <c r="C6250" s="114" t="s">
        <v>2311</v>
      </c>
      <c r="D6250" s="114" t="s">
        <v>8349</v>
      </c>
      <c r="E6250" s="114">
        <f t="shared" si="97"/>
        <v>30532016</v>
      </c>
      <c r="F6250" s="114" t="s">
        <v>11599</v>
      </c>
      <c r="G6250" s="114" t="s">
        <v>9820</v>
      </c>
      <c r="H6250" s="114" t="s">
        <v>8333</v>
      </c>
      <c r="I6250" s="114" t="s">
        <v>2312</v>
      </c>
      <c r="K6250" s="116">
        <v>37771</v>
      </c>
      <c r="L6250" s="114" t="s">
        <v>8334</v>
      </c>
    </row>
    <row r="6251" spans="1:12" x14ac:dyDescent="0.2">
      <c r="A6251" s="114" t="s">
        <v>10519</v>
      </c>
      <c r="B6251" s="117" t="s">
        <v>10439</v>
      </c>
      <c r="C6251" s="114" t="s">
        <v>2313</v>
      </c>
      <c r="D6251" s="114" t="s">
        <v>8350</v>
      </c>
      <c r="E6251" s="114">
        <f t="shared" si="97"/>
        <v>30532017</v>
      </c>
      <c r="F6251" s="114" t="s">
        <v>11599</v>
      </c>
      <c r="G6251" s="114" t="s">
        <v>9820</v>
      </c>
      <c r="H6251" s="114" t="s">
        <v>8333</v>
      </c>
      <c r="I6251" s="114" t="s">
        <v>2314</v>
      </c>
      <c r="K6251" s="116">
        <v>37771</v>
      </c>
      <c r="L6251" s="114" t="s">
        <v>8334</v>
      </c>
    </row>
    <row r="6252" spans="1:12" x14ac:dyDescent="0.2">
      <c r="A6252" s="114" t="s">
        <v>10519</v>
      </c>
      <c r="B6252" s="117" t="s">
        <v>10439</v>
      </c>
      <c r="C6252" s="114" t="s">
        <v>2315</v>
      </c>
      <c r="D6252" s="114" t="s">
        <v>8351</v>
      </c>
      <c r="E6252" s="114">
        <f t="shared" si="97"/>
        <v>30532018</v>
      </c>
      <c r="F6252" s="114" t="s">
        <v>11599</v>
      </c>
      <c r="G6252" s="114" t="s">
        <v>9820</v>
      </c>
      <c r="H6252" s="114" t="s">
        <v>8333</v>
      </c>
      <c r="I6252" s="114" t="s">
        <v>2316</v>
      </c>
      <c r="K6252" s="116">
        <v>37771</v>
      </c>
      <c r="L6252" s="114" t="s">
        <v>8334</v>
      </c>
    </row>
    <row r="6253" spans="1:12" x14ac:dyDescent="0.2">
      <c r="A6253" s="114" t="s">
        <v>10519</v>
      </c>
      <c r="B6253" s="117" t="s">
        <v>10439</v>
      </c>
      <c r="C6253" s="114" t="s">
        <v>2317</v>
      </c>
      <c r="D6253" s="114" t="s">
        <v>8352</v>
      </c>
      <c r="E6253" s="114">
        <f t="shared" si="97"/>
        <v>30532020</v>
      </c>
      <c r="F6253" s="114" t="s">
        <v>11599</v>
      </c>
      <c r="G6253" s="114" t="s">
        <v>9820</v>
      </c>
      <c r="H6253" s="114" t="s">
        <v>8333</v>
      </c>
      <c r="I6253" s="114" t="s">
        <v>2302</v>
      </c>
      <c r="K6253" s="116">
        <v>37771</v>
      </c>
      <c r="L6253" s="114" t="s">
        <v>8334</v>
      </c>
    </row>
    <row r="6254" spans="1:12" x14ac:dyDescent="0.2">
      <c r="A6254" s="114" t="s">
        <v>10519</v>
      </c>
      <c r="B6254" s="117" t="s">
        <v>10439</v>
      </c>
      <c r="C6254" s="114" t="s">
        <v>2320</v>
      </c>
      <c r="D6254" s="114" t="s">
        <v>8353</v>
      </c>
      <c r="E6254" s="114">
        <f t="shared" si="97"/>
        <v>30532031</v>
      </c>
      <c r="F6254" s="114" t="s">
        <v>11599</v>
      </c>
      <c r="G6254" s="114" t="s">
        <v>9820</v>
      </c>
      <c r="H6254" s="114" t="s">
        <v>8333</v>
      </c>
      <c r="I6254" s="114" t="s">
        <v>2321</v>
      </c>
      <c r="K6254" s="116">
        <v>37771</v>
      </c>
      <c r="L6254" s="114" t="s">
        <v>8334</v>
      </c>
    </row>
    <row r="6255" spans="1:12" x14ac:dyDescent="0.2">
      <c r="A6255" s="114" t="s">
        <v>10519</v>
      </c>
      <c r="B6255" s="117" t="s">
        <v>10439</v>
      </c>
      <c r="C6255" s="114" t="s">
        <v>2322</v>
      </c>
      <c r="D6255" s="114" t="s">
        <v>8354</v>
      </c>
      <c r="E6255" s="114">
        <f t="shared" si="97"/>
        <v>30532032</v>
      </c>
      <c r="F6255" s="114" t="s">
        <v>11599</v>
      </c>
      <c r="G6255" s="114" t="s">
        <v>9820</v>
      </c>
      <c r="H6255" s="114" t="s">
        <v>8333</v>
      </c>
      <c r="I6255" s="114" t="s">
        <v>2323</v>
      </c>
      <c r="K6255" s="116">
        <v>37771</v>
      </c>
      <c r="L6255" s="114" t="s">
        <v>8334</v>
      </c>
    </row>
    <row r="6256" spans="1:12" x14ac:dyDescent="0.2">
      <c r="A6256" s="114" t="s">
        <v>10519</v>
      </c>
      <c r="B6256" s="117" t="s">
        <v>10439</v>
      </c>
      <c r="C6256" s="114" t="s">
        <v>2324</v>
      </c>
      <c r="D6256" s="114" t="s">
        <v>8355</v>
      </c>
      <c r="E6256" s="114">
        <f t="shared" si="97"/>
        <v>30532033</v>
      </c>
      <c r="F6256" s="114" t="s">
        <v>11599</v>
      </c>
      <c r="G6256" s="114" t="s">
        <v>9820</v>
      </c>
      <c r="H6256" s="114" t="s">
        <v>8333</v>
      </c>
      <c r="I6256" s="114" t="s">
        <v>2325</v>
      </c>
      <c r="K6256" s="116">
        <v>37771</v>
      </c>
      <c r="L6256" s="114" t="s">
        <v>8334</v>
      </c>
    </row>
    <row r="6257" spans="1:12" x14ac:dyDescent="0.2">
      <c r="A6257" s="114" t="s">
        <v>10519</v>
      </c>
      <c r="B6257" s="117" t="s">
        <v>10439</v>
      </c>
      <c r="C6257" s="114" t="s">
        <v>8356</v>
      </c>
      <c r="D6257" s="114" t="s">
        <v>8357</v>
      </c>
      <c r="E6257" s="114">
        <f t="shared" si="97"/>
        <v>30532090</v>
      </c>
      <c r="F6257" s="114" t="s">
        <v>11599</v>
      </c>
      <c r="G6257" s="114" t="s">
        <v>9820</v>
      </c>
      <c r="H6257" s="114" t="s">
        <v>8333</v>
      </c>
      <c r="I6257" s="114" t="s">
        <v>8358</v>
      </c>
      <c r="J6257" s="116">
        <v>36278</v>
      </c>
      <c r="K6257" s="116">
        <v>37771</v>
      </c>
      <c r="L6257" s="114" t="s">
        <v>8334</v>
      </c>
    </row>
    <row r="6258" spans="1:12" x14ac:dyDescent="0.2">
      <c r="A6258" s="114" t="s">
        <v>10519</v>
      </c>
      <c r="D6258" s="114" t="s">
        <v>8359</v>
      </c>
      <c r="E6258" s="114">
        <f t="shared" si="97"/>
        <v>30580001</v>
      </c>
      <c r="F6258" s="114" t="s">
        <v>11599</v>
      </c>
      <c r="G6258" s="114" t="s">
        <v>9820</v>
      </c>
      <c r="H6258" s="114" t="s">
        <v>13767</v>
      </c>
      <c r="I6258" s="114" t="s">
        <v>13767</v>
      </c>
    </row>
    <row r="6259" spans="1:12" x14ac:dyDescent="0.2">
      <c r="A6259" s="114" t="s">
        <v>10519</v>
      </c>
      <c r="D6259" s="114" t="s">
        <v>8360</v>
      </c>
      <c r="E6259" s="114">
        <f t="shared" si="97"/>
        <v>30582001</v>
      </c>
      <c r="F6259" s="114" t="s">
        <v>11599</v>
      </c>
      <c r="G6259" s="114" t="s">
        <v>9820</v>
      </c>
      <c r="H6259" s="114" t="s">
        <v>13769</v>
      </c>
      <c r="I6259" s="114" t="s">
        <v>13770</v>
      </c>
    </row>
    <row r="6260" spans="1:12" x14ac:dyDescent="0.2">
      <c r="A6260" s="114" t="s">
        <v>10519</v>
      </c>
      <c r="D6260" s="114" t="s">
        <v>8361</v>
      </c>
      <c r="E6260" s="114">
        <f t="shared" si="97"/>
        <v>30582002</v>
      </c>
      <c r="F6260" s="114" t="s">
        <v>11599</v>
      </c>
      <c r="G6260" s="114" t="s">
        <v>9820</v>
      </c>
      <c r="H6260" s="114" t="s">
        <v>13769</v>
      </c>
      <c r="I6260" s="114" t="s">
        <v>13772</v>
      </c>
    </row>
    <row r="6261" spans="1:12" x14ac:dyDescent="0.2">
      <c r="A6261" s="114" t="s">
        <v>10519</v>
      </c>
      <c r="D6261" s="114" t="s">
        <v>8362</v>
      </c>
      <c r="E6261" s="114">
        <f t="shared" si="97"/>
        <v>30582599</v>
      </c>
      <c r="F6261" s="114" t="s">
        <v>11599</v>
      </c>
      <c r="G6261" s="114" t="s">
        <v>9820</v>
      </c>
      <c r="H6261" s="114" t="s">
        <v>13774</v>
      </c>
      <c r="I6261" s="114" t="s">
        <v>13775</v>
      </c>
    </row>
    <row r="6262" spans="1:12" x14ac:dyDescent="0.2">
      <c r="A6262" s="114" t="s">
        <v>10519</v>
      </c>
      <c r="D6262" s="114" t="s">
        <v>8363</v>
      </c>
      <c r="E6262" s="114">
        <f t="shared" si="97"/>
        <v>30588801</v>
      </c>
      <c r="F6262" s="114" t="s">
        <v>11599</v>
      </c>
      <c r="G6262" s="114" t="s">
        <v>9820</v>
      </c>
      <c r="H6262" s="114" t="s">
        <v>11050</v>
      </c>
      <c r="I6262" s="114" t="s">
        <v>7522</v>
      </c>
    </row>
    <row r="6263" spans="1:12" x14ac:dyDescent="0.2">
      <c r="A6263" s="114" t="s">
        <v>10519</v>
      </c>
      <c r="D6263" s="114" t="s">
        <v>8364</v>
      </c>
      <c r="E6263" s="114">
        <f t="shared" si="97"/>
        <v>30588802</v>
      </c>
      <c r="F6263" s="114" t="s">
        <v>11599</v>
      </c>
      <c r="G6263" s="114" t="s">
        <v>9820</v>
      </c>
      <c r="H6263" s="114" t="s">
        <v>11050</v>
      </c>
      <c r="I6263" s="114" t="s">
        <v>7522</v>
      </c>
    </row>
    <row r="6264" spans="1:12" x14ac:dyDescent="0.2">
      <c r="A6264" s="114" t="s">
        <v>10519</v>
      </c>
      <c r="D6264" s="114" t="s">
        <v>8365</v>
      </c>
      <c r="E6264" s="114">
        <f t="shared" si="97"/>
        <v>30588803</v>
      </c>
      <c r="F6264" s="114" t="s">
        <v>11599</v>
      </c>
      <c r="G6264" s="114" t="s">
        <v>9820</v>
      </c>
      <c r="H6264" s="114" t="s">
        <v>11050</v>
      </c>
      <c r="I6264" s="114" t="s">
        <v>7522</v>
      </c>
    </row>
    <row r="6265" spans="1:12" x14ac:dyDescent="0.2">
      <c r="A6265" s="114" t="s">
        <v>10519</v>
      </c>
      <c r="D6265" s="114" t="s">
        <v>8366</v>
      </c>
      <c r="E6265" s="114">
        <f t="shared" si="97"/>
        <v>30588804</v>
      </c>
      <c r="F6265" s="114" t="s">
        <v>11599</v>
      </c>
      <c r="G6265" s="114" t="s">
        <v>9820</v>
      </c>
      <c r="H6265" s="114" t="s">
        <v>11050</v>
      </c>
      <c r="I6265" s="114" t="s">
        <v>7522</v>
      </c>
    </row>
    <row r="6266" spans="1:12" x14ac:dyDescent="0.2">
      <c r="A6266" s="114" t="s">
        <v>10519</v>
      </c>
      <c r="D6266" s="114" t="s">
        <v>8367</v>
      </c>
      <c r="E6266" s="114">
        <f t="shared" si="97"/>
        <v>30588805</v>
      </c>
      <c r="F6266" s="114" t="s">
        <v>11599</v>
      </c>
      <c r="G6266" s="114" t="s">
        <v>9820</v>
      </c>
      <c r="H6266" s="114" t="s">
        <v>11050</v>
      </c>
      <c r="I6266" s="114" t="s">
        <v>7522</v>
      </c>
    </row>
    <row r="6267" spans="1:12" x14ac:dyDescent="0.2">
      <c r="A6267" s="114" t="s">
        <v>10519</v>
      </c>
      <c r="D6267" s="114" t="s">
        <v>8368</v>
      </c>
      <c r="E6267" s="114">
        <f t="shared" si="97"/>
        <v>30590001</v>
      </c>
      <c r="F6267" s="114" t="s">
        <v>11599</v>
      </c>
      <c r="G6267" s="114" t="s">
        <v>9820</v>
      </c>
      <c r="H6267" s="114" t="s">
        <v>10546</v>
      </c>
      <c r="I6267" s="114" t="s">
        <v>10547</v>
      </c>
    </row>
    <row r="6268" spans="1:12" x14ac:dyDescent="0.2">
      <c r="A6268" s="114" t="s">
        <v>10519</v>
      </c>
      <c r="D6268" s="114" t="s">
        <v>8369</v>
      </c>
      <c r="E6268" s="114">
        <f t="shared" si="97"/>
        <v>30590002</v>
      </c>
      <c r="F6268" s="114" t="s">
        <v>11599</v>
      </c>
      <c r="G6268" s="114" t="s">
        <v>9820</v>
      </c>
      <c r="H6268" s="114" t="s">
        <v>10546</v>
      </c>
      <c r="I6268" s="114" t="s">
        <v>10550</v>
      </c>
    </row>
    <row r="6269" spans="1:12" x14ac:dyDescent="0.2">
      <c r="A6269" s="114" t="s">
        <v>10519</v>
      </c>
      <c r="D6269" s="114" t="s">
        <v>8370</v>
      </c>
      <c r="E6269" s="114">
        <f t="shared" si="97"/>
        <v>30590003</v>
      </c>
      <c r="F6269" s="114" t="s">
        <v>11599</v>
      </c>
      <c r="G6269" s="114" t="s">
        <v>9820</v>
      </c>
      <c r="H6269" s="114" t="s">
        <v>10546</v>
      </c>
      <c r="I6269" s="114" t="s">
        <v>10552</v>
      </c>
    </row>
    <row r="6270" spans="1:12" x14ac:dyDescent="0.2">
      <c r="A6270" s="114" t="s">
        <v>10519</v>
      </c>
      <c r="D6270" s="114" t="s">
        <v>8371</v>
      </c>
      <c r="E6270" s="114">
        <f t="shared" si="97"/>
        <v>30590005</v>
      </c>
      <c r="F6270" s="114" t="s">
        <v>11599</v>
      </c>
      <c r="G6270" s="114" t="s">
        <v>9820</v>
      </c>
      <c r="H6270" s="114" t="s">
        <v>10546</v>
      </c>
      <c r="I6270" s="114" t="s">
        <v>8484</v>
      </c>
      <c r="K6270" s="116">
        <v>36265</v>
      </c>
      <c r="L6270" s="114" t="s">
        <v>10555</v>
      </c>
    </row>
    <row r="6271" spans="1:12" x14ac:dyDescent="0.2">
      <c r="A6271" s="114" t="s">
        <v>10519</v>
      </c>
      <c r="D6271" s="114" t="s">
        <v>8372</v>
      </c>
      <c r="E6271" s="114">
        <f t="shared" si="97"/>
        <v>30590011</v>
      </c>
      <c r="F6271" s="114" t="s">
        <v>11599</v>
      </c>
      <c r="G6271" s="114" t="s">
        <v>9820</v>
      </c>
      <c r="H6271" s="114" t="s">
        <v>10546</v>
      </c>
      <c r="I6271" s="114" t="s">
        <v>13416</v>
      </c>
    </row>
    <row r="6272" spans="1:12" x14ac:dyDescent="0.2">
      <c r="A6272" s="114" t="s">
        <v>10519</v>
      </c>
      <c r="D6272" s="114" t="s">
        <v>8373</v>
      </c>
      <c r="E6272" s="114">
        <f t="shared" si="97"/>
        <v>30590012</v>
      </c>
      <c r="F6272" s="114" t="s">
        <v>11599</v>
      </c>
      <c r="G6272" s="114" t="s">
        <v>9820</v>
      </c>
      <c r="H6272" s="114" t="s">
        <v>10546</v>
      </c>
      <c r="I6272" s="114" t="s">
        <v>13418</v>
      </c>
    </row>
    <row r="6273" spans="1:12" x14ac:dyDescent="0.2">
      <c r="A6273" s="114" t="s">
        <v>10519</v>
      </c>
      <c r="D6273" s="114" t="s">
        <v>8374</v>
      </c>
      <c r="E6273" s="114">
        <f t="shared" si="97"/>
        <v>30590013</v>
      </c>
      <c r="F6273" s="114" t="s">
        <v>11599</v>
      </c>
      <c r="G6273" s="114" t="s">
        <v>9820</v>
      </c>
      <c r="H6273" s="114" t="s">
        <v>10546</v>
      </c>
      <c r="I6273" s="114" t="s">
        <v>13420</v>
      </c>
    </row>
    <row r="6274" spans="1:12" x14ac:dyDescent="0.2">
      <c r="A6274" s="114" t="s">
        <v>10519</v>
      </c>
      <c r="D6274" s="114" t="s">
        <v>8375</v>
      </c>
      <c r="E6274" s="114">
        <f t="shared" ref="E6274:E6337" si="98">VALUE(D6274)</f>
        <v>30590021</v>
      </c>
      <c r="F6274" s="114" t="s">
        <v>11599</v>
      </c>
      <c r="G6274" s="114" t="s">
        <v>9820</v>
      </c>
      <c r="H6274" s="114" t="s">
        <v>10546</v>
      </c>
      <c r="I6274" s="114" t="s">
        <v>13424</v>
      </c>
      <c r="J6274" s="116">
        <v>36278</v>
      </c>
    </row>
    <row r="6275" spans="1:12" x14ac:dyDescent="0.2">
      <c r="A6275" s="114" t="s">
        <v>10519</v>
      </c>
      <c r="D6275" s="114" t="s">
        <v>8376</v>
      </c>
      <c r="E6275" s="114">
        <f t="shared" si="98"/>
        <v>30590023</v>
      </c>
      <c r="F6275" s="114" t="s">
        <v>11599</v>
      </c>
      <c r="G6275" s="114" t="s">
        <v>9820</v>
      </c>
      <c r="H6275" s="114" t="s">
        <v>10546</v>
      </c>
      <c r="I6275" s="114" t="s">
        <v>7555</v>
      </c>
    </row>
    <row r="6276" spans="1:12" x14ac:dyDescent="0.2">
      <c r="A6276" s="114" t="s">
        <v>10519</v>
      </c>
      <c r="D6276" s="114" t="s">
        <v>8377</v>
      </c>
      <c r="E6276" s="114">
        <f t="shared" si="98"/>
        <v>30599999</v>
      </c>
      <c r="F6276" s="114" t="s">
        <v>11599</v>
      </c>
      <c r="G6276" s="114" t="s">
        <v>9820</v>
      </c>
      <c r="H6276" s="114" t="s">
        <v>8378</v>
      </c>
      <c r="I6276" s="114" t="s">
        <v>7522</v>
      </c>
    </row>
    <row r="6277" spans="1:12" x14ac:dyDescent="0.2">
      <c r="A6277" s="114" t="s">
        <v>10519</v>
      </c>
      <c r="D6277" s="114" t="s">
        <v>8379</v>
      </c>
      <c r="E6277" s="114">
        <f t="shared" si="98"/>
        <v>30600101</v>
      </c>
      <c r="F6277" s="114" t="s">
        <v>11599</v>
      </c>
      <c r="G6277" s="114" t="s">
        <v>8380</v>
      </c>
      <c r="H6277" s="114" t="s">
        <v>14817</v>
      </c>
      <c r="I6277" s="114" t="s">
        <v>8381</v>
      </c>
    </row>
    <row r="6278" spans="1:12" x14ac:dyDescent="0.2">
      <c r="A6278" s="114" t="s">
        <v>10519</v>
      </c>
      <c r="D6278" s="114" t="s">
        <v>8382</v>
      </c>
      <c r="E6278" s="114">
        <f t="shared" si="98"/>
        <v>30600102</v>
      </c>
      <c r="F6278" s="114" t="s">
        <v>11599</v>
      </c>
      <c r="G6278" s="114" t="s">
        <v>8380</v>
      </c>
      <c r="H6278" s="114" t="s">
        <v>14817</v>
      </c>
      <c r="I6278" s="114" t="s">
        <v>8383</v>
      </c>
    </row>
    <row r="6279" spans="1:12" x14ac:dyDescent="0.2">
      <c r="A6279" s="114" t="s">
        <v>10519</v>
      </c>
      <c r="D6279" s="114" t="s">
        <v>8384</v>
      </c>
      <c r="E6279" s="114">
        <f t="shared" si="98"/>
        <v>30600103</v>
      </c>
      <c r="F6279" s="114" t="s">
        <v>11599</v>
      </c>
      <c r="G6279" s="114" t="s">
        <v>8380</v>
      </c>
      <c r="H6279" s="114" t="s">
        <v>14817</v>
      </c>
      <c r="I6279" s="114" t="s">
        <v>8385</v>
      </c>
    </row>
    <row r="6280" spans="1:12" x14ac:dyDescent="0.2">
      <c r="A6280" s="114" t="s">
        <v>10519</v>
      </c>
      <c r="D6280" s="114" t="s">
        <v>8386</v>
      </c>
      <c r="E6280" s="114">
        <f t="shared" si="98"/>
        <v>30600104</v>
      </c>
      <c r="F6280" s="114" t="s">
        <v>11599</v>
      </c>
      <c r="G6280" s="114" t="s">
        <v>8380</v>
      </c>
      <c r="H6280" s="114" t="s">
        <v>14817</v>
      </c>
      <c r="I6280" s="114" t="s">
        <v>8387</v>
      </c>
    </row>
    <row r="6281" spans="1:12" x14ac:dyDescent="0.2">
      <c r="A6281" s="114" t="s">
        <v>10519</v>
      </c>
      <c r="D6281" s="114" t="s">
        <v>8388</v>
      </c>
      <c r="E6281" s="114">
        <f t="shared" si="98"/>
        <v>30600105</v>
      </c>
      <c r="F6281" s="114" t="s">
        <v>11599</v>
      </c>
      <c r="G6281" s="114" t="s">
        <v>8380</v>
      </c>
      <c r="H6281" s="114" t="s">
        <v>14817</v>
      </c>
      <c r="I6281" s="114" t="s">
        <v>8389</v>
      </c>
    </row>
    <row r="6282" spans="1:12" x14ac:dyDescent="0.2">
      <c r="A6282" s="114" t="s">
        <v>10519</v>
      </c>
      <c r="D6282" s="114" t="s">
        <v>8390</v>
      </c>
      <c r="E6282" s="114">
        <f t="shared" si="98"/>
        <v>30600106</v>
      </c>
      <c r="F6282" s="114" t="s">
        <v>11599</v>
      </c>
      <c r="G6282" s="114" t="s">
        <v>8380</v>
      </c>
      <c r="H6282" s="114" t="s">
        <v>14817</v>
      </c>
      <c r="I6282" s="114" t="s">
        <v>8391</v>
      </c>
    </row>
    <row r="6283" spans="1:12" x14ac:dyDescent="0.2">
      <c r="A6283" s="114" t="s">
        <v>10519</v>
      </c>
      <c r="D6283" s="114" t="s">
        <v>8392</v>
      </c>
      <c r="E6283" s="114">
        <f t="shared" si="98"/>
        <v>30600107</v>
      </c>
      <c r="F6283" s="114" t="s">
        <v>11599</v>
      </c>
      <c r="G6283" s="114" t="s">
        <v>8380</v>
      </c>
      <c r="H6283" s="114" t="s">
        <v>14817</v>
      </c>
      <c r="I6283" s="114" t="s">
        <v>8393</v>
      </c>
    </row>
    <row r="6284" spans="1:12" x14ac:dyDescent="0.2">
      <c r="A6284" s="114" t="s">
        <v>10519</v>
      </c>
      <c r="D6284" s="114" t="s">
        <v>8394</v>
      </c>
      <c r="E6284" s="114">
        <f t="shared" si="98"/>
        <v>30600108</v>
      </c>
      <c r="F6284" s="114" t="s">
        <v>11599</v>
      </c>
      <c r="G6284" s="114" t="s">
        <v>8380</v>
      </c>
      <c r="H6284" s="114" t="s">
        <v>14817</v>
      </c>
      <c r="I6284" s="114" t="s">
        <v>8395</v>
      </c>
    </row>
    <row r="6285" spans="1:12" x14ac:dyDescent="0.2">
      <c r="A6285" s="114" t="s">
        <v>10519</v>
      </c>
      <c r="D6285" s="114" t="s">
        <v>8396</v>
      </c>
      <c r="E6285" s="114">
        <f t="shared" si="98"/>
        <v>30600111</v>
      </c>
      <c r="F6285" s="114" t="s">
        <v>11599</v>
      </c>
      <c r="G6285" s="114" t="s">
        <v>8380</v>
      </c>
      <c r="H6285" s="114" t="s">
        <v>14817</v>
      </c>
      <c r="I6285" s="114" t="s">
        <v>8397</v>
      </c>
      <c r="K6285" s="116"/>
      <c r="L6285" s="114"/>
    </row>
    <row r="6286" spans="1:12" x14ac:dyDescent="0.2">
      <c r="A6286" s="114" t="s">
        <v>10519</v>
      </c>
      <c r="D6286" s="114" t="s">
        <v>8398</v>
      </c>
      <c r="E6286" s="114">
        <f t="shared" si="98"/>
        <v>30600199</v>
      </c>
      <c r="F6286" s="114" t="s">
        <v>11599</v>
      </c>
      <c r="G6286" s="114" t="s">
        <v>8380</v>
      </c>
      <c r="H6286" s="114" t="s">
        <v>14817</v>
      </c>
      <c r="I6286" s="114" t="s">
        <v>7818</v>
      </c>
    </row>
    <row r="6287" spans="1:12" x14ac:dyDescent="0.2">
      <c r="A6287" s="114" t="s">
        <v>10519</v>
      </c>
      <c r="D6287" s="114" t="s">
        <v>8399</v>
      </c>
      <c r="E6287" s="114">
        <f t="shared" si="98"/>
        <v>30600201</v>
      </c>
      <c r="F6287" s="114" t="s">
        <v>11599</v>
      </c>
      <c r="G6287" s="114" t="s">
        <v>8380</v>
      </c>
      <c r="H6287" s="114" t="s">
        <v>8400</v>
      </c>
      <c r="I6287" s="114" t="s">
        <v>8401</v>
      </c>
    </row>
    <row r="6288" spans="1:12" x14ac:dyDescent="0.2">
      <c r="A6288" s="114" t="s">
        <v>10519</v>
      </c>
      <c r="D6288" s="114" t="s">
        <v>8402</v>
      </c>
      <c r="E6288" s="114">
        <f t="shared" si="98"/>
        <v>30600202</v>
      </c>
      <c r="F6288" s="114" t="s">
        <v>11599</v>
      </c>
      <c r="G6288" s="114" t="s">
        <v>8380</v>
      </c>
      <c r="H6288" s="114" t="s">
        <v>8400</v>
      </c>
      <c r="I6288" s="114" t="s">
        <v>8403</v>
      </c>
    </row>
    <row r="6289" spans="1:9" x14ac:dyDescent="0.2">
      <c r="A6289" s="114" t="s">
        <v>10519</v>
      </c>
      <c r="D6289" s="114" t="s">
        <v>8404</v>
      </c>
      <c r="E6289" s="114">
        <f t="shared" si="98"/>
        <v>30600301</v>
      </c>
      <c r="F6289" s="114" t="s">
        <v>11599</v>
      </c>
      <c r="G6289" s="114" t="s">
        <v>8380</v>
      </c>
      <c r="H6289" s="114" t="s">
        <v>8400</v>
      </c>
      <c r="I6289" s="114" t="s">
        <v>8405</v>
      </c>
    </row>
    <row r="6290" spans="1:9" x14ac:dyDescent="0.2">
      <c r="A6290" s="114" t="s">
        <v>10519</v>
      </c>
      <c r="D6290" s="114" t="s">
        <v>8406</v>
      </c>
      <c r="E6290" s="114">
        <f t="shared" si="98"/>
        <v>30600401</v>
      </c>
      <c r="F6290" s="114" t="s">
        <v>11599</v>
      </c>
      <c r="G6290" s="114" t="s">
        <v>8380</v>
      </c>
      <c r="H6290" s="114" t="s">
        <v>8407</v>
      </c>
      <c r="I6290" s="114" t="s">
        <v>8408</v>
      </c>
    </row>
    <row r="6291" spans="1:9" x14ac:dyDescent="0.2">
      <c r="A6291" s="114" t="s">
        <v>10519</v>
      </c>
      <c r="D6291" s="114" t="s">
        <v>8409</v>
      </c>
      <c r="E6291" s="114">
        <f t="shared" si="98"/>
        <v>30600402</v>
      </c>
      <c r="F6291" s="114" t="s">
        <v>11599</v>
      </c>
      <c r="G6291" s="114" t="s">
        <v>8380</v>
      </c>
      <c r="H6291" s="114" t="s">
        <v>8407</v>
      </c>
      <c r="I6291" s="114" t="s">
        <v>8410</v>
      </c>
    </row>
    <row r="6292" spans="1:9" x14ac:dyDescent="0.2">
      <c r="A6292" s="114" t="s">
        <v>10519</v>
      </c>
      <c r="D6292" s="114" t="s">
        <v>8411</v>
      </c>
      <c r="E6292" s="114">
        <f t="shared" si="98"/>
        <v>30600503</v>
      </c>
      <c r="F6292" s="114" t="s">
        <v>11599</v>
      </c>
      <c r="G6292" s="114" t="s">
        <v>8380</v>
      </c>
      <c r="H6292" s="114" t="s">
        <v>14406</v>
      </c>
      <c r="I6292" s="114" t="s">
        <v>8412</v>
      </c>
    </row>
    <row r="6293" spans="1:9" x14ac:dyDescent="0.2">
      <c r="A6293" s="114" t="s">
        <v>10519</v>
      </c>
      <c r="D6293" s="114" t="s">
        <v>8413</v>
      </c>
      <c r="E6293" s="114">
        <f t="shared" si="98"/>
        <v>30600504</v>
      </c>
      <c r="F6293" s="114" t="s">
        <v>11599</v>
      </c>
      <c r="G6293" s="114" t="s">
        <v>8380</v>
      </c>
      <c r="H6293" s="114" t="s">
        <v>14406</v>
      </c>
      <c r="I6293" s="114" t="s">
        <v>8412</v>
      </c>
    </row>
    <row r="6294" spans="1:9" x14ac:dyDescent="0.2">
      <c r="A6294" s="114" t="s">
        <v>10519</v>
      </c>
      <c r="D6294" s="114" t="s">
        <v>8414</v>
      </c>
      <c r="E6294" s="114">
        <f t="shared" si="98"/>
        <v>30600505</v>
      </c>
      <c r="F6294" s="114" t="s">
        <v>11599</v>
      </c>
      <c r="G6294" s="114" t="s">
        <v>8380</v>
      </c>
      <c r="H6294" s="114" t="s">
        <v>14406</v>
      </c>
      <c r="I6294" s="114" t="s">
        <v>8415</v>
      </c>
    </row>
    <row r="6295" spans="1:9" x14ac:dyDescent="0.2">
      <c r="A6295" s="114" t="s">
        <v>10519</v>
      </c>
      <c r="D6295" s="114" t="s">
        <v>8416</v>
      </c>
      <c r="E6295" s="114">
        <f t="shared" si="98"/>
        <v>30600506</v>
      </c>
      <c r="F6295" s="114" t="s">
        <v>11599</v>
      </c>
      <c r="G6295" s="114" t="s">
        <v>8380</v>
      </c>
      <c r="H6295" s="114" t="s">
        <v>14406</v>
      </c>
      <c r="I6295" s="114" t="s">
        <v>8415</v>
      </c>
    </row>
    <row r="6296" spans="1:9" x14ac:dyDescent="0.2">
      <c r="A6296" s="114" t="s">
        <v>10519</v>
      </c>
      <c r="D6296" s="114" t="s">
        <v>8417</v>
      </c>
      <c r="E6296" s="114">
        <f t="shared" si="98"/>
        <v>30600508</v>
      </c>
      <c r="F6296" s="114" t="s">
        <v>11599</v>
      </c>
      <c r="G6296" s="114" t="s">
        <v>8380</v>
      </c>
      <c r="H6296" s="114" t="s">
        <v>14406</v>
      </c>
      <c r="I6296" s="114" t="s">
        <v>8418</v>
      </c>
    </row>
    <row r="6297" spans="1:9" x14ac:dyDescent="0.2">
      <c r="A6297" s="114" t="s">
        <v>10519</v>
      </c>
      <c r="D6297" s="114" t="s">
        <v>8419</v>
      </c>
      <c r="E6297" s="114">
        <f t="shared" si="98"/>
        <v>30600510</v>
      </c>
      <c r="F6297" s="114" t="s">
        <v>11599</v>
      </c>
      <c r="G6297" s="114" t="s">
        <v>8380</v>
      </c>
      <c r="H6297" s="114" t="s">
        <v>14406</v>
      </c>
      <c r="I6297" s="114" t="s">
        <v>8420</v>
      </c>
    </row>
    <row r="6298" spans="1:9" x14ac:dyDescent="0.2">
      <c r="A6298" s="114" t="s">
        <v>10519</v>
      </c>
      <c r="D6298" s="114" t="s">
        <v>11381</v>
      </c>
      <c r="E6298" s="114">
        <f t="shared" si="98"/>
        <v>30600511</v>
      </c>
      <c r="F6298" s="114" t="s">
        <v>11599</v>
      </c>
      <c r="G6298" s="114" t="s">
        <v>8380</v>
      </c>
      <c r="H6298" s="114" t="s">
        <v>14406</v>
      </c>
      <c r="I6298" s="114" t="s">
        <v>11382</v>
      </c>
    </row>
    <row r="6299" spans="1:9" x14ac:dyDescent="0.2">
      <c r="A6299" s="114" t="s">
        <v>10519</v>
      </c>
      <c r="D6299" s="114" t="s">
        <v>11383</v>
      </c>
      <c r="E6299" s="114">
        <f t="shared" si="98"/>
        <v>30600514</v>
      </c>
      <c r="F6299" s="114" t="s">
        <v>11599</v>
      </c>
      <c r="G6299" s="114" t="s">
        <v>8380</v>
      </c>
      <c r="H6299" s="114" t="s">
        <v>14406</v>
      </c>
      <c r="I6299" s="114" t="s">
        <v>11384</v>
      </c>
    </row>
    <row r="6300" spans="1:9" x14ac:dyDescent="0.2">
      <c r="A6300" s="114" t="s">
        <v>10519</v>
      </c>
      <c r="D6300" s="114" t="s">
        <v>11385</v>
      </c>
      <c r="E6300" s="114">
        <f t="shared" si="98"/>
        <v>30600515</v>
      </c>
      <c r="F6300" s="114" t="s">
        <v>11599</v>
      </c>
      <c r="G6300" s="114" t="s">
        <v>8380</v>
      </c>
      <c r="H6300" s="114" t="s">
        <v>14406</v>
      </c>
      <c r="I6300" s="114" t="s">
        <v>11386</v>
      </c>
    </row>
    <row r="6301" spans="1:9" x14ac:dyDescent="0.2">
      <c r="A6301" s="114" t="s">
        <v>10519</v>
      </c>
      <c r="D6301" s="114" t="s">
        <v>11387</v>
      </c>
      <c r="E6301" s="114">
        <f t="shared" si="98"/>
        <v>30600516</v>
      </c>
      <c r="F6301" s="114" t="s">
        <v>11599</v>
      </c>
      <c r="G6301" s="114" t="s">
        <v>8380</v>
      </c>
      <c r="H6301" s="114" t="s">
        <v>14406</v>
      </c>
      <c r="I6301" s="114" t="s">
        <v>11388</v>
      </c>
    </row>
    <row r="6302" spans="1:9" x14ac:dyDescent="0.2">
      <c r="A6302" s="114" t="s">
        <v>10519</v>
      </c>
      <c r="D6302" s="114" t="s">
        <v>11389</v>
      </c>
      <c r="E6302" s="114">
        <f t="shared" si="98"/>
        <v>30600517</v>
      </c>
      <c r="F6302" s="114" t="s">
        <v>11599</v>
      </c>
      <c r="G6302" s="114" t="s">
        <v>8380</v>
      </c>
      <c r="H6302" s="114" t="s">
        <v>14406</v>
      </c>
      <c r="I6302" s="114" t="s">
        <v>11390</v>
      </c>
    </row>
    <row r="6303" spans="1:9" x14ac:dyDescent="0.2">
      <c r="A6303" s="114" t="s">
        <v>10519</v>
      </c>
      <c r="D6303" s="114" t="s">
        <v>11391</v>
      </c>
      <c r="E6303" s="114">
        <f t="shared" si="98"/>
        <v>30600518</v>
      </c>
      <c r="F6303" s="114" t="s">
        <v>11599</v>
      </c>
      <c r="G6303" s="114" t="s">
        <v>8380</v>
      </c>
      <c r="H6303" s="114" t="s">
        <v>14406</v>
      </c>
      <c r="I6303" s="114" t="s">
        <v>11392</v>
      </c>
    </row>
    <row r="6304" spans="1:9" x14ac:dyDescent="0.2">
      <c r="A6304" s="114" t="s">
        <v>10519</v>
      </c>
      <c r="D6304" s="114" t="s">
        <v>11393</v>
      </c>
      <c r="E6304" s="114">
        <f t="shared" si="98"/>
        <v>30600519</v>
      </c>
      <c r="F6304" s="114" t="s">
        <v>11599</v>
      </c>
      <c r="G6304" s="114" t="s">
        <v>8380</v>
      </c>
      <c r="H6304" s="114" t="s">
        <v>14406</v>
      </c>
      <c r="I6304" s="114" t="s">
        <v>11394</v>
      </c>
    </row>
    <row r="6305" spans="1:9" x14ac:dyDescent="0.2">
      <c r="A6305" s="114" t="s">
        <v>10519</v>
      </c>
      <c r="D6305" s="114" t="s">
        <v>11395</v>
      </c>
      <c r="E6305" s="114">
        <f t="shared" si="98"/>
        <v>30600520</v>
      </c>
      <c r="F6305" s="114" t="s">
        <v>11599</v>
      </c>
      <c r="G6305" s="114" t="s">
        <v>8380</v>
      </c>
      <c r="H6305" s="114" t="s">
        <v>14406</v>
      </c>
      <c r="I6305" s="114" t="s">
        <v>11396</v>
      </c>
    </row>
    <row r="6306" spans="1:9" x14ac:dyDescent="0.2">
      <c r="A6306" s="114" t="s">
        <v>10519</v>
      </c>
      <c r="D6306" s="114" t="s">
        <v>11397</v>
      </c>
      <c r="E6306" s="114">
        <f t="shared" si="98"/>
        <v>30600521</v>
      </c>
      <c r="F6306" s="114" t="s">
        <v>11599</v>
      </c>
      <c r="G6306" s="114" t="s">
        <v>8380</v>
      </c>
      <c r="H6306" s="114" t="s">
        <v>14406</v>
      </c>
      <c r="I6306" s="114" t="s">
        <v>11398</v>
      </c>
    </row>
    <row r="6307" spans="1:9" x14ac:dyDescent="0.2">
      <c r="A6307" s="114" t="s">
        <v>10519</v>
      </c>
      <c r="D6307" s="114" t="s">
        <v>11399</v>
      </c>
      <c r="E6307" s="114">
        <f t="shared" si="98"/>
        <v>30600522</v>
      </c>
      <c r="F6307" s="114" t="s">
        <v>11599</v>
      </c>
      <c r="G6307" s="114" t="s">
        <v>8380</v>
      </c>
      <c r="H6307" s="114" t="s">
        <v>14406</v>
      </c>
      <c r="I6307" s="114" t="s">
        <v>8431</v>
      </c>
    </row>
    <row r="6308" spans="1:9" x14ac:dyDescent="0.2">
      <c r="A6308" s="114" t="s">
        <v>10519</v>
      </c>
      <c r="D6308" s="114" t="s">
        <v>8432</v>
      </c>
      <c r="E6308" s="114">
        <f t="shared" si="98"/>
        <v>30600602</v>
      </c>
      <c r="F6308" s="114" t="s">
        <v>11599</v>
      </c>
      <c r="G6308" s="114" t="s">
        <v>8380</v>
      </c>
      <c r="H6308" s="114" t="s">
        <v>8433</v>
      </c>
      <c r="I6308" s="114" t="s">
        <v>8434</v>
      </c>
    </row>
    <row r="6309" spans="1:9" x14ac:dyDescent="0.2">
      <c r="A6309" s="114" t="s">
        <v>10519</v>
      </c>
      <c r="D6309" s="114" t="s">
        <v>8435</v>
      </c>
      <c r="E6309" s="114">
        <f t="shared" si="98"/>
        <v>30600603</v>
      </c>
      <c r="F6309" s="114" t="s">
        <v>11599</v>
      </c>
      <c r="G6309" s="114" t="s">
        <v>8380</v>
      </c>
      <c r="H6309" s="114" t="s">
        <v>8433</v>
      </c>
      <c r="I6309" s="114" t="s">
        <v>8434</v>
      </c>
    </row>
    <row r="6310" spans="1:9" x14ac:dyDescent="0.2">
      <c r="A6310" s="114" t="s">
        <v>10519</v>
      </c>
      <c r="D6310" s="114" t="s">
        <v>8436</v>
      </c>
      <c r="E6310" s="114">
        <f t="shared" si="98"/>
        <v>30600701</v>
      </c>
      <c r="F6310" s="114" t="s">
        <v>11599</v>
      </c>
      <c r="G6310" s="114" t="s">
        <v>8380</v>
      </c>
      <c r="H6310" s="114" t="s">
        <v>8943</v>
      </c>
      <c r="I6310" s="114" t="s">
        <v>8943</v>
      </c>
    </row>
    <row r="6311" spans="1:9" x14ac:dyDescent="0.2">
      <c r="A6311" s="114" t="s">
        <v>10519</v>
      </c>
      <c r="D6311" s="114" t="s">
        <v>8437</v>
      </c>
      <c r="E6311" s="114">
        <f t="shared" si="98"/>
        <v>30600702</v>
      </c>
      <c r="F6311" s="114" t="s">
        <v>11599</v>
      </c>
      <c r="G6311" s="114" t="s">
        <v>8380</v>
      </c>
      <c r="H6311" s="114" t="s">
        <v>8943</v>
      </c>
      <c r="I6311" s="114" t="s">
        <v>8943</v>
      </c>
    </row>
    <row r="6312" spans="1:9" x14ac:dyDescent="0.2">
      <c r="A6312" s="114" t="s">
        <v>10519</v>
      </c>
      <c r="D6312" s="114" t="s">
        <v>8438</v>
      </c>
      <c r="E6312" s="114">
        <f t="shared" si="98"/>
        <v>30600801</v>
      </c>
      <c r="F6312" s="114" t="s">
        <v>11599</v>
      </c>
      <c r="G6312" s="114" t="s">
        <v>8380</v>
      </c>
      <c r="H6312" s="114" t="s">
        <v>11050</v>
      </c>
      <c r="I6312" s="114" t="s">
        <v>8439</v>
      </c>
    </row>
    <row r="6313" spans="1:9" x14ac:dyDescent="0.2">
      <c r="A6313" s="114" t="s">
        <v>10519</v>
      </c>
      <c r="D6313" s="114" t="s">
        <v>8440</v>
      </c>
      <c r="E6313" s="114">
        <f t="shared" si="98"/>
        <v>30600802</v>
      </c>
      <c r="F6313" s="114" t="s">
        <v>11599</v>
      </c>
      <c r="G6313" s="114" t="s">
        <v>8380</v>
      </c>
      <c r="H6313" s="114" t="s">
        <v>11050</v>
      </c>
      <c r="I6313" s="114" t="s">
        <v>8441</v>
      </c>
    </row>
    <row r="6314" spans="1:9" x14ac:dyDescent="0.2">
      <c r="A6314" s="114" t="s">
        <v>10519</v>
      </c>
      <c r="D6314" s="114" t="s">
        <v>8442</v>
      </c>
      <c r="E6314" s="114">
        <f t="shared" si="98"/>
        <v>30600803</v>
      </c>
      <c r="F6314" s="114" t="s">
        <v>11599</v>
      </c>
      <c r="G6314" s="114" t="s">
        <v>8380</v>
      </c>
      <c r="H6314" s="114" t="s">
        <v>11050</v>
      </c>
      <c r="I6314" s="114" t="s">
        <v>8443</v>
      </c>
    </row>
    <row r="6315" spans="1:9" x14ac:dyDescent="0.2">
      <c r="A6315" s="114" t="s">
        <v>10519</v>
      </c>
      <c r="D6315" s="114" t="s">
        <v>8444</v>
      </c>
      <c r="E6315" s="114">
        <f t="shared" si="98"/>
        <v>30600804</v>
      </c>
      <c r="F6315" s="114" t="s">
        <v>11599</v>
      </c>
      <c r="G6315" s="114" t="s">
        <v>8380</v>
      </c>
      <c r="H6315" s="114" t="s">
        <v>11050</v>
      </c>
      <c r="I6315" s="114" t="s">
        <v>8445</v>
      </c>
    </row>
    <row r="6316" spans="1:9" x14ac:dyDescent="0.2">
      <c r="A6316" s="114" t="s">
        <v>10519</v>
      </c>
      <c r="D6316" s="114" t="s">
        <v>8446</v>
      </c>
      <c r="E6316" s="114">
        <f t="shared" si="98"/>
        <v>30600805</v>
      </c>
      <c r="F6316" s="114" t="s">
        <v>11599</v>
      </c>
      <c r="G6316" s="114" t="s">
        <v>8380</v>
      </c>
      <c r="H6316" s="114" t="s">
        <v>11050</v>
      </c>
      <c r="I6316" s="114" t="s">
        <v>8447</v>
      </c>
    </row>
    <row r="6317" spans="1:9" x14ac:dyDescent="0.2">
      <c r="A6317" s="114" t="s">
        <v>10519</v>
      </c>
      <c r="D6317" s="114" t="s">
        <v>8448</v>
      </c>
      <c r="E6317" s="114">
        <f t="shared" si="98"/>
        <v>30600806</v>
      </c>
      <c r="F6317" s="114" t="s">
        <v>11599</v>
      </c>
      <c r="G6317" s="114" t="s">
        <v>8380</v>
      </c>
      <c r="H6317" s="114" t="s">
        <v>11050</v>
      </c>
      <c r="I6317" s="114" t="s">
        <v>8449</v>
      </c>
    </row>
    <row r="6318" spans="1:9" x14ac:dyDescent="0.2">
      <c r="A6318" s="114" t="s">
        <v>10519</v>
      </c>
      <c r="D6318" s="114" t="s">
        <v>8450</v>
      </c>
      <c r="E6318" s="114">
        <f t="shared" si="98"/>
        <v>30600807</v>
      </c>
      <c r="F6318" s="114" t="s">
        <v>11599</v>
      </c>
      <c r="G6318" s="114" t="s">
        <v>8380</v>
      </c>
      <c r="H6318" s="114" t="s">
        <v>11050</v>
      </c>
      <c r="I6318" s="114" t="s">
        <v>8451</v>
      </c>
    </row>
    <row r="6319" spans="1:9" x14ac:dyDescent="0.2">
      <c r="A6319" s="114" t="s">
        <v>10519</v>
      </c>
      <c r="D6319" s="114" t="s">
        <v>8452</v>
      </c>
      <c r="E6319" s="114">
        <f t="shared" si="98"/>
        <v>30600811</v>
      </c>
      <c r="F6319" s="114" t="s">
        <v>11599</v>
      </c>
      <c r="G6319" s="114" t="s">
        <v>8380</v>
      </c>
      <c r="H6319" s="114" t="s">
        <v>11050</v>
      </c>
      <c r="I6319" s="114" t="s">
        <v>8453</v>
      </c>
    </row>
    <row r="6320" spans="1:9" x14ac:dyDescent="0.2">
      <c r="A6320" s="114" t="s">
        <v>10519</v>
      </c>
      <c r="D6320" s="114" t="s">
        <v>8454</v>
      </c>
      <c r="E6320" s="114">
        <f t="shared" si="98"/>
        <v>30600812</v>
      </c>
      <c r="F6320" s="114" t="s">
        <v>11599</v>
      </c>
      <c r="G6320" s="114" t="s">
        <v>8380</v>
      </c>
      <c r="H6320" s="114" t="s">
        <v>11050</v>
      </c>
      <c r="I6320" s="114" t="s">
        <v>8455</v>
      </c>
    </row>
    <row r="6321" spans="1:9" x14ac:dyDescent="0.2">
      <c r="A6321" s="114" t="s">
        <v>10519</v>
      </c>
      <c r="D6321" s="114" t="s">
        <v>8456</v>
      </c>
      <c r="E6321" s="114">
        <f t="shared" si="98"/>
        <v>30600813</v>
      </c>
      <c r="F6321" s="114" t="s">
        <v>11599</v>
      </c>
      <c r="G6321" s="114" t="s">
        <v>8380</v>
      </c>
      <c r="H6321" s="114" t="s">
        <v>11050</v>
      </c>
      <c r="I6321" s="114" t="s">
        <v>8457</v>
      </c>
    </row>
    <row r="6322" spans="1:9" x14ac:dyDescent="0.2">
      <c r="A6322" s="114" t="s">
        <v>10519</v>
      </c>
      <c r="D6322" s="114" t="s">
        <v>8458</v>
      </c>
      <c r="E6322" s="114">
        <f t="shared" si="98"/>
        <v>30600814</v>
      </c>
      <c r="F6322" s="114" t="s">
        <v>11599</v>
      </c>
      <c r="G6322" s="114" t="s">
        <v>8380</v>
      </c>
      <c r="H6322" s="114" t="s">
        <v>11050</v>
      </c>
      <c r="I6322" s="114" t="s">
        <v>8459</v>
      </c>
    </row>
    <row r="6323" spans="1:9" x14ac:dyDescent="0.2">
      <c r="A6323" s="114" t="s">
        <v>10519</v>
      </c>
      <c r="D6323" s="114" t="s">
        <v>8460</v>
      </c>
      <c r="E6323" s="114">
        <f t="shared" si="98"/>
        <v>30600815</v>
      </c>
      <c r="F6323" s="114" t="s">
        <v>11599</v>
      </c>
      <c r="G6323" s="114" t="s">
        <v>8380</v>
      </c>
      <c r="H6323" s="114" t="s">
        <v>11050</v>
      </c>
      <c r="I6323" s="114" t="s">
        <v>13079</v>
      </c>
    </row>
    <row r="6324" spans="1:9" x14ac:dyDescent="0.2">
      <c r="A6324" s="114" t="s">
        <v>10519</v>
      </c>
      <c r="D6324" s="114" t="s">
        <v>8461</v>
      </c>
      <c r="E6324" s="114">
        <f t="shared" si="98"/>
        <v>30600816</v>
      </c>
      <c r="F6324" s="114" t="s">
        <v>11599</v>
      </c>
      <c r="G6324" s="114" t="s">
        <v>8380</v>
      </c>
      <c r="H6324" s="114" t="s">
        <v>11050</v>
      </c>
      <c r="I6324" s="114" t="s">
        <v>13081</v>
      </c>
    </row>
    <row r="6325" spans="1:9" x14ac:dyDescent="0.2">
      <c r="A6325" s="114" t="s">
        <v>10519</v>
      </c>
      <c r="D6325" s="114" t="s">
        <v>8462</v>
      </c>
      <c r="E6325" s="114">
        <f t="shared" si="98"/>
        <v>30600817</v>
      </c>
      <c r="F6325" s="114" t="s">
        <v>11599</v>
      </c>
      <c r="G6325" s="114" t="s">
        <v>8380</v>
      </c>
      <c r="H6325" s="114" t="s">
        <v>11050</v>
      </c>
      <c r="I6325" s="114" t="s">
        <v>8463</v>
      </c>
    </row>
    <row r="6326" spans="1:9" x14ac:dyDescent="0.2">
      <c r="A6326" s="114" t="s">
        <v>10519</v>
      </c>
      <c r="D6326" s="114" t="s">
        <v>8464</v>
      </c>
      <c r="E6326" s="114">
        <f t="shared" si="98"/>
        <v>30600818</v>
      </c>
      <c r="F6326" s="114" t="s">
        <v>11599</v>
      </c>
      <c r="G6326" s="114" t="s">
        <v>8380</v>
      </c>
      <c r="H6326" s="114" t="s">
        <v>11050</v>
      </c>
      <c r="I6326" s="114" t="s">
        <v>2925</v>
      </c>
    </row>
    <row r="6327" spans="1:9" x14ac:dyDescent="0.2">
      <c r="A6327" s="114" t="s">
        <v>10519</v>
      </c>
      <c r="D6327" s="114" t="s">
        <v>2926</v>
      </c>
      <c r="E6327" s="114">
        <f t="shared" si="98"/>
        <v>30600819</v>
      </c>
      <c r="F6327" s="114" t="s">
        <v>11599</v>
      </c>
      <c r="G6327" s="114" t="s">
        <v>8380</v>
      </c>
      <c r="H6327" s="114" t="s">
        <v>11050</v>
      </c>
      <c r="I6327" s="114" t="s">
        <v>2927</v>
      </c>
    </row>
    <row r="6328" spans="1:9" x14ac:dyDescent="0.2">
      <c r="A6328" s="114" t="s">
        <v>10519</v>
      </c>
      <c r="D6328" s="114" t="s">
        <v>2928</v>
      </c>
      <c r="E6328" s="114">
        <f t="shared" si="98"/>
        <v>30600820</v>
      </c>
      <c r="F6328" s="114" t="s">
        <v>11599</v>
      </c>
      <c r="G6328" s="114" t="s">
        <v>8380</v>
      </c>
      <c r="H6328" s="114" t="s">
        <v>11050</v>
      </c>
      <c r="I6328" s="114" t="s">
        <v>2929</v>
      </c>
    </row>
    <row r="6329" spans="1:9" x14ac:dyDescent="0.2">
      <c r="A6329" s="114" t="s">
        <v>10519</v>
      </c>
      <c r="D6329" s="114" t="s">
        <v>2930</v>
      </c>
      <c r="E6329" s="114">
        <f t="shared" si="98"/>
        <v>30600821</v>
      </c>
      <c r="F6329" s="114" t="s">
        <v>11599</v>
      </c>
      <c r="G6329" s="114" t="s">
        <v>8380</v>
      </c>
      <c r="H6329" s="114" t="s">
        <v>11050</v>
      </c>
      <c r="I6329" s="114" t="s">
        <v>13091</v>
      </c>
    </row>
    <row r="6330" spans="1:9" x14ac:dyDescent="0.2">
      <c r="A6330" s="114" t="s">
        <v>10519</v>
      </c>
      <c r="D6330" s="114" t="s">
        <v>2931</v>
      </c>
      <c r="E6330" s="114">
        <f t="shared" si="98"/>
        <v>30600822</v>
      </c>
      <c r="F6330" s="114" t="s">
        <v>11599</v>
      </c>
      <c r="G6330" s="114" t="s">
        <v>8380</v>
      </c>
      <c r="H6330" s="114" t="s">
        <v>11050</v>
      </c>
      <c r="I6330" s="114" t="s">
        <v>13093</v>
      </c>
    </row>
    <row r="6331" spans="1:9" x14ac:dyDescent="0.2">
      <c r="A6331" s="114" t="s">
        <v>10519</v>
      </c>
      <c r="D6331" s="114" t="s">
        <v>2932</v>
      </c>
      <c r="E6331" s="114">
        <f t="shared" si="98"/>
        <v>30600901</v>
      </c>
      <c r="F6331" s="114" t="s">
        <v>11599</v>
      </c>
      <c r="G6331" s="114" t="s">
        <v>8380</v>
      </c>
      <c r="H6331" s="114" t="s">
        <v>13777</v>
      </c>
      <c r="I6331" s="114" t="s">
        <v>16166</v>
      </c>
    </row>
    <row r="6332" spans="1:9" x14ac:dyDescent="0.2">
      <c r="A6332" s="114" t="s">
        <v>10519</v>
      </c>
      <c r="D6332" s="114" t="s">
        <v>2933</v>
      </c>
      <c r="E6332" s="114">
        <f t="shared" si="98"/>
        <v>30600902</v>
      </c>
      <c r="F6332" s="114" t="s">
        <v>11599</v>
      </c>
      <c r="G6332" s="114" t="s">
        <v>8380</v>
      </c>
      <c r="H6332" s="114" t="s">
        <v>13777</v>
      </c>
      <c r="I6332" s="114" t="s">
        <v>16173</v>
      </c>
    </row>
    <row r="6333" spans="1:9" x14ac:dyDescent="0.2">
      <c r="A6333" s="114" t="s">
        <v>10519</v>
      </c>
      <c r="D6333" s="114" t="s">
        <v>2934</v>
      </c>
      <c r="E6333" s="114">
        <f t="shared" si="98"/>
        <v>30600903</v>
      </c>
      <c r="F6333" s="114" t="s">
        <v>11599</v>
      </c>
      <c r="G6333" s="114" t="s">
        <v>8380</v>
      </c>
      <c r="H6333" s="114" t="s">
        <v>13777</v>
      </c>
      <c r="I6333" s="114" t="s">
        <v>16175</v>
      </c>
    </row>
    <row r="6334" spans="1:9" x14ac:dyDescent="0.2">
      <c r="A6334" s="114" t="s">
        <v>10519</v>
      </c>
      <c r="D6334" s="114" t="s">
        <v>2935</v>
      </c>
      <c r="E6334" s="114">
        <f t="shared" si="98"/>
        <v>30600904</v>
      </c>
      <c r="F6334" s="114" t="s">
        <v>11599</v>
      </c>
      <c r="G6334" s="114" t="s">
        <v>8380</v>
      </c>
      <c r="H6334" s="114" t="s">
        <v>13777</v>
      </c>
      <c r="I6334" s="114" t="s">
        <v>16186</v>
      </c>
    </row>
    <row r="6335" spans="1:9" x14ac:dyDescent="0.2">
      <c r="A6335" s="114" t="s">
        <v>10519</v>
      </c>
      <c r="D6335" s="114" t="s">
        <v>2936</v>
      </c>
      <c r="E6335" s="114">
        <f t="shared" si="98"/>
        <v>30600905</v>
      </c>
      <c r="F6335" s="114" t="s">
        <v>11599</v>
      </c>
      <c r="G6335" s="114" t="s">
        <v>8380</v>
      </c>
      <c r="H6335" s="114" t="s">
        <v>13777</v>
      </c>
      <c r="I6335" s="114" t="s">
        <v>2937</v>
      </c>
    </row>
    <row r="6336" spans="1:9" x14ac:dyDescent="0.2">
      <c r="A6336" s="114" t="s">
        <v>10519</v>
      </c>
      <c r="D6336" s="114" t="s">
        <v>2938</v>
      </c>
      <c r="E6336" s="114">
        <f t="shared" si="98"/>
        <v>30600906</v>
      </c>
      <c r="F6336" s="114" t="s">
        <v>11599</v>
      </c>
      <c r="G6336" s="114" t="s">
        <v>8380</v>
      </c>
      <c r="H6336" s="114" t="s">
        <v>13777</v>
      </c>
      <c r="I6336" s="114" t="s">
        <v>2939</v>
      </c>
    </row>
    <row r="6337" spans="1:9" x14ac:dyDescent="0.2">
      <c r="A6337" s="114" t="s">
        <v>10519</v>
      </c>
      <c r="D6337" s="114" t="s">
        <v>2940</v>
      </c>
      <c r="E6337" s="114">
        <f t="shared" si="98"/>
        <v>30600999</v>
      </c>
      <c r="F6337" s="114" t="s">
        <v>11599</v>
      </c>
      <c r="G6337" s="114" t="s">
        <v>8380</v>
      </c>
      <c r="H6337" s="114" t="s">
        <v>13777</v>
      </c>
      <c r="I6337" s="114" t="s">
        <v>9280</v>
      </c>
    </row>
    <row r="6338" spans="1:9" x14ac:dyDescent="0.2">
      <c r="A6338" s="114" t="s">
        <v>10519</v>
      </c>
      <c r="D6338" s="114" t="s">
        <v>2941</v>
      </c>
      <c r="E6338" s="114">
        <f t="shared" ref="E6338:E6401" si="99">VALUE(D6338)</f>
        <v>30601001</v>
      </c>
      <c r="F6338" s="114" t="s">
        <v>11599</v>
      </c>
      <c r="G6338" s="114" t="s">
        <v>8380</v>
      </c>
      <c r="H6338" s="114" t="s">
        <v>2942</v>
      </c>
      <c r="I6338" s="114" t="s">
        <v>14455</v>
      </c>
    </row>
    <row r="6339" spans="1:9" x14ac:dyDescent="0.2">
      <c r="A6339" s="114" t="s">
        <v>10519</v>
      </c>
      <c r="D6339" s="114" t="s">
        <v>2943</v>
      </c>
      <c r="E6339" s="114">
        <f t="shared" si="99"/>
        <v>30601011</v>
      </c>
      <c r="F6339" s="114" t="s">
        <v>11599</v>
      </c>
      <c r="G6339" s="114" t="s">
        <v>8380</v>
      </c>
      <c r="H6339" s="114" t="s">
        <v>2942</v>
      </c>
      <c r="I6339" s="114" t="s">
        <v>2944</v>
      </c>
    </row>
    <row r="6340" spans="1:9" x14ac:dyDescent="0.2">
      <c r="A6340" s="114" t="s">
        <v>10519</v>
      </c>
      <c r="D6340" s="114" t="s">
        <v>2945</v>
      </c>
      <c r="E6340" s="114">
        <f t="shared" si="99"/>
        <v>30601101</v>
      </c>
      <c r="F6340" s="114" t="s">
        <v>11599</v>
      </c>
      <c r="G6340" s="114" t="s">
        <v>8380</v>
      </c>
      <c r="H6340" s="114" t="s">
        <v>2946</v>
      </c>
      <c r="I6340" s="114" t="s">
        <v>14455</v>
      </c>
    </row>
    <row r="6341" spans="1:9" x14ac:dyDescent="0.2">
      <c r="A6341" s="114" t="s">
        <v>10519</v>
      </c>
      <c r="D6341" s="114" t="s">
        <v>2947</v>
      </c>
      <c r="E6341" s="114">
        <f t="shared" si="99"/>
        <v>30601201</v>
      </c>
      <c r="F6341" s="114" t="s">
        <v>11599</v>
      </c>
      <c r="G6341" s="114" t="s">
        <v>8380</v>
      </c>
      <c r="H6341" s="114" t="s">
        <v>2948</v>
      </c>
      <c r="I6341" s="114" t="s">
        <v>14455</v>
      </c>
    </row>
    <row r="6342" spans="1:9" x14ac:dyDescent="0.2">
      <c r="A6342" s="114" t="s">
        <v>10519</v>
      </c>
      <c r="D6342" s="114" t="s">
        <v>2949</v>
      </c>
      <c r="E6342" s="114">
        <f t="shared" si="99"/>
        <v>30601301</v>
      </c>
      <c r="F6342" s="114" t="s">
        <v>11599</v>
      </c>
      <c r="G6342" s="114" t="s">
        <v>8380</v>
      </c>
      <c r="H6342" s="114" t="s">
        <v>2950</v>
      </c>
      <c r="I6342" s="114" t="s">
        <v>2951</v>
      </c>
    </row>
    <row r="6343" spans="1:9" x14ac:dyDescent="0.2">
      <c r="A6343" s="114" t="s">
        <v>10519</v>
      </c>
      <c r="D6343" s="114" t="s">
        <v>2952</v>
      </c>
      <c r="E6343" s="114">
        <f t="shared" si="99"/>
        <v>30601401</v>
      </c>
      <c r="F6343" s="114" t="s">
        <v>11599</v>
      </c>
      <c r="G6343" s="114" t="s">
        <v>8380</v>
      </c>
      <c r="H6343" s="114" t="s">
        <v>2953</v>
      </c>
      <c r="I6343" s="114" t="s">
        <v>2954</v>
      </c>
    </row>
    <row r="6344" spans="1:9" x14ac:dyDescent="0.2">
      <c r="A6344" s="114" t="s">
        <v>10519</v>
      </c>
      <c r="D6344" s="114" t="s">
        <v>2955</v>
      </c>
      <c r="E6344" s="114">
        <f t="shared" si="99"/>
        <v>30601402</v>
      </c>
      <c r="F6344" s="114" t="s">
        <v>11599</v>
      </c>
      <c r="G6344" s="114" t="s">
        <v>8380</v>
      </c>
      <c r="H6344" s="114" t="s">
        <v>2953</v>
      </c>
      <c r="I6344" s="114" t="s">
        <v>2956</v>
      </c>
    </row>
    <row r="6345" spans="1:9" x14ac:dyDescent="0.2">
      <c r="A6345" s="114" t="s">
        <v>10519</v>
      </c>
      <c r="D6345" s="114" t="s">
        <v>2957</v>
      </c>
      <c r="E6345" s="114">
        <f t="shared" si="99"/>
        <v>30601599</v>
      </c>
      <c r="F6345" s="114" t="s">
        <v>11599</v>
      </c>
      <c r="G6345" s="114" t="s">
        <v>8380</v>
      </c>
      <c r="H6345" s="114" t="s">
        <v>2958</v>
      </c>
      <c r="I6345" s="114" t="s">
        <v>7818</v>
      </c>
    </row>
    <row r="6346" spans="1:9" x14ac:dyDescent="0.2">
      <c r="A6346" s="114" t="s">
        <v>10519</v>
      </c>
      <c r="D6346" s="114" t="s">
        <v>5640</v>
      </c>
      <c r="E6346" s="114">
        <f t="shared" si="99"/>
        <v>30601601</v>
      </c>
      <c r="F6346" s="114" t="s">
        <v>11599</v>
      </c>
      <c r="G6346" s="114" t="s">
        <v>8380</v>
      </c>
      <c r="H6346" s="114" t="s">
        <v>5641</v>
      </c>
      <c r="I6346" s="114" t="s">
        <v>14455</v>
      </c>
    </row>
    <row r="6347" spans="1:9" x14ac:dyDescent="0.2">
      <c r="A6347" s="114" t="s">
        <v>10519</v>
      </c>
      <c r="D6347" s="114" t="s">
        <v>5642</v>
      </c>
      <c r="E6347" s="114">
        <f t="shared" si="99"/>
        <v>30601602</v>
      </c>
      <c r="F6347" s="114" t="s">
        <v>11599</v>
      </c>
      <c r="G6347" s="114" t="s">
        <v>8380</v>
      </c>
      <c r="H6347" s="114" t="s">
        <v>5641</v>
      </c>
      <c r="I6347" s="114" t="s">
        <v>5643</v>
      </c>
    </row>
    <row r="6348" spans="1:9" x14ac:dyDescent="0.2">
      <c r="A6348" s="114" t="s">
        <v>10519</v>
      </c>
      <c r="D6348" s="114" t="s">
        <v>5644</v>
      </c>
      <c r="E6348" s="114">
        <f t="shared" si="99"/>
        <v>30601603</v>
      </c>
      <c r="F6348" s="114" t="s">
        <v>11599</v>
      </c>
      <c r="G6348" s="114" t="s">
        <v>8380</v>
      </c>
      <c r="H6348" s="114" t="s">
        <v>5641</v>
      </c>
      <c r="I6348" s="114" t="s">
        <v>5645</v>
      </c>
    </row>
    <row r="6349" spans="1:9" x14ac:dyDescent="0.2">
      <c r="A6349" s="114" t="s">
        <v>10519</v>
      </c>
      <c r="D6349" s="114" t="s">
        <v>5646</v>
      </c>
      <c r="E6349" s="114">
        <f t="shared" si="99"/>
        <v>30601604</v>
      </c>
      <c r="F6349" s="114" t="s">
        <v>11599</v>
      </c>
      <c r="G6349" s="114" t="s">
        <v>8380</v>
      </c>
      <c r="H6349" s="114" t="s">
        <v>5641</v>
      </c>
      <c r="I6349" s="114" t="s">
        <v>5647</v>
      </c>
    </row>
    <row r="6350" spans="1:9" x14ac:dyDescent="0.2">
      <c r="A6350" s="114" t="s">
        <v>10519</v>
      </c>
      <c r="D6350" s="114" t="s">
        <v>5648</v>
      </c>
      <c r="E6350" s="114">
        <f t="shared" si="99"/>
        <v>30601701</v>
      </c>
      <c r="F6350" s="114" t="s">
        <v>11599</v>
      </c>
      <c r="G6350" s="114" t="s">
        <v>8380</v>
      </c>
      <c r="H6350" s="114" t="s">
        <v>5649</v>
      </c>
      <c r="I6350" s="114" t="s">
        <v>14455</v>
      </c>
    </row>
    <row r="6351" spans="1:9" x14ac:dyDescent="0.2">
      <c r="A6351" s="114" t="s">
        <v>10519</v>
      </c>
      <c r="D6351" s="114" t="s">
        <v>5650</v>
      </c>
      <c r="E6351" s="114">
        <f t="shared" si="99"/>
        <v>30601801</v>
      </c>
      <c r="F6351" s="114" t="s">
        <v>11599</v>
      </c>
      <c r="G6351" s="114" t="s">
        <v>8380</v>
      </c>
      <c r="H6351" s="114" t="s">
        <v>5651</v>
      </c>
      <c r="I6351" s="114" t="s">
        <v>14455</v>
      </c>
    </row>
    <row r="6352" spans="1:9" x14ac:dyDescent="0.2">
      <c r="A6352" s="114" t="s">
        <v>10519</v>
      </c>
      <c r="D6352" s="114" t="s">
        <v>5652</v>
      </c>
      <c r="E6352" s="114">
        <f t="shared" si="99"/>
        <v>30601901</v>
      </c>
      <c r="F6352" s="114" t="s">
        <v>11599</v>
      </c>
      <c r="G6352" s="114" t="s">
        <v>8380</v>
      </c>
      <c r="H6352" s="114" t="s">
        <v>5653</v>
      </c>
      <c r="I6352" s="114" t="s">
        <v>14455</v>
      </c>
    </row>
    <row r="6353" spans="1:10" x14ac:dyDescent="0.2">
      <c r="A6353" s="114" t="s">
        <v>10519</v>
      </c>
      <c r="D6353" s="114" t="s">
        <v>5654</v>
      </c>
      <c r="E6353" s="114">
        <f t="shared" si="99"/>
        <v>30602001</v>
      </c>
      <c r="F6353" s="114" t="s">
        <v>11599</v>
      </c>
      <c r="G6353" s="114" t="s">
        <v>8380</v>
      </c>
      <c r="H6353" s="114" t="s">
        <v>5655</v>
      </c>
      <c r="I6353" s="114" t="s">
        <v>14455</v>
      </c>
    </row>
    <row r="6354" spans="1:10" x14ac:dyDescent="0.2">
      <c r="A6354" s="114" t="s">
        <v>10519</v>
      </c>
      <c r="D6354" s="114" t="s">
        <v>5656</v>
      </c>
      <c r="E6354" s="114">
        <f t="shared" si="99"/>
        <v>30602101</v>
      </c>
      <c r="F6354" s="114" t="s">
        <v>11599</v>
      </c>
      <c r="G6354" s="114" t="s">
        <v>8380</v>
      </c>
      <c r="H6354" s="114" t="s">
        <v>5657</v>
      </c>
      <c r="I6354" s="114" t="s">
        <v>14455</v>
      </c>
    </row>
    <row r="6355" spans="1:10" x14ac:dyDescent="0.2">
      <c r="A6355" s="114" t="s">
        <v>10519</v>
      </c>
      <c r="D6355" s="114" t="s">
        <v>5658</v>
      </c>
      <c r="E6355" s="114">
        <f t="shared" si="99"/>
        <v>30602201</v>
      </c>
      <c r="F6355" s="114" t="s">
        <v>11599</v>
      </c>
      <c r="G6355" s="114" t="s">
        <v>8380</v>
      </c>
      <c r="H6355" s="114" t="s">
        <v>5659</v>
      </c>
      <c r="I6355" s="114" t="s">
        <v>14455</v>
      </c>
    </row>
    <row r="6356" spans="1:10" x14ac:dyDescent="0.2">
      <c r="A6356" s="114" t="s">
        <v>10519</v>
      </c>
      <c r="D6356" s="114" t="s">
        <v>5660</v>
      </c>
      <c r="E6356" s="114">
        <f t="shared" si="99"/>
        <v>30602301</v>
      </c>
      <c r="F6356" s="114" t="s">
        <v>11599</v>
      </c>
      <c r="G6356" s="114" t="s">
        <v>8380</v>
      </c>
      <c r="H6356" s="114" t="s">
        <v>5661</v>
      </c>
      <c r="I6356" s="114" t="s">
        <v>14455</v>
      </c>
    </row>
    <row r="6357" spans="1:10" x14ac:dyDescent="0.2">
      <c r="A6357" s="114" t="s">
        <v>10519</v>
      </c>
      <c r="D6357" s="114" t="s">
        <v>5662</v>
      </c>
      <c r="E6357" s="114">
        <f t="shared" si="99"/>
        <v>30602401</v>
      </c>
      <c r="F6357" s="114" t="s">
        <v>11599</v>
      </c>
      <c r="G6357" s="114" t="s">
        <v>8380</v>
      </c>
      <c r="H6357" s="114" t="s">
        <v>5663</v>
      </c>
      <c r="I6357" s="114" t="s">
        <v>5664</v>
      </c>
      <c r="J6357" s="116">
        <v>36797</v>
      </c>
    </row>
    <row r="6358" spans="1:10" x14ac:dyDescent="0.2">
      <c r="A6358" s="114" t="s">
        <v>10519</v>
      </c>
      <c r="D6358" s="114" t="s">
        <v>5665</v>
      </c>
      <c r="E6358" s="114">
        <f t="shared" si="99"/>
        <v>30603201</v>
      </c>
      <c r="F6358" s="114" t="s">
        <v>11599</v>
      </c>
      <c r="G6358" s="114" t="s">
        <v>8380</v>
      </c>
      <c r="H6358" s="114" t="s">
        <v>5666</v>
      </c>
      <c r="I6358" s="114" t="s">
        <v>14455</v>
      </c>
    </row>
    <row r="6359" spans="1:10" x14ac:dyDescent="0.2">
      <c r="A6359" s="114" t="s">
        <v>10519</v>
      </c>
      <c r="D6359" s="114" t="s">
        <v>5667</v>
      </c>
      <c r="E6359" s="114">
        <f t="shared" si="99"/>
        <v>30603301</v>
      </c>
      <c r="F6359" s="114" t="s">
        <v>11599</v>
      </c>
      <c r="G6359" s="114" t="s">
        <v>8380</v>
      </c>
      <c r="H6359" s="114" t="s">
        <v>5668</v>
      </c>
      <c r="I6359" s="114" t="s">
        <v>5669</v>
      </c>
    </row>
    <row r="6360" spans="1:10" x14ac:dyDescent="0.2">
      <c r="A6360" s="114" t="s">
        <v>10519</v>
      </c>
      <c r="D6360" s="114" t="s">
        <v>5670</v>
      </c>
      <c r="E6360" s="114">
        <f t="shared" si="99"/>
        <v>30609901</v>
      </c>
      <c r="F6360" s="114" t="s">
        <v>11599</v>
      </c>
      <c r="G6360" s="114" t="s">
        <v>8380</v>
      </c>
      <c r="H6360" s="114" t="s">
        <v>5671</v>
      </c>
      <c r="I6360" s="114" t="s">
        <v>5672</v>
      </c>
    </row>
    <row r="6361" spans="1:10" x14ac:dyDescent="0.2">
      <c r="A6361" s="114" t="s">
        <v>10519</v>
      </c>
      <c r="D6361" s="114" t="s">
        <v>5673</v>
      </c>
      <c r="E6361" s="114">
        <f t="shared" si="99"/>
        <v>30609902</v>
      </c>
      <c r="F6361" s="114" t="s">
        <v>11599</v>
      </c>
      <c r="G6361" s="114" t="s">
        <v>8380</v>
      </c>
      <c r="H6361" s="114" t="s">
        <v>5671</v>
      </c>
      <c r="I6361" s="114" t="s">
        <v>16173</v>
      </c>
    </row>
    <row r="6362" spans="1:10" x14ac:dyDescent="0.2">
      <c r="A6362" s="114" t="s">
        <v>10519</v>
      </c>
      <c r="D6362" s="114" t="s">
        <v>5674</v>
      </c>
      <c r="E6362" s="114">
        <f t="shared" si="99"/>
        <v>30609903</v>
      </c>
      <c r="F6362" s="114" t="s">
        <v>11599</v>
      </c>
      <c r="G6362" s="114" t="s">
        <v>8380</v>
      </c>
      <c r="H6362" s="114" t="s">
        <v>5671</v>
      </c>
      <c r="I6362" s="114" t="s">
        <v>16175</v>
      </c>
    </row>
    <row r="6363" spans="1:10" x14ac:dyDescent="0.2">
      <c r="A6363" s="114" t="s">
        <v>10519</v>
      </c>
      <c r="D6363" s="114" t="s">
        <v>5675</v>
      </c>
      <c r="E6363" s="114">
        <f t="shared" si="99"/>
        <v>30609904</v>
      </c>
      <c r="F6363" s="114" t="s">
        <v>11599</v>
      </c>
      <c r="G6363" s="114" t="s">
        <v>8380</v>
      </c>
      <c r="H6363" s="114" t="s">
        <v>5671</v>
      </c>
      <c r="I6363" s="114" t="s">
        <v>16186</v>
      </c>
    </row>
    <row r="6364" spans="1:10" x14ac:dyDescent="0.2">
      <c r="A6364" s="114" t="s">
        <v>10519</v>
      </c>
      <c r="D6364" s="114" t="s">
        <v>5676</v>
      </c>
      <c r="E6364" s="114">
        <f t="shared" si="99"/>
        <v>30609905</v>
      </c>
      <c r="F6364" s="114" t="s">
        <v>11599</v>
      </c>
      <c r="G6364" s="114" t="s">
        <v>8380</v>
      </c>
      <c r="H6364" s="114" t="s">
        <v>5671</v>
      </c>
      <c r="I6364" s="114" t="s">
        <v>2937</v>
      </c>
    </row>
    <row r="6365" spans="1:10" x14ac:dyDescent="0.2">
      <c r="A6365" s="114" t="s">
        <v>10519</v>
      </c>
      <c r="D6365" s="114" t="s">
        <v>5677</v>
      </c>
      <c r="E6365" s="114">
        <f t="shared" si="99"/>
        <v>30610001</v>
      </c>
      <c r="F6365" s="114" t="s">
        <v>11599</v>
      </c>
      <c r="G6365" s="114" t="s">
        <v>8380</v>
      </c>
      <c r="H6365" s="114" t="s">
        <v>5678</v>
      </c>
      <c r="I6365" s="114" t="s">
        <v>14455</v>
      </c>
    </row>
    <row r="6366" spans="1:10" x14ac:dyDescent="0.2">
      <c r="A6366" s="114" t="s">
        <v>10519</v>
      </c>
      <c r="D6366" s="114" t="s">
        <v>5679</v>
      </c>
      <c r="E6366" s="114">
        <f t="shared" si="99"/>
        <v>30622001</v>
      </c>
      <c r="F6366" s="114" t="s">
        <v>11599</v>
      </c>
      <c r="G6366" s="114" t="s">
        <v>8380</v>
      </c>
      <c r="I6366" s="114" t="s">
        <v>5680</v>
      </c>
    </row>
    <row r="6367" spans="1:10" x14ac:dyDescent="0.2">
      <c r="A6367" s="114" t="s">
        <v>10519</v>
      </c>
      <c r="D6367" s="114" t="s">
        <v>5681</v>
      </c>
      <c r="E6367" s="114">
        <f t="shared" si="99"/>
        <v>30622002</v>
      </c>
      <c r="F6367" s="114" t="s">
        <v>11599</v>
      </c>
      <c r="G6367" s="114" t="s">
        <v>8380</v>
      </c>
      <c r="I6367" s="114" t="s">
        <v>5682</v>
      </c>
    </row>
    <row r="6368" spans="1:10" x14ac:dyDescent="0.2">
      <c r="A6368" s="114" t="s">
        <v>10519</v>
      </c>
      <c r="D6368" s="114" t="s">
        <v>5683</v>
      </c>
      <c r="E6368" s="114">
        <f t="shared" si="99"/>
        <v>30622003</v>
      </c>
      <c r="F6368" s="114" t="s">
        <v>11599</v>
      </c>
      <c r="G6368" s="114" t="s">
        <v>8380</v>
      </c>
      <c r="I6368" s="114" t="s">
        <v>5684</v>
      </c>
    </row>
    <row r="6369" spans="1:9" x14ac:dyDescent="0.2">
      <c r="A6369" s="114" t="s">
        <v>10519</v>
      </c>
      <c r="D6369" s="114" t="s">
        <v>5685</v>
      </c>
      <c r="E6369" s="114">
        <f t="shared" si="99"/>
        <v>30622004</v>
      </c>
      <c r="F6369" s="114" t="s">
        <v>11599</v>
      </c>
      <c r="G6369" s="114" t="s">
        <v>8380</v>
      </c>
      <c r="I6369" s="114" t="s">
        <v>5686</v>
      </c>
    </row>
    <row r="6370" spans="1:9" x14ac:dyDescent="0.2">
      <c r="A6370" s="114" t="s">
        <v>10519</v>
      </c>
      <c r="D6370" s="114" t="s">
        <v>5687</v>
      </c>
      <c r="E6370" s="114">
        <f t="shared" si="99"/>
        <v>30622005</v>
      </c>
      <c r="F6370" s="114" t="s">
        <v>11599</v>
      </c>
      <c r="G6370" s="114" t="s">
        <v>8380</v>
      </c>
      <c r="I6370" s="114" t="s">
        <v>5688</v>
      </c>
    </row>
    <row r="6371" spans="1:9" x14ac:dyDescent="0.2">
      <c r="A6371" s="114" t="s">
        <v>10519</v>
      </c>
      <c r="D6371" s="114" t="s">
        <v>5689</v>
      </c>
      <c r="E6371" s="114">
        <f t="shared" si="99"/>
        <v>30622006</v>
      </c>
      <c r="F6371" s="114" t="s">
        <v>11599</v>
      </c>
      <c r="G6371" s="114" t="s">
        <v>8380</v>
      </c>
      <c r="I6371" s="114" t="s">
        <v>5690</v>
      </c>
    </row>
    <row r="6372" spans="1:9" x14ac:dyDescent="0.2">
      <c r="A6372" s="114" t="s">
        <v>10519</v>
      </c>
      <c r="D6372" s="114" t="s">
        <v>5691</v>
      </c>
      <c r="E6372" s="114">
        <f t="shared" si="99"/>
        <v>30622201</v>
      </c>
      <c r="F6372" s="114" t="s">
        <v>11599</v>
      </c>
      <c r="G6372" s="114" t="s">
        <v>8380</v>
      </c>
      <c r="I6372" s="114" t="s">
        <v>5692</v>
      </c>
    </row>
    <row r="6373" spans="1:9" x14ac:dyDescent="0.2">
      <c r="A6373" s="114" t="s">
        <v>10519</v>
      </c>
      <c r="D6373" s="114" t="s">
        <v>5693</v>
      </c>
      <c r="E6373" s="114">
        <f t="shared" si="99"/>
        <v>30622202</v>
      </c>
      <c r="F6373" s="114" t="s">
        <v>11599</v>
      </c>
      <c r="G6373" s="114" t="s">
        <v>8380</v>
      </c>
      <c r="I6373" s="114" t="s">
        <v>5694</v>
      </c>
    </row>
    <row r="6374" spans="1:9" x14ac:dyDescent="0.2">
      <c r="A6374" s="114" t="s">
        <v>10519</v>
      </c>
      <c r="D6374" s="114" t="s">
        <v>5695</v>
      </c>
      <c r="E6374" s="114">
        <f t="shared" si="99"/>
        <v>30622203</v>
      </c>
      <c r="F6374" s="114" t="s">
        <v>11599</v>
      </c>
      <c r="G6374" s="114" t="s">
        <v>8380</v>
      </c>
      <c r="I6374" s="114" t="s">
        <v>5696</v>
      </c>
    </row>
    <row r="6375" spans="1:9" x14ac:dyDescent="0.2">
      <c r="A6375" s="114" t="s">
        <v>10519</v>
      </c>
      <c r="D6375" s="114" t="s">
        <v>5697</v>
      </c>
      <c r="E6375" s="114">
        <f t="shared" si="99"/>
        <v>30622204</v>
      </c>
      <c r="F6375" s="114" t="s">
        <v>11599</v>
      </c>
      <c r="G6375" s="114" t="s">
        <v>8380</v>
      </c>
      <c r="I6375" s="114" t="s">
        <v>5698</v>
      </c>
    </row>
    <row r="6376" spans="1:9" x14ac:dyDescent="0.2">
      <c r="A6376" s="114" t="s">
        <v>10519</v>
      </c>
      <c r="D6376" s="114" t="s">
        <v>5699</v>
      </c>
      <c r="E6376" s="114">
        <f t="shared" si="99"/>
        <v>30622205</v>
      </c>
      <c r="F6376" s="114" t="s">
        <v>11599</v>
      </c>
      <c r="G6376" s="114" t="s">
        <v>8380</v>
      </c>
      <c r="I6376" s="114" t="s">
        <v>5700</v>
      </c>
    </row>
    <row r="6377" spans="1:9" x14ac:dyDescent="0.2">
      <c r="A6377" s="114" t="s">
        <v>10519</v>
      </c>
      <c r="D6377" s="114" t="s">
        <v>5701</v>
      </c>
      <c r="E6377" s="114">
        <f t="shared" si="99"/>
        <v>30622206</v>
      </c>
      <c r="F6377" s="114" t="s">
        <v>11599</v>
      </c>
      <c r="G6377" s="114" t="s">
        <v>8380</v>
      </c>
      <c r="I6377" s="114" t="s">
        <v>5702</v>
      </c>
    </row>
    <row r="6378" spans="1:9" x14ac:dyDescent="0.2">
      <c r="A6378" s="114" t="s">
        <v>10519</v>
      </c>
      <c r="D6378" s="114" t="s">
        <v>5703</v>
      </c>
      <c r="E6378" s="114">
        <f t="shared" si="99"/>
        <v>30622401</v>
      </c>
      <c r="F6378" s="114" t="s">
        <v>11599</v>
      </c>
      <c r="G6378" s="114" t="s">
        <v>8380</v>
      </c>
      <c r="I6378" s="114" t="s">
        <v>5704</v>
      </c>
    </row>
    <row r="6379" spans="1:9" x14ac:dyDescent="0.2">
      <c r="A6379" s="114" t="s">
        <v>10519</v>
      </c>
      <c r="D6379" s="114" t="s">
        <v>5705</v>
      </c>
      <c r="E6379" s="114">
        <f t="shared" si="99"/>
        <v>30622402</v>
      </c>
      <c r="F6379" s="114" t="s">
        <v>11599</v>
      </c>
      <c r="G6379" s="114" t="s">
        <v>8380</v>
      </c>
      <c r="I6379" s="114" t="s">
        <v>5706</v>
      </c>
    </row>
    <row r="6380" spans="1:9" x14ac:dyDescent="0.2">
      <c r="A6380" s="114" t="s">
        <v>10519</v>
      </c>
      <c r="D6380" s="114" t="s">
        <v>5707</v>
      </c>
      <c r="E6380" s="114">
        <f t="shared" si="99"/>
        <v>30622403</v>
      </c>
      <c r="F6380" s="114" t="s">
        <v>11599</v>
      </c>
      <c r="G6380" s="114" t="s">
        <v>8380</v>
      </c>
      <c r="I6380" s="114" t="s">
        <v>5708</v>
      </c>
    </row>
    <row r="6381" spans="1:9" x14ac:dyDescent="0.2">
      <c r="A6381" s="114" t="s">
        <v>10519</v>
      </c>
      <c r="D6381" s="114" t="s">
        <v>5709</v>
      </c>
      <c r="E6381" s="114">
        <f t="shared" si="99"/>
        <v>30622404</v>
      </c>
      <c r="F6381" s="114" t="s">
        <v>11599</v>
      </c>
      <c r="G6381" s="114" t="s">
        <v>8380</v>
      </c>
      <c r="I6381" s="114" t="s">
        <v>5710</v>
      </c>
    </row>
    <row r="6382" spans="1:9" x14ac:dyDescent="0.2">
      <c r="A6382" s="114" t="s">
        <v>10519</v>
      </c>
      <c r="D6382" s="114" t="s">
        <v>5711</v>
      </c>
      <c r="E6382" s="114">
        <f t="shared" si="99"/>
        <v>30622405</v>
      </c>
      <c r="F6382" s="114" t="s">
        <v>11599</v>
      </c>
      <c r="G6382" s="114" t="s">
        <v>8380</v>
      </c>
      <c r="I6382" s="114" t="s">
        <v>5712</v>
      </c>
    </row>
    <row r="6383" spans="1:9" x14ac:dyDescent="0.2">
      <c r="A6383" s="114" t="s">
        <v>10519</v>
      </c>
      <c r="D6383" s="114" t="s">
        <v>5713</v>
      </c>
      <c r="E6383" s="114">
        <f t="shared" si="99"/>
        <v>30622406</v>
      </c>
      <c r="F6383" s="114" t="s">
        <v>11599</v>
      </c>
      <c r="G6383" s="114" t="s">
        <v>8380</v>
      </c>
      <c r="I6383" s="114" t="s">
        <v>5714</v>
      </c>
    </row>
    <row r="6384" spans="1:9" x14ac:dyDescent="0.2">
      <c r="A6384" s="114" t="s">
        <v>10519</v>
      </c>
      <c r="D6384" s="114" t="s">
        <v>5715</v>
      </c>
      <c r="E6384" s="114">
        <f t="shared" si="99"/>
        <v>30630005</v>
      </c>
      <c r="F6384" s="114" t="s">
        <v>11599</v>
      </c>
      <c r="G6384" s="114" t="s">
        <v>8380</v>
      </c>
      <c r="H6384" s="114" t="s">
        <v>5716</v>
      </c>
      <c r="I6384" s="114" t="s">
        <v>5717</v>
      </c>
    </row>
    <row r="6385" spans="1:9" x14ac:dyDescent="0.2">
      <c r="A6385" s="114" t="s">
        <v>10519</v>
      </c>
      <c r="D6385" s="114" t="s">
        <v>5718</v>
      </c>
      <c r="E6385" s="114">
        <f t="shared" si="99"/>
        <v>30630006</v>
      </c>
      <c r="F6385" s="114" t="s">
        <v>11599</v>
      </c>
      <c r="G6385" s="114" t="s">
        <v>8380</v>
      </c>
      <c r="H6385" s="114" t="s">
        <v>5716</v>
      </c>
      <c r="I6385" s="114" t="s">
        <v>5719</v>
      </c>
    </row>
    <row r="6386" spans="1:9" x14ac:dyDescent="0.2">
      <c r="A6386" s="114" t="s">
        <v>10519</v>
      </c>
      <c r="D6386" s="114" t="s">
        <v>5720</v>
      </c>
      <c r="E6386" s="114">
        <f t="shared" si="99"/>
        <v>30630007</v>
      </c>
      <c r="F6386" s="114" t="s">
        <v>11599</v>
      </c>
      <c r="G6386" s="114" t="s">
        <v>8380</v>
      </c>
      <c r="H6386" s="114" t="s">
        <v>5716</v>
      </c>
      <c r="I6386" s="114" t="s">
        <v>5721</v>
      </c>
    </row>
    <row r="6387" spans="1:9" x14ac:dyDescent="0.2">
      <c r="A6387" s="114" t="s">
        <v>10519</v>
      </c>
      <c r="D6387" s="114" t="s">
        <v>5722</v>
      </c>
      <c r="E6387" s="114">
        <f t="shared" si="99"/>
        <v>30688801</v>
      </c>
      <c r="F6387" s="114" t="s">
        <v>11599</v>
      </c>
      <c r="G6387" s="114" t="s">
        <v>8380</v>
      </c>
      <c r="H6387" s="114" t="s">
        <v>11050</v>
      </c>
      <c r="I6387" s="114" t="s">
        <v>7522</v>
      </c>
    </row>
    <row r="6388" spans="1:9" x14ac:dyDescent="0.2">
      <c r="A6388" s="114" t="s">
        <v>10519</v>
      </c>
      <c r="B6388" s="117" t="s">
        <v>10439</v>
      </c>
      <c r="C6388" s="114" t="s">
        <v>5722</v>
      </c>
      <c r="D6388" s="114" t="s">
        <v>5723</v>
      </c>
      <c r="E6388" s="114">
        <f t="shared" si="99"/>
        <v>30688802</v>
      </c>
      <c r="F6388" s="114" t="s">
        <v>11599</v>
      </c>
      <c r="G6388" s="114" t="s">
        <v>8380</v>
      </c>
      <c r="H6388" s="114" t="s">
        <v>11050</v>
      </c>
      <c r="I6388" s="114" t="s">
        <v>7522</v>
      </c>
    </row>
    <row r="6389" spans="1:9" x14ac:dyDescent="0.2">
      <c r="A6389" s="114" t="s">
        <v>10519</v>
      </c>
      <c r="B6389" s="117" t="s">
        <v>10439</v>
      </c>
      <c r="C6389" s="114" t="s">
        <v>5722</v>
      </c>
      <c r="D6389" s="114" t="s">
        <v>5724</v>
      </c>
      <c r="E6389" s="114">
        <f t="shared" si="99"/>
        <v>30688803</v>
      </c>
      <c r="F6389" s="114" t="s">
        <v>11599</v>
      </c>
      <c r="G6389" s="114" t="s">
        <v>8380</v>
      </c>
      <c r="H6389" s="114" t="s">
        <v>11050</v>
      </c>
      <c r="I6389" s="114" t="s">
        <v>7522</v>
      </c>
    </row>
    <row r="6390" spans="1:9" x14ac:dyDescent="0.2">
      <c r="A6390" s="114" t="s">
        <v>10519</v>
      </c>
      <c r="B6390" s="117" t="s">
        <v>10439</v>
      </c>
      <c r="C6390" s="114" t="s">
        <v>5722</v>
      </c>
      <c r="D6390" s="114" t="s">
        <v>5725</v>
      </c>
      <c r="E6390" s="114">
        <f t="shared" si="99"/>
        <v>30688804</v>
      </c>
      <c r="F6390" s="114" t="s">
        <v>11599</v>
      </c>
      <c r="G6390" s="114" t="s">
        <v>8380</v>
      </c>
      <c r="H6390" s="114" t="s">
        <v>11050</v>
      </c>
      <c r="I6390" s="114" t="s">
        <v>7522</v>
      </c>
    </row>
    <row r="6391" spans="1:9" x14ac:dyDescent="0.2">
      <c r="A6391" s="114" t="s">
        <v>10519</v>
      </c>
      <c r="B6391" s="117" t="s">
        <v>10439</v>
      </c>
      <c r="C6391" s="114" t="s">
        <v>5722</v>
      </c>
      <c r="D6391" s="114" t="s">
        <v>5726</v>
      </c>
      <c r="E6391" s="114">
        <f t="shared" si="99"/>
        <v>30688805</v>
      </c>
      <c r="F6391" s="114" t="s">
        <v>11599</v>
      </c>
      <c r="G6391" s="114" t="s">
        <v>8380</v>
      </c>
      <c r="H6391" s="114" t="s">
        <v>11050</v>
      </c>
      <c r="I6391" s="114" t="s">
        <v>7522</v>
      </c>
    </row>
    <row r="6392" spans="1:9" x14ac:dyDescent="0.2">
      <c r="A6392" s="114" t="s">
        <v>10519</v>
      </c>
      <c r="B6392" s="117" t="s">
        <v>10439</v>
      </c>
      <c r="C6392" s="114" t="s">
        <v>5727</v>
      </c>
      <c r="D6392" s="114" t="s">
        <v>5727</v>
      </c>
      <c r="E6392" s="114">
        <f t="shared" si="99"/>
        <v>30699998</v>
      </c>
      <c r="F6392" s="114" t="s">
        <v>11599</v>
      </c>
      <c r="G6392" s="114" t="s">
        <v>8380</v>
      </c>
      <c r="H6392" s="114" t="s">
        <v>5728</v>
      </c>
      <c r="I6392" s="114" t="s">
        <v>9280</v>
      </c>
    </row>
    <row r="6393" spans="1:9" x14ac:dyDescent="0.2">
      <c r="A6393" s="114" t="s">
        <v>10519</v>
      </c>
      <c r="D6393" s="114" t="s">
        <v>5729</v>
      </c>
      <c r="E6393" s="114">
        <f t="shared" si="99"/>
        <v>30699999</v>
      </c>
      <c r="F6393" s="114" t="s">
        <v>11599</v>
      </c>
      <c r="G6393" s="114" t="s">
        <v>8380</v>
      </c>
      <c r="H6393" s="114" t="s">
        <v>5728</v>
      </c>
      <c r="I6393" s="114" t="s">
        <v>9280</v>
      </c>
    </row>
    <row r="6394" spans="1:9" x14ac:dyDescent="0.2">
      <c r="A6394" s="114" t="s">
        <v>10519</v>
      </c>
      <c r="D6394" s="114" t="s">
        <v>5730</v>
      </c>
      <c r="E6394" s="114">
        <f t="shared" si="99"/>
        <v>30700101</v>
      </c>
      <c r="F6394" s="114" t="s">
        <v>11599</v>
      </c>
      <c r="G6394" s="114" t="s">
        <v>5731</v>
      </c>
      <c r="H6394" s="114" t="s">
        <v>5732</v>
      </c>
      <c r="I6394" s="114" t="s">
        <v>8627</v>
      </c>
    </row>
    <row r="6395" spans="1:9" x14ac:dyDescent="0.2">
      <c r="A6395" s="114" t="s">
        <v>10519</v>
      </c>
      <c r="D6395" s="114" t="s">
        <v>8628</v>
      </c>
      <c r="E6395" s="114">
        <f t="shared" si="99"/>
        <v>30700102</v>
      </c>
      <c r="F6395" s="114" t="s">
        <v>11599</v>
      </c>
      <c r="G6395" s="114" t="s">
        <v>5731</v>
      </c>
      <c r="H6395" s="114" t="s">
        <v>5732</v>
      </c>
      <c r="I6395" s="114" t="s">
        <v>8629</v>
      </c>
    </row>
    <row r="6396" spans="1:9" x14ac:dyDescent="0.2">
      <c r="A6396" s="114" t="s">
        <v>10519</v>
      </c>
      <c r="D6396" s="114" t="s">
        <v>8630</v>
      </c>
      <c r="E6396" s="114">
        <f t="shared" si="99"/>
        <v>30700103</v>
      </c>
      <c r="F6396" s="114" t="s">
        <v>11599</v>
      </c>
      <c r="G6396" s="114" t="s">
        <v>5731</v>
      </c>
      <c r="H6396" s="114" t="s">
        <v>5732</v>
      </c>
      <c r="I6396" s="114" t="s">
        <v>8631</v>
      </c>
    </row>
    <row r="6397" spans="1:9" x14ac:dyDescent="0.2">
      <c r="A6397" s="114" t="s">
        <v>10519</v>
      </c>
      <c r="D6397" s="114" t="s">
        <v>8632</v>
      </c>
      <c r="E6397" s="114">
        <f t="shared" si="99"/>
        <v>30700104</v>
      </c>
      <c r="F6397" s="114" t="s">
        <v>11599</v>
      </c>
      <c r="G6397" s="114" t="s">
        <v>5731</v>
      </c>
      <c r="H6397" s="114" t="s">
        <v>5732</v>
      </c>
      <c r="I6397" s="114" t="s">
        <v>8633</v>
      </c>
    </row>
    <row r="6398" spans="1:9" x14ac:dyDescent="0.2">
      <c r="A6398" s="114" t="s">
        <v>10519</v>
      </c>
      <c r="D6398" s="114" t="s">
        <v>8634</v>
      </c>
      <c r="E6398" s="114">
        <f t="shared" si="99"/>
        <v>30700105</v>
      </c>
      <c r="F6398" s="114" t="s">
        <v>11599</v>
      </c>
      <c r="G6398" s="114" t="s">
        <v>5731</v>
      </c>
      <c r="H6398" s="114" t="s">
        <v>5732</v>
      </c>
      <c r="I6398" s="114" t="s">
        <v>8635</v>
      </c>
    </row>
    <row r="6399" spans="1:9" x14ac:dyDescent="0.2">
      <c r="A6399" s="114" t="s">
        <v>10519</v>
      </c>
      <c r="D6399" s="114" t="s">
        <v>5744</v>
      </c>
      <c r="E6399" s="114">
        <f t="shared" si="99"/>
        <v>30700106</v>
      </c>
      <c r="F6399" s="114" t="s">
        <v>11599</v>
      </c>
      <c r="G6399" s="114" t="s">
        <v>5731</v>
      </c>
      <c r="H6399" s="114" t="s">
        <v>5732</v>
      </c>
      <c r="I6399" s="114" t="s">
        <v>5745</v>
      </c>
    </row>
    <row r="6400" spans="1:9" x14ac:dyDescent="0.2">
      <c r="A6400" s="114" t="s">
        <v>10519</v>
      </c>
      <c r="D6400" s="114" t="s">
        <v>5746</v>
      </c>
      <c r="E6400" s="114">
        <f t="shared" si="99"/>
        <v>30700107</v>
      </c>
      <c r="F6400" s="114" t="s">
        <v>11599</v>
      </c>
      <c r="G6400" s="114" t="s">
        <v>5731</v>
      </c>
      <c r="H6400" s="114" t="s">
        <v>5732</v>
      </c>
      <c r="I6400" s="114" t="s">
        <v>5747</v>
      </c>
    </row>
    <row r="6401" spans="1:9" x14ac:dyDescent="0.2">
      <c r="A6401" s="114" t="s">
        <v>10519</v>
      </c>
      <c r="D6401" s="114" t="s">
        <v>5748</v>
      </c>
      <c r="E6401" s="114">
        <f t="shared" si="99"/>
        <v>30700108</v>
      </c>
      <c r="F6401" s="114" t="s">
        <v>11599</v>
      </c>
      <c r="G6401" s="114" t="s">
        <v>5731</v>
      </c>
      <c r="H6401" s="114" t="s">
        <v>5732</v>
      </c>
      <c r="I6401" s="114" t="s">
        <v>5749</v>
      </c>
    </row>
    <row r="6402" spans="1:9" x14ac:dyDescent="0.2">
      <c r="A6402" s="114" t="s">
        <v>10519</v>
      </c>
      <c r="D6402" s="114" t="s">
        <v>5750</v>
      </c>
      <c r="E6402" s="114">
        <f t="shared" ref="E6402:E6465" si="100">VALUE(D6402)</f>
        <v>30700109</v>
      </c>
      <c r="F6402" s="114" t="s">
        <v>11599</v>
      </c>
      <c r="G6402" s="114" t="s">
        <v>5731</v>
      </c>
      <c r="H6402" s="114" t="s">
        <v>5732</v>
      </c>
      <c r="I6402" s="114" t="s">
        <v>5751</v>
      </c>
    </row>
    <row r="6403" spans="1:9" x14ac:dyDescent="0.2">
      <c r="A6403" s="114" t="s">
        <v>10519</v>
      </c>
      <c r="D6403" s="114" t="s">
        <v>5752</v>
      </c>
      <c r="E6403" s="114">
        <f t="shared" si="100"/>
        <v>30700110</v>
      </c>
      <c r="F6403" s="114" t="s">
        <v>11599</v>
      </c>
      <c r="G6403" s="114" t="s">
        <v>5731</v>
      </c>
      <c r="H6403" s="114" t="s">
        <v>5732</v>
      </c>
      <c r="I6403" s="114" t="s">
        <v>5753</v>
      </c>
    </row>
    <row r="6404" spans="1:9" x14ac:dyDescent="0.2">
      <c r="A6404" s="114" t="s">
        <v>10519</v>
      </c>
      <c r="D6404" s="114" t="s">
        <v>5754</v>
      </c>
      <c r="E6404" s="114">
        <f t="shared" si="100"/>
        <v>30700111</v>
      </c>
      <c r="F6404" s="114" t="s">
        <v>11599</v>
      </c>
      <c r="G6404" s="114" t="s">
        <v>5731</v>
      </c>
      <c r="H6404" s="114" t="s">
        <v>5732</v>
      </c>
      <c r="I6404" s="114" t="s">
        <v>5755</v>
      </c>
    </row>
    <row r="6405" spans="1:9" x14ac:dyDescent="0.2">
      <c r="A6405" s="114" t="s">
        <v>10519</v>
      </c>
      <c r="D6405" s="114" t="s">
        <v>5756</v>
      </c>
      <c r="E6405" s="114">
        <f t="shared" si="100"/>
        <v>30700112</v>
      </c>
      <c r="F6405" s="114" t="s">
        <v>11599</v>
      </c>
      <c r="G6405" s="114" t="s">
        <v>5731</v>
      </c>
      <c r="H6405" s="114" t="s">
        <v>5732</v>
      </c>
      <c r="I6405" s="114" t="s">
        <v>5757</v>
      </c>
    </row>
    <row r="6406" spans="1:9" x14ac:dyDescent="0.2">
      <c r="A6406" s="114" t="s">
        <v>10519</v>
      </c>
      <c r="D6406" s="114" t="s">
        <v>5758</v>
      </c>
      <c r="E6406" s="114">
        <f t="shared" si="100"/>
        <v>30700113</v>
      </c>
      <c r="F6406" s="114" t="s">
        <v>11599</v>
      </c>
      <c r="G6406" s="114" t="s">
        <v>5731</v>
      </c>
      <c r="H6406" s="114" t="s">
        <v>5732</v>
      </c>
      <c r="I6406" s="114" t="s">
        <v>5759</v>
      </c>
    </row>
    <row r="6407" spans="1:9" x14ac:dyDescent="0.2">
      <c r="A6407" s="114" t="s">
        <v>10519</v>
      </c>
      <c r="D6407" s="114" t="s">
        <v>5760</v>
      </c>
      <c r="E6407" s="114">
        <f t="shared" si="100"/>
        <v>30700114</v>
      </c>
      <c r="F6407" s="114" t="s">
        <v>11599</v>
      </c>
      <c r="G6407" s="114" t="s">
        <v>5731</v>
      </c>
      <c r="H6407" s="114" t="s">
        <v>5732</v>
      </c>
      <c r="I6407" s="114" t="s">
        <v>5761</v>
      </c>
    </row>
    <row r="6408" spans="1:9" x14ac:dyDescent="0.2">
      <c r="A6408" s="114" t="s">
        <v>10519</v>
      </c>
      <c r="D6408" s="114" t="s">
        <v>5762</v>
      </c>
      <c r="E6408" s="114">
        <f t="shared" si="100"/>
        <v>30700115</v>
      </c>
      <c r="F6408" s="114" t="s">
        <v>11599</v>
      </c>
      <c r="G6408" s="114" t="s">
        <v>5731</v>
      </c>
      <c r="H6408" s="114" t="s">
        <v>5732</v>
      </c>
      <c r="I6408" s="114" t="s">
        <v>5763</v>
      </c>
    </row>
    <row r="6409" spans="1:9" x14ac:dyDescent="0.2">
      <c r="A6409" s="114" t="s">
        <v>10519</v>
      </c>
      <c r="D6409" s="114" t="s">
        <v>5764</v>
      </c>
      <c r="E6409" s="114">
        <f t="shared" si="100"/>
        <v>30700116</v>
      </c>
      <c r="F6409" s="114" t="s">
        <v>11599</v>
      </c>
      <c r="G6409" s="114" t="s">
        <v>5731</v>
      </c>
      <c r="H6409" s="114" t="s">
        <v>5732</v>
      </c>
      <c r="I6409" s="114" t="s">
        <v>8644</v>
      </c>
    </row>
    <row r="6410" spans="1:9" x14ac:dyDescent="0.2">
      <c r="A6410" s="114" t="s">
        <v>10519</v>
      </c>
      <c r="D6410" s="114" t="s">
        <v>8645</v>
      </c>
      <c r="E6410" s="114">
        <f t="shared" si="100"/>
        <v>30700117</v>
      </c>
      <c r="F6410" s="114" t="s">
        <v>11599</v>
      </c>
      <c r="G6410" s="114" t="s">
        <v>5731</v>
      </c>
      <c r="H6410" s="114" t="s">
        <v>5732</v>
      </c>
      <c r="I6410" s="114" t="s">
        <v>8646</v>
      </c>
    </row>
    <row r="6411" spans="1:9" x14ac:dyDescent="0.2">
      <c r="A6411" s="114" t="s">
        <v>10519</v>
      </c>
      <c r="D6411" s="114" t="s">
        <v>5780</v>
      </c>
      <c r="E6411" s="114">
        <f t="shared" si="100"/>
        <v>30700118</v>
      </c>
      <c r="F6411" s="114" t="s">
        <v>11599</v>
      </c>
      <c r="G6411" s="114" t="s">
        <v>5731</v>
      </c>
      <c r="H6411" s="114" t="s">
        <v>5732</v>
      </c>
      <c r="I6411" s="114" t="s">
        <v>5781</v>
      </c>
    </row>
    <row r="6412" spans="1:9" x14ac:dyDescent="0.2">
      <c r="A6412" s="114" t="s">
        <v>10519</v>
      </c>
      <c r="D6412" s="114" t="s">
        <v>5782</v>
      </c>
      <c r="E6412" s="114">
        <f t="shared" si="100"/>
        <v>30700119</v>
      </c>
      <c r="F6412" s="114" t="s">
        <v>11599</v>
      </c>
      <c r="G6412" s="114" t="s">
        <v>5731</v>
      </c>
      <c r="H6412" s="114" t="s">
        <v>5732</v>
      </c>
      <c r="I6412" s="114" t="s">
        <v>5783</v>
      </c>
    </row>
    <row r="6413" spans="1:9" x14ac:dyDescent="0.2">
      <c r="A6413" s="114" t="s">
        <v>10519</v>
      </c>
      <c r="D6413" s="114" t="s">
        <v>5784</v>
      </c>
      <c r="E6413" s="114">
        <f t="shared" si="100"/>
        <v>30700120</v>
      </c>
      <c r="F6413" s="114" t="s">
        <v>11599</v>
      </c>
      <c r="G6413" s="114" t="s">
        <v>5731</v>
      </c>
      <c r="H6413" s="114" t="s">
        <v>5732</v>
      </c>
      <c r="I6413" s="114" t="s">
        <v>5785</v>
      </c>
    </row>
    <row r="6414" spans="1:9" x14ac:dyDescent="0.2">
      <c r="A6414" s="114" t="s">
        <v>10519</v>
      </c>
      <c r="D6414" s="114" t="s">
        <v>5786</v>
      </c>
      <c r="E6414" s="114">
        <f t="shared" si="100"/>
        <v>30700121</v>
      </c>
      <c r="F6414" s="114" t="s">
        <v>11599</v>
      </c>
      <c r="G6414" s="114" t="s">
        <v>5731</v>
      </c>
      <c r="H6414" s="114" t="s">
        <v>5732</v>
      </c>
      <c r="I6414" s="114" t="s">
        <v>5787</v>
      </c>
    </row>
    <row r="6415" spans="1:9" x14ac:dyDescent="0.2">
      <c r="A6415" s="114" t="s">
        <v>10519</v>
      </c>
      <c r="D6415" s="114" t="s">
        <v>5788</v>
      </c>
      <c r="E6415" s="114">
        <f t="shared" si="100"/>
        <v>30700122</v>
      </c>
      <c r="F6415" s="114" t="s">
        <v>11599</v>
      </c>
      <c r="G6415" s="114" t="s">
        <v>5731</v>
      </c>
      <c r="H6415" s="114" t="s">
        <v>5732</v>
      </c>
      <c r="I6415" s="114" t="s">
        <v>5789</v>
      </c>
    </row>
    <row r="6416" spans="1:9" x14ac:dyDescent="0.2">
      <c r="A6416" s="114" t="s">
        <v>10519</v>
      </c>
      <c r="D6416" s="114" t="s">
        <v>5790</v>
      </c>
      <c r="E6416" s="114">
        <f t="shared" si="100"/>
        <v>30700199</v>
      </c>
      <c r="F6416" s="114" t="s">
        <v>11599</v>
      </c>
      <c r="G6416" s="114" t="s">
        <v>5731</v>
      </c>
      <c r="H6416" s="114" t="s">
        <v>5732</v>
      </c>
      <c r="I6416" s="114" t="s">
        <v>7818</v>
      </c>
    </row>
    <row r="6417" spans="1:9" x14ac:dyDescent="0.2">
      <c r="A6417" s="114" t="s">
        <v>10519</v>
      </c>
      <c r="D6417" s="114" t="s">
        <v>5791</v>
      </c>
      <c r="E6417" s="114">
        <f t="shared" si="100"/>
        <v>30700203</v>
      </c>
      <c r="F6417" s="114" t="s">
        <v>11599</v>
      </c>
      <c r="G6417" s="114" t="s">
        <v>5731</v>
      </c>
      <c r="H6417" s="114" t="s">
        <v>5792</v>
      </c>
      <c r="I6417" s="114" t="s">
        <v>5793</v>
      </c>
    </row>
    <row r="6418" spans="1:9" x14ac:dyDescent="0.2">
      <c r="A6418" s="114" t="s">
        <v>10519</v>
      </c>
      <c r="D6418" s="114" t="s">
        <v>5794</v>
      </c>
      <c r="E6418" s="114">
        <f t="shared" si="100"/>
        <v>30700211</v>
      </c>
      <c r="F6418" s="114" t="s">
        <v>11599</v>
      </c>
      <c r="G6418" s="114" t="s">
        <v>5731</v>
      </c>
      <c r="H6418" s="114" t="s">
        <v>5792</v>
      </c>
      <c r="I6418" s="114" t="s">
        <v>5795</v>
      </c>
    </row>
    <row r="6419" spans="1:9" x14ac:dyDescent="0.2">
      <c r="A6419" s="114" t="s">
        <v>10519</v>
      </c>
      <c r="D6419" s="114" t="s">
        <v>5796</v>
      </c>
      <c r="E6419" s="114">
        <f t="shared" si="100"/>
        <v>30700212</v>
      </c>
      <c r="F6419" s="114" t="s">
        <v>11599</v>
      </c>
      <c r="G6419" s="114" t="s">
        <v>5731</v>
      </c>
      <c r="H6419" s="114" t="s">
        <v>5792</v>
      </c>
      <c r="I6419" s="114" t="s">
        <v>5797</v>
      </c>
    </row>
    <row r="6420" spans="1:9" x14ac:dyDescent="0.2">
      <c r="A6420" s="114" t="s">
        <v>10519</v>
      </c>
      <c r="D6420" s="114" t="s">
        <v>5798</v>
      </c>
      <c r="E6420" s="114">
        <f t="shared" si="100"/>
        <v>30700213</v>
      </c>
      <c r="F6420" s="114" t="s">
        <v>11599</v>
      </c>
      <c r="G6420" s="114" t="s">
        <v>5731</v>
      </c>
      <c r="H6420" s="114" t="s">
        <v>5792</v>
      </c>
      <c r="I6420" s="114" t="s">
        <v>5799</v>
      </c>
    </row>
    <row r="6421" spans="1:9" x14ac:dyDescent="0.2">
      <c r="A6421" s="114" t="s">
        <v>10519</v>
      </c>
      <c r="D6421" s="114" t="s">
        <v>5800</v>
      </c>
      <c r="E6421" s="114">
        <f t="shared" si="100"/>
        <v>30700214</v>
      </c>
      <c r="F6421" s="114" t="s">
        <v>11599</v>
      </c>
      <c r="G6421" s="114" t="s">
        <v>5731</v>
      </c>
      <c r="H6421" s="114" t="s">
        <v>5792</v>
      </c>
      <c r="I6421" s="114" t="s">
        <v>5801</v>
      </c>
    </row>
    <row r="6422" spans="1:9" x14ac:dyDescent="0.2">
      <c r="A6422" s="114" t="s">
        <v>10519</v>
      </c>
      <c r="D6422" s="114" t="s">
        <v>5802</v>
      </c>
      <c r="E6422" s="114">
        <f t="shared" si="100"/>
        <v>30700215</v>
      </c>
      <c r="F6422" s="114" t="s">
        <v>11599</v>
      </c>
      <c r="G6422" s="114" t="s">
        <v>5731</v>
      </c>
      <c r="H6422" s="114" t="s">
        <v>5792</v>
      </c>
      <c r="I6422" s="114" t="s">
        <v>5803</v>
      </c>
    </row>
    <row r="6423" spans="1:9" x14ac:dyDescent="0.2">
      <c r="A6423" s="114" t="s">
        <v>10519</v>
      </c>
      <c r="D6423" s="114" t="s">
        <v>5804</v>
      </c>
      <c r="E6423" s="114">
        <f t="shared" si="100"/>
        <v>30700221</v>
      </c>
      <c r="F6423" s="114" t="s">
        <v>11599</v>
      </c>
      <c r="G6423" s="114" t="s">
        <v>5731</v>
      </c>
      <c r="H6423" s="114" t="s">
        <v>5792</v>
      </c>
      <c r="I6423" s="114" t="s">
        <v>5805</v>
      </c>
    </row>
    <row r="6424" spans="1:9" x14ac:dyDescent="0.2">
      <c r="A6424" s="114" t="s">
        <v>10519</v>
      </c>
      <c r="D6424" s="114" t="s">
        <v>8672</v>
      </c>
      <c r="E6424" s="114">
        <f t="shared" si="100"/>
        <v>30700222</v>
      </c>
      <c r="F6424" s="114" t="s">
        <v>11599</v>
      </c>
      <c r="G6424" s="114" t="s">
        <v>5731</v>
      </c>
      <c r="H6424" s="114" t="s">
        <v>5792</v>
      </c>
      <c r="I6424" s="114" t="s">
        <v>8673</v>
      </c>
    </row>
    <row r="6425" spans="1:9" x14ac:dyDescent="0.2">
      <c r="A6425" s="114" t="s">
        <v>10519</v>
      </c>
      <c r="D6425" s="114" t="s">
        <v>8674</v>
      </c>
      <c r="E6425" s="114">
        <f t="shared" si="100"/>
        <v>30700223</v>
      </c>
      <c r="F6425" s="114" t="s">
        <v>11599</v>
      </c>
      <c r="G6425" s="114" t="s">
        <v>5731</v>
      </c>
      <c r="H6425" s="114" t="s">
        <v>5792</v>
      </c>
      <c r="I6425" s="114" t="s">
        <v>8675</v>
      </c>
    </row>
    <row r="6426" spans="1:9" x14ac:dyDescent="0.2">
      <c r="A6426" s="114" t="s">
        <v>10519</v>
      </c>
      <c r="D6426" s="114" t="s">
        <v>8676</v>
      </c>
      <c r="E6426" s="114">
        <f t="shared" si="100"/>
        <v>30700231</v>
      </c>
      <c r="F6426" s="114" t="s">
        <v>11599</v>
      </c>
      <c r="G6426" s="114" t="s">
        <v>5731</v>
      </c>
      <c r="H6426" s="114" t="s">
        <v>5792</v>
      </c>
      <c r="I6426" s="114" t="s">
        <v>8677</v>
      </c>
    </row>
    <row r="6427" spans="1:9" x14ac:dyDescent="0.2">
      <c r="A6427" s="114" t="s">
        <v>10519</v>
      </c>
      <c r="D6427" s="114" t="s">
        <v>8678</v>
      </c>
      <c r="E6427" s="114">
        <f t="shared" si="100"/>
        <v>30700232</v>
      </c>
      <c r="F6427" s="114" t="s">
        <v>11599</v>
      </c>
      <c r="G6427" s="114" t="s">
        <v>5731</v>
      </c>
      <c r="H6427" s="114" t="s">
        <v>5792</v>
      </c>
      <c r="I6427" s="114" t="s">
        <v>8679</v>
      </c>
    </row>
    <row r="6428" spans="1:9" x14ac:dyDescent="0.2">
      <c r="A6428" s="114" t="s">
        <v>10519</v>
      </c>
      <c r="D6428" s="114" t="s">
        <v>8680</v>
      </c>
      <c r="E6428" s="114">
        <f t="shared" si="100"/>
        <v>30700233</v>
      </c>
      <c r="F6428" s="114" t="s">
        <v>11599</v>
      </c>
      <c r="G6428" s="114" t="s">
        <v>5731</v>
      </c>
      <c r="H6428" s="114" t="s">
        <v>5792</v>
      </c>
      <c r="I6428" s="114" t="s">
        <v>8681</v>
      </c>
    </row>
    <row r="6429" spans="1:9" x14ac:dyDescent="0.2">
      <c r="A6429" s="114" t="s">
        <v>10519</v>
      </c>
      <c r="D6429" s="114" t="s">
        <v>8682</v>
      </c>
      <c r="E6429" s="114">
        <f t="shared" si="100"/>
        <v>30700234</v>
      </c>
      <c r="F6429" s="114" t="s">
        <v>11599</v>
      </c>
      <c r="G6429" s="114" t="s">
        <v>5731</v>
      </c>
      <c r="H6429" s="114" t="s">
        <v>5792</v>
      </c>
      <c r="I6429" s="114" t="s">
        <v>8683</v>
      </c>
    </row>
    <row r="6430" spans="1:9" x14ac:dyDescent="0.2">
      <c r="A6430" s="114" t="s">
        <v>10519</v>
      </c>
      <c r="D6430" s="114" t="s">
        <v>8684</v>
      </c>
      <c r="E6430" s="114">
        <f t="shared" si="100"/>
        <v>30700299</v>
      </c>
      <c r="F6430" s="114" t="s">
        <v>11599</v>
      </c>
      <c r="G6430" s="114" t="s">
        <v>5731</v>
      </c>
      <c r="H6430" s="114" t="s">
        <v>5792</v>
      </c>
      <c r="I6430" s="114" t="s">
        <v>11772</v>
      </c>
    </row>
    <row r="6431" spans="1:9" x14ac:dyDescent="0.2">
      <c r="A6431" s="114" t="s">
        <v>10519</v>
      </c>
      <c r="D6431" s="114" t="s">
        <v>8685</v>
      </c>
      <c r="E6431" s="114">
        <f t="shared" si="100"/>
        <v>30700301</v>
      </c>
      <c r="F6431" s="114" t="s">
        <v>11599</v>
      </c>
      <c r="G6431" s="114" t="s">
        <v>5731</v>
      </c>
      <c r="H6431" s="114" t="s">
        <v>8686</v>
      </c>
      <c r="I6431" s="114" t="s">
        <v>8687</v>
      </c>
    </row>
    <row r="6432" spans="1:9" x14ac:dyDescent="0.2">
      <c r="A6432" s="114" t="s">
        <v>10519</v>
      </c>
      <c r="D6432" s="114" t="s">
        <v>8688</v>
      </c>
      <c r="E6432" s="114">
        <f t="shared" si="100"/>
        <v>30700302</v>
      </c>
      <c r="F6432" s="114" t="s">
        <v>11599</v>
      </c>
      <c r="G6432" s="114" t="s">
        <v>5731</v>
      </c>
      <c r="H6432" s="114" t="s">
        <v>8686</v>
      </c>
      <c r="I6432" s="114" t="s">
        <v>6740</v>
      </c>
    </row>
    <row r="6433" spans="1:10" x14ac:dyDescent="0.2">
      <c r="A6433" s="114" t="s">
        <v>10519</v>
      </c>
      <c r="D6433" s="114" t="s">
        <v>8689</v>
      </c>
      <c r="E6433" s="114">
        <f t="shared" si="100"/>
        <v>30700303</v>
      </c>
      <c r="F6433" s="114" t="s">
        <v>11599</v>
      </c>
      <c r="G6433" s="114" t="s">
        <v>5731</v>
      </c>
      <c r="H6433" s="114" t="s">
        <v>8686</v>
      </c>
      <c r="I6433" s="114" t="s">
        <v>8690</v>
      </c>
    </row>
    <row r="6434" spans="1:10" x14ac:dyDescent="0.2">
      <c r="A6434" s="114" t="s">
        <v>10519</v>
      </c>
      <c r="D6434" s="114" t="s">
        <v>8691</v>
      </c>
      <c r="E6434" s="114">
        <f t="shared" si="100"/>
        <v>30700304</v>
      </c>
      <c r="F6434" s="114" t="s">
        <v>11599</v>
      </c>
      <c r="G6434" s="114" t="s">
        <v>5731</v>
      </c>
      <c r="H6434" s="114" t="s">
        <v>8686</v>
      </c>
      <c r="I6434" s="114" t="s">
        <v>8692</v>
      </c>
    </row>
    <row r="6435" spans="1:10" x14ac:dyDescent="0.2">
      <c r="A6435" s="114" t="s">
        <v>10519</v>
      </c>
      <c r="D6435" s="114" t="s">
        <v>8693</v>
      </c>
      <c r="E6435" s="114">
        <f t="shared" si="100"/>
        <v>30700399</v>
      </c>
      <c r="F6435" s="114" t="s">
        <v>11599</v>
      </c>
      <c r="G6435" s="114" t="s">
        <v>5731</v>
      </c>
      <c r="H6435" s="114" t="s">
        <v>8686</v>
      </c>
      <c r="I6435" s="114" t="s">
        <v>7818</v>
      </c>
    </row>
    <row r="6436" spans="1:10" x14ac:dyDescent="0.2">
      <c r="A6436" s="114" t="s">
        <v>10519</v>
      </c>
      <c r="D6436" s="114" t="s">
        <v>8694</v>
      </c>
      <c r="E6436" s="114">
        <f t="shared" si="100"/>
        <v>30700401</v>
      </c>
      <c r="F6436" s="114" t="s">
        <v>11599</v>
      </c>
      <c r="G6436" s="114" t="s">
        <v>5731</v>
      </c>
      <c r="H6436" s="114" t="s">
        <v>8695</v>
      </c>
      <c r="I6436" s="114" t="s">
        <v>8696</v>
      </c>
    </row>
    <row r="6437" spans="1:10" x14ac:dyDescent="0.2">
      <c r="A6437" s="114" t="s">
        <v>10519</v>
      </c>
      <c r="D6437" s="114" t="s">
        <v>8697</v>
      </c>
      <c r="E6437" s="114">
        <f t="shared" si="100"/>
        <v>30700402</v>
      </c>
      <c r="F6437" s="114" t="s">
        <v>11599</v>
      </c>
      <c r="G6437" s="114" t="s">
        <v>5731</v>
      </c>
      <c r="H6437" s="114" t="s">
        <v>8695</v>
      </c>
      <c r="I6437" s="114" t="s">
        <v>8698</v>
      </c>
    </row>
    <row r="6438" spans="1:10" x14ac:dyDescent="0.2">
      <c r="A6438" s="114" t="s">
        <v>10519</v>
      </c>
      <c r="D6438" s="114" t="s">
        <v>8699</v>
      </c>
      <c r="E6438" s="114">
        <f t="shared" si="100"/>
        <v>30700403</v>
      </c>
      <c r="F6438" s="114" t="s">
        <v>11599</v>
      </c>
      <c r="G6438" s="114" t="s">
        <v>5731</v>
      </c>
      <c r="H6438" s="114" t="s">
        <v>8695</v>
      </c>
      <c r="I6438" s="114" t="s">
        <v>8700</v>
      </c>
    </row>
    <row r="6439" spans="1:10" x14ac:dyDescent="0.2">
      <c r="A6439" s="114" t="s">
        <v>10519</v>
      </c>
      <c r="D6439" s="114" t="s">
        <v>8701</v>
      </c>
      <c r="E6439" s="114">
        <f t="shared" si="100"/>
        <v>30700404</v>
      </c>
      <c r="F6439" s="114" t="s">
        <v>11599</v>
      </c>
      <c r="G6439" s="114" t="s">
        <v>5731</v>
      </c>
      <c r="H6439" s="114" t="s">
        <v>8695</v>
      </c>
      <c r="I6439" s="114" t="s">
        <v>8702</v>
      </c>
    </row>
    <row r="6440" spans="1:10" x14ac:dyDescent="0.2">
      <c r="A6440" s="114" t="s">
        <v>10519</v>
      </c>
      <c r="D6440" s="114" t="s">
        <v>8703</v>
      </c>
      <c r="E6440" s="114">
        <f t="shared" si="100"/>
        <v>30700405</v>
      </c>
      <c r="F6440" s="114" t="s">
        <v>11599</v>
      </c>
      <c r="G6440" s="114" t="s">
        <v>5731</v>
      </c>
      <c r="H6440" s="114" t="s">
        <v>8695</v>
      </c>
      <c r="I6440" s="114" t="s">
        <v>8704</v>
      </c>
    </row>
    <row r="6441" spans="1:10" x14ac:dyDescent="0.2">
      <c r="A6441" s="114" t="s">
        <v>10519</v>
      </c>
      <c r="D6441" s="114" t="s">
        <v>8705</v>
      </c>
      <c r="E6441" s="114">
        <f t="shared" si="100"/>
        <v>30700406</v>
      </c>
      <c r="F6441" s="114" t="s">
        <v>11599</v>
      </c>
      <c r="G6441" s="114" t="s">
        <v>5731</v>
      </c>
      <c r="H6441" s="114" t="s">
        <v>8695</v>
      </c>
      <c r="I6441" s="114" t="s">
        <v>8706</v>
      </c>
    </row>
    <row r="6442" spans="1:10" x14ac:dyDescent="0.2">
      <c r="A6442" s="114" t="s">
        <v>10519</v>
      </c>
      <c r="D6442" s="114" t="s">
        <v>8707</v>
      </c>
      <c r="E6442" s="114">
        <f t="shared" si="100"/>
        <v>30700407</v>
      </c>
      <c r="F6442" s="114" t="s">
        <v>11599</v>
      </c>
      <c r="G6442" s="114" t="s">
        <v>5731</v>
      </c>
      <c r="H6442" s="114" t="s">
        <v>8695</v>
      </c>
      <c r="I6442" s="114" t="s">
        <v>8708</v>
      </c>
    </row>
    <row r="6443" spans="1:10" x14ac:dyDescent="0.2">
      <c r="A6443" s="114" t="s">
        <v>10519</v>
      </c>
      <c r="D6443" s="114" t="s">
        <v>8709</v>
      </c>
      <c r="E6443" s="114">
        <f t="shared" si="100"/>
        <v>30700499</v>
      </c>
      <c r="F6443" s="114" t="s">
        <v>11599</v>
      </c>
      <c r="G6443" s="114" t="s">
        <v>5731</v>
      </c>
      <c r="H6443" s="114" t="s">
        <v>8695</v>
      </c>
      <c r="I6443" s="114" t="s">
        <v>11772</v>
      </c>
    </row>
    <row r="6444" spans="1:10" x14ac:dyDescent="0.2">
      <c r="A6444" s="114" t="s">
        <v>10519</v>
      </c>
      <c r="D6444" s="114" t="s">
        <v>8710</v>
      </c>
      <c r="E6444" s="114">
        <f t="shared" si="100"/>
        <v>30700501</v>
      </c>
      <c r="F6444" s="114" t="s">
        <v>11599</v>
      </c>
      <c r="G6444" s="114" t="s">
        <v>5731</v>
      </c>
      <c r="H6444" s="114" t="s">
        <v>8711</v>
      </c>
      <c r="I6444" s="114" t="s">
        <v>8712</v>
      </c>
    </row>
    <row r="6445" spans="1:10" x14ac:dyDescent="0.2">
      <c r="A6445" s="114" t="s">
        <v>10519</v>
      </c>
      <c r="D6445" s="114" t="s">
        <v>8713</v>
      </c>
      <c r="E6445" s="114">
        <f t="shared" si="100"/>
        <v>30700505</v>
      </c>
      <c r="F6445" s="114" t="s">
        <v>11599</v>
      </c>
      <c r="G6445" s="114" t="s">
        <v>5731</v>
      </c>
      <c r="H6445" s="114" t="s">
        <v>8711</v>
      </c>
      <c r="I6445" s="114" t="s">
        <v>8714</v>
      </c>
      <c r="J6445" s="116">
        <v>36396</v>
      </c>
    </row>
    <row r="6446" spans="1:10" x14ac:dyDescent="0.2">
      <c r="A6446" s="114" t="s">
        <v>10519</v>
      </c>
      <c r="D6446" s="114" t="s">
        <v>8715</v>
      </c>
      <c r="E6446" s="114">
        <f t="shared" si="100"/>
        <v>30700510</v>
      </c>
      <c r="F6446" s="114" t="s">
        <v>11599</v>
      </c>
      <c r="G6446" s="114" t="s">
        <v>5731</v>
      </c>
      <c r="H6446" s="114" t="s">
        <v>8711</v>
      </c>
      <c r="I6446" s="114" t="s">
        <v>8716</v>
      </c>
      <c r="J6446" s="116">
        <v>36396</v>
      </c>
    </row>
    <row r="6447" spans="1:10" x14ac:dyDescent="0.2">
      <c r="A6447" s="114" t="s">
        <v>10519</v>
      </c>
      <c r="D6447" s="114" t="s">
        <v>8717</v>
      </c>
      <c r="E6447" s="114">
        <f t="shared" si="100"/>
        <v>30700511</v>
      </c>
      <c r="F6447" s="114" t="s">
        <v>11599</v>
      </c>
      <c r="G6447" s="114" t="s">
        <v>5731</v>
      </c>
      <c r="H6447" s="114" t="s">
        <v>8711</v>
      </c>
      <c r="I6447" s="114" t="s">
        <v>8718</v>
      </c>
      <c r="J6447" s="116">
        <v>36396</v>
      </c>
    </row>
    <row r="6448" spans="1:10" x14ac:dyDescent="0.2">
      <c r="A6448" s="114" t="s">
        <v>10519</v>
      </c>
      <c r="D6448" s="114" t="s">
        <v>8719</v>
      </c>
      <c r="E6448" s="114">
        <f t="shared" si="100"/>
        <v>30700512</v>
      </c>
      <c r="F6448" s="114" t="s">
        <v>11599</v>
      </c>
      <c r="G6448" s="114" t="s">
        <v>5731</v>
      </c>
      <c r="H6448" s="114" t="s">
        <v>8711</v>
      </c>
      <c r="I6448" s="114" t="s">
        <v>8720</v>
      </c>
      <c r="J6448" s="116">
        <v>36396</v>
      </c>
    </row>
    <row r="6449" spans="1:10" x14ac:dyDescent="0.2">
      <c r="A6449" s="114" t="s">
        <v>10519</v>
      </c>
      <c r="D6449" s="114" t="s">
        <v>8721</v>
      </c>
      <c r="E6449" s="114">
        <f t="shared" si="100"/>
        <v>30700513</v>
      </c>
      <c r="F6449" s="114" t="s">
        <v>11599</v>
      </c>
      <c r="G6449" s="114" t="s">
        <v>5731</v>
      </c>
      <c r="H6449" s="114" t="s">
        <v>8711</v>
      </c>
      <c r="I6449" s="114" t="s">
        <v>8722</v>
      </c>
      <c r="J6449" s="116">
        <v>36396</v>
      </c>
    </row>
    <row r="6450" spans="1:10" x14ac:dyDescent="0.2">
      <c r="A6450" s="114" t="s">
        <v>10519</v>
      </c>
      <c r="D6450" s="114" t="s">
        <v>8723</v>
      </c>
      <c r="E6450" s="114">
        <f t="shared" si="100"/>
        <v>30700514</v>
      </c>
      <c r="F6450" s="114" t="s">
        <v>11599</v>
      </c>
      <c r="G6450" s="114" t="s">
        <v>5731</v>
      </c>
      <c r="H6450" s="114" t="s">
        <v>8711</v>
      </c>
      <c r="I6450" s="114" t="s">
        <v>8724</v>
      </c>
      <c r="J6450" s="116">
        <v>36396</v>
      </c>
    </row>
    <row r="6451" spans="1:10" x14ac:dyDescent="0.2">
      <c r="A6451" s="114" t="s">
        <v>10519</v>
      </c>
      <c r="D6451" s="114" t="s">
        <v>8725</v>
      </c>
      <c r="E6451" s="114">
        <f t="shared" si="100"/>
        <v>30700520</v>
      </c>
      <c r="F6451" s="114" t="s">
        <v>11599</v>
      </c>
      <c r="G6451" s="114" t="s">
        <v>5731</v>
      </c>
      <c r="H6451" s="114" t="s">
        <v>8711</v>
      </c>
      <c r="I6451" s="114" t="s">
        <v>8726</v>
      </c>
      <c r="J6451" s="116">
        <v>36396</v>
      </c>
    </row>
    <row r="6452" spans="1:10" x14ac:dyDescent="0.2">
      <c r="A6452" s="114" t="s">
        <v>10519</v>
      </c>
      <c r="D6452" s="114" t="s">
        <v>8727</v>
      </c>
      <c r="E6452" s="114">
        <f t="shared" si="100"/>
        <v>30700521</v>
      </c>
      <c r="F6452" s="114" t="s">
        <v>11599</v>
      </c>
      <c r="G6452" s="114" t="s">
        <v>5731</v>
      </c>
      <c r="H6452" s="114" t="s">
        <v>8711</v>
      </c>
      <c r="I6452" s="114" t="s">
        <v>8728</v>
      </c>
      <c r="J6452" s="116">
        <v>36396</v>
      </c>
    </row>
    <row r="6453" spans="1:10" x14ac:dyDescent="0.2">
      <c r="A6453" s="114" t="s">
        <v>10519</v>
      </c>
      <c r="D6453" s="114" t="s">
        <v>8729</v>
      </c>
      <c r="E6453" s="114">
        <f t="shared" si="100"/>
        <v>30700522</v>
      </c>
      <c r="F6453" s="114" t="s">
        <v>11599</v>
      </c>
      <c r="G6453" s="114" t="s">
        <v>5731</v>
      </c>
      <c r="H6453" s="114" t="s">
        <v>8711</v>
      </c>
      <c r="I6453" s="114" t="s">
        <v>8730</v>
      </c>
      <c r="J6453" s="116">
        <v>36396</v>
      </c>
    </row>
    <row r="6454" spans="1:10" x14ac:dyDescent="0.2">
      <c r="A6454" s="114" t="s">
        <v>10519</v>
      </c>
      <c r="D6454" s="114" t="s">
        <v>8731</v>
      </c>
      <c r="E6454" s="114">
        <f t="shared" si="100"/>
        <v>30700523</v>
      </c>
      <c r="F6454" s="114" t="s">
        <v>11599</v>
      </c>
      <c r="G6454" s="114" t="s">
        <v>5731</v>
      </c>
      <c r="H6454" s="114" t="s">
        <v>8711</v>
      </c>
      <c r="I6454" s="114" t="s">
        <v>8732</v>
      </c>
      <c r="J6454" s="116">
        <v>36396</v>
      </c>
    </row>
    <row r="6455" spans="1:10" x14ac:dyDescent="0.2">
      <c r="A6455" s="114" t="s">
        <v>10519</v>
      </c>
      <c r="D6455" s="114" t="s">
        <v>8733</v>
      </c>
      <c r="E6455" s="114">
        <f t="shared" si="100"/>
        <v>30700524</v>
      </c>
      <c r="F6455" s="114" t="s">
        <v>11599</v>
      </c>
      <c r="G6455" s="114" t="s">
        <v>5731</v>
      </c>
      <c r="H6455" s="114" t="s">
        <v>8711</v>
      </c>
      <c r="I6455" s="114" t="s">
        <v>8734</v>
      </c>
      <c r="J6455" s="116">
        <v>36396</v>
      </c>
    </row>
    <row r="6456" spans="1:10" x14ac:dyDescent="0.2">
      <c r="A6456" s="114" t="s">
        <v>10519</v>
      </c>
      <c r="D6456" s="114" t="s">
        <v>8735</v>
      </c>
      <c r="E6456" s="114">
        <f t="shared" si="100"/>
        <v>30700530</v>
      </c>
      <c r="F6456" s="114" t="s">
        <v>11599</v>
      </c>
      <c r="G6456" s="114" t="s">
        <v>5731</v>
      </c>
      <c r="H6456" s="114" t="s">
        <v>8711</v>
      </c>
      <c r="I6456" s="114" t="s">
        <v>8736</v>
      </c>
      <c r="J6456" s="116">
        <v>36396</v>
      </c>
    </row>
    <row r="6457" spans="1:10" x14ac:dyDescent="0.2">
      <c r="A6457" s="114" t="s">
        <v>10519</v>
      </c>
      <c r="D6457" s="114" t="s">
        <v>8737</v>
      </c>
      <c r="E6457" s="114">
        <f t="shared" si="100"/>
        <v>30700531</v>
      </c>
      <c r="F6457" s="114" t="s">
        <v>11599</v>
      </c>
      <c r="G6457" s="114" t="s">
        <v>5731</v>
      </c>
      <c r="H6457" s="114" t="s">
        <v>8711</v>
      </c>
      <c r="I6457" s="114" t="s">
        <v>8738</v>
      </c>
      <c r="J6457" s="116">
        <v>36396</v>
      </c>
    </row>
    <row r="6458" spans="1:10" x14ac:dyDescent="0.2">
      <c r="A6458" s="114" t="s">
        <v>10519</v>
      </c>
      <c r="D6458" s="114" t="s">
        <v>8739</v>
      </c>
      <c r="E6458" s="114">
        <f t="shared" si="100"/>
        <v>30700532</v>
      </c>
      <c r="F6458" s="114" t="s">
        <v>11599</v>
      </c>
      <c r="G6458" s="114" t="s">
        <v>5731</v>
      </c>
      <c r="H6458" s="114" t="s">
        <v>8711</v>
      </c>
      <c r="I6458" s="114" t="s">
        <v>8740</v>
      </c>
      <c r="J6458" s="116">
        <v>36396</v>
      </c>
    </row>
    <row r="6459" spans="1:10" x14ac:dyDescent="0.2">
      <c r="A6459" s="114" t="s">
        <v>10519</v>
      </c>
      <c r="D6459" s="114" t="s">
        <v>8741</v>
      </c>
      <c r="E6459" s="114">
        <f t="shared" si="100"/>
        <v>30700533</v>
      </c>
      <c r="F6459" s="114" t="s">
        <v>11599</v>
      </c>
      <c r="G6459" s="114" t="s">
        <v>5731</v>
      </c>
      <c r="H6459" s="114" t="s">
        <v>8711</v>
      </c>
      <c r="I6459" s="114" t="s">
        <v>8742</v>
      </c>
      <c r="J6459" s="116">
        <v>36396</v>
      </c>
    </row>
    <row r="6460" spans="1:10" x14ac:dyDescent="0.2">
      <c r="A6460" s="114" t="s">
        <v>10519</v>
      </c>
      <c r="D6460" s="114" t="s">
        <v>8743</v>
      </c>
      <c r="E6460" s="114">
        <f t="shared" si="100"/>
        <v>30700534</v>
      </c>
      <c r="F6460" s="114" t="s">
        <v>11599</v>
      </c>
      <c r="G6460" s="114" t="s">
        <v>5731</v>
      </c>
      <c r="H6460" s="114" t="s">
        <v>8711</v>
      </c>
      <c r="I6460" s="114" t="s">
        <v>8744</v>
      </c>
      <c r="J6460" s="116">
        <v>36396</v>
      </c>
    </row>
    <row r="6461" spans="1:10" x14ac:dyDescent="0.2">
      <c r="A6461" s="114" t="s">
        <v>10519</v>
      </c>
      <c r="D6461" s="114" t="s">
        <v>8745</v>
      </c>
      <c r="E6461" s="114">
        <f t="shared" si="100"/>
        <v>30700540</v>
      </c>
      <c r="F6461" s="114" t="s">
        <v>11599</v>
      </c>
      <c r="G6461" s="114" t="s">
        <v>5731</v>
      </c>
      <c r="H6461" s="114" t="s">
        <v>8711</v>
      </c>
      <c r="I6461" s="114" t="s">
        <v>8746</v>
      </c>
      <c r="J6461" s="116">
        <v>36396</v>
      </c>
    </row>
    <row r="6462" spans="1:10" x14ac:dyDescent="0.2">
      <c r="A6462" s="114" t="s">
        <v>10519</v>
      </c>
      <c r="D6462" s="114" t="s">
        <v>8747</v>
      </c>
      <c r="E6462" s="114">
        <f t="shared" si="100"/>
        <v>30700541</v>
      </c>
      <c r="F6462" s="114" t="s">
        <v>11599</v>
      </c>
      <c r="G6462" s="114" t="s">
        <v>5731</v>
      </c>
      <c r="H6462" s="114" t="s">
        <v>8711</v>
      </c>
      <c r="I6462" s="114" t="s">
        <v>8748</v>
      </c>
      <c r="J6462" s="116">
        <v>36396</v>
      </c>
    </row>
    <row r="6463" spans="1:10" x14ac:dyDescent="0.2">
      <c r="A6463" s="114" t="s">
        <v>10519</v>
      </c>
      <c r="D6463" s="114" t="s">
        <v>8749</v>
      </c>
      <c r="E6463" s="114">
        <f t="shared" si="100"/>
        <v>30700542</v>
      </c>
      <c r="F6463" s="114" t="s">
        <v>11599</v>
      </c>
      <c r="G6463" s="114" t="s">
        <v>5731</v>
      </c>
      <c r="H6463" s="114" t="s">
        <v>8711</v>
      </c>
      <c r="I6463" s="114" t="s">
        <v>8750</v>
      </c>
      <c r="J6463" s="116">
        <v>36396</v>
      </c>
    </row>
    <row r="6464" spans="1:10" x14ac:dyDescent="0.2">
      <c r="A6464" s="114" t="s">
        <v>10519</v>
      </c>
      <c r="D6464" s="114" t="s">
        <v>8751</v>
      </c>
      <c r="E6464" s="114">
        <f t="shared" si="100"/>
        <v>30700543</v>
      </c>
      <c r="F6464" s="114" t="s">
        <v>11599</v>
      </c>
      <c r="G6464" s="114" t="s">
        <v>5731</v>
      </c>
      <c r="H6464" s="114" t="s">
        <v>8711</v>
      </c>
      <c r="I6464" s="114" t="s">
        <v>8752</v>
      </c>
      <c r="J6464" s="116">
        <v>36396</v>
      </c>
    </row>
    <row r="6465" spans="1:10" x14ac:dyDescent="0.2">
      <c r="A6465" s="114" t="s">
        <v>10519</v>
      </c>
      <c r="D6465" s="114" t="s">
        <v>8753</v>
      </c>
      <c r="E6465" s="114">
        <f t="shared" si="100"/>
        <v>30700544</v>
      </c>
      <c r="F6465" s="114" t="s">
        <v>11599</v>
      </c>
      <c r="G6465" s="114" t="s">
        <v>5731</v>
      </c>
      <c r="H6465" s="114" t="s">
        <v>8711</v>
      </c>
      <c r="I6465" s="114" t="s">
        <v>8754</v>
      </c>
      <c r="J6465" s="116">
        <v>36396</v>
      </c>
    </row>
    <row r="6466" spans="1:10" x14ac:dyDescent="0.2">
      <c r="A6466" s="114" t="s">
        <v>10519</v>
      </c>
      <c r="D6466" s="114" t="s">
        <v>8755</v>
      </c>
      <c r="E6466" s="114">
        <f t="shared" ref="E6466:E6529" si="101">VALUE(D6466)</f>
        <v>30700550</v>
      </c>
      <c r="F6466" s="114" t="s">
        <v>11599</v>
      </c>
      <c r="G6466" s="114" t="s">
        <v>5731</v>
      </c>
      <c r="H6466" s="114" t="s">
        <v>8711</v>
      </c>
      <c r="I6466" s="114" t="s">
        <v>8756</v>
      </c>
      <c r="J6466" s="116">
        <v>36396</v>
      </c>
    </row>
    <row r="6467" spans="1:10" x14ac:dyDescent="0.2">
      <c r="A6467" s="114" t="s">
        <v>10519</v>
      </c>
      <c r="D6467" s="114" t="s">
        <v>8757</v>
      </c>
      <c r="E6467" s="114">
        <f t="shared" si="101"/>
        <v>30700551</v>
      </c>
      <c r="F6467" s="114" t="s">
        <v>11599</v>
      </c>
      <c r="G6467" s="114" t="s">
        <v>5731</v>
      </c>
      <c r="H6467" s="114" t="s">
        <v>8711</v>
      </c>
      <c r="I6467" s="114" t="s">
        <v>8758</v>
      </c>
      <c r="J6467" s="116">
        <v>36396</v>
      </c>
    </row>
    <row r="6468" spans="1:10" x14ac:dyDescent="0.2">
      <c r="A6468" s="114" t="s">
        <v>10519</v>
      </c>
      <c r="D6468" s="114" t="s">
        <v>8759</v>
      </c>
      <c r="E6468" s="114">
        <f t="shared" si="101"/>
        <v>30700552</v>
      </c>
      <c r="F6468" s="114" t="s">
        <v>11599</v>
      </c>
      <c r="G6468" s="114" t="s">
        <v>5731</v>
      </c>
      <c r="H6468" s="114" t="s">
        <v>8711</v>
      </c>
      <c r="I6468" s="114" t="s">
        <v>8760</v>
      </c>
      <c r="J6468" s="116">
        <v>36396</v>
      </c>
    </row>
    <row r="6469" spans="1:10" x14ac:dyDescent="0.2">
      <c r="A6469" s="114" t="s">
        <v>10519</v>
      </c>
      <c r="D6469" s="114" t="s">
        <v>8761</v>
      </c>
      <c r="E6469" s="114">
        <f t="shared" si="101"/>
        <v>30700553</v>
      </c>
      <c r="F6469" s="114" t="s">
        <v>11599</v>
      </c>
      <c r="G6469" s="114" t="s">
        <v>5731</v>
      </c>
      <c r="H6469" s="114" t="s">
        <v>8711</v>
      </c>
      <c r="I6469" s="114" t="s">
        <v>8762</v>
      </c>
      <c r="J6469" s="116">
        <v>36396</v>
      </c>
    </row>
    <row r="6470" spans="1:10" x14ac:dyDescent="0.2">
      <c r="A6470" s="114" t="s">
        <v>10519</v>
      </c>
      <c r="D6470" s="114" t="s">
        <v>8763</v>
      </c>
      <c r="E6470" s="114">
        <f t="shared" si="101"/>
        <v>30700554</v>
      </c>
      <c r="F6470" s="114" t="s">
        <v>11599</v>
      </c>
      <c r="G6470" s="114" t="s">
        <v>5731</v>
      </c>
      <c r="H6470" s="114" t="s">
        <v>8711</v>
      </c>
      <c r="I6470" s="114" t="s">
        <v>11746</v>
      </c>
      <c r="J6470" s="116">
        <v>36396</v>
      </c>
    </row>
    <row r="6471" spans="1:10" x14ac:dyDescent="0.2">
      <c r="A6471" s="114" t="s">
        <v>10519</v>
      </c>
      <c r="D6471" s="114" t="s">
        <v>11747</v>
      </c>
      <c r="E6471" s="114">
        <f t="shared" si="101"/>
        <v>30700560</v>
      </c>
      <c r="F6471" s="114" t="s">
        <v>11599</v>
      </c>
      <c r="G6471" s="114" t="s">
        <v>5731</v>
      </c>
      <c r="H6471" s="114" t="s">
        <v>8711</v>
      </c>
      <c r="I6471" s="114" t="s">
        <v>11748</v>
      </c>
      <c r="J6471" s="116">
        <v>36396</v>
      </c>
    </row>
    <row r="6472" spans="1:10" x14ac:dyDescent="0.2">
      <c r="A6472" s="114" t="s">
        <v>10519</v>
      </c>
      <c r="D6472" s="114" t="s">
        <v>11749</v>
      </c>
      <c r="E6472" s="114">
        <f t="shared" si="101"/>
        <v>30700561</v>
      </c>
      <c r="F6472" s="114" t="s">
        <v>11599</v>
      </c>
      <c r="G6472" s="114" t="s">
        <v>5731</v>
      </c>
      <c r="H6472" s="114" t="s">
        <v>8711</v>
      </c>
      <c r="I6472" s="114" t="s">
        <v>11750</v>
      </c>
      <c r="J6472" s="116">
        <v>36396</v>
      </c>
    </row>
    <row r="6473" spans="1:10" x14ac:dyDescent="0.2">
      <c r="A6473" s="114" t="s">
        <v>10519</v>
      </c>
      <c r="D6473" s="114" t="s">
        <v>11751</v>
      </c>
      <c r="E6473" s="114">
        <f t="shared" si="101"/>
        <v>30700562</v>
      </c>
      <c r="F6473" s="114" t="s">
        <v>11599</v>
      </c>
      <c r="G6473" s="114" t="s">
        <v>5731</v>
      </c>
      <c r="H6473" s="114" t="s">
        <v>8711</v>
      </c>
      <c r="I6473" s="114" t="s">
        <v>11752</v>
      </c>
      <c r="J6473" s="116">
        <v>36396</v>
      </c>
    </row>
    <row r="6474" spans="1:10" x14ac:dyDescent="0.2">
      <c r="A6474" s="114" t="s">
        <v>10519</v>
      </c>
      <c r="D6474" s="114" t="s">
        <v>11753</v>
      </c>
      <c r="E6474" s="114">
        <f t="shared" si="101"/>
        <v>30700563</v>
      </c>
      <c r="F6474" s="114" t="s">
        <v>11599</v>
      </c>
      <c r="G6474" s="114" t="s">
        <v>5731</v>
      </c>
      <c r="H6474" s="114" t="s">
        <v>8711</v>
      </c>
      <c r="I6474" s="114" t="s">
        <v>5907</v>
      </c>
      <c r="J6474" s="116">
        <v>36396</v>
      </c>
    </row>
    <row r="6475" spans="1:10" x14ac:dyDescent="0.2">
      <c r="A6475" s="114" t="s">
        <v>10519</v>
      </c>
      <c r="D6475" s="114" t="s">
        <v>5908</v>
      </c>
      <c r="E6475" s="114">
        <f t="shared" si="101"/>
        <v>30700564</v>
      </c>
      <c r="F6475" s="114" t="s">
        <v>11599</v>
      </c>
      <c r="G6475" s="114" t="s">
        <v>5731</v>
      </c>
      <c r="H6475" s="114" t="s">
        <v>8711</v>
      </c>
      <c r="I6475" s="114" t="s">
        <v>5909</v>
      </c>
      <c r="J6475" s="116">
        <v>36396</v>
      </c>
    </row>
    <row r="6476" spans="1:10" x14ac:dyDescent="0.2">
      <c r="A6476" s="114" t="s">
        <v>10519</v>
      </c>
      <c r="D6476" s="114" t="s">
        <v>5910</v>
      </c>
      <c r="E6476" s="114">
        <f t="shared" si="101"/>
        <v>30700570</v>
      </c>
      <c r="F6476" s="114" t="s">
        <v>11599</v>
      </c>
      <c r="G6476" s="114" t="s">
        <v>5731</v>
      </c>
      <c r="H6476" s="114" t="s">
        <v>8711</v>
      </c>
      <c r="I6476" s="114" t="s">
        <v>5911</v>
      </c>
      <c r="J6476" s="116">
        <v>36396</v>
      </c>
    </row>
    <row r="6477" spans="1:10" x14ac:dyDescent="0.2">
      <c r="A6477" s="114" t="s">
        <v>10519</v>
      </c>
      <c r="D6477" s="114" t="s">
        <v>5912</v>
      </c>
      <c r="E6477" s="114">
        <f t="shared" si="101"/>
        <v>30700571</v>
      </c>
      <c r="F6477" s="114" t="s">
        <v>11599</v>
      </c>
      <c r="G6477" s="114" t="s">
        <v>5731</v>
      </c>
      <c r="H6477" s="114" t="s">
        <v>8711</v>
      </c>
      <c r="I6477" s="114" t="s">
        <v>5913</v>
      </c>
      <c r="J6477" s="116">
        <v>36396</v>
      </c>
    </row>
    <row r="6478" spans="1:10" x14ac:dyDescent="0.2">
      <c r="A6478" s="114" t="s">
        <v>10519</v>
      </c>
      <c r="D6478" s="114" t="s">
        <v>5914</v>
      </c>
      <c r="E6478" s="114">
        <f t="shared" si="101"/>
        <v>30700572</v>
      </c>
      <c r="F6478" s="114" t="s">
        <v>11599</v>
      </c>
      <c r="G6478" s="114" t="s">
        <v>5731</v>
      </c>
      <c r="H6478" s="114" t="s">
        <v>8711</v>
      </c>
      <c r="I6478" s="114" t="s">
        <v>5915</v>
      </c>
      <c r="J6478" s="116">
        <v>36396</v>
      </c>
    </row>
    <row r="6479" spans="1:10" x14ac:dyDescent="0.2">
      <c r="A6479" s="114" t="s">
        <v>10519</v>
      </c>
      <c r="D6479" s="114" t="s">
        <v>5916</v>
      </c>
      <c r="E6479" s="114">
        <f t="shared" si="101"/>
        <v>30700573</v>
      </c>
      <c r="F6479" s="114" t="s">
        <v>11599</v>
      </c>
      <c r="G6479" s="114" t="s">
        <v>5731</v>
      </c>
      <c r="H6479" s="114" t="s">
        <v>8711</v>
      </c>
      <c r="I6479" s="114" t="s">
        <v>5917</v>
      </c>
      <c r="J6479" s="116">
        <v>36396</v>
      </c>
    </row>
    <row r="6480" spans="1:10" x14ac:dyDescent="0.2">
      <c r="A6480" s="114" t="s">
        <v>10519</v>
      </c>
      <c r="D6480" s="114" t="s">
        <v>5918</v>
      </c>
      <c r="E6480" s="114">
        <f t="shared" si="101"/>
        <v>30700574</v>
      </c>
      <c r="F6480" s="114" t="s">
        <v>11599</v>
      </c>
      <c r="G6480" s="114" t="s">
        <v>5731</v>
      </c>
      <c r="H6480" s="114" t="s">
        <v>8711</v>
      </c>
      <c r="I6480" s="114" t="s">
        <v>5919</v>
      </c>
      <c r="J6480" s="116">
        <v>36396</v>
      </c>
    </row>
    <row r="6481" spans="1:10" x14ac:dyDescent="0.2">
      <c r="A6481" s="114" t="s">
        <v>10519</v>
      </c>
      <c r="D6481" s="114" t="s">
        <v>5920</v>
      </c>
      <c r="E6481" s="114">
        <f t="shared" si="101"/>
        <v>30700580</v>
      </c>
      <c r="F6481" s="114" t="s">
        <v>11599</v>
      </c>
      <c r="G6481" s="114" t="s">
        <v>5731</v>
      </c>
      <c r="H6481" s="114" t="s">
        <v>8711</v>
      </c>
      <c r="I6481" s="114" t="s">
        <v>5921</v>
      </c>
      <c r="J6481" s="116">
        <v>36396</v>
      </c>
    </row>
    <row r="6482" spans="1:10" x14ac:dyDescent="0.2">
      <c r="A6482" s="114" t="s">
        <v>10519</v>
      </c>
      <c r="D6482" s="114" t="s">
        <v>5922</v>
      </c>
      <c r="E6482" s="114">
        <f t="shared" si="101"/>
        <v>30700581</v>
      </c>
      <c r="F6482" s="114" t="s">
        <v>11599</v>
      </c>
      <c r="G6482" s="114" t="s">
        <v>5731</v>
      </c>
      <c r="H6482" s="114" t="s">
        <v>8711</v>
      </c>
      <c r="I6482" s="114" t="s">
        <v>5923</v>
      </c>
      <c r="J6482" s="116">
        <v>36396</v>
      </c>
    </row>
    <row r="6483" spans="1:10" x14ac:dyDescent="0.2">
      <c r="A6483" s="114" t="s">
        <v>10519</v>
      </c>
      <c r="D6483" s="114" t="s">
        <v>5924</v>
      </c>
      <c r="E6483" s="114">
        <f t="shared" si="101"/>
        <v>30700582</v>
      </c>
      <c r="F6483" s="114" t="s">
        <v>11599</v>
      </c>
      <c r="G6483" s="114" t="s">
        <v>5731</v>
      </c>
      <c r="H6483" s="114" t="s">
        <v>8711</v>
      </c>
      <c r="I6483" s="114" t="s">
        <v>5925</v>
      </c>
      <c r="J6483" s="116">
        <v>36396</v>
      </c>
    </row>
    <row r="6484" spans="1:10" x14ac:dyDescent="0.2">
      <c r="A6484" s="114" t="s">
        <v>10519</v>
      </c>
      <c r="D6484" s="114" t="s">
        <v>5926</v>
      </c>
      <c r="E6484" s="114">
        <f t="shared" si="101"/>
        <v>30700583</v>
      </c>
      <c r="F6484" s="114" t="s">
        <v>11599</v>
      </c>
      <c r="G6484" s="114" t="s">
        <v>5731</v>
      </c>
      <c r="H6484" s="114" t="s">
        <v>8711</v>
      </c>
      <c r="I6484" s="114" t="s">
        <v>5927</v>
      </c>
      <c r="J6484" s="116">
        <v>36396</v>
      </c>
    </row>
    <row r="6485" spans="1:10" x14ac:dyDescent="0.2">
      <c r="A6485" s="114" t="s">
        <v>10519</v>
      </c>
      <c r="D6485" s="114" t="s">
        <v>5928</v>
      </c>
      <c r="E6485" s="114">
        <f t="shared" si="101"/>
        <v>30700584</v>
      </c>
      <c r="F6485" s="114" t="s">
        <v>11599</v>
      </c>
      <c r="G6485" s="114" t="s">
        <v>5731</v>
      </c>
      <c r="H6485" s="114" t="s">
        <v>8711</v>
      </c>
      <c r="I6485" s="114" t="s">
        <v>5929</v>
      </c>
      <c r="J6485" s="116">
        <v>36396</v>
      </c>
    </row>
    <row r="6486" spans="1:10" x14ac:dyDescent="0.2">
      <c r="A6486" s="114" t="s">
        <v>10519</v>
      </c>
      <c r="D6486" s="114" t="s">
        <v>3247</v>
      </c>
      <c r="E6486" s="114">
        <f t="shared" si="101"/>
        <v>30700590</v>
      </c>
      <c r="F6486" s="114" t="s">
        <v>11599</v>
      </c>
      <c r="G6486" s="114" t="s">
        <v>5731</v>
      </c>
      <c r="H6486" s="114" t="s">
        <v>8711</v>
      </c>
      <c r="I6486" s="114" t="s">
        <v>3248</v>
      </c>
      <c r="J6486" s="116">
        <v>36396</v>
      </c>
    </row>
    <row r="6487" spans="1:10" x14ac:dyDescent="0.2">
      <c r="A6487" s="114" t="s">
        <v>10519</v>
      </c>
      <c r="D6487" s="114" t="s">
        <v>3249</v>
      </c>
      <c r="E6487" s="114">
        <f t="shared" si="101"/>
        <v>30700591</v>
      </c>
      <c r="F6487" s="114" t="s">
        <v>11599</v>
      </c>
      <c r="G6487" s="114" t="s">
        <v>5731</v>
      </c>
      <c r="H6487" s="114" t="s">
        <v>8711</v>
      </c>
      <c r="I6487" s="114" t="s">
        <v>3250</v>
      </c>
      <c r="J6487" s="116">
        <v>36396</v>
      </c>
    </row>
    <row r="6488" spans="1:10" x14ac:dyDescent="0.2">
      <c r="A6488" s="114" t="s">
        <v>10519</v>
      </c>
      <c r="D6488" s="114" t="s">
        <v>3251</v>
      </c>
      <c r="E6488" s="114">
        <f t="shared" si="101"/>
        <v>30700592</v>
      </c>
      <c r="F6488" s="114" t="s">
        <v>11599</v>
      </c>
      <c r="G6488" s="114" t="s">
        <v>5731</v>
      </c>
      <c r="H6488" s="114" t="s">
        <v>8711</v>
      </c>
      <c r="I6488" s="114" t="s">
        <v>3252</v>
      </c>
      <c r="J6488" s="116">
        <v>36396</v>
      </c>
    </row>
    <row r="6489" spans="1:10" x14ac:dyDescent="0.2">
      <c r="A6489" s="114" t="s">
        <v>10519</v>
      </c>
      <c r="D6489" s="114" t="s">
        <v>3253</v>
      </c>
      <c r="E6489" s="114">
        <f t="shared" si="101"/>
        <v>30700593</v>
      </c>
      <c r="F6489" s="114" t="s">
        <v>11599</v>
      </c>
      <c r="G6489" s="114" t="s">
        <v>5731</v>
      </c>
      <c r="H6489" s="114" t="s">
        <v>8711</v>
      </c>
      <c r="I6489" s="114" t="s">
        <v>3254</v>
      </c>
      <c r="J6489" s="116">
        <v>36396</v>
      </c>
    </row>
    <row r="6490" spans="1:10" x14ac:dyDescent="0.2">
      <c r="A6490" s="114" t="s">
        <v>10519</v>
      </c>
      <c r="D6490" s="114" t="s">
        <v>3255</v>
      </c>
      <c r="E6490" s="114">
        <f t="shared" si="101"/>
        <v>30700594</v>
      </c>
      <c r="F6490" s="114" t="s">
        <v>11599</v>
      </c>
      <c r="G6490" s="114" t="s">
        <v>5731</v>
      </c>
      <c r="H6490" s="114" t="s">
        <v>8711</v>
      </c>
      <c r="I6490" s="114" t="s">
        <v>3256</v>
      </c>
      <c r="J6490" s="116">
        <v>36396</v>
      </c>
    </row>
    <row r="6491" spans="1:10" x14ac:dyDescent="0.2">
      <c r="A6491" s="114" t="s">
        <v>10519</v>
      </c>
      <c r="D6491" s="114" t="s">
        <v>3257</v>
      </c>
      <c r="E6491" s="114">
        <f t="shared" si="101"/>
        <v>30700597</v>
      </c>
      <c r="F6491" s="114" t="s">
        <v>11599</v>
      </c>
      <c r="G6491" s="114" t="s">
        <v>5731</v>
      </c>
      <c r="H6491" s="114" t="s">
        <v>8711</v>
      </c>
      <c r="I6491" s="114" t="s">
        <v>7818</v>
      </c>
    </row>
    <row r="6492" spans="1:10" x14ac:dyDescent="0.2">
      <c r="A6492" s="114" t="s">
        <v>10519</v>
      </c>
      <c r="D6492" s="114" t="s">
        <v>3258</v>
      </c>
      <c r="E6492" s="114">
        <f t="shared" si="101"/>
        <v>30700598</v>
      </c>
      <c r="F6492" s="114" t="s">
        <v>11599</v>
      </c>
      <c r="G6492" s="114" t="s">
        <v>5731</v>
      </c>
      <c r="H6492" s="114" t="s">
        <v>8711</v>
      </c>
      <c r="I6492" s="114" t="s">
        <v>7818</v>
      </c>
    </row>
    <row r="6493" spans="1:10" x14ac:dyDescent="0.2">
      <c r="A6493" s="114" t="s">
        <v>10519</v>
      </c>
      <c r="D6493" s="114" t="s">
        <v>3259</v>
      </c>
      <c r="E6493" s="114">
        <f t="shared" si="101"/>
        <v>30700599</v>
      </c>
      <c r="F6493" s="114" t="s">
        <v>11599</v>
      </c>
      <c r="G6493" s="114" t="s">
        <v>5731</v>
      </c>
      <c r="H6493" s="114" t="s">
        <v>8711</v>
      </c>
      <c r="I6493" s="114" t="s">
        <v>7818</v>
      </c>
    </row>
    <row r="6494" spans="1:10" x14ac:dyDescent="0.2">
      <c r="A6494" s="114" t="s">
        <v>10519</v>
      </c>
      <c r="D6494" s="114" t="s">
        <v>3260</v>
      </c>
      <c r="E6494" s="114">
        <f t="shared" si="101"/>
        <v>30700602</v>
      </c>
      <c r="F6494" s="114" t="s">
        <v>11599</v>
      </c>
      <c r="G6494" s="114" t="s">
        <v>5731</v>
      </c>
      <c r="H6494" s="114" t="s">
        <v>3261</v>
      </c>
      <c r="I6494" s="114" t="s">
        <v>3262</v>
      </c>
    </row>
    <row r="6495" spans="1:10" x14ac:dyDescent="0.2">
      <c r="A6495" s="114" t="s">
        <v>10519</v>
      </c>
      <c r="D6495" s="114" t="s">
        <v>3263</v>
      </c>
      <c r="E6495" s="114">
        <f t="shared" si="101"/>
        <v>30700604</v>
      </c>
      <c r="F6495" s="114" t="s">
        <v>11599</v>
      </c>
      <c r="G6495" s="114" t="s">
        <v>5731</v>
      </c>
      <c r="H6495" s="114" t="s">
        <v>3261</v>
      </c>
      <c r="I6495" s="114" t="s">
        <v>3264</v>
      </c>
    </row>
    <row r="6496" spans="1:10" x14ac:dyDescent="0.2">
      <c r="A6496" s="114" t="s">
        <v>10519</v>
      </c>
      <c r="D6496" s="114" t="s">
        <v>3265</v>
      </c>
      <c r="E6496" s="114">
        <f t="shared" si="101"/>
        <v>30700606</v>
      </c>
      <c r="F6496" s="114" t="s">
        <v>11599</v>
      </c>
      <c r="G6496" s="114" t="s">
        <v>5731</v>
      </c>
      <c r="H6496" s="114" t="s">
        <v>3261</v>
      </c>
      <c r="I6496" s="114" t="s">
        <v>3266</v>
      </c>
    </row>
    <row r="6497" spans="1:12" x14ac:dyDescent="0.2">
      <c r="A6497" s="114" t="s">
        <v>10519</v>
      </c>
      <c r="D6497" s="114" t="s">
        <v>3267</v>
      </c>
      <c r="E6497" s="114">
        <f t="shared" si="101"/>
        <v>30700610</v>
      </c>
      <c r="F6497" s="114" t="s">
        <v>11599</v>
      </c>
      <c r="G6497" s="114" t="s">
        <v>5731</v>
      </c>
      <c r="H6497" s="114" t="s">
        <v>3261</v>
      </c>
      <c r="I6497" s="114" t="s">
        <v>3268</v>
      </c>
    </row>
    <row r="6498" spans="1:12" x14ac:dyDescent="0.2">
      <c r="A6498" s="114" t="s">
        <v>10519</v>
      </c>
      <c r="D6498" s="114" t="s">
        <v>3269</v>
      </c>
      <c r="E6498" s="114">
        <f t="shared" si="101"/>
        <v>30700611</v>
      </c>
      <c r="F6498" s="114" t="s">
        <v>11599</v>
      </c>
      <c r="G6498" s="114" t="s">
        <v>5731</v>
      </c>
      <c r="H6498" s="114" t="s">
        <v>3261</v>
      </c>
      <c r="I6498" s="114" t="s">
        <v>3270</v>
      </c>
    </row>
    <row r="6499" spans="1:12" x14ac:dyDescent="0.2">
      <c r="A6499" s="114" t="s">
        <v>10519</v>
      </c>
      <c r="D6499" s="114" t="s">
        <v>3271</v>
      </c>
      <c r="E6499" s="114">
        <f t="shared" si="101"/>
        <v>30700621</v>
      </c>
      <c r="F6499" s="114" t="s">
        <v>11599</v>
      </c>
      <c r="G6499" s="114" t="s">
        <v>5731</v>
      </c>
      <c r="H6499" s="114" t="s">
        <v>3261</v>
      </c>
      <c r="I6499" s="114" t="s">
        <v>3272</v>
      </c>
    </row>
    <row r="6500" spans="1:12" x14ac:dyDescent="0.2">
      <c r="A6500" s="114" t="s">
        <v>10519</v>
      </c>
      <c r="D6500" s="114" t="s">
        <v>3273</v>
      </c>
      <c r="E6500" s="114">
        <f t="shared" si="101"/>
        <v>30700628</v>
      </c>
      <c r="F6500" s="114" t="s">
        <v>11599</v>
      </c>
      <c r="G6500" s="114" t="s">
        <v>5731</v>
      </c>
      <c r="H6500" s="114" t="s">
        <v>3261</v>
      </c>
      <c r="I6500" s="114" t="s">
        <v>3274</v>
      </c>
    </row>
    <row r="6501" spans="1:12" x14ac:dyDescent="0.2">
      <c r="A6501" s="114" t="s">
        <v>10519</v>
      </c>
      <c r="D6501" s="114" t="s">
        <v>3275</v>
      </c>
      <c r="E6501" s="114">
        <f t="shared" si="101"/>
        <v>30700629</v>
      </c>
      <c r="F6501" s="114" t="s">
        <v>11599</v>
      </c>
      <c r="G6501" s="114" t="s">
        <v>5731</v>
      </c>
      <c r="H6501" s="114" t="s">
        <v>3261</v>
      </c>
      <c r="I6501" s="114" t="s">
        <v>3276</v>
      </c>
    </row>
    <row r="6502" spans="1:12" x14ac:dyDescent="0.2">
      <c r="A6502" s="114" t="s">
        <v>10519</v>
      </c>
      <c r="D6502" s="114" t="s">
        <v>3277</v>
      </c>
      <c r="E6502" s="114">
        <f t="shared" si="101"/>
        <v>30700651</v>
      </c>
      <c r="F6502" s="114" t="s">
        <v>11599</v>
      </c>
      <c r="G6502" s="114" t="s">
        <v>5731</v>
      </c>
      <c r="H6502" s="114" t="s">
        <v>3261</v>
      </c>
      <c r="I6502" s="114" t="s">
        <v>3278</v>
      </c>
    </row>
    <row r="6503" spans="1:12" x14ac:dyDescent="0.2">
      <c r="A6503" s="114" t="s">
        <v>10519</v>
      </c>
      <c r="D6503" s="114" t="s">
        <v>3279</v>
      </c>
      <c r="E6503" s="114">
        <f t="shared" si="101"/>
        <v>30700661</v>
      </c>
      <c r="F6503" s="114" t="s">
        <v>11599</v>
      </c>
      <c r="G6503" s="114" t="s">
        <v>5731</v>
      </c>
      <c r="H6503" s="114" t="s">
        <v>3261</v>
      </c>
      <c r="I6503" s="114" t="s">
        <v>3280</v>
      </c>
    </row>
    <row r="6504" spans="1:12" x14ac:dyDescent="0.2">
      <c r="A6504" s="114" t="s">
        <v>10519</v>
      </c>
      <c r="D6504" s="114" t="s">
        <v>3281</v>
      </c>
      <c r="E6504" s="114">
        <f t="shared" si="101"/>
        <v>30700699</v>
      </c>
      <c r="F6504" s="114" t="s">
        <v>11599</v>
      </c>
      <c r="G6504" s="114" t="s">
        <v>5731</v>
      </c>
      <c r="H6504" s="114" t="s">
        <v>3261</v>
      </c>
      <c r="I6504" s="114" t="s">
        <v>7818</v>
      </c>
      <c r="J6504" s="116">
        <v>37484</v>
      </c>
    </row>
    <row r="6505" spans="1:12" x14ac:dyDescent="0.2">
      <c r="A6505" s="114" t="s">
        <v>10519</v>
      </c>
      <c r="D6505" s="114" t="s">
        <v>3282</v>
      </c>
      <c r="E6505" s="114">
        <f t="shared" si="101"/>
        <v>30700701</v>
      </c>
      <c r="F6505" s="114" t="s">
        <v>11599</v>
      </c>
      <c r="G6505" s="114" t="s">
        <v>5731</v>
      </c>
      <c r="H6505" s="114" t="s">
        <v>3283</v>
      </c>
      <c r="I6505" s="114" t="s">
        <v>3284</v>
      </c>
      <c r="K6505" s="116"/>
      <c r="L6505" s="114"/>
    </row>
    <row r="6506" spans="1:12" x14ac:dyDescent="0.2">
      <c r="A6506" s="114" t="s">
        <v>10519</v>
      </c>
      <c r="D6506" s="114" t="s">
        <v>3285</v>
      </c>
      <c r="E6506" s="114">
        <f t="shared" si="101"/>
        <v>30700702</v>
      </c>
      <c r="F6506" s="114" t="s">
        <v>11599</v>
      </c>
      <c r="G6506" s="114" t="s">
        <v>5731</v>
      </c>
      <c r="H6506" s="114" t="s">
        <v>3283</v>
      </c>
      <c r="I6506" s="114" t="s">
        <v>3286</v>
      </c>
    </row>
    <row r="6507" spans="1:12" x14ac:dyDescent="0.2">
      <c r="A6507" s="114" t="s">
        <v>10519</v>
      </c>
      <c r="D6507" s="114" t="s">
        <v>3287</v>
      </c>
      <c r="E6507" s="114">
        <f t="shared" si="101"/>
        <v>30700703</v>
      </c>
      <c r="F6507" s="114" t="s">
        <v>11599</v>
      </c>
      <c r="G6507" s="114" t="s">
        <v>5731</v>
      </c>
      <c r="H6507" s="114" t="s">
        <v>3283</v>
      </c>
      <c r="I6507" s="114" t="s">
        <v>3288</v>
      </c>
    </row>
    <row r="6508" spans="1:12" x14ac:dyDescent="0.2">
      <c r="A6508" s="114" t="s">
        <v>10519</v>
      </c>
      <c r="D6508" s="114" t="s">
        <v>3289</v>
      </c>
      <c r="E6508" s="114">
        <f t="shared" si="101"/>
        <v>30700704</v>
      </c>
      <c r="F6508" s="114" t="s">
        <v>11599</v>
      </c>
      <c r="G6508" s="114" t="s">
        <v>5731</v>
      </c>
      <c r="H6508" s="114" t="s">
        <v>3283</v>
      </c>
      <c r="I6508" s="114" t="s">
        <v>3290</v>
      </c>
    </row>
    <row r="6509" spans="1:12" x14ac:dyDescent="0.2">
      <c r="A6509" s="114" t="s">
        <v>10519</v>
      </c>
      <c r="D6509" s="114" t="s">
        <v>3291</v>
      </c>
      <c r="E6509" s="114">
        <f t="shared" si="101"/>
        <v>30700705</v>
      </c>
      <c r="F6509" s="114" t="s">
        <v>11599</v>
      </c>
      <c r="G6509" s="114" t="s">
        <v>5731</v>
      </c>
      <c r="H6509" s="114" t="s">
        <v>3283</v>
      </c>
      <c r="I6509" s="114" t="s">
        <v>3292</v>
      </c>
      <c r="K6509" s="116">
        <v>37302</v>
      </c>
      <c r="L6509" s="114" t="s">
        <v>3293</v>
      </c>
    </row>
    <row r="6510" spans="1:12" x14ac:dyDescent="0.2">
      <c r="A6510" s="114" t="s">
        <v>10519</v>
      </c>
      <c r="D6510" s="114" t="s">
        <v>3294</v>
      </c>
      <c r="E6510" s="114">
        <f t="shared" si="101"/>
        <v>30700706</v>
      </c>
      <c r="F6510" s="114" t="s">
        <v>11599</v>
      </c>
      <c r="G6510" s="114" t="s">
        <v>5731</v>
      </c>
      <c r="H6510" s="114" t="s">
        <v>3283</v>
      </c>
      <c r="I6510" s="114" t="s">
        <v>3295</v>
      </c>
    </row>
    <row r="6511" spans="1:12" x14ac:dyDescent="0.2">
      <c r="A6511" s="114" t="s">
        <v>10519</v>
      </c>
      <c r="D6511" s="114" t="s">
        <v>3296</v>
      </c>
      <c r="E6511" s="114">
        <f t="shared" si="101"/>
        <v>30700707</v>
      </c>
      <c r="F6511" s="114" t="s">
        <v>11599</v>
      </c>
      <c r="G6511" s="114" t="s">
        <v>5731</v>
      </c>
      <c r="H6511" s="114" t="s">
        <v>3283</v>
      </c>
      <c r="I6511" s="114" t="s">
        <v>3297</v>
      </c>
    </row>
    <row r="6512" spans="1:12" x14ac:dyDescent="0.2">
      <c r="A6512" s="114" t="s">
        <v>10519</v>
      </c>
      <c r="D6512" s="114" t="s">
        <v>3298</v>
      </c>
      <c r="E6512" s="114">
        <f t="shared" si="101"/>
        <v>30700708</v>
      </c>
      <c r="F6512" s="114" t="s">
        <v>11599</v>
      </c>
      <c r="G6512" s="114" t="s">
        <v>5731</v>
      </c>
      <c r="H6512" s="114" t="s">
        <v>3283</v>
      </c>
      <c r="I6512" s="114" t="s">
        <v>3299</v>
      </c>
    </row>
    <row r="6513" spans="1:12" x14ac:dyDescent="0.2">
      <c r="A6513" s="114" t="s">
        <v>10519</v>
      </c>
      <c r="D6513" s="114" t="s">
        <v>3300</v>
      </c>
      <c r="E6513" s="114">
        <f t="shared" si="101"/>
        <v>30700709</v>
      </c>
      <c r="F6513" s="114" t="s">
        <v>11599</v>
      </c>
      <c r="G6513" s="114" t="s">
        <v>5731</v>
      </c>
      <c r="H6513" s="114" t="s">
        <v>3283</v>
      </c>
      <c r="I6513" s="114" t="s">
        <v>3301</v>
      </c>
    </row>
    <row r="6514" spans="1:12" x14ac:dyDescent="0.2">
      <c r="A6514" s="114" t="s">
        <v>10519</v>
      </c>
      <c r="D6514" s="114" t="s">
        <v>3302</v>
      </c>
      <c r="E6514" s="114">
        <f t="shared" si="101"/>
        <v>30700710</v>
      </c>
      <c r="F6514" s="114" t="s">
        <v>11599</v>
      </c>
      <c r="G6514" s="114" t="s">
        <v>5731</v>
      </c>
      <c r="H6514" s="114" t="s">
        <v>3283</v>
      </c>
      <c r="I6514" s="114" t="s">
        <v>3303</v>
      </c>
    </row>
    <row r="6515" spans="1:12" x14ac:dyDescent="0.2">
      <c r="A6515" s="114" t="s">
        <v>10519</v>
      </c>
      <c r="D6515" s="114" t="s">
        <v>3304</v>
      </c>
      <c r="E6515" s="114">
        <f t="shared" si="101"/>
        <v>30700711</v>
      </c>
      <c r="F6515" s="114" t="s">
        <v>11599</v>
      </c>
      <c r="G6515" s="114" t="s">
        <v>5731</v>
      </c>
      <c r="H6515" s="114" t="s">
        <v>3283</v>
      </c>
      <c r="I6515" s="114" t="s">
        <v>3305</v>
      </c>
      <c r="K6515" s="116"/>
      <c r="L6515" s="114"/>
    </row>
    <row r="6516" spans="1:12" x14ac:dyDescent="0.2">
      <c r="A6516" s="114" t="s">
        <v>10519</v>
      </c>
      <c r="D6516" s="114" t="s">
        <v>3306</v>
      </c>
      <c r="E6516" s="114">
        <f t="shared" si="101"/>
        <v>30700712</v>
      </c>
      <c r="F6516" s="114" t="s">
        <v>11599</v>
      </c>
      <c r="G6516" s="114" t="s">
        <v>5731</v>
      </c>
      <c r="H6516" s="114" t="s">
        <v>3283</v>
      </c>
      <c r="I6516" s="114" t="s">
        <v>3307</v>
      </c>
      <c r="K6516" s="116"/>
      <c r="L6516" s="114"/>
    </row>
    <row r="6517" spans="1:12" x14ac:dyDescent="0.2">
      <c r="A6517" s="114" t="s">
        <v>10519</v>
      </c>
      <c r="D6517" s="114" t="s">
        <v>3308</v>
      </c>
      <c r="E6517" s="114">
        <f t="shared" si="101"/>
        <v>30700713</v>
      </c>
      <c r="F6517" s="114" t="s">
        <v>11599</v>
      </c>
      <c r="G6517" s="114" t="s">
        <v>5731</v>
      </c>
      <c r="H6517" s="114" t="s">
        <v>3283</v>
      </c>
      <c r="I6517" s="114" t="s">
        <v>3309</v>
      </c>
      <c r="K6517" s="116"/>
      <c r="L6517" s="114"/>
    </row>
    <row r="6518" spans="1:12" x14ac:dyDescent="0.2">
      <c r="A6518" s="114" t="s">
        <v>10519</v>
      </c>
      <c r="D6518" s="114" t="s">
        <v>3310</v>
      </c>
      <c r="E6518" s="114">
        <f t="shared" si="101"/>
        <v>30700714</v>
      </c>
      <c r="F6518" s="114" t="s">
        <v>11599</v>
      </c>
      <c r="G6518" s="114" t="s">
        <v>5731</v>
      </c>
      <c r="H6518" s="114" t="s">
        <v>3283</v>
      </c>
      <c r="I6518" s="114" t="s">
        <v>3311</v>
      </c>
      <c r="K6518" s="116"/>
      <c r="L6518" s="114"/>
    </row>
    <row r="6519" spans="1:12" x14ac:dyDescent="0.2">
      <c r="A6519" s="114" t="s">
        <v>10519</v>
      </c>
      <c r="D6519" s="114" t="s">
        <v>3312</v>
      </c>
      <c r="E6519" s="114">
        <f t="shared" si="101"/>
        <v>30700715</v>
      </c>
      <c r="F6519" s="114" t="s">
        <v>11599</v>
      </c>
      <c r="G6519" s="114" t="s">
        <v>5731</v>
      </c>
      <c r="H6519" s="114" t="s">
        <v>3283</v>
      </c>
      <c r="I6519" s="114" t="s">
        <v>3313</v>
      </c>
      <c r="K6519" s="116"/>
      <c r="L6519" s="114"/>
    </row>
    <row r="6520" spans="1:12" x14ac:dyDescent="0.2">
      <c r="A6520" s="114" t="s">
        <v>10519</v>
      </c>
      <c r="D6520" s="114" t="s">
        <v>3314</v>
      </c>
      <c r="E6520" s="114">
        <f t="shared" si="101"/>
        <v>30700716</v>
      </c>
      <c r="F6520" s="114" t="s">
        <v>11599</v>
      </c>
      <c r="G6520" s="114" t="s">
        <v>5731</v>
      </c>
      <c r="H6520" s="114" t="s">
        <v>3283</v>
      </c>
      <c r="I6520" s="114" t="s">
        <v>548</v>
      </c>
      <c r="K6520" s="116"/>
      <c r="L6520" s="114"/>
    </row>
    <row r="6521" spans="1:12" x14ac:dyDescent="0.2">
      <c r="A6521" s="114" t="s">
        <v>10519</v>
      </c>
      <c r="D6521" s="114" t="s">
        <v>549</v>
      </c>
      <c r="E6521" s="114">
        <f t="shared" si="101"/>
        <v>30700717</v>
      </c>
      <c r="F6521" s="114" t="s">
        <v>11599</v>
      </c>
      <c r="G6521" s="114" t="s">
        <v>5731</v>
      </c>
      <c r="H6521" s="114" t="s">
        <v>3283</v>
      </c>
      <c r="I6521" s="114" t="s">
        <v>550</v>
      </c>
    </row>
    <row r="6522" spans="1:12" x14ac:dyDescent="0.2">
      <c r="A6522" s="114" t="s">
        <v>10519</v>
      </c>
      <c r="D6522" s="114" t="s">
        <v>551</v>
      </c>
      <c r="E6522" s="114">
        <f t="shared" si="101"/>
        <v>30700718</v>
      </c>
      <c r="F6522" s="114" t="s">
        <v>11599</v>
      </c>
      <c r="G6522" s="114" t="s">
        <v>5731</v>
      </c>
      <c r="H6522" s="114" t="s">
        <v>3283</v>
      </c>
      <c r="I6522" s="114" t="s">
        <v>552</v>
      </c>
    </row>
    <row r="6523" spans="1:12" x14ac:dyDescent="0.2">
      <c r="A6523" s="114" t="s">
        <v>10519</v>
      </c>
      <c r="D6523" s="114" t="s">
        <v>553</v>
      </c>
      <c r="E6523" s="114">
        <f t="shared" si="101"/>
        <v>30700720</v>
      </c>
      <c r="F6523" s="114" t="s">
        <v>11599</v>
      </c>
      <c r="G6523" s="114" t="s">
        <v>5731</v>
      </c>
      <c r="H6523" s="114" t="s">
        <v>3283</v>
      </c>
      <c r="I6523" s="114" t="s">
        <v>554</v>
      </c>
      <c r="K6523" s="116">
        <v>36278</v>
      </c>
      <c r="L6523" s="114" t="s">
        <v>555</v>
      </c>
    </row>
    <row r="6524" spans="1:12" x14ac:dyDescent="0.2">
      <c r="A6524" s="114" t="s">
        <v>10519</v>
      </c>
      <c r="D6524" s="114" t="s">
        <v>556</v>
      </c>
      <c r="E6524" s="114">
        <f t="shared" si="101"/>
        <v>30700725</v>
      </c>
      <c r="F6524" s="114" t="s">
        <v>11599</v>
      </c>
      <c r="G6524" s="114" t="s">
        <v>5731</v>
      </c>
      <c r="H6524" s="114" t="s">
        <v>3283</v>
      </c>
      <c r="I6524" s="114" t="s">
        <v>557</v>
      </c>
    </row>
    <row r="6525" spans="1:12" x14ac:dyDescent="0.2">
      <c r="A6525" s="114" t="s">
        <v>10519</v>
      </c>
      <c r="D6525" s="114" t="s">
        <v>558</v>
      </c>
      <c r="E6525" s="114">
        <f t="shared" si="101"/>
        <v>30700727</v>
      </c>
      <c r="F6525" s="114" t="s">
        <v>11599</v>
      </c>
      <c r="G6525" s="114" t="s">
        <v>5731</v>
      </c>
      <c r="H6525" s="114" t="s">
        <v>3283</v>
      </c>
      <c r="I6525" s="114" t="s">
        <v>559</v>
      </c>
    </row>
    <row r="6526" spans="1:12" x14ac:dyDescent="0.2">
      <c r="A6526" s="114" t="s">
        <v>10519</v>
      </c>
      <c r="D6526" s="114" t="s">
        <v>560</v>
      </c>
      <c r="E6526" s="114">
        <f t="shared" si="101"/>
        <v>30700730</v>
      </c>
      <c r="F6526" s="114" t="s">
        <v>11599</v>
      </c>
      <c r="G6526" s="114" t="s">
        <v>5731</v>
      </c>
      <c r="H6526" s="114" t="s">
        <v>3283</v>
      </c>
      <c r="I6526" s="114" t="s">
        <v>561</v>
      </c>
    </row>
    <row r="6527" spans="1:12" x14ac:dyDescent="0.2">
      <c r="A6527" s="114" t="s">
        <v>10519</v>
      </c>
      <c r="D6527" s="114" t="s">
        <v>562</v>
      </c>
      <c r="E6527" s="114">
        <f t="shared" si="101"/>
        <v>30700734</v>
      </c>
      <c r="F6527" s="114" t="s">
        <v>11599</v>
      </c>
      <c r="G6527" s="114" t="s">
        <v>5731</v>
      </c>
      <c r="H6527" s="114" t="s">
        <v>3283</v>
      </c>
      <c r="I6527" s="114" t="s">
        <v>563</v>
      </c>
      <c r="J6527" s="116">
        <v>37302</v>
      </c>
    </row>
    <row r="6528" spans="1:12" x14ac:dyDescent="0.2">
      <c r="A6528" s="114" t="s">
        <v>10519</v>
      </c>
      <c r="D6528" s="114" t="s">
        <v>564</v>
      </c>
      <c r="E6528" s="114">
        <f t="shared" si="101"/>
        <v>30700735</v>
      </c>
      <c r="F6528" s="114" t="s">
        <v>11599</v>
      </c>
      <c r="G6528" s="114" t="s">
        <v>5731</v>
      </c>
      <c r="H6528" s="114" t="s">
        <v>3283</v>
      </c>
      <c r="I6528" s="114" t="s">
        <v>565</v>
      </c>
      <c r="J6528" s="116">
        <v>37302</v>
      </c>
    </row>
    <row r="6529" spans="1:10" x14ac:dyDescent="0.2">
      <c r="A6529" s="114" t="s">
        <v>10519</v>
      </c>
      <c r="D6529" s="114" t="s">
        <v>566</v>
      </c>
      <c r="E6529" s="114">
        <f t="shared" si="101"/>
        <v>30700736</v>
      </c>
      <c r="F6529" s="114" t="s">
        <v>11599</v>
      </c>
      <c r="G6529" s="114" t="s">
        <v>5731</v>
      </c>
      <c r="H6529" s="114" t="s">
        <v>3283</v>
      </c>
      <c r="I6529" s="114" t="s">
        <v>567</v>
      </c>
      <c r="J6529" s="116">
        <v>37302</v>
      </c>
    </row>
    <row r="6530" spans="1:10" x14ac:dyDescent="0.2">
      <c r="A6530" s="114" t="s">
        <v>10519</v>
      </c>
      <c r="D6530" s="114" t="s">
        <v>568</v>
      </c>
      <c r="E6530" s="114">
        <f t="shared" ref="E6530:E6593" si="102">VALUE(D6530)</f>
        <v>30700737</v>
      </c>
      <c r="F6530" s="114" t="s">
        <v>11599</v>
      </c>
      <c r="G6530" s="114" t="s">
        <v>5731</v>
      </c>
      <c r="H6530" s="114" t="s">
        <v>3283</v>
      </c>
      <c r="I6530" s="114" t="s">
        <v>569</v>
      </c>
      <c r="J6530" s="116">
        <v>37302</v>
      </c>
    </row>
    <row r="6531" spans="1:10" x14ac:dyDescent="0.2">
      <c r="A6531" s="114" t="s">
        <v>10519</v>
      </c>
      <c r="D6531" s="114" t="s">
        <v>570</v>
      </c>
      <c r="E6531" s="114">
        <f t="shared" si="102"/>
        <v>30700740</v>
      </c>
      <c r="F6531" s="114" t="s">
        <v>11599</v>
      </c>
      <c r="G6531" s="114" t="s">
        <v>5731</v>
      </c>
      <c r="H6531" s="114" t="s">
        <v>3283</v>
      </c>
      <c r="I6531" s="114" t="s">
        <v>571</v>
      </c>
    </row>
    <row r="6532" spans="1:10" x14ac:dyDescent="0.2">
      <c r="A6532" s="114" t="s">
        <v>10519</v>
      </c>
      <c r="D6532" s="114" t="s">
        <v>572</v>
      </c>
      <c r="E6532" s="114">
        <f t="shared" si="102"/>
        <v>30700744</v>
      </c>
      <c r="F6532" s="114" t="s">
        <v>11599</v>
      </c>
      <c r="G6532" s="114" t="s">
        <v>5731</v>
      </c>
      <c r="H6532" s="114" t="s">
        <v>3283</v>
      </c>
      <c r="I6532" s="114" t="s">
        <v>573</v>
      </c>
    </row>
    <row r="6533" spans="1:10" x14ac:dyDescent="0.2">
      <c r="A6533" s="114" t="s">
        <v>10519</v>
      </c>
      <c r="D6533" s="114" t="s">
        <v>574</v>
      </c>
      <c r="E6533" s="114">
        <f t="shared" si="102"/>
        <v>30700746</v>
      </c>
      <c r="F6533" s="114" t="s">
        <v>11599</v>
      </c>
      <c r="G6533" s="114" t="s">
        <v>5731</v>
      </c>
      <c r="H6533" s="114" t="s">
        <v>3283</v>
      </c>
      <c r="I6533" s="114" t="s">
        <v>575</v>
      </c>
    </row>
    <row r="6534" spans="1:10" x14ac:dyDescent="0.2">
      <c r="A6534" s="114" t="s">
        <v>10519</v>
      </c>
      <c r="D6534" s="114" t="s">
        <v>576</v>
      </c>
      <c r="E6534" s="114">
        <f t="shared" si="102"/>
        <v>30700747</v>
      </c>
      <c r="F6534" s="114" t="s">
        <v>11599</v>
      </c>
      <c r="G6534" s="114" t="s">
        <v>5731</v>
      </c>
      <c r="H6534" s="114" t="s">
        <v>3283</v>
      </c>
      <c r="I6534" s="114" t="s">
        <v>577</v>
      </c>
    </row>
    <row r="6535" spans="1:10" x14ac:dyDescent="0.2">
      <c r="A6535" s="114" t="s">
        <v>10519</v>
      </c>
      <c r="D6535" s="114" t="s">
        <v>578</v>
      </c>
      <c r="E6535" s="114">
        <f t="shared" si="102"/>
        <v>30700750</v>
      </c>
      <c r="F6535" s="114" t="s">
        <v>11599</v>
      </c>
      <c r="G6535" s="114" t="s">
        <v>5731</v>
      </c>
      <c r="H6535" s="114" t="s">
        <v>3283</v>
      </c>
      <c r="I6535" s="114" t="s">
        <v>579</v>
      </c>
    </row>
    <row r="6536" spans="1:10" x14ac:dyDescent="0.2">
      <c r="A6536" s="114" t="s">
        <v>10519</v>
      </c>
      <c r="D6536" s="114" t="s">
        <v>580</v>
      </c>
      <c r="E6536" s="114">
        <f t="shared" si="102"/>
        <v>30700752</v>
      </c>
      <c r="F6536" s="114" t="s">
        <v>11599</v>
      </c>
      <c r="G6536" s="114" t="s">
        <v>5731</v>
      </c>
      <c r="H6536" s="114" t="s">
        <v>3283</v>
      </c>
      <c r="I6536" s="114" t="s">
        <v>3367</v>
      </c>
      <c r="J6536" s="116">
        <v>37302</v>
      </c>
    </row>
    <row r="6537" spans="1:10" x14ac:dyDescent="0.2">
      <c r="A6537" s="114" t="s">
        <v>10519</v>
      </c>
      <c r="D6537" s="114" t="s">
        <v>3368</v>
      </c>
      <c r="E6537" s="114">
        <f t="shared" si="102"/>
        <v>30700753</v>
      </c>
      <c r="F6537" s="114" t="s">
        <v>11599</v>
      </c>
      <c r="G6537" s="114" t="s">
        <v>5731</v>
      </c>
      <c r="H6537" s="114" t="s">
        <v>3283</v>
      </c>
      <c r="I6537" s="114" t="s">
        <v>3369</v>
      </c>
      <c r="J6537" s="116">
        <v>37302</v>
      </c>
    </row>
    <row r="6538" spans="1:10" x14ac:dyDescent="0.2">
      <c r="A6538" s="114" t="s">
        <v>10519</v>
      </c>
      <c r="D6538" s="114" t="s">
        <v>3370</v>
      </c>
      <c r="E6538" s="114">
        <f t="shared" si="102"/>
        <v>30700756</v>
      </c>
      <c r="F6538" s="114" t="s">
        <v>11599</v>
      </c>
      <c r="G6538" s="114" t="s">
        <v>5731</v>
      </c>
      <c r="H6538" s="114" t="s">
        <v>3283</v>
      </c>
      <c r="I6538" s="114" t="s">
        <v>3371</v>
      </c>
      <c r="J6538" s="116">
        <v>37302</v>
      </c>
    </row>
    <row r="6539" spans="1:10" x14ac:dyDescent="0.2">
      <c r="A6539" s="114" t="s">
        <v>10519</v>
      </c>
      <c r="D6539" s="114" t="s">
        <v>3372</v>
      </c>
      <c r="E6539" s="114">
        <f t="shared" si="102"/>
        <v>30700757</v>
      </c>
      <c r="F6539" s="114" t="s">
        <v>11599</v>
      </c>
      <c r="G6539" s="114" t="s">
        <v>5731</v>
      </c>
      <c r="H6539" s="114" t="s">
        <v>3283</v>
      </c>
      <c r="I6539" s="114" t="s">
        <v>3373</v>
      </c>
      <c r="J6539" s="116">
        <v>37302</v>
      </c>
    </row>
    <row r="6540" spans="1:10" x14ac:dyDescent="0.2">
      <c r="A6540" s="114" t="s">
        <v>10519</v>
      </c>
      <c r="D6540" s="114" t="s">
        <v>3374</v>
      </c>
      <c r="E6540" s="114">
        <f t="shared" si="102"/>
        <v>30700760</v>
      </c>
      <c r="F6540" s="114" t="s">
        <v>11599</v>
      </c>
      <c r="G6540" s="114" t="s">
        <v>5731</v>
      </c>
      <c r="H6540" s="114" t="s">
        <v>3283</v>
      </c>
      <c r="I6540" s="114" t="s">
        <v>3375</v>
      </c>
    </row>
    <row r="6541" spans="1:10" x14ac:dyDescent="0.2">
      <c r="A6541" s="114" t="s">
        <v>10519</v>
      </c>
      <c r="D6541" s="114" t="s">
        <v>3376</v>
      </c>
      <c r="E6541" s="114">
        <f t="shared" si="102"/>
        <v>30700762</v>
      </c>
      <c r="F6541" s="114" t="s">
        <v>11599</v>
      </c>
      <c r="G6541" s="114" t="s">
        <v>5731</v>
      </c>
      <c r="H6541" s="114" t="s">
        <v>3283</v>
      </c>
      <c r="I6541" s="114" t="s">
        <v>3377</v>
      </c>
      <c r="J6541" s="116">
        <v>37302</v>
      </c>
    </row>
    <row r="6542" spans="1:10" x14ac:dyDescent="0.2">
      <c r="A6542" s="114" t="s">
        <v>10519</v>
      </c>
      <c r="D6542" s="114" t="s">
        <v>3378</v>
      </c>
      <c r="E6542" s="114">
        <f t="shared" si="102"/>
        <v>30700763</v>
      </c>
      <c r="F6542" s="114" t="s">
        <v>11599</v>
      </c>
      <c r="G6542" s="114" t="s">
        <v>5731</v>
      </c>
      <c r="H6542" s="114" t="s">
        <v>3283</v>
      </c>
      <c r="I6542" s="114" t="s">
        <v>3379</v>
      </c>
      <c r="J6542" s="116">
        <v>37302</v>
      </c>
    </row>
    <row r="6543" spans="1:10" x14ac:dyDescent="0.2">
      <c r="A6543" s="114" t="s">
        <v>10519</v>
      </c>
      <c r="D6543" s="114" t="s">
        <v>3380</v>
      </c>
      <c r="E6543" s="114">
        <f t="shared" si="102"/>
        <v>30700766</v>
      </c>
      <c r="F6543" s="114" t="s">
        <v>11599</v>
      </c>
      <c r="G6543" s="114" t="s">
        <v>5731</v>
      </c>
      <c r="H6543" s="114" t="s">
        <v>3283</v>
      </c>
      <c r="I6543" s="114" t="s">
        <v>3381</v>
      </c>
    </row>
    <row r="6544" spans="1:10" x14ac:dyDescent="0.2">
      <c r="A6544" s="114" t="s">
        <v>10519</v>
      </c>
      <c r="D6544" s="114" t="s">
        <v>3382</v>
      </c>
      <c r="E6544" s="114">
        <f t="shared" si="102"/>
        <v>30700767</v>
      </c>
      <c r="F6544" s="114" t="s">
        <v>11599</v>
      </c>
      <c r="G6544" s="114" t="s">
        <v>5731</v>
      </c>
      <c r="H6544" s="114" t="s">
        <v>3283</v>
      </c>
      <c r="I6544" s="114" t="s">
        <v>3383</v>
      </c>
    </row>
    <row r="6545" spans="1:10" x14ac:dyDescent="0.2">
      <c r="A6545" s="114" t="s">
        <v>10519</v>
      </c>
      <c r="D6545" s="114" t="s">
        <v>3384</v>
      </c>
      <c r="E6545" s="114">
        <f t="shared" si="102"/>
        <v>30700769</v>
      </c>
      <c r="F6545" s="114" t="s">
        <v>11599</v>
      </c>
      <c r="G6545" s="114" t="s">
        <v>5731</v>
      </c>
      <c r="H6545" s="114" t="s">
        <v>3283</v>
      </c>
      <c r="I6545" s="114" t="s">
        <v>3385</v>
      </c>
    </row>
    <row r="6546" spans="1:10" x14ac:dyDescent="0.2">
      <c r="A6546" s="114" t="s">
        <v>10519</v>
      </c>
      <c r="D6546" s="114" t="s">
        <v>3386</v>
      </c>
      <c r="E6546" s="114">
        <f t="shared" si="102"/>
        <v>30700770</v>
      </c>
      <c r="F6546" s="114" t="s">
        <v>11599</v>
      </c>
      <c r="G6546" s="114" t="s">
        <v>5731</v>
      </c>
      <c r="H6546" s="114" t="s">
        <v>3283</v>
      </c>
      <c r="I6546" s="114" t="s">
        <v>6107</v>
      </c>
    </row>
    <row r="6547" spans="1:10" x14ac:dyDescent="0.2">
      <c r="A6547" s="114" t="s">
        <v>10519</v>
      </c>
      <c r="D6547" s="114" t="s">
        <v>6108</v>
      </c>
      <c r="E6547" s="114">
        <f t="shared" si="102"/>
        <v>30700771</v>
      </c>
      <c r="F6547" s="114" t="s">
        <v>11599</v>
      </c>
      <c r="G6547" s="114" t="s">
        <v>5731</v>
      </c>
      <c r="H6547" s="114" t="s">
        <v>3283</v>
      </c>
      <c r="I6547" s="114" t="s">
        <v>6109</v>
      </c>
      <c r="J6547" s="116">
        <v>37302</v>
      </c>
    </row>
    <row r="6548" spans="1:10" x14ac:dyDescent="0.2">
      <c r="A6548" s="114" t="s">
        <v>10519</v>
      </c>
      <c r="D6548" s="114" t="s">
        <v>6110</v>
      </c>
      <c r="E6548" s="114">
        <f t="shared" si="102"/>
        <v>30700780</v>
      </c>
      <c r="F6548" s="114" t="s">
        <v>11599</v>
      </c>
      <c r="G6548" s="114" t="s">
        <v>5731</v>
      </c>
      <c r="H6548" s="114" t="s">
        <v>3283</v>
      </c>
      <c r="I6548" s="114" t="s">
        <v>6111</v>
      </c>
    </row>
    <row r="6549" spans="1:10" x14ac:dyDescent="0.2">
      <c r="A6549" s="114" t="s">
        <v>10519</v>
      </c>
      <c r="D6549" s="114" t="s">
        <v>6112</v>
      </c>
      <c r="E6549" s="114">
        <f t="shared" si="102"/>
        <v>30700781</v>
      </c>
      <c r="F6549" s="114" t="s">
        <v>11599</v>
      </c>
      <c r="G6549" s="114" t="s">
        <v>5731</v>
      </c>
      <c r="H6549" s="114" t="s">
        <v>3283</v>
      </c>
      <c r="I6549" s="114" t="s">
        <v>6113</v>
      </c>
    </row>
    <row r="6550" spans="1:10" x14ac:dyDescent="0.2">
      <c r="A6550" s="114" t="s">
        <v>10519</v>
      </c>
      <c r="D6550" s="114" t="s">
        <v>6114</v>
      </c>
      <c r="E6550" s="114">
        <f t="shared" si="102"/>
        <v>30700783</v>
      </c>
      <c r="F6550" s="114" t="s">
        <v>11599</v>
      </c>
      <c r="G6550" s="114" t="s">
        <v>5731</v>
      </c>
      <c r="H6550" s="114" t="s">
        <v>3283</v>
      </c>
      <c r="I6550" s="114" t="s">
        <v>6115</v>
      </c>
      <c r="J6550" s="116">
        <v>37302</v>
      </c>
    </row>
    <row r="6551" spans="1:10" x14ac:dyDescent="0.2">
      <c r="A6551" s="114" t="s">
        <v>10519</v>
      </c>
      <c r="D6551" s="114" t="s">
        <v>6116</v>
      </c>
      <c r="E6551" s="114">
        <f t="shared" si="102"/>
        <v>30700785</v>
      </c>
      <c r="F6551" s="114" t="s">
        <v>11599</v>
      </c>
      <c r="G6551" s="114" t="s">
        <v>5731</v>
      </c>
      <c r="H6551" s="114" t="s">
        <v>3283</v>
      </c>
      <c r="I6551" s="114" t="s">
        <v>6117</v>
      </c>
      <c r="J6551" s="116">
        <v>37302</v>
      </c>
    </row>
    <row r="6552" spans="1:10" x14ac:dyDescent="0.2">
      <c r="A6552" s="114" t="s">
        <v>10519</v>
      </c>
      <c r="D6552" s="114" t="s">
        <v>6118</v>
      </c>
      <c r="E6552" s="114">
        <f t="shared" si="102"/>
        <v>30700788</v>
      </c>
      <c r="F6552" s="114" t="s">
        <v>11599</v>
      </c>
      <c r="G6552" s="114" t="s">
        <v>5731</v>
      </c>
      <c r="H6552" s="114" t="s">
        <v>3283</v>
      </c>
      <c r="I6552" s="114" t="s">
        <v>3387</v>
      </c>
      <c r="J6552" s="116">
        <v>37302</v>
      </c>
    </row>
    <row r="6553" spans="1:10" x14ac:dyDescent="0.2">
      <c r="A6553" s="114" t="s">
        <v>10519</v>
      </c>
      <c r="D6553" s="114" t="s">
        <v>3388</v>
      </c>
      <c r="E6553" s="114">
        <f t="shared" si="102"/>
        <v>30700789</v>
      </c>
      <c r="F6553" s="114" t="s">
        <v>11599</v>
      </c>
      <c r="G6553" s="114" t="s">
        <v>5731</v>
      </c>
      <c r="H6553" s="114" t="s">
        <v>3283</v>
      </c>
      <c r="I6553" s="114" t="s">
        <v>3389</v>
      </c>
      <c r="J6553" s="116">
        <v>37302</v>
      </c>
    </row>
    <row r="6554" spans="1:10" x14ac:dyDescent="0.2">
      <c r="A6554" s="114" t="s">
        <v>10519</v>
      </c>
      <c r="D6554" s="114" t="s">
        <v>3390</v>
      </c>
      <c r="E6554" s="114">
        <f t="shared" si="102"/>
        <v>30700790</v>
      </c>
      <c r="F6554" s="114" t="s">
        <v>11599</v>
      </c>
      <c r="G6554" s="114" t="s">
        <v>5731</v>
      </c>
      <c r="H6554" s="114" t="s">
        <v>3283</v>
      </c>
      <c r="I6554" s="114" t="s">
        <v>3391</v>
      </c>
      <c r="J6554" s="116">
        <v>37302</v>
      </c>
    </row>
    <row r="6555" spans="1:10" x14ac:dyDescent="0.2">
      <c r="A6555" s="114" t="s">
        <v>10519</v>
      </c>
      <c r="D6555" s="114" t="s">
        <v>3392</v>
      </c>
      <c r="E6555" s="114">
        <f t="shared" si="102"/>
        <v>30700791</v>
      </c>
      <c r="F6555" s="114" t="s">
        <v>11599</v>
      </c>
      <c r="G6555" s="114" t="s">
        <v>5731</v>
      </c>
      <c r="H6555" s="114" t="s">
        <v>3283</v>
      </c>
      <c r="I6555" s="114" t="s">
        <v>3393</v>
      </c>
      <c r="J6555" s="116">
        <v>37302</v>
      </c>
    </row>
    <row r="6556" spans="1:10" x14ac:dyDescent="0.2">
      <c r="A6556" s="114" t="s">
        <v>10519</v>
      </c>
      <c r="D6556" s="114" t="s">
        <v>3394</v>
      </c>
      <c r="E6556" s="114">
        <f t="shared" si="102"/>
        <v>30700792</v>
      </c>
      <c r="F6556" s="114" t="s">
        <v>11599</v>
      </c>
      <c r="G6556" s="114" t="s">
        <v>5731</v>
      </c>
      <c r="H6556" s="114" t="s">
        <v>3283</v>
      </c>
      <c r="I6556" s="114" t="s">
        <v>3395</v>
      </c>
      <c r="J6556" s="116">
        <v>37302</v>
      </c>
    </row>
    <row r="6557" spans="1:10" x14ac:dyDescent="0.2">
      <c r="A6557" s="114" t="s">
        <v>10519</v>
      </c>
      <c r="D6557" s="114" t="s">
        <v>3396</v>
      </c>
      <c r="E6557" s="114">
        <f t="shared" si="102"/>
        <v>30700793</v>
      </c>
      <c r="F6557" s="114" t="s">
        <v>11599</v>
      </c>
      <c r="G6557" s="114" t="s">
        <v>5731</v>
      </c>
      <c r="H6557" s="114" t="s">
        <v>3283</v>
      </c>
      <c r="I6557" s="114" t="s">
        <v>3397</v>
      </c>
      <c r="J6557" s="116">
        <v>37302</v>
      </c>
    </row>
    <row r="6558" spans="1:10" x14ac:dyDescent="0.2">
      <c r="A6558" s="114" t="s">
        <v>10519</v>
      </c>
      <c r="B6558" s="117" t="s">
        <v>10439</v>
      </c>
      <c r="C6558" s="114" t="s">
        <v>6136</v>
      </c>
      <c r="D6558" s="114" t="s">
        <v>6137</v>
      </c>
      <c r="E6558" s="114">
        <f t="shared" si="102"/>
        <v>30700798</v>
      </c>
      <c r="F6558" s="114" t="s">
        <v>11599</v>
      </c>
      <c r="G6558" s="114" t="s">
        <v>5731</v>
      </c>
      <c r="H6558" s="114" t="s">
        <v>3283</v>
      </c>
      <c r="I6558" s="114" t="s">
        <v>7818</v>
      </c>
    </row>
    <row r="6559" spans="1:10" x14ac:dyDescent="0.2">
      <c r="A6559" s="114" t="s">
        <v>10519</v>
      </c>
      <c r="D6559" s="114" t="s">
        <v>6136</v>
      </c>
      <c r="E6559" s="114">
        <f t="shared" si="102"/>
        <v>30700799</v>
      </c>
      <c r="F6559" s="114" t="s">
        <v>11599</v>
      </c>
      <c r="G6559" s="114" t="s">
        <v>5731</v>
      </c>
      <c r="H6559" s="114" t="s">
        <v>3283</v>
      </c>
      <c r="I6559" s="114" t="s">
        <v>7818</v>
      </c>
    </row>
    <row r="6560" spans="1:10" x14ac:dyDescent="0.2">
      <c r="A6560" s="114" t="s">
        <v>10519</v>
      </c>
      <c r="D6560" s="114" t="s">
        <v>6138</v>
      </c>
      <c r="E6560" s="114">
        <f t="shared" si="102"/>
        <v>30700801</v>
      </c>
      <c r="F6560" s="114" t="s">
        <v>11599</v>
      </c>
      <c r="G6560" s="114" t="s">
        <v>5731</v>
      </c>
      <c r="H6560" s="114" t="s">
        <v>6139</v>
      </c>
      <c r="I6560" s="114" t="s">
        <v>6140</v>
      </c>
    </row>
    <row r="6561" spans="1:12" x14ac:dyDescent="0.2">
      <c r="A6561" s="114" t="s">
        <v>10519</v>
      </c>
      <c r="D6561" s="114" t="s">
        <v>6141</v>
      </c>
      <c r="E6561" s="114">
        <f t="shared" si="102"/>
        <v>30700802</v>
      </c>
      <c r="F6561" s="114" t="s">
        <v>11599</v>
      </c>
      <c r="G6561" s="114" t="s">
        <v>5731</v>
      </c>
      <c r="H6561" s="114" t="s">
        <v>6139</v>
      </c>
      <c r="I6561" s="114" t="s">
        <v>6142</v>
      </c>
    </row>
    <row r="6562" spans="1:12" x14ac:dyDescent="0.2">
      <c r="A6562" s="114" t="s">
        <v>10519</v>
      </c>
      <c r="D6562" s="114" t="s">
        <v>6143</v>
      </c>
      <c r="E6562" s="114">
        <f t="shared" si="102"/>
        <v>30700803</v>
      </c>
      <c r="F6562" s="114" t="s">
        <v>11599</v>
      </c>
      <c r="G6562" s="114" t="s">
        <v>5731</v>
      </c>
      <c r="H6562" s="114" t="s">
        <v>6139</v>
      </c>
      <c r="I6562" s="114" t="s">
        <v>6144</v>
      </c>
    </row>
    <row r="6563" spans="1:12" x14ac:dyDescent="0.2">
      <c r="A6563" s="114" t="s">
        <v>10519</v>
      </c>
      <c r="D6563" s="114" t="s">
        <v>6145</v>
      </c>
      <c r="E6563" s="114">
        <f t="shared" si="102"/>
        <v>30700804</v>
      </c>
      <c r="F6563" s="114" t="s">
        <v>11599</v>
      </c>
      <c r="G6563" s="114" t="s">
        <v>5731</v>
      </c>
      <c r="H6563" s="114" t="s">
        <v>6139</v>
      </c>
      <c r="I6563" s="114" t="s">
        <v>6146</v>
      </c>
      <c r="K6563" s="116"/>
      <c r="L6563" s="114"/>
    </row>
    <row r="6564" spans="1:12" x14ac:dyDescent="0.2">
      <c r="A6564" s="114" t="s">
        <v>10519</v>
      </c>
      <c r="D6564" s="114" t="s">
        <v>6147</v>
      </c>
      <c r="E6564" s="114">
        <f t="shared" si="102"/>
        <v>30700805</v>
      </c>
      <c r="F6564" s="114" t="s">
        <v>11599</v>
      </c>
      <c r="G6564" s="114" t="s">
        <v>5731</v>
      </c>
      <c r="H6564" s="114" t="s">
        <v>6139</v>
      </c>
      <c r="I6564" s="114" t="s">
        <v>6148</v>
      </c>
      <c r="K6564" s="116"/>
      <c r="L6564" s="114"/>
    </row>
    <row r="6565" spans="1:12" x14ac:dyDescent="0.2">
      <c r="A6565" s="114" t="s">
        <v>10519</v>
      </c>
      <c r="D6565" s="114" t="s">
        <v>6149</v>
      </c>
      <c r="E6565" s="114">
        <f t="shared" si="102"/>
        <v>30700806</v>
      </c>
      <c r="F6565" s="114" t="s">
        <v>11599</v>
      </c>
      <c r="G6565" s="114" t="s">
        <v>5731</v>
      </c>
      <c r="H6565" s="114" t="s">
        <v>6139</v>
      </c>
      <c r="I6565" s="114" t="s">
        <v>6150</v>
      </c>
      <c r="K6565" s="116"/>
      <c r="L6565" s="114"/>
    </row>
    <row r="6566" spans="1:12" x14ac:dyDescent="0.2">
      <c r="A6566" s="114" t="s">
        <v>10519</v>
      </c>
      <c r="D6566" s="114" t="s">
        <v>6151</v>
      </c>
      <c r="E6566" s="114">
        <f t="shared" si="102"/>
        <v>30700807</v>
      </c>
      <c r="F6566" s="114" t="s">
        <v>11599</v>
      </c>
      <c r="G6566" s="114" t="s">
        <v>5731</v>
      </c>
      <c r="H6566" s="114" t="s">
        <v>6139</v>
      </c>
      <c r="I6566" s="114" t="s">
        <v>6152</v>
      </c>
    </row>
    <row r="6567" spans="1:12" x14ac:dyDescent="0.2">
      <c r="A6567" s="114" t="s">
        <v>10519</v>
      </c>
      <c r="D6567" s="114" t="s">
        <v>6153</v>
      </c>
      <c r="E6567" s="114">
        <f t="shared" si="102"/>
        <v>30700808</v>
      </c>
      <c r="F6567" s="114" t="s">
        <v>11599</v>
      </c>
      <c r="G6567" s="114" t="s">
        <v>5731</v>
      </c>
      <c r="H6567" s="114" t="s">
        <v>6139</v>
      </c>
      <c r="I6567" s="114" t="s">
        <v>6154</v>
      </c>
    </row>
    <row r="6568" spans="1:12" x14ac:dyDescent="0.2">
      <c r="A6568" s="114" t="s">
        <v>10519</v>
      </c>
      <c r="D6568" s="114" t="s">
        <v>6155</v>
      </c>
      <c r="E6568" s="114">
        <f t="shared" si="102"/>
        <v>30700820</v>
      </c>
      <c r="F6568" s="114" t="s">
        <v>11599</v>
      </c>
      <c r="G6568" s="114" t="s">
        <v>5731</v>
      </c>
      <c r="H6568" s="114" t="s">
        <v>6139</v>
      </c>
      <c r="I6568" s="114" t="s">
        <v>9041</v>
      </c>
    </row>
    <row r="6569" spans="1:12" x14ac:dyDescent="0.2">
      <c r="A6569" s="114" t="s">
        <v>10519</v>
      </c>
      <c r="D6569" s="114" t="s">
        <v>9042</v>
      </c>
      <c r="E6569" s="114">
        <f t="shared" si="102"/>
        <v>30700821</v>
      </c>
      <c r="F6569" s="114" t="s">
        <v>11599</v>
      </c>
      <c r="G6569" s="114" t="s">
        <v>5731</v>
      </c>
      <c r="H6569" s="114" t="s">
        <v>6139</v>
      </c>
      <c r="I6569" s="114" t="s">
        <v>9043</v>
      </c>
    </row>
    <row r="6570" spans="1:12" x14ac:dyDescent="0.2">
      <c r="A6570" s="114" t="s">
        <v>10519</v>
      </c>
      <c r="D6570" s="114" t="s">
        <v>9044</v>
      </c>
      <c r="E6570" s="114">
        <f t="shared" si="102"/>
        <v>30700822</v>
      </c>
      <c r="F6570" s="114" t="s">
        <v>11599</v>
      </c>
      <c r="G6570" s="114" t="s">
        <v>5731</v>
      </c>
      <c r="H6570" s="114" t="s">
        <v>6139</v>
      </c>
      <c r="I6570" s="114" t="s">
        <v>9045</v>
      </c>
    </row>
    <row r="6571" spans="1:12" x14ac:dyDescent="0.2">
      <c r="A6571" s="114" t="s">
        <v>10519</v>
      </c>
      <c r="D6571" s="114" t="s">
        <v>9046</v>
      </c>
      <c r="E6571" s="114">
        <f t="shared" si="102"/>
        <v>30700895</v>
      </c>
      <c r="F6571" s="114" t="s">
        <v>11599</v>
      </c>
      <c r="G6571" s="114" t="s">
        <v>5731</v>
      </c>
      <c r="H6571" s="114" t="s">
        <v>6139</v>
      </c>
      <c r="I6571" s="114" t="s">
        <v>9047</v>
      </c>
    </row>
    <row r="6572" spans="1:12" x14ac:dyDescent="0.2">
      <c r="A6572" s="114" t="s">
        <v>10519</v>
      </c>
      <c r="D6572" s="114" t="s">
        <v>9048</v>
      </c>
      <c r="E6572" s="114">
        <f t="shared" si="102"/>
        <v>30700896</v>
      </c>
      <c r="F6572" s="114" t="s">
        <v>11599</v>
      </c>
      <c r="G6572" s="114" t="s">
        <v>5731</v>
      </c>
      <c r="H6572" s="114" t="s">
        <v>6139</v>
      </c>
      <c r="I6572" s="114" t="s">
        <v>7818</v>
      </c>
    </row>
    <row r="6573" spans="1:12" x14ac:dyDescent="0.2">
      <c r="A6573" s="114" t="s">
        <v>10519</v>
      </c>
      <c r="D6573" s="114" t="s">
        <v>9049</v>
      </c>
      <c r="E6573" s="114">
        <f t="shared" si="102"/>
        <v>30700897</v>
      </c>
      <c r="F6573" s="114" t="s">
        <v>11599</v>
      </c>
      <c r="G6573" s="114" t="s">
        <v>5731</v>
      </c>
      <c r="H6573" s="114" t="s">
        <v>6139</v>
      </c>
      <c r="I6573" s="114" t="s">
        <v>7818</v>
      </c>
    </row>
    <row r="6574" spans="1:12" x14ac:dyDescent="0.2">
      <c r="A6574" s="114" t="s">
        <v>10519</v>
      </c>
      <c r="D6574" s="114" t="s">
        <v>9050</v>
      </c>
      <c r="E6574" s="114">
        <f t="shared" si="102"/>
        <v>30700898</v>
      </c>
      <c r="F6574" s="114" t="s">
        <v>11599</v>
      </c>
      <c r="G6574" s="114" t="s">
        <v>5731</v>
      </c>
      <c r="H6574" s="114" t="s">
        <v>6139</v>
      </c>
      <c r="I6574" s="114" t="s">
        <v>7818</v>
      </c>
    </row>
    <row r="6575" spans="1:12" x14ac:dyDescent="0.2">
      <c r="A6575" s="114" t="s">
        <v>10519</v>
      </c>
      <c r="D6575" s="114" t="s">
        <v>9051</v>
      </c>
      <c r="E6575" s="114">
        <f t="shared" si="102"/>
        <v>30700899</v>
      </c>
      <c r="F6575" s="114" t="s">
        <v>11599</v>
      </c>
      <c r="G6575" s="114" t="s">
        <v>5731</v>
      </c>
      <c r="H6575" s="114" t="s">
        <v>6139</v>
      </c>
      <c r="I6575" s="114" t="s">
        <v>7818</v>
      </c>
    </row>
    <row r="6576" spans="1:12" x14ac:dyDescent="0.2">
      <c r="A6576" s="114" t="s">
        <v>10519</v>
      </c>
      <c r="D6576" s="114" t="s">
        <v>9052</v>
      </c>
      <c r="E6576" s="114">
        <f t="shared" si="102"/>
        <v>30700921</v>
      </c>
      <c r="F6576" s="114" t="s">
        <v>11599</v>
      </c>
      <c r="G6576" s="114" t="s">
        <v>5731</v>
      </c>
      <c r="H6576" s="114" t="s">
        <v>9053</v>
      </c>
      <c r="I6576" s="114" t="s">
        <v>9054</v>
      </c>
      <c r="K6576" s="116"/>
      <c r="L6576" s="114"/>
    </row>
    <row r="6577" spans="1:12" x14ac:dyDescent="0.2">
      <c r="A6577" s="114" t="s">
        <v>10519</v>
      </c>
      <c r="D6577" s="114" t="s">
        <v>9055</v>
      </c>
      <c r="E6577" s="114">
        <f t="shared" si="102"/>
        <v>30700923</v>
      </c>
      <c r="F6577" s="114" t="s">
        <v>11599</v>
      </c>
      <c r="G6577" s="114" t="s">
        <v>5731</v>
      </c>
      <c r="H6577" s="114" t="s">
        <v>9053</v>
      </c>
      <c r="I6577" s="114" t="s">
        <v>9056</v>
      </c>
      <c r="J6577" s="116">
        <v>38036</v>
      </c>
    </row>
    <row r="6578" spans="1:12" x14ac:dyDescent="0.2">
      <c r="A6578" s="114" t="s">
        <v>10519</v>
      </c>
      <c r="D6578" s="114" t="s">
        <v>9057</v>
      </c>
      <c r="E6578" s="114">
        <f t="shared" si="102"/>
        <v>30700925</v>
      </c>
      <c r="F6578" s="114" t="s">
        <v>11599</v>
      </c>
      <c r="G6578" s="114" t="s">
        <v>5731</v>
      </c>
      <c r="H6578" s="114" t="s">
        <v>9053</v>
      </c>
      <c r="I6578" s="114" t="s">
        <v>9058</v>
      </c>
      <c r="K6578" s="116"/>
      <c r="L6578" s="114"/>
    </row>
    <row r="6579" spans="1:12" x14ac:dyDescent="0.2">
      <c r="A6579" s="114" t="s">
        <v>10519</v>
      </c>
      <c r="D6579" s="114" t="s">
        <v>9059</v>
      </c>
      <c r="E6579" s="114">
        <f t="shared" si="102"/>
        <v>30700927</v>
      </c>
      <c r="F6579" s="114" t="s">
        <v>11599</v>
      </c>
      <c r="G6579" s="114" t="s">
        <v>5731</v>
      </c>
      <c r="H6579" s="114" t="s">
        <v>9053</v>
      </c>
      <c r="I6579" s="114" t="s">
        <v>9060</v>
      </c>
      <c r="J6579" s="116">
        <v>38036</v>
      </c>
    </row>
    <row r="6580" spans="1:12" x14ac:dyDescent="0.2">
      <c r="A6580" s="114" t="s">
        <v>10519</v>
      </c>
      <c r="D6580" s="114" t="s">
        <v>9061</v>
      </c>
      <c r="E6580" s="114">
        <f t="shared" si="102"/>
        <v>30700931</v>
      </c>
      <c r="F6580" s="114" t="s">
        <v>11599</v>
      </c>
      <c r="G6580" s="114" t="s">
        <v>5731</v>
      </c>
      <c r="H6580" s="114" t="s">
        <v>9053</v>
      </c>
      <c r="I6580" s="114" t="s">
        <v>9062</v>
      </c>
      <c r="K6580" s="116"/>
      <c r="L6580" s="114"/>
    </row>
    <row r="6581" spans="1:12" x14ac:dyDescent="0.2">
      <c r="A6581" s="114" t="s">
        <v>10519</v>
      </c>
      <c r="D6581" s="114" t="s">
        <v>9063</v>
      </c>
      <c r="E6581" s="114">
        <f t="shared" si="102"/>
        <v>30700932</v>
      </c>
      <c r="F6581" s="114" t="s">
        <v>11599</v>
      </c>
      <c r="G6581" s="114" t="s">
        <v>5731</v>
      </c>
      <c r="H6581" s="114" t="s">
        <v>9053</v>
      </c>
      <c r="I6581" s="114" t="s">
        <v>9064</v>
      </c>
      <c r="J6581" s="116">
        <v>38036</v>
      </c>
    </row>
    <row r="6582" spans="1:12" x14ac:dyDescent="0.2">
      <c r="A6582" s="114" t="s">
        <v>10519</v>
      </c>
      <c r="D6582" s="114" t="s">
        <v>9065</v>
      </c>
      <c r="E6582" s="114">
        <f t="shared" si="102"/>
        <v>30700933</v>
      </c>
      <c r="F6582" s="114" t="s">
        <v>11599</v>
      </c>
      <c r="G6582" s="114" t="s">
        <v>5731</v>
      </c>
      <c r="H6582" s="114" t="s">
        <v>9053</v>
      </c>
      <c r="I6582" s="114" t="s">
        <v>9066</v>
      </c>
      <c r="J6582" s="116">
        <v>38036</v>
      </c>
    </row>
    <row r="6583" spans="1:12" x14ac:dyDescent="0.2">
      <c r="A6583" s="114" t="s">
        <v>10519</v>
      </c>
      <c r="D6583" s="114" t="s">
        <v>9067</v>
      </c>
      <c r="E6583" s="114">
        <f t="shared" si="102"/>
        <v>30700935</v>
      </c>
      <c r="F6583" s="114" t="s">
        <v>11599</v>
      </c>
      <c r="G6583" s="114" t="s">
        <v>5731</v>
      </c>
      <c r="H6583" s="114" t="s">
        <v>9053</v>
      </c>
      <c r="I6583" s="114" t="s">
        <v>9068</v>
      </c>
      <c r="K6583" s="116"/>
      <c r="L6583" s="114"/>
    </row>
    <row r="6584" spans="1:12" x14ac:dyDescent="0.2">
      <c r="A6584" s="114" t="s">
        <v>10519</v>
      </c>
      <c r="D6584" s="114" t="s">
        <v>9069</v>
      </c>
      <c r="E6584" s="114">
        <f t="shared" si="102"/>
        <v>30700936</v>
      </c>
      <c r="F6584" s="114" t="s">
        <v>11599</v>
      </c>
      <c r="G6584" s="114" t="s">
        <v>5731</v>
      </c>
      <c r="H6584" s="114" t="s">
        <v>9053</v>
      </c>
      <c r="I6584" s="114" t="s">
        <v>9070</v>
      </c>
      <c r="J6584" s="116">
        <v>38036</v>
      </c>
    </row>
    <row r="6585" spans="1:12" x14ac:dyDescent="0.2">
      <c r="A6585" s="114" t="s">
        <v>10519</v>
      </c>
      <c r="D6585" s="114" t="s">
        <v>9071</v>
      </c>
      <c r="E6585" s="114">
        <f t="shared" si="102"/>
        <v>30700937</v>
      </c>
      <c r="F6585" s="114" t="s">
        <v>11599</v>
      </c>
      <c r="G6585" s="114" t="s">
        <v>5731</v>
      </c>
      <c r="H6585" s="114" t="s">
        <v>9053</v>
      </c>
      <c r="I6585" s="114" t="s">
        <v>9072</v>
      </c>
      <c r="J6585" s="116">
        <v>38036</v>
      </c>
    </row>
    <row r="6586" spans="1:12" x14ac:dyDescent="0.2">
      <c r="A6586" s="114" t="s">
        <v>10519</v>
      </c>
      <c r="D6586" s="114" t="s">
        <v>9073</v>
      </c>
      <c r="E6586" s="114">
        <f t="shared" si="102"/>
        <v>30700939</v>
      </c>
      <c r="F6586" s="114" t="s">
        <v>11599</v>
      </c>
      <c r="G6586" s="114" t="s">
        <v>5731</v>
      </c>
      <c r="H6586" s="114" t="s">
        <v>9053</v>
      </c>
      <c r="I6586" s="114" t="s">
        <v>9074</v>
      </c>
      <c r="K6586" s="116"/>
      <c r="L6586" s="114"/>
    </row>
    <row r="6587" spans="1:12" x14ac:dyDescent="0.2">
      <c r="A6587" s="114" t="s">
        <v>10519</v>
      </c>
      <c r="D6587" s="114" t="s">
        <v>9075</v>
      </c>
      <c r="E6587" s="114">
        <f t="shared" si="102"/>
        <v>30700940</v>
      </c>
      <c r="F6587" s="114" t="s">
        <v>11599</v>
      </c>
      <c r="G6587" s="114" t="s">
        <v>5731</v>
      </c>
      <c r="H6587" s="114" t="s">
        <v>9053</v>
      </c>
      <c r="I6587" s="114" t="s">
        <v>9076</v>
      </c>
      <c r="J6587" s="116">
        <v>37484</v>
      </c>
      <c r="K6587" s="116">
        <v>38037</v>
      </c>
      <c r="L6587" s="114" t="s">
        <v>9077</v>
      </c>
    </row>
    <row r="6588" spans="1:12" x14ac:dyDescent="0.2">
      <c r="A6588" s="114" t="s">
        <v>10519</v>
      </c>
      <c r="D6588" s="114" t="s">
        <v>9078</v>
      </c>
      <c r="E6588" s="114">
        <f t="shared" si="102"/>
        <v>30700950</v>
      </c>
      <c r="F6588" s="114" t="s">
        <v>11599</v>
      </c>
      <c r="G6588" s="114" t="s">
        <v>5731</v>
      </c>
      <c r="H6588" s="114" t="s">
        <v>9053</v>
      </c>
      <c r="I6588" s="114" t="s">
        <v>9079</v>
      </c>
      <c r="K6588" s="116"/>
      <c r="L6588" s="114"/>
    </row>
    <row r="6589" spans="1:12" x14ac:dyDescent="0.2">
      <c r="A6589" s="114" t="s">
        <v>10519</v>
      </c>
      <c r="D6589" s="114" t="s">
        <v>9080</v>
      </c>
      <c r="E6589" s="114">
        <f t="shared" si="102"/>
        <v>30700960</v>
      </c>
      <c r="F6589" s="114" t="s">
        <v>11599</v>
      </c>
      <c r="G6589" s="114" t="s">
        <v>5731</v>
      </c>
      <c r="H6589" s="114" t="s">
        <v>9053</v>
      </c>
      <c r="I6589" s="114" t="s">
        <v>9081</v>
      </c>
      <c r="K6589" s="116"/>
      <c r="L6589" s="114"/>
    </row>
    <row r="6590" spans="1:12" x14ac:dyDescent="0.2">
      <c r="A6590" s="114" t="s">
        <v>10519</v>
      </c>
      <c r="D6590" s="114" t="s">
        <v>9082</v>
      </c>
      <c r="E6590" s="114">
        <f t="shared" si="102"/>
        <v>30700971</v>
      </c>
      <c r="F6590" s="114" t="s">
        <v>11599</v>
      </c>
      <c r="G6590" s="114" t="s">
        <v>5731</v>
      </c>
      <c r="H6590" s="114" t="s">
        <v>9053</v>
      </c>
      <c r="I6590" s="114" t="s">
        <v>9083</v>
      </c>
      <c r="K6590" s="116"/>
      <c r="L6590" s="114"/>
    </row>
    <row r="6591" spans="1:12" x14ac:dyDescent="0.2">
      <c r="A6591" s="114" t="s">
        <v>10519</v>
      </c>
      <c r="D6591" s="114" t="s">
        <v>9084</v>
      </c>
      <c r="E6591" s="114">
        <f t="shared" si="102"/>
        <v>30700980</v>
      </c>
      <c r="F6591" s="114" t="s">
        <v>11599</v>
      </c>
      <c r="G6591" s="114" t="s">
        <v>5731</v>
      </c>
      <c r="H6591" s="114" t="s">
        <v>9053</v>
      </c>
      <c r="I6591" s="114" t="s">
        <v>9085</v>
      </c>
      <c r="J6591" s="116">
        <v>38036</v>
      </c>
    </row>
    <row r="6592" spans="1:12" x14ac:dyDescent="0.2">
      <c r="A6592" s="114" t="s">
        <v>10519</v>
      </c>
      <c r="D6592" s="114" t="s">
        <v>9086</v>
      </c>
      <c r="E6592" s="114">
        <f t="shared" si="102"/>
        <v>30700981</v>
      </c>
      <c r="F6592" s="114" t="s">
        <v>11599</v>
      </c>
      <c r="G6592" s="114" t="s">
        <v>5731</v>
      </c>
      <c r="H6592" s="114" t="s">
        <v>9053</v>
      </c>
      <c r="I6592" s="114" t="s">
        <v>9087</v>
      </c>
      <c r="J6592" s="116">
        <v>38036</v>
      </c>
    </row>
    <row r="6593" spans="1:12" x14ac:dyDescent="0.2">
      <c r="A6593" s="114" t="s">
        <v>10519</v>
      </c>
      <c r="D6593" s="114" t="s">
        <v>9088</v>
      </c>
      <c r="E6593" s="114">
        <f t="shared" si="102"/>
        <v>30700982</v>
      </c>
      <c r="F6593" s="114" t="s">
        <v>11599</v>
      </c>
      <c r="G6593" s="114" t="s">
        <v>5731</v>
      </c>
      <c r="H6593" s="114" t="s">
        <v>9053</v>
      </c>
      <c r="I6593" s="114" t="s">
        <v>9089</v>
      </c>
      <c r="J6593" s="116">
        <v>38036</v>
      </c>
    </row>
    <row r="6594" spans="1:12" x14ac:dyDescent="0.2">
      <c r="A6594" s="114" t="s">
        <v>10519</v>
      </c>
      <c r="D6594" s="114" t="s">
        <v>9090</v>
      </c>
      <c r="E6594" s="114">
        <f t="shared" ref="E6594:E6657" si="103">VALUE(D6594)</f>
        <v>30700983</v>
      </c>
      <c r="F6594" s="114" t="s">
        <v>11599</v>
      </c>
      <c r="G6594" s="114" t="s">
        <v>5731</v>
      </c>
      <c r="H6594" s="114" t="s">
        <v>9053</v>
      </c>
      <c r="I6594" s="114" t="s">
        <v>9091</v>
      </c>
      <c r="J6594" s="116">
        <v>38036</v>
      </c>
    </row>
    <row r="6595" spans="1:12" x14ac:dyDescent="0.2">
      <c r="A6595" s="114" t="s">
        <v>10519</v>
      </c>
      <c r="D6595" s="114" t="s">
        <v>9092</v>
      </c>
      <c r="E6595" s="114">
        <f t="shared" si="103"/>
        <v>30700984</v>
      </c>
      <c r="F6595" s="114" t="s">
        <v>11599</v>
      </c>
      <c r="G6595" s="114" t="s">
        <v>5731</v>
      </c>
      <c r="H6595" s="114" t="s">
        <v>9053</v>
      </c>
      <c r="I6595" s="114" t="s">
        <v>9093</v>
      </c>
      <c r="J6595" s="116">
        <v>38036</v>
      </c>
    </row>
    <row r="6596" spans="1:12" x14ac:dyDescent="0.2">
      <c r="A6596" s="114" t="s">
        <v>10519</v>
      </c>
      <c r="D6596" s="114" t="s">
        <v>9094</v>
      </c>
      <c r="E6596" s="114">
        <f t="shared" si="103"/>
        <v>30701001</v>
      </c>
      <c r="F6596" s="114" t="s">
        <v>11599</v>
      </c>
      <c r="G6596" s="114" t="s">
        <v>5731</v>
      </c>
      <c r="H6596" s="114" t="s">
        <v>9095</v>
      </c>
      <c r="I6596" s="114" t="s">
        <v>9096</v>
      </c>
    </row>
    <row r="6597" spans="1:12" x14ac:dyDescent="0.2">
      <c r="A6597" s="114" t="s">
        <v>10519</v>
      </c>
      <c r="D6597" s="114" t="s">
        <v>9097</v>
      </c>
      <c r="E6597" s="114">
        <f t="shared" si="103"/>
        <v>30701008</v>
      </c>
      <c r="F6597" s="114" t="s">
        <v>11599</v>
      </c>
      <c r="G6597" s="114" t="s">
        <v>5731</v>
      </c>
      <c r="H6597" s="114" t="s">
        <v>9095</v>
      </c>
      <c r="I6597" s="114" t="s">
        <v>9098</v>
      </c>
    </row>
    <row r="6598" spans="1:12" x14ac:dyDescent="0.2">
      <c r="A6598" s="114" t="s">
        <v>10519</v>
      </c>
      <c r="D6598" s="114" t="s">
        <v>9099</v>
      </c>
      <c r="E6598" s="114">
        <f t="shared" si="103"/>
        <v>30701009</v>
      </c>
      <c r="F6598" s="114" t="s">
        <v>11599</v>
      </c>
      <c r="G6598" s="114" t="s">
        <v>5731</v>
      </c>
      <c r="H6598" s="114" t="s">
        <v>9095</v>
      </c>
      <c r="I6598" s="114" t="s">
        <v>9100</v>
      </c>
      <c r="J6598" s="116">
        <v>38036</v>
      </c>
    </row>
    <row r="6599" spans="1:12" x14ac:dyDescent="0.2">
      <c r="A6599" s="114" t="s">
        <v>10519</v>
      </c>
      <c r="D6599" s="114" t="s">
        <v>9101</v>
      </c>
      <c r="E6599" s="114">
        <f t="shared" si="103"/>
        <v>30701010</v>
      </c>
      <c r="F6599" s="114" t="s">
        <v>11599</v>
      </c>
      <c r="G6599" s="114" t="s">
        <v>5731</v>
      </c>
      <c r="H6599" s="114" t="s">
        <v>9095</v>
      </c>
      <c r="I6599" s="114" t="s">
        <v>3268</v>
      </c>
    </row>
    <row r="6600" spans="1:12" x14ac:dyDescent="0.2">
      <c r="A6600" s="114" t="s">
        <v>10519</v>
      </c>
      <c r="D6600" s="114" t="s">
        <v>9102</v>
      </c>
      <c r="E6600" s="114">
        <f t="shared" si="103"/>
        <v>30701015</v>
      </c>
      <c r="F6600" s="114" t="s">
        <v>11599</v>
      </c>
      <c r="G6600" s="114" t="s">
        <v>5731</v>
      </c>
      <c r="H6600" s="114" t="s">
        <v>9095</v>
      </c>
      <c r="I6600" s="114" t="s">
        <v>9103</v>
      </c>
      <c r="J6600" s="116">
        <v>38036</v>
      </c>
    </row>
    <row r="6601" spans="1:12" x14ac:dyDescent="0.2">
      <c r="A6601" s="114" t="s">
        <v>10519</v>
      </c>
      <c r="D6601" s="114" t="s">
        <v>9104</v>
      </c>
      <c r="E6601" s="114">
        <f t="shared" si="103"/>
        <v>30701020</v>
      </c>
      <c r="F6601" s="114" t="s">
        <v>11599</v>
      </c>
      <c r="G6601" s="114" t="s">
        <v>5731</v>
      </c>
      <c r="H6601" s="114" t="s">
        <v>9095</v>
      </c>
      <c r="I6601" s="114" t="s">
        <v>9105</v>
      </c>
    </row>
    <row r="6602" spans="1:12" x14ac:dyDescent="0.2">
      <c r="A6602" s="114" t="s">
        <v>10519</v>
      </c>
      <c r="D6602" s="114" t="s">
        <v>9106</v>
      </c>
      <c r="E6602" s="114">
        <f t="shared" si="103"/>
        <v>30701030</v>
      </c>
      <c r="F6602" s="114" t="s">
        <v>11599</v>
      </c>
      <c r="G6602" s="114" t="s">
        <v>5731</v>
      </c>
      <c r="H6602" s="114" t="s">
        <v>9095</v>
      </c>
      <c r="I6602" s="114" t="s">
        <v>9107</v>
      </c>
      <c r="J6602" s="116">
        <v>38036</v>
      </c>
    </row>
    <row r="6603" spans="1:12" x14ac:dyDescent="0.2">
      <c r="A6603" s="114" t="s">
        <v>10519</v>
      </c>
      <c r="D6603" s="114" t="s">
        <v>9108</v>
      </c>
      <c r="E6603" s="114">
        <f t="shared" si="103"/>
        <v>30701040</v>
      </c>
      <c r="F6603" s="114" t="s">
        <v>11599</v>
      </c>
      <c r="G6603" s="114" t="s">
        <v>5731</v>
      </c>
      <c r="H6603" s="114" t="s">
        <v>9095</v>
      </c>
      <c r="I6603" s="114" t="s">
        <v>9109</v>
      </c>
      <c r="J6603" s="116">
        <v>38036</v>
      </c>
    </row>
    <row r="6604" spans="1:12" x14ac:dyDescent="0.2">
      <c r="A6604" s="114" t="s">
        <v>10519</v>
      </c>
      <c r="D6604" s="114" t="s">
        <v>9110</v>
      </c>
      <c r="E6604" s="114">
        <f t="shared" si="103"/>
        <v>30701053</v>
      </c>
      <c r="F6604" s="114" t="s">
        <v>11599</v>
      </c>
      <c r="G6604" s="114" t="s">
        <v>5731</v>
      </c>
      <c r="H6604" s="114" t="s">
        <v>9095</v>
      </c>
      <c r="I6604" s="114" t="s">
        <v>9111</v>
      </c>
      <c r="K6604" s="116"/>
      <c r="L6604" s="114"/>
    </row>
    <row r="6605" spans="1:12" x14ac:dyDescent="0.2">
      <c r="A6605" s="114" t="s">
        <v>10519</v>
      </c>
      <c r="D6605" s="114" t="s">
        <v>9112</v>
      </c>
      <c r="E6605" s="114">
        <f t="shared" si="103"/>
        <v>30701054</v>
      </c>
      <c r="F6605" s="114" t="s">
        <v>11599</v>
      </c>
      <c r="G6605" s="114" t="s">
        <v>5731</v>
      </c>
      <c r="H6605" s="114" t="s">
        <v>9095</v>
      </c>
      <c r="I6605" s="114" t="s">
        <v>9113</v>
      </c>
      <c r="J6605" s="116">
        <v>38036</v>
      </c>
    </row>
    <row r="6606" spans="1:12" x14ac:dyDescent="0.2">
      <c r="A6606" s="114" t="s">
        <v>10519</v>
      </c>
      <c r="D6606" s="114" t="s">
        <v>9114</v>
      </c>
      <c r="E6606" s="114">
        <f t="shared" si="103"/>
        <v>30701055</v>
      </c>
      <c r="F6606" s="114" t="s">
        <v>11599</v>
      </c>
      <c r="G6606" s="114" t="s">
        <v>5731</v>
      </c>
      <c r="H6606" s="114" t="s">
        <v>9095</v>
      </c>
      <c r="I6606" s="114" t="s">
        <v>9115</v>
      </c>
      <c r="K6606" s="116"/>
      <c r="L6606" s="114"/>
    </row>
    <row r="6607" spans="1:12" x14ac:dyDescent="0.2">
      <c r="A6607" s="114" t="s">
        <v>10519</v>
      </c>
      <c r="D6607" s="114" t="s">
        <v>9116</v>
      </c>
      <c r="E6607" s="114">
        <f t="shared" si="103"/>
        <v>30701057</v>
      </c>
      <c r="F6607" s="114" t="s">
        <v>11599</v>
      </c>
      <c r="G6607" s="114" t="s">
        <v>5731</v>
      </c>
      <c r="H6607" s="114" t="s">
        <v>9095</v>
      </c>
      <c r="I6607" s="114" t="s">
        <v>9117</v>
      </c>
      <c r="K6607" s="116"/>
      <c r="L6607" s="114"/>
    </row>
    <row r="6608" spans="1:12" x14ac:dyDescent="0.2">
      <c r="A6608" s="114" t="s">
        <v>10519</v>
      </c>
      <c r="D6608" s="114" t="s">
        <v>9118</v>
      </c>
      <c r="E6608" s="114">
        <f t="shared" si="103"/>
        <v>30701060</v>
      </c>
      <c r="F6608" s="114" t="s">
        <v>11599</v>
      </c>
      <c r="G6608" s="114" t="s">
        <v>5731</v>
      </c>
      <c r="H6608" s="114" t="s">
        <v>9095</v>
      </c>
      <c r="I6608" s="114" t="s">
        <v>9119</v>
      </c>
      <c r="J6608" s="116">
        <v>38036</v>
      </c>
    </row>
    <row r="6609" spans="1:10" x14ac:dyDescent="0.2">
      <c r="A6609" s="114" t="s">
        <v>10519</v>
      </c>
      <c r="D6609" s="114" t="s">
        <v>6228</v>
      </c>
      <c r="E6609" s="114">
        <f t="shared" si="103"/>
        <v>30701062</v>
      </c>
      <c r="F6609" s="114" t="s">
        <v>11599</v>
      </c>
      <c r="G6609" s="114" t="s">
        <v>5731</v>
      </c>
      <c r="H6609" s="114" t="s">
        <v>9095</v>
      </c>
      <c r="I6609" s="114" t="s">
        <v>6229</v>
      </c>
      <c r="J6609" s="116">
        <v>38036</v>
      </c>
    </row>
    <row r="6610" spans="1:10" x14ac:dyDescent="0.2">
      <c r="A6610" s="114" t="s">
        <v>10519</v>
      </c>
      <c r="D6610" s="114" t="s">
        <v>6230</v>
      </c>
      <c r="E6610" s="114">
        <f t="shared" si="103"/>
        <v>30701064</v>
      </c>
      <c r="F6610" s="114" t="s">
        <v>11599</v>
      </c>
      <c r="G6610" s="114" t="s">
        <v>5731</v>
      </c>
      <c r="H6610" s="114" t="s">
        <v>9095</v>
      </c>
      <c r="I6610" s="114" t="s">
        <v>6231</v>
      </c>
      <c r="J6610" s="116">
        <v>38036</v>
      </c>
    </row>
    <row r="6611" spans="1:10" x14ac:dyDescent="0.2">
      <c r="A6611" s="114" t="s">
        <v>10519</v>
      </c>
      <c r="D6611" s="114" t="s">
        <v>6232</v>
      </c>
      <c r="E6611" s="114">
        <f t="shared" si="103"/>
        <v>30701199</v>
      </c>
      <c r="F6611" s="114" t="s">
        <v>11599</v>
      </c>
      <c r="G6611" s="114" t="s">
        <v>5731</v>
      </c>
      <c r="H6611" s="114" t="s">
        <v>6233</v>
      </c>
      <c r="I6611" s="114" t="s">
        <v>6234</v>
      </c>
    </row>
    <row r="6612" spans="1:10" x14ac:dyDescent="0.2">
      <c r="A6612" s="114" t="s">
        <v>10519</v>
      </c>
      <c r="D6612" s="114" t="s">
        <v>6235</v>
      </c>
      <c r="E6612" s="114">
        <f t="shared" si="103"/>
        <v>30701201</v>
      </c>
      <c r="F6612" s="114" t="s">
        <v>11599</v>
      </c>
      <c r="G6612" s="114" t="s">
        <v>5731</v>
      </c>
      <c r="H6612" s="114" t="s">
        <v>6236</v>
      </c>
      <c r="I6612" s="114" t="s">
        <v>6237</v>
      </c>
    </row>
    <row r="6613" spans="1:10" x14ac:dyDescent="0.2">
      <c r="A6613" s="114" t="s">
        <v>10519</v>
      </c>
      <c r="D6613" s="114" t="s">
        <v>6238</v>
      </c>
      <c r="E6613" s="114">
        <f t="shared" si="103"/>
        <v>30701220</v>
      </c>
      <c r="F6613" s="114" t="s">
        <v>11599</v>
      </c>
      <c r="G6613" s="114" t="s">
        <v>5731</v>
      </c>
      <c r="H6613" s="114" t="s">
        <v>6236</v>
      </c>
      <c r="I6613" s="114" t="s">
        <v>6239</v>
      </c>
    </row>
    <row r="6614" spans="1:10" x14ac:dyDescent="0.2">
      <c r="A6614" s="114" t="s">
        <v>10519</v>
      </c>
      <c r="D6614" s="114" t="s">
        <v>6240</v>
      </c>
      <c r="E6614" s="114">
        <f t="shared" si="103"/>
        <v>30701301</v>
      </c>
      <c r="F6614" s="114" t="s">
        <v>11599</v>
      </c>
      <c r="G6614" s="114" t="s">
        <v>5731</v>
      </c>
      <c r="H6614" s="114" t="s">
        <v>6241</v>
      </c>
      <c r="I6614" s="114" t="s">
        <v>6242</v>
      </c>
    </row>
    <row r="6615" spans="1:10" x14ac:dyDescent="0.2">
      <c r="A6615" s="114" t="s">
        <v>10519</v>
      </c>
      <c r="D6615" s="114" t="s">
        <v>6243</v>
      </c>
      <c r="E6615" s="114">
        <f t="shared" si="103"/>
        <v>30701399</v>
      </c>
      <c r="F6615" s="114" t="s">
        <v>11599</v>
      </c>
      <c r="G6615" s="114" t="s">
        <v>5731</v>
      </c>
      <c r="H6615" s="114" t="s">
        <v>6241</v>
      </c>
      <c r="I6615" s="114" t="s">
        <v>7818</v>
      </c>
    </row>
    <row r="6616" spans="1:10" x14ac:dyDescent="0.2">
      <c r="A6616" s="114" t="s">
        <v>10519</v>
      </c>
      <c r="D6616" s="114" t="s">
        <v>6244</v>
      </c>
      <c r="E6616" s="114">
        <f t="shared" si="103"/>
        <v>30701410</v>
      </c>
      <c r="F6616" s="114" t="s">
        <v>11599</v>
      </c>
      <c r="G6616" s="114" t="s">
        <v>5731</v>
      </c>
      <c r="H6616" s="114" t="s">
        <v>6245</v>
      </c>
      <c r="I6616" s="114" t="s">
        <v>6246</v>
      </c>
      <c r="J6616" s="116">
        <v>38036</v>
      </c>
    </row>
    <row r="6617" spans="1:10" x14ac:dyDescent="0.2">
      <c r="A6617" s="114" t="s">
        <v>10519</v>
      </c>
      <c r="D6617" s="114" t="s">
        <v>6247</v>
      </c>
      <c r="E6617" s="114">
        <f t="shared" si="103"/>
        <v>30701415</v>
      </c>
      <c r="F6617" s="114" t="s">
        <v>11599</v>
      </c>
      <c r="G6617" s="114" t="s">
        <v>5731</v>
      </c>
      <c r="H6617" s="114" t="s">
        <v>6245</v>
      </c>
      <c r="I6617" s="114" t="s">
        <v>6248</v>
      </c>
      <c r="J6617" s="116">
        <v>38036</v>
      </c>
    </row>
    <row r="6618" spans="1:10" x14ac:dyDescent="0.2">
      <c r="A6618" s="114" t="s">
        <v>10519</v>
      </c>
      <c r="D6618" s="114" t="s">
        <v>6249</v>
      </c>
      <c r="E6618" s="114">
        <f t="shared" si="103"/>
        <v>30701416</v>
      </c>
      <c r="F6618" s="114" t="s">
        <v>11599</v>
      </c>
      <c r="G6618" s="114" t="s">
        <v>5731</v>
      </c>
      <c r="H6618" s="114" t="s">
        <v>6245</v>
      </c>
      <c r="I6618" s="114" t="s">
        <v>6250</v>
      </c>
      <c r="J6618" s="116">
        <v>38036</v>
      </c>
    </row>
    <row r="6619" spans="1:10" x14ac:dyDescent="0.2">
      <c r="A6619" s="114" t="s">
        <v>10519</v>
      </c>
      <c r="D6619" s="114" t="s">
        <v>6251</v>
      </c>
      <c r="E6619" s="114">
        <f t="shared" si="103"/>
        <v>30701420</v>
      </c>
      <c r="F6619" s="114" t="s">
        <v>11599</v>
      </c>
      <c r="G6619" s="114" t="s">
        <v>5731</v>
      </c>
      <c r="H6619" s="114" t="s">
        <v>6245</v>
      </c>
      <c r="I6619" s="114" t="s">
        <v>6252</v>
      </c>
      <c r="J6619" s="116">
        <v>38036</v>
      </c>
    </row>
    <row r="6620" spans="1:10" x14ac:dyDescent="0.2">
      <c r="A6620" s="114" t="s">
        <v>10519</v>
      </c>
      <c r="D6620" s="114" t="s">
        <v>6253</v>
      </c>
      <c r="E6620" s="114">
        <f t="shared" si="103"/>
        <v>30701425</v>
      </c>
      <c r="F6620" s="114" t="s">
        <v>11599</v>
      </c>
      <c r="G6620" s="114" t="s">
        <v>5731</v>
      </c>
      <c r="H6620" s="114" t="s">
        <v>6245</v>
      </c>
      <c r="I6620" s="114" t="s">
        <v>6254</v>
      </c>
      <c r="J6620" s="116">
        <v>38036</v>
      </c>
    </row>
    <row r="6621" spans="1:10" x14ac:dyDescent="0.2">
      <c r="A6621" s="114" t="s">
        <v>10519</v>
      </c>
      <c r="D6621" s="114" t="s">
        <v>6255</v>
      </c>
      <c r="E6621" s="114">
        <f t="shared" si="103"/>
        <v>30701430</v>
      </c>
      <c r="F6621" s="114" t="s">
        <v>11599</v>
      </c>
      <c r="G6621" s="114" t="s">
        <v>5731</v>
      </c>
      <c r="H6621" s="114" t="s">
        <v>6245</v>
      </c>
      <c r="I6621" s="114" t="s">
        <v>3573</v>
      </c>
      <c r="J6621" s="116">
        <v>38036</v>
      </c>
    </row>
    <row r="6622" spans="1:10" x14ac:dyDescent="0.2">
      <c r="A6622" s="114" t="s">
        <v>10519</v>
      </c>
      <c r="D6622" s="114" t="s">
        <v>3574</v>
      </c>
      <c r="E6622" s="114">
        <f t="shared" si="103"/>
        <v>30701440</v>
      </c>
      <c r="F6622" s="114" t="s">
        <v>11599</v>
      </c>
      <c r="G6622" s="114" t="s">
        <v>5731</v>
      </c>
      <c r="H6622" s="114" t="s">
        <v>6245</v>
      </c>
      <c r="I6622" s="114" t="s">
        <v>3575</v>
      </c>
      <c r="J6622" s="116">
        <v>38036</v>
      </c>
    </row>
    <row r="6623" spans="1:10" x14ac:dyDescent="0.2">
      <c r="A6623" s="114" t="s">
        <v>10519</v>
      </c>
      <c r="D6623" s="114" t="s">
        <v>3576</v>
      </c>
      <c r="E6623" s="114">
        <f t="shared" si="103"/>
        <v>30701442</v>
      </c>
      <c r="F6623" s="114" t="s">
        <v>11599</v>
      </c>
      <c r="G6623" s="114" t="s">
        <v>5731</v>
      </c>
      <c r="H6623" s="114" t="s">
        <v>6245</v>
      </c>
      <c r="I6623" s="114" t="s">
        <v>3577</v>
      </c>
      <c r="J6623" s="116">
        <v>38036</v>
      </c>
    </row>
    <row r="6624" spans="1:10" x14ac:dyDescent="0.2">
      <c r="A6624" s="114" t="s">
        <v>10519</v>
      </c>
      <c r="D6624" s="114" t="s">
        <v>3578</v>
      </c>
      <c r="E6624" s="114">
        <f t="shared" si="103"/>
        <v>30701480</v>
      </c>
      <c r="F6624" s="114" t="s">
        <v>11599</v>
      </c>
      <c r="G6624" s="114" t="s">
        <v>5731</v>
      </c>
      <c r="H6624" s="114" t="s">
        <v>6245</v>
      </c>
      <c r="I6624" s="114" t="s">
        <v>9091</v>
      </c>
      <c r="J6624" s="116">
        <v>38036</v>
      </c>
    </row>
    <row r="6625" spans="1:10" x14ac:dyDescent="0.2">
      <c r="A6625" s="114" t="s">
        <v>10519</v>
      </c>
      <c r="D6625" s="114" t="s">
        <v>3579</v>
      </c>
      <c r="E6625" s="114">
        <f t="shared" si="103"/>
        <v>30701482</v>
      </c>
      <c r="F6625" s="114" t="s">
        <v>11599</v>
      </c>
      <c r="G6625" s="114" t="s">
        <v>5731</v>
      </c>
      <c r="H6625" s="114" t="s">
        <v>6245</v>
      </c>
      <c r="I6625" s="114" t="s">
        <v>3571</v>
      </c>
      <c r="J6625" s="116">
        <v>38036</v>
      </c>
    </row>
    <row r="6626" spans="1:10" x14ac:dyDescent="0.2">
      <c r="A6626" s="114" t="s">
        <v>10519</v>
      </c>
      <c r="D6626" s="114" t="s">
        <v>3572</v>
      </c>
      <c r="E6626" s="114">
        <f t="shared" si="103"/>
        <v>30701484</v>
      </c>
      <c r="F6626" s="114" t="s">
        <v>11599</v>
      </c>
      <c r="G6626" s="114" t="s">
        <v>5731</v>
      </c>
      <c r="H6626" s="114" t="s">
        <v>6245</v>
      </c>
      <c r="I6626" s="114" t="s">
        <v>811</v>
      </c>
      <c r="J6626" s="116">
        <v>38036</v>
      </c>
    </row>
    <row r="6627" spans="1:10" x14ac:dyDescent="0.2">
      <c r="A6627" s="114" t="s">
        <v>10519</v>
      </c>
      <c r="D6627" s="114" t="s">
        <v>812</v>
      </c>
      <c r="E6627" s="114">
        <f t="shared" si="103"/>
        <v>30701486</v>
      </c>
      <c r="F6627" s="114" t="s">
        <v>11599</v>
      </c>
      <c r="G6627" s="114" t="s">
        <v>5731</v>
      </c>
      <c r="H6627" s="114" t="s">
        <v>6245</v>
      </c>
      <c r="I6627" s="114" t="s">
        <v>813</v>
      </c>
      <c r="J6627" s="116">
        <v>38036</v>
      </c>
    </row>
    <row r="6628" spans="1:10" x14ac:dyDescent="0.2">
      <c r="A6628" s="114" t="s">
        <v>10519</v>
      </c>
      <c r="D6628" s="114" t="s">
        <v>814</v>
      </c>
      <c r="E6628" s="114">
        <f t="shared" si="103"/>
        <v>30701510</v>
      </c>
      <c r="F6628" s="114" t="s">
        <v>11599</v>
      </c>
      <c r="G6628" s="114" t="s">
        <v>5731</v>
      </c>
      <c r="H6628" s="114" t="s">
        <v>815</v>
      </c>
      <c r="I6628" s="114" t="s">
        <v>816</v>
      </c>
      <c r="J6628" s="116">
        <v>38036</v>
      </c>
    </row>
    <row r="6629" spans="1:10" x14ac:dyDescent="0.2">
      <c r="A6629" s="114" t="s">
        <v>10519</v>
      </c>
      <c r="D6629" s="114" t="s">
        <v>817</v>
      </c>
      <c r="E6629" s="114">
        <f t="shared" si="103"/>
        <v>30701512</v>
      </c>
      <c r="F6629" s="114" t="s">
        <v>11599</v>
      </c>
      <c r="G6629" s="114" t="s">
        <v>5731</v>
      </c>
      <c r="H6629" s="114" t="s">
        <v>815</v>
      </c>
      <c r="I6629" s="114" t="s">
        <v>818</v>
      </c>
      <c r="J6629" s="116">
        <v>38036</v>
      </c>
    </row>
    <row r="6630" spans="1:10" x14ac:dyDescent="0.2">
      <c r="A6630" s="114" t="s">
        <v>10519</v>
      </c>
      <c r="D6630" s="114" t="s">
        <v>819</v>
      </c>
      <c r="E6630" s="114">
        <f t="shared" si="103"/>
        <v>30701530</v>
      </c>
      <c r="F6630" s="114" t="s">
        <v>11599</v>
      </c>
      <c r="G6630" s="114" t="s">
        <v>5731</v>
      </c>
      <c r="H6630" s="114" t="s">
        <v>815</v>
      </c>
      <c r="I6630" s="114" t="s">
        <v>820</v>
      </c>
      <c r="J6630" s="116">
        <v>38036</v>
      </c>
    </row>
    <row r="6631" spans="1:10" x14ac:dyDescent="0.2">
      <c r="A6631" s="114" t="s">
        <v>10519</v>
      </c>
      <c r="D6631" s="114" t="s">
        <v>821</v>
      </c>
      <c r="E6631" s="114">
        <f t="shared" si="103"/>
        <v>30701540</v>
      </c>
      <c r="F6631" s="114" t="s">
        <v>11599</v>
      </c>
      <c r="G6631" s="114" t="s">
        <v>5731</v>
      </c>
      <c r="H6631" s="114" t="s">
        <v>815</v>
      </c>
      <c r="I6631" s="114" t="s">
        <v>822</v>
      </c>
      <c r="J6631" s="116">
        <v>38036</v>
      </c>
    </row>
    <row r="6632" spans="1:10" x14ac:dyDescent="0.2">
      <c r="A6632" s="114" t="s">
        <v>10519</v>
      </c>
      <c r="D6632" s="114" t="s">
        <v>823</v>
      </c>
      <c r="E6632" s="114">
        <f t="shared" si="103"/>
        <v>30701550</v>
      </c>
      <c r="F6632" s="114" t="s">
        <v>11599</v>
      </c>
      <c r="G6632" s="114" t="s">
        <v>5731</v>
      </c>
      <c r="H6632" s="114" t="s">
        <v>815</v>
      </c>
      <c r="I6632" s="114" t="s">
        <v>824</v>
      </c>
      <c r="J6632" s="116">
        <v>38036</v>
      </c>
    </row>
    <row r="6633" spans="1:10" x14ac:dyDescent="0.2">
      <c r="A6633" s="114" t="s">
        <v>10519</v>
      </c>
      <c r="D6633" s="114" t="s">
        <v>825</v>
      </c>
      <c r="E6633" s="114">
        <f t="shared" si="103"/>
        <v>30701601</v>
      </c>
      <c r="F6633" s="114" t="s">
        <v>11599</v>
      </c>
      <c r="G6633" s="114" t="s">
        <v>5731</v>
      </c>
      <c r="H6633" s="114" t="s">
        <v>826</v>
      </c>
      <c r="I6633" s="114" t="s">
        <v>827</v>
      </c>
      <c r="J6633" s="116">
        <v>38036</v>
      </c>
    </row>
    <row r="6634" spans="1:10" x14ac:dyDescent="0.2">
      <c r="A6634" s="114" t="s">
        <v>10519</v>
      </c>
      <c r="D6634" s="114" t="s">
        <v>828</v>
      </c>
      <c r="E6634" s="114">
        <f t="shared" si="103"/>
        <v>30701602</v>
      </c>
      <c r="F6634" s="114" t="s">
        <v>11599</v>
      </c>
      <c r="G6634" s="114" t="s">
        <v>5731</v>
      </c>
      <c r="H6634" s="114" t="s">
        <v>826</v>
      </c>
      <c r="I6634" s="114" t="s">
        <v>829</v>
      </c>
      <c r="J6634" s="116">
        <v>38036</v>
      </c>
    </row>
    <row r="6635" spans="1:10" x14ac:dyDescent="0.2">
      <c r="A6635" s="114" t="s">
        <v>10519</v>
      </c>
      <c r="D6635" s="114" t="s">
        <v>830</v>
      </c>
      <c r="E6635" s="114">
        <f t="shared" si="103"/>
        <v>30701612</v>
      </c>
      <c r="F6635" s="114" t="s">
        <v>11599</v>
      </c>
      <c r="G6635" s="114" t="s">
        <v>5731</v>
      </c>
      <c r="H6635" s="114" t="s">
        <v>826</v>
      </c>
      <c r="I6635" s="114" t="s">
        <v>831</v>
      </c>
      <c r="J6635" s="116">
        <v>38036</v>
      </c>
    </row>
    <row r="6636" spans="1:10" x14ac:dyDescent="0.2">
      <c r="A6636" s="114" t="s">
        <v>10519</v>
      </c>
      <c r="D6636" s="114" t="s">
        <v>832</v>
      </c>
      <c r="E6636" s="114">
        <f t="shared" si="103"/>
        <v>30701620</v>
      </c>
      <c r="F6636" s="114" t="s">
        <v>11599</v>
      </c>
      <c r="G6636" s="114" t="s">
        <v>5731</v>
      </c>
      <c r="H6636" s="114" t="s">
        <v>826</v>
      </c>
      <c r="I6636" s="114" t="s">
        <v>833</v>
      </c>
      <c r="J6636" s="116">
        <v>38036</v>
      </c>
    </row>
    <row r="6637" spans="1:10" x14ac:dyDescent="0.2">
      <c r="A6637" s="114" t="s">
        <v>10519</v>
      </c>
      <c r="D6637" s="114" t="s">
        <v>834</v>
      </c>
      <c r="E6637" s="114">
        <f t="shared" si="103"/>
        <v>30701630</v>
      </c>
      <c r="F6637" s="114" t="s">
        <v>11599</v>
      </c>
      <c r="G6637" s="114" t="s">
        <v>5731</v>
      </c>
      <c r="H6637" s="114" t="s">
        <v>826</v>
      </c>
      <c r="I6637" s="114" t="s">
        <v>835</v>
      </c>
      <c r="J6637" s="116">
        <v>38036</v>
      </c>
    </row>
    <row r="6638" spans="1:10" x14ac:dyDescent="0.2">
      <c r="A6638" s="114" t="s">
        <v>10519</v>
      </c>
      <c r="D6638" s="114" t="s">
        <v>836</v>
      </c>
      <c r="E6638" s="114">
        <f t="shared" si="103"/>
        <v>30701640</v>
      </c>
      <c r="F6638" s="114" t="s">
        <v>11599</v>
      </c>
      <c r="G6638" s="114" t="s">
        <v>5731</v>
      </c>
      <c r="H6638" s="114" t="s">
        <v>837</v>
      </c>
      <c r="I6638" s="114" t="s">
        <v>838</v>
      </c>
      <c r="J6638" s="116">
        <v>38036</v>
      </c>
    </row>
    <row r="6639" spans="1:10" x14ac:dyDescent="0.2">
      <c r="A6639" s="114" t="s">
        <v>10519</v>
      </c>
      <c r="D6639" s="114" t="s">
        <v>839</v>
      </c>
      <c r="E6639" s="114">
        <f t="shared" si="103"/>
        <v>30701641</v>
      </c>
      <c r="F6639" s="114" t="s">
        <v>11599</v>
      </c>
      <c r="G6639" s="114" t="s">
        <v>5731</v>
      </c>
      <c r="H6639" s="114" t="s">
        <v>837</v>
      </c>
      <c r="I6639" s="114" t="s">
        <v>3629</v>
      </c>
      <c r="J6639" s="116">
        <v>38036</v>
      </c>
    </row>
    <row r="6640" spans="1:10" x14ac:dyDescent="0.2">
      <c r="A6640" s="114" t="s">
        <v>10519</v>
      </c>
      <c r="D6640" s="114" t="s">
        <v>3630</v>
      </c>
      <c r="E6640" s="114">
        <f t="shared" si="103"/>
        <v>30701650</v>
      </c>
      <c r="F6640" s="114" t="s">
        <v>11599</v>
      </c>
      <c r="G6640" s="114" t="s">
        <v>5731</v>
      </c>
      <c r="H6640" s="114" t="s">
        <v>837</v>
      </c>
      <c r="I6640" s="114" t="s">
        <v>3631</v>
      </c>
      <c r="J6640" s="116">
        <v>38036</v>
      </c>
    </row>
    <row r="6641" spans="1:10" x14ac:dyDescent="0.2">
      <c r="A6641" s="114" t="s">
        <v>10519</v>
      </c>
      <c r="D6641" s="114" t="s">
        <v>3632</v>
      </c>
      <c r="E6641" s="114">
        <f t="shared" si="103"/>
        <v>30701660</v>
      </c>
      <c r="F6641" s="114" t="s">
        <v>11599</v>
      </c>
      <c r="G6641" s="114" t="s">
        <v>5731</v>
      </c>
      <c r="H6641" s="114" t="s">
        <v>837</v>
      </c>
      <c r="I6641" s="114" t="s">
        <v>3633</v>
      </c>
      <c r="J6641" s="116">
        <v>38036</v>
      </c>
    </row>
    <row r="6642" spans="1:10" x14ac:dyDescent="0.2">
      <c r="A6642" s="114" t="s">
        <v>10519</v>
      </c>
      <c r="D6642" s="114" t="s">
        <v>3634</v>
      </c>
      <c r="E6642" s="114">
        <f t="shared" si="103"/>
        <v>30701661</v>
      </c>
      <c r="F6642" s="114" t="s">
        <v>11599</v>
      </c>
      <c r="G6642" s="114" t="s">
        <v>5731</v>
      </c>
      <c r="H6642" s="114" t="s">
        <v>837</v>
      </c>
      <c r="I6642" s="114" t="s">
        <v>3635</v>
      </c>
      <c r="J6642" s="116">
        <v>38036</v>
      </c>
    </row>
    <row r="6643" spans="1:10" x14ac:dyDescent="0.2">
      <c r="A6643" s="114" t="s">
        <v>10519</v>
      </c>
      <c r="D6643" s="114" t="s">
        <v>3636</v>
      </c>
      <c r="E6643" s="114">
        <f t="shared" si="103"/>
        <v>30702001</v>
      </c>
      <c r="F6643" s="114" t="s">
        <v>11599</v>
      </c>
      <c r="G6643" s="114" t="s">
        <v>5731</v>
      </c>
      <c r="H6643" s="114" t="s">
        <v>3637</v>
      </c>
      <c r="I6643" s="114" t="s">
        <v>3638</v>
      </c>
    </row>
    <row r="6644" spans="1:10" x14ac:dyDescent="0.2">
      <c r="A6644" s="114" t="s">
        <v>10519</v>
      </c>
      <c r="D6644" s="114" t="s">
        <v>3639</v>
      </c>
      <c r="E6644" s="114">
        <f t="shared" si="103"/>
        <v>30702002</v>
      </c>
      <c r="F6644" s="114" t="s">
        <v>11599</v>
      </c>
      <c r="G6644" s="114" t="s">
        <v>5731</v>
      </c>
      <c r="H6644" s="114" t="s">
        <v>3637</v>
      </c>
      <c r="I6644" s="114" t="s">
        <v>3640</v>
      </c>
    </row>
    <row r="6645" spans="1:10" x14ac:dyDescent="0.2">
      <c r="A6645" s="114" t="s">
        <v>10519</v>
      </c>
      <c r="D6645" s="114" t="s">
        <v>3641</v>
      </c>
      <c r="E6645" s="114">
        <f t="shared" si="103"/>
        <v>30702003</v>
      </c>
      <c r="F6645" s="114" t="s">
        <v>11599</v>
      </c>
      <c r="G6645" s="114" t="s">
        <v>5731</v>
      </c>
      <c r="H6645" s="114" t="s">
        <v>3637</v>
      </c>
      <c r="I6645" s="114" t="s">
        <v>3642</v>
      </c>
    </row>
    <row r="6646" spans="1:10" x14ac:dyDescent="0.2">
      <c r="A6646" s="114" t="s">
        <v>10519</v>
      </c>
      <c r="D6646" s="114" t="s">
        <v>853</v>
      </c>
      <c r="E6646" s="114">
        <f t="shared" si="103"/>
        <v>30702004</v>
      </c>
      <c r="F6646" s="114" t="s">
        <v>11599</v>
      </c>
      <c r="G6646" s="114" t="s">
        <v>5731</v>
      </c>
      <c r="H6646" s="114" t="s">
        <v>3637</v>
      </c>
      <c r="I6646" s="114" t="s">
        <v>854</v>
      </c>
    </row>
    <row r="6647" spans="1:10" x14ac:dyDescent="0.2">
      <c r="A6647" s="114" t="s">
        <v>10519</v>
      </c>
      <c r="D6647" s="114" t="s">
        <v>855</v>
      </c>
      <c r="E6647" s="114">
        <f t="shared" si="103"/>
        <v>30702021</v>
      </c>
      <c r="F6647" s="114" t="s">
        <v>11599</v>
      </c>
      <c r="G6647" s="114" t="s">
        <v>5731</v>
      </c>
      <c r="H6647" s="114" t="s">
        <v>3637</v>
      </c>
      <c r="I6647" s="114" t="s">
        <v>856</v>
      </c>
    </row>
    <row r="6648" spans="1:10" x14ac:dyDescent="0.2">
      <c r="A6648" s="114" t="s">
        <v>10519</v>
      </c>
      <c r="D6648" s="114" t="s">
        <v>857</v>
      </c>
      <c r="E6648" s="114">
        <f t="shared" si="103"/>
        <v>30702098</v>
      </c>
      <c r="F6648" s="114" t="s">
        <v>11599</v>
      </c>
      <c r="G6648" s="114" t="s">
        <v>5731</v>
      </c>
      <c r="H6648" s="114" t="s">
        <v>3637</v>
      </c>
      <c r="I6648" s="114" t="s">
        <v>7818</v>
      </c>
    </row>
    <row r="6649" spans="1:10" x14ac:dyDescent="0.2">
      <c r="A6649" s="114" t="s">
        <v>10519</v>
      </c>
      <c r="D6649" s="114" t="s">
        <v>858</v>
      </c>
      <c r="E6649" s="114">
        <f t="shared" si="103"/>
        <v>30702099</v>
      </c>
      <c r="F6649" s="114" t="s">
        <v>11599</v>
      </c>
      <c r="G6649" s="114" t="s">
        <v>5731</v>
      </c>
      <c r="H6649" s="114" t="s">
        <v>3637</v>
      </c>
      <c r="I6649" s="114" t="s">
        <v>7818</v>
      </c>
    </row>
    <row r="6650" spans="1:10" x14ac:dyDescent="0.2">
      <c r="A6650" s="114" t="s">
        <v>10519</v>
      </c>
      <c r="D6650" s="114" t="s">
        <v>859</v>
      </c>
      <c r="E6650" s="114">
        <f t="shared" si="103"/>
        <v>30703001</v>
      </c>
      <c r="F6650" s="114" t="s">
        <v>11599</v>
      </c>
      <c r="G6650" s="114" t="s">
        <v>5731</v>
      </c>
      <c r="H6650" s="114" t="s">
        <v>860</v>
      </c>
      <c r="I6650" s="114" t="s">
        <v>861</v>
      </c>
    </row>
    <row r="6651" spans="1:10" x14ac:dyDescent="0.2">
      <c r="A6651" s="114" t="s">
        <v>10519</v>
      </c>
      <c r="D6651" s="114" t="s">
        <v>862</v>
      </c>
      <c r="E6651" s="114">
        <f t="shared" si="103"/>
        <v>30703002</v>
      </c>
      <c r="F6651" s="114" t="s">
        <v>11599</v>
      </c>
      <c r="G6651" s="114" t="s">
        <v>5731</v>
      </c>
      <c r="H6651" s="114" t="s">
        <v>860</v>
      </c>
      <c r="I6651" s="114" t="s">
        <v>863</v>
      </c>
    </row>
    <row r="6652" spans="1:10" x14ac:dyDescent="0.2">
      <c r="A6652" s="114" t="s">
        <v>10519</v>
      </c>
      <c r="B6652" s="117" t="s">
        <v>10439</v>
      </c>
      <c r="C6652" s="114" t="s">
        <v>864</v>
      </c>
      <c r="D6652" s="114" t="s">
        <v>865</v>
      </c>
      <c r="E6652" s="114">
        <f t="shared" si="103"/>
        <v>30703096</v>
      </c>
      <c r="F6652" s="114" t="s">
        <v>11599</v>
      </c>
      <c r="G6652" s="114" t="s">
        <v>5731</v>
      </c>
      <c r="H6652" s="114" t="s">
        <v>860</v>
      </c>
      <c r="I6652" s="114" t="s">
        <v>866</v>
      </c>
    </row>
    <row r="6653" spans="1:10" x14ac:dyDescent="0.2">
      <c r="A6653" s="114" t="s">
        <v>10519</v>
      </c>
      <c r="B6653" s="117" t="s">
        <v>10439</v>
      </c>
      <c r="C6653" s="114" t="s">
        <v>864</v>
      </c>
      <c r="D6653" s="114" t="s">
        <v>867</v>
      </c>
      <c r="E6653" s="114">
        <f t="shared" si="103"/>
        <v>30703097</v>
      </c>
      <c r="F6653" s="114" t="s">
        <v>11599</v>
      </c>
      <c r="G6653" s="114" t="s">
        <v>5731</v>
      </c>
      <c r="H6653" s="114" t="s">
        <v>860</v>
      </c>
      <c r="I6653" s="114" t="s">
        <v>866</v>
      </c>
    </row>
    <row r="6654" spans="1:10" x14ac:dyDescent="0.2">
      <c r="A6654" s="114" t="s">
        <v>10519</v>
      </c>
      <c r="B6654" s="117" t="s">
        <v>10439</v>
      </c>
      <c r="C6654" s="114" t="s">
        <v>864</v>
      </c>
      <c r="D6654" s="114" t="s">
        <v>868</v>
      </c>
      <c r="E6654" s="114">
        <f t="shared" si="103"/>
        <v>30703098</v>
      </c>
      <c r="F6654" s="114" t="s">
        <v>11599</v>
      </c>
      <c r="G6654" s="114" t="s">
        <v>5731</v>
      </c>
      <c r="H6654" s="114" t="s">
        <v>860</v>
      </c>
      <c r="I6654" s="114" t="s">
        <v>866</v>
      </c>
    </row>
    <row r="6655" spans="1:10" x14ac:dyDescent="0.2">
      <c r="A6655" s="114" t="s">
        <v>10519</v>
      </c>
      <c r="D6655" s="114" t="s">
        <v>864</v>
      </c>
      <c r="E6655" s="114">
        <f t="shared" si="103"/>
        <v>30703099</v>
      </c>
      <c r="F6655" s="114" t="s">
        <v>11599</v>
      </c>
      <c r="G6655" s="114" t="s">
        <v>5731</v>
      </c>
      <c r="H6655" s="114" t="s">
        <v>860</v>
      </c>
      <c r="I6655" s="114" t="s">
        <v>866</v>
      </c>
    </row>
    <row r="6656" spans="1:10" x14ac:dyDescent="0.2">
      <c r="A6656" s="114" t="s">
        <v>10519</v>
      </c>
      <c r="D6656" s="114" t="s">
        <v>869</v>
      </c>
      <c r="E6656" s="114">
        <f t="shared" si="103"/>
        <v>30704001</v>
      </c>
      <c r="F6656" s="114" t="s">
        <v>11599</v>
      </c>
      <c r="G6656" s="114" t="s">
        <v>5731</v>
      </c>
      <c r="H6656" s="114" t="s">
        <v>870</v>
      </c>
      <c r="I6656" s="114" t="s">
        <v>871</v>
      </c>
    </row>
    <row r="6657" spans="1:9" x14ac:dyDescent="0.2">
      <c r="A6657" s="114" t="s">
        <v>10519</v>
      </c>
      <c r="D6657" s="114" t="s">
        <v>872</v>
      </c>
      <c r="E6657" s="114">
        <f t="shared" si="103"/>
        <v>30704002</v>
      </c>
      <c r="F6657" s="114" t="s">
        <v>11599</v>
      </c>
      <c r="G6657" s="114" t="s">
        <v>5731</v>
      </c>
      <c r="H6657" s="114" t="s">
        <v>870</v>
      </c>
      <c r="I6657" s="114" t="s">
        <v>873</v>
      </c>
    </row>
    <row r="6658" spans="1:9" x14ac:dyDescent="0.2">
      <c r="A6658" s="114" t="s">
        <v>10519</v>
      </c>
      <c r="D6658" s="114" t="s">
        <v>874</v>
      </c>
      <c r="E6658" s="114">
        <f t="shared" ref="E6658:E6721" si="104">VALUE(D6658)</f>
        <v>30704003</v>
      </c>
      <c r="F6658" s="114" t="s">
        <v>11599</v>
      </c>
      <c r="G6658" s="114" t="s">
        <v>5731</v>
      </c>
      <c r="H6658" s="114" t="s">
        <v>870</v>
      </c>
      <c r="I6658" s="114" t="s">
        <v>11344</v>
      </c>
    </row>
    <row r="6659" spans="1:9" x14ac:dyDescent="0.2">
      <c r="A6659" s="114" t="s">
        <v>10519</v>
      </c>
      <c r="D6659" s="114" t="s">
        <v>875</v>
      </c>
      <c r="E6659" s="114">
        <f t="shared" si="104"/>
        <v>30704004</v>
      </c>
      <c r="F6659" s="114" t="s">
        <v>11599</v>
      </c>
      <c r="G6659" s="114" t="s">
        <v>5731</v>
      </c>
      <c r="H6659" s="114" t="s">
        <v>870</v>
      </c>
      <c r="I6659" s="114" t="s">
        <v>14478</v>
      </c>
    </row>
    <row r="6660" spans="1:9" x14ac:dyDescent="0.2">
      <c r="A6660" s="114" t="s">
        <v>10519</v>
      </c>
      <c r="D6660" s="114" t="s">
        <v>876</v>
      </c>
      <c r="E6660" s="114">
        <f t="shared" si="104"/>
        <v>30704005</v>
      </c>
      <c r="F6660" s="114" t="s">
        <v>11599</v>
      </c>
      <c r="G6660" s="114" t="s">
        <v>5731</v>
      </c>
      <c r="H6660" s="114" t="s">
        <v>870</v>
      </c>
      <c r="I6660" s="114" t="s">
        <v>877</v>
      </c>
    </row>
    <row r="6661" spans="1:9" x14ac:dyDescent="0.2">
      <c r="A6661" s="114" t="s">
        <v>10519</v>
      </c>
      <c r="D6661" s="114" t="s">
        <v>878</v>
      </c>
      <c r="E6661" s="114">
        <f t="shared" si="104"/>
        <v>30788801</v>
      </c>
      <c r="F6661" s="114" t="s">
        <v>11599</v>
      </c>
      <c r="G6661" s="114" t="s">
        <v>5731</v>
      </c>
      <c r="H6661" s="114" t="s">
        <v>11050</v>
      </c>
      <c r="I6661" s="114" t="s">
        <v>7522</v>
      </c>
    </row>
    <row r="6662" spans="1:9" x14ac:dyDescent="0.2">
      <c r="A6662" s="114" t="s">
        <v>10519</v>
      </c>
      <c r="D6662" s="114" t="s">
        <v>879</v>
      </c>
      <c r="E6662" s="114">
        <f t="shared" si="104"/>
        <v>30788802</v>
      </c>
      <c r="F6662" s="114" t="s">
        <v>11599</v>
      </c>
      <c r="G6662" s="114" t="s">
        <v>5731</v>
      </c>
      <c r="H6662" s="114" t="s">
        <v>11050</v>
      </c>
      <c r="I6662" s="114" t="s">
        <v>7522</v>
      </c>
    </row>
    <row r="6663" spans="1:9" x14ac:dyDescent="0.2">
      <c r="A6663" s="114" t="s">
        <v>10519</v>
      </c>
      <c r="D6663" s="114" t="s">
        <v>880</v>
      </c>
      <c r="E6663" s="114">
        <f t="shared" si="104"/>
        <v>30788803</v>
      </c>
      <c r="F6663" s="114" t="s">
        <v>11599</v>
      </c>
      <c r="G6663" s="114" t="s">
        <v>5731</v>
      </c>
      <c r="H6663" s="114" t="s">
        <v>11050</v>
      </c>
      <c r="I6663" s="114" t="s">
        <v>7522</v>
      </c>
    </row>
    <row r="6664" spans="1:9" x14ac:dyDescent="0.2">
      <c r="A6664" s="114" t="s">
        <v>10519</v>
      </c>
      <c r="D6664" s="114" t="s">
        <v>881</v>
      </c>
      <c r="E6664" s="114">
        <f t="shared" si="104"/>
        <v>30788804</v>
      </c>
      <c r="F6664" s="114" t="s">
        <v>11599</v>
      </c>
      <c r="G6664" s="114" t="s">
        <v>5731</v>
      </c>
      <c r="H6664" s="114" t="s">
        <v>11050</v>
      </c>
      <c r="I6664" s="114" t="s">
        <v>7522</v>
      </c>
    </row>
    <row r="6665" spans="1:9" x14ac:dyDescent="0.2">
      <c r="A6665" s="114" t="s">
        <v>10519</v>
      </c>
      <c r="D6665" s="114" t="s">
        <v>882</v>
      </c>
      <c r="E6665" s="114">
        <f t="shared" si="104"/>
        <v>30788805</v>
      </c>
      <c r="F6665" s="114" t="s">
        <v>11599</v>
      </c>
      <c r="G6665" s="114" t="s">
        <v>5731</v>
      </c>
      <c r="H6665" s="114" t="s">
        <v>11050</v>
      </c>
      <c r="I6665" s="114" t="s">
        <v>7522</v>
      </c>
    </row>
    <row r="6666" spans="1:9" x14ac:dyDescent="0.2">
      <c r="A6666" s="114" t="s">
        <v>10519</v>
      </c>
      <c r="D6666" s="114" t="s">
        <v>883</v>
      </c>
      <c r="E6666" s="114">
        <f t="shared" si="104"/>
        <v>30788898</v>
      </c>
      <c r="F6666" s="114" t="s">
        <v>11599</v>
      </c>
      <c r="G6666" s="114" t="s">
        <v>5731</v>
      </c>
      <c r="H6666" s="114" t="s">
        <v>11050</v>
      </c>
      <c r="I6666" s="114" t="s">
        <v>7522</v>
      </c>
    </row>
    <row r="6667" spans="1:9" x14ac:dyDescent="0.2">
      <c r="A6667" s="114" t="s">
        <v>10519</v>
      </c>
      <c r="D6667" s="114" t="s">
        <v>884</v>
      </c>
      <c r="E6667" s="114">
        <f t="shared" si="104"/>
        <v>30790001</v>
      </c>
      <c r="F6667" s="114" t="s">
        <v>11599</v>
      </c>
      <c r="G6667" s="114" t="s">
        <v>5731</v>
      </c>
      <c r="H6667" s="114" t="s">
        <v>10546</v>
      </c>
      <c r="I6667" s="114" t="s">
        <v>10547</v>
      </c>
    </row>
    <row r="6668" spans="1:9" x14ac:dyDescent="0.2">
      <c r="A6668" s="114" t="s">
        <v>10519</v>
      </c>
      <c r="D6668" s="114" t="s">
        <v>885</v>
      </c>
      <c r="E6668" s="114">
        <f t="shared" si="104"/>
        <v>30790002</v>
      </c>
      <c r="F6668" s="114" t="s">
        <v>11599</v>
      </c>
      <c r="G6668" s="114" t="s">
        <v>5731</v>
      </c>
      <c r="H6668" s="114" t="s">
        <v>10546</v>
      </c>
      <c r="I6668" s="114" t="s">
        <v>10550</v>
      </c>
    </row>
    <row r="6669" spans="1:9" x14ac:dyDescent="0.2">
      <c r="A6669" s="114" t="s">
        <v>10519</v>
      </c>
      <c r="D6669" s="114" t="s">
        <v>886</v>
      </c>
      <c r="E6669" s="114">
        <f t="shared" si="104"/>
        <v>30790003</v>
      </c>
      <c r="F6669" s="114" t="s">
        <v>11599</v>
      </c>
      <c r="G6669" s="114" t="s">
        <v>5731</v>
      </c>
      <c r="H6669" s="114" t="s">
        <v>10546</v>
      </c>
      <c r="I6669" s="114" t="s">
        <v>10552</v>
      </c>
    </row>
    <row r="6670" spans="1:9" x14ac:dyDescent="0.2">
      <c r="A6670" s="114" t="s">
        <v>10519</v>
      </c>
      <c r="D6670" s="114" t="s">
        <v>887</v>
      </c>
      <c r="E6670" s="114">
        <f t="shared" si="104"/>
        <v>30790011</v>
      </c>
      <c r="F6670" s="114" t="s">
        <v>11599</v>
      </c>
      <c r="G6670" s="114" t="s">
        <v>5731</v>
      </c>
      <c r="H6670" s="114" t="s">
        <v>10546</v>
      </c>
      <c r="I6670" s="114" t="s">
        <v>13416</v>
      </c>
    </row>
    <row r="6671" spans="1:9" x14ac:dyDescent="0.2">
      <c r="A6671" s="114" t="s">
        <v>10519</v>
      </c>
      <c r="D6671" s="114" t="s">
        <v>888</v>
      </c>
      <c r="E6671" s="114">
        <f t="shared" si="104"/>
        <v>30790012</v>
      </c>
      <c r="F6671" s="114" t="s">
        <v>11599</v>
      </c>
      <c r="G6671" s="114" t="s">
        <v>5731</v>
      </c>
      <c r="H6671" s="114" t="s">
        <v>10546</v>
      </c>
      <c r="I6671" s="114" t="s">
        <v>13418</v>
      </c>
    </row>
    <row r="6672" spans="1:9" x14ac:dyDescent="0.2">
      <c r="A6672" s="114" t="s">
        <v>10519</v>
      </c>
      <c r="D6672" s="114" t="s">
        <v>889</v>
      </c>
      <c r="E6672" s="114">
        <f t="shared" si="104"/>
        <v>30790013</v>
      </c>
      <c r="F6672" s="114" t="s">
        <v>11599</v>
      </c>
      <c r="G6672" s="114" t="s">
        <v>5731</v>
      </c>
      <c r="H6672" s="114" t="s">
        <v>10546</v>
      </c>
      <c r="I6672" s="114" t="s">
        <v>13420</v>
      </c>
    </row>
    <row r="6673" spans="1:12" x14ac:dyDescent="0.2">
      <c r="A6673" s="114" t="s">
        <v>10519</v>
      </c>
      <c r="D6673" s="114" t="s">
        <v>890</v>
      </c>
      <c r="E6673" s="114">
        <f t="shared" si="104"/>
        <v>30790014</v>
      </c>
      <c r="F6673" s="114" t="s">
        <v>11599</v>
      </c>
      <c r="G6673" s="114" t="s">
        <v>5731</v>
      </c>
      <c r="H6673" s="114" t="s">
        <v>10546</v>
      </c>
      <c r="I6673" s="114" t="s">
        <v>13422</v>
      </c>
    </row>
    <row r="6674" spans="1:12" x14ac:dyDescent="0.2">
      <c r="A6674" s="114" t="s">
        <v>10519</v>
      </c>
      <c r="D6674" s="114" t="s">
        <v>891</v>
      </c>
      <c r="E6674" s="114">
        <f t="shared" si="104"/>
        <v>30790021</v>
      </c>
      <c r="F6674" s="114" t="s">
        <v>11599</v>
      </c>
      <c r="G6674" s="114" t="s">
        <v>5731</v>
      </c>
      <c r="H6674" s="114" t="s">
        <v>10546</v>
      </c>
      <c r="I6674" s="114" t="s">
        <v>13424</v>
      </c>
      <c r="K6674" s="116"/>
      <c r="L6674" s="114"/>
    </row>
    <row r="6675" spans="1:12" x14ac:dyDescent="0.2">
      <c r="A6675" s="114" t="s">
        <v>10519</v>
      </c>
      <c r="D6675" s="114" t="s">
        <v>892</v>
      </c>
      <c r="E6675" s="114">
        <f t="shared" si="104"/>
        <v>30790022</v>
      </c>
      <c r="F6675" s="114" t="s">
        <v>11599</v>
      </c>
      <c r="G6675" s="114" t="s">
        <v>5731</v>
      </c>
      <c r="H6675" s="114" t="s">
        <v>10546</v>
      </c>
      <c r="I6675" s="114" t="s">
        <v>7553</v>
      </c>
      <c r="K6675" s="116">
        <v>36265</v>
      </c>
      <c r="L6675" s="114" t="s">
        <v>9803</v>
      </c>
    </row>
    <row r="6676" spans="1:12" x14ac:dyDescent="0.2">
      <c r="A6676" s="114" t="s">
        <v>10519</v>
      </c>
      <c r="D6676" s="114" t="s">
        <v>893</v>
      </c>
      <c r="E6676" s="114">
        <f t="shared" si="104"/>
        <v>30790023</v>
      </c>
      <c r="F6676" s="114" t="s">
        <v>11599</v>
      </c>
      <c r="G6676" s="114" t="s">
        <v>5731</v>
      </c>
      <c r="H6676" s="114" t="s">
        <v>10546</v>
      </c>
      <c r="I6676" s="114" t="s">
        <v>7555</v>
      </c>
    </row>
    <row r="6677" spans="1:12" x14ac:dyDescent="0.2">
      <c r="A6677" s="114" t="s">
        <v>10519</v>
      </c>
      <c r="D6677" s="114" t="s">
        <v>894</v>
      </c>
      <c r="E6677" s="114">
        <f t="shared" si="104"/>
        <v>30790024</v>
      </c>
      <c r="F6677" s="114" t="s">
        <v>11599</v>
      </c>
      <c r="G6677" s="114" t="s">
        <v>5731</v>
      </c>
      <c r="H6677" s="114" t="s">
        <v>10546</v>
      </c>
      <c r="I6677" s="114" t="s">
        <v>6445</v>
      </c>
    </row>
    <row r="6678" spans="1:12" x14ac:dyDescent="0.2">
      <c r="A6678" s="114" t="s">
        <v>10519</v>
      </c>
      <c r="D6678" s="114" t="s">
        <v>895</v>
      </c>
      <c r="E6678" s="114">
        <f t="shared" si="104"/>
        <v>30799901</v>
      </c>
      <c r="F6678" s="114" t="s">
        <v>11599</v>
      </c>
      <c r="G6678" s="114" t="s">
        <v>5731</v>
      </c>
      <c r="H6678" s="114" t="s">
        <v>7818</v>
      </c>
      <c r="I6678" s="114" t="s">
        <v>896</v>
      </c>
    </row>
    <row r="6679" spans="1:12" x14ac:dyDescent="0.2">
      <c r="A6679" s="114" t="s">
        <v>10519</v>
      </c>
      <c r="D6679" s="114" t="s">
        <v>897</v>
      </c>
      <c r="E6679" s="114">
        <f t="shared" si="104"/>
        <v>30799998</v>
      </c>
      <c r="F6679" s="114" t="s">
        <v>11599</v>
      </c>
      <c r="G6679" s="114" t="s">
        <v>5731</v>
      </c>
      <c r="H6679" s="114" t="s">
        <v>7818</v>
      </c>
      <c r="I6679" s="114" t="s">
        <v>7818</v>
      </c>
    </row>
    <row r="6680" spans="1:12" x14ac:dyDescent="0.2">
      <c r="A6680" s="114" t="s">
        <v>10519</v>
      </c>
      <c r="D6680" s="114" t="s">
        <v>898</v>
      </c>
      <c r="E6680" s="114">
        <f t="shared" si="104"/>
        <v>30799999</v>
      </c>
      <c r="F6680" s="114" t="s">
        <v>11599</v>
      </c>
      <c r="G6680" s="114" t="s">
        <v>5731</v>
      </c>
      <c r="H6680" s="114" t="s">
        <v>7818</v>
      </c>
      <c r="I6680" s="114" t="s">
        <v>11772</v>
      </c>
    </row>
    <row r="6681" spans="1:12" x14ac:dyDescent="0.2">
      <c r="A6681" s="114" t="s">
        <v>10519</v>
      </c>
      <c r="D6681" s="114" t="s">
        <v>899</v>
      </c>
      <c r="E6681" s="114">
        <f t="shared" si="104"/>
        <v>30800101</v>
      </c>
      <c r="F6681" s="114" t="s">
        <v>11599</v>
      </c>
      <c r="G6681" s="114" t="s">
        <v>900</v>
      </c>
      <c r="H6681" s="114" t="s">
        <v>901</v>
      </c>
      <c r="I6681" s="114" t="s">
        <v>902</v>
      </c>
    </row>
    <row r="6682" spans="1:12" x14ac:dyDescent="0.2">
      <c r="A6682" s="114" t="s">
        <v>10519</v>
      </c>
      <c r="D6682" s="114" t="s">
        <v>903</v>
      </c>
      <c r="E6682" s="114">
        <f t="shared" si="104"/>
        <v>30800102</v>
      </c>
      <c r="F6682" s="114" t="s">
        <v>11599</v>
      </c>
      <c r="G6682" s="114" t="s">
        <v>900</v>
      </c>
      <c r="H6682" s="114" t="s">
        <v>901</v>
      </c>
      <c r="I6682" s="114" t="s">
        <v>904</v>
      </c>
    </row>
    <row r="6683" spans="1:12" x14ac:dyDescent="0.2">
      <c r="A6683" s="114" t="s">
        <v>10519</v>
      </c>
      <c r="D6683" s="114" t="s">
        <v>905</v>
      </c>
      <c r="E6683" s="114">
        <f t="shared" si="104"/>
        <v>30800103</v>
      </c>
      <c r="F6683" s="114" t="s">
        <v>11599</v>
      </c>
      <c r="G6683" s="114" t="s">
        <v>900</v>
      </c>
      <c r="H6683" s="114" t="s">
        <v>901</v>
      </c>
      <c r="I6683" s="114" t="s">
        <v>906</v>
      </c>
    </row>
    <row r="6684" spans="1:12" x14ac:dyDescent="0.2">
      <c r="A6684" s="114" t="s">
        <v>10519</v>
      </c>
      <c r="D6684" s="114" t="s">
        <v>907</v>
      </c>
      <c r="E6684" s="114">
        <f t="shared" si="104"/>
        <v>30800104</v>
      </c>
      <c r="F6684" s="114" t="s">
        <v>11599</v>
      </c>
      <c r="G6684" s="114" t="s">
        <v>900</v>
      </c>
      <c r="H6684" s="114" t="s">
        <v>901</v>
      </c>
      <c r="I6684" s="114" t="s">
        <v>908</v>
      </c>
    </row>
    <row r="6685" spans="1:12" x14ac:dyDescent="0.2">
      <c r="A6685" s="114" t="s">
        <v>10519</v>
      </c>
      <c r="D6685" s="114" t="s">
        <v>909</v>
      </c>
      <c r="E6685" s="114">
        <f t="shared" si="104"/>
        <v>30800105</v>
      </c>
      <c r="F6685" s="114" t="s">
        <v>11599</v>
      </c>
      <c r="G6685" s="114" t="s">
        <v>900</v>
      </c>
      <c r="H6685" s="114" t="s">
        <v>901</v>
      </c>
      <c r="I6685" s="114" t="s">
        <v>910</v>
      </c>
    </row>
    <row r="6686" spans="1:12" x14ac:dyDescent="0.2">
      <c r="A6686" s="114" t="s">
        <v>10519</v>
      </c>
      <c r="D6686" s="114" t="s">
        <v>911</v>
      </c>
      <c r="E6686" s="114">
        <f t="shared" si="104"/>
        <v>30800106</v>
      </c>
      <c r="F6686" s="114" t="s">
        <v>11599</v>
      </c>
      <c r="G6686" s="114" t="s">
        <v>900</v>
      </c>
      <c r="H6686" s="114" t="s">
        <v>901</v>
      </c>
      <c r="I6686" s="114" t="s">
        <v>912</v>
      </c>
    </row>
    <row r="6687" spans="1:12" x14ac:dyDescent="0.2">
      <c r="A6687" s="114" t="s">
        <v>10519</v>
      </c>
      <c r="D6687" s="114" t="s">
        <v>913</v>
      </c>
      <c r="E6687" s="114">
        <f t="shared" si="104"/>
        <v>30800107</v>
      </c>
      <c r="F6687" s="114" t="s">
        <v>11599</v>
      </c>
      <c r="G6687" s="114" t="s">
        <v>900</v>
      </c>
      <c r="H6687" s="114" t="s">
        <v>901</v>
      </c>
      <c r="I6687" s="114" t="s">
        <v>914</v>
      </c>
    </row>
    <row r="6688" spans="1:12" x14ac:dyDescent="0.2">
      <c r="A6688" s="114" t="s">
        <v>10519</v>
      </c>
      <c r="D6688" s="114" t="s">
        <v>915</v>
      </c>
      <c r="E6688" s="114">
        <f t="shared" si="104"/>
        <v>30800108</v>
      </c>
      <c r="F6688" s="114" t="s">
        <v>11599</v>
      </c>
      <c r="G6688" s="114" t="s">
        <v>900</v>
      </c>
      <c r="H6688" s="114" t="s">
        <v>901</v>
      </c>
      <c r="I6688" s="114" t="s">
        <v>916</v>
      </c>
    </row>
    <row r="6689" spans="1:12" x14ac:dyDescent="0.2">
      <c r="A6689" s="114" t="s">
        <v>10519</v>
      </c>
      <c r="D6689" s="114" t="s">
        <v>917</v>
      </c>
      <c r="E6689" s="114">
        <f t="shared" si="104"/>
        <v>30800109</v>
      </c>
      <c r="F6689" s="114" t="s">
        <v>11599</v>
      </c>
      <c r="G6689" s="114" t="s">
        <v>900</v>
      </c>
      <c r="H6689" s="114" t="s">
        <v>901</v>
      </c>
      <c r="I6689" s="114" t="s">
        <v>918</v>
      </c>
    </row>
    <row r="6690" spans="1:12" x14ac:dyDescent="0.2">
      <c r="A6690" s="114" t="s">
        <v>10519</v>
      </c>
      <c r="D6690" s="114" t="s">
        <v>919</v>
      </c>
      <c r="E6690" s="114">
        <f t="shared" si="104"/>
        <v>30800110</v>
      </c>
      <c r="F6690" s="114" t="s">
        <v>11599</v>
      </c>
      <c r="G6690" s="114" t="s">
        <v>900</v>
      </c>
      <c r="H6690" s="114" t="s">
        <v>901</v>
      </c>
      <c r="I6690" s="114" t="s">
        <v>920</v>
      </c>
    </row>
    <row r="6691" spans="1:12" x14ac:dyDescent="0.2">
      <c r="A6691" s="114" t="s">
        <v>10519</v>
      </c>
      <c r="D6691" s="114" t="s">
        <v>921</v>
      </c>
      <c r="E6691" s="114">
        <f t="shared" si="104"/>
        <v>30800111</v>
      </c>
      <c r="F6691" s="114" t="s">
        <v>11599</v>
      </c>
      <c r="G6691" s="114" t="s">
        <v>900</v>
      </c>
      <c r="H6691" s="114" t="s">
        <v>901</v>
      </c>
      <c r="I6691" s="114" t="s">
        <v>922</v>
      </c>
    </row>
    <row r="6692" spans="1:12" x14ac:dyDescent="0.2">
      <c r="A6692" s="114" t="s">
        <v>10519</v>
      </c>
      <c r="D6692" s="114" t="s">
        <v>923</v>
      </c>
      <c r="E6692" s="114">
        <f t="shared" si="104"/>
        <v>30800112</v>
      </c>
      <c r="F6692" s="114" t="s">
        <v>11599</v>
      </c>
      <c r="G6692" s="114" t="s">
        <v>900</v>
      </c>
      <c r="H6692" s="114" t="s">
        <v>901</v>
      </c>
      <c r="I6692" s="114" t="s">
        <v>13843</v>
      </c>
    </row>
    <row r="6693" spans="1:12" x14ac:dyDescent="0.2">
      <c r="A6693" s="114" t="s">
        <v>10519</v>
      </c>
      <c r="D6693" s="114" t="s">
        <v>924</v>
      </c>
      <c r="E6693" s="114">
        <f t="shared" si="104"/>
        <v>30800113</v>
      </c>
      <c r="F6693" s="114" t="s">
        <v>11599</v>
      </c>
      <c r="G6693" s="114" t="s">
        <v>900</v>
      </c>
      <c r="H6693" s="114" t="s">
        <v>901</v>
      </c>
      <c r="I6693" s="114" t="s">
        <v>925</v>
      </c>
    </row>
    <row r="6694" spans="1:12" x14ac:dyDescent="0.2">
      <c r="A6694" s="114" t="s">
        <v>10519</v>
      </c>
      <c r="D6694" s="114" t="s">
        <v>926</v>
      </c>
      <c r="E6694" s="114">
        <f t="shared" si="104"/>
        <v>30800114</v>
      </c>
      <c r="F6694" s="114" t="s">
        <v>11599</v>
      </c>
      <c r="G6694" s="114" t="s">
        <v>900</v>
      </c>
      <c r="H6694" s="114" t="s">
        <v>901</v>
      </c>
      <c r="I6694" s="114" t="s">
        <v>927</v>
      </c>
    </row>
    <row r="6695" spans="1:12" x14ac:dyDescent="0.2">
      <c r="A6695" s="114" t="s">
        <v>10519</v>
      </c>
      <c r="D6695" s="114" t="s">
        <v>928</v>
      </c>
      <c r="E6695" s="114">
        <f t="shared" si="104"/>
        <v>30800115</v>
      </c>
      <c r="F6695" s="114" t="s">
        <v>11599</v>
      </c>
      <c r="G6695" s="114" t="s">
        <v>900</v>
      </c>
      <c r="H6695" s="114" t="s">
        <v>901</v>
      </c>
      <c r="I6695" s="114" t="s">
        <v>929</v>
      </c>
    </row>
    <row r="6696" spans="1:12" x14ac:dyDescent="0.2">
      <c r="A6696" s="114" t="s">
        <v>10519</v>
      </c>
      <c r="D6696" s="114" t="s">
        <v>930</v>
      </c>
      <c r="E6696" s="114">
        <f t="shared" si="104"/>
        <v>30800116</v>
      </c>
      <c r="F6696" s="114" t="s">
        <v>11599</v>
      </c>
      <c r="G6696" s="114" t="s">
        <v>900</v>
      </c>
      <c r="H6696" s="114" t="s">
        <v>901</v>
      </c>
      <c r="I6696" s="114" t="s">
        <v>931</v>
      </c>
    </row>
    <row r="6697" spans="1:12" x14ac:dyDescent="0.2">
      <c r="A6697" s="114" t="s">
        <v>10519</v>
      </c>
      <c r="D6697" s="114" t="s">
        <v>932</v>
      </c>
      <c r="E6697" s="114">
        <f t="shared" si="104"/>
        <v>30800117</v>
      </c>
      <c r="F6697" s="114" t="s">
        <v>11599</v>
      </c>
      <c r="G6697" s="114" t="s">
        <v>900</v>
      </c>
      <c r="H6697" s="114" t="s">
        <v>901</v>
      </c>
      <c r="I6697" s="114" t="s">
        <v>6708</v>
      </c>
    </row>
    <row r="6698" spans="1:12" x14ac:dyDescent="0.2">
      <c r="A6698" s="114" t="s">
        <v>10519</v>
      </c>
      <c r="B6698" s="117" t="s">
        <v>10439</v>
      </c>
      <c r="C6698" s="114" t="s">
        <v>899</v>
      </c>
      <c r="D6698" s="114" t="s">
        <v>933</v>
      </c>
      <c r="E6698" s="114">
        <f t="shared" si="104"/>
        <v>30800120</v>
      </c>
      <c r="F6698" s="114" t="s">
        <v>11599</v>
      </c>
      <c r="G6698" s="114" t="s">
        <v>900</v>
      </c>
      <c r="H6698" s="114" t="s">
        <v>901</v>
      </c>
      <c r="I6698" s="114" t="s">
        <v>902</v>
      </c>
      <c r="K6698" s="116">
        <v>37466</v>
      </c>
      <c r="L6698" s="114" t="s">
        <v>934</v>
      </c>
    </row>
    <row r="6699" spans="1:12" x14ac:dyDescent="0.2">
      <c r="A6699" s="114" t="s">
        <v>10519</v>
      </c>
      <c r="B6699" s="117" t="s">
        <v>10439</v>
      </c>
      <c r="C6699" s="114" t="s">
        <v>909</v>
      </c>
      <c r="D6699" s="114" t="s">
        <v>935</v>
      </c>
      <c r="E6699" s="114">
        <f t="shared" si="104"/>
        <v>30800121</v>
      </c>
      <c r="F6699" s="114" t="s">
        <v>11599</v>
      </c>
      <c r="G6699" s="114" t="s">
        <v>900</v>
      </c>
      <c r="H6699" s="114" t="s">
        <v>901</v>
      </c>
      <c r="I6699" s="114" t="s">
        <v>910</v>
      </c>
      <c r="K6699" s="116">
        <v>37466</v>
      </c>
      <c r="L6699" s="114" t="s">
        <v>934</v>
      </c>
    </row>
    <row r="6700" spans="1:12" x14ac:dyDescent="0.2">
      <c r="A6700" s="114" t="s">
        <v>10519</v>
      </c>
      <c r="B6700" s="117" t="s">
        <v>10439</v>
      </c>
      <c r="C6700" s="114" t="s">
        <v>903</v>
      </c>
      <c r="D6700" s="114" t="s">
        <v>936</v>
      </c>
      <c r="E6700" s="114">
        <f t="shared" si="104"/>
        <v>30800122</v>
      </c>
      <c r="F6700" s="114" t="s">
        <v>11599</v>
      </c>
      <c r="G6700" s="114" t="s">
        <v>900</v>
      </c>
      <c r="H6700" s="114" t="s">
        <v>901</v>
      </c>
      <c r="I6700" s="114" t="s">
        <v>904</v>
      </c>
      <c r="K6700" s="116">
        <v>37466</v>
      </c>
      <c r="L6700" s="114" t="s">
        <v>934</v>
      </c>
    </row>
    <row r="6701" spans="1:12" x14ac:dyDescent="0.2">
      <c r="A6701" s="114" t="s">
        <v>10519</v>
      </c>
      <c r="B6701" s="117" t="s">
        <v>10439</v>
      </c>
      <c r="C6701" s="114" t="s">
        <v>911</v>
      </c>
      <c r="D6701" s="114" t="s">
        <v>937</v>
      </c>
      <c r="E6701" s="114">
        <f t="shared" si="104"/>
        <v>30800123</v>
      </c>
      <c r="F6701" s="114" t="s">
        <v>11599</v>
      </c>
      <c r="G6701" s="114" t="s">
        <v>900</v>
      </c>
      <c r="H6701" s="114" t="s">
        <v>901</v>
      </c>
      <c r="I6701" s="114" t="s">
        <v>912</v>
      </c>
      <c r="K6701" s="116">
        <v>37466</v>
      </c>
      <c r="L6701" s="114" t="s">
        <v>934</v>
      </c>
    </row>
    <row r="6702" spans="1:12" x14ac:dyDescent="0.2">
      <c r="A6702" s="114" t="s">
        <v>10519</v>
      </c>
      <c r="B6702" s="117" t="s">
        <v>10439</v>
      </c>
      <c r="C6702" s="114" t="s">
        <v>905</v>
      </c>
      <c r="D6702" s="114" t="s">
        <v>938</v>
      </c>
      <c r="E6702" s="114">
        <f t="shared" si="104"/>
        <v>30800124</v>
      </c>
      <c r="F6702" s="114" t="s">
        <v>11599</v>
      </c>
      <c r="G6702" s="114" t="s">
        <v>900</v>
      </c>
      <c r="H6702" s="114" t="s">
        <v>901</v>
      </c>
      <c r="I6702" s="114" t="s">
        <v>906</v>
      </c>
      <c r="K6702" s="116">
        <v>37466</v>
      </c>
      <c r="L6702" s="114" t="s">
        <v>934</v>
      </c>
    </row>
    <row r="6703" spans="1:12" x14ac:dyDescent="0.2">
      <c r="A6703" s="114" t="s">
        <v>10519</v>
      </c>
      <c r="B6703" s="117" t="s">
        <v>10439</v>
      </c>
      <c r="C6703" s="114" t="s">
        <v>907</v>
      </c>
      <c r="D6703" s="114" t="s">
        <v>939</v>
      </c>
      <c r="E6703" s="114">
        <f t="shared" si="104"/>
        <v>30800125</v>
      </c>
      <c r="F6703" s="114" t="s">
        <v>11599</v>
      </c>
      <c r="G6703" s="114" t="s">
        <v>900</v>
      </c>
      <c r="H6703" s="114" t="s">
        <v>901</v>
      </c>
      <c r="I6703" s="114" t="s">
        <v>908</v>
      </c>
      <c r="K6703" s="116">
        <v>37466</v>
      </c>
      <c r="L6703" s="114" t="s">
        <v>934</v>
      </c>
    </row>
    <row r="6704" spans="1:12" x14ac:dyDescent="0.2">
      <c r="A6704" s="114" t="s">
        <v>10519</v>
      </c>
      <c r="B6704" s="117" t="s">
        <v>10439</v>
      </c>
      <c r="C6704" s="114" t="s">
        <v>913</v>
      </c>
      <c r="D6704" s="114" t="s">
        <v>940</v>
      </c>
      <c r="E6704" s="114">
        <f t="shared" si="104"/>
        <v>30800126</v>
      </c>
      <c r="F6704" s="114" t="s">
        <v>11599</v>
      </c>
      <c r="G6704" s="114" t="s">
        <v>900</v>
      </c>
      <c r="H6704" s="114" t="s">
        <v>901</v>
      </c>
      <c r="I6704" s="114" t="s">
        <v>914</v>
      </c>
      <c r="K6704" s="116">
        <v>37466</v>
      </c>
      <c r="L6704" s="114" t="s">
        <v>934</v>
      </c>
    </row>
    <row r="6705" spans="1:12" x14ac:dyDescent="0.2">
      <c r="A6705" s="114" t="s">
        <v>10519</v>
      </c>
      <c r="B6705" s="117" t="s">
        <v>10439</v>
      </c>
      <c r="C6705" s="114" t="s">
        <v>921</v>
      </c>
      <c r="D6705" s="114" t="s">
        <v>941</v>
      </c>
      <c r="E6705" s="114">
        <f t="shared" si="104"/>
        <v>30800127</v>
      </c>
      <c r="F6705" s="114" t="s">
        <v>11599</v>
      </c>
      <c r="G6705" s="114" t="s">
        <v>900</v>
      </c>
      <c r="H6705" s="114" t="s">
        <v>901</v>
      </c>
      <c r="I6705" s="114" t="s">
        <v>922</v>
      </c>
      <c r="K6705" s="116">
        <v>37466</v>
      </c>
      <c r="L6705" s="114" t="s">
        <v>934</v>
      </c>
    </row>
    <row r="6706" spans="1:12" x14ac:dyDescent="0.2">
      <c r="A6706" s="114" t="s">
        <v>10519</v>
      </c>
      <c r="B6706" s="117" t="s">
        <v>10439</v>
      </c>
      <c r="C6706" s="114" t="s">
        <v>923</v>
      </c>
      <c r="D6706" s="114" t="s">
        <v>942</v>
      </c>
      <c r="E6706" s="114">
        <f t="shared" si="104"/>
        <v>30800128</v>
      </c>
      <c r="F6706" s="114" t="s">
        <v>11599</v>
      </c>
      <c r="G6706" s="114" t="s">
        <v>900</v>
      </c>
      <c r="H6706" s="114" t="s">
        <v>901</v>
      </c>
      <c r="I6706" s="114" t="s">
        <v>13843</v>
      </c>
      <c r="K6706" s="116">
        <v>37466</v>
      </c>
      <c r="L6706" s="114" t="s">
        <v>934</v>
      </c>
    </row>
    <row r="6707" spans="1:12" x14ac:dyDescent="0.2">
      <c r="A6707" s="114" t="s">
        <v>10519</v>
      </c>
      <c r="B6707" s="117" t="s">
        <v>10439</v>
      </c>
      <c r="C6707" s="114" t="s">
        <v>924</v>
      </c>
      <c r="D6707" s="114" t="s">
        <v>943</v>
      </c>
      <c r="E6707" s="114">
        <f t="shared" si="104"/>
        <v>30800129</v>
      </c>
      <c r="F6707" s="114" t="s">
        <v>11599</v>
      </c>
      <c r="G6707" s="114" t="s">
        <v>900</v>
      </c>
      <c r="H6707" s="114" t="s">
        <v>901</v>
      </c>
      <c r="I6707" s="114" t="s">
        <v>925</v>
      </c>
      <c r="K6707" s="116">
        <v>37466</v>
      </c>
      <c r="L6707" s="114" t="s">
        <v>934</v>
      </c>
    </row>
    <row r="6708" spans="1:12" x14ac:dyDescent="0.2">
      <c r="A6708" s="114" t="s">
        <v>10519</v>
      </c>
      <c r="B6708" s="117" t="s">
        <v>10439</v>
      </c>
      <c r="C6708" s="114" t="s">
        <v>926</v>
      </c>
      <c r="D6708" s="114" t="s">
        <v>944</v>
      </c>
      <c r="E6708" s="114">
        <f t="shared" si="104"/>
        <v>30800130</v>
      </c>
      <c r="F6708" s="114" t="s">
        <v>11599</v>
      </c>
      <c r="G6708" s="114" t="s">
        <v>900</v>
      </c>
      <c r="H6708" s="114" t="s">
        <v>901</v>
      </c>
      <c r="I6708" s="114" t="s">
        <v>927</v>
      </c>
      <c r="K6708" s="116">
        <v>37466</v>
      </c>
      <c r="L6708" s="114" t="s">
        <v>934</v>
      </c>
    </row>
    <row r="6709" spans="1:12" x14ac:dyDescent="0.2">
      <c r="A6709" s="114" t="s">
        <v>10519</v>
      </c>
      <c r="B6709" s="117" t="s">
        <v>10439</v>
      </c>
      <c r="C6709" s="114" t="s">
        <v>928</v>
      </c>
      <c r="D6709" s="114" t="s">
        <v>945</v>
      </c>
      <c r="E6709" s="114">
        <f t="shared" si="104"/>
        <v>30800131</v>
      </c>
      <c r="F6709" s="114" t="s">
        <v>11599</v>
      </c>
      <c r="G6709" s="114" t="s">
        <v>900</v>
      </c>
      <c r="H6709" s="114" t="s">
        <v>901</v>
      </c>
      <c r="I6709" s="114" t="s">
        <v>929</v>
      </c>
      <c r="K6709" s="116">
        <v>37466</v>
      </c>
      <c r="L6709" s="114" t="s">
        <v>934</v>
      </c>
    </row>
    <row r="6710" spans="1:12" x14ac:dyDescent="0.2">
      <c r="A6710" s="114" t="s">
        <v>10519</v>
      </c>
      <c r="B6710" s="117" t="s">
        <v>10439</v>
      </c>
      <c r="C6710" s="114" t="s">
        <v>930</v>
      </c>
      <c r="D6710" s="114" t="s">
        <v>946</v>
      </c>
      <c r="E6710" s="114">
        <f t="shared" si="104"/>
        <v>30800132</v>
      </c>
      <c r="F6710" s="114" t="s">
        <v>11599</v>
      </c>
      <c r="G6710" s="114" t="s">
        <v>900</v>
      </c>
      <c r="H6710" s="114" t="s">
        <v>901</v>
      </c>
      <c r="I6710" s="114" t="s">
        <v>931</v>
      </c>
      <c r="K6710" s="116">
        <v>37466</v>
      </c>
      <c r="L6710" s="114" t="s">
        <v>934</v>
      </c>
    </row>
    <row r="6711" spans="1:12" x14ac:dyDescent="0.2">
      <c r="A6711" s="114" t="s">
        <v>10519</v>
      </c>
      <c r="B6711" s="117" t="s">
        <v>10439</v>
      </c>
      <c r="C6711" s="114" t="s">
        <v>932</v>
      </c>
      <c r="D6711" s="114" t="s">
        <v>947</v>
      </c>
      <c r="E6711" s="114">
        <f t="shared" si="104"/>
        <v>30800133</v>
      </c>
      <c r="F6711" s="114" t="s">
        <v>11599</v>
      </c>
      <c r="G6711" s="114" t="s">
        <v>900</v>
      </c>
      <c r="H6711" s="114" t="s">
        <v>901</v>
      </c>
      <c r="I6711" s="114" t="s">
        <v>6708</v>
      </c>
      <c r="K6711" s="116">
        <v>37466</v>
      </c>
      <c r="L6711" s="114" t="s">
        <v>934</v>
      </c>
    </row>
    <row r="6712" spans="1:12" x14ac:dyDescent="0.2">
      <c r="A6712" s="114" t="s">
        <v>10519</v>
      </c>
      <c r="B6712" s="117" t="s">
        <v>10439</v>
      </c>
      <c r="C6712" s="114" t="s">
        <v>6446</v>
      </c>
      <c r="D6712" s="114" t="s">
        <v>6447</v>
      </c>
      <c r="E6712" s="114">
        <f t="shared" si="104"/>
        <v>30800197</v>
      </c>
      <c r="F6712" s="114" t="s">
        <v>11599</v>
      </c>
      <c r="G6712" s="114" t="s">
        <v>900</v>
      </c>
      <c r="H6712" s="114" t="s">
        <v>901</v>
      </c>
      <c r="I6712" s="114" t="s">
        <v>7818</v>
      </c>
      <c r="K6712" s="116">
        <v>37725</v>
      </c>
      <c r="L6712" s="114" t="s">
        <v>934</v>
      </c>
    </row>
    <row r="6713" spans="1:12" x14ac:dyDescent="0.2">
      <c r="A6713" s="114" t="s">
        <v>10519</v>
      </c>
      <c r="B6713" s="117" t="s">
        <v>10439</v>
      </c>
      <c r="C6713" s="114" t="s">
        <v>6446</v>
      </c>
      <c r="D6713" s="114" t="s">
        <v>6448</v>
      </c>
      <c r="E6713" s="114">
        <f t="shared" si="104"/>
        <v>30800198</v>
      </c>
      <c r="F6713" s="114" t="s">
        <v>11599</v>
      </c>
      <c r="G6713" s="114" t="s">
        <v>900</v>
      </c>
      <c r="H6713" s="114" t="s">
        <v>901</v>
      </c>
      <c r="I6713" s="114" t="s">
        <v>7818</v>
      </c>
      <c r="K6713" s="116">
        <v>37725</v>
      </c>
      <c r="L6713" s="114" t="s">
        <v>934</v>
      </c>
    </row>
    <row r="6714" spans="1:12" x14ac:dyDescent="0.2">
      <c r="A6714" s="114" t="s">
        <v>10519</v>
      </c>
      <c r="D6714" s="114" t="s">
        <v>6446</v>
      </c>
      <c r="E6714" s="114">
        <f t="shared" si="104"/>
        <v>30800199</v>
      </c>
      <c r="F6714" s="114" t="s">
        <v>11599</v>
      </c>
      <c r="G6714" s="114" t="s">
        <v>900</v>
      </c>
      <c r="H6714" s="114" t="s">
        <v>901</v>
      </c>
      <c r="I6714" s="114" t="s">
        <v>7818</v>
      </c>
    </row>
    <row r="6715" spans="1:12" x14ac:dyDescent="0.2">
      <c r="A6715" s="114" t="s">
        <v>10519</v>
      </c>
      <c r="D6715" s="114" t="s">
        <v>6449</v>
      </c>
      <c r="E6715" s="114">
        <f t="shared" si="104"/>
        <v>30800501</v>
      </c>
      <c r="F6715" s="114" t="s">
        <v>11599</v>
      </c>
      <c r="G6715" s="114" t="s">
        <v>900</v>
      </c>
      <c r="H6715" s="114" t="s">
        <v>6450</v>
      </c>
      <c r="I6715" s="114" t="s">
        <v>6451</v>
      </c>
    </row>
    <row r="6716" spans="1:12" x14ac:dyDescent="0.2">
      <c r="A6716" s="114" t="s">
        <v>10519</v>
      </c>
      <c r="D6716" s="114" t="s">
        <v>6452</v>
      </c>
      <c r="E6716" s="114">
        <f t="shared" si="104"/>
        <v>30800699</v>
      </c>
      <c r="F6716" s="114" t="s">
        <v>11599</v>
      </c>
      <c r="G6716" s="114" t="s">
        <v>900</v>
      </c>
      <c r="H6716" s="114" t="s">
        <v>6453</v>
      </c>
      <c r="I6716" s="114" t="s">
        <v>7818</v>
      </c>
    </row>
    <row r="6717" spans="1:12" x14ac:dyDescent="0.2">
      <c r="A6717" s="114" t="s">
        <v>10519</v>
      </c>
      <c r="D6717" s="114" t="s">
        <v>6454</v>
      </c>
      <c r="E6717" s="114">
        <f t="shared" si="104"/>
        <v>30800701</v>
      </c>
      <c r="F6717" s="114" t="s">
        <v>11599</v>
      </c>
      <c r="G6717" s="114" t="s">
        <v>900</v>
      </c>
      <c r="H6717" s="114" t="s">
        <v>6455</v>
      </c>
      <c r="I6717" s="114" t="s">
        <v>6456</v>
      </c>
    </row>
    <row r="6718" spans="1:12" x14ac:dyDescent="0.2">
      <c r="A6718" s="114" t="s">
        <v>10519</v>
      </c>
      <c r="D6718" s="114" t="s">
        <v>6457</v>
      </c>
      <c r="E6718" s="114">
        <f t="shared" si="104"/>
        <v>30800702</v>
      </c>
      <c r="F6718" s="114" t="s">
        <v>11599</v>
      </c>
      <c r="G6718" s="114" t="s">
        <v>900</v>
      </c>
      <c r="H6718" s="114" t="s">
        <v>6455</v>
      </c>
      <c r="I6718" s="114" t="s">
        <v>6458</v>
      </c>
    </row>
    <row r="6719" spans="1:12" x14ac:dyDescent="0.2">
      <c r="A6719" s="114" t="s">
        <v>10519</v>
      </c>
      <c r="D6719" s="114" t="s">
        <v>6459</v>
      </c>
      <c r="E6719" s="114">
        <f t="shared" si="104"/>
        <v>30800703</v>
      </c>
      <c r="F6719" s="114" t="s">
        <v>11599</v>
      </c>
      <c r="G6719" s="114" t="s">
        <v>900</v>
      </c>
      <c r="H6719" s="114" t="s">
        <v>6455</v>
      </c>
      <c r="I6719" s="114" t="s">
        <v>6460</v>
      </c>
    </row>
    <row r="6720" spans="1:12" x14ac:dyDescent="0.2">
      <c r="A6720" s="114" t="s">
        <v>10519</v>
      </c>
      <c r="D6720" s="114" t="s">
        <v>6461</v>
      </c>
      <c r="E6720" s="114">
        <f t="shared" si="104"/>
        <v>30800704</v>
      </c>
      <c r="F6720" s="114" t="s">
        <v>11599</v>
      </c>
      <c r="G6720" s="114" t="s">
        <v>900</v>
      </c>
      <c r="H6720" s="114" t="s">
        <v>6455</v>
      </c>
      <c r="I6720" s="114" t="s">
        <v>6462</v>
      </c>
    </row>
    <row r="6721" spans="1:9" x14ac:dyDescent="0.2">
      <c r="A6721" s="114" t="s">
        <v>10519</v>
      </c>
      <c r="D6721" s="114" t="s">
        <v>6463</v>
      </c>
      <c r="E6721" s="114">
        <f t="shared" si="104"/>
        <v>30800705</v>
      </c>
      <c r="F6721" s="114" t="s">
        <v>11599</v>
      </c>
      <c r="G6721" s="114" t="s">
        <v>900</v>
      </c>
      <c r="H6721" s="114" t="s">
        <v>6455</v>
      </c>
      <c r="I6721" s="114" t="s">
        <v>9772</v>
      </c>
    </row>
    <row r="6722" spans="1:9" x14ac:dyDescent="0.2">
      <c r="A6722" s="114" t="s">
        <v>10519</v>
      </c>
      <c r="D6722" s="114" t="s">
        <v>6464</v>
      </c>
      <c r="E6722" s="114">
        <f t="shared" ref="E6722:E6785" si="105">VALUE(D6722)</f>
        <v>30800720</v>
      </c>
      <c r="F6722" s="114" t="s">
        <v>11599</v>
      </c>
      <c r="G6722" s="114" t="s">
        <v>900</v>
      </c>
      <c r="H6722" s="114" t="s">
        <v>6455</v>
      </c>
      <c r="I6722" s="114" t="s">
        <v>14455</v>
      </c>
    </row>
    <row r="6723" spans="1:9" x14ac:dyDescent="0.2">
      <c r="A6723" s="114" t="s">
        <v>10519</v>
      </c>
      <c r="D6723" s="114" t="s">
        <v>6465</v>
      </c>
      <c r="E6723" s="114">
        <f t="shared" si="105"/>
        <v>30800721</v>
      </c>
      <c r="F6723" s="114" t="s">
        <v>11599</v>
      </c>
      <c r="G6723" s="114" t="s">
        <v>900</v>
      </c>
      <c r="H6723" s="114" t="s">
        <v>6455</v>
      </c>
      <c r="I6723" s="114" t="s">
        <v>6466</v>
      </c>
    </row>
    <row r="6724" spans="1:9" x14ac:dyDescent="0.2">
      <c r="A6724" s="114" t="s">
        <v>10519</v>
      </c>
      <c r="D6724" s="114" t="s">
        <v>6467</v>
      </c>
      <c r="E6724" s="114">
        <f t="shared" si="105"/>
        <v>30800722</v>
      </c>
      <c r="F6724" s="114" t="s">
        <v>11599</v>
      </c>
      <c r="G6724" s="114" t="s">
        <v>900</v>
      </c>
      <c r="H6724" s="114" t="s">
        <v>6455</v>
      </c>
      <c r="I6724" s="114" t="s">
        <v>6468</v>
      </c>
    </row>
    <row r="6725" spans="1:9" x14ac:dyDescent="0.2">
      <c r="A6725" s="114" t="s">
        <v>10519</v>
      </c>
      <c r="D6725" s="114" t="s">
        <v>6469</v>
      </c>
      <c r="E6725" s="114">
        <f t="shared" si="105"/>
        <v>30800723</v>
      </c>
      <c r="F6725" s="114" t="s">
        <v>11599</v>
      </c>
      <c r="G6725" s="114" t="s">
        <v>900</v>
      </c>
      <c r="H6725" s="114" t="s">
        <v>6455</v>
      </c>
      <c r="I6725" s="114" t="s">
        <v>6470</v>
      </c>
    </row>
    <row r="6726" spans="1:9" x14ac:dyDescent="0.2">
      <c r="A6726" s="114" t="s">
        <v>10519</v>
      </c>
      <c r="D6726" s="114" t="s">
        <v>6471</v>
      </c>
      <c r="E6726" s="114">
        <f t="shared" si="105"/>
        <v>30800724</v>
      </c>
      <c r="F6726" s="114" t="s">
        <v>11599</v>
      </c>
      <c r="G6726" s="114" t="s">
        <v>900</v>
      </c>
      <c r="H6726" s="114" t="s">
        <v>6455</v>
      </c>
      <c r="I6726" s="114" t="s">
        <v>6472</v>
      </c>
    </row>
    <row r="6727" spans="1:9" x14ac:dyDescent="0.2">
      <c r="A6727" s="114" t="s">
        <v>10519</v>
      </c>
      <c r="D6727" s="114" t="s">
        <v>6473</v>
      </c>
      <c r="E6727" s="114">
        <f t="shared" si="105"/>
        <v>30800730</v>
      </c>
      <c r="F6727" s="114" t="s">
        <v>11599</v>
      </c>
      <c r="G6727" s="114" t="s">
        <v>900</v>
      </c>
      <c r="H6727" s="114" t="s">
        <v>6455</v>
      </c>
      <c r="I6727" s="114" t="s">
        <v>6474</v>
      </c>
    </row>
    <row r="6728" spans="1:9" x14ac:dyDescent="0.2">
      <c r="A6728" s="114" t="s">
        <v>10519</v>
      </c>
      <c r="D6728" s="114" t="s">
        <v>6475</v>
      </c>
      <c r="E6728" s="114">
        <f t="shared" si="105"/>
        <v>30800731</v>
      </c>
      <c r="F6728" s="114" t="s">
        <v>11599</v>
      </c>
      <c r="G6728" s="114" t="s">
        <v>900</v>
      </c>
      <c r="H6728" s="114" t="s">
        <v>6455</v>
      </c>
      <c r="I6728" s="114" t="s">
        <v>6476</v>
      </c>
    </row>
    <row r="6729" spans="1:9" x14ac:dyDescent="0.2">
      <c r="A6729" s="114" t="s">
        <v>10519</v>
      </c>
      <c r="D6729" s="114" t="s">
        <v>6477</v>
      </c>
      <c r="E6729" s="114">
        <f t="shared" si="105"/>
        <v>30800732</v>
      </c>
      <c r="F6729" s="114" t="s">
        <v>11599</v>
      </c>
      <c r="G6729" s="114" t="s">
        <v>900</v>
      </c>
      <c r="H6729" s="114" t="s">
        <v>6455</v>
      </c>
      <c r="I6729" s="114" t="s">
        <v>6478</v>
      </c>
    </row>
    <row r="6730" spans="1:9" x14ac:dyDescent="0.2">
      <c r="A6730" s="114" t="s">
        <v>10519</v>
      </c>
      <c r="D6730" s="114" t="s">
        <v>6479</v>
      </c>
      <c r="E6730" s="114">
        <f t="shared" si="105"/>
        <v>30800736</v>
      </c>
      <c r="F6730" s="114" t="s">
        <v>11599</v>
      </c>
      <c r="G6730" s="114" t="s">
        <v>900</v>
      </c>
      <c r="H6730" s="114" t="s">
        <v>6455</v>
      </c>
      <c r="I6730" s="114" t="s">
        <v>6480</v>
      </c>
    </row>
    <row r="6731" spans="1:9" x14ac:dyDescent="0.2">
      <c r="A6731" s="114" t="s">
        <v>10519</v>
      </c>
      <c r="D6731" s="114" t="s">
        <v>6481</v>
      </c>
      <c r="E6731" s="114">
        <f t="shared" si="105"/>
        <v>30800799</v>
      </c>
      <c r="F6731" s="114" t="s">
        <v>11599</v>
      </c>
      <c r="G6731" s="114" t="s">
        <v>900</v>
      </c>
      <c r="H6731" s="114" t="s">
        <v>6455</v>
      </c>
      <c r="I6731" s="114" t="s">
        <v>7818</v>
      </c>
    </row>
    <row r="6732" spans="1:9" x14ac:dyDescent="0.2">
      <c r="A6732" s="114" t="s">
        <v>10519</v>
      </c>
      <c r="D6732" s="114" t="s">
        <v>6482</v>
      </c>
      <c r="E6732" s="114">
        <f t="shared" si="105"/>
        <v>30800801</v>
      </c>
      <c r="F6732" s="114" t="s">
        <v>11599</v>
      </c>
      <c r="G6732" s="114" t="s">
        <v>900</v>
      </c>
      <c r="H6732" s="114" t="s">
        <v>6483</v>
      </c>
      <c r="I6732" s="114" t="s">
        <v>6484</v>
      </c>
    </row>
    <row r="6733" spans="1:9" x14ac:dyDescent="0.2">
      <c r="A6733" s="114" t="s">
        <v>10519</v>
      </c>
      <c r="D6733" s="114" t="s">
        <v>6485</v>
      </c>
      <c r="E6733" s="114">
        <f t="shared" si="105"/>
        <v>30800802</v>
      </c>
      <c r="F6733" s="114" t="s">
        <v>11599</v>
      </c>
      <c r="G6733" s="114" t="s">
        <v>900</v>
      </c>
      <c r="H6733" s="114" t="s">
        <v>6483</v>
      </c>
      <c r="I6733" s="114" t="s">
        <v>10959</v>
      </c>
    </row>
    <row r="6734" spans="1:9" x14ac:dyDescent="0.2">
      <c r="A6734" s="114" t="s">
        <v>10519</v>
      </c>
      <c r="D6734" s="114" t="s">
        <v>6486</v>
      </c>
      <c r="E6734" s="114">
        <f t="shared" si="105"/>
        <v>30800803</v>
      </c>
      <c r="F6734" s="114" t="s">
        <v>11599</v>
      </c>
      <c r="G6734" s="114" t="s">
        <v>900</v>
      </c>
      <c r="H6734" s="114" t="s">
        <v>6483</v>
      </c>
      <c r="I6734" s="114" t="s">
        <v>6487</v>
      </c>
    </row>
    <row r="6735" spans="1:9" x14ac:dyDescent="0.2">
      <c r="A6735" s="114" t="s">
        <v>10519</v>
      </c>
      <c r="D6735" s="114" t="s">
        <v>6488</v>
      </c>
      <c r="E6735" s="114">
        <f t="shared" si="105"/>
        <v>30800901</v>
      </c>
      <c r="F6735" s="114" t="s">
        <v>11599</v>
      </c>
      <c r="G6735" s="114" t="s">
        <v>900</v>
      </c>
      <c r="H6735" s="114" t="s">
        <v>6489</v>
      </c>
      <c r="I6735" s="114" t="s">
        <v>6490</v>
      </c>
    </row>
    <row r="6736" spans="1:9" x14ac:dyDescent="0.2">
      <c r="A6736" s="114" t="s">
        <v>10519</v>
      </c>
      <c r="D6736" s="114" t="s">
        <v>6491</v>
      </c>
      <c r="E6736" s="114">
        <f t="shared" si="105"/>
        <v>30801001</v>
      </c>
      <c r="F6736" s="114" t="s">
        <v>11599</v>
      </c>
      <c r="G6736" s="114" t="s">
        <v>900</v>
      </c>
      <c r="H6736" s="114" t="s">
        <v>6492</v>
      </c>
      <c r="I6736" s="114" t="s">
        <v>6493</v>
      </c>
    </row>
    <row r="6737" spans="1:9" x14ac:dyDescent="0.2">
      <c r="A6737" s="114" t="s">
        <v>10519</v>
      </c>
      <c r="D6737" s="114" t="s">
        <v>6494</v>
      </c>
      <c r="E6737" s="114">
        <f t="shared" si="105"/>
        <v>30801002</v>
      </c>
      <c r="F6737" s="114" t="s">
        <v>11599</v>
      </c>
      <c r="G6737" s="114" t="s">
        <v>900</v>
      </c>
      <c r="H6737" s="114" t="s">
        <v>6492</v>
      </c>
      <c r="I6737" s="114" t="s">
        <v>11518</v>
      </c>
    </row>
    <row r="6738" spans="1:9" x14ac:dyDescent="0.2">
      <c r="A6738" s="114" t="s">
        <v>10519</v>
      </c>
      <c r="D6738" s="114" t="s">
        <v>6495</v>
      </c>
      <c r="E6738" s="114">
        <f t="shared" si="105"/>
        <v>30801003</v>
      </c>
      <c r="F6738" s="114" t="s">
        <v>11599</v>
      </c>
      <c r="G6738" s="114" t="s">
        <v>900</v>
      </c>
      <c r="H6738" s="114" t="s">
        <v>6492</v>
      </c>
      <c r="I6738" s="114" t="s">
        <v>6496</v>
      </c>
    </row>
    <row r="6739" spans="1:9" x14ac:dyDescent="0.2">
      <c r="A6739" s="114" t="s">
        <v>10519</v>
      </c>
      <c r="D6739" s="114" t="s">
        <v>6497</v>
      </c>
      <c r="E6739" s="114">
        <f t="shared" si="105"/>
        <v>30801004</v>
      </c>
      <c r="F6739" s="114" t="s">
        <v>11599</v>
      </c>
      <c r="G6739" s="114" t="s">
        <v>900</v>
      </c>
      <c r="H6739" s="114" t="s">
        <v>6492</v>
      </c>
      <c r="I6739" s="114" t="s">
        <v>6498</v>
      </c>
    </row>
    <row r="6740" spans="1:9" x14ac:dyDescent="0.2">
      <c r="A6740" s="114" t="s">
        <v>10519</v>
      </c>
      <c r="D6740" s="114" t="s">
        <v>6499</v>
      </c>
      <c r="E6740" s="114">
        <f t="shared" si="105"/>
        <v>30801005</v>
      </c>
      <c r="F6740" s="114" t="s">
        <v>11599</v>
      </c>
      <c r="G6740" s="114" t="s">
        <v>900</v>
      </c>
      <c r="H6740" s="114" t="s">
        <v>6492</v>
      </c>
      <c r="I6740" s="114" t="s">
        <v>6500</v>
      </c>
    </row>
    <row r="6741" spans="1:9" x14ac:dyDescent="0.2">
      <c r="A6741" s="114" t="s">
        <v>10519</v>
      </c>
      <c r="D6741" s="114" t="s">
        <v>6501</v>
      </c>
      <c r="E6741" s="114">
        <f t="shared" si="105"/>
        <v>30801006</v>
      </c>
      <c r="F6741" s="114" t="s">
        <v>11599</v>
      </c>
      <c r="G6741" s="114" t="s">
        <v>900</v>
      </c>
      <c r="H6741" s="114" t="s">
        <v>6492</v>
      </c>
      <c r="I6741" s="114" t="s">
        <v>6502</v>
      </c>
    </row>
    <row r="6742" spans="1:9" x14ac:dyDescent="0.2">
      <c r="A6742" s="114" t="s">
        <v>10519</v>
      </c>
      <c r="D6742" s="114" t="s">
        <v>6503</v>
      </c>
      <c r="E6742" s="114">
        <f t="shared" si="105"/>
        <v>30801007</v>
      </c>
      <c r="F6742" s="114" t="s">
        <v>11599</v>
      </c>
      <c r="G6742" s="114" t="s">
        <v>900</v>
      </c>
      <c r="H6742" s="114" t="s">
        <v>6492</v>
      </c>
      <c r="I6742" s="114" t="s">
        <v>6504</v>
      </c>
    </row>
    <row r="6743" spans="1:9" x14ac:dyDescent="0.2">
      <c r="A6743" s="114" t="s">
        <v>10519</v>
      </c>
      <c r="D6743" s="114" t="s">
        <v>6505</v>
      </c>
      <c r="E6743" s="114">
        <f t="shared" si="105"/>
        <v>30801008</v>
      </c>
      <c r="F6743" s="114" t="s">
        <v>11599</v>
      </c>
      <c r="G6743" s="114" t="s">
        <v>900</v>
      </c>
      <c r="H6743" s="114" t="s">
        <v>6492</v>
      </c>
      <c r="I6743" s="114" t="s">
        <v>6506</v>
      </c>
    </row>
    <row r="6744" spans="1:9" x14ac:dyDescent="0.2">
      <c r="A6744" s="114" t="s">
        <v>10519</v>
      </c>
      <c r="D6744" s="114" t="s">
        <v>6507</v>
      </c>
      <c r="E6744" s="114">
        <f t="shared" si="105"/>
        <v>30805001</v>
      </c>
      <c r="F6744" s="114" t="s">
        <v>11599</v>
      </c>
      <c r="G6744" s="114" t="s">
        <v>900</v>
      </c>
      <c r="H6744" s="114" t="s">
        <v>6508</v>
      </c>
      <c r="I6744" s="114" t="s">
        <v>6509</v>
      </c>
    </row>
    <row r="6745" spans="1:9" x14ac:dyDescent="0.2">
      <c r="A6745" s="114" t="s">
        <v>10519</v>
      </c>
      <c r="D6745" s="114" t="s">
        <v>6510</v>
      </c>
      <c r="E6745" s="114">
        <f t="shared" si="105"/>
        <v>30805002</v>
      </c>
      <c r="F6745" s="114" t="s">
        <v>11599</v>
      </c>
      <c r="G6745" s="114" t="s">
        <v>900</v>
      </c>
      <c r="H6745" s="114" t="s">
        <v>6508</v>
      </c>
      <c r="I6745" s="114" t="s">
        <v>6511</v>
      </c>
    </row>
    <row r="6746" spans="1:9" x14ac:dyDescent="0.2">
      <c r="A6746" s="114" t="s">
        <v>10519</v>
      </c>
      <c r="D6746" s="114" t="s">
        <v>6512</v>
      </c>
      <c r="E6746" s="114">
        <f t="shared" si="105"/>
        <v>30805003</v>
      </c>
      <c r="F6746" s="114" t="s">
        <v>11599</v>
      </c>
      <c r="G6746" s="114" t="s">
        <v>900</v>
      </c>
      <c r="H6746" s="114" t="s">
        <v>6508</v>
      </c>
      <c r="I6746" s="114" t="s">
        <v>6513</v>
      </c>
    </row>
    <row r="6747" spans="1:9" x14ac:dyDescent="0.2">
      <c r="A6747" s="114" t="s">
        <v>10519</v>
      </c>
      <c r="D6747" s="114" t="s">
        <v>9364</v>
      </c>
      <c r="E6747" s="114">
        <f t="shared" si="105"/>
        <v>30805004</v>
      </c>
      <c r="F6747" s="114" t="s">
        <v>11599</v>
      </c>
      <c r="G6747" s="114" t="s">
        <v>900</v>
      </c>
      <c r="H6747" s="114" t="s">
        <v>6508</v>
      </c>
      <c r="I6747" s="114" t="s">
        <v>9365</v>
      </c>
    </row>
    <row r="6748" spans="1:9" x14ac:dyDescent="0.2">
      <c r="A6748" s="114" t="s">
        <v>10519</v>
      </c>
      <c r="D6748" s="114" t="s">
        <v>9366</v>
      </c>
      <c r="E6748" s="114">
        <f t="shared" si="105"/>
        <v>30805005</v>
      </c>
      <c r="F6748" s="114" t="s">
        <v>11599</v>
      </c>
      <c r="G6748" s="114" t="s">
        <v>900</v>
      </c>
      <c r="H6748" s="114" t="s">
        <v>6508</v>
      </c>
      <c r="I6748" s="114" t="s">
        <v>9367</v>
      </c>
    </row>
    <row r="6749" spans="1:9" x14ac:dyDescent="0.2">
      <c r="A6749" s="114" t="s">
        <v>10519</v>
      </c>
      <c r="D6749" s="114" t="s">
        <v>9368</v>
      </c>
      <c r="E6749" s="114">
        <f t="shared" si="105"/>
        <v>30805006</v>
      </c>
      <c r="F6749" s="114" t="s">
        <v>11599</v>
      </c>
      <c r="G6749" s="114" t="s">
        <v>900</v>
      </c>
      <c r="H6749" s="114" t="s">
        <v>6508</v>
      </c>
      <c r="I6749" s="114" t="s">
        <v>3701</v>
      </c>
    </row>
    <row r="6750" spans="1:9" x14ac:dyDescent="0.2">
      <c r="A6750" s="114" t="s">
        <v>10519</v>
      </c>
      <c r="D6750" s="114" t="s">
        <v>9369</v>
      </c>
      <c r="E6750" s="114">
        <f t="shared" si="105"/>
        <v>30805007</v>
      </c>
      <c r="F6750" s="114" t="s">
        <v>11599</v>
      </c>
      <c r="G6750" s="114" t="s">
        <v>900</v>
      </c>
      <c r="H6750" s="114" t="s">
        <v>6508</v>
      </c>
      <c r="I6750" s="114" t="s">
        <v>9370</v>
      </c>
    </row>
    <row r="6751" spans="1:9" x14ac:dyDescent="0.2">
      <c r="A6751" s="114" t="s">
        <v>10519</v>
      </c>
      <c r="D6751" s="114" t="s">
        <v>9371</v>
      </c>
      <c r="E6751" s="114">
        <f t="shared" si="105"/>
        <v>30805008</v>
      </c>
      <c r="F6751" s="114" t="s">
        <v>11599</v>
      </c>
      <c r="G6751" s="114" t="s">
        <v>900</v>
      </c>
      <c r="H6751" s="114" t="s">
        <v>6508</v>
      </c>
      <c r="I6751" s="114" t="s">
        <v>9372</v>
      </c>
    </row>
    <row r="6752" spans="1:9" x14ac:dyDescent="0.2">
      <c r="A6752" s="114" t="s">
        <v>10519</v>
      </c>
      <c r="D6752" s="114" t="s">
        <v>9373</v>
      </c>
      <c r="E6752" s="114">
        <f t="shared" si="105"/>
        <v>30805009</v>
      </c>
      <c r="F6752" s="114" t="s">
        <v>11599</v>
      </c>
      <c r="G6752" s="114" t="s">
        <v>900</v>
      </c>
      <c r="H6752" s="114" t="s">
        <v>6508</v>
      </c>
      <c r="I6752" s="114" t="s">
        <v>877</v>
      </c>
    </row>
    <row r="6753" spans="1:12" x14ac:dyDescent="0.2">
      <c r="A6753" s="114" t="s">
        <v>10519</v>
      </c>
      <c r="D6753" s="114" t="s">
        <v>9374</v>
      </c>
      <c r="E6753" s="114">
        <f t="shared" si="105"/>
        <v>30805010</v>
      </c>
      <c r="F6753" s="114" t="s">
        <v>11599</v>
      </c>
      <c r="G6753" s="114" t="s">
        <v>900</v>
      </c>
      <c r="H6753" s="114" t="s">
        <v>6508</v>
      </c>
      <c r="I6753" s="114" t="s">
        <v>9375</v>
      </c>
    </row>
    <row r="6754" spans="1:12" x14ac:dyDescent="0.2">
      <c r="A6754" s="114" t="s">
        <v>10519</v>
      </c>
      <c r="D6754" s="114" t="s">
        <v>9376</v>
      </c>
      <c r="E6754" s="114">
        <f t="shared" si="105"/>
        <v>30805011</v>
      </c>
      <c r="F6754" s="114" t="s">
        <v>11599</v>
      </c>
      <c r="G6754" s="114" t="s">
        <v>900</v>
      </c>
      <c r="H6754" s="114" t="s">
        <v>6508</v>
      </c>
      <c r="I6754" s="114" t="s">
        <v>9377</v>
      </c>
    </row>
    <row r="6755" spans="1:12" x14ac:dyDescent="0.2">
      <c r="A6755" s="114" t="s">
        <v>10519</v>
      </c>
      <c r="D6755" s="114" t="s">
        <v>9378</v>
      </c>
      <c r="E6755" s="114">
        <f t="shared" si="105"/>
        <v>30805012</v>
      </c>
      <c r="F6755" s="114" t="s">
        <v>11599</v>
      </c>
      <c r="G6755" s="114" t="s">
        <v>900</v>
      </c>
      <c r="H6755" s="114" t="s">
        <v>6508</v>
      </c>
      <c r="I6755" s="114" t="s">
        <v>9379</v>
      </c>
    </row>
    <row r="6756" spans="1:12" x14ac:dyDescent="0.2">
      <c r="A6756" s="114" t="s">
        <v>10519</v>
      </c>
      <c r="D6756" s="114" t="s">
        <v>9380</v>
      </c>
      <c r="E6756" s="114">
        <f t="shared" si="105"/>
        <v>30805013</v>
      </c>
      <c r="F6756" s="114" t="s">
        <v>11599</v>
      </c>
      <c r="G6756" s="114" t="s">
        <v>900</v>
      </c>
      <c r="H6756" s="114" t="s">
        <v>6508</v>
      </c>
      <c r="I6756" s="114" t="s">
        <v>9381</v>
      </c>
    </row>
    <row r="6757" spans="1:12" x14ac:dyDescent="0.2">
      <c r="A6757" s="114" t="s">
        <v>10519</v>
      </c>
      <c r="D6757" s="114" t="s">
        <v>9382</v>
      </c>
      <c r="E6757" s="114">
        <f t="shared" si="105"/>
        <v>30805014</v>
      </c>
      <c r="F6757" s="114" t="s">
        <v>11599</v>
      </c>
      <c r="G6757" s="114" t="s">
        <v>900</v>
      </c>
      <c r="H6757" s="114" t="s">
        <v>6508</v>
      </c>
      <c r="I6757" s="114" t="s">
        <v>9383</v>
      </c>
    </row>
    <row r="6758" spans="1:12" x14ac:dyDescent="0.2">
      <c r="A6758" s="114" t="s">
        <v>10519</v>
      </c>
      <c r="D6758" s="114" t="s">
        <v>9384</v>
      </c>
      <c r="E6758" s="114">
        <f t="shared" si="105"/>
        <v>30805015</v>
      </c>
      <c r="F6758" s="114" t="s">
        <v>11599</v>
      </c>
      <c r="G6758" s="114" t="s">
        <v>900</v>
      </c>
      <c r="H6758" s="114" t="s">
        <v>6508</v>
      </c>
      <c r="I6758" s="114" t="s">
        <v>9385</v>
      </c>
    </row>
    <row r="6759" spans="1:12" x14ac:dyDescent="0.2">
      <c r="A6759" s="114" t="s">
        <v>10519</v>
      </c>
      <c r="D6759" s="114" t="s">
        <v>9386</v>
      </c>
      <c r="E6759" s="114">
        <f t="shared" si="105"/>
        <v>30805016</v>
      </c>
      <c r="F6759" s="114" t="s">
        <v>11599</v>
      </c>
      <c r="G6759" s="114" t="s">
        <v>900</v>
      </c>
      <c r="H6759" s="114" t="s">
        <v>6508</v>
      </c>
      <c r="I6759" s="114" t="s">
        <v>9387</v>
      </c>
    </row>
    <row r="6760" spans="1:12" x14ac:dyDescent="0.2">
      <c r="A6760" s="114" t="s">
        <v>10519</v>
      </c>
      <c r="D6760" s="114" t="s">
        <v>9388</v>
      </c>
      <c r="E6760" s="114">
        <f t="shared" si="105"/>
        <v>30805017</v>
      </c>
      <c r="F6760" s="114" t="s">
        <v>11599</v>
      </c>
      <c r="G6760" s="114" t="s">
        <v>900</v>
      </c>
      <c r="H6760" s="114" t="s">
        <v>6508</v>
      </c>
      <c r="I6760" s="114" t="s">
        <v>9389</v>
      </c>
    </row>
    <row r="6761" spans="1:12" x14ac:dyDescent="0.2">
      <c r="A6761" s="114" t="s">
        <v>10519</v>
      </c>
      <c r="D6761" s="114" t="s">
        <v>9390</v>
      </c>
      <c r="E6761" s="114">
        <f t="shared" si="105"/>
        <v>30805018</v>
      </c>
      <c r="F6761" s="114" t="s">
        <v>11599</v>
      </c>
      <c r="G6761" s="114" t="s">
        <v>900</v>
      </c>
      <c r="H6761" s="114" t="s">
        <v>6508</v>
      </c>
      <c r="I6761" s="114" t="s">
        <v>9391</v>
      </c>
    </row>
    <row r="6762" spans="1:12" x14ac:dyDescent="0.2">
      <c r="A6762" s="114" t="s">
        <v>10519</v>
      </c>
      <c r="D6762" s="114" t="s">
        <v>9392</v>
      </c>
      <c r="E6762" s="114">
        <f t="shared" si="105"/>
        <v>30805019</v>
      </c>
      <c r="F6762" s="114" t="s">
        <v>11599</v>
      </c>
      <c r="G6762" s="114" t="s">
        <v>900</v>
      </c>
      <c r="H6762" s="114" t="s">
        <v>6508</v>
      </c>
      <c r="I6762" s="114" t="s">
        <v>9393</v>
      </c>
    </row>
    <row r="6763" spans="1:12" x14ac:dyDescent="0.2">
      <c r="A6763" s="114" t="s">
        <v>10519</v>
      </c>
      <c r="D6763" s="114" t="s">
        <v>9394</v>
      </c>
      <c r="E6763" s="114">
        <f t="shared" si="105"/>
        <v>30805099</v>
      </c>
      <c r="F6763" s="114" t="s">
        <v>11599</v>
      </c>
      <c r="G6763" s="114" t="s">
        <v>900</v>
      </c>
      <c r="H6763" s="114" t="s">
        <v>6508</v>
      </c>
      <c r="I6763" s="114" t="s">
        <v>9395</v>
      </c>
    </row>
    <row r="6764" spans="1:12" x14ac:dyDescent="0.2">
      <c r="A6764" s="114" t="s">
        <v>10519</v>
      </c>
      <c r="D6764" s="114" t="s">
        <v>9396</v>
      </c>
      <c r="E6764" s="114">
        <f t="shared" si="105"/>
        <v>30880001</v>
      </c>
      <c r="F6764" s="114" t="s">
        <v>11599</v>
      </c>
      <c r="G6764" s="114" t="s">
        <v>900</v>
      </c>
      <c r="H6764" s="114" t="s">
        <v>13767</v>
      </c>
      <c r="I6764" s="114" t="s">
        <v>13767</v>
      </c>
    </row>
    <row r="6765" spans="1:12" x14ac:dyDescent="0.2">
      <c r="A6765" s="114" t="s">
        <v>10519</v>
      </c>
      <c r="D6765" s="114" t="s">
        <v>9397</v>
      </c>
      <c r="E6765" s="114">
        <f t="shared" si="105"/>
        <v>30882001</v>
      </c>
      <c r="F6765" s="114" t="s">
        <v>11599</v>
      </c>
      <c r="G6765" s="114" t="s">
        <v>900</v>
      </c>
      <c r="H6765" s="114" t="s">
        <v>13769</v>
      </c>
      <c r="I6765" s="114" t="s">
        <v>13770</v>
      </c>
    </row>
    <row r="6766" spans="1:12" x14ac:dyDescent="0.2">
      <c r="A6766" s="114" t="s">
        <v>10519</v>
      </c>
      <c r="D6766" s="114" t="s">
        <v>9398</v>
      </c>
      <c r="E6766" s="114">
        <f t="shared" si="105"/>
        <v>30882002</v>
      </c>
      <c r="F6766" s="114" t="s">
        <v>11599</v>
      </c>
      <c r="G6766" s="114" t="s">
        <v>900</v>
      </c>
      <c r="H6766" s="114" t="s">
        <v>13769</v>
      </c>
      <c r="I6766" s="114" t="s">
        <v>13772</v>
      </c>
    </row>
    <row r="6767" spans="1:12" x14ac:dyDescent="0.2">
      <c r="A6767" s="114" t="s">
        <v>10519</v>
      </c>
      <c r="D6767" s="114" t="s">
        <v>9399</v>
      </c>
      <c r="E6767" s="114">
        <f t="shared" si="105"/>
        <v>30882599</v>
      </c>
      <c r="F6767" s="114" t="s">
        <v>11599</v>
      </c>
      <c r="G6767" s="114" t="s">
        <v>900</v>
      </c>
      <c r="H6767" s="114" t="s">
        <v>13774</v>
      </c>
      <c r="I6767" s="114" t="s">
        <v>13775</v>
      </c>
    </row>
    <row r="6768" spans="1:12" x14ac:dyDescent="0.2">
      <c r="A6768" s="114" t="s">
        <v>10519</v>
      </c>
      <c r="D6768" s="114" t="s">
        <v>9400</v>
      </c>
      <c r="E6768" s="114">
        <f t="shared" si="105"/>
        <v>30890001</v>
      </c>
      <c r="F6768" s="114" t="s">
        <v>11599</v>
      </c>
      <c r="G6768" s="114" t="s">
        <v>900</v>
      </c>
      <c r="H6768" s="114" t="s">
        <v>10546</v>
      </c>
      <c r="I6768" s="114" t="s">
        <v>10547</v>
      </c>
      <c r="K6768" s="116">
        <v>36265</v>
      </c>
      <c r="L6768" s="114" t="s">
        <v>9401</v>
      </c>
    </row>
    <row r="6769" spans="1:12" x14ac:dyDescent="0.2">
      <c r="A6769" s="114" t="s">
        <v>10519</v>
      </c>
      <c r="D6769" s="114" t="s">
        <v>9402</v>
      </c>
      <c r="E6769" s="114">
        <f t="shared" si="105"/>
        <v>30890002</v>
      </c>
      <c r="F6769" s="114" t="s">
        <v>11599</v>
      </c>
      <c r="G6769" s="114" t="s">
        <v>900</v>
      </c>
      <c r="H6769" s="114" t="s">
        <v>10546</v>
      </c>
      <c r="I6769" s="114" t="s">
        <v>10550</v>
      </c>
      <c r="K6769" s="116">
        <v>36265</v>
      </c>
      <c r="L6769" s="114" t="s">
        <v>9401</v>
      </c>
    </row>
    <row r="6770" spans="1:12" x14ac:dyDescent="0.2">
      <c r="A6770" s="114" t="s">
        <v>10519</v>
      </c>
      <c r="D6770" s="114" t="s">
        <v>9403</v>
      </c>
      <c r="E6770" s="114">
        <f t="shared" si="105"/>
        <v>30890003</v>
      </c>
      <c r="F6770" s="114" t="s">
        <v>11599</v>
      </c>
      <c r="G6770" s="114" t="s">
        <v>900</v>
      </c>
      <c r="H6770" s="114" t="s">
        <v>10546</v>
      </c>
      <c r="I6770" s="114" t="s">
        <v>10552</v>
      </c>
      <c r="K6770" s="116">
        <v>36265</v>
      </c>
      <c r="L6770" s="114" t="s">
        <v>9401</v>
      </c>
    </row>
    <row r="6771" spans="1:12" x14ac:dyDescent="0.2">
      <c r="A6771" s="114" t="s">
        <v>10519</v>
      </c>
      <c r="D6771" s="114" t="s">
        <v>9404</v>
      </c>
      <c r="E6771" s="114">
        <f t="shared" si="105"/>
        <v>30890004</v>
      </c>
      <c r="F6771" s="114" t="s">
        <v>11599</v>
      </c>
      <c r="G6771" s="114" t="s">
        <v>900</v>
      </c>
      <c r="H6771" s="114" t="s">
        <v>10546</v>
      </c>
      <c r="I6771" s="114" t="s">
        <v>8484</v>
      </c>
      <c r="K6771" s="116">
        <v>36265</v>
      </c>
      <c r="L6771" s="114" t="s">
        <v>9401</v>
      </c>
    </row>
    <row r="6772" spans="1:12" x14ac:dyDescent="0.2">
      <c r="A6772" s="114" t="s">
        <v>10519</v>
      </c>
      <c r="D6772" s="114" t="s">
        <v>9405</v>
      </c>
      <c r="E6772" s="114">
        <f t="shared" si="105"/>
        <v>30890011</v>
      </c>
      <c r="F6772" s="114" t="s">
        <v>11599</v>
      </c>
      <c r="G6772" s="114" t="s">
        <v>900</v>
      </c>
      <c r="H6772" s="114" t="s">
        <v>10546</v>
      </c>
      <c r="I6772" s="114" t="s">
        <v>13416</v>
      </c>
      <c r="K6772" s="116">
        <v>36265</v>
      </c>
      <c r="L6772" s="114" t="s">
        <v>9406</v>
      </c>
    </row>
    <row r="6773" spans="1:12" x14ac:dyDescent="0.2">
      <c r="A6773" s="114" t="s">
        <v>10519</v>
      </c>
      <c r="D6773" s="114" t="s">
        <v>9407</v>
      </c>
      <c r="E6773" s="114">
        <f t="shared" si="105"/>
        <v>30890012</v>
      </c>
      <c r="F6773" s="114" t="s">
        <v>11599</v>
      </c>
      <c r="G6773" s="114" t="s">
        <v>900</v>
      </c>
      <c r="H6773" s="114" t="s">
        <v>10546</v>
      </c>
      <c r="I6773" s="114" t="s">
        <v>13418</v>
      </c>
      <c r="K6773" s="116">
        <v>36265</v>
      </c>
      <c r="L6773" s="114" t="s">
        <v>9406</v>
      </c>
    </row>
    <row r="6774" spans="1:12" x14ac:dyDescent="0.2">
      <c r="A6774" s="114" t="s">
        <v>10519</v>
      </c>
      <c r="D6774" s="114" t="s">
        <v>9408</v>
      </c>
      <c r="E6774" s="114">
        <f t="shared" si="105"/>
        <v>30890013</v>
      </c>
      <c r="F6774" s="114" t="s">
        <v>11599</v>
      </c>
      <c r="G6774" s="114" t="s">
        <v>900</v>
      </c>
      <c r="H6774" s="114" t="s">
        <v>10546</v>
      </c>
      <c r="I6774" s="114" t="s">
        <v>13420</v>
      </c>
      <c r="K6774" s="116">
        <v>36265</v>
      </c>
      <c r="L6774" s="114" t="s">
        <v>9406</v>
      </c>
    </row>
    <row r="6775" spans="1:12" x14ac:dyDescent="0.2">
      <c r="A6775" s="114" t="s">
        <v>10519</v>
      </c>
      <c r="D6775" s="114" t="s">
        <v>9409</v>
      </c>
      <c r="E6775" s="114">
        <f t="shared" si="105"/>
        <v>30890021</v>
      </c>
      <c r="F6775" s="114" t="s">
        <v>11599</v>
      </c>
      <c r="G6775" s="114" t="s">
        <v>900</v>
      </c>
      <c r="H6775" s="114" t="s">
        <v>10546</v>
      </c>
      <c r="I6775" s="114" t="s">
        <v>13424</v>
      </c>
      <c r="J6775" s="116">
        <v>36278</v>
      </c>
    </row>
    <row r="6776" spans="1:12" x14ac:dyDescent="0.2">
      <c r="A6776" s="114" t="s">
        <v>10519</v>
      </c>
      <c r="D6776" s="114" t="s">
        <v>9410</v>
      </c>
      <c r="E6776" s="114">
        <f t="shared" si="105"/>
        <v>30890022</v>
      </c>
      <c r="F6776" s="114" t="s">
        <v>11599</v>
      </c>
      <c r="G6776" s="114" t="s">
        <v>900</v>
      </c>
      <c r="H6776" s="114" t="s">
        <v>10546</v>
      </c>
      <c r="I6776" s="114" t="s">
        <v>7553</v>
      </c>
      <c r="J6776" s="116">
        <v>36278</v>
      </c>
    </row>
    <row r="6777" spans="1:12" x14ac:dyDescent="0.2">
      <c r="A6777" s="114" t="s">
        <v>10519</v>
      </c>
      <c r="D6777" s="114" t="s">
        <v>9411</v>
      </c>
      <c r="E6777" s="114">
        <f t="shared" si="105"/>
        <v>30890023</v>
      </c>
      <c r="F6777" s="114" t="s">
        <v>11599</v>
      </c>
      <c r="G6777" s="114" t="s">
        <v>900</v>
      </c>
      <c r="H6777" s="114" t="s">
        <v>10546</v>
      </c>
      <c r="I6777" s="114" t="s">
        <v>7555</v>
      </c>
      <c r="K6777" s="116">
        <v>36265</v>
      </c>
      <c r="L6777" s="114" t="s">
        <v>9406</v>
      </c>
    </row>
    <row r="6778" spans="1:12" x14ac:dyDescent="0.2">
      <c r="A6778" s="114" t="s">
        <v>10519</v>
      </c>
      <c r="D6778" s="114" t="s">
        <v>9412</v>
      </c>
      <c r="E6778" s="114">
        <f t="shared" si="105"/>
        <v>30899999</v>
      </c>
      <c r="F6778" s="114" t="s">
        <v>11599</v>
      </c>
      <c r="G6778" s="114" t="s">
        <v>900</v>
      </c>
      <c r="H6778" s="114" t="s">
        <v>8489</v>
      </c>
      <c r="I6778" s="114" t="s">
        <v>7818</v>
      </c>
    </row>
    <row r="6779" spans="1:12" x14ac:dyDescent="0.2">
      <c r="A6779" s="114" t="s">
        <v>10519</v>
      </c>
      <c r="D6779" s="114" t="s">
        <v>9413</v>
      </c>
      <c r="E6779" s="114">
        <f t="shared" si="105"/>
        <v>30900198</v>
      </c>
      <c r="F6779" s="114" t="s">
        <v>11599</v>
      </c>
      <c r="G6779" s="114" t="s">
        <v>9414</v>
      </c>
      <c r="H6779" s="114" t="s">
        <v>13069</v>
      </c>
      <c r="I6779" s="114" t="s">
        <v>7818</v>
      </c>
    </row>
    <row r="6780" spans="1:12" x14ac:dyDescent="0.2">
      <c r="A6780" s="114" t="s">
        <v>10519</v>
      </c>
      <c r="D6780" s="114" t="s">
        <v>9415</v>
      </c>
      <c r="E6780" s="114">
        <f t="shared" si="105"/>
        <v>30900199</v>
      </c>
      <c r="F6780" s="114" t="s">
        <v>11599</v>
      </c>
      <c r="G6780" s="114" t="s">
        <v>9414</v>
      </c>
      <c r="H6780" s="114" t="s">
        <v>13069</v>
      </c>
      <c r="I6780" s="114" t="s">
        <v>7818</v>
      </c>
    </row>
    <row r="6781" spans="1:12" x14ac:dyDescent="0.2">
      <c r="A6781" s="114" t="s">
        <v>10519</v>
      </c>
      <c r="D6781" s="114" t="s">
        <v>9416</v>
      </c>
      <c r="E6781" s="114">
        <f t="shared" si="105"/>
        <v>30900201</v>
      </c>
      <c r="F6781" s="114" t="s">
        <v>11599</v>
      </c>
      <c r="G6781" s="114" t="s">
        <v>9414</v>
      </c>
      <c r="H6781" s="114" t="s">
        <v>9417</v>
      </c>
      <c r="I6781" s="114" t="s">
        <v>14455</v>
      </c>
    </row>
    <row r="6782" spans="1:12" x14ac:dyDescent="0.2">
      <c r="A6782" s="114" t="s">
        <v>10519</v>
      </c>
      <c r="D6782" s="114" t="s">
        <v>9418</v>
      </c>
      <c r="E6782" s="114">
        <f t="shared" si="105"/>
        <v>30900202</v>
      </c>
      <c r="F6782" s="114" t="s">
        <v>11599</v>
      </c>
      <c r="G6782" s="114" t="s">
        <v>9414</v>
      </c>
      <c r="H6782" s="114" t="s">
        <v>9417</v>
      </c>
      <c r="I6782" s="114" t="s">
        <v>9419</v>
      </c>
    </row>
    <row r="6783" spans="1:12" x14ac:dyDescent="0.2">
      <c r="A6783" s="114" t="s">
        <v>10519</v>
      </c>
      <c r="D6783" s="114" t="s">
        <v>9420</v>
      </c>
      <c r="E6783" s="114">
        <f t="shared" si="105"/>
        <v>30900203</v>
      </c>
      <c r="F6783" s="114" t="s">
        <v>11599</v>
      </c>
      <c r="G6783" s="114" t="s">
        <v>9414</v>
      </c>
      <c r="H6783" s="114" t="s">
        <v>9417</v>
      </c>
      <c r="I6783" s="114" t="s">
        <v>9421</v>
      </c>
    </row>
    <row r="6784" spans="1:12" x14ac:dyDescent="0.2">
      <c r="A6784" s="114" t="s">
        <v>10519</v>
      </c>
      <c r="D6784" s="114" t="s">
        <v>9422</v>
      </c>
      <c r="E6784" s="114">
        <f t="shared" si="105"/>
        <v>30900204</v>
      </c>
      <c r="F6784" s="114" t="s">
        <v>11599</v>
      </c>
      <c r="G6784" s="114" t="s">
        <v>9414</v>
      </c>
      <c r="H6784" s="114" t="s">
        <v>9417</v>
      </c>
      <c r="I6784" s="114" t="s">
        <v>9423</v>
      </c>
    </row>
    <row r="6785" spans="1:9" x14ac:dyDescent="0.2">
      <c r="A6785" s="114" t="s">
        <v>10519</v>
      </c>
      <c r="D6785" s="114" t="s">
        <v>9424</v>
      </c>
      <c r="E6785" s="114">
        <f t="shared" si="105"/>
        <v>30900205</v>
      </c>
      <c r="F6785" s="114" t="s">
        <v>11599</v>
      </c>
      <c r="G6785" s="114" t="s">
        <v>9414</v>
      </c>
      <c r="H6785" s="114" t="s">
        <v>9417</v>
      </c>
      <c r="I6785" s="114" t="s">
        <v>9425</v>
      </c>
    </row>
    <row r="6786" spans="1:9" x14ac:dyDescent="0.2">
      <c r="A6786" s="114" t="s">
        <v>10519</v>
      </c>
      <c r="D6786" s="114" t="s">
        <v>9426</v>
      </c>
      <c r="E6786" s="114">
        <f t="shared" ref="E6786:E6849" si="106">VALUE(D6786)</f>
        <v>30900206</v>
      </c>
      <c r="F6786" s="114" t="s">
        <v>11599</v>
      </c>
      <c r="G6786" s="114" t="s">
        <v>9414</v>
      </c>
      <c r="H6786" s="114" t="s">
        <v>9417</v>
      </c>
      <c r="I6786" s="114" t="s">
        <v>9427</v>
      </c>
    </row>
    <row r="6787" spans="1:9" x14ac:dyDescent="0.2">
      <c r="A6787" s="114" t="s">
        <v>10519</v>
      </c>
      <c r="D6787" s="114" t="s">
        <v>9428</v>
      </c>
      <c r="E6787" s="114">
        <f t="shared" si="106"/>
        <v>30900207</v>
      </c>
      <c r="F6787" s="114" t="s">
        <v>11599</v>
      </c>
      <c r="G6787" s="114" t="s">
        <v>9414</v>
      </c>
      <c r="H6787" s="114" t="s">
        <v>9417</v>
      </c>
      <c r="I6787" s="114" t="s">
        <v>9429</v>
      </c>
    </row>
    <row r="6788" spans="1:9" x14ac:dyDescent="0.2">
      <c r="A6788" s="114" t="s">
        <v>10519</v>
      </c>
      <c r="D6788" s="114" t="s">
        <v>9430</v>
      </c>
      <c r="E6788" s="114">
        <f t="shared" si="106"/>
        <v>30900208</v>
      </c>
      <c r="F6788" s="114" t="s">
        <v>11599</v>
      </c>
      <c r="G6788" s="114" t="s">
        <v>9414</v>
      </c>
      <c r="H6788" s="114" t="s">
        <v>9417</v>
      </c>
      <c r="I6788" s="114" t="s">
        <v>9431</v>
      </c>
    </row>
    <row r="6789" spans="1:9" x14ac:dyDescent="0.2">
      <c r="A6789" s="114" t="s">
        <v>10519</v>
      </c>
      <c r="D6789" s="114" t="s">
        <v>9432</v>
      </c>
      <c r="E6789" s="114">
        <f t="shared" si="106"/>
        <v>30900298</v>
      </c>
      <c r="F6789" s="114" t="s">
        <v>11599</v>
      </c>
      <c r="G6789" s="114" t="s">
        <v>9414</v>
      </c>
      <c r="H6789" s="114" t="s">
        <v>9417</v>
      </c>
      <c r="I6789" s="114" t="s">
        <v>14455</v>
      </c>
    </row>
    <row r="6790" spans="1:9" x14ac:dyDescent="0.2">
      <c r="A6790" s="114" t="s">
        <v>10519</v>
      </c>
      <c r="D6790" s="114" t="s">
        <v>9433</v>
      </c>
      <c r="E6790" s="114">
        <f t="shared" si="106"/>
        <v>30900299</v>
      </c>
      <c r="F6790" s="114" t="s">
        <v>11599</v>
      </c>
      <c r="G6790" s="114" t="s">
        <v>9414</v>
      </c>
      <c r="H6790" s="114" t="s">
        <v>9417</v>
      </c>
      <c r="I6790" s="114" t="s">
        <v>14455</v>
      </c>
    </row>
    <row r="6791" spans="1:9" x14ac:dyDescent="0.2">
      <c r="A6791" s="114" t="s">
        <v>10519</v>
      </c>
      <c r="D6791" s="114" t="s">
        <v>9434</v>
      </c>
      <c r="E6791" s="114">
        <f t="shared" si="106"/>
        <v>30900301</v>
      </c>
      <c r="F6791" s="114" t="s">
        <v>11599</v>
      </c>
      <c r="G6791" s="114" t="s">
        <v>9414</v>
      </c>
      <c r="H6791" s="114" t="s">
        <v>9435</v>
      </c>
      <c r="I6791" s="114" t="s">
        <v>9436</v>
      </c>
    </row>
    <row r="6792" spans="1:9" x14ac:dyDescent="0.2">
      <c r="A6792" s="114" t="s">
        <v>10519</v>
      </c>
      <c r="D6792" s="114" t="s">
        <v>6544</v>
      </c>
      <c r="E6792" s="114">
        <f t="shared" si="106"/>
        <v>30900302</v>
      </c>
      <c r="F6792" s="114" t="s">
        <v>11599</v>
      </c>
      <c r="G6792" s="114" t="s">
        <v>9414</v>
      </c>
      <c r="H6792" s="114" t="s">
        <v>9435</v>
      </c>
      <c r="I6792" s="114" t="s">
        <v>6545</v>
      </c>
    </row>
    <row r="6793" spans="1:9" x14ac:dyDescent="0.2">
      <c r="A6793" s="114" t="s">
        <v>10519</v>
      </c>
      <c r="D6793" s="114" t="s">
        <v>6546</v>
      </c>
      <c r="E6793" s="114">
        <f t="shared" si="106"/>
        <v>30900303</v>
      </c>
      <c r="F6793" s="114" t="s">
        <v>11599</v>
      </c>
      <c r="G6793" s="114" t="s">
        <v>9414</v>
      </c>
      <c r="H6793" s="114" t="s">
        <v>9435</v>
      </c>
      <c r="I6793" s="114" t="s">
        <v>6547</v>
      </c>
    </row>
    <row r="6794" spans="1:9" x14ac:dyDescent="0.2">
      <c r="A6794" s="114" t="s">
        <v>10519</v>
      </c>
      <c r="D6794" s="114" t="s">
        <v>6548</v>
      </c>
      <c r="E6794" s="114">
        <f t="shared" si="106"/>
        <v>30900304</v>
      </c>
      <c r="F6794" s="114" t="s">
        <v>11599</v>
      </c>
      <c r="G6794" s="114" t="s">
        <v>9414</v>
      </c>
      <c r="H6794" s="114" t="s">
        <v>9435</v>
      </c>
      <c r="I6794" s="114" t="s">
        <v>6549</v>
      </c>
    </row>
    <row r="6795" spans="1:9" x14ac:dyDescent="0.2">
      <c r="A6795" s="114" t="s">
        <v>10519</v>
      </c>
      <c r="D6795" s="114" t="s">
        <v>6550</v>
      </c>
      <c r="E6795" s="114">
        <f t="shared" si="106"/>
        <v>30900500</v>
      </c>
      <c r="F6795" s="114" t="s">
        <v>11599</v>
      </c>
      <c r="G6795" s="114" t="s">
        <v>9414</v>
      </c>
      <c r="H6795" s="114" t="s">
        <v>6551</v>
      </c>
      <c r="I6795" s="114" t="s">
        <v>14455</v>
      </c>
    </row>
    <row r="6796" spans="1:9" x14ac:dyDescent="0.2">
      <c r="A6796" s="114" t="s">
        <v>10519</v>
      </c>
      <c r="D6796" s="114" t="s">
        <v>6552</v>
      </c>
      <c r="E6796" s="114">
        <f t="shared" si="106"/>
        <v>30900501</v>
      </c>
      <c r="F6796" s="114" t="s">
        <v>11599</v>
      </c>
      <c r="G6796" s="114" t="s">
        <v>9414</v>
      </c>
      <c r="H6796" s="114" t="s">
        <v>6551</v>
      </c>
      <c r="I6796" s="114" t="s">
        <v>6553</v>
      </c>
    </row>
    <row r="6797" spans="1:9" x14ac:dyDescent="0.2">
      <c r="A6797" s="114" t="s">
        <v>10519</v>
      </c>
      <c r="D6797" s="114" t="s">
        <v>6554</v>
      </c>
      <c r="E6797" s="114">
        <f t="shared" si="106"/>
        <v>30900502</v>
      </c>
      <c r="F6797" s="114" t="s">
        <v>11599</v>
      </c>
      <c r="G6797" s="114" t="s">
        <v>9414</v>
      </c>
      <c r="H6797" s="114" t="s">
        <v>6551</v>
      </c>
      <c r="I6797" s="114" t="s">
        <v>6555</v>
      </c>
    </row>
    <row r="6798" spans="1:9" x14ac:dyDescent="0.2">
      <c r="A6798" s="114" t="s">
        <v>10519</v>
      </c>
      <c r="D6798" s="114" t="s">
        <v>6556</v>
      </c>
      <c r="E6798" s="114">
        <f t="shared" si="106"/>
        <v>30901001</v>
      </c>
      <c r="F6798" s="114" t="s">
        <v>11599</v>
      </c>
      <c r="G6798" s="114" t="s">
        <v>9414</v>
      </c>
      <c r="H6798" s="114" t="s">
        <v>6557</v>
      </c>
      <c r="I6798" s="114" t="s">
        <v>6558</v>
      </c>
    </row>
    <row r="6799" spans="1:9" x14ac:dyDescent="0.2">
      <c r="A6799" s="114" t="s">
        <v>10519</v>
      </c>
      <c r="D6799" s="114" t="s">
        <v>6559</v>
      </c>
      <c r="E6799" s="114">
        <f t="shared" si="106"/>
        <v>30901002</v>
      </c>
      <c r="F6799" s="114" t="s">
        <v>11599</v>
      </c>
      <c r="G6799" s="114" t="s">
        <v>9414</v>
      </c>
      <c r="H6799" s="114" t="s">
        <v>6557</v>
      </c>
      <c r="I6799" s="114" t="s">
        <v>6558</v>
      </c>
    </row>
    <row r="6800" spans="1:9" x14ac:dyDescent="0.2">
      <c r="A6800" s="114" t="s">
        <v>10519</v>
      </c>
      <c r="D6800" s="114" t="s">
        <v>6560</v>
      </c>
      <c r="E6800" s="114">
        <f t="shared" si="106"/>
        <v>30901003</v>
      </c>
      <c r="F6800" s="114" t="s">
        <v>11599</v>
      </c>
      <c r="G6800" s="114" t="s">
        <v>9414</v>
      </c>
      <c r="H6800" s="114" t="s">
        <v>6557</v>
      </c>
      <c r="I6800" s="114" t="s">
        <v>6561</v>
      </c>
    </row>
    <row r="6801" spans="1:9" x14ac:dyDescent="0.2">
      <c r="A6801" s="114" t="s">
        <v>10519</v>
      </c>
      <c r="D6801" s="114" t="s">
        <v>6562</v>
      </c>
      <c r="E6801" s="114">
        <f t="shared" si="106"/>
        <v>30901004</v>
      </c>
      <c r="F6801" s="114" t="s">
        <v>11599</v>
      </c>
      <c r="G6801" s="114" t="s">
        <v>9414</v>
      </c>
      <c r="H6801" s="114" t="s">
        <v>6557</v>
      </c>
      <c r="I6801" s="114" t="s">
        <v>6563</v>
      </c>
    </row>
    <row r="6802" spans="1:9" x14ac:dyDescent="0.2">
      <c r="A6802" s="114" t="s">
        <v>10519</v>
      </c>
      <c r="D6802" s="114" t="s">
        <v>6564</v>
      </c>
      <c r="E6802" s="114">
        <f t="shared" si="106"/>
        <v>30901005</v>
      </c>
      <c r="F6802" s="114" t="s">
        <v>11599</v>
      </c>
      <c r="G6802" s="114" t="s">
        <v>9414</v>
      </c>
      <c r="H6802" s="114" t="s">
        <v>6557</v>
      </c>
      <c r="I6802" s="114" t="s">
        <v>6565</v>
      </c>
    </row>
    <row r="6803" spans="1:9" x14ac:dyDescent="0.2">
      <c r="A6803" s="114" t="s">
        <v>10519</v>
      </c>
      <c r="D6803" s="114" t="s">
        <v>6566</v>
      </c>
      <c r="E6803" s="114">
        <f t="shared" si="106"/>
        <v>30901006</v>
      </c>
      <c r="F6803" s="114" t="s">
        <v>11599</v>
      </c>
      <c r="G6803" s="114" t="s">
        <v>9414</v>
      </c>
      <c r="H6803" s="114" t="s">
        <v>6557</v>
      </c>
      <c r="I6803" s="114" t="s">
        <v>6567</v>
      </c>
    </row>
    <row r="6804" spans="1:9" x14ac:dyDescent="0.2">
      <c r="A6804" s="114" t="s">
        <v>10519</v>
      </c>
      <c r="D6804" s="114" t="s">
        <v>6568</v>
      </c>
      <c r="E6804" s="114">
        <f t="shared" si="106"/>
        <v>30901007</v>
      </c>
      <c r="F6804" s="114" t="s">
        <v>11599</v>
      </c>
      <c r="G6804" s="114" t="s">
        <v>9414</v>
      </c>
      <c r="H6804" s="114" t="s">
        <v>6557</v>
      </c>
      <c r="I6804" s="114" t="s">
        <v>6569</v>
      </c>
    </row>
    <row r="6805" spans="1:9" x14ac:dyDescent="0.2">
      <c r="A6805" s="114" t="s">
        <v>10519</v>
      </c>
      <c r="D6805" s="114" t="s">
        <v>6570</v>
      </c>
      <c r="E6805" s="114">
        <f t="shared" si="106"/>
        <v>30901014</v>
      </c>
      <c r="F6805" s="114" t="s">
        <v>11599</v>
      </c>
      <c r="G6805" s="114" t="s">
        <v>9414</v>
      </c>
      <c r="H6805" s="114" t="s">
        <v>6557</v>
      </c>
      <c r="I6805" s="114" t="s">
        <v>9440</v>
      </c>
    </row>
    <row r="6806" spans="1:9" x14ac:dyDescent="0.2">
      <c r="A6806" s="114" t="s">
        <v>10519</v>
      </c>
      <c r="D6806" s="114" t="s">
        <v>9441</v>
      </c>
      <c r="E6806" s="114">
        <f t="shared" si="106"/>
        <v>30901015</v>
      </c>
      <c r="F6806" s="114" t="s">
        <v>11599</v>
      </c>
      <c r="G6806" s="114" t="s">
        <v>9414</v>
      </c>
      <c r="H6806" s="114" t="s">
        <v>6557</v>
      </c>
      <c r="I6806" s="114" t="s">
        <v>9442</v>
      </c>
    </row>
    <row r="6807" spans="1:9" x14ac:dyDescent="0.2">
      <c r="A6807" s="114" t="s">
        <v>10519</v>
      </c>
      <c r="D6807" s="114" t="s">
        <v>9443</v>
      </c>
      <c r="E6807" s="114">
        <f t="shared" si="106"/>
        <v>30901016</v>
      </c>
      <c r="F6807" s="114" t="s">
        <v>11599</v>
      </c>
      <c r="G6807" s="114" t="s">
        <v>9414</v>
      </c>
      <c r="H6807" s="114" t="s">
        <v>6557</v>
      </c>
      <c r="I6807" s="114" t="s">
        <v>9444</v>
      </c>
    </row>
    <row r="6808" spans="1:9" x14ac:dyDescent="0.2">
      <c r="A6808" s="114" t="s">
        <v>10519</v>
      </c>
      <c r="D6808" s="114" t="s">
        <v>9445</v>
      </c>
      <c r="E6808" s="114">
        <f t="shared" si="106"/>
        <v>30901018</v>
      </c>
      <c r="F6808" s="114" t="s">
        <v>11599</v>
      </c>
      <c r="G6808" s="114" t="s">
        <v>9414</v>
      </c>
      <c r="H6808" s="114" t="s">
        <v>6557</v>
      </c>
      <c r="I6808" s="114" t="s">
        <v>9446</v>
      </c>
    </row>
    <row r="6809" spans="1:9" x14ac:dyDescent="0.2">
      <c r="A6809" s="114" t="s">
        <v>10519</v>
      </c>
      <c r="D6809" s="114" t="s">
        <v>9447</v>
      </c>
      <c r="E6809" s="114">
        <f t="shared" si="106"/>
        <v>30901028</v>
      </c>
      <c r="F6809" s="114" t="s">
        <v>11599</v>
      </c>
      <c r="G6809" s="114" t="s">
        <v>9414</v>
      </c>
      <c r="H6809" s="114" t="s">
        <v>6557</v>
      </c>
      <c r="I6809" s="114" t="s">
        <v>6584</v>
      </c>
    </row>
    <row r="6810" spans="1:9" x14ac:dyDescent="0.2">
      <c r="A6810" s="114" t="s">
        <v>10519</v>
      </c>
      <c r="D6810" s="114" t="s">
        <v>6585</v>
      </c>
      <c r="E6810" s="114">
        <f t="shared" si="106"/>
        <v>30901038</v>
      </c>
      <c r="F6810" s="114" t="s">
        <v>11599</v>
      </c>
      <c r="G6810" s="114" t="s">
        <v>9414</v>
      </c>
      <c r="H6810" s="114" t="s">
        <v>6557</v>
      </c>
      <c r="I6810" s="114" t="s">
        <v>6586</v>
      </c>
    </row>
    <row r="6811" spans="1:9" x14ac:dyDescent="0.2">
      <c r="A6811" s="114" t="s">
        <v>10519</v>
      </c>
      <c r="D6811" s="114" t="s">
        <v>6587</v>
      </c>
      <c r="E6811" s="114">
        <f t="shared" si="106"/>
        <v>30901042</v>
      </c>
      <c r="F6811" s="114" t="s">
        <v>11599</v>
      </c>
      <c r="G6811" s="114" t="s">
        <v>9414</v>
      </c>
      <c r="H6811" s="114" t="s">
        <v>6557</v>
      </c>
      <c r="I6811" s="114" t="s">
        <v>6588</v>
      </c>
    </row>
    <row r="6812" spans="1:9" x14ac:dyDescent="0.2">
      <c r="A6812" s="114" t="s">
        <v>10519</v>
      </c>
      <c r="D6812" s="114" t="s">
        <v>6589</v>
      </c>
      <c r="E6812" s="114">
        <f t="shared" si="106"/>
        <v>30901045</v>
      </c>
      <c r="F6812" s="114" t="s">
        <v>11599</v>
      </c>
      <c r="G6812" s="114" t="s">
        <v>9414</v>
      </c>
      <c r="H6812" s="114" t="s">
        <v>6557</v>
      </c>
      <c r="I6812" s="114" t="s">
        <v>6590</v>
      </c>
    </row>
    <row r="6813" spans="1:9" x14ac:dyDescent="0.2">
      <c r="A6813" s="114" t="s">
        <v>10519</v>
      </c>
      <c r="D6813" s="114" t="s">
        <v>3866</v>
      </c>
      <c r="E6813" s="114">
        <f t="shared" si="106"/>
        <v>30901048</v>
      </c>
      <c r="F6813" s="114" t="s">
        <v>11599</v>
      </c>
      <c r="G6813" s="114" t="s">
        <v>9414</v>
      </c>
      <c r="H6813" s="114" t="s">
        <v>6557</v>
      </c>
      <c r="I6813" s="114" t="s">
        <v>3867</v>
      </c>
    </row>
    <row r="6814" spans="1:9" x14ac:dyDescent="0.2">
      <c r="A6814" s="114" t="s">
        <v>10519</v>
      </c>
      <c r="D6814" s="114" t="s">
        <v>3868</v>
      </c>
      <c r="E6814" s="114">
        <f t="shared" si="106"/>
        <v>30901052</v>
      </c>
      <c r="F6814" s="114" t="s">
        <v>11599</v>
      </c>
      <c r="G6814" s="114" t="s">
        <v>9414</v>
      </c>
      <c r="H6814" s="114" t="s">
        <v>6557</v>
      </c>
      <c r="I6814" s="114" t="s">
        <v>3869</v>
      </c>
    </row>
    <row r="6815" spans="1:9" x14ac:dyDescent="0.2">
      <c r="A6815" s="114" t="s">
        <v>10519</v>
      </c>
      <c r="D6815" s="114" t="s">
        <v>3870</v>
      </c>
      <c r="E6815" s="114">
        <f t="shared" si="106"/>
        <v>30901054</v>
      </c>
      <c r="F6815" s="114" t="s">
        <v>11599</v>
      </c>
      <c r="G6815" s="114" t="s">
        <v>9414</v>
      </c>
      <c r="H6815" s="114" t="s">
        <v>6557</v>
      </c>
      <c r="I6815" s="114" t="s">
        <v>3871</v>
      </c>
    </row>
    <row r="6816" spans="1:9" x14ac:dyDescent="0.2">
      <c r="A6816" s="114" t="s">
        <v>10519</v>
      </c>
      <c r="D6816" s="114" t="s">
        <v>3872</v>
      </c>
      <c r="E6816" s="114">
        <f t="shared" si="106"/>
        <v>30901058</v>
      </c>
      <c r="F6816" s="114" t="s">
        <v>11599</v>
      </c>
      <c r="G6816" s="114" t="s">
        <v>9414</v>
      </c>
      <c r="H6816" s="114" t="s">
        <v>6557</v>
      </c>
      <c r="I6816" s="114" t="s">
        <v>3873</v>
      </c>
    </row>
    <row r="6817" spans="1:9" x14ac:dyDescent="0.2">
      <c r="A6817" s="114" t="s">
        <v>10519</v>
      </c>
      <c r="D6817" s="114" t="s">
        <v>3874</v>
      </c>
      <c r="E6817" s="114">
        <f t="shared" si="106"/>
        <v>30901061</v>
      </c>
      <c r="F6817" s="114" t="s">
        <v>11599</v>
      </c>
      <c r="G6817" s="114" t="s">
        <v>9414</v>
      </c>
      <c r="H6817" s="114" t="s">
        <v>6557</v>
      </c>
      <c r="I6817" s="114" t="s">
        <v>3875</v>
      </c>
    </row>
    <row r="6818" spans="1:9" x14ac:dyDescent="0.2">
      <c r="A6818" s="114" t="s">
        <v>10519</v>
      </c>
      <c r="D6818" s="114" t="s">
        <v>3876</v>
      </c>
      <c r="E6818" s="114">
        <f t="shared" si="106"/>
        <v>30901063</v>
      </c>
      <c r="F6818" s="114" t="s">
        <v>11599</v>
      </c>
      <c r="G6818" s="114" t="s">
        <v>9414</v>
      </c>
      <c r="H6818" s="114" t="s">
        <v>6557</v>
      </c>
      <c r="I6818" s="114" t="s">
        <v>3877</v>
      </c>
    </row>
    <row r="6819" spans="1:9" x14ac:dyDescent="0.2">
      <c r="A6819" s="114" t="s">
        <v>10519</v>
      </c>
      <c r="D6819" s="114" t="s">
        <v>3878</v>
      </c>
      <c r="E6819" s="114">
        <f t="shared" si="106"/>
        <v>30901065</v>
      </c>
      <c r="F6819" s="114" t="s">
        <v>11599</v>
      </c>
      <c r="G6819" s="114" t="s">
        <v>9414</v>
      </c>
      <c r="H6819" s="114" t="s">
        <v>6557</v>
      </c>
      <c r="I6819" s="114" t="s">
        <v>3879</v>
      </c>
    </row>
    <row r="6820" spans="1:9" x14ac:dyDescent="0.2">
      <c r="A6820" s="114" t="s">
        <v>10519</v>
      </c>
      <c r="D6820" s="114" t="s">
        <v>3880</v>
      </c>
      <c r="E6820" s="114">
        <f t="shared" si="106"/>
        <v>30901067</v>
      </c>
      <c r="F6820" s="114" t="s">
        <v>11599</v>
      </c>
      <c r="G6820" s="114" t="s">
        <v>9414</v>
      </c>
      <c r="H6820" s="114" t="s">
        <v>6557</v>
      </c>
      <c r="I6820" s="114" t="s">
        <v>3881</v>
      </c>
    </row>
    <row r="6821" spans="1:9" x14ac:dyDescent="0.2">
      <c r="A6821" s="114" t="s">
        <v>10519</v>
      </c>
      <c r="D6821" s="114" t="s">
        <v>3882</v>
      </c>
      <c r="E6821" s="114">
        <f t="shared" si="106"/>
        <v>30901068</v>
      </c>
      <c r="F6821" s="114" t="s">
        <v>11599</v>
      </c>
      <c r="G6821" s="114" t="s">
        <v>9414</v>
      </c>
      <c r="H6821" s="114" t="s">
        <v>6557</v>
      </c>
      <c r="I6821" s="114" t="s">
        <v>3883</v>
      </c>
    </row>
    <row r="6822" spans="1:9" x14ac:dyDescent="0.2">
      <c r="A6822" s="114" t="s">
        <v>10519</v>
      </c>
      <c r="D6822" s="114" t="s">
        <v>3884</v>
      </c>
      <c r="E6822" s="114">
        <f t="shared" si="106"/>
        <v>30901078</v>
      </c>
      <c r="F6822" s="114" t="s">
        <v>11599</v>
      </c>
      <c r="G6822" s="114" t="s">
        <v>9414</v>
      </c>
      <c r="H6822" s="114" t="s">
        <v>6557</v>
      </c>
      <c r="I6822" s="114" t="s">
        <v>3885</v>
      </c>
    </row>
    <row r="6823" spans="1:9" x14ac:dyDescent="0.2">
      <c r="A6823" s="114" t="s">
        <v>10519</v>
      </c>
      <c r="D6823" s="114" t="s">
        <v>3886</v>
      </c>
      <c r="E6823" s="114">
        <f t="shared" si="106"/>
        <v>30901097</v>
      </c>
      <c r="F6823" s="114" t="s">
        <v>11599</v>
      </c>
      <c r="G6823" s="114" t="s">
        <v>9414</v>
      </c>
      <c r="H6823" s="114" t="s">
        <v>6557</v>
      </c>
      <c r="I6823" s="114" t="s">
        <v>7818</v>
      </c>
    </row>
    <row r="6824" spans="1:9" x14ac:dyDescent="0.2">
      <c r="A6824" s="114" t="s">
        <v>10519</v>
      </c>
      <c r="D6824" s="114" t="s">
        <v>3887</v>
      </c>
      <c r="E6824" s="114">
        <f t="shared" si="106"/>
        <v>30901098</v>
      </c>
      <c r="F6824" s="114" t="s">
        <v>11599</v>
      </c>
      <c r="G6824" s="114" t="s">
        <v>9414</v>
      </c>
      <c r="H6824" s="114" t="s">
        <v>6557</v>
      </c>
      <c r="I6824" s="114" t="s">
        <v>7818</v>
      </c>
    </row>
    <row r="6825" spans="1:9" x14ac:dyDescent="0.2">
      <c r="A6825" s="114" t="s">
        <v>10519</v>
      </c>
      <c r="D6825" s="114" t="s">
        <v>3888</v>
      </c>
      <c r="E6825" s="114">
        <f t="shared" si="106"/>
        <v>30901099</v>
      </c>
      <c r="F6825" s="114" t="s">
        <v>11599</v>
      </c>
      <c r="G6825" s="114" t="s">
        <v>9414</v>
      </c>
      <c r="H6825" s="114" t="s">
        <v>6557</v>
      </c>
      <c r="I6825" s="114" t="s">
        <v>11772</v>
      </c>
    </row>
    <row r="6826" spans="1:9" x14ac:dyDescent="0.2">
      <c r="A6826" s="114" t="s">
        <v>10519</v>
      </c>
      <c r="D6826" s="114" t="s">
        <v>3889</v>
      </c>
      <c r="E6826" s="114">
        <f t="shared" si="106"/>
        <v>30901101</v>
      </c>
      <c r="F6826" s="114" t="s">
        <v>11599</v>
      </c>
      <c r="G6826" s="114" t="s">
        <v>9414</v>
      </c>
      <c r="H6826" s="114" t="s">
        <v>3890</v>
      </c>
      <c r="I6826" s="114" t="s">
        <v>3891</v>
      </c>
    </row>
    <row r="6827" spans="1:9" x14ac:dyDescent="0.2">
      <c r="A6827" s="114" t="s">
        <v>10519</v>
      </c>
      <c r="D6827" s="114" t="s">
        <v>3892</v>
      </c>
      <c r="E6827" s="114">
        <f t="shared" si="106"/>
        <v>30901102</v>
      </c>
      <c r="F6827" s="114" t="s">
        <v>11599</v>
      </c>
      <c r="G6827" s="114" t="s">
        <v>9414</v>
      </c>
      <c r="H6827" s="114" t="s">
        <v>3890</v>
      </c>
      <c r="I6827" s="114" t="s">
        <v>3893</v>
      </c>
    </row>
    <row r="6828" spans="1:9" x14ac:dyDescent="0.2">
      <c r="A6828" s="114" t="s">
        <v>10519</v>
      </c>
      <c r="D6828" s="114" t="s">
        <v>3894</v>
      </c>
      <c r="E6828" s="114">
        <f t="shared" si="106"/>
        <v>30901103</v>
      </c>
      <c r="F6828" s="114" t="s">
        <v>11599</v>
      </c>
      <c r="G6828" s="114" t="s">
        <v>9414</v>
      </c>
      <c r="H6828" s="114" t="s">
        <v>3890</v>
      </c>
      <c r="I6828" s="114" t="s">
        <v>3895</v>
      </c>
    </row>
    <row r="6829" spans="1:9" x14ac:dyDescent="0.2">
      <c r="A6829" s="114" t="s">
        <v>10519</v>
      </c>
      <c r="D6829" s="114" t="s">
        <v>3896</v>
      </c>
      <c r="E6829" s="114">
        <f t="shared" si="106"/>
        <v>30901104</v>
      </c>
      <c r="F6829" s="114" t="s">
        <v>11599</v>
      </c>
      <c r="G6829" s="114" t="s">
        <v>9414</v>
      </c>
      <c r="H6829" s="114" t="s">
        <v>3890</v>
      </c>
      <c r="I6829" s="114" t="s">
        <v>3897</v>
      </c>
    </row>
    <row r="6830" spans="1:9" x14ac:dyDescent="0.2">
      <c r="A6830" s="114" t="s">
        <v>10519</v>
      </c>
      <c r="D6830" s="114" t="s">
        <v>3898</v>
      </c>
      <c r="E6830" s="114">
        <f t="shared" si="106"/>
        <v>30901199</v>
      </c>
      <c r="F6830" s="114" t="s">
        <v>11599</v>
      </c>
      <c r="G6830" s="114" t="s">
        <v>9414</v>
      </c>
      <c r="H6830" s="114" t="s">
        <v>3890</v>
      </c>
      <c r="I6830" s="114" t="s">
        <v>7818</v>
      </c>
    </row>
    <row r="6831" spans="1:9" x14ac:dyDescent="0.2">
      <c r="A6831" s="114" t="s">
        <v>10519</v>
      </c>
      <c r="D6831" s="114" t="s">
        <v>3899</v>
      </c>
      <c r="E6831" s="114">
        <f t="shared" si="106"/>
        <v>30901201</v>
      </c>
      <c r="F6831" s="114" t="s">
        <v>11599</v>
      </c>
      <c r="G6831" s="114" t="s">
        <v>9414</v>
      </c>
      <c r="H6831" s="114" t="s">
        <v>3900</v>
      </c>
      <c r="I6831" s="114" t="s">
        <v>3901</v>
      </c>
    </row>
    <row r="6832" spans="1:9" x14ac:dyDescent="0.2">
      <c r="A6832" s="114" t="s">
        <v>10519</v>
      </c>
      <c r="D6832" s="114" t="s">
        <v>3902</v>
      </c>
      <c r="E6832" s="114">
        <f t="shared" si="106"/>
        <v>30901202</v>
      </c>
      <c r="F6832" s="114" t="s">
        <v>11599</v>
      </c>
      <c r="G6832" s="114" t="s">
        <v>9414</v>
      </c>
      <c r="H6832" s="114" t="s">
        <v>3900</v>
      </c>
      <c r="I6832" s="114" t="s">
        <v>12261</v>
      </c>
    </row>
    <row r="6833" spans="1:9" x14ac:dyDescent="0.2">
      <c r="A6833" s="114" t="s">
        <v>10519</v>
      </c>
      <c r="D6833" s="114" t="s">
        <v>3903</v>
      </c>
      <c r="E6833" s="114">
        <f t="shared" si="106"/>
        <v>30901203</v>
      </c>
      <c r="F6833" s="114" t="s">
        <v>11599</v>
      </c>
      <c r="G6833" s="114" t="s">
        <v>9414</v>
      </c>
      <c r="H6833" s="114" t="s">
        <v>3900</v>
      </c>
      <c r="I6833" s="114" t="s">
        <v>11410</v>
      </c>
    </row>
    <row r="6834" spans="1:9" x14ac:dyDescent="0.2">
      <c r="A6834" s="114" t="s">
        <v>10519</v>
      </c>
      <c r="D6834" s="114" t="s">
        <v>3904</v>
      </c>
      <c r="E6834" s="114">
        <f t="shared" si="106"/>
        <v>30901204</v>
      </c>
      <c r="F6834" s="114" t="s">
        <v>11599</v>
      </c>
      <c r="G6834" s="114" t="s">
        <v>9414</v>
      </c>
      <c r="H6834" s="114" t="s">
        <v>3900</v>
      </c>
      <c r="I6834" s="114" t="s">
        <v>11482</v>
      </c>
    </row>
    <row r="6835" spans="1:9" x14ac:dyDescent="0.2">
      <c r="A6835" s="114" t="s">
        <v>10519</v>
      </c>
      <c r="D6835" s="114" t="s">
        <v>3905</v>
      </c>
      <c r="E6835" s="114">
        <f t="shared" si="106"/>
        <v>30901205</v>
      </c>
      <c r="F6835" s="114" t="s">
        <v>11599</v>
      </c>
      <c r="G6835" s="114" t="s">
        <v>9414</v>
      </c>
      <c r="H6835" s="114" t="s">
        <v>3900</v>
      </c>
      <c r="I6835" s="114" t="s">
        <v>14476</v>
      </c>
    </row>
    <row r="6836" spans="1:9" x14ac:dyDescent="0.2">
      <c r="A6836" s="114" t="s">
        <v>10519</v>
      </c>
      <c r="D6836" s="114" t="s">
        <v>3906</v>
      </c>
      <c r="E6836" s="114">
        <f t="shared" si="106"/>
        <v>30901501</v>
      </c>
      <c r="F6836" s="114" t="s">
        <v>11599</v>
      </c>
      <c r="G6836" s="114" t="s">
        <v>9414</v>
      </c>
      <c r="H6836" s="114" t="s">
        <v>3907</v>
      </c>
      <c r="I6836" s="114" t="s">
        <v>3908</v>
      </c>
    </row>
    <row r="6837" spans="1:9" x14ac:dyDescent="0.2">
      <c r="A6837" s="114" t="s">
        <v>10519</v>
      </c>
      <c r="D6837" s="114" t="s">
        <v>3909</v>
      </c>
      <c r="E6837" s="114">
        <f t="shared" si="106"/>
        <v>30901601</v>
      </c>
      <c r="F6837" s="114" t="s">
        <v>11599</v>
      </c>
      <c r="G6837" s="114" t="s">
        <v>9414</v>
      </c>
      <c r="H6837" s="114" t="s">
        <v>3910</v>
      </c>
      <c r="I6837" s="114" t="s">
        <v>3911</v>
      </c>
    </row>
    <row r="6838" spans="1:9" x14ac:dyDescent="0.2">
      <c r="A6838" s="114" t="s">
        <v>10519</v>
      </c>
      <c r="D6838" s="114" t="s">
        <v>3912</v>
      </c>
      <c r="E6838" s="114">
        <f t="shared" si="106"/>
        <v>30901602</v>
      </c>
      <c r="F6838" s="114" t="s">
        <v>11599</v>
      </c>
      <c r="G6838" s="114" t="s">
        <v>9414</v>
      </c>
      <c r="H6838" s="114" t="s">
        <v>3910</v>
      </c>
      <c r="I6838" s="114" t="s">
        <v>3913</v>
      </c>
    </row>
    <row r="6839" spans="1:9" x14ac:dyDescent="0.2">
      <c r="A6839" s="114" t="s">
        <v>10519</v>
      </c>
      <c r="D6839" s="114" t="s">
        <v>3914</v>
      </c>
      <c r="E6839" s="114">
        <f t="shared" si="106"/>
        <v>30901603</v>
      </c>
      <c r="F6839" s="114" t="s">
        <v>11599</v>
      </c>
      <c r="G6839" s="114" t="s">
        <v>9414</v>
      </c>
      <c r="H6839" s="114" t="s">
        <v>3910</v>
      </c>
      <c r="I6839" s="114" t="s">
        <v>3915</v>
      </c>
    </row>
    <row r="6840" spans="1:9" x14ac:dyDescent="0.2">
      <c r="A6840" s="114" t="s">
        <v>10519</v>
      </c>
      <c r="D6840" s="114" t="s">
        <v>3916</v>
      </c>
      <c r="E6840" s="114">
        <f t="shared" si="106"/>
        <v>30901604</v>
      </c>
      <c r="F6840" s="114" t="s">
        <v>11599</v>
      </c>
      <c r="G6840" s="114" t="s">
        <v>9414</v>
      </c>
      <c r="H6840" s="114" t="s">
        <v>3910</v>
      </c>
      <c r="I6840" s="114" t="s">
        <v>3917</v>
      </c>
    </row>
    <row r="6841" spans="1:9" x14ac:dyDescent="0.2">
      <c r="A6841" s="114" t="s">
        <v>10519</v>
      </c>
      <c r="D6841" s="114" t="s">
        <v>3918</v>
      </c>
      <c r="E6841" s="114">
        <f t="shared" si="106"/>
        <v>30901605</v>
      </c>
      <c r="F6841" s="114" t="s">
        <v>11599</v>
      </c>
      <c r="G6841" s="114" t="s">
        <v>9414</v>
      </c>
      <c r="H6841" s="114" t="s">
        <v>3910</v>
      </c>
      <c r="I6841" s="114" t="s">
        <v>3911</v>
      </c>
    </row>
    <row r="6842" spans="1:9" x14ac:dyDescent="0.2">
      <c r="A6842" s="114" t="s">
        <v>10519</v>
      </c>
      <c r="D6842" s="114" t="s">
        <v>3919</v>
      </c>
      <c r="E6842" s="114">
        <f t="shared" si="106"/>
        <v>30901606</v>
      </c>
      <c r="F6842" s="114" t="s">
        <v>11599</v>
      </c>
      <c r="G6842" s="114" t="s">
        <v>9414</v>
      </c>
      <c r="H6842" s="114" t="s">
        <v>3910</v>
      </c>
      <c r="I6842" s="114" t="s">
        <v>3913</v>
      </c>
    </row>
    <row r="6843" spans="1:9" x14ac:dyDescent="0.2">
      <c r="A6843" s="114" t="s">
        <v>10519</v>
      </c>
      <c r="D6843" s="114" t="s">
        <v>3920</v>
      </c>
      <c r="E6843" s="114">
        <f t="shared" si="106"/>
        <v>30901607</v>
      </c>
      <c r="F6843" s="114" t="s">
        <v>11599</v>
      </c>
      <c r="G6843" s="114" t="s">
        <v>9414</v>
      </c>
      <c r="H6843" s="114" t="s">
        <v>3910</v>
      </c>
      <c r="I6843" s="114" t="s">
        <v>3915</v>
      </c>
    </row>
    <row r="6844" spans="1:9" x14ac:dyDescent="0.2">
      <c r="A6844" s="114" t="s">
        <v>10519</v>
      </c>
      <c r="D6844" s="114" t="s">
        <v>3921</v>
      </c>
      <c r="E6844" s="114">
        <f t="shared" si="106"/>
        <v>30901610</v>
      </c>
      <c r="F6844" s="114" t="s">
        <v>11599</v>
      </c>
      <c r="G6844" s="114" t="s">
        <v>9414</v>
      </c>
      <c r="H6844" s="114" t="s">
        <v>3910</v>
      </c>
      <c r="I6844" s="114" t="s">
        <v>3922</v>
      </c>
    </row>
    <row r="6845" spans="1:9" x14ac:dyDescent="0.2">
      <c r="A6845" s="114" t="s">
        <v>10519</v>
      </c>
      <c r="D6845" s="114" t="s">
        <v>3923</v>
      </c>
      <c r="E6845" s="114">
        <f t="shared" si="106"/>
        <v>30901611</v>
      </c>
      <c r="F6845" s="114" t="s">
        <v>11599</v>
      </c>
      <c r="G6845" s="114" t="s">
        <v>9414</v>
      </c>
      <c r="H6845" s="114" t="s">
        <v>3910</v>
      </c>
      <c r="I6845" s="114" t="s">
        <v>3924</v>
      </c>
    </row>
    <row r="6846" spans="1:9" x14ac:dyDescent="0.2">
      <c r="A6846" s="114" t="s">
        <v>10519</v>
      </c>
      <c r="D6846" s="114" t="s">
        <v>3925</v>
      </c>
      <c r="E6846" s="114">
        <f t="shared" si="106"/>
        <v>30901699</v>
      </c>
      <c r="F6846" s="114" t="s">
        <v>11599</v>
      </c>
      <c r="G6846" s="114" t="s">
        <v>9414</v>
      </c>
      <c r="H6846" s="114" t="s">
        <v>3910</v>
      </c>
      <c r="I6846" s="114" t="s">
        <v>7818</v>
      </c>
    </row>
    <row r="6847" spans="1:9" x14ac:dyDescent="0.2">
      <c r="A6847" s="114" t="s">
        <v>10519</v>
      </c>
      <c r="D6847" s="114" t="s">
        <v>3926</v>
      </c>
      <c r="E6847" s="114">
        <f t="shared" si="106"/>
        <v>30902099</v>
      </c>
      <c r="F6847" s="114" t="s">
        <v>11599</v>
      </c>
      <c r="G6847" s="114" t="s">
        <v>9414</v>
      </c>
      <c r="H6847" s="114" t="s">
        <v>7818</v>
      </c>
      <c r="I6847" s="114" t="s">
        <v>11772</v>
      </c>
    </row>
    <row r="6848" spans="1:9" x14ac:dyDescent="0.2">
      <c r="A6848" s="114" t="s">
        <v>10519</v>
      </c>
      <c r="D6848" s="114" t="s">
        <v>3927</v>
      </c>
      <c r="E6848" s="114">
        <f t="shared" si="106"/>
        <v>30902501</v>
      </c>
      <c r="F6848" s="114" t="s">
        <v>11599</v>
      </c>
      <c r="G6848" s="114" t="s">
        <v>9414</v>
      </c>
      <c r="H6848" s="114" t="s">
        <v>3928</v>
      </c>
      <c r="I6848" s="114" t="s">
        <v>3929</v>
      </c>
    </row>
    <row r="6849" spans="1:10" x14ac:dyDescent="0.2">
      <c r="A6849" s="114" t="s">
        <v>10519</v>
      </c>
      <c r="D6849" s="114" t="s">
        <v>3930</v>
      </c>
      <c r="E6849" s="114">
        <f t="shared" si="106"/>
        <v>30903004</v>
      </c>
      <c r="F6849" s="114" t="s">
        <v>11599</v>
      </c>
      <c r="G6849" s="114" t="s">
        <v>9414</v>
      </c>
      <c r="H6849" s="114" t="s">
        <v>3931</v>
      </c>
      <c r="I6849" s="114" t="s">
        <v>3932</v>
      </c>
    </row>
    <row r="6850" spans="1:10" x14ac:dyDescent="0.2">
      <c r="A6850" s="114" t="s">
        <v>10519</v>
      </c>
      <c r="D6850" s="114" t="s">
        <v>3933</v>
      </c>
      <c r="E6850" s="114">
        <f t="shared" ref="E6850:E6913" si="107">VALUE(D6850)</f>
        <v>30903005</v>
      </c>
      <c r="F6850" s="114" t="s">
        <v>11599</v>
      </c>
      <c r="G6850" s="114" t="s">
        <v>9414</v>
      </c>
      <c r="H6850" s="114" t="s">
        <v>3931</v>
      </c>
      <c r="I6850" s="114" t="s">
        <v>3934</v>
      </c>
    </row>
    <row r="6851" spans="1:10" x14ac:dyDescent="0.2">
      <c r="A6851" s="114" t="s">
        <v>10519</v>
      </c>
      <c r="D6851" s="114" t="s">
        <v>3935</v>
      </c>
      <c r="E6851" s="114">
        <f t="shared" si="107"/>
        <v>30903006</v>
      </c>
      <c r="F6851" s="114" t="s">
        <v>11599</v>
      </c>
      <c r="G6851" s="114" t="s">
        <v>9414</v>
      </c>
      <c r="H6851" s="114" t="s">
        <v>3931</v>
      </c>
      <c r="I6851" s="114" t="s">
        <v>3936</v>
      </c>
    </row>
    <row r="6852" spans="1:10" x14ac:dyDescent="0.2">
      <c r="A6852" s="114" t="s">
        <v>10519</v>
      </c>
      <c r="D6852" s="114" t="s">
        <v>3937</v>
      </c>
      <c r="E6852" s="114">
        <f t="shared" si="107"/>
        <v>30903007</v>
      </c>
      <c r="F6852" s="114" t="s">
        <v>11599</v>
      </c>
      <c r="G6852" s="114" t="s">
        <v>9414</v>
      </c>
      <c r="H6852" s="114" t="s">
        <v>3931</v>
      </c>
      <c r="I6852" s="114" t="s">
        <v>3938</v>
      </c>
    </row>
    <row r="6853" spans="1:10" x14ac:dyDescent="0.2">
      <c r="A6853" s="114" t="s">
        <v>10519</v>
      </c>
      <c r="D6853" s="114" t="s">
        <v>3939</v>
      </c>
      <c r="E6853" s="114">
        <f t="shared" si="107"/>
        <v>30903008</v>
      </c>
      <c r="F6853" s="114" t="s">
        <v>11599</v>
      </c>
      <c r="G6853" s="114" t="s">
        <v>9414</v>
      </c>
      <c r="H6853" s="114" t="s">
        <v>3931</v>
      </c>
      <c r="I6853" s="114" t="s">
        <v>3940</v>
      </c>
    </row>
    <row r="6854" spans="1:10" x14ac:dyDescent="0.2">
      <c r="A6854" s="114" t="s">
        <v>10519</v>
      </c>
      <c r="D6854" s="114" t="s">
        <v>3941</v>
      </c>
      <c r="E6854" s="114">
        <f t="shared" si="107"/>
        <v>30903010</v>
      </c>
      <c r="F6854" s="114" t="s">
        <v>11599</v>
      </c>
      <c r="G6854" s="114" t="s">
        <v>9414</v>
      </c>
      <c r="H6854" s="114" t="s">
        <v>3931</v>
      </c>
      <c r="I6854" s="114" t="s">
        <v>3942</v>
      </c>
    </row>
    <row r="6855" spans="1:10" x14ac:dyDescent="0.2">
      <c r="A6855" s="114" t="s">
        <v>10519</v>
      </c>
      <c r="D6855" s="114" t="s">
        <v>3943</v>
      </c>
      <c r="E6855" s="114">
        <f t="shared" si="107"/>
        <v>30903099</v>
      </c>
      <c r="F6855" s="114" t="s">
        <v>11599</v>
      </c>
      <c r="G6855" s="114" t="s">
        <v>9414</v>
      </c>
      <c r="H6855" s="114" t="s">
        <v>3931</v>
      </c>
      <c r="I6855" s="114" t="s">
        <v>11772</v>
      </c>
    </row>
    <row r="6856" spans="1:10" x14ac:dyDescent="0.2">
      <c r="A6856" s="114" t="s">
        <v>10519</v>
      </c>
      <c r="D6856" s="114" t="s">
        <v>3944</v>
      </c>
      <c r="E6856" s="114">
        <f t="shared" si="107"/>
        <v>30903901</v>
      </c>
      <c r="F6856" s="114" t="s">
        <v>11599</v>
      </c>
      <c r="G6856" s="114" t="s">
        <v>9414</v>
      </c>
      <c r="H6856" s="114" t="s">
        <v>3945</v>
      </c>
      <c r="I6856" s="114" t="s">
        <v>3946</v>
      </c>
      <c r="J6856" s="116">
        <v>36797</v>
      </c>
    </row>
    <row r="6857" spans="1:10" x14ac:dyDescent="0.2">
      <c r="A6857" s="114" t="s">
        <v>10519</v>
      </c>
      <c r="D6857" s="114" t="s">
        <v>3947</v>
      </c>
      <c r="E6857" s="114">
        <f t="shared" si="107"/>
        <v>30903902</v>
      </c>
      <c r="F6857" s="114" t="s">
        <v>11599</v>
      </c>
      <c r="G6857" s="114" t="s">
        <v>9414</v>
      </c>
      <c r="H6857" s="114" t="s">
        <v>3945</v>
      </c>
      <c r="I6857" s="114" t="s">
        <v>3948</v>
      </c>
      <c r="J6857" s="116">
        <v>36797</v>
      </c>
    </row>
    <row r="6858" spans="1:10" x14ac:dyDescent="0.2">
      <c r="A6858" s="114" t="s">
        <v>10519</v>
      </c>
      <c r="D6858" s="114" t="s">
        <v>3949</v>
      </c>
      <c r="E6858" s="114">
        <f t="shared" si="107"/>
        <v>30903951</v>
      </c>
      <c r="F6858" s="114" t="s">
        <v>11599</v>
      </c>
      <c r="G6858" s="114" t="s">
        <v>9414</v>
      </c>
      <c r="H6858" s="114" t="s">
        <v>3945</v>
      </c>
      <c r="I6858" s="114" t="s">
        <v>3950</v>
      </c>
      <c r="J6858" s="116">
        <v>36797</v>
      </c>
    </row>
    <row r="6859" spans="1:10" x14ac:dyDescent="0.2">
      <c r="A6859" s="114" t="s">
        <v>10519</v>
      </c>
      <c r="D6859" s="114" t="s">
        <v>3951</v>
      </c>
      <c r="E6859" s="114">
        <f t="shared" si="107"/>
        <v>30904001</v>
      </c>
      <c r="F6859" s="114" t="s">
        <v>11599</v>
      </c>
      <c r="G6859" s="114" t="s">
        <v>9414</v>
      </c>
      <c r="H6859" s="114" t="s">
        <v>3952</v>
      </c>
      <c r="I6859" s="114" t="s">
        <v>3953</v>
      </c>
    </row>
    <row r="6860" spans="1:10" x14ac:dyDescent="0.2">
      <c r="A6860" s="114" t="s">
        <v>10519</v>
      </c>
      <c r="D6860" s="114" t="s">
        <v>3954</v>
      </c>
      <c r="E6860" s="114">
        <f t="shared" si="107"/>
        <v>30904010</v>
      </c>
      <c r="F6860" s="114" t="s">
        <v>11599</v>
      </c>
      <c r="G6860" s="114" t="s">
        <v>9414</v>
      </c>
      <c r="H6860" s="114" t="s">
        <v>3952</v>
      </c>
      <c r="I6860" s="114" t="s">
        <v>3955</v>
      </c>
    </row>
    <row r="6861" spans="1:10" x14ac:dyDescent="0.2">
      <c r="A6861" s="114" t="s">
        <v>10519</v>
      </c>
      <c r="D6861" s="114" t="s">
        <v>3956</v>
      </c>
      <c r="E6861" s="114">
        <f t="shared" si="107"/>
        <v>30904020</v>
      </c>
      <c r="F6861" s="114" t="s">
        <v>11599</v>
      </c>
      <c r="G6861" s="114" t="s">
        <v>9414</v>
      </c>
      <c r="H6861" s="114" t="s">
        <v>3952</v>
      </c>
      <c r="I6861" s="114" t="s">
        <v>3957</v>
      </c>
    </row>
    <row r="6862" spans="1:10" x14ac:dyDescent="0.2">
      <c r="A6862" s="114" t="s">
        <v>10519</v>
      </c>
      <c r="D6862" s="114" t="s">
        <v>3958</v>
      </c>
      <c r="E6862" s="114">
        <f t="shared" si="107"/>
        <v>30904030</v>
      </c>
      <c r="F6862" s="114" t="s">
        <v>11599</v>
      </c>
      <c r="G6862" s="114" t="s">
        <v>9414</v>
      </c>
      <c r="H6862" s="114" t="s">
        <v>3952</v>
      </c>
      <c r="I6862" s="114" t="s">
        <v>3959</v>
      </c>
    </row>
    <row r="6863" spans="1:10" x14ac:dyDescent="0.2">
      <c r="A6863" s="114" t="s">
        <v>10519</v>
      </c>
      <c r="D6863" s="114" t="s">
        <v>3960</v>
      </c>
      <c r="E6863" s="114">
        <f t="shared" si="107"/>
        <v>30904100</v>
      </c>
      <c r="F6863" s="114" t="s">
        <v>11599</v>
      </c>
      <c r="G6863" s="114" t="s">
        <v>9414</v>
      </c>
      <c r="H6863" s="114" t="s">
        <v>3961</v>
      </c>
      <c r="I6863" s="114" t="s">
        <v>14455</v>
      </c>
    </row>
    <row r="6864" spans="1:10" x14ac:dyDescent="0.2">
      <c r="A6864" s="114" t="s">
        <v>10519</v>
      </c>
      <c r="D6864" s="114" t="s">
        <v>3962</v>
      </c>
      <c r="E6864" s="114">
        <f t="shared" si="107"/>
        <v>30904200</v>
      </c>
      <c r="F6864" s="114" t="s">
        <v>11599</v>
      </c>
      <c r="G6864" s="114" t="s">
        <v>9414</v>
      </c>
      <c r="H6864" s="114" t="s">
        <v>3963</v>
      </c>
      <c r="I6864" s="114" t="s">
        <v>14455</v>
      </c>
    </row>
    <row r="6865" spans="1:9" x14ac:dyDescent="0.2">
      <c r="A6865" s="114" t="s">
        <v>10519</v>
      </c>
      <c r="D6865" s="114" t="s">
        <v>3964</v>
      </c>
      <c r="E6865" s="114">
        <f t="shared" si="107"/>
        <v>30904300</v>
      </c>
      <c r="F6865" s="114" t="s">
        <v>11599</v>
      </c>
      <c r="G6865" s="114" t="s">
        <v>9414</v>
      </c>
      <c r="H6865" s="114" t="s">
        <v>3965</v>
      </c>
      <c r="I6865" s="114" t="s">
        <v>14455</v>
      </c>
    </row>
    <row r="6866" spans="1:9" x14ac:dyDescent="0.2">
      <c r="A6866" s="114" t="s">
        <v>10519</v>
      </c>
      <c r="D6866" s="114" t="s">
        <v>3966</v>
      </c>
      <c r="E6866" s="114">
        <f t="shared" si="107"/>
        <v>30904400</v>
      </c>
      <c r="F6866" s="114" t="s">
        <v>11599</v>
      </c>
      <c r="G6866" s="114" t="s">
        <v>9414</v>
      </c>
      <c r="H6866" s="114" t="s">
        <v>3967</v>
      </c>
      <c r="I6866" s="114" t="s">
        <v>14455</v>
      </c>
    </row>
    <row r="6867" spans="1:9" x14ac:dyDescent="0.2">
      <c r="A6867" s="114" t="s">
        <v>10519</v>
      </c>
      <c r="D6867" s="114" t="s">
        <v>3968</v>
      </c>
      <c r="E6867" s="114">
        <f t="shared" si="107"/>
        <v>30904500</v>
      </c>
      <c r="F6867" s="114" t="s">
        <v>11599</v>
      </c>
      <c r="G6867" s="114" t="s">
        <v>9414</v>
      </c>
      <c r="H6867" s="114" t="s">
        <v>3969</v>
      </c>
      <c r="I6867" s="114" t="s">
        <v>14455</v>
      </c>
    </row>
    <row r="6868" spans="1:9" x14ac:dyDescent="0.2">
      <c r="A6868" s="114" t="s">
        <v>10519</v>
      </c>
      <c r="D6868" s="114" t="s">
        <v>3970</v>
      </c>
      <c r="E6868" s="114">
        <f t="shared" si="107"/>
        <v>30904600</v>
      </c>
      <c r="F6868" s="114" t="s">
        <v>11599</v>
      </c>
      <c r="G6868" s="114" t="s">
        <v>9414</v>
      </c>
      <c r="H6868" s="114" t="s">
        <v>3971</v>
      </c>
      <c r="I6868" s="114" t="s">
        <v>14455</v>
      </c>
    </row>
    <row r="6869" spans="1:9" x14ac:dyDescent="0.2">
      <c r="A6869" s="114" t="s">
        <v>10519</v>
      </c>
      <c r="D6869" s="114" t="s">
        <v>3972</v>
      </c>
      <c r="E6869" s="114">
        <f t="shared" si="107"/>
        <v>30904700</v>
      </c>
      <c r="F6869" s="114" t="s">
        <v>11599</v>
      </c>
      <c r="G6869" s="114" t="s">
        <v>9414</v>
      </c>
      <c r="H6869" s="114" t="s">
        <v>3973</v>
      </c>
      <c r="I6869" s="114" t="s">
        <v>14455</v>
      </c>
    </row>
    <row r="6870" spans="1:9" x14ac:dyDescent="0.2">
      <c r="A6870" s="114" t="s">
        <v>10519</v>
      </c>
      <c r="D6870" s="114" t="s">
        <v>3974</v>
      </c>
      <c r="E6870" s="114">
        <f t="shared" si="107"/>
        <v>30905000</v>
      </c>
      <c r="F6870" s="114" t="s">
        <v>11599</v>
      </c>
      <c r="G6870" s="114" t="s">
        <v>9414</v>
      </c>
      <c r="H6870" s="114" t="s">
        <v>3975</v>
      </c>
      <c r="I6870" s="114" t="s">
        <v>3976</v>
      </c>
    </row>
    <row r="6871" spans="1:9" x14ac:dyDescent="0.2">
      <c r="A6871" s="114" t="s">
        <v>10519</v>
      </c>
      <c r="D6871" s="114" t="s">
        <v>3977</v>
      </c>
      <c r="E6871" s="114">
        <f t="shared" si="107"/>
        <v>30905100</v>
      </c>
      <c r="F6871" s="114" t="s">
        <v>11599</v>
      </c>
      <c r="G6871" s="114" t="s">
        <v>9414</v>
      </c>
      <c r="H6871" s="114" t="s">
        <v>3978</v>
      </c>
      <c r="I6871" s="114" t="s">
        <v>14455</v>
      </c>
    </row>
    <row r="6872" spans="1:9" x14ac:dyDescent="0.2">
      <c r="A6872" s="114" t="s">
        <v>10519</v>
      </c>
      <c r="D6872" s="114" t="s">
        <v>3979</v>
      </c>
      <c r="E6872" s="114">
        <f t="shared" si="107"/>
        <v>30905104</v>
      </c>
      <c r="F6872" s="114" t="s">
        <v>11599</v>
      </c>
      <c r="G6872" s="114" t="s">
        <v>9414</v>
      </c>
      <c r="H6872" s="114" t="s">
        <v>3978</v>
      </c>
      <c r="I6872" s="114" t="s">
        <v>3980</v>
      </c>
    </row>
    <row r="6873" spans="1:9" x14ac:dyDescent="0.2">
      <c r="A6873" s="114" t="s">
        <v>10519</v>
      </c>
      <c r="D6873" s="114" t="s">
        <v>3981</v>
      </c>
      <c r="E6873" s="114">
        <f t="shared" si="107"/>
        <v>30905108</v>
      </c>
      <c r="F6873" s="114" t="s">
        <v>11599</v>
      </c>
      <c r="G6873" s="114" t="s">
        <v>9414</v>
      </c>
      <c r="H6873" s="114" t="s">
        <v>3978</v>
      </c>
      <c r="I6873" s="114" t="s">
        <v>3982</v>
      </c>
    </row>
    <row r="6874" spans="1:9" x14ac:dyDescent="0.2">
      <c r="A6874" s="114" t="s">
        <v>10519</v>
      </c>
      <c r="D6874" s="114" t="s">
        <v>3983</v>
      </c>
      <c r="E6874" s="114">
        <f t="shared" si="107"/>
        <v>30905112</v>
      </c>
      <c r="F6874" s="114" t="s">
        <v>11599</v>
      </c>
      <c r="G6874" s="114" t="s">
        <v>9414</v>
      </c>
      <c r="H6874" s="114" t="s">
        <v>3978</v>
      </c>
      <c r="I6874" s="114" t="s">
        <v>3984</v>
      </c>
    </row>
    <row r="6875" spans="1:9" x14ac:dyDescent="0.2">
      <c r="A6875" s="114" t="s">
        <v>10519</v>
      </c>
      <c r="D6875" s="114" t="s">
        <v>3985</v>
      </c>
      <c r="E6875" s="114">
        <f t="shared" si="107"/>
        <v>30905116</v>
      </c>
      <c r="F6875" s="114" t="s">
        <v>11599</v>
      </c>
      <c r="G6875" s="114" t="s">
        <v>9414</v>
      </c>
      <c r="H6875" s="114" t="s">
        <v>3978</v>
      </c>
      <c r="I6875" s="114" t="s">
        <v>3986</v>
      </c>
    </row>
    <row r="6876" spans="1:9" x14ac:dyDescent="0.2">
      <c r="A6876" s="114" t="s">
        <v>10519</v>
      </c>
      <c r="D6876" s="114" t="s">
        <v>3987</v>
      </c>
      <c r="E6876" s="114">
        <f t="shared" si="107"/>
        <v>30905120</v>
      </c>
      <c r="F6876" s="114" t="s">
        <v>11599</v>
      </c>
      <c r="G6876" s="114" t="s">
        <v>9414</v>
      </c>
      <c r="H6876" s="114" t="s">
        <v>3978</v>
      </c>
      <c r="I6876" s="114" t="s">
        <v>3988</v>
      </c>
    </row>
    <row r="6877" spans="1:9" x14ac:dyDescent="0.2">
      <c r="A6877" s="114" t="s">
        <v>10519</v>
      </c>
      <c r="D6877" s="114" t="s">
        <v>3989</v>
      </c>
      <c r="E6877" s="114">
        <f t="shared" si="107"/>
        <v>30905124</v>
      </c>
      <c r="F6877" s="114" t="s">
        <v>11599</v>
      </c>
      <c r="G6877" s="114" t="s">
        <v>9414</v>
      </c>
      <c r="H6877" s="114" t="s">
        <v>3978</v>
      </c>
      <c r="I6877" s="114" t="s">
        <v>3990</v>
      </c>
    </row>
    <row r="6878" spans="1:9" x14ac:dyDescent="0.2">
      <c r="A6878" s="114" t="s">
        <v>10519</v>
      </c>
      <c r="D6878" s="114" t="s">
        <v>3991</v>
      </c>
      <c r="E6878" s="114">
        <f t="shared" si="107"/>
        <v>30905128</v>
      </c>
      <c r="F6878" s="114" t="s">
        <v>11599</v>
      </c>
      <c r="G6878" s="114" t="s">
        <v>9414</v>
      </c>
      <c r="H6878" s="114" t="s">
        <v>3978</v>
      </c>
      <c r="I6878" s="114" t="s">
        <v>1222</v>
      </c>
    </row>
    <row r="6879" spans="1:9" x14ac:dyDescent="0.2">
      <c r="A6879" s="114" t="s">
        <v>10519</v>
      </c>
      <c r="D6879" s="114" t="s">
        <v>1223</v>
      </c>
      <c r="E6879" s="114">
        <f t="shared" si="107"/>
        <v>30905132</v>
      </c>
      <c r="F6879" s="114" t="s">
        <v>11599</v>
      </c>
      <c r="G6879" s="114" t="s">
        <v>9414</v>
      </c>
      <c r="H6879" s="114" t="s">
        <v>3978</v>
      </c>
      <c r="I6879" s="114" t="s">
        <v>1224</v>
      </c>
    </row>
    <row r="6880" spans="1:9" x14ac:dyDescent="0.2">
      <c r="A6880" s="114" t="s">
        <v>10519</v>
      </c>
      <c r="D6880" s="114" t="s">
        <v>1225</v>
      </c>
      <c r="E6880" s="114">
        <f t="shared" si="107"/>
        <v>30905136</v>
      </c>
      <c r="F6880" s="114" t="s">
        <v>11599</v>
      </c>
      <c r="G6880" s="114" t="s">
        <v>9414</v>
      </c>
      <c r="H6880" s="114" t="s">
        <v>3978</v>
      </c>
      <c r="I6880" s="114" t="s">
        <v>1226</v>
      </c>
    </row>
    <row r="6881" spans="1:9" x14ac:dyDescent="0.2">
      <c r="A6881" s="114" t="s">
        <v>10519</v>
      </c>
      <c r="D6881" s="114" t="s">
        <v>1227</v>
      </c>
      <c r="E6881" s="114">
        <f t="shared" si="107"/>
        <v>30905140</v>
      </c>
      <c r="F6881" s="114" t="s">
        <v>11599</v>
      </c>
      <c r="G6881" s="114" t="s">
        <v>9414</v>
      </c>
      <c r="H6881" s="114" t="s">
        <v>3978</v>
      </c>
      <c r="I6881" s="114" t="s">
        <v>1228</v>
      </c>
    </row>
    <row r="6882" spans="1:9" x14ac:dyDescent="0.2">
      <c r="A6882" s="114" t="s">
        <v>10519</v>
      </c>
      <c r="D6882" s="114" t="s">
        <v>1229</v>
      </c>
      <c r="E6882" s="114">
        <f t="shared" si="107"/>
        <v>30905144</v>
      </c>
      <c r="F6882" s="114" t="s">
        <v>11599</v>
      </c>
      <c r="G6882" s="114" t="s">
        <v>9414</v>
      </c>
      <c r="H6882" s="114" t="s">
        <v>3978</v>
      </c>
      <c r="I6882" s="114" t="s">
        <v>1230</v>
      </c>
    </row>
    <row r="6883" spans="1:9" x14ac:dyDescent="0.2">
      <c r="A6883" s="114" t="s">
        <v>10519</v>
      </c>
      <c r="D6883" s="114" t="s">
        <v>1231</v>
      </c>
      <c r="E6883" s="114">
        <f t="shared" si="107"/>
        <v>30905148</v>
      </c>
      <c r="F6883" s="114" t="s">
        <v>11599</v>
      </c>
      <c r="G6883" s="114" t="s">
        <v>9414</v>
      </c>
      <c r="H6883" s="114" t="s">
        <v>3978</v>
      </c>
      <c r="I6883" s="114" t="s">
        <v>1232</v>
      </c>
    </row>
    <row r="6884" spans="1:9" x14ac:dyDescent="0.2">
      <c r="A6884" s="114" t="s">
        <v>10519</v>
      </c>
      <c r="D6884" s="114" t="s">
        <v>1233</v>
      </c>
      <c r="E6884" s="114">
        <f t="shared" si="107"/>
        <v>30905152</v>
      </c>
      <c r="F6884" s="114" t="s">
        <v>11599</v>
      </c>
      <c r="G6884" s="114" t="s">
        <v>9414</v>
      </c>
      <c r="H6884" s="114" t="s">
        <v>3978</v>
      </c>
      <c r="I6884" s="114" t="s">
        <v>1234</v>
      </c>
    </row>
    <row r="6885" spans="1:9" x14ac:dyDescent="0.2">
      <c r="A6885" s="114" t="s">
        <v>10519</v>
      </c>
      <c r="D6885" s="114" t="s">
        <v>1235</v>
      </c>
      <c r="E6885" s="114">
        <f t="shared" si="107"/>
        <v>30905156</v>
      </c>
      <c r="F6885" s="114" t="s">
        <v>11599</v>
      </c>
      <c r="G6885" s="114" t="s">
        <v>9414</v>
      </c>
      <c r="H6885" s="114" t="s">
        <v>3978</v>
      </c>
      <c r="I6885" s="114" t="s">
        <v>1236</v>
      </c>
    </row>
    <row r="6886" spans="1:9" x14ac:dyDescent="0.2">
      <c r="A6886" s="114" t="s">
        <v>10519</v>
      </c>
      <c r="D6886" s="114" t="s">
        <v>1237</v>
      </c>
      <c r="E6886" s="114">
        <f t="shared" si="107"/>
        <v>30905160</v>
      </c>
      <c r="F6886" s="114" t="s">
        <v>11599</v>
      </c>
      <c r="G6886" s="114" t="s">
        <v>9414</v>
      </c>
      <c r="H6886" s="114" t="s">
        <v>3978</v>
      </c>
      <c r="I6886" s="114" t="s">
        <v>1238</v>
      </c>
    </row>
    <row r="6887" spans="1:9" x14ac:dyDescent="0.2">
      <c r="A6887" s="114" t="s">
        <v>10519</v>
      </c>
      <c r="D6887" s="114" t="s">
        <v>1239</v>
      </c>
      <c r="E6887" s="114">
        <f t="shared" si="107"/>
        <v>30905164</v>
      </c>
      <c r="F6887" s="114" t="s">
        <v>11599</v>
      </c>
      <c r="G6887" s="114" t="s">
        <v>9414</v>
      </c>
      <c r="H6887" s="114" t="s">
        <v>3978</v>
      </c>
      <c r="I6887" s="114" t="s">
        <v>1240</v>
      </c>
    </row>
    <row r="6888" spans="1:9" x14ac:dyDescent="0.2">
      <c r="A6888" s="114" t="s">
        <v>10519</v>
      </c>
      <c r="D6888" s="114" t="s">
        <v>1241</v>
      </c>
      <c r="E6888" s="114">
        <f t="shared" si="107"/>
        <v>30905168</v>
      </c>
      <c r="F6888" s="114" t="s">
        <v>11599</v>
      </c>
      <c r="G6888" s="114" t="s">
        <v>9414</v>
      </c>
      <c r="H6888" s="114" t="s">
        <v>3978</v>
      </c>
      <c r="I6888" s="114" t="s">
        <v>1242</v>
      </c>
    </row>
    <row r="6889" spans="1:9" x14ac:dyDescent="0.2">
      <c r="A6889" s="114" t="s">
        <v>10519</v>
      </c>
      <c r="D6889" s="114" t="s">
        <v>1243</v>
      </c>
      <c r="E6889" s="114">
        <f t="shared" si="107"/>
        <v>30905172</v>
      </c>
      <c r="F6889" s="114" t="s">
        <v>11599</v>
      </c>
      <c r="G6889" s="114" t="s">
        <v>9414</v>
      </c>
      <c r="H6889" s="114" t="s">
        <v>3978</v>
      </c>
      <c r="I6889" s="114" t="s">
        <v>1244</v>
      </c>
    </row>
    <row r="6890" spans="1:9" x14ac:dyDescent="0.2">
      <c r="A6890" s="114" t="s">
        <v>10519</v>
      </c>
      <c r="D6890" s="114" t="s">
        <v>1245</v>
      </c>
      <c r="E6890" s="114">
        <f t="shared" si="107"/>
        <v>30905176</v>
      </c>
      <c r="F6890" s="114" t="s">
        <v>11599</v>
      </c>
      <c r="G6890" s="114" t="s">
        <v>9414</v>
      </c>
      <c r="H6890" s="114" t="s">
        <v>3978</v>
      </c>
      <c r="I6890" s="114" t="s">
        <v>1246</v>
      </c>
    </row>
    <row r="6891" spans="1:9" x14ac:dyDescent="0.2">
      <c r="A6891" s="114" t="s">
        <v>10519</v>
      </c>
      <c r="D6891" s="114" t="s">
        <v>1247</v>
      </c>
      <c r="E6891" s="114">
        <f t="shared" si="107"/>
        <v>30905180</v>
      </c>
      <c r="F6891" s="114" t="s">
        <v>11599</v>
      </c>
      <c r="G6891" s="114" t="s">
        <v>9414</v>
      </c>
      <c r="H6891" s="114" t="s">
        <v>3978</v>
      </c>
      <c r="I6891" s="114" t="s">
        <v>1248</v>
      </c>
    </row>
    <row r="6892" spans="1:9" x14ac:dyDescent="0.2">
      <c r="A6892" s="114" t="s">
        <v>10519</v>
      </c>
      <c r="D6892" s="114" t="s">
        <v>1249</v>
      </c>
      <c r="E6892" s="114">
        <f t="shared" si="107"/>
        <v>30905200</v>
      </c>
      <c r="F6892" s="114" t="s">
        <v>11599</v>
      </c>
      <c r="G6892" s="114" t="s">
        <v>9414</v>
      </c>
      <c r="H6892" s="114" t="s">
        <v>1250</v>
      </c>
      <c r="I6892" s="114" t="s">
        <v>14455</v>
      </c>
    </row>
    <row r="6893" spans="1:9" x14ac:dyDescent="0.2">
      <c r="A6893" s="114" t="s">
        <v>10519</v>
      </c>
      <c r="D6893" s="114" t="s">
        <v>1251</v>
      </c>
      <c r="E6893" s="114">
        <f t="shared" si="107"/>
        <v>30905210</v>
      </c>
      <c r="F6893" s="114" t="s">
        <v>11599</v>
      </c>
      <c r="G6893" s="114" t="s">
        <v>9414</v>
      </c>
      <c r="H6893" s="114" t="s">
        <v>1250</v>
      </c>
      <c r="I6893" s="114" t="s">
        <v>1252</v>
      </c>
    </row>
    <row r="6894" spans="1:9" x14ac:dyDescent="0.2">
      <c r="A6894" s="114" t="s">
        <v>10519</v>
      </c>
      <c r="D6894" s="114" t="s">
        <v>1253</v>
      </c>
      <c r="E6894" s="114">
        <f t="shared" si="107"/>
        <v>30905212</v>
      </c>
      <c r="F6894" s="114" t="s">
        <v>11599</v>
      </c>
      <c r="G6894" s="114" t="s">
        <v>9414</v>
      </c>
      <c r="H6894" s="114" t="s">
        <v>1250</v>
      </c>
      <c r="I6894" s="114" t="s">
        <v>1254</v>
      </c>
    </row>
    <row r="6895" spans="1:9" x14ac:dyDescent="0.2">
      <c r="A6895" s="114" t="s">
        <v>10519</v>
      </c>
      <c r="D6895" s="114" t="s">
        <v>1255</v>
      </c>
      <c r="E6895" s="114">
        <f t="shared" si="107"/>
        <v>30905220</v>
      </c>
      <c r="F6895" s="114" t="s">
        <v>11599</v>
      </c>
      <c r="G6895" s="114" t="s">
        <v>9414</v>
      </c>
      <c r="H6895" s="114" t="s">
        <v>1250</v>
      </c>
      <c r="I6895" s="114" t="s">
        <v>1256</v>
      </c>
    </row>
    <row r="6896" spans="1:9" x14ac:dyDescent="0.2">
      <c r="A6896" s="114" t="s">
        <v>10519</v>
      </c>
      <c r="D6896" s="114" t="s">
        <v>1257</v>
      </c>
      <c r="E6896" s="114">
        <f t="shared" si="107"/>
        <v>30905226</v>
      </c>
      <c r="F6896" s="114" t="s">
        <v>11599</v>
      </c>
      <c r="G6896" s="114" t="s">
        <v>9414</v>
      </c>
      <c r="H6896" s="114" t="s">
        <v>1250</v>
      </c>
      <c r="I6896" s="114" t="s">
        <v>6748</v>
      </c>
    </row>
    <row r="6897" spans="1:9" x14ac:dyDescent="0.2">
      <c r="A6897" s="114" t="s">
        <v>10519</v>
      </c>
      <c r="D6897" s="114" t="s">
        <v>6749</v>
      </c>
      <c r="E6897" s="114">
        <f t="shared" si="107"/>
        <v>30905254</v>
      </c>
      <c r="F6897" s="114" t="s">
        <v>11599</v>
      </c>
      <c r="G6897" s="114" t="s">
        <v>9414</v>
      </c>
      <c r="H6897" s="114" t="s">
        <v>1250</v>
      </c>
      <c r="I6897" s="114" t="s">
        <v>6750</v>
      </c>
    </row>
    <row r="6898" spans="1:9" x14ac:dyDescent="0.2">
      <c r="A6898" s="114" t="s">
        <v>10519</v>
      </c>
      <c r="D6898" s="114" t="s">
        <v>6751</v>
      </c>
      <c r="E6898" s="114">
        <f t="shared" si="107"/>
        <v>30905276</v>
      </c>
      <c r="F6898" s="114" t="s">
        <v>11599</v>
      </c>
      <c r="G6898" s="114" t="s">
        <v>9414</v>
      </c>
      <c r="H6898" s="114" t="s">
        <v>1250</v>
      </c>
      <c r="I6898" s="114" t="s">
        <v>6752</v>
      </c>
    </row>
    <row r="6899" spans="1:9" x14ac:dyDescent="0.2">
      <c r="A6899" s="114" t="s">
        <v>10519</v>
      </c>
      <c r="D6899" s="114" t="s">
        <v>6753</v>
      </c>
      <c r="E6899" s="114">
        <f t="shared" si="107"/>
        <v>30905280</v>
      </c>
      <c r="F6899" s="114" t="s">
        <v>11599</v>
      </c>
      <c r="G6899" s="114" t="s">
        <v>9414</v>
      </c>
      <c r="H6899" s="114" t="s">
        <v>1250</v>
      </c>
      <c r="I6899" s="114" t="s">
        <v>6754</v>
      </c>
    </row>
    <row r="6900" spans="1:9" x14ac:dyDescent="0.2">
      <c r="A6900" s="114" t="s">
        <v>10519</v>
      </c>
      <c r="D6900" s="114" t="s">
        <v>6755</v>
      </c>
      <c r="E6900" s="114">
        <f t="shared" si="107"/>
        <v>30905300</v>
      </c>
      <c r="F6900" s="114" t="s">
        <v>11599</v>
      </c>
      <c r="G6900" s="114" t="s">
        <v>9414</v>
      </c>
      <c r="H6900" s="114" t="s">
        <v>6756</v>
      </c>
      <c r="I6900" s="114" t="s">
        <v>14455</v>
      </c>
    </row>
    <row r="6901" spans="1:9" x14ac:dyDescent="0.2">
      <c r="A6901" s="114" t="s">
        <v>10519</v>
      </c>
      <c r="D6901" s="114" t="s">
        <v>6757</v>
      </c>
      <c r="E6901" s="114">
        <f t="shared" si="107"/>
        <v>30905306</v>
      </c>
      <c r="F6901" s="114" t="s">
        <v>11599</v>
      </c>
      <c r="G6901" s="114" t="s">
        <v>9414</v>
      </c>
      <c r="H6901" s="114" t="s">
        <v>6756</v>
      </c>
      <c r="I6901" s="114" t="s">
        <v>6758</v>
      </c>
    </row>
    <row r="6902" spans="1:9" x14ac:dyDescent="0.2">
      <c r="A6902" s="114" t="s">
        <v>10519</v>
      </c>
      <c r="D6902" s="114" t="s">
        <v>6759</v>
      </c>
      <c r="E6902" s="114">
        <f t="shared" si="107"/>
        <v>30905308</v>
      </c>
      <c r="F6902" s="114" t="s">
        <v>11599</v>
      </c>
      <c r="G6902" s="114" t="s">
        <v>9414</v>
      </c>
      <c r="H6902" s="114" t="s">
        <v>6756</v>
      </c>
      <c r="I6902" s="114" t="s">
        <v>3982</v>
      </c>
    </row>
    <row r="6903" spans="1:9" x14ac:dyDescent="0.2">
      <c r="A6903" s="114" t="s">
        <v>10519</v>
      </c>
      <c r="D6903" s="114" t="s">
        <v>6760</v>
      </c>
      <c r="E6903" s="114">
        <f t="shared" si="107"/>
        <v>30905312</v>
      </c>
      <c r="F6903" s="114" t="s">
        <v>11599</v>
      </c>
      <c r="G6903" s="114" t="s">
        <v>9414</v>
      </c>
      <c r="H6903" s="114" t="s">
        <v>6756</v>
      </c>
      <c r="I6903" s="114" t="s">
        <v>6761</v>
      </c>
    </row>
    <row r="6904" spans="1:9" x14ac:dyDescent="0.2">
      <c r="A6904" s="114" t="s">
        <v>10519</v>
      </c>
      <c r="D6904" s="114" t="s">
        <v>6762</v>
      </c>
      <c r="E6904" s="114">
        <f t="shared" si="107"/>
        <v>30905320</v>
      </c>
      <c r="F6904" s="114" t="s">
        <v>11599</v>
      </c>
      <c r="G6904" s="114" t="s">
        <v>9414</v>
      </c>
      <c r="H6904" s="114" t="s">
        <v>6756</v>
      </c>
      <c r="I6904" s="114" t="s">
        <v>6763</v>
      </c>
    </row>
    <row r="6905" spans="1:9" x14ac:dyDescent="0.2">
      <c r="A6905" s="114" t="s">
        <v>10519</v>
      </c>
      <c r="D6905" s="114" t="s">
        <v>6764</v>
      </c>
      <c r="E6905" s="114">
        <f t="shared" si="107"/>
        <v>30905354</v>
      </c>
      <c r="F6905" s="114" t="s">
        <v>11599</v>
      </c>
      <c r="G6905" s="114" t="s">
        <v>9414</v>
      </c>
      <c r="H6905" s="114" t="s">
        <v>6756</v>
      </c>
      <c r="I6905" s="114" t="s">
        <v>6765</v>
      </c>
    </row>
    <row r="6906" spans="1:9" x14ac:dyDescent="0.2">
      <c r="A6906" s="114" t="s">
        <v>10519</v>
      </c>
      <c r="D6906" s="114" t="s">
        <v>6766</v>
      </c>
      <c r="E6906" s="114">
        <f t="shared" si="107"/>
        <v>30905355</v>
      </c>
      <c r="F6906" s="114" t="s">
        <v>11599</v>
      </c>
      <c r="G6906" s="114" t="s">
        <v>9414</v>
      </c>
      <c r="H6906" s="114" t="s">
        <v>6756</v>
      </c>
      <c r="I6906" s="114" t="s">
        <v>6767</v>
      </c>
    </row>
    <row r="6907" spans="1:9" x14ac:dyDescent="0.2">
      <c r="A6907" s="114" t="s">
        <v>10519</v>
      </c>
      <c r="D6907" s="114" t="s">
        <v>6768</v>
      </c>
      <c r="E6907" s="114">
        <f t="shared" si="107"/>
        <v>30905400</v>
      </c>
      <c r="F6907" s="114" t="s">
        <v>11599</v>
      </c>
      <c r="G6907" s="114" t="s">
        <v>9414</v>
      </c>
      <c r="H6907" s="114" t="s">
        <v>6769</v>
      </c>
      <c r="I6907" s="114" t="s">
        <v>14455</v>
      </c>
    </row>
    <row r="6908" spans="1:9" x14ac:dyDescent="0.2">
      <c r="A6908" s="114" t="s">
        <v>10519</v>
      </c>
      <c r="D6908" s="114" t="s">
        <v>6770</v>
      </c>
      <c r="E6908" s="114">
        <f t="shared" si="107"/>
        <v>30905410</v>
      </c>
      <c r="F6908" s="114" t="s">
        <v>11599</v>
      </c>
      <c r="G6908" s="114" t="s">
        <v>9414</v>
      </c>
      <c r="H6908" s="114" t="s">
        <v>6769</v>
      </c>
      <c r="I6908" s="114" t="s">
        <v>6771</v>
      </c>
    </row>
    <row r="6909" spans="1:9" x14ac:dyDescent="0.2">
      <c r="A6909" s="114" t="s">
        <v>10519</v>
      </c>
      <c r="D6909" s="114" t="s">
        <v>6772</v>
      </c>
      <c r="E6909" s="114">
        <f t="shared" si="107"/>
        <v>30905500</v>
      </c>
      <c r="F6909" s="114" t="s">
        <v>11599</v>
      </c>
      <c r="G6909" s="114" t="s">
        <v>9414</v>
      </c>
      <c r="H6909" s="114" t="s">
        <v>6773</v>
      </c>
      <c r="I6909" s="114" t="s">
        <v>14455</v>
      </c>
    </row>
    <row r="6910" spans="1:9" x14ac:dyDescent="0.2">
      <c r="A6910" s="114" t="s">
        <v>10519</v>
      </c>
      <c r="D6910" s="114" t="s">
        <v>6774</v>
      </c>
      <c r="E6910" s="114">
        <f t="shared" si="107"/>
        <v>30905600</v>
      </c>
      <c r="F6910" s="114" t="s">
        <v>11599</v>
      </c>
      <c r="G6910" s="114" t="s">
        <v>9414</v>
      </c>
      <c r="H6910" s="114" t="s">
        <v>6775</v>
      </c>
      <c r="I6910" s="114" t="s">
        <v>14455</v>
      </c>
    </row>
    <row r="6911" spans="1:9" x14ac:dyDescent="0.2">
      <c r="A6911" s="114" t="s">
        <v>10519</v>
      </c>
      <c r="D6911" s="114" t="s">
        <v>6776</v>
      </c>
      <c r="E6911" s="114">
        <f t="shared" si="107"/>
        <v>30905800</v>
      </c>
      <c r="F6911" s="114" t="s">
        <v>11599</v>
      </c>
      <c r="G6911" s="114" t="s">
        <v>9414</v>
      </c>
      <c r="H6911" s="114" t="s">
        <v>6777</v>
      </c>
      <c r="I6911" s="114" t="s">
        <v>14455</v>
      </c>
    </row>
    <row r="6912" spans="1:9" x14ac:dyDescent="0.2">
      <c r="A6912" s="114" t="s">
        <v>10519</v>
      </c>
      <c r="D6912" s="114" t="s">
        <v>6778</v>
      </c>
      <c r="E6912" s="114">
        <f t="shared" si="107"/>
        <v>30905900</v>
      </c>
      <c r="F6912" s="114" t="s">
        <v>11599</v>
      </c>
      <c r="G6912" s="114" t="s">
        <v>9414</v>
      </c>
      <c r="H6912" s="114" t="s">
        <v>9654</v>
      </c>
      <c r="I6912" s="114" t="s">
        <v>14455</v>
      </c>
    </row>
    <row r="6913" spans="1:9" x14ac:dyDescent="0.2">
      <c r="A6913" s="114" t="s">
        <v>10519</v>
      </c>
      <c r="D6913" s="114" t="s">
        <v>9655</v>
      </c>
      <c r="E6913" s="114">
        <f t="shared" si="107"/>
        <v>30906001</v>
      </c>
      <c r="F6913" s="114" t="s">
        <v>11599</v>
      </c>
      <c r="G6913" s="114" t="s">
        <v>9414</v>
      </c>
      <c r="H6913" s="114" t="s">
        <v>9656</v>
      </c>
      <c r="I6913" s="114" t="s">
        <v>9657</v>
      </c>
    </row>
    <row r="6914" spans="1:9" x14ac:dyDescent="0.2">
      <c r="A6914" s="114" t="s">
        <v>10519</v>
      </c>
      <c r="D6914" s="114" t="s">
        <v>9658</v>
      </c>
      <c r="E6914" s="114">
        <f t="shared" ref="E6914:E6977" si="108">VALUE(D6914)</f>
        <v>30906002</v>
      </c>
      <c r="F6914" s="114" t="s">
        <v>11599</v>
      </c>
      <c r="G6914" s="114" t="s">
        <v>9414</v>
      </c>
      <c r="H6914" s="114" t="s">
        <v>9656</v>
      </c>
      <c r="I6914" s="114" t="s">
        <v>9659</v>
      </c>
    </row>
    <row r="6915" spans="1:9" x14ac:dyDescent="0.2">
      <c r="A6915" s="114" t="s">
        <v>10519</v>
      </c>
      <c r="D6915" s="114" t="s">
        <v>9660</v>
      </c>
      <c r="E6915" s="114">
        <f t="shared" si="108"/>
        <v>30906003</v>
      </c>
      <c r="F6915" s="114" t="s">
        <v>11599</v>
      </c>
      <c r="G6915" s="114" t="s">
        <v>9414</v>
      </c>
      <c r="H6915" s="114" t="s">
        <v>9656</v>
      </c>
      <c r="I6915" s="114" t="s">
        <v>9661</v>
      </c>
    </row>
    <row r="6916" spans="1:9" x14ac:dyDescent="0.2">
      <c r="A6916" s="114" t="s">
        <v>10519</v>
      </c>
      <c r="D6916" s="114" t="s">
        <v>9662</v>
      </c>
      <c r="E6916" s="114">
        <f t="shared" si="108"/>
        <v>30906004</v>
      </c>
      <c r="F6916" s="114" t="s">
        <v>11599</v>
      </c>
      <c r="G6916" s="114" t="s">
        <v>9414</v>
      </c>
      <c r="H6916" s="114" t="s">
        <v>9656</v>
      </c>
      <c r="I6916" s="114" t="s">
        <v>9663</v>
      </c>
    </row>
    <row r="6917" spans="1:9" x14ac:dyDescent="0.2">
      <c r="A6917" s="114" t="s">
        <v>10519</v>
      </c>
      <c r="D6917" s="114" t="s">
        <v>9664</v>
      </c>
      <c r="E6917" s="114">
        <f t="shared" si="108"/>
        <v>30906005</v>
      </c>
      <c r="F6917" s="114" t="s">
        <v>11599</v>
      </c>
      <c r="G6917" s="114" t="s">
        <v>9414</v>
      </c>
      <c r="H6917" s="114" t="s">
        <v>9656</v>
      </c>
      <c r="I6917" s="114" t="s">
        <v>9665</v>
      </c>
    </row>
    <row r="6918" spans="1:9" x14ac:dyDescent="0.2">
      <c r="A6918" s="114" t="s">
        <v>10519</v>
      </c>
      <c r="D6918" s="114" t="s">
        <v>9666</v>
      </c>
      <c r="E6918" s="114">
        <f t="shared" si="108"/>
        <v>30906006</v>
      </c>
      <c r="F6918" s="114" t="s">
        <v>11599</v>
      </c>
      <c r="G6918" s="114" t="s">
        <v>9414</v>
      </c>
      <c r="H6918" s="114" t="s">
        <v>9656</v>
      </c>
      <c r="I6918" s="114" t="s">
        <v>9667</v>
      </c>
    </row>
    <row r="6919" spans="1:9" x14ac:dyDescent="0.2">
      <c r="A6919" s="114" t="s">
        <v>10519</v>
      </c>
      <c r="D6919" s="114" t="s">
        <v>9668</v>
      </c>
      <c r="E6919" s="114">
        <f t="shared" si="108"/>
        <v>30906007</v>
      </c>
      <c r="F6919" s="114" t="s">
        <v>11599</v>
      </c>
      <c r="G6919" s="114" t="s">
        <v>9414</v>
      </c>
      <c r="H6919" s="114" t="s">
        <v>9656</v>
      </c>
      <c r="I6919" s="114" t="s">
        <v>9669</v>
      </c>
    </row>
    <row r="6920" spans="1:9" x14ac:dyDescent="0.2">
      <c r="A6920" s="114" t="s">
        <v>10519</v>
      </c>
      <c r="D6920" s="114" t="s">
        <v>9670</v>
      </c>
      <c r="E6920" s="114">
        <f t="shared" si="108"/>
        <v>30906099</v>
      </c>
      <c r="F6920" s="114" t="s">
        <v>11599</v>
      </c>
      <c r="G6920" s="114" t="s">
        <v>9414</v>
      </c>
      <c r="H6920" s="114" t="s">
        <v>9656</v>
      </c>
      <c r="I6920" s="114" t="s">
        <v>9657</v>
      </c>
    </row>
    <row r="6921" spans="1:9" x14ac:dyDescent="0.2">
      <c r="A6921" s="114" t="s">
        <v>10519</v>
      </c>
      <c r="D6921" s="114" t="s">
        <v>9671</v>
      </c>
      <c r="E6921" s="114">
        <f t="shared" si="108"/>
        <v>30980001</v>
      </c>
      <c r="F6921" s="114" t="s">
        <v>11599</v>
      </c>
      <c r="G6921" s="114" t="s">
        <v>9414</v>
      </c>
      <c r="H6921" s="114" t="s">
        <v>13767</v>
      </c>
      <c r="I6921" s="114" t="s">
        <v>13767</v>
      </c>
    </row>
    <row r="6922" spans="1:9" x14ac:dyDescent="0.2">
      <c r="A6922" s="114" t="s">
        <v>10519</v>
      </c>
      <c r="D6922" s="114" t="s">
        <v>9672</v>
      </c>
      <c r="E6922" s="114">
        <f t="shared" si="108"/>
        <v>30982001</v>
      </c>
      <c r="F6922" s="114" t="s">
        <v>11599</v>
      </c>
      <c r="G6922" s="114" t="s">
        <v>9414</v>
      </c>
      <c r="H6922" s="114" t="s">
        <v>13769</v>
      </c>
      <c r="I6922" s="114" t="s">
        <v>13770</v>
      </c>
    </row>
    <row r="6923" spans="1:9" x14ac:dyDescent="0.2">
      <c r="A6923" s="114" t="s">
        <v>10519</v>
      </c>
      <c r="D6923" s="114" t="s">
        <v>9673</v>
      </c>
      <c r="E6923" s="114">
        <f t="shared" si="108"/>
        <v>30982002</v>
      </c>
      <c r="F6923" s="114" t="s">
        <v>11599</v>
      </c>
      <c r="G6923" s="114" t="s">
        <v>9414</v>
      </c>
      <c r="H6923" s="114" t="s">
        <v>13769</v>
      </c>
      <c r="I6923" s="114" t="s">
        <v>13772</v>
      </c>
    </row>
    <row r="6924" spans="1:9" x14ac:dyDescent="0.2">
      <c r="A6924" s="114" t="s">
        <v>10519</v>
      </c>
      <c r="D6924" s="114" t="s">
        <v>9674</v>
      </c>
      <c r="E6924" s="114">
        <f t="shared" si="108"/>
        <v>30982599</v>
      </c>
      <c r="F6924" s="114" t="s">
        <v>11599</v>
      </c>
      <c r="G6924" s="114" t="s">
        <v>9414</v>
      </c>
      <c r="H6924" s="114" t="s">
        <v>13774</v>
      </c>
      <c r="I6924" s="114" t="s">
        <v>13775</v>
      </c>
    </row>
    <row r="6925" spans="1:9" x14ac:dyDescent="0.2">
      <c r="A6925" s="114" t="s">
        <v>10519</v>
      </c>
      <c r="D6925" s="114" t="s">
        <v>9675</v>
      </c>
      <c r="E6925" s="114">
        <f t="shared" si="108"/>
        <v>30988801</v>
      </c>
      <c r="F6925" s="114" t="s">
        <v>11599</v>
      </c>
      <c r="G6925" s="114" t="s">
        <v>9414</v>
      </c>
      <c r="H6925" s="114" t="s">
        <v>11050</v>
      </c>
      <c r="I6925" s="114" t="s">
        <v>7522</v>
      </c>
    </row>
    <row r="6926" spans="1:9" x14ac:dyDescent="0.2">
      <c r="A6926" s="114" t="s">
        <v>10519</v>
      </c>
      <c r="D6926" s="114" t="s">
        <v>9676</v>
      </c>
      <c r="E6926" s="114">
        <f t="shared" si="108"/>
        <v>30988802</v>
      </c>
      <c r="F6926" s="114" t="s">
        <v>11599</v>
      </c>
      <c r="G6926" s="114" t="s">
        <v>9414</v>
      </c>
      <c r="H6926" s="114" t="s">
        <v>11050</v>
      </c>
      <c r="I6926" s="114" t="s">
        <v>7522</v>
      </c>
    </row>
    <row r="6927" spans="1:9" x14ac:dyDescent="0.2">
      <c r="A6927" s="114" t="s">
        <v>10519</v>
      </c>
      <c r="D6927" s="114" t="s">
        <v>9677</v>
      </c>
      <c r="E6927" s="114">
        <f t="shared" si="108"/>
        <v>30988803</v>
      </c>
      <c r="F6927" s="114" t="s">
        <v>11599</v>
      </c>
      <c r="G6927" s="114" t="s">
        <v>9414</v>
      </c>
      <c r="H6927" s="114" t="s">
        <v>11050</v>
      </c>
      <c r="I6927" s="114" t="s">
        <v>7522</v>
      </c>
    </row>
    <row r="6928" spans="1:9" x14ac:dyDescent="0.2">
      <c r="A6928" s="114" t="s">
        <v>10519</v>
      </c>
      <c r="D6928" s="114" t="s">
        <v>9678</v>
      </c>
      <c r="E6928" s="114">
        <f t="shared" si="108"/>
        <v>30988804</v>
      </c>
      <c r="F6928" s="114" t="s">
        <v>11599</v>
      </c>
      <c r="G6928" s="114" t="s">
        <v>9414</v>
      </c>
      <c r="H6928" s="114" t="s">
        <v>11050</v>
      </c>
      <c r="I6928" s="114" t="s">
        <v>7522</v>
      </c>
    </row>
    <row r="6929" spans="1:12" x14ac:dyDescent="0.2">
      <c r="A6929" s="114" t="s">
        <v>10519</v>
      </c>
      <c r="D6929" s="114" t="s">
        <v>9679</v>
      </c>
      <c r="E6929" s="114">
        <f t="shared" si="108"/>
        <v>30988805</v>
      </c>
      <c r="F6929" s="114" t="s">
        <v>11599</v>
      </c>
      <c r="G6929" s="114" t="s">
        <v>9414</v>
      </c>
      <c r="H6929" s="114" t="s">
        <v>11050</v>
      </c>
      <c r="I6929" s="114" t="s">
        <v>7522</v>
      </c>
    </row>
    <row r="6930" spans="1:12" x14ac:dyDescent="0.2">
      <c r="A6930" s="114" t="s">
        <v>10519</v>
      </c>
      <c r="D6930" s="114" t="s">
        <v>9680</v>
      </c>
      <c r="E6930" s="114">
        <f t="shared" si="108"/>
        <v>30988806</v>
      </c>
      <c r="F6930" s="114" t="s">
        <v>11599</v>
      </c>
      <c r="G6930" s="114" t="s">
        <v>9414</v>
      </c>
      <c r="H6930" s="114" t="s">
        <v>11050</v>
      </c>
      <c r="I6930" s="114" t="s">
        <v>7818</v>
      </c>
    </row>
    <row r="6931" spans="1:12" x14ac:dyDescent="0.2">
      <c r="A6931" s="114" t="s">
        <v>10519</v>
      </c>
      <c r="D6931" s="114" t="s">
        <v>9681</v>
      </c>
      <c r="E6931" s="114">
        <f t="shared" si="108"/>
        <v>30990001</v>
      </c>
      <c r="F6931" s="114" t="s">
        <v>11599</v>
      </c>
      <c r="G6931" s="114" t="s">
        <v>9414</v>
      </c>
      <c r="H6931" s="114" t="s">
        <v>10546</v>
      </c>
      <c r="I6931" s="114" t="s">
        <v>10547</v>
      </c>
    </row>
    <row r="6932" spans="1:12" x14ac:dyDescent="0.2">
      <c r="A6932" s="114" t="s">
        <v>10519</v>
      </c>
      <c r="D6932" s="114" t="s">
        <v>9682</v>
      </c>
      <c r="E6932" s="114">
        <f t="shared" si="108"/>
        <v>30990002</v>
      </c>
      <c r="F6932" s="114" t="s">
        <v>11599</v>
      </c>
      <c r="G6932" s="114" t="s">
        <v>9414</v>
      </c>
      <c r="H6932" s="114" t="s">
        <v>10546</v>
      </c>
      <c r="I6932" s="114" t="s">
        <v>10550</v>
      </c>
    </row>
    <row r="6933" spans="1:12" x14ac:dyDescent="0.2">
      <c r="A6933" s="114" t="s">
        <v>10519</v>
      </c>
      <c r="D6933" s="114" t="s">
        <v>9683</v>
      </c>
      <c r="E6933" s="114">
        <f t="shared" si="108"/>
        <v>30990003</v>
      </c>
      <c r="F6933" s="114" t="s">
        <v>11599</v>
      </c>
      <c r="G6933" s="114" t="s">
        <v>9414</v>
      </c>
      <c r="H6933" s="114" t="s">
        <v>10546</v>
      </c>
      <c r="I6933" s="114" t="s">
        <v>10552</v>
      </c>
    </row>
    <row r="6934" spans="1:12" x14ac:dyDescent="0.2">
      <c r="A6934" s="114" t="s">
        <v>10519</v>
      </c>
      <c r="D6934" s="114" t="s">
        <v>9684</v>
      </c>
      <c r="E6934" s="114">
        <f t="shared" si="108"/>
        <v>30990011</v>
      </c>
      <c r="F6934" s="114" t="s">
        <v>11599</v>
      </c>
      <c r="G6934" s="114" t="s">
        <v>9414</v>
      </c>
      <c r="H6934" s="114" t="s">
        <v>10546</v>
      </c>
      <c r="I6934" s="114" t="s">
        <v>13416</v>
      </c>
    </row>
    <row r="6935" spans="1:12" x14ac:dyDescent="0.2">
      <c r="A6935" s="114" t="s">
        <v>10519</v>
      </c>
      <c r="D6935" s="114" t="s">
        <v>9685</v>
      </c>
      <c r="E6935" s="114">
        <f t="shared" si="108"/>
        <v>30990012</v>
      </c>
      <c r="F6935" s="114" t="s">
        <v>11599</v>
      </c>
      <c r="G6935" s="114" t="s">
        <v>9414</v>
      </c>
      <c r="H6935" s="114" t="s">
        <v>10546</v>
      </c>
      <c r="I6935" s="114" t="s">
        <v>13418</v>
      </c>
    </row>
    <row r="6936" spans="1:12" x14ac:dyDescent="0.2">
      <c r="A6936" s="114" t="s">
        <v>10519</v>
      </c>
      <c r="D6936" s="114" t="s">
        <v>9686</v>
      </c>
      <c r="E6936" s="114">
        <f t="shared" si="108"/>
        <v>30990013</v>
      </c>
      <c r="F6936" s="114" t="s">
        <v>11599</v>
      </c>
      <c r="G6936" s="114" t="s">
        <v>9414</v>
      </c>
      <c r="H6936" s="114" t="s">
        <v>10546</v>
      </c>
      <c r="I6936" s="114" t="s">
        <v>13420</v>
      </c>
    </row>
    <row r="6937" spans="1:12" x14ac:dyDescent="0.2">
      <c r="A6937" s="114" t="s">
        <v>10519</v>
      </c>
      <c r="D6937" s="114" t="s">
        <v>9687</v>
      </c>
      <c r="E6937" s="114">
        <f t="shared" si="108"/>
        <v>30990023</v>
      </c>
      <c r="F6937" s="114" t="s">
        <v>11599</v>
      </c>
      <c r="G6937" s="114" t="s">
        <v>9414</v>
      </c>
      <c r="H6937" s="114" t="s">
        <v>10546</v>
      </c>
      <c r="I6937" s="114" t="s">
        <v>7555</v>
      </c>
    </row>
    <row r="6938" spans="1:12" x14ac:dyDescent="0.2">
      <c r="A6938" s="114" t="s">
        <v>10519</v>
      </c>
      <c r="D6938" s="114" t="s">
        <v>9688</v>
      </c>
      <c r="E6938" s="114">
        <f t="shared" si="108"/>
        <v>30999997</v>
      </c>
      <c r="F6938" s="114" t="s">
        <v>11599</v>
      </c>
      <c r="G6938" s="114" t="s">
        <v>9414</v>
      </c>
      <c r="H6938" s="114" t="s">
        <v>7818</v>
      </c>
      <c r="I6938" s="114" t="s">
        <v>7818</v>
      </c>
    </row>
    <row r="6939" spans="1:12" x14ac:dyDescent="0.2">
      <c r="A6939" s="114" t="s">
        <v>10519</v>
      </c>
      <c r="D6939" s="114" t="s">
        <v>9689</v>
      </c>
      <c r="E6939" s="114">
        <f t="shared" si="108"/>
        <v>30999998</v>
      </c>
      <c r="F6939" s="114" t="s">
        <v>11599</v>
      </c>
      <c r="G6939" s="114" t="s">
        <v>9414</v>
      </c>
      <c r="H6939" s="114" t="s">
        <v>7818</v>
      </c>
      <c r="I6939" s="114" t="s">
        <v>7818</v>
      </c>
    </row>
    <row r="6940" spans="1:12" x14ac:dyDescent="0.2">
      <c r="A6940" s="114" t="s">
        <v>10519</v>
      </c>
      <c r="D6940" s="114" t="s">
        <v>9690</v>
      </c>
      <c r="E6940" s="114">
        <f t="shared" si="108"/>
        <v>30999999</v>
      </c>
      <c r="F6940" s="114" t="s">
        <v>11599</v>
      </c>
      <c r="G6940" s="114" t="s">
        <v>9414</v>
      </c>
      <c r="H6940" s="114" t="s">
        <v>7818</v>
      </c>
      <c r="I6940" s="114" t="s">
        <v>7818</v>
      </c>
    </row>
    <row r="6941" spans="1:12" x14ac:dyDescent="0.2">
      <c r="A6941" s="114" t="s">
        <v>10519</v>
      </c>
      <c r="D6941" s="114" t="s">
        <v>14759</v>
      </c>
      <c r="E6941" s="114">
        <f t="shared" si="108"/>
        <v>31000101</v>
      </c>
      <c r="F6941" s="114" t="s">
        <v>11599</v>
      </c>
      <c r="G6941" s="114" t="s">
        <v>9691</v>
      </c>
      <c r="H6941" s="114" t="s">
        <v>9692</v>
      </c>
      <c r="I6941" s="114" t="s">
        <v>9693</v>
      </c>
    </row>
    <row r="6942" spans="1:12" x14ac:dyDescent="0.2">
      <c r="A6942" s="114" t="s">
        <v>10519</v>
      </c>
      <c r="D6942" s="114" t="s">
        <v>14761</v>
      </c>
      <c r="E6942" s="114">
        <f t="shared" si="108"/>
        <v>31000102</v>
      </c>
      <c r="F6942" s="114" t="s">
        <v>11599</v>
      </c>
      <c r="G6942" s="114" t="s">
        <v>9691</v>
      </c>
      <c r="H6942" s="114" t="s">
        <v>9692</v>
      </c>
      <c r="I6942" s="114" t="s">
        <v>9694</v>
      </c>
    </row>
    <row r="6943" spans="1:12" x14ac:dyDescent="0.2">
      <c r="A6943" s="114" t="s">
        <v>10519</v>
      </c>
      <c r="D6943" s="114" t="s">
        <v>9695</v>
      </c>
      <c r="E6943" s="114">
        <f t="shared" si="108"/>
        <v>31000103</v>
      </c>
      <c r="F6943" s="114" t="s">
        <v>11599</v>
      </c>
      <c r="G6943" s="114" t="s">
        <v>9691</v>
      </c>
      <c r="H6943" s="114" t="s">
        <v>9692</v>
      </c>
      <c r="I6943" s="114" t="s">
        <v>9696</v>
      </c>
    </row>
    <row r="6944" spans="1:12" x14ac:dyDescent="0.2">
      <c r="A6944" s="114" t="s">
        <v>10519</v>
      </c>
      <c r="D6944" s="114" t="s">
        <v>9697</v>
      </c>
      <c r="E6944" s="114">
        <f t="shared" si="108"/>
        <v>31000104</v>
      </c>
      <c r="F6944" s="114" t="s">
        <v>11599</v>
      </c>
      <c r="G6944" s="114" t="s">
        <v>9691</v>
      </c>
      <c r="H6944" s="114" t="s">
        <v>9692</v>
      </c>
      <c r="I6944" s="114" t="s">
        <v>9698</v>
      </c>
      <c r="K6944" s="116"/>
      <c r="L6944" s="114"/>
    </row>
    <row r="6945" spans="1:12" x14ac:dyDescent="0.2">
      <c r="A6945" s="114" t="s">
        <v>10519</v>
      </c>
      <c r="D6945" s="114" t="s">
        <v>9699</v>
      </c>
      <c r="E6945" s="114">
        <f t="shared" si="108"/>
        <v>31000105</v>
      </c>
      <c r="F6945" s="114" t="s">
        <v>11599</v>
      </c>
      <c r="G6945" s="114" t="s">
        <v>9691</v>
      </c>
      <c r="H6945" s="114" t="s">
        <v>9692</v>
      </c>
      <c r="I6945" s="114" t="s">
        <v>9700</v>
      </c>
      <c r="K6945" s="116"/>
      <c r="L6945" s="114"/>
    </row>
    <row r="6946" spans="1:12" x14ac:dyDescent="0.2">
      <c r="A6946" s="114" t="s">
        <v>10519</v>
      </c>
      <c r="D6946" s="114" t="s">
        <v>9701</v>
      </c>
      <c r="E6946" s="114">
        <f t="shared" si="108"/>
        <v>31000106</v>
      </c>
      <c r="F6946" s="114" t="s">
        <v>11599</v>
      </c>
      <c r="G6946" s="114" t="s">
        <v>9691</v>
      </c>
      <c r="H6946" s="114" t="s">
        <v>9692</v>
      </c>
      <c r="I6946" s="114" t="s">
        <v>9702</v>
      </c>
    </row>
    <row r="6947" spans="1:12" x14ac:dyDescent="0.2">
      <c r="A6947" s="114" t="s">
        <v>10519</v>
      </c>
      <c r="D6947" s="114" t="s">
        <v>9703</v>
      </c>
      <c r="E6947" s="114">
        <f t="shared" si="108"/>
        <v>31000107</v>
      </c>
      <c r="F6947" s="114" t="s">
        <v>11599</v>
      </c>
      <c r="G6947" s="114" t="s">
        <v>9691</v>
      </c>
      <c r="H6947" s="114" t="s">
        <v>9692</v>
      </c>
      <c r="I6947" s="114" t="s">
        <v>9704</v>
      </c>
    </row>
    <row r="6948" spans="1:12" x14ac:dyDescent="0.2">
      <c r="A6948" s="114" t="s">
        <v>10519</v>
      </c>
      <c r="D6948" s="114" t="s">
        <v>9705</v>
      </c>
      <c r="E6948" s="114">
        <f t="shared" si="108"/>
        <v>31000108</v>
      </c>
      <c r="F6948" s="114" t="s">
        <v>11599</v>
      </c>
      <c r="G6948" s="114" t="s">
        <v>9691</v>
      </c>
      <c r="H6948" s="114" t="s">
        <v>9692</v>
      </c>
      <c r="I6948" s="114" t="s">
        <v>9706</v>
      </c>
    </row>
    <row r="6949" spans="1:12" x14ac:dyDescent="0.2">
      <c r="A6949" s="114" t="s">
        <v>10519</v>
      </c>
      <c r="D6949" s="114" t="s">
        <v>9707</v>
      </c>
      <c r="E6949" s="114">
        <f t="shared" si="108"/>
        <v>31000121</v>
      </c>
      <c r="F6949" s="114" t="s">
        <v>11599</v>
      </c>
      <c r="G6949" s="114" t="s">
        <v>9691</v>
      </c>
      <c r="H6949" s="114" t="s">
        <v>9692</v>
      </c>
      <c r="I6949" s="114" t="s">
        <v>9708</v>
      </c>
    </row>
    <row r="6950" spans="1:12" x14ac:dyDescent="0.2">
      <c r="A6950" s="114" t="s">
        <v>10519</v>
      </c>
      <c r="D6950" s="114" t="s">
        <v>9709</v>
      </c>
      <c r="E6950" s="114">
        <f t="shared" si="108"/>
        <v>31000122</v>
      </c>
      <c r="F6950" s="114" t="s">
        <v>11599</v>
      </c>
      <c r="G6950" s="114" t="s">
        <v>9691</v>
      </c>
      <c r="H6950" s="114" t="s">
        <v>9692</v>
      </c>
      <c r="I6950" s="114" t="s">
        <v>9710</v>
      </c>
    </row>
    <row r="6951" spans="1:12" x14ac:dyDescent="0.2">
      <c r="A6951" s="114" t="s">
        <v>10519</v>
      </c>
      <c r="D6951" s="114" t="s">
        <v>14763</v>
      </c>
      <c r="E6951" s="114">
        <f t="shared" si="108"/>
        <v>31000123</v>
      </c>
      <c r="F6951" s="114" t="s">
        <v>11599</v>
      </c>
      <c r="G6951" s="114" t="s">
        <v>9691</v>
      </c>
      <c r="H6951" s="114" t="s">
        <v>9692</v>
      </c>
      <c r="I6951" s="114" t="s">
        <v>9711</v>
      </c>
    </row>
    <row r="6952" spans="1:12" x14ac:dyDescent="0.2">
      <c r="A6952" s="114" t="s">
        <v>10519</v>
      </c>
      <c r="D6952" s="114" t="s">
        <v>9712</v>
      </c>
      <c r="E6952" s="114">
        <f t="shared" si="108"/>
        <v>31000124</v>
      </c>
      <c r="F6952" s="114" t="s">
        <v>11599</v>
      </c>
      <c r="G6952" s="114" t="s">
        <v>9691</v>
      </c>
      <c r="H6952" s="114" t="s">
        <v>9692</v>
      </c>
      <c r="I6952" s="114" t="s">
        <v>9713</v>
      </c>
    </row>
    <row r="6953" spans="1:12" x14ac:dyDescent="0.2">
      <c r="A6953" s="114" t="s">
        <v>10519</v>
      </c>
      <c r="D6953" s="114" t="s">
        <v>9714</v>
      </c>
      <c r="E6953" s="114">
        <f t="shared" si="108"/>
        <v>31000125</v>
      </c>
      <c r="F6953" s="114" t="s">
        <v>11599</v>
      </c>
      <c r="G6953" s="114" t="s">
        <v>9691</v>
      </c>
      <c r="H6953" s="114" t="s">
        <v>9692</v>
      </c>
      <c r="I6953" s="114" t="s">
        <v>9715</v>
      </c>
    </row>
    <row r="6954" spans="1:12" x14ac:dyDescent="0.2">
      <c r="A6954" s="114" t="s">
        <v>10519</v>
      </c>
      <c r="D6954" s="114" t="s">
        <v>9716</v>
      </c>
      <c r="E6954" s="114">
        <f t="shared" si="108"/>
        <v>31000126</v>
      </c>
      <c r="F6954" s="114" t="s">
        <v>11599</v>
      </c>
      <c r="G6954" s="114" t="s">
        <v>9691</v>
      </c>
      <c r="H6954" s="114" t="s">
        <v>9692</v>
      </c>
      <c r="I6954" s="114" t="s">
        <v>9717</v>
      </c>
    </row>
    <row r="6955" spans="1:12" x14ac:dyDescent="0.2">
      <c r="A6955" s="114" t="s">
        <v>10519</v>
      </c>
      <c r="D6955" s="114" t="s">
        <v>9718</v>
      </c>
      <c r="E6955" s="114">
        <f t="shared" si="108"/>
        <v>31000127</v>
      </c>
      <c r="F6955" s="114" t="s">
        <v>11599</v>
      </c>
      <c r="G6955" s="114" t="s">
        <v>9691</v>
      </c>
      <c r="H6955" s="114" t="s">
        <v>9692</v>
      </c>
      <c r="I6955" s="114" t="s">
        <v>9719</v>
      </c>
    </row>
    <row r="6956" spans="1:12" x14ac:dyDescent="0.2">
      <c r="A6956" s="114" t="s">
        <v>10519</v>
      </c>
      <c r="D6956" s="114" t="s">
        <v>9720</v>
      </c>
      <c r="E6956" s="114">
        <f t="shared" si="108"/>
        <v>31000128</v>
      </c>
      <c r="F6956" s="114" t="s">
        <v>11599</v>
      </c>
      <c r="G6956" s="114" t="s">
        <v>9691</v>
      </c>
      <c r="H6956" s="114" t="s">
        <v>9692</v>
      </c>
      <c r="I6956" s="114" t="s">
        <v>9721</v>
      </c>
    </row>
    <row r="6957" spans="1:12" x14ac:dyDescent="0.2">
      <c r="A6957" s="114" t="s">
        <v>10519</v>
      </c>
      <c r="D6957" s="114" t="s">
        <v>11843</v>
      </c>
      <c r="E6957" s="114">
        <f t="shared" si="108"/>
        <v>31000129</v>
      </c>
      <c r="F6957" s="114" t="s">
        <v>11599</v>
      </c>
      <c r="G6957" s="114" t="s">
        <v>9691</v>
      </c>
      <c r="H6957" s="114" t="s">
        <v>9692</v>
      </c>
      <c r="I6957" s="114" t="s">
        <v>9722</v>
      </c>
    </row>
    <row r="6958" spans="1:12" x14ac:dyDescent="0.2">
      <c r="A6958" s="114" t="s">
        <v>10519</v>
      </c>
      <c r="D6958" s="114" t="s">
        <v>11845</v>
      </c>
      <c r="E6958" s="114">
        <f t="shared" si="108"/>
        <v>31000130</v>
      </c>
      <c r="F6958" s="114" t="s">
        <v>11599</v>
      </c>
      <c r="G6958" s="114" t="s">
        <v>9691</v>
      </c>
      <c r="H6958" s="114" t="s">
        <v>9692</v>
      </c>
      <c r="I6958" s="114" t="s">
        <v>9723</v>
      </c>
    </row>
    <row r="6959" spans="1:12" x14ac:dyDescent="0.2">
      <c r="A6959" s="114" t="s">
        <v>10519</v>
      </c>
      <c r="D6959" s="114" t="s">
        <v>9724</v>
      </c>
      <c r="E6959" s="114">
        <f t="shared" si="108"/>
        <v>31000131</v>
      </c>
      <c r="F6959" s="114" t="s">
        <v>11599</v>
      </c>
      <c r="G6959" s="114" t="s">
        <v>9691</v>
      </c>
      <c r="H6959" s="114" t="s">
        <v>9692</v>
      </c>
      <c r="I6959" s="114" t="s">
        <v>9725</v>
      </c>
    </row>
    <row r="6960" spans="1:12" x14ac:dyDescent="0.2">
      <c r="A6960" s="114" t="s">
        <v>10519</v>
      </c>
      <c r="D6960" s="114" t="s">
        <v>11847</v>
      </c>
      <c r="E6960" s="114">
        <f t="shared" si="108"/>
        <v>31000132</v>
      </c>
      <c r="F6960" s="114" t="s">
        <v>11599</v>
      </c>
      <c r="G6960" s="114" t="s">
        <v>9691</v>
      </c>
      <c r="H6960" s="114" t="s">
        <v>9692</v>
      </c>
      <c r="I6960" s="114" t="s">
        <v>9726</v>
      </c>
    </row>
    <row r="6961" spans="1:9" x14ac:dyDescent="0.2">
      <c r="A6961" s="114" t="s">
        <v>10519</v>
      </c>
      <c r="D6961" s="114" t="s">
        <v>9727</v>
      </c>
      <c r="E6961" s="114">
        <f t="shared" si="108"/>
        <v>31000140</v>
      </c>
      <c r="F6961" s="114" t="s">
        <v>11599</v>
      </c>
      <c r="G6961" s="114" t="s">
        <v>9691</v>
      </c>
      <c r="H6961" s="114" t="s">
        <v>9692</v>
      </c>
      <c r="I6961" s="114" t="s">
        <v>9728</v>
      </c>
    </row>
    <row r="6962" spans="1:9" x14ac:dyDescent="0.2">
      <c r="A6962" s="114" t="s">
        <v>10519</v>
      </c>
      <c r="D6962" s="114" t="s">
        <v>9729</v>
      </c>
      <c r="E6962" s="114">
        <f t="shared" si="108"/>
        <v>31000141</v>
      </c>
      <c r="F6962" s="114" t="s">
        <v>11599</v>
      </c>
      <c r="G6962" s="114" t="s">
        <v>9691</v>
      </c>
      <c r="H6962" s="114" t="s">
        <v>9692</v>
      </c>
      <c r="I6962" s="114" t="s">
        <v>9730</v>
      </c>
    </row>
    <row r="6963" spans="1:9" x14ac:dyDescent="0.2">
      <c r="A6963" s="114" t="s">
        <v>10519</v>
      </c>
      <c r="D6963" s="114" t="s">
        <v>9731</v>
      </c>
      <c r="E6963" s="114">
        <f t="shared" si="108"/>
        <v>31000142</v>
      </c>
      <c r="F6963" s="114" t="s">
        <v>11599</v>
      </c>
      <c r="G6963" s="114" t="s">
        <v>9691</v>
      </c>
      <c r="H6963" s="114" t="s">
        <v>9692</v>
      </c>
      <c r="I6963" s="114" t="s">
        <v>9732</v>
      </c>
    </row>
    <row r="6964" spans="1:9" x14ac:dyDescent="0.2">
      <c r="A6964" s="114" t="s">
        <v>10519</v>
      </c>
      <c r="D6964" s="114" t="s">
        <v>9733</v>
      </c>
      <c r="E6964" s="114">
        <f t="shared" si="108"/>
        <v>31000143</v>
      </c>
      <c r="F6964" s="114" t="s">
        <v>11599</v>
      </c>
      <c r="G6964" s="114" t="s">
        <v>9691</v>
      </c>
      <c r="H6964" s="114" t="s">
        <v>9692</v>
      </c>
      <c r="I6964" s="114" t="s">
        <v>9734</v>
      </c>
    </row>
    <row r="6965" spans="1:9" x14ac:dyDescent="0.2">
      <c r="A6965" s="114" t="s">
        <v>10519</v>
      </c>
      <c r="D6965" s="114" t="s">
        <v>9735</v>
      </c>
      <c r="E6965" s="114">
        <f t="shared" si="108"/>
        <v>31000144</v>
      </c>
      <c r="F6965" s="114" t="s">
        <v>11599</v>
      </c>
      <c r="G6965" s="114" t="s">
        <v>9691</v>
      </c>
      <c r="H6965" s="114" t="s">
        <v>9692</v>
      </c>
      <c r="I6965" s="114" t="s">
        <v>9736</v>
      </c>
    </row>
    <row r="6966" spans="1:9" x14ac:dyDescent="0.2">
      <c r="A6966" s="114" t="s">
        <v>10519</v>
      </c>
      <c r="D6966" s="114" t="s">
        <v>9737</v>
      </c>
      <c r="E6966" s="114">
        <f t="shared" si="108"/>
        <v>31000145</v>
      </c>
      <c r="F6966" s="114" t="s">
        <v>11599</v>
      </c>
      <c r="G6966" s="114" t="s">
        <v>9691</v>
      </c>
      <c r="H6966" s="114" t="s">
        <v>9692</v>
      </c>
      <c r="I6966" s="114" t="s">
        <v>9738</v>
      </c>
    </row>
    <row r="6967" spans="1:9" x14ac:dyDescent="0.2">
      <c r="A6967" s="114" t="s">
        <v>10519</v>
      </c>
      <c r="D6967" s="114" t="s">
        <v>9739</v>
      </c>
      <c r="E6967" s="114">
        <f t="shared" si="108"/>
        <v>31000146</v>
      </c>
      <c r="F6967" s="114" t="s">
        <v>11599</v>
      </c>
      <c r="G6967" s="114" t="s">
        <v>9691</v>
      </c>
      <c r="H6967" s="114" t="s">
        <v>9692</v>
      </c>
      <c r="I6967" s="114" t="s">
        <v>9740</v>
      </c>
    </row>
    <row r="6968" spans="1:9" x14ac:dyDescent="0.2">
      <c r="A6968" s="114" t="s">
        <v>10519</v>
      </c>
      <c r="D6968" s="114" t="s">
        <v>9741</v>
      </c>
      <c r="E6968" s="114">
        <f t="shared" si="108"/>
        <v>31000160</v>
      </c>
      <c r="F6968" s="114" t="s">
        <v>11599</v>
      </c>
      <c r="G6968" s="114" t="s">
        <v>9691</v>
      </c>
      <c r="H6968" s="114" t="s">
        <v>9692</v>
      </c>
      <c r="I6968" s="114" t="s">
        <v>13777</v>
      </c>
    </row>
    <row r="6969" spans="1:9" x14ac:dyDescent="0.2">
      <c r="A6969" s="114" t="s">
        <v>10519</v>
      </c>
      <c r="D6969" s="114" t="s">
        <v>11849</v>
      </c>
      <c r="E6969" s="114">
        <f t="shared" si="108"/>
        <v>31000199</v>
      </c>
      <c r="F6969" s="114" t="s">
        <v>11599</v>
      </c>
      <c r="G6969" s="114" t="s">
        <v>9691</v>
      </c>
      <c r="H6969" s="114" t="s">
        <v>9692</v>
      </c>
      <c r="I6969" s="114" t="s">
        <v>9742</v>
      </c>
    </row>
    <row r="6970" spans="1:9" x14ac:dyDescent="0.2">
      <c r="A6970" s="114" t="s">
        <v>10519</v>
      </c>
      <c r="D6970" s="114" t="s">
        <v>11851</v>
      </c>
      <c r="E6970" s="114">
        <f t="shared" si="108"/>
        <v>31000201</v>
      </c>
      <c r="F6970" s="114" t="s">
        <v>11599</v>
      </c>
      <c r="G6970" s="114" t="s">
        <v>9691</v>
      </c>
      <c r="H6970" s="114" t="s">
        <v>9743</v>
      </c>
      <c r="I6970" s="114" t="s">
        <v>9744</v>
      </c>
    </row>
    <row r="6971" spans="1:9" x14ac:dyDescent="0.2">
      <c r="A6971" s="114" t="s">
        <v>10519</v>
      </c>
      <c r="D6971" s="114" t="s">
        <v>11853</v>
      </c>
      <c r="E6971" s="114">
        <f t="shared" si="108"/>
        <v>31000202</v>
      </c>
      <c r="F6971" s="114" t="s">
        <v>11599</v>
      </c>
      <c r="G6971" s="114" t="s">
        <v>9691</v>
      </c>
      <c r="H6971" s="114" t="s">
        <v>9743</v>
      </c>
      <c r="I6971" s="114" t="s">
        <v>9745</v>
      </c>
    </row>
    <row r="6972" spans="1:9" x14ac:dyDescent="0.2">
      <c r="A6972" s="114" t="s">
        <v>10519</v>
      </c>
      <c r="D6972" s="114" t="s">
        <v>11855</v>
      </c>
      <c r="E6972" s="114">
        <f t="shared" si="108"/>
        <v>31000203</v>
      </c>
      <c r="F6972" s="114" t="s">
        <v>11599</v>
      </c>
      <c r="G6972" s="114" t="s">
        <v>9691</v>
      </c>
      <c r="H6972" s="114" t="s">
        <v>9743</v>
      </c>
      <c r="I6972" s="114" t="s">
        <v>9746</v>
      </c>
    </row>
    <row r="6973" spans="1:9" x14ac:dyDescent="0.2">
      <c r="A6973" s="114" t="s">
        <v>10519</v>
      </c>
      <c r="D6973" s="114" t="s">
        <v>9747</v>
      </c>
      <c r="E6973" s="114">
        <f t="shared" si="108"/>
        <v>31000204</v>
      </c>
      <c r="F6973" s="114" t="s">
        <v>11599</v>
      </c>
      <c r="G6973" s="114" t="s">
        <v>9691</v>
      </c>
      <c r="H6973" s="114" t="s">
        <v>9743</v>
      </c>
      <c r="I6973" s="114" t="s">
        <v>6877</v>
      </c>
    </row>
    <row r="6974" spans="1:9" x14ac:dyDescent="0.2">
      <c r="A6974" s="114" t="s">
        <v>10519</v>
      </c>
      <c r="D6974" s="114" t="s">
        <v>11857</v>
      </c>
      <c r="E6974" s="114">
        <f t="shared" si="108"/>
        <v>31000205</v>
      </c>
      <c r="F6974" s="114" t="s">
        <v>11599</v>
      </c>
      <c r="G6974" s="114" t="s">
        <v>9691</v>
      </c>
      <c r="H6974" s="114" t="s">
        <v>9743</v>
      </c>
      <c r="I6974" s="114" t="s">
        <v>13777</v>
      </c>
    </row>
    <row r="6975" spans="1:9" x14ac:dyDescent="0.2">
      <c r="A6975" s="114" t="s">
        <v>10519</v>
      </c>
      <c r="D6975" s="114" t="s">
        <v>6878</v>
      </c>
      <c r="E6975" s="114">
        <f t="shared" si="108"/>
        <v>31000206</v>
      </c>
      <c r="F6975" s="114" t="s">
        <v>11599</v>
      </c>
      <c r="G6975" s="114" t="s">
        <v>9691</v>
      </c>
      <c r="H6975" s="114" t="s">
        <v>9743</v>
      </c>
      <c r="I6975" s="114" t="s">
        <v>6879</v>
      </c>
    </row>
    <row r="6976" spans="1:9" x14ac:dyDescent="0.2">
      <c r="A6976" s="114" t="s">
        <v>10519</v>
      </c>
      <c r="D6976" s="114" t="s">
        <v>11859</v>
      </c>
      <c r="E6976" s="114">
        <f t="shared" si="108"/>
        <v>31000207</v>
      </c>
      <c r="F6976" s="114" t="s">
        <v>11599</v>
      </c>
      <c r="G6976" s="114" t="s">
        <v>9691</v>
      </c>
      <c r="H6976" s="114" t="s">
        <v>9743</v>
      </c>
      <c r="I6976" s="114" t="s">
        <v>6880</v>
      </c>
    </row>
    <row r="6977" spans="1:9" x14ac:dyDescent="0.2">
      <c r="A6977" s="114" t="s">
        <v>10519</v>
      </c>
      <c r="D6977" s="114" t="s">
        <v>6881</v>
      </c>
      <c r="E6977" s="114">
        <f t="shared" si="108"/>
        <v>31000208</v>
      </c>
      <c r="F6977" s="114" t="s">
        <v>11599</v>
      </c>
      <c r="G6977" s="114" t="s">
        <v>9691</v>
      </c>
      <c r="H6977" s="114" t="s">
        <v>9743</v>
      </c>
      <c r="I6977" s="114" t="s">
        <v>5669</v>
      </c>
    </row>
    <row r="6978" spans="1:9" x14ac:dyDescent="0.2">
      <c r="A6978" s="114" t="s">
        <v>10519</v>
      </c>
      <c r="D6978" s="114" t="s">
        <v>11861</v>
      </c>
      <c r="E6978" s="114">
        <f t="shared" ref="E6978:E7041" si="109">VALUE(D6978)</f>
        <v>31000209</v>
      </c>
      <c r="F6978" s="114" t="s">
        <v>11599</v>
      </c>
      <c r="G6978" s="114" t="s">
        <v>9691</v>
      </c>
      <c r="H6978" s="114" t="s">
        <v>9743</v>
      </c>
      <c r="I6978" s="114" t="s">
        <v>6882</v>
      </c>
    </row>
    <row r="6979" spans="1:9" x14ac:dyDescent="0.2">
      <c r="A6979" s="114" t="s">
        <v>10519</v>
      </c>
      <c r="D6979" s="114" t="s">
        <v>6883</v>
      </c>
      <c r="E6979" s="114">
        <f t="shared" si="109"/>
        <v>31000211</v>
      </c>
      <c r="F6979" s="114" t="s">
        <v>11599</v>
      </c>
      <c r="G6979" s="114" t="s">
        <v>9691</v>
      </c>
      <c r="H6979" s="114" t="s">
        <v>9743</v>
      </c>
      <c r="I6979" s="114" t="s">
        <v>6884</v>
      </c>
    </row>
    <row r="6980" spans="1:9" x14ac:dyDescent="0.2">
      <c r="A6980" s="114" t="s">
        <v>10519</v>
      </c>
      <c r="D6980" s="114" t="s">
        <v>11863</v>
      </c>
      <c r="E6980" s="114">
        <f t="shared" si="109"/>
        <v>31000215</v>
      </c>
      <c r="F6980" s="114" t="s">
        <v>11599</v>
      </c>
      <c r="G6980" s="114" t="s">
        <v>9691</v>
      </c>
      <c r="H6980" s="114" t="s">
        <v>9743</v>
      </c>
      <c r="I6980" s="114" t="s">
        <v>6885</v>
      </c>
    </row>
    <row r="6981" spans="1:9" x14ac:dyDescent="0.2">
      <c r="A6981" s="114" t="s">
        <v>10519</v>
      </c>
      <c r="D6981" s="114" t="s">
        <v>11865</v>
      </c>
      <c r="E6981" s="114">
        <f t="shared" si="109"/>
        <v>31000216</v>
      </c>
      <c r="F6981" s="114" t="s">
        <v>11599</v>
      </c>
      <c r="G6981" s="114" t="s">
        <v>9691</v>
      </c>
      <c r="H6981" s="114" t="s">
        <v>9743</v>
      </c>
      <c r="I6981" s="114" t="s">
        <v>6886</v>
      </c>
    </row>
    <row r="6982" spans="1:9" x14ac:dyDescent="0.2">
      <c r="A6982" s="114" t="s">
        <v>10519</v>
      </c>
      <c r="D6982" s="114" t="s">
        <v>11867</v>
      </c>
      <c r="E6982" s="114">
        <f t="shared" si="109"/>
        <v>31000220</v>
      </c>
      <c r="F6982" s="114" t="s">
        <v>11599</v>
      </c>
      <c r="G6982" s="114" t="s">
        <v>9691</v>
      </c>
      <c r="H6982" s="114" t="s">
        <v>9743</v>
      </c>
      <c r="I6982" s="114" t="s">
        <v>6887</v>
      </c>
    </row>
    <row r="6983" spans="1:9" x14ac:dyDescent="0.2">
      <c r="A6983" s="114" t="s">
        <v>10519</v>
      </c>
      <c r="D6983" s="114" t="s">
        <v>6888</v>
      </c>
      <c r="E6983" s="114">
        <f t="shared" si="109"/>
        <v>31000221</v>
      </c>
      <c r="F6983" s="114" t="s">
        <v>11599</v>
      </c>
      <c r="G6983" s="114" t="s">
        <v>9691</v>
      </c>
      <c r="H6983" s="114" t="s">
        <v>9743</v>
      </c>
      <c r="I6983" s="114" t="s">
        <v>9708</v>
      </c>
    </row>
    <row r="6984" spans="1:9" x14ac:dyDescent="0.2">
      <c r="A6984" s="114" t="s">
        <v>10519</v>
      </c>
      <c r="D6984" s="114" t="s">
        <v>6889</v>
      </c>
      <c r="E6984" s="114">
        <f t="shared" si="109"/>
        <v>31000222</v>
      </c>
      <c r="F6984" s="114" t="s">
        <v>11599</v>
      </c>
      <c r="G6984" s="114" t="s">
        <v>9691</v>
      </c>
      <c r="H6984" s="114" t="s">
        <v>9743</v>
      </c>
      <c r="I6984" s="114" t="s">
        <v>9710</v>
      </c>
    </row>
    <row r="6985" spans="1:9" x14ac:dyDescent="0.2">
      <c r="A6985" s="114" t="s">
        <v>10519</v>
      </c>
      <c r="D6985" s="114" t="s">
        <v>6890</v>
      </c>
      <c r="E6985" s="114">
        <f t="shared" si="109"/>
        <v>31000223</v>
      </c>
      <c r="F6985" s="114" t="s">
        <v>11599</v>
      </c>
      <c r="G6985" s="114" t="s">
        <v>9691</v>
      </c>
      <c r="H6985" s="114" t="s">
        <v>9743</v>
      </c>
      <c r="I6985" s="114" t="s">
        <v>9715</v>
      </c>
    </row>
    <row r="6986" spans="1:9" x14ac:dyDescent="0.2">
      <c r="A6986" s="114" t="s">
        <v>10519</v>
      </c>
      <c r="D6986" s="114" t="s">
        <v>6891</v>
      </c>
      <c r="E6986" s="114">
        <f t="shared" si="109"/>
        <v>31000224</v>
      </c>
      <c r="F6986" s="114" t="s">
        <v>11599</v>
      </c>
      <c r="G6986" s="114" t="s">
        <v>9691</v>
      </c>
      <c r="H6986" s="114" t="s">
        <v>9743</v>
      </c>
      <c r="I6986" s="114" t="s">
        <v>9717</v>
      </c>
    </row>
    <row r="6987" spans="1:9" x14ac:dyDescent="0.2">
      <c r="A6987" s="114" t="s">
        <v>10519</v>
      </c>
      <c r="D6987" s="114" t="s">
        <v>11869</v>
      </c>
      <c r="E6987" s="114">
        <f t="shared" si="109"/>
        <v>31000225</v>
      </c>
      <c r="F6987" s="114" t="s">
        <v>11599</v>
      </c>
      <c r="G6987" s="114" t="s">
        <v>9691</v>
      </c>
      <c r="H6987" s="114" t="s">
        <v>9743</v>
      </c>
      <c r="I6987" s="114" t="s">
        <v>8445</v>
      </c>
    </row>
    <row r="6988" spans="1:9" x14ac:dyDescent="0.2">
      <c r="A6988" s="114" t="s">
        <v>10519</v>
      </c>
      <c r="D6988" s="114" t="s">
        <v>11871</v>
      </c>
      <c r="E6988" s="114">
        <f t="shared" si="109"/>
        <v>31000226</v>
      </c>
      <c r="F6988" s="114" t="s">
        <v>11599</v>
      </c>
      <c r="G6988" s="114" t="s">
        <v>9691</v>
      </c>
      <c r="H6988" s="114" t="s">
        <v>9743</v>
      </c>
      <c r="I6988" s="114" t="s">
        <v>6892</v>
      </c>
    </row>
    <row r="6989" spans="1:9" x14ac:dyDescent="0.2">
      <c r="A6989" s="114" t="s">
        <v>10519</v>
      </c>
      <c r="D6989" s="114" t="s">
        <v>11873</v>
      </c>
      <c r="E6989" s="114">
        <f t="shared" si="109"/>
        <v>31000227</v>
      </c>
      <c r="F6989" s="114" t="s">
        <v>11599</v>
      </c>
      <c r="G6989" s="114" t="s">
        <v>9691</v>
      </c>
      <c r="H6989" s="114" t="s">
        <v>9743</v>
      </c>
      <c r="I6989" s="114" t="s">
        <v>6893</v>
      </c>
    </row>
    <row r="6990" spans="1:9" x14ac:dyDescent="0.2">
      <c r="A6990" s="114" t="s">
        <v>10519</v>
      </c>
      <c r="D6990" s="114" t="s">
        <v>11875</v>
      </c>
      <c r="E6990" s="114">
        <f t="shared" si="109"/>
        <v>31000228</v>
      </c>
      <c r="F6990" s="114" t="s">
        <v>11599</v>
      </c>
      <c r="G6990" s="114" t="s">
        <v>9691</v>
      </c>
      <c r="H6990" s="114" t="s">
        <v>9743</v>
      </c>
      <c r="I6990" s="114" t="s">
        <v>6894</v>
      </c>
    </row>
    <row r="6991" spans="1:9" x14ac:dyDescent="0.2">
      <c r="A6991" s="114" t="s">
        <v>10519</v>
      </c>
      <c r="D6991" s="114" t="s">
        <v>14813</v>
      </c>
      <c r="E6991" s="114">
        <f t="shared" si="109"/>
        <v>31000229</v>
      </c>
      <c r="F6991" s="114" t="s">
        <v>11599</v>
      </c>
      <c r="G6991" s="114" t="s">
        <v>9691</v>
      </c>
      <c r="H6991" s="114" t="s">
        <v>9743</v>
      </c>
      <c r="I6991" s="114" t="s">
        <v>9740</v>
      </c>
    </row>
    <row r="6992" spans="1:9" x14ac:dyDescent="0.2">
      <c r="A6992" s="114" t="s">
        <v>10519</v>
      </c>
      <c r="D6992" s="114" t="s">
        <v>14832</v>
      </c>
      <c r="E6992" s="114">
        <f t="shared" si="109"/>
        <v>31000230</v>
      </c>
      <c r="F6992" s="114" t="s">
        <v>11599</v>
      </c>
      <c r="G6992" s="114" t="s">
        <v>9691</v>
      </c>
      <c r="H6992" s="114" t="s">
        <v>9743</v>
      </c>
      <c r="I6992" s="114" t="s">
        <v>6895</v>
      </c>
    </row>
    <row r="6993" spans="1:9" x14ac:dyDescent="0.2">
      <c r="A6993" s="114" t="s">
        <v>10519</v>
      </c>
      <c r="D6993" s="114" t="s">
        <v>6896</v>
      </c>
      <c r="E6993" s="114">
        <f t="shared" si="109"/>
        <v>31000231</v>
      </c>
      <c r="F6993" s="114" t="s">
        <v>11599</v>
      </c>
      <c r="G6993" s="114" t="s">
        <v>9691</v>
      </c>
      <c r="H6993" s="114" t="s">
        <v>9743</v>
      </c>
      <c r="I6993" s="114" t="s">
        <v>9725</v>
      </c>
    </row>
    <row r="6994" spans="1:9" x14ac:dyDescent="0.2">
      <c r="A6994" s="114" t="s">
        <v>10519</v>
      </c>
      <c r="D6994" s="114" t="s">
        <v>14834</v>
      </c>
      <c r="E6994" s="114">
        <f t="shared" si="109"/>
        <v>31000299</v>
      </c>
      <c r="F6994" s="114" t="s">
        <v>11599</v>
      </c>
      <c r="G6994" s="114" t="s">
        <v>9691</v>
      </c>
      <c r="H6994" s="114" t="s">
        <v>9743</v>
      </c>
      <c r="I6994" s="114" t="s">
        <v>7818</v>
      </c>
    </row>
    <row r="6995" spans="1:9" x14ac:dyDescent="0.2">
      <c r="A6995" s="114" t="s">
        <v>10519</v>
      </c>
      <c r="D6995" s="114" t="s">
        <v>11607</v>
      </c>
      <c r="E6995" s="114">
        <f t="shared" si="109"/>
        <v>31000301</v>
      </c>
      <c r="F6995" s="114" t="s">
        <v>11599</v>
      </c>
      <c r="G6995" s="114" t="s">
        <v>9691</v>
      </c>
      <c r="H6995" s="114" t="s">
        <v>6897</v>
      </c>
      <c r="I6995" s="114" t="s">
        <v>6898</v>
      </c>
    </row>
    <row r="6996" spans="1:9" x14ac:dyDescent="0.2">
      <c r="A6996" s="114" t="s">
        <v>10519</v>
      </c>
      <c r="D6996" s="114" t="s">
        <v>14463</v>
      </c>
      <c r="E6996" s="114">
        <f t="shared" si="109"/>
        <v>31000302</v>
      </c>
      <c r="F6996" s="114" t="s">
        <v>11599</v>
      </c>
      <c r="G6996" s="114" t="s">
        <v>9691</v>
      </c>
      <c r="H6996" s="114" t="s">
        <v>6897</v>
      </c>
      <c r="I6996" s="114" t="s">
        <v>6899</v>
      </c>
    </row>
    <row r="6997" spans="1:9" x14ac:dyDescent="0.2">
      <c r="A6997" s="114" t="s">
        <v>10519</v>
      </c>
      <c r="D6997" s="114" t="s">
        <v>14465</v>
      </c>
      <c r="E6997" s="114">
        <f t="shared" si="109"/>
        <v>31000303</v>
      </c>
      <c r="F6997" s="114" t="s">
        <v>11599</v>
      </c>
      <c r="G6997" s="114" t="s">
        <v>9691</v>
      </c>
      <c r="H6997" s="114" t="s">
        <v>6897</v>
      </c>
      <c r="I6997" s="114" t="s">
        <v>6900</v>
      </c>
    </row>
    <row r="6998" spans="1:9" x14ac:dyDescent="0.2">
      <c r="A6998" s="114" t="s">
        <v>10519</v>
      </c>
      <c r="D6998" s="114" t="s">
        <v>14309</v>
      </c>
      <c r="E6998" s="114">
        <f t="shared" si="109"/>
        <v>31000304</v>
      </c>
      <c r="F6998" s="114" t="s">
        <v>11599</v>
      </c>
      <c r="G6998" s="114" t="s">
        <v>9691</v>
      </c>
      <c r="H6998" s="114" t="s">
        <v>6897</v>
      </c>
      <c r="I6998" s="114" t="s">
        <v>6901</v>
      </c>
    </row>
    <row r="6999" spans="1:9" x14ac:dyDescent="0.2">
      <c r="A6999" s="114" t="s">
        <v>10519</v>
      </c>
      <c r="D6999" s="114" t="s">
        <v>14311</v>
      </c>
      <c r="E6999" s="114">
        <f t="shared" si="109"/>
        <v>31000305</v>
      </c>
      <c r="F6999" s="114" t="s">
        <v>11599</v>
      </c>
      <c r="G6999" s="114" t="s">
        <v>9691</v>
      </c>
      <c r="H6999" s="114" t="s">
        <v>6897</v>
      </c>
      <c r="I6999" s="114" t="s">
        <v>6902</v>
      </c>
    </row>
    <row r="7000" spans="1:9" x14ac:dyDescent="0.2">
      <c r="A7000" s="114" t="s">
        <v>10519</v>
      </c>
      <c r="D7000" s="114" t="s">
        <v>14313</v>
      </c>
      <c r="E7000" s="114">
        <f t="shared" si="109"/>
        <v>31000306</v>
      </c>
      <c r="F7000" s="114" t="s">
        <v>11599</v>
      </c>
      <c r="G7000" s="114" t="s">
        <v>9691</v>
      </c>
      <c r="H7000" s="114" t="s">
        <v>6897</v>
      </c>
      <c r="I7000" s="114" t="s">
        <v>6903</v>
      </c>
    </row>
    <row r="7001" spans="1:9" x14ac:dyDescent="0.2">
      <c r="A7001" s="114" t="s">
        <v>10519</v>
      </c>
      <c r="D7001" s="114" t="s">
        <v>14315</v>
      </c>
      <c r="E7001" s="114">
        <f t="shared" si="109"/>
        <v>31000307</v>
      </c>
      <c r="F7001" s="114" t="s">
        <v>11599</v>
      </c>
      <c r="G7001" s="114" t="s">
        <v>9691</v>
      </c>
      <c r="H7001" s="114" t="s">
        <v>6897</v>
      </c>
      <c r="I7001" s="114" t="s">
        <v>9715</v>
      </c>
    </row>
    <row r="7002" spans="1:9" x14ac:dyDescent="0.2">
      <c r="A7002" s="114" t="s">
        <v>10519</v>
      </c>
      <c r="D7002" s="114" t="s">
        <v>6904</v>
      </c>
      <c r="E7002" s="114">
        <f t="shared" si="109"/>
        <v>31000308</v>
      </c>
      <c r="F7002" s="114" t="s">
        <v>11599</v>
      </c>
      <c r="G7002" s="114" t="s">
        <v>9691</v>
      </c>
      <c r="H7002" s="114" t="s">
        <v>6897</v>
      </c>
      <c r="I7002" s="114" t="s">
        <v>6905</v>
      </c>
    </row>
    <row r="7003" spans="1:9" x14ac:dyDescent="0.2">
      <c r="A7003" s="114" t="s">
        <v>10519</v>
      </c>
      <c r="D7003" s="114" t="s">
        <v>14317</v>
      </c>
      <c r="E7003" s="114">
        <f t="shared" si="109"/>
        <v>31000309</v>
      </c>
      <c r="F7003" s="114" t="s">
        <v>11599</v>
      </c>
      <c r="G7003" s="114" t="s">
        <v>9691</v>
      </c>
      <c r="H7003" s="114" t="s">
        <v>6897</v>
      </c>
      <c r="I7003" s="114" t="s">
        <v>8445</v>
      </c>
    </row>
    <row r="7004" spans="1:9" x14ac:dyDescent="0.2">
      <c r="A7004" s="114" t="s">
        <v>10519</v>
      </c>
      <c r="D7004" s="114" t="s">
        <v>14319</v>
      </c>
      <c r="E7004" s="114">
        <f t="shared" si="109"/>
        <v>31000310</v>
      </c>
      <c r="F7004" s="114" t="s">
        <v>11599</v>
      </c>
      <c r="G7004" s="114" t="s">
        <v>9691</v>
      </c>
      <c r="H7004" s="114" t="s">
        <v>6897</v>
      </c>
      <c r="I7004" s="114" t="s">
        <v>9717</v>
      </c>
    </row>
    <row r="7005" spans="1:9" x14ac:dyDescent="0.2">
      <c r="A7005" s="114" t="s">
        <v>10519</v>
      </c>
      <c r="D7005" s="114" t="s">
        <v>14321</v>
      </c>
      <c r="E7005" s="114">
        <f t="shared" si="109"/>
        <v>31000311</v>
      </c>
      <c r="F7005" s="114" t="s">
        <v>11599</v>
      </c>
      <c r="G7005" s="114" t="s">
        <v>9691</v>
      </c>
      <c r="H7005" s="114" t="s">
        <v>6897</v>
      </c>
      <c r="I7005" s="114" t="s">
        <v>6892</v>
      </c>
    </row>
    <row r="7006" spans="1:9" x14ac:dyDescent="0.2">
      <c r="A7006" s="114" t="s">
        <v>10519</v>
      </c>
      <c r="D7006" s="114" t="s">
        <v>6906</v>
      </c>
      <c r="E7006" s="114">
        <f t="shared" si="109"/>
        <v>31000321</v>
      </c>
      <c r="F7006" s="114" t="s">
        <v>11599</v>
      </c>
      <c r="G7006" s="114" t="s">
        <v>9691</v>
      </c>
      <c r="H7006" s="114" t="s">
        <v>6897</v>
      </c>
      <c r="I7006" s="114" t="s">
        <v>6907</v>
      </c>
    </row>
    <row r="7007" spans="1:9" x14ac:dyDescent="0.2">
      <c r="A7007" s="114" t="s">
        <v>10519</v>
      </c>
      <c r="D7007" s="114" t="s">
        <v>6908</v>
      </c>
      <c r="E7007" s="114">
        <f t="shared" si="109"/>
        <v>31000322</v>
      </c>
      <c r="F7007" s="114" t="s">
        <v>11599</v>
      </c>
      <c r="G7007" s="114" t="s">
        <v>9691</v>
      </c>
      <c r="H7007" s="114" t="s">
        <v>6897</v>
      </c>
      <c r="I7007" s="114" t="s">
        <v>6909</v>
      </c>
    </row>
    <row r="7008" spans="1:9" x14ac:dyDescent="0.2">
      <c r="A7008" s="114" t="s">
        <v>10519</v>
      </c>
      <c r="D7008" s="114" t="s">
        <v>6910</v>
      </c>
      <c r="E7008" s="114">
        <f t="shared" si="109"/>
        <v>31000323</v>
      </c>
      <c r="F7008" s="114" t="s">
        <v>11599</v>
      </c>
      <c r="G7008" s="114" t="s">
        <v>9691</v>
      </c>
      <c r="H7008" s="114" t="s">
        <v>6897</v>
      </c>
      <c r="I7008" s="114" t="s">
        <v>6911</v>
      </c>
    </row>
    <row r="7009" spans="1:12" x14ac:dyDescent="0.2">
      <c r="A7009" s="114" t="s">
        <v>10519</v>
      </c>
      <c r="D7009" s="114" t="s">
        <v>6912</v>
      </c>
      <c r="E7009" s="114">
        <f t="shared" si="109"/>
        <v>31000401</v>
      </c>
      <c r="F7009" s="114" t="s">
        <v>11599</v>
      </c>
      <c r="G7009" s="114" t="s">
        <v>9691</v>
      </c>
      <c r="H7009" s="114" t="s">
        <v>14817</v>
      </c>
      <c r="I7009" s="114" t="s">
        <v>5672</v>
      </c>
    </row>
    <row r="7010" spans="1:12" x14ac:dyDescent="0.2">
      <c r="A7010" s="114" t="s">
        <v>10519</v>
      </c>
      <c r="D7010" s="114" t="s">
        <v>6913</v>
      </c>
      <c r="E7010" s="114">
        <f t="shared" si="109"/>
        <v>31000402</v>
      </c>
      <c r="F7010" s="114" t="s">
        <v>11599</v>
      </c>
      <c r="G7010" s="114" t="s">
        <v>9691</v>
      </c>
      <c r="H7010" s="114" t="s">
        <v>14817</v>
      </c>
      <c r="I7010" s="114" t="s">
        <v>16173</v>
      </c>
    </row>
    <row r="7011" spans="1:12" x14ac:dyDescent="0.2">
      <c r="A7011" s="114" t="s">
        <v>10519</v>
      </c>
      <c r="D7011" s="114" t="s">
        <v>6914</v>
      </c>
      <c r="E7011" s="114">
        <f t="shared" si="109"/>
        <v>31000403</v>
      </c>
      <c r="F7011" s="114" t="s">
        <v>11599</v>
      </c>
      <c r="G7011" s="114" t="s">
        <v>9691</v>
      </c>
      <c r="H7011" s="114" t="s">
        <v>14817</v>
      </c>
      <c r="I7011" s="114" t="s">
        <v>13935</v>
      </c>
    </row>
    <row r="7012" spans="1:12" x14ac:dyDescent="0.2">
      <c r="A7012" s="114" t="s">
        <v>10519</v>
      </c>
      <c r="D7012" s="114" t="s">
        <v>14323</v>
      </c>
      <c r="E7012" s="114">
        <f t="shared" si="109"/>
        <v>31000404</v>
      </c>
      <c r="F7012" s="114" t="s">
        <v>11599</v>
      </c>
      <c r="G7012" s="114" t="s">
        <v>9691</v>
      </c>
      <c r="H7012" s="114" t="s">
        <v>14817</v>
      </c>
      <c r="I7012" s="114" t="s">
        <v>16175</v>
      </c>
    </row>
    <row r="7013" spans="1:12" x14ac:dyDescent="0.2">
      <c r="A7013" s="114" t="s">
        <v>10519</v>
      </c>
      <c r="D7013" s="114" t="s">
        <v>14325</v>
      </c>
      <c r="E7013" s="114">
        <f t="shared" si="109"/>
        <v>31000405</v>
      </c>
      <c r="F7013" s="114" t="s">
        <v>11599</v>
      </c>
      <c r="G7013" s="114" t="s">
        <v>9691</v>
      </c>
      <c r="H7013" s="114" t="s">
        <v>14817</v>
      </c>
      <c r="I7013" s="114" t="s">
        <v>16186</v>
      </c>
    </row>
    <row r="7014" spans="1:12" x14ac:dyDescent="0.2">
      <c r="A7014" s="114" t="s">
        <v>10519</v>
      </c>
      <c r="D7014" s="114" t="s">
        <v>13001</v>
      </c>
      <c r="E7014" s="114">
        <f t="shared" si="109"/>
        <v>31000406</v>
      </c>
      <c r="F7014" s="114" t="s">
        <v>11599</v>
      </c>
      <c r="G7014" s="114" t="s">
        <v>9691</v>
      </c>
      <c r="H7014" s="114" t="s">
        <v>14817</v>
      </c>
      <c r="I7014" s="114" t="s">
        <v>6915</v>
      </c>
      <c r="K7014" s="116"/>
      <c r="L7014" s="114"/>
    </row>
    <row r="7015" spans="1:12" x14ac:dyDescent="0.2">
      <c r="A7015" s="114" t="s">
        <v>10519</v>
      </c>
      <c r="D7015" s="114" t="s">
        <v>6916</v>
      </c>
      <c r="E7015" s="114">
        <f t="shared" si="109"/>
        <v>31000411</v>
      </c>
      <c r="F7015" s="114" t="s">
        <v>11599</v>
      </c>
      <c r="G7015" s="114" t="s">
        <v>9691</v>
      </c>
      <c r="H7015" s="114" t="s">
        <v>14817</v>
      </c>
      <c r="I7015" s="114" t="s">
        <v>6917</v>
      </c>
    </row>
    <row r="7016" spans="1:12" x14ac:dyDescent="0.2">
      <c r="A7016" s="114" t="s">
        <v>10519</v>
      </c>
      <c r="D7016" s="114" t="s">
        <v>6918</v>
      </c>
      <c r="E7016" s="114">
        <f t="shared" si="109"/>
        <v>31000412</v>
      </c>
      <c r="F7016" s="114" t="s">
        <v>11599</v>
      </c>
      <c r="G7016" s="114" t="s">
        <v>9691</v>
      </c>
      <c r="H7016" s="114" t="s">
        <v>14817</v>
      </c>
      <c r="I7016" s="114" t="s">
        <v>6919</v>
      </c>
    </row>
    <row r="7017" spans="1:12" x14ac:dyDescent="0.2">
      <c r="A7017" s="114" t="s">
        <v>10519</v>
      </c>
      <c r="D7017" s="114" t="s">
        <v>6920</v>
      </c>
      <c r="E7017" s="114">
        <f t="shared" si="109"/>
        <v>31000413</v>
      </c>
      <c r="F7017" s="114" t="s">
        <v>11599</v>
      </c>
      <c r="G7017" s="114" t="s">
        <v>9691</v>
      </c>
      <c r="H7017" s="114" t="s">
        <v>14817</v>
      </c>
      <c r="I7017" s="114" t="s">
        <v>6921</v>
      </c>
    </row>
    <row r="7018" spans="1:12" x14ac:dyDescent="0.2">
      <c r="A7018" s="114" t="s">
        <v>10519</v>
      </c>
      <c r="D7018" s="114" t="s">
        <v>6922</v>
      </c>
      <c r="E7018" s="114">
        <f t="shared" si="109"/>
        <v>31000414</v>
      </c>
      <c r="F7018" s="114" t="s">
        <v>11599</v>
      </c>
      <c r="G7018" s="114" t="s">
        <v>9691</v>
      </c>
      <c r="H7018" s="114" t="s">
        <v>14817</v>
      </c>
      <c r="I7018" s="114" t="s">
        <v>6923</v>
      </c>
    </row>
    <row r="7019" spans="1:12" x14ac:dyDescent="0.2">
      <c r="A7019" s="114" t="s">
        <v>10519</v>
      </c>
      <c r="D7019" s="114" t="s">
        <v>6924</v>
      </c>
      <c r="E7019" s="114">
        <f t="shared" si="109"/>
        <v>31000415</v>
      </c>
      <c r="F7019" s="114" t="s">
        <v>11599</v>
      </c>
      <c r="G7019" s="114" t="s">
        <v>9691</v>
      </c>
      <c r="H7019" s="114" t="s">
        <v>14817</v>
      </c>
      <c r="I7019" s="114" t="s">
        <v>6925</v>
      </c>
    </row>
    <row r="7020" spans="1:12" x14ac:dyDescent="0.2">
      <c r="A7020" s="114" t="s">
        <v>10519</v>
      </c>
      <c r="D7020" s="114" t="s">
        <v>6926</v>
      </c>
      <c r="E7020" s="114">
        <f t="shared" si="109"/>
        <v>31000501</v>
      </c>
      <c r="F7020" s="114" t="s">
        <v>11599</v>
      </c>
      <c r="G7020" s="114" t="s">
        <v>9691</v>
      </c>
      <c r="H7020" s="114" t="s">
        <v>6927</v>
      </c>
      <c r="I7020" s="114" t="s">
        <v>6928</v>
      </c>
    </row>
    <row r="7021" spans="1:12" x14ac:dyDescent="0.2">
      <c r="A7021" s="114" t="s">
        <v>10519</v>
      </c>
      <c r="D7021" s="114" t="s">
        <v>15893</v>
      </c>
      <c r="E7021" s="114">
        <f t="shared" si="109"/>
        <v>31000502</v>
      </c>
      <c r="F7021" s="114" t="s">
        <v>11599</v>
      </c>
      <c r="G7021" s="114" t="s">
        <v>9691</v>
      </c>
      <c r="H7021" s="114" t="s">
        <v>6927</v>
      </c>
      <c r="I7021" s="114" t="s">
        <v>6929</v>
      </c>
    </row>
    <row r="7022" spans="1:12" x14ac:dyDescent="0.2">
      <c r="A7022" s="114" t="s">
        <v>10519</v>
      </c>
      <c r="D7022" s="114" t="s">
        <v>6930</v>
      </c>
      <c r="E7022" s="114">
        <f t="shared" si="109"/>
        <v>31000503</v>
      </c>
      <c r="F7022" s="114" t="s">
        <v>11599</v>
      </c>
      <c r="G7022" s="114" t="s">
        <v>9691</v>
      </c>
      <c r="H7022" s="114" t="s">
        <v>6927</v>
      </c>
      <c r="I7022" s="114" t="s">
        <v>6931</v>
      </c>
    </row>
    <row r="7023" spans="1:12" x14ac:dyDescent="0.2">
      <c r="A7023" s="114" t="s">
        <v>10519</v>
      </c>
      <c r="D7023" s="114" t="s">
        <v>6932</v>
      </c>
      <c r="E7023" s="114">
        <f t="shared" si="109"/>
        <v>31000504</v>
      </c>
      <c r="F7023" s="114" t="s">
        <v>11599</v>
      </c>
      <c r="G7023" s="114" t="s">
        <v>9691</v>
      </c>
      <c r="H7023" s="114" t="s">
        <v>6927</v>
      </c>
      <c r="I7023" s="114" t="s">
        <v>6933</v>
      </c>
    </row>
    <row r="7024" spans="1:12" x14ac:dyDescent="0.2">
      <c r="A7024" s="114" t="s">
        <v>10519</v>
      </c>
      <c r="D7024" s="114" t="s">
        <v>6934</v>
      </c>
      <c r="E7024" s="114">
        <f t="shared" si="109"/>
        <v>31000505</v>
      </c>
      <c r="F7024" s="114" t="s">
        <v>11599</v>
      </c>
      <c r="G7024" s="114" t="s">
        <v>9691</v>
      </c>
      <c r="H7024" s="114" t="s">
        <v>6927</v>
      </c>
      <c r="I7024" s="114" t="s">
        <v>9830</v>
      </c>
    </row>
    <row r="7025" spans="1:9" x14ac:dyDescent="0.2">
      <c r="A7025" s="114" t="s">
        <v>10519</v>
      </c>
      <c r="D7025" s="114" t="s">
        <v>9831</v>
      </c>
      <c r="E7025" s="114">
        <f t="shared" si="109"/>
        <v>31000506</v>
      </c>
      <c r="F7025" s="114" t="s">
        <v>11599</v>
      </c>
      <c r="G7025" s="114" t="s">
        <v>9691</v>
      </c>
      <c r="H7025" s="114" t="s">
        <v>6927</v>
      </c>
      <c r="I7025" s="114" t="s">
        <v>9832</v>
      </c>
    </row>
    <row r="7026" spans="1:9" x14ac:dyDescent="0.2">
      <c r="A7026" s="114" t="s">
        <v>10519</v>
      </c>
      <c r="D7026" s="114" t="s">
        <v>15895</v>
      </c>
      <c r="E7026" s="114">
        <f t="shared" si="109"/>
        <v>31088801</v>
      </c>
      <c r="F7026" s="114" t="s">
        <v>11599</v>
      </c>
      <c r="G7026" s="114" t="s">
        <v>9691</v>
      </c>
      <c r="H7026" s="114" t="s">
        <v>11050</v>
      </c>
      <c r="I7026" s="114" t="s">
        <v>7522</v>
      </c>
    </row>
    <row r="7027" spans="1:9" x14ac:dyDescent="0.2">
      <c r="A7027" s="114" t="s">
        <v>10519</v>
      </c>
      <c r="D7027" s="114" t="s">
        <v>15897</v>
      </c>
      <c r="E7027" s="114">
        <f t="shared" si="109"/>
        <v>31088802</v>
      </c>
      <c r="F7027" s="114" t="s">
        <v>11599</v>
      </c>
      <c r="G7027" s="114" t="s">
        <v>9691</v>
      </c>
      <c r="H7027" s="114" t="s">
        <v>11050</v>
      </c>
      <c r="I7027" s="114" t="s">
        <v>7522</v>
      </c>
    </row>
    <row r="7028" spans="1:9" x14ac:dyDescent="0.2">
      <c r="A7028" s="114" t="s">
        <v>10519</v>
      </c>
      <c r="D7028" s="114" t="s">
        <v>15898</v>
      </c>
      <c r="E7028" s="114">
        <f t="shared" si="109"/>
        <v>31088803</v>
      </c>
      <c r="F7028" s="114" t="s">
        <v>11599</v>
      </c>
      <c r="G7028" s="114" t="s">
        <v>9691</v>
      </c>
      <c r="H7028" s="114" t="s">
        <v>11050</v>
      </c>
      <c r="I7028" s="114" t="s">
        <v>7522</v>
      </c>
    </row>
    <row r="7029" spans="1:9" x14ac:dyDescent="0.2">
      <c r="A7029" s="114" t="s">
        <v>10519</v>
      </c>
      <c r="D7029" s="114" t="s">
        <v>15899</v>
      </c>
      <c r="E7029" s="114">
        <f t="shared" si="109"/>
        <v>31088804</v>
      </c>
      <c r="F7029" s="114" t="s">
        <v>11599</v>
      </c>
      <c r="G7029" s="114" t="s">
        <v>9691</v>
      </c>
      <c r="H7029" s="114" t="s">
        <v>11050</v>
      </c>
      <c r="I7029" s="114" t="s">
        <v>7522</v>
      </c>
    </row>
    <row r="7030" spans="1:9" x14ac:dyDescent="0.2">
      <c r="A7030" s="114" t="s">
        <v>10519</v>
      </c>
      <c r="D7030" s="114" t="s">
        <v>15900</v>
      </c>
      <c r="E7030" s="114">
        <f t="shared" si="109"/>
        <v>31088805</v>
      </c>
      <c r="F7030" s="114" t="s">
        <v>11599</v>
      </c>
      <c r="G7030" s="114" t="s">
        <v>9691</v>
      </c>
      <c r="H7030" s="114" t="s">
        <v>11050</v>
      </c>
      <c r="I7030" s="114" t="s">
        <v>7522</v>
      </c>
    </row>
    <row r="7031" spans="1:9" x14ac:dyDescent="0.2">
      <c r="A7031" s="114" t="s">
        <v>10519</v>
      </c>
      <c r="D7031" s="114" t="s">
        <v>15901</v>
      </c>
      <c r="E7031" s="114">
        <f t="shared" si="109"/>
        <v>31088811</v>
      </c>
      <c r="F7031" s="114" t="s">
        <v>11599</v>
      </c>
      <c r="G7031" s="114" t="s">
        <v>9691</v>
      </c>
      <c r="H7031" s="114" t="s">
        <v>11050</v>
      </c>
      <c r="I7031" s="114" t="s">
        <v>11050</v>
      </c>
    </row>
    <row r="7032" spans="1:9" x14ac:dyDescent="0.2">
      <c r="A7032" s="114" t="s">
        <v>10519</v>
      </c>
      <c r="D7032" s="114" t="s">
        <v>9833</v>
      </c>
      <c r="E7032" s="114">
        <f t="shared" si="109"/>
        <v>31100101</v>
      </c>
      <c r="F7032" s="114" t="s">
        <v>11599</v>
      </c>
      <c r="G7032" s="114" t="s">
        <v>9834</v>
      </c>
      <c r="H7032" s="114" t="s">
        <v>9835</v>
      </c>
      <c r="I7032" s="114" t="s">
        <v>9836</v>
      </c>
    </row>
    <row r="7033" spans="1:9" x14ac:dyDescent="0.2">
      <c r="A7033" s="114" t="s">
        <v>10519</v>
      </c>
      <c r="D7033" s="114" t="s">
        <v>9837</v>
      </c>
      <c r="E7033" s="114">
        <f t="shared" si="109"/>
        <v>31100102</v>
      </c>
      <c r="F7033" s="114" t="s">
        <v>11599</v>
      </c>
      <c r="G7033" s="114" t="s">
        <v>9834</v>
      </c>
      <c r="H7033" s="114" t="s">
        <v>9835</v>
      </c>
      <c r="I7033" s="114" t="s">
        <v>9838</v>
      </c>
    </row>
    <row r="7034" spans="1:9" x14ac:dyDescent="0.2">
      <c r="A7034" s="114" t="s">
        <v>10519</v>
      </c>
      <c r="D7034" s="114" t="s">
        <v>9839</v>
      </c>
      <c r="E7034" s="114">
        <f t="shared" si="109"/>
        <v>31100103</v>
      </c>
      <c r="F7034" s="114" t="s">
        <v>11599</v>
      </c>
      <c r="G7034" s="114" t="s">
        <v>9834</v>
      </c>
      <c r="H7034" s="114" t="s">
        <v>9835</v>
      </c>
      <c r="I7034" s="114" t="s">
        <v>9840</v>
      </c>
    </row>
    <row r="7035" spans="1:9" x14ac:dyDescent="0.2">
      <c r="A7035" s="114" t="s">
        <v>10519</v>
      </c>
      <c r="D7035" s="114" t="s">
        <v>9841</v>
      </c>
      <c r="E7035" s="114">
        <f t="shared" si="109"/>
        <v>31100199</v>
      </c>
      <c r="F7035" s="114" t="s">
        <v>11599</v>
      </c>
      <c r="G7035" s="114" t="s">
        <v>9834</v>
      </c>
      <c r="H7035" s="114" t="s">
        <v>9835</v>
      </c>
      <c r="I7035" s="114" t="s">
        <v>7818</v>
      </c>
    </row>
    <row r="7036" spans="1:9" x14ac:dyDescent="0.2">
      <c r="A7036" s="114" t="s">
        <v>10519</v>
      </c>
      <c r="D7036" s="114" t="s">
        <v>9842</v>
      </c>
      <c r="E7036" s="114">
        <f t="shared" si="109"/>
        <v>31100201</v>
      </c>
      <c r="F7036" s="114" t="s">
        <v>11599</v>
      </c>
      <c r="G7036" s="114" t="s">
        <v>9834</v>
      </c>
      <c r="H7036" s="114" t="s">
        <v>9843</v>
      </c>
      <c r="I7036" s="114" t="s">
        <v>9844</v>
      </c>
    </row>
    <row r="7037" spans="1:9" x14ac:dyDescent="0.2">
      <c r="A7037" s="114" t="s">
        <v>10519</v>
      </c>
      <c r="D7037" s="114" t="s">
        <v>9845</v>
      </c>
      <c r="E7037" s="114">
        <f t="shared" si="109"/>
        <v>31100202</v>
      </c>
      <c r="F7037" s="114" t="s">
        <v>11599</v>
      </c>
      <c r="G7037" s="114" t="s">
        <v>9834</v>
      </c>
      <c r="H7037" s="114" t="s">
        <v>9843</v>
      </c>
      <c r="I7037" s="114" t="s">
        <v>9844</v>
      </c>
    </row>
    <row r="7038" spans="1:9" x14ac:dyDescent="0.2">
      <c r="A7038" s="114" t="s">
        <v>10519</v>
      </c>
      <c r="D7038" s="114" t="s">
        <v>9846</v>
      </c>
      <c r="E7038" s="114">
        <f t="shared" si="109"/>
        <v>31100203</v>
      </c>
      <c r="F7038" s="114" t="s">
        <v>11599</v>
      </c>
      <c r="G7038" s="114" t="s">
        <v>9834</v>
      </c>
      <c r="H7038" s="114" t="s">
        <v>9843</v>
      </c>
      <c r="I7038" s="114" t="s">
        <v>9847</v>
      </c>
    </row>
    <row r="7039" spans="1:9" x14ac:dyDescent="0.2">
      <c r="A7039" s="114" t="s">
        <v>10519</v>
      </c>
      <c r="D7039" s="114" t="s">
        <v>9848</v>
      </c>
      <c r="E7039" s="114">
        <f t="shared" si="109"/>
        <v>31100204</v>
      </c>
      <c r="F7039" s="114" t="s">
        <v>11599</v>
      </c>
      <c r="G7039" s="114" t="s">
        <v>9834</v>
      </c>
      <c r="H7039" s="114" t="s">
        <v>9843</v>
      </c>
      <c r="I7039" s="114" t="s">
        <v>9847</v>
      </c>
    </row>
    <row r="7040" spans="1:9" x14ac:dyDescent="0.2">
      <c r="A7040" s="114" t="s">
        <v>10519</v>
      </c>
      <c r="D7040" s="114" t="s">
        <v>9849</v>
      </c>
      <c r="E7040" s="114">
        <f t="shared" si="109"/>
        <v>31100205</v>
      </c>
      <c r="F7040" s="114" t="s">
        <v>11599</v>
      </c>
      <c r="G7040" s="114" t="s">
        <v>9834</v>
      </c>
      <c r="H7040" s="114" t="s">
        <v>9843</v>
      </c>
      <c r="I7040" s="114" t="s">
        <v>9850</v>
      </c>
    </row>
    <row r="7041" spans="1:9" x14ac:dyDescent="0.2">
      <c r="A7041" s="114" t="s">
        <v>10519</v>
      </c>
      <c r="D7041" s="114" t="s">
        <v>9851</v>
      </c>
      <c r="E7041" s="114">
        <f t="shared" si="109"/>
        <v>31100206</v>
      </c>
      <c r="F7041" s="114" t="s">
        <v>11599</v>
      </c>
      <c r="G7041" s="114" t="s">
        <v>9834</v>
      </c>
      <c r="H7041" s="114" t="s">
        <v>9843</v>
      </c>
      <c r="I7041" s="114" t="s">
        <v>9850</v>
      </c>
    </row>
    <row r="7042" spans="1:9" x14ac:dyDescent="0.2">
      <c r="A7042" s="114" t="s">
        <v>10519</v>
      </c>
      <c r="D7042" s="114" t="s">
        <v>9852</v>
      </c>
      <c r="E7042" s="114">
        <f t="shared" ref="E7042:E7105" si="110">VALUE(D7042)</f>
        <v>31100299</v>
      </c>
      <c r="F7042" s="114" t="s">
        <v>11599</v>
      </c>
      <c r="G7042" s="114" t="s">
        <v>9834</v>
      </c>
      <c r="H7042" s="114" t="s">
        <v>9843</v>
      </c>
      <c r="I7042" s="114" t="s">
        <v>6935</v>
      </c>
    </row>
    <row r="7043" spans="1:9" x14ac:dyDescent="0.2">
      <c r="A7043" s="114" t="s">
        <v>10519</v>
      </c>
      <c r="D7043" s="114" t="s">
        <v>6936</v>
      </c>
      <c r="E7043" s="114">
        <f t="shared" si="110"/>
        <v>31299999</v>
      </c>
      <c r="F7043" s="114" t="s">
        <v>11599</v>
      </c>
      <c r="G7043" s="114" t="s">
        <v>6937</v>
      </c>
      <c r="H7043" s="114" t="s">
        <v>6938</v>
      </c>
      <c r="I7043" s="114" t="s">
        <v>7818</v>
      </c>
    </row>
    <row r="7044" spans="1:9" x14ac:dyDescent="0.2">
      <c r="A7044" s="114" t="s">
        <v>10519</v>
      </c>
      <c r="D7044" s="114" t="s">
        <v>6939</v>
      </c>
      <c r="E7044" s="114">
        <f t="shared" si="110"/>
        <v>31300500</v>
      </c>
      <c r="F7044" s="114" t="s">
        <v>11599</v>
      </c>
      <c r="G7044" s="114" t="s">
        <v>6940</v>
      </c>
      <c r="H7044" s="114" t="s">
        <v>6941</v>
      </c>
      <c r="I7044" s="114" t="s">
        <v>6942</v>
      </c>
    </row>
    <row r="7045" spans="1:9" x14ac:dyDescent="0.2">
      <c r="A7045" s="114" t="s">
        <v>10519</v>
      </c>
      <c r="D7045" s="114" t="s">
        <v>6943</v>
      </c>
      <c r="E7045" s="114">
        <f t="shared" si="110"/>
        <v>31301001</v>
      </c>
      <c r="F7045" s="114" t="s">
        <v>11599</v>
      </c>
      <c r="G7045" s="114" t="s">
        <v>6940</v>
      </c>
      <c r="H7045" s="114" t="s">
        <v>6944</v>
      </c>
      <c r="I7045" s="114" t="s">
        <v>6945</v>
      </c>
    </row>
    <row r="7046" spans="1:9" x14ac:dyDescent="0.2">
      <c r="A7046" s="114" t="s">
        <v>10519</v>
      </c>
      <c r="D7046" s="114" t="s">
        <v>6946</v>
      </c>
      <c r="E7046" s="114">
        <f t="shared" si="110"/>
        <v>31301100</v>
      </c>
      <c r="F7046" s="114" t="s">
        <v>11599</v>
      </c>
      <c r="G7046" s="114" t="s">
        <v>6940</v>
      </c>
      <c r="H7046" s="114" t="s">
        <v>6947</v>
      </c>
      <c r="I7046" s="114" t="s">
        <v>6948</v>
      </c>
    </row>
    <row r="7047" spans="1:9" x14ac:dyDescent="0.2">
      <c r="A7047" s="114" t="s">
        <v>10519</v>
      </c>
      <c r="D7047" s="114" t="s">
        <v>6949</v>
      </c>
      <c r="E7047" s="114">
        <f t="shared" si="110"/>
        <v>31301200</v>
      </c>
      <c r="F7047" s="114" t="s">
        <v>11599</v>
      </c>
      <c r="G7047" s="114" t="s">
        <v>6940</v>
      </c>
      <c r="H7047" s="114" t="s">
        <v>6950</v>
      </c>
      <c r="I7047" s="114" t="s">
        <v>6951</v>
      </c>
    </row>
    <row r="7048" spans="1:9" x14ac:dyDescent="0.2">
      <c r="A7048" s="114" t="s">
        <v>10519</v>
      </c>
      <c r="D7048" s="114" t="s">
        <v>6952</v>
      </c>
      <c r="E7048" s="114">
        <f t="shared" si="110"/>
        <v>31302000</v>
      </c>
      <c r="F7048" s="114" t="s">
        <v>11599</v>
      </c>
      <c r="G7048" s="114" t="s">
        <v>6940</v>
      </c>
      <c r="H7048" s="114" t="s">
        <v>6953</v>
      </c>
      <c r="I7048" s="114" t="s">
        <v>6954</v>
      </c>
    </row>
    <row r="7049" spans="1:9" x14ac:dyDescent="0.2">
      <c r="A7049" s="114" t="s">
        <v>10519</v>
      </c>
      <c r="D7049" s="114" t="s">
        <v>6955</v>
      </c>
      <c r="E7049" s="114">
        <f t="shared" si="110"/>
        <v>31303001</v>
      </c>
      <c r="F7049" s="114" t="s">
        <v>11599</v>
      </c>
      <c r="G7049" s="114" t="s">
        <v>6940</v>
      </c>
      <c r="H7049" s="114" t="s">
        <v>6956</v>
      </c>
      <c r="I7049" s="114" t="s">
        <v>1506</v>
      </c>
    </row>
    <row r="7050" spans="1:9" x14ac:dyDescent="0.2">
      <c r="A7050" s="114" t="s">
        <v>10519</v>
      </c>
      <c r="D7050" s="114" t="s">
        <v>1507</v>
      </c>
      <c r="E7050" s="114">
        <f t="shared" si="110"/>
        <v>31303061</v>
      </c>
      <c r="F7050" s="114" t="s">
        <v>11599</v>
      </c>
      <c r="G7050" s="114" t="s">
        <v>6940</v>
      </c>
      <c r="H7050" s="114" t="s">
        <v>6956</v>
      </c>
      <c r="I7050" s="114" t="s">
        <v>1508</v>
      </c>
    </row>
    <row r="7051" spans="1:9" x14ac:dyDescent="0.2">
      <c r="A7051" s="114" t="s">
        <v>10519</v>
      </c>
      <c r="D7051" s="114" t="s">
        <v>1509</v>
      </c>
      <c r="E7051" s="114">
        <f t="shared" si="110"/>
        <v>31303062</v>
      </c>
      <c r="F7051" s="114" t="s">
        <v>11599</v>
      </c>
      <c r="G7051" s="114" t="s">
        <v>6940</v>
      </c>
      <c r="H7051" s="114" t="s">
        <v>6956</v>
      </c>
      <c r="I7051" s="114" t="s">
        <v>1510</v>
      </c>
    </row>
    <row r="7052" spans="1:9" x14ac:dyDescent="0.2">
      <c r="A7052" s="114" t="s">
        <v>10519</v>
      </c>
      <c r="D7052" s="114" t="s">
        <v>1511</v>
      </c>
      <c r="E7052" s="114">
        <f t="shared" si="110"/>
        <v>31303063</v>
      </c>
      <c r="F7052" s="114" t="s">
        <v>11599</v>
      </c>
      <c r="G7052" s="114" t="s">
        <v>6940</v>
      </c>
      <c r="H7052" s="114" t="s">
        <v>6956</v>
      </c>
      <c r="I7052" s="114" t="s">
        <v>1512</v>
      </c>
    </row>
    <row r="7053" spans="1:9" x14ac:dyDescent="0.2">
      <c r="A7053" s="114" t="s">
        <v>10519</v>
      </c>
      <c r="D7053" s="114" t="s">
        <v>1513</v>
      </c>
      <c r="E7053" s="114">
        <f t="shared" si="110"/>
        <v>31303501</v>
      </c>
      <c r="F7053" s="114" t="s">
        <v>11599</v>
      </c>
      <c r="G7053" s="114" t="s">
        <v>6940</v>
      </c>
      <c r="H7053" s="114" t="s">
        <v>1514</v>
      </c>
      <c r="I7053" s="114" t="s">
        <v>3965</v>
      </c>
    </row>
    <row r="7054" spans="1:9" x14ac:dyDescent="0.2">
      <c r="A7054" s="114" t="s">
        <v>10519</v>
      </c>
      <c r="D7054" s="114" t="s">
        <v>1515</v>
      </c>
      <c r="E7054" s="114">
        <f t="shared" si="110"/>
        <v>31303502</v>
      </c>
      <c r="F7054" s="114" t="s">
        <v>11599</v>
      </c>
      <c r="G7054" s="114" t="s">
        <v>6940</v>
      </c>
      <c r="H7054" s="114" t="s">
        <v>1514</v>
      </c>
      <c r="I7054" s="114" t="s">
        <v>10673</v>
      </c>
    </row>
    <row r="7055" spans="1:9" x14ac:dyDescent="0.2">
      <c r="A7055" s="114" t="s">
        <v>10519</v>
      </c>
      <c r="D7055" s="114" t="s">
        <v>1516</v>
      </c>
      <c r="E7055" s="114">
        <f t="shared" si="110"/>
        <v>31306500</v>
      </c>
      <c r="F7055" s="114" t="s">
        <v>11599</v>
      </c>
      <c r="G7055" s="114" t="s">
        <v>6940</v>
      </c>
      <c r="H7055" s="114" t="s">
        <v>1517</v>
      </c>
      <c r="I7055" s="114" t="s">
        <v>1518</v>
      </c>
    </row>
    <row r="7056" spans="1:9" x14ac:dyDescent="0.2">
      <c r="A7056" s="114" t="s">
        <v>10519</v>
      </c>
      <c r="D7056" s="114" t="s">
        <v>1519</v>
      </c>
      <c r="E7056" s="114">
        <f t="shared" si="110"/>
        <v>31306501</v>
      </c>
      <c r="F7056" s="114" t="s">
        <v>11599</v>
      </c>
      <c r="G7056" s="114" t="s">
        <v>6940</v>
      </c>
      <c r="H7056" s="114" t="s">
        <v>1517</v>
      </c>
      <c r="I7056" s="114" t="s">
        <v>4223</v>
      </c>
    </row>
    <row r="7057" spans="1:9" x14ac:dyDescent="0.2">
      <c r="A7057" s="114" t="s">
        <v>10519</v>
      </c>
      <c r="D7057" s="114" t="s">
        <v>4224</v>
      </c>
      <c r="E7057" s="114">
        <f t="shared" si="110"/>
        <v>31306502</v>
      </c>
      <c r="F7057" s="114" t="s">
        <v>11599</v>
      </c>
      <c r="G7057" s="114" t="s">
        <v>6940</v>
      </c>
      <c r="H7057" s="114" t="s">
        <v>1517</v>
      </c>
      <c r="I7057" s="114" t="s">
        <v>4225</v>
      </c>
    </row>
    <row r="7058" spans="1:9" x14ac:dyDescent="0.2">
      <c r="A7058" s="114" t="s">
        <v>10519</v>
      </c>
      <c r="D7058" s="114" t="s">
        <v>4226</v>
      </c>
      <c r="E7058" s="114">
        <f t="shared" si="110"/>
        <v>31306505</v>
      </c>
      <c r="F7058" s="114" t="s">
        <v>11599</v>
      </c>
      <c r="G7058" s="114" t="s">
        <v>6940</v>
      </c>
      <c r="H7058" s="114" t="s">
        <v>1517</v>
      </c>
      <c r="I7058" s="114" t="s">
        <v>4227</v>
      </c>
    </row>
    <row r="7059" spans="1:9" x14ac:dyDescent="0.2">
      <c r="A7059" s="114" t="s">
        <v>10519</v>
      </c>
      <c r="D7059" s="114" t="s">
        <v>4228</v>
      </c>
      <c r="E7059" s="114">
        <f t="shared" si="110"/>
        <v>31306510</v>
      </c>
      <c r="F7059" s="114" t="s">
        <v>11599</v>
      </c>
      <c r="G7059" s="114" t="s">
        <v>6940</v>
      </c>
      <c r="H7059" s="114" t="s">
        <v>1517</v>
      </c>
      <c r="I7059" s="114" t="s">
        <v>4229</v>
      </c>
    </row>
    <row r="7060" spans="1:9" x14ac:dyDescent="0.2">
      <c r="A7060" s="114" t="s">
        <v>10519</v>
      </c>
      <c r="D7060" s="114" t="s">
        <v>4230</v>
      </c>
      <c r="E7060" s="114">
        <f t="shared" si="110"/>
        <v>31306520</v>
      </c>
      <c r="F7060" s="114" t="s">
        <v>11599</v>
      </c>
      <c r="G7060" s="114" t="s">
        <v>6940</v>
      </c>
      <c r="H7060" s="114" t="s">
        <v>1517</v>
      </c>
      <c r="I7060" s="114" t="s">
        <v>4231</v>
      </c>
    </row>
    <row r="7061" spans="1:9" x14ac:dyDescent="0.2">
      <c r="A7061" s="114" t="s">
        <v>10519</v>
      </c>
      <c r="D7061" s="114" t="s">
        <v>4232</v>
      </c>
      <c r="E7061" s="114">
        <f t="shared" si="110"/>
        <v>31306530</v>
      </c>
      <c r="F7061" s="114" t="s">
        <v>11599</v>
      </c>
      <c r="G7061" s="114" t="s">
        <v>6940</v>
      </c>
      <c r="H7061" s="114" t="s">
        <v>1517</v>
      </c>
      <c r="I7061" s="114" t="s">
        <v>4233</v>
      </c>
    </row>
    <row r="7062" spans="1:9" x14ac:dyDescent="0.2">
      <c r="A7062" s="114" t="s">
        <v>10519</v>
      </c>
      <c r="D7062" s="114" t="s">
        <v>4234</v>
      </c>
      <c r="E7062" s="114">
        <f t="shared" si="110"/>
        <v>31306531</v>
      </c>
      <c r="F7062" s="114" t="s">
        <v>11599</v>
      </c>
      <c r="G7062" s="114" t="s">
        <v>6940</v>
      </c>
      <c r="H7062" s="114" t="s">
        <v>1517</v>
      </c>
      <c r="I7062" s="114" t="s">
        <v>4235</v>
      </c>
    </row>
    <row r="7063" spans="1:9" x14ac:dyDescent="0.2">
      <c r="A7063" s="114" t="s">
        <v>10519</v>
      </c>
      <c r="D7063" s="114" t="s">
        <v>4236</v>
      </c>
      <c r="E7063" s="114">
        <f t="shared" si="110"/>
        <v>31306599</v>
      </c>
      <c r="F7063" s="114" t="s">
        <v>11599</v>
      </c>
      <c r="G7063" s="114" t="s">
        <v>6940</v>
      </c>
      <c r="H7063" s="114" t="s">
        <v>1517</v>
      </c>
      <c r="I7063" s="114" t="s">
        <v>4237</v>
      </c>
    </row>
    <row r="7064" spans="1:9" x14ac:dyDescent="0.2">
      <c r="A7064" s="114" t="s">
        <v>10519</v>
      </c>
      <c r="D7064" s="114" t="s">
        <v>4238</v>
      </c>
      <c r="E7064" s="114">
        <f t="shared" si="110"/>
        <v>31307001</v>
      </c>
      <c r="F7064" s="114" t="s">
        <v>11599</v>
      </c>
      <c r="G7064" s="114" t="s">
        <v>6940</v>
      </c>
      <c r="H7064" s="114" t="s">
        <v>4239</v>
      </c>
      <c r="I7064" s="114" t="s">
        <v>4240</v>
      </c>
    </row>
    <row r="7065" spans="1:9" x14ac:dyDescent="0.2">
      <c r="A7065" s="114" t="s">
        <v>10519</v>
      </c>
      <c r="D7065" s="114" t="s">
        <v>4241</v>
      </c>
      <c r="E7065" s="114">
        <f t="shared" si="110"/>
        <v>31307002</v>
      </c>
      <c r="F7065" s="114" t="s">
        <v>11599</v>
      </c>
      <c r="G7065" s="114" t="s">
        <v>6940</v>
      </c>
      <c r="H7065" s="114" t="s">
        <v>4239</v>
      </c>
      <c r="I7065" s="114" t="s">
        <v>4242</v>
      </c>
    </row>
    <row r="7066" spans="1:9" x14ac:dyDescent="0.2">
      <c r="A7066" s="114" t="s">
        <v>10519</v>
      </c>
      <c r="D7066" s="114" t="s">
        <v>4243</v>
      </c>
      <c r="E7066" s="114">
        <f t="shared" si="110"/>
        <v>31380001</v>
      </c>
      <c r="F7066" s="114" t="s">
        <v>11599</v>
      </c>
      <c r="G7066" s="114" t="s">
        <v>6940</v>
      </c>
      <c r="H7066" s="114" t="s">
        <v>13767</v>
      </c>
      <c r="I7066" s="114" t="s">
        <v>13767</v>
      </c>
    </row>
    <row r="7067" spans="1:9" x14ac:dyDescent="0.2">
      <c r="A7067" s="114" t="s">
        <v>10519</v>
      </c>
      <c r="D7067" s="114" t="s">
        <v>4244</v>
      </c>
      <c r="E7067" s="114">
        <f t="shared" si="110"/>
        <v>31382001</v>
      </c>
      <c r="F7067" s="114" t="s">
        <v>11599</v>
      </c>
      <c r="G7067" s="114" t="s">
        <v>6940</v>
      </c>
      <c r="H7067" s="114" t="s">
        <v>13769</v>
      </c>
      <c r="I7067" s="114" t="s">
        <v>13770</v>
      </c>
    </row>
    <row r="7068" spans="1:9" x14ac:dyDescent="0.2">
      <c r="A7068" s="114" t="s">
        <v>10519</v>
      </c>
      <c r="D7068" s="114" t="s">
        <v>4245</v>
      </c>
      <c r="E7068" s="114">
        <f t="shared" si="110"/>
        <v>31382002</v>
      </c>
      <c r="F7068" s="114" t="s">
        <v>11599</v>
      </c>
      <c r="G7068" s="114" t="s">
        <v>6940</v>
      </c>
      <c r="H7068" s="114" t="s">
        <v>13769</v>
      </c>
      <c r="I7068" s="114" t="s">
        <v>13772</v>
      </c>
    </row>
    <row r="7069" spans="1:9" x14ac:dyDescent="0.2">
      <c r="A7069" s="114" t="s">
        <v>10519</v>
      </c>
      <c r="D7069" s="114" t="s">
        <v>4246</v>
      </c>
      <c r="E7069" s="114">
        <f t="shared" si="110"/>
        <v>31382599</v>
      </c>
      <c r="F7069" s="114" t="s">
        <v>11599</v>
      </c>
      <c r="G7069" s="114" t="s">
        <v>6940</v>
      </c>
      <c r="H7069" s="114" t="s">
        <v>13774</v>
      </c>
      <c r="I7069" s="114" t="s">
        <v>13775</v>
      </c>
    </row>
    <row r="7070" spans="1:9" x14ac:dyDescent="0.2">
      <c r="A7070" s="114" t="s">
        <v>10519</v>
      </c>
      <c r="D7070" s="114" t="s">
        <v>4247</v>
      </c>
      <c r="E7070" s="114">
        <f t="shared" si="110"/>
        <v>31390001</v>
      </c>
      <c r="F7070" s="114" t="s">
        <v>11599</v>
      </c>
      <c r="G7070" s="114" t="s">
        <v>6940</v>
      </c>
      <c r="H7070" s="114" t="s">
        <v>14817</v>
      </c>
      <c r="I7070" s="114" t="s">
        <v>5672</v>
      </c>
    </row>
    <row r="7071" spans="1:9" x14ac:dyDescent="0.2">
      <c r="A7071" s="114" t="s">
        <v>10519</v>
      </c>
      <c r="D7071" s="114" t="s">
        <v>4248</v>
      </c>
      <c r="E7071" s="114">
        <f t="shared" si="110"/>
        <v>31390002</v>
      </c>
      <c r="F7071" s="114" t="s">
        <v>11599</v>
      </c>
      <c r="G7071" s="114" t="s">
        <v>6940</v>
      </c>
      <c r="H7071" s="114" t="s">
        <v>14817</v>
      </c>
      <c r="I7071" s="114" t="s">
        <v>16173</v>
      </c>
    </row>
    <row r="7072" spans="1:9" x14ac:dyDescent="0.2">
      <c r="A7072" s="114" t="s">
        <v>10519</v>
      </c>
      <c r="D7072" s="114" t="s">
        <v>4249</v>
      </c>
      <c r="E7072" s="114">
        <f t="shared" si="110"/>
        <v>31390003</v>
      </c>
      <c r="F7072" s="114" t="s">
        <v>11599</v>
      </c>
      <c r="G7072" s="114" t="s">
        <v>6940</v>
      </c>
      <c r="H7072" s="114" t="s">
        <v>14817</v>
      </c>
      <c r="I7072" s="114" t="s">
        <v>16175</v>
      </c>
    </row>
    <row r="7073" spans="1:9" x14ac:dyDescent="0.2">
      <c r="A7073" s="114" t="s">
        <v>10519</v>
      </c>
      <c r="D7073" s="114" t="s">
        <v>4250</v>
      </c>
      <c r="E7073" s="114">
        <f t="shared" si="110"/>
        <v>31399999</v>
      </c>
      <c r="F7073" s="114" t="s">
        <v>11599</v>
      </c>
      <c r="G7073" s="114" t="s">
        <v>6940</v>
      </c>
      <c r="H7073" s="114" t="s">
        <v>7818</v>
      </c>
      <c r="I7073" s="114" t="s">
        <v>7818</v>
      </c>
    </row>
    <row r="7074" spans="1:9" x14ac:dyDescent="0.2">
      <c r="A7074" s="114" t="s">
        <v>10519</v>
      </c>
      <c r="D7074" s="114" t="s">
        <v>4251</v>
      </c>
      <c r="E7074" s="114">
        <f t="shared" si="110"/>
        <v>31400901</v>
      </c>
      <c r="F7074" s="114" t="s">
        <v>11599</v>
      </c>
      <c r="G7074" s="114" t="s">
        <v>4252</v>
      </c>
      <c r="H7074" s="114" t="s">
        <v>4253</v>
      </c>
      <c r="I7074" s="114" t="s">
        <v>4254</v>
      </c>
    </row>
    <row r="7075" spans="1:9" x14ac:dyDescent="0.2">
      <c r="A7075" s="114" t="s">
        <v>10519</v>
      </c>
      <c r="D7075" s="114" t="s">
        <v>4255</v>
      </c>
      <c r="E7075" s="114">
        <f t="shared" si="110"/>
        <v>31400902</v>
      </c>
      <c r="F7075" s="114" t="s">
        <v>11599</v>
      </c>
      <c r="G7075" s="114" t="s">
        <v>4252</v>
      </c>
      <c r="H7075" s="114" t="s">
        <v>4253</v>
      </c>
      <c r="I7075" s="114" t="s">
        <v>4256</v>
      </c>
    </row>
    <row r="7076" spans="1:9" x14ac:dyDescent="0.2">
      <c r="A7076" s="114" t="s">
        <v>10519</v>
      </c>
      <c r="D7076" s="114" t="s">
        <v>4257</v>
      </c>
      <c r="E7076" s="114">
        <f t="shared" si="110"/>
        <v>31400903</v>
      </c>
      <c r="F7076" s="114" t="s">
        <v>11599</v>
      </c>
      <c r="G7076" s="114" t="s">
        <v>4252</v>
      </c>
      <c r="H7076" s="114" t="s">
        <v>4253</v>
      </c>
      <c r="I7076" s="114" t="s">
        <v>4258</v>
      </c>
    </row>
    <row r="7077" spans="1:9" x14ac:dyDescent="0.2">
      <c r="A7077" s="114" t="s">
        <v>10519</v>
      </c>
      <c r="D7077" s="114" t="s">
        <v>4259</v>
      </c>
      <c r="E7077" s="114">
        <f t="shared" si="110"/>
        <v>31401001</v>
      </c>
      <c r="F7077" s="114" t="s">
        <v>11599</v>
      </c>
      <c r="G7077" s="114" t="s">
        <v>4252</v>
      </c>
      <c r="H7077" s="114" t="s">
        <v>4260</v>
      </c>
      <c r="I7077" s="114" t="s">
        <v>4261</v>
      </c>
    </row>
    <row r="7078" spans="1:9" x14ac:dyDescent="0.2">
      <c r="A7078" s="114" t="s">
        <v>10519</v>
      </c>
      <c r="D7078" s="114" t="s">
        <v>4262</v>
      </c>
      <c r="E7078" s="114">
        <f t="shared" si="110"/>
        <v>31401002</v>
      </c>
      <c r="F7078" s="114" t="s">
        <v>11599</v>
      </c>
      <c r="G7078" s="114" t="s">
        <v>4252</v>
      </c>
      <c r="H7078" s="114" t="s">
        <v>4260</v>
      </c>
      <c r="I7078" s="114" t="s">
        <v>4263</v>
      </c>
    </row>
    <row r="7079" spans="1:9" x14ac:dyDescent="0.2">
      <c r="A7079" s="114" t="s">
        <v>10519</v>
      </c>
      <c r="D7079" s="114" t="s">
        <v>4264</v>
      </c>
      <c r="E7079" s="114">
        <f t="shared" si="110"/>
        <v>31401101</v>
      </c>
      <c r="F7079" s="114" t="s">
        <v>11599</v>
      </c>
      <c r="G7079" s="114" t="s">
        <v>4252</v>
      </c>
      <c r="H7079" s="114" t="s">
        <v>4265</v>
      </c>
      <c r="I7079" s="114" t="s">
        <v>4266</v>
      </c>
    </row>
    <row r="7080" spans="1:9" x14ac:dyDescent="0.2">
      <c r="A7080" s="114" t="s">
        <v>10519</v>
      </c>
      <c r="D7080" s="114" t="s">
        <v>4267</v>
      </c>
      <c r="E7080" s="114">
        <f t="shared" si="110"/>
        <v>31401102</v>
      </c>
      <c r="F7080" s="114" t="s">
        <v>11599</v>
      </c>
      <c r="G7080" s="114" t="s">
        <v>4252</v>
      </c>
      <c r="H7080" s="114" t="s">
        <v>4265</v>
      </c>
      <c r="I7080" s="114" t="s">
        <v>4268</v>
      </c>
    </row>
    <row r="7081" spans="1:9" x14ac:dyDescent="0.2">
      <c r="A7081" s="114" t="s">
        <v>10519</v>
      </c>
      <c r="D7081" s="114" t="s">
        <v>4269</v>
      </c>
      <c r="E7081" s="114">
        <f t="shared" si="110"/>
        <v>31401201</v>
      </c>
      <c r="F7081" s="114" t="s">
        <v>11599</v>
      </c>
      <c r="G7081" s="114" t="s">
        <v>4252</v>
      </c>
      <c r="H7081" s="114" t="s">
        <v>4270</v>
      </c>
      <c r="I7081" s="114" t="s">
        <v>3965</v>
      </c>
    </row>
    <row r="7082" spans="1:9" x14ac:dyDescent="0.2">
      <c r="A7082" s="114" t="s">
        <v>10519</v>
      </c>
      <c r="D7082" s="114" t="s">
        <v>4271</v>
      </c>
      <c r="E7082" s="114">
        <f t="shared" si="110"/>
        <v>31401501</v>
      </c>
      <c r="F7082" s="114" t="s">
        <v>11599</v>
      </c>
      <c r="G7082" s="114" t="s">
        <v>4252</v>
      </c>
      <c r="H7082" s="114" t="s">
        <v>4272</v>
      </c>
      <c r="I7082" s="114" t="s">
        <v>14455</v>
      </c>
    </row>
    <row r="7083" spans="1:9" x14ac:dyDescent="0.2">
      <c r="A7083" s="114" t="s">
        <v>10519</v>
      </c>
      <c r="D7083" s="114" t="s">
        <v>4273</v>
      </c>
      <c r="E7083" s="114">
        <f t="shared" si="110"/>
        <v>31401503</v>
      </c>
      <c r="F7083" s="114" t="s">
        <v>11599</v>
      </c>
      <c r="G7083" s="114" t="s">
        <v>4252</v>
      </c>
      <c r="H7083" s="114" t="s">
        <v>4272</v>
      </c>
      <c r="I7083" s="114" t="s">
        <v>4274</v>
      </c>
    </row>
    <row r="7084" spans="1:9" x14ac:dyDescent="0.2">
      <c r="A7084" s="114" t="s">
        <v>10519</v>
      </c>
      <c r="D7084" s="114" t="s">
        <v>4275</v>
      </c>
      <c r="E7084" s="114">
        <f t="shared" si="110"/>
        <v>31401504</v>
      </c>
      <c r="F7084" s="114" t="s">
        <v>11599</v>
      </c>
      <c r="G7084" s="114" t="s">
        <v>4252</v>
      </c>
      <c r="H7084" s="114" t="s">
        <v>4272</v>
      </c>
      <c r="I7084" s="114" t="s">
        <v>4276</v>
      </c>
    </row>
    <row r="7085" spans="1:9" x14ac:dyDescent="0.2">
      <c r="A7085" s="114" t="s">
        <v>10519</v>
      </c>
      <c r="D7085" s="114" t="s">
        <v>4277</v>
      </c>
      <c r="E7085" s="114">
        <f t="shared" si="110"/>
        <v>31401510</v>
      </c>
      <c r="F7085" s="114" t="s">
        <v>11599</v>
      </c>
      <c r="G7085" s="114" t="s">
        <v>4252</v>
      </c>
      <c r="H7085" s="114" t="s">
        <v>4272</v>
      </c>
      <c r="I7085" s="114" t="s">
        <v>4278</v>
      </c>
    </row>
    <row r="7086" spans="1:9" x14ac:dyDescent="0.2">
      <c r="A7086" s="114" t="s">
        <v>10519</v>
      </c>
      <c r="D7086" s="114" t="s">
        <v>4279</v>
      </c>
      <c r="E7086" s="114">
        <f t="shared" si="110"/>
        <v>31401511</v>
      </c>
      <c r="F7086" s="114" t="s">
        <v>11599</v>
      </c>
      <c r="G7086" s="114" t="s">
        <v>4252</v>
      </c>
      <c r="H7086" s="114" t="s">
        <v>4272</v>
      </c>
      <c r="I7086" s="114" t="s">
        <v>4280</v>
      </c>
    </row>
    <row r="7087" spans="1:9" x14ac:dyDescent="0.2">
      <c r="A7087" s="114" t="s">
        <v>10519</v>
      </c>
      <c r="D7087" s="114" t="s">
        <v>4281</v>
      </c>
      <c r="E7087" s="114">
        <f t="shared" si="110"/>
        <v>31401512</v>
      </c>
      <c r="F7087" s="114" t="s">
        <v>11599</v>
      </c>
      <c r="G7087" s="114" t="s">
        <v>4252</v>
      </c>
      <c r="H7087" s="114" t="s">
        <v>4272</v>
      </c>
      <c r="I7087" s="114" t="s">
        <v>4282</v>
      </c>
    </row>
    <row r="7088" spans="1:9" x14ac:dyDescent="0.2">
      <c r="A7088" s="114" t="s">
        <v>10519</v>
      </c>
      <c r="D7088" s="114" t="s">
        <v>4283</v>
      </c>
      <c r="E7088" s="114">
        <f t="shared" si="110"/>
        <v>31401513</v>
      </c>
      <c r="F7088" s="114" t="s">
        <v>11599</v>
      </c>
      <c r="G7088" s="114" t="s">
        <v>4252</v>
      </c>
      <c r="H7088" s="114" t="s">
        <v>4272</v>
      </c>
      <c r="I7088" s="114" t="s">
        <v>4284</v>
      </c>
    </row>
    <row r="7089" spans="1:9" x14ac:dyDescent="0.2">
      <c r="A7089" s="114" t="s">
        <v>10519</v>
      </c>
      <c r="D7089" s="114" t="s">
        <v>4285</v>
      </c>
      <c r="E7089" s="114">
        <f t="shared" si="110"/>
        <v>31401514</v>
      </c>
      <c r="F7089" s="114" t="s">
        <v>11599</v>
      </c>
      <c r="G7089" s="114" t="s">
        <v>4252</v>
      </c>
      <c r="H7089" s="114" t="s">
        <v>4272</v>
      </c>
      <c r="I7089" s="114" t="s">
        <v>4286</v>
      </c>
    </row>
    <row r="7090" spans="1:9" x14ac:dyDescent="0.2">
      <c r="A7090" s="114" t="s">
        <v>10519</v>
      </c>
      <c r="D7090" s="114" t="s">
        <v>4287</v>
      </c>
      <c r="E7090" s="114">
        <f t="shared" si="110"/>
        <v>31401515</v>
      </c>
      <c r="F7090" s="114" t="s">
        <v>11599</v>
      </c>
      <c r="G7090" s="114" t="s">
        <v>4252</v>
      </c>
      <c r="H7090" s="114" t="s">
        <v>4272</v>
      </c>
      <c r="I7090" s="114" t="s">
        <v>4288</v>
      </c>
    </row>
    <row r="7091" spans="1:9" x14ac:dyDescent="0.2">
      <c r="A7091" s="114" t="s">
        <v>10519</v>
      </c>
      <c r="D7091" s="114" t="s">
        <v>4289</v>
      </c>
      <c r="E7091" s="114">
        <f t="shared" si="110"/>
        <v>31401516</v>
      </c>
      <c r="F7091" s="114" t="s">
        <v>11599</v>
      </c>
      <c r="G7091" s="114" t="s">
        <v>4252</v>
      </c>
      <c r="H7091" s="114" t="s">
        <v>4272</v>
      </c>
      <c r="I7091" s="114" t="s">
        <v>4290</v>
      </c>
    </row>
    <row r="7092" spans="1:9" x14ac:dyDescent="0.2">
      <c r="A7092" s="114" t="s">
        <v>10519</v>
      </c>
      <c r="D7092" s="114" t="s">
        <v>4291</v>
      </c>
      <c r="E7092" s="114">
        <f t="shared" si="110"/>
        <v>31401517</v>
      </c>
      <c r="F7092" s="114" t="s">
        <v>11599</v>
      </c>
      <c r="G7092" s="114" t="s">
        <v>4252</v>
      </c>
      <c r="H7092" s="114" t="s">
        <v>4272</v>
      </c>
      <c r="I7092" s="114" t="s">
        <v>4292</v>
      </c>
    </row>
    <row r="7093" spans="1:9" x14ac:dyDescent="0.2">
      <c r="A7093" s="114" t="s">
        <v>10519</v>
      </c>
      <c r="D7093" s="114" t="s">
        <v>4293</v>
      </c>
      <c r="E7093" s="114">
        <f t="shared" si="110"/>
        <v>31401518</v>
      </c>
      <c r="F7093" s="114" t="s">
        <v>11599</v>
      </c>
      <c r="G7093" s="114" t="s">
        <v>4252</v>
      </c>
      <c r="H7093" s="114" t="s">
        <v>4272</v>
      </c>
      <c r="I7093" s="114" t="s">
        <v>4294</v>
      </c>
    </row>
    <row r="7094" spans="1:9" x14ac:dyDescent="0.2">
      <c r="A7094" s="114" t="s">
        <v>10519</v>
      </c>
      <c r="D7094" s="114" t="s">
        <v>4295</v>
      </c>
      <c r="E7094" s="114">
        <f t="shared" si="110"/>
        <v>31401525</v>
      </c>
      <c r="F7094" s="114" t="s">
        <v>11599</v>
      </c>
      <c r="G7094" s="114" t="s">
        <v>4252</v>
      </c>
      <c r="H7094" s="114" t="s">
        <v>4272</v>
      </c>
      <c r="I7094" s="114" t="s">
        <v>4296</v>
      </c>
    </row>
    <row r="7095" spans="1:9" x14ac:dyDescent="0.2">
      <c r="A7095" s="114" t="s">
        <v>10519</v>
      </c>
      <c r="D7095" s="114" t="s">
        <v>4297</v>
      </c>
      <c r="E7095" s="114">
        <f t="shared" si="110"/>
        <v>31401530</v>
      </c>
      <c r="F7095" s="114" t="s">
        <v>11599</v>
      </c>
      <c r="G7095" s="114" t="s">
        <v>4252</v>
      </c>
      <c r="H7095" s="114" t="s">
        <v>4272</v>
      </c>
      <c r="I7095" s="114" t="s">
        <v>4298</v>
      </c>
    </row>
    <row r="7096" spans="1:9" x14ac:dyDescent="0.2">
      <c r="A7096" s="114" t="s">
        <v>10519</v>
      </c>
      <c r="D7096" s="114" t="s">
        <v>4299</v>
      </c>
      <c r="E7096" s="114">
        <f t="shared" si="110"/>
        <v>31401531</v>
      </c>
      <c r="F7096" s="114" t="s">
        <v>11599</v>
      </c>
      <c r="G7096" s="114" t="s">
        <v>4252</v>
      </c>
      <c r="H7096" s="114" t="s">
        <v>4272</v>
      </c>
      <c r="I7096" s="114" t="s">
        <v>4300</v>
      </c>
    </row>
    <row r="7097" spans="1:9" x14ac:dyDescent="0.2">
      <c r="A7097" s="114" t="s">
        <v>10519</v>
      </c>
      <c r="D7097" s="114" t="s">
        <v>4301</v>
      </c>
      <c r="E7097" s="114">
        <f t="shared" si="110"/>
        <v>31401540</v>
      </c>
      <c r="F7097" s="114" t="s">
        <v>11599</v>
      </c>
      <c r="G7097" s="114" t="s">
        <v>4252</v>
      </c>
      <c r="H7097" s="114" t="s">
        <v>4272</v>
      </c>
      <c r="I7097" s="114" t="s">
        <v>4302</v>
      </c>
    </row>
    <row r="7098" spans="1:9" x14ac:dyDescent="0.2">
      <c r="A7098" s="114" t="s">
        <v>10519</v>
      </c>
      <c r="D7098" s="114" t="s">
        <v>4303</v>
      </c>
      <c r="E7098" s="114">
        <f t="shared" si="110"/>
        <v>31401541</v>
      </c>
      <c r="F7098" s="114" t="s">
        <v>11599</v>
      </c>
      <c r="G7098" s="114" t="s">
        <v>4252</v>
      </c>
      <c r="H7098" s="114" t="s">
        <v>4272</v>
      </c>
      <c r="I7098" s="114" t="s">
        <v>4304</v>
      </c>
    </row>
    <row r="7099" spans="1:9" x14ac:dyDescent="0.2">
      <c r="A7099" s="114" t="s">
        <v>10519</v>
      </c>
      <c r="D7099" s="114" t="s">
        <v>4305</v>
      </c>
      <c r="E7099" s="114">
        <f t="shared" si="110"/>
        <v>31401550</v>
      </c>
      <c r="F7099" s="114" t="s">
        <v>11599</v>
      </c>
      <c r="G7099" s="114" t="s">
        <v>4252</v>
      </c>
      <c r="H7099" s="114" t="s">
        <v>4272</v>
      </c>
      <c r="I7099" s="114" t="s">
        <v>4306</v>
      </c>
    </row>
    <row r="7100" spans="1:9" x14ac:dyDescent="0.2">
      <c r="A7100" s="114" t="s">
        <v>10519</v>
      </c>
      <c r="D7100" s="114" t="s">
        <v>4307</v>
      </c>
      <c r="E7100" s="114">
        <f t="shared" si="110"/>
        <v>31401551</v>
      </c>
      <c r="F7100" s="114" t="s">
        <v>11599</v>
      </c>
      <c r="G7100" s="114" t="s">
        <v>4252</v>
      </c>
      <c r="H7100" s="114" t="s">
        <v>4272</v>
      </c>
      <c r="I7100" s="114" t="s">
        <v>4308</v>
      </c>
    </row>
    <row r="7101" spans="1:9" x14ac:dyDescent="0.2">
      <c r="A7101" s="114" t="s">
        <v>10519</v>
      </c>
      <c r="D7101" s="114" t="s">
        <v>4309</v>
      </c>
      <c r="E7101" s="114">
        <f t="shared" si="110"/>
        <v>31401552</v>
      </c>
      <c r="F7101" s="114" t="s">
        <v>11599</v>
      </c>
      <c r="G7101" s="114" t="s">
        <v>4252</v>
      </c>
      <c r="H7101" s="114" t="s">
        <v>4272</v>
      </c>
      <c r="I7101" s="114" t="s">
        <v>4310</v>
      </c>
    </row>
    <row r="7102" spans="1:9" x14ac:dyDescent="0.2">
      <c r="A7102" s="114" t="s">
        <v>10519</v>
      </c>
      <c r="D7102" s="114" t="s">
        <v>4311</v>
      </c>
      <c r="E7102" s="114">
        <f t="shared" si="110"/>
        <v>31401553</v>
      </c>
      <c r="F7102" s="114" t="s">
        <v>11599</v>
      </c>
      <c r="G7102" s="114" t="s">
        <v>4252</v>
      </c>
      <c r="H7102" s="114" t="s">
        <v>4272</v>
      </c>
      <c r="I7102" s="114" t="s">
        <v>4312</v>
      </c>
    </row>
    <row r="7103" spans="1:9" x14ac:dyDescent="0.2">
      <c r="A7103" s="114" t="s">
        <v>10519</v>
      </c>
      <c r="D7103" s="114" t="s">
        <v>4313</v>
      </c>
      <c r="E7103" s="114">
        <f t="shared" si="110"/>
        <v>31401560</v>
      </c>
      <c r="F7103" s="114" t="s">
        <v>11599</v>
      </c>
      <c r="G7103" s="114" t="s">
        <v>4252</v>
      </c>
      <c r="H7103" s="114" t="s">
        <v>4272</v>
      </c>
      <c r="I7103" s="114" t="s">
        <v>4314</v>
      </c>
    </row>
    <row r="7104" spans="1:9" x14ac:dyDescent="0.2">
      <c r="A7104" s="114" t="s">
        <v>10519</v>
      </c>
      <c r="D7104" s="114" t="s">
        <v>4315</v>
      </c>
      <c r="E7104" s="114">
        <f t="shared" si="110"/>
        <v>31401561</v>
      </c>
      <c r="F7104" s="114" t="s">
        <v>11599</v>
      </c>
      <c r="G7104" s="114" t="s">
        <v>4252</v>
      </c>
      <c r="H7104" s="114" t="s">
        <v>4272</v>
      </c>
      <c r="I7104" s="114" t="s">
        <v>4316</v>
      </c>
    </row>
    <row r="7105" spans="1:10" x14ac:dyDescent="0.2">
      <c r="A7105" s="114" t="s">
        <v>10519</v>
      </c>
      <c r="D7105" s="114" t="s">
        <v>4317</v>
      </c>
      <c r="E7105" s="114">
        <f t="shared" si="110"/>
        <v>31401562</v>
      </c>
      <c r="F7105" s="114" t="s">
        <v>11599</v>
      </c>
      <c r="G7105" s="114" t="s">
        <v>4252</v>
      </c>
      <c r="H7105" s="114" t="s">
        <v>4272</v>
      </c>
      <c r="I7105" s="114" t="s">
        <v>4318</v>
      </c>
    </row>
    <row r="7106" spans="1:10" x14ac:dyDescent="0.2">
      <c r="A7106" s="114" t="s">
        <v>10519</v>
      </c>
      <c r="D7106" s="114" t="s">
        <v>4319</v>
      </c>
      <c r="E7106" s="114">
        <f t="shared" ref="E7106:E7169" si="111">VALUE(D7106)</f>
        <v>31401563</v>
      </c>
      <c r="F7106" s="114" t="s">
        <v>11599</v>
      </c>
      <c r="G7106" s="114" t="s">
        <v>4252</v>
      </c>
      <c r="H7106" s="114" t="s">
        <v>4272</v>
      </c>
      <c r="I7106" s="114" t="s">
        <v>4320</v>
      </c>
    </row>
    <row r="7107" spans="1:10" x14ac:dyDescent="0.2">
      <c r="A7107" s="114" t="s">
        <v>10519</v>
      </c>
      <c r="D7107" s="114" t="s">
        <v>4321</v>
      </c>
      <c r="E7107" s="114">
        <f t="shared" si="111"/>
        <v>31401570</v>
      </c>
      <c r="F7107" s="114" t="s">
        <v>11599</v>
      </c>
      <c r="G7107" s="114" t="s">
        <v>4252</v>
      </c>
      <c r="H7107" s="114" t="s">
        <v>4272</v>
      </c>
      <c r="I7107" s="114" t="s">
        <v>4322</v>
      </c>
    </row>
    <row r="7108" spans="1:10" x14ac:dyDescent="0.2">
      <c r="A7108" s="114" t="s">
        <v>10519</v>
      </c>
      <c r="D7108" s="114" t="s">
        <v>4323</v>
      </c>
      <c r="E7108" s="114">
        <f t="shared" si="111"/>
        <v>31401571</v>
      </c>
      <c r="F7108" s="114" t="s">
        <v>11599</v>
      </c>
      <c r="G7108" s="114" t="s">
        <v>4252</v>
      </c>
      <c r="H7108" s="114" t="s">
        <v>4272</v>
      </c>
      <c r="I7108" s="114" t="s">
        <v>4324</v>
      </c>
    </row>
    <row r="7109" spans="1:10" x14ac:dyDescent="0.2">
      <c r="A7109" s="114" t="s">
        <v>10519</v>
      </c>
      <c r="D7109" s="114" t="s">
        <v>4325</v>
      </c>
      <c r="E7109" s="114">
        <f t="shared" si="111"/>
        <v>31480001</v>
      </c>
      <c r="F7109" s="114" t="s">
        <v>11599</v>
      </c>
      <c r="G7109" s="114" t="s">
        <v>4252</v>
      </c>
      <c r="H7109" s="114" t="s">
        <v>13767</v>
      </c>
      <c r="I7109" s="114" t="s">
        <v>13767</v>
      </c>
    </row>
    <row r="7110" spans="1:10" x14ac:dyDescent="0.2">
      <c r="A7110" s="114" t="s">
        <v>10519</v>
      </c>
      <c r="D7110" s="114" t="s">
        <v>4326</v>
      </c>
      <c r="E7110" s="114">
        <f t="shared" si="111"/>
        <v>31482001</v>
      </c>
      <c r="F7110" s="114" t="s">
        <v>11599</v>
      </c>
      <c r="G7110" s="114" t="s">
        <v>4252</v>
      </c>
      <c r="H7110" s="114" t="s">
        <v>13769</v>
      </c>
      <c r="I7110" s="114" t="s">
        <v>13770</v>
      </c>
    </row>
    <row r="7111" spans="1:10" x14ac:dyDescent="0.2">
      <c r="A7111" s="114" t="s">
        <v>10519</v>
      </c>
      <c r="D7111" s="114" t="s">
        <v>4327</v>
      </c>
      <c r="E7111" s="114">
        <f t="shared" si="111"/>
        <v>31482002</v>
      </c>
      <c r="F7111" s="114" t="s">
        <v>11599</v>
      </c>
      <c r="G7111" s="114" t="s">
        <v>4252</v>
      </c>
      <c r="H7111" s="114" t="s">
        <v>13769</v>
      </c>
      <c r="I7111" s="114" t="s">
        <v>13772</v>
      </c>
    </row>
    <row r="7112" spans="1:10" x14ac:dyDescent="0.2">
      <c r="A7112" s="114" t="s">
        <v>10519</v>
      </c>
      <c r="D7112" s="114" t="s">
        <v>4328</v>
      </c>
      <c r="E7112" s="114">
        <f t="shared" si="111"/>
        <v>31482599</v>
      </c>
      <c r="F7112" s="114" t="s">
        <v>11599</v>
      </c>
      <c r="G7112" s="114" t="s">
        <v>4252</v>
      </c>
      <c r="H7112" s="114" t="s">
        <v>7074</v>
      </c>
      <c r="I7112" s="114" t="s">
        <v>13775</v>
      </c>
    </row>
    <row r="7113" spans="1:10" x14ac:dyDescent="0.2">
      <c r="A7113" s="114" t="s">
        <v>10519</v>
      </c>
      <c r="D7113" s="114" t="s">
        <v>7075</v>
      </c>
      <c r="E7113" s="114">
        <f t="shared" si="111"/>
        <v>31499999</v>
      </c>
      <c r="F7113" s="114" t="s">
        <v>11599</v>
      </c>
      <c r="G7113" s="114" t="s">
        <v>4252</v>
      </c>
      <c r="H7113" s="114" t="s">
        <v>7818</v>
      </c>
      <c r="I7113" s="114" t="s">
        <v>7818</v>
      </c>
    </row>
    <row r="7114" spans="1:10" x14ac:dyDescent="0.2">
      <c r="A7114" s="114" t="s">
        <v>10519</v>
      </c>
      <c r="D7114" s="114" t="s">
        <v>7076</v>
      </c>
      <c r="E7114" s="114">
        <f t="shared" si="111"/>
        <v>31501001</v>
      </c>
      <c r="F7114" s="114" t="s">
        <v>11599</v>
      </c>
      <c r="G7114" s="114" t="s">
        <v>7077</v>
      </c>
      <c r="H7114" s="114" t="s">
        <v>7078</v>
      </c>
      <c r="I7114" s="114" t="s">
        <v>7079</v>
      </c>
    </row>
    <row r="7115" spans="1:10" x14ac:dyDescent="0.2">
      <c r="A7115" s="114" t="s">
        <v>10519</v>
      </c>
      <c r="D7115" s="114" t="s">
        <v>7080</v>
      </c>
      <c r="E7115" s="114">
        <f t="shared" si="111"/>
        <v>31501002</v>
      </c>
      <c r="F7115" s="114" t="s">
        <v>11599</v>
      </c>
      <c r="G7115" s="114" t="s">
        <v>7077</v>
      </c>
      <c r="H7115" s="114" t="s">
        <v>7078</v>
      </c>
      <c r="I7115" s="114" t="s">
        <v>7081</v>
      </c>
    </row>
    <row r="7116" spans="1:10" x14ac:dyDescent="0.2">
      <c r="A7116" s="114" t="s">
        <v>10519</v>
      </c>
      <c r="D7116" s="114" t="s">
        <v>7082</v>
      </c>
      <c r="E7116" s="114">
        <f t="shared" si="111"/>
        <v>31501003</v>
      </c>
      <c r="F7116" s="114" t="s">
        <v>11599</v>
      </c>
      <c r="G7116" s="114" t="s">
        <v>7077</v>
      </c>
      <c r="H7116" s="114" t="s">
        <v>7078</v>
      </c>
      <c r="I7116" s="114" t="s">
        <v>7083</v>
      </c>
    </row>
    <row r="7117" spans="1:10" x14ac:dyDescent="0.2">
      <c r="A7117" s="114" t="s">
        <v>10519</v>
      </c>
      <c r="D7117" s="114" t="s">
        <v>7084</v>
      </c>
      <c r="E7117" s="114">
        <f t="shared" si="111"/>
        <v>31502001</v>
      </c>
      <c r="F7117" s="114" t="s">
        <v>11599</v>
      </c>
      <c r="G7117" s="114" t="s">
        <v>7077</v>
      </c>
      <c r="H7117" s="114" t="s">
        <v>7085</v>
      </c>
      <c r="I7117" s="114" t="s">
        <v>7086</v>
      </c>
    </row>
    <row r="7118" spans="1:10" x14ac:dyDescent="0.2">
      <c r="A7118" s="114" t="s">
        <v>10519</v>
      </c>
      <c r="D7118" s="114" t="s">
        <v>7087</v>
      </c>
      <c r="E7118" s="114">
        <f t="shared" si="111"/>
        <v>31502002</v>
      </c>
      <c r="F7118" s="114" t="s">
        <v>11599</v>
      </c>
      <c r="G7118" s="114" t="s">
        <v>7077</v>
      </c>
      <c r="H7118" s="114" t="s">
        <v>7085</v>
      </c>
      <c r="I7118" s="114" t="s">
        <v>7088</v>
      </c>
    </row>
    <row r="7119" spans="1:10" x14ac:dyDescent="0.2">
      <c r="A7119" s="114" t="s">
        <v>10519</v>
      </c>
      <c r="D7119" s="114" t="s">
        <v>7089</v>
      </c>
      <c r="E7119" s="114">
        <f t="shared" si="111"/>
        <v>31502003</v>
      </c>
      <c r="F7119" s="114" t="s">
        <v>11599</v>
      </c>
      <c r="G7119" s="114" t="s">
        <v>7077</v>
      </c>
      <c r="H7119" s="114" t="s">
        <v>7085</v>
      </c>
      <c r="I7119" s="114" t="s">
        <v>7090</v>
      </c>
    </row>
    <row r="7120" spans="1:10" x14ac:dyDescent="0.2">
      <c r="A7120" s="114" t="s">
        <v>10519</v>
      </c>
      <c r="D7120" s="114" t="s">
        <v>4333</v>
      </c>
      <c r="E7120" s="114">
        <f t="shared" si="111"/>
        <v>31502004</v>
      </c>
      <c r="F7120" s="114" t="s">
        <v>11599</v>
      </c>
      <c r="G7120" s="114" t="s">
        <v>7077</v>
      </c>
      <c r="H7120" s="114" t="s">
        <v>7085</v>
      </c>
      <c r="I7120" s="114" t="s">
        <v>4334</v>
      </c>
      <c r="J7120" s="116">
        <v>36797</v>
      </c>
    </row>
    <row r="7121" spans="1:12" x14ac:dyDescent="0.2">
      <c r="A7121" s="114" t="s">
        <v>10519</v>
      </c>
      <c r="D7121" s="114" t="s">
        <v>4335</v>
      </c>
      <c r="E7121" s="114">
        <f t="shared" si="111"/>
        <v>31502021</v>
      </c>
      <c r="F7121" s="114" t="s">
        <v>11599</v>
      </c>
      <c r="G7121" s="114" t="s">
        <v>7077</v>
      </c>
      <c r="H7121" s="114" t="s">
        <v>7085</v>
      </c>
      <c r="I7121" s="114" t="s">
        <v>4336</v>
      </c>
      <c r="J7121" s="116">
        <v>36797</v>
      </c>
    </row>
    <row r="7122" spans="1:12" x14ac:dyDescent="0.2">
      <c r="A7122" s="114" t="s">
        <v>10519</v>
      </c>
      <c r="D7122" s="114" t="s">
        <v>4337</v>
      </c>
      <c r="E7122" s="114">
        <f t="shared" si="111"/>
        <v>31502088</v>
      </c>
      <c r="F7122" s="114" t="s">
        <v>11599</v>
      </c>
      <c r="G7122" s="114" t="s">
        <v>7077</v>
      </c>
      <c r="H7122" s="114" t="s">
        <v>7085</v>
      </c>
      <c r="I7122" s="114" t="s">
        <v>4338</v>
      </c>
    </row>
    <row r="7123" spans="1:12" x14ac:dyDescent="0.2">
      <c r="A7123" s="114" t="s">
        <v>10519</v>
      </c>
      <c r="D7123" s="114" t="s">
        <v>4339</v>
      </c>
      <c r="E7123" s="114">
        <f t="shared" si="111"/>
        <v>31502089</v>
      </c>
      <c r="F7123" s="114" t="s">
        <v>11599</v>
      </c>
      <c r="G7123" s="114" t="s">
        <v>7077</v>
      </c>
      <c r="H7123" s="114" t="s">
        <v>7085</v>
      </c>
      <c r="I7123" s="114" t="s">
        <v>4340</v>
      </c>
    </row>
    <row r="7124" spans="1:12" x14ac:dyDescent="0.2">
      <c r="A7124" s="114" t="s">
        <v>10519</v>
      </c>
      <c r="D7124" s="114" t="s">
        <v>4341</v>
      </c>
      <c r="E7124" s="114">
        <f t="shared" si="111"/>
        <v>31502101</v>
      </c>
      <c r="F7124" s="114" t="s">
        <v>11599</v>
      </c>
      <c r="G7124" s="114" t="s">
        <v>7077</v>
      </c>
      <c r="H7124" s="114" t="s">
        <v>4342</v>
      </c>
      <c r="I7124" s="114" t="s">
        <v>4343</v>
      </c>
    </row>
    <row r="7125" spans="1:12" x14ac:dyDescent="0.2">
      <c r="A7125" s="114" t="s">
        <v>10519</v>
      </c>
      <c r="D7125" s="114" t="s">
        <v>4344</v>
      </c>
      <c r="E7125" s="114">
        <f t="shared" si="111"/>
        <v>31502102</v>
      </c>
      <c r="F7125" s="114" t="s">
        <v>11599</v>
      </c>
      <c r="G7125" s="114" t="s">
        <v>7077</v>
      </c>
      <c r="H7125" s="114" t="s">
        <v>4342</v>
      </c>
      <c r="I7125" s="114" t="s">
        <v>4345</v>
      </c>
    </row>
    <row r="7126" spans="1:12" x14ac:dyDescent="0.2">
      <c r="A7126" s="114" t="s">
        <v>10519</v>
      </c>
      <c r="D7126" s="114" t="s">
        <v>4346</v>
      </c>
      <c r="E7126" s="114">
        <f t="shared" si="111"/>
        <v>31502500</v>
      </c>
      <c r="F7126" s="114" t="s">
        <v>11599</v>
      </c>
      <c r="G7126" s="114" t="s">
        <v>7077</v>
      </c>
      <c r="H7126" s="114" t="s">
        <v>4347</v>
      </c>
      <c r="I7126" s="114" t="s">
        <v>4348</v>
      </c>
    </row>
    <row r="7127" spans="1:12" x14ac:dyDescent="0.2">
      <c r="A7127" s="114" t="s">
        <v>10519</v>
      </c>
      <c r="D7127" s="114" t="s">
        <v>4349</v>
      </c>
      <c r="E7127" s="114">
        <f t="shared" si="111"/>
        <v>31502700</v>
      </c>
      <c r="F7127" s="114" t="s">
        <v>11599</v>
      </c>
      <c r="G7127" s="114" t="s">
        <v>7077</v>
      </c>
      <c r="H7127" s="114" t="s">
        <v>7108</v>
      </c>
      <c r="I7127" s="114" t="s">
        <v>7109</v>
      </c>
    </row>
    <row r="7128" spans="1:12" x14ac:dyDescent="0.2">
      <c r="A7128" s="114" t="s">
        <v>10519</v>
      </c>
      <c r="D7128" s="114" t="s">
        <v>7110</v>
      </c>
      <c r="E7128" s="114">
        <f t="shared" si="111"/>
        <v>31503001</v>
      </c>
      <c r="F7128" s="114" t="s">
        <v>11599</v>
      </c>
      <c r="G7128" s="114" t="s">
        <v>7077</v>
      </c>
      <c r="H7128" s="114" t="s">
        <v>7111</v>
      </c>
      <c r="I7128" s="114" t="s">
        <v>7112</v>
      </c>
    </row>
    <row r="7129" spans="1:12" x14ac:dyDescent="0.2">
      <c r="A7129" s="114" t="s">
        <v>10519</v>
      </c>
      <c r="D7129" s="114" t="s">
        <v>7113</v>
      </c>
      <c r="E7129" s="114">
        <f t="shared" si="111"/>
        <v>31503002</v>
      </c>
      <c r="F7129" s="114" t="s">
        <v>11599</v>
      </c>
      <c r="G7129" s="114" t="s">
        <v>7077</v>
      </c>
      <c r="H7129" s="114" t="s">
        <v>7111</v>
      </c>
      <c r="I7129" s="114" t="s">
        <v>7114</v>
      </c>
    </row>
    <row r="7130" spans="1:12" x14ac:dyDescent="0.2">
      <c r="A7130" s="114" t="s">
        <v>10519</v>
      </c>
      <c r="D7130" s="114" t="s">
        <v>7115</v>
      </c>
      <c r="E7130" s="114">
        <f t="shared" si="111"/>
        <v>31503003</v>
      </c>
      <c r="F7130" s="114" t="s">
        <v>11599</v>
      </c>
      <c r="G7130" s="114" t="s">
        <v>7077</v>
      </c>
      <c r="H7130" s="114" t="s">
        <v>7111</v>
      </c>
      <c r="I7130" s="114" t="s">
        <v>4369</v>
      </c>
    </row>
    <row r="7131" spans="1:12" x14ac:dyDescent="0.2">
      <c r="A7131" s="114" t="s">
        <v>10519</v>
      </c>
      <c r="D7131" s="114" t="s">
        <v>4370</v>
      </c>
      <c r="E7131" s="114">
        <f t="shared" si="111"/>
        <v>31503101</v>
      </c>
      <c r="F7131" s="114" t="s">
        <v>11599</v>
      </c>
      <c r="G7131" s="114" t="s">
        <v>7077</v>
      </c>
      <c r="H7131" s="114" t="s">
        <v>4371</v>
      </c>
      <c r="I7131" s="114" t="s">
        <v>4372</v>
      </c>
    </row>
    <row r="7132" spans="1:12" x14ac:dyDescent="0.2">
      <c r="A7132" s="114" t="s">
        <v>10519</v>
      </c>
      <c r="D7132" s="114" t="s">
        <v>4373</v>
      </c>
      <c r="E7132" s="114">
        <f t="shared" si="111"/>
        <v>31503102</v>
      </c>
      <c r="F7132" s="114" t="s">
        <v>11599</v>
      </c>
      <c r="G7132" s="114" t="s">
        <v>7077</v>
      </c>
      <c r="H7132" s="114" t="s">
        <v>4371</v>
      </c>
      <c r="I7132" s="114" t="s">
        <v>4374</v>
      </c>
    </row>
    <row r="7133" spans="1:12" x14ac:dyDescent="0.2">
      <c r="A7133" s="114" t="s">
        <v>10519</v>
      </c>
      <c r="D7133" s="114" t="s">
        <v>4375</v>
      </c>
      <c r="E7133" s="114">
        <f t="shared" si="111"/>
        <v>31504001</v>
      </c>
      <c r="F7133" s="114" t="s">
        <v>11599</v>
      </c>
      <c r="G7133" s="114" t="s">
        <v>7077</v>
      </c>
      <c r="H7133" s="114" t="s">
        <v>4376</v>
      </c>
      <c r="I7133" s="114" t="s">
        <v>4377</v>
      </c>
    </row>
    <row r="7134" spans="1:12" x14ac:dyDescent="0.2">
      <c r="A7134" s="114" t="s">
        <v>10519</v>
      </c>
      <c r="D7134" s="114" t="s">
        <v>4378</v>
      </c>
      <c r="E7134" s="114">
        <f t="shared" si="111"/>
        <v>31505001</v>
      </c>
      <c r="F7134" s="114" t="s">
        <v>11599</v>
      </c>
      <c r="G7134" s="114" t="s">
        <v>7077</v>
      </c>
      <c r="H7134" s="114" t="s">
        <v>4379</v>
      </c>
      <c r="I7134" s="114" t="s">
        <v>4380</v>
      </c>
      <c r="K7134" s="116">
        <v>38040</v>
      </c>
      <c r="L7134" s="114" t="s">
        <v>4381</v>
      </c>
    </row>
    <row r="7135" spans="1:12" x14ac:dyDescent="0.2">
      <c r="A7135" s="114" t="s">
        <v>10519</v>
      </c>
      <c r="D7135" s="114" t="s">
        <v>4382</v>
      </c>
      <c r="E7135" s="114">
        <f t="shared" si="111"/>
        <v>31505002</v>
      </c>
      <c r="F7135" s="114" t="s">
        <v>11599</v>
      </c>
      <c r="G7135" s="114" t="s">
        <v>7077</v>
      </c>
      <c r="H7135" s="114" t="s">
        <v>4379</v>
      </c>
      <c r="I7135" s="114" t="s">
        <v>4383</v>
      </c>
      <c r="K7135" s="116">
        <v>38040</v>
      </c>
      <c r="L7135" s="114" t="s">
        <v>4381</v>
      </c>
    </row>
    <row r="7136" spans="1:12" x14ac:dyDescent="0.2">
      <c r="A7136" s="114" t="s">
        <v>10519</v>
      </c>
      <c r="D7136" s="114" t="s">
        <v>4384</v>
      </c>
      <c r="E7136" s="114">
        <f t="shared" si="111"/>
        <v>31505003</v>
      </c>
      <c r="F7136" s="114" t="s">
        <v>11599</v>
      </c>
      <c r="G7136" s="114" t="s">
        <v>7077</v>
      </c>
      <c r="H7136" s="114" t="s">
        <v>4379</v>
      </c>
      <c r="I7136" s="114" t="s">
        <v>4385</v>
      </c>
      <c r="K7136" s="116">
        <v>38040</v>
      </c>
      <c r="L7136" s="114" t="s">
        <v>4381</v>
      </c>
    </row>
    <row r="7137" spans="1:10" x14ac:dyDescent="0.2">
      <c r="A7137" s="114" t="s">
        <v>10519</v>
      </c>
      <c r="D7137" s="114" t="s">
        <v>4386</v>
      </c>
      <c r="E7137" s="114">
        <f t="shared" si="111"/>
        <v>31603001</v>
      </c>
      <c r="F7137" s="114" t="s">
        <v>11599</v>
      </c>
      <c r="G7137" s="114" t="s">
        <v>7138</v>
      </c>
      <c r="H7137" s="114" t="s">
        <v>7139</v>
      </c>
      <c r="I7137" s="114" t="s">
        <v>7140</v>
      </c>
      <c r="J7137" s="116">
        <v>36797</v>
      </c>
    </row>
    <row r="7138" spans="1:10" x14ac:dyDescent="0.2">
      <c r="A7138" s="114" t="s">
        <v>10519</v>
      </c>
      <c r="D7138" s="114" t="s">
        <v>7141</v>
      </c>
      <c r="E7138" s="114">
        <f t="shared" si="111"/>
        <v>31603002</v>
      </c>
      <c r="F7138" s="114" t="s">
        <v>11599</v>
      </c>
      <c r="G7138" s="114" t="s">
        <v>7138</v>
      </c>
      <c r="H7138" s="114" t="s">
        <v>7139</v>
      </c>
      <c r="I7138" s="114" t="s">
        <v>7142</v>
      </c>
      <c r="J7138" s="116">
        <v>36797</v>
      </c>
    </row>
    <row r="7139" spans="1:10" x14ac:dyDescent="0.2">
      <c r="A7139" s="114" t="s">
        <v>10519</v>
      </c>
      <c r="D7139" s="114" t="s">
        <v>7143</v>
      </c>
      <c r="E7139" s="114">
        <f t="shared" si="111"/>
        <v>31604001</v>
      </c>
      <c r="F7139" s="114" t="s">
        <v>11599</v>
      </c>
      <c r="G7139" s="114" t="s">
        <v>7138</v>
      </c>
      <c r="H7139" s="114" t="s">
        <v>7144</v>
      </c>
      <c r="I7139" s="114" t="s">
        <v>11055</v>
      </c>
      <c r="J7139" s="116">
        <v>36797</v>
      </c>
    </row>
    <row r="7140" spans="1:10" x14ac:dyDescent="0.2">
      <c r="A7140" s="114" t="s">
        <v>10519</v>
      </c>
      <c r="D7140" s="114" t="s">
        <v>7145</v>
      </c>
      <c r="E7140" s="114">
        <f t="shared" si="111"/>
        <v>31604002</v>
      </c>
      <c r="F7140" s="114" t="s">
        <v>11599</v>
      </c>
      <c r="G7140" s="114" t="s">
        <v>7138</v>
      </c>
      <c r="H7140" s="114" t="s">
        <v>7144</v>
      </c>
      <c r="I7140" s="114" t="s">
        <v>7146</v>
      </c>
      <c r="J7140" s="116">
        <v>36797</v>
      </c>
    </row>
    <row r="7141" spans="1:10" x14ac:dyDescent="0.2">
      <c r="A7141" s="114" t="s">
        <v>10519</v>
      </c>
      <c r="D7141" s="114" t="s">
        <v>7147</v>
      </c>
      <c r="E7141" s="114">
        <f t="shared" si="111"/>
        <v>31604003</v>
      </c>
      <c r="F7141" s="114" t="s">
        <v>11599</v>
      </c>
      <c r="G7141" s="114" t="s">
        <v>7138</v>
      </c>
      <c r="H7141" s="114" t="s">
        <v>7144</v>
      </c>
      <c r="I7141" s="114" t="s">
        <v>7148</v>
      </c>
      <c r="J7141" s="116">
        <v>36797</v>
      </c>
    </row>
    <row r="7142" spans="1:10" x14ac:dyDescent="0.2">
      <c r="A7142" s="114" t="s">
        <v>10519</v>
      </c>
      <c r="D7142" s="114" t="s">
        <v>7149</v>
      </c>
      <c r="E7142" s="114">
        <f t="shared" si="111"/>
        <v>31605001</v>
      </c>
      <c r="F7142" s="114" t="s">
        <v>11599</v>
      </c>
      <c r="G7142" s="114" t="s">
        <v>7138</v>
      </c>
      <c r="H7142" s="114" t="s">
        <v>7150</v>
      </c>
      <c r="I7142" s="114" t="s">
        <v>7151</v>
      </c>
      <c r="J7142" s="116">
        <v>36797</v>
      </c>
    </row>
    <row r="7143" spans="1:10" x14ac:dyDescent="0.2">
      <c r="A7143" s="114" t="s">
        <v>10519</v>
      </c>
      <c r="D7143" s="114" t="s">
        <v>7152</v>
      </c>
      <c r="E7143" s="114">
        <f t="shared" si="111"/>
        <v>31605002</v>
      </c>
      <c r="F7143" s="114" t="s">
        <v>11599</v>
      </c>
      <c r="G7143" s="114" t="s">
        <v>7138</v>
      </c>
      <c r="H7143" s="114" t="s">
        <v>7150</v>
      </c>
      <c r="I7143" s="114" t="s">
        <v>7153</v>
      </c>
      <c r="J7143" s="116">
        <v>36797</v>
      </c>
    </row>
    <row r="7144" spans="1:10" x14ac:dyDescent="0.2">
      <c r="A7144" s="114" t="s">
        <v>10519</v>
      </c>
      <c r="D7144" s="114" t="s">
        <v>7154</v>
      </c>
      <c r="E7144" s="114">
        <f t="shared" si="111"/>
        <v>31605003</v>
      </c>
      <c r="F7144" s="114" t="s">
        <v>11599</v>
      </c>
      <c r="G7144" s="114" t="s">
        <v>7138</v>
      </c>
      <c r="H7144" s="114" t="s">
        <v>7150</v>
      </c>
      <c r="I7144" s="114" t="s">
        <v>7155</v>
      </c>
      <c r="J7144" s="116">
        <v>36797</v>
      </c>
    </row>
    <row r="7145" spans="1:10" x14ac:dyDescent="0.2">
      <c r="A7145" s="114" t="s">
        <v>10519</v>
      </c>
      <c r="D7145" s="114" t="s">
        <v>7156</v>
      </c>
      <c r="E7145" s="114">
        <f t="shared" si="111"/>
        <v>31605004</v>
      </c>
      <c r="F7145" s="114" t="s">
        <v>11599</v>
      </c>
      <c r="G7145" s="114" t="s">
        <v>7138</v>
      </c>
      <c r="H7145" s="114" t="s">
        <v>7150</v>
      </c>
      <c r="I7145" s="114" t="s">
        <v>7157</v>
      </c>
      <c r="J7145" s="116">
        <v>36797</v>
      </c>
    </row>
    <row r="7146" spans="1:10" x14ac:dyDescent="0.2">
      <c r="A7146" s="114" t="s">
        <v>10519</v>
      </c>
      <c r="D7146" s="114" t="s">
        <v>7158</v>
      </c>
      <c r="E7146" s="114">
        <f t="shared" si="111"/>
        <v>31606001</v>
      </c>
      <c r="F7146" s="114" t="s">
        <v>11599</v>
      </c>
      <c r="G7146" s="114" t="s">
        <v>7138</v>
      </c>
      <c r="H7146" s="114" t="s">
        <v>7159</v>
      </c>
      <c r="I7146" s="114" t="s">
        <v>7160</v>
      </c>
      <c r="J7146" s="116">
        <v>36797</v>
      </c>
    </row>
    <row r="7147" spans="1:10" x14ac:dyDescent="0.2">
      <c r="A7147" s="114" t="s">
        <v>10519</v>
      </c>
      <c r="D7147" s="114" t="s">
        <v>7161</v>
      </c>
      <c r="E7147" s="114">
        <f t="shared" si="111"/>
        <v>31606002</v>
      </c>
      <c r="F7147" s="114" t="s">
        <v>11599</v>
      </c>
      <c r="G7147" s="114" t="s">
        <v>7138</v>
      </c>
      <c r="H7147" s="114" t="s">
        <v>7159</v>
      </c>
      <c r="I7147" s="114" t="s">
        <v>7162</v>
      </c>
      <c r="J7147" s="116">
        <v>36797</v>
      </c>
    </row>
    <row r="7148" spans="1:10" x14ac:dyDescent="0.2">
      <c r="A7148" s="114" t="s">
        <v>10519</v>
      </c>
      <c r="D7148" s="114" t="s">
        <v>7163</v>
      </c>
      <c r="E7148" s="114">
        <f t="shared" si="111"/>
        <v>31612001</v>
      </c>
      <c r="F7148" s="114" t="s">
        <v>11599</v>
      </c>
      <c r="G7148" s="114" t="s">
        <v>7138</v>
      </c>
      <c r="H7148" s="114" t="s">
        <v>7164</v>
      </c>
      <c r="I7148" s="114" t="s">
        <v>7165</v>
      </c>
      <c r="J7148" s="116">
        <v>36797</v>
      </c>
    </row>
    <row r="7149" spans="1:10" x14ac:dyDescent="0.2">
      <c r="A7149" s="114" t="s">
        <v>10519</v>
      </c>
      <c r="D7149" s="114" t="s">
        <v>7166</v>
      </c>
      <c r="E7149" s="114">
        <f t="shared" si="111"/>
        <v>31612002</v>
      </c>
      <c r="F7149" s="114" t="s">
        <v>11599</v>
      </c>
      <c r="G7149" s="114" t="s">
        <v>7138</v>
      </c>
      <c r="H7149" s="114" t="s">
        <v>7164</v>
      </c>
      <c r="I7149" s="114" t="s">
        <v>7167</v>
      </c>
      <c r="J7149" s="116">
        <v>36797</v>
      </c>
    </row>
    <row r="7150" spans="1:10" x14ac:dyDescent="0.2">
      <c r="A7150" s="114" t="s">
        <v>10519</v>
      </c>
      <c r="D7150" s="114" t="s">
        <v>7168</v>
      </c>
      <c r="E7150" s="114">
        <f t="shared" si="111"/>
        <v>31612003</v>
      </c>
      <c r="F7150" s="114" t="s">
        <v>11599</v>
      </c>
      <c r="G7150" s="114" t="s">
        <v>7138</v>
      </c>
      <c r="H7150" s="114" t="s">
        <v>7164</v>
      </c>
      <c r="I7150" s="114" t="s">
        <v>7169</v>
      </c>
      <c r="J7150" s="116">
        <v>36797</v>
      </c>
    </row>
    <row r="7151" spans="1:10" x14ac:dyDescent="0.2">
      <c r="A7151" s="114" t="s">
        <v>10519</v>
      </c>
      <c r="D7151" s="114" t="s">
        <v>7170</v>
      </c>
      <c r="E7151" s="114">
        <f t="shared" si="111"/>
        <v>31613001</v>
      </c>
      <c r="F7151" s="114" t="s">
        <v>11599</v>
      </c>
      <c r="G7151" s="114" t="s">
        <v>7138</v>
      </c>
      <c r="H7151" s="114" t="s">
        <v>7171</v>
      </c>
      <c r="I7151" s="114" t="s">
        <v>7172</v>
      </c>
      <c r="J7151" s="116">
        <v>36797</v>
      </c>
    </row>
    <row r="7152" spans="1:10" x14ac:dyDescent="0.2">
      <c r="A7152" s="114" t="s">
        <v>10519</v>
      </c>
      <c r="D7152" s="114" t="s">
        <v>7173</v>
      </c>
      <c r="E7152" s="114">
        <f t="shared" si="111"/>
        <v>31613002</v>
      </c>
      <c r="F7152" s="114" t="s">
        <v>11599</v>
      </c>
      <c r="G7152" s="114" t="s">
        <v>7138</v>
      </c>
      <c r="H7152" s="114" t="s">
        <v>7171</v>
      </c>
      <c r="I7152" s="114" t="s">
        <v>7174</v>
      </c>
      <c r="J7152" s="116">
        <v>36797</v>
      </c>
    </row>
    <row r="7153" spans="1:10" x14ac:dyDescent="0.2">
      <c r="A7153" s="114" t="s">
        <v>10519</v>
      </c>
      <c r="D7153" s="114" t="s">
        <v>7175</v>
      </c>
      <c r="E7153" s="114">
        <f t="shared" si="111"/>
        <v>31613003</v>
      </c>
      <c r="F7153" s="114" t="s">
        <v>11599</v>
      </c>
      <c r="G7153" s="114" t="s">
        <v>7138</v>
      </c>
      <c r="H7153" s="114" t="s">
        <v>7171</v>
      </c>
      <c r="I7153" s="114" t="s">
        <v>7176</v>
      </c>
      <c r="J7153" s="116">
        <v>36797</v>
      </c>
    </row>
    <row r="7154" spans="1:10" x14ac:dyDescent="0.2">
      <c r="A7154" s="114" t="s">
        <v>10519</v>
      </c>
      <c r="D7154" s="114" t="s">
        <v>7177</v>
      </c>
      <c r="E7154" s="114">
        <f t="shared" si="111"/>
        <v>31613004</v>
      </c>
      <c r="F7154" s="114" t="s">
        <v>11599</v>
      </c>
      <c r="G7154" s="114" t="s">
        <v>7138</v>
      </c>
      <c r="H7154" s="114" t="s">
        <v>7171</v>
      </c>
      <c r="I7154" s="114" t="s">
        <v>7178</v>
      </c>
      <c r="J7154" s="116">
        <v>36797</v>
      </c>
    </row>
    <row r="7155" spans="1:10" x14ac:dyDescent="0.2">
      <c r="A7155" s="114" t="s">
        <v>10519</v>
      </c>
      <c r="D7155" s="114" t="s">
        <v>7179</v>
      </c>
      <c r="E7155" s="114">
        <f t="shared" si="111"/>
        <v>31614001</v>
      </c>
      <c r="F7155" s="114" t="s">
        <v>11599</v>
      </c>
      <c r="G7155" s="114" t="s">
        <v>7138</v>
      </c>
      <c r="H7155" s="114" t="s">
        <v>7180</v>
      </c>
      <c r="I7155" s="114" t="s">
        <v>7181</v>
      </c>
      <c r="J7155" s="116">
        <v>36797</v>
      </c>
    </row>
    <row r="7156" spans="1:10" x14ac:dyDescent="0.2">
      <c r="A7156" s="114" t="s">
        <v>10519</v>
      </c>
      <c r="D7156" s="114" t="s">
        <v>7182</v>
      </c>
      <c r="E7156" s="114">
        <f t="shared" si="111"/>
        <v>31614002</v>
      </c>
      <c r="F7156" s="114" t="s">
        <v>11599</v>
      </c>
      <c r="G7156" s="114" t="s">
        <v>7138</v>
      </c>
      <c r="H7156" s="114" t="s">
        <v>7180</v>
      </c>
      <c r="I7156" s="114" t="s">
        <v>7183</v>
      </c>
      <c r="J7156" s="116">
        <v>36797</v>
      </c>
    </row>
    <row r="7157" spans="1:10" x14ac:dyDescent="0.2">
      <c r="A7157" s="114" t="s">
        <v>10519</v>
      </c>
      <c r="D7157" s="114" t="s">
        <v>7184</v>
      </c>
      <c r="E7157" s="114">
        <f t="shared" si="111"/>
        <v>31615001</v>
      </c>
      <c r="F7157" s="114" t="s">
        <v>11599</v>
      </c>
      <c r="G7157" s="114" t="s">
        <v>7138</v>
      </c>
      <c r="H7157" s="114" t="s">
        <v>7185</v>
      </c>
      <c r="I7157" s="114" t="s">
        <v>7186</v>
      </c>
      <c r="J7157" s="116">
        <v>36797</v>
      </c>
    </row>
    <row r="7158" spans="1:10" x14ac:dyDescent="0.2">
      <c r="A7158" s="114" t="s">
        <v>10519</v>
      </c>
      <c r="D7158" s="114" t="s">
        <v>7187</v>
      </c>
      <c r="E7158" s="114">
        <f t="shared" si="111"/>
        <v>31615002</v>
      </c>
      <c r="F7158" s="114" t="s">
        <v>11599</v>
      </c>
      <c r="G7158" s="114" t="s">
        <v>7138</v>
      </c>
      <c r="H7158" s="114" t="s">
        <v>7185</v>
      </c>
      <c r="I7158" s="114" t="s">
        <v>7188</v>
      </c>
      <c r="J7158" s="116">
        <v>36797</v>
      </c>
    </row>
    <row r="7159" spans="1:10" x14ac:dyDescent="0.2">
      <c r="A7159" s="114" t="s">
        <v>10519</v>
      </c>
      <c r="D7159" s="114" t="s">
        <v>7189</v>
      </c>
      <c r="E7159" s="114">
        <f t="shared" si="111"/>
        <v>31615003</v>
      </c>
      <c r="F7159" s="114" t="s">
        <v>11599</v>
      </c>
      <c r="G7159" s="114" t="s">
        <v>7138</v>
      </c>
      <c r="H7159" s="114" t="s">
        <v>7185</v>
      </c>
      <c r="I7159" s="114" t="s">
        <v>7190</v>
      </c>
      <c r="J7159" s="116">
        <v>36797</v>
      </c>
    </row>
    <row r="7160" spans="1:10" x14ac:dyDescent="0.2">
      <c r="A7160" s="114" t="s">
        <v>10519</v>
      </c>
      <c r="D7160" s="114" t="s">
        <v>7191</v>
      </c>
      <c r="E7160" s="114">
        <f t="shared" si="111"/>
        <v>31615004</v>
      </c>
      <c r="F7160" s="114" t="s">
        <v>11599</v>
      </c>
      <c r="G7160" s="114" t="s">
        <v>7138</v>
      </c>
      <c r="H7160" s="114" t="s">
        <v>7185</v>
      </c>
      <c r="I7160" s="114" t="s">
        <v>7192</v>
      </c>
      <c r="J7160" s="116">
        <v>36797</v>
      </c>
    </row>
    <row r="7161" spans="1:10" x14ac:dyDescent="0.2">
      <c r="A7161" s="114" t="s">
        <v>10519</v>
      </c>
      <c r="D7161" s="114" t="s">
        <v>7193</v>
      </c>
      <c r="E7161" s="114">
        <f t="shared" si="111"/>
        <v>31616001</v>
      </c>
      <c r="F7161" s="114" t="s">
        <v>11599</v>
      </c>
      <c r="G7161" s="114" t="s">
        <v>7138</v>
      </c>
      <c r="H7161" s="114" t="s">
        <v>7194</v>
      </c>
      <c r="I7161" s="114" t="s">
        <v>7195</v>
      </c>
      <c r="J7161" s="116">
        <v>36797</v>
      </c>
    </row>
    <row r="7162" spans="1:10" x14ac:dyDescent="0.2">
      <c r="A7162" s="114" t="s">
        <v>10519</v>
      </c>
      <c r="D7162" s="114" t="s">
        <v>7196</v>
      </c>
      <c r="E7162" s="114">
        <f t="shared" si="111"/>
        <v>31616002</v>
      </c>
      <c r="F7162" s="114" t="s">
        <v>11599</v>
      </c>
      <c r="G7162" s="114" t="s">
        <v>7138</v>
      </c>
      <c r="H7162" s="114" t="s">
        <v>7194</v>
      </c>
      <c r="I7162" s="114" t="s">
        <v>7197</v>
      </c>
      <c r="J7162" s="116">
        <v>36797</v>
      </c>
    </row>
    <row r="7163" spans="1:10" x14ac:dyDescent="0.2">
      <c r="A7163" s="114" t="s">
        <v>10519</v>
      </c>
      <c r="D7163" s="114" t="s">
        <v>7198</v>
      </c>
      <c r="E7163" s="114">
        <f t="shared" si="111"/>
        <v>31616003</v>
      </c>
      <c r="F7163" s="114" t="s">
        <v>11599</v>
      </c>
      <c r="G7163" s="114" t="s">
        <v>7138</v>
      </c>
      <c r="H7163" s="114" t="s">
        <v>7194</v>
      </c>
      <c r="I7163" s="114" t="s">
        <v>7199</v>
      </c>
      <c r="J7163" s="116">
        <v>36797</v>
      </c>
    </row>
    <row r="7164" spans="1:10" x14ac:dyDescent="0.2">
      <c r="A7164" s="114" t="s">
        <v>10519</v>
      </c>
      <c r="D7164" s="114" t="s">
        <v>7200</v>
      </c>
      <c r="E7164" s="114">
        <f t="shared" si="111"/>
        <v>31616004</v>
      </c>
      <c r="F7164" s="114" t="s">
        <v>11599</v>
      </c>
      <c r="G7164" s="114" t="s">
        <v>7138</v>
      </c>
      <c r="H7164" s="114" t="s">
        <v>7194</v>
      </c>
      <c r="I7164" s="114" t="s">
        <v>7201</v>
      </c>
      <c r="J7164" s="116">
        <v>36797</v>
      </c>
    </row>
    <row r="7165" spans="1:10" x14ac:dyDescent="0.2">
      <c r="A7165" s="114" t="s">
        <v>10519</v>
      </c>
      <c r="D7165" s="114" t="s">
        <v>7202</v>
      </c>
      <c r="E7165" s="114">
        <f t="shared" si="111"/>
        <v>31616005</v>
      </c>
      <c r="F7165" s="114" t="s">
        <v>11599</v>
      </c>
      <c r="G7165" s="114" t="s">
        <v>7138</v>
      </c>
      <c r="H7165" s="114" t="s">
        <v>7194</v>
      </c>
      <c r="I7165" s="114" t="s">
        <v>7203</v>
      </c>
      <c r="J7165" s="116">
        <v>36797</v>
      </c>
    </row>
    <row r="7166" spans="1:10" x14ac:dyDescent="0.2">
      <c r="A7166" s="114" t="s">
        <v>10519</v>
      </c>
      <c r="D7166" s="114" t="s">
        <v>7204</v>
      </c>
      <c r="E7166" s="114">
        <f t="shared" si="111"/>
        <v>31616006</v>
      </c>
      <c r="F7166" s="114" t="s">
        <v>11599</v>
      </c>
      <c r="G7166" s="114" t="s">
        <v>7138</v>
      </c>
      <c r="H7166" s="114" t="s">
        <v>7194</v>
      </c>
      <c r="I7166" s="114" t="s">
        <v>7205</v>
      </c>
      <c r="J7166" s="116">
        <v>36797</v>
      </c>
    </row>
    <row r="7167" spans="1:10" x14ac:dyDescent="0.2">
      <c r="A7167" s="114" t="s">
        <v>10519</v>
      </c>
      <c r="D7167" s="114" t="s">
        <v>7206</v>
      </c>
      <c r="E7167" s="114">
        <f t="shared" si="111"/>
        <v>32099997</v>
      </c>
      <c r="F7167" s="114" t="s">
        <v>11599</v>
      </c>
      <c r="G7167" s="114" t="s">
        <v>7207</v>
      </c>
      <c r="H7167" s="114" t="s">
        <v>7818</v>
      </c>
      <c r="I7167" s="114" t="s">
        <v>7818</v>
      </c>
    </row>
    <row r="7168" spans="1:10" x14ac:dyDescent="0.2">
      <c r="A7168" s="114" t="s">
        <v>10519</v>
      </c>
      <c r="D7168" s="114" t="s">
        <v>7208</v>
      </c>
      <c r="E7168" s="114">
        <f t="shared" si="111"/>
        <v>32099998</v>
      </c>
      <c r="F7168" s="114" t="s">
        <v>11599</v>
      </c>
      <c r="G7168" s="114" t="s">
        <v>7207</v>
      </c>
      <c r="H7168" s="114" t="s">
        <v>7818</v>
      </c>
      <c r="I7168" s="114" t="s">
        <v>7818</v>
      </c>
    </row>
    <row r="7169" spans="1:9" x14ac:dyDescent="0.2">
      <c r="A7169" s="114" t="s">
        <v>10519</v>
      </c>
      <c r="D7169" s="114" t="s">
        <v>7209</v>
      </c>
      <c r="E7169" s="114">
        <f t="shared" si="111"/>
        <v>32099999</v>
      </c>
      <c r="F7169" s="114" t="s">
        <v>11599</v>
      </c>
      <c r="G7169" s="114" t="s">
        <v>7207</v>
      </c>
      <c r="H7169" s="114" t="s">
        <v>7818</v>
      </c>
      <c r="I7169" s="114" t="s">
        <v>7818</v>
      </c>
    </row>
    <row r="7170" spans="1:9" x14ac:dyDescent="0.2">
      <c r="A7170" s="114" t="s">
        <v>10519</v>
      </c>
      <c r="D7170" s="114" t="s">
        <v>7210</v>
      </c>
      <c r="E7170" s="114">
        <f t="shared" ref="E7170:E7233" si="112">VALUE(D7170)</f>
        <v>33000101</v>
      </c>
      <c r="F7170" s="114" t="s">
        <v>11599</v>
      </c>
      <c r="G7170" s="114" t="s">
        <v>7211</v>
      </c>
      <c r="H7170" s="114" t="s">
        <v>6276</v>
      </c>
      <c r="I7170" s="114" t="s">
        <v>7212</v>
      </c>
    </row>
    <row r="7171" spans="1:9" x14ac:dyDescent="0.2">
      <c r="A7171" s="114" t="s">
        <v>10519</v>
      </c>
      <c r="D7171" s="114" t="s">
        <v>7213</v>
      </c>
      <c r="E7171" s="114">
        <f t="shared" si="112"/>
        <v>33000102</v>
      </c>
      <c r="F7171" s="114" t="s">
        <v>11599</v>
      </c>
      <c r="G7171" s="114" t="s">
        <v>7211</v>
      </c>
      <c r="H7171" s="114" t="s">
        <v>6276</v>
      </c>
      <c r="I7171" s="114" t="s">
        <v>7214</v>
      </c>
    </row>
    <row r="7172" spans="1:9" x14ac:dyDescent="0.2">
      <c r="A7172" s="114" t="s">
        <v>10519</v>
      </c>
      <c r="D7172" s="114" t="s">
        <v>7215</v>
      </c>
      <c r="E7172" s="114">
        <f t="shared" si="112"/>
        <v>33000103</v>
      </c>
      <c r="F7172" s="114" t="s">
        <v>11599</v>
      </c>
      <c r="G7172" s="114" t="s">
        <v>7211</v>
      </c>
      <c r="H7172" s="114" t="s">
        <v>6276</v>
      </c>
      <c r="I7172" s="114" t="s">
        <v>7216</v>
      </c>
    </row>
    <row r="7173" spans="1:9" x14ac:dyDescent="0.2">
      <c r="A7173" s="114" t="s">
        <v>10519</v>
      </c>
      <c r="D7173" s="114" t="s">
        <v>7217</v>
      </c>
      <c r="E7173" s="114">
        <f t="shared" si="112"/>
        <v>33000104</v>
      </c>
      <c r="F7173" s="114" t="s">
        <v>11599</v>
      </c>
      <c r="G7173" s="114" t="s">
        <v>7211</v>
      </c>
      <c r="H7173" s="114" t="s">
        <v>6276</v>
      </c>
      <c r="I7173" s="114" t="s">
        <v>7218</v>
      </c>
    </row>
    <row r="7174" spans="1:9" x14ac:dyDescent="0.2">
      <c r="A7174" s="114" t="s">
        <v>10519</v>
      </c>
      <c r="D7174" s="114" t="s">
        <v>7219</v>
      </c>
      <c r="E7174" s="114">
        <f t="shared" si="112"/>
        <v>33000105</v>
      </c>
      <c r="F7174" s="114" t="s">
        <v>11599</v>
      </c>
      <c r="G7174" s="114" t="s">
        <v>7211</v>
      </c>
      <c r="H7174" s="114" t="s">
        <v>6276</v>
      </c>
      <c r="I7174" s="114" t="s">
        <v>7220</v>
      </c>
    </row>
    <row r="7175" spans="1:9" x14ac:dyDescent="0.2">
      <c r="A7175" s="114" t="s">
        <v>10519</v>
      </c>
      <c r="D7175" s="114" t="s">
        <v>7221</v>
      </c>
      <c r="E7175" s="114">
        <f t="shared" si="112"/>
        <v>33000106</v>
      </c>
      <c r="F7175" s="114" t="s">
        <v>11599</v>
      </c>
      <c r="G7175" s="114" t="s">
        <v>7211</v>
      </c>
      <c r="H7175" s="114" t="s">
        <v>6276</v>
      </c>
      <c r="I7175" s="114" t="s">
        <v>14476</v>
      </c>
    </row>
    <row r="7176" spans="1:9" x14ac:dyDescent="0.2">
      <c r="A7176" s="114" t="s">
        <v>10519</v>
      </c>
      <c r="D7176" s="114" t="s">
        <v>7222</v>
      </c>
      <c r="E7176" s="114">
        <f t="shared" si="112"/>
        <v>33000198</v>
      </c>
      <c r="F7176" s="114" t="s">
        <v>11599</v>
      </c>
      <c r="G7176" s="114" t="s">
        <v>7211</v>
      </c>
      <c r="H7176" s="114" t="s">
        <v>6276</v>
      </c>
      <c r="I7176" s="114" t="s">
        <v>7818</v>
      </c>
    </row>
    <row r="7177" spans="1:9" x14ac:dyDescent="0.2">
      <c r="A7177" s="114" t="s">
        <v>10519</v>
      </c>
      <c r="D7177" s="114" t="s">
        <v>7223</v>
      </c>
      <c r="E7177" s="114">
        <f t="shared" si="112"/>
        <v>33000199</v>
      </c>
      <c r="F7177" s="114" t="s">
        <v>11599</v>
      </c>
      <c r="G7177" s="114" t="s">
        <v>7211</v>
      </c>
      <c r="H7177" s="114" t="s">
        <v>6276</v>
      </c>
      <c r="I7177" s="114" t="s">
        <v>7818</v>
      </c>
    </row>
    <row r="7178" spans="1:9" x14ac:dyDescent="0.2">
      <c r="A7178" s="114" t="s">
        <v>10519</v>
      </c>
      <c r="D7178" s="114" t="s">
        <v>7224</v>
      </c>
      <c r="E7178" s="114">
        <f t="shared" si="112"/>
        <v>33000201</v>
      </c>
      <c r="F7178" s="114" t="s">
        <v>11599</v>
      </c>
      <c r="G7178" s="114" t="s">
        <v>7211</v>
      </c>
      <c r="H7178" s="114" t="s">
        <v>7225</v>
      </c>
      <c r="I7178" s="114" t="s">
        <v>14455</v>
      </c>
    </row>
    <row r="7179" spans="1:9" x14ac:dyDescent="0.2">
      <c r="A7179" s="114" t="s">
        <v>10519</v>
      </c>
      <c r="D7179" s="114" t="s">
        <v>7226</v>
      </c>
      <c r="E7179" s="114">
        <f t="shared" si="112"/>
        <v>33000202</v>
      </c>
      <c r="F7179" s="114" t="s">
        <v>11599</v>
      </c>
      <c r="G7179" s="114" t="s">
        <v>7211</v>
      </c>
      <c r="H7179" s="114" t="s">
        <v>7225</v>
      </c>
      <c r="I7179" s="114" t="s">
        <v>7227</v>
      </c>
    </row>
    <row r="7180" spans="1:9" x14ac:dyDescent="0.2">
      <c r="A7180" s="114" t="s">
        <v>10519</v>
      </c>
      <c r="D7180" s="114" t="s">
        <v>7228</v>
      </c>
      <c r="E7180" s="114">
        <f t="shared" si="112"/>
        <v>33000203</v>
      </c>
      <c r="F7180" s="114" t="s">
        <v>11599</v>
      </c>
      <c r="G7180" s="114" t="s">
        <v>7211</v>
      </c>
      <c r="H7180" s="114" t="s">
        <v>7225</v>
      </c>
      <c r="I7180" s="114" t="s">
        <v>7229</v>
      </c>
    </row>
    <row r="7181" spans="1:9" x14ac:dyDescent="0.2">
      <c r="A7181" s="114" t="s">
        <v>10519</v>
      </c>
      <c r="D7181" s="114" t="s">
        <v>7230</v>
      </c>
      <c r="E7181" s="114">
        <f t="shared" si="112"/>
        <v>33000211</v>
      </c>
      <c r="F7181" s="114" t="s">
        <v>11599</v>
      </c>
      <c r="G7181" s="114" t="s">
        <v>7211</v>
      </c>
      <c r="H7181" s="114" t="s">
        <v>7225</v>
      </c>
      <c r="I7181" s="114" t="s">
        <v>7231</v>
      </c>
    </row>
    <row r="7182" spans="1:9" x14ac:dyDescent="0.2">
      <c r="A7182" s="114" t="s">
        <v>10519</v>
      </c>
      <c r="D7182" s="114" t="s">
        <v>7232</v>
      </c>
      <c r="E7182" s="114">
        <f t="shared" si="112"/>
        <v>33000212</v>
      </c>
      <c r="F7182" s="114" t="s">
        <v>11599</v>
      </c>
      <c r="G7182" s="114" t="s">
        <v>7211</v>
      </c>
      <c r="H7182" s="114" t="s">
        <v>7225</v>
      </c>
      <c r="I7182" s="114" t="s">
        <v>7233</v>
      </c>
    </row>
    <row r="7183" spans="1:9" x14ac:dyDescent="0.2">
      <c r="A7183" s="114" t="s">
        <v>10519</v>
      </c>
      <c r="D7183" s="114" t="s">
        <v>7234</v>
      </c>
      <c r="E7183" s="114">
        <f t="shared" si="112"/>
        <v>33000213</v>
      </c>
      <c r="F7183" s="114" t="s">
        <v>11599</v>
      </c>
      <c r="G7183" s="114" t="s">
        <v>7211</v>
      </c>
      <c r="H7183" s="114" t="s">
        <v>7225</v>
      </c>
      <c r="I7183" s="114" t="s">
        <v>7235</v>
      </c>
    </row>
    <row r="7184" spans="1:9" x14ac:dyDescent="0.2">
      <c r="A7184" s="114" t="s">
        <v>10519</v>
      </c>
      <c r="D7184" s="114" t="s">
        <v>7236</v>
      </c>
      <c r="E7184" s="114">
        <f t="shared" si="112"/>
        <v>33000214</v>
      </c>
      <c r="F7184" s="114" t="s">
        <v>11599</v>
      </c>
      <c r="G7184" s="114" t="s">
        <v>7211</v>
      </c>
      <c r="H7184" s="114" t="s">
        <v>7225</v>
      </c>
      <c r="I7184" s="114" t="s">
        <v>7237</v>
      </c>
    </row>
    <row r="7185" spans="1:9" x14ac:dyDescent="0.2">
      <c r="A7185" s="114" t="s">
        <v>10519</v>
      </c>
      <c r="D7185" s="114" t="s">
        <v>7238</v>
      </c>
      <c r="E7185" s="114">
        <f t="shared" si="112"/>
        <v>33000297</v>
      </c>
      <c r="F7185" s="114" t="s">
        <v>11599</v>
      </c>
      <c r="G7185" s="114" t="s">
        <v>7211</v>
      </c>
      <c r="H7185" s="114" t="s">
        <v>7225</v>
      </c>
      <c r="I7185" s="114" t="s">
        <v>7818</v>
      </c>
    </row>
    <row r="7186" spans="1:9" x14ac:dyDescent="0.2">
      <c r="A7186" s="114" t="s">
        <v>10519</v>
      </c>
      <c r="D7186" s="114" t="s">
        <v>7239</v>
      </c>
      <c r="E7186" s="114">
        <f t="shared" si="112"/>
        <v>33000298</v>
      </c>
      <c r="F7186" s="114" t="s">
        <v>11599</v>
      </c>
      <c r="G7186" s="114" t="s">
        <v>7211</v>
      </c>
      <c r="H7186" s="114" t="s">
        <v>7225</v>
      </c>
      <c r="I7186" s="114" t="s">
        <v>7818</v>
      </c>
    </row>
    <row r="7187" spans="1:9" x14ac:dyDescent="0.2">
      <c r="A7187" s="114" t="s">
        <v>10519</v>
      </c>
      <c r="D7187" s="114" t="s">
        <v>7240</v>
      </c>
      <c r="E7187" s="114">
        <f t="shared" si="112"/>
        <v>33000299</v>
      </c>
      <c r="F7187" s="114" t="s">
        <v>11599</v>
      </c>
      <c r="G7187" s="114" t="s">
        <v>7211</v>
      </c>
      <c r="H7187" s="114" t="s">
        <v>7225</v>
      </c>
      <c r="I7187" s="114" t="s">
        <v>7818</v>
      </c>
    </row>
    <row r="7188" spans="1:9" x14ac:dyDescent="0.2">
      <c r="A7188" s="114" t="s">
        <v>10519</v>
      </c>
      <c r="D7188" s="114" t="s">
        <v>7241</v>
      </c>
      <c r="E7188" s="114">
        <f t="shared" si="112"/>
        <v>33000301</v>
      </c>
      <c r="F7188" s="114" t="s">
        <v>11599</v>
      </c>
      <c r="G7188" s="114" t="s">
        <v>7211</v>
      </c>
      <c r="H7188" s="114" t="s">
        <v>7242</v>
      </c>
      <c r="I7188" s="114" t="s">
        <v>7243</v>
      </c>
    </row>
    <row r="7189" spans="1:9" x14ac:dyDescent="0.2">
      <c r="A7189" s="114" t="s">
        <v>10519</v>
      </c>
      <c r="D7189" s="114" t="s">
        <v>7244</v>
      </c>
      <c r="E7189" s="114">
        <f t="shared" si="112"/>
        <v>33000302</v>
      </c>
      <c r="F7189" s="114" t="s">
        <v>11599</v>
      </c>
      <c r="G7189" s="114" t="s">
        <v>7211</v>
      </c>
      <c r="H7189" s="114" t="s">
        <v>7242</v>
      </c>
      <c r="I7189" s="114" t="s">
        <v>7245</v>
      </c>
    </row>
    <row r="7190" spans="1:9" x14ac:dyDescent="0.2">
      <c r="A7190" s="114" t="s">
        <v>10519</v>
      </c>
      <c r="D7190" s="114" t="s">
        <v>7246</v>
      </c>
      <c r="E7190" s="114">
        <f t="shared" si="112"/>
        <v>33000303</v>
      </c>
      <c r="F7190" s="114" t="s">
        <v>11599</v>
      </c>
      <c r="G7190" s="114" t="s">
        <v>7211</v>
      </c>
      <c r="H7190" s="114" t="s">
        <v>7242</v>
      </c>
      <c r="I7190" s="114" t="s">
        <v>7247</v>
      </c>
    </row>
    <row r="7191" spans="1:9" x14ac:dyDescent="0.2">
      <c r="A7191" s="114" t="s">
        <v>10519</v>
      </c>
      <c r="D7191" s="114" t="s">
        <v>7248</v>
      </c>
      <c r="E7191" s="114">
        <f t="shared" si="112"/>
        <v>33000304</v>
      </c>
      <c r="F7191" s="114" t="s">
        <v>11599</v>
      </c>
      <c r="G7191" s="114" t="s">
        <v>7211</v>
      </c>
      <c r="H7191" s="114" t="s">
        <v>7242</v>
      </c>
      <c r="I7191" s="114" t="s">
        <v>7249</v>
      </c>
    </row>
    <row r="7192" spans="1:9" x14ac:dyDescent="0.2">
      <c r="A7192" s="114" t="s">
        <v>10519</v>
      </c>
      <c r="D7192" s="114" t="s">
        <v>7250</v>
      </c>
      <c r="E7192" s="114">
        <f t="shared" si="112"/>
        <v>33000305</v>
      </c>
      <c r="F7192" s="114" t="s">
        <v>11599</v>
      </c>
      <c r="G7192" s="114" t="s">
        <v>7211</v>
      </c>
      <c r="H7192" s="114" t="s">
        <v>7242</v>
      </c>
      <c r="I7192" s="114" t="s">
        <v>7251</v>
      </c>
    </row>
    <row r="7193" spans="1:9" x14ac:dyDescent="0.2">
      <c r="A7193" s="114" t="s">
        <v>10519</v>
      </c>
      <c r="D7193" s="114" t="s">
        <v>7252</v>
      </c>
      <c r="E7193" s="114">
        <f t="shared" si="112"/>
        <v>33000306</v>
      </c>
      <c r="F7193" s="114" t="s">
        <v>11599</v>
      </c>
      <c r="G7193" s="114" t="s">
        <v>7211</v>
      </c>
      <c r="H7193" s="114" t="s">
        <v>7242</v>
      </c>
      <c r="I7193" s="114" t="s">
        <v>7253</v>
      </c>
    </row>
    <row r="7194" spans="1:9" x14ac:dyDescent="0.2">
      <c r="A7194" s="114" t="s">
        <v>10519</v>
      </c>
      <c r="D7194" s="114" t="s">
        <v>7254</v>
      </c>
      <c r="E7194" s="114">
        <f t="shared" si="112"/>
        <v>33000307</v>
      </c>
      <c r="F7194" s="114" t="s">
        <v>11599</v>
      </c>
      <c r="G7194" s="114" t="s">
        <v>7211</v>
      </c>
      <c r="H7194" s="114" t="s">
        <v>7242</v>
      </c>
      <c r="I7194" s="114" t="s">
        <v>14476</v>
      </c>
    </row>
    <row r="7195" spans="1:9" x14ac:dyDescent="0.2">
      <c r="A7195" s="114" t="s">
        <v>10519</v>
      </c>
      <c r="D7195" s="114" t="s">
        <v>7255</v>
      </c>
      <c r="E7195" s="114">
        <f t="shared" si="112"/>
        <v>33000399</v>
      </c>
      <c r="F7195" s="114" t="s">
        <v>11599</v>
      </c>
      <c r="G7195" s="114" t="s">
        <v>7211</v>
      </c>
      <c r="H7195" s="114" t="s">
        <v>7242</v>
      </c>
      <c r="I7195" s="114" t="s">
        <v>7818</v>
      </c>
    </row>
    <row r="7196" spans="1:9" x14ac:dyDescent="0.2">
      <c r="A7196" s="114" t="s">
        <v>10519</v>
      </c>
      <c r="D7196" s="114" t="s">
        <v>7256</v>
      </c>
      <c r="E7196" s="114">
        <f t="shared" si="112"/>
        <v>33000499</v>
      </c>
      <c r="F7196" s="114" t="s">
        <v>11599</v>
      </c>
      <c r="G7196" s="114" t="s">
        <v>7211</v>
      </c>
      <c r="H7196" s="114" t="s">
        <v>7257</v>
      </c>
      <c r="I7196" s="114" t="s">
        <v>7818</v>
      </c>
    </row>
    <row r="7197" spans="1:9" x14ac:dyDescent="0.2">
      <c r="A7197" s="114" t="s">
        <v>10519</v>
      </c>
      <c r="D7197" s="114" t="s">
        <v>7258</v>
      </c>
      <c r="E7197" s="114">
        <f t="shared" si="112"/>
        <v>33000599</v>
      </c>
      <c r="F7197" s="114" t="s">
        <v>11599</v>
      </c>
      <c r="G7197" s="114" t="s">
        <v>7211</v>
      </c>
      <c r="H7197" s="114" t="s">
        <v>7257</v>
      </c>
      <c r="I7197" s="114" t="s">
        <v>7818</v>
      </c>
    </row>
    <row r="7198" spans="1:9" x14ac:dyDescent="0.2">
      <c r="A7198" s="114" t="s">
        <v>10519</v>
      </c>
      <c r="D7198" s="114" t="s">
        <v>7259</v>
      </c>
      <c r="E7198" s="114">
        <f t="shared" si="112"/>
        <v>33088801</v>
      </c>
      <c r="F7198" s="114" t="s">
        <v>11599</v>
      </c>
      <c r="G7198" s="114" t="s">
        <v>7211</v>
      </c>
      <c r="H7198" s="114" t="s">
        <v>11050</v>
      </c>
      <c r="I7198" s="114" t="s">
        <v>7522</v>
      </c>
    </row>
    <row r="7199" spans="1:9" x14ac:dyDescent="0.2">
      <c r="A7199" s="114" t="s">
        <v>10519</v>
      </c>
      <c r="D7199" s="114" t="s">
        <v>7260</v>
      </c>
      <c r="E7199" s="114">
        <f t="shared" si="112"/>
        <v>33088802</v>
      </c>
      <c r="F7199" s="114" t="s">
        <v>11599</v>
      </c>
      <c r="G7199" s="114" t="s">
        <v>7211</v>
      </c>
      <c r="H7199" s="114" t="s">
        <v>11050</v>
      </c>
      <c r="I7199" s="114" t="s">
        <v>7522</v>
      </c>
    </row>
    <row r="7200" spans="1:9" x14ac:dyDescent="0.2">
      <c r="A7200" s="114" t="s">
        <v>10519</v>
      </c>
      <c r="D7200" s="114" t="s">
        <v>7261</v>
      </c>
      <c r="E7200" s="114">
        <f t="shared" si="112"/>
        <v>33088803</v>
      </c>
      <c r="F7200" s="114" t="s">
        <v>11599</v>
      </c>
      <c r="G7200" s="114" t="s">
        <v>7211</v>
      </c>
      <c r="H7200" s="114" t="s">
        <v>11050</v>
      </c>
      <c r="I7200" s="114" t="s">
        <v>7522</v>
      </c>
    </row>
    <row r="7201" spans="1:9" x14ac:dyDescent="0.2">
      <c r="A7201" s="114" t="s">
        <v>10519</v>
      </c>
      <c r="D7201" s="114" t="s">
        <v>7262</v>
      </c>
      <c r="E7201" s="114">
        <f t="shared" si="112"/>
        <v>33088804</v>
      </c>
      <c r="F7201" s="114" t="s">
        <v>11599</v>
      </c>
      <c r="G7201" s="114" t="s">
        <v>7211</v>
      </c>
      <c r="H7201" s="114" t="s">
        <v>11050</v>
      </c>
      <c r="I7201" s="114" t="s">
        <v>7522</v>
      </c>
    </row>
    <row r="7202" spans="1:9" x14ac:dyDescent="0.2">
      <c r="A7202" s="114" t="s">
        <v>10519</v>
      </c>
      <c r="D7202" s="114" t="s">
        <v>7263</v>
      </c>
      <c r="E7202" s="114">
        <f t="shared" si="112"/>
        <v>33088805</v>
      </c>
      <c r="F7202" s="114" t="s">
        <v>11599</v>
      </c>
      <c r="G7202" s="114" t="s">
        <v>7211</v>
      </c>
      <c r="H7202" s="114" t="s">
        <v>11050</v>
      </c>
      <c r="I7202" s="114" t="s">
        <v>7522</v>
      </c>
    </row>
    <row r="7203" spans="1:9" x14ac:dyDescent="0.2">
      <c r="A7203" s="114" t="s">
        <v>10519</v>
      </c>
      <c r="D7203" s="114" t="s">
        <v>7264</v>
      </c>
      <c r="E7203" s="114">
        <f t="shared" si="112"/>
        <v>36000101</v>
      </c>
      <c r="F7203" s="114" t="s">
        <v>11599</v>
      </c>
      <c r="G7203" s="114" t="s">
        <v>7265</v>
      </c>
      <c r="H7203" s="114" t="s">
        <v>7266</v>
      </c>
      <c r="I7203" s="114" t="s">
        <v>7267</v>
      </c>
    </row>
    <row r="7204" spans="1:9" x14ac:dyDescent="0.2">
      <c r="A7204" s="114" t="s">
        <v>10519</v>
      </c>
      <c r="D7204" s="114" t="s">
        <v>7268</v>
      </c>
      <c r="E7204" s="114">
        <f t="shared" si="112"/>
        <v>38500101</v>
      </c>
      <c r="F7204" s="114" t="s">
        <v>11599</v>
      </c>
      <c r="G7204" s="114" t="s">
        <v>16703</v>
      </c>
      <c r="H7204" s="114" t="s">
        <v>10207</v>
      </c>
      <c r="I7204" s="114" t="s">
        <v>10208</v>
      </c>
    </row>
    <row r="7205" spans="1:9" x14ac:dyDescent="0.2">
      <c r="A7205" s="114" t="s">
        <v>10519</v>
      </c>
      <c r="D7205" s="114" t="s">
        <v>10209</v>
      </c>
      <c r="E7205" s="114">
        <f t="shared" si="112"/>
        <v>38500102</v>
      </c>
      <c r="F7205" s="114" t="s">
        <v>11599</v>
      </c>
      <c r="G7205" s="114" t="s">
        <v>16703</v>
      </c>
      <c r="H7205" s="114" t="s">
        <v>10207</v>
      </c>
      <c r="I7205" s="114" t="s">
        <v>10210</v>
      </c>
    </row>
    <row r="7206" spans="1:9" x14ac:dyDescent="0.2">
      <c r="A7206" s="114" t="s">
        <v>10519</v>
      </c>
      <c r="D7206" s="114" t="s">
        <v>10211</v>
      </c>
      <c r="E7206" s="114">
        <f t="shared" si="112"/>
        <v>38500110</v>
      </c>
      <c r="F7206" s="114" t="s">
        <v>11599</v>
      </c>
      <c r="G7206" s="114" t="s">
        <v>16703</v>
      </c>
      <c r="H7206" s="114" t="s">
        <v>10207</v>
      </c>
      <c r="I7206" s="114" t="s">
        <v>8489</v>
      </c>
    </row>
    <row r="7207" spans="1:9" x14ac:dyDescent="0.2">
      <c r="A7207" s="114" t="s">
        <v>10519</v>
      </c>
      <c r="D7207" s="114" t="s">
        <v>10212</v>
      </c>
      <c r="E7207" s="114">
        <f t="shared" si="112"/>
        <v>39000189</v>
      </c>
      <c r="F7207" s="114" t="s">
        <v>11599</v>
      </c>
      <c r="G7207" s="114" t="s">
        <v>13390</v>
      </c>
      <c r="H7207" s="114" t="s">
        <v>13366</v>
      </c>
      <c r="I7207" s="114" t="s">
        <v>14455</v>
      </c>
    </row>
    <row r="7208" spans="1:9" x14ac:dyDescent="0.2">
      <c r="A7208" s="114" t="s">
        <v>10519</v>
      </c>
      <c r="D7208" s="114" t="s">
        <v>10213</v>
      </c>
      <c r="E7208" s="114">
        <f t="shared" si="112"/>
        <v>39000199</v>
      </c>
      <c r="F7208" s="114" t="s">
        <v>11599</v>
      </c>
      <c r="G7208" s="114" t="s">
        <v>13390</v>
      </c>
      <c r="H7208" s="114" t="s">
        <v>13366</v>
      </c>
      <c r="I7208" s="114" t="s">
        <v>14455</v>
      </c>
    </row>
    <row r="7209" spans="1:9" x14ac:dyDescent="0.2">
      <c r="A7209" s="114" t="s">
        <v>10519</v>
      </c>
      <c r="D7209" s="114" t="s">
        <v>10214</v>
      </c>
      <c r="E7209" s="114">
        <f t="shared" si="112"/>
        <v>39000201</v>
      </c>
      <c r="F7209" s="114" t="s">
        <v>11599</v>
      </c>
      <c r="G7209" s="114" t="s">
        <v>13390</v>
      </c>
      <c r="H7209" s="114" t="s">
        <v>10215</v>
      </c>
      <c r="I7209" s="114" t="s">
        <v>10216</v>
      </c>
    </row>
    <row r="7210" spans="1:9" x14ac:dyDescent="0.2">
      <c r="A7210" s="114" t="s">
        <v>10519</v>
      </c>
      <c r="D7210" s="114" t="s">
        <v>10217</v>
      </c>
      <c r="E7210" s="114">
        <f t="shared" si="112"/>
        <v>39000203</v>
      </c>
      <c r="F7210" s="114" t="s">
        <v>11599</v>
      </c>
      <c r="G7210" s="114" t="s">
        <v>13390</v>
      </c>
      <c r="H7210" s="114" t="s">
        <v>10215</v>
      </c>
      <c r="I7210" s="114" t="s">
        <v>10218</v>
      </c>
    </row>
    <row r="7211" spans="1:9" x14ac:dyDescent="0.2">
      <c r="A7211" s="114" t="s">
        <v>10519</v>
      </c>
      <c r="D7211" s="114" t="s">
        <v>10219</v>
      </c>
      <c r="E7211" s="114">
        <f t="shared" si="112"/>
        <v>39000288</v>
      </c>
      <c r="F7211" s="114" t="s">
        <v>11599</v>
      </c>
      <c r="G7211" s="114" t="s">
        <v>13390</v>
      </c>
      <c r="H7211" s="114" t="s">
        <v>10215</v>
      </c>
      <c r="I7211" s="114" t="s">
        <v>10220</v>
      </c>
    </row>
    <row r="7212" spans="1:9" x14ac:dyDescent="0.2">
      <c r="A7212" s="114" t="s">
        <v>10519</v>
      </c>
      <c r="D7212" s="114" t="s">
        <v>10221</v>
      </c>
      <c r="E7212" s="114">
        <f t="shared" si="112"/>
        <v>39000289</v>
      </c>
      <c r="F7212" s="114" t="s">
        <v>11599</v>
      </c>
      <c r="G7212" s="114" t="s">
        <v>13390</v>
      </c>
      <c r="H7212" s="114" t="s">
        <v>10215</v>
      </c>
      <c r="I7212" s="114" t="s">
        <v>10222</v>
      </c>
    </row>
    <row r="7213" spans="1:9" x14ac:dyDescent="0.2">
      <c r="A7213" s="114" t="s">
        <v>10519</v>
      </c>
      <c r="D7213" s="114" t="s">
        <v>10223</v>
      </c>
      <c r="E7213" s="114">
        <f t="shared" si="112"/>
        <v>39000299</v>
      </c>
      <c r="F7213" s="114" t="s">
        <v>11599</v>
      </c>
      <c r="G7213" s="114" t="s">
        <v>13390</v>
      </c>
      <c r="H7213" s="114" t="s">
        <v>10215</v>
      </c>
      <c r="I7213" s="114" t="s">
        <v>10222</v>
      </c>
    </row>
    <row r="7214" spans="1:9" x14ac:dyDescent="0.2">
      <c r="A7214" s="114" t="s">
        <v>10519</v>
      </c>
      <c r="D7214" s="114" t="s">
        <v>10224</v>
      </c>
      <c r="E7214" s="114">
        <f t="shared" si="112"/>
        <v>39000389</v>
      </c>
      <c r="F7214" s="114" t="s">
        <v>11599</v>
      </c>
      <c r="G7214" s="114" t="s">
        <v>13390</v>
      </c>
      <c r="H7214" s="114" t="s">
        <v>16273</v>
      </c>
      <c r="I7214" s="114" t="s">
        <v>14455</v>
      </c>
    </row>
    <row r="7215" spans="1:9" x14ac:dyDescent="0.2">
      <c r="A7215" s="114" t="s">
        <v>10519</v>
      </c>
      <c r="D7215" s="114" t="s">
        <v>10225</v>
      </c>
      <c r="E7215" s="114">
        <f t="shared" si="112"/>
        <v>39000399</v>
      </c>
      <c r="F7215" s="114" t="s">
        <v>11599</v>
      </c>
      <c r="G7215" s="114" t="s">
        <v>13390</v>
      </c>
      <c r="H7215" s="114" t="s">
        <v>16273</v>
      </c>
      <c r="I7215" s="114" t="s">
        <v>14455</v>
      </c>
    </row>
    <row r="7216" spans="1:9" x14ac:dyDescent="0.2">
      <c r="A7216" s="114" t="s">
        <v>10519</v>
      </c>
      <c r="D7216" s="114" t="s">
        <v>10226</v>
      </c>
      <c r="E7216" s="114">
        <f t="shared" si="112"/>
        <v>39000402</v>
      </c>
      <c r="F7216" s="114" t="s">
        <v>11599</v>
      </c>
      <c r="G7216" s="114" t="s">
        <v>13390</v>
      </c>
      <c r="H7216" s="114" t="s">
        <v>16173</v>
      </c>
      <c r="I7216" s="114" t="s">
        <v>10227</v>
      </c>
    </row>
    <row r="7217" spans="1:12" x14ac:dyDescent="0.2">
      <c r="A7217" s="114" t="s">
        <v>10519</v>
      </c>
      <c r="D7217" s="114" t="s">
        <v>10228</v>
      </c>
      <c r="E7217" s="114">
        <f t="shared" si="112"/>
        <v>39000403</v>
      </c>
      <c r="F7217" s="114" t="s">
        <v>11599</v>
      </c>
      <c r="G7217" s="114" t="s">
        <v>13390</v>
      </c>
      <c r="H7217" s="114" t="s">
        <v>16173</v>
      </c>
      <c r="I7217" s="114" t="s">
        <v>5745</v>
      </c>
    </row>
    <row r="7218" spans="1:12" x14ac:dyDescent="0.2">
      <c r="A7218" s="114" t="s">
        <v>10519</v>
      </c>
      <c r="D7218" s="114" t="s">
        <v>10229</v>
      </c>
      <c r="E7218" s="114">
        <f t="shared" si="112"/>
        <v>39000489</v>
      </c>
      <c r="F7218" s="114" t="s">
        <v>11599</v>
      </c>
      <c r="G7218" s="114" t="s">
        <v>13390</v>
      </c>
      <c r="H7218" s="114" t="s">
        <v>16173</v>
      </c>
      <c r="I7218" s="114" t="s">
        <v>14455</v>
      </c>
    </row>
    <row r="7219" spans="1:12" x14ac:dyDescent="0.2">
      <c r="A7219" s="114" t="s">
        <v>10519</v>
      </c>
      <c r="D7219" s="114" t="s">
        <v>10230</v>
      </c>
      <c r="E7219" s="114">
        <f t="shared" si="112"/>
        <v>39000499</v>
      </c>
      <c r="F7219" s="114" t="s">
        <v>11599</v>
      </c>
      <c r="G7219" s="114" t="s">
        <v>13390</v>
      </c>
      <c r="H7219" s="114" t="s">
        <v>16173</v>
      </c>
      <c r="I7219" s="114" t="s">
        <v>14455</v>
      </c>
    </row>
    <row r="7220" spans="1:12" x14ac:dyDescent="0.2">
      <c r="A7220" s="114" t="s">
        <v>10519</v>
      </c>
      <c r="D7220" s="114" t="s">
        <v>10231</v>
      </c>
      <c r="E7220" s="114">
        <f t="shared" si="112"/>
        <v>39000501</v>
      </c>
      <c r="F7220" s="114" t="s">
        <v>11599</v>
      </c>
      <c r="G7220" s="114" t="s">
        <v>13390</v>
      </c>
      <c r="H7220" s="114" t="s">
        <v>16166</v>
      </c>
      <c r="I7220" s="114" t="s">
        <v>10232</v>
      </c>
    </row>
    <row r="7221" spans="1:12" x14ac:dyDescent="0.2">
      <c r="A7221" s="114" t="s">
        <v>10519</v>
      </c>
      <c r="D7221" s="114" t="s">
        <v>10233</v>
      </c>
      <c r="E7221" s="114">
        <f t="shared" si="112"/>
        <v>39000502</v>
      </c>
      <c r="F7221" s="114" t="s">
        <v>11599</v>
      </c>
      <c r="G7221" s="114" t="s">
        <v>13390</v>
      </c>
      <c r="H7221" s="114" t="s">
        <v>16166</v>
      </c>
      <c r="I7221" s="114" t="s">
        <v>10227</v>
      </c>
    </row>
    <row r="7222" spans="1:12" x14ac:dyDescent="0.2">
      <c r="A7222" s="114" t="s">
        <v>10519</v>
      </c>
      <c r="D7222" s="114" t="s">
        <v>10234</v>
      </c>
      <c r="E7222" s="114">
        <f t="shared" si="112"/>
        <v>39000503</v>
      </c>
      <c r="F7222" s="114" t="s">
        <v>11599</v>
      </c>
      <c r="G7222" s="114" t="s">
        <v>13390</v>
      </c>
      <c r="H7222" s="114" t="s">
        <v>16166</v>
      </c>
      <c r="I7222" s="114" t="s">
        <v>5745</v>
      </c>
    </row>
    <row r="7223" spans="1:12" x14ac:dyDescent="0.2">
      <c r="A7223" s="114" t="s">
        <v>10519</v>
      </c>
      <c r="B7223" s="117" t="s">
        <v>10439</v>
      </c>
      <c r="C7223" s="114" t="s">
        <v>10235</v>
      </c>
      <c r="D7223" s="114" t="s">
        <v>10236</v>
      </c>
      <c r="E7223" s="114">
        <f t="shared" si="112"/>
        <v>39000589</v>
      </c>
      <c r="F7223" s="114" t="s">
        <v>11599</v>
      </c>
      <c r="G7223" s="114" t="s">
        <v>13390</v>
      </c>
      <c r="H7223" s="114" t="s">
        <v>16166</v>
      </c>
      <c r="I7223" s="114" t="s">
        <v>14455</v>
      </c>
    </row>
    <row r="7224" spans="1:12" x14ac:dyDescent="0.2">
      <c r="A7224" s="114" t="s">
        <v>10519</v>
      </c>
      <c r="D7224" s="114" t="s">
        <v>10237</v>
      </c>
      <c r="E7224" s="114">
        <f t="shared" si="112"/>
        <v>39000598</v>
      </c>
      <c r="F7224" s="114" t="s">
        <v>11599</v>
      </c>
      <c r="G7224" s="114" t="s">
        <v>13390</v>
      </c>
      <c r="H7224" s="114" t="s">
        <v>16166</v>
      </c>
      <c r="I7224" s="114" t="s">
        <v>10238</v>
      </c>
      <c r="K7224" s="116"/>
      <c r="L7224" s="114"/>
    </row>
    <row r="7225" spans="1:12" x14ac:dyDescent="0.2">
      <c r="A7225" s="114" t="s">
        <v>10519</v>
      </c>
      <c r="D7225" s="114" t="s">
        <v>10235</v>
      </c>
      <c r="E7225" s="114">
        <f t="shared" si="112"/>
        <v>39000599</v>
      </c>
      <c r="F7225" s="114" t="s">
        <v>11599</v>
      </c>
      <c r="G7225" s="114" t="s">
        <v>13390</v>
      </c>
      <c r="H7225" s="114" t="s">
        <v>16166</v>
      </c>
      <c r="I7225" s="114" t="s">
        <v>14455</v>
      </c>
    </row>
    <row r="7226" spans="1:12" x14ac:dyDescent="0.2">
      <c r="A7226" s="114" t="s">
        <v>10519</v>
      </c>
      <c r="D7226" s="114" t="s">
        <v>10239</v>
      </c>
      <c r="E7226" s="114">
        <f t="shared" si="112"/>
        <v>39000602</v>
      </c>
      <c r="F7226" s="114" t="s">
        <v>11599</v>
      </c>
      <c r="G7226" s="114" t="s">
        <v>13390</v>
      </c>
      <c r="H7226" s="114" t="s">
        <v>16175</v>
      </c>
      <c r="I7226" s="114" t="s">
        <v>10227</v>
      </c>
    </row>
    <row r="7227" spans="1:12" x14ac:dyDescent="0.2">
      <c r="A7227" s="114" t="s">
        <v>10519</v>
      </c>
      <c r="D7227" s="114" t="s">
        <v>10240</v>
      </c>
      <c r="E7227" s="114">
        <f t="shared" si="112"/>
        <v>39000603</v>
      </c>
      <c r="F7227" s="114" t="s">
        <v>11599</v>
      </c>
      <c r="G7227" s="114" t="s">
        <v>13390</v>
      </c>
      <c r="H7227" s="114" t="s">
        <v>16175</v>
      </c>
      <c r="I7227" s="114" t="s">
        <v>5745</v>
      </c>
    </row>
    <row r="7228" spans="1:12" x14ac:dyDescent="0.2">
      <c r="A7228" s="114" t="s">
        <v>10519</v>
      </c>
      <c r="D7228" s="114" t="s">
        <v>4520</v>
      </c>
      <c r="E7228" s="114">
        <f t="shared" si="112"/>
        <v>39000605</v>
      </c>
      <c r="F7228" s="114" t="s">
        <v>11599</v>
      </c>
      <c r="G7228" s="114" t="s">
        <v>13390</v>
      </c>
      <c r="H7228" s="114" t="s">
        <v>16175</v>
      </c>
      <c r="I7228" s="114" t="s">
        <v>4521</v>
      </c>
    </row>
    <row r="7229" spans="1:12" x14ac:dyDescent="0.2">
      <c r="A7229" s="114" t="s">
        <v>10519</v>
      </c>
      <c r="D7229" s="114" t="s">
        <v>4522</v>
      </c>
      <c r="E7229" s="114">
        <f t="shared" si="112"/>
        <v>39000689</v>
      </c>
      <c r="F7229" s="114" t="s">
        <v>11599</v>
      </c>
      <c r="G7229" s="114" t="s">
        <v>13390</v>
      </c>
      <c r="H7229" s="114" t="s">
        <v>16175</v>
      </c>
      <c r="I7229" s="114" t="s">
        <v>14455</v>
      </c>
    </row>
    <row r="7230" spans="1:12" x14ac:dyDescent="0.2">
      <c r="A7230" s="114" t="s">
        <v>10519</v>
      </c>
      <c r="D7230" s="114" t="s">
        <v>4546</v>
      </c>
      <c r="E7230" s="114">
        <f t="shared" si="112"/>
        <v>39000699</v>
      </c>
      <c r="F7230" s="114" t="s">
        <v>11599</v>
      </c>
      <c r="G7230" s="114" t="s">
        <v>13390</v>
      </c>
      <c r="H7230" s="114" t="s">
        <v>16175</v>
      </c>
      <c r="I7230" s="114" t="s">
        <v>14455</v>
      </c>
    </row>
    <row r="7231" spans="1:12" x14ac:dyDescent="0.2">
      <c r="A7231" s="114" t="s">
        <v>10519</v>
      </c>
      <c r="D7231" s="114" t="s">
        <v>4547</v>
      </c>
      <c r="E7231" s="114">
        <f t="shared" si="112"/>
        <v>39000701</v>
      </c>
      <c r="F7231" s="114" t="s">
        <v>11599</v>
      </c>
      <c r="G7231" s="114" t="s">
        <v>13390</v>
      </c>
      <c r="H7231" s="114" t="s">
        <v>16186</v>
      </c>
      <c r="I7231" s="114" t="s">
        <v>4548</v>
      </c>
    </row>
    <row r="7232" spans="1:12" x14ac:dyDescent="0.2">
      <c r="A7232" s="114" t="s">
        <v>10519</v>
      </c>
      <c r="D7232" s="114" t="s">
        <v>4549</v>
      </c>
      <c r="E7232" s="114">
        <f t="shared" si="112"/>
        <v>39000702</v>
      </c>
      <c r="F7232" s="114" t="s">
        <v>11599</v>
      </c>
      <c r="G7232" s="114" t="s">
        <v>13390</v>
      </c>
      <c r="H7232" s="114" t="s">
        <v>16186</v>
      </c>
      <c r="I7232" s="114" t="s">
        <v>16319</v>
      </c>
    </row>
    <row r="7233" spans="1:9" x14ac:dyDescent="0.2">
      <c r="A7233" s="114" t="s">
        <v>10519</v>
      </c>
      <c r="D7233" s="114" t="s">
        <v>4550</v>
      </c>
      <c r="E7233" s="114">
        <f t="shared" si="112"/>
        <v>39000788</v>
      </c>
      <c r="F7233" s="114" t="s">
        <v>11599</v>
      </c>
      <c r="G7233" s="114" t="s">
        <v>13390</v>
      </c>
      <c r="H7233" s="114" t="s">
        <v>16186</v>
      </c>
      <c r="I7233" s="114" t="s">
        <v>14455</v>
      </c>
    </row>
    <row r="7234" spans="1:9" x14ac:dyDescent="0.2">
      <c r="A7234" s="114" t="s">
        <v>10519</v>
      </c>
      <c r="D7234" s="114" t="s">
        <v>4551</v>
      </c>
      <c r="E7234" s="114">
        <f t="shared" ref="E7234:E7297" si="113">VALUE(D7234)</f>
        <v>39000789</v>
      </c>
      <c r="F7234" s="114" t="s">
        <v>11599</v>
      </c>
      <c r="G7234" s="114" t="s">
        <v>13390</v>
      </c>
      <c r="H7234" s="114" t="s">
        <v>16186</v>
      </c>
      <c r="I7234" s="114" t="s">
        <v>16319</v>
      </c>
    </row>
    <row r="7235" spans="1:9" x14ac:dyDescent="0.2">
      <c r="A7235" s="114" t="s">
        <v>10519</v>
      </c>
      <c r="D7235" s="114" t="s">
        <v>4552</v>
      </c>
      <c r="E7235" s="114">
        <f t="shared" si="113"/>
        <v>39000797</v>
      </c>
      <c r="F7235" s="114" t="s">
        <v>11599</v>
      </c>
      <c r="G7235" s="114" t="s">
        <v>13390</v>
      </c>
      <c r="H7235" s="114" t="s">
        <v>16186</v>
      </c>
      <c r="I7235" s="114" t="s">
        <v>14455</v>
      </c>
    </row>
    <row r="7236" spans="1:9" x14ac:dyDescent="0.2">
      <c r="A7236" s="114" t="s">
        <v>10519</v>
      </c>
      <c r="D7236" s="114" t="s">
        <v>4553</v>
      </c>
      <c r="E7236" s="114">
        <f t="shared" si="113"/>
        <v>39000798</v>
      </c>
      <c r="F7236" s="114" t="s">
        <v>11599</v>
      </c>
      <c r="G7236" s="114" t="s">
        <v>13390</v>
      </c>
      <c r="H7236" s="114" t="s">
        <v>16186</v>
      </c>
      <c r="I7236" s="114" t="s">
        <v>14455</v>
      </c>
    </row>
    <row r="7237" spans="1:9" x14ac:dyDescent="0.2">
      <c r="A7237" s="114" t="s">
        <v>10519</v>
      </c>
      <c r="D7237" s="114" t="s">
        <v>4554</v>
      </c>
      <c r="E7237" s="114">
        <f t="shared" si="113"/>
        <v>39000799</v>
      </c>
      <c r="F7237" s="114" t="s">
        <v>11599</v>
      </c>
      <c r="G7237" s="114" t="s">
        <v>13390</v>
      </c>
      <c r="H7237" s="114" t="s">
        <v>16186</v>
      </c>
      <c r="I7237" s="114" t="s">
        <v>14455</v>
      </c>
    </row>
    <row r="7238" spans="1:9" x14ac:dyDescent="0.2">
      <c r="A7238" s="114" t="s">
        <v>10519</v>
      </c>
      <c r="D7238" s="114" t="s">
        <v>4555</v>
      </c>
      <c r="E7238" s="114">
        <f t="shared" si="113"/>
        <v>39000801</v>
      </c>
      <c r="F7238" s="114" t="s">
        <v>11599</v>
      </c>
      <c r="G7238" s="114" t="s">
        <v>13390</v>
      </c>
      <c r="H7238" s="114" t="s">
        <v>14765</v>
      </c>
      <c r="I7238" s="114" t="s">
        <v>4556</v>
      </c>
    </row>
    <row r="7239" spans="1:9" x14ac:dyDescent="0.2">
      <c r="A7239" s="114" t="s">
        <v>10519</v>
      </c>
      <c r="D7239" s="114" t="s">
        <v>4557</v>
      </c>
      <c r="E7239" s="114">
        <f t="shared" si="113"/>
        <v>39000889</v>
      </c>
      <c r="F7239" s="114" t="s">
        <v>11599</v>
      </c>
      <c r="G7239" s="114" t="s">
        <v>13390</v>
      </c>
      <c r="H7239" s="114" t="s">
        <v>14765</v>
      </c>
      <c r="I7239" s="114" t="s">
        <v>14455</v>
      </c>
    </row>
    <row r="7240" spans="1:9" x14ac:dyDescent="0.2">
      <c r="A7240" s="114" t="s">
        <v>10519</v>
      </c>
      <c r="D7240" s="114" t="s">
        <v>4558</v>
      </c>
      <c r="E7240" s="114">
        <f t="shared" si="113"/>
        <v>39000899</v>
      </c>
      <c r="F7240" s="114" t="s">
        <v>11599</v>
      </c>
      <c r="G7240" s="114" t="s">
        <v>13390</v>
      </c>
      <c r="H7240" s="114" t="s">
        <v>14765</v>
      </c>
      <c r="I7240" s="114" t="s">
        <v>4559</v>
      </c>
    </row>
    <row r="7241" spans="1:9" x14ac:dyDescent="0.2">
      <c r="A7241" s="114" t="s">
        <v>10519</v>
      </c>
      <c r="D7241" s="114" t="s">
        <v>4560</v>
      </c>
      <c r="E7241" s="114">
        <f t="shared" si="113"/>
        <v>39000989</v>
      </c>
      <c r="F7241" s="114" t="s">
        <v>11599</v>
      </c>
      <c r="G7241" s="114" t="s">
        <v>13390</v>
      </c>
      <c r="H7241" s="114" t="s">
        <v>16181</v>
      </c>
      <c r="I7241" s="114" t="s">
        <v>14455</v>
      </c>
    </row>
    <row r="7242" spans="1:9" x14ac:dyDescent="0.2">
      <c r="A7242" s="114" t="s">
        <v>10519</v>
      </c>
      <c r="D7242" s="114" t="s">
        <v>4561</v>
      </c>
      <c r="E7242" s="114">
        <f t="shared" si="113"/>
        <v>39000999</v>
      </c>
      <c r="F7242" s="114" t="s">
        <v>11599</v>
      </c>
      <c r="G7242" s="114" t="s">
        <v>13390</v>
      </c>
      <c r="H7242" s="114" t="s">
        <v>16181</v>
      </c>
      <c r="I7242" s="114" t="s">
        <v>4562</v>
      </c>
    </row>
    <row r="7243" spans="1:9" x14ac:dyDescent="0.2">
      <c r="A7243" s="114" t="s">
        <v>10519</v>
      </c>
      <c r="D7243" s="114" t="s">
        <v>4563</v>
      </c>
      <c r="E7243" s="114">
        <f t="shared" si="113"/>
        <v>39001089</v>
      </c>
      <c r="F7243" s="114" t="s">
        <v>11599</v>
      </c>
      <c r="G7243" s="114" t="s">
        <v>13390</v>
      </c>
      <c r="H7243" s="114" t="s">
        <v>2937</v>
      </c>
      <c r="I7243" s="114" t="s">
        <v>14455</v>
      </c>
    </row>
    <row r="7244" spans="1:9" x14ac:dyDescent="0.2">
      <c r="A7244" s="114" t="s">
        <v>10519</v>
      </c>
      <c r="D7244" s="114" t="s">
        <v>4564</v>
      </c>
      <c r="E7244" s="114">
        <f t="shared" si="113"/>
        <v>39001099</v>
      </c>
      <c r="F7244" s="114" t="s">
        <v>11599</v>
      </c>
      <c r="G7244" s="114" t="s">
        <v>13390</v>
      </c>
      <c r="H7244" s="114" t="s">
        <v>2937</v>
      </c>
      <c r="I7244" s="114" t="s">
        <v>14455</v>
      </c>
    </row>
    <row r="7245" spans="1:9" x14ac:dyDescent="0.2">
      <c r="A7245" s="114" t="s">
        <v>10519</v>
      </c>
      <c r="D7245" s="114" t="s">
        <v>4565</v>
      </c>
      <c r="E7245" s="114">
        <f t="shared" si="113"/>
        <v>39001289</v>
      </c>
      <c r="F7245" s="114" t="s">
        <v>11599</v>
      </c>
      <c r="G7245" s="114" t="s">
        <v>13390</v>
      </c>
      <c r="H7245" s="114" t="s">
        <v>13534</v>
      </c>
      <c r="I7245" s="114" t="s">
        <v>4566</v>
      </c>
    </row>
    <row r="7246" spans="1:9" x14ac:dyDescent="0.2">
      <c r="A7246" s="114" t="s">
        <v>10519</v>
      </c>
      <c r="D7246" s="114" t="s">
        <v>4567</v>
      </c>
      <c r="E7246" s="114">
        <f t="shared" si="113"/>
        <v>39001299</v>
      </c>
      <c r="F7246" s="114" t="s">
        <v>11599</v>
      </c>
      <c r="G7246" s="114" t="s">
        <v>13390</v>
      </c>
      <c r="H7246" s="114" t="s">
        <v>13534</v>
      </c>
      <c r="I7246" s="114" t="s">
        <v>14455</v>
      </c>
    </row>
    <row r="7247" spans="1:9" x14ac:dyDescent="0.2">
      <c r="A7247" s="114" t="s">
        <v>10519</v>
      </c>
      <c r="D7247" s="114" t="s">
        <v>4568</v>
      </c>
      <c r="E7247" s="114">
        <f t="shared" si="113"/>
        <v>39001385</v>
      </c>
      <c r="F7247" s="114" t="s">
        <v>11599</v>
      </c>
      <c r="G7247" s="114" t="s">
        <v>13390</v>
      </c>
      <c r="H7247" s="114" t="s">
        <v>13549</v>
      </c>
      <c r="I7247" s="114" t="s">
        <v>4569</v>
      </c>
    </row>
    <row r="7248" spans="1:9" x14ac:dyDescent="0.2">
      <c r="A7248" s="114" t="s">
        <v>10519</v>
      </c>
      <c r="D7248" s="114" t="s">
        <v>4570</v>
      </c>
      <c r="E7248" s="114">
        <f t="shared" si="113"/>
        <v>39001389</v>
      </c>
      <c r="F7248" s="114" t="s">
        <v>11599</v>
      </c>
      <c r="G7248" s="114" t="s">
        <v>13390</v>
      </c>
      <c r="H7248" s="114" t="s">
        <v>13549</v>
      </c>
      <c r="I7248" s="114" t="s">
        <v>14455</v>
      </c>
    </row>
    <row r="7249" spans="1:12" x14ac:dyDescent="0.2">
      <c r="A7249" s="114" t="s">
        <v>10519</v>
      </c>
      <c r="D7249" s="114" t="s">
        <v>4571</v>
      </c>
      <c r="E7249" s="114">
        <f t="shared" si="113"/>
        <v>39001399</v>
      </c>
      <c r="F7249" s="114" t="s">
        <v>11599</v>
      </c>
      <c r="G7249" s="114" t="s">
        <v>13390</v>
      </c>
      <c r="H7249" s="114" t="s">
        <v>13549</v>
      </c>
      <c r="I7249" s="114" t="s">
        <v>14455</v>
      </c>
    </row>
    <row r="7250" spans="1:12" x14ac:dyDescent="0.2">
      <c r="A7250" s="114" t="s">
        <v>10519</v>
      </c>
      <c r="D7250" s="114" t="s">
        <v>4572</v>
      </c>
      <c r="E7250" s="114">
        <f t="shared" si="113"/>
        <v>39090001</v>
      </c>
      <c r="F7250" s="114" t="s">
        <v>11599</v>
      </c>
      <c r="G7250" s="114" t="s">
        <v>13390</v>
      </c>
      <c r="H7250" s="114" t="s">
        <v>4573</v>
      </c>
      <c r="I7250" s="114" t="s">
        <v>4574</v>
      </c>
    </row>
    <row r="7251" spans="1:12" x14ac:dyDescent="0.2">
      <c r="A7251" s="114" t="s">
        <v>10519</v>
      </c>
      <c r="D7251" s="114" t="s">
        <v>4575</v>
      </c>
      <c r="E7251" s="114">
        <f t="shared" si="113"/>
        <v>39090002</v>
      </c>
      <c r="F7251" s="114" t="s">
        <v>11599</v>
      </c>
      <c r="G7251" s="114" t="s">
        <v>13390</v>
      </c>
      <c r="H7251" s="114" t="s">
        <v>4573</v>
      </c>
      <c r="I7251" s="114" t="s">
        <v>1855</v>
      </c>
    </row>
    <row r="7252" spans="1:12" x14ac:dyDescent="0.2">
      <c r="A7252" s="114" t="s">
        <v>10519</v>
      </c>
      <c r="D7252" s="114" t="s">
        <v>1856</v>
      </c>
      <c r="E7252" s="114">
        <f t="shared" si="113"/>
        <v>39090003</v>
      </c>
      <c r="F7252" s="114" t="s">
        <v>11599</v>
      </c>
      <c r="G7252" s="114" t="s">
        <v>13390</v>
      </c>
      <c r="H7252" s="114" t="s">
        <v>4573</v>
      </c>
      <c r="I7252" s="114" t="s">
        <v>1857</v>
      </c>
    </row>
    <row r="7253" spans="1:12" x14ac:dyDescent="0.2">
      <c r="A7253" s="114" t="s">
        <v>10519</v>
      </c>
      <c r="D7253" s="114" t="s">
        <v>1858</v>
      </c>
      <c r="E7253" s="114">
        <f t="shared" si="113"/>
        <v>39090004</v>
      </c>
      <c r="F7253" s="114" t="s">
        <v>11599</v>
      </c>
      <c r="G7253" s="114" t="s">
        <v>13390</v>
      </c>
      <c r="H7253" s="114" t="s">
        <v>4573</v>
      </c>
      <c r="I7253" s="114" t="s">
        <v>1859</v>
      </c>
    </row>
    <row r="7254" spans="1:12" x14ac:dyDescent="0.2">
      <c r="A7254" s="114" t="s">
        <v>10519</v>
      </c>
      <c r="D7254" s="114" t="s">
        <v>1860</v>
      </c>
      <c r="E7254" s="114">
        <f t="shared" si="113"/>
        <v>39090005</v>
      </c>
      <c r="F7254" s="114" t="s">
        <v>11599</v>
      </c>
      <c r="G7254" s="114" t="s">
        <v>13390</v>
      </c>
      <c r="H7254" s="114" t="s">
        <v>4573</v>
      </c>
      <c r="I7254" s="114" t="s">
        <v>1861</v>
      </c>
      <c r="K7254" s="116"/>
      <c r="L7254" s="114"/>
    </row>
    <row r="7255" spans="1:12" x14ac:dyDescent="0.2">
      <c r="A7255" s="114" t="s">
        <v>10519</v>
      </c>
      <c r="D7255" s="114" t="s">
        <v>1862</v>
      </c>
      <c r="E7255" s="114">
        <f t="shared" si="113"/>
        <v>39090006</v>
      </c>
      <c r="F7255" s="114" t="s">
        <v>11599</v>
      </c>
      <c r="G7255" s="114" t="s">
        <v>13390</v>
      </c>
      <c r="H7255" s="114" t="s">
        <v>4573</v>
      </c>
      <c r="I7255" s="114" t="s">
        <v>1863</v>
      </c>
      <c r="K7255" s="116"/>
      <c r="L7255" s="114"/>
    </row>
    <row r="7256" spans="1:12" x14ac:dyDescent="0.2">
      <c r="A7256" s="114" t="s">
        <v>10519</v>
      </c>
      <c r="D7256" s="114" t="s">
        <v>1864</v>
      </c>
      <c r="E7256" s="114">
        <f t="shared" si="113"/>
        <v>39090007</v>
      </c>
      <c r="F7256" s="114" t="s">
        <v>11599</v>
      </c>
      <c r="G7256" s="114" t="s">
        <v>13390</v>
      </c>
      <c r="H7256" s="114" t="s">
        <v>4573</v>
      </c>
      <c r="I7256" s="114" t="s">
        <v>1865</v>
      </c>
    </row>
    <row r="7257" spans="1:12" x14ac:dyDescent="0.2">
      <c r="A7257" s="114" t="s">
        <v>10519</v>
      </c>
      <c r="D7257" s="114" t="s">
        <v>1866</v>
      </c>
      <c r="E7257" s="114">
        <f t="shared" si="113"/>
        <v>39090008</v>
      </c>
      <c r="F7257" s="114" t="s">
        <v>11599</v>
      </c>
      <c r="G7257" s="114" t="s">
        <v>13390</v>
      </c>
      <c r="H7257" s="114" t="s">
        <v>4573</v>
      </c>
      <c r="I7257" s="114" t="s">
        <v>1867</v>
      </c>
    </row>
    <row r="7258" spans="1:12" x14ac:dyDescent="0.2">
      <c r="A7258" s="114" t="s">
        <v>10519</v>
      </c>
      <c r="D7258" s="114" t="s">
        <v>1868</v>
      </c>
      <c r="E7258" s="114">
        <f t="shared" si="113"/>
        <v>39090009</v>
      </c>
      <c r="F7258" s="114" t="s">
        <v>11599</v>
      </c>
      <c r="G7258" s="114" t="s">
        <v>13390</v>
      </c>
      <c r="H7258" s="114" t="s">
        <v>4573</v>
      </c>
      <c r="I7258" s="114" t="s">
        <v>1869</v>
      </c>
    </row>
    <row r="7259" spans="1:12" x14ac:dyDescent="0.2">
      <c r="A7259" s="114" t="s">
        <v>10519</v>
      </c>
      <c r="D7259" s="114" t="s">
        <v>1870</v>
      </c>
      <c r="E7259" s="114">
        <f t="shared" si="113"/>
        <v>39090010</v>
      </c>
      <c r="F7259" s="114" t="s">
        <v>11599</v>
      </c>
      <c r="G7259" s="114" t="s">
        <v>13390</v>
      </c>
      <c r="H7259" s="114" t="s">
        <v>4573</v>
      </c>
      <c r="I7259" s="114" t="s">
        <v>1871</v>
      </c>
    </row>
    <row r="7260" spans="1:12" x14ac:dyDescent="0.2">
      <c r="A7260" s="114" t="s">
        <v>10519</v>
      </c>
      <c r="D7260" s="114" t="s">
        <v>1872</v>
      </c>
      <c r="E7260" s="114">
        <f t="shared" si="113"/>
        <v>39090011</v>
      </c>
      <c r="F7260" s="114" t="s">
        <v>11599</v>
      </c>
      <c r="G7260" s="114" t="s">
        <v>13390</v>
      </c>
      <c r="H7260" s="114" t="s">
        <v>4573</v>
      </c>
      <c r="I7260" s="114" t="s">
        <v>1873</v>
      </c>
    </row>
    <row r="7261" spans="1:12" x14ac:dyDescent="0.2">
      <c r="A7261" s="114" t="s">
        <v>10519</v>
      </c>
      <c r="D7261" s="114" t="s">
        <v>1874</v>
      </c>
      <c r="E7261" s="114">
        <f t="shared" si="113"/>
        <v>39090012</v>
      </c>
      <c r="F7261" s="114" t="s">
        <v>11599</v>
      </c>
      <c r="G7261" s="114" t="s">
        <v>13390</v>
      </c>
      <c r="H7261" s="114" t="s">
        <v>4573</v>
      </c>
      <c r="I7261" s="114" t="s">
        <v>1875</v>
      </c>
    </row>
    <row r="7262" spans="1:12" x14ac:dyDescent="0.2">
      <c r="A7262" s="114" t="s">
        <v>10519</v>
      </c>
      <c r="D7262" s="114" t="s">
        <v>1876</v>
      </c>
      <c r="E7262" s="114">
        <f t="shared" si="113"/>
        <v>39091001</v>
      </c>
      <c r="F7262" s="114" t="s">
        <v>11599</v>
      </c>
      <c r="G7262" s="114" t="s">
        <v>13390</v>
      </c>
      <c r="H7262" s="114" t="s">
        <v>1877</v>
      </c>
      <c r="I7262" s="114" t="s">
        <v>1878</v>
      </c>
    </row>
    <row r="7263" spans="1:12" x14ac:dyDescent="0.2">
      <c r="A7263" s="114" t="s">
        <v>10519</v>
      </c>
      <c r="D7263" s="114" t="s">
        <v>1879</v>
      </c>
      <c r="E7263" s="114">
        <f t="shared" si="113"/>
        <v>39091002</v>
      </c>
      <c r="F7263" s="114" t="s">
        <v>11599</v>
      </c>
      <c r="G7263" s="114" t="s">
        <v>13390</v>
      </c>
      <c r="H7263" s="114" t="s">
        <v>1877</v>
      </c>
      <c r="I7263" s="114" t="s">
        <v>1880</v>
      </c>
    </row>
    <row r="7264" spans="1:12" x14ac:dyDescent="0.2">
      <c r="A7264" s="114" t="s">
        <v>10519</v>
      </c>
      <c r="D7264" s="114" t="s">
        <v>1881</v>
      </c>
      <c r="E7264" s="114">
        <f t="shared" si="113"/>
        <v>39091003</v>
      </c>
      <c r="F7264" s="114" t="s">
        <v>11599</v>
      </c>
      <c r="G7264" s="114" t="s">
        <v>13390</v>
      </c>
      <c r="H7264" s="114" t="s">
        <v>1877</v>
      </c>
      <c r="I7264" s="114" t="s">
        <v>1882</v>
      </c>
    </row>
    <row r="7265" spans="1:12" x14ac:dyDescent="0.2">
      <c r="A7265" s="114" t="s">
        <v>10519</v>
      </c>
      <c r="D7265" s="114" t="s">
        <v>1883</v>
      </c>
      <c r="E7265" s="114">
        <f t="shared" si="113"/>
        <v>39091004</v>
      </c>
      <c r="F7265" s="114" t="s">
        <v>11599</v>
      </c>
      <c r="G7265" s="114" t="s">
        <v>13390</v>
      </c>
      <c r="H7265" s="114" t="s">
        <v>1877</v>
      </c>
      <c r="I7265" s="114" t="s">
        <v>1884</v>
      </c>
    </row>
    <row r="7266" spans="1:12" x14ac:dyDescent="0.2">
      <c r="A7266" s="114" t="s">
        <v>10519</v>
      </c>
      <c r="D7266" s="114" t="s">
        <v>1885</v>
      </c>
      <c r="E7266" s="114">
        <f t="shared" si="113"/>
        <v>39091005</v>
      </c>
      <c r="F7266" s="114" t="s">
        <v>11599</v>
      </c>
      <c r="G7266" s="114" t="s">
        <v>13390</v>
      </c>
      <c r="H7266" s="114" t="s">
        <v>1877</v>
      </c>
      <c r="I7266" s="114" t="s">
        <v>1886</v>
      </c>
      <c r="K7266" s="116"/>
      <c r="L7266" s="114"/>
    </row>
    <row r="7267" spans="1:12" x14ac:dyDescent="0.2">
      <c r="A7267" s="114" t="s">
        <v>10519</v>
      </c>
      <c r="D7267" s="114" t="s">
        <v>1887</v>
      </c>
      <c r="E7267" s="114">
        <f t="shared" si="113"/>
        <v>39091006</v>
      </c>
      <c r="F7267" s="114" t="s">
        <v>11599</v>
      </c>
      <c r="G7267" s="114" t="s">
        <v>13390</v>
      </c>
      <c r="H7267" s="114" t="s">
        <v>1877</v>
      </c>
      <c r="I7267" s="114" t="s">
        <v>1888</v>
      </c>
      <c r="K7267" s="116"/>
      <c r="L7267" s="114"/>
    </row>
    <row r="7268" spans="1:12" x14ac:dyDescent="0.2">
      <c r="A7268" s="114" t="s">
        <v>10519</v>
      </c>
      <c r="D7268" s="114" t="s">
        <v>1889</v>
      </c>
      <c r="E7268" s="114">
        <f t="shared" si="113"/>
        <v>39091007</v>
      </c>
      <c r="F7268" s="114" t="s">
        <v>11599</v>
      </c>
      <c r="G7268" s="114" t="s">
        <v>13390</v>
      </c>
      <c r="H7268" s="114" t="s">
        <v>1877</v>
      </c>
      <c r="I7268" s="114" t="s">
        <v>1890</v>
      </c>
    </row>
    <row r="7269" spans="1:12" x14ac:dyDescent="0.2">
      <c r="A7269" s="114" t="s">
        <v>10519</v>
      </c>
      <c r="D7269" s="114" t="s">
        <v>1891</v>
      </c>
      <c r="E7269" s="114">
        <f t="shared" si="113"/>
        <v>39091008</v>
      </c>
      <c r="F7269" s="114" t="s">
        <v>11599</v>
      </c>
      <c r="G7269" s="114" t="s">
        <v>13390</v>
      </c>
      <c r="H7269" s="114" t="s">
        <v>1877</v>
      </c>
      <c r="I7269" s="114" t="s">
        <v>1892</v>
      </c>
    </row>
    <row r="7270" spans="1:12" x14ac:dyDescent="0.2">
      <c r="A7270" s="114" t="s">
        <v>10519</v>
      </c>
      <c r="D7270" s="114" t="s">
        <v>1893</v>
      </c>
      <c r="E7270" s="114">
        <f t="shared" si="113"/>
        <v>39091009</v>
      </c>
      <c r="F7270" s="114" t="s">
        <v>11599</v>
      </c>
      <c r="G7270" s="114" t="s">
        <v>13390</v>
      </c>
      <c r="H7270" s="114" t="s">
        <v>1877</v>
      </c>
      <c r="I7270" s="114" t="s">
        <v>1894</v>
      </c>
    </row>
    <row r="7271" spans="1:12" x14ac:dyDescent="0.2">
      <c r="A7271" s="114" t="s">
        <v>10519</v>
      </c>
      <c r="D7271" s="114" t="s">
        <v>1895</v>
      </c>
      <c r="E7271" s="114">
        <f t="shared" si="113"/>
        <v>39091010</v>
      </c>
      <c r="F7271" s="114" t="s">
        <v>11599</v>
      </c>
      <c r="G7271" s="114" t="s">
        <v>13390</v>
      </c>
      <c r="H7271" s="114" t="s">
        <v>1877</v>
      </c>
      <c r="I7271" s="114" t="s">
        <v>1896</v>
      </c>
    </row>
    <row r="7272" spans="1:12" x14ac:dyDescent="0.2">
      <c r="A7272" s="114" t="s">
        <v>10519</v>
      </c>
      <c r="D7272" s="114" t="s">
        <v>1897</v>
      </c>
      <c r="E7272" s="114">
        <f t="shared" si="113"/>
        <v>39091011</v>
      </c>
      <c r="F7272" s="114" t="s">
        <v>11599</v>
      </c>
      <c r="G7272" s="114" t="s">
        <v>13390</v>
      </c>
      <c r="H7272" s="114" t="s">
        <v>1877</v>
      </c>
      <c r="I7272" s="114" t="s">
        <v>1898</v>
      </c>
    </row>
    <row r="7273" spans="1:12" x14ac:dyDescent="0.2">
      <c r="A7273" s="114" t="s">
        <v>10519</v>
      </c>
      <c r="D7273" s="114" t="s">
        <v>1899</v>
      </c>
      <c r="E7273" s="114">
        <f t="shared" si="113"/>
        <v>39091012</v>
      </c>
      <c r="F7273" s="114" t="s">
        <v>11599</v>
      </c>
      <c r="G7273" s="114" t="s">
        <v>13390</v>
      </c>
      <c r="H7273" s="114" t="s">
        <v>1877</v>
      </c>
      <c r="I7273" s="114" t="s">
        <v>1900</v>
      </c>
    </row>
    <row r="7274" spans="1:12" x14ac:dyDescent="0.2">
      <c r="A7274" s="114" t="s">
        <v>10519</v>
      </c>
      <c r="D7274" s="114" t="s">
        <v>1901</v>
      </c>
      <c r="E7274" s="114">
        <f t="shared" si="113"/>
        <v>39092050</v>
      </c>
      <c r="F7274" s="114" t="s">
        <v>11599</v>
      </c>
      <c r="G7274" s="114" t="s">
        <v>13390</v>
      </c>
      <c r="H7274" s="114" t="s">
        <v>1902</v>
      </c>
      <c r="I7274" s="114" t="s">
        <v>1903</v>
      </c>
    </row>
    <row r="7275" spans="1:12" x14ac:dyDescent="0.2">
      <c r="A7275" s="114" t="s">
        <v>10519</v>
      </c>
      <c r="D7275" s="114" t="s">
        <v>1904</v>
      </c>
      <c r="E7275" s="114">
        <f t="shared" si="113"/>
        <v>39092051</v>
      </c>
      <c r="F7275" s="114" t="s">
        <v>11599</v>
      </c>
      <c r="G7275" s="114" t="s">
        <v>13390</v>
      </c>
      <c r="H7275" s="114" t="s">
        <v>1902</v>
      </c>
      <c r="I7275" s="114" t="s">
        <v>1905</v>
      </c>
    </row>
    <row r="7276" spans="1:12" x14ac:dyDescent="0.2">
      <c r="A7276" s="114" t="s">
        <v>10519</v>
      </c>
      <c r="D7276" s="114" t="s">
        <v>1906</v>
      </c>
      <c r="E7276" s="114">
        <f t="shared" si="113"/>
        <v>39092052</v>
      </c>
      <c r="F7276" s="114" t="s">
        <v>11599</v>
      </c>
      <c r="G7276" s="114" t="s">
        <v>13390</v>
      </c>
      <c r="H7276" s="114" t="s">
        <v>1902</v>
      </c>
      <c r="I7276" s="114" t="s">
        <v>1907</v>
      </c>
    </row>
    <row r="7277" spans="1:12" x14ac:dyDescent="0.2">
      <c r="A7277" s="114" t="s">
        <v>10519</v>
      </c>
      <c r="D7277" s="114" t="s">
        <v>1908</v>
      </c>
      <c r="E7277" s="114">
        <f t="shared" si="113"/>
        <v>39092053</v>
      </c>
      <c r="F7277" s="114" t="s">
        <v>11599</v>
      </c>
      <c r="G7277" s="114" t="s">
        <v>13390</v>
      </c>
      <c r="H7277" s="114" t="s">
        <v>1902</v>
      </c>
      <c r="I7277" s="114" t="s">
        <v>1909</v>
      </c>
    </row>
    <row r="7278" spans="1:12" x14ac:dyDescent="0.2">
      <c r="A7278" s="114" t="s">
        <v>10519</v>
      </c>
      <c r="D7278" s="114" t="s">
        <v>1910</v>
      </c>
      <c r="E7278" s="114">
        <f t="shared" si="113"/>
        <v>39092054</v>
      </c>
      <c r="F7278" s="114" t="s">
        <v>11599</v>
      </c>
      <c r="G7278" s="114" t="s">
        <v>13390</v>
      </c>
      <c r="H7278" s="114" t="s">
        <v>1902</v>
      </c>
      <c r="I7278" s="114" t="s">
        <v>1911</v>
      </c>
    </row>
    <row r="7279" spans="1:12" x14ac:dyDescent="0.2">
      <c r="A7279" s="114" t="s">
        <v>10519</v>
      </c>
      <c r="D7279" s="114" t="s">
        <v>1912</v>
      </c>
      <c r="E7279" s="114">
        <f t="shared" si="113"/>
        <v>39092055</v>
      </c>
      <c r="F7279" s="114" t="s">
        <v>11599</v>
      </c>
      <c r="G7279" s="114" t="s">
        <v>13390</v>
      </c>
      <c r="H7279" s="114" t="s">
        <v>1902</v>
      </c>
      <c r="I7279" s="114" t="s">
        <v>1913</v>
      </c>
    </row>
    <row r="7280" spans="1:12" x14ac:dyDescent="0.2">
      <c r="A7280" s="114" t="s">
        <v>10519</v>
      </c>
      <c r="D7280" s="114" t="s">
        <v>1914</v>
      </c>
      <c r="E7280" s="114">
        <f t="shared" si="113"/>
        <v>39092056</v>
      </c>
      <c r="F7280" s="114" t="s">
        <v>11599</v>
      </c>
      <c r="G7280" s="114" t="s">
        <v>13390</v>
      </c>
      <c r="H7280" s="114" t="s">
        <v>1902</v>
      </c>
      <c r="I7280" s="114" t="s">
        <v>1900</v>
      </c>
    </row>
    <row r="7281" spans="1:9" x14ac:dyDescent="0.2">
      <c r="A7281" s="114" t="s">
        <v>10519</v>
      </c>
      <c r="D7281" s="114" t="s">
        <v>1915</v>
      </c>
      <c r="E7281" s="114">
        <f t="shared" si="113"/>
        <v>39900501</v>
      </c>
      <c r="F7281" s="114" t="s">
        <v>11599</v>
      </c>
      <c r="G7281" s="114" t="s">
        <v>1916</v>
      </c>
      <c r="H7281" s="114" t="s">
        <v>1917</v>
      </c>
      <c r="I7281" s="114" t="s">
        <v>16166</v>
      </c>
    </row>
    <row r="7282" spans="1:9" x14ac:dyDescent="0.2">
      <c r="A7282" s="114" t="s">
        <v>10519</v>
      </c>
      <c r="D7282" s="114" t="s">
        <v>1918</v>
      </c>
      <c r="E7282" s="114">
        <f t="shared" si="113"/>
        <v>39900601</v>
      </c>
      <c r="F7282" s="114" t="s">
        <v>11599</v>
      </c>
      <c r="G7282" s="114" t="s">
        <v>1916</v>
      </c>
      <c r="H7282" s="114" t="s">
        <v>1917</v>
      </c>
      <c r="I7282" s="114" t="s">
        <v>16175</v>
      </c>
    </row>
    <row r="7283" spans="1:9" x14ac:dyDescent="0.2">
      <c r="A7283" s="114" t="s">
        <v>10519</v>
      </c>
      <c r="D7283" s="114" t="s">
        <v>1919</v>
      </c>
      <c r="E7283" s="114">
        <f t="shared" si="113"/>
        <v>39900701</v>
      </c>
      <c r="F7283" s="114" t="s">
        <v>11599</v>
      </c>
      <c r="G7283" s="114" t="s">
        <v>1916</v>
      </c>
      <c r="H7283" s="114" t="s">
        <v>1917</v>
      </c>
      <c r="I7283" s="114" t="s">
        <v>16186</v>
      </c>
    </row>
    <row r="7284" spans="1:9" x14ac:dyDescent="0.2">
      <c r="A7284" s="114" t="s">
        <v>10519</v>
      </c>
      <c r="D7284" s="114" t="s">
        <v>1920</v>
      </c>
      <c r="E7284" s="114">
        <f t="shared" si="113"/>
        <v>39900711</v>
      </c>
      <c r="F7284" s="114" t="s">
        <v>11599</v>
      </c>
      <c r="G7284" s="114" t="s">
        <v>1916</v>
      </c>
      <c r="H7284" s="114" t="s">
        <v>1917</v>
      </c>
      <c r="I7284" s="114" t="s">
        <v>1921</v>
      </c>
    </row>
    <row r="7285" spans="1:9" x14ac:dyDescent="0.2">
      <c r="A7285" s="114" t="s">
        <v>10519</v>
      </c>
      <c r="D7285" s="114" t="s">
        <v>1922</v>
      </c>
      <c r="E7285" s="114">
        <f t="shared" si="113"/>
        <v>39900721</v>
      </c>
      <c r="F7285" s="114" t="s">
        <v>11599</v>
      </c>
      <c r="G7285" s="114" t="s">
        <v>1916</v>
      </c>
      <c r="H7285" s="114" t="s">
        <v>1917</v>
      </c>
      <c r="I7285" s="114" t="s">
        <v>16323</v>
      </c>
    </row>
    <row r="7286" spans="1:9" x14ac:dyDescent="0.2">
      <c r="A7286" s="114" t="s">
        <v>10519</v>
      </c>
      <c r="D7286" s="114" t="s">
        <v>1923</v>
      </c>
      <c r="E7286" s="114">
        <f t="shared" si="113"/>
        <v>39900801</v>
      </c>
      <c r="F7286" s="114" t="s">
        <v>11599</v>
      </c>
      <c r="G7286" s="114" t="s">
        <v>1916</v>
      </c>
      <c r="H7286" s="114" t="s">
        <v>1917</v>
      </c>
      <c r="I7286" s="114" t="s">
        <v>16321</v>
      </c>
    </row>
    <row r="7287" spans="1:9" x14ac:dyDescent="0.2">
      <c r="A7287" s="114" t="s">
        <v>10519</v>
      </c>
      <c r="D7287" s="114" t="s">
        <v>1924</v>
      </c>
      <c r="E7287" s="114">
        <f t="shared" si="113"/>
        <v>39901001</v>
      </c>
      <c r="F7287" s="114" t="s">
        <v>11599</v>
      </c>
      <c r="G7287" s="114" t="s">
        <v>1916</v>
      </c>
      <c r="H7287" s="114" t="s">
        <v>1917</v>
      </c>
      <c r="I7287" s="114" t="s">
        <v>15388</v>
      </c>
    </row>
    <row r="7288" spans="1:9" x14ac:dyDescent="0.2">
      <c r="A7288" s="114" t="s">
        <v>10519</v>
      </c>
      <c r="D7288" s="114" t="s">
        <v>1925</v>
      </c>
      <c r="E7288" s="114">
        <f t="shared" si="113"/>
        <v>39901601</v>
      </c>
      <c r="F7288" s="114" t="s">
        <v>11599</v>
      </c>
      <c r="G7288" s="114" t="s">
        <v>1916</v>
      </c>
      <c r="H7288" s="114" t="s">
        <v>1917</v>
      </c>
      <c r="I7288" s="114" t="s">
        <v>14072</v>
      </c>
    </row>
    <row r="7289" spans="1:9" x14ac:dyDescent="0.2">
      <c r="A7289" s="114" t="s">
        <v>10519</v>
      </c>
      <c r="D7289" s="114" t="s">
        <v>1926</v>
      </c>
      <c r="E7289" s="114">
        <f t="shared" si="113"/>
        <v>39901701</v>
      </c>
      <c r="F7289" s="114" t="s">
        <v>11599</v>
      </c>
      <c r="G7289" s="114" t="s">
        <v>1916</v>
      </c>
      <c r="H7289" s="114" t="s">
        <v>1917</v>
      </c>
      <c r="I7289" s="114" t="s">
        <v>13939</v>
      </c>
    </row>
    <row r="7290" spans="1:9" x14ac:dyDescent="0.2">
      <c r="A7290" s="114" t="s">
        <v>10519</v>
      </c>
      <c r="D7290" s="114" t="s">
        <v>1927</v>
      </c>
      <c r="E7290" s="114">
        <f t="shared" si="113"/>
        <v>39990001</v>
      </c>
      <c r="F7290" s="114" t="s">
        <v>11599</v>
      </c>
      <c r="G7290" s="114" t="s">
        <v>1916</v>
      </c>
      <c r="H7290" s="114" t="s">
        <v>1916</v>
      </c>
      <c r="I7290" s="114" t="s">
        <v>10547</v>
      </c>
    </row>
    <row r="7291" spans="1:9" x14ac:dyDescent="0.2">
      <c r="A7291" s="114" t="s">
        <v>10519</v>
      </c>
      <c r="D7291" s="114" t="s">
        <v>1928</v>
      </c>
      <c r="E7291" s="114">
        <f t="shared" si="113"/>
        <v>39990002</v>
      </c>
      <c r="F7291" s="114" t="s">
        <v>11599</v>
      </c>
      <c r="G7291" s="114" t="s">
        <v>1916</v>
      </c>
      <c r="H7291" s="114" t="s">
        <v>1916</v>
      </c>
      <c r="I7291" s="114" t="s">
        <v>10550</v>
      </c>
    </row>
    <row r="7292" spans="1:9" x14ac:dyDescent="0.2">
      <c r="A7292" s="114" t="s">
        <v>10519</v>
      </c>
      <c r="D7292" s="114" t="s">
        <v>1929</v>
      </c>
      <c r="E7292" s="114">
        <f t="shared" si="113"/>
        <v>39990003</v>
      </c>
      <c r="F7292" s="114" t="s">
        <v>11599</v>
      </c>
      <c r="G7292" s="114" t="s">
        <v>1916</v>
      </c>
      <c r="H7292" s="114" t="s">
        <v>1916</v>
      </c>
      <c r="I7292" s="114" t="s">
        <v>10552</v>
      </c>
    </row>
    <row r="7293" spans="1:9" x14ac:dyDescent="0.2">
      <c r="A7293" s="114" t="s">
        <v>10519</v>
      </c>
      <c r="D7293" s="114" t="s">
        <v>1930</v>
      </c>
      <c r="E7293" s="114">
        <f t="shared" si="113"/>
        <v>39990004</v>
      </c>
      <c r="F7293" s="114" t="s">
        <v>11599</v>
      </c>
      <c r="G7293" s="114" t="s">
        <v>1916</v>
      </c>
      <c r="H7293" s="114" t="s">
        <v>1916</v>
      </c>
      <c r="I7293" s="114" t="s">
        <v>10554</v>
      </c>
    </row>
    <row r="7294" spans="1:9" x14ac:dyDescent="0.2">
      <c r="A7294" s="114" t="s">
        <v>10519</v>
      </c>
      <c r="D7294" s="114" t="s">
        <v>1931</v>
      </c>
      <c r="E7294" s="114">
        <f t="shared" si="113"/>
        <v>39990011</v>
      </c>
      <c r="F7294" s="114" t="s">
        <v>11599</v>
      </c>
      <c r="G7294" s="114" t="s">
        <v>1916</v>
      </c>
      <c r="H7294" s="114" t="s">
        <v>1916</v>
      </c>
      <c r="I7294" s="114" t="s">
        <v>13416</v>
      </c>
    </row>
    <row r="7295" spans="1:9" x14ac:dyDescent="0.2">
      <c r="A7295" s="114" t="s">
        <v>10519</v>
      </c>
      <c r="D7295" s="114" t="s">
        <v>1932</v>
      </c>
      <c r="E7295" s="114">
        <f t="shared" si="113"/>
        <v>39990012</v>
      </c>
      <c r="F7295" s="114" t="s">
        <v>11599</v>
      </c>
      <c r="G7295" s="114" t="s">
        <v>1916</v>
      </c>
      <c r="H7295" s="114" t="s">
        <v>1916</v>
      </c>
      <c r="I7295" s="114" t="s">
        <v>13418</v>
      </c>
    </row>
    <row r="7296" spans="1:9" x14ac:dyDescent="0.2">
      <c r="A7296" s="114" t="s">
        <v>10519</v>
      </c>
      <c r="D7296" s="114" t="s">
        <v>1933</v>
      </c>
      <c r="E7296" s="114">
        <f t="shared" si="113"/>
        <v>39990013</v>
      </c>
      <c r="F7296" s="114" t="s">
        <v>11599</v>
      </c>
      <c r="G7296" s="114" t="s">
        <v>1916</v>
      </c>
      <c r="H7296" s="114" t="s">
        <v>1916</v>
      </c>
      <c r="I7296" s="114" t="s">
        <v>13420</v>
      </c>
    </row>
    <row r="7297" spans="1:12" x14ac:dyDescent="0.2">
      <c r="A7297" s="114" t="s">
        <v>10519</v>
      </c>
      <c r="D7297" s="114" t="s">
        <v>1934</v>
      </c>
      <c r="E7297" s="114">
        <f t="shared" si="113"/>
        <v>39990014</v>
      </c>
      <c r="F7297" s="114" t="s">
        <v>11599</v>
      </c>
      <c r="G7297" s="114" t="s">
        <v>1916</v>
      </c>
      <c r="H7297" s="114" t="s">
        <v>1916</v>
      </c>
      <c r="I7297" s="114" t="s">
        <v>13422</v>
      </c>
    </row>
    <row r="7298" spans="1:12" x14ac:dyDescent="0.2">
      <c r="A7298" s="114" t="s">
        <v>10519</v>
      </c>
      <c r="D7298" s="114" t="s">
        <v>1935</v>
      </c>
      <c r="E7298" s="114">
        <f t="shared" ref="E7298:E7361" si="114">VALUE(D7298)</f>
        <v>39990021</v>
      </c>
      <c r="F7298" s="114" t="s">
        <v>11599</v>
      </c>
      <c r="G7298" s="114" t="s">
        <v>1916</v>
      </c>
      <c r="H7298" s="114" t="s">
        <v>1916</v>
      </c>
      <c r="I7298" s="114" t="s">
        <v>1936</v>
      </c>
      <c r="K7298" s="116">
        <v>36278</v>
      </c>
      <c r="L7298" s="114" t="s">
        <v>9803</v>
      </c>
    </row>
    <row r="7299" spans="1:12" x14ac:dyDescent="0.2">
      <c r="A7299" s="114" t="s">
        <v>10519</v>
      </c>
      <c r="D7299" s="114" t="s">
        <v>1937</v>
      </c>
      <c r="E7299" s="114">
        <f t="shared" si="114"/>
        <v>39990022</v>
      </c>
      <c r="F7299" s="114" t="s">
        <v>11599</v>
      </c>
      <c r="G7299" s="114" t="s">
        <v>1916</v>
      </c>
      <c r="H7299" s="114" t="s">
        <v>1916</v>
      </c>
      <c r="I7299" s="114" t="s">
        <v>7553</v>
      </c>
      <c r="K7299" s="116">
        <v>36278</v>
      </c>
      <c r="L7299" s="114" t="s">
        <v>9803</v>
      </c>
    </row>
    <row r="7300" spans="1:12" x14ac:dyDescent="0.2">
      <c r="A7300" s="114" t="s">
        <v>10519</v>
      </c>
      <c r="D7300" s="114" t="s">
        <v>1938</v>
      </c>
      <c r="E7300" s="114">
        <f t="shared" si="114"/>
        <v>39990023</v>
      </c>
      <c r="F7300" s="114" t="s">
        <v>11599</v>
      </c>
      <c r="G7300" s="114" t="s">
        <v>1916</v>
      </c>
      <c r="H7300" s="114" t="s">
        <v>1916</v>
      </c>
      <c r="I7300" s="114" t="s">
        <v>7555</v>
      </c>
    </row>
    <row r="7301" spans="1:12" x14ac:dyDescent="0.2">
      <c r="A7301" s="114" t="s">
        <v>10519</v>
      </c>
      <c r="D7301" s="114" t="s">
        <v>1939</v>
      </c>
      <c r="E7301" s="114">
        <f t="shared" si="114"/>
        <v>39990024</v>
      </c>
      <c r="F7301" s="114" t="s">
        <v>11599</v>
      </c>
      <c r="G7301" s="114" t="s">
        <v>1916</v>
      </c>
      <c r="H7301" s="114" t="s">
        <v>1916</v>
      </c>
      <c r="I7301" s="114" t="s">
        <v>6445</v>
      </c>
    </row>
    <row r="7302" spans="1:12" x14ac:dyDescent="0.2">
      <c r="A7302" s="114" t="s">
        <v>10519</v>
      </c>
      <c r="D7302" s="114" t="s">
        <v>1940</v>
      </c>
      <c r="E7302" s="114">
        <f t="shared" si="114"/>
        <v>39999989</v>
      </c>
      <c r="F7302" s="114" t="s">
        <v>11599</v>
      </c>
      <c r="G7302" s="114" t="s">
        <v>1916</v>
      </c>
      <c r="H7302" s="114" t="s">
        <v>1941</v>
      </c>
      <c r="I7302" s="114" t="s">
        <v>7818</v>
      </c>
    </row>
    <row r="7303" spans="1:12" x14ac:dyDescent="0.2">
      <c r="A7303" s="114" t="s">
        <v>10519</v>
      </c>
      <c r="D7303" s="114" t="s">
        <v>1942</v>
      </c>
      <c r="E7303" s="114">
        <f t="shared" si="114"/>
        <v>39999991</v>
      </c>
      <c r="F7303" s="114" t="s">
        <v>11599</v>
      </c>
      <c r="G7303" s="114" t="s">
        <v>1916</v>
      </c>
      <c r="H7303" s="114" t="s">
        <v>1941</v>
      </c>
      <c r="I7303" s="114" t="s">
        <v>7818</v>
      </c>
    </row>
    <row r="7304" spans="1:12" x14ac:dyDescent="0.2">
      <c r="A7304" s="114" t="s">
        <v>10519</v>
      </c>
      <c r="D7304" s="114" t="s">
        <v>1943</v>
      </c>
      <c r="E7304" s="114">
        <f t="shared" si="114"/>
        <v>39999992</v>
      </c>
      <c r="F7304" s="114" t="s">
        <v>11599</v>
      </c>
      <c r="G7304" s="114" t="s">
        <v>1916</v>
      </c>
      <c r="H7304" s="114" t="s">
        <v>1941</v>
      </c>
      <c r="I7304" s="114" t="s">
        <v>7818</v>
      </c>
    </row>
    <row r="7305" spans="1:12" x14ac:dyDescent="0.2">
      <c r="A7305" s="114" t="s">
        <v>10519</v>
      </c>
      <c r="D7305" s="114" t="s">
        <v>1944</v>
      </c>
      <c r="E7305" s="114">
        <f t="shared" si="114"/>
        <v>39999993</v>
      </c>
      <c r="F7305" s="114" t="s">
        <v>11599</v>
      </c>
      <c r="G7305" s="114" t="s">
        <v>1916</v>
      </c>
      <c r="H7305" s="114" t="s">
        <v>1941</v>
      </c>
      <c r="I7305" s="114" t="s">
        <v>7818</v>
      </c>
    </row>
    <row r="7306" spans="1:12" x14ac:dyDescent="0.2">
      <c r="A7306" s="114" t="s">
        <v>10519</v>
      </c>
      <c r="D7306" s="114" t="s">
        <v>1945</v>
      </c>
      <c r="E7306" s="114">
        <f t="shared" si="114"/>
        <v>39999994</v>
      </c>
      <c r="F7306" s="114" t="s">
        <v>11599</v>
      </c>
      <c r="G7306" s="114" t="s">
        <v>1916</v>
      </c>
      <c r="H7306" s="114" t="s">
        <v>1941</v>
      </c>
      <c r="I7306" s="114" t="s">
        <v>7818</v>
      </c>
    </row>
    <row r="7307" spans="1:12" x14ac:dyDescent="0.2">
      <c r="A7307" s="114" t="s">
        <v>10519</v>
      </c>
      <c r="D7307" s="114" t="s">
        <v>1946</v>
      </c>
      <c r="E7307" s="114">
        <f t="shared" si="114"/>
        <v>39999995</v>
      </c>
      <c r="F7307" s="114" t="s">
        <v>11599</v>
      </c>
      <c r="G7307" s="114" t="s">
        <v>1916</v>
      </c>
      <c r="H7307" s="114" t="s">
        <v>1941</v>
      </c>
      <c r="I7307" s="114" t="s">
        <v>7818</v>
      </c>
    </row>
    <row r="7308" spans="1:12" x14ac:dyDescent="0.2">
      <c r="A7308" s="114" t="s">
        <v>10519</v>
      </c>
      <c r="D7308" s="114" t="s">
        <v>1947</v>
      </c>
      <c r="E7308" s="114">
        <f t="shared" si="114"/>
        <v>39999996</v>
      </c>
      <c r="F7308" s="114" t="s">
        <v>11599</v>
      </c>
      <c r="G7308" s="114" t="s">
        <v>1916</v>
      </c>
      <c r="H7308" s="114" t="s">
        <v>1941</v>
      </c>
      <c r="I7308" s="114" t="s">
        <v>7818</v>
      </c>
    </row>
    <row r="7309" spans="1:12" x14ac:dyDescent="0.2">
      <c r="A7309" s="114" t="s">
        <v>10519</v>
      </c>
      <c r="D7309" s="114" t="s">
        <v>1948</v>
      </c>
      <c r="E7309" s="114">
        <f t="shared" si="114"/>
        <v>39999997</v>
      </c>
      <c r="F7309" s="114" t="s">
        <v>11599</v>
      </c>
      <c r="G7309" s="114" t="s">
        <v>1916</v>
      </c>
      <c r="H7309" s="114" t="s">
        <v>1941</v>
      </c>
      <c r="I7309" s="114" t="s">
        <v>7818</v>
      </c>
      <c r="J7309" s="116">
        <v>36278</v>
      </c>
      <c r="L7309" s="114"/>
    </row>
    <row r="7310" spans="1:12" x14ac:dyDescent="0.2">
      <c r="A7310" s="114" t="s">
        <v>10519</v>
      </c>
      <c r="D7310" s="114" t="s">
        <v>404</v>
      </c>
      <c r="E7310" s="114">
        <f t="shared" si="114"/>
        <v>39999998</v>
      </c>
      <c r="F7310" s="114" t="s">
        <v>11599</v>
      </c>
      <c r="G7310" s="114" t="s">
        <v>1916</v>
      </c>
      <c r="H7310" s="114" t="s">
        <v>1941</v>
      </c>
      <c r="I7310" s="114" t="s">
        <v>7818</v>
      </c>
    </row>
    <row r="7311" spans="1:12" x14ac:dyDescent="0.2">
      <c r="A7311" s="114" t="s">
        <v>10519</v>
      </c>
      <c r="D7311" s="114" t="s">
        <v>405</v>
      </c>
      <c r="E7311" s="114">
        <f t="shared" si="114"/>
        <v>39999999</v>
      </c>
      <c r="F7311" s="114" t="s">
        <v>11599</v>
      </c>
      <c r="G7311" s="114" t="s">
        <v>1916</v>
      </c>
      <c r="H7311" s="114" t="s">
        <v>1941</v>
      </c>
      <c r="I7311" s="114" t="s">
        <v>11772</v>
      </c>
    </row>
    <row r="7312" spans="1:12" x14ac:dyDescent="0.2">
      <c r="A7312" s="114" t="s">
        <v>10519</v>
      </c>
      <c r="D7312" s="114" t="s">
        <v>406</v>
      </c>
      <c r="E7312" s="114">
        <f t="shared" si="114"/>
        <v>40100101</v>
      </c>
      <c r="F7312" s="114" t="s">
        <v>407</v>
      </c>
      <c r="G7312" s="114" t="s">
        <v>408</v>
      </c>
      <c r="H7312" s="114" t="s">
        <v>10783</v>
      </c>
      <c r="I7312" s="114" t="s">
        <v>10785</v>
      </c>
    </row>
    <row r="7313" spans="1:9" x14ac:dyDescent="0.2">
      <c r="A7313" s="114" t="s">
        <v>10519</v>
      </c>
      <c r="D7313" s="114" t="s">
        <v>409</v>
      </c>
      <c r="E7313" s="114">
        <f t="shared" si="114"/>
        <v>40100102</v>
      </c>
      <c r="F7313" s="114" t="s">
        <v>407</v>
      </c>
      <c r="G7313" s="114" t="s">
        <v>408</v>
      </c>
      <c r="H7313" s="114" t="s">
        <v>10783</v>
      </c>
      <c r="I7313" s="114" t="s">
        <v>410</v>
      </c>
    </row>
    <row r="7314" spans="1:9" x14ac:dyDescent="0.2">
      <c r="A7314" s="114" t="s">
        <v>10519</v>
      </c>
      <c r="D7314" s="114" t="s">
        <v>411</v>
      </c>
      <c r="E7314" s="114">
        <f t="shared" si="114"/>
        <v>40100103</v>
      </c>
      <c r="F7314" s="114" t="s">
        <v>407</v>
      </c>
      <c r="G7314" s="114" t="s">
        <v>408</v>
      </c>
      <c r="H7314" s="114" t="s">
        <v>10783</v>
      </c>
      <c r="I7314" s="114" t="s">
        <v>10785</v>
      </c>
    </row>
    <row r="7315" spans="1:9" x14ac:dyDescent="0.2">
      <c r="A7315" s="114" t="s">
        <v>10519</v>
      </c>
      <c r="D7315" s="114" t="s">
        <v>412</v>
      </c>
      <c r="E7315" s="114">
        <f t="shared" si="114"/>
        <v>40100104</v>
      </c>
      <c r="F7315" s="114" t="s">
        <v>407</v>
      </c>
      <c r="G7315" s="114" t="s">
        <v>408</v>
      </c>
      <c r="H7315" s="114" t="s">
        <v>10783</v>
      </c>
      <c r="I7315" s="114" t="s">
        <v>413</v>
      </c>
    </row>
    <row r="7316" spans="1:9" x14ac:dyDescent="0.2">
      <c r="A7316" s="114" t="s">
        <v>10519</v>
      </c>
      <c r="D7316" s="114" t="s">
        <v>414</v>
      </c>
      <c r="E7316" s="114">
        <f t="shared" si="114"/>
        <v>40100105</v>
      </c>
      <c r="F7316" s="114" t="s">
        <v>407</v>
      </c>
      <c r="G7316" s="114" t="s">
        <v>408</v>
      </c>
      <c r="H7316" s="114" t="s">
        <v>10783</v>
      </c>
      <c r="I7316" s="114" t="s">
        <v>415</v>
      </c>
    </row>
    <row r="7317" spans="1:9" x14ac:dyDescent="0.2">
      <c r="A7317" s="114" t="s">
        <v>10519</v>
      </c>
      <c r="D7317" s="114" t="s">
        <v>416</v>
      </c>
      <c r="E7317" s="114">
        <f t="shared" si="114"/>
        <v>40100106</v>
      </c>
      <c r="F7317" s="114" t="s">
        <v>407</v>
      </c>
      <c r="G7317" s="114" t="s">
        <v>408</v>
      </c>
      <c r="H7317" s="114" t="s">
        <v>10783</v>
      </c>
      <c r="I7317" s="114" t="s">
        <v>415</v>
      </c>
    </row>
    <row r="7318" spans="1:9" x14ac:dyDescent="0.2">
      <c r="A7318" s="114" t="s">
        <v>10519</v>
      </c>
      <c r="D7318" s="114" t="s">
        <v>417</v>
      </c>
      <c r="E7318" s="114">
        <f t="shared" si="114"/>
        <v>40100107</v>
      </c>
      <c r="F7318" s="114" t="s">
        <v>407</v>
      </c>
      <c r="G7318" s="114" t="s">
        <v>408</v>
      </c>
      <c r="H7318" s="114" t="s">
        <v>10783</v>
      </c>
      <c r="I7318" s="114" t="s">
        <v>418</v>
      </c>
    </row>
    <row r="7319" spans="1:9" x14ac:dyDescent="0.2">
      <c r="A7319" s="114" t="s">
        <v>10519</v>
      </c>
      <c r="D7319" s="114" t="s">
        <v>419</v>
      </c>
      <c r="E7319" s="114">
        <f t="shared" si="114"/>
        <v>40100113</v>
      </c>
      <c r="F7319" s="114" t="s">
        <v>407</v>
      </c>
      <c r="G7319" s="114" t="s">
        <v>408</v>
      </c>
      <c r="H7319" s="114" t="s">
        <v>10783</v>
      </c>
      <c r="I7319" s="114" t="s">
        <v>10785</v>
      </c>
    </row>
    <row r="7320" spans="1:9" x14ac:dyDescent="0.2">
      <c r="A7320" s="114" t="s">
        <v>10519</v>
      </c>
      <c r="D7320" s="114" t="s">
        <v>420</v>
      </c>
      <c r="E7320" s="114">
        <f t="shared" si="114"/>
        <v>40100146</v>
      </c>
      <c r="F7320" s="114" t="s">
        <v>407</v>
      </c>
      <c r="G7320" s="114" t="s">
        <v>408</v>
      </c>
      <c r="H7320" s="114" t="s">
        <v>10783</v>
      </c>
      <c r="I7320" s="114" t="s">
        <v>421</v>
      </c>
    </row>
    <row r="7321" spans="1:9" x14ac:dyDescent="0.2">
      <c r="A7321" s="114" t="s">
        <v>10519</v>
      </c>
      <c r="D7321" s="114" t="s">
        <v>422</v>
      </c>
      <c r="E7321" s="114">
        <f t="shared" si="114"/>
        <v>40100147</v>
      </c>
      <c r="F7321" s="114" t="s">
        <v>407</v>
      </c>
      <c r="G7321" s="114" t="s">
        <v>408</v>
      </c>
      <c r="H7321" s="114" t="s">
        <v>10783</v>
      </c>
      <c r="I7321" s="114" t="s">
        <v>423</v>
      </c>
    </row>
    <row r="7322" spans="1:9" x14ac:dyDescent="0.2">
      <c r="A7322" s="114" t="s">
        <v>10519</v>
      </c>
      <c r="D7322" s="114" t="s">
        <v>424</v>
      </c>
      <c r="E7322" s="114">
        <f t="shared" si="114"/>
        <v>40100160</v>
      </c>
      <c r="F7322" s="114" t="s">
        <v>407</v>
      </c>
      <c r="G7322" s="114" t="s">
        <v>408</v>
      </c>
      <c r="H7322" s="114" t="s">
        <v>10783</v>
      </c>
      <c r="I7322" s="114" t="s">
        <v>425</v>
      </c>
    </row>
    <row r="7323" spans="1:9" x14ac:dyDescent="0.2">
      <c r="A7323" s="114" t="s">
        <v>10519</v>
      </c>
      <c r="D7323" s="114" t="s">
        <v>426</v>
      </c>
      <c r="E7323" s="114">
        <f t="shared" si="114"/>
        <v>40100161</v>
      </c>
      <c r="F7323" s="114" t="s">
        <v>407</v>
      </c>
      <c r="G7323" s="114" t="s">
        <v>408</v>
      </c>
      <c r="H7323" s="114" t="s">
        <v>10783</v>
      </c>
      <c r="I7323" s="114" t="s">
        <v>427</v>
      </c>
    </row>
    <row r="7324" spans="1:9" x14ac:dyDescent="0.2">
      <c r="A7324" s="114" t="s">
        <v>10519</v>
      </c>
      <c r="D7324" s="114" t="s">
        <v>428</v>
      </c>
      <c r="E7324" s="114">
        <f t="shared" si="114"/>
        <v>40100162</v>
      </c>
      <c r="F7324" s="114" t="s">
        <v>407</v>
      </c>
      <c r="G7324" s="114" t="s">
        <v>408</v>
      </c>
      <c r="H7324" s="114" t="s">
        <v>10783</v>
      </c>
      <c r="I7324" s="114" t="s">
        <v>429</v>
      </c>
    </row>
    <row r="7325" spans="1:9" x14ac:dyDescent="0.2">
      <c r="A7325" s="114" t="s">
        <v>10519</v>
      </c>
      <c r="D7325" s="114" t="s">
        <v>430</v>
      </c>
      <c r="E7325" s="114">
        <f t="shared" si="114"/>
        <v>40100163</v>
      </c>
      <c r="F7325" s="114" t="s">
        <v>407</v>
      </c>
      <c r="G7325" s="114" t="s">
        <v>408</v>
      </c>
      <c r="H7325" s="114" t="s">
        <v>10783</v>
      </c>
      <c r="I7325" s="114" t="s">
        <v>431</v>
      </c>
    </row>
    <row r="7326" spans="1:9" x14ac:dyDescent="0.2">
      <c r="A7326" s="114" t="s">
        <v>10519</v>
      </c>
      <c r="D7326" s="114" t="s">
        <v>432</v>
      </c>
      <c r="E7326" s="114">
        <f t="shared" si="114"/>
        <v>40100198</v>
      </c>
      <c r="F7326" s="114" t="s">
        <v>407</v>
      </c>
      <c r="G7326" s="114" t="s">
        <v>408</v>
      </c>
      <c r="H7326" s="114" t="s">
        <v>10783</v>
      </c>
      <c r="I7326" s="114" t="s">
        <v>7818</v>
      </c>
    </row>
    <row r="7327" spans="1:9" x14ac:dyDescent="0.2">
      <c r="A7327" s="114" t="s">
        <v>10519</v>
      </c>
      <c r="D7327" s="114" t="s">
        <v>433</v>
      </c>
      <c r="E7327" s="114">
        <f t="shared" si="114"/>
        <v>40100199</v>
      </c>
      <c r="F7327" s="114" t="s">
        <v>407</v>
      </c>
      <c r="G7327" s="114" t="s">
        <v>408</v>
      </c>
      <c r="H7327" s="114" t="s">
        <v>10783</v>
      </c>
      <c r="I7327" s="114" t="s">
        <v>11772</v>
      </c>
    </row>
    <row r="7328" spans="1:9" x14ac:dyDescent="0.2">
      <c r="A7328" s="114" t="s">
        <v>10519</v>
      </c>
      <c r="D7328" s="114" t="s">
        <v>434</v>
      </c>
      <c r="E7328" s="114">
        <f t="shared" si="114"/>
        <v>40100201</v>
      </c>
      <c r="F7328" s="114" t="s">
        <v>407</v>
      </c>
      <c r="G7328" s="114" t="s">
        <v>408</v>
      </c>
      <c r="H7328" s="114" t="s">
        <v>16049</v>
      </c>
      <c r="I7328" s="114" t="s">
        <v>435</v>
      </c>
    </row>
    <row r="7329" spans="1:12" x14ac:dyDescent="0.2">
      <c r="A7329" s="114" t="s">
        <v>10519</v>
      </c>
      <c r="D7329" s="114" t="s">
        <v>436</v>
      </c>
      <c r="E7329" s="114">
        <f t="shared" si="114"/>
        <v>40100202</v>
      </c>
      <c r="F7329" s="114" t="s">
        <v>407</v>
      </c>
      <c r="G7329" s="114" t="s">
        <v>408</v>
      </c>
      <c r="H7329" s="114" t="s">
        <v>16049</v>
      </c>
      <c r="I7329" s="114" t="s">
        <v>2006</v>
      </c>
    </row>
    <row r="7330" spans="1:12" x14ac:dyDescent="0.2">
      <c r="A7330" s="114" t="s">
        <v>10519</v>
      </c>
      <c r="D7330" s="114" t="s">
        <v>2007</v>
      </c>
      <c r="E7330" s="114">
        <f t="shared" si="114"/>
        <v>40100203</v>
      </c>
      <c r="F7330" s="114" t="s">
        <v>407</v>
      </c>
      <c r="G7330" s="114" t="s">
        <v>408</v>
      </c>
      <c r="H7330" s="114" t="s">
        <v>16049</v>
      </c>
      <c r="I7330" s="114" t="s">
        <v>2008</v>
      </c>
    </row>
    <row r="7331" spans="1:12" x14ac:dyDescent="0.2">
      <c r="A7331" s="114" t="s">
        <v>10519</v>
      </c>
      <c r="D7331" s="114" t="s">
        <v>2009</v>
      </c>
      <c r="E7331" s="114">
        <f t="shared" si="114"/>
        <v>40100204</v>
      </c>
      <c r="F7331" s="114" t="s">
        <v>407</v>
      </c>
      <c r="G7331" s="114" t="s">
        <v>408</v>
      </c>
      <c r="H7331" s="114" t="s">
        <v>16049</v>
      </c>
      <c r="I7331" s="114" t="s">
        <v>2010</v>
      </c>
    </row>
    <row r="7332" spans="1:12" x14ac:dyDescent="0.2">
      <c r="A7332" s="114" t="s">
        <v>10519</v>
      </c>
      <c r="D7332" s="114" t="s">
        <v>2011</v>
      </c>
      <c r="E7332" s="114">
        <f t="shared" si="114"/>
        <v>40100205</v>
      </c>
      <c r="F7332" s="114" t="s">
        <v>407</v>
      </c>
      <c r="G7332" s="114" t="s">
        <v>408</v>
      </c>
      <c r="H7332" s="114" t="s">
        <v>16049</v>
      </c>
      <c r="I7332" s="114" t="s">
        <v>2012</v>
      </c>
    </row>
    <row r="7333" spans="1:12" x14ac:dyDescent="0.2">
      <c r="A7333" s="114" t="s">
        <v>10519</v>
      </c>
      <c r="D7333" s="114" t="s">
        <v>2013</v>
      </c>
      <c r="E7333" s="114">
        <f t="shared" si="114"/>
        <v>40100206</v>
      </c>
      <c r="F7333" s="114" t="s">
        <v>407</v>
      </c>
      <c r="G7333" s="114" t="s">
        <v>408</v>
      </c>
      <c r="H7333" s="114" t="s">
        <v>16049</v>
      </c>
      <c r="I7333" s="114" t="s">
        <v>2014</v>
      </c>
    </row>
    <row r="7334" spans="1:12" x14ac:dyDescent="0.2">
      <c r="A7334" s="114" t="s">
        <v>10519</v>
      </c>
      <c r="D7334" s="114" t="s">
        <v>2015</v>
      </c>
      <c r="E7334" s="114">
        <f t="shared" si="114"/>
        <v>40100207</v>
      </c>
      <c r="F7334" s="114" t="s">
        <v>407</v>
      </c>
      <c r="G7334" s="114" t="s">
        <v>408</v>
      </c>
      <c r="H7334" s="114" t="s">
        <v>16049</v>
      </c>
      <c r="I7334" s="114" t="s">
        <v>2016</v>
      </c>
    </row>
    <row r="7335" spans="1:12" x14ac:dyDescent="0.2">
      <c r="A7335" s="114" t="s">
        <v>10519</v>
      </c>
      <c r="D7335" s="114" t="s">
        <v>2017</v>
      </c>
      <c r="E7335" s="114">
        <f t="shared" si="114"/>
        <v>40100208</v>
      </c>
      <c r="F7335" s="114" t="s">
        <v>407</v>
      </c>
      <c r="G7335" s="114" t="s">
        <v>408</v>
      </c>
      <c r="H7335" s="114" t="s">
        <v>16049</v>
      </c>
      <c r="I7335" s="114" t="s">
        <v>2018</v>
      </c>
    </row>
    <row r="7336" spans="1:12" x14ac:dyDescent="0.2">
      <c r="A7336" s="114" t="s">
        <v>10519</v>
      </c>
      <c r="D7336" s="114" t="s">
        <v>2019</v>
      </c>
      <c r="E7336" s="114">
        <f t="shared" si="114"/>
        <v>40100209</v>
      </c>
      <c r="F7336" s="114" t="s">
        <v>407</v>
      </c>
      <c r="G7336" s="114" t="s">
        <v>408</v>
      </c>
      <c r="H7336" s="114" t="s">
        <v>16049</v>
      </c>
      <c r="I7336" s="114" t="s">
        <v>2020</v>
      </c>
      <c r="K7336" s="116">
        <v>37725</v>
      </c>
      <c r="L7336" s="114" t="s">
        <v>2021</v>
      </c>
    </row>
    <row r="7337" spans="1:12" x14ac:dyDescent="0.2">
      <c r="A7337" s="114" t="s">
        <v>10519</v>
      </c>
      <c r="D7337" s="114" t="s">
        <v>2022</v>
      </c>
      <c r="E7337" s="114">
        <f t="shared" si="114"/>
        <v>40100215</v>
      </c>
      <c r="F7337" s="114" t="s">
        <v>407</v>
      </c>
      <c r="G7337" s="114" t="s">
        <v>408</v>
      </c>
      <c r="H7337" s="114" t="s">
        <v>16049</v>
      </c>
      <c r="I7337" s="114" t="s">
        <v>2023</v>
      </c>
    </row>
    <row r="7338" spans="1:12" x14ac:dyDescent="0.2">
      <c r="A7338" s="114" t="s">
        <v>10519</v>
      </c>
      <c r="B7338" s="114"/>
      <c r="D7338" s="114" t="s">
        <v>2024</v>
      </c>
      <c r="E7338" s="114">
        <f t="shared" si="114"/>
        <v>40100216</v>
      </c>
      <c r="F7338" s="114" t="s">
        <v>407</v>
      </c>
      <c r="G7338" s="114" t="s">
        <v>408</v>
      </c>
      <c r="H7338" s="114" t="s">
        <v>16049</v>
      </c>
      <c r="I7338" s="114" t="s">
        <v>2025</v>
      </c>
    </row>
    <row r="7339" spans="1:12" x14ac:dyDescent="0.2">
      <c r="A7339" s="114" t="s">
        <v>10519</v>
      </c>
      <c r="B7339" s="114"/>
      <c r="D7339" s="114" t="s">
        <v>2026</v>
      </c>
      <c r="E7339" s="114">
        <f t="shared" si="114"/>
        <v>40100217</v>
      </c>
      <c r="F7339" s="114" t="s">
        <v>407</v>
      </c>
      <c r="G7339" s="114" t="s">
        <v>408</v>
      </c>
      <c r="H7339" s="114" t="s">
        <v>16049</v>
      </c>
      <c r="I7339" s="114" t="s">
        <v>2027</v>
      </c>
    </row>
    <row r="7340" spans="1:12" x14ac:dyDescent="0.2">
      <c r="A7340" s="114" t="s">
        <v>10519</v>
      </c>
      <c r="D7340" s="114" t="s">
        <v>2028</v>
      </c>
      <c r="E7340" s="114">
        <f t="shared" si="114"/>
        <v>40100221</v>
      </c>
      <c r="F7340" s="114" t="s">
        <v>407</v>
      </c>
      <c r="G7340" s="114" t="s">
        <v>408</v>
      </c>
      <c r="H7340" s="114" t="s">
        <v>16049</v>
      </c>
      <c r="I7340" s="114" t="s">
        <v>2029</v>
      </c>
    </row>
    <row r="7341" spans="1:12" x14ac:dyDescent="0.2">
      <c r="A7341" s="114" t="s">
        <v>10519</v>
      </c>
      <c r="D7341" s="114" t="s">
        <v>2030</v>
      </c>
      <c r="E7341" s="114">
        <f t="shared" si="114"/>
        <v>40100222</v>
      </c>
      <c r="F7341" s="114" t="s">
        <v>407</v>
      </c>
      <c r="G7341" s="114" t="s">
        <v>408</v>
      </c>
      <c r="H7341" s="114" t="s">
        <v>16049</v>
      </c>
      <c r="I7341" s="114" t="s">
        <v>4722</v>
      </c>
    </row>
    <row r="7342" spans="1:12" x14ac:dyDescent="0.2">
      <c r="A7342" s="114" t="s">
        <v>10519</v>
      </c>
      <c r="D7342" s="114" t="s">
        <v>4723</v>
      </c>
      <c r="E7342" s="114">
        <f t="shared" si="114"/>
        <v>40100223</v>
      </c>
      <c r="F7342" s="114" t="s">
        <v>407</v>
      </c>
      <c r="G7342" s="114" t="s">
        <v>408</v>
      </c>
      <c r="H7342" s="114" t="s">
        <v>16049</v>
      </c>
      <c r="I7342" s="114" t="s">
        <v>4724</v>
      </c>
    </row>
    <row r="7343" spans="1:12" x14ac:dyDescent="0.2">
      <c r="A7343" s="114" t="s">
        <v>10519</v>
      </c>
      <c r="D7343" s="114" t="s">
        <v>4725</v>
      </c>
      <c r="E7343" s="114">
        <f t="shared" si="114"/>
        <v>40100224</v>
      </c>
      <c r="F7343" s="114" t="s">
        <v>407</v>
      </c>
      <c r="G7343" s="114" t="s">
        <v>408</v>
      </c>
      <c r="H7343" s="114" t="s">
        <v>16049</v>
      </c>
      <c r="I7343" s="114" t="s">
        <v>1672</v>
      </c>
    </row>
    <row r="7344" spans="1:12" x14ac:dyDescent="0.2">
      <c r="A7344" s="114" t="s">
        <v>10519</v>
      </c>
      <c r="D7344" s="114" t="s">
        <v>1673</v>
      </c>
      <c r="E7344" s="114">
        <f t="shared" si="114"/>
        <v>40100225</v>
      </c>
      <c r="F7344" s="114" t="s">
        <v>407</v>
      </c>
      <c r="G7344" s="114" t="s">
        <v>408</v>
      </c>
      <c r="H7344" s="114" t="s">
        <v>16049</v>
      </c>
      <c r="I7344" s="114" t="s">
        <v>1674</v>
      </c>
    </row>
    <row r="7345" spans="1:9" x14ac:dyDescent="0.2">
      <c r="A7345" s="114" t="s">
        <v>10519</v>
      </c>
      <c r="D7345" s="114" t="s">
        <v>1675</v>
      </c>
      <c r="E7345" s="114">
        <f t="shared" si="114"/>
        <v>40100235</v>
      </c>
      <c r="F7345" s="114" t="s">
        <v>407</v>
      </c>
      <c r="G7345" s="114" t="s">
        <v>408</v>
      </c>
      <c r="H7345" s="114" t="s">
        <v>16049</v>
      </c>
      <c r="I7345" s="114" t="s">
        <v>1676</v>
      </c>
    </row>
    <row r="7346" spans="1:9" x14ac:dyDescent="0.2">
      <c r="A7346" s="114" t="s">
        <v>10519</v>
      </c>
      <c r="D7346" s="114" t="s">
        <v>1677</v>
      </c>
      <c r="E7346" s="114">
        <f t="shared" si="114"/>
        <v>40100236</v>
      </c>
      <c r="F7346" s="114" t="s">
        <v>407</v>
      </c>
      <c r="G7346" s="114" t="s">
        <v>408</v>
      </c>
      <c r="H7346" s="114" t="s">
        <v>16049</v>
      </c>
      <c r="I7346" s="114" t="s">
        <v>2031</v>
      </c>
    </row>
    <row r="7347" spans="1:9" x14ac:dyDescent="0.2">
      <c r="A7347" s="114" t="s">
        <v>10519</v>
      </c>
      <c r="D7347" s="114" t="s">
        <v>2032</v>
      </c>
      <c r="E7347" s="114">
        <f t="shared" si="114"/>
        <v>40100251</v>
      </c>
      <c r="F7347" s="114" t="s">
        <v>407</v>
      </c>
      <c r="G7347" s="114" t="s">
        <v>408</v>
      </c>
      <c r="H7347" s="114" t="s">
        <v>16049</v>
      </c>
      <c r="I7347" s="114" t="s">
        <v>2033</v>
      </c>
    </row>
    <row r="7348" spans="1:9" x14ac:dyDescent="0.2">
      <c r="A7348" s="114" t="s">
        <v>10519</v>
      </c>
      <c r="D7348" s="114" t="s">
        <v>2034</v>
      </c>
      <c r="E7348" s="114">
        <f t="shared" si="114"/>
        <v>40100252</v>
      </c>
      <c r="F7348" s="114" t="s">
        <v>407</v>
      </c>
      <c r="G7348" s="114" t="s">
        <v>408</v>
      </c>
      <c r="H7348" s="114" t="s">
        <v>16049</v>
      </c>
      <c r="I7348" s="114" t="s">
        <v>2035</v>
      </c>
    </row>
    <row r="7349" spans="1:9" x14ac:dyDescent="0.2">
      <c r="A7349" s="114" t="s">
        <v>10519</v>
      </c>
      <c r="D7349" s="114" t="s">
        <v>2036</v>
      </c>
      <c r="E7349" s="114">
        <f t="shared" si="114"/>
        <v>40100253</v>
      </c>
      <c r="F7349" s="114" t="s">
        <v>407</v>
      </c>
      <c r="G7349" s="114" t="s">
        <v>408</v>
      </c>
      <c r="H7349" s="114" t="s">
        <v>16049</v>
      </c>
      <c r="I7349" s="114" t="s">
        <v>2037</v>
      </c>
    </row>
    <row r="7350" spans="1:9" x14ac:dyDescent="0.2">
      <c r="A7350" s="114" t="s">
        <v>10519</v>
      </c>
      <c r="D7350" s="114" t="s">
        <v>2038</v>
      </c>
      <c r="E7350" s="114">
        <f t="shared" si="114"/>
        <v>40100254</v>
      </c>
      <c r="F7350" s="114" t="s">
        <v>407</v>
      </c>
      <c r="G7350" s="114" t="s">
        <v>408</v>
      </c>
      <c r="H7350" s="114" t="s">
        <v>16049</v>
      </c>
      <c r="I7350" s="114" t="s">
        <v>4738</v>
      </c>
    </row>
    <row r="7351" spans="1:9" x14ac:dyDescent="0.2">
      <c r="A7351" s="114" t="s">
        <v>10519</v>
      </c>
      <c r="D7351" s="114" t="s">
        <v>4739</v>
      </c>
      <c r="E7351" s="114">
        <f t="shared" si="114"/>
        <v>40100255</v>
      </c>
      <c r="F7351" s="114" t="s">
        <v>407</v>
      </c>
      <c r="G7351" s="114" t="s">
        <v>408</v>
      </c>
      <c r="H7351" s="114" t="s">
        <v>16049</v>
      </c>
      <c r="I7351" s="114" t="s">
        <v>4740</v>
      </c>
    </row>
    <row r="7352" spans="1:9" x14ac:dyDescent="0.2">
      <c r="A7352" s="114" t="s">
        <v>10519</v>
      </c>
      <c r="D7352" s="114" t="s">
        <v>4741</v>
      </c>
      <c r="E7352" s="114">
        <f t="shared" si="114"/>
        <v>40100256</v>
      </c>
      <c r="F7352" s="114" t="s">
        <v>407</v>
      </c>
      <c r="G7352" s="114" t="s">
        <v>408</v>
      </c>
      <c r="H7352" s="114" t="s">
        <v>16049</v>
      </c>
      <c r="I7352" s="114" t="s">
        <v>4742</v>
      </c>
    </row>
    <row r="7353" spans="1:9" x14ac:dyDescent="0.2">
      <c r="A7353" s="114" t="s">
        <v>10519</v>
      </c>
      <c r="D7353" s="114" t="s">
        <v>4743</v>
      </c>
      <c r="E7353" s="114">
        <f t="shared" si="114"/>
        <v>40100257</v>
      </c>
      <c r="F7353" s="114" t="s">
        <v>407</v>
      </c>
      <c r="G7353" s="114" t="s">
        <v>408</v>
      </c>
      <c r="H7353" s="114" t="s">
        <v>16049</v>
      </c>
      <c r="I7353" s="114" t="s">
        <v>4744</v>
      </c>
    </row>
    <row r="7354" spans="1:9" x14ac:dyDescent="0.2">
      <c r="A7354" s="114" t="s">
        <v>10519</v>
      </c>
      <c r="D7354" s="114" t="s">
        <v>4745</v>
      </c>
      <c r="E7354" s="114">
        <f t="shared" si="114"/>
        <v>40100258</v>
      </c>
      <c r="F7354" s="114" t="s">
        <v>407</v>
      </c>
      <c r="G7354" s="114" t="s">
        <v>408</v>
      </c>
      <c r="H7354" s="114" t="s">
        <v>16049</v>
      </c>
      <c r="I7354" s="114" t="s">
        <v>4746</v>
      </c>
    </row>
    <row r="7355" spans="1:9" x14ac:dyDescent="0.2">
      <c r="A7355" s="114" t="s">
        <v>10519</v>
      </c>
      <c r="D7355" s="114" t="s">
        <v>4747</v>
      </c>
      <c r="E7355" s="114">
        <f t="shared" si="114"/>
        <v>40100259</v>
      </c>
      <c r="F7355" s="114" t="s">
        <v>407</v>
      </c>
      <c r="G7355" s="114" t="s">
        <v>408</v>
      </c>
      <c r="H7355" s="114" t="s">
        <v>16049</v>
      </c>
      <c r="I7355" s="114" t="s">
        <v>2035</v>
      </c>
    </row>
    <row r="7356" spans="1:9" x14ac:dyDescent="0.2">
      <c r="A7356" s="114" t="s">
        <v>10519</v>
      </c>
      <c r="B7356" s="114"/>
      <c r="D7356" s="114" t="s">
        <v>4748</v>
      </c>
      <c r="E7356" s="114">
        <f t="shared" si="114"/>
        <v>40100295</v>
      </c>
      <c r="F7356" s="114" t="s">
        <v>407</v>
      </c>
      <c r="G7356" s="114" t="s">
        <v>408</v>
      </c>
      <c r="H7356" s="114" t="s">
        <v>16049</v>
      </c>
      <c r="I7356" s="114" t="s">
        <v>4749</v>
      </c>
    </row>
    <row r="7357" spans="1:9" x14ac:dyDescent="0.2">
      <c r="A7357" s="114" t="s">
        <v>10519</v>
      </c>
      <c r="B7357" s="114"/>
      <c r="D7357" s="114" t="s">
        <v>4750</v>
      </c>
      <c r="E7357" s="114">
        <f t="shared" si="114"/>
        <v>40100296</v>
      </c>
      <c r="F7357" s="114" t="s">
        <v>407</v>
      </c>
      <c r="G7357" s="114" t="s">
        <v>408</v>
      </c>
      <c r="H7357" s="114" t="s">
        <v>16049</v>
      </c>
      <c r="I7357" s="114" t="s">
        <v>4749</v>
      </c>
    </row>
    <row r="7358" spans="1:9" x14ac:dyDescent="0.2">
      <c r="A7358" s="114" t="s">
        <v>10519</v>
      </c>
      <c r="B7358" s="114"/>
      <c r="D7358" s="114" t="s">
        <v>4751</v>
      </c>
      <c r="E7358" s="114">
        <f t="shared" si="114"/>
        <v>40100297</v>
      </c>
      <c r="F7358" s="114" t="s">
        <v>407</v>
      </c>
      <c r="G7358" s="114" t="s">
        <v>408</v>
      </c>
      <c r="H7358" s="114" t="s">
        <v>16049</v>
      </c>
      <c r="I7358" s="114" t="s">
        <v>4752</v>
      </c>
    </row>
    <row r="7359" spans="1:9" x14ac:dyDescent="0.2">
      <c r="A7359" s="114" t="s">
        <v>10519</v>
      </c>
      <c r="B7359" s="114"/>
      <c r="D7359" s="114" t="s">
        <v>4753</v>
      </c>
      <c r="E7359" s="114">
        <f t="shared" si="114"/>
        <v>40100298</v>
      </c>
      <c r="F7359" s="114" t="s">
        <v>407</v>
      </c>
      <c r="G7359" s="114" t="s">
        <v>408</v>
      </c>
      <c r="H7359" s="114" t="s">
        <v>16049</v>
      </c>
      <c r="I7359" s="114" t="s">
        <v>4754</v>
      </c>
    </row>
    <row r="7360" spans="1:9" x14ac:dyDescent="0.2">
      <c r="A7360" s="114" t="s">
        <v>10519</v>
      </c>
      <c r="B7360" s="114"/>
      <c r="D7360" s="114" t="s">
        <v>4755</v>
      </c>
      <c r="E7360" s="114">
        <f t="shared" si="114"/>
        <v>40100299</v>
      </c>
      <c r="F7360" s="114" t="s">
        <v>407</v>
      </c>
      <c r="G7360" s="114" t="s">
        <v>408</v>
      </c>
      <c r="H7360" s="114" t="s">
        <v>16049</v>
      </c>
      <c r="I7360" s="114" t="s">
        <v>4752</v>
      </c>
    </row>
    <row r="7361" spans="1:9" x14ac:dyDescent="0.2">
      <c r="A7361" s="114" t="s">
        <v>10519</v>
      </c>
      <c r="D7361" s="114" t="s">
        <v>4756</v>
      </c>
      <c r="E7361" s="114">
        <f t="shared" si="114"/>
        <v>40100301</v>
      </c>
      <c r="F7361" s="114" t="s">
        <v>407</v>
      </c>
      <c r="G7361" s="114" t="s">
        <v>408</v>
      </c>
      <c r="H7361" s="114" t="s">
        <v>4757</v>
      </c>
      <c r="I7361" s="114" t="s">
        <v>14072</v>
      </c>
    </row>
    <row r="7362" spans="1:9" x14ac:dyDescent="0.2">
      <c r="A7362" s="114" t="s">
        <v>10519</v>
      </c>
      <c r="D7362" s="114" t="s">
        <v>4758</v>
      </c>
      <c r="E7362" s="114">
        <f t="shared" ref="E7362:E7425" si="115">VALUE(D7362)</f>
        <v>40100302</v>
      </c>
      <c r="F7362" s="114" t="s">
        <v>407</v>
      </c>
      <c r="G7362" s="114" t="s">
        <v>408</v>
      </c>
      <c r="H7362" s="114" t="s">
        <v>4757</v>
      </c>
      <c r="I7362" s="114" t="s">
        <v>14082</v>
      </c>
    </row>
    <row r="7363" spans="1:9" x14ac:dyDescent="0.2">
      <c r="A7363" s="114" t="s">
        <v>10519</v>
      </c>
      <c r="D7363" s="114" t="s">
        <v>4759</v>
      </c>
      <c r="E7363" s="114">
        <f t="shared" si="115"/>
        <v>40100303</v>
      </c>
      <c r="F7363" s="114" t="s">
        <v>407</v>
      </c>
      <c r="G7363" s="114" t="s">
        <v>408</v>
      </c>
      <c r="H7363" s="114" t="s">
        <v>4757</v>
      </c>
      <c r="I7363" s="114" t="s">
        <v>4760</v>
      </c>
    </row>
    <row r="7364" spans="1:9" x14ac:dyDescent="0.2">
      <c r="A7364" s="114" t="s">
        <v>10519</v>
      </c>
      <c r="D7364" s="114" t="s">
        <v>4761</v>
      </c>
      <c r="E7364" s="114">
        <f t="shared" si="115"/>
        <v>40100304</v>
      </c>
      <c r="F7364" s="114" t="s">
        <v>407</v>
      </c>
      <c r="G7364" s="114" t="s">
        <v>408</v>
      </c>
      <c r="H7364" s="114" t="s">
        <v>4757</v>
      </c>
      <c r="I7364" s="114" t="s">
        <v>10785</v>
      </c>
    </row>
    <row r="7365" spans="1:9" x14ac:dyDescent="0.2">
      <c r="A7365" s="114" t="s">
        <v>10519</v>
      </c>
      <c r="D7365" s="114" t="s">
        <v>4762</v>
      </c>
      <c r="E7365" s="114">
        <f t="shared" si="115"/>
        <v>40100305</v>
      </c>
      <c r="F7365" s="114" t="s">
        <v>407</v>
      </c>
      <c r="G7365" s="114" t="s">
        <v>408</v>
      </c>
      <c r="H7365" s="114" t="s">
        <v>4757</v>
      </c>
      <c r="I7365" s="114" t="s">
        <v>7577</v>
      </c>
    </row>
    <row r="7366" spans="1:9" x14ac:dyDescent="0.2">
      <c r="A7366" s="114" t="s">
        <v>10519</v>
      </c>
      <c r="D7366" s="114" t="s">
        <v>7578</v>
      </c>
      <c r="E7366" s="114">
        <f t="shared" si="115"/>
        <v>40100306</v>
      </c>
      <c r="F7366" s="114" t="s">
        <v>407</v>
      </c>
      <c r="G7366" s="114" t="s">
        <v>408</v>
      </c>
      <c r="H7366" s="114" t="s">
        <v>4757</v>
      </c>
      <c r="I7366" s="114" t="s">
        <v>16899</v>
      </c>
    </row>
    <row r="7367" spans="1:9" x14ac:dyDescent="0.2">
      <c r="A7367" s="114" t="s">
        <v>10519</v>
      </c>
      <c r="D7367" s="114" t="s">
        <v>7579</v>
      </c>
      <c r="E7367" s="114">
        <f t="shared" si="115"/>
        <v>40100307</v>
      </c>
      <c r="F7367" s="114" t="s">
        <v>407</v>
      </c>
      <c r="G7367" s="114" t="s">
        <v>408</v>
      </c>
      <c r="H7367" s="114" t="s">
        <v>4757</v>
      </c>
      <c r="I7367" s="114" t="s">
        <v>7580</v>
      </c>
    </row>
    <row r="7368" spans="1:9" x14ac:dyDescent="0.2">
      <c r="A7368" s="114" t="s">
        <v>10519</v>
      </c>
      <c r="D7368" s="114" t="s">
        <v>7581</v>
      </c>
      <c r="E7368" s="114">
        <f t="shared" si="115"/>
        <v>40100308</v>
      </c>
      <c r="F7368" s="114" t="s">
        <v>407</v>
      </c>
      <c r="G7368" s="114" t="s">
        <v>408</v>
      </c>
      <c r="H7368" s="114" t="s">
        <v>4757</v>
      </c>
      <c r="I7368" s="114" t="s">
        <v>14078</v>
      </c>
    </row>
    <row r="7369" spans="1:9" x14ac:dyDescent="0.2">
      <c r="A7369" s="114" t="s">
        <v>10519</v>
      </c>
      <c r="D7369" s="114" t="s">
        <v>7582</v>
      </c>
      <c r="E7369" s="114">
        <f t="shared" si="115"/>
        <v>40100309</v>
      </c>
      <c r="F7369" s="114" t="s">
        <v>407</v>
      </c>
      <c r="G7369" s="114" t="s">
        <v>408</v>
      </c>
      <c r="H7369" s="114" t="s">
        <v>4757</v>
      </c>
      <c r="I7369" s="114" t="s">
        <v>7583</v>
      </c>
    </row>
    <row r="7370" spans="1:9" x14ac:dyDescent="0.2">
      <c r="A7370" s="114" t="s">
        <v>10519</v>
      </c>
      <c r="D7370" s="114" t="s">
        <v>7584</v>
      </c>
      <c r="E7370" s="114">
        <f t="shared" si="115"/>
        <v>40100310</v>
      </c>
      <c r="F7370" s="114" t="s">
        <v>407</v>
      </c>
      <c r="G7370" s="114" t="s">
        <v>408</v>
      </c>
      <c r="H7370" s="114" t="s">
        <v>4757</v>
      </c>
      <c r="I7370" s="114" t="s">
        <v>16828</v>
      </c>
    </row>
    <row r="7371" spans="1:9" x14ac:dyDescent="0.2">
      <c r="A7371" s="114" t="s">
        <v>10519</v>
      </c>
      <c r="D7371" s="114" t="s">
        <v>7585</v>
      </c>
      <c r="E7371" s="114">
        <f t="shared" si="115"/>
        <v>40100311</v>
      </c>
      <c r="F7371" s="114" t="s">
        <v>407</v>
      </c>
      <c r="G7371" s="114" t="s">
        <v>408</v>
      </c>
      <c r="H7371" s="114" t="s">
        <v>4757</v>
      </c>
      <c r="I7371" s="114" t="s">
        <v>6988</v>
      </c>
    </row>
    <row r="7372" spans="1:9" x14ac:dyDescent="0.2">
      <c r="A7372" s="114" t="s">
        <v>10519</v>
      </c>
      <c r="B7372" s="114"/>
      <c r="D7372" s="114" t="s">
        <v>7586</v>
      </c>
      <c r="E7372" s="114">
        <f t="shared" si="115"/>
        <v>40100335</v>
      </c>
      <c r="F7372" s="114" t="s">
        <v>407</v>
      </c>
      <c r="G7372" s="114" t="s">
        <v>408</v>
      </c>
      <c r="H7372" s="114" t="s">
        <v>4757</v>
      </c>
      <c r="I7372" s="114" t="s">
        <v>2027</v>
      </c>
    </row>
    <row r="7373" spans="1:9" x14ac:dyDescent="0.2">
      <c r="A7373" s="114" t="s">
        <v>10519</v>
      </c>
      <c r="B7373" s="114"/>
      <c r="D7373" s="114" t="s">
        <v>7587</v>
      </c>
      <c r="E7373" s="114">
        <f t="shared" si="115"/>
        <v>40100336</v>
      </c>
      <c r="F7373" s="114" t="s">
        <v>407</v>
      </c>
      <c r="G7373" s="114" t="s">
        <v>408</v>
      </c>
      <c r="H7373" s="114" t="s">
        <v>4757</v>
      </c>
      <c r="I7373" s="114" t="s">
        <v>2025</v>
      </c>
    </row>
    <row r="7374" spans="1:9" x14ac:dyDescent="0.2">
      <c r="A7374" s="114" t="s">
        <v>10519</v>
      </c>
      <c r="B7374" s="114"/>
      <c r="D7374" s="114" t="s">
        <v>7588</v>
      </c>
      <c r="E7374" s="114">
        <f t="shared" si="115"/>
        <v>40100398</v>
      </c>
      <c r="F7374" s="114" t="s">
        <v>407</v>
      </c>
      <c r="G7374" s="114" t="s">
        <v>408</v>
      </c>
      <c r="H7374" s="114" t="s">
        <v>4757</v>
      </c>
      <c r="I7374" s="114" t="s">
        <v>7818</v>
      </c>
    </row>
    <row r="7375" spans="1:9" x14ac:dyDescent="0.2">
      <c r="A7375" s="114" t="s">
        <v>10519</v>
      </c>
      <c r="B7375" s="114"/>
      <c r="D7375" s="114" t="s">
        <v>7589</v>
      </c>
      <c r="E7375" s="114">
        <f t="shared" si="115"/>
        <v>40100399</v>
      </c>
      <c r="F7375" s="114" t="s">
        <v>407</v>
      </c>
      <c r="G7375" s="114" t="s">
        <v>408</v>
      </c>
      <c r="H7375" s="114" t="s">
        <v>4757</v>
      </c>
      <c r="I7375" s="114" t="s">
        <v>7818</v>
      </c>
    </row>
    <row r="7376" spans="1:9" x14ac:dyDescent="0.2">
      <c r="A7376" s="114" t="s">
        <v>10519</v>
      </c>
      <c r="D7376" s="114" t="s">
        <v>7590</v>
      </c>
      <c r="E7376" s="114">
        <f t="shared" si="115"/>
        <v>40100401</v>
      </c>
      <c r="F7376" s="114" t="s">
        <v>407</v>
      </c>
      <c r="G7376" s="114" t="s">
        <v>408</v>
      </c>
      <c r="H7376" s="114" t="s">
        <v>7591</v>
      </c>
      <c r="I7376" s="114" t="s">
        <v>10785</v>
      </c>
    </row>
    <row r="7377" spans="1:9" x14ac:dyDescent="0.2">
      <c r="A7377" s="114" t="s">
        <v>10519</v>
      </c>
      <c r="D7377" s="114" t="s">
        <v>7592</v>
      </c>
      <c r="E7377" s="114">
        <f t="shared" si="115"/>
        <v>40100499</v>
      </c>
      <c r="F7377" s="114" t="s">
        <v>407</v>
      </c>
      <c r="G7377" s="114" t="s">
        <v>408</v>
      </c>
      <c r="H7377" s="114" t="s">
        <v>7591</v>
      </c>
      <c r="I7377" s="114" t="s">
        <v>7818</v>
      </c>
    </row>
    <row r="7378" spans="1:9" x14ac:dyDescent="0.2">
      <c r="A7378" s="114" t="s">
        <v>10519</v>
      </c>
      <c r="D7378" s="114" t="s">
        <v>7593</v>
      </c>
      <c r="E7378" s="114">
        <f t="shared" si="115"/>
        <v>40100501</v>
      </c>
      <c r="F7378" s="114" t="s">
        <v>407</v>
      </c>
      <c r="G7378" s="114" t="s">
        <v>408</v>
      </c>
      <c r="H7378" s="114" t="s">
        <v>11622</v>
      </c>
      <c r="I7378" s="114" t="s">
        <v>7594</v>
      </c>
    </row>
    <row r="7379" spans="1:9" x14ac:dyDescent="0.2">
      <c r="A7379" s="114" t="s">
        <v>10519</v>
      </c>
      <c r="D7379" s="114" t="s">
        <v>7595</v>
      </c>
      <c r="E7379" s="114">
        <f t="shared" si="115"/>
        <v>40100550</v>
      </c>
      <c r="F7379" s="114" t="s">
        <v>407</v>
      </c>
      <c r="G7379" s="114" t="s">
        <v>408</v>
      </c>
      <c r="H7379" s="114" t="s">
        <v>11622</v>
      </c>
      <c r="I7379" s="114" t="s">
        <v>7596</v>
      </c>
    </row>
    <row r="7380" spans="1:9" x14ac:dyDescent="0.2">
      <c r="A7380" s="114" t="s">
        <v>10519</v>
      </c>
      <c r="D7380" s="114" t="s">
        <v>7597</v>
      </c>
      <c r="E7380" s="114">
        <f t="shared" si="115"/>
        <v>40188801</v>
      </c>
      <c r="F7380" s="114" t="s">
        <v>407</v>
      </c>
      <c r="G7380" s="114" t="s">
        <v>408</v>
      </c>
      <c r="H7380" s="114" t="s">
        <v>11050</v>
      </c>
      <c r="I7380" s="114" t="s">
        <v>7522</v>
      </c>
    </row>
    <row r="7381" spans="1:9" x14ac:dyDescent="0.2">
      <c r="A7381" s="114" t="s">
        <v>10519</v>
      </c>
      <c r="B7381" s="114"/>
      <c r="D7381" s="114" t="s">
        <v>7598</v>
      </c>
      <c r="E7381" s="114">
        <f t="shared" si="115"/>
        <v>40188802</v>
      </c>
      <c r="F7381" s="114" t="s">
        <v>407</v>
      </c>
      <c r="G7381" s="114" t="s">
        <v>408</v>
      </c>
      <c r="H7381" s="114" t="s">
        <v>11050</v>
      </c>
      <c r="I7381" s="114" t="s">
        <v>7522</v>
      </c>
    </row>
    <row r="7382" spans="1:9" x14ac:dyDescent="0.2">
      <c r="A7382" s="114" t="s">
        <v>10519</v>
      </c>
      <c r="B7382" s="114"/>
      <c r="D7382" s="114" t="s">
        <v>7599</v>
      </c>
      <c r="E7382" s="114">
        <f t="shared" si="115"/>
        <v>40188803</v>
      </c>
      <c r="F7382" s="114" t="s">
        <v>407</v>
      </c>
      <c r="G7382" s="114" t="s">
        <v>408</v>
      </c>
      <c r="H7382" s="114" t="s">
        <v>11050</v>
      </c>
      <c r="I7382" s="114" t="s">
        <v>7522</v>
      </c>
    </row>
    <row r="7383" spans="1:9" x14ac:dyDescent="0.2">
      <c r="A7383" s="114" t="s">
        <v>10519</v>
      </c>
      <c r="B7383" s="114"/>
      <c r="D7383" s="114" t="s">
        <v>7600</v>
      </c>
      <c r="E7383" s="114">
        <f t="shared" si="115"/>
        <v>40188804</v>
      </c>
      <c r="F7383" s="114" t="s">
        <v>407</v>
      </c>
      <c r="G7383" s="114" t="s">
        <v>408</v>
      </c>
      <c r="H7383" s="114" t="s">
        <v>11050</v>
      </c>
      <c r="I7383" s="114" t="s">
        <v>7522</v>
      </c>
    </row>
    <row r="7384" spans="1:9" x14ac:dyDescent="0.2">
      <c r="A7384" s="114" t="s">
        <v>10519</v>
      </c>
      <c r="B7384" s="114"/>
      <c r="D7384" s="114" t="s">
        <v>7601</v>
      </c>
      <c r="E7384" s="114">
        <f t="shared" si="115"/>
        <v>40188805</v>
      </c>
      <c r="F7384" s="114" t="s">
        <v>407</v>
      </c>
      <c r="G7384" s="114" t="s">
        <v>408</v>
      </c>
      <c r="H7384" s="114" t="s">
        <v>11050</v>
      </c>
      <c r="I7384" s="114" t="s">
        <v>7522</v>
      </c>
    </row>
    <row r="7385" spans="1:9" x14ac:dyDescent="0.2">
      <c r="A7385" s="114" t="s">
        <v>10519</v>
      </c>
      <c r="B7385" s="114"/>
      <c r="D7385" s="114" t="s">
        <v>7602</v>
      </c>
      <c r="E7385" s="114">
        <f t="shared" si="115"/>
        <v>40188898</v>
      </c>
      <c r="F7385" s="114" t="s">
        <v>407</v>
      </c>
      <c r="G7385" s="114" t="s">
        <v>408</v>
      </c>
      <c r="H7385" s="114" t="s">
        <v>11050</v>
      </c>
      <c r="I7385" s="114" t="s">
        <v>7522</v>
      </c>
    </row>
    <row r="7386" spans="1:9" x14ac:dyDescent="0.2">
      <c r="A7386" s="114" t="s">
        <v>10519</v>
      </c>
      <c r="D7386" s="114" t="s">
        <v>7603</v>
      </c>
      <c r="E7386" s="114">
        <f t="shared" si="115"/>
        <v>40200101</v>
      </c>
      <c r="F7386" s="114" t="s">
        <v>407</v>
      </c>
      <c r="G7386" s="114" t="s">
        <v>7151</v>
      </c>
      <c r="H7386" s="114" t="s">
        <v>7604</v>
      </c>
      <c r="I7386" s="114" t="s">
        <v>7605</v>
      </c>
    </row>
    <row r="7387" spans="1:9" x14ac:dyDescent="0.2">
      <c r="A7387" s="114" t="s">
        <v>10519</v>
      </c>
      <c r="D7387" s="114" t="s">
        <v>7606</v>
      </c>
      <c r="E7387" s="114">
        <f t="shared" si="115"/>
        <v>40200110</v>
      </c>
      <c r="F7387" s="114" t="s">
        <v>407</v>
      </c>
      <c r="G7387" s="114" t="s">
        <v>7151</v>
      </c>
      <c r="H7387" s="114" t="s">
        <v>7604</v>
      </c>
      <c r="I7387" s="114" t="s">
        <v>7605</v>
      </c>
    </row>
    <row r="7388" spans="1:9" x14ac:dyDescent="0.2">
      <c r="A7388" s="114" t="s">
        <v>10519</v>
      </c>
      <c r="D7388" s="114" t="s">
        <v>7607</v>
      </c>
      <c r="E7388" s="114">
        <f t="shared" si="115"/>
        <v>40200201</v>
      </c>
      <c r="F7388" s="114" t="s">
        <v>407</v>
      </c>
      <c r="G7388" s="114" t="s">
        <v>7151</v>
      </c>
      <c r="H7388" s="114" t="s">
        <v>7604</v>
      </c>
      <c r="I7388" s="114" t="s">
        <v>7608</v>
      </c>
    </row>
    <row r="7389" spans="1:9" x14ac:dyDescent="0.2">
      <c r="A7389" s="114" t="s">
        <v>10519</v>
      </c>
      <c r="D7389" s="114" t="s">
        <v>7609</v>
      </c>
      <c r="E7389" s="114">
        <f t="shared" si="115"/>
        <v>40200210</v>
      </c>
      <c r="F7389" s="114" t="s">
        <v>407</v>
      </c>
      <c r="G7389" s="114" t="s">
        <v>7151</v>
      </c>
      <c r="H7389" s="114" t="s">
        <v>7604</v>
      </c>
      <c r="I7389" s="114" t="s">
        <v>7608</v>
      </c>
    </row>
    <row r="7390" spans="1:9" x14ac:dyDescent="0.2">
      <c r="A7390" s="114" t="s">
        <v>10519</v>
      </c>
      <c r="D7390" s="114" t="s">
        <v>7610</v>
      </c>
      <c r="E7390" s="114">
        <f t="shared" si="115"/>
        <v>40200301</v>
      </c>
      <c r="F7390" s="114" t="s">
        <v>407</v>
      </c>
      <c r="G7390" s="114" t="s">
        <v>7151</v>
      </c>
      <c r="H7390" s="114" t="s">
        <v>7604</v>
      </c>
      <c r="I7390" s="114" t="s">
        <v>7611</v>
      </c>
    </row>
    <row r="7391" spans="1:9" x14ac:dyDescent="0.2">
      <c r="A7391" s="114" t="s">
        <v>10519</v>
      </c>
      <c r="D7391" s="114" t="s">
        <v>7612</v>
      </c>
      <c r="E7391" s="114">
        <f t="shared" si="115"/>
        <v>40200310</v>
      </c>
      <c r="F7391" s="114" t="s">
        <v>407</v>
      </c>
      <c r="G7391" s="114" t="s">
        <v>7151</v>
      </c>
      <c r="H7391" s="114" t="s">
        <v>7604</v>
      </c>
      <c r="I7391" s="114" t="s">
        <v>7611</v>
      </c>
    </row>
    <row r="7392" spans="1:9" x14ac:dyDescent="0.2">
      <c r="A7392" s="114" t="s">
        <v>10519</v>
      </c>
      <c r="D7392" s="114" t="s">
        <v>7613</v>
      </c>
      <c r="E7392" s="114">
        <f t="shared" si="115"/>
        <v>40200401</v>
      </c>
      <c r="F7392" s="114" t="s">
        <v>407</v>
      </c>
      <c r="G7392" s="114" t="s">
        <v>7151</v>
      </c>
      <c r="H7392" s="114" t="s">
        <v>7604</v>
      </c>
      <c r="I7392" s="114" t="s">
        <v>7614</v>
      </c>
    </row>
    <row r="7393" spans="1:9" x14ac:dyDescent="0.2">
      <c r="A7393" s="114" t="s">
        <v>10519</v>
      </c>
      <c r="D7393" s="114" t="s">
        <v>7615</v>
      </c>
      <c r="E7393" s="114">
        <f t="shared" si="115"/>
        <v>40200410</v>
      </c>
      <c r="F7393" s="114" t="s">
        <v>407</v>
      </c>
      <c r="G7393" s="114" t="s">
        <v>7151</v>
      </c>
      <c r="H7393" s="114" t="s">
        <v>7604</v>
      </c>
      <c r="I7393" s="114" t="s">
        <v>7614</v>
      </c>
    </row>
    <row r="7394" spans="1:9" x14ac:dyDescent="0.2">
      <c r="A7394" s="114" t="s">
        <v>10519</v>
      </c>
      <c r="D7394" s="114" t="s">
        <v>7616</v>
      </c>
      <c r="E7394" s="114">
        <f t="shared" si="115"/>
        <v>40200501</v>
      </c>
      <c r="F7394" s="114" t="s">
        <v>407</v>
      </c>
      <c r="G7394" s="114" t="s">
        <v>7151</v>
      </c>
      <c r="H7394" s="114" t="s">
        <v>7604</v>
      </c>
      <c r="I7394" s="114" t="s">
        <v>7617</v>
      </c>
    </row>
    <row r="7395" spans="1:9" x14ac:dyDescent="0.2">
      <c r="A7395" s="114" t="s">
        <v>10519</v>
      </c>
      <c r="D7395" s="114" t="s">
        <v>7618</v>
      </c>
      <c r="E7395" s="114">
        <f t="shared" si="115"/>
        <v>40200510</v>
      </c>
      <c r="F7395" s="114" t="s">
        <v>407</v>
      </c>
      <c r="G7395" s="114" t="s">
        <v>7151</v>
      </c>
      <c r="H7395" s="114" t="s">
        <v>7604</v>
      </c>
      <c r="I7395" s="114" t="s">
        <v>7617</v>
      </c>
    </row>
    <row r="7396" spans="1:9" x14ac:dyDescent="0.2">
      <c r="A7396" s="114" t="s">
        <v>10519</v>
      </c>
      <c r="D7396" s="114" t="s">
        <v>7619</v>
      </c>
      <c r="E7396" s="114">
        <f t="shared" si="115"/>
        <v>40200601</v>
      </c>
      <c r="F7396" s="114" t="s">
        <v>407</v>
      </c>
      <c r="G7396" s="114" t="s">
        <v>7151</v>
      </c>
      <c r="H7396" s="114" t="s">
        <v>7604</v>
      </c>
      <c r="I7396" s="114" t="s">
        <v>7620</v>
      </c>
    </row>
    <row r="7397" spans="1:9" x14ac:dyDescent="0.2">
      <c r="A7397" s="114" t="s">
        <v>10519</v>
      </c>
      <c r="D7397" s="114" t="s">
        <v>7621</v>
      </c>
      <c r="E7397" s="114">
        <f t="shared" si="115"/>
        <v>40200610</v>
      </c>
      <c r="F7397" s="114" t="s">
        <v>407</v>
      </c>
      <c r="G7397" s="114" t="s">
        <v>7151</v>
      </c>
      <c r="H7397" s="114" t="s">
        <v>7604</v>
      </c>
      <c r="I7397" s="114" t="s">
        <v>7620</v>
      </c>
    </row>
    <row r="7398" spans="1:9" x14ac:dyDescent="0.2">
      <c r="A7398" s="114" t="s">
        <v>10519</v>
      </c>
      <c r="D7398" s="114" t="s">
        <v>7622</v>
      </c>
      <c r="E7398" s="114">
        <f t="shared" si="115"/>
        <v>40200701</v>
      </c>
      <c r="F7398" s="114" t="s">
        <v>407</v>
      </c>
      <c r="G7398" s="114" t="s">
        <v>7151</v>
      </c>
      <c r="H7398" s="114" t="s">
        <v>7604</v>
      </c>
      <c r="I7398" s="114" t="s">
        <v>7623</v>
      </c>
    </row>
    <row r="7399" spans="1:9" x14ac:dyDescent="0.2">
      <c r="A7399" s="114" t="s">
        <v>10519</v>
      </c>
      <c r="D7399" s="114" t="s">
        <v>7624</v>
      </c>
      <c r="E7399" s="114">
        <f t="shared" si="115"/>
        <v>40200706</v>
      </c>
      <c r="F7399" s="114" t="s">
        <v>407</v>
      </c>
      <c r="G7399" s="114" t="s">
        <v>7151</v>
      </c>
      <c r="H7399" s="114" t="s">
        <v>7604</v>
      </c>
      <c r="I7399" s="114" t="s">
        <v>7625</v>
      </c>
    </row>
    <row r="7400" spans="1:9" x14ac:dyDescent="0.2">
      <c r="A7400" s="114" t="s">
        <v>10519</v>
      </c>
      <c r="D7400" s="114" t="s">
        <v>7626</v>
      </c>
      <c r="E7400" s="114">
        <f t="shared" si="115"/>
        <v>40200707</v>
      </c>
      <c r="F7400" s="114" t="s">
        <v>407</v>
      </c>
      <c r="G7400" s="114" t="s">
        <v>7151</v>
      </c>
      <c r="H7400" s="114" t="s">
        <v>7604</v>
      </c>
      <c r="I7400" s="114" t="s">
        <v>7627</v>
      </c>
    </row>
    <row r="7401" spans="1:9" x14ac:dyDescent="0.2">
      <c r="A7401" s="114" t="s">
        <v>10519</v>
      </c>
      <c r="D7401" s="114" t="s">
        <v>7628</v>
      </c>
      <c r="E7401" s="114">
        <f t="shared" si="115"/>
        <v>40200710</v>
      </c>
      <c r="F7401" s="114" t="s">
        <v>407</v>
      </c>
      <c r="G7401" s="114" t="s">
        <v>7151</v>
      </c>
      <c r="H7401" s="114" t="s">
        <v>7604</v>
      </c>
      <c r="I7401" s="114" t="s">
        <v>7629</v>
      </c>
    </row>
    <row r="7402" spans="1:9" x14ac:dyDescent="0.2">
      <c r="A7402" s="114" t="s">
        <v>10519</v>
      </c>
      <c r="D7402" s="114" t="s">
        <v>7630</v>
      </c>
      <c r="E7402" s="114">
        <f t="shared" si="115"/>
        <v>40200711</v>
      </c>
      <c r="F7402" s="114" t="s">
        <v>407</v>
      </c>
      <c r="G7402" s="114" t="s">
        <v>7151</v>
      </c>
      <c r="H7402" s="114" t="s">
        <v>7604</v>
      </c>
      <c r="I7402" s="114" t="s">
        <v>7631</v>
      </c>
    </row>
    <row r="7403" spans="1:9" x14ac:dyDescent="0.2">
      <c r="A7403" s="114" t="s">
        <v>10519</v>
      </c>
      <c r="D7403" s="114" t="s">
        <v>7632</v>
      </c>
      <c r="E7403" s="114">
        <f t="shared" si="115"/>
        <v>40200712</v>
      </c>
      <c r="F7403" s="114" t="s">
        <v>407</v>
      </c>
      <c r="G7403" s="114" t="s">
        <v>7151</v>
      </c>
      <c r="H7403" s="114" t="s">
        <v>7604</v>
      </c>
      <c r="I7403" s="114" t="s">
        <v>7633</v>
      </c>
    </row>
    <row r="7404" spans="1:9" x14ac:dyDescent="0.2">
      <c r="A7404" s="114" t="s">
        <v>10519</v>
      </c>
      <c r="D7404" s="114" t="s">
        <v>7634</v>
      </c>
      <c r="E7404" s="114">
        <f t="shared" si="115"/>
        <v>40200801</v>
      </c>
      <c r="F7404" s="114" t="s">
        <v>407</v>
      </c>
      <c r="G7404" s="114" t="s">
        <v>7151</v>
      </c>
      <c r="H7404" s="114" t="s">
        <v>7635</v>
      </c>
      <c r="I7404" s="114" t="s">
        <v>14455</v>
      </c>
    </row>
    <row r="7405" spans="1:9" x14ac:dyDescent="0.2">
      <c r="A7405" s="114" t="s">
        <v>10519</v>
      </c>
      <c r="D7405" s="114" t="s">
        <v>7636</v>
      </c>
      <c r="E7405" s="114">
        <f t="shared" si="115"/>
        <v>40200802</v>
      </c>
      <c r="F7405" s="114" t="s">
        <v>407</v>
      </c>
      <c r="G7405" s="114" t="s">
        <v>7151</v>
      </c>
      <c r="H7405" s="114" t="s">
        <v>7635</v>
      </c>
      <c r="I7405" s="114" t="s">
        <v>7637</v>
      </c>
    </row>
    <row r="7406" spans="1:9" x14ac:dyDescent="0.2">
      <c r="A7406" s="114" t="s">
        <v>10519</v>
      </c>
      <c r="D7406" s="114" t="s">
        <v>7638</v>
      </c>
      <c r="E7406" s="114">
        <f t="shared" si="115"/>
        <v>40200803</v>
      </c>
      <c r="F7406" s="114" t="s">
        <v>407</v>
      </c>
      <c r="G7406" s="114" t="s">
        <v>7151</v>
      </c>
      <c r="H7406" s="114" t="s">
        <v>7635</v>
      </c>
      <c r="I7406" s="114" t="s">
        <v>7639</v>
      </c>
    </row>
    <row r="7407" spans="1:9" x14ac:dyDescent="0.2">
      <c r="A7407" s="114" t="s">
        <v>10519</v>
      </c>
      <c r="D7407" s="114" t="s">
        <v>7640</v>
      </c>
      <c r="E7407" s="114">
        <f t="shared" si="115"/>
        <v>40200810</v>
      </c>
      <c r="F7407" s="114" t="s">
        <v>407</v>
      </c>
      <c r="G7407" s="114" t="s">
        <v>7151</v>
      </c>
      <c r="H7407" s="114" t="s">
        <v>7635</v>
      </c>
      <c r="I7407" s="114" t="s">
        <v>14455</v>
      </c>
    </row>
    <row r="7408" spans="1:9" x14ac:dyDescent="0.2">
      <c r="A7408" s="114" t="s">
        <v>10519</v>
      </c>
      <c r="D7408" s="114" t="s">
        <v>7641</v>
      </c>
      <c r="E7408" s="114">
        <f t="shared" si="115"/>
        <v>40200820</v>
      </c>
      <c r="F7408" s="114" t="s">
        <v>407</v>
      </c>
      <c r="G7408" s="114" t="s">
        <v>7151</v>
      </c>
      <c r="H7408" s="114" t="s">
        <v>7635</v>
      </c>
      <c r="I7408" s="114" t="s">
        <v>7642</v>
      </c>
    </row>
    <row r="7409" spans="1:9" x14ac:dyDescent="0.2">
      <c r="A7409" s="114" t="s">
        <v>10519</v>
      </c>
      <c r="D7409" s="114" t="s">
        <v>7643</v>
      </c>
      <c r="E7409" s="114">
        <f t="shared" si="115"/>
        <v>40200830</v>
      </c>
      <c r="F7409" s="114" t="s">
        <v>407</v>
      </c>
      <c r="G7409" s="114" t="s">
        <v>7151</v>
      </c>
      <c r="H7409" s="114" t="s">
        <v>7635</v>
      </c>
      <c r="I7409" s="114" t="s">
        <v>7644</v>
      </c>
    </row>
    <row r="7410" spans="1:9" x14ac:dyDescent="0.2">
      <c r="A7410" s="114" t="s">
        <v>10519</v>
      </c>
      <c r="D7410" s="114" t="s">
        <v>7645</v>
      </c>
      <c r="E7410" s="114">
        <f t="shared" si="115"/>
        <v>40200840</v>
      </c>
      <c r="F7410" s="114" t="s">
        <v>407</v>
      </c>
      <c r="G7410" s="114" t="s">
        <v>7151</v>
      </c>
      <c r="H7410" s="114" t="s">
        <v>7635</v>
      </c>
      <c r="I7410" s="114" t="s">
        <v>7646</v>
      </c>
    </row>
    <row r="7411" spans="1:9" x14ac:dyDescent="0.2">
      <c r="A7411" s="114" t="s">
        <v>10519</v>
      </c>
      <c r="D7411" s="114" t="s">
        <v>7647</v>
      </c>
      <c r="E7411" s="114">
        <f t="shared" si="115"/>
        <v>40200841</v>
      </c>
      <c r="F7411" s="114" t="s">
        <v>407</v>
      </c>
      <c r="G7411" s="114" t="s">
        <v>7151</v>
      </c>
      <c r="H7411" s="114" t="s">
        <v>7635</v>
      </c>
      <c r="I7411" s="114" t="s">
        <v>7648</v>
      </c>
    </row>
    <row r="7412" spans="1:9" x14ac:dyDescent="0.2">
      <c r="A7412" s="114" t="s">
        <v>10519</v>
      </c>
      <c r="D7412" s="114" t="s">
        <v>7649</v>
      </c>
      <c r="E7412" s="114">
        <f t="shared" si="115"/>
        <v>40200842</v>
      </c>
      <c r="F7412" s="114" t="s">
        <v>407</v>
      </c>
      <c r="G7412" s="114" t="s">
        <v>7151</v>
      </c>
      <c r="H7412" s="114" t="s">
        <v>7635</v>
      </c>
      <c r="I7412" s="114" t="s">
        <v>7650</v>
      </c>
    </row>
    <row r="7413" spans="1:9" x14ac:dyDescent="0.2">
      <c r="A7413" s="114" t="s">
        <v>10519</v>
      </c>
      <c r="D7413" s="114" t="s">
        <v>7651</v>
      </c>
      <c r="E7413" s="114">
        <f t="shared" si="115"/>
        <v>40200843</v>
      </c>
      <c r="F7413" s="114" t="s">
        <v>407</v>
      </c>
      <c r="G7413" s="114" t="s">
        <v>7151</v>
      </c>
      <c r="H7413" s="114" t="s">
        <v>7635</v>
      </c>
      <c r="I7413" s="114" t="s">
        <v>7652</v>
      </c>
    </row>
    <row r="7414" spans="1:9" x14ac:dyDescent="0.2">
      <c r="A7414" s="114" t="s">
        <v>10519</v>
      </c>
      <c r="D7414" s="114" t="s">
        <v>7653</v>
      </c>
      <c r="E7414" s="114">
        <f t="shared" si="115"/>
        <v>40200845</v>
      </c>
      <c r="F7414" s="114" t="s">
        <v>407</v>
      </c>
      <c r="G7414" s="114" t="s">
        <v>7151</v>
      </c>
      <c r="H7414" s="114" t="s">
        <v>7635</v>
      </c>
      <c r="I7414" s="114" t="s">
        <v>7654</v>
      </c>
    </row>
    <row r="7415" spans="1:9" x14ac:dyDescent="0.2">
      <c r="A7415" s="114" t="s">
        <v>10519</v>
      </c>
      <c r="D7415" s="114" t="s">
        <v>7655</v>
      </c>
      <c r="E7415" s="114">
        <f t="shared" si="115"/>
        <v>40200846</v>
      </c>
      <c r="F7415" s="114" t="s">
        <v>407</v>
      </c>
      <c r="G7415" s="114" t="s">
        <v>7151</v>
      </c>
      <c r="H7415" s="114" t="s">
        <v>7635</v>
      </c>
      <c r="I7415" s="114" t="s">
        <v>7656</v>
      </c>
    </row>
    <row r="7416" spans="1:9" x14ac:dyDescent="0.2">
      <c r="A7416" s="114" t="s">
        <v>10519</v>
      </c>
      <c r="D7416" s="114" t="s">
        <v>7657</v>
      </c>
      <c r="E7416" s="114">
        <f t="shared" si="115"/>
        <v>40200847</v>
      </c>
      <c r="F7416" s="114" t="s">
        <v>407</v>
      </c>
      <c r="G7416" s="114" t="s">
        <v>7151</v>
      </c>
      <c r="H7416" s="114" t="s">
        <v>7635</v>
      </c>
      <c r="I7416" s="114" t="s">
        <v>7658</v>
      </c>
    </row>
    <row r="7417" spans="1:9" x14ac:dyDescent="0.2">
      <c r="A7417" s="114" t="s">
        <v>10519</v>
      </c>
      <c r="D7417" s="114" t="s">
        <v>7659</v>
      </c>
      <c r="E7417" s="114">
        <f t="shared" si="115"/>
        <v>40200848</v>
      </c>
      <c r="F7417" s="114" t="s">
        <v>407</v>
      </c>
      <c r="G7417" s="114" t="s">
        <v>7151</v>
      </c>
      <c r="H7417" s="114" t="s">
        <v>7635</v>
      </c>
      <c r="I7417" s="114" t="s">
        <v>7660</v>
      </c>
    </row>
    <row r="7418" spans="1:9" x14ac:dyDescent="0.2">
      <c r="A7418" s="114" t="s">
        <v>10519</v>
      </c>
      <c r="D7418" s="114" t="s">
        <v>7661</v>
      </c>
      <c r="E7418" s="114">
        <f t="shared" si="115"/>
        <v>40200849</v>
      </c>
      <c r="F7418" s="114" t="s">
        <v>407</v>
      </c>
      <c r="G7418" s="114" t="s">
        <v>7151</v>
      </c>
      <c r="H7418" s="114" t="s">
        <v>7635</v>
      </c>
      <c r="I7418" s="114" t="s">
        <v>7662</v>
      </c>
    </row>
    <row r="7419" spans="1:9" x14ac:dyDescent="0.2">
      <c r="A7419" s="114" t="s">
        <v>10519</v>
      </c>
      <c r="D7419" s="114" t="s">
        <v>7663</v>
      </c>
      <c r="E7419" s="114">
        <f t="shared" si="115"/>
        <v>40200855</v>
      </c>
      <c r="F7419" s="114" t="s">
        <v>407</v>
      </c>
      <c r="G7419" s="114" t="s">
        <v>7151</v>
      </c>
      <c r="H7419" s="114" t="s">
        <v>7635</v>
      </c>
      <c r="I7419" s="114" t="s">
        <v>7664</v>
      </c>
    </row>
    <row r="7420" spans="1:9" x14ac:dyDescent="0.2">
      <c r="A7420" s="114" t="s">
        <v>10519</v>
      </c>
      <c r="D7420" s="114" t="s">
        <v>7665</v>
      </c>
      <c r="E7420" s="114">
        <f t="shared" si="115"/>
        <v>40200856</v>
      </c>
      <c r="F7420" s="114" t="s">
        <v>407</v>
      </c>
      <c r="G7420" s="114" t="s">
        <v>7151</v>
      </c>
      <c r="H7420" s="114" t="s">
        <v>7635</v>
      </c>
      <c r="I7420" s="114" t="s">
        <v>7666</v>
      </c>
    </row>
    <row r="7421" spans="1:9" x14ac:dyDescent="0.2">
      <c r="A7421" s="114" t="s">
        <v>10519</v>
      </c>
      <c r="D7421" s="114" t="s">
        <v>7667</v>
      </c>
      <c r="E7421" s="114">
        <f t="shared" si="115"/>
        <v>40200861</v>
      </c>
      <c r="F7421" s="114" t="s">
        <v>407</v>
      </c>
      <c r="G7421" s="114" t="s">
        <v>7151</v>
      </c>
      <c r="H7421" s="114" t="s">
        <v>7635</v>
      </c>
      <c r="I7421" s="114" t="s">
        <v>7668</v>
      </c>
    </row>
    <row r="7422" spans="1:9" x14ac:dyDescent="0.2">
      <c r="A7422" s="114" t="s">
        <v>10519</v>
      </c>
      <c r="D7422" s="114" t="s">
        <v>7669</v>
      </c>
      <c r="E7422" s="114">
        <f t="shared" si="115"/>
        <v>40200870</v>
      </c>
      <c r="F7422" s="114" t="s">
        <v>407</v>
      </c>
      <c r="G7422" s="114" t="s">
        <v>7151</v>
      </c>
      <c r="H7422" s="114" t="s">
        <v>7635</v>
      </c>
      <c r="I7422" s="114" t="s">
        <v>7670</v>
      </c>
    </row>
    <row r="7423" spans="1:9" x14ac:dyDescent="0.2">
      <c r="A7423" s="114" t="s">
        <v>10519</v>
      </c>
      <c r="D7423" s="114" t="s">
        <v>7671</v>
      </c>
      <c r="E7423" s="114">
        <f t="shared" si="115"/>
        <v>40200871</v>
      </c>
      <c r="F7423" s="114" t="s">
        <v>407</v>
      </c>
      <c r="G7423" s="114" t="s">
        <v>7151</v>
      </c>
      <c r="H7423" s="114" t="s">
        <v>7635</v>
      </c>
      <c r="I7423" s="114" t="s">
        <v>4860</v>
      </c>
    </row>
    <row r="7424" spans="1:9" x14ac:dyDescent="0.2">
      <c r="A7424" s="114" t="s">
        <v>10519</v>
      </c>
      <c r="D7424" s="114" t="s">
        <v>4861</v>
      </c>
      <c r="E7424" s="114">
        <f t="shared" si="115"/>
        <v>40200872</v>
      </c>
      <c r="F7424" s="114" t="s">
        <v>407</v>
      </c>
      <c r="G7424" s="114" t="s">
        <v>7151</v>
      </c>
      <c r="H7424" s="114" t="s">
        <v>7635</v>
      </c>
      <c r="I7424" s="114" t="s">
        <v>4862</v>
      </c>
    </row>
    <row r="7425" spans="1:9" x14ac:dyDescent="0.2">
      <c r="A7425" s="114" t="s">
        <v>10519</v>
      </c>
      <c r="D7425" s="114" t="s">
        <v>4863</v>
      </c>
      <c r="E7425" s="114">
        <f t="shared" si="115"/>
        <v>40200898</v>
      </c>
      <c r="F7425" s="114" t="s">
        <v>407</v>
      </c>
      <c r="G7425" s="114" t="s">
        <v>7151</v>
      </c>
      <c r="H7425" s="114" t="s">
        <v>7635</v>
      </c>
      <c r="I7425" s="114" t="s">
        <v>14455</v>
      </c>
    </row>
    <row r="7426" spans="1:9" x14ac:dyDescent="0.2">
      <c r="A7426" s="114" t="s">
        <v>10519</v>
      </c>
      <c r="D7426" s="114" t="s">
        <v>4864</v>
      </c>
      <c r="E7426" s="114">
        <f t="shared" ref="E7426:E7489" si="116">VALUE(D7426)</f>
        <v>40200899</v>
      </c>
      <c r="F7426" s="114" t="s">
        <v>407</v>
      </c>
      <c r="G7426" s="114" t="s">
        <v>7151</v>
      </c>
      <c r="H7426" s="114" t="s">
        <v>7635</v>
      </c>
      <c r="I7426" s="114" t="s">
        <v>11772</v>
      </c>
    </row>
    <row r="7427" spans="1:9" x14ac:dyDescent="0.2">
      <c r="A7427" s="114" t="s">
        <v>10519</v>
      </c>
      <c r="D7427" s="114" t="s">
        <v>4865</v>
      </c>
      <c r="E7427" s="114">
        <f t="shared" si="116"/>
        <v>40200901</v>
      </c>
      <c r="F7427" s="114" t="s">
        <v>407</v>
      </c>
      <c r="G7427" s="114" t="s">
        <v>7151</v>
      </c>
      <c r="H7427" s="114" t="s">
        <v>4866</v>
      </c>
      <c r="I7427" s="114" t="s">
        <v>14961</v>
      </c>
    </row>
    <row r="7428" spans="1:9" x14ac:dyDescent="0.2">
      <c r="A7428" s="114" t="s">
        <v>10519</v>
      </c>
      <c r="D7428" s="114" t="s">
        <v>4867</v>
      </c>
      <c r="E7428" s="114">
        <f t="shared" si="116"/>
        <v>40200902</v>
      </c>
      <c r="F7428" s="114" t="s">
        <v>407</v>
      </c>
      <c r="G7428" s="114" t="s">
        <v>7151</v>
      </c>
      <c r="H7428" s="114" t="s">
        <v>4866</v>
      </c>
      <c r="I7428" s="114" t="s">
        <v>16828</v>
      </c>
    </row>
    <row r="7429" spans="1:9" x14ac:dyDescent="0.2">
      <c r="A7429" s="114" t="s">
        <v>10519</v>
      </c>
      <c r="D7429" s="114" t="s">
        <v>4868</v>
      </c>
      <c r="E7429" s="114">
        <f t="shared" si="116"/>
        <v>40200903</v>
      </c>
      <c r="F7429" s="114" t="s">
        <v>407</v>
      </c>
      <c r="G7429" s="114" t="s">
        <v>7151</v>
      </c>
      <c r="H7429" s="114" t="s">
        <v>4866</v>
      </c>
      <c r="I7429" s="114" t="s">
        <v>4869</v>
      </c>
    </row>
    <row r="7430" spans="1:9" x14ac:dyDescent="0.2">
      <c r="A7430" s="114" t="s">
        <v>10519</v>
      </c>
      <c r="D7430" s="114" t="s">
        <v>4870</v>
      </c>
      <c r="E7430" s="114">
        <f t="shared" si="116"/>
        <v>40200904</v>
      </c>
      <c r="F7430" s="114" t="s">
        <v>407</v>
      </c>
      <c r="G7430" s="114" t="s">
        <v>7151</v>
      </c>
      <c r="H7430" s="114" t="s">
        <v>4866</v>
      </c>
      <c r="I7430" s="114" t="s">
        <v>4871</v>
      </c>
    </row>
    <row r="7431" spans="1:9" x14ac:dyDescent="0.2">
      <c r="A7431" s="114" t="s">
        <v>10519</v>
      </c>
      <c r="D7431" s="114" t="s">
        <v>4872</v>
      </c>
      <c r="E7431" s="114">
        <f t="shared" si="116"/>
        <v>40200905</v>
      </c>
      <c r="F7431" s="114" t="s">
        <v>407</v>
      </c>
      <c r="G7431" s="114" t="s">
        <v>7151</v>
      </c>
      <c r="H7431" s="114" t="s">
        <v>4866</v>
      </c>
      <c r="I7431" s="114" t="s">
        <v>4873</v>
      </c>
    </row>
    <row r="7432" spans="1:9" x14ac:dyDescent="0.2">
      <c r="A7432" s="114" t="s">
        <v>10519</v>
      </c>
      <c r="D7432" s="114" t="s">
        <v>4874</v>
      </c>
      <c r="E7432" s="114">
        <f t="shared" si="116"/>
        <v>40200906</v>
      </c>
      <c r="F7432" s="114" t="s">
        <v>407</v>
      </c>
      <c r="G7432" s="114" t="s">
        <v>7151</v>
      </c>
      <c r="H7432" s="114" t="s">
        <v>4866</v>
      </c>
      <c r="I7432" s="114" t="s">
        <v>4875</v>
      </c>
    </row>
    <row r="7433" spans="1:9" x14ac:dyDescent="0.2">
      <c r="A7433" s="114" t="s">
        <v>10519</v>
      </c>
      <c r="D7433" s="114" t="s">
        <v>4876</v>
      </c>
      <c r="E7433" s="114">
        <f t="shared" si="116"/>
        <v>40200907</v>
      </c>
      <c r="F7433" s="114" t="s">
        <v>407</v>
      </c>
      <c r="G7433" s="114" t="s">
        <v>7151</v>
      </c>
      <c r="H7433" s="114" t="s">
        <v>4866</v>
      </c>
      <c r="I7433" s="114" t="s">
        <v>4877</v>
      </c>
    </row>
    <row r="7434" spans="1:9" x14ac:dyDescent="0.2">
      <c r="A7434" s="114" t="s">
        <v>10519</v>
      </c>
      <c r="D7434" s="114" t="s">
        <v>4878</v>
      </c>
      <c r="E7434" s="114">
        <f t="shared" si="116"/>
        <v>40200908</v>
      </c>
      <c r="F7434" s="114" t="s">
        <v>407</v>
      </c>
      <c r="G7434" s="114" t="s">
        <v>7151</v>
      </c>
      <c r="H7434" s="114" t="s">
        <v>4866</v>
      </c>
      <c r="I7434" s="114" t="s">
        <v>4879</v>
      </c>
    </row>
    <row r="7435" spans="1:9" x14ac:dyDescent="0.2">
      <c r="A7435" s="114" t="s">
        <v>10519</v>
      </c>
      <c r="D7435" s="114" t="s">
        <v>4880</v>
      </c>
      <c r="E7435" s="114">
        <f t="shared" si="116"/>
        <v>40200909</v>
      </c>
      <c r="F7435" s="114" t="s">
        <v>407</v>
      </c>
      <c r="G7435" s="114" t="s">
        <v>7151</v>
      </c>
      <c r="H7435" s="114" t="s">
        <v>4866</v>
      </c>
      <c r="I7435" s="114" t="s">
        <v>4881</v>
      </c>
    </row>
    <row r="7436" spans="1:9" x14ac:dyDescent="0.2">
      <c r="A7436" s="114" t="s">
        <v>10519</v>
      </c>
      <c r="D7436" s="114" t="s">
        <v>4882</v>
      </c>
      <c r="E7436" s="114">
        <f t="shared" si="116"/>
        <v>40200910</v>
      </c>
      <c r="F7436" s="114" t="s">
        <v>407</v>
      </c>
      <c r="G7436" s="114" t="s">
        <v>7151</v>
      </c>
      <c r="H7436" s="114" t="s">
        <v>4866</v>
      </c>
      <c r="I7436" s="114" t="s">
        <v>4883</v>
      </c>
    </row>
    <row r="7437" spans="1:9" x14ac:dyDescent="0.2">
      <c r="A7437" s="114" t="s">
        <v>10519</v>
      </c>
      <c r="D7437" s="114" t="s">
        <v>4884</v>
      </c>
      <c r="E7437" s="114">
        <f t="shared" si="116"/>
        <v>40200911</v>
      </c>
      <c r="F7437" s="114" t="s">
        <v>407</v>
      </c>
      <c r="G7437" s="114" t="s">
        <v>7151</v>
      </c>
      <c r="H7437" s="114" t="s">
        <v>4866</v>
      </c>
      <c r="I7437" s="114" t="s">
        <v>13939</v>
      </c>
    </row>
    <row r="7438" spans="1:9" x14ac:dyDescent="0.2">
      <c r="A7438" s="114" t="s">
        <v>10519</v>
      </c>
      <c r="D7438" s="114" t="s">
        <v>4885</v>
      </c>
      <c r="E7438" s="114">
        <f t="shared" si="116"/>
        <v>40200912</v>
      </c>
      <c r="F7438" s="114" t="s">
        <v>407</v>
      </c>
      <c r="G7438" s="114" t="s">
        <v>7151</v>
      </c>
      <c r="H7438" s="114" t="s">
        <v>4866</v>
      </c>
      <c r="I7438" s="114" t="s">
        <v>7580</v>
      </c>
    </row>
    <row r="7439" spans="1:9" x14ac:dyDescent="0.2">
      <c r="A7439" s="114" t="s">
        <v>10519</v>
      </c>
      <c r="D7439" s="114" t="s">
        <v>4886</v>
      </c>
      <c r="E7439" s="114">
        <f t="shared" si="116"/>
        <v>40200913</v>
      </c>
      <c r="F7439" s="114" t="s">
        <v>407</v>
      </c>
      <c r="G7439" s="114" t="s">
        <v>7151</v>
      </c>
      <c r="H7439" s="114" t="s">
        <v>4866</v>
      </c>
      <c r="I7439" s="114" t="s">
        <v>4887</v>
      </c>
    </row>
    <row r="7440" spans="1:9" x14ac:dyDescent="0.2">
      <c r="A7440" s="114" t="s">
        <v>10519</v>
      </c>
      <c r="D7440" s="114" t="s">
        <v>4888</v>
      </c>
      <c r="E7440" s="114">
        <f t="shared" si="116"/>
        <v>40200914</v>
      </c>
      <c r="F7440" s="114" t="s">
        <v>407</v>
      </c>
      <c r="G7440" s="114" t="s">
        <v>7151</v>
      </c>
      <c r="H7440" s="114" t="s">
        <v>4866</v>
      </c>
      <c r="I7440" s="114" t="s">
        <v>16200</v>
      </c>
    </row>
    <row r="7441" spans="1:9" x14ac:dyDescent="0.2">
      <c r="A7441" s="114" t="s">
        <v>10519</v>
      </c>
      <c r="D7441" s="114" t="s">
        <v>4889</v>
      </c>
      <c r="E7441" s="114">
        <f t="shared" si="116"/>
        <v>40200915</v>
      </c>
      <c r="F7441" s="114" t="s">
        <v>407</v>
      </c>
      <c r="G7441" s="114" t="s">
        <v>7151</v>
      </c>
      <c r="H7441" s="114" t="s">
        <v>4866</v>
      </c>
      <c r="I7441" s="114" t="s">
        <v>4890</v>
      </c>
    </row>
    <row r="7442" spans="1:9" x14ac:dyDescent="0.2">
      <c r="A7442" s="114" t="s">
        <v>10519</v>
      </c>
      <c r="D7442" s="114" t="s">
        <v>4891</v>
      </c>
      <c r="E7442" s="114">
        <f t="shared" si="116"/>
        <v>40200916</v>
      </c>
      <c r="F7442" s="114" t="s">
        <v>407</v>
      </c>
      <c r="G7442" s="114" t="s">
        <v>7151</v>
      </c>
      <c r="H7442" s="114" t="s">
        <v>4866</v>
      </c>
      <c r="I7442" s="114" t="s">
        <v>4892</v>
      </c>
    </row>
    <row r="7443" spans="1:9" x14ac:dyDescent="0.2">
      <c r="A7443" s="114" t="s">
        <v>10519</v>
      </c>
      <c r="D7443" s="114" t="s">
        <v>4893</v>
      </c>
      <c r="E7443" s="114">
        <f t="shared" si="116"/>
        <v>40200917</v>
      </c>
      <c r="F7443" s="114" t="s">
        <v>407</v>
      </c>
      <c r="G7443" s="114" t="s">
        <v>7151</v>
      </c>
      <c r="H7443" s="114" t="s">
        <v>4866</v>
      </c>
      <c r="I7443" s="114" t="s">
        <v>4894</v>
      </c>
    </row>
    <row r="7444" spans="1:9" x14ac:dyDescent="0.2">
      <c r="A7444" s="114" t="s">
        <v>10519</v>
      </c>
      <c r="D7444" s="114" t="s">
        <v>4895</v>
      </c>
      <c r="E7444" s="114">
        <f t="shared" si="116"/>
        <v>40200918</v>
      </c>
      <c r="F7444" s="114" t="s">
        <v>407</v>
      </c>
      <c r="G7444" s="114" t="s">
        <v>7151</v>
      </c>
      <c r="H7444" s="114" t="s">
        <v>4866</v>
      </c>
      <c r="I7444" s="114" t="s">
        <v>14078</v>
      </c>
    </row>
    <row r="7445" spans="1:9" x14ac:dyDescent="0.2">
      <c r="A7445" s="114" t="s">
        <v>10519</v>
      </c>
      <c r="D7445" s="114" t="s">
        <v>4896</v>
      </c>
      <c r="E7445" s="114">
        <f t="shared" si="116"/>
        <v>40200919</v>
      </c>
      <c r="F7445" s="114" t="s">
        <v>407</v>
      </c>
      <c r="G7445" s="114" t="s">
        <v>7151</v>
      </c>
      <c r="H7445" s="114" t="s">
        <v>4866</v>
      </c>
      <c r="I7445" s="114" t="s">
        <v>14080</v>
      </c>
    </row>
    <row r="7446" spans="1:9" x14ac:dyDescent="0.2">
      <c r="A7446" s="114" t="s">
        <v>10519</v>
      </c>
      <c r="D7446" s="114" t="s">
        <v>4897</v>
      </c>
      <c r="E7446" s="114">
        <f t="shared" si="116"/>
        <v>40200920</v>
      </c>
      <c r="F7446" s="114" t="s">
        <v>407</v>
      </c>
      <c r="G7446" s="114" t="s">
        <v>7151</v>
      </c>
      <c r="H7446" s="114" t="s">
        <v>4866</v>
      </c>
      <c r="I7446" s="114" t="s">
        <v>4898</v>
      </c>
    </row>
    <row r="7447" spans="1:9" x14ac:dyDescent="0.2">
      <c r="A7447" s="114" t="s">
        <v>10519</v>
      </c>
      <c r="D7447" s="114" t="s">
        <v>4899</v>
      </c>
      <c r="E7447" s="114">
        <f t="shared" si="116"/>
        <v>40200921</v>
      </c>
      <c r="F7447" s="114" t="s">
        <v>407</v>
      </c>
      <c r="G7447" s="114" t="s">
        <v>7151</v>
      </c>
      <c r="H7447" s="114" t="s">
        <v>4866</v>
      </c>
      <c r="I7447" s="114" t="s">
        <v>4900</v>
      </c>
    </row>
    <row r="7448" spans="1:9" x14ac:dyDescent="0.2">
      <c r="A7448" s="114" t="s">
        <v>10519</v>
      </c>
      <c r="D7448" s="114" t="s">
        <v>4901</v>
      </c>
      <c r="E7448" s="114">
        <f t="shared" si="116"/>
        <v>40200922</v>
      </c>
      <c r="F7448" s="114" t="s">
        <v>407</v>
      </c>
      <c r="G7448" s="114" t="s">
        <v>7151</v>
      </c>
      <c r="H7448" s="114" t="s">
        <v>4866</v>
      </c>
      <c r="I7448" s="114" t="s">
        <v>16897</v>
      </c>
    </row>
    <row r="7449" spans="1:9" x14ac:dyDescent="0.2">
      <c r="A7449" s="114" t="s">
        <v>10519</v>
      </c>
      <c r="D7449" s="114" t="s">
        <v>4902</v>
      </c>
      <c r="E7449" s="114">
        <f t="shared" si="116"/>
        <v>40200923</v>
      </c>
      <c r="F7449" s="114" t="s">
        <v>407</v>
      </c>
      <c r="G7449" s="114" t="s">
        <v>7151</v>
      </c>
      <c r="H7449" s="114" t="s">
        <v>4866</v>
      </c>
      <c r="I7449" s="114" t="s">
        <v>4903</v>
      </c>
    </row>
    <row r="7450" spans="1:9" x14ac:dyDescent="0.2">
      <c r="A7450" s="114" t="s">
        <v>10519</v>
      </c>
      <c r="D7450" s="114" t="s">
        <v>4904</v>
      </c>
      <c r="E7450" s="114">
        <f t="shared" si="116"/>
        <v>40200924</v>
      </c>
      <c r="F7450" s="114" t="s">
        <v>407</v>
      </c>
      <c r="G7450" s="114" t="s">
        <v>7151</v>
      </c>
      <c r="H7450" s="114" t="s">
        <v>4866</v>
      </c>
      <c r="I7450" s="114" t="s">
        <v>4905</v>
      </c>
    </row>
    <row r="7451" spans="1:9" x14ac:dyDescent="0.2">
      <c r="A7451" s="114" t="s">
        <v>10519</v>
      </c>
      <c r="D7451" s="114" t="s">
        <v>4906</v>
      </c>
      <c r="E7451" s="114">
        <f t="shared" si="116"/>
        <v>40200925</v>
      </c>
      <c r="F7451" s="114" t="s">
        <v>407</v>
      </c>
      <c r="G7451" s="114" t="s">
        <v>7151</v>
      </c>
      <c r="H7451" s="114" t="s">
        <v>4866</v>
      </c>
      <c r="I7451" s="114" t="s">
        <v>4907</v>
      </c>
    </row>
    <row r="7452" spans="1:9" x14ac:dyDescent="0.2">
      <c r="A7452" s="114" t="s">
        <v>10519</v>
      </c>
      <c r="D7452" s="114" t="s">
        <v>4908</v>
      </c>
      <c r="E7452" s="114">
        <f t="shared" si="116"/>
        <v>40200926</v>
      </c>
      <c r="F7452" s="114" t="s">
        <v>407</v>
      </c>
      <c r="G7452" s="114" t="s">
        <v>7151</v>
      </c>
      <c r="H7452" s="114" t="s">
        <v>4866</v>
      </c>
      <c r="I7452" s="114" t="s">
        <v>4909</v>
      </c>
    </row>
    <row r="7453" spans="1:9" x14ac:dyDescent="0.2">
      <c r="A7453" s="114" t="s">
        <v>10519</v>
      </c>
      <c r="D7453" s="114" t="s">
        <v>4910</v>
      </c>
      <c r="E7453" s="114">
        <f t="shared" si="116"/>
        <v>40200927</v>
      </c>
      <c r="F7453" s="114" t="s">
        <v>407</v>
      </c>
      <c r="G7453" s="114" t="s">
        <v>7151</v>
      </c>
      <c r="H7453" s="114" t="s">
        <v>4866</v>
      </c>
      <c r="I7453" s="114" t="s">
        <v>4911</v>
      </c>
    </row>
    <row r="7454" spans="1:9" x14ac:dyDescent="0.2">
      <c r="A7454" s="114" t="s">
        <v>10519</v>
      </c>
      <c r="D7454" s="114" t="s">
        <v>4912</v>
      </c>
      <c r="E7454" s="114">
        <f t="shared" si="116"/>
        <v>40200928</v>
      </c>
      <c r="F7454" s="114" t="s">
        <v>407</v>
      </c>
      <c r="G7454" s="114" t="s">
        <v>7151</v>
      </c>
      <c r="H7454" s="114" t="s">
        <v>4866</v>
      </c>
      <c r="I7454" s="114" t="s">
        <v>6723</v>
      </c>
    </row>
    <row r="7455" spans="1:9" x14ac:dyDescent="0.2">
      <c r="A7455" s="114" t="s">
        <v>10519</v>
      </c>
      <c r="D7455" s="114" t="s">
        <v>4913</v>
      </c>
      <c r="E7455" s="114">
        <f t="shared" si="116"/>
        <v>40200929</v>
      </c>
      <c r="F7455" s="114" t="s">
        <v>407</v>
      </c>
      <c r="G7455" s="114" t="s">
        <v>7151</v>
      </c>
      <c r="H7455" s="114" t="s">
        <v>4866</v>
      </c>
      <c r="I7455" s="114" t="s">
        <v>7577</v>
      </c>
    </row>
    <row r="7456" spans="1:9" x14ac:dyDescent="0.2">
      <c r="A7456" s="114" t="s">
        <v>10519</v>
      </c>
      <c r="D7456" s="114" t="s">
        <v>4914</v>
      </c>
      <c r="E7456" s="114">
        <f t="shared" si="116"/>
        <v>40200930</v>
      </c>
      <c r="F7456" s="114" t="s">
        <v>407</v>
      </c>
      <c r="G7456" s="114" t="s">
        <v>7151</v>
      </c>
      <c r="H7456" s="114" t="s">
        <v>4866</v>
      </c>
      <c r="I7456" s="114" t="s">
        <v>14082</v>
      </c>
    </row>
    <row r="7457" spans="1:9" x14ac:dyDescent="0.2">
      <c r="A7457" s="114" t="s">
        <v>10519</v>
      </c>
      <c r="D7457" s="114" t="s">
        <v>4915</v>
      </c>
      <c r="E7457" s="114">
        <f t="shared" si="116"/>
        <v>40200931</v>
      </c>
      <c r="F7457" s="114" t="s">
        <v>407</v>
      </c>
      <c r="G7457" s="114" t="s">
        <v>7151</v>
      </c>
      <c r="H7457" s="114" t="s">
        <v>4866</v>
      </c>
      <c r="I7457" s="114" t="s">
        <v>10785</v>
      </c>
    </row>
    <row r="7458" spans="1:9" x14ac:dyDescent="0.2">
      <c r="A7458" s="114" t="s">
        <v>10519</v>
      </c>
      <c r="D7458" s="114" t="s">
        <v>4916</v>
      </c>
      <c r="E7458" s="114">
        <f t="shared" si="116"/>
        <v>40200998</v>
      </c>
      <c r="F7458" s="114" t="s">
        <v>407</v>
      </c>
      <c r="G7458" s="114" t="s">
        <v>7151</v>
      </c>
      <c r="H7458" s="114" t="s">
        <v>4866</v>
      </c>
      <c r="I7458" s="114" t="s">
        <v>14961</v>
      </c>
    </row>
    <row r="7459" spans="1:9" x14ac:dyDescent="0.2">
      <c r="A7459" s="114" t="s">
        <v>10519</v>
      </c>
      <c r="D7459" s="114" t="s">
        <v>4917</v>
      </c>
      <c r="E7459" s="114">
        <f t="shared" si="116"/>
        <v>40201001</v>
      </c>
      <c r="F7459" s="114" t="s">
        <v>407</v>
      </c>
      <c r="G7459" s="114" t="s">
        <v>7151</v>
      </c>
      <c r="H7459" s="114" t="s">
        <v>4918</v>
      </c>
      <c r="I7459" s="114" t="s">
        <v>16175</v>
      </c>
    </row>
    <row r="7460" spans="1:9" x14ac:dyDescent="0.2">
      <c r="A7460" s="114" t="s">
        <v>10519</v>
      </c>
      <c r="D7460" s="114" t="s">
        <v>4919</v>
      </c>
      <c r="E7460" s="114">
        <f t="shared" si="116"/>
        <v>40201002</v>
      </c>
      <c r="F7460" s="114" t="s">
        <v>407</v>
      </c>
      <c r="G7460" s="114" t="s">
        <v>7151</v>
      </c>
      <c r="H7460" s="114" t="s">
        <v>4918</v>
      </c>
      <c r="I7460" s="114" t="s">
        <v>16166</v>
      </c>
    </row>
    <row r="7461" spans="1:9" x14ac:dyDescent="0.2">
      <c r="A7461" s="114" t="s">
        <v>10519</v>
      </c>
      <c r="D7461" s="114" t="s">
        <v>4920</v>
      </c>
      <c r="E7461" s="114">
        <f t="shared" si="116"/>
        <v>40201003</v>
      </c>
      <c r="F7461" s="114" t="s">
        <v>407</v>
      </c>
      <c r="G7461" s="114" t="s">
        <v>7151</v>
      </c>
      <c r="H7461" s="114" t="s">
        <v>4918</v>
      </c>
      <c r="I7461" s="114" t="s">
        <v>16173</v>
      </c>
    </row>
    <row r="7462" spans="1:9" x14ac:dyDescent="0.2">
      <c r="A7462" s="114" t="s">
        <v>10519</v>
      </c>
      <c r="D7462" s="114" t="s">
        <v>4921</v>
      </c>
      <c r="E7462" s="114">
        <f t="shared" si="116"/>
        <v>40201004</v>
      </c>
      <c r="F7462" s="114" t="s">
        <v>407</v>
      </c>
      <c r="G7462" s="114" t="s">
        <v>7151</v>
      </c>
      <c r="H7462" s="114" t="s">
        <v>4918</v>
      </c>
      <c r="I7462" s="114" t="s">
        <v>16179</v>
      </c>
    </row>
    <row r="7463" spans="1:9" x14ac:dyDescent="0.2">
      <c r="A7463" s="114" t="s">
        <v>10519</v>
      </c>
      <c r="D7463" s="114" t="s">
        <v>4922</v>
      </c>
      <c r="E7463" s="114">
        <f t="shared" si="116"/>
        <v>40201101</v>
      </c>
      <c r="F7463" s="114" t="s">
        <v>407</v>
      </c>
      <c r="G7463" s="114" t="s">
        <v>7151</v>
      </c>
      <c r="H7463" s="114" t="s">
        <v>4923</v>
      </c>
      <c r="I7463" s="114" t="s">
        <v>4924</v>
      </c>
    </row>
    <row r="7464" spans="1:9" x14ac:dyDescent="0.2">
      <c r="A7464" s="114" t="s">
        <v>10519</v>
      </c>
      <c r="D7464" s="114" t="s">
        <v>4925</v>
      </c>
      <c r="E7464" s="114">
        <f t="shared" si="116"/>
        <v>40201103</v>
      </c>
      <c r="F7464" s="114" t="s">
        <v>407</v>
      </c>
      <c r="G7464" s="114" t="s">
        <v>7151</v>
      </c>
      <c r="H7464" s="114" t="s">
        <v>4923</v>
      </c>
      <c r="I7464" s="114" t="s">
        <v>4926</v>
      </c>
    </row>
    <row r="7465" spans="1:9" x14ac:dyDescent="0.2">
      <c r="A7465" s="114" t="s">
        <v>10519</v>
      </c>
      <c r="D7465" s="114" t="s">
        <v>4927</v>
      </c>
      <c r="E7465" s="114">
        <f t="shared" si="116"/>
        <v>40201104</v>
      </c>
      <c r="F7465" s="114" t="s">
        <v>407</v>
      </c>
      <c r="G7465" s="114" t="s">
        <v>7151</v>
      </c>
      <c r="H7465" s="114" t="s">
        <v>4923</v>
      </c>
      <c r="I7465" s="114" t="s">
        <v>4928</v>
      </c>
    </row>
    <row r="7466" spans="1:9" x14ac:dyDescent="0.2">
      <c r="A7466" s="114" t="s">
        <v>10519</v>
      </c>
      <c r="D7466" s="114" t="s">
        <v>4929</v>
      </c>
      <c r="E7466" s="114">
        <f t="shared" si="116"/>
        <v>40201105</v>
      </c>
      <c r="F7466" s="114" t="s">
        <v>407</v>
      </c>
      <c r="G7466" s="114" t="s">
        <v>7151</v>
      </c>
      <c r="H7466" s="114" t="s">
        <v>4923</v>
      </c>
      <c r="I7466" s="114" t="s">
        <v>2212</v>
      </c>
    </row>
    <row r="7467" spans="1:9" x14ac:dyDescent="0.2">
      <c r="A7467" s="114" t="s">
        <v>10519</v>
      </c>
      <c r="D7467" s="114" t="s">
        <v>2209</v>
      </c>
      <c r="E7467" s="114">
        <f t="shared" si="116"/>
        <v>40201111</v>
      </c>
      <c r="F7467" s="114" t="s">
        <v>407</v>
      </c>
      <c r="G7467" s="114" t="s">
        <v>7151</v>
      </c>
      <c r="H7467" s="114" t="s">
        <v>4923</v>
      </c>
      <c r="I7467" s="114" t="s">
        <v>2210</v>
      </c>
    </row>
    <row r="7468" spans="1:9" x14ac:dyDescent="0.2">
      <c r="A7468" s="114" t="s">
        <v>10519</v>
      </c>
      <c r="D7468" s="114" t="s">
        <v>2211</v>
      </c>
      <c r="E7468" s="114">
        <f t="shared" si="116"/>
        <v>40201112</v>
      </c>
      <c r="F7468" s="114" t="s">
        <v>407</v>
      </c>
      <c r="G7468" s="114" t="s">
        <v>7151</v>
      </c>
      <c r="H7468" s="114" t="s">
        <v>4923</v>
      </c>
      <c r="I7468" s="114" t="s">
        <v>2210</v>
      </c>
    </row>
    <row r="7469" spans="1:9" x14ac:dyDescent="0.2">
      <c r="A7469" s="114" t="s">
        <v>10519</v>
      </c>
      <c r="D7469" s="114" t="s">
        <v>624</v>
      </c>
      <c r="E7469" s="114">
        <f t="shared" si="116"/>
        <v>40201113</v>
      </c>
      <c r="F7469" s="114" t="s">
        <v>407</v>
      </c>
      <c r="G7469" s="114" t="s">
        <v>7151</v>
      </c>
      <c r="H7469" s="114" t="s">
        <v>4923</v>
      </c>
      <c r="I7469" s="114" t="s">
        <v>625</v>
      </c>
    </row>
    <row r="7470" spans="1:9" x14ac:dyDescent="0.2">
      <c r="A7470" s="114" t="s">
        <v>10519</v>
      </c>
      <c r="D7470" s="114" t="s">
        <v>626</v>
      </c>
      <c r="E7470" s="114">
        <f t="shared" si="116"/>
        <v>40201114</v>
      </c>
      <c r="F7470" s="114" t="s">
        <v>407</v>
      </c>
      <c r="G7470" s="114" t="s">
        <v>7151</v>
      </c>
      <c r="H7470" s="114" t="s">
        <v>4923</v>
      </c>
      <c r="I7470" s="114" t="s">
        <v>625</v>
      </c>
    </row>
    <row r="7471" spans="1:9" x14ac:dyDescent="0.2">
      <c r="A7471" s="114" t="s">
        <v>10519</v>
      </c>
      <c r="D7471" s="114" t="s">
        <v>627</v>
      </c>
      <c r="E7471" s="114">
        <f t="shared" si="116"/>
        <v>40201115</v>
      </c>
      <c r="F7471" s="114" t="s">
        <v>407</v>
      </c>
      <c r="G7471" s="114" t="s">
        <v>7151</v>
      </c>
      <c r="H7471" s="114" t="s">
        <v>4923</v>
      </c>
      <c r="I7471" s="114" t="s">
        <v>628</v>
      </c>
    </row>
    <row r="7472" spans="1:9" x14ac:dyDescent="0.2">
      <c r="A7472" s="114" t="s">
        <v>10519</v>
      </c>
      <c r="D7472" s="114" t="s">
        <v>629</v>
      </c>
      <c r="E7472" s="114">
        <f t="shared" si="116"/>
        <v>40201116</v>
      </c>
      <c r="F7472" s="114" t="s">
        <v>407</v>
      </c>
      <c r="G7472" s="114" t="s">
        <v>7151</v>
      </c>
      <c r="H7472" s="114" t="s">
        <v>4923</v>
      </c>
      <c r="I7472" s="114" t="s">
        <v>628</v>
      </c>
    </row>
    <row r="7473" spans="1:9" x14ac:dyDescent="0.2">
      <c r="A7473" s="114" t="s">
        <v>10519</v>
      </c>
      <c r="D7473" s="114" t="s">
        <v>630</v>
      </c>
      <c r="E7473" s="114">
        <f t="shared" si="116"/>
        <v>40201121</v>
      </c>
      <c r="F7473" s="114" t="s">
        <v>407</v>
      </c>
      <c r="G7473" s="114" t="s">
        <v>7151</v>
      </c>
      <c r="H7473" s="114" t="s">
        <v>4923</v>
      </c>
      <c r="I7473" s="114" t="s">
        <v>631</v>
      </c>
    </row>
    <row r="7474" spans="1:9" x14ac:dyDescent="0.2">
      <c r="A7474" s="114" t="s">
        <v>10519</v>
      </c>
      <c r="D7474" s="114" t="s">
        <v>632</v>
      </c>
      <c r="E7474" s="114">
        <f t="shared" si="116"/>
        <v>40201122</v>
      </c>
      <c r="F7474" s="114" t="s">
        <v>407</v>
      </c>
      <c r="G7474" s="114" t="s">
        <v>7151</v>
      </c>
      <c r="H7474" s="114" t="s">
        <v>4923</v>
      </c>
      <c r="I7474" s="114" t="s">
        <v>633</v>
      </c>
    </row>
    <row r="7475" spans="1:9" x14ac:dyDescent="0.2">
      <c r="A7475" s="114" t="s">
        <v>10519</v>
      </c>
      <c r="D7475" s="114" t="s">
        <v>634</v>
      </c>
      <c r="E7475" s="114">
        <f t="shared" si="116"/>
        <v>40201197</v>
      </c>
      <c r="F7475" s="114" t="s">
        <v>407</v>
      </c>
      <c r="G7475" s="114" t="s">
        <v>7151</v>
      </c>
      <c r="H7475" s="114" t="s">
        <v>4923</v>
      </c>
      <c r="I7475" s="114" t="s">
        <v>635</v>
      </c>
    </row>
    <row r="7476" spans="1:9" x14ac:dyDescent="0.2">
      <c r="A7476" s="114" t="s">
        <v>10519</v>
      </c>
      <c r="D7476" s="114" t="s">
        <v>636</v>
      </c>
      <c r="E7476" s="114">
        <f t="shared" si="116"/>
        <v>40201198</v>
      </c>
      <c r="F7476" s="114" t="s">
        <v>407</v>
      </c>
      <c r="G7476" s="114" t="s">
        <v>7151</v>
      </c>
      <c r="H7476" s="114" t="s">
        <v>4923</v>
      </c>
      <c r="I7476" s="114" t="s">
        <v>635</v>
      </c>
    </row>
    <row r="7477" spans="1:9" x14ac:dyDescent="0.2">
      <c r="A7477" s="114" t="s">
        <v>10519</v>
      </c>
      <c r="D7477" s="114" t="s">
        <v>637</v>
      </c>
      <c r="E7477" s="114">
        <f t="shared" si="116"/>
        <v>40201199</v>
      </c>
      <c r="F7477" s="114" t="s">
        <v>407</v>
      </c>
      <c r="G7477" s="114" t="s">
        <v>7151</v>
      </c>
      <c r="H7477" s="114" t="s">
        <v>4923</v>
      </c>
      <c r="I7477" s="114" t="s">
        <v>638</v>
      </c>
    </row>
    <row r="7478" spans="1:9" x14ac:dyDescent="0.2">
      <c r="A7478" s="114" t="s">
        <v>10519</v>
      </c>
      <c r="D7478" s="114" t="s">
        <v>639</v>
      </c>
      <c r="E7478" s="114">
        <f t="shared" si="116"/>
        <v>40201201</v>
      </c>
      <c r="F7478" s="114" t="s">
        <v>407</v>
      </c>
      <c r="G7478" s="114" t="s">
        <v>7151</v>
      </c>
      <c r="H7478" s="114" t="s">
        <v>640</v>
      </c>
      <c r="I7478" s="114" t="s">
        <v>2268</v>
      </c>
    </row>
    <row r="7479" spans="1:9" x14ac:dyDescent="0.2">
      <c r="A7479" s="114" t="s">
        <v>10519</v>
      </c>
      <c r="D7479" s="114" t="s">
        <v>2269</v>
      </c>
      <c r="E7479" s="114">
        <f t="shared" si="116"/>
        <v>40201210</v>
      </c>
      <c r="F7479" s="114" t="s">
        <v>407</v>
      </c>
      <c r="G7479" s="114" t="s">
        <v>7151</v>
      </c>
      <c r="H7479" s="114" t="s">
        <v>640</v>
      </c>
      <c r="I7479" s="114" t="s">
        <v>2268</v>
      </c>
    </row>
    <row r="7480" spans="1:9" x14ac:dyDescent="0.2">
      <c r="A7480" s="114" t="s">
        <v>10519</v>
      </c>
      <c r="D7480" s="114" t="s">
        <v>2270</v>
      </c>
      <c r="E7480" s="114">
        <f t="shared" si="116"/>
        <v>40201301</v>
      </c>
      <c r="F7480" s="114" t="s">
        <v>407</v>
      </c>
      <c r="G7480" s="114" t="s">
        <v>7151</v>
      </c>
      <c r="H7480" s="114" t="s">
        <v>2271</v>
      </c>
      <c r="I7480" s="114" t="s">
        <v>2272</v>
      </c>
    </row>
    <row r="7481" spans="1:9" x14ac:dyDescent="0.2">
      <c r="A7481" s="114" t="s">
        <v>10519</v>
      </c>
      <c r="D7481" s="114" t="s">
        <v>2273</v>
      </c>
      <c r="E7481" s="114">
        <f t="shared" si="116"/>
        <v>40201303</v>
      </c>
      <c r="F7481" s="114" t="s">
        <v>407</v>
      </c>
      <c r="G7481" s="114" t="s">
        <v>7151</v>
      </c>
      <c r="H7481" s="114" t="s">
        <v>2271</v>
      </c>
      <c r="I7481" s="114" t="s">
        <v>2274</v>
      </c>
    </row>
    <row r="7482" spans="1:9" x14ac:dyDescent="0.2">
      <c r="A7482" s="114" t="s">
        <v>10519</v>
      </c>
      <c r="D7482" s="114" t="s">
        <v>2275</v>
      </c>
      <c r="E7482" s="114">
        <f t="shared" si="116"/>
        <v>40201304</v>
      </c>
      <c r="F7482" s="114" t="s">
        <v>407</v>
      </c>
      <c r="G7482" s="114" t="s">
        <v>7151</v>
      </c>
      <c r="H7482" s="114" t="s">
        <v>2271</v>
      </c>
      <c r="I7482" s="114" t="s">
        <v>2276</v>
      </c>
    </row>
    <row r="7483" spans="1:9" x14ac:dyDescent="0.2">
      <c r="A7483" s="114" t="s">
        <v>10519</v>
      </c>
      <c r="D7483" s="114" t="s">
        <v>2277</v>
      </c>
      <c r="E7483" s="114">
        <f t="shared" si="116"/>
        <v>40201305</v>
      </c>
      <c r="F7483" s="114" t="s">
        <v>407</v>
      </c>
      <c r="G7483" s="114" t="s">
        <v>7151</v>
      </c>
      <c r="H7483" s="114" t="s">
        <v>2271</v>
      </c>
      <c r="I7483" s="114" t="s">
        <v>2278</v>
      </c>
    </row>
    <row r="7484" spans="1:9" x14ac:dyDescent="0.2">
      <c r="A7484" s="114" t="s">
        <v>10519</v>
      </c>
      <c r="D7484" s="114" t="s">
        <v>2279</v>
      </c>
      <c r="E7484" s="114">
        <f t="shared" si="116"/>
        <v>40201310</v>
      </c>
      <c r="F7484" s="114" t="s">
        <v>407</v>
      </c>
      <c r="G7484" s="114" t="s">
        <v>7151</v>
      </c>
      <c r="H7484" s="114" t="s">
        <v>2271</v>
      </c>
      <c r="I7484" s="114" t="s">
        <v>2280</v>
      </c>
    </row>
    <row r="7485" spans="1:9" x14ac:dyDescent="0.2">
      <c r="A7485" s="114" t="s">
        <v>10519</v>
      </c>
      <c r="D7485" s="114" t="s">
        <v>2281</v>
      </c>
      <c r="E7485" s="114">
        <f t="shared" si="116"/>
        <v>40201320</v>
      </c>
      <c r="F7485" s="114" t="s">
        <v>407</v>
      </c>
      <c r="G7485" s="114" t="s">
        <v>7151</v>
      </c>
      <c r="H7485" s="114" t="s">
        <v>2271</v>
      </c>
      <c r="I7485" s="114" t="s">
        <v>2282</v>
      </c>
    </row>
    <row r="7486" spans="1:9" x14ac:dyDescent="0.2">
      <c r="A7486" s="114" t="s">
        <v>10519</v>
      </c>
      <c r="D7486" s="114" t="s">
        <v>2283</v>
      </c>
      <c r="E7486" s="114">
        <f t="shared" si="116"/>
        <v>40201330</v>
      </c>
      <c r="F7486" s="114" t="s">
        <v>407</v>
      </c>
      <c r="G7486" s="114" t="s">
        <v>7151</v>
      </c>
      <c r="H7486" s="114" t="s">
        <v>2271</v>
      </c>
      <c r="I7486" s="114" t="s">
        <v>668</v>
      </c>
    </row>
    <row r="7487" spans="1:9" x14ac:dyDescent="0.2">
      <c r="A7487" s="114" t="s">
        <v>10519</v>
      </c>
      <c r="D7487" s="114" t="s">
        <v>669</v>
      </c>
      <c r="E7487" s="114">
        <f t="shared" si="116"/>
        <v>40201399</v>
      </c>
      <c r="F7487" s="114" t="s">
        <v>407</v>
      </c>
      <c r="G7487" s="114" t="s">
        <v>7151</v>
      </c>
      <c r="H7487" s="114" t="s">
        <v>2271</v>
      </c>
      <c r="I7487" s="114" t="s">
        <v>7818</v>
      </c>
    </row>
    <row r="7488" spans="1:9" x14ac:dyDescent="0.2">
      <c r="A7488" s="114" t="s">
        <v>10519</v>
      </c>
      <c r="D7488" s="114" t="s">
        <v>670</v>
      </c>
      <c r="E7488" s="114">
        <f t="shared" si="116"/>
        <v>40201401</v>
      </c>
      <c r="F7488" s="114" t="s">
        <v>407</v>
      </c>
      <c r="G7488" s="114" t="s">
        <v>7151</v>
      </c>
      <c r="H7488" s="114" t="s">
        <v>671</v>
      </c>
      <c r="I7488" s="114" t="s">
        <v>672</v>
      </c>
    </row>
    <row r="7489" spans="1:9" x14ac:dyDescent="0.2">
      <c r="A7489" s="114" t="s">
        <v>10519</v>
      </c>
      <c r="D7489" s="114" t="s">
        <v>673</v>
      </c>
      <c r="E7489" s="114">
        <f t="shared" si="116"/>
        <v>40201402</v>
      </c>
      <c r="F7489" s="114" t="s">
        <v>407</v>
      </c>
      <c r="G7489" s="114" t="s">
        <v>7151</v>
      </c>
      <c r="H7489" s="114" t="s">
        <v>671</v>
      </c>
      <c r="I7489" s="114" t="s">
        <v>674</v>
      </c>
    </row>
    <row r="7490" spans="1:9" x14ac:dyDescent="0.2">
      <c r="A7490" s="114" t="s">
        <v>10519</v>
      </c>
      <c r="D7490" s="114" t="s">
        <v>675</v>
      </c>
      <c r="E7490" s="114">
        <f t="shared" ref="E7490:E7553" si="117">VALUE(D7490)</f>
        <v>40201403</v>
      </c>
      <c r="F7490" s="114" t="s">
        <v>407</v>
      </c>
      <c r="G7490" s="114" t="s">
        <v>7151</v>
      </c>
      <c r="H7490" s="114" t="s">
        <v>671</v>
      </c>
      <c r="I7490" s="114" t="s">
        <v>2274</v>
      </c>
    </row>
    <row r="7491" spans="1:9" x14ac:dyDescent="0.2">
      <c r="A7491" s="114" t="s">
        <v>10519</v>
      </c>
      <c r="D7491" s="114" t="s">
        <v>676</v>
      </c>
      <c r="E7491" s="114">
        <f t="shared" si="117"/>
        <v>40201404</v>
      </c>
      <c r="F7491" s="114" t="s">
        <v>407</v>
      </c>
      <c r="G7491" s="114" t="s">
        <v>7151</v>
      </c>
      <c r="H7491" s="114" t="s">
        <v>671</v>
      </c>
      <c r="I7491" s="114" t="s">
        <v>2276</v>
      </c>
    </row>
    <row r="7492" spans="1:9" x14ac:dyDescent="0.2">
      <c r="A7492" s="114" t="s">
        <v>10519</v>
      </c>
      <c r="D7492" s="114" t="s">
        <v>677</v>
      </c>
      <c r="E7492" s="114">
        <f t="shared" si="117"/>
        <v>40201405</v>
      </c>
      <c r="F7492" s="114" t="s">
        <v>407</v>
      </c>
      <c r="G7492" s="114" t="s">
        <v>7151</v>
      </c>
      <c r="H7492" s="114" t="s">
        <v>671</v>
      </c>
      <c r="I7492" s="114" t="s">
        <v>2278</v>
      </c>
    </row>
    <row r="7493" spans="1:9" x14ac:dyDescent="0.2">
      <c r="A7493" s="114" t="s">
        <v>10519</v>
      </c>
      <c r="D7493" s="114" t="s">
        <v>678</v>
      </c>
      <c r="E7493" s="114">
        <f t="shared" si="117"/>
        <v>40201406</v>
      </c>
      <c r="F7493" s="114" t="s">
        <v>407</v>
      </c>
      <c r="G7493" s="114" t="s">
        <v>7151</v>
      </c>
      <c r="H7493" s="114" t="s">
        <v>671</v>
      </c>
      <c r="I7493" s="114" t="s">
        <v>679</v>
      </c>
    </row>
    <row r="7494" spans="1:9" x14ac:dyDescent="0.2">
      <c r="A7494" s="114" t="s">
        <v>10519</v>
      </c>
      <c r="D7494" s="114" t="s">
        <v>680</v>
      </c>
      <c r="E7494" s="114">
        <f t="shared" si="117"/>
        <v>40201410</v>
      </c>
      <c r="F7494" s="114" t="s">
        <v>407</v>
      </c>
      <c r="G7494" s="114" t="s">
        <v>7151</v>
      </c>
      <c r="H7494" s="114" t="s">
        <v>671</v>
      </c>
      <c r="I7494" s="114" t="s">
        <v>681</v>
      </c>
    </row>
    <row r="7495" spans="1:9" x14ac:dyDescent="0.2">
      <c r="A7495" s="114" t="s">
        <v>10519</v>
      </c>
      <c r="D7495" s="114" t="s">
        <v>682</v>
      </c>
      <c r="E7495" s="114">
        <f t="shared" si="117"/>
        <v>40201411</v>
      </c>
      <c r="F7495" s="114" t="s">
        <v>407</v>
      </c>
      <c r="G7495" s="114" t="s">
        <v>7151</v>
      </c>
      <c r="H7495" s="114" t="s">
        <v>671</v>
      </c>
      <c r="I7495" s="114" t="s">
        <v>683</v>
      </c>
    </row>
    <row r="7496" spans="1:9" x14ac:dyDescent="0.2">
      <c r="A7496" s="114" t="s">
        <v>10519</v>
      </c>
      <c r="D7496" s="114" t="s">
        <v>684</v>
      </c>
      <c r="E7496" s="114">
        <f t="shared" si="117"/>
        <v>40201431</v>
      </c>
      <c r="F7496" s="114" t="s">
        <v>407</v>
      </c>
      <c r="G7496" s="114" t="s">
        <v>7151</v>
      </c>
      <c r="H7496" s="114" t="s">
        <v>671</v>
      </c>
      <c r="I7496" s="114" t="s">
        <v>685</v>
      </c>
    </row>
    <row r="7497" spans="1:9" x14ac:dyDescent="0.2">
      <c r="A7497" s="114" t="s">
        <v>10519</v>
      </c>
      <c r="D7497" s="114" t="s">
        <v>686</v>
      </c>
      <c r="E7497" s="114">
        <f t="shared" si="117"/>
        <v>40201432</v>
      </c>
      <c r="F7497" s="114" t="s">
        <v>407</v>
      </c>
      <c r="G7497" s="114" t="s">
        <v>7151</v>
      </c>
      <c r="H7497" s="114" t="s">
        <v>671</v>
      </c>
      <c r="I7497" s="114" t="s">
        <v>687</v>
      </c>
    </row>
    <row r="7498" spans="1:9" x14ac:dyDescent="0.2">
      <c r="A7498" s="114" t="s">
        <v>10519</v>
      </c>
      <c r="D7498" s="114" t="s">
        <v>688</v>
      </c>
      <c r="E7498" s="114">
        <f t="shared" si="117"/>
        <v>40201433</v>
      </c>
      <c r="F7498" s="114" t="s">
        <v>407</v>
      </c>
      <c r="G7498" s="114" t="s">
        <v>7151</v>
      </c>
      <c r="H7498" s="114" t="s">
        <v>671</v>
      </c>
      <c r="I7498" s="114" t="s">
        <v>689</v>
      </c>
    </row>
    <row r="7499" spans="1:9" x14ac:dyDescent="0.2">
      <c r="A7499" s="114" t="s">
        <v>10519</v>
      </c>
      <c r="D7499" s="114" t="s">
        <v>690</v>
      </c>
      <c r="E7499" s="114">
        <f t="shared" si="117"/>
        <v>40201434</v>
      </c>
      <c r="F7499" s="114" t="s">
        <v>407</v>
      </c>
      <c r="G7499" s="114" t="s">
        <v>7151</v>
      </c>
      <c r="H7499" s="114" t="s">
        <v>671</v>
      </c>
      <c r="I7499" s="114" t="s">
        <v>691</v>
      </c>
    </row>
    <row r="7500" spans="1:9" x14ac:dyDescent="0.2">
      <c r="A7500" s="114" t="s">
        <v>10519</v>
      </c>
      <c r="D7500" s="114" t="s">
        <v>692</v>
      </c>
      <c r="E7500" s="114">
        <f t="shared" si="117"/>
        <v>40201435</v>
      </c>
      <c r="F7500" s="114" t="s">
        <v>407</v>
      </c>
      <c r="G7500" s="114" t="s">
        <v>7151</v>
      </c>
      <c r="H7500" s="114" t="s">
        <v>671</v>
      </c>
      <c r="I7500" s="114" t="s">
        <v>693</v>
      </c>
    </row>
    <row r="7501" spans="1:9" x14ac:dyDescent="0.2">
      <c r="A7501" s="114" t="s">
        <v>10519</v>
      </c>
      <c r="D7501" s="114" t="s">
        <v>694</v>
      </c>
      <c r="E7501" s="114">
        <f t="shared" si="117"/>
        <v>40201436</v>
      </c>
      <c r="F7501" s="114" t="s">
        <v>407</v>
      </c>
      <c r="G7501" s="114" t="s">
        <v>7151</v>
      </c>
      <c r="H7501" s="114" t="s">
        <v>671</v>
      </c>
      <c r="I7501" s="114" t="s">
        <v>695</v>
      </c>
    </row>
    <row r="7502" spans="1:9" x14ac:dyDescent="0.2">
      <c r="A7502" s="114" t="s">
        <v>10519</v>
      </c>
      <c r="D7502" s="114" t="s">
        <v>696</v>
      </c>
      <c r="E7502" s="114">
        <f t="shared" si="117"/>
        <v>40201437</v>
      </c>
      <c r="F7502" s="114" t="s">
        <v>407</v>
      </c>
      <c r="G7502" s="114" t="s">
        <v>7151</v>
      </c>
      <c r="H7502" s="114" t="s">
        <v>671</v>
      </c>
      <c r="I7502" s="114" t="s">
        <v>697</v>
      </c>
    </row>
    <row r="7503" spans="1:9" x14ac:dyDescent="0.2">
      <c r="A7503" s="114" t="s">
        <v>10519</v>
      </c>
      <c r="D7503" s="114" t="s">
        <v>698</v>
      </c>
      <c r="E7503" s="114">
        <f t="shared" si="117"/>
        <v>40201438</v>
      </c>
      <c r="F7503" s="114" t="s">
        <v>407</v>
      </c>
      <c r="G7503" s="114" t="s">
        <v>7151</v>
      </c>
      <c r="H7503" s="114" t="s">
        <v>671</v>
      </c>
      <c r="I7503" s="114" t="s">
        <v>699</v>
      </c>
    </row>
    <row r="7504" spans="1:9" x14ac:dyDescent="0.2">
      <c r="A7504" s="114" t="s">
        <v>10519</v>
      </c>
      <c r="D7504" s="114" t="s">
        <v>700</v>
      </c>
      <c r="E7504" s="114">
        <f t="shared" si="117"/>
        <v>40201499</v>
      </c>
      <c r="F7504" s="114" t="s">
        <v>407</v>
      </c>
      <c r="G7504" s="114" t="s">
        <v>7151</v>
      </c>
      <c r="H7504" s="114" t="s">
        <v>671</v>
      </c>
      <c r="I7504" s="114" t="s">
        <v>7818</v>
      </c>
    </row>
    <row r="7505" spans="1:9" x14ac:dyDescent="0.2">
      <c r="A7505" s="114" t="s">
        <v>10519</v>
      </c>
      <c r="D7505" s="114" t="s">
        <v>701</v>
      </c>
      <c r="E7505" s="114">
        <f t="shared" si="117"/>
        <v>40201501</v>
      </c>
      <c r="F7505" s="114" t="s">
        <v>407</v>
      </c>
      <c r="G7505" s="114" t="s">
        <v>7151</v>
      </c>
      <c r="H7505" s="114" t="s">
        <v>702</v>
      </c>
      <c r="I7505" s="114" t="s">
        <v>703</v>
      </c>
    </row>
    <row r="7506" spans="1:9" x14ac:dyDescent="0.2">
      <c r="A7506" s="114" t="s">
        <v>10519</v>
      </c>
      <c r="D7506" s="114" t="s">
        <v>704</v>
      </c>
      <c r="E7506" s="114">
        <f t="shared" si="117"/>
        <v>40201502</v>
      </c>
      <c r="F7506" s="114" t="s">
        <v>407</v>
      </c>
      <c r="G7506" s="114" t="s">
        <v>7151</v>
      </c>
      <c r="H7506" s="114" t="s">
        <v>702</v>
      </c>
      <c r="I7506" s="114" t="s">
        <v>674</v>
      </c>
    </row>
    <row r="7507" spans="1:9" x14ac:dyDescent="0.2">
      <c r="A7507" s="114" t="s">
        <v>10519</v>
      </c>
      <c r="D7507" s="114" t="s">
        <v>705</v>
      </c>
      <c r="E7507" s="114">
        <f t="shared" si="117"/>
        <v>40201503</v>
      </c>
      <c r="F7507" s="114" t="s">
        <v>407</v>
      </c>
      <c r="G7507" s="114" t="s">
        <v>7151</v>
      </c>
      <c r="H7507" s="114" t="s">
        <v>702</v>
      </c>
      <c r="I7507" s="114" t="s">
        <v>2274</v>
      </c>
    </row>
    <row r="7508" spans="1:9" x14ac:dyDescent="0.2">
      <c r="A7508" s="114" t="s">
        <v>10519</v>
      </c>
      <c r="D7508" s="114" t="s">
        <v>706</v>
      </c>
      <c r="E7508" s="114">
        <f t="shared" si="117"/>
        <v>40201504</v>
      </c>
      <c r="F7508" s="114" t="s">
        <v>407</v>
      </c>
      <c r="G7508" s="114" t="s">
        <v>7151</v>
      </c>
      <c r="H7508" s="114" t="s">
        <v>702</v>
      </c>
      <c r="I7508" s="114" t="s">
        <v>2276</v>
      </c>
    </row>
    <row r="7509" spans="1:9" x14ac:dyDescent="0.2">
      <c r="A7509" s="114" t="s">
        <v>10519</v>
      </c>
      <c r="D7509" s="114" t="s">
        <v>707</v>
      </c>
      <c r="E7509" s="114">
        <f t="shared" si="117"/>
        <v>40201505</v>
      </c>
      <c r="F7509" s="114" t="s">
        <v>407</v>
      </c>
      <c r="G7509" s="114" t="s">
        <v>7151</v>
      </c>
      <c r="H7509" s="114" t="s">
        <v>702</v>
      </c>
      <c r="I7509" s="114" t="s">
        <v>2278</v>
      </c>
    </row>
    <row r="7510" spans="1:9" x14ac:dyDescent="0.2">
      <c r="A7510" s="114" t="s">
        <v>10519</v>
      </c>
      <c r="D7510" s="114" t="s">
        <v>708</v>
      </c>
      <c r="E7510" s="114">
        <f t="shared" si="117"/>
        <v>40201531</v>
      </c>
      <c r="F7510" s="114" t="s">
        <v>407</v>
      </c>
      <c r="G7510" s="114" t="s">
        <v>7151</v>
      </c>
      <c r="H7510" s="114" t="s">
        <v>702</v>
      </c>
      <c r="I7510" s="114" t="s">
        <v>685</v>
      </c>
    </row>
    <row r="7511" spans="1:9" x14ac:dyDescent="0.2">
      <c r="A7511" s="114" t="s">
        <v>10519</v>
      </c>
      <c r="D7511" s="114" t="s">
        <v>709</v>
      </c>
      <c r="E7511" s="114">
        <f t="shared" si="117"/>
        <v>40201599</v>
      </c>
      <c r="F7511" s="114" t="s">
        <v>407</v>
      </c>
      <c r="G7511" s="114" t="s">
        <v>7151</v>
      </c>
      <c r="H7511" s="114" t="s">
        <v>702</v>
      </c>
      <c r="I7511" s="114" t="s">
        <v>7818</v>
      </c>
    </row>
    <row r="7512" spans="1:9" x14ac:dyDescent="0.2">
      <c r="A7512" s="114" t="s">
        <v>10519</v>
      </c>
      <c r="D7512" s="114" t="s">
        <v>710</v>
      </c>
      <c r="E7512" s="114">
        <f t="shared" si="117"/>
        <v>40201601</v>
      </c>
      <c r="F7512" s="114" t="s">
        <v>407</v>
      </c>
      <c r="G7512" s="114" t="s">
        <v>7151</v>
      </c>
      <c r="H7512" s="114" t="s">
        <v>711</v>
      </c>
      <c r="I7512" s="114" t="s">
        <v>712</v>
      </c>
    </row>
    <row r="7513" spans="1:9" x14ac:dyDescent="0.2">
      <c r="A7513" s="114" t="s">
        <v>10519</v>
      </c>
      <c r="D7513" s="114" t="s">
        <v>713</v>
      </c>
      <c r="E7513" s="114">
        <f t="shared" si="117"/>
        <v>40201602</v>
      </c>
      <c r="F7513" s="114" t="s">
        <v>407</v>
      </c>
      <c r="G7513" s="114" t="s">
        <v>7151</v>
      </c>
      <c r="H7513" s="114" t="s">
        <v>711</v>
      </c>
      <c r="I7513" s="114" t="s">
        <v>674</v>
      </c>
    </row>
    <row r="7514" spans="1:9" x14ac:dyDescent="0.2">
      <c r="A7514" s="114" t="s">
        <v>10519</v>
      </c>
      <c r="D7514" s="114" t="s">
        <v>714</v>
      </c>
      <c r="E7514" s="114">
        <f t="shared" si="117"/>
        <v>40201603</v>
      </c>
      <c r="F7514" s="114" t="s">
        <v>407</v>
      </c>
      <c r="G7514" s="114" t="s">
        <v>7151</v>
      </c>
      <c r="H7514" s="114" t="s">
        <v>711</v>
      </c>
      <c r="I7514" s="114" t="s">
        <v>2274</v>
      </c>
    </row>
    <row r="7515" spans="1:9" x14ac:dyDescent="0.2">
      <c r="A7515" s="114" t="s">
        <v>10519</v>
      </c>
      <c r="D7515" s="114" t="s">
        <v>715</v>
      </c>
      <c r="E7515" s="114">
        <f t="shared" si="117"/>
        <v>40201604</v>
      </c>
      <c r="F7515" s="114" t="s">
        <v>407</v>
      </c>
      <c r="G7515" s="114" t="s">
        <v>7151</v>
      </c>
      <c r="H7515" s="114" t="s">
        <v>711</v>
      </c>
      <c r="I7515" s="114" t="s">
        <v>2276</v>
      </c>
    </row>
    <row r="7516" spans="1:9" x14ac:dyDescent="0.2">
      <c r="A7516" s="114" t="s">
        <v>10519</v>
      </c>
      <c r="D7516" s="114" t="s">
        <v>716</v>
      </c>
      <c r="E7516" s="114">
        <f t="shared" si="117"/>
        <v>40201605</v>
      </c>
      <c r="F7516" s="114" t="s">
        <v>407</v>
      </c>
      <c r="G7516" s="114" t="s">
        <v>7151</v>
      </c>
      <c r="H7516" s="114" t="s">
        <v>711</v>
      </c>
      <c r="I7516" s="114" t="s">
        <v>2278</v>
      </c>
    </row>
    <row r="7517" spans="1:9" x14ac:dyDescent="0.2">
      <c r="A7517" s="114" t="s">
        <v>10519</v>
      </c>
      <c r="D7517" s="114" t="s">
        <v>717</v>
      </c>
      <c r="E7517" s="114">
        <f t="shared" si="117"/>
        <v>40201606</v>
      </c>
      <c r="F7517" s="114" t="s">
        <v>407</v>
      </c>
      <c r="G7517" s="114" t="s">
        <v>7151</v>
      </c>
      <c r="H7517" s="114" t="s">
        <v>711</v>
      </c>
      <c r="I7517" s="114" t="s">
        <v>718</v>
      </c>
    </row>
    <row r="7518" spans="1:9" x14ac:dyDescent="0.2">
      <c r="A7518" s="114" t="s">
        <v>10519</v>
      </c>
      <c r="D7518" s="114" t="s">
        <v>719</v>
      </c>
      <c r="E7518" s="114">
        <f t="shared" si="117"/>
        <v>40201607</v>
      </c>
      <c r="F7518" s="114" t="s">
        <v>407</v>
      </c>
      <c r="G7518" s="114" t="s">
        <v>7151</v>
      </c>
      <c r="H7518" s="114" t="s">
        <v>711</v>
      </c>
      <c r="I7518" s="114" t="s">
        <v>720</v>
      </c>
    </row>
    <row r="7519" spans="1:9" x14ac:dyDescent="0.2">
      <c r="A7519" s="114" t="s">
        <v>10519</v>
      </c>
      <c r="D7519" s="114" t="s">
        <v>721</v>
      </c>
      <c r="E7519" s="114">
        <f t="shared" si="117"/>
        <v>40201608</v>
      </c>
      <c r="F7519" s="114" t="s">
        <v>407</v>
      </c>
      <c r="G7519" s="114" t="s">
        <v>7151</v>
      </c>
      <c r="H7519" s="114" t="s">
        <v>711</v>
      </c>
      <c r="I7519" s="114" t="s">
        <v>722</v>
      </c>
    </row>
    <row r="7520" spans="1:9" x14ac:dyDescent="0.2">
      <c r="A7520" s="114" t="s">
        <v>10519</v>
      </c>
      <c r="D7520" s="114" t="s">
        <v>723</v>
      </c>
      <c r="E7520" s="114">
        <f t="shared" si="117"/>
        <v>40201609</v>
      </c>
      <c r="F7520" s="114" t="s">
        <v>407</v>
      </c>
      <c r="G7520" s="114" t="s">
        <v>7151</v>
      </c>
      <c r="H7520" s="114" t="s">
        <v>711</v>
      </c>
      <c r="I7520" s="114" t="s">
        <v>724</v>
      </c>
    </row>
    <row r="7521" spans="1:9" x14ac:dyDescent="0.2">
      <c r="A7521" s="114" t="s">
        <v>10519</v>
      </c>
      <c r="D7521" s="114" t="s">
        <v>725</v>
      </c>
      <c r="E7521" s="114">
        <f t="shared" si="117"/>
        <v>40201619</v>
      </c>
      <c r="F7521" s="114" t="s">
        <v>407</v>
      </c>
      <c r="G7521" s="114" t="s">
        <v>7151</v>
      </c>
      <c r="H7521" s="114" t="s">
        <v>711</v>
      </c>
      <c r="I7521" s="114" t="s">
        <v>726</v>
      </c>
    </row>
    <row r="7522" spans="1:9" x14ac:dyDescent="0.2">
      <c r="A7522" s="114" t="s">
        <v>10519</v>
      </c>
      <c r="D7522" s="114" t="s">
        <v>727</v>
      </c>
      <c r="E7522" s="114">
        <f t="shared" si="117"/>
        <v>40201620</v>
      </c>
      <c r="F7522" s="114" t="s">
        <v>407</v>
      </c>
      <c r="G7522" s="114" t="s">
        <v>7151</v>
      </c>
      <c r="H7522" s="114" t="s">
        <v>711</v>
      </c>
      <c r="I7522" s="114" t="s">
        <v>728</v>
      </c>
    </row>
    <row r="7523" spans="1:9" x14ac:dyDescent="0.2">
      <c r="A7523" s="114" t="s">
        <v>10519</v>
      </c>
      <c r="D7523" s="114" t="s">
        <v>729</v>
      </c>
      <c r="E7523" s="114">
        <f t="shared" si="117"/>
        <v>40201621</v>
      </c>
      <c r="F7523" s="114" t="s">
        <v>407</v>
      </c>
      <c r="G7523" s="114" t="s">
        <v>7151</v>
      </c>
      <c r="H7523" s="114" t="s">
        <v>711</v>
      </c>
      <c r="I7523" s="114" t="s">
        <v>730</v>
      </c>
    </row>
    <row r="7524" spans="1:9" x14ac:dyDescent="0.2">
      <c r="A7524" s="114" t="s">
        <v>10519</v>
      </c>
      <c r="D7524" s="114" t="s">
        <v>731</v>
      </c>
      <c r="E7524" s="114">
        <f t="shared" si="117"/>
        <v>40201622</v>
      </c>
      <c r="F7524" s="114" t="s">
        <v>407</v>
      </c>
      <c r="G7524" s="114" t="s">
        <v>7151</v>
      </c>
      <c r="H7524" s="114" t="s">
        <v>711</v>
      </c>
      <c r="I7524" s="114" t="s">
        <v>732</v>
      </c>
    </row>
    <row r="7525" spans="1:9" x14ac:dyDescent="0.2">
      <c r="A7525" s="114" t="s">
        <v>10519</v>
      </c>
      <c r="D7525" s="114" t="s">
        <v>733</v>
      </c>
      <c r="E7525" s="114">
        <f t="shared" si="117"/>
        <v>40201623</v>
      </c>
      <c r="F7525" s="114" t="s">
        <v>407</v>
      </c>
      <c r="G7525" s="114" t="s">
        <v>7151</v>
      </c>
      <c r="H7525" s="114" t="s">
        <v>711</v>
      </c>
      <c r="I7525" s="114" t="s">
        <v>734</v>
      </c>
    </row>
    <row r="7526" spans="1:9" x14ac:dyDescent="0.2">
      <c r="A7526" s="114" t="s">
        <v>10519</v>
      </c>
      <c r="D7526" s="114" t="s">
        <v>735</v>
      </c>
      <c r="E7526" s="114">
        <f t="shared" si="117"/>
        <v>40201624</v>
      </c>
      <c r="F7526" s="114" t="s">
        <v>407</v>
      </c>
      <c r="G7526" s="114" t="s">
        <v>7151</v>
      </c>
      <c r="H7526" s="114" t="s">
        <v>711</v>
      </c>
      <c r="I7526" s="114" t="s">
        <v>736</v>
      </c>
    </row>
    <row r="7527" spans="1:9" x14ac:dyDescent="0.2">
      <c r="A7527" s="114" t="s">
        <v>10519</v>
      </c>
      <c r="D7527" s="114" t="s">
        <v>737</v>
      </c>
      <c r="E7527" s="114">
        <f t="shared" si="117"/>
        <v>40201625</v>
      </c>
      <c r="F7527" s="114" t="s">
        <v>407</v>
      </c>
      <c r="G7527" s="114" t="s">
        <v>7151</v>
      </c>
      <c r="H7527" s="114" t="s">
        <v>711</v>
      </c>
      <c r="I7527" s="114" t="s">
        <v>738</v>
      </c>
    </row>
    <row r="7528" spans="1:9" x14ac:dyDescent="0.2">
      <c r="A7528" s="114" t="s">
        <v>10519</v>
      </c>
      <c r="D7528" s="114" t="s">
        <v>739</v>
      </c>
      <c r="E7528" s="114">
        <f t="shared" si="117"/>
        <v>40201626</v>
      </c>
      <c r="F7528" s="114" t="s">
        <v>407</v>
      </c>
      <c r="G7528" s="114" t="s">
        <v>7151</v>
      </c>
      <c r="H7528" s="114" t="s">
        <v>711</v>
      </c>
      <c r="I7528" s="114" t="s">
        <v>740</v>
      </c>
    </row>
    <row r="7529" spans="1:9" x14ac:dyDescent="0.2">
      <c r="A7529" s="114" t="s">
        <v>10519</v>
      </c>
      <c r="D7529" s="114" t="s">
        <v>741</v>
      </c>
      <c r="E7529" s="114">
        <f t="shared" si="117"/>
        <v>40201627</v>
      </c>
      <c r="F7529" s="114" t="s">
        <v>407</v>
      </c>
      <c r="G7529" s="114" t="s">
        <v>7151</v>
      </c>
      <c r="H7529" s="114" t="s">
        <v>711</v>
      </c>
      <c r="I7529" s="114" t="s">
        <v>742</v>
      </c>
    </row>
    <row r="7530" spans="1:9" x14ac:dyDescent="0.2">
      <c r="A7530" s="114" t="s">
        <v>10519</v>
      </c>
      <c r="D7530" s="114" t="s">
        <v>743</v>
      </c>
      <c r="E7530" s="114">
        <f t="shared" si="117"/>
        <v>40201628</v>
      </c>
      <c r="F7530" s="114" t="s">
        <v>407</v>
      </c>
      <c r="G7530" s="114" t="s">
        <v>7151</v>
      </c>
      <c r="H7530" s="114" t="s">
        <v>711</v>
      </c>
      <c r="I7530" s="114" t="s">
        <v>744</v>
      </c>
    </row>
    <row r="7531" spans="1:9" x14ac:dyDescent="0.2">
      <c r="A7531" s="114" t="s">
        <v>10519</v>
      </c>
      <c r="D7531" s="114" t="s">
        <v>745</v>
      </c>
      <c r="E7531" s="114">
        <f t="shared" si="117"/>
        <v>40201629</v>
      </c>
      <c r="F7531" s="114" t="s">
        <v>407</v>
      </c>
      <c r="G7531" s="114" t="s">
        <v>7151</v>
      </c>
      <c r="H7531" s="114" t="s">
        <v>711</v>
      </c>
      <c r="I7531" s="114" t="s">
        <v>746</v>
      </c>
    </row>
    <row r="7532" spans="1:9" x14ac:dyDescent="0.2">
      <c r="A7532" s="114" t="s">
        <v>10519</v>
      </c>
      <c r="D7532" s="114" t="s">
        <v>747</v>
      </c>
      <c r="E7532" s="114">
        <f t="shared" si="117"/>
        <v>40201630</v>
      </c>
      <c r="F7532" s="114" t="s">
        <v>407</v>
      </c>
      <c r="G7532" s="114" t="s">
        <v>7151</v>
      </c>
      <c r="H7532" s="114" t="s">
        <v>711</v>
      </c>
      <c r="I7532" s="114" t="s">
        <v>748</v>
      </c>
    </row>
    <row r="7533" spans="1:9" x14ac:dyDescent="0.2">
      <c r="A7533" s="114" t="s">
        <v>10519</v>
      </c>
      <c r="D7533" s="114" t="s">
        <v>749</v>
      </c>
      <c r="E7533" s="114">
        <f t="shared" si="117"/>
        <v>40201631</v>
      </c>
      <c r="F7533" s="114" t="s">
        <v>407</v>
      </c>
      <c r="G7533" s="114" t="s">
        <v>7151</v>
      </c>
      <c r="H7533" s="114" t="s">
        <v>711</v>
      </c>
      <c r="I7533" s="114" t="s">
        <v>750</v>
      </c>
    </row>
    <row r="7534" spans="1:9" x14ac:dyDescent="0.2">
      <c r="A7534" s="114" t="s">
        <v>10519</v>
      </c>
      <c r="D7534" s="114" t="s">
        <v>751</v>
      </c>
      <c r="E7534" s="114">
        <f t="shared" si="117"/>
        <v>40201632</v>
      </c>
      <c r="F7534" s="114" t="s">
        <v>407</v>
      </c>
      <c r="G7534" s="114" t="s">
        <v>7151</v>
      </c>
      <c r="H7534" s="114" t="s">
        <v>711</v>
      </c>
      <c r="I7534" s="114" t="s">
        <v>752</v>
      </c>
    </row>
    <row r="7535" spans="1:9" x14ac:dyDescent="0.2">
      <c r="A7535" s="114" t="s">
        <v>10519</v>
      </c>
      <c r="D7535" s="114" t="s">
        <v>753</v>
      </c>
      <c r="E7535" s="114">
        <f t="shared" si="117"/>
        <v>40201699</v>
      </c>
      <c r="F7535" s="114" t="s">
        <v>407</v>
      </c>
      <c r="G7535" s="114" t="s">
        <v>7151</v>
      </c>
      <c r="H7535" s="114" t="s">
        <v>711</v>
      </c>
      <c r="I7535" s="114" t="s">
        <v>7818</v>
      </c>
    </row>
    <row r="7536" spans="1:9" x14ac:dyDescent="0.2">
      <c r="A7536" s="114" t="s">
        <v>10519</v>
      </c>
      <c r="D7536" s="114" t="s">
        <v>754</v>
      </c>
      <c r="E7536" s="114">
        <f t="shared" si="117"/>
        <v>40201702</v>
      </c>
      <c r="F7536" s="114" t="s">
        <v>407</v>
      </c>
      <c r="G7536" s="114" t="s">
        <v>7151</v>
      </c>
      <c r="H7536" s="114" t="s">
        <v>2359</v>
      </c>
      <c r="I7536" s="114" t="s">
        <v>674</v>
      </c>
    </row>
    <row r="7537" spans="1:9" x14ac:dyDescent="0.2">
      <c r="A7537" s="114" t="s">
        <v>10519</v>
      </c>
      <c r="D7537" s="114" t="s">
        <v>2360</v>
      </c>
      <c r="E7537" s="114">
        <f t="shared" si="117"/>
        <v>40201703</v>
      </c>
      <c r="F7537" s="114" t="s">
        <v>407</v>
      </c>
      <c r="G7537" s="114" t="s">
        <v>7151</v>
      </c>
      <c r="H7537" s="114" t="s">
        <v>2359</v>
      </c>
      <c r="I7537" s="114" t="s">
        <v>2274</v>
      </c>
    </row>
    <row r="7538" spans="1:9" x14ac:dyDescent="0.2">
      <c r="A7538" s="114" t="s">
        <v>10519</v>
      </c>
      <c r="D7538" s="114" t="s">
        <v>2361</v>
      </c>
      <c r="E7538" s="114">
        <f t="shared" si="117"/>
        <v>40201704</v>
      </c>
      <c r="F7538" s="114" t="s">
        <v>407</v>
      </c>
      <c r="G7538" s="114" t="s">
        <v>7151</v>
      </c>
      <c r="H7538" s="114" t="s">
        <v>2359</v>
      </c>
      <c r="I7538" s="114" t="s">
        <v>2276</v>
      </c>
    </row>
    <row r="7539" spans="1:9" x14ac:dyDescent="0.2">
      <c r="A7539" s="114" t="s">
        <v>10519</v>
      </c>
      <c r="D7539" s="114" t="s">
        <v>5071</v>
      </c>
      <c r="E7539" s="114">
        <f t="shared" si="117"/>
        <v>40201705</v>
      </c>
      <c r="F7539" s="114" t="s">
        <v>407</v>
      </c>
      <c r="G7539" s="114" t="s">
        <v>7151</v>
      </c>
      <c r="H7539" s="114" t="s">
        <v>2359</v>
      </c>
      <c r="I7539" s="114" t="s">
        <v>2278</v>
      </c>
    </row>
    <row r="7540" spans="1:9" x14ac:dyDescent="0.2">
      <c r="A7540" s="114" t="s">
        <v>10519</v>
      </c>
      <c r="D7540" s="114" t="s">
        <v>5072</v>
      </c>
      <c r="E7540" s="114">
        <f t="shared" si="117"/>
        <v>40201706</v>
      </c>
      <c r="F7540" s="114" t="s">
        <v>407</v>
      </c>
      <c r="G7540" s="114" t="s">
        <v>7151</v>
      </c>
      <c r="H7540" s="114" t="s">
        <v>2359</v>
      </c>
      <c r="I7540" s="114" t="s">
        <v>11622</v>
      </c>
    </row>
    <row r="7541" spans="1:9" x14ac:dyDescent="0.2">
      <c r="A7541" s="114" t="s">
        <v>10519</v>
      </c>
      <c r="D7541" s="114" t="s">
        <v>5073</v>
      </c>
      <c r="E7541" s="114">
        <f t="shared" si="117"/>
        <v>40201721</v>
      </c>
      <c r="F7541" s="114" t="s">
        <v>407</v>
      </c>
      <c r="G7541" s="114" t="s">
        <v>7151</v>
      </c>
      <c r="H7541" s="114" t="s">
        <v>2359</v>
      </c>
      <c r="I7541" s="114" t="s">
        <v>5074</v>
      </c>
    </row>
    <row r="7542" spans="1:9" x14ac:dyDescent="0.2">
      <c r="A7542" s="114" t="s">
        <v>10519</v>
      </c>
      <c r="D7542" s="114" t="s">
        <v>5075</v>
      </c>
      <c r="E7542" s="114">
        <f t="shared" si="117"/>
        <v>40201722</v>
      </c>
      <c r="F7542" s="114" t="s">
        <v>407</v>
      </c>
      <c r="G7542" s="114" t="s">
        <v>7151</v>
      </c>
      <c r="H7542" s="114" t="s">
        <v>2359</v>
      </c>
      <c r="I7542" s="114" t="s">
        <v>5076</v>
      </c>
    </row>
    <row r="7543" spans="1:9" x14ac:dyDescent="0.2">
      <c r="A7543" s="114" t="s">
        <v>10519</v>
      </c>
      <c r="D7543" s="114" t="s">
        <v>5077</v>
      </c>
      <c r="E7543" s="114">
        <f t="shared" si="117"/>
        <v>40201723</v>
      </c>
      <c r="F7543" s="114" t="s">
        <v>407</v>
      </c>
      <c r="G7543" s="114" t="s">
        <v>7151</v>
      </c>
      <c r="H7543" s="114" t="s">
        <v>2359</v>
      </c>
      <c r="I7543" s="114" t="s">
        <v>5078</v>
      </c>
    </row>
    <row r="7544" spans="1:9" x14ac:dyDescent="0.2">
      <c r="A7544" s="114" t="s">
        <v>10519</v>
      </c>
      <c r="D7544" s="114" t="s">
        <v>5079</v>
      </c>
      <c r="E7544" s="114">
        <f t="shared" si="117"/>
        <v>40201724</v>
      </c>
      <c r="F7544" s="114" t="s">
        <v>407</v>
      </c>
      <c r="G7544" s="114" t="s">
        <v>7151</v>
      </c>
      <c r="H7544" s="114" t="s">
        <v>2359</v>
      </c>
      <c r="I7544" s="114" t="s">
        <v>5080</v>
      </c>
    </row>
    <row r="7545" spans="1:9" x14ac:dyDescent="0.2">
      <c r="A7545" s="114" t="s">
        <v>10519</v>
      </c>
      <c r="D7545" s="114" t="s">
        <v>5081</v>
      </c>
      <c r="E7545" s="114">
        <f t="shared" si="117"/>
        <v>40201725</v>
      </c>
      <c r="F7545" s="114" t="s">
        <v>407</v>
      </c>
      <c r="G7545" s="114" t="s">
        <v>7151</v>
      </c>
      <c r="H7545" s="114" t="s">
        <v>2359</v>
      </c>
      <c r="I7545" s="114" t="s">
        <v>5082</v>
      </c>
    </row>
    <row r="7546" spans="1:9" x14ac:dyDescent="0.2">
      <c r="A7546" s="114" t="s">
        <v>10519</v>
      </c>
      <c r="D7546" s="114" t="s">
        <v>5083</v>
      </c>
      <c r="E7546" s="114">
        <f t="shared" si="117"/>
        <v>40201726</v>
      </c>
      <c r="F7546" s="114" t="s">
        <v>407</v>
      </c>
      <c r="G7546" s="114" t="s">
        <v>7151</v>
      </c>
      <c r="H7546" s="114" t="s">
        <v>2359</v>
      </c>
      <c r="I7546" s="114" t="s">
        <v>5084</v>
      </c>
    </row>
    <row r="7547" spans="1:9" x14ac:dyDescent="0.2">
      <c r="A7547" s="114" t="s">
        <v>10519</v>
      </c>
      <c r="D7547" s="114" t="s">
        <v>5085</v>
      </c>
      <c r="E7547" s="114">
        <f t="shared" si="117"/>
        <v>40201727</v>
      </c>
      <c r="F7547" s="114" t="s">
        <v>407</v>
      </c>
      <c r="G7547" s="114" t="s">
        <v>7151</v>
      </c>
      <c r="H7547" s="114" t="s">
        <v>2359</v>
      </c>
      <c r="I7547" s="114" t="s">
        <v>10800</v>
      </c>
    </row>
    <row r="7548" spans="1:9" x14ac:dyDescent="0.2">
      <c r="A7548" s="114" t="s">
        <v>10519</v>
      </c>
      <c r="D7548" s="114" t="s">
        <v>5086</v>
      </c>
      <c r="E7548" s="114">
        <f t="shared" si="117"/>
        <v>40201728</v>
      </c>
      <c r="F7548" s="114" t="s">
        <v>407</v>
      </c>
      <c r="G7548" s="114" t="s">
        <v>7151</v>
      </c>
      <c r="H7548" s="114" t="s">
        <v>2359</v>
      </c>
      <c r="I7548" s="114" t="s">
        <v>5087</v>
      </c>
    </row>
    <row r="7549" spans="1:9" x14ac:dyDescent="0.2">
      <c r="A7549" s="114" t="s">
        <v>10519</v>
      </c>
      <c r="D7549" s="114" t="s">
        <v>5088</v>
      </c>
      <c r="E7549" s="114">
        <f t="shared" si="117"/>
        <v>40201729</v>
      </c>
      <c r="F7549" s="114" t="s">
        <v>407</v>
      </c>
      <c r="G7549" s="114" t="s">
        <v>7151</v>
      </c>
      <c r="H7549" s="114" t="s">
        <v>2359</v>
      </c>
      <c r="I7549" s="114" t="s">
        <v>5089</v>
      </c>
    </row>
    <row r="7550" spans="1:9" x14ac:dyDescent="0.2">
      <c r="A7550" s="114" t="s">
        <v>10519</v>
      </c>
      <c r="D7550" s="114" t="s">
        <v>5090</v>
      </c>
      <c r="E7550" s="114">
        <f t="shared" si="117"/>
        <v>40201731</v>
      </c>
      <c r="F7550" s="114" t="s">
        <v>407</v>
      </c>
      <c r="G7550" s="114" t="s">
        <v>7151</v>
      </c>
      <c r="H7550" s="114" t="s">
        <v>2359</v>
      </c>
      <c r="I7550" s="114" t="s">
        <v>5091</v>
      </c>
    </row>
    <row r="7551" spans="1:9" x14ac:dyDescent="0.2">
      <c r="A7551" s="114" t="s">
        <v>10519</v>
      </c>
      <c r="D7551" s="114" t="s">
        <v>5092</v>
      </c>
      <c r="E7551" s="114">
        <f t="shared" si="117"/>
        <v>40201732</v>
      </c>
      <c r="F7551" s="114" t="s">
        <v>407</v>
      </c>
      <c r="G7551" s="114" t="s">
        <v>7151</v>
      </c>
      <c r="H7551" s="114" t="s">
        <v>2359</v>
      </c>
      <c r="I7551" s="114" t="s">
        <v>5093</v>
      </c>
    </row>
    <row r="7552" spans="1:9" x14ac:dyDescent="0.2">
      <c r="A7552" s="114" t="s">
        <v>10519</v>
      </c>
      <c r="D7552" s="114" t="s">
        <v>5094</v>
      </c>
      <c r="E7552" s="114">
        <f t="shared" si="117"/>
        <v>40201733</v>
      </c>
      <c r="F7552" s="114" t="s">
        <v>407</v>
      </c>
      <c r="G7552" s="114" t="s">
        <v>7151</v>
      </c>
      <c r="H7552" s="114" t="s">
        <v>2359</v>
      </c>
      <c r="I7552" s="114" t="s">
        <v>5095</v>
      </c>
    </row>
    <row r="7553" spans="1:9" x14ac:dyDescent="0.2">
      <c r="A7553" s="114" t="s">
        <v>10519</v>
      </c>
      <c r="D7553" s="114" t="s">
        <v>5096</v>
      </c>
      <c r="E7553" s="114">
        <f t="shared" si="117"/>
        <v>40201734</v>
      </c>
      <c r="F7553" s="114" t="s">
        <v>407</v>
      </c>
      <c r="G7553" s="114" t="s">
        <v>7151</v>
      </c>
      <c r="H7553" s="114" t="s">
        <v>2359</v>
      </c>
      <c r="I7553" s="114" t="s">
        <v>5097</v>
      </c>
    </row>
    <row r="7554" spans="1:9" x14ac:dyDescent="0.2">
      <c r="A7554" s="114" t="s">
        <v>10519</v>
      </c>
      <c r="D7554" s="114" t="s">
        <v>5098</v>
      </c>
      <c r="E7554" s="114">
        <f t="shared" ref="E7554:E7617" si="118">VALUE(D7554)</f>
        <v>40201735</v>
      </c>
      <c r="F7554" s="114" t="s">
        <v>407</v>
      </c>
      <c r="G7554" s="114" t="s">
        <v>7151</v>
      </c>
      <c r="H7554" s="114" t="s">
        <v>2359</v>
      </c>
      <c r="I7554" s="114" t="s">
        <v>5099</v>
      </c>
    </row>
    <row r="7555" spans="1:9" x14ac:dyDescent="0.2">
      <c r="A7555" s="114" t="s">
        <v>10519</v>
      </c>
      <c r="D7555" s="114" t="s">
        <v>5100</v>
      </c>
      <c r="E7555" s="114">
        <f t="shared" si="118"/>
        <v>40201736</v>
      </c>
      <c r="F7555" s="114" t="s">
        <v>407</v>
      </c>
      <c r="G7555" s="114" t="s">
        <v>7151</v>
      </c>
      <c r="H7555" s="114" t="s">
        <v>2359</v>
      </c>
      <c r="I7555" s="114" t="s">
        <v>5101</v>
      </c>
    </row>
    <row r="7556" spans="1:9" x14ac:dyDescent="0.2">
      <c r="A7556" s="114" t="s">
        <v>10519</v>
      </c>
      <c r="D7556" s="114" t="s">
        <v>5102</v>
      </c>
      <c r="E7556" s="114">
        <f t="shared" si="118"/>
        <v>40201737</v>
      </c>
      <c r="F7556" s="114" t="s">
        <v>407</v>
      </c>
      <c r="G7556" s="114" t="s">
        <v>7151</v>
      </c>
      <c r="H7556" s="114" t="s">
        <v>2359</v>
      </c>
      <c r="I7556" s="114" t="s">
        <v>5103</v>
      </c>
    </row>
    <row r="7557" spans="1:9" x14ac:dyDescent="0.2">
      <c r="A7557" s="114" t="s">
        <v>10519</v>
      </c>
      <c r="D7557" s="114" t="s">
        <v>5104</v>
      </c>
      <c r="E7557" s="114">
        <f t="shared" si="118"/>
        <v>40201738</v>
      </c>
      <c r="F7557" s="114" t="s">
        <v>407</v>
      </c>
      <c r="G7557" s="114" t="s">
        <v>7151</v>
      </c>
      <c r="H7557" s="114" t="s">
        <v>2359</v>
      </c>
      <c r="I7557" s="114" t="s">
        <v>5105</v>
      </c>
    </row>
    <row r="7558" spans="1:9" x14ac:dyDescent="0.2">
      <c r="A7558" s="114" t="s">
        <v>10519</v>
      </c>
      <c r="D7558" s="114" t="s">
        <v>5106</v>
      </c>
      <c r="E7558" s="114">
        <f t="shared" si="118"/>
        <v>40201739</v>
      </c>
      <c r="F7558" s="114" t="s">
        <v>407</v>
      </c>
      <c r="G7558" s="114" t="s">
        <v>7151</v>
      </c>
      <c r="H7558" s="114" t="s">
        <v>2359</v>
      </c>
      <c r="I7558" s="114" t="s">
        <v>5107</v>
      </c>
    </row>
    <row r="7559" spans="1:9" x14ac:dyDescent="0.2">
      <c r="A7559" s="114" t="s">
        <v>10519</v>
      </c>
      <c r="D7559" s="114" t="s">
        <v>5108</v>
      </c>
      <c r="E7559" s="114">
        <f t="shared" si="118"/>
        <v>40201799</v>
      </c>
      <c r="F7559" s="114" t="s">
        <v>407</v>
      </c>
      <c r="G7559" s="114" t="s">
        <v>7151</v>
      </c>
      <c r="H7559" s="114" t="s">
        <v>2359</v>
      </c>
      <c r="I7559" s="114" t="s">
        <v>7818</v>
      </c>
    </row>
    <row r="7560" spans="1:9" x14ac:dyDescent="0.2">
      <c r="A7560" s="114" t="s">
        <v>10519</v>
      </c>
      <c r="D7560" s="114" t="s">
        <v>5109</v>
      </c>
      <c r="E7560" s="114">
        <f t="shared" si="118"/>
        <v>40201801</v>
      </c>
      <c r="F7560" s="114" t="s">
        <v>407</v>
      </c>
      <c r="G7560" s="114" t="s">
        <v>7151</v>
      </c>
      <c r="H7560" s="114" t="s">
        <v>5110</v>
      </c>
      <c r="I7560" s="114" t="s">
        <v>5111</v>
      </c>
    </row>
    <row r="7561" spans="1:9" x14ac:dyDescent="0.2">
      <c r="A7561" s="114" t="s">
        <v>10519</v>
      </c>
      <c r="D7561" s="114" t="s">
        <v>5112</v>
      </c>
      <c r="E7561" s="114">
        <f t="shared" si="118"/>
        <v>40201802</v>
      </c>
      <c r="F7561" s="114" t="s">
        <v>407</v>
      </c>
      <c r="G7561" s="114" t="s">
        <v>7151</v>
      </c>
      <c r="H7561" s="114" t="s">
        <v>5110</v>
      </c>
      <c r="I7561" s="114" t="s">
        <v>674</v>
      </c>
    </row>
    <row r="7562" spans="1:9" x14ac:dyDescent="0.2">
      <c r="A7562" s="114" t="s">
        <v>10519</v>
      </c>
      <c r="D7562" s="114" t="s">
        <v>5113</v>
      </c>
      <c r="E7562" s="114">
        <f t="shared" si="118"/>
        <v>40201803</v>
      </c>
      <c r="F7562" s="114" t="s">
        <v>407</v>
      </c>
      <c r="G7562" s="114" t="s">
        <v>7151</v>
      </c>
      <c r="H7562" s="114" t="s">
        <v>5110</v>
      </c>
      <c r="I7562" s="114" t="s">
        <v>916</v>
      </c>
    </row>
    <row r="7563" spans="1:9" x14ac:dyDescent="0.2">
      <c r="A7563" s="114" t="s">
        <v>10519</v>
      </c>
      <c r="D7563" s="114" t="s">
        <v>5114</v>
      </c>
      <c r="E7563" s="114">
        <f t="shared" si="118"/>
        <v>40201804</v>
      </c>
      <c r="F7563" s="114" t="s">
        <v>407</v>
      </c>
      <c r="G7563" s="114" t="s">
        <v>7151</v>
      </c>
      <c r="H7563" s="114" t="s">
        <v>5110</v>
      </c>
      <c r="I7563" s="114" t="s">
        <v>920</v>
      </c>
    </row>
    <row r="7564" spans="1:9" x14ac:dyDescent="0.2">
      <c r="A7564" s="114" t="s">
        <v>10519</v>
      </c>
      <c r="D7564" s="114" t="s">
        <v>5115</v>
      </c>
      <c r="E7564" s="114">
        <f t="shared" si="118"/>
        <v>40201805</v>
      </c>
      <c r="F7564" s="114" t="s">
        <v>407</v>
      </c>
      <c r="G7564" s="114" t="s">
        <v>7151</v>
      </c>
      <c r="H7564" s="114" t="s">
        <v>5110</v>
      </c>
      <c r="I7564" s="114" t="s">
        <v>2278</v>
      </c>
    </row>
    <row r="7565" spans="1:9" x14ac:dyDescent="0.2">
      <c r="A7565" s="114" t="s">
        <v>10519</v>
      </c>
      <c r="D7565" s="114" t="s">
        <v>5116</v>
      </c>
      <c r="E7565" s="114">
        <f t="shared" si="118"/>
        <v>40201806</v>
      </c>
      <c r="F7565" s="114" t="s">
        <v>407</v>
      </c>
      <c r="G7565" s="114" t="s">
        <v>7151</v>
      </c>
      <c r="H7565" s="114" t="s">
        <v>5110</v>
      </c>
      <c r="I7565" s="114" t="s">
        <v>5117</v>
      </c>
    </row>
    <row r="7566" spans="1:9" x14ac:dyDescent="0.2">
      <c r="A7566" s="114" t="s">
        <v>10519</v>
      </c>
      <c r="D7566" s="114" t="s">
        <v>5118</v>
      </c>
      <c r="E7566" s="114">
        <f t="shared" si="118"/>
        <v>40201807</v>
      </c>
      <c r="F7566" s="114" t="s">
        <v>407</v>
      </c>
      <c r="G7566" s="114" t="s">
        <v>7151</v>
      </c>
      <c r="H7566" s="114" t="s">
        <v>5110</v>
      </c>
      <c r="I7566" s="114" t="s">
        <v>2276</v>
      </c>
    </row>
    <row r="7567" spans="1:9" x14ac:dyDescent="0.2">
      <c r="A7567" s="114" t="s">
        <v>10519</v>
      </c>
      <c r="D7567" s="114" t="s">
        <v>5119</v>
      </c>
      <c r="E7567" s="114">
        <f t="shared" si="118"/>
        <v>40201899</v>
      </c>
      <c r="F7567" s="114" t="s">
        <v>407</v>
      </c>
      <c r="G7567" s="114" t="s">
        <v>7151</v>
      </c>
      <c r="H7567" s="114" t="s">
        <v>5110</v>
      </c>
      <c r="I7567" s="114" t="s">
        <v>7818</v>
      </c>
    </row>
    <row r="7568" spans="1:9" x14ac:dyDescent="0.2">
      <c r="A7568" s="114" t="s">
        <v>10519</v>
      </c>
      <c r="D7568" s="114" t="s">
        <v>5120</v>
      </c>
      <c r="E7568" s="114">
        <f t="shared" si="118"/>
        <v>40201901</v>
      </c>
      <c r="F7568" s="114" t="s">
        <v>407</v>
      </c>
      <c r="G7568" s="114" t="s">
        <v>7151</v>
      </c>
      <c r="H7568" s="114" t="s">
        <v>5121</v>
      </c>
      <c r="I7568" s="114" t="s">
        <v>2272</v>
      </c>
    </row>
    <row r="7569" spans="1:9" x14ac:dyDescent="0.2">
      <c r="A7569" s="114" t="s">
        <v>10519</v>
      </c>
      <c r="D7569" s="114" t="s">
        <v>5122</v>
      </c>
      <c r="E7569" s="114">
        <f t="shared" si="118"/>
        <v>40201903</v>
      </c>
      <c r="F7569" s="114" t="s">
        <v>407</v>
      </c>
      <c r="G7569" s="114" t="s">
        <v>7151</v>
      </c>
      <c r="H7569" s="114" t="s">
        <v>5121</v>
      </c>
      <c r="I7569" s="114" t="s">
        <v>2274</v>
      </c>
    </row>
    <row r="7570" spans="1:9" x14ac:dyDescent="0.2">
      <c r="A7570" s="114" t="s">
        <v>10519</v>
      </c>
      <c r="D7570" s="114" t="s">
        <v>5123</v>
      </c>
      <c r="E7570" s="114">
        <f t="shared" si="118"/>
        <v>40201904</v>
      </c>
      <c r="F7570" s="114" t="s">
        <v>407</v>
      </c>
      <c r="G7570" s="114" t="s">
        <v>7151</v>
      </c>
      <c r="H7570" s="114" t="s">
        <v>5121</v>
      </c>
      <c r="I7570" s="114" t="s">
        <v>2276</v>
      </c>
    </row>
    <row r="7571" spans="1:9" x14ac:dyDescent="0.2">
      <c r="A7571" s="114" t="s">
        <v>10519</v>
      </c>
      <c r="D7571" s="114" t="s">
        <v>5124</v>
      </c>
      <c r="E7571" s="114">
        <f t="shared" si="118"/>
        <v>40201999</v>
      </c>
      <c r="F7571" s="114" t="s">
        <v>407</v>
      </c>
      <c r="G7571" s="114" t="s">
        <v>7151</v>
      </c>
      <c r="H7571" s="114" t="s">
        <v>5121</v>
      </c>
      <c r="I7571" s="114" t="s">
        <v>7818</v>
      </c>
    </row>
    <row r="7572" spans="1:9" x14ac:dyDescent="0.2">
      <c r="A7572" s="114" t="s">
        <v>10519</v>
      </c>
      <c r="D7572" s="114" t="s">
        <v>5125</v>
      </c>
      <c r="E7572" s="114">
        <f t="shared" si="118"/>
        <v>40202001</v>
      </c>
      <c r="F7572" s="114" t="s">
        <v>407</v>
      </c>
      <c r="G7572" s="114" t="s">
        <v>7151</v>
      </c>
      <c r="H7572" s="114" t="s">
        <v>5126</v>
      </c>
      <c r="I7572" s="114" t="s">
        <v>2272</v>
      </c>
    </row>
    <row r="7573" spans="1:9" x14ac:dyDescent="0.2">
      <c r="A7573" s="114" t="s">
        <v>10519</v>
      </c>
      <c r="D7573" s="114" t="s">
        <v>5127</v>
      </c>
      <c r="E7573" s="114">
        <f t="shared" si="118"/>
        <v>40202002</v>
      </c>
      <c r="F7573" s="114" t="s">
        <v>407</v>
      </c>
      <c r="G7573" s="114" t="s">
        <v>7151</v>
      </c>
      <c r="H7573" s="114" t="s">
        <v>5126</v>
      </c>
      <c r="I7573" s="114" t="s">
        <v>674</v>
      </c>
    </row>
    <row r="7574" spans="1:9" x14ac:dyDescent="0.2">
      <c r="A7574" s="114" t="s">
        <v>10519</v>
      </c>
      <c r="D7574" s="114" t="s">
        <v>5128</v>
      </c>
      <c r="E7574" s="114">
        <f t="shared" si="118"/>
        <v>40202003</v>
      </c>
      <c r="F7574" s="114" t="s">
        <v>407</v>
      </c>
      <c r="G7574" s="114" t="s">
        <v>7151</v>
      </c>
      <c r="H7574" s="114" t="s">
        <v>5126</v>
      </c>
      <c r="I7574" s="114" t="s">
        <v>2274</v>
      </c>
    </row>
    <row r="7575" spans="1:9" x14ac:dyDescent="0.2">
      <c r="A7575" s="114" t="s">
        <v>10519</v>
      </c>
      <c r="D7575" s="114" t="s">
        <v>5129</v>
      </c>
      <c r="E7575" s="114">
        <f t="shared" si="118"/>
        <v>40202004</v>
      </c>
      <c r="F7575" s="114" t="s">
        <v>407</v>
      </c>
      <c r="G7575" s="114" t="s">
        <v>7151</v>
      </c>
      <c r="H7575" s="114" t="s">
        <v>5126</v>
      </c>
      <c r="I7575" s="114" t="s">
        <v>2276</v>
      </c>
    </row>
    <row r="7576" spans="1:9" x14ac:dyDescent="0.2">
      <c r="A7576" s="114" t="s">
        <v>10519</v>
      </c>
      <c r="D7576" s="114" t="s">
        <v>5130</v>
      </c>
      <c r="E7576" s="114">
        <f t="shared" si="118"/>
        <v>40202005</v>
      </c>
      <c r="F7576" s="114" t="s">
        <v>407</v>
      </c>
      <c r="G7576" s="114" t="s">
        <v>7151</v>
      </c>
      <c r="H7576" s="114" t="s">
        <v>5126</v>
      </c>
      <c r="I7576" s="114" t="s">
        <v>2278</v>
      </c>
    </row>
    <row r="7577" spans="1:9" x14ac:dyDescent="0.2">
      <c r="A7577" s="114" t="s">
        <v>10519</v>
      </c>
      <c r="D7577" s="114" t="s">
        <v>5131</v>
      </c>
      <c r="E7577" s="114">
        <f t="shared" si="118"/>
        <v>40202010</v>
      </c>
      <c r="F7577" s="114" t="s">
        <v>407</v>
      </c>
      <c r="G7577" s="114" t="s">
        <v>7151</v>
      </c>
      <c r="H7577" s="114" t="s">
        <v>5126</v>
      </c>
      <c r="I7577" s="114" t="s">
        <v>7946</v>
      </c>
    </row>
    <row r="7578" spans="1:9" x14ac:dyDescent="0.2">
      <c r="A7578" s="114" t="s">
        <v>10519</v>
      </c>
      <c r="D7578" s="114" t="s">
        <v>7947</v>
      </c>
      <c r="E7578" s="114">
        <f t="shared" si="118"/>
        <v>40202011</v>
      </c>
      <c r="F7578" s="114" t="s">
        <v>407</v>
      </c>
      <c r="G7578" s="114" t="s">
        <v>7151</v>
      </c>
      <c r="H7578" s="114" t="s">
        <v>5126</v>
      </c>
      <c r="I7578" s="114" t="s">
        <v>7948</v>
      </c>
    </row>
    <row r="7579" spans="1:9" x14ac:dyDescent="0.2">
      <c r="A7579" s="114" t="s">
        <v>10519</v>
      </c>
      <c r="D7579" s="114" t="s">
        <v>7949</v>
      </c>
      <c r="E7579" s="114">
        <f t="shared" si="118"/>
        <v>40202012</v>
      </c>
      <c r="F7579" s="114" t="s">
        <v>407</v>
      </c>
      <c r="G7579" s="114" t="s">
        <v>7151</v>
      </c>
      <c r="H7579" s="114" t="s">
        <v>5126</v>
      </c>
      <c r="I7579" s="114" t="s">
        <v>7950</v>
      </c>
    </row>
    <row r="7580" spans="1:9" x14ac:dyDescent="0.2">
      <c r="A7580" s="114" t="s">
        <v>10519</v>
      </c>
      <c r="D7580" s="114" t="s">
        <v>7951</v>
      </c>
      <c r="E7580" s="114">
        <f t="shared" si="118"/>
        <v>40202013</v>
      </c>
      <c r="F7580" s="114" t="s">
        <v>407</v>
      </c>
      <c r="G7580" s="114" t="s">
        <v>7151</v>
      </c>
      <c r="H7580" s="114" t="s">
        <v>5126</v>
      </c>
      <c r="I7580" s="114" t="s">
        <v>7952</v>
      </c>
    </row>
    <row r="7581" spans="1:9" x14ac:dyDescent="0.2">
      <c r="A7581" s="114" t="s">
        <v>10519</v>
      </c>
      <c r="D7581" s="114" t="s">
        <v>7953</v>
      </c>
      <c r="E7581" s="114">
        <f t="shared" si="118"/>
        <v>40202014</v>
      </c>
      <c r="F7581" s="114" t="s">
        <v>407</v>
      </c>
      <c r="G7581" s="114" t="s">
        <v>7151</v>
      </c>
      <c r="H7581" s="114" t="s">
        <v>5126</v>
      </c>
      <c r="I7581" s="114" t="s">
        <v>7954</v>
      </c>
    </row>
    <row r="7582" spans="1:9" x14ac:dyDescent="0.2">
      <c r="A7582" s="114" t="s">
        <v>10519</v>
      </c>
      <c r="D7582" s="114" t="s">
        <v>7955</v>
      </c>
      <c r="E7582" s="114">
        <f t="shared" si="118"/>
        <v>40202015</v>
      </c>
      <c r="F7582" s="114" t="s">
        <v>407</v>
      </c>
      <c r="G7582" s="114" t="s">
        <v>7151</v>
      </c>
      <c r="H7582" s="114" t="s">
        <v>5126</v>
      </c>
      <c r="I7582" s="114" t="s">
        <v>7956</v>
      </c>
    </row>
    <row r="7583" spans="1:9" x14ac:dyDescent="0.2">
      <c r="A7583" s="114" t="s">
        <v>10519</v>
      </c>
      <c r="D7583" s="114" t="s">
        <v>7957</v>
      </c>
      <c r="E7583" s="114">
        <f t="shared" si="118"/>
        <v>40202020</v>
      </c>
      <c r="F7583" s="114" t="s">
        <v>407</v>
      </c>
      <c r="G7583" s="114" t="s">
        <v>7151</v>
      </c>
      <c r="H7583" s="114" t="s">
        <v>5126</v>
      </c>
      <c r="I7583" s="114" t="s">
        <v>7958</v>
      </c>
    </row>
    <row r="7584" spans="1:9" x14ac:dyDescent="0.2">
      <c r="A7584" s="114" t="s">
        <v>10519</v>
      </c>
      <c r="D7584" s="114" t="s">
        <v>7959</v>
      </c>
      <c r="E7584" s="114">
        <f t="shared" si="118"/>
        <v>40202021</v>
      </c>
      <c r="F7584" s="114" t="s">
        <v>407</v>
      </c>
      <c r="G7584" s="114" t="s">
        <v>7151</v>
      </c>
      <c r="H7584" s="114" t="s">
        <v>5126</v>
      </c>
      <c r="I7584" s="114" t="s">
        <v>7960</v>
      </c>
    </row>
    <row r="7585" spans="1:9" x14ac:dyDescent="0.2">
      <c r="A7585" s="114" t="s">
        <v>10519</v>
      </c>
      <c r="D7585" s="114" t="s">
        <v>7961</v>
      </c>
      <c r="E7585" s="114">
        <f t="shared" si="118"/>
        <v>40202022</v>
      </c>
      <c r="F7585" s="114" t="s">
        <v>407</v>
      </c>
      <c r="G7585" s="114" t="s">
        <v>7151</v>
      </c>
      <c r="H7585" s="114" t="s">
        <v>5126</v>
      </c>
      <c r="I7585" s="114" t="s">
        <v>7962</v>
      </c>
    </row>
    <row r="7586" spans="1:9" x14ac:dyDescent="0.2">
      <c r="A7586" s="114" t="s">
        <v>10519</v>
      </c>
      <c r="D7586" s="114" t="s">
        <v>7963</v>
      </c>
      <c r="E7586" s="114">
        <f t="shared" si="118"/>
        <v>40202023</v>
      </c>
      <c r="F7586" s="114" t="s">
        <v>407</v>
      </c>
      <c r="G7586" s="114" t="s">
        <v>7151</v>
      </c>
      <c r="H7586" s="114" t="s">
        <v>5126</v>
      </c>
      <c r="I7586" s="114" t="s">
        <v>7964</v>
      </c>
    </row>
    <row r="7587" spans="1:9" x14ac:dyDescent="0.2">
      <c r="A7587" s="114" t="s">
        <v>10519</v>
      </c>
      <c r="D7587" s="114" t="s">
        <v>7965</v>
      </c>
      <c r="E7587" s="114">
        <f t="shared" si="118"/>
        <v>40202024</v>
      </c>
      <c r="F7587" s="114" t="s">
        <v>407</v>
      </c>
      <c r="G7587" s="114" t="s">
        <v>7151</v>
      </c>
      <c r="H7587" s="114" t="s">
        <v>5126</v>
      </c>
      <c r="I7587" s="114" t="s">
        <v>7966</v>
      </c>
    </row>
    <row r="7588" spans="1:9" x14ac:dyDescent="0.2">
      <c r="A7588" s="114" t="s">
        <v>10519</v>
      </c>
      <c r="D7588" s="114" t="s">
        <v>7967</v>
      </c>
      <c r="E7588" s="114">
        <f t="shared" si="118"/>
        <v>40202025</v>
      </c>
      <c r="F7588" s="114" t="s">
        <v>407</v>
      </c>
      <c r="G7588" s="114" t="s">
        <v>7151</v>
      </c>
      <c r="H7588" s="114" t="s">
        <v>5126</v>
      </c>
      <c r="I7588" s="114" t="s">
        <v>7968</v>
      </c>
    </row>
    <row r="7589" spans="1:9" x14ac:dyDescent="0.2">
      <c r="A7589" s="114" t="s">
        <v>10519</v>
      </c>
      <c r="D7589" s="114" t="s">
        <v>7969</v>
      </c>
      <c r="E7589" s="114">
        <f t="shared" si="118"/>
        <v>40202031</v>
      </c>
      <c r="F7589" s="114" t="s">
        <v>407</v>
      </c>
      <c r="G7589" s="114" t="s">
        <v>7151</v>
      </c>
      <c r="H7589" s="114" t="s">
        <v>5126</v>
      </c>
      <c r="I7589" s="114" t="s">
        <v>7970</v>
      </c>
    </row>
    <row r="7590" spans="1:9" x14ac:dyDescent="0.2">
      <c r="A7590" s="114" t="s">
        <v>10519</v>
      </c>
      <c r="D7590" s="114" t="s">
        <v>7971</v>
      </c>
      <c r="E7590" s="114">
        <f t="shared" si="118"/>
        <v>40202032</v>
      </c>
      <c r="F7590" s="114" t="s">
        <v>407</v>
      </c>
      <c r="G7590" s="114" t="s">
        <v>7151</v>
      </c>
      <c r="H7590" s="114" t="s">
        <v>5126</v>
      </c>
      <c r="I7590" s="114" t="s">
        <v>7972</v>
      </c>
    </row>
    <row r="7591" spans="1:9" x14ac:dyDescent="0.2">
      <c r="A7591" s="114" t="s">
        <v>10519</v>
      </c>
      <c r="D7591" s="114" t="s">
        <v>7973</v>
      </c>
      <c r="E7591" s="114">
        <f t="shared" si="118"/>
        <v>40202033</v>
      </c>
      <c r="F7591" s="114" t="s">
        <v>407</v>
      </c>
      <c r="G7591" s="114" t="s">
        <v>7151</v>
      </c>
      <c r="H7591" s="114" t="s">
        <v>5126</v>
      </c>
      <c r="I7591" s="114" t="s">
        <v>7974</v>
      </c>
    </row>
    <row r="7592" spans="1:9" x14ac:dyDescent="0.2">
      <c r="A7592" s="114" t="s">
        <v>10519</v>
      </c>
      <c r="D7592" s="114" t="s">
        <v>7975</v>
      </c>
      <c r="E7592" s="114">
        <f t="shared" si="118"/>
        <v>40202034</v>
      </c>
      <c r="F7592" s="114" t="s">
        <v>407</v>
      </c>
      <c r="G7592" s="114" t="s">
        <v>7151</v>
      </c>
      <c r="H7592" s="114" t="s">
        <v>5126</v>
      </c>
      <c r="I7592" s="114" t="s">
        <v>7976</v>
      </c>
    </row>
    <row r="7593" spans="1:9" x14ac:dyDescent="0.2">
      <c r="A7593" s="114" t="s">
        <v>10519</v>
      </c>
      <c r="D7593" s="114" t="s">
        <v>7977</v>
      </c>
      <c r="E7593" s="114">
        <f t="shared" si="118"/>
        <v>40202035</v>
      </c>
      <c r="F7593" s="114" t="s">
        <v>407</v>
      </c>
      <c r="G7593" s="114" t="s">
        <v>7151</v>
      </c>
      <c r="H7593" s="114" t="s">
        <v>5126</v>
      </c>
      <c r="I7593" s="114" t="s">
        <v>7978</v>
      </c>
    </row>
    <row r="7594" spans="1:9" x14ac:dyDescent="0.2">
      <c r="A7594" s="114" t="s">
        <v>10519</v>
      </c>
      <c r="D7594" s="114" t="s">
        <v>7979</v>
      </c>
      <c r="E7594" s="114">
        <f t="shared" si="118"/>
        <v>40202036</v>
      </c>
      <c r="F7594" s="114" t="s">
        <v>407</v>
      </c>
      <c r="G7594" s="114" t="s">
        <v>7151</v>
      </c>
      <c r="H7594" s="114" t="s">
        <v>5126</v>
      </c>
      <c r="I7594" s="114" t="s">
        <v>7980</v>
      </c>
    </row>
    <row r="7595" spans="1:9" x14ac:dyDescent="0.2">
      <c r="A7595" s="114" t="s">
        <v>10519</v>
      </c>
      <c r="D7595" s="114" t="s">
        <v>7981</v>
      </c>
      <c r="E7595" s="114">
        <f t="shared" si="118"/>
        <v>40202037</v>
      </c>
      <c r="F7595" s="114" t="s">
        <v>407</v>
      </c>
      <c r="G7595" s="114" t="s">
        <v>7151</v>
      </c>
      <c r="H7595" s="114" t="s">
        <v>5126</v>
      </c>
      <c r="I7595" s="114" t="s">
        <v>7982</v>
      </c>
    </row>
    <row r="7596" spans="1:9" x14ac:dyDescent="0.2">
      <c r="A7596" s="114" t="s">
        <v>10519</v>
      </c>
      <c r="D7596" s="114" t="s">
        <v>5170</v>
      </c>
      <c r="E7596" s="114">
        <f t="shared" si="118"/>
        <v>40202038</v>
      </c>
      <c r="F7596" s="114" t="s">
        <v>407</v>
      </c>
      <c r="G7596" s="114" t="s">
        <v>7151</v>
      </c>
      <c r="H7596" s="114" t="s">
        <v>5126</v>
      </c>
      <c r="I7596" s="114" t="s">
        <v>5171</v>
      </c>
    </row>
    <row r="7597" spans="1:9" x14ac:dyDescent="0.2">
      <c r="A7597" s="114" t="s">
        <v>10519</v>
      </c>
      <c r="D7597" s="114" t="s">
        <v>5172</v>
      </c>
      <c r="E7597" s="114">
        <f t="shared" si="118"/>
        <v>40202039</v>
      </c>
      <c r="F7597" s="114" t="s">
        <v>407</v>
      </c>
      <c r="G7597" s="114" t="s">
        <v>7151</v>
      </c>
      <c r="H7597" s="114" t="s">
        <v>5126</v>
      </c>
      <c r="I7597" s="114" t="s">
        <v>5173</v>
      </c>
    </row>
    <row r="7598" spans="1:9" x14ac:dyDescent="0.2">
      <c r="A7598" s="114" t="s">
        <v>10519</v>
      </c>
      <c r="D7598" s="114" t="s">
        <v>5174</v>
      </c>
      <c r="E7598" s="114">
        <f t="shared" si="118"/>
        <v>40202099</v>
      </c>
      <c r="F7598" s="114" t="s">
        <v>407</v>
      </c>
      <c r="G7598" s="114" t="s">
        <v>7151</v>
      </c>
      <c r="H7598" s="114" t="s">
        <v>5126</v>
      </c>
      <c r="I7598" s="114" t="s">
        <v>7818</v>
      </c>
    </row>
    <row r="7599" spans="1:9" x14ac:dyDescent="0.2">
      <c r="A7599" s="114" t="s">
        <v>10519</v>
      </c>
      <c r="D7599" s="114" t="s">
        <v>5175</v>
      </c>
      <c r="E7599" s="114">
        <f t="shared" si="118"/>
        <v>40202101</v>
      </c>
      <c r="F7599" s="114" t="s">
        <v>407</v>
      </c>
      <c r="G7599" s="114" t="s">
        <v>7151</v>
      </c>
      <c r="H7599" s="114" t="s">
        <v>5176</v>
      </c>
      <c r="I7599" s="114" t="s">
        <v>5177</v>
      </c>
    </row>
    <row r="7600" spans="1:9" x14ac:dyDescent="0.2">
      <c r="A7600" s="114" t="s">
        <v>10519</v>
      </c>
      <c r="D7600" s="114" t="s">
        <v>5178</v>
      </c>
      <c r="E7600" s="114">
        <f t="shared" si="118"/>
        <v>40202103</v>
      </c>
      <c r="F7600" s="114" t="s">
        <v>407</v>
      </c>
      <c r="G7600" s="114" t="s">
        <v>7151</v>
      </c>
      <c r="H7600" s="114" t="s">
        <v>5176</v>
      </c>
      <c r="I7600" s="114" t="s">
        <v>2274</v>
      </c>
    </row>
    <row r="7601" spans="1:9" x14ac:dyDescent="0.2">
      <c r="A7601" s="114" t="s">
        <v>10519</v>
      </c>
      <c r="D7601" s="114" t="s">
        <v>5179</v>
      </c>
      <c r="E7601" s="114">
        <f t="shared" si="118"/>
        <v>40202104</v>
      </c>
      <c r="F7601" s="114" t="s">
        <v>407</v>
      </c>
      <c r="G7601" s="114" t="s">
        <v>7151</v>
      </c>
      <c r="H7601" s="114" t="s">
        <v>5176</v>
      </c>
      <c r="I7601" s="114" t="s">
        <v>2276</v>
      </c>
    </row>
    <row r="7602" spans="1:9" x14ac:dyDescent="0.2">
      <c r="A7602" s="114" t="s">
        <v>10519</v>
      </c>
      <c r="D7602" s="114" t="s">
        <v>5180</v>
      </c>
      <c r="E7602" s="114">
        <f t="shared" si="118"/>
        <v>40202105</v>
      </c>
      <c r="F7602" s="114" t="s">
        <v>407</v>
      </c>
      <c r="G7602" s="114" t="s">
        <v>7151</v>
      </c>
      <c r="H7602" s="114" t="s">
        <v>5176</v>
      </c>
      <c r="I7602" s="114" t="s">
        <v>2278</v>
      </c>
    </row>
    <row r="7603" spans="1:9" x14ac:dyDescent="0.2">
      <c r="A7603" s="114" t="s">
        <v>10519</v>
      </c>
      <c r="D7603" s="114" t="s">
        <v>5181</v>
      </c>
      <c r="E7603" s="114">
        <f t="shared" si="118"/>
        <v>40202106</v>
      </c>
      <c r="F7603" s="114" t="s">
        <v>407</v>
      </c>
      <c r="G7603" s="114" t="s">
        <v>7151</v>
      </c>
      <c r="H7603" s="114" t="s">
        <v>5176</v>
      </c>
      <c r="I7603" s="114" t="s">
        <v>5182</v>
      </c>
    </row>
    <row r="7604" spans="1:9" x14ac:dyDescent="0.2">
      <c r="A7604" s="114" t="s">
        <v>10519</v>
      </c>
      <c r="D7604" s="114" t="s">
        <v>5183</v>
      </c>
      <c r="E7604" s="114">
        <f t="shared" si="118"/>
        <v>40202107</v>
      </c>
      <c r="F7604" s="114" t="s">
        <v>407</v>
      </c>
      <c r="G7604" s="114" t="s">
        <v>7151</v>
      </c>
      <c r="H7604" s="114" t="s">
        <v>5176</v>
      </c>
      <c r="I7604" s="114" t="s">
        <v>5184</v>
      </c>
    </row>
    <row r="7605" spans="1:9" x14ac:dyDescent="0.2">
      <c r="A7605" s="114" t="s">
        <v>10519</v>
      </c>
      <c r="D7605" s="114" t="s">
        <v>5185</v>
      </c>
      <c r="E7605" s="114">
        <f t="shared" si="118"/>
        <v>40202108</v>
      </c>
      <c r="F7605" s="114" t="s">
        <v>407</v>
      </c>
      <c r="G7605" s="114" t="s">
        <v>7151</v>
      </c>
      <c r="H7605" s="114" t="s">
        <v>5176</v>
      </c>
      <c r="I7605" s="114" t="s">
        <v>5186</v>
      </c>
    </row>
    <row r="7606" spans="1:9" x14ac:dyDescent="0.2">
      <c r="A7606" s="114" t="s">
        <v>10519</v>
      </c>
      <c r="D7606" s="114" t="s">
        <v>5187</v>
      </c>
      <c r="E7606" s="114">
        <f t="shared" si="118"/>
        <v>40202109</v>
      </c>
      <c r="F7606" s="114" t="s">
        <v>407</v>
      </c>
      <c r="G7606" s="114" t="s">
        <v>7151</v>
      </c>
      <c r="H7606" s="114" t="s">
        <v>5176</v>
      </c>
      <c r="I7606" s="114" t="s">
        <v>5188</v>
      </c>
    </row>
    <row r="7607" spans="1:9" x14ac:dyDescent="0.2">
      <c r="A7607" s="114" t="s">
        <v>10519</v>
      </c>
      <c r="D7607" s="114" t="s">
        <v>5189</v>
      </c>
      <c r="E7607" s="114">
        <f t="shared" si="118"/>
        <v>40202110</v>
      </c>
      <c r="F7607" s="114" t="s">
        <v>407</v>
      </c>
      <c r="G7607" s="114" t="s">
        <v>7151</v>
      </c>
      <c r="H7607" s="114" t="s">
        <v>5176</v>
      </c>
      <c r="I7607" s="114" t="s">
        <v>5190</v>
      </c>
    </row>
    <row r="7608" spans="1:9" x14ac:dyDescent="0.2">
      <c r="A7608" s="114" t="s">
        <v>10519</v>
      </c>
      <c r="D7608" s="114" t="s">
        <v>5191</v>
      </c>
      <c r="E7608" s="114">
        <f t="shared" si="118"/>
        <v>40202111</v>
      </c>
      <c r="F7608" s="114" t="s">
        <v>407</v>
      </c>
      <c r="G7608" s="114" t="s">
        <v>7151</v>
      </c>
      <c r="H7608" s="114" t="s">
        <v>5176</v>
      </c>
      <c r="I7608" s="114" t="s">
        <v>5192</v>
      </c>
    </row>
    <row r="7609" spans="1:9" x14ac:dyDescent="0.2">
      <c r="A7609" s="114" t="s">
        <v>10519</v>
      </c>
      <c r="D7609" s="114" t="s">
        <v>5193</v>
      </c>
      <c r="E7609" s="114">
        <f t="shared" si="118"/>
        <v>40202117</v>
      </c>
      <c r="F7609" s="114" t="s">
        <v>407</v>
      </c>
      <c r="G7609" s="114" t="s">
        <v>7151</v>
      </c>
      <c r="H7609" s="114" t="s">
        <v>5176</v>
      </c>
      <c r="I7609" s="114" t="s">
        <v>5194</v>
      </c>
    </row>
    <row r="7610" spans="1:9" x14ac:dyDescent="0.2">
      <c r="A7610" s="114" t="s">
        <v>10519</v>
      </c>
      <c r="D7610" s="114" t="s">
        <v>5195</v>
      </c>
      <c r="E7610" s="114">
        <f t="shared" si="118"/>
        <v>40202118</v>
      </c>
      <c r="F7610" s="114" t="s">
        <v>407</v>
      </c>
      <c r="G7610" s="114" t="s">
        <v>7151</v>
      </c>
      <c r="H7610" s="114" t="s">
        <v>5176</v>
      </c>
      <c r="I7610" s="114" t="s">
        <v>5196</v>
      </c>
    </row>
    <row r="7611" spans="1:9" x14ac:dyDescent="0.2">
      <c r="A7611" s="114" t="s">
        <v>10519</v>
      </c>
      <c r="D7611" s="114" t="s">
        <v>5197</v>
      </c>
      <c r="E7611" s="114">
        <f t="shared" si="118"/>
        <v>40202131</v>
      </c>
      <c r="F7611" s="114" t="s">
        <v>407</v>
      </c>
      <c r="G7611" s="114" t="s">
        <v>7151</v>
      </c>
      <c r="H7611" s="114" t="s">
        <v>5176</v>
      </c>
      <c r="I7611" s="114" t="s">
        <v>5198</v>
      </c>
    </row>
    <row r="7612" spans="1:9" x14ac:dyDescent="0.2">
      <c r="A7612" s="114" t="s">
        <v>10519</v>
      </c>
      <c r="D7612" s="114" t="s">
        <v>5199</v>
      </c>
      <c r="E7612" s="114">
        <f t="shared" si="118"/>
        <v>40202132</v>
      </c>
      <c r="F7612" s="114" t="s">
        <v>407</v>
      </c>
      <c r="G7612" s="114" t="s">
        <v>7151</v>
      </c>
      <c r="H7612" s="114" t="s">
        <v>5176</v>
      </c>
      <c r="I7612" s="114" t="s">
        <v>5200</v>
      </c>
    </row>
    <row r="7613" spans="1:9" x14ac:dyDescent="0.2">
      <c r="A7613" s="114" t="s">
        <v>10519</v>
      </c>
      <c r="D7613" s="114" t="s">
        <v>5201</v>
      </c>
      <c r="E7613" s="114">
        <f t="shared" si="118"/>
        <v>40202133</v>
      </c>
      <c r="F7613" s="114" t="s">
        <v>407</v>
      </c>
      <c r="G7613" s="114" t="s">
        <v>7151</v>
      </c>
      <c r="H7613" s="114" t="s">
        <v>5176</v>
      </c>
      <c r="I7613" s="114" t="s">
        <v>5202</v>
      </c>
    </row>
    <row r="7614" spans="1:9" x14ac:dyDescent="0.2">
      <c r="A7614" s="114" t="s">
        <v>10519</v>
      </c>
      <c r="D7614" s="114" t="s">
        <v>5203</v>
      </c>
      <c r="E7614" s="114">
        <f t="shared" si="118"/>
        <v>40202140</v>
      </c>
      <c r="F7614" s="114" t="s">
        <v>407</v>
      </c>
      <c r="G7614" s="114" t="s">
        <v>7151</v>
      </c>
      <c r="H7614" s="114" t="s">
        <v>5176</v>
      </c>
      <c r="I7614" s="114" t="s">
        <v>5204</v>
      </c>
    </row>
    <row r="7615" spans="1:9" x14ac:dyDescent="0.2">
      <c r="A7615" s="114" t="s">
        <v>10519</v>
      </c>
      <c r="D7615" s="114" t="s">
        <v>5205</v>
      </c>
      <c r="E7615" s="114">
        <f t="shared" si="118"/>
        <v>40202199</v>
      </c>
      <c r="F7615" s="114" t="s">
        <v>407</v>
      </c>
      <c r="G7615" s="114" t="s">
        <v>7151</v>
      </c>
      <c r="H7615" s="114" t="s">
        <v>5176</v>
      </c>
      <c r="I7615" s="114" t="s">
        <v>7818</v>
      </c>
    </row>
    <row r="7616" spans="1:9" x14ac:dyDescent="0.2">
      <c r="A7616" s="114" t="s">
        <v>10519</v>
      </c>
      <c r="D7616" s="114" t="s">
        <v>5206</v>
      </c>
      <c r="E7616" s="114">
        <f t="shared" si="118"/>
        <v>40202201</v>
      </c>
      <c r="F7616" s="114" t="s">
        <v>407</v>
      </c>
      <c r="G7616" s="114" t="s">
        <v>7151</v>
      </c>
      <c r="H7616" s="114" t="s">
        <v>5207</v>
      </c>
      <c r="I7616" s="114" t="s">
        <v>2272</v>
      </c>
    </row>
    <row r="7617" spans="1:9" x14ac:dyDescent="0.2">
      <c r="A7617" s="114" t="s">
        <v>10519</v>
      </c>
      <c r="D7617" s="114" t="s">
        <v>5208</v>
      </c>
      <c r="E7617" s="114">
        <f t="shared" si="118"/>
        <v>40202202</v>
      </c>
      <c r="F7617" s="114" t="s">
        <v>407</v>
      </c>
      <c r="G7617" s="114" t="s">
        <v>7151</v>
      </c>
      <c r="H7617" s="114" t="s">
        <v>5207</v>
      </c>
      <c r="I7617" s="114" t="s">
        <v>674</v>
      </c>
    </row>
    <row r="7618" spans="1:9" x14ac:dyDescent="0.2">
      <c r="A7618" s="114" t="s">
        <v>10519</v>
      </c>
      <c r="D7618" s="114" t="s">
        <v>5209</v>
      </c>
      <c r="E7618" s="114">
        <f t="shared" ref="E7618:E7681" si="119">VALUE(D7618)</f>
        <v>40202203</v>
      </c>
      <c r="F7618" s="114" t="s">
        <v>407</v>
      </c>
      <c r="G7618" s="114" t="s">
        <v>7151</v>
      </c>
      <c r="H7618" s="114" t="s">
        <v>5207</v>
      </c>
      <c r="I7618" s="114" t="s">
        <v>2274</v>
      </c>
    </row>
    <row r="7619" spans="1:9" x14ac:dyDescent="0.2">
      <c r="A7619" s="114" t="s">
        <v>10519</v>
      </c>
      <c r="D7619" s="114" t="s">
        <v>5210</v>
      </c>
      <c r="E7619" s="114">
        <f t="shared" si="119"/>
        <v>40202204</v>
      </c>
      <c r="F7619" s="114" t="s">
        <v>407</v>
      </c>
      <c r="G7619" s="114" t="s">
        <v>7151</v>
      </c>
      <c r="H7619" s="114" t="s">
        <v>5207</v>
      </c>
      <c r="I7619" s="114" t="s">
        <v>2276</v>
      </c>
    </row>
    <row r="7620" spans="1:9" x14ac:dyDescent="0.2">
      <c r="A7620" s="114" t="s">
        <v>10519</v>
      </c>
      <c r="D7620" s="114" t="s">
        <v>5211</v>
      </c>
      <c r="E7620" s="114">
        <f t="shared" si="119"/>
        <v>40202205</v>
      </c>
      <c r="F7620" s="114" t="s">
        <v>407</v>
      </c>
      <c r="G7620" s="114" t="s">
        <v>7151</v>
      </c>
      <c r="H7620" s="114" t="s">
        <v>5207</v>
      </c>
      <c r="I7620" s="114" t="s">
        <v>2278</v>
      </c>
    </row>
    <row r="7621" spans="1:9" x14ac:dyDescent="0.2">
      <c r="A7621" s="114" t="s">
        <v>10519</v>
      </c>
      <c r="D7621" s="114" t="s">
        <v>5212</v>
      </c>
      <c r="E7621" s="114">
        <f t="shared" si="119"/>
        <v>40202206</v>
      </c>
      <c r="F7621" s="114" t="s">
        <v>407</v>
      </c>
      <c r="G7621" s="114" t="s">
        <v>7151</v>
      </c>
      <c r="H7621" s="114" t="s">
        <v>5207</v>
      </c>
      <c r="I7621" s="114" t="s">
        <v>5213</v>
      </c>
    </row>
    <row r="7622" spans="1:9" x14ac:dyDescent="0.2">
      <c r="A7622" s="114" t="s">
        <v>10519</v>
      </c>
      <c r="D7622" s="114" t="s">
        <v>5214</v>
      </c>
      <c r="E7622" s="114">
        <f t="shared" si="119"/>
        <v>40202207</v>
      </c>
      <c r="F7622" s="114" t="s">
        <v>407</v>
      </c>
      <c r="G7622" s="114" t="s">
        <v>7151</v>
      </c>
      <c r="H7622" s="114" t="s">
        <v>5207</v>
      </c>
      <c r="I7622" s="114" t="s">
        <v>7994</v>
      </c>
    </row>
    <row r="7623" spans="1:9" x14ac:dyDescent="0.2">
      <c r="A7623" s="114" t="s">
        <v>10519</v>
      </c>
      <c r="D7623" s="114" t="s">
        <v>7995</v>
      </c>
      <c r="E7623" s="114">
        <f t="shared" si="119"/>
        <v>40202208</v>
      </c>
      <c r="F7623" s="114" t="s">
        <v>407</v>
      </c>
      <c r="G7623" s="114" t="s">
        <v>7151</v>
      </c>
      <c r="H7623" s="114" t="s">
        <v>5207</v>
      </c>
      <c r="I7623" s="114" t="s">
        <v>5244</v>
      </c>
    </row>
    <row r="7624" spans="1:9" x14ac:dyDescent="0.2">
      <c r="A7624" s="114" t="s">
        <v>10519</v>
      </c>
      <c r="D7624" s="114" t="s">
        <v>5245</v>
      </c>
      <c r="E7624" s="114">
        <f t="shared" si="119"/>
        <v>40202209</v>
      </c>
      <c r="F7624" s="114" t="s">
        <v>407</v>
      </c>
      <c r="G7624" s="114" t="s">
        <v>7151</v>
      </c>
      <c r="H7624" s="114" t="s">
        <v>5207</v>
      </c>
      <c r="I7624" s="114" t="s">
        <v>5246</v>
      </c>
    </row>
    <row r="7625" spans="1:9" x14ac:dyDescent="0.2">
      <c r="A7625" s="114" t="s">
        <v>10519</v>
      </c>
      <c r="D7625" s="114" t="s">
        <v>5247</v>
      </c>
      <c r="E7625" s="114">
        <f t="shared" si="119"/>
        <v>40202210</v>
      </c>
      <c r="F7625" s="114" t="s">
        <v>407</v>
      </c>
      <c r="G7625" s="114" t="s">
        <v>7151</v>
      </c>
      <c r="H7625" s="114" t="s">
        <v>5207</v>
      </c>
      <c r="I7625" s="114" t="s">
        <v>5248</v>
      </c>
    </row>
    <row r="7626" spans="1:9" x14ac:dyDescent="0.2">
      <c r="A7626" s="114" t="s">
        <v>10519</v>
      </c>
      <c r="D7626" s="114" t="s">
        <v>5249</v>
      </c>
      <c r="E7626" s="114">
        <f t="shared" si="119"/>
        <v>40202211</v>
      </c>
      <c r="F7626" s="114" t="s">
        <v>407</v>
      </c>
      <c r="G7626" s="114" t="s">
        <v>7151</v>
      </c>
      <c r="H7626" s="114" t="s">
        <v>5207</v>
      </c>
      <c r="I7626" s="114" t="s">
        <v>5250</v>
      </c>
    </row>
    <row r="7627" spans="1:9" x14ac:dyDescent="0.2">
      <c r="A7627" s="114" t="s">
        <v>10519</v>
      </c>
      <c r="D7627" s="114" t="s">
        <v>5251</v>
      </c>
      <c r="E7627" s="114">
        <f t="shared" si="119"/>
        <v>40202212</v>
      </c>
      <c r="F7627" s="114" t="s">
        <v>407</v>
      </c>
      <c r="G7627" s="114" t="s">
        <v>7151</v>
      </c>
      <c r="H7627" s="114" t="s">
        <v>5207</v>
      </c>
      <c r="I7627" s="114" t="s">
        <v>5252</v>
      </c>
    </row>
    <row r="7628" spans="1:9" x14ac:dyDescent="0.2">
      <c r="A7628" s="114" t="s">
        <v>10519</v>
      </c>
      <c r="D7628" s="114" t="s">
        <v>5253</v>
      </c>
      <c r="E7628" s="114">
        <f t="shared" si="119"/>
        <v>40202213</v>
      </c>
      <c r="F7628" s="114" t="s">
        <v>407</v>
      </c>
      <c r="G7628" s="114" t="s">
        <v>7151</v>
      </c>
      <c r="H7628" s="114" t="s">
        <v>5207</v>
      </c>
      <c r="I7628" s="114" t="s">
        <v>5254</v>
      </c>
    </row>
    <row r="7629" spans="1:9" x14ac:dyDescent="0.2">
      <c r="A7629" s="114" t="s">
        <v>10519</v>
      </c>
      <c r="D7629" s="114" t="s">
        <v>5255</v>
      </c>
      <c r="E7629" s="114">
        <f t="shared" si="119"/>
        <v>40202214</v>
      </c>
      <c r="F7629" s="114" t="s">
        <v>407</v>
      </c>
      <c r="G7629" s="114" t="s">
        <v>7151</v>
      </c>
      <c r="H7629" s="114" t="s">
        <v>5207</v>
      </c>
      <c r="I7629" s="114" t="s">
        <v>5238</v>
      </c>
    </row>
    <row r="7630" spans="1:9" x14ac:dyDescent="0.2">
      <c r="A7630" s="114" t="s">
        <v>10519</v>
      </c>
      <c r="D7630" s="114" t="s">
        <v>5239</v>
      </c>
      <c r="E7630" s="114">
        <f t="shared" si="119"/>
        <v>40202215</v>
      </c>
      <c r="F7630" s="114" t="s">
        <v>407</v>
      </c>
      <c r="G7630" s="114" t="s">
        <v>7151</v>
      </c>
      <c r="H7630" s="114" t="s">
        <v>5207</v>
      </c>
      <c r="I7630" s="114" t="s">
        <v>5240</v>
      </c>
    </row>
    <row r="7631" spans="1:9" x14ac:dyDescent="0.2">
      <c r="A7631" s="114" t="s">
        <v>10519</v>
      </c>
      <c r="D7631" s="114" t="s">
        <v>5241</v>
      </c>
      <c r="E7631" s="114">
        <f t="shared" si="119"/>
        <v>40202220</v>
      </c>
      <c r="F7631" s="114" t="s">
        <v>407</v>
      </c>
      <c r="G7631" s="114" t="s">
        <v>7151</v>
      </c>
      <c r="H7631" s="114" t="s">
        <v>5207</v>
      </c>
      <c r="I7631" s="114" t="s">
        <v>7946</v>
      </c>
    </row>
    <row r="7632" spans="1:9" x14ac:dyDescent="0.2">
      <c r="A7632" s="114" t="s">
        <v>10519</v>
      </c>
      <c r="D7632" s="114" t="s">
        <v>5242</v>
      </c>
      <c r="E7632" s="114">
        <f t="shared" si="119"/>
        <v>40202229</v>
      </c>
      <c r="F7632" s="114" t="s">
        <v>407</v>
      </c>
      <c r="G7632" s="114" t="s">
        <v>7151</v>
      </c>
      <c r="H7632" s="114" t="s">
        <v>5207</v>
      </c>
      <c r="I7632" s="114" t="s">
        <v>681</v>
      </c>
    </row>
    <row r="7633" spans="1:9" x14ac:dyDescent="0.2">
      <c r="A7633" s="114" t="s">
        <v>10519</v>
      </c>
      <c r="D7633" s="114" t="s">
        <v>5243</v>
      </c>
      <c r="E7633" s="114">
        <f t="shared" si="119"/>
        <v>40202230</v>
      </c>
      <c r="F7633" s="114" t="s">
        <v>407</v>
      </c>
      <c r="G7633" s="114" t="s">
        <v>7151</v>
      </c>
      <c r="H7633" s="114" t="s">
        <v>5207</v>
      </c>
      <c r="I7633" s="114" t="s">
        <v>2517</v>
      </c>
    </row>
    <row r="7634" spans="1:9" x14ac:dyDescent="0.2">
      <c r="A7634" s="114" t="s">
        <v>10519</v>
      </c>
      <c r="D7634" s="114" t="s">
        <v>2518</v>
      </c>
      <c r="E7634" s="114">
        <f t="shared" si="119"/>
        <v>40202239</v>
      </c>
      <c r="F7634" s="114" t="s">
        <v>407</v>
      </c>
      <c r="G7634" s="114" t="s">
        <v>7151</v>
      </c>
      <c r="H7634" s="114" t="s">
        <v>5207</v>
      </c>
      <c r="I7634" s="114" t="s">
        <v>2519</v>
      </c>
    </row>
    <row r="7635" spans="1:9" x14ac:dyDescent="0.2">
      <c r="A7635" s="114" t="s">
        <v>10519</v>
      </c>
      <c r="D7635" s="114" t="s">
        <v>2520</v>
      </c>
      <c r="E7635" s="114">
        <f t="shared" si="119"/>
        <v>40202240</v>
      </c>
      <c r="F7635" s="114" t="s">
        <v>407</v>
      </c>
      <c r="G7635" s="114" t="s">
        <v>7151</v>
      </c>
      <c r="H7635" s="114" t="s">
        <v>5207</v>
      </c>
      <c r="I7635" s="114" t="s">
        <v>2521</v>
      </c>
    </row>
    <row r="7636" spans="1:9" x14ac:dyDescent="0.2">
      <c r="A7636" s="114" t="s">
        <v>10519</v>
      </c>
      <c r="D7636" s="114" t="s">
        <v>2522</v>
      </c>
      <c r="E7636" s="114">
        <f t="shared" si="119"/>
        <v>40202249</v>
      </c>
      <c r="F7636" s="114" t="s">
        <v>407</v>
      </c>
      <c r="G7636" s="114" t="s">
        <v>7151</v>
      </c>
      <c r="H7636" s="114" t="s">
        <v>5207</v>
      </c>
      <c r="I7636" s="114" t="s">
        <v>2523</v>
      </c>
    </row>
    <row r="7637" spans="1:9" x14ac:dyDescent="0.2">
      <c r="A7637" s="114" t="s">
        <v>10519</v>
      </c>
      <c r="D7637" s="114" t="s">
        <v>2524</v>
      </c>
      <c r="E7637" s="114">
        <f t="shared" si="119"/>
        <v>40202250</v>
      </c>
      <c r="F7637" s="114" t="s">
        <v>407</v>
      </c>
      <c r="G7637" s="114" t="s">
        <v>7151</v>
      </c>
      <c r="H7637" s="114" t="s">
        <v>5207</v>
      </c>
      <c r="I7637" s="114" t="s">
        <v>2525</v>
      </c>
    </row>
    <row r="7638" spans="1:9" x14ac:dyDescent="0.2">
      <c r="A7638" s="114" t="s">
        <v>10519</v>
      </c>
      <c r="D7638" s="114" t="s">
        <v>2526</v>
      </c>
      <c r="E7638" s="114">
        <f t="shared" si="119"/>
        <v>40202259</v>
      </c>
      <c r="F7638" s="114" t="s">
        <v>407</v>
      </c>
      <c r="G7638" s="114" t="s">
        <v>7151</v>
      </c>
      <c r="H7638" s="114" t="s">
        <v>5207</v>
      </c>
      <c r="I7638" s="114" t="s">
        <v>2527</v>
      </c>
    </row>
    <row r="7639" spans="1:9" x14ac:dyDescent="0.2">
      <c r="A7639" s="114" t="s">
        <v>10519</v>
      </c>
      <c r="D7639" s="114" t="s">
        <v>2528</v>
      </c>
      <c r="E7639" s="114">
        <f t="shared" si="119"/>
        <v>40202270</v>
      </c>
      <c r="F7639" s="114" t="s">
        <v>407</v>
      </c>
      <c r="G7639" s="114" t="s">
        <v>7151</v>
      </c>
      <c r="H7639" s="114" t="s">
        <v>5207</v>
      </c>
      <c r="I7639" s="114" t="s">
        <v>2529</v>
      </c>
    </row>
    <row r="7640" spans="1:9" x14ac:dyDescent="0.2">
      <c r="A7640" s="114" t="s">
        <v>10519</v>
      </c>
      <c r="D7640" s="114" t="s">
        <v>2530</v>
      </c>
      <c r="E7640" s="114">
        <f t="shared" si="119"/>
        <v>40202280</v>
      </c>
      <c r="F7640" s="114" t="s">
        <v>407</v>
      </c>
      <c r="G7640" s="114" t="s">
        <v>7151</v>
      </c>
      <c r="H7640" s="114" t="s">
        <v>5207</v>
      </c>
      <c r="I7640" s="114" t="s">
        <v>2531</v>
      </c>
    </row>
    <row r="7641" spans="1:9" x14ac:dyDescent="0.2">
      <c r="A7641" s="114" t="s">
        <v>10519</v>
      </c>
      <c r="D7641" s="114" t="s">
        <v>2532</v>
      </c>
      <c r="E7641" s="114">
        <f t="shared" si="119"/>
        <v>40202299</v>
      </c>
      <c r="F7641" s="114" t="s">
        <v>407</v>
      </c>
      <c r="G7641" s="114" t="s">
        <v>7151</v>
      </c>
      <c r="H7641" s="114" t="s">
        <v>5207</v>
      </c>
      <c r="I7641" s="114" t="s">
        <v>7818</v>
      </c>
    </row>
    <row r="7642" spans="1:9" x14ac:dyDescent="0.2">
      <c r="A7642" s="114" t="s">
        <v>10519</v>
      </c>
      <c r="D7642" s="114" t="s">
        <v>2533</v>
      </c>
      <c r="E7642" s="114">
        <f t="shared" si="119"/>
        <v>40202301</v>
      </c>
      <c r="F7642" s="114" t="s">
        <v>407</v>
      </c>
      <c r="G7642" s="114" t="s">
        <v>7151</v>
      </c>
      <c r="H7642" s="114" t="s">
        <v>2534</v>
      </c>
      <c r="I7642" s="114" t="s">
        <v>672</v>
      </c>
    </row>
    <row r="7643" spans="1:9" x14ac:dyDescent="0.2">
      <c r="A7643" s="114" t="s">
        <v>10519</v>
      </c>
      <c r="D7643" s="114" t="s">
        <v>2535</v>
      </c>
      <c r="E7643" s="114">
        <f t="shared" si="119"/>
        <v>40202302</v>
      </c>
      <c r="F7643" s="114" t="s">
        <v>407</v>
      </c>
      <c r="G7643" s="114" t="s">
        <v>7151</v>
      </c>
      <c r="H7643" s="114" t="s">
        <v>2534</v>
      </c>
      <c r="I7643" s="114" t="s">
        <v>674</v>
      </c>
    </row>
    <row r="7644" spans="1:9" x14ac:dyDescent="0.2">
      <c r="A7644" s="114" t="s">
        <v>10519</v>
      </c>
      <c r="D7644" s="114" t="s">
        <v>2536</v>
      </c>
      <c r="E7644" s="114">
        <f t="shared" si="119"/>
        <v>40202303</v>
      </c>
      <c r="F7644" s="114" t="s">
        <v>407</v>
      </c>
      <c r="G7644" s="114" t="s">
        <v>7151</v>
      </c>
      <c r="H7644" s="114" t="s">
        <v>2534</v>
      </c>
      <c r="I7644" s="114" t="s">
        <v>2274</v>
      </c>
    </row>
    <row r="7645" spans="1:9" x14ac:dyDescent="0.2">
      <c r="A7645" s="114" t="s">
        <v>10519</v>
      </c>
      <c r="D7645" s="114" t="s">
        <v>2537</v>
      </c>
      <c r="E7645" s="114">
        <f t="shared" si="119"/>
        <v>40202304</v>
      </c>
      <c r="F7645" s="114" t="s">
        <v>407</v>
      </c>
      <c r="G7645" s="114" t="s">
        <v>7151</v>
      </c>
      <c r="H7645" s="114" t="s">
        <v>2534</v>
      </c>
      <c r="I7645" s="114" t="s">
        <v>2276</v>
      </c>
    </row>
    <row r="7646" spans="1:9" x14ac:dyDescent="0.2">
      <c r="A7646" s="114" t="s">
        <v>10519</v>
      </c>
      <c r="D7646" s="114" t="s">
        <v>2538</v>
      </c>
      <c r="E7646" s="114">
        <f t="shared" si="119"/>
        <v>40202305</v>
      </c>
      <c r="F7646" s="114" t="s">
        <v>407</v>
      </c>
      <c r="G7646" s="114" t="s">
        <v>7151</v>
      </c>
      <c r="H7646" s="114" t="s">
        <v>2534</v>
      </c>
      <c r="I7646" s="114" t="s">
        <v>2278</v>
      </c>
    </row>
    <row r="7647" spans="1:9" x14ac:dyDescent="0.2">
      <c r="A7647" s="114" t="s">
        <v>10519</v>
      </c>
      <c r="D7647" s="114" t="s">
        <v>2539</v>
      </c>
      <c r="E7647" s="114">
        <f t="shared" si="119"/>
        <v>40202306</v>
      </c>
      <c r="F7647" s="114" t="s">
        <v>407</v>
      </c>
      <c r="G7647" s="114" t="s">
        <v>7151</v>
      </c>
      <c r="H7647" s="114" t="s">
        <v>2534</v>
      </c>
      <c r="I7647" s="114" t="s">
        <v>718</v>
      </c>
    </row>
    <row r="7648" spans="1:9" x14ac:dyDescent="0.2">
      <c r="A7648" s="114" t="s">
        <v>10519</v>
      </c>
      <c r="D7648" s="114" t="s">
        <v>2540</v>
      </c>
      <c r="E7648" s="114">
        <f t="shared" si="119"/>
        <v>40202399</v>
      </c>
      <c r="F7648" s="114" t="s">
        <v>407</v>
      </c>
      <c r="G7648" s="114" t="s">
        <v>7151</v>
      </c>
      <c r="H7648" s="114" t="s">
        <v>2534</v>
      </c>
      <c r="I7648" s="114" t="s">
        <v>7818</v>
      </c>
    </row>
    <row r="7649" spans="1:9" x14ac:dyDescent="0.2">
      <c r="A7649" s="114" t="s">
        <v>10519</v>
      </c>
      <c r="D7649" s="114" t="s">
        <v>2541</v>
      </c>
      <c r="E7649" s="114">
        <f t="shared" si="119"/>
        <v>40202401</v>
      </c>
      <c r="F7649" s="114" t="s">
        <v>407</v>
      </c>
      <c r="G7649" s="114" t="s">
        <v>7151</v>
      </c>
      <c r="H7649" s="114" t="s">
        <v>2542</v>
      </c>
      <c r="I7649" s="114" t="s">
        <v>672</v>
      </c>
    </row>
    <row r="7650" spans="1:9" x14ac:dyDescent="0.2">
      <c r="A7650" s="114" t="s">
        <v>10519</v>
      </c>
      <c r="D7650" s="114" t="s">
        <v>2543</v>
      </c>
      <c r="E7650" s="114">
        <f t="shared" si="119"/>
        <v>40202402</v>
      </c>
      <c r="F7650" s="114" t="s">
        <v>407</v>
      </c>
      <c r="G7650" s="114" t="s">
        <v>7151</v>
      </c>
      <c r="H7650" s="114" t="s">
        <v>2542</v>
      </c>
      <c r="I7650" s="114" t="s">
        <v>674</v>
      </c>
    </row>
    <row r="7651" spans="1:9" x14ac:dyDescent="0.2">
      <c r="A7651" s="114" t="s">
        <v>10519</v>
      </c>
      <c r="D7651" s="114" t="s">
        <v>2544</v>
      </c>
      <c r="E7651" s="114">
        <f t="shared" si="119"/>
        <v>40202403</v>
      </c>
      <c r="F7651" s="114" t="s">
        <v>407</v>
      </c>
      <c r="G7651" s="114" t="s">
        <v>7151</v>
      </c>
      <c r="H7651" s="114" t="s">
        <v>2542</v>
      </c>
      <c r="I7651" s="114" t="s">
        <v>2274</v>
      </c>
    </row>
    <row r="7652" spans="1:9" x14ac:dyDescent="0.2">
      <c r="A7652" s="114" t="s">
        <v>10519</v>
      </c>
      <c r="D7652" s="114" t="s">
        <v>2545</v>
      </c>
      <c r="E7652" s="114">
        <f t="shared" si="119"/>
        <v>40202404</v>
      </c>
      <c r="F7652" s="114" t="s">
        <v>407</v>
      </c>
      <c r="G7652" s="114" t="s">
        <v>7151</v>
      </c>
      <c r="H7652" s="114" t="s">
        <v>2542</v>
      </c>
      <c r="I7652" s="114" t="s">
        <v>2276</v>
      </c>
    </row>
    <row r="7653" spans="1:9" x14ac:dyDescent="0.2">
      <c r="A7653" s="114" t="s">
        <v>10519</v>
      </c>
      <c r="D7653" s="114" t="s">
        <v>2546</v>
      </c>
      <c r="E7653" s="114">
        <f t="shared" si="119"/>
        <v>40202405</v>
      </c>
      <c r="F7653" s="114" t="s">
        <v>407</v>
      </c>
      <c r="G7653" s="114" t="s">
        <v>7151</v>
      </c>
      <c r="H7653" s="114" t="s">
        <v>2542</v>
      </c>
      <c r="I7653" s="114" t="s">
        <v>2278</v>
      </c>
    </row>
    <row r="7654" spans="1:9" x14ac:dyDescent="0.2">
      <c r="A7654" s="114" t="s">
        <v>10519</v>
      </c>
      <c r="D7654" s="114" t="s">
        <v>2547</v>
      </c>
      <c r="E7654" s="114">
        <f t="shared" si="119"/>
        <v>40202406</v>
      </c>
      <c r="F7654" s="114" t="s">
        <v>407</v>
      </c>
      <c r="G7654" s="114" t="s">
        <v>7151</v>
      </c>
      <c r="H7654" s="114" t="s">
        <v>2542</v>
      </c>
      <c r="I7654" s="114" t="s">
        <v>718</v>
      </c>
    </row>
    <row r="7655" spans="1:9" x14ac:dyDescent="0.2">
      <c r="A7655" s="114" t="s">
        <v>10519</v>
      </c>
      <c r="D7655" s="114" t="s">
        <v>2548</v>
      </c>
      <c r="E7655" s="114">
        <f t="shared" si="119"/>
        <v>40202499</v>
      </c>
      <c r="F7655" s="114" t="s">
        <v>407</v>
      </c>
      <c r="G7655" s="114" t="s">
        <v>7151</v>
      </c>
      <c r="H7655" s="114" t="s">
        <v>2542</v>
      </c>
      <c r="I7655" s="114" t="s">
        <v>7818</v>
      </c>
    </row>
    <row r="7656" spans="1:9" x14ac:dyDescent="0.2">
      <c r="A7656" s="114" t="s">
        <v>10519</v>
      </c>
      <c r="D7656" s="114" t="s">
        <v>2549</v>
      </c>
      <c r="E7656" s="114">
        <f t="shared" si="119"/>
        <v>40202501</v>
      </c>
      <c r="F7656" s="114" t="s">
        <v>407</v>
      </c>
      <c r="G7656" s="114" t="s">
        <v>7151</v>
      </c>
      <c r="H7656" s="114" t="s">
        <v>2550</v>
      </c>
      <c r="I7656" s="114" t="s">
        <v>2272</v>
      </c>
    </row>
    <row r="7657" spans="1:9" x14ac:dyDescent="0.2">
      <c r="A7657" s="114" t="s">
        <v>10519</v>
      </c>
      <c r="D7657" s="114" t="s">
        <v>2551</v>
      </c>
      <c r="E7657" s="114">
        <f t="shared" si="119"/>
        <v>40202502</v>
      </c>
      <c r="F7657" s="114" t="s">
        <v>407</v>
      </c>
      <c r="G7657" s="114" t="s">
        <v>7151</v>
      </c>
      <c r="H7657" s="114" t="s">
        <v>2550</v>
      </c>
      <c r="I7657" s="114" t="s">
        <v>674</v>
      </c>
    </row>
    <row r="7658" spans="1:9" x14ac:dyDescent="0.2">
      <c r="A7658" s="114" t="s">
        <v>10519</v>
      </c>
      <c r="D7658" s="114" t="s">
        <v>2552</v>
      </c>
      <c r="E7658" s="114">
        <f t="shared" si="119"/>
        <v>40202503</v>
      </c>
      <c r="F7658" s="114" t="s">
        <v>407</v>
      </c>
      <c r="G7658" s="114" t="s">
        <v>7151</v>
      </c>
      <c r="H7658" s="114" t="s">
        <v>2550</v>
      </c>
      <c r="I7658" s="114" t="s">
        <v>2274</v>
      </c>
    </row>
    <row r="7659" spans="1:9" x14ac:dyDescent="0.2">
      <c r="A7659" s="114" t="s">
        <v>10519</v>
      </c>
      <c r="D7659" s="114" t="s">
        <v>2553</v>
      </c>
      <c r="E7659" s="114">
        <f t="shared" si="119"/>
        <v>40202504</v>
      </c>
      <c r="F7659" s="114" t="s">
        <v>407</v>
      </c>
      <c r="G7659" s="114" t="s">
        <v>7151</v>
      </c>
      <c r="H7659" s="114" t="s">
        <v>2550</v>
      </c>
      <c r="I7659" s="114" t="s">
        <v>2276</v>
      </c>
    </row>
    <row r="7660" spans="1:9" x14ac:dyDescent="0.2">
      <c r="A7660" s="114" t="s">
        <v>10519</v>
      </c>
      <c r="D7660" s="114" t="s">
        <v>2554</v>
      </c>
      <c r="E7660" s="114">
        <f t="shared" si="119"/>
        <v>40202505</v>
      </c>
      <c r="F7660" s="114" t="s">
        <v>407</v>
      </c>
      <c r="G7660" s="114" t="s">
        <v>7151</v>
      </c>
      <c r="H7660" s="114" t="s">
        <v>2550</v>
      </c>
      <c r="I7660" s="114" t="s">
        <v>2278</v>
      </c>
    </row>
    <row r="7661" spans="1:9" x14ac:dyDescent="0.2">
      <c r="A7661" s="114" t="s">
        <v>10519</v>
      </c>
      <c r="D7661" s="114" t="s">
        <v>2555</v>
      </c>
      <c r="E7661" s="114">
        <f t="shared" si="119"/>
        <v>40202510</v>
      </c>
      <c r="F7661" s="114" t="s">
        <v>407</v>
      </c>
      <c r="G7661" s="114" t="s">
        <v>7151</v>
      </c>
      <c r="H7661" s="114" t="s">
        <v>2550</v>
      </c>
      <c r="I7661" s="114" t="s">
        <v>7946</v>
      </c>
    </row>
    <row r="7662" spans="1:9" x14ac:dyDescent="0.2">
      <c r="A7662" s="114" t="s">
        <v>10519</v>
      </c>
      <c r="D7662" s="114" t="s">
        <v>2556</v>
      </c>
      <c r="E7662" s="114">
        <f t="shared" si="119"/>
        <v>40202511</v>
      </c>
      <c r="F7662" s="114" t="s">
        <v>407</v>
      </c>
      <c r="G7662" s="114" t="s">
        <v>7151</v>
      </c>
      <c r="H7662" s="114" t="s">
        <v>2550</v>
      </c>
      <c r="I7662" s="114" t="s">
        <v>7948</v>
      </c>
    </row>
    <row r="7663" spans="1:9" x14ac:dyDescent="0.2">
      <c r="A7663" s="114" t="s">
        <v>10519</v>
      </c>
      <c r="D7663" s="114" t="s">
        <v>2557</v>
      </c>
      <c r="E7663" s="114">
        <f t="shared" si="119"/>
        <v>40202512</v>
      </c>
      <c r="F7663" s="114" t="s">
        <v>407</v>
      </c>
      <c r="G7663" s="114" t="s">
        <v>7151</v>
      </c>
      <c r="H7663" s="114" t="s">
        <v>2550</v>
      </c>
      <c r="I7663" s="114" t="s">
        <v>7950</v>
      </c>
    </row>
    <row r="7664" spans="1:9" x14ac:dyDescent="0.2">
      <c r="A7664" s="114" t="s">
        <v>10519</v>
      </c>
      <c r="D7664" s="114" t="s">
        <v>2558</v>
      </c>
      <c r="E7664" s="114">
        <f t="shared" si="119"/>
        <v>40202515</v>
      </c>
      <c r="F7664" s="114" t="s">
        <v>407</v>
      </c>
      <c r="G7664" s="114" t="s">
        <v>7151</v>
      </c>
      <c r="H7664" s="114" t="s">
        <v>2550</v>
      </c>
      <c r="I7664" s="114" t="s">
        <v>7956</v>
      </c>
    </row>
    <row r="7665" spans="1:9" x14ac:dyDescent="0.2">
      <c r="A7665" s="114" t="s">
        <v>10519</v>
      </c>
      <c r="D7665" s="114" t="s">
        <v>2559</v>
      </c>
      <c r="E7665" s="114">
        <f t="shared" si="119"/>
        <v>40202520</v>
      </c>
      <c r="F7665" s="114" t="s">
        <v>407</v>
      </c>
      <c r="G7665" s="114" t="s">
        <v>7151</v>
      </c>
      <c r="H7665" s="114" t="s">
        <v>2550</v>
      </c>
      <c r="I7665" s="114" t="s">
        <v>7958</v>
      </c>
    </row>
    <row r="7666" spans="1:9" x14ac:dyDescent="0.2">
      <c r="A7666" s="114" t="s">
        <v>10519</v>
      </c>
      <c r="D7666" s="114" t="s">
        <v>2560</v>
      </c>
      <c r="E7666" s="114">
        <f t="shared" si="119"/>
        <v>40202521</v>
      </c>
      <c r="F7666" s="114" t="s">
        <v>407</v>
      </c>
      <c r="G7666" s="114" t="s">
        <v>7151</v>
      </c>
      <c r="H7666" s="114" t="s">
        <v>2550</v>
      </c>
      <c r="I7666" s="114" t="s">
        <v>7960</v>
      </c>
    </row>
    <row r="7667" spans="1:9" x14ac:dyDescent="0.2">
      <c r="A7667" s="114" t="s">
        <v>10519</v>
      </c>
      <c r="D7667" s="114" t="s">
        <v>2561</v>
      </c>
      <c r="E7667" s="114">
        <f t="shared" si="119"/>
        <v>40202522</v>
      </c>
      <c r="F7667" s="114" t="s">
        <v>407</v>
      </c>
      <c r="G7667" s="114" t="s">
        <v>7151</v>
      </c>
      <c r="H7667" s="114" t="s">
        <v>2550</v>
      </c>
      <c r="I7667" s="114" t="s">
        <v>7962</v>
      </c>
    </row>
    <row r="7668" spans="1:9" x14ac:dyDescent="0.2">
      <c r="A7668" s="114" t="s">
        <v>10519</v>
      </c>
      <c r="D7668" s="114" t="s">
        <v>2562</v>
      </c>
      <c r="E7668" s="114">
        <f t="shared" si="119"/>
        <v>40202523</v>
      </c>
      <c r="F7668" s="114" t="s">
        <v>407</v>
      </c>
      <c r="G7668" s="114" t="s">
        <v>7151</v>
      </c>
      <c r="H7668" s="114" t="s">
        <v>2550</v>
      </c>
      <c r="I7668" s="114" t="s">
        <v>7964</v>
      </c>
    </row>
    <row r="7669" spans="1:9" x14ac:dyDescent="0.2">
      <c r="A7669" s="114" t="s">
        <v>10519</v>
      </c>
      <c r="D7669" s="114" t="s">
        <v>2563</v>
      </c>
      <c r="E7669" s="114">
        <f t="shared" si="119"/>
        <v>40202524</v>
      </c>
      <c r="F7669" s="114" t="s">
        <v>407</v>
      </c>
      <c r="G7669" s="114" t="s">
        <v>7151</v>
      </c>
      <c r="H7669" s="114" t="s">
        <v>2550</v>
      </c>
      <c r="I7669" s="114" t="s">
        <v>7966</v>
      </c>
    </row>
    <row r="7670" spans="1:9" x14ac:dyDescent="0.2">
      <c r="A7670" s="114" t="s">
        <v>10519</v>
      </c>
      <c r="D7670" s="114" t="s">
        <v>2564</v>
      </c>
      <c r="E7670" s="114">
        <f t="shared" si="119"/>
        <v>40202525</v>
      </c>
      <c r="F7670" s="114" t="s">
        <v>407</v>
      </c>
      <c r="G7670" s="114" t="s">
        <v>7151</v>
      </c>
      <c r="H7670" s="114" t="s">
        <v>2550</v>
      </c>
      <c r="I7670" s="114" t="s">
        <v>7968</v>
      </c>
    </row>
    <row r="7671" spans="1:9" x14ac:dyDescent="0.2">
      <c r="A7671" s="114" t="s">
        <v>10519</v>
      </c>
      <c r="D7671" s="114" t="s">
        <v>2565</v>
      </c>
      <c r="E7671" s="114">
        <f t="shared" si="119"/>
        <v>40202531</v>
      </c>
      <c r="F7671" s="114" t="s">
        <v>407</v>
      </c>
      <c r="G7671" s="114" t="s">
        <v>7151</v>
      </c>
      <c r="H7671" s="114" t="s">
        <v>2550</v>
      </c>
      <c r="I7671" s="114" t="s">
        <v>2566</v>
      </c>
    </row>
    <row r="7672" spans="1:9" x14ac:dyDescent="0.2">
      <c r="A7672" s="114" t="s">
        <v>10519</v>
      </c>
      <c r="D7672" s="114" t="s">
        <v>2567</v>
      </c>
      <c r="E7672" s="114">
        <f t="shared" si="119"/>
        <v>40202532</v>
      </c>
      <c r="F7672" s="114" t="s">
        <v>407</v>
      </c>
      <c r="G7672" s="114" t="s">
        <v>7151</v>
      </c>
      <c r="H7672" s="114" t="s">
        <v>2550</v>
      </c>
      <c r="I7672" s="114" t="s">
        <v>2568</v>
      </c>
    </row>
    <row r="7673" spans="1:9" x14ac:dyDescent="0.2">
      <c r="A7673" s="114" t="s">
        <v>10519</v>
      </c>
      <c r="D7673" s="114" t="s">
        <v>2569</v>
      </c>
      <c r="E7673" s="114">
        <f t="shared" si="119"/>
        <v>40202533</v>
      </c>
      <c r="F7673" s="114" t="s">
        <v>407</v>
      </c>
      <c r="G7673" s="114" t="s">
        <v>7151</v>
      </c>
      <c r="H7673" s="114" t="s">
        <v>2550</v>
      </c>
      <c r="I7673" s="114" t="s">
        <v>2570</v>
      </c>
    </row>
    <row r="7674" spans="1:9" x14ac:dyDescent="0.2">
      <c r="A7674" s="114" t="s">
        <v>10519</v>
      </c>
      <c r="D7674" s="114" t="s">
        <v>2571</v>
      </c>
      <c r="E7674" s="114">
        <f t="shared" si="119"/>
        <v>40202534</v>
      </c>
      <c r="F7674" s="114" t="s">
        <v>407</v>
      </c>
      <c r="G7674" s="114" t="s">
        <v>7151</v>
      </c>
      <c r="H7674" s="114" t="s">
        <v>2550</v>
      </c>
      <c r="I7674" s="114" t="s">
        <v>2572</v>
      </c>
    </row>
    <row r="7675" spans="1:9" x14ac:dyDescent="0.2">
      <c r="A7675" s="114" t="s">
        <v>10519</v>
      </c>
      <c r="D7675" s="114" t="s">
        <v>2573</v>
      </c>
      <c r="E7675" s="114">
        <f t="shared" si="119"/>
        <v>40202535</v>
      </c>
      <c r="F7675" s="114" t="s">
        <v>407</v>
      </c>
      <c r="G7675" s="114" t="s">
        <v>7151</v>
      </c>
      <c r="H7675" s="114" t="s">
        <v>2550</v>
      </c>
      <c r="I7675" s="114" t="s">
        <v>2574</v>
      </c>
    </row>
    <row r="7676" spans="1:9" x14ac:dyDescent="0.2">
      <c r="A7676" s="114" t="s">
        <v>10519</v>
      </c>
      <c r="D7676" s="114" t="s">
        <v>2575</v>
      </c>
      <c r="E7676" s="114">
        <f t="shared" si="119"/>
        <v>40202536</v>
      </c>
      <c r="F7676" s="114" t="s">
        <v>407</v>
      </c>
      <c r="G7676" s="114" t="s">
        <v>7151</v>
      </c>
      <c r="H7676" s="114" t="s">
        <v>2550</v>
      </c>
      <c r="I7676" s="114" t="s">
        <v>2576</v>
      </c>
    </row>
    <row r="7677" spans="1:9" x14ac:dyDescent="0.2">
      <c r="A7677" s="114" t="s">
        <v>10519</v>
      </c>
      <c r="D7677" s="114" t="s">
        <v>2577</v>
      </c>
      <c r="E7677" s="114">
        <f t="shared" si="119"/>
        <v>40202537</v>
      </c>
      <c r="F7677" s="114" t="s">
        <v>407</v>
      </c>
      <c r="G7677" s="114" t="s">
        <v>7151</v>
      </c>
      <c r="H7677" s="114" t="s">
        <v>2550</v>
      </c>
      <c r="I7677" s="114" t="s">
        <v>2578</v>
      </c>
    </row>
    <row r="7678" spans="1:9" x14ac:dyDescent="0.2">
      <c r="A7678" s="114" t="s">
        <v>10519</v>
      </c>
      <c r="D7678" s="114" t="s">
        <v>2579</v>
      </c>
      <c r="E7678" s="114">
        <f t="shared" si="119"/>
        <v>40202542</v>
      </c>
      <c r="F7678" s="114" t="s">
        <v>407</v>
      </c>
      <c r="G7678" s="114" t="s">
        <v>7151</v>
      </c>
      <c r="H7678" s="114" t="s">
        <v>2550</v>
      </c>
      <c r="I7678" s="114" t="s">
        <v>7978</v>
      </c>
    </row>
    <row r="7679" spans="1:9" x14ac:dyDescent="0.2">
      <c r="A7679" s="114" t="s">
        <v>10519</v>
      </c>
      <c r="D7679" s="114" t="s">
        <v>2580</v>
      </c>
      <c r="E7679" s="114">
        <f t="shared" si="119"/>
        <v>40202543</v>
      </c>
      <c r="F7679" s="114" t="s">
        <v>407</v>
      </c>
      <c r="G7679" s="114" t="s">
        <v>7151</v>
      </c>
      <c r="H7679" s="114" t="s">
        <v>2550</v>
      </c>
      <c r="I7679" s="114" t="s">
        <v>7980</v>
      </c>
    </row>
    <row r="7680" spans="1:9" x14ac:dyDescent="0.2">
      <c r="A7680" s="114" t="s">
        <v>10519</v>
      </c>
      <c r="D7680" s="114" t="s">
        <v>2581</v>
      </c>
      <c r="E7680" s="114">
        <f t="shared" si="119"/>
        <v>40202544</v>
      </c>
      <c r="F7680" s="114" t="s">
        <v>407</v>
      </c>
      <c r="G7680" s="114" t="s">
        <v>7151</v>
      </c>
      <c r="H7680" s="114" t="s">
        <v>2550</v>
      </c>
      <c r="I7680" s="114" t="s">
        <v>7982</v>
      </c>
    </row>
    <row r="7681" spans="1:10" x14ac:dyDescent="0.2">
      <c r="A7681" s="114" t="s">
        <v>10519</v>
      </c>
      <c r="D7681" s="114" t="s">
        <v>2582</v>
      </c>
      <c r="E7681" s="114">
        <f t="shared" si="119"/>
        <v>40202545</v>
      </c>
      <c r="F7681" s="114" t="s">
        <v>407</v>
      </c>
      <c r="G7681" s="114" t="s">
        <v>7151</v>
      </c>
      <c r="H7681" s="114" t="s">
        <v>2550</v>
      </c>
      <c r="I7681" s="114" t="s">
        <v>5171</v>
      </c>
    </row>
    <row r="7682" spans="1:10" x14ac:dyDescent="0.2">
      <c r="A7682" s="114" t="s">
        <v>10519</v>
      </c>
      <c r="D7682" s="114" t="s">
        <v>2583</v>
      </c>
      <c r="E7682" s="114">
        <f t="shared" ref="E7682:E7745" si="120">VALUE(D7682)</f>
        <v>40202546</v>
      </c>
      <c r="F7682" s="114" t="s">
        <v>407</v>
      </c>
      <c r="G7682" s="114" t="s">
        <v>7151</v>
      </c>
      <c r="H7682" s="114" t="s">
        <v>2550</v>
      </c>
      <c r="I7682" s="114" t="s">
        <v>5173</v>
      </c>
    </row>
    <row r="7683" spans="1:10" x14ac:dyDescent="0.2">
      <c r="A7683" s="114" t="s">
        <v>10519</v>
      </c>
      <c r="D7683" s="114" t="s">
        <v>2584</v>
      </c>
      <c r="E7683" s="114">
        <f t="shared" si="120"/>
        <v>40202599</v>
      </c>
      <c r="F7683" s="114" t="s">
        <v>407</v>
      </c>
      <c r="G7683" s="114" t="s">
        <v>7151</v>
      </c>
      <c r="H7683" s="114" t="s">
        <v>2550</v>
      </c>
      <c r="I7683" s="114" t="s">
        <v>7818</v>
      </c>
    </row>
    <row r="7684" spans="1:10" x14ac:dyDescent="0.2">
      <c r="A7684" s="114" t="s">
        <v>10519</v>
      </c>
      <c r="D7684" s="114" t="s">
        <v>2585</v>
      </c>
      <c r="E7684" s="114">
        <f t="shared" si="120"/>
        <v>40202601</v>
      </c>
      <c r="F7684" s="114" t="s">
        <v>407</v>
      </c>
      <c r="G7684" s="114" t="s">
        <v>7151</v>
      </c>
      <c r="H7684" s="114" t="s">
        <v>2586</v>
      </c>
      <c r="I7684" s="114" t="s">
        <v>2272</v>
      </c>
    </row>
    <row r="7685" spans="1:10" x14ac:dyDescent="0.2">
      <c r="A7685" s="114" t="s">
        <v>10519</v>
      </c>
      <c r="D7685" s="114" t="s">
        <v>2587</v>
      </c>
      <c r="E7685" s="114">
        <f t="shared" si="120"/>
        <v>40202602</v>
      </c>
      <c r="F7685" s="114" t="s">
        <v>407</v>
      </c>
      <c r="G7685" s="114" t="s">
        <v>7151</v>
      </c>
      <c r="H7685" s="114" t="s">
        <v>2586</v>
      </c>
      <c r="I7685" s="114" t="s">
        <v>674</v>
      </c>
    </row>
    <row r="7686" spans="1:10" x14ac:dyDescent="0.2">
      <c r="A7686" s="114" t="s">
        <v>10519</v>
      </c>
      <c r="D7686" s="114" t="s">
        <v>2588</v>
      </c>
      <c r="E7686" s="114">
        <f t="shared" si="120"/>
        <v>40202603</v>
      </c>
      <c r="F7686" s="114" t="s">
        <v>407</v>
      </c>
      <c r="G7686" s="114" t="s">
        <v>7151</v>
      </c>
      <c r="H7686" s="114" t="s">
        <v>2586</v>
      </c>
      <c r="I7686" s="114" t="s">
        <v>2274</v>
      </c>
    </row>
    <row r="7687" spans="1:10" x14ac:dyDescent="0.2">
      <c r="A7687" s="114" t="s">
        <v>10519</v>
      </c>
      <c r="D7687" s="114" t="s">
        <v>2589</v>
      </c>
      <c r="E7687" s="114">
        <f t="shared" si="120"/>
        <v>40202604</v>
      </c>
      <c r="F7687" s="114" t="s">
        <v>407</v>
      </c>
      <c r="G7687" s="114" t="s">
        <v>7151</v>
      </c>
      <c r="H7687" s="114" t="s">
        <v>2586</v>
      </c>
      <c r="I7687" s="114" t="s">
        <v>2276</v>
      </c>
    </row>
    <row r="7688" spans="1:10" x14ac:dyDescent="0.2">
      <c r="A7688" s="114" t="s">
        <v>10519</v>
      </c>
      <c r="D7688" s="114" t="s">
        <v>2590</v>
      </c>
      <c r="E7688" s="114">
        <f t="shared" si="120"/>
        <v>40202605</v>
      </c>
      <c r="F7688" s="114" t="s">
        <v>407</v>
      </c>
      <c r="G7688" s="114" t="s">
        <v>7151</v>
      </c>
      <c r="H7688" s="114" t="s">
        <v>2586</v>
      </c>
      <c r="I7688" s="114" t="s">
        <v>2278</v>
      </c>
    </row>
    <row r="7689" spans="1:10" x14ac:dyDescent="0.2">
      <c r="A7689" s="114" t="s">
        <v>10519</v>
      </c>
      <c r="D7689" s="114" t="s">
        <v>2591</v>
      </c>
      <c r="E7689" s="114">
        <f t="shared" si="120"/>
        <v>40202606</v>
      </c>
      <c r="F7689" s="114" t="s">
        <v>407</v>
      </c>
      <c r="G7689" s="114" t="s">
        <v>7151</v>
      </c>
      <c r="H7689" s="114" t="s">
        <v>2586</v>
      </c>
      <c r="I7689" s="114" t="s">
        <v>2592</v>
      </c>
    </row>
    <row r="7690" spans="1:10" x14ac:dyDescent="0.2">
      <c r="A7690" s="114" t="s">
        <v>10519</v>
      </c>
      <c r="D7690" s="114" t="s">
        <v>2593</v>
      </c>
      <c r="E7690" s="114">
        <f t="shared" si="120"/>
        <v>40202607</v>
      </c>
      <c r="F7690" s="114" t="s">
        <v>407</v>
      </c>
      <c r="G7690" s="114" t="s">
        <v>7151</v>
      </c>
      <c r="H7690" s="114" t="s">
        <v>2586</v>
      </c>
      <c r="I7690" s="114" t="s">
        <v>2594</v>
      </c>
    </row>
    <row r="7691" spans="1:10" x14ac:dyDescent="0.2">
      <c r="A7691" s="114" t="s">
        <v>10519</v>
      </c>
      <c r="D7691" s="114" t="s">
        <v>2595</v>
      </c>
      <c r="E7691" s="114">
        <f t="shared" si="120"/>
        <v>40202699</v>
      </c>
      <c r="F7691" s="114" t="s">
        <v>407</v>
      </c>
      <c r="G7691" s="114" t="s">
        <v>7151</v>
      </c>
      <c r="H7691" s="114" t="s">
        <v>2586</v>
      </c>
      <c r="I7691" s="114" t="s">
        <v>7522</v>
      </c>
    </row>
    <row r="7692" spans="1:10" x14ac:dyDescent="0.2">
      <c r="A7692" s="114" t="s">
        <v>10519</v>
      </c>
      <c r="D7692" s="114" t="s">
        <v>2596</v>
      </c>
      <c r="E7692" s="114">
        <f t="shared" si="120"/>
        <v>40202701</v>
      </c>
      <c r="F7692" s="114" t="s">
        <v>407</v>
      </c>
      <c r="G7692" s="114" t="s">
        <v>7151</v>
      </c>
      <c r="H7692" s="114" t="s">
        <v>2597</v>
      </c>
      <c r="I7692" s="114" t="s">
        <v>2598</v>
      </c>
    </row>
    <row r="7693" spans="1:10" x14ac:dyDescent="0.2">
      <c r="A7693" s="114" t="s">
        <v>10519</v>
      </c>
      <c r="D7693" s="114" t="s">
        <v>2599</v>
      </c>
      <c r="E7693" s="114">
        <f t="shared" si="120"/>
        <v>40202710</v>
      </c>
      <c r="F7693" s="114" t="s">
        <v>407</v>
      </c>
      <c r="G7693" s="114" t="s">
        <v>7151</v>
      </c>
      <c r="H7693" s="114" t="s">
        <v>2597</v>
      </c>
      <c r="I7693" s="114" t="s">
        <v>2598</v>
      </c>
    </row>
    <row r="7694" spans="1:10" x14ac:dyDescent="0.2">
      <c r="A7694" s="114" t="s">
        <v>10519</v>
      </c>
      <c r="D7694" s="114" t="s">
        <v>2600</v>
      </c>
      <c r="E7694" s="114">
        <f t="shared" si="120"/>
        <v>40202801</v>
      </c>
      <c r="F7694" s="114" t="s">
        <v>407</v>
      </c>
      <c r="G7694" s="114" t="s">
        <v>7151</v>
      </c>
      <c r="H7694" s="114" t="s">
        <v>2601</v>
      </c>
      <c r="I7694" s="114" t="s">
        <v>2602</v>
      </c>
      <c r="J7694" s="116">
        <v>37508</v>
      </c>
    </row>
    <row r="7695" spans="1:10" x14ac:dyDescent="0.2">
      <c r="A7695" s="114" t="s">
        <v>10519</v>
      </c>
      <c r="D7695" s="114" t="s">
        <v>2603</v>
      </c>
      <c r="E7695" s="114">
        <f t="shared" si="120"/>
        <v>40202802</v>
      </c>
      <c r="F7695" s="114" t="s">
        <v>407</v>
      </c>
      <c r="G7695" s="114" t="s">
        <v>7151</v>
      </c>
      <c r="H7695" s="114" t="s">
        <v>2601</v>
      </c>
      <c r="I7695" s="114" t="s">
        <v>2604</v>
      </c>
      <c r="J7695" s="116">
        <v>37508</v>
      </c>
    </row>
    <row r="7696" spans="1:10" x14ac:dyDescent="0.2">
      <c r="A7696" s="114" t="s">
        <v>10519</v>
      </c>
      <c r="D7696" s="114" t="s">
        <v>2605</v>
      </c>
      <c r="E7696" s="114">
        <f t="shared" si="120"/>
        <v>40202899</v>
      </c>
      <c r="F7696" s="114" t="s">
        <v>407</v>
      </c>
      <c r="G7696" s="114" t="s">
        <v>7151</v>
      </c>
      <c r="H7696" s="114" t="s">
        <v>2601</v>
      </c>
      <c r="I7696" s="114" t="s">
        <v>6276</v>
      </c>
      <c r="J7696" s="116">
        <v>37508</v>
      </c>
    </row>
    <row r="7697" spans="1:9" x14ac:dyDescent="0.2">
      <c r="A7697" s="114" t="s">
        <v>10519</v>
      </c>
      <c r="D7697" s="114" t="s">
        <v>2606</v>
      </c>
      <c r="E7697" s="114">
        <f t="shared" si="120"/>
        <v>40203001</v>
      </c>
      <c r="F7697" s="114" t="s">
        <v>407</v>
      </c>
      <c r="G7697" s="114" t="s">
        <v>7151</v>
      </c>
      <c r="H7697" s="114" t="s">
        <v>2607</v>
      </c>
      <c r="I7697" s="114" t="s">
        <v>2608</v>
      </c>
    </row>
    <row r="7698" spans="1:9" x14ac:dyDescent="0.2">
      <c r="A7698" s="114" t="s">
        <v>10519</v>
      </c>
      <c r="D7698" s="114" t="s">
        <v>2609</v>
      </c>
      <c r="E7698" s="114">
        <f t="shared" si="120"/>
        <v>40204001</v>
      </c>
      <c r="F7698" s="114" t="s">
        <v>407</v>
      </c>
      <c r="G7698" s="114" t="s">
        <v>7151</v>
      </c>
      <c r="H7698" s="114" t="s">
        <v>2610</v>
      </c>
      <c r="I7698" s="114" t="s">
        <v>2611</v>
      </c>
    </row>
    <row r="7699" spans="1:9" x14ac:dyDescent="0.2">
      <c r="A7699" s="114" t="s">
        <v>10519</v>
      </c>
      <c r="D7699" s="114" t="s">
        <v>2612</v>
      </c>
      <c r="E7699" s="114">
        <f t="shared" si="120"/>
        <v>40204002</v>
      </c>
      <c r="F7699" s="114" t="s">
        <v>407</v>
      </c>
      <c r="G7699" s="114" t="s">
        <v>7151</v>
      </c>
      <c r="H7699" s="114" t="s">
        <v>2610</v>
      </c>
      <c r="I7699" s="114" t="s">
        <v>2613</v>
      </c>
    </row>
    <row r="7700" spans="1:9" x14ac:dyDescent="0.2">
      <c r="A7700" s="114" t="s">
        <v>10519</v>
      </c>
      <c r="D7700" s="114" t="s">
        <v>2614</v>
      </c>
      <c r="E7700" s="114">
        <f t="shared" si="120"/>
        <v>40204003</v>
      </c>
      <c r="F7700" s="114" t="s">
        <v>407</v>
      </c>
      <c r="G7700" s="114" t="s">
        <v>7151</v>
      </c>
      <c r="H7700" s="114" t="s">
        <v>2610</v>
      </c>
      <c r="I7700" s="114" t="s">
        <v>2615</v>
      </c>
    </row>
    <row r="7701" spans="1:9" x14ac:dyDescent="0.2">
      <c r="A7701" s="114" t="s">
        <v>10519</v>
      </c>
      <c r="D7701" s="114" t="s">
        <v>2616</v>
      </c>
      <c r="E7701" s="114">
        <f t="shared" si="120"/>
        <v>40204004</v>
      </c>
      <c r="F7701" s="114" t="s">
        <v>407</v>
      </c>
      <c r="G7701" s="114" t="s">
        <v>7151</v>
      </c>
      <c r="H7701" s="114" t="s">
        <v>2610</v>
      </c>
      <c r="I7701" s="114" t="s">
        <v>2617</v>
      </c>
    </row>
    <row r="7702" spans="1:9" x14ac:dyDescent="0.2">
      <c r="A7702" s="114" t="s">
        <v>10519</v>
      </c>
      <c r="D7702" s="114" t="s">
        <v>2618</v>
      </c>
      <c r="E7702" s="114">
        <f t="shared" si="120"/>
        <v>40204010</v>
      </c>
      <c r="F7702" s="114" t="s">
        <v>407</v>
      </c>
      <c r="G7702" s="114" t="s">
        <v>7151</v>
      </c>
      <c r="H7702" s="114" t="s">
        <v>2610</v>
      </c>
      <c r="I7702" s="114" t="s">
        <v>2619</v>
      </c>
    </row>
    <row r="7703" spans="1:9" x14ac:dyDescent="0.2">
      <c r="A7703" s="114" t="s">
        <v>10519</v>
      </c>
      <c r="D7703" s="114" t="s">
        <v>2620</v>
      </c>
      <c r="E7703" s="114">
        <f t="shared" si="120"/>
        <v>40204011</v>
      </c>
      <c r="F7703" s="114" t="s">
        <v>407</v>
      </c>
      <c r="G7703" s="114" t="s">
        <v>7151</v>
      </c>
      <c r="H7703" s="114" t="s">
        <v>2610</v>
      </c>
      <c r="I7703" s="114" t="s">
        <v>2621</v>
      </c>
    </row>
    <row r="7704" spans="1:9" x14ac:dyDescent="0.2">
      <c r="A7704" s="114" t="s">
        <v>10519</v>
      </c>
      <c r="D7704" s="114" t="s">
        <v>2622</v>
      </c>
      <c r="E7704" s="114">
        <f t="shared" si="120"/>
        <v>40204012</v>
      </c>
      <c r="F7704" s="114" t="s">
        <v>407</v>
      </c>
      <c r="G7704" s="114" t="s">
        <v>7151</v>
      </c>
      <c r="H7704" s="114" t="s">
        <v>2610</v>
      </c>
      <c r="I7704" s="114" t="s">
        <v>2623</v>
      </c>
    </row>
    <row r="7705" spans="1:9" x14ac:dyDescent="0.2">
      <c r="A7705" s="114" t="s">
        <v>10519</v>
      </c>
      <c r="D7705" s="114" t="s">
        <v>2624</v>
      </c>
      <c r="E7705" s="114">
        <f t="shared" si="120"/>
        <v>40204013</v>
      </c>
      <c r="F7705" s="114" t="s">
        <v>407</v>
      </c>
      <c r="G7705" s="114" t="s">
        <v>7151</v>
      </c>
      <c r="H7705" s="114" t="s">
        <v>2610</v>
      </c>
      <c r="I7705" s="114" t="s">
        <v>2625</v>
      </c>
    </row>
    <row r="7706" spans="1:9" x14ac:dyDescent="0.2">
      <c r="A7706" s="114" t="s">
        <v>10519</v>
      </c>
      <c r="D7706" s="114" t="s">
        <v>2626</v>
      </c>
      <c r="E7706" s="114">
        <f t="shared" si="120"/>
        <v>40204020</v>
      </c>
      <c r="F7706" s="114" t="s">
        <v>407</v>
      </c>
      <c r="G7706" s="114" t="s">
        <v>7151</v>
      </c>
      <c r="H7706" s="114" t="s">
        <v>2610</v>
      </c>
      <c r="I7706" s="114" t="s">
        <v>2627</v>
      </c>
    </row>
    <row r="7707" spans="1:9" x14ac:dyDescent="0.2">
      <c r="A7707" s="114" t="s">
        <v>10519</v>
      </c>
      <c r="D7707" s="114" t="s">
        <v>2628</v>
      </c>
      <c r="E7707" s="114">
        <f t="shared" si="120"/>
        <v>40204021</v>
      </c>
      <c r="F7707" s="114" t="s">
        <v>407</v>
      </c>
      <c r="G7707" s="114" t="s">
        <v>7151</v>
      </c>
      <c r="H7707" s="114" t="s">
        <v>2610</v>
      </c>
      <c r="I7707" s="114" t="s">
        <v>2629</v>
      </c>
    </row>
    <row r="7708" spans="1:9" x14ac:dyDescent="0.2">
      <c r="A7708" s="114" t="s">
        <v>10519</v>
      </c>
      <c r="D7708" s="114" t="s">
        <v>2630</v>
      </c>
      <c r="E7708" s="114">
        <f t="shared" si="120"/>
        <v>40204022</v>
      </c>
      <c r="F7708" s="114" t="s">
        <v>407</v>
      </c>
      <c r="G7708" s="114" t="s">
        <v>7151</v>
      </c>
      <c r="H7708" s="114" t="s">
        <v>2610</v>
      </c>
      <c r="I7708" s="114" t="s">
        <v>2631</v>
      </c>
    </row>
    <row r="7709" spans="1:9" x14ac:dyDescent="0.2">
      <c r="A7709" s="114" t="s">
        <v>10519</v>
      </c>
      <c r="D7709" s="114" t="s">
        <v>2632</v>
      </c>
      <c r="E7709" s="114">
        <f t="shared" si="120"/>
        <v>40204023</v>
      </c>
      <c r="F7709" s="114" t="s">
        <v>407</v>
      </c>
      <c r="G7709" s="114" t="s">
        <v>7151</v>
      </c>
      <c r="H7709" s="114" t="s">
        <v>2610</v>
      </c>
      <c r="I7709" s="114" t="s">
        <v>2633</v>
      </c>
    </row>
    <row r="7710" spans="1:9" x14ac:dyDescent="0.2">
      <c r="A7710" s="114" t="s">
        <v>10519</v>
      </c>
      <c r="D7710" s="114" t="s">
        <v>2634</v>
      </c>
      <c r="E7710" s="114">
        <f t="shared" si="120"/>
        <v>40204121</v>
      </c>
      <c r="F7710" s="114" t="s">
        <v>407</v>
      </c>
      <c r="G7710" s="114" t="s">
        <v>7151</v>
      </c>
      <c r="H7710" s="114" t="s">
        <v>2635</v>
      </c>
      <c r="I7710" s="114" t="s">
        <v>2636</v>
      </c>
    </row>
    <row r="7711" spans="1:9" x14ac:dyDescent="0.2">
      <c r="A7711" s="114" t="s">
        <v>10519</v>
      </c>
      <c r="D7711" s="114" t="s">
        <v>2637</v>
      </c>
      <c r="E7711" s="114">
        <f t="shared" si="120"/>
        <v>40204130</v>
      </c>
      <c r="F7711" s="114" t="s">
        <v>407</v>
      </c>
      <c r="G7711" s="114" t="s">
        <v>7151</v>
      </c>
      <c r="H7711" s="114" t="s">
        <v>2635</v>
      </c>
      <c r="I7711" s="114" t="s">
        <v>2638</v>
      </c>
    </row>
    <row r="7712" spans="1:9" x14ac:dyDescent="0.2">
      <c r="A7712" s="114" t="s">
        <v>10519</v>
      </c>
      <c r="D7712" s="114" t="s">
        <v>2639</v>
      </c>
      <c r="E7712" s="114">
        <f t="shared" si="120"/>
        <v>40204140</v>
      </c>
      <c r="F7712" s="114" t="s">
        <v>407</v>
      </c>
      <c r="G7712" s="114" t="s">
        <v>7151</v>
      </c>
      <c r="H7712" s="114" t="s">
        <v>2635</v>
      </c>
      <c r="I7712" s="114" t="s">
        <v>2640</v>
      </c>
    </row>
    <row r="7713" spans="1:9" x14ac:dyDescent="0.2">
      <c r="A7713" s="114" t="s">
        <v>10519</v>
      </c>
      <c r="D7713" s="114" t="s">
        <v>2641</v>
      </c>
      <c r="E7713" s="114">
        <f t="shared" si="120"/>
        <v>40204150</v>
      </c>
      <c r="F7713" s="114" t="s">
        <v>407</v>
      </c>
      <c r="G7713" s="114" t="s">
        <v>7151</v>
      </c>
      <c r="H7713" s="114" t="s">
        <v>2635</v>
      </c>
      <c r="I7713" s="114" t="s">
        <v>4314</v>
      </c>
    </row>
    <row r="7714" spans="1:9" x14ac:dyDescent="0.2">
      <c r="A7714" s="114" t="s">
        <v>10519</v>
      </c>
      <c r="D7714" s="114" t="s">
        <v>2642</v>
      </c>
      <c r="E7714" s="114">
        <f t="shared" si="120"/>
        <v>40204151</v>
      </c>
      <c r="F7714" s="114" t="s">
        <v>407</v>
      </c>
      <c r="G7714" s="114" t="s">
        <v>7151</v>
      </c>
      <c r="H7714" s="114" t="s">
        <v>2635</v>
      </c>
      <c r="I7714" s="114" t="s">
        <v>2643</v>
      </c>
    </row>
    <row r="7715" spans="1:9" x14ac:dyDescent="0.2">
      <c r="A7715" s="114" t="s">
        <v>10519</v>
      </c>
      <c r="D7715" s="114" t="s">
        <v>2644</v>
      </c>
      <c r="E7715" s="114">
        <f t="shared" si="120"/>
        <v>40204152</v>
      </c>
      <c r="F7715" s="114" t="s">
        <v>407</v>
      </c>
      <c r="G7715" s="114" t="s">
        <v>7151</v>
      </c>
      <c r="H7715" s="114" t="s">
        <v>2635</v>
      </c>
      <c r="I7715" s="114" t="s">
        <v>2645</v>
      </c>
    </row>
    <row r="7716" spans="1:9" x14ac:dyDescent="0.2">
      <c r="A7716" s="114" t="s">
        <v>10519</v>
      </c>
      <c r="D7716" s="114" t="s">
        <v>2646</v>
      </c>
      <c r="E7716" s="114">
        <f t="shared" si="120"/>
        <v>40204160</v>
      </c>
      <c r="F7716" s="114" t="s">
        <v>407</v>
      </c>
      <c r="G7716" s="114" t="s">
        <v>7151</v>
      </c>
      <c r="H7716" s="114" t="s">
        <v>2635</v>
      </c>
      <c r="I7716" s="114" t="s">
        <v>2647</v>
      </c>
    </row>
    <row r="7717" spans="1:9" x14ac:dyDescent="0.2">
      <c r="A7717" s="114" t="s">
        <v>10519</v>
      </c>
      <c r="D7717" s="114" t="s">
        <v>2648</v>
      </c>
      <c r="E7717" s="114">
        <f t="shared" si="120"/>
        <v>40204161</v>
      </c>
      <c r="F7717" s="114" t="s">
        <v>407</v>
      </c>
      <c r="G7717" s="114" t="s">
        <v>7151</v>
      </c>
      <c r="H7717" s="114" t="s">
        <v>2635</v>
      </c>
      <c r="I7717" s="114" t="s">
        <v>2649</v>
      </c>
    </row>
    <row r="7718" spans="1:9" x14ac:dyDescent="0.2">
      <c r="A7718" s="114" t="s">
        <v>10519</v>
      </c>
      <c r="D7718" s="114" t="s">
        <v>2650</v>
      </c>
      <c r="E7718" s="114">
        <f t="shared" si="120"/>
        <v>40204162</v>
      </c>
      <c r="F7718" s="114" t="s">
        <v>407</v>
      </c>
      <c r="G7718" s="114" t="s">
        <v>7151</v>
      </c>
      <c r="H7718" s="114" t="s">
        <v>2635</v>
      </c>
      <c r="I7718" s="114" t="s">
        <v>2651</v>
      </c>
    </row>
    <row r="7719" spans="1:9" x14ac:dyDescent="0.2">
      <c r="A7719" s="114" t="s">
        <v>10519</v>
      </c>
      <c r="D7719" s="114" t="s">
        <v>2652</v>
      </c>
      <c r="E7719" s="114">
        <f t="shared" si="120"/>
        <v>40204221</v>
      </c>
      <c r="F7719" s="114" t="s">
        <v>407</v>
      </c>
      <c r="G7719" s="114" t="s">
        <v>7151</v>
      </c>
      <c r="H7719" s="114" t="s">
        <v>2653</v>
      </c>
      <c r="I7719" s="114" t="s">
        <v>2636</v>
      </c>
    </row>
    <row r="7720" spans="1:9" x14ac:dyDescent="0.2">
      <c r="A7720" s="114" t="s">
        <v>10519</v>
      </c>
      <c r="D7720" s="114" t="s">
        <v>2654</v>
      </c>
      <c r="E7720" s="114">
        <f t="shared" si="120"/>
        <v>40204230</v>
      </c>
      <c r="F7720" s="114" t="s">
        <v>407</v>
      </c>
      <c r="G7720" s="114" t="s">
        <v>7151</v>
      </c>
      <c r="H7720" s="114" t="s">
        <v>2653</v>
      </c>
      <c r="I7720" s="114" t="s">
        <v>2638</v>
      </c>
    </row>
    <row r="7721" spans="1:9" x14ac:dyDescent="0.2">
      <c r="A7721" s="114" t="s">
        <v>10519</v>
      </c>
      <c r="D7721" s="114" t="s">
        <v>2655</v>
      </c>
      <c r="E7721" s="114">
        <f t="shared" si="120"/>
        <v>40204240</v>
      </c>
      <c r="F7721" s="114" t="s">
        <v>407</v>
      </c>
      <c r="G7721" s="114" t="s">
        <v>7151</v>
      </c>
      <c r="H7721" s="114" t="s">
        <v>2653</v>
      </c>
      <c r="I7721" s="114" t="s">
        <v>2640</v>
      </c>
    </row>
    <row r="7722" spans="1:9" x14ac:dyDescent="0.2">
      <c r="A7722" s="114" t="s">
        <v>10519</v>
      </c>
      <c r="D7722" s="114" t="s">
        <v>2656</v>
      </c>
      <c r="E7722" s="114">
        <f t="shared" si="120"/>
        <v>40204250</v>
      </c>
      <c r="F7722" s="114" t="s">
        <v>407</v>
      </c>
      <c r="G7722" s="114" t="s">
        <v>7151</v>
      </c>
      <c r="H7722" s="114" t="s">
        <v>2653</v>
      </c>
      <c r="I7722" s="114" t="s">
        <v>4314</v>
      </c>
    </row>
    <row r="7723" spans="1:9" x14ac:dyDescent="0.2">
      <c r="A7723" s="114" t="s">
        <v>10519</v>
      </c>
      <c r="D7723" s="114" t="s">
        <v>2657</v>
      </c>
      <c r="E7723" s="114">
        <f t="shared" si="120"/>
        <v>40204251</v>
      </c>
      <c r="F7723" s="114" t="s">
        <v>407</v>
      </c>
      <c r="G7723" s="114" t="s">
        <v>7151</v>
      </c>
      <c r="H7723" s="114" t="s">
        <v>2653</v>
      </c>
      <c r="I7723" s="114" t="s">
        <v>2643</v>
      </c>
    </row>
    <row r="7724" spans="1:9" x14ac:dyDescent="0.2">
      <c r="A7724" s="114" t="s">
        <v>10519</v>
      </c>
      <c r="D7724" s="114" t="s">
        <v>2658</v>
      </c>
      <c r="E7724" s="114">
        <f t="shared" si="120"/>
        <v>40204252</v>
      </c>
      <c r="F7724" s="114" t="s">
        <v>407</v>
      </c>
      <c r="G7724" s="114" t="s">
        <v>7151</v>
      </c>
      <c r="H7724" s="114" t="s">
        <v>2653</v>
      </c>
      <c r="I7724" s="114" t="s">
        <v>2645</v>
      </c>
    </row>
    <row r="7725" spans="1:9" x14ac:dyDescent="0.2">
      <c r="A7725" s="114" t="s">
        <v>10519</v>
      </c>
      <c r="D7725" s="114" t="s">
        <v>2659</v>
      </c>
      <c r="E7725" s="114">
        <f t="shared" si="120"/>
        <v>40204260</v>
      </c>
      <c r="F7725" s="114" t="s">
        <v>407</v>
      </c>
      <c r="G7725" s="114" t="s">
        <v>7151</v>
      </c>
      <c r="H7725" s="114" t="s">
        <v>2653</v>
      </c>
      <c r="I7725" s="114" t="s">
        <v>2647</v>
      </c>
    </row>
    <row r="7726" spans="1:9" x14ac:dyDescent="0.2">
      <c r="A7726" s="114" t="s">
        <v>10519</v>
      </c>
      <c r="D7726" s="114" t="s">
        <v>2660</v>
      </c>
      <c r="E7726" s="114">
        <f t="shared" si="120"/>
        <v>40204261</v>
      </c>
      <c r="F7726" s="114" t="s">
        <v>407</v>
      </c>
      <c r="G7726" s="114" t="s">
        <v>7151</v>
      </c>
      <c r="H7726" s="114" t="s">
        <v>2653</v>
      </c>
      <c r="I7726" s="114" t="s">
        <v>2649</v>
      </c>
    </row>
    <row r="7727" spans="1:9" x14ac:dyDescent="0.2">
      <c r="A7727" s="114" t="s">
        <v>10519</v>
      </c>
      <c r="D7727" s="114" t="s">
        <v>2661</v>
      </c>
      <c r="E7727" s="114">
        <f t="shared" si="120"/>
        <v>40204262</v>
      </c>
      <c r="F7727" s="114" t="s">
        <v>407</v>
      </c>
      <c r="G7727" s="114" t="s">
        <v>7151</v>
      </c>
      <c r="H7727" s="114" t="s">
        <v>2653</v>
      </c>
      <c r="I7727" s="114" t="s">
        <v>2651</v>
      </c>
    </row>
    <row r="7728" spans="1:9" x14ac:dyDescent="0.2">
      <c r="A7728" s="114" t="s">
        <v>10519</v>
      </c>
      <c r="D7728" s="114" t="s">
        <v>2662</v>
      </c>
      <c r="E7728" s="114">
        <f t="shared" si="120"/>
        <v>40204321</v>
      </c>
      <c r="F7728" s="114" t="s">
        <v>407</v>
      </c>
      <c r="G7728" s="114" t="s">
        <v>7151</v>
      </c>
      <c r="H7728" s="114" t="s">
        <v>2663</v>
      </c>
      <c r="I7728" s="114" t="s">
        <v>2636</v>
      </c>
    </row>
    <row r="7729" spans="1:9" x14ac:dyDescent="0.2">
      <c r="A7729" s="114" t="s">
        <v>10519</v>
      </c>
      <c r="D7729" s="114" t="s">
        <v>2664</v>
      </c>
      <c r="E7729" s="114">
        <f t="shared" si="120"/>
        <v>40204330</v>
      </c>
      <c r="F7729" s="114" t="s">
        <v>407</v>
      </c>
      <c r="G7729" s="114" t="s">
        <v>7151</v>
      </c>
      <c r="H7729" s="114" t="s">
        <v>2663</v>
      </c>
      <c r="I7729" s="114" t="s">
        <v>2638</v>
      </c>
    </row>
    <row r="7730" spans="1:9" x14ac:dyDescent="0.2">
      <c r="A7730" s="114" t="s">
        <v>10519</v>
      </c>
      <c r="D7730" s="114" t="s">
        <v>2665</v>
      </c>
      <c r="E7730" s="114">
        <f t="shared" si="120"/>
        <v>40204340</v>
      </c>
      <c r="F7730" s="114" t="s">
        <v>407</v>
      </c>
      <c r="G7730" s="114" t="s">
        <v>7151</v>
      </c>
      <c r="H7730" s="114" t="s">
        <v>2663</v>
      </c>
      <c r="I7730" s="114" t="s">
        <v>2640</v>
      </c>
    </row>
    <row r="7731" spans="1:9" x14ac:dyDescent="0.2">
      <c r="A7731" s="114" t="s">
        <v>10519</v>
      </c>
      <c r="D7731" s="114" t="s">
        <v>2666</v>
      </c>
      <c r="E7731" s="114">
        <f t="shared" si="120"/>
        <v>40204350</v>
      </c>
      <c r="F7731" s="114" t="s">
        <v>407</v>
      </c>
      <c r="G7731" s="114" t="s">
        <v>7151</v>
      </c>
      <c r="H7731" s="114" t="s">
        <v>2663</v>
      </c>
      <c r="I7731" s="114" t="s">
        <v>4314</v>
      </c>
    </row>
    <row r="7732" spans="1:9" x14ac:dyDescent="0.2">
      <c r="A7732" s="114" t="s">
        <v>10519</v>
      </c>
      <c r="D7732" s="114" t="s">
        <v>2667</v>
      </c>
      <c r="E7732" s="114">
        <f t="shared" si="120"/>
        <v>40204351</v>
      </c>
      <c r="F7732" s="114" t="s">
        <v>407</v>
      </c>
      <c r="G7732" s="114" t="s">
        <v>7151</v>
      </c>
      <c r="H7732" s="114" t="s">
        <v>2663</v>
      </c>
      <c r="I7732" s="114" t="s">
        <v>2643</v>
      </c>
    </row>
    <row r="7733" spans="1:9" x14ac:dyDescent="0.2">
      <c r="A7733" s="114" t="s">
        <v>10519</v>
      </c>
      <c r="D7733" s="114" t="s">
        <v>2668</v>
      </c>
      <c r="E7733" s="114">
        <f t="shared" si="120"/>
        <v>40204352</v>
      </c>
      <c r="F7733" s="114" t="s">
        <v>407</v>
      </c>
      <c r="G7733" s="114" t="s">
        <v>7151</v>
      </c>
      <c r="H7733" s="114" t="s">
        <v>2663</v>
      </c>
      <c r="I7733" s="114" t="s">
        <v>2645</v>
      </c>
    </row>
    <row r="7734" spans="1:9" x14ac:dyDescent="0.2">
      <c r="A7734" s="114" t="s">
        <v>10519</v>
      </c>
      <c r="D7734" s="114" t="s">
        <v>2669</v>
      </c>
      <c r="E7734" s="114">
        <f t="shared" si="120"/>
        <v>40204360</v>
      </c>
      <c r="F7734" s="114" t="s">
        <v>407</v>
      </c>
      <c r="G7734" s="114" t="s">
        <v>7151</v>
      </c>
      <c r="H7734" s="114" t="s">
        <v>2663</v>
      </c>
      <c r="I7734" s="114" t="s">
        <v>2647</v>
      </c>
    </row>
    <row r="7735" spans="1:9" x14ac:dyDescent="0.2">
      <c r="A7735" s="114" t="s">
        <v>10519</v>
      </c>
      <c r="D7735" s="114" t="s">
        <v>2670</v>
      </c>
      <c r="E7735" s="114">
        <f t="shared" si="120"/>
        <v>40204361</v>
      </c>
      <c r="F7735" s="114" t="s">
        <v>407</v>
      </c>
      <c r="G7735" s="114" t="s">
        <v>7151</v>
      </c>
      <c r="H7735" s="114" t="s">
        <v>2663</v>
      </c>
      <c r="I7735" s="114" t="s">
        <v>2649</v>
      </c>
    </row>
    <row r="7736" spans="1:9" x14ac:dyDescent="0.2">
      <c r="A7736" s="114" t="s">
        <v>10519</v>
      </c>
      <c r="D7736" s="114" t="s">
        <v>2671</v>
      </c>
      <c r="E7736" s="114">
        <f t="shared" si="120"/>
        <v>40204362</v>
      </c>
      <c r="F7736" s="114" t="s">
        <v>407</v>
      </c>
      <c r="G7736" s="114" t="s">
        <v>7151</v>
      </c>
      <c r="H7736" s="114" t="s">
        <v>2663</v>
      </c>
      <c r="I7736" s="114" t="s">
        <v>2651</v>
      </c>
    </row>
    <row r="7737" spans="1:9" x14ac:dyDescent="0.2">
      <c r="A7737" s="114" t="s">
        <v>10519</v>
      </c>
      <c r="D7737" s="114" t="s">
        <v>2672</v>
      </c>
      <c r="E7737" s="114">
        <f t="shared" si="120"/>
        <v>40204421</v>
      </c>
      <c r="F7737" s="114" t="s">
        <v>407</v>
      </c>
      <c r="G7737" s="114" t="s">
        <v>7151</v>
      </c>
      <c r="H7737" s="114" t="s">
        <v>2673</v>
      </c>
      <c r="I7737" s="114" t="s">
        <v>2636</v>
      </c>
    </row>
    <row r="7738" spans="1:9" x14ac:dyDescent="0.2">
      <c r="A7738" s="114" t="s">
        <v>10519</v>
      </c>
      <c r="D7738" s="114" t="s">
        <v>2674</v>
      </c>
      <c r="E7738" s="114">
        <f t="shared" si="120"/>
        <v>40204430</v>
      </c>
      <c r="F7738" s="114" t="s">
        <v>407</v>
      </c>
      <c r="G7738" s="114" t="s">
        <v>7151</v>
      </c>
      <c r="H7738" s="114" t="s">
        <v>2673</v>
      </c>
      <c r="I7738" s="114" t="s">
        <v>2638</v>
      </c>
    </row>
    <row r="7739" spans="1:9" x14ac:dyDescent="0.2">
      <c r="A7739" s="114" t="s">
        <v>10519</v>
      </c>
      <c r="D7739" s="114" t="s">
        <v>2675</v>
      </c>
      <c r="E7739" s="114">
        <f t="shared" si="120"/>
        <v>40204431</v>
      </c>
      <c r="F7739" s="114" t="s">
        <v>407</v>
      </c>
      <c r="G7739" s="114" t="s">
        <v>7151</v>
      </c>
      <c r="H7739" s="114" t="s">
        <v>2673</v>
      </c>
      <c r="I7739" s="114" t="s">
        <v>2676</v>
      </c>
    </row>
    <row r="7740" spans="1:9" x14ac:dyDescent="0.2">
      <c r="A7740" s="114" t="s">
        <v>10519</v>
      </c>
      <c r="D7740" s="114" t="s">
        <v>2677</v>
      </c>
      <c r="E7740" s="114">
        <f t="shared" si="120"/>
        <v>40204432</v>
      </c>
      <c r="F7740" s="114" t="s">
        <v>407</v>
      </c>
      <c r="G7740" s="114" t="s">
        <v>7151</v>
      </c>
      <c r="H7740" s="114" t="s">
        <v>2673</v>
      </c>
      <c r="I7740" s="114" t="s">
        <v>1066</v>
      </c>
    </row>
    <row r="7741" spans="1:9" x14ac:dyDescent="0.2">
      <c r="A7741" s="114" t="s">
        <v>10519</v>
      </c>
      <c r="D7741" s="114" t="s">
        <v>1067</v>
      </c>
      <c r="E7741" s="114">
        <f t="shared" si="120"/>
        <v>40204435</v>
      </c>
      <c r="F7741" s="114" t="s">
        <v>407</v>
      </c>
      <c r="G7741" s="114" t="s">
        <v>7151</v>
      </c>
      <c r="H7741" s="114" t="s">
        <v>2673</v>
      </c>
      <c r="I7741" s="114" t="s">
        <v>1068</v>
      </c>
    </row>
    <row r="7742" spans="1:9" x14ac:dyDescent="0.2">
      <c r="A7742" s="114" t="s">
        <v>10519</v>
      </c>
      <c r="D7742" s="114" t="s">
        <v>1069</v>
      </c>
      <c r="E7742" s="114">
        <f t="shared" si="120"/>
        <v>40204440</v>
      </c>
      <c r="F7742" s="114" t="s">
        <v>407</v>
      </c>
      <c r="G7742" s="114" t="s">
        <v>7151</v>
      </c>
      <c r="H7742" s="114" t="s">
        <v>2673</v>
      </c>
      <c r="I7742" s="114" t="s">
        <v>2640</v>
      </c>
    </row>
    <row r="7743" spans="1:9" x14ac:dyDescent="0.2">
      <c r="A7743" s="114" t="s">
        <v>10519</v>
      </c>
      <c r="D7743" s="114" t="s">
        <v>1070</v>
      </c>
      <c r="E7743" s="114">
        <f t="shared" si="120"/>
        <v>40204441</v>
      </c>
      <c r="F7743" s="114" t="s">
        <v>407</v>
      </c>
      <c r="G7743" s="114" t="s">
        <v>7151</v>
      </c>
      <c r="H7743" s="114" t="s">
        <v>2673</v>
      </c>
      <c r="I7743" s="114" t="s">
        <v>1071</v>
      </c>
    </row>
    <row r="7744" spans="1:9" x14ac:dyDescent="0.2">
      <c r="A7744" s="114" t="s">
        <v>10519</v>
      </c>
      <c r="D7744" s="114" t="s">
        <v>1072</v>
      </c>
      <c r="E7744" s="114">
        <f t="shared" si="120"/>
        <v>40204442</v>
      </c>
      <c r="F7744" s="114" t="s">
        <v>407</v>
      </c>
      <c r="G7744" s="114" t="s">
        <v>7151</v>
      </c>
      <c r="H7744" s="114" t="s">
        <v>2673</v>
      </c>
      <c r="I7744" s="114" t="s">
        <v>1073</v>
      </c>
    </row>
    <row r="7745" spans="1:9" x14ac:dyDescent="0.2">
      <c r="A7745" s="114" t="s">
        <v>10519</v>
      </c>
      <c r="D7745" s="114" t="s">
        <v>1074</v>
      </c>
      <c r="E7745" s="114">
        <f t="shared" si="120"/>
        <v>40204443</v>
      </c>
      <c r="F7745" s="114" t="s">
        <v>407</v>
      </c>
      <c r="G7745" s="114" t="s">
        <v>7151</v>
      </c>
      <c r="H7745" s="114" t="s">
        <v>2673</v>
      </c>
      <c r="I7745" s="114" t="s">
        <v>1075</v>
      </c>
    </row>
    <row r="7746" spans="1:9" x14ac:dyDescent="0.2">
      <c r="A7746" s="114" t="s">
        <v>10519</v>
      </c>
      <c r="D7746" s="114" t="s">
        <v>1076</v>
      </c>
      <c r="E7746" s="114">
        <f t="shared" ref="E7746:E7809" si="121">VALUE(D7746)</f>
        <v>40204450</v>
      </c>
      <c r="F7746" s="114" t="s">
        <v>407</v>
      </c>
      <c r="G7746" s="114" t="s">
        <v>7151</v>
      </c>
      <c r="H7746" s="114" t="s">
        <v>2673</v>
      </c>
      <c r="I7746" s="114" t="s">
        <v>11072</v>
      </c>
    </row>
    <row r="7747" spans="1:9" x14ac:dyDescent="0.2">
      <c r="A7747" s="114" t="s">
        <v>10519</v>
      </c>
      <c r="D7747" s="114" t="s">
        <v>1077</v>
      </c>
      <c r="E7747" s="114">
        <f t="shared" si="121"/>
        <v>40204455</v>
      </c>
      <c r="F7747" s="114" t="s">
        <v>407</v>
      </c>
      <c r="G7747" s="114" t="s">
        <v>7151</v>
      </c>
      <c r="H7747" s="114" t="s">
        <v>2673</v>
      </c>
      <c r="I7747" s="114" t="s">
        <v>1078</v>
      </c>
    </row>
    <row r="7748" spans="1:9" x14ac:dyDescent="0.2">
      <c r="A7748" s="114" t="s">
        <v>10519</v>
      </c>
      <c r="D7748" s="114" t="s">
        <v>1079</v>
      </c>
      <c r="E7748" s="114">
        <f t="shared" si="121"/>
        <v>40204460</v>
      </c>
      <c r="F7748" s="114" t="s">
        <v>407</v>
      </c>
      <c r="G7748" s="114" t="s">
        <v>7151</v>
      </c>
      <c r="H7748" s="114" t="s">
        <v>2673</v>
      </c>
      <c r="I7748" s="114" t="s">
        <v>4314</v>
      </c>
    </row>
    <row r="7749" spans="1:9" x14ac:dyDescent="0.2">
      <c r="A7749" s="114" t="s">
        <v>10519</v>
      </c>
      <c r="D7749" s="114" t="s">
        <v>1080</v>
      </c>
      <c r="E7749" s="114">
        <f t="shared" si="121"/>
        <v>40204461</v>
      </c>
      <c r="F7749" s="114" t="s">
        <v>407</v>
      </c>
      <c r="G7749" s="114" t="s">
        <v>7151</v>
      </c>
      <c r="H7749" s="114" t="s">
        <v>2673</v>
      </c>
      <c r="I7749" s="114" t="s">
        <v>2643</v>
      </c>
    </row>
    <row r="7750" spans="1:9" x14ac:dyDescent="0.2">
      <c r="A7750" s="114" t="s">
        <v>10519</v>
      </c>
      <c r="D7750" s="114" t="s">
        <v>1081</v>
      </c>
      <c r="E7750" s="114">
        <f t="shared" si="121"/>
        <v>40204462</v>
      </c>
      <c r="F7750" s="114" t="s">
        <v>407</v>
      </c>
      <c r="G7750" s="114" t="s">
        <v>7151</v>
      </c>
      <c r="H7750" s="114" t="s">
        <v>2673</v>
      </c>
      <c r="I7750" s="114" t="s">
        <v>2645</v>
      </c>
    </row>
    <row r="7751" spans="1:9" x14ac:dyDescent="0.2">
      <c r="A7751" s="114" t="s">
        <v>10519</v>
      </c>
      <c r="D7751" s="114" t="s">
        <v>1082</v>
      </c>
      <c r="E7751" s="114">
        <f t="shared" si="121"/>
        <v>40204470</v>
      </c>
      <c r="F7751" s="114" t="s">
        <v>407</v>
      </c>
      <c r="G7751" s="114" t="s">
        <v>7151</v>
      </c>
      <c r="H7751" s="114" t="s">
        <v>2673</v>
      </c>
      <c r="I7751" s="114" t="s">
        <v>2647</v>
      </c>
    </row>
    <row r="7752" spans="1:9" x14ac:dyDescent="0.2">
      <c r="A7752" s="114" t="s">
        <v>10519</v>
      </c>
      <c r="D7752" s="114" t="s">
        <v>1083</v>
      </c>
      <c r="E7752" s="114">
        <f t="shared" si="121"/>
        <v>40204471</v>
      </c>
      <c r="F7752" s="114" t="s">
        <v>407</v>
      </c>
      <c r="G7752" s="114" t="s">
        <v>7151</v>
      </c>
      <c r="H7752" s="114" t="s">
        <v>2673</v>
      </c>
      <c r="I7752" s="114" t="s">
        <v>2649</v>
      </c>
    </row>
    <row r="7753" spans="1:9" x14ac:dyDescent="0.2">
      <c r="A7753" s="114" t="s">
        <v>10519</v>
      </c>
      <c r="D7753" s="114" t="s">
        <v>1084</v>
      </c>
      <c r="E7753" s="114">
        <f t="shared" si="121"/>
        <v>40204472</v>
      </c>
      <c r="F7753" s="114" t="s">
        <v>407</v>
      </c>
      <c r="G7753" s="114" t="s">
        <v>7151</v>
      </c>
      <c r="H7753" s="114" t="s">
        <v>2673</v>
      </c>
      <c r="I7753" s="114" t="s">
        <v>2651</v>
      </c>
    </row>
    <row r="7754" spans="1:9" x14ac:dyDescent="0.2">
      <c r="A7754" s="114" t="s">
        <v>10519</v>
      </c>
      <c r="D7754" s="114" t="s">
        <v>1085</v>
      </c>
      <c r="E7754" s="114">
        <f t="shared" si="121"/>
        <v>40204521</v>
      </c>
      <c r="F7754" s="114" t="s">
        <v>407</v>
      </c>
      <c r="G7754" s="114" t="s">
        <v>7151</v>
      </c>
      <c r="H7754" s="114" t="s">
        <v>1086</v>
      </c>
      <c r="I7754" s="114" t="s">
        <v>2636</v>
      </c>
    </row>
    <row r="7755" spans="1:9" x14ac:dyDescent="0.2">
      <c r="A7755" s="114" t="s">
        <v>10519</v>
      </c>
      <c r="D7755" s="114" t="s">
        <v>1087</v>
      </c>
      <c r="E7755" s="114">
        <f t="shared" si="121"/>
        <v>40204530</v>
      </c>
      <c r="F7755" s="114" t="s">
        <v>407</v>
      </c>
      <c r="G7755" s="114" t="s">
        <v>7151</v>
      </c>
      <c r="H7755" s="114" t="s">
        <v>1086</v>
      </c>
      <c r="I7755" s="114" t="s">
        <v>2638</v>
      </c>
    </row>
    <row r="7756" spans="1:9" x14ac:dyDescent="0.2">
      <c r="A7756" s="114" t="s">
        <v>10519</v>
      </c>
      <c r="D7756" s="114" t="s">
        <v>1088</v>
      </c>
      <c r="E7756" s="114">
        <f t="shared" si="121"/>
        <v>40204531</v>
      </c>
      <c r="F7756" s="114" t="s">
        <v>407</v>
      </c>
      <c r="G7756" s="114" t="s">
        <v>7151</v>
      </c>
      <c r="H7756" s="114" t="s">
        <v>1086</v>
      </c>
      <c r="I7756" s="114" t="s">
        <v>1089</v>
      </c>
    </row>
    <row r="7757" spans="1:9" x14ac:dyDescent="0.2">
      <c r="A7757" s="114" t="s">
        <v>10519</v>
      </c>
      <c r="D7757" s="114" t="s">
        <v>1090</v>
      </c>
      <c r="E7757" s="114">
        <f t="shared" si="121"/>
        <v>40204532</v>
      </c>
      <c r="F7757" s="114" t="s">
        <v>407</v>
      </c>
      <c r="G7757" s="114" t="s">
        <v>7151</v>
      </c>
      <c r="H7757" s="114" t="s">
        <v>1086</v>
      </c>
      <c r="I7757" s="114" t="s">
        <v>1091</v>
      </c>
    </row>
    <row r="7758" spans="1:9" x14ac:dyDescent="0.2">
      <c r="A7758" s="114" t="s">
        <v>10519</v>
      </c>
      <c r="D7758" s="114" t="s">
        <v>1092</v>
      </c>
      <c r="E7758" s="114">
        <f t="shared" si="121"/>
        <v>40204550</v>
      </c>
      <c r="F7758" s="114" t="s">
        <v>407</v>
      </c>
      <c r="G7758" s="114" t="s">
        <v>7151</v>
      </c>
      <c r="H7758" s="114" t="s">
        <v>1086</v>
      </c>
      <c r="I7758" s="114" t="s">
        <v>1093</v>
      </c>
    </row>
    <row r="7759" spans="1:9" x14ac:dyDescent="0.2">
      <c r="A7759" s="114" t="s">
        <v>10519</v>
      </c>
      <c r="D7759" s="114" t="s">
        <v>1094</v>
      </c>
      <c r="E7759" s="114">
        <f t="shared" si="121"/>
        <v>40204555</v>
      </c>
      <c r="F7759" s="114" t="s">
        <v>407</v>
      </c>
      <c r="G7759" s="114" t="s">
        <v>7151</v>
      </c>
      <c r="H7759" s="114" t="s">
        <v>1086</v>
      </c>
      <c r="I7759" s="114" t="s">
        <v>1078</v>
      </c>
    </row>
    <row r="7760" spans="1:9" x14ac:dyDescent="0.2">
      <c r="A7760" s="114" t="s">
        <v>10519</v>
      </c>
      <c r="D7760" s="114" t="s">
        <v>1095</v>
      </c>
      <c r="E7760" s="114">
        <f t="shared" si="121"/>
        <v>40204560</v>
      </c>
      <c r="F7760" s="114" t="s">
        <v>407</v>
      </c>
      <c r="G7760" s="114" t="s">
        <v>7151</v>
      </c>
      <c r="H7760" s="114" t="s">
        <v>1086</v>
      </c>
      <c r="I7760" s="114" t="s">
        <v>4314</v>
      </c>
    </row>
    <row r="7761" spans="1:9" x14ac:dyDescent="0.2">
      <c r="A7761" s="114" t="s">
        <v>10519</v>
      </c>
      <c r="D7761" s="114" t="s">
        <v>1096</v>
      </c>
      <c r="E7761" s="114">
        <f t="shared" si="121"/>
        <v>40204561</v>
      </c>
      <c r="F7761" s="114" t="s">
        <v>407</v>
      </c>
      <c r="G7761" s="114" t="s">
        <v>7151</v>
      </c>
      <c r="H7761" s="114" t="s">
        <v>1086</v>
      </c>
      <c r="I7761" s="114" t="s">
        <v>2643</v>
      </c>
    </row>
    <row r="7762" spans="1:9" x14ac:dyDescent="0.2">
      <c r="A7762" s="114" t="s">
        <v>10519</v>
      </c>
      <c r="D7762" s="114" t="s">
        <v>1097</v>
      </c>
      <c r="E7762" s="114">
        <f t="shared" si="121"/>
        <v>40204562</v>
      </c>
      <c r="F7762" s="114" t="s">
        <v>407</v>
      </c>
      <c r="G7762" s="114" t="s">
        <v>7151</v>
      </c>
      <c r="H7762" s="114" t="s">
        <v>1086</v>
      </c>
      <c r="I7762" s="114" t="s">
        <v>2645</v>
      </c>
    </row>
    <row r="7763" spans="1:9" x14ac:dyDescent="0.2">
      <c r="A7763" s="114" t="s">
        <v>10519</v>
      </c>
      <c r="D7763" s="114" t="s">
        <v>1098</v>
      </c>
      <c r="E7763" s="114">
        <f t="shared" si="121"/>
        <v>40204570</v>
      </c>
      <c r="F7763" s="114" t="s">
        <v>407</v>
      </c>
      <c r="G7763" s="114" t="s">
        <v>7151</v>
      </c>
      <c r="H7763" s="114" t="s">
        <v>1086</v>
      </c>
      <c r="I7763" s="114" t="s">
        <v>2647</v>
      </c>
    </row>
    <row r="7764" spans="1:9" x14ac:dyDescent="0.2">
      <c r="A7764" s="114" t="s">
        <v>10519</v>
      </c>
      <c r="D7764" s="114" t="s">
        <v>1099</v>
      </c>
      <c r="E7764" s="114">
        <f t="shared" si="121"/>
        <v>40204571</v>
      </c>
      <c r="F7764" s="114" t="s">
        <v>407</v>
      </c>
      <c r="G7764" s="114" t="s">
        <v>7151</v>
      </c>
      <c r="H7764" s="114" t="s">
        <v>1086</v>
      </c>
      <c r="I7764" s="114" t="s">
        <v>2649</v>
      </c>
    </row>
    <row r="7765" spans="1:9" x14ac:dyDescent="0.2">
      <c r="A7765" s="114" t="s">
        <v>10519</v>
      </c>
      <c r="D7765" s="114" t="s">
        <v>1100</v>
      </c>
      <c r="E7765" s="114">
        <f t="shared" si="121"/>
        <v>40204572</v>
      </c>
      <c r="F7765" s="114" t="s">
        <v>407</v>
      </c>
      <c r="G7765" s="114" t="s">
        <v>7151</v>
      </c>
      <c r="H7765" s="114" t="s">
        <v>1086</v>
      </c>
      <c r="I7765" s="114" t="s">
        <v>2651</v>
      </c>
    </row>
    <row r="7766" spans="1:9" x14ac:dyDescent="0.2">
      <c r="A7766" s="114" t="s">
        <v>10519</v>
      </c>
      <c r="D7766" s="114" t="s">
        <v>1101</v>
      </c>
      <c r="E7766" s="114">
        <f t="shared" si="121"/>
        <v>40204621</v>
      </c>
      <c r="F7766" s="114" t="s">
        <v>407</v>
      </c>
      <c r="G7766" s="114" t="s">
        <v>7151</v>
      </c>
      <c r="H7766" s="114" t="s">
        <v>2692</v>
      </c>
      <c r="I7766" s="114" t="s">
        <v>2636</v>
      </c>
    </row>
    <row r="7767" spans="1:9" x14ac:dyDescent="0.2">
      <c r="A7767" s="114" t="s">
        <v>10519</v>
      </c>
      <c r="D7767" s="114" t="s">
        <v>2693</v>
      </c>
      <c r="E7767" s="114">
        <f t="shared" si="121"/>
        <v>40204630</v>
      </c>
      <c r="F7767" s="114" t="s">
        <v>407</v>
      </c>
      <c r="G7767" s="114" t="s">
        <v>7151</v>
      </c>
      <c r="H7767" s="114" t="s">
        <v>2692</v>
      </c>
      <c r="I7767" s="114" t="s">
        <v>2638</v>
      </c>
    </row>
    <row r="7768" spans="1:9" x14ac:dyDescent="0.2">
      <c r="A7768" s="114" t="s">
        <v>10519</v>
      </c>
      <c r="D7768" s="114" t="s">
        <v>2694</v>
      </c>
      <c r="E7768" s="114">
        <f t="shared" si="121"/>
        <v>40204631</v>
      </c>
      <c r="F7768" s="114" t="s">
        <v>407</v>
      </c>
      <c r="G7768" s="114" t="s">
        <v>7151</v>
      </c>
      <c r="H7768" s="114" t="s">
        <v>2692</v>
      </c>
      <c r="I7768" s="114" t="s">
        <v>2695</v>
      </c>
    </row>
    <row r="7769" spans="1:9" x14ac:dyDescent="0.2">
      <c r="A7769" s="114" t="s">
        <v>10519</v>
      </c>
      <c r="D7769" s="114" t="s">
        <v>2696</v>
      </c>
      <c r="E7769" s="114">
        <f t="shared" si="121"/>
        <v>40204632</v>
      </c>
      <c r="F7769" s="114" t="s">
        <v>407</v>
      </c>
      <c r="G7769" s="114" t="s">
        <v>7151</v>
      </c>
      <c r="H7769" s="114" t="s">
        <v>2692</v>
      </c>
      <c r="I7769" s="114" t="s">
        <v>2697</v>
      </c>
    </row>
    <row r="7770" spans="1:9" x14ac:dyDescent="0.2">
      <c r="A7770" s="114" t="s">
        <v>10519</v>
      </c>
      <c r="D7770" s="114" t="s">
        <v>2698</v>
      </c>
      <c r="E7770" s="114">
        <f t="shared" si="121"/>
        <v>40204650</v>
      </c>
      <c r="F7770" s="114" t="s">
        <v>407</v>
      </c>
      <c r="G7770" s="114" t="s">
        <v>7151</v>
      </c>
      <c r="H7770" s="114" t="s">
        <v>2692</v>
      </c>
      <c r="I7770" s="114" t="s">
        <v>4202</v>
      </c>
    </row>
    <row r="7771" spans="1:9" x14ac:dyDescent="0.2">
      <c r="A7771" s="114" t="s">
        <v>10519</v>
      </c>
      <c r="D7771" s="114" t="s">
        <v>2699</v>
      </c>
      <c r="E7771" s="114">
        <f t="shared" si="121"/>
        <v>40204655</v>
      </c>
      <c r="F7771" s="114" t="s">
        <v>407</v>
      </c>
      <c r="G7771" s="114" t="s">
        <v>7151</v>
      </c>
      <c r="H7771" s="114" t="s">
        <v>2692</v>
      </c>
      <c r="I7771" s="114" t="s">
        <v>1078</v>
      </c>
    </row>
    <row r="7772" spans="1:9" x14ac:dyDescent="0.2">
      <c r="A7772" s="114" t="s">
        <v>10519</v>
      </c>
      <c r="D7772" s="114" t="s">
        <v>2700</v>
      </c>
      <c r="E7772" s="114">
        <f t="shared" si="121"/>
        <v>40204660</v>
      </c>
      <c r="F7772" s="114" t="s">
        <v>407</v>
      </c>
      <c r="G7772" s="114" t="s">
        <v>7151</v>
      </c>
      <c r="H7772" s="114" t="s">
        <v>2692</v>
      </c>
      <c r="I7772" s="114" t="s">
        <v>4314</v>
      </c>
    </row>
    <row r="7773" spans="1:9" x14ac:dyDescent="0.2">
      <c r="A7773" s="114" t="s">
        <v>10519</v>
      </c>
      <c r="D7773" s="114" t="s">
        <v>2701</v>
      </c>
      <c r="E7773" s="114">
        <f t="shared" si="121"/>
        <v>40204661</v>
      </c>
      <c r="F7773" s="114" t="s">
        <v>407</v>
      </c>
      <c r="G7773" s="114" t="s">
        <v>7151</v>
      </c>
      <c r="H7773" s="114" t="s">
        <v>2692</v>
      </c>
      <c r="I7773" s="114" t="s">
        <v>2643</v>
      </c>
    </row>
    <row r="7774" spans="1:9" x14ac:dyDescent="0.2">
      <c r="A7774" s="114" t="s">
        <v>10519</v>
      </c>
      <c r="D7774" s="114" t="s">
        <v>2702</v>
      </c>
      <c r="E7774" s="114">
        <f t="shared" si="121"/>
        <v>40204662</v>
      </c>
      <c r="F7774" s="114" t="s">
        <v>407</v>
      </c>
      <c r="G7774" s="114" t="s">
        <v>7151</v>
      </c>
      <c r="H7774" s="114" t="s">
        <v>2692</v>
      </c>
      <c r="I7774" s="114" t="s">
        <v>2645</v>
      </c>
    </row>
    <row r="7775" spans="1:9" x14ac:dyDescent="0.2">
      <c r="A7775" s="114" t="s">
        <v>10519</v>
      </c>
      <c r="D7775" s="114" t="s">
        <v>5427</v>
      </c>
      <c r="E7775" s="114">
        <f t="shared" si="121"/>
        <v>40204670</v>
      </c>
      <c r="F7775" s="114" t="s">
        <v>407</v>
      </c>
      <c r="G7775" s="114" t="s">
        <v>7151</v>
      </c>
      <c r="H7775" s="114" t="s">
        <v>2692</v>
      </c>
      <c r="I7775" s="114" t="s">
        <v>2647</v>
      </c>
    </row>
    <row r="7776" spans="1:9" x14ac:dyDescent="0.2">
      <c r="A7776" s="114" t="s">
        <v>10519</v>
      </c>
      <c r="D7776" s="114" t="s">
        <v>8209</v>
      </c>
      <c r="E7776" s="114">
        <f t="shared" si="121"/>
        <v>40204671</v>
      </c>
      <c r="F7776" s="114" t="s">
        <v>407</v>
      </c>
      <c r="G7776" s="114" t="s">
        <v>7151</v>
      </c>
      <c r="H7776" s="114" t="s">
        <v>2692</v>
      </c>
      <c r="I7776" s="114" t="s">
        <v>2649</v>
      </c>
    </row>
    <row r="7777" spans="1:9" x14ac:dyDescent="0.2">
      <c r="A7777" s="114" t="s">
        <v>10519</v>
      </c>
      <c r="D7777" s="114" t="s">
        <v>8210</v>
      </c>
      <c r="E7777" s="114">
        <f t="shared" si="121"/>
        <v>40204672</v>
      </c>
      <c r="F7777" s="114" t="s">
        <v>407</v>
      </c>
      <c r="G7777" s="114" t="s">
        <v>7151</v>
      </c>
      <c r="H7777" s="114" t="s">
        <v>2692</v>
      </c>
      <c r="I7777" s="114" t="s">
        <v>2651</v>
      </c>
    </row>
    <row r="7778" spans="1:9" x14ac:dyDescent="0.2">
      <c r="A7778" s="114" t="s">
        <v>10519</v>
      </c>
      <c r="D7778" s="114" t="s">
        <v>8211</v>
      </c>
      <c r="E7778" s="114">
        <f t="shared" si="121"/>
        <v>40204721</v>
      </c>
      <c r="F7778" s="114" t="s">
        <v>407</v>
      </c>
      <c r="G7778" s="114" t="s">
        <v>7151</v>
      </c>
      <c r="H7778" s="114" t="s">
        <v>8212</v>
      </c>
      <c r="I7778" s="114" t="s">
        <v>2636</v>
      </c>
    </row>
    <row r="7779" spans="1:9" x14ac:dyDescent="0.2">
      <c r="A7779" s="114" t="s">
        <v>10519</v>
      </c>
      <c r="D7779" s="114" t="s">
        <v>8213</v>
      </c>
      <c r="E7779" s="114">
        <f t="shared" si="121"/>
        <v>40204730</v>
      </c>
      <c r="F7779" s="114" t="s">
        <v>407</v>
      </c>
      <c r="G7779" s="114" t="s">
        <v>7151</v>
      </c>
      <c r="H7779" s="114" t="s">
        <v>8212</v>
      </c>
      <c r="I7779" s="114" t="s">
        <v>2638</v>
      </c>
    </row>
    <row r="7780" spans="1:9" x14ac:dyDescent="0.2">
      <c r="A7780" s="114" t="s">
        <v>10519</v>
      </c>
      <c r="D7780" s="114" t="s">
        <v>8214</v>
      </c>
      <c r="E7780" s="114">
        <f t="shared" si="121"/>
        <v>40204735</v>
      </c>
      <c r="F7780" s="114" t="s">
        <v>407</v>
      </c>
      <c r="G7780" s="114" t="s">
        <v>7151</v>
      </c>
      <c r="H7780" s="114" t="s">
        <v>8212</v>
      </c>
      <c r="I7780" s="114" t="s">
        <v>8215</v>
      </c>
    </row>
    <row r="7781" spans="1:9" x14ac:dyDescent="0.2">
      <c r="A7781" s="114" t="s">
        <v>10519</v>
      </c>
      <c r="D7781" s="114" t="s">
        <v>8216</v>
      </c>
      <c r="E7781" s="114">
        <f t="shared" si="121"/>
        <v>40204740</v>
      </c>
      <c r="F7781" s="114" t="s">
        <v>407</v>
      </c>
      <c r="G7781" s="114" t="s">
        <v>7151</v>
      </c>
      <c r="H7781" s="114" t="s">
        <v>8212</v>
      </c>
      <c r="I7781" s="114" t="s">
        <v>11535</v>
      </c>
    </row>
    <row r="7782" spans="1:9" x14ac:dyDescent="0.2">
      <c r="A7782" s="114" t="s">
        <v>10519</v>
      </c>
      <c r="D7782" s="114" t="s">
        <v>8217</v>
      </c>
      <c r="E7782" s="114">
        <f t="shared" si="121"/>
        <v>40204750</v>
      </c>
      <c r="F7782" s="114" t="s">
        <v>407</v>
      </c>
      <c r="G7782" s="114" t="s">
        <v>7151</v>
      </c>
      <c r="H7782" s="114" t="s">
        <v>8212</v>
      </c>
      <c r="I7782" s="114" t="s">
        <v>14476</v>
      </c>
    </row>
    <row r="7783" spans="1:9" x14ac:dyDescent="0.2">
      <c r="A7783" s="114" t="s">
        <v>10519</v>
      </c>
      <c r="D7783" s="114" t="s">
        <v>8218</v>
      </c>
      <c r="E7783" s="114">
        <f t="shared" si="121"/>
        <v>40204755</v>
      </c>
      <c r="F7783" s="114" t="s">
        <v>407</v>
      </c>
      <c r="G7783" s="114" t="s">
        <v>7151</v>
      </c>
      <c r="H7783" s="114" t="s">
        <v>8212</v>
      </c>
      <c r="I7783" s="114" t="s">
        <v>1078</v>
      </c>
    </row>
    <row r="7784" spans="1:9" x14ac:dyDescent="0.2">
      <c r="A7784" s="114" t="s">
        <v>10519</v>
      </c>
      <c r="D7784" s="114" t="s">
        <v>8219</v>
      </c>
      <c r="E7784" s="114">
        <f t="shared" si="121"/>
        <v>40204760</v>
      </c>
      <c r="F7784" s="114" t="s">
        <v>407</v>
      </c>
      <c r="G7784" s="114" t="s">
        <v>7151</v>
      </c>
      <c r="H7784" s="114" t="s">
        <v>8212</v>
      </c>
      <c r="I7784" s="114" t="s">
        <v>4314</v>
      </c>
    </row>
    <row r="7785" spans="1:9" x14ac:dyDescent="0.2">
      <c r="A7785" s="114" t="s">
        <v>10519</v>
      </c>
      <c r="D7785" s="114" t="s">
        <v>8220</v>
      </c>
      <c r="E7785" s="114">
        <f t="shared" si="121"/>
        <v>40204761</v>
      </c>
      <c r="F7785" s="114" t="s">
        <v>407</v>
      </c>
      <c r="G7785" s="114" t="s">
        <v>7151</v>
      </c>
      <c r="H7785" s="114" t="s">
        <v>8212</v>
      </c>
      <c r="I7785" s="114" t="s">
        <v>2643</v>
      </c>
    </row>
    <row r="7786" spans="1:9" x14ac:dyDescent="0.2">
      <c r="A7786" s="114" t="s">
        <v>10519</v>
      </c>
      <c r="D7786" s="114" t="s">
        <v>8221</v>
      </c>
      <c r="E7786" s="114">
        <f t="shared" si="121"/>
        <v>40204762</v>
      </c>
      <c r="F7786" s="114" t="s">
        <v>407</v>
      </c>
      <c r="G7786" s="114" t="s">
        <v>7151</v>
      </c>
      <c r="H7786" s="114" t="s">
        <v>8212</v>
      </c>
      <c r="I7786" s="114" t="s">
        <v>2645</v>
      </c>
    </row>
    <row r="7787" spans="1:9" x14ac:dyDescent="0.2">
      <c r="A7787" s="114" t="s">
        <v>10519</v>
      </c>
      <c r="D7787" s="114" t="s">
        <v>8222</v>
      </c>
      <c r="E7787" s="114">
        <f t="shared" si="121"/>
        <v>40204770</v>
      </c>
      <c r="F7787" s="114" t="s">
        <v>407</v>
      </c>
      <c r="G7787" s="114" t="s">
        <v>7151</v>
      </c>
      <c r="H7787" s="114" t="s">
        <v>8212</v>
      </c>
      <c r="I7787" s="114" t="s">
        <v>2647</v>
      </c>
    </row>
    <row r="7788" spans="1:9" x14ac:dyDescent="0.2">
      <c r="A7788" s="114" t="s">
        <v>10519</v>
      </c>
      <c r="D7788" s="114" t="s">
        <v>8223</v>
      </c>
      <c r="E7788" s="114">
        <f t="shared" si="121"/>
        <v>40204771</v>
      </c>
      <c r="F7788" s="114" t="s">
        <v>407</v>
      </c>
      <c r="G7788" s="114" t="s">
        <v>7151</v>
      </c>
      <c r="H7788" s="114" t="s">
        <v>8212</v>
      </c>
      <c r="I7788" s="114" t="s">
        <v>2649</v>
      </c>
    </row>
    <row r="7789" spans="1:9" x14ac:dyDescent="0.2">
      <c r="A7789" s="114" t="s">
        <v>10519</v>
      </c>
      <c r="D7789" s="114" t="s">
        <v>8224</v>
      </c>
      <c r="E7789" s="114">
        <f t="shared" si="121"/>
        <v>40204772</v>
      </c>
      <c r="F7789" s="114" t="s">
        <v>407</v>
      </c>
      <c r="G7789" s="114" t="s">
        <v>7151</v>
      </c>
      <c r="H7789" s="114" t="s">
        <v>8212</v>
      </c>
      <c r="I7789" s="114" t="s">
        <v>2651</v>
      </c>
    </row>
    <row r="7790" spans="1:9" x14ac:dyDescent="0.2">
      <c r="A7790" s="114" t="s">
        <v>10519</v>
      </c>
      <c r="D7790" s="114" t="s">
        <v>8225</v>
      </c>
      <c r="E7790" s="114">
        <f t="shared" si="121"/>
        <v>40206010</v>
      </c>
      <c r="F7790" s="114" t="s">
        <v>407</v>
      </c>
      <c r="G7790" s="114" t="s">
        <v>7151</v>
      </c>
      <c r="H7790" s="114" t="s">
        <v>640</v>
      </c>
      <c r="I7790" s="114" t="s">
        <v>8226</v>
      </c>
    </row>
    <row r="7791" spans="1:9" x14ac:dyDescent="0.2">
      <c r="A7791" s="114" t="s">
        <v>10519</v>
      </c>
      <c r="D7791" s="114" t="s">
        <v>8227</v>
      </c>
      <c r="E7791" s="114">
        <f t="shared" si="121"/>
        <v>40206030</v>
      </c>
      <c r="F7791" s="114" t="s">
        <v>407</v>
      </c>
      <c r="G7791" s="114" t="s">
        <v>7151</v>
      </c>
      <c r="H7791" s="114" t="s">
        <v>640</v>
      </c>
      <c r="I7791" s="114" t="s">
        <v>8228</v>
      </c>
    </row>
    <row r="7792" spans="1:9" x14ac:dyDescent="0.2">
      <c r="A7792" s="114" t="s">
        <v>10519</v>
      </c>
      <c r="D7792" s="114" t="s">
        <v>8229</v>
      </c>
      <c r="E7792" s="114">
        <f t="shared" si="121"/>
        <v>40206031</v>
      </c>
      <c r="F7792" s="114" t="s">
        <v>407</v>
      </c>
      <c r="G7792" s="114" t="s">
        <v>7151</v>
      </c>
      <c r="H7792" s="114" t="s">
        <v>640</v>
      </c>
      <c r="I7792" s="114" t="s">
        <v>8230</v>
      </c>
    </row>
    <row r="7793" spans="1:9" x14ac:dyDescent="0.2">
      <c r="A7793" s="114" t="s">
        <v>10519</v>
      </c>
      <c r="D7793" s="114" t="s">
        <v>8231</v>
      </c>
      <c r="E7793" s="114">
        <f t="shared" si="121"/>
        <v>40206032</v>
      </c>
      <c r="F7793" s="114" t="s">
        <v>407</v>
      </c>
      <c r="G7793" s="114" t="s">
        <v>7151</v>
      </c>
      <c r="H7793" s="114" t="s">
        <v>640</v>
      </c>
      <c r="I7793" s="114" t="s">
        <v>8232</v>
      </c>
    </row>
    <row r="7794" spans="1:9" x14ac:dyDescent="0.2">
      <c r="A7794" s="114" t="s">
        <v>10519</v>
      </c>
      <c r="D7794" s="114" t="s">
        <v>8233</v>
      </c>
      <c r="E7794" s="114">
        <f t="shared" si="121"/>
        <v>40206033</v>
      </c>
      <c r="F7794" s="114" t="s">
        <v>407</v>
      </c>
      <c r="G7794" s="114" t="s">
        <v>7151</v>
      </c>
      <c r="H7794" s="114" t="s">
        <v>640</v>
      </c>
      <c r="I7794" s="114" t="s">
        <v>8234</v>
      </c>
    </row>
    <row r="7795" spans="1:9" x14ac:dyDescent="0.2">
      <c r="A7795" s="114" t="s">
        <v>10519</v>
      </c>
      <c r="D7795" s="114" t="s">
        <v>8235</v>
      </c>
      <c r="E7795" s="114">
        <f t="shared" si="121"/>
        <v>40206034</v>
      </c>
      <c r="F7795" s="114" t="s">
        <v>407</v>
      </c>
      <c r="G7795" s="114" t="s">
        <v>7151</v>
      </c>
      <c r="H7795" s="114" t="s">
        <v>640</v>
      </c>
      <c r="I7795" s="114" t="s">
        <v>8236</v>
      </c>
    </row>
    <row r="7796" spans="1:9" x14ac:dyDescent="0.2">
      <c r="A7796" s="114" t="s">
        <v>10519</v>
      </c>
      <c r="D7796" s="114" t="s">
        <v>8237</v>
      </c>
      <c r="E7796" s="114">
        <f t="shared" si="121"/>
        <v>40206035</v>
      </c>
      <c r="F7796" s="114" t="s">
        <v>407</v>
      </c>
      <c r="G7796" s="114" t="s">
        <v>7151</v>
      </c>
      <c r="H7796" s="114" t="s">
        <v>640</v>
      </c>
      <c r="I7796" s="114" t="s">
        <v>8238</v>
      </c>
    </row>
    <row r="7797" spans="1:9" x14ac:dyDescent="0.2">
      <c r="A7797" s="114" t="s">
        <v>10519</v>
      </c>
      <c r="D7797" s="114" t="s">
        <v>8239</v>
      </c>
      <c r="E7797" s="114">
        <f t="shared" si="121"/>
        <v>40206050</v>
      </c>
      <c r="F7797" s="114" t="s">
        <v>407</v>
      </c>
      <c r="G7797" s="114" t="s">
        <v>7151</v>
      </c>
      <c r="H7797" s="114" t="s">
        <v>640</v>
      </c>
      <c r="I7797" s="114" t="s">
        <v>2647</v>
      </c>
    </row>
    <row r="7798" spans="1:9" x14ac:dyDescent="0.2">
      <c r="A7798" s="114" t="s">
        <v>10519</v>
      </c>
      <c r="D7798" s="114" t="s">
        <v>8240</v>
      </c>
      <c r="E7798" s="114">
        <f t="shared" si="121"/>
        <v>40280001</v>
      </c>
      <c r="F7798" s="114" t="s">
        <v>407</v>
      </c>
      <c r="G7798" s="114" t="s">
        <v>7151</v>
      </c>
      <c r="H7798" s="114" t="s">
        <v>13767</v>
      </c>
      <c r="I7798" s="114" t="s">
        <v>13767</v>
      </c>
    </row>
    <row r="7799" spans="1:9" x14ac:dyDescent="0.2">
      <c r="A7799" s="114" t="s">
        <v>10519</v>
      </c>
      <c r="D7799" s="114" t="s">
        <v>8241</v>
      </c>
      <c r="E7799" s="114">
        <f t="shared" si="121"/>
        <v>40282001</v>
      </c>
      <c r="F7799" s="114" t="s">
        <v>407</v>
      </c>
      <c r="G7799" s="114" t="s">
        <v>7151</v>
      </c>
      <c r="H7799" s="114" t="s">
        <v>13769</v>
      </c>
      <c r="I7799" s="114" t="s">
        <v>13770</v>
      </c>
    </row>
    <row r="7800" spans="1:9" x14ac:dyDescent="0.2">
      <c r="A7800" s="114" t="s">
        <v>10519</v>
      </c>
      <c r="D7800" s="114" t="s">
        <v>8242</v>
      </c>
      <c r="E7800" s="114">
        <f t="shared" si="121"/>
        <v>40282002</v>
      </c>
      <c r="F7800" s="114" t="s">
        <v>407</v>
      </c>
      <c r="G7800" s="114" t="s">
        <v>7151</v>
      </c>
      <c r="H7800" s="114" t="s">
        <v>13769</v>
      </c>
      <c r="I7800" s="114" t="s">
        <v>13772</v>
      </c>
    </row>
    <row r="7801" spans="1:9" x14ac:dyDescent="0.2">
      <c r="A7801" s="114" t="s">
        <v>10519</v>
      </c>
      <c r="D7801" s="114" t="s">
        <v>8243</v>
      </c>
      <c r="E7801" s="114">
        <f t="shared" si="121"/>
        <v>40282501</v>
      </c>
      <c r="F7801" s="114" t="s">
        <v>407</v>
      </c>
      <c r="G7801" s="114" t="s">
        <v>7151</v>
      </c>
      <c r="H7801" s="114" t="s">
        <v>13774</v>
      </c>
      <c r="I7801" s="114" t="s">
        <v>8244</v>
      </c>
    </row>
    <row r="7802" spans="1:9" x14ac:dyDescent="0.2">
      <c r="A7802" s="114" t="s">
        <v>10519</v>
      </c>
      <c r="D7802" s="114" t="s">
        <v>8245</v>
      </c>
      <c r="E7802" s="114">
        <f t="shared" si="121"/>
        <v>40282599</v>
      </c>
      <c r="F7802" s="114" t="s">
        <v>407</v>
      </c>
      <c r="G7802" s="114" t="s">
        <v>7151</v>
      </c>
      <c r="H7802" s="114" t="s">
        <v>13774</v>
      </c>
      <c r="I7802" s="114" t="s">
        <v>13775</v>
      </c>
    </row>
    <row r="7803" spans="1:9" x14ac:dyDescent="0.2">
      <c r="A7803" s="114" t="s">
        <v>10519</v>
      </c>
      <c r="D7803" s="114" t="s">
        <v>8246</v>
      </c>
      <c r="E7803" s="114">
        <f t="shared" si="121"/>
        <v>40288801</v>
      </c>
      <c r="F7803" s="114" t="s">
        <v>407</v>
      </c>
      <c r="G7803" s="114" t="s">
        <v>7151</v>
      </c>
      <c r="H7803" s="114" t="s">
        <v>11050</v>
      </c>
      <c r="I7803" s="114" t="s">
        <v>7522</v>
      </c>
    </row>
    <row r="7804" spans="1:9" x14ac:dyDescent="0.2">
      <c r="A7804" s="114" t="s">
        <v>10519</v>
      </c>
      <c r="D7804" s="114" t="s">
        <v>8247</v>
      </c>
      <c r="E7804" s="114">
        <f t="shared" si="121"/>
        <v>40288802</v>
      </c>
      <c r="F7804" s="114" t="s">
        <v>407</v>
      </c>
      <c r="G7804" s="114" t="s">
        <v>7151</v>
      </c>
      <c r="H7804" s="114" t="s">
        <v>11050</v>
      </c>
      <c r="I7804" s="114" t="s">
        <v>7522</v>
      </c>
    </row>
    <row r="7805" spans="1:9" x14ac:dyDescent="0.2">
      <c r="A7805" s="114" t="s">
        <v>10519</v>
      </c>
      <c r="D7805" s="114" t="s">
        <v>8248</v>
      </c>
      <c r="E7805" s="114">
        <f t="shared" si="121"/>
        <v>40288803</v>
      </c>
      <c r="F7805" s="114" t="s">
        <v>407</v>
      </c>
      <c r="G7805" s="114" t="s">
        <v>7151</v>
      </c>
      <c r="H7805" s="114" t="s">
        <v>11050</v>
      </c>
      <c r="I7805" s="114" t="s">
        <v>7522</v>
      </c>
    </row>
    <row r="7806" spans="1:9" x14ac:dyDescent="0.2">
      <c r="A7806" s="114" t="s">
        <v>10519</v>
      </c>
      <c r="D7806" s="114" t="s">
        <v>8249</v>
      </c>
      <c r="E7806" s="114">
        <f t="shared" si="121"/>
        <v>40288804</v>
      </c>
      <c r="F7806" s="114" t="s">
        <v>407</v>
      </c>
      <c r="G7806" s="114" t="s">
        <v>7151</v>
      </c>
      <c r="H7806" s="114" t="s">
        <v>11050</v>
      </c>
      <c r="I7806" s="114" t="s">
        <v>7522</v>
      </c>
    </row>
    <row r="7807" spans="1:9" x14ac:dyDescent="0.2">
      <c r="A7807" s="114" t="s">
        <v>10519</v>
      </c>
      <c r="D7807" s="114" t="s">
        <v>8250</v>
      </c>
      <c r="E7807" s="114">
        <f t="shared" si="121"/>
        <v>40288805</v>
      </c>
      <c r="F7807" s="114" t="s">
        <v>407</v>
      </c>
      <c r="G7807" s="114" t="s">
        <v>7151</v>
      </c>
      <c r="H7807" s="114" t="s">
        <v>11050</v>
      </c>
      <c r="I7807" s="114" t="s">
        <v>7522</v>
      </c>
    </row>
    <row r="7808" spans="1:9" x14ac:dyDescent="0.2">
      <c r="A7808" s="114" t="s">
        <v>10519</v>
      </c>
      <c r="D7808" s="114" t="s">
        <v>8251</v>
      </c>
      <c r="E7808" s="114">
        <f t="shared" si="121"/>
        <v>40288821</v>
      </c>
      <c r="F7808" s="114" t="s">
        <v>407</v>
      </c>
      <c r="G7808" s="114" t="s">
        <v>7151</v>
      </c>
      <c r="H7808" s="114" t="s">
        <v>11050</v>
      </c>
      <c r="I7808" s="114" t="s">
        <v>8252</v>
      </c>
    </row>
    <row r="7809" spans="1:9" x14ac:dyDescent="0.2">
      <c r="A7809" s="114" t="s">
        <v>10519</v>
      </c>
      <c r="D7809" s="114" t="s">
        <v>8253</v>
      </c>
      <c r="E7809" s="114">
        <f t="shared" si="121"/>
        <v>40288822</v>
      </c>
      <c r="F7809" s="114" t="s">
        <v>407</v>
      </c>
      <c r="G7809" s="114" t="s">
        <v>7151</v>
      </c>
      <c r="H7809" s="114" t="s">
        <v>11050</v>
      </c>
      <c r="I7809" s="114" t="s">
        <v>14969</v>
      </c>
    </row>
    <row r="7810" spans="1:9" x14ac:dyDescent="0.2">
      <c r="A7810" s="114" t="s">
        <v>10519</v>
      </c>
      <c r="D7810" s="114" t="s">
        <v>8254</v>
      </c>
      <c r="E7810" s="114">
        <f t="shared" ref="E7810:E7873" si="122">VALUE(D7810)</f>
        <v>40288823</v>
      </c>
      <c r="F7810" s="114" t="s">
        <v>407</v>
      </c>
      <c r="G7810" s="114" t="s">
        <v>7151</v>
      </c>
      <c r="H7810" s="114" t="s">
        <v>11050</v>
      </c>
      <c r="I7810" s="114" t="s">
        <v>8255</v>
      </c>
    </row>
    <row r="7811" spans="1:9" x14ac:dyDescent="0.2">
      <c r="A7811" s="114" t="s">
        <v>10519</v>
      </c>
      <c r="D7811" s="114" t="s">
        <v>8256</v>
      </c>
      <c r="E7811" s="114">
        <f t="shared" si="122"/>
        <v>40288824</v>
      </c>
      <c r="F7811" s="114" t="s">
        <v>407</v>
      </c>
      <c r="G7811" s="114" t="s">
        <v>7151</v>
      </c>
      <c r="H7811" s="114" t="s">
        <v>11050</v>
      </c>
      <c r="I7811" s="114" t="s">
        <v>8257</v>
      </c>
    </row>
    <row r="7812" spans="1:9" x14ac:dyDescent="0.2">
      <c r="A7812" s="114" t="s">
        <v>10519</v>
      </c>
      <c r="D7812" s="114" t="s">
        <v>8258</v>
      </c>
      <c r="E7812" s="114">
        <f t="shared" si="122"/>
        <v>40290011</v>
      </c>
      <c r="F7812" s="114" t="s">
        <v>407</v>
      </c>
      <c r="G7812" s="114" t="s">
        <v>7151</v>
      </c>
      <c r="H7812" s="114" t="s">
        <v>10546</v>
      </c>
      <c r="I7812" s="114" t="s">
        <v>8259</v>
      </c>
    </row>
    <row r="7813" spans="1:9" x14ac:dyDescent="0.2">
      <c r="A7813" s="114" t="s">
        <v>10519</v>
      </c>
      <c r="D7813" s="114" t="s">
        <v>8260</v>
      </c>
      <c r="E7813" s="114">
        <f t="shared" si="122"/>
        <v>40290012</v>
      </c>
      <c r="F7813" s="114" t="s">
        <v>407</v>
      </c>
      <c r="G7813" s="114" t="s">
        <v>7151</v>
      </c>
      <c r="H7813" s="114" t="s">
        <v>10546</v>
      </c>
      <c r="I7813" s="114" t="s">
        <v>8261</v>
      </c>
    </row>
    <row r="7814" spans="1:9" x14ac:dyDescent="0.2">
      <c r="A7814" s="114" t="s">
        <v>10519</v>
      </c>
      <c r="D7814" s="114" t="s">
        <v>8262</v>
      </c>
      <c r="E7814" s="114">
        <f t="shared" si="122"/>
        <v>40290013</v>
      </c>
      <c r="F7814" s="114" t="s">
        <v>407</v>
      </c>
      <c r="G7814" s="114" t="s">
        <v>7151</v>
      </c>
      <c r="H7814" s="114" t="s">
        <v>10546</v>
      </c>
      <c r="I7814" s="114" t="s">
        <v>8263</v>
      </c>
    </row>
    <row r="7815" spans="1:9" x14ac:dyDescent="0.2">
      <c r="A7815" s="114" t="s">
        <v>10519</v>
      </c>
      <c r="D7815" s="114" t="s">
        <v>8264</v>
      </c>
      <c r="E7815" s="114">
        <f t="shared" si="122"/>
        <v>40290023</v>
      </c>
      <c r="F7815" s="114" t="s">
        <v>407</v>
      </c>
      <c r="G7815" s="114" t="s">
        <v>7151</v>
      </c>
      <c r="H7815" s="114" t="s">
        <v>10546</v>
      </c>
      <c r="I7815" s="114" t="s">
        <v>7555</v>
      </c>
    </row>
    <row r="7816" spans="1:9" x14ac:dyDescent="0.2">
      <c r="A7816" s="114" t="s">
        <v>10519</v>
      </c>
      <c r="D7816" s="114" t="s">
        <v>8265</v>
      </c>
      <c r="E7816" s="114">
        <f t="shared" si="122"/>
        <v>40299995</v>
      </c>
      <c r="F7816" s="114" t="s">
        <v>407</v>
      </c>
      <c r="G7816" s="114" t="s">
        <v>7151</v>
      </c>
      <c r="H7816" s="114" t="s">
        <v>6276</v>
      </c>
      <c r="I7816" s="114" t="s">
        <v>7522</v>
      </c>
    </row>
    <row r="7817" spans="1:9" x14ac:dyDescent="0.2">
      <c r="A7817" s="114" t="s">
        <v>10519</v>
      </c>
      <c r="D7817" s="114" t="s">
        <v>8266</v>
      </c>
      <c r="E7817" s="114">
        <f t="shared" si="122"/>
        <v>40299996</v>
      </c>
      <c r="F7817" s="114" t="s">
        <v>407</v>
      </c>
      <c r="G7817" s="114" t="s">
        <v>7151</v>
      </c>
      <c r="H7817" s="114" t="s">
        <v>6276</v>
      </c>
      <c r="I7817" s="114" t="s">
        <v>7522</v>
      </c>
    </row>
    <row r="7818" spans="1:9" x14ac:dyDescent="0.2">
      <c r="A7818" s="114" t="s">
        <v>10519</v>
      </c>
      <c r="D7818" s="114" t="s">
        <v>8267</v>
      </c>
      <c r="E7818" s="114">
        <f t="shared" si="122"/>
        <v>40299997</v>
      </c>
      <c r="F7818" s="114" t="s">
        <v>407</v>
      </c>
      <c r="G7818" s="114" t="s">
        <v>7151</v>
      </c>
      <c r="H7818" s="114" t="s">
        <v>6276</v>
      </c>
      <c r="I7818" s="114" t="s">
        <v>7522</v>
      </c>
    </row>
    <row r="7819" spans="1:9" x14ac:dyDescent="0.2">
      <c r="A7819" s="114" t="s">
        <v>10519</v>
      </c>
      <c r="D7819" s="114" t="s">
        <v>8268</v>
      </c>
      <c r="E7819" s="114">
        <f t="shared" si="122"/>
        <v>40299998</v>
      </c>
      <c r="F7819" s="114" t="s">
        <v>407</v>
      </c>
      <c r="G7819" s="114" t="s">
        <v>7151</v>
      </c>
      <c r="H7819" s="114" t="s">
        <v>6276</v>
      </c>
      <c r="I7819" s="114" t="s">
        <v>7522</v>
      </c>
    </row>
    <row r="7820" spans="1:9" x14ac:dyDescent="0.2">
      <c r="A7820" s="114" t="s">
        <v>10519</v>
      </c>
      <c r="D7820" s="114" t="s">
        <v>8269</v>
      </c>
      <c r="E7820" s="114">
        <f t="shared" si="122"/>
        <v>40299999</v>
      </c>
      <c r="F7820" s="114" t="s">
        <v>407</v>
      </c>
      <c r="G7820" s="114" t="s">
        <v>7151</v>
      </c>
      <c r="H7820" s="114" t="s">
        <v>6276</v>
      </c>
      <c r="I7820" s="114" t="s">
        <v>11772</v>
      </c>
    </row>
    <row r="7821" spans="1:9" x14ac:dyDescent="0.2">
      <c r="A7821" s="114" t="s">
        <v>10519</v>
      </c>
      <c r="D7821" s="114" t="s">
        <v>8270</v>
      </c>
      <c r="E7821" s="114">
        <f t="shared" si="122"/>
        <v>40300101</v>
      </c>
      <c r="F7821" s="114" t="s">
        <v>407</v>
      </c>
      <c r="G7821" s="114" t="s">
        <v>8271</v>
      </c>
      <c r="H7821" s="114" t="s">
        <v>8272</v>
      </c>
      <c r="I7821" s="114" t="s">
        <v>8273</v>
      </c>
    </row>
    <row r="7822" spans="1:9" x14ac:dyDescent="0.2">
      <c r="A7822" s="114" t="s">
        <v>10519</v>
      </c>
      <c r="D7822" s="114" t="s">
        <v>8274</v>
      </c>
      <c r="E7822" s="114">
        <f t="shared" si="122"/>
        <v>40300102</v>
      </c>
      <c r="F7822" s="114" t="s">
        <v>407</v>
      </c>
      <c r="G7822" s="114" t="s">
        <v>8271</v>
      </c>
      <c r="H7822" s="114" t="s">
        <v>8272</v>
      </c>
      <c r="I7822" s="114" t="s">
        <v>8275</v>
      </c>
    </row>
    <row r="7823" spans="1:9" x14ac:dyDescent="0.2">
      <c r="A7823" s="114" t="s">
        <v>10519</v>
      </c>
      <c r="D7823" s="114" t="s">
        <v>8276</v>
      </c>
      <c r="E7823" s="114">
        <f t="shared" si="122"/>
        <v>40300103</v>
      </c>
      <c r="F7823" s="114" t="s">
        <v>407</v>
      </c>
      <c r="G7823" s="114" t="s">
        <v>8271</v>
      </c>
      <c r="H7823" s="114" t="s">
        <v>8272</v>
      </c>
      <c r="I7823" s="114" t="s">
        <v>8273</v>
      </c>
    </row>
    <row r="7824" spans="1:9" x14ac:dyDescent="0.2">
      <c r="A7824" s="114" t="s">
        <v>10519</v>
      </c>
      <c r="D7824" s="114" t="s">
        <v>8277</v>
      </c>
      <c r="E7824" s="114">
        <f t="shared" si="122"/>
        <v>40300104</v>
      </c>
      <c r="F7824" s="114" t="s">
        <v>407</v>
      </c>
      <c r="G7824" s="114" t="s">
        <v>8271</v>
      </c>
      <c r="H7824" s="114" t="s">
        <v>8272</v>
      </c>
      <c r="I7824" s="114" t="s">
        <v>8275</v>
      </c>
    </row>
    <row r="7825" spans="1:12" x14ac:dyDescent="0.2">
      <c r="A7825" s="114" t="s">
        <v>10519</v>
      </c>
      <c r="D7825" s="114" t="s">
        <v>8278</v>
      </c>
      <c r="E7825" s="114">
        <f t="shared" si="122"/>
        <v>40300105</v>
      </c>
      <c r="F7825" s="114" t="s">
        <v>407</v>
      </c>
      <c r="G7825" s="114" t="s">
        <v>8271</v>
      </c>
      <c r="H7825" s="114" t="s">
        <v>8272</v>
      </c>
      <c r="I7825" s="114" t="s">
        <v>8279</v>
      </c>
    </row>
    <row r="7826" spans="1:12" x14ac:dyDescent="0.2">
      <c r="A7826" s="114" t="s">
        <v>10519</v>
      </c>
      <c r="D7826" s="114" t="s">
        <v>8280</v>
      </c>
      <c r="E7826" s="114">
        <f t="shared" si="122"/>
        <v>40300106</v>
      </c>
      <c r="F7826" s="114" t="s">
        <v>407</v>
      </c>
      <c r="G7826" s="114" t="s">
        <v>8271</v>
      </c>
      <c r="H7826" s="114" t="s">
        <v>8272</v>
      </c>
      <c r="I7826" s="114" t="s">
        <v>8281</v>
      </c>
    </row>
    <row r="7827" spans="1:12" x14ac:dyDescent="0.2">
      <c r="A7827" s="114" t="s">
        <v>10519</v>
      </c>
      <c r="D7827" s="114" t="s">
        <v>8282</v>
      </c>
      <c r="E7827" s="114">
        <f t="shared" si="122"/>
        <v>40300107</v>
      </c>
      <c r="F7827" s="114" t="s">
        <v>407</v>
      </c>
      <c r="G7827" s="114" t="s">
        <v>8271</v>
      </c>
      <c r="H7827" s="114" t="s">
        <v>8272</v>
      </c>
      <c r="I7827" s="114" t="s">
        <v>8283</v>
      </c>
    </row>
    <row r="7828" spans="1:12" x14ac:dyDescent="0.2">
      <c r="A7828" s="114" t="s">
        <v>10519</v>
      </c>
      <c r="D7828" s="114" t="s">
        <v>8284</v>
      </c>
      <c r="E7828" s="114">
        <f t="shared" si="122"/>
        <v>40300108</v>
      </c>
      <c r="F7828" s="114" t="s">
        <v>407</v>
      </c>
      <c r="G7828" s="114" t="s">
        <v>8271</v>
      </c>
      <c r="H7828" s="114" t="s">
        <v>8272</v>
      </c>
      <c r="I7828" s="114" t="s">
        <v>8285</v>
      </c>
    </row>
    <row r="7829" spans="1:12" x14ac:dyDescent="0.2">
      <c r="A7829" s="114" t="s">
        <v>10519</v>
      </c>
      <c r="D7829" s="114" t="s">
        <v>8286</v>
      </c>
      <c r="E7829" s="114">
        <f t="shared" si="122"/>
        <v>40300109</v>
      </c>
      <c r="F7829" s="114" t="s">
        <v>407</v>
      </c>
      <c r="G7829" s="114" t="s">
        <v>8271</v>
      </c>
      <c r="H7829" s="114" t="s">
        <v>8272</v>
      </c>
      <c r="I7829" s="114" t="s">
        <v>8287</v>
      </c>
    </row>
    <row r="7830" spans="1:12" x14ac:dyDescent="0.2">
      <c r="A7830" s="114" t="s">
        <v>10519</v>
      </c>
      <c r="D7830" s="114" t="s">
        <v>8288</v>
      </c>
      <c r="E7830" s="114">
        <f t="shared" si="122"/>
        <v>40300110</v>
      </c>
      <c r="F7830" s="114" t="s">
        <v>407</v>
      </c>
      <c r="G7830" s="114" t="s">
        <v>8271</v>
      </c>
      <c r="H7830" s="114" t="s">
        <v>8272</v>
      </c>
      <c r="I7830" s="114" t="s">
        <v>8289</v>
      </c>
    </row>
    <row r="7831" spans="1:12" x14ac:dyDescent="0.2">
      <c r="A7831" s="114" t="s">
        <v>10519</v>
      </c>
      <c r="D7831" s="114" t="s">
        <v>8290</v>
      </c>
      <c r="E7831" s="114">
        <f t="shared" si="122"/>
        <v>40300111</v>
      </c>
      <c r="F7831" s="114" t="s">
        <v>407</v>
      </c>
      <c r="G7831" s="114" t="s">
        <v>8271</v>
      </c>
      <c r="H7831" s="114" t="s">
        <v>8272</v>
      </c>
      <c r="I7831" s="114" t="s">
        <v>8291</v>
      </c>
      <c r="K7831" s="116"/>
      <c r="L7831" s="114"/>
    </row>
    <row r="7832" spans="1:12" x14ac:dyDescent="0.2">
      <c r="A7832" s="114" t="s">
        <v>10519</v>
      </c>
      <c r="D7832" s="114" t="s">
        <v>8292</v>
      </c>
      <c r="E7832" s="114">
        <f t="shared" si="122"/>
        <v>40300112</v>
      </c>
      <c r="F7832" s="114" t="s">
        <v>407</v>
      </c>
      <c r="G7832" s="114" t="s">
        <v>8271</v>
      </c>
      <c r="H7832" s="114" t="s">
        <v>8272</v>
      </c>
      <c r="I7832" s="114" t="s">
        <v>8293</v>
      </c>
      <c r="K7832" s="116"/>
      <c r="L7832" s="114"/>
    </row>
    <row r="7833" spans="1:12" x14ac:dyDescent="0.2">
      <c r="A7833" s="114" t="s">
        <v>10519</v>
      </c>
      <c r="D7833" s="114" t="s">
        <v>8294</v>
      </c>
      <c r="E7833" s="114">
        <f t="shared" si="122"/>
        <v>40300113</v>
      </c>
      <c r="F7833" s="114" t="s">
        <v>407</v>
      </c>
      <c r="G7833" s="114" t="s">
        <v>8271</v>
      </c>
      <c r="H7833" s="114" t="s">
        <v>8272</v>
      </c>
      <c r="I7833" s="114" t="s">
        <v>8295</v>
      </c>
    </row>
    <row r="7834" spans="1:12" x14ac:dyDescent="0.2">
      <c r="A7834" s="114" t="s">
        <v>10519</v>
      </c>
      <c r="D7834" s="114" t="s">
        <v>8296</v>
      </c>
      <c r="E7834" s="114">
        <f t="shared" si="122"/>
        <v>40300114</v>
      </c>
      <c r="F7834" s="114" t="s">
        <v>407</v>
      </c>
      <c r="G7834" s="114" t="s">
        <v>8271</v>
      </c>
      <c r="H7834" s="114" t="s">
        <v>8272</v>
      </c>
      <c r="I7834" s="114" t="s">
        <v>8297</v>
      </c>
    </row>
    <row r="7835" spans="1:12" x14ac:dyDescent="0.2">
      <c r="A7835" s="114" t="s">
        <v>10519</v>
      </c>
      <c r="D7835" s="114" t="s">
        <v>8298</v>
      </c>
      <c r="E7835" s="114">
        <f t="shared" si="122"/>
        <v>40300115</v>
      </c>
      <c r="F7835" s="114" t="s">
        <v>407</v>
      </c>
      <c r="G7835" s="114" t="s">
        <v>8271</v>
      </c>
      <c r="H7835" s="114" t="s">
        <v>8272</v>
      </c>
      <c r="I7835" s="114" t="s">
        <v>8299</v>
      </c>
      <c r="K7835" s="116"/>
      <c r="L7835" s="114"/>
    </row>
    <row r="7836" spans="1:12" x14ac:dyDescent="0.2">
      <c r="A7836" s="114" t="s">
        <v>10519</v>
      </c>
      <c r="D7836" s="114" t="s">
        <v>8300</v>
      </c>
      <c r="E7836" s="114">
        <f t="shared" si="122"/>
        <v>40300116</v>
      </c>
      <c r="F7836" s="114" t="s">
        <v>407</v>
      </c>
      <c r="G7836" s="114" t="s">
        <v>8271</v>
      </c>
      <c r="H7836" s="114" t="s">
        <v>8272</v>
      </c>
      <c r="I7836" s="114" t="s">
        <v>8301</v>
      </c>
    </row>
    <row r="7837" spans="1:12" x14ac:dyDescent="0.2">
      <c r="A7837" s="114" t="s">
        <v>10519</v>
      </c>
      <c r="D7837" s="114" t="s">
        <v>8302</v>
      </c>
      <c r="E7837" s="114">
        <f t="shared" si="122"/>
        <v>40300150</v>
      </c>
      <c r="F7837" s="114" t="s">
        <v>407</v>
      </c>
      <c r="G7837" s="114" t="s">
        <v>8271</v>
      </c>
      <c r="H7837" s="114" t="s">
        <v>8272</v>
      </c>
      <c r="I7837" s="114" t="s">
        <v>8279</v>
      </c>
    </row>
    <row r="7838" spans="1:12" x14ac:dyDescent="0.2">
      <c r="A7838" s="114" t="s">
        <v>10519</v>
      </c>
      <c r="D7838" s="114" t="s">
        <v>8303</v>
      </c>
      <c r="E7838" s="114">
        <f t="shared" si="122"/>
        <v>40300151</v>
      </c>
      <c r="F7838" s="114" t="s">
        <v>407</v>
      </c>
      <c r="G7838" s="114" t="s">
        <v>8271</v>
      </c>
      <c r="H7838" s="114" t="s">
        <v>8272</v>
      </c>
      <c r="I7838" s="114" t="s">
        <v>8281</v>
      </c>
    </row>
    <row r="7839" spans="1:12" x14ac:dyDescent="0.2">
      <c r="A7839" s="114" t="s">
        <v>10519</v>
      </c>
      <c r="D7839" s="114" t="s">
        <v>8304</v>
      </c>
      <c r="E7839" s="114">
        <f t="shared" si="122"/>
        <v>40300152</v>
      </c>
      <c r="F7839" s="114" t="s">
        <v>407</v>
      </c>
      <c r="G7839" s="114" t="s">
        <v>8271</v>
      </c>
      <c r="H7839" s="114" t="s">
        <v>8272</v>
      </c>
      <c r="I7839" s="114" t="s">
        <v>8283</v>
      </c>
    </row>
    <row r="7840" spans="1:12" x14ac:dyDescent="0.2">
      <c r="A7840" s="114" t="s">
        <v>10519</v>
      </c>
      <c r="D7840" s="114" t="s">
        <v>8305</v>
      </c>
      <c r="E7840" s="114">
        <f t="shared" si="122"/>
        <v>40300153</v>
      </c>
      <c r="F7840" s="114" t="s">
        <v>407</v>
      </c>
      <c r="G7840" s="114" t="s">
        <v>8271</v>
      </c>
      <c r="H7840" s="114" t="s">
        <v>8272</v>
      </c>
      <c r="I7840" s="114" t="s">
        <v>8285</v>
      </c>
    </row>
    <row r="7841" spans="1:12" x14ac:dyDescent="0.2">
      <c r="A7841" s="114" t="s">
        <v>10519</v>
      </c>
      <c r="D7841" s="114" t="s">
        <v>8306</v>
      </c>
      <c r="E7841" s="114">
        <f t="shared" si="122"/>
        <v>40300154</v>
      </c>
      <c r="F7841" s="114" t="s">
        <v>407</v>
      </c>
      <c r="G7841" s="114" t="s">
        <v>8271</v>
      </c>
      <c r="H7841" s="114" t="s">
        <v>8272</v>
      </c>
      <c r="I7841" s="114" t="s">
        <v>8287</v>
      </c>
    </row>
    <row r="7842" spans="1:12" x14ac:dyDescent="0.2">
      <c r="A7842" s="114" t="s">
        <v>10519</v>
      </c>
      <c r="D7842" s="114" t="s">
        <v>8307</v>
      </c>
      <c r="E7842" s="114">
        <f t="shared" si="122"/>
        <v>40300155</v>
      </c>
      <c r="F7842" s="114" t="s">
        <v>407</v>
      </c>
      <c r="G7842" s="114" t="s">
        <v>8271</v>
      </c>
      <c r="H7842" s="114" t="s">
        <v>8272</v>
      </c>
      <c r="I7842" s="114" t="s">
        <v>8289</v>
      </c>
    </row>
    <row r="7843" spans="1:12" x14ac:dyDescent="0.2">
      <c r="A7843" s="114" t="s">
        <v>10519</v>
      </c>
      <c r="D7843" s="114" t="s">
        <v>8308</v>
      </c>
      <c r="E7843" s="114">
        <f t="shared" si="122"/>
        <v>40300156</v>
      </c>
      <c r="F7843" s="114" t="s">
        <v>407</v>
      </c>
      <c r="G7843" s="114" t="s">
        <v>8271</v>
      </c>
      <c r="H7843" s="114" t="s">
        <v>8272</v>
      </c>
      <c r="I7843" s="114" t="s">
        <v>8291</v>
      </c>
      <c r="K7843" s="116"/>
      <c r="L7843" s="114"/>
    </row>
    <row r="7844" spans="1:12" x14ac:dyDescent="0.2">
      <c r="A7844" s="114" t="s">
        <v>10519</v>
      </c>
      <c r="D7844" s="114" t="s">
        <v>8309</v>
      </c>
      <c r="E7844" s="114">
        <f t="shared" si="122"/>
        <v>40300157</v>
      </c>
      <c r="F7844" s="114" t="s">
        <v>407</v>
      </c>
      <c r="G7844" s="114" t="s">
        <v>8271</v>
      </c>
      <c r="H7844" s="114" t="s">
        <v>8272</v>
      </c>
      <c r="I7844" s="114" t="s">
        <v>8293</v>
      </c>
      <c r="K7844" s="116"/>
      <c r="L7844" s="114"/>
    </row>
    <row r="7845" spans="1:12" x14ac:dyDescent="0.2">
      <c r="A7845" s="114" t="s">
        <v>10519</v>
      </c>
      <c r="D7845" s="114" t="s">
        <v>8310</v>
      </c>
      <c r="E7845" s="114">
        <f t="shared" si="122"/>
        <v>40300158</v>
      </c>
      <c r="F7845" s="114" t="s">
        <v>407</v>
      </c>
      <c r="G7845" s="114" t="s">
        <v>8271</v>
      </c>
      <c r="H7845" s="114" t="s">
        <v>8272</v>
      </c>
      <c r="I7845" s="114" t="s">
        <v>8295</v>
      </c>
    </row>
    <row r="7846" spans="1:12" x14ac:dyDescent="0.2">
      <c r="A7846" s="114" t="s">
        <v>10519</v>
      </c>
      <c r="D7846" s="114" t="s">
        <v>8311</v>
      </c>
      <c r="E7846" s="114">
        <f t="shared" si="122"/>
        <v>40300159</v>
      </c>
      <c r="F7846" s="114" t="s">
        <v>407</v>
      </c>
      <c r="G7846" s="114" t="s">
        <v>8271</v>
      </c>
      <c r="H7846" s="114" t="s">
        <v>8272</v>
      </c>
      <c r="I7846" s="114" t="s">
        <v>8297</v>
      </c>
    </row>
    <row r="7847" spans="1:12" x14ac:dyDescent="0.2">
      <c r="A7847" s="114" t="s">
        <v>10519</v>
      </c>
      <c r="D7847" s="114" t="s">
        <v>8312</v>
      </c>
      <c r="E7847" s="114">
        <f t="shared" si="122"/>
        <v>40300160</v>
      </c>
      <c r="F7847" s="114" t="s">
        <v>407</v>
      </c>
      <c r="G7847" s="114" t="s">
        <v>8271</v>
      </c>
      <c r="H7847" s="114" t="s">
        <v>8272</v>
      </c>
      <c r="I7847" s="114" t="s">
        <v>8299</v>
      </c>
      <c r="K7847" s="116"/>
      <c r="L7847" s="114"/>
    </row>
    <row r="7848" spans="1:12" x14ac:dyDescent="0.2">
      <c r="A7848" s="114" t="s">
        <v>10519</v>
      </c>
      <c r="D7848" s="114" t="s">
        <v>8313</v>
      </c>
      <c r="E7848" s="114">
        <f t="shared" si="122"/>
        <v>40300161</v>
      </c>
      <c r="F7848" s="114" t="s">
        <v>407</v>
      </c>
      <c r="G7848" s="114" t="s">
        <v>8271</v>
      </c>
      <c r="H7848" s="114" t="s">
        <v>8272</v>
      </c>
      <c r="I7848" s="114" t="s">
        <v>8301</v>
      </c>
    </row>
    <row r="7849" spans="1:12" x14ac:dyDescent="0.2">
      <c r="A7849" s="114" t="s">
        <v>10519</v>
      </c>
      <c r="D7849" s="114" t="s">
        <v>8314</v>
      </c>
      <c r="E7849" s="114">
        <f t="shared" si="122"/>
        <v>40300198</v>
      </c>
      <c r="F7849" s="114" t="s">
        <v>407</v>
      </c>
      <c r="G7849" s="114" t="s">
        <v>8271</v>
      </c>
      <c r="H7849" s="114" t="s">
        <v>8272</v>
      </c>
      <c r="I7849" s="114" t="s">
        <v>11772</v>
      </c>
    </row>
    <row r="7850" spans="1:12" x14ac:dyDescent="0.2">
      <c r="A7850" s="114" t="s">
        <v>10519</v>
      </c>
      <c r="D7850" s="114" t="s">
        <v>8315</v>
      </c>
      <c r="E7850" s="114">
        <f t="shared" si="122"/>
        <v>40300199</v>
      </c>
      <c r="F7850" s="114" t="s">
        <v>407</v>
      </c>
      <c r="G7850" s="114" t="s">
        <v>8271</v>
      </c>
      <c r="H7850" s="114" t="s">
        <v>8272</v>
      </c>
      <c r="I7850" s="114" t="s">
        <v>11772</v>
      </c>
    </row>
    <row r="7851" spans="1:12" x14ac:dyDescent="0.2">
      <c r="A7851" s="114" t="s">
        <v>10519</v>
      </c>
      <c r="D7851" s="114" t="s">
        <v>8316</v>
      </c>
      <c r="E7851" s="114">
        <f t="shared" si="122"/>
        <v>40300201</v>
      </c>
      <c r="F7851" s="114" t="s">
        <v>407</v>
      </c>
      <c r="G7851" s="114" t="s">
        <v>8271</v>
      </c>
      <c r="H7851" s="114" t="s">
        <v>8317</v>
      </c>
      <c r="I7851" s="114" t="s">
        <v>8273</v>
      </c>
    </row>
    <row r="7852" spans="1:12" x14ac:dyDescent="0.2">
      <c r="A7852" s="114" t="s">
        <v>10519</v>
      </c>
      <c r="D7852" s="114" t="s">
        <v>8318</v>
      </c>
      <c r="E7852" s="114">
        <f t="shared" si="122"/>
        <v>40300202</v>
      </c>
      <c r="F7852" s="114" t="s">
        <v>407</v>
      </c>
      <c r="G7852" s="114" t="s">
        <v>8271</v>
      </c>
      <c r="H7852" s="114" t="s">
        <v>8317</v>
      </c>
      <c r="I7852" s="114" t="s">
        <v>8319</v>
      </c>
    </row>
    <row r="7853" spans="1:12" x14ac:dyDescent="0.2">
      <c r="A7853" s="114" t="s">
        <v>10519</v>
      </c>
      <c r="D7853" s="114" t="s">
        <v>8320</v>
      </c>
      <c r="E7853" s="114">
        <f t="shared" si="122"/>
        <v>40300203</v>
      </c>
      <c r="F7853" s="114" t="s">
        <v>407</v>
      </c>
      <c r="G7853" s="114" t="s">
        <v>8271</v>
      </c>
      <c r="H7853" s="114" t="s">
        <v>8317</v>
      </c>
      <c r="I7853" s="114" t="s">
        <v>8275</v>
      </c>
    </row>
    <row r="7854" spans="1:12" x14ac:dyDescent="0.2">
      <c r="A7854" s="114" t="s">
        <v>10519</v>
      </c>
      <c r="D7854" s="114" t="s">
        <v>8321</v>
      </c>
      <c r="E7854" s="114">
        <f t="shared" si="122"/>
        <v>40300204</v>
      </c>
      <c r="F7854" s="114" t="s">
        <v>407</v>
      </c>
      <c r="G7854" s="114" t="s">
        <v>8271</v>
      </c>
      <c r="H7854" s="114" t="s">
        <v>8317</v>
      </c>
      <c r="I7854" s="114" t="s">
        <v>8275</v>
      </c>
    </row>
    <row r="7855" spans="1:12" x14ac:dyDescent="0.2">
      <c r="A7855" s="114" t="s">
        <v>10519</v>
      </c>
      <c r="D7855" s="114" t="s">
        <v>8322</v>
      </c>
      <c r="E7855" s="114">
        <f t="shared" si="122"/>
        <v>40300205</v>
      </c>
      <c r="F7855" s="114" t="s">
        <v>407</v>
      </c>
      <c r="G7855" s="114" t="s">
        <v>8271</v>
      </c>
      <c r="H7855" s="114" t="s">
        <v>8317</v>
      </c>
      <c r="I7855" s="114" t="s">
        <v>8279</v>
      </c>
    </row>
    <row r="7856" spans="1:12" x14ac:dyDescent="0.2">
      <c r="A7856" s="114" t="s">
        <v>10519</v>
      </c>
      <c r="D7856" s="114" t="s">
        <v>8323</v>
      </c>
      <c r="E7856" s="114">
        <f t="shared" si="122"/>
        <v>40300207</v>
      </c>
      <c r="F7856" s="114" t="s">
        <v>407</v>
      </c>
      <c r="G7856" s="114" t="s">
        <v>8271</v>
      </c>
      <c r="H7856" s="114" t="s">
        <v>8317</v>
      </c>
      <c r="I7856" s="114" t="s">
        <v>8283</v>
      </c>
    </row>
    <row r="7857" spans="1:12" x14ac:dyDescent="0.2">
      <c r="A7857" s="114" t="s">
        <v>10519</v>
      </c>
      <c r="D7857" s="114" t="s">
        <v>8324</v>
      </c>
      <c r="E7857" s="114">
        <f t="shared" si="122"/>
        <v>40300208</v>
      </c>
      <c r="F7857" s="114" t="s">
        <v>407</v>
      </c>
      <c r="G7857" s="114" t="s">
        <v>8271</v>
      </c>
      <c r="H7857" s="114" t="s">
        <v>8317</v>
      </c>
      <c r="I7857" s="114" t="s">
        <v>8285</v>
      </c>
    </row>
    <row r="7858" spans="1:12" x14ac:dyDescent="0.2">
      <c r="A7858" s="114" t="s">
        <v>10519</v>
      </c>
      <c r="D7858" s="114" t="s">
        <v>8325</v>
      </c>
      <c r="E7858" s="114">
        <f t="shared" si="122"/>
        <v>40300209</v>
      </c>
      <c r="F7858" s="114" t="s">
        <v>407</v>
      </c>
      <c r="G7858" s="114" t="s">
        <v>8271</v>
      </c>
      <c r="H7858" s="114" t="s">
        <v>8317</v>
      </c>
      <c r="I7858" s="114" t="s">
        <v>8287</v>
      </c>
    </row>
    <row r="7859" spans="1:12" x14ac:dyDescent="0.2">
      <c r="A7859" s="114" t="s">
        <v>10519</v>
      </c>
      <c r="D7859" s="114" t="s">
        <v>8326</v>
      </c>
      <c r="E7859" s="114">
        <f t="shared" si="122"/>
        <v>40300210</v>
      </c>
      <c r="F7859" s="114" t="s">
        <v>407</v>
      </c>
      <c r="G7859" s="114" t="s">
        <v>8271</v>
      </c>
      <c r="H7859" s="114" t="s">
        <v>8317</v>
      </c>
      <c r="I7859" s="114" t="s">
        <v>8289</v>
      </c>
    </row>
    <row r="7860" spans="1:12" x14ac:dyDescent="0.2">
      <c r="A7860" s="114" t="s">
        <v>10519</v>
      </c>
      <c r="D7860" s="114" t="s">
        <v>8327</v>
      </c>
      <c r="E7860" s="114">
        <f t="shared" si="122"/>
        <v>40300211</v>
      </c>
      <c r="F7860" s="114" t="s">
        <v>407</v>
      </c>
      <c r="G7860" s="114" t="s">
        <v>8271</v>
      </c>
      <c r="H7860" s="114" t="s">
        <v>8317</v>
      </c>
      <c r="I7860" s="114" t="s">
        <v>8291</v>
      </c>
      <c r="K7860" s="116"/>
      <c r="L7860" s="114"/>
    </row>
    <row r="7861" spans="1:12" x14ac:dyDescent="0.2">
      <c r="A7861" s="114" t="s">
        <v>10519</v>
      </c>
      <c r="D7861" s="114" t="s">
        <v>8328</v>
      </c>
      <c r="E7861" s="114">
        <f t="shared" si="122"/>
        <v>40300212</v>
      </c>
      <c r="F7861" s="114" t="s">
        <v>407</v>
      </c>
      <c r="G7861" s="114" t="s">
        <v>8271</v>
      </c>
      <c r="H7861" s="114" t="s">
        <v>8317</v>
      </c>
      <c r="I7861" s="114" t="s">
        <v>8293</v>
      </c>
      <c r="K7861" s="116"/>
      <c r="L7861" s="114"/>
    </row>
    <row r="7862" spans="1:12" x14ac:dyDescent="0.2">
      <c r="A7862" s="114" t="s">
        <v>10519</v>
      </c>
      <c r="D7862" s="114" t="s">
        <v>8329</v>
      </c>
      <c r="E7862" s="114">
        <f t="shared" si="122"/>
        <v>40300213</v>
      </c>
      <c r="F7862" s="114" t="s">
        <v>407</v>
      </c>
      <c r="G7862" s="114" t="s">
        <v>8271</v>
      </c>
      <c r="H7862" s="114" t="s">
        <v>8317</v>
      </c>
      <c r="I7862" s="114" t="s">
        <v>8295</v>
      </c>
    </row>
    <row r="7863" spans="1:12" x14ac:dyDescent="0.2">
      <c r="A7863" s="114" t="s">
        <v>10519</v>
      </c>
      <c r="D7863" s="114" t="s">
        <v>8330</v>
      </c>
      <c r="E7863" s="114">
        <f t="shared" si="122"/>
        <v>40300214</v>
      </c>
      <c r="F7863" s="114" t="s">
        <v>407</v>
      </c>
      <c r="G7863" s="114" t="s">
        <v>8271</v>
      </c>
      <c r="H7863" s="114" t="s">
        <v>8317</v>
      </c>
      <c r="I7863" s="114" t="s">
        <v>8297</v>
      </c>
    </row>
    <row r="7864" spans="1:12" x14ac:dyDescent="0.2">
      <c r="A7864" s="114" t="s">
        <v>10519</v>
      </c>
      <c r="D7864" s="114" t="s">
        <v>5551</v>
      </c>
      <c r="E7864" s="114">
        <f t="shared" si="122"/>
        <v>40300215</v>
      </c>
      <c r="F7864" s="114" t="s">
        <v>407</v>
      </c>
      <c r="G7864" s="114" t="s">
        <v>8271</v>
      </c>
      <c r="H7864" s="114" t="s">
        <v>8317</v>
      </c>
      <c r="I7864" s="114" t="s">
        <v>8299</v>
      </c>
      <c r="K7864" s="116"/>
      <c r="L7864" s="114"/>
    </row>
    <row r="7865" spans="1:12" x14ac:dyDescent="0.2">
      <c r="A7865" s="114" t="s">
        <v>10519</v>
      </c>
      <c r="D7865" s="114" t="s">
        <v>5552</v>
      </c>
      <c r="E7865" s="114">
        <f t="shared" si="122"/>
        <v>40300216</v>
      </c>
      <c r="F7865" s="114" t="s">
        <v>407</v>
      </c>
      <c r="G7865" s="114" t="s">
        <v>8271</v>
      </c>
      <c r="H7865" s="114" t="s">
        <v>8317</v>
      </c>
      <c r="I7865" s="114" t="s">
        <v>8301</v>
      </c>
    </row>
    <row r="7866" spans="1:12" x14ac:dyDescent="0.2">
      <c r="A7866" s="114" t="s">
        <v>10519</v>
      </c>
      <c r="D7866" s="114" t="s">
        <v>5553</v>
      </c>
      <c r="E7866" s="114">
        <f t="shared" si="122"/>
        <v>40300299</v>
      </c>
      <c r="F7866" s="114" t="s">
        <v>407</v>
      </c>
      <c r="G7866" s="114" t="s">
        <v>8271</v>
      </c>
      <c r="H7866" s="114" t="s">
        <v>8317</v>
      </c>
      <c r="I7866" s="114" t="s">
        <v>5554</v>
      </c>
    </row>
    <row r="7867" spans="1:12" x14ac:dyDescent="0.2">
      <c r="A7867" s="114" t="s">
        <v>10519</v>
      </c>
      <c r="D7867" s="114" t="s">
        <v>5555</v>
      </c>
      <c r="E7867" s="114">
        <f t="shared" si="122"/>
        <v>40300302</v>
      </c>
      <c r="F7867" s="114" t="s">
        <v>407</v>
      </c>
      <c r="G7867" s="114" t="s">
        <v>8271</v>
      </c>
      <c r="H7867" s="114" t="s">
        <v>8317</v>
      </c>
      <c r="I7867" s="114" t="s">
        <v>8273</v>
      </c>
    </row>
    <row r="7868" spans="1:12" x14ac:dyDescent="0.2">
      <c r="A7868" s="114" t="s">
        <v>10519</v>
      </c>
      <c r="D7868" s="114" t="s">
        <v>5556</v>
      </c>
      <c r="E7868" s="114">
        <f t="shared" si="122"/>
        <v>40301001</v>
      </c>
      <c r="F7868" s="114" t="s">
        <v>407</v>
      </c>
      <c r="G7868" s="114" t="s">
        <v>8271</v>
      </c>
      <c r="H7868" s="114" t="s">
        <v>5557</v>
      </c>
      <c r="I7868" s="114" t="s">
        <v>5558</v>
      </c>
    </row>
    <row r="7869" spans="1:12" x14ac:dyDescent="0.2">
      <c r="A7869" s="114" t="s">
        <v>10519</v>
      </c>
      <c r="D7869" s="114" t="s">
        <v>5559</v>
      </c>
      <c r="E7869" s="114">
        <f t="shared" si="122"/>
        <v>40301002</v>
      </c>
      <c r="F7869" s="114" t="s">
        <v>407</v>
      </c>
      <c r="G7869" s="114" t="s">
        <v>8271</v>
      </c>
      <c r="H7869" s="114" t="s">
        <v>5557</v>
      </c>
      <c r="I7869" s="114" t="s">
        <v>5560</v>
      </c>
    </row>
    <row r="7870" spans="1:12" x14ac:dyDescent="0.2">
      <c r="A7870" s="114" t="s">
        <v>10519</v>
      </c>
      <c r="D7870" s="114" t="s">
        <v>5561</v>
      </c>
      <c r="E7870" s="114">
        <f t="shared" si="122"/>
        <v>40301003</v>
      </c>
      <c r="F7870" s="114" t="s">
        <v>407</v>
      </c>
      <c r="G7870" s="114" t="s">
        <v>8271</v>
      </c>
      <c r="H7870" s="114" t="s">
        <v>5557</v>
      </c>
      <c r="I7870" s="114" t="s">
        <v>5562</v>
      </c>
    </row>
    <row r="7871" spans="1:12" x14ac:dyDescent="0.2">
      <c r="A7871" s="114" t="s">
        <v>10519</v>
      </c>
      <c r="D7871" s="114" t="s">
        <v>5563</v>
      </c>
      <c r="E7871" s="114">
        <f t="shared" si="122"/>
        <v>40301004</v>
      </c>
      <c r="F7871" s="114" t="s">
        <v>407</v>
      </c>
      <c r="G7871" s="114" t="s">
        <v>8271</v>
      </c>
      <c r="H7871" s="114" t="s">
        <v>5557</v>
      </c>
      <c r="I7871" s="114" t="s">
        <v>5564</v>
      </c>
    </row>
    <row r="7872" spans="1:12" x14ac:dyDescent="0.2">
      <c r="A7872" s="114" t="s">
        <v>10519</v>
      </c>
      <c r="D7872" s="114" t="s">
        <v>5565</v>
      </c>
      <c r="E7872" s="114">
        <f t="shared" si="122"/>
        <v>40301005</v>
      </c>
      <c r="F7872" s="114" t="s">
        <v>407</v>
      </c>
      <c r="G7872" s="114" t="s">
        <v>8271</v>
      </c>
      <c r="H7872" s="114" t="s">
        <v>5557</v>
      </c>
      <c r="I7872" s="114" t="s">
        <v>5566</v>
      </c>
    </row>
    <row r="7873" spans="1:12" x14ac:dyDescent="0.2">
      <c r="A7873" s="114" t="s">
        <v>10519</v>
      </c>
      <c r="D7873" s="114" t="s">
        <v>5567</v>
      </c>
      <c r="E7873" s="114">
        <f t="shared" si="122"/>
        <v>40301006</v>
      </c>
      <c r="F7873" s="114" t="s">
        <v>407</v>
      </c>
      <c r="G7873" s="114" t="s">
        <v>8271</v>
      </c>
      <c r="H7873" s="114" t="s">
        <v>5557</v>
      </c>
      <c r="I7873" s="114" t="s">
        <v>5568</v>
      </c>
    </row>
    <row r="7874" spans="1:12" x14ac:dyDescent="0.2">
      <c r="A7874" s="114" t="s">
        <v>10519</v>
      </c>
      <c r="D7874" s="114" t="s">
        <v>5569</v>
      </c>
      <c r="E7874" s="114">
        <f t="shared" ref="E7874:E7937" si="123">VALUE(D7874)</f>
        <v>40301007</v>
      </c>
      <c r="F7874" s="114" t="s">
        <v>407</v>
      </c>
      <c r="G7874" s="114" t="s">
        <v>8271</v>
      </c>
      <c r="H7874" s="114" t="s">
        <v>5557</v>
      </c>
      <c r="I7874" s="114" t="s">
        <v>5570</v>
      </c>
    </row>
    <row r="7875" spans="1:12" x14ac:dyDescent="0.2">
      <c r="A7875" s="114" t="s">
        <v>10519</v>
      </c>
      <c r="D7875" s="114" t="s">
        <v>5571</v>
      </c>
      <c r="E7875" s="114">
        <f t="shared" si="123"/>
        <v>40301008</v>
      </c>
      <c r="F7875" s="114" t="s">
        <v>407</v>
      </c>
      <c r="G7875" s="114" t="s">
        <v>8271</v>
      </c>
      <c r="H7875" s="114" t="s">
        <v>5557</v>
      </c>
      <c r="I7875" s="114" t="s">
        <v>5572</v>
      </c>
    </row>
    <row r="7876" spans="1:12" x14ac:dyDescent="0.2">
      <c r="A7876" s="114" t="s">
        <v>10519</v>
      </c>
      <c r="D7876" s="114" t="s">
        <v>5573</v>
      </c>
      <c r="E7876" s="114">
        <f t="shared" si="123"/>
        <v>40301009</v>
      </c>
      <c r="F7876" s="114" t="s">
        <v>407</v>
      </c>
      <c r="G7876" s="114" t="s">
        <v>8271</v>
      </c>
      <c r="H7876" s="114" t="s">
        <v>5557</v>
      </c>
      <c r="I7876" s="114" t="s">
        <v>5574</v>
      </c>
    </row>
    <row r="7877" spans="1:12" x14ac:dyDescent="0.2">
      <c r="A7877" s="114" t="s">
        <v>10519</v>
      </c>
      <c r="D7877" s="114" t="s">
        <v>5575</v>
      </c>
      <c r="E7877" s="114">
        <f t="shared" si="123"/>
        <v>40301010</v>
      </c>
      <c r="F7877" s="114" t="s">
        <v>407</v>
      </c>
      <c r="G7877" s="114" t="s">
        <v>8271</v>
      </c>
      <c r="H7877" s="114" t="s">
        <v>5557</v>
      </c>
      <c r="I7877" s="114" t="s">
        <v>5576</v>
      </c>
    </row>
    <row r="7878" spans="1:12" x14ac:dyDescent="0.2">
      <c r="A7878" s="114" t="s">
        <v>10519</v>
      </c>
      <c r="D7878" s="114" t="s">
        <v>5577</v>
      </c>
      <c r="E7878" s="114">
        <f t="shared" si="123"/>
        <v>40301011</v>
      </c>
      <c r="F7878" s="114" t="s">
        <v>407</v>
      </c>
      <c r="G7878" s="114" t="s">
        <v>8271</v>
      </c>
      <c r="H7878" s="114" t="s">
        <v>5557</v>
      </c>
      <c r="I7878" s="114" t="s">
        <v>5578</v>
      </c>
    </row>
    <row r="7879" spans="1:12" x14ac:dyDescent="0.2">
      <c r="A7879" s="114" t="s">
        <v>10519</v>
      </c>
      <c r="D7879" s="114" t="s">
        <v>5579</v>
      </c>
      <c r="E7879" s="114">
        <f t="shared" si="123"/>
        <v>40301012</v>
      </c>
      <c r="F7879" s="114" t="s">
        <v>407</v>
      </c>
      <c r="G7879" s="114" t="s">
        <v>8271</v>
      </c>
      <c r="H7879" s="114" t="s">
        <v>5557</v>
      </c>
      <c r="I7879" s="114" t="s">
        <v>5580</v>
      </c>
    </row>
    <row r="7880" spans="1:12" x14ac:dyDescent="0.2">
      <c r="A7880" s="114" t="s">
        <v>10519</v>
      </c>
      <c r="D7880" s="114" t="s">
        <v>5581</v>
      </c>
      <c r="E7880" s="114">
        <f t="shared" si="123"/>
        <v>40301013</v>
      </c>
      <c r="F7880" s="114" t="s">
        <v>407</v>
      </c>
      <c r="G7880" s="114" t="s">
        <v>8271</v>
      </c>
      <c r="H7880" s="114" t="s">
        <v>5557</v>
      </c>
      <c r="I7880" s="114" t="s">
        <v>5582</v>
      </c>
      <c r="K7880" s="116"/>
      <c r="L7880" s="114"/>
    </row>
    <row r="7881" spans="1:12" x14ac:dyDescent="0.2">
      <c r="A7881" s="114" t="s">
        <v>10519</v>
      </c>
      <c r="D7881" s="114" t="s">
        <v>5583</v>
      </c>
      <c r="E7881" s="114">
        <f t="shared" si="123"/>
        <v>40301014</v>
      </c>
      <c r="F7881" s="114" t="s">
        <v>407</v>
      </c>
      <c r="G7881" s="114" t="s">
        <v>8271</v>
      </c>
      <c r="H7881" s="114" t="s">
        <v>5557</v>
      </c>
      <c r="I7881" s="114" t="s">
        <v>5584</v>
      </c>
      <c r="K7881" s="116"/>
      <c r="L7881" s="114"/>
    </row>
    <row r="7882" spans="1:12" x14ac:dyDescent="0.2">
      <c r="A7882" s="114" t="s">
        <v>10519</v>
      </c>
      <c r="D7882" s="114" t="s">
        <v>5585</v>
      </c>
      <c r="E7882" s="114">
        <f t="shared" si="123"/>
        <v>40301015</v>
      </c>
      <c r="F7882" s="114" t="s">
        <v>407</v>
      </c>
      <c r="G7882" s="114" t="s">
        <v>8271</v>
      </c>
      <c r="H7882" s="114" t="s">
        <v>5557</v>
      </c>
      <c r="I7882" s="114" t="s">
        <v>5586</v>
      </c>
      <c r="K7882" s="116"/>
      <c r="L7882" s="114"/>
    </row>
    <row r="7883" spans="1:12" x14ac:dyDescent="0.2">
      <c r="A7883" s="114" t="s">
        <v>10519</v>
      </c>
      <c r="D7883" s="114" t="s">
        <v>5587</v>
      </c>
      <c r="E7883" s="114">
        <f t="shared" si="123"/>
        <v>40301016</v>
      </c>
      <c r="F7883" s="114" t="s">
        <v>407</v>
      </c>
      <c r="G7883" s="114" t="s">
        <v>8271</v>
      </c>
      <c r="H7883" s="114" t="s">
        <v>5557</v>
      </c>
      <c r="I7883" s="114" t="s">
        <v>5588</v>
      </c>
    </row>
    <row r="7884" spans="1:12" x14ac:dyDescent="0.2">
      <c r="A7884" s="114" t="s">
        <v>10519</v>
      </c>
      <c r="D7884" s="114" t="s">
        <v>5589</v>
      </c>
      <c r="E7884" s="114">
        <f t="shared" si="123"/>
        <v>40301017</v>
      </c>
      <c r="F7884" s="114" t="s">
        <v>407</v>
      </c>
      <c r="G7884" s="114" t="s">
        <v>8271</v>
      </c>
      <c r="H7884" s="114" t="s">
        <v>5557</v>
      </c>
      <c r="I7884" s="114" t="s">
        <v>5590</v>
      </c>
    </row>
    <row r="7885" spans="1:12" x14ac:dyDescent="0.2">
      <c r="A7885" s="114" t="s">
        <v>10519</v>
      </c>
      <c r="D7885" s="114" t="s">
        <v>5591</v>
      </c>
      <c r="E7885" s="114">
        <f t="shared" si="123"/>
        <v>40301018</v>
      </c>
      <c r="F7885" s="114" t="s">
        <v>407</v>
      </c>
      <c r="G7885" s="114" t="s">
        <v>8271</v>
      </c>
      <c r="H7885" s="114" t="s">
        <v>5557</v>
      </c>
      <c r="I7885" s="114" t="s">
        <v>5592</v>
      </c>
    </row>
    <row r="7886" spans="1:12" x14ac:dyDescent="0.2">
      <c r="A7886" s="114" t="s">
        <v>10519</v>
      </c>
      <c r="D7886" s="114" t="s">
        <v>5593</v>
      </c>
      <c r="E7886" s="114">
        <f t="shared" si="123"/>
        <v>40301019</v>
      </c>
      <c r="F7886" s="114" t="s">
        <v>407</v>
      </c>
      <c r="G7886" s="114" t="s">
        <v>8271</v>
      </c>
      <c r="H7886" s="114" t="s">
        <v>5557</v>
      </c>
      <c r="I7886" s="114" t="s">
        <v>5594</v>
      </c>
    </row>
    <row r="7887" spans="1:12" x14ac:dyDescent="0.2">
      <c r="A7887" s="114" t="s">
        <v>10519</v>
      </c>
      <c r="D7887" s="114" t="s">
        <v>5595</v>
      </c>
      <c r="E7887" s="114">
        <f t="shared" si="123"/>
        <v>40301020</v>
      </c>
      <c r="F7887" s="114" t="s">
        <v>407</v>
      </c>
      <c r="G7887" s="114" t="s">
        <v>8271</v>
      </c>
      <c r="H7887" s="114" t="s">
        <v>5557</v>
      </c>
      <c r="I7887" s="114" t="s">
        <v>5596</v>
      </c>
    </row>
    <row r="7888" spans="1:12" x14ac:dyDescent="0.2">
      <c r="A7888" s="114" t="s">
        <v>10519</v>
      </c>
      <c r="D7888" s="114" t="s">
        <v>5597</v>
      </c>
      <c r="E7888" s="114">
        <f t="shared" si="123"/>
        <v>40301021</v>
      </c>
      <c r="F7888" s="114" t="s">
        <v>407</v>
      </c>
      <c r="G7888" s="114" t="s">
        <v>8271</v>
      </c>
      <c r="H7888" s="114" t="s">
        <v>5557</v>
      </c>
      <c r="I7888" s="114" t="s">
        <v>8421</v>
      </c>
    </row>
    <row r="7889" spans="1:12" x14ac:dyDescent="0.2">
      <c r="A7889" s="114" t="s">
        <v>10519</v>
      </c>
      <c r="D7889" s="114" t="s">
        <v>8422</v>
      </c>
      <c r="E7889" s="114">
        <f t="shared" si="123"/>
        <v>40301022</v>
      </c>
      <c r="F7889" s="114" t="s">
        <v>407</v>
      </c>
      <c r="G7889" s="114" t="s">
        <v>8271</v>
      </c>
      <c r="H7889" s="114" t="s">
        <v>5557</v>
      </c>
      <c r="I7889" s="114" t="s">
        <v>8423</v>
      </c>
      <c r="K7889" s="116"/>
      <c r="L7889" s="114"/>
    </row>
    <row r="7890" spans="1:12" x14ac:dyDescent="0.2">
      <c r="A7890" s="114" t="s">
        <v>10519</v>
      </c>
      <c r="D7890" s="114" t="s">
        <v>8424</v>
      </c>
      <c r="E7890" s="114">
        <f t="shared" si="123"/>
        <v>40301023</v>
      </c>
      <c r="F7890" s="114" t="s">
        <v>407</v>
      </c>
      <c r="G7890" s="114" t="s">
        <v>8271</v>
      </c>
      <c r="H7890" s="114" t="s">
        <v>5557</v>
      </c>
      <c r="I7890" s="114" t="s">
        <v>8425</v>
      </c>
      <c r="K7890" s="116"/>
      <c r="L7890" s="114"/>
    </row>
    <row r="7891" spans="1:12" x14ac:dyDescent="0.2">
      <c r="A7891" s="114" t="s">
        <v>10519</v>
      </c>
      <c r="D7891" s="114" t="s">
        <v>8426</v>
      </c>
      <c r="E7891" s="114">
        <f t="shared" si="123"/>
        <v>40301024</v>
      </c>
      <c r="F7891" s="114" t="s">
        <v>407</v>
      </c>
      <c r="G7891" s="114" t="s">
        <v>8271</v>
      </c>
      <c r="H7891" s="114" t="s">
        <v>5557</v>
      </c>
      <c r="I7891" s="114" t="s">
        <v>8427</v>
      </c>
      <c r="K7891" s="116"/>
      <c r="L7891" s="114"/>
    </row>
    <row r="7892" spans="1:12" x14ac:dyDescent="0.2">
      <c r="A7892" s="114" t="s">
        <v>10519</v>
      </c>
      <c r="D7892" s="114" t="s">
        <v>8428</v>
      </c>
      <c r="E7892" s="114">
        <f t="shared" si="123"/>
        <v>40301025</v>
      </c>
      <c r="F7892" s="114" t="s">
        <v>407</v>
      </c>
      <c r="G7892" s="114" t="s">
        <v>8271</v>
      </c>
      <c r="H7892" s="114" t="s">
        <v>5557</v>
      </c>
      <c r="I7892" s="114" t="s">
        <v>8429</v>
      </c>
      <c r="K7892" s="116"/>
      <c r="L7892" s="114"/>
    </row>
    <row r="7893" spans="1:12" x14ac:dyDescent="0.2">
      <c r="A7893" s="114" t="s">
        <v>10519</v>
      </c>
      <c r="D7893" s="114" t="s">
        <v>8430</v>
      </c>
      <c r="E7893" s="114">
        <f t="shared" si="123"/>
        <v>40301026</v>
      </c>
      <c r="F7893" s="114" t="s">
        <v>407</v>
      </c>
      <c r="G7893" s="114" t="s">
        <v>8271</v>
      </c>
      <c r="H7893" s="114" t="s">
        <v>5557</v>
      </c>
      <c r="I7893" s="114" t="s">
        <v>5599</v>
      </c>
      <c r="K7893" s="116"/>
      <c r="L7893" s="114"/>
    </row>
    <row r="7894" spans="1:12" x14ac:dyDescent="0.2">
      <c r="A7894" s="114" t="s">
        <v>10519</v>
      </c>
      <c r="D7894" s="114" t="s">
        <v>5600</v>
      </c>
      <c r="E7894" s="114">
        <f t="shared" si="123"/>
        <v>40301027</v>
      </c>
      <c r="F7894" s="114" t="s">
        <v>407</v>
      </c>
      <c r="G7894" s="114" t="s">
        <v>8271</v>
      </c>
      <c r="H7894" s="114" t="s">
        <v>5557</v>
      </c>
      <c r="I7894" s="114" t="s">
        <v>5601</v>
      </c>
      <c r="K7894" s="116"/>
      <c r="L7894" s="114"/>
    </row>
    <row r="7895" spans="1:12" x14ac:dyDescent="0.2">
      <c r="A7895" s="114" t="s">
        <v>10519</v>
      </c>
      <c r="D7895" s="114" t="s">
        <v>5602</v>
      </c>
      <c r="E7895" s="114">
        <f t="shared" si="123"/>
        <v>40301028</v>
      </c>
      <c r="F7895" s="114" t="s">
        <v>407</v>
      </c>
      <c r="G7895" s="114" t="s">
        <v>8271</v>
      </c>
      <c r="H7895" s="114" t="s">
        <v>5557</v>
      </c>
      <c r="I7895" s="114" t="s">
        <v>5603</v>
      </c>
      <c r="K7895" s="116"/>
      <c r="L7895" s="114"/>
    </row>
    <row r="7896" spans="1:12" x14ac:dyDescent="0.2">
      <c r="A7896" s="114" t="s">
        <v>10519</v>
      </c>
      <c r="D7896" s="114" t="s">
        <v>5604</v>
      </c>
      <c r="E7896" s="114">
        <f t="shared" si="123"/>
        <v>40301029</v>
      </c>
      <c r="F7896" s="114" t="s">
        <v>407</v>
      </c>
      <c r="G7896" s="114" t="s">
        <v>8271</v>
      </c>
      <c r="H7896" s="114" t="s">
        <v>5557</v>
      </c>
      <c r="I7896" s="114" t="s">
        <v>5605</v>
      </c>
      <c r="K7896" s="116"/>
      <c r="L7896" s="114"/>
    </row>
    <row r="7897" spans="1:12" x14ac:dyDescent="0.2">
      <c r="A7897" s="114" t="s">
        <v>10519</v>
      </c>
      <c r="D7897" s="114" t="s">
        <v>5606</v>
      </c>
      <c r="E7897" s="114">
        <f t="shared" si="123"/>
        <v>40301065</v>
      </c>
      <c r="F7897" s="114" t="s">
        <v>407</v>
      </c>
      <c r="G7897" s="114" t="s">
        <v>8271</v>
      </c>
      <c r="H7897" s="114" t="s">
        <v>5557</v>
      </c>
      <c r="I7897" s="114" t="s">
        <v>5607</v>
      </c>
      <c r="K7897" s="116"/>
      <c r="L7897" s="114"/>
    </row>
    <row r="7898" spans="1:12" x14ac:dyDescent="0.2">
      <c r="A7898" s="114" t="s">
        <v>10519</v>
      </c>
      <c r="D7898" s="114" t="s">
        <v>5608</v>
      </c>
      <c r="E7898" s="114">
        <f t="shared" si="123"/>
        <v>40301066</v>
      </c>
      <c r="F7898" s="114" t="s">
        <v>407</v>
      </c>
      <c r="G7898" s="114" t="s">
        <v>8271</v>
      </c>
      <c r="H7898" s="114" t="s">
        <v>5557</v>
      </c>
      <c r="I7898" s="114" t="s">
        <v>5609</v>
      </c>
      <c r="K7898" s="116"/>
      <c r="L7898" s="114"/>
    </row>
    <row r="7899" spans="1:12" x14ac:dyDescent="0.2">
      <c r="A7899" s="114" t="s">
        <v>10519</v>
      </c>
      <c r="D7899" s="114" t="s">
        <v>5610</v>
      </c>
      <c r="E7899" s="114">
        <f t="shared" si="123"/>
        <v>40301067</v>
      </c>
      <c r="F7899" s="114" t="s">
        <v>407</v>
      </c>
      <c r="G7899" s="114" t="s">
        <v>8271</v>
      </c>
      <c r="H7899" s="114" t="s">
        <v>5557</v>
      </c>
      <c r="I7899" s="114" t="s">
        <v>5611</v>
      </c>
      <c r="K7899" s="116"/>
      <c r="L7899" s="114"/>
    </row>
    <row r="7900" spans="1:12" x14ac:dyDescent="0.2">
      <c r="A7900" s="114" t="s">
        <v>10519</v>
      </c>
      <c r="D7900" s="114" t="s">
        <v>5612</v>
      </c>
      <c r="E7900" s="114">
        <f t="shared" si="123"/>
        <v>40301068</v>
      </c>
      <c r="F7900" s="114" t="s">
        <v>407</v>
      </c>
      <c r="G7900" s="114" t="s">
        <v>8271</v>
      </c>
      <c r="H7900" s="114" t="s">
        <v>5557</v>
      </c>
      <c r="I7900" s="114" t="s">
        <v>5613</v>
      </c>
      <c r="K7900" s="116"/>
      <c r="L7900" s="114"/>
    </row>
    <row r="7901" spans="1:12" x14ac:dyDescent="0.2">
      <c r="A7901" s="114" t="s">
        <v>10519</v>
      </c>
      <c r="D7901" s="114" t="s">
        <v>5614</v>
      </c>
      <c r="E7901" s="114">
        <f t="shared" si="123"/>
        <v>40301069</v>
      </c>
      <c r="F7901" s="114" t="s">
        <v>407</v>
      </c>
      <c r="G7901" s="114" t="s">
        <v>8271</v>
      </c>
      <c r="H7901" s="114" t="s">
        <v>5557</v>
      </c>
      <c r="I7901" s="114" t="s">
        <v>5615</v>
      </c>
      <c r="K7901" s="116"/>
      <c r="L7901" s="114"/>
    </row>
    <row r="7902" spans="1:12" x14ac:dyDescent="0.2">
      <c r="A7902" s="114" t="s">
        <v>10519</v>
      </c>
      <c r="D7902" s="114" t="s">
        <v>5616</v>
      </c>
      <c r="E7902" s="114">
        <f t="shared" si="123"/>
        <v>40301075</v>
      </c>
      <c r="F7902" s="114" t="s">
        <v>407</v>
      </c>
      <c r="G7902" s="114" t="s">
        <v>8271</v>
      </c>
      <c r="H7902" s="114" t="s">
        <v>5557</v>
      </c>
      <c r="I7902" s="114" t="s">
        <v>5617</v>
      </c>
      <c r="K7902" s="116"/>
      <c r="L7902" s="114"/>
    </row>
    <row r="7903" spans="1:12" x14ac:dyDescent="0.2">
      <c r="A7903" s="114" t="s">
        <v>10519</v>
      </c>
      <c r="D7903" s="114" t="s">
        <v>2918</v>
      </c>
      <c r="E7903" s="114">
        <f t="shared" si="123"/>
        <v>40301076</v>
      </c>
      <c r="F7903" s="114" t="s">
        <v>407</v>
      </c>
      <c r="G7903" s="114" t="s">
        <v>8271</v>
      </c>
      <c r="H7903" s="114" t="s">
        <v>5557</v>
      </c>
      <c r="I7903" s="114" t="s">
        <v>2919</v>
      </c>
      <c r="K7903" s="116"/>
      <c r="L7903" s="114"/>
    </row>
    <row r="7904" spans="1:12" x14ac:dyDescent="0.2">
      <c r="A7904" s="114" t="s">
        <v>10519</v>
      </c>
      <c r="D7904" s="114" t="s">
        <v>2920</v>
      </c>
      <c r="E7904" s="114">
        <f t="shared" si="123"/>
        <v>40301077</v>
      </c>
      <c r="F7904" s="114" t="s">
        <v>407</v>
      </c>
      <c r="G7904" s="114" t="s">
        <v>8271</v>
      </c>
      <c r="H7904" s="114" t="s">
        <v>5557</v>
      </c>
      <c r="I7904" s="114" t="s">
        <v>2921</v>
      </c>
      <c r="K7904" s="116"/>
      <c r="L7904" s="114"/>
    </row>
    <row r="7905" spans="1:12" x14ac:dyDescent="0.2">
      <c r="A7905" s="114" t="s">
        <v>10519</v>
      </c>
      <c r="D7905" s="114" t="s">
        <v>2922</v>
      </c>
      <c r="E7905" s="114">
        <f t="shared" si="123"/>
        <v>40301078</v>
      </c>
      <c r="F7905" s="114" t="s">
        <v>407</v>
      </c>
      <c r="G7905" s="114" t="s">
        <v>8271</v>
      </c>
      <c r="H7905" s="114" t="s">
        <v>5557</v>
      </c>
      <c r="I7905" s="114" t="s">
        <v>2923</v>
      </c>
      <c r="K7905" s="116"/>
      <c r="L7905" s="114"/>
    </row>
    <row r="7906" spans="1:12" x14ac:dyDescent="0.2">
      <c r="A7906" s="114" t="s">
        <v>10519</v>
      </c>
      <c r="D7906" s="114" t="s">
        <v>2924</v>
      </c>
      <c r="E7906" s="114">
        <f t="shared" si="123"/>
        <v>40301079</v>
      </c>
      <c r="F7906" s="114" t="s">
        <v>407</v>
      </c>
      <c r="G7906" s="114" t="s">
        <v>8271</v>
      </c>
      <c r="H7906" s="114" t="s">
        <v>5557</v>
      </c>
      <c r="I7906" s="114" t="s">
        <v>180</v>
      </c>
      <c r="K7906" s="116"/>
      <c r="L7906" s="114"/>
    </row>
    <row r="7907" spans="1:12" x14ac:dyDescent="0.2">
      <c r="A7907" s="114" t="s">
        <v>10519</v>
      </c>
      <c r="D7907" s="114" t="s">
        <v>181</v>
      </c>
      <c r="E7907" s="114">
        <f t="shared" si="123"/>
        <v>40301097</v>
      </c>
      <c r="F7907" s="114" t="s">
        <v>407</v>
      </c>
      <c r="G7907" s="114" t="s">
        <v>8271</v>
      </c>
      <c r="H7907" s="114" t="s">
        <v>5557</v>
      </c>
      <c r="I7907" s="114" t="s">
        <v>182</v>
      </c>
    </row>
    <row r="7908" spans="1:12" x14ac:dyDescent="0.2">
      <c r="A7908" s="114" t="s">
        <v>10519</v>
      </c>
      <c r="D7908" s="114" t="s">
        <v>183</v>
      </c>
      <c r="E7908" s="114">
        <f t="shared" si="123"/>
        <v>40301098</v>
      </c>
      <c r="F7908" s="114" t="s">
        <v>407</v>
      </c>
      <c r="G7908" s="114" t="s">
        <v>8271</v>
      </c>
      <c r="H7908" s="114" t="s">
        <v>5557</v>
      </c>
      <c r="I7908" s="114" t="s">
        <v>184</v>
      </c>
    </row>
    <row r="7909" spans="1:12" x14ac:dyDescent="0.2">
      <c r="A7909" s="114" t="s">
        <v>10519</v>
      </c>
      <c r="D7909" s="114" t="s">
        <v>185</v>
      </c>
      <c r="E7909" s="114">
        <f t="shared" si="123"/>
        <v>40301099</v>
      </c>
      <c r="F7909" s="114" t="s">
        <v>407</v>
      </c>
      <c r="G7909" s="114" t="s">
        <v>8271</v>
      </c>
      <c r="H7909" s="114" t="s">
        <v>5557</v>
      </c>
      <c r="I7909" s="114" t="s">
        <v>186</v>
      </c>
    </row>
    <row r="7910" spans="1:12" x14ac:dyDescent="0.2">
      <c r="A7910" s="114" t="s">
        <v>10519</v>
      </c>
      <c r="D7910" s="114" t="s">
        <v>187</v>
      </c>
      <c r="E7910" s="114">
        <f t="shared" si="123"/>
        <v>40301101</v>
      </c>
      <c r="F7910" s="114" t="s">
        <v>407</v>
      </c>
      <c r="G7910" s="114" t="s">
        <v>8271</v>
      </c>
      <c r="H7910" s="114" t="s">
        <v>188</v>
      </c>
      <c r="I7910" s="114" t="s">
        <v>189</v>
      </c>
    </row>
    <row r="7911" spans="1:12" x14ac:dyDescent="0.2">
      <c r="A7911" s="114" t="s">
        <v>10519</v>
      </c>
      <c r="D7911" s="114" t="s">
        <v>190</v>
      </c>
      <c r="E7911" s="114">
        <f t="shared" si="123"/>
        <v>40301102</v>
      </c>
      <c r="F7911" s="114" t="s">
        <v>407</v>
      </c>
      <c r="G7911" s="114" t="s">
        <v>8271</v>
      </c>
      <c r="H7911" s="114" t="s">
        <v>188</v>
      </c>
      <c r="I7911" s="114" t="s">
        <v>191</v>
      </c>
    </row>
    <row r="7912" spans="1:12" x14ac:dyDescent="0.2">
      <c r="A7912" s="114" t="s">
        <v>10519</v>
      </c>
      <c r="D7912" s="114" t="s">
        <v>192</v>
      </c>
      <c r="E7912" s="114">
        <f t="shared" si="123"/>
        <v>40301103</v>
      </c>
      <c r="F7912" s="114" t="s">
        <v>407</v>
      </c>
      <c r="G7912" s="114" t="s">
        <v>8271</v>
      </c>
      <c r="H7912" s="114" t="s">
        <v>188</v>
      </c>
      <c r="I7912" s="114" t="s">
        <v>193</v>
      </c>
    </row>
    <row r="7913" spans="1:12" x14ac:dyDescent="0.2">
      <c r="A7913" s="114" t="s">
        <v>10519</v>
      </c>
      <c r="D7913" s="114" t="s">
        <v>194</v>
      </c>
      <c r="E7913" s="114">
        <f t="shared" si="123"/>
        <v>40301104</v>
      </c>
      <c r="F7913" s="114" t="s">
        <v>407</v>
      </c>
      <c r="G7913" s="114" t="s">
        <v>8271</v>
      </c>
      <c r="H7913" s="114" t="s">
        <v>188</v>
      </c>
      <c r="I7913" s="114" t="s">
        <v>195</v>
      </c>
    </row>
    <row r="7914" spans="1:12" x14ac:dyDescent="0.2">
      <c r="A7914" s="114" t="s">
        <v>10519</v>
      </c>
      <c r="D7914" s="114" t="s">
        <v>196</v>
      </c>
      <c r="E7914" s="114">
        <f t="shared" si="123"/>
        <v>40301105</v>
      </c>
      <c r="F7914" s="114" t="s">
        <v>407</v>
      </c>
      <c r="G7914" s="114" t="s">
        <v>8271</v>
      </c>
      <c r="H7914" s="114" t="s">
        <v>188</v>
      </c>
      <c r="I7914" s="114" t="s">
        <v>197</v>
      </c>
    </row>
    <row r="7915" spans="1:12" x14ac:dyDescent="0.2">
      <c r="A7915" s="114" t="s">
        <v>10519</v>
      </c>
      <c r="D7915" s="114" t="s">
        <v>198</v>
      </c>
      <c r="E7915" s="114">
        <f t="shared" si="123"/>
        <v>40301106</v>
      </c>
      <c r="F7915" s="114" t="s">
        <v>407</v>
      </c>
      <c r="G7915" s="114" t="s">
        <v>8271</v>
      </c>
      <c r="H7915" s="114" t="s">
        <v>188</v>
      </c>
      <c r="I7915" s="114" t="s">
        <v>199</v>
      </c>
    </row>
    <row r="7916" spans="1:12" x14ac:dyDescent="0.2">
      <c r="A7916" s="114" t="s">
        <v>10519</v>
      </c>
      <c r="D7916" s="114" t="s">
        <v>200</v>
      </c>
      <c r="E7916" s="114">
        <f t="shared" si="123"/>
        <v>40301107</v>
      </c>
      <c r="F7916" s="114" t="s">
        <v>407</v>
      </c>
      <c r="G7916" s="114" t="s">
        <v>8271</v>
      </c>
      <c r="H7916" s="114" t="s">
        <v>188</v>
      </c>
      <c r="I7916" s="114" t="s">
        <v>201</v>
      </c>
    </row>
    <row r="7917" spans="1:12" x14ac:dyDescent="0.2">
      <c r="A7917" s="114" t="s">
        <v>10519</v>
      </c>
      <c r="D7917" s="114" t="s">
        <v>2959</v>
      </c>
      <c r="E7917" s="114">
        <f t="shared" si="123"/>
        <v>40301108</v>
      </c>
      <c r="F7917" s="114" t="s">
        <v>407</v>
      </c>
      <c r="G7917" s="114" t="s">
        <v>8271</v>
      </c>
      <c r="H7917" s="114" t="s">
        <v>188</v>
      </c>
      <c r="I7917" s="114" t="s">
        <v>2960</v>
      </c>
    </row>
    <row r="7918" spans="1:12" x14ac:dyDescent="0.2">
      <c r="A7918" s="114" t="s">
        <v>10519</v>
      </c>
      <c r="D7918" s="114" t="s">
        <v>2961</v>
      </c>
      <c r="E7918" s="114">
        <f t="shared" si="123"/>
        <v>40301109</v>
      </c>
      <c r="F7918" s="114" t="s">
        <v>407</v>
      </c>
      <c r="G7918" s="114" t="s">
        <v>8271</v>
      </c>
      <c r="H7918" s="114" t="s">
        <v>188</v>
      </c>
      <c r="I7918" s="114" t="s">
        <v>2962</v>
      </c>
    </row>
    <row r="7919" spans="1:12" x14ac:dyDescent="0.2">
      <c r="A7919" s="114" t="s">
        <v>10519</v>
      </c>
      <c r="D7919" s="114" t="s">
        <v>2963</v>
      </c>
      <c r="E7919" s="114">
        <f t="shared" si="123"/>
        <v>40301110</v>
      </c>
      <c r="F7919" s="114" t="s">
        <v>407</v>
      </c>
      <c r="G7919" s="114" t="s">
        <v>8271</v>
      </c>
      <c r="H7919" s="114" t="s">
        <v>188</v>
      </c>
      <c r="I7919" s="114" t="s">
        <v>2964</v>
      </c>
    </row>
    <row r="7920" spans="1:12" x14ac:dyDescent="0.2">
      <c r="A7920" s="114" t="s">
        <v>10519</v>
      </c>
      <c r="D7920" s="114" t="s">
        <v>2965</v>
      </c>
      <c r="E7920" s="114">
        <f t="shared" si="123"/>
        <v>40301111</v>
      </c>
      <c r="F7920" s="114" t="s">
        <v>407</v>
      </c>
      <c r="G7920" s="114" t="s">
        <v>8271</v>
      </c>
      <c r="H7920" s="114" t="s">
        <v>188</v>
      </c>
      <c r="I7920" s="114" t="s">
        <v>2966</v>
      </c>
      <c r="K7920" s="116"/>
      <c r="L7920" s="114"/>
    </row>
    <row r="7921" spans="1:12" x14ac:dyDescent="0.2">
      <c r="A7921" s="114" t="s">
        <v>10519</v>
      </c>
      <c r="D7921" s="114" t="s">
        <v>2967</v>
      </c>
      <c r="E7921" s="114">
        <f t="shared" si="123"/>
        <v>40301112</v>
      </c>
      <c r="F7921" s="114" t="s">
        <v>407</v>
      </c>
      <c r="G7921" s="114" t="s">
        <v>8271</v>
      </c>
      <c r="H7921" s="114" t="s">
        <v>188</v>
      </c>
      <c r="I7921" s="114" t="s">
        <v>2968</v>
      </c>
      <c r="K7921" s="116"/>
      <c r="L7921" s="114"/>
    </row>
    <row r="7922" spans="1:12" x14ac:dyDescent="0.2">
      <c r="A7922" s="114" t="s">
        <v>10519</v>
      </c>
      <c r="D7922" s="114" t="s">
        <v>2969</v>
      </c>
      <c r="E7922" s="114">
        <f t="shared" si="123"/>
        <v>40301113</v>
      </c>
      <c r="F7922" s="114" t="s">
        <v>407</v>
      </c>
      <c r="G7922" s="114" t="s">
        <v>8271</v>
      </c>
      <c r="H7922" s="114" t="s">
        <v>188</v>
      </c>
      <c r="I7922" s="114" t="s">
        <v>2970</v>
      </c>
    </row>
    <row r="7923" spans="1:12" x14ac:dyDescent="0.2">
      <c r="A7923" s="114" t="s">
        <v>10519</v>
      </c>
      <c r="D7923" s="114" t="s">
        <v>2971</v>
      </c>
      <c r="E7923" s="114">
        <f t="shared" si="123"/>
        <v>40301114</v>
      </c>
      <c r="F7923" s="114" t="s">
        <v>407</v>
      </c>
      <c r="G7923" s="114" t="s">
        <v>8271</v>
      </c>
      <c r="H7923" s="114" t="s">
        <v>188</v>
      </c>
      <c r="I7923" s="114" t="s">
        <v>2972</v>
      </c>
    </row>
    <row r="7924" spans="1:12" x14ac:dyDescent="0.2">
      <c r="A7924" s="114" t="s">
        <v>10519</v>
      </c>
      <c r="D7924" s="114" t="s">
        <v>2973</v>
      </c>
      <c r="E7924" s="114">
        <f t="shared" si="123"/>
        <v>40301115</v>
      </c>
      <c r="F7924" s="114" t="s">
        <v>407</v>
      </c>
      <c r="G7924" s="114" t="s">
        <v>8271</v>
      </c>
      <c r="H7924" s="114" t="s">
        <v>188</v>
      </c>
      <c r="I7924" s="114" t="s">
        <v>2974</v>
      </c>
    </row>
    <row r="7925" spans="1:12" x14ac:dyDescent="0.2">
      <c r="A7925" s="114" t="s">
        <v>10519</v>
      </c>
      <c r="D7925" s="114" t="s">
        <v>2975</v>
      </c>
      <c r="E7925" s="114">
        <f t="shared" si="123"/>
        <v>40301116</v>
      </c>
      <c r="F7925" s="114" t="s">
        <v>407</v>
      </c>
      <c r="G7925" s="114" t="s">
        <v>8271</v>
      </c>
      <c r="H7925" s="114" t="s">
        <v>188</v>
      </c>
      <c r="I7925" s="114" t="s">
        <v>2976</v>
      </c>
    </row>
    <row r="7926" spans="1:12" x14ac:dyDescent="0.2">
      <c r="A7926" s="114" t="s">
        <v>10519</v>
      </c>
      <c r="D7926" s="114" t="s">
        <v>2977</v>
      </c>
      <c r="E7926" s="114">
        <f t="shared" si="123"/>
        <v>40301117</v>
      </c>
      <c r="F7926" s="114" t="s">
        <v>407</v>
      </c>
      <c r="G7926" s="114" t="s">
        <v>8271</v>
      </c>
      <c r="H7926" s="114" t="s">
        <v>188</v>
      </c>
      <c r="I7926" s="114" t="s">
        <v>2978</v>
      </c>
    </row>
    <row r="7927" spans="1:12" x14ac:dyDescent="0.2">
      <c r="A7927" s="114" t="s">
        <v>10519</v>
      </c>
      <c r="D7927" s="114" t="s">
        <v>2979</v>
      </c>
      <c r="E7927" s="114">
        <f t="shared" si="123"/>
        <v>40301118</v>
      </c>
      <c r="F7927" s="114" t="s">
        <v>407</v>
      </c>
      <c r="G7927" s="114" t="s">
        <v>8271</v>
      </c>
      <c r="H7927" s="114" t="s">
        <v>188</v>
      </c>
      <c r="I7927" s="114" t="s">
        <v>2980</v>
      </c>
      <c r="K7927" s="116"/>
      <c r="L7927" s="114"/>
    </row>
    <row r="7928" spans="1:12" x14ac:dyDescent="0.2">
      <c r="A7928" s="114" t="s">
        <v>10519</v>
      </c>
      <c r="D7928" s="114" t="s">
        <v>2981</v>
      </c>
      <c r="E7928" s="114">
        <f t="shared" si="123"/>
        <v>40301119</v>
      </c>
      <c r="F7928" s="114" t="s">
        <v>407</v>
      </c>
      <c r="G7928" s="114" t="s">
        <v>8271</v>
      </c>
      <c r="H7928" s="114" t="s">
        <v>188</v>
      </c>
      <c r="I7928" s="114" t="s">
        <v>2982</v>
      </c>
    </row>
    <row r="7929" spans="1:12" x14ac:dyDescent="0.2">
      <c r="A7929" s="114" t="s">
        <v>10519</v>
      </c>
      <c r="D7929" s="114" t="s">
        <v>2983</v>
      </c>
      <c r="E7929" s="114">
        <f t="shared" si="123"/>
        <v>40301120</v>
      </c>
      <c r="F7929" s="114" t="s">
        <v>407</v>
      </c>
      <c r="G7929" s="114" t="s">
        <v>8271</v>
      </c>
      <c r="H7929" s="114" t="s">
        <v>188</v>
      </c>
      <c r="I7929" s="114" t="s">
        <v>2984</v>
      </c>
    </row>
    <row r="7930" spans="1:12" x14ac:dyDescent="0.2">
      <c r="A7930" s="114" t="s">
        <v>10519</v>
      </c>
      <c r="D7930" s="114" t="s">
        <v>2985</v>
      </c>
      <c r="E7930" s="114">
        <f t="shared" si="123"/>
        <v>40301125</v>
      </c>
      <c r="F7930" s="114" t="s">
        <v>407</v>
      </c>
      <c r="G7930" s="114" t="s">
        <v>8271</v>
      </c>
      <c r="H7930" s="114" t="s">
        <v>188</v>
      </c>
      <c r="I7930" s="114" t="s">
        <v>2986</v>
      </c>
      <c r="K7930" s="116"/>
      <c r="L7930" s="114"/>
    </row>
    <row r="7931" spans="1:12" x14ac:dyDescent="0.2">
      <c r="A7931" s="114" t="s">
        <v>10519</v>
      </c>
      <c r="D7931" s="114" t="s">
        <v>2987</v>
      </c>
      <c r="E7931" s="114">
        <f t="shared" si="123"/>
        <v>40301126</v>
      </c>
      <c r="F7931" s="114" t="s">
        <v>407</v>
      </c>
      <c r="G7931" s="114" t="s">
        <v>8271</v>
      </c>
      <c r="H7931" s="114" t="s">
        <v>188</v>
      </c>
      <c r="I7931" s="114" t="s">
        <v>2988</v>
      </c>
      <c r="K7931" s="116"/>
      <c r="L7931" s="114"/>
    </row>
    <row r="7932" spans="1:12" x14ac:dyDescent="0.2">
      <c r="A7932" s="114" t="s">
        <v>10519</v>
      </c>
      <c r="D7932" s="114" t="s">
        <v>2989</v>
      </c>
      <c r="E7932" s="114">
        <f t="shared" si="123"/>
        <v>40301127</v>
      </c>
      <c r="F7932" s="114" t="s">
        <v>407</v>
      </c>
      <c r="G7932" s="114" t="s">
        <v>8271</v>
      </c>
      <c r="H7932" s="114" t="s">
        <v>188</v>
      </c>
      <c r="I7932" s="114" t="s">
        <v>2990</v>
      </c>
      <c r="K7932" s="116"/>
      <c r="L7932" s="114"/>
    </row>
    <row r="7933" spans="1:12" x14ac:dyDescent="0.2">
      <c r="A7933" s="114" t="s">
        <v>10519</v>
      </c>
      <c r="D7933" s="114" t="s">
        <v>2991</v>
      </c>
      <c r="E7933" s="114">
        <f t="shared" si="123"/>
        <v>40301128</v>
      </c>
      <c r="F7933" s="114" t="s">
        <v>407</v>
      </c>
      <c r="G7933" s="114" t="s">
        <v>8271</v>
      </c>
      <c r="H7933" s="114" t="s">
        <v>188</v>
      </c>
      <c r="I7933" s="114" t="s">
        <v>2992</v>
      </c>
      <c r="K7933" s="116"/>
      <c r="L7933" s="114"/>
    </row>
    <row r="7934" spans="1:12" x14ac:dyDescent="0.2">
      <c r="A7934" s="114" t="s">
        <v>10519</v>
      </c>
      <c r="D7934" s="114" t="s">
        <v>2993</v>
      </c>
      <c r="E7934" s="114">
        <f t="shared" si="123"/>
        <v>40301129</v>
      </c>
      <c r="F7934" s="114" t="s">
        <v>407</v>
      </c>
      <c r="G7934" s="114" t="s">
        <v>8271</v>
      </c>
      <c r="H7934" s="114" t="s">
        <v>188</v>
      </c>
      <c r="I7934" s="114" t="s">
        <v>2994</v>
      </c>
      <c r="K7934" s="116"/>
      <c r="L7934" s="114"/>
    </row>
    <row r="7935" spans="1:12" x14ac:dyDescent="0.2">
      <c r="A7935" s="114" t="s">
        <v>10519</v>
      </c>
      <c r="D7935" s="114" t="s">
        <v>2995</v>
      </c>
      <c r="E7935" s="114">
        <f t="shared" si="123"/>
        <v>40301130</v>
      </c>
      <c r="F7935" s="114" t="s">
        <v>407</v>
      </c>
      <c r="G7935" s="114" t="s">
        <v>8271</v>
      </c>
      <c r="H7935" s="114" t="s">
        <v>188</v>
      </c>
      <c r="I7935" s="114" t="s">
        <v>2996</v>
      </c>
    </row>
    <row r="7936" spans="1:12" x14ac:dyDescent="0.2">
      <c r="A7936" s="114" t="s">
        <v>10519</v>
      </c>
      <c r="D7936" s="114" t="s">
        <v>2997</v>
      </c>
      <c r="E7936" s="114">
        <f t="shared" si="123"/>
        <v>40301131</v>
      </c>
      <c r="F7936" s="114" t="s">
        <v>407</v>
      </c>
      <c r="G7936" s="114" t="s">
        <v>8271</v>
      </c>
      <c r="H7936" s="114" t="s">
        <v>188</v>
      </c>
      <c r="I7936" s="114" t="s">
        <v>2998</v>
      </c>
    </row>
    <row r="7937" spans="1:12" x14ac:dyDescent="0.2">
      <c r="A7937" s="114" t="s">
        <v>10519</v>
      </c>
      <c r="D7937" s="114" t="s">
        <v>2999</v>
      </c>
      <c r="E7937" s="114">
        <f t="shared" si="123"/>
        <v>40301132</v>
      </c>
      <c r="F7937" s="114" t="s">
        <v>407</v>
      </c>
      <c r="G7937" s="114" t="s">
        <v>8271</v>
      </c>
      <c r="H7937" s="114" t="s">
        <v>188</v>
      </c>
      <c r="I7937" s="114" t="s">
        <v>3000</v>
      </c>
    </row>
    <row r="7938" spans="1:12" x14ac:dyDescent="0.2">
      <c r="A7938" s="114" t="s">
        <v>10519</v>
      </c>
      <c r="D7938" s="114" t="s">
        <v>3001</v>
      </c>
      <c r="E7938" s="114">
        <f t="shared" ref="E7938:E8001" si="124">VALUE(D7938)</f>
        <v>40301133</v>
      </c>
      <c r="F7938" s="114" t="s">
        <v>407</v>
      </c>
      <c r="G7938" s="114" t="s">
        <v>8271</v>
      </c>
      <c r="H7938" s="114" t="s">
        <v>188</v>
      </c>
      <c r="I7938" s="114" t="s">
        <v>3002</v>
      </c>
      <c r="K7938" s="116"/>
      <c r="L7938" s="114"/>
    </row>
    <row r="7939" spans="1:12" x14ac:dyDescent="0.2">
      <c r="A7939" s="114" t="s">
        <v>10519</v>
      </c>
      <c r="D7939" s="114" t="s">
        <v>3003</v>
      </c>
      <c r="E7939" s="114">
        <f t="shared" si="124"/>
        <v>40301134</v>
      </c>
      <c r="F7939" s="114" t="s">
        <v>407</v>
      </c>
      <c r="G7939" s="114" t="s">
        <v>8271</v>
      </c>
      <c r="H7939" s="114" t="s">
        <v>188</v>
      </c>
      <c r="I7939" s="114" t="s">
        <v>3004</v>
      </c>
    </row>
    <row r="7940" spans="1:12" x14ac:dyDescent="0.2">
      <c r="A7940" s="114" t="s">
        <v>10519</v>
      </c>
      <c r="D7940" s="114" t="s">
        <v>3005</v>
      </c>
      <c r="E7940" s="114">
        <f t="shared" si="124"/>
        <v>40301135</v>
      </c>
      <c r="F7940" s="114" t="s">
        <v>407</v>
      </c>
      <c r="G7940" s="114" t="s">
        <v>8271</v>
      </c>
      <c r="H7940" s="114" t="s">
        <v>188</v>
      </c>
      <c r="I7940" s="114" t="s">
        <v>3006</v>
      </c>
    </row>
    <row r="7941" spans="1:12" x14ac:dyDescent="0.2">
      <c r="A7941" s="114" t="s">
        <v>10519</v>
      </c>
      <c r="D7941" s="114" t="s">
        <v>3007</v>
      </c>
      <c r="E7941" s="114">
        <f t="shared" si="124"/>
        <v>40301140</v>
      </c>
      <c r="F7941" s="114" t="s">
        <v>407</v>
      </c>
      <c r="G7941" s="114" t="s">
        <v>8271</v>
      </c>
      <c r="H7941" s="114" t="s">
        <v>188</v>
      </c>
      <c r="I7941" s="114" t="s">
        <v>3008</v>
      </c>
    </row>
    <row r="7942" spans="1:12" x14ac:dyDescent="0.2">
      <c r="A7942" s="114" t="s">
        <v>10519</v>
      </c>
      <c r="D7942" s="114" t="s">
        <v>3009</v>
      </c>
      <c r="E7942" s="114">
        <f t="shared" si="124"/>
        <v>40301141</v>
      </c>
      <c r="F7942" s="114" t="s">
        <v>407</v>
      </c>
      <c r="G7942" s="114" t="s">
        <v>8271</v>
      </c>
      <c r="H7942" s="114" t="s">
        <v>188</v>
      </c>
      <c r="I7942" s="114" t="s">
        <v>3010</v>
      </c>
    </row>
    <row r="7943" spans="1:12" x14ac:dyDescent="0.2">
      <c r="A7943" s="114" t="s">
        <v>10519</v>
      </c>
      <c r="D7943" s="114" t="s">
        <v>3011</v>
      </c>
      <c r="E7943" s="114">
        <f t="shared" si="124"/>
        <v>40301142</v>
      </c>
      <c r="F7943" s="114" t="s">
        <v>407</v>
      </c>
      <c r="G7943" s="114" t="s">
        <v>8271</v>
      </c>
      <c r="H7943" s="114" t="s">
        <v>188</v>
      </c>
      <c r="I7943" s="114" t="s">
        <v>3012</v>
      </c>
    </row>
    <row r="7944" spans="1:12" x14ac:dyDescent="0.2">
      <c r="A7944" s="114" t="s">
        <v>10519</v>
      </c>
      <c r="D7944" s="114" t="s">
        <v>3013</v>
      </c>
      <c r="E7944" s="114">
        <f t="shared" si="124"/>
        <v>40301143</v>
      </c>
      <c r="F7944" s="114" t="s">
        <v>407</v>
      </c>
      <c r="G7944" s="114" t="s">
        <v>8271</v>
      </c>
      <c r="H7944" s="114" t="s">
        <v>188</v>
      </c>
      <c r="I7944" s="114" t="s">
        <v>3014</v>
      </c>
      <c r="K7944" s="116"/>
      <c r="L7944" s="114"/>
    </row>
    <row r="7945" spans="1:12" x14ac:dyDescent="0.2">
      <c r="A7945" s="114" t="s">
        <v>10519</v>
      </c>
      <c r="D7945" s="114" t="s">
        <v>3015</v>
      </c>
      <c r="E7945" s="114">
        <f t="shared" si="124"/>
        <v>40301144</v>
      </c>
      <c r="F7945" s="114" t="s">
        <v>407</v>
      </c>
      <c r="G7945" s="114" t="s">
        <v>8271</v>
      </c>
      <c r="H7945" s="114" t="s">
        <v>188</v>
      </c>
      <c r="I7945" s="114" t="s">
        <v>3016</v>
      </c>
    </row>
    <row r="7946" spans="1:12" x14ac:dyDescent="0.2">
      <c r="A7946" s="114" t="s">
        <v>10519</v>
      </c>
      <c r="D7946" s="114" t="s">
        <v>3017</v>
      </c>
      <c r="E7946" s="114">
        <f t="shared" si="124"/>
        <v>40301145</v>
      </c>
      <c r="F7946" s="114" t="s">
        <v>407</v>
      </c>
      <c r="G7946" s="114" t="s">
        <v>8271</v>
      </c>
      <c r="H7946" s="114" t="s">
        <v>188</v>
      </c>
      <c r="I7946" s="114" t="s">
        <v>3018</v>
      </c>
    </row>
    <row r="7947" spans="1:12" x14ac:dyDescent="0.2">
      <c r="A7947" s="114" t="s">
        <v>10519</v>
      </c>
      <c r="D7947" s="114" t="s">
        <v>3019</v>
      </c>
      <c r="E7947" s="114">
        <f t="shared" si="124"/>
        <v>40301150</v>
      </c>
      <c r="F7947" s="114" t="s">
        <v>407</v>
      </c>
      <c r="G7947" s="114" t="s">
        <v>8271</v>
      </c>
      <c r="H7947" s="114" t="s">
        <v>188</v>
      </c>
      <c r="I7947" s="114" t="s">
        <v>3020</v>
      </c>
    </row>
    <row r="7948" spans="1:12" x14ac:dyDescent="0.2">
      <c r="A7948" s="114" t="s">
        <v>10519</v>
      </c>
      <c r="D7948" s="114" t="s">
        <v>3021</v>
      </c>
      <c r="E7948" s="114">
        <f t="shared" si="124"/>
        <v>40301151</v>
      </c>
      <c r="F7948" s="114" t="s">
        <v>407</v>
      </c>
      <c r="G7948" s="114" t="s">
        <v>8271</v>
      </c>
      <c r="H7948" s="114" t="s">
        <v>188</v>
      </c>
      <c r="I7948" s="114" t="s">
        <v>3022</v>
      </c>
    </row>
    <row r="7949" spans="1:12" x14ac:dyDescent="0.2">
      <c r="A7949" s="114" t="s">
        <v>10519</v>
      </c>
      <c r="D7949" s="114" t="s">
        <v>3023</v>
      </c>
      <c r="E7949" s="114">
        <f t="shared" si="124"/>
        <v>40301152</v>
      </c>
      <c r="F7949" s="114" t="s">
        <v>407</v>
      </c>
      <c r="G7949" s="114" t="s">
        <v>8271</v>
      </c>
      <c r="H7949" s="114" t="s">
        <v>188</v>
      </c>
      <c r="I7949" s="114" t="s">
        <v>3024</v>
      </c>
    </row>
    <row r="7950" spans="1:12" x14ac:dyDescent="0.2">
      <c r="A7950" s="114" t="s">
        <v>10519</v>
      </c>
      <c r="D7950" s="114" t="s">
        <v>3025</v>
      </c>
      <c r="E7950" s="114">
        <f t="shared" si="124"/>
        <v>40301153</v>
      </c>
      <c r="F7950" s="114" t="s">
        <v>407</v>
      </c>
      <c r="G7950" s="114" t="s">
        <v>8271</v>
      </c>
      <c r="H7950" s="114" t="s">
        <v>188</v>
      </c>
      <c r="I7950" s="114" t="s">
        <v>3026</v>
      </c>
      <c r="K7950" s="116"/>
      <c r="L7950" s="114"/>
    </row>
    <row r="7951" spans="1:12" x14ac:dyDescent="0.2">
      <c r="A7951" s="114" t="s">
        <v>10519</v>
      </c>
      <c r="D7951" s="114" t="s">
        <v>5733</v>
      </c>
      <c r="E7951" s="114">
        <f t="shared" si="124"/>
        <v>40301154</v>
      </c>
      <c r="F7951" s="114" t="s">
        <v>407</v>
      </c>
      <c r="G7951" s="114" t="s">
        <v>8271</v>
      </c>
      <c r="H7951" s="114" t="s">
        <v>188</v>
      </c>
      <c r="I7951" s="114" t="s">
        <v>5734</v>
      </c>
    </row>
    <row r="7952" spans="1:12" x14ac:dyDescent="0.2">
      <c r="A7952" s="114" t="s">
        <v>10519</v>
      </c>
      <c r="D7952" s="114" t="s">
        <v>5735</v>
      </c>
      <c r="E7952" s="114">
        <f t="shared" si="124"/>
        <v>40301155</v>
      </c>
      <c r="F7952" s="114" t="s">
        <v>407</v>
      </c>
      <c r="G7952" s="114" t="s">
        <v>8271</v>
      </c>
      <c r="H7952" s="114" t="s">
        <v>188</v>
      </c>
      <c r="I7952" s="114" t="s">
        <v>5736</v>
      </c>
    </row>
    <row r="7953" spans="1:12" x14ac:dyDescent="0.2">
      <c r="A7953" s="114" t="s">
        <v>10519</v>
      </c>
      <c r="D7953" s="114" t="s">
        <v>5737</v>
      </c>
      <c r="E7953" s="114">
        <f t="shared" si="124"/>
        <v>40301165</v>
      </c>
      <c r="F7953" s="114" t="s">
        <v>407</v>
      </c>
      <c r="G7953" s="114" t="s">
        <v>8271</v>
      </c>
      <c r="H7953" s="114" t="s">
        <v>188</v>
      </c>
      <c r="I7953" s="114" t="s">
        <v>5738</v>
      </c>
      <c r="K7953" s="116"/>
      <c r="L7953" s="114"/>
    </row>
    <row r="7954" spans="1:12" x14ac:dyDescent="0.2">
      <c r="A7954" s="114" t="s">
        <v>10519</v>
      </c>
      <c r="D7954" s="114" t="s">
        <v>5739</v>
      </c>
      <c r="E7954" s="114">
        <f t="shared" si="124"/>
        <v>40301166</v>
      </c>
      <c r="F7954" s="114" t="s">
        <v>407</v>
      </c>
      <c r="G7954" s="114" t="s">
        <v>8271</v>
      </c>
      <c r="H7954" s="114" t="s">
        <v>188</v>
      </c>
      <c r="I7954" s="114" t="s">
        <v>5740</v>
      </c>
      <c r="K7954" s="116"/>
      <c r="L7954" s="114"/>
    </row>
    <row r="7955" spans="1:12" x14ac:dyDescent="0.2">
      <c r="A7955" s="114" t="s">
        <v>10519</v>
      </c>
      <c r="D7955" s="114" t="s">
        <v>5741</v>
      </c>
      <c r="E7955" s="114">
        <f t="shared" si="124"/>
        <v>40301167</v>
      </c>
      <c r="F7955" s="114" t="s">
        <v>407</v>
      </c>
      <c r="G7955" s="114" t="s">
        <v>8271</v>
      </c>
      <c r="H7955" s="114" t="s">
        <v>188</v>
      </c>
      <c r="I7955" s="114" t="s">
        <v>5742</v>
      </c>
      <c r="K7955" s="116"/>
      <c r="L7955" s="114"/>
    </row>
    <row r="7956" spans="1:12" x14ac:dyDescent="0.2">
      <c r="A7956" s="114" t="s">
        <v>10519</v>
      </c>
      <c r="D7956" s="114" t="s">
        <v>5743</v>
      </c>
      <c r="E7956" s="114">
        <f t="shared" si="124"/>
        <v>40301168</v>
      </c>
      <c r="F7956" s="114" t="s">
        <v>407</v>
      </c>
      <c r="G7956" s="114" t="s">
        <v>8271</v>
      </c>
      <c r="H7956" s="114" t="s">
        <v>188</v>
      </c>
      <c r="I7956" s="114" t="s">
        <v>271</v>
      </c>
      <c r="K7956" s="116"/>
      <c r="L7956" s="114"/>
    </row>
    <row r="7957" spans="1:12" x14ac:dyDescent="0.2">
      <c r="A7957" s="114" t="s">
        <v>10519</v>
      </c>
      <c r="D7957" s="114" t="s">
        <v>272</v>
      </c>
      <c r="E7957" s="114">
        <f t="shared" si="124"/>
        <v>40301169</v>
      </c>
      <c r="F7957" s="114" t="s">
        <v>407</v>
      </c>
      <c r="G7957" s="114" t="s">
        <v>8271</v>
      </c>
      <c r="H7957" s="114" t="s">
        <v>188</v>
      </c>
      <c r="I7957" s="114" t="s">
        <v>273</v>
      </c>
      <c r="K7957" s="116"/>
      <c r="L7957" s="114"/>
    </row>
    <row r="7958" spans="1:12" x14ac:dyDescent="0.2">
      <c r="A7958" s="114" t="s">
        <v>10519</v>
      </c>
      <c r="D7958" s="114" t="s">
        <v>274</v>
      </c>
      <c r="E7958" s="114">
        <f t="shared" si="124"/>
        <v>40301175</v>
      </c>
      <c r="F7958" s="114" t="s">
        <v>407</v>
      </c>
      <c r="G7958" s="114" t="s">
        <v>8271</v>
      </c>
      <c r="H7958" s="114" t="s">
        <v>188</v>
      </c>
      <c r="I7958" s="114" t="s">
        <v>275</v>
      </c>
      <c r="K7958" s="116"/>
      <c r="L7958" s="114"/>
    </row>
    <row r="7959" spans="1:12" x14ac:dyDescent="0.2">
      <c r="A7959" s="114" t="s">
        <v>10519</v>
      </c>
      <c r="D7959" s="114" t="s">
        <v>276</v>
      </c>
      <c r="E7959" s="114">
        <f t="shared" si="124"/>
        <v>40301176</v>
      </c>
      <c r="F7959" s="114" t="s">
        <v>407</v>
      </c>
      <c r="G7959" s="114" t="s">
        <v>8271</v>
      </c>
      <c r="H7959" s="114" t="s">
        <v>188</v>
      </c>
      <c r="I7959" s="114" t="s">
        <v>3027</v>
      </c>
      <c r="K7959" s="116"/>
      <c r="L7959" s="114"/>
    </row>
    <row r="7960" spans="1:12" x14ac:dyDescent="0.2">
      <c r="A7960" s="114" t="s">
        <v>10519</v>
      </c>
      <c r="D7960" s="114" t="s">
        <v>3028</v>
      </c>
      <c r="E7960" s="114">
        <f t="shared" si="124"/>
        <v>40301177</v>
      </c>
      <c r="F7960" s="114" t="s">
        <v>407</v>
      </c>
      <c r="G7960" s="114" t="s">
        <v>8271</v>
      </c>
      <c r="H7960" s="114" t="s">
        <v>188</v>
      </c>
      <c r="I7960" s="114" t="s">
        <v>3029</v>
      </c>
      <c r="K7960" s="116"/>
      <c r="L7960" s="114"/>
    </row>
    <row r="7961" spans="1:12" x14ac:dyDescent="0.2">
      <c r="A7961" s="114" t="s">
        <v>10519</v>
      </c>
      <c r="D7961" s="114" t="s">
        <v>3030</v>
      </c>
      <c r="E7961" s="114">
        <f t="shared" si="124"/>
        <v>40301178</v>
      </c>
      <c r="F7961" s="114" t="s">
        <v>407</v>
      </c>
      <c r="G7961" s="114" t="s">
        <v>8271</v>
      </c>
      <c r="H7961" s="114" t="s">
        <v>188</v>
      </c>
      <c r="I7961" s="114" t="s">
        <v>3031</v>
      </c>
      <c r="K7961" s="116"/>
      <c r="L7961" s="114"/>
    </row>
    <row r="7962" spans="1:12" x14ac:dyDescent="0.2">
      <c r="A7962" s="114" t="s">
        <v>10519</v>
      </c>
      <c r="D7962" s="114" t="s">
        <v>3032</v>
      </c>
      <c r="E7962" s="114">
        <f t="shared" si="124"/>
        <v>40301179</v>
      </c>
      <c r="F7962" s="114" t="s">
        <v>407</v>
      </c>
      <c r="G7962" s="114" t="s">
        <v>8271</v>
      </c>
      <c r="H7962" s="114" t="s">
        <v>188</v>
      </c>
      <c r="I7962" s="114" t="s">
        <v>3033</v>
      </c>
      <c r="K7962" s="116"/>
      <c r="L7962" s="114"/>
    </row>
    <row r="7963" spans="1:12" x14ac:dyDescent="0.2">
      <c r="A7963" s="114" t="s">
        <v>10519</v>
      </c>
      <c r="D7963" s="114" t="s">
        <v>3034</v>
      </c>
      <c r="E7963" s="114">
        <f t="shared" si="124"/>
        <v>40301180</v>
      </c>
      <c r="F7963" s="114" t="s">
        <v>407</v>
      </c>
      <c r="G7963" s="114" t="s">
        <v>8271</v>
      </c>
      <c r="H7963" s="114" t="s">
        <v>188</v>
      </c>
      <c r="I7963" s="114" t="s">
        <v>3035</v>
      </c>
    </row>
    <row r="7964" spans="1:12" x14ac:dyDescent="0.2">
      <c r="A7964" s="114" t="s">
        <v>10519</v>
      </c>
      <c r="D7964" s="114" t="s">
        <v>3036</v>
      </c>
      <c r="E7964" s="114">
        <f t="shared" si="124"/>
        <v>40301181</v>
      </c>
      <c r="F7964" s="114" t="s">
        <v>407</v>
      </c>
      <c r="G7964" s="114" t="s">
        <v>8271</v>
      </c>
      <c r="H7964" s="114" t="s">
        <v>188</v>
      </c>
      <c r="I7964" s="114" t="s">
        <v>3037</v>
      </c>
    </row>
    <row r="7965" spans="1:12" x14ac:dyDescent="0.2">
      <c r="A7965" s="114" t="s">
        <v>10519</v>
      </c>
      <c r="D7965" s="114" t="s">
        <v>3038</v>
      </c>
      <c r="E7965" s="114">
        <f t="shared" si="124"/>
        <v>40301182</v>
      </c>
      <c r="F7965" s="114" t="s">
        <v>407</v>
      </c>
      <c r="G7965" s="114" t="s">
        <v>8271</v>
      </c>
      <c r="H7965" s="114" t="s">
        <v>188</v>
      </c>
      <c r="I7965" s="114" t="s">
        <v>3039</v>
      </c>
    </row>
    <row r="7966" spans="1:12" x14ac:dyDescent="0.2">
      <c r="A7966" s="114" t="s">
        <v>10519</v>
      </c>
      <c r="D7966" s="114" t="s">
        <v>3040</v>
      </c>
      <c r="E7966" s="114">
        <f t="shared" si="124"/>
        <v>40301197</v>
      </c>
      <c r="F7966" s="114" t="s">
        <v>407</v>
      </c>
      <c r="G7966" s="114" t="s">
        <v>8271</v>
      </c>
      <c r="H7966" s="114" t="s">
        <v>188</v>
      </c>
      <c r="I7966" s="114" t="s">
        <v>7492</v>
      </c>
    </row>
    <row r="7967" spans="1:12" x14ac:dyDescent="0.2">
      <c r="A7967" s="114" t="s">
        <v>10519</v>
      </c>
      <c r="D7967" s="114" t="s">
        <v>3041</v>
      </c>
      <c r="E7967" s="114">
        <f t="shared" si="124"/>
        <v>40301198</v>
      </c>
      <c r="F7967" s="114" t="s">
        <v>407</v>
      </c>
      <c r="G7967" s="114" t="s">
        <v>8271</v>
      </c>
      <c r="H7967" s="114" t="s">
        <v>188</v>
      </c>
      <c r="I7967" s="114" t="s">
        <v>3042</v>
      </c>
    </row>
    <row r="7968" spans="1:12" x14ac:dyDescent="0.2">
      <c r="A7968" s="114" t="s">
        <v>10519</v>
      </c>
      <c r="D7968" s="114" t="s">
        <v>5765</v>
      </c>
      <c r="E7968" s="114">
        <f t="shared" si="124"/>
        <v>40301199</v>
      </c>
      <c r="F7968" s="114" t="s">
        <v>407</v>
      </c>
      <c r="G7968" s="114" t="s">
        <v>8271</v>
      </c>
      <c r="H7968" s="114" t="s">
        <v>188</v>
      </c>
      <c r="I7968" s="114" t="s">
        <v>5766</v>
      </c>
    </row>
    <row r="7969" spans="1:12" x14ac:dyDescent="0.2">
      <c r="A7969" s="114" t="s">
        <v>10519</v>
      </c>
      <c r="D7969" s="114" t="s">
        <v>5767</v>
      </c>
      <c r="E7969" s="114">
        <f t="shared" si="124"/>
        <v>40301201</v>
      </c>
      <c r="F7969" s="114" t="s">
        <v>407</v>
      </c>
      <c r="G7969" s="114" t="s">
        <v>8271</v>
      </c>
      <c r="H7969" s="114" t="s">
        <v>5768</v>
      </c>
      <c r="I7969" s="114" t="s">
        <v>5769</v>
      </c>
    </row>
    <row r="7970" spans="1:12" x14ac:dyDescent="0.2">
      <c r="A7970" s="114" t="s">
        <v>10519</v>
      </c>
      <c r="D7970" s="114" t="s">
        <v>5770</v>
      </c>
      <c r="E7970" s="114">
        <f t="shared" si="124"/>
        <v>40301202</v>
      </c>
      <c r="F7970" s="114" t="s">
        <v>407</v>
      </c>
      <c r="G7970" s="114" t="s">
        <v>8271</v>
      </c>
      <c r="H7970" s="114" t="s">
        <v>5768</v>
      </c>
      <c r="I7970" s="114" t="s">
        <v>5771</v>
      </c>
    </row>
    <row r="7971" spans="1:12" x14ac:dyDescent="0.2">
      <c r="A7971" s="114" t="s">
        <v>10519</v>
      </c>
      <c r="D7971" s="114" t="s">
        <v>5772</v>
      </c>
      <c r="E7971" s="114">
        <f t="shared" si="124"/>
        <v>40301203</v>
      </c>
      <c r="F7971" s="114" t="s">
        <v>407</v>
      </c>
      <c r="G7971" s="114" t="s">
        <v>8271</v>
      </c>
      <c r="H7971" s="114" t="s">
        <v>5768</v>
      </c>
      <c r="I7971" s="114" t="s">
        <v>5773</v>
      </c>
    </row>
    <row r="7972" spans="1:12" x14ac:dyDescent="0.2">
      <c r="A7972" s="114" t="s">
        <v>10519</v>
      </c>
      <c r="D7972" s="114" t="s">
        <v>5806</v>
      </c>
      <c r="E7972" s="114">
        <f t="shared" si="124"/>
        <v>40301204</v>
      </c>
      <c r="F7972" s="114" t="s">
        <v>407</v>
      </c>
      <c r="G7972" s="114" t="s">
        <v>8271</v>
      </c>
      <c r="H7972" s="114" t="s">
        <v>5768</v>
      </c>
      <c r="I7972" s="114" t="s">
        <v>5807</v>
      </c>
      <c r="K7972" s="116"/>
      <c r="L7972" s="114"/>
    </row>
    <row r="7973" spans="1:12" x14ac:dyDescent="0.2">
      <c r="A7973" s="114" t="s">
        <v>10519</v>
      </c>
      <c r="D7973" s="114" t="s">
        <v>5808</v>
      </c>
      <c r="E7973" s="114">
        <f t="shared" si="124"/>
        <v>40301205</v>
      </c>
      <c r="F7973" s="114" t="s">
        <v>407</v>
      </c>
      <c r="G7973" s="114" t="s">
        <v>8271</v>
      </c>
      <c r="H7973" s="114" t="s">
        <v>5768</v>
      </c>
      <c r="I7973" s="114" t="s">
        <v>5809</v>
      </c>
    </row>
    <row r="7974" spans="1:12" x14ac:dyDescent="0.2">
      <c r="A7974" s="114" t="s">
        <v>10519</v>
      </c>
      <c r="D7974" s="114" t="s">
        <v>5810</v>
      </c>
      <c r="E7974" s="114">
        <f t="shared" si="124"/>
        <v>40301206</v>
      </c>
      <c r="F7974" s="114" t="s">
        <v>407</v>
      </c>
      <c r="G7974" s="114" t="s">
        <v>8271</v>
      </c>
      <c r="H7974" s="114" t="s">
        <v>5768</v>
      </c>
      <c r="I7974" s="114" t="s">
        <v>5811</v>
      </c>
    </row>
    <row r="7975" spans="1:12" x14ac:dyDescent="0.2">
      <c r="A7975" s="114" t="s">
        <v>10519</v>
      </c>
      <c r="D7975" s="114" t="s">
        <v>5812</v>
      </c>
      <c r="E7975" s="114">
        <f t="shared" si="124"/>
        <v>40301207</v>
      </c>
      <c r="F7975" s="114" t="s">
        <v>407</v>
      </c>
      <c r="G7975" s="114" t="s">
        <v>8271</v>
      </c>
      <c r="H7975" s="114" t="s">
        <v>5768</v>
      </c>
      <c r="I7975" s="114" t="s">
        <v>5813</v>
      </c>
    </row>
    <row r="7976" spans="1:12" x14ac:dyDescent="0.2">
      <c r="A7976" s="114" t="s">
        <v>10519</v>
      </c>
      <c r="D7976" s="114" t="s">
        <v>5814</v>
      </c>
      <c r="E7976" s="114">
        <f t="shared" si="124"/>
        <v>40301299</v>
      </c>
      <c r="F7976" s="114" t="s">
        <v>407</v>
      </c>
      <c r="G7976" s="114" t="s">
        <v>8271</v>
      </c>
      <c r="H7976" s="114" t="s">
        <v>5768</v>
      </c>
      <c r="I7976" s="114" t="s">
        <v>5815</v>
      </c>
    </row>
    <row r="7977" spans="1:12" x14ac:dyDescent="0.2">
      <c r="A7977" s="114" t="s">
        <v>10519</v>
      </c>
      <c r="D7977" s="114" t="s">
        <v>5816</v>
      </c>
      <c r="E7977" s="114">
        <f t="shared" si="124"/>
        <v>40388801</v>
      </c>
      <c r="F7977" s="114" t="s">
        <v>407</v>
      </c>
      <c r="G7977" s="114" t="s">
        <v>8271</v>
      </c>
      <c r="H7977" s="114" t="s">
        <v>11050</v>
      </c>
      <c r="I7977" s="114" t="s">
        <v>7522</v>
      </c>
    </row>
    <row r="7978" spans="1:12" x14ac:dyDescent="0.2">
      <c r="A7978" s="114" t="s">
        <v>10519</v>
      </c>
      <c r="B7978" s="117" t="s">
        <v>10439</v>
      </c>
      <c r="C7978" s="114" t="s">
        <v>5816</v>
      </c>
      <c r="D7978" s="114" t="s">
        <v>5817</v>
      </c>
      <c r="E7978" s="114">
        <f t="shared" si="124"/>
        <v>40388802</v>
      </c>
      <c r="F7978" s="114" t="s">
        <v>407</v>
      </c>
      <c r="G7978" s="114" t="s">
        <v>8271</v>
      </c>
      <c r="H7978" s="114" t="s">
        <v>11050</v>
      </c>
      <c r="I7978" s="114" t="s">
        <v>7522</v>
      </c>
    </row>
    <row r="7979" spans="1:12" x14ac:dyDescent="0.2">
      <c r="A7979" s="114" t="s">
        <v>10519</v>
      </c>
      <c r="B7979" s="117" t="s">
        <v>10439</v>
      </c>
      <c r="C7979" s="114" t="s">
        <v>5816</v>
      </c>
      <c r="D7979" s="114" t="s">
        <v>5818</v>
      </c>
      <c r="E7979" s="114">
        <f t="shared" si="124"/>
        <v>40388803</v>
      </c>
      <c r="F7979" s="114" t="s">
        <v>407</v>
      </c>
      <c r="G7979" s="114" t="s">
        <v>8271</v>
      </c>
      <c r="H7979" s="114" t="s">
        <v>11050</v>
      </c>
      <c r="I7979" s="114" t="s">
        <v>7522</v>
      </c>
    </row>
    <row r="7980" spans="1:12" x14ac:dyDescent="0.2">
      <c r="A7980" s="114" t="s">
        <v>10519</v>
      </c>
      <c r="B7980" s="117" t="s">
        <v>10439</v>
      </c>
      <c r="C7980" s="114" t="s">
        <v>5816</v>
      </c>
      <c r="D7980" s="114" t="s">
        <v>5819</v>
      </c>
      <c r="E7980" s="114">
        <f t="shared" si="124"/>
        <v>40388804</v>
      </c>
      <c r="F7980" s="114" t="s">
        <v>407</v>
      </c>
      <c r="G7980" s="114" t="s">
        <v>8271</v>
      </c>
      <c r="H7980" s="114" t="s">
        <v>11050</v>
      </c>
      <c r="I7980" s="114" t="s">
        <v>7522</v>
      </c>
    </row>
    <row r="7981" spans="1:12" x14ac:dyDescent="0.2">
      <c r="A7981" s="114" t="s">
        <v>10519</v>
      </c>
      <c r="B7981" s="117" t="s">
        <v>10439</v>
      </c>
      <c r="C7981" s="114" t="s">
        <v>5816</v>
      </c>
      <c r="D7981" s="114" t="s">
        <v>5820</v>
      </c>
      <c r="E7981" s="114">
        <f t="shared" si="124"/>
        <v>40388805</v>
      </c>
      <c r="F7981" s="114" t="s">
        <v>407</v>
      </c>
      <c r="G7981" s="114" t="s">
        <v>8271</v>
      </c>
      <c r="H7981" s="114" t="s">
        <v>11050</v>
      </c>
      <c r="I7981" s="114" t="s">
        <v>7522</v>
      </c>
    </row>
    <row r="7982" spans="1:12" x14ac:dyDescent="0.2">
      <c r="A7982" s="114" t="s">
        <v>10519</v>
      </c>
      <c r="D7982" s="114" t="s">
        <v>5821</v>
      </c>
      <c r="E7982" s="114">
        <f t="shared" si="124"/>
        <v>40399999</v>
      </c>
      <c r="F7982" s="114" t="s">
        <v>407</v>
      </c>
      <c r="G7982" s="114" t="s">
        <v>8271</v>
      </c>
      <c r="H7982" s="114" t="s">
        <v>7818</v>
      </c>
      <c r="I7982" s="114" t="s">
        <v>11772</v>
      </c>
    </row>
    <row r="7983" spans="1:12" x14ac:dyDescent="0.2">
      <c r="A7983" s="114" t="s">
        <v>10519</v>
      </c>
      <c r="D7983" s="114" t="s">
        <v>5822</v>
      </c>
      <c r="E7983" s="114">
        <f t="shared" si="124"/>
        <v>40400101</v>
      </c>
      <c r="F7983" s="114" t="s">
        <v>407</v>
      </c>
      <c r="G7983" s="114" t="s">
        <v>5823</v>
      </c>
      <c r="H7983" s="114" t="s">
        <v>5824</v>
      </c>
      <c r="I7983" s="114" t="s">
        <v>5825</v>
      </c>
    </row>
    <row r="7984" spans="1:12" x14ac:dyDescent="0.2">
      <c r="A7984" s="114" t="s">
        <v>10519</v>
      </c>
      <c r="D7984" s="114" t="s">
        <v>5826</v>
      </c>
      <c r="E7984" s="114">
        <f t="shared" si="124"/>
        <v>40400102</v>
      </c>
      <c r="F7984" s="114" t="s">
        <v>407</v>
      </c>
      <c r="G7984" s="114" t="s">
        <v>5823</v>
      </c>
      <c r="H7984" s="114" t="s">
        <v>5824</v>
      </c>
      <c r="I7984" s="114" t="s">
        <v>5827</v>
      </c>
    </row>
    <row r="7985" spans="1:9" x14ac:dyDescent="0.2">
      <c r="A7985" s="114" t="s">
        <v>10519</v>
      </c>
      <c r="D7985" s="114" t="s">
        <v>5828</v>
      </c>
      <c r="E7985" s="114">
        <f t="shared" si="124"/>
        <v>40400103</v>
      </c>
      <c r="F7985" s="114" t="s">
        <v>407</v>
      </c>
      <c r="G7985" s="114" t="s">
        <v>5823</v>
      </c>
      <c r="H7985" s="114" t="s">
        <v>5824</v>
      </c>
      <c r="I7985" s="114" t="s">
        <v>5829</v>
      </c>
    </row>
    <row r="7986" spans="1:9" x14ac:dyDescent="0.2">
      <c r="A7986" s="114" t="s">
        <v>10519</v>
      </c>
      <c r="D7986" s="114" t="s">
        <v>5830</v>
      </c>
      <c r="E7986" s="114">
        <f t="shared" si="124"/>
        <v>40400104</v>
      </c>
      <c r="F7986" s="114" t="s">
        <v>407</v>
      </c>
      <c r="G7986" s="114" t="s">
        <v>5823</v>
      </c>
      <c r="H7986" s="114" t="s">
        <v>5824</v>
      </c>
      <c r="I7986" s="114" t="s">
        <v>5831</v>
      </c>
    </row>
    <row r="7987" spans="1:9" x14ac:dyDescent="0.2">
      <c r="A7987" s="114" t="s">
        <v>10519</v>
      </c>
      <c r="D7987" s="114" t="s">
        <v>5832</v>
      </c>
      <c r="E7987" s="114">
        <f t="shared" si="124"/>
        <v>40400105</v>
      </c>
      <c r="F7987" s="114" t="s">
        <v>407</v>
      </c>
      <c r="G7987" s="114" t="s">
        <v>5823</v>
      </c>
      <c r="H7987" s="114" t="s">
        <v>5824</v>
      </c>
      <c r="I7987" s="114" t="s">
        <v>5833</v>
      </c>
    </row>
    <row r="7988" spans="1:9" x14ac:dyDescent="0.2">
      <c r="A7988" s="114" t="s">
        <v>10519</v>
      </c>
      <c r="D7988" s="114" t="s">
        <v>5834</v>
      </c>
      <c r="E7988" s="114">
        <f t="shared" si="124"/>
        <v>40400106</v>
      </c>
      <c r="F7988" s="114" t="s">
        <v>407</v>
      </c>
      <c r="G7988" s="114" t="s">
        <v>5823</v>
      </c>
      <c r="H7988" s="114" t="s">
        <v>5824</v>
      </c>
      <c r="I7988" s="114" t="s">
        <v>5835</v>
      </c>
    </row>
    <row r="7989" spans="1:9" x14ac:dyDescent="0.2">
      <c r="A7989" s="114" t="s">
        <v>10519</v>
      </c>
      <c r="D7989" s="114" t="s">
        <v>5836</v>
      </c>
      <c r="E7989" s="114">
        <f t="shared" si="124"/>
        <v>40400107</v>
      </c>
      <c r="F7989" s="114" t="s">
        <v>407</v>
      </c>
      <c r="G7989" s="114" t="s">
        <v>5823</v>
      </c>
      <c r="H7989" s="114" t="s">
        <v>5824</v>
      </c>
      <c r="I7989" s="114" t="s">
        <v>5837</v>
      </c>
    </row>
    <row r="7990" spans="1:9" x14ac:dyDescent="0.2">
      <c r="A7990" s="114" t="s">
        <v>10519</v>
      </c>
      <c r="D7990" s="114" t="s">
        <v>5838</v>
      </c>
      <c r="E7990" s="114">
        <f t="shared" si="124"/>
        <v>40400108</v>
      </c>
      <c r="F7990" s="114" t="s">
        <v>407</v>
      </c>
      <c r="G7990" s="114" t="s">
        <v>5823</v>
      </c>
      <c r="H7990" s="114" t="s">
        <v>5824</v>
      </c>
      <c r="I7990" s="114" t="s">
        <v>5839</v>
      </c>
    </row>
    <row r="7991" spans="1:9" x14ac:dyDescent="0.2">
      <c r="A7991" s="114" t="s">
        <v>10519</v>
      </c>
      <c r="D7991" s="114" t="s">
        <v>5840</v>
      </c>
      <c r="E7991" s="114">
        <f t="shared" si="124"/>
        <v>40400109</v>
      </c>
      <c r="F7991" s="114" t="s">
        <v>407</v>
      </c>
      <c r="G7991" s="114" t="s">
        <v>5823</v>
      </c>
      <c r="H7991" s="114" t="s">
        <v>5824</v>
      </c>
      <c r="I7991" s="114" t="s">
        <v>5841</v>
      </c>
    </row>
    <row r="7992" spans="1:9" x14ac:dyDescent="0.2">
      <c r="A7992" s="114" t="s">
        <v>10519</v>
      </c>
      <c r="D7992" s="114" t="s">
        <v>5842</v>
      </c>
      <c r="E7992" s="114">
        <f t="shared" si="124"/>
        <v>40400110</v>
      </c>
      <c r="F7992" s="114" t="s">
        <v>407</v>
      </c>
      <c r="G7992" s="114" t="s">
        <v>5823</v>
      </c>
      <c r="H7992" s="114" t="s">
        <v>5824</v>
      </c>
      <c r="I7992" s="114" t="s">
        <v>5843</v>
      </c>
    </row>
    <row r="7993" spans="1:9" x14ac:dyDescent="0.2">
      <c r="A7993" s="114" t="s">
        <v>10519</v>
      </c>
      <c r="D7993" s="114" t="s">
        <v>5844</v>
      </c>
      <c r="E7993" s="114">
        <f t="shared" si="124"/>
        <v>40400111</v>
      </c>
      <c r="F7993" s="114" t="s">
        <v>407</v>
      </c>
      <c r="G7993" s="114" t="s">
        <v>5823</v>
      </c>
      <c r="H7993" s="114" t="s">
        <v>5824</v>
      </c>
      <c r="I7993" s="114" t="s">
        <v>5845</v>
      </c>
    </row>
    <row r="7994" spans="1:9" x14ac:dyDescent="0.2">
      <c r="A7994" s="114" t="s">
        <v>10519</v>
      </c>
      <c r="D7994" s="114" t="s">
        <v>5846</v>
      </c>
      <c r="E7994" s="114">
        <f t="shared" si="124"/>
        <v>40400112</v>
      </c>
      <c r="F7994" s="114" t="s">
        <v>407</v>
      </c>
      <c r="G7994" s="114" t="s">
        <v>5823</v>
      </c>
      <c r="H7994" s="114" t="s">
        <v>5824</v>
      </c>
      <c r="I7994" s="114" t="s">
        <v>5847</v>
      </c>
    </row>
    <row r="7995" spans="1:9" x14ac:dyDescent="0.2">
      <c r="A7995" s="114" t="s">
        <v>10519</v>
      </c>
      <c r="D7995" s="114" t="s">
        <v>5848</v>
      </c>
      <c r="E7995" s="114">
        <f t="shared" si="124"/>
        <v>40400113</v>
      </c>
      <c r="F7995" s="114" t="s">
        <v>407</v>
      </c>
      <c r="G7995" s="114" t="s">
        <v>5823</v>
      </c>
      <c r="H7995" s="114" t="s">
        <v>5824</v>
      </c>
      <c r="I7995" s="114" t="s">
        <v>5849</v>
      </c>
    </row>
    <row r="7996" spans="1:9" x14ac:dyDescent="0.2">
      <c r="A7996" s="114" t="s">
        <v>10519</v>
      </c>
      <c r="D7996" s="114" t="s">
        <v>5850</v>
      </c>
      <c r="E7996" s="114">
        <f t="shared" si="124"/>
        <v>40400114</v>
      </c>
      <c r="F7996" s="114" t="s">
        <v>407</v>
      </c>
      <c r="G7996" s="114" t="s">
        <v>5823</v>
      </c>
      <c r="H7996" s="114" t="s">
        <v>5824</v>
      </c>
      <c r="I7996" s="114" t="s">
        <v>5851</v>
      </c>
    </row>
    <row r="7997" spans="1:9" x14ac:dyDescent="0.2">
      <c r="A7997" s="114" t="s">
        <v>10519</v>
      </c>
      <c r="D7997" s="114" t="s">
        <v>5852</v>
      </c>
      <c r="E7997" s="114">
        <f t="shared" si="124"/>
        <v>40400115</v>
      </c>
      <c r="F7997" s="114" t="s">
        <v>407</v>
      </c>
      <c r="G7997" s="114" t="s">
        <v>5823</v>
      </c>
      <c r="H7997" s="114" t="s">
        <v>5824</v>
      </c>
      <c r="I7997" s="114" t="s">
        <v>5853</v>
      </c>
    </row>
    <row r="7998" spans="1:9" x14ac:dyDescent="0.2">
      <c r="A7998" s="114" t="s">
        <v>10519</v>
      </c>
      <c r="D7998" s="114" t="s">
        <v>5854</v>
      </c>
      <c r="E7998" s="114">
        <f t="shared" si="124"/>
        <v>40400116</v>
      </c>
      <c r="F7998" s="114" t="s">
        <v>407</v>
      </c>
      <c r="G7998" s="114" t="s">
        <v>5823</v>
      </c>
      <c r="H7998" s="114" t="s">
        <v>5824</v>
      </c>
      <c r="I7998" s="114" t="s">
        <v>5855</v>
      </c>
    </row>
    <row r="7999" spans="1:9" x14ac:dyDescent="0.2">
      <c r="A7999" s="114" t="s">
        <v>10519</v>
      </c>
      <c r="D7999" s="114" t="s">
        <v>5856</v>
      </c>
      <c r="E7999" s="114">
        <f t="shared" si="124"/>
        <v>40400117</v>
      </c>
      <c r="F7999" s="114" t="s">
        <v>407</v>
      </c>
      <c r="G7999" s="114" t="s">
        <v>5823</v>
      </c>
      <c r="H7999" s="114" t="s">
        <v>5824</v>
      </c>
      <c r="I7999" s="114" t="s">
        <v>5857</v>
      </c>
    </row>
    <row r="8000" spans="1:9" x14ac:dyDescent="0.2">
      <c r="A8000" s="114" t="s">
        <v>10519</v>
      </c>
      <c r="D8000" s="114" t="s">
        <v>5858</v>
      </c>
      <c r="E8000" s="114">
        <f t="shared" si="124"/>
        <v>40400118</v>
      </c>
      <c r="F8000" s="114" t="s">
        <v>407</v>
      </c>
      <c r="G8000" s="114" t="s">
        <v>5823</v>
      </c>
      <c r="H8000" s="114" t="s">
        <v>5824</v>
      </c>
      <c r="I8000" s="114" t="s">
        <v>5859</v>
      </c>
    </row>
    <row r="8001" spans="1:12" x14ac:dyDescent="0.2">
      <c r="A8001" s="114" t="s">
        <v>10519</v>
      </c>
      <c r="D8001" s="114" t="s">
        <v>5860</v>
      </c>
      <c r="E8001" s="114">
        <f t="shared" si="124"/>
        <v>40400119</v>
      </c>
      <c r="F8001" s="114" t="s">
        <v>407</v>
      </c>
      <c r="G8001" s="114" t="s">
        <v>5823</v>
      </c>
      <c r="H8001" s="114" t="s">
        <v>5824</v>
      </c>
      <c r="I8001" s="114" t="s">
        <v>5861</v>
      </c>
    </row>
    <row r="8002" spans="1:12" x14ac:dyDescent="0.2">
      <c r="A8002" s="114" t="s">
        <v>10519</v>
      </c>
      <c r="D8002" s="114" t="s">
        <v>5862</v>
      </c>
      <c r="E8002" s="114">
        <f t="shared" ref="E8002:E8065" si="125">VALUE(D8002)</f>
        <v>40400120</v>
      </c>
      <c r="F8002" s="114" t="s">
        <v>407</v>
      </c>
      <c r="G8002" s="114" t="s">
        <v>5823</v>
      </c>
      <c r="H8002" s="114" t="s">
        <v>5824</v>
      </c>
      <c r="I8002" s="114" t="s">
        <v>5863</v>
      </c>
    </row>
    <row r="8003" spans="1:12" x14ac:dyDescent="0.2">
      <c r="A8003" s="114" t="s">
        <v>10519</v>
      </c>
      <c r="D8003" s="114" t="s">
        <v>5864</v>
      </c>
      <c r="E8003" s="114">
        <f t="shared" si="125"/>
        <v>40400121</v>
      </c>
      <c r="F8003" s="114" t="s">
        <v>407</v>
      </c>
      <c r="G8003" s="114" t="s">
        <v>5823</v>
      </c>
      <c r="H8003" s="114" t="s">
        <v>5824</v>
      </c>
      <c r="I8003" s="114" t="s">
        <v>5865</v>
      </c>
    </row>
    <row r="8004" spans="1:12" x14ac:dyDescent="0.2">
      <c r="A8004" s="114" t="s">
        <v>10519</v>
      </c>
      <c r="D8004" s="114" t="s">
        <v>5866</v>
      </c>
      <c r="E8004" s="114">
        <f t="shared" si="125"/>
        <v>40400122</v>
      </c>
      <c r="F8004" s="114" t="s">
        <v>407</v>
      </c>
      <c r="G8004" s="114" t="s">
        <v>5823</v>
      </c>
      <c r="H8004" s="114" t="s">
        <v>5824</v>
      </c>
      <c r="I8004" s="114" t="s">
        <v>5867</v>
      </c>
      <c r="K8004" s="116"/>
      <c r="L8004" s="114"/>
    </row>
    <row r="8005" spans="1:12" x14ac:dyDescent="0.2">
      <c r="A8005" s="114" t="s">
        <v>10519</v>
      </c>
      <c r="D8005" s="114" t="s">
        <v>5868</v>
      </c>
      <c r="E8005" s="114">
        <f t="shared" si="125"/>
        <v>40400130</v>
      </c>
      <c r="F8005" s="114" t="s">
        <v>407</v>
      </c>
      <c r="G8005" s="114" t="s">
        <v>5823</v>
      </c>
      <c r="H8005" s="114" t="s">
        <v>5824</v>
      </c>
      <c r="I8005" s="114" t="s">
        <v>5869</v>
      </c>
    </row>
    <row r="8006" spans="1:12" x14ac:dyDescent="0.2">
      <c r="A8006" s="114" t="s">
        <v>10519</v>
      </c>
      <c r="D8006" s="114" t="s">
        <v>5870</v>
      </c>
      <c r="E8006" s="114">
        <f t="shared" si="125"/>
        <v>40400131</v>
      </c>
      <c r="F8006" s="114" t="s">
        <v>407</v>
      </c>
      <c r="G8006" s="114" t="s">
        <v>5823</v>
      </c>
      <c r="H8006" s="114" t="s">
        <v>5824</v>
      </c>
      <c r="I8006" s="114" t="s">
        <v>5871</v>
      </c>
    </row>
    <row r="8007" spans="1:12" x14ac:dyDescent="0.2">
      <c r="A8007" s="114" t="s">
        <v>10519</v>
      </c>
      <c r="D8007" s="114" t="s">
        <v>5872</v>
      </c>
      <c r="E8007" s="114">
        <f t="shared" si="125"/>
        <v>40400132</v>
      </c>
      <c r="F8007" s="114" t="s">
        <v>407</v>
      </c>
      <c r="G8007" s="114" t="s">
        <v>5823</v>
      </c>
      <c r="H8007" s="114" t="s">
        <v>5824</v>
      </c>
      <c r="I8007" s="114" t="s">
        <v>5873</v>
      </c>
    </row>
    <row r="8008" spans="1:12" x14ac:dyDescent="0.2">
      <c r="A8008" s="114" t="s">
        <v>10519</v>
      </c>
      <c r="D8008" s="114" t="s">
        <v>5874</v>
      </c>
      <c r="E8008" s="114">
        <f t="shared" si="125"/>
        <v>40400133</v>
      </c>
      <c r="F8008" s="114" t="s">
        <v>407</v>
      </c>
      <c r="G8008" s="114" t="s">
        <v>5823</v>
      </c>
      <c r="H8008" s="114" t="s">
        <v>5824</v>
      </c>
      <c r="I8008" s="114" t="s">
        <v>5875</v>
      </c>
    </row>
    <row r="8009" spans="1:12" x14ac:dyDescent="0.2">
      <c r="A8009" s="114" t="s">
        <v>10519</v>
      </c>
      <c r="D8009" s="114" t="s">
        <v>5876</v>
      </c>
      <c r="E8009" s="114">
        <f t="shared" si="125"/>
        <v>40400140</v>
      </c>
      <c r="F8009" s="114" t="s">
        <v>407</v>
      </c>
      <c r="G8009" s="114" t="s">
        <v>5823</v>
      </c>
      <c r="H8009" s="114" t="s">
        <v>5824</v>
      </c>
      <c r="I8009" s="114" t="s">
        <v>5877</v>
      </c>
    </row>
    <row r="8010" spans="1:12" x14ac:dyDescent="0.2">
      <c r="A8010" s="114" t="s">
        <v>10519</v>
      </c>
      <c r="D8010" s="114" t="s">
        <v>5878</v>
      </c>
      <c r="E8010" s="114">
        <f t="shared" si="125"/>
        <v>40400141</v>
      </c>
      <c r="F8010" s="114" t="s">
        <v>407</v>
      </c>
      <c r="G8010" s="114" t="s">
        <v>5823</v>
      </c>
      <c r="H8010" s="114" t="s">
        <v>5824</v>
      </c>
      <c r="I8010" s="114" t="s">
        <v>8764</v>
      </c>
    </row>
    <row r="8011" spans="1:12" x14ac:dyDescent="0.2">
      <c r="A8011" s="114" t="s">
        <v>10519</v>
      </c>
      <c r="D8011" s="114" t="s">
        <v>8765</v>
      </c>
      <c r="E8011" s="114">
        <f t="shared" si="125"/>
        <v>40400142</v>
      </c>
      <c r="F8011" s="114" t="s">
        <v>407</v>
      </c>
      <c r="G8011" s="114" t="s">
        <v>5823</v>
      </c>
      <c r="H8011" s="114" t="s">
        <v>5824</v>
      </c>
      <c r="I8011" s="114" t="s">
        <v>8766</v>
      </c>
    </row>
    <row r="8012" spans="1:12" x14ac:dyDescent="0.2">
      <c r="A8012" s="114" t="s">
        <v>10519</v>
      </c>
      <c r="D8012" s="114" t="s">
        <v>8767</v>
      </c>
      <c r="E8012" s="114">
        <f t="shared" si="125"/>
        <v>40400143</v>
      </c>
      <c r="F8012" s="114" t="s">
        <v>407</v>
      </c>
      <c r="G8012" s="114" t="s">
        <v>5823</v>
      </c>
      <c r="H8012" s="114" t="s">
        <v>5824</v>
      </c>
      <c r="I8012" s="114" t="s">
        <v>8768</v>
      </c>
    </row>
    <row r="8013" spans="1:12" x14ac:dyDescent="0.2">
      <c r="A8013" s="114" t="s">
        <v>10519</v>
      </c>
      <c r="D8013" s="114" t="s">
        <v>8769</v>
      </c>
      <c r="E8013" s="114">
        <f t="shared" si="125"/>
        <v>40400148</v>
      </c>
      <c r="F8013" s="114" t="s">
        <v>407</v>
      </c>
      <c r="G8013" s="114" t="s">
        <v>5823</v>
      </c>
      <c r="H8013" s="114" t="s">
        <v>5824</v>
      </c>
      <c r="I8013" s="114" t="s">
        <v>8770</v>
      </c>
    </row>
    <row r="8014" spans="1:12" x14ac:dyDescent="0.2">
      <c r="A8014" s="114" t="s">
        <v>10519</v>
      </c>
      <c r="D8014" s="114" t="s">
        <v>8771</v>
      </c>
      <c r="E8014" s="114">
        <f t="shared" si="125"/>
        <v>40400149</v>
      </c>
      <c r="F8014" s="114" t="s">
        <v>407</v>
      </c>
      <c r="G8014" s="114" t="s">
        <v>5823</v>
      </c>
      <c r="H8014" s="114" t="s">
        <v>5824</v>
      </c>
      <c r="I8014" s="114" t="s">
        <v>8772</v>
      </c>
    </row>
    <row r="8015" spans="1:12" x14ac:dyDescent="0.2">
      <c r="A8015" s="114" t="s">
        <v>10519</v>
      </c>
      <c r="D8015" s="114" t="s">
        <v>8773</v>
      </c>
      <c r="E8015" s="114">
        <f t="shared" si="125"/>
        <v>40400150</v>
      </c>
      <c r="F8015" s="114" t="s">
        <v>407</v>
      </c>
      <c r="G8015" s="114" t="s">
        <v>5823</v>
      </c>
      <c r="H8015" s="114" t="s">
        <v>5824</v>
      </c>
      <c r="I8015" s="114" t="s">
        <v>8774</v>
      </c>
    </row>
    <row r="8016" spans="1:12" x14ac:dyDescent="0.2">
      <c r="A8016" s="114" t="s">
        <v>10519</v>
      </c>
      <c r="D8016" s="114" t="s">
        <v>8775</v>
      </c>
      <c r="E8016" s="114">
        <f t="shared" si="125"/>
        <v>40400151</v>
      </c>
      <c r="F8016" s="114" t="s">
        <v>407</v>
      </c>
      <c r="G8016" s="114" t="s">
        <v>5823</v>
      </c>
      <c r="H8016" s="114" t="s">
        <v>5824</v>
      </c>
      <c r="I8016" s="114" t="s">
        <v>8776</v>
      </c>
    </row>
    <row r="8017" spans="1:9" x14ac:dyDescent="0.2">
      <c r="A8017" s="114" t="s">
        <v>10519</v>
      </c>
      <c r="D8017" s="114" t="s">
        <v>8777</v>
      </c>
      <c r="E8017" s="114">
        <f t="shared" si="125"/>
        <v>40400152</v>
      </c>
      <c r="F8017" s="114" t="s">
        <v>407</v>
      </c>
      <c r="G8017" s="114" t="s">
        <v>5823</v>
      </c>
      <c r="H8017" s="114" t="s">
        <v>5824</v>
      </c>
      <c r="I8017" s="114" t="s">
        <v>8778</v>
      </c>
    </row>
    <row r="8018" spans="1:9" x14ac:dyDescent="0.2">
      <c r="A8018" s="114" t="s">
        <v>10519</v>
      </c>
      <c r="D8018" s="114" t="s">
        <v>3219</v>
      </c>
      <c r="E8018" s="114">
        <f t="shared" si="125"/>
        <v>40400153</v>
      </c>
      <c r="F8018" s="114" t="s">
        <v>407</v>
      </c>
      <c r="G8018" s="114" t="s">
        <v>5823</v>
      </c>
      <c r="H8018" s="114" t="s">
        <v>5824</v>
      </c>
      <c r="I8018" s="114" t="s">
        <v>3220</v>
      </c>
    </row>
    <row r="8019" spans="1:9" x14ac:dyDescent="0.2">
      <c r="A8019" s="114" t="s">
        <v>10519</v>
      </c>
      <c r="D8019" s="114" t="s">
        <v>3221</v>
      </c>
      <c r="E8019" s="114">
        <f t="shared" si="125"/>
        <v>40400154</v>
      </c>
      <c r="F8019" s="114" t="s">
        <v>407</v>
      </c>
      <c r="G8019" s="114" t="s">
        <v>5823</v>
      </c>
      <c r="H8019" s="114" t="s">
        <v>5824</v>
      </c>
      <c r="I8019" s="114" t="s">
        <v>3222</v>
      </c>
    </row>
    <row r="8020" spans="1:9" x14ac:dyDescent="0.2">
      <c r="A8020" s="114" t="s">
        <v>10519</v>
      </c>
      <c r="D8020" s="114" t="s">
        <v>3223</v>
      </c>
      <c r="E8020" s="114">
        <f t="shared" si="125"/>
        <v>40400160</v>
      </c>
      <c r="F8020" s="114" t="s">
        <v>407</v>
      </c>
      <c r="G8020" s="114" t="s">
        <v>5823</v>
      </c>
      <c r="H8020" s="114" t="s">
        <v>5824</v>
      </c>
      <c r="I8020" s="114" t="s">
        <v>3224</v>
      </c>
    </row>
    <row r="8021" spans="1:9" x14ac:dyDescent="0.2">
      <c r="A8021" s="114" t="s">
        <v>10519</v>
      </c>
      <c r="D8021" s="114" t="s">
        <v>5905</v>
      </c>
      <c r="E8021" s="114">
        <f t="shared" si="125"/>
        <v>40400161</v>
      </c>
      <c r="F8021" s="114" t="s">
        <v>407</v>
      </c>
      <c r="G8021" s="114" t="s">
        <v>5823</v>
      </c>
      <c r="H8021" s="114" t="s">
        <v>5824</v>
      </c>
      <c r="I8021" s="114" t="s">
        <v>5906</v>
      </c>
    </row>
    <row r="8022" spans="1:9" x14ac:dyDescent="0.2">
      <c r="A8022" s="114" t="s">
        <v>10519</v>
      </c>
      <c r="D8022" s="114" t="s">
        <v>3238</v>
      </c>
      <c r="E8022" s="114">
        <f t="shared" si="125"/>
        <v>40400162</v>
      </c>
      <c r="F8022" s="114" t="s">
        <v>407</v>
      </c>
      <c r="G8022" s="114" t="s">
        <v>5823</v>
      </c>
      <c r="H8022" s="114" t="s">
        <v>5824</v>
      </c>
      <c r="I8022" s="114" t="s">
        <v>3239</v>
      </c>
    </row>
    <row r="8023" spans="1:9" x14ac:dyDescent="0.2">
      <c r="A8023" s="114" t="s">
        <v>10519</v>
      </c>
      <c r="D8023" s="114" t="s">
        <v>3240</v>
      </c>
      <c r="E8023" s="114">
        <f t="shared" si="125"/>
        <v>40400163</v>
      </c>
      <c r="F8023" s="114" t="s">
        <v>407</v>
      </c>
      <c r="G8023" s="114" t="s">
        <v>5823</v>
      </c>
      <c r="H8023" s="114" t="s">
        <v>5824</v>
      </c>
      <c r="I8023" s="114" t="s">
        <v>3241</v>
      </c>
    </row>
    <row r="8024" spans="1:9" x14ac:dyDescent="0.2">
      <c r="A8024" s="114" t="s">
        <v>10519</v>
      </c>
      <c r="D8024" s="114" t="s">
        <v>3242</v>
      </c>
      <c r="E8024" s="114">
        <f t="shared" si="125"/>
        <v>40400170</v>
      </c>
      <c r="F8024" s="114" t="s">
        <v>407</v>
      </c>
      <c r="G8024" s="114" t="s">
        <v>5823</v>
      </c>
      <c r="H8024" s="114" t="s">
        <v>5824</v>
      </c>
      <c r="I8024" s="114" t="s">
        <v>3243</v>
      </c>
    </row>
    <row r="8025" spans="1:9" x14ac:dyDescent="0.2">
      <c r="A8025" s="114" t="s">
        <v>10519</v>
      </c>
      <c r="D8025" s="114" t="s">
        <v>3244</v>
      </c>
      <c r="E8025" s="114">
        <f t="shared" si="125"/>
        <v>40400171</v>
      </c>
      <c r="F8025" s="114" t="s">
        <v>407</v>
      </c>
      <c r="G8025" s="114" t="s">
        <v>5823</v>
      </c>
      <c r="H8025" s="114" t="s">
        <v>5824</v>
      </c>
      <c r="I8025" s="114" t="s">
        <v>3245</v>
      </c>
    </row>
    <row r="8026" spans="1:9" x14ac:dyDescent="0.2">
      <c r="A8026" s="114" t="s">
        <v>10519</v>
      </c>
      <c r="D8026" s="114" t="s">
        <v>3246</v>
      </c>
      <c r="E8026" s="114">
        <f t="shared" si="125"/>
        <v>40400172</v>
      </c>
      <c r="F8026" s="114" t="s">
        <v>407</v>
      </c>
      <c r="G8026" s="114" t="s">
        <v>5823</v>
      </c>
      <c r="H8026" s="114" t="s">
        <v>5824</v>
      </c>
      <c r="I8026" s="114" t="s">
        <v>479</v>
      </c>
    </row>
    <row r="8027" spans="1:9" x14ac:dyDescent="0.2">
      <c r="A8027" s="114" t="s">
        <v>10519</v>
      </c>
      <c r="D8027" s="114" t="s">
        <v>480</v>
      </c>
      <c r="E8027" s="114">
        <f t="shared" si="125"/>
        <v>40400173</v>
      </c>
      <c r="F8027" s="114" t="s">
        <v>407</v>
      </c>
      <c r="G8027" s="114" t="s">
        <v>5823</v>
      </c>
      <c r="H8027" s="114" t="s">
        <v>5824</v>
      </c>
      <c r="I8027" s="114" t="s">
        <v>481</v>
      </c>
    </row>
    <row r="8028" spans="1:9" x14ac:dyDescent="0.2">
      <c r="A8028" s="114" t="s">
        <v>10519</v>
      </c>
      <c r="D8028" s="114" t="s">
        <v>482</v>
      </c>
      <c r="E8028" s="114">
        <f t="shared" si="125"/>
        <v>40400178</v>
      </c>
      <c r="F8028" s="114" t="s">
        <v>407</v>
      </c>
      <c r="G8028" s="114" t="s">
        <v>5823</v>
      </c>
      <c r="H8028" s="114" t="s">
        <v>5824</v>
      </c>
      <c r="I8028" s="114" t="s">
        <v>483</v>
      </c>
    </row>
    <row r="8029" spans="1:9" x14ac:dyDescent="0.2">
      <c r="A8029" s="114" t="s">
        <v>10519</v>
      </c>
      <c r="D8029" s="114" t="s">
        <v>484</v>
      </c>
      <c r="E8029" s="114">
        <f t="shared" si="125"/>
        <v>40400179</v>
      </c>
      <c r="F8029" s="114" t="s">
        <v>407</v>
      </c>
      <c r="G8029" s="114" t="s">
        <v>5823</v>
      </c>
      <c r="H8029" s="114" t="s">
        <v>5824</v>
      </c>
      <c r="I8029" s="114" t="s">
        <v>485</v>
      </c>
    </row>
    <row r="8030" spans="1:9" x14ac:dyDescent="0.2">
      <c r="A8030" s="114" t="s">
        <v>10519</v>
      </c>
      <c r="D8030" s="114" t="s">
        <v>486</v>
      </c>
      <c r="E8030" s="114">
        <f t="shared" si="125"/>
        <v>40400199</v>
      </c>
      <c r="F8030" s="114" t="s">
        <v>407</v>
      </c>
      <c r="G8030" s="114" t="s">
        <v>5823</v>
      </c>
      <c r="H8030" s="114" t="s">
        <v>5824</v>
      </c>
      <c r="I8030" s="114" t="s">
        <v>11772</v>
      </c>
    </row>
    <row r="8031" spans="1:9" x14ac:dyDescent="0.2">
      <c r="A8031" s="114" t="s">
        <v>10519</v>
      </c>
      <c r="D8031" s="114" t="s">
        <v>487</v>
      </c>
      <c r="E8031" s="114">
        <f t="shared" si="125"/>
        <v>40400201</v>
      </c>
      <c r="F8031" s="114" t="s">
        <v>407</v>
      </c>
      <c r="G8031" s="114" t="s">
        <v>5823</v>
      </c>
      <c r="H8031" s="114" t="s">
        <v>488</v>
      </c>
      <c r="I8031" s="114" t="s">
        <v>5825</v>
      </c>
    </row>
    <row r="8032" spans="1:9" x14ac:dyDescent="0.2">
      <c r="A8032" s="114" t="s">
        <v>10519</v>
      </c>
      <c r="D8032" s="114" t="s">
        <v>489</v>
      </c>
      <c r="E8032" s="114">
        <f t="shared" si="125"/>
        <v>40400202</v>
      </c>
      <c r="F8032" s="114" t="s">
        <v>407</v>
      </c>
      <c r="G8032" s="114" t="s">
        <v>5823</v>
      </c>
      <c r="H8032" s="114" t="s">
        <v>488</v>
      </c>
      <c r="I8032" s="114" t="s">
        <v>5827</v>
      </c>
    </row>
    <row r="8033" spans="1:9" x14ac:dyDescent="0.2">
      <c r="A8033" s="114" t="s">
        <v>10519</v>
      </c>
      <c r="D8033" s="114" t="s">
        <v>490</v>
      </c>
      <c r="E8033" s="114">
        <f t="shared" si="125"/>
        <v>40400203</v>
      </c>
      <c r="F8033" s="114" t="s">
        <v>407</v>
      </c>
      <c r="G8033" s="114" t="s">
        <v>5823</v>
      </c>
      <c r="H8033" s="114" t="s">
        <v>488</v>
      </c>
      <c r="I8033" s="114" t="s">
        <v>5829</v>
      </c>
    </row>
    <row r="8034" spans="1:9" x14ac:dyDescent="0.2">
      <c r="A8034" s="114" t="s">
        <v>10519</v>
      </c>
      <c r="D8034" s="114" t="s">
        <v>491</v>
      </c>
      <c r="E8034" s="114">
        <f t="shared" si="125"/>
        <v>40400204</v>
      </c>
      <c r="F8034" s="114" t="s">
        <v>407</v>
      </c>
      <c r="G8034" s="114" t="s">
        <v>5823</v>
      </c>
      <c r="H8034" s="114" t="s">
        <v>488</v>
      </c>
      <c r="I8034" s="114" t="s">
        <v>492</v>
      </c>
    </row>
    <row r="8035" spans="1:9" x14ac:dyDescent="0.2">
      <c r="A8035" s="114" t="s">
        <v>10519</v>
      </c>
      <c r="D8035" s="114" t="s">
        <v>493</v>
      </c>
      <c r="E8035" s="114">
        <f t="shared" si="125"/>
        <v>40400205</v>
      </c>
      <c r="F8035" s="114" t="s">
        <v>407</v>
      </c>
      <c r="G8035" s="114" t="s">
        <v>5823</v>
      </c>
      <c r="H8035" s="114" t="s">
        <v>488</v>
      </c>
      <c r="I8035" s="114" t="s">
        <v>494</v>
      </c>
    </row>
    <row r="8036" spans="1:9" x14ac:dyDescent="0.2">
      <c r="A8036" s="114" t="s">
        <v>10519</v>
      </c>
      <c r="D8036" s="114" t="s">
        <v>495</v>
      </c>
      <c r="E8036" s="114">
        <f t="shared" si="125"/>
        <v>40400206</v>
      </c>
      <c r="F8036" s="114" t="s">
        <v>407</v>
      </c>
      <c r="G8036" s="114" t="s">
        <v>5823</v>
      </c>
      <c r="H8036" s="114" t="s">
        <v>488</v>
      </c>
      <c r="I8036" s="114" t="s">
        <v>496</v>
      </c>
    </row>
    <row r="8037" spans="1:9" x14ac:dyDescent="0.2">
      <c r="A8037" s="114" t="s">
        <v>10519</v>
      </c>
      <c r="D8037" s="114" t="s">
        <v>497</v>
      </c>
      <c r="E8037" s="114">
        <f t="shared" si="125"/>
        <v>40400207</v>
      </c>
      <c r="F8037" s="114" t="s">
        <v>407</v>
      </c>
      <c r="G8037" s="114" t="s">
        <v>5823</v>
      </c>
      <c r="H8037" s="114" t="s">
        <v>488</v>
      </c>
      <c r="I8037" s="114" t="s">
        <v>498</v>
      </c>
    </row>
    <row r="8038" spans="1:9" x14ac:dyDescent="0.2">
      <c r="A8038" s="114" t="s">
        <v>10519</v>
      </c>
      <c r="D8038" s="114" t="s">
        <v>499</v>
      </c>
      <c r="E8038" s="114">
        <f t="shared" si="125"/>
        <v>40400208</v>
      </c>
      <c r="F8038" s="114" t="s">
        <v>407</v>
      </c>
      <c r="G8038" s="114" t="s">
        <v>5823</v>
      </c>
      <c r="H8038" s="114" t="s">
        <v>488</v>
      </c>
      <c r="I8038" s="114" t="s">
        <v>500</v>
      </c>
    </row>
    <row r="8039" spans="1:9" x14ac:dyDescent="0.2">
      <c r="A8039" s="114" t="s">
        <v>10519</v>
      </c>
      <c r="D8039" s="114" t="s">
        <v>501</v>
      </c>
      <c r="E8039" s="114">
        <f t="shared" si="125"/>
        <v>40400209</v>
      </c>
      <c r="F8039" s="114" t="s">
        <v>407</v>
      </c>
      <c r="G8039" s="114" t="s">
        <v>5823</v>
      </c>
      <c r="H8039" s="114" t="s">
        <v>488</v>
      </c>
      <c r="I8039" s="114" t="s">
        <v>502</v>
      </c>
    </row>
    <row r="8040" spans="1:9" x14ac:dyDescent="0.2">
      <c r="A8040" s="114" t="s">
        <v>10519</v>
      </c>
      <c r="D8040" s="114" t="s">
        <v>503</v>
      </c>
      <c r="E8040" s="114">
        <f t="shared" si="125"/>
        <v>40400210</v>
      </c>
      <c r="F8040" s="114" t="s">
        <v>407</v>
      </c>
      <c r="G8040" s="114" t="s">
        <v>5823</v>
      </c>
      <c r="H8040" s="114" t="s">
        <v>488</v>
      </c>
      <c r="I8040" s="114" t="s">
        <v>5855</v>
      </c>
    </row>
    <row r="8041" spans="1:9" x14ac:dyDescent="0.2">
      <c r="A8041" s="114" t="s">
        <v>10519</v>
      </c>
      <c r="D8041" s="114" t="s">
        <v>504</v>
      </c>
      <c r="E8041" s="114">
        <f t="shared" si="125"/>
        <v>40400211</v>
      </c>
      <c r="F8041" s="114" t="s">
        <v>407</v>
      </c>
      <c r="G8041" s="114" t="s">
        <v>5823</v>
      </c>
      <c r="H8041" s="114" t="s">
        <v>488</v>
      </c>
      <c r="I8041" s="114" t="s">
        <v>5859</v>
      </c>
    </row>
    <row r="8042" spans="1:9" x14ac:dyDescent="0.2">
      <c r="A8042" s="114" t="s">
        <v>10519</v>
      </c>
      <c r="D8042" s="114" t="s">
        <v>505</v>
      </c>
      <c r="E8042" s="114">
        <f t="shared" si="125"/>
        <v>40400212</v>
      </c>
      <c r="F8042" s="114" t="s">
        <v>407</v>
      </c>
      <c r="G8042" s="114" t="s">
        <v>5823</v>
      </c>
      <c r="H8042" s="114" t="s">
        <v>488</v>
      </c>
      <c r="I8042" s="114" t="s">
        <v>5861</v>
      </c>
    </row>
    <row r="8043" spans="1:9" x14ac:dyDescent="0.2">
      <c r="A8043" s="114" t="s">
        <v>10519</v>
      </c>
      <c r="D8043" s="114" t="s">
        <v>506</v>
      </c>
      <c r="E8043" s="114">
        <f t="shared" si="125"/>
        <v>40400213</v>
      </c>
      <c r="F8043" s="114" t="s">
        <v>407</v>
      </c>
      <c r="G8043" s="114" t="s">
        <v>5823</v>
      </c>
      <c r="H8043" s="114" t="s">
        <v>488</v>
      </c>
      <c r="I8043" s="114" t="s">
        <v>5863</v>
      </c>
    </row>
    <row r="8044" spans="1:9" x14ac:dyDescent="0.2">
      <c r="A8044" s="114" t="s">
        <v>10519</v>
      </c>
      <c r="D8044" s="114" t="s">
        <v>507</v>
      </c>
      <c r="E8044" s="114">
        <f t="shared" si="125"/>
        <v>40400230</v>
      </c>
      <c r="F8044" s="114" t="s">
        <v>407</v>
      </c>
      <c r="G8044" s="114" t="s">
        <v>5823</v>
      </c>
      <c r="H8044" s="114" t="s">
        <v>488</v>
      </c>
      <c r="I8044" s="114" t="s">
        <v>5869</v>
      </c>
    </row>
    <row r="8045" spans="1:9" x14ac:dyDescent="0.2">
      <c r="A8045" s="114" t="s">
        <v>10519</v>
      </c>
      <c r="D8045" s="114" t="s">
        <v>508</v>
      </c>
      <c r="E8045" s="114">
        <f t="shared" si="125"/>
        <v>40400231</v>
      </c>
      <c r="F8045" s="114" t="s">
        <v>407</v>
      </c>
      <c r="G8045" s="114" t="s">
        <v>5823</v>
      </c>
      <c r="H8045" s="114" t="s">
        <v>488</v>
      </c>
      <c r="I8045" s="114" t="s">
        <v>5871</v>
      </c>
    </row>
    <row r="8046" spans="1:9" x14ac:dyDescent="0.2">
      <c r="A8046" s="114" t="s">
        <v>10519</v>
      </c>
      <c r="D8046" s="114" t="s">
        <v>509</v>
      </c>
      <c r="E8046" s="114">
        <f t="shared" si="125"/>
        <v>40400232</v>
      </c>
      <c r="F8046" s="114" t="s">
        <v>407</v>
      </c>
      <c r="G8046" s="114" t="s">
        <v>5823</v>
      </c>
      <c r="H8046" s="114" t="s">
        <v>488</v>
      </c>
      <c r="I8046" s="114" t="s">
        <v>5873</v>
      </c>
    </row>
    <row r="8047" spans="1:9" x14ac:dyDescent="0.2">
      <c r="A8047" s="114" t="s">
        <v>10519</v>
      </c>
      <c r="D8047" s="114" t="s">
        <v>510</v>
      </c>
      <c r="E8047" s="114">
        <f t="shared" si="125"/>
        <v>40400233</v>
      </c>
      <c r="F8047" s="114" t="s">
        <v>407</v>
      </c>
      <c r="G8047" s="114" t="s">
        <v>5823</v>
      </c>
      <c r="H8047" s="114" t="s">
        <v>488</v>
      </c>
      <c r="I8047" s="114" t="s">
        <v>5875</v>
      </c>
    </row>
    <row r="8048" spans="1:9" x14ac:dyDescent="0.2">
      <c r="A8048" s="114" t="s">
        <v>10519</v>
      </c>
      <c r="D8048" s="114" t="s">
        <v>511</v>
      </c>
      <c r="E8048" s="114">
        <f t="shared" si="125"/>
        <v>40400240</v>
      </c>
      <c r="F8048" s="114" t="s">
        <v>407</v>
      </c>
      <c r="G8048" s="114" t="s">
        <v>5823</v>
      </c>
      <c r="H8048" s="114" t="s">
        <v>488</v>
      </c>
      <c r="I8048" s="114" t="s">
        <v>512</v>
      </c>
    </row>
    <row r="8049" spans="1:9" x14ac:dyDescent="0.2">
      <c r="A8049" s="114" t="s">
        <v>10519</v>
      </c>
      <c r="D8049" s="114" t="s">
        <v>513</v>
      </c>
      <c r="E8049" s="114">
        <f t="shared" si="125"/>
        <v>40400241</v>
      </c>
      <c r="F8049" s="114" t="s">
        <v>407</v>
      </c>
      <c r="G8049" s="114" t="s">
        <v>5823</v>
      </c>
      <c r="H8049" s="114" t="s">
        <v>488</v>
      </c>
      <c r="I8049" s="114" t="s">
        <v>8764</v>
      </c>
    </row>
    <row r="8050" spans="1:9" x14ac:dyDescent="0.2">
      <c r="A8050" s="114" t="s">
        <v>10519</v>
      </c>
      <c r="D8050" s="114" t="s">
        <v>514</v>
      </c>
      <c r="E8050" s="114">
        <f t="shared" si="125"/>
        <v>40400242</v>
      </c>
      <c r="F8050" s="114" t="s">
        <v>407</v>
      </c>
      <c r="G8050" s="114" t="s">
        <v>5823</v>
      </c>
      <c r="H8050" s="114" t="s">
        <v>488</v>
      </c>
      <c r="I8050" s="114" t="s">
        <v>8766</v>
      </c>
    </row>
    <row r="8051" spans="1:9" x14ac:dyDescent="0.2">
      <c r="A8051" s="114" t="s">
        <v>10519</v>
      </c>
      <c r="D8051" s="114" t="s">
        <v>515</v>
      </c>
      <c r="E8051" s="114">
        <f t="shared" si="125"/>
        <v>40400243</v>
      </c>
      <c r="F8051" s="114" t="s">
        <v>407</v>
      </c>
      <c r="G8051" s="114" t="s">
        <v>5823</v>
      </c>
      <c r="H8051" s="114" t="s">
        <v>488</v>
      </c>
      <c r="I8051" s="114" t="s">
        <v>8768</v>
      </c>
    </row>
    <row r="8052" spans="1:9" x14ac:dyDescent="0.2">
      <c r="A8052" s="114" t="s">
        <v>10519</v>
      </c>
      <c r="D8052" s="114" t="s">
        <v>516</v>
      </c>
      <c r="E8052" s="114">
        <f t="shared" si="125"/>
        <v>40400248</v>
      </c>
      <c r="F8052" s="114" t="s">
        <v>407</v>
      </c>
      <c r="G8052" s="114" t="s">
        <v>5823</v>
      </c>
      <c r="H8052" s="114" t="s">
        <v>488</v>
      </c>
      <c r="I8052" s="114" t="s">
        <v>517</v>
      </c>
    </row>
    <row r="8053" spans="1:9" x14ac:dyDescent="0.2">
      <c r="A8053" s="114" t="s">
        <v>10519</v>
      </c>
      <c r="D8053" s="114" t="s">
        <v>518</v>
      </c>
      <c r="E8053" s="114">
        <f t="shared" si="125"/>
        <v>40400249</v>
      </c>
      <c r="F8053" s="114" t="s">
        <v>407</v>
      </c>
      <c r="G8053" s="114" t="s">
        <v>5823</v>
      </c>
      <c r="H8053" s="114" t="s">
        <v>488</v>
      </c>
      <c r="I8053" s="114" t="s">
        <v>8772</v>
      </c>
    </row>
    <row r="8054" spans="1:9" x14ac:dyDescent="0.2">
      <c r="A8054" s="114" t="s">
        <v>10519</v>
      </c>
      <c r="D8054" s="114" t="s">
        <v>519</v>
      </c>
      <c r="E8054" s="114">
        <f t="shared" si="125"/>
        <v>40400250</v>
      </c>
      <c r="F8054" s="114" t="s">
        <v>407</v>
      </c>
      <c r="G8054" s="114" t="s">
        <v>5823</v>
      </c>
      <c r="H8054" s="114" t="s">
        <v>488</v>
      </c>
      <c r="I8054" s="114" t="s">
        <v>520</v>
      </c>
    </row>
    <row r="8055" spans="1:9" x14ac:dyDescent="0.2">
      <c r="A8055" s="114" t="s">
        <v>10519</v>
      </c>
      <c r="D8055" s="114" t="s">
        <v>521</v>
      </c>
      <c r="E8055" s="114">
        <f t="shared" si="125"/>
        <v>40400251</v>
      </c>
      <c r="F8055" s="114" t="s">
        <v>407</v>
      </c>
      <c r="G8055" s="114" t="s">
        <v>5823</v>
      </c>
      <c r="H8055" s="114" t="s">
        <v>488</v>
      </c>
      <c r="I8055" s="114" t="s">
        <v>8776</v>
      </c>
    </row>
    <row r="8056" spans="1:9" x14ac:dyDescent="0.2">
      <c r="A8056" s="114" t="s">
        <v>10519</v>
      </c>
      <c r="D8056" s="114" t="s">
        <v>522</v>
      </c>
      <c r="E8056" s="114">
        <f t="shared" si="125"/>
        <v>40400252</v>
      </c>
      <c r="F8056" s="114" t="s">
        <v>407</v>
      </c>
      <c r="G8056" s="114" t="s">
        <v>5823</v>
      </c>
      <c r="H8056" s="114" t="s">
        <v>488</v>
      </c>
      <c r="I8056" s="114" t="s">
        <v>523</v>
      </c>
    </row>
    <row r="8057" spans="1:9" x14ac:dyDescent="0.2">
      <c r="A8057" s="114" t="s">
        <v>10519</v>
      </c>
      <c r="D8057" s="114" t="s">
        <v>524</v>
      </c>
      <c r="E8057" s="114">
        <f t="shared" si="125"/>
        <v>40400253</v>
      </c>
      <c r="F8057" s="114" t="s">
        <v>407</v>
      </c>
      <c r="G8057" s="114" t="s">
        <v>5823</v>
      </c>
      <c r="H8057" s="114" t="s">
        <v>488</v>
      </c>
      <c r="I8057" s="114" t="s">
        <v>525</v>
      </c>
    </row>
    <row r="8058" spans="1:9" x14ac:dyDescent="0.2">
      <c r="A8058" s="114" t="s">
        <v>10519</v>
      </c>
      <c r="D8058" s="114" t="s">
        <v>526</v>
      </c>
      <c r="E8058" s="114">
        <f t="shared" si="125"/>
        <v>40400254</v>
      </c>
      <c r="F8058" s="114" t="s">
        <v>407</v>
      </c>
      <c r="G8058" s="114" t="s">
        <v>5823</v>
      </c>
      <c r="H8058" s="114" t="s">
        <v>488</v>
      </c>
      <c r="I8058" s="114" t="s">
        <v>527</v>
      </c>
    </row>
    <row r="8059" spans="1:9" x14ac:dyDescent="0.2">
      <c r="A8059" s="114" t="s">
        <v>10519</v>
      </c>
      <c r="D8059" s="114" t="s">
        <v>528</v>
      </c>
      <c r="E8059" s="114">
        <f t="shared" si="125"/>
        <v>40400255</v>
      </c>
      <c r="F8059" s="114" t="s">
        <v>407</v>
      </c>
      <c r="G8059" s="114" t="s">
        <v>5823</v>
      </c>
      <c r="H8059" s="114" t="s">
        <v>488</v>
      </c>
      <c r="I8059" s="114" t="s">
        <v>529</v>
      </c>
    </row>
    <row r="8060" spans="1:9" x14ac:dyDescent="0.2">
      <c r="A8060" s="114" t="s">
        <v>10519</v>
      </c>
      <c r="D8060" s="114" t="s">
        <v>530</v>
      </c>
      <c r="E8060" s="114">
        <f t="shared" si="125"/>
        <v>40400260</v>
      </c>
      <c r="F8060" s="114" t="s">
        <v>407</v>
      </c>
      <c r="G8060" s="114" t="s">
        <v>5823</v>
      </c>
      <c r="H8060" s="114" t="s">
        <v>488</v>
      </c>
      <c r="I8060" s="114" t="s">
        <v>3224</v>
      </c>
    </row>
    <row r="8061" spans="1:9" x14ac:dyDescent="0.2">
      <c r="A8061" s="114" t="s">
        <v>10519</v>
      </c>
      <c r="D8061" s="114" t="s">
        <v>531</v>
      </c>
      <c r="E8061" s="114">
        <f t="shared" si="125"/>
        <v>40400261</v>
      </c>
      <c r="F8061" s="114" t="s">
        <v>407</v>
      </c>
      <c r="G8061" s="114" t="s">
        <v>5823</v>
      </c>
      <c r="H8061" s="114" t="s">
        <v>488</v>
      </c>
      <c r="I8061" s="114" t="s">
        <v>5906</v>
      </c>
    </row>
    <row r="8062" spans="1:9" x14ac:dyDescent="0.2">
      <c r="A8062" s="114" t="s">
        <v>10519</v>
      </c>
      <c r="D8062" s="114" t="s">
        <v>532</v>
      </c>
      <c r="E8062" s="114">
        <f t="shared" si="125"/>
        <v>40400262</v>
      </c>
      <c r="F8062" s="114" t="s">
        <v>407</v>
      </c>
      <c r="G8062" s="114" t="s">
        <v>5823</v>
      </c>
      <c r="H8062" s="114" t="s">
        <v>488</v>
      </c>
      <c r="I8062" s="114" t="s">
        <v>3239</v>
      </c>
    </row>
    <row r="8063" spans="1:9" x14ac:dyDescent="0.2">
      <c r="A8063" s="114" t="s">
        <v>10519</v>
      </c>
      <c r="D8063" s="114" t="s">
        <v>533</v>
      </c>
      <c r="E8063" s="114">
        <f t="shared" si="125"/>
        <v>40400263</v>
      </c>
      <c r="F8063" s="114" t="s">
        <v>407</v>
      </c>
      <c r="G8063" s="114" t="s">
        <v>5823</v>
      </c>
      <c r="H8063" s="114" t="s">
        <v>488</v>
      </c>
      <c r="I8063" s="114" t="s">
        <v>3241</v>
      </c>
    </row>
    <row r="8064" spans="1:9" x14ac:dyDescent="0.2">
      <c r="A8064" s="114" t="s">
        <v>10519</v>
      </c>
      <c r="D8064" s="114" t="s">
        <v>534</v>
      </c>
      <c r="E8064" s="114">
        <f t="shared" si="125"/>
        <v>40400270</v>
      </c>
      <c r="F8064" s="114" t="s">
        <v>407</v>
      </c>
      <c r="G8064" s="114" t="s">
        <v>5823</v>
      </c>
      <c r="H8064" s="114" t="s">
        <v>488</v>
      </c>
      <c r="I8064" s="114" t="s">
        <v>3243</v>
      </c>
    </row>
    <row r="8065" spans="1:9" x14ac:dyDescent="0.2">
      <c r="A8065" s="114" t="s">
        <v>10519</v>
      </c>
      <c r="D8065" s="114" t="s">
        <v>535</v>
      </c>
      <c r="E8065" s="114">
        <f t="shared" si="125"/>
        <v>40400271</v>
      </c>
      <c r="F8065" s="114" t="s">
        <v>407</v>
      </c>
      <c r="G8065" s="114" t="s">
        <v>5823</v>
      </c>
      <c r="H8065" s="114" t="s">
        <v>488</v>
      </c>
      <c r="I8065" s="114" t="s">
        <v>3245</v>
      </c>
    </row>
    <row r="8066" spans="1:9" x14ac:dyDescent="0.2">
      <c r="A8066" s="114" t="s">
        <v>10519</v>
      </c>
      <c r="D8066" s="114" t="s">
        <v>536</v>
      </c>
      <c r="E8066" s="114">
        <f t="shared" ref="E8066:E8129" si="126">VALUE(D8066)</f>
        <v>40400272</v>
      </c>
      <c r="F8066" s="114" t="s">
        <v>407</v>
      </c>
      <c r="G8066" s="114" t="s">
        <v>5823</v>
      </c>
      <c r="H8066" s="114" t="s">
        <v>488</v>
      </c>
      <c r="I8066" s="114" t="s">
        <v>479</v>
      </c>
    </row>
    <row r="8067" spans="1:9" x14ac:dyDescent="0.2">
      <c r="A8067" s="114" t="s">
        <v>10519</v>
      </c>
      <c r="D8067" s="114" t="s">
        <v>537</v>
      </c>
      <c r="E8067" s="114">
        <f t="shared" si="126"/>
        <v>40400273</v>
      </c>
      <c r="F8067" s="114" t="s">
        <v>407</v>
      </c>
      <c r="G8067" s="114" t="s">
        <v>5823</v>
      </c>
      <c r="H8067" s="114" t="s">
        <v>488</v>
      </c>
      <c r="I8067" s="114" t="s">
        <v>481</v>
      </c>
    </row>
    <row r="8068" spans="1:9" x14ac:dyDescent="0.2">
      <c r="A8068" s="114" t="s">
        <v>10519</v>
      </c>
      <c r="D8068" s="114" t="s">
        <v>538</v>
      </c>
      <c r="E8068" s="114">
        <f t="shared" si="126"/>
        <v>40400278</v>
      </c>
      <c r="F8068" s="114" t="s">
        <v>407</v>
      </c>
      <c r="G8068" s="114" t="s">
        <v>5823</v>
      </c>
      <c r="H8068" s="114" t="s">
        <v>488</v>
      </c>
      <c r="I8068" s="114" t="s">
        <v>539</v>
      </c>
    </row>
    <row r="8069" spans="1:9" x14ac:dyDescent="0.2">
      <c r="A8069" s="114" t="s">
        <v>10519</v>
      </c>
      <c r="D8069" s="114" t="s">
        <v>540</v>
      </c>
      <c r="E8069" s="114">
        <f t="shared" si="126"/>
        <v>40400279</v>
      </c>
      <c r="F8069" s="114" t="s">
        <v>407</v>
      </c>
      <c r="G8069" s="114" t="s">
        <v>5823</v>
      </c>
      <c r="H8069" s="114" t="s">
        <v>488</v>
      </c>
      <c r="I8069" s="114" t="s">
        <v>485</v>
      </c>
    </row>
    <row r="8070" spans="1:9" x14ac:dyDescent="0.2">
      <c r="A8070" s="114" t="s">
        <v>10519</v>
      </c>
      <c r="D8070" s="114" t="s">
        <v>15903</v>
      </c>
      <c r="E8070" s="114">
        <f t="shared" si="126"/>
        <v>40400301</v>
      </c>
      <c r="F8070" s="114" t="s">
        <v>407</v>
      </c>
      <c r="G8070" s="114" t="s">
        <v>5823</v>
      </c>
      <c r="H8070" s="114" t="s">
        <v>541</v>
      </c>
      <c r="I8070" s="114" t="s">
        <v>542</v>
      </c>
    </row>
    <row r="8071" spans="1:9" x14ac:dyDescent="0.2">
      <c r="A8071" s="114" t="s">
        <v>10519</v>
      </c>
      <c r="D8071" s="114" t="s">
        <v>15905</v>
      </c>
      <c r="E8071" s="114">
        <f t="shared" si="126"/>
        <v>40400302</v>
      </c>
      <c r="F8071" s="114" t="s">
        <v>407</v>
      </c>
      <c r="G8071" s="114" t="s">
        <v>5823</v>
      </c>
      <c r="H8071" s="114" t="s">
        <v>541</v>
      </c>
      <c r="I8071" s="114" t="s">
        <v>9865</v>
      </c>
    </row>
    <row r="8072" spans="1:9" x14ac:dyDescent="0.2">
      <c r="A8072" s="114" t="s">
        <v>10519</v>
      </c>
      <c r="D8072" s="114" t="s">
        <v>543</v>
      </c>
      <c r="E8072" s="114">
        <f t="shared" si="126"/>
        <v>40400303</v>
      </c>
      <c r="F8072" s="114" t="s">
        <v>407</v>
      </c>
      <c r="G8072" s="114" t="s">
        <v>5823</v>
      </c>
      <c r="H8072" s="114" t="s">
        <v>541</v>
      </c>
      <c r="I8072" s="114" t="s">
        <v>544</v>
      </c>
    </row>
    <row r="8073" spans="1:9" x14ac:dyDescent="0.2">
      <c r="A8073" s="114" t="s">
        <v>10519</v>
      </c>
      <c r="D8073" s="114" t="s">
        <v>15907</v>
      </c>
      <c r="E8073" s="114">
        <f t="shared" si="126"/>
        <v>40400304</v>
      </c>
      <c r="F8073" s="114" t="s">
        <v>407</v>
      </c>
      <c r="G8073" s="114" t="s">
        <v>5823</v>
      </c>
      <c r="H8073" s="114" t="s">
        <v>541</v>
      </c>
      <c r="I8073" s="114" t="s">
        <v>545</v>
      </c>
    </row>
    <row r="8074" spans="1:9" x14ac:dyDescent="0.2">
      <c r="A8074" s="114" t="s">
        <v>10519</v>
      </c>
      <c r="D8074" s="114" t="s">
        <v>15909</v>
      </c>
      <c r="E8074" s="114">
        <f t="shared" si="126"/>
        <v>40400305</v>
      </c>
      <c r="F8074" s="114" t="s">
        <v>407</v>
      </c>
      <c r="G8074" s="114" t="s">
        <v>5823</v>
      </c>
      <c r="H8074" s="114" t="s">
        <v>541</v>
      </c>
      <c r="I8074" s="114" t="s">
        <v>546</v>
      </c>
    </row>
    <row r="8075" spans="1:9" x14ac:dyDescent="0.2">
      <c r="A8075" s="114" t="s">
        <v>10519</v>
      </c>
      <c r="D8075" s="114" t="s">
        <v>547</v>
      </c>
      <c r="E8075" s="114">
        <f t="shared" si="126"/>
        <v>40400306</v>
      </c>
      <c r="F8075" s="114" t="s">
        <v>407</v>
      </c>
      <c r="G8075" s="114" t="s">
        <v>5823</v>
      </c>
      <c r="H8075" s="114" t="s">
        <v>541</v>
      </c>
      <c r="I8075" s="114" t="s">
        <v>304</v>
      </c>
    </row>
    <row r="8076" spans="1:9" x14ac:dyDescent="0.2">
      <c r="A8076" s="114" t="s">
        <v>10519</v>
      </c>
      <c r="D8076" s="114" t="s">
        <v>305</v>
      </c>
      <c r="E8076" s="114">
        <f t="shared" si="126"/>
        <v>40400307</v>
      </c>
      <c r="F8076" s="114" t="s">
        <v>407</v>
      </c>
      <c r="G8076" s="114" t="s">
        <v>5823</v>
      </c>
      <c r="H8076" s="114" t="s">
        <v>541</v>
      </c>
      <c r="I8076" s="114" t="s">
        <v>306</v>
      </c>
    </row>
    <row r="8077" spans="1:9" x14ac:dyDescent="0.2">
      <c r="A8077" s="114" t="s">
        <v>10519</v>
      </c>
      <c r="D8077" s="114" t="s">
        <v>15911</v>
      </c>
      <c r="E8077" s="114">
        <f t="shared" si="126"/>
        <v>40400311</v>
      </c>
      <c r="F8077" s="114" t="s">
        <v>407</v>
      </c>
      <c r="G8077" s="114" t="s">
        <v>5823</v>
      </c>
      <c r="H8077" s="114" t="s">
        <v>541</v>
      </c>
      <c r="I8077" s="114" t="s">
        <v>307</v>
      </c>
    </row>
    <row r="8078" spans="1:9" x14ac:dyDescent="0.2">
      <c r="A8078" s="114" t="s">
        <v>10519</v>
      </c>
      <c r="D8078" s="114" t="s">
        <v>15913</v>
      </c>
      <c r="E8078" s="114">
        <f t="shared" si="126"/>
        <v>40400312</v>
      </c>
      <c r="F8078" s="114" t="s">
        <v>407</v>
      </c>
      <c r="G8078" s="114" t="s">
        <v>5823</v>
      </c>
      <c r="H8078" s="114" t="s">
        <v>541</v>
      </c>
      <c r="I8078" s="114" t="s">
        <v>308</v>
      </c>
    </row>
    <row r="8079" spans="1:9" x14ac:dyDescent="0.2">
      <c r="A8079" s="114" t="s">
        <v>10519</v>
      </c>
      <c r="D8079" s="114" t="s">
        <v>309</v>
      </c>
      <c r="E8079" s="114">
        <f t="shared" si="126"/>
        <v>40400313</v>
      </c>
      <c r="F8079" s="114" t="s">
        <v>407</v>
      </c>
      <c r="G8079" s="114" t="s">
        <v>5823</v>
      </c>
      <c r="H8079" s="114" t="s">
        <v>541</v>
      </c>
      <c r="I8079" s="114" t="s">
        <v>310</v>
      </c>
    </row>
    <row r="8080" spans="1:9" x14ac:dyDescent="0.2">
      <c r="A8080" s="114" t="s">
        <v>10519</v>
      </c>
      <c r="D8080" s="114" t="s">
        <v>311</v>
      </c>
      <c r="E8080" s="114">
        <f t="shared" si="126"/>
        <v>40400314</v>
      </c>
      <c r="F8080" s="114" t="s">
        <v>407</v>
      </c>
      <c r="G8080" s="114" t="s">
        <v>5823</v>
      </c>
      <c r="H8080" s="114" t="s">
        <v>541</v>
      </c>
      <c r="I8080" s="114" t="s">
        <v>312</v>
      </c>
    </row>
    <row r="8081" spans="1:9" x14ac:dyDescent="0.2">
      <c r="A8081" s="114" t="s">
        <v>10519</v>
      </c>
      <c r="D8081" s="114" t="s">
        <v>15915</v>
      </c>
      <c r="E8081" s="114">
        <f t="shared" si="126"/>
        <v>40400315</v>
      </c>
      <c r="F8081" s="114" t="s">
        <v>407</v>
      </c>
      <c r="G8081" s="114" t="s">
        <v>5823</v>
      </c>
      <c r="H8081" s="114" t="s">
        <v>541</v>
      </c>
      <c r="I8081" s="114" t="s">
        <v>313</v>
      </c>
    </row>
    <row r="8082" spans="1:9" x14ac:dyDescent="0.2">
      <c r="A8082" s="114" t="s">
        <v>10519</v>
      </c>
      <c r="D8082" s="114" t="s">
        <v>314</v>
      </c>
      <c r="E8082" s="114">
        <f t="shared" si="126"/>
        <v>40400316</v>
      </c>
      <c r="F8082" s="114" t="s">
        <v>407</v>
      </c>
      <c r="G8082" s="114" t="s">
        <v>5823</v>
      </c>
      <c r="H8082" s="114" t="s">
        <v>541</v>
      </c>
      <c r="I8082" s="114" t="s">
        <v>315</v>
      </c>
    </row>
    <row r="8083" spans="1:9" x14ac:dyDescent="0.2">
      <c r="A8083" s="114" t="s">
        <v>10519</v>
      </c>
      <c r="D8083" s="114" t="s">
        <v>316</v>
      </c>
      <c r="E8083" s="114">
        <f t="shared" si="126"/>
        <v>40400321</v>
      </c>
      <c r="F8083" s="114" t="s">
        <v>407</v>
      </c>
      <c r="G8083" s="114" t="s">
        <v>5823</v>
      </c>
      <c r="H8083" s="114" t="s">
        <v>541</v>
      </c>
      <c r="I8083" s="114" t="s">
        <v>317</v>
      </c>
    </row>
    <row r="8084" spans="1:9" x14ac:dyDescent="0.2">
      <c r="A8084" s="114" t="s">
        <v>10519</v>
      </c>
      <c r="D8084" s="114" t="s">
        <v>15917</v>
      </c>
      <c r="E8084" s="114">
        <f t="shared" si="126"/>
        <v>40400322</v>
      </c>
      <c r="F8084" s="114" t="s">
        <v>407</v>
      </c>
      <c r="G8084" s="114" t="s">
        <v>5823</v>
      </c>
      <c r="H8084" s="114" t="s">
        <v>541</v>
      </c>
      <c r="I8084" s="114" t="s">
        <v>318</v>
      </c>
    </row>
    <row r="8085" spans="1:9" x14ac:dyDescent="0.2">
      <c r="A8085" s="114" t="s">
        <v>10519</v>
      </c>
      <c r="D8085" s="114" t="s">
        <v>319</v>
      </c>
      <c r="E8085" s="114">
        <f t="shared" si="126"/>
        <v>40400323</v>
      </c>
      <c r="F8085" s="114" t="s">
        <v>407</v>
      </c>
      <c r="G8085" s="114" t="s">
        <v>5823</v>
      </c>
      <c r="H8085" s="114" t="s">
        <v>541</v>
      </c>
      <c r="I8085" s="114" t="s">
        <v>320</v>
      </c>
    </row>
    <row r="8086" spans="1:9" x14ac:dyDescent="0.2">
      <c r="A8086" s="114" t="s">
        <v>10519</v>
      </c>
      <c r="D8086" s="114" t="s">
        <v>321</v>
      </c>
      <c r="E8086" s="114">
        <f t="shared" si="126"/>
        <v>40400324</v>
      </c>
      <c r="F8086" s="114" t="s">
        <v>407</v>
      </c>
      <c r="G8086" s="114" t="s">
        <v>5823</v>
      </c>
      <c r="H8086" s="114" t="s">
        <v>541</v>
      </c>
      <c r="I8086" s="114" t="s">
        <v>322</v>
      </c>
    </row>
    <row r="8087" spans="1:9" x14ac:dyDescent="0.2">
      <c r="A8087" s="114" t="s">
        <v>10519</v>
      </c>
      <c r="D8087" s="114" t="s">
        <v>323</v>
      </c>
      <c r="E8087" s="114">
        <f t="shared" si="126"/>
        <v>40400325</v>
      </c>
      <c r="F8087" s="114" t="s">
        <v>407</v>
      </c>
      <c r="G8087" s="114" t="s">
        <v>5823</v>
      </c>
      <c r="H8087" s="114" t="s">
        <v>541</v>
      </c>
      <c r="I8087" s="114" t="s">
        <v>324</v>
      </c>
    </row>
    <row r="8088" spans="1:9" x14ac:dyDescent="0.2">
      <c r="A8088" s="114" t="s">
        <v>10519</v>
      </c>
      <c r="D8088" s="114" t="s">
        <v>325</v>
      </c>
      <c r="E8088" s="114">
        <f t="shared" si="126"/>
        <v>40400326</v>
      </c>
      <c r="F8088" s="114" t="s">
        <v>407</v>
      </c>
      <c r="G8088" s="114" t="s">
        <v>5823</v>
      </c>
      <c r="H8088" s="114" t="s">
        <v>541</v>
      </c>
      <c r="I8088" s="114" t="s">
        <v>326</v>
      </c>
    </row>
    <row r="8089" spans="1:9" x14ac:dyDescent="0.2">
      <c r="A8089" s="114" t="s">
        <v>10519</v>
      </c>
      <c r="D8089" s="114" t="s">
        <v>327</v>
      </c>
      <c r="E8089" s="114">
        <f t="shared" si="126"/>
        <v>40400331</v>
      </c>
      <c r="F8089" s="114" t="s">
        <v>407</v>
      </c>
      <c r="G8089" s="114" t="s">
        <v>5823</v>
      </c>
      <c r="H8089" s="114" t="s">
        <v>541</v>
      </c>
      <c r="I8089" s="114" t="s">
        <v>328</v>
      </c>
    </row>
    <row r="8090" spans="1:9" x14ac:dyDescent="0.2">
      <c r="A8090" s="114" t="s">
        <v>10519</v>
      </c>
      <c r="D8090" s="114" t="s">
        <v>15919</v>
      </c>
      <c r="E8090" s="114">
        <f t="shared" si="126"/>
        <v>40400332</v>
      </c>
      <c r="F8090" s="114" t="s">
        <v>407</v>
      </c>
      <c r="G8090" s="114" t="s">
        <v>5823</v>
      </c>
      <c r="H8090" s="114" t="s">
        <v>541</v>
      </c>
      <c r="I8090" s="114" t="s">
        <v>329</v>
      </c>
    </row>
    <row r="8091" spans="1:9" x14ac:dyDescent="0.2">
      <c r="A8091" s="114" t="s">
        <v>10519</v>
      </c>
      <c r="D8091" s="114" t="s">
        <v>330</v>
      </c>
      <c r="E8091" s="114">
        <f t="shared" si="126"/>
        <v>40400333</v>
      </c>
      <c r="F8091" s="114" t="s">
        <v>407</v>
      </c>
      <c r="G8091" s="114" t="s">
        <v>5823</v>
      </c>
      <c r="H8091" s="114" t="s">
        <v>541</v>
      </c>
      <c r="I8091" s="114" t="s">
        <v>331</v>
      </c>
    </row>
    <row r="8092" spans="1:9" x14ac:dyDescent="0.2">
      <c r="A8092" s="114" t="s">
        <v>10519</v>
      </c>
      <c r="D8092" s="114" t="s">
        <v>332</v>
      </c>
      <c r="E8092" s="114">
        <f t="shared" si="126"/>
        <v>40400334</v>
      </c>
      <c r="F8092" s="114" t="s">
        <v>407</v>
      </c>
      <c r="G8092" s="114" t="s">
        <v>5823</v>
      </c>
      <c r="H8092" s="114" t="s">
        <v>541</v>
      </c>
      <c r="I8092" s="114" t="s">
        <v>333</v>
      </c>
    </row>
    <row r="8093" spans="1:9" x14ac:dyDescent="0.2">
      <c r="A8093" s="114" t="s">
        <v>10519</v>
      </c>
      <c r="D8093" s="114" t="s">
        <v>334</v>
      </c>
      <c r="E8093" s="114">
        <f t="shared" si="126"/>
        <v>40400335</v>
      </c>
      <c r="F8093" s="114" t="s">
        <v>407</v>
      </c>
      <c r="G8093" s="114" t="s">
        <v>5823</v>
      </c>
      <c r="H8093" s="114" t="s">
        <v>541</v>
      </c>
      <c r="I8093" s="114" t="s">
        <v>335</v>
      </c>
    </row>
    <row r="8094" spans="1:9" x14ac:dyDescent="0.2">
      <c r="A8094" s="114" t="s">
        <v>10519</v>
      </c>
      <c r="D8094" s="114" t="s">
        <v>336</v>
      </c>
      <c r="E8094" s="114">
        <f t="shared" si="126"/>
        <v>40400336</v>
      </c>
      <c r="F8094" s="114" t="s">
        <v>407</v>
      </c>
      <c r="G8094" s="114" t="s">
        <v>5823</v>
      </c>
      <c r="H8094" s="114" t="s">
        <v>541</v>
      </c>
      <c r="I8094" s="114" t="s">
        <v>337</v>
      </c>
    </row>
    <row r="8095" spans="1:9" x14ac:dyDescent="0.2">
      <c r="A8095" s="114" t="s">
        <v>10519</v>
      </c>
      <c r="D8095" s="114" t="s">
        <v>338</v>
      </c>
      <c r="E8095" s="114">
        <f t="shared" si="126"/>
        <v>40400340</v>
      </c>
      <c r="F8095" s="114" t="s">
        <v>407</v>
      </c>
      <c r="G8095" s="114" t="s">
        <v>5823</v>
      </c>
      <c r="H8095" s="114" t="s">
        <v>541</v>
      </c>
      <c r="I8095" s="114" t="s">
        <v>1800</v>
      </c>
    </row>
    <row r="8096" spans="1:9" x14ac:dyDescent="0.2">
      <c r="A8096" s="114" t="s">
        <v>10519</v>
      </c>
      <c r="D8096" s="114" t="s">
        <v>1801</v>
      </c>
      <c r="E8096" s="114">
        <f t="shared" si="126"/>
        <v>40400401</v>
      </c>
      <c r="F8096" s="114" t="s">
        <v>407</v>
      </c>
      <c r="G8096" s="114" t="s">
        <v>5823</v>
      </c>
      <c r="H8096" s="114" t="s">
        <v>1802</v>
      </c>
      <c r="I8096" s="114" t="s">
        <v>1803</v>
      </c>
    </row>
    <row r="8097" spans="1:12" x14ac:dyDescent="0.2">
      <c r="A8097" s="114" t="s">
        <v>10519</v>
      </c>
      <c r="D8097" s="114" t="s">
        <v>1804</v>
      </c>
      <c r="E8097" s="114">
        <f t="shared" si="126"/>
        <v>40400402</v>
      </c>
      <c r="F8097" s="114" t="s">
        <v>407</v>
      </c>
      <c r="G8097" s="114" t="s">
        <v>5823</v>
      </c>
      <c r="H8097" s="114" t="s">
        <v>1802</v>
      </c>
      <c r="I8097" s="114" t="s">
        <v>1805</v>
      </c>
    </row>
    <row r="8098" spans="1:12" x14ac:dyDescent="0.2">
      <c r="A8098" s="114" t="s">
        <v>10519</v>
      </c>
      <c r="D8098" s="114" t="s">
        <v>1806</v>
      </c>
      <c r="E8098" s="114">
        <f t="shared" si="126"/>
        <v>40400403</v>
      </c>
      <c r="F8098" s="114" t="s">
        <v>407</v>
      </c>
      <c r="G8098" s="114" t="s">
        <v>5823</v>
      </c>
      <c r="H8098" s="114" t="s">
        <v>1802</v>
      </c>
      <c r="I8098" s="114" t="s">
        <v>1807</v>
      </c>
    </row>
    <row r="8099" spans="1:12" x14ac:dyDescent="0.2">
      <c r="A8099" s="114" t="s">
        <v>10519</v>
      </c>
      <c r="D8099" s="114" t="s">
        <v>1808</v>
      </c>
      <c r="E8099" s="114">
        <f t="shared" si="126"/>
        <v>40400404</v>
      </c>
      <c r="F8099" s="114" t="s">
        <v>407</v>
      </c>
      <c r="G8099" s="114" t="s">
        <v>5823</v>
      </c>
      <c r="H8099" s="114" t="s">
        <v>1802</v>
      </c>
      <c r="I8099" s="114" t="s">
        <v>302</v>
      </c>
    </row>
    <row r="8100" spans="1:12" x14ac:dyDescent="0.2">
      <c r="A8100" s="114" t="s">
        <v>10519</v>
      </c>
      <c r="D8100" s="114" t="s">
        <v>303</v>
      </c>
      <c r="E8100" s="114">
        <f t="shared" si="126"/>
        <v>40400405</v>
      </c>
      <c r="F8100" s="114" t="s">
        <v>407</v>
      </c>
      <c r="G8100" s="114" t="s">
        <v>5823</v>
      </c>
      <c r="H8100" s="114" t="s">
        <v>1802</v>
      </c>
      <c r="I8100" s="114" t="s">
        <v>4506</v>
      </c>
    </row>
    <row r="8101" spans="1:12" x14ac:dyDescent="0.2">
      <c r="A8101" s="114" t="s">
        <v>10519</v>
      </c>
      <c r="D8101" s="114" t="s">
        <v>4507</v>
      </c>
      <c r="E8101" s="114">
        <f t="shared" si="126"/>
        <v>40400406</v>
      </c>
      <c r="F8101" s="114" t="s">
        <v>407</v>
      </c>
      <c r="G8101" s="114" t="s">
        <v>5823</v>
      </c>
      <c r="H8101" s="114" t="s">
        <v>1802</v>
      </c>
      <c r="I8101" s="114" t="s">
        <v>4508</v>
      </c>
    </row>
    <row r="8102" spans="1:12" x14ac:dyDescent="0.2">
      <c r="A8102" s="114" t="s">
        <v>10519</v>
      </c>
      <c r="D8102" s="114" t="s">
        <v>4509</v>
      </c>
      <c r="E8102" s="114">
        <f t="shared" si="126"/>
        <v>40400407</v>
      </c>
      <c r="F8102" s="114" t="s">
        <v>407</v>
      </c>
      <c r="G8102" s="114" t="s">
        <v>5823</v>
      </c>
      <c r="H8102" s="114" t="s">
        <v>1802</v>
      </c>
      <c r="I8102" s="114" t="s">
        <v>1809</v>
      </c>
    </row>
    <row r="8103" spans="1:12" x14ac:dyDescent="0.2">
      <c r="A8103" s="114" t="s">
        <v>10519</v>
      </c>
      <c r="D8103" s="114" t="s">
        <v>1810</v>
      </c>
      <c r="E8103" s="114">
        <f t="shared" si="126"/>
        <v>40400408</v>
      </c>
      <c r="F8103" s="114" t="s">
        <v>407</v>
      </c>
      <c r="G8103" s="114" t="s">
        <v>5823</v>
      </c>
      <c r="H8103" s="114" t="s">
        <v>1802</v>
      </c>
      <c r="I8103" s="114" t="s">
        <v>1811</v>
      </c>
    </row>
    <row r="8104" spans="1:12" x14ac:dyDescent="0.2">
      <c r="A8104" s="114" t="s">
        <v>10519</v>
      </c>
      <c r="D8104" s="114" t="s">
        <v>1812</v>
      </c>
      <c r="E8104" s="114">
        <f t="shared" si="126"/>
        <v>40400409</v>
      </c>
      <c r="F8104" s="114" t="s">
        <v>407</v>
      </c>
      <c r="G8104" s="114" t="s">
        <v>5823</v>
      </c>
      <c r="H8104" s="114" t="s">
        <v>1802</v>
      </c>
      <c r="I8104" s="114" t="s">
        <v>1813</v>
      </c>
      <c r="K8104" s="116"/>
      <c r="L8104" s="114"/>
    </row>
    <row r="8105" spans="1:12" x14ac:dyDescent="0.2">
      <c r="A8105" s="114" t="s">
        <v>10519</v>
      </c>
      <c r="D8105" s="114" t="s">
        <v>1814</v>
      </c>
      <c r="E8105" s="114">
        <f t="shared" si="126"/>
        <v>40400410</v>
      </c>
      <c r="F8105" s="114" t="s">
        <v>407</v>
      </c>
      <c r="G8105" s="114" t="s">
        <v>5823</v>
      </c>
      <c r="H8105" s="114" t="s">
        <v>1802</v>
      </c>
      <c r="I8105" s="114" t="s">
        <v>1815</v>
      </c>
      <c r="K8105" s="116"/>
      <c r="L8105" s="114"/>
    </row>
    <row r="8106" spans="1:12" x14ac:dyDescent="0.2">
      <c r="A8106" s="114" t="s">
        <v>10519</v>
      </c>
      <c r="D8106" s="114" t="s">
        <v>1816</v>
      </c>
      <c r="E8106" s="114">
        <f t="shared" si="126"/>
        <v>40400411</v>
      </c>
      <c r="F8106" s="114" t="s">
        <v>407</v>
      </c>
      <c r="G8106" s="114" t="s">
        <v>5823</v>
      </c>
      <c r="H8106" s="114" t="s">
        <v>1802</v>
      </c>
      <c r="I8106" s="114" t="s">
        <v>1817</v>
      </c>
    </row>
    <row r="8107" spans="1:12" x14ac:dyDescent="0.2">
      <c r="A8107" s="114" t="s">
        <v>10519</v>
      </c>
      <c r="D8107" s="114" t="s">
        <v>1818</v>
      </c>
      <c r="E8107" s="114">
        <f t="shared" si="126"/>
        <v>40400412</v>
      </c>
      <c r="F8107" s="114" t="s">
        <v>407</v>
      </c>
      <c r="G8107" s="114" t="s">
        <v>5823</v>
      </c>
      <c r="H8107" s="114" t="s">
        <v>1802</v>
      </c>
      <c r="I8107" s="114" t="s">
        <v>277</v>
      </c>
    </row>
    <row r="8108" spans="1:12" x14ac:dyDescent="0.2">
      <c r="A8108" s="114" t="s">
        <v>10519</v>
      </c>
      <c r="D8108" s="114" t="s">
        <v>278</v>
      </c>
      <c r="E8108" s="114">
        <f t="shared" si="126"/>
        <v>40400413</v>
      </c>
      <c r="F8108" s="114" t="s">
        <v>407</v>
      </c>
      <c r="G8108" s="114" t="s">
        <v>5823</v>
      </c>
      <c r="H8108" s="114" t="s">
        <v>1802</v>
      </c>
      <c r="I8108" s="114" t="s">
        <v>279</v>
      </c>
    </row>
    <row r="8109" spans="1:12" x14ac:dyDescent="0.2">
      <c r="A8109" s="114" t="s">
        <v>10519</v>
      </c>
      <c r="D8109" s="114" t="s">
        <v>280</v>
      </c>
      <c r="E8109" s="114">
        <f t="shared" si="126"/>
        <v>40400414</v>
      </c>
      <c r="F8109" s="114" t="s">
        <v>407</v>
      </c>
      <c r="G8109" s="114" t="s">
        <v>5823</v>
      </c>
      <c r="H8109" s="114" t="s">
        <v>1802</v>
      </c>
      <c r="I8109" s="114" t="s">
        <v>281</v>
      </c>
    </row>
    <row r="8110" spans="1:12" x14ac:dyDescent="0.2">
      <c r="A8110" s="114" t="s">
        <v>10519</v>
      </c>
      <c r="D8110" s="114" t="s">
        <v>282</v>
      </c>
      <c r="E8110" s="114">
        <f t="shared" si="126"/>
        <v>40400497</v>
      </c>
      <c r="F8110" s="114" t="s">
        <v>407</v>
      </c>
      <c r="G8110" s="114" t="s">
        <v>5823</v>
      </c>
      <c r="H8110" s="114" t="s">
        <v>1802</v>
      </c>
      <c r="I8110" s="114" t="s">
        <v>7356</v>
      </c>
    </row>
    <row r="8111" spans="1:12" x14ac:dyDescent="0.2">
      <c r="A8111" s="114" t="s">
        <v>10519</v>
      </c>
      <c r="D8111" s="114" t="s">
        <v>283</v>
      </c>
      <c r="E8111" s="114">
        <f t="shared" si="126"/>
        <v>40400498</v>
      </c>
      <c r="F8111" s="114" t="s">
        <v>407</v>
      </c>
      <c r="G8111" s="114" t="s">
        <v>5823</v>
      </c>
      <c r="H8111" s="114" t="s">
        <v>1802</v>
      </c>
      <c r="I8111" s="114" t="s">
        <v>7358</v>
      </c>
    </row>
    <row r="8112" spans="1:12" x14ac:dyDescent="0.2">
      <c r="A8112" s="114" t="s">
        <v>10519</v>
      </c>
      <c r="D8112" s="114" t="s">
        <v>284</v>
      </c>
      <c r="E8112" s="114">
        <f t="shared" si="126"/>
        <v>40500101</v>
      </c>
      <c r="F8112" s="114" t="s">
        <v>407</v>
      </c>
      <c r="G8112" s="114" t="s">
        <v>285</v>
      </c>
      <c r="H8112" s="114" t="s">
        <v>14476</v>
      </c>
      <c r="I8112" s="114" t="s">
        <v>11070</v>
      </c>
    </row>
    <row r="8113" spans="1:9" x14ac:dyDescent="0.2">
      <c r="A8113" s="114" t="s">
        <v>10519</v>
      </c>
      <c r="D8113" s="114" t="s">
        <v>286</v>
      </c>
      <c r="E8113" s="114">
        <f t="shared" si="126"/>
        <v>40500199</v>
      </c>
      <c r="F8113" s="114" t="s">
        <v>407</v>
      </c>
      <c r="G8113" s="114" t="s">
        <v>285</v>
      </c>
      <c r="H8113" s="114" t="s">
        <v>14476</v>
      </c>
      <c r="I8113" s="114" t="s">
        <v>11070</v>
      </c>
    </row>
    <row r="8114" spans="1:9" x14ac:dyDescent="0.2">
      <c r="A8114" s="114" t="s">
        <v>10519</v>
      </c>
      <c r="D8114" s="114" t="s">
        <v>287</v>
      </c>
      <c r="E8114" s="114">
        <f t="shared" si="126"/>
        <v>40500201</v>
      </c>
      <c r="F8114" s="114" t="s">
        <v>407</v>
      </c>
      <c r="G8114" s="114" t="s">
        <v>285</v>
      </c>
      <c r="H8114" s="114" t="s">
        <v>14455</v>
      </c>
      <c r="I8114" s="114" t="s">
        <v>288</v>
      </c>
    </row>
    <row r="8115" spans="1:9" x14ac:dyDescent="0.2">
      <c r="A8115" s="114" t="s">
        <v>10519</v>
      </c>
      <c r="D8115" s="114" t="s">
        <v>3398</v>
      </c>
      <c r="E8115" s="114">
        <f t="shared" si="126"/>
        <v>40500202</v>
      </c>
      <c r="F8115" s="114" t="s">
        <v>407</v>
      </c>
      <c r="G8115" s="114" t="s">
        <v>285</v>
      </c>
      <c r="H8115" s="114" t="s">
        <v>14455</v>
      </c>
      <c r="I8115" s="114" t="s">
        <v>3399</v>
      </c>
    </row>
    <row r="8116" spans="1:9" x14ac:dyDescent="0.2">
      <c r="A8116" s="114" t="s">
        <v>10519</v>
      </c>
      <c r="D8116" s="114" t="s">
        <v>3400</v>
      </c>
      <c r="E8116" s="114">
        <f t="shared" si="126"/>
        <v>40500203</v>
      </c>
      <c r="F8116" s="114" t="s">
        <v>407</v>
      </c>
      <c r="G8116" s="114" t="s">
        <v>285</v>
      </c>
      <c r="H8116" s="114" t="s">
        <v>14455</v>
      </c>
      <c r="I8116" s="114" t="s">
        <v>3401</v>
      </c>
    </row>
    <row r="8117" spans="1:9" x14ac:dyDescent="0.2">
      <c r="A8117" s="114" t="s">
        <v>10519</v>
      </c>
      <c r="D8117" s="114" t="s">
        <v>3402</v>
      </c>
      <c r="E8117" s="114">
        <f t="shared" si="126"/>
        <v>40500211</v>
      </c>
      <c r="F8117" s="114" t="s">
        <v>407</v>
      </c>
      <c r="G8117" s="114" t="s">
        <v>285</v>
      </c>
      <c r="H8117" s="114" t="s">
        <v>14455</v>
      </c>
      <c r="I8117" s="114" t="s">
        <v>288</v>
      </c>
    </row>
    <row r="8118" spans="1:9" x14ac:dyDescent="0.2">
      <c r="A8118" s="114" t="s">
        <v>10519</v>
      </c>
      <c r="D8118" s="114" t="s">
        <v>3403</v>
      </c>
      <c r="E8118" s="114">
        <f t="shared" si="126"/>
        <v>40500212</v>
      </c>
      <c r="F8118" s="114" t="s">
        <v>407</v>
      </c>
      <c r="G8118" s="114" t="s">
        <v>285</v>
      </c>
      <c r="H8118" s="114" t="s">
        <v>14455</v>
      </c>
      <c r="I8118" s="114" t="s">
        <v>3404</v>
      </c>
    </row>
    <row r="8119" spans="1:9" x14ac:dyDescent="0.2">
      <c r="A8119" s="114" t="s">
        <v>10519</v>
      </c>
      <c r="D8119" s="114" t="s">
        <v>3405</v>
      </c>
      <c r="E8119" s="114">
        <f t="shared" si="126"/>
        <v>40500215</v>
      </c>
      <c r="F8119" s="114" t="s">
        <v>407</v>
      </c>
      <c r="G8119" s="114" t="s">
        <v>285</v>
      </c>
      <c r="H8119" s="114" t="s">
        <v>14455</v>
      </c>
      <c r="I8119" s="114" t="s">
        <v>3406</v>
      </c>
    </row>
    <row r="8120" spans="1:9" x14ac:dyDescent="0.2">
      <c r="A8120" s="114" t="s">
        <v>10519</v>
      </c>
      <c r="D8120" s="114" t="s">
        <v>3407</v>
      </c>
      <c r="E8120" s="114">
        <f t="shared" si="126"/>
        <v>40500301</v>
      </c>
      <c r="F8120" s="114" t="s">
        <v>407</v>
      </c>
      <c r="G8120" s="114" t="s">
        <v>285</v>
      </c>
      <c r="H8120" s="114" t="s">
        <v>14455</v>
      </c>
      <c r="I8120" s="114" t="s">
        <v>3408</v>
      </c>
    </row>
    <row r="8121" spans="1:9" x14ac:dyDescent="0.2">
      <c r="A8121" s="114" t="s">
        <v>10519</v>
      </c>
      <c r="D8121" s="114" t="s">
        <v>3409</v>
      </c>
      <c r="E8121" s="114">
        <f t="shared" si="126"/>
        <v>40500302</v>
      </c>
      <c r="F8121" s="114" t="s">
        <v>407</v>
      </c>
      <c r="G8121" s="114" t="s">
        <v>285</v>
      </c>
      <c r="H8121" s="114" t="s">
        <v>14455</v>
      </c>
      <c r="I8121" s="114" t="s">
        <v>3410</v>
      </c>
    </row>
    <row r="8122" spans="1:9" x14ac:dyDescent="0.2">
      <c r="A8122" s="114" t="s">
        <v>10519</v>
      </c>
      <c r="D8122" s="114" t="s">
        <v>3411</v>
      </c>
      <c r="E8122" s="114">
        <f t="shared" si="126"/>
        <v>40500303</v>
      </c>
      <c r="F8122" s="114" t="s">
        <v>407</v>
      </c>
      <c r="G8122" s="114" t="s">
        <v>285</v>
      </c>
      <c r="H8122" s="114" t="s">
        <v>14455</v>
      </c>
      <c r="I8122" s="114" t="s">
        <v>3412</v>
      </c>
    </row>
    <row r="8123" spans="1:9" x14ac:dyDescent="0.2">
      <c r="A8123" s="114" t="s">
        <v>10519</v>
      </c>
      <c r="D8123" s="114" t="s">
        <v>3413</v>
      </c>
      <c r="E8123" s="114">
        <f t="shared" si="126"/>
        <v>40500304</v>
      </c>
      <c r="F8123" s="114" t="s">
        <v>407</v>
      </c>
      <c r="G8123" s="114" t="s">
        <v>285</v>
      </c>
      <c r="H8123" s="114" t="s">
        <v>14455</v>
      </c>
      <c r="I8123" s="114" t="s">
        <v>3414</v>
      </c>
    </row>
    <row r="8124" spans="1:9" x14ac:dyDescent="0.2">
      <c r="A8124" s="114" t="s">
        <v>10519</v>
      </c>
      <c r="D8124" s="114" t="s">
        <v>3415</v>
      </c>
      <c r="E8124" s="114">
        <f t="shared" si="126"/>
        <v>40500305</v>
      </c>
      <c r="F8124" s="114" t="s">
        <v>407</v>
      </c>
      <c r="G8124" s="114" t="s">
        <v>285</v>
      </c>
      <c r="H8124" s="114" t="s">
        <v>14455</v>
      </c>
      <c r="I8124" s="114" t="s">
        <v>3416</v>
      </c>
    </row>
    <row r="8125" spans="1:9" x14ac:dyDescent="0.2">
      <c r="A8125" s="114" t="s">
        <v>10519</v>
      </c>
      <c r="D8125" s="114" t="s">
        <v>3417</v>
      </c>
      <c r="E8125" s="114">
        <f t="shared" si="126"/>
        <v>40500306</v>
      </c>
      <c r="F8125" s="114" t="s">
        <v>407</v>
      </c>
      <c r="G8125" s="114" t="s">
        <v>285</v>
      </c>
      <c r="H8125" s="114" t="s">
        <v>14455</v>
      </c>
      <c r="I8125" s="114" t="s">
        <v>3418</v>
      </c>
    </row>
    <row r="8126" spans="1:9" x14ac:dyDescent="0.2">
      <c r="A8126" s="114" t="s">
        <v>10519</v>
      </c>
      <c r="D8126" s="114" t="s">
        <v>3419</v>
      </c>
      <c r="E8126" s="114">
        <f t="shared" si="126"/>
        <v>40500307</v>
      </c>
      <c r="F8126" s="114" t="s">
        <v>407</v>
      </c>
      <c r="G8126" s="114" t="s">
        <v>285</v>
      </c>
      <c r="H8126" s="114" t="s">
        <v>14455</v>
      </c>
      <c r="I8126" s="114" t="s">
        <v>3420</v>
      </c>
    </row>
    <row r="8127" spans="1:9" x14ac:dyDescent="0.2">
      <c r="A8127" s="114" t="s">
        <v>10519</v>
      </c>
      <c r="D8127" s="114" t="s">
        <v>3421</v>
      </c>
      <c r="E8127" s="114">
        <f t="shared" si="126"/>
        <v>40500311</v>
      </c>
      <c r="F8127" s="114" t="s">
        <v>407</v>
      </c>
      <c r="G8127" s="114" t="s">
        <v>285</v>
      </c>
      <c r="H8127" s="114" t="s">
        <v>14455</v>
      </c>
      <c r="I8127" s="114" t="s">
        <v>3408</v>
      </c>
    </row>
    <row r="8128" spans="1:9" x14ac:dyDescent="0.2">
      <c r="A8128" s="114" t="s">
        <v>10519</v>
      </c>
      <c r="D8128" s="114" t="s">
        <v>3422</v>
      </c>
      <c r="E8128" s="114">
        <f t="shared" si="126"/>
        <v>40500312</v>
      </c>
      <c r="F8128" s="114" t="s">
        <v>407</v>
      </c>
      <c r="G8128" s="114" t="s">
        <v>285</v>
      </c>
      <c r="H8128" s="114" t="s">
        <v>14455</v>
      </c>
      <c r="I8128" s="114" t="s">
        <v>3408</v>
      </c>
    </row>
    <row r="8129" spans="1:9" x14ac:dyDescent="0.2">
      <c r="A8129" s="114" t="s">
        <v>10519</v>
      </c>
      <c r="D8129" s="114" t="s">
        <v>3423</v>
      </c>
      <c r="E8129" s="114">
        <f t="shared" si="126"/>
        <v>40500314</v>
      </c>
      <c r="F8129" s="114" t="s">
        <v>407</v>
      </c>
      <c r="G8129" s="114" t="s">
        <v>285</v>
      </c>
      <c r="H8129" s="114" t="s">
        <v>14455</v>
      </c>
      <c r="I8129" s="114" t="s">
        <v>3424</v>
      </c>
    </row>
    <row r="8130" spans="1:9" x14ac:dyDescent="0.2">
      <c r="A8130" s="114" t="s">
        <v>10519</v>
      </c>
      <c r="D8130" s="114" t="s">
        <v>3425</v>
      </c>
      <c r="E8130" s="114">
        <f t="shared" ref="E8130:E8193" si="127">VALUE(D8130)</f>
        <v>40500315</v>
      </c>
      <c r="F8130" s="114" t="s">
        <v>407</v>
      </c>
      <c r="G8130" s="114" t="s">
        <v>285</v>
      </c>
      <c r="H8130" s="114" t="s">
        <v>14455</v>
      </c>
      <c r="I8130" s="114" t="s">
        <v>3426</v>
      </c>
    </row>
    <row r="8131" spans="1:9" x14ac:dyDescent="0.2">
      <c r="A8131" s="114" t="s">
        <v>10519</v>
      </c>
      <c r="D8131" s="114" t="s">
        <v>3427</v>
      </c>
      <c r="E8131" s="114">
        <f t="shared" si="127"/>
        <v>40500316</v>
      </c>
      <c r="F8131" s="114" t="s">
        <v>407</v>
      </c>
      <c r="G8131" s="114" t="s">
        <v>285</v>
      </c>
      <c r="H8131" s="114" t="s">
        <v>14455</v>
      </c>
      <c r="I8131" s="114" t="s">
        <v>3426</v>
      </c>
    </row>
    <row r="8132" spans="1:9" x14ac:dyDescent="0.2">
      <c r="A8132" s="114" t="s">
        <v>10519</v>
      </c>
      <c r="D8132" s="114" t="s">
        <v>3428</v>
      </c>
      <c r="E8132" s="114">
        <f t="shared" si="127"/>
        <v>40500317</v>
      </c>
      <c r="F8132" s="114" t="s">
        <v>407</v>
      </c>
      <c r="G8132" s="114" t="s">
        <v>285</v>
      </c>
      <c r="H8132" s="114" t="s">
        <v>14455</v>
      </c>
      <c r="I8132" s="114" t="s">
        <v>3426</v>
      </c>
    </row>
    <row r="8133" spans="1:9" x14ac:dyDescent="0.2">
      <c r="A8133" s="114" t="s">
        <v>10519</v>
      </c>
      <c r="D8133" s="114" t="s">
        <v>3429</v>
      </c>
      <c r="E8133" s="114">
        <f t="shared" si="127"/>
        <v>40500318</v>
      </c>
      <c r="F8133" s="114" t="s">
        <v>407</v>
      </c>
      <c r="G8133" s="114" t="s">
        <v>285</v>
      </c>
      <c r="H8133" s="114" t="s">
        <v>14455</v>
      </c>
      <c r="I8133" s="114" t="s">
        <v>3430</v>
      </c>
    </row>
    <row r="8134" spans="1:9" x14ac:dyDescent="0.2">
      <c r="A8134" s="114" t="s">
        <v>10519</v>
      </c>
      <c r="D8134" s="114" t="s">
        <v>3431</v>
      </c>
      <c r="E8134" s="114">
        <f t="shared" si="127"/>
        <v>40500319</v>
      </c>
      <c r="F8134" s="114" t="s">
        <v>407</v>
      </c>
      <c r="G8134" s="114" t="s">
        <v>285</v>
      </c>
      <c r="H8134" s="114" t="s">
        <v>14455</v>
      </c>
      <c r="I8134" s="114" t="s">
        <v>3432</v>
      </c>
    </row>
    <row r="8135" spans="1:9" x14ac:dyDescent="0.2">
      <c r="A8135" s="114" t="s">
        <v>10519</v>
      </c>
      <c r="D8135" s="114" t="s">
        <v>3433</v>
      </c>
      <c r="E8135" s="114">
        <f t="shared" si="127"/>
        <v>40500401</v>
      </c>
      <c r="F8135" s="114" t="s">
        <v>407</v>
      </c>
      <c r="G8135" s="114" t="s">
        <v>285</v>
      </c>
      <c r="H8135" s="114" t="s">
        <v>14455</v>
      </c>
      <c r="I8135" s="114" t="s">
        <v>3434</v>
      </c>
    </row>
    <row r="8136" spans="1:9" x14ac:dyDescent="0.2">
      <c r="A8136" s="114" t="s">
        <v>10519</v>
      </c>
      <c r="D8136" s="114" t="s">
        <v>3435</v>
      </c>
      <c r="E8136" s="114">
        <f t="shared" si="127"/>
        <v>40500411</v>
      </c>
      <c r="F8136" s="114" t="s">
        <v>407</v>
      </c>
      <c r="G8136" s="114" t="s">
        <v>285</v>
      </c>
      <c r="H8136" s="114" t="s">
        <v>14455</v>
      </c>
      <c r="I8136" s="114" t="s">
        <v>3434</v>
      </c>
    </row>
    <row r="8137" spans="1:9" x14ac:dyDescent="0.2">
      <c r="A8137" s="114" t="s">
        <v>10519</v>
      </c>
      <c r="D8137" s="114" t="s">
        <v>3436</v>
      </c>
      <c r="E8137" s="114">
        <f t="shared" si="127"/>
        <v>40500412</v>
      </c>
      <c r="F8137" s="114" t="s">
        <v>407</v>
      </c>
      <c r="G8137" s="114" t="s">
        <v>285</v>
      </c>
      <c r="H8137" s="114" t="s">
        <v>14455</v>
      </c>
      <c r="I8137" s="114" t="s">
        <v>3434</v>
      </c>
    </row>
    <row r="8138" spans="1:9" x14ac:dyDescent="0.2">
      <c r="A8138" s="114" t="s">
        <v>10519</v>
      </c>
      <c r="D8138" s="114" t="s">
        <v>3437</v>
      </c>
      <c r="E8138" s="114">
        <f t="shared" si="127"/>
        <v>40500413</v>
      </c>
      <c r="F8138" s="114" t="s">
        <v>407</v>
      </c>
      <c r="G8138" s="114" t="s">
        <v>285</v>
      </c>
      <c r="H8138" s="114" t="s">
        <v>14455</v>
      </c>
      <c r="I8138" s="114" t="s">
        <v>3438</v>
      </c>
    </row>
    <row r="8139" spans="1:9" x14ac:dyDescent="0.2">
      <c r="A8139" s="114" t="s">
        <v>10519</v>
      </c>
      <c r="D8139" s="114" t="s">
        <v>3439</v>
      </c>
      <c r="E8139" s="114">
        <f t="shared" si="127"/>
        <v>40500414</v>
      </c>
      <c r="F8139" s="114" t="s">
        <v>407</v>
      </c>
      <c r="G8139" s="114" t="s">
        <v>285</v>
      </c>
      <c r="H8139" s="114" t="s">
        <v>14455</v>
      </c>
      <c r="I8139" s="114" t="s">
        <v>6156</v>
      </c>
    </row>
    <row r="8140" spans="1:9" x14ac:dyDescent="0.2">
      <c r="A8140" s="114" t="s">
        <v>10519</v>
      </c>
      <c r="D8140" s="114" t="s">
        <v>6157</v>
      </c>
      <c r="E8140" s="114">
        <f t="shared" si="127"/>
        <v>40500415</v>
      </c>
      <c r="F8140" s="114" t="s">
        <v>407</v>
      </c>
      <c r="G8140" s="114" t="s">
        <v>285</v>
      </c>
      <c r="H8140" s="114" t="s">
        <v>14455</v>
      </c>
      <c r="I8140" s="114" t="s">
        <v>6158</v>
      </c>
    </row>
    <row r="8141" spans="1:9" x14ac:dyDescent="0.2">
      <c r="A8141" s="114" t="s">
        <v>10519</v>
      </c>
      <c r="D8141" s="114" t="s">
        <v>6159</v>
      </c>
      <c r="E8141" s="114">
        <f t="shared" si="127"/>
        <v>40500416</v>
      </c>
      <c r="F8141" s="114" t="s">
        <v>407</v>
      </c>
      <c r="G8141" s="114" t="s">
        <v>285</v>
      </c>
      <c r="H8141" s="114" t="s">
        <v>14455</v>
      </c>
      <c r="I8141" s="114" t="s">
        <v>6160</v>
      </c>
    </row>
    <row r="8142" spans="1:9" x14ac:dyDescent="0.2">
      <c r="A8142" s="114" t="s">
        <v>10519</v>
      </c>
      <c r="D8142" s="114" t="s">
        <v>6161</v>
      </c>
      <c r="E8142" s="114">
        <f t="shared" si="127"/>
        <v>40500417</v>
      </c>
      <c r="F8142" s="114" t="s">
        <v>407</v>
      </c>
      <c r="G8142" s="114" t="s">
        <v>285</v>
      </c>
      <c r="H8142" s="114" t="s">
        <v>14455</v>
      </c>
      <c r="I8142" s="114" t="s">
        <v>6162</v>
      </c>
    </row>
    <row r="8143" spans="1:9" x14ac:dyDescent="0.2">
      <c r="A8143" s="114" t="s">
        <v>10519</v>
      </c>
      <c r="D8143" s="114" t="s">
        <v>6163</v>
      </c>
      <c r="E8143" s="114">
        <f t="shared" si="127"/>
        <v>40500418</v>
      </c>
      <c r="F8143" s="114" t="s">
        <v>407</v>
      </c>
      <c r="G8143" s="114" t="s">
        <v>285</v>
      </c>
      <c r="H8143" s="114" t="s">
        <v>14455</v>
      </c>
      <c r="I8143" s="114" t="s">
        <v>6164</v>
      </c>
    </row>
    <row r="8144" spans="1:9" x14ac:dyDescent="0.2">
      <c r="A8144" s="114" t="s">
        <v>10519</v>
      </c>
      <c r="D8144" s="114" t="s">
        <v>6165</v>
      </c>
      <c r="E8144" s="114">
        <f t="shared" si="127"/>
        <v>40500421</v>
      </c>
      <c r="F8144" s="114" t="s">
        <v>407</v>
      </c>
      <c r="G8144" s="114" t="s">
        <v>285</v>
      </c>
      <c r="H8144" s="114" t="s">
        <v>14455</v>
      </c>
      <c r="I8144" s="114" t="s">
        <v>6166</v>
      </c>
    </row>
    <row r="8145" spans="1:9" x14ac:dyDescent="0.2">
      <c r="A8145" s="114" t="s">
        <v>10519</v>
      </c>
      <c r="D8145" s="114" t="s">
        <v>6167</v>
      </c>
      <c r="E8145" s="114">
        <f t="shared" si="127"/>
        <v>40500422</v>
      </c>
      <c r="F8145" s="114" t="s">
        <v>407</v>
      </c>
      <c r="G8145" s="114" t="s">
        <v>285</v>
      </c>
      <c r="H8145" s="114" t="s">
        <v>14455</v>
      </c>
      <c r="I8145" s="114" t="s">
        <v>6168</v>
      </c>
    </row>
    <row r="8146" spans="1:9" x14ac:dyDescent="0.2">
      <c r="A8146" s="114" t="s">
        <v>10519</v>
      </c>
      <c r="D8146" s="114" t="s">
        <v>6169</v>
      </c>
      <c r="E8146" s="114">
        <f t="shared" si="127"/>
        <v>40500431</v>
      </c>
      <c r="F8146" s="114" t="s">
        <v>407</v>
      </c>
      <c r="G8146" s="114" t="s">
        <v>285</v>
      </c>
      <c r="H8146" s="114" t="s">
        <v>14455</v>
      </c>
      <c r="I8146" s="114" t="s">
        <v>6170</v>
      </c>
    </row>
    <row r="8147" spans="1:9" x14ac:dyDescent="0.2">
      <c r="A8147" s="114" t="s">
        <v>10519</v>
      </c>
      <c r="D8147" s="114" t="s">
        <v>6171</v>
      </c>
      <c r="E8147" s="114">
        <f t="shared" si="127"/>
        <v>40500432</v>
      </c>
      <c r="F8147" s="114" t="s">
        <v>407</v>
      </c>
      <c r="G8147" s="114" t="s">
        <v>285</v>
      </c>
      <c r="H8147" s="114" t="s">
        <v>14455</v>
      </c>
      <c r="I8147" s="114" t="s">
        <v>6170</v>
      </c>
    </row>
    <row r="8148" spans="1:9" x14ac:dyDescent="0.2">
      <c r="A8148" s="114" t="s">
        <v>10519</v>
      </c>
      <c r="D8148" s="114" t="s">
        <v>6172</v>
      </c>
      <c r="E8148" s="114">
        <f t="shared" si="127"/>
        <v>40500433</v>
      </c>
      <c r="F8148" s="114" t="s">
        <v>407</v>
      </c>
      <c r="G8148" s="114" t="s">
        <v>285</v>
      </c>
      <c r="H8148" s="114" t="s">
        <v>14455</v>
      </c>
      <c r="I8148" s="114" t="s">
        <v>6170</v>
      </c>
    </row>
    <row r="8149" spans="1:9" x14ac:dyDescent="0.2">
      <c r="A8149" s="114" t="s">
        <v>10519</v>
      </c>
      <c r="D8149" s="114" t="s">
        <v>6173</v>
      </c>
      <c r="E8149" s="114">
        <f t="shared" si="127"/>
        <v>40500501</v>
      </c>
      <c r="F8149" s="114" t="s">
        <v>407</v>
      </c>
      <c r="G8149" s="114" t="s">
        <v>285</v>
      </c>
      <c r="H8149" s="114" t="s">
        <v>14455</v>
      </c>
      <c r="I8149" s="114" t="s">
        <v>6174</v>
      </c>
    </row>
    <row r="8150" spans="1:9" x14ac:dyDescent="0.2">
      <c r="A8150" s="114" t="s">
        <v>10519</v>
      </c>
      <c r="D8150" s="114" t="s">
        <v>6175</v>
      </c>
      <c r="E8150" s="114">
        <f t="shared" si="127"/>
        <v>40500502</v>
      </c>
      <c r="F8150" s="114" t="s">
        <v>407</v>
      </c>
      <c r="G8150" s="114" t="s">
        <v>285</v>
      </c>
      <c r="H8150" s="114" t="s">
        <v>14455</v>
      </c>
      <c r="I8150" s="114" t="s">
        <v>6176</v>
      </c>
    </row>
    <row r="8151" spans="1:9" x14ac:dyDescent="0.2">
      <c r="A8151" s="114" t="s">
        <v>10519</v>
      </c>
      <c r="D8151" s="114" t="s">
        <v>6177</v>
      </c>
      <c r="E8151" s="114">
        <f t="shared" si="127"/>
        <v>40500503</v>
      </c>
      <c r="F8151" s="114" t="s">
        <v>407</v>
      </c>
      <c r="G8151" s="114" t="s">
        <v>285</v>
      </c>
      <c r="H8151" s="114" t="s">
        <v>14455</v>
      </c>
      <c r="I8151" s="114" t="s">
        <v>6178</v>
      </c>
    </row>
    <row r="8152" spans="1:9" x14ac:dyDescent="0.2">
      <c r="A8152" s="114" t="s">
        <v>10519</v>
      </c>
      <c r="D8152" s="114" t="s">
        <v>6179</v>
      </c>
      <c r="E8152" s="114">
        <f t="shared" si="127"/>
        <v>40500506</v>
      </c>
      <c r="F8152" s="114" t="s">
        <v>407</v>
      </c>
      <c r="G8152" s="114" t="s">
        <v>285</v>
      </c>
      <c r="H8152" s="114" t="s">
        <v>14455</v>
      </c>
      <c r="I8152" s="114" t="s">
        <v>6180</v>
      </c>
    </row>
    <row r="8153" spans="1:9" x14ac:dyDescent="0.2">
      <c r="A8153" s="114" t="s">
        <v>10519</v>
      </c>
      <c r="D8153" s="114" t="s">
        <v>6181</v>
      </c>
      <c r="E8153" s="114">
        <f t="shared" si="127"/>
        <v>40500507</v>
      </c>
      <c r="F8153" s="114" t="s">
        <v>407</v>
      </c>
      <c r="G8153" s="114" t="s">
        <v>285</v>
      </c>
      <c r="H8153" s="114" t="s">
        <v>14455</v>
      </c>
      <c r="I8153" s="114" t="s">
        <v>6182</v>
      </c>
    </row>
    <row r="8154" spans="1:9" x14ac:dyDescent="0.2">
      <c r="A8154" s="114" t="s">
        <v>10519</v>
      </c>
      <c r="D8154" s="114" t="s">
        <v>6183</v>
      </c>
      <c r="E8154" s="114">
        <f t="shared" si="127"/>
        <v>40500510</v>
      </c>
      <c r="F8154" s="114" t="s">
        <v>407</v>
      </c>
      <c r="G8154" s="114" t="s">
        <v>285</v>
      </c>
      <c r="H8154" s="114" t="s">
        <v>14455</v>
      </c>
      <c r="I8154" s="114" t="s">
        <v>6184</v>
      </c>
    </row>
    <row r="8155" spans="1:9" x14ac:dyDescent="0.2">
      <c r="A8155" s="114" t="s">
        <v>10519</v>
      </c>
      <c r="D8155" s="114" t="s">
        <v>6185</v>
      </c>
      <c r="E8155" s="114">
        <f t="shared" si="127"/>
        <v>40500511</v>
      </c>
      <c r="F8155" s="114" t="s">
        <v>407</v>
      </c>
      <c r="G8155" s="114" t="s">
        <v>285</v>
      </c>
      <c r="H8155" s="114" t="s">
        <v>14455</v>
      </c>
      <c r="I8155" s="114" t="s">
        <v>6174</v>
      </c>
    </row>
    <row r="8156" spans="1:9" x14ac:dyDescent="0.2">
      <c r="A8156" s="114" t="s">
        <v>10519</v>
      </c>
      <c r="D8156" s="114" t="s">
        <v>6186</v>
      </c>
      <c r="E8156" s="114">
        <f t="shared" si="127"/>
        <v>40500512</v>
      </c>
      <c r="F8156" s="114" t="s">
        <v>407</v>
      </c>
      <c r="G8156" s="114" t="s">
        <v>285</v>
      </c>
      <c r="H8156" s="114" t="s">
        <v>14455</v>
      </c>
      <c r="I8156" s="114" t="s">
        <v>6174</v>
      </c>
    </row>
    <row r="8157" spans="1:9" x14ac:dyDescent="0.2">
      <c r="A8157" s="114" t="s">
        <v>10519</v>
      </c>
      <c r="D8157" s="114" t="s">
        <v>6187</v>
      </c>
      <c r="E8157" s="114">
        <f t="shared" si="127"/>
        <v>40500513</v>
      </c>
      <c r="F8157" s="114" t="s">
        <v>407</v>
      </c>
      <c r="G8157" s="114" t="s">
        <v>285</v>
      </c>
      <c r="H8157" s="114" t="s">
        <v>14455</v>
      </c>
      <c r="I8157" s="114" t="s">
        <v>6174</v>
      </c>
    </row>
    <row r="8158" spans="1:9" x14ac:dyDescent="0.2">
      <c r="A8158" s="114" t="s">
        <v>10519</v>
      </c>
      <c r="D8158" s="114" t="s">
        <v>6188</v>
      </c>
      <c r="E8158" s="114">
        <f t="shared" si="127"/>
        <v>40500514</v>
      </c>
      <c r="F8158" s="114" t="s">
        <v>407</v>
      </c>
      <c r="G8158" s="114" t="s">
        <v>285</v>
      </c>
      <c r="H8158" s="114" t="s">
        <v>14455</v>
      </c>
      <c r="I8158" s="114" t="s">
        <v>6189</v>
      </c>
    </row>
    <row r="8159" spans="1:9" x14ac:dyDescent="0.2">
      <c r="A8159" s="114" t="s">
        <v>10519</v>
      </c>
      <c r="D8159" s="114" t="s">
        <v>6190</v>
      </c>
      <c r="E8159" s="114">
        <f t="shared" si="127"/>
        <v>40500597</v>
      </c>
      <c r="F8159" s="114" t="s">
        <v>407</v>
      </c>
      <c r="G8159" s="114" t="s">
        <v>285</v>
      </c>
      <c r="H8159" s="114" t="s">
        <v>14455</v>
      </c>
      <c r="I8159" s="114" t="s">
        <v>7818</v>
      </c>
    </row>
    <row r="8160" spans="1:9" x14ac:dyDescent="0.2">
      <c r="A8160" s="114" t="s">
        <v>10519</v>
      </c>
      <c r="D8160" s="114" t="s">
        <v>6191</v>
      </c>
      <c r="E8160" s="114">
        <f t="shared" si="127"/>
        <v>40500598</v>
      </c>
      <c r="F8160" s="114" t="s">
        <v>407</v>
      </c>
      <c r="G8160" s="114" t="s">
        <v>285</v>
      </c>
      <c r="H8160" s="114" t="s">
        <v>14455</v>
      </c>
      <c r="I8160" s="114" t="s">
        <v>6192</v>
      </c>
    </row>
    <row r="8161" spans="1:9" x14ac:dyDescent="0.2">
      <c r="A8161" s="114" t="s">
        <v>10519</v>
      </c>
      <c r="D8161" s="114" t="s">
        <v>6193</v>
      </c>
      <c r="E8161" s="114">
        <f t="shared" si="127"/>
        <v>40500599</v>
      </c>
      <c r="F8161" s="114" t="s">
        <v>407</v>
      </c>
      <c r="G8161" s="114" t="s">
        <v>285</v>
      </c>
      <c r="H8161" s="114" t="s">
        <v>14455</v>
      </c>
      <c r="I8161" s="114" t="s">
        <v>6192</v>
      </c>
    </row>
    <row r="8162" spans="1:9" x14ac:dyDescent="0.2">
      <c r="A8162" s="114" t="s">
        <v>10519</v>
      </c>
      <c r="D8162" s="114" t="s">
        <v>6194</v>
      </c>
      <c r="E8162" s="114">
        <f t="shared" si="127"/>
        <v>40500601</v>
      </c>
      <c r="F8162" s="114" t="s">
        <v>407</v>
      </c>
      <c r="G8162" s="114" t="s">
        <v>285</v>
      </c>
      <c r="H8162" s="114" t="s">
        <v>14455</v>
      </c>
      <c r="I8162" s="114" t="s">
        <v>6195</v>
      </c>
    </row>
    <row r="8163" spans="1:9" x14ac:dyDescent="0.2">
      <c r="A8163" s="114" t="s">
        <v>10519</v>
      </c>
      <c r="D8163" s="114" t="s">
        <v>6196</v>
      </c>
      <c r="E8163" s="114">
        <f t="shared" si="127"/>
        <v>40500701</v>
      </c>
      <c r="F8163" s="114" t="s">
        <v>407</v>
      </c>
      <c r="G8163" s="114" t="s">
        <v>285</v>
      </c>
      <c r="H8163" s="114" t="s">
        <v>14455</v>
      </c>
      <c r="I8163" s="114" t="s">
        <v>11622</v>
      </c>
    </row>
    <row r="8164" spans="1:9" x14ac:dyDescent="0.2">
      <c r="A8164" s="114" t="s">
        <v>10519</v>
      </c>
      <c r="D8164" s="114" t="s">
        <v>6197</v>
      </c>
      <c r="E8164" s="114">
        <f t="shared" si="127"/>
        <v>40500801</v>
      </c>
      <c r="F8164" s="114" t="s">
        <v>407</v>
      </c>
      <c r="G8164" s="114" t="s">
        <v>285</v>
      </c>
      <c r="H8164" s="114" t="s">
        <v>14455</v>
      </c>
      <c r="I8164" s="114" t="s">
        <v>6198</v>
      </c>
    </row>
    <row r="8165" spans="1:9" x14ac:dyDescent="0.2">
      <c r="A8165" s="114" t="s">
        <v>10519</v>
      </c>
      <c r="D8165" s="114" t="s">
        <v>6199</v>
      </c>
      <c r="E8165" s="114">
        <f t="shared" si="127"/>
        <v>40500802</v>
      </c>
      <c r="F8165" s="114" t="s">
        <v>407</v>
      </c>
      <c r="G8165" s="114" t="s">
        <v>285</v>
      </c>
      <c r="H8165" s="114" t="s">
        <v>14455</v>
      </c>
      <c r="I8165" s="114" t="s">
        <v>6200</v>
      </c>
    </row>
    <row r="8166" spans="1:9" x14ac:dyDescent="0.2">
      <c r="A8166" s="114" t="s">
        <v>10519</v>
      </c>
      <c r="D8166" s="114" t="s">
        <v>6201</v>
      </c>
      <c r="E8166" s="114">
        <f t="shared" si="127"/>
        <v>40500811</v>
      </c>
      <c r="F8166" s="114" t="s">
        <v>407</v>
      </c>
      <c r="G8166" s="114" t="s">
        <v>285</v>
      </c>
      <c r="H8166" s="114" t="s">
        <v>14455</v>
      </c>
      <c r="I8166" s="114" t="s">
        <v>6198</v>
      </c>
    </row>
    <row r="8167" spans="1:9" x14ac:dyDescent="0.2">
      <c r="A8167" s="114" t="s">
        <v>10519</v>
      </c>
      <c r="D8167" s="114" t="s">
        <v>6202</v>
      </c>
      <c r="E8167" s="114">
        <f t="shared" si="127"/>
        <v>40500812</v>
      </c>
      <c r="F8167" s="114" t="s">
        <v>407</v>
      </c>
      <c r="G8167" s="114" t="s">
        <v>285</v>
      </c>
      <c r="H8167" s="114" t="s">
        <v>14455</v>
      </c>
      <c r="I8167" s="114" t="s">
        <v>6198</v>
      </c>
    </row>
    <row r="8168" spans="1:9" x14ac:dyDescent="0.2">
      <c r="A8168" s="114" t="s">
        <v>10519</v>
      </c>
      <c r="D8168" s="114" t="s">
        <v>6203</v>
      </c>
      <c r="E8168" s="114">
        <f t="shared" si="127"/>
        <v>40588801</v>
      </c>
      <c r="F8168" s="114" t="s">
        <v>407</v>
      </c>
      <c r="G8168" s="114" t="s">
        <v>285</v>
      </c>
      <c r="H8168" s="114" t="s">
        <v>11050</v>
      </c>
      <c r="I8168" s="114" t="s">
        <v>7522</v>
      </c>
    </row>
    <row r="8169" spans="1:9" x14ac:dyDescent="0.2">
      <c r="A8169" s="114" t="s">
        <v>10519</v>
      </c>
      <c r="D8169" s="114" t="s">
        <v>6204</v>
      </c>
      <c r="E8169" s="114">
        <f t="shared" si="127"/>
        <v>40588802</v>
      </c>
      <c r="F8169" s="114" t="s">
        <v>407</v>
      </c>
      <c r="G8169" s="114" t="s">
        <v>285</v>
      </c>
      <c r="H8169" s="114" t="s">
        <v>11050</v>
      </c>
      <c r="I8169" s="114" t="s">
        <v>7522</v>
      </c>
    </row>
    <row r="8170" spans="1:9" x14ac:dyDescent="0.2">
      <c r="A8170" s="114" t="s">
        <v>10519</v>
      </c>
      <c r="D8170" s="114" t="s">
        <v>6205</v>
      </c>
      <c r="E8170" s="114">
        <f t="shared" si="127"/>
        <v>40588803</v>
      </c>
      <c r="F8170" s="114" t="s">
        <v>407</v>
      </c>
      <c r="G8170" s="114" t="s">
        <v>285</v>
      </c>
      <c r="H8170" s="114" t="s">
        <v>11050</v>
      </c>
      <c r="I8170" s="114" t="s">
        <v>7522</v>
      </c>
    </row>
    <row r="8171" spans="1:9" x14ac:dyDescent="0.2">
      <c r="A8171" s="114" t="s">
        <v>10519</v>
      </c>
      <c r="D8171" s="114" t="s">
        <v>6206</v>
      </c>
      <c r="E8171" s="114">
        <f t="shared" si="127"/>
        <v>40588804</v>
      </c>
      <c r="F8171" s="114" t="s">
        <v>407</v>
      </c>
      <c r="G8171" s="114" t="s">
        <v>285</v>
      </c>
      <c r="H8171" s="114" t="s">
        <v>11050</v>
      </c>
      <c r="I8171" s="114" t="s">
        <v>7522</v>
      </c>
    </row>
    <row r="8172" spans="1:9" x14ac:dyDescent="0.2">
      <c r="A8172" s="114" t="s">
        <v>10519</v>
      </c>
      <c r="D8172" s="114" t="s">
        <v>6207</v>
      </c>
      <c r="E8172" s="114">
        <f t="shared" si="127"/>
        <v>40588805</v>
      </c>
      <c r="F8172" s="114" t="s">
        <v>407</v>
      </c>
      <c r="G8172" s="114" t="s">
        <v>285</v>
      </c>
      <c r="H8172" s="114" t="s">
        <v>11050</v>
      </c>
      <c r="I8172" s="114" t="s">
        <v>7522</v>
      </c>
    </row>
    <row r="8173" spans="1:9" x14ac:dyDescent="0.2">
      <c r="A8173" s="114" t="s">
        <v>10519</v>
      </c>
      <c r="D8173" s="114" t="s">
        <v>6208</v>
      </c>
      <c r="E8173" s="114">
        <f t="shared" si="127"/>
        <v>40600101</v>
      </c>
      <c r="F8173" s="114" t="s">
        <v>407</v>
      </c>
      <c r="G8173" s="114" t="s">
        <v>6209</v>
      </c>
      <c r="H8173" s="114" t="s">
        <v>6210</v>
      </c>
      <c r="I8173" s="114" t="s">
        <v>6211</v>
      </c>
    </row>
    <row r="8174" spans="1:9" x14ac:dyDescent="0.2">
      <c r="A8174" s="114" t="s">
        <v>10519</v>
      </c>
      <c r="D8174" s="114" t="s">
        <v>6212</v>
      </c>
      <c r="E8174" s="114">
        <f t="shared" si="127"/>
        <v>40600126</v>
      </c>
      <c r="F8174" s="114" t="s">
        <v>407</v>
      </c>
      <c r="G8174" s="114" t="s">
        <v>6209</v>
      </c>
      <c r="H8174" s="114" t="s">
        <v>6210</v>
      </c>
      <c r="I8174" s="114" t="s">
        <v>6213</v>
      </c>
    </row>
    <row r="8175" spans="1:9" x14ac:dyDescent="0.2">
      <c r="A8175" s="114" t="s">
        <v>10519</v>
      </c>
      <c r="D8175" s="114" t="s">
        <v>6214</v>
      </c>
      <c r="E8175" s="114">
        <f t="shared" si="127"/>
        <v>40600129</v>
      </c>
      <c r="F8175" s="114" t="s">
        <v>407</v>
      </c>
      <c r="G8175" s="114" t="s">
        <v>6209</v>
      </c>
      <c r="H8175" s="114" t="s">
        <v>6210</v>
      </c>
      <c r="I8175" s="114" t="s">
        <v>6215</v>
      </c>
    </row>
    <row r="8176" spans="1:9" x14ac:dyDescent="0.2">
      <c r="A8176" s="114" t="s">
        <v>10519</v>
      </c>
      <c r="D8176" s="114" t="s">
        <v>6216</v>
      </c>
      <c r="E8176" s="114">
        <f t="shared" si="127"/>
        <v>40600130</v>
      </c>
      <c r="F8176" s="114" t="s">
        <v>407</v>
      </c>
      <c r="G8176" s="114" t="s">
        <v>6209</v>
      </c>
      <c r="H8176" s="114" t="s">
        <v>6210</v>
      </c>
      <c r="I8176" s="114" t="s">
        <v>6217</v>
      </c>
    </row>
    <row r="8177" spans="1:9" x14ac:dyDescent="0.2">
      <c r="A8177" s="114" t="s">
        <v>10519</v>
      </c>
      <c r="D8177" s="114" t="s">
        <v>6218</v>
      </c>
      <c r="E8177" s="114">
        <f t="shared" si="127"/>
        <v>40600131</v>
      </c>
      <c r="F8177" s="114" t="s">
        <v>407</v>
      </c>
      <c r="G8177" s="114" t="s">
        <v>6209</v>
      </c>
      <c r="H8177" s="114" t="s">
        <v>6210</v>
      </c>
      <c r="I8177" s="114" t="s">
        <v>6219</v>
      </c>
    </row>
    <row r="8178" spans="1:9" x14ac:dyDescent="0.2">
      <c r="A8178" s="114" t="s">
        <v>10519</v>
      </c>
      <c r="D8178" s="114" t="s">
        <v>6220</v>
      </c>
      <c r="E8178" s="114">
        <f t="shared" si="127"/>
        <v>40600132</v>
      </c>
      <c r="F8178" s="114" t="s">
        <v>407</v>
      </c>
      <c r="G8178" s="114" t="s">
        <v>6209</v>
      </c>
      <c r="H8178" s="114" t="s">
        <v>6210</v>
      </c>
      <c r="I8178" s="114" t="s">
        <v>6221</v>
      </c>
    </row>
    <row r="8179" spans="1:9" x14ac:dyDescent="0.2">
      <c r="A8179" s="114" t="s">
        <v>10519</v>
      </c>
      <c r="D8179" s="114" t="s">
        <v>6222</v>
      </c>
      <c r="E8179" s="114">
        <f t="shared" si="127"/>
        <v>40600133</v>
      </c>
      <c r="F8179" s="114" t="s">
        <v>407</v>
      </c>
      <c r="G8179" s="114" t="s">
        <v>6209</v>
      </c>
      <c r="H8179" s="114" t="s">
        <v>6210</v>
      </c>
      <c r="I8179" s="114" t="s">
        <v>6223</v>
      </c>
    </row>
    <row r="8180" spans="1:9" x14ac:dyDescent="0.2">
      <c r="A8180" s="114" t="s">
        <v>10519</v>
      </c>
      <c r="D8180" s="114" t="s">
        <v>6224</v>
      </c>
      <c r="E8180" s="114">
        <f t="shared" si="127"/>
        <v>40600134</v>
      </c>
      <c r="F8180" s="114" t="s">
        <v>407</v>
      </c>
      <c r="G8180" s="114" t="s">
        <v>6209</v>
      </c>
      <c r="H8180" s="114" t="s">
        <v>6210</v>
      </c>
      <c r="I8180" s="114" t="s">
        <v>6225</v>
      </c>
    </row>
    <row r="8181" spans="1:9" x14ac:dyDescent="0.2">
      <c r="A8181" s="114" t="s">
        <v>10519</v>
      </c>
      <c r="D8181" s="114" t="s">
        <v>6226</v>
      </c>
      <c r="E8181" s="114">
        <f t="shared" si="127"/>
        <v>40600135</v>
      </c>
      <c r="F8181" s="114" t="s">
        <v>407</v>
      </c>
      <c r="G8181" s="114" t="s">
        <v>6209</v>
      </c>
      <c r="H8181" s="114" t="s">
        <v>6210</v>
      </c>
      <c r="I8181" s="114" t="s">
        <v>6227</v>
      </c>
    </row>
    <row r="8182" spans="1:9" x14ac:dyDescent="0.2">
      <c r="A8182" s="114" t="s">
        <v>10519</v>
      </c>
      <c r="D8182" s="114" t="s">
        <v>3530</v>
      </c>
      <c r="E8182" s="114">
        <f t="shared" si="127"/>
        <v>40600136</v>
      </c>
      <c r="F8182" s="114" t="s">
        <v>407</v>
      </c>
      <c r="G8182" s="114" t="s">
        <v>6209</v>
      </c>
      <c r="H8182" s="114" t="s">
        <v>6210</v>
      </c>
      <c r="I8182" s="114" t="s">
        <v>3531</v>
      </c>
    </row>
    <row r="8183" spans="1:9" x14ac:dyDescent="0.2">
      <c r="A8183" s="114" t="s">
        <v>10519</v>
      </c>
      <c r="D8183" s="114" t="s">
        <v>3532</v>
      </c>
      <c r="E8183" s="114">
        <f t="shared" si="127"/>
        <v>40600137</v>
      </c>
      <c r="F8183" s="114" t="s">
        <v>407</v>
      </c>
      <c r="G8183" s="114" t="s">
        <v>6209</v>
      </c>
      <c r="H8183" s="114" t="s">
        <v>6210</v>
      </c>
      <c r="I8183" s="114" t="s">
        <v>3533</v>
      </c>
    </row>
    <row r="8184" spans="1:9" x14ac:dyDescent="0.2">
      <c r="A8184" s="114" t="s">
        <v>10519</v>
      </c>
      <c r="D8184" s="114" t="s">
        <v>3534</v>
      </c>
      <c r="E8184" s="114">
        <f t="shared" si="127"/>
        <v>40600138</v>
      </c>
      <c r="F8184" s="114" t="s">
        <v>407</v>
      </c>
      <c r="G8184" s="114" t="s">
        <v>6209</v>
      </c>
      <c r="H8184" s="114" t="s">
        <v>6210</v>
      </c>
      <c r="I8184" s="114" t="s">
        <v>3535</v>
      </c>
    </row>
    <row r="8185" spans="1:9" x14ac:dyDescent="0.2">
      <c r="A8185" s="114" t="s">
        <v>10519</v>
      </c>
      <c r="D8185" s="114" t="s">
        <v>3536</v>
      </c>
      <c r="E8185" s="114">
        <f t="shared" si="127"/>
        <v>40600139</v>
      </c>
      <c r="F8185" s="114" t="s">
        <v>407</v>
      </c>
      <c r="G8185" s="114" t="s">
        <v>6209</v>
      </c>
      <c r="H8185" s="114" t="s">
        <v>6210</v>
      </c>
      <c r="I8185" s="114" t="s">
        <v>3537</v>
      </c>
    </row>
    <row r="8186" spans="1:9" x14ac:dyDescent="0.2">
      <c r="A8186" s="114" t="s">
        <v>10519</v>
      </c>
      <c r="D8186" s="114" t="s">
        <v>3538</v>
      </c>
      <c r="E8186" s="114">
        <f t="shared" si="127"/>
        <v>40600140</v>
      </c>
      <c r="F8186" s="114" t="s">
        <v>407</v>
      </c>
      <c r="G8186" s="114" t="s">
        <v>6209</v>
      </c>
      <c r="H8186" s="114" t="s">
        <v>6210</v>
      </c>
      <c r="I8186" s="114" t="s">
        <v>3539</v>
      </c>
    </row>
    <row r="8187" spans="1:9" x14ac:dyDescent="0.2">
      <c r="A8187" s="114" t="s">
        <v>10519</v>
      </c>
      <c r="D8187" s="114" t="s">
        <v>3540</v>
      </c>
      <c r="E8187" s="114">
        <f t="shared" si="127"/>
        <v>40600141</v>
      </c>
      <c r="F8187" s="114" t="s">
        <v>407</v>
      </c>
      <c r="G8187" s="114" t="s">
        <v>6209</v>
      </c>
      <c r="H8187" s="114" t="s">
        <v>6210</v>
      </c>
      <c r="I8187" s="114" t="s">
        <v>3541</v>
      </c>
    </row>
    <row r="8188" spans="1:9" x14ac:dyDescent="0.2">
      <c r="A8188" s="114" t="s">
        <v>10519</v>
      </c>
      <c r="D8188" s="114" t="s">
        <v>3542</v>
      </c>
      <c r="E8188" s="114">
        <f t="shared" si="127"/>
        <v>40600142</v>
      </c>
      <c r="F8188" s="114" t="s">
        <v>407</v>
      </c>
      <c r="G8188" s="114" t="s">
        <v>6209</v>
      </c>
      <c r="H8188" s="114" t="s">
        <v>6210</v>
      </c>
      <c r="I8188" s="114" t="s">
        <v>3543</v>
      </c>
    </row>
    <row r="8189" spans="1:9" x14ac:dyDescent="0.2">
      <c r="A8189" s="114" t="s">
        <v>10519</v>
      </c>
      <c r="D8189" s="114" t="s">
        <v>3544</v>
      </c>
      <c r="E8189" s="114">
        <f t="shared" si="127"/>
        <v>40600143</v>
      </c>
      <c r="F8189" s="114" t="s">
        <v>407</v>
      </c>
      <c r="G8189" s="114" t="s">
        <v>6209</v>
      </c>
      <c r="H8189" s="114" t="s">
        <v>6210</v>
      </c>
      <c r="I8189" s="114" t="s">
        <v>3545</v>
      </c>
    </row>
    <row r="8190" spans="1:9" x14ac:dyDescent="0.2">
      <c r="A8190" s="114" t="s">
        <v>10519</v>
      </c>
      <c r="D8190" s="114" t="s">
        <v>3546</v>
      </c>
      <c r="E8190" s="114">
        <f t="shared" si="127"/>
        <v>40600144</v>
      </c>
      <c r="F8190" s="114" t="s">
        <v>407</v>
      </c>
      <c r="G8190" s="114" t="s">
        <v>6209</v>
      </c>
      <c r="H8190" s="114" t="s">
        <v>6210</v>
      </c>
      <c r="I8190" s="114" t="s">
        <v>3547</v>
      </c>
    </row>
    <row r="8191" spans="1:9" x14ac:dyDescent="0.2">
      <c r="A8191" s="114" t="s">
        <v>10519</v>
      </c>
      <c r="D8191" s="114" t="s">
        <v>3548</v>
      </c>
      <c r="E8191" s="114">
        <f t="shared" si="127"/>
        <v>40600145</v>
      </c>
      <c r="F8191" s="114" t="s">
        <v>407</v>
      </c>
      <c r="G8191" s="114" t="s">
        <v>6209</v>
      </c>
      <c r="H8191" s="114" t="s">
        <v>6210</v>
      </c>
      <c r="I8191" s="114" t="s">
        <v>3549</v>
      </c>
    </row>
    <row r="8192" spans="1:9" x14ac:dyDescent="0.2">
      <c r="A8192" s="114" t="s">
        <v>10519</v>
      </c>
      <c r="D8192" s="114" t="s">
        <v>3550</v>
      </c>
      <c r="E8192" s="114">
        <f t="shared" si="127"/>
        <v>40600146</v>
      </c>
      <c r="F8192" s="114" t="s">
        <v>407</v>
      </c>
      <c r="G8192" s="114" t="s">
        <v>6209</v>
      </c>
      <c r="H8192" s="114" t="s">
        <v>6210</v>
      </c>
      <c r="I8192" s="114" t="s">
        <v>3551</v>
      </c>
    </row>
    <row r="8193" spans="1:9" x14ac:dyDescent="0.2">
      <c r="A8193" s="114" t="s">
        <v>10519</v>
      </c>
      <c r="D8193" s="114" t="s">
        <v>3552</v>
      </c>
      <c r="E8193" s="114">
        <f t="shared" si="127"/>
        <v>40600147</v>
      </c>
      <c r="F8193" s="114" t="s">
        <v>407</v>
      </c>
      <c r="G8193" s="114" t="s">
        <v>6209</v>
      </c>
      <c r="H8193" s="114" t="s">
        <v>6210</v>
      </c>
      <c r="I8193" s="114" t="s">
        <v>3553</v>
      </c>
    </row>
    <row r="8194" spans="1:9" x14ac:dyDescent="0.2">
      <c r="A8194" s="114" t="s">
        <v>10519</v>
      </c>
      <c r="D8194" s="114" t="s">
        <v>3554</v>
      </c>
      <c r="E8194" s="114">
        <f t="shared" ref="E8194:E8257" si="128">VALUE(D8194)</f>
        <v>40600148</v>
      </c>
      <c r="F8194" s="114" t="s">
        <v>407</v>
      </c>
      <c r="G8194" s="114" t="s">
        <v>6209</v>
      </c>
      <c r="H8194" s="114" t="s">
        <v>6210</v>
      </c>
      <c r="I8194" s="114" t="s">
        <v>3555</v>
      </c>
    </row>
    <row r="8195" spans="1:9" x14ac:dyDescent="0.2">
      <c r="A8195" s="114" t="s">
        <v>10519</v>
      </c>
      <c r="D8195" s="114" t="s">
        <v>3556</v>
      </c>
      <c r="E8195" s="114">
        <f t="shared" si="128"/>
        <v>40600149</v>
      </c>
      <c r="F8195" s="114" t="s">
        <v>407</v>
      </c>
      <c r="G8195" s="114" t="s">
        <v>6209</v>
      </c>
      <c r="H8195" s="114" t="s">
        <v>6210</v>
      </c>
      <c r="I8195" s="114" t="s">
        <v>3557</v>
      </c>
    </row>
    <row r="8196" spans="1:9" x14ac:dyDescent="0.2">
      <c r="A8196" s="114" t="s">
        <v>10519</v>
      </c>
      <c r="D8196" s="114" t="s">
        <v>3558</v>
      </c>
      <c r="E8196" s="114">
        <f t="shared" si="128"/>
        <v>40600160</v>
      </c>
      <c r="F8196" s="114" t="s">
        <v>407</v>
      </c>
      <c r="G8196" s="114" t="s">
        <v>6209</v>
      </c>
      <c r="H8196" s="114" t="s">
        <v>6210</v>
      </c>
      <c r="I8196" s="114" t="s">
        <v>3559</v>
      </c>
    </row>
    <row r="8197" spans="1:9" x14ac:dyDescent="0.2">
      <c r="A8197" s="114" t="s">
        <v>10519</v>
      </c>
      <c r="D8197" s="114" t="s">
        <v>3560</v>
      </c>
      <c r="E8197" s="114">
        <f t="shared" si="128"/>
        <v>40600161</v>
      </c>
      <c r="F8197" s="114" t="s">
        <v>407</v>
      </c>
      <c r="G8197" s="114" t="s">
        <v>6209</v>
      </c>
      <c r="H8197" s="114" t="s">
        <v>6210</v>
      </c>
      <c r="I8197" s="114" t="s">
        <v>3561</v>
      </c>
    </row>
    <row r="8198" spans="1:9" x14ac:dyDescent="0.2">
      <c r="A8198" s="114" t="s">
        <v>10519</v>
      </c>
      <c r="D8198" s="114" t="s">
        <v>3562</v>
      </c>
      <c r="E8198" s="114">
        <f t="shared" si="128"/>
        <v>40600162</v>
      </c>
      <c r="F8198" s="114" t="s">
        <v>407</v>
      </c>
      <c r="G8198" s="114" t="s">
        <v>6209</v>
      </c>
      <c r="H8198" s="114" t="s">
        <v>6210</v>
      </c>
      <c r="I8198" s="114" t="s">
        <v>3563</v>
      </c>
    </row>
    <row r="8199" spans="1:9" x14ac:dyDescent="0.2">
      <c r="A8199" s="114" t="s">
        <v>10519</v>
      </c>
      <c r="D8199" s="114" t="s">
        <v>3564</v>
      </c>
      <c r="E8199" s="114">
        <f t="shared" si="128"/>
        <v>40600163</v>
      </c>
      <c r="F8199" s="114" t="s">
        <v>407</v>
      </c>
      <c r="G8199" s="114" t="s">
        <v>6209</v>
      </c>
      <c r="H8199" s="114" t="s">
        <v>6210</v>
      </c>
      <c r="I8199" s="114" t="s">
        <v>3565</v>
      </c>
    </row>
    <row r="8200" spans="1:9" x14ac:dyDescent="0.2">
      <c r="A8200" s="114" t="s">
        <v>10519</v>
      </c>
      <c r="D8200" s="114" t="s">
        <v>3566</v>
      </c>
      <c r="E8200" s="114">
        <f t="shared" si="128"/>
        <v>40600164</v>
      </c>
      <c r="F8200" s="114" t="s">
        <v>407</v>
      </c>
      <c r="G8200" s="114" t="s">
        <v>6209</v>
      </c>
      <c r="H8200" s="114" t="s">
        <v>6210</v>
      </c>
      <c r="I8200" s="114" t="s">
        <v>3567</v>
      </c>
    </row>
    <row r="8201" spans="1:9" x14ac:dyDescent="0.2">
      <c r="A8201" s="114" t="s">
        <v>10519</v>
      </c>
      <c r="D8201" s="114" t="s">
        <v>3568</v>
      </c>
      <c r="E8201" s="114">
        <f t="shared" si="128"/>
        <v>40600165</v>
      </c>
      <c r="F8201" s="114" t="s">
        <v>407</v>
      </c>
      <c r="G8201" s="114" t="s">
        <v>6209</v>
      </c>
      <c r="H8201" s="114" t="s">
        <v>6210</v>
      </c>
      <c r="I8201" s="114" t="s">
        <v>3569</v>
      </c>
    </row>
    <row r="8202" spans="1:9" x14ac:dyDescent="0.2">
      <c r="A8202" s="114" t="s">
        <v>10519</v>
      </c>
      <c r="D8202" s="114" t="s">
        <v>3570</v>
      </c>
      <c r="E8202" s="114">
        <f t="shared" si="128"/>
        <v>40600166</v>
      </c>
      <c r="F8202" s="114" t="s">
        <v>407</v>
      </c>
      <c r="G8202" s="114" t="s">
        <v>6209</v>
      </c>
      <c r="H8202" s="114" t="s">
        <v>6210</v>
      </c>
      <c r="I8202" s="114" t="s">
        <v>801</v>
      </c>
    </row>
    <row r="8203" spans="1:9" x14ac:dyDescent="0.2">
      <c r="A8203" s="114" t="s">
        <v>10519</v>
      </c>
      <c r="D8203" s="114" t="s">
        <v>802</v>
      </c>
      <c r="E8203" s="114">
        <f t="shared" si="128"/>
        <v>40600167</v>
      </c>
      <c r="F8203" s="114" t="s">
        <v>407</v>
      </c>
      <c r="G8203" s="114" t="s">
        <v>6209</v>
      </c>
      <c r="H8203" s="114" t="s">
        <v>6210</v>
      </c>
      <c r="I8203" s="114" t="s">
        <v>803</v>
      </c>
    </row>
    <row r="8204" spans="1:9" x14ac:dyDescent="0.2">
      <c r="A8204" s="114" t="s">
        <v>10519</v>
      </c>
      <c r="D8204" s="114" t="s">
        <v>804</v>
      </c>
      <c r="E8204" s="114">
        <f t="shared" si="128"/>
        <v>40600168</v>
      </c>
      <c r="F8204" s="114" t="s">
        <v>407</v>
      </c>
      <c r="G8204" s="114" t="s">
        <v>6209</v>
      </c>
      <c r="H8204" s="114" t="s">
        <v>6210</v>
      </c>
      <c r="I8204" s="114" t="s">
        <v>805</v>
      </c>
    </row>
    <row r="8205" spans="1:9" x14ac:dyDescent="0.2">
      <c r="A8205" s="114" t="s">
        <v>10519</v>
      </c>
      <c r="D8205" s="114" t="s">
        <v>806</v>
      </c>
      <c r="E8205" s="114">
        <f t="shared" si="128"/>
        <v>40600169</v>
      </c>
      <c r="F8205" s="114" t="s">
        <v>407</v>
      </c>
      <c r="G8205" s="114" t="s">
        <v>6209</v>
      </c>
      <c r="H8205" s="114" t="s">
        <v>6210</v>
      </c>
      <c r="I8205" s="114" t="s">
        <v>807</v>
      </c>
    </row>
    <row r="8206" spans="1:9" x14ac:dyDescent="0.2">
      <c r="A8206" s="114" t="s">
        <v>10519</v>
      </c>
      <c r="D8206" s="114" t="s">
        <v>808</v>
      </c>
      <c r="E8206" s="114">
        <f t="shared" si="128"/>
        <v>40600170</v>
      </c>
      <c r="F8206" s="114" t="s">
        <v>407</v>
      </c>
      <c r="G8206" s="114" t="s">
        <v>6209</v>
      </c>
      <c r="H8206" s="114" t="s">
        <v>6210</v>
      </c>
      <c r="I8206" s="114" t="s">
        <v>809</v>
      </c>
    </row>
    <row r="8207" spans="1:9" x14ac:dyDescent="0.2">
      <c r="A8207" s="114" t="s">
        <v>10519</v>
      </c>
      <c r="D8207" s="114" t="s">
        <v>810</v>
      </c>
      <c r="E8207" s="114">
        <f t="shared" si="128"/>
        <v>40600171</v>
      </c>
      <c r="F8207" s="114" t="s">
        <v>407</v>
      </c>
      <c r="G8207" s="114" t="s">
        <v>6209</v>
      </c>
      <c r="H8207" s="114" t="s">
        <v>6210</v>
      </c>
      <c r="I8207" s="114" t="s">
        <v>2084</v>
      </c>
    </row>
    <row r="8208" spans="1:9" x14ac:dyDescent="0.2">
      <c r="A8208" s="114" t="s">
        <v>10519</v>
      </c>
      <c r="D8208" s="114" t="s">
        <v>2085</v>
      </c>
      <c r="E8208" s="114">
        <f t="shared" si="128"/>
        <v>40600172</v>
      </c>
      <c r="F8208" s="114" t="s">
        <v>407</v>
      </c>
      <c r="G8208" s="114" t="s">
        <v>6209</v>
      </c>
      <c r="H8208" s="114" t="s">
        <v>6210</v>
      </c>
      <c r="I8208" s="114" t="s">
        <v>2086</v>
      </c>
    </row>
    <row r="8209" spans="1:9" x14ac:dyDescent="0.2">
      <c r="A8209" s="114" t="s">
        <v>10519</v>
      </c>
      <c r="D8209" s="114" t="s">
        <v>2087</v>
      </c>
      <c r="E8209" s="114">
        <f t="shared" si="128"/>
        <v>40600173</v>
      </c>
      <c r="F8209" s="114" t="s">
        <v>407</v>
      </c>
      <c r="G8209" s="114" t="s">
        <v>6209</v>
      </c>
      <c r="H8209" s="114" t="s">
        <v>6210</v>
      </c>
      <c r="I8209" s="114" t="s">
        <v>2088</v>
      </c>
    </row>
    <row r="8210" spans="1:9" x14ac:dyDescent="0.2">
      <c r="A8210" s="114" t="s">
        <v>10519</v>
      </c>
      <c r="D8210" s="114" t="s">
        <v>2089</v>
      </c>
      <c r="E8210" s="114">
        <f t="shared" si="128"/>
        <v>40600197</v>
      </c>
      <c r="F8210" s="114" t="s">
        <v>407</v>
      </c>
      <c r="G8210" s="114" t="s">
        <v>6209</v>
      </c>
      <c r="H8210" s="114" t="s">
        <v>6210</v>
      </c>
      <c r="I8210" s="114" t="s">
        <v>9280</v>
      </c>
    </row>
    <row r="8211" spans="1:9" x14ac:dyDescent="0.2">
      <c r="A8211" s="114" t="s">
        <v>10519</v>
      </c>
      <c r="D8211" s="114" t="s">
        <v>2090</v>
      </c>
      <c r="E8211" s="114">
        <f t="shared" si="128"/>
        <v>40600198</v>
      </c>
      <c r="F8211" s="114" t="s">
        <v>407</v>
      </c>
      <c r="G8211" s="114" t="s">
        <v>6209</v>
      </c>
      <c r="H8211" s="114" t="s">
        <v>6210</v>
      </c>
      <c r="I8211" s="114" t="s">
        <v>9280</v>
      </c>
    </row>
    <row r="8212" spans="1:9" x14ac:dyDescent="0.2">
      <c r="A8212" s="114" t="s">
        <v>10519</v>
      </c>
      <c r="D8212" s="114" t="s">
        <v>2091</v>
      </c>
      <c r="E8212" s="114">
        <f t="shared" si="128"/>
        <v>40600199</v>
      </c>
      <c r="F8212" s="114" t="s">
        <v>407</v>
      </c>
      <c r="G8212" s="114" t="s">
        <v>6209</v>
      </c>
      <c r="H8212" s="114" t="s">
        <v>6210</v>
      </c>
      <c r="I8212" s="114" t="s">
        <v>9280</v>
      </c>
    </row>
    <row r="8213" spans="1:9" x14ac:dyDescent="0.2">
      <c r="A8213" s="114" t="s">
        <v>10519</v>
      </c>
      <c r="D8213" s="114" t="s">
        <v>2092</v>
      </c>
      <c r="E8213" s="114">
        <f t="shared" si="128"/>
        <v>40600231</v>
      </c>
      <c r="F8213" s="114" t="s">
        <v>407</v>
      </c>
      <c r="G8213" s="114" t="s">
        <v>6209</v>
      </c>
      <c r="H8213" s="114" t="s">
        <v>2093</v>
      </c>
      <c r="I8213" s="114" t="s">
        <v>840</v>
      </c>
    </row>
    <row r="8214" spans="1:9" x14ac:dyDescent="0.2">
      <c r="A8214" s="114" t="s">
        <v>10519</v>
      </c>
      <c r="D8214" s="114" t="s">
        <v>841</v>
      </c>
      <c r="E8214" s="114">
        <f t="shared" si="128"/>
        <v>40600232</v>
      </c>
      <c r="F8214" s="114" t="s">
        <v>407</v>
      </c>
      <c r="G8214" s="114" t="s">
        <v>6209</v>
      </c>
      <c r="H8214" s="114" t="s">
        <v>2093</v>
      </c>
      <c r="I8214" s="114" t="s">
        <v>842</v>
      </c>
    </row>
    <row r="8215" spans="1:9" x14ac:dyDescent="0.2">
      <c r="A8215" s="114" t="s">
        <v>10519</v>
      </c>
      <c r="D8215" s="114" t="s">
        <v>843</v>
      </c>
      <c r="E8215" s="114">
        <f t="shared" si="128"/>
        <v>40600233</v>
      </c>
      <c r="F8215" s="114" t="s">
        <v>407</v>
      </c>
      <c r="G8215" s="114" t="s">
        <v>6209</v>
      </c>
      <c r="H8215" s="114" t="s">
        <v>2093</v>
      </c>
      <c r="I8215" s="114" t="s">
        <v>844</v>
      </c>
    </row>
    <row r="8216" spans="1:9" x14ac:dyDescent="0.2">
      <c r="A8216" s="114" t="s">
        <v>10519</v>
      </c>
      <c r="D8216" s="114" t="s">
        <v>845</v>
      </c>
      <c r="E8216" s="114">
        <f t="shared" si="128"/>
        <v>40600234</v>
      </c>
      <c r="F8216" s="114" t="s">
        <v>407</v>
      </c>
      <c r="G8216" s="114" t="s">
        <v>6209</v>
      </c>
      <c r="H8216" s="114" t="s">
        <v>2093</v>
      </c>
      <c r="I8216" s="114" t="s">
        <v>846</v>
      </c>
    </row>
    <row r="8217" spans="1:9" x14ac:dyDescent="0.2">
      <c r="A8217" s="114" t="s">
        <v>10519</v>
      </c>
      <c r="D8217" s="114" t="s">
        <v>847</v>
      </c>
      <c r="E8217" s="114">
        <f t="shared" si="128"/>
        <v>40600235</v>
      </c>
      <c r="F8217" s="114" t="s">
        <v>407</v>
      </c>
      <c r="G8217" s="114" t="s">
        <v>6209</v>
      </c>
      <c r="H8217" s="114" t="s">
        <v>2093</v>
      </c>
      <c r="I8217" s="114" t="s">
        <v>848</v>
      </c>
    </row>
    <row r="8218" spans="1:9" x14ac:dyDescent="0.2">
      <c r="A8218" s="114" t="s">
        <v>10519</v>
      </c>
      <c r="D8218" s="114" t="s">
        <v>849</v>
      </c>
      <c r="E8218" s="114">
        <f t="shared" si="128"/>
        <v>40600236</v>
      </c>
      <c r="F8218" s="114" t="s">
        <v>407</v>
      </c>
      <c r="G8218" s="114" t="s">
        <v>6209</v>
      </c>
      <c r="H8218" s="114" t="s">
        <v>2093</v>
      </c>
      <c r="I8218" s="114" t="s">
        <v>850</v>
      </c>
    </row>
    <row r="8219" spans="1:9" x14ac:dyDescent="0.2">
      <c r="A8219" s="114" t="s">
        <v>10519</v>
      </c>
      <c r="D8219" s="114" t="s">
        <v>851</v>
      </c>
      <c r="E8219" s="114">
        <f t="shared" si="128"/>
        <v>40600237</v>
      </c>
      <c r="F8219" s="114" t="s">
        <v>407</v>
      </c>
      <c r="G8219" s="114" t="s">
        <v>6209</v>
      </c>
      <c r="H8219" s="114" t="s">
        <v>2093</v>
      </c>
      <c r="I8219" s="114" t="s">
        <v>852</v>
      </c>
    </row>
    <row r="8220" spans="1:9" x14ac:dyDescent="0.2">
      <c r="A8220" s="114" t="s">
        <v>10519</v>
      </c>
      <c r="D8220" s="114" t="s">
        <v>2131</v>
      </c>
      <c r="E8220" s="114">
        <f t="shared" si="128"/>
        <v>40600238</v>
      </c>
      <c r="F8220" s="114" t="s">
        <v>407</v>
      </c>
      <c r="G8220" s="114" t="s">
        <v>6209</v>
      </c>
      <c r="H8220" s="114" t="s">
        <v>2093</v>
      </c>
      <c r="I8220" s="114" t="s">
        <v>2132</v>
      </c>
    </row>
    <row r="8221" spans="1:9" x14ac:dyDescent="0.2">
      <c r="A8221" s="114" t="s">
        <v>10519</v>
      </c>
      <c r="D8221" s="114" t="s">
        <v>2133</v>
      </c>
      <c r="E8221" s="114">
        <f t="shared" si="128"/>
        <v>40600239</v>
      </c>
      <c r="F8221" s="114" t="s">
        <v>407</v>
      </c>
      <c r="G8221" s="114" t="s">
        <v>6209</v>
      </c>
      <c r="H8221" s="114" t="s">
        <v>2093</v>
      </c>
      <c r="I8221" s="114" t="s">
        <v>2134</v>
      </c>
    </row>
    <row r="8222" spans="1:9" x14ac:dyDescent="0.2">
      <c r="A8222" s="114" t="s">
        <v>10519</v>
      </c>
      <c r="D8222" s="114" t="s">
        <v>2135</v>
      </c>
      <c r="E8222" s="114">
        <f t="shared" si="128"/>
        <v>40600240</v>
      </c>
      <c r="F8222" s="114" t="s">
        <v>407</v>
      </c>
      <c r="G8222" s="114" t="s">
        <v>6209</v>
      </c>
      <c r="H8222" s="114" t="s">
        <v>2093</v>
      </c>
      <c r="I8222" s="114" t="s">
        <v>2136</v>
      </c>
    </row>
    <row r="8223" spans="1:9" x14ac:dyDescent="0.2">
      <c r="A8223" s="114" t="s">
        <v>10519</v>
      </c>
      <c r="D8223" s="114" t="s">
        <v>2137</v>
      </c>
      <c r="E8223" s="114">
        <f t="shared" si="128"/>
        <v>40600241</v>
      </c>
      <c r="F8223" s="114" t="s">
        <v>407</v>
      </c>
      <c r="G8223" s="114" t="s">
        <v>6209</v>
      </c>
      <c r="H8223" s="114" t="s">
        <v>2093</v>
      </c>
      <c r="I8223" s="114" t="s">
        <v>2138</v>
      </c>
    </row>
    <row r="8224" spans="1:9" x14ac:dyDescent="0.2">
      <c r="A8224" s="114" t="s">
        <v>10519</v>
      </c>
      <c r="D8224" s="114" t="s">
        <v>2139</v>
      </c>
      <c r="E8224" s="114">
        <f t="shared" si="128"/>
        <v>40600242</v>
      </c>
      <c r="F8224" s="114" t="s">
        <v>407</v>
      </c>
      <c r="G8224" s="114" t="s">
        <v>6209</v>
      </c>
      <c r="H8224" s="114" t="s">
        <v>2093</v>
      </c>
      <c r="I8224" s="114" t="s">
        <v>2140</v>
      </c>
    </row>
    <row r="8225" spans="1:9" x14ac:dyDescent="0.2">
      <c r="A8225" s="114" t="s">
        <v>10519</v>
      </c>
      <c r="D8225" s="114" t="s">
        <v>2141</v>
      </c>
      <c r="E8225" s="114">
        <f t="shared" si="128"/>
        <v>40600243</v>
      </c>
      <c r="F8225" s="114" t="s">
        <v>407</v>
      </c>
      <c r="G8225" s="114" t="s">
        <v>6209</v>
      </c>
      <c r="H8225" s="114" t="s">
        <v>2093</v>
      </c>
      <c r="I8225" s="114" t="s">
        <v>2142</v>
      </c>
    </row>
    <row r="8226" spans="1:9" x14ac:dyDescent="0.2">
      <c r="A8226" s="114" t="s">
        <v>10519</v>
      </c>
      <c r="D8226" s="114" t="s">
        <v>2143</v>
      </c>
      <c r="E8226" s="114">
        <f t="shared" si="128"/>
        <v>40600244</v>
      </c>
      <c r="F8226" s="114" t="s">
        <v>407</v>
      </c>
      <c r="G8226" s="114" t="s">
        <v>6209</v>
      </c>
      <c r="H8226" s="114" t="s">
        <v>2093</v>
      </c>
      <c r="I8226" s="114" t="s">
        <v>2144</v>
      </c>
    </row>
    <row r="8227" spans="1:9" x14ac:dyDescent="0.2">
      <c r="A8227" s="114" t="s">
        <v>10519</v>
      </c>
      <c r="D8227" s="114" t="s">
        <v>2145</v>
      </c>
      <c r="E8227" s="114">
        <f t="shared" si="128"/>
        <v>40600245</v>
      </c>
      <c r="F8227" s="114" t="s">
        <v>407</v>
      </c>
      <c r="G8227" s="114" t="s">
        <v>6209</v>
      </c>
      <c r="H8227" s="114" t="s">
        <v>2093</v>
      </c>
      <c r="I8227" s="114" t="s">
        <v>2146</v>
      </c>
    </row>
    <row r="8228" spans="1:9" x14ac:dyDescent="0.2">
      <c r="A8228" s="114" t="s">
        <v>10519</v>
      </c>
      <c r="D8228" s="114" t="s">
        <v>2147</v>
      </c>
      <c r="E8228" s="114">
        <f t="shared" si="128"/>
        <v>40600246</v>
      </c>
      <c r="F8228" s="114" t="s">
        <v>407</v>
      </c>
      <c r="G8228" s="114" t="s">
        <v>6209</v>
      </c>
      <c r="H8228" s="114" t="s">
        <v>2093</v>
      </c>
      <c r="I8228" s="114" t="s">
        <v>2148</v>
      </c>
    </row>
    <row r="8229" spans="1:9" x14ac:dyDescent="0.2">
      <c r="A8229" s="114" t="s">
        <v>10519</v>
      </c>
      <c r="D8229" s="114" t="s">
        <v>2149</v>
      </c>
      <c r="E8229" s="114">
        <f t="shared" si="128"/>
        <v>40600248</v>
      </c>
      <c r="F8229" s="114" t="s">
        <v>407</v>
      </c>
      <c r="G8229" s="114" t="s">
        <v>6209</v>
      </c>
      <c r="H8229" s="114" t="s">
        <v>2093</v>
      </c>
      <c r="I8229" s="114" t="s">
        <v>2150</v>
      </c>
    </row>
    <row r="8230" spans="1:9" x14ac:dyDescent="0.2">
      <c r="A8230" s="114" t="s">
        <v>10519</v>
      </c>
      <c r="D8230" s="114" t="s">
        <v>2151</v>
      </c>
      <c r="E8230" s="114">
        <f t="shared" si="128"/>
        <v>40600249</v>
      </c>
      <c r="F8230" s="114" t="s">
        <v>407</v>
      </c>
      <c r="G8230" s="114" t="s">
        <v>6209</v>
      </c>
      <c r="H8230" s="114" t="s">
        <v>2093</v>
      </c>
      <c r="I8230" s="114" t="s">
        <v>2152</v>
      </c>
    </row>
    <row r="8231" spans="1:9" x14ac:dyDescent="0.2">
      <c r="A8231" s="114" t="s">
        <v>10519</v>
      </c>
      <c r="D8231" s="114" t="s">
        <v>2153</v>
      </c>
      <c r="E8231" s="114">
        <f t="shared" si="128"/>
        <v>40600250</v>
      </c>
      <c r="F8231" s="114" t="s">
        <v>407</v>
      </c>
      <c r="G8231" s="114" t="s">
        <v>6209</v>
      </c>
      <c r="H8231" s="114" t="s">
        <v>2093</v>
      </c>
      <c r="I8231" s="114" t="s">
        <v>2154</v>
      </c>
    </row>
    <row r="8232" spans="1:9" x14ac:dyDescent="0.2">
      <c r="A8232" s="114" t="s">
        <v>10519</v>
      </c>
      <c r="D8232" s="114" t="s">
        <v>2155</v>
      </c>
      <c r="E8232" s="114">
        <f t="shared" si="128"/>
        <v>40600251</v>
      </c>
      <c r="F8232" s="114" t="s">
        <v>407</v>
      </c>
      <c r="G8232" s="114" t="s">
        <v>6209</v>
      </c>
      <c r="H8232" s="114" t="s">
        <v>2093</v>
      </c>
      <c r="I8232" s="114" t="s">
        <v>2156</v>
      </c>
    </row>
    <row r="8233" spans="1:9" x14ac:dyDescent="0.2">
      <c r="A8233" s="114" t="s">
        <v>10519</v>
      </c>
      <c r="D8233" s="114" t="s">
        <v>2157</v>
      </c>
      <c r="E8233" s="114">
        <f t="shared" si="128"/>
        <v>40600253</v>
      </c>
      <c r="F8233" s="114" t="s">
        <v>407</v>
      </c>
      <c r="G8233" s="114" t="s">
        <v>6209</v>
      </c>
      <c r="H8233" s="114" t="s">
        <v>2093</v>
      </c>
      <c r="I8233" s="114" t="s">
        <v>2158</v>
      </c>
    </row>
    <row r="8234" spans="1:9" x14ac:dyDescent="0.2">
      <c r="A8234" s="114" t="s">
        <v>10519</v>
      </c>
      <c r="D8234" s="114" t="s">
        <v>2159</v>
      </c>
      <c r="E8234" s="114">
        <f t="shared" si="128"/>
        <v>40600254</v>
      </c>
      <c r="F8234" s="114" t="s">
        <v>407</v>
      </c>
      <c r="G8234" s="114" t="s">
        <v>6209</v>
      </c>
      <c r="H8234" s="114" t="s">
        <v>2093</v>
      </c>
      <c r="I8234" s="114" t="s">
        <v>2160</v>
      </c>
    </row>
    <row r="8235" spans="1:9" x14ac:dyDescent="0.2">
      <c r="A8235" s="114" t="s">
        <v>10519</v>
      </c>
      <c r="D8235" s="114" t="s">
        <v>2161</v>
      </c>
      <c r="E8235" s="114">
        <f t="shared" si="128"/>
        <v>40600255</v>
      </c>
      <c r="F8235" s="114" t="s">
        <v>407</v>
      </c>
      <c r="G8235" s="114" t="s">
        <v>6209</v>
      </c>
      <c r="H8235" s="114" t="s">
        <v>2093</v>
      </c>
      <c r="I8235" s="114" t="s">
        <v>2162</v>
      </c>
    </row>
    <row r="8236" spans="1:9" x14ac:dyDescent="0.2">
      <c r="A8236" s="114" t="s">
        <v>10519</v>
      </c>
      <c r="D8236" s="114" t="s">
        <v>2163</v>
      </c>
      <c r="E8236" s="114">
        <f t="shared" si="128"/>
        <v>40600256</v>
      </c>
      <c r="F8236" s="114" t="s">
        <v>407</v>
      </c>
      <c r="G8236" s="114" t="s">
        <v>6209</v>
      </c>
      <c r="H8236" s="114" t="s">
        <v>2093</v>
      </c>
      <c r="I8236" s="114" t="s">
        <v>2164</v>
      </c>
    </row>
    <row r="8237" spans="1:9" x14ac:dyDescent="0.2">
      <c r="A8237" s="114" t="s">
        <v>10519</v>
      </c>
      <c r="D8237" s="114" t="s">
        <v>2165</v>
      </c>
      <c r="E8237" s="114">
        <f t="shared" si="128"/>
        <v>40600257</v>
      </c>
      <c r="F8237" s="114" t="s">
        <v>407</v>
      </c>
      <c r="G8237" s="114" t="s">
        <v>6209</v>
      </c>
      <c r="H8237" s="114" t="s">
        <v>2093</v>
      </c>
      <c r="I8237" s="114" t="s">
        <v>581</v>
      </c>
    </row>
    <row r="8238" spans="1:9" x14ac:dyDescent="0.2">
      <c r="A8238" s="114" t="s">
        <v>10519</v>
      </c>
      <c r="D8238" s="114" t="s">
        <v>582</v>
      </c>
      <c r="E8238" s="114">
        <f t="shared" si="128"/>
        <v>40600259</v>
      </c>
      <c r="F8238" s="114" t="s">
        <v>407</v>
      </c>
      <c r="G8238" s="114" t="s">
        <v>6209</v>
      </c>
      <c r="H8238" s="114" t="s">
        <v>2093</v>
      </c>
      <c r="I8238" s="114" t="s">
        <v>583</v>
      </c>
    </row>
    <row r="8239" spans="1:9" x14ac:dyDescent="0.2">
      <c r="A8239" s="114" t="s">
        <v>10519</v>
      </c>
      <c r="D8239" s="114" t="s">
        <v>584</v>
      </c>
      <c r="E8239" s="114">
        <f t="shared" si="128"/>
        <v>40600260</v>
      </c>
      <c r="F8239" s="114" t="s">
        <v>407</v>
      </c>
      <c r="G8239" s="114" t="s">
        <v>6209</v>
      </c>
      <c r="H8239" s="114" t="s">
        <v>2093</v>
      </c>
      <c r="I8239" s="114" t="s">
        <v>585</v>
      </c>
    </row>
    <row r="8240" spans="1:9" x14ac:dyDescent="0.2">
      <c r="A8240" s="114" t="s">
        <v>10519</v>
      </c>
      <c r="D8240" s="114" t="s">
        <v>586</v>
      </c>
      <c r="E8240" s="114">
        <f t="shared" si="128"/>
        <v>40600261</v>
      </c>
      <c r="F8240" s="114" t="s">
        <v>407</v>
      </c>
      <c r="G8240" s="114" t="s">
        <v>6209</v>
      </c>
      <c r="H8240" s="114" t="s">
        <v>2093</v>
      </c>
      <c r="I8240" s="114" t="s">
        <v>587</v>
      </c>
    </row>
    <row r="8241" spans="1:12" x14ac:dyDescent="0.2">
      <c r="A8241" s="114" t="s">
        <v>10519</v>
      </c>
      <c r="D8241" s="114" t="s">
        <v>588</v>
      </c>
      <c r="E8241" s="114">
        <f t="shared" si="128"/>
        <v>40600298</v>
      </c>
      <c r="F8241" s="114" t="s">
        <v>407</v>
      </c>
      <c r="G8241" s="114" t="s">
        <v>6209</v>
      </c>
      <c r="H8241" s="114" t="s">
        <v>2093</v>
      </c>
      <c r="I8241" s="114" t="s">
        <v>9280</v>
      </c>
    </row>
    <row r="8242" spans="1:12" x14ac:dyDescent="0.2">
      <c r="A8242" s="114" t="s">
        <v>10519</v>
      </c>
      <c r="D8242" s="114" t="s">
        <v>589</v>
      </c>
      <c r="E8242" s="114">
        <f t="shared" si="128"/>
        <v>40600299</v>
      </c>
      <c r="F8242" s="114" t="s">
        <v>407</v>
      </c>
      <c r="G8242" s="114" t="s">
        <v>6209</v>
      </c>
      <c r="H8242" s="114" t="s">
        <v>2093</v>
      </c>
      <c r="I8242" s="114" t="s">
        <v>9280</v>
      </c>
    </row>
    <row r="8243" spans="1:12" x14ac:dyDescent="0.2">
      <c r="A8243" s="114" t="s">
        <v>10519</v>
      </c>
      <c r="D8243" s="114" t="s">
        <v>590</v>
      </c>
      <c r="E8243" s="114">
        <f t="shared" si="128"/>
        <v>40600301</v>
      </c>
      <c r="F8243" s="114" t="s">
        <v>407</v>
      </c>
      <c r="G8243" s="114" t="s">
        <v>6209</v>
      </c>
      <c r="H8243" s="114" t="s">
        <v>591</v>
      </c>
      <c r="I8243" s="114" t="s">
        <v>592</v>
      </c>
    </row>
    <row r="8244" spans="1:12" x14ac:dyDescent="0.2">
      <c r="A8244" s="114" t="s">
        <v>10519</v>
      </c>
      <c r="D8244" s="114" t="s">
        <v>593</v>
      </c>
      <c r="E8244" s="114">
        <f t="shared" si="128"/>
        <v>40600302</v>
      </c>
      <c r="F8244" s="114" t="s">
        <v>407</v>
      </c>
      <c r="G8244" s="114" t="s">
        <v>6209</v>
      </c>
      <c r="H8244" s="114" t="s">
        <v>591</v>
      </c>
      <c r="I8244" s="114" t="s">
        <v>594</v>
      </c>
    </row>
    <row r="8245" spans="1:12" x14ac:dyDescent="0.2">
      <c r="A8245" s="114" t="s">
        <v>10519</v>
      </c>
      <c r="D8245" s="114" t="s">
        <v>595</v>
      </c>
      <c r="E8245" s="114">
        <f t="shared" si="128"/>
        <v>40600305</v>
      </c>
      <c r="F8245" s="114" t="s">
        <v>407</v>
      </c>
      <c r="G8245" s="114" t="s">
        <v>6209</v>
      </c>
      <c r="H8245" s="114" t="s">
        <v>591</v>
      </c>
      <c r="I8245" s="114" t="s">
        <v>596</v>
      </c>
    </row>
    <row r="8246" spans="1:12" x14ac:dyDescent="0.2">
      <c r="A8246" s="114" t="s">
        <v>10519</v>
      </c>
      <c r="D8246" s="114" t="s">
        <v>597</v>
      </c>
      <c r="E8246" s="114">
        <f t="shared" si="128"/>
        <v>40600306</v>
      </c>
      <c r="F8246" s="114" t="s">
        <v>407</v>
      </c>
      <c r="G8246" s="114" t="s">
        <v>6209</v>
      </c>
      <c r="H8246" s="114" t="s">
        <v>591</v>
      </c>
      <c r="I8246" s="114" t="s">
        <v>598</v>
      </c>
    </row>
    <row r="8247" spans="1:12" x14ac:dyDescent="0.2">
      <c r="A8247" s="114" t="s">
        <v>10519</v>
      </c>
      <c r="D8247" s="114" t="s">
        <v>599</v>
      </c>
      <c r="E8247" s="114">
        <f t="shared" si="128"/>
        <v>40600307</v>
      </c>
      <c r="F8247" s="114" t="s">
        <v>407</v>
      </c>
      <c r="G8247" s="114" t="s">
        <v>6209</v>
      </c>
      <c r="H8247" s="114" t="s">
        <v>591</v>
      </c>
      <c r="I8247" s="114" t="s">
        <v>600</v>
      </c>
    </row>
    <row r="8248" spans="1:12" x14ac:dyDescent="0.2">
      <c r="A8248" s="114" t="s">
        <v>10519</v>
      </c>
      <c r="D8248" s="114" t="s">
        <v>601</v>
      </c>
      <c r="E8248" s="114">
        <f t="shared" si="128"/>
        <v>40600399</v>
      </c>
      <c r="F8248" s="114" t="s">
        <v>407</v>
      </c>
      <c r="G8248" s="114" t="s">
        <v>6209</v>
      </c>
      <c r="H8248" s="114" t="s">
        <v>591</v>
      </c>
      <c r="I8248" s="114" t="s">
        <v>9280</v>
      </c>
    </row>
    <row r="8249" spans="1:12" x14ac:dyDescent="0.2">
      <c r="A8249" s="114" t="s">
        <v>10519</v>
      </c>
      <c r="D8249" s="114" t="s">
        <v>602</v>
      </c>
      <c r="E8249" s="114">
        <f t="shared" si="128"/>
        <v>40600401</v>
      </c>
      <c r="F8249" s="114" t="s">
        <v>407</v>
      </c>
      <c r="G8249" s="114" t="s">
        <v>6209</v>
      </c>
      <c r="H8249" s="114" t="s">
        <v>603</v>
      </c>
      <c r="I8249" s="114" t="s">
        <v>604</v>
      </c>
    </row>
    <row r="8250" spans="1:12" x14ac:dyDescent="0.2">
      <c r="A8250" s="114" t="s">
        <v>10519</v>
      </c>
      <c r="D8250" s="114" t="s">
        <v>605</v>
      </c>
      <c r="E8250" s="114">
        <f t="shared" si="128"/>
        <v>40600402</v>
      </c>
      <c r="F8250" s="114" t="s">
        <v>407</v>
      </c>
      <c r="G8250" s="114" t="s">
        <v>6209</v>
      </c>
      <c r="H8250" s="114" t="s">
        <v>603</v>
      </c>
      <c r="I8250" s="114" t="s">
        <v>606</v>
      </c>
    </row>
    <row r="8251" spans="1:12" x14ac:dyDescent="0.2">
      <c r="A8251" s="114" t="s">
        <v>10519</v>
      </c>
      <c r="B8251" s="114"/>
      <c r="D8251" s="114" t="s">
        <v>607</v>
      </c>
      <c r="E8251" s="114">
        <f t="shared" si="128"/>
        <v>40600403</v>
      </c>
      <c r="F8251" s="114" t="s">
        <v>407</v>
      </c>
      <c r="G8251" s="114" t="s">
        <v>6209</v>
      </c>
      <c r="H8251" s="114" t="s">
        <v>603</v>
      </c>
      <c r="I8251" s="114" t="s">
        <v>604</v>
      </c>
      <c r="L8251" s="114" t="s">
        <v>608</v>
      </c>
    </row>
    <row r="8252" spans="1:12" x14ac:dyDescent="0.2">
      <c r="A8252" s="114" t="s">
        <v>10519</v>
      </c>
      <c r="D8252" s="114" t="s">
        <v>609</v>
      </c>
      <c r="E8252" s="114">
        <f t="shared" si="128"/>
        <v>40600499</v>
      </c>
      <c r="F8252" s="114" t="s">
        <v>407</v>
      </c>
      <c r="G8252" s="114" t="s">
        <v>6209</v>
      </c>
      <c r="H8252" s="114" t="s">
        <v>603</v>
      </c>
      <c r="I8252" s="114" t="s">
        <v>9280</v>
      </c>
    </row>
    <row r="8253" spans="1:12" x14ac:dyDescent="0.2">
      <c r="A8253" s="114" t="s">
        <v>10519</v>
      </c>
      <c r="D8253" s="114" t="s">
        <v>610</v>
      </c>
      <c r="E8253" s="114">
        <f t="shared" si="128"/>
        <v>40600501</v>
      </c>
      <c r="F8253" s="114" t="s">
        <v>407</v>
      </c>
      <c r="G8253" s="114" t="s">
        <v>6209</v>
      </c>
      <c r="H8253" s="114" t="s">
        <v>611</v>
      </c>
      <c r="I8253" s="114" t="s">
        <v>612</v>
      </c>
    </row>
    <row r="8254" spans="1:12" x14ac:dyDescent="0.2">
      <c r="A8254" s="114" t="s">
        <v>10519</v>
      </c>
      <c r="D8254" s="114" t="s">
        <v>613</v>
      </c>
      <c r="E8254" s="114">
        <f t="shared" si="128"/>
        <v>40600502</v>
      </c>
      <c r="F8254" s="114" t="s">
        <v>407</v>
      </c>
      <c r="G8254" s="114" t="s">
        <v>6209</v>
      </c>
      <c r="H8254" s="114" t="s">
        <v>611</v>
      </c>
      <c r="I8254" s="114" t="s">
        <v>614</v>
      </c>
    </row>
    <row r="8255" spans="1:12" x14ac:dyDescent="0.2">
      <c r="A8255" s="114" t="s">
        <v>10519</v>
      </c>
      <c r="D8255" s="114" t="s">
        <v>615</v>
      </c>
      <c r="E8255" s="114">
        <f t="shared" si="128"/>
        <v>40600503</v>
      </c>
      <c r="F8255" s="114" t="s">
        <v>407</v>
      </c>
      <c r="G8255" s="114" t="s">
        <v>6209</v>
      </c>
      <c r="H8255" s="114" t="s">
        <v>611</v>
      </c>
      <c r="I8255" s="114" t="s">
        <v>616</v>
      </c>
    </row>
    <row r="8256" spans="1:12" x14ac:dyDescent="0.2">
      <c r="A8256" s="114" t="s">
        <v>10519</v>
      </c>
      <c r="D8256" s="114" t="s">
        <v>617</v>
      </c>
      <c r="E8256" s="114">
        <f t="shared" si="128"/>
        <v>40600504</v>
      </c>
      <c r="F8256" s="114" t="s">
        <v>407</v>
      </c>
      <c r="G8256" s="114" t="s">
        <v>6209</v>
      </c>
      <c r="H8256" s="114" t="s">
        <v>611</v>
      </c>
      <c r="I8256" s="114" t="s">
        <v>618</v>
      </c>
    </row>
    <row r="8257" spans="1:12" x14ac:dyDescent="0.2">
      <c r="A8257" s="114" t="s">
        <v>10519</v>
      </c>
      <c r="D8257" s="114" t="s">
        <v>619</v>
      </c>
      <c r="E8257" s="114">
        <f t="shared" si="128"/>
        <v>40600601</v>
      </c>
      <c r="F8257" s="114" t="s">
        <v>407</v>
      </c>
      <c r="G8257" s="114" t="s">
        <v>6209</v>
      </c>
      <c r="H8257" s="114" t="s">
        <v>620</v>
      </c>
      <c r="I8257" s="114" t="s">
        <v>604</v>
      </c>
    </row>
    <row r="8258" spans="1:12" x14ac:dyDescent="0.2">
      <c r="A8258" s="114" t="s">
        <v>10519</v>
      </c>
      <c r="D8258" s="114" t="s">
        <v>621</v>
      </c>
      <c r="E8258" s="114">
        <f t="shared" ref="E8258:E8321" si="129">VALUE(D8258)</f>
        <v>40600602</v>
      </c>
      <c r="F8258" s="114" t="s">
        <v>407</v>
      </c>
      <c r="G8258" s="114" t="s">
        <v>6209</v>
      </c>
      <c r="H8258" s="114" t="s">
        <v>620</v>
      </c>
      <c r="I8258" s="114" t="s">
        <v>606</v>
      </c>
    </row>
    <row r="8259" spans="1:12" x14ac:dyDescent="0.2">
      <c r="A8259" s="114" t="s">
        <v>10519</v>
      </c>
      <c r="D8259" s="114" t="s">
        <v>622</v>
      </c>
      <c r="E8259" s="114">
        <f t="shared" si="129"/>
        <v>40600603</v>
      </c>
      <c r="F8259" s="114" t="s">
        <v>407</v>
      </c>
      <c r="G8259" s="114" t="s">
        <v>6209</v>
      </c>
      <c r="H8259" s="114" t="s">
        <v>620</v>
      </c>
      <c r="I8259" s="114" t="s">
        <v>623</v>
      </c>
    </row>
    <row r="8260" spans="1:12" x14ac:dyDescent="0.2">
      <c r="A8260" s="114" t="s">
        <v>10519</v>
      </c>
      <c r="D8260" s="114" t="s">
        <v>3709</v>
      </c>
      <c r="E8260" s="114">
        <f t="shared" si="129"/>
        <v>40600630</v>
      </c>
      <c r="F8260" s="114" t="s">
        <v>407</v>
      </c>
      <c r="G8260" s="114" t="s">
        <v>6209</v>
      </c>
      <c r="H8260" s="114" t="s">
        <v>620</v>
      </c>
      <c r="I8260" s="114" t="s">
        <v>6215</v>
      </c>
    </row>
    <row r="8261" spans="1:12" x14ac:dyDescent="0.2">
      <c r="A8261" s="114" t="s">
        <v>10519</v>
      </c>
      <c r="D8261" s="114" t="s">
        <v>3710</v>
      </c>
      <c r="E8261" s="114">
        <f t="shared" si="129"/>
        <v>40600651</v>
      </c>
      <c r="F8261" s="114" t="s">
        <v>407</v>
      </c>
      <c r="G8261" s="114" t="s">
        <v>6209</v>
      </c>
      <c r="H8261" s="114" t="s">
        <v>620</v>
      </c>
      <c r="I8261" s="114" t="s">
        <v>3711</v>
      </c>
    </row>
    <row r="8262" spans="1:12" x14ac:dyDescent="0.2">
      <c r="A8262" s="114" t="s">
        <v>10519</v>
      </c>
      <c r="D8262" s="114" t="s">
        <v>3712</v>
      </c>
      <c r="E8262" s="114">
        <f t="shared" si="129"/>
        <v>40600701</v>
      </c>
      <c r="F8262" s="114" t="s">
        <v>407</v>
      </c>
      <c r="G8262" s="114" t="s">
        <v>6209</v>
      </c>
      <c r="H8262" s="114" t="s">
        <v>3713</v>
      </c>
      <c r="I8262" s="114" t="s">
        <v>592</v>
      </c>
    </row>
    <row r="8263" spans="1:12" x14ac:dyDescent="0.2">
      <c r="A8263" s="114" t="s">
        <v>10519</v>
      </c>
      <c r="D8263" s="114" t="s">
        <v>3714</v>
      </c>
      <c r="E8263" s="114">
        <f t="shared" si="129"/>
        <v>40600702</v>
      </c>
      <c r="F8263" s="114" t="s">
        <v>407</v>
      </c>
      <c r="G8263" s="114" t="s">
        <v>6209</v>
      </c>
      <c r="H8263" s="114" t="s">
        <v>3713</v>
      </c>
      <c r="I8263" s="114" t="s">
        <v>594</v>
      </c>
    </row>
    <row r="8264" spans="1:12" x14ac:dyDescent="0.2">
      <c r="A8264" s="114" t="s">
        <v>10519</v>
      </c>
      <c r="D8264" s="114" t="s">
        <v>3715</v>
      </c>
      <c r="E8264" s="114">
        <f t="shared" si="129"/>
        <v>40600706</v>
      </c>
      <c r="F8264" s="114" t="s">
        <v>407</v>
      </c>
      <c r="G8264" s="114" t="s">
        <v>6209</v>
      </c>
      <c r="H8264" s="114" t="s">
        <v>3713</v>
      </c>
      <c r="I8264" s="114" t="s">
        <v>598</v>
      </c>
    </row>
    <row r="8265" spans="1:12" x14ac:dyDescent="0.2">
      <c r="A8265" s="114" t="s">
        <v>10519</v>
      </c>
      <c r="D8265" s="114" t="s">
        <v>3716</v>
      </c>
      <c r="E8265" s="114">
        <f t="shared" si="129"/>
        <v>40600707</v>
      </c>
      <c r="F8265" s="114" t="s">
        <v>407</v>
      </c>
      <c r="G8265" s="114" t="s">
        <v>6209</v>
      </c>
      <c r="H8265" s="114" t="s">
        <v>3713</v>
      </c>
      <c r="I8265" s="114" t="s">
        <v>600</v>
      </c>
    </row>
    <row r="8266" spans="1:12" x14ac:dyDescent="0.2">
      <c r="A8266" s="114" t="s">
        <v>10519</v>
      </c>
      <c r="D8266" s="114" t="s">
        <v>3717</v>
      </c>
      <c r="E8266" s="114">
        <f t="shared" si="129"/>
        <v>40688801</v>
      </c>
      <c r="F8266" s="114" t="s">
        <v>407</v>
      </c>
      <c r="G8266" s="114" t="s">
        <v>6209</v>
      </c>
      <c r="H8266" s="114" t="s">
        <v>11050</v>
      </c>
      <c r="I8266" s="114" t="s">
        <v>7522</v>
      </c>
    </row>
    <row r="8267" spans="1:12" x14ac:dyDescent="0.2">
      <c r="A8267" s="114" t="s">
        <v>10519</v>
      </c>
      <c r="D8267" s="114" t="s">
        <v>3718</v>
      </c>
      <c r="E8267" s="114">
        <f t="shared" si="129"/>
        <v>40688802</v>
      </c>
      <c r="F8267" s="114" t="s">
        <v>407</v>
      </c>
      <c r="G8267" s="114" t="s">
        <v>6209</v>
      </c>
      <c r="H8267" s="114" t="s">
        <v>11050</v>
      </c>
      <c r="I8267" s="114" t="s">
        <v>7522</v>
      </c>
    </row>
    <row r="8268" spans="1:12" x14ac:dyDescent="0.2">
      <c r="A8268" s="114" t="s">
        <v>10519</v>
      </c>
      <c r="D8268" s="114" t="s">
        <v>3719</v>
      </c>
      <c r="E8268" s="114">
        <f t="shared" si="129"/>
        <v>40688803</v>
      </c>
      <c r="F8268" s="114" t="s">
        <v>407</v>
      </c>
      <c r="G8268" s="114" t="s">
        <v>6209</v>
      </c>
      <c r="H8268" s="114" t="s">
        <v>11050</v>
      </c>
      <c r="I8268" s="114" t="s">
        <v>7522</v>
      </c>
    </row>
    <row r="8269" spans="1:12" x14ac:dyDescent="0.2">
      <c r="A8269" s="114" t="s">
        <v>10519</v>
      </c>
      <c r="D8269" s="114" t="s">
        <v>3720</v>
      </c>
      <c r="E8269" s="114">
        <f t="shared" si="129"/>
        <v>40688804</v>
      </c>
      <c r="F8269" s="114" t="s">
        <v>407</v>
      </c>
      <c r="G8269" s="114" t="s">
        <v>6209</v>
      </c>
      <c r="H8269" s="114" t="s">
        <v>11050</v>
      </c>
      <c r="I8269" s="114" t="s">
        <v>7522</v>
      </c>
    </row>
    <row r="8270" spans="1:12" x14ac:dyDescent="0.2">
      <c r="A8270" s="114" t="s">
        <v>10519</v>
      </c>
      <c r="D8270" s="114" t="s">
        <v>3721</v>
      </c>
      <c r="E8270" s="114">
        <f t="shared" si="129"/>
        <v>40688805</v>
      </c>
      <c r="F8270" s="114" t="s">
        <v>407</v>
      </c>
      <c r="G8270" s="114" t="s">
        <v>6209</v>
      </c>
      <c r="H8270" s="114" t="s">
        <v>11050</v>
      </c>
      <c r="I8270" s="114" t="s">
        <v>7522</v>
      </c>
    </row>
    <row r="8271" spans="1:12" x14ac:dyDescent="0.2">
      <c r="A8271" s="114" t="s">
        <v>10519</v>
      </c>
      <c r="D8271" s="114" t="s">
        <v>3722</v>
      </c>
      <c r="E8271" s="114">
        <f t="shared" si="129"/>
        <v>40700401</v>
      </c>
      <c r="F8271" s="114" t="s">
        <v>407</v>
      </c>
      <c r="G8271" s="114" t="s">
        <v>16826</v>
      </c>
      <c r="H8271" s="114" t="s">
        <v>3723</v>
      </c>
      <c r="I8271" s="114" t="s">
        <v>3724</v>
      </c>
      <c r="K8271" s="116"/>
      <c r="L8271" s="114"/>
    </row>
    <row r="8272" spans="1:12" x14ac:dyDescent="0.2">
      <c r="A8272" s="114" t="s">
        <v>10519</v>
      </c>
      <c r="D8272" s="114" t="s">
        <v>3725</v>
      </c>
      <c r="E8272" s="114">
        <f t="shared" si="129"/>
        <v>40700402</v>
      </c>
      <c r="F8272" s="114" t="s">
        <v>407</v>
      </c>
      <c r="G8272" s="114" t="s">
        <v>16826</v>
      </c>
      <c r="H8272" s="114" t="s">
        <v>3723</v>
      </c>
      <c r="I8272" s="114" t="s">
        <v>3726</v>
      </c>
      <c r="K8272" s="116"/>
      <c r="L8272" s="114"/>
    </row>
    <row r="8273" spans="1:9" x14ac:dyDescent="0.2">
      <c r="A8273" s="114" t="s">
        <v>10519</v>
      </c>
      <c r="D8273" s="114" t="s">
        <v>3727</v>
      </c>
      <c r="E8273" s="114">
        <f t="shared" si="129"/>
        <v>40700403</v>
      </c>
      <c r="F8273" s="114" t="s">
        <v>407</v>
      </c>
      <c r="G8273" s="114" t="s">
        <v>16826</v>
      </c>
      <c r="H8273" s="114" t="s">
        <v>3723</v>
      </c>
      <c r="I8273" s="114" t="s">
        <v>3728</v>
      </c>
    </row>
    <row r="8274" spans="1:9" x14ac:dyDescent="0.2">
      <c r="A8274" s="114" t="s">
        <v>10519</v>
      </c>
      <c r="D8274" s="114" t="s">
        <v>3729</v>
      </c>
      <c r="E8274" s="114">
        <f t="shared" si="129"/>
        <v>40700404</v>
      </c>
      <c r="F8274" s="114" t="s">
        <v>407</v>
      </c>
      <c r="G8274" s="114" t="s">
        <v>16826</v>
      </c>
      <c r="H8274" s="114" t="s">
        <v>3723</v>
      </c>
      <c r="I8274" s="114" t="s">
        <v>3730</v>
      </c>
    </row>
    <row r="8275" spans="1:9" x14ac:dyDescent="0.2">
      <c r="A8275" s="114" t="s">
        <v>10519</v>
      </c>
      <c r="D8275" s="114" t="s">
        <v>3731</v>
      </c>
      <c r="E8275" s="114">
        <f t="shared" si="129"/>
        <v>40700405</v>
      </c>
      <c r="F8275" s="114" t="s">
        <v>407</v>
      </c>
      <c r="G8275" s="114" t="s">
        <v>16826</v>
      </c>
      <c r="H8275" s="114" t="s">
        <v>3723</v>
      </c>
      <c r="I8275" s="114" t="s">
        <v>3732</v>
      </c>
    </row>
    <row r="8276" spans="1:9" x14ac:dyDescent="0.2">
      <c r="A8276" s="114" t="s">
        <v>10519</v>
      </c>
      <c r="D8276" s="114" t="s">
        <v>3733</v>
      </c>
      <c r="E8276" s="114">
        <f t="shared" si="129"/>
        <v>40700406</v>
      </c>
      <c r="F8276" s="114" t="s">
        <v>407</v>
      </c>
      <c r="G8276" s="114" t="s">
        <v>16826</v>
      </c>
      <c r="H8276" s="114" t="s">
        <v>3723</v>
      </c>
      <c r="I8276" s="114" t="s">
        <v>3734</v>
      </c>
    </row>
    <row r="8277" spans="1:9" x14ac:dyDescent="0.2">
      <c r="A8277" s="114" t="s">
        <v>10519</v>
      </c>
      <c r="D8277" s="114" t="s">
        <v>3735</v>
      </c>
      <c r="E8277" s="114">
        <f t="shared" si="129"/>
        <v>40700497</v>
      </c>
      <c r="F8277" s="114" t="s">
        <v>407</v>
      </c>
      <c r="G8277" s="114" t="s">
        <v>16826</v>
      </c>
      <c r="H8277" s="114" t="s">
        <v>3723</v>
      </c>
      <c r="I8277" s="114" t="s">
        <v>3736</v>
      </c>
    </row>
    <row r="8278" spans="1:9" x14ac:dyDescent="0.2">
      <c r="A8278" s="114" t="s">
        <v>10519</v>
      </c>
      <c r="D8278" s="114" t="s">
        <v>3737</v>
      </c>
      <c r="E8278" s="114">
        <f t="shared" si="129"/>
        <v>40700498</v>
      </c>
      <c r="F8278" s="114" t="s">
        <v>407</v>
      </c>
      <c r="G8278" s="114" t="s">
        <v>16826</v>
      </c>
      <c r="H8278" s="114" t="s">
        <v>3723</v>
      </c>
      <c r="I8278" s="114" t="s">
        <v>3738</v>
      </c>
    </row>
    <row r="8279" spans="1:9" x14ac:dyDescent="0.2">
      <c r="A8279" s="114" t="s">
        <v>10519</v>
      </c>
      <c r="D8279" s="114" t="s">
        <v>3739</v>
      </c>
      <c r="E8279" s="114">
        <f t="shared" si="129"/>
        <v>40700801</v>
      </c>
      <c r="F8279" s="114" t="s">
        <v>407</v>
      </c>
      <c r="G8279" s="114" t="s">
        <v>16826</v>
      </c>
      <c r="H8279" s="114" t="s">
        <v>3740</v>
      </c>
      <c r="I8279" s="114" t="s">
        <v>3741</v>
      </c>
    </row>
    <row r="8280" spans="1:9" x14ac:dyDescent="0.2">
      <c r="A8280" s="114" t="s">
        <v>10519</v>
      </c>
      <c r="D8280" s="114" t="s">
        <v>3742</v>
      </c>
      <c r="E8280" s="114">
        <f t="shared" si="129"/>
        <v>40700802</v>
      </c>
      <c r="F8280" s="114" t="s">
        <v>407</v>
      </c>
      <c r="G8280" s="114" t="s">
        <v>16826</v>
      </c>
      <c r="H8280" s="114" t="s">
        <v>3740</v>
      </c>
      <c r="I8280" s="114" t="s">
        <v>3743</v>
      </c>
    </row>
    <row r="8281" spans="1:9" x14ac:dyDescent="0.2">
      <c r="A8281" s="114" t="s">
        <v>10519</v>
      </c>
      <c r="D8281" s="114" t="s">
        <v>3744</v>
      </c>
      <c r="E8281" s="114">
        <f t="shared" si="129"/>
        <v>40700803</v>
      </c>
      <c r="F8281" s="114" t="s">
        <v>407</v>
      </c>
      <c r="G8281" s="114" t="s">
        <v>16826</v>
      </c>
      <c r="H8281" s="114" t="s">
        <v>3740</v>
      </c>
      <c r="I8281" s="114" t="s">
        <v>3745</v>
      </c>
    </row>
    <row r="8282" spans="1:9" x14ac:dyDescent="0.2">
      <c r="A8282" s="114" t="s">
        <v>10519</v>
      </c>
      <c r="D8282" s="114" t="s">
        <v>3746</v>
      </c>
      <c r="E8282" s="114">
        <f t="shared" si="129"/>
        <v>40700804</v>
      </c>
      <c r="F8282" s="114" t="s">
        <v>407</v>
      </c>
      <c r="G8282" s="114" t="s">
        <v>16826</v>
      </c>
      <c r="H8282" s="114" t="s">
        <v>3740</v>
      </c>
      <c r="I8282" s="114" t="s">
        <v>3747</v>
      </c>
    </row>
    <row r="8283" spans="1:9" x14ac:dyDescent="0.2">
      <c r="A8283" s="114" t="s">
        <v>10519</v>
      </c>
      <c r="D8283" s="114" t="s">
        <v>3748</v>
      </c>
      <c r="E8283" s="114">
        <f t="shared" si="129"/>
        <v>40700805</v>
      </c>
      <c r="F8283" s="114" t="s">
        <v>407</v>
      </c>
      <c r="G8283" s="114" t="s">
        <v>16826</v>
      </c>
      <c r="H8283" s="114" t="s">
        <v>3740</v>
      </c>
      <c r="I8283" s="114" t="s">
        <v>3749</v>
      </c>
    </row>
    <row r="8284" spans="1:9" x14ac:dyDescent="0.2">
      <c r="A8284" s="114" t="s">
        <v>10519</v>
      </c>
      <c r="D8284" s="114" t="s">
        <v>3750</v>
      </c>
      <c r="E8284" s="114">
        <f t="shared" si="129"/>
        <v>40700806</v>
      </c>
      <c r="F8284" s="114" t="s">
        <v>407</v>
      </c>
      <c r="G8284" s="114" t="s">
        <v>16826</v>
      </c>
      <c r="H8284" s="114" t="s">
        <v>3740</v>
      </c>
      <c r="I8284" s="114" t="s">
        <v>3751</v>
      </c>
    </row>
    <row r="8285" spans="1:9" x14ac:dyDescent="0.2">
      <c r="A8285" s="114" t="s">
        <v>10519</v>
      </c>
      <c r="D8285" s="114" t="s">
        <v>3752</v>
      </c>
      <c r="E8285" s="114">
        <f t="shared" si="129"/>
        <v>40700807</v>
      </c>
      <c r="F8285" s="114" t="s">
        <v>407</v>
      </c>
      <c r="G8285" s="114" t="s">
        <v>16826</v>
      </c>
      <c r="H8285" s="114" t="s">
        <v>3740</v>
      </c>
      <c r="I8285" s="114" t="s">
        <v>3753</v>
      </c>
    </row>
    <row r="8286" spans="1:9" x14ac:dyDescent="0.2">
      <c r="A8286" s="114" t="s">
        <v>10519</v>
      </c>
      <c r="D8286" s="114" t="s">
        <v>3754</v>
      </c>
      <c r="E8286" s="114">
        <f t="shared" si="129"/>
        <v>40700808</v>
      </c>
      <c r="F8286" s="114" t="s">
        <v>407</v>
      </c>
      <c r="G8286" s="114" t="s">
        <v>16826</v>
      </c>
      <c r="H8286" s="114" t="s">
        <v>3740</v>
      </c>
      <c r="I8286" s="114" t="s">
        <v>3755</v>
      </c>
    </row>
    <row r="8287" spans="1:9" x14ac:dyDescent="0.2">
      <c r="A8287" s="114" t="s">
        <v>10519</v>
      </c>
      <c r="D8287" s="114" t="s">
        <v>3756</v>
      </c>
      <c r="E8287" s="114">
        <f t="shared" si="129"/>
        <v>40700809</v>
      </c>
      <c r="F8287" s="114" t="s">
        <v>407</v>
      </c>
      <c r="G8287" s="114" t="s">
        <v>16826</v>
      </c>
      <c r="H8287" s="114" t="s">
        <v>3740</v>
      </c>
      <c r="I8287" s="114" t="s">
        <v>3757</v>
      </c>
    </row>
    <row r="8288" spans="1:9" x14ac:dyDescent="0.2">
      <c r="A8288" s="114" t="s">
        <v>10519</v>
      </c>
      <c r="D8288" s="114" t="s">
        <v>3758</v>
      </c>
      <c r="E8288" s="114">
        <f t="shared" si="129"/>
        <v>40700810</v>
      </c>
      <c r="F8288" s="114" t="s">
        <v>407</v>
      </c>
      <c r="G8288" s="114" t="s">
        <v>16826</v>
      </c>
      <c r="H8288" s="114" t="s">
        <v>3740</v>
      </c>
      <c r="I8288" s="114" t="s">
        <v>3759</v>
      </c>
    </row>
    <row r="8289" spans="1:12" x14ac:dyDescent="0.2">
      <c r="A8289" s="114" t="s">
        <v>10519</v>
      </c>
      <c r="D8289" s="114" t="s">
        <v>3760</v>
      </c>
      <c r="E8289" s="114">
        <f t="shared" si="129"/>
        <v>40700811</v>
      </c>
      <c r="F8289" s="114" t="s">
        <v>407</v>
      </c>
      <c r="G8289" s="114" t="s">
        <v>16826</v>
      </c>
      <c r="H8289" s="114" t="s">
        <v>3740</v>
      </c>
      <c r="I8289" s="114" t="s">
        <v>3761</v>
      </c>
    </row>
    <row r="8290" spans="1:12" x14ac:dyDescent="0.2">
      <c r="A8290" s="114" t="s">
        <v>10519</v>
      </c>
      <c r="D8290" s="114" t="s">
        <v>3762</v>
      </c>
      <c r="E8290" s="114">
        <f t="shared" si="129"/>
        <v>40700812</v>
      </c>
      <c r="F8290" s="114" t="s">
        <v>407</v>
      </c>
      <c r="G8290" s="114" t="s">
        <v>16826</v>
      </c>
      <c r="H8290" s="114" t="s">
        <v>3740</v>
      </c>
      <c r="I8290" s="114" t="s">
        <v>3763</v>
      </c>
    </row>
    <row r="8291" spans="1:12" x14ac:dyDescent="0.2">
      <c r="A8291" s="114" t="s">
        <v>10519</v>
      </c>
      <c r="D8291" s="114" t="s">
        <v>6514</v>
      </c>
      <c r="E8291" s="114">
        <f t="shared" si="129"/>
        <v>40700813</v>
      </c>
      <c r="F8291" s="114" t="s">
        <v>407</v>
      </c>
      <c r="G8291" s="114" t="s">
        <v>16826</v>
      </c>
      <c r="H8291" s="114" t="s">
        <v>3740</v>
      </c>
      <c r="I8291" s="114" t="s">
        <v>6515</v>
      </c>
      <c r="K8291" s="116"/>
      <c r="L8291" s="114"/>
    </row>
    <row r="8292" spans="1:12" x14ac:dyDescent="0.2">
      <c r="A8292" s="114" t="s">
        <v>10519</v>
      </c>
      <c r="D8292" s="114" t="s">
        <v>6516</v>
      </c>
      <c r="E8292" s="114">
        <f t="shared" si="129"/>
        <v>40700814</v>
      </c>
      <c r="F8292" s="114" t="s">
        <v>407</v>
      </c>
      <c r="G8292" s="114" t="s">
        <v>16826</v>
      </c>
      <c r="H8292" s="114" t="s">
        <v>3740</v>
      </c>
      <c r="I8292" s="114" t="s">
        <v>6517</v>
      </c>
      <c r="K8292" s="116"/>
      <c r="L8292" s="114"/>
    </row>
    <row r="8293" spans="1:12" x14ac:dyDescent="0.2">
      <c r="A8293" s="114" t="s">
        <v>10519</v>
      </c>
      <c r="D8293" s="114" t="s">
        <v>6518</v>
      </c>
      <c r="E8293" s="114">
        <f t="shared" si="129"/>
        <v>40700815</v>
      </c>
      <c r="F8293" s="114" t="s">
        <v>407</v>
      </c>
      <c r="G8293" s="114" t="s">
        <v>16826</v>
      </c>
      <c r="H8293" s="114" t="s">
        <v>3740</v>
      </c>
      <c r="I8293" s="114" t="s">
        <v>6519</v>
      </c>
    </row>
    <row r="8294" spans="1:12" x14ac:dyDescent="0.2">
      <c r="A8294" s="114" t="s">
        <v>10519</v>
      </c>
      <c r="D8294" s="114" t="s">
        <v>6520</v>
      </c>
      <c r="E8294" s="114">
        <f t="shared" si="129"/>
        <v>40700816</v>
      </c>
      <c r="F8294" s="114" t="s">
        <v>407</v>
      </c>
      <c r="G8294" s="114" t="s">
        <v>16826</v>
      </c>
      <c r="H8294" s="114" t="s">
        <v>3740</v>
      </c>
      <c r="I8294" s="114" t="s">
        <v>6521</v>
      </c>
    </row>
    <row r="8295" spans="1:12" x14ac:dyDescent="0.2">
      <c r="A8295" s="114" t="s">
        <v>10519</v>
      </c>
      <c r="D8295" s="114" t="s">
        <v>6522</v>
      </c>
      <c r="E8295" s="114">
        <f t="shared" si="129"/>
        <v>40700817</v>
      </c>
      <c r="F8295" s="114" t="s">
        <v>407</v>
      </c>
      <c r="G8295" s="114" t="s">
        <v>16826</v>
      </c>
      <c r="H8295" s="114" t="s">
        <v>3740</v>
      </c>
      <c r="I8295" s="114" t="s">
        <v>6523</v>
      </c>
    </row>
    <row r="8296" spans="1:12" x14ac:dyDescent="0.2">
      <c r="A8296" s="114" t="s">
        <v>10519</v>
      </c>
      <c r="D8296" s="114" t="s">
        <v>6524</v>
      </c>
      <c r="E8296" s="114">
        <f t="shared" si="129"/>
        <v>40700818</v>
      </c>
      <c r="F8296" s="114" t="s">
        <v>407</v>
      </c>
      <c r="G8296" s="114" t="s">
        <v>16826</v>
      </c>
      <c r="H8296" s="114" t="s">
        <v>3740</v>
      </c>
      <c r="I8296" s="114" t="s">
        <v>6525</v>
      </c>
    </row>
    <row r="8297" spans="1:12" x14ac:dyDescent="0.2">
      <c r="A8297" s="114" t="s">
        <v>10519</v>
      </c>
      <c r="D8297" s="114" t="s">
        <v>6526</v>
      </c>
      <c r="E8297" s="114">
        <f t="shared" si="129"/>
        <v>40700819</v>
      </c>
      <c r="F8297" s="114" t="s">
        <v>407</v>
      </c>
      <c r="G8297" s="114" t="s">
        <v>16826</v>
      </c>
      <c r="H8297" s="114" t="s">
        <v>3740</v>
      </c>
      <c r="I8297" s="114" t="s">
        <v>6527</v>
      </c>
    </row>
    <row r="8298" spans="1:12" x14ac:dyDescent="0.2">
      <c r="A8298" s="114" t="s">
        <v>10519</v>
      </c>
      <c r="D8298" s="114" t="s">
        <v>6528</v>
      </c>
      <c r="E8298" s="114">
        <f t="shared" si="129"/>
        <v>40700820</v>
      </c>
      <c r="F8298" s="114" t="s">
        <v>407</v>
      </c>
      <c r="G8298" s="114" t="s">
        <v>16826</v>
      </c>
      <c r="H8298" s="114" t="s">
        <v>3740</v>
      </c>
      <c r="I8298" s="114" t="s">
        <v>6529</v>
      </c>
    </row>
    <row r="8299" spans="1:12" x14ac:dyDescent="0.2">
      <c r="A8299" s="114" t="s">
        <v>10519</v>
      </c>
      <c r="D8299" s="114" t="s">
        <v>6530</v>
      </c>
      <c r="E8299" s="114">
        <f t="shared" si="129"/>
        <v>40700897</v>
      </c>
      <c r="F8299" s="114" t="s">
        <v>407</v>
      </c>
      <c r="G8299" s="114" t="s">
        <v>16826</v>
      </c>
      <c r="H8299" s="114" t="s">
        <v>3740</v>
      </c>
      <c r="I8299" s="114" t="s">
        <v>6531</v>
      </c>
    </row>
    <row r="8300" spans="1:12" x14ac:dyDescent="0.2">
      <c r="A8300" s="114" t="s">
        <v>10519</v>
      </c>
      <c r="D8300" s="114" t="s">
        <v>6532</v>
      </c>
      <c r="E8300" s="114">
        <f t="shared" si="129"/>
        <v>40700898</v>
      </c>
      <c r="F8300" s="114" t="s">
        <v>407</v>
      </c>
      <c r="G8300" s="114" t="s">
        <v>16826</v>
      </c>
      <c r="H8300" s="114" t="s">
        <v>3740</v>
      </c>
      <c r="I8300" s="114" t="s">
        <v>6533</v>
      </c>
    </row>
    <row r="8301" spans="1:12" x14ac:dyDescent="0.2">
      <c r="A8301" s="114" t="s">
        <v>10519</v>
      </c>
      <c r="D8301" s="114" t="s">
        <v>6534</v>
      </c>
      <c r="E8301" s="114">
        <f t="shared" si="129"/>
        <v>40701601</v>
      </c>
      <c r="F8301" s="114" t="s">
        <v>407</v>
      </c>
      <c r="G8301" s="114" t="s">
        <v>16826</v>
      </c>
      <c r="H8301" s="114" t="s">
        <v>6535</v>
      </c>
      <c r="I8301" s="114" t="s">
        <v>6536</v>
      </c>
    </row>
    <row r="8302" spans="1:12" x14ac:dyDescent="0.2">
      <c r="A8302" s="114" t="s">
        <v>10519</v>
      </c>
      <c r="D8302" s="114" t="s">
        <v>6537</v>
      </c>
      <c r="E8302" s="114">
        <f t="shared" si="129"/>
        <v>40701602</v>
      </c>
      <c r="F8302" s="114" t="s">
        <v>407</v>
      </c>
      <c r="G8302" s="114" t="s">
        <v>16826</v>
      </c>
      <c r="H8302" s="114" t="s">
        <v>6535</v>
      </c>
      <c r="I8302" s="114" t="s">
        <v>6538</v>
      </c>
    </row>
    <row r="8303" spans="1:12" x14ac:dyDescent="0.2">
      <c r="A8303" s="114" t="s">
        <v>10519</v>
      </c>
      <c r="D8303" s="114" t="s">
        <v>6539</v>
      </c>
      <c r="E8303" s="114">
        <f t="shared" si="129"/>
        <v>40701603</v>
      </c>
      <c r="F8303" s="114" t="s">
        <v>407</v>
      </c>
      <c r="G8303" s="114" t="s">
        <v>16826</v>
      </c>
      <c r="H8303" s="114" t="s">
        <v>6535</v>
      </c>
      <c r="I8303" s="114" t="s">
        <v>6540</v>
      </c>
    </row>
    <row r="8304" spans="1:12" x14ac:dyDescent="0.2">
      <c r="A8304" s="114" t="s">
        <v>10519</v>
      </c>
      <c r="D8304" s="114" t="s">
        <v>6541</v>
      </c>
      <c r="E8304" s="114">
        <f t="shared" si="129"/>
        <v>40701604</v>
      </c>
      <c r="F8304" s="114" t="s">
        <v>407</v>
      </c>
      <c r="G8304" s="114" t="s">
        <v>16826</v>
      </c>
      <c r="H8304" s="114" t="s">
        <v>6535</v>
      </c>
      <c r="I8304" s="114" t="s">
        <v>6542</v>
      </c>
    </row>
    <row r="8305" spans="1:12" x14ac:dyDescent="0.2">
      <c r="A8305" s="114" t="s">
        <v>10519</v>
      </c>
      <c r="D8305" s="114" t="s">
        <v>6543</v>
      </c>
      <c r="E8305" s="114">
        <f t="shared" si="129"/>
        <v>40701605</v>
      </c>
      <c r="F8305" s="114" t="s">
        <v>407</v>
      </c>
      <c r="G8305" s="114" t="s">
        <v>16826</v>
      </c>
      <c r="H8305" s="114" t="s">
        <v>6535</v>
      </c>
      <c r="I8305" s="114" t="s">
        <v>354</v>
      </c>
    </row>
    <row r="8306" spans="1:12" x14ac:dyDescent="0.2">
      <c r="A8306" s="114" t="s">
        <v>10519</v>
      </c>
      <c r="D8306" s="114" t="s">
        <v>355</v>
      </c>
      <c r="E8306" s="114">
        <f t="shared" si="129"/>
        <v>40701606</v>
      </c>
      <c r="F8306" s="114" t="s">
        <v>407</v>
      </c>
      <c r="G8306" s="114" t="s">
        <v>16826</v>
      </c>
      <c r="H8306" s="114" t="s">
        <v>6535</v>
      </c>
      <c r="I8306" s="114" t="s">
        <v>356</v>
      </c>
    </row>
    <row r="8307" spans="1:12" x14ac:dyDescent="0.2">
      <c r="A8307" s="114" t="s">
        <v>10519</v>
      </c>
      <c r="D8307" s="114" t="s">
        <v>357</v>
      </c>
      <c r="E8307" s="114">
        <f t="shared" si="129"/>
        <v>40701607</v>
      </c>
      <c r="F8307" s="114" t="s">
        <v>407</v>
      </c>
      <c r="G8307" s="114" t="s">
        <v>16826</v>
      </c>
      <c r="H8307" s="114" t="s">
        <v>6535</v>
      </c>
      <c r="I8307" s="114" t="s">
        <v>358</v>
      </c>
    </row>
    <row r="8308" spans="1:12" x14ac:dyDescent="0.2">
      <c r="A8308" s="114" t="s">
        <v>10519</v>
      </c>
      <c r="D8308" s="114" t="s">
        <v>359</v>
      </c>
      <c r="E8308" s="114">
        <f t="shared" si="129"/>
        <v>40701608</v>
      </c>
      <c r="F8308" s="114" t="s">
        <v>407</v>
      </c>
      <c r="G8308" s="114" t="s">
        <v>16826</v>
      </c>
      <c r="H8308" s="114" t="s">
        <v>6535</v>
      </c>
      <c r="I8308" s="114" t="s">
        <v>360</v>
      </c>
    </row>
    <row r="8309" spans="1:12" x14ac:dyDescent="0.2">
      <c r="A8309" s="114" t="s">
        <v>10519</v>
      </c>
      <c r="D8309" s="114" t="s">
        <v>361</v>
      </c>
      <c r="E8309" s="114">
        <f t="shared" si="129"/>
        <v>40701609</v>
      </c>
      <c r="F8309" s="114" t="s">
        <v>407</v>
      </c>
      <c r="G8309" s="114" t="s">
        <v>16826</v>
      </c>
      <c r="H8309" s="114" t="s">
        <v>6535</v>
      </c>
      <c r="I8309" s="114" t="s">
        <v>362</v>
      </c>
    </row>
    <row r="8310" spans="1:12" x14ac:dyDescent="0.2">
      <c r="A8310" s="114" t="s">
        <v>10519</v>
      </c>
      <c r="D8310" s="114" t="s">
        <v>363</v>
      </c>
      <c r="E8310" s="114">
        <f t="shared" si="129"/>
        <v>40701610</v>
      </c>
      <c r="F8310" s="114" t="s">
        <v>407</v>
      </c>
      <c r="G8310" s="114" t="s">
        <v>16826</v>
      </c>
      <c r="H8310" s="114" t="s">
        <v>6535</v>
      </c>
      <c r="I8310" s="114" t="s">
        <v>364</v>
      </c>
    </row>
    <row r="8311" spans="1:12" x14ac:dyDescent="0.2">
      <c r="A8311" s="114" t="s">
        <v>10519</v>
      </c>
      <c r="D8311" s="114" t="s">
        <v>365</v>
      </c>
      <c r="E8311" s="114">
        <f t="shared" si="129"/>
        <v>40701611</v>
      </c>
      <c r="F8311" s="114" t="s">
        <v>407</v>
      </c>
      <c r="G8311" s="114" t="s">
        <v>16826</v>
      </c>
      <c r="H8311" s="114" t="s">
        <v>6535</v>
      </c>
      <c r="I8311" s="114" t="s">
        <v>366</v>
      </c>
    </row>
    <row r="8312" spans="1:12" x14ac:dyDescent="0.2">
      <c r="A8312" s="114" t="s">
        <v>10519</v>
      </c>
      <c r="D8312" s="114" t="s">
        <v>367</v>
      </c>
      <c r="E8312" s="114">
        <f t="shared" si="129"/>
        <v>40701612</v>
      </c>
      <c r="F8312" s="114" t="s">
        <v>407</v>
      </c>
      <c r="G8312" s="114" t="s">
        <v>16826</v>
      </c>
      <c r="H8312" s="114" t="s">
        <v>6535</v>
      </c>
      <c r="I8312" s="114" t="s">
        <v>368</v>
      </c>
    </row>
    <row r="8313" spans="1:12" x14ac:dyDescent="0.2">
      <c r="A8313" s="114" t="s">
        <v>10519</v>
      </c>
      <c r="D8313" s="114" t="s">
        <v>369</v>
      </c>
      <c r="E8313" s="114">
        <f t="shared" si="129"/>
        <v>40701613</v>
      </c>
      <c r="F8313" s="114" t="s">
        <v>407</v>
      </c>
      <c r="G8313" s="114" t="s">
        <v>16826</v>
      </c>
      <c r="H8313" s="114" t="s">
        <v>6535</v>
      </c>
      <c r="I8313" s="114" t="s">
        <v>370</v>
      </c>
    </row>
    <row r="8314" spans="1:12" x14ac:dyDescent="0.2">
      <c r="A8314" s="114" t="s">
        <v>10519</v>
      </c>
      <c r="D8314" s="114" t="s">
        <v>371</v>
      </c>
      <c r="E8314" s="114">
        <f t="shared" si="129"/>
        <v>40701614</v>
      </c>
      <c r="F8314" s="114" t="s">
        <v>407</v>
      </c>
      <c r="G8314" s="114" t="s">
        <v>16826</v>
      </c>
      <c r="H8314" s="114" t="s">
        <v>6535</v>
      </c>
      <c r="I8314" s="114" t="s">
        <v>372</v>
      </c>
    </row>
    <row r="8315" spans="1:12" x14ac:dyDescent="0.2">
      <c r="A8315" s="114" t="s">
        <v>10519</v>
      </c>
      <c r="D8315" s="114" t="s">
        <v>373</v>
      </c>
      <c r="E8315" s="114">
        <f t="shared" si="129"/>
        <v>40701615</v>
      </c>
      <c r="F8315" s="114" t="s">
        <v>407</v>
      </c>
      <c r="G8315" s="114" t="s">
        <v>16826</v>
      </c>
      <c r="H8315" s="114" t="s">
        <v>6535</v>
      </c>
      <c r="I8315" s="114" t="s">
        <v>374</v>
      </c>
      <c r="K8315" s="116"/>
      <c r="L8315" s="114"/>
    </row>
    <row r="8316" spans="1:12" x14ac:dyDescent="0.2">
      <c r="A8316" s="114" t="s">
        <v>10519</v>
      </c>
      <c r="D8316" s="114" t="s">
        <v>375</v>
      </c>
      <c r="E8316" s="114">
        <f t="shared" si="129"/>
        <v>40701616</v>
      </c>
      <c r="F8316" s="114" t="s">
        <v>407</v>
      </c>
      <c r="G8316" s="114" t="s">
        <v>16826</v>
      </c>
      <c r="H8316" s="114" t="s">
        <v>6535</v>
      </c>
      <c r="I8316" s="114" t="s">
        <v>376</v>
      </c>
      <c r="K8316" s="116"/>
      <c r="L8316" s="114"/>
    </row>
    <row r="8317" spans="1:12" x14ac:dyDescent="0.2">
      <c r="A8317" s="114" t="s">
        <v>10519</v>
      </c>
      <c r="D8317" s="114" t="s">
        <v>377</v>
      </c>
      <c r="E8317" s="114">
        <f t="shared" si="129"/>
        <v>40701697</v>
      </c>
      <c r="F8317" s="114" t="s">
        <v>407</v>
      </c>
      <c r="G8317" s="114" t="s">
        <v>16826</v>
      </c>
      <c r="H8317" s="114" t="s">
        <v>6535</v>
      </c>
      <c r="I8317" s="114" t="s">
        <v>378</v>
      </c>
    </row>
    <row r="8318" spans="1:12" x14ac:dyDescent="0.2">
      <c r="A8318" s="114" t="s">
        <v>10519</v>
      </c>
      <c r="D8318" s="114" t="s">
        <v>379</v>
      </c>
      <c r="E8318" s="114">
        <f t="shared" si="129"/>
        <v>40701698</v>
      </c>
      <c r="F8318" s="114" t="s">
        <v>407</v>
      </c>
      <c r="G8318" s="114" t="s">
        <v>16826</v>
      </c>
      <c r="H8318" s="114" t="s">
        <v>6535</v>
      </c>
      <c r="I8318" s="114" t="s">
        <v>380</v>
      </c>
    </row>
    <row r="8319" spans="1:12" x14ac:dyDescent="0.2">
      <c r="A8319" s="114" t="s">
        <v>10519</v>
      </c>
      <c r="D8319" s="114" t="s">
        <v>381</v>
      </c>
      <c r="E8319" s="114">
        <f t="shared" si="129"/>
        <v>40702001</v>
      </c>
      <c r="F8319" s="114" t="s">
        <v>407</v>
      </c>
      <c r="G8319" s="114" t="s">
        <v>16826</v>
      </c>
      <c r="H8319" s="114" t="s">
        <v>382</v>
      </c>
      <c r="I8319" s="114" t="s">
        <v>383</v>
      </c>
    </row>
    <row r="8320" spans="1:12" x14ac:dyDescent="0.2">
      <c r="A8320" s="114" t="s">
        <v>10519</v>
      </c>
      <c r="D8320" s="114" t="s">
        <v>384</v>
      </c>
      <c r="E8320" s="114">
        <f t="shared" si="129"/>
        <v>40702002</v>
      </c>
      <c r="F8320" s="114" t="s">
        <v>407</v>
      </c>
      <c r="G8320" s="114" t="s">
        <v>16826</v>
      </c>
      <c r="H8320" s="114" t="s">
        <v>382</v>
      </c>
      <c r="I8320" s="114" t="s">
        <v>385</v>
      </c>
    </row>
    <row r="8321" spans="1:9" x14ac:dyDescent="0.2">
      <c r="A8321" s="114" t="s">
        <v>10519</v>
      </c>
      <c r="D8321" s="114" t="s">
        <v>386</v>
      </c>
      <c r="E8321" s="114">
        <f t="shared" si="129"/>
        <v>40702003</v>
      </c>
      <c r="F8321" s="114" t="s">
        <v>407</v>
      </c>
      <c r="G8321" s="114" t="s">
        <v>16826</v>
      </c>
      <c r="H8321" s="114" t="s">
        <v>382</v>
      </c>
      <c r="I8321" s="114" t="s">
        <v>387</v>
      </c>
    </row>
    <row r="8322" spans="1:9" x14ac:dyDescent="0.2">
      <c r="A8322" s="114" t="s">
        <v>10519</v>
      </c>
      <c r="D8322" s="114" t="s">
        <v>388</v>
      </c>
      <c r="E8322" s="114">
        <f t="shared" ref="E8322:E8385" si="130">VALUE(D8322)</f>
        <v>40702004</v>
      </c>
      <c r="F8322" s="114" t="s">
        <v>407</v>
      </c>
      <c r="G8322" s="114" t="s">
        <v>16826</v>
      </c>
      <c r="H8322" s="114" t="s">
        <v>382</v>
      </c>
      <c r="I8322" s="114" t="s">
        <v>389</v>
      </c>
    </row>
    <row r="8323" spans="1:9" x14ac:dyDescent="0.2">
      <c r="A8323" s="114" t="s">
        <v>10519</v>
      </c>
      <c r="D8323" s="114" t="s">
        <v>390</v>
      </c>
      <c r="E8323" s="114">
        <f t="shared" si="130"/>
        <v>40702097</v>
      </c>
      <c r="F8323" s="114" t="s">
        <v>407</v>
      </c>
      <c r="G8323" s="114" t="s">
        <v>16826</v>
      </c>
      <c r="H8323" s="114" t="s">
        <v>382</v>
      </c>
      <c r="I8323" s="114" t="s">
        <v>391</v>
      </c>
    </row>
    <row r="8324" spans="1:9" x14ac:dyDescent="0.2">
      <c r="A8324" s="114" t="s">
        <v>10519</v>
      </c>
      <c r="D8324" s="114" t="s">
        <v>392</v>
      </c>
      <c r="E8324" s="114">
        <f t="shared" si="130"/>
        <v>40702098</v>
      </c>
      <c r="F8324" s="114" t="s">
        <v>407</v>
      </c>
      <c r="G8324" s="114" t="s">
        <v>16826</v>
      </c>
      <c r="H8324" s="114" t="s">
        <v>382</v>
      </c>
      <c r="I8324" s="114" t="s">
        <v>393</v>
      </c>
    </row>
    <row r="8325" spans="1:9" x14ac:dyDescent="0.2">
      <c r="A8325" s="114" t="s">
        <v>10519</v>
      </c>
      <c r="D8325" s="114" t="s">
        <v>394</v>
      </c>
      <c r="E8325" s="114">
        <f t="shared" si="130"/>
        <v>40702801</v>
      </c>
      <c r="F8325" s="114" t="s">
        <v>407</v>
      </c>
      <c r="G8325" s="114" t="s">
        <v>16826</v>
      </c>
      <c r="H8325" s="114" t="s">
        <v>395</v>
      </c>
      <c r="I8325" s="114" t="s">
        <v>396</v>
      </c>
    </row>
    <row r="8326" spans="1:9" x14ac:dyDescent="0.2">
      <c r="A8326" s="114" t="s">
        <v>10519</v>
      </c>
      <c r="D8326" s="114" t="s">
        <v>397</v>
      </c>
      <c r="E8326" s="114">
        <f t="shared" si="130"/>
        <v>40702802</v>
      </c>
      <c r="F8326" s="114" t="s">
        <v>407</v>
      </c>
      <c r="G8326" s="114" t="s">
        <v>16826</v>
      </c>
      <c r="H8326" s="114" t="s">
        <v>395</v>
      </c>
      <c r="I8326" s="114" t="s">
        <v>398</v>
      </c>
    </row>
    <row r="8327" spans="1:9" x14ac:dyDescent="0.2">
      <c r="A8327" s="114" t="s">
        <v>10519</v>
      </c>
      <c r="D8327" s="114" t="s">
        <v>399</v>
      </c>
      <c r="E8327" s="114">
        <f t="shared" si="130"/>
        <v>40703201</v>
      </c>
      <c r="F8327" s="114" t="s">
        <v>407</v>
      </c>
      <c r="G8327" s="114" t="s">
        <v>16826</v>
      </c>
      <c r="H8327" s="114" t="s">
        <v>400</v>
      </c>
      <c r="I8327" s="114" t="s">
        <v>401</v>
      </c>
    </row>
    <row r="8328" spans="1:9" x14ac:dyDescent="0.2">
      <c r="A8328" s="114" t="s">
        <v>10519</v>
      </c>
      <c r="D8328" s="114" t="s">
        <v>402</v>
      </c>
      <c r="E8328" s="114">
        <f t="shared" si="130"/>
        <v>40703202</v>
      </c>
      <c r="F8328" s="114" t="s">
        <v>407</v>
      </c>
      <c r="G8328" s="114" t="s">
        <v>16826</v>
      </c>
      <c r="H8328" s="114" t="s">
        <v>400</v>
      </c>
      <c r="I8328" s="114" t="s">
        <v>403</v>
      </c>
    </row>
    <row r="8329" spans="1:9" x14ac:dyDescent="0.2">
      <c r="A8329" s="114" t="s">
        <v>10519</v>
      </c>
      <c r="D8329" s="114" t="s">
        <v>6571</v>
      </c>
      <c r="E8329" s="114">
        <f t="shared" si="130"/>
        <v>40703203</v>
      </c>
      <c r="F8329" s="114" t="s">
        <v>407</v>
      </c>
      <c r="G8329" s="114" t="s">
        <v>16826</v>
      </c>
      <c r="H8329" s="114" t="s">
        <v>400</v>
      </c>
      <c r="I8329" s="114" t="s">
        <v>6572</v>
      </c>
    </row>
    <row r="8330" spans="1:9" x14ac:dyDescent="0.2">
      <c r="A8330" s="114" t="s">
        <v>10519</v>
      </c>
      <c r="D8330" s="114" t="s">
        <v>6573</v>
      </c>
      <c r="E8330" s="114">
        <f t="shared" si="130"/>
        <v>40703204</v>
      </c>
      <c r="F8330" s="114" t="s">
        <v>407</v>
      </c>
      <c r="G8330" s="114" t="s">
        <v>16826</v>
      </c>
      <c r="H8330" s="114" t="s">
        <v>400</v>
      </c>
      <c r="I8330" s="114" t="s">
        <v>6574</v>
      </c>
    </row>
    <row r="8331" spans="1:9" x14ac:dyDescent="0.2">
      <c r="A8331" s="114" t="s">
        <v>10519</v>
      </c>
      <c r="D8331" s="114" t="s">
        <v>6575</v>
      </c>
      <c r="E8331" s="114">
        <f t="shared" si="130"/>
        <v>40703205</v>
      </c>
      <c r="F8331" s="114" t="s">
        <v>407</v>
      </c>
      <c r="G8331" s="114" t="s">
        <v>16826</v>
      </c>
      <c r="H8331" s="114" t="s">
        <v>400</v>
      </c>
      <c r="I8331" s="114" t="s">
        <v>6576</v>
      </c>
    </row>
    <row r="8332" spans="1:9" x14ac:dyDescent="0.2">
      <c r="A8332" s="114" t="s">
        <v>10519</v>
      </c>
      <c r="D8332" s="114" t="s">
        <v>6577</v>
      </c>
      <c r="E8332" s="114">
        <f t="shared" si="130"/>
        <v>40703206</v>
      </c>
      <c r="F8332" s="114" t="s">
        <v>407</v>
      </c>
      <c r="G8332" s="114" t="s">
        <v>16826</v>
      </c>
      <c r="H8332" s="114" t="s">
        <v>400</v>
      </c>
      <c r="I8332" s="114" t="s">
        <v>6578</v>
      </c>
    </row>
    <row r="8333" spans="1:9" x14ac:dyDescent="0.2">
      <c r="A8333" s="114" t="s">
        <v>10519</v>
      </c>
      <c r="D8333" s="114" t="s">
        <v>6579</v>
      </c>
      <c r="E8333" s="114">
        <f t="shared" si="130"/>
        <v>40703207</v>
      </c>
      <c r="F8333" s="114" t="s">
        <v>407</v>
      </c>
      <c r="G8333" s="114" t="s">
        <v>16826</v>
      </c>
      <c r="H8333" s="114" t="s">
        <v>400</v>
      </c>
      <c r="I8333" s="114" t="s">
        <v>6580</v>
      </c>
    </row>
    <row r="8334" spans="1:9" x14ac:dyDescent="0.2">
      <c r="A8334" s="114" t="s">
        <v>10519</v>
      </c>
      <c r="D8334" s="114" t="s">
        <v>6581</v>
      </c>
      <c r="E8334" s="114">
        <f t="shared" si="130"/>
        <v>40703208</v>
      </c>
      <c r="F8334" s="114" t="s">
        <v>407</v>
      </c>
      <c r="G8334" s="114" t="s">
        <v>16826</v>
      </c>
      <c r="H8334" s="114" t="s">
        <v>400</v>
      </c>
      <c r="I8334" s="114" t="s">
        <v>6582</v>
      </c>
    </row>
    <row r="8335" spans="1:9" x14ac:dyDescent="0.2">
      <c r="A8335" s="114" t="s">
        <v>10519</v>
      </c>
      <c r="D8335" s="114" t="s">
        <v>6583</v>
      </c>
      <c r="E8335" s="114">
        <f t="shared" si="130"/>
        <v>40703209</v>
      </c>
      <c r="F8335" s="114" t="s">
        <v>407</v>
      </c>
      <c r="G8335" s="114" t="s">
        <v>16826</v>
      </c>
      <c r="H8335" s="114" t="s">
        <v>400</v>
      </c>
      <c r="I8335" s="114" t="s">
        <v>3852</v>
      </c>
    </row>
    <row r="8336" spans="1:9" x14ac:dyDescent="0.2">
      <c r="A8336" s="114" t="s">
        <v>10519</v>
      </c>
      <c r="D8336" s="114" t="s">
        <v>3853</v>
      </c>
      <c r="E8336" s="114">
        <f t="shared" si="130"/>
        <v>40703210</v>
      </c>
      <c r="F8336" s="114" t="s">
        <v>407</v>
      </c>
      <c r="G8336" s="114" t="s">
        <v>16826</v>
      </c>
      <c r="H8336" s="114" t="s">
        <v>400</v>
      </c>
      <c r="I8336" s="114" t="s">
        <v>3854</v>
      </c>
    </row>
    <row r="8337" spans="1:9" x14ac:dyDescent="0.2">
      <c r="A8337" s="114" t="s">
        <v>10519</v>
      </c>
      <c r="D8337" s="114" t="s">
        <v>3855</v>
      </c>
      <c r="E8337" s="114">
        <f t="shared" si="130"/>
        <v>40703211</v>
      </c>
      <c r="F8337" s="114" t="s">
        <v>407</v>
      </c>
      <c r="G8337" s="114" t="s">
        <v>16826</v>
      </c>
      <c r="H8337" s="114" t="s">
        <v>400</v>
      </c>
      <c r="I8337" s="114" t="s">
        <v>3856</v>
      </c>
    </row>
    <row r="8338" spans="1:9" x14ac:dyDescent="0.2">
      <c r="A8338" s="114" t="s">
        <v>10519</v>
      </c>
      <c r="D8338" s="114" t="s">
        <v>3857</v>
      </c>
      <c r="E8338" s="114">
        <f t="shared" si="130"/>
        <v>40703212</v>
      </c>
      <c r="F8338" s="114" t="s">
        <v>407</v>
      </c>
      <c r="G8338" s="114" t="s">
        <v>16826</v>
      </c>
      <c r="H8338" s="114" t="s">
        <v>400</v>
      </c>
      <c r="I8338" s="114" t="s">
        <v>3858</v>
      </c>
    </row>
    <row r="8339" spans="1:9" x14ac:dyDescent="0.2">
      <c r="A8339" s="114" t="s">
        <v>10519</v>
      </c>
      <c r="D8339" s="114" t="s">
        <v>3859</v>
      </c>
      <c r="E8339" s="114">
        <f t="shared" si="130"/>
        <v>40703297</v>
      </c>
      <c r="F8339" s="114" t="s">
        <v>407</v>
      </c>
      <c r="G8339" s="114" t="s">
        <v>16826</v>
      </c>
      <c r="H8339" s="114" t="s">
        <v>400</v>
      </c>
      <c r="I8339" s="114" t="s">
        <v>3860</v>
      </c>
    </row>
    <row r="8340" spans="1:9" x14ac:dyDescent="0.2">
      <c r="A8340" s="114" t="s">
        <v>10519</v>
      </c>
      <c r="D8340" s="114" t="s">
        <v>3861</v>
      </c>
      <c r="E8340" s="114">
        <f t="shared" si="130"/>
        <v>40703298</v>
      </c>
      <c r="F8340" s="114" t="s">
        <v>407</v>
      </c>
      <c r="G8340" s="114" t="s">
        <v>16826</v>
      </c>
      <c r="H8340" s="114" t="s">
        <v>400</v>
      </c>
      <c r="I8340" s="114" t="s">
        <v>3862</v>
      </c>
    </row>
    <row r="8341" spans="1:9" x14ac:dyDescent="0.2">
      <c r="A8341" s="114" t="s">
        <v>10519</v>
      </c>
      <c r="D8341" s="114" t="s">
        <v>3863</v>
      </c>
      <c r="E8341" s="114">
        <f t="shared" si="130"/>
        <v>40703601</v>
      </c>
      <c r="F8341" s="114" t="s">
        <v>407</v>
      </c>
      <c r="G8341" s="114" t="s">
        <v>16826</v>
      </c>
      <c r="H8341" s="114" t="s">
        <v>3864</v>
      </c>
      <c r="I8341" s="114" t="s">
        <v>3865</v>
      </c>
    </row>
    <row r="8342" spans="1:9" x14ac:dyDescent="0.2">
      <c r="A8342" s="114" t="s">
        <v>10519</v>
      </c>
      <c r="D8342" s="114" t="s">
        <v>3845</v>
      </c>
      <c r="E8342" s="114">
        <f t="shared" si="130"/>
        <v>40703602</v>
      </c>
      <c r="F8342" s="114" t="s">
        <v>407</v>
      </c>
      <c r="G8342" s="114" t="s">
        <v>16826</v>
      </c>
      <c r="H8342" s="114" t="s">
        <v>3864</v>
      </c>
      <c r="I8342" s="114" t="s">
        <v>3846</v>
      </c>
    </row>
    <row r="8343" spans="1:9" x14ac:dyDescent="0.2">
      <c r="A8343" s="114" t="s">
        <v>10519</v>
      </c>
      <c r="D8343" s="114" t="s">
        <v>3847</v>
      </c>
      <c r="E8343" s="114">
        <f t="shared" si="130"/>
        <v>40703603</v>
      </c>
      <c r="F8343" s="114" t="s">
        <v>407</v>
      </c>
      <c r="G8343" s="114" t="s">
        <v>16826</v>
      </c>
      <c r="H8343" s="114" t="s">
        <v>3864</v>
      </c>
      <c r="I8343" s="114" t="s">
        <v>3848</v>
      </c>
    </row>
    <row r="8344" spans="1:9" x14ac:dyDescent="0.2">
      <c r="A8344" s="114" t="s">
        <v>10519</v>
      </c>
      <c r="D8344" s="114" t="s">
        <v>3849</v>
      </c>
      <c r="E8344" s="114">
        <f t="shared" si="130"/>
        <v>40703604</v>
      </c>
      <c r="F8344" s="114" t="s">
        <v>407</v>
      </c>
      <c r="G8344" s="114" t="s">
        <v>16826</v>
      </c>
      <c r="H8344" s="114" t="s">
        <v>3864</v>
      </c>
      <c r="I8344" s="114" t="s">
        <v>3850</v>
      </c>
    </row>
    <row r="8345" spans="1:9" x14ac:dyDescent="0.2">
      <c r="A8345" s="114" t="s">
        <v>10519</v>
      </c>
      <c r="D8345" s="114" t="s">
        <v>3851</v>
      </c>
      <c r="E8345" s="114">
        <f t="shared" si="130"/>
        <v>40703605</v>
      </c>
      <c r="F8345" s="114" t="s">
        <v>407</v>
      </c>
      <c r="G8345" s="114" t="s">
        <v>16826</v>
      </c>
      <c r="H8345" s="114" t="s">
        <v>3864</v>
      </c>
      <c r="I8345" s="114" t="s">
        <v>1108</v>
      </c>
    </row>
    <row r="8346" spans="1:9" x14ac:dyDescent="0.2">
      <c r="A8346" s="114" t="s">
        <v>10519</v>
      </c>
      <c r="D8346" s="114" t="s">
        <v>1109</v>
      </c>
      <c r="E8346" s="114">
        <f t="shared" si="130"/>
        <v>40703606</v>
      </c>
      <c r="F8346" s="114" t="s">
        <v>407</v>
      </c>
      <c r="G8346" s="114" t="s">
        <v>16826</v>
      </c>
      <c r="H8346" s="114" t="s">
        <v>3864</v>
      </c>
      <c r="I8346" s="114" t="s">
        <v>1110</v>
      </c>
    </row>
    <row r="8347" spans="1:9" x14ac:dyDescent="0.2">
      <c r="A8347" s="114" t="s">
        <v>10519</v>
      </c>
      <c r="D8347" s="114" t="s">
        <v>1111</v>
      </c>
      <c r="E8347" s="114">
        <f t="shared" si="130"/>
        <v>40703607</v>
      </c>
      <c r="F8347" s="114" t="s">
        <v>407</v>
      </c>
      <c r="G8347" s="114" t="s">
        <v>16826</v>
      </c>
      <c r="H8347" s="114" t="s">
        <v>3864</v>
      </c>
      <c r="I8347" s="114" t="s">
        <v>1112</v>
      </c>
    </row>
    <row r="8348" spans="1:9" x14ac:dyDescent="0.2">
      <c r="A8348" s="114" t="s">
        <v>10519</v>
      </c>
      <c r="D8348" s="114" t="s">
        <v>1113</v>
      </c>
      <c r="E8348" s="114">
        <f t="shared" si="130"/>
        <v>40703608</v>
      </c>
      <c r="F8348" s="114" t="s">
        <v>407</v>
      </c>
      <c r="G8348" s="114" t="s">
        <v>16826</v>
      </c>
      <c r="H8348" s="114" t="s">
        <v>3864</v>
      </c>
      <c r="I8348" s="114" t="s">
        <v>1114</v>
      </c>
    </row>
    <row r="8349" spans="1:9" x14ac:dyDescent="0.2">
      <c r="A8349" s="114" t="s">
        <v>10519</v>
      </c>
      <c r="D8349" s="114" t="s">
        <v>1115</v>
      </c>
      <c r="E8349" s="114">
        <f t="shared" si="130"/>
        <v>40703609</v>
      </c>
      <c r="F8349" s="114" t="s">
        <v>407</v>
      </c>
      <c r="G8349" s="114" t="s">
        <v>16826</v>
      </c>
      <c r="H8349" s="114" t="s">
        <v>3864</v>
      </c>
      <c r="I8349" s="114" t="s">
        <v>1116</v>
      </c>
    </row>
    <row r="8350" spans="1:9" x14ac:dyDescent="0.2">
      <c r="A8350" s="114" t="s">
        <v>10519</v>
      </c>
      <c r="D8350" s="114" t="s">
        <v>1117</v>
      </c>
      <c r="E8350" s="114">
        <f t="shared" si="130"/>
        <v>40703610</v>
      </c>
      <c r="F8350" s="114" t="s">
        <v>407</v>
      </c>
      <c r="G8350" s="114" t="s">
        <v>16826</v>
      </c>
      <c r="H8350" s="114" t="s">
        <v>3864</v>
      </c>
      <c r="I8350" s="114" t="s">
        <v>1118</v>
      </c>
    </row>
    <row r="8351" spans="1:9" x14ac:dyDescent="0.2">
      <c r="A8351" s="114" t="s">
        <v>10519</v>
      </c>
      <c r="D8351" s="114" t="s">
        <v>1119</v>
      </c>
      <c r="E8351" s="114">
        <f t="shared" si="130"/>
        <v>40703611</v>
      </c>
      <c r="F8351" s="114" t="s">
        <v>407</v>
      </c>
      <c r="G8351" s="114" t="s">
        <v>16826</v>
      </c>
      <c r="H8351" s="114" t="s">
        <v>3864</v>
      </c>
      <c r="I8351" s="114" t="s">
        <v>1120</v>
      </c>
    </row>
    <row r="8352" spans="1:9" x14ac:dyDescent="0.2">
      <c r="A8352" s="114" t="s">
        <v>10519</v>
      </c>
      <c r="D8352" s="114" t="s">
        <v>1121</v>
      </c>
      <c r="E8352" s="114">
        <f t="shared" si="130"/>
        <v>40703612</v>
      </c>
      <c r="F8352" s="114" t="s">
        <v>407</v>
      </c>
      <c r="G8352" s="114" t="s">
        <v>16826</v>
      </c>
      <c r="H8352" s="114" t="s">
        <v>3864</v>
      </c>
      <c r="I8352" s="114" t="s">
        <v>1122</v>
      </c>
    </row>
    <row r="8353" spans="1:9" x14ac:dyDescent="0.2">
      <c r="A8353" s="114" t="s">
        <v>10519</v>
      </c>
      <c r="D8353" s="114" t="s">
        <v>1123</v>
      </c>
      <c r="E8353" s="114">
        <f t="shared" si="130"/>
        <v>40703613</v>
      </c>
      <c r="F8353" s="114" t="s">
        <v>407</v>
      </c>
      <c r="G8353" s="114" t="s">
        <v>16826</v>
      </c>
      <c r="H8353" s="114" t="s">
        <v>3864</v>
      </c>
      <c r="I8353" s="114" t="s">
        <v>1124</v>
      </c>
    </row>
    <row r="8354" spans="1:9" x14ac:dyDescent="0.2">
      <c r="A8354" s="114" t="s">
        <v>10519</v>
      </c>
      <c r="D8354" s="114" t="s">
        <v>1125</v>
      </c>
      <c r="E8354" s="114">
        <f t="shared" si="130"/>
        <v>40703614</v>
      </c>
      <c r="F8354" s="114" t="s">
        <v>407</v>
      </c>
      <c r="G8354" s="114" t="s">
        <v>16826</v>
      </c>
      <c r="H8354" s="114" t="s">
        <v>3864</v>
      </c>
      <c r="I8354" s="114" t="s">
        <v>1126</v>
      </c>
    </row>
    <row r="8355" spans="1:9" x14ac:dyDescent="0.2">
      <c r="A8355" s="114" t="s">
        <v>10519</v>
      </c>
      <c r="D8355" s="114" t="s">
        <v>1127</v>
      </c>
      <c r="E8355" s="114">
        <f t="shared" si="130"/>
        <v>40703615</v>
      </c>
      <c r="F8355" s="114" t="s">
        <v>407</v>
      </c>
      <c r="G8355" s="114" t="s">
        <v>16826</v>
      </c>
      <c r="H8355" s="114" t="s">
        <v>3864</v>
      </c>
      <c r="I8355" s="114" t="s">
        <v>1128</v>
      </c>
    </row>
    <row r="8356" spans="1:9" x14ac:dyDescent="0.2">
      <c r="A8356" s="114" t="s">
        <v>10519</v>
      </c>
      <c r="D8356" s="114" t="s">
        <v>1129</v>
      </c>
      <c r="E8356" s="114">
        <f t="shared" si="130"/>
        <v>40703616</v>
      </c>
      <c r="F8356" s="114" t="s">
        <v>407</v>
      </c>
      <c r="G8356" s="114" t="s">
        <v>16826</v>
      </c>
      <c r="H8356" s="114" t="s">
        <v>3864</v>
      </c>
      <c r="I8356" s="114" t="s">
        <v>1130</v>
      </c>
    </row>
    <row r="8357" spans="1:9" x14ac:dyDescent="0.2">
      <c r="A8357" s="114" t="s">
        <v>10519</v>
      </c>
      <c r="D8357" s="114" t="s">
        <v>1131</v>
      </c>
      <c r="E8357" s="114">
        <f t="shared" si="130"/>
        <v>40703617</v>
      </c>
      <c r="F8357" s="114" t="s">
        <v>407</v>
      </c>
      <c r="G8357" s="114" t="s">
        <v>16826</v>
      </c>
      <c r="H8357" s="114" t="s">
        <v>3864</v>
      </c>
      <c r="I8357" s="114" t="s">
        <v>1132</v>
      </c>
    </row>
    <row r="8358" spans="1:9" x14ac:dyDescent="0.2">
      <c r="A8358" s="114" t="s">
        <v>10519</v>
      </c>
      <c r="D8358" s="114" t="s">
        <v>1133</v>
      </c>
      <c r="E8358" s="114">
        <f t="shared" si="130"/>
        <v>40703618</v>
      </c>
      <c r="F8358" s="114" t="s">
        <v>407</v>
      </c>
      <c r="G8358" s="114" t="s">
        <v>16826</v>
      </c>
      <c r="H8358" s="114" t="s">
        <v>3864</v>
      </c>
      <c r="I8358" s="114" t="s">
        <v>1134</v>
      </c>
    </row>
    <row r="8359" spans="1:9" x14ac:dyDescent="0.2">
      <c r="A8359" s="114" t="s">
        <v>10519</v>
      </c>
      <c r="D8359" s="114" t="s">
        <v>1135</v>
      </c>
      <c r="E8359" s="114">
        <f t="shared" si="130"/>
        <v>40703619</v>
      </c>
      <c r="F8359" s="114" t="s">
        <v>407</v>
      </c>
      <c r="G8359" s="114" t="s">
        <v>16826</v>
      </c>
      <c r="H8359" s="114" t="s">
        <v>3864</v>
      </c>
      <c r="I8359" s="114" t="s">
        <v>1136</v>
      </c>
    </row>
    <row r="8360" spans="1:9" x14ac:dyDescent="0.2">
      <c r="A8360" s="114" t="s">
        <v>10519</v>
      </c>
      <c r="D8360" s="114" t="s">
        <v>1137</v>
      </c>
      <c r="E8360" s="114">
        <f t="shared" si="130"/>
        <v>40703620</v>
      </c>
      <c r="F8360" s="114" t="s">
        <v>407</v>
      </c>
      <c r="G8360" s="114" t="s">
        <v>16826</v>
      </c>
      <c r="H8360" s="114" t="s">
        <v>3864</v>
      </c>
      <c r="I8360" s="114" t="s">
        <v>1138</v>
      </c>
    </row>
    <row r="8361" spans="1:9" x14ac:dyDescent="0.2">
      <c r="A8361" s="114" t="s">
        <v>10519</v>
      </c>
      <c r="D8361" s="114" t="s">
        <v>1139</v>
      </c>
      <c r="E8361" s="114">
        <f t="shared" si="130"/>
        <v>40703621</v>
      </c>
      <c r="F8361" s="114" t="s">
        <v>407</v>
      </c>
      <c r="G8361" s="114" t="s">
        <v>16826</v>
      </c>
      <c r="H8361" s="114" t="s">
        <v>3864</v>
      </c>
      <c r="I8361" s="114" t="s">
        <v>1140</v>
      </c>
    </row>
    <row r="8362" spans="1:9" x14ac:dyDescent="0.2">
      <c r="A8362" s="114" t="s">
        <v>10519</v>
      </c>
      <c r="D8362" s="114" t="s">
        <v>1141</v>
      </c>
      <c r="E8362" s="114">
        <f t="shared" si="130"/>
        <v>40703622</v>
      </c>
      <c r="F8362" s="114" t="s">
        <v>407</v>
      </c>
      <c r="G8362" s="114" t="s">
        <v>16826</v>
      </c>
      <c r="H8362" s="114" t="s">
        <v>3864</v>
      </c>
      <c r="I8362" s="114" t="s">
        <v>1142</v>
      </c>
    </row>
    <row r="8363" spans="1:9" x14ac:dyDescent="0.2">
      <c r="A8363" s="114" t="s">
        <v>10519</v>
      </c>
      <c r="D8363" s="114" t="s">
        <v>1143</v>
      </c>
      <c r="E8363" s="114">
        <f t="shared" si="130"/>
        <v>40703623</v>
      </c>
      <c r="F8363" s="114" t="s">
        <v>407</v>
      </c>
      <c r="G8363" s="114" t="s">
        <v>16826</v>
      </c>
      <c r="H8363" s="114" t="s">
        <v>3864</v>
      </c>
      <c r="I8363" s="114" t="s">
        <v>1144</v>
      </c>
    </row>
    <row r="8364" spans="1:9" x14ac:dyDescent="0.2">
      <c r="A8364" s="114" t="s">
        <v>10519</v>
      </c>
      <c r="D8364" s="114" t="s">
        <v>1145</v>
      </c>
      <c r="E8364" s="114">
        <f t="shared" si="130"/>
        <v>40703624</v>
      </c>
      <c r="F8364" s="114" t="s">
        <v>407</v>
      </c>
      <c r="G8364" s="114" t="s">
        <v>16826</v>
      </c>
      <c r="H8364" s="114" t="s">
        <v>3864</v>
      </c>
      <c r="I8364" s="114" t="s">
        <v>1146</v>
      </c>
    </row>
    <row r="8365" spans="1:9" x14ac:dyDescent="0.2">
      <c r="A8365" s="114" t="s">
        <v>10519</v>
      </c>
      <c r="D8365" s="114" t="s">
        <v>1147</v>
      </c>
      <c r="E8365" s="114">
        <f t="shared" si="130"/>
        <v>40703625</v>
      </c>
      <c r="F8365" s="114" t="s">
        <v>407</v>
      </c>
      <c r="G8365" s="114" t="s">
        <v>16826</v>
      </c>
      <c r="H8365" s="114" t="s">
        <v>3864</v>
      </c>
      <c r="I8365" s="114" t="s">
        <v>1148</v>
      </c>
    </row>
    <row r="8366" spans="1:9" x14ac:dyDescent="0.2">
      <c r="A8366" s="114" t="s">
        <v>10519</v>
      </c>
      <c r="D8366" s="114" t="s">
        <v>1149</v>
      </c>
      <c r="E8366" s="114">
        <f t="shared" si="130"/>
        <v>40703626</v>
      </c>
      <c r="F8366" s="114" t="s">
        <v>407</v>
      </c>
      <c r="G8366" s="114" t="s">
        <v>16826</v>
      </c>
      <c r="H8366" s="114" t="s">
        <v>3864</v>
      </c>
      <c r="I8366" s="114" t="s">
        <v>1150</v>
      </c>
    </row>
    <row r="8367" spans="1:9" x14ac:dyDescent="0.2">
      <c r="A8367" s="114" t="s">
        <v>10519</v>
      </c>
      <c r="D8367" s="114" t="s">
        <v>1151</v>
      </c>
      <c r="E8367" s="114">
        <f t="shared" si="130"/>
        <v>40703697</v>
      </c>
      <c r="F8367" s="114" t="s">
        <v>407</v>
      </c>
      <c r="G8367" s="114" t="s">
        <v>16826</v>
      </c>
      <c r="H8367" s="114" t="s">
        <v>3864</v>
      </c>
      <c r="I8367" s="114" t="s">
        <v>1152</v>
      </c>
    </row>
    <row r="8368" spans="1:9" x14ac:dyDescent="0.2">
      <c r="A8368" s="114" t="s">
        <v>10519</v>
      </c>
      <c r="D8368" s="114" t="s">
        <v>1153</v>
      </c>
      <c r="E8368" s="114">
        <f t="shared" si="130"/>
        <v>40703698</v>
      </c>
      <c r="F8368" s="114" t="s">
        <v>407</v>
      </c>
      <c r="G8368" s="114" t="s">
        <v>16826</v>
      </c>
      <c r="H8368" s="114" t="s">
        <v>3864</v>
      </c>
      <c r="I8368" s="114" t="s">
        <v>1154</v>
      </c>
    </row>
    <row r="8369" spans="1:9" x14ac:dyDescent="0.2">
      <c r="A8369" s="114" t="s">
        <v>10519</v>
      </c>
      <c r="D8369" s="114" t="s">
        <v>1155</v>
      </c>
      <c r="E8369" s="114">
        <f t="shared" si="130"/>
        <v>40704001</v>
      </c>
      <c r="F8369" s="114" t="s">
        <v>407</v>
      </c>
      <c r="G8369" s="114" t="s">
        <v>16826</v>
      </c>
      <c r="H8369" s="114" t="s">
        <v>1156</v>
      </c>
      <c r="I8369" s="114" t="s">
        <v>1157</v>
      </c>
    </row>
    <row r="8370" spans="1:9" x14ac:dyDescent="0.2">
      <c r="A8370" s="114" t="s">
        <v>10519</v>
      </c>
      <c r="D8370" s="114" t="s">
        <v>1158</v>
      </c>
      <c r="E8370" s="114">
        <f t="shared" si="130"/>
        <v>40704002</v>
      </c>
      <c r="F8370" s="114" t="s">
        <v>407</v>
      </c>
      <c r="G8370" s="114" t="s">
        <v>16826</v>
      </c>
      <c r="H8370" s="114" t="s">
        <v>1156</v>
      </c>
      <c r="I8370" s="114" t="s">
        <v>1159</v>
      </c>
    </row>
    <row r="8371" spans="1:9" x14ac:dyDescent="0.2">
      <c r="A8371" s="114" t="s">
        <v>10519</v>
      </c>
      <c r="D8371" s="114" t="s">
        <v>1160</v>
      </c>
      <c r="E8371" s="114">
        <f t="shared" si="130"/>
        <v>40704003</v>
      </c>
      <c r="F8371" s="114" t="s">
        <v>407</v>
      </c>
      <c r="G8371" s="114" t="s">
        <v>16826</v>
      </c>
      <c r="H8371" s="114" t="s">
        <v>1156</v>
      </c>
      <c r="I8371" s="114" t="s">
        <v>1161</v>
      </c>
    </row>
    <row r="8372" spans="1:9" x14ac:dyDescent="0.2">
      <c r="A8372" s="114" t="s">
        <v>10519</v>
      </c>
      <c r="D8372" s="114" t="s">
        <v>1162</v>
      </c>
      <c r="E8372" s="114">
        <f t="shared" si="130"/>
        <v>40704004</v>
      </c>
      <c r="F8372" s="114" t="s">
        <v>407</v>
      </c>
      <c r="G8372" s="114" t="s">
        <v>16826</v>
      </c>
      <c r="H8372" s="114" t="s">
        <v>1156</v>
      </c>
      <c r="I8372" s="114" t="s">
        <v>1163</v>
      </c>
    </row>
    <row r="8373" spans="1:9" x14ac:dyDescent="0.2">
      <c r="A8373" s="114" t="s">
        <v>10519</v>
      </c>
      <c r="D8373" s="114" t="s">
        <v>1164</v>
      </c>
      <c r="E8373" s="114">
        <f t="shared" si="130"/>
        <v>40704005</v>
      </c>
      <c r="F8373" s="114" t="s">
        <v>407</v>
      </c>
      <c r="G8373" s="114" t="s">
        <v>16826</v>
      </c>
      <c r="H8373" s="114" t="s">
        <v>1156</v>
      </c>
      <c r="I8373" s="114" t="s">
        <v>1165</v>
      </c>
    </row>
    <row r="8374" spans="1:9" x14ac:dyDescent="0.2">
      <c r="A8374" s="114" t="s">
        <v>10519</v>
      </c>
      <c r="D8374" s="114" t="s">
        <v>1166</v>
      </c>
      <c r="E8374" s="114">
        <f t="shared" si="130"/>
        <v>40704006</v>
      </c>
      <c r="F8374" s="114" t="s">
        <v>407</v>
      </c>
      <c r="G8374" s="114" t="s">
        <v>16826</v>
      </c>
      <c r="H8374" s="114" t="s">
        <v>1156</v>
      </c>
      <c r="I8374" s="114" t="s">
        <v>1167</v>
      </c>
    </row>
    <row r="8375" spans="1:9" x14ac:dyDescent="0.2">
      <c r="A8375" s="114" t="s">
        <v>10519</v>
      </c>
      <c r="D8375" s="114" t="s">
        <v>1168</v>
      </c>
      <c r="E8375" s="114">
        <f t="shared" si="130"/>
        <v>40704007</v>
      </c>
      <c r="F8375" s="114" t="s">
        <v>407</v>
      </c>
      <c r="G8375" s="114" t="s">
        <v>16826</v>
      </c>
      <c r="H8375" s="114" t="s">
        <v>1156</v>
      </c>
      <c r="I8375" s="114" t="s">
        <v>1169</v>
      </c>
    </row>
    <row r="8376" spans="1:9" x14ac:dyDescent="0.2">
      <c r="A8376" s="114" t="s">
        <v>10519</v>
      </c>
      <c r="D8376" s="114" t="s">
        <v>1170</v>
      </c>
      <c r="E8376" s="114">
        <f t="shared" si="130"/>
        <v>40704008</v>
      </c>
      <c r="F8376" s="114" t="s">
        <v>407</v>
      </c>
      <c r="G8376" s="114" t="s">
        <v>16826</v>
      </c>
      <c r="H8376" s="114" t="s">
        <v>1156</v>
      </c>
      <c r="I8376" s="114" t="s">
        <v>1171</v>
      </c>
    </row>
    <row r="8377" spans="1:9" x14ac:dyDescent="0.2">
      <c r="A8377" s="114" t="s">
        <v>10519</v>
      </c>
      <c r="D8377" s="114" t="s">
        <v>1172</v>
      </c>
      <c r="E8377" s="114">
        <f t="shared" si="130"/>
        <v>40704009</v>
      </c>
      <c r="F8377" s="114" t="s">
        <v>407</v>
      </c>
      <c r="G8377" s="114" t="s">
        <v>16826</v>
      </c>
      <c r="H8377" s="114" t="s">
        <v>1156</v>
      </c>
      <c r="I8377" s="114" t="s">
        <v>1173</v>
      </c>
    </row>
    <row r="8378" spans="1:9" x14ac:dyDescent="0.2">
      <c r="A8378" s="114" t="s">
        <v>10519</v>
      </c>
      <c r="D8378" s="114" t="s">
        <v>1174</v>
      </c>
      <c r="E8378" s="114">
        <f t="shared" si="130"/>
        <v>40704010</v>
      </c>
      <c r="F8378" s="114" t="s">
        <v>407</v>
      </c>
      <c r="G8378" s="114" t="s">
        <v>16826</v>
      </c>
      <c r="H8378" s="114" t="s">
        <v>1156</v>
      </c>
      <c r="I8378" s="114" t="s">
        <v>1175</v>
      </c>
    </row>
    <row r="8379" spans="1:9" x14ac:dyDescent="0.2">
      <c r="A8379" s="114" t="s">
        <v>10519</v>
      </c>
      <c r="D8379" s="114" t="s">
        <v>1176</v>
      </c>
      <c r="E8379" s="114">
        <f t="shared" si="130"/>
        <v>40704011</v>
      </c>
      <c r="F8379" s="114" t="s">
        <v>407</v>
      </c>
      <c r="G8379" s="114" t="s">
        <v>16826</v>
      </c>
      <c r="H8379" s="114" t="s">
        <v>1156</v>
      </c>
      <c r="I8379" s="114" t="s">
        <v>1177</v>
      </c>
    </row>
    <row r="8380" spans="1:9" x14ac:dyDescent="0.2">
      <c r="A8380" s="114" t="s">
        <v>10519</v>
      </c>
      <c r="D8380" s="114" t="s">
        <v>1178</v>
      </c>
      <c r="E8380" s="114">
        <f t="shared" si="130"/>
        <v>40704012</v>
      </c>
      <c r="F8380" s="114" t="s">
        <v>407</v>
      </c>
      <c r="G8380" s="114" t="s">
        <v>16826</v>
      </c>
      <c r="H8380" s="114" t="s">
        <v>1156</v>
      </c>
      <c r="I8380" s="114" t="s">
        <v>1179</v>
      </c>
    </row>
    <row r="8381" spans="1:9" x14ac:dyDescent="0.2">
      <c r="A8381" s="114" t="s">
        <v>10519</v>
      </c>
      <c r="D8381" s="114" t="s">
        <v>1180</v>
      </c>
      <c r="E8381" s="114">
        <f t="shared" si="130"/>
        <v>40704097</v>
      </c>
      <c r="F8381" s="114" t="s">
        <v>407</v>
      </c>
      <c r="G8381" s="114" t="s">
        <v>16826</v>
      </c>
      <c r="H8381" s="114" t="s">
        <v>1156</v>
      </c>
      <c r="I8381" s="114" t="s">
        <v>1181</v>
      </c>
    </row>
    <row r="8382" spans="1:9" x14ac:dyDescent="0.2">
      <c r="A8382" s="114" t="s">
        <v>10519</v>
      </c>
      <c r="D8382" s="114" t="s">
        <v>1182</v>
      </c>
      <c r="E8382" s="114">
        <f t="shared" si="130"/>
        <v>40704098</v>
      </c>
      <c r="F8382" s="114" t="s">
        <v>407</v>
      </c>
      <c r="G8382" s="114" t="s">
        <v>16826</v>
      </c>
      <c r="H8382" s="114" t="s">
        <v>1156</v>
      </c>
      <c r="I8382" s="114" t="s">
        <v>1183</v>
      </c>
    </row>
    <row r="8383" spans="1:9" x14ac:dyDescent="0.2">
      <c r="A8383" s="114" t="s">
        <v>10519</v>
      </c>
      <c r="D8383" s="114" t="s">
        <v>1184</v>
      </c>
      <c r="E8383" s="114">
        <f t="shared" si="130"/>
        <v>40704099</v>
      </c>
      <c r="F8383" s="114" t="s">
        <v>407</v>
      </c>
      <c r="G8383" s="114" t="s">
        <v>16826</v>
      </c>
      <c r="H8383" s="114" t="s">
        <v>1156</v>
      </c>
      <c r="I8383" s="114" t="s">
        <v>1181</v>
      </c>
    </row>
    <row r="8384" spans="1:9" x14ac:dyDescent="0.2">
      <c r="A8384" s="114" t="s">
        <v>10519</v>
      </c>
      <c r="D8384" s="114" t="s">
        <v>1185</v>
      </c>
      <c r="E8384" s="114">
        <f t="shared" si="130"/>
        <v>40704401</v>
      </c>
      <c r="F8384" s="114" t="s">
        <v>407</v>
      </c>
      <c r="G8384" s="114" t="s">
        <v>16826</v>
      </c>
      <c r="H8384" s="114" t="s">
        <v>1186</v>
      </c>
      <c r="I8384" s="114" t="s">
        <v>1187</v>
      </c>
    </row>
    <row r="8385" spans="1:9" x14ac:dyDescent="0.2">
      <c r="A8385" s="114" t="s">
        <v>10519</v>
      </c>
      <c r="D8385" s="114" t="s">
        <v>1188</v>
      </c>
      <c r="E8385" s="114">
        <f t="shared" si="130"/>
        <v>40704402</v>
      </c>
      <c r="F8385" s="114" t="s">
        <v>407</v>
      </c>
      <c r="G8385" s="114" t="s">
        <v>16826</v>
      </c>
      <c r="H8385" s="114" t="s">
        <v>1186</v>
      </c>
      <c r="I8385" s="114" t="s">
        <v>1189</v>
      </c>
    </row>
    <row r="8386" spans="1:9" x14ac:dyDescent="0.2">
      <c r="A8386" s="114" t="s">
        <v>10519</v>
      </c>
      <c r="D8386" s="114" t="s">
        <v>1190</v>
      </c>
      <c r="E8386" s="114">
        <f t="shared" ref="E8386:E8449" si="131">VALUE(D8386)</f>
        <v>40704403</v>
      </c>
      <c r="F8386" s="114" t="s">
        <v>407</v>
      </c>
      <c r="G8386" s="114" t="s">
        <v>16826</v>
      </c>
      <c r="H8386" s="114" t="s">
        <v>1186</v>
      </c>
      <c r="I8386" s="114" t="s">
        <v>1191</v>
      </c>
    </row>
    <row r="8387" spans="1:9" x14ac:dyDescent="0.2">
      <c r="A8387" s="114" t="s">
        <v>10519</v>
      </c>
      <c r="D8387" s="114" t="s">
        <v>1192</v>
      </c>
      <c r="E8387" s="114">
        <f t="shared" si="131"/>
        <v>40704404</v>
      </c>
      <c r="F8387" s="114" t="s">
        <v>407</v>
      </c>
      <c r="G8387" s="114" t="s">
        <v>16826</v>
      </c>
      <c r="H8387" s="114" t="s">
        <v>1186</v>
      </c>
      <c r="I8387" s="114" t="s">
        <v>1193</v>
      </c>
    </row>
    <row r="8388" spans="1:9" x14ac:dyDescent="0.2">
      <c r="A8388" s="114" t="s">
        <v>10519</v>
      </c>
      <c r="D8388" s="114" t="s">
        <v>1194</v>
      </c>
      <c r="E8388" s="114">
        <f t="shared" si="131"/>
        <v>40704405</v>
      </c>
      <c r="F8388" s="114" t="s">
        <v>407</v>
      </c>
      <c r="G8388" s="114" t="s">
        <v>16826</v>
      </c>
      <c r="H8388" s="114" t="s">
        <v>1186</v>
      </c>
      <c r="I8388" s="114" t="s">
        <v>1195</v>
      </c>
    </row>
    <row r="8389" spans="1:9" x14ac:dyDescent="0.2">
      <c r="A8389" s="114" t="s">
        <v>10519</v>
      </c>
      <c r="D8389" s="114" t="s">
        <v>1196</v>
      </c>
      <c r="E8389" s="114">
        <f t="shared" si="131"/>
        <v>40704406</v>
      </c>
      <c r="F8389" s="114" t="s">
        <v>407</v>
      </c>
      <c r="G8389" s="114" t="s">
        <v>16826</v>
      </c>
      <c r="H8389" s="114" t="s">
        <v>1186</v>
      </c>
      <c r="I8389" s="114" t="s">
        <v>1197</v>
      </c>
    </row>
    <row r="8390" spans="1:9" x14ac:dyDescent="0.2">
      <c r="A8390" s="114" t="s">
        <v>10519</v>
      </c>
      <c r="D8390" s="114" t="s">
        <v>1198</v>
      </c>
      <c r="E8390" s="114">
        <f t="shared" si="131"/>
        <v>40704407</v>
      </c>
      <c r="F8390" s="114" t="s">
        <v>407</v>
      </c>
      <c r="G8390" s="114" t="s">
        <v>16826</v>
      </c>
      <c r="H8390" s="114" t="s">
        <v>1186</v>
      </c>
      <c r="I8390" s="114" t="s">
        <v>1199</v>
      </c>
    </row>
    <row r="8391" spans="1:9" x14ac:dyDescent="0.2">
      <c r="A8391" s="114" t="s">
        <v>10519</v>
      </c>
      <c r="D8391" s="114" t="s">
        <v>1200</v>
      </c>
      <c r="E8391" s="114">
        <f t="shared" si="131"/>
        <v>40704408</v>
      </c>
      <c r="F8391" s="114" t="s">
        <v>407</v>
      </c>
      <c r="G8391" s="114" t="s">
        <v>16826</v>
      </c>
      <c r="H8391" s="114" t="s">
        <v>1186</v>
      </c>
      <c r="I8391" s="114" t="s">
        <v>1201</v>
      </c>
    </row>
    <row r="8392" spans="1:9" x14ac:dyDescent="0.2">
      <c r="A8392" s="114" t="s">
        <v>10519</v>
      </c>
      <c r="D8392" s="114" t="s">
        <v>1202</v>
      </c>
      <c r="E8392" s="114">
        <f t="shared" si="131"/>
        <v>40704409</v>
      </c>
      <c r="F8392" s="114" t="s">
        <v>407</v>
      </c>
      <c r="G8392" s="114" t="s">
        <v>16826</v>
      </c>
      <c r="H8392" s="114" t="s">
        <v>1186</v>
      </c>
      <c r="I8392" s="114" t="s">
        <v>1203</v>
      </c>
    </row>
    <row r="8393" spans="1:9" x14ac:dyDescent="0.2">
      <c r="A8393" s="114" t="s">
        <v>10519</v>
      </c>
      <c r="D8393" s="114" t="s">
        <v>1204</v>
      </c>
      <c r="E8393" s="114">
        <f t="shared" si="131"/>
        <v>40704410</v>
      </c>
      <c r="F8393" s="114" t="s">
        <v>407</v>
      </c>
      <c r="G8393" s="114" t="s">
        <v>16826</v>
      </c>
      <c r="H8393" s="114" t="s">
        <v>1186</v>
      </c>
      <c r="I8393" s="114" t="s">
        <v>1205</v>
      </c>
    </row>
    <row r="8394" spans="1:9" x14ac:dyDescent="0.2">
      <c r="A8394" s="114" t="s">
        <v>10519</v>
      </c>
      <c r="D8394" s="114" t="s">
        <v>1206</v>
      </c>
      <c r="E8394" s="114">
        <f t="shared" si="131"/>
        <v>40704411</v>
      </c>
      <c r="F8394" s="114" t="s">
        <v>407</v>
      </c>
      <c r="G8394" s="114" t="s">
        <v>16826</v>
      </c>
      <c r="H8394" s="114" t="s">
        <v>1186</v>
      </c>
      <c r="I8394" s="114" t="s">
        <v>1207</v>
      </c>
    </row>
    <row r="8395" spans="1:9" x14ac:dyDescent="0.2">
      <c r="A8395" s="114" t="s">
        <v>10519</v>
      </c>
      <c r="D8395" s="114" t="s">
        <v>1208</v>
      </c>
      <c r="E8395" s="114">
        <f t="shared" si="131"/>
        <v>40704412</v>
      </c>
      <c r="F8395" s="114" t="s">
        <v>407</v>
      </c>
      <c r="G8395" s="114" t="s">
        <v>16826</v>
      </c>
      <c r="H8395" s="114" t="s">
        <v>1186</v>
      </c>
      <c r="I8395" s="114" t="s">
        <v>1209</v>
      </c>
    </row>
    <row r="8396" spans="1:9" x14ac:dyDescent="0.2">
      <c r="A8396" s="114" t="s">
        <v>10519</v>
      </c>
      <c r="D8396" s="114" t="s">
        <v>1210</v>
      </c>
      <c r="E8396" s="114">
        <f t="shared" si="131"/>
        <v>40704413</v>
      </c>
      <c r="F8396" s="114" t="s">
        <v>407</v>
      </c>
      <c r="G8396" s="114" t="s">
        <v>16826</v>
      </c>
      <c r="H8396" s="114" t="s">
        <v>1186</v>
      </c>
      <c r="I8396" s="114" t="s">
        <v>1211</v>
      </c>
    </row>
    <row r="8397" spans="1:9" x14ac:dyDescent="0.2">
      <c r="A8397" s="114" t="s">
        <v>10519</v>
      </c>
      <c r="D8397" s="114" t="s">
        <v>1212</v>
      </c>
      <c r="E8397" s="114">
        <f t="shared" si="131"/>
        <v>40704414</v>
      </c>
      <c r="F8397" s="114" t="s">
        <v>407</v>
      </c>
      <c r="G8397" s="114" t="s">
        <v>16826</v>
      </c>
      <c r="H8397" s="114" t="s">
        <v>1186</v>
      </c>
      <c r="I8397" s="114" t="s">
        <v>1213</v>
      </c>
    </row>
    <row r="8398" spans="1:9" x14ac:dyDescent="0.2">
      <c r="A8398" s="114" t="s">
        <v>10519</v>
      </c>
      <c r="D8398" s="114" t="s">
        <v>1214</v>
      </c>
      <c r="E8398" s="114">
        <f t="shared" si="131"/>
        <v>40704415</v>
      </c>
      <c r="F8398" s="114" t="s">
        <v>407</v>
      </c>
      <c r="G8398" s="114" t="s">
        <v>16826</v>
      </c>
      <c r="H8398" s="114" t="s">
        <v>1186</v>
      </c>
      <c r="I8398" s="114" t="s">
        <v>1215</v>
      </c>
    </row>
    <row r="8399" spans="1:9" x14ac:dyDescent="0.2">
      <c r="A8399" s="114" t="s">
        <v>10519</v>
      </c>
      <c r="D8399" s="114" t="s">
        <v>1216</v>
      </c>
      <c r="E8399" s="114">
        <f t="shared" si="131"/>
        <v>40704416</v>
      </c>
      <c r="F8399" s="114" t="s">
        <v>407</v>
      </c>
      <c r="G8399" s="114" t="s">
        <v>16826</v>
      </c>
      <c r="H8399" s="114" t="s">
        <v>1186</v>
      </c>
      <c r="I8399" s="114" t="s">
        <v>1217</v>
      </c>
    </row>
    <row r="8400" spans="1:9" x14ac:dyDescent="0.2">
      <c r="A8400" s="114" t="s">
        <v>10519</v>
      </c>
      <c r="D8400" s="114" t="s">
        <v>1218</v>
      </c>
      <c r="E8400" s="114">
        <f t="shared" si="131"/>
        <v>40704417</v>
      </c>
      <c r="F8400" s="114" t="s">
        <v>407</v>
      </c>
      <c r="G8400" s="114" t="s">
        <v>16826</v>
      </c>
      <c r="H8400" s="114" t="s">
        <v>1186</v>
      </c>
      <c r="I8400" s="114" t="s">
        <v>1219</v>
      </c>
    </row>
    <row r="8401" spans="1:12" x14ac:dyDescent="0.2">
      <c r="A8401" s="114" t="s">
        <v>10519</v>
      </c>
      <c r="D8401" s="114" t="s">
        <v>1220</v>
      </c>
      <c r="E8401" s="114">
        <f t="shared" si="131"/>
        <v>40704418</v>
      </c>
      <c r="F8401" s="114" t="s">
        <v>407</v>
      </c>
      <c r="G8401" s="114" t="s">
        <v>16826</v>
      </c>
      <c r="H8401" s="114" t="s">
        <v>1186</v>
      </c>
      <c r="I8401" s="114" t="s">
        <v>1221</v>
      </c>
    </row>
    <row r="8402" spans="1:12" x14ac:dyDescent="0.2">
      <c r="A8402" s="114" t="s">
        <v>10519</v>
      </c>
      <c r="D8402" s="114" t="s">
        <v>2472</v>
      </c>
      <c r="E8402" s="114">
        <f t="shared" si="131"/>
        <v>40704419</v>
      </c>
      <c r="F8402" s="114" t="s">
        <v>407</v>
      </c>
      <c r="G8402" s="114" t="s">
        <v>16826</v>
      </c>
      <c r="H8402" s="114" t="s">
        <v>1186</v>
      </c>
      <c r="I8402" s="114" t="s">
        <v>2473</v>
      </c>
    </row>
    <row r="8403" spans="1:12" x14ac:dyDescent="0.2">
      <c r="A8403" s="114" t="s">
        <v>10519</v>
      </c>
      <c r="D8403" s="114" t="s">
        <v>2474</v>
      </c>
      <c r="E8403" s="114">
        <f t="shared" si="131"/>
        <v>40704420</v>
      </c>
      <c r="F8403" s="114" t="s">
        <v>407</v>
      </c>
      <c r="G8403" s="114" t="s">
        <v>16826</v>
      </c>
      <c r="H8403" s="114" t="s">
        <v>1186</v>
      </c>
      <c r="I8403" s="114" t="s">
        <v>2475</v>
      </c>
    </row>
    <row r="8404" spans="1:12" x14ac:dyDescent="0.2">
      <c r="A8404" s="114" t="s">
        <v>10519</v>
      </c>
      <c r="D8404" s="114" t="s">
        <v>2476</v>
      </c>
      <c r="E8404" s="114">
        <f t="shared" si="131"/>
        <v>40704421</v>
      </c>
      <c r="F8404" s="114" t="s">
        <v>407</v>
      </c>
      <c r="G8404" s="114" t="s">
        <v>16826</v>
      </c>
      <c r="H8404" s="114" t="s">
        <v>1186</v>
      </c>
      <c r="I8404" s="114" t="s">
        <v>2477</v>
      </c>
    </row>
    <row r="8405" spans="1:12" x14ac:dyDescent="0.2">
      <c r="A8405" s="114" t="s">
        <v>10519</v>
      </c>
      <c r="D8405" s="114" t="s">
        <v>2478</v>
      </c>
      <c r="E8405" s="114">
        <f t="shared" si="131"/>
        <v>40704422</v>
      </c>
      <c r="F8405" s="114" t="s">
        <v>407</v>
      </c>
      <c r="G8405" s="114" t="s">
        <v>16826</v>
      </c>
      <c r="H8405" s="114" t="s">
        <v>1186</v>
      </c>
      <c r="I8405" s="114" t="s">
        <v>2479</v>
      </c>
    </row>
    <row r="8406" spans="1:12" x14ac:dyDescent="0.2">
      <c r="A8406" s="114" t="s">
        <v>10519</v>
      </c>
      <c r="D8406" s="114" t="s">
        <v>2480</v>
      </c>
      <c r="E8406" s="114">
        <f t="shared" si="131"/>
        <v>40704423</v>
      </c>
      <c r="F8406" s="114" t="s">
        <v>407</v>
      </c>
      <c r="G8406" s="114" t="s">
        <v>16826</v>
      </c>
      <c r="H8406" s="114" t="s">
        <v>1186</v>
      </c>
      <c r="I8406" s="114" t="s">
        <v>2481</v>
      </c>
      <c r="K8406" s="116"/>
      <c r="L8406" s="114"/>
    </row>
    <row r="8407" spans="1:12" x14ac:dyDescent="0.2">
      <c r="A8407" s="114" t="s">
        <v>10519</v>
      </c>
      <c r="D8407" s="114" t="s">
        <v>2482</v>
      </c>
      <c r="E8407" s="114">
        <f t="shared" si="131"/>
        <v>40704424</v>
      </c>
      <c r="F8407" s="114" t="s">
        <v>407</v>
      </c>
      <c r="G8407" s="114" t="s">
        <v>16826</v>
      </c>
      <c r="H8407" s="114" t="s">
        <v>1186</v>
      </c>
      <c r="I8407" s="114" t="s">
        <v>2483</v>
      </c>
      <c r="K8407" s="116"/>
      <c r="L8407" s="114"/>
    </row>
    <row r="8408" spans="1:12" x14ac:dyDescent="0.2">
      <c r="A8408" s="114" t="s">
        <v>10519</v>
      </c>
      <c r="D8408" s="114" t="s">
        <v>2484</v>
      </c>
      <c r="E8408" s="114">
        <f t="shared" si="131"/>
        <v>40704425</v>
      </c>
      <c r="F8408" s="114" t="s">
        <v>407</v>
      </c>
      <c r="G8408" s="114" t="s">
        <v>16826</v>
      </c>
      <c r="H8408" s="114" t="s">
        <v>1186</v>
      </c>
      <c r="I8408" s="114" t="s">
        <v>2485</v>
      </c>
    </row>
    <row r="8409" spans="1:12" x14ac:dyDescent="0.2">
      <c r="A8409" s="114" t="s">
        <v>10519</v>
      </c>
      <c r="D8409" s="114" t="s">
        <v>2486</v>
      </c>
      <c r="E8409" s="114">
        <f t="shared" si="131"/>
        <v>40704426</v>
      </c>
      <c r="F8409" s="114" t="s">
        <v>407</v>
      </c>
      <c r="G8409" s="114" t="s">
        <v>16826</v>
      </c>
      <c r="H8409" s="114" t="s">
        <v>1186</v>
      </c>
      <c r="I8409" s="114" t="s">
        <v>2487</v>
      </c>
    </row>
    <row r="8410" spans="1:12" x14ac:dyDescent="0.2">
      <c r="A8410" s="114" t="s">
        <v>10519</v>
      </c>
      <c r="D8410" s="114" t="s">
        <v>2488</v>
      </c>
      <c r="E8410" s="114">
        <f t="shared" si="131"/>
        <v>40704497</v>
      </c>
      <c r="F8410" s="114" t="s">
        <v>407</v>
      </c>
      <c r="G8410" s="114" t="s">
        <v>16826</v>
      </c>
      <c r="H8410" s="114" t="s">
        <v>1186</v>
      </c>
      <c r="I8410" s="114" t="s">
        <v>2489</v>
      </c>
    </row>
    <row r="8411" spans="1:12" x14ac:dyDescent="0.2">
      <c r="A8411" s="114" t="s">
        <v>10519</v>
      </c>
      <c r="D8411" s="114" t="s">
        <v>2490</v>
      </c>
      <c r="E8411" s="114">
        <f t="shared" si="131"/>
        <v>40704498</v>
      </c>
      <c r="F8411" s="114" t="s">
        <v>407</v>
      </c>
      <c r="G8411" s="114" t="s">
        <v>16826</v>
      </c>
      <c r="H8411" s="114" t="s">
        <v>1186</v>
      </c>
      <c r="I8411" s="114" t="s">
        <v>2491</v>
      </c>
    </row>
    <row r="8412" spans="1:12" x14ac:dyDescent="0.2">
      <c r="A8412" s="114" t="s">
        <v>10519</v>
      </c>
      <c r="D8412" s="114" t="s">
        <v>2492</v>
      </c>
      <c r="E8412" s="114">
        <f t="shared" si="131"/>
        <v>40704801</v>
      </c>
      <c r="F8412" s="114" t="s">
        <v>407</v>
      </c>
      <c r="G8412" s="114" t="s">
        <v>16826</v>
      </c>
      <c r="H8412" s="114" t="s">
        <v>2493</v>
      </c>
      <c r="I8412" s="114" t="s">
        <v>2494</v>
      </c>
    </row>
    <row r="8413" spans="1:12" x14ac:dyDescent="0.2">
      <c r="A8413" s="114" t="s">
        <v>10519</v>
      </c>
      <c r="D8413" s="114" t="s">
        <v>2495</v>
      </c>
      <c r="E8413" s="114">
        <f t="shared" si="131"/>
        <v>40704802</v>
      </c>
      <c r="F8413" s="114" t="s">
        <v>407</v>
      </c>
      <c r="G8413" s="114" t="s">
        <v>16826</v>
      </c>
      <c r="H8413" s="114" t="s">
        <v>2493</v>
      </c>
      <c r="I8413" s="114" t="s">
        <v>2496</v>
      </c>
    </row>
    <row r="8414" spans="1:12" x14ac:dyDescent="0.2">
      <c r="A8414" s="114" t="s">
        <v>10519</v>
      </c>
      <c r="D8414" s="114" t="s">
        <v>2497</v>
      </c>
      <c r="E8414" s="114">
        <f t="shared" si="131"/>
        <v>40704805</v>
      </c>
      <c r="F8414" s="114" t="s">
        <v>407</v>
      </c>
      <c r="G8414" s="114" t="s">
        <v>16826</v>
      </c>
      <c r="H8414" s="114" t="s">
        <v>2493</v>
      </c>
      <c r="I8414" s="114" t="s">
        <v>2498</v>
      </c>
    </row>
    <row r="8415" spans="1:12" x14ac:dyDescent="0.2">
      <c r="A8415" s="114" t="s">
        <v>10519</v>
      </c>
      <c r="D8415" s="114" t="s">
        <v>2499</v>
      </c>
      <c r="E8415" s="114">
        <f t="shared" si="131"/>
        <v>40704806</v>
      </c>
      <c r="F8415" s="114" t="s">
        <v>407</v>
      </c>
      <c r="G8415" s="114" t="s">
        <v>16826</v>
      </c>
      <c r="H8415" s="114" t="s">
        <v>2493</v>
      </c>
      <c r="I8415" s="114" t="s">
        <v>2500</v>
      </c>
    </row>
    <row r="8416" spans="1:12" x14ac:dyDescent="0.2">
      <c r="A8416" s="114" t="s">
        <v>10519</v>
      </c>
      <c r="D8416" s="114" t="s">
        <v>2501</v>
      </c>
      <c r="E8416" s="114">
        <f t="shared" si="131"/>
        <v>40704897</v>
      </c>
      <c r="F8416" s="114" t="s">
        <v>407</v>
      </c>
      <c r="G8416" s="114" t="s">
        <v>16826</v>
      </c>
      <c r="H8416" s="114" t="s">
        <v>2493</v>
      </c>
      <c r="I8416" s="114" t="s">
        <v>2502</v>
      </c>
    </row>
    <row r="8417" spans="1:9" x14ac:dyDescent="0.2">
      <c r="A8417" s="114" t="s">
        <v>10519</v>
      </c>
      <c r="D8417" s="114" t="s">
        <v>2503</v>
      </c>
      <c r="E8417" s="114">
        <f t="shared" si="131"/>
        <v>40704898</v>
      </c>
      <c r="F8417" s="114" t="s">
        <v>407</v>
      </c>
      <c r="G8417" s="114" t="s">
        <v>16826</v>
      </c>
      <c r="H8417" s="114" t="s">
        <v>2493</v>
      </c>
      <c r="I8417" s="114" t="s">
        <v>2504</v>
      </c>
    </row>
    <row r="8418" spans="1:9" x14ac:dyDescent="0.2">
      <c r="A8418" s="114" t="s">
        <v>10519</v>
      </c>
      <c r="D8418" s="114" t="s">
        <v>2505</v>
      </c>
      <c r="E8418" s="114">
        <f t="shared" si="131"/>
        <v>40705201</v>
      </c>
      <c r="F8418" s="114" t="s">
        <v>407</v>
      </c>
      <c r="G8418" s="114" t="s">
        <v>16826</v>
      </c>
      <c r="H8418" s="114" t="s">
        <v>6779</v>
      </c>
      <c r="I8418" s="114" t="s">
        <v>6780</v>
      </c>
    </row>
    <row r="8419" spans="1:9" x14ac:dyDescent="0.2">
      <c r="A8419" s="114" t="s">
        <v>10519</v>
      </c>
      <c r="D8419" s="114" t="s">
        <v>6781</v>
      </c>
      <c r="E8419" s="114">
        <f t="shared" si="131"/>
        <v>40705202</v>
      </c>
      <c r="F8419" s="114" t="s">
        <v>407</v>
      </c>
      <c r="G8419" s="114" t="s">
        <v>16826</v>
      </c>
      <c r="H8419" s="114" t="s">
        <v>6779</v>
      </c>
      <c r="I8419" s="114" t="s">
        <v>6782</v>
      </c>
    </row>
    <row r="8420" spans="1:9" x14ac:dyDescent="0.2">
      <c r="A8420" s="114" t="s">
        <v>10519</v>
      </c>
      <c r="D8420" s="114" t="s">
        <v>6783</v>
      </c>
      <c r="E8420" s="114">
        <f t="shared" si="131"/>
        <v>40705203</v>
      </c>
      <c r="F8420" s="114" t="s">
        <v>407</v>
      </c>
      <c r="G8420" s="114" t="s">
        <v>16826</v>
      </c>
      <c r="H8420" s="114" t="s">
        <v>6779</v>
      </c>
      <c r="I8420" s="114" t="s">
        <v>6784</v>
      </c>
    </row>
    <row r="8421" spans="1:9" x14ac:dyDescent="0.2">
      <c r="A8421" s="114" t="s">
        <v>10519</v>
      </c>
      <c r="D8421" s="114" t="s">
        <v>6785</v>
      </c>
      <c r="E8421" s="114">
        <f t="shared" si="131"/>
        <v>40705204</v>
      </c>
      <c r="F8421" s="114" t="s">
        <v>407</v>
      </c>
      <c r="G8421" s="114" t="s">
        <v>16826</v>
      </c>
      <c r="H8421" s="114" t="s">
        <v>6779</v>
      </c>
      <c r="I8421" s="114" t="s">
        <v>6786</v>
      </c>
    </row>
    <row r="8422" spans="1:9" x14ac:dyDescent="0.2">
      <c r="A8422" s="114" t="s">
        <v>10519</v>
      </c>
      <c r="D8422" s="114" t="s">
        <v>6787</v>
      </c>
      <c r="E8422" s="114">
        <f t="shared" si="131"/>
        <v>40705205</v>
      </c>
      <c r="F8422" s="114" t="s">
        <v>407</v>
      </c>
      <c r="G8422" s="114" t="s">
        <v>16826</v>
      </c>
      <c r="H8422" s="114" t="s">
        <v>6779</v>
      </c>
      <c r="I8422" s="114" t="s">
        <v>6788</v>
      </c>
    </row>
    <row r="8423" spans="1:9" x14ac:dyDescent="0.2">
      <c r="A8423" s="114" t="s">
        <v>10519</v>
      </c>
      <c r="D8423" s="114" t="s">
        <v>6789</v>
      </c>
      <c r="E8423" s="114">
        <f t="shared" si="131"/>
        <v>40705206</v>
      </c>
      <c r="F8423" s="114" t="s">
        <v>407</v>
      </c>
      <c r="G8423" s="114" t="s">
        <v>16826</v>
      </c>
      <c r="H8423" s="114" t="s">
        <v>6779</v>
      </c>
      <c r="I8423" s="114" t="s">
        <v>6790</v>
      </c>
    </row>
    <row r="8424" spans="1:9" x14ac:dyDescent="0.2">
      <c r="A8424" s="114" t="s">
        <v>10519</v>
      </c>
      <c r="D8424" s="114" t="s">
        <v>6791</v>
      </c>
      <c r="E8424" s="114">
        <f t="shared" si="131"/>
        <v>40705207</v>
      </c>
      <c r="F8424" s="114" t="s">
        <v>407</v>
      </c>
      <c r="G8424" s="114" t="s">
        <v>16826</v>
      </c>
      <c r="H8424" s="114" t="s">
        <v>6779</v>
      </c>
      <c r="I8424" s="114" t="s">
        <v>6792</v>
      </c>
    </row>
    <row r="8425" spans="1:9" x14ac:dyDescent="0.2">
      <c r="A8425" s="114" t="s">
        <v>10519</v>
      </c>
      <c r="D8425" s="114" t="s">
        <v>6793</v>
      </c>
      <c r="E8425" s="114">
        <f t="shared" si="131"/>
        <v>40705208</v>
      </c>
      <c r="F8425" s="114" t="s">
        <v>407</v>
      </c>
      <c r="G8425" s="114" t="s">
        <v>16826</v>
      </c>
      <c r="H8425" s="114" t="s">
        <v>6779</v>
      </c>
      <c r="I8425" s="114" t="s">
        <v>6794</v>
      </c>
    </row>
    <row r="8426" spans="1:9" x14ac:dyDescent="0.2">
      <c r="A8426" s="114" t="s">
        <v>10519</v>
      </c>
      <c r="D8426" s="114" t="s">
        <v>6795</v>
      </c>
      <c r="E8426" s="114">
        <f t="shared" si="131"/>
        <v>40705209</v>
      </c>
      <c r="F8426" s="114" t="s">
        <v>407</v>
      </c>
      <c r="G8426" s="114" t="s">
        <v>16826</v>
      </c>
      <c r="H8426" s="114" t="s">
        <v>6779</v>
      </c>
      <c r="I8426" s="114" t="s">
        <v>6796</v>
      </c>
    </row>
    <row r="8427" spans="1:9" x14ac:dyDescent="0.2">
      <c r="A8427" s="114" t="s">
        <v>10519</v>
      </c>
      <c r="D8427" s="114" t="s">
        <v>6797</v>
      </c>
      <c r="E8427" s="114">
        <f t="shared" si="131"/>
        <v>40705210</v>
      </c>
      <c r="F8427" s="114" t="s">
        <v>407</v>
      </c>
      <c r="G8427" s="114" t="s">
        <v>16826</v>
      </c>
      <c r="H8427" s="114" t="s">
        <v>6779</v>
      </c>
      <c r="I8427" s="114" t="s">
        <v>6798</v>
      </c>
    </row>
    <row r="8428" spans="1:9" x14ac:dyDescent="0.2">
      <c r="A8428" s="114" t="s">
        <v>10519</v>
      </c>
      <c r="D8428" s="114" t="s">
        <v>6799</v>
      </c>
      <c r="E8428" s="114">
        <f t="shared" si="131"/>
        <v>40705211</v>
      </c>
      <c r="F8428" s="114" t="s">
        <v>407</v>
      </c>
      <c r="G8428" s="114" t="s">
        <v>16826</v>
      </c>
      <c r="H8428" s="114" t="s">
        <v>6779</v>
      </c>
      <c r="I8428" s="114" t="s">
        <v>6800</v>
      </c>
    </row>
    <row r="8429" spans="1:9" x14ac:dyDescent="0.2">
      <c r="A8429" s="114" t="s">
        <v>10519</v>
      </c>
      <c r="D8429" s="114" t="s">
        <v>6801</v>
      </c>
      <c r="E8429" s="114">
        <f t="shared" si="131"/>
        <v>40705212</v>
      </c>
      <c r="F8429" s="114" t="s">
        <v>407</v>
      </c>
      <c r="G8429" s="114" t="s">
        <v>16826</v>
      </c>
      <c r="H8429" s="114" t="s">
        <v>6779</v>
      </c>
      <c r="I8429" s="114" t="s">
        <v>6802</v>
      </c>
    </row>
    <row r="8430" spans="1:9" x14ac:dyDescent="0.2">
      <c r="A8430" s="114" t="s">
        <v>10519</v>
      </c>
      <c r="D8430" s="114" t="s">
        <v>6803</v>
      </c>
      <c r="E8430" s="114">
        <f t="shared" si="131"/>
        <v>40705213</v>
      </c>
      <c r="F8430" s="114" t="s">
        <v>407</v>
      </c>
      <c r="G8430" s="114" t="s">
        <v>16826</v>
      </c>
      <c r="H8430" s="114" t="s">
        <v>6779</v>
      </c>
      <c r="I8430" s="114" t="s">
        <v>6804</v>
      </c>
    </row>
    <row r="8431" spans="1:9" x14ac:dyDescent="0.2">
      <c r="A8431" s="114" t="s">
        <v>10519</v>
      </c>
      <c r="D8431" s="114" t="s">
        <v>6805</v>
      </c>
      <c r="E8431" s="114">
        <f t="shared" si="131"/>
        <v>40705214</v>
      </c>
      <c r="F8431" s="114" t="s">
        <v>407</v>
      </c>
      <c r="G8431" s="114" t="s">
        <v>16826</v>
      </c>
      <c r="H8431" s="114" t="s">
        <v>6779</v>
      </c>
      <c r="I8431" s="114" t="s">
        <v>6806</v>
      </c>
    </row>
    <row r="8432" spans="1:9" x14ac:dyDescent="0.2">
      <c r="A8432" s="114" t="s">
        <v>10519</v>
      </c>
      <c r="D8432" s="114" t="s">
        <v>6807</v>
      </c>
      <c r="E8432" s="114">
        <f t="shared" si="131"/>
        <v>40705215</v>
      </c>
      <c r="F8432" s="114" t="s">
        <v>407</v>
      </c>
      <c r="G8432" s="114" t="s">
        <v>16826</v>
      </c>
      <c r="H8432" s="114" t="s">
        <v>6779</v>
      </c>
      <c r="I8432" s="114" t="s">
        <v>6808</v>
      </c>
    </row>
    <row r="8433" spans="1:9" x14ac:dyDescent="0.2">
      <c r="A8433" s="114" t="s">
        <v>10519</v>
      </c>
      <c r="D8433" s="114" t="s">
        <v>6809</v>
      </c>
      <c r="E8433" s="114">
        <f t="shared" si="131"/>
        <v>40705216</v>
      </c>
      <c r="F8433" s="114" t="s">
        <v>407</v>
      </c>
      <c r="G8433" s="114" t="s">
        <v>16826</v>
      </c>
      <c r="H8433" s="114" t="s">
        <v>6779</v>
      </c>
      <c r="I8433" s="114" t="s">
        <v>6810</v>
      </c>
    </row>
    <row r="8434" spans="1:9" x14ac:dyDescent="0.2">
      <c r="A8434" s="114" t="s">
        <v>10519</v>
      </c>
      <c r="D8434" s="114" t="s">
        <v>6811</v>
      </c>
      <c r="E8434" s="114">
        <f t="shared" si="131"/>
        <v>40705217</v>
      </c>
      <c r="F8434" s="114" t="s">
        <v>407</v>
      </c>
      <c r="G8434" s="114" t="s">
        <v>16826</v>
      </c>
      <c r="H8434" s="114" t="s">
        <v>6779</v>
      </c>
      <c r="I8434" s="114" t="s">
        <v>6812</v>
      </c>
    </row>
    <row r="8435" spans="1:9" x14ac:dyDescent="0.2">
      <c r="A8435" s="114" t="s">
        <v>10519</v>
      </c>
      <c r="D8435" s="114" t="s">
        <v>6813</v>
      </c>
      <c r="E8435" s="114">
        <f t="shared" si="131"/>
        <v>40705218</v>
      </c>
      <c r="F8435" s="114" t="s">
        <v>407</v>
      </c>
      <c r="G8435" s="114" t="s">
        <v>16826</v>
      </c>
      <c r="H8435" s="114" t="s">
        <v>6779</v>
      </c>
      <c r="I8435" s="114" t="s">
        <v>6814</v>
      </c>
    </row>
    <row r="8436" spans="1:9" x14ac:dyDescent="0.2">
      <c r="A8436" s="114" t="s">
        <v>10519</v>
      </c>
      <c r="D8436" s="114" t="s">
        <v>6815</v>
      </c>
      <c r="E8436" s="114">
        <f t="shared" si="131"/>
        <v>40705297</v>
      </c>
      <c r="F8436" s="114" t="s">
        <v>407</v>
      </c>
      <c r="G8436" s="114" t="s">
        <v>16826</v>
      </c>
      <c r="H8436" s="114" t="s">
        <v>6779</v>
      </c>
      <c r="I8436" s="114" t="s">
        <v>6816</v>
      </c>
    </row>
    <row r="8437" spans="1:9" x14ac:dyDescent="0.2">
      <c r="A8437" s="114" t="s">
        <v>10519</v>
      </c>
      <c r="D8437" s="114" t="s">
        <v>6817</v>
      </c>
      <c r="E8437" s="114">
        <f t="shared" si="131"/>
        <v>40705298</v>
      </c>
      <c r="F8437" s="114" t="s">
        <v>407</v>
      </c>
      <c r="G8437" s="114" t="s">
        <v>16826</v>
      </c>
      <c r="H8437" s="114" t="s">
        <v>6779</v>
      </c>
      <c r="I8437" s="114" t="s">
        <v>6818</v>
      </c>
    </row>
    <row r="8438" spans="1:9" x14ac:dyDescent="0.2">
      <c r="A8438" s="114" t="s">
        <v>10519</v>
      </c>
      <c r="D8438" s="114" t="s">
        <v>6819</v>
      </c>
      <c r="E8438" s="114">
        <f t="shared" si="131"/>
        <v>40705601</v>
      </c>
      <c r="F8438" s="114" t="s">
        <v>407</v>
      </c>
      <c r="G8438" s="114" t="s">
        <v>16826</v>
      </c>
      <c r="H8438" s="114" t="s">
        <v>6820</v>
      </c>
      <c r="I8438" s="114" t="s">
        <v>6821</v>
      </c>
    </row>
    <row r="8439" spans="1:9" x14ac:dyDescent="0.2">
      <c r="A8439" s="114" t="s">
        <v>10519</v>
      </c>
      <c r="D8439" s="114" t="s">
        <v>6822</v>
      </c>
      <c r="E8439" s="114">
        <f t="shared" si="131"/>
        <v>40705602</v>
      </c>
      <c r="F8439" s="114" t="s">
        <v>407</v>
      </c>
      <c r="G8439" s="114" t="s">
        <v>16826</v>
      </c>
      <c r="H8439" s="114" t="s">
        <v>6820</v>
      </c>
      <c r="I8439" s="114" t="s">
        <v>6823</v>
      </c>
    </row>
    <row r="8440" spans="1:9" x14ac:dyDescent="0.2">
      <c r="A8440" s="114" t="s">
        <v>10519</v>
      </c>
      <c r="D8440" s="114" t="s">
        <v>6824</v>
      </c>
      <c r="E8440" s="114">
        <f t="shared" si="131"/>
        <v>40705603</v>
      </c>
      <c r="F8440" s="114" t="s">
        <v>407</v>
      </c>
      <c r="G8440" s="114" t="s">
        <v>16826</v>
      </c>
      <c r="H8440" s="114" t="s">
        <v>6820</v>
      </c>
      <c r="I8440" s="114" t="s">
        <v>6825</v>
      </c>
    </row>
    <row r="8441" spans="1:9" x14ac:dyDescent="0.2">
      <c r="A8441" s="114" t="s">
        <v>10519</v>
      </c>
      <c r="D8441" s="114" t="s">
        <v>6826</v>
      </c>
      <c r="E8441" s="114">
        <f t="shared" si="131"/>
        <v>40705604</v>
      </c>
      <c r="F8441" s="114" t="s">
        <v>407</v>
      </c>
      <c r="G8441" s="114" t="s">
        <v>16826</v>
      </c>
      <c r="H8441" s="114" t="s">
        <v>6820</v>
      </c>
      <c r="I8441" s="114" t="s">
        <v>6827</v>
      </c>
    </row>
    <row r="8442" spans="1:9" x14ac:dyDescent="0.2">
      <c r="A8442" s="114" t="s">
        <v>10519</v>
      </c>
      <c r="D8442" s="114" t="s">
        <v>6828</v>
      </c>
      <c r="E8442" s="114">
        <f t="shared" si="131"/>
        <v>40705605</v>
      </c>
      <c r="F8442" s="114" t="s">
        <v>407</v>
      </c>
      <c r="G8442" s="114" t="s">
        <v>16826</v>
      </c>
      <c r="H8442" s="114" t="s">
        <v>6820</v>
      </c>
      <c r="I8442" s="114" t="s">
        <v>6829</v>
      </c>
    </row>
    <row r="8443" spans="1:9" x14ac:dyDescent="0.2">
      <c r="A8443" s="114" t="s">
        <v>10519</v>
      </c>
      <c r="D8443" s="114" t="s">
        <v>6830</v>
      </c>
      <c r="E8443" s="114">
        <f t="shared" si="131"/>
        <v>40705606</v>
      </c>
      <c r="F8443" s="114" t="s">
        <v>407</v>
      </c>
      <c r="G8443" s="114" t="s">
        <v>16826</v>
      </c>
      <c r="H8443" s="114" t="s">
        <v>6820</v>
      </c>
      <c r="I8443" s="114" t="s">
        <v>6831</v>
      </c>
    </row>
    <row r="8444" spans="1:9" x14ac:dyDescent="0.2">
      <c r="A8444" s="114" t="s">
        <v>10519</v>
      </c>
      <c r="D8444" s="114" t="s">
        <v>6832</v>
      </c>
      <c r="E8444" s="114">
        <f t="shared" si="131"/>
        <v>40705607</v>
      </c>
      <c r="F8444" s="114" t="s">
        <v>407</v>
      </c>
      <c r="G8444" s="114" t="s">
        <v>16826</v>
      </c>
      <c r="H8444" s="114" t="s">
        <v>6820</v>
      </c>
      <c r="I8444" s="114" t="s">
        <v>6833</v>
      </c>
    </row>
    <row r="8445" spans="1:9" x14ac:dyDescent="0.2">
      <c r="A8445" s="114" t="s">
        <v>10519</v>
      </c>
      <c r="D8445" s="114" t="s">
        <v>6834</v>
      </c>
      <c r="E8445" s="114">
        <f t="shared" si="131"/>
        <v>40705608</v>
      </c>
      <c r="F8445" s="114" t="s">
        <v>407</v>
      </c>
      <c r="G8445" s="114" t="s">
        <v>16826</v>
      </c>
      <c r="H8445" s="114" t="s">
        <v>6820</v>
      </c>
      <c r="I8445" s="114" t="s">
        <v>6835</v>
      </c>
    </row>
    <row r="8446" spans="1:9" x14ac:dyDescent="0.2">
      <c r="A8446" s="114" t="s">
        <v>10519</v>
      </c>
      <c r="D8446" s="114" t="s">
        <v>6836</v>
      </c>
      <c r="E8446" s="114">
        <f t="shared" si="131"/>
        <v>40705609</v>
      </c>
      <c r="F8446" s="114" t="s">
        <v>407</v>
      </c>
      <c r="G8446" s="114" t="s">
        <v>16826</v>
      </c>
      <c r="H8446" s="114" t="s">
        <v>6820</v>
      </c>
      <c r="I8446" s="114" t="s">
        <v>6837</v>
      </c>
    </row>
    <row r="8447" spans="1:9" x14ac:dyDescent="0.2">
      <c r="A8447" s="114" t="s">
        <v>10519</v>
      </c>
      <c r="D8447" s="114" t="s">
        <v>6838</v>
      </c>
      <c r="E8447" s="114">
        <f t="shared" si="131"/>
        <v>40705610</v>
      </c>
      <c r="F8447" s="114" t="s">
        <v>407</v>
      </c>
      <c r="G8447" s="114" t="s">
        <v>16826</v>
      </c>
      <c r="H8447" s="114" t="s">
        <v>6820</v>
      </c>
      <c r="I8447" s="114" t="s">
        <v>6839</v>
      </c>
    </row>
    <row r="8448" spans="1:9" x14ac:dyDescent="0.2">
      <c r="A8448" s="114" t="s">
        <v>10519</v>
      </c>
      <c r="D8448" s="114" t="s">
        <v>6840</v>
      </c>
      <c r="E8448" s="114">
        <f t="shared" si="131"/>
        <v>40705697</v>
      </c>
      <c r="F8448" s="114" t="s">
        <v>407</v>
      </c>
      <c r="G8448" s="114" t="s">
        <v>16826</v>
      </c>
      <c r="H8448" s="114" t="s">
        <v>6820</v>
      </c>
      <c r="I8448" s="114" t="s">
        <v>6841</v>
      </c>
    </row>
    <row r="8449" spans="1:9" x14ac:dyDescent="0.2">
      <c r="A8449" s="114" t="s">
        <v>10519</v>
      </c>
      <c r="D8449" s="114" t="s">
        <v>6842</v>
      </c>
      <c r="E8449" s="114">
        <f t="shared" si="131"/>
        <v>40705698</v>
      </c>
      <c r="F8449" s="114" t="s">
        <v>407</v>
      </c>
      <c r="G8449" s="114" t="s">
        <v>16826</v>
      </c>
      <c r="H8449" s="114" t="s">
        <v>6820</v>
      </c>
      <c r="I8449" s="114" t="s">
        <v>6843</v>
      </c>
    </row>
    <row r="8450" spans="1:9" x14ac:dyDescent="0.2">
      <c r="A8450" s="114" t="s">
        <v>10519</v>
      </c>
      <c r="D8450" s="114" t="s">
        <v>6844</v>
      </c>
      <c r="E8450" s="114">
        <f t="shared" ref="E8450:E8513" si="132">VALUE(D8450)</f>
        <v>40706001</v>
      </c>
      <c r="F8450" s="114" t="s">
        <v>407</v>
      </c>
      <c r="G8450" s="114" t="s">
        <v>16826</v>
      </c>
      <c r="H8450" s="114" t="s">
        <v>6845</v>
      </c>
      <c r="I8450" s="114" t="s">
        <v>6846</v>
      </c>
    </row>
    <row r="8451" spans="1:9" x14ac:dyDescent="0.2">
      <c r="A8451" s="114" t="s">
        <v>10519</v>
      </c>
      <c r="D8451" s="114" t="s">
        <v>6847</v>
      </c>
      <c r="E8451" s="114">
        <f t="shared" si="132"/>
        <v>40706002</v>
      </c>
      <c r="F8451" s="114" t="s">
        <v>407</v>
      </c>
      <c r="G8451" s="114" t="s">
        <v>16826</v>
      </c>
      <c r="H8451" s="114" t="s">
        <v>6845</v>
      </c>
      <c r="I8451" s="114" t="s">
        <v>6848</v>
      </c>
    </row>
    <row r="8452" spans="1:9" x14ac:dyDescent="0.2">
      <c r="A8452" s="114" t="s">
        <v>10519</v>
      </c>
      <c r="D8452" s="114" t="s">
        <v>6849</v>
      </c>
      <c r="E8452" s="114">
        <f t="shared" si="132"/>
        <v>40706003</v>
      </c>
      <c r="F8452" s="114" t="s">
        <v>407</v>
      </c>
      <c r="G8452" s="114" t="s">
        <v>16826</v>
      </c>
      <c r="H8452" s="114" t="s">
        <v>6845</v>
      </c>
      <c r="I8452" s="114" t="s">
        <v>6850</v>
      </c>
    </row>
    <row r="8453" spans="1:9" x14ac:dyDescent="0.2">
      <c r="A8453" s="114" t="s">
        <v>10519</v>
      </c>
      <c r="D8453" s="114" t="s">
        <v>6851</v>
      </c>
      <c r="E8453" s="114">
        <f t="shared" si="132"/>
        <v>40706004</v>
      </c>
      <c r="F8453" s="114" t="s">
        <v>407</v>
      </c>
      <c r="G8453" s="114" t="s">
        <v>16826</v>
      </c>
      <c r="H8453" s="114" t="s">
        <v>6845</v>
      </c>
      <c r="I8453" s="114" t="s">
        <v>6852</v>
      </c>
    </row>
    <row r="8454" spans="1:9" x14ac:dyDescent="0.2">
      <c r="A8454" s="114" t="s">
        <v>10519</v>
      </c>
      <c r="D8454" s="114" t="s">
        <v>6853</v>
      </c>
      <c r="E8454" s="114">
        <f t="shared" si="132"/>
        <v>40706005</v>
      </c>
      <c r="F8454" s="114" t="s">
        <v>407</v>
      </c>
      <c r="G8454" s="114" t="s">
        <v>16826</v>
      </c>
      <c r="H8454" s="114" t="s">
        <v>6845</v>
      </c>
      <c r="I8454" s="114" t="s">
        <v>6854</v>
      </c>
    </row>
    <row r="8455" spans="1:9" x14ac:dyDescent="0.2">
      <c r="A8455" s="114" t="s">
        <v>10519</v>
      </c>
      <c r="D8455" s="114" t="s">
        <v>6855</v>
      </c>
      <c r="E8455" s="114">
        <f t="shared" si="132"/>
        <v>40706006</v>
      </c>
      <c r="F8455" s="114" t="s">
        <v>407</v>
      </c>
      <c r="G8455" s="114" t="s">
        <v>16826</v>
      </c>
      <c r="H8455" s="114" t="s">
        <v>6845</v>
      </c>
      <c r="I8455" s="114" t="s">
        <v>6856</v>
      </c>
    </row>
    <row r="8456" spans="1:9" x14ac:dyDescent="0.2">
      <c r="A8456" s="114" t="s">
        <v>10519</v>
      </c>
      <c r="D8456" s="114" t="s">
        <v>6857</v>
      </c>
      <c r="E8456" s="114">
        <f t="shared" si="132"/>
        <v>40706007</v>
      </c>
      <c r="F8456" s="114" t="s">
        <v>407</v>
      </c>
      <c r="G8456" s="114" t="s">
        <v>16826</v>
      </c>
      <c r="H8456" s="114" t="s">
        <v>6845</v>
      </c>
      <c r="I8456" s="114" t="s">
        <v>6858</v>
      </c>
    </row>
    <row r="8457" spans="1:9" x14ac:dyDescent="0.2">
      <c r="A8457" s="114" t="s">
        <v>10519</v>
      </c>
      <c r="D8457" s="114" t="s">
        <v>6859</v>
      </c>
      <c r="E8457" s="114">
        <f t="shared" si="132"/>
        <v>40706008</v>
      </c>
      <c r="F8457" s="114" t="s">
        <v>407</v>
      </c>
      <c r="G8457" s="114" t="s">
        <v>16826</v>
      </c>
      <c r="H8457" s="114" t="s">
        <v>6845</v>
      </c>
      <c r="I8457" s="114" t="s">
        <v>6860</v>
      </c>
    </row>
    <row r="8458" spans="1:9" x14ac:dyDescent="0.2">
      <c r="A8458" s="114" t="s">
        <v>10519</v>
      </c>
      <c r="D8458" s="114" t="s">
        <v>6861</v>
      </c>
      <c r="E8458" s="114">
        <f t="shared" si="132"/>
        <v>40706009</v>
      </c>
      <c r="F8458" s="114" t="s">
        <v>407</v>
      </c>
      <c r="G8458" s="114" t="s">
        <v>16826</v>
      </c>
      <c r="H8458" s="114" t="s">
        <v>6845</v>
      </c>
      <c r="I8458" s="114" t="s">
        <v>6862</v>
      </c>
    </row>
    <row r="8459" spans="1:9" x14ac:dyDescent="0.2">
      <c r="A8459" s="114" t="s">
        <v>10519</v>
      </c>
      <c r="D8459" s="114" t="s">
        <v>6863</v>
      </c>
      <c r="E8459" s="114">
        <f t="shared" si="132"/>
        <v>40706010</v>
      </c>
      <c r="F8459" s="114" t="s">
        <v>407</v>
      </c>
      <c r="G8459" s="114" t="s">
        <v>16826</v>
      </c>
      <c r="H8459" s="114" t="s">
        <v>6845</v>
      </c>
      <c r="I8459" s="114" t="s">
        <v>6864</v>
      </c>
    </row>
    <row r="8460" spans="1:9" x14ac:dyDescent="0.2">
      <c r="A8460" s="114" t="s">
        <v>10519</v>
      </c>
      <c r="D8460" s="114" t="s">
        <v>6865</v>
      </c>
      <c r="E8460" s="114">
        <f t="shared" si="132"/>
        <v>40706011</v>
      </c>
      <c r="F8460" s="114" t="s">
        <v>407</v>
      </c>
      <c r="G8460" s="114" t="s">
        <v>16826</v>
      </c>
      <c r="H8460" s="114" t="s">
        <v>6845</v>
      </c>
      <c r="I8460" s="114" t="s">
        <v>6866</v>
      </c>
    </row>
    <row r="8461" spans="1:9" x14ac:dyDescent="0.2">
      <c r="A8461" s="114" t="s">
        <v>10519</v>
      </c>
      <c r="D8461" s="114" t="s">
        <v>6867</v>
      </c>
      <c r="E8461" s="114">
        <f t="shared" si="132"/>
        <v>40706012</v>
      </c>
      <c r="F8461" s="114" t="s">
        <v>407</v>
      </c>
      <c r="G8461" s="114" t="s">
        <v>16826</v>
      </c>
      <c r="H8461" s="114" t="s">
        <v>6845</v>
      </c>
      <c r="I8461" s="114" t="s">
        <v>6868</v>
      </c>
    </row>
    <row r="8462" spans="1:9" x14ac:dyDescent="0.2">
      <c r="A8462" s="114" t="s">
        <v>10519</v>
      </c>
      <c r="D8462" s="114" t="s">
        <v>6869</v>
      </c>
      <c r="E8462" s="114">
        <f t="shared" si="132"/>
        <v>40706013</v>
      </c>
      <c r="F8462" s="114" t="s">
        <v>407</v>
      </c>
      <c r="G8462" s="114" t="s">
        <v>16826</v>
      </c>
      <c r="H8462" s="114" t="s">
        <v>6845</v>
      </c>
      <c r="I8462" s="114" t="s">
        <v>6870</v>
      </c>
    </row>
    <row r="8463" spans="1:9" x14ac:dyDescent="0.2">
      <c r="A8463" s="114" t="s">
        <v>10519</v>
      </c>
      <c r="D8463" s="114" t="s">
        <v>6871</v>
      </c>
      <c r="E8463" s="114">
        <f t="shared" si="132"/>
        <v>40706014</v>
      </c>
      <c r="F8463" s="114" t="s">
        <v>407</v>
      </c>
      <c r="G8463" s="114" t="s">
        <v>16826</v>
      </c>
      <c r="H8463" s="114" t="s">
        <v>6845</v>
      </c>
      <c r="I8463" s="114" t="s">
        <v>6872</v>
      </c>
    </row>
    <row r="8464" spans="1:9" x14ac:dyDescent="0.2">
      <c r="A8464" s="114" t="s">
        <v>10519</v>
      </c>
      <c r="D8464" s="114" t="s">
        <v>6873</v>
      </c>
      <c r="E8464" s="114">
        <f t="shared" si="132"/>
        <v>40706015</v>
      </c>
      <c r="F8464" s="114" t="s">
        <v>407</v>
      </c>
      <c r="G8464" s="114" t="s">
        <v>16826</v>
      </c>
      <c r="H8464" s="114" t="s">
        <v>6845</v>
      </c>
      <c r="I8464" s="114" t="s">
        <v>6874</v>
      </c>
    </row>
    <row r="8465" spans="1:9" x14ac:dyDescent="0.2">
      <c r="A8465" s="114" t="s">
        <v>10519</v>
      </c>
      <c r="D8465" s="114" t="s">
        <v>6875</v>
      </c>
      <c r="E8465" s="114">
        <f t="shared" si="132"/>
        <v>40706016</v>
      </c>
      <c r="F8465" s="114" t="s">
        <v>407</v>
      </c>
      <c r="G8465" s="114" t="s">
        <v>16826</v>
      </c>
      <c r="H8465" s="114" t="s">
        <v>6845</v>
      </c>
      <c r="I8465" s="114" t="s">
        <v>6876</v>
      </c>
    </row>
    <row r="8466" spans="1:9" x14ac:dyDescent="0.2">
      <c r="A8466" s="114" t="s">
        <v>10519</v>
      </c>
      <c r="D8466" s="114" t="s">
        <v>4111</v>
      </c>
      <c r="E8466" s="114">
        <f t="shared" si="132"/>
        <v>40706017</v>
      </c>
      <c r="F8466" s="114" t="s">
        <v>407</v>
      </c>
      <c r="G8466" s="114" t="s">
        <v>16826</v>
      </c>
      <c r="H8466" s="114" t="s">
        <v>6845</v>
      </c>
      <c r="I8466" s="114" t="s">
        <v>4112</v>
      </c>
    </row>
    <row r="8467" spans="1:9" x14ac:dyDescent="0.2">
      <c r="A8467" s="114" t="s">
        <v>10519</v>
      </c>
      <c r="D8467" s="114" t="s">
        <v>4113</v>
      </c>
      <c r="E8467" s="114">
        <f t="shared" si="132"/>
        <v>40706018</v>
      </c>
      <c r="F8467" s="114" t="s">
        <v>407</v>
      </c>
      <c r="G8467" s="114" t="s">
        <v>16826</v>
      </c>
      <c r="H8467" s="114" t="s">
        <v>6845</v>
      </c>
      <c r="I8467" s="114" t="s">
        <v>4114</v>
      </c>
    </row>
    <row r="8468" spans="1:9" x14ac:dyDescent="0.2">
      <c r="A8468" s="114" t="s">
        <v>10519</v>
      </c>
      <c r="D8468" s="114" t="s">
        <v>4115</v>
      </c>
      <c r="E8468" s="114">
        <f t="shared" si="132"/>
        <v>40706019</v>
      </c>
      <c r="F8468" s="114" t="s">
        <v>407</v>
      </c>
      <c r="G8468" s="114" t="s">
        <v>16826</v>
      </c>
      <c r="H8468" s="114" t="s">
        <v>6845</v>
      </c>
      <c r="I8468" s="114" t="s">
        <v>4116</v>
      </c>
    </row>
    <row r="8469" spans="1:9" x14ac:dyDescent="0.2">
      <c r="A8469" s="114" t="s">
        <v>10519</v>
      </c>
      <c r="D8469" s="114" t="s">
        <v>4117</v>
      </c>
      <c r="E8469" s="114">
        <f t="shared" si="132"/>
        <v>40706020</v>
      </c>
      <c r="F8469" s="114" t="s">
        <v>407</v>
      </c>
      <c r="G8469" s="114" t="s">
        <v>16826</v>
      </c>
      <c r="H8469" s="114" t="s">
        <v>6845</v>
      </c>
      <c r="I8469" s="114" t="s">
        <v>4118</v>
      </c>
    </row>
    <row r="8470" spans="1:9" x14ac:dyDescent="0.2">
      <c r="A8470" s="114" t="s">
        <v>10519</v>
      </c>
      <c r="D8470" s="114" t="s">
        <v>4119</v>
      </c>
      <c r="E8470" s="114">
        <f t="shared" si="132"/>
        <v>40706021</v>
      </c>
      <c r="F8470" s="114" t="s">
        <v>407</v>
      </c>
      <c r="G8470" s="114" t="s">
        <v>16826</v>
      </c>
      <c r="H8470" s="114" t="s">
        <v>6845</v>
      </c>
      <c r="I8470" s="114" t="s">
        <v>4120</v>
      </c>
    </row>
    <row r="8471" spans="1:9" x14ac:dyDescent="0.2">
      <c r="A8471" s="114" t="s">
        <v>10519</v>
      </c>
      <c r="D8471" s="114" t="s">
        <v>4121</v>
      </c>
      <c r="E8471" s="114">
        <f t="shared" si="132"/>
        <v>40706022</v>
      </c>
      <c r="F8471" s="114" t="s">
        <v>407</v>
      </c>
      <c r="G8471" s="114" t="s">
        <v>16826</v>
      </c>
      <c r="H8471" s="114" t="s">
        <v>6845</v>
      </c>
      <c r="I8471" s="114" t="s">
        <v>4122</v>
      </c>
    </row>
    <row r="8472" spans="1:9" x14ac:dyDescent="0.2">
      <c r="A8472" s="114" t="s">
        <v>10519</v>
      </c>
      <c r="D8472" s="114" t="s">
        <v>4123</v>
      </c>
      <c r="E8472" s="114">
        <f t="shared" si="132"/>
        <v>40706023</v>
      </c>
      <c r="F8472" s="114" t="s">
        <v>407</v>
      </c>
      <c r="G8472" s="114" t="s">
        <v>16826</v>
      </c>
      <c r="H8472" s="114" t="s">
        <v>6845</v>
      </c>
      <c r="I8472" s="114" t="s">
        <v>4124</v>
      </c>
    </row>
    <row r="8473" spans="1:9" x14ac:dyDescent="0.2">
      <c r="A8473" s="114" t="s">
        <v>10519</v>
      </c>
      <c r="D8473" s="114" t="s">
        <v>4125</v>
      </c>
      <c r="E8473" s="114">
        <f t="shared" si="132"/>
        <v>40706024</v>
      </c>
      <c r="F8473" s="114" t="s">
        <v>407</v>
      </c>
      <c r="G8473" s="114" t="s">
        <v>16826</v>
      </c>
      <c r="H8473" s="114" t="s">
        <v>6845</v>
      </c>
      <c r="I8473" s="114" t="s">
        <v>4126</v>
      </c>
    </row>
    <row r="8474" spans="1:9" x14ac:dyDescent="0.2">
      <c r="A8474" s="114" t="s">
        <v>10519</v>
      </c>
      <c r="D8474" s="114" t="s">
        <v>4127</v>
      </c>
      <c r="E8474" s="114">
        <f t="shared" si="132"/>
        <v>40706027</v>
      </c>
      <c r="F8474" s="114" t="s">
        <v>407</v>
      </c>
      <c r="G8474" s="114" t="s">
        <v>16826</v>
      </c>
      <c r="H8474" s="114" t="s">
        <v>6845</v>
      </c>
      <c r="I8474" s="114" t="s">
        <v>4128</v>
      </c>
    </row>
    <row r="8475" spans="1:9" x14ac:dyDescent="0.2">
      <c r="A8475" s="114" t="s">
        <v>10519</v>
      </c>
      <c r="D8475" s="114" t="s">
        <v>4129</v>
      </c>
      <c r="E8475" s="114">
        <f t="shared" si="132"/>
        <v>40706028</v>
      </c>
      <c r="F8475" s="114" t="s">
        <v>407</v>
      </c>
      <c r="G8475" s="114" t="s">
        <v>16826</v>
      </c>
      <c r="H8475" s="114" t="s">
        <v>6845</v>
      </c>
      <c r="I8475" s="114" t="s">
        <v>4130</v>
      </c>
    </row>
    <row r="8476" spans="1:9" x14ac:dyDescent="0.2">
      <c r="A8476" s="114" t="s">
        <v>10519</v>
      </c>
      <c r="D8476" s="114" t="s">
        <v>4131</v>
      </c>
      <c r="E8476" s="114">
        <f t="shared" si="132"/>
        <v>40706029</v>
      </c>
      <c r="F8476" s="114" t="s">
        <v>407</v>
      </c>
      <c r="G8476" s="114" t="s">
        <v>16826</v>
      </c>
      <c r="H8476" s="114" t="s">
        <v>6845</v>
      </c>
      <c r="I8476" s="114" t="s">
        <v>4132</v>
      </c>
    </row>
    <row r="8477" spans="1:9" x14ac:dyDescent="0.2">
      <c r="A8477" s="114" t="s">
        <v>10519</v>
      </c>
      <c r="D8477" s="114" t="s">
        <v>4133</v>
      </c>
      <c r="E8477" s="114">
        <f t="shared" si="132"/>
        <v>40706030</v>
      </c>
      <c r="F8477" s="114" t="s">
        <v>407</v>
      </c>
      <c r="G8477" s="114" t="s">
        <v>16826</v>
      </c>
      <c r="H8477" s="114" t="s">
        <v>6845</v>
      </c>
      <c r="I8477" s="114" t="s">
        <v>4134</v>
      </c>
    </row>
    <row r="8478" spans="1:9" x14ac:dyDescent="0.2">
      <c r="A8478" s="114" t="s">
        <v>10519</v>
      </c>
      <c r="D8478" s="114" t="s">
        <v>4135</v>
      </c>
      <c r="E8478" s="114">
        <f t="shared" si="132"/>
        <v>40706031</v>
      </c>
      <c r="F8478" s="114" t="s">
        <v>407</v>
      </c>
      <c r="G8478" s="114" t="s">
        <v>16826</v>
      </c>
      <c r="H8478" s="114" t="s">
        <v>6845</v>
      </c>
      <c r="I8478" s="114" t="s">
        <v>4136</v>
      </c>
    </row>
    <row r="8479" spans="1:9" x14ac:dyDescent="0.2">
      <c r="A8479" s="114" t="s">
        <v>10519</v>
      </c>
      <c r="D8479" s="114" t="s">
        <v>4137</v>
      </c>
      <c r="E8479" s="114">
        <f t="shared" si="132"/>
        <v>40706032</v>
      </c>
      <c r="F8479" s="114" t="s">
        <v>407</v>
      </c>
      <c r="G8479" s="114" t="s">
        <v>16826</v>
      </c>
      <c r="H8479" s="114" t="s">
        <v>6845</v>
      </c>
      <c r="I8479" s="114" t="s">
        <v>4138</v>
      </c>
    </row>
    <row r="8480" spans="1:9" x14ac:dyDescent="0.2">
      <c r="A8480" s="114" t="s">
        <v>10519</v>
      </c>
      <c r="D8480" s="114" t="s">
        <v>4139</v>
      </c>
      <c r="E8480" s="114">
        <f t="shared" si="132"/>
        <v>40706033</v>
      </c>
      <c r="F8480" s="114" t="s">
        <v>407</v>
      </c>
      <c r="G8480" s="114" t="s">
        <v>16826</v>
      </c>
      <c r="H8480" s="114" t="s">
        <v>6845</v>
      </c>
      <c r="I8480" s="114" t="s">
        <v>4140</v>
      </c>
    </row>
    <row r="8481" spans="1:12" x14ac:dyDescent="0.2">
      <c r="A8481" s="114" t="s">
        <v>10519</v>
      </c>
      <c r="D8481" s="114" t="s">
        <v>4141</v>
      </c>
      <c r="E8481" s="114">
        <f t="shared" si="132"/>
        <v>40706034</v>
      </c>
      <c r="F8481" s="114" t="s">
        <v>407</v>
      </c>
      <c r="G8481" s="114" t="s">
        <v>16826</v>
      </c>
      <c r="H8481" s="114" t="s">
        <v>6845</v>
      </c>
      <c r="I8481" s="114" t="s">
        <v>4142</v>
      </c>
    </row>
    <row r="8482" spans="1:12" x14ac:dyDescent="0.2">
      <c r="A8482" s="114" t="s">
        <v>10519</v>
      </c>
      <c r="D8482" s="114" t="s">
        <v>4143</v>
      </c>
      <c r="E8482" s="114">
        <f t="shared" si="132"/>
        <v>40706035</v>
      </c>
      <c r="F8482" s="114" t="s">
        <v>407</v>
      </c>
      <c r="G8482" s="114" t="s">
        <v>16826</v>
      </c>
      <c r="H8482" s="114" t="s">
        <v>6845</v>
      </c>
      <c r="I8482" s="114" t="s">
        <v>4144</v>
      </c>
    </row>
    <row r="8483" spans="1:12" x14ac:dyDescent="0.2">
      <c r="A8483" s="114" t="s">
        <v>10519</v>
      </c>
      <c r="D8483" s="114" t="s">
        <v>4145</v>
      </c>
      <c r="E8483" s="114">
        <f t="shared" si="132"/>
        <v>40706036</v>
      </c>
      <c r="F8483" s="114" t="s">
        <v>407</v>
      </c>
      <c r="G8483" s="114" t="s">
        <v>16826</v>
      </c>
      <c r="H8483" s="114" t="s">
        <v>6845</v>
      </c>
      <c r="I8483" s="114" t="s">
        <v>4146</v>
      </c>
    </row>
    <row r="8484" spans="1:12" x14ac:dyDescent="0.2">
      <c r="A8484" s="114" t="s">
        <v>10519</v>
      </c>
      <c r="D8484" s="114" t="s">
        <v>4147</v>
      </c>
      <c r="E8484" s="114">
        <f t="shared" si="132"/>
        <v>40706097</v>
      </c>
      <c r="F8484" s="114" t="s">
        <v>407</v>
      </c>
      <c r="G8484" s="114" t="s">
        <v>16826</v>
      </c>
      <c r="H8484" s="114" t="s">
        <v>6845</v>
      </c>
      <c r="I8484" s="114" t="s">
        <v>4148</v>
      </c>
    </row>
    <row r="8485" spans="1:12" x14ac:dyDescent="0.2">
      <c r="A8485" s="114" t="s">
        <v>10519</v>
      </c>
      <c r="D8485" s="114" t="s">
        <v>4149</v>
      </c>
      <c r="E8485" s="114">
        <f t="shared" si="132"/>
        <v>40706098</v>
      </c>
      <c r="F8485" s="114" t="s">
        <v>407</v>
      </c>
      <c r="G8485" s="114" t="s">
        <v>16826</v>
      </c>
      <c r="H8485" s="114" t="s">
        <v>6845</v>
      </c>
      <c r="I8485" s="114" t="s">
        <v>4150</v>
      </c>
    </row>
    <row r="8486" spans="1:12" x14ac:dyDescent="0.2">
      <c r="A8486" s="114" t="s">
        <v>10519</v>
      </c>
      <c r="D8486" s="114" t="s">
        <v>4151</v>
      </c>
      <c r="E8486" s="114">
        <f t="shared" si="132"/>
        <v>40706401</v>
      </c>
      <c r="F8486" s="114" t="s">
        <v>407</v>
      </c>
      <c r="G8486" s="114" t="s">
        <v>16826</v>
      </c>
      <c r="H8486" s="114" t="s">
        <v>4152</v>
      </c>
      <c r="I8486" s="114" t="s">
        <v>4153</v>
      </c>
    </row>
    <row r="8487" spans="1:12" x14ac:dyDescent="0.2">
      <c r="A8487" s="114" t="s">
        <v>10519</v>
      </c>
      <c r="D8487" s="114" t="s">
        <v>4154</v>
      </c>
      <c r="E8487" s="114">
        <f t="shared" si="132"/>
        <v>40706402</v>
      </c>
      <c r="F8487" s="114" t="s">
        <v>407</v>
      </c>
      <c r="G8487" s="114" t="s">
        <v>16826</v>
      </c>
      <c r="H8487" s="114" t="s">
        <v>4152</v>
      </c>
      <c r="I8487" s="114" t="s">
        <v>4155</v>
      </c>
    </row>
    <row r="8488" spans="1:12" x14ac:dyDescent="0.2">
      <c r="A8488" s="114" t="s">
        <v>10519</v>
      </c>
      <c r="D8488" s="114" t="s">
        <v>4156</v>
      </c>
      <c r="E8488" s="114">
        <f t="shared" si="132"/>
        <v>40706403</v>
      </c>
      <c r="F8488" s="114" t="s">
        <v>407</v>
      </c>
      <c r="G8488" s="114" t="s">
        <v>16826</v>
      </c>
      <c r="H8488" s="114" t="s">
        <v>4152</v>
      </c>
      <c r="I8488" s="114" t="s">
        <v>4157</v>
      </c>
      <c r="K8488" s="116"/>
      <c r="L8488" s="114"/>
    </row>
    <row r="8489" spans="1:12" x14ac:dyDescent="0.2">
      <c r="A8489" s="114" t="s">
        <v>10519</v>
      </c>
      <c r="D8489" s="114" t="s">
        <v>4158</v>
      </c>
      <c r="E8489" s="114">
        <f t="shared" si="132"/>
        <v>40706404</v>
      </c>
      <c r="F8489" s="114" t="s">
        <v>407</v>
      </c>
      <c r="G8489" s="114" t="s">
        <v>16826</v>
      </c>
      <c r="H8489" s="114" t="s">
        <v>4152</v>
      </c>
      <c r="I8489" s="114" t="s">
        <v>4176</v>
      </c>
      <c r="K8489" s="116"/>
      <c r="L8489" s="114"/>
    </row>
    <row r="8490" spans="1:12" x14ac:dyDescent="0.2">
      <c r="A8490" s="114" t="s">
        <v>10519</v>
      </c>
      <c r="D8490" s="114" t="s">
        <v>4177</v>
      </c>
      <c r="E8490" s="114">
        <f t="shared" si="132"/>
        <v>40706497</v>
      </c>
      <c r="F8490" s="114" t="s">
        <v>407</v>
      </c>
      <c r="G8490" s="114" t="s">
        <v>16826</v>
      </c>
      <c r="H8490" s="114" t="s">
        <v>4152</v>
      </c>
      <c r="I8490" s="114" t="s">
        <v>4178</v>
      </c>
    </row>
    <row r="8491" spans="1:12" x14ac:dyDescent="0.2">
      <c r="A8491" s="114" t="s">
        <v>10519</v>
      </c>
      <c r="D8491" s="114" t="s">
        <v>4179</v>
      </c>
      <c r="E8491" s="114">
        <f t="shared" si="132"/>
        <v>40706498</v>
      </c>
      <c r="F8491" s="114" t="s">
        <v>407</v>
      </c>
      <c r="G8491" s="114" t="s">
        <v>16826</v>
      </c>
      <c r="H8491" s="114" t="s">
        <v>4152</v>
      </c>
      <c r="I8491" s="114" t="s">
        <v>4180</v>
      </c>
    </row>
    <row r="8492" spans="1:12" x14ac:dyDescent="0.2">
      <c r="A8492" s="114" t="s">
        <v>10519</v>
      </c>
      <c r="D8492" s="114" t="s">
        <v>4181</v>
      </c>
      <c r="E8492" s="114">
        <f t="shared" si="132"/>
        <v>40706801</v>
      </c>
      <c r="F8492" s="114" t="s">
        <v>407</v>
      </c>
      <c r="G8492" s="114" t="s">
        <v>16826</v>
      </c>
      <c r="H8492" s="114" t="s">
        <v>4182</v>
      </c>
      <c r="I8492" s="114" t="s">
        <v>4183</v>
      </c>
    </row>
    <row r="8493" spans="1:12" x14ac:dyDescent="0.2">
      <c r="A8493" s="114" t="s">
        <v>10519</v>
      </c>
      <c r="D8493" s="114" t="s">
        <v>4184</v>
      </c>
      <c r="E8493" s="114">
        <f t="shared" si="132"/>
        <v>40706802</v>
      </c>
      <c r="F8493" s="114" t="s">
        <v>407</v>
      </c>
      <c r="G8493" s="114" t="s">
        <v>16826</v>
      </c>
      <c r="H8493" s="114" t="s">
        <v>4182</v>
      </c>
      <c r="I8493" s="114" t="s">
        <v>4185</v>
      </c>
    </row>
    <row r="8494" spans="1:12" x14ac:dyDescent="0.2">
      <c r="A8494" s="114" t="s">
        <v>10519</v>
      </c>
      <c r="D8494" s="114" t="s">
        <v>4186</v>
      </c>
      <c r="E8494" s="114">
        <f t="shared" si="132"/>
        <v>40706803</v>
      </c>
      <c r="F8494" s="114" t="s">
        <v>407</v>
      </c>
      <c r="G8494" s="114" t="s">
        <v>16826</v>
      </c>
      <c r="H8494" s="114" t="s">
        <v>4182</v>
      </c>
      <c r="I8494" s="114" t="s">
        <v>4187</v>
      </c>
    </row>
    <row r="8495" spans="1:12" x14ac:dyDescent="0.2">
      <c r="A8495" s="114" t="s">
        <v>10519</v>
      </c>
      <c r="D8495" s="114" t="s">
        <v>4188</v>
      </c>
      <c r="E8495" s="114">
        <f t="shared" si="132"/>
        <v>40706804</v>
      </c>
      <c r="F8495" s="114" t="s">
        <v>407</v>
      </c>
      <c r="G8495" s="114" t="s">
        <v>16826</v>
      </c>
      <c r="H8495" s="114" t="s">
        <v>4182</v>
      </c>
      <c r="I8495" s="114" t="s">
        <v>4189</v>
      </c>
    </row>
    <row r="8496" spans="1:12" x14ac:dyDescent="0.2">
      <c r="A8496" s="114" t="s">
        <v>10519</v>
      </c>
      <c r="D8496" s="114" t="s">
        <v>4190</v>
      </c>
      <c r="E8496" s="114">
        <f t="shared" si="132"/>
        <v>40706805</v>
      </c>
      <c r="F8496" s="114" t="s">
        <v>407</v>
      </c>
      <c r="G8496" s="114" t="s">
        <v>16826</v>
      </c>
      <c r="H8496" s="114" t="s">
        <v>4182</v>
      </c>
      <c r="I8496" s="114" t="s">
        <v>4191</v>
      </c>
    </row>
    <row r="8497" spans="1:12" x14ac:dyDescent="0.2">
      <c r="A8497" s="114" t="s">
        <v>10519</v>
      </c>
      <c r="D8497" s="114" t="s">
        <v>4192</v>
      </c>
      <c r="E8497" s="114">
        <f t="shared" si="132"/>
        <v>40706806</v>
      </c>
      <c r="F8497" s="114" t="s">
        <v>407</v>
      </c>
      <c r="G8497" s="114" t="s">
        <v>16826</v>
      </c>
      <c r="H8497" s="114" t="s">
        <v>4182</v>
      </c>
      <c r="I8497" s="114" t="s">
        <v>4193</v>
      </c>
    </row>
    <row r="8498" spans="1:12" x14ac:dyDescent="0.2">
      <c r="A8498" s="114" t="s">
        <v>10519</v>
      </c>
      <c r="D8498" s="114" t="s">
        <v>4194</v>
      </c>
      <c r="E8498" s="114">
        <f t="shared" si="132"/>
        <v>40706807</v>
      </c>
      <c r="F8498" s="114" t="s">
        <v>407</v>
      </c>
      <c r="G8498" s="114" t="s">
        <v>16826</v>
      </c>
      <c r="H8498" s="114" t="s">
        <v>4182</v>
      </c>
      <c r="I8498" s="114" t="s">
        <v>4195</v>
      </c>
    </row>
    <row r="8499" spans="1:12" x14ac:dyDescent="0.2">
      <c r="A8499" s="114" t="s">
        <v>10519</v>
      </c>
      <c r="D8499" s="114" t="s">
        <v>4196</v>
      </c>
      <c r="E8499" s="114">
        <f t="shared" si="132"/>
        <v>40706808</v>
      </c>
      <c r="F8499" s="114" t="s">
        <v>407</v>
      </c>
      <c r="G8499" s="114" t="s">
        <v>16826</v>
      </c>
      <c r="H8499" s="114" t="s">
        <v>4182</v>
      </c>
      <c r="I8499" s="114" t="s">
        <v>4197</v>
      </c>
    </row>
    <row r="8500" spans="1:12" x14ac:dyDescent="0.2">
      <c r="A8500" s="114" t="s">
        <v>10519</v>
      </c>
      <c r="D8500" s="114" t="s">
        <v>4198</v>
      </c>
      <c r="E8500" s="114">
        <f t="shared" si="132"/>
        <v>40706813</v>
      </c>
      <c r="F8500" s="114" t="s">
        <v>407</v>
      </c>
      <c r="G8500" s="114" t="s">
        <v>16826</v>
      </c>
      <c r="H8500" s="114" t="s">
        <v>4182</v>
      </c>
      <c r="I8500" s="114" t="s">
        <v>4199</v>
      </c>
      <c r="K8500" s="116"/>
      <c r="L8500" s="114"/>
    </row>
    <row r="8501" spans="1:12" x14ac:dyDescent="0.2">
      <c r="A8501" s="114" t="s">
        <v>10519</v>
      </c>
      <c r="D8501" s="114" t="s">
        <v>1478</v>
      </c>
      <c r="E8501" s="114">
        <f t="shared" si="132"/>
        <v>40706814</v>
      </c>
      <c r="F8501" s="114" t="s">
        <v>407</v>
      </c>
      <c r="G8501" s="114" t="s">
        <v>16826</v>
      </c>
      <c r="H8501" s="114" t="s">
        <v>4182</v>
      </c>
      <c r="I8501" s="114" t="s">
        <v>1479</v>
      </c>
      <c r="K8501" s="116"/>
      <c r="L8501" s="114"/>
    </row>
    <row r="8502" spans="1:12" x14ac:dyDescent="0.2">
      <c r="A8502" s="114" t="s">
        <v>10519</v>
      </c>
      <c r="D8502" s="114" t="s">
        <v>1480</v>
      </c>
      <c r="E8502" s="114">
        <f t="shared" si="132"/>
        <v>40706897</v>
      </c>
      <c r="F8502" s="114" t="s">
        <v>407</v>
      </c>
      <c r="G8502" s="114" t="s">
        <v>16826</v>
      </c>
      <c r="H8502" s="114" t="s">
        <v>4182</v>
      </c>
      <c r="I8502" s="114" t="s">
        <v>1481</v>
      </c>
    </row>
    <row r="8503" spans="1:12" x14ac:dyDescent="0.2">
      <c r="A8503" s="114" t="s">
        <v>10519</v>
      </c>
      <c r="D8503" s="114" t="s">
        <v>1482</v>
      </c>
      <c r="E8503" s="114">
        <f t="shared" si="132"/>
        <v>40706898</v>
      </c>
      <c r="F8503" s="114" t="s">
        <v>407</v>
      </c>
      <c r="G8503" s="114" t="s">
        <v>16826</v>
      </c>
      <c r="H8503" s="114" t="s">
        <v>4182</v>
      </c>
      <c r="I8503" s="114" t="s">
        <v>1483</v>
      </c>
    </row>
    <row r="8504" spans="1:12" x14ac:dyDescent="0.2">
      <c r="A8504" s="114" t="s">
        <v>10519</v>
      </c>
      <c r="D8504" s="114" t="s">
        <v>1484</v>
      </c>
      <c r="E8504" s="114">
        <f t="shared" si="132"/>
        <v>40707203</v>
      </c>
      <c r="F8504" s="114" t="s">
        <v>407</v>
      </c>
      <c r="G8504" s="114" t="s">
        <v>16826</v>
      </c>
      <c r="H8504" s="114" t="s">
        <v>1485</v>
      </c>
      <c r="I8504" s="114" t="s">
        <v>1486</v>
      </c>
    </row>
    <row r="8505" spans="1:12" x14ac:dyDescent="0.2">
      <c r="A8505" s="114" t="s">
        <v>10519</v>
      </c>
      <c r="D8505" s="114" t="s">
        <v>1487</v>
      </c>
      <c r="E8505" s="114">
        <f t="shared" si="132"/>
        <v>40707204</v>
      </c>
      <c r="F8505" s="114" t="s">
        <v>407</v>
      </c>
      <c r="G8505" s="114" t="s">
        <v>16826</v>
      </c>
      <c r="H8505" s="114" t="s">
        <v>1485</v>
      </c>
      <c r="I8505" s="114" t="s">
        <v>1488</v>
      </c>
    </row>
    <row r="8506" spans="1:12" x14ac:dyDescent="0.2">
      <c r="A8506" s="114" t="s">
        <v>10519</v>
      </c>
      <c r="D8506" s="114" t="s">
        <v>1489</v>
      </c>
      <c r="E8506" s="114">
        <f t="shared" si="132"/>
        <v>40707601</v>
      </c>
      <c r="F8506" s="114" t="s">
        <v>407</v>
      </c>
      <c r="G8506" s="114" t="s">
        <v>16826</v>
      </c>
      <c r="H8506" s="114" t="s">
        <v>1490</v>
      </c>
      <c r="I8506" s="114" t="s">
        <v>1491</v>
      </c>
    </row>
    <row r="8507" spans="1:12" x14ac:dyDescent="0.2">
      <c r="A8507" s="114" t="s">
        <v>10519</v>
      </c>
      <c r="D8507" s="114" t="s">
        <v>1492</v>
      </c>
      <c r="E8507" s="114">
        <f t="shared" si="132"/>
        <v>40707602</v>
      </c>
      <c r="F8507" s="114" t="s">
        <v>407</v>
      </c>
      <c r="G8507" s="114" t="s">
        <v>16826</v>
      </c>
      <c r="H8507" s="114" t="s">
        <v>1490</v>
      </c>
      <c r="I8507" s="114" t="s">
        <v>1493</v>
      </c>
    </row>
    <row r="8508" spans="1:12" x14ac:dyDescent="0.2">
      <c r="A8508" s="114" t="s">
        <v>10519</v>
      </c>
      <c r="D8508" s="114" t="s">
        <v>1494</v>
      </c>
      <c r="E8508" s="114">
        <f t="shared" si="132"/>
        <v>40707603</v>
      </c>
      <c r="F8508" s="114" t="s">
        <v>407</v>
      </c>
      <c r="G8508" s="114" t="s">
        <v>16826</v>
      </c>
      <c r="H8508" s="114" t="s">
        <v>1490</v>
      </c>
      <c r="I8508" s="114" t="s">
        <v>1495</v>
      </c>
    </row>
    <row r="8509" spans="1:12" x14ac:dyDescent="0.2">
      <c r="A8509" s="114" t="s">
        <v>10519</v>
      </c>
      <c r="D8509" s="114" t="s">
        <v>1496</v>
      </c>
      <c r="E8509" s="114">
        <f t="shared" si="132"/>
        <v>40707604</v>
      </c>
      <c r="F8509" s="114" t="s">
        <v>407</v>
      </c>
      <c r="G8509" s="114" t="s">
        <v>16826</v>
      </c>
      <c r="H8509" s="114" t="s">
        <v>1490</v>
      </c>
      <c r="I8509" s="114" t="s">
        <v>1497</v>
      </c>
    </row>
    <row r="8510" spans="1:12" x14ac:dyDescent="0.2">
      <c r="A8510" s="114" t="s">
        <v>10519</v>
      </c>
      <c r="D8510" s="114" t="s">
        <v>1498</v>
      </c>
      <c r="E8510" s="114">
        <f t="shared" si="132"/>
        <v>40707697</v>
      </c>
      <c r="F8510" s="114" t="s">
        <v>407</v>
      </c>
      <c r="G8510" s="114" t="s">
        <v>16826</v>
      </c>
      <c r="H8510" s="114" t="s">
        <v>1490</v>
      </c>
      <c r="I8510" s="114" t="s">
        <v>1499</v>
      </c>
    </row>
    <row r="8511" spans="1:12" x14ac:dyDescent="0.2">
      <c r="A8511" s="114" t="s">
        <v>10519</v>
      </c>
      <c r="D8511" s="114" t="s">
        <v>1500</v>
      </c>
      <c r="E8511" s="114">
        <f t="shared" si="132"/>
        <v>40707698</v>
      </c>
      <c r="F8511" s="114" t="s">
        <v>407</v>
      </c>
      <c r="G8511" s="114" t="s">
        <v>16826</v>
      </c>
      <c r="H8511" s="114" t="s">
        <v>1490</v>
      </c>
      <c r="I8511" s="114" t="s">
        <v>1501</v>
      </c>
    </row>
    <row r="8512" spans="1:12" x14ac:dyDescent="0.2">
      <c r="A8512" s="114" t="s">
        <v>10519</v>
      </c>
      <c r="D8512" s="114" t="s">
        <v>1502</v>
      </c>
      <c r="E8512" s="114">
        <f t="shared" si="132"/>
        <v>40708001</v>
      </c>
      <c r="F8512" s="114" t="s">
        <v>407</v>
      </c>
      <c r="G8512" s="114" t="s">
        <v>16826</v>
      </c>
      <c r="H8512" s="114" t="s">
        <v>1503</v>
      </c>
      <c r="I8512" s="114" t="s">
        <v>1504</v>
      </c>
    </row>
    <row r="8513" spans="1:9" x14ac:dyDescent="0.2">
      <c r="A8513" s="114" t="s">
        <v>10519</v>
      </c>
      <c r="D8513" s="114" t="s">
        <v>1505</v>
      </c>
      <c r="E8513" s="114">
        <f t="shared" si="132"/>
        <v>40708002</v>
      </c>
      <c r="F8513" s="114" t="s">
        <v>407</v>
      </c>
      <c r="G8513" s="114" t="s">
        <v>16826</v>
      </c>
      <c r="H8513" s="114" t="s">
        <v>1503</v>
      </c>
      <c r="I8513" s="114" t="s">
        <v>1476</v>
      </c>
    </row>
    <row r="8514" spans="1:9" x14ac:dyDescent="0.2">
      <c r="A8514" s="114" t="s">
        <v>10519</v>
      </c>
      <c r="D8514" s="114" t="s">
        <v>1477</v>
      </c>
      <c r="E8514" s="114">
        <f t="shared" ref="E8514:E8577" si="133">VALUE(D8514)</f>
        <v>40708097</v>
      </c>
      <c r="F8514" s="114" t="s">
        <v>407</v>
      </c>
      <c r="G8514" s="114" t="s">
        <v>16826</v>
      </c>
      <c r="H8514" s="114" t="s">
        <v>1503</v>
      </c>
      <c r="I8514" s="114" t="s">
        <v>0</v>
      </c>
    </row>
    <row r="8515" spans="1:9" x14ac:dyDescent="0.2">
      <c r="A8515" s="114" t="s">
        <v>10519</v>
      </c>
      <c r="D8515" s="114" t="s">
        <v>1</v>
      </c>
      <c r="E8515" s="114">
        <f t="shared" si="133"/>
        <v>40708098</v>
      </c>
      <c r="F8515" s="114" t="s">
        <v>407</v>
      </c>
      <c r="G8515" s="114" t="s">
        <v>16826</v>
      </c>
      <c r="H8515" s="114" t="s">
        <v>1503</v>
      </c>
      <c r="I8515" s="114" t="s">
        <v>2</v>
      </c>
    </row>
    <row r="8516" spans="1:9" x14ac:dyDescent="0.2">
      <c r="A8516" s="114" t="s">
        <v>10519</v>
      </c>
      <c r="D8516" s="114" t="s">
        <v>3</v>
      </c>
      <c r="E8516" s="114">
        <f t="shared" si="133"/>
        <v>40708401</v>
      </c>
      <c r="F8516" s="114" t="s">
        <v>407</v>
      </c>
      <c r="G8516" s="114" t="s">
        <v>16826</v>
      </c>
      <c r="H8516" s="114" t="s">
        <v>4</v>
      </c>
      <c r="I8516" s="114" t="s">
        <v>5</v>
      </c>
    </row>
    <row r="8517" spans="1:9" x14ac:dyDescent="0.2">
      <c r="A8517" s="114" t="s">
        <v>10519</v>
      </c>
      <c r="D8517" s="114" t="s">
        <v>6</v>
      </c>
      <c r="E8517" s="114">
        <f t="shared" si="133"/>
        <v>40708402</v>
      </c>
      <c r="F8517" s="114" t="s">
        <v>407</v>
      </c>
      <c r="G8517" s="114" t="s">
        <v>16826</v>
      </c>
      <c r="H8517" s="114" t="s">
        <v>4</v>
      </c>
      <c r="I8517" s="114" t="s">
        <v>7</v>
      </c>
    </row>
    <row r="8518" spans="1:9" x14ac:dyDescent="0.2">
      <c r="A8518" s="114" t="s">
        <v>10519</v>
      </c>
      <c r="D8518" s="114" t="s">
        <v>8</v>
      </c>
      <c r="E8518" s="114">
        <f t="shared" si="133"/>
        <v>40708403</v>
      </c>
      <c r="F8518" s="114" t="s">
        <v>407</v>
      </c>
      <c r="G8518" s="114" t="s">
        <v>16826</v>
      </c>
      <c r="H8518" s="114" t="s">
        <v>4</v>
      </c>
      <c r="I8518" s="114" t="s">
        <v>9</v>
      </c>
    </row>
    <row r="8519" spans="1:9" x14ac:dyDescent="0.2">
      <c r="A8519" s="114" t="s">
        <v>10519</v>
      </c>
      <c r="D8519" s="114" t="s">
        <v>10</v>
      </c>
      <c r="E8519" s="114">
        <f t="shared" si="133"/>
        <v>40708404</v>
      </c>
      <c r="F8519" s="114" t="s">
        <v>407</v>
      </c>
      <c r="G8519" s="114" t="s">
        <v>16826</v>
      </c>
      <c r="H8519" s="114" t="s">
        <v>4</v>
      </c>
      <c r="I8519" s="114" t="s">
        <v>11</v>
      </c>
    </row>
    <row r="8520" spans="1:9" x14ac:dyDescent="0.2">
      <c r="A8520" s="114" t="s">
        <v>10519</v>
      </c>
      <c r="D8520" s="114" t="s">
        <v>12</v>
      </c>
      <c r="E8520" s="114">
        <f t="shared" si="133"/>
        <v>40708405</v>
      </c>
      <c r="F8520" s="114" t="s">
        <v>407</v>
      </c>
      <c r="G8520" s="114" t="s">
        <v>16826</v>
      </c>
      <c r="H8520" s="114" t="s">
        <v>4</v>
      </c>
      <c r="I8520" s="114" t="s">
        <v>13</v>
      </c>
    </row>
    <row r="8521" spans="1:9" x14ac:dyDescent="0.2">
      <c r="A8521" s="114" t="s">
        <v>10519</v>
      </c>
      <c r="D8521" s="114" t="s">
        <v>14</v>
      </c>
      <c r="E8521" s="114">
        <f t="shared" si="133"/>
        <v>40708406</v>
      </c>
      <c r="F8521" s="114" t="s">
        <v>407</v>
      </c>
      <c r="G8521" s="114" t="s">
        <v>16826</v>
      </c>
      <c r="H8521" s="114" t="s">
        <v>4</v>
      </c>
      <c r="I8521" s="114" t="s">
        <v>15</v>
      </c>
    </row>
    <row r="8522" spans="1:9" x14ac:dyDescent="0.2">
      <c r="A8522" s="114" t="s">
        <v>10519</v>
      </c>
      <c r="D8522" s="114" t="s">
        <v>16</v>
      </c>
      <c r="E8522" s="114">
        <f t="shared" si="133"/>
        <v>40708497</v>
      </c>
      <c r="F8522" s="114" t="s">
        <v>407</v>
      </c>
      <c r="G8522" s="114" t="s">
        <v>16826</v>
      </c>
      <c r="H8522" s="114" t="s">
        <v>4</v>
      </c>
      <c r="I8522" s="114" t="s">
        <v>17</v>
      </c>
    </row>
    <row r="8523" spans="1:9" x14ac:dyDescent="0.2">
      <c r="A8523" s="114" t="s">
        <v>10519</v>
      </c>
      <c r="D8523" s="114" t="s">
        <v>18</v>
      </c>
      <c r="E8523" s="114">
        <f t="shared" si="133"/>
        <v>40708498</v>
      </c>
      <c r="F8523" s="114" t="s">
        <v>407</v>
      </c>
      <c r="G8523" s="114" t="s">
        <v>16826</v>
      </c>
      <c r="H8523" s="114" t="s">
        <v>4</v>
      </c>
      <c r="I8523" s="114" t="s">
        <v>19</v>
      </c>
    </row>
    <row r="8524" spans="1:9" x14ac:dyDescent="0.2">
      <c r="A8524" s="114" t="s">
        <v>10519</v>
      </c>
      <c r="D8524" s="114" t="s">
        <v>20</v>
      </c>
      <c r="E8524" s="114">
        <f t="shared" si="133"/>
        <v>40714601</v>
      </c>
      <c r="F8524" s="114" t="s">
        <v>407</v>
      </c>
      <c r="G8524" s="114" t="s">
        <v>16826</v>
      </c>
      <c r="H8524" s="114" t="s">
        <v>21</v>
      </c>
      <c r="I8524" s="114" t="s">
        <v>22</v>
      </c>
    </row>
    <row r="8525" spans="1:9" x14ac:dyDescent="0.2">
      <c r="A8525" s="114" t="s">
        <v>10519</v>
      </c>
      <c r="D8525" s="114" t="s">
        <v>23</v>
      </c>
      <c r="E8525" s="114">
        <f t="shared" si="133"/>
        <v>40714602</v>
      </c>
      <c r="F8525" s="114" t="s">
        <v>407</v>
      </c>
      <c r="G8525" s="114" t="s">
        <v>16826</v>
      </c>
      <c r="H8525" s="114" t="s">
        <v>21</v>
      </c>
      <c r="I8525" s="114" t="s">
        <v>24</v>
      </c>
    </row>
    <row r="8526" spans="1:9" x14ac:dyDescent="0.2">
      <c r="A8526" s="114" t="s">
        <v>10519</v>
      </c>
      <c r="D8526" s="114" t="s">
        <v>25</v>
      </c>
      <c r="E8526" s="114">
        <f t="shared" si="133"/>
        <v>40714603</v>
      </c>
      <c r="F8526" s="114" t="s">
        <v>407</v>
      </c>
      <c r="G8526" s="114" t="s">
        <v>16826</v>
      </c>
      <c r="H8526" s="114" t="s">
        <v>21</v>
      </c>
      <c r="I8526" s="114" t="s">
        <v>26</v>
      </c>
    </row>
    <row r="8527" spans="1:9" x14ac:dyDescent="0.2">
      <c r="A8527" s="114" t="s">
        <v>10519</v>
      </c>
      <c r="D8527" s="114" t="s">
        <v>27</v>
      </c>
      <c r="E8527" s="114">
        <f t="shared" si="133"/>
        <v>40714604</v>
      </c>
      <c r="F8527" s="114" t="s">
        <v>407</v>
      </c>
      <c r="G8527" s="114" t="s">
        <v>16826</v>
      </c>
      <c r="H8527" s="114" t="s">
        <v>21</v>
      </c>
      <c r="I8527" s="114" t="s">
        <v>28</v>
      </c>
    </row>
    <row r="8528" spans="1:9" x14ac:dyDescent="0.2">
      <c r="A8528" s="114" t="s">
        <v>10519</v>
      </c>
      <c r="D8528" s="114" t="s">
        <v>29</v>
      </c>
      <c r="E8528" s="114">
        <f t="shared" si="133"/>
        <v>40714605</v>
      </c>
      <c r="F8528" s="114" t="s">
        <v>407</v>
      </c>
      <c r="G8528" s="114" t="s">
        <v>16826</v>
      </c>
      <c r="H8528" s="114" t="s">
        <v>21</v>
      </c>
      <c r="I8528" s="114" t="s">
        <v>30</v>
      </c>
    </row>
    <row r="8529" spans="1:12" x14ac:dyDescent="0.2">
      <c r="A8529" s="114" t="s">
        <v>10519</v>
      </c>
      <c r="D8529" s="114" t="s">
        <v>31</v>
      </c>
      <c r="E8529" s="114">
        <f t="shared" si="133"/>
        <v>40714606</v>
      </c>
      <c r="F8529" s="114" t="s">
        <v>407</v>
      </c>
      <c r="G8529" s="114" t="s">
        <v>16826</v>
      </c>
      <c r="H8529" s="114" t="s">
        <v>21</v>
      </c>
      <c r="I8529" s="114" t="s">
        <v>32</v>
      </c>
    </row>
    <row r="8530" spans="1:12" x14ac:dyDescent="0.2">
      <c r="A8530" s="114" t="s">
        <v>10519</v>
      </c>
      <c r="D8530" s="114" t="s">
        <v>33</v>
      </c>
      <c r="E8530" s="114">
        <f t="shared" si="133"/>
        <v>40714697</v>
      </c>
      <c r="F8530" s="114" t="s">
        <v>407</v>
      </c>
      <c r="G8530" s="114" t="s">
        <v>16826</v>
      </c>
      <c r="H8530" s="114" t="s">
        <v>21</v>
      </c>
      <c r="I8530" s="114" t="s">
        <v>34</v>
      </c>
    </row>
    <row r="8531" spans="1:12" x14ac:dyDescent="0.2">
      <c r="A8531" s="114" t="s">
        <v>10519</v>
      </c>
      <c r="D8531" s="114" t="s">
        <v>35</v>
      </c>
      <c r="E8531" s="114">
        <f t="shared" si="133"/>
        <v>40714698</v>
      </c>
      <c r="F8531" s="114" t="s">
        <v>407</v>
      </c>
      <c r="G8531" s="114" t="s">
        <v>16826</v>
      </c>
      <c r="H8531" s="114" t="s">
        <v>21</v>
      </c>
      <c r="I8531" s="114" t="s">
        <v>36</v>
      </c>
    </row>
    <row r="8532" spans="1:12" x14ac:dyDescent="0.2">
      <c r="A8532" s="114" t="s">
        <v>10519</v>
      </c>
      <c r="D8532" s="114" t="s">
        <v>37</v>
      </c>
      <c r="E8532" s="114">
        <f t="shared" si="133"/>
        <v>40715401</v>
      </c>
      <c r="F8532" s="114" t="s">
        <v>407</v>
      </c>
      <c r="G8532" s="114" t="s">
        <v>16826</v>
      </c>
      <c r="H8532" s="114" t="s">
        <v>38</v>
      </c>
      <c r="I8532" s="114" t="s">
        <v>39</v>
      </c>
      <c r="K8532" s="116"/>
      <c r="L8532" s="114"/>
    </row>
    <row r="8533" spans="1:12" x14ac:dyDescent="0.2">
      <c r="A8533" s="114" t="s">
        <v>10519</v>
      </c>
      <c r="D8533" s="114" t="s">
        <v>40</v>
      </c>
      <c r="E8533" s="114">
        <f t="shared" si="133"/>
        <v>40715402</v>
      </c>
      <c r="F8533" s="114" t="s">
        <v>407</v>
      </c>
      <c r="G8533" s="114" t="s">
        <v>16826</v>
      </c>
      <c r="H8533" s="114" t="s">
        <v>38</v>
      </c>
      <c r="I8533" s="114" t="s">
        <v>41</v>
      </c>
      <c r="K8533" s="116"/>
      <c r="L8533" s="114"/>
    </row>
    <row r="8534" spans="1:12" x14ac:dyDescent="0.2">
      <c r="A8534" s="114" t="s">
        <v>10519</v>
      </c>
      <c r="D8534" s="114" t="s">
        <v>42</v>
      </c>
      <c r="E8534" s="114">
        <f t="shared" si="133"/>
        <v>40715403</v>
      </c>
      <c r="F8534" s="114" t="s">
        <v>407</v>
      </c>
      <c r="G8534" s="114" t="s">
        <v>16826</v>
      </c>
      <c r="H8534" s="114" t="s">
        <v>38</v>
      </c>
      <c r="I8534" s="114" t="s">
        <v>43</v>
      </c>
    </row>
    <row r="8535" spans="1:12" x14ac:dyDescent="0.2">
      <c r="A8535" s="114" t="s">
        <v>10519</v>
      </c>
      <c r="D8535" s="114" t="s">
        <v>44</v>
      </c>
      <c r="E8535" s="114">
        <f t="shared" si="133"/>
        <v>40715404</v>
      </c>
      <c r="F8535" s="114" t="s">
        <v>407</v>
      </c>
      <c r="G8535" s="114" t="s">
        <v>16826</v>
      </c>
      <c r="H8535" s="114" t="s">
        <v>38</v>
      </c>
      <c r="I8535" s="114" t="s">
        <v>45</v>
      </c>
    </row>
    <row r="8536" spans="1:12" x14ac:dyDescent="0.2">
      <c r="A8536" s="114" t="s">
        <v>10519</v>
      </c>
      <c r="D8536" s="114" t="s">
        <v>46</v>
      </c>
      <c r="E8536" s="114">
        <f t="shared" si="133"/>
        <v>40715405</v>
      </c>
      <c r="F8536" s="114" t="s">
        <v>407</v>
      </c>
      <c r="G8536" s="114" t="s">
        <v>16826</v>
      </c>
      <c r="H8536" s="114" t="s">
        <v>38</v>
      </c>
      <c r="I8536" s="114" t="s">
        <v>47</v>
      </c>
    </row>
    <row r="8537" spans="1:12" x14ac:dyDescent="0.2">
      <c r="A8537" s="114" t="s">
        <v>10519</v>
      </c>
      <c r="D8537" s="114" t="s">
        <v>1520</v>
      </c>
      <c r="E8537" s="114">
        <f t="shared" si="133"/>
        <v>40715406</v>
      </c>
      <c r="F8537" s="114" t="s">
        <v>407</v>
      </c>
      <c r="G8537" s="114" t="s">
        <v>16826</v>
      </c>
      <c r="H8537" s="114" t="s">
        <v>38</v>
      </c>
      <c r="I8537" s="114" t="s">
        <v>1521</v>
      </c>
    </row>
    <row r="8538" spans="1:12" x14ac:dyDescent="0.2">
      <c r="A8538" s="114" t="s">
        <v>10519</v>
      </c>
      <c r="D8538" s="114" t="s">
        <v>1522</v>
      </c>
      <c r="E8538" s="114">
        <f t="shared" si="133"/>
        <v>40715801</v>
      </c>
      <c r="F8538" s="114" t="s">
        <v>407</v>
      </c>
      <c r="G8538" s="114" t="s">
        <v>16826</v>
      </c>
      <c r="H8538" s="114" t="s">
        <v>1523</v>
      </c>
      <c r="I8538" s="114" t="s">
        <v>1890</v>
      </c>
    </row>
    <row r="8539" spans="1:12" x14ac:dyDescent="0.2">
      <c r="A8539" s="114" t="s">
        <v>10519</v>
      </c>
      <c r="D8539" s="114" t="s">
        <v>1524</v>
      </c>
      <c r="E8539" s="114">
        <f t="shared" si="133"/>
        <v>40715802</v>
      </c>
      <c r="F8539" s="114" t="s">
        <v>407</v>
      </c>
      <c r="G8539" s="114" t="s">
        <v>16826</v>
      </c>
      <c r="H8539" s="114" t="s">
        <v>1523</v>
      </c>
      <c r="I8539" s="114" t="s">
        <v>1892</v>
      </c>
    </row>
    <row r="8540" spans="1:12" x14ac:dyDescent="0.2">
      <c r="A8540" s="114" t="s">
        <v>10519</v>
      </c>
      <c r="D8540" s="114" t="s">
        <v>1525</v>
      </c>
      <c r="E8540" s="114">
        <f t="shared" si="133"/>
        <v>40715809</v>
      </c>
      <c r="F8540" s="114" t="s">
        <v>407</v>
      </c>
      <c r="G8540" s="114" t="s">
        <v>16826</v>
      </c>
      <c r="H8540" s="114" t="s">
        <v>1523</v>
      </c>
      <c r="I8540" s="114" t="s">
        <v>1526</v>
      </c>
    </row>
    <row r="8541" spans="1:12" x14ac:dyDescent="0.2">
      <c r="A8541" s="114" t="s">
        <v>10519</v>
      </c>
      <c r="D8541" s="114" t="s">
        <v>1527</v>
      </c>
      <c r="E8541" s="114">
        <f t="shared" si="133"/>
        <v>40715810</v>
      </c>
      <c r="F8541" s="114" t="s">
        <v>407</v>
      </c>
      <c r="G8541" s="114" t="s">
        <v>16826</v>
      </c>
      <c r="H8541" s="114" t="s">
        <v>1523</v>
      </c>
      <c r="I8541" s="114" t="s">
        <v>3759</v>
      </c>
    </row>
    <row r="8542" spans="1:12" x14ac:dyDescent="0.2">
      <c r="A8542" s="114" t="s">
        <v>10519</v>
      </c>
      <c r="D8542" s="114" t="s">
        <v>1528</v>
      </c>
      <c r="E8542" s="114">
        <f t="shared" si="133"/>
        <v>40715811</v>
      </c>
      <c r="F8542" s="114" t="s">
        <v>407</v>
      </c>
      <c r="G8542" s="114" t="s">
        <v>16826</v>
      </c>
      <c r="H8542" s="114" t="s">
        <v>1523</v>
      </c>
      <c r="I8542" s="114" t="s">
        <v>1529</v>
      </c>
    </row>
    <row r="8543" spans="1:12" x14ac:dyDescent="0.2">
      <c r="A8543" s="114" t="s">
        <v>10519</v>
      </c>
      <c r="D8543" s="114" t="s">
        <v>1530</v>
      </c>
      <c r="E8543" s="114">
        <f t="shared" si="133"/>
        <v>40715812</v>
      </c>
      <c r="F8543" s="114" t="s">
        <v>407</v>
      </c>
      <c r="G8543" s="114" t="s">
        <v>16826</v>
      </c>
      <c r="H8543" s="114" t="s">
        <v>1523</v>
      </c>
      <c r="I8543" s="114" t="s">
        <v>1531</v>
      </c>
    </row>
    <row r="8544" spans="1:12" x14ac:dyDescent="0.2">
      <c r="A8544" s="114" t="s">
        <v>10519</v>
      </c>
      <c r="D8544" s="114" t="s">
        <v>1532</v>
      </c>
      <c r="E8544" s="114">
        <f t="shared" si="133"/>
        <v>40715817</v>
      </c>
      <c r="F8544" s="114" t="s">
        <v>407</v>
      </c>
      <c r="G8544" s="114" t="s">
        <v>16826</v>
      </c>
      <c r="H8544" s="114" t="s">
        <v>1523</v>
      </c>
      <c r="I8544" s="114" t="s">
        <v>1533</v>
      </c>
    </row>
    <row r="8545" spans="1:9" x14ac:dyDescent="0.2">
      <c r="A8545" s="114" t="s">
        <v>10519</v>
      </c>
      <c r="D8545" s="114" t="s">
        <v>1534</v>
      </c>
      <c r="E8545" s="114">
        <f t="shared" si="133"/>
        <v>40715818</v>
      </c>
      <c r="F8545" s="114" t="s">
        <v>407</v>
      </c>
      <c r="G8545" s="114" t="s">
        <v>16826</v>
      </c>
      <c r="H8545" s="114" t="s">
        <v>1523</v>
      </c>
      <c r="I8545" s="114" t="s">
        <v>1535</v>
      </c>
    </row>
    <row r="8546" spans="1:9" x14ac:dyDescent="0.2">
      <c r="A8546" s="114" t="s">
        <v>10519</v>
      </c>
      <c r="D8546" s="114" t="s">
        <v>1536</v>
      </c>
      <c r="E8546" s="114">
        <f t="shared" si="133"/>
        <v>40715819</v>
      </c>
      <c r="F8546" s="114" t="s">
        <v>407</v>
      </c>
      <c r="G8546" s="114" t="s">
        <v>16826</v>
      </c>
      <c r="H8546" s="114" t="s">
        <v>1523</v>
      </c>
      <c r="I8546" s="114" t="s">
        <v>1537</v>
      </c>
    </row>
    <row r="8547" spans="1:9" x14ac:dyDescent="0.2">
      <c r="A8547" s="114" t="s">
        <v>10519</v>
      </c>
      <c r="D8547" s="114" t="s">
        <v>1538</v>
      </c>
      <c r="E8547" s="114">
        <f t="shared" si="133"/>
        <v>40715820</v>
      </c>
      <c r="F8547" s="114" t="s">
        <v>407</v>
      </c>
      <c r="G8547" s="114" t="s">
        <v>16826</v>
      </c>
      <c r="H8547" s="114" t="s">
        <v>1523</v>
      </c>
      <c r="I8547" s="114" t="s">
        <v>1539</v>
      </c>
    </row>
    <row r="8548" spans="1:9" x14ac:dyDescent="0.2">
      <c r="A8548" s="114" t="s">
        <v>10519</v>
      </c>
      <c r="D8548" s="114" t="s">
        <v>1540</v>
      </c>
      <c r="E8548" s="114">
        <f t="shared" si="133"/>
        <v>40717201</v>
      </c>
      <c r="F8548" s="114" t="s">
        <v>407</v>
      </c>
      <c r="G8548" s="114" t="s">
        <v>16826</v>
      </c>
      <c r="H8548" s="114" t="s">
        <v>1541</v>
      </c>
      <c r="I8548" s="114" t="s">
        <v>1542</v>
      </c>
    </row>
    <row r="8549" spans="1:9" x14ac:dyDescent="0.2">
      <c r="A8549" s="114" t="s">
        <v>10519</v>
      </c>
      <c r="D8549" s="114" t="s">
        <v>1543</v>
      </c>
      <c r="E8549" s="114">
        <f t="shared" si="133"/>
        <v>40717202</v>
      </c>
      <c r="F8549" s="114" t="s">
        <v>407</v>
      </c>
      <c r="G8549" s="114" t="s">
        <v>16826</v>
      </c>
      <c r="H8549" s="114" t="s">
        <v>1541</v>
      </c>
      <c r="I8549" s="114" t="s">
        <v>1544</v>
      </c>
    </row>
    <row r="8550" spans="1:9" x14ac:dyDescent="0.2">
      <c r="A8550" s="114" t="s">
        <v>10519</v>
      </c>
      <c r="D8550" s="114" t="s">
        <v>1545</v>
      </c>
      <c r="E8550" s="114">
        <f t="shared" si="133"/>
        <v>40717203</v>
      </c>
      <c r="F8550" s="114" t="s">
        <v>407</v>
      </c>
      <c r="G8550" s="114" t="s">
        <v>16826</v>
      </c>
      <c r="H8550" s="114" t="s">
        <v>1541</v>
      </c>
      <c r="I8550" s="114" t="s">
        <v>1546</v>
      </c>
    </row>
    <row r="8551" spans="1:9" x14ac:dyDescent="0.2">
      <c r="A8551" s="114" t="s">
        <v>10519</v>
      </c>
      <c r="D8551" s="114" t="s">
        <v>1547</v>
      </c>
      <c r="E8551" s="114">
        <f t="shared" si="133"/>
        <v>40717204</v>
      </c>
      <c r="F8551" s="114" t="s">
        <v>407</v>
      </c>
      <c r="G8551" s="114" t="s">
        <v>16826</v>
      </c>
      <c r="H8551" s="114" t="s">
        <v>1541</v>
      </c>
      <c r="I8551" s="114" t="s">
        <v>1548</v>
      </c>
    </row>
    <row r="8552" spans="1:9" x14ac:dyDescent="0.2">
      <c r="A8552" s="114" t="s">
        <v>10519</v>
      </c>
      <c r="D8552" s="114" t="s">
        <v>1549</v>
      </c>
      <c r="E8552" s="114">
        <f t="shared" si="133"/>
        <v>40717205</v>
      </c>
      <c r="F8552" s="114" t="s">
        <v>407</v>
      </c>
      <c r="G8552" s="114" t="s">
        <v>16826</v>
      </c>
      <c r="H8552" s="114" t="s">
        <v>1541</v>
      </c>
      <c r="I8552" s="114" t="s">
        <v>1550</v>
      </c>
    </row>
    <row r="8553" spans="1:9" x14ac:dyDescent="0.2">
      <c r="A8553" s="114" t="s">
        <v>10519</v>
      </c>
      <c r="D8553" s="114" t="s">
        <v>1551</v>
      </c>
      <c r="E8553" s="114">
        <f t="shared" si="133"/>
        <v>40717206</v>
      </c>
      <c r="F8553" s="114" t="s">
        <v>407</v>
      </c>
      <c r="G8553" s="114" t="s">
        <v>16826</v>
      </c>
      <c r="H8553" s="114" t="s">
        <v>1541</v>
      </c>
      <c r="I8553" s="114" t="s">
        <v>1552</v>
      </c>
    </row>
    <row r="8554" spans="1:9" x14ac:dyDescent="0.2">
      <c r="A8554" s="114" t="s">
        <v>10519</v>
      </c>
      <c r="D8554" s="114" t="s">
        <v>1553</v>
      </c>
      <c r="E8554" s="114">
        <f t="shared" si="133"/>
        <v>40717207</v>
      </c>
      <c r="F8554" s="114" t="s">
        <v>407</v>
      </c>
      <c r="G8554" s="114" t="s">
        <v>16826</v>
      </c>
      <c r="H8554" s="114" t="s">
        <v>1541</v>
      </c>
      <c r="I8554" s="114" t="s">
        <v>1554</v>
      </c>
    </row>
    <row r="8555" spans="1:9" x14ac:dyDescent="0.2">
      <c r="A8555" s="114" t="s">
        <v>10519</v>
      </c>
      <c r="D8555" s="114" t="s">
        <v>1555</v>
      </c>
      <c r="E8555" s="114">
        <f t="shared" si="133"/>
        <v>40717208</v>
      </c>
      <c r="F8555" s="114" t="s">
        <v>407</v>
      </c>
      <c r="G8555" s="114" t="s">
        <v>16826</v>
      </c>
      <c r="H8555" s="114" t="s">
        <v>1541</v>
      </c>
      <c r="I8555" s="114" t="s">
        <v>1556</v>
      </c>
    </row>
    <row r="8556" spans="1:9" x14ac:dyDescent="0.2">
      <c r="A8556" s="114" t="s">
        <v>10519</v>
      </c>
      <c r="D8556" s="114" t="s">
        <v>1557</v>
      </c>
      <c r="E8556" s="114">
        <f t="shared" si="133"/>
        <v>40717209</v>
      </c>
      <c r="F8556" s="114" t="s">
        <v>407</v>
      </c>
      <c r="G8556" s="114" t="s">
        <v>16826</v>
      </c>
      <c r="H8556" s="114" t="s">
        <v>1541</v>
      </c>
      <c r="I8556" s="114" t="s">
        <v>1558</v>
      </c>
    </row>
    <row r="8557" spans="1:9" x14ac:dyDescent="0.2">
      <c r="A8557" s="114" t="s">
        <v>10519</v>
      </c>
      <c r="D8557" s="114" t="s">
        <v>1559</v>
      </c>
      <c r="E8557" s="114">
        <f t="shared" si="133"/>
        <v>40717210</v>
      </c>
      <c r="F8557" s="114" t="s">
        <v>407</v>
      </c>
      <c r="G8557" s="114" t="s">
        <v>16826</v>
      </c>
      <c r="H8557" s="114" t="s">
        <v>1541</v>
      </c>
      <c r="I8557" s="114" t="s">
        <v>1560</v>
      </c>
    </row>
    <row r="8558" spans="1:9" x14ac:dyDescent="0.2">
      <c r="A8558" s="114" t="s">
        <v>10519</v>
      </c>
      <c r="D8558" s="114" t="s">
        <v>1561</v>
      </c>
      <c r="E8558" s="114">
        <f t="shared" si="133"/>
        <v>40717211</v>
      </c>
      <c r="F8558" s="114" t="s">
        <v>407</v>
      </c>
      <c r="G8558" s="114" t="s">
        <v>16826</v>
      </c>
      <c r="H8558" s="114" t="s">
        <v>1541</v>
      </c>
      <c r="I8558" s="114" t="s">
        <v>1562</v>
      </c>
    </row>
    <row r="8559" spans="1:9" x14ac:dyDescent="0.2">
      <c r="A8559" s="114" t="s">
        <v>10519</v>
      </c>
      <c r="D8559" s="114" t="s">
        <v>1563</v>
      </c>
      <c r="E8559" s="114">
        <f t="shared" si="133"/>
        <v>40717212</v>
      </c>
      <c r="F8559" s="114" t="s">
        <v>407</v>
      </c>
      <c r="G8559" s="114" t="s">
        <v>16826</v>
      </c>
      <c r="H8559" s="114" t="s">
        <v>1541</v>
      </c>
      <c r="I8559" s="114" t="s">
        <v>1564</v>
      </c>
    </row>
    <row r="8560" spans="1:9" x14ac:dyDescent="0.2">
      <c r="A8560" s="114" t="s">
        <v>10519</v>
      </c>
      <c r="D8560" s="114" t="s">
        <v>1565</v>
      </c>
      <c r="E8560" s="114">
        <f t="shared" si="133"/>
        <v>40717297</v>
      </c>
      <c r="F8560" s="114" t="s">
        <v>407</v>
      </c>
      <c r="G8560" s="114" t="s">
        <v>16826</v>
      </c>
      <c r="H8560" s="114" t="s">
        <v>1541</v>
      </c>
      <c r="I8560" s="114" t="s">
        <v>1566</v>
      </c>
    </row>
    <row r="8561" spans="1:9" x14ac:dyDescent="0.2">
      <c r="A8561" s="114" t="s">
        <v>10519</v>
      </c>
      <c r="D8561" s="114" t="s">
        <v>1567</v>
      </c>
      <c r="E8561" s="114">
        <f t="shared" si="133"/>
        <v>40717298</v>
      </c>
      <c r="F8561" s="114" t="s">
        <v>407</v>
      </c>
      <c r="G8561" s="114" t="s">
        <v>16826</v>
      </c>
      <c r="H8561" s="114" t="s">
        <v>1541</v>
      </c>
      <c r="I8561" s="114" t="s">
        <v>1568</v>
      </c>
    </row>
    <row r="8562" spans="1:9" x14ac:dyDescent="0.2">
      <c r="A8562" s="114" t="s">
        <v>10519</v>
      </c>
      <c r="D8562" s="114" t="s">
        <v>1569</v>
      </c>
      <c r="E8562" s="114">
        <f t="shared" si="133"/>
        <v>40717601</v>
      </c>
      <c r="F8562" s="114" t="s">
        <v>407</v>
      </c>
      <c r="G8562" s="114" t="s">
        <v>16826</v>
      </c>
      <c r="H8562" s="114" t="s">
        <v>1570</v>
      </c>
      <c r="I8562" s="114" t="s">
        <v>1571</v>
      </c>
    </row>
    <row r="8563" spans="1:9" x14ac:dyDescent="0.2">
      <c r="A8563" s="114" t="s">
        <v>10519</v>
      </c>
      <c r="D8563" s="114" t="s">
        <v>1572</v>
      </c>
      <c r="E8563" s="114">
        <f t="shared" si="133"/>
        <v>40717602</v>
      </c>
      <c r="F8563" s="114" t="s">
        <v>407</v>
      </c>
      <c r="G8563" s="114" t="s">
        <v>16826</v>
      </c>
      <c r="H8563" s="114" t="s">
        <v>1570</v>
      </c>
      <c r="I8563" s="114" t="s">
        <v>1573</v>
      </c>
    </row>
    <row r="8564" spans="1:9" x14ac:dyDescent="0.2">
      <c r="A8564" s="114" t="s">
        <v>10519</v>
      </c>
      <c r="D8564" s="114" t="s">
        <v>1574</v>
      </c>
      <c r="E8564" s="114">
        <f t="shared" si="133"/>
        <v>40717603</v>
      </c>
      <c r="F8564" s="114" t="s">
        <v>407</v>
      </c>
      <c r="G8564" s="114" t="s">
        <v>16826</v>
      </c>
      <c r="H8564" s="114" t="s">
        <v>1570</v>
      </c>
      <c r="I8564" s="114" t="s">
        <v>1575</v>
      </c>
    </row>
    <row r="8565" spans="1:9" x14ac:dyDescent="0.2">
      <c r="A8565" s="114" t="s">
        <v>10519</v>
      </c>
      <c r="D8565" s="114" t="s">
        <v>1576</v>
      </c>
      <c r="E8565" s="114">
        <f t="shared" si="133"/>
        <v>40717604</v>
      </c>
      <c r="F8565" s="114" t="s">
        <v>407</v>
      </c>
      <c r="G8565" s="114" t="s">
        <v>16826</v>
      </c>
      <c r="H8565" s="114" t="s">
        <v>1570</v>
      </c>
      <c r="I8565" s="114" t="s">
        <v>1577</v>
      </c>
    </row>
    <row r="8566" spans="1:9" x14ac:dyDescent="0.2">
      <c r="A8566" s="114" t="s">
        <v>10519</v>
      </c>
      <c r="D8566" s="114" t="s">
        <v>1578</v>
      </c>
      <c r="E8566" s="114">
        <f t="shared" si="133"/>
        <v>40717605</v>
      </c>
      <c r="F8566" s="114" t="s">
        <v>407</v>
      </c>
      <c r="G8566" s="114" t="s">
        <v>16826</v>
      </c>
      <c r="H8566" s="114" t="s">
        <v>1570</v>
      </c>
      <c r="I8566" s="114" t="s">
        <v>1579</v>
      </c>
    </row>
    <row r="8567" spans="1:9" x14ac:dyDescent="0.2">
      <c r="A8567" s="114" t="s">
        <v>10519</v>
      </c>
      <c r="D8567" s="114" t="s">
        <v>1580</v>
      </c>
      <c r="E8567" s="114">
        <f t="shared" si="133"/>
        <v>40717606</v>
      </c>
      <c r="F8567" s="114" t="s">
        <v>407</v>
      </c>
      <c r="G8567" s="114" t="s">
        <v>16826</v>
      </c>
      <c r="H8567" s="114" t="s">
        <v>1570</v>
      </c>
      <c r="I8567" s="114" t="s">
        <v>1581</v>
      </c>
    </row>
    <row r="8568" spans="1:9" x14ac:dyDescent="0.2">
      <c r="A8568" s="114" t="s">
        <v>10519</v>
      </c>
      <c r="D8568" s="114" t="s">
        <v>1582</v>
      </c>
      <c r="E8568" s="114">
        <f t="shared" si="133"/>
        <v>40717611</v>
      </c>
      <c r="F8568" s="114" t="s">
        <v>407</v>
      </c>
      <c r="G8568" s="114" t="s">
        <v>16826</v>
      </c>
      <c r="H8568" s="114" t="s">
        <v>1570</v>
      </c>
      <c r="I8568" s="114" t="s">
        <v>1583</v>
      </c>
    </row>
    <row r="8569" spans="1:9" x14ac:dyDescent="0.2">
      <c r="A8569" s="114" t="s">
        <v>10519</v>
      </c>
      <c r="D8569" s="114" t="s">
        <v>1584</v>
      </c>
      <c r="E8569" s="114">
        <f t="shared" si="133"/>
        <v>40717612</v>
      </c>
      <c r="F8569" s="114" t="s">
        <v>407</v>
      </c>
      <c r="G8569" s="114" t="s">
        <v>16826</v>
      </c>
      <c r="H8569" s="114" t="s">
        <v>1570</v>
      </c>
      <c r="I8569" s="114" t="s">
        <v>1585</v>
      </c>
    </row>
    <row r="8570" spans="1:9" x14ac:dyDescent="0.2">
      <c r="A8570" s="114" t="s">
        <v>10519</v>
      </c>
      <c r="D8570" s="114" t="s">
        <v>1586</v>
      </c>
      <c r="E8570" s="114">
        <f t="shared" si="133"/>
        <v>40717613</v>
      </c>
      <c r="F8570" s="114" t="s">
        <v>407</v>
      </c>
      <c r="G8570" s="114" t="s">
        <v>16826</v>
      </c>
      <c r="H8570" s="114" t="s">
        <v>1570</v>
      </c>
      <c r="I8570" s="114" t="s">
        <v>1587</v>
      </c>
    </row>
    <row r="8571" spans="1:9" x14ac:dyDescent="0.2">
      <c r="A8571" s="114" t="s">
        <v>10519</v>
      </c>
      <c r="D8571" s="114" t="s">
        <v>1588</v>
      </c>
      <c r="E8571" s="114">
        <f t="shared" si="133"/>
        <v>40717614</v>
      </c>
      <c r="F8571" s="114" t="s">
        <v>407</v>
      </c>
      <c r="G8571" s="114" t="s">
        <v>16826</v>
      </c>
      <c r="H8571" s="114" t="s">
        <v>1570</v>
      </c>
      <c r="I8571" s="114" t="s">
        <v>1589</v>
      </c>
    </row>
    <row r="8572" spans="1:9" x14ac:dyDescent="0.2">
      <c r="A8572" s="114" t="s">
        <v>10519</v>
      </c>
      <c r="D8572" s="114" t="s">
        <v>1590</v>
      </c>
      <c r="E8572" s="114">
        <f t="shared" si="133"/>
        <v>40717697</v>
      </c>
      <c r="F8572" s="114" t="s">
        <v>407</v>
      </c>
      <c r="G8572" s="114" t="s">
        <v>16826</v>
      </c>
      <c r="H8572" s="114" t="s">
        <v>1570</v>
      </c>
      <c r="I8572" s="114" t="s">
        <v>1591</v>
      </c>
    </row>
    <row r="8573" spans="1:9" x14ac:dyDescent="0.2">
      <c r="A8573" s="114" t="s">
        <v>10519</v>
      </c>
      <c r="D8573" s="114" t="s">
        <v>1592</v>
      </c>
      <c r="E8573" s="114">
        <f t="shared" si="133"/>
        <v>40717698</v>
      </c>
      <c r="F8573" s="114" t="s">
        <v>407</v>
      </c>
      <c r="G8573" s="114" t="s">
        <v>16826</v>
      </c>
      <c r="H8573" s="114" t="s">
        <v>1570</v>
      </c>
      <c r="I8573" s="114" t="s">
        <v>1593</v>
      </c>
    </row>
    <row r="8574" spans="1:9" x14ac:dyDescent="0.2">
      <c r="A8574" s="114" t="s">
        <v>10519</v>
      </c>
      <c r="D8574" s="114" t="s">
        <v>1594</v>
      </c>
      <c r="E8574" s="114">
        <f t="shared" si="133"/>
        <v>40718001</v>
      </c>
      <c r="F8574" s="114" t="s">
        <v>407</v>
      </c>
      <c r="G8574" s="114" t="s">
        <v>16826</v>
      </c>
      <c r="H8574" s="114" t="s">
        <v>1595</v>
      </c>
      <c r="I8574" s="114" t="s">
        <v>1596</v>
      </c>
    </row>
    <row r="8575" spans="1:9" x14ac:dyDescent="0.2">
      <c r="A8575" s="114" t="s">
        <v>10519</v>
      </c>
      <c r="D8575" s="114" t="s">
        <v>1597</v>
      </c>
      <c r="E8575" s="114">
        <f t="shared" si="133"/>
        <v>40718002</v>
      </c>
      <c r="F8575" s="114" t="s">
        <v>407</v>
      </c>
      <c r="G8575" s="114" t="s">
        <v>16826</v>
      </c>
      <c r="H8575" s="114" t="s">
        <v>1595</v>
      </c>
      <c r="I8575" s="114" t="s">
        <v>1598</v>
      </c>
    </row>
    <row r="8576" spans="1:9" x14ac:dyDescent="0.2">
      <c r="A8576" s="114" t="s">
        <v>10519</v>
      </c>
      <c r="D8576" s="114" t="s">
        <v>1599</v>
      </c>
      <c r="E8576" s="114">
        <f t="shared" si="133"/>
        <v>40718003</v>
      </c>
      <c r="F8576" s="114" t="s">
        <v>407</v>
      </c>
      <c r="G8576" s="114" t="s">
        <v>16826</v>
      </c>
      <c r="H8576" s="114" t="s">
        <v>1595</v>
      </c>
      <c r="I8576" s="114" t="s">
        <v>1600</v>
      </c>
    </row>
    <row r="8577" spans="1:9" x14ac:dyDescent="0.2">
      <c r="A8577" s="114" t="s">
        <v>10519</v>
      </c>
      <c r="D8577" s="114" t="s">
        <v>1601</v>
      </c>
      <c r="E8577" s="114">
        <f t="shared" si="133"/>
        <v>40718004</v>
      </c>
      <c r="F8577" s="114" t="s">
        <v>407</v>
      </c>
      <c r="G8577" s="114" t="s">
        <v>16826</v>
      </c>
      <c r="H8577" s="114" t="s">
        <v>1595</v>
      </c>
      <c r="I8577" s="114" t="s">
        <v>1602</v>
      </c>
    </row>
    <row r="8578" spans="1:9" x14ac:dyDescent="0.2">
      <c r="A8578" s="114" t="s">
        <v>10519</v>
      </c>
      <c r="D8578" s="114" t="s">
        <v>1603</v>
      </c>
      <c r="E8578" s="114">
        <f t="shared" ref="E8578:E8641" si="134">VALUE(D8578)</f>
        <v>40718005</v>
      </c>
      <c r="F8578" s="114" t="s">
        <v>407</v>
      </c>
      <c r="G8578" s="114" t="s">
        <v>16826</v>
      </c>
      <c r="H8578" s="114" t="s">
        <v>1595</v>
      </c>
      <c r="I8578" s="114" t="s">
        <v>1604</v>
      </c>
    </row>
    <row r="8579" spans="1:9" x14ac:dyDescent="0.2">
      <c r="A8579" s="114" t="s">
        <v>10519</v>
      </c>
      <c r="D8579" s="114" t="s">
        <v>1605</v>
      </c>
      <c r="E8579" s="114">
        <f t="shared" si="134"/>
        <v>40718006</v>
      </c>
      <c r="F8579" s="114" t="s">
        <v>407</v>
      </c>
      <c r="G8579" s="114" t="s">
        <v>16826</v>
      </c>
      <c r="H8579" s="114" t="s">
        <v>1595</v>
      </c>
      <c r="I8579" s="114" t="s">
        <v>1606</v>
      </c>
    </row>
    <row r="8580" spans="1:9" x14ac:dyDescent="0.2">
      <c r="A8580" s="114" t="s">
        <v>10519</v>
      </c>
      <c r="D8580" s="114" t="s">
        <v>1607</v>
      </c>
      <c r="E8580" s="114">
        <f t="shared" si="134"/>
        <v>40718007</v>
      </c>
      <c r="F8580" s="114" t="s">
        <v>407</v>
      </c>
      <c r="G8580" s="114" t="s">
        <v>16826</v>
      </c>
      <c r="H8580" s="114" t="s">
        <v>1595</v>
      </c>
      <c r="I8580" s="114" t="s">
        <v>1608</v>
      </c>
    </row>
    <row r="8581" spans="1:9" x14ac:dyDescent="0.2">
      <c r="A8581" s="114" t="s">
        <v>10519</v>
      </c>
      <c r="D8581" s="114" t="s">
        <v>1609</v>
      </c>
      <c r="E8581" s="114">
        <f t="shared" si="134"/>
        <v>40718008</v>
      </c>
      <c r="F8581" s="114" t="s">
        <v>407</v>
      </c>
      <c r="G8581" s="114" t="s">
        <v>16826</v>
      </c>
      <c r="H8581" s="114" t="s">
        <v>1595</v>
      </c>
      <c r="I8581" s="114" t="s">
        <v>1610</v>
      </c>
    </row>
    <row r="8582" spans="1:9" x14ac:dyDescent="0.2">
      <c r="A8582" s="114" t="s">
        <v>10519</v>
      </c>
      <c r="D8582" s="114" t="s">
        <v>1611</v>
      </c>
      <c r="E8582" s="114">
        <f t="shared" si="134"/>
        <v>40718009</v>
      </c>
      <c r="F8582" s="114" t="s">
        <v>407</v>
      </c>
      <c r="G8582" s="114" t="s">
        <v>16826</v>
      </c>
      <c r="H8582" s="114" t="s">
        <v>1595</v>
      </c>
      <c r="I8582" s="114" t="s">
        <v>1612</v>
      </c>
    </row>
    <row r="8583" spans="1:9" x14ac:dyDescent="0.2">
      <c r="A8583" s="114" t="s">
        <v>10519</v>
      </c>
      <c r="D8583" s="114" t="s">
        <v>1613</v>
      </c>
      <c r="E8583" s="114">
        <f t="shared" si="134"/>
        <v>40718010</v>
      </c>
      <c r="F8583" s="114" t="s">
        <v>407</v>
      </c>
      <c r="G8583" s="114" t="s">
        <v>16826</v>
      </c>
      <c r="H8583" s="114" t="s">
        <v>1595</v>
      </c>
      <c r="I8583" s="114" t="s">
        <v>1614</v>
      </c>
    </row>
    <row r="8584" spans="1:9" x14ac:dyDescent="0.2">
      <c r="A8584" s="114" t="s">
        <v>10519</v>
      </c>
      <c r="D8584" s="114" t="s">
        <v>1615</v>
      </c>
      <c r="E8584" s="114">
        <f t="shared" si="134"/>
        <v>40718097</v>
      </c>
      <c r="F8584" s="114" t="s">
        <v>407</v>
      </c>
      <c r="G8584" s="114" t="s">
        <v>16826</v>
      </c>
      <c r="H8584" s="114" t="s">
        <v>1595</v>
      </c>
      <c r="I8584" s="114" t="s">
        <v>4329</v>
      </c>
    </row>
    <row r="8585" spans="1:9" x14ac:dyDescent="0.2">
      <c r="A8585" s="114" t="s">
        <v>10519</v>
      </c>
      <c r="D8585" s="114" t="s">
        <v>4330</v>
      </c>
      <c r="E8585" s="114">
        <f t="shared" si="134"/>
        <v>40718098</v>
      </c>
      <c r="F8585" s="114" t="s">
        <v>407</v>
      </c>
      <c r="G8585" s="114" t="s">
        <v>16826</v>
      </c>
      <c r="H8585" s="114" t="s">
        <v>1595</v>
      </c>
      <c r="I8585" s="114" t="s">
        <v>4331</v>
      </c>
    </row>
    <row r="8586" spans="1:9" x14ac:dyDescent="0.2">
      <c r="A8586" s="114" t="s">
        <v>10519</v>
      </c>
      <c r="D8586" s="114" t="s">
        <v>4332</v>
      </c>
      <c r="E8586" s="114">
        <f t="shared" si="134"/>
        <v>40718801</v>
      </c>
      <c r="F8586" s="114" t="s">
        <v>407</v>
      </c>
      <c r="G8586" s="114" t="s">
        <v>16826</v>
      </c>
      <c r="H8586" s="114" t="s">
        <v>1295</v>
      </c>
      <c r="I8586" s="114" t="s">
        <v>1296</v>
      </c>
    </row>
    <row r="8587" spans="1:9" x14ac:dyDescent="0.2">
      <c r="A8587" s="114" t="s">
        <v>10519</v>
      </c>
      <c r="D8587" s="114" t="s">
        <v>1297</v>
      </c>
      <c r="E8587" s="114">
        <f t="shared" si="134"/>
        <v>40718802</v>
      </c>
      <c r="F8587" s="114" t="s">
        <v>407</v>
      </c>
      <c r="G8587" s="114" t="s">
        <v>16826</v>
      </c>
      <c r="H8587" s="114" t="s">
        <v>1295</v>
      </c>
      <c r="I8587" s="114" t="s">
        <v>1298</v>
      </c>
    </row>
    <row r="8588" spans="1:9" x14ac:dyDescent="0.2">
      <c r="A8588" s="114" t="s">
        <v>10519</v>
      </c>
      <c r="D8588" s="114" t="s">
        <v>1299</v>
      </c>
      <c r="E8588" s="114">
        <f t="shared" si="134"/>
        <v>40719201</v>
      </c>
      <c r="F8588" s="114" t="s">
        <v>407</v>
      </c>
      <c r="G8588" s="114" t="s">
        <v>16826</v>
      </c>
      <c r="H8588" s="114" t="s">
        <v>1300</v>
      </c>
      <c r="I8588" s="114" t="s">
        <v>1301</v>
      </c>
    </row>
    <row r="8589" spans="1:9" x14ac:dyDescent="0.2">
      <c r="A8589" s="114" t="s">
        <v>10519</v>
      </c>
      <c r="D8589" s="114" t="s">
        <v>1302</v>
      </c>
      <c r="E8589" s="114">
        <f t="shared" si="134"/>
        <v>40719202</v>
      </c>
      <c r="F8589" s="114" t="s">
        <v>407</v>
      </c>
      <c r="G8589" s="114" t="s">
        <v>16826</v>
      </c>
      <c r="H8589" s="114" t="s">
        <v>1300</v>
      </c>
      <c r="I8589" s="114" t="s">
        <v>1303</v>
      </c>
    </row>
    <row r="8590" spans="1:9" x14ac:dyDescent="0.2">
      <c r="A8590" s="114" t="s">
        <v>10519</v>
      </c>
      <c r="D8590" s="114" t="s">
        <v>1304</v>
      </c>
      <c r="E8590" s="114">
        <f t="shared" si="134"/>
        <v>40719207</v>
      </c>
      <c r="F8590" s="114" t="s">
        <v>407</v>
      </c>
      <c r="G8590" s="114" t="s">
        <v>16826</v>
      </c>
      <c r="H8590" s="114" t="s">
        <v>1300</v>
      </c>
      <c r="I8590" s="114" t="s">
        <v>1305</v>
      </c>
    </row>
    <row r="8591" spans="1:9" x14ac:dyDescent="0.2">
      <c r="A8591" s="114" t="s">
        <v>10519</v>
      </c>
      <c r="D8591" s="114" t="s">
        <v>1306</v>
      </c>
      <c r="E8591" s="114">
        <f t="shared" si="134"/>
        <v>40719208</v>
      </c>
      <c r="F8591" s="114" t="s">
        <v>407</v>
      </c>
      <c r="G8591" s="114" t="s">
        <v>16826</v>
      </c>
      <c r="H8591" s="114" t="s">
        <v>1300</v>
      </c>
      <c r="I8591" s="114" t="s">
        <v>1307</v>
      </c>
    </row>
    <row r="8592" spans="1:9" x14ac:dyDescent="0.2">
      <c r="A8592" s="114" t="s">
        <v>10519</v>
      </c>
      <c r="D8592" s="114" t="s">
        <v>1308</v>
      </c>
      <c r="E8592" s="114">
        <f t="shared" si="134"/>
        <v>40719209</v>
      </c>
      <c r="F8592" s="114" t="s">
        <v>407</v>
      </c>
      <c r="G8592" s="114" t="s">
        <v>16826</v>
      </c>
      <c r="H8592" s="114" t="s">
        <v>1300</v>
      </c>
      <c r="I8592" s="114" t="s">
        <v>1309</v>
      </c>
    </row>
    <row r="8593" spans="1:9" x14ac:dyDescent="0.2">
      <c r="A8593" s="114" t="s">
        <v>10519</v>
      </c>
      <c r="D8593" s="114" t="s">
        <v>1310</v>
      </c>
      <c r="E8593" s="114">
        <f t="shared" si="134"/>
        <v>40719210</v>
      </c>
      <c r="F8593" s="114" t="s">
        <v>407</v>
      </c>
      <c r="G8593" s="114" t="s">
        <v>16826</v>
      </c>
      <c r="H8593" s="114" t="s">
        <v>1300</v>
      </c>
      <c r="I8593" s="114" t="s">
        <v>1616</v>
      </c>
    </row>
    <row r="8594" spans="1:9" x14ac:dyDescent="0.2">
      <c r="A8594" s="114" t="s">
        <v>10519</v>
      </c>
      <c r="D8594" s="114" t="s">
        <v>1617</v>
      </c>
      <c r="E8594" s="114">
        <f t="shared" si="134"/>
        <v>40719211</v>
      </c>
      <c r="F8594" s="114" t="s">
        <v>407</v>
      </c>
      <c r="G8594" s="114" t="s">
        <v>16826</v>
      </c>
      <c r="H8594" s="114" t="s">
        <v>1300</v>
      </c>
      <c r="I8594" s="114" t="s">
        <v>1618</v>
      </c>
    </row>
    <row r="8595" spans="1:9" x14ac:dyDescent="0.2">
      <c r="A8595" s="114" t="s">
        <v>10519</v>
      </c>
      <c r="D8595" s="114" t="s">
        <v>1619</v>
      </c>
      <c r="E8595" s="114">
        <f t="shared" si="134"/>
        <v>40719212</v>
      </c>
      <c r="F8595" s="114" t="s">
        <v>407</v>
      </c>
      <c r="G8595" s="114" t="s">
        <v>16826</v>
      </c>
      <c r="H8595" s="114" t="s">
        <v>1300</v>
      </c>
      <c r="I8595" s="114" t="s">
        <v>1620</v>
      </c>
    </row>
    <row r="8596" spans="1:9" x14ac:dyDescent="0.2">
      <c r="A8596" s="114" t="s">
        <v>10519</v>
      </c>
      <c r="D8596" s="114" t="s">
        <v>1621</v>
      </c>
      <c r="E8596" s="114">
        <f t="shared" si="134"/>
        <v>40719601</v>
      </c>
      <c r="F8596" s="114" t="s">
        <v>407</v>
      </c>
      <c r="G8596" s="114" t="s">
        <v>16826</v>
      </c>
      <c r="H8596" s="114" t="s">
        <v>1622</v>
      </c>
      <c r="I8596" s="114" t="s">
        <v>1623</v>
      </c>
    </row>
    <row r="8597" spans="1:9" x14ac:dyDescent="0.2">
      <c r="A8597" s="114" t="s">
        <v>10519</v>
      </c>
      <c r="D8597" s="114" t="s">
        <v>1624</v>
      </c>
      <c r="E8597" s="114">
        <f t="shared" si="134"/>
        <v>40719602</v>
      </c>
      <c r="F8597" s="114" t="s">
        <v>407</v>
      </c>
      <c r="G8597" s="114" t="s">
        <v>16826</v>
      </c>
      <c r="H8597" s="114" t="s">
        <v>1622</v>
      </c>
      <c r="I8597" s="114" t="s">
        <v>1625</v>
      </c>
    </row>
    <row r="8598" spans="1:9" x14ac:dyDescent="0.2">
      <c r="A8598" s="114" t="s">
        <v>10519</v>
      </c>
      <c r="D8598" s="114" t="s">
        <v>1626</v>
      </c>
      <c r="E8598" s="114">
        <f t="shared" si="134"/>
        <v>40719613</v>
      </c>
      <c r="F8598" s="114" t="s">
        <v>407</v>
      </c>
      <c r="G8598" s="114" t="s">
        <v>16826</v>
      </c>
      <c r="H8598" s="114" t="s">
        <v>1622</v>
      </c>
      <c r="I8598" s="114" t="s">
        <v>1627</v>
      </c>
    </row>
    <row r="8599" spans="1:9" x14ac:dyDescent="0.2">
      <c r="A8599" s="114" t="s">
        <v>10519</v>
      </c>
      <c r="D8599" s="114" t="s">
        <v>1628</v>
      </c>
      <c r="E8599" s="114">
        <f t="shared" si="134"/>
        <v>40719614</v>
      </c>
      <c r="F8599" s="114" t="s">
        <v>407</v>
      </c>
      <c r="G8599" s="114" t="s">
        <v>16826</v>
      </c>
      <c r="H8599" s="114" t="s">
        <v>1622</v>
      </c>
      <c r="I8599" s="114" t="s">
        <v>1629</v>
      </c>
    </row>
    <row r="8600" spans="1:9" x14ac:dyDescent="0.2">
      <c r="A8600" s="114" t="s">
        <v>10519</v>
      </c>
      <c r="D8600" s="114" t="s">
        <v>1630</v>
      </c>
      <c r="E8600" s="114">
        <f t="shared" si="134"/>
        <v>40719615</v>
      </c>
      <c r="F8600" s="114" t="s">
        <v>407</v>
      </c>
      <c r="G8600" s="114" t="s">
        <v>16826</v>
      </c>
      <c r="H8600" s="114" t="s">
        <v>1622</v>
      </c>
      <c r="I8600" s="114" t="s">
        <v>1631</v>
      </c>
    </row>
    <row r="8601" spans="1:9" x14ac:dyDescent="0.2">
      <c r="A8601" s="114" t="s">
        <v>10519</v>
      </c>
      <c r="D8601" s="114" t="s">
        <v>1632</v>
      </c>
      <c r="E8601" s="114">
        <f t="shared" si="134"/>
        <v>40719616</v>
      </c>
      <c r="F8601" s="114" t="s">
        <v>407</v>
      </c>
      <c r="G8601" s="114" t="s">
        <v>16826</v>
      </c>
      <c r="H8601" s="114" t="s">
        <v>1622</v>
      </c>
      <c r="I8601" s="114" t="s">
        <v>1633</v>
      </c>
    </row>
    <row r="8602" spans="1:9" x14ac:dyDescent="0.2">
      <c r="A8602" s="114" t="s">
        <v>10519</v>
      </c>
      <c r="D8602" s="114" t="s">
        <v>1634</v>
      </c>
      <c r="E8602" s="114">
        <f t="shared" si="134"/>
        <v>40719619</v>
      </c>
      <c r="F8602" s="114" t="s">
        <v>407</v>
      </c>
      <c r="G8602" s="114" t="s">
        <v>16826</v>
      </c>
      <c r="H8602" s="114" t="s">
        <v>1622</v>
      </c>
      <c r="I8602" s="114" t="s">
        <v>1136</v>
      </c>
    </row>
    <row r="8603" spans="1:9" x14ac:dyDescent="0.2">
      <c r="A8603" s="114" t="s">
        <v>10519</v>
      </c>
      <c r="D8603" s="114" t="s">
        <v>1635</v>
      </c>
      <c r="E8603" s="114">
        <f t="shared" si="134"/>
        <v>40719620</v>
      </c>
      <c r="F8603" s="114" t="s">
        <v>407</v>
      </c>
      <c r="G8603" s="114" t="s">
        <v>16826</v>
      </c>
      <c r="H8603" s="114" t="s">
        <v>1622</v>
      </c>
      <c r="I8603" s="114" t="s">
        <v>1138</v>
      </c>
    </row>
    <row r="8604" spans="1:9" x14ac:dyDescent="0.2">
      <c r="A8604" s="114" t="s">
        <v>10519</v>
      </c>
      <c r="D8604" s="114" t="s">
        <v>1636</v>
      </c>
      <c r="E8604" s="114">
        <f t="shared" si="134"/>
        <v>40719621</v>
      </c>
      <c r="F8604" s="114" t="s">
        <v>407</v>
      </c>
      <c r="G8604" s="114" t="s">
        <v>16826</v>
      </c>
      <c r="H8604" s="114" t="s">
        <v>1622</v>
      </c>
      <c r="I8604" s="114" t="s">
        <v>1637</v>
      </c>
    </row>
    <row r="8605" spans="1:9" x14ac:dyDescent="0.2">
      <c r="A8605" s="114" t="s">
        <v>10519</v>
      </c>
      <c r="D8605" s="114" t="s">
        <v>1638</v>
      </c>
      <c r="E8605" s="114">
        <f t="shared" si="134"/>
        <v>40719622</v>
      </c>
      <c r="F8605" s="114" t="s">
        <v>407</v>
      </c>
      <c r="G8605" s="114" t="s">
        <v>16826</v>
      </c>
      <c r="H8605" s="114" t="s">
        <v>1622</v>
      </c>
      <c r="I8605" s="114" t="s">
        <v>1639</v>
      </c>
    </row>
    <row r="8606" spans="1:9" x14ac:dyDescent="0.2">
      <c r="A8606" s="114" t="s">
        <v>10519</v>
      </c>
      <c r="D8606" s="114" t="s">
        <v>1640</v>
      </c>
      <c r="E8606" s="114">
        <f t="shared" si="134"/>
        <v>40719623</v>
      </c>
      <c r="F8606" s="114" t="s">
        <v>407</v>
      </c>
      <c r="G8606" s="114" t="s">
        <v>16826</v>
      </c>
      <c r="H8606" s="114" t="s">
        <v>1622</v>
      </c>
      <c r="I8606" s="114" t="s">
        <v>1641</v>
      </c>
    </row>
    <row r="8607" spans="1:9" x14ac:dyDescent="0.2">
      <c r="A8607" s="114" t="s">
        <v>10519</v>
      </c>
      <c r="D8607" s="114" t="s">
        <v>1642</v>
      </c>
      <c r="E8607" s="114">
        <f t="shared" si="134"/>
        <v>40719624</v>
      </c>
      <c r="F8607" s="114" t="s">
        <v>407</v>
      </c>
      <c r="G8607" s="114" t="s">
        <v>16826</v>
      </c>
      <c r="H8607" s="114" t="s">
        <v>1622</v>
      </c>
      <c r="I8607" s="114" t="s">
        <v>1643</v>
      </c>
    </row>
    <row r="8608" spans="1:9" x14ac:dyDescent="0.2">
      <c r="A8608" s="114" t="s">
        <v>10519</v>
      </c>
      <c r="D8608" s="114" t="s">
        <v>1644</v>
      </c>
      <c r="E8608" s="114">
        <f t="shared" si="134"/>
        <v>40719697</v>
      </c>
      <c r="F8608" s="114" t="s">
        <v>407</v>
      </c>
      <c r="G8608" s="114" t="s">
        <v>16826</v>
      </c>
      <c r="H8608" s="114" t="s">
        <v>1622</v>
      </c>
      <c r="I8608" s="114" t="s">
        <v>4350</v>
      </c>
    </row>
    <row r="8609" spans="1:9" x14ac:dyDescent="0.2">
      <c r="A8609" s="114" t="s">
        <v>10519</v>
      </c>
      <c r="D8609" s="114" t="s">
        <v>4351</v>
      </c>
      <c r="E8609" s="114">
        <f t="shared" si="134"/>
        <v>40719698</v>
      </c>
      <c r="F8609" s="114" t="s">
        <v>407</v>
      </c>
      <c r="G8609" s="114" t="s">
        <v>16826</v>
      </c>
      <c r="H8609" s="114" t="s">
        <v>1622</v>
      </c>
      <c r="I8609" s="114" t="s">
        <v>4352</v>
      </c>
    </row>
    <row r="8610" spans="1:9" x14ac:dyDescent="0.2">
      <c r="A8610" s="114" t="s">
        <v>10519</v>
      </c>
      <c r="D8610" s="114" t="s">
        <v>4353</v>
      </c>
      <c r="E8610" s="114">
        <f t="shared" si="134"/>
        <v>40720001</v>
      </c>
      <c r="F8610" s="114" t="s">
        <v>407</v>
      </c>
      <c r="G8610" s="114" t="s">
        <v>16826</v>
      </c>
      <c r="H8610" s="114" t="s">
        <v>4387</v>
      </c>
      <c r="I8610" s="114" t="s">
        <v>4388</v>
      </c>
    </row>
    <row r="8611" spans="1:9" x14ac:dyDescent="0.2">
      <c r="A8611" s="114" t="s">
        <v>10519</v>
      </c>
      <c r="D8611" s="114" t="s">
        <v>4389</v>
      </c>
      <c r="E8611" s="114">
        <f t="shared" si="134"/>
        <v>40720002</v>
      </c>
      <c r="F8611" s="114" t="s">
        <v>407</v>
      </c>
      <c r="G8611" s="114" t="s">
        <v>16826</v>
      </c>
      <c r="H8611" s="114" t="s">
        <v>4387</v>
      </c>
      <c r="I8611" s="114" t="s">
        <v>4390</v>
      </c>
    </row>
    <row r="8612" spans="1:9" x14ac:dyDescent="0.2">
      <c r="A8612" s="114" t="s">
        <v>10519</v>
      </c>
      <c r="D8612" s="114" t="s">
        <v>4391</v>
      </c>
      <c r="E8612" s="114">
        <f t="shared" si="134"/>
        <v>40720003</v>
      </c>
      <c r="F8612" s="114" t="s">
        <v>407</v>
      </c>
      <c r="G8612" s="114" t="s">
        <v>16826</v>
      </c>
      <c r="H8612" s="114" t="s">
        <v>4387</v>
      </c>
      <c r="I8612" s="114" t="s">
        <v>4392</v>
      </c>
    </row>
    <row r="8613" spans="1:9" x14ac:dyDescent="0.2">
      <c r="A8613" s="114" t="s">
        <v>10519</v>
      </c>
      <c r="D8613" s="114" t="s">
        <v>4393</v>
      </c>
      <c r="E8613" s="114">
        <f t="shared" si="134"/>
        <v>40720004</v>
      </c>
      <c r="F8613" s="114" t="s">
        <v>407</v>
      </c>
      <c r="G8613" s="114" t="s">
        <v>16826</v>
      </c>
      <c r="H8613" s="114" t="s">
        <v>4387</v>
      </c>
      <c r="I8613" s="114" t="s">
        <v>4394</v>
      </c>
    </row>
    <row r="8614" spans="1:9" x14ac:dyDescent="0.2">
      <c r="A8614" s="114" t="s">
        <v>10519</v>
      </c>
      <c r="D8614" s="114" t="s">
        <v>4395</v>
      </c>
      <c r="E8614" s="114">
        <f t="shared" si="134"/>
        <v>40720011</v>
      </c>
      <c r="F8614" s="114" t="s">
        <v>407</v>
      </c>
      <c r="G8614" s="114" t="s">
        <v>16826</v>
      </c>
      <c r="H8614" s="114" t="s">
        <v>4387</v>
      </c>
      <c r="I8614" s="114" t="s">
        <v>4396</v>
      </c>
    </row>
    <row r="8615" spans="1:9" x14ac:dyDescent="0.2">
      <c r="A8615" s="114" t="s">
        <v>10519</v>
      </c>
      <c r="D8615" s="114" t="s">
        <v>4397</v>
      </c>
      <c r="E8615" s="114">
        <f t="shared" si="134"/>
        <v>40720012</v>
      </c>
      <c r="F8615" s="114" t="s">
        <v>407</v>
      </c>
      <c r="G8615" s="114" t="s">
        <v>16826</v>
      </c>
      <c r="H8615" s="114" t="s">
        <v>4387</v>
      </c>
      <c r="I8615" s="114" t="s">
        <v>4398</v>
      </c>
    </row>
    <row r="8616" spans="1:9" x14ac:dyDescent="0.2">
      <c r="A8616" s="114" t="s">
        <v>10519</v>
      </c>
      <c r="D8616" s="114" t="s">
        <v>4399</v>
      </c>
      <c r="E8616" s="114">
        <f t="shared" si="134"/>
        <v>40720097</v>
      </c>
      <c r="F8616" s="114" t="s">
        <v>407</v>
      </c>
      <c r="G8616" s="114" t="s">
        <v>16826</v>
      </c>
      <c r="H8616" s="114" t="s">
        <v>4387</v>
      </c>
      <c r="I8616" s="114" t="s">
        <v>4400</v>
      </c>
    </row>
    <row r="8617" spans="1:9" x14ac:dyDescent="0.2">
      <c r="A8617" s="114" t="s">
        <v>10519</v>
      </c>
      <c r="D8617" s="114" t="s">
        <v>4401</v>
      </c>
      <c r="E8617" s="114">
        <f t="shared" si="134"/>
        <v>40720098</v>
      </c>
      <c r="F8617" s="114" t="s">
        <v>407</v>
      </c>
      <c r="G8617" s="114" t="s">
        <v>16826</v>
      </c>
      <c r="H8617" s="114" t="s">
        <v>4387</v>
      </c>
      <c r="I8617" s="114" t="s">
        <v>4402</v>
      </c>
    </row>
    <row r="8618" spans="1:9" x14ac:dyDescent="0.2">
      <c r="A8618" s="114" t="s">
        <v>10519</v>
      </c>
      <c r="D8618" s="114" t="s">
        <v>4403</v>
      </c>
      <c r="E8618" s="114">
        <f t="shared" si="134"/>
        <v>40720401</v>
      </c>
      <c r="F8618" s="114" t="s">
        <v>407</v>
      </c>
      <c r="G8618" s="114" t="s">
        <v>16826</v>
      </c>
      <c r="H8618" s="114" t="s">
        <v>4404</v>
      </c>
      <c r="I8618" s="114" t="s">
        <v>4405</v>
      </c>
    </row>
    <row r="8619" spans="1:9" x14ac:dyDescent="0.2">
      <c r="A8619" s="114" t="s">
        <v>10519</v>
      </c>
      <c r="D8619" s="114" t="s">
        <v>4406</v>
      </c>
      <c r="E8619" s="114">
        <f t="shared" si="134"/>
        <v>40720402</v>
      </c>
      <c r="F8619" s="114" t="s">
        <v>407</v>
      </c>
      <c r="G8619" s="114" t="s">
        <v>16826</v>
      </c>
      <c r="H8619" s="114" t="s">
        <v>4404</v>
      </c>
      <c r="I8619" s="114" t="s">
        <v>4407</v>
      </c>
    </row>
    <row r="8620" spans="1:9" x14ac:dyDescent="0.2">
      <c r="A8620" s="114" t="s">
        <v>10519</v>
      </c>
      <c r="D8620" s="114" t="s">
        <v>4408</v>
      </c>
      <c r="E8620" s="114">
        <f t="shared" si="134"/>
        <v>40720405</v>
      </c>
      <c r="F8620" s="114" t="s">
        <v>407</v>
      </c>
      <c r="G8620" s="114" t="s">
        <v>16826</v>
      </c>
      <c r="H8620" s="114" t="s">
        <v>4404</v>
      </c>
      <c r="I8620" s="114" t="s">
        <v>4409</v>
      </c>
    </row>
    <row r="8621" spans="1:9" x14ac:dyDescent="0.2">
      <c r="A8621" s="114" t="s">
        <v>10519</v>
      </c>
      <c r="D8621" s="114" t="s">
        <v>4410</v>
      </c>
      <c r="E8621" s="114">
        <f t="shared" si="134"/>
        <v>40720406</v>
      </c>
      <c r="F8621" s="114" t="s">
        <v>407</v>
      </c>
      <c r="G8621" s="114" t="s">
        <v>16826</v>
      </c>
      <c r="H8621" s="114" t="s">
        <v>4404</v>
      </c>
      <c r="I8621" s="114" t="s">
        <v>4411</v>
      </c>
    </row>
    <row r="8622" spans="1:9" x14ac:dyDescent="0.2">
      <c r="A8622" s="114" t="s">
        <v>10519</v>
      </c>
      <c r="D8622" s="114" t="s">
        <v>4412</v>
      </c>
      <c r="E8622" s="114">
        <f t="shared" si="134"/>
        <v>40720417</v>
      </c>
      <c r="F8622" s="114" t="s">
        <v>407</v>
      </c>
      <c r="G8622" s="114" t="s">
        <v>16826</v>
      </c>
      <c r="H8622" s="114" t="s">
        <v>4404</v>
      </c>
      <c r="I8622" s="114" t="s">
        <v>4413</v>
      </c>
    </row>
    <row r="8623" spans="1:9" x14ac:dyDescent="0.2">
      <c r="A8623" s="114" t="s">
        <v>10519</v>
      </c>
      <c r="D8623" s="114" t="s">
        <v>4414</v>
      </c>
      <c r="E8623" s="114">
        <f t="shared" si="134"/>
        <v>40720418</v>
      </c>
      <c r="F8623" s="114" t="s">
        <v>407</v>
      </c>
      <c r="G8623" s="114" t="s">
        <v>16826</v>
      </c>
      <c r="H8623" s="114" t="s">
        <v>4404</v>
      </c>
      <c r="I8623" s="114" t="s">
        <v>4415</v>
      </c>
    </row>
    <row r="8624" spans="1:9" x14ac:dyDescent="0.2">
      <c r="A8624" s="114" t="s">
        <v>10519</v>
      </c>
      <c r="D8624" s="114" t="s">
        <v>4416</v>
      </c>
      <c r="E8624" s="114">
        <f t="shared" si="134"/>
        <v>40720419</v>
      </c>
      <c r="F8624" s="114" t="s">
        <v>407</v>
      </c>
      <c r="G8624" s="114" t="s">
        <v>16826</v>
      </c>
      <c r="H8624" s="114" t="s">
        <v>4404</v>
      </c>
      <c r="I8624" s="114" t="s">
        <v>4417</v>
      </c>
    </row>
    <row r="8625" spans="1:9" x14ac:dyDescent="0.2">
      <c r="A8625" s="114" t="s">
        <v>10519</v>
      </c>
      <c r="D8625" s="114" t="s">
        <v>4418</v>
      </c>
      <c r="E8625" s="114">
        <f t="shared" si="134"/>
        <v>40720420</v>
      </c>
      <c r="F8625" s="114" t="s">
        <v>407</v>
      </c>
      <c r="G8625" s="114" t="s">
        <v>16826</v>
      </c>
      <c r="H8625" s="114" t="s">
        <v>4404</v>
      </c>
      <c r="I8625" s="114" t="s">
        <v>4419</v>
      </c>
    </row>
    <row r="8626" spans="1:9" x14ac:dyDescent="0.2">
      <c r="A8626" s="114" t="s">
        <v>10519</v>
      </c>
      <c r="D8626" s="114" t="s">
        <v>4420</v>
      </c>
      <c r="E8626" s="114">
        <f t="shared" si="134"/>
        <v>40720425</v>
      </c>
      <c r="F8626" s="114" t="s">
        <v>407</v>
      </c>
      <c r="G8626" s="114" t="s">
        <v>16826</v>
      </c>
      <c r="H8626" s="114" t="s">
        <v>4404</v>
      </c>
      <c r="I8626" s="114" t="s">
        <v>4421</v>
      </c>
    </row>
    <row r="8627" spans="1:9" x14ac:dyDescent="0.2">
      <c r="A8627" s="114" t="s">
        <v>10519</v>
      </c>
      <c r="D8627" s="114" t="s">
        <v>4422</v>
      </c>
      <c r="E8627" s="114">
        <f t="shared" si="134"/>
        <v>40720426</v>
      </c>
      <c r="F8627" s="114" t="s">
        <v>407</v>
      </c>
      <c r="G8627" s="114" t="s">
        <v>16826</v>
      </c>
      <c r="H8627" s="114" t="s">
        <v>4404</v>
      </c>
      <c r="I8627" s="114" t="s">
        <v>4423</v>
      </c>
    </row>
    <row r="8628" spans="1:9" x14ac:dyDescent="0.2">
      <c r="A8628" s="114" t="s">
        <v>10519</v>
      </c>
      <c r="D8628" s="114" t="s">
        <v>4424</v>
      </c>
      <c r="E8628" s="114">
        <f t="shared" si="134"/>
        <v>40720801</v>
      </c>
      <c r="F8628" s="114" t="s">
        <v>407</v>
      </c>
      <c r="G8628" s="114" t="s">
        <v>16826</v>
      </c>
      <c r="H8628" s="114" t="s">
        <v>4425</v>
      </c>
      <c r="I8628" s="114" t="s">
        <v>4426</v>
      </c>
    </row>
    <row r="8629" spans="1:9" x14ac:dyDescent="0.2">
      <c r="A8629" s="114" t="s">
        <v>10519</v>
      </c>
      <c r="D8629" s="114" t="s">
        <v>4427</v>
      </c>
      <c r="E8629" s="114">
        <f t="shared" si="134"/>
        <v>40720802</v>
      </c>
      <c r="F8629" s="114" t="s">
        <v>407</v>
      </c>
      <c r="G8629" s="114" t="s">
        <v>16826</v>
      </c>
      <c r="H8629" s="114" t="s">
        <v>4425</v>
      </c>
      <c r="I8629" s="114" t="s">
        <v>4428</v>
      </c>
    </row>
    <row r="8630" spans="1:9" x14ac:dyDescent="0.2">
      <c r="A8630" s="114" t="s">
        <v>10519</v>
      </c>
      <c r="D8630" s="114" t="s">
        <v>4429</v>
      </c>
      <c r="E8630" s="114">
        <f t="shared" si="134"/>
        <v>40720803</v>
      </c>
      <c r="F8630" s="114" t="s">
        <v>407</v>
      </c>
      <c r="G8630" s="114" t="s">
        <v>16826</v>
      </c>
      <c r="H8630" s="114" t="s">
        <v>4425</v>
      </c>
      <c r="I8630" s="114" t="s">
        <v>4430</v>
      </c>
    </row>
    <row r="8631" spans="1:9" x14ac:dyDescent="0.2">
      <c r="A8631" s="114" t="s">
        <v>10519</v>
      </c>
      <c r="D8631" s="114" t="s">
        <v>4431</v>
      </c>
      <c r="E8631" s="114">
        <f t="shared" si="134"/>
        <v>40720804</v>
      </c>
      <c r="F8631" s="114" t="s">
        <v>407</v>
      </c>
      <c r="G8631" s="114" t="s">
        <v>16826</v>
      </c>
      <c r="H8631" s="114" t="s">
        <v>4425</v>
      </c>
      <c r="I8631" s="114" t="s">
        <v>4432</v>
      </c>
    </row>
    <row r="8632" spans="1:9" x14ac:dyDescent="0.2">
      <c r="A8632" s="114" t="s">
        <v>10519</v>
      </c>
      <c r="D8632" s="114" t="s">
        <v>4433</v>
      </c>
      <c r="E8632" s="114">
        <f t="shared" si="134"/>
        <v>40720805</v>
      </c>
      <c r="F8632" s="114" t="s">
        <v>407</v>
      </c>
      <c r="G8632" s="114" t="s">
        <v>16826</v>
      </c>
      <c r="H8632" s="114" t="s">
        <v>4425</v>
      </c>
      <c r="I8632" s="114" t="s">
        <v>4434</v>
      </c>
    </row>
    <row r="8633" spans="1:9" x14ac:dyDescent="0.2">
      <c r="A8633" s="114" t="s">
        <v>10519</v>
      </c>
      <c r="D8633" s="114" t="s">
        <v>4435</v>
      </c>
      <c r="E8633" s="114">
        <f t="shared" si="134"/>
        <v>40720806</v>
      </c>
      <c r="F8633" s="114" t="s">
        <v>407</v>
      </c>
      <c r="G8633" s="114" t="s">
        <v>16826</v>
      </c>
      <c r="H8633" s="114" t="s">
        <v>4425</v>
      </c>
      <c r="I8633" s="114" t="s">
        <v>4436</v>
      </c>
    </row>
    <row r="8634" spans="1:9" x14ac:dyDescent="0.2">
      <c r="A8634" s="114" t="s">
        <v>10519</v>
      </c>
      <c r="D8634" s="114" t="s">
        <v>4437</v>
      </c>
      <c r="E8634" s="114">
        <f t="shared" si="134"/>
        <v>40720897</v>
      </c>
      <c r="F8634" s="114" t="s">
        <v>407</v>
      </c>
      <c r="G8634" s="114" t="s">
        <v>16826</v>
      </c>
      <c r="H8634" s="114" t="s">
        <v>4425</v>
      </c>
      <c r="I8634" s="114" t="s">
        <v>4438</v>
      </c>
    </row>
    <row r="8635" spans="1:9" x14ac:dyDescent="0.2">
      <c r="A8635" s="114" t="s">
        <v>10519</v>
      </c>
      <c r="D8635" s="114" t="s">
        <v>4439</v>
      </c>
      <c r="E8635" s="114">
        <f t="shared" si="134"/>
        <v>40720898</v>
      </c>
      <c r="F8635" s="114" t="s">
        <v>407</v>
      </c>
      <c r="G8635" s="114" t="s">
        <v>16826</v>
      </c>
      <c r="H8635" s="114" t="s">
        <v>4425</v>
      </c>
      <c r="I8635" s="114" t="s">
        <v>4440</v>
      </c>
    </row>
    <row r="8636" spans="1:9" x14ac:dyDescent="0.2">
      <c r="A8636" s="114" t="s">
        <v>10519</v>
      </c>
      <c r="D8636" s="114" t="s">
        <v>4441</v>
      </c>
      <c r="E8636" s="114">
        <f t="shared" si="134"/>
        <v>40721205</v>
      </c>
      <c r="F8636" s="114" t="s">
        <v>407</v>
      </c>
      <c r="G8636" s="114" t="s">
        <v>16826</v>
      </c>
      <c r="H8636" s="114" t="s">
        <v>4442</v>
      </c>
      <c r="I8636" s="114" t="s">
        <v>4443</v>
      </c>
    </row>
    <row r="8637" spans="1:9" x14ac:dyDescent="0.2">
      <c r="A8637" s="114" t="s">
        <v>10519</v>
      </c>
      <c r="D8637" s="114" t="s">
        <v>4444</v>
      </c>
      <c r="E8637" s="114">
        <f t="shared" si="134"/>
        <v>40721206</v>
      </c>
      <c r="F8637" s="114" t="s">
        <v>407</v>
      </c>
      <c r="G8637" s="114" t="s">
        <v>16826</v>
      </c>
      <c r="H8637" s="114" t="s">
        <v>4442</v>
      </c>
      <c r="I8637" s="114" t="s">
        <v>4445</v>
      </c>
    </row>
    <row r="8638" spans="1:9" x14ac:dyDescent="0.2">
      <c r="A8638" s="114" t="s">
        <v>10519</v>
      </c>
      <c r="D8638" s="114" t="s">
        <v>4446</v>
      </c>
      <c r="E8638" s="114">
        <f t="shared" si="134"/>
        <v>40721207</v>
      </c>
      <c r="F8638" s="114" t="s">
        <v>407</v>
      </c>
      <c r="G8638" s="114" t="s">
        <v>16826</v>
      </c>
      <c r="H8638" s="114" t="s">
        <v>4442</v>
      </c>
      <c r="I8638" s="114" t="s">
        <v>4447</v>
      </c>
    </row>
    <row r="8639" spans="1:9" x14ac:dyDescent="0.2">
      <c r="A8639" s="114" t="s">
        <v>10519</v>
      </c>
      <c r="D8639" s="114" t="s">
        <v>4448</v>
      </c>
      <c r="E8639" s="114">
        <f t="shared" si="134"/>
        <v>40721208</v>
      </c>
      <c r="F8639" s="114" t="s">
        <v>407</v>
      </c>
      <c r="G8639" s="114" t="s">
        <v>16826</v>
      </c>
      <c r="H8639" s="114" t="s">
        <v>4442</v>
      </c>
      <c r="I8639" s="114" t="s">
        <v>4449</v>
      </c>
    </row>
    <row r="8640" spans="1:9" x14ac:dyDescent="0.2">
      <c r="A8640" s="114" t="s">
        <v>10519</v>
      </c>
      <c r="D8640" s="114" t="s">
        <v>4450</v>
      </c>
      <c r="E8640" s="114">
        <f t="shared" si="134"/>
        <v>40721217</v>
      </c>
      <c r="F8640" s="114" t="s">
        <v>407</v>
      </c>
      <c r="G8640" s="114" t="s">
        <v>16826</v>
      </c>
      <c r="H8640" s="114" t="s">
        <v>4442</v>
      </c>
      <c r="I8640" s="114" t="s">
        <v>4451</v>
      </c>
    </row>
    <row r="8641" spans="1:12" x14ac:dyDescent="0.2">
      <c r="A8641" s="114" t="s">
        <v>10519</v>
      </c>
      <c r="D8641" s="114" t="s">
        <v>4452</v>
      </c>
      <c r="E8641" s="114">
        <f t="shared" si="134"/>
        <v>40721218</v>
      </c>
      <c r="F8641" s="114" t="s">
        <v>407</v>
      </c>
      <c r="G8641" s="114" t="s">
        <v>16826</v>
      </c>
      <c r="H8641" s="114" t="s">
        <v>4442</v>
      </c>
      <c r="I8641" s="114" t="s">
        <v>4453</v>
      </c>
    </row>
    <row r="8642" spans="1:12" x14ac:dyDescent="0.2">
      <c r="A8642" s="114" t="s">
        <v>10519</v>
      </c>
      <c r="D8642" s="114" t="s">
        <v>4454</v>
      </c>
      <c r="E8642" s="114">
        <f t="shared" ref="E8642:E8705" si="135">VALUE(D8642)</f>
        <v>40721603</v>
      </c>
      <c r="F8642" s="114" t="s">
        <v>407</v>
      </c>
      <c r="G8642" s="114" t="s">
        <v>16826</v>
      </c>
      <c r="H8642" s="114" t="s">
        <v>4455</v>
      </c>
      <c r="I8642" s="114" t="s">
        <v>4456</v>
      </c>
    </row>
    <row r="8643" spans="1:12" x14ac:dyDescent="0.2">
      <c r="A8643" s="114" t="s">
        <v>10519</v>
      </c>
      <c r="D8643" s="114" t="s">
        <v>4457</v>
      </c>
      <c r="E8643" s="114">
        <f t="shared" si="135"/>
        <v>40721604</v>
      </c>
      <c r="F8643" s="114" t="s">
        <v>407</v>
      </c>
      <c r="G8643" s="114" t="s">
        <v>16826</v>
      </c>
      <c r="H8643" s="114" t="s">
        <v>4455</v>
      </c>
      <c r="I8643" s="114" t="s">
        <v>4458</v>
      </c>
    </row>
    <row r="8644" spans="1:12" x14ac:dyDescent="0.2">
      <c r="A8644" s="114" t="s">
        <v>10519</v>
      </c>
      <c r="D8644" s="114" t="s">
        <v>4459</v>
      </c>
      <c r="E8644" s="114">
        <f t="shared" si="135"/>
        <v>40722001</v>
      </c>
      <c r="F8644" s="114" t="s">
        <v>407</v>
      </c>
      <c r="G8644" s="114" t="s">
        <v>16826</v>
      </c>
      <c r="H8644" s="114" t="s">
        <v>4460</v>
      </c>
      <c r="I8644" s="114" t="s">
        <v>4461</v>
      </c>
    </row>
    <row r="8645" spans="1:12" x14ac:dyDescent="0.2">
      <c r="A8645" s="114" t="s">
        <v>10519</v>
      </c>
      <c r="D8645" s="114" t="s">
        <v>4462</v>
      </c>
      <c r="E8645" s="114">
        <f t="shared" si="135"/>
        <v>40722002</v>
      </c>
      <c r="F8645" s="114" t="s">
        <v>407</v>
      </c>
      <c r="G8645" s="114" t="s">
        <v>16826</v>
      </c>
      <c r="H8645" s="114" t="s">
        <v>4460</v>
      </c>
      <c r="I8645" s="114" t="s">
        <v>4463</v>
      </c>
    </row>
    <row r="8646" spans="1:12" x14ac:dyDescent="0.2">
      <c r="A8646" s="114" t="s">
        <v>10519</v>
      </c>
      <c r="D8646" s="114" t="s">
        <v>4464</v>
      </c>
      <c r="E8646" s="114">
        <f t="shared" si="135"/>
        <v>40722003</v>
      </c>
      <c r="F8646" s="114" t="s">
        <v>407</v>
      </c>
      <c r="G8646" s="114" t="s">
        <v>16826</v>
      </c>
      <c r="H8646" s="114" t="s">
        <v>4460</v>
      </c>
      <c r="I8646" s="114" t="s">
        <v>4465</v>
      </c>
    </row>
    <row r="8647" spans="1:12" x14ac:dyDescent="0.2">
      <c r="A8647" s="114" t="s">
        <v>10519</v>
      </c>
      <c r="D8647" s="114" t="s">
        <v>4466</v>
      </c>
      <c r="E8647" s="114">
        <f t="shared" si="135"/>
        <v>40722004</v>
      </c>
      <c r="F8647" s="114" t="s">
        <v>407</v>
      </c>
      <c r="G8647" s="114" t="s">
        <v>16826</v>
      </c>
      <c r="H8647" s="114" t="s">
        <v>4460</v>
      </c>
      <c r="I8647" s="114" t="s">
        <v>4467</v>
      </c>
    </row>
    <row r="8648" spans="1:12" x14ac:dyDescent="0.2">
      <c r="A8648" s="114" t="s">
        <v>10519</v>
      </c>
      <c r="D8648" s="114" t="s">
        <v>4468</v>
      </c>
      <c r="E8648" s="114">
        <f t="shared" si="135"/>
        <v>40722005</v>
      </c>
      <c r="F8648" s="114" t="s">
        <v>407</v>
      </c>
      <c r="G8648" s="114" t="s">
        <v>16826</v>
      </c>
      <c r="H8648" s="114" t="s">
        <v>4460</v>
      </c>
      <c r="I8648" s="114" t="s">
        <v>4469</v>
      </c>
    </row>
    <row r="8649" spans="1:12" x14ac:dyDescent="0.2">
      <c r="A8649" s="114" t="s">
        <v>10519</v>
      </c>
      <c r="D8649" s="114" t="s">
        <v>4470</v>
      </c>
      <c r="E8649" s="114">
        <f t="shared" si="135"/>
        <v>40722006</v>
      </c>
      <c r="F8649" s="114" t="s">
        <v>407</v>
      </c>
      <c r="G8649" s="114" t="s">
        <v>16826</v>
      </c>
      <c r="H8649" s="114" t="s">
        <v>4460</v>
      </c>
      <c r="I8649" s="114" t="s">
        <v>4471</v>
      </c>
    </row>
    <row r="8650" spans="1:12" x14ac:dyDescent="0.2">
      <c r="A8650" s="114" t="s">
        <v>10519</v>
      </c>
      <c r="D8650" s="114" t="s">
        <v>4472</v>
      </c>
      <c r="E8650" s="114">
        <f t="shared" si="135"/>
        <v>40722007</v>
      </c>
      <c r="F8650" s="114" t="s">
        <v>407</v>
      </c>
      <c r="G8650" s="114" t="s">
        <v>16826</v>
      </c>
      <c r="H8650" s="114" t="s">
        <v>4460</v>
      </c>
      <c r="I8650" s="114" t="s">
        <v>4473</v>
      </c>
    </row>
    <row r="8651" spans="1:12" x14ac:dyDescent="0.2">
      <c r="A8651" s="114" t="s">
        <v>10519</v>
      </c>
      <c r="D8651" s="114" t="s">
        <v>4474</v>
      </c>
      <c r="E8651" s="114">
        <f t="shared" si="135"/>
        <v>40722008</v>
      </c>
      <c r="F8651" s="114" t="s">
        <v>407</v>
      </c>
      <c r="G8651" s="114" t="s">
        <v>16826</v>
      </c>
      <c r="H8651" s="114" t="s">
        <v>4460</v>
      </c>
      <c r="I8651" s="114" t="s">
        <v>4475</v>
      </c>
    </row>
    <row r="8652" spans="1:12" x14ac:dyDescent="0.2">
      <c r="A8652" s="114" t="s">
        <v>10519</v>
      </c>
      <c r="D8652" s="114" t="s">
        <v>4476</v>
      </c>
      <c r="E8652" s="114">
        <f t="shared" si="135"/>
        <v>40722009</v>
      </c>
      <c r="F8652" s="114" t="s">
        <v>407</v>
      </c>
      <c r="G8652" s="114" t="s">
        <v>16826</v>
      </c>
      <c r="H8652" s="114" t="s">
        <v>4460</v>
      </c>
      <c r="I8652" s="114" t="s">
        <v>4477</v>
      </c>
      <c r="K8652" s="116">
        <v>36797</v>
      </c>
      <c r="L8652" s="114" t="s">
        <v>4478</v>
      </c>
    </row>
    <row r="8653" spans="1:12" x14ac:dyDescent="0.2">
      <c r="A8653" s="114" t="s">
        <v>10519</v>
      </c>
      <c r="D8653" s="114" t="s">
        <v>4479</v>
      </c>
      <c r="E8653" s="114">
        <f t="shared" si="135"/>
        <v>40722010</v>
      </c>
      <c r="F8653" s="114" t="s">
        <v>407</v>
      </c>
      <c r="G8653" s="114" t="s">
        <v>16826</v>
      </c>
      <c r="H8653" s="114" t="s">
        <v>4460</v>
      </c>
      <c r="I8653" s="114" t="s">
        <v>4480</v>
      </c>
      <c r="K8653" s="116">
        <v>36797</v>
      </c>
      <c r="L8653" s="114" t="s">
        <v>4478</v>
      </c>
    </row>
    <row r="8654" spans="1:12" x14ac:dyDescent="0.2">
      <c r="A8654" s="114" t="s">
        <v>10519</v>
      </c>
      <c r="D8654" s="114" t="s">
        <v>4481</v>
      </c>
      <c r="E8654" s="114">
        <f t="shared" si="135"/>
        <v>40722011</v>
      </c>
      <c r="F8654" s="114" t="s">
        <v>407</v>
      </c>
      <c r="G8654" s="114" t="s">
        <v>16826</v>
      </c>
      <c r="H8654" s="114" t="s">
        <v>4460</v>
      </c>
      <c r="I8654" s="114" t="s">
        <v>4482</v>
      </c>
    </row>
    <row r="8655" spans="1:12" x14ac:dyDescent="0.2">
      <c r="A8655" s="114" t="s">
        <v>10519</v>
      </c>
      <c r="D8655" s="114" t="s">
        <v>4483</v>
      </c>
      <c r="E8655" s="114">
        <f t="shared" si="135"/>
        <v>40722012</v>
      </c>
      <c r="F8655" s="114" t="s">
        <v>407</v>
      </c>
      <c r="G8655" s="114" t="s">
        <v>16826</v>
      </c>
      <c r="H8655" s="114" t="s">
        <v>4460</v>
      </c>
      <c r="I8655" s="114" t="s">
        <v>4484</v>
      </c>
    </row>
    <row r="8656" spans="1:12" x14ac:dyDescent="0.2">
      <c r="A8656" s="114" t="s">
        <v>10519</v>
      </c>
      <c r="D8656" s="114" t="s">
        <v>4485</v>
      </c>
      <c r="E8656" s="114">
        <f t="shared" si="135"/>
        <v>40722021</v>
      </c>
      <c r="F8656" s="114" t="s">
        <v>407</v>
      </c>
      <c r="G8656" s="114" t="s">
        <v>16826</v>
      </c>
      <c r="H8656" s="114" t="s">
        <v>4460</v>
      </c>
      <c r="I8656" s="114" t="s">
        <v>4486</v>
      </c>
    </row>
    <row r="8657" spans="1:9" x14ac:dyDescent="0.2">
      <c r="A8657" s="114" t="s">
        <v>10519</v>
      </c>
      <c r="D8657" s="114" t="s">
        <v>4487</v>
      </c>
      <c r="E8657" s="114">
        <f t="shared" si="135"/>
        <v>40722022</v>
      </c>
      <c r="F8657" s="114" t="s">
        <v>407</v>
      </c>
      <c r="G8657" s="114" t="s">
        <v>16826</v>
      </c>
      <c r="H8657" s="114" t="s">
        <v>4460</v>
      </c>
      <c r="I8657" s="114" t="s">
        <v>4488</v>
      </c>
    </row>
    <row r="8658" spans="1:9" x14ac:dyDescent="0.2">
      <c r="A8658" s="114" t="s">
        <v>10519</v>
      </c>
      <c r="D8658" s="114" t="s">
        <v>4489</v>
      </c>
      <c r="E8658" s="114">
        <f t="shared" si="135"/>
        <v>40722029</v>
      </c>
      <c r="F8658" s="114" t="s">
        <v>407</v>
      </c>
      <c r="G8658" s="114" t="s">
        <v>16826</v>
      </c>
      <c r="H8658" s="114" t="s">
        <v>4460</v>
      </c>
      <c r="I8658" s="114" t="s">
        <v>4490</v>
      </c>
    </row>
    <row r="8659" spans="1:9" x14ac:dyDescent="0.2">
      <c r="A8659" s="114" t="s">
        <v>10519</v>
      </c>
      <c r="D8659" s="114" t="s">
        <v>4491</v>
      </c>
      <c r="E8659" s="114">
        <f t="shared" si="135"/>
        <v>40722030</v>
      </c>
      <c r="F8659" s="114" t="s">
        <v>407</v>
      </c>
      <c r="G8659" s="114" t="s">
        <v>16826</v>
      </c>
      <c r="H8659" s="114" t="s">
        <v>4460</v>
      </c>
      <c r="I8659" s="114" t="s">
        <v>4492</v>
      </c>
    </row>
    <row r="8660" spans="1:9" x14ac:dyDescent="0.2">
      <c r="A8660" s="114" t="s">
        <v>10519</v>
      </c>
      <c r="D8660" s="114" t="s">
        <v>4493</v>
      </c>
      <c r="E8660" s="114">
        <f t="shared" si="135"/>
        <v>40722031</v>
      </c>
      <c r="F8660" s="114" t="s">
        <v>407</v>
      </c>
      <c r="G8660" s="114" t="s">
        <v>16826</v>
      </c>
      <c r="H8660" s="114" t="s">
        <v>4460</v>
      </c>
      <c r="I8660" s="114" t="s">
        <v>4494</v>
      </c>
    </row>
    <row r="8661" spans="1:9" x14ac:dyDescent="0.2">
      <c r="A8661" s="114" t="s">
        <v>10519</v>
      </c>
      <c r="D8661" s="114" t="s">
        <v>4495</v>
      </c>
      <c r="E8661" s="114">
        <f t="shared" si="135"/>
        <v>40722032</v>
      </c>
      <c r="F8661" s="114" t="s">
        <v>407</v>
      </c>
      <c r="G8661" s="114" t="s">
        <v>16826</v>
      </c>
      <c r="H8661" s="114" t="s">
        <v>4460</v>
      </c>
      <c r="I8661" s="114" t="s">
        <v>4496</v>
      </c>
    </row>
    <row r="8662" spans="1:9" x14ac:dyDescent="0.2">
      <c r="A8662" s="114" t="s">
        <v>10519</v>
      </c>
      <c r="D8662" s="114" t="s">
        <v>4497</v>
      </c>
      <c r="E8662" s="114">
        <f t="shared" si="135"/>
        <v>40722033</v>
      </c>
      <c r="F8662" s="114" t="s">
        <v>407</v>
      </c>
      <c r="G8662" s="114" t="s">
        <v>16826</v>
      </c>
      <c r="H8662" s="114" t="s">
        <v>4460</v>
      </c>
      <c r="I8662" s="114" t="s">
        <v>4498</v>
      </c>
    </row>
    <row r="8663" spans="1:9" x14ac:dyDescent="0.2">
      <c r="A8663" s="114" t="s">
        <v>10519</v>
      </c>
      <c r="D8663" s="114" t="s">
        <v>4499</v>
      </c>
      <c r="E8663" s="114">
        <f t="shared" si="135"/>
        <v>40722034</v>
      </c>
      <c r="F8663" s="114" t="s">
        <v>407</v>
      </c>
      <c r="G8663" s="114" t="s">
        <v>16826</v>
      </c>
      <c r="H8663" s="114" t="s">
        <v>4460</v>
      </c>
      <c r="I8663" s="114" t="s">
        <v>4500</v>
      </c>
    </row>
    <row r="8664" spans="1:9" x14ac:dyDescent="0.2">
      <c r="A8664" s="114" t="s">
        <v>10519</v>
      </c>
      <c r="D8664" s="114" t="s">
        <v>4501</v>
      </c>
      <c r="E8664" s="114">
        <f t="shared" si="135"/>
        <v>40722035</v>
      </c>
      <c r="F8664" s="114" t="s">
        <v>407</v>
      </c>
      <c r="G8664" s="114" t="s">
        <v>16826</v>
      </c>
      <c r="H8664" s="114" t="s">
        <v>4460</v>
      </c>
      <c r="I8664" s="114" t="s">
        <v>4502</v>
      </c>
    </row>
    <row r="8665" spans="1:9" x14ac:dyDescent="0.2">
      <c r="A8665" s="114" t="s">
        <v>10519</v>
      </c>
      <c r="D8665" s="114" t="s">
        <v>4503</v>
      </c>
      <c r="E8665" s="114">
        <f t="shared" si="135"/>
        <v>40722036</v>
      </c>
      <c r="F8665" s="114" t="s">
        <v>407</v>
      </c>
      <c r="G8665" s="114" t="s">
        <v>16826</v>
      </c>
      <c r="H8665" s="114" t="s">
        <v>4460</v>
      </c>
      <c r="I8665" s="114" t="s">
        <v>4504</v>
      </c>
    </row>
    <row r="8666" spans="1:9" x14ac:dyDescent="0.2">
      <c r="A8666" s="114" t="s">
        <v>10519</v>
      </c>
      <c r="D8666" s="114" t="s">
        <v>4505</v>
      </c>
      <c r="E8666" s="114">
        <f t="shared" si="135"/>
        <v>40722097</v>
      </c>
      <c r="F8666" s="114" t="s">
        <v>407</v>
      </c>
      <c r="G8666" s="114" t="s">
        <v>16826</v>
      </c>
      <c r="H8666" s="114" t="s">
        <v>4460</v>
      </c>
      <c r="I8666" s="114" t="s">
        <v>7269</v>
      </c>
    </row>
    <row r="8667" spans="1:9" x14ac:dyDescent="0.2">
      <c r="A8667" s="114" t="s">
        <v>10519</v>
      </c>
      <c r="D8667" s="114" t="s">
        <v>7270</v>
      </c>
      <c r="E8667" s="114">
        <f t="shared" si="135"/>
        <v>40722098</v>
      </c>
      <c r="F8667" s="114" t="s">
        <v>407</v>
      </c>
      <c r="G8667" s="114" t="s">
        <v>16826</v>
      </c>
      <c r="H8667" s="114" t="s">
        <v>4460</v>
      </c>
      <c r="I8667" s="114" t="s">
        <v>7271</v>
      </c>
    </row>
    <row r="8668" spans="1:9" x14ac:dyDescent="0.2">
      <c r="A8668" s="114" t="s">
        <v>10519</v>
      </c>
      <c r="D8668" s="114" t="s">
        <v>7272</v>
      </c>
      <c r="E8668" s="114">
        <f t="shared" si="135"/>
        <v>40722801</v>
      </c>
      <c r="F8668" s="114" t="s">
        <v>407</v>
      </c>
      <c r="G8668" s="114" t="s">
        <v>16826</v>
      </c>
      <c r="H8668" s="114" t="s">
        <v>7273</v>
      </c>
      <c r="I8668" s="114" t="s">
        <v>7274</v>
      </c>
    </row>
    <row r="8669" spans="1:9" x14ac:dyDescent="0.2">
      <c r="A8669" s="114" t="s">
        <v>10519</v>
      </c>
      <c r="D8669" s="114" t="s">
        <v>7275</v>
      </c>
      <c r="E8669" s="114">
        <f t="shared" si="135"/>
        <v>40722802</v>
      </c>
      <c r="F8669" s="114" t="s">
        <v>407</v>
      </c>
      <c r="G8669" s="114" t="s">
        <v>16826</v>
      </c>
      <c r="H8669" s="114" t="s">
        <v>7273</v>
      </c>
      <c r="I8669" s="114" t="s">
        <v>7276</v>
      </c>
    </row>
    <row r="8670" spans="1:9" x14ac:dyDescent="0.2">
      <c r="A8670" s="114" t="s">
        <v>10519</v>
      </c>
      <c r="D8670" s="114" t="s">
        <v>7277</v>
      </c>
      <c r="E8670" s="114">
        <f t="shared" si="135"/>
        <v>40722803</v>
      </c>
      <c r="F8670" s="114" t="s">
        <v>407</v>
      </c>
      <c r="G8670" s="114" t="s">
        <v>16826</v>
      </c>
      <c r="H8670" s="114" t="s">
        <v>7273</v>
      </c>
      <c r="I8670" s="114" t="s">
        <v>7278</v>
      </c>
    </row>
    <row r="8671" spans="1:9" x14ac:dyDescent="0.2">
      <c r="A8671" s="114" t="s">
        <v>10519</v>
      </c>
      <c r="D8671" s="114" t="s">
        <v>7279</v>
      </c>
      <c r="E8671" s="114">
        <f t="shared" si="135"/>
        <v>40722804</v>
      </c>
      <c r="F8671" s="114" t="s">
        <v>407</v>
      </c>
      <c r="G8671" s="114" t="s">
        <v>16826</v>
      </c>
      <c r="H8671" s="114" t="s">
        <v>7273</v>
      </c>
      <c r="I8671" s="114" t="s">
        <v>7280</v>
      </c>
    </row>
    <row r="8672" spans="1:9" x14ac:dyDescent="0.2">
      <c r="A8672" s="114" t="s">
        <v>10519</v>
      </c>
      <c r="D8672" s="114" t="s">
        <v>7281</v>
      </c>
      <c r="E8672" s="114">
        <f t="shared" si="135"/>
        <v>40722805</v>
      </c>
      <c r="F8672" s="114" t="s">
        <v>407</v>
      </c>
      <c r="G8672" s="114" t="s">
        <v>16826</v>
      </c>
      <c r="H8672" s="114" t="s">
        <v>7273</v>
      </c>
      <c r="I8672" s="114" t="s">
        <v>7282</v>
      </c>
    </row>
    <row r="8673" spans="1:9" x14ac:dyDescent="0.2">
      <c r="A8673" s="114" t="s">
        <v>10519</v>
      </c>
      <c r="D8673" s="114" t="s">
        <v>7283</v>
      </c>
      <c r="E8673" s="114">
        <f t="shared" si="135"/>
        <v>40722806</v>
      </c>
      <c r="F8673" s="114" t="s">
        <v>407</v>
      </c>
      <c r="G8673" s="114" t="s">
        <v>16826</v>
      </c>
      <c r="H8673" s="114" t="s">
        <v>7273</v>
      </c>
      <c r="I8673" s="114" t="s">
        <v>4510</v>
      </c>
    </row>
    <row r="8674" spans="1:9" x14ac:dyDescent="0.2">
      <c r="A8674" s="114" t="s">
        <v>10519</v>
      </c>
      <c r="D8674" s="114" t="s">
        <v>4511</v>
      </c>
      <c r="E8674" s="114">
        <f t="shared" si="135"/>
        <v>40722807</v>
      </c>
      <c r="F8674" s="114" t="s">
        <v>407</v>
      </c>
      <c r="G8674" s="114" t="s">
        <v>16826</v>
      </c>
      <c r="H8674" s="114" t="s">
        <v>7273</v>
      </c>
      <c r="I8674" s="114" t="s">
        <v>4512</v>
      </c>
    </row>
    <row r="8675" spans="1:9" x14ac:dyDescent="0.2">
      <c r="A8675" s="114" t="s">
        <v>10519</v>
      </c>
      <c r="D8675" s="114" t="s">
        <v>4513</v>
      </c>
      <c r="E8675" s="114">
        <f t="shared" si="135"/>
        <v>40722808</v>
      </c>
      <c r="F8675" s="114" t="s">
        <v>407</v>
      </c>
      <c r="G8675" s="114" t="s">
        <v>16826</v>
      </c>
      <c r="H8675" s="114" t="s">
        <v>7273</v>
      </c>
      <c r="I8675" s="114" t="s">
        <v>4514</v>
      </c>
    </row>
    <row r="8676" spans="1:9" x14ac:dyDescent="0.2">
      <c r="A8676" s="114" t="s">
        <v>10519</v>
      </c>
      <c r="D8676" s="114" t="s">
        <v>4534</v>
      </c>
      <c r="E8676" s="114">
        <f t="shared" si="135"/>
        <v>40722897</v>
      </c>
      <c r="F8676" s="114" t="s">
        <v>407</v>
      </c>
      <c r="G8676" s="114" t="s">
        <v>16826</v>
      </c>
      <c r="H8676" s="114" t="s">
        <v>7273</v>
      </c>
      <c r="I8676" s="114" t="s">
        <v>4535</v>
      </c>
    </row>
    <row r="8677" spans="1:9" x14ac:dyDescent="0.2">
      <c r="A8677" s="114" t="s">
        <v>10519</v>
      </c>
      <c r="D8677" s="114" t="s">
        <v>4536</v>
      </c>
      <c r="E8677" s="114">
        <f t="shared" si="135"/>
        <v>40722898</v>
      </c>
      <c r="F8677" s="114" t="s">
        <v>407</v>
      </c>
      <c r="G8677" s="114" t="s">
        <v>16826</v>
      </c>
      <c r="H8677" s="114" t="s">
        <v>7273</v>
      </c>
      <c r="I8677" s="114" t="s">
        <v>4537</v>
      </c>
    </row>
    <row r="8678" spans="1:9" x14ac:dyDescent="0.2">
      <c r="A8678" s="114" t="s">
        <v>10519</v>
      </c>
      <c r="D8678" s="114" t="s">
        <v>4538</v>
      </c>
      <c r="E8678" s="114">
        <f t="shared" si="135"/>
        <v>40723201</v>
      </c>
      <c r="F8678" s="114" t="s">
        <v>407</v>
      </c>
      <c r="G8678" s="114" t="s">
        <v>16826</v>
      </c>
      <c r="H8678" s="114" t="s">
        <v>4539</v>
      </c>
      <c r="I8678" s="114" t="s">
        <v>4540</v>
      </c>
    </row>
    <row r="8679" spans="1:9" x14ac:dyDescent="0.2">
      <c r="A8679" s="114" t="s">
        <v>10519</v>
      </c>
      <c r="D8679" s="114" t="s">
        <v>4541</v>
      </c>
      <c r="E8679" s="114">
        <f t="shared" si="135"/>
        <v>40723202</v>
      </c>
      <c r="F8679" s="114" t="s">
        <v>407</v>
      </c>
      <c r="G8679" s="114" t="s">
        <v>16826</v>
      </c>
      <c r="H8679" s="114" t="s">
        <v>4539</v>
      </c>
      <c r="I8679" s="114" t="s">
        <v>4542</v>
      </c>
    </row>
    <row r="8680" spans="1:9" x14ac:dyDescent="0.2">
      <c r="A8680" s="114" t="s">
        <v>10519</v>
      </c>
      <c r="D8680" s="114" t="s">
        <v>4543</v>
      </c>
      <c r="E8680" s="114">
        <f t="shared" si="135"/>
        <v>40723203</v>
      </c>
      <c r="F8680" s="114" t="s">
        <v>407</v>
      </c>
      <c r="G8680" s="114" t="s">
        <v>16826</v>
      </c>
      <c r="H8680" s="114" t="s">
        <v>4539</v>
      </c>
      <c r="I8680" s="114" t="s">
        <v>4544</v>
      </c>
    </row>
    <row r="8681" spans="1:9" x14ac:dyDescent="0.2">
      <c r="A8681" s="114" t="s">
        <v>10519</v>
      </c>
      <c r="D8681" s="114" t="s">
        <v>4545</v>
      </c>
      <c r="E8681" s="114">
        <f t="shared" si="135"/>
        <v>40723204</v>
      </c>
      <c r="F8681" s="114" t="s">
        <v>407</v>
      </c>
      <c r="G8681" s="114" t="s">
        <v>16826</v>
      </c>
      <c r="H8681" s="114" t="s">
        <v>4539</v>
      </c>
      <c r="I8681" s="114" t="s">
        <v>1840</v>
      </c>
    </row>
    <row r="8682" spans="1:9" x14ac:dyDescent="0.2">
      <c r="A8682" s="114" t="s">
        <v>10519</v>
      </c>
      <c r="D8682" s="114" t="s">
        <v>1841</v>
      </c>
      <c r="E8682" s="114">
        <f t="shared" si="135"/>
        <v>40723297</v>
      </c>
      <c r="F8682" s="114" t="s">
        <v>407</v>
      </c>
      <c r="G8682" s="114" t="s">
        <v>16826</v>
      </c>
      <c r="H8682" s="114" t="s">
        <v>4539</v>
      </c>
      <c r="I8682" s="114" t="s">
        <v>1842</v>
      </c>
    </row>
    <row r="8683" spans="1:9" x14ac:dyDescent="0.2">
      <c r="A8683" s="114" t="s">
        <v>10519</v>
      </c>
      <c r="D8683" s="114" t="s">
        <v>1843</v>
      </c>
      <c r="E8683" s="114">
        <f t="shared" si="135"/>
        <v>40723298</v>
      </c>
      <c r="F8683" s="114" t="s">
        <v>407</v>
      </c>
      <c r="G8683" s="114" t="s">
        <v>16826</v>
      </c>
      <c r="H8683" s="114" t="s">
        <v>4539</v>
      </c>
      <c r="I8683" s="114" t="s">
        <v>1844</v>
      </c>
    </row>
    <row r="8684" spans="1:9" x14ac:dyDescent="0.2">
      <c r="A8684" s="114" t="s">
        <v>10519</v>
      </c>
      <c r="D8684" s="114" t="s">
        <v>1845</v>
      </c>
      <c r="E8684" s="114">
        <f t="shared" si="135"/>
        <v>40723601</v>
      </c>
      <c r="F8684" s="114" t="s">
        <v>407</v>
      </c>
      <c r="G8684" s="114" t="s">
        <v>16826</v>
      </c>
      <c r="H8684" s="114" t="s">
        <v>1846</v>
      </c>
      <c r="I8684" s="114" t="s">
        <v>1847</v>
      </c>
    </row>
    <row r="8685" spans="1:9" x14ac:dyDescent="0.2">
      <c r="A8685" s="114" t="s">
        <v>10519</v>
      </c>
      <c r="D8685" s="114" t="s">
        <v>1848</v>
      </c>
      <c r="E8685" s="114">
        <f t="shared" si="135"/>
        <v>40723602</v>
      </c>
      <c r="F8685" s="114" t="s">
        <v>407</v>
      </c>
      <c r="G8685" s="114" t="s">
        <v>16826</v>
      </c>
      <c r="H8685" s="114" t="s">
        <v>1846</v>
      </c>
      <c r="I8685" s="114" t="s">
        <v>1849</v>
      </c>
    </row>
    <row r="8686" spans="1:9" x14ac:dyDescent="0.2">
      <c r="A8686" s="114" t="s">
        <v>10519</v>
      </c>
      <c r="D8686" s="114" t="s">
        <v>1850</v>
      </c>
      <c r="E8686" s="114">
        <f t="shared" si="135"/>
        <v>40723603</v>
      </c>
      <c r="F8686" s="114" t="s">
        <v>407</v>
      </c>
      <c r="G8686" s="114" t="s">
        <v>16826</v>
      </c>
      <c r="H8686" s="114" t="s">
        <v>1846</v>
      </c>
      <c r="I8686" s="114" t="s">
        <v>1851</v>
      </c>
    </row>
    <row r="8687" spans="1:9" x14ac:dyDescent="0.2">
      <c r="A8687" s="114" t="s">
        <v>10519</v>
      </c>
      <c r="D8687" s="114" t="s">
        <v>1852</v>
      </c>
      <c r="E8687" s="114">
        <f t="shared" si="135"/>
        <v>40723604</v>
      </c>
      <c r="F8687" s="114" t="s">
        <v>407</v>
      </c>
      <c r="G8687" s="114" t="s">
        <v>16826</v>
      </c>
      <c r="H8687" s="114" t="s">
        <v>1846</v>
      </c>
      <c r="I8687" s="114" t="s">
        <v>1853</v>
      </c>
    </row>
    <row r="8688" spans="1:9" x14ac:dyDescent="0.2">
      <c r="A8688" s="114" t="s">
        <v>10519</v>
      </c>
      <c r="D8688" s="114" t="s">
        <v>1854</v>
      </c>
      <c r="E8688" s="114">
        <f t="shared" si="135"/>
        <v>40724403</v>
      </c>
      <c r="F8688" s="114" t="s">
        <v>407</v>
      </c>
      <c r="G8688" s="114" t="s">
        <v>16826</v>
      </c>
      <c r="H8688" s="114" t="s">
        <v>2720</v>
      </c>
      <c r="I8688" s="114" t="s">
        <v>2721</v>
      </c>
    </row>
    <row r="8689" spans="1:12" x14ac:dyDescent="0.2">
      <c r="A8689" s="114" t="s">
        <v>10519</v>
      </c>
      <c r="D8689" s="114" t="s">
        <v>2722</v>
      </c>
      <c r="E8689" s="114">
        <f t="shared" si="135"/>
        <v>40724404</v>
      </c>
      <c r="F8689" s="114" t="s">
        <v>407</v>
      </c>
      <c r="G8689" s="114" t="s">
        <v>16826</v>
      </c>
      <c r="H8689" s="114" t="s">
        <v>2720</v>
      </c>
      <c r="I8689" s="114" t="s">
        <v>2723</v>
      </c>
    </row>
    <row r="8690" spans="1:12" x14ac:dyDescent="0.2">
      <c r="A8690" s="114" t="s">
        <v>10519</v>
      </c>
      <c r="D8690" s="114" t="s">
        <v>2724</v>
      </c>
      <c r="E8690" s="114">
        <f t="shared" si="135"/>
        <v>40724405</v>
      </c>
      <c r="F8690" s="114" t="s">
        <v>407</v>
      </c>
      <c r="G8690" s="114" t="s">
        <v>16826</v>
      </c>
      <c r="H8690" s="114" t="s">
        <v>2720</v>
      </c>
      <c r="I8690" s="114" t="s">
        <v>2725</v>
      </c>
    </row>
    <row r="8691" spans="1:12" x14ac:dyDescent="0.2">
      <c r="A8691" s="114" t="s">
        <v>10519</v>
      </c>
      <c r="D8691" s="114" t="s">
        <v>2726</v>
      </c>
      <c r="E8691" s="114">
        <f t="shared" si="135"/>
        <v>40724406</v>
      </c>
      <c r="F8691" s="114" t="s">
        <v>407</v>
      </c>
      <c r="G8691" s="114" t="s">
        <v>16826</v>
      </c>
      <c r="H8691" s="114" t="s">
        <v>2720</v>
      </c>
      <c r="I8691" s="114" t="s">
        <v>2727</v>
      </c>
    </row>
    <row r="8692" spans="1:12" x14ac:dyDescent="0.2">
      <c r="A8692" s="114" t="s">
        <v>10519</v>
      </c>
      <c r="D8692" s="114" t="s">
        <v>2728</v>
      </c>
      <c r="E8692" s="114">
        <f t="shared" si="135"/>
        <v>40729601</v>
      </c>
      <c r="F8692" s="114" t="s">
        <v>407</v>
      </c>
      <c r="G8692" s="114" t="s">
        <v>16826</v>
      </c>
      <c r="H8692" s="114" t="s">
        <v>2729</v>
      </c>
      <c r="I8692" s="114" t="s">
        <v>2730</v>
      </c>
    </row>
    <row r="8693" spans="1:12" x14ac:dyDescent="0.2">
      <c r="A8693" s="114" t="s">
        <v>10519</v>
      </c>
      <c r="D8693" s="114" t="s">
        <v>2731</v>
      </c>
      <c r="E8693" s="114">
        <f t="shared" si="135"/>
        <v>40729602</v>
      </c>
      <c r="F8693" s="114" t="s">
        <v>407</v>
      </c>
      <c r="G8693" s="114" t="s">
        <v>16826</v>
      </c>
      <c r="H8693" s="114" t="s">
        <v>2729</v>
      </c>
      <c r="I8693" s="114" t="s">
        <v>2732</v>
      </c>
    </row>
    <row r="8694" spans="1:12" x14ac:dyDescent="0.2">
      <c r="A8694" s="114" t="s">
        <v>10519</v>
      </c>
      <c r="D8694" s="114" t="s">
        <v>2733</v>
      </c>
      <c r="E8694" s="114">
        <f t="shared" si="135"/>
        <v>40729603</v>
      </c>
      <c r="F8694" s="114" t="s">
        <v>407</v>
      </c>
      <c r="G8694" s="114" t="s">
        <v>16826</v>
      </c>
      <c r="H8694" s="114" t="s">
        <v>2729</v>
      </c>
      <c r="I8694" s="114" t="s">
        <v>2734</v>
      </c>
    </row>
    <row r="8695" spans="1:12" x14ac:dyDescent="0.2">
      <c r="A8695" s="114" t="s">
        <v>10519</v>
      </c>
      <c r="D8695" s="114" t="s">
        <v>2735</v>
      </c>
      <c r="E8695" s="114">
        <f t="shared" si="135"/>
        <v>40729604</v>
      </c>
      <c r="F8695" s="114" t="s">
        <v>407</v>
      </c>
      <c r="G8695" s="114" t="s">
        <v>16826</v>
      </c>
      <c r="H8695" s="114" t="s">
        <v>2729</v>
      </c>
      <c r="I8695" s="114" t="s">
        <v>2736</v>
      </c>
    </row>
    <row r="8696" spans="1:12" x14ac:dyDescent="0.2">
      <c r="A8696" s="114" t="s">
        <v>10519</v>
      </c>
      <c r="D8696" s="114" t="s">
        <v>2737</v>
      </c>
      <c r="E8696" s="114">
        <f t="shared" si="135"/>
        <v>40729605</v>
      </c>
      <c r="F8696" s="114" t="s">
        <v>407</v>
      </c>
      <c r="G8696" s="114" t="s">
        <v>16826</v>
      </c>
      <c r="H8696" s="114" t="s">
        <v>2729</v>
      </c>
      <c r="I8696" s="114" t="s">
        <v>2738</v>
      </c>
    </row>
    <row r="8697" spans="1:12" x14ac:dyDescent="0.2">
      <c r="A8697" s="114" t="s">
        <v>10519</v>
      </c>
      <c r="D8697" s="114" t="s">
        <v>2739</v>
      </c>
      <c r="E8697" s="114">
        <f t="shared" si="135"/>
        <v>40729606</v>
      </c>
      <c r="F8697" s="114" t="s">
        <v>407</v>
      </c>
      <c r="G8697" s="114" t="s">
        <v>16826</v>
      </c>
      <c r="H8697" s="114" t="s">
        <v>2729</v>
      </c>
      <c r="I8697" s="114" t="s">
        <v>2740</v>
      </c>
    </row>
    <row r="8698" spans="1:12" x14ac:dyDescent="0.2">
      <c r="A8698" s="114" t="s">
        <v>10519</v>
      </c>
      <c r="D8698" s="114" t="s">
        <v>2741</v>
      </c>
      <c r="E8698" s="114">
        <f t="shared" si="135"/>
        <v>40729697</v>
      </c>
      <c r="F8698" s="114" t="s">
        <v>407</v>
      </c>
      <c r="G8698" s="114" t="s">
        <v>16826</v>
      </c>
      <c r="H8698" s="114" t="s">
        <v>2729</v>
      </c>
      <c r="I8698" s="114" t="s">
        <v>34</v>
      </c>
    </row>
    <row r="8699" spans="1:12" x14ac:dyDescent="0.2">
      <c r="A8699" s="114" t="s">
        <v>10519</v>
      </c>
      <c r="D8699" s="114" t="s">
        <v>2742</v>
      </c>
      <c r="E8699" s="114">
        <f t="shared" si="135"/>
        <v>40729698</v>
      </c>
      <c r="F8699" s="114" t="s">
        <v>407</v>
      </c>
      <c r="G8699" s="114" t="s">
        <v>16826</v>
      </c>
      <c r="H8699" s="114" t="s">
        <v>2729</v>
      </c>
      <c r="I8699" s="114" t="s">
        <v>36</v>
      </c>
    </row>
    <row r="8700" spans="1:12" x14ac:dyDescent="0.2">
      <c r="A8700" s="114" t="s">
        <v>10519</v>
      </c>
      <c r="D8700" s="114" t="s">
        <v>2743</v>
      </c>
      <c r="E8700" s="114">
        <f t="shared" si="135"/>
        <v>40780401</v>
      </c>
      <c r="F8700" s="114" t="s">
        <v>407</v>
      </c>
      <c r="G8700" s="114" t="s">
        <v>16826</v>
      </c>
      <c r="H8700" s="114" t="s">
        <v>2744</v>
      </c>
      <c r="I8700" s="114" t="s">
        <v>2745</v>
      </c>
      <c r="K8700" s="116"/>
      <c r="L8700" s="114"/>
    </row>
    <row r="8701" spans="1:12" x14ac:dyDescent="0.2">
      <c r="A8701" s="114" t="s">
        <v>10519</v>
      </c>
      <c r="D8701" s="114" t="s">
        <v>2746</v>
      </c>
      <c r="E8701" s="114">
        <f t="shared" si="135"/>
        <v>40780403</v>
      </c>
      <c r="F8701" s="114" t="s">
        <v>407</v>
      </c>
      <c r="G8701" s="114" t="s">
        <v>16826</v>
      </c>
      <c r="H8701" s="114" t="s">
        <v>2744</v>
      </c>
      <c r="I8701" s="114" t="s">
        <v>45</v>
      </c>
    </row>
    <row r="8702" spans="1:12" x14ac:dyDescent="0.2">
      <c r="A8702" s="114" t="s">
        <v>10519</v>
      </c>
      <c r="D8702" s="114" t="s">
        <v>2747</v>
      </c>
      <c r="E8702" s="114">
        <f t="shared" si="135"/>
        <v>40780815</v>
      </c>
      <c r="F8702" s="114" t="s">
        <v>407</v>
      </c>
      <c r="G8702" s="114" t="s">
        <v>16826</v>
      </c>
      <c r="H8702" s="114" t="s">
        <v>2748</v>
      </c>
      <c r="I8702" s="114" t="s">
        <v>1892</v>
      </c>
    </row>
    <row r="8703" spans="1:12" x14ac:dyDescent="0.2">
      <c r="A8703" s="114" t="s">
        <v>10519</v>
      </c>
      <c r="D8703" s="114" t="s">
        <v>2749</v>
      </c>
      <c r="E8703" s="114">
        <f t="shared" si="135"/>
        <v>40780819</v>
      </c>
      <c r="F8703" s="114" t="s">
        <v>407</v>
      </c>
      <c r="G8703" s="114" t="s">
        <v>16826</v>
      </c>
      <c r="H8703" s="114" t="s">
        <v>2748</v>
      </c>
      <c r="I8703" s="114" t="s">
        <v>1539</v>
      </c>
    </row>
    <row r="8704" spans="1:12" x14ac:dyDescent="0.2">
      <c r="A8704" s="114" t="s">
        <v>10519</v>
      </c>
      <c r="D8704" s="114" t="s">
        <v>2750</v>
      </c>
      <c r="E8704" s="114">
        <f t="shared" si="135"/>
        <v>40781201</v>
      </c>
      <c r="F8704" s="114" t="s">
        <v>407</v>
      </c>
      <c r="G8704" s="114" t="s">
        <v>16826</v>
      </c>
      <c r="H8704" s="114" t="s">
        <v>2751</v>
      </c>
      <c r="I8704" s="114" t="s">
        <v>2752</v>
      </c>
    </row>
    <row r="8705" spans="1:12" x14ac:dyDescent="0.2">
      <c r="A8705" s="114" t="s">
        <v>10519</v>
      </c>
      <c r="D8705" s="114" t="s">
        <v>2753</v>
      </c>
      <c r="E8705" s="114">
        <f t="shared" si="135"/>
        <v>40781202</v>
      </c>
      <c r="F8705" s="114" t="s">
        <v>407</v>
      </c>
      <c r="G8705" s="114" t="s">
        <v>16826</v>
      </c>
      <c r="H8705" s="114" t="s">
        <v>2751</v>
      </c>
      <c r="I8705" s="114" t="s">
        <v>2754</v>
      </c>
    </row>
    <row r="8706" spans="1:12" x14ac:dyDescent="0.2">
      <c r="A8706" s="114" t="s">
        <v>10519</v>
      </c>
      <c r="D8706" s="114" t="s">
        <v>2755</v>
      </c>
      <c r="E8706" s="114">
        <f t="shared" ref="E8706:E8769" si="136">VALUE(D8706)</f>
        <v>40781601</v>
      </c>
      <c r="F8706" s="114" t="s">
        <v>407</v>
      </c>
      <c r="G8706" s="114" t="s">
        <v>16826</v>
      </c>
      <c r="H8706" s="114" t="s">
        <v>2756</v>
      </c>
      <c r="I8706" s="114" t="s">
        <v>2757</v>
      </c>
    </row>
    <row r="8707" spans="1:12" x14ac:dyDescent="0.2">
      <c r="A8707" s="114" t="s">
        <v>10519</v>
      </c>
      <c r="D8707" s="114" t="s">
        <v>2758</v>
      </c>
      <c r="E8707" s="114">
        <f t="shared" si="136"/>
        <v>40781602</v>
      </c>
      <c r="F8707" s="114" t="s">
        <v>407</v>
      </c>
      <c r="G8707" s="114" t="s">
        <v>16826</v>
      </c>
      <c r="H8707" s="114" t="s">
        <v>2756</v>
      </c>
      <c r="I8707" s="114" t="s">
        <v>2759</v>
      </c>
    </row>
    <row r="8708" spans="1:12" x14ac:dyDescent="0.2">
      <c r="A8708" s="114" t="s">
        <v>10519</v>
      </c>
      <c r="D8708" s="114" t="s">
        <v>2760</v>
      </c>
      <c r="E8708" s="114">
        <f t="shared" si="136"/>
        <v>40781603</v>
      </c>
      <c r="F8708" s="114" t="s">
        <v>407</v>
      </c>
      <c r="G8708" s="114" t="s">
        <v>16826</v>
      </c>
      <c r="H8708" s="114" t="s">
        <v>2756</v>
      </c>
      <c r="I8708" s="114" t="s">
        <v>2761</v>
      </c>
    </row>
    <row r="8709" spans="1:12" x14ac:dyDescent="0.2">
      <c r="A8709" s="114" t="s">
        <v>10519</v>
      </c>
      <c r="D8709" s="114" t="s">
        <v>2762</v>
      </c>
      <c r="E8709" s="114">
        <f t="shared" si="136"/>
        <v>40781604</v>
      </c>
      <c r="F8709" s="114" t="s">
        <v>407</v>
      </c>
      <c r="G8709" s="114" t="s">
        <v>16826</v>
      </c>
      <c r="H8709" s="114" t="s">
        <v>2756</v>
      </c>
      <c r="I8709" s="114" t="s">
        <v>1903</v>
      </c>
    </row>
    <row r="8710" spans="1:12" x14ac:dyDescent="0.2">
      <c r="A8710" s="114" t="s">
        <v>10519</v>
      </c>
      <c r="D8710" s="114" t="s">
        <v>2763</v>
      </c>
      <c r="E8710" s="114">
        <f t="shared" si="136"/>
        <v>40781605</v>
      </c>
      <c r="F8710" s="114" t="s">
        <v>407</v>
      </c>
      <c r="G8710" s="114" t="s">
        <v>16826</v>
      </c>
      <c r="H8710" s="114" t="s">
        <v>2756</v>
      </c>
      <c r="I8710" s="114" t="s">
        <v>2764</v>
      </c>
    </row>
    <row r="8711" spans="1:12" x14ac:dyDescent="0.2">
      <c r="A8711" s="114" t="s">
        <v>10519</v>
      </c>
      <c r="D8711" s="114" t="s">
        <v>2765</v>
      </c>
      <c r="E8711" s="114">
        <f t="shared" si="136"/>
        <v>40781606</v>
      </c>
      <c r="F8711" s="114" t="s">
        <v>407</v>
      </c>
      <c r="G8711" s="114" t="s">
        <v>16826</v>
      </c>
      <c r="H8711" s="114" t="s">
        <v>2756</v>
      </c>
      <c r="I8711" s="114" t="s">
        <v>2766</v>
      </c>
    </row>
    <row r="8712" spans="1:12" x14ac:dyDescent="0.2">
      <c r="A8712" s="114" t="s">
        <v>10519</v>
      </c>
      <c r="D8712" s="114" t="s">
        <v>2767</v>
      </c>
      <c r="E8712" s="114">
        <f t="shared" si="136"/>
        <v>40781607</v>
      </c>
      <c r="F8712" s="114" t="s">
        <v>407</v>
      </c>
      <c r="G8712" s="114" t="s">
        <v>16826</v>
      </c>
      <c r="H8712" s="114" t="s">
        <v>2756</v>
      </c>
      <c r="I8712" s="114" t="s">
        <v>1581</v>
      </c>
    </row>
    <row r="8713" spans="1:12" x14ac:dyDescent="0.2">
      <c r="A8713" s="114" t="s">
        <v>10519</v>
      </c>
      <c r="D8713" s="114" t="s">
        <v>2768</v>
      </c>
      <c r="E8713" s="114">
        <f t="shared" si="136"/>
        <v>40781699</v>
      </c>
      <c r="F8713" s="114" t="s">
        <v>407</v>
      </c>
      <c r="G8713" s="114" t="s">
        <v>16826</v>
      </c>
      <c r="H8713" s="114" t="s">
        <v>2756</v>
      </c>
      <c r="I8713" s="114" t="s">
        <v>7520</v>
      </c>
    </row>
    <row r="8714" spans="1:12" x14ac:dyDescent="0.2">
      <c r="A8714" s="114" t="s">
        <v>10519</v>
      </c>
      <c r="D8714" s="114" t="s">
        <v>2769</v>
      </c>
      <c r="E8714" s="114">
        <f t="shared" si="136"/>
        <v>40782001</v>
      </c>
      <c r="F8714" s="114" t="s">
        <v>407</v>
      </c>
      <c r="G8714" s="114" t="s">
        <v>16826</v>
      </c>
      <c r="H8714" s="114" t="s">
        <v>2770</v>
      </c>
      <c r="I8714" s="114" t="s">
        <v>2771</v>
      </c>
      <c r="K8714" s="116"/>
      <c r="L8714" s="114"/>
    </row>
    <row r="8715" spans="1:12" x14ac:dyDescent="0.2">
      <c r="A8715" s="114" t="s">
        <v>10519</v>
      </c>
      <c r="D8715" s="114" t="s">
        <v>2772</v>
      </c>
      <c r="E8715" s="114">
        <f t="shared" si="136"/>
        <v>40782002</v>
      </c>
      <c r="F8715" s="114" t="s">
        <v>407</v>
      </c>
      <c r="G8715" s="114" t="s">
        <v>16826</v>
      </c>
      <c r="H8715" s="114" t="s">
        <v>2770</v>
      </c>
      <c r="I8715" s="114" t="s">
        <v>2773</v>
      </c>
    </row>
    <row r="8716" spans="1:12" x14ac:dyDescent="0.2">
      <c r="A8716" s="114" t="s">
        <v>10519</v>
      </c>
      <c r="D8716" s="114" t="s">
        <v>2774</v>
      </c>
      <c r="E8716" s="114">
        <f t="shared" si="136"/>
        <v>40782003</v>
      </c>
      <c r="F8716" s="114" t="s">
        <v>407</v>
      </c>
      <c r="G8716" s="114" t="s">
        <v>16826</v>
      </c>
      <c r="H8716" s="114" t="s">
        <v>2770</v>
      </c>
      <c r="I8716" s="114" t="s">
        <v>2775</v>
      </c>
    </row>
    <row r="8717" spans="1:12" x14ac:dyDescent="0.2">
      <c r="A8717" s="114" t="s">
        <v>10519</v>
      </c>
      <c r="D8717" s="114" t="s">
        <v>2776</v>
      </c>
      <c r="E8717" s="114">
        <f t="shared" si="136"/>
        <v>40782004</v>
      </c>
      <c r="F8717" s="114" t="s">
        <v>407</v>
      </c>
      <c r="G8717" s="114" t="s">
        <v>16826</v>
      </c>
      <c r="H8717" s="114" t="s">
        <v>2770</v>
      </c>
      <c r="I8717" s="114" t="s">
        <v>2777</v>
      </c>
    </row>
    <row r="8718" spans="1:12" x14ac:dyDescent="0.2">
      <c r="A8718" s="114" t="s">
        <v>10519</v>
      </c>
      <c r="D8718" s="114" t="s">
        <v>2778</v>
      </c>
      <c r="E8718" s="114">
        <f t="shared" si="136"/>
        <v>40782005</v>
      </c>
      <c r="F8718" s="114" t="s">
        <v>407</v>
      </c>
      <c r="G8718" s="114" t="s">
        <v>16826</v>
      </c>
      <c r="H8718" s="114" t="s">
        <v>2770</v>
      </c>
      <c r="I8718" s="114" t="s">
        <v>2779</v>
      </c>
    </row>
    <row r="8719" spans="1:12" x14ac:dyDescent="0.2">
      <c r="A8719" s="114" t="s">
        <v>10519</v>
      </c>
      <c r="D8719" s="114" t="s">
        <v>2780</v>
      </c>
      <c r="E8719" s="114">
        <f t="shared" si="136"/>
        <v>40782006</v>
      </c>
      <c r="F8719" s="114" t="s">
        <v>407</v>
      </c>
      <c r="G8719" s="114" t="s">
        <v>16826</v>
      </c>
      <c r="H8719" s="114" t="s">
        <v>2770</v>
      </c>
      <c r="I8719" s="114" t="s">
        <v>2781</v>
      </c>
    </row>
    <row r="8720" spans="1:12" x14ac:dyDescent="0.2">
      <c r="A8720" s="114" t="s">
        <v>10519</v>
      </c>
      <c r="D8720" s="114" t="s">
        <v>2782</v>
      </c>
      <c r="E8720" s="114">
        <f t="shared" si="136"/>
        <v>40782007</v>
      </c>
      <c r="F8720" s="114" t="s">
        <v>407</v>
      </c>
      <c r="G8720" s="114" t="s">
        <v>16826</v>
      </c>
      <c r="H8720" s="114" t="s">
        <v>2770</v>
      </c>
      <c r="I8720" s="114" t="s">
        <v>1598</v>
      </c>
    </row>
    <row r="8721" spans="1:9" x14ac:dyDescent="0.2">
      <c r="A8721" s="114" t="s">
        <v>10519</v>
      </c>
      <c r="D8721" s="114" t="s">
        <v>2783</v>
      </c>
      <c r="E8721" s="114">
        <f t="shared" si="136"/>
        <v>40782008</v>
      </c>
      <c r="F8721" s="114" t="s">
        <v>407</v>
      </c>
      <c r="G8721" s="114" t="s">
        <v>16826</v>
      </c>
      <c r="H8721" s="114" t="s">
        <v>2770</v>
      </c>
      <c r="I8721" s="114" t="s">
        <v>1602</v>
      </c>
    </row>
    <row r="8722" spans="1:9" x14ac:dyDescent="0.2">
      <c r="A8722" s="114" t="s">
        <v>10519</v>
      </c>
      <c r="D8722" s="114" t="s">
        <v>2784</v>
      </c>
      <c r="E8722" s="114">
        <f t="shared" si="136"/>
        <v>40782009</v>
      </c>
      <c r="F8722" s="114" t="s">
        <v>407</v>
      </c>
      <c r="G8722" s="114" t="s">
        <v>16826</v>
      </c>
      <c r="H8722" s="114" t="s">
        <v>2770</v>
      </c>
      <c r="I8722" s="114" t="s">
        <v>1606</v>
      </c>
    </row>
    <row r="8723" spans="1:9" x14ac:dyDescent="0.2">
      <c r="A8723" s="114" t="s">
        <v>10519</v>
      </c>
      <c r="D8723" s="114" t="s">
        <v>2785</v>
      </c>
      <c r="E8723" s="114">
        <f t="shared" si="136"/>
        <v>40782010</v>
      </c>
      <c r="F8723" s="114" t="s">
        <v>407</v>
      </c>
      <c r="G8723" s="114" t="s">
        <v>16826</v>
      </c>
      <c r="H8723" s="114" t="s">
        <v>2770</v>
      </c>
      <c r="I8723" s="114" t="s">
        <v>1610</v>
      </c>
    </row>
    <row r="8724" spans="1:9" x14ac:dyDescent="0.2">
      <c r="A8724" s="114" t="s">
        <v>10519</v>
      </c>
      <c r="D8724" s="114" t="s">
        <v>2786</v>
      </c>
      <c r="E8724" s="114">
        <f t="shared" si="136"/>
        <v>40782011</v>
      </c>
      <c r="F8724" s="114" t="s">
        <v>407</v>
      </c>
      <c r="G8724" s="114" t="s">
        <v>16826</v>
      </c>
      <c r="H8724" s="114" t="s">
        <v>2770</v>
      </c>
      <c r="I8724" s="114" t="s">
        <v>1614</v>
      </c>
    </row>
    <row r="8725" spans="1:9" x14ac:dyDescent="0.2">
      <c r="A8725" s="114" t="s">
        <v>10519</v>
      </c>
      <c r="D8725" s="114" t="s">
        <v>2787</v>
      </c>
      <c r="E8725" s="114">
        <f t="shared" si="136"/>
        <v>40782012</v>
      </c>
      <c r="F8725" s="114" t="s">
        <v>407</v>
      </c>
      <c r="G8725" s="114" t="s">
        <v>16826</v>
      </c>
      <c r="H8725" s="114" t="s">
        <v>2770</v>
      </c>
      <c r="I8725" s="114" t="s">
        <v>2788</v>
      </c>
    </row>
    <row r="8726" spans="1:9" x14ac:dyDescent="0.2">
      <c r="A8726" s="114" t="s">
        <v>10519</v>
      </c>
      <c r="D8726" s="114" t="s">
        <v>2789</v>
      </c>
      <c r="E8726" s="114">
        <f t="shared" si="136"/>
        <v>40782099</v>
      </c>
      <c r="F8726" s="114" t="s">
        <v>407</v>
      </c>
      <c r="G8726" s="114" t="s">
        <v>16826</v>
      </c>
      <c r="H8726" s="114" t="s">
        <v>2770</v>
      </c>
      <c r="I8726" s="114" t="s">
        <v>2790</v>
      </c>
    </row>
    <row r="8727" spans="1:9" x14ac:dyDescent="0.2">
      <c r="A8727" s="114" t="s">
        <v>10519</v>
      </c>
      <c r="D8727" s="114" t="s">
        <v>2791</v>
      </c>
      <c r="E8727" s="114">
        <f t="shared" si="136"/>
        <v>40782401</v>
      </c>
      <c r="F8727" s="114" t="s">
        <v>407</v>
      </c>
      <c r="G8727" s="114" t="s">
        <v>16826</v>
      </c>
      <c r="H8727" s="114" t="s">
        <v>2792</v>
      </c>
      <c r="I8727" s="114" t="s">
        <v>2793</v>
      </c>
    </row>
    <row r="8728" spans="1:9" x14ac:dyDescent="0.2">
      <c r="A8728" s="114" t="s">
        <v>10519</v>
      </c>
      <c r="D8728" s="114" t="s">
        <v>2794</v>
      </c>
      <c r="E8728" s="114">
        <f t="shared" si="136"/>
        <v>40782499</v>
      </c>
      <c r="F8728" s="114" t="s">
        <v>407</v>
      </c>
      <c r="G8728" s="114" t="s">
        <v>16826</v>
      </c>
      <c r="H8728" s="114" t="s">
        <v>2792</v>
      </c>
      <c r="I8728" s="114" t="s">
        <v>2795</v>
      </c>
    </row>
    <row r="8729" spans="1:9" x14ac:dyDescent="0.2">
      <c r="A8729" s="114" t="s">
        <v>10519</v>
      </c>
      <c r="D8729" s="114" t="s">
        <v>2796</v>
      </c>
      <c r="E8729" s="114">
        <f t="shared" si="136"/>
        <v>40783201</v>
      </c>
      <c r="F8729" s="114" t="s">
        <v>407</v>
      </c>
      <c r="G8729" s="114" t="s">
        <v>16826</v>
      </c>
      <c r="H8729" s="114" t="s">
        <v>2797</v>
      </c>
      <c r="I8729" s="114" t="s">
        <v>2798</v>
      </c>
    </row>
    <row r="8730" spans="1:9" x14ac:dyDescent="0.2">
      <c r="A8730" s="114" t="s">
        <v>10519</v>
      </c>
      <c r="D8730" s="114" t="s">
        <v>2799</v>
      </c>
      <c r="E8730" s="114">
        <f t="shared" si="136"/>
        <v>40783202</v>
      </c>
      <c r="F8730" s="114" t="s">
        <v>407</v>
      </c>
      <c r="G8730" s="114" t="s">
        <v>16826</v>
      </c>
      <c r="H8730" s="114" t="s">
        <v>2797</v>
      </c>
      <c r="I8730" s="114" t="s">
        <v>2800</v>
      </c>
    </row>
    <row r="8731" spans="1:9" x14ac:dyDescent="0.2">
      <c r="A8731" s="114" t="s">
        <v>10519</v>
      </c>
      <c r="D8731" s="114" t="s">
        <v>2801</v>
      </c>
      <c r="E8731" s="114">
        <f t="shared" si="136"/>
        <v>40783203</v>
      </c>
      <c r="F8731" s="114" t="s">
        <v>407</v>
      </c>
      <c r="G8731" s="114" t="s">
        <v>16826</v>
      </c>
      <c r="H8731" s="114" t="s">
        <v>2797</v>
      </c>
      <c r="I8731" s="114" t="s">
        <v>2802</v>
      </c>
    </row>
    <row r="8732" spans="1:9" x14ac:dyDescent="0.2">
      <c r="A8732" s="114" t="s">
        <v>10519</v>
      </c>
      <c r="D8732" s="114" t="s">
        <v>2803</v>
      </c>
      <c r="E8732" s="114">
        <f t="shared" si="136"/>
        <v>40783204</v>
      </c>
      <c r="F8732" s="114" t="s">
        <v>407</v>
      </c>
      <c r="G8732" s="114" t="s">
        <v>16826</v>
      </c>
      <c r="H8732" s="114" t="s">
        <v>2797</v>
      </c>
      <c r="I8732" s="114" t="s">
        <v>1616</v>
      </c>
    </row>
    <row r="8733" spans="1:9" x14ac:dyDescent="0.2">
      <c r="A8733" s="114" t="s">
        <v>10519</v>
      </c>
      <c r="D8733" s="114" t="s">
        <v>2804</v>
      </c>
      <c r="E8733" s="114">
        <f t="shared" si="136"/>
        <v>40783205</v>
      </c>
      <c r="F8733" s="114" t="s">
        <v>407</v>
      </c>
      <c r="G8733" s="114" t="s">
        <v>16826</v>
      </c>
      <c r="H8733" s="114" t="s">
        <v>2797</v>
      </c>
      <c r="I8733" s="114" t="s">
        <v>1303</v>
      </c>
    </row>
    <row r="8734" spans="1:9" x14ac:dyDescent="0.2">
      <c r="A8734" s="114" t="s">
        <v>10519</v>
      </c>
      <c r="D8734" s="114" t="s">
        <v>2805</v>
      </c>
      <c r="E8734" s="114">
        <f t="shared" si="136"/>
        <v>40783299</v>
      </c>
      <c r="F8734" s="114" t="s">
        <v>407</v>
      </c>
      <c r="G8734" s="114" t="s">
        <v>16826</v>
      </c>
      <c r="H8734" s="114" t="s">
        <v>2797</v>
      </c>
      <c r="I8734" s="114" t="s">
        <v>2806</v>
      </c>
    </row>
    <row r="8735" spans="1:9" x14ac:dyDescent="0.2">
      <c r="A8735" s="114" t="s">
        <v>10519</v>
      </c>
      <c r="D8735" s="114" t="s">
        <v>2807</v>
      </c>
      <c r="E8735" s="114">
        <f t="shared" si="136"/>
        <v>40783601</v>
      </c>
      <c r="F8735" s="114" t="s">
        <v>407</v>
      </c>
      <c r="G8735" s="114" t="s">
        <v>16826</v>
      </c>
      <c r="H8735" s="114" t="s">
        <v>2808</v>
      </c>
      <c r="I8735" s="114" t="s">
        <v>1625</v>
      </c>
    </row>
    <row r="8736" spans="1:9" x14ac:dyDescent="0.2">
      <c r="A8736" s="114" t="s">
        <v>10519</v>
      </c>
      <c r="D8736" s="114" t="s">
        <v>2809</v>
      </c>
      <c r="E8736" s="114">
        <f t="shared" si="136"/>
        <v>40783621</v>
      </c>
      <c r="F8736" s="114" t="s">
        <v>407</v>
      </c>
      <c r="G8736" s="114" t="s">
        <v>16826</v>
      </c>
      <c r="H8736" s="114" t="s">
        <v>2808</v>
      </c>
      <c r="I8736" s="114" t="s">
        <v>1639</v>
      </c>
    </row>
    <row r="8737" spans="1:9" x14ac:dyDescent="0.2">
      <c r="A8737" s="114" t="s">
        <v>10519</v>
      </c>
      <c r="D8737" s="114" t="s">
        <v>2810</v>
      </c>
      <c r="E8737" s="114">
        <f t="shared" si="136"/>
        <v>40784801</v>
      </c>
      <c r="F8737" s="114" t="s">
        <v>407</v>
      </c>
      <c r="G8737" s="114" t="s">
        <v>16826</v>
      </c>
      <c r="H8737" s="114" t="s">
        <v>2811</v>
      </c>
      <c r="I8737" s="114" t="s">
        <v>2812</v>
      </c>
    </row>
    <row r="8738" spans="1:9" x14ac:dyDescent="0.2">
      <c r="A8738" s="114" t="s">
        <v>10519</v>
      </c>
      <c r="D8738" s="114" t="s">
        <v>2813</v>
      </c>
      <c r="E8738" s="114">
        <f t="shared" si="136"/>
        <v>40784899</v>
      </c>
      <c r="F8738" s="114" t="s">
        <v>407</v>
      </c>
      <c r="G8738" s="114" t="s">
        <v>16826</v>
      </c>
      <c r="H8738" s="114" t="s">
        <v>2811</v>
      </c>
      <c r="I8738" s="114" t="s">
        <v>4440</v>
      </c>
    </row>
    <row r="8739" spans="1:9" x14ac:dyDescent="0.2">
      <c r="A8739" s="114" t="s">
        <v>10519</v>
      </c>
      <c r="D8739" s="114" t="s">
        <v>2814</v>
      </c>
      <c r="E8739" s="114">
        <f t="shared" si="136"/>
        <v>40786001</v>
      </c>
      <c r="F8739" s="114" t="s">
        <v>407</v>
      </c>
      <c r="G8739" s="114" t="s">
        <v>16826</v>
      </c>
      <c r="H8739" s="114" t="s">
        <v>2815</v>
      </c>
      <c r="I8739" s="114" t="s">
        <v>2816</v>
      </c>
    </row>
    <row r="8740" spans="1:9" x14ac:dyDescent="0.2">
      <c r="A8740" s="114" t="s">
        <v>10519</v>
      </c>
      <c r="D8740" s="114" t="s">
        <v>2817</v>
      </c>
      <c r="E8740" s="114">
        <f t="shared" si="136"/>
        <v>40786002</v>
      </c>
      <c r="F8740" s="114" t="s">
        <v>407</v>
      </c>
      <c r="G8740" s="114" t="s">
        <v>16826</v>
      </c>
      <c r="H8740" s="114" t="s">
        <v>2815</v>
      </c>
      <c r="I8740" s="114" t="s">
        <v>4496</v>
      </c>
    </row>
    <row r="8741" spans="1:9" x14ac:dyDescent="0.2">
      <c r="A8741" s="114" t="s">
        <v>10519</v>
      </c>
      <c r="D8741" s="114" t="s">
        <v>2818</v>
      </c>
      <c r="E8741" s="114">
        <f t="shared" si="136"/>
        <v>40786003</v>
      </c>
      <c r="F8741" s="114" t="s">
        <v>407</v>
      </c>
      <c r="G8741" s="114" t="s">
        <v>16826</v>
      </c>
      <c r="H8741" s="114" t="s">
        <v>2815</v>
      </c>
      <c r="I8741" s="114" t="s">
        <v>2819</v>
      </c>
    </row>
    <row r="8742" spans="1:9" x14ac:dyDescent="0.2">
      <c r="A8742" s="114" t="s">
        <v>10519</v>
      </c>
      <c r="D8742" s="114" t="s">
        <v>2820</v>
      </c>
      <c r="E8742" s="114">
        <f t="shared" si="136"/>
        <v>40786004</v>
      </c>
      <c r="F8742" s="114" t="s">
        <v>407</v>
      </c>
      <c r="G8742" s="114" t="s">
        <v>16826</v>
      </c>
      <c r="H8742" s="114" t="s">
        <v>2815</v>
      </c>
      <c r="I8742" s="114" t="s">
        <v>2821</v>
      </c>
    </row>
    <row r="8743" spans="1:9" x14ac:dyDescent="0.2">
      <c r="A8743" s="114" t="s">
        <v>10519</v>
      </c>
      <c r="D8743" s="114" t="s">
        <v>2822</v>
      </c>
      <c r="E8743" s="114">
        <f t="shared" si="136"/>
        <v>40786005</v>
      </c>
      <c r="F8743" s="114" t="s">
        <v>407</v>
      </c>
      <c r="G8743" s="114" t="s">
        <v>16826</v>
      </c>
      <c r="H8743" s="114" t="s">
        <v>2815</v>
      </c>
      <c r="I8743" s="114" t="s">
        <v>2823</v>
      </c>
    </row>
    <row r="8744" spans="1:9" x14ac:dyDescent="0.2">
      <c r="A8744" s="114" t="s">
        <v>10519</v>
      </c>
      <c r="D8744" s="114" t="s">
        <v>2824</v>
      </c>
      <c r="E8744" s="114">
        <f t="shared" si="136"/>
        <v>40786006</v>
      </c>
      <c r="F8744" s="114" t="s">
        <v>407</v>
      </c>
      <c r="G8744" s="114" t="s">
        <v>16826</v>
      </c>
      <c r="H8744" s="114" t="s">
        <v>2815</v>
      </c>
      <c r="I8744" s="114" t="s">
        <v>4463</v>
      </c>
    </row>
    <row r="8745" spans="1:9" x14ac:dyDescent="0.2">
      <c r="A8745" s="114" t="s">
        <v>10519</v>
      </c>
      <c r="D8745" s="114" t="s">
        <v>2825</v>
      </c>
      <c r="E8745" s="114">
        <f t="shared" si="136"/>
        <v>40786019</v>
      </c>
      <c r="F8745" s="114" t="s">
        <v>407</v>
      </c>
      <c r="G8745" s="114" t="s">
        <v>16826</v>
      </c>
      <c r="H8745" s="114" t="s">
        <v>2815</v>
      </c>
      <c r="I8745" s="114" t="s">
        <v>4475</v>
      </c>
    </row>
    <row r="8746" spans="1:9" x14ac:dyDescent="0.2">
      <c r="A8746" s="114" t="s">
        <v>10519</v>
      </c>
      <c r="D8746" s="114" t="s">
        <v>2826</v>
      </c>
      <c r="E8746" s="114">
        <f t="shared" si="136"/>
        <v>40786021</v>
      </c>
      <c r="F8746" s="114" t="s">
        <v>407</v>
      </c>
      <c r="G8746" s="114" t="s">
        <v>16826</v>
      </c>
      <c r="H8746" s="114" t="s">
        <v>2815</v>
      </c>
      <c r="I8746" s="114" t="s">
        <v>4488</v>
      </c>
    </row>
    <row r="8747" spans="1:9" x14ac:dyDescent="0.2">
      <c r="A8747" s="114" t="s">
        <v>10519</v>
      </c>
      <c r="D8747" s="114" t="s">
        <v>2827</v>
      </c>
      <c r="E8747" s="114">
        <f t="shared" si="136"/>
        <v>40786023</v>
      </c>
      <c r="F8747" s="114" t="s">
        <v>407</v>
      </c>
      <c r="G8747" s="114" t="s">
        <v>16826</v>
      </c>
      <c r="H8747" s="114" t="s">
        <v>2815</v>
      </c>
      <c r="I8747" s="114" t="s">
        <v>2828</v>
      </c>
    </row>
    <row r="8748" spans="1:9" x14ac:dyDescent="0.2">
      <c r="A8748" s="114" t="s">
        <v>10519</v>
      </c>
      <c r="D8748" s="114" t="s">
        <v>2829</v>
      </c>
      <c r="E8748" s="114">
        <f t="shared" si="136"/>
        <v>40786099</v>
      </c>
      <c r="F8748" s="114" t="s">
        <v>407</v>
      </c>
      <c r="G8748" s="114" t="s">
        <v>16826</v>
      </c>
      <c r="H8748" s="114" t="s">
        <v>2815</v>
      </c>
      <c r="I8748" s="114" t="s">
        <v>7271</v>
      </c>
    </row>
    <row r="8749" spans="1:9" x14ac:dyDescent="0.2">
      <c r="A8749" s="114" t="s">
        <v>10519</v>
      </c>
      <c r="D8749" s="114" t="s">
        <v>2830</v>
      </c>
      <c r="E8749" s="114">
        <f t="shared" si="136"/>
        <v>40786401</v>
      </c>
      <c r="F8749" s="114" t="s">
        <v>407</v>
      </c>
      <c r="G8749" s="114" t="s">
        <v>16826</v>
      </c>
      <c r="H8749" s="114" t="s">
        <v>2831</v>
      </c>
      <c r="I8749" s="114" t="s">
        <v>2832</v>
      </c>
    </row>
    <row r="8750" spans="1:9" x14ac:dyDescent="0.2">
      <c r="A8750" s="114" t="s">
        <v>10519</v>
      </c>
      <c r="D8750" s="114" t="s">
        <v>2833</v>
      </c>
      <c r="E8750" s="114">
        <f t="shared" si="136"/>
        <v>40786499</v>
      </c>
      <c r="F8750" s="114" t="s">
        <v>407</v>
      </c>
      <c r="G8750" s="114" t="s">
        <v>16826</v>
      </c>
      <c r="H8750" s="114" t="s">
        <v>2831</v>
      </c>
      <c r="I8750" s="114" t="s">
        <v>1267</v>
      </c>
    </row>
    <row r="8751" spans="1:9" x14ac:dyDescent="0.2">
      <c r="A8751" s="114" t="s">
        <v>10519</v>
      </c>
      <c r="D8751" s="114" t="s">
        <v>1268</v>
      </c>
      <c r="E8751" s="114">
        <f t="shared" si="136"/>
        <v>40786801</v>
      </c>
      <c r="F8751" s="114" t="s">
        <v>407</v>
      </c>
      <c r="G8751" s="114" t="s">
        <v>16826</v>
      </c>
      <c r="H8751" s="114" t="s">
        <v>1269</v>
      </c>
      <c r="I8751" s="114" t="s">
        <v>4514</v>
      </c>
    </row>
    <row r="8752" spans="1:9" x14ac:dyDescent="0.2">
      <c r="A8752" s="114" t="s">
        <v>10519</v>
      </c>
      <c r="D8752" s="114" t="s">
        <v>1270</v>
      </c>
      <c r="E8752" s="114">
        <f t="shared" si="136"/>
        <v>40786803</v>
      </c>
      <c r="F8752" s="114" t="s">
        <v>407</v>
      </c>
      <c r="G8752" s="114" t="s">
        <v>16826</v>
      </c>
      <c r="H8752" s="114" t="s">
        <v>1269</v>
      </c>
      <c r="I8752" s="114" t="s">
        <v>7276</v>
      </c>
    </row>
    <row r="8753" spans="1:9" x14ac:dyDescent="0.2">
      <c r="A8753" s="114" t="s">
        <v>10519</v>
      </c>
      <c r="D8753" s="114" t="s">
        <v>1271</v>
      </c>
      <c r="E8753" s="114">
        <f t="shared" si="136"/>
        <v>40786805</v>
      </c>
      <c r="F8753" s="114" t="s">
        <v>407</v>
      </c>
      <c r="G8753" s="114" t="s">
        <v>16826</v>
      </c>
      <c r="H8753" s="114" t="s">
        <v>1269</v>
      </c>
      <c r="I8753" s="114" t="s">
        <v>7280</v>
      </c>
    </row>
    <row r="8754" spans="1:9" x14ac:dyDescent="0.2">
      <c r="A8754" s="114" t="s">
        <v>10519</v>
      </c>
      <c r="D8754" s="114" t="s">
        <v>1272</v>
      </c>
      <c r="E8754" s="114">
        <f t="shared" si="136"/>
        <v>40787201</v>
      </c>
      <c r="F8754" s="114" t="s">
        <v>407</v>
      </c>
      <c r="G8754" s="114" t="s">
        <v>16826</v>
      </c>
      <c r="H8754" s="114" t="s">
        <v>1273</v>
      </c>
      <c r="I8754" s="114" t="s">
        <v>1274</v>
      </c>
    </row>
    <row r="8755" spans="1:9" x14ac:dyDescent="0.2">
      <c r="A8755" s="114" t="s">
        <v>10519</v>
      </c>
      <c r="D8755" s="114" t="s">
        <v>1275</v>
      </c>
      <c r="E8755" s="114">
        <f t="shared" si="136"/>
        <v>40787203</v>
      </c>
      <c r="F8755" s="114" t="s">
        <v>407</v>
      </c>
      <c r="G8755" s="114" t="s">
        <v>16826</v>
      </c>
      <c r="H8755" s="114" t="s">
        <v>1273</v>
      </c>
      <c r="I8755" s="114" t="s">
        <v>1840</v>
      </c>
    </row>
    <row r="8756" spans="1:9" x14ac:dyDescent="0.2">
      <c r="A8756" s="114" t="s">
        <v>10519</v>
      </c>
      <c r="D8756" s="114" t="s">
        <v>1276</v>
      </c>
      <c r="E8756" s="114">
        <f t="shared" si="136"/>
        <v>40787299</v>
      </c>
      <c r="F8756" s="114" t="s">
        <v>407</v>
      </c>
      <c r="G8756" s="114" t="s">
        <v>16826</v>
      </c>
      <c r="H8756" s="114" t="s">
        <v>1273</v>
      </c>
      <c r="I8756" s="114" t="s">
        <v>1844</v>
      </c>
    </row>
    <row r="8757" spans="1:9" x14ac:dyDescent="0.2">
      <c r="A8757" s="114" t="s">
        <v>10519</v>
      </c>
      <c r="D8757" s="114" t="s">
        <v>1277</v>
      </c>
      <c r="E8757" s="114">
        <f t="shared" si="136"/>
        <v>40788403</v>
      </c>
      <c r="F8757" s="114" t="s">
        <v>407</v>
      </c>
      <c r="G8757" s="114" t="s">
        <v>16826</v>
      </c>
      <c r="H8757" s="114" t="s">
        <v>1278</v>
      </c>
      <c r="I8757" s="114" t="s">
        <v>2723</v>
      </c>
    </row>
    <row r="8758" spans="1:9" x14ac:dyDescent="0.2">
      <c r="A8758" s="114" t="s">
        <v>10519</v>
      </c>
      <c r="D8758" s="114" t="s">
        <v>1279</v>
      </c>
      <c r="E8758" s="114">
        <f t="shared" si="136"/>
        <v>40788405</v>
      </c>
      <c r="F8758" s="114" t="s">
        <v>407</v>
      </c>
      <c r="G8758" s="114" t="s">
        <v>16826</v>
      </c>
      <c r="H8758" s="114" t="s">
        <v>1278</v>
      </c>
      <c r="I8758" s="114" t="s">
        <v>2727</v>
      </c>
    </row>
    <row r="8759" spans="1:9" x14ac:dyDescent="0.2">
      <c r="A8759" s="114" t="s">
        <v>10519</v>
      </c>
      <c r="D8759" s="114" t="s">
        <v>1280</v>
      </c>
      <c r="E8759" s="114">
        <f t="shared" si="136"/>
        <v>40799901</v>
      </c>
      <c r="F8759" s="114" t="s">
        <v>407</v>
      </c>
      <c r="G8759" s="114" t="s">
        <v>16826</v>
      </c>
      <c r="H8759" s="114" t="s">
        <v>6276</v>
      </c>
      <c r="I8759" s="114" t="s">
        <v>2732</v>
      </c>
    </row>
    <row r="8760" spans="1:9" x14ac:dyDescent="0.2">
      <c r="A8760" s="114" t="s">
        <v>10519</v>
      </c>
      <c r="D8760" s="114" t="s">
        <v>1281</v>
      </c>
      <c r="E8760" s="114">
        <f t="shared" si="136"/>
        <v>40799903</v>
      </c>
      <c r="F8760" s="114" t="s">
        <v>407</v>
      </c>
      <c r="G8760" s="114" t="s">
        <v>16826</v>
      </c>
      <c r="H8760" s="114" t="s">
        <v>6276</v>
      </c>
      <c r="I8760" s="114" t="s">
        <v>2736</v>
      </c>
    </row>
    <row r="8761" spans="1:9" x14ac:dyDescent="0.2">
      <c r="A8761" s="114" t="s">
        <v>10519</v>
      </c>
      <c r="D8761" s="114" t="s">
        <v>1282</v>
      </c>
      <c r="E8761" s="114">
        <f t="shared" si="136"/>
        <v>40799905</v>
      </c>
      <c r="F8761" s="114" t="s">
        <v>407</v>
      </c>
      <c r="G8761" s="114" t="s">
        <v>16826</v>
      </c>
      <c r="H8761" s="114" t="s">
        <v>6276</v>
      </c>
      <c r="I8761" s="114" t="s">
        <v>2740</v>
      </c>
    </row>
    <row r="8762" spans="1:9" x14ac:dyDescent="0.2">
      <c r="A8762" s="114" t="s">
        <v>10519</v>
      </c>
      <c r="D8762" s="114" t="s">
        <v>1283</v>
      </c>
      <c r="E8762" s="114">
        <f t="shared" si="136"/>
        <v>40799997</v>
      </c>
      <c r="F8762" s="114" t="s">
        <v>407</v>
      </c>
      <c r="G8762" s="114" t="s">
        <v>16826</v>
      </c>
      <c r="H8762" s="114" t="s">
        <v>6276</v>
      </c>
      <c r="I8762" s="114" t="s">
        <v>11051</v>
      </c>
    </row>
    <row r="8763" spans="1:9" x14ac:dyDescent="0.2">
      <c r="A8763" s="114" t="s">
        <v>10519</v>
      </c>
      <c r="D8763" s="114" t="s">
        <v>1284</v>
      </c>
      <c r="E8763" s="114">
        <f t="shared" si="136"/>
        <v>40799998</v>
      </c>
      <c r="F8763" s="114" t="s">
        <v>407</v>
      </c>
      <c r="G8763" s="114" t="s">
        <v>16826</v>
      </c>
      <c r="H8763" s="114" t="s">
        <v>6276</v>
      </c>
      <c r="I8763" s="114" t="s">
        <v>11051</v>
      </c>
    </row>
    <row r="8764" spans="1:9" x14ac:dyDescent="0.2">
      <c r="A8764" s="114" t="s">
        <v>10519</v>
      </c>
      <c r="D8764" s="114" t="s">
        <v>1285</v>
      </c>
      <c r="E8764" s="114">
        <f t="shared" si="136"/>
        <v>40799999</v>
      </c>
      <c r="F8764" s="114" t="s">
        <v>407</v>
      </c>
      <c r="G8764" s="114" t="s">
        <v>16826</v>
      </c>
      <c r="H8764" s="114" t="s">
        <v>6276</v>
      </c>
      <c r="I8764" s="114" t="s">
        <v>7818</v>
      </c>
    </row>
    <row r="8765" spans="1:9" x14ac:dyDescent="0.2">
      <c r="A8765" s="114" t="s">
        <v>10519</v>
      </c>
      <c r="D8765" s="114" t="s">
        <v>1286</v>
      </c>
      <c r="E8765" s="114">
        <f t="shared" si="136"/>
        <v>40880001</v>
      </c>
      <c r="F8765" s="114" t="s">
        <v>407</v>
      </c>
      <c r="G8765" s="114" t="s">
        <v>1287</v>
      </c>
      <c r="H8765" s="114" t="s">
        <v>13767</v>
      </c>
      <c r="I8765" s="114" t="s">
        <v>13767</v>
      </c>
    </row>
    <row r="8766" spans="1:9" x14ac:dyDescent="0.2">
      <c r="A8766" s="114" t="s">
        <v>10519</v>
      </c>
      <c r="D8766" s="114" t="s">
        <v>1288</v>
      </c>
      <c r="E8766" s="114">
        <f t="shared" si="136"/>
        <v>40899995</v>
      </c>
      <c r="F8766" s="114" t="s">
        <v>407</v>
      </c>
      <c r="G8766" s="114" t="s">
        <v>1287</v>
      </c>
      <c r="H8766" s="114" t="s">
        <v>1289</v>
      </c>
      <c r="I8766" s="114" t="s">
        <v>1290</v>
      </c>
    </row>
    <row r="8767" spans="1:9" x14ac:dyDescent="0.2">
      <c r="A8767" s="114" t="s">
        <v>10519</v>
      </c>
      <c r="D8767" s="114" t="s">
        <v>1291</v>
      </c>
      <c r="E8767" s="114">
        <f t="shared" si="136"/>
        <v>40899997</v>
      </c>
      <c r="F8767" s="114" t="s">
        <v>407</v>
      </c>
      <c r="G8767" s="114" t="s">
        <v>1287</v>
      </c>
      <c r="H8767" s="114" t="s">
        <v>1289</v>
      </c>
      <c r="I8767" s="114" t="s">
        <v>1292</v>
      </c>
    </row>
    <row r="8768" spans="1:9" x14ac:dyDescent="0.2">
      <c r="A8768" s="114" t="s">
        <v>10519</v>
      </c>
      <c r="D8768" s="114" t="s">
        <v>1293</v>
      </c>
      <c r="E8768" s="114">
        <f t="shared" si="136"/>
        <v>40899999</v>
      </c>
      <c r="F8768" s="114" t="s">
        <v>407</v>
      </c>
      <c r="G8768" s="114" t="s">
        <v>1287</v>
      </c>
      <c r="H8768" s="114" t="s">
        <v>1289</v>
      </c>
      <c r="I8768" s="114" t="s">
        <v>1294</v>
      </c>
    </row>
    <row r="8769" spans="1:9" x14ac:dyDescent="0.2">
      <c r="A8769" s="114" t="s">
        <v>10519</v>
      </c>
      <c r="D8769" s="114" t="s">
        <v>5883</v>
      </c>
      <c r="E8769" s="114">
        <f t="shared" si="136"/>
        <v>41000101</v>
      </c>
      <c r="F8769" s="114" t="s">
        <v>407</v>
      </c>
      <c r="G8769" s="114" t="s">
        <v>10783</v>
      </c>
      <c r="H8769" s="114" t="s">
        <v>5884</v>
      </c>
      <c r="I8769" s="114" t="s">
        <v>5885</v>
      </c>
    </row>
    <row r="8770" spans="1:9" x14ac:dyDescent="0.2">
      <c r="A8770" s="114" t="s">
        <v>10519</v>
      </c>
      <c r="D8770" s="114" t="s">
        <v>5886</v>
      </c>
      <c r="E8770" s="114">
        <f t="shared" ref="E8770:E8833" si="137">VALUE(D8770)</f>
        <v>41000102</v>
      </c>
      <c r="F8770" s="114" t="s">
        <v>407</v>
      </c>
      <c r="G8770" s="114" t="s">
        <v>10783</v>
      </c>
      <c r="H8770" s="114" t="s">
        <v>5884</v>
      </c>
      <c r="I8770" s="114" t="s">
        <v>5885</v>
      </c>
    </row>
    <row r="8771" spans="1:9" x14ac:dyDescent="0.2">
      <c r="A8771" s="114" t="s">
        <v>10519</v>
      </c>
      <c r="D8771" s="114" t="s">
        <v>5887</v>
      </c>
      <c r="E8771" s="114">
        <f t="shared" si="137"/>
        <v>41000115</v>
      </c>
      <c r="F8771" s="114" t="s">
        <v>407</v>
      </c>
      <c r="G8771" s="114" t="s">
        <v>10783</v>
      </c>
      <c r="H8771" s="114" t="s">
        <v>5884</v>
      </c>
      <c r="I8771" s="114" t="s">
        <v>5888</v>
      </c>
    </row>
    <row r="8772" spans="1:9" x14ac:dyDescent="0.2">
      <c r="A8772" s="114" t="s">
        <v>10519</v>
      </c>
      <c r="D8772" s="114" t="s">
        <v>5889</v>
      </c>
      <c r="E8772" s="114">
        <f t="shared" si="137"/>
        <v>41000125</v>
      </c>
      <c r="F8772" s="114" t="s">
        <v>407</v>
      </c>
      <c r="G8772" s="114" t="s">
        <v>10783</v>
      </c>
      <c r="H8772" s="114" t="s">
        <v>5884</v>
      </c>
      <c r="I8772" s="114" t="s">
        <v>3208</v>
      </c>
    </row>
    <row r="8773" spans="1:9" x14ac:dyDescent="0.2">
      <c r="A8773" s="114" t="s">
        <v>10519</v>
      </c>
      <c r="D8773" s="114" t="s">
        <v>3209</v>
      </c>
      <c r="E8773" s="114">
        <f t="shared" si="137"/>
        <v>41000126</v>
      </c>
      <c r="F8773" s="114" t="s">
        <v>407</v>
      </c>
      <c r="G8773" s="114" t="s">
        <v>10783</v>
      </c>
      <c r="H8773" s="114" t="s">
        <v>5884</v>
      </c>
      <c r="I8773" s="114" t="s">
        <v>3210</v>
      </c>
    </row>
    <row r="8774" spans="1:9" x14ac:dyDescent="0.2">
      <c r="A8774" s="114" t="s">
        <v>10519</v>
      </c>
      <c r="D8774" s="114" t="s">
        <v>3211</v>
      </c>
      <c r="E8774" s="114">
        <f t="shared" si="137"/>
        <v>41000130</v>
      </c>
      <c r="F8774" s="114" t="s">
        <v>407</v>
      </c>
      <c r="G8774" s="114" t="s">
        <v>10783</v>
      </c>
      <c r="H8774" s="114" t="s">
        <v>5884</v>
      </c>
      <c r="I8774" s="114" t="s">
        <v>11070</v>
      </c>
    </row>
    <row r="8775" spans="1:9" x14ac:dyDescent="0.2">
      <c r="A8775" s="114" t="s">
        <v>10519</v>
      </c>
      <c r="D8775" s="114" t="s">
        <v>3212</v>
      </c>
      <c r="E8775" s="114">
        <f t="shared" si="137"/>
        <v>41000131</v>
      </c>
      <c r="F8775" s="114" t="s">
        <v>407</v>
      </c>
      <c r="G8775" s="114" t="s">
        <v>10783</v>
      </c>
      <c r="H8775" s="114" t="s">
        <v>5884</v>
      </c>
      <c r="I8775" s="114" t="s">
        <v>3213</v>
      </c>
    </row>
    <row r="8776" spans="1:9" x14ac:dyDescent="0.2">
      <c r="A8776" s="114" t="s">
        <v>10519</v>
      </c>
      <c r="D8776" s="114" t="s">
        <v>3214</v>
      </c>
      <c r="E8776" s="114">
        <f t="shared" si="137"/>
        <v>41000132</v>
      </c>
      <c r="F8776" s="114" t="s">
        <v>407</v>
      </c>
      <c r="G8776" s="114" t="s">
        <v>10783</v>
      </c>
      <c r="H8776" s="114" t="s">
        <v>5884</v>
      </c>
      <c r="I8776" s="114" t="s">
        <v>3215</v>
      </c>
    </row>
    <row r="8777" spans="1:9" x14ac:dyDescent="0.2">
      <c r="A8777" s="114" t="s">
        <v>10519</v>
      </c>
      <c r="D8777" s="114" t="s">
        <v>3216</v>
      </c>
      <c r="E8777" s="114">
        <f t="shared" si="137"/>
        <v>41000133</v>
      </c>
      <c r="F8777" s="114" t="s">
        <v>407</v>
      </c>
      <c r="G8777" s="114" t="s">
        <v>10783</v>
      </c>
      <c r="H8777" s="114" t="s">
        <v>5884</v>
      </c>
      <c r="I8777" s="114" t="s">
        <v>3217</v>
      </c>
    </row>
    <row r="8778" spans="1:9" x14ac:dyDescent="0.2">
      <c r="A8778" s="114" t="s">
        <v>10519</v>
      </c>
      <c r="D8778" s="114" t="s">
        <v>3218</v>
      </c>
      <c r="E8778" s="114">
        <f t="shared" si="137"/>
        <v>41000140</v>
      </c>
      <c r="F8778" s="114" t="s">
        <v>407</v>
      </c>
      <c r="G8778" s="114" t="s">
        <v>10783</v>
      </c>
      <c r="H8778" s="114" t="s">
        <v>5884</v>
      </c>
      <c r="I8778" s="114" t="s">
        <v>440</v>
      </c>
    </row>
    <row r="8779" spans="1:9" x14ac:dyDescent="0.2">
      <c r="A8779" s="114" t="s">
        <v>10519</v>
      </c>
      <c r="D8779" s="114" t="s">
        <v>441</v>
      </c>
      <c r="E8779" s="114">
        <f t="shared" si="137"/>
        <v>41000141</v>
      </c>
      <c r="F8779" s="114" t="s">
        <v>407</v>
      </c>
      <c r="G8779" s="114" t="s">
        <v>10783</v>
      </c>
      <c r="H8779" s="114" t="s">
        <v>5884</v>
      </c>
      <c r="I8779" s="114" t="s">
        <v>442</v>
      </c>
    </row>
    <row r="8780" spans="1:9" x14ac:dyDescent="0.2">
      <c r="A8780" s="114" t="s">
        <v>10519</v>
      </c>
      <c r="D8780" s="114" t="s">
        <v>443</v>
      </c>
      <c r="E8780" s="114">
        <f t="shared" si="137"/>
        <v>41000142</v>
      </c>
      <c r="F8780" s="114" t="s">
        <v>407</v>
      </c>
      <c r="G8780" s="114" t="s">
        <v>10783</v>
      </c>
      <c r="H8780" s="114" t="s">
        <v>5884</v>
      </c>
      <c r="I8780" s="114" t="s">
        <v>444</v>
      </c>
    </row>
    <row r="8781" spans="1:9" x14ac:dyDescent="0.2">
      <c r="A8781" s="114" t="s">
        <v>10519</v>
      </c>
      <c r="D8781" s="114" t="s">
        <v>445</v>
      </c>
      <c r="E8781" s="114">
        <f t="shared" si="137"/>
        <v>41000143</v>
      </c>
      <c r="F8781" s="114" t="s">
        <v>407</v>
      </c>
      <c r="G8781" s="114" t="s">
        <v>10783</v>
      </c>
      <c r="H8781" s="114" t="s">
        <v>5884</v>
      </c>
      <c r="I8781" s="114" t="s">
        <v>446</v>
      </c>
    </row>
    <row r="8782" spans="1:9" x14ac:dyDescent="0.2">
      <c r="A8782" s="114" t="s">
        <v>10519</v>
      </c>
      <c r="D8782" s="114" t="s">
        <v>447</v>
      </c>
      <c r="E8782" s="114">
        <f t="shared" si="137"/>
        <v>41000144</v>
      </c>
      <c r="F8782" s="114" t="s">
        <v>407</v>
      </c>
      <c r="G8782" s="114" t="s">
        <v>10783</v>
      </c>
      <c r="H8782" s="114" t="s">
        <v>5884</v>
      </c>
      <c r="I8782" s="114" t="s">
        <v>448</v>
      </c>
    </row>
    <row r="8783" spans="1:9" x14ac:dyDescent="0.2">
      <c r="A8783" s="114" t="s">
        <v>10519</v>
      </c>
      <c r="D8783" s="114" t="s">
        <v>449</v>
      </c>
      <c r="E8783" s="114">
        <f t="shared" si="137"/>
        <v>41000145</v>
      </c>
      <c r="F8783" s="114" t="s">
        <v>407</v>
      </c>
      <c r="G8783" s="114" t="s">
        <v>10783</v>
      </c>
      <c r="H8783" s="114" t="s">
        <v>5884</v>
      </c>
      <c r="I8783" s="114" t="s">
        <v>450</v>
      </c>
    </row>
    <row r="8784" spans="1:9" x14ac:dyDescent="0.2">
      <c r="A8784" s="114" t="s">
        <v>10519</v>
      </c>
      <c r="D8784" s="114" t="s">
        <v>451</v>
      </c>
      <c r="E8784" s="114">
        <f t="shared" si="137"/>
        <v>41000146</v>
      </c>
      <c r="F8784" s="114" t="s">
        <v>407</v>
      </c>
      <c r="G8784" s="114" t="s">
        <v>10783</v>
      </c>
      <c r="H8784" s="114" t="s">
        <v>5884</v>
      </c>
      <c r="I8784" s="114" t="s">
        <v>452</v>
      </c>
    </row>
    <row r="8785" spans="1:9" x14ac:dyDescent="0.2">
      <c r="A8785" s="114" t="s">
        <v>10519</v>
      </c>
      <c r="D8785" s="114" t="s">
        <v>453</v>
      </c>
      <c r="E8785" s="114">
        <f t="shared" si="137"/>
        <v>41000147</v>
      </c>
      <c r="F8785" s="114" t="s">
        <v>407</v>
      </c>
      <c r="G8785" s="114" t="s">
        <v>10783</v>
      </c>
      <c r="H8785" s="114" t="s">
        <v>5884</v>
      </c>
      <c r="I8785" s="114" t="s">
        <v>454</v>
      </c>
    </row>
    <row r="8786" spans="1:9" x14ac:dyDescent="0.2">
      <c r="A8786" s="114" t="s">
        <v>10519</v>
      </c>
      <c r="D8786" s="114" t="s">
        <v>455</v>
      </c>
      <c r="E8786" s="114">
        <f t="shared" si="137"/>
        <v>41000160</v>
      </c>
      <c r="F8786" s="114" t="s">
        <v>407</v>
      </c>
      <c r="G8786" s="114" t="s">
        <v>10783</v>
      </c>
      <c r="H8786" s="114" t="s">
        <v>5884</v>
      </c>
      <c r="I8786" s="114" t="s">
        <v>456</v>
      </c>
    </row>
    <row r="8787" spans="1:9" x14ac:dyDescent="0.2">
      <c r="A8787" s="114" t="s">
        <v>10519</v>
      </c>
      <c r="D8787" s="114" t="s">
        <v>457</v>
      </c>
      <c r="E8787" s="114">
        <f t="shared" si="137"/>
        <v>41000161</v>
      </c>
      <c r="F8787" s="114" t="s">
        <v>407</v>
      </c>
      <c r="G8787" s="114" t="s">
        <v>10783</v>
      </c>
      <c r="H8787" s="114" t="s">
        <v>5884</v>
      </c>
      <c r="I8787" s="114" t="s">
        <v>458</v>
      </c>
    </row>
    <row r="8788" spans="1:9" x14ac:dyDescent="0.2">
      <c r="A8788" s="114" t="s">
        <v>10519</v>
      </c>
      <c r="D8788" s="114" t="s">
        <v>459</v>
      </c>
      <c r="E8788" s="114">
        <f t="shared" si="137"/>
        <v>41000162</v>
      </c>
      <c r="F8788" s="114" t="s">
        <v>407</v>
      </c>
      <c r="G8788" s="114" t="s">
        <v>10783</v>
      </c>
      <c r="H8788" s="114" t="s">
        <v>5884</v>
      </c>
      <c r="I8788" s="114" t="s">
        <v>460</v>
      </c>
    </row>
    <row r="8789" spans="1:9" x14ac:dyDescent="0.2">
      <c r="A8789" s="114" t="s">
        <v>10519</v>
      </c>
      <c r="D8789" s="114" t="s">
        <v>461</v>
      </c>
      <c r="E8789" s="114">
        <f t="shared" si="137"/>
        <v>41000163</v>
      </c>
      <c r="F8789" s="114" t="s">
        <v>407</v>
      </c>
      <c r="G8789" s="114" t="s">
        <v>10783</v>
      </c>
      <c r="H8789" s="114" t="s">
        <v>5884</v>
      </c>
      <c r="I8789" s="114" t="s">
        <v>462</v>
      </c>
    </row>
    <row r="8790" spans="1:9" x14ac:dyDescent="0.2">
      <c r="A8790" s="114" t="s">
        <v>10519</v>
      </c>
      <c r="D8790" s="114" t="s">
        <v>463</v>
      </c>
      <c r="E8790" s="114">
        <f t="shared" si="137"/>
        <v>41000164</v>
      </c>
      <c r="F8790" s="114" t="s">
        <v>407</v>
      </c>
      <c r="G8790" s="114" t="s">
        <v>10783</v>
      </c>
      <c r="H8790" s="114" t="s">
        <v>5884</v>
      </c>
      <c r="I8790" s="114" t="s">
        <v>464</v>
      </c>
    </row>
    <row r="8791" spans="1:9" x14ac:dyDescent="0.2">
      <c r="A8791" s="114" t="s">
        <v>10519</v>
      </c>
      <c r="D8791" s="114" t="s">
        <v>465</v>
      </c>
      <c r="E8791" s="114">
        <f t="shared" si="137"/>
        <v>41000165</v>
      </c>
      <c r="F8791" s="114" t="s">
        <v>407</v>
      </c>
      <c r="G8791" s="114" t="s">
        <v>10783</v>
      </c>
      <c r="H8791" s="114" t="s">
        <v>5884</v>
      </c>
      <c r="I8791" s="114" t="s">
        <v>466</v>
      </c>
    </row>
    <row r="8792" spans="1:9" x14ac:dyDescent="0.2">
      <c r="A8792" s="114" t="s">
        <v>10519</v>
      </c>
      <c r="D8792" s="114" t="s">
        <v>467</v>
      </c>
      <c r="E8792" s="114">
        <f t="shared" si="137"/>
        <v>41000166</v>
      </c>
      <c r="F8792" s="114" t="s">
        <v>407</v>
      </c>
      <c r="G8792" s="114" t="s">
        <v>10783</v>
      </c>
      <c r="H8792" s="114" t="s">
        <v>5884</v>
      </c>
      <c r="I8792" s="114" t="s">
        <v>468</v>
      </c>
    </row>
    <row r="8793" spans="1:9" x14ac:dyDescent="0.2">
      <c r="A8793" s="114" t="s">
        <v>10519</v>
      </c>
      <c r="D8793" s="114" t="s">
        <v>469</v>
      </c>
      <c r="E8793" s="114">
        <f t="shared" si="137"/>
        <v>41000201</v>
      </c>
      <c r="F8793" s="114" t="s">
        <v>407</v>
      </c>
      <c r="G8793" s="114" t="s">
        <v>10783</v>
      </c>
      <c r="H8793" s="114" t="s">
        <v>470</v>
      </c>
      <c r="I8793" s="114" t="s">
        <v>5885</v>
      </c>
    </row>
    <row r="8794" spans="1:9" x14ac:dyDescent="0.2">
      <c r="A8794" s="114" t="s">
        <v>10519</v>
      </c>
      <c r="D8794" s="114" t="s">
        <v>471</v>
      </c>
      <c r="E8794" s="114">
        <f t="shared" si="137"/>
        <v>41000202</v>
      </c>
      <c r="F8794" s="114" t="s">
        <v>407</v>
      </c>
      <c r="G8794" s="114" t="s">
        <v>10783</v>
      </c>
      <c r="H8794" s="114" t="s">
        <v>470</v>
      </c>
      <c r="I8794" s="114" t="s">
        <v>5885</v>
      </c>
    </row>
    <row r="8795" spans="1:9" x14ac:dyDescent="0.2">
      <c r="A8795" s="114" t="s">
        <v>10519</v>
      </c>
      <c r="D8795" s="114" t="s">
        <v>472</v>
      </c>
      <c r="E8795" s="114">
        <f t="shared" si="137"/>
        <v>41000215</v>
      </c>
      <c r="F8795" s="114" t="s">
        <v>407</v>
      </c>
      <c r="G8795" s="114" t="s">
        <v>10783</v>
      </c>
      <c r="H8795" s="114" t="s">
        <v>470</v>
      </c>
      <c r="I8795" s="114" t="s">
        <v>5888</v>
      </c>
    </row>
    <row r="8796" spans="1:9" x14ac:dyDescent="0.2">
      <c r="A8796" s="114" t="s">
        <v>10519</v>
      </c>
      <c r="D8796" s="114" t="s">
        <v>473</v>
      </c>
      <c r="E8796" s="114">
        <f t="shared" si="137"/>
        <v>41000225</v>
      </c>
      <c r="F8796" s="114" t="s">
        <v>407</v>
      </c>
      <c r="G8796" s="114" t="s">
        <v>10783</v>
      </c>
      <c r="H8796" s="114" t="s">
        <v>470</v>
      </c>
      <c r="I8796" s="114" t="s">
        <v>3208</v>
      </c>
    </row>
    <row r="8797" spans="1:9" x14ac:dyDescent="0.2">
      <c r="A8797" s="114" t="s">
        <v>10519</v>
      </c>
      <c r="D8797" s="114" t="s">
        <v>474</v>
      </c>
      <c r="E8797" s="114">
        <f t="shared" si="137"/>
        <v>41000226</v>
      </c>
      <c r="F8797" s="114" t="s">
        <v>407</v>
      </c>
      <c r="G8797" s="114" t="s">
        <v>10783</v>
      </c>
      <c r="H8797" s="114" t="s">
        <v>470</v>
      </c>
      <c r="I8797" s="114" t="s">
        <v>3210</v>
      </c>
    </row>
    <row r="8798" spans="1:9" x14ac:dyDescent="0.2">
      <c r="A8798" s="114" t="s">
        <v>10519</v>
      </c>
      <c r="D8798" s="114" t="s">
        <v>475</v>
      </c>
      <c r="E8798" s="114">
        <f t="shared" si="137"/>
        <v>41000230</v>
      </c>
      <c r="F8798" s="114" t="s">
        <v>407</v>
      </c>
      <c r="G8798" s="114" t="s">
        <v>10783</v>
      </c>
      <c r="H8798" s="114" t="s">
        <v>470</v>
      </c>
      <c r="I8798" s="114" t="s">
        <v>11070</v>
      </c>
    </row>
    <row r="8799" spans="1:9" x14ac:dyDescent="0.2">
      <c r="A8799" s="114" t="s">
        <v>10519</v>
      </c>
      <c r="D8799" s="114" t="s">
        <v>476</v>
      </c>
      <c r="E8799" s="114">
        <f t="shared" si="137"/>
        <v>41000231</v>
      </c>
      <c r="F8799" s="114" t="s">
        <v>407</v>
      </c>
      <c r="G8799" s="114" t="s">
        <v>10783</v>
      </c>
      <c r="H8799" s="114" t="s">
        <v>470</v>
      </c>
      <c r="I8799" s="114" t="s">
        <v>3213</v>
      </c>
    </row>
    <row r="8800" spans="1:9" x14ac:dyDescent="0.2">
      <c r="A8800" s="114" t="s">
        <v>10519</v>
      </c>
      <c r="D8800" s="114" t="s">
        <v>477</v>
      </c>
      <c r="E8800" s="114">
        <f t="shared" si="137"/>
        <v>41000232</v>
      </c>
      <c r="F8800" s="114" t="s">
        <v>407</v>
      </c>
      <c r="G8800" s="114" t="s">
        <v>10783</v>
      </c>
      <c r="H8800" s="114" t="s">
        <v>470</v>
      </c>
      <c r="I8800" s="114" t="s">
        <v>3215</v>
      </c>
    </row>
    <row r="8801" spans="1:9" x14ac:dyDescent="0.2">
      <c r="A8801" s="114" t="s">
        <v>10519</v>
      </c>
      <c r="D8801" s="114" t="s">
        <v>478</v>
      </c>
      <c r="E8801" s="114">
        <f t="shared" si="137"/>
        <v>41000233</v>
      </c>
      <c r="F8801" s="114" t="s">
        <v>407</v>
      </c>
      <c r="G8801" s="114" t="s">
        <v>10783</v>
      </c>
      <c r="H8801" s="114" t="s">
        <v>470</v>
      </c>
      <c r="I8801" s="114" t="s">
        <v>3217</v>
      </c>
    </row>
    <row r="8802" spans="1:9" x14ac:dyDescent="0.2">
      <c r="A8802" s="114" t="s">
        <v>10519</v>
      </c>
      <c r="D8802" s="114" t="s">
        <v>2039</v>
      </c>
      <c r="E8802" s="114">
        <f t="shared" si="137"/>
        <v>41000240</v>
      </c>
      <c r="F8802" s="114" t="s">
        <v>407</v>
      </c>
      <c r="G8802" s="114" t="s">
        <v>10783</v>
      </c>
      <c r="H8802" s="114" t="s">
        <v>470</v>
      </c>
      <c r="I8802" s="114" t="s">
        <v>440</v>
      </c>
    </row>
    <row r="8803" spans="1:9" x14ac:dyDescent="0.2">
      <c r="A8803" s="114" t="s">
        <v>10519</v>
      </c>
      <c r="D8803" s="114" t="s">
        <v>2040</v>
      </c>
      <c r="E8803" s="114">
        <f t="shared" si="137"/>
        <v>41000241</v>
      </c>
      <c r="F8803" s="114" t="s">
        <v>407</v>
      </c>
      <c r="G8803" s="114" t="s">
        <v>10783</v>
      </c>
      <c r="H8803" s="114" t="s">
        <v>470</v>
      </c>
      <c r="I8803" s="114" t="s">
        <v>442</v>
      </c>
    </row>
    <row r="8804" spans="1:9" x14ac:dyDescent="0.2">
      <c r="A8804" s="114" t="s">
        <v>10519</v>
      </c>
      <c r="D8804" s="114" t="s">
        <v>2041</v>
      </c>
      <c r="E8804" s="114">
        <f t="shared" si="137"/>
        <v>41000242</v>
      </c>
      <c r="F8804" s="114" t="s">
        <v>407</v>
      </c>
      <c r="G8804" s="114" t="s">
        <v>10783</v>
      </c>
      <c r="H8804" s="114" t="s">
        <v>470</v>
      </c>
      <c r="I8804" s="114" t="s">
        <v>444</v>
      </c>
    </row>
    <row r="8805" spans="1:9" x14ac:dyDescent="0.2">
      <c r="A8805" s="114" t="s">
        <v>10519</v>
      </c>
      <c r="D8805" s="114" t="s">
        <v>2042</v>
      </c>
      <c r="E8805" s="114">
        <f t="shared" si="137"/>
        <v>41000243</v>
      </c>
      <c r="F8805" s="114" t="s">
        <v>407</v>
      </c>
      <c r="G8805" s="114" t="s">
        <v>10783</v>
      </c>
      <c r="H8805" s="114" t="s">
        <v>470</v>
      </c>
      <c r="I8805" s="114" t="s">
        <v>446</v>
      </c>
    </row>
    <row r="8806" spans="1:9" x14ac:dyDescent="0.2">
      <c r="A8806" s="114" t="s">
        <v>10519</v>
      </c>
      <c r="D8806" s="114" t="s">
        <v>2043</v>
      </c>
      <c r="E8806" s="114">
        <f t="shared" si="137"/>
        <v>41000244</v>
      </c>
      <c r="F8806" s="114" t="s">
        <v>407</v>
      </c>
      <c r="G8806" s="114" t="s">
        <v>10783</v>
      </c>
      <c r="H8806" s="114" t="s">
        <v>470</v>
      </c>
      <c r="I8806" s="114" t="s">
        <v>448</v>
      </c>
    </row>
    <row r="8807" spans="1:9" x14ac:dyDescent="0.2">
      <c r="A8807" s="114" t="s">
        <v>10519</v>
      </c>
      <c r="D8807" s="114" t="s">
        <v>2044</v>
      </c>
      <c r="E8807" s="114">
        <f t="shared" si="137"/>
        <v>41000245</v>
      </c>
      <c r="F8807" s="114" t="s">
        <v>407</v>
      </c>
      <c r="G8807" s="114" t="s">
        <v>10783</v>
      </c>
      <c r="H8807" s="114" t="s">
        <v>470</v>
      </c>
      <c r="I8807" s="114" t="s">
        <v>450</v>
      </c>
    </row>
    <row r="8808" spans="1:9" x14ac:dyDescent="0.2">
      <c r="A8808" s="114" t="s">
        <v>10519</v>
      </c>
      <c r="D8808" s="114" t="s">
        <v>2045</v>
      </c>
      <c r="E8808" s="114">
        <f t="shared" si="137"/>
        <v>41000246</v>
      </c>
      <c r="F8808" s="114" t="s">
        <v>407</v>
      </c>
      <c r="G8808" s="114" t="s">
        <v>10783</v>
      </c>
      <c r="H8808" s="114" t="s">
        <v>470</v>
      </c>
      <c r="I8808" s="114" t="s">
        <v>452</v>
      </c>
    </row>
    <row r="8809" spans="1:9" x14ac:dyDescent="0.2">
      <c r="A8809" s="114" t="s">
        <v>10519</v>
      </c>
      <c r="D8809" s="114" t="s">
        <v>2046</v>
      </c>
      <c r="E8809" s="114">
        <f t="shared" si="137"/>
        <v>41000247</v>
      </c>
      <c r="F8809" s="114" t="s">
        <v>407</v>
      </c>
      <c r="G8809" s="114" t="s">
        <v>10783</v>
      </c>
      <c r="H8809" s="114" t="s">
        <v>470</v>
      </c>
      <c r="I8809" s="114" t="s">
        <v>454</v>
      </c>
    </row>
    <row r="8810" spans="1:9" x14ac:dyDescent="0.2">
      <c r="A8810" s="114" t="s">
        <v>10519</v>
      </c>
      <c r="D8810" s="114" t="s">
        <v>2047</v>
      </c>
      <c r="E8810" s="114">
        <f t="shared" si="137"/>
        <v>41000260</v>
      </c>
      <c r="F8810" s="114" t="s">
        <v>407</v>
      </c>
      <c r="G8810" s="114" t="s">
        <v>10783</v>
      </c>
      <c r="H8810" s="114" t="s">
        <v>470</v>
      </c>
      <c r="I8810" s="114" t="s">
        <v>456</v>
      </c>
    </row>
    <row r="8811" spans="1:9" x14ac:dyDescent="0.2">
      <c r="A8811" s="114" t="s">
        <v>10519</v>
      </c>
      <c r="D8811" s="114" t="s">
        <v>2048</v>
      </c>
      <c r="E8811" s="114">
        <f t="shared" si="137"/>
        <v>41000261</v>
      </c>
      <c r="F8811" s="114" t="s">
        <v>407</v>
      </c>
      <c r="G8811" s="114" t="s">
        <v>10783</v>
      </c>
      <c r="H8811" s="114" t="s">
        <v>470</v>
      </c>
      <c r="I8811" s="114" t="s">
        <v>458</v>
      </c>
    </row>
    <row r="8812" spans="1:9" x14ac:dyDescent="0.2">
      <c r="A8812" s="114" t="s">
        <v>10519</v>
      </c>
      <c r="D8812" s="114" t="s">
        <v>2049</v>
      </c>
      <c r="E8812" s="114">
        <f t="shared" si="137"/>
        <v>41000262</v>
      </c>
      <c r="F8812" s="114" t="s">
        <v>407</v>
      </c>
      <c r="G8812" s="114" t="s">
        <v>10783</v>
      </c>
      <c r="H8812" s="114" t="s">
        <v>470</v>
      </c>
      <c r="I8812" s="114" t="s">
        <v>460</v>
      </c>
    </row>
    <row r="8813" spans="1:9" x14ac:dyDescent="0.2">
      <c r="A8813" s="114" t="s">
        <v>10519</v>
      </c>
      <c r="D8813" s="114" t="s">
        <v>2050</v>
      </c>
      <c r="E8813" s="114">
        <f t="shared" si="137"/>
        <v>41000263</v>
      </c>
      <c r="F8813" s="114" t="s">
        <v>407</v>
      </c>
      <c r="G8813" s="114" t="s">
        <v>10783</v>
      </c>
      <c r="H8813" s="114" t="s">
        <v>470</v>
      </c>
      <c r="I8813" s="114" t="s">
        <v>462</v>
      </c>
    </row>
    <row r="8814" spans="1:9" x14ac:dyDescent="0.2">
      <c r="A8814" s="114" t="s">
        <v>10519</v>
      </c>
      <c r="D8814" s="114" t="s">
        <v>2051</v>
      </c>
      <c r="E8814" s="114">
        <f t="shared" si="137"/>
        <v>41000264</v>
      </c>
      <c r="F8814" s="114" t="s">
        <v>407</v>
      </c>
      <c r="G8814" s="114" t="s">
        <v>10783</v>
      </c>
      <c r="H8814" s="114" t="s">
        <v>470</v>
      </c>
      <c r="I8814" s="114" t="s">
        <v>464</v>
      </c>
    </row>
    <row r="8815" spans="1:9" x14ac:dyDescent="0.2">
      <c r="A8815" s="114" t="s">
        <v>10519</v>
      </c>
      <c r="D8815" s="114" t="s">
        <v>2052</v>
      </c>
      <c r="E8815" s="114">
        <f t="shared" si="137"/>
        <v>41000265</v>
      </c>
      <c r="F8815" s="114" t="s">
        <v>407</v>
      </c>
      <c r="G8815" s="114" t="s">
        <v>10783</v>
      </c>
      <c r="H8815" s="114" t="s">
        <v>470</v>
      </c>
      <c r="I8815" s="114" t="s">
        <v>466</v>
      </c>
    </row>
    <row r="8816" spans="1:9" x14ac:dyDescent="0.2">
      <c r="A8816" s="114" t="s">
        <v>10519</v>
      </c>
      <c r="D8816" s="114" t="s">
        <v>2053</v>
      </c>
      <c r="E8816" s="114">
        <f t="shared" si="137"/>
        <v>41000266</v>
      </c>
      <c r="F8816" s="114" t="s">
        <v>407</v>
      </c>
      <c r="G8816" s="114" t="s">
        <v>10783</v>
      </c>
      <c r="H8816" s="114" t="s">
        <v>470</v>
      </c>
      <c r="I8816" s="114" t="s">
        <v>468</v>
      </c>
    </row>
    <row r="8817" spans="1:9" x14ac:dyDescent="0.2">
      <c r="A8817" s="114" t="s">
        <v>10519</v>
      </c>
      <c r="D8817" s="114" t="s">
        <v>2054</v>
      </c>
      <c r="E8817" s="114">
        <f t="shared" si="137"/>
        <v>41080001</v>
      </c>
      <c r="F8817" s="114" t="s">
        <v>407</v>
      </c>
      <c r="G8817" s="114" t="s">
        <v>10783</v>
      </c>
      <c r="H8817" s="114" t="s">
        <v>2055</v>
      </c>
      <c r="I8817" s="114" t="s">
        <v>13767</v>
      </c>
    </row>
    <row r="8818" spans="1:9" x14ac:dyDescent="0.2">
      <c r="A8818" s="114" t="s">
        <v>10519</v>
      </c>
      <c r="D8818" s="114" t="s">
        <v>2056</v>
      </c>
      <c r="E8818" s="114">
        <f t="shared" si="137"/>
        <v>41082001</v>
      </c>
      <c r="F8818" s="114" t="s">
        <v>407</v>
      </c>
      <c r="G8818" s="114" t="s">
        <v>10783</v>
      </c>
      <c r="H8818" s="114" t="s">
        <v>2057</v>
      </c>
      <c r="I8818" s="114" t="s">
        <v>13770</v>
      </c>
    </row>
    <row r="8819" spans="1:9" x14ac:dyDescent="0.2">
      <c r="A8819" s="114" t="s">
        <v>10519</v>
      </c>
      <c r="D8819" s="114" t="s">
        <v>2058</v>
      </c>
      <c r="E8819" s="114">
        <f t="shared" si="137"/>
        <v>41082002</v>
      </c>
      <c r="F8819" s="114" t="s">
        <v>407</v>
      </c>
      <c r="G8819" s="114" t="s">
        <v>10783</v>
      </c>
      <c r="H8819" s="114" t="s">
        <v>2057</v>
      </c>
      <c r="I8819" s="114" t="s">
        <v>13772</v>
      </c>
    </row>
    <row r="8820" spans="1:9" x14ac:dyDescent="0.2">
      <c r="A8820" s="114" t="s">
        <v>10519</v>
      </c>
      <c r="D8820" s="114" t="s">
        <v>2059</v>
      </c>
      <c r="E8820" s="114">
        <f t="shared" si="137"/>
        <v>41082599</v>
      </c>
      <c r="F8820" s="114" t="s">
        <v>407</v>
      </c>
      <c r="G8820" s="114" t="s">
        <v>10783</v>
      </c>
      <c r="H8820" s="114" t="s">
        <v>2060</v>
      </c>
      <c r="I8820" s="114" t="s">
        <v>13775</v>
      </c>
    </row>
    <row r="8821" spans="1:9" x14ac:dyDescent="0.2">
      <c r="A8821" s="114" t="s">
        <v>10519</v>
      </c>
      <c r="D8821" s="114" t="s">
        <v>2061</v>
      </c>
      <c r="E8821" s="114">
        <f t="shared" si="137"/>
        <v>42500101</v>
      </c>
      <c r="F8821" s="114" t="s">
        <v>407</v>
      </c>
      <c r="I8821" s="114" t="s">
        <v>2062</v>
      </c>
    </row>
    <row r="8822" spans="1:9" x14ac:dyDescent="0.2">
      <c r="A8822" s="114" t="s">
        <v>10519</v>
      </c>
      <c r="D8822" s="114" t="s">
        <v>2063</v>
      </c>
      <c r="E8822" s="114">
        <f t="shared" si="137"/>
        <v>42500102</v>
      </c>
      <c r="F8822" s="114" t="s">
        <v>407</v>
      </c>
      <c r="I8822" s="114" t="s">
        <v>2064</v>
      </c>
    </row>
    <row r="8823" spans="1:9" x14ac:dyDescent="0.2">
      <c r="A8823" s="114" t="s">
        <v>10519</v>
      </c>
      <c r="D8823" s="114" t="s">
        <v>2065</v>
      </c>
      <c r="E8823" s="114">
        <f t="shared" si="137"/>
        <v>42500201</v>
      </c>
      <c r="F8823" s="114" t="s">
        <v>407</v>
      </c>
      <c r="I8823" s="114" t="s">
        <v>2066</v>
      </c>
    </row>
    <row r="8824" spans="1:9" x14ac:dyDescent="0.2">
      <c r="A8824" s="114" t="s">
        <v>10519</v>
      </c>
      <c r="D8824" s="114" t="s">
        <v>2067</v>
      </c>
      <c r="E8824" s="114">
        <f t="shared" si="137"/>
        <v>42500202</v>
      </c>
      <c r="F8824" s="114" t="s">
        <v>407</v>
      </c>
      <c r="I8824" s="114" t="s">
        <v>2068</v>
      </c>
    </row>
    <row r="8825" spans="1:9" x14ac:dyDescent="0.2">
      <c r="A8825" s="114" t="s">
        <v>10519</v>
      </c>
      <c r="D8825" s="114" t="s">
        <v>2069</v>
      </c>
      <c r="E8825" s="114">
        <f t="shared" si="137"/>
        <v>42500301</v>
      </c>
      <c r="F8825" s="114" t="s">
        <v>407</v>
      </c>
      <c r="I8825" s="114" t="s">
        <v>2070</v>
      </c>
    </row>
    <row r="8826" spans="1:9" x14ac:dyDescent="0.2">
      <c r="A8826" s="114" t="s">
        <v>10519</v>
      </c>
      <c r="D8826" s="114" t="s">
        <v>2071</v>
      </c>
      <c r="E8826" s="114">
        <f t="shared" si="137"/>
        <v>42500302</v>
      </c>
      <c r="F8826" s="114" t="s">
        <v>407</v>
      </c>
      <c r="I8826" s="114" t="s">
        <v>2072</v>
      </c>
    </row>
    <row r="8827" spans="1:9" x14ac:dyDescent="0.2">
      <c r="A8827" s="114" t="s">
        <v>10519</v>
      </c>
      <c r="D8827" s="114" t="s">
        <v>2073</v>
      </c>
      <c r="E8827" s="114">
        <f t="shared" si="137"/>
        <v>42505001</v>
      </c>
      <c r="F8827" s="114" t="s">
        <v>407</v>
      </c>
      <c r="I8827" s="114" t="s">
        <v>2074</v>
      </c>
    </row>
    <row r="8828" spans="1:9" x14ac:dyDescent="0.2">
      <c r="A8828" s="114" t="s">
        <v>10519</v>
      </c>
      <c r="D8828" s="114" t="s">
        <v>2075</v>
      </c>
      <c r="E8828" s="114">
        <f t="shared" si="137"/>
        <v>42505002</v>
      </c>
      <c r="F8828" s="114" t="s">
        <v>407</v>
      </c>
      <c r="I8828" s="114" t="s">
        <v>2076</v>
      </c>
    </row>
    <row r="8829" spans="1:9" x14ac:dyDescent="0.2">
      <c r="A8829" s="114" t="s">
        <v>10519</v>
      </c>
      <c r="D8829" s="114" t="s">
        <v>2077</v>
      </c>
      <c r="E8829" s="114">
        <f t="shared" si="137"/>
        <v>42505101</v>
      </c>
      <c r="F8829" s="114" t="s">
        <v>407</v>
      </c>
      <c r="I8829" s="114" t="s">
        <v>2078</v>
      </c>
    </row>
    <row r="8830" spans="1:9" x14ac:dyDescent="0.2">
      <c r="A8830" s="114" t="s">
        <v>10519</v>
      </c>
      <c r="D8830" s="114" t="s">
        <v>2079</v>
      </c>
      <c r="E8830" s="114">
        <f t="shared" si="137"/>
        <v>42505102</v>
      </c>
      <c r="F8830" s="114" t="s">
        <v>407</v>
      </c>
      <c r="I8830" s="114" t="s">
        <v>2080</v>
      </c>
    </row>
    <row r="8831" spans="1:9" x14ac:dyDescent="0.2">
      <c r="A8831" s="114" t="s">
        <v>10519</v>
      </c>
      <c r="D8831" s="114" t="s">
        <v>2081</v>
      </c>
      <c r="E8831" s="114">
        <f t="shared" si="137"/>
        <v>42505202</v>
      </c>
      <c r="F8831" s="114" t="s">
        <v>407</v>
      </c>
      <c r="I8831" s="114" t="s">
        <v>2076</v>
      </c>
    </row>
    <row r="8832" spans="1:9" x14ac:dyDescent="0.2">
      <c r="A8832" s="114" t="s">
        <v>10519</v>
      </c>
      <c r="D8832" s="114" t="s">
        <v>2082</v>
      </c>
      <c r="E8832" s="114">
        <f t="shared" si="137"/>
        <v>49000101</v>
      </c>
      <c r="F8832" s="114" t="s">
        <v>407</v>
      </c>
      <c r="G8832" s="114" t="s">
        <v>408</v>
      </c>
      <c r="H8832" s="114" t="s">
        <v>2083</v>
      </c>
      <c r="I8832" s="114" t="s">
        <v>4763</v>
      </c>
    </row>
    <row r="8833" spans="1:9" x14ac:dyDescent="0.2">
      <c r="A8833" s="114" t="s">
        <v>10519</v>
      </c>
      <c r="D8833" s="114" t="s">
        <v>4764</v>
      </c>
      <c r="E8833" s="114">
        <f t="shared" si="137"/>
        <v>49000102</v>
      </c>
      <c r="F8833" s="114" t="s">
        <v>407</v>
      </c>
      <c r="G8833" s="114" t="s">
        <v>408</v>
      </c>
      <c r="H8833" s="114" t="s">
        <v>2083</v>
      </c>
      <c r="I8833" s="114" t="s">
        <v>14078</v>
      </c>
    </row>
    <row r="8834" spans="1:9" x14ac:dyDescent="0.2">
      <c r="A8834" s="114" t="s">
        <v>10519</v>
      </c>
      <c r="D8834" s="114" t="s">
        <v>4765</v>
      </c>
      <c r="E8834" s="114">
        <f t="shared" ref="E8834:E8897" si="138">VALUE(D8834)</f>
        <v>49000103</v>
      </c>
      <c r="F8834" s="114" t="s">
        <v>407</v>
      </c>
      <c r="G8834" s="114" t="s">
        <v>408</v>
      </c>
      <c r="H8834" s="114" t="s">
        <v>2083</v>
      </c>
      <c r="I8834" s="114" t="s">
        <v>14080</v>
      </c>
    </row>
    <row r="8835" spans="1:9" x14ac:dyDescent="0.2">
      <c r="A8835" s="114" t="s">
        <v>10519</v>
      </c>
      <c r="D8835" s="114" t="s">
        <v>4766</v>
      </c>
      <c r="E8835" s="114">
        <f t="shared" si="138"/>
        <v>49000104</v>
      </c>
      <c r="F8835" s="114" t="s">
        <v>407</v>
      </c>
      <c r="G8835" s="114" t="s">
        <v>408</v>
      </c>
      <c r="H8835" s="114" t="s">
        <v>2083</v>
      </c>
      <c r="I8835" s="114" t="s">
        <v>4767</v>
      </c>
    </row>
    <row r="8836" spans="1:9" x14ac:dyDescent="0.2">
      <c r="A8836" s="114" t="s">
        <v>10519</v>
      </c>
      <c r="D8836" s="114" t="s">
        <v>4768</v>
      </c>
      <c r="E8836" s="114">
        <f t="shared" si="138"/>
        <v>49000105</v>
      </c>
      <c r="F8836" s="114" t="s">
        <v>407</v>
      </c>
      <c r="G8836" s="114" t="s">
        <v>408</v>
      </c>
      <c r="H8836" s="114" t="s">
        <v>2083</v>
      </c>
      <c r="I8836" s="114" t="s">
        <v>16899</v>
      </c>
    </row>
    <row r="8837" spans="1:9" x14ac:dyDescent="0.2">
      <c r="A8837" s="114" t="s">
        <v>10519</v>
      </c>
      <c r="D8837" s="114" t="s">
        <v>4769</v>
      </c>
      <c r="E8837" s="114">
        <f t="shared" si="138"/>
        <v>49000199</v>
      </c>
      <c r="F8837" s="114" t="s">
        <v>407</v>
      </c>
      <c r="G8837" s="114" t="s">
        <v>408</v>
      </c>
      <c r="H8837" s="114" t="s">
        <v>2083</v>
      </c>
      <c r="I8837" s="114" t="s">
        <v>7818</v>
      </c>
    </row>
    <row r="8838" spans="1:9" x14ac:dyDescent="0.2">
      <c r="A8838" s="114" t="s">
        <v>10519</v>
      </c>
      <c r="D8838" s="114" t="s">
        <v>4770</v>
      </c>
      <c r="E8838" s="114">
        <f t="shared" si="138"/>
        <v>49000201</v>
      </c>
      <c r="F8838" s="114" t="s">
        <v>407</v>
      </c>
      <c r="G8838" s="114" t="s">
        <v>408</v>
      </c>
      <c r="H8838" s="114" t="s">
        <v>4771</v>
      </c>
      <c r="I8838" s="114" t="s">
        <v>14655</v>
      </c>
    </row>
    <row r="8839" spans="1:9" x14ac:dyDescent="0.2">
      <c r="A8839" s="114" t="s">
        <v>10519</v>
      </c>
      <c r="D8839" s="114" t="s">
        <v>4772</v>
      </c>
      <c r="E8839" s="114">
        <f t="shared" si="138"/>
        <v>49000202</v>
      </c>
      <c r="F8839" s="114" t="s">
        <v>407</v>
      </c>
      <c r="G8839" s="114" t="s">
        <v>408</v>
      </c>
      <c r="H8839" s="114" t="s">
        <v>4771</v>
      </c>
      <c r="I8839" s="114" t="s">
        <v>4773</v>
      </c>
    </row>
    <row r="8840" spans="1:9" x14ac:dyDescent="0.2">
      <c r="A8840" s="114" t="s">
        <v>10519</v>
      </c>
      <c r="D8840" s="114" t="s">
        <v>4774</v>
      </c>
      <c r="E8840" s="114">
        <f t="shared" si="138"/>
        <v>49000203</v>
      </c>
      <c r="F8840" s="114" t="s">
        <v>407</v>
      </c>
      <c r="G8840" s="114" t="s">
        <v>408</v>
      </c>
      <c r="H8840" s="114" t="s">
        <v>4771</v>
      </c>
      <c r="I8840" s="114" t="s">
        <v>4775</v>
      </c>
    </row>
    <row r="8841" spans="1:9" x14ac:dyDescent="0.2">
      <c r="A8841" s="114" t="s">
        <v>10519</v>
      </c>
      <c r="D8841" s="114" t="s">
        <v>4776</v>
      </c>
      <c r="E8841" s="114">
        <f t="shared" si="138"/>
        <v>49000204</v>
      </c>
      <c r="F8841" s="114" t="s">
        <v>407</v>
      </c>
      <c r="G8841" s="114" t="s">
        <v>408</v>
      </c>
      <c r="H8841" s="114" t="s">
        <v>4771</v>
      </c>
      <c r="I8841" s="114" t="s">
        <v>4777</v>
      </c>
    </row>
    <row r="8842" spans="1:9" x14ac:dyDescent="0.2">
      <c r="A8842" s="114" t="s">
        <v>10519</v>
      </c>
      <c r="D8842" s="114" t="s">
        <v>4778</v>
      </c>
      <c r="E8842" s="114">
        <f t="shared" si="138"/>
        <v>49000205</v>
      </c>
      <c r="F8842" s="114" t="s">
        <v>407</v>
      </c>
      <c r="G8842" s="114" t="s">
        <v>408</v>
      </c>
      <c r="H8842" s="114" t="s">
        <v>4771</v>
      </c>
      <c r="I8842" s="114" t="s">
        <v>4779</v>
      </c>
    </row>
    <row r="8843" spans="1:9" x14ac:dyDescent="0.2">
      <c r="A8843" s="114" t="s">
        <v>10519</v>
      </c>
      <c r="D8843" s="114" t="s">
        <v>4780</v>
      </c>
      <c r="E8843" s="114">
        <f t="shared" si="138"/>
        <v>49000206</v>
      </c>
      <c r="F8843" s="114" t="s">
        <v>407</v>
      </c>
      <c r="G8843" s="114" t="s">
        <v>408</v>
      </c>
      <c r="H8843" s="114" t="s">
        <v>4771</v>
      </c>
      <c r="I8843" s="114" t="s">
        <v>6386</v>
      </c>
    </row>
    <row r="8844" spans="1:9" x14ac:dyDescent="0.2">
      <c r="A8844" s="114" t="s">
        <v>10519</v>
      </c>
      <c r="D8844" s="114" t="s">
        <v>4781</v>
      </c>
      <c r="E8844" s="114">
        <f t="shared" si="138"/>
        <v>49000207</v>
      </c>
      <c r="F8844" s="114" t="s">
        <v>407</v>
      </c>
      <c r="G8844" s="114" t="s">
        <v>408</v>
      </c>
      <c r="H8844" s="114" t="s">
        <v>4771</v>
      </c>
      <c r="I8844" s="114" t="s">
        <v>9580</v>
      </c>
    </row>
    <row r="8845" spans="1:9" x14ac:dyDescent="0.2">
      <c r="A8845" s="114" t="s">
        <v>10519</v>
      </c>
      <c r="D8845" s="114" t="s">
        <v>4782</v>
      </c>
      <c r="E8845" s="114">
        <f t="shared" si="138"/>
        <v>49000208</v>
      </c>
      <c r="F8845" s="114" t="s">
        <v>407</v>
      </c>
      <c r="G8845" s="114" t="s">
        <v>408</v>
      </c>
      <c r="H8845" s="114" t="s">
        <v>4771</v>
      </c>
      <c r="I8845" s="114" t="s">
        <v>4783</v>
      </c>
    </row>
    <row r="8846" spans="1:9" x14ac:dyDescent="0.2">
      <c r="A8846" s="114" t="s">
        <v>10519</v>
      </c>
      <c r="D8846" s="114" t="s">
        <v>4784</v>
      </c>
      <c r="E8846" s="114">
        <f t="shared" si="138"/>
        <v>49000209</v>
      </c>
      <c r="F8846" s="114" t="s">
        <v>407</v>
      </c>
      <c r="G8846" s="114" t="s">
        <v>408</v>
      </c>
      <c r="H8846" s="114" t="s">
        <v>4771</v>
      </c>
      <c r="I8846" s="114" t="s">
        <v>4785</v>
      </c>
    </row>
    <row r="8847" spans="1:9" x14ac:dyDescent="0.2">
      <c r="A8847" s="114" t="s">
        <v>10519</v>
      </c>
      <c r="D8847" s="114" t="s">
        <v>4786</v>
      </c>
      <c r="E8847" s="114">
        <f t="shared" si="138"/>
        <v>49000299</v>
      </c>
      <c r="F8847" s="114" t="s">
        <v>407</v>
      </c>
      <c r="G8847" s="114" t="s">
        <v>408</v>
      </c>
      <c r="H8847" s="114" t="s">
        <v>4771</v>
      </c>
      <c r="I8847" s="114" t="s">
        <v>7818</v>
      </c>
    </row>
    <row r="8848" spans="1:9" x14ac:dyDescent="0.2">
      <c r="A8848" s="114" t="s">
        <v>10519</v>
      </c>
      <c r="D8848" s="114" t="s">
        <v>4787</v>
      </c>
      <c r="E8848" s="114">
        <f t="shared" si="138"/>
        <v>49000301</v>
      </c>
      <c r="F8848" s="114" t="s">
        <v>407</v>
      </c>
      <c r="G8848" s="114" t="s">
        <v>408</v>
      </c>
      <c r="H8848" s="114" t="s">
        <v>4788</v>
      </c>
      <c r="I8848" s="114" t="s">
        <v>14062</v>
      </c>
    </row>
    <row r="8849" spans="1:9" x14ac:dyDescent="0.2">
      <c r="A8849" s="114" t="s">
        <v>10519</v>
      </c>
      <c r="D8849" s="114" t="s">
        <v>4789</v>
      </c>
      <c r="E8849" s="114">
        <f t="shared" si="138"/>
        <v>49000302</v>
      </c>
      <c r="F8849" s="114" t="s">
        <v>407</v>
      </c>
      <c r="G8849" s="114" t="s">
        <v>408</v>
      </c>
      <c r="H8849" s="114" t="s">
        <v>4788</v>
      </c>
      <c r="I8849" s="114" t="s">
        <v>9954</v>
      </c>
    </row>
    <row r="8850" spans="1:9" x14ac:dyDescent="0.2">
      <c r="A8850" s="114" t="s">
        <v>10519</v>
      </c>
      <c r="D8850" s="114" t="s">
        <v>4790</v>
      </c>
      <c r="E8850" s="114">
        <f t="shared" si="138"/>
        <v>49000303</v>
      </c>
      <c r="F8850" s="114" t="s">
        <v>407</v>
      </c>
      <c r="G8850" s="114" t="s">
        <v>408</v>
      </c>
      <c r="H8850" s="114" t="s">
        <v>4788</v>
      </c>
      <c r="I8850" s="114" t="s">
        <v>4791</v>
      </c>
    </row>
    <row r="8851" spans="1:9" x14ac:dyDescent="0.2">
      <c r="A8851" s="114" t="s">
        <v>10519</v>
      </c>
      <c r="D8851" s="114" t="s">
        <v>4792</v>
      </c>
      <c r="E8851" s="114">
        <f t="shared" si="138"/>
        <v>49000304</v>
      </c>
      <c r="F8851" s="114" t="s">
        <v>407</v>
      </c>
      <c r="G8851" s="114" t="s">
        <v>408</v>
      </c>
      <c r="H8851" s="114" t="s">
        <v>4788</v>
      </c>
      <c r="I8851" s="114" t="s">
        <v>8712</v>
      </c>
    </row>
    <row r="8852" spans="1:9" x14ac:dyDescent="0.2">
      <c r="A8852" s="114" t="s">
        <v>10519</v>
      </c>
      <c r="D8852" s="114" t="s">
        <v>4793</v>
      </c>
      <c r="E8852" s="114">
        <f t="shared" si="138"/>
        <v>49000399</v>
      </c>
      <c r="F8852" s="114" t="s">
        <v>407</v>
      </c>
      <c r="G8852" s="114" t="s">
        <v>408</v>
      </c>
      <c r="H8852" s="114" t="s">
        <v>4788</v>
      </c>
      <c r="I8852" s="114" t="s">
        <v>7818</v>
      </c>
    </row>
    <row r="8853" spans="1:9" x14ac:dyDescent="0.2">
      <c r="A8853" s="114" t="s">
        <v>10519</v>
      </c>
      <c r="D8853" s="114" t="s">
        <v>4794</v>
      </c>
      <c r="E8853" s="114">
        <f t="shared" si="138"/>
        <v>49000401</v>
      </c>
      <c r="F8853" s="114" t="s">
        <v>407</v>
      </c>
      <c r="G8853" s="114" t="s">
        <v>408</v>
      </c>
      <c r="H8853" s="114" t="s">
        <v>4795</v>
      </c>
      <c r="I8853" s="114" t="s">
        <v>16828</v>
      </c>
    </row>
    <row r="8854" spans="1:9" x14ac:dyDescent="0.2">
      <c r="A8854" s="114" t="s">
        <v>10519</v>
      </c>
      <c r="D8854" s="114" t="s">
        <v>4796</v>
      </c>
      <c r="E8854" s="114">
        <f t="shared" si="138"/>
        <v>49000402</v>
      </c>
      <c r="F8854" s="114" t="s">
        <v>407</v>
      </c>
      <c r="G8854" s="114" t="s">
        <v>408</v>
      </c>
      <c r="H8854" s="114" t="s">
        <v>4795</v>
      </c>
      <c r="I8854" s="114" t="s">
        <v>10785</v>
      </c>
    </row>
    <row r="8855" spans="1:9" x14ac:dyDescent="0.2">
      <c r="A8855" s="114" t="s">
        <v>10519</v>
      </c>
      <c r="D8855" s="114" t="s">
        <v>4797</v>
      </c>
      <c r="E8855" s="114">
        <f t="shared" si="138"/>
        <v>49000403</v>
      </c>
      <c r="F8855" s="114" t="s">
        <v>407</v>
      </c>
      <c r="G8855" s="114" t="s">
        <v>408</v>
      </c>
      <c r="H8855" s="114" t="s">
        <v>4795</v>
      </c>
      <c r="I8855" s="114" t="s">
        <v>15553</v>
      </c>
    </row>
    <row r="8856" spans="1:9" x14ac:dyDescent="0.2">
      <c r="A8856" s="114" t="s">
        <v>10519</v>
      </c>
      <c r="D8856" s="114" t="s">
        <v>4798</v>
      </c>
      <c r="E8856" s="114">
        <f t="shared" si="138"/>
        <v>49000404</v>
      </c>
      <c r="F8856" s="114" t="s">
        <v>407</v>
      </c>
      <c r="G8856" s="114" t="s">
        <v>408</v>
      </c>
      <c r="H8856" s="114" t="s">
        <v>4795</v>
      </c>
      <c r="I8856" s="114" t="s">
        <v>15612</v>
      </c>
    </row>
    <row r="8857" spans="1:9" x14ac:dyDescent="0.2">
      <c r="A8857" s="114" t="s">
        <v>10519</v>
      </c>
      <c r="D8857" s="114" t="s">
        <v>4799</v>
      </c>
      <c r="E8857" s="114">
        <f t="shared" si="138"/>
        <v>49000405</v>
      </c>
      <c r="F8857" s="114" t="s">
        <v>407</v>
      </c>
      <c r="G8857" s="114" t="s">
        <v>408</v>
      </c>
      <c r="H8857" s="114" t="s">
        <v>4795</v>
      </c>
      <c r="I8857" s="114" t="s">
        <v>16894</v>
      </c>
    </row>
    <row r="8858" spans="1:9" x14ac:dyDescent="0.2">
      <c r="A8858" s="114" t="s">
        <v>10519</v>
      </c>
      <c r="D8858" s="114" t="s">
        <v>4800</v>
      </c>
      <c r="E8858" s="114">
        <f t="shared" si="138"/>
        <v>49000499</v>
      </c>
      <c r="F8858" s="114" t="s">
        <v>407</v>
      </c>
      <c r="G8858" s="114" t="s">
        <v>408</v>
      </c>
      <c r="H8858" s="114" t="s">
        <v>4795</v>
      </c>
      <c r="I8858" s="114" t="s">
        <v>7818</v>
      </c>
    </row>
    <row r="8859" spans="1:9" x14ac:dyDescent="0.2">
      <c r="A8859" s="114" t="s">
        <v>10519</v>
      </c>
      <c r="D8859" s="114" t="s">
        <v>4801</v>
      </c>
      <c r="E8859" s="114">
        <f t="shared" si="138"/>
        <v>49000501</v>
      </c>
      <c r="F8859" s="114" t="s">
        <v>407</v>
      </c>
      <c r="G8859" s="114" t="s">
        <v>408</v>
      </c>
      <c r="H8859" s="114" t="s">
        <v>4802</v>
      </c>
      <c r="I8859" s="114" t="s">
        <v>16899</v>
      </c>
    </row>
    <row r="8860" spans="1:9" x14ac:dyDescent="0.2">
      <c r="A8860" s="114" t="s">
        <v>10519</v>
      </c>
      <c r="D8860" s="114" t="s">
        <v>4803</v>
      </c>
      <c r="E8860" s="114">
        <f t="shared" si="138"/>
        <v>49000502</v>
      </c>
      <c r="F8860" s="114" t="s">
        <v>407</v>
      </c>
      <c r="G8860" s="114" t="s">
        <v>408</v>
      </c>
      <c r="H8860" s="114" t="s">
        <v>4802</v>
      </c>
      <c r="I8860" s="114" t="s">
        <v>10785</v>
      </c>
    </row>
    <row r="8861" spans="1:9" x14ac:dyDescent="0.2">
      <c r="A8861" s="114" t="s">
        <v>10519</v>
      </c>
      <c r="D8861" s="114" t="s">
        <v>4804</v>
      </c>
      <c r="E8861" s="114">
        <f t="shared" si="138"/>
        <v>49000503</v>
      </c>
      <c r="F8861" s="114" t="s">
        <v>407</v>
      </c>
      <c r="G8861" s="114" t="s">
        <v>408</v>
      </c>
      <c r="H8861" s="114" t="s">
        <v>4802</v>
      </c>
      <c r="I8861" s="114" t="s">
        <v>4805</v>
      </c>
    </row>
    <row r="8862" spans="1:9" x14ac:dyDescent="0.2">
      <c r="A8862" s="114" t="s">
        <v>10519</v>
      </c>
      <c r="D8862" s="114" t="s">
        <v>4806</v>
      </c>
      <c r="E8862" s="114">
        <f t="shared" si="138"/>
        <v>49000504</v>
      </c>
      <c r="F8862" s="114" t="s">
        <v>407</v>
      </c>
      <c r="G8862" s="114" t="s">
        <v>408</v>
      </c>
      <c r="H8862" s="114" t="s">
        <v>4802</v>
      </c>
      <c r="I8862" s="114" t="s">
        <v>4807</v>
      </c>
    </row>
    <row r="8863" spans="1:9" x14ac:dyDescent="0.2">
      <c r="A8863" s="114" t="s">
        <v>10519</v>
      </c>
      <c r="D8863" s="114" t="s">
        <v>4808</v>
      </c>
      <c r="E8863" s="114">
        <f t="shared" si="138"/>
        <v>49000599</v>
      </c>
      <c r="F8863" s="114" t="s">
        <v>407</v>
      </c>
      <c r="G8863" s="114" t="s">
        <v>408</v>
      </c>
      <c r="H8863" s="114" t="s">
        <v>4802</v>
      </c>
      <c r="I8863" s="114" t="s">
        <v>4809</v>
      </c>
    </row>
    <row r="8864" spans="1:9" x14ac:dyDescent="0.2">
      <c r="A8864" s="114" t="s">
        <v>10519</v>
      </c>
      <c r="D8864" s="114" t="s">
        <v>4810</v>
      </c>
      <c r="E8864" s="114">
        <f t="shared" si="138"/>
        <v>49000601</v>
      </c>
      <c r="F8864" s="114" t="s">
        <v>407</v>
      </c>
      <c r="G8864" s="114" t="s">
        <v>408</v>
      </c>
      <c r="H8864" s="114" t="s">
        <v>4811</v>
      </c>
      <c r="I8864" s="114" t="s">
        <v>4812</v>
      </c>
    </row>
    <row r="8865" spans="1:9" x14ac:dyDescent="0.2">
      <c r="A8865" s="114" t="s">
        <v>10519</v>
      </c>
      <c r="D8865" s="114" t="s">
        <v>4813</v>
      </c>
      <c r="E8865" s="114">
        <f t="shared" si="138"/>
        <v>49090011</v>
      </c>
      <c r="F8865" s="114" t="s">
        <v>407</v>
      </c>
      <c r="G8865" s="114" t="s">
        <v>408</v>
      </c>
      <c r="H8865" s="114" t="s">
        <v>10546</v>
      </c>
      <c r="I8865" s="114" t="s">
        <v>13416</v>
      </c>
    </row>
    <row r="8866" spans="1:9" x14ac:dyDescent="0.2">
      <c r="A8866" s="114" t="s">
        <v>10519</v>
      </c>
      <c r="D8866" s="114" t="s">
        <v>4814</v>
      </c>
      <c r="E8866" s="114">
        <f t="shared" si="138"/>
        <v>49090012</v>
      </c>
      <c r="F8866" s="114" t="s">
        <v>407</v>
      </c>
      <c r="G8866" s="114" t="s">
        <v>408</v>
      </c>
      <c r="H8866" s="114" t="s">
        <v>10546</v>
      </c>
      <c r="I8866" s="114" t="s">
        <v>13418</v>
      </c>
    </row>
    <row r="8867" spans="1:9" x14ac:dyDescent="0.2">
      <c r="A8867" s="114" t="s">
        <v>10519</v>
      </c>
      <c r="D8867" s="114" t="s">
        <v>4815</v>
      </c>
      <c r="E8867" s="114">
        <f t="shared" si="138"/>
        <v>49090013</v>
      </c>
      <c r="F8867" s="114" t="s">
        <v>407</v>
      </c>
      <c r="G8867" s="114" t="s">
        <v>408</v>
      </c>
      <c r="H8867" s="114" t="s">
        <v>10546</v>
      </c>
      <c r="I8867" s="114" t="s">
        <v>13420</v>
      </c>
    </row>
    <row r="8868" spans="1:9" x14ac:dyDescent="0.2">
      <c r="A8868" s="114" t="s">
        <v>10519</v>
      </c>
      <c r="D8868" s="114" t="s">
        <v>4816</v>
      </c>
      <c r="E8868" s="114">
        <f t="shared" si="138"/>
        <v>49090015</v>
      </c>
      <c r="F8868" s="114" t="s">
        <v>407</v>
      </c>
      <c r="G8868" s="114" t="s">
        <v>408</v>
      </c>
      <c r="H8868" s="114" t="s">
        <v>10546</v>
      </c>
      <c r="I8868" s="114" t="s">
        <v>4817</v>
      </c>
    </row>
    <row r="8869" spans="1:9" x14ac:dyDescent="0.2">
      <c r="A8869" s="114" t="s">
        <v>10519</v>
      </c>
      <c r="D8869" s="114" t="s">
        <v>4818</v>
      </c>
      <c r="E8869" s="114">
        <f t="shared" si="138"/>
        <v>49090021</v>
      </c>
      <c r="F8869" s="114" t="s">
        <v>407</v>
      </c>
      <c r="G8869" s="114" t="s">
        <v>408</v>
      </c>
      <c r="H8869" s="114" t="s">
        <v>10546</v>
      </c>
      <c r="I8869" s="114" t="s">
        <v>13424</v>
      </c>
    </row>
    <row r="8870" spans="1:9" x14ac:dyDescent="0.2">
      <c r="A8870" s="114" t="s">
        <v>10519</v>
      </c>
      <c r="D8870" s="114" t="s">
        <v>4819</v>
      </c>
      <c r="E8870" s="114">
        <f t="shared" si="138"/>
        <v>49090022</v>
      </c>
      <c r="F8870" s="114" t="s">
        <v>407</v>
      </c>
      <c r="G8870" s="114" t="s">
        <v>408</v>
      </c>
      <c r="H8870" s="114" t="s">
        <v>10546</v>
      </c>
      <c r="I8870" s="114" t="s">
        <v>7553</v>
      </c>
    </row>
    <row r="8871" spans="1:9" x14ac:dyDescent="0.2">
      <c r="A8871" s="114" t="s">
        <v>10519</v>
      </c>
      <c r="D8871" s="114" t="s">
        <v>4820</v>
      </c>
      <c r="E8871" s="114">
        <f t="shared" si="138"/>
        <v>49090023</v>
      </c>
      <c r="F8871" s="114" t="s">
        <v>407</v>
      </c>
      <c r="G8871" s="114" t="s">
        <v>408</v>
      </c>
      <c r="H8871" s="114" t="s">
        <v>10546</v>
      </c>
      <c r="I8871" s="114" t="s">
        <v>7555</v>
      </c>
    </row>
    <row r="8872" spans="1:9" x14ac:dyDescent="0.2">
      <c r="A8872" s="114" t="s">
        <v>10519</v>
      </c>
      <c r="D8872" s="114" t="s">
        <v>4821</v>
      </c>
      <c r="E8872" s="114">
        <f t="shared" si="138"/>
        <v>49099998</v>
      </c>
      <c r="F8872" s="114" t="s">
        <v>407</v>
      </c>
      <c r="G8872" s="114" t="s">
        <v>408</v>
      </c>
      <c r="H8872" s="114" t="s">
        <v>4822</v>
      </c>
      <c r="I8872" s="114" t="s">
        <v>4823</v>
      </c>
    </row>
    <row r="8873" spans="1:9" x14ac:dyDescent="0.2">
      <c r="A8873" s="114" t="s">
        <v>10519</v>
      </c>
      <c r="D8873" s="114" t="s">
        <v>4824</v>
      </c>
      <c r="E8873" s="114">
        <f t="shared" si="138"/>
        <v>49099999</v>
      </c>
      <c r="F8873" s="114" t="s">
        <v>407</v>
      </c>
      <c r="G8873" s="114" t="s">
        <v>408</v>
      </c>
      <c r="H8873" s="114" t="s">
        <v>4822</v>
      </c>
      <c r="I8873" s="114" t="s">
        <v>4823</v>
      </c>
    </row>
    <row r="8874" spans="1:9" x14ac:dyDescent="0.2">
      <c r="A8874" s="114" t="s">
        <v>10519</v>
      </c>
      <c r="D8874" s="114" t="s">
        <v>4825</v>
      </c>
      <c r="E8874" s="114">
        <f t="shared" si="138"/>
        <v>50100101</v>
      </c>
      <c r="F8874" s="114" t="s">
        <v>456</v>
      </c>
      <c r="G8874" s="114" t="s">
        <v>4826</v>
      </c>
      <c r="H8874" s="114" t="s">
        <v>4827</v>
      </c>
      <c r="I8874" s="114" t="s">
        <v>4828</v>
      </c>
    </row>
    <row r="8875" spans="1:9" x14ac:dyDescent="0.2">
      <c r="A8875" s="114" t="s">
        <v>10519</v>
      </c>
      <c r="D8875" s="114" t="s">
        <v>4829</v>
      </c>
      <c r="E8875" s="114">
        <f t="shared" si="138"/>
        <v>50100102</v>
      </c>
      <c r="F8875" s="114" t="s">
        <v>456</v>
      </c>
      <c r="G8875" s="114" t="s">
        <v>4826</v>
      </c>
      <c r="H8875" s="114" t="s">
        <v>4827</v>
      </c>
      <c r="I8875" s="114" t="s">
        <v>4830</v>
      </c>
    </row>
    <row r="8876" spans="1:9" x14ac:dyDescent="0.2">
      <c r="A8876" s="114" t="s">
        <v>10519</v>
      </c>
      <c r="D8876" s="114" t="s">
        <v>4831</v>
      </c>
      <c r="E8876" s="114">
        <f t="shared" si="138"/>
        <v>50100103</v>
      </c>
      <c r="F8876" s="114" t="s">
        <v>456</v>
      </c>
      <c r="G8876" s="114" t="s">
        <v>4826</v>
      </c>
      <c r="H8876" s="114" t="s">
        <v>4827</v>
      </c>
      <c r="I8876" s="114" t="s">
        <v>13537</v>
      </c>
    </row>
    <row r="8877" spans="1:9" x14ac:dyDescent="0.2">
      <c r="A8877" s="114" t="s">
        <v>10519</v>
      </c>
      <c r="D8877" s="114" t="s">
        <v>4832</v>
      </c>
      <c r="E8877" s="114">
        <f t="shared" si="138"/>
        <v>50100104</v>
      </c>
      <c r="F8877" s="114" t="s">
        <v>456</v>
      </c>
      <c r="G8877" s="114" t="s">
        <v>4826</v>
      </c>
      <c r="H8877" s="114" t="s">
        <v>4827</v>
      </c>
      <c r="I8877" s="114" t="s">
        <v>4833</v>
      </c>
    </row>
    <row r="8878" spans="1:9" x14ac:dyDescent="0.2">
      <c r="A8878" s="114" t="s">
        <v>10519</v>
      </c>
      <c r="D8878" s="114" t="s">
        <v>4834</v>
      </c>
      <c r="E8878" s="114">
        <f t="shared" si="138"/>
        <v>50100105</v>
      </c>
      <c r="F8878" s="114" t="s">
        <v>456</v>
      </c>
      <c r="G8878" s="114" t="s">
        <v>4826</v>
      </c>
      <c r="H8878" s="114" t="s">
        <v>4827</v>
      </c>
      <c r="I8878" s="114" t="s">
        <v>4835</v>
      </c>
    </row>
    <row r="8879" spans="1:9" x14ac:dyDescent="0.2">
      <c r="A8879" s="114" t="s">
        <v>10519</v>
      </c>
      <c r="D8879" s="114" t="s">
        <v>4836</v>
      </c>
      <c r="E8879" s="114">
        <f t="shared" si="138"/>
        <v>50100106</v>
      </c>
      <c r="F8879" s="114" t="s">
        <v>456</v>
      </c>
      <c r="G8879" s="114" t="s">
        <v>4826</v>
      </c>
      <c r="H8879" s="114" t="s">
        <v>4827</v>
      </c>
      <c r="I8879" s="114" t="s">
        <v>4837</v>
      </c>
    </row>
    <row r="8880" spans="1:9" x14ac:dyDescent="0.2">
      <c r="A8880" s="114" t="s">
        <v>10519</v>
      </c>
      <c r="D8880" s="114" t="s">
        <v>4838</v>
      </c>
      <c r="E8880" s="114">
        <f t="shared" si="138"/>
        <v>50100107</v>
      </c>
      <c r="F8880" s="114" t="s">
        <v>456</v>
      </c>
      <c r="G8880" s="114" t="s">
        <v>4826</v>
      </c>
      <c r="H8880" s="114" t="s">
        <v>4827</v>
      </c>
      <c r="I8880" s="114" t="s">
        <v>4839</v>
      </c>
    </row>
    <row r="8881" spans="1:9" x14ac:dyDescent="0.2">
      <c r="A8881" s="114" t="s">
        <v>10519</v>
      </c>
      <c r="D8881" s="114" t="s">
        <v>4840</v>
      </c>
      <c r="E8881" s="114">
        <f t="shared" si="138"/>
        <v>50100108</v>
      </c>
      <c r="F8881" s="114" t="s">
        <v>456</v>
      </c>
      <c r="G8881" s="114" t="s">
        <v>4826</v>
      </c>
      <c r="H8881" s="114" t="s">
        <v>4827</v>
      </c>
      <c r="I8881" s="114" t="s">
        <v>4841</v>
      </c>
    </row>
    <row r="8882" spans="1:9" x14ac:dyDescent="0.2">
      <c r="A8882" s="114" t="s">
        <v>10519</v>
      </c>
      <c r="D8882" s="114" t="s">
        <v>4842</v>
      </c>
      <c r="E8882" s="114">
        <f t="shared" si="138"/>
        <v>50100201</v>
      </c>
      <c r="F8882" s="114" t="s">
        <v>456</v>
      </c>
      <c r="G8882" s="114" t="s">
        <v>4826</v>
      </c>
      <c r="H8882" s="114" t="s">
        <v>4843</v>
      </c>
      <c r="I8882" s="114" t="s">
        <v>4844</v>
      </c>
    </row>
    <row r="8883" spans="1:9" x14ac:dyDescent="0.2">
      <c r="A8883" s="114" t="s">
        <v>10519</v>
      </c>
      <c r="D8883" s="114" t="s">
        <v>4845</v>
      </c>
      <c r="E8883" s="114">
        <f t="shared" si="138"/>
        <v>50100202</v>
      </c>
      <c r="F8883" s="114" t="s">
        <v>456</v>
      </c>
      <c r="G8883" s="114" t="s">
        <v>4826</v>
      </c>
      <c r="H8883" s="114" t="s">
        <v>4843</v>
      </c>
      <c r="I8883" s="114" t="s">
        <v>4846</v>
      </c>
    </row>
    <row r="8884" spans="1:9" x14ac:dyDescent="0.2">
      <c r="A8884" s="114" t="s">
        <v>10519</v>
      </c>
      <c r="D8884" s="114" t="s">
        <v>4847</v>
      </c>
      <c r="E8884" s="114">
        <f t="shared" si="138"/>
        <v>50100401</v>
      </c>
      <c r="F8884" s="114" t="s">
        <v>456</v>
      </c>
      <c r="G8884" s="114" t="s">
        <v>4826</v>
      </c>
      <c r="H8884" s="114" t="s">
        <v>4848</v>
      </c>
      <c r="I8884" s="114" t="s">
        <v>4849</v>
      </c>
    </row>
    <row r="8885" spans="1:9" x14ac:dyDescent="0.2">
      <c r="A8885" s="114" t="s">
        <v>10519</v>
      </c>
      <c r="D8885" s="114" t="s">
        <v>4850</v>
      </c>
      <c r="E8885" s="114">
        <f t="shared" si="138"/>
        <v>50100402</v>
      </c>
      <c r="F8885" s="114" t="s">
        <v>456</v>
      </c>
      <c r="G8885" s="114" t="s">
        <v>4826</v>
      </c>
      <c r="H8885" s="114" t="s">
        <v>4848</v>
      </c>
      <c r="I8885" s="114" t="s">
        <v>11050</v>
      </c>
    </row>
    <row r="8886" spans="1:9" x14ac:dyDescent="0.2">
      <c r="A8886" s="114" t="s">
        <v>10519</v>
      </c>
      <c r="D8886" s="114" t="s">
        <v>4851</v>
      </c>
      <c r="E8886" s="114">
        <f t="shared" si="138"/>
        <v>50100403</v>
      </c>
      <c r="F8886" s="114" t="s">
        <v>456</v>
      </c>
      <c r="G8886" s="114" t="s">
        <v>4826</v>
      </c>
      <c r="H8886" s="114" t="s">
        <v>4848</v>
      </c>
      <c r="I8886" s="114" t="s">
        <v>4852</v>
      </c>
    </row>
    <row r="8887" spans="1:9" x14ac:dyDescent="0.2">
      <c r="A8887" s="114" t="s">
        <v>10519</v>
      </c>
      <c r="D8887" s="114" t="s">
        <v>4853</v>
      </c>
      <c r="E8887" s="114">
        <f t="shared" si="138"/>
        <v>50100404</v>
      </c>
      <c r="F8887" s="114" t="s">
        <v>456</v>
      </c>
      <c r="G8887" s="114" t="s">
        <v>4826</v>
      </c>
      <c r="H8887" s="114" t="s">
        <v>4848</v>
      </c>
      <c r="I8887" s="114" t="s">
        <v>4854</v>
      </c>
    </row>
    <row r="8888" spans="1:9" x14ac:dyDescent="0.2">
      <c r="A8888" s="114" t="s">
        <v>10519</v>
      </c>
      <c r="D8888" s="114" t="s">
        <v>4855</v>
      </c>
      <c r="E8888" s="114">
        <f t="shared" si="138"/>
        <v>50100405</v>
      </c>
      <c r="F8888" s="114" t="s">
        <v>456</v>
      </c>
      <c r="G8888" s="114" t="s">
        <v>4826</v>
      </c>
      <c r="H8888" s="114" t="s">
        <v>4848</v>
      </c>
      <c r="I8888" s="114" t="s">
        <v>4856</v>
      </c>
    </row>
    <row r="8889" spans="1:9" x14ac:dyDescent="0.2">
      <c r="A8889" s="114" t="s">
        <v>10519</v>
      </c>
      <c r="D8889" s="114" t="s">
        <v>4857</v>
      </c>
      <c r="E8889" s="114">
        <f t="shared" si="138"/>
        <v>50100406</v>
      </c>
      <c r="F8889" s="114" t="s">
        <v>456</v>
      </c>
      <c r="G8889" s="114" t="s">
        <v>4826</v>
      </c>
      <c r="H8889" s="114" t="s">
        <v>4848</v>
      </c>
      <c r="I8889" s="114" t="s">
        <v>4858</v>
      </c>
    </row>
    <row r="8890" spans="1:9" x14ac:dyDescent="0.2">
      <c r="A8890" s="114" t="s">
        <v>10519</v>
      </c>
      <c r="D8890" s="114" t="s">
        <v>4859</v>
      </c>
      <c r="E8890" s="114">
        <f t="shared" si="138"/>
        <v>50100410</v>
      </c>
      <c r="F8890" s="114" t="s">
        <v>456</v>
      </c>
      <c r="G8890" s="114" t="s">
        <v>4826</v>
      </c>
      <c r="H8890" s="114" t="s">
        <v>4848</v>
      </c>
      <c r="I8890" s="114" t="s">
        <v>2166</v>
      </c>
    </row>
    <row r="8891" spans="1:9" x14ac:dyDescent="0.2">
      <c r="A8891" s="114" t="s">
        <v>10519</v>
      </c>
      <c r="D8891" s="114" t="s">
        <v>2167</v>
      </c>
      <c r="E8891" s="114">
        <f t="shared" si="138"/>
        <v>50100411</v>
      </c>
      <c r="F8891" s="114" t="s">
        <v>456</v>
      </c>
      <c r="G8891" s="114" t="s">
        <v>4826</v>
      </c>
      <c r="H8891" s="114" t="s">
        <v>4848</v>
      </c>
      <c r="I8891" s="114" t="s">
        <v>2168</v>
      </c>
    </row>
    <row r="8892" spans="1:9" x14ac:dyDescent="0.2">
      <c r="A8892" s="114" t="s">
        <v>10519</v>
      </c>
      <c r="D8892" s="114" t="s">
        <v>2169</v>
      </c>
      <c r="E8892" s="114">
        <f t="shared" si="138"/>
        <v>50100412</v>
      </c>
      <c r="F8892" s="114" t="s">
        <v>456</v>
      </c>
      <c r="G8892" s="114" t="s">
        <v>4826</v>
      </c>
      <c r="H8892" s="114" t="s">
        <v>4848</v>
      </c>
      <c r="I8892" s="114" t="s">
        <v>2170</v>
      </c>
    </row>
    <row r="8893" spans="1:9" x14ac:dyDescent="0.2">
      <c r="A8893" s="114" t="s">
        <v>10519</v>
      </c>
      <c r="D8893" s="114" t="s">
        <v>2171</v>
      </c>
      <c r="E8893" s="114">
        <f t="shared" si="138"/>
        <v>50100420</v>
      </c>
      <c r="F8893" s="114" t="s">
        <v>456</v>
      </c>
      <c r="G8893" s="114" t="s">
        <v>4826</v>
      </c>
      <c r="H8893" s="114" t="s">
        <v>4848</v>
      </c>
      <c r="I8893" s="114" t="s">
        <v>2172</v>
      </c>
    </row>
    <row r="8894" spans="1:9" x14ac:dyDescent="0.2">
      <c r="A8894" s="114" t="s">
        <v>10519</v>
      </c>
      <c r="D8894" s="114" t="s">
        <v>2173</v>
      </c>
      <c r="E8894" s="114">
        <f t="shared" si="138"/>
        <v>50100421</v>
      </c>
      <c r="F8894" s="114" t="s">
        <v>456</v>
      </c>
      <c r="G8894" s="114" t="s">
        <v>4826</v>
      </c>
      <c r="H8894" s="114" t="s">
        <v>4848</v>
      </c>
      <c r="I8894" s="114" t="s">
        <v>2174</v>
      </c>
    </row>
    <row r="8895" spans="1:9" x14ac:dyDescent="0.2">
      <c r="A8895" s="114" t="s">
        <v>10519</v>
      </c>
      <c r="D8895" s="114" t="s">
        <v>2175</v>
      </c>
      <c r="E8895" s="114">
        <f t="shared" si="138"/>
        <v>50100422</v>
      </c>
      <c r="F8895" s="114" t="s">
        <v>456</v>
      </c>
      <c r="G8895" s="114" t="s">
        <v>4826</v>
      </c>
      <c r="H8895" s="114" t="s">
        <v>4848</v>
      </c>
      <c r="I8895" s="114" t="s">
        <v>2176</v>
      </c>
    </row>
    <row r="8896" spans="1:9" x14ac:dyDescent="0.2">
      <c r="A8896" s="114" t="s">
        <v>10519</v>
      </c>
      <c r="D8896" s="114" t="s">
        <v>2177</v>
      </c>
      <c r="E8896" s="114">
        <f t="shared" si="138"/>
        <v>50100423</v>
      </c>
      <c r="F8896" s="114" t="s">
        <v>456</v>
      </c>
      <c r="G8896" s="114" t="s">
        <v>4826</v>
      </c>
      <c r="H8896" s="114" t="s">
        <v>4848</v>
      </c>
      <c r="I8896" s="114" t="s">
        <v>2178</v>
      </c>
    </row>
    <row r="8897" spans="1:9" x14ac:dyDescent="0.2">
      <c r="A8897" s="114" t="s">
        <v>10519</v>
      </c>
      <c r="D8897" s="114" t="s">
        <v>2179</v>
      </c>
      <c r="E8897" s="114">
        <f t="shared" si="138"/>
        <v>50100430</v>
      </c>
      <c r="F8897" s="114" t="s">
        <v>456</v>
      </c>
      <c r="G8897" s="114" t="s">
        <v>4826</v>
      </c>
      <c r="H8897" s="114" t="s">
        <v>4848</v>
      </c>
      <c r="I8897" s="114" t="s">
        <v>2180</v>
      </c>
    </row>
    <row r="8898" spans="1:9" x14ac:dyDescent="0.2">
      <c r="A8898" s="114" t="s">
        <v>10519</v>
      </c>
      <c r="D8898" s="114" t="s">
        <v>2181</v>
      </c>
      <c r="E8898" s="114">
        <f t="shared" ref="E8898:E8961" si="139">VALUE(D8898)</f>
        <v>50100431</v>
      </c>
      <c r="F8898" s="114" t="s">
        <v>456</v>
      </c>
      <c r="G8898" s="114" t="s">
        <v>4826</v>
      </c>
      <c r="H8898" s="114" t="s">
        <v>4848</v>
      </c>
      <c r="I8898" s="114" t="s">
        <v>2182</v>
      </c>
    </row>
    <row r="8899" spans="1:9" x14ac:dyDescent="0.2">
      <c r="A8899" s="114" t="s">
        <v>10519</v>
      </c>
      <c r="D8899" s="114" t="s">
        <v>2183</v>
      </c>
      <c r="E8899" s="114">
        <f t="shared" si="139"/>
        <v>50100432</v>
      </c>
      <c r="F8899" s="114" t="s">
        <v>456</v>
      </c>
      <c r="G8899" s="114" t="s">
        <v>4826</v>
      </c>
      <c r="H8899" s="114" t="s">
        <v>4848</v>
      </c>
      <c r="I8899" s="114" t="s">
        <v>2184</v>
      </c>
    </row>
    <row r="8900" spans="1:9" x14ac:dyDescent="0.2">
      <c r="A8900" s="114" t="s">
        <v>10519</v>
      </c>
      <c r="D8900" s="114" t="s">
        <v>2185</v>
      </c>
      <c r="E8900" s="114">
        <f t="shared" si="139"/>
        <v>50100433</v>
      </c>
      <c r="F8900" s="114" t="s">
        <v>456</v>
      </c>
      <c r="G8900" s="114" t="s">
        <v>4826</v>
      </c>
      <c r="H8900" s="114" t="s">
        <v>4848</v>
      </c>
      <c r="I8900" s="114" t="s">
        <v>2186</v>
      </c>
    </row>
    <row r="8901" spans="1:9" x14ac:dyDescent="0.2">
      <c r="A8901" s="114" t="s">
        <v>10519</v>
      </c>
      <c r="D8901" s="114" t="s">
        <v>2187</v>
      </c>
      <c r="E8901" s="114">
        <f t="shared" si="139"/>
        <v>50100505</v>
      </c>
      <c r="F8901" s="114" t="s">
        <v>456</v>
      </c>
      <c r="G8901" s="114" t="s">
        <v>4826</v>
      </c>
      <c r="H8901" s="114" t="s">
        <v>2188</v>
      </c>
      <c r="I8901" s="114" t="s">
        <v>2189</v>
      </c>
    </row>
    <row r="8902" spans="1:9" x14ac:dyDescent="0.2">
      <c r="A8902" s="114" t="s">
        <v>10519</v>
      </c>
      <c r="D8902" s="114" t="s">
        <v>2190</v>
      </c>
      <c r="E8902" s="114">
        <f t="shared" si="139"/>
        <v>50100506</v>
      </c>
      <c r="F8902" s="114" t="s">
        <v>456</v>
      </c>
      <c r="G8902" s="114" t="s">
        <v>4826</v>
      </c>
      <c r="H8902" s="114" t="s">
        <v>2188</v>
      </c>
      <c r="I8902" s="114" t="s">
        <v>2191</v>
      </c>
    </row>
    <row r="8903" spans="1:9" x14ac:dyDescent="0.2">
      <c r="A8903" s="114" t="s">
        <v>10519</v>
      </c>
      <c r="D8903" s="114" t="s">
        <v>2192</v>
      </c>
      <c r="E8903" s="114">
        <f t="shared" si="139"/>
        <v>50100507</v>
      </c>
      <c r="F8903" s="114" t="s">
        <v>456</v>
      </c>
      <c r="G8903" s="114" t="s">
        <v>4826</v>
      </c>
      <c r="H8903" s="114" t="s">
        <v>2188</v>
      </c>
      <c r="I8903" s="114" t="s">
        <v>2193</v>
      </c>
    </row>
    <row r="8904" spans="1:9" x14ac:dyDescent="0.2">
      <c r="A8904" s="114" t="s">
        <v>10519</v>
      </c>
      <c r="D8904" s="114" t="s">
        <v>2194</v>
      </c>
      <c r="E8904" s="114">
        <f t="shared" si="139"/>
        <v>50100508</v>
      </c>
      <c r="F8904" s="114" t="s">
        <v>456</v>
      </c>
      <c r="G8904" s="114" t="s">
        <v>4826</v>
      </c>
      <c r="H8904" s="114" t="s">
        <v>2188</v>
      </c>
      <c r="I8904" s="114" t="s">
        <v>2195</v>
      </c>
    </row>
    <row r="8905" spans="1:9" x14ac:dyDescent="0.2">
      <c r="A8905" s="114" t="s">
        <v>10519</v>
      </c>
      <c r="D8905" s="114" t="s">
        <v>2196</v>
      </c>
      <c r="E8905" s="114">
        <f t="shared" si="139"/>
        <v>50100510</v>
      </c>
      <c r="F8905" s="114" t="s">
        <v>456</v>
      </c>
      <c r="G8905" s="114" t="s">
        <v>4826</v>
      </c>
      <c r="H8905" s="114" t="s">
        <v>2188</v>
      </c>
      <c r="I8905" s="114" t="s">
        <v>2197</v>
      </c>
    </row>
    <row r="8906" spans="1:9" x14ac:dyDescent="0.2">
      <c r="A8906" s="114" t="s">
        <v>10519</v>
      </c>
      <c r="D8906" s="114" t="s">
        <v>2198</v>
      </c>
      <c r="E8906" s="114">
        <f t="shared" si="139"/>
        <v>50100511</v>
      </c>
      <c r="F8906" s="114" t="s">
        <v>456</v>
      </c>
      <c r="G8906" s="114" t="s">
        <v>4826</v>
      </c>
      <c r="H8906" s="114" t="s">
        <v>2188</v>
      </c>
      <c r="I8906" s="114" t="s">
        <v>2199</v>
      </c>
    </row>
    <row r="8907" spans="1:9" x14ac:dyDescent="0.2">
      <c r="A8907" s="114" t="s">
        <v>10519</v>
      </c>
      <c r="D8907" s="114" t="s">
        <v>2200</v>
      </c>
      <c r="E8907" s="114">
        <f t="shared" si="139"/>
        <v>50100512</v>
      </c>
      <c r="F8907" s="114" t="s">
        <v>456</v>
      </c>
      <c r="G8907" s="114" t="s">
        <v>4826</v>
      </c>
      <c r="H8907" s="114" t="s">
        <v>2188</v>
      </c>
      <c r="I8907" s="114" t="s">
        <v>2201</v>
      </c>
    </row>
    <row r="8908" spans="1:9" x14ac:dyDescent="0.2">
      <c r="A8908" s="114" t="s">
        <v>10519</v>
      </c>
      <c r="D8908" s="114" t="s">
        <v>2202</v>
      </c>
      <c r="E8908" s="114">
        <f t="shared" si="139"/>
        <v>50100515</v>
      </c>
      <c r="F8908" s="114" t="s">
        <v>456</v>
      </c>
      <c r="G8908" s="114" t="s">
        <v>4826</v>
      </c>
      <c r="H8908" s="114" t="s">
        <v>2188</v>
      </c>
      <c r="I8908" s="114" t="s">
        <v>2203</v>
      </c>
    </row>
    <row r="8909" spans="1:9" x14ac:dyDescent="0.2">
      <c r="A8909" s="114" t="s">
        <v>10519</v>
      </c>
      <c r="D8909" s="114" t="s">
        <v>2204</v>
      </c>
      <c r="E8909" s="114">
        <f t="shared" si="139"/>
        <v>50100516</v>
      </c>
      <c r="F8909" s="114" t="s">
        <v>456</v>
      </c>
      <c r="G8909" s="114" t="s">
        <v>4826</v>
      </c>
      <c r="H8909" s="114" t="s">
        <v>2188</v>
      </c>
      <c r="I8909" s="114" t="s">
        <v>2205</v>
      </c>
    </row>
    <row r="8910" spans="1:9" x14ac:dyDescent="0.2">
      <c r="A8910" s="114" t="s">
        <v>10519</v>
      </c>
      <c r="D8910" s="114" t="s">
        <v>2206</v>
      </c>
      <c r="E8910" s="114">
        <f t="shared" si="139"/>
        <v>50100517</v>
      </c>
      <c r="F8910" s="114" t="s">
        <v>456</v>
      </c>
      <c r="G8910" s="114" t="s">
        <v>4826</v>
      </c>
      <c r="H8910" s="114" t="s">
        <v>2188</v>
      </c>
      <c r="I8910" s="114" t="s">
        <v>2207</v>
      </c>
    </row>
    <row r="8911" spans="1:9" x14ac:dyDescent="0.2">
      <c r="A8911" s="114" t="s">
        <v>10519</v>
      </c>
      <c r="D8911" s="114" t="s">
        <v>2208</v>
      </c>
      <c r="E8911" s="114">
        <f t="shared" si="139"/>
        <v>50100518</v>
      </c>
      <c r="F8911" s="114" t="s">
        <v>456</v>
      </c>
      <c r="G8911" s="114" t="s">
        <v>4826</v>
      </c>
      <c r="H8911" s="114" t="s">
        <v>2188</v>
      </c>
      <c r="I8911" s="114" t="s">
        <v>339</v>
      </c>
    </row>
    <row r="8912" spans="1:9" x14ac:dyDescent="0.2">
      <c r="A8912" s="114" t="s">
        <v>10519</v>
      </c>
      <c r="D8912" s="114" t="s">
        <v>340</v>
      </c>
      <c r="E8912" s="114">
        <f t="shared" si="139"/>
        <v>50100519</v>
      </c>
      <c r="F8912" s="114" t="s">
        <v>456</v>
      </c>
      <c r="G8912" s="114" t="s">
        <v>4826</v>
      </c>
      <c r="H8912" s="114" t="s">
        <v>2188</v>
      </c>
      <c r="I8912" s="114" t="s">
        <v>341</v>
      </c>
    </row>
    <row r="8913" spans="1:9" x14ac:dyDescent="0.2">
      <c r="A8913" s="114" t="s">
        <v>10519</v>
      </c>
      <c r="D8913" s="114" t="s">
        <v>342</v>
      </c>
      <c r="E8913" s="114">
        <f t="shared" si="139"/>
        <v>50100520</v>
      </c>
      <c r="F8913" s="114" t="s">
        <v>456</v>
      </c>
      <c r="G8913" s="114" t="s">
        <v>4826</v>
      </c>
      <c r="H8913" s="114" t="s">
        <v>2188</v>
      </c>
      <c r="I8913" s="114" t="s">
        <v>343</v>
      </c>
    </row>
    <row r="8914" spans="1:9" x14ac:dyDescent="0.2">
      <c r="A8914" s="114" t="s">
        <v>10519</v>
      </c>
      <c r="D8914" s="114" t="s">
        <v>344</v>
      </c>
      <c r="E8914" s="114">
        <f t="shared" si="139"/>
        <v>50100601</v>
      </c>
      <c r="F8914" s="114" t="s">
        <v>456</v>
      </c>
      <c r="G8914" s="114" t="s">
        <v>4826</v>
      </c>
      <c r="H8914" s="114" t="s">
        <v>345</v>
      </c>
      <c r="I8914" s="114" t="s">
        <v>346</v>
      </c>
    </row>
    <row r="8915" spans="1:9" x14ac:dyDescent="0.2">
      <c r="A8915" s="114" t="s">
        <v>10519</v>
      </c>
      <c r="D8915" s="114" t="s">
        <v>347</v>
      </c>
      <c r="E8915" s="114">
        <f t="shared" si="139"/>
        <v>50100602</v>
      </c>
      <c r="F8915" s="114" t="s">
        <v>456</v>
      </c>
      <c r="G8915" s="114" t="s">
        <v>4826</v>
      </c>
      <c r="H8915" s="114" t="s">
        <v>345</v>
      </c>
      <c r="I8915" s="114" t="s">
        <v>348</v>
      </c>
    </row>
    <row r="8916" spans="1:9" x14ac:dyDescent="0.2">
      <c r="A8916" s="114" t="s">
        <v>10519</v>
      </c>
      <c r="D8916" s="114" t="s">
        <v>349</v>
      </c>
      <c r="E8916" s="114">
        <f t="shared" si="139"/>
        <v>50100603</v>
      </c>
      <c r="F8916" s="114" t="s">
        <v>456</v>
      </c>
      <c r="G8916" s="114" t="s">
        <v>4826</v>
      </c>
      <c r="H8916" s="114" t="s">
        <v>345</v>
      </c>
      <c r="I8916" s="114" t="s">
        <v>350</v>
      </c>
    </row>
    <row r="8917" spans="1:9" x14ac:dyDescent="0.2">
      <c r="A8917" s="114" t="s">
        <v>10519</v>
      </c>
      <c r="D8917" s="114" t="s">
        <v>351</v>
      </c>
      <c r="E8917" s="114">
        <f t="shared" si="139"/>
        <v>50100604</v>
      </c>
      <c r="F8917" s="114" t="s">
        <v>456</v>
      </c>
      <c r="G8917" s="114" t="s">
        <v>4826</v>
      </c>
      <c r="H8917" s="114" t="s">
        <v>345</v>
      </c>
      <c r="I8917" s="114" t="s">
        <v>352</v>
      </c>
    </row>
    <row r="8918" spans="1:9" x14ac:dyDescent="0.2">
      <c r="A8918" s="114" t="s">
        <v>10519</v>
      </c>
      <c r="D8918" s="114" t="s">
        <v>353</v>
      </c>
      <c r="E8918" s="114">
        <f t="shared" si="139"/>
        <v>50100701</v>
      </c>
      <c r="F8918" s="114" t="s">
        <v>456</v>
      </c>
      <c r="G8918" s="114" t="s">
        <v>4826</v>
      </c>
      <c r="H8918" s="114" t="s">
        <v>641</v>
      </c>
      <c r="I8918" s="114" t="s">
        <v>14854</v>
      </c>
    </row>
    <row r="8919" spans="1:9" x14ac:dyDescent="0.2">
      <c r="A8919" s="114" t="s">
        <v>10519</v>
      </c>
      <c r="D8919" s="114" t="s">
        <v>642</v>
      </c>
      <c r="E8919" s="114">
        <f t="shared" si="139"/>
        <v>50100702</v>
      </c>
      <c r="F8919" s="114" t="s">
        <v>456</v>
      </c>
      <c r="G8919" s="114" t="s">
        <v>4826</v>
      </c>
      <c r="H8919" s="114" t="s">
        <v>641</v>
      </c>
      <c r="I8919" s="114" t="s">
        <v>643</v>
      </c>
    </row>
    <row r="8920" spans="1:9" x14ac:dyDescent="0.2">
      <c r="A8920" s="114" t="s">
        <v>10519</v>
      </c>
      <c r="D8920" s="114" t="s">
        <v>644</v>
      </c>
      <c r="E8920" s="114">
        <f t="shared" si="139"/>
        <v>50100703</v>
      </c>
      <c r="F8920" s="114" t="s">
        <v>456</v>
      </c>
      <c r="G8920" s="114" t="s">
        <v>4826</v>
      </c>
      <c r="H8920" s="114" t="s">
        <v>641</v>
      </c>
      <c r="I8920" s="114" t="s">
        <v>645</v>
      </c>
    </row>
    <row r="8921" spans="1:9" x14ac:dyDescent="0.2">
      <c r="A8921" s="114" t="s">
        <v>10519</v>
      </c>
      <c r="D8921" s="114" t="s">
        <v>646</v>
      </c>
      <c r="E8921" s="114">
        <f t="shared" si="139"/>
        <v>50100704</v>
      </c>
      <c r="F8921" s="114" t="s">
        <v>456</v>
      </c>
      <c r="G8921" s="114" t="s">
        <v>4826</v>
      </c>
      <c r="H8921" s="114" t="s">
        <v>641</v>
      </c>
      <c r="I8921" s="114" t="s">
        <v>647</v>
      </c>
    </row>
    <row r="8922" spans="1:9" x14ac:dyDescent="0.2">
      <c r="A8922" s="114" t="s">
        <v>10519</v>
      </c>
      <c r="D8922" s="114" t="s">
        <v>648</v>
      </c>
      <c r="E8922" s="114">
        <f t="shared" si="139"/>
        <v>50100707</v>
      </c>
      <c r="F8922" s="114" t="s">
        <v>456</v>
      </c>
      <c r="G8922" s="114" t="s">
        <v>4826</v>
      </c>
      <c r="H8922" s="114" t="s">
        <v>641</v>
      </c>
      <c r="I8922" s="114" t="s">
        <v>649</v>
      </c>
    </row>
    <row r="8923" spans="1:9" x14ac:dyDescent="0.2">
      <c r="A8923" s="114" t="s">
        <v>10519</v>
      </c>
      <c r="D8923" s="114" t="s">
        <v>650</v>
      </c>
      <c r="E8923" s="114">
        <f t="shared" si="139"/>
        <v>50100708</v>
      </c>
      <c r="F8923" s="114" t="s">
        <v>456</v>
      </c>
      <c r="G8923" s="114" t="s">
        <v>4826</v>
      </c>
      <c r="H8923" s="114" t="s">
        <v>641</v>
      </c>
      <c r="I8923" s="114" t="s">
        <v>651</v>
      </c>
    </row>
    <row r="8924" spans="1:9" x14ac:dyDescent="0.2">
      <c r="A8924" s="114" t="s">
        <v>10519</v>
      </c>
      <c r="D8924" s="114" t="s">
        <v>652</v>
      </c>
      <c r="E8924" s="114">
        <f t="shared" si="139"/>
        <v>50100710</v>
      </c>
      <c r="F8924" s="114" t="s">
        <v>456</v>
      </c>
      <c r="G8924" s="114" t="s">
        <v>4826</v>
      </c>
      <c r="H8924" s="114" t="s">
        <v>641</v>
      </c>
      <c r="I8924" s="114" t="s">
        <v>653</v>
      </c>
    </row>
    <row r="8925" spans="1:9" x14ac:dyDescent="0.2">
      <c r="A8925" s="114" t="s">
        <v>10519</v>
      </c>
      <c r="D8925" s="114" t="s">
        <v>654</v>
      </c>
      <c r="E8925" s="114">
        <f t="shared" si="139"/>
        <v>50100715</v>
      </c>
      <c r="F8925" s="114" t="s">
        <v>456</v>
      </c>
      <c r="G8925" s="114" t="s">
        <v>4826</v>
      </c>
      <c r="H8925" s="114" t="s">
        <v>641</v>
      </c>
      <c r="I8925" s="114" t="s">
        <v>655</v>
      </c>
    </row>
    <row r="8926" spans="1:9" x14ac:dyDescent="0.2">
      <c r="A8926" s="114" t="s">
        <v>10519</v>
      </c>
      <c r="D8926" s="114" t="s">
        <v>656</v>
      </c>
      <c r="E8926" s="114">
        <f t="shared" si="139"/>
        <v>50100719</v>
      </c>
      <c r="F8926" s="114" t="s">
        <v>456</v>
      </c>
      <c r="G8926" s="114" t="s">
        <v>4826</v>
      </c>
      <c r="H8926" s="114" t="s">
        <v>641</v>
      </c>
      <c r="I8926" s="114" t="s">
        <v>657</v>
      </c>
    </row>
    <row r="8927" spans="1:9" x14ac:dyDescent="0.2">
      <c r="A8927" s="114" t="s">
        <v>10519</v>
      </c>
      <c r="D8927" s="114" t="s">
        <v>658</v>
      </c>
      <c r="E8927" s="114">
        <f t="shared" si="139"/>
        <v>50100720</v>
      </c>
      <c r="F8927" s="114" t="s">
        <v>456</v>
      </c>
      <c r="G8927" s="114" t="s">
        <v>4826</v>
      </c>
      <c r="H8927" s="114" t="s">
        <v>641</v>
      </c>
      <c r="I8927" s="114" t="s">
        <v>659</v>
      </c>
    </row>
    <row r="8928" spans="1:9" x14ac:dyDescent="0.2">
      <c r="A8928" s="114" t="s">
        <v>10519</v>
      </c>
      <c r="D8928" s="114" t="s">
        <v>660</v>
      </c>
      <c r="E8928" s="114">
        <f t="shared" si="139"/>
        <v>50100731</v>
      </c>
      <c r="F8928" s="114" t="s">
        <v>456</v>
      </c>
      <c r="G8928" s="114" t="s">
        <v>4826</v>
      </c>
      <c r="H8928" s="114" t="s">
        <v>641</v>
      </c>
      <c r="I8928" s="114" t="s">
        <v>661</v>
      </c>
    </row>
    <row r="8929" spans="1:9" x14ac:dyDescent="0.2">
      <c r="A8929" s="114" t="s">
        <v>10519</v>
      </c>
      <c r="D8929" s="114" t="s">
        <v>662</v>
      </c>
      <c r="E8929" s="114">
        <f t="shared" si="139"/>
        <v>50100732</v>
      </c>
      <c r="F8929" s="114" t="s">
        <v>456</v>
      </c>
      <c r="G8929" s="114" t="s">
        <v>4826</v>
      </c>
      <c r="H8929" s="114" t="s">
        <v>641</v>
      </c>
      <c r="I8929" s="114" t="s">
        <v>663</v>
      </c>
    </row>
    <row r="8930" spans="1:9" x14ac:dyDescent="0.2">
      <c r="A8930" s="114" t="s">
        <v>10519</v>
      </c>
      <c r="D8930" s="114" t="s">
        <v>664</v>
      </c>
      <c r="E8930" s="114">
        <f t="shared" si="139"/>
        <v>50100733</v>
      </c>
      <c r="F8930" s="114" t="s">
        <v>456</v>
      </c>
      <c r="G8930" s="114" t="s">
        <v>4826</v>
      </c>
      <c r="H8930" s="114" t="s">
        <v>641</v>
      </c>
      <c r="I8930" s="114" t="s">
        <v>665</v>
      </c>
    </row>
    <row r="8931" spans="1:9" x14ac:dyDescent="0.2">
      <c r="A8931" s="114" t="s">
        <v>10519</v>
      </c>
      <c r="D8931" s="114" t="s">
        <v>666</v>
      </c>
      <c r="E8931" s="114">
        <f t="shared" si="139"/>
        <v>50100734</v>
      </c>
      <c r="F8931" s="114" t="s">
        <v>456</v>
      </c>
      <c r="G8931" s="114" t="s">
        <v>4826</v>
      </c>
      <c r="H8931" s="114" t="s">
        <v>641</v>
      </c>
      <c r="I8931" s="114" t="s">
        <v>667</v>
      </c>
    </row>
    <row r="8932" spans="1:9" x14ac:dyDescent="0.2">
      <c r="A8932" s="114" t="s">
        <v>10519</v>
      </c>
      <c r="D8932" s="114" t="s">
        <v>289</v>
      </c>
      <c r="E8932" s="114">
        <f t="shared" si="139"/>
        <v>50100740</v>
      </c>
      <c r="F8932" s="114" t="s">
        <v>456</v>
      </c>
      <c r="G8932" s="114" t="s">
        <v>4826</v>
      </c>
      <c r="H8932" s="114" t="s">
        <v>641</v>
      </c>
      <c r="I8932" s="114" t="s">
        <v>290</v>
      </c>
    </row>
    <row r="8933" spans="1:9" x14ac:dyDescent="0.2">
      <c r="A8933" s="114" t="s">
        <v>10519</v>
      </c>
      <c r="D8933" s="114" t="s">
        <v>291</v>
      </c>
      <c r="E8933" s="114">
        <f t="shared" si="139"/>
        <v>50100750</v>
      </c>
      <c r="F8933" s="114" t="s">
        <v>456</v>
      </c>
      <c r="G8933" s="114" t="s">
        <v>4826</v>
      </c>
      <c r="H8933" s="114" t="s">
        <v>641</v>
      </c>
      <c r="I8933" s="114" t="s">
        <v>292</v>
      </c>
    </row>
    <row r="8934" spans="1:9" x14ac:dyDescent="0.2">
      <c r="A8934" s="114" t="s">
        <v>10519</v>
      </c>
      <c r="D8934" s="114" t="s">
        <v>293</v>
      </c>
      <c r="E8934" s="114">
        <f t="shared" si="139"/>
        <v>50100760</v>
      </c>
      <c r="F8934" s="114" t="s">
        <v>456</v>
      </c>
      <c r="G8934" s="114" t="s">
        <v>4826</v>
      </c>
      <c r="H8934" s="114" t="s">
        <v>641</v>
      </c>
      <c r="I8934" s="114" t="s">
        <v>294</v>
      </c>
    </row>
    <row r="8935" spans="1:9" x14ac:dyDescent="0.2">
      <c r="A8935" s="114" t="s">
        <v>10519</v>
      </c>
      <c r="D8935" s="114" t="s">
        <v>295</v>
      </c>
      <c r="E8935" s="114">
        <f t="shared" si="139"/>
        <v>50100761</v>
      </c>
      <c r="F8935" s="114" t="s">
        <v>456</v>
      </c>
      <c r="G8935" s="114" t="s">
        <v>4826</v>
      </c>
      <c r="H8935" s="114" t="s">
        <v>641</v>
      </c>
      <c r="I8935" s="114" t="s">
        <v>296</v>
      </c>
    </row>
    <row r="8936" spans="1:9" x14ac:dyDescent="0.2">
      <c r="A8936" s="114" t="s">
        <v>10519</v>
      </c>
      <c r="D8936" s="114" t="s">
        <v>297</v>
      </c>
      <c r="E8936" s="114">
        <f t="shared" si="139"/>
        <v>50100765</v>
      </c>
      <c r="F8936" s="114" t="s">
        <v>456</v>
      </c>
      <c r="G8936" s="114" t="s">
        <v>4826</v>
      </c>
      <c r="H8936" s="114" t="s">
        <v>641</v>
      </c>
      <c r="I8936" s="114" t="s">
        <v>298</v>
      </c>
    </row>
    <row r="8937" spans="1:9" x14ac:dyDescent="0.2">
      <c r="A8937" s="114" t="s">
        <v>10519</v>
      </c>
      <c r="D8937" s="114" t="s">
        <v>299</v>
      </c>
      <c r="E8937" s="114">
        <f t="shared" si="139"/>
        <v>50100769</v>
      </c>
      <c r="F8937" s="114" t="s">
        <v>456</v>
      </c>
      <c r="G8937" s="114" t="s">
        <v>4826</v>
      </c>
      <c r="H8937" s="114" t="s">
        <v>641</v>
      </c>
      <c r="I8937" s="114" t="s">
        <v>300</v>
      </c>
    </row>
    <row r="8938" spans="1:9" x14ac:dyDescent="0.2">
      <c r="A8938" s="114" t="s">
        <v>10519</v>
      </c>
      <c r="D8938" s="114" t="s">
        <v>301</v>
      </c>
      <c r="E8938" s="114">
        <f t="shared" si="139"/>
        <v>50100771</v>
      </c>
      <c r="F8938" s="114" t="s">
        <v>456</v>
      </c>
      <c r="G8938" s="114" t="s">
        <v>4826</v>
      </c>
      <c r="H8938" s="114" t="s">
        <v>641</v>
      </c>
      <c r="I8938" s="114" t="s">
        <v>3043</v>
      </c>
    </row>
    <row r="8939" spans="1:9" x14ac:dyDescent="0.2">
      <c r="A8939" s="114" t="s">
        <v>10519</v>
      </c>
      <c r="D8939" s="114" t="s">
        <v>3044</v>
      </c>
      <c r="E8939" s="114">
        <f t="shared" si="139"/>
        <v>50100772</v>
      </c>
      <c r="F8939" s="114" t="s">
        <v>456</v>
      </c>
      <c r="G8939" s="114" t="s">
        <v>4826</v>
      </c>
      <c r="H8939" s="114" t="s">
        <v>641</v>
      </c>
      <c r="I8939" s="114" t="s">
        <v>3045</v>
      </c>
    </row>
    <row r="8940" spans="1:9" x14ac:dyDescent="0.2">
      <c r="A8940" s="114" t="s">
        <v>10519</v>
      </c>
      <c r="D8940" s="114" t="s">
        <v>3046</v>
      </c>
      <c r="E8940" s="114">
        <f t="shared" si="139"/>
        <v>50100781</v>
      </c>
      <c r="F8940" s="114" t="s">
        <v>456</v>
      </c>
      <c r="G8940" s="114" t="s">
        <v>4826</v>
      </c>
      <c r="H8940" s="114" t="s">
        <v>641</v>
      </c>
      <c r="I8940" s="114" t="s">
        <v>3047</v>
      </c>
    </row>
    <row r="8941" spans="1:9" x14ac:dyDescent="0.2">
      <c r="A8941" s="114" t="s">
        <v>10519</v>
      </c>
      <c r="D8941" s="114" t="s">
        <v>3048</v>
      </c>
      <c r="E8941" s="114">
        <f t="shared" si="139"/>
        <v>50100789</v>
      </c>
      <c r="F8941" s="114" t="s">
        <v>456</v>
      </c>
      <c r="G8941" s="114" t="s">
        <v>4826</v>
      </c>
      <c r="H8941" s="114" t="s">
        <v>641</v>
      </c>
      <c r="I8941" s="114" t="s">
        <v>3049</v>
      </c>
    </row>
    <row r="8942" spans="1:9" x14ac:dyDescent="0.2">
      <c r="A8942" s="114" t="s">
        <v>10519</v>
      </c>
      <c r="D8942" s="114" t="s">
        <v>3050</v>
      </c>
      <c r="E8942" s="114">
        <f t="shared" si="139"/>
        <v>50100791</v>
      </c>
      <c r="F8942" s="114" t="s">
        <v>456</v>
      </c>
      <c r="G8942" s="114" t="s">
        <v>4826</v>
      </c>
      <c r="H8942" s="114" t="s">
        <v>641</v>
      </c>
      <c r="I8942" s="114" t="s">
        <v>3051</v>
      </c>
    </row>
    <row r="8943" spans="1:9" x14ac:dyDescent="0.2">
      <c r="A8943" s="114" t="s">
        <v>10519</v>
      </c>
      <c r="D8943" s="114" t="s">
        <v>3052</v>
      </c>
      <c r="E8943" s="114">
        <f t="shared" si="139"/>
        <v>50100792</v>
      </c>
      <c r="F8943" s="114" t="s">
        <v>456</v>
      </c>
      <c r="G8943" s="114" t="s">
        <v>4826</v>
      </c>
      <c r="H8943" s="114" t="s">
        <v>641</v>
      </c>
      <c r="I8943" s="114" t="s">
        <v>3053</v>
      </c>
    </row>
    <row r="8944" spans="1:9" x14ac:dyDescent="0.2">
      <c r="A8944" s="114" t="s">
        <v>10519</v>
      </c>
      <c r="D8944" s="114" t="s">
        <v>3054</v>
      </c>
      <c r="E8944" s="114">
        <f t="shared" si="139"/>
        <v>50100793</v>
      </c>
      <c r="F8944" s="114" t="s">
        <v>456</v>
      </c>
      <c r="G8944" s="114" t="s">
        <v>4826</v>
      </c>
      <c r="H8944" s="114" t="s">
        <v>641</v>
      </c>
      <c r="I8944" s="114" t="s">
        <v>3055</v>
      </c>
    </row>
    <row r="8945" spans="1:9" x14ac:dyDescent="0.2">
      <c r="A8945" s="114" t="s">
        <v>10519</v>
      </c>
      <c r="D8945" s="114" t="s">
        <v>3056</v>
      </c>
      <c r="E8945" s="114">
        <f t="shared" si="139"/>
        <v>50100795</v>
      </c>
      <c r="F8945" s="114" t="s">
        <v>456</v>
      </c>
      <c r="G8945" s="114" t="s">
        <v>4826</v>
      </c>
      <c r="H8945" s="114" t="s">
        <v>641</v>
      </c>
      <c r="I8945" s="114" t="s">
        <v>3057</v>
      </c>
    </row>
    <row r="8946" spans="1:9" x14ac:dyDescent="0.2">
      <c r="A8946" s="114" t="s">
        <v>10519</v>
      </c>
      <c r="D8946" s="114" t="s">
        <v>3058</v>
      </c>
      <c r="E8946" s="114">
        <f t="shared" si="139"/>
        <v>50100799</v>
      </c>
      <c r="F8946" s="114" t="s">
        <v>456</v>
      </c>
      <c r="G8946" s="114" t="s">
        <v>4826</v>
      </c>
      <c r="H8946" s="114" t="s">
        <v>641</v>
      </c>
      <c r="I8946" s="114" t="s">
        <v>7818</v>
      </c>
    </row>
    <row r="8947" spans="1:9" x14ac:dyDescent="0.2">
      <c r="A8947" s="114" t="s">
        <v>10519</v>
      </c>
      <c r="D8947" s="114" t="s">
        <v>3059</v>
      </c>
      <c r="E8947" s="114">
        <f t="shared" si="139"/>
        <v>50180001</v>
      </c>
      <c r="F8947" s="114" t="s">
        <v>456</v>
      </c>
      <c r="G8947" s="114" t="s">
        <v>4826</v>
      </c>
      <c r="H8947" s="114" t="s">
        <v>13767</v>
      </c>
      <c r="I8947" s="114" t="s">
        <v>13767</v>
      </c>
    </row>
    <row r="8948" spans="1:9" x14ac:dyDescent="0.2">
      <c r="A8948" s="114" t="s">
        <v>10519</v>
      </c>
      <c r="D8948" s="114" t="s">
        <v>3060</v>
      </c>
      <c r="E8948" s="114">
        <f t="shared" si="139"/>
        <v>50182001</v>
      </c>
      <c r="F8948" s="114" t="s">
        <v>456</v>
      </c>
      <c r="G8948" s="114" t="s">
        <v>4826</v>
      </c>
      <c r="H8948" s="114" t="s">
        <v>13769</v>
      </c>
      <c r="I8948" s="114" t="s">
        <v>13770</v>
      </c>
    </row>
    <row r="8949" spans="1:9" x14ac:dyDescent="0.2">
      <c r="A8949" s="114" t="s">
        <v>10519</v>
      </c>
      <c r="D8949" s="114" t="s">
        <v>3061</v>
      </c>
      <c r="E8949" s="114">
        <f t="shared" si="139"/>
        <v>50182002</v>
      </c>
      <c r="F8949" s="114" t="s">
        <v>456</v>
      </c>
      <c r="G8949" s="114" t="s">
        <v>4826</v>
      </c>
      <c r="H8949" s="114" t="s">
        <v>13769</v>
      </c>
      <c r="I8949" s="114" t="s">
        <v>13772</v>
      </c>
    </row>
    <row r="8950" spans="1:9" x14ac:dyDescent="0.2">
      <c r="A8950" s="114" t="s">
        <v>10519</v>
      </c>
      <c r="D8950" s="114" t="s">
        <v>3062</v>
      </c>
      <c r="E8950" s="114">
        <f t="shared" si="139"/>
        <v>50182599</v>
      </c>
      <c r="F8950" s="114" t="s">
        <v>456</v>
      </c>
      <c r="G8950" s="114" t="s">
        <v>4826</v>
      </c>
      <c r="H8950" s="114" t="s">
        <v>13774</v>
      </c>
      <c r="I8950" s="114" t="s">
        <v>13775</v>
      </c>
    </row>
    <row r="8951" spans="1:9" x14ac:dyDescent="0.2">
      <c r="A8951" s="114" t="s">
        <v>10519</v>
      </c>
      <c r="D8951" s="114" t="s">
        <v>3063</v>
      </c>
      <c r="E8951" s="114">
        <f t="shared" si="139"/>
        <v>50190002</v>
      </c>
      <c r="F8951" s="114" t="s">
        <v>456</v>
      </c>
      <c r="G8951" s="114" t="s">
        <v>4826</v>
      </c>
      <c r="H8951" s="114" t="s">
        <v>3064</v>
      </c>
      <c r="I8951" s="114" t="s">
        <v>15477</v>
      </c>
    </row>
    <row r="8952" spans="1:9" x14ac:dyDescent="0.2">
      <c r="A8952" s="114" t="s">
        <v>10519</v>
      </c>
      <c r="D8952" s="114" t="s">
        <v>3065</v>
      </c>
      <c r="E8952" s="114">
        <f t="shared" si="139"/>
        <v>50190005</v>
      </c>
      <c r="F8952" s="114" t="s">
        <v>456</v>
      </c>
      <c r="G8952" s="114" t="s">
        <v>4826</v>
      </c>
      <c r="H8952" s="114" t="s">
        <v>3064</v>
      </c>
      <c r="I8952" s="114" t="s">
        <v>16166</v>
      </c>
    </row>
    <row r="8953" spans="1:9" x14ac:dyDescent="0.2">
      <c r="A8953" s="114" t="s">
        <v>10519</v>
      </c>
      <c r="D8953" s="114" t="s">
        <v>3066</v>
      </c>
      <c r="E8953" s="114">
        <f t="shared" si="139"/>
        <v>50190006</v>
      </c>
      <c r="F8953" s="114" t="s">
        <v>456</v>
      </c>
      <c r="G8953" s="114" t="s">
        <v>4826</v>
      </c>
      <c r="H8953" s="114" t="s">
        <v>3064</v>
      </c>
      <c r="I8953" s="114" t="s">
        <v>16175</v>
      </c>
    </row>
    <row r="8954" spans="1:9" x14ac:dyDescent="0.2">
      <c r="A8954" s="114" t="s">
        <v>10519</v>
      </c>
      <c r="D8954" s="114" t="s">
        <v>3067</v>
      </c>
      <c r="E8954" s="114">
        <f t="shared" si="139"/>
        <v>50190010</v>
      </c>
      <c r="F8954" s="114" t="s">
        <v>456</v>
      </c>
      <c r="G8954" s="114" t="s">
        <v>4826</v>
      </c>
      <c r="H8954" s="114" t="s">
        <v>3064</v>
      </c>
      <c r="I8954" s="114" t="s">
        <v>16179</v>
      </c>
    </row>
    <row r="8955" spans="1:9" x14ac:dyDescent="0.2">
      <c r="A8955" s="114" t="s">
        <v>10519</v>
      </c>
      <c r="D8955" s="114" t="s">
        <v>3068</v>
      </c>
      <c r="E8955" s="114">
        <f t="shared" si="139"/>
        <v>50200101</v>
      </c>
      <c r="F8955" s="114" t="s">
        <v>456</v>
      </c>
      <c r="G8955" s="114" t="s">
        <v>3069</v>
      </c>
      <c r="H8955" s="114" t="s">
        <v>3070</v>
      </c>
      <c r="I8955" s="114" t="s">
        <v>3071</v>
      </c>
    </row>
    <row r="8956" spans="1:9" x14ac:dyDescent="0.2">
      <c r="A8956" s="114" t="s">
        <v>10519</v>
      </c>
      <c r="D8956" s="114" t="s">
        <v>3072</v>
      </c>
      <c r="E8956" s="114">
        <f t="shared" si="139"/>
        <v>50200102</v>
      </c>
      <c r="F8956" s="114" t="s">
        <v>456</v>
      </c>
      <c r="G8956" s="114" t="s">
        <v>3069</v>
      </c>
      <c r="H8956" s="114" t="s">
        <v>3070</v>
      </c>
      <c r="I8956" s="114" t="s">
        <v>3073</v>
      </c>
    </row>
    <row r="8957" spans="1:9" x14ac:dyDescent="0.2">
      <c r="A8957" s="114" t="s">
        <v>10519</v>
      </c>
      <c r="D8957" s="114" t="s">
        <v>3074</v>
      </c>
      <c r="E8957" s="114">
        <f t="shared" si="139"/>
        <v>50200103</v>
      </c>
      <c r="F8957" s="114" t="s">
        <v>456</v>
      </c>
      <c r="G8957" s="114" t="s">
        <v>3069</v>
      </c>
      <c r="H8957" s="114" t="s">
        <v>3070</v>
      </c>
      <c r="I8957" s="114" t="s">
        <v>3075</v>
      </c>
    </row>
    <row r="8958" spans="1:9" x14ac:dyDescent="0.2">
      <c r="A8958" s="114" t="s">
        <v>10519</v>
      </c>
      <c r="D8958" s="114" t="s">
        <v>3076</v>
      </c>
      <c r="E8958" s="114">
        <f t="shared" si="139"/>
        <v>50200104</v>
      </c>
      <c r="F8958" s="114" t="s">
        <v>456</v>
      </c>
      <c r="G8958" s="114" t="s">
        <v>3069</v>
      </c>
      <c r="H8958" s="114" t="s">
        <v>3070</v>
      </c>
      <c r="I8958" s="114" t="s">
        <v>2193</v>
      </c>
    </row>
    <row r="8959" spans="1:9" x14ac:dyDescent="0.2">
      <c r="A8959" s="114" t="s">
        <v>10519</v>
      </c>
      <c r="D8959" s="114" t="s">
        <v>3077</v>
      </c>
      <c r="E8959" s="114">
        <f t="shared" si="139"/>
        <v>50200105</v>
      </c>
      <c r="F8959" s="114" t="s">
        <v>456</v>
      </c>
      <c r="G8959" s="114" t="s">
        <v>3069</v>
      </c>
      <c r="H8959" s="114" t="s">
        <v>3070</v>
      </c>
      <c r="I8959" s="114" t="s">
        <v>2195</v>
      </c>
    </row>
    <row r="8960" spans="1:9" x14ac:dyDescent="0.2">
      <c r="A8960" s="114" t="s">
        <v>10519</v>
      </c>
      <c r="D8960" s="114" t="s">
        <v>3078</v>
      </c>
      <c r="E8960" s="114">
        <f t="shared" si="139"/>
        <v>50200201</v>
      </c>
      <c r="F8960" s="114" t="s">
        <v>456</v>
      </c>
      <c r="G8960" s="114" t="s">
        <v>3069</v>
      </c>
      <c r="H8960" s="114" t="s">
        <v>14342</v>
      </c>
      <c r="I8960" s="114" t="s">
        <v>16181</v>
      </c>
    </row>
    <row r="8961" spans="1:9" x14ac:dyDescent="0.2">
      <c r="A8961" s="114" t="s">
        <v>10519</v>
      </c>
      <c r="D8961" s="114" t="s">
        <v>3079</v>
      </c>
      <c r="E8961" s="114">
        <f t="shared" si="139"/>
        <v>50200202</v>
      </c>
      <c r="F8961" s="114" t="s">
        <v>456</v>
      </c>
      <c r="G8961" s="114" t="s">
        <v>3069</v>
      </c>
      <c r="H8961" s="114" t="s">
        <v>14342</v>
      </c>
      <c r="I8961" s="114" t="s">
        <v>3080</v>
      </c>
    </row>
    <row r="8962" spans="1:9" x14ac:dyDescent="0.2">
      <c r="A8962" s="114" t="s">
        <v>10519</v>
      </c>
      <c r="D8962" s="114" t="s">
        <v>3081</v>
      </c>
      <c r="E8962" s="114">
        <f t="shared" ref="E8962:E9025" si="140">VALUE(D8962)</f>
        <v>50200203</v>
      </c>
      <c r="F8962" s="114" t="s">
        <v>456</v>
      </c>
      <c r="G8962" s="114" t="s">
        <v>3069</v>
      </c>
      <c r="H8962" s="114" t="s">
        <v>14342</v>
      </c>
      <c r="I8962" s="114" t="s">
        <v>3082</v>
      </c>
    </row>
    <row r="8963" spans="1:9" x14ac:dyDescent="0.2">
      <c r="A8963" s="114" t="s">
        <v>10519</v>
      </c>
      <c r="D8963" s="114" t="s">
        <v>3083</v>
      </c>
      <c r="E8963" s="114">
        <f t="shared" si="140"/>
        <v>50200204</v>
      </c>
      <c r="F8963" s="114" t="s">
        <v>456</v>
      </c>
      <c r="G8963" s="114" t="s">
        <v>3069</v>
      </c>
      <c r="H8963" s="114" t="s">
        <v>14342</v>
      </c>
      <c r="I8963" s="114" t="s">
        <v>48</v>
      </c>
    </row>
    <row r="8964" spans="1:9" x14ac:dyDescent="0.2">
      <c r="A8964" s="114" t="s">
        <v>10519</v>
      </c>
      <c r="D8964" s="114" t="s">
        <v>49</v>
      </c>
      <c r="E8964" s="114">
        <f t="shared" si="140"/>
        <v>50200205</v>
      </c>
      <c r="F8964" s="114" t="s">
        <v>456</v>
      </c>
      <c r="G8964" s="114" t="s">
        <v>3069</v>
      </c>
      <c r="H8964" s="114" t="s">
        <v>14342</v>
      </c>
      <c r="I8964" s="114" t="s">
        <v>50</v>
      </c>
    </row>
    <row r="8965" spans="1:9" x14ac:dyDescent="0.2">
      <c r="A8965" s="114" t="s">
        <v>10519</v>
      </c>
      <c r="D8965" s="114" t="s">
        <v>51</v>
      </c>
      <c r="E8965" s="114">
        <f t="shared" si="140"/>
        <v>50200206</v>
      </c>
      <c r="F8965" s="114" t="s">
        <v>456</v>
      </c>
      <c r="G8965" s="114" t="s">
        <v>3069</v>
      </c>
      <c r="H8965" s="114" t="s">
        <v>14342</v>
      </c>
      <c r="I8965" s="114" t="s">
        <v>52</v>
      </c>
    </row>
    <row r="8966" spans="1:9" x14ac:dyDescent="0.2">
      <c r="A8966" s="114" t="s">
        <v>10519</v>
      </c>
      <c r="D8966" s="114" t="s">
        <v>53</v>
      </c>
      <c r="E8966" s="114">
        <f t="shared" si="140"/>
        <v>50200207</v>
      </c>
      <c r="F8966" s="114" t="s">
        <v>456</v>
      </c>
      <c r="G8966" s="114" t="s">
        <v>3069</v>
      </c>
      <c r="H8966" s="114" t="s">
        <v>14342</v>
      </c>
      <c r="I8966" s="114" t="s">
        <v>54</v>
      </c>
    </row>
    <row r="8967" spans="1:9" x14ac:dyDescent="0.2">
      <c r="A8967" s="114" t="s">
        <v>10519</v>
      </c>
      <c r="D8967" s="114" t="s">
        <v>55</v>
      </c>
      <c r="E8967" s="114">
        <f t="shared" si="140"/>
        <v>50200301</v>
      </c>
      <c r="F8967" s="114" t="s">
        <v>456</v>
      </c>
      <c r="G8967" s="114" t="s">
        <v>3069</v>
      </c>
      <c r="H8967" s="114" t="s">
        <v>56</v>
      </c>
      <c r="I8967" s="114" t="s">
        <v>57</v>
      </c>
    </row>
    <row r="8968" spans="1:9" x14ac:dyDescent="0.2">
      <c r="A8968" s="114" t="s">
        <v>10519</v>
      </c>
      <c r="D8968" s="114" t="s">
        <v>58</v>
      </c>
      <c r="E8968" s="114">
        <f t="shared" si="140"/>
        <v>50200302</v>
      </c>
      <c r="F8968" s="114" t="s">
        <v>456</v>
      </c>
      <c r="G8968" s="114" t="s">
        <v>3069</v>
      </c>
      <c r="H8968" s="114" t="s">
        <v>56</v>
      </c>
      <c r="I8968" s="114" t="s">
        <v>59</v>
      </c>
    </row>
    <row r="8969" spans="1:9" x14ac:dyDescent="0.2">
      <c r="A8969" s="114" t="s">
        <v>10519</v>
      </c>
      <c r="D8969" s="114" t="s">
        <v>60</v>
      </c>
      <c r="E8969" s="114">
        <f t="shared" si="140"/>
        <v>50200501</v>
      </c>
      <c r="F8969" s="114" t="s">
        <v>456</v>
      </c>
      <c r="G8969" s="114" t="s">
        <v>3069</v>
      </c>
      <c r="H8969" s="114" t="s">
        <v>61</v>
      </c>
      <c r="I8969" s="114" t="s">
        <v>62</v>
      </c>
    </row>
    <row r="8970" spans="1:9" x14ac:dyDescent="0.2">
      <c r="A8970" s="114" t="s">
        <v>10519</v>
      </c>
      <c r="D8970" s="114" t="s">
        <v>63</v>
      </c>
      <c r="E8970" s="114">
        <f t="shared" si="140"/>
        <v>50200502</v>
      </c>
      <c r="F8970" s="114" t="s">
        <v>456</v>
      </c>
      <c r="G8970" s="114" t="s">
        <v>3069</v>
      </c>
      <c r="H8970" s="114" t="s">
        <v>61</v>
      </c>
      <c r="I8970" s="114" t="s">
        <v>64</v>
      </c>
    </row>
    <row r="8971" spans="1:9" x14ac:dyDescent="0.2">
      <c r="A8971" s="114" t="s">
        <v>10519</v>
      </c>
      <c r="D8971" s="114" t="s">
        <v>65</v>
      </c>
      <c r="E8971" s="114">
        <f t="shared" si="140"/>
        <v>50200503</v>
      </c>
      <c r="F8971" s="114" t="s">
        <v>456</v>
      </c>
      <c r="G8971" s="114" t="s">
        <v>3069</v>
      </c>
      <c r="H8971" s="114" t="s">
        <v>61</v>
      </c>
      <c r="I8971" s="114" t="s">
        <v>66</v>
      </c>
    </row>
    <row r="8972" spans="1:9" x14ac:dyDescent="0.2">
      <c r="A8972" s="114" t="s">
        <v>10519</v>
      </c>
      <c r="D8972" s="114" t="s">
        <v>67</v>
      </c>
      <c r="E8972" s="114">
        <f t="shared" si="140"/>
        <v>50200504</v>
      </c>
      <c r="F8972" s="114" t="s">
        <v>456</v>
      </c>
      <c r="G8972" s="114" t="s">
        <v>3069</v>
      </c>
      <c r="H8972" s="114" t="s">
        <v>61</v>
      </c>
      <c r="I8972" s="114" t="s">
        <v>68</v>
      </c>
    </row>
    <row r="8973" spans="1:9" x14ac:dyDescent="0.2">
      <c r="A8973" s="114" t="s">
        <v>10519</v>
      </c>
      <c r="D8973" s="114" t="s">
        <v>69</v>
      </c>
      <c r="E8973" s="114">
        <f t="shared" si="140"/>
        <v>50200505</v>
      </c>
      <c r="F8973" s="114" t="s">
        <v>456</v>
      </c>
      <c r="G8973" s="114" t="s">
        <v>3069</v>
      </c>
      <c r="H8973" s="114" t="s">
        <v>61</v>
      </c>
      <c r="I8973" s="114" t="s">
        <v>2189</v>
      </c>
    </row>
    <row r="8974" spans="1:9" x14ac:dyDescent="0.2">
      <c r="A8974" s="114" t="s">
        <v>10519</v>
      </c>
      <c r="D8974" s="114" t="s">
        <v>70</v>
      </c>
      <c r="E8974" s="114">
        <f t="shared" si="140"/>
        <v>50200506</v>
      </c>
      <c r="F8974" s="114" t="s">
        <v>456</v>
      </c>
      <c r="G8974" s="114" t="s">
        <v>3069</v>
      </c>
      <c r="H8974" s="114" t="s">
        <v>61</v>
      </c>
      <c r="I8974" s="114" t="s">
        <v>2191</v>
      </c>
    </row>
    <row r="8975" spans="1:9" x14ac:dyDescent="0.2">
      <c r="A8975" s="114" t="s">
        <v>10519</v>
      </c>
      <c r="D8975" s="114" t="s">
        <v>71</v>
      </c>
      <c r="E8975" s="114">
        <f t="shared" si="140"/>
        <v>50200507</v>
      </c>
      <c r="F8975" s="114" t="s">
        <v>456</v>
      </c>
      <c r="G8975" s="114" t="s">
        <v>3069</v>
      </c>
      <c r="H8975" s="114" t="s">
        <v>61</v>
      </c>
      <c r="I8975" s="114" t="s">
        <v>72</v>
      </c>
    </row>
    <row r="8976" spans="1:9" x14ac:dyDescent="0.2">
      <c r="A8976" s="114" t="s">
        <v>10519</v>
      </c>
      <c r="D8976" s="114" t="s">
        <v>73</v>
      </c>
      <c r="E8976" s="114">
        <f t="shared" si="140"/>
        <v>50200515</v>
      </c>
      <c r="F8976" s="114" t="s">
        <v>456</v>
      </c>
      <c r="G8976" s="114" t="s">
        <v>3069</v>
      </c>
      <c r="H8976" s="114" t="s">
        <v>61</v>
      </c>
      <c r="I8976" s="114" t="s">
        <v>74</v>
      </c>
    </row>
    <row r="8977" spans="1:9" x14ac:dyDescent="0.2">
      <c r="A8977" s="114" t="s">
        <v>10519</v>
      </c>
      <c r="D8977" s="114" t="s">
        <v>75</v>
      </c>
      <c r="E8977" s="114">
        <f t="shared" si="140"/>
        <v>50200516</v>
      </c>
      <c r="F8977" s="114" t="s">
        <v>456</v>
      </c>
      <c r="G8977" s="114" t="s">
        <v>3069</v>
      </c>
      <c r="H8977" s="114" t="s">
        <v>61</v>
      </c>
      <c r="I8977" s="114" t="s">
        <v>76</v>
      </c>
    </row>
    <row r="8978" spans="1:9" x14ac:dyDescent="0.2">
      <c r="A8978" s="114" t="s">
        <v>10519</v>
      </c>
      <c r="D8978" s="114" t="s">
        <v>77</v>
      </c>
      <c r="E8978" s="114">
        <f t="shared" si="140"/>
        <v>50200517</v>
      </c>
      <c r="F8978" s="114" t="s">
        <v>456</v>
      </c>
      <c r="G8978" s="114" t="s">
        <v>3069</v>
      </c>
      <c r="H8978" s="114" t="s">
        <v>61</v>
      </c>
      <c r="I8978" s="114" t="s">
        <v>78</v>
      </c>
    </row>
    <row r="8979" spans="1:9" x14ac:dyDescent="0.2">
      <c r="A8979" s="114" t="s">
        <v>10519</v>
      </c>
      <c r="D8979" s="114" t="s">
        <v>79</v>
      </c>
      <c r="E8979" s="114">
        <f t="shared" si="140"/>
        <v>50200518</v>
      </c>
      <c r="F8979" s="114" t="s">
        <v>456</v>
      </c>
      <c r="G8979" s="114" t="s">
        <v>3069</v>
      </c>
      <c r="H8979" s="114" t="s">
        <v>61</v>
      </c>
      <c r="I8979" s="114" t="s">
        <v>339</v>
      </c>
    </row>
    <row r="8980" spans="1:9" x14ac:dyDescent="0.2">
      <c r="A8980" s="114" t="s">
        <v>10519</v>
      </c>
      <c r="D8980" s="114" t="s">
        <v>80</v>
      </c>
      <c r="E8980" s="114">
        <f t="shared" si="140"/>
        <v>50200519</v>
      </c>
      <c r="F8980" s="114" t="s">
        <v>456</v>
      </c>
      <c r="G8980" s="114" t="s">
        <v>3069</v>
      </c>
      <c r="H8980" s="114" t="s">
        <v>61</v>
      </c>
      <c r="I8980" s="114" t="s">
        <v>341</v>
      </c>
    </row>
    <row r="8981" spans="1:9" x14ac:dyDescent="0.2">
      <c r="A8981" s="114" t="s">
        <v>10519</v>
      </c>
      <c r="D8981" s="114" t="s">
        <v>81</v>
      </c>
      <c r="E8981" s="114">
        <f t="shared" si="140"/>
        <v>50200520</v>
      </c>
      <c r="F8981" s="114" t="s">
        <v>456</v>
      </c>
      <c r="G8981" s="114" t="s">
        <v>3069</v>
      </c>
      <c r="H8981" s="114" t="s">
        <v>61</v>
      </c>
      <c r="I8981" s="114" t="s">
        <v>343</v>
      </c>
    </row>
    <row r="8982" spans="1:9" x14ac:dyDescent="0.2">
      <c r="A8982" s="114" t="s">
        <v>10519</v>
      </c>
      <c r="D8982" s="114" t="s">
        <v>82</v>
      </c>
      <c r="E8982" s="114">
        <f t="shared" si="140"/>
        <v>50200601</v>
      </c>
      <c r="F8982" s="114" t="s">
        <v>456</v>
      </c>
      <c r="G8982" s="114" t="s">
        <v>3069</v>
      </c>
      <c r="H8982" s="114" t="s">
        <v>4848</v>
      </c>
      <c r="I8982" s="114" t="s">
        <v>83</v>
      </c>
    </row>
    <row r="8983" spans="1:9" x14ac:dyDescent="0.2">
      <c r="A8983" s="114" t="s">
        <v>10519</v>
      </c>
      <c r="D8983" s="114" t="s">
        <v>84</v>
      </c>
      <c r="E8983" s="114">
        <f t="shared" si="140"/>
        <v>50200602</v>
      </c>
      <c r="F8983" s="114" t="s">
        <v>456</v>
      </c>
      <c r="G8983" s="114" t="s">
        <v>3069</v>
      </c>
      <c r="H8983" s="114" t="s">
        <v>4848</v>
      </c>
      <c r="I8983" s="114" t="s">
        <v>85</v>
      </c>
    </row>
    <row r="8984" spans="1:9" x14ac:dyDescent="0.2">
      <c r="A8984" s="114" t="s">
        <v>10519</v>
      </c>
      <c r="D8984" s="114" t="s">
        <v>86</v>
      </c>
      <c r="E8984" s="114">
        <f t="shared" si="140"/>
        <v>50200901</v>
      </c>
      <c r="F8984" s="114" t="s">
        <v>456</v>
      </c>
      <c r="G8984" s="114" t="s">
        <v>3069</v>
      </c>
      <c r="H8984" s="114" t="s">
        <v>87</v>
      </c>
      <c r="I8984" s="114" t="s">
        <v>14455</v>
      </c>
    </row>
    <row r="8985" spans="1:9" x14ac:dyDescent="0.2">
      <c r="A8985" s="114" t="s">
        <v>10519</v>
      </c>
      <c r="D8985" s="114" t="s">
        <v>88</v>
      </c>
      <c r="E8985" s="114">
        <f t="shared" si="140"/>
        <v>50280001</v>
      </c>
      <c r="F8985" s="114" t="s">
        <v>456</v>
      </c>
      <c r="G8985" s="114" t="s">
        <v>3069</v>
      </c>
      <c r="H8985" s="114" t="s">
        <v>13767</v>
      </c>
      <c r="I8985" s="114" t="s">
        <v>13767</v>
      </c>
    </row>
    <row r="8986" spans="1:9" x14ac:dyDescent="0.2">
      <c r="A8986" s="114" t="s">
        <v>10519</v>
      </c>
      <c r="D8986" s="114" t="s">
        <v>89</v>
      </c>
      <c r="E8986" s="114">
        <f t="shared" si="140"/>
        <v>50282001</v>
      </c>
      <c r="F8986" s="114" t="s">
        <v>456</v>
      </c>
      <c r="G8986" s="114" t="s">
        <v>3069</v>
      </c>
      <c r="H8986" s="114" t="s">
        <v>13769</v>
      </c>
      <c r="I8986" s="114" t="s">
        <v>13770</v>
      </c>
    </row>
    <row r="8987" spans="1:9" x14ac:dyDescent="0.2">
      <c r="A8987" s="114" t="s">
        <v>10519</v>
      </c>
      <c r="D8987" s="114" t="s">
        <v>90</v>
      </c>
      <c r="E8987" s="114">
        <f t="shared" si="140"/>
        <v>50282002</v>
      </c>
      <c r="F8987" s="114" t="s">
        <v>456</v>
      </c>
      <c r="G8987" s="114" t="s">
        <v>3069</v>
      </c>
      <c r="H8987" s="114" t="s">
        <v>13769</v>
      </c>
      <c r="I8987" s="114" t="s">
        <v>13772</v>
      </c>
    </row>
    <row r="8988" spans="1:9" x14ac:dyDescent="0.2">
      <c r="A8988" s="114" t="s">
        <v>10519</v>
      </c>
      <c r="D8988" s="114" t="s">
        <v>91</v>
      </c>
      <c r="E8988" s="114">
        <f t="shared" si="140"/>
        <v>50282599</v>
      </c>
      <c r="F8988" s="114" t="s">
        <v>456</v>
      </c>
      <c r="G8988" s="114" t="s">
        <v>3069</v>
      </c>
      <c r="H8988" s="114" t="s">
        <v>13774</v>
      </c>
      <c r="I8988" s="114" t="s">
        <v>13775</v>
      </c>
    </row>
    <row r="8989" spans="1:9" x14ac:dyDescent="0.2">
      <c r="A8989" s="114" t="s">
        <v>10519</v>
      </c>
      <c r="D8989" s="114" t="s">
        <v>92</v>
      </c>
      <c r="E8989" s="114">
        <f t="shared" si="140"/>
        <v>50290002</v>
      </c>
      <c r="F8989" s="114" t="s">
        <v>456</v>
      </c>
      <c r="G8989" s="114" t="s">
        <v>3069</v>
      </c>
      <c r="H8989" s="114" t="s">
        <v>3064</v>
      </c>
      <c r="I8989" s="114" t="s">
        <v>15477</v>
      </c>
    </row>
    <row r="8990" spans="1:9" x14ac:dyDescent="0.2">
      <c r="A8990" s="114" t="s">
        <v>10519</v>
      </c>
      <c r="D8990" s="114" t="s">
        <v>93</v>
      </c>
      <c r="E8990" s="114">
        <f t="shared" si="140"/>
        <v>50290005</v>
      </c>
      <c r="F8990" s="114" t="s">
        <v>456</v>
      </c>
      <c r="G8990" s="114" t="s">
        <v>3069</v>
      </c>
      <c r="H8990" s="114" t="s">
        <v>3064</v>
      </c>
      <c r="I8990" s="114" t="s">
        <v>16166</v>
      </c>
    </row>
    <row r="8991" spans="1:9" x14ac:dyDescent="0.2">
      <c r="A8991" s="114" t="s">
        <v>10519</v>
      </c>
      <c r="D8991" s="114" t="s">
        <v>94</v>
      </c>
      <c r="E8991" s="114">
        <f t="shared" si="140"/>
        <v>50290006</v>
      </c>
      <c r="F8991" s="114" t="s">
        <v>456</v>
      </c>
      <c r="G8991" s="114" t="s">
        <v>3069</v>
      </c>
      <c r="H8991" s="114" t="s">
        <v>3064</v>
      </c>
      <c r="I8991" s="114" t="s">
        <v>16175</v>
      </c>
    </row>
    <row r="8992" spans="1:9" x14ac:dyDescent="0.2">
      <c r="A8992" s="114" t="s">
        <v>10519</v>
      </c>
      <c r="D8992" s="114" t="s">
        <v>95</v>
      </c>
      <c r="E8992" s="114">
        <f t="shared" si="140"/>
        <v>50290010</v>
      </c>
      <c r="F8992" s="114" t="s">
        <v>456</v>
      </c>
      <c r="G8992" s="114" t="s">
        <v>3069</v>
      </c>
      <c r="H8992" s="114" t="s">
        <v>3064</v>
      </c>
      <c r="I8992" s="114" t="s">
        <v>16179</v>
      </c>
    </row>
    <row r="8993" spans="1:9" x14ac:dyDescent="0.2">
      <c r="A8993" s="114" t="s">
        <v>10519</v>
      </c>
      <c r="D8993" s="114" t="s">
        <v>96</v>
      </c>
      <c r="E8993" s="114">
        <f t="shared" si="140"/>
        <v>50300101</v>
      </c>
      <c r="F8993" s="114" t="s">
        <v>456</v>
      </c>
      <c r="G8993" s="114" t="s">
        <v>97</v>
      </c>
      <c r="H8993" s="114" t="s">
        <v>3070</v>
      </c>
      <c r="I8993" s="114" t="s">
        <v>3071</v>
      </c>
    </row>
    <row r="8994" spans="1:9" x14ac:dyDescent="0.2">
      <c r="A8994" s="114" t="s">
        <v>10519</v>
      </c>
      <c r="D8994" s="114" t="s">
        <v>98</v>
      </c>
      <c r="E8994" s="114">
        <f t="shared" si="140"/>
        <v>50300102</v>
      </c>
      <c r="F8994" s="114" t="s">
        <v>456</v>
      </c>
      <c r="G8994" s="114" t="s">
        <v>97</v>
      </c>
      <c r="H8994" s="114" t="s">
        <v>3070</v>
      </c>
      <c r="I8994" s="114" t="s">
        <v>3073</v>
      </c>
    </row>
    <row r="8995" spans="1:9" x14ac:dyDescent="0.2">
      <c r="A8995" s="114" t="s">
        <v>10519</v>
      </c>
      <c r="D8995" s="114" t="s">
        <v>99</v>
      </c>
      <c r="E8995" s="114">
        <f t="shared" si="140"/>
        <v>50300103</v>
      </c>
      <c r="F8995" s="114" t="s">
        <v>456</v>
      </c>
      <c r="G8995" s="114" t="s">
        <v>97</v>
      </c>
      <c r="H8995" s="114" t="s">
        <v>3070</v>
      </c>
      <c r="I8995" s="114" t="s">
        <v>3075</v>
      </c>
    </row>
    <row r="8996" spans="1:9" x14ac:dyDescent="0.2">
      <c r="A8996" s="114" t="s">
        <v>10519</v>
      </c>
      <c r="D8996" s="114" t="s">
        <v>100</v>
      </c>
      <c r="E8996" s="114">
        <f t="shared" si="140"/>
        <v>50300104</v>
      </c>
      <c r="F8996" s="114" t="s">
        <v>456</v>
      </c>
      <c r="G8996" s="114" t="s">
        <v>97</v>
      </c>
      <c r="H8996" s="114" t="s">
        <v>3070</v>
      </c>
      <c r="I8996" s="114" t="s">
        <v>2193</v>
      </c>
    </row>
    <row r="8997" spans="1:9" x14ac:dyDescent="0.2">
      <c r="A8997" s="114" t="s">
        <v>10519</v>
      </c>
      <c r="D8997" s="114" t="s">
        <v>101</v>
      </c>
      <c r="E8997" s="114">
        <f t="shared" si="140"/>
        <v>50300105</v>
      </c>
      <c r="F8997" s="114" t="s">
        <v>456</v>
      </c>
      <c r="G8997" s="114" t="s">
        <v>97</v>
      </c>
      <c r="H8997" s="114" t="s">
        <v>3070</v>
      </c>
      <c r="I8997" s="114" t="s">
        <v>2195</v>
      </c>
    </row>
    <row r="8998" spans="1:9" x14ac:dyDescent="0.2">
      <c r="A8998" s="114" t="s">
        <v>10519</v>
      </c>
      <c r="D8998" s="114" t="s">
        <v>102</v>
      </c>
      <c r="E8998" s="114">
        <f t="shared" si="140"/>
        <v>50300106</v>
      </c>
      <c r="F8998" s="114" t="s">
        <v>456</v>
      </c>
      <c r="G8998" s="114" t="s">
        <v>97</v>
      </c>
      <c r="H8998" s="114" t="s">
        <v>3070</v>
      </c>
      <c r="I8998" s="114" t="s">
        <v>2197</v>
      </c>
    </row>
    <row r="8999" spans="1:9" x14ac:dyDescent="0.2">
      <c r="A8999" s="114" t="s">
        <v>10519</v>
      </c>
      <c r="D8999" s="114" t="s">
        <v>103</v>
      </c>
      <c r="E8999" s="114">
        <f t="shared" si="140"/>
        <v>50300107</v>
      </c>
      <c r="F8999" s="114" t="s">
        <v>456</v>
      </c>
      <c r="G8999" s="114" t="s">
        <v>97</v>
      </c>
      <c r="H8999" s="114" t="s">
        <v>3070</v>
      </c>
      <c r="I8999" s="114" t="s">
        <v>2199</v>
      </c>
    </row>
    <row r="9000" spans="1:9" x14ac:dyDescent="0.2">
      <c r="A9000" s="114" t="s">
        <v>10519</v>
      </c>
      <c r="D9000" s="114" t="s">
        <v>104</v>
      </c>
      <c r="E9000" s="114">
        <f t="shared" si="140"/>
        <v>50300108</v>
      </c>
      <c r="F9000" s="114" t="s">
        <v>456</v>
      </c>
      <c r="G9000" s="114" t="s">
        <v>97</v>
      </c>
      <c r="H9000" s="114" t="s">
        <v>3070</v>
      </c>
      <c r="I9000" s="114" t="s">
        <v>105</v>
      </c>
    </row>
    <row r="9001" spans="1:9" x14ac:dyDescent="0.2">
      <c r="A9001" s="114" t="s">
        <v>10519</v>
      </c>
      <c r="D9001" s="114" t="s">
        <v>106</v>
      </c>
      <c r="E9001" s="114">
        <f t="shared" si="140"/>
        <v>50300109</v>
      </c>
      <c r="F9001" s="114" t="s">
        <v>456</v>
      </c>
      <c r="G9001" s="114" t="s">
        <v>97</v>
      </c>
      <c r="H9001" s="114" t="s">
        <v>3070</v>
      </c>
      <c r="I9001" s="114" t="s">
        <v>2201</v>
      </c>
    </row>
    <row r="9002" spans="1:9" x14ac:dyDescent="0.2">
      <c r="A9002" s="114" t="s">
        <v>10519</v>
      </c>
      <c r="D9002" s="114" t="s">
        <v>107</v>
      </c>
      <c r="E9002" s="114">
        <f t="shared" si="140"/>
        <v>50300111</v>
      </c>
      <c r="F9002" s="114" t="s">
        <v>456</v>
      </c>
      <c r="G9002" s="114" t="s">
        <v>97</v>
      </c>
      <c r="H9002" s="114" t="s">
        <v>3070</v>
      </c>
      <c r="I9002" s="114" t="s">
        <v>4833</v>
      </c>
    </row>
    <row r="9003" spans="1:9" x14ac:dyDescent="0.2">
      <c r="A9003" s="114" t="s">
        <v>10519</v>
      </c>
      <c r="D9003" s="114" t="s">
        <v>108</v>
      </c>
      <c r="E9003" s="114">
        <f t="shared" si="140"/>
        <v>50300112</v>
      </c>
      <c r="F9003" s="114" t="s">
        <v>456</v>
      </c>
      <c r="G9003" s="114" t="s">
        <v>97</v>
      </c>
      <c r="H9003" s="114" t="s">
        <v>3070</v>
      </c>
      <c r="I9003" s="114" t="s">
        <v>4835</v>
      </c>
    </row>
    <row r="9004" spans="1:9" x14ac:dyDescent="0.2">
      <c r="A9004" s="114" t="s">
        <v>10519</v>
      </c>
      <c r="D9004" s="114" t="s">
        <v>109</v>
      </c>
      <c r="E9004" s="114">
        <f t="shared" si="140"/>
        <v>50300113</v>
      </c>
      <c r="F9004" s="114" t="s">
        <v>456</v>
      </c>
      <c r="G9004" s="114" t="s">
        <v>97</v>
      </c>
      <c r="H9004" s="114" t="s">
        <v>3070</v>
      </c>
      <c r="I9004" s="114" t="s">
        <v>4837</v>
      </c>
    </row>
    <row r="9005" spans="1:9" x14ac:dyDescent="0.2">
      <c r="A9005" s="114" t="s">
        <v>10519</v>
      </c>
      <c r="D9005" s="114" t="s">
        <v>110</v>
      </c>
      <c r="E9005" s="114">
        <f t="shared" si="140"/>
        <v>50300114</v>
      </c>
      <c r="F9005" s="114" t="s">
        <v>456</v>
      </c>
      <c r="G9005" s="114" t="s">
        <v>97</v>
      </c>
      <c r="H9005" s="114" t="s">
        <v>3070</v>
      </c>
      <c r="I9005" s="114" t="s">
        <v>111</v>
      </c>
    </row>
    <row r="9006" spans="1:9" x14ac:dyDescent="0.2">
      <c r="A9006" s="114" t="s">
        <v>10519</v>
      </c>
      <c r="D9006" s="114" t="s">
        <v>112</v>
      </c>
      <c r="E9006" s="114">
        <f t="shared" si="140"/>
        <v>50300115</v>
      </c>
      <c r="F9006" s="114" t="s">
        <v>456</v>
      </c>
      <c r="G9006" s="114" t="s">
        <v>97</v>
      </c>
      <c r="H9006" s="114" t="s">
        <v>3070</v>
      </c>
      <c r="I9006" s="114" t="s">
        <v>113</v>
      </c>
    </row>
    <row r="9007" spans="1:9" x14ac:dyDescent="0.2">
      <c r="A9007" s="114" t="s">
        <v>10519</v>
      </c>
      <c r="D9007" s="114" t="s">
        <v>114</v>
      </c>
      <c r="E9007" s="114">
        <f t="shared" si="140"/>
        <v>50300201</v>
      </c>
      <c r="F9007" s="114" t="s">
        <v>456</v>
      </c>
      <c r="G9007" s="114" t="s">
        <v>97</v>
      </c>
      <c r="H9007" s="114" t="s">
        <v>14342</v>
      </c>
      <c r="I9007" s="114" t="s">
        <v>115</v>
      </c>
    </row>
    <row r="9008" spans="1:9" x14ac:dyDescent="0.2">
      <c r="A9008" s="114" t="s">
        <v>10519</v>
      </c>
      <c r="D9008" s="114" t="s">
        <v>116</v>
      </c>
      <c r="E9008" s="114">
        <f t="shared" si="140"/>
        <v>50300202</v>
      </c>
      <c r="F9008" s="114" t="s">
        <v>456</v>
      </c>
      <c r="G9008" s="114" t="s">
        <v>97</v>
      </c>
      <c r="H9008" s="114" t="s">
        <v>14342</v>
      </c>
      <c r="I9008" s="114" t="s">
        <v>3080</v>
      </c>
    </row>
    <row r="9009" spans="1:9" x14ac:dyDescent="0.2">
      <c r="A9009" s="114" t="s">
        <v>10519</v>
      </c>
      <c r="D9009" s="114" t="s">
        <v>117</v>
      </c>
      <c r="E9009" s="114">
        <f t="shared" si="140"/>
        <v>50300203</v>
      </c>
      <c r="F9009" s="114" t="s">
        <v>456</v>
      </c>
      <c r="G9009" s="114" t="s">
        <v>97</v>
      </c>
      <c r="H9009" s="114" t="s">
        <v>14342</v>
      </c>
      <c r="I9009" s="114" t="s">
        <v>105</v>
      </c>
    </row>
    <row r="9010" spans="1:9" x14ac:dyDescent="0.2">
      <c r="A9010" s="114" t="s">
        <v>10519</v>
      </c>
      <c r="D9010" s="114" t="s">
        <v>118</v>
      </c>
      <c r="E9010" s="114">
        <f t="shared" si="140"/>
        <v>50300204</v>
      </c>
      <c r="F9010" s="114" t="s">
        <v>456</v>
      </c>
      <c r="G9010" s="114" t="s">
        <v>97</v>
      </c>
      <c r="H9010" s="114" t="s">
        <v>14342</v>
      </c>
      <c r="I9010" s="114" t="s">
        <v>119</v>
      </c>
    </row>
    <row r="9011" spans="1:9" x14ac:dyDescent="0.2">
      <c r="A9011" s="114" t="s">
        <v>10519</v>
      </c>
      <c r="D9011" s="114" t="s">
        <v>120</v>
      </c>
      <c r="E9011" s="114">
        <f t="shared" si="140"/>
        <v>50300205</v>
      </c>
      <c r="F9011" s="114" t="s">
        <v>456</v>
      </c>
      <c r="G9011" s="114" t="s">
        <v>97</v>
      </c>
      <c r="H9011" s="114" t="s">
        <v>14342</v>
      </c>
      <c r="I9011" s="114" t="s">
        <v>121</v>
      </c>
    </row>
    <row r="9012" spans="1:9" x14ac:dyDescent="0.2">
      <c r="A9012" s="114" t="s">
        <v>10519</v>
      </c>
      <c r="D9012" s="114" t="s">
        <v>122</v>
      </c>
      <c r="E9012" s="114">
        <f t="shared" si="140"/>
        <v>50300501</v>
      </c>
      <c r="F9012" s="114" t="s">
        <v>456</v>
      </c>
      <c r="G9012" s="114" t="s">
        <v>97</v>
      </c>
      <c r="H9012" s="114" t="s">
        <v>3070</v>
      </c>
      <c r="I9012" s="114" t="s">
        <v>123</v>
      </c>
    </row>
    <row r="9013" spans="1:9" x14ac:dyDescent="0.2">
      <c r="A9013" s="114" t="s">
        <v>10519</v>
      </c>
      <c r="D9013" s="114" t="s">
        <v>124</v>
      </c>
      <c r="E9013" s="114">
        <f t="shared" si="140"/>
        <v>50300502</v>
      </c>
      <c r="F9013" s="114" t="s">
        <v>456</v>
      </c>
      <c r="G9013" s="114" t="s">
        <v>97</v>
      </c>
      <c r="H9013" s="114" t="s">
        <v>3070</v>
      </c>
      <c r="I9013" s="114" t="s">
        <v>125</v>
      </c>
    </row>
    <row r="9014" spans="1:9" x14ac:dyDescent="0.2">
      <c r="A9014" s="114" t="s">
        <v>10519</v>
      </c>
      <c r="D9014" s="114" t="s">
        <v>126</v>
      </c>
      <c r="E9014" s="114">
        <f t="shared" si="140"/>
        <v>50300503</v>
      </c>
      <c r="F9014" s="114" t="s">
        <v>456</v>
      </c>
      <c r="G9014" s="114" t="s">
        <v>97</v>
      </c>
      <c r="H9014" s="114" t="s">
        <v>3070</v>
      </c>
      <c r="I9014" s="114" t="s">
        <v>127</v>
      </c>
    </row>
    <row r="9015" spans="1:9" x14ac:dyDescent="0.2">
      <c r="A9015" s="114" t="s">
        <v>10519</v>
      </c>
      <c r="D9015" s="114" t="s">
        <v>128</v>
      </c>
      <c r="E9015" s="114">
        <f t="shared" si="140"/>
        <v>50300504</v>
      </c>
      <c r="F9015" s="114" t="s">
        <v>456</v>
      </c>
      <c r="G9015" s="114" t="s">
        <v>97</v>
      </c>
      <c r="H9015" s="114" t="s">
        <v>3070</v>
      </c>
      <c r="I9015" s="114" t="s">
        <v>129</v>
      </c>
    </row>
    <row r="9016" spans="1:9" x14ac:dyDescent="0.2">
      <c r="A9016" s="114" t="s">
        <v>10519</v>
      </c>
      <c r="D9016" s="114" t="s">
        <v>130</v>
      </c>
      <c r="E9016" s="114">
        <f t="shared" si="140"/>
        <v>50300505</v>
      </c>
      <c r="F9016" s="114" t="s">
        <v>456</v>
      </c>
      <c r="G9016" s="114" t="s">
        <v>97</v>
      </c>
      <c r="H9016" s="114" t="s">
        <v>3070</v>
      </c>
      <c r="I9016" s="114" t="s">
        <v>131</v>
      </c>
    </row>
    <row r="9017" spans="1:9" x14ac:dyDescent="0.2">
      <c r="A9017" s="114" t="s">
        <v>10519</v>
      </c>
      <c r="D9017" s="114" t="s">
        <v>132</v>
      </c>
      <c r="E9017" s="114">
        <f t="shared" si="140"/>
        <v>50300506</v>
      </c>
      <c r="F9017" s="114" t="s">
        <v>456</v>
      </c>
      <c r="G9017" s="114" t="s">
        <v>97</v>
      </c>
      <c r="H9017" s="114" t="s">
        <v>3070</v>
      </c>
      <c r="I9017" s="114" t="s">
        <v>2191</v>
      </c>
    </row>
    <row r="9018" spans="1:9" x14ac:dyDescent="0.2">
      <c r="A9018" s="114" t="s">
        <v>10519</v>
      </c>
      <c r="D9018" s="114" t="s">
        <v>133</v>
      </c>
      <c r="E9018" s="114">
        <f t="shared" si="140"/>
        <v>50300515</v>
      </c>
      <c r="F9018" s="114" t="s">
        <v>456</v>
      </c>
      <c r="G9018" s="114" t="s">
        <v>97</v>
      </c>
      <c r="H9018" s="114" t="s">
        <v>3070</v>
      </c>
      <c r="I9018" s="114" t="s">
        <v>74</v>
      </c>
    </row>
    <row r="9019" spans="1:9" x14ac:dyDescent="0.2">
      <c r="A9019" s="114" t="s">
        <v>10519</v>
      </c>
      <c r="D9019" s="114" t="s">
        <v>134</v>
      </c>
      <c r="E9019" s="114">
        <f t="shared" si="140"/>
        <v>50300516</v>
      </c>
      <c r="F9019" s="114" t="s">
        <v>456</v>
      </c>
      <c r="G9019" s="114" t="s">
        <v>97</v>
      </c>
      <c r="H9019" s="114" t="s">
        <v>3070</v>
      </c>
      <c r="I9019" s="114" t="s">
        <v>76</v>
      </c>
    </row>
    <row r="9020" spans="1:9" x14ac:dyDescent="0.2">
      <c r="A9020" s="114" t="s">
        <v>10519</v>
      </c>
      <c r="D9020" s="114" t="s">
        <v>135</v>
      </c>
      <c r="E9020" s="114">
        <f t="shared" si="140"/>
        <v>50300517</v>
      </c>
      <c r="F9020" s="114" t="s">
        <v>456</v>
      </c>
      <c r="G9020" s="114" t="s">
        <v>97</v>
      </c>
      <c r="H9020" s="114" t="s">
        <v>3070</v>
      </c>
      <c r="I9020" s="114" t="s">
        <v>78</v>
      </c>
    </row>
    <row r="9021" spans="1:9" x14ac:dyDescent="0.2">
      <c r="A9021" s="114" t="s">
        <v>10519</v>
      </c>
      <c r="D9021" s="114" t="s">
        <v>136</v>
      </c>
      <c r="E9021" s="114">
        <f t="shared" si="140"/>
        <v>50300518</v>
      </c>
      <c r="F9021" s="114" t="s">
        <v>456</v>
      </c>
      <c r="G9021" s="114" t="s">
        <v>97</v>
      </c>
      <c r="H9021" s="114" t="s">
        <v>3070</v>
      </c>
      <c r="I9021" s="114" t="s">
        <v>339</v>
      </c>
    </row>
    <row r="9022" spans="1:9" x14ac:dyDescent="0.2">
      <c r="A9022" s="114" t="s">
        <v>10519</v>
      </c>
      <c r="D9022" s="114" t="s">
        <v>137</v>
      </c>
      <c r="E9022" s="114">
        <f t="shared" si="140"/>
        <v>50300519</v>
      </c>
      <c r="F9022" s="114" t="s">
        <v>456</v>
      </c>
      <c r="G9022" s="114" t="s">
        <v>97</v>
      </c>
      <c r="H9022" s="114" t="s">
        <v>3070</v>
      </c>
      <c r="I9022" s="114" t="s">
        <v>341</v>
      </c>
    </row>
    <row r="9023" spans="1:9" x14ac:dyDescent="0.2">
      <c r="A9023" s="114" t="s">
        <v>10519</v>
      </c>
      <c r="D9023" s="114" t="s">
        <v>138</v>
      </c>
      <c r="E9023" s="114">
        <f t="shared" si="140"/>
        <v>50300520</v>
      </c>
      <c r="F9023" s="114" t="s">
        <v>456</v>
      </c>
      <c r="G9023" s="114" t="s">
        <v>97</v>
      </c>
      <c r="H9023" s="114" t="s">
        <v>3070</v>
      </c>
      <c r="I9023" s="114" t="s">
        <v>343</v>
      </c>
    </row>
    <row r="9024" spans="1:9" x14ac:dyDescent="0.2">
      <c r="A9024" s="114" t="s">
        <v>10519</v>
      </c>
      <c r="D9024" s="114" t="s">
        <v>139</v>
      </c>
      <c r="E9024" s="114">
        <f t="shared" si="140"/>
        <v>50300599</v>
      </c>
      <c r="F9024" s="114" t="s">
        <v>456</v>
      </c>
      <c r="G9024" s="114" t="s">
        <v>97</v>
      </c>
      <c r="H9024" s="114" t="s">
        <v>3070</v>
      </c>
      <c r="I9024" s="114" t="s">
        <v>140</v>
      </c>
    </row>
    <row r="9025" spans="1:9" x14ac:dyDescent="0.2">
      <c r="A9025" s="114" t="s">
        <v>10519</v>
      </c>
      <c r="D9025" s="114" t="s">
        <v>141</v>
      </c>
      <c r="E9025" s="114">
        <f t="shared" si="140"/>
        <v>50300601</v>
      </c>
      <c r="F9025" s="114" t="s">
        <v>456</v>
      </c>
      <c r="G9025" s="114" t="s">
        <v>97</v>
      </c>
      <c r="H9025" s="114" t="s">
        <v>4848</v>
      </c>
      <c r="I9025" s="114" t="s">
        <v>142</v>
      </c>
    </row>
    <row r="9026" spans="1:9" x14ac:dyDescent="0.2">
      <c r="A9026" s="114" t="s">
        <v>10519</v>
      </c>
      <c r="D9026" s="114" t="s">
        <v>143</v>
      </c>
      <c r="E9026" s="114">
        <f t="shared" ref="E9026:E9089" si="141">VALUE(D9026)</f>
        <v>50300602</v>
      </c>
      <c r="F9026" s="114" t="s">
        <v>456</v>
      </c>
      <c r="G9026" s="114" t="s">
        <v>97</v>
      </c>
      <c r="H9026" s="114" t="s">
        <v>4848</v>
      </c>
      <c r="I9026" s="114" t="s">
        <v>144</v>
      </c>
    </row>
    <row r="9027" spans="1:9" x14ac:dyDescent="0.2">
      <c r="A9027" s="114" t="s">
        <v>10519</v>
      </c>
      <c r="D9027" s="114" t="s">
        <v>145</v>
      </c>
      <c r="E9027" s="114">
        <f t="shared" si="141"/>
        <v>50300603</v>
      </c>
      <c r="F9027" s="114" t="s">
        <v>456</v>
      </c>
      <c r="G9027" s="114" t="s">
        <v>97</v>
      </c>
      <c r="H9027" s="114" t="s">
        <v>4848</v>
      </c>
      <c r="I9027" s="114" t="s">
        <v>146</v>
      </c>
    </row>
    <row r="9028" spans="1:9" x14ac:dyDescent="0.2">
      <c r="A9028" s="114" t="s">
        <v>10519</v>
      </c>
      <c r="D9028" s="114" t="s">
        <v>147</v>
      </c>
      <c r="E9028" s="114">
        <f t="shared" si="141"/>
        <v>50300701</v>
      </c>
      <c r="F9028" s="114" t="s">
        <v>456</v>
      </c>
      <c r="G9028" s="114" t="s">
        <v>97</v>
      </c>
      <c r="H9028" s="114" t="s">
        <v>13549</v>
      </c>
      <c r="I9028" s="114" t="s">
        <v>14455</v>
      </c>
    </row>
    <row r="9029" spans="1:9" x14ac:dyDescent="0.2">
      <c r="A9029" s="114" t="s">
        <v>10519</v>
      </c>
      <c r="D9029" s="114" t="s">
        <v>148</v>
      </c>
      <c r="E9029" s="114">
        <f t="shared" si="141"/>
        <v>50300702</v>
      </c>
      <c r="F9029" s="114" t="s">
        <v>456</v>
      </c>
      <c r="G9029" s="114" t="s">
        <v>97</v>
      </c>
      <c r="H9029" s="114" t="s">
        <v>13549</v>
      </c>
      <c r="I9029" s="114" t="s">
        <v>149</v>
      </c>
    </row>
    <row r="9030" spans="1:9" x14ac:dyDescent="0.2">
      <c r="A9030" s="114" t="s">
        <v>10519</v>
      </c>
      <c r="D9030" s="114" t="s">
        <v>150</v>
      </c>
      <c r="E9030" s="114">
        <f t="shared" si="141"/>
        <v>50300709</v>
      </c>
      <c r="F9030" s="114" t="s">
        <v>456</v>
      </c>
      <c r="G9030" s="114" t="s">
        <v>97</v>
      </c>
      <c r="H9030" s="114" t="s">
        <v>13549</v>
      </c>
      <c r="I9030" s="114" t="s">
        <v>151</v>
      </c>
    </row>
    <row r="9031" spans="1:9" x14ac:dyDescent="0.2">
      <c r="A9031" s="114" t="s">
        <v>10519</v>
      </c>
      <c r="D9031" s="114" t="s">
        <v>152</v>
      </c>
      <c r="E9031" s="114">
        <f t="shared" si="141"/>
        <v>50300710</v>
      </c>
      <c r="F9031" s="114" t="s">
        <v>456</v>
      </c>
      <c r="G9031" s="114" t="s">
        <v>97</v>
      </c>
      <c r="H9031" s="114" t="s">
        <v>13549</v>
      </c>
      <c r="I9031" s="114" t="s">
        <v>153</v>
      </c>
    </row>
    <row r="9032" spans="1:9" x14ac:dyDescent="0.2">
      <c r="A9032" s="114" t="s">
        <v>10519</v>
      </c>
      <c r="D9032" s="114" t="s">
        <v>154</v>
      </c>
      <c r="E9032" s="114">
        <f t="shared" si="141"/>
        <v>50300711</v>
      </c>
      <c r="F9032" s="114" t="s">
        <v>456</v>
      </c>
      <c r="G9032" s="114" t="s">
        <v>97</v>
      </c>
      <c r="H9032" s="114" t="s">
        <v>13549</v>
      </c>
      <c r="I9032" s="114" t="s">
        <v>155</v>
      </c>
    </row>
    <row r="9033" spans="1:9" x14ac:dyDescent="0.2">
      <c r="A9033" s="114" t="s">
        <v>10519</v>
      </c>
      <c r="D9033" s="114" t="s">
        <v>156</v>
      </c>
      <c r="E9033" s="114">
        <f t="shared" si="141"/>
        <v>50300713</v>
      </c>
      <c r="F9033" s="114" t="s">
        <v>456</v>
      </c>
      <c r="G9033" s="114" t="s">
        <v>97</v>
      </c>
      <c r="H9033" s="114" t="s">
        <v>13549</v>
      </c>
      <c r="I9033" s="114" t="s">
        <v>8418</v>
      </c>
    </row>
    <row r="9034" spans="1:9" x14ac:dyDescent="0.2">
      <c r="A9034" s="114" t="s">
        <v>10519</v>
      </c>
      <c r="D9034" s="114" t="s">
        <v>157</v>
      </c>
      <c r="E9034" s="114">
        <f t="shared" si="141"/>
        <v>50300719</v>
      </c>
      <c r="F9034" s="114" t="s">
        <v>456</v>
      </c>
      <c r="G9034" s="114" t="s">
        <v>97</v>
      </c>
      <c r="H9034" s="114" t="s">
        <v>13549</v>
      </c>
      <c r="I9034" s="114" t="s">
        <v>657</v>
      </c>
    </row>
    <row r="9035" spans="1:9" x14ac:dyDescent="0.2">
      <c r="A9035" s="114" t="s">
        <v>10519</v>
      </c>
      <c r="D9035" s="114" t="s">
        <v>158</v>
      </c>
      <c r="E9035" s="114">
        <f t="shared" si="141"/>
        <v>50300724</v>
      </c>
      <c r="F9035" s="114" t="s">
        <v>456</v>
      </c>
      <c r="G9035" s="114" t="s">
        <v>97</v>
      </c>
      <c r="H9035" s="114" t="s">
        <v>13549</v>
      </c>
      <c r="I9035" s="114" t="s">
        <v>159</v>
      </c>
    </row>
    <row r="9036" spans="1:9" x14ac:dyDescent="0.2">
      <c r="A9036" s="114" t="s">
        <v>10519</v>
      </c>
      <c r="D9036" s="114" t="s">
        <v>160</v>
      </c>
      <c r="E9036" s="114">
        <f t="shared" si="141"/>
        <v>50300727</v>
      </c>
      <c r="F9036" s="114" t="s">
        <v>456</v>
      </c>
      <c r="G9036" s="114" t="s">
        <v>97</v>
      </c>
      <c r="H9036" s="114" t="s">
        <v>13549</v>
      </c>
      <c r="I9036" s="114" t="s">
        <v>161</v>
      </c>
    </row>
    <row r="9037" spans="1:9" x14ac:dyDescent="0.2">
      <c r="A9037" s="114" t="s">
        <v>10519</v>
      </c>
      <c r="D9037" s="114" t="s">
        <v>162</v>
      </c>
      <c r="E9037" s="114">
        <f t="shared" si="141"/>
        <v>50300731</v>
      </c>
      <c r="F9037" s="114" t="s">
        <v>456</v>
      </c>
      <c r="G9037" s="114" t="s">
        <v>97</v>
      </c>
      <c r="H9037" s="114" t="s">
        <v>13549</v>
      </c>
      <c r="I9037" s="114" t="s">
        <v>163</v>
      </c>
    </row>
    <row r="9038" spans="1:9" x14ac:dyDescent="0.2">
      <c r="A9038" s="114" t="s">
        <v>10519</v>
      </c>
      <c r="D9038" s="114" t="s">
        <v>164</v>
      </c>
      <c r="E9038" s="114">
        <f t="shared" si="141"/>
        <v>50300732</v>
      </c>
      <c r="F9038" s="114" t="s">
        <v>456</v>
      </c>
      <c r="G9038" s="114" t="s">
        <v>97</v>
      </c>
      <c r="H9038" s="114" t="s">
        <v>13549</v>
      </c>
      <c r="I9038" s="114" t="s">
        <v>165</v>
      </c>
    </row>
    <row r="9039" spans="1:9" x14ac:dyDescent="0.2">
      <c r="A9039" s="114" t="s">
        <v>10519</v>
      </c>
      <c r="D9039" s="114" t="s">
        <v>166</v>
      </c>
      <c r="E9039" s="114">
        <f t="shared" si="141"/>
        <v>50300733</v>
      </c>
      <c r="F9039" s="114" t="s">
        <v>456</v>
      </c>
      <c r="G9039" s="114" t="s">
        <v>97</v>
      </c>
      <c r="H9039" s="114" t="s">
        <v>13549</v>
      </c>
      <c r="I9039" s="114" t="s">
        <v>167</v>
      </c>
    </row>
    <row r="9040" spans="1:9" x14ac:dyDescent="0.2">
      <c r="A9040" s="114" t="s">
        <v>10519</v>
      </c>
      <c r="D9040" s="114" t="s">
        <v>168</v>
      </c>
      <c r="E9040" s="114">
        <f t="shared" si="141"/>
        <v>50300734</v>
      </c>
      <c r="F9040" s="114" t="s">
        <v>456</v>
      </c>
      <c r="G9040" s="114" t="s">
        <v>97</v>
      </c>
      <c r="H9040" s="114" t="s">
        <v>13549</v>
      </c>
      <c r="I9040" s="114" t="s">
        <v>169</v>
      </c>
    </row>
    <row r="9041" spans="1:9" x14ac:dyDescent="0.2">
      <c r="A9041" s="114" t="s">
        <v>10519</v>
      </c>
      <c r="D9041" s="114" t="s">
        <v>170</v>
      </c>
      <c r="E9041" s="114">
        <f t="shared" si="141"/>
        <v>50300740</v>
      </c>
      <c r="F9041" s="114" t="s">
        <v>456</v>
      </c>
      <c r="G9041" s="114" t="s">
        <v>97</v>
      </c>
      <c r="H9041" s="114" t="s">
        <v>13549</v>
      </c>
      <c r="I9041" s="114" t="s">
        <v>8141</v>
      </c>
    </row>
    <row r="9042" spans="1:9" x14ac:dyDescent="0.2">
      <c r="A9042" s="114" t="s">
        <v>10519</v>
      </c>
      <c r="D9042" s="114" t="s">
        <v>1645</v>
      </c>
      <c r="E9042" s="114">
        <f t="shared" si="141"/>
        <v>50300760</v>
      </c>
      <c r="F9042" s="114" t="s">
        <v>456</v>
      </c>
      <c r="G9042" s="114" t="s">
        <v>97</v>
      </c>
      <c r="H9042" s="114" t="s">
        <v>13549</v>
      </c>
      <c r="I9042" s="114" t="s">
        <v>1646</v>
      </c>
    </row>
    <row r="9043" spans="1:9" x14ac:dyDescent="0.2">
      <c r="A9043" s="114" t="s">
        <v>10519</v>
      </c>
      <c r="D9043" s="114" t="s">
        <v>1647</v>
      </c>
      <c r="E9043" s="114">
        <f t="shared" si="141"/>
        <v>50300765</v>
      </c>
      <c r="F9043" s="114" t="s">
        <v>456</v>
      </c>
      <c r="G9043" s="114" t="s">
        <v>97</v>
      </c>
      <c r="H9043" s="114" t="s">
        <v>13549</v>
      </c>
      <c r="I9043" s="114" t="s">
        <v>298</v>
      </c>
    </row>
    <row r="9044" spans="1:9" x14ac:dyDescent="0.2">
      <c r="A9044" s="114" t="s">
        <v>10519</v>
      </c>
      <c r="D9044" s="114" t="s">
        <v>1648</v>
      </c>
      <c r="E9044" s="114">
        <f t="shared" si="141"/>
        <v>50300769</v>
      </c>
      <c r="F9044" s="114" t="s">
        <v>456</v>
      </c>
      <c r="G9044" s="114" t="s">
        <v>97</v>
      </c>
      <c r="H9044" s="114" t="s">
        <v>13549</v>
      </c>
      <c r="I9044" s="114" t="s">
        <v>300</v>
      </c>
    </row>
    <row r="9045" spans="1:9" x14ac:dyDescent="0.2">
      <c r="A9045" s="114" t="s">
        <v>10519</v>
      </c>
      <c r="D9045" s="114" t="s">
        <v>1649</v>
      </c>
      <c r="E9045" s="114">
        <f t="shared" si="141"/>
        <v>50300781</v>
      </c>
      <c r="F9045" s="114" t="s">
        <v>456</v>
      </c>
      <c r="G9045" s="114" t="s">
        <v>97</v>
      </c>
      <c r="H9045" s="114" t="s">
        <v>13549</v>
      </c>
      <c r="I9045" s="114" t="s">
        <v>1650</v>
      </c>
    </row>
    <row r="9046" spans="1:9" x14ac:dyDescent="0.2">
      <c r="A9046" s="114" t="s">
        <v>10519</v>
      </c>
      <c r="D9046" s="114" t="s">
        <v>1651</v>
      </c>
      <c r="E9046" s="114">
        <f t="shared" si="141"/>
        <v>50300789</v>
      </c>
      <c r="F9046" s="114" t="s">
        <v>456</v>
      </c>
      <c r="G9046" s="114" t="s">
        <v>97</v>
      </c>
      <c r="H9046" s="114" t="s">
        <v>13549</v>
      </c>
      <c r="I9046" s="114" t="s">
        <v>3049</v>
      </c>
    </row>
    <row r="9047" spans="1:9" x14ac:dyDescent="0.2">
      <c r="A9047" s="114" t="s">
        <v>10519</v>
      </c>
      <c r="D9047" s="114" t="s">
        <v>1652</v>
      </c>
      <c r="E9047" s="114">
        <f t="shared" si="141"/>
        <v>50300801</v>
      </c>
      <c r="F9047" s="114" t="s">
        <v>456</v>
      </c>
      <c r="G9047" s="114" t="s">
        <v>97</v>
      </c>
      <c r="H9047" s="114" t="s">
        <v>1653</v>
      </c>
      <c r="I9047" s="114" t="s">
        <v>1654</v>
      </c>
    </row>
    <row r="9048" spans="1:9" x14ac:dyDescent="0.2">
      <c r="A9048" s="114" t="s">
        <v>10519</v>
      </c>
      <c r="D9048" s="114" t="s">
        <v>1655</v>
      </c>
      <c r="E9048" s="114">
        <f t="shared" si="141"/>
        <v>50300810</v>
      </c>
      <c r="F9048" s="114" t="s">
        <v>456</v>
      </c>
      <c r="G9048" s="114" t="s">
        <v>97</v>
      </c>
      <c r="H9048" s="114" t="s">
        <v>1653</v>
      </c>
      <c r="I9048" s="114" t="s">
        <v>1656</v>
      </c>
    </row>
    <row r="9049" spans="1:9" x14ac:dyDescent="0.2">
      <c r="A9049" s="114" t="s">
        <v>10519</v>
      </c>
      <c r="D9049" s="114" t="s">
        <v>1657</v>
      </c>
      <c r="E9049" s="114">
        <f t="shared" si="141"/>
        <v>50300820</v>
      </c>
      <c r="F9049" s="114" t="s">
        <v>456</v>
      </c>
      <c r="G9049" s="114" t="s">
        <v>97</v>
      </c>
      <c r="H9049" s="114" t="s">
        <v>1653</v>
      </c>
      <c r="I9049" s="114" t="s">
        <v>1658</v>
      </c>
    </row>
    <row r="9050" spans="1:9" x14ac:dyDescent="0.2">
      <c r="A9050" s="114" t="s">
        <v>10519</v>
      </c>
      <c r="D9050" s="114" t="s">
        <v>1659</v>
      </c>
      <c r="E9050" s="114">
        <f t="shared" si="141"/>
        <v>50300830</v>
      </c>
      <c r="F9050" s="114" t="s">
        <v>456</v>
      </c>
      <c r="G9050" s="114" t="s">
        <v>97</v>
      </c>
      <c r="H9050" s="114" t="s">
        <v>1653</v>
      </c>
      <c r="I9050" s="114" t="s">
        <v>1660</v>
      </c>
    </row>
    <row r="9051" spans="1:9" x14ac:dyDescent="0.2">
      <c r="A9051" s="114" t="s">
        <v>10519</v>
      </c>
      <c r="D9051" s="114" t="s">
        <v>1661</v>
      </c>
      <c r="E9051" s="114">
        <f t="shared" si="141"/>
        <v>50300899</v>
      </c>
      <c r="F9051" s="114" t="s">
        <v>456</v>
      </c>
      <c r="G9051" s="114" t="s">
        <v>97</v>
      </c>
      <c r="H9051" s="114" t="s">
        <v>1653</v>
      </c>
      <c r="I9051" s="114" t="s">
        <v>1662</v>
      </c>
    </row>
    <row r="9052" spans="1:9" x14ac:dyDescent="0.2">
      <c r="A9052" s="114" t="s">
        <v>10519</v>
      </c>
      <c r="D9052" s="114" t="s">
        <v>1663</v>
      </c>
      <c r="E9052" s="114">
        <f t="shared" si="141"/>
        <v>50300901</v>
      </c>
      <c r="F9052" s="114" t="s">
        <v>456</v>
      </c>
      <c r="G9052" s="114" t="s">
        <v>97</v>
      </c>
      <c r="H9052" s="114" t="s">
        <v>87</v>
      </c>
      <c r="I9052" s="114" t="s">
        <v>14455</v>
      </c>
    </row>
    <row r="9053" spans="1:9" x14ac:dyDescent="0.2">
      <c r="A9053" s="114" t="s">
        <v>10519</v>
      </c>
      <c r="D9053" s="114" t="s">
        <v>1664</v>
      </c>
      <c r="E9053" s="114">
        <f t="shared" si="141"/>
        <v>50380001</v>
      </c>
      <c r="F9053" s="114" t="s">
        <v>456</v>
      </c>
      <c r="G9053" s="114" t="s">
        <v>97</v>
      </c>
      <c r="H9053" s="114" t="s">
        <v>13767</v>
      </c>
      <c r="I9053" s="114" t="s">
        <v>13767</v>
      </c>
    </row>
    <row r="9054" spans="1:9" x14ac:dyDescent="0.2">
      <c r="A9054" s="114" t="s">
        <v>10519</v>
      </c>
      <c r="D9054" s="114" t="s">
        <v>1665</v>
      </c>
      <c r="E9054" s="114">
        <f t="shared" si="141"/>
        <v>50382001</v>
      </c>
      <c r="F9054" s="114" t="s">
        <v>456</v>
      </c>
      <c r="G9054" s="114" t="s">
        <v>97</v>
      </c>
      <c r="H9054" s="114" t="s">
        <v>13769</v>
      </c>
      <c r="I9054" s="114" t="s">
        <v>13770</v>
      </c>
    </row>
    <row r="9055" spans="1:9" x14ac:dyDescent="0.2">
      <c r="A9055" s="114" t="s">
        <v>10519</v>
      </c>
      <c r="D9055" s="114" t="s">
        <v>1666</v>
      </c>
      <c r="E9055" s="114">
        <f t="shared" si="141"/>
        <v>50382002</v>
      </c>
      <c r="F9055" s="114" t="s">
        <v>456</v>
      </c>
      <c r="G9055" s="114" t="s">
        <v>97</v>
      </c>
      <c r="H9055" s="114" t="s">
        <v>13769</v>
      </c>
      <c r="I9055" s="114" t="s">
        <v>13772</v>
      </c>
    </row>
    <row r="9056" spans="1:9" x14ac:dyDescent="0.2">
      <c r="A9056" s="114" t="s">
        <v>10519</v>
      </c>
      <c r="D9056" s="114" t="s">
        <v>1667</v>
      </c>
      <c r="E9056" s="114">
        <f t="shared" si="141"/>
        <v>50382501</v>
      </c>
      <c r="F9056" s="114" t="s">
        <v>456</v>
      </c>
      <c r="G9056" s="114" t="s">
        <v>97</v>
      </c>
      <c r="H9056" s="114" t="s">
        <v>13774</v>
      </c>
      <c r="I9056" s="114" t="s">
        <v>1668</v>
      </c>
    </row>
    <row r="9057" spans="1:9" x14ac:dyDescent="0.2">
      <c r="A9057" s="114" t="s">
        <v>10519</v>
      </c>
      <c r="D9057" s="114" t="s">
        <v>1669</v>
      </c>
      <c r="E9057" s="114">
        <f t="shared" si="141"/>
        <v>50382599</v>
      </c>
      <c r="F9057" s="114" t="s">
        <v>456</v>
      </c>
      <c r="G9057" s="114" t="s">
        <v>97</v>
      </c>
      <c r="H9057" s="114" t="s">
        <v>13774</v>
      </c>
      <c r="I9057" s="114" t="s">
        <v>13775</v>
      </c>
    </row>
    <row r="9058" spans="1:9" x14ac:dyDescent="0.2">
      <c r="A9058" s="114" t="s">
        <v>10519</v>
      </c>
      <c r="D9058" s="114" t="s">
        <v>1670</v>
      </c>
      <c r="E9058" s="114">
        <f t="shared" si="141"/>
        <v>50390002</v>
      </c>
      <c r="F9058" s="114" t="s">
        <v>456</v>
      </c>
      <c r="G9058" s="114" t="s">
        <v>97</v>
      </c>
      <c r="H9058" s="114" t="s">
        <v>3064</v>
      </c>
      <c r="I9058" s="114" t="s">
        <v>15477</v>
      </c>
    </row>
    <row r="9059" spans="1:9" x14ac:dyDescent="0.2">
      <c r="A9059" s="114" t="s">
        <v>10519</v>
      </c>
      <c r="D9059" s="114" t="s">
        <v>1671</v>
      </c>
      <c r="E9059" s="114">
        <f t="shared" si="141"/>
        <v>50390005</v>
      </c>
      <c r="F9059" s="114" t="s">
        <v>456</v>
      </c>
      <c r="G9059" s="114" t="s">
        <v>97</v>
      </c>
      <c r="H9059" s="114" t="s">
        <v>3064</v>
      </c>
      <c r="I9059" s="114" t="s">
        <v>16166</v>
      </c>
    </row>
    <row r="9060" spans="1:9" x14ac:dyDescent="0.2">
      <c r="A9060" s="114" t="s">
        <v>10519</v>
      </c>
      <c r="D9060" s="114" t="s">
        <v>2094</v>
      </c>
      <c r="E9060" s="114">
        <f t="shared" si="141"/>
        <v>50390006</v>
      </c>
      <c r="F9060" s="114" t="s">
        <v>456</v>
      </c>
      <c r="G9060" s="114" t="s">
        <v>97</v>
      </c>
      <c r="H9060" s="114" t="s">
        <v>3064</v>
      </c>
      <c r="I9060" s="114" t="s">
        <v>16175</v>
      </c>
    </row>
    <row r="9061" spans="1:9" x14ac:dyDescent="0.2">
      <c r="A9061" s="114" t="s">
        <v>10519</v>
      </c>
      <c r="D9061" s="114" t="s">
        <v>2095</v>
      </c>
      <c r="E9061" s="114">
        <f t="shared" si="141"/>
        <v>50390007</v>
      </c>
      <c r="F9061" s="114" t="s">
        <v>456</v>
      </c>
      <c r="G9061" s="114" t="s">
        <v>97</v>
      </c>
      <c r="H9061" s="114" t="s">
        <v>3064</v>
      </c>
      <c r="I9061" s="114" t="s">
        <v>16186</v>
      </c>
    </row>
    <row r="9062" spans="1:9" x14ac:dyDescent="0.2">
      <c r="A9062" s="114" t="s">
        <v>10519</v>
      </c>
      <c r="D9062" s="114" t="s">
        <v>2096</v>
      </c>
      <c r="E9062" s="114">
        <f t="shared" si="141"/>
        <v>50390010</v>
      </c>
      <c r="F9062" s="114" t="s">
        <v>456</v>
      </c>
      <c r="G9062" s="114" t="s">
        <v>97</v>
      </c>
      <c r="H9062" s="114" t="s">
        <v>3064</v>
      </c>
      <c r="I9062" s="114" t="s">
        <v>16179</v>
      </c>
    </row>
    <row r="9063" spans="1:9" x14ac:dyDescent="0.2">
      <c r="A9063" s="114" t="s">
        <v>10519</v>
      </c>
      <c r="D9063" s="114" t="s">
        <v>2097</v>
      </c>
      <c r="E9063" s="114">
        <f t="shared" si="141"/>
        <v>50400101</v>
      </c>
      <c r="F9063" s="114" t="s">
        <v>456</v>
      </c>
      <c r="G9063" s="114" t="s">
        <v>2098</v>
      </c>
      <c r="I9063" s="114" t="s">
        <v>2099</v>
      </c>
    </row>
    <row r="9064" spans="1:9" x14ac:dyDescent="0.2">
      <c r="A9064" s="114" t="s">
        <v>10519</v>
      </c>
      <c r="D9064" s="114" t="s">
        <v>2100</v>
      </c>
      <c r="E9064" s="114">
        <f t="shared" si="141"/>
        <v>50400102</v>
      </c>
      <c r="F9064" s="114" t="s">
        <v>456</v>
      </c>
      <c r="G9064" s="114" t="s">
        <v>2098</v>
      </c>
      <c r="I9064" s="114" t="s">
        <v>2101</v>
      </c>
    </row>
    <row r="9065" spans="1:9" x14ac:dyDescent="0.2">
      <c r="A9065" s="114" t="s">
        <v>10519</v>
      </c>
      <c r="D9065" s="114" t="s">
        <v>2102</v>
      </c>
      <c r="E9065" s="114">
        <f t="shared" si="141"/>
        <v>50400103</v>
      </c>
      <c r="F9065" s="114" t="s">
        <v>456</v>
      </c>
      <c r="G9065" s="114" t="s">
        <v>2098</v>
      </c>
      <c r="I9065" s="114" t="s">
        <v>2103</v>
      </c>
    </row>
    <row r="9066" spans="1:9" x14ac:dyDescent="0.2">
      <c r="A9066" s="114" t="s">
        <v>10519</v>
      </c>
      <c r="D9066" s="114" t="s">
        <v>2104</v>
      </c>
      <c r="E9066" s="114">
        <f t="shared" si="141"/>
        <v>50400104</v>
      </c>
      <c r="F9066" s="114" t="s">
        <v>456</v>
      </c>
      <c r="G9066" s="114" t="s">
        <v>2098</v>
      </c>
      <c r="I9066" s="114" t="s">
        <v>2105</v>
      </c>
    </row>
    <row r="9067" spans="1:9" x14ac:dyDescent="0.2">
      <c r="A9067" s="114" t="s">
        <v>10519</v>
      </c>
      <c r="D9067" s="114" t="s">
        <v>2106</v>
      </c>
      <c r="E9067" s="114">
        <f t="shared" si="141"/>
        <v>50400150</v>
      </c>
      <c r="F9067" s="114" t="s">
        <v>456</v>
      </c>
      <c r="G9067" s="114" t="s">
        <v>2098</v>
      </c>
      <c r="I9067" s="114" t="s">
        <v>2107</v>
      </c>
    </row>
    <row r="9068" spans="1:9" x14ac:dyDescent="0.2">
      <c r="A9068" s="114" t="s">
        <v>10519</v>
      </c>
      <c r="D9068" s="114" t="s">
        <v>2108</v>
      </c>
      <c r="E9068" s="114">
        <f t="shared" si="141"/>
        <v>50400151</v>
      </c>
      <c r="F9068" s="114" t="s">
        <v>456</v>
      </c>
      <c r="G9068" s="114" t="s">
        <v>2098</v>
      </c>
      <c r="I9068" s="114" t="s">
        <v>2109</v>
      </c>
    </row>
    <row r="9069" spans="1:9" x14ac:dyDescent="0.2">
      <c r="A9069" s="114" t="s">
        <v>10519</v>
      </c>
      <c r="D9069" s="114" t="s">
        <v>2110</v>
      </c>
      <c r="E9069" s="114">
        <f t="shared" si="141"/>
        <v>50400201</v>
      </c>
      <c r="F9069" s="114" t="s">
        <v>456</v>
      </c>
      <c r="G9069" s="114" t="s">
        <v>2098</v>
      </c>
      <c r="I9069" s="114" t="s">
        <v>2111</v>
      </c>
    </row>
    <row r="9070" spans="1:9" x14ac:dyDescent="0.2">
      <c r="A9070" s="114" t="s">
        <v>10519</v>
      </c>
      <c r="D9070" s="114" t="s">
        <v>2112</v>
      </c>
      <c r="E9070" s="114">
        <f t="shared" si="141"/>
        <v>50400202</v>
      </c>
      <c r="F9070" s="114" t="s">
        <v>456</v>
      </c>
      <c r="G9070" s="114" t="s">
        <v>2098</v>
      </c>
      <c r="I9070" s="114" t="s">
        <v>2111</v>
      </c>
    </row>
    <row r="9071" spans="1:9" x14ac:dyDescent="0.2">
      <c r="A9071" s="114" t="s">
        <v>10519</v>
      </c>
      <c r="D9071" s="114" t="s">
        <v>2113</v>
      </c>
      <c r="E9071" s="114">
        <f t="shared" si="141"/>
        <v>50400301</v>
      </c>
      <c r="F9071" s="114" t="s">
        <v>456</v>
      </c>
      <c r="G9071" s="114" t="s">
        <v>2098</v>
      </c>
      <c r="I9071" s="114" t="s">
        <v>2114</v>
      </c>
    </row>
    <row r="9072" spans="1:9" x14ac:dyDescent="0.2">
      <c r="A9072" s="114" t="s">
        <v>10519</v>
      </c>
      <c r="D9072" s="114" t="s">
        <v>2115</v>
      </c>
      <c r="E9072" s="114">
        <f t="shared" si="141"/>
        <v>50400302</v>
      </c>
      <c r="F9072" s="114" t="s">
        <v>456</v>
      </c>
      <c r="G9072" s="114" t="s">
        <v>2098</v>
      </c>
      <c r="I9072" s="114" t="s">
        <v>2116</v>
      </c>
    </row>
    <row r="9073" spans="1:9" x14ac:dyDescent="0.2">
      <c r="A9073" s="114" t="s">
        <v>10519</v>
      </c>
      <c r="D9073" s="114" t="s">
        <v>2117</v>
      </c>
      <c r="E9073" s="114">
        <f t="shared" si="141"/>
        <v>50400303</v>
      </c>
      <c r="F9073" s="114" t="s">
        <v>456</v>
      </c>
      <c r="G9073" s="114" t="s">
        <v>2098</v>
      </c>
      <c r="I9073" s="114" t="s">
        <v>2118</v>
      </c>
    </row>
    <row r="9074" spans="1:9" x14ac:dyDescent="0.2">
      <c r="A9074" s="114" t="s">
        <v>10519</v>
      </c>
      <c r="D9074" s="114" t="s">
        <v>2119</v>
      </c>
      <c r="E9074" s="114">
        <f t="shared" si="141"/>
        <v>50400320</v>
      </c>
      <c r="F9074" s="114" t="s">
        <v>456</v>
      </c>
      <c r="G9074" s="114" t="s">
        <v>2098</v>
      </c>
      <c r="I9074" s="114" t="s">
        <v>2120</v>
      </c>
    </row>
    <row r="9075" spans="1:9" x14ac:dyDescent="0.2">
      <c r="A9075" s="114" t="s">
        <v>10519</v>
      </c>
      <c r="D9075" s="114" t="s">
        <v>2121</v>
      </c>
      <c r="E9075" s="114">
        <f t="shared" si="141"/>
        <v>50410001</v>
      </c>
      <c r="F9075" s="114" t="s">
        <v>456</v>
      </c>
      <c r="G9075" s="114" t="s">
        <v>2098</v>
      </c>
      <c r="H9075" s="114" t="s">
        <v>2122</v>
      </c>
      <c r="I9075" s="114" t="s">
        <v>2123</v>
      </c>
    </row>
    <row r="9076" spans="1:9" x14ac:dyDescent="0.2">
      <c r="A9076" s="114" t="s">
        <v>10519</v>
      </c>
      <c r="D9076" s="114" t="s">
        <v>2124</v>
      </c>
      <c r="E9076" s="114">
        <f t="shared" si="141"/>
        <v>50410002</v>
      </c>
      <c r="F9076" s="114" t="s">
        <v>456</v>
      </c>
      <c r="G9076" s="114" t="s">
        <v>2098</v>
      </c>
      <c r="H9076" s="114" t="s">
        <v>2122</v>
      </c>
      <c r="I9076" s="114" t="s">
        <v>2125</v>
      </c>
    </row>
    <row r="9077" spans="1:9" x14ac:dyDescent="0.2">
      <c r="A9077" s="114" t="s">
        <v>10519</v>
      </c>
      <c r="D9077" s="114" t="s">
        <v>2126</v>
      </c>
      <c r="E9077" s="114">
        <f t="shared" si="141"/>
        <v>50410003</v>
      </c>
      <c r="F9077" s="114" t="s">
        <v>456</v>
      </c>
      <c r="G9077" s="114" t="s">
        <v>2098</v>
      </c>
      <c r="H9077" s="114" t="s">
        <v>2122</v>
      </c>
      <c r="I9077" s="114" t="s">
        <v>2127</v>
      </c>
    </row>
    <row r="9078" spans="1:9" x14ac:dyDescent="0.2">
      <c r="A9078" s="114" t="s">
        <v>10519</v>
      </c>
      <c r="D9078" s="114" t="s">
        <v>2128</v>
      </c>
      <c r="E9078" s="114">
        <f t="shared" si="141"/>
        <v>50410004</v>
      </c>
      <c r="F9078" s="114" t="s">
        <v>456</v>
      </c>
      <c r="G9078" s="114" t="s">
        <v>2098</v>
      </c>
      <c r="H9078" s="114" t="s">
        <v>2122</v>
      </c>
      <c r="I9078" s="114" t="s">
        <v>2129</v>
      </c>
    </row>
    <row r="9079" spans="1:9" x14ac:dyDescent="0.2">
      <c r="A9079" s="114" t="s">
        <v>10519</v>
      </c>
      <c r="D9079" s="114" t="s">
        <v>2130</v>
      </c>
      <c r="E9079" s="114">
        <f t="shared" si="141"/>
        <v>50410005</v>
      </c>
      <c r="F9079" s="114" t="s">
        <v>456</v>
      </c>
      <c r="G9079" s="114" t="s">
        <v>2098</v>
      </c>
      <c r="H9079" s="114" t="s">
        <v>2122</v>
      </c>
      <c r="I9079" s="114" t="s">
        <v>5215</v>
      </c>
    </row>
    <row r="9080" spans="1:9" x14ac:dyDescent="0.2">
      <c r="A9080" s="114" t="s">
        <v>10519</v>
      </c>
      <c r="D9080" s="114" t="s">
        <v>5216</v>
      </c>
      <c r="E9080" s="114">
        <f t="shared" si="141"/>
        <v>50410010</v>
      </c>
      <c r="F9080" s="114" t="s">
        <v>456</v>
      </c>
      <c r="G9080" s="114" t="s">
        <v>2098</v>
      </c>
      <c r="H9080" s="114" t="s">
        <v>2122</v>
      </c>
      <c r="I9080" s="114" t="s">
        <v>14480</v>
      </c>
    </row>
    <row r="9081" spans="1:9" x14ac:dyDescent="0.2">
      <c r="A9081" s="114" t="s">
        <v>10519</v>
      </c>
      <c r="D9081" s="114" t="s">
        <v>5217</v>
      </c>
      <c r="E9081" s="114">
        <f t="shared" si="141"/>
        <v>50410020</v>
      </c>
      <c r="F9081" s="114" t="s">
        <v>456</v>
      </c>
      <c r="G9081" s="114" t="s">
        <v>2098</v>
      </c>
      <c r="H9081" s="114" t="s">
        <v>2122</v>
      </c>
      <c r="I9081" s="114" t="s">
        <v>5218</v>
      </c>
    </row>
    <row r="9082" spans="1:9" x14ac:dyDescent="0.2">
      <c r="A9082" s="114" t="s">
        <v>10519</v>
      </c>
      <c r="D9082" s="114" t="s">
        <v>5219</v>
      </c>
      <c r="E9082" s="114">
        <f t="shared" si="141"/>
        <v>50410021</v>
      </c>
      <c r="F9082" s="114" t="s">
        <v>456</v>
      </c>
      <c r="G9082" s="114" t="s">
        <v>2098</v>
      </c>
      <c r="H9082" s="114" t="s">
        <v>2122</v>
      </c>
      <c r="I9082" s="114" t="s">
        <v>5220</v>
      </c>
    </row>
    <row r="9083" spans="1:9" x14ac:dyDescent="0.2">
      <c r="A9083" s="114" t="s">
        <v>10519</v>
      </c>
      <c r="D9083" s="114" t="s">
        <v>5221</v>
      </c>
      <c r="E9083" s="114">
        <f t="shared" si="141"/>
        <v>50410022</v>
      </c>
      <c r="F9083" s="114" t="s">
        <v>456</v>
      </c>
      <c r="G9083" s="114" t="s">
        <v>2098</v>
      </c>
      <c r="H9083" s="114" t="s">
        <v>2122</v>
      </c>
      <c r="I9083" s="114" t="s">
        <v>5222</v>
      </c>
    </row>
    <row r="9084" spans="1:9" x14ac:dyDescent="0.2">
      <c r="A9084" s="114" t="s">
        <v>10519</v>
      </c>
      <c r="D9084" s="114" t="s">
        <v>5223</v>
      </c>
      <c r="E9084" s="114">
        <f t="shared" si="141"/>
        <v>50410030</v>
      </c>
      <c r="F9084" s="114" t="s">
        <v>456</v>
      </c>
      <c r="G9084" s="114" t="s">
        <v>2098</v>
      </c>
      <c r="H9084" s="114" t="s">
        <v>2122</v>
      </c>
      <c r="I9084" s="114" t="s">
        <v>11522</v>
      </c>
    </row>
    <row r="9085" spans="1:9" x14ac:dyDescent="0.2">
      <c r="A9085" s="114" t="s">
        <v>10519</v>
      </c>
      <c r="D9085" s="114" t="s">
        <v>5224</v>
      </c>
      <c r="E9085" s="114">
        <f t="shared" si="141"/>
        <v>50410040</v>
      </c>
      <c r="F9085" s="114" t="s">
        <v>456</v>
      </c>
      <c r="G9085" s="114" t="s">
        <v>2098</v>
      </c>
      <c r="H9085" s="114" t="s">
        <v>2122</v>
      </c>
      <c r="I9085" s="114" t="s">
        <v>4696</v>
      </c>
    </row>
    <row r="9086" spans="1:9" x14ac:dyDescent="0.2">
      <c r="A9086" s="114" t="s">
        <v>10519</v>
      </c>
      <c r="D9086" s="114" t="s">
        <v>5225</v>
      </c>
      <c r="E9086" s="114">
        <f t="shared" si="141"/>
        <v>50410101</v>
      </c>
      <c r="F9086" s="114" t="s">
        <v>456</v>
      </c>
      <c r="G9086" s="114" t="s">
        <v>2098</v>
      </c>
      <c r="H9086" s="114" t="s">
        <v>5226</v>
      </c>
      <c r="I9086" s="114" t="s">
        <v>14476</v>
      </c>
    </row>
    <row r="9087" spans="1:9" x14ac:dyDescent="0.2">
      <c r="A9087" s="114" t="s">
        <v>10519</v>
      </c>
      <c r="D9087" s="114" t="s">
        <v>5227</v>
      </c>
      <c r="E9087" s="114">
        <f t="shared" si="141"/>
        <v>50410110</v>
      </c>
      <c r="F9087" s="114" t="s">
        <v>456</v>
      </c>
      <c r="G9087" s="114" t="s">
        <v>2098</v>
      </c>
      <c r="H9087" s="114" t="s">
        <v>5226</v>
      </c>
      <c r="I9087" s="114" t="s">
        <v>8784</v>
      </c>
    </row>
    <row r="9088" spans="1:9" x14ac:dyDescent="0.2">
      <c r="A9088" s="114" t="s">
        <v>10519</v>
      </c>
      <c r="D9088" s="114" t="s">
        <v>5228</v>
      </c>
      <c r="E9088" s="114">
        <f t="shared" si="141"/>
        <v>50410111</v>
      </c>
      <c r="F9088" s="114" t="s">
        <v>456</v>
      </c>
      <c r="G9088" s="114" t="s">
        <v>2098</v>
      </c>
      <c r="H9088" s="114" t="s">
        <v>5226</v>
      </c>
      <c r="I9088" s="114" t="s">
        <v>5229</v>
      </c>
    </row>
    <row r="9089" spans="1:9" x14ac:dyDescent="0.2">
      <c r="A9089" s="114" t="s">
        <v>10519</v>
      </c>
      <c r="D9089" s="114" t="s">
        <v>5230</v>
      </c>
      <c r="E9089" s="114">
        <f t="shared" si="141"/>
        <v>50410112</v>
      </c>
      <c r="F9089" s="114" t="s">
        <v>456</v>
      </c>
      <c r="G9089" s="114" t="s">
        <v>2098</v>
      </c>
      <c r="H9089" s="114" t="s">
        <v>5226</v>
      </c>
      <c r="I9089" s="114" t="s">
        <v>5231</v>
      </c>
    </row>
    <row r="9090" spans="1:9" x14ac:dyDescent="0.2">
      <c r="A9090" s="114" t="s">
        <v>10519</v>
      </c>
      <c r="D9090" s="114" t="s">
        <v>5232</v>
      </c>
      <c r="E9090" s="114">
        <f t="shared" ref="E9090:E9153" si="142">VALUE(D9090)</f>
        <v>50410120</v>
      </c>
      <c r="F9090" s="114" t="s">
        <v>456</v>
      </c>
      <c r="G9090" s="114" t="s">
        <v>2098</v>
      </c>
      <c r="H9090" s="114" t="s">
        <v>5226</v>
      </c>
      <c r="I9090" s="114" t="s">
        <v>5233</v>
      </c>
    </row>
    <row r="9091" spans="1:9" x14ac:dyDescent="0.2">
      <c r="A9091" s="114" t="s">
        <v>10519</v>
      </c>
      <c r="D9091" s="114" t="s">
        <v>5234</v>
      </c>
      <c r="E9091" s="114">
        <f t="shared" si="142"/>
        <v>50410121</v>
      </c>
      <c r="F9091" s="114" t="s">
        <v>456</v>
      </c>
      <c r="G9091" s="114" t="s">
        <v>2098</v>
      </c>
      <c r="H9091" s="114" t="s">
        <v>5226</v>
      </c>
      <c r="I9091" s="114" t="s">
        <v>5235</v>
      </c>
    </row>
    <row r="9092" spans="1:9" x14ac:dyDescent="0.2">
      <c r="A9092" s="114" t="s">
        <v>10519</v>
      </c>
      <c r="D9092" s="114" t="s">
        <v>5236</v>
      </c>
      <c r="E9092" s="114">
        <f t="shared" si="142"/>
        <v>50410122</v>
      </c>
      <c r="F9092" s="114" t="s">
        <v>456</v>
      </c>
      <c r="G9092" s="114" t="s">
        <v>2098</v>
      </c>
      <c r="H9092" s="114" t="s">
        <v>5226</v>
      </c>
      <c r="I9092" s="114" t="s">
        <v>5237</v>
      </c>
    </row>
    <row r="9093" spans="1:9" x14ac:dyDescent="0.2">
      <c r="A9093" s="114" t="s">
        <v>10519</v>
      </c>
      <c r="D9093" s="114" t="s">
        <v>948</v>
      </c>
      <c r="E9093" s="114">
        <f t="shared" si="142"/>
        <v>50410123</v>
      </c>
      <c r="F9093" s="114" t="s">
        <v>456</v>
      </c>
      <c r="G9093" s="114" t="s">
        <v>2098</v>
      </c>
      <c r="H9093" s="114" t="s">
        <v>5226</v>
      </c>
      <c r="I9093" s="114" t="s">
        <v>949</v>
      </c>
    </row>
    <row r="9094" spans="1:9" x14ac:dyDescent="0.2">
      <c r="A9094" s="114" t="s">
        <v>10519</v>
      </c>
      <c r="D9094" s="114" t="s">
        <v>950</v>
      </c>
      <c r="E9094" s="114">
        <f t="shared" si="142"/>
        <v>50410124</v>
      </c>
      <c r="F9094" s="114" t="s">
        <v>456</v>
      </c>
      <c r="G9094" s="114" t="s">
        <v>2098</v>
      </c>
      <c r="H9094" s="114" t="s">
        <v>5226</v>
      </c>
      <c r="I9094" s="114" t="s">
        <v>951</v>
      </c>
    </row>
    <row r="9095" spans="1:9" x14ac:dyDescent="0.2">
      <c r="A9095" s="114" t="s">
        <v>10519</v>
      </c>
      <c r="D9095" s="114" t="s">
        <v>952</v>
      </c>
      <c r="E9095" s="114">
        <f t="shared" si="142"/>
        <v>50410210</v>
      </c>
      <c r="F9095" s="114" t="s">
        <v>456</v>
      </c>
      <c r="G9095" s="114" t="s">
        <v>2098</v>
      </c>
      <c r="H9095" s="114" t="s">
        <v>953</v>
      </c>
      <c r="I9095" s="114" t="s">
        <v>953</v>
      </c>
    </row>
    <row r="9096" spans="1:9" x14ac:dyDescent="0.2">
      <c r="A9096" s="114" t="s">
        <v>10519</v>
      </c>
      <c r="D9096" s="114" t="s">
        <v>954</v>
      </c>
      <c r="E9096" s="114">
        <f t="shared" si="142"/>
        <v>50410211</v>
      </c>
      <c r="F9096" s="114" t="s">
        <v>456</v>
      </c>
      <c r="G9096" s="114" t="s">
        <v>2098</v>
      </c>
      <c r="H9096" s="114" t="s">
        <v>953</v>
      </c>
      <c r="I9096" s="114" t="s">
        <v>955</v>
      </c>
    </row>
    <row r="9097" spans="1:9" x14ac:dyDescent="0.2">
      <c r="A9097" s="114" t="s">
        <v>10519</v>
      </c>
      <c r="D9097" s="114" t="s">
        <v>956</v>
      </c>
      <c r="E9097" s="114">
        <f t="shared" si="142"/>
        <v>50410212</v>
      </c>
      <c r="F9097" s="114" t="s">
        <v>456</v>
      </c>
      <c r="G9097" s="114" t="s">
        <v>2098</v>
      </c>
      <c r="H9097" s="114" t="s">
        <v>953</v>
      </c>
      <c r="I9097" s="114" t="s">
        <v>957</v>
      </c>
    </row>
    <row r="9098" spans="1:9" x14ac:dyDescent="0.2">
      <c r="A9098" s="114" t="s">
        <v>10519</v>
      </c>
      <c r="D9098" s="114" t="s">
        <v>958</v>
      </c>
      <c r="E9098" s="114">
        <f t="shared" si="142"/>
        <v>50410213</v>
      </c>
      <c r="F9098" s="114" t="s">
        <v>456</v>
      </c>
      <c r="G9098" s="114" t="s">
        <v>2098</v>
      </c>
      <c r="H9098" s="114" t="s">
        <v>953</v>
      </c>
      <c r="I9098" s="114" t="s">
        <v>959</v>
      </c>
    </row>
    <row r="9099" spans="1:9" x14ac:dyDescent="0.2">
      <c r="A9099" s="114" t="s">
        <v>10519</v>
      </c>
      <c r="D9099" s="114" t="s">
        <v>960</v>
      </c>
      <c r="E9099" s="114">
        <f t="shared" si="142"/>
        <v>50410214</v>
      </c>
      <c r="F9099" s="114" t="s">
        <v>456</v>
      </c>
      <c r="G9099" s="114" t="s">
        <v>2098</v>
      </c>
      <c r="H9099" s="114" t="s">
        <v>953</v>
      </c>
      <c r="I9099" s="114" t="s">
        <v>961</v>
      </c>
    </row>
    <row r="9100" spans="1:9" x14ac:dyDescent="0.2">
      <c r="A9100" s="114" t="s">
        <v>10519</v>
      </c>
      <c r="D9100" s="114" t="s">
        <v>962</v>
      </c>
      <c r="E9100" s="114">
        <f t="shared" si="142"/>
        <v>50410215</v>
      </c>
      <c r="F9100" s="114" t="s">
        <v>456</v>
      </c>
      <c r="G9100" s="114" t="s">
        <v>2098</v>
      </c>
      <c r="H9100" s="114" t="s">
        <v>953</v>
      </c>
      <c r="I9100" s="114" t="s">
        <v>963</v>
      </c>
    </row>
    <row r="9101" spans="1:9" x14ac:dyDescent="0.2">
      <c r="A9101" s="114" t="s">
        <v>10519</v>
      </c>
      <c r="D9101" s="114" t="s">
        <v>964</v>
      </c>
      <c r="E9101" s="114">
        <f t="shared" si="142"/>
        <v>50410216</v>
      </c>
      <c r="F9101" s="114" t="s">
        <v>456</v>
      </c>
      <c r="G9101" s="114" t="s">
        <v>2098</v>
      </c>
      <c r="H9101" s="114" t="s">
        <v>953</v>
      </c>
      <c r="I9101" s="114" t="s">
        <v>965</v>
      </c>
    </row>
    <row r="9102" spans="1:9" x14ac:dyDescent="0.2">
      <c r="A9102" s="114" t="s">
        <v>10519</v>
      </c>
      <c r="D9102" s="114" t="s">
        <v>966</v>
      </c>
      <c r="E9102" s="114">
        <f t="shared" si="142"/>
        <v>50410310</v>
      </c>
      <c r="F9102" s="114" t="s">
        <v>456</v>
      </c>
      <c r="G9102" s="114" t="s">
        <v>2098</v>
      </c>
      <c r="H9102" s="114" t="s">
        <v>967</v>
      </c>
      <c r="I9102" s="114" t="s">
        <v>968</v>
      </c>
    </row>
    <row r="9103" spans="1:9" x14ac:dyDescent="0.2">
      <c r="A9103" s="114" t="s">
        <v>10519</v>
      </c>
      <c r="D9103" s="114" t="s">
        <v>969</v>
      </c>
      <c r="E9103" s="114">
        <f t="shared" si="142"/>
        <v>50410311</v>
      </c>
      <c r="F9103" s="114" t="s">
        <v>456</v>
      </c>
      <c r="G9103" s="114" t="s">
        <v>2098</v>
      </c>
      <c r="H9103" s="114" t="s">
        <v>967</v>
      </c>
      <c r="I9103" s="114" t="s">
        <v>970</v>
      </c>
    </row>
    <row r="9104" spans="1:9" x14ac:dyDescent="0.2">
      <c r="A9104" s="114" t="s">
        <v>10519</v>
      </c>
      <c r="D9104" s="114" t="s">
        <v>971</v>
      </c>
      <c r="E9104" s="114">
        <f t="shared" si="142"/>
        <v>50410312</v>
      </c>
      <c r="F9104" s="114" t="s">
        <v>456</v>
      </c>
      <c r="G9104" s="114" t="s">
        <v>2098</v>
      </c>
      <c r="H9104" s="114" t="s">
        <v>967</v>
      </c>
      <c r="I9104" s="114" t="s">
        <v>972</v>
      </c>
    </row>
    <row r="9105" spans="1:9" x14ac:dyDescent="0.2">
      <c r="A9105" s="114" t="s">
        <v>10519</v>
      </c>
      <c r="D9105" s="114" t="s">
        <v>973</v>
      </c>
      <c r="E9105" s="114">
        <f t="shared" si="142"/>
        <v>50410313</v>
      </c>
      <c r="F9105" s="114" t="s">
        <v>456</v>
      </c>
      <c r="G9105" s="114" t="s">
        <v>2098</v>
      </c>
      <c r="H9105" s="114" t="s">
        <v>967</v>
      </c>
      <c r="I9105" s="114" t="s">
        <v>974</v>
      </c>
    </row>
    <row r="9106" spans="1:9" x14ac:dyDescent="0.2">
      <c r="A9106" s="114" t="s">
        <v>10519</v>
      </c>
      <c r="D9106" s="114" t="s">
        <v>975</v>
      </c>
      <c r="E9106" s="114">
        <f t="shared" si="142"/>
        <v>50410314</v>
      </c>
      <c r="F9106" s="114" t="s">
        <v>456</v>
      </c>
      <c r="G9106" s="114" t="s">
        <v>2098</v>
      </c>
      <c r="H9106" s="114" t="s">
        <v>967</v>
      </c>
      <c r="I9106" s="114" t="s">
        <v>976</v>
      </c>
    </row>
    <row r="9107" spans="1:9" x14ac:dyDescent="0.2">
      <c r="A9107" s="114" t="s">
        <v>10519</v>
      </c>
      <c r="D9107" s="114" t="s">
        <v>977</v>
      </c>
      <c r="E9107" s="114">
        <f t="shared" si="142"/>
        <v>50410321</v>
      </c>
      <c r="F9107" s="114" t="s">
        <v>456</v>
      </c>
      <c r="G9107" s="114" t="s">
        <v>2098</v>
      </c>
      <c r="H9107" s="114" t="s">
        <v>967</v>
      </c>
      <c r="I9107" s="114" t="s">
        <v>978</v>
      </c>
    </row>
    <row r="9108" spans="1:9" x14ac:dyDescent="0.2">
      <c r="A9108" s="114" t="s">
        <v>10519</v>
      </c>
      <c r="D9108" s="114" t="s">
        <v>979</v>
      </c>
      <c r="E9108" s="114">
        <f t="shared" si="142"/>
        <v>50410322</v>
      </c>
      <c r="F9108" s="114" t="s">
        <v>456</v>
      </c>
      <c r="G9108" s="114" t="s">
        <v>2098</v>
      </c>
      <c r="H9108" s="114" t="s">
        <v>967</v>
      </c>
      <c r="I9108" s="114" t="s">
        <v>980</v>
      </c>
    </row>
    <row r="9109" spans="1:9" x14ac:dyDescent="0.2">
      <c r="A9109" s="114" t="s">
        <v>10519</v>
      </c>
      <c r="D9109" s="114" t="s">
        <v>981</v>
      </c>
      <c r="E9109" s="114">
        <f t="shared" si="142"/>
        <v>50410405</v>
      </c>
      <c r="F9109" s="114" t="s">
        <v>456</v>
      </c>
      <c r="G9109" s="114" t="s">
        <v>2098</v>
      </c>
      <c r="H9109" s="114" t="s">
        <v>982</v>
      </c>
      <c r="I9109" s="114" t="s">
        <v>8418</v>
      </c>
    </row>
    <row r="9110" spans="1:9" x14ac:dyDescent="0.2">
      <c r="A9110" s="114" t="s">
        <v>10519</v>
      </c>
      <c r="D9110" s="114" t="s">
        <v>983</v>
      </c>
      <c r="E9110" s="114">
        <f t="shared" si="142"/>
        <v>50410406</v>
      </c>
      <c r="F9110" s="114" t="s">
        <v>456</v>
      </c>
      <c r="G9110" s="114" t="s">
        <v>2098</v>
      </c>
      <c r="H9110" s="114" t="s">
        <v>982</v>
      </c>
      <c r="I9110" s="114" t="s">
        <v>984</v>
      </c>
    </row>
    <row r="9111" spans="1:9" x14ac:dyDescent="0.2">
      <c r="A9111" s="114" t="s">
        <v>10519</v>
      </c>
      <c r="D9111" s="114" t="s">
        <v>985</v>
      </c>
      <c r="E9111" s="114">
        <f t="shared" si="142"/>
        <v>50410407</v>
      </c>
      <c r="F9111" s="114" t="s">
        <v>456</v>
      </c>
      <c r="G9111" s="114" t="s">
        <v>2098</v>
      </c>
      <c r="H9111" s="114" t="s">
        <v>982</v>
      </c>
      <c r="I9111" s="114" t="s">
        <v>986</v>
      </c>
    </row>
    <row r="9112" spans="1:9" x14ac:dyDescent="0.2">
      <c r="A9112" s="114" t="s">
        <v>10519</v>
      </c>
      <c r="D9112" s="114" t="s">
        <v>987</v>
      </c>
      <c r="E9112" s="114">
        <f t="shared" si="142"/>
        <v>50410408</v>
      </c>
      <c r="F9112" s="114" t="s">
        <v>456</v>
      </c>
      <c r="G9112" s="114" t="s">
        <v>2098</v>
      </c>
      <c r="H9112" s="114" t="s">
        <v>982</v>
      </c>
      <c r="I9112" s="114" t="s">
        <v>988</v>
      </c>
    </row>
    <row r="9113" spans="1:9" x14ac:dyDescent="0.2">
      <c r="A9113" s="114" t="s">
        <v>10519</v>
      </c>
      <c r="D9113" s="114" t="s">
        <v>989</v>
      </c>
      <c r="E9113" s="114">
        <f t="shared" si="142"/>
        <v>50410409</v>
      </c>
      <c r="F9113" s="114" t="s">
        <v>456</v>
      </c>
      <c r="G9113" s="114" t="s">
        <v>2098</v>
      </c>
      <c r="H9113" s="114" t="s">
        <v>982</v>
      </c>
      <c r="I9113" s="114" t="s">
        <v>990</v>
      </c>
    </row>
    <row r="9114" spans="1:9" x14ac:dyDescent="0.2">
      <c r="A9114" s="114" t="s">
        <v>10519</v>
      </c>
      <c r="D9114" s="114" t="s">
        <v>991</v>
      </c>
      <c r="E9114" s="114">
        <f t="shared" si="142"/>
        <v>50410420</v>
      </c>
      <c r="F9114" s="114" t="s">
        <v>456</v>
      </c>
      <c r="G9114" s="114" t="s">
        <v>2098</v>
      </c>
      <c r="H9114" s="114" t="s">
        <v>982</v>
      </c>
      <c r="I9114" s="114" t="s">
        <v>4802</v>
      </c>
    </row>
    <row r="9115" spans="1:9" x14ac:dyDescent="0.2">
      <c r="A9115" s="114" t="s">
        <v>10519</v>
      </c>
      <c r="D9115" s="114" t="s">
        <v>992</v>
      </c>
      <c r="E9115" s="114">
        <f t="shared" si="142"/>
        <v>50410510</v>
      </c>
      <c r="F9115" s="114" t="s">
        <v>456</v>
      </c>
      <c r="G9115" s="114" t="s">
        <v>2098</v>
      </c>
      <c r="H9115" s="114" t="s">
        <v>993</v>
      </c>
      <c r="I9115" s="114" t="s">
        <v>994</v>
      </c>
    </row>
    <row r="9116" spans="1:9" x14ac:dyDescent="0.2">
      <c r="A9116" s="114" t="s">
        <v>10519</v>
      </c>
      <c r="D9116" s="114" t="s">
        <v>995</v>
      </c>
      <c r="E9116" s="114">
        <f t="shared" si="142"/>
        <v>50410511</v>
      </c>
      <c r="F9116" s="114" t="s">
        <v>456</v>
      </c>
      <c r="G9116" s="114" t="s">
        <v>2098</v>
      </c>
      <c r="H9116" s="114" t="s">
        <v>993</v>
      </c>
      <c r="I9116" s="114" t="s">
        <v>996</v>
      </c>
    </row>
    <row r="9117" spans="1:9" x14ac:dyDescent="0.2">
      <c r="A9117" s="114" t="s">
        <v>10519</v>
      </c>
      <c r="D9117" s="114" t="s">
        <v>997</v>
      </c>
      <c r="E9117" s="114">
        <f t="shared" si="142"/>
        <v>50410512</v>
      </c>
      <c r="F9117" s="114" t="s">
        <v>456</v>
      </c>
      <c r="G9117" s="114" t="s">
        <v>2098</v>
      </c>
      <c r="H9117" s="114" t="s">
        <v>993</v>
      </c>
      <c r="I9117" s="114" t="s">
        <v>998</v>
      </c>
    </row>
    <row r="9118" spans="1:9" x14ac:dyDescent="0.2">
      <c r="A9118" s="114" t="s">
        <v>10519</v>
      </c>
      <c r="D9118" s="114" t="s">
        <v>999</v>
      </c>
      <c r="E9118" s="114">
        <f t="shared" si="142"/>
        <v>50410513</v>
      </c>
      <c r="F9118" s="114" t="s">
        <v>456</v>
      </c>
      <c r="G9118" s="114" t="s">
        <v>2098</v>
      </c>
      <c r="H9118" s="114" t="s">
        <v>993</v>
      </c>
      <c r="I9118" s="114" t="s">
        <v>1000</v>
      </c>
    </row>
    <row r="9119" spans="1:9" x14ac:dyDescent="0.2">
      <c r="A9119" s="114" t="s">
        <v>10519</v>
      </c>
      <c r="D9119" s="114" t="s">
        <v>1001</v>
      </c>
      <c r="E9119" s="114">
        <f t="shared" si="142"/>
        <v>50410514</v>
      </c>
      <c r="F9119" s="114" t="s">
        <v>456</v>
      </c>
      <c r="G9119" s="114" t="s">
        <v>2098</v>
      </c>
      <c r="H9119" s="114" t="s">
        <v>993</v>
      </c>
      <c r="I9119" s="114" t="s">
        <v>1002</v>
      </c>
    </row>
    <row r="9120" spans="1:9" x14ac:dyDescent="0.2">
      <c r="A9120" s="114" t="s">
        <v>10519</v>
      </c>
      <c r="D9120" s="114" t="s">
        <v>1003</v>
      </c>
      <c r="E9120" s="114">
        <f t="shared" si="142"/>
        <v>50410520</v>
      </c>
      <c r="F9120" s="114" t="s">
        <v>456</v>
      </c>
      <c r="G9120" s="114" t="s">
        <v>2098</v>
      </c>
      <c r="H9120" s="114" t="s">
        <v>993</v>
      </c>
      <c r="I9120" s="114" t="s">
        <v>1004</v>
      </c>
    </row>
    <row r="9121" spans="1:9" x14ac:dyDescent="0.2">
      <c r="A9121" s="114" t="s">
        <v>10519</v>
      </c>
      <c r="D9121" s="114" t="s">
        <v>1005</v>
      </c>
      <c r="E9121" s="114">
        <f t="shared" si="142"/>
        <v>50410521</v>
      </c>
      <c r="F9121" s="114" t="s">
        <v>456</v>
      </c>
      <c r="G9121" s="114" t="s">
        <v>2098</v>
      </c>
      <c r="H9121" s="114" t="s">
        <v>993</v>
      </c>
      <c r="I9121" s="114" t="s">
        <v>1006</v>
      </c>
    </row>
    <row r="9122" spans="1:9" x14ac:dyDescent="0.2">
      <c r="A9122" s="114" t="s">
        <v>10519</v>
      </c>
      <c r="D9122" s="114" t="s">
        <v>1007</v>
      </c>
      <c r="E9122" s="114">
        <f t="shared" si="142"/>
        <v>50410522</v>
      </c>
      <c r="F9122" s="114" t="s">
        <v>456</v>
      </c>
      <c r="G9122" s="114" t="s">
        <v>2098</v>
      </c>
      <c r="H9122" s="114" t="s">
        <v>993</v>
      </c>
      <c r="I9122" s="114" t="s">
        <v>1008</v>
      </c>
    </row>
    <row r="9123" spans="1:9" x14ac:dyDescent="0.2">
      <c r="A9123" s="114" t="s">
        <v>10519</v>
      </c>
      <c r="D9123" s="114" t="s">
        <v>1009</v>
      </c>
      <c r="E9123" s="114">
        <f t="shared" si="142"/>
        <v>50410523</v>
      </c>
      <c r="F9123" s="114" t="s">
        <v>456</v>
      </c>
      <c r="G9123" s="114" t="s">
        <v>2098</v>
      </c>
      <c r="H9123" s="114" t="s">
        <v>993</v>
      </c>
      <c r="I9123" s="114" t="s">
        <v>1010</v>
      </c>
    </row>
    <row r="9124" spans="1:9" x14ac:dyDescent="0.2">
      <c r="A9124" s="114" t="s">
        <v>10519</v>
      </c>
      <c r="D9124" s="114" t="s">
        <v>1011</v>
      </c>
      <c r="E9124" s="114">
        <f t="shared" si="142"/>
        <v>50410524</v>
      </c>
      <c r="F9124" s="114" t="s">
        <v>456</v>
      </c>
      <c r="G9124" s="114" t="s">
        <v>2098</v>
      </c>
      <c r="H9124" s="114" t="s">
        <v>993</v>
      </c>
      <c r="I9124" s="114" t="s">
        <v>1012</v>
      </c>
    </row>
    <row r="9125" spans="1:9" x14ac:dyDescent="0.2">
      <c r="A9125" s="114" t="s">
        <v>10519</v>
      </c>
      <c r="D9125" s="114" t="s">
        <v>1013</v>
      </c>
      <c r="E9125" s="114">
        <f t="shared" si="142"/>
        <v>50410525</v>
      </c>
      <c r="F9125" s="114" t="s">
        <v>456</v>
      </c>
      <c r="G9125" s="114" t="s">
        <v>2098</v>
      </c>
      <c r="H9125" s="114" t="s">
        <v>993</v>
      </c>
      <c r="I9125" s="114" t="s">
        <v>1014</v>
      </c>
    </row>
    <row r="9126" spans="1:9" x14ac:dyDescent="0.2">
      <c r="A9126" s="114" t="s">
        <v>10519</v>
      </c>
      <c r="D9126" s="114" t="s">
        <v>1015</v>
      </c>
      <c r="E9126" s="114">
        <f t="shared" si="142"/>
        <v>50410530</v>
      </c>
      <c r="F9126" s="114" t="s">
        <v>456</v>
      </c>
      <c r="G9126" s="114" t="s">
        <v>2098</v>
      </c>
      <c r="H9126" s="114" t="s">
        <v>993</v>
      </c>
      <c r="I9126" s="114" t="s">
        <v>1016</v>
      </c>
    </row>
    <row r="9127" spans="1:9" x14ac:dyDescent="0.2">
      <c r="A9127" s="114" t="s">
        <v>10519</v>
      </c>
      <c r="D9127" s="114" t="s">
        <v>1017</v>
      </c>
      <c r="E9127" s="114">
        <f t="shared" si="142"/>
        <v>50410531</v>
      </c>
      <c r="F9127" s="114" t="s">
        <v>456</v>
      </c>
      <c r="G9127" s="114" t="s">
        <v>2098</v>
      </c>
      <c r="H9127" s="114" t="s">
        <v>993</v>
      </c>
      <c r="I9127" s="114" t="s">
        <v>1018</v>
      </c>
    </row>
    <row r="9128" spans="1:9" x14ac:dyDescent="0.2">
      <c r="A9128" s="114" t="s">
        <v>10519</v>
      </c>
      <c r="D9128" s="114" t="s">
        <v>1019</v>
      </c>
      <c r="E9128" s="114">
        <f t="shared" si="142"/>
        <v>50410532</v>
      </c>
      <c r="F9128" s="114" t="s">
        <v>456</v>
      </c>
      <c r="G9128" s="114" t="s">
        <v>2098</v>
      </c>
      <c r="H9128" s="114" t="s">
        <v>993</v>
      </c>
      <c r="I9128" s="114" t="s">
        <v>1020</v>
      </c>
    </row>
    <row r="9129" spans="1:9" x14ac:dyDescent="0.2">
      <c r="A9129" s="114" t="s">
        <v>10519</v>
      </c>
      <c r="D9129" s="114" t="s">
        <v>1021</v>
      </c>
      <c r="E9129" s="114">
        <f t="shared" si="142"/>
        <v>50410533</v>
      </c>
      <c r="F9129" s="114" t="s">
        <v>456</v>
      </c>
      <c r="G9129" s="114" t="s">
        <v>2098</v>
      </c>
      <c r="H9129" s="114" t="s">
        <v>993</v>
      </c>
      <c r="I9129" s="114" t="s">
        <v>1022</v>
      </c>
    </row>
    <row r="9130" spans="1:9" x14ac:dyDescent="0.2">
      <c r="A9130" s="114" t="s">
        <v>10519</v>
      </c>
      <c r="D9130" s="114" t="s">
        <v>1023</v>
      </c>
      <c r="E9130" s="114">
        <f t="shared" si="142"/>
        <v>50410534</v>
      </c>
      <c r="F9130" s="114" t="s">
        <v>456</v>
      </c>
      <c r="G9130" s="114" t="s">
        <v>2098</v>
      </c>
      <c r="H9130" s="114" t="s">
        <v>993</v>
      </c>
      <c r="I9130" s="114" t="s">
        <v>1024</v>
      </c>
    </row>
    <row r="9131" spans="1:9" x14ac:dyDescent="0.2">
      <c r="A9131" s="114" t="s">
        <v>10519</v>
      </c>
      <c r="D9131" s="114" t="s">
        <v>1025</v>
      </c>
      <c r="E9131" s="114">
        <f t="shared" si="142"/>
        <v>50410535</v>
      </c>
      <c r="F9131" s="114" t="s">
        <v>456</v>
      </c>
      <c r="G9131" s="114" t="s">
        <v>2098</v>
      </c>
      <c r="H9131" s="114" t="s">
        <v>993</v>
      </c>
      <c r="I9131" s="114" t="s">
        <v>1026</v>
      </c>
    </row>
    <row r="9132" spans="1:9" x14ac:dyDescent="0.2">
      <c r="A9132" s="114" t="s">
        <v>10519</v>
      </c>
      <c r="D9132" s="114" t="s">
        <v>1027</v>
      </c>
      <c r="E9132" s="114">
        <f t="shared" si="142"/>
        <v>50410536</v>
      </c>
      <c r="F9132" s="114" t="s">
        <v>456</v>
      </c>
      <c r="G9132" s="114" t="s">
        <v>2098</v>
      </c>
      <c r="H9132" s="114" t="s">
        <v>993</v>
      </c>
      <c r="I9132" s="114" t="s">
        <v>1028</v>
      </c>
    </row>
    <row r="9133" spans="1:9" x14ac:dyDescent="0.2">
      <c r="A9133" s="114" t="s">
        <v>10519</v>
      </c>
      <c r="D9133" s="114" t="s">
        <v>1029</v>
      </c>
      <c r="E9133" s="114">
        <f t="shared" si="142"/>
        <v>50410537</v>
      </c>
      <c r="F9133" s="114" t="s">
        <v>456</v>
      </c>
      <c r="G9133" s="114" t="s">
        <v>2098</v>
      </c>
      <c r="H9133" s="114" t="s">
        <v>993</v>
      </c>
      <c r="I9133" s="114" t="s">
        <v>1030</v>
      </c>
    </row>
    <row r="9134" spans="1:9" x14ac:dyDescent="0.2">
      <c r="A9134" s="114" t="s">
        <v>10519</v>
      </c>
      <c r="D9134" s="114" t="s">
        <v>1031</v>
      </c>
      <c r="E9134" s="114">
        <f t="shared" si="142"/>
        <v>50410538</v>
      </c>
      <c r="F9134" s="114" t="s">
        <v>456</v>
      </c>
      <c r="G9134" s="114" t="s">
        <v>2098</v>
      </c>
      <c r="H9134" s="114" t="s">
        <v>993</v>
      </c>
      <c r="I9134" s="114" t="s">
        <v>1032</v>
      </c>
    </row>
    <row r="9135" spans="1:9" x14ac:dyDescent="0.2">
      <c r="A9135" s="114" t="s">
        <v>10519</v>
      </c>
      <c r="D9135" s="114" t="s">
        <v>1033</v>
      </c>
      <c r="E9135" s="114">
        <f t="shared" si="142"/>
        <v>50410539</v>
      </c>
      <c r="F9135" s="114" t="s">
        <v>456</v>
      </c>
      <c r="G9135" s="114" t="s">
        <v>2098</v>
      </c>
      <c r="H9135" s="114" t="s">
        <v>993</v>
      </c>
      <c r="I9135" s="114" t="s">
        <v>1034</v>
      </c>
    </row>
    <row r="9136" spans="1:9" x14ac:dyDescent="0.2">
      <c r="A9136" s="114" t="s">
        <v>10519</v>
      </c>
      <c r="D9136" s="114" t="s">
        <v>1035</v>
      </c>
      <c r="E9136" s="114">
        <f t="shared" si="142"/>
        <v>50410540</v>
      </c>
      <c r="F9136" s="114" t="s">
        <v>456</v>
      </c>
      <c r="G9136" s="114" t="s">
        <v>2098</v>
      </c>
      <c r="H9136" s="114" t="s">
        <v>993</v>
      </c>
      <c r="I9136" s="114" t="s">
        <v>1036</v>
      </c>
    </row>
    <row r="9137" spans="1:9" x14ac:dyDescent="0.2">
      <c r="A9137" s="114" t="s">
        <v>10519</v>
      </c>
      <c r="D9137" s="114" t="s">
        <v>1037</v>
      </c>
      <c r="E9137" s="114">
        <f t="shared" si="142"/>
        <v>50410541</v>
      </c>
      <c r="F9137" s="114" t="s">
        <v>456</v>
      </c>
      <c r="G9137" s="114" t="s">
        <v>2098</v>
      </c>
      <c r="H9137" s="114" t="s">
        <v>993</v>
      </c>
      <c r="I9137" s="114" t="s">
        <v>1038</v>
      </c>
    </row>
    <row r="9138" spans="1:9" x14ac:dyDescent="0.2">
      <c r="A9138" s="114" t="s">
        <v>10519</v>
      </c>
      <c r="D9138" s="114" t="s">
        <v>1039</v>
      </c>
      <c r="E9138" s="114">
        <f t="shared" si="142"/>
        <v>50410542</v>
      </c>
      <c r="F9138" s="114" t="s">
        <v>456</v>
      </c>
      <c r="G9138" s="114" t="s">
        <v>2098</v>
      </c>
      <c r="H9138" s="114" t="s">
        <v>993</v>
      </c>
      <c r="I9138" s="114" t="s">
        <v>1040</v>
      </c>
    </row>
    <row r="9139" spans="1:9" x14ac:dyDescent="0.2">
      <c r="A9139" s="114" t="s">
        <v>10519</v>
      </c>
      <c r="D9139" s="114" t="s">
        <v>1041</v>
      </c>
      <c r="E9139" s="114">
        <f t="shared" si="142"/>
        <v>50410543</v>
      </c>
      <c r="F9139" s="114" t="s">
        <v>456</v>
      </c>
      <c r="G9139" s="114" t="s">
        <v>2098</v>
      </c>
      <c r="H9139" s="114" t="s">
        <v>993</v>
      </c>
      <c r="I9139" s="114" t="s">
        <v>1042</v>
      </c>
    </row>
    <row r="9140" spans="1:9" x14ac:dyDescent="0.2">
      <c r="A9140" s="114" t="s">
        <v>10519</v>
      </c>
      <c r="D9140" s="114" t="s">
        <v>1043</v>
      </c>
      <c r="E9140" s="114">
        <f t="shared" si="142"/>
        <v>50410560</v>
      </c>
      <c r="F9140" s="114" t="s">
        <v>456</v>
      </c>
      <c r="G9140" s="114" t="s">
        <v>2098</v>
      </c>
      <c r="H9140" s="114" t="s">
        <v>993</v>
      </c>
      <c r="I9140" s="114" t="s">
        <v>456</v>
      </c>
    </row>
    <row r="9141" spans="1:9" x14ac:dyDescent="0.2">
      <c r="A9141" s="114" t="s">
        <v>10519</v>
      </c>
      <c r="D9141" s="114" t="s">
        <v>1044</v>
      </c>
      <c r="E9141" s="114">
        <f t="shared" si="142"/>
        <v>50410561</v>
      </c>
      <c r="F9141" s="114" t="s">
        <v>456</v>
      </c>
      <c r="G9141" s="114" t="s">
        <v>2098</v>
      </c>
      <c r="H9141" s="114" t="s">
        <v>993</v>
      </c>
      <c r="I9141" s="114" t="s">
        <v>1045</v>
      </c>
    </row>
    <row r="9142" spans="1:9" x14ac:dyDescent="0.2">
      <c r="A9142" s="114" t="s">
        <v>10519</v>
      </c>
      <c r="D9142" s="114" t="s">
        <v>1046</v>
      </c>
      <c r="E9142" s="114">
        <f t="shared" si="142"/>
        <v>50410562</v>
      </c>
      <c r="F9142" s="114" t="s">
        <v>456</v>
      </c>
      <c r="G9142" s="114" t="s">
        <v>2098</v>
      </c>
      <c r="H9142" s="114" t="s">
        <v>993</v>
      </c>
      <c r="I9142" s="114" t="s">
        <v>1047</v>
      </c>
    </row>
    <row r="9143" spans="1:9" x14ac:dyDescent="0.2">
      <c r="A9143" s="114" t="s">
        <v>10519</v>
      </c>
      <c r="D9143" s="114" t="s">
        <v>1048</v>
      </c>
      <c r="E9143" s="114">
        <f t="shared" si="142"/>
        <v>50410563</v>
      </c>
      <c r="F9143" s="114" t="s">
        <v>456</v>
      </c>
      <c r="G9143" s="114" t="s">
        <v>2098</v>
      </c>
      <c r="H9143" s="114" t="s">
        <v>993</v>
      </c>
      <c r="I9143" s="114" t="s">
        <v>1049</v>
      </c>
    </row>
    <row r="9144" spans="1:9" x14ac:dyDescent="0.2">
      <c r="A9144" s="114" t="s">
        <v>10519</v>
      </c>
      <c r="D9144" s="114" t="s">
        <v>1050</v>
      </c>
      <c r="E9144" s="114">
        <f t="shared" si="142"/>
        <v>50410564</v>
      </c>
      <c r="F9144" s="114" t="s">
        <v>456</v>
      </c>
      <c r="G9144" s="114" t="s">
        <v>2098</v>
      </c>
      <c r="H9144" s="114" t="s">
        <v>993</v>
      </c>
      <c r="I9144" s="114" t="s">
        <v>1051</v>
      </c>
    </row>
    <row r="9145" spans="1:9" x14ac:dyDescent="0.2">
      <c r="A9145" s="114" t="s">
        <v>10519</v>
      </c>
      <c r="D9145" s="114" t="s">
        <v>1052</v>
      </c>
      <c r="E9145" s="114">
        <f t="shared" si="142"/>
        <v>50410565</v>
      </c>
      <c r="F9145" s="114" t="s">
        <v>456</v>
      </c>
      <c r="G9145" s="114" t="s">
        <v>2098</v>
      </c>
      <c r="H9145" s="114" t="s">
        <v>993</v>
      </c>
      <c r="I9145" s="114" t="s">
        <v>1053</v>
      </c>
    </row>
    <row r="9146" spans="1:9" x14ac:dyDescent="0.2">
      <c r="A9146" s="114" t="s">
        <v>10519</v>
      </c>
      <c r="D9146" s="114" t="s">
        <v>1054</v>
      </c>
      <c r="E9146" s="114">
        <f t="shared" si="142"/>
        <v>50410610</v>
      </c>
      <c r="F9146" s="114" t="s">
        <v>456</v>
      </c>
      <c r="G9146" s="114" t="s">
        <v>2098</v>
      </c>
      <c r="H9146" s="114" t="s">
        <v>1055</v>
      </c>
      <c r="I9146" s="114" t="s">
        <v>1056</v>
      </c>
    </row>
    <row r="9147" spans="1:9" x14ac:dyDescent="0.2">
      <c r="A9147" s="114" t="s">
        <v>10519</v>
      </c>
      <c r="D9147" s="114" t="s">
        <v>1057</v>
      </c>
      <c r="E9147" s="114">
        <f t="shared" si="142"/>
        <v>50410620</v>
      </c>
      <c r="F9147" s="114" t="s">
        <v>456</v>
      </c>
      <c r="G9147" s="114" t="s">
        <v>2098</v>
      </c>
      <c r="H9147" s="114" t="s">
        <v>1055</v>
      </c>
      <c r="I9147" s="114" t="s">
        <v>1058</v>
      </c>
    </row>
    <row r="9148" spans="1:9" x14ac:dyDescent="0.2">
      <c r="A9148" s="114" t="s">
        <v>10519</v>
      </c>
      <c r="D9148" s="114" t="s">
        <v>1059</v>
      </c>
      <c r="E9148" s="114">
        <f t="shared" si="142"/>
        <v>50410621</v>
      </c>
      <c r="F9148" s="114" t="s">
        <v>456</v>
      </c>
      <c r="G9148" s="114" t="s">
        <v>2098</v>
      </c>
      <c r="H9148" s="114" t="s">
        <v>1055</v>
      </c>
      <c r="I9148" s="114" t="s">
        <v>1060</v>
      </c>
    </row>
    <row r="9149" spans="1:9" x14ac:dyDescent="0.2">
      <c r="A9149" s="114" t="s">
        <v>10519</v>
      </c>
      <c r="D9149" s="114" t="s">
        <v>1061</v>
      </c>
      <c r="E9149" s="114">
        <f t="shared" si="142"/>
        <v>50410622</v>
      </c>
      <c r="F9149" s="114" t="s">
        <v>456</v>
      </c>
      <c r="G9149" s="114" t="s">
        <v>2098</v>
      </c>
      <c r="H9149" s="114" t="s">
        <v>1055</v>
      </c>
      <c r="I9149" s="114" t="s">
        <v>1062</v>
      </c>
    </row>
    <row r="9150" spans="1:9" x14ac:dyDescent="0.2">
      <c r="A9150" s="114" t="s">
        <v>10519</v>
      </c>
      <c r="D9150" s="114" t="s">
        <v>1063</v>
      </c>
      <c r="E9150" s="114">
        <f t="shared" si="142"/>
        <v>50410623</v>
      </c>
      <c r="F9150" s="114" t="s">
        <v>456</v>
      </c>
      <c r="G9150" s="114" t="s">
        <v>2098</v>
      </c>
      <c r="H9150" s="114" t="s">
        <v>1055</v>
      </c>
      <c r="I9150" s="114" t="s">
        <v>1064</v>
      </c>
    </row>
    <row r="9151" spans="1:9" x14ac:dyDescent="0.2">
      <c r="A9151" s="114" t="s">
        <v>10519</v>
      </c>
      <c r="D9151" s="114" t="s">
        <v>1065</v>
      </c>
      <c r="E9151" s="114">
        <f t="shared" si="142"/>
        <v>50410640</v>
      </c>
      <c r="F9151" s="114" t="s">
        <v>456</v>
      </c>
      <c r="G9151" s="114" t="s">
        <v>2098</v>
      </c>
      <c r="H9151" s="114" t="s">
        <v>1055</v>
      </c>
      <c r="I9151" s="114" t="s">
        <v>3764</v>
      </c>
    </row>
    <row r="9152" spans="1:9" x14ac:dyDescent="0.2">
      <c r="A9152" s="114" t="s">
        <v>10519</v>
      </c>
      <c r="D9152" s="114" t="s">
        <v>3765</v>
      </c>
      <c r="E9152" s="114">
        <f t="shared" si="142"/>
        <v>50410641</v>
      </c>
      <c r="F9152" s="114" t="s">
        <v>456</v>
      </c>
      <c r="G9152" s="114" t="s">
        <v>2098</v>
      </c>
      <c r="H9152" s="114" t="s">
        <v>1055</v>
      </c>
      <c r="I9152" s="114" t="s">
        <v>3766</v>
      </c>
    </row>
    <row r="9153" spans="1:9" x14ac:dyDescent="0.2">
      <c r="A9153" s="114" t="s">
        <v>10519</v>
      </c>
      <c r="D9153" s="114" t="s">
        <v>3767</v>
      </c>
      <c r="E9153" s="114">
        <f t="shared" si="142"/>
        <v>50410642</v>
      </c>
      <c r="F9153" s="114" t="s">
        <v>456</v>
      </c>
      <c r="G9153" s="114" t="s">
        <v>2098</v>
      </c>
      <c r="H9153" s="114" t="s">
        <v>1055</v>
      </c>
      <c r="I9153" s="114" t="s">
        <v>3768</v>
      </c>
    </row>
    <row r="9154" spans="1:9" x14ac:dyDescent="0.2">
      <c r="A9154" s="114" t="s">
        <v>10519</v>
      </c>
      <c r="D9154" s="114" t="s">
        <v>3769</v>
      </c>
      <c r="E9154" s="114">
        <f t="shared" ref="E9154:E9217" si="143">VALUE(D9154)</f>
        <v>50410643</v>
      </c>
      <c r="F9154" s="114" t="s">
        <v>456</v>
      </c>
      <c r="G9154" s="114" t="s">
        <v>2098</v>
      </c>
      <c r="H9154" s="114" t="s">
        <v>1055</v>
      </c>
      <c r="I9154" s="114" t="s">
        <v>3770</v>
      </c>
    </row>
    <row r="9155" spans="1:9" x14ac:dyDescent="0.2">
      <c r="A9155" s="114" t="s">
        <v>10519</v>
      </c>
      <c r="D9155" s="114" t="s">
        <v>3771</v>
      </c>
      <c r="E9155" s="114">
        <f t="shared" si="143"/>
        <v>50410644</v>
      </c>
      <c r="F9155" s="114" t="s">
        <v>456</v>
      </c>
      <c r="G9155" s="114" t="s">
        <v>2098</v>
      </c>
      <c r="H9155" s="114" t="s">
        <v>1055</v>
      </c>
      <c r="I9155" s="114" t="s">
        <v>3772</v>
      </c>
    </row>
    <row r="9156" spans="1:9" x14ac:dyDescent="0.2">
      <c r="A9156" s="114" t="s">
        <v>10519</v>
      </c>
      <c r="D9156" s="114" t="s">
        <v>3773</v>
      </c>
      <c r="E9156" s="114">
        <f t="shared" si="143"/>
        <v>50410645</v>
      </c>
      <c r="F9156" s="114" t="s">
        <v>456</v>
      </c>
      <c r="G9156" s="114" t="s">
        <v>2098</v>
      </c>
      <c r="H9156" s="114" t="s">
        <v>1055</v>
      </c>
      <c r="I9156" s="114" t="s">
        <v>3774</v>
      </c>
    </row>
    <row r="9157" spans="1:9" x14ac:dyDescent="0.2">
      <c r="A9157" s="114" t="s">
        <v>10519</v>
      </c>
      <c r="D9157" s="114" t="s">
        <v>3775</v>
      </c>
      <c r="E9157" s="114">
        <f t="shared" si="143"/>
        <v>50410710</v>
      </c>
      <c r="F9157" s="114" t="s">
        <v>456</v>
      </c>
      <c r="G9157" s="114" t="s">
        <v>2098</v>
      </c>
      <c r="H9157" s="114" t="s">
        <v>3776</v>
      </c>
      <c r="I9157" s="114" t="s">
        <v>3777</v>
      </c>
    </row>
    <row r="9158" spans="1:9" x14ac:dyDescent="0.2">
      <c r="A9158" s="114" t="s">
        <v>10519</v>
      </c>
      <c r="D9158" s="114" t="s">
        <v>3778</v>
      </c>
      <c r="E9158" s="114">
        <f t="shared" si="143"/>
        <v>50410711</v>
      </c>
      <c r="F9158" s="114" t="s">
        <v>456</v>
      </c>
      <c r="G9158" s="114" t="s">
        <v>2098</v>
      </c>
      <c r="H9158" s="114" t="s">
        <v>3776</v>
      </c>
      <c r="I9158" s="114" t="s">
        <v>3779</v>
      </c>
    </row>
    <row r="9159" spans="1:9" x14ac:dyDescent="0.2">
      <c r="A9159" s="114" t="s">
        <v>10519</v>
      </c>
      <c r="D9159" s="114" t="s">
        <v>3780</v>
      </c>
      <c r="E9159" s="114">
        <f t="shared" si="143"/>
        <v>50410712</v>
      </c>
      <c r="F9159" s="114" t="s">
        <v>456</v>
      </c>
      <c r="G9159" s="114" t="s">
        <v>2098</v>
      </c>
      <c r="H9159" s="114" t="s">
        <v>3776</v>
      </c>
      <c r="I9159" s="114" t="s">
        <v>3781</v>
      </c>
    </row>
    <row r="9160" spans="1:9" x14ac:dyDescent="0.2">
      <c r="A9160" s="114" t="s">
        <v>10519</v>
      </c>
      <c r="D9160" s="114" t="s">
        <v>3782</v>
      </c>
      <c r="E9160" s="114">
        <f t="shared" si="143"/>
        <v>50410720</v>
      </c>
      <c r="F9160" s="114" t="s">
        <v>456</v>
      </c>
      <c r="G9160" s="114" t="s">
        <v>2098</v>
      </c>
      <c r="H9160" s="114" t="s">
        <v>3776</v>
      </c>
      <c r="I9160" s="114" t="s">
        <v>3783</v>
      </c>
    </row>
    <row r="9161" spans="1:9" x14ac:dyDescent="0.2">
      <c r="A9161" s="114" t="s">
        <v>10519</v>
      </c>
      <c r="D9161" s="114" t="s">
        <v>3784</v>
      </c>
      <c r="E9161" s="114">
        <f t="shared" si="143"/>
        <v>50410721</v>
      </c>
      <c r="F9161" s="114" t="s">
        <v>456</v>
      </c>
      <c r="G9161" s="114" t="s">
        <v>2098</v>
      </c>
      <c r="H9161" s="114" t="s">
        <v>3776</v>
      </c>
      <c r="I9161" s="114" t="s">
        <v>3785</v>
      </c>
    </row>
    <row r="9162" spans="1:9" x14ac:dyDescent="0.2">
      <c r="A9162" s="114" t="s">
        <v>10519</v>
      </c>
      <c r="D9162" s="114" t="s">
        <v>3786</v>
      </c>
      <c r="E9162" s="114">
        <f t="shared" si="143"/>
        <v>50410722</v>
      </c>
      <c r="F9162" s="114" t="s">
        <v>456</v>
      </c>
      <c r="G9162" s="114" t="s">
        <v>2098</v>
      </c>
      <c r="H9162" s="114" t="s">
        <v>3776</v>
      </c>
      <c r="I9162" s="114" t="s">
        <v>3787</v>
      </c>
    </row>
    <row r="9163" spans="1:9" x14ac:dyDescent="0.2">
      <c r="A9163" s="114" t="s">
        <v>10519</v>
      </c>
      <c r="D9163" s="114" t="s">
        <v>3788</v>
      </c>
      <c r="E9163" s="114">
        <f t="shared" si="143"/>
        <v>50410723</v>
      </c>
      <c r="F9163" s="114" t="s">
        <v>456</v>
      </c>
      <c r="G9163" s="114" t="s">
        <v>2098</v>
      </c>
      <c r="H9163" s="114" t="s">
        <v>3776</v>
      </c>
      <c r="I9163" s="114" t="s">
        <v>3789</v>
      </c>
    </row>
    <row r="9164" spans="1:9" x14ac:dyDescent="0.2">
      <c r="A9164" s="114" t="s">
        <v>10519</v>
      </c>
      <c r="D9164" s="114" t="s">
        <v>3790</v>
      </c>
      <c r="E9164" s="114">
        <f t="shared" si="143"/>
        <v>50410724</v>
      </c>
      <c r="F9164" s="114" t="s">
        <v>456</v>
      </c>
      <c r="G9164" s="114" t="s">
        <v>2098</v>
      </c>
      <c r="H9164" s="114" t="s">
        <v>3776</v>
      </c>
      <c r="I9164" s="114" t="s">
        <v>3791</v>
      </c>
    </row>
    <row r="9165" spans="1:9" x14ac:dyDescent="0.2">
      <c r="A9165" s="114" t="s">
        <v>10519</v>
      </c>
      <c r="D9165" s="114" t="s">
        <v>3792</v>
      </c>
      <c r="E9165" s="114">
        <f t="shared" si="143"/>
        <v>50410725</v>
      </c>
      <c r="F9165" s="114" t="s">
        <v>456</v>
      </c>
      <c r="G9165" s="114" t="s">
        <v>2098</v>
      </c>
      <c r="H9165" s="114" t="s">
        <v>3776</v>
      </c>
      <c r="I9165" s="114" t="s">
        <v>3793</v>
      </c>
    </row>
    <row r="9166" spans="1:9" x14ac:dyDescent="0.2">
      <c r="A9166" s="114" t="s">
        <v>10519</v>
      </c>
      <c r="D9166" s="114" t="s">
        <v>3794</v>
      </c>
      <c r="E9166" s="114">
        <f t="shared" si="143"/>
        <v>50410726</v>
      </c>
      <c r="F9166" s="114" t="s">
        <v>456</v>
      </c>
      <c r="G9166" s="114" t="s">
        <v>2098</v>
      </c>
      <c r="H9166" s="114" t="s">
        <v>3776</v>
      </c>
      <c r="I9166" s="114" t="s">
        <v>5428</v>
      </c>
    </row>
    <row r="9167" spans="1:9" x14ac:dyDescent="0.2">
      <c r="A9167" s="114" t="s">
        <v>10519</v>
      </c>
      <c r="D9167" s="114" t="s">
        <v>5429</v>
      </c>
      <c r="E9167" s="114">
        <f t="shared" si="143"/>
        <v>50410740</v>
      </c>
      <c r="F9167" s="114" t="s">
        <v>456</v>
      </c>
      <c r="G9167" s="114" t="s">
        <v>2098</v>
      </c>
      <c r="H9167" s="114" t="s">
        <v>3776</v>
      </c>
      <c r="I9167" s="114" t="s">
        <v>5430</v>
      </c>
    </row>
    <row r="9168" spans="1:9" x14ac:dyDescent="0.2">
      <c r="A9168" s="114" t="s">
        <v>10519</v>
      </c>
      <c r="D9168" s="114" t="s">
        <v>5431</v>
      </c>
      <c r="E9168" s="114">
        <f t="shared" si="143"/>
        <v>50410760</v>
      </c>
      <c r="F9168" s="114" t="s">
        <v>456</v>
      </c>
      <c r="G9168" s="114" t="s">
        <v>2098</v>
      </c>
      <c r="H9168" s="114" t="s">
        <v>3776</v>
      </c>
      <c r="I9168" s="114" t="s">
        <v>5432</v>
      </c>
    </row>
    <row r="9169" spans="1:9" x14ac:dyDescent="0.2">
      <c r="A9169" s="114" t="s">
        <v>10519</v>
      </c>
      <c r="D9169" s="114" t="s">
        <v>5433</v>
      </c>
      <c r="E9169" s="114">
        <f t="shared" si="143"/>
        <v>50410761</v>
      </c>
      <c r="F9169" s="114" t="s">
        <v>456</v>
      </c>
      <c r="G9169" s="114" t="s">
        <v>2098</v>
      </c>
      <c r="H9169" s="114" t="s">
        <v>3776</v>
      </c>
      <c r="I9169" s="114" t="s">
        <v>5434</v>
      </c>
    </row>
    <row r="9170" spans="1:9" x14ac:dyDescent="0.2">
      <c r="A9170" s="114" t="s">
        <v>10519</v>
      </c>
      <c r="D9170" s="114" t="s">
        <v>5435</v>
      </c>
      <c r="E9170" s="114">
        <f t="shared" si="143"/>
        <v>50410762</v>
      </c>
      <c r="F9170" s="114" t="s">
        <v>456</v>
      </c>
      <c r="G9170" s="114" t="s">
        <v>2098</v>
      </c>
      <c r="H9170" s="114" t="s">
        <v>3776</v>
      </c>
      <c r="I9170" s="114" t="s">
        <v>5436</v>
      </c>
    </row>
    <row r="9171" spans="1:9" x14ac:dyDescent="0.2">
      <c r="A9171" s="114" t="s">
        <v>10519</v>
      </c>
      <c r="D9171" s="114" t="s">
        <v>5437</v>
      </c>
      <c r="E9171" s="114">
        <f t="shared" si="143"/>
        <v>50410763</v>
      </c>
      <c r="F9171" s="114" t="s">
        <v>456</v>
      </c>
      <c r="G9171" s="114" t="s">
        <v>2098</v>
      </c>
      <c r="H9171" s="114" t="s">
        <v>3776</v>
      </c>
      <c r="I9171" s="114" t="s">
        <v>5438</v>
      </c>
    </row>
    <row r="9172" spans="1:9" x14ac:dyDescent="0.2">
      <c r="A9172" s="114" t="s">
        <v>10519</v>
      </c>
      <c r="D9172" s="114" t="s">
        <v>5439</v>
      </c>
      <c r="E9172" s="114">
        <f t="shared" si="143"/>
        <v>50410764</v>
      </c>
      <c r="F9172" s="114" t="s">
        <v>456</v>
      </c>
      <c r="G9172" s="114" t="s">
        <v>2098</v>
      </c>
      <c r="H9172" s="114" t="s">
        <v>3776</v>
      </c>
      <c r="I9172" s="114" t="s">
        <v>5440</v>
      </c>
    </row>
    <row r="9173" spans="1:9" x14ac:dyDescent="0.2">
      <c r="A9173" s="114" t="s">
        <v>10519</v>
      </c>
      <c r="D9173" s="114" t="s">
        <v>5441</v>
      </c>
      <c r="E9173" s="114">
        <f t="shared" si="143"/>
        <v>50410765</v>
      </c>
      <c r="F9173" s="114" t="s">
        <v>456</v>
      </c>
      <c r="G9173" s="114" t="s">
        <v>2098</v>
      </c>
      <c r="H9173" s="114" t="s">
        <v>3776</v>
      </c>
      <c r="I9173" s="114" t="s">
        <v>5442</v>
      </c>
    </row>
    <row r="9174" spans="1:9" x14ac:dyDescent="0.2">
      <c r="A9174" s="114" t="s">
        <v>10519</v>
      </c>
      <c r="D9174" s="114" t="s">
        <v>5443</v>
      </c>
      <c r="E9174" s="114">
        <f t="shared" si="143"/>
        <v>50410766</v>
      </c>
      <c r="F9174" s="114" t="s">
        <v>456</v>
      </c>
      <c r="G9174" s="114" t="s">
        <v>2098</v>
      </c>
      <c r="H9174" s="114" t="s">
        <v>3776</v>
      </c>
      <c r="I9174" s="114" t="s">
        <v>5444</v>
      </c>
    </row>
    <row r="9175" spans="1:9" x14ac:dyDescent="0.2">
      <c r="A9175" s="114" t="s">
        <v>10519</v>
      </c>
      <c r="D9175" s="114" t="s">
        <v>5445</v>
      </c>
      <c r="E9175" s="114">
        <f t="shared" si="143"/>
        <v>50410780</v>
      </c>
      <c r="F9175" s="114" t="s">
        <v>456</v>
      </c>
      <c r="G9175" s="114" t="s">
        <v>2098</v>
      </c>
      <c r="H9175" s="114" t="s">
        <v>3776</v>
      </c>
      <c r="I9175" s="114" t="s">
        <v>5446</v>
      </c>
    </row>
    <row r="9176" spans="1:9" x14ac:dyDescent="0.2">
      <c r="A9176" s="114" t="s">
        <v>10519</v>
      </c>
      <c r="D9176" s="114" t="s">
        <v>5447</v>
      </c>
      <c r="E9176" s="114">
        <f t="shared" si="143"/>
        <v>50480001</v>
      </c>
      <c r="F9176" s="114" t="s">
        <v>456</v>
      </c>
      <c r="G9176" s="114" t="s">
        <v>2098</v>
      </c>
      <c r="H9176" s="114" t="s">
        <v>13767</v>
      </c>
      <c r="I9176" s="114" t="s">
        <v>13767</v>
      </c>
    </row>
    <row r="9177" spans="1:9" x14ac:dyDescent="0.2">
      <c r="A9177" s="114" t="s">
        <v>10519</v>
      </c>
      <c r="D9177" s="114" t="s">
        <v>5448</v>
      </c>
      <c r="E9177" s="114">
        <f t="shared" si="143"/>
        <v>50482001</v>
      </c>
      <c r="F9177" s="114" t="s">
        <v>456</v>
      </c>
      <c r="G9177" s="114" t="s">
        <v>2098</v>
      </c>
      <c r="H9177" s="114" t="s">
        <v>13769</v>
      </c>
      <c r="I9177" s="114" t="s">
        <v>13770</v>
      </c>
    </row>
    <row r="9178" spans="1:9" x14ac:dyDescent="0.2">
      <c r="A9178" s="114" t="s">
        <v>10519</v>
      </c>
      <c r="D9178" s="114" t="s">
        <v>5449</v>
      </c>
      <c r="E9178" s="114">
        <f t="shared" si="143"/>
        <v>50482002</v>
      </c>
      <c r="F9178" s="114" t="s">
        <v>456</v>
      </c>
      <c r="G9178" s="114" t="s">
        <v>2098</v>
      </c>
      <c r="H9178" s="114" t="s">
        <v>13769</v>
      </c>
      <c r="I9178" s="114" t="s">
        <v>13772</v>
      </c>
    </row>
    <row r="9179" spans="1:9" x14ac:dyDescent="0.2">
      <c r="A9179" s="114" t="s">
        <v>10519</v>
      </c>
      <c r="D9179" s="114" t="s">
        <v>5450</v>
      </c>
      <c r="E9179" s="114">
        <f t="shared" si="143"/>
        <v>50482599</v>
      </c>
      <c r="F9179" s="114" t="s">
        <v>456</v>
      </c>
      <c r="G9179" s="114" t="s">
        <v>2098</v>
      </c>
      <c r="H9179" s="114" t="s">
        <v>13774</v>
      </c>
      <c r="I9179" s="114" t="s">
        <v>13775</v>
      </c>
    </row>
    <row r="9180" spans="1:9" x14ac:dyDescent="0.2">
      <c r="A9180" s="114" t="s">
        <v>10519</v>
      </c>
      <c r="D9180" s="114" t="s">
        <v>5451</v>
      </c>
      <c r="E9180" s="114">
        <f t="shared" si="143"/>
        <v>50490004</v>
      </c>
      <c r="F9180" s="114" t="s">
        <v>456</v>
      </c>
      <c r="G9180" s="114" t="s">
        <v>2098</v>
      </c>
      <c r="I9180" s="114" t="s">
        <v>5452</v>
      </c>
    </row>
    <row r="9181" spans="1:9" x14ac:dyDescent="0.2">
      <c r="A9181" s="114" t="s">
        <v>10519</v>
      </c>
      <c r="D9181" s="114" t="s">
        <v>5453</v>
      </c>
      <c r="E9181" s="114">
        <f t="shared" si="143"/>
        <v>62540001</v>
      </c>
      <c r="F9181" s="114" t="s">
        <v>5454</v>
      </c>
      <c r="G9181" s="114" t="s">
        <v>5455</v>
      </c>
      <c r="H9181" s="114" t="s">
        <v>5456</v>
      </c>
      <c r="I9181" s="114" t="s">
        <v>5457</v>
      </c>
    </row>
    <row r="9182" spans="1:9" x14ac:dyDescent="0.2">
      <c r="A9182" s="114" t="s">
        <v>10519</v>
      </c>
      <c r="D9182" s="114" t="s">
        <v>5458</v>
      </c>
      <c r="E9182" s="114">
        <f t="shared" si="143"/>
        <v>62540010</v>
      </c>
      <c r="F9182" s="114" t="s">
        <v>5454</v>
      </c>
      <c r="G9182" s="114" t="s">
        <v>5455</v>
      </c>
      <c r="H9182" s="114" t="s">
        <v>5456</v>
      </c>
      <c r="I9182" s="114" t="s">
        <v>5459</v>
      </c>
    </row>
    <row r="9183" spans="1:9" x14ac:dyDescent="0.2">
      <c r="A9183" s="114" t="s">
        <v>10519</v>
      </c>
      <c r="D9183" s="114" t="s">
        <v>5460</v>
      </c>
      <c r="E9183" s="114">
        <f t="shared" si="143"/>
        <v>62540020</v>
      </c>
      <c r="F9183" s="114" t="s">
        <v>5454</v>
      </c>
      <c r="G9183" s="114" t="s">
        <v>5455</v>
      </c>
      <c r="H9183" s="114" t="s">
        <v>5456</v>
      </c>
      <c r="I9183" s="114" t="s">
        <v>5461</v>
      </c>
    </row>
    <row r="9184" spans="1:9" x14ac:dyDescent="0.2">
      <c r="A9184" s="114" t="s">
        <v>10519</v>
      </c>
      <c r="D9184" s="114" t="s">
        <v>5462</v>
      </c>
      <c r="E9184" s="114">
        <f t="shared" si="143"/>
        <v>62540021</v>
      </c>
      <c r="F9184" s="114" t="s">
        <v>5454</v>
      </c>
      <c r="G9184" s="114" t="s">
        <v>5455</v>
      </c>
      <c r="H9184" s="114" t="s">
        <v>5456</v>
      </c>
      <c r="I9184" s="114" t="s">
        <v>5463</v>
      </c>
    </row>
    <row r="9185" spans="1:9" x14ac:dyDescent="0.2">
      <c r="A9185" s="114" t="s">
        <v>10519</v>
      </c>
      <c r="D9185" s="114" t="s">
        <v>5464</v>
      </c>
      <c r="E9185" s="114">
        <f t="shared" si="143"/>
        <v>62540022</v>
      </c>
      <c r="F9185" s="114" t="s">
        <v>5454</v>
      </c>
      <c r="G9185" s="114" t="s">
        <v>5455</v>
      </c>
      <c r="H9185" s="114" t="s">
        <v>5456</v>
      </c>
      <c r="I9185" s="114" t="s">
        <v>5465</v>
      </c>
    </row>
    <row r="9186" spans="1:9" x14ac:dyDescent="0.2">
      <c r="A9186" s="114" t="s">
        <v>10519</v>
      </c>
      <c r="D9186" s="114" t="s">
        <v>5466</v>
      </c>
      <c r="E9186" s="114">
        <f t="shared" si="143"/>
        <v>62540023</v>
      </c>
      <c r="F9186" s="114" t="s">
        <v>5454</v>
      </c>
      <c r="G9186" s="114" t="s">
        <v>5455</v>
      </c>
      <c r="H9186" s="114" t="s">
        <v>5456</v>
      </c>
      <c r="I9186" s="114" t="s">
        <v>5467</v>
      </c>
    </row>
    <row r="9187" spans="1:9" x14ac:dyDescent="0.2">
      <c r="A9187" s="114" t="s">
        <v>10519</v>
      </c>
      <c r="D9187" s="114" t="s">
        <v>5468</v>
      </c>
      <c r="E9187" s="114">
        <f t="shared" si="143"/>
        <v>62540024</v>
      </c>
      <c r="F9187" s="114" t="s">
        <v>5454</v>
      </c>
      <c r="G9187" s="114" t="s">
        <v>5455</v>
      </c>
      <c r="H9187" s="114" t="s">
        <v>5456</v>
      </c>
      <c r="I9187" s="114" t="s">
        <v>5469</v>
      </c>
    </row>
    <row r="9188" spans="1:9" x14ac:dyDescent="0.2">
      <c r="A9188" s="114" t="s">
        <v>10519</v>
      </c>
      <c r="D9188" s="114" t="s">
        <v>5470</v>
      </c>
      <c r="E9188" s="114">
        <f t="shared" si="143"/>
        <v>62540025</v>
      </c>
      <c r="F9188" s="114" t="s">
        <v>5454</v>
      </c>
      <c r="G9188" s="114" t="s">
        <v>5455</v>
      </c>
      <c r="H9188" s="114" t="s">
        <v>5456</v>
      </c>
      <c r="I9188" s="114" t="s">
        <v>5471</v>
      </c>
    </row>
    <row r="9189" spans="1:9" x14ac:dyDescent="0.2">
      <c r="A9189" s="114" t="s">
        <v>10519</v>
      </c>
      <c r="D9189" s="114" t="s">
        <v>5472</v>
      </c>
      <c r="E9189" s="114">
        <f t="shared" si="143"/>
        <v>62540030</v>
      </c>
      <c r="F9189" s="114" t="s">
        <v>5454</v>
      </c>
      <c r="G9189" s="114" t="s">
        <v>5455</v>
      </c>
      <c r="H9189" s="114" t="s">
        <v>5456</v>
      </c>
      <c r="I9189" s="114" t="s">
        <v>5473</v>
      </c>
    </row>
    <row r="9190" spans="1:9" x14ac:dyDescent="0.2">
      <c r="A9190" s="114" t="s">
        <v>10519</v>
      </c>
      <c r="D9190" s="114" t="s">
        <v>5474</v>
      </c>
      <c r="E9190" s="114">
        <f t="shared" si="143"/>
        <v>62540040</v>
      </c>
      <c r="F9190" s="114" t="s">
        <v>5454</v>
      </c>
      <c r="G9190" s="114" t="s">
        <v>5455</v>
      </c>
      <c r="H9190" s="114" t="s">
        <v>5456</v>
      </c>
      <c r="I9190" s="114" t="s">
        <v>5475</v>
      </c>
    </row>
    <row r="9191" spans="1:9" x14ac:dyDescent="0.2">
      <c r="A9191" s="114" t="s">
        <v>10519</v>
      </c>
      <c r="D9191" s="114" t="s">
        <v>5476</v>
      </c>
      <c r="E9191" s="114">
        <f t="shared" si="143"/>
        <v>62540041</v>
      </c>
      <c r="F9191" s="114" t="s">
        <v>5454</v>
      </c>
      <c r="G9191" s="114" t="s">
        <v>5455</v>
      </c>
      <c r="H9191" s="114" t="s">
        <v>5456</v>
      </c>
      <c r="I9191" s="114" t="s">
        <v>5477</v>
      </c>
    </row>
    <row r="9192" spans="1:9" x14ac:dyDescent="0.2">
      <c r="A9192" s="114" t="s">
        <v>10519</v>
      </c>
      <c r="D9192" s="114" t="s">
        <v>5478</v>
      </c>
      <c r="E9192" s="114">
        <f t="shared" si="143"/>
        <v>62540042</v>
      </c>
      <c r="F9192" s="114" t="s">
        <v>5454</v>
      </c>
      <c r="G9192" s="114" t="s">
        <v>5455</v>
      </c>
      <c r="H9192" s="114" t="s">
        <v>5456</v>
      </c>
      <c r="I9192" s="114" t="s">
        <v>5479</v>
      </c>
    </row>
    <row r="9193" spans="1:9" x14ac:dyDescent="0.2">
      <c r="A9193" s="114" t="s">
        <v>10519</v>
      </c>
      <c r="D9193" s="114" t="s">
        <v>5480</v>
      </c>
      <c r="E9193" s="114">
        <f t="shared" si="143"/>
        <v>62540050</v>
      </c>
      <c r="F9193" s="114" t="s">
        <v>5454</v>
      </c>
      <c r="G9193" s="114" t="s">
        <v>5455</v>
      </c>
      <c r="H9193" s="114" t="s">
        <v>5456</v>
      </c>
      <c r="I9193" s="114" t="s">
        <v>5481</v>
      </c>
    </row>
    <row r="9194" spans="1:9" x14ac:dyDescent="0.2">
      <c r="A9194" s="114" t="s">
        <v>10519</v>
      </c>
      <c r="D9194" s="114" t="s">
        <v>5482</v>
      </c>
      <c r="E9194" s="114">
        <f t="shared" si="143"/>
        <v>62580001</v>
      </c>
      <c r="F9194" s="114" t="s">
        <v>5454</v>
      </c>
      <c r="G9194" s="114" t="s">
        <v>5455</v>
      </c>
      <c r="H9194" s="114" t="s">
        <v>13767</v>
      </c>
      <c r="I9194" s="114" t="s">
        <v>13767</v>
      </c>
    </row>
    <row r="9195" spans="1:9" x14ac:dyDescent="0.2">
      <c r="A9195" s="114" t="s">
        <v>10519</v>
      </c>
      <c r="D9195" s="114" t="s">
        <v>5483</v>
      </c>
      <c r="E9195" s="114">
        <f t="shared" si="143"/>
        <v>62582001</v>
      </c>
      <c r="F9195" s="114" t="s">
        <v>5454</v>
      </c>
      <c r="G9195" s="114" t="s">
        <v>5455</v>
      </c>
      <c r="H9195" s="114" t="s">
        <v>13769</v>
      </c>
      <c r="I9195" s="114" t="s">
        <v>13770</v>
      </c>
    </row>
    <row r="9196" spans="1:9" x14ac:dyDescent="0.2">
      <c r="A9196" s="114" t="s">
        <v>10519</v>
      </c>
      <c r="D9196" s="114" t="s">
        <v>5484</v>
      </c>
      <c r="E9196" s="114">
        <f t="shared" si="143"/>
        <v>62582002</v>
      </c>
      <c r="F9196" s="114" t="s">
        <v>5454</v>
      </c>
      <c r="G9196" s="114" t="s">
        <v>5455</v>
      </c>
      <c r="H9196" s="114" t="s">
        <v>13769</v>
      </c>
      <c r="I9196" s="114" t="s">
        <v>13772</v>
      </c>
    </row>
    <row r="9197" spans="1:9" x14ac:dyDescent="0.2">
      <c r="A9197" s="114" t="s">
        <v>10519</v>
      </c>
      <c r="D9197" s="114" t="s">
        <v>5485</v>
      </c>
      <c r="E9197" s="114">
        <f t="shared" si="143"/>
        <v>62582501</v>
      </c>
      <c r="F9197" s="114" t="s">
        <v>5454</v>
      </c>
      <c r="G9197" s="114" t="s">
        <v>5455</v>
      </c>
      <c r="H9197" s="114" t="s">
        <v>13774</v>
      </c>
      <c r="I9197" s="114" t="s">
        <v>5486</v>
      </c>
    </row>
    <row r="9198" spans="1:9" x14ac:dyDescent="0.2">
      <c r="A9198" s="114" t="s">
        <v>10519</v>
      </c>
      <c r="D9198" s="114" t="s">
        <v>5487</v>
      </c>
      <c r="E9198" s="114">
        <f t="shared" si="143"/>
        <v>62582502</v>
      </c>
      <c r="F9198" s="114" t="s">
        <v>5454</v>
      </c>
      <c r="G9198" s="114" t="s">
        <v>5455</v>
      </c>
      <c r="H9198" s="114" t="s">
        <v>13774</v>
      </c>
      <c r="I9198" s="114" t="s">
        <v>5488</v>
      </c>
    </row>
    <row r="9199" spans="1:9" x14ac:dyDescent="0.2">
      <c r="A9199" s="114" t="s">
        <v>10519</v>
      </c>
      <c r="D9199" s="114" t="s">
        <v>5489</v>
      </c>
      <c r="E9199" s="114">
        <f t="shared" si="143"/>
        <v>62582503</v>
      </c>
      <c r="F9199" s="114" t="s">
        <v>5454</v>
      </c>
      <c r="G9199" s="114" t="s">
        <v>5455</v>
      </c>
      <c r="H9199" s="114" t="s">
        <v>13774</v>
      </c>
      <c r="I9199" s="114" t="s">
        <v>5490</v>
      </c>
    </row>
    <row r="9200" spans="1:9" x14ac:dyDescent="0.2">
      <c r="A9200" s="114" t="s">
        <v>10519</v>
      </c>
      <c r="D9200" s="114" t="s">
        <v>5491</v>
      </c>
      <c r="E9200" s="114">
        <f t="shared" si="143"/>
        <v>62582599</v>
      </c>
      <c r="F9200" s="114" t="s">
        <v>5454</v>
      </c>
      <c r="G9200" s="114" t="s">
        <v>5455</v>
      </c>
      <c r="H9200" s="114" t="s">
        <v>13774</v>
      </c>
      <c r="I9200" s="114" t="s">
        <v>13775</v>
      </c>
    </row>
    <row r="9201" spans="1:9" x14ac:dyDescent="0.2">
      <c r="A9201" s="114" t="s">
        <v>10519</v>
      </c>
      <c r="D9201" s="114" t="s">
        <v>5492</v>
      </c>
      <c r="E9201" s="114">
        <f t="shared" si="143"/>
        <v>63111001</v>
      </c>
      <c r="F9201" s="114" t="s">
        <v>5454</v>
      </c>
      <c r="G9201" s="114" t="s">
        <v>5493</v>
      </c>
      <c r="H9201" s="114" t="s">
        <v>5494</v>
      </c>
      <c r="I9201" s="114" t="s">
        <v>5494</v>
      </c>
    </row>
    <row r="9202" spans="1:9" x14ac:dyDescent="0.2">
      <c r="A9202" s="114" t="s">
        <v>10519</v>
      </c>
      <c r="D9202" s="114" t="s">
        <v>5495</v>
      </c>
      <c r="E9202" s="114">
        <f t="shared" si="143"/>
        <v>63111010</v>
      </c>
      <c r="F9202" s="114" t="s">
        <v>5454</v>
      </c>
      <c r="G9202" s="114" t="s">
        <v>5493</v>
      </c>
      <c r="H9202" s="114" t="s">
        <v>5494</v>
      </c>
      <c r="I9202" s="114" t="s">
        <v>5496</v>
      </c>
    </row>
    <row r="9203" spans="1:9" x14ac:dyDescent="0.2">
      <c r="A9203" s="114" t="s">
        <v>10519</v>
      </c>
      <c r="D9203" s="114" t="s">
        <v>5497</v>
      </c>
      <c r="E9203" s="114">
        <f t="shared" si="143"/>
        <v>63111011</v>
      </c>
      <c r="F9203" s="114" t="s">
        <v>5454</v>
      </c>
      <c r="G9203" s="114" t="s">
        <v>5493</v>
      </c>
      <c r="H9203" s="114" t="s">
        <v>5494</v>
      </c>
      <c r="I9203" s="114" t="s">
        <v>5498</v>
      </c>
    </row>
    <row r="9204" spans="1:9" x14ac:dyDescent="0.2">
      <c r="A9204" s="114" t="s">
        <v>10519</v>
      </c>
      <c r="D9204" s="114" t="s">
        <v>5499</v>
      </c>
      <c r="E9204" s="114">
        <f t="shared" si="143"/>
        <v>63111012</v>
      </c>
      <c r="F9204" s="114" t="s">
        <v>5454</v>
      </c>
      <c r="G9204" s="114" t="s">
        <v>5493</v>
      </c>
      <c r="H9204" s="114" t="s">
        <v>5494</v>
      </c>
      <c r="I9204" s="114" t="s">
        <v>5500</v>
      </c>
    </row>
    <row r="9205" spans="1:9" x14ac:dyDescent="0.2">
      <c r="A9205" s="114" t="s">
        <v>10519</v>
      </c>
      <c r="D9205" s="114" t="s">
        <v>5501</v>
      </c>
      <c r="E9205" s="114">
        <f t="shared" si="143"/>
        <v>63111020</v>
      </c>
      <c r="F9205" s="114" t="s">
        <v>5454</v>
      </c>
      <c r="G9205" s="114" t="s">
        <v>5493</v>
      </c>
      <c r="H9205" s="114" t="s">
        <v>5494</v>
      </c>
      <c r="I9205" s="114" t="s">
        <v>5502</v>
      </c>
    </row>
    <row r="9206" spans="1:9" x14ac:dyDescent="0.2">
      <c r="A9206" s="114" t="s">
        <v>10519</v>
      </c>
      <c r="D9206" s="114" t="s">
        <v>5503</v>
      </c>
      <c r="E9206" s="114">
        <f t="shared" si="143"/>
        <v>63111021</v>
      </c>
      <c r="F9206" s="114" t="s">
        <v>5454</v>
      </c>
      <c r="G9206" s="114" t="s">
        <v>5493</v>
      </c>
      <c r="H9206" s="114" t="s">
        <v>5494</v>
      </c>
      <c r="I9206" s="114" t="s">
        <v>5504</v>
      </c>
    </row>
    <row r="9207" spans="1:9" x14ac:dyDescent="0.2">
      <c r="A9207" s="114" t="s">
        <v>10519</v>
      </c>
      <c r="D9207" s="114" t="s">
        <v>5505</v>
      </c>
      <c r="E9207" s="114">
        <f t="shared" si="143"/>
        <v>63111030</v>
      </c>
      <c r="F9207" s="114" t="s">
        <v>5454</v>
      </c>
      <c r="G9207" s="114" t="s">
        <v>5493</v>
      </c>
      <c r="H9207" s="114" t="s">
        <v>5494</v>
      </c>
      <c r="I9207" s="114" t="s">
        <v>5506</v>
      </c>
    </row>
    <row r="9208" spans="1:9" x14ac:dyDescent="0.2">
      <c r="A9208" s="114" t="s">
        <v>10519</v>
      </c>
      <c r="D9208" s="114" t="s">
        <v>5507</v>
      </c>
      <c r="E9208" s="114">
        <f t="shared" si="143"/>
        <v>63111040</v>
      </c>
      <c r="F9208" s="114" t="s">
        <v>5454</v>
      </c>
      <c r="G9208" s="114" t="s">
        <v>5493</v>
      </c>
      <c r="H9208" s="114" t="s">
        <v>5494</v>
      </c>
      <c r="I9208" s="114" t="s">
        <v>5508</v>
      </c>
    </row>
    <row r="9209" spans="1:9" x14ac:dyDescent="0.2">
      <c r="A9209" s="114" t="s">
        <v>10519</v>
      </c>
      <c r="D9209" s="114" t="s">
        <v>5509</v>
      </c>
      <c r="E9209" s="114">
        <f t="shared" si="143"/>
        <v>63111041</v>
      </c>
      <c r="F9209" s="114" t="s">
        <v>5454</v>
      </c>
      <c r="G9209" s="114" t="s">
        <v>5493</v>
      </c>
      <c r="H9209" s="114" t="s">
        <v>5494</v>
      </c>
      <c r="I9209" s="114" t="s">
        <v>5510</v>
      </c>
    </row>
    <row r="9210" spans="1:9" x14ac:dyDescent="0.2">
      <c r="A9210" s="114" t="s">
        <v>10519</v>
      </c>
      <c r="D9210" s="114" t="s">
        <v>5511</v>
      </c>
      <c r="E9210" s="114">
        <f t="shared" si="143"/>
        <v>63111042</v>
      </c>
      <c r="F9210" s="114" t="s">
        <v>5454</v>
      </c>
      <c r="G9210" s="114" t="s">
        <v>5493</v>
      </c>
      <c r="H9210" s="114" t="s">
        <v>5494</v>
      </c>
      <c r="I9210" s="114" t="s">
        <v>5512</v>
      </c>
    </row>
    <row r="9211" spans="1:9" x14ac:dyDescent="0.2">
      <c r="A9211" s="114" t="s">
        <v>10519</v>
      </c>
      <c r="D9211" s="114" t="s">
        <v>5513</v>
      </c>
      <c r="E9211" s="114">
        <f t="shared" si="143"/>
        <v>63111043</v>
      </c>
      <c r="F9211" s="114" t="s">
        <v>5454</v>
      </c>
      <c r="G9211" s="114" t="s">
        <v>5493</v>
      </c>
      <c r="H9211" s="114" t="s">
        <v>5494</v>
      </c>
      <c r="I9211" s="114" t="s">
        <v>5514</v>
      </c>
    </row>
    <row r="9212" spans="1:9" x14ac:dyDescent="0.2">
      <c r="A9212" s="114" t="s">
        <v>10519</v>
      </c>
      <c r="D9212" s="114" t="s">
        <v>5515</v>
      </c>
      <c r="E9212" s="114">
        <f t="shared" si="143"/>
        <v>63111044</v>
      </c>
      <c r="F9212" s="114" t="s">
        <v>5454</v>
      </c>
      <c r="G9212" s="114" t="s">
        <v>5493</v>
      </c>
      <c r="H9212" s="114" t="s">
        <v>5494</v>
      </c>
      <c r="I9212" s="114" t="s">
        <v>5516</v>
      </c>
    </row>
    <row r="9213" spans="1:9" x14ac:dyDescent="0.2">
      <c r="A9213" s="114" t="s">
        <v>10519</v>
      </c>
      <c r="D9213" s="114" t="s">
        <v>5517</v>
      </c>
      <c r="E9213" s="114">
        <f t="shared" si="143"/>
        <v>63111045</v>
      </c>
      <c r="F9213" s="114" t="s">
        <v>5454</v>
      </c>
      <c r="G9213" s="114" t="s">
        <v>5493</v>
      </c>
      <c r="H9213" s="114" t="s">
        <v>5494</v>
      </c>
      <c r="I9213" s="114" t="s">
        <v>5518</v>
      </c>
    </row>
    <row r="9214" spans="1:9" x14ac:dyDescent="0.2">
      <c r="A9214" s="114" t="s">
        <v>10519</v>
      </c>
      <c r="D9214" s="114" t="s">
        <v>5519</v>
      </c>
      <c r="E9214" s="114">
        <f t="shared" si="143"/>
        <v>63111050</v>
      </c>
      <c r="F9214" s="114" t="s">
        <v>5454</v>
      </c>
      <c r="G9214" s="114" t="s">
        <v>5493</v>
      </c>
      <c r="H9214" s="114" t="s">
        <v>5494</v>
      </c>
      <c r="I9214" s="114" t="s">
        <v>5520</v>
      </c>
    </row>
    <row r="9215" spans="1:9" x14ac:dyDescent="0.2">
      <c r="A9215" s="114" t="s">
        <v>10519</v>
      </c>
      <c r="D9215" s="114" t="s">
        <v>5521</v>
      </c>
      <c r="E9215" s="114">
        <f t="shared" si="143"/>
        <v>63111070</v>
      </c>
      <c r="F9215" s="114" t="s">
        <v>5454</v>
      </c>
      <c r="G9215" s="114" t="s">
        <v>5493</v>
      </c>
      <c r="H9215" s="114" t="s">
        <v>5494</v>
      </c>
      <c r="I9215" s="114" t="s">
        <v>5522</v>
      </c>
    </row>
    <row r="9216" spans="1:9" x14ac:dyDescent="0.2">
      <c r="A9216" s="114" t="s">
        <v>10519</v>
      </c>
      <c r="D9216" s="114" t="s">
        <v>5523</v>
      </c>
      <c r="E9216" s="114">
        <f t="shared" si="143"/>
        <v>63111071</v>
      </c>
      <c r="F9216" s="114" t="s">
        <v>5454</v>
      </c>
      <c r="G9216" s="114" t="s">
        <v>5493</v>
      </c>
      <c r="H9216" s="114" t="s">
        <v>5494</v>
      </c>
      <c r="I9216" s="114" t="s">
        <v>5524</v>
      </c>
    </row>
    <row r="9217" spans="1:9" x14ac:dyDescent="0.2">
      <c r="A9217" s="114" t="s">
        <v>10519</v>
      </c>
      <c r="D9217" s="114" t="s">
        <v>5525</v>
      </c>
      <c r="E9217" s="114">
        <f t="shared" si="143"/>
        <v>63111072</v>
      </c>
      <c r="F9217" s="114" t="s">
        <v>5454</v>
      </c>
      <c r="G9217" s="114" t="s">
        <v>5493</v>
      </c>
      <c r="H9217" s="114" t="s">
        <v>5494</v>
      </c>
      <c r="I9217" s="114" t="s">
        <v>5526</v>
      </c>
    </row>
    <row r="9218" spans="1:9" x14ac:dyDescent="0.2">
      <c r="A9218" s="114" t="s">
        <v>10519</v>
      </c>
      <c r="D9218" s="114" t="s">
        <v>5527</v>
      </c>
      <c r="E9218" s="114">
        <f t="shared" ref="E9218:E9281" si="144">VALUE(D9218)</f>
        <v>63125001</v>
      </c>
      <c r="F9218" s="114" t="s">
        <v>5454</v>
      </c>
      <c r="G9218" s="114" t="s">
        <v>5493</v>
      </c>
      <c r="H9218" s="114" t="s">
        <v>5528</v>
      </c>
      <c r="I9218" s="114" t="s">
        <v>5528</v>
      </c>
    </row>
    <row r="9219" spans="1:9" x14ac:dyDescent="0.2">
      <c r="A9219" s="114" t="s">
        <v>10519</v>
      </c>
      <c r="D9219" s="114" t="s">
        <v>5529</v>
      </c>
      <c r="E9219" s="114">
        <f t="shared" si="144"/>
        <v>63125010</v>
      </c>
      <c r="F9219" s="114" t="s">
        <v>5454</v>
      </c>
      <c r="G9219" s="114" t="s">
        <v>5493</v>
      </c>
      <c r="H9219" s="114" t="s">
        <v>5528</v>
      </c>
      <c r="I9219" s="114" t="s">
        <v>5530</v>
      </c>
    </row>
    <row r="9220" spans="1:9" x14ac:dyDescent="0.2">
      <c r="A9220" s="114" t="s">
        <v>10519</v>
      </c>
      <c r="D9220" s="114" t="s">
        <v>5531</v>
      </c>
      <c r="E9220" s="114">
        <f t="shared" si="144"/>
        <v>63125011</v>
      </c>
      <c r="F9220" s="114" t="s">
        <v>5454</v>
      </c>
      <c r="G9220" s="114" t="s">
        <v>5493</v>
      </c>
      <c r="H9220" s="114" t="s">
        <v>5528</v>
      </c>
      <c r="I9220" s="114" t="s">
        <v>5532</v>
      </c>
    </row>
    <row r="9221" spans="1:9" x14ac:dyDescent="0.2">
      <c r="A9221" s="114" t="s">
        <v>10519</v>
      </c>
      <c r="D9221" s="114" t="s">
        <v>5533</v>
      </c>
      <c r="E9221" s="114">
        <f t="shared" si="144"/>
        <v>63125012</v>
      </c>
      <c r="F9221" s="114" t="s">
        <v>5454</v>
      </c>
      <c r="G9221" s="114" t="s">
        <v>5493</v>
      </c>
      <c r="H9221" s="114" t="s">
        <v>5528</v>
      </c>
      <c r="I9221" s="114" t="s">
        <v>5534</v>
      </c>
    </row>
    <row r="9222" spans="1:9" x14ac:dyDescent="0.2">
      <c r="A9222" s="114" t="s">
        <v>10519</v>
      </c>
      <c r="D9222" s="114" t="s">
        <v>5535</v>
      </c>
      <c r="E9222" s="114">
        <f t="shared" si="144"/>
        <v>63125013</v>
      </c>
      <c r="F9222" s="114" t="s">
        <v>5454</v>
      </c>
      <c r="G9222" s="114" t="s">
        <v>5493</v>
      </c>
      <c r="H9222" s="114" t="s">
        <v>5528</v>
      </c>
      <c r="I9222" s="114" t="s">
        <v>5536</v>
      </c>
    </row>
    <row r="9223" spans="1:9" x14ac:dyDescent="0.2">
      <c r="A9223" s="114" t="s">
        <v>10519</v>
      </c>
      <c r="D9223" s="114" t="s">
        <v>5537</v>
      </c>
      <c r="E9223" s="114">
        <f t="shared" si="144"/>
        <v>63125014</v>
      </c>
      <c r="F9223" s="114" t="s">
        <v>5454</v>
      </c>
      <c r="G9223" s="114" t="s">
        <v>5493</v>
      </c>
      <c r="H9223" s="114" t="s">
        <v>5528</v>
      </c>
      <c r="I9223" s="114" t="s">
        <v>5538</v>
      </c>
    </row>
    <row r="9224" spans="1:9" x14ac:dyDescent="0.2">
      <c r="A9224" s="114" t="s">
        <v>10519</v>
      </c>
      <c r="D9224" s="114" t="s">
        <v>5539</v>
      </c>
      <c r="E9224" s="114">
        <f t="shared" si="144"/>
        <v>63125015</v>
      </c>
      <c r="F9224" s="114" t="s">
        <v>5454</v>
      </c>
      <c r="G9224" s="114" t="s">
        <v>5493</v>
      </c>
      <c r="H9224" s="114" t="s">
        <v>5528</v>
      </c>
      <c r="I9224" s="114" t="s">
        <v>5540</v>
      </c>
    </row>
    <row r="9225" spans="1:9" x14ac:dyDescent="0.2">
      <c r="A9225" s="114" t="s">
        <v>10519</v>
      </c>
      <c r="D9225" s="114" t="s">
        <v>5541</v>
      </c>
      <c r="E9225" s="114">
        <f t="shared" si="144"/>
        <v>63125030</v>
      </c>
      <c r="F9225" s="114" t="s">
        <v>5454</v>
      </c>
      <c r="G9225" s="114" t="s">
        <v>5493</v>
      </c>
      <c r="H9225" s="114" t="s">
        <v>5528</v>
      </c>
      <c r="I9225" s="114" t="s">
        <v>5542</v>
      </c>
    </row>
    <row r="9226" spans="1:9" x14ac:dyDescent="0.2">
      <c r="A9226" s="114" t="s">
        <v>10519</v>
      </c>
      <c r="D9226" s="114" t="s">
        <v>5543</v>
      </c>
      <c r="E9226" s="114">
        <f t="shared" si="144"/>
        <v>63125031</v>
      </c>
      <c r="F9226" s="114" t="s">
        <v>5454</v>
      </c>
      <c r="G9226" s="114" t="s">
        <v>5493</v>
      </c>
      <c r="H9226" s="114" t="s">
        <v>5528</v>
      </c>
      <c r="I9226" s="114" t="s">
        <v>5544</v>
      </c>
    </row>
    <row r="9227" spans="1:9" x14ac:dyDescent="0.2">
      <c r="A9227" s="114" t="s">
        <v>10519</v>
      </c>
      <c r="D9227" s="114" t="s">
        <v>5545</v>
      </c>
      <c r="E9227" s="114">
        <f t="shared" si="144"/>
        <v>63125032</v>
      </c>
      <c r="F9227" s="114" t="s">
        <v>5454</v>
      </c>
      <c r="G9227" s="114" t="s">
        <v>5493</v>
      </c>
      <c r="H9227" s="114" t="s">
        <v>5528</v>
      </c>
      <c r="I9227" s="114" t="s">
        <v>5546</v>
      </c>
    </row>
    <row r="9228" spans="1:9" x14ac:dyDescent="0.2">
      <c r="A9228" s="114" t="s">
        <v>10519</v>
      </c>
      <c r="D9228" s="114" t="s">
        <v>5547</v>
      </c>
      <c r="E9228" s="114">
        <f t="shared" si="144"/>
        <v>63125040</v>
      </c>
      <c r="F9228" s="114" t="s">
        <v>5454</v>
      </c>
      <c r="G9228" s="114" t="s">
        <v>5493</v>
      </c>
      <c r="H9228" s="114" t="s">
        <v>5528</v>
      </c>
      <c r="I9228" s="114" t="s">
        <v>5548</v>
      </c>
    </row>
    <row r="9229" spans="1:9" x14ac:dyDescent="0.2">
      <c r="A9229" s="114" t="s">
        <v>10519</v>
      </c>
      <c r="D9229" s="114" t="s">
        <v>5549</v>
      </c>
      <c r="E9229" s="114">
        <f t="shared" si="144"/>
        <v>63125041</v>
      </c>
      <c r="F9229" s="114" t="s">
        <v>5454</v>
      </c>
      <c r="G9229" s="114" t="s">
        <v>5493</v>
      </c>
      <c r="H9229" s="114" t="s">
        <v>5528</v>
      </c>
      <c r="I9229" s="114" t="s">
        <v>5550</v>
      </c>
    </row>
    <row r="9230" spans="1:9" x14ac:dyDescent="0.2">
      <c r="A9230" s="114" t="s">
        <v>10519</v>
      </c>
      <c r="D9230" s="114" t="s">
        <v>2834</v>
      </c>
      <c r="E9230" s="114">
        <f t="shared" si="144"/>
        <v>63125042</v>
      </c>
      <c r="F9230" s="114" t="s">
        <v>5454</v>
      </c>
      <c r="G9230" s="114" t="s">
        <v>5493</v>
      </c>
      <c r="H9230" s="114" t="s">
        <v>5528</v>
      </c>
      <c r="I9230" s="114" t="s">
        <v>2835</v>
      </c>
    </row>
    <row r="9231" spans="1:9" x14ac:dyDescent="0.2">
      <c r="A9231" s="114" t="s">
        <v>10519</v>
      </c>
      <c r="D9231" s="114" t="s">
        <v>2836</v>
      </c>
      <c r="E9231" s="114">
        <f t="shared" si="144"/>
        <v>63125080</v>
      </c>
      <c r="F9231" s="114" t="s">
        <v>5454</v>
      </c>
      <c r="G9231" s="114" t="s">
        <v>5493</v>
      </c>
      <c r="H9231" s="114" t="s">
        <v>5528</v>
      </c>
      <c r="I9231" s="114" t="s">
        <v>2837</v>
      </c>
    </row>
    <row r="9232" spans="1:9" x14ac:dyDescent="0.2">
      <c r="A9232" s="114" t="s">
        <v>10519</v>
      </c>
      <c r="D9232" s="114" t="s">
        <v>2838</v>
      </c>
      <c r="E9232" s="114">
        <f t="shared" si="144"/>
        <v>63131001</v>
      </c>
      <c r="F9232" s="114" t="s">
        <v>5454</v>
      </c>
      <c r="G9232" s="114" t="s">
        <v>5493</v>
      </c>
      <c r="H9232" s="114" t="s">
        <v>2839</v>
      </c>
      <c r="I9232" s="114" t="s">
        <v>2839</v>
      </c>
    </row>
    <row r="9233" spans="1:9" x14ac:dyDescent="0.2">
      <c r="A9233" s="114" t="s">
        <v>10519</v>
      </c>
      <c r="D9233" s="114" t="s">
        <v>2840</v>
      </c>
      <c r="E9233" s="114">
        <f t="shared" si="144"/>
        <v>63131010</v>
      </c>
      <c r="F9233" s="114" t="s">
        <v>5454</v>
      </c>
      <c r="G9233" s="114" t="s">
        <v>5493</v>
      </c>
      <c r="H9233" s="114" t="s">
        <v>2839</v>
      </c>
      <c r="I9233" s="114" t="s">
        <v>2841</v>
      </c>
    </row>
    <row r="9234" spans="1:9" x14ac:dyDescent="0.2">
      <c r="A9234" s="114" t="s">
        <v>10519</v>
      </c>
      <c r="D9234" s="114" t="s">
        <v>2842</v>
      </c>
      <c r="E9234" s="114">
        <f t="shared" si="144"/>
        <v>63131011</v>
      </c>
      <c r="F9234" s="114" t="s">
        <v>5454</v>
      </c>
      <c r="G9234" s="114" t="s">
        <v>5493</v>
      </c>
      <c r="H9234" s="114" t="s">
        <v>2839</v>
      </c>
      <c r="I9234" s="114" t="s">
        <v>2843</v>
      </c>
    </row>
    <row r="9235" spans="1:9" x14ac:dyDescent="0.2">
      <c r="A9235" s="114" t="s">
        <v>10519</v>
      </c>
      <c r="D9235" s="114" t="s">
        <v>2844</v>
      </c>
      <c r="E9235" s="114">
        <f t="shared" si="144"/>
        <v>63131012</v>
      </c>
      <c r="F9235" s="114" t="s">
        <v>5454</v>
      </c>
      <c r="G9235" s="114" t="s">
        <v>5493</v>
      </c>
      <c r="H9235" s="114" t="s">
        <v>2839</v>
      </c>
      <c r="I9235" s="114" t="s">
        <v>2845</v>
      </c>
    </row>
    <row r="9236" spans="1:9" x14ac:dyDescent="0.2">
      <c r="A9236" s="114" t="s">
        <v>10519</v>
      </c>
      <c r="D9236" s="114" t="s">
        <v>2846</v>
      </c>
      <c r="E9236" s="114">
        <f t="shared" si="144"/>
        <v>63131013</v>
      </c>
      <c r="F9236" s="114" t="s">
        <v>5454</v>
      </c>
      <c r="G9236" s="114" t="s">
        <v>5493</v>
      </c>
      <c r="H9236" s="114" t="s">
        <v>2839</v>
      </c>
      <c r="I9236" s="114" t="s">
        <v>2847</v>
      </c>
    </row>
    <row r="9237" spans="1:9" x14ac:dyDescent="0.2">
      <c r="A9237" s="114" t="s">
        <v>10519</v>
      </c>
      <c r="D9237" s="114" t="s">
        <v>2848</v>
      </c>
      <c r="E9237" s="114">
        <f t="shared" si="144"/>
        <v>63131014</v>
      </c>
      <c r="F9237" s="114" t="s">
        <v>5454</v>
      </c>
      <c r="G9237" s="114" t="s">
        <v>5493</v>
      </c>
      <c r="H9237" s="114" t="s">
        <v>2839</v>
      </c>
      <c r="I9237" s="114" t="s">
        <v>2849</v>
      </c>
    </row>
    <row r="9238" spans="1:9" x14ac:dyDescent="0.2">
      <c r="A9238" s="114" t="s">
        <v>10519</v>
      </c>
      <c r="D9238" s="114" t="s">
        <v>2850</v>
      </c>
      <c r="E9238" s="114">
        <f t="shared" si="144"/>
        <v>63131015</v>
      </c>
      <c r="F9238" s="114" t="s">
        <v>5454</v>
      </c>
      <c r="G9238" s="114" t="s">
        <v>5493</v>
      </c>
      <c r="H9238" s="114" t="s">
        <v>2839</v>
      </c>
      <c r="I9238" s="114" t="s">
        <v>2851</v>
      </c>
    </row>
    <row r="9239" spans="1:9" x14ac:dyDescent="0.2">
      <c r="A9239" s="114" t="s">
        <v>10519</v>
      </c>
      <c r="D9239" s="114" t="s">
        <v>2852</v>
      </c>
      <c r="E9239" s="114">
        <f t="shared" si="144"/>
        <v>63131016</v>
      </c>
      <c r="F9239" s="114" t="s">
        <v>5454</v>
      </c>
      <c r="G9239" s="114" t="s">
        <v>5493</v>
      </c>
      <c r="H9239" s="114" t="s">
        <v>2839</v>
      </c>
      <c r="I9239" s="114" t="s">
        <v>2853</v>
      </c>
    </row>
    <row r="9240" spans="1:9" x14ac:dyDescent="0.2">
      <c r="A9240" s="114" t="s">
        <v>10519</v>
      </c>
      <c r="D9240" s="114" t="s">
        <v>2854</v>
      </c>
      <c r="E9240" s="114">
        <f t="shared" si="144"/>
        <v>63131017</v>
      </c>
      <c r="F9240" s="114" t="s">
        <v>5454</v>
      </c>
      <c r="G9240" s="114" t="s">
        <v>5493</v>
      </c>
      <c r="H9240" s="114" t="s">
        <v>2839</v>
      </c>
      <c r="I9240" s="114" t="s">
        <v>2855</v>
      </c>
    </row>
    <row r="9241" spans="1:9" x14ac:dyDescent="0.2">
      <c r="A9241" s="114" t="s">
        <v>10519</v>
      </c>
      <c r="D9241" s="114" t="s">
        <v>2856</v>
      </c>
      <c r="E9241" s="114">
        <f t="shared" si="144"/>
        <v>63131018</v>
      </c>
      <c r="F9241" s="114" t="s">
        <v>5454</v>
      </c>
      <c r="G9241" s="114" t="s">
        <v>5493</v>
      </c>
      <c r="H9241" s="114" t="s">
        <v>2839</v>
      </c>
      <c r="I9241" s="114" t="s">
        <v>2857</v>
      </c>
    </row>
    <row r="9242" spans="1:9" x14ac:dyDescent="0.2">
      <c r="A9242" s="114" t="s">
        <v>10519</v>
      </c>
      <c r="D9242" s="114" t="s">
        <v>2858</v>
      </c>
      <c r="E9242" s="114">
        <f t="shared" si="144"/>
        <v>63131030</v>
      </c>
      <c r="F9242" s="114" t="s">
        <v>5454</v>
      </c>
      <c r="G9242" s="114" t="s">
        <v>5493</v>
      </c>
      <c r="H9242" s="114" t="s">
        <v>2839</v>
      </c>
      <c r="I9242" s="114" t="s">
        <v>2859</v>
      </c>
    </row>
    <row r="9243" spans="1:9" x14ac:dyDescent="0.2">
      <c r="A9243" s="114" t="s">
        <v>10519</v>
      </c>
      <c r="D9243" s="114" t="s">
        <v>2860</v>
      </c>
      <c r="E9243" s="114">
        <f t="shared" si="144"/>
        <v>63131031</v>
      </c>
      <c r="F9243" s="114" t="s">
        <v>5454</v>
      </c>
      <c r="G9243" s="114" t="s">
        <v>5493</v>
      </c>
      <c r="H9243" s="114" t="s">
        <v>2839</v>
      </c>
      <c r="I9243" s="114" t="s">
        <v>5598</v>
      </c>
    </row>
    <row r="9244" spans="1:9" x14ac:dyDescent="0.2">
      <c r="A9244" s="114" t="s">
        <v>10519</v>
      </c>
      <c r="D9244" s="114" t="s">
        <v>2881</v>
      </c>
      <c r="E9244" s="114">
        <f t="shared" si="144"/>
        <v>63131032</v>
      </c>
      <c r="F9244" s="114" t="s">
        <v>5454</v>
      </c>
      <c r="G9244" s="114" t="s">
        <v>5493</v>
      </c>
      <c r="H9244" s="114" t="s">
        <v>2839</v>
      </c>
      <c r="I9244" s="114" t="s">
        <v>2882</v>
      </c>
    </row>
    <row r="9245" spans="1:9" x14ac:dyDescent="0.2">
      <c r="A9245" s="114" t="s">
        <v>10519</v>
      </c>
      <c r="D9245" s="114" t="s">
        <v>2883</v>
      </c>
      <c r="E9245" s="114">
        <f t="shared" si="144"/>
        <v>63131033</v>
      </c>
      <c r="F9245" s="114" t="s">
        <v>5454</v>
      </c>
      <c r="G9245" s="114" t="s">
        <v>5493</v>
      </c>
      <c r="H9245" s="114" t="s">
        <v>2839</v>
      </c>
      <c r="I9245" s="114" t="s">
        <v>2884</v>
      </c>
    </row>
    <row r="9246" spans="1:9" x14ac:dyDescent="0.2">
      <c r="A9246" s="114" t="s">
        <v>10519</v>
      </c>
      <c r="D9246" s="114" t="s">
        <v>2885</v>
      </c>
      <c r="E9246" s="114">
        <f t="shared" si="144"/>
        <v>63131034</v>
      </c>
      <c r="F9246" s="114" t="s">
        <v>5454</v>
      </c>
      <c r="G9246" s="114" t="s">
        <v>5493</v>
      </c>
      <c r="H9246" s="114" t="s">
        <v>2839</v>
      </c>
      <c r="I9246" s="114" t="s">
        <v>2886</v>
      </c>
    </row>
    <row r="9247" spans="1:9" x14ac:dyDescent="0.2">
      <c r="A9247" s="114" t="s">
        <v>10519</v>
      </c>
      <c r="D9247" s="114" t="s">
        <v>2887</v>
      </c>
      <c r="E9247" s="114">
        <f t="shared" si="144"/>
        <v>63131038</v>
      </c>
      <c r="F9247" s="114" t="s">
        <v>5454</v>
      </c>
      <c r="G9247" s="114" t="s">
        <v>5493</v>
      </c>
      <c r="H9247" s="114" t="s">
        <v>2839</v>
      </c>
      <c r="I9247" s="114" t="s">
        <v>2888</v>
      </c>
    </row>
    <row r="9248" spans="1:9" x14ac:dyDescent="0.2">
      <c r="A9248" s="114" t="s">
        <v>10519</v>
      </c>
      <c r="D9248" s="114" t="s">
        <v>2889</v>
      </c>
      <c r="E9248" s="114">
        <f t="shared" si="144"/>
        <v>63131080</v>
      </c>
      <c r="F9248" s="114" t="s">
        <v>5454</v>
      </c>
      <c r="G9248" s="114" t="s">
        <v>5493</v>
      </c>
      <c r="H9248" s="114" t="s">
        <v>2839</v>
      </c>
      <c r="I9248" s="114" t="s">
        <v>2890</v>
      </c>
    </row>
    <row r="9249" spans="1:9" x14ac:dyDescent="0.2">
      <c r="A9249" s="114" t="s">
        <v>10519</v>
      </c>
      <c r="D9249" s="114" t="s">
        <v>2891</v>
      </c>
      <c r="E9249" s="114">
        <f t="shared" si="144"/>
        <v>63134001</v>
      </c>
      <c r="F9249" s="114" t="s">
        <v>5454</v>
      </c>
      <c r="G9249" s="114" t="s">
        <v>5493</v>
      </c>
      <c r="H9249" s="114" t="s">
        <v>2892</v>
      </c>
      <c r="I9249" s="114" t="s">
        <v>2892</v>
      </c>
    </row>
    <row r="9250" spans="1:9" x14ac:dyDescent="0.2">
      <c r="A9250" s="114" t="s">
        <v>10519</v>
      </c>
      <c r="D9250" s="114" t="s">
        <v>2893</v>
      </c>
      <c r="E9250" s="114">
        <f t="shared" si="144"/>
        <v>63134010</v>
      </c>
      <c r="F9250" s="114" t="s">
        <v>5454</v>
      </c>
      <c r="G9250" s="114" t="s">
        <v>5493</v>
      </c>
      <c r="H9250" s="114" t="s">
        <v>2892</v>
      </c>
      <c r="I9250" s="114" t="s">
        <v>2894</v>
      </c>
    </row>
    <row r="9251" spans="1:9" x14ac:dyDescent="0.2">
      <c r="A9251" s="114" t="s">
        <v>10519</v>
      </c>
      <c r="D9251" s="114" t="s">
        <v>2895</v>
      </c>
      <c r="E9251" s="114">
        <f t="shared" si="144"/>
        <v>63134011</v>
      </c>
      <c r="F9251" s="114" t="s">
        <v>5454</v>
      </c>
      <c r="G9251" s="114" t="s">
        <v>5493</v>
      </c>
      <c r="H9251" s="114" t="s">
        <v>2892</v>
      </c>
      <c r="I9251" s="114" t="s">
        <v>2896</v>
      </c>
    </row>
    <row r="9252" spans="1:9" x14ac:dyDescent="0.2">
      <c r="A9252" s="114" t="s">
        <v>10519</v>
      </c>
      <c r="D9252" s="114" t="s">
        <v>2897</v>
      </c>
      <c r="E9252" s="114">
        <f t="shared" si="144"/>
        <v>63134012</v>
      </c>
      <c r="F9252" s="114" t="s">
        <v>5454</v>
      </c>
      <c r="G9252" s="114" t="s">
        <v>5493</v>
      </c>
      <c r="H9252" s="114" t="s">
        <v>2892</v>
      </c>
      <c r="I9252" s="114" t="s">
        <v>2898</v>
      </c>
    </row>
    <row r="9253" spans="1:9" x14ac:dyDescent="0.2">
      <c r="A9253" s="114" t="s">
        <v>10519</v>
      </c>
      <c r="D9253" s="114" t="s">
        <v>2899</v>
      </c>
      <c r="E9253" s="114">
        <f t="shared" si="144"/>
        <v>63134013</v>
      </c>
      <c r="F9253" s="114" t="s">
        <v>5454</v>
      </c>
      <c r="G9253" s="114" t="s">
        <v>5493</v>
      </c>
      <c r="H9253" s="114" t="s">
        <v>2892</v>
      </c>
      <c r="I9253" s="114" t="s">
        <v>2900</v>
      </c>
    </row>
    <row r="9254" spans="1:9" x14ac:dyDescent="0.2">
      <c r="A9254" s="114" t="s">
        <v>10519</v>
      </c>
      <c r="D9254" s="114" t="s">
        <v>2901</v>
      </c>
      <c r="E9254" s="114">
        <f t="shared" si="144"/>
        <v>63134014</v>
      </c>
      <c r="F9254" s="114" t="s">
        <v>5454</v>
      </c>
      <c r="G9254" s="114" t="s">
        <v>5493</v>
      </c>
      <c r="H9254" s="114" t="s">
        <v>2892</v>
      </c>
      <c r="I9254" s="114" t="s">
        <v>2902</v>
      </c>
    </row>
    <row r="9255" spans="1:9" x14ac:dyDescent="0.2">
      <c r="A9255" s="114" t="s">
        <v>10519</v>
      </c>
      <c r="D9255" s="114" t="s">
        <v>2903</v>
      </c>
      <c r="E9255" s="114">
        <f t="shared" si="144"/>
        <v>63134015</v>
      </c>
      <c r="F9255" s="114" t="s">
        <v>5454</v>
      </c>
      <c r="G9255" s="114" t="s">
        <v>5493</v>
      </c>
      <c r="H9255" s="114" t="s">
        <v>2892</v>
      </c>
      <c r="I9255" s="114" t="s">
        <v>2904</v>
      </c>
    </row>
    <row r="9256" spans="1:9" x14ac:dyDescent="0.2">
      <c r="A9256" s="114" t="s">
        <v>10519</v>
      </c>
      <c r="D9256" s="114" t="s">
        <v>2905</v>
      </c>
      <c r="E9256" s="114">
        <f t="shared" si="144"/>
        <v>63134016</v>
      </c>
      <c r="F9256" s="114" t="s">
        <v>5454</v>
      </c>
      <c r="G9256" s="114" t="s">
        <v>5493</v>
      </c>
      <c r="H9256" s="114" t="s">
        <v>2892</v>
      </c>
      <c r="I9256" s="114" t="s">
        <v>2906</v>
      </c>
    </row>
    <row r="9257" spans="1:9" x14ac:dyDescent="0.2">
      <c r="A9257" s="114" t="s">
        <v>10519</v>
      </c>
      <c r="D9257" s="114" t="s">
        <v>2907</v>
      </c>
      <c r="E9257" s="114">
        <f t="shared" si="144"/>
        <v>63134017</v>
      </c>
      <c r="F9257" s="114" t="s">
        <v>5454</v>
      </c>
      <c r="G9257" s="114" t="s">
        <v>5493</v>
      </c>
      <c r="H9257" s="114" t="s">
        <v>2892</v>
      </c>
      <c r="I9257" s="114" t="s">
        <v>2908</v>
      </c>
    </row>
    <row r="9258" spans="1:9" x14ac:dyDescent="0.2">
      <c r="A9258" s="114" t="s">
        <v>10519</v>
      </c>
      <c r="D9258" s="114" t="s">
        <v>2909</v>
      </c>
      <c r="E9258" s="114">
        <f t="shared" si="144"/>
        <v>63134018</v>
      </c>
      <c r="F9258" s="114" t="s">
        <v>5454</v>
      </c>
      <c r="G9258" s="114" t="s">
        <v>5493</v>
      </c>
      <c r="H9258" s="114" t="s">
        <v>2892</v>
      </c>
      <c r="I9258" s="114" t="s">
        <v>2910</v>
      </c>
    </row>
    <row r="9259" spans="1:9" x14ac:dyDescent="0.2">
      <c r="A9259" s="114" t="s">
        <v>10519</v>
      </c>
      <c r="D9259" s="114" t="s">
        <v>2911</v>
      </c>
      <c r="E9259" s="114">
        <f t="shared" si="144"/>
        <v>63134019</v>
      </c>
      <c r="F9259" s="114" t="s">
        <v>5454</v>
      </c>
      <c r="G9259" s="114" t="s">
        <v>5493</v>
      </c>
      <c r="H9259" s="114" t="s">
        <v>2892</v>
      </c>
      <c r="I9259" s="114" t="s">
        <v>2912</v>
      </c>
    </row>
    <row r="9260" spans="1:9" x14ac:dyDescent="0.2">
      <c r="A9260" s="114" t="s">
        <v>10519</v>
      </c>
      <c r="D9260" s="114" t="s">
        <v>2913</v>
      </c>
      <c r="E9260" s="114">
        <f t="shared" si="144"/>
        <v>63134020</v>
      </c>
      <c r="F9260" s="114" t="s">
        <v>5454</v>
      </c>
      <c r="G9260" s="114" t="s">
        <v>5493</v>
      </c>
      <c r="H9260" s="114" t="s">
        <v>2892</v>
      </c>
      <c r="I9260" s="114" t="s">
        <v>2914</v>
      </c>
    </row>
    <row r="9261" spans="1:9" x14ac:dyDescent="0.2">
      <c r="A9261" s="114" t="s">
        <v>10519</v>
      </c>
      <c r="D9261" s="114" t="s">
        <v>2915</v>
      </c>
      <c r="E9261" s="114">
        <f t="shared" si="144"/>
        <v>63134021</v>
      </c>
      <c r="F9261" s="114" t="s">
        <v>5454</v>
      </c>
      <c r="G9261" s="114" t="s">
        <v>5493</v>
      </c>
      <c r="H9261" s="114" t="s">
        <v>2892</v>
      </c>
      <c r="I9261" s="114" t="s">
        <v>2916</v>
      </c>
    </row>
    <row r="9262" spans="1:9" x14ac:dyDescent="0.2">
      <c r="A9262" s="114" t="s">
        <v>10519</v>
      </c>
      <c r="D9262" s="114" t="s">
        <v>2917</v>
      </c>
      <c r="E9262" s="114">
        <f t="shared" si="144"/>
        <v>63134022</v>
      </c>
      <c r="F9262" s="114" t="s">
        <v>5454</v>
      </c>
      <c r="G9262" s="114" t="s">
        <v>5493</v>
      </c>
      <c r="H9262" s="114" t="s">
        <v>2892</v>
      </c>
      <c r="I9262" s="114" t="s">
        <v>174</v>
      </c>
    </row>
    <row r="9263" spans="1:9" x14ac:dyDescent="0.2">
      <c r="A9263" s="114" t="s">
        <v>10519</v>
      </c>
      <c r="D9263" s="114" t="s">
        <v>175</v>
      </c>
      <c r="E9263" s="114">
        <f t="shared" si="144"/>
        <v>63134023</v>
      </c>
      <c r="F9263" s="114" t="s">
        <v>5454</v>
      </c>
      <c r="G9263" s="114" t="s">
        <v>5493</v>
      </c>
      <c r="H9263" s="114" t="s">
        <v>2892</v>
      </c>
      <c r="I9263" s="114" t="s">
        <v>176</v>
      </c>
    </row>
    <row r="9264" spans="1:9" x14ac:dyDescent="0.2">
      <c r="A9264" s="114" t="s">
        <v>10519</v>
      </c>
      <c r="D9264" s="114" t="s">
        <v>177</v>
      </c>
      <c r="E9264" s="114">
        <f t="shared" si="144"/>
        <v>63134024</v>
      </c>
      <c r="F9264" s="114" t="s">
        <v>5454</v>
      </c>
      <c r="G9264" s="114" t="s">
        <v>5493</v>
      </c>
      <c r="H9264" s="114" t="s">
        <v>2892</v>
      </c>
      <c r="I9264" s="114" t="s">
        <v>178</v>
      </c>
    </row>
    <row r="9265" spans="1:9" x14ac:dyDescent="0.2">
      <c r="A9265" s="114" t="s">
        <v>10519</v>
      </c>
      <c r="D9265" s="114" t="s">
        <v>179</v>
      </c>
      <c r="E9265" s="114">
        <f t="shared" si="144"/>
        <v>63134025</v>
      </c>
      <c r="F9265" s="114" t="s">
        <v>5454</v>
      </c>
      <c r="G9265" s="114" t="s">
        <v>5493</v>
      </c>
      <c r="H9265" s="114" t="s">
        <v>2892</v>
      </c>
      <c r="I9265" s="114" t="s">
        <v>1340</v>
      </c>
    </row>
    <row r="9266" spans="1:9" x14ac:dyDescent="0.2">
      <c r="A9266" s="114" t="s">
        <v>10519</v>
      </c>
      <c r="D9266" s="114" t="s">
        <v>1341</v>
      </c>
      <c r="E9266" s="114">
        <f t="shared" si="144"/>
        <v>63134026</v>
      </c>
      <c r="F9266" s="114" t="s">
        <v>5454</v>
      </c>
      <c r="G9266" s="114" t="s">
        <v>5493</v>
      </c>
      <c r="H9266" s="114" t="s">
        <v>2892</v>
      </c>
      <c r="I9266" s="114" t="s">
        <v>1342</v>
      </c>
    </row>
    <row r="9267" spans="1:9" x14ac:dyDescent="0.2">
      <c r="A9267" s="114" t="s">
        <v>10519</v>
      </c>
      <c r="D9267" s="114" t="s">
        <v>1343</v>
      </c>
      <c r="E9267" s="114">
        <f t="shared" si="144"/>
        <v>63134027</v>
      </c>
      <c r="F9267" s="114" t="s">
        <v>5454</v>
      </c>
      <c r="G9267" s="114" t="s">
        <v>5493</v>
      </c>
      <c r="H9267" s="114" t="s">
        <v>2892</v>
      </c>
      <c r="I9267" s="114" t="s">
        <v>1344</v>
      </c>
    </row>
    <row r="9268" spans="1:9" x14ac:dyDescent="0.2">
      <c r="A9268" s="114" t="s">
        <v>10519</v>
      </c>
      <c r="D9268" s="114" t="s">
        <v>1345</v>
      </c>
      <c r="E9268" s="114">
        <f t="shared" si="144"/>
        <v>63134028</v>
      </c>
      <c r="F9268" s="114" t="s">
        <v>5454</v>
      </c>
      <c r="G9268" s="114" t="s">
        <v>5493</v>
      </c>
      <c r="H9268" s="114" t="s">
        <v>2892</v>
      </c>
      <c r="I9268" s="114" t="s">
        <v>1346</v>
      </c>
    </row>
    <row r="9269" spans="1:9" x14ac:dyDescent="0.2">
      <c r="A9269" s="114" t="s">
        <v>10519</v>
      </c>
      <c r="D9269" s="114" t="s">
        <v>1347</v>
      </c>
      <c r="E9269" s="114">
        <f t="shared" si="144"/>
        <v>63134029</v>
      </c>
      <c r="F9269" s="114" t="s">
        <v>5454</v>
      </c>
      <c r="G9269" s="114" t="s">
        <v>5493</v>
      </c>
      <c r="H9269" s="114" t="s">
        <v>2892</v>
      </c>
      <c r="I9269" s="114" t="s">
        <v>1348</v>
      </c>
    </row>
    <row r="9270" spans="1:9" x14ac:dyDescent="0.2">
      <c r="A9270" s="114" t="s">
        <v>10519</v>
      </c>
      <c r="D9270" s="114" t="s">
        <v>1349</v>
      </c>
      <c r="E9270" s="114">
        <f t="shared" si="144"/>
        <v>63134030</v>
      </c>
      <c r="F9270" s="114" t="s">
        <v>5454</v>
      </c>
      <c r="G9270" s="114" t="s">
        <v>5493</v>
      </c>
      <c r="H9270" s="114" t="s">
        <v>2892</v>
      </c>
      <c r="I9270" s="114" t="s">
        <v>1350</v>
      </c>
    </row>
    <row r="9271" spans="1:9" x14ac:dyDescent="0.2">
      <c r="A9271" s="114" t="s">
        <v>10519</v>
      </c>
      <c r="D9271" s="114" t="s">
        <v>1351</v>
      </c>
      <c r="E9271" s="114">
        <f t="shared" si="144"/>
        <v>63134031</v>
      </c>
      <c r="F9271" s="114" t="s">
        <v>5454</v>
      </c>
      <c r="G9271" s="114" t="s">
        <v>5493</v>
      </c>
      <c r="H9271" s="114" t="s">
        <v>2892</v>
      </c>
      <c r="I9271" s="114" t="s">
        <v>1352</v>
      </c>
    </row>
    <row r="9272" spans="1:9" x14ac:dyDescent="0.2">
      <c r="A9272" s="114" t="s">
        <v>10519</v>
      </c>
      <c r="D9272" s="114" t="s">
        <v>1353</v>
      </c>
      <c r="E9272" s="114">
        <f t="shared" si="144"/>
        <v>63134032</v>
      </c>
      <c r="F9272" s="114" t="s">
        <v>5454</v>
      </c>
      <c r="G9272" s="114" t="s">
        <v>5493</v>
      </c>
      <c r="H9272" s="114" t="s">
        <v>2892</v>
      </c>
      <c r="I9272" s="114" t="s">
        <v>1354</v>
      </c>
    </row>
    <row r="9273" spans="1:9" x14ac:dyDescent="0.2">
      <c r="A9273" s="114" t="s">
        <v>10519</v>
      </c>
      <c r="D9273" s="114" t="s">
        <v>1355</v>
      </c>
      <c r="E9273" s="114">
        <f t="shared" si="144"/>
        <v>63134033</v>
      </c>
      <c r="F9273" s="114" t="s">
        <v>5454</v>
      </c>
      <c r="G9273" s="114" t="s">
        <v>5493</v>
      </c>
      <c r="H9273" s="114" t="s">
        <v>2892</v>
      </c>
      <c r="I9273" s="114" t="s">
        <v>1356</v>
      </c>
    </row>
    <row r="9274" spans="1:9" x14ac:dyDescent="0.2">
      <c r="A9274" s="114" t="s">
        <v>10519</v>
      </c>
      <c r="D9274" s="114" t="s">
        <v>1357</v>
      </c>
      <c r="E9274" s="114">
        <f t="shared" si="144"/>
        <v>63134034</v>
      </c>
      <c r="F9274" s="114" t="s">
        <v>5454</v>
      </c>
      <c r="G9274" s="114" t="s">
        <v>5493</v>
      </c>
      <c r="H9274" s="114" t="s">
        <v>2892</v>
      </c>
      <c r="I9274" s="114" t="s">
        <v>1358</v>
      </c>
    </row>
    <row r="9275" spans="1:9" x14ac:dyDescent="0.2">
      <c r="A9275" s="114" t="s">
        <v>10519</v>
      </c>
      <c r="D9275" s="114" t="s">
        <v>1359</v>
      </c>
      <c r="E9275" s="114">
        <f t="shared" si="144"/>
        <v>63134035</v>
      </c>
      <c r="F9275" s="114" t="s">
        <v>5454</v>
      </c>
      <c r="G9275" s="114" t="s">
        <v>5493</v>
      </c>
      <c r="H9275" s="114" t="s">
        <v>2892</v>
      </c>
      <c r="I9275" s="114" t="s">
        <v>1360</v>
      </c>
    </row>
    <row r="9276" spans="1:9" x14ac:dyDescent="0.2">
      <c r="A9276" s="114" t="s">
        <v>10519</v>
      </c>
      <c r="D9276" s="114" t="s">
        <v>1361</v>
      </c>
      <c r="E9276" s="114">
        <f t="shared" si="144"/>
        <v>63134036</v>
      </c>
      <c r="F9276" s="114" t="s">
        <v>5454</v>
      </c>
      <c r="G9276" s="114" t="s">
        <v>5493</v>
      </c>
      <c r="H9276" s="114" t="s">
        <v>2892</v>
      </c>
      <c r="I9276" s="114" t="s">
        <v>1362</v>
      </c>
    </row>
    <row r="9277" spans="1:9" x14ac:dyDescent="0.2">
      <c r="A9277" s="114" t="s">
        <v>10519</v>
      </c>
      <c r="D9277" s="114" t="s">
        <v>1363</v>
      </c>
      <c r="E9277" s="114">
        <f t="shared" si="144"/>
        <v>63134037</v>
      </c>
      <c r="F9277" s="114" t="s">
        <v>5454</v>
      </c>
      <c r="G9277" s="114" t="s">
        <v>5493</v>
      </c>
      <c r="H9277" s="114" t="s">
        <v>2892</v>
      </c>
      <c r="I9277" s="114" t="s">
        <v>1364</v>
      </c>
    </row>
    <row r="9278" spans="1:9" x14ac:dyDescent="0.2">
      <c r="A9278" s="114" t="s">
        <v>10519</v>
      </c>
      <c r="D9278" s="114" t="s">
        <v>1365</v>
      </c>
      <c r="E9278" s="114">
        <f t="shared" si="144"/>
        <v>63134038</v>
      </c>
      <c r="F9278" s="114" t="s">
        <v>5454</v>
      </c>
      <c r="G9278" s="114" t="s">
        <v>5493</v>
      </c>
      <c r="H9278" s="114" t="s">
        <v>2892</v>
      </c>
      <c r="I9278" s="114" t="s">
        <v>1366</v>
      </c>
    </row>
    <row r="9279" spans="1:9" x14ac:dyDescent="0.2">
      <c r="A9279" s="114" t="s">
        <v>10519</v>
      </c>
      <c r="D9279" s="114" t="s">
        <v>1367</v>
      </c>
      <c r="E9279" s="114">
        <f t="shared" si="144"/>
        <v>63134039</v>
      </c>
      <c r="F9279" s="114" t="s">
        <v>5454</v>
      </c>
      <c r="G9279" s="114" t="s">
        <v>5493</v>
      </c>
      <c r="H9279" s="114" t="s">
        <v>2892</v>
      </c>
      <c r="I9279" s="114" t="s">
        <v>1368</v>
      </c>
    </row>
    <row r="9280" spans="1:9" x14ac:dyDescent="0.2">
      <c r="A9280" s="114" t="s">
        <v>10519</v>
      </c>
      <c r="D9280" s="114" t="s">
        <v>1369</v>
      </c>
      <c r="E9280" s="114">
        <f t="shared" si="144"/>
        <v>63134040</v>
      </c>
      <c r="F9280" s="114" t="s">
        <v>5454</v>
      </c>
      <c r="G9280" s="114" t="s">
        <v>5493</v>
      </c>
      <c r="H9280" s="114" t="s">
        <v>2892</v>
      </c>
      <c r="I9280" s="114" t="s">
        <v>1370</v>
      </c>
    </row>
    <row r="9281" spans="1:9" x14ac:dyDescent="0.2">
      <c r="A9281" s="114" t="s">
        <v>10519</v>
      </c>
      <c r="D9281" s="114" t="s">
        <v>1371</v>
      </c>
      <c r="E9281" s="114">
        <f t="shared" si="144"/>
        <v>63134061</v>
      </c>
      <c r="F9281" s="114" t="s">
        <v>5454</v>
      </c>
      <c r="G9281" s="114" t="s">
        <v>5493</v>
      </c>
      <c r="H9281" s="114" t="s">
        <v>2892</v>
      </c>
      <c r="I9281" s="114" t="s">
        <v>1372</v>
      </c>
    </row>
    <row r="9282" spans="1:9" x14ac:dyDescent="0.2">
      <c r="A9282" s="114" t="s">
        <v>10519</v>
      </c>
      <c r="D9282" s="114" t="s">
        <v>1373</v>
      </c>
      <c r="E9282" s="114">
        <f t="shared" ref="E9282:E9345" si="145">VALUE(D9282)</f>
        <v>63134062</v>
      </c>
      <c r="F9282" s="114" t="s">
        <v>5454</v>
      </c>
      <c r="G9282" s="114" t="s">
        <v>5493</v>
      </c>
      <c r="H9282" s="114" t="s">
        <v>2892</v>
      </c>
      <c r="I9282" s="114" t="s">
        <v>1374</v>
      </c>
    </row>
    <row r="9283" spans="1:9" x14ac:dyDescent="0.2">
      <c r="A9283" s="114" t="s">
        <v>10519</v>
      </c>
      <c r="D9283" s="114" t="s">
        <v>1375</v>
      </c>
      <c r="E9283" s="114">
        <f t="shared" si="145"/>
        <v>63134063</v>
      </c>
      <c r="F9283" s="114" t="s">
        <v>5454</v>
      </c>
      <c r="G9283" s="114" t="s">
        <v>5493</v>
      </c>
      <c r="H9283" s="114" t="s">
        <v>2892</v>
      </c>
      <c r="I9283" s="114" t="s">
        <v>1376</v>
      </c>
    </row>
    <row r="9284" spans="1:9" x14ac:dyDescent="0.2">
      <c r="A9284" s="114" t="s">
        <v>10519</v>
      </c>
      <c r="D9284" s="114" t="s">
        <v>1377</v>
      </c>
      <c r="E9284" s="114">
        <f t="shared" si="145"/>
        <v>63134064</v>
      </c>
      <c r="F9284" s="114" t="s">
        <v>5454</v>
      </c>
      <c r="G9284" s="114" t="s">
        <v>5493</v>
      </c>
      <c r="H9284" s="114" t="s">
        <v>2892</v>
      </c>
      <c r="I9284" s="114" t="s">
        <v>1378</v>
      </c>
    </row>
    <row r="9285" spans="1:9" x14ac:dyDescent="0.2">
      <c r="A9285" s="114" t="s">
        <v>10519</v>
      </c>
      <c r="D9285" s="114" t="s">
        <v>1379</v>
      </c>
      <c r="E9285" s="114">
        <f t="shared" si="145"/>
        <v>63134065</v>
      </c>
      <c r="F9285" s="114" t="s">
        <v>5454</v>
      </c>
      <c r="G9285" s="114" t="s">
        <v>5493</v>
      </c>
      <c r="H9285" s="114" t="s">
        <v>2892</v>
      </c>
      <c r="I9285" s="114" t="s">
        <v>1380</v>
      </c>
    </row>
    <row r="9286" spans="1:9" x14ac:dyDescent="0.2">
      <c r="A9286" s="114" t="s">
        <v>10519</v>
      </c>
      <c r="D9286" s="114" t="s">
        <v>1381</v>
      </c>
      <c r="E9286" s="114">
        <f t="shared" si="145"/>
        <v>63134066</v>
      </c>
      <c r="F9286" s="114" t="s">
        <v>5454</v>
      </c>
      <c r="G9286" s="114" t="s">
        <v>5493</v>
      </c>
      <c r="H9286" s="114" t="s">
        <v>2892</v>
      </c>
      <c r="I9286" s="114" t="s">
        <v>1382</v>
      </c>
    </row>
    <row r="9287" spans="1:9" x14ac:dyDescent="0.2">
      <c r="A9287" s="114" t="s">
        <v>10519</v>
      </c>
      <c r="D9287" s="114" t="s">
        <v>1383</v>
      </c>
      <c r="E9287" s="114">
        <f t="shared" si="145"/>
        <v>63134067</v>
      </c>
      <c r="F9287" s="114" t="s">
        <v>5454</v>
      </c>
      <c r="G9287" s="114" t="s">
        <v>5493</v>
      </c>
      <c r="H9287" s="114" t="s">
        <v>2892</v>
      </c>
      <c r="I9287" s="114" t="s">
        <v>1384</v>
      </c>
    </row>
    <row r="9288" spans="1:9" x14ac:dyDescent="0.2">
      <c r="A9288" s="114" t="s">
        <v>10519</v>
      </c>
      <c r="D9288" s="114" t="s">
        <v>1385</v>
      </c>
      <c r="E9288" s="114">
        <f t="shared" si="145"/>
        <v>63134068</v>
      </c>
      <c r="F9288" s="114" t="s">
        <v>5454</v>
      </c>
      <c r="G9288" s="114" t="s">
        <v>5493</v>
      </c>
      <c r="H9288" s="114" t="s">
        <v>2892</v>
      </c>
      <c r="I9288" s="114" t="s">
        <v>202</v>
      </c>
    </row>
    <row r="9289" spans="1:9" x14ac:dyDescent="0.2">
      <c r="A9289" s="114" t="s">
        <v>10519</v>
      </c>
      <c r="D9289" s="114" t="s">
        <v>203</v>
      </c>
      <c r="E9289" s="114">
        <f t="shared" si="145"/>
        <v>63134069</v>
      </c>
      <c r="F9289" s="114" t="s">
        <v>5454</v>
      </c>
      <c r="G9289" s="114" t="s">
        <v>5493</v>
      </c>
      <c r="H9289" s="114" t="s">
        <v>2892</v>
      </c>
      <c r="I9289" s="114" t="s">
        <v>204</v>
      </c>
    </row>
    <row r="9290" spans="1:9" x14ac:dyDescent="0.2">
      <c r="A9290" s="114" t="s">
        <v>10519</v>
      </c>
      <c r="D9290" s="114" t="s">
        <v>205</v>
      </c>
      <c r="E9290" s="114">
        <f t="shared" si="145"/>
        <v>63134070</v>
      </c>
      <c r="F9290" s="114" t="s">
        <v>5454</v>
      </c>
      <c r="G9290" s="114" t="s">
        <v>5493</v>
      </c>
      <c r="H9290" s="114" t="s">
        <v>2892</v>
      </c>
      <c r="I9290" s="114" t="s">
        <v>206</v>
      </c>
    </row>
    <row r="9291" spans="1:9" x14ac:dyDescent="0.2">
      <c r="A9291" s="114" t="s">
        <v>10519</v>
      </c>
      <c r="D9291" s="114" t="s">
        <v>207</v>
      </c>
      <c r="E9291" s="114">
        <f t="shared" si="145"/>
        <v>63134071</v>
      </c>
      <c r="F9291" s="114" t="s">
        <v>5454</v>
      </c>
      <c r="G9291" s="114" t="s">
        <v>5493</v>
      </c>
      <c r="H9291" s="114" t="s">
        <v>2892</v>
      </c>
      <c r="I9291" s="114" t="s">
        <v>208</v>
      </c>
    </row>
    <row r="9292" spans="1:9" x14ac:dyDescent="0.2">
      <c r="A9292" s="114" t="s">
        <v>10519</v>
      </c>
      <c r="D9292" s="114" t="s">
        <v>209</v>
      </c>
      <c r="E9292" s="114">
        <f t="shared" si="145"/>
        <v>63134072</v>
      </c>
      <c r="F9292" s="114" t="s">
        <v>5454</v>
      </c>
      <c r="G9292" s="114" t="s">
        <v>5493</v>
      </c>
      <c r="H9292" s="114" t="s">
        <v>2892</v>
      </c>
      <c r="I9292" s="114" t="s">
        <v>210</v>
      </c>
    </row>
    <row r="9293" spans="1:9" x14ac:dyDescent="0.2">
      <c r="A9293" s="114" t="s">
        <v>10519</v>
      </c>
      <c r="D9293" s="114" t="s">
        <v>211</v>
      </c>
      <c r="E9293" s="114">
        <f t="shared" si="145"/>
        <v>63134073</v>
      </c>
      <c r="F9293" s="114" t="s">
        <v>5454</v>
      </c>
      <c r="G9293" s="114" t="s">
        <v>5493</v>
      </c>
      <c r="H9293" s="114" t="s">
        <v>2892</v>
      </c>
      <c r="I9293" s="114" t="s">
        <v>212</v>
      </c>
    </row>
    <row r="9294" spans="1:9" x14ac:dyDescent="0.2">
      <c r="A9294" s="114" t="s">
        <v>10519</v>
      </c>
      <c r="D9294" s="114" t="s">
        <v>213</v>
      </c>
      <c r="E9294" s="114">
        <f t="shared" si="145"/>
        <v>63134074</v>
      </c>
      <c r="F9294" s="114" t="s">
        <v>5454</v>
      </c>
      <c r="G9294" s="114" t="s">
        <v>5493</v>
      </c>
      <c r="H9294" s="114" t="s">
        <v>2892</v>
      </c>
      <c r="I9294" s="114" t="s">
        <v>214</v>
      </c>
    </row>
    <row r="9295" spans="1:9" x14ac:dyDescent="0.2">
      <c r="A9295" s="114" t="s">
        <v>10519</v>
      </c>
      <c r="D9295" s="114" t="s">
        <v>215</v>
      </c>
      <c r="E9295" s="114">
        <f t="shared" si="145"/>
        <v>63134075</v>
      </c>
      <c r="F9295" s="114" t="s">
        <v>5454</v>
      </c>
      <c r="G9295" s="114" t="s">
        <v>5493</v>
      </c>
      <c r="H9295" s="114" t="s">
        <v>2892</v>
      </c>
      <c r="I9295" s="114" t="s">
        <v>216</v>
      </c>
    </row>
    <row r="9296" spans="1:9" x14ac:dyDescent="0.2">
      <c r="A9296" s="114" t="s">
        <v>10519</v>
      </c>
      <c r="D9296" s="114" t="s">
        <v>217</v>
      </c>
      <c r="E9296" s="114">
        <f t="shared" si="145"/>
        <v>63134076</v>
      </c>
      <c r="F9296" s="114" t="s">
        <v>5454</v>
      </c>
      <c r="G9296" s="114" t="s">
        <v>5493</v>
      </c>
      <c r="H9296" s="114" t="s">
        <v>2892</v>
      </c>
      <c r="I9296" s="114" t="s">
        <v>218</v>
      </c>
    </row>
    <row r="9297" spans="1:9" x14ac:dyDescent="0.2">
      <c r="A9297" s="114" t="s">
        <v>10519</v>
      </c>
      <c r="D9297" s="114" t="s">
        <v>219</v>
      </c>
      <c r="E9297" s="114">
        <f t="shared" si="145"/>
        <v>63134077</v>
      </c>
      <c r="F9297" s="114" t="s">
        <v>5454</v>
      </c>
      <c r="G9297" s="114" t="s">
        <v>5493</v>
      </c>
      <c r="H9297" s="114" t="s">
        <v>2892</v>
      </c>
      <c r="I9297" s="114" t="s">
        <v>220</v>
      </c>
    </row>
    <row r="9298" spans="1:9" x14ac:dyDescent="0.2">
      <c r="A9298" s="114" t="s">
        <v>10519</v>
      </c>
      <c r="D9298" s="114" t="s">
        <v>221</v>
      </c>
      <c r="E9298" s="114">
        <f t="shared" si="145"/>
        <v>63134078</v>
      </c>
      <c r="F9298" s="114" t="s">
        <v>5454</v>
      </c>
      <c r="G9298" s="114" t="s">
        <v>5493</v>
      </c>
      <c r="H9298" s="114" t="s">
        <v>2892</v>
      </c>
      <c r="I9298" s="114" t="s">
        <v>222</v>
      </c>
    </row>
    <row r="9299" spans="1:9" x14ac:dyDescent="0.2">
      <c r="A9299" s="114" t="s">
        <v>10519</v>
      </c>
      <c r="D9299" s="114" t="s">
        <v>223</v>
      </c>
      <c r="E9299" s="114">
        <f t="shared" si="145"/>
        <v>63134079</v>
      </c>
      <c r="F9299" s="114" t="s">
        <v>5454</v>
      </c>
      <c r="G9299" s="114" t="s">
        <v>5493</v>
      </c>
      <c r="H9299" s="114" t="s">
        <v>2892</v>
      </c>
      <c r="I9299" s="114" t="s">
        <v>224</v>
      </c>
    </row>
    <row r="9300" spans="1:9" x14ac:dyDescent="0.2">
      <c r="A9300" s="114" t="s">
        <v>10519</v>
      </c>
      <c r="D9300" s="114" t="s">
        <v>225</v>
      </c>
      <c r="E9300" s="114">
        <f t="shared" si="145"/>
        <v>63134080</v>
      </c>
      <c r="F9300" s="114" t="s">
        <v>5454</v>
      </c>
      <c r="G9300" s="114" t="s">
        <v>5493</v>
      </c>
      <c r="H9300" s="114" t="s">
        <v>2892</v>
      </c>
      <c r="I9300" s="114" t="s">
        <v>226</v>
      </c>
    </row>
    <row r="9301" spans="1:9" x14ac:dyDescent="0.2">
      <c r="A9301" s="114" t="s">
        <v>10519</v>
      </c>
      <c r="D9301" s="114" t="s">
        <v>227</v>
      </c>
      <c r="E9301" s="114">
        <f t="shared" si="145"/>
        <v>63134081</v>
      </c>
      <c r="F9301" s="114" t="s">
        <v>5454</v>
      </c>
      <c r="G9301" s="114" t="s">
        <v>5493</v>
      </c>
      <c r="H9301" s="114" t="s">
        <v>2892</v>
      </c>
      <c r="I9301" s="114" t="s">
        <v>228</v>
      </c>
    </row>
    <row r="9302" spans="1:9" x14ac:dyDescent="0.2">
      <c r="A9302" s="114" t="s">
        <v>10519</v>
      </c>
      <c r="D9302" s="114" t="s">
        <v>229</v>
      </c>
      <c r="E9302" s="114">
        <f t="shared" si="145"/>
        <v>63134082</v>
      </c>
      <c r="F9302" s="114" t="s">
        <v>5454</v>
      </c>
      <c r="G9302" s="114" t="s">
        <v>5493</v>
      </c>
      <c r="H9302" s="114" t="s">
        <v>2892</v>
      </c>
      <c r="I9302" s="114" t="s">
        <v>230</v>
      </c>
    </row>
    <row r="9303" spans="1:9" x14ac:dyDescent="0.2">
      <c r="A9303" s="114" t="s">
        <v>10519</v>
      </c>
      <c r="D9303" s="114" t="s">
        <v>231</v>
      </c>
      <c r="E9303" s="114">
        <f t="shared" si="145"/>
        <v>63134083</v>
      </c>
      <c r="F9303" s="114" t="s">
        <v>5454</v>
      </c>
      <c r="G9303" s="114" t="s">
        <v>5493</v>
      </c>
      <c r="H9303" s="114" t="s">
        <v>2892</v>
      </c>
      <c r="I9303" s="114" t="s">
        <v>232</v>
      </c>
    </row>
    <row r="9304" spans="1:9" x14ac:dyDescent="0.2">
      <c r="A9304" s="114" t="s">
        <v>10519</v>
      </c>
      <c r="D9304" s="114" t="s">
        <v>233</v>
      </c>
      <c r="E9304" s="114">
        <f t="shared" si="145"/>
        <v>63134084</v>
      </c>
      <c r="F9304" s="114" t="s">
        <v>5454</v>
      </c>
      <c r="G9304" s="114" t="s">
        <v>5493</v>
      </c>
      <c r="H9304" s="114" t="s">
        <v>2892</v>
      </c>
      <c r="I9304" s="114" t="s">
        <v>234</v>
      </c>
    </row>
    <row r="9305" spans="1:9" x14ac:dyDescent="0.2">
      <c r="A9305" s="114" t="s">
        <v>10519</v>
      </c>
      <c r="D9305" s="114" t="s">
        <v>235</v>
      </c>
      <c r="E9305" s="114">
        <f t="shared" si="145"/>
        <v>63134085</v>
      </c>
      <c r="F9305" s="114" t="s">
        <v>5454</v>
      </c>
      <c r="G9305" s="114" t="s">
        <v>5493</v>
      </c>
      <c r="H9305" s="114" t="s">
        <v>2892</v>
      </c>
      <c r="I9305" s="114" t="s">
        <v>236</v>
      </c>
    </row>
    <row r="9306" spans="1:9" x14ac:dyDescent="0.2">
      <c r="A9306" s="114" t="s">
        <v>10519</v>
      </c>
      <c r="D9306" s="114" t="s">
        <v>237</v>
      </c>
      <c r="E9306" s="114">
        <f t="shared" si="145"/>
        <v>63142001</v>
      </c>
      <c r="F9306" s="114" t="s">
        <v>5454</v>
      </c>
      <c r="G9306" s="114" t="s">
        <v>5493</v>
      </c>
      <c r="H9306" s="114" t="s">
        <v>238</v>
      </c>
      <c r="I9306" s="114" t="s">
        <v>239</v>
      </c>
    </row>
    <row r="9307" spans="1:9" x14ac:dyDescent="0.2">
      <c r="A9307" s="114" t="s">
        <v>10519</v>
      </c>
      <c r="D9307" s="114" t="s">
        <v>240</v>
      </c>
      <c r="E9307" s="114">
        <f t="shared" si="145"/>
        <v>63142010</v>
      </c>
      <c r="F9307" s="114" t="s">
        <v>5454</v>
      </c>
      <c r="G9307" s="114" t="s">
        <v>5493</v>
      </c>
      <c r="H9307" s="114" t="s">
        <v>238</v>
      </c>
      <c r="I9307" s="114" t="s">
        <v>241</v>
      </c>
    </row>
    <row r="9308" spans="1:9" x14ac:dyDescent="0.2">
      <c r="A9308" s="114" t="s">
        <v>10519</v>
      </c>
      <c r="D9308" s="114" t="s">
        <v>242</v>
      </c>
      <c r="E9308" s="114">
        <f t="shared" si="145"/>
        <v>63142011</v>
      </c>
      <c r="F9308" s="114" t="s">
        <v>5454</v>
      </c>
      <c r="G9308" s="114" t="s">
        <v>5493</v>
      </c>
      <c r="H9308" s="114" t="s">
        <v>238</v>
      </c>
      <c r="I9308" s="114" t="s">
        <v>243</v>
      </c>
    </row>
    <row r="9309" spans="1:9" x14ac:dyDescent="0.2">
      <c r="A9309" s="114" t="s">
        <v>10519</v>
      </c>
      <c r="D9309" s="114" t="s">
        <v>244</v>
      </c>
      <c r="E9309" s="114">
        <f t="shared" si="145"/>
        <v>63142012</v>
      </c>
      <c r="F9309" s="114" t="s">
        <v>5454</v>
      </c>
      <c r="G9309" s="114" t="s">
        <v>5493</v>
      </c>
      <c r="H9309" s="114" t="s">
        <v>238</v>
      </c>
      <c r="I9309" s="114" t="s">
        <v>245</v>
      </c>
    </row>
    <row r="9310" spans="1:9" x14ac:dyDescent="0.2">
      <c r="A9310" s="114" t="s">
        <v>10519</v>
      </c>
      <c r="D9310" s="114" t="s">
        <v>246</v>
      </c>
      <c r="E9310" s="114">
        <f t="shared" si="145"/>
        <v>63142013</v>
      </c>
      <c r="F9310" s="114" t="s">
        <v>5454</v>
      </c>
      <c r="G9310" s="114" t="s">
        <v>5493</v>
      </c>
      <c r="H9310" s="114" t="s">
        <v>238</v>
      </c>
      <c r="I9310" s="114" t="s">
        <v>247</v>
      </c>
    </row>
    <row r="9311" spans="1:9" x14ac:dyDescent="0.2">
      <c r="A9311" s="114" t="s">
        <v>10519</v>
      </c>
      <c r="D9311" s="114" t="s">
        <v>248</v>
      </c>
      <c r="E9311" s="114">
        <f t="shared" si="145"/>
        <v>63142014</v>
      </c>
      <c r="F9311" s="114" t="s">
        <v>5454</v>
      </c>
      <c r="G9311" s="114" t="s">
        <v>5493</v>
      </c>
      <c r="H9311" s="114" t="s">
        <v>238</v>
      </c>
      <c r="I9311" s="114" t="s">
        <v>249</v>
      </c>
    </row>
    <row r="9312" spans="1:9" x14ac:dyDescent="0.2">
      <c r="A9312" s="114" t="s">
        <v>10519</v>
      </c>
      <c r="D9312" s="114" t="s">
        <v>250</v>
      </c>
      <c r="E9312" s="114">
        <f t="shared" si="145"/>
        <v>63142015</v>
      </c>
      <c r="F9312" s="114" t="s">
        <v>5454</v>
      </c>
      <c r="G9312" s="114" t="s">
        <v>5493</v>
      </c>
      <c r="H9312" s="114" t="s">
        <v>238</v>
      </c>
      <c r="I9312" s="114" t="s">
        <v>251</v>
      </c>
    </row>
    <row r="9313" spans="1:9" x14ac:dyDescent="0.2">
      <c r="A9313" s="114" t="s">
        <v>10519</v>
      </c>
      <c r="D9313" s="114" t="s">
        <v>252</v>
      </c>
      <c r="E9313" s="114">
        <f t="shared" si="145"/>
        <v>63142030</v>
      </c>
      <c r="F9313" s="114" t="s">
        <v>5454</v>
      </c>
      <c r="G9313" s="114" t="s">
        <v>5493</v>
      </c>
      <c r="H9313" s="114" t="s">
        <v>238</v>
      </c>
      <c r="I9313" s="114" t="s">
        <v>2890</v>
      </c>
    </row>
    <row r="9314" spans="1:9" x14ac:dyDescent="0.2">
      <c r="A9314" s="114" t="s">
        <v>10519</v>
      </c>
      <c r="D9314" s="114" t="s">
        <v>253</v>
      </c>
      <c r="E9314" s="114">
        <f t="shared" si="145"/>
        <v>63142031</v>
      </c>
      <c r="F9314" s="114" t="s">
        <v>5454</v>
      </c>
      <c r="G9314" s="114" t="s">
        <v>5493</v>
      </c>
      <c r="H9314" s="114" t="s">
        <v>238</v>
      </c>
      <c r="I9314" s="114" t="s">
        <v>254</v>
      </c>
    </row>
    <row r="9315" spans="1:9" x14ac:dyDescent="0.2">
      <c r="A9315" s="114" t="s">
        <v>10519</v>
      </c>
      <c r="D9315" s="114" t="s">
        <v>255</v>
      </c>
      <c r="E9315" s="114">
        <f t="shared" si="145"/>
        <v>63142032</v>
      </c>
      <c r="F9315" s="114" t="s">
        <v>5454</v>
      </c>
      <c r="G9315" s="114" t="s">
        <v>5493</v>
      </c>
      <c r="H9315" s="114" t="s">
        <v>238</v>
      </c>
      <c r="I9315" s="114" t="s">
        <v>256</v>
      </c>
    </row>
    <row r="9316" spans="1:9" x14ac:dyDescent="0.2">
      <c r="A9316" s="114" t="s">
        <v>10519</v>
      </c>
      <c r="D9316" s="114" t="s">
        <v>257</v>
      </c>
      <c r="E9316" s="114">
        <f t="shared" si="145"/>
        <v>63143001</v>
      </c>
      <c r="F9316" s="114" t="s">
        <v>5454</v>
      </c>
      <c r="G9316" s="114" t="s">
        <v>5493</v>
      </c>
      <c r="H9316" s="114" t="s">
        <v>258</v>
      </c>
      <c r="I9316" s="114" t="s">
        <v>259</v>
      </c>
    </row>
    <row r="9317" spans="1:9" x14ac:dyDescent="0.2">
      <c r="A9317" s="114" t="s">
        <v>10519</v>
      </c>
      <c r="D9317" s="114" t="s">
        <v>260</v>
      </c>
      <c r="E9317" s="114">
        <f t="shared" si="145"/>
        <v>63143010</v>
      </c>
      <c r="F9317" s="114" t="s">
        <v>5454</v>
      </c>
      <c r="G9317" s="114" t="s">
        <v>5493</v>
      </c>
      <c r="H9317" s="114" t="s">
        <v>258</v>
      </c>
      <c r="I9317" s="114" t="s">
        <v>261</v>
      </c>
    </row>
    <row r="9318" spans="1:9" x14ac:dyDescent="0.2">
      <c r="A9318" s="114" t="s">
        <v>10519</v>
      </c>
      <c r="D9318" s="114" t="s">
        <v>262</v>
      </c>
      <c r="E9318" s="114">
        <f t="shared" si="145"/>
        <v>63143011</v>
      </c>
      <c r="F9318" s="114" t="s">
        <v>5454</v>
      </c>
      <c r="G9318" s="114" t="s">
        <v>5493</v>
      </c>
      <c r="H9318" s="114" t="s">
        <v>258</v>
      </c>
      <c r="I9318" s="114" t="s">
        <v>263</v>
      </c>
    </row>
    <row r="9319" spans="1:9" x14ac:dyDescent="0.2">
      <c r="A9319" s="114" t="s">
        <v>10519</v>
      </c>
      <c r="D9319" s="114" t="s">
        <v>264</v>
      </c>
      <c r="E9319" s="114">
        <f t="shared" si="145"/>
        <v>63143012</v>
      </c>
      <c r="F9319" s="114" t="s">
        <v>5454</v>
      </c>
      <c r="G9319" s="114" t="s">
        <v>5493</v>
      </c>
      <c r="H9319" s="114" t="s">
        <v>258</v>
      </c>
      <c r="I9319" s="114" t="s">
        <v>265</v>
      </c>
    </row>
    <row r="9320" spans="1:9" x14ac:dyDescent="0.2">
      <c r="A9320" s="114" t="s">
        <v>10519</v>
      </c>
      <c r="D9320" s="114" t="s">
        <v>266</v>
      </c>
      <c r="E9320" s="114">
        <f t="shared" si="145"/>
        <v>63143013</v>
      </c>
      <c r="F9320" s="114" t="s">
        <v>5454</v>
      </c>
      <c r="G9320" s="114" t="s">
        <v>5493</v>
      </c>
      <c r="H9320" s="114" t="s">
        <v>258</v>
      </c>
      <c r="I9320" s="114" t="s">
        <v>267</v>
      </c>
    </row>
    <row r="9321" spans="1:9" x14ac:dyDescent="0.2">
      <c r="A9321" s="114" t="s">
        <v>10519</v>
      </c>
      <c r="D9321" s="114" t="s">
        <v>268</v>
      </c>
      <c r="E9321" s="114">
        <f t="shared" si="145"/>
        <v>63143014</v>
      </c>
      <c r="F9321" s="114" t="s">
        <v>5454</v>
      </c>
      <c r="G9321" s="114" t="s">
        <v>5493</v>
      </c>
      <c r="H9321" s="114" t="s">
        <v>258</v>
      </c>
      <c r="I9321" s="114" t="s">
        <v>269</v>
      </c>
    </row>
    <row r="9322" spans="1:9" x14ac:dyDescent="0.2">
      <c r="A9322" s="114" t="s">
        <v>10519</v>
      </c>
      <c r="D9322" s="114" t="s">
        <v>270</v>
      </c>
      <c r="E9322" s="114">
        <f t="shared" si="145"/>
        <v>63143015</v>
      </c>
      <c r="F9322" s="114" t="s">
        <v>5454</v>
      </c>
      <c r="G9322" s="114" t="s">
        <v>5493</v>
      </c>
      <c r="H9322" s="114" t="s">
        <v>258</v>
      </c>
      <c r="I9322" s="114" t="s">
        <v>1404</v>
      </c>
    </row>
    <row r="9323" spans="1:9" x14ac:dyDescent="0.2">
      <c r="A9323" s="114" t="s">
        <v>10519</v>
      </c>
      <c r="D9323" s="114" t="s">
        <v>1405</v>
      </c>
      <c r="E9323" s="114">
        <f t="shared" si="145"/>
        <v>63143016</v>
      </c>
      <c r="F9323" s="114" t="s">
        <v>5454</v>
      </c>
      <c r="G9323" s="114" t="s">
        <v>5493</v>
      </c>
      <c r="H9323" s="114" t="s">
        <v>258</v>
      </c>
      <c r="I9323" s="114" t="s">
        <v>1406</v>
      </c>
    </row>
    <row r="9324" spans="1:9" x14ac:dyDescent="0.2">
      <c r="A9324" s="114" t="s">
        <v>10519</v>
      </c>
      <c r="D9324" s="114" t="s">
        <v>1407</v>
      </c>
      <c r="E9324" s="114">
        <f t="shared" si="145"/>
        <v>63143017</v>
      </c>
      <c r="F9324" s="114" t="s">
        <v>5454</v>
      </c>
      <c r="G9324" s="114" t="s">
        <v>5493</v>
      </c>
      <c r="H9324" s="114" t="s">
        <v>258</v>
      </c>
      <c r="I9324" s="114" t="s">
        <v>1408</v>
      </c>
    </row>
    <row r="9325" spans="1:9" x14ac:dyDescent="0.2">
      <c r="A9325" s="114" t="s">
        <v>10519</v>
      </c>
      <c r="D9325" s="114" t="s">
        <v>1409</v>
      </c>
      <c r="E9325" s="114">
        <f t="shared" si="145"/>
        <v>63143018</v>
      </c>
      <c r="F9325" s="114" t="s">
        <v>5454</v>
      </c>
      <c r="G9325" s="114" t="s">
        <v>5493</v>
      </c>
      <c r="H9325" s="114" t="s">
        <v>258</v>
      </c>
      <c r="I9325" s="114" t="s">
        <v>1410</v>
      </c>
    </row>
    <row r="9326" spans="1:9" x14ac:dyDescent="0.2">
      <c r="A9326" s="114" t="s">
        <v>10519</v>
      </c>
      <c r="D9326" s="114" t="s">
        <v>1411</v>
      </c>
      <c r="E9326" s="114">
        <f t="shared" si="145"/>
        <v>63143019</v>
      </c>
      <c r="F9326" s="114" t="s">
        <v>5454</v>
      </c>
      <c r="G9326" s="114" t="s">
        <v>5493</v>
      </c>
      <c r="H9326" s="114" t="s">
        <v>258</v>
      </c>
      <c r="I9326" s="114" t="s">
        <v>1412</v>
      </c>
    </row>
    <row r="9327" spans="1:9" x14ac:dyDescent="0.2">
      <c r="A9327" s="114" t="s">
        <v>10519</v>
      </c>
      <c r="D9327" s="114" t="s">
        <v>1413</v>
      </c>
      <c r="E9327" s="114">
        <f t="shared" si="145"/>
        <v>63143020</v>
      </c>
      <c r="F9327" s="114" t="s">
        <v>5454</v>
      </c>
      <c r="G9327" s="114" t="s">
        <v>5493</v>
      </c>
      <c r="H9327" s="114" t="s">
        <v>258</v>
      </c>
      <c r="I9327" s="114" t="s">
        <v>249</v>
      </c>
    </row>
    <row r="9328" spans="1:9" x14ac:dyDescent="0.2">
      <c r="A9328" s="114" t="s">
        <v>10519</v>
      </c>
      <c r="D9328" s="114" t="s">
        <v>1414</v>
      </c>
      <c r="E9328" s="114">
        <f t="shared" si="145"/>
        <v>63143030</v>
      </c>
      <c r="F9328" s="114" t="s">
        <v>5454</v>
      </c>
      <c r="G9328" s="114" t="s">
        <v>5493</v>
      </c>
      <c r="H9328" s="114" t="s">
        <v>258</v>
      </c>
      <c r="I9328" s="114" t="s">
        <v>2890</v>
      </c>
    </row>
    <row r="9329" spans="1:9" x14ac:dyDescent="0.2">
      <c r="A9329" s="114" t="s">
        <v>10519</v>
      </c>
      <c r="D9329" s="114" t="s">
        <v>1415</v>
      </c>
      <c r="E9329" s="114">
        <f t="shared" si="145"/>
        <v>63180001</v>
      </c>
      <c r="F9329" s="114" t="s">
        <v>5454</v>
      </c>
      <c r="G9329" s="114" t="s">
        <v>5493</v>
      </c>
      <c r="H9329" s="114" t="s">
        <v>13767</v>
      </c>
      <c r="I9329" s="114" t="s">
        <v>13767</v>
      </c>
    </row>
    <row r="9330" spans="1:9" x14ac:dyDescent="0.2">
      <c r="A9330" s="114" t="s">
        <v>10519</v>
      </c>
      <c r="D9330" s="114" t="s">
        <v>1416</v>
      </c>
      <c r="E9330" s="114">
        <f t="shared" si="145"/>
        <v>63182001</v>
      </c>
      <c r="F9330" s="114" t="s">
        <v>5454</v>
      </c>
      <c r="G9330" s="114" t="s">
        <v>5493</v>
      </c>
      <c r="H9330" s="114" t="s">
        <v>13769</v>
      </c>
      <c r="I9330" s="114" t="s">
        <v>1417</v>
      </c>
    </row>
    <row r="9331" spans="1:9" x14ac:dyDescent="0.2">
      <c r="A9331" s="114" t="s">
        <v>10519</v>
      </c>
      <c r="D9331" s="114" t="s">
        <v>1418</v>
      </c>
      <c r="E9331" s="114">
        <f t="shared" si="145"/>
        <v>63182002</v>
      </c>
      <c r="F9331" s="114" t="s">
        <v>5454</v>
      </c>
      <c r="G9331" s="114" t="s">
        <v>5493</v>
      </c>
      <c r="H9331" s="114" t="s">
        <v>13769</v>
      </c>
      <c r="I9331" s="114" t="s">
        <v>13772</v>
      </c>
    </row>
    <row r="9332" spans="1:9" x14ac:dyDescent="0.2">
      <c r="A9332" s="114" t="s">
        <v>10519</v>
      </c>
      <c r="D9332" s="114" t="s">
        <v>1419</v>
      </c>
      <c r="E9332" s="114">
        <f t="shared" si="145"/>
        <v>63182501</v>
      </c>
      <c r="F9332" s="114" t="s">
        <v>5454</v>
      </c>
      <c r="G9332" s="114" t="s">
        <v>5493</v>
      </c>
      <c r="H9332" s="114" t="s">
        <v>13774</v>
      </c>
      <c r="I9332" s="114" t="s">
        <v>1420</v>
      </c>
    </row>
    <row r="9333" spans="1:9" x14ac:dyDescent="0.2">
      <c r="A9333" s="114" t="s">
        <v>10519</v>
      </c>
      <c r="D9333" s="114" t="s">
        <v>1421</v>
      </c>
      <c r="E9333" s="114">
        <f t="shared" si="145"/>
        <v>63182507</v>
      </c>
      <c r="F9333" s="114" t="s">
        <v>5454</v>
      </c>
      <c r="G9333" s="114" t="s">
        <v>5493</v>
      </c>
      <c r="H9333" s="114" t="s">
        <v>13774</v>
      </c>
      <c r="I9333" s="114" t="s">
        <v>1422</v>
      </c>
    </row>
    <row r="9334" spans="1:9" x14ac:dyDescent="0.2">
      <c r="A9334" s="114" t="s">
        <v>10519</v>
      </c>
      <c r="D9334" s="114" t="s">
        <v>1423</v>
      </c>
      <c r="E9334" s="114">
        <f t="shared" si="145"/>
        <v>63182508</v>
      </c>
      <c r="F9334" s="114" t="s">
        <v>5454</v>
      </c>
      <c r="G9334" s="114" t="s">
        <v>5493</v>
      </c>
      <c r="H9334" s="114" t="s">
        <v>13774</v>
      </c>
      <c r="I9334" s="114" t="s">
        <v>1424</v>
      </c>
    </row>
    <row r="9335" spans="1:9" x14ac:dyDescent="0.2">
      <c r="A9335" s="114" t="s">
        <v>10519</v>
      </c>
      <c r="D9335" s="114" t="s">
        <v>1425</v>
      </c>
      <c r="E9335" s="114">
        <f t="shared" si="145"/>
        <v>63182509</v>
      </c>
      <c r="F9335" s="114" t="s">
        <v>5454</v>
      </c>
      <c r="G9335" s="114" t="s">
        <v>5493</v>
      </c>
      <c r="H9335" s="114" t="s">
        <v>13774</v>
      </c>
      <c r="I9335" s="114" t="s">
        <v>1426</v>
      </c>
    </row>
    <row r="9336" spans="1:9" x14ac:dyDescent="0.2">
      <c r="A9336" s="114" t="s">
        <v>10519</v>
      </c>
      <c r="D9336" s="114" t="s">
        <v>1427</v>
      </c>
      <c r="E9336" s="114">
        <f t="shared" si="145"/>
        <v>63182537</v>
      </c>
      <c r="F9336" s="114" t="s">
        <v>5454</v>
      </c>
      <c r="G9336" s="114" t="s">
        <v>5493</v>
      </c>
      <c r="H9336" s="114" t="s">
        <v>13774</v>
      </c>
      <c r="I9336" s="114" t="s">
        <v>1428</v>
      </c>
    </row>
    <row r="9337" spans="1:9" x14ac:dyDescent="0.2">
      <c r="A9337" s="114" t="s">
        <v>10519</v>
      </c>
      <c r="D9337" s="114" t="s">
        <v>1429</v>
      </c>
      <c r="E9337" s="114">
        <f t="shared" si="145"/>
        <v>63182538</v>
      </c>
      <c r="F9337" s="114" t="s">
        <v>5454</v>
      </c>
      <c r="G9337" s="114" t="s">
        <v>5493</v>
      </c>
      <c r="H9337" s="114" t="s">
        <v>13774</v>
      </c>
      <c r="I9337" s="114" t="s">
        <v>1430</v>
      </c>
    </row>
    <row r="9338" spans="1:9" x14ac:dyDescent="0.2">
      <c r="A9338" s="114" t="s">
        <v>10519</v>
      </c>
      <c r="D9338" s="114" t="s">
        <v>1431</v>
      </c>
      <c r="E9338" s="114">
        <f t="shared" si="145"/>
        <v>63182539</v>
      </c>
      <c r="F9338" s="114" t="s">
        <v>5454</v>
      </c>
      <c r="G9338" s="114" t="s">
        <v>5493</v>
      </c>
      <c r="H9338" s="114" t="s">
        <v>13774</v>
      </c>
      <c r="I9338" s="114" t="s">
        <v>1432</v>
      </c>
    </row>
    <row r="9339" spans="1:9" x14ac:dyDescent="0.2">
      <c r="A9339" s="114" t="s">
        <v>10519</v>
      </c>
      <c r="D9339" s="114" t="s">
        <v>1433</v>
      </c>
      <c r="E9339" s="114">
        <f t="shared" si="145"/>
        <v>63182540</v>
      </c>
      <c r="F9339" s="114" t="s">
        <v>5454</v>
      </c>
      <c r="G9339" s="114" t="s">
        <v>5493</v>
      </c>
      <c r="H9339" s="114" t="s">
        <v>13774</v>
      </c>
      <c r="I9339" s="114" t="s">
        <v>1434</v>
      </c>
    </row>
    <row r="9340" spans="1:9" x14ac:dyDescent="0.2">
      <c r="A9340" s="114" t="s">
        <v>10519</v>
      </c>
      <c r="D9340" s="114" t="s">
        <v>1435</v>
      </c>
      <c r="E9340" s="114">
        <f t="shared" si="145"/>
        <v>63182541</v>
      </c>
      <c r="F9340" s="114" t="s">
        <v>5454</v>
      </c>
      <c r="G9340" s="114" t="s">
        <v>5493</v>
      </c>
      <c r="H9340" s="114" t="s">
        <v>13774</v>
      </c>
      <c r="I9340" s="114" t="s">
        <v>1436</v>
      </c>
    </row>
    <row r="9341" spans="1:9" x14ac:dyDescent="0.2">
      <c r="A9341" s="114" t="s">
        <v>10519</v>
      </c>
      <c r="D9341" s="114" t="s">
        <v>1437</v>
      </c>
      <c r="E9341" s="114">
        <f t="shared" si="145"/>
        <v>63182542</v>
      </c>
      <c r="F9341" s="114" t="s">
        <v>5454</v>
      </c>
      <c r="G9341" s="114" t="s">
        <v>5493</v>
      </c>
      <c r="H9341" s="114" t="s">
        <v>13774</v>
      </c>
      <c r="I9341" s="114" t="s">
        <v>1438</v>
      </c>
    </row>
    <row r="9342" spans="1:9" x14ac:dyDescent="0.2">
      <c r="A9342" s="114" t="s">
        <v>10519</v>
      </c>
      <c r="D9342" s="114" t="s">
        <v>1439</v>
      </c>
      <c r="E9342" s="114">
        <f t="shared" si="145"/>
        <v>63182573</v>
      </c>
      <c r="F9342" s="114" t="s">
        <v>5454</v>
      </c>
      <c r="G9342" s="114" t="s">
        <v>5493</v>
      </c>
      <c r="H9342" s="114" t="s">
        <v>13774</v>
      </c>
      <c r="I9342" s="114" t="s">
        <v>1440</v>
      </c>
    </row>
    <row r="9343" spans="1:9" x14ac:dyDescent="0.2">
      <c r="A9343" s="114" t="s">
        <v>10519</v>
      </c>
      <c r="D9343" s="114" t="s">
        <v>1102</v>
      </c>
      <c r="E9343" s="114">
        <f t="shared" si="145"/>
        <v>63182580</v>
      </c>
      <c r="F9343" s="114" t="s">
        <v>5454</v>
      </c>
      <c r="G9343" s="114" t="s">
        <v>5493</v>
      </c>
      <c r="H9343" s="114" t="s">
        <v>13774</v>
      </c>
      <c r="I9343" s="114" t="s">
        <v>1103</v>
      </c>
    </row>
    <row r="9344" spans="1:9" x14ac:dyDescent="0.2">
      <c r="A9344" s="114" t="s">
        <v>10519</v>
      </c>
      <c r="D9344" s="114" t="s">
        <v>1104</v>
      </c>
      <c r="E9344" s="114">
        <f t="shared" si="145"/>
        <v>63182581</v>
      </c>
      <c r="F9344" s="114" t="s">
        <v>5454</v>
      </c>
      <c r="G9344" s="114" t="s">
        <v>5493</v>
      </c>
      <c r="H9344" s="114" t="s">
        <v>13774</v>
      </c>
      <c r="I9344" s="114" t="s">
        <v>1105</v>
      </c>
    </row>
    <row r="9345" spans="1:9" x14ac:dyDescent="0.2">
      <c r="A9345" s="114" t="s">
        <v>10519</v>
      </c>
      <c r="D9345" s="114" t="s">
        <v>1106</v>
      </c>
      <c r="E9345" s="114">
        <f t="shared" si="145"/>
        <v>63182582</v>
      </c>
      <c r="F9345" s="114" t="s">
        <v>5454</v>
      </c>
      <c r="G9345" s="114" t="s">
        <v>5493</v>
      </c>
      <c r="H9345" s="114" t="s">
        <v>13774</v>
      </c>
      <c r="I9345" s="114" t="s">
        <v>1107</v>
      </c>
    </row>
    <row r="9346" spans="1:9" x14ac:dyDescent="0.2">
      <c r="A9346" s="114" t="s">
        <v>10519</v>
      </c>
      <c r="D9346" s="114" t="s">
        <v>2703</v>
      </c>
      <c r="E9346" s="114">
        <f t="shared" ref="E9346:E9409" si="146">VALUE(D9346)</f>
        <v>63182599</v>
      </c>
      <c r="F9346" s="114" t="s">
        <v>5454</v>
      </c>
      <c r="G9346" s="114" t="s">
        <v>5493</v>
      </c>
      <c r="H9346" s="114" t="s">
        <v>13774</v>
      </c>
      <c r="I9346" s="114" t="s">
        <v>13775</v>
      </c>
    </row>
    <row r="9347" spans="1:9" x14ac:dyDescent="0.2">
      <c r="A9347" s="114" t="s">
        <v>10519</v>
      </c>
      <c r="D9347" s="114" t="s">
        <v>2704</v>
      </c>
      <c r="E9347" s="114">
        <f t="shared" si="146"/>
        <v>64130001</v>
      </c>
      <c r="F9347" s="114" t="s">
        <v>5454</v>
      </c>
      <c r="G9347" s="114" t="s">
        <v>2705</v>
      </c>
      <c r="H9347" s="114" t="s">
        <v>2706</v>
      </c>
      <c r="I9347" s="114" t="s">
        <v>2707</v>
      </c>
    </row>
    <row r="9348" spans="1:9" x14ac:dyDescent="0.2">
      <c r="A9348" s="114" t="s">
        <v>10519</v>
      </c>
      <c r="D9348" s="114" t="s">
        <v>2708</v>
      </c>
      <c r="E9348" s="114">
        <f t="shared" si="146"/>
        <v>64130010</v>
      </c>
      <c r="F9348" s="114" t="s">
        <v>5454</v>
      </c>
      <c r="G9348" s="114" t="s">
        <v>2705</v>
      </c>
      <c r="H9348" s="114" t="s">
        <v>2706</v>
      </c>
      <c r="I9348" s="114" t="s">
        <v>2709</v>
      </c>
    </row>
    <row r="9349" spans="1:9" x14ac:dyDescent="0.2">
      <c r="A9349" s="114" t="s">
        <v>10519</v>
      </c>
      <c r="D9349" s="114" t="s">
        <v>2710</v>
      </c>
      <c r="E9349" s="114">
        <f t="shared" si="146"/>
        <v>64130011</v>
      </c>
      <c r="F9349" s="114" t="s">
        <v>5454</v>
      </c>
      <c r="G9349" s="114" t="s">
        <v>2705</v>
      </c>
      <c r="H9349" s="114" t="s">
        <v>2706</v>
      </c>
      <c r="I9349" s="114" t="s">
        <v>2847</v>
      </c>
    </row>
    <row r="9350" spans="1:9" x14ac:dyDescent="0.2">
      <c r="A9350" s="114" t="s">
        <v>10519</v>
      </c>
      <c r="D9350" s="114" t="s">
        <v>2711</v>
      </c>
      <c r="E9350" s="114">
        <f t="shared" si="146"/>
        <v>64130025</v>
      </c>
      <c r="F9350" s="114" t="s">
        <v>5454</v>
      </c>
      <c r="G9350" s="114" t="s">
        <v>2705</v>
      </c>
      <c r="H9350" s="114" t="s">
        <v>2706</v>
      </c>
      <c r="I9350" s="114" t="s">
        <v>2890</v>
      </c>
    </row>
    <row r="9351" spans="1:9" x14ac:dyDescent="0.2">
      <c r="A9351" s="114" t="s">
        <v>10519</v>
      </c>
      <c r="D9351" s="114" t="s">
        <v>2712</v>
      </c>
      <c r="E9351" s="114">
        <f t="shared" si="146"/>
        <v>64130101</v>
      </c>
      <c r="F9351" s="114" t="s">
        <v>5454</v>
      </c>
      <c r="G9351" s="114" t="s">
        <v>2705</v>
      </c>
      <c r="H9351" s="114" t="s">
        <v>2713</v>
      </c>
      <c r="I9351" s="114" t="s">
        <v>2714</v>
      </c>
    </row>
    <row r="9352" spans="1:9" x14ac:dyDescent="0.2">
      <c r="A9352" s="114" t="s">
        <v>10519</v>
      </c>
      <c r="D9352" s="114" t="s">
        <v>2715</v>
      </c>
      <c r="E9352" s="114">
        <f t="shared" si="146"/>
        <v>64130110</v>
      </c>
      <c r="F9352" s="114" t="s">
        <v>5454</v>
      </c>
      <c r="G9352" s="114" t="s">
        <v>2705</v>
      </c>
      <c r="H9352" s="114" t="s">
        <v>2713</v>
      </c>
      <c r="I9352" s="114" t="s">
        <v>2716</v>
      </c>
    </row>
    <row r="9353" spans="1:9" x14ac:dyDescent="0.2">
      <c r="A9353" s="114" t="s">
        <v>10519</v>
      </c>
      <c r="D9353" s="114" t="s">
        <v>2717</v>
      </c>
      <c r="E9353" s="114">
        <f t="shared" si="146"/>
        <v>64130111</v>
      </c>
      <c r="F9353" s="114" t="s">
        <v>5454</v>
      </c>
      <c r="G9353" s="114" t="s">
        <v>2705</v>
      </c>
      <c r="H9353" s="114" t="s">
        <v>2713</v>
      </c>
      <c r="I9353" s="114" t="s">
        <v>2718</v>
      </c>
    </row>
    <row r="9354" spans="1:9" x14ac:dyDescent="0.2">
      <c r="A9354" s="114" t="s">
        <v>10519</v>
      </c>
      <c r="D9354" s="114" t="s">
        <v>2719</v>
      </c>
      <c r="E9354" s="114">
        <f t="shared" si="146"/>
        <v>64130112</v>
      </c>
      <c r="F9354" s="114" t="s">
        <v>5454</v>
      </c>
      <c r="G9354" s="114" t="s">
        <v>2705</v>
      </c>
      <c r="H9354" s="114" t="s">
        <v>2713</v>
      </c>
      <c r="I9354" s="114" t="s">
        <v>5774</v>
      </c>
    </row>
    <row r="9355" spans="1:9" x14ac:dyDescent="0.2">
      <c r="A9355" s="114" t="s">
        <v>10519</v>
      </c>
      <c r="D9355" s="114" t="s">
        <v>5775</v>
      </c>
      <c r="E9355" s="114">
        <f t="shared" si="146"/>
        <v>64130125</v>
      </c>
      <c r="F9355" s="114" t="s">
        <v>5454</v>
      </c>
      <c r="G9355" s="114" t="s">
        <v>2705</v>
      </c>
      <c r="H9355" s="114" t="s">
        <v>2713</v>
      </c>
      <c r="I9355" s="114" t="s">
        <v>2890</v>
      </c>
    </row>
    <row r="9356" spans="1:9" x14ac:dyDescent="0.2">
      <c r="A9356" s="114" t="s">
        <v>10519</v>
      </c>
      <c r="D9356" s="114" t="s">
        <v>5776</v>
      </c>
      <c r="E9356" s="114">
        <f t="shared" si="146"/>
        <v>64130201</v>
      </c>
      <c r="F9356" s="114" t="s">
        <v>5454</v>
      </c>
      <c r="G9356" s="114" t="s">
        <v>2705</v>
      </c>
      <c r="H9356" s="114" t="s">
        <v>5777</v>
      </c>
      <c r="I9356" s="114" t="s">
        <v>5778</v>
      </c>
    </row>
    <row r="9357" spans="1:9" x14ac:dyDescent="0.2">
      <c r="A9357" s="114" t="s">
        <v>10519</v>
      </c>
      <c r="D9357" s="114" t="s">
        <v>5779</v>
      </c>
      <c r="E9357" s="114">
        <f t="shared" si="146"/>
        <v>64130210</v>
      </c>
      <c r="F9357" s="114" t="s">
        <v>5454</v>
      </c>
      <c r="G9357" s="114" t="s">
        <v>2705</v>
      </c>
      <c r="H9357" s="114" t="s">
        <v>5777</v>
      </c>
      <c r="I9357" s="114" t="s">
        <v>3084</v>
      </c>
    </row>
    <row r="9358" spans="1:9" x14ac:dyDescent="0.2">
      <c r="A9358" s="114" t="s">
        <v>10519</v>
      </c>
      <c r="D9358" s="114" t="s">
        <v>3085</v>
      </c>
      <c r="E9358" s="114">
        <f t="shared" si="146"/>
        <v>64130211</v>
      </c>
      <c r="F9358" s="114" t="s">
        <v>5454</v>
      </c>
      <c r="G9358" s="114" t="s">
        <v>2705</v>
      </c>
      <c r="H9358" s="114" t="s">
        <v>5777</v>
      </c>
      <c r="I9358" s="114" t="s">
        <v>2847</v>
      </c>
    </row>
    <row r="9359" spans="1:9" x14ac:dyDescent="0.2">
      <c r="A9359" s="114" t="s">
        <v>10519</v>
      </c>
      <c r="D9359" s="114" t="s">
        <v>3086</v>
      </c>
      <c r="E9359" s="114">
        <f t="shared" si="146"/>
        <v>64130225</v>
      </c>
      <c r="F9359" s="114" t="s">
        <v>5454</v>
      </c>
      <c r="G9359" s="114" t="s">
        <v>2705</v>
      </c>
      <c r="H9359" s="114" t="s">
        <v>5777</v>
      </c>
      <c r="I9359" s="114" t="s">
        <v>2890</v>
      </c>
    </row>
    <row r="9360" spans="1:9" x14ac:dyDescent="0.2">
      <c r="A9360" s="114" t="s">
        <v>10519</v>
      </c>
      <c r="D9360" s="114" t="s">
        <v>3087</v>
      </c>
      <c r="E9360" s="114">
        <f t="shared" si="146"/>
        <v>64131001</v>
      </c>
      <c r="F9360" s="114" t="s">
        <v>5454</v>
      </c>
      <c r="G9360" s="114" t="s">
        <v>2705</v>
      </c>
      <c r="H9360" s="114" t="s">
        <v>3088</v>
      </c>
      <c r="I9360" s="114" t="s">
        <v>3089</v>
      </c>
    </row>
    <row r="9361" spans="1:9" x14ac:dyDescent="0.2">
      <c r="A9361" s="114" t="s">
        <v>10519</v>
      </c>
      <c r="D9361" s="114" t="s">
        <v>3090</v>
      </c>
      <c r="E9361" s="114">
        <f t="shared" si="146"/>
        <v>64131010</v>
      </c>
      <c r="F9361" s="114" t="s">
        <v>5454</v>
      </c>
      <c r="G9361" s="114" t="s">
        <v>2705</v>
      </c>
      <c r="H9361" s="114" t="s">
        <v>3088</v>
      </c>
      <c r="I9361" s="114" t="s">
        <v>3091</v>
      </c>
    </row>
    <row r="9362" spans="1:9" x14ac:dyDescent="0.2">
      <c r="A9362" s="114" t="s">
        <v>10519</v>
      </c>
      <c r="D9362" s="114" t="s">
        <v>3092</v>
      </c>
      <c r="E9362" s="114">
        <f t="shared" si="146"/>
        <v>64131011</v>
      </c>
      <c r="F9362" s="114" t="s">
        <v>5454</v>
      </c>
      <c r="G9362" s="114" t="s">
        <v>2705</v>
      </c>
      <c r="H9362" s="114" t="s">
        <v>3088</v>
      </c>
      <c r="I9362" s="114" t="s">
        <v>2847</v>
      </c>
    </row>
    <row r="9363" spans="1:9" x14ac:dyDescent="0.2">
      <c r="A9363" s="114" t="s">
        <v>10519</v>
      </c>
      <c r="D9363" s="114" t="s">
        <v>3093</v>
      </c>
      <c r="E9363" s="114">
        <f t="shared" si="146"/>
        <v>64131015</v>
      </c>
      <c r="F9363" s="114" t="s">
        <v>5454</v>
      </c>
      <c r="G9363" s="114" t="s">
        <v>2705</v>
      </c>
      <c r="H9363" s="114" t="s">
        <v>3088</v>
      </c>
      <c r="I9363" s="114" t="s">
        <v>3094</v>
      </c>
    </row>
    <row r="9364" spans="1:9" x14ac:dyDescent="0.2">
      <c r="A9364" s="114" t="s">
        <v>10519</v>
      </c>
      <c r="D9364" s="114" t="s">
        <v>3095</v>
      </c>
      <c r="E9364" s="114">
        <f t="shared" si="146"/>
        <v>64131020</v>
      </c>
      <c r="F9364" s="114" t="s">
        <v>5454</v>
      </c>
      <c r="G9364" s="114" t="s">
        <v>2705</v>
      </c>
      <c r="H9364" s="114" t="s">
        <v>3088</v>
      </c>
      <c r="I9364" s="114" t="s">
        <v>249</v>
      </c>
    </row>
    <row r="9365" spans="1:9" x14ac:dyDescent="0.2">
      <c r="A9365" s="114" t="s">
        <v>10519</v>
      </c>
      <c r="D9365" s="114" t="s">
        <v>3096</v>
      </c>
      <c r="E9365" s="114">
        <f t="shared" si="146"/>
        <v>64131025</v>
      </c>
      <c r="F9365" s="114" t="s">
        <v>5454</v>
      </c>
      <c r="G9365" s="114" t="s">
        <v>2705</v>
      </c>
      <c r="H9365" s="114" t="s">
        <v>3088</v>
      </c>
      <c r="I9365" s="114" t="s">
        <v>3097</v>
      </c>
    </row>
    <row r="9366" spans="1:9" x14ac:dyDescent="0.2">
      <c r="A9366" s="114" t="s">
        <v>10519</v>
      </c>
      <c r="D9366" s="114" t="s">
        <v>3098</v>
      </c>
      <c r="E9366" s="114">
        <f t="shared" si="146"/>
        <v>64131030</v>
      </c>
      <c r="F9366" s="114" t="s">
        <v>5454</v>
      </c>
      <c r="G9366" s="114" t="s">
        <v>2705</v>
      </c>
      <c r="H9366" s="114" t="s">
        <v>3088</v>
      </c>
      <c r="I9366" s="114" t="s">
        <v>2890</v>
      </c>
    </row>
    <row r="9367" spans="1:9" x14ac:dyDescent="0.2">
      <c r="A9367" s="114" t="s">
        <v>10519</v>
      </c>
      <c r="D9367" s="114" t="s">
        <v>3099</v>
      </c>
      <c r="E9367" s="114">
        <f t="shared" si="146"/>
        <v>64132001</v>
      </c>
      <c r="F9367" s="114" t="s">
        <v>5454</v>
      </c>
      <c r="G9367" s="114" t="s">
        <v>2705</v>
      </c>
      <c r="H9367" s="114" t="s">
        <v>3100</v>
      </c>
      <c r="I9367" s="114" t="s">
        <v>3101</v>
      </c>
    </row>
    <row r="9368" spans="1:9" x14ac:dyDescent="0.2">
      <c r="A9368" s="114" t="s">
        <v>10519</v>
      </c>
      <c r="D9368" s="114" t="s">
        <v>3102</v>
      </c>
      <c r="E9368" s="114">
        <f t="shared" si="146"/>
        <v>64132010</v>
      </c>
      <c r="F9368" s="114" t="s">
        <v>5454</v>
      </c>
      <c r="G9368" s="114" t="s">
        <v>2705</v>
      </c>
      <c r="H9368" s="114" t="s">
        <v>3100</v>
      </c>
      <c r="I9368" s="114" t="s">
        <v>3103</v>
      </c>
    </row>
    <row r="9369" spans="1:9" x14ac:dyDescent="0.2">
      <c r="A9369" s="114" t="s">
        <v>10519</v>
      </c>
      <c r="D9369" s="114" t="s">
        <v>3104</v>
      </c>
      <c r="E9369" s="114">
        <f t="shared" si="146"/>
        <v>64132011</v>
      </c>
      <c r="F9369" s="114" t="s">
        <v>5454</v>
      </c>
      <c r="G9369" s="114" t="s">
        <v>2705</v>
      </c>
      <c r="H9369" s="114" t="s">
        <v>3100</v>
      </c>
      <c r="I9369" s="114" t="s">
        <v>2847</v>
      </c>
    </row>
    <row r="9370" spans="1:9" x14ac:dyDescent="0.2">
      <c r="A9370" s="114" t="s">
        <v>10519</v>
      </c>
      <c r="D9370" s="114" t="s">
        <v>3105</v>
      </c>
      <c r="E9370" s="114">
        <f t="shared" si="146"/>
        <v>64132020</v>
      </c>
      <c r="F9370" s="114" t="s">
        <v>5454</v>
      </c>
      <c r="G9370" s="114" t="s">
        <v>2705</v>
      </c>
      <c r="H9370" s="114" t="s">
        <v>3100</v>
      </c>
      <c r="I9370" s="114" t="s">
        <v>3094</v>
      </c>
    </row>
    <row r="9371" spans="1:9" x14ac:dyDescent="0.2">
      <c r="A9371" s="114" t="s">
        <v>10519</v>
      </c>
      <c r="D9371" s="114" t="s">
        <v>3106</v>
      </c>
      <c r="E9371" s="114">
        <f t="shared" si="146"/>
        <v>64132025</v>
      </c>
      <c r="F9371" s="114" t="s">
        <v>5454</v>
      </c>
      <c r="G9371" s="114" t="s">
        <v>2705</v>
      </c>
      <c r="H9371" s="114" t="s">
        <v>3100</v>
      </c>
      <c r="I9371" s="114" t="s">
        <v>249</v>
      </c>
    </row>
    <row r="9372" spans="1:9" x14ac:dyDescent="0.2">
      <c r="A9372" s="114" t="s">
        <v>10519</v>
      </c>
      <c r="D9372" s="114" t="s">
        <v>3107</v>
      </c>
      <c r="E9372" s="114">
        <f t="shared" si="146"/>
        <v>64132030</v>
      </c>
      <c r="F9372" s="114" t="s">
        <v>5454</v>
      </c>
      <c r="G9372" s="114" t="s">
        <v>2705</v>
      </c>
      <c r="H9372" s="114" t="s">
        <v>3100</v>
      </c>
      <c r="I9372" s="114" t="s">
        <v>3108</v>
      </c>
    </row>
    <row r="9373" spans="1:9" x14ac:dyDescent="0.2">
      <c r="A9373" s="114" t="s">
        <v>10519</v>
      </c>
      <c r="D9373" s="114" t="s">
        <v>3109</v>
      </c>
      <c r="E9373" s="114">
        <f t="shared" si="146"/>
        <v>64133001</v>
      </c>
      <c r="F9373" s="114" t="s">
        <v>5454</v>
      </c>
      <c r="G9373" s="114" t="s">
        <v>2705</v>
      </c>
      <c r="H9373" s="114" t="s">
        <v>3110</v>
      </c>
      <c r="I9373" s="114" t="s">
        <v>3111</v>
      </c>
    </row>
    <row r="9374" spans="1:9" x14ac:dyDescent="0.2">
      <c r="A9374" s="114" t="s">
        <v>10519</v>
      </c>
      <c r="D9374" s="114" t="s">
        <v>3112</v>
      </c>
      <c r="E9374" s="114">
        <f t="shared" si="146"/>
        <v>64133010</v>
      </c>
      <c r="F9374" s="114" t="s">
        <v>5454</v>
      </c>
      <c r="G9374" s="114" t="s">
        <v>2705</v>
      </c>
      <c r="H9374" s="114" t="s">
        <v>3110</v>
      </c>
      <c r="I9374" s="114" t="s">
        <v>3113</v>
      </c>
    </row>
    <row r="9375" spans="1:9" x14ac:dyDescent="0.2">
      <c r="A9375" s="114" t="s">
        <v>10519</v>
      </c>
      <c r="D9375" s="114" t="s">
        <v>3114</v>
      </c>
      <c r="E9375" s="114">
        <f t="shared" si="146"/>
        <v>64133011</v>
      </c>
      <c r="F9375" s="114" t="s">
        <v>5454</v>
      </c>
      <c r="G9375" s="114" t="s">
        <v>2705</v>
      </c>
      <c r="H9375" s="114" t="s">
        <v>3110</v>
      </c>
      <c r="I9375" s="114" t="s">
        <v>2847</v>
      </c>
    </row>
    <row r="9376" spans="1:9" x14ac:dyDescent="0.2">
      <c r="A9376" s="114" t="s">
        <v>10519</v>
      </c>
      <c r="D9376" s="114" t="s">
        <v>3115</v>
      </c>
      <c r="E9376" s="114">
        <f t="shared" si="146"/>
        <v>64133020</v>
      </c>
      <c r="F9376" s="114" t="s">
        <v>5454</v>
      </c>
      <c r="G9376" s="114" t="s">
        <v>2705</v>
      </c>
      <c r="H9376" s="114" t="s">
        <v>3110</v>
      </c>
      <c r="I9376" s="114" t="s">
        <v>3094</v>
      </c>
    </row>
    <row r="9377" spans="1:9" x14ac:dyDescent="0.2">
      <c r="A9377" s="114" t="s">
        <v>10519</v>
      </c>
      <c r="D9377" s="114" t="s">
        <v>3116</v>
      </c>
      <c r="E9377" s="114">
        <f t="shared" si="146"/>
        <v>64133025</v>
      </c>
      <c r="F9377" s="114" t="s">
        <v>5454</v>
      </c>
      <c r="G9377" s="114" t="s">
        <v>2705</v>
      </c>
      <c r="H9377" s="114" t="s">
        <v>3110</v>
      </c>
      <c r="I9377" s="114" t="s">
        <v>249</v>
      </c>
    </row>
    <row r="9378" spans="1:9" x14ac:dyDescent="0.2">
      <c r="A9378" s="114" t="s">
        <v>10519</v>
      </c>
      <c r="D9378" s="114" t="s">
        <v>3117</v>
      </c>
      <c r="E9378" s="114">
        <f t="shared" si="146"/>
        <v>64133030</v>
      </c>
      <c r="F9378" s="114" t="s">
        <v>5454</v>
      </c>
      <c r="G9378" s="114" t="s">
        <v>2705</v>
      </c>
      <c r="H9378" s="114" t="s">
        <v>3110</v>
      </c>
      <c r="I9378" s="114" t="s">
        <v>3108</v>
      </c>
    </row>
    <row r="9379" spans="1:9" x14ac:dyDescent="0.2">
      <c r="A9379" s="114" t="s">
        <v>10519</v>
      </c>
      <c r="D9379" s="114" t="s">
        <v>3118</v>
      </c>
      <c r="E9379" s="114">
        <f t="shared" si="146"/>
        <v>64180001</v>
      </c>
      <c r="F9379" s="114" t="s">
        <v>5454</v>
      </c>
      <c r="G9379" s="114" t="s">
        <v>2705</v>
      </c>
      <c r="H9379" s="114" t="s">
        <v>13767</v>
      </c>
      <c r="I9379" s="114" t="s">
        <v>13767</v>
      </c>
    </row>
    <row r="9380" spans="1:9" x14ac:dyDescent="0.2">
      <c r="A9380" s="114" t="s">
        <v>10519</v>
      </c>
      <c r="D9380" s="114" t="s">
        <v>3119</v>
      </c>
      <c r="E9380" s="114">
        <f t="shared" si="146"/>
        <v>64182001</v>
      </c>
      <c r="F9380" s="114" t="s">
        <v>5454</v>
      </c>
      <c r="G9380" s="114" t="s">
        <v>2705</v>
      </c>
      <c r="H9380" s="114" t="s">
        <v>13769</v>
      </c>
      <c r="I9380" s="114" t="s">
        <v>13770</v>
      </c>
    </row>
    <row r="9381" spans="1:9" x14ac:dyDescent="0.2">
      <c r="A9381" s="114" t="s">
        <v>10519</v>
      </c>
      <c r="D9381" s="114" t="s">
        <v>3120</v>
      </c>
      <c r="E9381" s="114">
        <f t="shared" si="146"/>
        <v>64182002</v>
      </c>
      <c r="F9381" s="114" t="s">
        <v>5454</v>
      </c>
      <c r="G9381" s="114" t="s">
        <v>2705</v>
      </c>
      <c r="H9381" s="114" t="s">
        <v>13769</v>
      </c>
      <c r="I9381" s="114" t="s">
        <v>13772</v>
      </c>
    </row>
    <row r="9382" spans="1:9" x14ac:dyDescent="0.2">
      <c r="A9382" s="114" t="s">
        <v>10519</v>
      </c>
      <c r="D9382" s="114" t="s">
        <v>3121</v>
      </c>
      <c r="E9382" s="114">
        <f t="shared" si="146"/>
        <v>64182599</v>
      </c>
      <c r="F9382" s="114" t="s">
        <v>5454</v>
      </c>
      <c r="G9382" s="114" t="s">
        <v>2705</v>
      </c>
      <c r="H9382" s="114" t="s">
        <v>13774</v>
      </c>
      <c r="I9382" s="114" t="s">
        <v>13775</v>
      </c>
    </row>
    <row r="9383" spans="1:9" x14ac:dyDescent="0.2">
      <c r="A9383" s="114" t="s">
        <v>10519</v>
      </c>
      <c r="D9383" s="114" t="s">
        <v>3122</v>
      </c>
      <c r="E9383" s="114">
        <f t="shared" si="146"/>
        <v>64420001</v>
      </c>
      <c r="F9383" s="114" t="s">
        <v>5454</v>
      </c>
      <c r="G9383" s="114" t="s">
        <v>3123</v>
      </c>
      <c r="H9383" s="114" t="s">
        <v>3124</v>
      </c>
      <c r="I9383" s="114" t="s">
        <v>3124</v>
      </c>
    </row>
    <row r="9384" spans="1:9" x14ac:dyDescent="0.2">
      <c r="A9384" s="114" t="s">
        <v>10519</v>
      </c>
      <c r="D9384" s="114" t="s">
        <v>3125</v>
      </c>
      <c r="E9384" s="114">
        <f t="shared" si="146"/>
        <v>64420010</v>
      </c>
      <c r="F9384" s="114" t="s">
        <v>5454</v>
      </c>
      <c r="G9384" s="114" t="s">
        <v>3123</v>
      </c>
      <c r="H9384" s="114" t="s">
        <v>3124</v>
      </c>
      <c r="I9384" s="114" t="s">
        <v>3126</v>
      </c>
    </row>
    <row r="9385" spans="1:9" x14ac:dyDescent="0.2">
      <c r="A9385" s="114" t="s">
        <v>10519</v>
      </c>
      <c r="D9385" s="114" t="s">
        <v>3127</v>
      </c>
      <c r="E9385" s="114">
        <f t="shared" si="146"/>
        <v>64420011</v>
      </c>
      <c r="F9385" s="114" t="s">
        <v>5454</v>
      </c>
      <c r="G9385" s="114" t="s">
        <v>3123</v>
      </c>
      <c r="H9385" s="114" t="s">
        <v>3124</v>
      </c>
      <c r="I9385" s="114" t="s">
        <v>3128</v>
      </c>
    </row>
    <row r="9386" spans="1:9" x14ac:dyDescent="0.2">
      <c r="A9386" s="114" t="s">
        <v>10519</v>
      </c>
      <c r="D9386" s="114" t="s">
        <v>3129</v>
      </c>
      <c r="E9386" s="114">
        <f t="shared" si="146"/>
        <v>64420012</v>
      </c>
      <c r="F9386" s="114" t="s">
        <v>5454</v>
      </c>
      <c r="G9386" s="114" t="s">
        <v>3123</v>
      </c>
      <c r="H9386" s="114" t="s">
        <v>3124</v>
      </c>
      <c r="I9386" s="114" t="s">
        <v>3130</v>
      </c>
    </row>
    <row r="9387" spans="1:9" x14ac:dyDescent="0.2">
      <c r="A9387" s="114" t="s">
        <v>10519</v>
      </c>
      <c r="D9387" s="114" t="s">
        <v>3131</v>
      </c>
      <c r="E9387" s="114">
        <f t="shared" si="146"/>
        <v>64420013</v>
      </c>
      <c r="F9387" s="114" t="s">
        <v>5454</v>
      </c>
      <c r="G9387" s="114" t="s">
        <v>3123</v>
      </c>
      <c r="H9387" s="114" t="s">
        <v>3124</v>
      </c>
      <c r="I9387" s="114" t="s">
        <v>3132</v>
      </c>
    </row>
    <row r="9388" spans="1:9" x14ac:dyDescent="0.2">
      <c r="A9388" s="114" t="s">
        <v>10519</v>
      </c>
      <c r="D9388" s="114" t="s">
        <v>3133</v>
      </c>
      <c r="E9388" s="114">
        <f t="shared" si="146"/>
        <v>64420014</v>
      </c>
      <c r="F9388" s="114" t="s">
        <v>5454</v>
      </c>
      <c r="G9388" s="114" t="s">
        <v>3123</v>
      </c>
      <c r="H9388" s="114" t="s">
        <v>3124</v>
      </c>
      <c r="I9388" s="114" t="s">
        <v>3134</v>
      </c>
    </row>
    <row r="9389" spans="1:9" x14ac:dyDescent="0.2">
      <c r="A9389" s="114" t="s">
        <v>10519</v>
      </c>
      <c r="D9389" s="114" t="s">
        <v>3135</v>
      </c>
      <c r="E9389" s="114">
        <f t="shared" si="146"/>
        <v>64420015</v>
      </c>
      <c r="F9389" s="114" t="s">
        <v>5454</v>
      </c>
      <c r="G9389" s="114" t="s">
        <v>3123</v>
      </c>
      <c r="H9389" s="114" t="s">
        <v>3124</v>
      </c>
      <c r="I9389" s="114" t="s">
        <v>3132</v>
      </c>
    </row>
    <row r="9390" spans="1:9" x14ac:dyDescent="0.2">
      <c r="A9390" s="114" t="s">
        <v>10519</v>
      </c>
      <c r="D9390" s="114" t="s">
        <v>3136</v>
      </c>
      <c r="E9390" s="114">
        <f t="shared" si="146"/>
        <v>64420016</v>
      </c>
      <c r="F9390" s="114" t="s">
        <v>5454</v>
      </c>
      <c r="G9390" s="114" t="s">
        <v>3123</v>
      </c>
      <c r="H9390" s="114" t="s">
        <v>3124</v>
      </c>
      <c r="I9390" s="114" t="s">
        <v>3137</v>
      </c>
    </row>
    <row r="9391" spans="1:9" x14ac:dyDescent="0.2">
      <c r="A9391" s="114" t="s">
        <v>10519</v>
      </c>
      <c r="D9391" s="114" t="s">
        <v>3138</v>
      </c>
      <c r="E9391" s="114">
        <f t="shared" si="146"/>
        <v>64420020</v>
      </c>
      <c r="F9391" s="114" t="s">
        <v>5454</v>
      </c>
      <c r="G9391" s="114" t="s">
        <v>3123</v>
      </c>
      <c r="H9391" s="114" t="s">
        <v>3124</v>
      </c>
      <c r="I9391" s="114" t="s">
        <v>3139</v>
      </c>
    </row>
    <row r="9392" spans="1:9" x14ac:dyDescent="0.2">
      <c r="A9392" s="114" t="s">
        <v>10519</v>
      </c>
      <c r="D9392" s="114" t="s">
        <v>3140</v>
      </c>
      <c r="E9392" s="114">
        <f t="shared" si="146"/>
        <v>64420021</v>
      </c>
      <c r="F9392" s="114" t="s">
        <v>5454</v>
      </c>
      <c r="G9392" s="114" t="s">
        <v>3123</v>
      </c>
      <c r="H9392" s="114" t="s">
        <v>3124</v>
      </c>
      <c r="I9392" s="114" t="s">
        <v>3141</v>
      </c>
    </row>
    <row r="9393" spans="1:9" x14ac:dyDescent="0.2">
      <c r="A9393" s="114" t="s">
        <v>10519</v>
      </c>
      <c r="D9393" s="114" t="s">
        <v>3142</v>
      </c>
      <c r="E9393" s="114">
        <f t="shared" si="146"/>
        <v>64420022</v>
      </c>
      <c r="F9393" s="114" t="s">
        <v>5454</v>
      </c>
      <c r="G9393" s="114" t="s">
        <v>3123</v>
      </c>
      <c r="H9393" s="114" t="s">
        <v>3124</v>
      </c>
      <c r="I9393" s="114" t="s">
        <v>3143</v>
      </c>
    </row>
    <row r="9394" spans="1:9" x14ac:dyDescent="0.2">
      <c r="A9394" s="114" t="s">
        <v>10519</v>
      </c>
      <c r="D9394" s="114" t="s">
        <v>3144</v>
      </c>
      <c r="E9394" s="114">
        <f t="shared" si="146"/>
        <v>64420030</v>
      </c>
      <c r="F9394" s="114" t="s">
        <v>5454</v>
      </c>
      <c r="G9394" s="114" t="s">
        <v>3123</v>
      </c>
      <c r="H9394" s="114" t="s">
        <v>3124</v>
      </c>
      <c r="I9394" s="114" t="s">
        <v>16786</v>
      </c>
    </row>
    <row r="9395" spans="1:9" x14ac:dyDescent="0.2">
      <c r="A9395" s="114" t="s">
        <v>10519</v>
      </c>
      <c r="D9395" s="114" t="s">
        <v>3145</v>
      </c>
      <c r="E9395" s="114">
        <f t="shared" si="146"/>
        <v>64420031</v>
      </c>
      <c r="F9395" s="114" t="s">
        <v>5454</v>
      </c>
      <c r="G9395" s="114" t="s">
        <v>3123</v>
      </c>
      <c r="H9395" s="114" t="s">
        <v>3124</v>
      </c>
      <c r="I9395" s="114" t="s">
        <v>3146</v>
      </c>
    </row>
    <row r="9396" spans="1:9" x14ac:dyDescent="0.2">
      <c r="A9396" s="114" t="s">
        <v>10519</v>
      </c>
      <c r="D9396" s="114" t="s">
        <v>3147</v>
      </c>
      <c r="E9396" s="114">
        <f t="shared" si="146"/>
        <v>64420032</v>
      </c>
      <c r="F9396" s="114" t="s">
        <v>5454</v>
      </c>
      <c r="G9396" s="114" t="s">
        <v>3123</v>
      </c>
      <c r="H9396" s="114" t="s">
        <v>3124</v>
      </c>
      <c r="I9396" s="114" t="s">
        <v>3148</v>
      </c>
    </row>
    <row r="9397" spans="1:9" x14ac:dyDescent="0.2">
      <c r="A9397" s="114" t="s">
        <v>10519</v>
      </c>
      <c r="D9397" s="114" t="s">
        <v>3149</v>
      </c>
      <c r="E9397" s="114">
        <f t="shared" si="146"/>
        <v>64420033</v>
      </c>
      <c r="F9397" s="114" t="s">
        <v>5454</v>
      </c>
      <c r="G9397" s="114" t="s">
        <v>3123</v>
      </c>
      <c r="H9397" s="114" t="s">
        <v>3124</v>
      </c>
      <c r="I9397" s="114" t="s">
        <v>3150</v>
      </c>
    </row>
    <row r="9398" spans="1:9" x14ac:dyDescent="0.2">
      <c r="A9398" s="114" t="s">
        <v>10519</v>
      </c>
      <c r="D9398" s="114" t="s">
        <v>3151</v>
      </c>
      <c r="E9398" s="114">
        <f t="shared" si="146"/>
        <v>64420034</v>
      </c>
      <c r="F9398" s="114" t="s">
        <v>5454</v>
      </c>
      <c r="G9398" s="114" t="s">
        <v>3123</v>
      </c>
      <c r="H9398" s="114" t="s">
        <v>3124</v>
      </c>
      <c r="I9398" s="114" t="s">
        <v>3152</v>
      </c>
    </row>
    <row r="9399" spans="1:9" x14ac:dyDescent="0.2">
      <c r="A9399" s="114" t="s">
        <v>10519</v>
      </c>
      <c r="D9399" s="114" t="s">
        <v>3153</v>
      </c>
      <c r="E9399" s="114">
        <f t="shared" si="146"/>
        <v>64420040</v>
      </c>
      <c r="F9399" s="114" t="s">
        <v>5454</v>
      </c>
      <c r="G9399" s="114" t="s">
        <v>3123</v>
      </c>
      <c r="H9399" s="114" t="s">
        <v>3124</v>
      </c>
      <c r="I9399" s="114" t="s">
        <v>11478</v>
      </c>
    </row>
    <row r="9400" spans="1:9" x14ac:dyDescent="0.2">
      <c r="A9400" s="114" t="s">
        <v>10519</v>
      </c>
      <c r="D9400" s="114" t="s">
        <v>3154</v>
      </c>
      <c r="E9400" s="114">
        <f t="shared" si="146"/>
        <v>64420041</v>
      </c>
      <c r="F9400" s="114" t="s">
        <v>5454</v>
      </c>
      <c r="G9400" s="114" t="s">
        <v>3123</v>
      </c>
      <c r="H9400" s="114" t="s">
        <v>3124</v>
      </c>
      <c r="I9400" s="114" t="s">
        <v>3155</v>
      </c>
    </row>
    <row r="9401" spans="1:9" x14ac:dyDescent="0.2">
      <c r="A9401" s="114" t="s">
        <v>10519</v>
      </c>
      <c r="D9401" s="114" t="s">
        <v>3156</v>
      </c>
      <c r="E9401" s="114">
        <f t="shared" si="146"/>
        <v>64420042</v>
      </c>
      <c r="F9401" s="114" t="s">
        <v>5454</v>
      </c>
      <c r="G9401" s="114" t="s">
        <v>3123</v>
      </c>
      <c r="H9401" s="114" t="s">
        <v>3124</v>
      </c>
      <c r="I9401" s="114" t="s">
        <v>3157</v>
      </c>
    </row>
    <row r="9402" spans="1:9" x14ac:dyDescent="0.2">
      <c r="A9402" s="114" t="s">
        <v>10519</v>
      </c>
      <c r="D9402" s="114" t="s">
        <v>3158</v>
      </c>
      <c r="E9402" s="114">
        <f t="shared" si="146"/>
        <v>64430001</v>
      </c>
      <c r="F9402" s="114" t="s">
        <v>5454</v>
      </c>
      <c r="G9402" s="114" t="s">
        <v>3123</v>
      </c>
      <c r="H9402" s="114" t="s">
        <v>3159</v>
      </c>
      <c r="I9402" s="114" t="s">
        <v>3160</v>
      </c>
    </row>
    <row r="9403" spans="1:9" x14ac:dyDescent="0.2">
      <c r="A9403" s="114" t="s">
        <v>10519</v>
      </c>
      <c r="D9403" s="114" t="s">
        <v>3161</v>
      </c>
      <c r="E9403" s="114">
        <f t="shared" si="146"/>
        <v>64430010</v>
      </c>
      <c r="F9403" s="114" t="s">
        <v>5454</v>
      </c>
      <c r="G9403" s="114" t="s">
        <v>3123</v>
      </c>
      <c r="H9403" s="114" t="s">
        <v>3159</v>
      </c>
      <c r="I9403" s="114" t="s">
        <v>3162</v>
      </c>
    </row>
    <row r="9404" spans="1:9" x14ac:dyDescent="0.2">
      <c r="A9404" s="114" t="s">
        <v>10519</v>
      </c>
      <c r="D9404" s="114" t="s">
        <v>3163</v>
      </c>
      <c r="E9404" s="114">
        <f t="shared" si="146"/>
        <v>64430011</v>
      </c>
      <c r="F9404" s="114" t="s">
        <v>5454</v>
      </c>
      <c r="G9404" s="114" t="s">
        <v>3123</v>
      </c>
      <c r="H9404" s="114" t="s">
        <v>3159</v>
      </c>
      <c r="I9404" s="114" t="s">
        <v>3164</v>
      </c>
    </row>
    <row r="9405" spans="1:9" x14ac:dyDescent="0.2">
      <c r="A9405" s="114" t="s">
        <v>10519</v>
      </c>
      <c r="D9405" s="114" t="s">
        <v>3165</v>
      </c>
      <c r="E9405" s="114">
        <f t="shared" si="146"/>
        <v>64430012</v>
      </c>
      <c r="F9405" s="114" t="s">
        <v>5454</v>
      </c>
      <c r="G9405" s="114" t="s">
        <v>3123</v>
      </c>
      <c r="H9405" s="114" t="s">
        <v>3159</v>
      </c>
      <c r="I9405" s="114" t="s">
        <v>3166</v>
      </c>
    </row>
    <row r="9406" spans="1:9" x14ac:dyDescent="0.2">
      <c r="A9406" s="114" t="s">
        <v>10519</v>
      </c>
      <c r="D9406" s="114" t="s">
        <v>3167</v>
      </c>
      <c r="E9406" s="114">
        <f t="shared" si="146"/>
        <v>64430013</v>
      </c>
      <c r="F9406" s="114" t="s">
        <v>5454</v>
      </c>
      <c r="G9406" s="114" t="s">
        <v>3123</v>
      </c>
      <c r="H9406" s="114" t="s">
        <v>3159</v>
      </c>
      <c r="I9406" s="114" t="s">
        <v>3168</v>
      </c>
    </row>
    <row r="9407" spans="1:9" x14ac:dyDescent="0.2">
      <c r="A9407" s="114" t="s">
        <v>10519</v>
      </c>
      <c r="D9407" s="114" t="s">
        <v>3169</v>
      </c>
      <c r="E9407" s="114">
        <f t="shared" si="146"/>
        <v>64430014</v>
      </c>
      <c r="F9407" s="114" t="s">
        <v>5454</v>
      </c>
      <c r="G9407" s="114" t="s">
        <v>3123</v>
      </c>
      <c r="H9407" s="114" t="s">
        <v>3159</v>
      </c>
      <c r="I9407" s="114" t="s">
        <v>3170</v>
      </c>
    </row>
    <row r="9408" spans="1:9" x14ac:dyDescent="0.2">
      <c r="A9408" s="114" t="s">
        <v>10519</v>
      </c>
      <c r="D9408" s="114" t="s">
        <v>3171</v>
      </c>
      <c r="E9408" s="114">
        <f t="shared" si="146"/>
        <v>64430015</v>
      </c>
      <c r="F9408" s="114" t="s">
        <v>5454</v>
      </c>
      <c r="G9408" s="114" t="s">
        <v>3123</v>
      </c>
      <c r="H9408" s="114" t="s">
        <v>3159</v>
      </c>
      <c r="I9408" s="114" t="s">
        <v>3172</v>
      </c>
    </row>
    <row r="9409" spans="1:9" x14ac:dyDescent="0.2">
      <c r="A9409" s="114" t="s">
        <v>10519</v>
      </c>
      <c r="D9409" s="114" t="s">
        <v>3173</v>
      </c>
      <c r="E9409" s="114">
        <f t="shared" si="146"/>
        <v>64430016</v>
      </c>
      <c r="F9409" s="114" t="s">
        <v>5454</v>
      </c>
      <c r="G9409" s="114" t="s">
        <v>3123</v>
      </c>
      <c r="H9409" s="114" t="s">
        <v>3159</v>
      </c>
      <c r="I9409" s="114" t="s">
        <v>3174</v>
      </c>
    </row>
    <row r="9410" spans="1:9" x14ac:dyDescent="0.2">
      <c r="A9410" s="114" t="s">
        <v>10519</v>
      </c>
      <c r="D9410" s="114" t="s">
        <v>3175</v>
      </c>
      <c r="E9410" s="114">
        <f t="shared" ref="E9410:E9473" si="147">VALUE(D9410)</f>
        <v>64430017</v>
      </c>
      <c r="F9410" s="114" t="s">
        <v>5454</v>
      </c>
      <c r="G9410" s="114" t="s">
        <v>3123</v>
      </c>
      <c r="H9410" s="114" t="s">
        <v>3159</v>
      </c>
      <c r="I9410" s="114" t="s">
        <v>3176</v>
      </c>
    </row>
    <row r="9411" spans="1:9" x14ac:dyDescent="0.2">
      <c r="A9411" s="114" t="s">
        <v>10519</v>
      </c>
      <c r="D9411" s="114" t="s">
        <v>3177</v>
      </c>
      <c r="E9411" s="114">
        <f t="shared" si="147"/>
        <v>64430030</v>
      </c>
      <c r="F9411" s="114" t="s">
        <v>5454</v>
      </c>
      <c r="G9411" s="114" t="s">
        <v>3123</v>
      </c>
      <c r="H9411" s="114" t="s">
        <v>3159</v>
      </c>
      <c r="I9411" s="114" t="s">
        <v>2890</v>
      </c>
    </row>
    <row r="9412" spans="1:9" x14ac:dyDescent="0.2">
      <c r="A9412" s="114" t="s">
        <v>10519</v>
      </c>
      <c r="D9412" s="114" t="s">
        <v>3178</v>
      </c>
      <c r="E9412" s="114">
        <f t="shared" si="147"/>
        <v>64431001</v>
      </c>
      <c r="F9412" s="114" t="s">
        <v>5454</v>
      </c>
      <c r="G9412" s="114" t="s">
        <v>3123</v>
      </c>
      <c r="H9412" s="114" t="s">
        <v>3179</v>
      </c>
      <c r="I9412" s="114" t="s">
        <v>3180</v>
      </c>
    </row>
    <row r="9413" spans="1:9" x14ac:dyDescent="0.2">
      <c r="A9413" s="114" t="s">
        <v>10519</v>
      </c>
      <c r="D9413" s="114" t="s">
        <v>3181</v>
      </c>
      <c r="E9413" s="114">
        <f t="shared" si="147"/>
        <v>64431010</v>
      </c>
      <c r="F9413" s="114" t="s">
        <v>5454</v>
      </c>
      <c r="G9413" s="114" t="s">
        <v>3123</v>
      </c>
      <c r="H9413" s="114" t="s">
        <v>3179</v>
      </c>
      <c r="I9413" s="114" t="s">
        <v>3182</v>
      </c>
    </row>
    <row r="9414" spans="1:9" x14ac:dyDescent="0.2">
      <c r="A9414" s="114" t="s">
        <v>10519</v>
      </c>
      <c r="D9414" s="114" t="s">
        <v>3183</v>
      </c>
      <c r="E9414" s="114">
        <f t="shared" si="147"/>
        <v>64431011</v>
      </c>
      <c r="F9414" s="114" t="s">
        <v>5454</v>
      </c>
      <c r="G9414" s="114" t="s">
        <v>3123</v>
      </c>
      <c r="H9414" s="114" t="s">
        <v>3179</v>
      </c>
      <c r="I9414" s="114" t="s">
        <v>3184</v>
      </c>
    </row>
    <row r="9415" spans="1:9" x14ac:dyDescent="0.2">
      <c r="A9415" s="114" t="s">
        <v>10519</v>
      </c>
      <c r="D9415" s="114" t="s">
        <v>3185</v>
      </c>
      <c r="E9415" s="114">
        <f t="shared" si="147"/>
        <v>64431012</v>
      </c>
      <c r="F9415" s="114" t="s">
        <v>5454</v>
      </c>
      <c r="G9415" s="114" t="s">
        <v>3123</v>
      </c>
      <c r="H9415" s="114" t="s">
        <v>3179</v>
      </c>
      <c r="I9415" s="114" t="s">
        <v>3186</v>
      </c>
    </row>
    <row r="9416" spans="1:9" x14ac:dyDescent="0.2">
      <c r="A9416" s="114" t="s">
        <v>10519</v>
      </c>
      <c r="D9416" s="114" t="s">
        <v>3187</v>
      </c>
      <c r="E9416" s="114">
        <f t="shared" si="147"/>
        <v>64431013</v>
      </c>
      <c r="F9416" s="114" t="s">
        <v>5454</v>
      </c>
      <c r="G9416" s="114" t="s">
        <v>3123</v>
      </c>
      <c r="H9416" s="114" t="s">
        <v>3179</v>
      </c>
      <c r="I9416" s="114" t="s">
        <v>265</v>
      </c>
    </row>
    <row r="9417" spans="1:9" x14ac:dyDescent="0.2">
      <c r="A9417" s="114" t="s">
        <v>10519</v>
      </c>
      <c r="D9417" s="114" t="s">
        <v>3188</v>
      </c>
      <c r="E9417" s="114">
        <f t="shared" si="147"/>
        <v>64431014</v>
      </c>
      <c r="F9417" s="114" t="s">
        <v>5454</v>
      </c>
      <c r="G9417" s="114" t="s">
        <v>3123</v>
      </c>
      <c r="H9417" s="114" t="s">
        <v>3179</v>
      </c>
      <c r="I9417" s="114" t="s">
        <v>3170</v>
      </c>
    </row>
    <row r="9418" spans="1:9" x14ac:dyDescent="0.2">
      <c r="A9418" s="114" t="s">
        <v>10519</v>
      </c>
      <c r="D9418" s="114" t="s">
        <v>3189</v>
      </c>
      <c r="E9418" s="114">
        <f t="shared" si="147"/>
        <v>64431015</v>
      </c>
      <c r="F9418" s="114" t="s">
        <v>5454</v>
      </c>
      <c r="G9418" s="114" t="s">
        <v>3123</v>
      </c>
      <c r="H9418" s="114" t="s">
        <v>3179</v>
      </c>
      <c r="I9418" s="114" t="s">
        <v>3172</v>
      </c>
    </row>
    <row r="9419" spans="1:9" x14ac:dyDescent="0.2">
      <c r="A9419" s="114" t="s">
        <v>10519</v>
      </c>
      <c r="D9419" s="114" t="s">
        <v>3190</v>
      </c>
      <c r="E9419" s="114">
        <f t="shared" si="147"/>
        <v>64431016</v>
      </c>
      <c r="F9419" s="114" t="s">
        <v>5454</v>
      </c>
      <c r="G9419" s="114" t="s">
        <v>3123</v>
      </c>
      <c r="H9419" s="114" t="s">
        <v>3179</v>
      </c>
      <c r="I9419" s="114" t="s">
        <v>3174</v>
      </c>
    </row>
    <row r="9420" spans="1:9" x14ac:dyDescent="0.2">
      <c r="A9420" s="114" t="s">
        <v>10519</v>
      </c>
      <c r="D9420" s="114" t="s">
        <v>3191</v>
      </c>
      <c r="E9420" s="114">
        <f t="shared" si="147"/>
        <v>64431017</v>
      </c>
      <c r="F9420" s="114" t="s">
        <v>5454</v>
      </c>
      <c r="G9420" s="114" t="s">
        <v>3123</v>
      </c>
      <c r="H9420" s="114" t="s">
        <v>3179</v>
      </c>
      <c r="I9420" s="114" t="s">
        <v>3176</v>
      </c>
    </row>
    <row r="9421" spans="1:9" x14ac:dyDescent="0.2">
      <c r="A9421" s="114" t="s">
        <v>10519</v>
      </c>
      <c r="D9421" s="114" t="s">
        <v>3192</v>
      </c>
      <c r="E9421" s="114">
        <f t="shared" si="147"/>
        <v>64431030</v>
      </c>
      <c r="F9421" s="114" t="s">
        <v>5454</v>
      </c>
      <c r="G9421" s="114" t="s">
        <v>3123</v>
      </c>
      <c r="H9421" s="114" t="s">
        <v>3179</v>
      </c>
      <c r="I9421" s="114" t="s">
        <v>2890</v>
      </c>
    </row>
    <row r="9422" spans="1:9" x14ac:dyDescent="0.2">
      <c r="A9422" s="114" t="s">
        <v>10519</v>
      </c>
      <c r="D9422" s="114" t="s">
        <v>3193</v>
      </c>
      <c r="E9422" s="114">
        <f t="shared" si="147"/>
        <v>64450001</v>
      </c>
      <c r="F9422" s="114" t="s">
        <v>5454</v>
      </c>
      <c r="G9422" s="114" t="s">
        <v>3123</v>
      </c>
      <c r="H9422" s="114" t="s">
        <v>3194</v>
      </c>
      <c r="I9422" s="114" t="s">
        <v>3194</v>
      </c>
    </row>
    <row r="9423" spans="1:9" x14ac:dyDescent="0.2">
      <c r="A9423" s="114" t="s">
        <v>10519</v>
      </c>
      <c r="D9423" s="114" t="s">
        <v>3195</v>
      </c>
      <c r="E9423" s="114">
        <f t="shared" si="147"/>
        <v>64450010</v>
      </c>
      <c r="F9423" s="114" t="s">
        <v>5454</v>
      </c>
      <c r="G9423" s="114" t="s">
        <v>3123</v>
      </c>
      <c r="H9423" s="114" t="s">
        <v>3194</v>
      </c>
      <c r="I9423" s="114" t="s">
        <v>3196</v>
      </c>
    </row>
    <row r="9424" spans="1:9" x14ac:dyDescent="0.2">
      <c r="A9424" s="114" t="s">
        <v>10519</v>
      </c>
      <c r="D9424" s="114" t="s">
        <v>3197</v>
      </c>
      <c r="E9424" s="114">
        <f t="shared" si="147"/>
        <v>64450011</v>
      </c>
      <c r="F9424" s="114" t="s">
        <v>5454</v>
      </c>
      <c r="G9424" s="114" t="s">
        <v>3123</v>
      </c>
      <c r="H9424" s="114" t="s">
        <v>3194</v>
      </c>
      <c r="I9424" s="114" t="s">
        <v>3198</v>
      </c>
    </row>
    <row r="9425" spans="1:9" x14ac:dyDescent="0.2">
      <c r="A9425" s="114" t="s">
        <v>10519</v>
      </c>
      <c r="D9425" s="114" t="s">
        <v>3199</v>
      </c>
      <c r="E9425" s="114">
        <f t="shared" si="147"/>
        <v>64450012</v>
      </c>
      <c r="F9425" s="114" t="s">
        <v>5454</v>
      </c>
      <c r="G9425" s="114" t="s">
        <v>3123</v>
      </c>
      <c r="H9425" s="114" t="s">
        <v>3194</v>
      </c>
      <c r="I9425" s="114" t="s">
        <v>3200</v>
      </c>
    </row>
    <row r="9426" spans="1:9" x14ac:dyDescent="0.2">
      <c r="A9426" s="114" t="s">
        <v>10519</v>
      </c>
      <c r="D9426" s="114" t="s">
        <v>3201</v>
      </c>
      <c r="E9426" s="114">
        <f t="shared" si="147"/>
        <v>64450013</v>
      </c>
      <c r="F9426" s="114" t="s">
        <v>5454</v>
      </c>
      <c r="G9426" s="114" t="s">
        <v>3123</v>
      </c>
      <c r="H9426" s="114" t="s">
        <v>3194</v>
      </c>
      <c r="I9426" s="114" t="s">
        <v>3202</v>
      </c>
    </row>
    <row r="9427" spans="1:9" x14ac:dyDescent="0.2">
      <c r="A9427" s="114" t="s">
        <v>10519</v>
      </c>
      <c r="D9427" s="114" t="s">
        <v>3203</v>
      </c>
      <c r="E9427" s="114">
        <f t="shared" si="147"/>
        <v>64450014</v>
      </c>
      <c r="F9427" s="114" t="s">
        <v>5454</v>
      </c>
      <c r="G9427" s="114" t="s">
        <v>3123</v>
      </c>
      <c r="H9427" s="114" t="s">
        <v>3194</v>
      </c>
      <c r="I9427" s="114" t="s">
        <v>3204</v>
      </c>
    </row>
    <row r="9428" spans="1:9" x14ac:dyDescent="0.2">
      <c r="A9428" s="114" t="s">
        <v>10519</v>
      </c>
      <c r="D9428" s="114" t="s">
        <v>3205</v>
      </c>
      <c r="E9428" s="114">
        <f t="shared" si="147"/>
        <v>64450020</v>
      </c>
      <c r="F9428" s="114" t="s">
        <v>5454</v>
      </c>
      <c r="G9428" s="114" t="s">
        <v>3123</v>
      </c>
      <c r="H9428" s="114" t="s">
        <v>3194</v>
      </c>
      <c r="I9428" s="114" t="s">
        <v>3206</v>
      </c>
    </row>
    <row r="9429" spans="1:9" x14ac:dyDescent="0.2">
      <c r="A9429" s="114" t="s">
        <v>10519</v>
      </c>
      <c r="D9429" s="114" t="s">
        <v>3207</v>
      </c>
      <c r="E9429" s="114">
        <f t="shared" si="147"/>
        <v>64450021</v>
      </c>
      <c r="F9429" s="114" t="s">
        <v>5454</v>
      </c>
      <c r="G9429" s="114" t="s">
        <v>3123</v>
      </c>
      <c r="H9429" s="114" t="s">
        <v>3194</v>
      </c>
      <c r="I9429" s="114" t="s">
        <v>5879</v>
      </c>
    </row>
    <row r="9430" spans="1:9" x14ac:dyDescent="0.2">
      <c r="A9430" s="114" t="s">
        <v>10519</v>
      </c>
      <c r="D9430" s="114" t="s">
        <v>5880</v>
      </c>
      <c r="E9430" s="114">
        <f t="shared" si="147"/>
        <v>64450022</v>
      </c>
      <c r="F9430" s="114" t="s">
        <v>5454</v>
      </c>
      <c r="G9430" s="114" t="s">
        <v>3123</v>
      </c>
      <c r="H9430" s="114" t="s">
        <v>3194</v>
      </c>
      <c r="I9430" s="114" t="s">
        <v>5881</v>
      </c>
    </row>
    <row r="9431" spans="1:9" x14ac:dyDescent="0.2">
      <c r="A9431" s="114" t="s">
        <v>10519</v>
      </c>
      <c r="D9431" s="114" t="s">
        <v>5882</v>
      </c>
      <c r="E9431" s="114">
        <f t="shared" si="147"/>
        <v>64450030</v>
      </c>
      <c r="F9431" s="114" t="s">
        <v>5454</v>
      </c>
      <c r="G9431" s="114" t="s">
        <v>3123</v>
      </c>
      <c r="H9431" s="114" t="s">
        <v>3194</v>
      </c>
      <c r="I9431" s="114" t="s">
        <v>3225</v>
      </c>
    </row>
    <row r="9432" spans="1:9" x14ac:dyDescent="0.2">
      <c r="A9432" s="114" t="s">
        <v>10519</v>
      </c>
      <c r="D9432" s="114" t="s">
        <v>3226</v>
      </c>
      <c r="E9432" s="114">
        <f t="shared" si="147"/>
        <v>64450031</v>
      </c>
      <c r="F9432" s="114" t="s">
        <v>5454</v>
      </c>
      <c r="G9432" s="114" t="s">
        <v>3123</v>
      </c>
      <c r="H9432" s="114" t="s">
        <v>3194</v>
      </c>
      <c r="I9432" s="114" t="s">
        <v>3227</v>
      </c>
    </row>
    <row r="9433" spans="1:9" x14ac:dyDescent="0.2">
      <c r="A9433" s="114" t="s">
        <v>10519</v>
      </c>
      <c r="D9433" s="114" t="s">
        <v>3228</v>
      </c>
      <c r="E9433" s="114">
        <f t="shared" si="147"/>
        <v>64450032</v>
      </c>
      <c r="F9433" s="114" t="s">
        <v>5454</v>
      </c>
      <c r="G9433" s="114" t="s">
        <v>3123</v>
      </c>
      <c r="H9433" s="114" t="s">
        <v>3194</v>
      </c>
      <c r="I9433" s="114" t="s">
        <v>3229</v>
      </c>
    </row>
    <row r="9434" spans="1:9" x14ac:dyDescent="0.2">
      <c r="A9434" s="114" t="s">
        <v>10519</v>
      </c>
      <c r="D9434" s="114" t="s">
        <v>3230</v>
      </c>
      <c r="E9434" s="114">
        <f t="shared" si="147"/>
        <v>64450033</v>
      </c>
      <c r="F9434" s="114" t="s">
        <v>5454</v>
      </c>
      <c r="G9434" s="114" t="s">
        <v>3123</v>
      </c>
      <c r="H9434" s="114" t="s">
        <v>3194</v>
      </c>
      <c r="I9434" s="114" t="s">
        <v>3231</v>
      </c>
    </row>
    <row r="9435" spans="1:9" x14ac:dyDescent="0.2">
      <c r="A9435" s="114" t="s">
        <v>10519</v>
      </c>
      <c r="D9435" s="114" t="s">
        <v>3232</v>
      </c>
      <c r="E9435" s="114">
        <f t="shared" si="147"/>
        <v>64450034</v>
      </c>
      <c r="F9435" s="114" t="s">
        <v>5454</v>
      </c>
      <c r="G9435" s="114" t="s">
        <v>3123</v>
      </c>
      <c r="H9435" s="114" t="s">
        <v>3194</v>
      </c>
      <c r="I9435" s="114" t="s">
        <v>3233</v>
      </c>
    </row>
    <row r="9436" spans="1:9" x14ac:dyDescent="0.2">
      <c r="A9436" s="114" t="s">
        <v>10519</v>
      </c>
      <c r="D9436" s="114" t="s">
        <v>3234</v>
      </c>
      <c r="E9436" s="114">
        <f t="shared" si="147"/>
        <v>64450035</v>
      </c>
      <c r="F9436" s="114" t="s">
        <v>5454</v>
      </c>
      <c r="G9436" s="114" t="s">
        <v>3123</v>
      </c>
      <c r="H9436" s="114" t="s">
        <v>3194</v>
      </c>
      <c r="I9436" s="114" t="s">
        <v>3235</v>
      </c>
    </row>
    <row r="9437" spans="1:9" x14ac:dyDescent="0.2">
      <c r="A9437" s="114" t="s">
        <v>10519</v>
      </c>
      <c r="D9437" s="114" t="s">
        <v>3236</v>
      </c>
      <c r="E9437" s="114">
        <f t="shared" si="147"/>
        <v>64450036</v>
      </c>
      <c r="F9437" s="114" t="s">
        <v>5454</v>
      </c>
      <c r="G9437" s="114" t="s">
        <v>3123</v>
      </c>
      <c r="H9437" s="114" t="s">
        <v>3194</v>
      </c>
      <c r="I9437" s="114" t="s">
        <v>3237</v>
      </c>
    </row>
    <row r="9438" spans="1:9" x14ac:dyDescent="0.2">
      <c r="A9438" s="114" t="s">
        <v>10519</v>
      </c>
      <c r="D9438" s="114" t="s">
        <v>3440</v>
      </c>
      <c r="E9438" s="114">
        <f t="shared" si="147"/>
        <v>64450040</v>
      </c>
      <c r="F9438" s="114" t="s">
        <v>5454</v>
      </c>
      <c r="G9438" s="114" t="s">
        <v>3123</v>
      </c>
      <c r="H9438" s="114" t="s">
        <v>3194</v>
      </c>
      <c r="I9438" s="114" t="s">
        <v>3441</v>
      </c>
    </row>
    <row r="9439" spans="1:9" x14ac:dyDescent="0.2">
      <c r="A9439" s="114" t="s">
        <v>10519</v>
      </c>
      <c r="D9439" s="114" t="s">
        <v>3442</v>
      </c>
      <c r="E9439" s="114">
        <f t="shared" si="147"/>
        <v>64450041</v>
      </c>
      <c r="F9439" s="114" t="s">
        <v>5454</v>
      </c>
      <c r="G9439" s="114" t="s">
        <v>3123</v>
      </c>
      <c r="H9439" s="114" t="s">
        <v>3194</v>
      </c>
      <c r="I9439" s="114" t="s">
        <v>3443</v>
      </c>
    </row>
    <row r="9440" spans="1:9" x14ac:dyDescent="0.2">
      <c r="A9440" s="114" t="s">
        <v>10519</v>
      </c>
      <c r="D9440" s="114" t="s">
        <v>3444</v>
      </c>
      <c r="E9440" s="114">
        <f t="shared" si="147"/>
        <v>64450042</v>
      </c>
      <c r="F9440" s="114" t="s">
        <v>5454</v>
      </c>
      <c r="G9440" s="114" t="s">
        <v>3123</v>
      </c>
      <c r="H9440" s="114" t="s">
        <v>3194</v>
      </c>
      <c r="I9440" s="114" t="s">
        <v>3445</v>
      </c>
    </row>
    <row r="9441" spans="1:9" x14ac:dyDescent="0.2">
      <c r="A9441" s="114" t="s">
        <v>10519</v>
      </c>
      <c r="D9441" s="114" t="s">
        <v>3446</v>
      </c>
      <c r="E9441" s="114">
        <f t="shared" si="147"/>
        <v>64450050</v>
      </c>
      <c r="F9441" s="114" t="s">
        <v>5454</v>
      </c>
      <c r="G9441" s="114" t="s">
        <v>3123</v>
      </c>
      <c r="H9441" s="114" t="s">
        <v>3194</v>
      </c>
      <c r="I9441" s="114" t="s">
        <v>6327</v>
      </c>
    </row>
    <row r="9442" spans="1:9" x14ac:dyDescent="0.2">
      <c r="A9442" s="114" t="s">
        <v>10519</v>
      </c>
      <c r="D9442" s="114" t="s">
        <v>3447</v>
      </c>
      <c r="E9442" s="114">
        <f t="shared" si="147"/>
        <v>64450051</v>
      </c>
      <c r="F9442" s="114" t="s">
        <v>5454</v>
      </c>
      <c r="G9442" s="114" t="s">
        <v>3123</v>
      </c>
      <c r="H9442" s="114" t="s">
        <v>3194</v>
      </c>
      <c r="I9442" s="114" t="s">
        <v>3448</v>
      </c>
    </row>
    <row r="9443" spans="1:9" x14ac:dyDescent="0.2">
      <c r="A9443" s="114" t="s">
        <v>10519</v>
      </c>
      <c r="D9443" s="114" t="s">
        <v>3449</v>
      </c>
      <c r="E9443" s="114">
        <f t="shared" si="147"/>
        <v>64450052</v>
      </c>
      <c r="F9443" s="114" t="s">
        <v>5454</v>
      </c>
      <c r="G9443" s="114" t="s">
        <v>3123</v>
      </c>
      <c r="H9443" s="114" t="s">
        <v>3194</v>
      </c>
      <c r="I9443" s="114" t="s">
        <v>3450</v>
      </c>
    </row>
    <row r="9444" spans="1:9" x14ac:dyDescent="0.2">
      <c r="A9444" s="114" t="s">
        <v>10519</v>
      </c>
      <c r="D9444" s="114" t="s">
        <v>3451</v>
      </c>
      <c r="E9444" s="114">
        <f t="shared" si="147"/>
        <v>64450053</v>
      </c>
      <c r="F9444" s="114" t="s">
        <v>5454</v>
      </c>
      <c r="G9444" s="114" t="s">
        <v>3123</v>
      </c>
      <c r="H9444" s="114" t="s">
        <v>3194</v>
      </c>
      <c r="I9444" s="114" t="s">
        <v>3452</v>
      </c>
    </row>
    <row r="9445" spans="1:9" x14ac:dyDescent="0.2">
      <c r="A9445" s="114" t="s">
        <v>10519</v>
      </c>
      <c r="D9445" s="114" t="s">
        <v>3453</v>
      </c>
      <c r="E9445" s="114">
        <f t="shared" si="147"/>
        <v>64450060</v>
      </c>
      <c r="F9445" s="114" t="s">
        <v>5454</v>
      </c>
      <c r="G9445" s="114" t="s">
        <v>3123</v>
      </c>
      <c r="H9445" s="114" t="s">
        <v>3194</v>
      </c>
      <c r="I9445" s="114" t="s">
        <v>11478</v>
      </c>
    </row>
    <row r="9446" spans="1:9" x14ac:dyDescent="0.2">
      <c r="A9446" s="114" t="s">
        <v>10519</v>
      </c>
      <c r="D9446" s="114" t="s">
        <v>3454</v>
      </c>
      <c r="E9446" s="114">
        <f t="shared" si="147"/>
        <v>64450061</v>
      </c>
      <c r="F9446" s="114" t="s">
        <v>5454</v>
      </c>
      <c r="G9446" s="114" t="s">
        <v>3123</v>
      </c>
      <c r="H9446" s="114" t="s">
        <v>3194</v>
      </c>
      <c r="I9446" s="114" t="s">
        <v>3455</v>
      </c>
    </row>
    <row r="9447" spans="1:9" x14ac:dyDescent="0.2">
      <c r="A9447" s="114" t="s">
        <v>10519</v>
      </c>
      <c r="D9447" s="114" t="s">
        <v>3456</v>
      </c>
      <c r="E9447" s="114">
        <f t="shared" si="147"/>
        <v>64450062</v>
      </c>
      <c r="F9447" s="114" t="s">
        <v>5454</v>
      </c>
      <c r="G9447" s="114" t="s">
        <v>3123</v>
      </c>
      <c r="H9447" s="114" t="s">
        <v>3194</v>
      </c>
      <c r="I9447" s="114" t="s">
        <v>3457</v>
      </c>
    </row>
    <row r="9448" spans="1:9" x14ac:dyDescent="0.2">
      <c r="A9448" s="114" t="s">
        <v>10519</v>
      </c>
      <c r="D9448" s="114" t="s">
        <v>3458</v>
      </c>
      <c r="E9448" s="114">
        <f t="shared" si="147"/>
        <v>64470001</v>
      </c>
      <c r="F9448" s="114" t="s">
        <v>5454</v>
      </c>
      <c r="G9448" s="114" t="s">
        <v>3123</v>
      </c>
      <c r="H9448" s="114" t="s">
        <v>3459</v>
      </c>
      <c r="I9448" s="114" t="s">
        <v>3459</v>
      </c>
    </row>
    <row r="9449" spans="1:9" x14ac:dyDescent="0.2">
      <c r="A9449" s="114" t="s">
        <v>10519</v>
      </c>
      <c r="D9449" s="114" t="s">
        <v>3460</v>
      </c>
      <c r="E9449" s="114">
        <f t="shared" si="147"/>
        <v>64470010</v>
      </c>
      <c r="F9449" s="114" t="s">
        <v>5454</v>
      </c>
      <c r="G9449" s="114" t="s">
        <v>3123</v>
      </c>
      <c r="H9449" s="114" t="s">
        <v>3459</v>
      </c>
      <c r="I9449" s="114" t="s">
        <v>3461</v>
      </c>
    </row>
    <row r="9450" spans="1:9" x14ac:dyDescent="0.2">
      <c r="A9450" s="114" t="s">
        <v>10519</v>
      </c>
      <c r="D9450" s="114" t="s">
        <v>3462</v>
      </c>
      <c r="E9450" s="114">
        <f t="shared" si="147"/>
        <v>64470011</v>
      </c>
      <c r="F9450" s="114" t="s">
        <v>5454</v>
      </c>
      <c r="G9450" s="114" t="s">
        <v>3123</v>
      </c>
      <c r="H9450" s="114" t="s">
        <v>3459</v>
      </c>
      <c r="I9450" s="114" t="s">
        <v>3463</v>
      </c>
    </row>
    <row r="9451" spans="1:9" x14ac:dyDescent="0.2">
      <c r="A9451" s="114" t="s">
        <v>10519</v>
      </c>
      <c r="D9451" s="114" t="s">
        <v>3464</v>
      </c>
      <c r="E9451" s="114">
        <f t="shared" si="147"/>
        <v>64470012</v>
      </c>
      <c r="F9451" s="114" t="s">
        <v>5454</v>
      </c>
      <c r="G9451" s="114" t="s">
        <v>3123</v>
      </c>
      <c r="H9451" s="114" t="s">
        <v>3459</v>
      </c>
      <c r="I9451" s="114" t="s">
        <v>3465</v>
      </c>
    </row>
    <row r="9452" spans="1:9" x14ac:dyDescent="0.2">
      <c r="A9452" s="114" t="s">
        <v>10519</v>
      </c>
      <c r="D9452" s="114" t="s">
        <v>3466</v>
      </c>
      <c r="E9452" s="114">
        <f t="shared" si="147"/>
        <v>64470013</v>
      </c>
      <c r="F9452" s="114" t="s">
        <v>5454</v>
      </c>
      <c r="G9452" s="114" t="s">
        <v>3123</v>
      </c>
      <c r="H9452" s="114" t="s">
        <v>3459</v>
      </c>
      <c r="I9452" s="114" t="s">
        <v>3467</v>
      </c>
    </row>
    <row r="9453" spans="1:9" x14ac:dyDescent="0.2">
      <c r="A9453" s="114" t="s">
        <v>10519</v>
      </c>
      <c r="D9453" s="114" t="s">
        <v>3468</v>
      </c>
      <c r="E9453" s="114">
        <f t="shared" si="147"/>
        <v>64470020</v>
      </c>
      <c r="F9453" s="114" t="s">
        <v>5454</v>
      </c>
      <c r="G9453" s="114" t="s">
        <v>3123</v>
      </c>
      <c r="H9453" s="114" t="s">
        <v>3459</v>
      </c>
      <c r="I9453" s="114" t="s">
        <v>3469</v>
      </c>
    </row>
    <row r="9454" spans="1:9" x14ac:dyDescent="0.2">
      <c r="A9454" s="114" t="s">
        <v>10519</v>
      </c>
      <c r="D9454" s="114" t="s">
        <v>3470</v>
      </c>
      <c r="E9454" s="114">
        <f t="shared" si="147"/>
        <v>64470021</v>
      </c>
      <c r="F9454" s="114" t="s">
        <v>5454</v>
      </c>
      <c r="G9454" s="114" t="s">
        <v>3123</v>
      </c>
      <c r="H9454" s="114" t="s">
        <v>3459</v>
      </c>
      <c r="I9454" s="114" t="s">
        <v>3471</v>
      </c>
    </row>
    <row r="9455" spans="1:9" x14ac:dyDescent="0.2">
      <c r="A9455" s="114" t="s">
        <v>10519</v>
      </c>
      <c r="D9455" s="114" t="s">
        <v>3472</v>
      </c>
      <c r="E9455" s="114">
        <f t="shared" si="147"/>
        <v>64470022</v>
      </c>
      <c r="F9455" s="114" t="s">
        <v>5454</v>
      </c>
      <c r="G9455" s="114" t="s">
        <v>3123</v>
      </c>
      <c r="H9455" s="114" t="s">
        <v>3459</v>
      </c>
      <c r="I9455" s="114" t="s">
        <v>3473</v>
      </c>
    </row>
    <row r="9456" spans="1:9" x14ac:dyDescent="0.2">
      <c r="A9456" s="114" t="s">
        <v>10519</v>
      </c>
      <c r="D9456" s="114" t="s">
        <v>3474</v>
      </c>
      <c r="E9456" s="114">
        <f t="shared" si="147"/>
        <v>64470023</v>
      </c>
      <c r="F9456" s="114" t="s">
        <v>5454</v>
      </c>
      <c r="G9456" s="114" t="s">
        <v>3123</v>
      </c>
      <c r="H9456" s="114" t="s">
        <v>3459</v>
      </c>
      <c r="I9456" s="114" t="s">
        <v>3475</v>
      </c>
    </row>
    <row r="9457" spans="1:9" x14ac:dyDescent="0.2">
      <c r="A9457" s="114" t="s">
        <v>10519</v>
      </c>
      <c r="D9457" s="114" t="s">
        <v>3476</v>
      </c>
      <c r="E9457" s="114">
        <f t="shared" si="147"/>
        <v>64470024</v>
      </c>
      <c r="F9457" s="114" t="s">
        <v>5454</v>
      </c>
      <c r="G9457" s="114" t="s">
        <v>3123</v>
      </c>
      <c r="H9457" s="114" t="s">
        <v>3459</v>
      </c>
      <c r="I9457" s="114" t="s">
        <v>3477</v>
      </c>
    </row>
    <row r="9458" spans="1:9" x14ac:dyDescent="0.2">
      <c r="A9458" s="114" t="s">
        <v>10519</v>
      </c>
      <c r="D9458" s="114" t="s">
        <v>3478</v>
      </c>
      <c r="E9458" s="114">
        <f t="shared" si="147"/>
        <v>64470025</v>
      </c>
      <c r="F9458" s="114" t="s">
        <v>5454</v>
      </c>
      <c r="G9458" s="114" t="s">
        <v>3123</v>
      </c>
      <c r="H9458" s="114" t="s">
        <v>3459</v>
      </c>
      <c r="I9458" s="114" t="s">
        <v>3479</v>
      </c>
    </row>
    <row r="9459" spans="1:9" x14ac:dyDescent="0.2">
      <c r="A9459" s="114" t="s">
        <v>10519</v>
      </c>
      <c r="D9459" s="114" t="s">
        <v>3480</v>
      </c>
      <c r="E9459" s="114">
        <f t="shared" si="147"/>
        <v>64470026</v>
      </c>
      <c r="F9459" s="114" t="s">
        <v>5454</v>
      </c>
      <c r="G9459" s="114" t="s">
        <v>3123</v>
      </c>
      <c r="H9459" s="114" t="s">
        <v>3459</v>
      </c>
      <c r="I9459" s="114" t="s">
        <v>3481</v>
      </c>
    </row>
    <row r="9460" spans="1:9" x14ac:dyDescent="0.2">
      <c r="A9460" s="114" t="s">
        <v>10519</v>
      </c>
      <c r="D9460" s="114" t="s">
        <v>3482</v>
      </c>
      <c r="E9460" s="114">
        <f t="shared" si="147"/>
        <v>64470040</v>
      </c>
      <c r="F9460" s="114" t="s">
        <v>5454</v>
      </c>
      <c r="G9460" s="114" t="s">
        <v>3123</v>
      </c>
      <c r="H9460" s="114" t="s">
        <v>3459</v>
      </c>
      <c r="I9460" s="114" t="s">
        <v>8708</v>
      </c>
    </row>
    <row r="9461" spans="1:9" x14ac:dyDescent="0.2">
      <c r="A9461" s="114" t="s">
        <v>10519</v>
      </c>
      <c r="D9461" s="114" t="s">
        <v>3483</v>
      </c>
      <c r="E9461" s="114">
        <f t="shared" si="147"/>
        <v>64480001</v>
      </c>
      <c r="F9461" s="114" t="s">
        <v>5454</v>
      </c>
      <c r="G9461" s="114" t="s">
        <v>3123</v>
      </c>
      <c r="H9461" s="114" t="s">
        <v>13767</v>
      </c>
      <c r="I9461" s="114" t="s">
        <v>13767</v>
      </c>
    </row>
    <row r="9462" spans="1:9" x14ac:dyDescent="0.2">
      <c r="A9462" s="114" t="s">
        <v>10519</v>
      </c>
      <c r="D9462" s="114" t="s">
        <v>3484</v>
      </c>
      <c r="E9462" s="114">
        <f t="shared" si="147"/>
        <v>64482001</v>
      </c>
      <c r="F9462" s="114" t="s">
        <v>5454</v>
      </c>
      <c r="G9462" s="114" t="s">
        <v>3123</v>
      </c>
      <c r="H9462" s="114" t="s">
        <v>13769</v>
      </c>
      <c r="I9462" s="114" t="s">
        <v>13770</v>
      </c>
    </row>
    <row r="9463" spans="1:9" x14ac:dyDescent="0.2">
      <c r="A9463" s="114" t="s">
        <v>10519</v>
      </c>
      <c r="D9463" s="114" t="s">
        <v>3485</v>
      </c>
      <c r="E9463" s="114">
        <f t="shared" si="147"/>
        <v>64482002</v>
      </c>
      <c r="F9463" s="114" t="s">
        <v>5454</v>
      </c>
      <c r="G9463" s="114" t="s">
        <v>3123</v>
      </c>
      <c r="H9463" s="114" t="s">
        <v>13769</v>
      </c>
      <c r="I9463" s="114" t="s">
        <v>13772</v>
      </c>
    </row>
    <row r="9464" spans="1:9" x14ac:dyDescent="0.2">
      <c r="A9464" s="114" t="s">
        <v>10519</v>
      </c>
      <c r="D9464" s="114" t="s">
        <v>3486</v>
      </c>
      <c r="E9464" s="114">
        <f t="shared" si="147"/>
        <v>64482599</v>
      </c>
      <c r="F9464" s="114" t="s">
        <v>5454</v>
      </c>
      <c r="G9464" s="114" t="s">
        <v>3123</v>
      </c>
      <c r="H9464" s="114" t="s">
        <v>13774</v>
      </c>
      <c r="I9464" s="114" t="s">
        <v>13775</v>
      </c>
    </row>
    <row r="9465" spans="1:9" x14ac:dyDescent="0.2">
      <c r="A9465" s="114" t="s">
        <v>10519</v>
      </c>
      <c r="D9465" s="114" t="s">
        <v>3487</v>
      </c>
      <c r="E9465" s="114">
        <f t="shared" si="147"/>
        <v>64520001</v>
      </c>
      <c r="F9465" s="114" t="s">
        <v>5454</v>
      </c>
      <c r="G9465" s="114" t="s">
        <v>3488</v>
      </c>
      <c r="H9465" s="114" t="s">
        <v>3489</v>
      </c>
      <c r="I9465" s="114" t="s">
        <v>3490</v>
      </c>
    </row>
    <row r="9466" spans="1:9" x14ac:dyDescent="0.2">
      <c r="A9466" s="114" t="s">
        <v>10519</v>
      </c>
      <c r="D9466" s="114" t="s">
        <v>3491</v>
      </c>
      <c r="E9466" s="114">
        <f t="shared" si="147"/>
        <v>64520010</v>
      </c>
      <c r="F9466" s="114" t="s">
        <v>5454</v>
      </c>
      <c r="G9466" s="114" t="s">
        <v>3488</v>
      </c>
      <c r="H9466" s="114" t="s">
        <v>3489</v>
      </c>
      <c r="I9466" s="114" t="s">
        <v>3492</v>
      </c>
    </row>
    <row r="9467" spans="1:9" x14ac:dyDescent="0.2">
      <c r="A9467" s="114" t="s">
        <v>10519</v>
      </c>
      <c r="D9467" s="114" t="s">
        <v>3493</v>
      </c>
      <c r="E9467" s="114">
        <f t="shared" si="147"/>
        <v>64520011</v>
      </c>
      <c r="F9467" s="114" t="s">
        <v>5454</v>
      </c>
      <c r="G9467" s="114" t="s">
        <v>3488</v>
      </c>
      <c r="H9467" s="114" t="s">
        <v>3489</v>
      </c>
      <c r="I9467" s="114" t="s">
        <v>3494</v>
      </c>
    </row>
    <row r="9468" spans="1:9" x14ac:dyDescent="0.2">
      <c r="A9468" s="114" t="s">
        <v>10519</v>
      </c>
      <c r="D9468" s="114" t="s">
        <v>3495</v>
      </c>
      <c r="E9468" s="114">
        <f t="shared" si="147"/>
        <v>64520020</v>
      </c>
      <c r="F9468" s="114" t="s">
        <v>5454</v>
      </c>
      <c r="G9468" s="114" t="s">
        <v>3488</v>
      </c>
      <c r="H9468" s="114" t="s">
        <v>3489</v>
      </c>
      <c r="I9468" s="114" t="s">
        <v>16786</v>
      </c>
    </row>
    <row r="9469" spans="1:9" x14ac:dyDescent="0.2">
      <c r="A9469" s="114" t="s">
        <v>10519</v>
      </c>
      <c r="D9469" s="114" t="s">
        <v>3496</v>
      </c>
      <c r="E9469" s="114">
        <f t="shared" si="147"/>
        <v>64520021</v>
      </c>
      <c r="F9469" s="114" t="s">
        <v>5454</v>
      </c>
      <c r="G9469" s="114" t="s">
        <v>3488</v>
      </c>
      <c r="H9469" s="114" t="s">
        <v>3489</v>
      </c>
      <c r="I9469" s="114" t="s">
        <v>3497</v>
      </c>
    </row>
    <row r="9470" spans="1:9" x14ac:dyDescent="0.2">
      <c r="A9470" s="114" t="s">
        <v>10519</v>
      </c>
      <c r="D9470" s="114" t="s">
        <v>3498</v>
      </c>
      <c r="E9470" s="114">
        <f t="shared" si="147"/>
        <v>64520022</v>
      </c>
      <c r="F9470" s="114" t="s">
        <v>5454</v>
      </c>
      <c r="G9470" s="114" t="s">
        <v>3488</v>
      </c>
      <c r="H9470" s="114" t="s">
        <v>3489</v>
      </c>
      <c r="I9470" s="114" t="s">
        <v>3499</v>
      </c>
    </row>
    <row r="9471" spans="1:9" x14ac:dyDescent="0.2">
      <c r="A9471" s="114" t="s">
        <v>10519</v>
      </c>
      <c r="D9471" s="114" t="s">
        <v>3500</v>
      </c>
      <c r="E9471" s="114">
        <f t="shared" si="147"/>
        <v>64520023</v>
      </c>
      <c r="F9471" s="114" t="s">
        <v>5454</v>
      </c>
      <c r="G9471" s="114" t="s">
        <v>3488</v>
      </c>
      <c r="H9471" s="114" t="s">
        <v>3489</v>
      </c>
      <c r="I9471" s="114" t="s">
        <v>3501</v>
      </c>
    </row>
    <row r="9472" spans="1:9" x14ac:dyDescent="0.2">
      <c r="A9472" s="114" t="s">
        <v>10519</v>
      </c>
      <c r="D9472" s="114" t="s">
        <v>3502</v>
      </c>
      <c r="E9472" s="114">
        <f t="shared" si="147"/>
        <v>64520030</v>
      </c>
      <c r="F9472" s="114" t="s">
        <v>5454</v>
      </c>
      <c r="G9472" s="114" t="s">
        <v>3488</v>
      </c>
      <c r="H9472" s="114" t="s">
        <v>3489</v>
      </c>
      <c r="I9472" s="114" t="s">
        <v>11535</v>
      </c>
    </row>
    <row r="9473" spans="1:9" x14ac:dyDescent="0.2">
      <c r="A9473" s="114" t="s">
        <v>10519</v>
      </c>
      <c r="D9473" s="114" t="s">
        <v>3503</v>
      </c>
      <c r="E9473" s="114">
        <f t="shared" si="147"/>
        <v>64520031</v>
      </c>
      <c r="F9473" s="114" t="s">
        <v>5454</v>
      </c>
      <c r="G9473" s="114" t="s">
        <v>3488</v>
      </c>
      <c r="H9473" s="114" t="s">
        <v>3489</v>
      </c>
      <c r="I9473" s="114" t="s">
        <v>3504</v>
      </c>
    </row>
    <row r="9474" spans="1:9" x14ac:dyDescent="0.2">
      <c r="A9474" s="114" t="s">
        <v>10519</v>
      </c>
      <c r="D9474" s="114" t="s">
        <v>3505</v>
      </c>
      <c r="E9474" s="114">
        <f t="shared" ref="E9474:E9537" si="148">VALUE(D9474)</f>
        <v>64520032</v>
      </c>
      <c r="F9474" s="114" t="s">
        <v>5454</v>
      </c>
      <c r="G9474" s="114" t="s">
        <v>3488</v>
      </c>
      <c r="H9474" s="114" t="s">
        <v>3489</v>
      </c>
      <c r="I9474" s="114" t="s">
        <v>3506</v>
      </c>
    </row>
    <row r="9475" spans="1:9" x14ac:dyDescent="0.2">
      <c r="A9475" s="114" t="s">
        <v>10519</v>
      </c>
      <c r="D9475" s="114" t="s">
        <v>3507</v>
      </c>
      <c r="E9475" s="114">
        <f t="shared" si="148"/>
        <v>64520040</v>
      </c>
      <c r="F9475" s="114" t="s">
        <v>5454</v>
      </c>
      <c r="G9475" s="114" t="s">
        <v>3488</v>
      </c>
      <c r="H9475" s="114" t="s">
        <v>3489</v>
      </c>
      <c r="I9475" s="114" t="s">
        <v>11478</v>
      </c>
    </row>
    <row r="9476" spans="1:9" x14ac:dyDescent="0.2">
      <c r="A9476" s="114" t="s">
        <v>10519</v>
      </c>
      <c r="D9476" s="114" t="s">
        <v>3508</v>
      </c>
      <c r="E9476" s="114">
        <f t="shared" si="148"/>
        <v>64520041</v>
      </c>
      <c r="F9476" s="114" t="s">
        <v>5454</v>
      </c>
      <c r="G9476" s="114" t="s">
        <v>3488</v>
      </c>
      <c r="H9476" s="114" t="s">
        <v>3489</v>
      </c>
      <c r="I9476" s="114" t="s">
        <v>3509</v>
      </c>
    </row>
    <row r="9477" spans="1:9" x14ac:dyDescent="0.2">
      <c r="A9477" s="114" t="s">
        <v>10519</v>
      </c>
      <c r="D9477" s="114" t="s">
        <v>3510</v>
      </c>
      <c r="E9477" s="114">
        <f t="shared" si="148"/>
        <v>64521001</v>
      </c>
      <c r="F9477" s="114" t="s">
        <v>5454</v>
      </c>
      <c r="G9477" s="114" t="s">
        <v>3488</v>
      </c>
      <c r="H9477" s="114" t="s">
        <v>3511</v>
      </c>
      <c r="I9477" s="114" t="s">
        <v>3512</v>
      </c>
    </row>
    <row r="9478" spans="1:9" x14ac:dyDescent="0.2">
      <c r="A9478" s="114" t="s">
        <v>10519</v>
      </c>
      <c r="D9478" s="114" t="s">
        <v>3513</v>
      </c>
      <c r="E9478" s="114">
        <f t="shared" si="148"/>
        <v>64521010</v>
      </c>
      <c r="F9478" s="114" t="s">
        <v>5454</v>
      </c>
      <c r="G9478" s="114" t="s">
        <v>3488</v>
      </c>
      <c r="H9478" s="114" t="s">
        <v>3511</v>
      </c>
      <c r="I9478" s="114" t="s">
        <v>3492</v>
      </c>
    </row>
    <row r="9479" spans="1:9" x14ac:dyDescent="0.2">
      <c r="A9479" s="114" t="s">
        <v>10519</v>
      </c>
      <c r="D9479" s="114" t="s">
        <v>3514</v>
      </c>
      <c r="E9479" s="114">
        <f t="shared" si="148"/>
        <v>64521011</v>
      </c>
      <c r="F9479" s="114" t="s">
        <v>5454</v>
      </c>
      <c r="G9479" s="114" t="s">
        <v>3488</v>
      </c>
      <c r="H9479" s="114" t="s">
        <v>3511</v>
      </c>
      <c r="I9479" s="114" t="s">
        <v>3494</v>
      </c>
    </row>
    <row r="9480" spans="1:9" x14ac:dyDescent="0.2">
      <c r="A9480" s="114" t="s">
        <v>10519</v>
      </c>
      <c r="D9480" s="114" t="s">
        <v>3515</v>
      </c>
      <c r="E9480" s="114">
        <f t="shared" si="148"/>
        <v>64521020</v>
      </c>
      <c r="F9480" s="114" t="s">
        <v>5454</v>
      </c>
      <c r="G9480" s="114" t="s">
        <v>3488</v>
      </c>
      <c r="H9480" s="114" t="s">
        <v>3511</v>
      </c>
      <c r="I9480" s="114" t="s">
        <v>16786</v>
      </c>
    </row>
    <row r="9481" spans="1:9" x14ac:dyDescent="0.2">
      <c r="A9481" s="114" t="s">
        <v>10519</v>
      </c>
      <c r="D9481" s="114" t="s">
        <v>3516</v>
      </c>
      <c r="E9481" s="114">
        <f t="shared" si="148"/>
        <v>64521021</v>
      </c>
      <c r="F9481" s="114" t="s">
        <v>5454</v>
      </c>
      <c r="G9481" s="114" t="s">
        <v>3488</v>
      </c>
      <c r="H9481" s="114" t="s">
        <v>3511</v>
      </c>
      <c r="I9481" s="114" t="s">
        <v>3497</v>
      </c>
    </row>
    <row r="9482" spans="1:9" x14ac:dyDescent="0.2">
      <c r="A9482" s="114" t="s">
        <v>10519</v>
      </c>
      <c r="D9482" s="114" t="s">
        <v>3517</v>
      </c>
      <c r="E9482" s="114">
        <f t="shared" si="148"/>
        <v>64521022</v>
      </c>
      <c r="F9482" s="114" t="s">
        <v>5454</v>
      </c>
      <c r="G9482" s="114" t="s">
        <v>3488</v>
      </c>
      <c r="H9482" s="114" t="s">
        <v>3511</v>
      </c>
      <c r="I9482" s="114" t="s">
        <v>3499</v>
      </c>
    </row>
    <row r="9483" spans="1:9" x14ac:dyDescent="0.2">
      <c r="A9483" s="114" t="s">
        <v>10519</v>
      </c>
      <c r="D9483" s="114" t="s">
        <v>3518</v>
      </c>
      <c r="E9483" s="114">
        <f t="shared" si="148"/>
        <v>64521023</v>
      </c>
      <c r="F9483" s="114" t="s">
        <v>5454</v>
      </c>
      <c r="G9483" s="114" t="s">
        <v>3488</v>
      </c>
      <c r="H9483" s="114" t="s">
        <v>3511</v>
      </c>
      <c r="I9483" s="114" t="s">
        <v>3501</v>
      </c>
    </row>
    <row r="9484" spans="1:9" x14ac:dyDescent="0.2">
      <c r="A9484" s="114" t="s">
        <v>10519</v>
      </c>
      <c r="D9484" s="114" t="s">
        <v>3519</v>
      </c>
      <c r="E9484" s="114">
        <f t="shared" si="148"/>
        <v>64521040</v>
      </c>
      <c r="F9484" s="114" t="s">
        <v>5454</v>
      </c>
      <c r="G9484" s="114" t="s">
        <v>3488</v>
      </c>
      <c r="H9484" s="114" t="s">
        <v>3511</v>
      </c>
      <c r="I9484" s="114" t="s">
        <v>11478</v>
      </c>
    </row>
    <row r="9485" spans="1:9" x14ac:dyDescent="0.2">
      <c r="A9485" s="114" t="s">
        <v>10519</v>
      </c>
      <c r="D9485" s="114" t="s">
        <v>3520</v>
      </c>
      <c r="E9485" s="114">
        <f t="shared" si="148"/>
        <v>64521041</v>
      </c>
      <c r="F9485" s="114" t="s">
        <v>5454</v>
      </c>
      <c r="G9485" s="114" t="s">
        <v>3488</v>
      </c>
      <c r="H9485" s="114" t="s">
        <v>3511</v>
      </c>
      <c r="I9485" s="114" t="s">
        <v>3509</v>
      </c>
    </row>
    <row r="9486" spans="1:9" x14ac:dyDescent="0.2">
      <c r="A9486" s="114" t="s">
        <v>10519</v>
      </c>
      <c r="D9486" s="114" t="s">
        <v>3521</v>
      </c>
      <c r="E9486" s="114">
        <f t="shared" si="148"/>
        <v>64580001</v>
      </c>
      <c r="F9486" s="114" t="s">
        <v>5454</v>
      </c>
      <c r="G9486" s="114" t="s">
        <v>3488</v>
      </c>
      <c r="H9486" s="114" t="s">
        <v>13767</v>
      </c>
      <c r="I9486" s="114" t="s">
        <v>13767</v>
      </c>
    </row>
    <row r="9487" spans="1:9" x14ac:dyDescent="0.2">
      <c r="A9487" s="114" t="s">
        <v>10519</v>
      </c>
      <c r="D9487" s="114" t="s">
        <v>3522</v>
      </c>
      <c r="E9487" s="114">
        <f t="shared" si="148"/>
        <v>64582001</v>
      </c>
      <c r="F9487" s="114" t="s">
        <v>5454</v>
      </c>
      <c r="G9487" s="114" t="s">
        <v>3488</v>
      </c>
      <c r="H9487" s="114" t="s">
        <v>13769</v>
      </c>
      <c r="I9487" s="114" t="s">
        <v>13770</v>
      </c>
    </row>
    <row r="9488" spans="1:9" x14ac:dyDescent="0.2">
      <c r="A9488" s="114" t="s">
        <v>10519</v>
      </c>
      <c r="D9488" s="114" t="s">
        <v>3523</v>
      </c>
      <c r="E9488" s="114">
        <f t="shared" si="148"/>
        <v>64582002</v>
      </c>
      <c r="F9488" s="114" t="s">
        <v>5454</v>
      </c>
      <c r="G9488" s="114" t="s">
        <v>3488</v>
      </c>
      <c r="H9488" s="114" t="s">
        <v>13769</v>
      </c>
      <c r="I9488" s="114" t="s">
        <v>13772</v>
      </c>
    </row>
    <row r="9489" spans="1:9" x14ac:dyDescent="0.2">
      <c r="A9489" s="114" t="s">
        <v>10519</v>
      </c>
      <c r="D9489" s="114" t="s">
        <v>3524</v>
      </c>
      <c r="E9489" s="114">
        <f t="shared" si="148"/>
        <v>64582501</v>
      </c>
      <c r="F9489" s="114" t="s">
        <v>5454</v>
      </c>
      <c r="G9489" s="114" t="s">
        <v>3488</v>
      </c>
      <c r="H9489" s="114" t="s">
        <v>13774</v>
      </c>
      <c r="I9489" s="114" t="s">
        <v>3525</v>
      </c>
    </row>
    <row r="9490" spans="1:9" x14ac:dyDescent="0.2">
      <c r="A9490" s="114" t="s">
        <v>10519</v>
      </c>
      <c r="D9490" s="114" t="s">
        <v>3526</v>
      </c>
      <c r="E9490" s="114">
        <f t="shared" si="148"/>
        <v>64582502</v>
      </c>
      <c r="F9490" s="114" t="s">
        <v>5454</v>
      </c>
      <c r="G9490" s="114" t="s">
        <v>3488</v>
      </c>
      <c r="H9490" s="114" t="s">
        <v>13774</v>
      </c>
      <c r="I9490" s="114" t="s">
        <v>3527</v>
      </c>
    </row>
    <row r="9491" spans="1:9" x14ac:dyDescent="0.2">
      <c r="A9491" s="114" t="s">
        <v>10519</v>
      </c>
      <c r="D9491" s="114" t="s">
        <v>3528</v>
      </c>
      <c r="E9491" s="114">
        <f t="shared" si="148"/>
        <v>64582599</v>
      </c>
      <c r="F9491" s="114" t="s">
        <v>5454</v>
      </c>
      <c r="G9491" s="114" t="s">
        <v>3488</v>
      </c>
      <c r="H9491" s="114" t="s">
        <v>13774</v>
      </c>
      <c r="I9491" s="114" t="s">
        <v>13775</v>
      </c>
    </row>
    <row r="9492" spans="1:9" x14ac:dyDescent="0.2">
      <c r="A9492" s="114" t="s">
        <v>10519</v>
      </c>
      <c r="D9492" s="114" t="s">
        <v>3529</v>
      </c>
      <c r="E9492" s="114">
        <f t="shared" si="148"/>
        <v>64610001</v>
      </c>
      <c r="F9492" s="114" t="s">
        <v>5454</v>
      </c>
      <c r="G9492" s="114" t="s">
        <v>776</v>
      </c>
      <c r="H9492" s="114" t="s">
        <v>777</v>
      </c>
      <c r="I9492" s="114" t="s">
        <v>778</v>
      </c>
    </row>
    <row r="9493" spans="1:9" x14ac:dyDescent="0.2">
      <c r="A9493" s="114" t="s">
        <v>10519</v>
      </c>
      <c r="D9493" s="114" t="s">
        <v>779</v>
      </c>
      <c r="E9493" s="114">
        <f t="shared" si="148"/>
        <v>64610010</v>
      </c>
      <c r="F9493" s="114" t="s">
        <v>5454</v>
      </c>
      <c r="G9493" s="114" t="s">
        <v>776</v>
      </c>
      <c r="H9493" s="114" t="s">
        <v>777</v>
      </c>
      <c r="I9493" s="114" t="s">
        <v>780</v>
      </c>
    </row>
    <row r="9494" spans="1:9" x14ac:dyDescent="0.2">
      <c r="A9494" s="114" t="s">
        <v>10519</v>
      </c>
      <c r="D9494" s="114" t="s">
        <v>781</v>
      </c>
      <c r="E9494" s="114">
        <f t="shared" si="148"/>
        <v>64610011</v>
      </c>
      <c r="F9494" s="114" t="s">
        <v>5454</v>
      </c>
      <c r="G9494" s="114" t="s">
        <v>776</v>
      </c>
      <c r="H9494" s="114" t="s">
        <v>777</v>
      </c>
      <c r="I9494" s="114" t="s">
        <v>782</v>
      </c>
    </row>
    <row r="9495" spans="1:9" x14ac:dyDescent="0.2">
      <c r="A9495" s="114" t="s">
        <v>10519</v>
      </c>
      <c r="D9495" s="114" t="s">
        <v>783</v>
      </c>
      <c r="E9495" s="114">
        <f t="shared" si="148"/>
        <v>64610012</v>
      </c>
      <c r="F9495" s="114" t="s">
        <v>5454</v>
      </c>
      <c r="G9495" s="114" t="s">
        <v>776</v>
      </c>
      <c r="H9495" s="114" t="s">
        <v>777</v>
      </c>
      <c r="I9495" s="114" t="s">
        <v>784</v>
      </c>
    </row>
    <row r="9496" spans="1:9" x14ac:dyDescent="0.2">
      <c r="A9496" s="114" t="s">
        <v>10519</v>
      </c>
      <c r="D9496" s="114" t="s">
        <v>785</v>
      </c>
      <c r="E9496" s="114">
        <f t="shared" si="148"/>
        <v>64610020</v>
      </c>
      <c r="F9496" s="114" t="s">
        <v>5454</v>
      </c>
      <c r="G9496" s="114" t="s">
        <v>776</v>
      </c>
      <c r="H9496" s="114" t="s">
        <v>777</v>
      </c>
      <c r="I9496" s="114" t="s">
        <v>786</v>
      </c>
    </row>
    <row r="9497" spans="1:9" x14ac:dyDescent="0.2">
      <c r="A9497" s="114" t="s">
        <v>10519</v>
      </c>
      <c r="D9497" s="114" t="s">
        <v>787</v>
      </c>
      <c r="E9497" s="114">
        <f t="shared" si="148"/>
        <v>64610021</v>
      </c>
      <c r="F9497" s="114" t="s">
        <v>5454</v>
      </c>
      <c r="G9497" s="114" t="s">
        <v>776</v>
      </c>
      <c r="H9497" s="114" t="s">
        <v>777</v>
      </c>
      <c r="I9497" s="114" t="s">
        <v>788</v>
      </c>
    </row>
    <row r="9498" spans="1:9" x14ac:dyDescent="0.2">
      <c r="A9498" s="114" t="s">
        <v>10519</v>
      </c>
      <c r="D9498" s="114" t="s">
        <v>789</v>
      </c>
      <c r="E9498" s="114">
        <f t="shared" si="148"/>
        <v>64610022</v>
      </c>
      <c r="F9498" s="114" t="s">
        <v>5454</v>
      </c>
      <c r="G9498" s="114" t="s">
        <v>776</v>
      </c>
      <c r="H9498" s="114" t="s">
        <v>777</v>
      </c>
      <c r="I9498" s="114" t="s">
        <v>790</v>
      </c>
    </row>
    <row r="9499" spans="1:9" x14ac:dyDescent="0.2">
      <c r="A9499" s="114" t="s">
        <v>10519</v>
      </c>
      <c r="D9499" s="114" t="s">
        <v>791</v>
      </c>
      <c r="E9499" s="114">
        <f t="shared" si="148"/>
        <v>64610030</v>
      </c>
      <c r="F9499" s="114" t="s">
        <v>5454</v>
      </c>
      <c r="G9499" s="114" t="s">
        <v>776</v>
      </c>
      <c r="H9499" s="114" t="s">
        <v>777</v>
      </c>
      <c r="I9499" s="114" t="s">
        <v>3441</v>
      </c>
    </row>
    <row r="9500" spans="1:9" x14ac:dyDescent="0.2">
      <c r="A9500" s="114" t="s">
        <v>10519</v>
      </c>
      <c r="D9500" s="114" t="s">
        <v>792</v>
      </c>
      <c r="E9500" s="114">
        <f t="shared" si="148"/>
        <v>64610031</v>
      </c>
      <c r="F9500" s="114" t="s">
        <v>5454</v>
      </c>
      <c r="G9500" s="114" t="s">
        <v>776</v>
      </c>
      <c r="H9500" s="114" t="s">
        <v>777</v>
      </c>
      <c r="I9500" s="114" t="s">
        <v>793</v>
      </c>
    </row>
    <row r="9501" spans="1:9" x14ac:dyDescent="0.2">
      <c r="A9501" s="114" t="s">
        <v>10519</v>
      </c>
      <c r="D9501" s="114" t="s">
        <v>794</v>
      </c>
      <c r="E9501" s="114">
        <f t="shared" si="148"/>
        <v>64610032</v>
      </c>
      <c r="F9501" s="114" t="s">
        <v>5454</v>
      </c>
      <c r="G9501" s="114" t="s">
        <v>776</v>
      </c>
      <c r="H9501" s="114" t="s">
        <v>777</v>
      </c>
      <c r="I9501" s="114" t="s">
        <v>795</v>
      </c>
    </row>
    <row r="9502" spans="1:9" x14ac:dyDescent="0.2">
      <c r="A9502" s="114" t="s">
        <v>10519</v>
      </c>
      <c r="D9502" s="114" t="s">
        <v>796</v>
      </c>
      <c r="E9502" s="114">
        <f t="shared" si="148"/>
        <v>64610040</v>
      </c>
      <c r="F9502" s="114" t="s">
        <v>5454</v>
      </c>
      <c r="G9502" s="114" t="s">
        <v>776</v>
      </c>
      <c r="H9502" s="114" t="s">
        <v>777</v>
      </c>
      <c r="I9502" s="114" t="s">
        <v>16786</v>
      </c>
    </row>
    <row r="9503" spans="1:9" x14ac:dyDescent="0.2">
      <c r="A9503" s="114" t="s">
        <v>10519</v>
      </c>
      <c r="D9503" s="114" t="s">
        <v>797</v>
      </c>
      <c r="E9503" s="114">
        <f t="shared" si="148"/>
        <v>64610041</v>
      </c>
      <c r="F9503" s="114" t="s">
        <v>5454</v>
      </c>
      <c r="G9503" s="114" t="s">
        <v>776</v>
      </c>
      <c r="H9503" s="114" t="s">
        <v>777</v>
      </c>
      <c r="I9503" s="114" t="s">
        <v>798</v>
      </c>
    </row>
    <row r="9504" spans="1:9" x14ac:dyDescent="0.2">
      <c r="A9504" s="114" t="s">
        <v>10519</v>
      </c>
      <c r="D9504" s="114" t="s">
        <v>799</v>
      </c>
      <c r="E9504" s="114">
        <f t="shared" si="148"/>
        <v>64610050</v>
      </c>
      <c r="F9504" s="114" t="s">
        <v>5454</v>
      </c>
      <c r="G9504" s="114" t="s">
        <v>776</v>
      </c>
      <c r="H9504" s="114" t="s">
        <v>777</v>
      </c>
      <c r="I9504" s="114" t="s">
        <v>11478</v>
      </c>
    </row>
    <row r="9505" spans="1:9" x14ac:dyDescent="0.2">
      <c r="A9505" s="114" t="s">
        <v>10519</v>
      </c>
      <c r="D9505" s="114" t="s">
        <v>800</v>
      </c>
      <c r="E9505" s="114">
        <f t="shared" si="148"/>
        <v>64610101</v>
      </c>
      <c r="F9505" s="114" t="s">
        <v>5454</v>
      </c>
      <c r="G9505" s="114" t="s">
        <v>776</v>
      </c>
      <c r="H9505" s="114" t="s">
        <v>5132</v>
      </c>
      <c r="I9505" s="114" t="s">
        <v>5133</v>
      </c>
    </row>
    <row r="9506" spans="1:9" x14ac:dyDescent="0.2">
      <c r="A9506" s="114" t="s">
        <v>10519</v>
      </c>
      <c r="D9506" s="114" t="s">
        <v>5134</v>
      </c>
      <c r="E9506" s="114">
        <f t="shared" si="148"/>
        <v>64610110</v>
      </c>
      <c r="F9506" s="114" t="s">
        <v>5454</v>
      </c>
      <c r="G9506" s="114" t="s">
        <v>776</v>
      </c>
      <c r="H9506" s="114" t="s">
        <v>5132</v>
      </c>
      <c r="I9506" s="114" t="s">
        <v>780</v>
      </c>
    </row>
    <row r="9507" spans="1:9" x14ac:dyDescent="0.2">
      <c r="A9507" s="114" t="s">
        <v>10519</v>
      </c>
      <c r="D9507" s="114" t="s">
        <v>5135</v>
      </c>
      <c r="E9507" s="114">
        <f t="shared" si="148"/>
        <v>64610111</v>
      </c>
      <c r="F9507" s="114" t="s">
        <v>5454</v>
      </c>
      <c r="G9507" s="114" t="s">
        <v>776</v>
      </c>
      <c r="H9507" s="114" t="s">
        <v>5132</v>
      </c>
      <c r="I9507" s="114" t="s">
        <v>782</v>
      </c>
    </row>
    <row r="9508" spans="1:9" x14ac:dyDescent="0.2">
      <c r="A9508" s="114" t="s">
        <v>10519</v>
      </c>
      <c r="D9508" s="114" t="s">
        <v>5136</v>
      </c>
      <c r="E9508" s="114">
        <f t="shared" si="148"/>
        <v>64610112</v>
      </c>
      <c r="F9508" s="114" t="s">
        <v>5454</v>
      </c>
      <c r="G9508" s="114" t="s">
        <v>776</v>
      </c>
      <c r="H9508" s="114" t="s">
        <v>5132</v>
      </c>
      <c r="I9508" s="114" t="s">
        <v>784</v>
      </c>
    </row>
    <row r="9509" spans="1:9" x14ac:dyDescent="0.2">
      <c r="A9509" s="114" t="s">
        <v>10519</v>
      </c>
      <c r="D9509" s="114" t="s">
        <v>5137</v>
      </c>
      <c r="E9509" s="114">
        <f t="shared" si="148"/>
        <v>64610120</v>
      </c>
      <c r="F9509" s="114" t="s">
        <v>5454</v>
      </c>
      <c r="G9509" s="114" t="s">
        <v>776</v>
      </c>
      <c r="H9509" s="114" t="s">
        <v>5132</v>
      </c>
      <c r="I9509" s="114" t="s">
        <v>786</v>
      </c>
    </row>
    <row r="9510" spans="1:9" x14ac:dyDescent="0.2">
      <c r="A9510" s="114" t="s">
        <v>10519</v>
      </c>
      <c r="D9510" s="114" t="s">
        <v>5138</v>
      </c>
      <c r="E9510" s="114">
        <f t="shared" si="148"/>
        <v>64610121</v>
      </c>
      <c r="F9510" s="114" t="s">
        <v>5454</v>
      </c>
      <c r="G9510" s="114" t="s">
        <v>776</v>
      </c>
      <c r="H9510" s="114" t="s">
        <v>5132</v>
      </c>
      <c r="I9510" s="114" t="s">
        <v>788</v>
      </c>
    </row>
    <row r="9511" spans="1:9" x14ac:dyDescent="0.2">
      <c r="A9511" s="114" t="s">
        <v>10519</v>
      </c>
      <c r="D9511" s="114" t="s">
        <v>5139</v>
      </c>
      <c r="E9511" s="114">
        <f t="shared" si="148"/>
        <v>64610122</v>
      </c>
      <c r="F9511" s="114" t="s">
        <v>5454</v>
      </c>
      <c r="G9511" s="114" t="s">
        <v>776</v>
      </c>
      <c r="H9511" s="114" t="s">
        <v>5132</v>
      </c>
      <c r="I9511" s="114" t="s">
        <v>790</v>
      </c>
    </row>
    <row r="9512" spans="1:9" x14ac:dyDescent="0.2">
      <c r="A9512" s="114" t="s">
        <v>10519</v>
      </c>
      <c r="D9512" s="114" t="s">
        <v>5140</v>
      </c>
      <c r="E9512" s="114">
        <f t="shared" si="148"/>
        <v>64610130</v>
      </c>
      <c r="F9512" s="114" t="s">
        <v>5454</v>
      </c>
      <c r="G9512" s="114" t="s">
        <v>776</v>
      </c>
      <c r="H9512" s="114" t="s">
        <v>5132</v>
      </c>
      <c r="I9512" s="114" t="s">
        <v>3441</v>
      </c>
    </row>
    <row r="9513" spans="1:9" x14ac:dyDescent="0.2">
      <c r="A9513" s="114" t="s">
        <v>10519</v>
      </c>
      <c r="D9513" s="114" t="s">
        <v>5141</v>
      </c>
      <c r="E9513" s="114">
        <f t="shared" si="148"/>
        <v>64610131</v>
      </c>
      <c r="F9513" s="114" t="s">
        <v>5454</v>
      </c>
      <c r="G9513" s="114" t="s">
        <v>776</v>
      </c>
      <c r="H9513" s="114" t="s">
        <v>5132</v>
      </c>
      <c r="I9513" s="114" t="s">
        <v>793</v>
      </c>
    </row>
    <row r="9514" spans="1:9" x14ac:dyDescent="0.2">
      <c r="A9514" s="114" t="s">
        <v>10519</v>
      </c>
      <c r="D9514" s="114" t="s">
        <v>5142</v>
      </c>
      <c r="E9514" s="114">
        <f t="shared" si="148"/>
        <v>64610132</v>
      </c>
      <c r="F9514" s="114" t="s">
        <v>5454</v>
      </c>
      <c r="G9514" s="114" t="s">
        <v>776</v>
      </c>
      <c r="H9514" s="114" t="s">
        <v>5132</v>
      </c>
      <c r="I9514" s="114" t="s">
        <v>795</v>
      </c>
    </row>
    <row r="9515" spans="1:9" x14ac:dyDescent="0.2">
      <c r="A9515" s="114" t="s">
        <v>10519</v>
      </c>
      <c r="D9515" s="114" t="s">
        <v>5143</v>
      </c>
      <c r="E9515" s="114">
        <f t="shared" si="148"/>
        <v>64610140</v>
      </c>
      <c r="F9515" s="114" t="s">
        <v>5454</v>
      </c>
      <c r="G9515" s="114" t="s">
        <v>776</v>
      </c>
      <c r="H9515" s="114" t="s">
        <v>5132</v>
      </c>
      <c r="I9515" s="114" t="s">
        <v>16786</v>
      </c>
    </row>
    <row r="9516" spans="1:9" x14ac:dyDescent="0.2">
      <c r="A9516" s="114" t="s">
        <v>10519</v>
      </c>
      <c r="D9516" s="114" t="s">
        <v>5144</v>
      </c>
      <c r="E9516" s="114">
        <f t="shared" si="148"/>
        <v>64610141</v>
      </c>
      <c r="F9516" s="114" t="s">
        <v>5454</v>
      </c>
      <c r="G9516" s="114" t="s">
        <v>776</v>
      </c>
      <c r="H9516" s="114" t="s">
        <v>5132</v>
      </c>
      <c r="I9516" s="114" t="s">
        <v>798</v>
      </c>
    </row>
    <row r="9517" spans="1:9" x14ac:dyDescent="0.2">
      <c r="A9517" s="114" t="s">
        <v>10519</v>
      </c>
      <c r="D9517" s="114" t="s">
        <v>5145</v>
      </c>
      <c r="E9517" s="114">
        <f t="shared" si="148"/>
        <v>64610142</v>
      </c>
      <c r="F9517" s="114" t="s">
        <v>5454</v>
      </c>
      <c r="G9517" s="114" t="s">
        <v>776</v>
      </c>
      <c r="H9517" s="114" t="s">
        <v>5132</v>
      </c>
      <c r="I9517" s="114" t="s">
        <v>5146</v>
      </c>
    </row>
    <row r="9518" spans="1:9" x14ac:dyDescent="0.2">
      <c r="A9518" s="114" t="s">
        <v>10519</v>
      </c>
      <c r="D9518" s="114" t="s">
        <v>5147</v>
      </c>
      <c r="E9518" s="114">
        <f t="shared" si="148"/>
        <v>64610143</v>
      </c>
      <c r="F9518" s="114" t="s">
        <v>5454</v>
      </c>
      <c r="G9518" s="114" t="s">
        <v>776</v>
      </c>
      <c r="H9518" s="114" t="s">
        <v>5132</v>
      </c>
      <c r="I9518" s="114" t="s">
        <v>5148</v>
      </c>
    </row>
    <row r="9519" spans="1:9" x14ac:dyDescent="0.2">
      <c r="A9519" s="114" t="s">
        <v>10519</v>
      </c>
      <c r="D9519" s="114" t="s">
        <v>5149</v>
      </c>
      <c r="E9519" s="114">
        <f t="shared" si="148"/>
        <v>64610150</v>
      </c>
      <c r="F9519" s="114" t="s">
        <v>5454</v>
      </c>
      <c r="G9519" s="114" t="s">
        <v>776</v>
      </c>
      <c r="H9519" s="114" t="s">
        <v>5132</v>
      </c>
      <c r="I9519" s="114" t="s">
        <v>11478</v>
      </c>
    </row>
    <row r="9520" spans="1:9" x14ac:dyDescent="0.2">
      <c r="A9520" s="114" t="s">
        <v>10519</v>
      </c>
      <c r="D9520" s="114" t="s">
        <v>5150</v>
      </c>
      <c r="E9520" s="114">
        <f t="shared" si="148"/>
        <v>64610201</v>
      </c>
      <c r="F9520" s="114" t="s">
        <v>5454</v>
      </c>
      <c r="G9520" s="114" t="s">
        <v>776</v>
      </c>
      <c r="H9520" s="114" t="s">
        <v>5151</v>
      </c>
      <c r="I9520" s="114" t="s">
        <v>5152</v>
      </c>
    </row>
    <row r="9521" spans="1:9" x14ac:dyDescent="0.2">
      <c r="A9521" s="114" t="s">
        <v>10519</v>
      </c>
      <c r="D9521" s="114" t="s">
        <v>5153</v>
      </c>
      <c r="E9521" s="114">
        <f t="shared" si="148"/>
        <v>64610210</v>
      </c>
      <c r="F9521" s="114" t="s">
        <v>5454</v>
      </c>
      <c r="G9521" s="114" t="s">
        <v>776</v>
      </c>
      <c r="H9521" s="114" t="s">
        <v>5151</v>
      </c>
      <c r="I9521" s="114" t="s">
        <v>780</v>
      </c>
    </row>
    <row r="9522" spans="1:9" x14ac:dyDescent="0.2">
      <c r="A9522" s="114" t="s">
        <v>10519</v>
      </c>
      <c r="D9522" s="114" t="s">
        <v>5154</v>
      </c>
      <c r="E9522" s="114">
        <f t="shared" si="148"/>
        <v>64610211</v>
      </c>
      <c r="F9522" s="114" t="s">
        <v>5454</v>
      </c>
      <c r="G9522" s="114" t="s">
        <v>776</v>
      </c>
      <c r="H9522" s="114" t="s">
        <v>5151</v>
      </c>
      <c r="I9522" s="114" t="s">
        <v>782</v>
      </c>
    </row>
    <row r="9523" spans="1:9" x14ac:dyDescent="0.2">
      <c r="A9523" s="114" t="s">
        <v>10519</v>
      </c>
      <c r="D9523" s="114" t="s">
        <v>5155</v>
      </c>
      <c r="E9523" s="114">
        <f t="shared" si="148"/>
        <v>64610212</v>
      </c>
      <c r="F9523" s="114" t="s">
        <v>5454</v>
      </c>
      <c r="G9523" s="114" t="s">
        <v>776</v>
      </c>
      <c r="H9523" s="114" t="s">
        <v>5151</v>
      </c>
      <c r="I9523" s="114" t="s">
        <v>784</v>
      </c>
    </row>
    <row r="9524" spans="1:9" x14ac:dyDescent="0.2">
      <c r="A9524" s="114" t="s">
        <v>10519</v>
      </c>
      <c r="D9524" s="114" t="s">
        <v>5156</v>
      </c>
      <c r="E9524" s="114">
        <f t="shared" si="148"/>
        <v>64610220</v>
      </c>
      <c r="F9524" s="114" t="s">
        <v>5454</v>
      </c>
      <c r="G9524" s="114" t="s">
        <v>776</v>
      </c>
      <c r="H9524" s="114" t="s">
        <v>5151</v>
      </c>
      <c r="I9524" s="114" t="s">
        <v>786</v>
      </c>
    </row>
    <row r="9525" spans="1:9" x14ac:dyDescent="0.2">
      <c r="A9525" s="114" t="s">
        <v>10519</v>
      </c>
      <c r="D9525" s="114" t="s">
        <v>5157</v>
      </c>
      <c r="E9525" s="114">
        <f t="shared" si="148"/>
        <v>64610221</v>
      </c>
      <c r="F9525" s="114" t="s">
        <v>5454</v>
      </c>
      <c r="G9525" s="114" t="s">
        <v>776</v>
      </c>
      <c r="H9525" s="114" t="s">
        <v>5151</v>
      </c>
      <c r="I9525" s="114" t="s">
        <v>788</v>
      </c>
    </row>
    <row r="9526" spans="1:9" x14ac:dyDescent="0.2">
      <c r="A9526" s="114" t="s">
        <v>10519</v>
      </c>
      <c r="D9526" s="114" t="s">
        <v>5158</v>
      </c>
      <c r="E9526" s="114">
        <f t="shared" si="148"/>
        <v>64610222</v>
      </c>
      <c r="F9526" s="114" t="s">
        <v>5454</v>
      </c>
      <c r="G9526" s="114" t="s">
        <v>776</v>
      </c>
      <c r="H9526" s="114" t="s">
        <v>5151</v>
      </c>
      <c r="I9526" s="114" t="s">
        <v>790</v>
      </c>
    </row>
    <row r="9527" spans="1:9" x14ac:dyDescent="0.2">
      <c r="A9527" s="114" t="s">
        <v>10519</v>
      </c>
      <c r="D9527" s="114" t="s">
        <v>5159</v>
      </c>
      <c r="E9527" s="114">
        <f t="shared" si="148"/>
        <v>64610230</v>
      </c>
      <c r="F9527" s="114" t="s">
        <v>5454</v>
      </c>
      <c r="G9527" s="114" t="s">
        <v>776</v>
      </c>
      <c r="H9527" s="114" t="s">
        <v>5151</v>
      </c>
      <c r="I9527" s="114" t="s">
        <v>3441</v>
      </c>
    </row>
    <row r="9528" spans="1:9" x14ac:dyDescent="0.2">
      <c r="A9528" s="114" t="s">
        <v>10519</v>
      </c>
      <c r="D9528" s="114" t="s">
        <v>5160</v>
      </c>
      <c r="E9528" s="114">
        <f t="shared" si="148"/>
        <v>64610231</v>
      </c>
      <c r="F9528" s="114" t="s">
        <v>5454</v>
      </c>
      <c r="G9528" s="114" t="s">
        <v>776</v>
      </c>
      <c r="H9528" s="114" t="s">
        <v>5151</v>
      </c>
      <c r="I9528" s="114" t="s">
        <v>793</v>
      </c>
    </row>
    <row r="9529" spans="1:9" x14ac:dyDescent="0.2">
      <c r="A9529" s="114" t="s">
        <v>10519</v>
      </c>
      <c r="D9529" s="114" t="s">
        <v>5161</v>
      </c>
      <c r="E9529" s="114">
        <f t="shared" si="148"/>
        <v>64610232</v>
      </c>
      <c r="F9529" s="114" t="s">
        <v>5454</v>
      </c>
      <c r="G9529" s="114" t="s">
        <v>776</v>
      </c>
      <c r="H9529" s="114" t="s">
        <v>5151</v>
      </c>
      <c r="I9529" s="114" t="s">
        <v>795</v>
      </c>
    </row>
    <row r="9530" spans="1:9" x14ac:dyDescent="0.2">
      <c r="A9530" s="114" t="s">
        <v>10519</v>
      </c>
      <c r="D9530" s="114" t="s">
        <v>5162</v>
      </c>
      <c r="E9530" s="114">
        <f t="shared" si="148"/>
        <v>64610240</v>
      </c>
      <c r="F9530" s="114" t="s">
        <v>5454</v>
      </c>
      <c r="G9530" s="114" t="s">
        <v>776</v>
      </c>
      <c r="H9530" s="114" t="s">
        <v>5151</v>
      </c>
      <c r="I9530" s="114" t="s">
        <v>16786</v>
      </c>
    </row>
    <row r="9531" spans="1:9" x14ac:dyDescent="0.2">
      <c r="A9531" s="114" t="s">
        <v>10519</v>
      </c>
      <c r="D9531" s="114" t="s">
        <v>5163</v>
      </c>
      <c r="E9531" s="114">
        <f t="shared" si="148"/>
        <v>64610241</v>
      </c>
      <c r="F9531" s="114" t="s">
        <v>5454</v>
      </c>
      <c r="G9531" s="114" t="s">
        <v>776</v>
      </c>
      <c r="H9531" s="114" t="s">
        <v>5151</v>
      </c>
      <c r="I9531" s="114" t="s">
        <v>798</v>
      </c>
    </row>
    <row r="9532" spans="1:9" x14ac:dyDescent="0.2">
      <c r="A9532" s="114" t="s">
        <v>10519</v>
      </c>
      <c r="D9532" s="114" t="s">
        <v>5164</v>
      </c>
      <c r="E9532" s="114">
        <f t="shared" si="148"/>
        <v>64610242</v>
      </c>
      <c r="F9532" s="114" t="s">
        <v>5454</v>
      </c>
      <c r="G9532" s="114" t="s">
        <v>776</v>
      </c>
      <c r="H9532" s="114" t="s">
        <v>5151</v>
      </c>
      <c r="I9532" s="114" t="s">
        <v>5148</v>
      </c>
    </row>
    <row r="9533" spans="1:9" x14ac:dyDescent="0.2">
      <c r="A9533" s="114" t="s">
        <v>10519</v>
      </c>
      <c r="D9533" s="114" t="s">
        <v>5165</v>
      </c>
      <c r="E9533" s="114">
        <f t="shared" si="148"/>
        <v>64610250</v>
      </c>
      <c r="F9533" s="114" t="s">
        <v>5454</v>
      </c>
      <c r="G9533" s="114" t="s">
        <v>776</v>
      </c>
      <c r="H9533" s="114" t="s">
        <v>5151</v>
      </c>
      <c r="I9533" s="114" t="s">
        <v>11478</v>
      </c>
    </row>
    <row r="9534" spans="1:9" x14ac:dyDescent="0.2">
      <c r="A9534" s="114" t="s">
        <v>10519</v>
      </c>
      <c r="D9534" s="114" t="s">
        <v>5166</v>
      </c>
      <c r="E9534" s="114">
        <f t="shared" si="148"/>
        <v>64610301</v>
      </c>
      <c r="F9534" s="114" t="s">
        <v>5454</v>
      </c>
      <c r="G9534" s="114" t="s">
        <v>776</v>
      </c>
      <c r="H9534" s="114" t="s">
        <v>5167</v>
      </c>
      <c r="I9534" s="114" t="s">
        <v>5168</v>
      </c>
    </row>
    <row r="9535" spans="1:9" x14ac:dyDescent="0.2">
      <c r="A9535" s="114" t="s">
        <v>10519</v>
      </c>
      <c r="D9535" s="114" t="s">
        <v>5169</v>
      </c>
      <c r="E9535" s="114">
        <f t="shared" si="148"/>
        <v>64610310</v>
      </c>
      <c r="F9535" s="114" t="s">
        <v>5454</v>
      </c>
      <c r="G9535" s="114" t="s">
        <v>776</v>
      </c>
      <c r="H9535" s="114" t="s">
        <v>5167</v>
      </c>
      <c r="I9535" s="114" t="s">
        <v>780</v>
      </c>
    </row>
    <row r="9536" spans="1:9" x14ac:dyDescent="0.2">
      <c r="A9536" s="114" t="s">
        <v>10519</v>
      </c>
      <c r="D9536" s="114" t="s">
        <v>2506</v>
      </c>
      <c r="E9536" s="114">
        <f t="shared" si="148"/>
        <v>64610311</v>
      </c>
      <c r="F9536" s="114" t="s">
        <v>5454</v>
      </c>
      <c r="G9536" s="114" t="s">
        <v>776</v>
      </c>
      <c r="H9536" s="114" t="s">
        <v>5167</v>
      </c>
      <c r="I9536" s="114" t="s">
        <v>782</v>
      </c>
    </row>
    <row r="9537" spans="1:9" x14ac:dyDescent="0.2">
      <c r="A9537" s="114" t="s">
        <v>10519</v>
      </c>
      <c r="D9537" s="114" t="s">
        <v>2507</v>
      </c>
      <c r="E9537" s="114">
        <f t="shared" si="148"/>
        <v>64610312</v>
      </c>
      <c r="F9537" s="114" t="s">
        <v>5454</v>
      </c>
      <c r="G9537" s="114" t="s">
        <v>776</v>
      </c>
      <c r="H9537" s="114" t="s">
        <v>5167</v>
      </c>
      <c r="I9537" s="114" t="s">
        <v>784</v>
      </c>
    </row>
    <row r="9538" spans="1:9" x14ac:dyDescent="0.2">
      <c r="A9538" s="114" t="s">
        <v>10519</v>
      </c>
      <c r="D9538" s="114" t="s">
        <v>2508</v>
      </c>
      <c r="E9538" s="114">
        <f t="shared" ref="E9538:E9601" si="149">VALUE(D9538)</f>
        <v>64610320</v>
      </c>
      <c r="F9538" s="114" t="s">
        <v>5454</v>
      </c>
      <c r="G9538" s="114" t="s">
        <v>776</v>
      </c>
      <c r="H9538" s="114" t="s">
        <v>5167</v>
      </c>
      <c r="I9538" s="114" t="s">
        <v>786</v>
      </c>
    </row>
    <row r="9539" spans="1:9" x14ac:dyDescent="0.2">
      <c r="A9539" s="114" t="s">
        <v>10519</v>
      </c>
      <c r="D9539" s="114" t="s">
        <v>2509</v>
      </c>
      <c r="E9539" s="114">
        <f t="shared" si="149"/>
        <v>64610321</v>
      </c>
      <c r="F9539" s="114" t="s">
        <v>5454</v>
      </c>
      <c r="G9539" s="114" t="s">
        <v>776</v>
      </c>
      <c r="H9539" s="114" t="s">
        <v>5167</v>
      </c>
      <c r="I9539" s="114" t="s">
        <v>788</v>
      </c>
    </row>
    <row r="9540" spans="1:9" x14ac:dyDescent="0.2">
      <c r="A9540" s="114" t="s">
        <v>10519</v>
      </c>
      <c r="D9540" s="114" t="s">
        <v>2510</v>
      </c>
      <c r="E9540" s="114">
        <f t="shared" si="149"/>
        <v>64610322</v>
      </c>
      <c r="F9540" s="114" t="s">
        <v>5454</v>
      </c>
      <c r="G9540" s="114" t="s">
        <v>776</v>
      </c>
      <c r="H9540" s="114" t="s">
        <v>5167</v>
      </c>
      <c r="I9540" s="114" t="s">
        <v>790</v>
      </c>
    </row>
    <row r="9541" spans="1:9" x14ac:dyDescent="0.2">
      <c r="A9541" s="114" t="s">
        <v>10519</v>
      </c>
      <c r="D9541" s="114" t="s">
        <v>2511</v>
      </c>
      <c r="E9541" s="114">
        <f t="shared" si="149"/>
        <v>64610330</v>
      </c>
      <c r="F9541" s="114" t="s">
        <v>5454</v>
      </c>
      <c r="G9541" s="114" t="s">
        <v>776</v>
      </c>
      <c r="H9541" s="114" t="s">
        <v>5167</v>
      </c>
      <c r="I9541" s="114" t="s">
        <v>3441</v>
      </c>
    </row>
    <row r="9542" spans="1:9" x14ac:dyDescent="0.2">
      <c r="A9542" s="114" t="s">
        <v>10519</v>
      </c>
      <c r="D9542" s="114" t="s">
        <v>2512</v>
      </c>
      <c r="E9542" s="114">
        <f t="shared" si="149"/>
        <v>64610331</v>
      </c>
      <c r="F9542" s="114" t="s">
        <v>5454</v>
      </c>
      <c r="G9542" s="114" t="s">
        <v>776</v>
      </c>
      <c r="H9542" s="114" t="s">
        <v>5167</v>
      </c>
      <c r="I9542" s="114" t="s">
        <v>793</v>
      </c>
    </row>
    <row r="9543" spans="1:9" x14ac:dyDescent="0.2">
      <c r="A9543" s="114" t="s">
        <v>10519</v>
      </c>
      <c r="D9543" s="114" t="s">
        <v>2513</v>
      </c>
      <c r="E9543" s="114">
        <f t="shared" si="149"/>
        <v>64610332</v>
      </c>
      <c r="F9543" s="114" t="s">
        <v>5454</v>
      </c>
      <c r="G9543" s="114" t="s">
        <v>776</v>
      </c>
      <c r="H9543" s="114" t="s">
        <v>5167</v>
      </c>
      <c r="I9543" s="114" t="s">
        <v>795</v>
      </c>
    </row>
    <row r="9544" spans="1:9" x14ac:dyDescent="0.2">
      <c r="A9544" s="114" t="s">
        <v>10519</v>
      </c>
      <c r="D9544" s="114" t="s">
        <v>2514</v>
      </c>
      <c r="E9544" s="114">
        <f t="shared" si="149"/>
        <v>64610340</v>
      </c>
      <c r="F9544" s="114" t="s">
        <v>5454</v>
      </c>
      <c r="G9544" s="114" t="s">
        <v>776</v>
      </c>
      <c r="H9544" s="114" t="s">
        <v>5167</v>
      </c>
      <c r="I9544" s="114" t="s">
        <v>16786</v>
      </c>
    </row>
    <row r="9545" spans="1:9" x14ac:dyDescent="0.2">
      <c r="A9545" s="114" t="s">
        <v>10519</v>
      </c>
      <c r="D9545" s="114" t="s">
        <v>2515</v>
      </c>
      <c r="E9545" s="114">
        <f t="shared" si="149"/>
        <v>64610350</v>
      </c>
      <c r="F9545" s="114" t="s">
        <v>5454</v>
      </c>
      <c r="G9545" s="114" t="s">
        <v>776</v>
      </c>
      <c r="H9545" s="114" t="s">
        <v>5167</v>
      </c>
      <c r="I9545" s="114" t="s">
        <v>11478</v>
      </c>
    </row>
    <row r="9546" spans="1:9" x14ac:dyDescent="0.2">
      <c r="A9546" s="114" t="s">
        <v>10519</v>
      </c>
      <c r="D9546" s="114" t="s">
        <v>2516</v>
      </c>
      <c r="E9546" s="114">
        <f t="shared" si="149"/>
        <v>64615001</v>
      </c>
      <c r="F9546" s="114" t="s">
        <v>5454</v>
      </c>
      <c r="G9546" s="114" t="s">
        <v>776</v>
      </c>
      <c r="H9546" s="114" t="s">
        <v>1258</v>
      </c>
      <c r="I9546" s="114" t="s">
        <v>1259</v>
      </c>
    </row>
    <row r="9547" spans="1:9" x14ac:dyDescent="0.2">
      <c r="A9547" s="114" t="s">
        <v>10519</v>
      </c>
      <c r="D9547" s="114" t="s">
        <v>1260</v>
      </c>
      <c r="E9547" s="114">
        <f t="shared" si="149"/>
        <v>64615010</v>
      </c>
      <c r="F9547" s="114" t="s">
        <v>5454</v>
      </c>
      <c r="G9547" s="114" t="s">
        <v>776</v>
      </c>
      <c r="H9547" s="114" t="s">
        <v>1258</v>
      </c>
      <c r="I9547" s="114" t="s">
        <v>786</v>
      </c>
    </row>
    <row r="9548" spans="1:9" x14ac:dyDescent="0.2">
      <c r="A9548" s="114" t="s">
        <v>10519</v>
      </c>
      <c r="D9548" s="114" t="s">
        <v>1261</v>
      </c>
      <c r="E9548" s="114">
        <f t="shared" si="149"/>
        <v>64615011</v>
      </c>
      <c r="F9548" s="114" t="s">
        <v>5454</v>
      </c>
      <c r="G9548" s="114" t="s">
        <v>776</v>
      </c>
      <c r="H9548" s="114" t="s">
        <v>1258</v>
      </c>
      <c r="I9548" s="114" t="s">
        <v>1262</v>
      </c>
    </row>
    <row r="9549" spans="1:9" x14ac:dyDescent="0.2">
      <c r="A9549" s="114" t="s">
        <v>10519</v>
      </c>
      <c r="D9549" s="114" t="s">
        <v>1263</v>
      </c>
      <c r="E9549" s="114">
        <f t="shared" si="149"/>
        <v>64615012</v>
      </c>
      <c r="F9549" s="114" t="s">
        <v>5454</v>
      </c>
      <c r="G9549" s="114" t="s">
        <v>776</v>
      </c>
      <c r="H9549" s="114" t="s">
        <v>1258</v>
      </c>
      <c r="I9549" s="114" t="s">
        <v>1264</v>
      </c>
    </row>
    <row r="9550" spans="1:9" x14ac:dyDescent="0.2">
      <c r="A9550" s="114" t="s">
        <v>10519</v>
      </c>
      <c r="D9550" s="114" t="s">
        <v>1265</v>
      </c>
      <c r="E9550" s="114">
        <f t="shared" si="149"/>
        <v>64615020</v>
      </c>
      <c r="F9550" s="114" t="s">
        <v>5454</v>
      </c>
      <c r="G9550" s="114" t="s">
        <v>776</v>
      </c>
      <c r="H9550" s="114" t="s">
        <v>1258</v>
      </c>
      <c r="I9550" s="114" t="s">
        <v>3441</v>
      </c>
    </row>
    <row r="9551" spans="1:9" x14ac:dyDescent="0.2">
      <c r="A9551" s="114" t="s">
        <v>10519</v>
      </c>
      <c r="D9551" s="114" t="s">
        <v>1266</v>
      </c>
      <c r="E9551" s="114">
        <f t="shared" si="149"/>
        <v>64615021</v>
      </c>
      <c r="F9551" s="114" t="s">
        <v>5454</v>
      </c>
      <c r="G9551" s="114" t="s">
        <v>776</v>
      </c>
      <c r="H9551" s="114" t="s">
        <v>1258</v>
      </c>
      <c r="I9551" s="114" t="s">
        <v>4004</v>
      </c>
    </row>
    <row r="9552" spans="1:9" x14ac:dyDescent="0.2">
      <c r="A9552" s="114" t="s">
        <v>10519</v>
      </c>
      <c r="D9552" s="114" t="s">
        <v>4005</v>
      </c>
      <c r="E9552" s="114">
        <f t="shared" si="149"/>
        <v>64615022</v>
      </c>
      <c r="F9552" s="114" t="s">
        <v>5454</v>
      </c>
      <c r="G9552" s="114" t="s">
        <v>776</v>
      </c>
      <c r="H9552" s="114" t="s">
        <v>1258</v>
      </c>
      <c r="I9552" s="114" t="s">
        <v>4006</v>
      </c>
    </row>
    <row r="9553" spans="1:9" x14ac:dyDescent="0.2">
      <c r="A9553" s="114" t="s">
        <v>10519</v>
      </c>
      <c r="D9553" s="114" t="s">
        <v>4007</v>
      </c>
      <c r="E9553" s="114">
        <f t="shared" si="149"/>
        <v>64615023</v>
      </c>
      <c r="F9553" s="114" t="s">
        <v>5454</v>
      </c>
      <c r="G9553" s="114" t="s">
        <v>776</v>
      </c>
      <c r="H9553" s="114" t="s">
        <v>1258</v>
      </c>
      <c r="I9553" s="114" t="s">
        <v>4008</v>
      </c>
    </row>
    <row r="9554" spans="1:9" x14ac:dyDescent="0.2">
      <c r="A9554" s="114" t="s">
        <v>10519</v>
      </c>
      <c r="D9554" s="114" t="s">
        <v>4009</v>
      </c>
      <c r="E9554" s="114">
        <f t="shared" si="149"/>
        <v>64615030</v>
      </c>
      <c r="F9554" s="114" t="s">
        <v>5454</v>
      </c>
      <c r="G9554" s="114" t="s">
        <v>776</v>
      </c>
      <c r="H9554" s="114" t="s">
        <v>1258</v>
      </c>
      <c r="I9554" s="114" t="s">
        <v>11478</v>
      </c>
    </row>
    <row r="9555" spans="1:9" x14ac:dyDescent="0.2">
      <c r="A9555" s="114" t="s">
        <v>10519</v>
      </c>
      <c r="D9555" s="114" t="s">
        <v>4010</v>
      </c>
      <c r="E9555" s="114">
        <f t="shared" si="149"/>
        <v>64620001</v>
      </c>
      <c r="F9555" s="114" t="s">
        <v>5454</v>
      </c>
      <c r="G9555" s="114" t="s">
        <v>776</v>
      </c>
      <c r="H9555" s="114" t="s">
        <v>4011</v>
      </c>
      <c r="I9555" s="114" t="s">
        <v>4012</v>
      </c>
    </row>
    <row r="9556" spans="1:9" x14ac:dyDescent="0.2">
      <c r="A9556" s="114" t="s">
        <v>10519</v>
      </c>
      <c r="D9556" s="114" t="s">
        <v>4013</v>
      </c>
      <c r="E9556" s="114">
        <f t="shared" si="149"/>
        <v>64620011</v>
      </c>
      <c r="F9556" s="114" t="s">
        <v>5454</v>
      </c>
      <c r="G9556" s="114" t="s">
        <v>776</v>
      </c>
      <c r="H9556" s="114" t="s">
        <v>4011</v>
      </c>
      <c r="I9556" s="114" t="s">
        <v>780</v>
      </c>
    </row>
    <row r="9557" spans="1:9" x14ac:dyDescent="0.2">
      <c r="A9557" s="114" t="s">
        <v>10519</v>
      </c>
      <c r="D9557" s="114" t="s">
        <v>4014</v>
      </c>
      <c r="E9557" s="114">
        <f t="shared" si="149"/>
        <v>64620012</v>
      </c>
      <c r="F9557" s="114" t="s">
        <v>5454</v>
      </c>
      <c r="G9557" s="114" t="s">
        <v>776</v>
      </c>
      <c r="H9557" s="114" t="s">
        <v>4011</v>
      </c>
      <c r="I9557" s="114" t="s">
        <v>4015</v>
      </c>
    </row>
    <row r="9558" spans="1:9" x14ac:dyDescent="0.2">
      <c r="A9558" s="114" t="s">
        <v>10519</v>
      </c>
      <c r="D9558" s="114" t="s">
        <v>4016</v>
      </c>
      <c r="E9558" s="114">
        <f t="shared" si="149"/>
        <v>64620013</v>
      </c>
      <c r="F9558" s="114" t="s">
        <v>5454</v>
      </c>
      <c r="G9558" s="114" t="s">
        <v>776</v>
      </c>
      <c r="H9558" s="114" t="s">
        <v>4011</v>
      </c>
      <c r="I9558" s="114" t="s">
        <v>4017</v>
      </c>
    </row>
    <row r="9559" spans="1:9" x14ac:dyDescent="0.2">
      <c r="A9559" s="114" t="s">
        <v>10519</v>
      </c>
      <c r="D9559" s="114" t="s">
        <v>4018</v>
      </c>
      <c r="E9559" s="114">
        <f t="shared" si="149"/>
        <v>64620015</v>
      </c>
      <c r="F9559" s="114" t="s">
        <v>5454</v>
      </c>
      <c r="G9559" s="114" t="s">
        <v>776</v>
      </c>
      <c r="H9559" s="114" t="s">
        <v>4011</v>
      </c>
      <c r="I9559" s="114" t="s">
        <v>4019</v>
      </c>
    </row>
    <row r="9560" spans="1:9" x14ac:dyDescent="0.2">
      <c r="A9560" s="114" t="s">
        <v>10519</v>
      </c>
      <c r="D9560" s="114" t="s">
        <v>4020</v>
      </c>
      <c r="E9560" s="114">
        <f t="shared" si="149"/>
        <v>64620016</v>
      </c>
      <c r="F9560" s="114" t="s">
        <v>5454</v>
      </c>
      <c r="G9560" s="114" t="s">
        <v>776</v>
      </c>
      <c r="H9560" s="114" t="s">
        <v>4011</v>
      </c>
      <c r="I9560" s="114" t="s">
        <v>4021</v>
      </c>
    </row>
    <row r="9561" spans="1:9" x14ac:dyDescent="0.2">
      <c r="A9561" s="114" t="s">
        <v>10519</v>
      </c>
      <c r="D9561" s="114" t="s">
        <v>4022</v>
      </c>
      <c r="E9561" s="114">
        <f t="shared" si="149"/>
        <v>64620017</v>
      </c>
      <c r="F9561" s="114" t="s">
        <v>5454</v>
      </c>
      <c r="G9561" s="114" t="s">
        <v>776</v>
      </c>
      <c r="H9561" s="114" t="s">
        <v>4011</v>
      </c>
      <c r="I9561" s="114" t="s">
        <v>4023</v>
      </c>
    </row>
    <row r="9562" spans="1:9" x14ac:dyDescent="0.2">
      <c r="A9562" s="114" t="s">
        <v>10519</v>
      </c>
      <c r="D9562" s="114" t="s">
        <v>4024</v>
      </c>
      <c r="E9562" s="114">
        <f t="shared" si="149"/>
        <v>64620018</v>
      </c>
      <c r="F9562" s="114" t="s">
        <v>5454</v>
      </c>
      <c r="G9562" s="114" t="s">
        <v>776</v>
      </c>
      <c r="H9562" s="114" t="s">
        <v>4011</v>
      </c>
      <c r="I9562" s="114" t="s">
        <v>4025</v>
      </c>
    </row>
    <row r="9563" spans="1:9" x14ac:dyDescent="0.2">
      <c r="A9563" s="114" t="s">
        <v>10519</v>
      </c>
      <c r="D9563" s="114" t="s">
        <v>4026</v>
      </c>
      <c r="E9563" s="114">
        <f t="shared" si="149"/>
        <v>64620020</v>
      </c>
      <c r="F9563" s="114" t="s">
        <v>5454</v>
      </c>
      <c r="G9563" s="114" t="s">
        <v>776</v>
      </c>
      <c r="H9563" s="114" t="s">
        <v>4011</v>
      </c>
      <c r="I9563" s="114" t="s">
        <v>16786</v>
      </c>
    </row>
    <row r="9564" spans="1:9" x14ac:dyDescent="0.2">
      <c r="A9564" s="114" t="s">
        <v>10519</v>
      </c>
      <c r="D9564" s="114" t="s">
        <v>4027</v>
      </c>
      <c r="E9564" s="114">
        <f t="shared" si="149"/>
        <v>64620021</v>
      </c>
      <c r="F9564" s="114" t="s">
        <v>5454</v>
      </c>
      <c r="G9564" s="114" t="s">
        <v>776</v>
      </c>
      <c r="H9564" s="114" t="s">
        <v>4011</v>
      </c>
      <c r="I9564" s="114" t="s">
        <v>4028</v>
      </c>
    </row>
    <row r="9565" spans="1:9" x14ac:dyDescent="0.2">
      <c r="A9565" s="114" t="s">
        <v>10519</v>
      </c>
      <c r="D9565" s="114" t="s">
        <v>4029</v>
      </c>
      <c r="E9565" s="114">
        <f t="shared" si="149"/>
        <v>64620022</v>
      </c>
      <c r="F9565" s="114" t="s">
        <v>5454</v>
      </c>
      <c r="G9565" s="114" t="s">
        <v>776</v>
      </c>
      <c r="H9565" s="114" t="s">
        <v>4011</v>
      </c>
      <c r="I9565" s="114" t="s">
        <v>5148</v>
      </c>
    </row>
    <row r="9566" spans="1:9" x14ac:dyDescent="0.2">
      <c r="A9566" s="114" t="s">
        <v>10519</v>
      </c>
      <c r="D9566" s="114" t="s">
        <v>4030</v>
      </c>
      <c r="E9566" s="114">
        <f t="shared" si="149"/>
        <v>64620025</v>
      </c>
      <c r="F9566" s="114" t="s">
        <v>5454</v>
      </c>
      <c r="G9566" s="114" t="s">
        <v>776</v>
      </c>
      <c r="H9566" s="114" t="s">
        <v>4011</v>
      </c>
      <c r="I9566" s="114" t="s">
        <v>11689</v>
      </c>
    </row>
    <row r="9567" spans="1:9" x14ac:dyDescent="0.2">
      <c r="A9567" s="114" t="s">
        <v>10519</v>
      </c>
      <c r="D9567" s="114" t="s">
        <v>4031</v>
      </c>
      <c r="E9567" s="114">
        <f t="shared" si="149"/>
        <v>64620026</v>
      </c>
      <c r="F9567" s="114" t="s">
        <v>5454</v>
      </c>
      <c r="G9567" s="114" t="s">
        <v>776</v>
      </c>
      <c r="H9567" s="114" t="s">
        <v>4011</v>
      </c>
      <c r="I9567" s="114" t="s">
        <v>4032</v>
      </c>
    </row>
    <row r="9568" spans="1:9" x14ac:dyDescent="0.2">
      <c r="A9568" s="114" t="s">
        <v>10519</v>
      </c>
      <c r="D9568" s="114" t="s">
        <v>4033</v>
      </c>
      <c r="E9568" s="114">
        <f t="shared" si="149"/>
        <v>64620027</v>
      </c>
      <c r="F9568" s="114" t="s">
        <v>5454</v>
      </c>
      <c r="G9568" s="114" t="s">
        <v>776</v>
      </c>
      <c r="H9568" s="114" t="s">
        <v>4011</v>
      </c>
      <c r="I9568" s="114" t="s">
        <v>4034</v>
      </c>
    </row>
    <row r="9569" spans="1:9" x14ac:dyDescent="0.2">
      <c r="A9569" s="114" t="s">
        <v>10519</v>
      </c>
      <c r="D9569" s="114" t="s">
        <v>4035</v>
      </c>
      <c r="E9569" s="114">
        <f t="shared" si="149"/>
        <v>64620030</v>
      </c>
      <c r="F9569" s="114" t="s">
        <v>5454</v>
      </c>
      <c r="G9569" s="114" t="s">
        <v>776</v>
      </c>
      <c r="H9569" s="114" t="s">
        <v>4011</v>
      </c>
      <c r="I9569" s="114" t="s">
        <v>3441</v>
      </c>
    </row>
    <row r="9570" spans="1:9" x14ac:dyDescent="0.2">
      <c r="A9570" s="114" t="s">
        <v>10519</v>
      </c>
      <c r="D9570" s="114" t="s">
        <v>4036</v>
      </c>
      <c r="E9570" s="114">
        <f t="shared" si="149"/>
        <v>64620031</v>
      </c>
      <c r="F9570" s="114" t="s">
        <v>5454</v>
      </c>
      <c r="G9570" s="114" t="s">
        <v>776</v>
      </c>
      <c r="H9570" s="114" t="s">
        <v>4011</v>
      </c>
      <c r="I9570" s="114" t="s">
        <v>4037</v>
      </c>
    </row>
    <row r="9571" spans="1:9" x14ac:dyDescent="0.2">
      <c r="A9571" s="114" t="s">
        <v>10519</v>
      </c>
      <c r="D9571" s="114" t="s">
        <v>4038</v>
      </c>
      <c r="E9571" s="114">
        <f t="shared" si="149"/>
        <v>64620032</v>
      </c>
      <c r="F9571" s="114" t="s">
        <v>5454</v>
      </c>
      <c r="G9571" s="114" t="s">
        <v>776</v>
      </c>
      <c r="H9571" s="114" t="s">
        <v>4011</v>
      </c>
      <c r="I9571" s="114" t="s">
        <v>4039</v>
      </c>
    </row>
    <row r="9572" spans="1:9" x14ac:dyDescent="0.2">
      <c r="A9572" s="114" t="s">
        <v>10519</v>
      </c>
      <c r="D9572" s="114" t="s">
        <v>4040</v>
      </c>
      <c r="E9572" s="114">
        <f t="shared" si="149"/>
        <v>64620033</v>
      </c>
      <c r="F9572" s="114" t="s">
        <v>5454</v>
      </c>
      <c r="G9572" s="114" t="s">
        <v>776</v>
      </c>
      <c r="H9572" s="114" t="s">
        <v>4011</v>
      </c>
      <c r="I9572" s="114" t="s">
        <v>4041</v>
      </c>
    </row>
    <row r="9573" spans="1:9" x14ac:dyDescent="0.2">
      <c r="A9573" s="114" t="s">
        <v>10519</v>
      </c>
      <c r="D9573" s="114" t="s">
        <v>4042</v>
      </c>
      <c r="E9573" s="114">
        <f t="shared" si="149"/>
        <v>64620034</v>
      </c>
      <c r="F9573" s="114" t="s">
        <v>5454</v>
      </c>
      <c r="G9573" s="114" t="s">
        <v>776</v>
      </c>
      <c r="H9573" s="114" t="s">
        <v>4011</v>
      </c>
      <c r="I9573" s="114" t="s">
        <v>4043</v>
      </c>
    </row>
    <row r="9574" spans="1:9" x14ac:dyDescent="0.2">
      <c r="A9574" s="114" t="s">
        <v>10519</v>
      </c>
      <c r="D9574" s="114" t="s">
        <v>4044</v>
      </c>
      <c r="E9574" s="114">
        <f t="shared" si="149"/>
        <v>64620035</v>
      </c>
      <c r="F9574" s="114" t="s">
        <v>5454</v>
      </c>
      <c r="G9574" s="114" t="s">
        <v>776</v>
      </c>
      <c r="H9574" s="114" t="s">
        <v>4011</v>
      </c>
      <c r="I9574" s="114" t="s">
        <v>4045</v>
      </c>
    </row>
    <row r="9575" spans="1:9" x14ac:dyDescent="0.2">
      <c r="A9575" s="114" t="s">
        <v>10519</v>
      </c>
      <c r="D9575" s="114" t="s">
        <v>4046</v>
      </c>
      <c r="E9575" s="114">
        <f t="shared" si="149"/>
        <v>64620036</v>
      </c>
      <c r="F9575" s="114" t="s">
        <v>5454</v>
      </c>
      <c r="G9575" s="114" t="s">
        <v>776</v>
      </c>
      <c r="H9575" s="114" t="s">
        <v>4011</v>
      </c>
      <c r="I9575" s="114" t="s">
        <v>4047</v>
      </c>
    </row>
    <row r="9576" spans="1:9" x14ac:dyDescent="0.2">
      <c r="A9576" s="114" t="s">
        <v>10519</v>
      </c>
      <c r="D9576" s="114" t="s">
        <v>4048</v>
      </c>
      <c r="E9576" s="114">
        <f t="shared" si="149"/>
        <v>64620037</v>
      </c>
      <c r="F9576" s="114" t="s">
        <v>5454</v>
      </c>
      <c r="G9576" s="114" t="s">
        <v>776</v>
      </c>
      <c r="H9576" s="114" t="s">
        <v>4011</v>
      </c>
      <c r="I9576" s="114" t="s">
        <v>4049</v>
      </c>
    </row>
    <row r="9577" spans="1:9" x14ac:dyDescent="0.2">
      <c r="A9577" s="114" t="s">
        <v>10519</v>
      </c>
      <c r="D9577" s="114" t="s">
        <v>4050</v>
      </c>
      <c r="E9577" s="114">
        <f t="shared" si="149"/>
        <v>64620038</v>
      </c>
      <c r="F9577" s="114" t="s">
        <v>5454</v>
      </c>
      <c r="G9577" s="114" t="s">
        <v>776</v>
      </c>
      <c r="H9577" s="114" t="s">
        <v>4011</v>
      </c>
      <c r="I9577" s="114" t="s">
        <v>4051</v>
      </c>
    </row>
    <row r="9578" spans="1:9" x14ac:dyDescent="0.2">
      <c r="A9578" s="114" t="s">
        <v>10519</v>
      </c>
      <c r="D9578" s="114" t="s">
        <v>4052</v>
      </c>
      <c r="E9578" s="114">
        <f t="shared" si="149"/>
        <v>64630001</v>
      </c>
      <c r="F9578" s="114" t="s">
        <v>5454</v>
      </c>
      <c r="G9578" s="114" t="s">
        <v>776</v>
      </c>
      <c r="H9578" s="114" t="s">
        <v>4053</v>
      </c>
      <c r="I9578" s="114" t="s">
        <v>4054</v>
      </c>
    </row>
    <row r="9579" spans="1:9" x14ac:dyDescent="0.2">
      <c r="A9579" s="114" t="s">
        <v>10519</v>
      </c>
      <c r="D9579" s="114" t="s">
        <v>4055</v>
      </c>
      <c r="E9579" s="114">
        <f t="shared" si="149"/>
        <v>64630010</v>
      </c>
      <c r="F9579" s="114" t="s">
        <v>5454</v>
      </c>
      <c r="G9579" s="114" t="s">
        <v>776</v>
      </c>
      <c r="H9579" s="114" t="s">
        <v>4053</v>
      </c>
      <c r="I9579" s="114" t="s">
        <v>3113</v>
      </c>
    </row>
    <row r="9580" spans="1:9" x14ac:dyDescent="0.2">
      <c r="A9580" s="114" t="s">
        <v>10519</v>
      </c>
      <c r="D9580" s="114" t="s">
        <v>4056</v>
      </c>
      <c r="E9580" s="114">
        <f t="shared" si="149"/>
        <v>64630011</v>
      </c>
      <c r="F9580" s="114" t="s">
        <v>5454</v>
      </c>
      <c r="G9580" s="114" t="s">
        <v>776</v>
      </c>
      <c r="H9580" s="114" t="s">
        <v>4053</v>
      </c>
      <c r="I9580" s="114" t="s">
        <v>4057</v>
      </c>
    </row>
    <row r="9581" spans="1:9" x14ac:dyDescent="0.2">
      <c r="A9581" s="114" t="s">
        <v>10519</v>
      </c>
      <c r="D9581" s="114" t="s">
        <v>4058</v>
      </c>
      <c r="E9581" s="114">
        <f t="shared" si="149"/>
        <v>64630012</v>
      </c>
      <c r="F9581" s="114" t="s">
        <v>5454</v>
      </c>
      <c r="G9581" s="114" t="s">
        <v>776</v>
      </c>
      <c r="H9581" s="114" t="s">
        <v>4053</v>
      </c>
      <c r="I9581" s="114" t="s">
        <v>4059</v>
      </c>
    </row>
    <row r="9582" spans="1:9" x14ac:dyDescent="0.2">
      <c r="A9582" s="114" t="s">
        <v>10519</v>
      </c>
      <c r="D9582" s="114" t="s">
        <v>4060</v>
      </c>
      <c r="E9582" s="114">
        <f t="shared" si="149"/>
        <v>64630015</v>
      </c>
      <c r="F9582" s="114" t="s">
        <v>5454</v>
      </c>
      <c r="G9582" s="114" t="s">
        <v>776</v>
      </c>
      <c r="H9582" s="114" t="s">
        <v>4053</v>
      </c>
      <c r="I9582" s="114" t="s">
        <v>4061</v>
      </c>
    </row>
    <row r="9583" spans="1:9" x14ac:dyDescent="0.2">
      <c r="A9583" s="114" t="s">
        <v>10519</v>
      </c>
      <c r="D9583" s="114" t="s">
        <v>4062</v>
      </c>
      <c r="E9583" s="114">
        <f t="shared" si="149"/>
        <v>64630016</v>
      </c>
      <c r="F9583" s="114" t="s">
        <v>5454</v>
      </c>
      <c r="G9583" s="114" t="s">
        <v>776</v>
      </c>
      <c r="H9583" s="114" t="s">
        <v>4053</v>
      </c>
      <c r="I9583" s="114" t="s">
        <v>4063</v>
      </c>
    </row>
    <row r="9584" spans="1:9" x14ac:dyDescent="0.2">
      <c r="A9584" s="114" t="s">
        <v>10519</v>
      </c>
      <c r="D9584" s="114" t="s">
        <v>4064</v>
      </c>
      <c r="E9584" s="114">
        <f t="shared" si="149"/>
        <v>64630025</v>
      </c>
      <c r="F9584" s="114" t="s">
        <v>5454</v>
      </c>
      <c r="G9584" s="114" t="s">
        <v>776</v>
      </c>
      <c r="H9584" s="114" t="s">
        <v>4053</v>
      </c>
      <c r="I9584" s="114" t="s">
        <v>4065</v>
      </c>
    </row>
    <row r="9585" spans="1:9" x14ac:dyDescent="0.2">
      <c r="A9585" s="114" t="s">
        <v>10519</v>
      </c>
      <c r="D9585" s="114" t="s">
        <v>4066</v>
      </c>
      <c r="E9585" s="114">
        <f t="shared" si="149"/>
        <v>64630026</v>
      </c>
      <c r="F9585" s="114" t="s">
        <v>5454</v>
      </c>
      <c r="G9585" s="114" t="s">
        <v>776</v>
      </c>
      <c r="H9585" s="114" t="s">
        <v>4053</v>
      </c>
      <c r="I9585" s="114" t="s">
        <v>4067</v>
      </c>
    </row>
    <row r="9586" spans="1:9" x14ac:dyDescent="0.2">
      <c r="A9586" s="114" t="s">
        <v>10519</v>
      </c>
      <c r="D9586" s="114" t="s">
        <v>4068</v>
      </c>
      <c r="E9586" s="114">
        <f t="shared" si="149"/>
        <v>64630030</v>
      </c>
      <c r="F9586" s="114" t="s">
        <v>5454</v>
      </c>
      <c r="G9586" s="114" t="s">
        <v>776</v>
      </c>
      <c r="H9586" s="114" t="s">
        <v>4053</v>
      </c>
      <c r="I9586" s="114" t="s">
        <v>4069</v>
      </c>
    </row>
    <row r="9587" spans="1:9" x14ac:dyDescent="0.2">
      <c r="A9587" s="114" t="s">
        <v>10519</v>
      </c>
      <c r="D9587" s="114" t="s">
        <v>4070</v>
      </c>
      <c r="E9587" s="114">
        <f t="shared" si="149"/>
        <v>64630035</v>
      </c>
      <c r="F9587" s="114" t="s">
        <v>5454</v>
      </c>
      <c r="G9587" s="114" t="s">
        <v>776</v>
      </c>
      <c r="H9587" s="114" t="s">
        <v>4053</v>
      </c>
      <c r="I9587" s="114" t="s">
        <v>4071</v>
      </c>
    </row>
    <row r="9588" spans="1:9" x14ac:dyDescent="0.2">
      <c r="A9588" s="114" t="s">
        <v>10519</v>
      </c>
      <c r="D9588" s="114" t="s">
        <v>4072</v>
      </c>
      <c r="E9588" s="114">
        <f t="shared" si="149"/>
        <v>64630040</v>
      </c>
      <c r="F9588" s="114" t="s">
        <v>5454</v>
      </c>
      <c r="G9588" s="114" t="s">
        <v>776</v>
      </c>
      <c r="H9588" s="114" t="s">
        <v>4053</v>
      </c>
      <c r="I9588" s="114" t="s">
        <v>4073</v>
      </c>
    </row>
    <row r="9589" spans="1:9" x14ac:dyDescent="0.2">
      <c r="A9589" s="114" t="s">
        <v>10519</v>
      </c>
      <c r="D9589" s="114" t="s">
        <v>4074</v>
      </c>
      <c r="E9589" s="114">
        <f t="shared" si="149"/>
        <v>64630041</v>
      </c>
      <c r="F9589" s="114" t="s">
        <v>5454</v>
      </c>
      <c r="G9589" s="114" t="s">
        <v>776</v>
      </c>
      <c r="H9589" s="114" t="s">
        <v>4053</v>
      </c>
      <c r="I9589" s="114" t="s">
        <v>4075</v>
      </c>
    </row>
    <row r="9590" spans="1:9" x14ac:dyDescent="0.2">
      <c r="A9590" s="114" t="s">
        <v>10519</v>
      </c>
      <c r="D9590" s="114" t="s">
        <v>4076</v>
      </c>
      <c r="E9590" s="114">
        <f t="shared" si="149"/>
        <v>64630042</v>
      </c>
      <c r="F9590" s="114" t="s">
        <v>5454</v>
      </c>
      <c r="G9590" s="114" t="s">
        <v>776</v>
      </c>
      <c r="H9590" s="114" t="s">
        <v>4053</v>
      </c>
      <c r="I9590" s="114" t="s">
        <v>4077</v>
      </c>
    </row>
    <row r="9591" spans="1:9" x14ac:dyDescent="0.2">
      <c r="A9591" s="114" t="s">
        <v>10519</v>
      </c>
      <c r="D9591" s="114" t="s">
        <v>4078</v>
      </c>
      <c r="E9591" s="114">
        <f t="shared" si="149"/>
        <v>64630050</v>
      </c>
      <c r="F9591" s="114" t="s">
        <v>5454</v>
      </c>
      <c r="G9591" s="114" t="s">
        <v>776</v>
      </c>
      <c r="H9591" s="114" t="s">
        <v>4053</v>
      </c>
      <c r="I9591" s="114" t="s">
        <v>4079</v>
      </c>
    </row>
    <row r="9592" spans="1:9" x14ac:dyDescent="0.2">
      <c r="A9592" s="114" t="s">
        <v>10519</v>
      </c>
      <c r="D9592" s="114" t="s">
        <v>4080</v>
      </c>
      <c r="E9592" s="114">
        <f t="shared" si="149"/>
        <v>64630051</v>
      </c>
      <c r="F9592" s="114" t="s">
        <v>5454</v>
      </c>
      <c r="G9592" s="114" t="s">
        <v>776</v>
      </c>
      <c r="H9592" s="114" t="s">
        <v>4053</v>
      </c>
      <c r="I9592" s="114" t="s">
        <v>4081</v>
      </c>
    </row>
    <row r="9593" spans="1:9" x14ac:dyDescent="0.2">
      <c r="A9593" s="114" t="s">
        <v>10519</v>
      </c>
      <c r="D9593" s="114" t="s">
        <v>4082</v>
      </c>
      <c r="E9593" s="114">
        <f t="shared" si="149"/>
        <v>64630052</v>
      </c>
      <c r="F9593" s="114" t="s">
        <v>5454</v>
      </c>
      <c r="G9593" s="114" t="s">
        <v>776</v>
      </c>
      <c r="H9593" s="114" t="s">
        <v>4053</v>
      </c>
      <c r="I9593" s="114" t="s">
        <v>4083</v>
      </c>
    </row>
    <row r="9594" spans="1:9" x14ac:dyDescent="0.2">
      <c r="A9594" s="114" t="s">
        <v>10519</v>
      </c>
      <c r="D9594" s="114" t="s">
        <v>4084</v>
      </c>
      <c r="E9594" s="114">
        <f t="shared" si="149"/>
        <v>64630053</v>
      </c>
      <c r="F9594" s="114" t="s">
        <v>5454</v>
      </c>
      <c r="G9594" s="114" t="s">
        <v>776</v>
      </c>
      <c r="H9594" s="114" t="s">
        <v>4053</v>
      </c>
      <c r="I9594" s="114" t="s">
        <v>4085</v>
      </c>
    </row>
    <row r="9595" spans="1:9" x14ac:dyDescent="0.2">
      <c r="A9595" s="114" t="s">
        <v>10519</v>
      </c>
      <c r="D9595" s="114" t="s">
        <v>4086</v>
      </c>
      <c r="E9595" s="114">
        <f t="shared" si="149"/>
        <v>64630080</v>
      </c>
      <c r="F9595" s="114" t="s">
        <v>5454</v>
      </c>
      <c r="G9595" s="114" t="s">
        <v>776</v>
      </c>
      <c r="H9595" s="114" t="s">
        <v>4053</v>
      </c>
      <c r="I9595" s="114" t="s">
        <v>11050</v>
      </c>
    </row>
    <row r="9596" spans="1:9" x14ac:dyDescent="0.2">
      <c r="A9596" s="114" t="s">
        <v>10519</v>
      </c>
      <c r="D9596" s="114" t="s">
        <v>4087</v>
      </c>
      <c r="E9596" s="114">
        <f t="shared" si="149"/>
        <v>64630081</v>
      </c>
      <c r="F9596" s="114" t="s">
        <v>5454</v>
      </c>
      <c r="G9596" s="114" t="s">
        <v>776</v>
      </c>
      <c r="H9596" s="114" t="s">
        <v>4053</v>
      </c>
      <c r="I9596" s="114" t="s">
        <v>4088</v>
      </c>
    </row>
    <row r="9597" spans="1:9" x14ac:dyDescent="0.2">
      <c r="A9597" s="114" t="s">
        <v>10519</v>
      </c>
      <c r="D9597" s="114" t="s">
        <v>4089</v>
      </c>
      <c r="E9597" s="114">
        <f t="shared" si="149"/>
        <v>64630082</v>
      </c>
      <c r="F9597" s="114" t="s">
        <v>5454</v>
      </c>
      <c r="G9597" s="114" t="s">
        <v>776</v>
      </c>
      <c r="H9597" s="114" t="s">
        <v>4053</v>
      </c>
      <c r="I9597" s="114" t="s">
        <v>4090</v>
      </c>
    </row>
    <row r="9598" spans="1:9" x14ac:dyDescent="0.2">
      <c r="A9598" s="114" t="s">
        <v>10519</v>
      </c>
      <c r="D9598" s="114" t="s">
        <v>4091</v>
      </c>
      <c r="E9598" s="114">
        <f t="shared" si="149"/>
        <v>64630083</v>
      </c>
      <c r="F9598" s="114" t="s">
        <v>5454</v>
      </c>
      <c r="G9598" s="114" t="s">
        <v>776</v>
      </c>
      <c r="H9598" s="114" t="s">
        <v>4053</v>
      </c>
      <c r="I9598" s="114" t="s">
        <v>4092</v>
      </c>
    </row>
    <row r="9599" spans="1:9" x14ac:dyDescent="0.2">
      <c r="A9599" s="114" t="s">
        <v>10519</v>
      </c>
      <c r="D9599" s="114" t="s">
        <v>4093</v>
      </c>
      <c r="E9599" s="114">
        <f t="shared" si="149"/>
        <v>64631001</v>
      </c>
      <c r="F9599" s="114" t="s">
        <v>5454</v>
      </c>
      <c r="G9599" s="114" t="s">
        <v>776</v>
      </c>
      <c r="H9599" s="114" t="s">
        <v>4094</v>
      </c>
      <c r="I9599" s="114" t="s">
        <v>4095</v>
      </c>
    </row>
    <row r="9600" spans="1:9" x14ac:dyDescent="0.2">
      <c r="A9600" s="114" t="s">
        <v>10519</v>
      </c>
      <c r="D9600" s="114" t="s">
        <v>4096</v>
      </c>
      <c r="E9600" s="114">
        <f t="shared" si="149"/>
        <v>64631010</v>
      </c>
      <c r="F9600" s="114" t="s">
        <v>5454</v>
      </c>
      <c r="G9600" s="114" t="s">
        <v>776</v>
      </c>
      <c r="H9600" s="114" t="s">
        <v>4094</v>
      </c>
      <c r="I9600" s="114" t="s">
        <v>4097</v>
      </c>
    </row>
    <row r="9601" spans="1:9" x14ac:dyDescent="0.2">
      <c r="A9601" s="114" t="s">
        <v>10519</v>
      </c>
      <c r="D9601" s="114" t="s">
        <v>4098</v>
      </c>
      <c r="E9601" s="114">
        <f t="shared" si="149"/>
        <v>64631011</v>
      </c>
      <c r="F9601" s="114" t="s">
        <v>5454</v>
      </c>
      <c r="G9601" s="114" t="s">
        <v>776</v>
      </c>
      <c r="H9601" s="114" t="s">
        <v>4094</v>
      </c>
      <c r="I9601" s="114" t="s">
        <v>4057</v>
      </c>
    </row>
    <row r="9602" spans="1:9" x14ac:dyDescent="0.2">
      <c r="A9602" s="114" t="s">
        <v>10519</v>
      </c>
      <c r="D9602" s="114" t="s">
        <v>4099</v>
      </c>
      <c r="E9602" s="114">
        <f t="shared" ref="E9602:E9665" si="150">VALUE(D9602)</f>
        <v>64631012</v>
      </c>
      <c r="F9602" s="114" t="s">
        <v>5454</v>
      </c>
      <c r="G9602" s="114" t="s">
        <v>776</v>
      </c>
      <c r="H9602" s="114" t="s">
        <v>4094</v>
      </c>
      <c r="I9602" s="114" t="s">
        <v>4059</v>
      </c>
    </row>
    <row r="9603" spans="1:9" x14ac:dyDescent="0.2">
      <c r="A9603" s="114" t="s">
        <v>10519</v>
      </c>
      <c r="D9603" s="114" t="s">
        <v>4100</v>
      </c>
      <c r="E9603" s="114">
        <f t="shared" si="150"/>
        <v>64631015</v>
      </c>
      <c r="F9603" s="114" t="s">
        <v>5454</v>
      </c>
      <c r="G9603" s="114" t="s">
        <v>776</v>
      </c>
      <c r="H9603" s="114" t="s">
        <v>4094</v>
      </c>
      <c r="I9603" s="114" t="s">
        <v>4061</v>
      </c>
    </row>
    <row r="9604" spans="1:9" x14ac:dyDescent="0.2">
      <c r="A9604" s="114" t="s">
        <v>10519</v>
      </c>
      <c r="D9604" s="114" t="s">
        <v>4101</v>
      </c>
      <c r="E9604" s="114">
        <f t="shared" si="150"/>
        <v>64631016</v>
      </c>
      <c r="F9604" s="114" t="s">
        <v>5454</v>
      </c>
      <c r="G9604" s="114" t="s">
        <v>776</v>
      </c>
      <c r="H9604" s="114" t="s">
        <v>4094</v>
      </c>
      <c r="I9604" s="114" t="s">
        <v>4063</v>
      </c>
    </row>
    <row r="9605" spans="1:9" x14ac:dyDescent="0.2">
      <c r="A9605" s="114" t="s">
        <v>10519</v>
      </c>
      <c r="D9605" s="114" t="s">
        <v>4102</v>
      </c>
      <c r="E9605" s="114">
        <f t="shared" si="150"/>
        <v>64631025</v>
      </c>
      <c r="F9605" s="114" t="s">
        <v>5454</v>
      </c>
      <c r="G9605" s="114" t="s">
        <v>776</v>
      </c>
      <c r="H9605" s="114" t="s">
        <v>4094</v>
      </c>
      <c r="I9605" s="114" t="s">
        <v>4065</v>
      </c>
    </row>
    <row r="9606" spans="1:9" x14ac:dyDescent="0.2">
      <c r="A9606" s="114" t="s">
        <v>10519</v>
      </c>
      <c r="D9606" s="114" t="s">
        <v>4103</v>
      </c>
      <c r="E9606" s="114">
        <f t="shared" si="150"/>
        <v>64631026</v>
      </c>
      <c r="F9606" s="114" t="s">
        <v>5454</v>
      </c>
      <c r="G9606" s="114" t="s">
        <v>776</v>
      </c>
      <c r="H9606" s="114" t="s">
        <v>4094</v>
      </c>
      <c r="I9606" s="114" t="s">
        <v>4067</v>
      </c>
    </row>
    <row r="9607" spans="1:9" x14ac:dyDescent="0.2">
      <c r="A9607" s="114" t="s">
        <v>10519</v>
      </c>
      <c r="D9607" s="114" t="s">
        <v>4104</v>
      </c>
      <c r="E9607" s="114">
        <f t="shared" si="150"/>
        <v>64631030</v>
      </c>
      <c r="F9607" s="114" t="s">
        <v>5454</v>
      </c>
      <c r="G9607" s="114" t="s">
        <v>776</v>
      </c>
      <c r="H9607" s="114" t="s">
        <v>4094</v>
      </c>
      <c r="I9607" s="114" t="s">
        <v>4069</v>
      </c>
    </row>
    <row r="9608" spans="1:9" x14ac:dyDescent="0.2">
      <c r="A9608" s="114" t="s">
        <v>10519</v>
      </c>
      <c r="D9608" s="114" t="s">
        <v>4105</v>
      </c>
      <c r="E9608" s="114">
        <f t="shared" si="150"/>
        <v>64631040</v>
      </c>
      <c r="F9608" s="114" t="s">
        <v>5454</v>
      </c>
      <c r="G9608" s="114" t="s">
        <v>776</v>
      </c>
      <c r="H9608" s="114" t="s">
        <v>4094</v>
      </c>
      <c r="I9608" s="114" t="s">
        <v>4106</v>
      </c>
    </row>
    <row r="9609" spans="1:9" x14ac:dyDescent="0.2">
      <c r="A9609" s="114" t="s">
        <v>10519</v>
      </c>
      <c r="D9609" s="114" t="s">
        <v>4107</v>
      </c>
      <c r="E9609" s="114">
        <f t="shared" si="150"/>
        <v>64631050</v>
      </c>
      <c r="F9609" s="114" t="s">
        <v>5454</v>
      </c>
      <c r="G9609" s="114" t="s">
        <v>776</v>
      </c>
      <c r="H9609" s="114" t="s">
        <v>4094</v>
      </c>
      <c r="I9609" s="114" t="s">
        <v>4079</v>
      </c>
    </row>
    <row r="9610" spans="1:9" x14ac:dyDescent="0.2">
      <c r="A9610" s="114" t="s">
        <v>10519</v>
      </c>
      <c r="D9610" s="114" t="s">
        <v>4108</v>
      </c>
      <c r="E9610" s="114">
        <f t="shared" si="150"/>
        <v>64631051</v>
      </c>
      <c r="F9610" s="114" t="s">
        <v>5454</v>
      </c>
      <c r="G9610" s="114" t="s">
        <v>776</v>
      </c>
      <c r="H9610" s="114" t="s">
        <v>4094</v>
      </c>
      <c r="I9610" s="114" t="s">
        <v>4081</v>
      </c>
    </row>
    <row r="9611" spans="1:9" x14ac:dyDescent="0.2">
      <c r="A9611" s="114" t="s">
        <v>10519</v>
      </c>
      <c r="D9611" s="114" t="s">
        <v>4109</v>
      </c>
      <c r="E9611" s="114">
        <f t="shared" si="150"/>
        <v>64631052</v>
      </c>
      <c r="F9611" s="114" t="s">
        <v>5454</v>
      </c>
      <c r="G9611" s="114" t="s">
        <v>776</v>
      </c>
      <c r="H9611" s="114" t="s">
        <v>4094</v>
      </c>
      <c r="I9611" s="114" t="s">
        <v>4083</v>
      </c>
    </row>
    <row r="9612" spans="1:9" x14ac:dyDescent="0.2">
      <c r="A9612" s="114" t="s">
        <v>10519</v>
      </c>
      <c r="D9612" s="114" t="s">
        <v>4110</v>
      </c>
      <c r="E9612" s="114">
        <f t="shared" si="150"/>
        <v>64631053</v>
      </c>
      <c r="F9612" s="114" t="s">
        <v>5454</v>
      </c>
      <c r="G9612" s="114" t="s">
        <v>776</v>
      </c>
      <c r="H9612" s="114" t="s">
        <v>4094</v>
      </c>
      <c r="I9612" s="114" t="s">
        <v>4085</v>
      </c>
    </row>
    <row r="9613" spans="1:9" x14ac:dyDescent="0.2">
      <c r="A9613" s="114" t="s">
        <v>10519</v>
      </c>
      <c r="D9613" s="114" t="s">
        <v>1386</v>
      </c>
      <c r="E9613" s="114">
        <f t="shared" si="150"/>
        <v>64631080</v>
      </c>
      <c r="F9613" s="114" t="s">
        <v>5454</v>
      </c>
      <c r="G9613" s="114" t="s">
        <v>776</v>
      </c>
      <c r="H9613" s="114" t="s">
        <v>4094</v>
      </c>
      <c r="I9613" s="114" t="s">
        <v>11050</v>
      </c>
    </row>
    <row r="9614" spans="1:9" x14ac:dyDescent="0.2">
      <c r="A9614" s="114" t="s">
        <v>10519</v>
      </c>
      <c r="D9614" s="114" t="s">
        <v>1387</v>
      </c>
      <c r="E9614" s="114">
        <f t="shared" si="150"/>
        <v>64631081</v>
      </c>
      <c r="F9614" s="114" t="s">
        <v>5454</v>
      </c>
      <c r="G9614" s="114" t="s">
        <v>776</v>
      </c>
      <c r="H9614" s="114" t="s">
        <v>4094</v>
      </c>
      <c r="I9614" s="114" t="s">
        <v>4088</v>
      </c>
    </row>
    <row r="9615" spans="1:9" x14ac:dyDescent="0.2">
      <c r="A9615" s="114" t="s">
        <v>10519</v>
      </c>
      <c r="D9615" s="114" t="s">
        <v>1388</v>
      </c>
      <c r="E9615" s="114">
        <f t="shared" si="150"/>
        <v>64631082</v>
      </c>
      <c r="F9615" s="114" t="s">
        <v>5454</v>
      </c>
      <c r="G9615" s="114" t="s">
        <v>776</v>
      </c>
      <c r="H9615" s="114" t="s">
        <v>4094</v>
      </c>
      <c r="I9615" s="114" t="s">
        <v>4090</v>
      </c>
    </row>
    <row r="9616" spans="1:9" x14ac:dyDescent="0.2">
      <c r="A9616" s="114" t="s">
        <v>10519</v>
      </c>
      <c r="D9616" s="114" t="s">
        <v>1389</v>
      </c>
      <c r="E9616" s="114">
        <f t="shared" si="150"/>
        <v>64631083</v>
      </c>
      <c r="F9616" s="114" t="s">
        <v>5454</v>
      </c>
      <c r="G9616" s="114" t="s">
        <v>776</v>
      </c>
      <c r="H9616" s="114" t="s">
        <v>4094</v>
      </c>
      <c r="I9616" s="114" t="s">
        <v>4092</v>
      </c>
    </row>
    <row r="9617" spans="1:9" x14ac:dyDescent="0.2">
      <c r="A9617" s="114" t="s">
        <v>10519</v>
      </c>
      <c r="D9617" s="114" t="s">
        <v>1390</v>
      </c>
      <c r="E9617" s="114">
        <f t="shared" si="150"/>
        <v>64632001</v>
      </c>
      <c r="F9617" s="114" t="s">
        <v>5454</v>
      </c>
      <c r="G9617" s="114" t="s">
        <v>776</v>
      </c>
      <c r="H9617" s="114" t="s">
        <v>1391</v>
      </c>
      <c r="I9617" s="114" t="s">
        <v>1392</v>
      </c>
    </row>
    <row r="9618" spans="1:9" x14ac:dyDescent="0.2">
      <c r="A9618" s="114" t="s">
        <v>10519</v>
      </c>
      <c r="D9618" s="114" t="s">
        <v>1393</v>
      </c>
      <c r="E9618" s="114">
        <f t="shared" si="150"/>
        <v>64632010</v>
      </c>
      <c r="F9618" s="114" t="s">
        <v>5454</v>
      </c>
      <c r="G9618" s="114" t="s">
        <v>776</v>
      </c>
      <c r="H9618" s="114" t="s">
        <v>1391</v>
      </c>
      <c r="I9618" s="114" t="s">
        <v>3091</v>
      </c>
    </row>
    <row r="9619" spans="1:9" x14ac:dyDescent="0.2">
      <c r="A9619" s="114" t="s">
        <v>10519</v>
      </c>
      <c r="D9619" s="114" t="s">
        <v>1394</v>
      </c>
      <c r="E9619" s="114">
        <f t="shared" si="150"/>
        <v>64632011</v>
      </c>
      <c r="F9619" s="114" t="s">
        <v>5454</v>
      </c>
      <c r="G9619" s="114" t="s">
        <v>776</v>
      </c>
      <c r="H9619" s="114" t="s">
        <v>1391</v>
      </c>
      <c r="I9619" s="114" t="s">
        <v>1395</v>
      </c>
    </row>
    <row r="9620" spans="1:9" x14ac:dyDescent="0.2">
      <c r="A9620" s="114" t="s">
        <v>10519</v>
      </c>
      <c r="D9620" s="114" t="s">
        <v>1396</v>
      </c>
      <c r="E9620" s="114">
        <f t="shared" si="150"/>
        <v>64632015</v>
      </c>
      <c r="F9620" s="114" t="s">
        <v>5454</v>
      </c>
      <c r="G9620" s="114" t="s">
        <v>776</v>
      </c>
      <c r="H9620" s="114" t="s">
        <v>1391</v>
      </c>
      <c r="I9620" s="114" t="s">
        <v>4061</v>
      </c>
    </row>
    <row r="9621" spans="1:9" x14ac:dyDescent="0.2">
      <c r="A9621" s="114" t="s">
        <v>10519</v>
      </c>
      <c r="D9621" s="114" t="s">
        <v>1397</v>
      </c>
      <c r="E9621" s="114">
        <f t="shared" si="150"/>
        <v>64632016</v>
      </c>
      <c r="F9621" s="114" t="s">
        <v>5454</v>
      </c>
      <c r="G9621" s="114" t="s">
        <v>776</v>
      </c>
      <c r="H9621" s="114" t="s">
        <v>1391</v>
      </c>
      <c r="I9621" s="114" t="s">
        <v>4063</v>
      </c>
    </row>
    <row r="9622" spans="1:9" x14ac:dyDescent="0.2">
      <c r="A9622" s="114" t="s">
        <v>10519</v>
      </c>
      <c r="D9622" s="114" t="s">
        <v>1398</v>
      </c>
      <c r="E9622" s="114">
        <f t="shared" si="150"/>
        <v>64632020</v>
      </c>
      <c r="F9622" s="114" t="s">
        <v>5454</v>
      </c>
      <c r="G9622" s="114" t="s">
        <v>776</v>
      </c>
      <c r="H9622" s="114" t="s">
        <v>1391</v>
      </c>
      <c r="I9622" s="114" t="s">
        <v>1399</v>
      </c>
    </row>
    <row r="9623" spans="1:9" x14ac:dyDescent="0.2">
      <c r="A9623" s="114" t="s">
        <v>10519</v>
      </c>
      <c r="D9623" s="114" t="s">
        <v>1400</v>
      </c>
      <c r="E9623" s="114">
        <f t="shared" si="150"/>
        <v>64632030</v>
      </c>
      <c r="F9623" s="114" t="s">
        <v>5454</v>
      </c>
      <c r="G9623" s="114" t="s">
        <v>776</v>
      </c>
      <c r="H9623" s="114" t="s">
        <v>1391</v>
      </c>
      <c r="I9623" s="114" t="s">
        <v>249</v>
      </c>
    </row>
    <row r="9624" spans="1:9" x14ac:dyDescent="0.2">
      <c r="A9624" s="114" t="s">
        <v>10519</v>
      </c>
      <c r="D9624" s="114" t="s">
        <v>1401</v>
      </c>
      <c r="E9624" s="114">
        <f t="shared" si="150"/>
        <v>64632040</v>
      </c>
      <c r="F9624" s="114" t="s">
        <v>5454</v>
      </c>
      <c r="G9624" s="114" t="s">
        <v>776</v>
      </c>
      <c r="H9624" s="114" t="s">
        <v>1391</v>
      </c>
      <c r="I9624" s="114" t="s">
        <v>3097</v>
      </c>
    </row>
    <row r="9625" spans="1:9" x14ac:dyDescent="0.2">
      <c r="A9625" s="114" t="s">
        <v>10519</v>
      </c>
      <c r="D9625" s="114" t="s">
        <v>1402</v>
      </c>
      <c r="E9625" s="114">
        <f t="shared" si="150"/>
        <v>64632041</v>
      </c>
      <c r="F9625" s="114" t="s">
        <v>5454</v>
      </c>
      <c r="G9625" s="114" t="s">
        <v>776</v>
      </c>
      <c r="H9625" s="114" t="s">
        <v>1391</v>
      </c>
      <c r="I9625" s="114" t="s">
        <v>1403</v>
      </c>
    </row>
    <row r="9626" spans="1:9" x14ac:dyDescent="0.2">
      <c r="A9626" s="114" t="s">
        <v>10519</v>
      </c>
      <c r="D9626" s="114" t="s">
        <v>4159</v>
      </c>
      <c r="E9626" s="114">
        <f t="shared" si="150"/>
        <v>64632042</v>
      </c>
      <c r="F9626" s="114" t="s">
        <v>5454</v>
      </c>
      <c r="G9626" s="114" t="s">
        <v>776</v>
      </c>
      <c r="H9626" s="114" t="s">
        <v>1391</v>
      </c>
      <c r="I9626" s="114" t="s">
        <v>4160</v>
      </c>
    </row>
    <row r="9627" spans="1:9" x14ac:dyDescent="0.2">
      <c r="A9627" s="114" t="s">
        <v>10519</v>
      </c>
      <c r="D9627" s="114" t="s">
        <v>4161</v>
      </c>
      <c r="E9627" s="114">
        <f t="shared" si="150"/>
        <v>64632050</v>
      </c>
      <c r="F9627" s="114" t="s">
        <v>5454</v>
      </c>
      <c r="G9627" s="114" t="s">
        <v>776</v>
      </c>
      <c r="H9627" s="114" t="s">
        <v>1391</v>
      </c>
      <c r="I9627" s="114" t="s">
        <v>4079</v>
      </c>
    </row>
    <row r="9628" spans="1:9" x14ac:dyDescent="0.2">
      <c r="A9628" s="114" t="s">
        <v>10519</v>
      </c>
      <c r="D9628" s="114" t="s">
        <v>4162</v>
      </c>
      <c r="E9628" s="114">
        <f t="shared" si="150"/>
        <v>64632051</v>
      </c>
      <c r="F9628" s="114" t="s">
        <v>5454</v>
      </c>
      <c r="G9628" s="114" t="s">
        <v>776</v>
      </c>
      <c r="H9628" s="114" t="s">
        <v>1391</v>
      </c>
      <c r="I9628" s="114" t="s">
        <v>4081</v>
      </c>
    </row>
    <row r="9629" spans="1:9" x14ac:dyDescent="0.2">
      <c r="A9629" s="114" t="s">
        <v>10519</v>
      </c>
      <c r="D9629" s="114" t="s">
        <v>4163</v>
      </c>
      <c r="E9629" s="114">
        <f t="shared" si="150"/>
        <v>64632052</v>
      </c>
      <c r="F9629" s="114" t="s">
        <v>5454</v>
      </c>
      <c r="G9629" s="114" t="s">
        <v>776</v>
      </c>
      <c r="H9629" s="114" t="s">
        <v>1391</v>
      </c>
      <c r="I9629" s="114" t="s">
        <v>4083</v>
      </c>
    </row>
    <row r="9630" spans="1:9" x14ac:dyDescent="0.2">
      <c r="A9630" s="114" t="s">
        <v>10519</v>
      </c>
      <c r="D9630" s="114" t="s">
        <v>4164</v>
      </c>
      <c r="E9630" s="114">
        <f t="shared" si="150"/>
        <v>64632053</v>
      </c>
      <c r="F9630" s="114" t="s">
        <v>5454</v>
      </c>
      <c r="G9630" s="114" t="s">
        <v>776</v>
      </c>
      <c r="H9630" s="114" t="s">
        <v>1391</v>
      </c>
      <c r="I9630" s="114" t="s">
        <v>4085</v>
      </c>
    </row>
    <row r="9631" spans="1:9" x14ac:dyDescent="0.2">
      <c r="A9631" s="114" t="s">
        <v>10519</v>
      </c>
      <c r="D9631" s="114" t="s">
        <v>4165</v>
      </c>
      <c r="E9631" s="114">
        <f t="shared" si="150"/>
        <v>64632080</v>
      </c>
      <c r="F9631" s="114" t="s">
        <v>5454</v>
      </c>
      <c r="G9631" s="114" t="s">
        <v>776</v>
      </c>
      <c r="H9631" s="114" t="s">
        <v>1391</v>
      </c>
      <c r="I9631" s="114" t="s">
        <v>11050</v>
      </c>
    </row>
    <row r="9632" spans="1:9" x14ac:dyDescent="0.2">
      <c r="A9632" s="114" t="s">
        <v>10519</v>
      </c>
      <c r="D9632" s="114" t="s">
        <v>4166</v>
      </c>
      <c r="E9632" s="114">
        <f t="shared" si="150"/>
        <v>64632081</v>
      </c>
      <c r="F9632" s="114" t="s">
        <v>5454</v>
      </c>
      <c r="G9632" s="114" t="s">
        <v>776</v>
      </c>
      <c r="H9632" s="114" t="s">
        <v>1391</v>
      </c>
      <c r="I9632" s="114" t="s">
        <v>4088</v>
      </c>
    </row>
    <row r="9633" spans="1:9" x14ac:dyDescent="0.2">
      <c r="A9633" s="114" t="s">
        <v>10519</v>
      </c>
      <c r="D9633" s="114" t="s">
        <v>4167</v>
      </c>
      <c r="E9633" s="114">
        <f t="shared" si="150"/>
        <v>64632082</v>
      </c>
      <c r="F9633" s="114" t="s">
        <v>5454</v>
      </c>
      <c r="G9633" s="114" t="s">
        <v>776</v>
      </c>
      <c r="H9633" s="114" t="s">
        <v>1391</v>
      </c>
      <c r="I9633" s="114" t="s">
        <v>4090</v>
      </c>
    </row>
    <row r="9634" spans="1:9" x14ac:dyDescent="0.2">
      <c r="A9634" s="114" t="s">
        <v>10519</v>
      </c>
      <c r="D9634" s="114" t="s">
        <v>4168</v>
      </c>
      <c r="E9634" s="114">
        <f t="shared" si="150"/>
        <v>64632083</v>
      </c>
      <c r="F9634" s="114" t="s">
        <v>5454</v>
      </c>
      <c r="G9634" s="114" t="s">
        <v>776</v>
      </c>
      <c r="H9634" s="114" t="s">
        <v>1391</v>
      </c>
      <c r="I9634" s="114" t="s">
        <v>4092</v>
      </c>
    </row>
    <row r="9635" spans="1:9" x14ac:dyDescent="0.2">
      <c r="A9635" s="114" t="s">
        <v>10519</v>
      </c>
      <c r="D9635" s="114" t="s">
        <v>4169</v>
      </c>
      <c r="E9635" s="114">
        <f t="shared" si="150"/>
        <v>64633001</v>
      </c>
      <c r="F9635" s="114" t="s">
        <v>5454</v>
      </c>
      <c r="G9635" s="114" t="s">
        <v>776</v>
      </c>
      <c r="H9635" s="114" t="s">
        <v>4170</v>
      </c>
      <c r="I9635" s="114" t="s">
        <v>4171</v>
      </c>
    </row>
    <row r="9636" spans="1:9" x14ac:dyDescent="0.2">
      <c r="A9636" s="114" t="s">
        <v>10519</v>
      </c>
      <c r="D9636" s="114" t="s">
        <v>4172</v>
      </c>
      <c r="E9636" s="114">
        <f t="shared" si="150"/>
        <v>64633010</v>
      </c>
      <c r="F9636" s="114" t="s">
        <v>5454</v>
      </c>
      <c r="G9636" s="114" t="s">
        <v>776</v>
      </c>
      <c r="H9636" s="114" t="s">
        <v>4170</v>
      </c>
      <c r="I9636" s="114" t="s">
        <v>4173</v>
      </c>
    </row>
    <row r="9637" spans="1:9" x14ac:dyDescent="0.2">
      <c r="A9637" s="114" t="s">
        <v>10519</v>
      </c>
      <c r="D9637" s="114" t="s">
        <v>4174</v>
      </c>
      <c r="E9637" s="114">
        <f t="shared" si="150"/>
        <v>64633011</v>
      </c>
      <c r="F9637" s="114" t="s">
        <v>5454</v>
      </c>
      <c r="G9637" s="114" t="s">
        <v>776</v>
      </c>
      <c r="H9637" s="114" t="s">
        <v>4170</v>
      </c>
      <c r="I9637" s="114" t="s">
        <v>1395</v>
      </c>
    </row>
    <row r="9638" spans="1:9" x14ac:dyDescent="0.2">
      <c r="A9638" s="114" t="s">
        <v>10519</v>
      </c>
      <c r="D9638" s="114" t="s">
        <v>4175</v>
      </c>
      <c r="E9638" s="114">
        <f t="shared" si="150"/>
        <v>64633015</v>
      </c>
      <c r="F9638" s="114" t="s">
        <v>5454</v>
      </c>
      <c r="G9638" s="114" t="s">
        <v>776</v>
      </c>
      <c r="H9638" s="114" t="s">
        <v>4170</v>
      </c>
      <c r="I9638" s="114" t="s">
        <v>1441</v>
      </c>
    </row>
    <row r="9639" spans="1:9" x14ac:dyDescent="0.2">
      <c r="A9639" s="114" t="s">
        <v>10519</v>
      </c>
      <c r="D9639" s="114" t="s">
        <v>1442</v>
      </c>
      <c r="E9639" s="114">
        <f t="shared" si="150"/>
        <v>64633016</v>
      </c>
      <c r="F9639" s="114" t="s">
        <v>5454</v>
      </c>
      <c r="G9639" s="114" t="s">
        <v>776</v>
      </c>
      <c r="H9639" s="114" t="s">
        <v>4170</v>
      </c>
      <c r="I9639" s="114" t="s">
        <v>1443</v>
      </c>
    </row>
    <row r="9640" spans="1:9" x14ac:dyDescent="0.2">
      <c r="A9640" s="114" t="s">
        <v>10519</v>
      </c>
      <c r="D9640" s="114" t="s">
        <v>1444</v>
      </c>
      <c r="E9640" s="114">
        <f t="shared" si="150"/>
        <v>64633017</v>
      </c>
      <c r="F9640" s="114" t="s">
        <v>5454</v>
      </c>
      <c r="G9640" s="114" t="s">
        <v>776</v>
      </c>
      <c r="H9640" s="114" t="s">
        <v>4170</v>
      </c>
      <c r="I9640" s="114" t="s">
        <v>1445</v>
      </c>
    </row>
    <row r="9641" spans="1:9" x14ac:dyDescent="0.2">
      <c r="A9641" s="114" t="s">
        <v>10519</v>
      </c>
      <c r="D9641" s="114" t="s">
        <v>1446</v>
      </c>
      <c r="E9641" s="114">
        <f t="shared" si="150"/>
        <v>64633020</v>
      </c>
      <c r="F9641" s="114" t="s">
        <v>5454</v>
      </c>
      <c r="G9641" s="114" t="s">
        <v>776</v>
      </c>
      <c r="H9641" s="114" t="s">
        <v>4170</v>
      </c>
      <c r="I9641" s="114" t="s">
        <v>1447</v>
      </c>
    </row>
    <row r="9642" spans="1:9" x14ac:dyDescent="0.2">
      <c r="A9642" s="114" t="s">
        <v>10519</v>
      </c>
      <c r="D9642" s="114" t="s">
        <v>1448</v>
      </c>
      <c r="E9642" s="114">
        <f t="shared" si="150"/>
        <v>64633021</v>
      </c>
      <c r="F9642" s="114" t="s">
        <v>5454</v>
      </c>
      <c r="G9642" s="114" t="s">
        <v>776</v>
      </c>
      <c r="H9642" s="114" t="s">
        <v>4170</v>
      </c>
      <c r="I9642" s="114" t="s">
        <v>1449</v>
      </c>
    </row>
    <row r="9643" spans="1:9" x14ac:dyDescent="0.2">
      <c r="A9643" s="114" t="s">
        <v>10519</v>
      </c>
      <c r="D9643" s="114" t="s">
        <v>1450</v>
      </c>
      <c r="E9643" s="114">
        <f t="shared" si="150"/>
        <v>64633030</v>
      </c>
      <c r="F9643" s="114" t="s">
        <v>5454</v>
      </c>
      <c r="G9643" s="114" t="s">
        <v>776</v>
      </c>
      <c r="H9643" s="114" t="s">
        <v>4170</v>
      </c>
      <c r="I9643" s="114" t="s">
        <v>1451</v>
      </c>
    </row>
    <row r="9644" spans="1:9" x14ac:dyDescent="0.2">
      <c r="A9644" s="114" t="s">
        <v>10519</v>
      </c>
      <c r="D9644" s="114" t="s">
        <v>1452</v>
      </c>
      <c r="E9644" s="114">
        <f t="shared" si="150"/>
        <v>64633050</v>
      </c>
      <c r="F9644" s="114" t="s">
        <v>5454</v>
      </c>
      <c r="G9644" s="114" t="s">
        <v>776</v>
      </c>
      <c r="H9644" s="114" t="s">
        <v>4170</v>
      </c>
      <c r="I9644" s="114" t="s">
        <v>4079</v>
      </c>
    </row>
    <row r="9645" spans="1:9" x14ac:dyDescent="0.2">
      <c r="A9645" s="114" t="s">
        <v>10519</v>
      </c>
      <c r="D9645" s="114" t="s">
        <v>1453</v>
      </c>
      <c r="E9645" s="114">
        <f t="shared" si="150"/>
        <v>64633051</v>
      </c>
      <c r="F9645" s="114" t="s">
        <v>5454</v>
      </c>
      <c r="G9645" s="114" t="s">
        <v>776</v>
      </c>
      <c r="H9645" s="114" t="s">
        <v>4170</v>
      </c>
      <c r="I9645" s="114" t="s">
        <v>1454</v>
      </c>
    </row>
    <row r="9646" spans="1:9" x14ac:dyDescent="0.2">
      <c r="A9646" s="114" t="s">
        <v>10519</v>
      </c>
      <c r="D9646" s="114" t="s">
        <v>1455</v>
      </c>
      <c r="E9646" s="114">
        <f t="shared" si="150"/>
        <v>64633052</v>
      </c>
      <c r="F9646" s="114" t="s">
        <v>5454</v>
      </c>
      <c r="G9646" s="114" t="s">
        <v>776</v>
      </c>
      <c r="H9646" s="114" t="s">
        <v>4170</v>
      </c>
      <c r="I9646" s="114" t="s">
        <v>4081</v>
      </c>
    </row>
    <row r="9647" spans="1:9" x14ac:dyDescent="0.2">
      <c r="A9647" s="114" t="s">
        <v>10519</v>
      </c>
      <c r="D9647" s="114" t="s">
        <v>1456</v>
      </c>
      <c r="E9647" s="114">
        <f t="shared" si="150"/>
        <v>64633053</v>
      </c>
      <c r="F9647" s="114" t="s">
        <v>5454</v>
      </c>
      <c r="G9647" s="114" t="s">
        <v>776</v>
      </c>
      <c r="H9647" s="114" t="s">
        <v>4170</v>
      </c>
      <c r="I9647" s="114" t="s">
        <v>4083</v>
      </c>
    </row>
    <row r="9648" spans="1:9" x14ac:dyDescent="0.2">
      <c r="A9648" s="114" t="s">
        <v>10519</v>
      </c>
      <c r="D9648" s="114" t="s">
        <v>1457</v>
      </c>
      <c r="E9648" s="114">
        <f t="shared" si="150"/>
        <v>64633054</v>
      </c>
      <c r="F9648" s="114" t="s">
        <v>5454</v>
      </c>
      <c r="G9648" s="114" t="s">
        <v>776</v>
      </c>
      <c r="H9648" s="114" t="s">
        <v>4170</v>
      </c>
      <c r="I9648" s="114" t="s">
        <v>4085</v>
      </c>
    </row>
    <row r="9649" spans="1:9" x14ac:dyDescent="0.2">
      <c r="A9649" s="114" t="s">
        <v>10519</v>
      </c>
      <c r="D9649" s="114" t="s">
        <v>1458</v>
      </c>
      <c r="E9649" s="114">
        <f t="shared" si="150"/>
        <v>64633080</v>
      </c>
      <c r="F9649" s="114" t="s">
        <v>5454</v>
      </c>
      <c r="G9649" s="114" t="s">
        <v>776</v>
      </c>
      <c r="H9649" s="114" t="s">
        <v>4170</v>
      </c>
      <c r="I9649" s="114" t="s">
        <v>11050</v>
      </c>
    </row>
    <row r="9650" spans="1:9" x14ac:dyDescent="0.2">
      <c r="A9650" s="114" t="s">
        <v>10519</v>
      </c>
      <c r="D9650" s="114" t="s">
        <v>1459</v>
      </c>
      <c r="E9650" s="114">
        <f t="shared" si="150"/>
        <v>64633081</v>
      </c>
      <c r="F9650" s="114" t="s">
        <v>5454</v>
      </c>
      <c r="G9650" s="114" t="s">
        <v>776</v>
      </c>
      <c r="H9650" s="114" t="s">
        <v>4170</v>
      </c>
      <c r="I9650" s="114" t="s">
        <v>4088</v>
      </c>
    </row>
    <row r="9651" spans="1:9" x14ac:dyDescent="0.2">
      <c r="A9651" s="114" t="s">
        <v>10519</v>
      </c>
      <c r="D9651" s="114" t="s">
        <v>1460</v>
      </c>
      <c r="E9651" s="114">
        <f t="shared" si="150"/>
        <v>64633082</v>
      </c>
      <c r="F9651" s="114" t="s">
        <v>5454</v>
      </c>
      <c r="G9651" s="114" t="s">
        <v>776</v>
      </c>
      <c r="H9651" s="114" t="s">
        <v>4170</v>
      </c>
      <c r="I9651" s="114" t="s">
        <v>4090</v>
      </c>
    </row>
    <row r="9652" spans="1:9" x14ac:dyDescent="0.2">
      <c r="A9652" s="114" t="s">
        <v>10519</v>
      </c>
      <c r="D9652" s="114" t="s">
        <v>1461</v>
      </c>
      <c r="E9652" s="114">
        <f t="shared" si="150"/>
        <v>64633083</v>
      </c>
      <c r="F9652" s="114" t="s">
        <v>5454</v>
      </c>
      <c r="G9652" s="114" t="s">
        <v>776</v>
      </c>
      <c r="H9652" s="114" t="s">
        <v>4170</v>
      </c>
      <c r="I9652" s="114" t="s">
        <v>4092</v>
      </c>
    </row>
    <row r="9653" spans="1:9" x14ac:dyDescent="0.2">
      <c r="A9653" s="114" t="s">
        <v>10519</v>
      </c>
      <c r="D9653" s="114" t="s">
        <v>1462</v>
      </c>
      <c r="E9653" s="114">
        <f t="shared" si="150"/>
        <v>64680001</v>
      </c>
      <c r="F9653" s="114" t="s">
        <v>5454</v>
      </c>
      <c r="G9653" s="114" t="s">
        <v>776</v>
      </c>
      <c r="H9653" s="114" t="s">
        <v>13767</v>
      </c>
      <c r="I9653" s="114" t="s">
        <v>13767</v>
      </c>
    </row>
    <row r="9654" spans="1:9" x14ac:dyDescent="0.2">
      <c r="A9654" s="114" t="s">
        <v>10519</v>
      </c>
      <c r="D9654" s="114" t="s">
        <v>1463</v>
      </c>
      <c r="E9654" s="114">
        <f t="shared" si="150"/>
        <v>64682001</v>
      </c>
      <c r="F9654" s="114" t="s">
        <v>5454</v>
      </c>
      <c r="G9654" s="114" t="s">
        <v>776</v>
      </c>
      <c r="H9654" s="114" t="s">
        <v>13769</v>
      </c>
      <c r="I9654" s="114" t="s">
        <v>13770</v>
      </c>
    </row>
    <row r="9655" spans="1:9" x14ac:dyDescent="0.2">
      <c r="A9655" s="114" t="s">
        <v>10519</v>
      </c>
      <c r="D9655" s="114" t="s">
        <v>1464</v>
      </c>
      <c r="E9655" s="114">
        <f t="shared" si="150"/>
        <v>64682002</v>
      </c>
      <c r="F9655" s="114" t="s">
        <v>5454</v>
      </c>
      <c r="G9655" s="114" t="s">
        <v>776</v>
      </c>
      <c r="H9655" s="114" t="s">
        <v>13769</v>
      </c>
      <c r="I9655" s="114" t="s">
        <v>13772</v>
      </c>
    </row>
    <row r="9656" spans="1:9" x14ac:dyDescent="0.2">
      <c r="A9656" s="114" t="s">
        <v>10519</v>
      </c>
      <c r="D9656" s="114" t="s">
        <v>1465</v>
      </c>
      <c r="E9656" s="114">
        <f t="shared" si="150"/>
        <v>64682501</v>
      </c>
      <c r="F9656" s="114" t="s">
        <v>5454</v>
      </c>
      <c r="G9656" s="114" t="s">
        <v>776</v>
      </c>
      <c r="H9656" s="114" t="s">
        <v>13774</v>
      </c>
      <c r="I9656" s="114" t="s">
        <v>1466</v>
      </c>
    </row>
    <row r="9657" spans="1:9" x14ac:dyDescent="0.2">
      <c r="A9657" s="114" t="s">
        <v>10519</v>
      </c>
      <c r="D9657" s="114" t="s">
        <v>1467</v>
      </c>
      <c r="E9657" s="114">
        <f t="shared" si="150"/>
        <v>64682502</v>
      </c>
      <c r="F9657" s="114" t="s">
        <v>5454</v>
      </c>
      <c r="G9657" s="114" t="s">
        <v>776</v>
      </c>
      <c r="H9657" s="114" t="s">
        <v>13774</v>
      </c>
      <c r="I9657" s="114" t="s">
        <v>1468</v>
      </c>
    </row>
    <row r="9658" spans="1:9" x14ac:dyDescent="0.2">
      <c r="A9658" s="114" t="s">
        <v>10519</v>
      </c>
      <c r="D9658" s="114" t="s">
        <v>1469</v>
      </c>
      <c r="E9658" s="114">
        <f t="shared" si="150"/>
        <v>64682599</v>
      </c>
      <c r="F9658" s="114" t="s">
        <v>5454</v>
      </c>
      <c r="G9658" s="114" t="s">
        <v>776</v>
      </c>
      <c r="H9658" s="114" t="s">
        <v>13774</v>
      </c>
      <c r="I9658" s="114" t="s">
        <v>13775</v>
      </c>
    </row>
    <row r="9659" spans="1:9" x14ac:dyDescent="0.2">
      <c r="A9659" s="114" t="s">
        <v>10519</v>
      </c>
      <c r="D9659" s="114" t="s">
        <v>1470</v>
      </c>
      <c r="E9659" s="114">
        <f t="shared" si="150"/>
        <v>64820001</v>
      </c>
      <c r="F9659" s="114" t="s">
        <v>5454</v>
      </c>
      <c r="G9659" s="114" t="s">
        <v>1471</v>
      </c>
      <c r="H9659" s="114" t="s">
        <v>1472</v>
      </c>
      <c r="I9659" s="114" t="s">
        <v>1473</v>
      </c>
    </row>
    <row r="9660" spans="1:9" x14ac:dyDescent="0.2">
      <c r="A9660" s="114" t="s">
        <v>10519</v>
      </c>
      <c r="D9660" s="114" t="s">
        <v>1474</v>
      </c>
      <c r="E9660" s="114">
        <f t="shared" si="150"/>
        <v>64820010</v>
      </c>
      <c r="F9660" s="114" t="s">
        <v>5454</v>
      </c>
      <c r="G9660" s="114" t="s">
        <v>1471</v>
      </c>
      <c r="H9660" s="114" t="s">
        <v>1472</v>
      </c>
      <c r="I9660" s="114" t="s">
        <v>4173</v>
      </c>
    </row>
    <row r="9661" spans="1:9" x14ac:dyDescent="0.2">
      <c r="A9661" s="114" t="s">
        <v>10519</v>
      </c>
      <c r="D9661" s="114" t="s">
        <v>1475</v>
      </c>
      <c r="E9661" s="114">
        <f t="shared" si="150"/>
        <v>64821001</v>
      </c>
      <c r="F9661" s="114" t="s">
        <v>5454</v>
      </c>
      <c r="G9661" s="114" t="s">
        <v>1471</v>
      </c>
      <c r="H9661" s="114" t="s">
        <v>3795</v>
      </c>
      <c r="I9661" s="114" t="s">
        <v>3796</v>
      </c>
    </row>
    <row r="9662" spans="1:9" x14ac:dyDescent="0.2">
      <c r="A9662" s="114" t="s">
        <v>10519</v>
      </c>
      <c r="D9662" s="114" t="s">
        <v>3797</v>
      </c>
      <c r="E9662" s="114">
        <f t="shared" si="150"/>
        <v>64821010</v>
      </c>
      <c r="F9662" s="114" t="s">
        <v>5454</v>
      </c>
      <c r="G9662" s="114" t="s">
        <v>1471</v>
      </c>
      <c r="H9662" s="114" t="s">
        <v>3795</v>
      </c>
      <c r="I9662" s="114" t="s">
        <v>3798</v>
      </c>
    </row>
    <row r="9663" spans="1:9" x14ac:dyDescent="0.2">
      <c r="A9663" s="114" t="s">
        <v>10519</v>
      </c>
      <c r="D9663" s="114" t="s">
        <v>3799</v>
      </c>
      <c r="E9663" s="114">
        <f t="shared" si="150"/>
        <v>64822001</v>
      </c>
      <c r="F9663" s="114" t="s">
        <v>5454</v>
      </c>
      <c r="G9663" s="114" t="s">
        <v>1471</v>
      </c>
      <c r="H9663" s="114" t="s">
        <v>3800</v>
      </c>
      <c r="I9663" s="114" t="s">
        <v>3801</v>
      </c>
    </row>
    <row r="9664" spans="1:9" x14ac:dyDescent="0.2">
      <c r="A9664" s="114" t="s">
        <v>10519</v>
      </c>
      <c r="D9664" s="114" t="s">
        <v>3802</v>
      </c>
      <c r="E9664" s="114">
        <f t="shared" si="150"/>
        <v>64822010</v>
      </c>
      <c r="F9664" s="114" t="s">
        <v>5454</v>
      </c>
      <c r="G9664" s="114" t="s">
        <v>1471</v>
      </c>
      <c r="H9664" s="114" t="s">
        <v>3800</v>
      </c>
      <c r="I9664" s="114" t="s">
        <v>3103</v>
      </c>
    </row>
    <row r="9665" spans="1:9" x14ac:dyDescent="0.2">
      <c r="A9665" s="114" t="s">
        <v>10519</v>
      </c>
      <c r="D9665" s="114" t="s">
        <v>3803</v>
      </c>
      <c r="E9665" s="114">
        <f t="shared" si="150"/>
        <v>64823001</v>
      </c>
      <c r="F9665" s="114" t="s">
        <v>5454</v>
      </c>
      <c r="G9665" s="114" t="s">
        <v>1471</v>
      </c>
      <c r="H9665" s="114" t="s">
        <v>3804</v>
      </c>
      <c r="I9665" s="114" t="s">
        <v>3805</v>
      </c>
    </row>
    <row r="9666" spans="1:9" x14ac:dyDescent="0.2">
      <c r="A9666" s="114" t="s">
        <v>10519</v>
      </c>
      <c r="D9666" s="114" t="s">
        <v>3806</v>
      </c>
      <c r="E9666" s="114">
        <f t="shared" ref="E9666:E9729" si="151">VALUE(D9666)</f>
        <v>64823010</v>
      </c>
      <c r="F9666" s="114" t="s">
        <v>5454</v>
      </c>
      <c r="G9666" s="114" t="s">
        <v>1471</v>
      </c>
      <c r="H9666" s="114" t="s">
        <v>3804</v>
      </c>
      <c r="I9666" s="114" t="s">
        <v>3807</v>
      </c>
    </row>
    <row r="9667" spans="1:9" x14ac:dyDescent="0.2">
      <c r="A9667" s="114" t="s">
        <v>10519</v>
      </c>
      <c r="D9667" s="114" t="s">
        <v>3808</v>
      </c>
      <c r="E9667" s="114">
        <f t="shared" si="151"/>
        <v>64824001</v>
      </c>
      <c r="F9667" s="114" t="s">
        <v>5454</v>
      </c>
      <c r="G9667" s="114" t="s">
        <v>1471</v>
      </c>
      <c r="H9667" s="114" t="s">
        <v>3809</v>
      </c>
      <c r="I9667" s="114" t="s">
        <v>3810</v>
      </c>
    </row>
    <row r="9668" spans="1:9" x14ac:dyDescent="0.2">
      <c r="A9668" s="114" t="s">
        <v>10519</v>
      </c>
      <c r="D9668" s="114" t="s">
        <v>3811</v>
      </c>
      <c r="E9668" s="114">
        <f t="shared" si="151"/>
        <v>64824010</v>
      </c>
      <c r="F9668" s="114" t="s">
        <v>5454</v>
      </c>
      <c r="G9668" s="114" t="s">
        <v>1471</v>
      </c>
      <c r="H9668" s="114" t="s">
        <v>3809</v>
      </c>
      <c r="I9668" s="114" t="s">
        <v>3812</v>
      </c>
    </row>
    <row r="9669" spans="1:9" x14ac:dyDescent="0.2">
      <c r="A9669" s="114" t="s">
        <v>10519</v>
      </c>
      <c r="D9669" s="114" t="s">
        <v>3813</v>
      </c>
      <c r="E9669" s="114">
        <f t="shared" si="151"/>
        <v>64880001</v>
      </c>
      <c r="F9669" s="114" t="s">
        <v>5454</v>
      </c>
      <c r="G9669" s="114" t="s">
        <v>1471</v>
      </c>
      <c r="H9669" s="114" t="s">
        <v>13767</v>
      </c>
      <c r="I9669" s="114" t="s">
        <v>13767</v>
      </c>
    </row>
    <row r="9670" spans="1:9" x14ac:dyDescent="0.2">
      <c r="A9670" s="114" t="s">
        <v>10519</v>
      </c>
      <c r="D9670" s="114" t="s">
        <v>3814</v>
      </c>
      <c r="E9670" s="114">
        <f t="shared" si="151"/>
        <v>64882001</v>
      </c>
      <c r="F9670" s="114" t="s">
        <v>5454</v>
      </c>
      <c r="G9670" s="114" t="s">
        <v>1471</v>
      </c>
      <c r="H9670" s="114" t="s">
        <v>13769</v>
      </c>
      <c r="I9670" s="114" t="s">
        <v>13770</v>
      </c>
    </row>
    <row r="9671" spans="1:9" x14ac:dyDescent="0.2">
      <c r="A9671" s="114" t="s">
        <v>10519</v>
      </c>
      <c r="D9671" s="114" t="s">
        <v>3815</v>
      </c>
      <c r="E9671" s="114">
        <f t="shared" si="151"/>
        <v>64882002</v>
      </c>
      <c r="F9671" s="114" t="s">
        <v>5454</v>
      </c>
      <c r="G9671" s="114" t="s">
        <v>1471</v>
      </c>
      <c r="H9671" s="114" t="s">
        <v>13769</v>
      </c>
      <c r="I9671" s="114" t="s">
        <v>13772</v>
      </c>
    </row>
    <row r="9672" spans="1:9" x14ac:dyDescent="0.2">
      <c r="A9672" s="114" t="s">
        <v>10519</v>
      </c>
      <c r="D9672" s="114" t="s">
        <v>3816</v>
      </c>
      <c r="E9672" s="114">
        <f t="shared" si="151"/>
        <v>64882599</v>
      </c>
      <c r="F9672" s="114" t="s">
        <v>5454</v>
      </c>
      <c r="G9672" s="114" t="s">
        <v>1471</v>
      </c>
      <c r="H9672" s="114" t="s">
        <v>13774</v>
      </c>
      <c r="I9672" s="114" t="s">
        <v>13775</v>
      </c>
    </row>
    <row r="9673" spans="1:9" x14ac:dyDescent="0.2">
      <c r="A9673" s="114" t="s">
        <v>10519</v>
      </c>
      <c r="D9673" s="114" t="s">
        <v>3817</v>
      </c>
      <c r="E9673" s="114">
        <f t="shared" si="151"/>
        <v>64920001</v>
      </c>
      <c r="F9673" s="114" t="s">
        <v>5454</v>
      </c>
      <c r="G9673" s="114" t="s">
        <v>3818</v>
      </c>
      <c r="H9673" s="114" t="s">
        <v>3819</v>
      </c>
      <c r="I9673" s="114" t="s">
        <v>3820</v>
      </c>
    </row>
    <row r="9674" spans="1:9" x14ac:dyDescent="0.2">
      <c r="A9674" s="114" t="s">
        <v>10519</v>
      </c>
      <c r="D9674" s="114" t="s">
        <v>3821</v>
      </c>
      <c r="E9674" s="114">
        <f t="shared" si="151"/>
        <v>64920010</v>
      </c>
      <c r="F9674" s="114" t="s">
        <v>5454</v>
      </c>
      <c r="G9674" s="114" t="s">
        <v>3818</v>
      </c>
      <c r="H9674" s="114" t="s">
        <v>3819</v>
      </c>
      <c r="I9674" s="114" t="s">
        <v>3461</v>
      </c>
    </row>
    <row r="9675" spans="1:9" x14ac:dyDescent="0.2">
      <c r="A9675" s="114" t="s">
        <v>10519</v>
      </c>
      <c r="D9675" s="114" t="s">
        <v>3822</v>
      </c>
      <c r="E9675" s="114">
        <f t="shared" si="151"/>
        <v>64920011</v>
      </c>
      <c r="F9675" s="114" t="s">
        <v>5454</v>
      </c>
      <c r="G9675" s="114" t="s">
        <v>3818</v>
      </c>
      <c r="H9675" s="114" t="s">
        <v>3819</v>
      </c>
      <c r="I9675" s="114" t="s">
        <v>3463</v>
      </c>
    </row>
    <row r="9676" spans="1:9" x14ac:dyDescent="0.2">
      <c r="A9676" s="114" t="s">
        <v>10519</v>
      </c>
      <c r="D9676" s="114" t="s">
        <v>3823</v>
      </c>
      <c r="E9676" s="114">
        <f t="shared" si="151"/>
        <v>64920012</v>
      </c>
      <c r="F9676" s="114" t="s">
        <v>5454</v>
      </c>
      <c r="G9676" s="114" t="s">
        <v>3818</v>
      </c>
      <c r="H9676" s="114" t="s">
        <v>3819</v>
      </c>
      <c r="I9676" s="114" t="s">
        <v>3465</v>
      </c>
    </row>
    <row r="9677" spans="1:9" x14ac:dyDescent="0.2">
      <c r="A9677" s="114" t="s">
        <v>10519</v>
      </c>
      <c r="D9677" s="114" t="s">
        <v>3824</v>
      </c>
      <c r="E9677" s="114">
        <f t="shared" si="151"/>
        <v>64920013</v>
      </c>
      <c r="F9677" s="114" t="s">
        <v>5454</v>
      </c>
      <c r="G9677" s="114" t="s">
        <v>3818</v>
      </c>
      <c r="H9677" s="114" t="s">
        <v>3819</v>
      </c>
      <c r="I9677" s="114" t="s">
        <v>3467</v>
      </c>
    </row>
    <row r="9678" spans="1:9" x14ac:dyDescent="0.2">
      <c r="A9678" s="114" t="s">
        <v>10519</v>
      </c>
      <c r="D9678" s="114" t="s">
        <v>3825</v>
      </c>
      <c r="E9678" s="114">
        <f t="shared" si="151"/>
        <v>64920020</v>
      </c>
      <c r="F9678" s="114" t="s">
        <v>5454</v>
      </c>
      <c r="G9678" s="114" t="s">
        <v>3818</v>
      </c>
      <c r="H9678" s="114" t="s">
        <v>3819</v>
      </c>
      <c r="I9678" s="114" t="s">
        <v>3826</v>
      </c>
    </row>
    <row r="9679" spans="1:9" x14ac:dyDescent="0.2">
      <c r="A9679" s="114" t="s">
        <v>10519</v>
      </c>
      <c r="D9679" s="114" t="s">
        <v>3827</v>
      </c>
      <c r="E9679" s="114">
        <f t="shared" si="151"/>
        <v>64920021</v>
      </c>
      <c r="F9679" s="114" t="s">
        <v>5454</v>
      </c>
      <c r="G9679" s="114" t="s">
        <v>3818</v>
      </c>
      <c r="H9679" s="114" t="s">
        <v>3819</v>
      </c>
      <c r="I9679" s="114" t="s">
        <v>3828</v>
      </c>
    </row>
    <row r="9680" spans="1:9" x14ac:dyDescent="0.2">
      <c r="A9680" s="114" t="s">
        <v>10519</v>
      </c>
      <c r="D9680" s="114" t="s">
        <v>3829</v>
      </c>
      <c r="E9680" s="114">
        <f t="shared" si="151"/>
        <v>64920022</v>
      </c>
      <c r="F9680" s="114" t="s">
        <v>5454</v>
      </c>
      <c r="G9680" s="114" t="s">
        <v>3818</v>
      </c>
      <c r="H9680" s="114" t="s">
        <v>3819</v>
      </c>
      <c r="I9680" s="114" t="s">
        <v>3830</v>
      </c>
    </row>
    <row r="9681" spans="1:9" x14ac:dyDescent="0.2">
      <c r="A9681" s="114" t="s">
        <v>10519</v>
      </c>
      <c r="D9681" s="114" t="s">
        <v>3831</v>
      </c>
      <c r="E9681" s="114">
        <f t="shared" si="151"/>
        <v>64920030</v>
      </c>
      <c r="F9681" s="114" t="s">
        <v>5454</v>
      </c>
      <c r="G9681" s="114" t="s">
        <v>3818</v>
      </c>
      <c r="H9681" s="114" t="s">
        <v>3819</v>
      </c>
      <c r="I9681" s="114" t="s">
        <v>3832</v>
      </c>
    </row>
    <row r="9682" spans="1:9" x14ac:dyDescent="0.2">
      <c r="A9682" s="114" t="s">
        <v>10519</v>
      </c>
      <c r="D9682" s="114" t="s">
        <v>3833</v>
      </c>
      <c r="E9682" s="114">
        <f t="shared" si="151"/>
        <v>64920031</v>
      </c>
      <c r="F9682" s="114" t="s">
        <v>5454</v>
      </c>
      <c r="G9682" s="114" t="s">
        <v>3818</v>
      </c>
      <c r="H9682" s="114" t="s">
        <v>3819</v>
      </c>
      <c r="I9682" s="114" t="s">
        <v>3834</v>
      </c>
    </row>
    <row r="9683" spans="1:9" x14ac:dyDescent="0.2">
      <c r="A9683" s="114" t="s">
        <v>10519</v>
      </c>
      <c r="D9683" s="114" t="s">
        <v>3835</v>
      </c>
      <c r="E9683" s="114">
        <f t="shared" si="151"/>
        <v>64920032</v>
      </c>
      <c r="F9683" s="114" t="s">
        <v>5454</v>
      </c>
      <c r="G9683" s="114" t="s">
        <v>3818</v>
      </c>
      <c r="H9683" s="114" t="s">
        <v>3819</v>
      </c>
      <c r="I9683" s="114" t="s">
        <v>3836</v>
      </c>
    </row>
    <row r="9684" spans="1:9" x14ac:dyDescent="0.2">
      <c r="A9684" s="114" t="s">
        <v>10519</v>
      </c>
      <c r="D9684" s="114" t="s">
        <v>3837</v>
      </c>
      <c r="E9684" s="114">
        <f t="shared" si="151"/>
        <v>64920033</v>
      </c>
      <c r="F9684" s="114" t="s">
        <v>5454</v>
      </c>
      <c r="G9684" s="114" t="s">
        <v>3818</v>
      </c>
      <c r="H9684" s="114" t="s">
        <v>3819</v>
      </c>
      <c r="I9684" s="114" t="s">
        <v>3838</v>
      </c>
    </row>
    <row r="9685" spans="1:9" x14ac:dyDescent="0.2">
      <c r="A9685" s="114" t="s">
        <v>10519</v>
      </c>
      <c r="D9685" s="114" t="s">
        <v>3839</v>
      </c>
      <c r="E9685" s="114">
        <f t="shared" si="151"/>
        <v>64920034</v>
      </c>
      <c r="F9685" s="114" t="s">
        <v>5454</v>
      </c>
      <c r="G9685" s="114" t="s">
        <v>3818</v>
      </c>
      <c r="H9685" s="114" t="s">
        <v>3819</v>
      </c>
      <c r="I9685" s="114" t="s">
        <v>3840</v>
      </c>
    </row>
    <row r="9686" spans="1:9" x14ac:dyDescent="0.2">
      <c r="A9686" s="114" t="s">
        <v>10519</v>
      </c>
      <c r="D9686" s="114" t="s">
        <v>3841</v>
      </c>
      <c r="E9686" s="114">
        <f t="shared" si="151"/>
        <v>64930001</v>
      </c>
      <c r="F9686" s="114" t="s">
        <v>5454</v>
      </c>
      <c r="G9686" s="114" t="s">
        <v>3818</v>
      </c>
      <c r="H9686" s="114" t="s">
        <v>3842</v>
      </c>
      <c r="I9686" s="114" t="s">
        <v>3843</v>
      </c>
    </row>
    <row r="9687" spans="1:9" x14ac:dyDescent="0.2">
      <c r="A9687" s="114" t="s">
        <v>10519</v>
      </c>
      <c r="D9687" s="114" t="s">
        <v>3844</v>
      </c>
      <c r="E9687" s="114">
        <f t="shared" si="151"/>
        <v>64930010</v>
      </c>
      <c r="F9687" s="114" t="s">
        <v>5454</v>
      </c>
      <c r="G9687" s="114" t="s">
        <v>3818</v>
      </c>
      <c r="H9687" s="114" t="s">
        <v>3842</v>
      </c>
      <c r="I9687" s="114" t="s">
        <v>2362</v>
      </c>
    </row>
    <row r="9688" spans="1:9" x14ac:dyDescent="0.2">
      <c r="A9688" s="114" t="s">
        <v>10519</v>
      </c>
      <c r="D9688" s="114" t="s">
        <v>2363</v>
      </c>
      <c r="E9688" s="114">
        <f t="shared" si="151"/>
        <v>64930011</v>
      </c>
      <c r="F9688" s="114" t="s">
        <v>5454</v>
      </c>
      <c r="G9688" s="114" t="s">
        <v>3818</v>
      </c>
      <c r="H9688" s="114" t="s">
        <v>3842</v>
      </c>
      <c r="I9688" s="114" t="s">
        <v>2364</v>
      </c>
    </row>
    <row r="9689" spans="1:9" x14ac:dyDescent="0.2">
      <c r="A9689" s="114" t="s">
        <v>10519</v>
      </c>
      <c r="D9689" s="114" t="s">
        <v>2365</v>
      </c>
      <c r="E9689" s="114">
        <f t="shared" si="151"/>
        <v>64930012</v>
      </c>
      <c r="F9689" s="114" t="s">
        <v>5454</v>
      </c>
      <c r="G9689" s="114" t="s">
        <v>3818</v>
      </c>
      <c r="H9689" s="114" t="s">
        <v>3842</v>
      </c>
      <c r="I9689" s="114" t="s">
        <v>2366</v>
      </c>
    </row>
    <row r="9690" spans="1:9" x14ac:dyDescent="0.2">
      <c r="A9690" s="114" t="s">
        <v>10519</v>
      </c>
      <c r="D9690" s="114" t="s">
        <v>2367</v>
      </c>
      <c r="E9690" s="114">
        <f t="shared" si="151"/>
        <v>64930020</v>
      </c>
      <c r="F9690" s="114" t="s">
        <v>5454</v>
      </c>
      <c r="G9690" s="114" t="s">
        <v>3818</v>
      </c>
      <c r="H9690" s="114" t="s">
        <v>3842</v>
      </c>
      <c r="I9690" s="114" t="s">
        <v>2368</v>
      </c>
    </row>
    <row r="9691" spans="1:9" x14ac:dyDescent="0.2">
      <c r="A9691" s="114" t="s">
        <v>10519</v>
      </c>
      <c r="D9691" s="114" t="s">
        <v>2369</v>
      </c>
      <c r="E9691" s="114">
        <f t="shared" si="151"/>
        <v>64930021</v>
      </c>
      <c r="F9691" s="114" t="s">
        <v>5454</v>
      </c>
      <c r="G9691" s="114" t="s">
        <v>3818</v>
      </c>
      <c r="H9691" s="114" t="s">
        <v>3842</v>
      </c>
      <c r="I9691" s="114" t="s">
        <v>2370</v>
      </c>
    </row>
    <row r="9692" spans="1:9" x14ac:dyDescent="0.2">
      <c r="A9692" s="114" t="s">
        <v>10519</v>
      </c>
      <c r="D9692" s="114" t="s">
        <v>2371</v>
      </c>
      <c r="E9692" s="114">
        <f t="shared" si="151"/>
        <v>64930030</v>
      </c>
      <c r="F9692" s="114" t="s">
        <v>5454</v>
      </c>
      <c r="G9692" s="114" t="s">
        <v>3818</v>
      </c>
      <c r="H9692" s="114" t="s">
        <v>3842</v>
      </c>
      <c r="I9692" s="114" t="s">
        <v>3832</v>
      </c>
    </row>
    <row r="9693" spans="1:9" x14ac:dyDescent="0.2">
      <c r="A9693" s="114" t="s">
        <v>10519</v>
      </c>
      <c r="D9693" s="114" t="s">
        <v>2372</v>
      </c>
      <c r="E9693" s="114">
        <f t="shared" si="151"/>
        <v>64930031</v>
      </c>
      <c r="F9693" s="114" t="s">
        <v>5454</v>
      </c>
      <c r="G9693" s="114" t="s">
        <v>3818</v>
      </c>
      <c r="H9693" s="114" t="s">
        <v>3842</v>
      </c>
      <c r="I9693" s="114" t="s">
        <v>2373</v>
      </c>
    </row>
    <row r="9694" spans="1:9" x14ac:dyDescent="0.2">
      <c r="A9694" s="114" t="s">
        <v>10519</v>
      </c>
      <c r="D9694" s="114" t="s">
        <v>2374</v>
      </c>
      <c r="E9694" s="114">
        <f t="shared" si="151"/>
        <v>64930035</v>
      </c>
      <c r="F9694" s="114" t="s">
        <v>5454</v>
      </c>
      <c r="G9694" s="114" t="s">
        <v>3818</v>
      </c>
      <c r="H9694" s="114" t="s">
        <v>3842</v>
      </c>
      <c r="I9694" s="114" t="s">
        <v>2375</v>
      </c>
    </row>
    <row r="9695" spans="1:9" x14ac:dyDescent="0.2">
      <c r="A9695" s="114" t="s">
        <v>10519</v>
      </c>
      <c r="D9695" s="114" t="s">
        <v>2376</v>
      </c>
      <c r="E9695" s="114">
        <f t="shared" si="151"/>
        <v>64930040</v>
      </c>
      <c r="F9695" s="114" t="s">
        <v>5454</v>
      </c>
      <c r="G9695" s="114" t="s">
        <v>3818</v>
      </c>
      <c r="H9695" s="114" t="s">
        <v>3842</v>
      </c>
      <c r="I9695" s="114" t="s">
        <v>11478</v>
      </c>
    </row>
    <row r="9696" spans="1:9" x14ac:dyDescent="0.2">
      <c r="A9696" s="114" t="s">
        <v>10519</v>
      </c>
      <c r="D9696" s="114" t="s">
        <v>2377</v>
      </c>
      <c r="E9696" s="114">
        <f t="shared" si="151"/>
        <v>64930041</v>
      </c>
      <c r="F9696" s="114" t="s">
        <v>5454</v>
      </c>
      <c r="G9696" s="114" t="s">
        <v>3818</v>
      </c>
      <c r="H9696" s="114" t="s">
        <v>3842</v>
      </c>
      <c r="I9696" s="114" t="s">
        <v>2378</v>
      </c>
    </row>
    <row r="9697" spans="1:9" x14ac:dyDescent="0.2">
      <c r="A9697" s="114" t="s">
        <v>10519</v>
      </c>
      <c r="D9697" s="114" t="s">
        <v>2379</v>
      </c>
      <c r="E9697" s="114">
        <f t="shared" si="151"/>
        <v>64930045</v>
      </c>
      <c r="F9697" s="114" t="s">
        <v>5454</v>
      </c>
      <c r="G9697" s="114" t="s">
        <v>3818</v>
      </c>
      <c r="H9697" s="114" t="s">
        <v>3842</v>
      </c>
      <c r="I9697" s="114" t="s">
        <v>2380</v>
      </c>
    </row>
    <row r="9698" spans="1:9" x14ac:dyDescent="0.2">
      <c r="A9698" s="114" t="s">
        <v>10519</v>
      </c>
      <c r="D9698" s="114" t="s">
        <v>2381</v>
      </c>
      <c r="E9698" s="114">
        <f t="shared" si="151"/>
        <v>64930050</v>
      </c>
      <c r="F9698" s="114" t="s">
        <v>5454</v>
      </c>
      <c r="G9698" s="114" t="s">
        <v>3818</v>
      </c>
      <c r="H9698" s="114" t="s">
        <v>3842</v>
      </c>
      <c r="I9698" s="114" t="s">
        <v>2278</v>
      </c>
    </row>
    <row r="9699" spans="1:9" x14ac:dyDescent="0.2">
      <c r="A9699" s="114" t="s">
        <v>10519</v>
      </c>
      <c r="D9699" s="114" t="s">
        <v>2382</v>
      </c>
      <c r="E9699" s="114">
        <f t="shared" si="151"/>
        <v>64931001</v>
      </c>
      <c r="F9699" s="114" t="s">
        <v>5454</v>
      </c>
      <c r="G9699" s="114" t="s">
        <v>3818</v>
      </c>
      <c r="H9699" s="114" t="s">
        <v>2383</v>
      </c>
      <c r="I9699" s="114" t="s">
        <v>2384</v>
      </c>
    </row>
    <row r="9700" spans="1:9" x14ac:dyDescent="0.2">
      <c r="A9700" s="114" t="s">
        <v>10519</v>
      </c>
      <c r="D9700" s="114" t="s">
        <v>2385</v>
      </c>
      <c r="E9700" s="114">
        <f t="shared" si="151"/>
        <v>64931010</v>
      </c>
      <c r="F9700" s="114" t="s">
        <v>5454</v>
      </c>
      <c r="G9700" s="114" t="s">
        <v>3818</v>
      </c>
      <c r="H9700" s="114" t="s">
        <v>2383</v>
      </c>
      <c r="I9700" s="114" t="s">
        <v>780</v>
      </c>
    </row>
    <row r="9701" spans="1:9" x14ac:dyDescent="0.2">
      <c r="A9701" s="114" t="s">
        <v>10519</v>
      </c>
      <c r="D9701" s="114" t="s">
        <v>2386</v>
      </c>
      <c r="E9701" s="114">
        <f t="shared" si="151"/>
        <v>64931011</v>
      </c>
      <c r="F9701" s="114" t="s">
        <v>5454</v>
      </c>
      <c r="G9701" s="114" t="s">
        <v>3818</v>
      </c>
      <c r="H9701" s="114" t="s">
        <v>2383</v>
      </c>
      <c r="I9701" s="114" t="s">
        <v>2387</v>
      </c>
    </row>
    <row r="9702" spans="1:9" x14ac:dyDescent="0.2">
      <c r="A9702" s="114" t="s">
        <v>10519</v>
      </c>
      <c r="D9702" s="114" t="s">
        <v>2388</v>
      </c>
      <c r="E9702" s="114">
        <f t="shared" si="151"/>
        <v>64931012</v>
      </c>
      <c r="F9702" s="114" t="s">
        <v>5454</v>
      </c>
      <c r="G9702" s="114" t="s">
        <v>3818</v>
      </c>
      <c r="H9702" s="114" t="s">
        <v>2383</v>
      </c>
      <c r="I9702" s="114" t="s">
        <v>2366</v>
      </c>
    </row>
    <row r="9703" spans="1:9" x14ac:dyDescent="0.2">
      <c r="A9703" s="114" t="s">
        <v>10519</v>
      </c>
      <c r="D9703" s="114" t="s">
        <v>2389</v>
      </c>
      <c r="E9703" s="114">
        <f t="shared" si="151"/>
        <v>64931020</v>
      </c>
      <c r="F9703" s="114" t="s">
        <v>5454</v>
      </c>
      <c r="G9703" s="114" t="s">
        <v>3818</v>
      </c>
      <c r="H9703" s="114" t="s">
        <v>2383</v>
      </c>
      <c r="I9703" s="114" t="s">
        <v>2390</v>
      </c>
    </row>
    <row r="9704" spans="1:9" x14ac:dyDescent="0.2">
      <c r="A9704" s="114" t="s">
        <v>10519</v>
      </c>
      <c r="D9704" s="114" t="s">
        <v>2391</v>
      </c>
      <c r="E9704" s="114">
        <f t="shared" si="151"/>
        <v>64931021</v>
      </c>
      <c r="F9704" s="114" t="s">
        <v>5454</v>
      </c>
      <c r="G9704" s="114" t="s">
        <v>3818</v>
      </c>
      <c r="H9704" s="114" t="s">
        <v>2383</v>
      </c>
      <c r="I9704" s="114" t="s">
        <v>2392</v>
      </c>
    </row>
    <row r="9705" spans="1:9" x14ac:dyDescent="0.2">
      <c r="A9705" s="114" t="s">
        <v>10519</v>
      </c>
      <c r="D9705" s="114" t="s">
        <v>2393</v>
      </c>
      <c r="E9705" s="114">
        <f t="shared" si="151"/>
        <v>64931022</v>
      </c>
      <c r="F9705" s="114" t="s">
        <v>5454</v>
      </c>
      <c r="G9705" s="114" t="s">
        <v>3818</v>
      </c>
      <c r="H9705" s="114" t="s">
        <v>2383</v>
      </c>
      <c r="I9705" s="114" t="s">
        <v>2394</v>
      </c>
    </row>
    <row r="9706" spans="1:9" x14ac:dyDescent="0.2">
      <c r="A9706" s="114" t="s">
        <v>10519</v>
      </c>
      <c r="D9706" s="114" t="s">
        <v>2395</v>
      </c>
      <c r="E9706" s="114">
        <f t="shared" si="151"/>
        <v>64931030</v>
      </c>
      <c r="F9706" s="114" t="s">
        <v>5454</v>
      </c>
      <c r="G9706" s="114" t="s">
        <v>3818</v>
      </c>
      <c r="H9706" s="114" t="s">
        <v>2383</v>
      </c>
      <c r="I9706" s="114" t="s">
        <v>3832</v>
      </c>
    </row>
    <row r="9707" spans="1:9" x14ac:dyDescent="0.2">
      <c r="A9707" s="114" t="s">
        <v>10519</v>
      </c>
      <c r="D9707" s="114" t="s">
        <v>2396</v>
      </c>
      <c r="E9707" s="114">
        <f t="shared" si="151"/>
        <v>64931031</v>
      </c>
      <c r="F9707" s="114" t="s">
        <v>5454</v>
      </c>
      <c r="G9707" s="114" t="s">
        <v>3818</v>
      </c>
      <c r="H9707" s="114" t="s">
        <v>2383</v>
      </c>
      <c r="I9707" s="114" t="s">
        <v>2397</v>
      </c>
    </row>
    <row r="9708" spans="1:9" x14ac:dyDescent="0.2">
      <c r="A9708" s="114" t="s">
        <v>10519</v>
      </c>
      <c r="D9708" s="114" t="s">
        <v>2398</v>
      </c>
      <c r="E9708" s="114">
        <f t="shared" si="151"/>
        <v>64931032</v>
      </c>
      <c r="F9708" s="114" t="s">
        <v>5454</v>
      </c>
      <c r="G9708" s="114" t="s">
        <v>3818</v>
      </c>
      <c r="H9708" s="114" t="s">
        <v>2383</v>
      </c>
      <c r="I9708" s="114" t="s">
        <v>2399</v>
      </c>
    </row>
    <row r="9709" spans="1:9" x14ac:dyDescent="0.2">
      <c r="A9709" s="114" t="s">
        <v>10519</v>
      </c>
      <c r="D9709" s="114" t="s">
        <v>2400</v>
      </c>
      <c r="E9709" s="114">
        <f t="shared" si="151"/>
        <v>64931040</v>
      </c>
      <c r="F9709" s="114" t="s">
        <v>5454</v>
      </c>
      <c r="G9709" s="114" t="s">
        <v>3818</v>
      </c>
      <c r="H9709" s="114" t="s">
        <v>2383</v>
      </c>
      <c r="I9709" s="114" t="s">
        <v>11478</v>
      </c>
    </row>
    <row r="9710" spans="1:9" x14ac:dyDescent="0.2">
      <c r="A9710" s="114" t="s">
        <v>10519</v>
      </c>
      <c r="D9710" s="114" t="s">
        <v>2401</v>
      </c>
      <c r="E9710" s="114">
        <f t="shared" si="151"/>
        <v>64931041</v>
      </c>
      <c r="F9710" s="114" t="s">
        <v>5454</v>
      </c>
      <c r="G9710" s="114" t="s">
        <v>3818</v>
      </c>
      <c r="H9710" s="114" t="s">
        <v>2383</v>
      </c>
      <c r="I9710" s="114" t="s">
        <v>2402</v>
      </c>
    </row>
    <row r="9711" spans="1:9" x14ac:dyDescent="0.2">
      <c r="A9711" s="114" t="s">
        <v>10519</v>
      </c>
      <c r="D9711" s="114" t="s">
        <v>2403</v>
      </c>
      <c r="E9711" s="114">
        <f t="shared" si="151"/>
        <v>64931050</v>
      </c>
      <c r="F9711" s="114" t="s">
        <v>5454</v>
      </c>
      <c r="G9711" s="114" t="s">
        <v>3818</v>
      </c>
      <c r="H9711" s="114" t="s">
        <v>2383</v>
      </c>
      <c r="I9711" s="114" t="s">
        <v>2278</v>
      </c>
    </row>
    <row r="9712" spans="1:9" x14ac:dyDescent="0.2">
      <c r="A9712" s="114" t="s">
        <v>10519</v>
      </c>
      <c r="D9712" s="114" t="s">
        <v>2404</v>
      </c>
      <c r="E9712" s="114">
        <f t="shared" si="151"/>
        <v>64980001</v>
      </c>
      <c r="F9712" s="114" t="s">
        <v>5454</v>
      </c>
      <c r="G9712" s="114" t="s">
        <v>3818</v>
      </c>
      <c r="H9712" s="114" t="s">
        <v>13767</v>
      </c>
      <c r="I9712" s="114" t="s">
        <v>13767</v>
      </c>
    </row>
    <row r="9713" spans="1:9" x14ac:dyDescent="0.2">
      <c r="A9713" s="114" t="s">
        <v>10519</v>
      </c>
      <c r="D9713" s="114" t="s">
        <v>2405</v>
      </c>
      <c r="E9713" s="114">
        <f t="shared" si="151"/>
        <v>64982001</v>
      </c>
      <c r="F9713" s="114" t="s">
        <v>5454</v>
      </c>
      <c r="G9713" s="114" t="s">
        <v>3818</v>
      </c>
      <c r="H9713" s="114" t="s">
        <v>13769</v>
      </c>
      <c r="I9713" s="114" t="s">
        <v>13770</v>
      </c>
    </row>
    <row r="9714" spans="1:9" x14ac:dyDescent="0.2">
      <c r="A9714" s="114" t="s">
        <v>10519</v>
      </c>
      <c r="D9714" s="114" t="s">
        <v>2406</v>
      </c>
      <c r="E9714" s="114">
        <f t="shared" si="151"/>
        <v>64982002</v>
      </c>
      <c r="F9714" s="114" t="s">
        <v>5454</v>
      </c>
      <c r="G9714" s="114" t="s">
        <v>3818</v>
      </c>
      <c r="H9714" s="114" t="s">
        <v>13769</v>
      </c>
      <c r="I9714" s="114" t="s">
        <v>13772</v>
      </c>
    </row>
    <row r="9715" spans="1:9" x14ac:dyDescent="0.2">
      <c r="A9715" s="114" t="s">
        <v>10519</v>
      </c>
      <c r="D9715" s="114" t="s">
        <v>2407</v>
      </c>
      <c r="E9715" s="114">
        <f t="shared" si="151"/>
        <v>64982599</v>
      </c>
      <c r="F9715" s="114" t="s">
        <v>5454</v>
      </c>
      <c r="G9715" s="114" t="s">
        <v>3818</v>
      </c>
      <c r="H9715" s="114" t="s">
        <v>13774</v>
      </c>
      <c r="I9715" s="114" t="s">
        <v>13775</v>
      </c>
    </row>
    <row r="9716" spans="1:9" x14ac:dyDescent="0.2">
      <c r="A9716" s="114" t="s">
        <v>10519</v>
      </c>
      <c r="D9716" s="114" t="s">
        <v>2408</v>
      </c>
      <c r="E9716" s="114">
        <f t="shared" si="151"/>
        <v>65110001</v>
      </c>
      <c r="F9716" s="114" t="s">
        <v>5454</v>
      </c>
      <c r="G9716" s="114" t="s">
        <v>2409</v>
      </c>
      <c r="H9716" s="114" t="s">
        <v>2410</v>
      </c>
      <c r="I9716" s="114" t="s">
        <v>2411</v>
      </c>
    </row>
    <row r="9717" spans="1:9" x14ac:dyDescent="0.2">
      <c r="A9717" s="114" t="s">
        <v>10519</v>
      </c>
      <c r="D9717" s="114" t="s">
        <v>2412</v>
      </c>
      <c r="E9717" s="114">
        <f t="shared" si="151"/>
        <v>65110010</v>
      </c>
      <c r="F9717" s="114" t="s">
        <v>5454</v>
      </c>
      <c r="G9717" s="114" t="s">
        <v>2409</v>
      </c>
      <c r="H9717" s="114" t="s">
        <v>2410</v>
      </c>
      <c r="I9717" s="114" t="s">
        <v>2413</v>
      </c>
    </row>
    <row r="9718" spans="1:9" x14ac:dyDescent="0.2">
      <c r="A9718" s="114" t="s">
        <v>10519</v>
      </c>
      <c r="D9718" s="114" t="s">
        <v>2414</v>
      </c>
      <c r="E9718" s="114">
        <f t="shared" si="151"/>
        <v>65110011</v>
      </c>
      <c r="F9718" s="114" t="s">
        <v>5454</v>
      </c>
      <c r="G9718" s="114" t="s">
        <v>2409</v>
      </c>
      <c r="H9718" s="114" t="s">
        <v>2410</v>
      </c>
      <c r="I9718" s="114" t="s">
        <v>2415</v>
      </c>
    </row>
    <row r="9719" spans="1:9" x14ac:dyDescent="0.2">
      <c r="A9719" s="114" t="s">
        <v>10519</v>
      </c>
      <c r="D9719" s="114" t="s">
        <v>2416</v>
      </c>
      <c r="E9719" s="114">
        <f t="shared" si="151"/>
        <v>65110012</v>
      </c>
      <c r="F9719" s="114" t="s">
        <v>5454</v>
      </c>
      <c r="G9719" s="114" t="s">
        <v>2409</v>
      </c>
      <c r="H9719" s="114" t="s">
        <v>2410</v>
      </c>
      <c r="I9719" s="114" t="s">
        <v>2417</v>
      </c>
    </row>
    <row r="9720" spans="1:9" x14ac:dyDescent="0.2">
      <c r="A9720" s="114" t="s">
        <v>10519</v>
      </c>
      <c r="D9720" s="114" t="s">
        <v>2418</v>
      </c>
      <c r="E9720" s="114">
        <f t="shared" si="151"/>
        <v>65110013</v>
      </c>
      <c r="F9720" s="114" t="s">
        <v>5454</v>
      </c>
      <c r="G9720" s="114" t="s">
        <v>2409</v>
      </c>
      <c r="H9720" s="114" t="s">
        <v>2410</v>
      </c>
      <c r="I9720" s="114" t="s">
        <v>2419</v>
      </c>
    </row>
    <row r="9721" spans="1:9" x14ac:dyDescent="0.2">
      <c r="A9721" s="114" t="s">
        <v>10519</v>
      </c>
      <c r="D9721" s="114" t="s">
        <v>2420</v>
      </c>
      <c r="E9721" s="114">
        <f t="shared" si="151"/>
        <v>65110014</v>
      </c>
      <c r="F9721" s="114" t="s">
        <v>5454</v>
      </c>
      <c r="G9721" s="114" t="s">
        <v>2409</v>
      </c>
      <c r="H9721" s="114" t="s">
        <v>2410</v>
      </c>
      <c r="I9721" s="114" t="s">
        <v>2421</v>
      </c>
    </row>
    <row r="9722" spans="1:9" x14ac:dyDescent="0.2">
      <c r="A9722" s="114" t="s">
        <v>10519</v>
      </c>
      <c r="D9722" s="114" t="s">
        <v>2422</v>
      </c>
      <c r="E9722" s="114">
        <f t="shared" si="151"/>
        <v>65110020</v>
      </c>
      <c r="F9722" s="114" t="s">
        <v>5454</v>
      </c>
      <c r="G9722" s="114" t="s">
        <v>2409</v>
      </c>
      <c r="H9722" s="114" t="s">
        <v>2410</v>
      </c>
      <c r="I9722" s="114" t="s">
        <v>2423</v>
      </c>
    </row>
    <row r="9723" spans="1:9" x14ac:dyDescent="0.2">
      <c r="A9723" s="114" t="s">
        <v>10519</v>
      </c>
      <c r="D9723" s="114" t="s">
        <v>2424</v>
      </c>
      <c r="E9723" s="114">
        <f t="shared" si="151"/>
        <v>65110021</v>
      </c>
      <c r="F9723" s="114" t="s">
        <v>5454</v>
      </c>
      <c r="G9723" s="114" t="s">
        <v>2409</v>
      </c>
      <c r="H9723" s="114" t="s">
        <v>2410</v>
      </c>
      <c r="I9723" s="114" t="s">
        <v>2425</v>
      </c>
    </row>
    <row r="9724" spans="1:9" x14ac:dyDescent="0.2">
      <c r="A9724" s="114" t="s">
        <v>10519</v>
      </c>
      <c r="D9724" s="114" t="s">
        <v>2426</v>
      </c>
      <c r="E9724" s="114">
        <f t="shared" si="151"/>
        <v>65110022</v>
      </c>
      <c r="F9724" s="114" t="s">
        <v>5454</v>
      </c>
      <c r="G9724" s="114" t="s">
        <v>2409</v>
      </c>
      <c r="H9724" s="114" t="s">
        <v>2410</v>
      </c>
      <c r="I9724" s="114" t="s">
        <v>2427</v>
      </c>
    </row>
    <row r="9725" spans="1:9" x14ac:dyDescent="0.2">
      <c r="A9725" s="114" t="s">
        <v>10519</v>
      </c>
      <c r="D9725" s="114" t="s">
        <v>2428</v>
      </c>
      <c r="E9725" s="114">
        <f t="shared" si="151"/>
        <v>65110023</v>
      </c>
      <c r="F9725" s="114" t="s">
        <v>5454</v>
      </c>
      <c r="G9725" s="114" t="s">
        <v>2409</v>
      </c>
      <c r="H9725" s="114" t="s">
        <v>2410</v>
      </c>
      <c r="I9725" s="114" t="s">
        <v>2429</v>
      </c>
    </row>
    <row r="9726" spans="1:9" x14ac:dyDescent="0.2">
      <c r="A9726" s="114" t="s">
        <v>10519</v>
      </c>
      <c r="D9726" s="114" t="s">
        <v>2430</v>
      </c>
      <c r="E9726" s="114">
        <f t="shared" si="151"/>
        <v>65110024</v>
      </c>
      <c r="F9726" s="114" t="s">
        <v>5454</v>
      </c>
      <c r="G9726" s="114" t="s">
        <v>2409</v>
      </c>
      <c r="H9726" s="114" t="s">
        <v>2410</v>
      </c>
      <c r="I9726" s="114" t="s">
        <v>2431</v>
      </c>
    </row>
    <row r="9727" spans="1:9" x14ac:dyDescent="0.2">
      <c r="A9727" s="114" t="s">
        <v>10519</v>
      </c>
      <c r="D9727" s="114" t="s">
        <v>2432</v>
      </c>
      <c r="E9727" s="114">
        <f t="shared" si="151"/>
        <v>65110029</v>
      </c>
      <c r="F9727" s="114" t="s">
        <v>5454</v>
      </c>
      <c r="G9727" s="114" t="s">
        <v>2409</v>
      </c>
      <c r="H9727" s="114" t="s">
        <v>2410</v>
      </c>
      <c r="I9727" s="114" t="s">
        <v>2433</v>
      </c>
    </row>
    <row r="9728" spans="1:9" x14ac:dyDescent="0.2">
      <c r="A9728" s="114" t="s">
        <v>10519</v>
      </c>
      <c r="D9728" s="114" t="s">
        <v>2434</v>
      </c>
      <c r="E9728" s="114">
        <f t="shared" si="151"/>
        <v>65130001</v>
      </c>
      <c r="F9728" s="114" t="s">
        <v>5454</v>
      </c>
      <c r="G9728" s="114" t="s">
        <v>2409</v>
      </c>
      <c r="H9728" s="114" t="s">
        <v>2435</v>
      </c>
      <c r="I9728" s="114" t="s">
        <v>2436</v>
      </c>
    </row>
    <row r="9729" spans="1:9" x14ac:dyDescent="0.2">
      <c r="A9729" s="114" t="s">
        <v>10519</v>
      </c>
      <c r="D9729" s="114" t="s">
        <v>2437</v>
      </c>
      <c r="E9729" s="114">
        <f t="shared" si="151"/>
        <v>65130010</v>
      </c>
      <c r="F9729" s="114" t="s">
        <v>5454</v>
      </c>
      <c r="G9729" s="114" t="s">
        <v>2409</v>
      </c>
      <c r="H9729" s="114" t="s">
        <v>2435</v>
      </c>
      <c r="I9729" s="114" t="s">
        <v>9480</v>
      </c>
    </row>
    <row r="9730" spans="1:9" x14ac:dyDescent="0.2">
      <c r="A9730" s="114" t="s">
        <v>10519</v>
      </c>
      <c r="D9730" s="114" t="s">
        <v>2438</v>
      </c>
      <c r="E9730" s="114">
        <f t="shared" ref="E9730:E9793" si="152">VALUE(D9730)</f>
        <v>65130011</v>
      </c>
      <c r="F9730" s="114" t="s">
        <v>5454</v>
      </c>
      <c r="G9730" s="114" t="s">
        <v>2409</v>
      </c>
      <c r="H9730" s="114" t="s">
        <v>2435</v>
      </c>
      <c r="I9730" s="114" t="s">
        <v>2439</v>
      </c>
    </row>
    <row r="9731" spans="1:9" x14ac:dyDescent="0.2">
      <c r="A9731" s="114" t="s">
        <v>10519</v>
      </c>
      <c r="D9731" s="114" t="s">
        <v>2440</v>
      </c>
      <c r="E9731" s="114">
        <f t="shared" si="152"/>
        <v>65130020</v>
      </c>
      <c r="F9731" s="114" t="s">
        <v>5454</v>
      </c>
      <c r="G9731" s="114" t="s">
        <v>2409</v>
      </c>
      <c r="H9731" s="114" t="s">
        <v>2435</v>
      </c>
      <c r="I9731" s="114" t="s">
        <v>2441</v>
      </c>
    </row>
    <row r="9732" spans="1:9" x14ac:dyDescent="0.2">
      <c r="A9732" s="114" t="s">
        <v>10519</v>
      </c>
      <c r="D9732" s="114" t="s">
        <v>2442</v>
      </c>
      <c r="E9732" s="114">
        <f t="shared" si="152"/>
        <v>65130040</v>
      </c>
      <c r="F9732" s="114" t="s">
        <v>5454</v>
      </c>
      <c r="G9732" s="114" t="s">
        <v>2409</v>
      </c>
      <c r="H9732" s="114" t="s">
        <v>2435</v>
      </c>
      <c r="I9732" s="114" t="s">
        <v>2890</v>
      </c>
    </row>
    <row r="9733" spans="1:9" x14ac:dyDescent="0.2">
      <c r="A9733" s="114" t="s">
        <v>10519</v>
      </c>
      <c r="D9733" s="114" t="s">
        <v>2443</v>
      </c>
      <c r="E9733" s="114">
        <f t="shared" si="152"/>
        <v>65135001</v>
      </c>
      <c r="F9733" s="114" t="s">
        <v>5454</v>
      </c>
      <c r="G9733" s="114" t="s">
        <v>2409</v>
      </c>
      <c r="H9733" s="114" t="s">
        <v>2444</v>
      </c>
      <c r="I9733" s="114" t="s">
        <v>2445</v>
      </c>
    </row>
    <row r="9734" spans="1:9" x14ac:dyDescent="0.2">
      <c r="A9734" s="114" t="s">
        <v>10519</v>
      </c>
      <c r="D9734" s="114" t="s">
        <v>2446</v>
      </c>
      <c r="E9734" s="114">
        <f t="shared" si="152"/>
        <v>65135010</v>
      </c>
      <c r="F9734" s="114" t="s">
        <v>5454</v>
      </c>
      <c r="G9734" s="114" t="s">
        <v>2409</v>
      </c>
      <c r="H9734" s="114" t="s">
        <v>2444</v>
      </c>
      <c r="I9734" s="114" t="s">
        <v>9480</v>
      </c>
    </row>
    <row r="9735" spans="1:9" x14ac:dyDescent="0.2">
      <c r="A9735" s="114" t="s">
        <v>10519</v>
      </c>
      <c r="D9735" s="114" t="s">
        <v>2447</v>
      </c>
      <c r="E9735" s="114">
        <f t="shared" si="152"/>
        <v>65135011</v>
      </c>
      <c r="F9735" s="114" t="s">
        <v>5454</v>
      </c>
      <c r="G9735" s="114" t="s">
        <v>2409</v>
      </c>
      <c r="H9735" s="114" t="s">
        <v>2444</v>
      </c>
      <c r="I9735" s="114" t="s">
        <v>2847</v>
      </c>
    </row>
    <row r="9736" spans="1:9" x14ac:dyDescent="0.2">
      <c r="A9736" s="114" t="s">
        <v>10519</v>
      </c>
      <c r="D9736" s="114" t="s">
        <v>2448</v>
      </c>
      <c r="E9736" s="114">
        <f t="shared" si="152"/>
        <v>65135012</v>
      </c>
      <c r="F9736" s="114" t="s">
        <v>5454</v>
      </c>
      <c r="G9736" s="114" t="s">
        <v>2409</v>
      </c>
      <c r="H9736" s="114" t="s">
        <v>2444</v>
      </c>
      <c r="I9736" s="114" t="s">
        <v>2449</v>
      </c>
    </row>
    <row r="9737" spans="1:9" x14ac:dyDescent="0.2">
      <c r="A9737" s="114" t="s">
        <v>10519</v>
      </c>
      <c r="D9737" s="114" t="s">
        <v>2450</v>
      </c>
      <c r="E9737" s="114">
        <f t="shared" si="152"/>
        <v>65135013</v>
      </c>
      <c r="F9737" s="114" t="s">
        <v>5454</v>
      </c>
      <c r="G9737" s="114" t="s">
        <v>2409</v>
      </c>
      <c r="H9737" s="114" t="s">
        <v>2444</v>
      </c>
      <c r="I9737" s="114" t="s">
        <v>2451</v>
      </c>
    </row>
    <row r="9738" spans="1:9" x14ac:dyDescent="0.2">
      <c r="A9738" s="114" t="s">
        <v>10519</v>
      </c>
      <c r="D9738" s="114" t="s">
        <v>2452</v>
      </c>
      <c r="E9738" s="114">
        <f t="shared" si="152"/>
        <v>65135014</v>
      </c>
      <c r="F9738" s="114" t="s">
        <v>5454</v>
      </c>
      <c r="G9738" s="114" t="s">
        <v>2409</v>
      </c>
      <c r="H9738" s="114" t="s">
        <v>2444</v>
      </c>
      <c r="I9738" s="114" t="s">
        <v>2453</v>
      </c>
    </row>
    <row r="9739" spans="1:9" x14ac:dyDescent="0.2">
      <c r="A9739" s="114" t="s">
        <v>10519</v>
      </c>
      <c r="D9739" s="114" t="s">
        <v>2454</v>
      </c>
      <c r="E9739" s="114">
        <f t="shared" si="152"/>
        <v>65135030</v>
      </c>
      <c r="F9739" s="114" t="s">
        <v>5454</v>
      </c>
      <c r="G9739" s="114" t="s">
        <v>2409</v>
      </c>
      <c r="H9739" s="114" t="s">
        <v>2444</v>
      </c>
      <c r="I9739" s="114" t="s">
        <v>2890</v>
      </c>
    </row>
    <row r="9740" spans="1:9" x14ac:dyDescent="0.2">
      <c r="A9740" s="114" t="s">
        <v>10519</v>
      </c>
      <c r="D9740" s="114" t="s">
        <v>2455</v>
      </c>
      <c r="E9740" s="114">
        <f t="shared" si="152"/>
        <v>65140001</v>
      </c>
      <c r="F9740" s="114" t="s">
        <v>5454</v>
      </c>
      <c r="G9740" s="114" t="s">
        <v>2409</v>
      </c>
      <c r="H9740" s="114" t="s">
        <v>2456</v>
      </c>
      <c r="I9740" s="114" t="s">
        <v>2457</v>
      </c>
    </row>
    <row r="9741" spans="1:9" x14ac:dyDescent="0.2">
      <c r="A9741" s="114" t="s">
        <v>10519</v>
      </c>
      <c r="D9741" s="114" t="s">
        <v>2458</v>
      </c>
      <c r="E9741" s="114">
        <f t="shared" si="152"/>
        <v>65140010</v>
      </c>
      <c r="F9741" s="114" t="s">
        <v>5454</v>
      </c>
      <c r="G9741" s="114" t="s">
        <v>2409</v>
      </c>
      <c r="H9741" s="114" t="s">
        <v>2456</v>
      </c>
      <c r="I9741" s="114" t="s">
        <v>9480</v>
      </c>
    </row>
    <row r="9742" spans="1:9" x14ac:dyDescent="0.2">
      <c r="A9742" s="114" t="s">
        <v>10519</v>
      </c>
      <c r="D9742" s="114" t="s">
        <v>2459</v>
      </c>
      <c r="E9742" s="114">
        <f t="shared" si="152"/>
        <v>65140011</v>
      </c>
      <c r="F9742" s="114" t="s">
        <v>5454</v>
      </c>
      <c r="G9742" s="114" t="s">
        <v>2409</v>
      </c>
      <c r="H9742" s="114" t="s">
        <v>2456</v>
      </c>
      <c r="I9742" s="114" t="s">
        <v>2847</v>
      </c>
    </row>
    <row r="9743" spans="1:9" x14ac:dyDescent="0.2">
      <c r="A9743" s="114" t="s">
        <v>10519</v>
      </c>
      <c r="D9743" s="114" t="s">
        <v>2460</v>
      </c>
      <c r="E9743" s="114">
        <f t="shared" si="152"/>
        <v>65140012</v>
      </c>
      <c r="F9743" s="114" t="s">
        <v>5454</v>
      </c>
      <c r="G9743" s="114" t="s">
        <v>2409</v>
      </c>
      <c r="H9743" s="114" t="s">
        <v>2456</v>
      </c>
      <c r="I9743" s="114" t="s">
        <v>2461</v>
      </c>
    </row>
    <row r="9744" spans="1:9" x14ac:dyDescent="0.2">
      <c r="A9744" s="114" t="s">
        <v>10519</v>
      </c>
      <c r="D9744" s="114" t="s">
        <v>2462</v>
      </c>
      <c r="E9744" s="114">
        <f t="shared" si="152"/>
        <v>65140013</v>
      </c>
      <c r="F9744" s="114" t="s">
        <v>5454</v>
      </c>
      <c r="G9744" s="114" t="s">
        <v>2409</v>
      </c>
      <c r="H9744" s="114" t="s">
        <v>2456</v>
      </c>
      <c r="I9744" s="114" t="s">
        <v>2453</v>
      </c>
    </row>
    <row r="9745" spans="1:9" x14ac:dyDescent="0.2">
      <c r="A9745" s="114" t="s">
        <v>10519</v>
      </c>
      <c r="D9745" s="114" t="s">
        <v>2463</v>
      </c>
      <c r="E9745" s="114">
        <f t="shared" si="152"/>
        <v>65140014</v>
      </c>
      <c r="F9745" s="114" t="s">
        <v>5454</v>
      </c>
      <c r="G9745" s="114" t="s">
        <v>2409</v>
      </c>
      <c r="H9745" s="114" t="s">
        <v>2456</v>
      </c>
      <c r="I9745" s="114" t="s">
        <v>2464</v>
      </c>
    </row>
    <row r="9746" spans="1:9" x14ac:dyDescent="0.2">
      <c r="A9746" s="114" t="s">
        <v>10519</v>
      </c>
      <c r="D9746" s="114" t="s">
        <v>2465</v>
      </c>
      <c r="E9746" s="114">
        <f t="shared" si="152"/>
        <v>65140015</v>
      </c>
      <c r="F9746" s="114" t="s">
        <v>5454</v>
      </c>
      <c r="G9746" s="114" t="s">
        <v>2409</v>
      </c>
      <c r="H9746" s="114" t="s">
        <v>2456</v>
      </c>
      <c r="I9746" s="114" t="s">
        <v>3170</v>
      </c>
    </row>
    <row r="9747" spans="1:9" x14ac:dyDescent="0.2">
      <c r="A9747" s="114" t="s">
        <v>10519</v>
      </c>
      <c r="D9747" s="114" t="s">
        <v>2466</v>
      </c>
      <c r="E9747" s="114">
        <f t="shared" si="152"/>
        <v>65140016</v>
      </c>
      <c r="F9747" s="114" t="s">
        <v>5454</v>
      </c>
      <c r="G9747" s="114" t="s">
        <v>2409</v>
      </c>
      <c r="H9747" s="114" t="s">
        <v>2456</v>
      </c>
      <c r="I9747" s="114" t="s">
        <v>2467</v>
      </c>
    </row>
    <row r="9748" spans="1:9" x14ac:dyDescent="0.2">
      <c r="A9748" s="114" t="s">
        <v>10519</v>
      </c>
      <c r="D9748" s="114" t="s">
        <v>2468</v>
      </c>
      <c r="E9748" s="114">
        <f t="shared" si="152"/>
        <v>65140017</v>
      </c>
      <c r="F9748" s="114" t="s">
        <v>5454</v>
      </c>
      <c r="G9748" s="114" t="s">
        <v>2409</v>
      </c>
      <c r="H9748" s="114" t="s">
        <v>2456</v>
      </c>
      <c r="I9748" s="114" t="s">
        <v>2469</v>
      </c>
    </row>
    <row r="9749" spans="1:9" x14ac:dyDescent="0.2">
      <c r="A9749" s="114" t="s">
        <v>10519</v>
      </c>
      <c r="D9749" s="114" t="s">
        <v>2470</v>
      </c>
      <c r="E9749" s="114">
        <f t="shared" si="152"/>
        <v>65140018</v>
      </c>
      <c r="F9749" s="114" t="s">
        <v>5454</v>
      </c>
      <c r="G9749" s="114" t="s">
        <v>2409</v>
      </c>
      <c r="H9749" s="114" t="s">
        <v>2456</v>
      </c>
      <c r="I9749" s="114" t="s">
        <v>2471</v>
      </c>
    </row>
    <row r="9750" spans="1:9" x14ac:dyDescent="0.2">
      <c r="A9750" s="114" t="s">
        <v>10519</v>
      </c>
      <c r="D9750" s="114" t="s">
        <v>2861</v>
      </c>
      <c r="E9750" s="114">
        <f t="shared" si="152"/>
        <v>65140030</v>
      </c>
      <c r="F9750" s="114" t="s">
        <v>5454</v>
      </c>
      <c r="G9750" s="114" t="s">
        <v>2409</v>
      </c>
      <c r="H9750" s="114" t="s">
        <v>2456</v>
      </c>
      <c r="I9750" s="114" t="s">
        <v>2890</v>
      </c>
    </row>
    <row r="9751" spans="1:9" x14ac:dyDescent="0.2">
      <c r="A9751" s="114" t="s">
        <v>10519</v>
      </c>
      <c r="D9751" s="114" t="s">
        <v>2862</v>
      </c>
      <c r="E9751" s="114">
        <f t="shared" si="152"/>
        <v>65145001</v>
      </c>
      <c r="F9751" s="114" t="s">
        <v>5454</v>
      </c>
      <c r="G9751" s="114" t="s">
        <v>2409</v>
      </c>
      <c r="H9751" s="114" t="s">
        <v>2863</v>
      </c>
      <c r="I9751" s="114" t="s">
        <v>2864</v>
      </c>
    </row>
    <row r="9752" spans="1:9" x14ac:dyDescent="0.2">
      <c r="A9752" s="114" t="s">
        <v>10519</v>
      </c>
      <c r="D9752" s="114" t="s">
        <v>2865</v>
      </c>
      <c r="E9752" s="114">
        <f t="shared" si="152"/>
        <v>65145010</v>
      </c>
      <c r="F9752" s="114" t="s">
        <v>5454</v>
      </c>
      <c r="G9752" s="114" t="s">
        <v>2409</v>
      </c>
      <c r="H9752" s="114" t="s">
        <v>2863</v>
      </c>
      <c r="I9752" s="114" t="s">
        <v>2866</v>
      </c>
    </row>
    <row r="9753" spans="1:9" x14ac:dyDescent="0.2">
      <c r="A9753" s="114" t="s">
        <v>10519</v>
      </c>
      <c r="D9753" s="114" t="s">
        <v>2867</v>
      </c>
      <c r="E9753" s="114">
        <f t="shared" si="152"/>
        <v>65145011</v>
      </c>
      <c r="F9753" s="114" t="s">
        <v>5454</v>
      </c>
      <c r="G9753" s="114" t="s">
        <v>2409</v>
      </c>
      <c r="H9753" s="114" t="s">
        <v>2863</v>
      </c>
      <c r="I9753" s="114" t="s">
        <v>2868</v>
      </c>
    </row>
    <row r="9754" spans="1:9" x14ac:dyDescent="0.2">
      <c r="A9754" s="114" t="s">
        <v>10519</v>
      </c>
      <c r="D9754" s="114" t="s">
        <v>2869</v>
      </c>
      <c r="E9754" s="114">
        <f t="shared" si="152"/>
        <v>65145020</v>
      </c>
      <c r="F9754" s="114" t="s">
        <v>5454</v>
      </c>
      <c r="G9754" s="114" t="s">
        <v>2409</v>
      </c>
      <c r="H9754" s="114" t="s">
        <v>2863</v>
      </c>
      <c r="I9754" s="114" t="s">
        <v>16786</v>
      </c>
    </row>
    <row r="9755" spans="1:9" x14ac:dyDescent="0.2">
      <c r="A9755" s="114" t="s">
        <v>10519</v>
      </c>
      <c r="D9755" s="114" t="s">
        <v>2870</v>
      </c>
      <c r="E9755" s="114">
        <f t="shared" si="152"/>
        <v>65145021</v>
      </c>
      <c r="F9755" s="114" t="s">
        <v>5454</v>
      </c>
      <c r="G9755" s="114" t="s">
        <v>2409</v>
      </c>
      <c r="H9755" s="114" t="s">
        <v>2863</v>
      </c>
      <c r="I9755" s="114" t="s">
        <v>2871</v>
      </c>
    </row>
    <row r="9756" spans="1:9" x14ac:dyDescent="0.2">
      <c r="A9756" s="114" t="s">
        <v>10519</v>
      </c>
      <c r="D9756" s="114" t="s">
        <v>2872</v>
      </c>
      <c r="E9756" s="114">
        <f t="shared" si="152"/>
        <v>65145022</v>
      </c>
      <c r="F9756" s="114" t="s">
        <v>5454</v>
      </c>
      <c r="G9756" s="114" t="s">
        <v>2409</v>
      </c>
      <c r="H9756" s="114" t="s">
        <v>2863</v>
      </c>
      <c r="I9756" s="114" t="s">
        <v>2873</v>
      </c>
    </row>
    <row r="9757" spans="1:9" x14ac:dyDescent="0.2">
      <c r="A9757" s="114" t="s">
        <v>10519</v>
      </c>
      <c r="D9757" s="114" t="s">
        <v>2874</v>
      </c>
      <c r="E9757" s="114">
        <f t="shared" si="152"/>
        <v>65145023</v>
      </c>
      <c r="F9757" s="114" t="s">
        <v>5454</v>
      </c>
      <c r="G9757" s="114" t="s">
        <v>2409</v>
      </c>
      <c r="H9757" s="114" t="s">
        <v>2863</v>
      </c>
      <c r="I9757" s="114" t="s">
        <v>2875</v>
      </c>
    </row>
    <row r="9758" spans="1:9" x14ac:dyDescent="0.2">
      <c r="A9758" s="114" t="s">
        <v>10519</v>
      </c>
      <c r="D9758" s="114" t="s">
        <v>2876</v>
      </c>
      <c r="E9758" s="114">
        <f t="shared" si="152"/>
        <v>65145030</v>
      </c>
      <c r="F9758" s="114" t="s">
        <v>5454</v>
      </c>
      <c r="G9758" s="114" t="s">
        <v>2409</v>
      </c>
      <c r="H9758" s="114" t="s">
        <v>2863</v>
      </c>
      <c r="I9758" s="114" t="s">
        <v>2877</v>
      </c>
    </row>
    <row r="9759" spans="1:9" x14ac:dyDescent="0.2">
      <c r="A9759" s="114" t="s">
        <v>10519</v>
      </c>
      <c r="D9759" s="114" t="s">
        <v>2878</v>
      </c>
      <c r="E9759" s="114">
        <f t="shared" si="152"/>
        <v>65145031</v>
      </c>
      <c r="F9759" s="114" t="s">
        <v>5454</v>
      </c>
      <c r="G9759" s="114" t="s">
        <v>2409</v>
      </c>
      <c r="H9759" s="114" t="s">
        <v>2863</v>
      </c>
      <c r="I9759" s="114" t="s">
        <v>2879</v>
      </c>
    </row>
    <row r="9760" spans="1:9" x14ac:dyDescent="0.2">
      <c r="A9760" s="114" t="s">
        <v>10519</v>
      </c>
      <c r="D9760" s="114" t="s">
        <v>2880</v>
      </c>
      <c r="E9760" s="114">
        <f t="shared" si="152"/>
        <v>65180001</v>
      </c>
      <c r="F9760" s="114" t="s">
        <v>5454</v>
      </c>
      <c r="G9760" s="114" t="s">
        <v>2409</v>
      </c>
      <c r="H9760" s="114" t="s">
        <v>13767</v>
      </c>
      <c r="I9760" s="114" t="s">
        <v>13767</v>
      </c>
    </row>
    <row r="9761" spans="1:9" x14ac:dyDescent="0.2">
      <c r="A9761" s="114" t="s">
        <v>10519</v>
      </c>
      <c r="D9761" s="114" t="s">
        <v>1315</v>
      </c>
      <c r="E9761" s="114">
        <f t="shared" si="152"/>
        <v>65182001</v>
      </c>
      <c r="F9761" s="114" t="s">
        <v>5454</v>
      </c>
      <c r="G9761" s="114" t="s">
        <v>2409</v>
      </c>
      <c r="H9761" s="114" t="s">
        <v>1316</v>
      </c>
      <c r="I9761" s="114" t="s">
        <v>13770</v>
      </c>
    </row>
    <row r="9762" spans="1:9" x14ac:dyDescent="0.2">
      <c r="A9762" s="114" t="s">
        <v>10519</v>
      </c>
      <c r="D9762" s="114" t="s">
        <v>1317</v>
      </c>
      <c r="E9762" s="114">
        <f t="shared" si="152"/>
        <v>65182002</v>
      </c>
      <c r="F9762" s="114" t="s">
        <v>5454</v>
      </c>
      <c r="G9762" s="114" t="s">
        <v>2409</v>
      </c>
      <c r="H9762" s="114" t="s">
        <v>1316</v>
      </c>
      <c r="I9762" s="114" t="s">
        <v>13772</v>
      </c>
    </row>
    <row r="9763" spans="1:9" x14ac:dyDescent="0.2">
      <c r="A9763" s="114" t="s">
        <v>10519</v>
      </c>
      <c r="D9763" s="114" t="s">
        <v>1318</v>
      </c>
      <c r="E9763" s="114">
        <f t="shared" si="152"/>
        <v>65182501</v>
      </c>
      <c r="F9763" s="114" t="s">
        <v>5454</v>
      </c>
      <c r="G9763" s="114" t="s">
        <v>2409</v>
      </c>
      <c r="H9763" s="114" t="s">
        <v>13774</v>
      </c>
      <c r="I9763" s="114" t="s">
        <v>440</v>
      </c>
    </row>
    <row r="9764" spans="1:9" x14ac:dyDescent="0.2">
      <c r="A9764" s="114" t="s">
        <v>10519</v>
      </c>
      <c r="D9764" s="114" t="s">
        <v>1319</v>
      </c>
      <c r="E9764" s="114">
        <f t="shared" si="152"/>
        <v>65182599</v>
      </c>
      <c r="F9764" s="114" t="s">
        <v>5454</v>
      </c>
      <c r="G9764" s="114" t="s">
        <v>2409</v>
      </c>
      <c r="H9764" s="114" t="s">
        <v>13774</v>
      </c>
      <c r="I9764" s="114" t="s">
        <v>13775</v>
      </c>
    </row>
    <row r="9765" spans="1:9" x14ac:dyDescent="0.2">
      <c r="A9765" s="114" t="s">
        <v>10519</v>
      </c>
      <c r="D9765" s="114" t="s">
        <v>1320</v>
      </c>
      <c r="E9765" s="114">
        <f t="shared" si="152"/>
        <v>68110001</v>
      </c>
      <c r="F9765" s="114" t="s">
        <v>5454</v>
      </c>
      <c r="G9765" s="114" t="s">
        <v>1321</v>
      </c>
      <c r="H9765" s="114" t="s">
        <v>1322</v>
      </c>
      <c r="I9765" s="114" t="s">
        <v>1323</v>
      </c>
    </row>
    <row r="9766" spans="1:9" x14ac:dyDescent="0.2">
      <c r="A9766" s="114" t="s">
        <v>10519</v>
      </c>
      <c r="D9766" s="114" t="s">
        <v>1324</v>
      </c>
      <c r="E9766" s="114">
        <f t="shared" si="152"/>
        <v>68110010</v>
      </c>
      <c r="F9766" s="114" t="s">
        <v>5454</v>
      </c>
      <c r="G9766" s="114" t="s">
        <v>1321</v>
      </c>
      <c r="H9766" s="114" t="s">
        <v>1322</v>
      </c>
      <c r="I9766" s="114" t="s">
        <v>9480</v>
      </c>
    </row>
    <row r="9767" spans="1:9" x14ac:dyDescent="0.2">
      <c r="A9767" s="114" t="s">
        <v>10519</v>
      </c>
      <c r="D9767" s="114" t="s">
        <v>1325</v>
      </c>
      <c r="E9767" s="114">
        <f t="shared" si="152"/>
        <v>68110011</v>
      </c>
      <c r="F9767" s="114" t="s">
        <v>5454</v>
      </c>
      <c r="G9767" s="114" t="s">
        <v>1321</v>
      </c>
      <c r="H9767" s="114" t="s">
        <v>1322</v>
      </c>
      <c r="I9767" s="114" t="s">
        <v>1326</v>
      </c>
    </row>
    <row r="9768" spans="1:9" x14ac:dyDescent="0.2">
      <c r="A9768" s="114" t="s">
        <v>10519</v>
      </c>
      <c r="D9768" s="114" t="s">
        <v>1327</v>
      </c>
      <c r="E9768" s="114">
        <f t="shared" si="152"/>
        <v>68110020</v>
      </c>
      <c r="F9768" s="114" t="s">
        <v>5454</v>
      </c>
      <c r="G9768" s="114" t="s">
        <v>1321</v>
      </c>
      <c r="H9768" s="114" t="s">
        <v>1322</v>
      </c>
      <c r="I9768" s="114" t="s">
        <v>1328</v>
      </c>
    </row>
    <row r="9769" spans="1:9" x14ac:dyDescent="0.2">
      <c r="A9769" s="114" t="s">
        <v>10519</v>
      </c>
      <c r="D9769" s="114" t="s">
        <v>1329</v>
      </c>
      <c r="E9769" s="114">
        <f t="shared" si="152"/>
        <v>68110021</v>
      </c>
      <c r="F9769" s="114" t="s">
        <v>5454</v>
      </c>
      <c r="G9769" s="114" t="s">
        <v>1321</v>
      </c>
      <c r="H9769" s="114" t="s">
        <v>1322</v>
      </c>
      <c r="I9769" s="114" t="s">
        <v>1330</v>
      </c>
    </row>
    <row r="9770" spans="1:9" x14ac:dyDescent="0.2">
      <c r="A9770" s="114" t="s">
        <v>10519</v>
      </c>
      <c r="D9770" s="114" t="s">
        <v>1331</v>
      </c>
      <c r="E9770" s="114">
        <f t="shared" si="152"/>
        <v>68110022</v>
      </c>
      <c r="F9770" s="114" t="s">
        <v>5454</v>
      </c>
      <c r="G9770" s="114" t="s">
        <v>1321</v>
      </c>
      <c r="H9770" s="114" t="s">
        <v>1322</v>
      </c>
      <c r="I9770" s="114" t="s">
        <v>1332</v>
      </c>
    </row>
    <row r="9771" spans="1:9" x14ac:dyDescent="0.2">
      <c r="A9771" s="114" t="s">
        <v>10519</v>
      </c>
      <c r="D9771" s="114" t="s">
        <v>1333</v>
      </c>
      <c r="E9771" s="114">
        <f t="shared" si="152"/>
        <v>68110023</v>
      </c>
      <c r="F9771" s="114" t="s">
        <v>5454</v>
      </c>
      <c r="G9771" s="114" t="s">
        <v>1321</v>
      </c>
      <c r="H9771" s="114" t="s">
        <v>1322</v>
      </c>
      <c r="I9771" s="114" t="s">
        <v>1334</v>
      </c>
    </row>
    <row r="9772" spans="1:9" x14ac:dyDescent="0.2">
      <c r="A9772" s="114" t="s">
        <v>10519</v>
      </c>
      <c r="D9772" s="114" t="s">
        <v>1335</v>
      </c>
      <c r="E9772" s="114">
        <f t="shared" si="152"/>
        <v>68110024</v>
      </c>
      <c r="F9772" s="114" t="s">
        <v>5454</v>
      </c>
      <c r="G9772" s="114" t="s">
        <v>1321</v>
      </c>
      <c r="H9772" s="114" t="s">
        <v>1322</v>
      </c>
      <c r="I9772" s="114" t="s">
        <v>1336</v>
      </c>
    </row>
    <row r="9773" spans="1:9" x14ac:dyDescent="0.2">
      <c r="A9773" s="114" t="s">
        <v>10519</v>
      </c>
      <c r="D9773" s="114" t="s">
        <v>1337</v>
      </c>
      <c r="E9773" s="114">
        <f t="shared" si="152"/>
        <v>68110030</v>
      </c>
      <c r="F9773" s="114" t="s">
        <v>5454</v>
      </c>
      <c r="G9773" s="114" t="s">
        <v>1321</v>
      </c>
      <c r="H9773" s="114" t="s">
        <v>1322</v>
      </c>
      <c r="I9773" s="114" t="s">
        <v>1338</v>
      </c>
    </row>
    <row r="9774" spans="1:9" x14ac:dyDescent="0.2">
      <c r="A9774" s="114" t="s">
        <v>10519</v>
      </c>
      <c r="D9774" s="114" t="s">
        <v>1339</v>
      </c>
      <c r="E9774" s="114">
        <f t="shared" si="152"/>
        <v>68110035</v>
      </c>
      <c r="F9774" s="114" t="s">
        <v>5454</v>
      </c>
      <c r="G9774" s="114" t="s">
        <v>1321</v>
      </c>
      <c r="H9774" s="114" t="s">
        <v>1322</v>
      </c>
      <c r="I9774" s="114" t="s">
        <v>4354</v>
      </c>
    </row>
    <row r="9775" spans="1:9" x14ac:dyDescent="0.2">
      <c r="A9775" s="114" t="s">
        <v>10519</v>
      </c>
      <c r="D9775" s="114" t="s">
        <v>4355</v>
      </c>
      <c r="E9775" s="114">
        <f t="shared" si="152"/>
        <v>68180001</v>
      </c>
      <c r="F9775" s="114" t="s">
        <v>5454</v>
      </c>
      <c r="G9775" s="114" t="s">
        <v>1321</v>
      </c>
      <c r="H9775" s="114" t="s">
        <v>13767</v>
      </c>
      <c r="I9775" s="114" t="s">
        <v>13767</v>
      </c>
    </row>
    <row r="9776" spans="1:9" x14ac:dyDescent="0.2">
      <c r="A9776" s="114" t="s">
        <v>10519</v>
      </c>
      <c r="D9776" s="114" t="s">
        <v>4356</v>
      </c>
      <c r="E9776" s="114">
        <f t="shared" si="152"/>
        <v>68182001</v>
      </c>
      <c r="F9776" s="114" t="s">
        <v>5454</v>
      </c>
      <c r="G9776" s="114" t="s">
        <v>1321</v>
      </c>
      <c r="H9776" s="114" t="s">
        <v>13769</v>
      </c>
      <c r="I9776" s="114" t="s">
        <v>13770</v>
      </c>
    </row>
    <row r="9777" spans="1:9" x14ac:dyDescent="0.2">
      <c r="A9777" s="114" t="s">
        <v>10519</v>
      </c>
      <c r="D9777" s="114" t="s">
        <v>4357</v>
      </c>
      <c r="E9777" s="114">
        <f t="shared" si="152"/>
        <v>68182002</v>
      </c>
      <c r="F9777" s="114" t="s">
        <v>5454</v>
      </c>
      <c r="G9777" s="114" t="s">
        <v>1321</v>
      </c>
      <c r="H9777" s="114" t="s">
        <v>13769</v>
      </c>
      <c r="I9777" s="114" t="s">
        <v>13772</v>
      </c>
    </row>
    <row r="9778" spans="1:9" x14ac:dyDescent="0.2">
      <c r="A9778" s="114" t="s">
        <v>10519</v>
      </c>
      <c r="D9778" s="114" t="s">
        <v>4358</v>
      </c>
      <c r="E9778" s="114">
        <f t="shared" si="152"/>
        <v>68182599</v>
      </c>
      <c r="F9778" s="114" t="s">
        <v>5454</v>
      </c>
      <c r="G9778" s="114" t="s">
        <v>1321</v>
      </c>
      <c r="H9778" s="114" t="s">
        <v>13774</v>
      </c>
      <c r="I9778" s="114" t="s">
        <v>13775</v>
      </c>
    </row>
    <row r="9779" spans="1:9" x14ac:dyDescent="0.2">
      <c r="A9779" s="114" t="s">
        <v>10519</v>
      </c>
      <c r="D9779" s="114" t="s">
        <v>4359</v>
      </c>
      <c r="E9779" s="114">
        <f t="shared" si="152"/>
        <v>68240030</v>
      </c>
      <c r="F9779" s="114" t="s">
        <v>5454</v>
      </c>
      <c r="G9779" s="114" t="s">
        <v>14949</v>
      </c>
      <c r="H9779" s="114" t="s">
        <v>4360</v>
      </c>
      <c r="I9779" s="114" t="s">
        <v>4361</v>
      </c>
    </row>
    <row r="9780" spans="1:9" x14ac:dyDescent="0.2">
      <c r="A9780" s="114" t="s">
        <v>10519</v>
      </c>
      <c r="D9780" s="114" t="s">
        <v>4362</v>
      </c>
      <c r="E9780" s="114">
        <f t="shared" si="152"/>
        <v>68240031</v>
      </c>
      <c r="F9780" s="114" t="s">
        <v>5454</v>
      </c>
      <c r="G9780" s="114" t="s">
        <v>14949</v>
      </c>
      <c r="H9780" s="114" t="s">
        <v>4360</v>
      </c>
      <c r="I9780" s="114" t="s">
        <v>4363</v>
      </c>
    </row>
    <row r="9781" spans="1:9" x14ac:dyDescent="0.2">
      <c r="A9781" s="114" t="s">
        <v>10519</v>
      </c>
      <c r="D9781" s="114" t="s">
        <v>4364</v>
      </c>
      <c r="E9781" s="114">
        <f t="shared" si="152"/>
        <v>68240059</v>
      </c>
      <c r="F9781" s="114" t="s">
        <v>5454</v>
      </c>
      <c r="G9781" s="114" t="s">
        <v>14949</v>
      </c>
      <c r="H9781" s="114" t="s">
        <v>4360</v>
      </c>
      <c r="I9781" s="114" t="s">
        <v>4365</v>
      </c>
    </row>
    <row r="9782" spans="1:9" x14ac:dyDescent="0.2">
      <c r="A9782" s="114" t="s">
        <v>10519</v>
      </c>
      <c r="D9782" s="114" t="s">
        <v>4366</v>
      </c>
      <c r="E9782" s="114">
        <f t="shared" si="152"/>
        <v>68241001</v>
      </c>
      <c r="F9782" s="114" t="s">
        <v>5454</v>
      </c>
      <c r="G9782" s="114" t="s">
        <v>14949</v>
      </c>
      <c r="H9782" s="114" t="s">
        <v>4367</v>
      </c>
      <c r="I9782" s="114" t="s">
        <v>4368</v>
      </c>
    </row>
    <row r="9783" spans="1:9" x14ac:dyDescent="0.2">
      <c r="A9783" s="114" t="s">
        <v>10519</v>
      </c>
      <c r="D9783" s="114" t="s">
        <v>1678</v>
      </c>
      <c r="E9783" s="114">
        <f t="shared" si="152"/>
        <v>68241002</v>
      </c>
      <c r="F9783" s="114" t="s">
        <v>5454</v>
      </c>
      <c r="G9783" s="114" t="s">
        <v>14949</v>
      </c>
      <c r="H9783" s="114" t="s">
        <v>4367</v>
      </c>
      <c r="I9783" s="114" t="s">
        <v>1679</v>
      </c>
    </row>
    <row r="9784" spans="1:9" x14ac:dyDescent="0.2">
      <c r="A9784" s="114" t="s">
        <v>10519</v>
      </c>
      <c r="D9784" s="114" t="s">
        <v>1680</v>
      </c>
      <c r="E9784" s="114">
        <f t="shared" si="152"/>
        <v>68241004</v>
      </c>
      <c r="F9784" s="114" t="s">
        <v>5454</v>
      </c>
      <c r="G9784" s="114" t="s">
        <v>14949</v>
      </c>
      <c r="H9784" s="114" t="s">
        <v>4367</v>
      </c>
      <c r="I9784" s="114" t="s">
        <v>1681</v>
      </c>
    </row>
    <row r="9785" spans="1:9" x14ac:dyDescent="0.2">
      <c r="A9785" s="114" t="s">
        <v>10519</v>
      </c>
      <c r="D9785" s="114" t="s">
        <v>1682</v>
      </c>
      <c r="E9785" s="114">
        <f t="shared" si="152"/>
        <v>68241006</v>
      </c>
      <c r="F9785" s="114" t="s">
        <v>5454</v>
      </c>
      <c r="G9785" s="114" t="s">
        <v>14949</v>
      </c>
      <c r="H9785" s="114" t="s">
        <v>4367</v>
      </c>
      <c r="I9785" s="114" t="s">
        <v>1683</v>
      </c>
    </row>
    <row r="9786" spans="1:9" x14ac:dyDescent="0.2">
      <c r="A9786" s="114" t="s">
        <v>10519</v>
      </c>
      <c r="D9786" s="114" t="s">
        <v>1684</v>
      </c>
      <c r="E9786" s="114">
        <f t="shared" si="152"/>
        <v>68241008</v>
      </c>
      <c r="F9786" s="114" t="s">
        <v>5454</v>
      </c>
      <c r="G9786" s="114" t="s">
        <v>14949</v>
      </c>
      <c r="H9786" s="114" t="s">
        <v>4367</v>
      </c>
      <c r="I9786" s="114" t="s">
        <v>1685</v>
      </c>
    </row>
    <row r="9787" spans="1:9" x14ac:dyDescent="0.2">
      <c r="A9787" s="114" t="s">
        <v>10519</v>
      </c>
      <c r="D9787" s="114" t="s">
        <v>1686</v>
      </c>
      <c r="E9787" s="114">
        <f t="shared" si="152"/>
        <v>68241010</v>
      </c>
      <c r="F9787" s="114" t="s">
        <v>5454</v>
      </c>
      <c r="G9787" s="114" t="s">
        <v>14949</v>
      </c>
      <c r="H9787" s="114" t="s">
        <v>4367</v>
      </c>
      <c r="I9787" s="114" t="s">
        <v>1687</v>
      </c>
    </row>
    <row r="9788" spans="1:9" x14ac:dyDescent="0.2">
      <c r="A9788" s="114" t="s">
        <v>10519</v>
      </c>
      <c r="D9788" s="114" t="s">
        <v>1688</v>
      </c>
      <c r="E9788" s="114">
        <f t="shared" si="152"/>
        <v>68241012</v>
      </c>
      <c r="F9788" s="114" t="s">
        <v>5454</v>
      </c>
      <c r="G9788" s="114" t="s">
        <v>14949</v>
      </c>
      <c r="H9788" s="114" t="s">
        <v>4367</v>
      </c>
      <c r="I9788" s="114" t="s">
        <v>1689</v>
      </c>
    </row>
    <row r="9789" spans="1:9" x14ac:dyDescent="0.2">
      <c r="A9789" s="114" t="s">
        <v>10519</v>
      </c>
      <c r="D9789" s="114" t="s">
        <v>1690</v>
      </c>
      <c r="E9789" s="114">
        <f t="shared" si="152"/>
        <v>68241013</v>
      </c>
      <c r="F9789" s="114" t="s">
        <v>5454</v>
      </c>
      <c r="G9789" s="114" t="s">
        <v>14949</v>
      </c>
      <c r="H9789" s="114" t="s">
        <v>4367</v>
      </c>
      <c r="I9789" s="114" t="s">
        <v>1691</v>
      </c>
    </row>
    <row r="9790" spans="1:9" x14ac:dyDescent="0.2">
      <c r="A9790" s="114" t="s">
        <v>10519</v>
      </c>
      <c r="D9790" s="114" t="s">
        <v>1692</v>
      </c>
      <c r="E9790" s="114">
        <f t="shared" si="152"/>
        <v>68241030</v>
      </c>
      <c r="F9790" s="114" t="s">
        <v>5454</v>
      </c>
      <c r="G9790" s="114" t="s">
        <v>14949</v>
      </c>
      <c r="H9790" s="114" t="s">
        <v>4367</v>
      </c>
      <c r="I9790" s="114" t="s">
        <v>1693</v>
      </c>
    </row>
    <row r="9791" spans="1:9" x14ac:dyDescent="0.2">
      <c r="A9791" s="114" t="s">
        <v>10519</v>
      </c>
      <c r="D9791" s="114" t="s">
        <v>1694</v>
      </c>
      <c r="E9791" s="114">
        <f t="shared" si="152"/>
        <v>68241036</v>
      </c>
      <c r="F9791" s="114" t="s">
        <v>5454</v>
      </c>
      <c r="G9791" s="114" t="s">
        <v>14949</v>
      </c>
      <c r="H9791" s="114" t="s">
        <v>4367</v>
      </c>
      <c r="I9791" s="114" t="s">
        <v>1695</v>
      </c>
    </row>
    <row r="9792" spans="1:9" x14ac:dyDescent="0.2">
      <c r="A9792" s="114" t="s">
        <v>10519</v>
      </c>
      <c r="D9792" s="114" t="s">
        <v>1696</v>
      </c>
      <c r="E9792" s="114">
        <f t="shared" si="152"/>
        <v>68241038</v>
      </c>
      <c r="F9792" s="114" t="s">
        <v>5454</v>
      </c>
      <c r="G9792" s="114" t="s">
        <v>14949</v>
      </c>
      <c r="H9792" s="114" t="s">
        <v>4367</v>
      </c>
      <c r="I9792" s="114" t="s">
        <v>1697</v>
      </c>
    </row>
    <row r="9793" spans="1:9" x14ac:dyDescent="0.2">
      <c r="A9793" s="114" t="s">
        <v>10519</v>
      </c>
      <c r="D9793" s="114" t="s">
        <v>1698</v>
      </c>
      <c r="E9793" s="114">
        <f t="shared" si="152"/>
        <v>68241039</v>
      </c>
      <c r="F9793" s="114" t="s">
        <v>5454</v>
      </c>
      <c r="G9793" s="114" t="s">
        <v>14949</v>
      </c>
      <c r="H9793" s="114" t="s">
        <v>4367</v>
      </c>
      <c r="I9793" s="114" t="s">
        <v>1699</v>
      </c>
    </row>
    <row r="9794" spans="1:9" x14ac:dyDescent="0.2">
      <c r="A9794" s="114" t="s">
        <v>10519</v>
      </c>
      <c r="D9794" s="114" t="s">
        <v>1700</v>
      </c>
      <c r="E9794" s="114">
        <f t="shared" ref="E9794:E9857" si="153">VALUE(D9794)</f>
        <v>68241042</v>
      </c>
      <c r="F9794" s="114" t="s">
        <v>5454</v>
      </c>
      <c r="G9794" s="114" t="s">
        <v>14949</v>
      </c>
      <c r="H9794" s="114" t="s">
        <v>4367</v>
      </c>
      <c r="I9794" s="114" t="s">
        <v>1701</v>
      </c>
    </row>
    <row r="9795" spans="1:9" x14ac:dyDescent="0.2">
      <c r="A9795" s="114" t="s">
        <v>10519</v>
      </c>
      <c r="D9795" s="114" t="s">
        <v>1702</v>
      </c>
      <c r="E9795" s="114">
        <f t="shared" si="153"/>
        <v>68241044</v>
      </c>
      <c r="F9795" s="114" t="s">
        <v>5454</v>
      </c>
      <c r="G9795" s="114" t="s">
        <v>14949</v>
      </c>
      <c r="H9795" s="114" t="s">
        <v>4367</v>
      </c>
      <c r="I9795" s="114" t="s">
        <v>1703</v>
      </c>
    </row>
    <row r="9796" spans="1:9" x14ac:dyDescent="0.2">
      <c r="A9796" s="114" t="s">
        <v>10519</v>
      </c>
      <c r="D9796" s="114" t="s">
        <v>1704</v>
      </c>
      <c r="E9796" s="114">
        <f t="shared" si="153"/>
        <v>68241046</v>
      </c>
      <c r="F9796" s="114" t="s">
        <v>5454</v>
      </c>
      <c r="G9796" s="114" t="s">
        <v>14949</v>
      </c>
      <c r="H9796" s="114" t="s">
        <v>4367</v>
      </c>
      <c r="I9796" s="114" t="s">
        <v>1705</v>
      </c>
    </row>
    <row r="9797" spans="1:9" x14ac:dyDescent="0.2">
      <c r="A9797" s="114" t="s">
        <v>10519</v>
      </c>
      <c r="D9797" s="114" t="s">
        <v>1706</v>
      </c>
      <c r="E9797" s="114">
        <f t="shared" si="153"/>
        <v>68241098</v>
      </c>
      <c r="F9797" s="114" t="s">
        <v>5454</v>
      </c>
      <c r="G9797" s="114" t="s">
        <v>14949</v>
      </c>
      <c r="H9797" s="114" t="s">
        <v>4367</v>
      </c>
      <c r="I9797" s="114" t="s">
        <v>1707</v>
      </c>
    </row>
    <row r="9798" spans="1:9" x14ac:dyDescent="0.2">
      <c r="A9798" s="114" t="s">
        <v>10519</v>
      </c>
      <c r="D9798" s="114" t="s">
        <v>1708</v>
      </c>
      <c r="E9798" s="114">
        <f t="shared" si="153"/>
        <v>68282001</v>
      </c>
      <c r="F9798" s="114" t="s">
        <v>5454</v>
      </c>
      <c r="G9798" s="114" t="s">
        <v>14949</v>
      </c>
      <c r="H9798" s="114" t="s">
        <v>13769</v>
      </c>
      <c r="I9798" s="114" t="s">
        <v>13770</v>
      </c>
    </row>
    <row r="9799" spans="1:9" x14ac:dyDescent="0.2">
      <c r="A9799" s="114" t="s">
        <v>10519</v>
      </c>
      <c r="D9799" s="114" t="s">
        <v>1709</v>
      </c>
      <c r="E9799" s="114">
        <f t="shared" si="153"/>
        <v>68282002</v>
      </c>
      <c r="F9799" s="114" t="s">
        <v>5454</v>
      </c>
      <c r="G9799" s="114" t="s">
        <v>14949</v>
      </c>
      <c r="H9799" s="114" t="s">
        <v>13769</v>
      </c>
      <c r="I9799" s="114" t="s">
        <v>13772</v>
      </c>
    </row>
    <row r="9800" spans="1:9" x14ac:dyDescent="0.2">
      <c r="A9800" s="114" t="s">
        <v>10519</v>
      </c>
      <c r="D9800" s="114" t="s">
        <v>1710</v>
      </c>
      <c r="E9800" s="114">
        <f t="shared" si="153"/>
        <v>68282599</v>
      </c>
      <c r="F9800" s="114" t="s">
        <v>5454</v>
      </c>
      <c r="G9800" s="114" t="s">
        <v>14949</v>
      </c>
      <c r="H9800" s="114" t="s">
        <v>13774</v>
      </c>
      <c r="I9800" s="114" t="s">
        <v>13775</v>
      </c>
    </row>
    <row r="9801" spans="1:9" x14ac:dyDescent="0.2">
      <c r="A9801" s="114" t="s">
        <v>10519</v>
      </c>
      <c r="D9801" s="114" t="s">
        <v>1711</v>
      </c>
      <c r="E9801" s="114">
        <f t="shared" si="153"/>
        <v>68430001</v>
      </c>
      <c r="F9801" s="114" t="s">
        <v>5454</v>
      </c>
      <c r="G9801" s="114" t="s">
        <v>1712</v>
      </c>
      <c r="H9801" s="114" t="s">
        <v>1713</v>
      </c>
      <c r="I9801" s="114" t="s">
        <v>1714</v>
      </c>
    </row>
    <row r="9802" spans="1:9" x14ac:dyDescent="0.2">
      <c r="A9802" s="114" t="s">
        <v>10519</v>
      </c>
      <c r="D9802" s="114" t="s">
        <v>1715</v>
      </c>
      <c r="E9802" s="114">
        <f t="shared" si="153"/>
        <v>68430010</v>
      </c>
      <c r="F9802" s="114" t="s">
        <v>5454</v>
      </c>
      <c r="G9802" s="114" t="s">
        <v>1712</v>
      </c>
      <c r="H9802" s="114" t="s">
        <v>1713</v>
      </c>
      <c r="I9802" s="114" t="s">
        <v>9480</v>
      </c>
    </row>
    <row r="9803" spans="1:9" x14ac:dyDescent="0.2">
      <c r="A9803" s="114" t="s">
        <v>10519</v>
      </c>
      <c r="D9803" s="114" t="s">
        <v>1716</v>
      </c>
      <c r="E9803" s="114">
        <f t="shared" si="153"/>
        <v>68430011</v>
      </c>
      <c r="F9803" s="114" t="s">
        <v>5454</v>
      </c>
      <c r="G9803" s="114" t="s">
        <v>1712</v>
      </c>
      <c r="H9803" s="114" t="s">
        <v>1713</v>
      </c>
      <c r="I9803" s="114" t="s">
        <v>1717</v>
      </c>
    </row>
    <row r="9804" spans="1:9" x14ac:dyDescent="0.2">
      <c r="A9804" s="114" t="s">
        <v>10519</v>
      </c>
      <c r="D9804" s="114" t="s">
        <v>1718</v>
      </c>
      <c r="E9804" s="114">
        <f t="shared" si="153"/>
        <v>68430020</v>
      </c>
      <c r="F9804" s="114" t="s">
        <v>5454</v>
      </c>
      <c r="G9804" s="114" t="s">
        <v>1712</v>
      </c>
      <c r="H9804" s="114" t="s">
        <v>1713</v>
      </c>
      <c r="I9804" s="114" t="s">
        <v>1719</v>
      </c>
    </row>
    <row r="9805" spans="1:9" x14ac:dyDescent="0.2">
      <c r="A9805" s="114" t="s">
        <v>10519</v>
      </c>
      <c r="D9805" s="114" t="s">
        <v>1720</v>
      </c>
      <c r="E9805" s="114">
        <f t="shared" si="153"/>
        <v>68430030</v>
      </c>
      <c r="F9805" s="114" t="s">
        <v>5454</v>
      </c>
      <c r="G9805" s="114" t="s">
        <v>1712</v>
      </c>
      <c r="H9805" s="114" t="s">
        <v>1713</v>
      </c>
      <c r="I9805" s="114" t="s">
        <v>3108</v>
      </c>
    </row>
    <row r="9806" spans="1:9" x14ac:dyDescent="0.2">
      <c r="A9806" s="114" t="s">
        <v>10519</v>
      </c>
      <c r="D9806" s="114" t="s">
        <v>1721</v>
      </c>
      <c r="E9806" s="114">
        <f t="shared" si="153"/>
        <v>68430031</v>
      </c>
      <c r="F9806" s="114" t="s">
        <v>5454</v>
      </c>
      <c r="G9806" s="114" t="s">
        <v>1712</v>
      </c>
      <c r="H9806" s="114" t="s">
        <v>1713</v>
      </c>
      <c r="I9806" s="114" t="s">
        <v>1722</v>
      </c>
    </row>
    <row r="9807" spans="1:9" x14ac:dyDescent="0.2">
      <c r="A9807" s="114" t="s">
        <v>10519</v>
      </c>
      <c r="D9807" s="114" t="s">
        <v>1723</v>
      </c>
      <c r="E9807" s="114">
        <f t="shared" si="153"/>
        <v>68430032</v>
      </c>
      <c r="F9807" s="114" t="s">
        <v>5454</v>
      </c>
      <c r="G9807" s="114" t="s">
        <v>1712</v>
      </c>
      <c r="H9807" s="114" t="s">
        <v>1713</v>
      </c>
      <c r="I9807" s="114" t="s">
        <v>1724</v>
      </c>
    </row>
    <row r="9808" spans="1:9" x14ac:dyDescent="0.2">
      <c r="A9808" s="114" t="s">
        <v>10519</v>
      </c>
      <c r="D9808" s="114" t="s">
        <v>1725</v>
      </c>
      <c r="E9808" s="114">
        <f t="shared" si="153"/>
        <v>68430101</v>
      </c>
      <c r="F9808" s="114" t="s">
        <v>5454</v>
      </c>
      <c r="G9808" s="114" t="s">
        <v>1712</v>
      </c>
      <c r="H9808" s="114" t="s">
        <v>1726</v>
      </c>
      <c r="I9808" s="114" t="s">
        <v>1727</v>
      </c>
    </row>
    <row r="9809" spans="1:9" x14ac:dyDescent="0.2">
      <c r="A9809" s="114" t="s">
        <v>10519</v>
      </c>
      <c r="D9809" s="114" t="s">
        <v>1728</v>
      </c>
      <c r="E9809" s="114">
        <f t="shared" si="153"/>
        <v>68430110</v>
      </c>
      <c r="F9809" s="114" t="s">
        <v>5454</v>
      </c>
      <c r="G9809" s="114" t="s">
        <v>1712</v>
      </c>
      <c r="H9809" s="114" t="s">
        <v>1726</v>
      </c>
      <c r="I9809" s="114" t="s">
        <v>9480</v>
      </c>
    </row>
    <row r="9810" spans="1:9" x14ac:dyDescent="0.2">
      <c r="A9810" s="114" t="s">
        <v>10519</v>
      </c>
      <c r="D9810" s="114" t="s">
        <v>1729</v>
      </c>
      <c r="E9810" s="114">
        <f t="shared" si="153"/>
        <v>68430111</v>
      </c>
      <c r="F9810" s="114" t="s">
        <v>5454</v>
      </c>
      <c r="G9810" s="114" t="s">
        <v>1712</v>
      </c>
      <c r="H9810" s="114" t="s">
        <v>1726</v>
      </c>
      <c r="I9810" s="114" t="s">
        <v>1730</v>
      </c>
    </row>
    <row r="9811" spans="1:9" x14ac:dyDescent="0.2">
      <c r="A9811" s="114" t="s">
        <v>10519</v>
      </c>
      <c r="D9811" s="114" t="s">
        <v>1731</v>
      </c>
      <c r="E9811" s="114">
        <f t="shared" si="153"/>
        <v>68430120</v>
      </c>
      <c r="F9811" s="114" t="s">
        <v>5454</v>
      </c>
      <c r="G9811" s="114" t="s">
        <v>1712</v>
      </c>
      <c r="H9811" s="114" t="s">
        <v>1726</v>
      </c>
      <c r="I9811" s="114" t="s">
        <v>1719</v>
      </c>
    </row>
    <row r="9812" spans="1:9" x14ac:dyDescent="0.2">
      <c r="A9812" s="114" t="s">
        <v>10519</v>
      </c>
      <c r="D9812" s="114" t="s">
        <v>1732</v>
      </c>
      <c r="E9812" s="114">
        <f t="shared" si="153"/>
        <v>68430130</v>
      </c>
      <c r="F9812" s="114" t="s">
        <v>5454</v>
      </c>
      <c r="G9812" s="114" t="s">
        <v>1712</v>
      </c>
      <c r="H9812" s="114" t="s">
        <v>1726</v>
      </c>
      <c r="I9812" s="114" t="s">
        <v>3108</v>
      </c>
    </row>
    <row r="9813" spans="1:9" x14ac:dyDescent="0.2">
      <c r="A9813" s="114" t="s">
        <v>10519</v>
      </c>
      <c r="D9813" s="114" t="s">
        <v>1733</v>
      </c>
      <c r="E9813" s="114">
        <f t="shared" si="153"/>
        <v>68430131</v>
      </c>
      <c r="F9813" s="114" t="s">
        <v>5454</v>
      </c>
      <c r="G9813" s="114" t="s">
        <v>1712</v>
      </c>
      <c r="H9813" s="114" t="s">
        <v>1726</v>
      </c>
      <c r="I9813" s="114" t="s">
        <v>1722</v>
      </c>
    </row>
    <row r="9814" spans="1:9" x14ac:dyDescent="0.2">
      <c r="A9814" s="114" t="s">
        <v>10519</v>
      </c>
      <c r="D9814" s="114" t="s">
        <v>1734</v>
      </c>
      <c r="E9814" s="114">
        <f t="shared" si="153"/>
        <v>68430132</v>
      </c>
      <c r="F9814" s="114" t="s">
        <v>5454</v>
      </c>
      <c r="G9814" s="114" t="s">
        <v>1712</v>
      </c>
      <c r="H9814" s="114" t="s">
        <v>1726</v>
      </c>
      <c r="I9814" s="114" t="s">
        <v>1735</v>
      </c>
    </row>
    <row r="9815" spans="1:9" x14ac:dyDescent="0.2">
      <c r="A9815" s="114" t="s">
        <v>10519</v>
      </c>
      <c r="D9815" s="114" t="s">
        <v>1736</v>
      </c>
      <c r="E9815" s="114">
        <f t="shared" si="153"/>
        <v>68435001</v>
      </c>
      <c r="F9815" s="114" t="s">
        <v>5454</v>
      </c>
      <c r="G9815" s="114" t="s">
        <v>1712</v>
      </c>
      <c r="H9815" s="114" t="s">
        <v>1737</v>
      </c>
      <c r="I9815" s="114" t="s">
        <v>1738</v>
      </c>
    </row>
    <row r="9816" spans="1:9" x14ac:dyDescent="0.2">
      <c r="A9816" s="114" t="s">
        <v>10519</v>
      </c>
      <c r="D9816" s="114" t="s">
        <v>1739</v>
      </c>
      <c r="E9816" s="114">
        <f t="shared" si="153"/>
        <v>68435010</v>
      </c>
      <c r="F9816" s="114" t="s">
        <v>5454</v>
      </c>
      <c r="G9816" s="114" t="s">
        <v>1712</v>
      </c>
      <c r="H9816" s="114" t="s">
        <v>1737</v>
      </c>
      <c r="I9816" s="114" t="s">
        <v>9480</v>
      </c>
    </row>
    <row r="9817" spans="1:9" x14ac:dyDescent="0.2">
      <c r="A9817" s="114" t="s">
        <v>10519</v>
      </c>
      <c r="D9817" s="114" t="s">
        <v>1740</v>
      </c>
      <c r="E9817" s="114">
        <f t="shared" si="153"/>
        <v>68435011</v>
      </c>
      <c r="F9817" s="114" t="s">
        <v>5454</v>
      </c>
      <c r="G9817" s="114" t="s">
        <v>1712</v>
      </c>
      <c r="H9817" s="114" t="s">
        <v>1737</v>
      </c>
      <c r="I9817" s="114" t="s">
        <v>1741</v>
      </c>
    </row>
    <row r="9818" spans="1:9" x14ac:dyDescent="0.2">
      <c r="A9818" s="114" t="s">
        <v>10519</v>
      </c>
      <c r="D9818" s="114" t="s">
        <v>1742</v>
      </c>
      <c r="E9818" s="114">
        <f t="shared" si="153"/>
        <v>68435012</v>
      </c>
      <c r="F9818" s="114" t="s">
        <v>5454</v>
      </c>
      <c r="G9818" s="114" t="s">
        <v>1712</v>
      </c>
      <c r="H9818" s="114" t="s">
        <v>1737</v>
      </c>
      <c r="I9818" s="114" t="s">
        <v>2847</v>
      </c>
    </row>
    <row r="9819" spans="1:9" x14ac:dyDescent="0.2">
      <c r="A9819" s="114" t="s">
        <v>10519</v>
      </c>
      <c r="D9819" s="114" t="s">
        <v>1743</v>
      </c>
      <c r="E9819" s="114">
        <f t="shared" si="153"/>
        <v>68435013</v>
      </c>
      <c r="F9819" s="114" t="s">
        <v>5454</v>
      </c>
      <c r="G9819" s="114" t="s">
        <v>1712</v>
      </c>
      <c r="H9819" s="114" t="s">
        <v>1737</v>
      </c>
      <c r="I9819" s="114" t="s">
        <v>1744</v>
      </c>
    </row>
    <row r="9820" spans="1:9" x14ac:dyDescent="0.2">
      <c r="A9820" s="114" t="s">
        <v>10519</v>
      </c>
      <c r="D9820" s="114" t="s">
        <v>1745</v>
      </c>
      <c r="E9820" s="114">
        <f t="shared" si="153"/>
        <v>68435040</v>
      </c>
      <c r="F9820" s="114" t="s">
        <v>5454</v>
      </c>
      <c r="G9820" s="114" t="s">
        <v>1712</v>
      </c>
      <c r="H9820" s="114" t="s">
        <v>1737</v>
      </c>
      <c r="I9820" s="114" t="s">
        <v>1746</v>
      </c>
    </row>
    <row r="9821" spans="1:9" x14ac:dyDescent="0.2">
      <c r="A9821" s="114" t="s">
        <v>10519</v>
      </c>
      <c r="D9821" s="114" t="s">
        <v>1747</v>
      </c>
      <c r="E9821" s="114">
        <f t="shared" si="153"/>
        <v>68440001</v>
      </c>
      <c r="F9821" s="114" t="s">
        <v>5454</v>
      </c>
      <c r="G9821" s="114" t="s">
        <v>1712</v>
      </c>
      <c r="H9821" s="114" t="s">
        <v>1748</v>
      </c>
      <c r="I9821" s="114" t="s">
        <v>1748</v>
      </c>
    </row>
    <row r="9822" spans="1:9" x14ac:dyDescent="0.2">
      <c r="A9822" s="114" t="s">
        <v>10519</v>
      </c>
      <c r="D9822" s="114" t="s">
        <v>1749</v>
      </c>
      <c r="E9822" s="114">
        <f t="shared" si="153"/>
        <v>68440010</v>
      </c>
      <c r="F9822" s="114" t="s">
        <v>5454</v>
      </c>
      <c r="G9822" s="114" t="s">
        <v>1712</v>
      </c>
      <c r="H9822" s="114" t="s">
        <v>1748</v>
      </c>
      <c r="I9822" s="114" t="s">
        <v>9480</v>
      </c>
    </row>
    <row r="9823" spans="1:9" x14ac:dyDescent="0.2">
      <c r="A9823" s="114" t="s">
        <v>10519</v>
      </c>
      <c r="D9823" s="114" t="s">
        <v>1750</v>
      </c>
      <c r="E9823" s="114">
        <f t="shared" si="153"/>
        <v>68445001</v>
      </c>
      <c r="F9823" s="114" t="s">
        <v>5454</v>
      </c>
      <c r="G9823" s="114" t="s">
        <v>1712</v>
      </c>
      <c r="H9823" s="114" t="s">
        <v>1751</v>
      </c>
      <c r="I9823" s="114" t="s">
        <v>1751</v>
      </c>
    </row>
    <row r="9824" spans="1:9" x14ac:dyDescent="0.2">
      <c r="A9824" s="114" t="s">
        <v>10519</v>
      </c>
      <c r="D9824" s="114" t="s">
        <v>1752</v>
      </c>
      <c r="E9824" s="114">
        <f t="shared" si="153"/>
        <v>68445010</v>
      </c>
      <c r="F9824" s="114" t="s">
        <v>5454</v>
      </c>
      <c r="G9824" s="114" t="s">
        <v>1712</v>
      </c>
      <c r="H9824" s="114" t="s">
        <v>1751</v>
      </c>
      <c r="I9824" s="114" t="s">
        <v>1753</v>
      </c>
    </row>
    <row r="9825" spans="1:9" x14ac:dyDescent="0.2">
      <c r="A9825" s="114" t="s">
        <v>10519</v>
      </c>
      <c r="D9825" s="114" t="s">
        <v>1754</v>
      </c>
      <c r="E9825" s="114">
        <f t="shared" si="153"/>
        <v>68445011</v>
      </c>
      <c r="F9825" s="114" t="s">
        <v>5454</v>
      </c>
      <c r="G9825" s="114" t="s">
        <v>1712</v>
      </c>
      <c r="H9825" s="114" t="s">
        <v>1751</v>
      </c>
      <c r="I9825" s="114" t="s">
        <v>1755</v>
      </c>
    </row>
    <row r="9826" spans="1:9" x14ac:dyDescent="0.2">
      <c r="A9826" s="114" t="s">
        <v>10519</v>
      </c>
      <c r="D9826" s="114" t="s">
        <v>1756</v>
      </c>
      <c r="E9826" s="114">
        <f t="shared" si="153"/>
        <v>68445012</v>
      </c>
      <c r="F9826" s="114" t="s">
        <v>5454</v>
      </c>
      <c r="G9826" s="114" t="s">
        <v>1712</v>
      </c>
      <c r="H9826" s="114" t="s">
        <v>1751</v>
      </c>
      <c r="I9826" s="114" t="s">
        <v>1757</v>
      </c>
    </row>
    <row r="9827" spans="1:9" x14ac:dyDescent="0.2">
      <c r="A9827" s="114" t="s">
        <v>10519</v>
      </c>
      <c r="D9827" s="114" t="s">
        <v>1758</v>
      </c>
      <c r="E9827" s="114">
        <f t="shared" si="153"/>
        <v>68445013</v>
      </c>
      <c r="F9827" s="114" t="s">
        <v>5454</v>
      </c>
      <c r="G9827" s="114" t="s">
        <v>1712</v>
      </c>
      <c r="H9827" s="114" t="s">
        <v>1751</v>
      </c>
      <c r="I9827" s="114" t="s">
        <v>1759</v>
      </c>
    </row>
    <row r="9828" spans="1:9" x14ac:dyDescent="0.2">
      <c r="A9828" s="114" t="s">
        <v>10519</v>
      </c>
      <c r="D9828" s="114" t="s">
        <v>1760</v>
      </c>
      <c r="E9828" s="114">
        <f t="shared" si="153"/>
        <v>68445014</v>
      </c>
      <c r="F9828" s="114" t="s">
        <v>5454</v>
      </c>
      <c r="G9828" s="114" t="s">
        <v>1712</v>
      </c>
      <c r="H9828" s="114" t="s">
        <v>1751</v>
      </c>
      <c r="I9828" s="114" t="s">
        <v>1761</v>
      </c>
    </row>
    <row r="9829" spans="1:9" x14ac:dyDescent="0.2">
      <c r="A9829" s="114" t="s">
        <v>10519</v>
      </c>
      <c r="D9829" s="114" t="s">
        <v>1762</v>
      </c>
      <c r="E9829" s="114">
        <f t="shared" si="153"/>
        <v>68445015</v>
      </c>
      <c r="F9829" s="114" t="s">
        <v>5454</v>
      </c>
      <c r="G9829" s="114" t="s">
        <v>1712</v>
      </c>
      <c r="H9829" s="114" t="s">
        <v>1751</v>
      </c>
      <c r="I9829" s="114" t="s">
        <v>1763</v>
      </c>
    </row>
    <row r="9830" spans="1:9" x14ac:dyDescent="0.2">
      <c r="A9830" s="114" t="s">
        <v>10519</v>
      </c>
      <c r="D9830" s="114" t="s">
        <v>1764</v>
      </c>
      <c r="E9830" s="114">
        <f t="shared" si="153"/>
        <v>68445020</v>
      </c>
      <c r="F9830" s="114" t="s">
        <v>5454</v>
      </c>
      <c r="G9830" s="114" t="s">
        <v>1712</v>
      </c>
      <c r="H9830" s="114" t="s">
        <v>1751</v>
      </c>
      <c r="I9830" s="114" t="s">
        <v>1765</v>
      </c>
    </row>
    <row r="9831" spans="1:9" x14ac:dyDescent="0.2">
      <c r="A9831" s="114" t="s">
        <v>10519</v>
      </c>
      <c r="D9831" s="114" t="s">
        <v>1766</v>
      </c>
      <c r="E9831" s="114">
        <f t="shared" si="153"/>
        <v>68445021</v>
      </c>
      <c r="F9831" s="114" t="s">
        <v>5454</v>
      </c>
      <c r="G9831" s="114" t="s">
        <v>1712</v>
      </c>
      <c r="H9831" s="114" t="s">
        <v>1751</v>
      </c>
      <c r="I9831" s="114" t="s">
        <v>1767</v>
      </c>
    </row>
    <row r="9832" spans="1:9" x14ac:dyDescent="0.2">
      <c r="A9832" s="114" t="s">
        <v>10519</v>
      </c>
      <c r="D9832" s="114" t="s">
        <v>1768</v>
      </c>
      <c r="E9832" s="114">
        <f t="shared" si="153"/>
        <v>68445022</v>
      </c>
      <c r="F9832" s="114" t="s">
        <v>5454</v>
      </c>
      <c r="G9832" s="114" t="s">
        <v>1712</v>
      </c>
      <c r="H9832" s="114" t="s">
        <v>1751</v>
      </c>
      <c r="I9832" s="114" t="s">
        <v>1769</v>
      </c>
    </row>
    <row r="9833" spans="1:9" x14ac:dyDescent="0.2">
      <c r="A9833" s="114" t="s">
        <v>10519</v>
      </c>
      <c r="D9833" s="114" t="s">
        <v>1770</v>
      </c>
      <c r="E9833" s="114">
        <f t="shared" si="153"/>
        <v>68445030</v>
      </c>
      <c r="F9833" s="114" t="s">
        <v>5454</v>
      </c>
      <c r="G9833" s="114" t="s">
        <v>1712</v>
      </c>
      <c r="H9833" s="114" t="s">
        <v>1751</v>
      </c>
      <c r="I9833" s="114" t="s">
        <v>1771</v>
      </c>
    </row>
    <row r="9834" spans="1:9" x14ac:dyDescent="0.2">
      <c r="A9834" s="114" t="s">
        <v>10519</v>
      </c>
      <c r="D9834" s="114" t="s">
        <v>1772</v>
      </c>
      <c r="E9834" s="114">
        <f t="shared" si="153"/>
        <v>68445040</v>
      </c>
      <c r="F9834" s="114" t="s">
        <v>5454</v>
      </c>
      <c r="G9834" s="114" t="s">
        <v>1712</v>
      </c>
      <c r="H9834" s="114" t="s">
        <v>1751</v>
      </c>
      <c r="I9834" s="114" t="s">
        <v>11689</v>
      </c>
    </row>
    <row r="9835" spans="1:9" x14ac:dyDescent="0.2">
      <c r="A9835" s="114" t="s">
        <v>10519</v>
      </c>
      <c r="D9835" s="114" t="s">
        <v>1773</v>
      </c>
      <c r="E9835" s="114">
        <f t="shared" si="153"/>
        <v>68445101</v>
      </c>
      <c r="F9835" s="114" t="s">
        <v>5454</v>
      </c>
      <c r="G9835" s="114" t="s">
        <v>1712</v>
      </c>
      <c r="H9835" s="114" t="s">
        <v>1774</v>
      </c>
      <c r="I9835" s="114" t="s">
        <v>1774</v>
      </c>
    </row>
    <row r="9836" spans="1:9" x14ac:dyDescent="0.2">
      <c r="A9836" s="114" t="s">
        <v>10519</v>
      </c>
      <c r="D9836" s="114" t="s">
        <v>1775</v>
      </c>
      <c r="E9836" s="114">
        <f t="shared" si="153"/>
        <v>68445110</v>
      </c>
      <c r="F9836" s="114" t="s">
        <v>5454</v>
      </c>
      <c r="G9836" s="114" t="s">
        <v>1712</v>
      </c>
      <c r="H9836" s="114" t="s">
        <v>1774</v>
      </c>
      <c r="I9836" s="114" t="s">
        <v>1776</v>
      </c>
    </row>
    <row r="9837" spans="1:9" x14ac:dyDescent="0.2">
      <c r="A9837" s="114" t="s">
        <v>10519</v>
      </c>
      <c r="D9837" s="114" t="s">
        <v>1777</v>
      </c>
      <c r="E9837" s="114">
        <f t="shared" si="153"/>
        <v>68445111</v>
      </c>
      <c r="F9837" s="114" t="s">
        <v>5454</v>
      </c>
      <c r="G9837" s="114" t="s">
        <v>1712</v>
      </c>
      <c r="H9837" s="114" t="s">
        <v>1774</v>
      </c>
      <c r="I9837" s="114" t="s">
        <v>1778</v>
      </c>
    </row>
    <row r="9838" spans="1:9" x14ac:dyDescent="0.2">
      <c r="A9838" s="114" t="s">
        <v>10519</v>
      </c>
      <c r="D9838" s="114" t="s">
        <v>1779</v>
      </c>
      <c r="E9838" s="114">
        <f t="shared" si="153"/>
        <v>68445115</v>
      </c>
      <c r="F9838" s="114" t="s">
        <v>5454</v>
      </c>
      <c r="G9838" s="114" t="s">
        <v>1712</v>
      </c>
      <c r="H9838" s="114" t="s">
        <v>1774</v>
      </c>
      <c r="I9838" s="114" t="s">
        <v>1780</v>
      </c>
    </row>
    <row r="9839" spans="1:9" x14ac:dyDescent="0.2">
      <c r="A9839" s="114" t="s">
        <v>10519</v>
      </c>
      <c r="D9839" s="114" t="s">
        <v>1781</v>
      </c>
      <c r="E9839" s="114">
        <f t="shared" si="153"/>
        <v>68445120</v>
      </c>
      <c r="F9839" s="114" t="s">
        <v>5454</v>
      </c>
      <c r="G9839" s="114" t="s">
        <v>1712</v>
      </c>
      <c r="H9839" s="114" t="s">
        <v>1774</v>
      </c>
      <c r="I9839" s="114" t="s">
        <v>1782</v>
      </c>
    </row>
    <row r="9840" spans="1:9" x14ac:dyDescent="0.2">
      <c r="A9840" s="114" t="s">
        <v>10519</v>
      </c>
      <c r="D9840" s="114" t="s">
        <v>1783</v>
      </c>
      <c r="E9840" s="114">
        <f t="shared" si="153"/>
        <v>68445125</v>
      </c>
      <c r="F9840" s="114" t="s">
        <v>5454</v>
      </c>
      <c r="G9840" s="114" t="s">
        <v>1712</v>
      </c>
      <c r="H9840" s="114" t="s">
        <v>1774</v>
      </c>
      <c r="I9840" s="114" t="s">
        <v>1784</v>
      </c>
    </row>
    <row r="9841" spans="1:9" x14ac:dyDescent="0.2">
      <c r="A9841" s="114" t="s">
        <v>10519</v>
      </c>
      <c r="D9841" s="114" t="s">
        <v>1785</v>
      </c>
      <c r="E9841" s="114">
        <f t="shared" si="153"/>
        <v>68445130</v>
      </c>
      <c r="F9841" s="114" t="s">
        <v>5454</v>
      </c>
      <c r="G9841" s="114" t="s">
        <v>1712</v>
      </c>
      <c r="H9841" s="114" t="s">
        <v>1774</v>
      </c>
      <c r="I9841" s="114" t="s">
        <v>1786</v>
      </c>
    </row>
    <row r="9842" spans="1:9" x14ac:dyDescent="0.2">
      <c r="A9842" s="114" t="s">
        <v>10519</v>
      </c>
      <c r="D9842" s="114" t="s">
        <v>1787</v>
      </c>
      <c r="E9842" s="114">
        <f t="shared" si="153"/>
        <v>68445135</v>
      </c>
      <c r="F9842" s="114" t="s">
        <v>5454</v>
      </c>
      <c r="G9842" s="114" t="s">
        <v>1712</v>
      </c>
      <c r="H9842" s="114" t="s">
        <v>1774</v>
      </c>
      <c r="I9842" s="114" t="s">
        <v>1788</v>
      </c>
    </row>
    <row r="9843" spans="1:9" x14ac:dyDescent="0.2">
      <c r="A9843" s="114" t="s">
        <v>10519</v>
      </c>
      <c r="D9843" s="114" t="s">
        <v>1789</v>
      </c>
      <c r="E9843" s="114">
        <f t="shared" si="153"/>
        <v>68445140</v>
      </c>
      <c r="F9843" s="114" t="s">
        <v>5454</v>
      </c>
      <c r="G9843" s="114" t="s">
        <v>1712</v>
      </c>
      <c r="H9843" s="114" t="s">
        <v>1774</v>
      </c>
      <c r="I9843" s="114" t="s">
        <v>2890</v>
      </c>
    </row>
    <row r="9844" spans="1:9" x14ac:dyDescent="0.2">
      <c r="A9844" s="114" t="s">
        <v>10519</v>
      </c>
      <c r="D9844" s="114" t="s">
        <v>1790</v>
      </c>
      <c r="E9844" s="114">
        <f t="shared" si="153"/>
        <v>68445201</v>
      </c>
      <c r="F9844" s="114" t="s">
        <v>5454</v>
      </c>
      <c r="G9844" s="114" t="s">
        <v>1712</v>
      </c>
      <c r="H9844" s="114" t="s">
        <v>1791</v>
      </c>
      <c r="I9844" s="114" t="s">
        <v>1791</v>
      </c>
    </row>
    <row r="9845" spans="1:9" x14ac:dyDescent="0.2">
      <c r="A9845" s="114" t="s">
        <v>10519</v>
      </c>
      <c r="D9845" s="114" t="s">
        <v>1792</v>
      </c>
      <c r="E9845" s="114">
        <f t="shared" si="153"/>
        <v>68445210</v>
      </c>
      <c r="F9845" s="114" t="s">
        <v>5454</v>
      </c>
      <c r="G9845" s="114" t="s">
        <v>1712</v>
      </c>
      <c r="H9845" s="114" t="s">
        <v>1791</v>
      </c>
      <c r="I9845" s="114" t="s">
        <v>1793</v>
      </c>
    </row>
    <row r="9846" spans="1:9" x14ac:dyDescent="0.2">
      <c r="A9846" s="114" t="s">
        <v>10519</v>
      </c>
      <c r="D9846" s="114" t="s">
        <v>1794</v>
      </c>
      <c r="E9846" s="114">
        <f t="shared" si="153"/>
        <v>68445211</v>
      </c>
      <c r="F9846" s="114" t="s">
        <v>5454</v>
      </c>
      <c r="G9846" s="114" t="s">
        <v>1712</v>
      </c>
      <c r="H9846" s="114" t="s">
        <v>1791</v>
      </c>
      <c r="I9846" s="114" t="s">
        <v>1795</v>
      </c>
    </row>
    <row r="9847" spans="1:9" x14ac:dyDescent="0.2">
      <c r="A9847" s="114" t="s">
        <v>10519</v>
      </c>
      <c r="D9847" s="114" t="s">
        <v>1796</v>
      </c>
      <c r="E9847" s="114">
        <f t="shared" si="153"/>
        <v>68445212</v>
      </c>
      <c r="F9847" s="114" t="s">
        <v>5454</v>
      </c>
      <c r="G9847" s="114" t="s">
        <v>1712</v>
      </c>
      <c r="H9847" s="114" t="s">
        <v>1791</v>
      </c>
      <c r="I9847" s="114" t="s">
        <v>1797</v>
      </c>
    </row>
    <row r="9848" spans="1:9" x14ac:dyDescent="0.2">
      <c r="A9848" s="114" t="s">
        <v>10519</v>
      </c>
      <c r="D9848" s="114" t="s">
        <v>1798</v>
      </c>
      <c r="E9848" s="114">
        <f t="shared" si="153"/>
        <v>68445213</v>
      </c>
      <c r="F9848" s="114" t="s">
        <v>5454</v>
      </c>
      <c r="G9848" s="114" t="s">
        <v>1712</v>
      </c>
      <c r="H9848" s="114" t="s">
        <v>1791</v>
      </c>
      <c r="I9848" s="114" t="s">
        <v>1799</v>
      </c>
    </row>
    <row r="9849" spans="1:9" x14ac:dyDescent="0.2">
      <c r="A9849" s="114" t="s">
        <v>10519</v>
      </c>
      <c r="D9849" s="114" t="s">
        <v>4515</v>
      </c>
      <c r="E9849" s="114">
        <f t="shared" si="153"/>
        <v>68445214</v>
      </c>
      <c r="F9849" s="114" t="s">
        <v>5454</v>
      </c>
      <c r="G9849" s="114" t="s">
        <v>1712</v>
      </c>
      <c r="H9849" s="114" t="s">
        <v>1791</v>
      </c>
      <c r="I9849" s="114" t="s">
        <v>245</v>
      </c>
    </row>
    <row r="9850" spans="1:9" x14ac:dyDescent="0.2">
      <c r="A9850" s="114" t="s">
        <v>10519</v>
      </c>
      <c r="D9850" s="114" t="s">
        <v>4516</v>
      </c>
      <c r="E9850" s="114">
        <f t="shared" si="153"/>
        <v>68445215</v>
      </c>
      <c r="F9850" s="114" t="s">
        <v>5454</v>
      </c>
      <c r="G9850" s="114" t="s">
        <v>1712</v>
      </c>
      <c r="H9850" s="114" t="s">
        <v>1791</v>
      </c>
      <c r="I9850" s="114" t="s">
        <v>4517</v>
      </c>
    </row>
    <row r="9851" spans="1:9" x14ac:dyDescent="0.2">
      <c r="A9851" s="114" t="s">
        <v>10519</v>
      </c>
      <c r="D9851" s="114" t="s">
        <v>4518</v>
      </c>
      <c r="E9851" s="114">
        <f t="shared" si="153"/>
        <v>68445220</v>
      </c>
      <c r="F9851" s="114" t="s">
        <v>5454</v>
      </c>
      <c r="G9851" s="114" t="s">
        <v>1712</v>
      </c>
      <c r="H9851" s="114" t="s">
        <v>1791</v>
      </c>
      <c r="I9851" s="114" t="s">
        <v>2890</v>
      </c>
    </row>
    <row r="9852" spans="1:9" x14ac:dyDescent="0.2">
      <c r="A9852" s="114" t="s">
        <v>10519</v>
      </c>
      <c r="D9852" s="114" t="s">
        <v>4519</v>
      </c>
      <c r="E9852" s="114">
        <f t="shared" si="153"/>
        <v>68480001</v>
      </c>
      <c r="F9852" s="114" t="s">
        <v>5454</v>
      </c>
      <c r="G9852" s="114" t="s">
        <v>1712</v>
      </c>
      <c r="H9852" s="114" t="s">
        <v>13767</v>
      </c>
      <c r="I9852" s="114" t="s">
        <v>13767</v>
      </c>
    </row>
    <row r="9853" spans="1:9" x14ac:dyDescent="0.2">
      <c r="A9853" s="114" t="s">
        <v>10519</v>
      </c>
      <c r="D9853" s="114" t="s">
        <v>1819</v>
      </c>
      <c r="E9853" s="114">
        <f t="shared" si="153"/>
        <v>68482001</v>
      </c>
      <c r="F9853" s="114" t="s">
        <v>5454</v>
      </c>
      <c r="G9853" s="114" t="s">
        <v>1712</v>
      </c>
      <c r="H9853" s="114" t="s">
        <v>13769</v>
      </c>
      <c r="I9853" s="114" t="s">
        <v>13770</v>
      </c>
    </row>
    <row r="9854" spans="1:9" x14ac:dyDescent="0.2">
      <c r="A9854" s="114" t="s">
        <v>10519</v>
      </c>
      <c r="D9854" s="114" t="s">
        <v>1820</v>
      </c>
      <c r="E9854" s="114">
        <f t="shared" si="153"/>
        <v>68482002</v>
      </c>
      <c r="F9854" s="114" t="s">
        <v>5454</v>
      </c>
      <c r="G9854" s="114" t="s">
        <v>1712</v>
      </c>
      <c r="H9854" s="114" t="s">
        <v>13769</v>
      </c>
      <c r="I9854" s="114" t="s">
        <v>13772</v>
      </c>
    </row>
    <row r="9855" spans="1:9" x14ac:dyDescent="0.2">
      <c r="A9855" s="114" t="s">
        <v>10519</v>
      </c>
      <c r="D9855" s="114" t="s">
        <v>1821</v>
      </c>
      <c r="E9855" s="114">
        <f t="shared" si="153"/>
        <v>68482501</v>
      </c>
      <c r="F9855" s="114" t="s">
        <v>5454</v>
      </c>
      <c r="G9855" s="114" t="s">
        <v>1712</v>
      </c>
      <c r="H9855" s="114" t="s">
        <v>13774</v>
      </c>
      <c r="I9855" s="114" t="s">
        <v>1822</v>
      </c>
    </row>
    <row r="9856" spans="1:9" x14ac:dyDescent="0.2">
      <c r="A9856" s="114" t="s">
        <v>10519</v>
      </c>
      <c r="D9856" s="114" t="s">
        <v>1823</v>
      </c>
      <c r="E9856" s="114">
        <f t="shared" si="153"/>
        <v>68482502</v>
      </c>
      <c r="F9856" s="114" t="s">
        <v>5454</v>
      </c>
      <c r="G9856" s="114" t="s">
        <v>1712</v>
      </c>
      <c r="H9856" s="114" t="s">
        <v>13774</v>
      </c>
      <c r="I9856" s="114" t="s">
        <v>1824</v>
      </c>
    </row>
    <row r="9857" spans="1:9" x14ac:dyDescent="0.2">
      <c r="A9857" s="114" t="s">
        <v>10519</v>
      </c>
      <c r="D9857" s="114" t="s">
        <v>1825</v>
      </c>
      <c r="E9857" s="114">
        <f t="shared" si="153"/>
        <v>68482503</v>
      </c>
      <c r="F9857" s="114" t="s">
        <v>5454</v>
      </c>
      <c r="G9857" s="114" t="s">
        <v>1712</v>
      </c>
      <c r="H9857" s="114" t="s">
        <v>13774</v>
      </c>
      <c r="I9857" s="114" t="s">
        <v>1826</v>
      </c>
    </row>
    <row r="9858" spans="1:9" x14ac:dyDescent="0.2">
      <c r="A9858" s="114" t="s">
        <v>10519</v>
      </c>
      <c r="D9858" s="114" t="s">
        <v>1827</v>
      </c>
      <c r="E9858" s="114">
        <f t="shared" ref="E9858:E9866" si="154">VALUE(D9858)</f>
        <v>68482504</v>
      </c>
      <c r="F9858" s="114" t="s">
        <v>5454</v>
      </c>
      <c r="G9858" s="114" t="s">
        <v>1712</v>
      </c>
      <c r="H9858" s="114" t="s">
        <v>13774</v>
      </c>
      <c r="I9858" s="114" t="s">
        <v>1828</v>
      </c>
    </row>
    <row r="9859" spans="1:9" x14ac:dyDescent="0.2">
      <c r="A9859" s="114" t="s">
        <v>10519</v>
      </c>
      <c r="D9859" s="114" t="s">
        <v>1829</v>
      </c>
      <c r="E9859" s="114">
        <f t="shared" si="154"/>
        <v>68482599</v>
      </c>
      <c r="F9859" s="114" t="s">
        <v>5454</v>
      </c>
      <c r="G9859" s="114" t="s">
        <v>1712</v>
      </c>
      <c r="H9859" s="114" t="s">
        <v>13774</v>
      </c>
      <c r="I9859" s="114" t="s">
        <v>13775</v>
      </c>
    </row>
    <row r="9860" spans="1:9" x14ac:dyDescent="0.2">
      <c r="A9860" s="114" t="s">
        <v>10519</v>
      </c>
      <c r="D9860" s="114" t="s">
        <v>1830</v>
      </c>
      <c r="E9860" s="114">
        <f t="shared" si="154"/>
        <v>68510001</v>
      </c>
      <c r="F9860" s="114" t="s">
        <v>5454</v>
      </c>
      <c r="G9860" s="114" t="s">
        <v>1712</v>
      </c>
      <c r="H9860" s="114" t="s">
        <v>1831</v>
      </c>
      <c r="I9860" s="114" t="s">
        <v>1832</v>
      </c>
    </row>
    <row r="9861" spans="1:9" x14ac:dyDescent="0.2">
      <c r="A9861" s="114" t="s">
        <v>10519</v>
      </c>
      <c r="D9861" s="114" t="s">
        <v>1833</v>
      </c>
      <c r="E9861" s="114">
        <f t="shared" si="154"/>
        <v>68510010</v>
      </c>
      <c r="F9861" s="114" t="s">
        <v>5454</v>
      </c>
      <c r="G9861" s="114" t="s">
        <v>1712</v>
      </c>
      <c r="H9861" s="114" t="s">
        <v>1831</v>
      </c>
      <c r="I9861" s="114" t="s">
        <v>9480</v>
      </c>
    </row>
    <row r="9862" spans="1:9" x14ac:dyDescent="0.2">
      <c r="A9862" s="114" t="s">
        <v>10519</v>
      </c>
      <c r="D9862" s="114" t="s">
        <v>1834</v>
      </c>
      <c r="E9862" s="114">
        <f t="shared" si="154"/>
        <v>68510011</v>
      </c>
      <c r="F9862" s="114" t="s">
        <v>5454</v>
      </c>
      <c r="G9862" s="114" t="s">
        <v>1712</v>
      </c>
      <c r="H9862" s="114" t="s">
        <v>1831</v>
      </c>
      <c r="I9862" s="114" t="s">
        <v>1835</v>
      </c>
    </row>
    <row r="9863" spans="1:9" x14ac:dyDescent="0.2">
      <c r="A9863" s="114" t="s">
        <v>10519</v>
      </c>
      <c r="D9863" s="114" t="s">
        <v>1836</v>
      </c>
      <c r="E9863" s="114">
        <f t="shared" si="154"/>
        <v>68580001</v>
      </c>
      <c r="F9863" s="114" t="s">
        <v>5454</v>
      </c>
      <c r="G9863" s="114" t="s">
        <v>1712</v>
      </c>
      <c r="H9863" s="114" t="s">
        <v>13767</v>
      </c>
      <c r="I9863" s="114" t="s">
        <v>13767</v>
      </c>
    </row>
    <row r="9864" spans="1:9" x14ac:dyDescent="0.2">
      <c r="A9864" s="114" t="s">
        <v>10519</v>
      </c>
      <c r="D9864" s="114" t="s">
        <v>1837</v>
      </c>
      <c r="E9864" s="114">
        <f t="shared" si="154"/>
        <v>68582001</v>
      </c>
      <c r="F9864" s="114" t="s">
        <v>5454</v>
      </c>
      <c r="G9864" s="114" t="s">
        <v>1712</v>
      </c>
      <c r="H9864" s="114" t="s">
        <v>13769</v>
      </c>
      <c r="I9864" s="114" t="s">
        <v>13770</v>
      </c>
    </row>
    <row r="9865" spans="1:9" x14ac:dyDescent="0.2">
      <c r="A9865" s="114" t="s">
        <v>10519</v>
      </c>
      <c r="D9865" s="114" t="s">
        <v>1838</v>
      </c>
      <c r="E9865" s="114">
        <f t="shared" si="154"/>
        <v>68582002</v>
      </c>
      <c r="F9865" s="114" t="s">
        <v>5454</v>
      </c>
      <c r="G9865" s="114" t="s">
        <v>1712</v>
      </c>
      <c r="H9865" s="114" t="s">
        <v>13769</v>
      </c>
      <c r="I9865" s="114" t="s">
        <v>13772</v>
      </c>
    </row>
    <row r="9866" spans="1:9" x14ac:dyDescent="0.2">
      <c r="A9866" s="114" t="s">
        <v>10519</v>
      </c>
      <c r="D9866" s="114" t="s">
        <v>1839</v>
      </c>
      <c r="E9866" s="114">
        <f t="shared" si="154"/>
        <v>68582599</v>
      </c>
      <c r="F9866" s="114" t="s">
        <v>5454</v>
      </c>
      <c r="G9866" s="114" t="s">
        <v>1712</v>
      </c>
      <c r="H9866" s="114" t="s">
        <v>13774</v>
      </c>
      <c r="I9866" s="114" t="s">
        <v>13775</v>
      </c>
    </row>
  </sheetData>
  <autoFilter ref="A1:L9866">
    <filterColumn colId="0">
      <filters>
        <filter val="POINT"/>
      </filters>
    </filterColumn>
  </autoFilter>
  <phoneticPr fontId="26"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zoomScale="85" zoomScaleNormal="85" workbookViewId="0">
      <selection activeCell="A6" sqref="A6:I6"/>
    </sheetView>
  </sheetViews>
  <sheetFormatPr defaultRowHeight="12.75" x14ac:dyDescent="0.2"/>
  <cols>
    <col min="1" max="1" width="23.85546875" customWidth="1"/>
  </cols>
  <sheetData>
    <row r="1" spans="1:9" ht="12.75" customHeight="1" x14ac:dyDescent="0.2">
      <c r="A1" s="346" t="s">
        <v>172</v>
      </c>
      <c r="B1" s="347"/>
      <c r="C1" s="347"/>
      <c r="D1" s="347"/>
      <c r="E1" s="347"/>
      <c r="F1" s="347"/>
      <c r="G1" s="347"/>
      <c r="H1" s="347"/>
      <c r="I1" s="347"/>
    </row>
    <row r="2" spans="1:9" ht="12.75" customHeight="1" x14ac:dyDescent="0.2">
      <c r="A2" s="344" t="s">
        <v>173</v>
      </c>
      <c r="B2" s="345"/>
      <c r="C2" s="345"/>
      <c r="D2" s="345"/>
      <c r="E2" s="345"/>
      <c r="F2" s="345"/>
      <c r="G2" s="345"/>
      <c r="H2" s="345"/>
      <c r="I2" s="345"/>
    </row>
    <row r="3" spans="1:9" x14ac:dyDescent="0.2">
      <c r="A3" s="344"/>
      <c r="B3" s="345"/>
      <c r="C3" s="345"/>
      <c r="D3" s="345"/>
      <c r="E3" s="345"/>
      <c r="F3" s="345"/>
      <c r="G3" s="345"/>
      <c r="H3" s="345"/>
      <c r="I3" s="345"/>
    </row>
    <row r="4" spans="1:9" s="6" customFormat="1" x14ac:dyDescent="0.2">
      <c r="A4" s="62"/>
      <c r="B4" s="61"/>
      <c r="C4" s="61"/>
      <c r="D4" s="61"/>
      <c r="E4" s="61"/>
      <c r="F4" s="61"/>
      <c r="G4" s="61"/>
      <c r="H4" s="61"/>
      <c r="I4" s="61"/>
    </row>
    <row r="5" spans="1:9" ht="31.5" customHeight="1" x14ac:dyDescent="0.2">
      <c r="A5" s="348" t="s">
        <v>172</v>
      </c>
      <c r="B5" s="349"/>
      <c r="C5" s="349"/>
      <c r="D5" s="349"/>
      <c r="E5" s="349"/>
      <c r="F5" s="349"/>
      <c r="G5" s="349"/>
      <c r="H5" s="349"/>
      <c r="I5" s="349"/>
    </row>
    <row r="6" spans="1:9" ht="18" customHeight="1" x14ac:dyDescent="0.2">
      <c r="A6" s="350" t="s">
        <v>171</v>
      </c>
      <c r="B6" s="349"/>
      <c r="C6" s="349"/>
      <c r="D6" s="349"/>
      <c r="E6" s="349"/>
      <c r="F6" s="349"/>
      <c r="G6" s="349"/>
      <c r="H6" s="349"/>
      <c r="I6" s="349"/>
    </row>
    <row r="7" spans="1:9" ht="15" x14ac:dyDescent="0.2">
      <c r="A7" s="56"/>
      <c r="B7" s="57"/>
      <c r="C7" s="57"/>
    </row>
    <row r="8" spans="1:9" ht="15" x14ac:dyDescent="0.2">
      <c r="A8" s="57"/>
      <c r="B8" s="57"/>
      <c r="C8" s="57"/>
    </row>
    <row r="9" spans="1:9" ht="15" x14ac:dyDescent="0.2">
      <c r="A9" s="57"/>
      <c r="B9" s="57"/>
      <c r="C9" s="57"/>
    </row>
    <row r="10" spans="1:9" ht="15" x14ac:dyDescent="0.2">
      <c r="A10" s="58"/>
      <c r="B10" s="57"/>
      <c r="C10" s="57"/>
    </row>
    <row r="11" spans="1:9" ht="15" x14ac:dyDescent="0.2">
      <c r="A11" s="59"/>
      <c r="B11" s="57"/>
      <c r="C11" s="57"/>
    </row>
    <row r="12" spans="1:9" x14ac:dyDescent="0.2">
      <c r="A12" s="60"/>
      <c r="B12" s="60"/>
      <c r="C12" s="60"/>
    </row>
    <row r="13" spans="1:9" x14ac:dyDescent="0.2">
      <c r="A13" s="60"/>
      <c r="B13" s="60"/>
      <c r="C13" s="60"/>
    </row>
    <row r="14" spans="1:9" x14ac:dyDescent="0.2">
      <c r="A14" s="60"/>
      <c r="B14" s="60"/>
      <c r="C14" s="60"/>
    </row>
    <row r="15" spans="1:9" x14ac:dyDescent="0.2">
      <c r="A15" s="60"/>
      <c r="B15" s="60"/>
      <c r="C15" s="60"/>
    </row>
    <row r="16" spans="1:9" x14ac:dyDescent="0.2">
      <c r="A16" s="60"/>
      <c r="B16" s="60"/>
      <c r="C16" s="60"/>
    </row>
    <row r="17" spans="1:3" x14ac:dyDescent="0.2">
      <c r="A17" s="60"/>
      <c r="B17" s="60"/>
      <c r="C17" s="60"/>
    </row>
    <row r="18" spans="1:3" x14ac:dyDescent="0.2">
      <c r="A18" s="60"/>
      <c r="B18" s="60"/>
      <c r="C18" s="60"/>
    </row>
    <row r="19" spans="1:3" x14ac:dyDescent="0.2">
      <c r="A19" s="60"/>
      <c r="B19" s="60"/>
      <c r="C19" s="60"/>
    </row>
    <row r="20" spans="1:3" x14ac:dyDescent="0.2">
      <c r="A20" s="60"/>
      <c r="B20" s="60"/>
      <c r="C20" s="60"/>
    </row>
    <row r="21" spans="1:3" x14ac:dyDescent="0.2">
      <c r="A21" s="60"/>
      <c r="B21" s="60"/>
      <c r="C21" s="60"/>
    </row>
    <row r="22" spans="1:3" x14ac:dyDescent="0.2">
      <c r="A22" s="60"/>
      <c r="B22" s="60"/>
      <c r="C22" s="60"/>
    </row>
    <row r="23" spans="1:3" x14ac:dyDescent="0.2">
      <c r="A23" s="60"/>
      <c r="B23" s="60"/>
      <c r="C23" s="60"/>
    </row>
    <row r="24" spans="1:3" ht="15" x14ac:dyDescent="0.2">
      <c r="A24" s="57"/>
      <c r="B24" s="57"/>
      <c r="C24" s="57"/>
    </row>
    <row r="25" spans="1:3" ht="18" x14ac:dyDescent="0.25">
      <c r="A25" s="55"/>
      <c r="B25" s="55"/>
      <c r="C25" s="55"/>
    </row>
    <row r="26" spans="1:3" ht="15" x14ac:dyDescent="0.2">
      <c r="A26" s="57"/>
      <c r="B26" s="57"/>
      <c r="C26" s="57"/>
    </row>
    <row r="27" spans="1:3" ht="15" x14ac:dyDescent="0.2">
      <c r="A27" s="57"/>
      <c r="B27" s="57"/>
      <c r="C27" s="57"/>
    </row>
    <row r="28" spans="1:3" ht="15" x14ac:dyDescent="0.2">
      <c r="A28" s="57"/>
      <c r="B28" s="57"/>
      <c r="C28" s="57"/>
    </row>
    <row r="29" spans="1:3" ht="15" x14ac:dyDescent="0.2">
      <c r="A29" s="57"/>
      <c r="B29" s="57"/>
      <c r="C29" s="57"/>
    </row>
    <row r="30" spans="1:3" ht="15" x14ac:dyDescent="0.2">
      <c r="A30" s="57"/>
      <c r="B30" s="57"/>
      <c r="C30" s="57"/>
    </row>
    <row r="31" spans="1:3" x14ac:dyDescent="0.2">
      <c r="A31" s="60"/>
      <c r="B31" s="60"/>
      <c r="C31" s="60"/>
    </row>
    <row r="32" spans="1:3" x14ac:dyDescent="0.2">
      <c r="A32" s="60"/>
      <c r="B32" s="60"/>
      <c r="C32" s="60"/>
    </row>
    <row r="33" spans="1:3" x14ac:dyDescent="0.2">
      <c r="A33" s="60"/>
      <c r="B33" s="60"/>
      <c r="C33" s="60"/>
    </row>
    <row r="34" spans="1:3" x14ac:dyDescent="0.2">
      <c r="A34" s="60"/>
      <c r="B34" s="60"/>
      <c r="C34" s="60"/>
    </row>
    <row r="35" spans="1:3" x14ac:dyDescent="0.2">
      <c r="A35" s="60"/>
      <c r="B35" s="60"/>
      <c r="C35" s="60"/>
    </row>
    <row r="36" spans="1:3" x14ac:dyDescent="0.2">
      <c r="A36" s="60"/>
      <c r="B36" s="60"/>
      <c r="C36" s="60"/>
    </row>
  </sheetData>
  <mergeCells count="4">
    <mergeCell ref="A2:I3"/>
    <mergeCell ref="A1:I1"/>
    <mergeCell ref="A5:I5"/>
    <mergeCell ref="A6:I6"/>
  </mergeCells>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zoomScale="70" zoomScaleNormal="70" workbookViewId="0"/>
  </sheetViews>
  <sheetFormatPr defaultRowHeight="12.75" x14ac:dyDescent="0.2"/>
  <cols>
    <col min="1" max="1" width="55.5703125" style="6" customWidth="1"/>
    <col min="2" max="2" width="12.28515625" customWidth="1"/>
    <col min="3" max="23" width="12.28515625" style="6" customWidth="1"/>
    <col min="257" max="257" width="55.5703125" customWidth="1"/>
    <col min="258" max="279" width="12.28515625" customWidth="1"/>
    <col min="513" max="513" width="55.5703125" customWidth="1"/>
    <col min="514" max="535" width="12.28515625" customWidth="1"/>
    <col min="769" max="769" width="55.5703125" customWidth="1"/>
    <col min="770" max="791" width="12.28515625" customWidth="1"/>
    <col min="1025" max="1025" width="55.5703125" customWidth="1"/>
    <col min="1026" max="1047" width="12.28515625" customWidth="1"/>
    <col min="1281" max="1281" width="55.5703125" customWidth="1"/>
    <col min="1282" max="1303" width="12.28515625" customWidth="1"/>
    <col min="1537" max="1537" width="55.5703125" customWidth="1"/>
    <col min="1538" max="1559" width="12.28515625" customWidth="1"/>
    <col min="1793" max="1793" width="55.5703125" customWidth="1"/>
    <col min="1794" max="1815" width="12.28515625" customWidth="1"/>
    <col min="2049" max="2049" width="55.5703125" customWidth="1"/>
    <col min="2050" max="2071" width="12.28515625" customWidth="1"/>
    <col min="2305" max="2305" width="55.5703125" customWidth="1"/>
    <col min="2306" max="2327" width="12.28515625" customWidth="1"/>
    <col min="2561" max="2561" width="55.5703125" customWidth="1"/>
    <col min="2562" max="2583" width="12.28515625" customWidth="1"/>
    <col min="2817" max="2817" width="55.5703125" customWidth="1"/>
    <col min="2818" max="2839" width="12.28515625" customWidth="1"/>
    <col min="3073" max="3073" width="55.5703125" customWidth="1"/>
    <col min="3074" max="3095" width="12.28515625" customWidth="1"/>
    <col min="3329" max="3329" width="55.5703125" customWidth="1"/>
    <col min="3330" max="3351" width="12.28515625" customWidth="1"/>
    <col min="3585" max="3585" width="55.5703125" customWidth="1"/>
    <col min="3586" max="3607" width="12.28515625" customWidth="1"/>
    <col min="3841" max="3841" width="55.5703125" customWidth="1"/>
    <col min="3842" max="3863" width="12.28515625" customWidth="1"/>
    <col min="4097" max="4097" width="55.5703125" customWidth="1"/>
    <col min="4098" max="4119" width="12.28515625" customWidth="1"/>
    <col min="4353" max="4353" width="55.5703125" customWidth="1"/>
    <col min="4354" max="4375" width="12.28515625" customWidth="1"/>
    <col min="4609" max="4609" width="55.5703125" customWidth="1"/>
    <col min="4610" max="4631" width="12.28515625" customWidth="1"/>
    <col min="4865" max="4865" width="55.5703125" customWidth="1"/>
    <col min="4866" max="4887" width="12.28515625" customWidth="1"/>
    <col min="5121" max="5121" width="55.5703125" customWidth="1"/>
    <col min="5122" max="5143" width="12.28515625" customWidth="1"/>
    <col min="5377" max="5377" width="55.5703125" customWidth="1"/>
    <col min="5378" max="5399" width="12.28515625" customWidth="1"/>
    <col min="5633" max="5633" width="55.5703125" customWidth="1"/>
    <col min="5634" max="5655" width="12.28515625" customWidth="1"/>
    <col min="5889" max="5889" width="55.5703125" customWidth="1"/>
    <col min="5890" max="5911" width="12.28515625" customWidth="1"/>
    <col min="6145" max="6145" width="55.5703125" customWidth="1"/>
    <col min="6146" max="6167" width="12.28515625" customWidth="1"/>
    <col min="6401" max="6401" width="55.5703125" customWidth="1"/>
    <col min="6402" max="6423" width="12.28515625" customWidth="1"/>
    <col min="6657" max="6657" width="55.5703125" customWidth="1"/>
    <col min="6658" max="6679" width="12.28515625" customWidth="1"/>
    <col min="6913" max="6913" width="55.5703125" customWidth="1"/>
    <col min="6914" max="6935" width="12.28515625" customWidth="1"/>
    <col min="7169" max="7169" width="55.5703125" customWidth="1"/>
    <col min="7170" max="7191" width="12.28515625" customWidth="1"/>
    <col min="7425" max="7425" width="55.5703125" customWidth="1"/>
    <col min="7426" max="7447" width="12.28515625" customWidth="1"/>
    <col min="7681" max="7681" width="55.5703125" customWidth="1"/>
    <col min="7682" max="7703" width="12.28515625" customWidth="1"/>
    <col min="7937" max="7937" width="55.5703125" customWidth="1"/>
    <col min="7938" max="7959" width="12.28515625" customWidth="1"/>
    <col min="8193" max="8193" width="55.5703125" customWidth="1"/>
    <col min="8194" max="8215" width="12.28515625" customWidth="1"/>
    <col min="8449" max="8449" width="55.5703125" customWidth="1"/>
    <col min="8450" max="8471" width="12.28515625" customWidth="1"/>
    <col min="8705" max="8705" width="55.5703125" customWidth="1"/>
    <col min="8706" max="8727" width="12.28515625" customWidth="1"/>
    <col min="8961" max="8961" width="55.5703125" customWidth="1"/>
    <col min="8962" max="8983" width="12.28515625" customWidth="1"/>
    <col min="9217" max="9217" width="55.5703125" customWidth="1"/>
    <col min="9218" max="9239" width="12.28515625" customWidth="1"/>
    <col min="9473" max="9473" width="55.5703125" customWidth="1"/>
    <col min="9474" max="9495" width="12.28515625" customWidth="1"/>
    <col min="9729" max="9729" width="55.5703125" customWidth="1"/>
    <col min="9730" max="9751" width="12.28515625" customWidth="1"/>
    <col min="9985" max="9985" width="55.5703125" customWidth="1"/>
    <col min="9986" max="10007" width="12.28515625" customWidth="1"/>
    <col min="10241" max="10241" width="55.5703125" customWidth="1"/>
    <col min="10242" max="10263" width="12.28515625" customWidth="1"/>
    <col min="10497" max="10497" width="55.5703125" customWidth="1"/>
    <col min="10498" max="10519" width="12.28515625" customWidth="1"/>
    <col min="10753" max="10753" width="55.5703125" customWidth="1"/>
    <col min="10754" max="10775" width="12.28515625" customWidth="1"/>
    <col min="11009" max="11009" width="55.5703125" customWidth="1"/>
    <col min="11010" max="11031" width="12.28515625" customWidth="1"/>
    <col min="11265" max="11265" width="55.5703125" customWidth="1"/>
    <col min="11266" max="11287" width="12.28515625" customWidth="1"/>
    <col min="11521" max="11521" width="55.5703125" customWidth="1"/>
    <col min="11522" max="11543" width="12.28515625" customWidth="1"/>
    <col min="11777" max="11777" width="55.5703125" customWidth="1"/>
    <col min="11778" max="11799" width="12.28515625" customWidth="1"/>
    <col min="12033" max="12033" width="55.5703125" customWidth="1"/>
    <col min="12034" max="12055" width="12.28515625" customWidth="1"/>
    <col min="12289" max="12289" width="55.5703125" customWidth="1"/>
    <col min="12290" max="12311" width="12.28515625" customWidth="1"/>
    <col min="12545" max="12545" width="55.5703125" customWidth="1"/>
    <col min="12546" max="12567" width="12.28515625" customWidth="1"/>
    <col min="12801" max="12801" width="55.5703125" customWidth="1"/>
    <col min="12802" max="12823" width="12.28515625" customWidth="1"/>
    <col min="13057" max="13057" width="55.5703125" customWidth="1"/>
    <col min="13058" max="13079" width="12.28515625" customWidth="1"/>
    <col min="13313" max="13313" width="55.5703125" customWidth="1"/>
    <col min="13314" max="13335" width="12.28515625" customWidth="1"/>
    <col min="13569" max="13569" width="55.5703125" customWidth="1"/>
    <col min="13570" max="13591" width="12.28515625" customWidth="1"/>
    <col min="13825" max="13825" width="55.5703125" customWidth="1"/>
    <col min="13826" max="13847" width="12.28515625" customWidth="1"/>
    <col min="14081" max="14081" width="55.5703125" customWidth="1"/>
    <col min="14082" max="14103" width="12.28515625" customWidth="1"/>
    <col min="14337" max="14337" width="55.5703125" customWidth="1"/>
    <col min="14338" max="14359" width="12.28515625" customWidth="1"/>
    <col min="14593" max="14593" width="55.5703125" customWidth="1"/>
    <col min="14594" max="14615" width="12.28515625" customWidth="1"/>
    <col min="14849" max="14849" width="55.5703125" customWidth="1"/>
    <col min="14850" max="14871" width="12.28515625" customWidth="1"/>
    <col min="15105" max="15105" width="55.5703125" customWidth="1"/>
    <col min="15106" max="15127" width="12.28515625" customWidth="1"/>
    <col min="15361" max="15361" width="55.5703125" customWidth="1"/>
    <col min="15362" max="15383" width="12.28515625" customWidth="1"/>
    <col min="15617" max="15617" width="55.5703125" customWidth="1"/>
    <col min="15618" max="15639" width="12.28515625" customWidth="1"/>
    <col min="15873" max="15873" width="55.5703125" customWidth="1"/>
    <col min="15874" max="15895" width="12.28515625" customWidth="1"/>
    <col min="16129" max="16129" width="55.5703125" customWidth="1"/>
    <col min="16130" max="16151" width="12.28515625" customWidth="1"/>
  </cols>
  <sheetData>
    <row r="1" spans="1:23" ht="15" x14ac:dyDescent="0.25">
      <c r="A1" s="77" t="s">
        <v>17074</v>
      </c>
      <c r="C1" s="123"/>
      <c r="D1" s="123"/>
      <c r="E1" s="123"/>
      <c r="F1" s="123"/>
      <c r="G1" s="123"/>
      <c r="H1" s="123"/>
      <c r="I1" s="123"/>
      <c r="J1" s="123"/>
      <c r="K1" s="123"/>
      <c r="L1" s="123"/>
      <c r="M1" s="123"/>
      <c r="N1" s="123"/>
      <c r="O1" s="123"/>
      <c r="P1" s="123"/>
      <c r="Q1" s="123"/>
      <c r="R1" s="123"/>
      <c r="S1" s="123"/>
      <c r="T1" s="123"/>
      <c r="U1" s="123"/>
      <c r="V1" s="123"/>
      <c r="W1" s="123"/>
    </row>
    <row r="2" spans="1:23" x14ac:dyDescent="0.2">
      <c r="C2" s="78"/>
      <c r="D2" s="78"/>
      <c r="E2" s="78"/>
      <c r="F2" s="78"/>
      <c r="G2" s="78"/>
      <c r="H2" s="78"/>
      <c r="I2" s="78"/>
      <c r="J2" s="78"/>
      <c r="K2" s="78"/>
      <c r="L2" s="78"/>
      <c r="M2" s="78"/>
      <c r="N2" s="78"/>
      <c r="O2" s="78"/>
      <c r="P2" s="78"/>
      <c r="Q2" s="78"/>
      <c r="R2" s="78"/>
      <c r="S2" s="78"/>
      <c r="T2" s="78"/>
      <c r="U2" s="78"/>
      <c r="V2" s="78"/>
      <c r="W2" s="78"/>
    </row>
    <row r="3" spans="1:23" ht="13.5" thickBot="1" x14ac:dyDescent="0.25">
      <c r="A3" s="78" t="str">
        <f>by_src_allpol!C3</f>
        <v>Emissions Summary</v>
      </c>
    </row>
    <row r="4" spans="1:23" x14ac:dyDescent="0.2">
      <c r="A4" s="354" t="str">
        <f>by_src_allpol!C1</f>
        <v>Basinwide, by source category emissions  (tons/year)</v>
      </c>
      <c r="B4" s="351" t="str">
        <f>B23</f>
        <v>NOx (tons/year)</v>
      </c>
      <c r="C4" s="352"/>
      <c r="D4" s="352"/>
      <c r="E4" s="353"/>
      <c r="F4" s="351" t="str">
        <f>F23</f>
        <v>VOC (tons/year)</v>
      </c>
      <c r="G4" s="352"/>
      <c r="H4" s="352"/>
      <c r="I4" s="353"/>
      <c r="J4" s="351" t="str">
        <f>J23</f>
        <v>CO (tons/year)</v>
      </c>
      <c r="K4" s="352"/>
      <c r="L4" s="352"/>
      <c r="M4" s="353"/>
      <c r="N4" s="351" t="str">
        <f>N23</f>
        <v>SOx (tons/year)</v>
      </c>
      <c r="O4" s="352"/>
      <c r="P4" s="352"/>
      <c r="Q4" s="353"/>
      <c r="R4" s="351" t="str">
        <f>R23</f>
        <v>PM (tons/year)</v>
      </c>
      <c r="S4" s="352"/>
      <c r="T4" s="352"/>
      <c r="U4" s="353"/>
      <c r="V4" s="207"/>
      <c r="W4" s="207"/>
    </row>
    <row r="5" spans="1:23" ht="26.25" thickBot="1" x14ac:dyDescent="0.25">
      <c r="A5" s="355"/>
      <c r="B5" s="208">
        <f>B24</f>
        <v>2009</v>
      </c>
      <c r="C5" s="209">
        <f t="shared" ref="C5:U5" si="0">C24</f>
        <v>2006</v>
      </c>
      <c r="D5" s="209" t="str">
        <f t="shared" si="0"/>
        <v>Absolute Difference</v>
      </c>
      <c r="E5" s="210" t="str">
        <f t="shared" si="0"/>
        <v>Percent Difference</v>
      </c>
      <c r="F5" s="208">
        <f t="shared" si="0"/>
        <v>2009</v>
      </c>
      <c r="G5" s="209">
        <f t="shared" si="0"/>
        <v>2006</v>
      </c>
      <c r="H5" s="209" t="str">
        <f t="shared" si="0"/>
        <v>Absolute Difference</v>
      </c>
      <c r="I5" s="210" t="str">
        <f t="shared" si="0"/>
        <v>Percent Difference</v>
      </c>
      <c r="J5" s="208">
        <f t="shared" si="0"/>
        <v>2009</v>
      </c>
      <c r="K5" s="209">
        <f t="shared" si="0"/>
        <v>2006</v>
      </c>
      <c r="L5" s="209" t="str">
        <f t="shared" si="0"/>
        <v>Absolute Difference</v>
      </c>
      <c r="M5" s="210" t="str">
        <f t="shared" si="0"/>
        <v>Percent Difference</v>
      </c>
      <c r="N5" s="208">
        <f t="shared" si="0"/>
        <v>2009</v>
      </c>
      <c r="O5" s="209">
        <f t="shared" si="0"/>
        <v>2006</v>
      </c>
      <c r="P5" s="209" t="str">
        <f t="shared" si="0"/>
        <v>Absolute Difference</v>
      </c>
      <c r="Q5" s="210" t="str">
        <f t="shared" si="0"/>
        <v>Percent Difference</v>
      </c>
      <c r="R5" s="208">
        <f t="shared" si="0"/>
        <v>2009</v>
      </c>
      <c r="S5" s="209">
        <f t="shared" si="0"/>
        <v>2006</v>
      </c>
      <c r="T5" s="209" t="str">
        <f t="shared" si="0"/>
        <v>Absolute Difference</v>
      </c>
      <c r="U5" s="210" t="str">
        <f t="shared" si="0"/>
        <v>Percent Difference</v>
      </c>
      <c r="V5" s="211"/>
      <c r="W5" s="211"/>
    </row>
    <row r="6" spans="1:23" x14ac:dyDescent="0.2">
      <c r="A6" s="212" t="str">
        <f>by_src_allpol!C5</f>
        <v>Compressor engines</v>
      </c>
      <c r="B6" s="213">
        <f t="shared" ref="B6:C16" si="1">VLOOKUP($A6,$A$25:$U$58,COLUMN(B$3),FALSE)</f>
        <v>25210.661090087931</v>
      </c>
      <c r="C6" s="214">
        <f t="shared" si="1"/>
        <v>9320.265893000802</v>
      </c>
      <c r="D6" s="215">
        <f>B6-C6</f>
        <v>15890.395197087129</v>
      </c>
      <c r="E6" s="216">
        <f>IF(B6=C6,0,IF(AND(B6&gt;0,C6=0),"*",(B6-C6)/C6))</f>
        <v>1.7049293850103855</v>
      </c>
      <c r="F6" s="213">
        <f t="shared" ref="F6:G16" si="2">VLOOKUP($A6,$A$25:$U$58,COLUMN(F$3),FALSE)</f>
        <v>14147.145878430769</v>
      </c>
      <c r="G6" s="214">
        <f t="shared" si="2"/>
        <v>3847.0822258002991</v>
      </c>
      <c r="H6" s="215">
        <f>F6-G6</f>
        <v>10300.06365263047</v>
      </c>
      <c r="I6" s="216">
        <f>IF(F6=G6,0,IF(AND(F6&gt;0,G6=0),"*",(F6-G6)/G6))</f>
        <v>2.6773702895023961</v>
      </c>
      <c r="J6" s="213">
        <f t="shared" ref="J6:K16" si="3">VLOOKUP($A6,$A$25:$U$58,COLUMN(J$3),FALSE)</f>
        <v>19456.232712508441</v>
      </c>
      <c r="K6" s="214">
        <f t="shared" si="3"/>
        <v>5640.5098980369621</v>
      </c>
      <c r="L6" s="215">
        <f>J6-K6</f>
        <v>13815.722814471479</v>
      </c>
      <c r="M6" s="216">
        <f>IF(J6=K6,0,IF(AND(J6&gt;0,K6=0),"*",(J6-K6)/K6))</f>
        <v>2.4493748019624424</v>
      </c>
      <c r="N6" s="213">
        <f t="shared" ref="N6:O16" si="4">VLOOKUP($A6,$A$25:$U$58,COLUMN(N$3),FALSE)</f>
        <v>1.9208792328055151</v>
      </c>
      <c r="O6" s="214">
        <f t="shared" si="4"/>
        <v>1.4766313580246913</v>
      </c>
      <c r="P6" s="215">
        <f>N6-O6</f>
        <v>0.44424787478082384</v>
      </c>
      <c r="Q6" s="216">
        <f>IF(N6=O6,0,IF(AND(N6&gt;0,O6=0),"*",(N6-O6)/O6))</f>
        <v>0.30085225561991308</v>
      </c>
      <c r="R6" s="213">
        <f t="shared" ref="R6:S16" si="5">VLOOKUP($A6,$A$25:$U$58,COLUMN(R$3),FALSE)</f>
        <v>17.493333823953705</v>
      </c>
      <c r="S6" s="214">
        <f t="shared" si="5"/>
        <v>22.330422407161628</v>
      </c>
      <c r="T6" s="215">
        <f>R6-S6</f>
        <v>-4.8370885832079225</v>
      </c>
      <c r="U6" s="216">
        <f>IF(R6=S6,0,IF(AND(R6&gt;0,S6=0),"*",(R6-S6)/S6))</f>
        <v>-0.21661428946622216</v>
      </c>
      <c r="V6" s="82"/>
      <c r="W6" s="82"/>
    </row>
    <row r="7" spans="1:23" x14ac:dyDescent="0.2">
      <c r="A7" s="212" t="str">
        <f>by_src_allpol!C6</f>
        <v>Drill rigs</v>
      </c>
      <c r="B7" s="213">
        <f t="shared" si="1"/>
        <v>178.07752328128458</v>
      </c>
      <c r="C7" s="214">
        <f t="shared" si="1"/>
        <v>5795.5571146511138</v>
      </c>
      <c r="D7" s="215">
        <f t="shared" ref="D7:D18" si="6">B7-C7</f>
        <v>-5617.479591369829</v>
      </c>
      <c r="E7" s="216">
        <f t="shared" ref="E7:E18" si="7">IF(B7=C7,0,IF(AND(B7&gt;0,C7=0),"*",(B7-C7)/C7))</f>
        <v>-0.96927344174883434</v>
      </c>
      <c r="F7" s="213">
        <f t="shared" si="2"/>
        <v>27.086500983905641</v>
      </c>
      <c r="G7" s="214">
        <f t="shared" si="2"/>
        <v>240.58400341277371</v>
      </c>
      <c r="H7" s="215">
        <f t="shared" ref="H7:H18" si="8">F7-G7</f>
        <v>-213.49750242886807</v>
      </c>
      <c r="I7" s="216">
        <f t="shared" ref="I7:I18" si="9">IF(F7=G7,0,IF(AND(F7&gt;0,G7=0),"*",(F7-G7)/G7))</f>
        <v>-0.88741354121773053</v>
      </c>
      <c r="J7" s="213">
        <f t="shared" si="3"/>
        <v>105.99709239444104</v>
      </c>
      <c r="K7" s="214">
        <f t="shared" si="3"/>
        <v>2070.9705370779416</v>
      </c>
      <c r="L7" s="215">
        <f t="shared" ref="L7:L18" si="10">J7-K7</f>
        <v>-1964.9734446835005</v>
      </c>
      <c r="M7" s="216">
        <f t="shared" ref="M7:M18" si="11">IF(J7=K7,0,IF(AND(J7&gt;0,K7=0),"*",(J7-K7)/K7))</f>
        <v>-0.94881767244067183</v>
      </c>
      <c r="N7" s="213">
        <f t="shared" si="4"/>
        <v>13.03666689795563</v>
      </c>
      <c r="O7" s="214">
        <f t="shared" si="4"/>
        <v>121.00495447881299</v>
      </c>
      <c r="P7" s="215">
        <f t="shared" ref="P7:P18" si="12">N7-O7</f>
        <v>-107.96828758085736</v>
      </c>
      <c r="Q7" s="216">
        <f t="shared" ref="Q7:Q18" si="13">IF(N7=O7,0,IF(AND(N7&gt;0,O7=0),"*",(N7-O7)/O7))</f>
        <v>-0.89226336265232642</v>
      </c>
      <c r="R7" s="213">
        <f t="shared" si="5"/>
        <v>21.504131294806307</v>
      </c>
      <c r="S7" s="214">
        <f t="shared" si="5"/>
        <v>147.20158560959209</v>
      </c>
      <c r="T7" s="215">
        <f t="shared" ref="T7:T18" si="14">R7-S7</f>
        <v>-125.69745431478577</v>
      </c>
      <c r="U7" s="216">
        <f t="shared" ref="U7:U18" si="15">IF(R7=S7,0,IF(AND(R7&gt;0,S7=0),"*",(R7-S7)/S7))</f>
        <v>-0.85391372514261121</v>
      </c>
      <c r="V7" s="82"/>
      <c r="W7" s="82"/>
    </row>
    <row r="8" spans="1:23" x14ac:dyDescent="0.2">
      <c r="A8" s="212" t="str">
        <f>by_src_allpol!C7</f>
        <v>Heaters</v>
      </c>
      <c r="B8" s="213">
        <f t="shared" si="1"/>
        <v>795.03921780070527</v>
      </c>
      <c r="C8" s="214">
        <f t="shared" si="1"/>
        <v>397.74684489144983</v>
      </c>
      <c r="D8" s="215">
        <f t="shared" si="6"/>
        <v>397.29237290925545</v>
      </c>
      <c r="E8" s="216">
        <f t="shared" si="7"/>
        <v>0.9988573838157826</v>
      </c>
      <c r="F8" s="213">
        <f t="shared" si="2"/>
        <v>74.557494381396992</v>
      </c>
      <c r="G8" s="214">
        <f t="shared" si="2"/>
        <v>20.16877791734791</v>
      </c>
      <c r="H8" s="215">
        <f t="shared" si="8"/>
        <v>54.388716464049082</v>
      </c>
      <c r="I8" s="216">
        <f t="shared" si="9"/>
        <v>2.6966788313568242</v>
      </c>
      <c r="J8" s="213">
        <f t="shared" si="3"/>
        <v>710.5514322870423</v>
      </c>
      <c r="K8" s="214">
        <f t="shared" si="3"/>
        <v>299.71340819222252</v>
      </c>
      <c r="L8" s="215">
        <f t="shared" si="10"/>
        <v>410.83802409481979</v>
      </c>
      <c r="M8" s="216">
        <f t="shared" si="11"/>
        <v>1.3707695847605423</v>
      </c>
      <c r="N8" s="213">
        <f t="shared" si="4"/>
        <v>4.0209407357462421</v>
      </c>
      <c r="O8" s="214">
        <f t="shared" si="4"/>
        <v>2.1381757728015911</v>
      </c>
      <c r="P8" s="215">
        <f t="shared" si="12"/>
        <v>1.882764962944651</v>
      </c>
      <c r="Q8" s="216">
        <f t="shared" si="13"/>
        <v>0.88054732772400535</v>
      </c>
      <c r="R8" s="213">
        <f t="shared" si="5"/>
        <v>50.93044937641092</v>
      </c>
      <c r="S8" s="214">
        <f t="shared" si="5"/>
        <v>27.082493122153476</v>
      </c>
      <c r="T8" s="215">
        <f t="shared" si="14"/>
        <v>23.847956254257443</v>
      </c>
      <c r="U8" s="216">
        <f t="shared" si="15"/>
        <v>0.88056724123193142</v>
      </c>
      <c r="V8" s="82"/>
      <c r="W8" s="82"/>
    </row>
    <row r="9" spans="1:23" x14ac:dyDescent="0.2">
      <c r="A9" s="212" t="str">
        <f>by_src_allpol!C8</f>
        <v>Venting - initial completions</v>
      </c>
      <c r="B9" s="213">
        <f t="shared" si="1"/>
        <v>0</v>
      </c>
      <c r="C9" s="214">
        <f t="shared" si="1"/>
        <v>0</v>
      </c>
      <c r="D9" s="215">
        <f t="shared" si="6"/>
        <v>0</v>
      </c>
      <c r="E9" s="216">
        <f t="shared" si="7"/>
        <v>0</v>
      </c>
      <c r="F9" s="213">
        <f t="shared" si="2"/>
        <v>20.654286438844395</v>
      </c>
      <c r="G9" s="214">
        <f t="shared" si="2"/>
        <v>686.26312859722464</v>
      </c>
      <c r="H9" s="215">
        <f t="shared" si="8"/>
        <v>-665.60884215838018</v>
      </c>
      <c r="I9" s="216">
        <f t="shared" si="9"/>
        <v>-0.96990325492050922</v>
      </c>
      <c r="J9" s="213">
        <f t="shared" si="3"/>
        <v>0</v>
      </c>
      <c r="K9" s="214">
        <f t="shared" si="3"/>
        <v>0</v>
      </c>
      <c r="L9" s="215">
        <f t="shared" si="10"/>
        <v>0</v>
      </c>
      <c r="M9" s="216">
        <f t="shared" si="11"/>
        <v>0</v>
      </c>
      <c r="N9" s="213">
        <f t="shared" si="4"/>
        <v>0</v>
      </c>
      <c r="O9" s="214">
        <f t="shared" si="4"/>
        <v>0</v>
      </c>
      <c r="P9" s="215">
        <f t="shared" si="12"/>
        <v>0</v>
      </c>
      <c r="Q9" s="216">
        <f t="shared" si="13"/>
        <v>0</v>
      </c>
      <c r="R9" s="213">
        <f t="shared" si="5"/>
        <v>0</v>
      </c>
      <c r="S9" s="214">
        <f t="shared" si="5"/>
        <v>0</v>
      </c>
      <c r="T9" s="215">
        <f t="shared" si="14"/>
        <v>0</v>
      </c>
      <c r="U9" s="216">
        <f t="shared" si="15"/>
        <v>0</v>
      </c>
      <c r="V9" s="82"/>
      <c r="W9" s="82"/>
    </row>
    <row r="10" spans="1:23" x14ac:dyDescent="0.2">
      <c r="A10" s="212" t="str">
        <f>by_src_allpol!C9</f>
        <v>Venting - recompletions</v>
      </c>
      <c r="B10" s="213">
        <f t="shared" si="1"/>
        <v>0</v>
      </c>
      <c r="C10" s="214">
        <f t="shared" si="1"/>
        <v>0</v>
      </c>
      <c r="D10" s="215">
        <f t="shared" si="6"/>
        <v>0</v>
      </c>
      <c r="E10" s="216">
        <f t="shared" si="7"/>
        <v>0</v>
      </c>
      <c r="F10" s="213">
        <f t="shared" si="2"/>
        <v>319.06694943125717</v>
      </c>
      <c r="G10" s="214">
        <f t="shared" si="2"/>
        <v>976.60687327580172</v>
      </c>
      <c r="H10" s="215">
        <f t="shared" si="8"/>
        <v>-657.53992384454455</v>
      </c>
      <c r="I10" s="216">
        <f t="shared" si="9"/>
        <v>-0.67329028889483344</v>
      </c>
      <c r="J10" s="213">
        <f t="shared" si="3"/>
        <v>0</v>
      </c>
      <c r="K10" s="214">
        <f t="shared" si="3"/>
        <v>0</v>
      </c>
      <c r="L10" s="215">
        <f t="shared" si="10"/>
        <v>0</v>
      </c>
      <c r="M10" s="216">
        <f t="shared" si="11"/>
        <v>0</v>
      </c>
      <c r="N10" s="213">
        <f t="shared" si="4"/>
        <v>0</v>
      </c>
      <c r="O10" s="214">
        <f t="shared" si="4"/>
        <v>0</v>
      </c>
      <c r="P10" s="215">
        <f t="shared" si="12"/>
        <v>0</v>
      </c>
      <c r="Q10" s="216">
        <f t="shared" si="13"/>
        <v>0</v>
      </c>
      <c r="R10" s="213">
        <f t="shared" si="5"/>
        <v>0</v>
      </c>
      <c r="S10" s="214">
        <f t="shared" si="5"/>
        <v>0</v>
      </c>
      <c r="T10" s="215">
        <f t="shared" si="14"/>
        <v>0</v>
      </c>
      <c r="U10" s="216">
        <f t="shared" si="15"/>
        <v>0</v>
      </c>
      <c r="V10" s="82"/>
      <c r="W10" s="82"/>
    </row>
    <row r="11" spans="1:23" x14ac:dyDescent="0.2">
      <c r="A11" s="212" t="str">
        <f>by_src_allpol!C10</f>
        <v>Fugitives</v>
      </c>
      <c r="B11" s="213">
        <f t="shared" si="1"/>
        <v>0.60000000000000009</v>
      </c>
      <c r="C11" s="214">
        <f t="shared" si="1"/>
        <v>0.2</v>
      </c>
      <c r="D11" s="215">
        <f t="shared" si="6"/>
        <v>0.40000000000000008</v>
      </c>
      <c r="E11" s="216">
        <f t="shared" si="7"/>
        <v>2.0000000000000004</v>
      </c>
      <c r="F11" s="213">
        <f t="shared" si="2"/>
        <v>1691.2835731693899</v>
      </c>
      <c r="G11" s="214">
        <f t="shared" si="2"/>
        <v>2001.5635826374441</v>
      </c>
      <c r="H11" s="215">
        <f t="shared" si="8"/>
        <v>-310.28000946805423</v>
      </c>
      <c r="I11" s="216">
        <f t="shared" si="9"/>
        <v>-0.15501881237227585</v>
      </c>
      <c r="J11" s="213">
        <f t="shared" si="3"/>
        <v>0.5</v>
      </c>
      <c r="K11" s="214">
        <f t="shared" si="3"/>
        <v>0.1</v>
      </c>
      <c r="L11" s="215">
        <f t="shared" si="10"/>
        <v>0.4</v>
      </c>
      <c r="M11" s="216">
        <f t="shared" si="11"/>
        <v>4</v>
      </c>
      <c r="N11" s="213">
        <f t="shared" si="4"/>
        <v>1.6</v>
      </c>
      <c r="O11" s="214">
        <f t="shared" si="4"/>
        <v>0</v>
      </c>
      <c r="P11" s="215">
        <f t="shared" si="12"/>
        <v>1.6</v>
      </c>
      <c r="Q11" s="216" t="str">
        <f t="shared" si="13"/>
        <v>*</v>
      </c>
      <c r="R11" s="213">
        <f t="shared" si="5"/>
        <v>0</v>
      </c>
      <c r="S11" s="214">
        <f t="shared" si="5"/>
        <v>0</v>
      </c>
      <c r="T11" s="215">
        <f t="shared" si="14"/>
        <v>0</v>
      </c>
      <c r="U11" s="216">
        <f t="shared" si="15"/>
        <v>0</v>
      </c>
      <c r="V11" s="82"/>
      <c r="W11" s="82"/>
    </row>
    <row r="12" spans="1:23" x14ac:dyDescent="0.2">
      <c r="A12" s="212" t="str">
        <f>by_src_allpol!C11</f>
        <v>Miscellaneous engines</v>
      </c>
      <c r="B12" s="213">
        <f t="shared" si="1"/>
        <v>3873.3381542719885</v>
      </c>
      <c r="C12" s="214">
        <f t="shared" si="1"/>
        <v>4135.9082237609282</v>
      </c>
      <c r="D12" s="215">
        <f t="shared" si="6"/>
        <v>-262.57006948893968</v>
      </c>
      <c r="E12" s="216">
        <f t="shared" si="7"/>
        <v>-6.3485468072155479E-2</v>
      </c>
      <c r="F12" s="213">
        <f t="shared" si="2"/>
        <v>466.08003285701642</v>
      </c>
      <c r="G12" s="214">
        <f t="shared" si="2"/>
        <v>502.39558820781133</v>
      </c>
      <c r="H12" s="215">
        <f t="shared" si="8"/>
        <v>-36.315555350794909</v>
      </c>
      <c r="I12" s="216">
        <f t="shared" si="9"/>
        <v>-7.2284781560966474E-2</v>
      </c>
      <c r="J12" s="213">
        <f t="shared" si="3"/>
        <v>3516.0423544671939</v>
      </c>
      <c r="K12" s="214">
        <f t="shared" si="3"/>
        <v>3713.9351834976146</v>
      </c>
      <c r="L12" s="215">
        <f t="shared" si="10"/>
        <v>-197.89282903042067</v>
      </c>
      <c r="M12" s="216">
        <f t="shared" si="11"/>
        <v>-5.3283867179408945E-2</v>
      </c>
      <c r="N12" s="213">
        <f t="shared" si="4"/>
        <v>59.462545142811344</v>
      </c>
      <c r="O12" s="214">
        <f t="shared" si="4"/>
        <v>400.69969916721499</v>
      </c>
      <c r="P12" s="215">
        <f t="shared" si="12"/>
        <v>-341.23715402440365</v>
      </c>
      <c r="Q12" s="216">
        <f t="shared" si="13"/>
        <v>-0.85160321990160226</v>
      </c>
      <c r="R12" s="213">
        <f t="shared" si="5"/>
        <v>363.09162650734442</v>
      </c>
      <c r="S12" s="214">
        <f t="shared" si="5"/>
        <v>373.94164063256142</v>
      </c>
      <c r="T12" s="215">
        <f t="shared" si="14"/>
        <v>-10.850014125217001</v>
      </c>
      <c r="U12" s="216">
        <f t="shared" si="15"/>
        <v>-2.9015260527987915E-2</v>
      </c>
      <c r="V12" s="82"/>
      <c r="W12" s="82"/>
    </row>
    <row r="13" spans="1:23" x14ac:dyDescent="0.2">
      <c r="A13" s="212" t="str">
        <f>by_src_allpol!C12</f>
        <v>Artificial Lift</v>
      </c>
      <c r="B13" s="213">
        <f t="shared" si="1"/>
        <v>306.10284924957659</v>
      </c>
      <c r="C13" s="214">
        <f t="shared" si="1"/>
        <v>468.61866493559467</v>
      </c>
      <c r="D13" s="215">
        <f t="shared" si="6"/>
        <v>-162.51581568601807</v>
      </c>
      <c r="E13" s="216">
        <f t="shared" si="7"/>
        <v>-0.34679757305090203</v>
      </c>
      <c r="F13" s="213">
        <f t="shared" si="2"/>
        <v>139.51367784615653</v>
      </c>
      <c r="G13" s="214">
        <f t="shared" si="2"/>
        <v>269.81275105103055</v>
      </c>
      <c r="H13" s="215">
        <f t="shared" si="8"/>
        <v>-130.29907320487402</v>
      </c>
      <c r="I13" s="216">
        <f t="shared" si="9"/>
        <v>-0.48292407492717104</v>
      </c>
      <c r="J13" s="213">
        <f t="shared" si="3"/>
        <v>279.28141058088403</v>
      </c>
      <c r="K13" s="214">
        <f t="shared" si="3"/>
        <v>418.17844838434598</v>
      </c>
      <c r="L13" s="215">
        <f t="shared" si="10"/>
        <v>-138.89703780346196</v>
      </c>
      <c r="M13" s="216">
        <f t="shared" si="11"/>
        <v>-0.33214776691648706</v>
      </c>
      <c r="N13" s="213">
        <f t="shared" si="4"/>
        <v>0</v>
      </c>
      <c r="O13" s="214">
        <f t="shared" si="4"/>
        <v>0</v>
      </c>
      <c r="P13" s="215">
        <f t="shared" si="12"/>
        <v>0</v>
      </c>
      <c r="Q13" s="216">
        <f t="shared" si="13"/>
        <v>0</v>
      </c>
      <c r="R13" s="213">
        <f t="shared" si="5"/>
        <v>14.944118384400674</v>
      </c>
      <c r="S13" s="214">
        <f t="shared" si="5"/>
        <v>23.537210973233485</v>
      </c>
      <c r="T13" s="215">
        <f t="shared" si="14"/>
        <v>-8.5930925888328105</v>
      </c>
      <c r="U13" s="216">
        <f t="shared" si="15"/>
        <v>-0.36508542148875983</v>
      </c>
      <c r="V13" s="82"/>
      <c r="W13" s="82"/>
    </row>
    <row r="14" spans="1:23" x14ac:dyDescent="0.2">
      <c r="A14" s="212" t="str">
        <f>by_src_allpol!C13</f>
        <v>Dehydrator</v>
      </c>
      <c r="B14" s="213">
        <f t="shared" si="1"/>
        <v>54.929604406026343</v>
      </c>
      <c r="C14" s="214">
        <f t="shared" si="1"/>
        <v>19.844184175995409</v>
      </c>
      <c r="D14" s="215">
        <f t="shared" si="6"/>
        <v>35.085420230030934</v>
      </c>
      <c r="E14" s="216">
        <f t="shared" si="7"/>
        <v>1.768045484705395</v>
      </c>
      <c r="F14" s="213">
        <f t="shared" si="2"/>
        <v>827.4894605518399</v>
      </c>
      <c r="G14" s="214">
        <f t="shared" si="2"/>
        <v>866.25976002594643</v>
      </c>
      <c r="H14" s="215">
        <f t="shared" si="8"/>
        <v>-38.770299474106537</v>
      </c>
      <c r="I14" s="216">
        <f t="shared" si="9"/>
        <v>-4.4755974204487209E-2</v>
      </c>
      <c r="J14" s="213">
        <f t="shared" si="3"/>
        <v>40.500985722617735</v>
      </c>
      <c r="K14" s="214">
        <f t="shared" si="3"/>
        <v>13.51724831810829</v>
      </c>
      <c r="L14" s="215">
        <f t="shared" si="10"/>
        <v>26.983737404509444</v>
      </c>
      <c r="M14" s="216">
        <f t="shared" si="11"/>
        <v>1.9962448546839864</v>
      </c>
      <c r="N14" s="213">
        <f t="shared" si="4"/>
        <v>0</v>
      </c>
      <c r="O14" s="214">
        <f t="shared" si="4"/>
        <v>0</v>
      </c>
      <c r="P14" s="215">
        <f t="shared" si="12"/>
        <v>0</v>
      </c>
      <c r="Q14" s="216">
        <f t="shared" si="13"/>
        <v>0</v>
      </c>
      <c r="R14" s="213">
        <f t="shared" si="5"/>
        <v>1.6138406129987468</v>
      </c>
      <c r="S14" s="214">
        <f t="shared" si="5"/>
        <v>1.2229891335431311</v>
      </c>
      <c r="T14" s="215">
        <f t="shared" si="14"/>
        <v>0.39085147945561571</v>
      </c>
      <c r="U14" s="216">
        <f t="shared" si="15"/>
        <v>0.31958704189241399</v>
      </c>
      <c r="V14" s="82"/>
      <c r="W14" s="82"/>
    </row>
    <row r="15" spans="1:23" x14ac:dyDescent="0.2">
      <c r="A15" s="212" t="str">
        <f>by_src_allpol!C14</f>
        <v>Oil Well Truck Loading</v>
      </c>
      <c r="B15" s="213">
        <f t="shared" si="1"/>
        <v>0</v>
      </c>
      <c r="C15" s="214">
        <f t="shared" si="1"/>
        <v>0</v>
      </c>
      <c r="D15" s="215">
        <f t="shared" si="6"/>
        <v>0</v>
      </c>
      <c r="E15" s="216">
        <f t="shared" si="7"/>
        <v>0</v>
      </c>
      <c r="F15" s="213">
        <f t="shared" si="2"/>
        <v>561.40415203459827</v>
      </c>
      <c r="G15" s="214">
        <f t="shared" si="2"/>
        <v>863.20430593768651</v>
      </c>
      <c r="H15" s="215">
        <f t="shared" si="8"/>
        <v>-301.80015390308824</v>
      </c>
      <c r="I15" s="216">
        <f t="shared" si="9"/>
        <v>-0.34962772060693909</v>
      </c>
      <c r="J15" s="213">
        <f t="shared" si="3"/>
        <v>0</v>
      </c>
      <c r="K15" s="214">
        <f t="shared" si="3"/>
        <v>0</v>
      </c>
      <c r="L15" s="215">
        <f t="shared" si="10"/>
        <v>0</v>
      </c>
      <c r="M15" s="216">
        <f t="shared" si="11"/>
        <v>0</v>
      </c>
      <c r="N15" s="213">
        <f t="shared" si="4"/>
        <v>0</v>
      </c>
      <c r="O15" s="214">
        <f t="shared" si="4"/>
        <v>0</v>
      </c>
      <c r="P15" s="215">
        <f t="shared" si="12"/>
        <v>0</v>
      </c>
      <c r="Q15" s="216">
        <f t="shared" si="13"/>
        <v>0</v>
      </c>
      <c r="R15" s="213">
        <f t="shared" si="5"/>
        <v>0</v>
      </c>
      <c r="S15" s="214">
        <f t="shared" si="5"/>
        <v>0</v>
      </c>
      <c r="T15" s="215">
        <f t="shared" si="14"/>
        <v>0</v>
      </c>
      <c r="U15" s="216">
        <f t="shared" si="15"/>
        <v>0</v>
      </c>
      <c r="V15" s="82"/>
      <c r="W15" s="82"/>
    </row>
    <row r="16" spans="1:23" x14ac:dyDescent="0.2">
      <c r="A16" s="212" t="str">
        <f>by_src_allpol!C15</f>
        <v>Pneumatic Devices</v>
      </c>
      <c r="B16" s="213">
        <f t="shared" si="1"/>
        <v>0</v>
      </c>
      <c r="C16" s="214">
        <f t="shared" si="1"/>
        <v>0</v>
      </c>
      <c r="D16" s="215">
        <f t="shared" si="6"/>
        <v>0</v>
      </c>
      <c r="E16" s="216">
        <f t="shared" si="7"/>
        <v>0</v>
      </c>
      <c r="F16" s="213">
        <f t="shared" si="2"/>
        <v>1901.3851711385705</v>
      </c>
      <c r="G16" s="214">
        <f t="shared" si="2"/>
        <v>2859.2691327487091</v>
      </c>
      <c r="H16" s="215">
        <f t="shared" si="8"/>
        <v>-957.88396161013861</v>
      </c>
      <c r="I16" s="216">
        <f t="shared" si="9"/>
        <v>-0.33501007325228366</v>
      </c>
      <c r="J16" s="213">
        <f t="shared" si="3"/>
        <v>0</v>
      </c>
      <c r="K16" s="214">
        <f t="shared" si="3"/>
        <v>0</v>
      </c>
      <c r="L16" s="215">
        <f t="shared" si="10"/>
        <v>0</v>
      </c>
      <c r="M16" s="216">
        <f t="shared" si="11"/>
        <v>0</v>
      </c>
      <c r="N16" s="213">
        <f t="shared" si="4"/>
        <v>0</v>
      </c>
      <c r="O16" s="214">
        <f t="shared" si="4"/>
        <v>0</v>
      </c>
      <c r="P16" s="215">
        <f t="shared" si="12"/>
        <v>0</v>
      </c>
      <c r="Q16" s="216">
        <f t="shared" si="13"/>
        <v>0</v>
      </c>
      <c r="R16" s="213">
        <f t="shared" si="5"/>
        <v>0</v>
      </c>
      <c r="S16" s="214">
        <f t="shared" si="5"/>
        <v>0</v>
      </c>
      <c r="T16" s="215">
        <f t="shared" si="14"/>
        <v>0</v>
      </c>
      <c r="U16" s="216">
        <f t="shared" si="15"/>
        <v>0</v>
      </c>
      <c r="V16" s="82"/>
      <c r="W16" s="82"/>
    </row>
    <row r="17" spans="1:23" x14ac:dyDescent="0.2">
      <c r="A17" s="328" t="str">
        <f>by_src_allpol!C16</f>
        <v>Other Categories</v>
      </c>
      <c r="B17" s="213">
        <f>B18-SUM(B6:B16)</f>
        <v>1228.3521248008947</v>
      </c>
      <c r="C17" s="214">
        <f>C18-SUM(C6:C16)</f>
        <v>948.1622124493806</v>
      </c>
      <c r="D17" s="215">
        <f t="shared" si="6"/>
        <v>280.18991235151407</v>
      </c>
      <c r="E17" s="216">
        <f t="shared" si="7"/>
        <v>0.29550841477609774</v>
      </c>
      <c r="F17" s="213">
        <f>F18-SUM(F6:F16)</f>
        <v>1960.5265806752286</v>
      </c>
      <c r="G17" s="214">
        <f>G18-SUM(G6:G16)</f>
        <v>1233.6457326427299</v>
      </c>
      <c r="H17" s="215">
        <f t="shared" si="8"/>
        <v>726.88084803249876</v>
      </c>
      <c r="I17" s="216">
        <f t="shared" si="9"/>
        <v>0.58921360387261779</v>
      </c>
      <c r="J17" s="213">
        <f>J18-SUM(J6:J16)</f>
        <v>1041.6432136634285</v>
      </c>
      <c r="K17" s="214">
        <f>K18-SUM(K6:K16)</f>
        <v>716.02278165007556</v>
      </c>
      <c r="L17" s="215">
        <f t="shared" si="10"/>
        <v>325.62043201335291</v>
      </c>
      <c r="M17" s="216">
        <f t="shared" si="11"/>
        <v>0.45476267006890497</v>
      </c>
      <c r="N17" s="213">
        <f>N18-SUM(N6:N16)</f>
        <v>12.996381766764628</v>
      </c>
      <c r="O17" s="214">
        <f>O18-SUM(O6:O16)</f>
        <v>83.350352275319324</v>
      </c>
      <c r="P17" s="215">
        <f t="shared" si="12"/>
        <v>-70.353970508554696</v>
      </c>
      <c r="Q17" s="216">
        <f t="shared" si="13"/>
        <v>-0.84407526288748569</v>
      </c>
      <c r="R17" s="213">
        <f>R18-SUM(R6:R16)</f>
        <v>108.22596290268632</v>
      </c>
      <c r="S17" s="214">
        <f>S18-SUM(S6:S16)</f>
        <v>86.17778449722914</v>
      </c>
      <c r="T17" s="215">
        <f t="shared" si="14"/>
        <v>22.048178405457179</v>
      </c>
      <c r="U17" s="216">
        <f t="shared" si="15"/>
        <v>0.25584526840749883</v>
      </c>
      <c r="V17" s="82"/>
      <c r="W17" s="82"/>
    </row>
    <row r="18" spans="1:23" s="3" customFormat="1" ht="13.5" thickBot="1" x14ac:dyDescent="0.25">
      <c r="A18" s="329" t="str">
        <f>by_src_allpol!C17</f>
        <v>Total</v>
      </c>
      <c r="B18" s="218">
        <f>VLOOKUP($A18,$A$25:$U$58,COLUMN(B$3),FALSE)</f>
        <v>31647.100563898402</v>
      </c>
      <c r="C18" s="219">
        <f>VLOOKUP($A18,$A$25:$U$58,COLUMN(C$3),FALSE)</f>
        <v>21086.303137865267</v>
      </c>
      <c r="D18" s="220">
        <f t="shared" si="6"/>
        <v>10560.797426033136</v>
      </c>
      <c r="E18" s="232">
        <f t="shared" si="7"/>
        <v>0.50083683977153948</v>
      </c>
      <c r="F18" s="218">
        <f>VLOOKUP($A18,$A$25:$U$58,COLUMN(F$3),FALSE)</f>
        <v>22136.193757938971</v>
      </c>
      <c r="G18" s="219">
        <f>VLOOKUP($A18,$A$25:$U$58,COLUMN(G$3),FALSE)</f>
        <v>14366.855862254804</v>
      </c>
      <c r="H18" s="220">
        <f t="shared" si="8"/>
        <v>7769.3378956841661</v>
      </c>
      <c r="I18" s="232">
        <f t="shared" si="9"/>
        <v>0.54078205907919563</v>
      </c>
      <c r="J18" s="218">
        <f>VLOOKUP($A18,$A$25:$U$58,COLUMN(J$3),FALSE)</f>
        <v>25150.74920162405</v>
      </c>
      <c r="K18" s="219">
        <f>VLOOKUP($A18,$A$25:$U$58,COLUMN(K$3),FALSE)</f>
        <v>12872.94750515727</v>
      </c>
      <c r="L18" s="220">
        <f t="shared" si="10"/>
        <v>12277.80169646678</v>
      </c>
      <c r="M18" s="232">
        <f t="shared" si="11"/>
        <v>0.95376771260412141</v>
      </c>
      <c r="N18" s="218">
        <f>VLOOKUP($A18,$A$25:$U$58,COLUMN(N$3),FALSE)</f>
        <v>93.037413776083369</v>
      </c>
      <c r="O18" s="219">
        <f>VLOOKUP($A18,$A$25:$U$58,COLUMN(O$3),FALSE)</f>
        <v>608.66981305217359</v>
      </c>
      <c r="P18" s="220">
        <f t="shared" si="12"/>
        <v>-515.63239927609027</v>
      </c>
      <c r="Q18" s="232">
        <f t="shared" si="13"/>
        <v>-0.84714633158896546</v>
      </c>
      <c r="R18" s="218">
        <f>VLOOKUP($A18,$A$25:$U$58,COLUMN(R$3),FALSE)</f>
        <v>577.80346290260104</v>
      </c>
      <c r="S18" s="219">
        <f>VLOOKUP($A18,$A$25:$U$58,COLUMN(S$3),FALSE)</f>
        <v>681.49412637547437</v>
      </c>
      <c r="T18" s="220">
        <f t="shared" si="14"/>
        <v>-103.69066347287333</v>
      </c>
      <c r="U18" s="232">
        <f t="shared" si="15"/>
        <v>-0.15215195474149129</v>
      </c>
      <c r="V18" s="94"/>
      <c r="W18" s="94"/>
    </row>
    <row r="19" spans="1:23" x14ac:dyDescent="0.2">
      <c r="A19" s="221" t="s">
        <v>17075</v>
      </c>
      <c r="C19" s="94"/>
      <c r="D19" s="94"/>
      <c r="E19" s="94"/>
      <c r="F19" s="94"/>
      <c r="G19" s="94"/>
      <c r="H19" s="94"/>
      <c r="I19" s="94"/>
      <c r="J19" s="94"/>
      <c r="K19" s="94"/>
      <c r="L19" s="94"/>
      <c r="M19" s="94"/>
      <c r="N19" s="94"/>
      <c r="O19" s="94"/>
      <c r="P19" s="94"/>
      <c r="Q19" s="94"/>
      <c r="R19" s="94"/>
      <c r="S19" s="94"/>
      <c r="T19" s="94"/>
      <c r="U19" s="94"/>
      <c r="V19" s="94"/>
      <c r="W19" s="94"/>
    </row>
    <row r="20" spans="1:23" x14ac:dyDescent="0.2">
      <c r="A20" s="46"/>
      <c r="C20" s="94"/>
      <c r="D20" s="94"/>
      <c r="E20" s="94"/>
      <c r="F20" s="94"/>
      <c r="G20" s="94"/>
      <c r="H20" s="94"/>
      <c r="I20" s="94"/>
      <c r="J20" s="94"/>
      <c r="K20" s="94"/>
      <c r="L20" s="94"/>
      <c r="M20" s="94"/>
      <c r="N20" s="94"/>
      <c r="O20" s="94"/>
      <c r="P20" s="94"/>
      <c r="Q20" s="94"/>
      <c r="R20" s="94"/>
      <c r="S20" s="94"/>
      <c r="T20" s="94"/>
      <c r="U20" s="94"/>
      <c r="V20" s="94"/>
      <c r="W20" s="94"/>
    </row>
    <row r="21" spans="1:23" x14ac:dyDescent="0.2">
      <c r="A21" s="78"/>
    </row>
    <row r="22" spans="1:23" ht="13.5" thickBot="1" x14ac:dyDescent="0.25">
      <c r="A22" s="222" t="str">
        <f>by_src_allpol!C21</f>
        <v>Combined Categories</v>
      </c>
      <c r="C22" s="46"/>
      <c r="D22" s="46"/>
      <c r="E22" s="46"/>
      <c r="F22" s="46"/>
      <c r="G22" s="46"/>
      <c r="H22" s="46"/>
      <c r="I22" s="46"/>
      <c r="J22" s="46"/>
      <c r="K22" s="46"/>
      <c r="L22" s="46"/>
      <c r="M22" s="46"/>
      <c r="N22" s="46"/>
      <c r="O22" s="46"/>
      <c r="P22" s="46"/>
      <c r="Q22" s="46"/>
      <c r="R22" s="46"/>
      <c r="S22" s="46"/>
      <c r="T22" s="46"/>
      <c r="U22" s="46"/>
      <c r="V22" s="46"/>
      <c r="W22" s="46"/>
    </row>
    <row r="23" spans="1:23" x14ac:dyDescent="0.2">
      <c r="A23" s="354" t="str">
        <f>by_src_allpol!C22</f>
        <v>Amine Unit</v>
      </c>
      <c r="B23" s="351" t="str">
        <f>by_src_allpol!D21</f>
        <v>NOx (tons/year)</v>
      </c>
      <c r="C23" s="352"/>
      <c r="D23" s="352"/>
      <c r="E23" s="353"/>
      <c r="F23" s="351" t="str">
        <f>by_src_allpol!E21</f>
        <v>VOC (tons/year)</v>
      </c>
      <c r="G23" s="352"/>
      <c r="H23" s="352"/>
      <c r="I23" s="353"/>
      <c r="J23" s="351" t="str">
        <f>by_src_allpol!F21</f>
        <v>CO (tons/year)</v>
      </c>
      <c r="K23" s="352"/>
      <c r="L23" s="352"/>
      <c r="M23" s="353"/>
      <c r="N23" s="351" t="str">
        <f>by_src_allpol!G4</f>
        <v>SOx (tons/year)</v>
      </c>
      <c r="O23" s="352"/>
      <c r="P23" s="352"/>
      <c r="Q23" s="353"/>
      <c r="R23" s="351" t="str">
        <f>by_src_allpol!H21</f>
        <v>PM (tons/year)</v>
      </c>
      <c r="S23" s="352"/>
      <c r="T23" s="352"/>
      <c r="U23" s="353"/>
      <c r="V23" s="207"/>
      <c r="W23" s="207"/>
    </row>
    <row r="24" spans="1:23" ht="26.25" thickBot="1" x14ac:dyDescent="0.25">
      <c r="A24" s="355"/>
      <c r="B24" s="208">
        <v>2009</v>
      </c>
      <c r="C24" s="223">
        <v>2006</v>
      </c>
      <c r="D24" s="209" t="s">
        <v>17076</v>
      </c>
      <c r="E24" s="224" t="s">
        <v>17077</v>
      </c>
      <c r="F24" s="208">
        <v>2009</v>
      </c>
      <c r="G24" s="223">
        <v>2006</v>
      </c>
      <c r="H24" s="209" t="s">
        <v>17076</v>
      </c>
      <c r="I24" s="224" t="s">
        <v>17077</v>
      </c>
      <c r="J24" s="208">
        <v>2009</v>
      </c>
      <c r="K24" s="223">
        <v>2006</v>
      </c>
      <c r="L24" s="209" t="s">
        <v>17076</v>
      </c>
      <c r="M24" s="224" t="s">
        <v>17077</v>
      </c>
      <c r="N24" s="208">
        <v>2009</v>
      </c>
      <c r="O24" s="223">
        <v>2006</v>
      </c>
      <c r="P24" s="209" t="s">
        <v>17076</v>
      </c>
      <c r="Q24" s="224" t="s">
        <v>17077</v>
      </c>
      <c r="R24" s="208">
        <v>2009</v>
      </c>
      <c r="S24" s="223">
        <v>2006</v>
      </c>
      <c r="T24" s="209" t="s">
        <v>17076</v>
      </c>
      <c r="U24" s="224" t="s">
        <v>17077</v>
      </c>
      <c r="V24" s="211"/>
      <c r="W24" s="211"/>
    </row>
    <row r="25" spans="1:23" x14ac:dyDescent="0.2">
      <c r="A25" s="212" t="str">
        <f>by_src_allpol!C22</f>
        <v>Amine Unit</v>
      </c>
      <c r="B25" s="225">
        <f>IF(ISNA(VLOOKUP($A25,by_src_allpol!$C$22:$H$56,2,FALSE))=TRUE,0,VLOOKUP($A25,by_src_allpol!$C$22:$H$56,2,FALSE))</f>
        <v>53.404074565892728</v>
      </c>
      <c r="C25" s="215">
        <v>0</v>
      </c>
      <c r="D25" s="215">
        <f>B25-C25</f>
        <v>53.404074565892728</v>
      </c>
      <c r="E25" s="216" t="str">
        <f>IF(B25=C25,0,IF(AND(B25&gt;0,C25=0),"*",(B25-C25)/C25))</f>
        <v>*</v>
      </c>
      <c r="F25" s="225">
        <f>IF(ISNA(VLOOKUP($A25,by_src_allpol!$C$22:$H$56,3,FALSE))=TRUE,0,VLOOKUP($A25,by_src_allpol!$C$22:$H$56,3,FALSE))</f>
        <v>0</v>
      </c>
      <c r="G25" s="226">
        <v>0</v>
      </c>
      <c r="H25" s="215">
        <f>F25-G25</f>
        <v>0</v>
      </c>
      <c r="I25" s="216">
        <f>IF(F25=G25,0,IF(AND(F25&gt;0,G25=0),"*",(F25-G25)/G25))</f>
        <v>0</v>
      </c>
      <c r="J25" s="225">
        <f>IF(ISNA(VLOOKUP($A25,by_src_allpol!$C$22:$H$56,4,FALSE))=TRUE,0,VLOOKUP($A25,by_src_allpol!$C$22:$H$56,4,FALSE))</f>
        <v>78.400000000000006</v>
      </c>
      <c r="K25" s="226">
        <v>0</v>
      </c>
      <c r="L25" s="215">
        <f>J25-K25</f>
        <v>78.400000000000006</v>
      </c>
      <c r="M25" s="216" t="str">
        <f>IF(J25=K25,0,IF(AND(J25&gt;0,K25=0),"*",(J25-K25)/K25))</f>
        <v>*</v>
      </c>
      <c r="N25" s="225">
        <f>IF(ISNA(VLOOKUP($A25,by_src_allpol!$C$22:$H$56,5,FALSE))=TRUE,0,VLOOKUP($A25,by_src_allpol!$C$22:$H$56,5,FALSE))</f>
        <v>0</v>
      </c>
      <c r="O25" s="226">
        <v>0</v>
      </c>
      <c r="P25" s="215">
        <f>N25-O25</f>
        <v>0</v>
      </c>
      <c r="Q25" s="216">
        <f>IF(N25=O25,0,IF(AND(N25&gt;0,O25=0),"*",(N25-O25)/O25))</f>
        <v>0</v>
      </c>
      <c r="R25" s="225">
        <f>IF(ISNA(VLOOKUP($A25,by_src_allpol!$C$22:$H$56,6,FALSE))=TRUE,0,VLOOKUP($A25,by_src_allpol!$C$22:$H$56,6,FALSE))</f>
        <v>0</v>
      </c>
      <c r="S25" s="227">
        <v>0</v>
      </c>
      <c r="T25" s="228">
        <f>R25-S25</f>
        <v>0</v>
      </c>
      <c r="U25" s="229">
        <f>IF(R25=S25,0,IF(AND(R25&gt;0,S25=0),"*",(R25-S25)/S25))</f>
        <v>0</v>
      </c>
      <c r="V25" s="230"/>
      <c r="W25" s="230"/>
    </row>
    <row r="26" spans="1:23" x14ac:dyDescent="0.2">
      <c r="A26" s="212" t="str">
        <f>by_src_allpol!C23</f>
        <v>Artificial Lift</v>
      </c>
      <c r="B26" s="225">
        <f>IF(ISNA(VLOOKUP($A26,by_src_allpol!$C$22:$H$56,2,FALSE))=TRUE,0,VLOOKUP($A26,by_src_allpol!$C$22:$H$56,2,FALSE))</f>
        <v>306.10284924957659</v>
      </c>
      <c r="C26" s="215">
        <v>468.61866493559467</v>
      </c>
      <c r="D26" s="215">
        <f t="shared" ref="D26:D58" si="16">B26-C26</f>
        <v>-162.51581568601807</v>
      </c>
      <c r="E26" s="216">
        <f t="shared" ref="E26:E58" si="17">IF(B26=C26,0,IF(AND(B26&gt;0,C26=0),"*",(B26-C26)/C26))</f>
        <v>-0.34679757305090203</v>
      </c>
      <c r="F26" s="225">
        <f>IF(ISNA(VLOOKUP($A26,by_src_allpol!$C$22:$H$56,3,FALSE))=TRUE,0,VLOOKUP($A26,by_src_allpol!$C$22:$H$56,3,FALSE))</f>
        <v>139.51367784615653</v>
      </c>
      <c r="G26" s="226">
        <v>269.81275105103055</v>
      </c>
      <c r="H26" s="215">
        <f t="shared" ref="H26:H57" si="18">F26-G26</f>
        <v>-130.29907320487402</v>
      </c>
      <c r="I26" s="216">
        <f t="shared" ref="I26:I57" si="19">IF(F26=G26,0,IF(AND(F26&gt;0,G26=0),"*",(F26-G26)/G26))</f>
        <v>-0.48292407492717104</v>
      </c>
      <c r="J26" s="225">
        <f>IF(ISNA(VLOOKUP($A26,by_src_allpol!$C$22:$H$56,4,FALSE))=TRUE,0,VLOOKUP($A26,by_src_allpol!$C$22:$H$56,4,FALSE))</f>
        <v>279.28141058088403</v>
      </c>
      <c r="K26" s="226">
        <v>418.17844838434598</v>
      </c>
      <c r="L26" s="215">
        <f t="shared" ref="L26:L57" si="20">J26-K26</f>
        <v>-138.89703780346196</v>
      </c>
      <c r="M26" s="216">
        <f t="shared" ref="M26:M57" si="21">IF(J26=K26,0,IF(AND(J26&gt;0,K26=0),"*",(J26-K26)/K26))</f>
        <v>-0.33214776691648706</v>
      </c>
      <c r="N26" s="225">
        <f>IF(ISNA(VLOOKUP($A26,by_src_allpol!$C$22:$H$56,5,FALSE))=TRUE,0,VLOOKUP($A26,by_src_allpol!$C$22:$H$56,5,FALSE))</f>
        <v>0</v>
      </c>
      <c r="O26" s="226">
        <v>0</v>
      </c>
      <c r="P26" s="215">
        <f t="shared" ref="P26:P57" si="22">N26-O26</f>
        <v>0</v>
      </c>
      <c r="Q26" s="216">
        <f t="shared" ref="Q26:Q57" si="23">IF(N26=O26,0,IF(AND(N26&gt;0,O26=0),"*",(N26-O26)/O26))</f>
        <v>0</v>
      </c>
      <c r="R26" s="225">
        <f>IF(ISNA(VLOOKUP($A26,by_src_allpol!$C$22:$H$56,6,FALSE))=TRUE,0,VLOOKUP($A26,by_src_allpol!$C$22:$H$56,6,FALSE))</f>
        <v>14.944118384400674</v>
      </c>
      <c r="S26" s="226">
        <v>23.537210973233485</v>
      </c>
      <c r="T26" s="215">
        <f t="shared" ref="T26:T57" si="24">R26-S26</f>
        <v>-8.5930925888328105</v>
      </c>
      <c r="U26" s="216">
        <f t="shared" ref="U26:U57" si="25">IF(R26=S26,0,IF(AND(R26&gt;0,S26=0),"*",(R26-S26)/S26))</f>
        <v>-0.36508542148875983</v>
      </c>
      <c r="V26" s="230"/>
      <c r="W26" s="230"/>
    </row>
    <row r="27" spans="1:23" x14ac:dyDescent="0.2">
      <c r="A27" s="212" t="str">
        <f>by_src_allpol!C24</f>
        <v>Compressor engines</v>
      </c>
      <c r="B27" s="225">
        <f>IF(ISNA(VLOOKUP($A27,by_src_allpol!$C$22:$H$56,2,FALSE))=TRUE,0,VLOOKUP($A27,by_src_allpol!$C$22:$H$56,2,FALSE))</f>
        <v>25210.661090087931</v>
      </c>
      <c r="C27" s="215">
        <v>9320.265893000802</v>
      </c>
      <c r="D27" s="215">
        <f t="shared" si="16"/>
        <v>15890.395197087129</v>
      </c>
      <c r="E27" s="216">
        <f t="shared" si="17"/>
        <v>1.7049293850103855</v>
      </c>
      <c r="F27" s="225">
        <f>IF(ISNA(VLOOKUP($A27,by_src_allpol!$C$22:$H$56,3,FALSE))=TRUE,0,VLOOKUP($A27,by_src_allpol!$C$22:$H$56,3,FALSE))</f>
        <v>14147.145878430769</v>
      </c>
      <c r="G27" s="226">
        <v>3847.0822258002991</v>
      </c>
      <c r="H27" s="215">
        <f t="shared" si="18"/>
        <v>10300.06365263047</v>
      </c>
      <c r="I27" s="216">
        <f t="shared" si="19"/>
        <v>2.6773702895023961</v>
      </c>
      <c r="J27" s="225">
        <f>IF(ISNA(VLOOKUP($A27,by_src_allpol!$C$22:$H$56,4,FALSE))=TRUE,0,VLOOKUP($A27,by_src_allpol!$C$22:$H$56,4,FALSE))</f>
        <v>19456.232712508441</v>
      </c>
      <c r="K27" s="226">
        <v>5640.5098980369621</v>
      </c>
      <c r="L27" s="215">
        <f t="shared" si="20"/>
        <v>13815.722814471479</v>
      </c>
      <c r="M27" s="216">
        <f t="shared" si="21"/>
        <v>2.4493748019624424</v>
      </c>
      <c r="N27" s="225">
        <f>IF(ISNA(VLOOKUP($A27,by_src_allpol!$C$22:$H$56,5,FALSE))=TRUE,0,VLOOKUP($A27,by_src_allpol!$C$22:$H$56,5,FALSE))</f>
        <v>1.9208792328055151</v>
      </c>
      <c r="O27" s="226">
        <v>1.4766313580246913</v>
      </c>
      <c r="P27" s="215">
        <f t="shared" si="22"/>
        <v>0.44424787478082384</v>
      </c>
      <c r="Q27" s="216">
        <f t="shared" si="23"/>
        <v>0.30085225561991308</v>
      </c>
      <c r="R27" s="225">
        <f>IF(ISNA(VLOOKUP($A27,by_src_allpol!$C$22:$H$56,6,FALSE))=TRUE,0,VLOOKUP($A27,by_src_allpol!$C$22:$H$56,6,FALSE))</f>
        <v>17.493333823953705</v>
      </c>
      <c r="S27" s="226">
        <v>22.330422407161628</v>
      </c>
      <c r="T27" s="215">
        <f t="shared" si="24"/>
        <v>-4.8370885832079225</v>
      </c>
      <c r="U27" s="216">
        <f t="shared" si="25"/>
        <v>-0.21661428946622216</v>
      </c>
      <c r="V27" s="230"/>
      <c r="W27" s="230"/>
    </row>
    <row r="28" spans="1:23" x14ac:dyDescent="0.2">
      <c r="A28" s="212" t="str">
        <f>by_src_allpol!C25</f>
        <v xml:space="preserve">Condensate tank </v>
      </c>
      <c r="B28" s="225">
        <f>IF(ISNA(VLOOKUP($A28,by_src_allpol!$C$22:$H$56,2,FALSE))=TRUE,0,VLOOKUP($A28,by_src_allpol!$C$22:$H$56,2,FALSE))</f>
        <v>4</v>
      </c>
      <c r="C28" s="215">
        <v>11.804000000000002</v>
      </c>
      <c r="D28" s="215">
        <f t="shared" si="16"/>
        <v>-7.804000000000002</v>
      </c>
      <c r="E28" s="216">
        <f t="shared" si="17"/>
        <v>-0.6611318197221282</v>
      </c>
      <c r="F28" s="225">
        <f>IF(ISNA(VLOOKUP($A28,by_src_allpol!$C$22:$H$56,3,FALSE))=TRUE,0,VLOOKUP($A28,by_src_allpol!$C$22:$H$56,3,FALSE))</f>
        <v>584.8784742912444</v>
      </c>
      <c r="G28" s="226">
        <v>361.81238750000011</v>
      </c>
      <c r="H28" s="215">
        <f t="shared" si="18"/>
        <v>223.06608679124429</v>
      </c>
      <c r="I28" s="216">
        <f t="shared" si="19"/>
        <v>0.61652418352106375</v>
      </c>
      <c r="J28" s="225">
        <f>IF(ISNA(VLOOKUP($A28,by_src_allpol!$C$22:$H$56,4,FALSE))=TRUE,0,VLOOKUP($A28,by_src_allpol!$C$22:$H$56,4,FALSE))</f>
        <v>0.99999999999999989</v>
      </c>
      <c r="K28" s="226">
        <v>12.019999999999998</v>
      </c>
      <c r="L28" s="215">
        <f t="shared" si="20"/>
        <v>-11.019999999999998</v>
      </c>
      <c r="M28" s="216">
        <f t="shared" si="21"/>
        <v>-0.91680532445923457</v>
      </c>
      <c r="N28" s="225">
        <f>IF(ISNA(VLOOKUP($A28,by_src_allpol!$C$22:$H$56,5,FALSE))=TRUE,0,VLOOKUP($A28,by_src_allpol!$C$22:$H$56,5,FALSE))</f>
        <v>0</v>
      </c>
      <c r="O28" s="226">
        <v>0</v>
      </c>
      <c r="P28" s="215">
        <f t="shared" si="22"/>
        <v>0</v>
      </c>
      <c r="Q28" s="216">
        <f t="shared" si="23"/>
        <v>0</v>
      </c>
      <c r="R28" s="225">
        <f>IF(ISNA(VLOOKUP($A28,by_src_allpol!$C$22:$H$56,6,FALSE))=TRUE,0,VLOOKUP($A28,by_src_allpol!$C$22:$H$56,6,FALSE))</f>
        <v>0</v>
      </c>
      <c r="S28" s="226">
        <v>0</v>
      </c>
      <c r="T28" s="215">
        <f t="shared" si="24"/>
        <v>0</v>
      </c>
      <c r="U28" s="216">
        <f t="shared" si="25"/>
        <v>0</v>
      </c>
      <c r="V28" s="230"/>
      <c r="W28" s="230"/>
    </row>
    <row r="29" spans="1:23" x14ac:dyDescent="0.2">
      <c r="A29" s="212" t="str">
        <f>by_src_allpol!C26</f>
        <v>Condensate tank flaring</v>
      </c>
      <c r="B29" s="225">
        <f>IF(ISNA(VLOOKUP($A29,by_src_allpol!$C$22:$H$56,2,FALSE))=TRUE,0,VLOOKUP($A29,by_src_allpol!$C$22:$H$56,2,FALSE))</f>
        <v>5.753001711873309</v>
      </c>
      <c r="C29" s="215">
        <v>5.6726390328630103</v>
      </c>
      <c r="D29" s="215">
        <f t="shared" si="16"/>
        <v>8.0362679010298699E-2</v>
      </c>
      <c r="E29" s="216">
        <f t="shared" si="17"/>
        <v>1.4166718267236412E-2</v>
      </c>
      <c r="F29" s="225">
        <f>IF(ISNA(VLOOKUP($A29,by_src_allpol!$C$22:$H$56,3,FALSE))=TRUE,0,VLOOKUP($A29,by_src_allpol!$C$22:$H$56,3,FALSE))</f>
        <v>0</v>
      </c>
      <c r="G29" s="226">
        <v>0</v>
      </c>
      <c r="H29" s="215">
        <f t="shared" si="18"/>
        <v>0</v>
      </c>
      <c r="I29" s="216">
        <f t="shared" si="19"/>
        <v>0</v>
      </c>
      <c r="J29" s="225">
        <f>IF(ISNA(VLOOKUP($A29,by_src_allpol!$C$22:$H$56,4,FALSE))=TRUE,0,VLOOKUP($A29,by_src_allpol!$C$22:$H$56,4,FALSE))</f>
        <v>31.303097549898876</v>
      </c>
      <c r="K29" s="226">
        <v>30.865830031754616</v>
      </c>
      <c r="L29" s="215">
        <f t="shared" si="20"/>
        <v>0.43726751814426024</v>
      </c>
      <c r="M29" s="216">
        <f t="shared" si="21"/>
        <v>1.416671826723602E-2</v>
      </c>
      <c r="N29" s="225">
        <f>IF(ISNA(VLOOKUP($A29,by_src_allpol!$C$22:$H$56,5,FALSE))=TRUE,0,VLOOKUP($A29,by_src_allpol!$C$22:$H$56,5,FALSE))</f>
        <v>0</v>
      </c>
      <c r="O29" s="226">
        <v>0</v>
      </c>
      <c r="P29" s="215">
        <f t="shared" si="22"/>
        <v>0</v>
      </c>
      <c r="Q29" s="216">
        <f t="shared" si="23"/>
        <v>0</v>
      </c>
      <c r="R29" s="225">
        <f>IF(ISNA(VLOOKUP($A29,by_src_allpol!$C$22:$H$56,6,FALSE))=TRUE,0,VLOOKUP($A29,by_src_allpol!$C$22:$H$56,6,FALSE))</f>
        <v>0</v>
      </c>
      <c r="S29" s="226">
        <v>0</v>
      </c>
      <c r="T29" s="215">
        <f t="shared" si="24"/>
        <v>0</v>
      </c>
      <c r="U29" s="216">
        <f t="shared" si="25"/>
        <v>0</v>
      </c>
      <c r="V29" s="230"/>
      <c r="W29" s="230"/>
    </row>
    <row r="30" spans="1:23" x14ac:dyDescent="0.2">
      <c r="A30" s="212" t="str">
        <f>by_src_allpol!C27</f>
        <v>Dehydrator</v>
      </c>
      <c r="B30" s="225">
        <f>IF(ISNA(VLOOKUP($A30,by_src_allpol!$C$22:$H$56,2,FALSE))=TRUE,0,VLOOKUP($A30,by_src_allpol!$C$22:$H$56,2,FALSE))</f>
        <v>54.929604406026343</v>
      </c>
      <c r="C30" s="215">
        <v>19.844184175995409</v>
      </c>
      <c r="D30" s="215">
        <f t="shared" si="16"/>
        <v>35.085420230030934</v>
      </c>
      <c r="E30" s="216">
        <f t="shared" si="17"/>
        <v>1.768045484705395</v>
      </c>
      <c r="F30" s="225">
        <f>IF(ISNA(VLOOKUP($A30,by_src_allpol!$C$22:$H$56,3,FALSE))=TRUE,0,VLOOKUP($A30,by_src_allpol!$C$22:$H$56,3,FALSE))</f>
        <v>827.4894605518399</v>
      </c>
      <c r="G30" s="226">
        <v>866.25976002594643</v>
      </c>
      <c r="H30" s="215">
        <f t="shared" si="18"/>
        <v>-38.770299474106537</v>
      </c>
      <c r="I30" s="216">
        <f t="shared" si="19"/>
        <v>-4.4755974204487209E-2</v>
      </c>
      <c r="J30" s="225">
        <f>IF(ISNA(VLOOKUP($A30,by_src_allpol!$C$22:$H$56,4,FALSE))=TRUE,0,VLOOKUP($A30,by_src_allpol!$C$22:$H$56,4,FALSE))</f>
        <v>40.500985722617735</v>
      </c>
      <c r="K30" s="226">
        <v>13.51724831810829</v>
      </c>
      <c r="L30" s="215">
        <f t="shared" si="20"/>
        <v>26.983737404509444</v>
      </c>
      <c r="M30" s="216">
        <f t="shared" si="21"/>
        <v>1.9962448546839864</v>
      </c>
      <c r="N30" s="225">
        <f>IF(ISNA(VLOOKUP($A30,by_src_allpol!$C$22:$H$56,5,FALSE))=TRUE,0,VLOOKUP($A30,by_src_allpol!$C$22:$H$56,5,FALSE))</f>
        <v>0</v>
      </c>
      <c r="O30" s="226">
        <v>0</v>
      </c>
      <c r="P30" s="215">
        <f t="shared" si="22"/>
        <v>0</v>
      </c>
      <c r="Q30" s="216">
        <f t="shared" si="23"/>
        <v>0</v>
      </c>
      <c r="R30" s="225">
        <f>IF(ISNA(VLOOKUP($A30,by_src_allpol!$C$22:$H$56,6,FALSE))=TRUE,0,VLOOKUP($A30,by_src_allpol!$C$22:$H$56,6,FALSE))</f>
        <v>1.6138406129987468</v>
      </c>
      <c r="S30" s="226">
        <v>1.2229891335431311</v>
      </c>
      <c r="T30" s="215">
        <f t="shared" si="24"/>
        <v>0.39085147945561571</v>
      </c>
      <c r="U30" s="216">
        <f t="shared" si="25"/>
        <v>0.31958704189241399</v>
      </c>
      <c r="V30" s="230"/>
      <c r="W30" s="230"/>
    </row>
    <row r="31" spans="1:23" x14ac:dyDescent="0.2">
      <c r="A31" s="212" t="str">
        <f>by_src_allpol!C28</f>
        <v>Dehydrator Flaring</v>
      </c>
      <c r="B31" s="225">
        <f>IF(ISNA(VLOOKUP($A31,by_src_allpol!$C$22:$H$56,2,FALSE))=TRUE,0,VLOOKUP($A31,by_src_allpol!$C$22:$H$56,2,FALSE))</f>
        <v>31.28218982097329</v>
      </c>
      <c r="C31" s="215">
        <v>3.3345145156721716</v>
      </c>
      <c r="D31" s="215">
        <f t="shared" si="16"/>
        <v>27.947675305301118</v>
      </c>
      <c r="E31" s="216">
        <f t="shared" si="17"/>
        <v>8.3813326269678647</v>
      </c>
      <c r="F31" s="225">
        <f>IF(ISNA(VLOOKUP($A31,by_src_allpol!$C$22:$H$56,3,FALSE))=TRUE,0,VLOOKUP($A31,by_src_allpol!$C$22:$H$56,3,FALSE))</f>
        <v>0</v>
      </c>
      <c r="G31" s="226">
        <v>0</v>
      </c>
      <c r="H31" s="215">
        <f t="shared" si="18"/>
        <v>0</v>
      </c>
      <c r="I31" s="216">
        <f t="shared" si="19"/>
        <v>0</v>
      </c>
      <c r="J31" s="225">
        <f>IF(ISNA(VLOOKUP($A31,by_src_allpol!$C$22:$H$56,4,FALSE))=TRUE,0,VLOOKUP($A31,by_src_allpol!$C$22:$H$56,4,FALSE))</f>
        <v>170.21191520235465</v>
      </c>
      <c r="K31" s="226">
        <v>18.143681923510346</v>
      </c>
      <c r="L31" s="215">
        <f t="shared" si="20"/>
        <v>152.0682332788443</v>
      </c>
      <c r="M31" s="216">
        <f t="shared" si="21"/>
        <v>8.381332626967863</v>
      </c>
      <c r="N31" s="225">
        <f>IF(ISNA(VLOOKUP($A31,by_src_allpol!$C$22:$H$56,5,FALSE))=TRUE,0,VLOOKUP($A31,by_src_allpol!$C$22:$H$56,5,FALSE))</f>
        <v>0</v>
      </c>
      <c r="O31" s="226">
        <v>0</v>
      </c>
      <c r="P31" s="215">
        <f t="shared" si="22"/>
        <v>0</v>
      </c>
      <c r="Q31" s="216">
        <f t="shared" si="23"/>
        <v>0</v>
      </c>
      <c r="R31" s="225">
        <f>IF(ISNA(VLOOKUP($A31,by_src_allpol!$C$22:$H$56,6,FALSE))=TRUE,0,VLOOKUP($A31,by_src_allpol!$C$22:$H$56,6,FALSE))</f>
        <v>0</v>
      </c>
      <c r="S31" s="226">
        <v>0</v>
      </c>
      <c r="T31" s="215">
        <f t="shared" si="24"/>
        <v>0</v>
      </c>
      <c r="U31" s="216">
        <f t="shared" si="25"/>
        <v>0</v>
      </c>
      <c r="V31" s="230"/>
      <c r="W31" s="230"/>
    </row>
    <row r="32" spans="1:23" x14ac:dyDescent="0.2">
      <c r="A32" s="212" t="str">
        <f>by_src_allpol!C29</f>
        <v>Dewatering engines</v>
      </c>
      <c r="B32" s="225">
        <f>IF(ISNA(VLOOKUP($A32,by_src_allpol!$C$22:$H$56,2,FALSE))=TRUE,0,VLOOKUP($A32,by_src_allpol!$C$22:$H$56,2,FALSE))</f>
        <v>292.46093070724709</v>
      </c>
      <c r="C32" s="215">
        <v>267.45756182387061</v>
      </c>
      <c r="D32" s="215">
        <f t="shared" si="16"/>
        <v>25.003368883376481</v>
      </c>
      <c r="E32" s="216">
        <f t="shared" si="17"/>
        <v>9.3485369091347664E-2</v>
      </c>
      <c r="F32" s="225">
        <f>IF(ISNA(VLOOKUP($A32,by_src_allpol!$C$22:$H$56,3,FALSE))=TRUE,0,VLOOKUP($A32,by_src_allpol!$C$22:$H$56,3,FALSE))</f>
        <v>47.178144314788995</v>
      </c>
      <c r="G32" s="226">
        <v>43.14474216878876</v>
      </c>
      <c r="H32" s="215">
        <f t="shared" si="18"/>
        <v>4.0334021460002347</v>
      </c>
      <c r="I32" s="216">
        <f t="shared" si="19"/>
        <v>9.3485369091347331E-2</v>
      </c>
      <c r="J32" s="225">
        <f>IF(ISNA(VLOOKUP($A32,by_src_allpol!$C$22:$H$56,4,FALSE))=TRUE,0,VLOOKUP($A32,by_src_allpol!$C$22:$H$56,4,FALSE))</f>
        <v>183.62783485645318</v>
      </c>
      <c r="K32" s="226">
        <v>167.92893626829431</v>
      </c>
      <c r="L32" s="215">
        <f t="shared" si="20"/>
        <v>15.698898588158869</v>
      </c>
      <c r="M32" s="216">
        <f t="shared" si="21"/>
        <v>9.3485369091347525E-2</v>
      </c>
      <c r="N32" s="225">
        <f>IF(ISNA(VLOOKUP($A32,by_src_allpol!$C$22:$H$56,5,FALSE))=TRUE,0,VLOOKUP($A32,by_src_allpol!$C$22:$H$56,5,FALSE))</f>
        <v>4.3095049796909324</v>
      </c>
      <c r="O32" s="226">
        <v>30.315941339810998</v>
      </c>
      <c r="P32" s="215">
        <f t="shared" si="22"/>
        <v>-26.006436360120066</v>
      </c>
      <c r="Q32" s="216">
        <f t="shared" si="23"/>
        <v>-0.85784690201812486</v>
      </c>
      <c r="R32" s="225">
        <f>IF(ISNA(VLOOKUP($A32,by_src_allpol!$C$22:$H$56,6,FALSE))=TRUE,0,VLOOKUP($A32,by_src_allpol!$C$22:$H$56,6,FALSE))</f>
        <v>36.48127514164009</v>
      </c>
      <c r="S32" s="226">
        <v>33.362380670858805</v>
      </c>
      <c r="T32" s="215">
        <f t="shared" si="24"/>
        <v>3.1188944707812851</v>
      </c>
      <c r="U32" s="216">
        <f t="shared" si="25"/>
        <v>9.3485369091347859E-2</v>
      </c>
      <c r="V32" s="230"/>
      <c r="W32" s="230"/>
    </row>
    <row r="33" spans="1:23" x14ac:dyDescent="0.2">
      <c r="A33" s="212" t="str">
        <f>by_src_allpol!C30</f>
        <v>Drill rigs</v>
      </c>
      <c r="B33" s="225">
        <f>IF(ISNA(VLOOKUP($A33,by_src_allpol!$C$22:$H$56,2,FALSE))=TRUE,0,VLOOKUP($A33,by_src_allpol!$C$22:$H$56,2,FALSE))</f>
        <v>178.07752328128458</v>
      </c>
      <c r="C33" s="215">
        <v>5795.5571146511138</v>
      </c>
      <c r="D33" s="215">
        <f t="shared" si="16"/>
        <v>-5617.479591369829</v>
      </c>
      <c r="E33" s="216">
        <f t="shared" si="17"/>
        <v>-0.96927344174883434</v>
      </c>
      <c r="F33" s="225">
        <f>IF(ISNA(VLOOKUP($A33,by_src_allpol!$C$22:$H$56,3,FALSE))=TRUE,0,VLOOKUP($A33,by_src_allpol!$C$22:$H$56,3,FALSE))</f>
        <v>27.086500983905641</v>
      </c>
      <c r="G33" s="226">
        <v>240.58400341277371</v>
      </c>
      <c r="H33" s="215">
        <f t="shared" si="18"/>
        <v>-213.49750242886807</v>
      </c>
      <c r="I33" s="216">
        <f t="shared" si="19"/>
        <v>-0.88741354121773053</v>
      </c>
      <c r="J33" s="225">
        <f>IF(ISNA(VLOOKUP($A33,by_src_allpol!$C$22:$H$56,4,FALSE))=TRUE,0,VLOOKUP($A33,by_src_allpol!$C$22:$H$56,4,FALSE))</f>
        <v>105.99709239444104</v>
      </c>
      <c r="K33" s="226">
        <v>2070.9705370779416</v>
      </c>
      <c r="L33" s="215">
        <f t="shared" si="20"/>
        <v>-1964.9734446835005</v>
      </c>
      <c r="M33" s="216">
        <f t="shared" si="21"/>
        <v>-0.94881767244067183</v>
      </c>
      <c r="N33" s="225">
        <f>IF(ISNA(VLOOKUP($A33,by_src_allpol!$C$22:$H$56,5,FALSE))=TRUE,0,VLOOKUP($A33,by_src_allpol!$C$22:$H$56,5,FALSE))</f>
        <v>13.03666689795563</v>
      </c>
      <c r="O33" s="226">
        <v>121.00495447881299</v>
      </c>
      <c r="P33" s="215">
        <f t="shared" si="22"/>
        <v>-107.96828758085736</v>
      </c>
      <c r="Q33" s="216">
        <f t="shared" si="23"/>
        <v>-0.89226336265232642</v>
      </c>
      <c r="R33" s="225">
        <f>IF(ISNA(VLOOKUP($A33,by_src_allpol!$C$22:$H$56,6,FALSE))=TRUE,0,VLOOKUP($A33,by_src_allpol!$C$22:$H$56,6,FALSE))</f>
        <v>21.504131294806307</v>
      </c>
      <c r="S33" s="226">
        <v>147.20158560959209</v>
      </c>
      <c r="T33" s="215">
        <f t="shared" si="24"/>
        <v>-125.69745431478577</v>
      </c>
      <c r="U33" s="216">
        <f t="shared" si="25"/>
        <v>-0.85391372514261121</v>
      </c>
      <c r="V33" s="230"/>
      <c r="W33" s="230"/>
    </row>
    <row r="34" spans="1:23" x14ac:dyDescent="0.2">
      <c r="A34" s="212" t="str">
        <f>by_src_allpol!C31</f>
        <v>Flares</v>
      </c>
      <c r="B34" s="225">
        <f>IF(ISNA(VLOOKUP($A34,by_src_allpol!$C$22:$H$56,2,FALSE))=TRUE,0,VLOOKUP($A34,by_src_allpol!$C$22:$H$56,2,FALSE))</f>
        <v>26.6</v>
      </c>
      <c r="C34" s="215">
        <v>0</v>
      </c>
      <c r="D34" s="215">
        <f t="shared" si="16"/>
        <v>26.6</v>
      </c>
      <c r="E34" s="216" t="str">
        <f t="shared" si="17"/>
        <v>*</v>
      </c>
      <c r="F34" s="225">
        <f>IF(ISNA(VLOOKUP($A34,by_src_allpol!$C$22:$H$56,3,FALSE))=TRUE,0,VLOOKUP($A34,by_src_allpol!$C$22:$H$56,3,FALSE))</f>
        <v>104.4</v>
      </c>
      <c r="G34" s="226">
        <v>0</v>
      </c>
      <c r="H34" s="215">
        <f t="shared" si="18"/>
        <v>104.4</v>
      </c>
      <c r="I34" s="216" t="str">
        <f t="shared" si="19"/>
        <v>*</v>
      </c>
      <c r="J34" s="225">
        <f>IF(ISNA(VLOOKUP($A34,by_src_allpol!$C$22:$H$56,4,FALSE))=TRUE,0,VLOOKUP($A34,by_src_allpol!$C$22:$H$56,4,FALSE))</f>
        <v>65.7</v>
      </c>
      <c r="K34" s="226">
        <v>0</v>
      </c>
      <c r="L34" s="215">
        <f t="shared" si="20"/>
        <v>65.7</v>
      </c>
      <c r="M34" s="216" t="str">
        <f t="shared" si="21"/>
        <v>*</v>
      </c>
      <c r="N34" s="225">
        <f>IF(ISNA(VLOOKUP($A34,by_src_allpol!$C$22:$H$56,5,FALSE))=TRUE,0,VLOOKUP($A34,by_src_allpol!$C$22:$H$56,5,FALSE))</f>
        <v>0</v>
      </c>
      <c r="O34" s="226">
        <v>0</v>
      </c>
      <c r="P34" s="215">
        <f t="shared" si="22"/>
        <v>0</v>
      </c>
      <c r="Q34" s="216">
        <f t="shared" si="23"/>
        <v>0</v>
      </c>
      <c r="R34" s="225">
        <f>IF(ISNA(VLOOKUP($A34,by_src_allpol!$C$22:$H$56,6,FALSE))=TRUE,0,VLOOKUP($A34,by_src_allpol!$C$22:$H$56,6,FALSE))</f>
        <v>0</v>
      </c>
      <c r="S34" s="226">
        <v>0</v>
      </c>
      <c r="T34" s="215">
        <f t="shared" si="24"/>
        <v>0</v>
      </c>
      <c r="U34" s="216">
        <f t="shared" si="25"/>
        <v>0</v>
      </c>
      <c r="V34" s="230"/>
      <c r="W34" s="230"/>
    </row>
    <row r="35" spans="1:23" x14ac:dyDescent="0.2">
      <c r="A35" s="212" t="str">
        <f>by_src_allpol!C32</f>
        <v>Fugitives</v>
      </c>
      <c r="B35" s="225">
        <f>IF(ISNA(VLOOKUP($A35,by_src_allpol!$C$22:$H$56,2,FALSE))=TRUE,0,VLOOKUP($A35,by_src_allpol!$C$22:$H$56,2,FALSE))</f>
        <v>0.60000000000000009</v>
      </c>
      <c r="C35" s="215">
        <v>0.2</v>
      </c>
      <c r="D35" s="215">
        <f t="shared" si="16"/>
        <v>0.40000000000000008</v>
      </c>
      <c r="E35" s="216">
        <f t="shared" si="17"/>
        <v>2.0000000000000004</v>
      </c>
      <c r="F35" s="225">
        <f>IF(ISNA(VLOOKUP($A35,by_src_allpol!$C$22:$H$56,3,FALSE))=TRUE,0,VLOOKUP($A35,by_src_allpol!$C$22:$H$56,3,FALSE))</f>
        <v>1691.2835731693899</v>
      </c>
      <c r="G35" s="226">
        <v>2001.5635826374441</v>
      </c>
      <c r="H35" s="215">
        <f t="shared" si="18"/>
        <v>-310.28000946805423</v>
      </c>
      <c r="I35" s="216">
        <f t="shared" si="19"/>
        <v>-0.15501881237227585</v>
      </c>
      <c r="J35" s="225">
        <f>IF(ISNA(VLOOKUP($A35,by_src_allpol!$C$22:$H$56,4,FALSE))=TRUE,0,VLOOKUP($A35,by_src_allpol!$C$22:$H$56,4,FALSE))</f>
        <v>0.5</v>
      </c>
      <c r="K35" s="226">
        <v>0.1</v>
      </c>
      <c r="L35" s="215">
        <f t="shared" si="20"/>
        <v>0.4</v>
      </c>
      <c r="M35" s="216">
        <f t="shared" si="21"/>
        <v>4</v>
      </c>
      <c r="N35" s="225">
        <f>IF(ISNA(VLOOKUP($A35,by_src_allpol!$C$22:$H$56,5,FALSE))=TRUE,0,VLOOKUP($A35,by_src_allpol!$C$22:$H$56,5,FALSE))</f>
        <v>1.6</v>
      </c>
      <c r="O35" s="226">
        <v>0</v>
      </c>
      <c r="P35" s="215">
        <f t="shared" si="22"/>
        <v>1.6</v>
      </c>
      <c r="Q35" s="216" t="str">
        <f t="shared" si="23"/>
        <v>*</v>
      </c>
      <c r="R35" s="225">
        <f>IF(ISNA(VLOOKUP($A35,by_src_allpol!$C$22:$H$56,6,FALSE))=TRUE,0,VLOOKUP($A35,by_src_allpol!$C$22:$H$56,6,FALSE))</f>
        <v>0</v>
      </c>
      <c r="S35" s="226">
        <v>0</v>
      </c>
      <c r="T35" s="215">
        <f t="shared" si="24"/>
        <v>0</v>
      </c>
      <c r="U35" s="216">
        <f t="shared" si="25"/>
        <v>0</v>
      </c>
      <c r="V35" s="230"/>
      <c r="W35" s="230"/>
    </row>
    <row r="36" spans="1:23" x14ac:dyDescent="0.2">
      <c r="A36" s="212" t="str">
        <f>by_src_allpol!C33</f>
        <v>Gas Plant Truck Loading</v>
      </c>
      <c r="B36" s="225">
        <f>IF(ISNA(VLOOKUP($A36,by_src_allpol!$C$22:$H$56,2,FALSE))=TRUE,0,VLOOKUP($A36,by_src_allpol!$C$22:$H$56,2,FALSE))</f>
        <v>0</v>
      </c>
      <c r="C36" s="215">
        <v>0</v>
      </c>
      <c r="D36" s="215">
        <f t="shared" si="16"/>
        <v>0</v>
      </c>
      <c r="E36" s="216">
        <f t="shared" si="17"/>
        <v>0</v>
      </c>
      <c r="F36" s="225">
        <f>IF(ISNA(VLOOKUP($A36,by_src_allpol!$C$22:$H$56,3,FALSE))=TRUE,0,VLOOKUP($A36,by_src_allpol!$C$22:$H$56,3,FALSE))</f>
        <v>0</v>
      </c>
      <c r="G36" s="226">
        <v>0</v>
      </c>
      <c r="H36" s="215">
        <f t="shared" si="18"/>
        <v>0</v>
      </c>
      <c r="I36" s="216">
        <f t="shared" si="19"/>
        <v>0</v>
      </c>
      <c r="J36" s="225">
        <f>IF(ISNA(VLOOKUP($A36,by_src_allpol!$C$22:$H$56,4,FALSE))=TRUE,0,VLOOKUP($A36,by_src_allpol!$C$22:$H$56,4,FALSE))</f>
        <v>0</v>
      </c>
      <c r="K36" s="226">
        <v>0</v>
      </c>
      <c r="L36" s="215">
        <f t="shared" si="20"/>
        <v>0</v>
      </c>
      <c r="M36" s="216">
        <f t="shared" si="21"/>
        <v>0</v>
      </c>
      <c r="N36" s="225">
        <f>IF(ISNA(VLOOKUP($A36,by_src_allpol!$C$22:$H$56,5,FALSE))=TRUE,0,VLOOKUP($A36,by_src_allpol!$C$22:$H$56,5,FALSE))</f>
        <v>0</v>
      </c>
      <c r="O36" s="226">
        <v>0</v>
      </c>
      <c r="P36" s="215">
        <f t="shared" si="22"/>
        <v>0</v>
      </c>
      <c r="Q36" s="216">
        <f t="shared" si="23"/>
        <v>0</v>
      </c>
      <c r="R36" s="225">
        <f>IF(ISNA(VLOOKUP($A36,by_src_allpol!$C$22:$H$56,6,FALSE))=TRUE,0,VLOOKUP($A36,by_src_allpol!$C$22:$H$56,6,FALSE))</f>
        <v>0</v>
      </c>
      <c r="S36" s="226">
        <v>0</v>
      </c>
      <c r="T36" s="215">
        <f t="shared" si="24"/>
        <v>0</v>
      </c>
      <c r="U36" s="216">
        <f t="shared" si="25"/>
        <v>0</v>
      </c>
      <c r="V36" s="230"/>
      <c r="W36" s="230"/>
    </row>
    <row r="37" spans="1:23" x14ac:dyDescent="0.2">
      <c r="A37" s="212" t="str">
        <f>by_src_allpol!C34</f>
        <v>Gas Well Truck Loading</v>
      </c>
      <c r="B37" s="225">
        <f>IF(ISNA(VLOOKUP($A37,by_src_allpol!$C$22:$H$56,2,FALSE))=TRUE,0,VLOOKUP($A37,by_src_allpol!$C$22:$H$56,2,FALSE))</f>
        <v>0</v>
      </c>
      <c r="C37" s="215">
        <v>0</v>
      </c>
      <c r="D37" s="215">
        <f t="shared" si="16"/>
        <v>0</v>
      </c>
      <c r="E37" s="216">
        <f t="shared" si="17"/>
        <v>0</v>
      </c>
      <c r="F37" s="225">
        <f>IF(ISNA(VLOOKUP($A37,by_src_allpol!$C$22:$H$56,3,FALSE))=TRUE,0,VLOOKUP($A37,by_src_allpol!$C$22:$H$56,3,FALSE))</f>
        <v>26.432230665717515</v>
      </c>
      <c r="G37" s="226">
        <v>31.276973127543197</v>
      </c>
      <c r="H37" s="215">
        <f t="shared" si="18"/>
        <v>-4.8447424618256818</v>
      </c>
      <c r="I37" s="216">
        <f t="shared" si="19"/>
        <v>-0.15489806005426063</v>
      </c>
      <c r="J37" s="225">
        <f>IF(ISNA(VLOOKUP($A37,by_src_allpol!$C$22:$H$56,4,FALSE))=TRUE,0,VLOOKUP($A37,by_src_allpol!$C$22:$H$56,4,FALSE))</f>
        <v>0</v>
      </c>
      <c r="K37" s="226">
        <v>0</v>
      </c>
      <c r="L37" s="215">
        <f t="shared" si="20"/>
        <v>0</v>
      </c>
      <c r="M37" s="216">
        <f t="shared" si="21"/>
        <v>0</v>
      </c>
      <c r="N37" s="225">
        <f>IF(ISNA(VLOOKUP($A37,by_src_allpol!$C$22:$H$56,5,FALSE))=TRUE,0,VLOOKUP($A37,by_src_allpol!$C$22:$H$56,5,FALSE))</f>
        <v>0</v>
      </c>
      <c r="O37" s="226">
        <v>0</v>
      </c>
      <c r="P37" s="215">
        <f t="shared" si="22"/>
        <v>0</v>
      </c>
      <c r="Q37" s="216">
        <f t="shared" si="23"/>
        <v>0</v>
      </c>
      <c r="R37" s="225">
        <f>IF(ISNA(VLOOKUP($A37,by_src_allpol!$C$22:$H$56,6,FALSE))=TRUE,0,VLOOKUP($A37,by_src_allpol!$C$22:$H$56,6,FALSE))</f>
        <v>0</v>
      </c>
      <c r="S37" s="226">
        <v>0</v>
      </c>
      <c r="T37" s="215">
        <f t="shared" si="24"/>
        <v>0</v>
      </c>
      <c r="U37" s="216">
        <f t="shared" si="25"/>
        <v>0</v>
      </c>
      <c r="V37" s="230"/>
      <c r="W37" s="230"/>
    </row>
    <row r="38" spans="1:23" x14ac:dyDescent="0.2">
      <c r="A38" s="212" t="str">
        <f>by_src_allpol!C35</f>
        <v>Generator</v>
      </c>
      <c r="B38" s="225">
        <f>IF(ISNA(VLOOKUP($A38,by_src_allpol!$C$22:$H$56,2,FALSE))=TRUE,0,VLOOKUP($A38,by_src_allpol!$C$22:$H$56,2,FALSE))</f>
        <v>216.14160573832231</v>
      </c>
      <c r="C38" s="215">
        <v>157.19999999999999</v>
      </c>
      <c r="D38" s="215">
        <f t="shared" si="16"/>
        <v>58.941605738322323</v>
      </c>
      <c r="E38" s="216">
        <f t="shared" si="17"/>
        <v>0.37494660138881886</v>
      </c>
      <c r="F38" s="225">
        <f>IF(ISNA(VLOOKUP($A38,by_src_allpol!$C$22:$H$56,3,FALSE))=TRUE,0,VLOOKUP($A38,by_src_allpol!$C$22:$H$56,3,FALSE))</f>
        <v>6.5584952886246661</v>
      </c>
      <c r="G38" s="226">
        <v>4.7699999999999996</v>
      </c>
      <c r="H38" s="215">
        <f t="shared" si="18"/>
        <v>1.7884952886246666</v>
      </c>
      <c r="I38" s="216">
        <f t="shared" si="19"/>
        <v>0.37494660138881902</v>
      </c>
      <c r="J38" s="225">
        <f>IF(ISNA(VLOOKUP($A38,by_src_allpol!$C$22:$H$56,4,FALSE))=TRUE,0,VLOOKUP($A38,by_src_allpol!$C$22:$H$56,4,FALSE))</f>
        <v>115.42676718659133</v>
      </c>
      <c r="K38" s="226">
        <v>83.95</v>
      </c>
      <c r="L38" s="215">
        <f t="shared" si="20"/>
        <v>31.476767186591331</v>
      </c>
      <c r="M38" s="216">
        <f t="shared" si="21"/>
        <v>0.37494660138881869</v>
      </c>
      <c r="N38" s="225">
        <f>IF(ISNA(VLOOKUP($A38,by_src_allpol!$C$22:$H$56,5,FALSE))=TRUE,0,VLOOKUP($A38,by_src_allpol!$C$22:$H$56,5,FALSE))</f>
        <v>5.499786405555275E-2</v>
      </c>
      <c r="O38" s="226">
        <v>0.04</v>
      </c>
      <c r="P38" s="215">
        <f t="shared" si="22"/>
        <v>1.499786405555275E-2</v>
      </c>
      <c r="Q38" s="216">
        <f t="shared" si="23"/>
        <v>0.37494660138881875</v>
      </c>
      <c r="R38" s="225">
        <f>IF(ISNA(VLOOKUP($A38,by_src_allpol!$C$22:$H$56,6,FALSE))=TRUE,0,VLOOKUP($A38,by_src_allpol!$C$22:$H$56,6,FALSE))</f>
        <v>0.5774775725833039</v>
      </c>
      <c r="S38" s="226">
        <v>0.42</v>
      </c>
      <c r="T38" s="215">
        <f t="shared" si="24"/>
        <v>0.15747757258330392</v>
      </c>
      <c r="U38" s="216">
        <f t="shared" si="25"/>
        <v>0.37494660138881886</v>
      </c>
      <c r="V38" s="230"/>
      <c r="W38" s="230"/>
    </row>
    <row r="39" spans="1:23" x14ac:dyDescent="0.2">
      <c r="A39" s="212" t="str">
        <f>by_src_allpol!C36</f>
        <v>Heaters</v>
      </c>
      <c r="B39" s="225">
        <f>IF(ISNA(VLOOKUP($A39,by_src_allpol!$C$22:$H$56,2,FALSE))=TRUE,0,VLOOKUP($A39,by_src_allpol!$C$22:$H$56,2,FALSE))</f>
        <v>795.03921780070527</v>
      </c>
      <c r="C39" s="215">
        <v>397.74684489144983</v>
      </c>
      <c r="D39" s="215">
        <f t="shared" si="16"/>
        <v>397.29237290925545</v>
      </c>
      <c r="E39" s="216">
        <f t="shared" si="17"/>
        <v>0.9988573838157826</v>
      </c>
      <c r="F39" s="225">
        <f>IF(ISNA(VLOOKUP($A39,by_src_allpol!$C$22:$H$56,3,FALSE))=TRUE,0,VLOOKUP($A39,by_src_allpol!$C$22:$H$56,3,FALSE))</f>
        <v>74.557494381396992</v>
      </c>
      <c r="G39" s="226">
        <v>20.16877791734791</v>
      </c>
      <c r="H39" s="215">
        <f t="shared" si="18"/>
        <v>54.388716464049082</v>
      </c>
      <c r="I39" s="216">
        <f t="shared" si="19"/>
        <v>2.6966788313568242</v>
      </c>
      <c r="J39" s="225">
        <f>IF(ISNA(VLOOKUP($A39,by_src_allpol!$C$22:$H$56,4,FALSE))=TRUE,0,VLOOKUP($A39,by_src_allpol!$C$22:$H$56,4,FALSE))</f>
        <v>710.5514322870423</v>
      </c>
      <c r="K39" s="226">
        <v>299.71340819222252</v>
      </c>
      <c r="L39" s="215">
        <f t="shared" si="20"/>
        <v>410.83802409481979</v>
      </c>
      <c r="M39" s="216">
        <f t="shared" si="21"/>
        <v>1.3707695847605423</v>
      </c>
      <c r="N39" s="225">
        <f>IF(ISNA(VLOOKUP($A39,by_src_allpol!$C$22:$H$56,5,FALSE))=TRUE,0,VLOOKUP($A39,by_src_allpol!$C$22:$H$56,5,FALSE))</f>
        <v>4.0209407357462421</v>
      </c>
      <c r="O39" s="226">
        <v>2.1381757728015911</v>
      </c>
      <c r="P39" s="215">
        <f t="shared" si="22"/>
        <v>1.882764962944651</v>
      </c>
      <c r="Q39" s="216">
        <f t="shared" si="23"/>
        <v>0.88054732772400535</v>
      </c>
      <c r="R39" s="225">
        <f>IF(ISNA(VLOOKUP($A39,by_src_allpol!$C$22:$H$56,6,FALSE))=TRUE,0,VLOOKUP($A39,by_src_allpol!$C$22:$H$56,6,FALSE))</f>
        <v>50.93044937641092</v>
      </c>
      <c r="S39" s="226">
        <v>27.082493122153476</v>
      </c>
      <c r="T39" s="215">
        <f t="shared" si="24"/>
        <v>23.847956254257443</v>
      </c>
      <c r="U39" s="216">
        <f t="shared" si="25"/>
        <v>0.88056724123193142</v>
      </c>
      <c r="V39" s="230"/>
      <c r="W39" s="230"/>
    </row>
    <row r="40" spans="1:23" x14ac:dyDescent="0.2">
      <c r="A40" s="212" t="str">
        <f>by_src_allpol!C37</f>
        <v>Initial completion Flaring</v>
      </c>
      <c r="B40" s="225">
        <f>IF(ISNA(VLOOKUP($A40,by_src_allpol!$C$22:$H$56,2,FALSE))=TRUE,0,VLOOKUP($A40,by_src_allpol!$C$22:$H$56,2,FALSE))</f>
        <v>0.26257714285714284</v>
      </c>
      <c r="C40" s="215">
        <v>1.0325181818181817</v>
      </c>
      <c r="D40" s="215">
        <f t="shared" si="16"/>
        <v>-0.76994103896103883</v>
      </c>
      <c r="E40" s="216">
        <f t="shared" si="17"/>
        <v>-0.74569247546346784</v>
      </c>
      <c r="F40" s="225">
        <f>IF(ISNA(VLOOKUP($A40,by_src_allpol!$C$22:$H$56,3,FALSE))=TRUE,0,VLOOKUP($A40,by_src_allpol!$C$22:$H$56,3,FALSE))</f>
        <v>0</v>
      </c>
      <c r="G40" s="226">
        <v>0</v>
      </c>
      <c r="H40" s="215">
        <f t="shared" si="18"/>
        <v>0</v>
      </c>
      <c r="I40" s="216">
        <f t="shared" si="19"/>
        <v>0</v>
      </c>
      <c r="J40" s="225">
        <f>IF(ISNA(VLOOKUP($A40,by_src_allpol!$C$22:$H$56,4,FALSE))=TRUE,0,VLOOKUP($A40,by_src_allpol!$C$22:$H$56,4,FALSE))</f>
        <v>1.4287285714285707</v>
      </c>
      <c r="K40" s="226">
        <v>5.6181136363636357</v>
      </c>
      <c r="L40" s="215">
        <f t="shared" si="20"/>
        <v>-4.189385064935065</v>
      </c>
      <c r="M40" s="216">
        <f t="shared" si="21"/>
        <v>-0.74569247546346795</v>
      </c>
      <c r="N40" s="225">
        <f>IF(ISNA(VLOOKUP($A40,by_src_allpol!$C$22:$H$56,5,FALSE))=TRUE,0,VLOOKUP($A40,by_src_allpol!$C$22:$H$56,5,FALSE))</f>
        <v>0</v>
      </c>
      <c r="O40" s="226">
        <v>0</v>
      </c>
      <c r="P40" s="215">
        <f t="shared" si="22"/>
        <v>0</v>
      </c>
      <c r="Q40" s="216">
        <f t="shared" si="23"/>
        <v>0</v>
      </c>
      <c r="R40" s="225">
        <f>IF(ISNA(VLOOKUP($A40,by_src_allpol!$C$22:$H$56,6,FALSE))=TRUE,0,VLOOKUP($A40,by_src_allpol!$C$22:$H$56,6,FALSE))</f>
        <v>0</v>
      </c>
      <c r="S40" s="226">
        <v>0</v>
      </c>
      <c r="T40" s="215">
        <f t="shared" si="24"/>
        <v>0</v>
      </c>
      <c r="U40" s="216">
        <f t="shared" si="25"/>
        <v>0</v>
      </c>
      <c r="V40" s="230"/>
      <c r="W40" s="230"/>
    </row>
    <row r="41" spans="1:23" x14ac:dyDescent="0.2">
      <c r="A41" s="212" t="str">
        <f>by_src_allpol!C38</f>
        <v>Miscellaneous engines</v>
      </c>
      <c r="B41" s="225">
        <f>IF(ISNA(VLOOKUP($A41,by_src_allpol!$C$22:$H$56,2,FALSE))=TRUE,0,VLOOKUP($A41,by_src_allpol!$C$22:$H$56,2,FALSE))</f>
        <v>3873.3381542719885</v>
      </c>
      <c r="C41" s="215">
        <v>4135.9082237609282</v>
      </c>
      <c r="D41" s="215">
        <f t="shared" si="16"/>
        <v>-262.57006948893968</v>
      </c>
      <c r="E41" s="216">
        <f t="shared" si="17"/>
        <v>-6.3485468072155479E-2</v>
      </c>
      <c r="F41" s="225">
        <f>IF(ISNA(VLOOKUP($A41,by_src_allpol!$C$22:$H$56,3,FALSE))=TRUE,0,VLOOKUP($A41,by_src_allpol!$C$22:$H$56,3,FALSE))</f>
        <v>466.08003285701642</v>
      </c>
      <c r="G41" s="226">
        <v>502.39558820781133</v>
      </c>
      <c r="H41" s="215">
        <f t="shared" si="18"/>
        <v>-36.315555350794909</v>
      </c>
      <c r="I41" s="216">
        <f t="shared" si="19"/>
        <v>-7.2284781560966474E-2</v>
      </c>
      <c r="J41" s="225">
        <f>IF(ISNA(VLOOKUP($A41,by_src_allpol!$C$22:$H$56,4,FALSE))=TRUE,0,VLOOKUP($A41,by_src_allpol!$C$22:$H$56,4,FALSE))</f>
        <v>3516.0423544671939</v>
      </c>
      <c r="K41" s="226">
        <v>3713.9351834976146</v>
      </c>
      <c r="L41" s="215">
        <f t="shared" si="20"/>
        <v>-197.89282903042067</v>
      </c>
      <c r="M41" s="216">
        <f t="shared" si="21"/>
        <v>-5.3283867179408945E-2</v>
      </c>
      <c r="N41" s="225">
        <f>IF(ISNA(VLOOKUP($A41,by_src_allpol!$C$22:$H$56,5,FALSE))=TRUE,0,VLOOKUP($A41,by_src_allpol!$C$22:$H$56,5,FALSE))</f>
        <v>59.462545142811344</v>
      </c>
      <c r="O41" s="226">
        <v>400.69969916721499</v>
      </c>
      <c r="P41" s="215">
        <f t="shared" si="22"/>
        <v>-341.23715402440365</v>
      </c>
      <c r="Q41" s="216">
        <f t="shared" si="23"/>
        <v>-0.85160321990160226</v>
      </c>
      <c r="R41" s="225">
        <f>IF(ISNA(VLOOKUP($A41,by_src_allpol!$C$22:$H$56,6,FALSE))=TRUE,0,VLOOKUP($A41,by_src_allpol!$C$22:$H$56,6,FALSE))</f>
        <v>363.09162650734442</v>
      </c>
      <c r="S41" s="226">
        <v>373.94164063256142</v>
      </c>
      <c r="T41" s="215">
        <f t="shared" si="24"/>
        <v>-10.850014125217001</v>
      </c>
      <c r="U41" s="216">
        <f t="shared" si="25"/>
        <v>-2.9015260527987915E-2</v>
      </c>
      <c r="V41" s="230"/>
      <c r="W41" s="230"/>
    </row>
    <row r="42" spans="1:23" x14ac:dyDescent="0.2">
      <c r="A42" s="212" t="str">
        <f>by_src_allpol!C39</f>
        <v>Natural Gas Production, Other Not Classified</v>
      </c>
      <c r="B42" s="225">
        <f>IF(ISNA(VLOOKUP($A42,by_src_allpol!$C$22:$H$56,2,FALSE))=TRUE,0,VLOOKUP($A42,by_src_allpol!$C$22:$H$56,2,FALSE))</f>
        <v>0</v>
      </c>
      <c r="C42" s="215">
        <v>0</v>
      </c>
      <c r="D42" s="215">
        <f t="shared" si="16"/>
        <v>0</v>
      </c>
      <c r="E42" s="216">
        <f t="shared" si="17"/>
        <v>0</v>
      </c>
      <c r="F42" s="225">
        <f>IF(ISNA(VLOOKUP($A42,by_src_allpol!$C$22:$H$56,3,FALSE))=TRUE,0,VLOOKUP($A42,by_src_allpol!$C$22:$H$56,3,FALSE))</f>
        <v>65.384210682443907</v>
      </c>
      <c r="G42" s="226">
        <v>53.359999999999985</v>
      </c>
      <c r="H42" s="215">
        <f t="shared" si="18"/>
        <v>12.024210682443922</v>
      </c>
      <c r="I42" s="216">
        <f t="shared" si="19"/>
        <v>0.2253412796559956</v>
      </c>
      <c r="J42" s="225">
        <f>IF(ISNA(VLOOKUP($A42,by_src_allpol!$C$22:$H$56,4,FALSE))=TRUE,0,VLOOKUP($A42,by_src_allpol!$C$22:$H$56,4,FALSE))</f>
        <v>0</v>
      </c>
      <c r="K42" s="226">
        <v>0</v>
      </c>
      <c r="L42" s="215">
        <f t="shared" si="20"/>
        <v>0</v>
      </c>
      <c r="M42" s="216">
        <f t="shared" si="21"/>
        <v>0</v>
      </c>
      <c r="N42" s="225">
        <f>IF(ISNA(VLOOKUP($A42,by_src_allpol!$C$22:$H$56,5,FALSE))=TRUE,0,VLOOKUP($A42,by_src_allpol!$C$22:$H$56,5,FALSE))</f>
        <v>0</v>
      </c>
      <c r="O42" s="226">
        <v>0</v>
      </c>
      <c r="P42" s="215">
        <f t="shared" si="22"/>
        <v>0</v>
      </c>
      <c r="Q42" s="216">
        <f t="shared" si="23"/>
        <v>0</v>
      </c>
      <c r="R42" s="225">
        <f>IF(ISNA(VLOOKUP($A42,by_src_allpol!$C$22:$H$56,6,FALSE))=TRUE,0,VLOOKUP($A42,by_src_allpol!$C$22:$H$56,6,FALSE))</f>
        <v>0</v>
      </c>
      <c r="S42" s="226">
        <v>0</v>
      </c>
      <c r="T42" s="215">
        <f t="shared" si="24"/>
        <v>0</v>
      </c>
      <c r="U42" s="216">
        <f t="shared" si="25"/>
        <v>0</v>
      </c>
      <c r="V42" s="230"/>
      <c r="W42" s="230"/>
    </row>
    <row r="43" spans="1:23" x14ac:dyDescent="0.2">
      <c r="A43" s="212" t="str">
        <f>by_src_allpol!C40</f>
        <v>Oil Tank</v>
      </c>
      <c r="B43" s="225">
        <f>IF(ISNA(VLOOKUP($A43,by_src_allpol!$C$22:$H$56,2,FALSE))=TRUE,0,VLOOKUP($A43,by_src_allpol!$C$22:$H$56,2,FALSE))</f>
        <v>0</v>
      </c>
      <c r="C43" s="215">
        <v>0</v>
      </c>
      <c r="D43" s="215">
        <f t="shared" si="16"/>
        <v>0</v>
      </c>
      <c r="E43" s="216">
        <f t="shared" si="17"/>
        <v>0</v>
      </c>
      <c r="F43" s="225">
        <f>IF(ISNA(VLOOKUP($A43,by_src_allpol!$C$22:$H$56,3,FALSE))=TRUE,0,VLOOKUP($A43,by_src_allpol!$C$22:$H$56,3,FALSE))</f>
        <v>387.04983699999997</v>
      </c>
      <c r="G43" s="226">
        <v>411.63192649999991</v>
      </c>
      <c r="H43" s="215">
        <f t="shared" si="18"/>
        <v>-24.582089499999938</v>
      </c>
      <c r="I43" s="216">
        <f t="shared" si="19"/>
        <v>-5.9718617331301543E-2</v>
      </c>
      <c r="J43" s="225">
        <f>IF(ISNA(VLOOKUP($A43,by_src_allpol!$C$22:$H$56,4,FALSE))=TRUE,0,VLOOKUP($A43,by_src_allpol!$C$22:$H$56,4,FALSE))</f>
        <v>0</v>
      </c>
      <c r="K43" s="226">
        <v>0</v>
      </c>
      <c r="L43" s="215">
        <f t="shared" si="20"/>
        <v>0</v>
      </c>
      <c r="M43" s="216">
        <f t="shared" si="21"/>
        <v>0</v>
      </c>
      <c r="N43" s="225">
        <f>IF(ISNA(VLOOKUP($A43,by_src_allpol!$C$22:$H$56,5,FALSE))=TRUE,0,VLOOKUP($A43,by_src_allpol!$C$22:$H$56,5,FALSE))</f>
        <v>0</v>
      </c>
      <c r="O43" s="226">
        <v>0</v>
      </c>
      <c r="P43" s="215">
        <f t="shared" si="22"/>
        <v>0</v>
      </c>
      <c r="Q43" s="216">
        <f t="shared" si="23"/>
        <v>0</v>
      </c>
      <c r="R43" s="225">
        <f>IF(ISNA(VLOOKUP($A43,by_src_allpol!$C$22:$H$56,6,FALSE))=TRUE,0,VLOOKUP($A43,by_src_allpol!$C$22:$H$56,6,FALSE))</f>
        <v>0</v>
      </c>
      <c r="S43" s="226">
        <v>0</v>
      </c>
      <c r="T43" s="215">
        <f t="shared" si="24"/>
        <v>0</v>
      </c>
      <c r="U43" s="216">
        <f t="shared" si="25"/>
        <v>0</v>
      </c>
      <c r="V43" s="230"/>
      <c r="W43" s="230"/>
    </row>
    <row r="44" spans="1:23" x14ac:dyDescent="0.2">
      <c r="A44" s="212" t="str">
        <f>by_src_allpol!C41</f>
        <v>Oil Well Truck Loading</v>
      </c>
      <c r="B44" s="225">
        <f>IF(ISNA(VLOOKUP($A44,by_src_allpol!$C$22:$H$56,2,FALSE))=TRUE,0,VLOOKUP($A44,by_src_allpol!$C$22:$H$56,2,FALSE))</f>
        <v>0</v>
      </c>
      <c r="C44" s="215">
        <v>0</v>
      </c>
      <c r="D44" s="215">
        <f t="shared" si="16"/>
        <v>0</v>
      </c>
      <c r="E44" s="216">
        <f t="shared" si="17"/>
        <v>0</v>
      </c>
      <c r="F44" s="225">
        <f>IF(ISNA(VLOOKUP($A44,by_src_allpol!$C$22:$H$56,3,FALSE))=TRUE,0,VLOOKUP($A44,by_src_allpol!$C$22:$H$56,3,FALSE))</f>
        <v>561.40415203459827</v>
      </c>
      <c r="G44" s="226">
        <v>863.20430593768651</v>
      </c>
      <c r="H44" s="215">
        <f t="shared" si="18"/>
        <v>-301.80015390308824</v>
      </c>
      <c r="I44" s="216">
        <f t="shared" si="19"/>
        <v>-0.34962772060693909</v>
      </c>
      <c r="J44" s="225">
        <f>IF(ISNA(VLOOKUP($A44,by_src_allpol!$C$22:$H$56,4,FALSE))=TRUE,0,VLOOKUP($A44,by_src_allpol!$C$22:$H$56,4,FALSE))</f>
        <v>0</v>
      </c>
      <c r="K44" s="226">
        <v>0</v>
      </c>
      <c r="L44" s="215">
        <f t="shared" si="20"/>
        <v>0</v>
      </c>
      <c r="M44" s="216">
        <f t="shared" si="21"/>
        <v>0</v>
      </c>
      <c r="N44" s="225">
        <f>IF(ISNA(VLOOKUP($A44,by_src_allpol!$C$22:$H$56,5,FALSE))=TRUE,0,VLOOKUP($A44,by_src_allpol!$C$22:$H$56,5,FALSE))</f>
        <v>0</v>
      </c>
      <c r="O44" s="226">
        <v>0</v>
      </c>
      <c r="P44" s="215">
        <f t="shared" si="22"/>
        <v>0</v>
      </c>
      <c r="Q44" s="216">
        <f t="shared" si="23"/>
        <v>0</v>
      </c>
      <c r="R44" s="225">
        <f>IF(ISNA(VLOOKUP($A44,by_src_allpol!$C$22:$H$56,6,FALSE))=TRUE,0,VLOOKUP($A44,by_src_allpol!$C$22:$H$56,6,FALSE))</f>
        <v>0</v>
      </c>
      <c r="S44" s="226">
        <v>0</v>
      </c>
      <c r="T44" s="215">
        <f t="shared" si="24"/>
        <v>0</v>
      </c>
      <c r="U44" s="216">
        <f t="shared" si="25"/>
        <v>0</v>
      </c>
      <c r="V44" s="230"/>
      <c r="W44" s="230"/>
    </row>
    <row r="45" spans="1:23" x14ac:dyDescent="0.2">
      <c r="A45" s="212" t="str">
        <f>by_src_allpol!C42</f>
        <v>Other Flaring</v>
      </c>
      <c r="B45" s="225">
        <f>IF(ISNA(VLOOKUP($A45,by_src_allpol!$C$22:$H$56,2,FALSE))=TRUE,0,VLOOKUP($A45,by_src_allpol!$C$22:$H$56,2,FALSE))</f>
        <v>9.1380392907274981</v>
      </c>
      <c r="C45" s="215">
        <v>11.404127723210371</v>
      </c>
      <c r="D45" s="215">
        <f t="shared" si="16"/>
        <v>-2.2660884324828725</v>
      </c>
      <c r="E45" s="216">
        <f t="shared" si="17"/>
        <v>-0.19870773876644615</v>
      </c>
      <c r="F45" s="225">
        <f>IF(ISNA(VLOOKUP($A45,by_src_allpol!$C$22:$H$56,3,FALSE))=TRUE,0,VLOOKUP($A45,by_src_allpol!$C$22:$H$56,3,FALSE))</f>
        <v>0</v>
      </c>
      <c r="G45" s="226">
        <v>0</v>
      </c>
      <c r="H45" s="215">
        <f t="shared" si="18"/>
        <v>0</v>
      </c>
      <c r="I45" s="216">
        <f t="shared" si="19"/>
        <v>0</v>
      </c>
      <c r="J45" s="225">
        <f>IF(ISNA(VLOOKUP($A45,by_src_allpol!$C$22:$H$56,4,FALSE))=TRUE,0,VLOOKUP($A45,by_src_allpol!$C$22:$H$56,4,FALSE))</f>
        <v>49.721684376017258</v>
      </c>
      <c r="K45" s="226">
        <v>62.051871435115245</v>
      </c>
      <c r="L45" s="215">
        <f t="shared" si="20"/>
        <v>-12.330187059097987</v>
      </c>
      <c r="M45" s="216">
        <f t="shared" si="21"/>
        <v>-0.19870773876644623</v>
      </c>
      <c r="N45" s="225">
        <f>IF(ISNA(VLOOKUP($A45,by_src_allpol!$C$22:$H$56,5,FALSE))=TRUE,0,VLOOKUP($A45,by_src_allpol!$C$22:$H$56,5,FALSE))</f>
        <v>0</v>
      </c>
      <c r="O45" s="226">
        <v>0</v>
      </c>
      <c r="P45" s="215">
        <f t="shared" si="22"/>
        <v>0</v>
      </c>
      <c r="Q45" s="216">
        <f t="shared" si="23"/>
        <v>0</v>
      </c>
      <c r="R45" s="225">
        <f>IF(ISNA(VLOOKUP($A45,by_src_allpol!$C$22:$H$56,6,FALSE))=TRUE,0,VLOOKUP($A45,by_src_allpol!$C$22:$H$56,6,FALSE))</f>
        <v>0</v>
      </c>
      <c r="S45" s="226">
        <v>0</v>
      </c>
      <c r="T45" s="215">
        <f t="shared" si="24"/>
        <v>0</v>
      </c>
      <c r="U45" s="216">
        <f t="shared" si="25"/>
        <v>0</v>
      </c>
      <c r="V45" s="230"/>
      <c r="W45" s="230"/>
    </row>
    <row r="46" spans="1:23" x14ac:dyDescent="0.2">
      <c r="A46" s="212" t="str">
        <f>by_src_allpol!C43</f>
        <v>Other Not Classified</v>
      </c>
      <c r="B46" s="225">
        <f>IF(ISNA(VLOOKUP($A46,by_src_allpol!$C$22:$H$56,2,FALSE))=TRUE,0,VLOOKUP($A46,by_src_allpol!$C$22:$H$56,2,FALSE))</f>
        <v>2.4600000000000004</v>
      </c>
      <c r="C46" s="215">
        <v>0</v>
      </c>
      <c r="D46" s="215">
        <f t="shared" si="16"/>
        <v>2.4600000000000004</v>
      </c>
      <c r="E46" s="216" t="str">
        <f t="shared" si="17"/>
        <v>*</v>
      </c>
      <c r="F46" s="225">
        <f>IF(ISNA(VLOOKUP($A46,by_src_allpol!$C$22:$H$56,3,FALSE))=TRUE,0,VLOOKUP($A46,by_src_allpol!$C$22:$H$56,3,FALSE))</f>
        <v>225.63</v>
      </c>
      <c r="G46" s="226">
        <v>0</v>
      </c>
      <c r="H46" s="215">
        <f t="shared" si="18"/>
        <v>225.63</v>
      </c>
      <c r="I46" s="216" t="str">
        <f t="shared" si="19"/>
        <v>*</v>
      </c>
      <c r="J46" s="225">
        <f>IF(ISNA(VLOOKUP($A46,by_src_allpol!$C$22:$H$56,4,FALSE))=TRUE,0,VLOOKUP($A46,by_src_allpol!$C$22:$H$56,4,FALSE))</f>
        <v>1.3</v>
      </c>
      <c r="K46" s="226">
        <v>0</v>
      </c>
      <c r="L46" s="215">
        <f t="shared" si="20"/>
        <v>1.3</v>
      </c>
      <c r="M46" s="216" t="str">
        <f t="shared" si="21"/>
        <v>*</v>
      </c>
      <c r="N46" s="225">
        <f>IF(ISNA(VLOOKUP($A46,by_src_allpol!$C$22:$H$56,5,FALSE))=TRUE,0,VLOOKUP($A46,by_src_allpol!$C$22:$H$56,5,FALSE))</f>
        <v>0</v>
      </c>
      <c r="O46" s="226">
        <v>0</v>
      </c>
      <c r="P46" s="215">
        <f t="shared" si="22"/>
        <v>0</v>
      </c>
      <c r="Q46" s="216">
        <f t="shared" si="23"/>
        <v>0</v>
      </c>
      <c r="R46" s="225">
        <f>IF(ISNA(VLOOKUP($A46,by_src_allpol!$C$22:$H$56,6,FALSE))=TRUE,0,VLOOKUP($A46,by_src_allpol!$C$22:$H$56,6,FALSE))</f>
        <v>1</v>
      </c>
      <c r="S46" s="226">
        <v>0</v>
      </c>
      <c r="T46" s="215">
        <f t="shared" si="24"/>
        <v>1</v>
      </c>
      <c r="U46" s="216" t="str">
        <f t="shared" si="25"/>
        <v>*</v>
      </c>
      <c r="V46" s="230"/>
      <c r="W46" s="230"/>
    </row>
    <row r="47" spans="1:23" x14ac:dyDescent="0.2">
      <c r="A47" s="212" t="str">
        <f>by_src_allpol!C44</f>
        <v>Pneumatic devices</v>
      </c>
      <c r="B47" s="225">
        <f>IF(ISNA(VLOOKUP($A47,by_src_allpol!$C$22:$H$56,2,FALSE))=TRUE,0,VLOOKUP($A47,by_src_allpol!$C$22:$H$56,2,FALSE))</f>
        <v>0</v>
      </c>
      <c r="C47" s="215">
        <v>0</v>
      </c>
      <c r="D47" s="215">
        <f t="shared" si="16"/>
        <v>0</v>
      </c>
      <c r="E47" s="216">
        <f t="shared" si="17"/>
        <v>0</v>
      </c>
      <c r="F47" s="225">
        <f>IF(ISNA(VLOOKUP($A47,by_src_allpol!$C$22:$H$56,3,FALSE))=TRUE,0,VLOOKUP($A47,by_src_allpol!$C$22:$H$56,3,FALSE))</f>
        <v>1901.3851711385705</v>
      </c>
      <c r="G47" s="226">
        <v>2859.2691327487091</v>
      </c>
      <c r="H47" s="215">
        <f t="shared" si="18"/>
        <v>-957.88396161013861</v>
      </c>
      <c r="I47" s="216">
        <f t="shared" si="19"/>
        <v>-0.33501007325228366</v>
      </c>
      <c r="J47" s="225">
        <f>IF(ISNA(VLOOKUP($A47,by_src_allpol!$C$22:$H$56,4,FALSE))=TRUE,0,VLOOKUP($A47,by_src_allpol!$C$22:$H$56,4,FALSE))</f>
        <v>0</v>
      </c>
      <c r="K47" s="226">
        <v>0</v>
      </c>
      <c r="L47" s="215">
        <f t="shared" si="20"/>
        <v>0</v>
      </c>
      <c r="M47" s="216">
        <f t="shared" si="21"/>
        <v>0</v>
      </c>
      <c r="N47" s="225">
        <f>IF(ISNA(VLOOKUP($A47,by_src_allpol!$C$22:$H$56,5,FALSE))=TRUE,0,VLOOKUP($A47,by_src_allpol!$C$22:$H$56,5,FALSE))</f>
        <v>0</v>
      </c>
      <c r="O47" s="226">
        <v>0</v>
      </c>
      <c r="P47" s="215">
        <f t="shared" si="22"/>
        <v>0</v>
      </c>
      <c r="Q47" s="216">
        <f t="shared" si="23"/>
        <v>0</v>
      </c>
      <c r="R47" s="225">
        <f>IF(ISNA(VLOOKUP($A47,by_src_allpol!$C$22:$H$56,6,FALSE))=TRUE,0,VLOOKUP($A47,by_src_allpol!$C$22:$H$56,6,FALSE))</f>
        <v>0</v>
      </c>
      <c r="S47" s="226">
        <v>0</v>
      </c>
      <c r="T47" s="215">
        <f t="shared" si="24"/>
        <v>0</v>
      </c>
      <c r="U47" s="216">
        <f t="shared" si="25"/>
        <v>0</v>
      </c>
      <c r="V47" s="230"/>
      <c r="W47" s="230"/>
    </row>
    <row r="48" spans="1:23" x14ac:dyDescent="0.2">
      <c r="A48" s="212" t="str">
        <f>by_src_allpol!C45</f>
        <v>Pneumatic pumps</v>
      </c>
      <c r="B48" s="225">
        <f>IF(ISNA(VLOOKUP($A48,by_src_allpol!$C$22:$H$56,2,FALSE))=TRUE,0,VLOOKUP($A48,by_src_allpol!$C$22:$H$56,2,FALSE))</f>
        <v>0</v>
      </c>
      <c r="C48" s="215">
        <v>0</v>
      </c>
      <c r="D48" s="215">
        <f t="shared" si="16"/>
        <v>0</v>
      </c>
      <c r="E48" s="216">
        <f t="shared" si="17"/>
        <v>0</v>
      </c>
      <c r="F48" s="225">
        <f>IF(ISNA(VLOOKUP($A48,by_src_allpol!$C$22:$H$56,3,FALSE))=TRUE,0,VLOOKUP($A48,by_src_allpol!$C$22:$H$56,3,FALSE))</f>
        <v>9.2112139735313043</v>
      </c>
      <c r="G48" s="226">
        <v>13.521590357301481</v>
      </c>
      <c r="H48" s="215">
        <f t="shared" si="18"/>
        <v>-4.3103763837701763</v>
      </c>
      <c r="I48" s="216">
        <f t="shared" si="19"/>
        <v>-0.31877732351524979</v>
      </c>
      <c r="J48" s="225">
        <f>IF(ISNA(VLOOKUP($A48,by_src_allpol!$C$22:$H$56,4,FALSE))=TRUE,0,VLOOKUP($A48,by_src_allpol!$C$22:$H$56,4,FALSE))</f>
        <v>0</v>
      </c>
      <c r="K48" s="226">
        <v>0</v>
      </c>
      <c r="L48" s="215">
        <f t="shared" si="20"/>
        <v>0</v>
      </c>
      <c r="M48" s="216">
        <f t="shared" si="21"/>
        <v>0</v>
      </c>
      <c r="N48" s="225">
        <f>IF(ISNA(VLOOKUP($A48,by_src_allpol!$C$22:$H$56,5,FALSE))=TRUE,0,VLOOKUP($A48,by_src_allpol!$C$22:$H$56,5,FALSE))</f>
        <v>0</v>
      </c>
      <c r="O48" s="226">
        <v>0</v>
      </c>
      <c r="P48" s="215">
        <f t="shared" si="22"/>
        <v>0</v>
      </c>
      <c r="Q48" s="216">
        <f t="shared" si="23"/>
        <v>0</v>
      </c>
      <c r="R48" s="225">
        <f>IF(ISNA(VLOOKUP($A48,by_src_allpol!$C$22:$H$56,6,FALSE))=TRUE,0,VLOOKUP($A48,by_src_allpol!$C$22:$H$56,6,FALSE))</f>
        <v>0</v>
      </c>
      <c r="S48" s="226">
        <v>0</v>
      </c>
      <c r="T48" s="215">
        <f t="shared" si="24"/>
        <v>0</v>
      </c>
      <c r="U48" s="216">
        <f t="shared" si="25"/>
        <v>0</v>
      </c>
      <c r="V48" s="230"/>
      <c r="W48" s="230"/>
    </row>
    <row r="49" spans="1:23" x14ac:dyDescent="0.2">
      <c r="A49" s="212" t="str">
        <f>by_src_allpol!C46</f>
        <v>Venting - blowdowns</v>
      </c>
      <c r="B49" s="225">
        <f>IF(ISNA(VLOOKUP($A49,by_src_allpol!$C$22:$H$56,2,FALSE))=TRUE,0,VLOOKUP($A49,by_src_allpol!$C$22:$H$56,2,FALSE))</f>
        <v>0</v>
      </c>
      <c r="C49" s="215">
        <v>0</v>
      </c>
      <c r="D49" s="215">
        <f t="shared" si="16"/>
        <v>0</v>
      </c>
      <c r="E49" s="216">
        <f t="shared" si="17"/>
        <v>0</v>
      </c>
      <c r="F49" s="225">
        <f>IF(ISNA(VLOOKUP($A49,by_src_allpol!$C$22:$H$56,3,FALSE))=TRUE,0,VLOOKUP($A49,by_src_allpol!$C$22:$H$56,3,FALSE))</f>
        <v>413.12819984481132</v>
      </c>
      <c r="G49" s="226">
        <v>67.720995802255217</v>
      </c>
      <c r="H49" s="215">
        <f t="shared" si="18"/>
        <v>345.40720404255609</v>
      </c>
      <c r="I49" s="216">
        <f t="shared" si="19"/>
        <v>5.1004448465457068</v>
      </c>
      <c r="J49" s="225">
        <f>IF(ISNA(VLOOKUP($A49,by_src_allpol!$C$22:$H$56,4,FALSE))=TRUE,0,VLOOKUP($A49,by_src_allpol!$C$22:$H$56,4,FALSE))</f>
        <v>0</v>
      </c>
      <c r="K49" s="226">
        <v>0</v>
      </c>
      <c r="L49" s="215">
        <f t="shared" si="20"/>
        <v>0</v>
      </c>
      <c r="M49" s="216">
        <f t="shared" si="21"/>
        <v>0</v>
      </c>
      <c r="N49" s="225">
        <f>IF(ISNA(VLOOKUP($A49,by_src_allpol!$C$22:$H$56,5,FALSE))=TRUE,0,VLOOKUP($A49,by_src_allpol!$C$22:$H$56,5,FALSE))</f>
        <v>0</v>
      </c>
      <c r="O49" s="226">
        <v>0</v>
      </c>
      <c r="P49" s="215">
        <f t="shared" si="22"/>
        <v>0</v>
      </c>
      <c r="Q49" s="216">
        <f t="shared" si="23"/>
        <v>0</v>
      </c>
      <c r="R49" s="225">
        <f>IF(ISNA(VLOOKUP($A49,by_src_allpol!$C$22:$H$56,6,FALSE))=TRUE,0,VLOOKUP($A49,by_src_allpol!$C$22:$H$56,6,FALSE))</f>
        <v>0</v>
      </c>
      <c r="S49" s="226">
        <v>0</v>
      </c>
      <c r="T49" s="215">
        <f t="shared" si="24"/>
        <v>0</v>
      </c>
      <c r="U49" s="216">
        <f t="shared" si="25"/>
        <v>0</v>
      </c>
      <c r="V49" s="230"/>
      <c r="W49" s="230"/>
    </row>
    <row r="50" spans="1:23" x14ac:dyDescent="0.2">
      <c r="A50" s="212" t="str">
        <f>by_src_allpol!C47</f>
        <v>Venting - Compressor Shutdown</v>
      </c>
      <c r="B50" s="225">
        <f>IF(ISNA(VLOOKUP($A50,by_src_allpol!$C$22:$H$56,2,FALSE))=TRUE,0,VLOOKUP($A50,by_src_allpol!$C$22:$H$56,2,FALSE))</f>
        <v>0</v>
      </c>
      <c r="C50" s="215">
        <v>0</v>
      </c>
      <c r="D50" s="215">
        <f t="shared" si="16"/>
        <v>0</v>
      </c>
      <c r="E50" s="216">
        <f t="shared" si="17"/>
        <v>0</v>
      </c>
      <c r="F50" s="225">
        <f>IF(ISNA(VLOOKUP($A50,by_src_allpol!$C$22:$H$56,3,FALSE))=TRUE,0,VLOOKUP($A50,by_src_allpol!$C$22:$H$56,3,FALSE))</f>
        <v>2.7524113543064233</v>
      </c>
      <c r="G50" s="226">
        <v>82.891043517894616</v>
      </c>
      <c r="H50" s="215">
        <f t="shared" si="18"/>
        <v>-80.138632163588198</v>
      </c>
      <c r="I50" s="216">
        <f t="shared" si="19"/>
        <v>-0.96679482803576688</v>
      </c>
      <c r="J50" s="225">
        <f>IF(ISNA(VLOOKUP($A50,by_src_allpol!$C$22:$H$56,4,FALSE))=TRUE,0,VLOOKUP($A50,by_src_allpol!$C$22:$H$56,4,FALSE))</f>
        <v>0</v>
      </c>
      <c r="K50" s="226">
        <v>0</v>
      </c>
      <c r="L50" s="215">
        <f t="shared" si="20"/>
        <v>0</v>
      </c>
      <c r="M50" s="216">
        <f t="shared" si="21"/>
        <v>0</v>
      </c>
      <c r="N50" s="225">
        <f>IF(ISNA(VLOOKUP($A50,by_src_allpol!$C$22:$H$56,5,FALSE))=TRUE,0,VLOOKUP($A50,by_src_allpol!$C$22:$H$56,5,FALSE))</f>
        <v>0</v>
      </c>
      <c r="O50" s="226">
        <v>0</v>
      </c>
      <c r="P50" s="215">
        <f t="shared" si="22"/>
        <v>0</v>
      </c>
      <c r="Q50" s="216">
        <f t="shared" si="23"/>
        <v>0</v>
      </c>
      <c r="R50" s="225">
        <f>IF(ISNA(VLOOKUP($A50,by_src_allpol!$C$22:$H$56,6,FALSE))=TRUE,0,VLOOKUP($A50,by_src_allpol!$C$22:$H$56,6,FALSE))</f>
        <v>0</v>
      </c>
      <c r="S50" s="226">
        <v>0</v>
      </c>
      <c r="T50" s="215">
        <f t="shared" si="24"/>
        <v>0</v>
      </c>
      <c r="U50" s="216">
        <f t="shared" si="25"/>
        <v>0</v>
      </c>
      <c r="V50" s="230"/>
      <c r="W50" s="230"/>
    </row>
    <row r="51" spans="1:23" x14ac:dyDescent="0.2">
      <c r="A51" s="212" t="str">
        <f>by_src_allpol!C48</f>
        <v xml:space="preserve">Venting - Compressor Startup </v>
      </c>
      <c r="B51" s="225">
        <f>IF(ISNA(VLOOKUP($A51,by_src_allpol!$C$22:$H$56,2,FALSE))=TRUE,0,VLOOKUP($A51,by_src_allpol!$C$22:$H$56,2,FALSE))</f>
        <v>0</v>
      </c>
      <c r="C51" s="215">
        <v>0</v>
      </c>
      <c r="D51" s="215">
        <f t="shared" si="16"/>
        <v>0</v>
      </c>
      <c r="E51" s="216">
        <f t="shared" si="17"/>
        <v>0</v>
      </c>
      <c r="F51" s="225">
        <f>IF(ISNA(VLOOKUP($A51,by_src_allpol!$C$22:$H$56,3,FALSE))=TRUE,0,VLOOKUP($A51,by_src_allpol!$C$22:$H$56,3,FALSE))</f>
        <v>3.241416859415033</v>
      </c>
      <c r="G51" s="226">
        <v>83.345446902067295</v>
      </c>
      <c r="H51" s="215">
        <f t="shared" si="18"/>
        <v>-80.104030042652255</v>
      </c>
      <c r="I51" s="216">
        <f t="shared" si="19"/>
        <v>-0.9611086510433644</v>
      </c>
      <c r="J51" s="225">
        <f>IF(ISNA(VLOOKUP($A51,by_src_allpol!$C$22:$H$56,4,FALSE))=TRUE,0,VLOOKUP($A51,by_src_allpol!$C$22:$H$56,4,FALSE))</f>
        <v>0</v>
      </c>
      <c r="K51" s="226">
        <v>0</v>
      </c>
      <c r="L51" s="215">
        <f t="shared" si="20"/>
        <v>0</v>
      </c>
      <c r="M51" s="216">
        <f t="shared" si="21"/>
        <v>0</v>
      </c>
      <c r="N51" s="225">
        <f>IF(ISNA(VLOOKUP($A51,by_src_allpol!$C$22:$H$56,5,FALSE))=TRUE,0,VLOOKUP($A51,by_src_allpol!$C$22:$H$56,5,FALSE))</f>
        <v>0</v>
      </c>
      <c r="O51" s="226">
        <v>0</v>
      </c>
      <c r="P51" s="215">
        <f t="shared" si="22"/>
        <v>0</v>
      </c>
      <c r="Q51" s="216">
        <f t="shared" si="23"/>
        <v>0</v>
      </c>
      <c r="R51" s="225">
        <f>IF(ISNA(VLOOKUP($A51,by_src_allpol!$C$22:$H$56,6,FALSE))=TRUE,0,VLOOKUP($A51,by_src_allpol!$C$22:$H$56,6,FALSE))</f>
        <v>0</v>
      </c>
      <c r="S51" s="226">
        <v>0</v>
      </c>
      <c r="T51" s="215">
        <f t="shared" si="24"/>
        <v>0</v>
      </c>
      <c r="U51" s="216">
        <f t="shared" si="25"/>
        <v>0</v>
      </c>
      <c r="V51" s="230"/>
      <c r="W51" s="230"/>
    </row>
    <row r="52" spans="1:23" x14ac:dyDescent="0.2">
      <c r="A52" s="212" t="str">
        <f>by_src_allpol!C49</f>
        <v>Venting - initial completions</v>
      </c>
      <c r="B52" s="225">
        <f>IF(ISNA(VLOOKUP($A52,by_src_allpol!$C$22:$H$56,2,FALSE))=TRUE,0,VLOOKUP($A52,by_src_allpol!$C$22:$H$56,2,FALSE))</f>
        <v>0</v>
      </c>
      <c r="C52" s="215">
        <v>0</v>
      </c>
      <c r="D52" s="215">
        <f t="shared" si="16"/>
        <v>0</v>
      </c>
      <c r="E52" s="216">
        <f t="shared" si="17"/>
        <v>0</v>
      </c>
      <c r="F52" s="225">
        <f>IF(ISNA(VLOOKUP($A52,by_src_allpol!$C$22:$H$56,3,FALSE))=TRUE,0,VLOOKUP($A52,by_src_allpol!$C$22:$H$56,3,FALSE))</f>
        <v>20.654286438844395</v>
      </c>
      <c r="G52" s="226">
        <v>686.26312859722464</v>
      </c>
      <c r="H52" s="215">
        <f t="shared" si="18"/>
        <v>-665.60884215838018</v>
      </c>
      <c r="I52" s="216">
        <f t="shared" si="19"/>
        <v>-0.96990325492050922</v>
      </c>
      <c r="J52" s="225">
        <f>IF(ISNA(VLOOKUP($A52,by_src_allpol!$C$22:$H$56,4,FALSE))=TRUE,0,VLOOKUP($A52,by_src_allpol!$C$22:$H$56,4,FALSE))</f>
        <v>0</v>
      </c>
      <c r="K52" s="226">
        <v>0</v>
      </c>
      <c r="L52" s="215">
        <f t="shared" si="20"/>
        <v>0</v>
      </c>
      <c r="M52" s="216">
        <f t="shared" si="21"/>
        <v>0</v>
      </c>
      <c r="N52" s="225">
        <f>IF(ISNA(VLOOKUP($A52,by_src_allpol!$C$22:$H$56,5,FALSE))=TRUE,0,VLOOKUP($A52,by_src_allpol!$C$22:$H$56,5,FALSE))</f>
        <v>0</v>
      </c>
      <c r="O52" s="226">
        <v>0</v>
      </c>
      <c r="P52" s="215">
        <f t="shared" si="22"/>
        <v>0</v>
      </c>
      <c r="Q52" s="216">
        <f t="shared" si="23"/>
        <v>0</v>
      </c>
      <c r="R52" s="225">
        <f>IF(ISNA(VLOOKUP($A52,by_src_allpol!$C$22:$H$56,6,FALSE))=TRUE,0,VLOOKUP($A52,by_src_allpol!$C$22:$H$56,6,FALSE))</f>
        <v>0</v>
      </c>
      <c r="S52" s="226">
        <v>0</v>
      </c>
      <c r="T52" s="215">
        <f t="shared" si="24"/>
        <v>0</v>
      </c>
      <c r="U52" s="216">
        <f t="shared" si="25"/>
        <v>0</v>
      </c>
      <c r="V52" s="230"/>
      <c r="W52" s="230"/>
    </row>
    <row r="53" spans="1:23" x14ac:dyDescent="0.2">
      <c r="A53" s="212" t="str">
        <f>by_src_allpol!C50</f>
        <v>Venting - recompletions</v>
      </c>
      <c r="B53" s="225">
        <f>IF(ISNA(VLOOKUP($A53,by_src_allpol!$C$22:$H$56,2,FALSE))=TRUE,0,VLOOKUP($A53,by_src_allpol!$C$22:$H$56,2,FALSE))</f>
        <v>0</v>
      </c>
      <c r="C53" s="215">
        <v>0</v>
      </c>
      <c r="D53" s="215">
        <f t="shared" si="16"/>
        <v>0</v>
      </c>
      <c r="E53" s="216">
        <f t="shared" si="17"/>
        <v>0</v>
      </c>
      <c r="F53" s="225">
        <f>IF(ISNA(VLOOKUP($A53,by_src_allpol!$C$22:$H$56,3,FALSE))=TRUE,0,VLOOKUP($A53,by_src_allpol!$C$22:$H$56,3,FALSE))</f>
        <v>319.06694943125717</v>
      </c>
      <c r="G53" s="226">
        <v>976.60687327580172</v>
      </c>
      <c r="H53" s="215">
        <f t="shared" si="18"/>
        <v>-657.53992384454455</v>
      </c>
      <c r="I53" s="216">
        <f t="shared" si="19"/>
        <v>-0.67329028889483344</v>
      </c>
      <c r="J53" s="225">
        <f>IF(ISNA(VLOOKUP($A53,by_src_allpol!$C$22:$H$56,4,FALSE))=TRUE,0,VLOOKUP($A53,by_src_allpol!$C$22:$H$56,4,FALSE))</f>
        <v>0</v>
      </c>
      <c r="K53" s="226">
        <v>0</v>
      </c>
      <c r="L53" s="215">
        <f t="shared" si="20"/>
        <v>0</v>
      </c>
      <c r="M53" s="216">
        <f t="shared" si="21"/>
        <v>0</v>
      </c>
      <c r="N53" s="225">
        <f>IF(ISNA(VLOOKUP($A53,by_src_allpol!$C$22:$H$56,5,FALSE))=TRUE,0,VLOOKUP($A53,by_src_allpol!$C$22:$H$56,5,FALSE))</f>
        <v>0</v>
      </c>
      <c r="O53" s="226">
        <v>0</v>
      </c>
      <c r="P53" s="215">
        <f t="shared" si="22"/>
        <v>0</v>
      </c>
      <c r="Q53" s="216">
        <f t="shared" si="23"/>
        <v>0</v>
      </c>
      <c r="R53" s="225">
        <f>IF(ISNA(VLOOKUP($A53,by_src_allpol!$C$22:$H$56,6,FALSE))=TRUE,0,VLOOKUP($A53,by_src_allpol!$C$22:$H$56,6,FALSE))</f>
        <v>0</v>
      </c>
      <c r="S53" s="226">
        <v>0</v>
      </c>
      <c r="T53" s="215">
        <f t="shared" si="24"/>
        <v>0</v>
      </c>
      <c r="U53" s="216">
        <f t="shared" si="25"/>
        <v>0</v>
      </c>
      <c r="V53" s="230"/>
      <c r="W53" s="230"/>
    </row>
    <row r="54" spans="1:23" x14ac:dyDescent="0.2">
      <c r="A54" s="212" t="str">
        <f>by_src_allpol!C51</f>
        <v>Workover rigs</v>
      </c>
      <c r="B54" s="225">
        <f>IF(ISNA(VLOOKUP($A54,by_src_allpol!$C$22:$H$56,2,FALSE))=TRUE,0,VLOOKUP($A54,by_src_allpol!$C$22:$H$56,2,FALSE))</f>
        <v>586.8497058230073</v>
      </c>
      <c r="C54" s="215">
        <v>468.53848182415487</v>
      </c>
      <c r="D54" s="215">
        <f t="shared" si="16"/>
        <v>118.31122399885243</v>
      </c>
      <c r="E54" s="216">
        <f t="shared" si="17"/>
        <v>0.25251122071816356</v>
      </c>
      <c r="F54" s="225">
        <f>IF(ISNA(VLOOKUP($A54,by_src_allpol!$C$22:$H$56,3,FALSE))=TRUE,0,VLOOKUP($A54,by_src_allpol!$C$22:$H$56,3,FALSE))</f>
        <v>84.681946400350853</v>
      </c>
      <c r="G54" s="226">
        <v>67.670626766879636</v>
      </c>
      <c r="H54" s="215">
        <f t="shared" si="18"/>
        <v>17.011319633471217</v>
      </c>
      <c r="I54" s="216">
        <f t="shared" si="19"/>
        <v>0.25138410040258635</v>
      </c>
      <c r="J54" s="225">
        <f>IF(ISNA(VLOOKUP($A54,by_src_allpol!$C$22:$H$56,4,FALSE))=TRUE,0,VLOOKUP($A54,by_src_allpol!$C$22:$H$56,4,FALSE))</f>
        <v>343.52318592068463</v>
      </c>
      <c r="K54" s="226">
        <v>274.44434835503409</v>
      </c>
      <c r="L54" s="215">
        <f t="shared" si="20"/>
        <v>69.078837565650531</v>
      </c>
      <c r="M54" s="216">
        <f t="shared" si="21"/>
        <v>0.25170435456111817</v>
      </c>
      <c r="N54" s="225">
        <f>IF(ISNA(VLOOKUP($A54,by_src_allpol!$C$22:$H$56,5,FALSE))=TRUE,0,VLOOKUP($A54,by_src_allpol!$C$22:$H$56,5,FALSE))</f>
        <v>8.6318789230181512</v>
      </c>
      <c r="O54" s="226">
        <v>52.99441093550827</v>
      </c>
      <c r="P54" s="215">
        <f t="shared" si="22"/>
        <v>-44.362532012490121</v>
      </c>
      <c r="Q54" s="216">
        <f t="shared" si="23"/>
        <v>-0.83711718329084284</v>
      </c>
      <c r="R54" s="225">
        <f>IF(ISNA(VLOOKUP($A54,by_src_allpol!$C$22:$H$56,6,FALSE))=TRUE,0,VLOOKUP($A54,by_src_allpol!$C$22:$H$56,6,FALSE))</f>
        <v>70.167210188462803</v>
      </c>
      <c r="S54" s="226">
        <v>52.395403826370405</v>
      </c>
      <c r="T54" s="215">
        <f t="shared" si="24"/>
        <v>17.771806362092399</v>
      </c>
      <c r="U54" s="216">
        <f t="shared" si="25"/>
        <v>0.33918636109734335</v>
      </c>
      <c r="V54" s="230"/>
      <c r="W54" s="230"/>
    </row>
    <row r="55" spans="1:23" x14ac:dyDescent="0.2">
      <c r="A55" s="6" t="s">
        <v>12125</v>
      </c>
      <c r="B55" s="225">
        <f>IF(ISNA(VLOOKUP($A55,by_src_allpol!$C$22:$H$56,2,FALSE))=TRUE,0,VLOOKUP($A55,by_src_allpol!$C$22:$H$56,2,FALSE))</f>
        <v>0</v>
      </c>
      <c r="C55" s="215">
        <v>0.86965748564068701</v>
      </c>
      <c r="D55" s="215">
        <f t="shared" si="16"/>
        <v>-0.86965748564068701</v>
      </c>
      <c r="E55" s="216">
        <f t="shared" si="17"/>
        <v>-1</v>
      </c>
      <c r="F55" s="225">
        <f>IF(ISNA(VLOOKUP($A55,by_src_allpol!$C$22:$H$56,3,FALSE))=TRUE,0,VLOOKUP($A55,by_src_allpol!$C$22:$H$56,3,FALSE))</f>
        <v>0</v>
      </c>
      <c r="G55" s="226">
        <v>0</v>
      </c>
      <c r="H55" s="215">
        <f t="shared" si="18"/>
        <v>0</v>
      </c>
      <c r="I55" s="216">
        <f t="shared" si="19"/>
        <v>0</v>
      </c>
      <c r="J55" s="225">
        <f>IF(ISNA(VLOOKUP($A55,by_src_allpol!$C$22:$H$56,4,FALSE))=TRUE,0,VLOOKUP($A55,by_src_allpol!$C$22:$H$56,4,FALSE))</f>
        <v>0</v>
      </c>
      <c r="K55" s="226">
        <v>0</v>
      </c>
      <c r="L55" s="215">
        <f t="shared" si="20"/>
        <v>0</v>
      </c>
      <c r="M55" s="216">
        <f t="shared" si="21"/>
        <v>0</v>
      </c>
      <c r="N55" s="225">
        <f>IF(ISNA(VLOOKUP($A55,by_src_allpol!$C$22:$H$56,5,FALSE))=TRUE,0,VLOOKUP($A55,by_src_allpol!$C$22:$H$56,5,FALSE))</f>
        <v>0</v>
      </c>
      <c r="O55" s="226">
        <v>0</v>
      </c>
      <c r="P55" s="215">
        <f t="shared" si="22"/>
        <v>0</v>
      </c>
      <c r="Q55" s="216">
        <f t="shared" si="23"/>
        <v>0</v>
      </c>
      <c r="R55" s="225">
        <f>IF(ISNA(VLOOKUP($A55,by_src_allpol!$C$22:$H$56,6,FALSE))=TRUE,0,VLOOKUP($A55,by_src_allpol!$C$22:$H$56,6,FALSE))</f>
        <v>0</v>
      </c>
      <c r="S55" s="226">
        <v>0</v>
      </c>
      <c r="T55" s="215">
        <f t="shared" si="24"/>
        <v>0</v>
      </c>
      <c r="U55" s="216">
        <f t="shared" si="25"/>
        <v>0</v>
      </c>
      <c r="V55" s="230"/>
      <c r="W55" s="230"/>
    </row>
    <row r="56" spans="1:23" x14ac:dyDescent="0.2">
      <c r="A56" s="6" t="s">
        <v>12131</v>
      </c>
      <c r="B56" s="225">
        <f>IF(ISNA(VLOOKUP($A56,by_src_allpol!$C$22:$H$56,2,FALSE))=TRUE,0,VLOOKUP($A56,by_src_allpol!$C$22:$H$56,2,FALSE))</f>
        <v>0</v>
      </c>
      <c r="C56" s="215">
        <v>0</v>
      </c>
      <c r="D56" s="215">
        <f t="shared" si="16"/>
        <v>0</v>
      </c>
      <c r="E56" s="216">
        <f t="shared" si="17"/>
        <v>0</v>
      </c>
      <c r="F56" s="225">
        <f>IF(ISNA(VLOOKUP($A56,by_src_allpol!$C$22:$H$56,3,FALSE))=TRUE,0,VLOOKUP($A56,by_src_allpol!$C$22:$H$56,3,FALSE))</f>
        <v>0</v>
      </c>
      <c r="G56" s="226">
        <v>0</v>
      </c>
      <c r="H56" s="215">
        <f t="shared" si="18"/>
        <v>0</v>
      </c>
      <c r="I56" s="216">
        <f t="shared" si="19"/>
        <v>0</v>
      </c>
      <c r="J56" s="225">
        <f>IF(ISNA(VLOOKUP($A56,by_src_allpol!$C$22:$H$56,4,FALSE))=TRUE,0,VLOOKUP($A56,by_src_allpol!$C$22:$H$56,4,FALSE))</f>
        <v>0</v>
      </c>
      <c r="K56" s="226">
        <v>0</v>
      </c>
      <c r="L56" s="215">
        <f t="shared" si="20"/>
        <v>0</v>
      </c>
      <c r="M56" s="216">
        <f t="shared" si="21"/>
        <v>0</v>
      </c>
      <c r="N56" s="225">
        <f>IF(ISNA(VLOOKUP($A56,by_src_allpol!$C$22:$H$56,5,FALSE))=TRUE,0,VLOOKUP($A56,by_src_allpol!$C$22:$H$56,5,FALSE))</f>
        <v>0</v>
      </c>
      <c r="O56" s="226">
        <v>0</v>
      </c>
      <c r="P56" s="215">
        <f t="shared" si="22"/>
        <v>0</v>
      </c>
      <c r="Q56" s="216">
        <f t="shared" si="23"/>
        <v>0</v>
      </c>
      <c r="R56" s="225">
        <f>IF(ISNA(VLOOKUP($A56,by_src_allpol!$C$22:$H$56,6,FALSE))=TRUE,0,VLOOKUP($A56,by_src_allpol!$C$22:$H$56,6,FALSE))</f>
        <v>0</v>
      </c>
      <c r="S56" s="226">
        <v>0</v>
      </c>
      <c r="T56" s="215">
        <f t="shared" si="24"/>
        <v>0</v>
      </c>
      <c r="U56" s="216">
        <f t="shared" si="25"/>
        <v>0</v>
      </c>
      <c r="V56" s="230"/>
      <c r="W56" s="230"/>
    </row>
    <row r="57" spans="1:23" x14ac:dyDescent="0.2">
      <c r="A57" s="6" t="s">
        <v>16327</v>
      </c>
      <c r="B57" s="225">
        <f>IF(ISNA(VLOOKUP($A57,by_src_allpol!$C$22:$H$56,2,FALSE))=TRUE,0,VLOOKUP($A57,by_src_allpol!$C$22:$H$56,2,FALSE))</f>
        <v>0</v>
      </c>
      <c r="C57" s="215">
        <v>20.848711862150591</v>
      </c>
      <c r="D57" s="215">
        <f t="shared" si="16"/>
        <v>-20.848711862150591</v>
      </c>
      <c r="E57" s="216">
        <f t="shared" si="17"/>
        <v>-1</v>
      </c>
      <c r="F57" s="225">
        <f>IF(ISNA(VLOOKUP($A57,by_src_allpol!$C$22:$H$56,3,FALSE))=TRUE,0,VLOOKUP($A57,by_src_allpol!$C$22:$H$56,3,FALSE))</f>
        <v>0</v>
      </c>
      <c r="G57" s="226">
        <v>12.5</v>
      </c>
      <c r="H57" s="215">
        <f t="shared" si="18"/>
        <v>-12.5</v>
      </c>
      <c r="I57" s="216">
        <f t="shared" si="19"/>
        <v>-1</v>
      </c>
      <c r="J57" s="225">
        <f>IF(ISNA(VLOOKUP($A57,by_src_allpol!$C$22:$H$56,4,FALSE))=TRUE,0,VLOOKUP($A57,by_src_allpol!$C$22:$H$56,4,FALSE))</f>
        <v>0</v>
      </c>
      <c r="K57" s="226">
        <v>61</v>
      </c>
      <c r="L57" s="215">
        <f t="shared" si="20"/>
        <v>-61</v>
      </c>
      <c r="M57" s="216">
        <f t="shared" si="21"/>
        <v>-1</v>
      </c>
      <c r="N57" s="225">
        <f>IF(ISNA(VLOOKUP($A57,by_src_allpol!$C$22:$H$56,5,FALSE))=TRUE,0,VLOOKUP($A57,by_src_allpol!$C$22:$H$56,5,FALSE))</f>
        <v>0</v>
      </c>
      <c r="O57" s="226">
        <v>0</v>
      </c>
      <c r="P57" s="215">
        <f t="shared" si="22"/>
        <v>0</v>
      </c>
      <c r="Q57" s="216">
        <f t="shared" si="23"/>
        <v>0</v>
      </c>
      <c r="R57" s="225">
        <f>IF(ISNA(VLOOKUP($A57,by_src_allpol!$C$22:$H$56,6,FALSE))=TRUE,0,VLOOKUP($A57,by_src_allpol!$C$22:$H$56,6,FALSE))</f>
        <v>0</v>
      </c>
      <c r="S57" s="226">
        <v>0</v>
      </c>
      <c r="T57" s="215">
        <f t="shared" si="24"/>
        <v>0</v>
      </c>
      <c r="U57" s="216">
        <f t="shared" si="25"/>
        <v>0</v>
      </c>
      <c r="V57" s="230"/>
      <c r="W57" s="230"/>
    </row>
    <row r="58" spans="1:23" ht="13.5" thickBot="1" x14ac:dyDescent="0.25">
      <c r="A58" s="217" t="s">
        <v>15176</v>
      </c>
      <c r="B58" s="231">
        <f>IF(ISNA(VLOOKUP($A58,by_src_allpol!$C$22:$H$56,2,FALSE))=TRUE,0,VLOOKUP($A58,by_src_allpol!$C$22:$H$56,2,FALSE))</f>
        <v>31647.100563898402</v>
      </c>
      <c r="C58" s="220">
        <v>21086.303137865267</v>
      </c>
      <c r="D58" s="220">
        <f t="shared" si="16"/>
        <v>10560.797426033136</v>
      </c>
      <c r="E58" s="232">
        <f t="shared" si="17"/>
        <v>0.50083683977153948</v>
      </c>
      <c r="F58" s="231">
        <f>IF(ISNA(VLOOKUP($A58,by_src_allpol!$C$22:$H$56,3,FALSE))=TRUE,0,VLOOKUP($A58,by_src_allpol!$C$22:$H$56,3,FALSE))</f>
        <v>22136.193757938971</v>
      </c>
      <c r="G58" s="233">
        <v>14366.855862254804</v>
      </c>
      <c r="H58" s="220">
        <f>F58-G58</f>
        <v>7769.3378956841661</v>
      </c>
      <c r="I58" s="232">
        <f>IF(F58=G58,0,IF(AND(F58&gt;0,G58=0),"*",(F58-G58)/G58))</f>
        <v>0.54078205907919563</v>
      </c>
      <c r="J58" s="231">
        <f>IF(ISNA(VLOOKUP($A58,by_src_allpol!$C$22:$H$56,4,FALSE))=TRUE,0,VLOOKUP($A58,by_src_allpol!$C$22:$H$56,4,FALSE))</f>
        <v>25150.74920162405</v>
      </c>
      <c r="K58" s="233">
        <v>12872.94750515727</v>
      </c>
      <c r="L58" s="220">
        <f>J58-K58</f>
        <v>12277.80169646678</v>
      </c>
      <c r="M58" s="232">
        <f>IF(J58=K58,0,IF(AND(J58&gt;0,K58=0),"*",(J58-K58)/K58))</f>
        <v>0.95376771260412141</v>
      </c>
      <c r="N58" s="231">
        <f>IF(ISNA(VLOOKUP($A58,by_src_allpol!$C$22:$H$56,5,FALSE))=TRUE,0,VLOOKUP($A58,by_src_allpol!$C$22:$H$56,5,FALSE))</f>
        <v>93.037413776083369</v>
      </c>
      <c r="O58" s="233">
        <v>608.66981305217359</v>
      </c>
      <c r="P58" s="220">
        <f>N58-O58</f>
        <v>-515.63239927609027</v>
      </c>
      <c r="Q58" s="232">
        <f>IF(N58=O58,0,IF(AND(N58&gt;0,O58=0),"*",(N58-O58)/O58))</f>
        <v>-0.84714633158896546</v>
      </c>
      <c r="R58" s="231">
        <f>IF(ISNA(VLOOKUP($A58,by_src_allpol!$C$22:$H$56,6,FALSE))=TRUE,0,VLOOKUP($A58,by_src_allpol!$C$22:$H$56,6,FALSE))</f>
        <v>577.80346290260104</v>
      </c>
      <c r="S58" s="233">
        <v>681.49412637547437</v>
      </c>
      <c r="T58" s="220">
        <f>R58-S58</f>
        <v>-103.69066347287333</v>
      </c>
      <c r="U58" s="232">
        <f>IF(R58=S58,0,IF(AND(R58&gt;0,S58=0),"*",(R58-S58)/S58))</f>
        <v>-0.15215195474149129</v>
      </c>
      <c r="V58" s="230"/>
      <c r="W58" s="230"/>
    </row>
    <row r="59" spans="1:23" x14ac:dyDescent="0.2">
      <c r="A59" s="221" t="s">
        <v>17075</v>
      </c>
      <c r="D59" s="82"/>
    </row>
    <row r="60" spans="1:23" s="193" customFormat="1" x14ac:dyDescent="0.2">
      <c r="A60" s="187"/>
      <c r="B60" s="199"/>
      <c r="C60" s="199"/>
      <c r="D60" s="187"/>
      <c r="E60" s="187"/>
      <c r="F60" s="199"/>
      <c r="G60" s="199"/>
      <c r="H60" s="187"/>
      <c r="I60" s="187"/>
      <c r="J60" s="199"/>
      <c r="K60" s="199"/>
      <c r="L60" s="187"/>
      <c r="M60" s="187"/>
      <c r="N60" s="199"/>
      <c r="O60" s="199"/>
      <c r="P60" s="187"/>
      <c r="Q60" s="187"/>
      <c r="R60" s="199"/>
      <c r="S60" s="199"/>
      <c r="T60" s="187"/>
      <c r="U60" s="187"/>
      <c r="V60" s="187"/>
      <c r="W60" s="187"/>
    </row>
    <row r="61" spans="1:23" x14ac:dyDescent="0.2">
      <c r="A61"/>
      <c r="B61" s="199"/>
      <c r="C61" s="199"/>
      <c r="D61" s="199"/>
      <c r="E61" s="199"/>
      <c r="F61" s="199"/>
      <c r="G61" s="199"/>
      <c r="H61" s="199"/>
      <c r="I61"/>
      <c r="J61" s="199"/>
      <c r="K61" s="199"/>
      <c r="L61" s="199"/>
      <c r="M61"/>
      <c r="N61" s="199"/>
      <c r="O61" s="199"/>
      <c r="P61" s="199"/>
      <c r="Q61"/>
      <c r="R61" s="199"/>
      <c r="S61" s="199"/>
      <c r="T61" s="199"/>
      <c r="U61"/>
      <c r="V61"/>
      <c r="W61"/>
    </row>
    <row r="62" spans="1:23" x14ac:dyDescent="0.2">
      <c r="A62"/>
      <c r="B62" s="193"/>
      <c r="C62" s="193"/>
      <c r="D62" s="193"/>
      <c r="E62"/>
      <c r="F62" s="193"/>
      <c r="G62" s="193"/>
      <c r="H62" s="193"/>
      <c r="I62"/>
      <c r="J62" s="193"/>
      <c r="K62" s="193"/>
      <c r="L62" s="193"/>
      <c r="M62"/>
      <c r="N62" s="193"/>
      <c r="O62" s="193"/>
      <c r="P62" s="193"/>
      <c r="Q62"/>
      <c r="R62" s="193"/>
      <c r="S62" s="193"/>
      <c r="T62" s="193"/>
      <c r="U62"/>
      <c r="V62"/>
      <c r="W62"/>
    </row>
    <row r="63" spans="1:23" x14ac:dyDescent="0.2">
      <c r="A63"/>
      <c r="C63"/>
      <c r="D63"/>
      <c r="E63"/>
      <c r="F63"/>
      <c r="G63"/>
      <c r="H63"/>
      <c r="I63"/>
      <c r="J63"/>
      <c r="K63"/>
      <c r="L63"/>
      <c r="M63"/>
      <c r="N63"/>
      <c r="O63"/>
      <c r="P63"/>
      <c r="Q63"/>
      <c r="R63"/>
      <c r="S63"/>
      <c r="T63"/>
      <c r="U63"/>
      <c r="V63"/>
      <c r="W63"/>
    </row>
    <row r="64" spans="1:23" x14ac:dyDescent="0.2">
      <c r="A64"/>
      <c r="C64"/>
      <c r="D64"/>
      <c r="E64"/>
      <c r="F64"/>
      <c r="G64"/>
      <c r="H64"/>
      <c r="I64"/>
      <c r="J64"/>
      <c r="K64"/>
      <c r="L64"/>
      <c r="M64"/>
      <c r="N64"/>
      <c r="O64"/>
      <c r="P64"/>
      <c r="Q64"/>
      <c r="R64"/>
      <c r="S64"/>
      <c r="T64"/>
      <c r="U64"/>
      <c r="V64"/>
      <c r="W64"/>
    </row>
    <row r="65" spans="1:23" x14ac:dyDescent="0.2">
      <c r="A65"/>
      <c r="C65"/>
      <c r="D65"/>
      <c r="E65"/>
      <c r="F65"/>
      <c r="G65"/>
      <c r="H65"/>
      <c r="I65"/>
      <c r="J65"/>
      <c r="K65"/>
      <c r="L65"/>
      <c r="M65"/>
      <c r="N65"/>
      <c r="O65"/>
      <c r="P65"/>
      <c r="Q65"/>
      <c r="R65"/>
      <c r="S65"/>
      <c r="T65"/>
      <c r="U65"/>
      <c r="V65"/>
      <c r="W65"/>
    </row>
    <row r="66" spans="1:23" x14ac:dyDescent="0.2">
      <c r="A66"/>
      <c r="C66"/>
      <c r="D66"/>
      <c r="E66"/>
      <c r="F66"/>
      <c r="G66"/>
      <c r="H66"/>
      <c r="I66"/>
      <c r="J66"/>
      <c r="K66"/>
      <c r="L66"/>
      <c r="M66"/>
      <c r="N66"/>
      <c r="O66"/>
      <c r="P66"/>
      <c r="Q66"/>
      <c r="R66"/>
      <c r="S66"/>
      <c r="T66"/>
      <c r="U66"/>
      <c r="V66"/>
      <c r="W66"/>
    </row>
    <row r="67" spans="1:23" x14ac:dyDescent="0.2">
      <c r="A67"/>
      <c r="C67"/>
      <c r="D67"/>
      <c r="E67"/>
      <c r="F67"/>
      <c r="G67"/>
      <c r="H67"/>
      <c r="I67"/>
      <c r="J67"/>
      <c r="K67"/>
      <c r="L67"/>
      <c r="M67"/>
      <c r="N67"/>
      <c r="O67"/>
      <c r="P67"/>
      <c r="Q67"/>
      <c r="R67"/>
      <c r="S67"/>
      <c r="T67"/>
      <c r="U67"/>
      <c r="V67"/>
      <c r="W67"/>
    </row>
    <row r="68" spans="1:23" x14ac:dyDescent="0.2">
      <c r="A68"/>
      <c r="C68"/>
      <c r="D68"/>
      <c r="E68"/>
      <c r="F68"/>
      <c r="G68"/>
      <c r="H68"/>
      <c r="I68"/>
      <c r="J68"/>
      <c r="K68"/>
      <c r="L68"/>
      <c r="M68"/>
      <c r="N68"/>
      <c r="O68"/>
      <c r="P68"/>
      <c r="Q68"/>
      <c r="R68"/>
      <c r="S68"/>
      <c r="T68"/>
      <c r="U68"/>
      <c r="V68"/>
      <c r="W68"/>
    </row>
    <row r="69" spans="1:23" x14ac:dyDescent="0.2">
      <c r="A69"/>
      <c r="C69"/>
      <c r="D69"/>
      <c r="E69"/>
      <c r="F69"/>
      <c r="G69"/>
      <c r="H69"/>
      <c r="I69"/>
      <c r="J69"/>
      <c r="K69"/>
      <c r="L69"/>
      <c r="M69"/>
      <c r="N69"/>
      <c r="O69"/>
      <c r="P69"/>
      <c r="Q69"/>
      <c r="R69"/>
      <c r="S69"/>
      <c r="T69"/>
      <c r="U69"/>
      <c r="V69"/>
      <c r="W69"/>
    </row>
    <row r="70" spans="1:23" x14ac:dyDescent="0.2">
      <c r="A70"/>
      <c r="C70"/>
      <c r="D70"/>
      <c r="E70"/>
      <c r="F70"/>
      <c r="G70"/>
      <c r="H70"/>
      <c r="I70"/>
      <c r="J70"/>
      <c r="K70"/>
      <c r="L70"/>
      <c r="M70"/>
      <c r="N70"/>
      <c r="O70"/>
      <c r="P70"/>
      <c r="Q70"/>
      <c r="R70"/>
      <c r="S70"/>
      <c r="T70"/>
      <c r="U70"/>
      <c r="V70"/>
      <c r="W70"/>
    </row>
    <row r="71" spans="1:23" x14ac:dyDescent="0.2">
      <c r="A71"/>
      <c r="C71"/>
      <c r="D71"/>
      <c r="E71"/>
      <c r="F71"/>
      <c r="G71"/>
      <c r="H71"/>
      <c r="I71"/>
      <c r="J71"/>
      <c r="K71"/>
      <c r="L71"/>
      <c r="M71"/>
      <c r="N71"/>
      <c r="O71"/>
      <c r="P71"/>
      <c r="Q71"/>
      <c r="R71"/>
      <c r="S71"/>
      <c r="T71"/>
      <c r="U71"/>
      <c r="V71"/>
      <c r="W71"/>
    </row>
    <row r="72" spans="1:23" x14ac:dyDescent="0.2">
      <c r="A72"/>
      <c r="C72"/>
      <c r="D72"/>
      <c r="E72"/>
      <c r="F72"/>
      <c r="G72"/>
      <c r="H72"/>
      <c r="I72"/>
      <c r="J72"/>
      <c r="K72"/>
      <c r="L72"/>
      <c r="M72"/>
      <c r="N72"/>
      <c r="O72"/>
      <c r="P72"/>
      <c r="Q72"/>
      <c r="R72"/>
      <c r="S72"/>
      <c r="T72"/>
      <c r="U72"/>
      <c r="V72"/>
      <c r="W72"/>
    </row>
    <row r="73" spans="1:23" x14ac:dyDescent="0.2">
      <c r="A73"/>
      <c r="C73"/>
      <c r="D73"/>
      <c r="E73"/>
      <c r="F73"/>
      <c r="G73"/>
      <c r="H73"/>
      <c r="I73"/>
      <c r="J73"/>
      <c r="K73"/>
      <c r="L73"/>
      <c r="M73"/>
      <c r="N73"/>
      <c r="O73"/>
      <c r="P73"/>
      <c r="Q73"/>
      <c r="R73"/>
      <c r="S73"/>
      <c r="T73"/>
      <c r="U73"/>
      <c r="V73"/>
      <c r="W73"/>
    </row>
  </sheetData>
  <mergeCells count="12">
    <mergeCell ref="R23:U23"/>
    <mergeCell ref="A4:A5"/>
    <mergeCell ref="B4:E4"/>
    <mergeCell ref="F4:I4"/>
    <mergeCell ref="J4:M4"/>
    <mergeCell ref="N4:Q4"/>
    <mergeCell ref="R4:U4"/>
    <mergeCell ref="A23:A24"/>
    <mergeCell ref="B23:E23"/>
    <mergeCell ref="F23:I23"/>
    <mergeCell ref="J23:M23"/>
    <mergeCell ref="N23:Q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70"/>
  <sheetViews>
    <sheetView topLeftCell="B1" zoomScale="85" zoomScaleNormal="85" workbookViewId="0">
      <selection activeCell="B1" sqref="B1"/>
    </sheetView>
  </sheetViews>
  <sheetFormatPr defaultRowHeight="12.75" x14ac:dyDescent="0.2"/>
  <cols>
    <col min="1" max="1" width="7.5703125" hidden="1" customWidth="1"/>
    <col min="2" max="3" width="20.85546875" customWidth="1"/>
    <col min="4" max="4" width="21.140625" customWidth="1"/>
    <col min="5" max="5" width="19.85546875" customWidth="1"/>
    <col min="6" max="6" width="20.85546875" customWidth="1"/>
    <col min="7" max="7" width="20" customWidth="1"/>
    <col min="13" max="14" width="14.7109375" style="193" customWidth="1"/>
    <col min="15" max="17" width="9.140625" style="193" customWidth="1"/>
  </cols>
  <sheetData>
    <row r="1" spans="1:17" x14ac:dyDescent="0.2">
      <c r="B1" s="11" t="s">
        <v>14826</v>
      </c>
      <c r="F1" s="78"/>
      <c r="M1" s="197"/>
    </row>
    <row r="2" spans="1:17" x14ac:dyDescent="0.2">
      <c r="G2" s="6"/>
      <c r="M2" s="197"/>
    </row>
    <row r="3" spans="1:17" x14ac:dyDescent="0.2">
      <c r="B3" s="4" t="s">
        <v>14823</v>
      </c>
      <c r="M3" s="197"/>
    </row>
    <row r="4" spans="1:17" x14ac:dyDescent="0.2">
      <c r="A4" s="3"/>
      <c r="B4" s="3" t="s">
        <v>10057</v>
      </c>
      <c r="C4" s="3" t="str">
        <f>RIGHT(C38,LEN(C38)-7)</f>
        <v>NOx (tons/year)</v>
      </c>
      <c r="D4" s="3" t="str">
        <f>RIGHT(D38,LEN(D38)-7)</f>
        <v>VOC (tons/year)</v>
      </c>
      <c r="E4" s="3" t="str">
        <f>RIGHT(E38,LEN(E38)-7)</f>
        <v>CO (tons/year)</v>
      </c>
      <c r="F4" s="3" t="str">
        <f>RIGHT(F38,LEN(F38)-7)</f>
        <v>SOx (tons/year)</v>
      </c>
      <c r="G4" s="3" t="str">
        <f>RIGHT(G38,LEN(G38)-7)</f>
        <v>PM (tons/year)</v>
      </c>
      <c r="M4" s="198"/>
      <c r="N4" s="198"/>
    </row>
    <row r="5" spans="1:17" s="33" customFormat="1" x14ac:dyDescent="0.2">
      <c r="B5" s="33" t="str">
        <f>PROPER(VLOOKUP(B39,fips_xref!$A$5:$B$35,2,FALSE))</f>
        <v>Campbell</v>
      </c>
      <c r="C5" s="35">
        <f t="shared" ref="C5:G14" si="0">C39</f>
        <v>16089.021407545813</v>
      </c>
      <c r="D5" s="35">
        <f t="shared" si="0"/>
        <v>10313.547228109572</v>
      </c>
      <c r="E5" s="35">
        <f t="shared" si="0"/>
        <v>12303.321325214147</v>
      </c>
      <c r="F5" s="35">
        <f t="shared" si="0"/>
        <v>44.034127382822938</v>
      </c>
      <c r="G5" s="35">
        <f t="shared" si="0"/>
        <v>283.01794069420379</v>
      </c>
      <c r="M5" s="199"/>
      <c r="N5" s="199"/>
      <c r="O5" s="199"/>
      <c r="P5" s="199"/>
      <c r="Q5" s="199"/>
    </row>
    <row r="6" spans="1:17" s="33" customFormat="1" x14ac:dyDescent="0.2">
      <c r="B6" s="33" t="str">
        <f>PROPER(VLOOKUP(B40,fips_xref!$A$5:$B$35,2,FALSE))</f>
        <v>Converse</v>
      </c>
      <c r="C6" s="35">
        <f t="shared" si="0"/>
        <v>2320.4616609275226</v>
      </c>
      <c r="D6" s="35">
        <f t="shared" si="0"/>
        <v>1399.7257167975197</v>
      </c>
      <c r="E6" s="35">
        <f t="shared" si="0"/>
        <v>1903.7401437098688</v>
      </c>
      <c r="F6" s="35">
        <f t="shared" si="0"/>
        <v>2.9832794913977461</v>
      </c>
      <c r="G6" s="35">
        <f t="shared" si="0"/>
        <v>21.984794414740499</v>
      </c>
      <c r="M6" s="199"/>
      <c r="N6" s="199"/>
      <c r="O6" s="199"/>
      <c r="P6" s="199"/>
      <c r="Q6" s="199"/>
    </row>
    <row r="7" spans="1:17" s="33" customFormat="1" x14ac:dyDescent="0.2">
      <c r="B7" s="33" t="str">
        <f>PROPER(VLOOKUP(B41,fips_xref!$A$5:$B$35,2,FALSE))</f>
        <v>Crook</v>
      </c>
      <c r="C7" s="35">
        <f t="shared" si="0"/>
        <v>131.22969766088349</v>
      </c>
      <c r="D7" s="35">
        <f t="shared" si="0"/>
        <v>342.30481535971728</v>
      </c>
      <c r="E7" s="35">
        <f t="shared" si="0"/>
        <v>113.20297137054295</v>
      </c>
      <c r="F7" s="35">
        <f t="shared" si="0"/>
        <v>2.2265172885544682</v>
      </c>
      <c r="G7" s="35">
        <f t="shared" si="0"/>
        <v>11.474141894003115</v>
      </c>
      <c r="M7" s="199"/>
      <c r="N7" s="199"/>
      <c r="O7" s="199"/>
      <c r="P7" s="199"/>
      <c r="Q7" s="199"/>
    </row>
    <row r="8" spans="1:17" s="33" customFormat="1" x14ac:dyDescent="0.2">
      <c r="B8" s="33" t="str">
        <f>PROPER(VLOOKUP(B42,fips_xref!$A$5:$B$35,2,FALSE))</f>
        <v>Johnson</v>
      </c>
      <c r="C8" s="35">
        <f t="shared" si="0"/>
        <v>6160.0515548158719</v>
      </c>
      <c r="D8" s="35">
        <f t="shared" si="0"/>
        <v>3987.2122672674686</v>
      </c>
      <c r="E8" s="35">
        <f t="shared" si="0"/>
        <v>3989.159047215348</v>
      </c>
      <c r="F8" s="35">
        <f t="shared" si="0"/>
        <v>16.160725000087709</v>
      </c>
      <c r="G8" s="35">
        <f t="shared" si="0"/>
        <v>95.132046120876979</v>
      </c>
      <c r="M8" s="199"/>
      <c r="N8" s="199"/>
      <c r="O8" s="199"/>
      <c r="P8" s="199"/>
      <c r="Q8" s="199"/>
    </row>
    <row r="9" spans="1:17" s="33" customFormat="1" x14ac:dyDescent="0.2">
      <c r="B9" s="33" t="str">
        <f>PROPER(VLOOKUP(B43,fips_xref!$A$5:$B$35,2,FALSE))</f>
        <v>Natrona</v>
      </c>
      <c r="C9" s="35">
        <f t="shared" si="0"/>
        <v>1734.001279825934</v>
      </c>
      <c r="D9" s="35">
        <f t="shared" si="0"/>
        <v>2548.9193231289341</v>
      </c>
      <c r="E9" s="35">
        <f t="shared" si="0"/>
        <v>1261.1712145378153</v>
      </c>
      <c r="F9" s="35">
        <f t="shared" si="0"/>
        <v>8.5795927186627221</v>
      </c>
      <c r="G9" s="35">
        <f t="shared" si="0"/>
        <v>47.950171788434048</v>
      </c>
      <c r="M9" s="199"/>
      <c r="N9" s="199"/>
      <c r="O9" s="199"/>
      <c r="P9" s="199"/>
      <c r="Q9" s="199"/>
    </row>
    <row r="10" spans="1:17" s="33" customFormat="1" x14ac:dyDescent="0.2">
      <c r="B10" s="33" t="str">
        <f>PROPER(VLOOKUP(B44,fips_xref!$A$5:$B$35,2,FALSE))</f>
        <v>Niobrara</v>
      </c>
      <c r="C10" s="35">
        <f t="shared" si="0"/>
        <v>143.76562615495817</v>
      </c>
      <c r="D10" s="35">
        <f t="shared" si="0"/>
        <v>238.74710071444741</v>
      </c>
      <c r="E10" s="35">
        <f t="shared" si="0"/>
        <v>134.17408613304602</v>
      </c>
      <c r="F10" s="35">
        <f t="shared" si="0"/>
        <v>1.1475676854898094</v>
      </c>
      <c r="G10" s="35">
        <f t="shared" si="0"/>
        <v>6.4610222990394277</v>
      </c>
      <c r="M10" s="199"/>
      <c r="N10" s="199"/>
      <c r="O10" s="199"/>
      <c r="P10" s="199"/>
      <c r="Q10" s="199"/>
    </row>
    <row r="11" spans="1:17" s="33" customFormat="1" x14ac:dyDescent="0.2">
      <c r="B11" s="33" t="str">
        <f>PROPER(VLOOKUP(B45,fips_xref!$A$5:$B$35,2,FALSE))</f>
        <v>Sheridan</v>
      </c>
      <c r="C11" s="35">
        <f t="shared" si="0"/>
        <v>4091.4788107387712</v>
      </c>
      <c r="D11" s="35">
        <f t="shared" si="0"/>
        <v>2131.5466719795027</v>
      </c>
      <c r="E11" s="35">
        <f t="shared" si="0"/>
        <v>3744.8827893498928</v>
      </c>
      <c r="F11" s="35">
        <f t="shared" si="0"/>
        <v>9.2682329371604375</v>
      </c>
      <c r="G11" s="35">
        <f t="shared" si="0"/>
        <v>58.902755813913927</v>
      </c>
      <c r="M11" s="199"/>
      <c r="N11" s="199"/>
      <c r="O11" s="199"/>
      <c r="P11" s="199"/>
      <c r="Q11" s="199"/>
    </row>
    <row r="12" spans="1:17" s="33" customFormat="1" x14ac:dyDescent="0.2">
      <c r="B12" s="33" t="str">
        <f>PROPER(VLOOKUP(B46,fips_xref!$A$5:$B$35,2,FALSE))</f>
        <v>Weston</v>
      </c>
      <c r="C12" s="35">
        <f t="shared" si="0"/>
        <v>359.09603493910652</v>
      </c>
      <c r="D12" s="35">
        <f t="shared" si="0"/>
        <v>900.26214733510642</v>
      </c>
      <c r="E12" s="35">
        <f t="shared" si="0"/>
        <v>371.8719518765418</v>
      </c>
      <c r="F12" s="35">
        <f t="shared" si="0"/>
        <v>3.7084745322952015</v>
      </c>
      <c r="G12" s="35">
        <f t="shared" si="0"/>
        <v>24.435412587309067</v>
      </c>
      <c r="M12" s="199"/>
      <c r="N12" s="199"/>
      <c r="O12" s="199"/>
      <c r="P12" s="199"/>
      <c r="Q12" s="199"/>
    </row>
    <row r="13" spans="1:17" s="33" customFormat="1" x14ac:dyDescent="0.2">
      <c r="B13" s="319" t="str">
        <f>PROPER(VLOOKUP(B47,fips_xref!$A$5:$B$35,2,FALSE))</f>
        <v>Big Horn</v>
      </c>
      <c r="C13" s="320">
        <f t="shared" si="0"/>
        <v>598.9926702011013</v>
      </c>
      <c r="D13" s="320">
        <f t="shared" si="0"/>
        <v>219.87288521232347</v>
      </c>
      <c r="E13" s="320">
        <f t="shared" si="0"/>
        <v>1312.2596982634648</v>
      </c>
      <c r="F13" s="320">
        <f t="shared" si="0"/>
        <v>4.7721495713520081</v>
      </c>
      <c r="G13" s="320">
        <f t="shared" si="0"/>
        <v>27.031759067751974</v>
      </c>
      <c r="M13" s="199"/>
      <c r="N13" s="199"/>
      <c r="O13" s="199"/>
      <c r="P13" s="199"/>
      <c r="Q13" s="199"/>
    </row>
    <row r="14" spans="1:17" s="33" customFormat="1" x14ac:dyDescent="0.2">
      <c r="B14" s="319" t="str">
        <f>PROPER(VLOOKUP(B48,fips_xref!$A$5:$B$35,2,FALSE))</f>
        <v>Powder River</v>
      </c>
      <c r="C14" s="320">
        <f t="shared" si="0"/>
        <v>19.001821088426517</v>
      </c>
      <c r="D14" s="320">
        <f t="shared" si="0"/>
        <v>54.055602034393402</v>
      </c>
      <c r="E14" s="320">
        <f t="shared" si="0"/>
        <v>16.965973953406188</v>
      </c>
      <c r="F14" s="320">
        <f t="shared" si="0"/>
        <v>0.15674716826032264</v>
      </c>
      <c r="G14" s="320">
        <f t="shared" si="0"/>
        <v>1.4134182223278642</v>
      </c>
      <c r="M14" s="199"/>
      <c r="N14" s="199"/>
      <c r="O14" s="199"/>
      <c r="P14" s="199"/>
      <c r="Q14" s="199"/>
    </row>
    <row r="15" spans="1:17" s="33" customFormat="1" x14ac:dyDescent="0.2">
      <c r="B15" s="33" t="str">
        <f>PROPER(VLOOKUP(B49,fips_xref!$A$5:$B$35,2,FALSE))</f>
        <v>Campbell_Tribal</v>
      </c>
      <c r="C15" s="35">
        <f t="shared" ref="C15:G24" si="1">C49</f>
        <v>0</v>
      </c>
      <c r="D15" s="35">
        <f t="shared" si="1"/>
        <v>0</v>
      </c>
      <c r="E15" s="35">
        <f t="shared" si="1"/>
        <v>0</v>
      </c>
      <c r="F15" s="35">
        <f t="shared" si="1"/>
        <v>0</v>
      </c>
      <c r="G15" s="35">
        <f t="shared" si="1"/>
        <v>0</v>
      </c>
      <c r="M15" s="199"/>
      <c r="N15" s="199"/>
      <c r="O15" s="199"/>
      <c r="P15" s="199"/>
      <c r="Q15" s="199"/>
    </row>
    <row r="16" spans="1:17" s="33" customFormat="1" x14ac:dyDescent="0.2">
      <c r="B16" s="33" t="str">
        <f>PROPER(VLOOKUP(B50,fips_xref!$A$5:$B$35,2,FALSE))</f>
        <v>Converse_Tribal</v>
      </c>
      <c r="C16" s="35">
        <f t="shared" si="1"/>
        <v>0</v>
      </c>
      <c r="D16" s="35">
        <f t="shared" si="1"/>
        <v>0</v>
      </c>
      <c r="E16" s="35">
        <f t="shared" si="1"/>
        <v>0</v>
      </c>
      <c r="F16" s="35">
        <f t="shared" si="1"/>
        <v>0</v>
      </c>
      <c r="G16" s="35">
        <f t="shared" si="1"/>
        <v>0</v>
      </c>
      <c r="M16" s="199"/>
      <c r="N16" s="199"/>
      <c r="O16" s="199"/>
      <c r="P16" s="199"/>
      <c r="Q16" s="199"/>
    </row>
    <row r="17" spans="2:17" s="33" customFormat="1" x14ac:dyDescent="0.2">
      <c r="B17" s="33" t="str">
        <f>PROPER(VLOOKUP(B51,fips_xref!$A$5:$B$35,2,FALSE))</f>
        <v>Crook_Tribal</v>
      </c>
      <c r="C17" s="35">
        <f t="shared" si="1"/>
        <v>0</v>
      </c>
      <c r="D17" s="35">
        <f t="shared" si="1"/>
        <v>0</v>
      </c>
      <c r="E17" s="35">
        <f t="shared" si="1"/>
        <v>0</v>
      </c>
      <c r="F17" s="35">
        <f t="shared" si="1"/>
        <v>0</v>
      </c>
      <c r="G17" s="35">
        <f t="shared" si="1"/>
        <v>0</v>
      </c>
      <c r="M17" s="199"/>
      <c r="N17" s="199"/>
      <c r="O17" s="199"/>
      <c r="P17" s="199"/>
      <c r="Q17" s="199"/>
    </row>
    <row r="18" spans="2:17" s="33" customFormat="1" x14ac:dyDescent="0.2">
      <c r="B18" s="33" t="str">
        <f>PROPER(VLOOKUP(B52,fips_xref!$A$5:$B$35,2,FALSE))</f>
        <v>Johnson_Tribal</v>
      </c>
      <c r="C18" s="35">
        <f t="shared" si="1"/>
        <v>0.3364907555172485</v>
      </c>
      <c r="D18" s="35">
        <f t="shared" si="1"/>
        <v>0.22303695933333484</v>
      </c>
      <c r="E18" s="35">
        <f t="shared" si="1"/>
        <v>0.20269022823748981</v>
      </c>
      <c r="F18" s="35">
        <f t="shared" si="1"/>
        <v>2.4597484713123827E-2</v>
      </c>
      <c r="G18" s="35">
        <f t="shared" si="1"/>
        <v>4.0573832631710001E-2</v>
      </c>
      <c r="M18" s="199"/>
      <c r="N18" s="199"/>
      <c r="O18" s="199"/>
      <c r="P18" s="199"/>
      <c r="Q18" s="199"/>
    </row>
    <row r="19" spans="2:17" s="33" customFormat="1" x14ac:dyDescent="0.2">
      <c r="B19" s="33" t="str">
        <f>PROPER(VLOOKUP(B53,fips_xref!$A$5:$B$35,2,FALSE))</f>
        <v>Natrona_Tribal</v>
      </c>
      <c r="C19" s="35">
        <f t="shared" si="1"/>
        <v>0</v>
      </c>
      <c r="D19" s="35">
        <f t="shared" si="1"/>
        <v>0</v>
      </c>
      <c r="E19" s="35">
        <f t="shared" si="1"/>
        <v>0</v>
      </c>
      <c r="F19" s="35">
        <f t="shared" si="1"/>
        <v>0</v>
      </c>
      <c r="G19" s="35">
        <f t="shared" si="1"/>
        <v>0</v>
      </c>
      <c r="M19" s="199"/>
      <c r="N19" s="199"/>
      <c r="O19" s="199"/>
      <c r="P19" s="199"/>
      <c r="Q19" s="199"/>
    </row>
    <row r="20" spans="2:17" s="33" customFormat="1" x14ac:dyDescent="0.2">
      <c r="B20" s="33" t="str">
        <f>PROPER(VLOOKUP(B54,fips_xref!$A$5:$B$35,2,FALSE))</f>
        <v>Niobrara_Tribal</v>
      </c>
      <c r="C20" s="35">
        <f t="shared" si="1"/>
        <v>0</v>
      </c>
      <c r="D20" s="35">
        <f t="shared" si="1"/>
        <v>0</v>
      </c>
      <c r="E20" s="35">
        <f t="shared" si="1"/>
        <v>0</v>
      </c>
      <c r="F20" s="35">
        <f t="shared" si="1"/>
        <v>0</v>
      </c>
      <c r="G20" s="35">
        <f t="shared" si="1"/>
        <v>0</v>
      </c>
      <c r="M20" s="199"/>
      <c r="N20" s="199"/>
      <c r="O20" s="199"/>
      <c r="P20" s="199"/>
      <c r="Q20" s="199"/>
    </row>
    <row r="21" spans="2:17" s="33" customFormat="1" x14ac:dyDescent="0.2">
      <c r="B21" s="33" t="str">
        <f>PROPER(VLOOKUP(B55,fips_xref!$A$5:$B$35,2,FALSE))</f>
        <v>Sheridan_Tribal</v>
      </c>
      <c r="C21" s="35">
        <f t="shared" si="1"/>
        <v>0</v>
      </c>
      <c r="D21" s="35">
        <f t="shared" si="1"/>
        <v>0</v>
      </c>
      <c r="E21" s="35">
        <f t="shared" si="1"/>
        <v>0</v>
      </c>
      <c r="F21" s="35">
        <f t="shared" si="1"/>
        <v>0</v>
      </c>
      <c r="G21" s="35">
        <f t="shared" si="1"/>
        <v>0</v>
      </c>
      <c r="M21" s="199"/>
      <c r="N21" s="199"/>
      <c r="O21" s="199"/>
      <c r="P21" s="199"/>
      <c r="Q21" s="199"/>
    </row>
    <row r="22" spans="2:17" s="33" customFormat="1" x14ac:dyDescent="0.2">
      <c r="B22" s="33" t="str">
        <f>PROPER(VLOOKUP(B56,fips_xref!$A$5:$B$35,2,FALSE))</f>
        <v>Weston_Tribal</v>
      </c>
      <c r="C22" s="35">
        <f t="shared" si="1"/>
        <v>0</v>
      </c>
      <c r="D22" s="35">
        <f t="shared" si="1"/>
        <v>0</v>
      </c>
      <c r="E22" s="35">
        <f t="shared" si="1"/>
        <v>0</v>
      </c>
      <c r="F22" s="35">
        <f t="shared" si="1"/>
        <v>0</v>
      </c>
      <c r="G22" s="35">
        <f t="shared" si="1"/>
        <v>0</v>
      </c>
      <c r="M22" s="199"/>
      <c r="N22" s="199"/>
      <c r="O22" s="199"/>
      <c r="P22" s="199"/>
      <c r="Q22" s="199"/>
    </row>
    <row r="23" spans="2:17" s="33" customFormat="1" x14ac:dyDescent="0.2">
      <c r="B23" s="319" t="str">
        <f>PROPER(VLOOKUP(B57,fips_xref!$A$5:$B$35,2,FALSE))</f>
        <v>Big Horn_Tribal</v>
      </c>
      <c r="C23" s="320">
        <f t="shared" si="1"/>
        <v>227.91478093134384</v>
      </c>
      <c r="D23" s="320">
        <f t="shared" si="1"/>
        <v>36.017061654033562</v>
      </c>
      <c r="E23" s="320">
        <f t="shared" si="1"/>
        <v>126.4804988645036</v>
      </c>
      <c r="F23" s="320">
        <f t="shared" si="1"/>
        <v>0.19823234539688206</v>
      </c>
      <c r="G23" s="320">
        <f t="shared" si="1"/>
        <v>1.5940671929578274</v>
      </c>
      <c r="M23" s="199"/>
      <c r="N23" s="199"/>
      <c r="O23" s="199"/>
      <c r="P23" s="199"/>
      <c r="Q23" s="199"/>
    </row>
    <row r="24" spans="2:17" s="33" customFormat="1" x14ac:dyDescent="0.2">
      <c r="B24" s="319" t="str">
        <f>PROPER(VLOOKUP(B58,fips_xref!$A$5:$B$35,2,FALSE))</f>
        <v>Powder River_Tribal</v>
      </c>
      <c r="C24" s="320">
        <f t="shared" si="1"/>
        <v>0</v>
      </c>
      <c r="D24" s="320">
        <f t="shared" si="1"/>
        <v>0</v>
      </c>
      <c r="E24" s="320">
        <f t="shared" si="1"/>
        <v>0</v>
      </c>
      <c r="F24" s="320">
        <f t="shared" si="1"/>
        <v>0</v>
      </c>
      <c r="G24" s="320">
        <f t="shared" si="1"/>
        <v>0</v>
      </c>
      <c r="M24" s="199"/>
      <c r="N24" s="199"/>
      <c r="O24" s="199"/>
      <c r="P24" s="199"/>
      <c r="Q24" s="199"/>
    </row>
    <row r="25" spans="2:17" s="33" customFormat="1" x14ac:dyDescent="0.2">
      <c r="B25" s="33" t="str">
        <f>PROPER(VLOOKUP(B59,fips_xref!$A$5:$B$35,2,FALSE))</f>
        <v>Campbell_Nontribal</v>
      </c>
      <c r="C25" s="35">
        <f t="shared" ref="C25:G34" si="2">C59</f>
        <v>16089.021407545813</v>
      </c>
      <c r="D25" s="35">
        <f t="shared" si="2"/>
        <v>10313.547228109572</v>
      </c>
      <c r="E25" s="35">
        <f t="shared" si="2"/>
        <v>12303.321325214147</v>
      </c>
      <c r="F25" s="35">
        <f t="shared" si="2"/>
        <v>44.034127382822938</v>
      </c>
      <c r="G25" s="35">
        <f t="shared" si="2"/>
        <v>283.01794069420379</v>
      </c>
      <c r="M25" s="199"/>
      <c r="N25" s="199"/>
      <c r="O25" s="199"/>
      <c r="P25" s="199"/>
      <c r="Q25" s="199"/>
    </row>
    <row r="26" spans="2:17" s="33" customFormat="1" x14ac:dyDescent="0.2">
      <c r="B26" s="33" t="str">
        <f>PROPER(VLOOKUP(B60,fips_xref!$A$5:$B$35,2,FALSE))</f>
        <v>Converse_Nontribal</v>
      </c>
      <c r="C26" s="35">
        <f t="shared" si="2"/>
        <v>2320.4616609275226</v>
      </c>
      <c r="D26" s="35">
        <f t="shared" si="2"/>
        <v>1399.7257167975197</v>
      </c>
      <c r="E26" s="35">
        <f t="shared" si="2"/>
        <v>1903.7401437098688</v>
      </c>
      <c r="F26" s="35">
        <f t="shared" si="2"/>
        <v>2.9832794913977461</v>
      </c>
      <c r="G26" s="35">
        <f t="shared" si="2"/>
        <v>21.984794414740499</v>
      </c>
      <c r="M26" s="199"/>
      <c r="N26" s="199"/>
      <c r="O26" s="199"/>
      <c r="P26" s="199"/>
      <c r="Q26" s="199"/>
    </row>
    <row r="27" spans="2:17" s="33" customFormat="1" x14ac:dyDescent="0.2">
      <c r="B27" s="33" t="str">
        <f>PROPER(VLOOKUP(B61,fips_xref!$A$5:$B$35,2,FALSE))</f>
        <v>Crook_Nontribal</v>
      </c>
      <c r="C27" s="35">
        <f t="shared" si="2"/>
        <v>131.22969766088349</v>
      </c>
      <c r="D27" s="35">
        <f t="shared" si="2"/>
        <v>342.30481535971728</v>
      </c>
      <c r="E27" s="35">
        <f t="shared" si="2"/>
        <v>113.20297137054295</v>
      </c>
      <c r="F27" s="35">
        <f t="shared" si="2"/>
        <v>2.2265172885544682</v>
      </c>
      <c r="G27" s="35">
        <f t="shared" si="2"/>
        <v>11.474141894003115</v>
      </c>
      <c r="M27" s="199"/>
      <c r="N27" s="199"/>
      <c r="O27" s="199"/>
      <c r="P27" s="199"/>
      <c r="Q27" s="199"/>
    </row>
    <row r="28" spans="2:17" s="33" customFormat="1" x14ac:dyDescent="0.2">
      <c r="B28" s="33" t="str">
        <f>PROPER(VLOOKUP(B62,fips_xref!$A$5:$B$35,2,FALSE))</f>
        <v>Johnson_Nontribal</v>
      </c>
      <c r="C28" s="35">
        <f t="shared" si="2"/>
        <v>6159.715064060355</v>
      </c>
      <c r="D28" s="35">
        <f t="shared" si="2"/>
        <v>3986.9892303081356</v>
      </c>
      <c r="E28" s="35">
        <f t="shared" si="2"/>
        <v>3988.9563569871107</v>
      </c>
      <c r="F28" s="35">
        <f t="shared" si="2"/>
        <v>16.136127515374586</v>
      </c>
      <c r="G28" s="35">
        <f t="shared" si="2"/>
        <v>95.091472288245271</v>
      </c>
      <c r="M28" s="199"/>
      <c r="N28" s="199"/>
      <c r="O28" s="199"/>
      <c r="P28" s="199"/>
      <c r="Q28" s="199"/>
    </row>
    <row r="29" spans="2:17" s="33" customFormat="1" x14ac:dyDescent="0.2">
      <c r="B29" s="33" t="str">
        <f>PROPER(VLOOKUP(B63,fips_xref!$A$5:$B$35,2,FALSE))</f>
        <v>Natrona_Nontribal</v>
      </c>
      <c r="C29" s="35">
        <f t="shared" si="2"/>
        <v>1734.001279825934</v>
      </c>
      <c r="D29" s="35">
        <f t="shared" si="2"/>
        <v>2548.9193231289341</v>
      </c>
      <c r="E29" s="35">
        <f t="shared" si="2"/>
        <v>1261.1712145378153</v>
      </c>
      <c r="F29" s="35">
        <f t="shared" si="2"/>
        <v>8.5795927186627221</v>
      </c>
      <c r="G29" s="35">
        <f t="shared" si="2"/>
        <v>47.950171788434048</v>
      </c>
      <c r="M29" s="199"/>
      <c r="N29" s="199"/>
      <c r="O29" s="199"/>
      <c r="P29" s="199"/>
      <c r="Q29" s="199"/>
    </row>
    <row r="30" spans="2:17" s="33" customFormat="1" x14ac:dyDescent="0.2">
      <c r="B30" s="33" t="str">
        <f>PROPER(VLOOKUP(B64,fips_xref!$A$5:$B$35,2,FALSE))</f>
        <v>Niobrara_Nontribal</v>
      </c>
      <c r="C30" s="35">
        <f t="shared" si="2"/>
        <v>143.76562615495817</v>
      </c>
      <c r="D30" s="35">
        <f t="shared" si="2"/>
        <v>238.74710071444741</v>
      </c>
      <c r="E30" s="35">
        <f t="shared" si="2"/>
        <v>134.17408613304602</v>
      </c>
      <c r="F30" s="35">
        <f t="shared" si="2"/>
        <v>1.1475676854898094</v>
      </c>
      <c r="G30" s="35">
        <f t="shared" si="2"/>
        <v>6.4610222990394277</v>
      </c>
      <c r="M30" s="199"/>
      <c r="N30" s="199"/>
      <c r="O30" s="199"/>
      <c r="P30" s="199"/>
      <c r="Q30" s="199"/>
    </row>
    <row r="31" spans="2:17" s="33" customFormat="1" x14ac:dyDescent="0.2">
      <c r="B31" s="33" t="str">
        <f>PROPER(VLOOKUP(B65,fips_xref!$A$5:$B$35,2,FALSE))</f>
        <v>Sheridan_Nontribal</v>
      </c>
      <c r="C31" s="35">
        <f t="shared" si="2"/>
        <v>4091.4788107387712</v>
      </c>
      <c r="D31" s="35">
        <f t="shared" si="2"/>
        <v>2131.5466719795027</v>
      </c>
      <c r="E31" s="35">
        <f t="shared" si="2"/>
        <v>3744.8827893498928</v>
      </c>
      <c r="F31" s="35">
        <f t="shared" si="2"/>
        <v>9.2682329371604375</v>
      </c>
      <c r="G31" s="35">
        <f t="shared" si="2"/>
        <v>58.902755813913927</v>
      </c>
      <c r="M31" s="199"/>
      <c r="N31" s="199"/>
      <c r="O31" s="199"/>
      <c r="P31" s="199"/>
      <c r="Q31" s="199"/>
    </row>
    <row r="32" spans="2:17" s="33" customFormat="1" x14ac:dyDescent="0.2">
      <c r="B32" s="33" t="str">
        <f>PROPER(VLOOKUP(B66,fips_xref!$A$5:$B$35,2,FALSE))</f>
        <v>Weston_Nontribal</v>
      </c>
      <c r="C32" s="35">
        <f t="shared" si="2"/>
        <v>359.09603493910652</v>
      </c>
      <c r="D32" s="35">
        <f t="shared" si="2"/>
        <v>900.26214733510642</v>
      </c>
      <c r="E32" s="35">
        <f t="shared" si="2"/>
        <v>371.8719518765418</v>
      </c>
      <c r="F32" s="35">
        <f t="shared" si="2"/>
        <v>3.7084745322952015</v>
      </c>
      <c r="G32" s="35">
        <f t="shared" si="2"/>
        <v>24.435412587309067</v>
      </c>
      <c r="M32" s="199"/>
      <c r="N32" s="199"/>
      <c r="O32" s="199"/>
      <c r="P32" s="199"/>
      <c r="Q32" s="199"/>
    </row>
    <row r="33" spans="2:17" s="33" customFormat="1" x14ac:dyDescent="0.2">
      <c r="B33" s="319" t="str">
        <f>PROPER(VLOOKUP(B67,fips_xref!$A$5:$B$35,2,FALSE))</f>
        <v>Big Horn_Nontribal</v>
      </c>
      <c r="C33" s="320">
        <f t="shared" si="2"/>
        <v>371.07788926975746</v>
      </c>
      <c r="D33" s="320">
        <f t="shared" si="2"/>
        <v>183.85582355828996</v>
      </c>
      <c r="E33" s="320">
        <f t="shared" si="2"/>
        <v>1185.7791993989611</v>
      </c>
      <c r="F33" s="320">
        <f t="shared" si="2"/>
        <v>4.5739172259551246</v>
      </c>
      <c r="G33" s="320">
        <f t="shared" si="2"/>
        <v>25.437691874794151</v>
      </c>
      <c r="M33" s="199"/>
      <c r="N33" s="199"/>
      <c r="O33" s="199"/>
      <c r="P33" s="199"/>
      <c r="Q33" s="199"/>
    </row>
    <row r="34" spans="2:17" s="33" customFormat="1" x14ac:dyDescent="0.2">
      <c r="B34" s="319" t="str">
        <f>PROPER(VLOOKUP(B68,fips_xref!$A$5:$B$35,2,FALSE))</f>
        <v>Powder River_Nontribal</v>
      </c>
      <c r="C34" s="320">
        <f t="shared" si="2"/>
        <v>19.001821088426517</v>
      </c>
      <c r="D34" s="320">
        <f t="shared" si="2"/>
        <v>54.055602034393402</v>
      </c>
      <c r="E34" s="320">
        <f t="shared" si="2"/>
        <v>16.965973953406188</v>
      </c>
      <c r="F34" s="320">
        <f t="shared" si="2"/>
        <v>0.15674716826032264</v>
      </c>
      <c r="G34" s="320">
        <f t="shared" si="2"/>
        <v>1.4134182223278642</v>
      </c>
      <c r="M34" s="199"/>
      <c r="N34" s="199"/>
      <c r="O34" s="199"/>
      <c r="P34" s="199"/>
      <c r="Q34" s="199"/>
    </row>
    <row r="35" spans="2:17" x14ac:dyDescent="0.2">
      <c r="B35" s="46" t="s">
        <v>14822</v>
      </c>
      <c r="C35" s="94">
        <f>SUM(C5:C14)</f>
        <v>31647.100563898388</v>
      </c>
      <c r="D35" s="94">
        <f>SUM(D5:D14)</f>
        <v>22136.193757938989</v>
      </c>
      <c r="E35" s="94">
        <f>SUM(E5:E14)</f>
        <v>25150.749201624076</v>
      </c>
      <c r="F35" s="94">
        <f>SUM(F5:F14)</f>
        <v>93.037413776083341</v>
      </c>
      <c r="G35" s="94">
        <f>SUM(G5:G14)</f>
        <v>577.80346290260081</v>
      </c>
      <c r="M35" s="199"/>
      <c r="N35" s="199"/>
      <c r="O35" s="199"/>
      <c r="P35" s="199"/>
      <c r="Q35" s="199"/>
    </row>
    <row r="36" spans="2:17" x14ac:dyDescent="0.2">
      <c r="M36" s="200"/>
      <c r="N36" s="200"/>
    </row>
    <row r="37" spans="2:17" x14ac:dyDescent="0.2">
      <c r="B37" s="13"/>
      <c r="C37" s="12" t="s">
        <v>9197</v>
      </c>
      <c r="D37" s="14"/>
      <c r="E37" s="14"/>
      <c r="F37" s="14"/>
      <c r="G37" s="16"/>
      <c r="M37" s="200"/>
      <c r="N37" s="200"/>
    </row>
    <row r="38" spans="2:17" x14ac:dyDescent="0.2">
      <c r="B38" s="12" t="s">
        <v>16716</v>
      </c>
      <c r="C38" s="13" t="s">
        <v>9198</v>
      </c>
      <c r="D38" s="18" t="s">
        <v>9199</v>
      </c>
      <c r="E38" s="18" t="s">
        <v>14818</v>
      </c>
      <c r="F38" s="18" t="s">
        <v>14819</v>
      </c>
      <c r="G38" s="17" t="s">
        <v>14820</v>
      </c>
      <c r="M38" s="200"/>
      <c r="N38" s="200"/>
    </row>
    <row r="39" spans="2:17" x14ac:dyDescent="0.2">
      <c r="B39" s="44">
        <v>56005</v>
      </c>
      <c r="C39" s="38">
        <v>16089.021407545813</v>
      </c>
      <c r="D39" s="39">
        <v>10313.547228109572</v>
      </c>
      <c r="E39" s="39">
        <v>12303.321325214147</v>
      </c>
      <c r="F39" s="39">
        <v>44.034127382822938</v>
      </c>
      <c r="G39" s="49">
        <v>283.01794069420379</v>
      </c>
      <c r="M39" s="200"/>
      <c r="N39" s="200"/>
    </row>
    <row r="40" spans="2:17" x14ac:dyDescent="0.2">
      <c r="B40" s="45">
        <v>56009</v>
      </c>
      <c r="C40" s="41">
        <v>2320.4616609275226</v>
      </c>
      <c r="D40" s="42">
        <v>1399.7257167975197</v>
      </c>
      <c r="E40" s="42">
        <v>1903.7401437098688</v>
      </c>
      <c r="F40" s="42">
        <v>2.9832794913977461</v>
      </c>
      <c r="G40" s="50">
        <v>21.984794414740499</v>
      </c>
    </row>
    <row r="41" spans="2:17" x14ac:dyDescent="0.2">
      <c r="B41" s="45">
        <v>56011</v>
      </c>
      <c r="C41" s="41">
        <v>131.22969766088349</v>
      </c>
      <c r="D41" s="42">
        <v>342.30481535971728</v>
      </c>
      <c r="E41" s="42">
        <v>113.20297137054295</v>
      </c>
      <c r="F41" s="42">
        <v>2.2265172885544682</v>
      </c>
      <c r="G41" s="50">
        <v>11.474141894003115</v>
      </c>
    </row>
    <row r="42" spans="2:17" x14ac:dyDescent="0.2">
      <c r="B42" s="45">
        <v>56019</v>
      </c>
      <c r="C42" s="41">
        <v>6160.0515548158719</v>
      </c>
      <c r="D42" s="42">
        <v>3987.2122672674686</v>
      </c>
      <c r="E42" s="42">
        <v>3989.159047215348</v>
      </c>
      <c r="F42" s="42">
        <v>16.160725000087709</v>
      </c>
      <c r="G42" s="50">
        <v>95.132046120876979</v>
      </c>
    </row>
    <row r="43" spans="2:17" x14ac:dyDescent="0.2">
      <c r="B43" s="45">
        <v>56025</v>
      </c>
      <c r="C43" s="41">
        <v>1734.001279825934</v>
      </c>
      <c r="D43" s="42">
        <v>2548.9193231289341</v>
      </c>
      <c r="E43" s="42">
        <v>1261.1712145378153</v>
      </c>
      <c r="F43" s="42">
        <v>8.5795927186627221</v>
      </c>
      <c r="G43" s="50">
        <v>47.950171788434048</v>
      </c>
    </row>
    <row r="44" spans="2:17" s="28" customFormat="1" x14ac:dyDescent="0.2">
      <c r="B44" s="45">
        <v>56027</v>
      </c>
      <c r="C44" s="41">
        <v>143.76562615495817</v>
      </c>
      <c r="D44" s="42">
        <v>238.74710071444741</v>
      </c>
      <c r="E44" s="42">
        <v>134.17408613304602</v>
      </c>
      <c r="F44" s="42">
        <v>1.1475676854898094</v>
      </c>
      <c r="G44" s="50">
        <v>6.4610222990394277</v>
      </c>
      <c r="M44" s="193"/>
      <c r="N44" s="193"/>
      <c r="O44" s="193"/>
      <c r="P44" s="193"/>
      <c r="Q44" s="193"/>
    </row>
    <row r="45" spans="2:17" s="28" customFormat="1" x14ac:dyDescent="0.2">
      <c r="B45" s="45">
        <v>56033</v>
      </c>
      <c r="C45" s="41">
        <v>4091.4788107387712</v>
      </c>
      <c r="D45" s="42">
        <v>2131.5466719795027</v>
      </c>
      <c r="E45" s="42">
        <v>3744.8827893498928</v>
      </c>
      <c r="F45" s="42">
        <v>9.2682329371604375</v>
      </c>
      <c r="G45" s="50">
        <v>58.902755813913927</v>
      </c>
      <c r="M45" s="193"/>
      <c r="N45" s="193"/>
      <c r="O45" s="193"/>
      <c r="P45" s="193"/>
      <c r="Q45" s="193"/>
    </row>
    <row r="46" spans="2:17" s="28" customFormat="1" x14ac:dyDescent="0.2">
      <c r="B46" s="45">
        <v>56045</v>
      </c>
      <c r="C46" s="41">
        <v>359.09603493910652</v>
      </c>
      <c r="D46" s="42">
        <v>900.26214733510642</v>
      </c>
      <c r="E46" s="42">
        <v>371.8719518765418</v>
      </c>
      <c r="F46" s="42">
        <v>3.7084745322952015</v>
      </c>
      <c r="G46" s="50">
        <v>24.435412587309067</v>
      </c>
      <c r="M46" s="193"/>
      <c r="N46" s="193"/>
      <c r="O46" s="193"/>
      <c r="P46" s="193"/>
      <c r="Q46" s="193"/>
    </row>
    <row r="47" spans="2:17" s="28" customFormat="1" x14ac:dyDescent="0.2">
      <c r="B47" s="45">
        <v>30003</v>
      </c>
      <c r="C47" s="41">
        <v>598.9926702011013</v>
      </c>
      <c r="D47" s="42">
        <v>219.87288521232347</v>
      </c>
      <c r="E47" s="42">
        <v>1312.2596982634648</v>
      </c>
      <c r="F47" s="42">
        <v>4.7721495713520081</v>
      </c>
      <c r="G47" s="50">
        <v>27.031759067751974</v>
      </c>
      <c r="M47" s="193"/>
      <c r="N47" s="193"/>
      <c r="O47" s="193"/>
      <c r="P47" s="193"/>
      <c r="Q47" s="193"/>
    </row>
    <row r="48" spans="2:17" s="28" customFormat="1" x14ac:dyDescent="0.2">
      <c r="B48" s="45">
        <v>30075</v>
      </c>
      <c r="C48" s="41">
        <v>19.001821088426517</v>
      </c>
      <c r="D48" s="42">
        <v>54.055602034393402</v>
      </c>
      <c r="E48" s="42">
        <v>16.965973953406188</v>
      </c>
      <c r="F48" s="42">
        <v>0.15674716826032264</v>
      </c>
      <c r="G48" s="50">
        <v>1.4134182223278642</v>
      </c>
      <c r="M48" s="193"/>
      <c r="N48" s="193"/>
      <c r="O48" s="193"/>
      <c r="P48" s="193"/>
      <c r="Q48" s="193"/>
    </row>
    <row r="49" spans="2:17" s="30" customFormat="1" x14ac:dyDescent="0.2">
      <c r="B49" s="45" t="s">
        <v>758</v>
      </c>
      <c r="C49" s="41">
        <v>0</v>
      </c>
      <c r="D49" s="42">
        <v>0</v>
      </c>
      <c r="E49" s="42">
        <v>0</v>
      </c>
      <c r="F49" s="42">
        <v>0</v>
      </c>
      <c r="G49" s="50">
        <v>0</v>
      </c>
      <c r="M49" s="193"/>
      <c r="N49" s="193"/>
      <c r="O49" s="193"/>
      <c r="P49" s="193"/>
      <c r="Q49" s="193"/>
    </row>
    <row r="50" spans="2:17" s="30" customFormat="1" x14ac:dyDescent="0.2">
      <c r="B50" s="45" t="s">
        <v>759</v>
      </c>
      <c r="C50" s="41">
        <v>0</v>
      </c>
      <c r="D50" s="42">
        <v>0</v>
      </c>
      <c r="E50" s="42">
        <v>0</v>
      </c>
      <c r="F50" s="42">
        <v>0</v>
      </c>
      <c r="G50" s="50">
        <v>0</v>
      </c>
      <c r="M50" s="193"/>
      <c r="N50" s="193"/>
      <c r="O50" s="193"/>
      <c r="P50" s="193"/>
      <c r="Q50" s="193"/>
    </row>
    <row r="51" spans="2:17" s="30" customFormat="1" x14ac:dyDescent="0.2">
      <c r="B51" s="45" t="s">
        <v>760</v>
      </c>
      <c r="C51" s="41">
        <v>0</v>
      </c>
      <c r="D51" s="42">
        <v>0</v>
      </c>
      <c r="E51" s="42">
        <v>0</v>
      </c>
      <c r="F51" s="42">
        <v>0</v>
      </c>
      <c r="G51" s="50">
        <v>0</v>
      </c>
      <c r="M51" s="193"/>
      <c r="N51" s="193"/>
      <c r="O51" s="193"/>
      <c r="P51" s="193"/>
      <c r="Q51" s="193"/>
    </row>
    <row r="52" spans="2:17" s="30" customFormat="1" x14ac:dyDescent="0.2">
      <c r="B52" s="45" t="s">
        <v>761</v>
      </c>
      <c r="C52" s="41">
        <v>0.3364907555172485</v>
      </c>
      <c r="D52" s="42">
        <v>0.22303695933333484</v>
      </c>
      <c r="E52" s="42">
        <v>0.20269022823748981</v>
      </c>
      <c r="F52" s="42">
        <v>2.4597484713123827E-2</v>
      </c>
      <c r="G52" s="50">
        <v>4.0573832631710001E-2</v>
      </c>
      <c r="M52" s="193"/>
      <c r="N52" s="193"/>
      <c r="O52" s="193"/>
      <c r="P52" s="193"/>
      <c r="Q52" s="193"/>
    </row>
    <row r="53" spans="2:17" s="30" customFormat="1" x14ac:dyDescent="0.2">
      <c r="B53" s="45" t="s">
        <v>762</v>
      </c>
      <c r="C53" s="41">
        <v>0</v>
      </c>
      <c r="D53" s="42">
        <v>0</v>
      </c>
      <c r="E53" s="42">
        <v>0</v>
      </c>
      <c r="F53" s="42">
        <v>0</v>
      </c>
      <c r="G53" s="50">
        <v>0</v>
      </c>
      <c r="M53" s="193"/>
      <c r="N53" s="193"/>
      <c r="O53" s="193"/>
      <c r="P53" s="193"/>
      <c r="Q53" s="193"/>
    </row>
    <row r="54" spans="2:17" x14ac:dyDescent="0.2">
      <c r="B54" s="45" t="s">
        <v>763</v>
      </c>
      <c r="C54" s="41">
        <v>0</v>
      </c>
      <c r="D54" s="42">
        <v>0</v>
      </c>
      <c r="E54" s="42">
        <v>0</v>
      </c>
      <c r="F54" s="42">
        <v>0</v>
      </c>
      <c r="G54" s="50">
        <v>0</v>
      </c>
    </row>
    <row r="55" spans="2:17" x14ac:dyDescent="0.2">
      <c r="B55" s="45" t="s">
        <v>764</v>
      </c>
      <c r="C55" s="41">
        <v>0</v>
      </c>
      <c r="D55" s="42">
        <v>0</v>
      </c>
      <c r="E55" s="42">
        <v>0</v>
      </c>
      <c r="F55" s="42">
        <v>0</v>
      </c>
      <c r="G55" s="50">
        <v>0</v>
      </c>
    </row>
    <row r="56" spans="2:17" x14ac:dyDescent="0.2">
      <c r="B56" s="45" t="s">
        <v>765</v>
      </c>
      <c r="C56" s="41">
        <v>0</v>
      </c>
      <c r="D56" s="42">
        <v>0</v>
      </c>
      <c r="E56" s="42">
        <v>0</v>
      </c>
      <c r="F56" s="42">
        <v>0</v>
      </c>
      <c r="G56" s="50">
        <v>0</v>
      </c>
    </row>
    <row r="57" spans="2:17" x14ac:dyDescent="0.2">
      <c r="B57" s="45" t="s">
        <v>756</v>
      </c>
      <c r="C57" s="41">
        <v>227.91478093134384</v>
      </c>
      <c r="D57" s="42">
        <v>36.017061654033562</v>
      </c>
      <c r="E57" s="42">
        <v>126.4804988645036</v>
      </c>
      <c r="F57" s="42">
        <v>0.19823234539688206</v>
      </c>
      <c r="G57" s="50">
        <v>1.5940671929578274</v>
      </c>
    </row>
    <row r="58" spans="2:17" x14ac:dyDescent="0.2">
      <c r="B58" s="45" t="s">
        <v>757</v>
      </c>
      <c r="C58" s="41">
        <v>0</v>
      </c>
      <c r="D58" s="42">
        <v>0</v>
      </c>
      <c r="E58" s="42">
        <v>0</v>
      </c>
      <c r="F58" s="42">
        <v>0</v>
      </c>
      <c r="G58" s="50">
        <v>0</v>
      </c>
    </row>
    <row r="59" spans="2:17" x14ac:dyDescent="0.2">
      <c r="B59" s="45" t="s">
        <v>768</v>
      </c>
      <c r="C59" s="41">
        <v>16089.021407545813</v>
      </c>
      <c r="D59" s="42">
        <v>10313.547228109572</v>
      </c>
      <c r="E59" s="42">
        <v>12303.321325214147</v>
      </c>
      <c r="F59" s="42">
        <v>44.034127382822938</v>
      </c>
      <c r="G59" s="50">
        <v>283.01794069420379</v>
      </c>
    </row>
    <row r="60" spans="2:17" x14ac:dyDescent="0.2">
      <c r="B60" s="45" t="s">
        <v>769</v>
      </c>
      <c r="C60" s="41">
        <v>2320.4616609275226</v>
      </c>
      <c r="D60" s="42">
        <v>1399.7257167975197</v>
      </c>
      <c r="E60" s="42">
        <v>1903.7401437098688</v>
      </c>
      <c r="F60" s="42">
        <v>2.9832794913977461</v>
      </c>
      <c r="G60" s="50">
        <v>21.984794414740499</v>
      </c>
    </row>
    <row r="61" spans="2:17" x14ac:dyDescent="0.2">
      <c r="B61" s="45" t="s">
        <v>770</v>
      </c>
      <c r="C61" s="41">
        <v>131.22969766088349</v>
      </c>
      <c r="D61" s="42">
        <v>342.30481535971728</v>
      </c>
      <c r="E61" s="42">
        <v>113.20297137054295</v>
      </c>
      <c r="F61" s="42">
        <v>2.2265172885544682</v>
      </c>
      <c r="G61" s="50">
        <v>11.474141894003115</v>
      </c>
    </row>
    <row r="62" spans="2:17" x14ac:dyDescent="0.2">
      <c r="B62" s="45" t="s">
        <v>771</v>
      </c>
      <c r="C62" s="41">
        <v>6159.715064060355</v>
      </c>
      <c r="D62" s="42">
        <v>3986.9892303081356</v>
      </c>
      <c r="E62" s="42">
        <v>3988.9563569871107</v>
      </c>
      <c r="F62" s="42">
        <v>16.136127515374586</v>
      </c>
      <c r="G62" s="50">
        <v>95.091472288245271</v>
      </c>
    </row>
    <row r="63" spans="2:17" x14ac:dyDescent="0.2">
      <c r="B63" s="45" t="s">
        <v>772</v>
      </c>
      <c r="C63" s="41">
        <v>1734.001279825934</v>
      </c>
      <c r="D63" s="42">
        <v>2548.9193231289341</v>
      </c>
      <c r="E63" s="42">
        <v>1261.1712145378153</v>
      </c>
      <c r="F63" s="42">
        <v>8.5795927186627221</v>
      </c>
      <c r="G63" s="50">
        <v>47.950171788434048</v>
      </c>
    </row>
    <row r="64" spans="2:17" x14ac:dyDescent="0.2">
      <c r="B64" s="45" t="s">
        <v>773</v>
      </c>
      <c r="C64" s="41">
        <v>143.76562615495817</v>
      </c>
      <c r="D64" s="42">
        <v>238.74710071444741</v>
      </c>
      <c r="E64" s="42">
        <v>134.17408613304602</v>
      </c>
      <c r="F64" s="42">
        <v>1.1475676854898094</v>
      </c>
      <c r="G64" s="50">
        <v>6.4610222990394277</v>
      </c>
    </row>
    <row r="65" spans="2:7" x14ac:dyDescent="0.2">
      <c r="B65" s="45" t="s">
        <v>774</v>
      </c>
      <c r="C65" s="41">
        <v>4091.4788107387712</v>
      </c>
      <c r="D65" s="42">
        <v>2131.5466719795027</v>
      </c>
      <c r="E65" s="42">
        <v>3744.8827893498928</v>
      </c>
      <c r="F65" s="42">
        <v>9.2682329371604375</v>
      </c>
      <c r="G65" s="50">
        <v>58.902755813913927</v>
      </c>
    </row>
    <row r="66" spans="2:7" x14ac:dyDescent="0.2">
      <c r="B66" s="45" t="s">
        <v>775</v>
      </c>
      <c r="C66" s="41">
        <v>359.09603493910652</v>
      </c>
      <c r="D66" s="42">
        <v>900.26214733510642</v>
      </c>
      <c r="E66" s="42">
        <v>371.8719518765418</v>
      </c>
      <c r="F66" s="42">
        <v>3.7084745322952015</v>
      </c>
      <c r="G66" s="50">
        <v>24.435412587309067</v>
      </c>
    </row>
    <row r="67" spans="2:7" x14ac:dyDescent="0.2">
      <c r="B67" s="45" t="s">
        <v>766</v>
      </c>
      <c r="C67" s="41">
        <v>371.07788926975746</v>
      </c>
      <c r="D67" s="42">
        <v>183.85582355828996</v>
      </c>
      <c r="E67" s="42">
        <v>1185.7791993989611</v>
      </c>
      <c r="F67" s="42">
        <v>4.5739172259551246</v>
      </c>
      <c r="G67" s="50">
        <v>25.437691874794151</v>
      </c>
    </row>
    <row r="68" spans="2:7" x14ac:dyDescent="0.2">
      <c r="B68" s="119" t="s">
        <v>767</v>
      </c>
      <c r="C68" s="120">
        <v>19.001821088426517</v>
      </c>
      <c r="D68" s="121">
        <v>54.055602034393402</v>
      </c>
      <c r="E68" s="121">
        <v>16.965973953406188</v>
      </c>
      <c r="F68" s="121">
        <v>0.15674716826032264</v>
      </c>
      <c r="G68" s="122">
        <v>1.4134182223278642</v>
      </c>
    </row>
    <row r="70" spans="2:7" x14ac:dyDescent="0.2">
      <c r="E70" s="19"/>
      <c r="F70" s="19"/>
    </row>
  </sheetData>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W116"/>
  <sheetViews>
    <sheetView topLeftCell="C3" zoomScale="70" zoomScaleNormal="70" workbookViewId="0">
      <selection activeCell="C2" sqref="C2"/>
    </sheetView>
  </sheetViews>
  <sheetFormatPr defaultColWidth="9.140625" defaultRowHeight="12.75" x14ac:dyDescent="0.2"/>
  <cols>
    <col min="1" max="1" width="13" style="6" hidden="1" customWidth="1"/>
    <col min="2" max="2" width="10.28515625" style="6" hidden="1" customWidth="1"/>
    <col min="3" max="3" width="40.7109375" style="6" customWidth="1"/>
    <col min="4" max="13" width="22" style="6" customWidth="1"/>
    <col min="14" max="14" width="22" style="127" customWidth="1"/>
    <col min="15" max="53" width="22" style="6" customWidth="1"/>
    <col min="54" max="80" width="21.140625" style="6" customWidth="1"/>
    <col min="81" max="153" width="21.140625" style="6" bestFit="1" customWidth="1"/>
    <col min="154" max="16384" width="9.140625" style="6"/>
  </cols>
  <sheetData>
    <row r="1" spans="3:19" ht="15" x14ac:dyDescent="0.25">
      <c r="C1" s="77" t="s">
        <v>14827</v>
      </c>
      <c r="D1" s="123"/>
      <c r="E1" s="82"/>
      <c r="J1" s="48"/>
      <c r="K1" s="48"/>
      <c r="L1" s="48"/>
      <c r="M1" s="48"/>
      <c r="O1" s="127"/>
      <c r="P1" s="127"/>
      <c r="Q1" s="127"/>
      <c r="R1" s="127"/>
      <c r="S1" s="127"/>
    </row>
    <row r="2" spans="3:19" x14ac:dyDescent="0.2">
      <c r="D2" s="78"/>
      <c r="J2" s="48"/>
      <c r="K2" s="48"/>
      <c r="L2" s="48"/>
      <c r="M2" s="48"/>
      <c r="O2" s="127"/>
      <c r="P2" s="127"/>
      <c r="Q2" s="127"/>
      <c r="R2" s="127"/>
      <c r="S2" s="127"/>
    </row>
    <row r="3" spans="3:19" x14ac:dyDescent="0.2">
      <c r="C3" s="78" t="s">
        <v>14823</v>
      </c>
      <c r="D3" s="182"/>
      <c r="E3" s="182"/>
      <c r="J3" s="48"/>
      <c r="K3" s="48"/>
      <c r="L3" s="48"/>
      <c r="M3" s="48"/>
      <c r="O3" s="127"/>
      <c r="P3" s="127"/>
      <c r="Q3" s="127"/>
      <c r="R3" s="127"/>
      <c r="S3" s="127"/>
    </row>
    <row r="4" spans="3:19" x14ac:dyDescent="0.2">
      <c r="C4" s="46" t="str">
        <f t="shared" ref="C4:H4" si="0">C21</f>
        <v>Combined Categories</v>
      </c>
      <c r="D4" s="46" t="str">
        <f t="shared" si="0"/>
        <v>NOx (tons/year)</v>
      </c>
      <c r="E4" s="46" t="str">
        <f t="shared" si="0"/>
        <v>VOC (tons/year)</v>
      </c>
      <c r="F4" s="46" t="str">
        <f t="shared" si="0"/>
        <v>CO (tons/year)</v>
      </c>
      <c r="G4" s="46" t="str">
        <f t="shared" si="0"/>
        <v>SOx (tons/year)</v>
      </c>
      <c r="H4" s="46" t="str">
        <f t="shared" si="0"/>
        <v>PM (tons/year)</v>
      </c>
      <c r="I4" s="46"/>
      <c r="J4" s="125"/>
      <c r="K4" s="125"/>
      <c r="L4" s="125"/>
      <c r="M4" s="48"/>
      <c r="O4" s="127"/>
      <c r="P4" s="127"/>
      <c r="Q4" s="127"/>
      <c r="R4" s="127"/>
      <c r="S4" s="127"/>
    </row>
    <row r="5" spans="3:19" x14ac:dyDescent="0.2">
      <c r="C5" s="6" t="s">
        <v>16742</v>
      </c>
      <c r="D5" s="82">
        <f t="shared" ref="D5:D15" si="1">VLOOKUP($C5,$C$22:$H$51,2,FALSE)</f>
        <v>25210.661090087931</v>
      </c>
      <c r="E5" s="82">
        <f t="shared" ref="E5:E15" si="2">VLOOKUP($C5,$C$22:$H$51,3,FALSE)</f>
        <v>14147.145878430769</v>
      </c>
      <c r="F5" s="82">
        <f t="shared" ref="F5:F15" si="3">VLOOKUP($C5,$C$22:$H$51,4,FALSE)</f>
        <v>19456.232712508441</v>
      </c>
      <c r="G5" s="82">
        <f t="shared" ref="G5:G15" si="4">VLOOKUP($C5,$C$22:$H$51,5,FALSE)</f>
        <v>1.9208792328055151</v>
      </c>
      <c r="H5" s="82">
        <f t="shared" ref="H5:H15" si="5">VLOOKUP($C5,$C$22:$H$51,6,FALSE)</f>
        <v>17.493333823953705</v>
      </c>
      <c r="I5" s="82"/>
      <c r="J5" s="126"/>
      <c r="K5" s="126"/>
      <c r="L5" s="126"/>
      <c r="M5" s="48"/>
      <c r="N5" s="128"/>
      <c r="O5" s="127"/>
      <c r="P5" s="127"/>
      <c r="Q5" s="127"/>
      <c r="R5" s="127"/>
      <c r="S5" s="127"/>
    </row>
    <row r="6" spans="3:19" x14ac:dyDescent="0.2">
      <c r="C6" s="6" t="s">
        <v>10055</v>
      </c>
      <c r="D6" s="82">
        <f t="shared" si="1"/>
        <v>178.07752328128458</v>
      </c>
      <c r="E6" s="82">
        <f t="shared" si="2"/>
        <v>27.086500983905641</v>
      </c>
      <c r="F6" s="82">
        <f t="shared" si="3"/>
        <v>105.99709239444104</v>
      </c>
      <c r="G6" s="82">
        <f t="shared" si="4"/>
        <v>13.03666689795563</v>
      </c>
      <c r="H6" s="82">
        <f t="shared" si="5"/>
        <v>21.504131294806307</v>
      </c>
      <c r="I6" s="82"/>
      <c r="J6" s="126"/>
      <c r="K6" s="126"/>
      <c r="L6" s="126"/>
      <c r="M6" s="95"/>
      <c r="N6" s="128"/>
      <c r="O6" s="127"/>
      <c r="P6" s="127"/>
      <c r="Q6" s="127"/>
      <c r="R6" s="127"/>
      <c r="S6" s="127"/>
    </row>
    <row r="7" spans="3:19" x14ac:dyDescent="0.2">
      <c r="C7" s="6" t="s">
        <v>15723</v>
      </c>
      <c r="D7" s="82">
        <f t="shared" si="1"/>
        <v>795.03921780070527</v>
      </c>
      <c r="E7" s="82">
        <f t="shared" si="2"/>
        <v>74.557494381396992</v>
      </c>
      <c r="F7" s="82">
        <f t="shared" si="3"/>
        <v>710.5514322870423</v>
      </c>
      <c r="G7" s="82">
        <f t="shared" si="4"/>
        <v>4.0209407357462421</v>
      </c>
      <c r="H7" s="82">
        <f t="shared" si="5"/>
        <v>50.93044937641092</v>
      </c>
      <c r="I7" s="82"/>
      <c r="J7" s="126"/>
      <c r="K7" s="126"/>
      <c r="L7" s="126"/>
      <c r="M7" s="95"/>
      <c r="N7" s="128"/>
      <c r="O7" s="127"/>
      <c r="P7" s="127"/>
      <c r="Q7" s="127"/>
      <c r="R7" s="127"/>
      <c r="S7" s="127"/>
    </row>
    <row r="8" spans="3:19" x14ac:dyDescent="0.2">
      <c r="C8" s="6" t="s">
        <v>15950</v>
      </c>
      <c r="D8" s="82">
        <f t="shared" si="1"/>
        <v>0</v>
      </c>
      <c r="E8" s="82">
        <f t="shared" si="2"/>
        <v>20.654286438844395</v>
      </c>
      <c r="F8" s="82">
        <f t="shared" si="3"/>
        <v>0</v>
      </c>
      <c r="G8" s="82">
        <f t="shared" si="4"/>
        <v>0</v>
      </c>
      <c r="H8" s="82">
        <f t="shared" si="5"/>
        <v>0</v>
      </c>
      <c r="I8" s="82"/>
      <c r="J8" s="126"/>
      <c r="K8" s="126"/>
      <c r="L8" s="126"/>
      <c r="M8" s="95"/>
      <c r="N8" s="128"/>
      <c r="O8" s="127"/>
      <c r="P8" s="184"/>
      <c r="Q8" s="127"/>
      <c r="R8" s="127"/>
      <c r="S8" s="127"/>
    </row>
    <row r="9" spans="3:19" x14ac:dyDescent="0.2">
      <c r="C9" s="6" t="s">
        <v>15720</v>
      </c>
      <c r="D9" s="82">
        <f t="shared" si="1"/>
        <v>0</v>
      </c>
      <c r="E9" s="82">
        <f t="shared" si="2"/>
        <v>319.06694943125717</v>
      </c>
      <c r="F9" s="82">
        <f t="shared" si="3"/>
        <v>0</v>
      </c>
      <c r="G9" s="82">
        <f t="shared" si="4"/>
        <v>0</v>
      </c>
      <c r="H9" s="82">
        <f t="shared" si="5"/>
        <v>0</v>
      </c>
      <c r="I9" s="82"/>
      <c r="J9" s="126"/>
      <c r="K9" s="126"/>
      <c r="L9" s="126"/>
      <c r="M9" s="95"/>
      <c r="N9" s="128"/>
      <c r="O9" s="127"/>
      <c r="P9" s="184"/>
      <c r="Q9" s="127"/>
      <c r="R9" s="127"/>
      <c r="S9" s="130"/>
    </row>
    <row r="10" spans="3:19" x14ac:dyDescent="0.2">
      <c r="C10" s="32" t="s">
        <v>15180</v>
      </c>
      <c r="D10" s="82">
        <f t="shared" si="1"/>
        <v>0.60000000000000009</v>
      </c>
      <c r="E10" s="82">
        <f t="shared" si="2"/>
        <v>1691.2835731693899</v>
      </c>
      <c r="F10" s="82">
        <f t="shared" si="3"/>
        <v>0.5</v>
      </c>
      <c r="G10" s="82">
        <f t="shared" si="4"/>
        <v>1.6</v>
      </c>
      <c r="H10" s="82">
        <f t="shared" si="5"/>
        <v>0</v>
      </c>
      <c r="I10" s="82"/>
      <c r="J10" s="126"/>
      <c r="K10" s="126"/>
      <c r="L10" s="126"/>
      <c r="M10" s="95"/>
      <c r="N10" s="128"/>
      <c r="O10" s="127"/>
      <c r="P10" s="183"/>
      <c r="Q10" s="127"/>
      <c r="R10" s="127"/>
      <c r="S10" s="130"/>
    </row>
    <row r="11" spans="3:19" x14ac:dyDescent="0.2">
      <c r="C11" s="6" t="s">
        <v>16417</v>
      </c>
      <c r="D11" s="82">
        <f t="shared" si="1"/>
        <v>3873.3381542719885</v>
      </c>
      <c r="E11" s="82">
        <f t="shared" si="2"/>
        <v>466.08003285701642</v>
      </c>
      <c r="F11" s="82">
        <f t="shared" si="3"/>
        <v>3516.0423544671939</v>
      </c>
      <c r="G11" s="82">
        <f t="shared" si="4"/>
        <v>59.462545142811344</v>
      </c>
      <c r="H11" s="82">
        <f t="shared" si="5"/>
        <v>363.09162650734442</v>
      </c>
      <c r="I11" s="82"/>
      <c r="J11" s="126"/>
      <c r="K11" s="126"/>
      <c r="L11" s="126"/>
      <c r="M11" s="95"/>
      <c r="N11" s="128"/>
      <c r="O11" s="183"/>
      <c r="P11" s="183"/>
      <c r="Q11" s="183"/>
      <c r="R11" s="183"/>
      <c r="S11" s="183"/>
    </row>
    <row r="12" spans="3:19" x14ac:dyDescent="0.2">
      <c r="C12" s="6" t="s">
        <v>10053</v>
      </c>
      <c r="D12" s="82">
        <f t="shared" si="1"/>
        <v>306.10284924957659</v>
      </c>
      <c r="E12" s="82">
        <f t="shared" si="2"/>
        <v>139.51367784615653</v>
      </c>
      <c r="F12" s="82">
        <f t="shared" si="3"/>
        <v>279.28141058088403</v>
      </c>
      <c r="G12" s="82">
        <f t="shared" si="4"/>
        <v>0</v>
      </c>
      <c r="H12" s="82">
        <f t="shared" si="5"/>
        <v>14.944118384400674</v>
      </c>
      <c r="I12" s="82"/>
      <c r="J12" s="126"/>
      <c r="K12" s="126"/>
      <c r="L12" s="126"/>
      <c r="M12" s="95"/>
      <c r="N12" s="128"/>
      <c r="O12" s="127"/>
      <c r="P12" s="127"/>
      <c r="Q12" s="127"/>
      <c r="R12" s="127"/>
      <c r="S12" s="127"/>
    </row>
    <row r="13" spans="3:19" x14ac:dyDescent="0.2">
      <c r="C13" s="6" t="s">
        <v>15164</v>
      </c>
      <c r="D13" s="82">
        <f t="shared" si="1"/>
        <v>54.929604406026343</v>
      </c>
      <c r="E13" s="82">
        <f t="shared" si="2"/>
        <v>827.4894605518399</v>
      </c>
      <c r="F13" s="82">
        <f t="shared" si="3"/>
        <v>40.500985722617735</v>
      </c>
      <c r="G13" s="82">
        <f t="shared" si="4"/>
        <v>0</v>
      </c>
      <c r="H13" s="82">
        <f t="shared" si="5"/>
        <v>1.6138406129987468</v>
      </c>
      <c r="I13" s="82"/>
      <c r="J13" s="126"/>
      <c r="K13" s="126"/>
      <c r="L13" s="126"/>
      <c r="M13" s="95"/>
      <c r="N13" s="128"/>
      <c r="O13" s="124"/>
      <c r="P13" s="124"/>
      <c r="Q13" s="124"/>
      <c r="R13" s="124"/>
      <c r="S13" s="124"/>
    </row>
    <row r="14" spans="3:19" x14ac:dyDescent="0.2">
      <c r="C14" s="174" t="s">
        <v>16712</v>
      </c>
      <c r="D14" s="82">
        <f t="shared" si="1"/>
        <v>0</v>
      </c>
      <c r="E14" s="82">
        <f t="shared" si="2"/>
        <v>561.40415203459827</v>
      </c>
      <c r="F14" s="82">
        <f t="shared" si="3"/>
        <v>0</v>
      </c>
      <c r="G14" s="82">
        <f t="shared" si="4"/>
        <v>0</v>
      </c>
      <c r="H14" s="82">
        <f t="shared" si="5"/>
        <v>0</v>
      </c>
      <c r="I14" s="136"/>
      <c r="J14" s="126"/>
      <c r="K14" s="126"/>
      <c r="L14" s="126"/>
      <c r="M14" s="95"/>
      <c r="N14" s="128"/>
      <c r="O14" s="127"/>
      <c r="P14" s="185"/>
      <c r="Q14" s="127"/>
      <c r="R14" s="127"/>
      <c r="S14" s="127"/>
    </row>
    <row r="15" spans="3:19" x14ac:dyDescent="0.2">
      <c r="C15" s="174" t="s">
        <v>15181</v>
      </c>
      <c r="D15" s="82">
        <f t="shared" si="1"/>
        <v>0</v>
      </c>
      <c r="E15" s="82">
        <f t="shared" si="2"/>
        <v>1901.3851711385705</v>
      </c>
      <c r="F15" s="82">
        <f t="shared" si="3"/>
        <v>0</v>
      </c>
      <c r="G15" s="82">
        <f t="shared" si="4"/>
        <v>0</v>
      </c>
      <c r="H15" s="82">
        <f t="shared" si="5"/>
        <v>0</v>
      </c>
      <c r="I15" s="136"/>
      <c r="J15" s="126"/>
      <c r="K15" s="126"/>
      <c r="L15" s="126"/>
      <c r="M15" s="95"/>
      <c r="N15" s="128"/>
      <c r="O15" s="127"/>
      <c r="P15" s="185"/>
      <c r="Q15" s="127"/>
      <c r="R15" s="127"/>
      <c r="S15" s="127"/>
    </row>
    <row r="16" spans="3:19" x14ac:dyDescent="0.2">
      <c r="C16" s="81" t="s">
        <v>16709</v>
      </c>
      <c r="D16" s="82">
        <f>SUMIF($A$22:$A$51,"N",D$22:D$51)</f>
        <v>1228.3521248009008</v>
      </c>
      <c r="E16" s="82">
        <f>SUMIF($A$22:$A$51,"N",E$22:E$51)</f>
        <v>1960.5265806752343</v>
      </c>
      <c r="F16" s="82">
        <f>SUMIF($A$22:$A$51,"N",F$22:F$51)</f>
        <v>1041.6432136634285</v>
      </c>
      <c r="G16" s="82">
        <f>SUMIF($A$22:$A$51,"N",G$22:G$51)</f>
        <v>12.996381766764635</v>
      </c>
      <c r="H16" s="82">
        <f>SUMIF($A$22:$A$51,"N",H$22:H$51)</f>
        <v>108.22596290268621</v>
      </c>
      <c r="I16" s="82"/>
      <c r="J16" s="126"/>
      <c r="K16" s="126"/>
      <c r="L16" s="126"/>
      <c r="M16" s="95"/>
      <c r="N16" s="128"/>
      <c r="O16" s="127"/>
      <c r="P16" s="127"/>
      <c r="Q16" s="127"/>
      <c r="R16" s="127"/>
      <c r="S16" s="127"/>
    </row>
    <row r="17" spans="1:20" x14ac:dyDescent="0.2">
      <c r="A17" s="93"/>
      <c r="B17" s="93"/>
      <c r="C17" s="83" t="s">
        <v>15176</v>
      </c>
      <c r="D17" s="94">
        <f>SUM(D5:D16)</f>
        <v>31647.10056389841</v>
      </c>
      <c r="E17" s="94">
        <f>SUM(E5:E16)</f>
        <v>22136.193757938978</v>
      </c>
      <c r="F17" s="94">
        <f>SUM(F5:F16)</f>
        <v>25150.74920162405</v>
      </c>
      <c r="G17" s="94">
        <f>SUM(G5:G16)</f>
        <v>93.037413776083383</v>
      </c>
      <c r="H17" s="94">
        <f>SUM(H5:H16)</f>
        <v>577.80346290260093</v>
      </c>
      <c r="I17" s="32"/>
      <c r="J17" s="126"/>
      <c r="K17" s="48"/>
      <c r="L17" s="48"/>
      <c r="M17" s="48"/>
      <c r="O17" s="127"/>
      <c r="P17" s="127"/>
      <c r="Q17" s="129"/>
      <c r="R17" s="127"/>
      <c r="S17" s="127"/>
    </row>
    <row r="18" spans="1:20" x14ac:dyDescent="0.2">
      <c r="D18" s="48"/>
      <c r="E18" s="48"/>
      <c r="F18" s="48"/>
      <c r="G18" s="48"/>
      <c r="H18" s="48"/>
      <c r="J18" s="48"/>
      <c r="K18" s="48"/>
      <c r="L18" s="48"/>
      <c r="M18" s="48"/>
      <c r="O18" s="127"/>
      <c r="P18" s="127"/>
      <c r="Q18" s="127"/>
      <c r="R18" s="127"/>
      <c r="S18" s="127"/>
    </row>
    <row r="19" spans="1:20" x14ac:dyDescent="0.2">
      <c r="J19" s="48"/>
      <c r="K19" s="48"/>
      <c r="L19" s="48"/>
      <c r="M19" s="48"/>
      <c r="O19" s="128"/>
      <c r="P19" s="128"/>
      <c r="Q19" s="128"/>
      <c r="R19" s="128"/>
      <c r="S19" s="128"/>
    </row>
    <row r="20" spans="1:20" x14ac:dyDescent="0.2">
      <c r="C20" s="78" t="s">
        <v>14824</v>
      </c>
      <c r="J20" s="48"/>
      <c r="K20" s="48"/>
      <c r="L20" s="48"/>
      <c r="M20" s="48"/>
      <c r="O20" s="128"/>
      <c r="P20" s="128"/>
      <c r="Q20" s="128"/>
      <c r="R20" s="127"/>
      <c r="S20" s="127"/>
    </row>
    <row r="21" spans="1:20" x14ac:dyDescent="0.2">
      <c r="A21" s="46" t="s">
        <v>14821</v>
      </c>
      <c r="B21" s="46"/>
      <c r="C21" s="46" t="str">
        <f t="shared" ref="C21:C51" si="6">C61</f>
        <v>Combined Categories</v>
      </c>
      <c r="D21" s="46" t="str">
        <f>RIGHT(D60,LEN(D60)-7)</f>
        <v>NOx (tons/year)</v>
      </c>
      <c r="E21" s="46" t="str">
        <f>RIGHT(N60,LEN(N60)-7)</f>
        <v>VOC (tons/year)</v>
      </c>
      <c r="F21" s="46" t="str">
        <f>RIGHT(X60,LEN(X60)-7)</f>
        <v>CO (tons/year)</v>
      </c>
      <c r="G21" s="46" t="str">
        <f>RIGHT(AH60,LEN(AH60)-7)</f>
        <v>SOx (tons/year)</v>
      </c>
      <c r="H21" s="46" t="str">
        <f>RIGHT(AR60,LEN(AR60)-7)</f>
        <v>PM (tons/year)</v>
      </c>
      <c r="I21" s="46"/>
      <c r="J21" s="125" t="s">
        <v>16715</v>
      </c>
      <c r="K21" s="125" t="s">
        <v>14821</v>
      </c>
      <c r="L21" s="125"/>
      <c r="M21" s="48"/>
      <c r="N21" s="187"/>
      <c r="O21" s="187"/>
      <c r="P21" s="187"/>
      <c r="Q21" s="187"/>
      <c r="R21" s="187"/>
      <c r="S21" s="187"/>
      <c r="T21" s="46"/>
    </row>
    <row r="22" spans="1:20" x14ac:dyDescent="0.2">
      <c r="A22" s="6" t="str">
        <f>VLOOKUP(C22,$J$22:$K$55,2,FALSE)</f>
        <v>N</v>
      </c>
      <c r="C22" s="6" t="str">
        <f t="shared" si="6"/>
        <v>Amine Unit</v>
      </c>
      <c r="D22" s="82">
        <f t="shared" ref="D22:D51" si="7">SUM(D62:M62)</f>
        <v>53.404074565892728</v>
      </c>
      <c r="E22" s="82">
        <f t="shared" ref="E22:E51" si="8">SUM(N62:W62)</f>
        <v>0</v>
      </c>
      <c r="F22" s="82">
        <f t="shared" ref="F22:F51" si="9">SUM(X62:AG62)</f>
        <v>78.400000000000006</v>
      </c>
      <c r="G22" s="82">
        <f t="shared" ref="G22:G51" si="10">SUM(AH62:AQ62)</f>
        <v>0</v>
      </c>
      <c r="H22" s="82">
        <f t="shared" ref="H22:H51" si="11">SUM(AR62:BA62)</f>
        <v>0</v>
      </c>
      <c r="I22" s="93"/>
      <c r="J22" s="48" t="s">
        <v>16742</v>
      </c>
      <c r="K22" s="48" t="s">
        <v>16708</v>
      </c>
      <c r="L22" s="131"/>
      <c r="M22" s="131"/>
      <c r="N22" s="187"/>
      <c r="O22" s="187"/>
      <c r="P22" s="187"/>
      <c r="Q22" s="187"/>
      <c r="R22" s="187"/>
      <c r="S22" s="187"/>
      <c r="T22" s="174"/>
    </row>
    <row r="23" spans="1:20" x14ac:dyDescent="0.2">
      <c r="A23" s="6" t="str">
        <f t="shared" ref="A23:A51" si="12">VLOOKUP(C23,$J$22:$K$55,2,FALSE)</f>
        <v>Y</v>
      </c>
      <c r="C23" s="6" t="str">
        <f t="shared" si="6"/>
        <v>Artificial Lift</v>
      </c>
      <c r="D23" s="82">
        <f t="shared" si="7"/>
        <v>306.10284924957659</v>
      </c>
      <c r="E23" s="82">
        <f t="shared" si="8"/>
        <v>139.51367784615653</v>
      </c>
      <c r="F23" s="82">
        <f t="shared" si="9"/>
        <v>279.28141058088403</v>
      </c>
      <c r="G23" s="82">
        <f t="shared" si="10"/>
        <v>0</v>
      </c>
      <c r="H23" s="82">
        <f t="shared" si="11"/>
        <v>14.944118384400674</v>
      </c>
      <c r="I23" s="93"/>
      <c r="J23" s="48" t="s">
        <v>10055</v>
      </c>
      <c r="K23" s="48" t="s">
        <v>16708</v>
      </c>
      <c r="L23" s="131"/>
      <c r="M23" s="131"/>
      <c r="N23" s="187"/>
      <c r="O23" s="187"/>
      <c r="P23" s="187"/>
      <c r="Q23" s="187"/>
      <c r="R23" s="187"/>
      <c r="S23" s="187"/>
      <c r="T23" s="174"/>
    </row>
    <row r="24" spans="1:20" x14ac:dyDescent="0.2">
      <c r="A24" s="6" t="str">
        <f t="shared" si="12"/>
        <v>Y</v>
      </c>
      <c r="C24" s="6" t="str">
        <f t="shared" si="6"/>
        <v>Compressor engines</v>
      </c>
      <c r="D24" s="82">
        <f t="shared" si="7"/>
        <v>25210.661090087931</v>
      </c>
      <c r="E24" s="82">
        <f t="shared" si="8"/>
        <v>14147.145878430769</v>
      </c>
      <c r="F24" s="82">
        <f t="shared" si="9"/>
        <v>19456.232712508441</v>
      </c>
      <c r="G24" s="82">
        <f t="shared" si="10"/>
        <v>1.9208792328055151</v>
      </c>
      <c r="H24" s="82">
        <f t="shared" si="11"/>
        <v>17.493333823953705</v>
      </c>
      <c r="I24" s="93"/>
      <c r="J24" s="48" t="s">
        <v>15723</v>
      </c>
      <c r="K24" s="48" t="s">
        <v>16708</v>
      </c>
      <c r="L24" s="131"/>
      <c r="M24" s="131"/>
      <c r="N24" s="187"/>
      <c r="O24" s="187"/>
      <c r="P24" s="187"/>
      <c r="Q24" s="187"/>
      <c r="R24" s="187"/>
      <c r="S24" s="187"/>
      <c r="T24" s="174"/>
    </row>
    <row r="25" spans="1:20" x14ac:dyDescent="0.2">
      <c r="A25" s="6" t="str">
        <f t="shared" si="12"/>
        <v>N</v>
      </c>
      <c r="C25" s="6" t="str">
        <f t="shared" si="6"/>
        <v xml:space="preserve">Condensate tank </v>
      </c>
      <c r="D25" s="82">
        <f t="shared" si="7"/>
        <v>4</v>
      </c>
      <c r="E25" s="82">
        <f t="shared" si="8"/>
        <v>584.8784742912444</v>
      </c>
      <c r="F25" s="82">
        <f t="shared" si="9"/>
        <v>0.99999999999999989</v>
      </c>
      <c r="G25" s="82">
        <f t="shared" si="10"/>
        <v>0</v>
      </c>
      <c r="H25" s="82">
        <f t="shared" si="11"/>
        <v>0</v>
      </c>
      <c r="I25" s="93"/>
      <c r="J25" s="48" t="s">
        <v>10059</v>
      </c>
      <c r="K25" s="48" t="s">
        <v>16708</v>
      </c>
      <c r="L25" s="131"/>
      <c r="M25" s="131"/>
      <c r="N25" s="187"/>
      <c r="O25" s="187"/>
      <c r="P25" s="187"/>
      <c r="Q25" s="187"/>
      <c r="R25" s="187"/>
      <c r="S25" s="187"/>
      <c r="T25" s="174"/>
    </row>
    <row r="26" spans="1:20" x14ac:dyDescent="0.2">
      <c r="A26" s="6" t="str">
        <f t="shared" si="12"/>
        <v>N</v>
      </c>
      <c r="C26" s="6" t="str">
        <f t="shared" si="6"/>
        <v>Condensate tank flaring</v>
      </c>
      <c r="D26" s="82">
        <f t="shared" si="7"/>
        <v>5.753001711873309</v>
      </c>
      <c r="E26" s="82">
        <f t="shared" si="8"/>
        <v>0</v>
      </c>
      <c r="F26" s="82">
        <f t="shared" si="9"/>
        <v>31.303097549898876</v>
      </c>
      <c r="G26" s="82">
        <f t="shared" si="10"/>
        <v>0</v>
      </c>
      <c r="H26" s="82">
        <f t="shared" si="11"/>
        <v>0</v>
      </c>
      <c r="I26" s="93"/>
      <c r="J26" s="48" t="s">
        <v>10058</v>
      </c>
      <c r="K26" s="48" t="s">
        <v>16707</v>
      </c>
      <c r="L26" s="131"/>
      <c r="M26" s="131"/>
      <c r="N26" s="187"/>
      <c r="O26" s="187"/>
      <c r="P26" s="187"/>
      <c r="Q26" s="187"/>
      <c r="R26" s="187"/>
      <c r="S26" s="187"/>
      <c r="T26" s="174"/>
    </row>
    <row r="27" spans="1:20" x14ac:dyDescent="0.2">
      <c r="A27" s="6" t="str">
        <f t="shared" si="12"/>
        <v>Y</v>
      </c>
      <c r="C27" s="6" t="str">
        <f t="shared" si="6"/>
        <v>Dehydrator</v>
      </c>
      <c r="D27" s="82">
        <f t="shared" si="7"/>
        <v>54.929604406026343</v>
      </c>
      <c r="E27" s="82">
        <f t="shared" si="8"/>
        <v>827.4894605518399</v>
      </c>
      <c r="F27" s="82">
        <f t="shared" si="9"/>
        <v>40.500985722617735</v>
      </c>
      <c r="G27" s="82">
        <f t="shared" si="10"/>
        <v>0</v>
      </c>
      <c r="H27" s="82">
        <f t="shared" si="11"/>
        <v>1.6138406129987468</v>
      </c>
      <c r="I27" s="93"/>
      <c r="J27" s="48" t="s">
        <v>15722</v>
      </c>
      <c r="K27" s="48" t="s">
        <v>16707</v>
      </c>
      <c r="L27" s="131"/>
      <c r="M27" s="131"/>
      <c r="N27" s="187"/>
      <c r="O27" s="187"/>
      <c r="P27" s="187"/>
      <c r="Q27" s="187"/>
      <c r="R27" s="187"/>
      <c r="S27" s="188"/>
      <c r="T27" s="174"/>
    </row>
    <row r="28" spans="1:20" x14ac:dyDescent="0.2">
      <c r="A28" s="6" t="str">
        <f t="shared" si="12"/>
        <v>N</v>
      </c>
      <c r="C28" s="6" t="str">
        <f t="shared" si="6"/>
        <v>Dehydrator Flaring</v>
      </c>
      <c r="D28" s="82">
        <f t="shared" si="7"/>
        <v>31.28218982097329</v>
      </c>
      <c r="E28" s="82">
        <f t="shared" si="8"/>
        <v>0</v>
      </c>
      <c r="F28" s="82">
        <f t="shared" si="9"/>
        <v>170.21191520235465</v>
      </c>
      <c r="G28" s="82">
        <f t="shared" si="10"/>
        <v>0</v>
      </c>
      <c r="H28" s="82">
        <f t="shared" si="11"/>
        <v>0</v>
      </c>
      <c r="I28" s="93"/>
      <c r="J28" s="48" t="s">
        <v>15950</v>
      </c>
      <c r="K28" s="48" t="s">
        <v>16708</v>
      </c>
      <c r="L28" s="131"/>
      <c r="M28" s="131"/>
      <c r="N28" s="187"/>
      <c r="O28" s="187"/>
      <c r="P28" s="189"/>
      <c r="Q28" s="187"/>
      <c r="R28" s="187"/>
      <c r="S28" s="188"/>
      <c r="T28" s="174"/>
    </row>
    <row r="29" spans="1:20" ht="15" customHeight="1" x14ac:dyDescent="0.2">
      <c r="A29" s="6" t="str">
        <f t="shared" si="12"/>
        <v>N</v>
      </c>
      <c r="C29" s="6" t="str">
        <f t="shared" si="6"/>
        <v>Dewatering engines</v>
      </c>
      <c r="D29" s="82">
        <f t="shared" si="7"/>
        <v>292.46093070724709</v>
      </c>
      <c r="E29" s="82">
        <f t="shared" si="8"/>
        <v>47.178144314788995</v>
      </c>
      <c r="F29" s="82">
        <f t="shared" si="9"/>
        <v>183.62783485645318</v>
      </c>
      <c r="G29" s="82">
        <f t="shared" si="10"/>
        <v>4.3095049796909324</v>
      </c>
      <c r="H29" s="82">
        <f t="shared" si="11"/>
        <v>36.48127514164009</v>
      </c>
      <c r="I29" s="93"/>
      <c r="J29" s="48" t="s">
        <v>15720</v>
      </c>
      <c r="K29" s="48" t="s">
        <v>16708</v>
      </c>
      <c r="L29" s="131"/>
      <c r="M29" s="131"/>
      <c r="N29" s="187"/>
      <c r="O29" s="187"/>
      <c r="P29" s="189"/>
      <c r="Q29" s="187"/>
      <c r="R29" s="187"/>
      <c r="S29" s="188"/>
      <c r="T29" s="174"/>
    </row>
    <row r="30" spans="1:20" x14ac:dyDescent="0.2">
      <c r="A30" s="6" t="str">
        <f t="shared" si="12"/>
        <v>Y</v>
      </c>
      <c r="C30" s="6" t="str">
        <f t="shared" si="6"/>
        <v>Drill rigs</v>
      </c>
      <c r="D30" s="82">
        <f t="shared" si="7"/>
        <v>178.07752328128458</v>
      </c>
      <c r="E30" s="82">
        <f t="shared" si="8"/>
        <v>27.086500983905641</v>
      </c>
      <c r="F30" s="82">
        <f t="shared" si="9"/>
        <v>105.99709239444104</v>
      </c>
      <c r="G30" s="82">
        <f t="shared" si="10"/>
        <v>13.03666689795563</v>
      </c>
      <c r="H30" s="82">
        <f t="shared" si="11"/>
        <v>21.504131294806307</v>
      </c>
      <c r="I30" s="93"/>
      <c r="J30" s="48" t="s">
        <v>16721</v>
      </c>
      <c r="K30" s="48" t="s">
        <v>16707</v>
      </c>
      <c r="L30" s="131"/>
      <c r="M30" s="131"/>
      <c r="N30" s="187"/>
      <c r="O30" s="187"/>
      <c r="P30" s="187"/>
      <c r="Q30" s="187"/>
      <c r="R30" s="187"/>
      <c r="S30" s="187"/>
      <c r="T30" s="174"/>
    </row>
    <row r="31" spans="1:20" x14ac:dyDescent="0.2">
      <c r="A31" s="6" t="str">
        <f t="shared" si="12"/>
        <v>N</v>
      </c>
      <c r="C31" s="6" t="str">
        <f t="shared" si="6"/>
        <v>Flares</v>
      </c>
      <c r="D31" s="82">
        <f t="shared" si="7"/>
        <v>26.6</v>
      </c>
      <c r="E31" s="82">
        <f t="shared" si="8"/>
        <v>104.4</v>
      </c>
      <c r="F31" s="82">
        <f t="shared" si="9"/>
        <v>65.7</v>
      </c>
      <c r="G31" s="82">
        <f t="shared" si="10"/>
        <v>0</v>
      </c>
      <c r="H31" s="82">
        <f t="shared" si="11"/>
        <v>0</v>
      </c>
      <c r="I31" s="93"/>
      <c r="J31" s="48" t="s">
        <v>12136</v>
      </c>
      <c r="K31" s="48" t="s">
        <v>16707</v>
      </c>
      <c r="L31" s="131"/>
      <c r="M31" s="131"/>
      <c r="N31" s="187"/>
      <c r="O31" s="187"/>
      <c r="P31" s="187"/>
      <c r="Q31" s="187"/>
      <c r="R31" s="187"/>
      <c r="S31" s="188"/>
      <c r="T31" s="174"/>
    </row>
    <row r="32" spans="1:20" x14ac:dyDescent="0.2">
      <c r="A32" s="6" t="str">
        <f t="shared" si="12"/>
        <v>Y</v>
      </c>
      <c r="C32" s="6" t="str">
        <f t="shared" si="6"/>
        <v>Fugitives</v>
      </c>
      <c r="D32" s="82">
        <f t="shared" si="7"/>
        <v>0.60000000000000009</v>
      </c>
      <c r="E32" s="82">
        <f t="shared" si="8"/>
        <v>1691.2835731693899</v>
      </c>
      <c r="F32" s="82">
        <f t="shared" si="9"/>
        <v>0.5</v>
      </c>
      <c r="G32" s="82">
        <f t="shared" si="10"/>
        <v>1.6</v>
      </c>
      <c r="H32" s="82">
        <f t="shared" si="11"/>
        <v>0</v>
      </c>
      <c r="I32" s="93"/>
      <c r="J32" s="48" t="s">
        <v>14817</v>
      </c>
      <c r="K32" s="48" t="s">
        <v>16707</v>
      </c>
      <c r="L32" s="131"/>
      <c r="M32" s="131"/>
      <c r="N32" s="187"/>
      <c r="O32" s="187"/>
      <c r="P32" s="187"/>
      <c r="Q32" s="187"/>
      <c r="R32" s="187"/>
      <c r="S32" s="188"/>
      <c r="T32" s="174"/>
    </row>
    <row r="33" spans="1:20" x14ac:dyDescent="0.2">
      <c r="A33" s="6" t="str">
        <f t="shared" si="12"/>
        <v>N</v>
      </c>
      <c r="C33" s="6" t="str">
        <f t="shared" si="6"/>
        <v>Gas Plant Truck Loading</v>
      </c>
      <c r="D33" s="82">
        <f t="shared" si="7"/>
        <v>0</v>
      </c>
      <c r="E33" s="82">
        <f t="shared" si="8"/>
        <v>0</v>
      </c>
      <c r="F33" s="82">
        <f t="shared" si="9"/>
        <v>0</v>
      </c>
      <c r="G33" s="82">
        <f t="shared" si="10"/>
        <v>0</v>
      </c>
      <c r="H33" s="82">
        <f t="shared" si="11"/>
        <v>0</v>
      </c>
      <c r="I33" s="93"/>
      <c r="J33" s="48" t="s">
        <v>16820</v>
      </c>
      <c r="K33" s="48" t="s">
        <v>16707</v>
      </c>
      <c r="L33" s="131"/>
      <c r="M33" s="131"/>
      <c r="N33" s="187"/>
      <c r="O33" s="187"/>
      <c r="P33" s="187"/>
      <c r="Q33" s="187"/>
      <c r="R33" s="187"/>
      <c r="S33" s="188"/>
      <c r="T33" s="174"/>
    </row>
    <row r="34" spans="1:20" x14ac:dyDescent="0.2">
      <c r="A34" s="6" t="str">
        <f t="shared" si="12"/>
        <v>N</v>
      </c>
      <c r="C34" s="6" t="str">
        <f t="shared" si="6"/>
        <v>Gas Well Truck Loading</v>
      </c>
      <c r="D34" s="82">
        <f t="shared" si="7"/>
        <v>0</v>
      </c>
      <c r="E34" s="82">
        <f t="shared" si="8"/>
        <v>26.432230665717515</v>
      </c>
      <c r="F34" s="82">
        <f t="shared" si="9"/>
        <v>0</v>
      </c>
      <c r="G34" s="82">
        <f t="shared" si="10"/>
        <v>0</v>
      </c>
      <c r="H34" s="82">
        <f t="shared" si="11"/>
        <v>0</v>
      </c>
      <c r="I34" s="93"/>
      <c r="J34" s="48" t="s">
        <v>12142</v>
      </c>
      <c r="K34" s="48" t="s">
        <v>16707</v>
      </c>
      <c r="L34" s="131"/>
      <c r="M34" s="131"/>
      <c r="N34" s="187"/>
      <c r="O34" s="187"/>
      <c r="P34" s="187"/>
      <c r="Q34" s="187"/>
      <c r="R34" s="187"/>
      <c r="S34" s="187"/>
      <c r="T34" s="174"/>
    </row>
    <row r="35" spans="1:20" x14ac:dyDescent="0.2">
      <c r="A35" s="6" t="str">
        <f t="shared" si="12"/>
        <v>N</v>
      </c>
      <c r="C35" s="6" t="str">
        <f t="shared" si="6"/>
        <v>Generator</v>
      </c>
      <c r="D35" s="82">
        <f t="shared" si="7"/>
        <v>216.14160573832231</v>
      </c>
      <c r="E35" s="82">
        <f t="shared" si="8"/>
        <v>6.5584952886246661</v>
      </c>
      <c r="F35" s="82">
        <f t="shared" si="9"/>
        <v>115.42676718659133</v>
      </c>
      <c r="G35" s="82">
        <f t="shared" si="10"/>
        <v>5.499786405555275E-2</v>
      </c>
      <c r="H35" s="82">
        <f t="shared" si="11"/>
        <v>0.5774775725833039</v>
      </c>
      <c r="I35" s="93"/>
      <c r="J35" s="48" t="s">
        <v>12143</v>
      </c>
      <c r="K35" s="48" t="s">
        <v>16707</v>
      </c>
      <c r="L35" s="131"/>
      <c r="M35" s="131"/>
      <c r="N35" s="187"/>
      <c r="O35" s="187"/>
      <c r="P35" s="187"/>
      <c r="Q35" s="187"/>
      <c r="R35" s="187"/>
      <c r="S35" s="187"/>
      <c r="T35" s="174"/>
    </row>
    <row r="36" spans="1:20" x14ac:dyDescent="0.2">
      <c r="A36" s="6" t="str">
        <f t="shared" si="12"/>
        <v>Y</v>
      </c>
      <c r="C36" s="6" t="str">
        <f t="shared" si="6"/>
        <v>Heaters</v>
      </c>
      <c r="D36" s="82">
        <f t="shared" si="7"/>
        <v>795.03921780070527</v>
      </c>
      <c r="E36" s="82">
        <f t="shared" si="8"/>
        <v>74.557494381396992</v>
      </c>
      <c r="F36" s="82">
        <f t="shared" si="9"/>
        <v>710.5514322870423</v>
      </c>
      <c r="G36" s="82">
        <f t="shared" si="10"/>
        <v>4.0209407357462421</v>
      </c>
      <c r="H36" s="82">
        <f t="shared" si="11"/>
        <v>50.93044937641092</v>
      </c>
      <c r="I36" s="93"/>
      <c r="J36" s="48" t="s">
        <v>16417</v>
      </c>
      <c r="K36" s="48" t="s">
        <v>16708</v>
      </c>
      <c r="L36" s="131"/>
      <c r="M36" s="131"/>
      <c r="N36" s="187"/>
      <c r="O36" s="187"/>
      <c r="P36" s="187"/>
      <c r="Q36" s="187"/>
      <c r="R36" s="187"/>
      <c r="S36" s="187"/>
      <c r="T36" s="174"/>
    </row>
    <row r="37" spans="1:20" x14ac:dyDescent="0.2">
      <c r="A37" s="6" t="str">
        <f t="shared" si="12"/>
        <v>N</v>
      </c>
      <c r="C37" s="6" t="str">
        <f t="shared" si="6"/>
        <v>Initial completion Flaring</v>
      </c>
      <c r="D37" s="82">
        <f t="shared" si="7"/>
        <v>0.26257714285714284</v>
      </c>
      <c r="E37" s="82">
        <f t="shared" si="8"/>
        <v>0</v>
      </c>
      <c r="F37" s="82">
        <f t="shared" si="9"/>
        <v>1.4287285714285707</v>
      </c>
      <c r="G37" s="82">
        <f t="shared" si="10"/>
        <v>0</v>
      </c>
      <c r="H37" s="82">
        <f t="shared" si="11"/>
        <v>0</v>
      </c>
      <c r="I37" s="93"/>
      <c r="J37" s="48" t="s">
        <v>10053</v>
      </c>
      <c r="K37" s="48" t="s">
        <v>16708</v>
      </c>
      <c r="L37" s="131"/>
      <c r="M37" s="131"/>
      <c r="N37" s="187"/>
      <c r="O37" s="187"/>
      <c r="P37" s="187"/>
      <c r="Q37" s="187"/>
      <c r="R37" s="187"/>
      <c r="S37" s="187"/>
      <c r="T37" s="174"/>
    </row>
    <row r="38" spans="1:20" x14ac:dyDescent="0.2">
      <c r="A38" s="6" t="str">
        <f t="shared" si="12"/>
        <v>Y</v>
      </c>
      <c r="C38" s="6" t="str">
        <f t="shared" si="6"/>
        <v>Miscellaneous engines</v>
      </c>
      <c r="D38" s="82">
        <f t="shared" si="7"/>
        <v>3873.3381542719885</v>
      </c>
      <c r="E38" s="82">
        <f t="shared" si="8"/>
        <v>466.08003285701642</v>
      </c>
      <c r="F38" s="82">
        <f t="shared" si="9"/>
        <v>3516.0423544671939</v>
      </c>
      <c r="G38" s="82">
        <f t="shared" si="10"/>
        <v>59.462545142811344</v>
      </c>
      <c r="H38" s="82">
        <f t="shared" si="11"/>
        <v>363.09162650734442</v>
      </c>
      <c r="I38" s="93"/>
      <c r="J38" s="48" t="s">
        <v>15159</v>
      </c>
      <c r="K38" s="48" t="s">
        <v>16707</v>
      </c>
      <c r="L38" s="131"/>
      <c r="M38" s="131"/>
      <c r="N38" s="187"/>
      <c r="O38" s="187"/>
      <c r="P38" s="187"/>
      <c r="Q38" s="187"/>
      <c r="R38" s="187"/>
      <c r="S38" s="187"/>
      <c r="T38" s="174"/>
    </row>
    <row r="39" spans="1:20" x14ac:dyDescent="0.2">
      <c r="A39" s="6" t="str">
        <f t="shared" si="12"/>
        <v>N</v>
      </c>
      <c r="C39" s="6" t="str">
        <f t="shared" si="6"/>
        <v>Natural Gas Production, Other Not Classified</v>
      </c>
      <c r="D39" s="82">
        <f t="shared" si="7"/>
        <v>0</v>
      </c>
      <c r="E39" s="82">
        <f t="shared" si="8"/>
        <v>65.384210682443907</v>
      </c>
      <c r="F39" s="82">
        <f t="shared" si="9"/>
        <v>0</v>
      </c>
      <c r="G39" s="82">
        <f t="shared" si="10"/>
        <v>0</v>
      </c>
      <c r="H39" s="82">
        <f t="shared" si="11"/>
        <v>0</v>
      </c>
      <c r="I39" s="93"/>
      <c r="J39" s="48" t="s">
        <v>15161</v>
      </c>
      <c r="K39" s="48" t="s">
        <v>16707</v>
      </c>
      <c r="L39" s="131"/>
      <c r="M39" s="131"/>
      <c r="N39" s="187"/>
      <c r="O39" s="190"/>
      <c r="P39" s="187"/>
      <c r="Q39" s="188"/>
      <c r="R39" s="188"/>
      <c r="S39" s="188"/>
      <c r="T39" s="174"/>
    </row>
    <row r="40" spans="1:20" x14ac:dyDescent="0.2">
      <c r="A40" s="6" t="str">
        <f t="shared" si="12"/>
        <v>N</v>
      </c>
      <c r="C40" s="6" t="str">
        <f t="shared" si="6"/>
        <v>Oil Tank</v>
      </c>
      <c r="D40" s="82">
        <f t="shared" si="7"/>
        <v>0</v>
      </c>
      <c r="E40" s="82">
        <f t="shared" si="8"/>
        <v>387.04983699999997</v>
      </c>
      <c r="F40" s="82">
        <f t="shared" si="9"/>
        <v>0</v>
      </c>
      <c r="G40" s="82">
        <f t="shared" si="10"/>
        <v>0</v>
      </c>
      <c r="H40" s="82">
        <f t="shared" si="11"/>
        <v>0</v>
      </c>
      <c r="I40" s="93"/>
      <c r="J40" s="48" t="s">
        <v>15163</v>
      </c>
      <c r="K40" s="48" t="s">
        <v>16707</v>
      </c>
      <c r="L40" s="131"/>
      <c r="M40" s="131"/>
      <c r="N40" s="187"/>
      <c r="O40" s="190"/>
      <c r="P40" s="190"/>
      <c r="Q40" s="188"/>
      <c r="R40" s="188"/>
      <c r="S40" s="188"/>
      <c r="T40" s="174"/>
    </row>
    <row r="41" spans="1:20" x14ac:dyDescent="0.2">
      <c r="A41" s="6" t="str">
        <f t="shared" si="12"/>
        <v>Y</v>
      </c>
      <c r="C41" s="6" t="str">
        <f t="shared" si="6"/>
        <v>Oil Well Truck Loading</v>
      </c>
      <c r="D41" s="82">
        <f t="shared" si="7"/>
        <v>0</v>
      </c>
      <c r="E41" s="82">
        <f t="shared" si="8"/>
        <v>561.40415203459827</v>
      </c>
      <c r="F41" s="82">
        <f t="shared" si="9"/>
        <v>0</v>
      </c>
      <c r="G41" s="82">
        <f t="shared" si="10"/>
        <v>0</v>
      </c>
      <c r="H41" s="82">
        <f t="shared" si="11"/>
        <v>0</v>
      </c>
      <c r="I41" s="93"/>
      <c r="J41" s="48" t="s">
        <v>15164</v>
      </c>
      <c r="K41" s="48" t="s">
        <v>16708</v>
      </c>
      <c r="L41" s="131"/>
      <c r="M41" s="131"/>
      <c r="N41" s="187"/>
      <c r="O41" s="190"/>
      <c r="P41" s="190"/>
      <c r="Q41" s="188"/>
      <c r="R41" s="188"/>
      <c r="S41" s="188"/>
      <c r="T41" s="174"/>
    </row>
    <row r="42" spans="1:20" x14ac:dyDescent="0.2">
      <c r="A42" s="6" t="str">
        <f t="shared" si="12"/>
        <v>N</v>
      </c>
      <c r="C42" s="6" t="str">
        <f t="shared" si="6"/>
        <v>Other Flaring</v>
      </c>
      <c r="D42" s="82">
        <f t="shared" si="7"/>
        <v>9.1380392907274981</v>
      </c>
      <c r="E42" s="82">
        <f t="shared" si="8"/>
        <v>0</v>
      </c>
      <c r="F42" s="82">
        <f t="shared" si="9"/>
        <v>49.721684376017258</v>
      </c>
      <c r="G42" s="82">
        <f t="shared" si="10"/>
        <v>0</v>
      </c>
      <c r="H42" s="82">
        <f t="shared" si="11"/>
        <v>0</v>
      </c>
      <c r="I42" s="93"/>
      <c r="J42" s="48" t="s">
        <v>15166</v>
      </c>
      <c r="K42" s="48" t="s">
        <v>16707</v>
      </c>
      <c r="L42" s="131"/>
      <c r="M42" s="131"/>
      <c r="N42" s="187"/>
      <c r="O42" s="190"/>
      <c r="P42" s="190"/>
      <c r="Q42" s="190"/>
      <c r="R42" s="190"/>
      <c r="S42" s="190"/>
      <c r="T42" s="174"/>
    </row>
    <row r="43" spans="1:20" x14ac:dyDescent="0.2">
      <c r="A43" s="6" t="str">
        <f t="shared" si="12"/>
        <v>N</v>
      </c>
      <c r="C43" s="6" t="str">
        <f t="shared" si="6"/>
        <v>Other Not Classified</v>
      </c>
      <c r="D43" s="82">
        <f t="shared" si="7"/>
        <v>2.4600000000000004</v>
      </c>
      <c r="E43" s="82">
        <f t="shared" si="8"/>
        <v>225.63</v>
      </c>
      <c r="F43" s="82">
        <f t="shared" si="9"/>
        <v>1.3</v>
      </c>
      <c r="G43" s="82">
        <f t="shared" si="10"/>
        <v>0</v>
      </c>
      <c r="H43" s="82">
        <f t="shared" si="11"/>
        <v>1</v>
      </c>
      <c r="I43" s="93"/>
      <c r="J43" s="48" t="s">
        <v>16718</v>
      </c>
      <c r="K43" s="48" t="s">
        <v>16707</v>
      </c>
      <c r="L43" s="131"/>
      <c r="M43" s="131"/>
      <c r="N43" s="187"/>
      <c r="O43" s="187"/>
      <c r="P43" s="190"/>
      <c r="Q43" s="187"/>
      <c r="R43" s="190"/>
      <c r="S43" s="190"/>
      <c r="T43" s="174"/>
    </row>
    <row r="44" spans="1:20" x14ac:dyDescent="0.2">
      <c r="A44" s="6" t="str">
        <f t="shared" si="12"/>
        <v>Y</v>
      </c>
      <c r="C44" s="6" t="str">
        <f t="shared" si="6"/>
        <v>Pneumatic devices</v>
      </c>
      <c r="D44" s="82">
        <f t="shared" si="7"/>
        <v>0</v>
      </c>
      <c r="E44" s="82">
        <f t="shared" si="8"/>
        <v>1901.3851711385705</v>
      </c>
      <c r="F44" s="82">
        <f t="shared" si="9"/>
        <v>0</v>
      </c>
      <c r="G44" s="82">
        <f t="shared" si="10"/>
        <v>0</v>
      </c>
      <c r="H44" s="82">
        <f t="shared" si="11"/>
        <v>0</v>
      </c>
      <c r="I44" s="93"/>
      <c r="J44" s="48" t="s">
        <v>15171</v>
      </c>
      <c r="K44" s="48" t="s">
        <v>16707</v>
      </c>
      <c r="L44" s="131"/>
      <c r="M44" s="131"/>
      <c r="N44" s="187"/>
      <c r="O44" s="187"/>
      <c r="P44" s="190"/>
      <c r="Q44" s="187"/>
      <c r="R44" s="190"/>
      <c r="S44" s="190"/>
      <c r="T44" s="174"/>
    </row>
    <row r="45" spans="1:20" x14ac:dyDescent="0.2">
      <c r="A45" s="6" t="str">
        <f t="shared" si="12"/>
        <v>N</v>
      </c>
      <c r="C45" s="6" t="str">
        <f t="shared" si="6"/>
        <v>Pneumatic pumps</v>
      </c>
      <c r="D45" s="82">
        <f t="shared" si="7"/>
        <v>0</v>
      </c>
      <c r="E45" s="82">
        <f t="shared" si="8"/>
        <v>9.2112139735313043</v>
      </c>
      <c r="F45" s="82">
        <f t="shared" si="9"/>
        <v>0</v>
      </c>
      <c r="G45" s="82">
        <f t="shared" si="10"/>
        <v>0</v>
      </c>
      <c r="H45" s="82">
        <f t="shared" si="11"/>
        <v>0</v>
      </c>
      <c r="I45" s="93"/>
      <c r="J45" s="48" t="s">
        <v>15173</v>
      </c>
      <c r="K45" s="48" t="s">
        <v>16707</v>
      </c>
      <c r="L45" s="131"/>
      <c r="M45" s="131"/>
      <c r="N45" s="187"/>
      <c r="O45" s="187"/>
      <c r="P45" s="191"/>
      <c r="Q45" s="187"/>
      <c r="R45" s="187"/>
      <c r="S45" s="187"/>
      <c r="T45" s="174"/>
    </row>
    <row r="46" spans="1:20" x14ac:dyDescent="0.2">
      <c r="A46" s="6" t="str">
        <f t="shared" si="12"/>
        <v>N</v>
      </c>
      <c r="C46" s="6" t="str">
        <f t="shared" si="6"/>
        <v>Venting - blowdowns</v>
      </c>
      <c r="D46" s="82">
        <f t="shared" si="7"/>
        <v>0</v>
      </c>
      <c r="E46" s="82">
        <f t="shared" si="8"/>
        <v>413.12819984481132</v>
      </c>
      <c r="F46" s="82">
        <f t="shared" si="9"/>
        <v>0</v>
      </c>
      <c r="G46" s="82">
        <f t="shared" si="10"/>
        <v>0</v>
      </c>
      <c r="H46" s="82">
        <f t="shared" si="11"/>
        <v>0</v>
      </c>
      <c r="I46" s="93"/>
      <c r="J46" s="48" t="s">
        <v>16711</v>
      </c>
      <c r="K46" s="48" t="s">
        <v>16707</v>
      </c>
      <c r="L46" s="131"/>
      <c r="M46" s="131"/>
      <c r="N46" s="187"/>
      <c r="O46" s="190"/>
      <c r="P46" s="191"/>
      <c r="Q46" s="188"/>
      <c r="R46" s="188"/>
      <c r="S46" s="188"/>
      <c r="T46" s="174"/>
    </row>
    <row r="47" spans="1:20" x14ac:dyDescent="0.2">
      <c r="A47" s="6" t="str">
        <f t="shared" si="12"/>
        <v>N</v>
      </c>
      <c r="C47" s="6" t="str">
        <f t="shared" si="6"/>
        <v>Venting - Compressor Shutdown</v>
      </c>
      <c r="D47" s="82">
        <f t="shared" si="7"/>
        <v>0</v>
      </c>
      <c r="E47" s="82">
        <f t="shared" si="8"/>
        <v>2.7524113543064233</v>
      </c>
      <c r="F47" s="82">
        <f t="shared" si="9"/>
        <v>0</v>
      </c>
      <c r="G47" s="82">
        <f t="shared" si="10"/>
        <v>0</v>
      </c>
      <c r="H47" s="82">
        <f t="shared" si="11"/>
        <v>0</v>
      </c>
      <c r="I47" s="93"/>
      <c r="J47" s="48" t="s">
        <v>16712</v>
      </c>
      <c r="K47" s="48" t="s">
        <v>16708</v>
      </c>
      <c r="L47" s="131"/>
      <c r="M47" s="131"/>
      <c r="N47" s="187"/>
      <c r="O47" s="190"/>
      <c r="P47" s="190"/>
      <c r="Q47" s="192"/>
      <c r="R47" s="188"/>
      <c r="S47" s="188"/>
      <c r="T47" s="174"/>
    </row>
    <row r="48" spans="1:20" x14ac:dyDescent="0.2">
      <c r="A48" s="6" t="str">
        <f t="shared" si="12"/>
        <v>N</v>
      </c>
      <c r="C48" s="6" t="str">
        <f t="shared" si="6"/>
        <v xml:space="preserve">Venting - Compressor Startup </v>
      </c>
      <c r="D48" s="82">
        <f t="shared" si="7"/>
        <v>0</v>
      </c>
      <c r="E48" s="82">
        <f t="shared" si="8"/>
        <v>3.241416859415033</v>
      </c>
      <c r="F48" s="82">
        <f t="shared" si="9"/>
        <v>0</v>
      </c>
      <c r="G48" s="82">
        <f t="shared" si="10"/>
        <v>0</v>
      </c>
      <c r="H48" s="82">
        <f t="shared" si="11"/>
        <v>0</v>
      </c>
      <c r="I48" s="93"/>
      <c r="J48" s="48" t="s">
        <v>15168</v>
      </c>
      <c r="K48" s="48" t="s">
        <v>16707</v>
      </c>
      <c r="L48" s="131"/>
      <c r="M48" s="131"/>
      <c r="N48" s="187"/>
      <c r="O48" s="190"/>
      <c r="P48" s="190"/>
      <c r="Q48" s="188"/>
      <c r="R48" s="188"/>
      <c r="S48" s="188"/>
      <c r="T48" s="174"/>
    </row>
    <row r="49" spans="1:153" x14ac:dyDescent="0.2">
      <c r="A49" s="6" t="str">
        <f t="shared" si="12"/>
        <v>Y</v>
      </c>
      <c r="C49" s="6" t="str">
        <f t="shared" si="6"/>
        <v>Venting - initial completions</v>
      </c>
      <c r="D49" s="82">
        <f t="shared" si="7"/>
        <v>0</v>
      </c>
      <c r="E49" s="82">
        <f t="shared" si="8"/>
        <v>20.654286438844395</v>
      </c>
      <c r="F49" s="82">
        <f t="shared" si="9"/>
        <v>0</v>
      </c>
      <c r="G49" s="82">
        <f t="shared" si="10"/>
        <v>0</v>
      </c>
      <c r="H49" s="82">
        <f t="shared" si="11"/>
        <v>0</v>
      </c>
      <c r="I49" s="93"/>
      <c r="J49" s="48" t="s">
        <v>1314</v>
      </c>
      <c r="K49" s="48" t="s">
        <v>16707</v>
      </c>
      <c r="L49" s="131"/>
      <c r="M49" s="131"/>
      <c r="N49" s="187"/>
      <c r="O49" s="187"/>
      <c r="P49" s="190"/>
      <c r="Q49" s="187"/>
      <c r="R49" s="188"/>
      <c r="S49" s="188"/>
    </row>
    <row r="50" spans="1:153" x14ac:dyDescent="0.2">
      <c r="A50" s="6" t="str">
        <f t="shared" si="12"/>
        <v>Y</v>
      </c>
      <c r="C50" s="6" t="str">
        <f t="shared" si="6"/>
        <v>Venting - recompletions</v>
      </c>
      <c r="D50" s="82">
        <f t="shared" si="7"/>
        <v>0</v>
      </c>
      <c r="E50" s="82">
        <f t="shared" si="8"/>
        <v>319.06694943125717</v>
      </c>
      <c r="F50" s="82">
        <f t="shared" si="9"/>
        <v>0</v>
      </c>
      <c r="G50" s="82">
        <f t="shared" si="10"/>
        <v>0</v>
      </c>
      <c r="H50" s="82">
        <f t="shared" si="11"/>
        <v>0</v>
      </c>
      <c r="I50" s="93"/>
      <c r="J50" s="48" t="s">
        <v>16328</v>
      </c>
      <c r="K50" s="48" t="s">
        <v>16707</v>
      </c>
      <c r="L50" s="131"/>
      <c r="M50" s="131"/>
      <c r="N50" s="187"/>
      <c r="O50" s="187"/>
      <c r="P50" s="190"/>
      <c r="Q50" s="187"/>
      <c r="R50" s="188"/>
      <c r="S50" s="188"/>
    </row>
    <row r="51" spans="1:153" x14ac:dyDescent="0.2">
      <c r="A51" s="6" t="str">
        <f t="shared" si="12"/>
        <v>N</v>
      </c>
      <c r="C51" s="6" t="str">
        <f t="shared" si="6"/>
        <v>Workover rigs</v>
      </c>
      <c r="D51" s="82">
        <f t="shared" si="7"/>
        <v>586.8497058230073</v>
      </c>
      <c r="E51" s="82">
        <f t="shared" si="8"/>
        <v>84.681946400350853</v>
      </c>
      <c r="F51" s="82">
        <f t="shared" si="9"/>
        <v>343.52318592068463</v>
      </c>
      <c r="G51" s="82">
        <f t="shared" si="10"/>
        <v>8.6318789230181512</v>
      </c>
      <c r="H51" s="82">
        <f t="shared" si="11"/>
        <v>70.167210188462803</v>
      </c>
      <c r="I51" s="93"/>
      <c r="J51" s="48" t="s">
        <v>17065</v>
      </c>
      <c r="K51" s="48" t="s">
        <v>16707</v>
      </c>
      <c r="L51" s="131"/>
      <c r="M51" s="131"/>
      <c r="N51" s="187"/>
      <c r="O51" s="187"/>
      <c r="P51" s="190"/>
      <c r="Q51" s="187"/>
      <c r="R51" s="188"/>
      <c r="S51" s="188"/>
    </row>
    <row r="52" spans="1:153" x14ac:dyDescent="0.2">
      <c r="C52" s="6" t="s">
        <v>15176</v>
      </c>
      <c r="D52" s="82">
        <f>SUM(D22:D51)</f>
        <v>31647.100563898402</v>
      </c>
      <c r="E52" s="82">
        <f>SUM(E22:E51)</f>
        <v>22136.193757938971</v>
      </c>
      <c r="F52" s="82">
        <f>SUM(F22:F51)</f>
        <v>25150.74920162405</v>
      </c>
      <c r="G52" s="82">
        <f>SUM(G22:G51)</f>
        <v>93.037413776083369</v>
      </c>
      <c r="H52" s="82">
        <f>SUM(H22:H51)</f>
        <v>577.80346290260104</v>
      </c>
      <c r="I52" s="82"/>
      <c r="J52" s="48" t="s">
        <v>7818</v>
      </c>
      <c r="K52" s="48" t="s">
        <v>16707</v>
      </c>
      <c r="L52" s="132"/>
      <c r="M52" s="48"/>
      <c r="N52" s="174"/>
      <c r="O52" s="24"/>
      <c r="P52" s="24"/>
      <c r="Q52" s="24"/>
      <c r="R52" s="24"/>
      <c r="S52" s="24"/>
    </row>
    <row r="53" spans="1:153" x14ac:dyDescent="0.2">
      <c r="J53" s="48" t="s">
        <v>15180</v>
      </c>
      <c r="K53" s="48" t="s">
        <v>16708</v>
      </c>
      <c r="L53" s="132"/>
      <c r="M53" s="48"/>
      <c r="O53" s="25"/>
      <c r="P53" s="25"/>
      <c r="Q53" s="25"/>
      <c r="R53" s="25"/>
      <c r="S53" s="25"/>
    </row>
    <row r="54" spans="1:153" x14ac:dyDescent="0.2">
      <c r="J54" s="48" t="s">
        <v>13777</v>
      </c>
      <c r="K54" s="48" t="s">
        <v>16707</v>
      </c>
    </row>
    <row r="55" spans="1:153" x14ac:dyDescent="0.2">
      <c r="J55" s="48" t="s">
        <v>17070</v>
      </c>
      <c r="K55" s="48" t="s">
        <v>16707</v>
      </c>
    </row>
    <row r="58" spans="1:153" x14ac:dyDescent="0.2">
      <c r="N58" s="146"/>
    </row>
    <row r="59" spans="1:153" x14ac:dyDescent="0.2">
      <c r="C59" s="88"/>
      <c r="D59" s="88" t="s">
        <v>9197</v>
      </c>
      <c r="E59" s="90" t="s">
        <v>16716</v>
      </c>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1"/>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row>
    <row r="60" spans="1:153" x14ac:dyDescent="0.2">
      <c r="C60" s="96"/>
      <c r="D60" s="88" t="s">
        <v>9198</v>
      </c>
      <c r="E60" s="90"/>
      <c r="F60" s="90"/>
      <c r="G60" s="90"/>
      <c r="H60" s="90"/>
      <c r="I60" s="90"/>
      <c r="J60" s="90"/>
      <c r="K60" s="90"/>
      <c r="L60" s="90"/>
      <c r="M60" s="90"/>
      <c r="N60" s="88" t="s">
        <v>9199</v>
      </c>
      <c r="O60" s="90"/>
      <c r="P60" s="90"/>
      <c r="Q60" s="90"/>
      <c r="R60" s="90"/>
      <c r="S60" s="90"/>
      <c r="T60" s="90"/>
      <c r="U60" s="90"/>
      <c r="V60" s="90"/>
      <c r="W60" s="90"/>
      <c r="X60" s="88" t="s">
        <v>14818</v>
      </c>
      <c r="Y60" s="90"/>
      <c r="Z60" s="90"/>
      <c r="AA60" s="90"/>
      <c r="AB60" s="90"/>
      <c r="AC60" s="90"/>
      <c r="AD60" s="90"/>
      <c r="AE60" s="90"/>
      <c r="AF60" s="90"/>
      <c r="AG60" s="90"/>
      <c r="AH60" s="88" t="s">
        <v>14819</v>
      </c>
      <c r="AI60" s="90"/>
      <c r="AJ60" s="90"/>
      <c r="AK60" s="90"/>
      <c r="AL60" s="90"/>
      <c r="AM60" s="90"/>
      <c r="AN60" s="90"/>
      <c r="AO60" s="90"/>
      <c r="AP60" s="90"/>
      <c r="AQ60" s="90"/>
      <c r="AR60" s="88" t="s">
        <v>14820</v>
      </c>
      <c r="AS60" s="90"/>
      <c r="AT60" s="90"/>
      <c r="AU60" s="90"/>
      <c r="AV60" s="90"/>
      <c r="AW60" s="90"/>
      <c r="AX60" s="90"/>
      <c r="AY60" s="90"/>
      <c r="AZ60" s="90"/>
      <c r="BA60" s="91"/>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row>
    <row r="61" spans="1:153" x14ac:dyDescent="0.2">
      <c r="C61" s="88" t="s">
        <v>20273</v>
      </c>
      <c r="D61" s="88">
        <v>30003</v>
      </c>
      <c r="E61" s="165">
        <v>30075</v>
      </c>
      <c r="F61" s="165">
        <v>56005</v>
      </c>
      <c r="G61" s="165">
        <v>56009</v>
      </c>
      <c r="H61" s="165">
        <v>56011</v>
      </c>
      <c r="I61" s="165">
        <v>56019</v>
      </c>
      <c r="J61" s="165">
        <v>56025</v>
      </c>
      <c r="K61" s="165">
        <v>56027</v>
      </c>
      <c r="L61" s="165">
        <v>56033</v>
      </c>
      <c r="M61" s="165">
        <v>56045</v>
      </c>
      <c r="N61" s="88">
        <v>30003</v>
      </c>
      <c r="O61" s="165">
        <v>30075</v>
      </c>
      <c r="P61" s="165">
        <v>56005</v>
      </c>
      <c r="Q61" s="165">
        <v>56009</v>
      </c>
      <c r="R61" s="165">
        <v>56011</v>
      </c>
      <c r="S61" s="165">
        <v>56019</v>
      </c>
      <c r="T61" s="165">
        <v>56025</v>
      </c>
      <c r="U61" s="165">
        <v>56027</v>
      </c>
      <c r="V61" s="165">
        <v>56033</v>
      </c>
      <c r="W61" s="165">
        <v>56045</v>
      </c>
      <c r="X61" s="88">
        <v>30003</v>
      </c>
      <c r="Y61" s="165">
        <v>30075</v>
      </c>
      <c r="Z61" s="165">
        <v>56005</v>
      </c>
      <c r="AA61" s="165">
        <v>56009</v>
      </c>
      <c r="AB61" s="165">
        <v>56011</v>
      </c>
      <c r="AC61" s="165">
        <v>56019</v>
      </c>
      <c r="AD61" s="165">
        <v>56025</v>
      </c>
      <c r="AE61" s="165">
        <v>56027</v>
      </c>
      <c r="AF61" s="165">
        <v>56033</v>
      </c>
      <c r="AG61" s="165">
        <v>56045</v>
      </c>
      <c r="AH61" s="88">
        <v>30003</v>
      </c>
      <c r="AI61" s="165">
        <v>30075</v>
      </c>
      <c r="AJ61" s="165">
        <v>56005</v>
      </c>
      <c r="AK61" s="165">
        <v>56009</v>
      </c>
      <c r="AL61" s="165">
        <v>56011</v>
      </c>
      <c r="AM61" s="165">
        <v>56019</v>
      </c>
      <c r="AN61" s="165">
        <v>56025</v>
      </c>
      <c r="AO61" s="165">
        <v>56027</v>
      </c>
      <c r="AP61" s="165">
        <v>56033</v>
      </c>
      <c r="AQ61" s="165">
        <v>56045</v>
      </c>
      <c r="AR61" s="88">
        <v>30003</v>
      </c>
      <c r="AS61" s="165">
        <v>30075</v>
      </c>
      <c r="AT61" s="165">
        <v>56005</v>
      </c>
      <c r="AU61" s="165">
        <v>56009</v>
      </c>
      <c r="AV61" s="165">
        <v>56011</v>
      </c>
      <c r="AW61" s="165">
        <v>56019</v>
      </c>
      <c r="AX61" s="165">
        <v>56025</v>
      </c>
      <c r="AY61" s="165">
        <v>56027</v>
      </c>
      <c r="AZ61" s="165">
        <v>56033</v>
      </c>
      <c r="BA61" s="166">
        <v>56045</v>
      </c>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row>
    <row r="62" spans="1:153" x14ac:dyDescent="0.2">
      <c r="C62" s="88" t="s">
        <v>17070</v>
      </c>
      <c r="D62" s="97"/>
      <c r="E62" s="167"/>
      <c r="F62" s="167">
        <v>15</v>
      </c>
      <c r="G62" s="167">
        <v>38.404074565892728</v>
      </c>
      <c r="H62" s="167"/>
      <c r="I62" s="167"/>
      <c r="J62" s="167"/>
      <c r="K62" s="167"/>
      <c r="L62" s="167"/>
      <c r="M62" s="167"/>
      <c r="N62" s="97"/>
      <c r="O62" s="167"/>
      <c r="P62" s="167">
        <v>0</v>
      </c>
      <c r="Q62" s="167">
        <v>0</v>
      </c>
      <c r="R62" s="167"/>
      <c r="S62" s="167"/>
      <c r="T62" s="167"/>
      <c r="U62" s="167"/>
      <c r="V62" s="167"/>
      <c r="W62" s="167"/>
      <c r="X62" s="97"/>
      <c r="Y62" s="167"/>
      <c r="Z62" s="167">
        <v>44.2</v>
      </c>
      <c r="AA62" s="167">
        <v>34.200000000000003</v>
      </c>
      <c r="AB62" s="167"/>
      <c r="AC62" s="167"/>
      <c r="AD62" s="167"/>
      <c r="AE62" s="167"/>
      <c r="AF62" s="167"/>
      <c r="AG62" s="167"/>
      <c r="AH62" s="97"/>
      <c r="AI62" s="167"/>
      <c r="AJ62" s="167">
        <v>0</v>
      </c>
      <c r="AK62" s="167">
        <v>0</v>
      </c>
      <c r="AL62" s="167"/>
      <c r="AM62" s="167"/>
      <c r="AN62" s="167"/>
      <c r="AO62" s="167"/>
      <c r="AP62" s="167"/>
      <c r="AQ62" s="167"/>
      <c r="AR62" s="97"/>
      <c r="AS62" s="167"/>
      <c r="AT62" s="167">
        <v>0</v>
      </c>
      <c r="AU62" s="167">
        <v>0</v>
      </c>
      <c r="AV62" s="167"/>
      <c r="AW62" s="167"/>
      <c r="AX62" s="167"/>
      <c r="AY62" s="167"/>
      <c r="AZ62" s="167"/>
      <c r="BA62" s="168"/>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row>
    <row r="63" spans="1:153" x14ac:dyDescent="0.2">
      <c r="C63" s="75" t="s">
        <v>10053</v>
      </c>
      <c r="D63" s="98">
        <v>1.0029698767589557</v>
      </c>
      <c r="E63" s="169">
        <v>7.2086950829279743</v>
      </c>
      <c r="F63" s="169">
        <v>125.34579732270943</v>
      </c>
      <c r="G63" s="169">
        <v>29.306900183847812</v>
      </c>
      <c r="H63" s="169">
        <v>25.731756195147764</v>
      </c>
      <c r="I63" s="169">
        <v>17.316286994745528</v>
      </c>
      <c r="J63" s="169">
        <v>75.61467198906648</v>
      </c>
      <c r="K63" s="169">
        <v>8.7755868388228393</v>
      </c>
      <c r="L63" s="169">
        <v>0.43563028926464659</v>
      </c>
      <c r="M63" s="169">
        <v>15.364554476285219</v>
      </c>
      <c r="N63" s="98">
        <v>0.4571274544441104</v>
      </c>
      <c r="O63" s="169">
        <v>3.2855347996803301</v>
      </c>
      <c r="P63" s="169">
        <v>57.129338161736491</v>
      </c>
      <c r="Q63" s="169">
        <v>13.357319087171039</v>
      </c>
      <c r="R63" s="169">
        <v>11.727861903365319</v>
      </c>
      <c r="S63" s="169">
        <v>7.8923110033085031</v>
      </c>
      <c r="T63" s="169">
        <v>34.463191094716692</v>
      </c>
      <c r="U63" s="169">
        <v>3.9996831069817103</v>
      </c>
      <c r="V63" s="169">
        <v>0.19854889944831161</v>
      </c>
      <c r="W63" s="169">
        <v>7.0027623353040145</v>
      </c>
      <c r="X63" s="98">
        <v>0.91508733955949628</v>
      </c>
      <c r="Y63" s="169">
        <v>6.5770525695634072</v>
      </c>
      <c r="Z63" s="169">
        <v>114.3627090453171</v>
      </c>
      <c r="AA63" s="169">
        <v>26.738961898472137</v>
      </c>
      <c r="AB63" s="169">
        <v>23.477080283708631</v>
      </c>
      <c r="AC63" s="169">
        <v>15.798993932176341</v>
      </c>
      <c r="AD63" s="169">
        <v>68.989139779287967</v>
      </c>
      <c r="AE63" s="169">
        <v>8.0066496506970175</v>
      </c>
      <c r="AF63" s="169">
        <v>0.39745935712735725</v>
      </c>
      <c r="AG63" s="169">
        <v>14.01827672497468</v>
      </c>
      <c r="AH63" s="98">
        <v>0</v>
      </c>
      <c r="AI63" s="169">
        <v>0</v>
      </c>
      <c r="AJ63" s="169">
        <v>0</v>
      </c>
      <c r="AK63" s="169">
        <v>0</v>
      </c>
      <c r="AL63" s="169">
        <v>0</v>
      </c>
      <c r="AM63" s="169">
        <v>0</v>
      </c>
      <c r="AN63" s="169">
        <v>0</v>
      </c>
      <c r="AO63" s="169">
        <v>0</v>
      </c>
      <c r="AP63" s="169">
        <v>0</v>
      </c>
      <c r="AQ63" s="169">
        <v>0</v>
      </c>
      <c r="AR63" s="98">
        <v>4.8965570268354235E-2</v>
      </c>
      <c r="AS63" s="169">
        <v>0.35193266897195241</v>
      </c>
      <c r="AT63" s="169">
        <v>6.1194544211850506</v>
      </c>
      <c r="AU63" s="169">
        <v>1.4307798405043477</v>
      </c>
      <c r="AV63" s="169">
        <v>1.2562392403779805</v>
      </c>
      <c r="AW63" s="169">
        <v>0.8453911600696834</v>
      </c>
      <c r="AX63" s="169">
        <v>3.6915520798727033</v>
      </c>
      <c r="AY63" s="169">
        <v>0.42842923198349936</v>
      </c>
      <c r="AZ63" s="169">
        <v>2.1267723023687578E-2</v>
      </c>
      <c r="BA63" s="170">
        <v>0.75010644814341665</v>
      </c>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row>
    <row r="64" spans="1:153" x14ac:dyDescent="0.2">
      <c r="C64" s="75" t="s">
        <v>16742</v>
      </c>
      <c r="D64" s="98">
        <v>184.26155918177136</v>
      </c>
      <c r="E64" s="169">
        <v>0.60987385897076374</v>
      </c>
      <c r="F64" s="169">
        <v>13026.834601536819</v>
      </c>
      <c r="G64" s="169">
        <v>1972.0707892633577</v>
      </c>
      <c r="H64" s="169">
        <v>0.41955197823269386</v>
      </c>
      <c r="I64" s="169">
        <v>5174.0067858593111</v>
      </c>
      <c r="J64" s="169">
        <v>1221.4170342554271</v>
      </c>
      <c r="K64" s="169">
        <v>75.037704048890319</v>
      </c>
      <c r="L64" s="169">
        <v>3461.8238389689077</v>
      </c>
      <c r="M64" s="169">
        <v>94.179351136244264</v>
      </c>
      <c r="N64" s="98">
        <v>130.04341143488787</v>
      </c>
      <c r="O64" s="169">
        <v>9.8390599789162023E-2</v>
      </c>
      <c r="P64" s="169">
        <v>7737.1594990386311</v>
      </c>
      <c r="Q64" s="169">
        <v>287.98909619638022</v>
      </c>
      <c r="R64" s="169">
        <v>6.7686079955466799E-2</v>
      </c>
      <c r="S64" s="169">
        <v>3606.7270931773728</v>
      </c>
      <c r="T64" s="169">
        <v>376.35033010373098</v>
      </c>
      <c r="U64" s="169">
        <v>5.4518553023728673</v>
      </c>
      <c r="V64" s="169">
        <v>1961.1906597011875</v>
      </c>
      <c r="W64" s="169">
        <v>42.067856796460546</v>
      </c>
      <c r="X64" s="98">
        <v>1024.5675721630862</v>
      </c>
      <c r="Y64" s="169">
        <v>0.64363418048533716</v>
      </c>
      <c r="Z64" s="169">
        <v>9572.3328970793154</v>
      </c>
      <c r="AA64" s="169">
        <v>1555.9444262485194</v>
      </c>
      <c r="AB64" s="169">
        <v>0.44277679672403708</v>
      </c>
      <c r="AC64" s="169">
        <v>3109.1461577640616</v>
      </c>
      <c r="AD64" s="169">
        <v>802.22898154742359</v>
      </c>
      <c r="AE64" s="169">
        <v>75.109463381629055</v>
      </c>
      <c r="AF64" s="169">
        <v>3173.6778044352454</v>
      </c>
      <c r="AG64" s="169">
        <v>142.13899891195209</v>
      </c>
      <c r="AH64" s="98">
        <v>1.5409026561764498</v>
      </c>
      <c r="AI64" s="169">
        <v>0</v>
      </c>
      <c r="AJ64" s="169">
        <v>0.37997657662906514</v>
      </c>
      <c r="AK64" s="169">
        <v>0</v>
      </c>
      <c r="AL64" s="169">
        <v>0</v>
      </c>
      <c r="AM64" s="169">
        <v>0</v>
      </c>
      <c r="AN64" s="169">
        <v>0</v>
      </c>
      <c r="AO64" s="169">
        <v>0</v>
      </c>
      <c r="AP64" s="169">
        <v>0</v>
      </c>
      <c r="AQ64" s="169">
        <v>0</v>
      </c>
      <c r="AR64" s="98">
        <v>7.4857764064133976</v>
      </c>
      <c r="AS64" s="169">
        <v>8.2670994113877416E-3</v>
      </c>
      <c r="AT64" s="169">
        <v>4.3506331974129484</v>
      </c>
      <c r="AU64" s="169">
        <v>1.1093600580797192</v>
      </c>
      <c r="AV64" s="169">
        <v>5.6872054135055795E-3</v>
      </c>
      <c r="AW64" s="169">
        <v>6.7968090456934124E-2</v>
      </c>
      <c r="AX64" s="169">
        <v>3.9113107087985077</v>
      </c>
      <c r="AY64" s="169">
        <v>0.28030215937713393</v>
      </c>
      <c r="AZ64" s="169">
        <v>2.1229292955593868E-2</v>
      </c>
      <c r="BA64" s="170">
        <v>0.25279960563457693</v>
      </c>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row>
    <row r="65" spans="3:153" x14ac:dyDescent="0.2">
      <c r="C65" s="75" t="s">
        <v>15171</v>
      </c>
      <c r="D65" s="98">
        <v>0</v>
      </c>
      <c r="E65" s="169">
        <v>0</v>
      </c>
      <c r="F65" s="169">
        <v>4</v>
      </c>
      <c r="G65" s="169">
        <v>0</v>
      </c>
      <c r="H65" s="169">
        <v>0</v>
      </c>
      <c r="I65" s="169">
        <v>0</v>
      </c>
      <c r="J65" s="169">
        <v>0</v>
      </c>
      <c r="K65" s="169">
        <v>0</v>
      </c>
      <c r="L65" s="169">
        <v>0</v>
      </c>
      <c r="M65" s="169">
        <v>0</v>
      </c>
      <c r="N65" s="98">
        <v>0</v>
      </c>
      <c r="O65" s="169">
        <v>0</v>
      </c>
      <c r="P65" s="169">
        <v>130.38826679124443</v>
      </c>
      <c r="Q65" s="169">
        <v>94.246088</v>
      </c>
      <c r="R65" s="169">
        <v>13.679391000000001</v>
      </c>
      <c r="S65" s="169">
        <v>17.309788500000003</v>
      </c>
      <c r="T65" s="169">
        <v>147.03474250000002</v>
      </c>
      <c r="U65" s="169">
        <v>0.5</v>
      </c>
      <c r="V65" s="169">
        <v>23.699999999999996</v>
      </c>
      <c r="W65" s="169">
        <v>158.02019749999999</v>
      </c>
      <c r="X65" s="98">
        <v>0</v>
      </c>
      <c r="Y65" s="169">
        <v>0</v>
      </c>
      <c r="Z65" s="169">
        <v>0.99999999999999989</v>
      </c>
      <c r="AA65" s="169">
        <v>0</v>
      </c>
      <c r="AB65" s="169">
        <v>0</v>
      </c>
      <c r="AC65" s="169">
        <v>0</v>
      </c>
      <c r="AD65" s="169">
        <v>0</v>
      </c>
      <c r="AE65" s="169">
        <v>0</v>
      </c>
      <c r="AF65" s="169">
        <v>0</v>
      </c>
      <c r="AG65" s="169">
        <v>0</v>
      </c>
      <c r="AH65" s="98">
        <v>0</v>
      </c>
      <c r="AI65" s="169">
        <v>0</v>
      </c>
      <c r="AJ65" s="169">
        <v>0</v>
      </c>
      <c r="AK65" s="169">
        <v>0</v>
      </c>
      <c r="AL65" s="169">
        <v>0</v>
      </c>
      <c r="AM65" s="169">
        <v>0</v>
      </c>
      <c r="AN65" s="169">
        <v>0</v>
      </c>
      <c r="AO65" s="169">
        <v>0</v>
      </c>
      <c r="AP65" s="169">
        <v>0</v>
      </c>
      <c r="AQ65" s="169">
        <v>0</v>
      </c>
      <c r="AR65" s="98">
        <v>0</v>
      </c>
      <c r="AS65" s="169">
        <v>0</v>
      </c>
      <c r="AT65" s="169">
        <v>0</v>
      </c>
      <c r="AU65" s="169">
        <v>0</v>
      </c>
      <c r="AV65" s="169">
        <v>0</v>
      </c>
      <c r="AW65" s="169">
        <v>0</v>
      </c>
      <c r="AX65" s="169">
        <v>0</v>
      </c>
      <c r="AY65" s="169">
        <v>0</v>
      </c>
      <c r="AZ65" s="169">
        <v>0</v>
      </c>
      <c r="BA65" s="170">
        <v>0</v>
      </c>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row>
    <row r="66" spans="3:153" x14ac:dyDescent="0.2">
      <c r="C66" s="75" t="s">
        <v>16718</v>
      </c>
      <c r="D66" s="98">
        <v>0</v>
      </c>
      <c r="E66" s="169">
        <v>0</v>
      </c>
      <c r="F66" s="169">
        <v>1.6301708393001642</v>
      </c>
      <c r="G66" s="169">
        <v>1.8904057923676276</v>
      </c>
      <c r="H66" s="169">
        <v>0.27540657479214248</v>
      </c>
      <c r="I66" s="169">
        <v>9.6835259424899622E-2</v>
      </c>
      <c r="J66" s="169">
        <v>1.7925325381389712</v>
      </c>
      <c r="K66" s="169">
        <v>0</v>
      </c>
      <c r="L66" s="169">
        <v>0</v>
      </c>
      <c r="M66" s="169">
        <v>6.7650707849502972E-2</v>
      </c>
      <c r="N66" s="98">
        <v>0</v>
      </c>
      <c r="O66" s="169">
        <v>0</v>
      </c>
      <c r="P66" s="169">
        <v>0</v>
      </c>
      <c r="Q66" s="169">
        <v>0</v>
      </c>
      <c r="R66" s="169">
        <v>0</v>
      </c>
      <c r="S66" s="169">
        <v>0</v>
      </c>
      <c r="T66" s="169">
        <v>0</v>
      </c>
      <c r="U66" s="169">
        <v>0</v>
      </c>
      <c r="V66" s="169">
        <v>0</v>
      </c>
      <c r="W66" s="169">
        <v>0</v>
      </c>
      <c r="X66" s="98">
        <v>0</v>
      </c>
      <c r="Y66" s="169">
        <v>0</v>
      </c>
      <c r="Z66" s="169">
        <v>8.8700472138391255</v>
      </c>
      <c r="AA66" s="169">
        <v>10.286031517294441</v>
      </c>
      <c r="AB66" s="169">
        <v>1.4985357746043042</v>
      </c>
      <c r="AC66" s="169">
        <v>0.5268977351060713</v>
      </c>
      <c r="AD66" s="169">
        <v>9.7534858692855746</v>
      </c>
      <c r="AE66" s="169">
        <v>0</v>
      </c>
      <c r="AF66" s="169">
        <v>0</v>
      </c>
      <c r="AG66" s="169">
        <v>0.36809943976935428</v>
      </c>
      <c r="AH66" s="98">
        <v>0</v>
      </c>
      <c r="AI66" s="169">
        <v>0</v>
      </c>
      <c r="AJ66" s="169">
        <v>0</v>
      </c>
      <c r="AK66" s="169">
        <v>0</v>
      </c>
      <c r="AL66" s="169">
        <v>0</v>
      </c>
      <c r="AM66" s="169">
        <v>0</v>
      </c>
      <c r="AN66" s="169">
        <v>0</v>
      </c>
      <c r="AO66" s="169">
        <v>0</v>
      </c>
      <c r="AP66" s="169">
        <v>0</v>
      </c>
      <c r="AQ66" s="169">
        <v>0</v>
      </c>
      <c r="AR66" s="98">
        <v>0</v>
      </c>
      <c r="AS66" s="169">
        <v>0</v>
      </c>
      <c r="AT66" s="169">
        <v>0</v>
      </c>
      <c r="AU66" s="169">
        <v>0</v>
      </c>
      <c r="AV66" s="169">
        <v>0</v>
      </c>
      <c r="AW66" s="169">
        <v>0</v>
      </c>
      <c r="AX66" s="169">
        <v>0</v>
      </c>
      <c r="AY66" s="169">
        <v>0</v>
      </c>
      <c r="AZ66" s="169">
        <v>0</v>
      </c>
      <c r="BA66" s="170">
        <v>0</v>
      </c>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row>
    <row r="67" spans="3:153" x14ac:dyDescent="0.2">
      <c r="C67" s="75" t="s">
        <v>15164</v>
      </c>
      <c r="D67" s="98">
        <v>0.23560687112973089</v>
      </c>
      <c r="E67" s="169">
        <v>1.6658423595052905E-2</v>
      </c>
      <c r="F67" s="169">
        <v>18.000398209226876</v>
      </c>
      <c r="G67" s="169">
        <v>5.3260338515208927</v>
      </c>
      <c r="H67" s="169">
        <v>1.1459869070855968E-2</v>
      </c>
      <c r="I67" s="169">
        <v>19.582537865428915</v>
      </c>
      <c r="J67" s="169">
        <v>8.4814009042042322</v>
      </c>
      <c r="K67" s="169">
        <v>0.76389122652688779</v>
      </c>
      <c r="L67" s="169">
        <v>2.0056977512847043</v>
      </c>
      <c r="M67" s="169">
        <v>0.50591943403819073</v>
      </c>
      <c r="N67" s="98">
        <v>7.634465689318402</v>
      </c>
      <c r="O67" s="169">
        <v>0.8433446064518314</v>
      </c>
      <c r="P67" s="169">
        <v>225.22581881114829</v>
      </c>
      <c r="Q67" s="169">
        <v>112.79587198771861</v>
      </c>
      <c r="R67" s="169">
        <v>0.58016406632982176</v>
      </c>
      <c r="S67" s="169">
        <v>6.4717927005095328</v>
      </c>
      <c r="T67" s="169">
        <v>417.50122540886395</v>
      </c>
      <c r="U67" s="169">
        <v>28.547396565073864</v>
      </c>
      <c r="V67" s="169">
        <v>2.2768476000280402</v>
      </c>
      <c r="W67" s="169">
        <v>25.612533116397572</v>
      </c>
      <c r="X67" s="98">
        <v>0.19790977174897395</v>
      </c>
      <c r="Y67" s="169">
        <v>1.3993075819844438E-2</v>
      </c>
      <c r="Z67" s="169">
        <v>11.122710495750574</v>
      </c>
      <c r="AA67" s="169">
        <v>3.8398684352775492</v>
      </c>
      <c r="AB67" s="169">
        <v>9.6262900195190123E-3</v>
      </c>
      <c r="AC67" s="169">
        <v>16.506529972484991</v>
      </c>
      <c r="AD67" s="169">
        <v>6.7203767595315549</v>
      </c>
      <c r="AE67" s="169">
        <v>0.51746863028258561</v>
      </c>
      <c r="AF67" s="169">
        <v>1.1475299671100632</v>
      </c>
      <c r="AG67" s="169">
        <v>0.42497232459208012</v>
      </c>
      <c r="AH67" s="98">
        <v>0</v>
      </c>
      <c r="AI67" s="169">
        <v>0</v>
      </c>
      <c r="AJ67" s="169">
        <v>0</v>
      </c>
      <c r="AK67" s="169">
        <v>0</v>
      </c>
      <c r="AL67" s="169">
        <v>0</v>
      </c>
      <c r="AM67" s="169">
        <v>0</v>
      </c>
      <c r="AN67" s="169">
        <v>0</v>
      </c>
      <c r="AO67" s="169">
        <v>0</v>
      </c>
      <c r="AP67" s="169">
        <v>0</v>
      </c>
      <c r="AQ67" s="169">
        <v>0</v>
      </c>
      <c r="AR67" s="98">
        <v>1.7906122205859545E-2</v>
      </c>
      <c r="AS67" s="169">
        <v>1.2660401932240205E-3</v>
      </c>
      <c r="AT67" s="169">
        <v>0.35581666390124234</v>
      </c>
      <c r="AU67" s="169">
        <v>0.16917857271558778</v>
      </c>
      <c r="AV67" s="169">
        <v>8.7095004938505345E-4</v>
      </c>
      <c r="AW67" s="169">
        <v>0.32992414036768919</v>
      </c>
      <c r="AX67" s="169">
        <v>0.59898646871952166</v>
      </c>
      <c r="AY67" s="169">
        <v>4.2855733216043468E-2</v>
      </c>
      <c r="AZ67" s="169">
        <v>5.8586044643291417E-2</v>
      </c>
      <c r="BA67" s="170">
        <v>3.8449876986902484E-2</v>
      </c>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row>
    <row r="68" spans="3:153" x14ac:dyDescent="0.2">
      <c r="C68" s="75" t="s">
        <v>15166</v>
      </c>
      <c r="D68" s="98">
        <v>0.61834561166499968</v>
      </c>
      <c r="E68" s="169">
        <v>3.0794075140663474E-3</v>
      </c>
      <c r="F68" s="169">
        <v>7.0562214445823948</v>
      </c>
      <c r="G68" s="169">
        <v>0.41614769872149526</v>
      </c>
      <c r="H68" s="169">
        <v>2.1184241549416743E-3</v>
      </c>
      <c r="I68" s="169">
        <v>18.369640923572998</v>
      </c>
      <c r="J68" s="169">
        <v>1.4569504582525432</v>
      </c>
      <c r="K68" s="169">
        <v>0.10423860758341295</v>
      </c>
      <c r="L68" s="169">
        <v>3.1619250639229466</v>
      </c>
      <c r="M68" s="169">
        <v>9.3522181003493118E-2</v>
      </c>
      <c r="N68" s="98">
        <v>0</v>
      </c>
      <c r="O68" s="169">
        <v>0</v>
      </c>
      <c r="P68" s="169">
        <v>0</v>
      </c>
      <c r="Q68" s="169">
        <v>0</v>
      </c>
      <c r="R68" s="169">
        <v>0</v>
      </c>
      <c r="S68" s="169">
        <v>0</v>
      </c>
      <c r="T68" s="169">
        <v>0</v>
      </c>
      <c r="U68" s="169">
        <v>0</v>
      </c>
      <c r="V68" s="169">
        <v>0</v>
      </c>
      <c r="W68" s="169">
        <v>0</v>
      </c>
      <c r="X68" s="98">
        <v>3.3645275928830869</v>
      </c>
      <c r="Y68" s="169">
        <v>1.6755599708890422E-2</v>
      </c>
      <c r="Z68" s="169">
        <v>38.394146095521855</v>
      </c>
      <c r="AA68" s="169">
        <v>2.2643330665728421</v>
      </c>
      <c r="AB68" s="169">
        <v>1.1526719666594404E-2</v>
      </c>
      <c r="AC68" s="169">
        <v>99.952457966500134</v>
      </c>
      <c r="AD68" s="169">
        <v>7.927524552256485</v>
      </c>
      <c r="AE68" s="169">
        <v>0.567180658909747</v>
      </c>
      <c r="AF68" s="169">
        <v>17.204592259580739</v>
      </c>
      <c r="AG68" s="169">
        <v>0.5088706907543008</v>
      </c>
      <c r="AH68" s="98">
        <v>0</v>
      </c>
      <c r="AI68" s="169">
        <v>0</v>
      </c>
      <c r="AJ68" s="169">
        <v>0</v>
      </c>
      <c r="AK68" s="169">
        <v>0</v>
      </c>
      <c r="AL68" s="169">
        <v>0</v>
      </c>
      <c r="AM68" s="169">
        <v>0</v>
      </c>
      <c r="AN68" s="169">
        <v>0</v>
      </c>
      <c r="AO68" s="169">
        <v>0</v>
      </c>
      <c r="AP68" s="169">
        <v>0</v>
      </c>
      <c r="AQ68" s="169">
        <v>0</v>
      </c>
      <c r="AR68" s="98">
        <v>0</v>
      </c>
      <c r="AS68" s="169">
        <v>0</v>
      </c>
      <c r="AT68" s="169">
        <v>0</v>
      </c>
      <c r="AU68" s="169">
        <v>0</v>
      </c>
      <c r="AV68" s="169">
        <v>0</v>
      </c>
      <c r="AW68" s="169">
        <v>0</v>
      </c>
      <c r="AX68" s="169">
        <v>0</v>
      </c>
      <c r="AY68" s="169">
        <v>0</v>
      </c>
      <c r="AZ68" s="169">
        <v>0</v>
      </c>
      <c r="BA68" s="170">
        <v>0</v>
      </c>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row>
    <row r="69" spans="3:153" x14ac:dyDescent="0.2">
      <c r="C69" s="75" t="s">
        <v>17065</v>
      </c>
      <c r="D69" s="98">
        <v>6.1448763133748425</v>
      </c>
      <c r="E69" s="169">
        <v>0</v>
      </c>
      <c r="F69" s="169">
        <v>66.182995804772688</v>
      </c>
      <c r="G69" s="169">
        <v>4.9735437433930774E-2</v>
      </c>
      <c r="H69" s="169">
        <v>0</v>
      </c>
      <c r="I69" s="169">
        <v>187.80355408452803</v>
      </c>
      <c r="J69" s="169">
        <v>2.9053776559074109E-4</v>
      </c>
      <c r="K69" s="169">
        <v>0</v>
      </c>
      <c r="L69" s="169">
        <v>32.279478529371985</v>
      </c>
      <c r="M69" s="169">
        <v>0</v>
      </c>
      <c r="N69" s="98">
        <v>0.99125671524009551</v>
      </c>
      <c r="O69" s="169">
        <v>0</v>
      </c>
      <c r="P69" s="169">
        <v>10.676266808396875</v>
      </c>
      <c r="Q69" s="169">
        <v>8.0230396557340964E-3</v>
      </c>
      <c r="R69" s="169">
        <v>0</v>
      </c>
      <c r="S69" s="169">
        <v>30.295407855004107</v>
      </c>
      <c r="T69" s="169">
        <v>4.6867910188171561E-5</v>
      </c>
      <c r="U69" s="169">
        <v>0</v>
      </c>
      <c r="V69" s="169">
        <v>5.2071430285819984</v>
      </c>
      <c r="W69" s="169">
        <v>0</v>
      </c>
      <c r="X69" s="98">
        <v>3.8581916913039693</v>
      </c>
      <c r="Y69" s="169">
        <v>0</v>
      </c>
      <c r="Z69" s="169">
        <v>41.554405898096888</v>
      </c>
      <c r="AA69" s="169">
        <v>3.1227455474294546E-2</v>
      </c>
      <c r="AB69" s="169">
        <v>0</v>
      </c>
      <c r="AC69" s="169">
        <v>117.91646812958098</v>
      </c>
      <c r="AD69" s="169">
        <v>1.8242033460826124E-4</v>
      </c>
      <c r="AE69" s="169">
        <v>0</v>
      </c>
      <c r="AF69" s="169">
        <v>20.267359261662456</v>
      </c>
      <c r="AG69" s="169">
        <v>0</v>
      </c>
      <c r="AH69" s="98">
        <v>9.0546709976046552E-2</v>
      </c>
      <c r="AI69" s="169">
        <v>0</v>
      </c>
      <c r="AJ69" s="169">
        <v>0.97522752629489751</v>
      </c>
      <c r="AK69" s="169">
        <v>7.3286751420202731E-4</v>
      </c>
      <c r="AL69" s="169">
        <v>0</v>
      </c>
      <c r="AM69" s="169">
        <v>2.7673451957283057</v>
      </c>
      <c r="AN69" s="169">
        <v>4.2811665290599104E-6</v>
      </c>
      <c r="AO69" s="169">
        <v>0</v>
      </c>
      <c r="AP69" s="169">
        <v>0.47564839901095229</v>
      </c>
      <c r="AQ69" s="169">
        <v>0</v>
      </c>
      <c r="AR69" s="98">
        <v>0.76650553958597412</v>
      </c>
      <c r="AS69" s="169">
        <v>0</v>
      </c>
      <c r="AT69" s="169">
        <v>8.2555987010407694</v>
      </c>
      <c r="AU69" s="169">
        <v>6.203947217596999E-3</v>
      </c>
      <c r="AV69" s="169">
        <v>0</v>
      </c>
      <c r="AW69" s="169">
        <v>23.426421821770461</v>
      </c>
      <c r="AX69" s="169">
        <v>3.6241381506656447E-5</v>
      </c>
      <c r="AY69" s="169">
        <v>0</v>
      </c>
      <c r="AZ69" s="169">
        <v>4.0265088906437736</v>
      </c>
      <c r="BA69" s="170">
        <v>0</v>
      </c>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row>
    <row r="70" spans="3:153" x14ac:dyDescent="0.2">
      <c r="C70" s="75" t="s">
        <v>10055</v>
      </c>
      <c r="D70" s="98">
        <v>7.0559018658622179</v>
      </c>
      <c r="E70" s="169">
        <v>0</v>
      </c>
      <c r="F70" s="169">
        <v>61.151149504139219</v>
      </c>
      <c r="G70" s="169">
        <v>2.0159719616749192</v>
      </c>
      <c r="H70" s="169">
        <v>12.767822423941157</v>
      </c>
      <c r="I70" s="169">
        <v>52.415271003547907</v>
      </c>
      <c r="J70" s="169">
        <v>21.839696251478294</v>
      </c>
      <c r="K70" s="169">
        <v>5.3759252311331185</v>
      </c>
      <c r="L70" s="169">
        <v>11.423841116157877</v>
      </c>
      <c r="M70" s="169">
        <v>4.0319439233498384</v>
      </c>
      <c r="N70" s="98">
        <v>1.0732387182302234</v>
      </c>
      <c r="O70" s="169">
        <v>0</v>
      </c>
      <c r="P70" s="169">
        <v>9.3014022246619366</v>
      </c>
      <c r="Q70" s="169">
        <v>0.30663963378006381</v>
      </c>
      <c r="R70" s="169">
        <v>1.9420510139404044</v>
      </c>
      <c r="S70" s="169">
        <v>7.9726304782816602</v>
      </c>
      <c r="T70" s="169">
        <v>3.3219293659506919</v>
      </c>
      <c r="U70" s="169">
        <v>0.81770569008017024</v>
      </c>
      <c r="V70" s="169">
        <v>1.7376245914203619</v>
      </c>
      <c r="W70" s="169">
        <v>0.61327926756012763</v>
      </c>
      <c r="X70" s="98">
        <v>4.1998847929872865</v>
      </c>
      <c r="Y70" s="169">
        <v>0</v>
      </c>
      <c r="Z70" s="169">
        <v>36.39900153922315</v>
      </c>
      <c r="AA70" s="169">
        <v>1.1999670837106533</v>
      </c>
      <c r="AB70" s="169">
        <v>7.5997915301674706</v>
      </c>
      <c r="AC70" s="169">
        <v>31.199144176476985</v>
      </c>
      <c r="AD70" s="169">
        <v>12.999643406865411</v>
      </c>
      <c r="AE70" s="169">
        <v>3.199912223228409</v>
      </c>
      <c r="AF70" s="169">
        <v>6.7998134743603682</v>
      </c>
      <c r="AG70" s="169">
        <v>2.3999341674213066</v>
      </c>
      <c r="AH70" s="98">
        <v>0.51654717897560043</v>
      </c>
      <c r="AI70" s="169">
        <v>0</v>
      </c>
      <c r="AJ70" s="169">
        <v>4.4767422177885372</v>
      </c>
      <c r="AK70" s="169">
        <v>0.14758490827874296</v>
      </c>
      <c r="AL70" s="169">
        <v>0.9347044190987055</v>
      </c>
      <c r="AM70" s="169">
        <v>3.8372076152473173</v>
      </c>
      <c r="AN70" s="169">
        <v>1.598836506353049</v>
      </c>
      <c r="AO70" s="169">
        <v>0.39355975540998128</v>
      </c>
      <c r="AP70" s="169">
        <v>0.83631448024621025</v>
      </c>
      <c r="AQ70" s="169">
        <v>0.29516981655748592</v>
      </c>
      <c r="AR70" s="98">
        <v>0.8520504852659101</v>
      </c>
      <c r="AS70" s="169">
        <v>0</v>
      </c>
      <c r="AT70" s="169">
        <v>7.3844375389712207</v>
      </c>
      <c r="AU70" s="169">
        <v>0.24344299579026002</v>
      </c>
      <c r="AV70" s="169">
        <v>1.5418056400049802</v>
      </c>
      <c r="AW70" s="169">
        <v>6.3295178905467608</v>
      </c>
      <c r="AX70" s="169">
        <v>2.6372991210611505</v>
      </c>
      <c r="AY70" s="169">
        <v>0.64918132210736013</v>
      </c>
      <c r="AZ70" s="169">
        <v>1.3795103094781402</v>
      </c>
      <c r="BA70" s="170">
        <v>0.48688599158052004</v>
      </c>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row>
    <row r="71" spans="3:153" x14ac:dyDescent="0.2">
      <c r="C71" s="75" t="s">
        <v>13777</v>
      </c>
      <c r="D71" s="98"/>
      <c r="E71" s="169"/>
      <c r="F71" s="169">
        <v>0.3</v>
      </c>
      <c r="G71" s="169">
        <v>5</v>
      </c>
      <c r="H71" s="169"/>
      <c r="I71" s="169">
        <v>1.2</v>
      </c>
      <c r="J71" s="169">
        <v>7.6</v>
      </c>
      <c r="K71" s="169"/>
      <c r="L71" s="169">
        <v>12.5</v>
      </c>
      <c r="M71" s="169"/>
      <c r="N71" s="98"/>
      <c r="O71" s="169"/>
      <c r="P71" s="169">
        <v>1.9</v>
      </c>
      <c r="Q71" s="169">
        <v>10.6</v>
      </c>
      <c r="R71" s="169"/>
      <c r="S71" s="169">
        <v>3.1</v>
      </c>
      <c r="T71" s="169">
        <v>27.8</v>
      </c>
      <c r="U71" s="169"/>
      <c r="V71" s="169">
        <v>61</v>
      </c>
      <c r="W71" s="169"/>
      <c r="X71" s="98"/>
      <c r="Y71" s="169"/>
      <c r="Z71" s="169">
        <v>0.1</v>
      </c>
      <c r="AA71" s="169">
        <v>27.400000000000002</v>
      </c>
      <c r="AB71" s="169"/>
      <c r="AC71" s="169">
        <v>0.3</v>
      </c>
      <c r="AD71" s="169">
        <v>6.6</v>
      </c>
      <c r="AE71" s="169"/>
      <c r="AF71" s="169">
        <v>31.3</v>
      </c>
      <c r="AG71" s="169"/>
      <c r="AH71" s="98"/>
      <c r="AI71" s="169"/>
      <c r="AJ71" s="169">
        <v>0</v>
      </c>
      <c r="AK71" s="169">
        <v>0</v>
      </c>
      <c r="AL71" s="169"/>
      <c r="AM71" s="169">
        <v>0</v>
      </c>
      <c r="AN71" s="169">
        <v>0</v>
      </c>
      <c r="AO71" s="169"/>
      <c r="AP71" s="169">
        <v>0</v>
      </c>
      <c r="AQ71" s="169"/>
      <c r="AR71" s="98"/>
      <c r="AS71" s="169"/>
      <c r="AT71" s="169">
        <v>0</v>
      </c>
      <c r="AU71" s="169">
        <v>0</v>
      </c>
      <c r="AV71" s="169"/>
      <c r="AW71" s="169">
        <v>0</v>
      </c>
      <c r="AX71" s="169">
        <v>0</v>
      </c>
      <c r="AY71" s="169"/>
      <c r="AZ71" s="169">
        <v>0</v>
      </c>
      <c r="BA71" s="170"/>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row>
    <row r="72" spans="3:153" x14ac:dyDescent="0.2">
      <c r="C72" s="75" t="s">
        <v>15180</v>
      </c>
      <c r="D72" s="98">
        <v>0</v>
      </c>
      <c r="E72" s="169">
        <v>0</v>
      </c>
      <c r="F72" s="169">
        <v>0</v>
      </c>
      <c r="G72" s="169">
        <v>0</v>
      </c>
      <c r="H72" s="169">
        <v>0</v>
      </c>
      <c r="I72" s="169">
        <v>0</v>
      </c>
      <c r="J72" s="169">
        <v>0.60000000000000009</v>
      </c>
      <c r="K72" s="169">
        <v>0</v>
      </c>
      <c r="L72" s="169">
        <v>0</v>
      </c>
      <c r="M72" s="169">
        <v>0</v>
      </c>
      <c r="N72" s="98">
        <v>19.640786940496284</v>
      </c>
      <c r="O72" s="169">
        <v>11.126597940310612</v>
      </c>
      <c r="P72" s="169">
        <v>473.26263679050879</v>
      </c>
      <c r="Q72" s="169">
        <v>304.27511952825199</v>
      </c>
      <c r="R72" s="169">
        <v>91.698514059801241</v>
      </c>
      <c r="S72" s="169">
        <v>65.950010340088369</v>
      </c>
      <c r="T72" s="169">
        <v>406.25741671763979</v>
      </c>
      <c r="U72" s="169">
        <v>73.122772850804495</v>
      </c>
      <c r="V72" s="169">
        <v>3.6584559564483956</v>
      </c>
      <c r="W72" s="169">
        <v>242.29126204503967</v>
      </c>
      <c r="X72" s="98">
        <v>0</v>
      </c>
      <c r="Y72" s="169">
        <v>0</v>
      </c>
      <c r="Z72" s="169">
        <v>0</v>
      </c>
      <c r="AA72" s="169">
        <v>0</v>
      </c>
      <c r="AB72" s="169">
        <v>0</v>
      </c>
      <c r="AC72" s="169">
        <v>0</v>
      </c>
      <c r="AD72" s="169">
        <v>0.5</v>
      </c>
      <c r="AE72" s="169">
        <v>0</v>
      </c>
      <c r="AF72" s="169">
        <v>0</v>
      </c>
      <c r="AG72" s="169">
        <v>0</v>
      </c>
      <c r="AH72" s="98">
        <v>0</v>
      </c>
      <c r="AI72" s="169">
        <v>0</v>
      </c>
      <c r="AJ72" s="169">
        <v>0</v>
      </c>
      <c r="AK72" s="169">
        <v>0</v>
      </c>
      <c r="AL72" s="169">
        <v>0</v>
      </c>
      <c r="AM72" s="169">
        <v>0</v>
      </c>
      <c r="AN72" s="169">
        <v>1.6</v>
      </c>
      <c r="AO72" s="169">
        <v>0</v>
      </c>
      <c r="AP72" s="169">
        <v>0</v>
      </c>
      <c r="AQ72" s="169">
        <v>0</v>
      </c>
      <c r="AR72" s="98">
        <v>0</v>
      </c>
      <c r="AS72" s="169">
        <v>0</v>
      </c>
      <c r="AT72" s="169">
        <v>0</v>
      </c>
      <c r="AU72" s="169">
        <v>0</v>
      </c>
      <c r="AV72" s="169">
        <v>0</v>
      </c>
      <c r="AW72" s="169">
        <v>0</v>
      </c>
      <c r="AX72" s="169">
        <v>0</v>
      </c>
      <c r="AY72" s="169">
        <v>0</v>
      </c>
      <c r="AZ72" s="169">
        <v>0</v>
      </c>
      <c r="BA72" s="170">
        <v>0</v>
      </c>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row>
    <row r="73" spans="3:153" x14ac:dyDescent="0.2">
      <c r="C73" s="75" t="s">
        <v>15159</v>
      </c>
      <c r="D73" s="98">
        <v>0</v>
      </c>
      <c r="E73" s="169">
        <v>0</v>
      </c>
      <c r="F73" s="169">
        <v>0</v>
      </c>
      <c r="G73" s="169">
        <v>0</v>
      </c>
      <c r="H73" s="169">
        <v>0</v>
      </c>
      <c r="I73" s="169">
        <v>0</v>
      </c>
      <c r="J73" s="169">
        <v>0</v>
      </c>
      <c r="K73" s="169">
        <v>0</v>
      </c>
      <c r="L73" s="169">
        <v>0</v>
      </c>
      <c r="M73" s="169">
        <v>0</v>
      </c>
      <c r="N73" s="98">
        <v>0</v>
      </c>
      <c r="O73" s="169">
        <v>0</v>
      </c>
      <c r="P73" s="169">
        <v>0</v>
      </c>
      <c r="Q73" s="169">
        <v>0</v>
      </c>
      <c r="R73" s="169">
        <v>0</v>
      </c>
      <c r="S73" s="169">
        <v>0</v>
      </c>
      <c r="T73" s="169">
        <v>0</v>
      </c>
      <c r="U73" s="169">
        <v>0</v>
      </c>
      <c r="V73" s="169">
        <v>0</v>
      </c>
      <c r="W73" s="169">
        <v>0</v>
      </c>
      <c r="X73" s="98">
        <v>0</v>
      </c>
      <c r="Y73" s="169">
        <v>0</v>
      </c>
      <c r="Z73" s="169">
        <v>0</v>
      </c>
      <c r="AA73" s="169">
        <v>0</v>
      </c>
      <c r="AB73" s="169">
        <v>0</v>
      </c>
      <c r="AC73" s="169">
        <v>0</v>
      </c>
      <c r="AD73" s="169">
        <v>0</v>
      </c>
      <c r="AE73" s="169">
        <v>0</v>
      </c>
      <c r="AF73" s="169">
        <v>0</v>
      </c>
      <c r="AG73" s="169">
        <v>0</v>
      </c>
      <c r="AH73" s="98">
        <v>0</v>
      </c>
      <c r="AI73" s="169">
        <v>0</v>
      </c>
      <c r="AJ73" s="169">
        <v>0</v>
      </c>
      <c r="AK73" s="169">
        <v>0</v>
      </c>
      <c r="AL73" s="169">
        <v>0</v>
      </c>
      <c r="AM73" s="169">
        <v>0</v>
      </c>
      <c r="AN73" s="169">
        <v>0</v>
      </c>
      <c r="AO73" s="169">
        <v>0</v>
      </c>
      <c r="AP73" s="169">
        <v>0</v>
      </c>
      <c r="AQ73" s="169">
        <v>0</v>
      </c>
      <c r="AR73" s="98">
        <v>0</v>
      </c>
      <c r="AS73" s="169">
        <v>0</v>
      </c>
      <c r="AT73" s="169">
        <v>0</v>
      </c>
      <c r="AU73" s="169">
        <v>0</v>
      </c>
      <c r="AV73" s="169">
        <v>0</v>
      </c>
      <c r="AW73" s="169">
        <v>0</v>
      </c>
      <c r="AX73" s="169">
        <v>0</v>
      </c>
      <c r="AY73" s="169">
        <v>0</v>
      </c>
      <c r="AZ73" s="169">
        <v>0</v>
      </c>
      <c r="BA73" s="170">
        <v>0</v>
      </c>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row>
    <row r="74" spans="3:153" x14ac:dyDescent="0.2">
      <c r="C74" s="75" t="s">
        <v>16711</v>
      </c>
      <c r="D74" s="98">
        <v>0</v>
      </c>
      <c r="E74" s="169">
        <v>0</v>
      </c>
      <c r="F74" s="169">
        <v>0</v>
      </c>
      <c r="G74" s="169">
        <v>0</v>
      </c>
      <c r="H74" s="169">
        <v>0</v>
      </c>
      <c r="I74" s="169">
        <v>0</v>
      </c>
      <c r="J74" s="169">
        <v>0</v>
      </c>
      <c r="K74" s="169">
        <v>0</v>
      </c>
      <c r="L74" s="169">
        <v>0</v>
      </c>
      <c r="M74" s="169">
        <v>0</v>
      </c>
      <c r="N74" s="98">
        <v>0</v>
      </c>
      <c r="O74" s="169">
        <v>0</v>
      </c>
      <c r="P74" s="169">
        <v>7.4898381413617718</v>
      </c>
      <c r="Q74" s="169">
        <v>8.6854905418408155</v>
      </c>
      <c r="R74" s="169">
        <v>1.2653585860642285</v>
      </c>
      <c r="S74" s="169">
        <v>0.44491068174219067</v>
      </c>
      <c r="T74" s="169">
        <v>8.2358107813712369</v>
      </c>
      <c r="U74" s="169">
        <v>0</v>
      </c>
      <c r="V74" s="169">
        <v>0</v>
      </c>
      <c r="W74" s="169">
        <v>0.31082193333727764</v>
      </c>
      <c r="X74" s="98">
        <v>0</v>
      </c>
      <c r="Y74" s="169">
        <v>0</v>
      </c>
      <c r="Z74" s="169">
        <v>0</v>
      </c>
      <c r="AA74" s="169">
        <v>0</v>
      </c>
      <c r="AB74" s="169">
        <v>0</v>
      </c>
      <c r="AC74" s="169">
        <v>0</v>
      </c>
      <c r="AD74" s="169">
        <v>0</v>
      </c>
      <c r="AE74" s="169">
        <v>0</v>
      </c>
      <c r="AF74" s="169">
        <v>0</v>
      </c>
      <c r="AG74" s="169">
        <v>0</v>
      </c>
      <c r="AH74" s="98">
        <v>0</v>
      </c>
      <c r="AI74" s="169">
        <v>0</v>
      </c>
      <c r="AJ74" s="169">
        <v>0</v>
      </c>
      <c r="AK74" s="169">
        <v>0</v>
      </c>
      <c r="AL74" s="169">
        <v>0</v>
      </c>
      <c r="AM74" s="169">
        <v>0</v>
      </c>
      <c r="AN74" s="169">
        <v>0</v>
      </c>
      <c r="AO74" s="169">
        <v>0</v>
      </c>
      <c r="AP74" s="169">
        <v>0</v>
      </c>
      <c r="AQ74" s="169">
        <v>0</v>
      </c>
      <c r="AR74" s="98">
        <v>0</v>
      </c>
      <c r="AS74" s="169">
        <v>0</v>
      </c>
      <c r="AT74" s="169">
        <v>0</v>
      </c>
      <c r="AU74" s="169">
        <v>0</v>
      </c>
      <c r="AV74" s="169">
        <v>0</v>
      </c>
      <c r="AW74" s="169">
        <v>0</v>
      </c>
      <c r="AX74" s="169">
        <v>0</v>
      </c>
      <c r="AY74" s="169">
        <v>0</v>
      </c>
      <c r="AZ74" s="169">
        <v>0</v>
      </c>
      <c r="BA74" s="170">
        <v>0</v>
      </c>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row>
    <row r="75" spans="3:153" x14ac:dyDescent="0.2">
      <c r="C75" s="75" t="s">
        <v>1314</v>
      </c>
      <c r="D75" s="98">
        <v>216.14160573832231</v>
      </c>
      <c r="E75" s="169"/>
      <c r="F75" s="169"/>
      <c r="G75" s="169"/>
      <c r="H75" s="169"/>
      <c r="I75" s="169"/>
      <c r="J75" s="169"/>
      <c r="K75" s="169"/>
      <c r="L75" s="169"/>
      <c r="M75" s="169"/>
      <c r="N75" s="98">
        <v>6.5584952886246661</v>
      </c>
      <c r="O75" s="169"/>
      <c r="P75" s="169"/>
      <c r="Q75" s="169"/>
      <c r="R75" s="169"/>
      <c r="S75" s="169"/>
      <c r="T75" s="169"/>
      <c r="U75" s="169"/>
      <c r="V75" s="169"/>
      <c r="W75" s="169"/>
      <c r="X75" s="98">
        <v>115.42676718659133</v>
      </c>
      <c r="Y75" s="169"/>
      <c r="Z75" s="169"/>
      <c r="AA75" s="169"/>
      <c r="AB75" s="169"/>
      <c r="AC75" s="169"/>
      <c r="AD75" s="169"/>
      <c r="AE75" s="169"/>
      <c r="AF75" s="169"/>
      <c r="AG75" s="169"/>
      <c r="AH75" s="98">
        <v>5.499786405555275E-2</v>
      </c>
      <c r="AI75" s="169"/>
      <c r="AJ75" s="169"/>
      <c r="AK75" s="169"/>
      <c r="AL75" s="169"/>
      <c r="AM75" s="169"/>
      <c r="AN75" s="169"/>
      <c r="AO75" s="169"/>
      <c r="AP75" s="169"/>
      <c r="AQ75" s="169"/>
      <c r="AR75" s="98">
        <v>0.5774775725833039</v>
      </c>
      <c r="AS75" s="169"/>
      <c r="AT75" s="169"/>
      <c r="AU75" s="169"/>
      <c r="AV75" s="169"/>
      <c r="AW75" s="169"/>
      <c r="AX75" s="169"/>
      <c r="AY75" s="169"/>
      <c r="AZ75" s="169"/>
      <c r="BA75" s="170"/>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row>
    <row r="76" spans="3:153" x14ac:dyDescent="0.2">
      <c r="C76" s="75" t="s">
        <v>15723</v>
      </c>
      <c r="D76" s="98">
        <v>24.662679561246314</v>
      </c>
      <c r="E76" s="169">
        <v>1.4443098549795346</v>
      </c>
      <c r="F76" s="169">
        <v>395.86847378596264</v>
      </c>
      <c r="G76" s="169">
        <v>89.135086859888474</v>
      </c>
      <c r="H76" s="169">
        <v>11.903105356555475</v>
      </c>
      <c r="I76" s="169">
        <v>96.647028862776978</v>
      </c>
      <c r="J76" s="169">
        <v>60.829671056280233</v>
      </c>
      <c r="K76" s="169">
        <v>6.9476284403325899</v>
      </c>
      <c r="L76" s="169">
        <v>74.398141835801169</v>
      </c>
      <c r="M76" s="169">
        <v>33.203092186881939</v>
      </c>
      <c r="N76" s="98">
        <v>1.3603948475611347</v>
      </c>
      <c r="O76" s="169">
        <v>7.9437042023874416E-2</v>
      </c>
      <c r="P76" s="169">
        <v>23.881030337406628</v>
      </c>
      <c r="Q76" s="169">
        <v>30.306714777293866</v>
      </c>
      <c r="R76" s="169">
        <v>0.65467079461055133</v>
      </c>
      <c r="S76" s="169">
        <v>8.45292035511069</v>
      </c>
      <c r="T76" s="169">
        <v>3.5268819080954135</v>
      </c>
      <c r="U76" s="169">
        <v>0.38211956421829252</v>
      </c>
      <c r="V76" s="169">
        <v>4.0521146847980392</v>
      </c>
      <c r="W76" s="169">
        <v>1.8612100702785068</v>
      </c>
      <c r="X76" s="98">
        <v>20.720566679367661</v>
      </c>
      <c r="Y76" s="169">
        <v>1.2132202781828092</v>
      </c>
      <c r="Z76" s="169">
        <v>363.61064515311926</v>
      </c>
      <c r="AA76" s="169">
        <v>87.582552962306323</v>
      </c>
      <c r="AB76" s="169">
        <v>9.9986084995065987</v>
      </c>
      <c r="AC76" s="169">
        <v>79.104601787145029</v>
      </c>
      <c r="AD76" s="169">
        <v>53.246923687275391</v>
      </c>
      <c r="AE76" s="169">
        <v>5.836007889879375</v>
      </c>
      <c r="AF76" s="169">
        <v>62.381387913279141</v>
      </c>
      <c r="AG76" s="169">
        <v>26.856917436980826</v>
      </c>
      <c r="AH76" s="98">
        <v>0.14879169569142178</v>
      </c>
      <c r="AI76" s="169">
        <v>8.6658591298772094E-3</v>
      </c>
      <c r="AJ76" s="169">
        <v>2.1392760368079951</v>
      </c>
      <c r="AK76" s="169">
        <v>0.1567325211593309</v>
      </c>
      <c r="AL76" s="169">
        <v>7.141863213933286E-2</v>
      </c>
      <c r="AM76" s="169">
        <v>0.52831858419389321</v>
      </c>
      <c r="AN76" s="169">
        <v>0.29747802633768139</v>
      </c>
      <c r="AO76" s="169">
        <v>4.1685770641995537E-2</v>
      </c>
      <c r="AP76" s="169">
        <v>0.43986705652342251</v>
      </c>
      <c r="AQ76" s="169">
        <v>0.18870655312129164</v>
      </c>
      <c r="AR76" s="98">
        <v>1.8832282023831943</v>
      </c>
      <c r="AS76" s="169">
        <v>0.10976754897844465</v>
      </c>
      <c r="AT76" s="169">
        <v>27.097496466234606</v>
      </c>
      <c r="AU76" s="169">
        <v>1.9852786013515247</v>
      </c>
      <c r="AV76" s="169">
        <v>0.90463600709821623</v>
      </c>
      <c r="AW76" s="169">
        <v>6.6920353997893152</v>
      </c>
      <c r="AX76" s="169">
        <v>3.7680550002772981</v>
      </c>
      <c r="AY76" s="169">
        <v>0.52801976146527696</v>
      </c>
      <c r="AZ76" s="169">
        <v>5.5716493826300182</v>
      </c>
      <c r="BA76" s="170">
        <v>2.3902830062030276</v>
      </c>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row>
    <row r="77" spans="3:153" x14ac:dyDescent="0.2">
      <c r="C77" s="75" t="s">
        <v>15168</v>
      </c>
      <c r="D77" s="98">
        <v>1.0403999999999998E-2</v>
      </c>
      <c r="E77" s="169">
        <v>0</v>
      </c>
      <c r="F77" s="169">
        <v>9.0167999999999984E-2</v>
      </c>
      <c r="G77" s="169">
        <v>2.9725714285714282E-3</v>
      </c>
      <c r="H77" s="169">
        <v>1.8826285714285712E-2</v>
      </c>
      <c r="I77" s="169">
        <v>7.7286857142857129E-2</v>
      </c>
      <c r="J77" s="169">
        <v>3.2202857142857144E-2</v>
      </c>
      <c r="K77" s="169">
        <v>7.9268571428571417E-3</v>
      </c>
      <c r="L77" s="169">
        <v>1.6844571428571428E-2</v>
      </c>
      <c r="M77" s="169">
        <v>5.9451428571428563E-3</v>
      </c>
      <c r="N77" s="98">
        <v>0</v>
      </c>
      <c r="O77" s="169">
        <v>0</v>
      </c>
      <c r="P77" s="169">
        <v>0</v>
      </c>
      <c r="Q77" s="169">
        <v>0</v>
      </c>
      <c r="R77" s="169">
        <v>0</v>
      </c>
      <c r="S77" s="169">
        <v>0</v>
      </c>
      <c r="T77" s="169">
        <v>0</v>
      </c>
      <c r="U77" s="169">
        <v>0</v>
      </c>
      <c r="V77" s="169">
        <v>0</v>
      </c>
      <c r="W77" s="169">
        <v>0</v>
      </c>
      <c r="X77" s="98">
        <v>5.660999999999998E-2</v>
      </c>
      <c r="Y77" s="169">
        <v>0</v>
      </c>
      <c r="Z77" s="169">
        <v>0.49061999999999978</v>
      </c>
      <c r="AA77" s="169">
        <v>1.6174285714285707E-2</v>
      </c>
      <c r="AB77" s="169">
        <v>0.10243714285714281</v>
      </c>
      <c r="AC77" s="169">
        <v>0.42053142857142839</v>
      </c>
      <c r="AD77" s="169">
        <v>0.1752214285714285</v>
      </c>
      <c r="AE77" s="169">
        <v>4.3131428571428557E-2</v>
      </c>
      <c r="AF77" s="169">
        <v>9.1654285714285674E-2</v>
      </c>
      <c r="AG77" s="169">
        <v>3.2348571428571414E-2</v>
      </c>
      <c r="AH77" s="98">
        <v>0</v>
      </c>
      <c r="AI77" s="169">
        <v>0</v>
      </c>
      <c r="AJ77" s="169">
        <v>0</v>
      </c>
      <c r="AK77" s="169">
        <v>0</v>
      </c>
      <c r="AL77" s="169">
        <v>0</v>
      </c>
      <c r="AM77" s="169">
        <v>0</v>
      </c>
      <c r="AN77" s="169">
        <v>0</v>
      </c>
      <c r="AO77" s="169">
        <v>0</v>
      </c>
      <c r="AP77" s="169">
        <v>0</v>
      </c>
      <c r="AQ77" s="169">
        <v>0</v>
      </c>
      <c r="AR77" s="98">
        <v>0</v>
      </c>
      <c r="AS77" s="169">
        <v>0</v>
      </c>
      <c r="AT77" s="169">
        <v>0</v>
      </c>
      <c r="AU77" s="169">
        <v>0</v>
      </c>
      <c r="AV77" s="169">
        <v>0</v>
      </c>
      <c r="AW77" s="169">
        <v>0</v>
      </c>
      <c r="AX77" s="169">
        <v>0</v>
      </c>
      <c r="AY77" s="169">
        <v>0</v>
      </c>
      <c r="AZ77" s="169">
        <v>0</v>
      </c>
      <c r="BA77" s="170">
        <v>0</v>
      </c>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row>
    <row r="78" spans="3:153" x14ac:dyDescent="0.2">
      <c r="C78" s="75" t="s">
        <v>16417</v>
      </c>
      <c r="D78" s="98">
        <v>137.6747992294944</v>
      </c>
      <c r="E78" s="169">
        <v>8.423141725011261</v>
      </c>
      <c r="F78" s="169">
        <v>2051.3254632031735</v>
      </c>
      <c r="G78" s="169">
        <v>152.34268395753125</v>
      </c>
      <c r="H78" s="169">
        <v>69.41830594061004</v>
      </c>
      <c r="I78" s="169">
        <v>513.5211920627554</v>
      </c>
      <c r="J78" s="169">
        <v>289.14612369823135</v>
      </c>
      <c r="K78" s="169">
        <v>40.518216228933483</v>
      </c>
      <c r="L78" s="169">
        <v>427.54705583505438</v>
      </c>
      <c r="M78" s="169">
        <v>183.42117239119349</v>
      </c>
      <c r="N78" s="98">
        <v>16.566453119435028</v>
      </c>
      <c r="O78" s="169">
        <v>1.0135593680666999</v>
      </c>
      <c r="P78" s="169">
        <v>246.83665644727824</v>
      </c>
      <c r="Q78" s="169">
        <v>18.331444432792555</v>
      </c>
      <c r="R78" s="169">
        <v>8.353127205791079</v>
      </c>
      <c r="S78" s="169">
        <v>61.792171129031914</v>
      </c>
      <c r="T78" s="169">
        <v>34.793046583117231</v>
      </c>
      <c r="U78" s="169">
        <v>4.8755700636311952</v>
      </c>
      <c r="V78" s="169">
        <v>51.446875510144224</v>
      </c>
      <c r="W78" s="169">
        <v>22.071128997728312</v>
      </c>
      <c r="X78" s="98">
        <v>124.97499726425329</v>
      </c>
      <c r="Y78" s="169">
        <v>7.6461496216526266</v>
      </c>
      <c r="Z78" s="169">
        <v>1862.1010932041959</v>
      </c>
      <c r="AA78" s="169">
        <v>138.2898440192001</v>
      </c>
      <c r="AB78" s="169">
        <v>63.014819295688895</v>
      </c>
      <c r="AC78" s="169">
        <v>466.1514665890291</v>
      </c>
      <c r="AD78" s="169">
        <v>262.47386028811002</v>
      </c>
      <c r="AE78" s="169">
        <v>36.780616283466948</v>
      </c>
      <c r="AF78" s="169">
        <v>388.10800838181615</v>
      </c>
      <c r="AG78" s="169">
        <v>166.50149951978051</v>
      </c>
      <c r="AH78" s="98">
        <v>2.1135500279474018</v>
      </c>
      <c r="AI78" s="169">
        <v>0.12931002280690854</v>
      </c>
      <c r="AJ78" s="169">
        <v>31.491449519785917</v>
      </c>
      <c r="AK78" s="169">
        <v>2.33872782628357</v>
      </c>
      <c r="AL78" s="169">
        <v>1.0656929465810738</v>
      </c>
      <c r="AM78" s="169">
        <v>7.8834524249177349</v>
      </c>
      <c r="AN78" s="169">
        <v>4.4389009553199124</v>
      </c>
      <c r="AO78" s="169">
        <v>0.62202579936426705</v>
      </c>
      <c r="AP78" s="169">
        <v>6.5635983990265307</v>
      </c>
      <c r="AQ78" s="169">
        <v>2.8158372207780258</v>
      </c>
      <c r="AR78" s="98">
        <v>12.905810128190266</v>
      </c>
      <c r="AS78" s="169">
        <v>0.78959597830699935</v>
      </c>
      <c r="AT78" s="169">
        <v>192.29384816528216</v>
      </c>
      <c r="AU78" s="169">
        <v>14.280796228345556</v>
      </c>
      <c r="AV78" s="169">
        <v>6.5073599591507874</v>
      </c>
      <c r="AW78" s="169">
        <v>48.138127229199128</v>
      </c>
      <c r="AX78" s="169">
        <v>27.104924013952338</v>
      </c>
      <c r="AY78" s="169">
        <v>3.7982289301319452</v>
      </c>
      <c r="AZ78" s="169">
        <v>40.078802760962176</v>
      </c>
      <c r="BA78" s="170">
        <v>17.194133113823106</v>
      </c>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row>
    <row r="79" spans="3:153" x14ac:dyDescent="0.2">
      <c r="C79" s="75" t="s">
        <v>12136</v>
      </c>
      <c r="D79" s="98"/>
      <c r="E79" s="169"/>
      <c r="F79" s="169">
        <v>0</v>
      </c>
      <c r="G79" s="169"/>
      <c r="H79" s="169"/>
      <c r="I79" s="169"/>
      <c r="J79" s="169"/>
      <c r="K79" s="169"/>
      <c r="L79" s="169"/>
      <c r="M79" s="169"/>
      <c r="N79" s="98"/>
      <c r="O79" s="169"/>
      <c r="P79" s="169">
        <v>65.384210682443907</v>
      </c>
      <c r="Q79" s="169"/>
      <c r="R79" s="169"/>
      <c r="S79" s="169"/>
      <c r="T79" s="169"/>
      <c r="U79" s="169"/>
      <c r="V79" s="169"/>
      <c r="W79" s="169"/>
      <c r="X79" s="98"/>
      <c r="Y79" s="169"/>
      <c r="Z79" s="169">
        <v>0</v>
      </c>
      <c r="AA79" s="169"/>
      <c r="AB79" s="169"/>
      <c r="AC79" s="169"/>
      <c r="AD79" s="169"/>
      <c r="AE79" s="169"/>
      <c r="AF79" s="169"/>
      <c r="AG79" s="169"/>
      <c r="AH79" s="98"/>
      <c r="AI79" s="169"/>
      <c r="AJ79" s="169">
        <v>0</v>
      </c>
      <c r="AK79" s="169"/>
      <c r="AL79" s="169"/>
      <c r="AM79" s="169"/>
      <c r="AN79" s="169"/>
      <c r="AO79" s="169"/>
      <c r="AP79" s="169"/>
      <c r="AQ79" s="169"/>
      <c r="AR79" s="98"/>
      <c r="AS79" s="169"/>
      <c r="AT79" s="169">
        <v>0</v>
      </c>
      <c r="AU79" s="169"/>
      <c r="AV79" s="169"/>
      <c r="AW79" s="169"/>
      <c r="AX79" s="169"/>
      <c r="AY79" s="169"/>
      <c r="AZ79" s="169"/>
      <c r="BA79" s="170"/>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row>
    <row r="80" spans="3:153" x14ac:dyDescent="0.2">
      <c r="C80" s="75" t="s">
        <v>15173</v>
      </c>
      <c r="D80" s="98">
        <v>0</v>
      </c>
      <c r="E80" s="169">
        <v>0</v>
      </c>
      <c r="F80" s="169">
        <v>0</v>
      </c>
      <c r="G80" s="169">
        <v>0</v>
      </c>
      <c r="H80" s="169">
        <v>0</v>
      </c>
      <c r="I80" s="169">
        <v>0</v>
      </c>
      <c r="J80" s="169">
        <v>0</v>
      </c>
      <c r="K80" s="169">
        <v>0</v>
      </c>
      <c r="L80" s="169">
        <v>0</v>
      </c>
      <c r="M80" s="169">
        <v>0</v>
      </c>
      <c r="N80" s="98">
        <v>1.2681989999999999</v>
      </c>
      <c r="O80" s="169">
        <v>9.1149895000000001</v>
      </c>
      <c r="P80" s="169">
        <v>158.49271099999999</v>
      </c>
      <c r="Q80" s="169">
        <v>37.056926999999995</v>
      </c>
      <c r="R80" s="169">
        <v>32.536358499999999</v>
      </c>
      <c r="S80" s="169">
        <v>21.895470999999997</v>
      </c>
      <c r="T80" s="169">
        <v>95.610499999999988</v>
      </c>
      <c r="U80" s="169">
        <v>11.096235999999999</v>
      </c>
      <c r="V80" s="169">
        <v>0.55082999999999993</v>
      </c>
      <c r="W80" s="169">
        <v>19.427614999999999</v>
      </c>
      <c r="X80" s="98">
        <v>0</v>
      </c>
      <c r="Y80" s="169">
        <v>0</v>
      </c>
      <c r="Z80" s="169">
        <v>0</v>
      </c>
      <c r="AA80" s="169">
        <v>0</v>
      </c>
      <c r="AB80" s="169">
        <v>0</v>
      </c>
      <c r="AC80" s="169">
        <v>0</v>
      </c>
      <c r="AD80" s="169">
        <v>0</v>
      </c>
      <c r="AE80" s="169">
        <v>0</v>
      </c>
      <c r="AF80" s="169">
        <v>0</v>
      </c>
      <c r="AG80" s="169">
        <v>0</v>
      </c>
      <c r="AH80" s="98">
        <v>0</v>
      </c>
      <c r="AI80" s="169">
        <v>0</v>
      </c>
      <c r="AJ80" s="169">
        <v>0</v>
      </c>
      <c r="AK80" s="169">
        <v>0</v>
      </c>
      <c r="AL80" s="169">
        <v>0</v>
      </c>
      <c r="AM80" s="169">
        <v>0</v>
      </c>
      <c r="AN80" s="169">
        <v>0</v>
      </c>
      <c r="AO80" s="169">
        <v>0</v>
      </c>
      <c r="AP80" s="169">
        <v>0</v>
      </c>
      <c r="AQ80" s="169">
        <v>0</v>
      </c>
      <c r="AR80" s="98">
        <v>0</v>
      </c>
      <c r="AS80" s="169">
        <v>0</v>
      </c>
      <c r="AT80" s="169">
        <v>0</v>
      </c>
      <c r="AU80" s="169">
        <v>0</v>
      </c>
      <c r="AV80" s="169">
        <v>0</v>
      </c>
      <c r="AW80" s="169">
        <v>0</v>
      </c>
      <c r="AX80" s="169">
        <v>0</v>
      </c>
      <c r="AY80" s="169">
        <v>0</v>
      </c>
      <c r="AZ80" s="169">
        <v>0</v>
      </c>
      <c r="BA80" s="170">
        <v>0</v>
      </c>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row>
    <row r="81" spans="3:153" x14ac:dyDescent="0.2">
      <c r="C81" s="75" t="s">
        <v>16712</v>
      </c>
      <c r="D81" s="98">
        <v>0</v>
      </c>
      <c r="E81" s="169">
        <v>0</v>
      </c>
      <c r="F81" s="169">
        <v>0</v>
      </c>
      <c r="G81" s="169">
        <v>0</v>
      </c>
      <c r="H81" s="169">
        <v>0</v>
      </c>
      <c r="I81" s="169">
        <v>0</v>
      </c>
      <c r="J81" s="169">
        <v>0</v>
      </c>
      <c r="K81" s="169">
        <v>0</v>
      </c>
      <c r="L81" s="169">
        <v>0</v>
      </c>
      <c r="M81" s="169">
        <v>0</v>
      </c>
      <c r="N81" s="98">
        <v>1.8394845214884445</v>
      </c>
      <c r="O81" s="169">
        <v>13.221018230403665</v>
      </c>
      <c r="P81" s="169">
        <v>229.88891227105631</v>
      </c>
      <c r="Q81" s="169">
        <v>53.749958508425898</v>
      </c>
      <c r="R81" s="169">
        <v>47.193009808672763</v>
      </c>
      <c r="S81" s="169">
        <v>31.75872240492156</v>
      </c>
      <c r="T81" s="169">
        <v>138.68015574982391</v>
      </c>
      <c r="U81" s="169">
        <v>16.094756713089076</v>
      </c>
      <c r="V81" s="169">
        <v>0.79896235446604191</v>
      </c>
      <c r="W81" s="169">
        <v>28.179171472250594</v>
      </c>
      <c r="X81" s="98">
        <v>0</v>
      </c>
      <c r="Y81" s="169">
        <v>0</v>
      </c>
      <c r="Z81" s="169">
        <v>0</v>
      </c>
      <c r="AA81" s="169">
        <v>0</v>
      </c>
      <c r="AB81" s="169">
        <v>0</v>
      </c>
      <c r="AC81" s="169">
        <v>0</v>
      </c>
      <c r="AD81" s="169">
        <v>0</v>
      </c>
      <c r="AE81" s="169">
        <v>0</v>
      </c>
      <c r="AF81" s="169">
        <v>0</v>
      </c>
      <c r="AG81" s="169">
        <v>0</v>
      </c>
      <c r="AH81" s="98">
        <v>0</v>
      </c>
      <c r="AI81" s="169">
        <v>0</v>
      </c>
      <c r="AJ81" s="169">
        <v>0</v>
      </c>
      <c r="AK81" s="169">
        <v>0</v>
      </c>
      <c r="AL81" s="169">
        <v>0</v>
      </c>
      <c r="AM81" s="169">
        <v>0</v>
      </c>
      <c r="AN81" s="169">
        <v>0</v>
      </c>
      <c r="AO81" s="169">
        <v>0</v>
      </c>
      <c r="AP81" s="169">
        <v>0</v>
      </c>
      <c r="AQ81" s="169">
        <v>0</v>
      </c>
      <c r="AR81" s="98">
        <v>0</v>
      </c>
      <c r="AS81" s="169">
        <v>0</v>
      </c>
      <c r="AT81" s="169">
        <v>0</v>
      </c>
      <c r="AU81" s="169">
        <v>0</v>
      </c>
      <c r="AV81" s="169">
        <v>0</v>
      </c>
      <c r="AW81" s="169">
        <v>0</v>
      </c>
      <c r="AX81" s="169">
        <v>0</v>
      </c>
      <c r="AY81" s="169">
        <v>0</v>
      </c>
      <c r="AZ81" s="169">
        <v>0</v>
      </c>
      <c r="BA81" s="170">
        <v>0</v>
      </c>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row>
    <row r="82" spans="3:153" x14ac:dyDescent="0.2">
      <c r="C82" s="75" t="s">
        <v>16328</v>
      </c>
      <c r="D82" s="98">
        <v>0.32480451605150412</v>
      </c>
      <c r="E82" s="169">
        <v>1.9872006256315654E-2</v>
      </c>
      <c r="F82" s="169">
        <v>4.8395187650079068</v>
      </c>
      <c r="G82" s="169">
        <v>0.35940921660129516</v>
      </c>
      <c r="H82" s="169">
        <v>0.16377274121584279</v>
      </c>
      <c r="I82" s="169">
        <v>1.2115071400402095</v>
      </c>
      <c r="J82" s="169">
        <v>0.68215800786766323</v>
      </c>
      <c r="K82" s="169">
        <v>9.5591202508828757E-2</v>
      </c>
      <c r="L82" s="169">
        <v>1.0086756279067808</v>
      </c>
      <c r="M82" s="169">
        <v>0.43273006727114954</v>
      </c>
      <c r="N82" s="98">
        <v>0</v>
      </c>
      <c r="O82" s="169">
        <v>0</v>
      </c>
      <c r="P82" s="169">
        <v>0</v>
      </c>
      <c r="Q82" s="169">
        <v>0</v>
      </c>
      <c r="R82" s="169">
        <v>0</v>
      </c>
      <c r="S82" s="169">
        <v>0</v>
      </c>
      <c r="T82" s="169">
        <v>0</v>
      </c>
      <c r="U82" s="169">
        <v>0</v>
      </c>
      <c r="V82" s="169">
        <v>0</v>
      </c>
      <c r="W82" s="169">
        <v>0</v>
      </c>
      <c r="X82" s="98">
        <v>1.7673186902802427</v>
      </c>
      <c r="Y82" s="169">
        <v>0.10812709286524691</v>
      </c>
      <c r="Z82" s="169">
        <v>26.332675633131256</v>
      </c>
      <c r="AA82" s="169">
        <v>1.9556089726835175</v>
      </c>
      <c r="AB82" s="169">
        <v>0.89111638602737975</v>
      </c>
      <c r="AC82" s="169">
        <v>6.5920241443364329</v>
      </c>
      <c r="AD82" s="169">
        <v>3.7117421016328724</v>
      </c>
      <c r="AE82" s="169">
        <v>0.52012860188627408</v>
      </c>
      <c r="AF82" s="169">
        <v>5.4883820930221896</v>
      </c>
      <c r="AG82" s="169">
        <v>2.3545606601518427</v>
      </c>
      <c r="AH82" s="98">
        <v>0</v>
      </c>
      <c r="AI82" s="169">
        <v>0</v>
      </c>
      <c r="AJ82" s="169">
        <v>0</v>
      </c>
      <c r="AK82" s="169">
        <v>0</v>
      </c>
      <c r="AL82" s="169">
        <v>0</v>
      </c>
      <c r="AM82" s="169">
        <v>0</v>
      </c>
      <c r="AN82" s="169">
        <v>0</v>
      </c>
      <c r="AO82" s="169">
        <v>0</v>
      </c>
      <c r="AP82" s="169">
        <v>0</v>
      </c>
      <c r="AQ82" s="169">
        <v>0</v>
      </c>
      <c r="AR82" s="98">
        <v>0</v>
      </c>
      <c r="AS82" s="169">
        <v>0</v>
      </c>
      <c r="AT82" s="169">
        <v>0</v>
      </c>
      <c r="AU82" s="169">
        <v>0</v>
      </c>
      <c r="AV82" s="169">
        <v>0</v>
      </c>
      <c r="AW82" s="169">
        <v>0</v>
      </c>
      <c r="AX82" s="169">
        <v>0</v>
      </c>
      <c r="AY82" s="169">
        <v>0</v>
      </c>
      <c r="AZ82" s="169">
        <v>0</v>
      </c>
      <c r="BA82" s="170">
        <v>0</v>
      </c>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row>
    <row r="83" spans="3:153" x14ac:dyDescent="0.2">
      <c r="C83" s="75" t="s">
        <v>7818</v>
      </c>
      <c r="D83" s="98"/>
      <c r="E83" s="169"/>
      <c r="F83" s="169">
        <v>0.6</v>
      </c>
      <c r="G83" s="169">
        <v>1.06</v>
      </c>
      <c r="H83" s="169"/>
      <c r="I83" s="169"/>
      <c r="J83" s="169">
        <v>0.7</v>
      </c>
      <c r="K83" s="169">
        <v>0</v>
      </c>
      <c r="L83" s="169">
        <v>0.1</v>
      </c>
      <c r="M83" s="169">
        <v>0</v>
      </c>
      <c r="N83" s="98"/>
      <c r="O83" s="169"/>
      <c r="P83" s="169">
        <v>70.809999999999988</v>
      </c>
      <c r="Q83" s="169">
        <v>94.92</v>
      </c>
      <c r="R83" s="169"/>
      <c r="S83" s="169"/>
      <c r="T83" s="169">
        <v>48.4</v>
      </c>
      <c r="U83" s="169">
        <v>4</v>
      </c>
      <c r="V83" s="169">
        <v>0</v>
      </c>
      <c r="W83" s="169">
        <v>7.5</v>
      </c>
      <c r="X83" s="98"/>
      <c r="Y83" s="169"/>
      <c r="Z83" s="169">
        <v>0.52</v>
      </c>
      <c r="AA83" s="169">
        <v>0.48</v>
      </c>
      <c r="AB83" s="169"/>
      <c r="AC83" s="169"/>
      <c r="AD83" s="169">
        <v>0.2</v>
      </c>
      <c r="AE83" s="169">
        <v>0</v>
      </c>
      <c r="AF83" s="169">
        <v>0.1</v>
      </c>
      <c r="AG83" s="169">
        <v>0</v>
      </c>
      <c r="AH83" s="98"/>
      <c r="AI83" s="169"/>
      <c r="AJ83" s="169">
        <v>0</v>
      </c>
      <c r="AK83" s="169">
        <v>0</v>
      </c>
      <c r="AL83" s="169"/>
      <c r="AM83" s="169"/>
      <c r="AN83" s="169">
        <v>0</v>
      </c>
      <c r="AO83" s="169">
        <v>0</v>
      </c>
      <c r="AP83" s="169">
        <v>0</v>
      </c>
      <c r="AQ83" s="169">
        <v>0</v>
      </c>
      <c r="AR83" s="98"/>
      <c r="AS83" s="169"/>
      <c r="AT83" s="169">
        <v>0</v>
      </c>
      <c r="AU83" s="169">
        <v>0</v>
      </c>
      <c r="AV83" s="169"/>
      <c r="AW83" s="169"/>
      <c r="AX83" s="169">
        <v>1</v>
      </c>
      <c r="AY83" s="169">
        <v>0</v>
      </c>
      <c r="AZ83" s="169">
        <v>0</v>
      </c>
      <c r="BA83" s="170">
        <v>0</v>
      </c>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row>
    <row r="84" spans="3:153" x14ac:dyDescent="0.2">
      <c r="C84" s="75" t="s">
        <v>10059</v>
      </c>
      <c r="D84" s="98">
        <v>0</v>
      </c>
      <c r="E84" s="169">
        <v>0</v>
      </c>
      <c r="F84" s="169">
        <v>0</v>
      </c>
      <c r="G84" s="169">
        <v>0</v>
      </c>
      <c r="H84" s="169">
        <v>0</v>
      </c>
      <c r="I84" s="169">
        <v>0</v>
      </c>
      <c r="J84" s="169">
        <v>0</v>
      </c>
      <c r="K84" s="169">
        <v>0</v>
      </c>
      <c r="L84" s="169">
        <v>0</v>
      </c>
      <c r="M84" s="169">
        <v>0</v>
      </c>
      <c r="N84" s="98">
        <v>25.321719013238251</v>
      </c>
      <c r="O84" s="169">
        <v>14.541183584328797</v>
      </c>
      <c r="P84" s="169">
        <v>514.45708631647756</v>
      </c>
      <c r="Q84" s="169">
        <v>261.23988441722622</v>
      </c>
      <c r="R84" s="169">
        <v>119.83940953981318</v>
      </c>
      <c r="S84" s="169">
        <v>75.714449245557816</v>
      </c>
      <c r="T84" s="169">
        <v>498.91302298282909</v>
      </c>
      <c r="U84" s="169">
        <v>69.948107241857485</v>
      </c>
      <c r="V84" s="169">
        <v>4.7635007453922187</v>
      </c>
      <c r="W84" s="169">
        <v>316.64680805184946</v>
      </c>
      <c r="X84" s="98">
        <v>0</v>
      </c>
      <c r="Y84" s="169">
        <v>0</v>
      </c>
      <c r="Z84" s="169">
        <v>0</v>
      </c>
      <c r="AA84" s="169">
        <v>0</v>
      </c>
      <c r="AB84" s="169">
        <v>0</v>
      </c>
      <c r="AC84" s="169">
        <v>0</v>
      </c>
      <c r="AD84" s="169">
        <v>0</v>
      </c>
      <c r="AE84" s="169">
        <v>0</v>
      </c>
      <c r="AF84" s="169">
        <v>0</v>
      </c>
      <c r="AG84" s="169">
        <v>0</v>
      </c>
      <c r="AH84" s="98">
        <v>0</v>
      </c>
      <c r="AI84" s="169">
        <v>0</v>
      </c>
      <c r="AJ84" s="169">
        <v>0</v>
      </c>
      <c r="AK84" s="169">
        <v>0</v>
      </c>
      <c r="AL84" s="169">
        <v>0</v>
      </c>
      <c r="AM84" s="169">
        <v>0</v>
      </c>
      <c r="AN84" s="169">
        <v>0</v>
      </c>
      <c r="AO84" s="169">
        <v>0</v>
      </c>
      <c r="AP84" s="169">
        <v>0</v>
      </c>
      <c r="AQ84" s="169">
        <v>0</v>
      </c>
      <c r="AR84" s="98">
        <v>0</v>
      </c>
      <c r="AS84" s="169">
        <v>0</v>
      </c>
      <c r="AT84" s="169">
        <v>0</v>
      </c>
      <c r="AU84" s="169">
        <v>0</v>
      </c>
      <c r="AV84" s="169">
        <v>0</v>
      </c>
      <c r="AW84" s="169">
        <v>0</v>
      </c>
      <c r="AX84" s="169">
        <v>0</v>
      </c>
      <c r="AY84" s="169">
        <v>0</v>
      </c>
      <c r="AZ84" s="169">
        <v>0</v>
      </c>
      <c r="BA84" s="170">
        <v>0</v>
      </c>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row>
    <row r="85" spans="3:153" x14ac:dyDescent="0.2">
      <c r="C85" s="75" t="s">
        <v>10058</v>
      </c>
      <c r="D85" s="98">
        <v>0</v>
      </c>
      <c r="E85" s="169">
        <v>0</v>
      </c>
      <c r="F85" s="169">
        <v>0</v>
      </c>
      <c r="G85" s="169">
        <v>0</v>
      </c>
      <c r="H85" s="169">
        <v>0</v>
      </c>
      <c r="I85" s="169">
        <v>0</v>
      </c>
      <c r="J85" s="169">
        <v>0</v>
      </c>
      <c r="K85" s="169">
        <v>0</v>
      </c>
      <c r="L85" s="169">
        <v>0</v>
      </c>
      <c r="M85" s="169">
        <v>0</v>
      </c>
      <c r="N85" s="98">
        <v>0.12267043925720751</v>
      </c>
      <c r="O85" s="169">
        <v>7.0444410662554816E-2</v>
      </c>
      <c r="P85" s="169">
        <v>2.4922746668890081</v>
      </c>
      <c r="Q85" s="169">
        <v>1.2655702743169328</v>
      </c>
      <c r="R85" s="169">
        <v>0.58055910856381365</v>
      </c>
      <c r="S85" s="169">
        <v>0.36679675896709574</v>
      </c>
      <c r="T85" s="169">
        <v>2.4169720210083456</v>
      </c>
      <c r="U85" s="169">
        <v>0.33886190646297915</v>
      </c>
      <c r="V85" s="169">
        <v>2.3076617286009335E-2</v>
      </c>
      <c r="W85" s="169">
        <v>1.5339877701173572</v>
      </c>
      <c r="X85" s="98">
        <v>0</v>
      </c>
      <c r="Y85" s="169">
        <v>0</v>
      </c>
      <c r="Z85" s="169">
        <v>0</v>
      </c>
      <c r="AA85" s="169">
        <v>0</v>
      </c>
      <c r="AB85" s="169">
        <v>0</v>
      </c>
      <c r="AC85" s="169">
        <v>0</v>
      </c>
      <c r="AD85" s="169">
        <v>0</v>
      </c>
      <c r="AE85" s="169">
        <v>0</v>
      </c>
      <c r="AF85" s="169">
        <v>0</v>
      </c>
      <c r="AG85" s="169">
        <v>0</v>
      </c>
      <c r="AH85" s="98">
        <v>0</v>
      </c>
      <c r="AI85" s="169">
        <v>0</v>
      </c>
      <c r="AJ85" s="169">
        <v>0</v>
      </c>
      <c r="AK85" s="169">
        <v>0</v>
      </c>
      <c r="AL85" s="169">
        <v>0</v>
      </c>
      <c r="AM85" s="169">
        <v>0</v>
      </c>
      <c r="AN85" s="169">
        <v>0</v>
      </c>
      <c r="AO85" s="169">
        <v>0</v>
      </c>
      <c r="AP85" s="169">
        <v>0</v>
      </c>
      <c r="AQ85" s="169">
        <v>0</v>
      </c>
      <c r="AR85" s="98">
        <v>0</v>
      </c>
      <c r="AS85" s="169">
        <v>0</v>
      </c>
      <c r="AT85" s="169">
        <v>0</v>
      </c>
      <c r="AU85" s="169">
        <v>0</v>
      </c>
      <c r="AV85" s="169">
        <v>0</v>
      </c>
      <c r="AW85" s="169">
        <v>0</v>
      </c>
      <c r="AX85" s="169">
        <v>0</v>
      </c>
      <c r="AY85" s="169">
        <v>0</v>
      </c>
      <c r="AZ85" s="169">
        <v>0</v>
      </c>
      <c r="BA85" s="170">
        <v>0</v>
      </c>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row>
    <row r="86" spans="3:153" x14ac:dyDescent="0.2">
      <c r="C86" s="75" t="s">
        <v>15722</v>
      </c>
      <c r="D86" s="98">
        <v>0</v>
      </c>
      <c r="E86" s="169">
        <v>0</v>
      </c>
      <c r="F86" s="169">
        <v>0</v>
      </c>
      <c r="G86" s="169">
        <v>0</v>
      </c>
      <c r="H86" s="169">
        <v>0</v>
      </c>
      <c r="I86" s="169">
        <v>0</v>
      </c>
      <c r="J86" s="169">
        <v>0</v>
      </c>
      <c r="K86" s="169">
        <v>0</v>
      </c>
      <c r="L86" s="169">
        <v>0</v>
      </c>
      <c r="M86" s="169">
        <v>0</v>
      </c>
      <c r="N86" s="98">
        <v>2.737985432611997</v>
      </c>
      <c r="O86" s="169">
        <v>0.47012949498485307</v>
      </c>
      <c r="P86" s="169">
        <v>90.002593867368518</v>
      </c>
      <c r="Q86" s="169">
        <v>62.79086437940623</v>
      </c>
      <c r="R86" s="169">
        <v>0.32341730465264612</v>
      </c>
      <c r="S86" s="169">
        <v>2.9755488913491241</v>
      </c>
      <c r="T86" s="169">
        <v>222.42656546105485</v>
      </c>
      <c r="U86" s="169">
        <v>15.913984660121329</v>
      </c>
      <c r="V86" s="169">
        <v>1.2091898363388824</v>
      </c>
      <c r="W86" s="169">
        <v>14.277920516922832</v>
      </c>
      <c r="X86" s="98">
        <v>0</v>
      </c>
      <c r="Y86" s="169">
        <v>0</v>
      </c>
      <c r="Z86" s="169">
        <v>0</v>
      </c>
      <c r="AA86" s="169">
        <v>0</v>
      </c>
      <c r="AB86" s="169">
        <v>0</v>
      </c>
      <c r="AC86" s="169">
        <v>0</v>
      </c>
      <c r="AD86" s="169">
        <v>0</v>
      </c>
      <c r="AE86" s="169">
        <v>0</v>
      </c>
      <c r="AF86" s="169">
        <v>0</v>
      </c>
      <c r="AG86" s="169">
        <v>0</v>
      </c>
      <c r="AH86" s="98">
        <v>0</v>
      </c>
      <c r="AI86" s="169">
        <v>0</v>
      </c>
      <c r="AJ86" s="169">
        <v>0</v>
      </c>
      <c r="AK86" s="169">
        <v>0</v>
      </c>
      <c r="AL86" s="169">
        <v>0</v>
      </c>
      <c r="AM86" s="169">
        <v>0</v>
      </c>
      <c r="AN86" s="169">
        <v>0</v>
      </c>
      <c r="AO86" s="169">
        <v>0</v>
      </c>
      <c r="AP86" s="169">
        <v>0</v>
      </c>
      <c r="AQ86" s="169">
        <v>0</v>
      </c>
      <c r="AR86" s="98">
        <v>0</v>
      </c>
      <c r="AS86" s="169">
        <v>0</v>
      </c>
      <c r="AT86" s="169">
        <v>0</v>
      </c>
      <c r="AU86" s="169">
        <v>0</v>
      </c>
      <c r="AV86" s="169">
        <v>0</v>
      </c>
      <c r="AW86" s="169">
        <v>0</v>
      </c>
      <c r="AX86" s="169">
        <v>0</v>
      </c>
      <c r="AY86" s="169">
        <v>0</v>
      </c>
      <c r="AZ86" s="169">
        <v>0</v>
      </c>
      <c r="BA86" s="170">
        <v>0</v>
      </c>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row>
    <row r="87" spans="3:153" x14ac:dyDescent="0.2">
      <c r="C87" s="75" t="s">
        <v>15163</v>
      </c>
      <c r="D87" s="98">
        <v>0</v>
      </c>
      <c r="E87" s="169">
        <v>0</v>
      </c>
      <c r="F87" s="169">
        <v>0</v>
      </c>
      <c r="G87" s="169">
        <v>0</v>
      </c>
      <c r="H87" s="169">
        <v>0</v>
      </c>
      <c r="I87" s="169">
        <v>0</v>
      </c>
      <c r="J87" s="169">
        <v>0</v>
      </c>
      <c r="K87" s="169">
        <v>0</v>
      </c>
      <c r="L87" s="169">
        <v>0</v>
      </c>
      <c r="M87" s="169">
        <v>0</v>
      </c>
      <c r="N87" s="98">
        <v>1.8251192230975041E-2</v>
      </c>
      <c r="O87" s="169">
        <v>3.1314050000204306E-3</v>
      </c>
      <c r="P87" s="169">
        <v>0.59963594931382502</v>
      </c>
      <c r="Q87" s="169">
        <v>0.41823302485323738</v>
      </c>
      <c r="R87" s="169">
        <v>2.1541949094579919E-3</v>
      </c>
      <c r="S87" s="169">
        <v>2.0253746921052227E-2</v>
      </c>
      <c r="T87" s="169">
        <v>1.4815229994461787</v>
      </c>
      <c r="U87" s="169">
        <v>0.10599873368199951</v>
      </c>
      <c r="V87" s="169">
        <v>8.1287535919229176E-3</v>
      </c>
      <c r="W87" s="169">
        <v>9.5101354357754006E-2</v>
      </c>
      <c r="X87" s="98">
        <v>0</v>
      </c>
      <c r="Y87" s="169">
        <v>0</v>
      </c>
      <c r="Z87" s="169">
        <v>0</v>
      </c>
      <c r="AA87" s="169">
        <v>0</v>
      </c>
      <c r="AB87" s="169">
        <v>0</v>
      </c>
      <c r="AC87" s="169">
        <v>0</v>
      </c>
      <c r="AD87" s="169">
        <v>0</v>
      </c>
      <c r="AE87" s="169">
        <v>0</v>
      </c>
      <c r="AF87" s="169">
        <v>0</v>
      </c>
      <c r="AG87" s="169">
        <v>0</v>
      </c>
      <c r="AH87" s="98">
        <v>0</v>
      </c>
      <c r="AI87" s="169">
        <v>0</v>
      </c>
      <c r="AJ87" s="169">
        <v>0</v>
      </c>
      <c r="AK87" s="169">
        <v>0</v>
      </c>
      <c r="AL87" s="169">
        <v>0</v>
      </c>
      <c r="AM87" s="169">
        <v>0</v>
      </c>
      <c r="AN87" s="169">
        <v>0</v>
      </c>
      <c r="AO87" s="169">
        <v>0</v>
      </c>
      <c r="AP87" s="169">
        <v>0</v>
      </c>
      <c r="AQ87" s="169">
        <v>0</v>
      </c>
      <c r="AR87" s="98">
        <v>0</v>
      </c>
      <c r="AS87" s="169">
        <v>0</v>
      </c>
      <c r="AT87" s="169">
        <v>0</v>
      </c>
      <c r="AU87" s="169">
        <v>0</v>
      </c>
      <c r="AV87" s="169">
        <v>0</v>
      </c>
      <c r="AW87" s="169">
        <v>0</v>
      </c>
      <c r="AX87" s="169">
        <v>0</v>
      </c>
      <c r="AY87" s="169">
        <v>0</v>
      </c>
      <c r="AZ87" s="169">
        <v>0</v>
      </c>
      <c r="BA87" s="170">
        <v>0</v>
      </c>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row>
    <row r="88" spans="3:153" x14ac:dyDescent="0.2">
      <c r="C88" s="75" t="s">
        <v>15161</v>
      </c>
      <c r="D88" s="98">
        <v>0</v>
      </c>
      <c r="E88" s="169">
        <v>0</v>
      </c>
      <c r="F88" s="169">
        <v>0</v>
      </c>
      <c r="G88" s="169">
        <v>0</v>
      </c>
      <c r="H88" s="169">
        <v>0</v>
      </c>
      <c r="I88" s="169">
        <v>0</v>
      </c>
      <c r="J88" s="169">
        <v>0</v>
      </c>
      <c r="K88" s="169">
        <v>0</v>
      </c>
      <c r="L88" s="169">
        <v>0</v>
      </c>
      <c r="M88" s="169">
        <v>0</v>
      </c>
      <c r="N88" s="98">
        <v>2.1493779303499039E-2</v>
      </c>
      <c r="O88" s="169">
        <v>3.6877441828750521E-3</v>
      </c>
      <c r="P88" s="169">
        <v>0.70616990900582655</v>
      </c>
      <c r="Q88" s="169">
        <v>0.49253814325476908</v>
      </c>
      <c r="R88" s="169">
        <v>2.5369186502802823E-3</v>
      </c>
      <c r="S88" s="169">
        <v>2.3852116666175895E-2</v>
      </c>
      <c r="T88" s="169">
        <v>1.7447368906186194</v>
      </c>
      <c r="U88" s="169">
        <v>0.12483093484406046</v>
      </c>
      <c r="V88" s="169">
        <v>9.5729437017705588E-3</v>
      </c>
      <c r="W88" s="169">
        <v>0.11199747918715661</v>
      </c>
      <c r="X88" s="98">
        <v>0</v>
      </c>
      <c r="Y88" s="169">
        <v>0</v>
      </c>
      <c r="Z88" s="169">
        <v>0</v>
      </c>
      <c r="AA88" s="169">
        <v>0</v>
      </c>
      <c r="AB88" s="169">
        <v>0</v>
      </c>
      <c r="AC88" s="169">
        <v>0</v>
      </c>
      <c r="AD88" s="169">
        <v>0</v>
      </c>
      <c r="AE88" s="169">
        <v>0</v>
      </c>
      <c r="AF88" s="169">
        <v>0</v>
      </c>
      <c r="AG88" s="169">
        <v>0</v>
      </c>
      <c r="AH88" s="98">
        <v>0</v>
      </c>
      <c r="AI88" s="169">
        <v>0</v>
      </c>
      <c r="AJ88" s="169">
        <v>0</v>
      </c>
      <c r="AK88" s="169">
        <v>0</v>
      </c>
      <c r="AL88" s="169">
        <v>0</v>
      </c>
      <c r="AM88" s="169">
        <v>0</v>
      </c>
      <c r="AN88" s="169">
        <v>0</v>
      </c>
      <c r="AO88" s="169">
        <v>0</v>
      </c>
      <c r="AP88" s="169">
        <v>0</v>
      </c>
      <c r="AQ88" s="169">
        <v>0</v>
      </c>
      <c r="AR88" s="98">
        <v>0</v>
      </c>
      <c r="AS88" s="169">
        <v>0</v>
      </c>
      <c r="AT88" s="169">
        <v>0</v>
      </c>
      <c r="AU88" s="169">
        <v>0</v>
      </c>
      <c r="AV88" s="169">
        <v>0</v>
      </c>
      <c r="AW88" s="169">
        <v>0</v>
      </c>
      <c r="AX88" s="169">
        <v>0</v>
      </c>
      <c r="AY88" s="169">
        <v>0</v>
      </c>
      <c r="AZ88" s="169">
        <v>0</v>
      </c>
      <c r="BA88" s="170">
        <v>0</v>
      </c>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row>
    <row r="89" spans="3:153" x14ac:dyDescent="0.2">
      <c r="C89" s="75" t="s">
        <v>15950</v>
      </c>
      <c r="D89" s="98">
        <v>0</v>
      </c>
      <c r="E89" s="169">
        <v>0</v>
      </c>
      <c r="F89" s="169">
        <v>0</v>
      </c>
      <c r="G89" s="169">
        <v>0</v>
      </c>
      <c r="H89" s="169">
        <v>0</v>
      </c>
      <c r="I89" s="169">
        <v>0</v>
      </c>
      <c r="J89" s="169">
        <v>0</v>
      </c>
      <c r="K89" s="169">
        <v>0</v>
      </c>
      <c r="L89" s="169">
        <v>0</v>
      </c>
      <c r="M89" s="169">
        <v>0</v>
      </c>
      <c r="N89" s="98">
        <v>7.3413233058661889E-2</v>
      </c>
      <c r="O89" s="169">
        <v>0</v>
      </c>
      <c r="P89" s="169">
        <v>12.926531099465407</v>
      </c>
      <c r="Q89" s="169">
        <v>0.21639698630895945</v>
      </c>
      <c r="R89" s="169">
        <v>0.62870039168983638</v>
      </c>
      <c r="S89" s="169">
        <v>1.6306682796704044</v>
      </c>
      <c r="T89" s="169">
        <v>4.4771193394233411</v>
      </c>
      <c r="U89" s="169">
        <v>0.15450993990879927</v>
      </c>
      <c r="V89" s="169">
        <v>2.2361002370560528E-2</v>
      </c>
      <c r="W89" s="169">
        <v>0.52458616694842319</v>
      </c>
      <c r="X89" s="98">
        <v>0</v>
      </c>
      <c r="Y89" s="169">
        <v>0</v>
      </c>
      <c r="Z89" s="169">
        <v>0</v>
      </c>
      <c r="AA89" s="169">
        <v>0</v>
      </c>
      <c r="AB89" s="169">
        <v>0</v>
      </c>
      <c r="AC89" s="169">
        <v>0</v>
      </c>
      <c r="AD89" s="169">
        <v>0</v>
      </c>
      <c r="AE89" s="169">
        <v>0</v>
      </c>
      <c r="AF89" s="169">
        <v>0</v>
      </c>
      <c r="AG89" s="169">
        <v>0</v>
      </c>
      <c r="AH89" s="98">
        <v>0</v>
      </c>
      <c r="AI89" s="169">
        <v>0</v>
      </c>
      <c r="AJ89" s="169">
        <v>0</v>
      </c>
      <c r="AK89" s="169">
        <v>0</v>
      </c>
      <c r="AL89" s="169">
        <v>0</v>
      </c>
      <c r="AM89" s="169">
        <v>0</v>
      </c>
      <c r="AN89" s="169">
        <v>0</v>
      </c>
      <c r="AO89" s="169">
        <v>0</v>
      </c>
      <c r="AP89" s="169">
        <v>0</v>
      </c>
      <c r="AQ89" s="169">
        <v>0</v>
      </c>
      <c r="AR89" s="98">
        <v>0</v>
      </c>
      <c r="AS89" s="169">
        <v>0</v>
      </c>
      <c r="AT89" s="169">
        <v>0</v>
      </c>
      <c r="AU89" s="169">
        <v>0</v>
      </c>
      <c r="AV89" s="169">
        <v>0</v>
      </c>
      <c r="AW89" s="169">
        <v>0</v>
      </c>
      <c r="AX89" s="169">
        <v>0</v>
      </c>
      <c r="AY89" s="169">
        <v>0</v>
      </c>
      <c r="AZ89" s="169">
        <v>0</v>
      </c>
      <c r="BA89" s="170">
        <v>0</v>
      </c>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row>
    <row r="90" spans="3:153" x14ac:dyDescent="0.2">
      <c r="C90" s="75" t="s">
        <v>15720</v>
      </c>
      <c r="D90" s="98">
        <v>0</v>
      </c>
      <c r="E90" s="169">
        <v>0</v>
      </c>
      <c r="F90" s="169">
        <v>0</v>
      </c>
      <c r="G90" s="169">
        <v>0</v>
      </c>
      <c r="H90" s="169">
        <v>0</v>
      </c>
      <c r="I90" s="169">
        <v>0</v>
      </c>
      <c r="J90" s="169">
        <v>0</v>
      </c>
      <c r="K90" s="169">
        <v>0</v>
      </c>
      <c r="L90" s="169">
        <v>0</v>
      </c>
      <c r="M90" s="169">
        <v>0</v>
      </c>
      <c r="N90" s="98">
        <v>1.1340843159016847</v>
      </c>
      <c r="O90" s="169">
        <v>0</v>
      </c>
      <c r="P90" s="169">
        <v>199.68866805936199</v>
      </c>
      <c r="Q90" s="169">
        <v>3.3429020004796475</v>
      </c>
      <c r="R90" s="169">
        <v>9.7121676162367745</v>
      </c>
      <c r="S90" s="169">
        <v>25.190466898048172</v>
      </c>
      <c r="T90" s="169">
        <v>69.162567780237111</v>
      </c>
      <c r="U90" s="169">
        <v>2.3868705262541825</v>
      </c>
      <c r="V90" s="169">
        <v>0.3454118189875004</v>
      </c>
      <c r="W90" s="169">
        <v>8.1038104157500861</v>
      </c>
      <c r="X90" s="98">
        <v>0</v>
      </c>
      <c r="Y90" s="169">
        <v>0</v>
      </c>
      <c r="Z90" s="169">
        <v>0</v>
      </c>
      <c r="AA90" s="169">
        <v>0</v>
      </c>
      <c r="AB90" s="169">
        <v>0</v>
      </c>
      <c r="AC90" s="169">
        <v>0</v>
      </c>
      <c r="AD90" s="169">
        <v>0</v>
      </c>
      <c r="AE90" s="169">
        <v>0</v>
      </c>
      <c r="AF90" s="169">
        <v>0</v>
      </c>
      <c r="AG90" s="169">
        <v>0</v>
      </c>
      <c r="AH90" s="98">
        <v>0</v>
      </c>
      <c r="AI90" s="169">
        <v>0</v>
      </c>
      <c r="AJ90" s="169">
        <v>0</v>
      </c>
      <c r="AK90" s="169">
        <v>0</v>
      </c>
      <c r="AL90" s="169">
        <v>0</v>
      </c>
      <c r="AM90" s="169">
        <v>0</v>
      </c>
      <c r="AN90" s="169">
        <v>0</v>
      </c>
      <c r="AO90" s="169">
        <v>0</v>
      </c>
      <c r="AP90" s="169">
        <v>0</v>
      </c>
      <c r="AQ90" s="169">
        <v>0</v>
      </c>
      <c r="AR90" s="98">
        <v>0</v>
      </c>
      <c r="AS90" s="169">
        <v>0</v>
      </c>
      <c r="AT90" s="169">
        <v>0</v>
      </c>
      <c r="AU90" s="169">
        <v>0</v>
      </c>
      <c r="AV90" s="169">
        <v>0</v>
      </c>
      <c r="AW90" s="169">
        <v>0</v>
      </c>
      <c r="AX90" s="169">
        <v>0</v>
      </c>
      <c r="AY90" s="169">
        <v>0</v>
      </c>
      <c r="AZ90" s="169">
        <v>0</v>
      </c>
      <c r="BA90" s="170">
        <v>0</v>
      </c>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row>
    <row r="91" spans="3:153" x14ac:dyDescent="0.2">
      <c r="C91" s="99" t="s">
        <v>16721</v>
      </c>
      <c r="D91" s="100">
        <v>20.859117435424654</v>
      </c>
      <c r="E91" s="171">
        <v>1.2761907291715504</v>
      </c>
      <c r="F91" s="171">
        <v>310.7964491301405</v>
      </c>
      <c r="G91" s="171">
        <v>23.08144956725787</v>
      </c>
      <c r="H91" s="171">
        <v>10.517571871448295</v>
      </c>
      <c r="I91" s="171">
        <v>77.803627902596588</v>
      </c>
      <c r="J91" s="171">
        <v>43.808547272078563</v>
      </c>
      <c r="K91" s="171">
        <v>6.1389174730838381</v>
      </c>
      <c r="L91" s="171">
        <v>64.777681149673185</v>
      </c>
      <c r="M91" s="171">
        <v>27.790153292132214</v>
      </c>
      <c r="N91" s="100">
        <v>3.0099540769949611</v>
      </c>
      <c r="O91" s="171">
        <v>0.18415330850813053</v>
      </c>
      <c r="P91" s="171">
        <v>44.847680735816269</v>
      </c>
      <c r="Q91" s="171">
        <v>3.3306348383625677</v>
      </c>
      <c r="R91" s="171">
        <v>1.517677266670455</v>
      </c>
      <c r="S91" s="171">
        <v>11.227001704909474</v>
      </c>
      <c r="T91" s="171">
        <v>6.3215385730980662</v>
      </c>
      <c r="U91" s="171">
        <v>0.88584091506497276</v>
      </c>
      <c r="V91" s="171">
        <v>9.3473679353092471</v>
      </c>
      <c r="W91" s="171">
        <v>4.0100970456167051</v>
      </c>
      <c r="X91" s="100">
        <v>12.210265091402988</v>
      </c>
      <c r="Y91" s="171">
        <v>0.74704153512803084</v>
      </c>
      <c r="Z91" s="171">
        <v>181.93037385661097</v>
      </c>
      <c r="AA91" s="171">
        <v>13.511147764643178</v>
      </c>
      <c r="AB91" s="171">
        <v>6.1566526515723927</v>
      </c>
      <c r="AC91" s="171">
        <v>45.543773589874434</v>
      </c>
      <c r="AD91" s="171">
        <v>25.644132697239815</v>
      </c>
      <c r="AE91" s="171">
        <v>3.5935273844951832</v>
      </c>
      <c r="AF91" s="171">
        <v>37.918797920981433</v>
      </c>
      <c r="AG91" s="171">
        <v>16.26747342873626</v>
      </c>
      <c r="AH91" s="100">
        <v>0.30681343852953424</v>
      </c>
      <c r="AI91" s="171">
        <v>1.8771286323536904E-2</v>
      </c>
      <c r="AJ91" s="171">
        <v>4.5714555055165302</v>
      </c>
      <c r="AK91" s="171">
        <v>0.33950136816190019</v>
      </c>
      <c r="AL91" s="171">
        <v>0.15470129073535588</v>
      </c>
      <c r="AM91" s="171">
        <v>1.1444011800004568</v>
      </c>
      <c r="AN91" s="171">
        <v>0.64437294948555124</v>
      </c>
      <c r="AO91" s="171">
        <v>9.0296360073565465E-2</v>
      </c>
      <c r="AP91" s="171">
        <v>0.95280460235332154</v>
      </c>
      <c r="AQ91" s="171">
        <v>0.40876094183839845</v>
      </c>
      <c r="AR91" s="100">
        <v>2.4940390408557138</v>
      </c>
      <c r="AS91" s="171">
        <v>0.15258888646585589</v>
      </c>
      <c r="AT91" s="171">
        <v>37.160655540176116</v>
      </c>
      <c r="AU91" s="171">
        <v>2.7597541707359108</v>
      </c>
      <c r="AV91" s="171">
        <v>1.2575428919082607</v>
      </c>
      <c r="AW91" s="171">
        <v>9.3026603886770065</v>
      </c>
      <c r="AX91" s="171">
        <v>5.238008154371018</v>
      </c>
      <c r="AY91" s="171">
        <v>0.73400516075816891</v>
      </c>
      <c r="AZ91" s="171">
        <v>7.7452014095772377</v>
      </c>
      <c r="BA91" s="172">
        <v>3.3227545449375175</v>
      </c>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row>
    <row r="92" spans="3:153" x14ac:dyDescent="0.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row>
    <row r="93" spans="3:153" x14ac:dyDescent="0.2">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row>
    <row r="94" spans="3:153" x14ac:dyDescent="0.2">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row>
    <row r="95" spans="3:153" x14ac:dyDescent="0.2">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row>
    <row r="96" spans="3:153" x14ac:dyDescent="0.2">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row>
    <row r="97" spans="3:55" x14ac:dyDescent="0.2">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3:55" x14ac:dyDescent="0.2">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3:55" x14ac:dyDescent="0.2">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3:55" x14ac:dyDescent="0.2">
      <c r="C100"/>
      <c r="D100"/>
      <c r="E100"/>
      <c r="F100"/>
      <c r="G100"/>
      <c r="H100"/>
      <c r="I100"/>
      <c r="J100"/>
      <c r="K100"/>
      <c r="L100"/>
      <c r="M100"/>
      <c r="N100" s="147"/>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5" x14ac:dyDescent="0.2">
      <c r="C101"/>
      <c r="D101"/>
      <c r="E101"/>
      <c r="F101"/>
      <c r="G101"/>
      <c r="H101"/>
      <c r="I101"/>
      <c r="J101"/>
      <c r="K101"/>
      <c r="L101"/>
      <c r="M101"/>
      <c r="N101" s="147"/>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5" x14ac:dyDescent="0.2">
      <c r="C102"/>
      <c r="D102"/>
      <c r="E102"/>
      <c r="F102"/>
      <c r="G102"/>
      <c r="H102"/>
      <c r="I102"/>
      <c r="J102"/>
      <c r="K102"/>
      <c r="L102"/>
      <c r="M102"/>
      <c r="N102" s="147"/>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5" x14ac:dyDescent="0.2">
      <c r="C103"/>
      <c r="D103"/>
      <c r="E103"/>
      <c r="F103"/>
      <c r="G103"/>
      <c r="H103"/>
      <c r="I103"/>
      <c r="J103"/>
      <c r="K103"/>
      <c r="L103"/>
      <c r="M103"/>
      <c r="N103" s="14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5" x14ac:dyDescent="0.2">
      <c r="C104"/>
      <c r="D104"/>
      <c r="E104"/>
      <c r="F104"/>
      <c r="G104"/>
      <c r="H104"/>
      <c r="I104"/>
      <c r="J104"/>
      <c r="K104"/>
      <c r="L104"/>
      <c r="M104"/>
      <c r="N104" s="14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5" x14ac:dyDescent="0.2">
      <c r="C105"/>
      <c r="D105"/>
      <c r="E105"/>
      <c r="F105"/>
      <c r="G105"/>
      <c r="H105"/>
      <c r="I105"/>
      <c r="J105"/>
      <c r="K105"/>
      <c r="L105"/>
      <c r="M105"/>
      <c r="N105" s="14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5" x14ac:dyDescent="0.2">
      <c r="C106"/>
      <c r="D106"/>
      <c r="E106"/>
      <c r="F106"/>
      <c r="G106"/>
      <c r="H106"/>
      <c r="I106"/>
      <c r="J106"/>
      <c r="K106"/>
      <c r="L106"/>
      <c r="M106"/>
      <c r="N106" s="14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5" x14ac:dyDescent="0.2">
      <c r="C107"/>
      <c r="D107"/>
      <c r="E107"/>
      <c r="F107"/>
      <c r="G107"/>
      <c r="H107"/>
      <c r="I107"/>
      <c r="J107"/>
      <c r="K107"/>
      <c r="L107"/>
      <c r="M107"/>
      <c r="N107" s="14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row>
    <row r="108" spans="3:55" x14ac:dyDescent="0.2">
      <c r="C108"/>
      <c r="D108"/>
      <c r="E108"/>
      <c r="F108"/>
      <c r="G108"/>
      <c r="H108"/>
      <c r="I108"/>
      <c r="J108"/>
      <c r="K108"/>
      <c r="L108"/>
      <c r="M108"/>
      <c r="N108" s="14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row>
    <row r="109" spans="3:55" x14ac:dyDescent="0.2">
      <c r="C109"/>
      <c r="D109"/>
      <c r="E109"/>
      <c r="F109"/>
      <c r="G109"/>
      <c r="H109"/>
      <c r="I109"/>
      <c r="J109"/>
      <c r="K109"/>
      <c r="L109"/>
      <c r="M109"/>
      <c r="N109" s="14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row>
    <row r="110" spans="3:55" x14ac:dyDescent="0.2">
      <c r="C110"/>
      <c r="D110"/>
      <c r="E110"/>
      <c r="F110"/>
      <c r="G110"/>
      <c r="H110"/>
      <c r="I110"/>
      <c r="J110"/>
      <c r="K110"/>
      <c r="L110"/>
      <c r="M110"/>
      <c r="N110" s="147"/>
      <c r="O110"/>
      <c r="P110"/>
      <c r="Q110"/>
      <c r="R110"/>
      <c r="S110"/>
      <c r="T110"/>
      <c r="U110"/>
      <c r="V110"/>
      <c r="W110"/>
    </row>
    <row r="111" spans="3:55" x14ac:dyDescent="0.2">
      <c r="C111"/>
      <c r="D111"/>
      <c r="E111"/>
      <c r="F111"/>
      <c r="G111"/>
      <c r="H111"/>
      <c r="I111"/>
      <c r="J111"/>
      <c r="K111"/>
      <c r="L111"/>
      <c r="M111"/>
      <c r="N111" s="147"/>
      <c r="O111"/>
      <c r="P111"/>
      <c r="Q111"/>
      <c r="R111"/>
      <c r="S111"/>
      <c r="T111"/>
      <c r="U111"/>
      <c r="V111"/>
      <c r="W111"/>
    </row>
    <row r="112" spans="3:55" x14ac:dyDescent="0.2">
      <c r="C112"/>
      <c r="D112"/>
      <c r="E112"/>
      <c r="F112"/>
      <c r="G112"/>
      <c r="H112"/>
      <c r="I112"/>
      <c r="J112"/>
      <c r="K112"/>
      <c r="L112"/>
      <c r="M112"/>
      <c r="N112" s="147"/>
      <c r="O112"/>
      <c r="P112"/>
      <c r="Q112"/>
      <c r="R112"/>
      <c r="S112"/>
      <c r="T112"/>
      <c r="U112"/>
      <c r="V112"/>
      <c r="W112"/>
    </row>
    <row r="113" spans="3:23" x14ac:dyDescent="0.2">
      <c r="C113"/>
      <c r="D113"/>
      <c r="E113"/>
      <c r="F113"/>
      <c r="G113"/>
      <c r="H113"/>
      <c r="I113"/>
      <c r="J113"/>
      <c r="K113"/>
      <c r="L113"/>
      <c r="M113"/>
      <c r="N113" s="147"/>
      <c r="O113"/>
      <c r="P113"/>
      <c r="Q113"/>
      <c r="R113"/>
      <c r="S113"/>
      <c r="T113"/>
      <c r="U113"/>
      <c r="V113"/>
      <c r="W113"/>
    </row>
    <row r="114" spans="3:23" x14ac:dyDescent="0.2">
      <c r="C114"/>
      <c r="D114"/>
      <c r="E114"/>
      <c r="F114"/>
      <c r="G114"/>
      <c r="H114"/>
      <c r="I114"/>
      <c r="J114"/>
      <c r="K114"/>
      <c r="L114"/>
      <c r="M114"/>
      <c r="N114" s="147"/>
      <c r="O114"/>
      <c r="P114"/>
      <c r="Q114"/>
      <c r="R114"/>
      <c r="S114"/>
      <c r="T114"/>
      <c r="U114"/>
      <c r="V114"/>
      <c r="W114"/>
    </row>
    <row r="115" spans="3:23" x14ac:dyDescent="0.2">
      <c r="C115"/>
      <c r="D115"/>
      <c r="E115"/>
      <c r="F115"/>
      <c r="G115"/>
      <c r="H115"/>
      <c r="I115"/>
      <c r="J115"/>
      <c r="K115"/>
      <c r="L115"/>
      <c r="M115"/>
      <c r="N115" s="147"/>
      <c r="O115"/>
      <c r="P115"/>
      <c r="Q115"/>
      <c r="R115"/>
      <c r="S115"/>
      <c r="T115"/>
      <c r="U115"/>
      <c r="V115"/>
      <c r="W115"/>
    </row>
    <row r="116" spans="3:23" x14ac:dyDescent="0.2">
      <c r="C116"/>
      <c r="D116"/>
      <c r="E116"/>
      <c r="F116"/>
      <c r="G116"/>
      <c r="H116"/>
      <c r="I116"/>
      <c r="J116"/>
      <c r="K116"/>
      <c r="L116"/>
      <c r="M116"/>
      <c r="N116" s="147"/>
      <c r="O116"/>
      <c r="P116"/>
      <c r="Q116"/>
      <c r="R116"/>
      <c r="S116"/>
      <c r="T116"/>
      <c r="U116"/>
      <c r="V116"/>
      <c r="W116"/>
    </row>
  </sheetData>
  <autoFilter ref="A21:EW51"/>
  <phoneticPr fontId="4" type="noConversion"/>
  <conditionalFormatting sqref="Q46:Q48 Q39:S41 O52:S53 S27:S29 S31:S33 S9:S10 Q17 R46:S51">
    <cfRule type="cellIs" dxfId="22" priority="1" stopIfTrue="1" operator="greaterThan">
      <formula>0</formula>
    </cfRule>
    <cfRule type="cellIs" dxfId="21" priority="2" stopIfTrue="1" operator="lessThan">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E73"/>
  <sheetViews>
    <sheetView topLeftCell="A26" zoomScale="70" zoomScaleNormal="70" workbookViewId="0">
      <selection activeCell="A2" sqref="A2"/>
    </sheetView>
  </sheetViews>
  <sheetFormatPr defaultRowHeight="12.75" x14ac:dyDescent="0.2"/>
  <cols>
    <col min="1" max="1" width="22" customWidth="1"/>
    <col min="2" max="31" width="40.7109375" customWidth="1"/>
    <col min="32" max="32" width="11.42578125" customWidth="1"/>
    <col min="33" max="35" width="40.7109375" customWidth="1"/>
    <col min="36" max="36" width="11.42578125" customWidth="1"/>
    <col min="37" max="39" width="38.42578125" customWidth="1"/>
    <col min="40" max="40" width="10.7109375" customWidth="1"/>
    <col min="41" max="52" width="29.42578125" customWidth="1"/>
    <col min="53" max="53" width="8.5703125" customWidth="1"/>
    <col min="54" max="55" width="10.5703125" customWidth="1"/>
    <col min="56" max="56" width="30.140625" customWidth="1"/>
    <col min="57" max="57" width="8.5703125" customWidth="1"/>
  </cols>
  <sheetData>
    <row r="1" spans="1:20" x14ac:dyDescent="0.2">
      <c r="A1" s="11" t="s">
        <v>16162</v>
      </c>
      <c r="D1" s="32"/>
      <c r="E1" s="78"/>
      <c r="F1" s="32"/>
      <c r="G1" s="6"/>
    </row>
    <row r="2" spans="1:20" x14ac:dyDescent="0.2">
      <c r="D2" s="32"/>
      <c r="E2" s="32"/>
      <c r="F2" s="32"/>
      <c r="G2" s="6"/>
    </row>
    <row r="3" spans="1:20" x14ac:dyDescent="0.2">
      <c r="A3" s="4" t="s">
        <v>14823</v>
      </c>
    </row>
    <row r="4" spans="1:20" s="10" customFormat="1" x14ac:dyDescent="0.2">
      <c r="A4" s="20" t="str">
        <f>A42</f>
        <v>FIPS</v>
      </c>
      <c r="B4" s="20" t="s">
        <v>16742</v>
      </c>
      <c r="C4" s="20" t="s">
        <v>10055</v>
      </c>
      <c r="D4" s="20" t="s">
        <v>15723</v>
      </c>
      <c r="E4" s="20" t="s">
        <v>15950</v>
      </c>
      <c r="F4" s="20" t="s">
        <v>15720</v>
      </c>
      <c r="G4" s="20" t="s">
        <v>15180</v>
      </c>
      <c r="H4" s="20" t="s">
        <v>16417</v>
      </c>
      <c r="I4" s="20" t="s">
        <v>10053</v>
      </c>
      <c r="J4" s="20" t="s">
        <v>15164</v>
      </c>
      <c r="K4" s="20" t="s">
        <v>16712</v>
      </c>
      <c r="L4" s="20" t="s">
        <v>15181</v>
      </c>
      <c r="M4" s="72" t="s">
        <v>16709</v>
      </c>
      <c r="N4" s="20" t="s">
        <v>14822</v>
      </c>
      <c r="O4" s="72"/>
      <c r="P4" s="72"/>
      <c r="Q4" s="20"/>
      <c r="R4" s="20"/>
      <c r="S4" s="20"/>
      <c r="T4" s="20"/>
    </row>
    <row r="5" spans="1:20" s="9" customFormat="1" x14ac:dyDescent="0.2">
      <c r="A5" s="9" t="str">
        <f>PROPER(VLOOKUP(A43,fips_xref!$A$5:$B$35,2,FALSE))</f>
        <v>Campbell</v>
      </c>
      <c r="B5" s="69">
        <f t="shared" ref="B5:L5" si="0">SUMIF($B$42:$AG$42,B$4,$B43:$AG43)</f>
        <v>7737.1594990386329</v>
      </c>
      <c r="C5" s="69">
        <f t="shared" si="0"/>
        <v>9.3014022246619366</v>
      </c>
      <c r="D5" s="69">
        <f t="shared" si="0"/>
        <v>23.881030337406628</v>
      </c>
      <c r="E5" s="69">
        <f t="shared" si="0"/>
        <v>12.926531099465407</v>
      </c>
      <c r="F5" s="69">
        <f t="shared" si="0"/>
        <v>199.68866805936199</v>
      </c>
      <c r="G5" s="69">
        <f t="shared" si="0"/>
        <v>473.26263679050879</v>
      </c>
      <c r="H5" s="69">
        <f t="shared" si="0"/>
        <v>246.83665644727824</v>
      </c>
      <c r="I5" s="69">
        <f t="shared" si="0"/>
        <v>57.129338161736491</v>
      </c>
      <c r="J5" s="69">
        <f t="shared" si="0"/>
        <v>225.22581881114829</v>
      </c>
      <c r="K5" s="69">
        <f t="shared" si="0"/>
        <v>229.88891227105631</v>
      </c>
      <c r="L5" s="69">
        <f t="shared" si="0"/>
        <v>514.45708631647756</v>
      </c>
      <c r="M5" s="69">
        <f t="shared" ref="M5:M34" si="1">SUMIF($B$39:$AH$39,"N",$B43:$AH43)</f>
        <v>583.7896485518404</v>
      </c>
      <c r="N5" s="69">
        <f t="shared" ref="N5:N34" si="2">SUM(B5:M5)</f>
        <v>10313.547228109575</v>
      </c>
      <c r="O5" s="76"/>
      <c r="P5" s="73"/>
    </row>
    <row r="6" spans="1:20" s="9" customFormat="1" x14ac:dyDescent="0.2">
      <c r="A6" s="9" t="str">
        <f>PROPER(VLOOKUP(A44,fips_xref!$A$5:$B$35,2,FALSE))</f>
        <v>Converse</v>
      </c>
      <c r="B6" s="69">
        <f t="shared" ref="B6:C34" si="3">SUMIF($B$42:$AG$42,B$4,$B44:$AG44)</f>
        <v>287.98909619638033</v>
      </c>
      <c r="C6" s="69">
        <f t="shared" si="3"/>
        <v>0.30663963378006381</v>
      </c>
      <c r="D6" s="69">
        <f t="shared" ref="D6:J6" si="4">SUMIF($B$42:$AG$42,D$4,$B44:$AG44)</f>
        <v>30.306714777293866</v>
      </c>
      <c r="E6" s="69">
        <f t="shared" si="4"/>
        <v>0.21639698630895945</v>
      </c>
      <c r="F6" s="69">
        <f t="shared" si="4"/>
        <v>3.3429020004796475</v>
      </c>
      <c r="G6" s="69">
        <f t="shared" si="4"/>
        <v>304.27511952825199</v>
      </c>
      <c r="H6" s="69">
        <f t="shared" si="4"/>
        <v>18.331444432792555</v>
      </c>
      <c r="I6" s="69">
        <f t="shared" si="4"/>
        <v>13.357319087171039</v>
      </c>
      <c r="J6" s="69">
        <f t="shared" si="4"/>
        <v>112.79587198771861</v>
      </c>
      <c r="K6" s="69">
        <f t="shared" ref="K6:L34" si="5">SUMIF($B$42:$AG$42,K$4,$B44:$AG44)</f>
        <v>53.749958508425898</v>
      </c>
      <c r="L6" s="69">
        <f t="shared" si="5"/>
        <v>261.23988441722622</v>
      </c>
      <c r="M6" s="69">
        <f t="shared" si="1"/>
        <v>313.81436924169031</v>
      </c>
      <c r="N6" s="69">
        <f t="shared" si="2"/>
        <v>1399.7257167975195</v>
      </c>
      <c r="O6" s="76"/>
      <c r="P6" s="73"/>
    </row>
    <row r="7" spans="1:20" s="9" customFormat="1" x14ac:dyDescent="0.2">
      <c r="A7" s="9" t="str">
        <f>PROPER(VLOOKUP(A45,fips_xref!$A$5:$B$35,2,FALSE))</f>
        <v>Crook</v>
      </c>
      <c r="B7" s="69">
        <f t="shared" si="3"/>
        <v>6.7686079955466799E-2</v>
      </c>
      <c r="C7" s="69">
        <f t="shared" si="3"/>
        <v>1.9420510139404044</v>
      </c>
      <c r="D7" s="69">
        <f t="shared" ref="D7:J7" si="6">SUMIF($B$42:$AG$42,D$4,$B45:$AG45)</f>
        <v>0.65467079461055133</v>
      </c>
      <c r="E7" s="69">
        <f t="shared" si="6"/>
        <v>0.62870039168983638</v>
      </c>
      <c r="F7" s="69">
        <f t="shared" si="6"/>
        <v>9.7121676162367745</v>
      </c>
      <c r="G7" s="69">
        <f t="shared" si="6"/>
        <v>91.698514059801241</v>
      </c>
      <c r="H7" s="69">
        <f t="shared" si="6"/>
        <v>8.353127205791079</v>
      </c>
      <c r="I7" s="69">
        <f t="shared" si="6"/>
        <v>11.727861903365319</v>
      </c>
      <c r="J7" s="69">
        <f t="shared" si="6"/>
        <v>0.58016406632982176</v>
      </c>
      <c r="K7" s="69">
        <f t="shared" si="5"/>
        <v>47.193009808672763</v>
      </c>
      <c r="L7" s="69">
        <f t="shared" si="5"/>
        <v>119.83940953981318</v>
      </c>
      <c r="M7" s="69">
        <f t="shared" si="1"/>
        <v>49.907452879510871</v>
      </c>
      <c r="N7" s="69">
        <f t="shared" si="2"/>
        <v>342.30481535971728</v>
      </c>
      <c r="O7" s="76"/>
      <c r="P7" s="73"/>
    </row>
    <row r="8" spans="1:20" s="9" customFormat="1" x14ac:dyDescent="0.2">
      <c r="A8" s="9" t="str">
        <f>PROPER(VLOOKUP(A46,fips_xref!$A$5:$B$35,2,FALSE))</f>
        <v>Johnson</v>
      </c>
      <c r="B8" s="69">
        <f t="shared" si="3"/>
        <v>3606.7270931773737</v>
      </c>
      <c r="C8" s="69">
        <f t="shared" si="3"/>
        <v>7.9726304782816602</v>
      </c>
      <c r="D8" s="69">
        <f t="shared" ref="D8:J8" si="7">SUMIF($B$42:$AG$42,D$4,$B46:$AG46)</f>
        <v>8.4529203551106828</v>
      </c>
      <c r="E8" s="69">
        <f t="shared" si="7"/>
        <v>1.6306682796704044</v>
      </c>
      <c r="F8" s="69">
        <f t="shared" si="7"/>
        <v>25.190466898048172</v>
      </c>
      <c r="G8" s="69">
        <f t="shared" si="7"/>
        <v>65.950010340088369</v>
      </c>
      <c r="H8" s="69">
        <f t="shared" si="7"/>
        <v>61.792171129031914</v>
      </c>
      <c r="I8" s="69">
        <f t="shared" si="7"/>
        <v>7.8923110033085031</v>
      </c>
      <c r="J8" s="69">
        <f t="shared" si="7"/>
        <v>6.4717927005095355</v>
      </c>
      <c r="K8" s="69">
        <f t="shared" si="5"/>
        <v>31.75872240492156</v>
      </c>
      <c r="L8" s="69">
        <f t="shared" si="5"/>
        <v>75.714449245557816</v>
      </c>
      <c r="M8" s="69">
        <f t="shared" si="1"/>
        <v>87.659031255559213</v>
      </c>
      <c r="N8" s="69">
        <f t="shared" si="2"/>
        <v>3987.2122672674609</v>
      </c>
      <c r="O8" s="76"/>
      <c r="P8" s="73"/>
    </row>
    <row r="9" spans="1:20" s="9" customFormat="1" x14ac:dyDescent="0.2">
      <c r="A9" s="9" t="str">
        <f>PROPER(VLOOKUP(A47,fips_xref!$A$5:$B$35,2,FALSE))</f>
        <v>Natrona</v>
      </c>
      <c r="B9" s="69">
        <f t="shared" si="3"/>
        <v>376.35033010373098</v>
      </c>
      <c r="C9" s="69">
        <f t="shared" si="3"/>
        <v>3.3219293659506919</v>
      </c>
      <c r="D9" s="69">
        <f t="shared" ref="D9:J9" si="8">SUMIF($B$42:$AG$42,D$4,$B47:$AG47)</f>
        <v>3.5268819080954135</v>
      </c>
      <c r="E9" s="69">
        <f t="shared" si="8"/>
        <v>4.4771193394233411</v>
      </c>
      <c r="F9" s="69">
        <f t="shared" si="8"/>
        <v>69.162567780237111</v>
      </c>
      <c r="G9" s="69">
        <f t="shared" si="8"/>
        <v>406.25741671763979</v>
      </c>
      <c r="H9" s="69">
        <f t="shared" si="8"/>
        <v>34.793046583117231</v>
      </c>
      <c r="I9" s="69">
        <f t="shared" si="8"/>
        <v>34.463191094716692</v>
      </c>
      <c r="J9" s="69">
        <f t="shared" si="8"/>
        <v>417.50122540886395</v>
      </c>
      <c r="K9" s="69">
        <f t="shared" si="5"/>
        <v>138.68015574982391</v>
      </c>
      <c r="L9" s="69">
        <f t="shared" si="5"/>
        <v>498.91302298282909</v>
      </c>
      <c r="M9" s="69">
        <f t="shared" si="1"/>
        <v>561.47243609450743</v>
      </c>
      <c r="N9" s="69">
        <f t="shared" si="2"/>
        <v>2548.9193231289355</v>
      </c>
      <c r="O9" s="309"/>
      <c r="P9" s="73"/>
    </row>
    <row r="10" spans="1:20" s="9" customFormat="1" x14ac:dyDescent="0.2">
      <c r="A10" s="9" t="str">
        <f>PROPER(VLOOKUP(A48,fips_xref!$A$5:$B$35,2,FALSE))</f>
        <v>Niobrara</v>
      </c>
      <c r="B10" s="69">
        <f t="shared" si="3"/>
        <v>5.4518553023728673</v>
      </c>
      <c r="C10" s="69">
        <f t="shared" si="3"/>
        <v>0.81770569008017024</v>
      </c>
      <c r="D10" s="69">
        <f t="shared" ref="D10:J10" si="9">SUMIF($B$42:$AG$42,D$4,$B48:$AG48)</f>
        <v>0.38211956421829252</v>
      </c>
      <c r="E10" s="69">
        <f t="shared" si="9"/>
        <v>0.15450993990879927</v>
      </c>
      <c r="F10" s="69">
        <f t="shared" si="9"/>
        <v>2.3868705262541825</v>
      </c>
      <c r="G10" s="69">
        <f t="shared" si="9"/>
        <v>73.122772850804495</v>
      </c>
      <c r="H10" s="69">
        <f t="shared" si="9"/>
        <v>4.8755700636311952</v>
      </c>
      <c r="I10" s="69">
        <f t="shared" si="9"/>
        <v>3.9996831069817103</v>
      </c>
      <c r="J10" s="69">
        <f t="shared" si="9"/>
        <v>28.547396565073864</v>
      </c>
      <c r="K10" s="69">
        <f t="shared" si="5"/>
        <v>16.094756713089076</v>
      </c>
      <c r="L10" s="69">
        <f t="shared" si="5"/>
        <v>69.948107241857485</v>
      </c>
      <c r="M10" s="69">
        <f t="shared" si="1"/>
        <v>32.965753150175338</v>
      </c>
      <c r="N10" s="69">
        <f t="shared" si="2"/>
        <v>238.7471007144475</v>
      </c>
      <c r="O10" s="76"/>
      <c r="P10" s="73"/>
    </row>
    <row r="11" spans="1:20" s="9" customFormat="1" x14ac:dyDescent="0.2">
      <c r="A11" s="9" t="str">
        <f>PROPER(VLOOKUP(A49,fips_xref!$A$5:$B$35,2,FALSE))</f>
        <v>Sheridan</v>
      </c>
      <c r="B11" s="69">
        <f t="shared" si="3"/>
        <v>1961.1906597011875</v>
      </c>
      <c r="C11" s="69">
        <f t="shared" si="3"/>
        <v>1.7376245914203619</v>
      </c>
      <c r="D11" s="69">
        <f t="shared" ref="D11:J11" si="10">SUMIF($B$42:$AG$42,D$4,$B49:$AG49)</f>
        <v>4.0521146847980392</v>
      </c>
      <c r="E11" s="69">
        <f t="shared" si="10"/>
        <v>2.2361002370560528E-2</v>
      </c>
      <c r="F11" s="69">
        <f t="shared" si="10"/>
        <v>0.3454118189875004</v>
      </c>
      <c r="G11" s="69">
        <f t="shared" si="10"/>
        <v>3.6584559564483956</v>
      </c>
      <c r="H11" s="69">
        <f t="shared" si="10"/>
        <v>51.446875510144224</v>
      </c>
      <c r="I11" s="69">
        <f t="shared" si="10"/>
        <v>0.19854889944831161</v>
      </c>
      <c r="J11" s="69">
        <f t="shared" si="10"/>
        <v>2.2768476000280402</v>
      </c>
      <c r="K11" s="69">
        <f t="shared" si="5"/>
        <v>0.79896235446604191</v>
      </c>
      <c r="L11" s="69">
        <f t="shared" si="5"/>
        <v>4.7635007453922187</v>
      </c>
      <c r="M11" s="69">
        <f t="shared" si="1"/>
        <v>101.05530911480983</v>
      </c>
      <c r="N11" s="69">
        <f t="shared" si="2"/>
        <v>2131.5466719795013</v>
      </c>
      <c r="O11" s="76"/>
      <c r="P11" s="73"/>
    </row>
    <row r="12" spans="1:20" s="9" customFormat="1" x14ac:dyDescent="0.2">
      <c r="A12" s="9" t="str">
        <f>PROPER(VLOOKUP(A50,fips_xref!$A$5:$B$35,2,FALSE))</f>
        <v>Weston</v>
      </c>
      <c r="B12" s="69">
        <f t="shared" si="3"/>
        <v>42.067856796460539</v>
      </c>
      <c r="C12" s="69">
        <f t="shared" si="3"/>
        <v>0.61327926756012763</v>
      </c>
      <c r="D12" s="69">
        <f t="shared" ref="D12:J12" si="11">SUMIF($B$42:$AG$42,D$4,$B50:$AG50)</f>
        <v>1.8612100702785068</v>
      </c>
      <c r="E12" s="69">
        <f t="shared" si="11"/>
        <v>0.52458616694842319</v>
      </c>
      <c r="F12" s="69">
        <f t="shared" si="11"/>
        <v>8.1038104157500861</v>
      </c>
      <c r="G12" s="69">
        <f t="shared" si="11"/>
        <v>242.29126204503967</v>
      </c>
      <c r="H12" s="69">
        <f t="shared" si="11"/>
        <v>22.071128997728312</v>
      </c>
      <c r="I12" s="69">
        <f t="shared" si="11"/>
        <v>7.0027623353040145</v>
      </c>
      <c r="J12" s="69">
        <f t="shared" si="11"/>
        <v>25.612533116397572</v>
      </c>
      <c r="K12" s="69">
        <f t="shared" si="5"/>
        <v>28.179171472250594</v>
      </c>
      <c r="L12" s="69">
        <f t="shared" si="5"/>
        <v>316.64680805184946</v>
      </c>
      <c r="M12" s="69">
        <f t="shared" si="1"/>
        <v>205.28773859953907</v>
      </c>
      <c r="N12" s="69">
        <f t="shared" si="2"/>
        <v>900.26214733510642</v>
      </c>
      <c r="O12" s="76"/>
      <c r="P12" s="73"/>
    </row>
    <row r="13" spans="1:20" s="9" customFormat="1" x14ac:dyDescent="0.2">
      <c r="A13" s="326" t="str">
        <f>PROPER(VLOOKUP(A51,fips_xref!$A$5:$B$35,2,FALSE))</f>
        <v>Big Horn</v>
      </c>
      <c r="B13" s="327">
        <f t="shared" si="3"/>
        <v>130.04341143488787</v>
      </c>
      <c r="C13" s="327">
        <f t="shared" si="3"/>
        <v>1.0732387182302234</v>
      </c>
      <c r="D13" s="327">
        <f t="shared" ref="D13:J13" si="12">SUMIF($B$42:$AG$42,D$4,$B51:$AG51)</f>
        <v>1.3603948475611347</v>
      </c>
      <c r="E13" s="327">
        <f t="shared" si="12"/>
        <v>7.3413233058661889E-2</v>
      </c>
      <c r="F13" s="327">
        <f t="shared" si="12"/>
        <v>1.1340843159016847</v>
      </c>
      <c r="G13" s="327">
        <f t="shared" si="12"/>
        <v>19.640786940496284</v>
      </c>
      <c r="H13" s="327">
        <f t="shared" si="12"/>
        <v>16.566453119435028</v>
      </c>
      <c r="I13" s="327">
        <f t="shared" si="12"/>
        <v>0.4571274544441104</v>
      </c>
      <c r="J13" s="327">
        <f t="shared" si="12"/>
        <v>7.634465689318402</v>
      </c>
      <c r="K13" s="327">
        <f t="shared" si="5"/>
        <v>1.8394845214884445</v>
      </c>
      <c r="L13" s="327">
        <f t="shared" si="5"/>
        <v>25.321719013238251</v>
      </c>
      <c r="M13" s="327">
        <f t="shared" si="1"/>
        <v>14.728305924263402</v>
      </c>
      <c r="N13" s="327">
        <f t="shared" si="2"/>
        <v>219.87288521232352</v>
      </c>
      <c r="O13" s="76"/>
      <c r="P13" s="73"/>
    </row>
    <row r="14" spans="1:20" s="9" customFormat="1" x14ac:dyDescent="0.2">
      <c r="A14" s="326" t="str">
        <f>PROPER(VLOOKUP(A52,fips_xref!$A$5:$B$35,2,FALSE))</f>
        <v>Powder River</v>
      </c>
      <c r="B14" s="327">
        <f t="shared" si="3"/>
        <v>9.8390599789162023E-2</v>
      </c>
      <c r="C14" s="327">
        <f t="shared" si="3"/>
        <v>0</v>
      </c>
      <c r="D14" s="327">
        <f t="shared" ref="D14:J14" si="13">SUMIF($B$42:$AG$42,D$4,$B52:$AG52)</f>
        <v>7.9437042023874416E-2</v>
      </c>
      <c r="E14" s="327">
        <f t="shared" si="13"/>
        <v>0</v>
      </c>
      <c r="F14" s="327">
        <f t="shared" si="13"/>
        <v>0</v>
      </c>
      <c r="G14" s="327">
        <f t="shared" si="13"/>
        <v>11.126597940310612</v>
      </c>
      <c r="H14" s="327">
        <f t="shared" si="13"/>
        <v>1.0135593680666999</v>
      </c>
      <c r="I14" s="327">
        <f t="shared" si="13"/>
        <v>3.2855347996803301</v>
      </c>
      <c r="J14" s="327">
        <f t="shared" si="13"/>
        <v>0.8433446064518314</v>
      </c>
      <c r="K14" s="327">
        <f t="shared" si="5"/>
        <v>13.221018230403665</v>
      </c>
      <c r="L14" s="327">
        <f t="shared" si="5"/>
        <v>14.541183584328797</v>
      </c>
      <c r="M14" s="327">
        <f t="shared" si="1"/>
        <v>9.8465358633384348</v>
      </c>
      <c r="N14" s="327">
        <f t="shared" si="2"/>
        <v>54.055602034393402</v>
      </c>
      <c r="O14" s="76"/>
      <c r="P14" s="73"/>
    </row>
    <row r="15" spans="1:20" s="9" customFormat="1" x14ac:dyDescent="0.2">
      <c r="A15" s="9" t="str">
        <f>PROPER(VLOOKUP(A53,fips_xref!$A$5:$B$35,2,FALSE))</f>
        <v>Campbell_Tribal</v>
      </c>
      <c r="B15" s="69">
        <f t="shared" si="3"/>
        <v>0</v>
      </c>
      <c r="C15" s="69">
        <f t="shared" si="3"/>
        <v>0</v>
      </c>
      <c r="D15" s="69">
        <f t="shared" ref="D15:J15" si="14">SUMIF($B$42:$AG$42,D$4,$B53:$AG53)</f>
        <v>0</v>
      </c>
      <c r="E15" s="69">
        <f t="shared" si="14"/>
        <v>0</v>
      </c>
      <c r="F15" s="69">
        <f t="shared" si="14"/>
        <v>0</v>
      </c>
      <c r="G15" s="69">
        <f t="shared" si="14"/>
        <v>0</v>
      </c>
      <c r="H15" s="69">
        <f t="shared" si="14"/>
        <v>0</v>
      </c>
      <c r="I15" s="69">
        <f t="shared" si="14"/>
        <v>0</v>
      </c>
      <c r="J15" s="69">
        <f t="shared" si="14"/>
        <v>0</v>
      </c>
      <c r="K15" s="69">
        <f t="shared" si="5"/>
        <v>0</v>
      </c>
      <c r="L15" s="69">
        <f t="shared" si="5"/>
        <v>0</v>
      </c>
      <c r="M15" s="69">
        <f t="shared" si="1"/>
        <v>0</v>
      </c>
      <c r="N15" s="69">
        <f t="shared" si="2"/>
        <v>0</v>
      </c>
      <c r="O15" s="76"/>
      <c r="P15" s="73"/>
    </row>
    <row r="16" spans="1:20" s="9" customFormat="1" x14ac:dyDescent="0.2">
      <c r="A16" s="9" t="str">
        <f>PROPER(VLOOKUP(A54,fips_xref!$A$5:$B$35,2,FALSE))</f>
        <v>Converse_Tribal</v>
      </c>
      <c r="B16" s="69">
        <f t="shared" si="3"/>
        <v>0</v>
      </c>
      <c r="C16" s="69">
        <f t="shared" si="3"/>
        <v>0</v>
      </c>
      <c r="D16" s="69">
        <f t="shared" ref="D16:J16" si="15">SUMIF($B$42:$AG$42,D$4,$B54:$AG54)</f>
        <v>0</v>
      </c>
      <c r="E16" s="69">
        <f t="shared" si="15"/>
        <v>0</v>
      </c>
      <c r="F16" s="69">
        <f t="shared" si="15"/>
        <v>0</v>
      </c>
      <c r="G16" s="69">
        <f t="shared" si="15"/>
        <v>0</v>
      </c>
      <c r="H16" s="69">
        <f t="shared" si="15"/>
        <v>0</v>
      </c>
      <c r="I16" s="69">
        <f t="shared" si="15"/>
        <v>0</v>
      </c>
      <c r="J16" s="69">
        <f t="shared" si="15"/>
        <v>0</v>
      </c>
      <c r="K16" s="69">
        <f t="shared" si="5"/>
        <v>0</v>
      </c>
      <c r="L16" s="69">
        <f t="shared" si="5"/>
        <v>0</v>
      </c>
      <c r="M16" s="69">
        <f t="shared" si="1"/>
        <v>0</v>
      </c>
      <c r="N16" s="69">
        <f t="shared" si="2"/>
        <v>0</v>
      </c>
      <c r="O16" s="76"/>
      <c r="P16" s="73"/>
    </row>
    <row r="17" spans="1:16" s="9" customFormat="1" x14ac:dyDescent="0.2">
      <c r="A17" s="9" t="str">
        <f>PROPER(VLOOKUP(A55,fips_xref!$A$5:$B$35,2,FALSE))</f>
        <v>Crook_Tribal</v>
      </c>
      <c r="B17" s="69">
        <f t="shared" si="3"/>
        <v>0</v>
      </c>
      <c r="C17" s="69">
        <f t="shared" si="3"/>
        <v>0</v>
      </c>
      <c r="D17" s="69">
        <f t="shared" ref="D17:J17" si="16">SUMIF($B$42:$AG$42,D$4,$B55:$AG55)</f>
        <v>0</v>
      </c>
      <c r="E17" s="69">
        <f t="shared" si="16"/>
        <v>0</v>
      </c>
      <c r="F17" s="69">
        <f t="shared" si="16"/>
        <v>0</v>
      </c>
      <c r="G17" s="69">
        <f t="shared" si="16"/>
        <v>0</v>
      </c>
      <c r="H17" s="69">
        <f t="shared" si="16"/>
        <v>0</v>
      </c>
      <c r="I17" s="69">
        <f t="shared" si="16"/>
        <v>0</v>
      </c>
      <c r="J17" s="69">
        <f t="shared" si="16"/>
        <v>0</v>
      </c>
      <c r="K17" s="69">
        <f t="shared" si="5"/>
        <v>0</v>
      </c>
      <c r="L17" s="69">
        <f t="shared" si="5"/>
        <v>0</v>
      </c>
      <c r="M17" s="69">
        <f t="shared" si="1"/>
        <v>0</v>
      </c>
      <c r="N17" s="69">
        <f t="shared" si="2"/>
        <v>0</v>
      </c>
      <c r="O17" s="76"/>
      <c r="P17" s="73"/>
    </row>
    <row r="18" spans="1:16" s="9" customFormat="1" x14ac:dyDescent="0.2">
      <c r="A18" s="9" t="str">
        <f>PROPER(VLOOKUP(A56,fips_xref!$A$5:$B$35,2,FALSE))</f>
        <v>Johnson_Tribal</v>
      </c>
      <c r="B18" s="69">
        <f t="shared" si="3"/>
        <v>0</v>
      </c>
      <c r="C18" s="69">
        <f t="shared" si="3"/>
        <v>5.110660563001064E-2</v>
      </c>
      <c r="D18" s="69">
        <f t="shared" ref="D18:J18" si="17">SUMIF($B$42:$AG$42,D$4,$B56:$AG56)</f>
        <v>0</v>
      </c>
      <c r="E18" s="69">
        <f t="shared" si="17"/>
        <v>1.0453001792759003E-2</v>
      </c>
      <c r="F18" s="69">
        <f t="shared" si="17"/>
        <v>0.1614773519105652</v>
      </c>
      <c r="G18" s="69">
        <f t="shared" si="17"/>
        <v>0</v>
      </c>
      <c r="H18" s="69">
        <f t="shared" si="17"/>
        <v>0</v>
      </c>
      <c r="I18" s="69">
        <f t="shared" si="17"/>
        <v>0</v>
      </c>
      <c r="J18" s="69">
        <f t="shared" si="17"/>
        <v>0</v>
      </c>
      <c r="K18" s="69">
        <f t="shared" si="5"/>
        <v>0</v>
      </c>
      <c r="L18" s="69">
        <f t="shared" si="5"/>
        <v>0</v>
      </c>
      <c r="M18" s="69">
        <f t="shared" si="1"/>
        <v>0</v>
      </c>
      <c r="N18" s="69">
        <f t="shared" si="2"/>
        <v>0.22303695933333484</v>
      </c>
      <c r="O18" s="76"/>
      <c r="P18" s="73"/>
    </row>
    <row r="19" spans="1:16" s="9" customFormat="1" x14ac:dyDescent="0.2">
      <c r="A19" s="9" t="str">
        <f>PROPER(VLOOKUP(A57,fips_xref!$A$5:$B$35,2,FALSE))</f>
        <v>Natrona_Tribal</v>
      </c>
      <c r="B19" s="69">
        <f t="shared" si="3"/>
        <v>0</v>
      </c>
      <c r="C19" s="69">
        <f t="shared" si="3"/>
        <v>0</v>
      </c>
      <c r="D19" s="69">
        <f t="shared" ref="D19:J19" si="18">SUMIF($B$42:$AG$42,D$4,$B57:$AG57)</f>
        <v>0</v>
      </c>
      <c r="E19" s="69">
        <f t="shared" si="18"/>
        <v>0</v>
      </c>
      <c r="F19" s="69">
        <f t="shared" si="18"/>
        <v>0</v>
      </c>
      <c r="G19" s="69">
        <f t="shared" si="18"/>
        <v>0</v>
      </c>
      <c r="H19" s="69">
        <f t="shared" si="18"/>
        <v>0</v>
      </c>
      <c r="I19" s="69">
        <f t="shared" si="18"/>
        <v>0</v>
      </c>
      <c r="J19" s="69">
        <f t="shared" si="18"/>
        <v>0</v>
      </c>
      <c r="K19" s="69">
        <f t="shared" si="5"/>
        <v>0</v>
      </c>
      <c r="L19" s="69">
        <f t="shared" si="5"/>
        <v>0</v>
      </c>
      <c r="M19" s="69">
        <f t="shared" si="1"/>
        <v>0</v>
      </c>
      <c r="N19" s="69">
        <f t="shared" si="2"/>
        <v>0</v>
      </c>
      <c r="O19" s="76"/>
      <c r="P19" s="73"/>
    </row>
    <row r="20" spans="1:16" s="9" customFormat="1" x14ac:dyDescent="0.2">
      <c r="A20" s="9" t="str">
        <f>PROPER(VLOOKUP(A58,fips_xref!$A$5:$B$35,2,FALSE))</f>
        <v>Niobrara_Tribal</v>
      </c>
      <c r="B20" s="69">
        <f t="shared" si="3"/>
        <v>0</v>
      </c>
      <c r="C20" s="69">
        <f t="shared" si="3"/>
        <v>0</v>
      </c>
      <c r="D20" s="69">
        <f t="shared" ref="D20:J20" si="19">SUMIF($B$42:$AG$42,D$4,$B58:$AG58)</f>
        <v>0</v>
      </c>
      <c r="E20" s="69">
        <f t="shared" si="19"/>
        <v>0</v>
      </c>
      <c r="F20" s="69">
        <f t="shared" si="19"/>
        <v>0</v>
      </c>
      <c r="G20" s="69">
        <f t="shared" si="19"/>
        <v>0</v>
      </c>
      <c r="H20" s="69">
        <f t="shared" si="19"/>
        <v>0</v>
      </c>
      <c r="I20" s="69">
        <f t="shared" si="19"/>
        <v>0</v>
      </c>
      <c r="J20" s="69">
        <f t="shared" si="19"/>
        <v>0</v>
      </c>
      <c r="K20" s="69">
        <f t="shared" si="5"/>
        <v>0</v>
      </c>
      <c r="L20" s="69">
        <f t="shared" si="5"/>
        <v>0</v>
      </c>
      <c r="M20" s="69">
        <f t="shared" si="1"/>
        <v>0</v>
      </c>
      <c r="N20" s="69">
        <f t="shared" si="2"/>
        <v>0</v>
      </c>
      <c r="O20" s="76"/>
      <c r="P20" s="73"/>
    </row>
    <row r="21" spans="1:16" s="9" customFormat="1" x14ac:dyDescent="0.2">
      <c r="A21" s="9" t="str">
        <f>PROPER(VLOOKUP(A59,fips_xref!$A$5:$B$35,2,FALSE))</f>
        <v>Sheridan_Tribal</v>
      </c>
      <c r="B21" s="69">
        <f t="shared" si="3"/>
        <v>0</v>
      </c>
      <c r="C21" s="69">
        <f t="shared" si="3"/>
        <v>0</v>
      </c>
      <c r="D21" s="69">
        <f t="shared" ref="D21:J21" si="20">SUMIF($B$42:$AG$42,D$4,$B59:$AG59)</f>
        <v>0</v>
      </c>
      <c r="E21" s="69">
        <f t="shared" si="20"/>
        <v>0</v>
      </c>
      <c r="F21" s="69">
        <f t="shared" si="20"/>
        <v>0</v>
      </c>
      <c r="G21" s="69">
        <f t="shared" si="20"/>
        <v>0</v>
      </c>
      <c r="H21" s="69">
        <f t="shared" si="20"/>
        <v>0</v>
      </c>
      <c r="I21" s="69">
        <f t="shared" si="20"/>
        <v>0</v>
      </c>
      <c r="J21" s="69">
        <f t="shared" si="20"/>
        <v>0</v>
      </c>
      <c r="K21" s="69">
        <f t="shared" si="5"/>
        <v>0</v>
      </c>
      <c r="L21" s="69">
        <f t="shared" si="5"/>
        <v>0</v>
      </c>
      <c r="M21" s="69">
        <f t="shared" si="1"/>
        <v>0</v>
      </c>
      <c r="N21" s="69">
        <f t="shared" si="2"/>
        <v>0</v>
      </c>
      <c r="O21" s="76"/>
      <c r="P21" s="73"/>
    </row>
    <row r="22" spans="1:16" s="9" customFormat="1" x14ac:dyDescent="0.2">
      <c r="A22" s="9" t="str">
        <f>PROPER(VLOOKUP(A60,fips_xref!$A$5:$B$35,2,FALSE))</f>
        <v>Weston_Tribal</v>
      </c>
      <c r="B22" s="69">
        <f t="shared" si="3"/>
        <v>0</v>
      </c>
      <c r="C22" s="69">
        <f t="shared" si="3"/>
        <v>0</v>
      </c>
      <c r="D22" s="69">
        <f t="shared" ref="D22:J22" si="21">SUMIF($B$42:$AG$42,D$4,$B60:$AG60)</f>
        <v>0</v>
      </c>
      <c r="E22" s="69">
        <f t="shared" si="21"/>
        <v>0</v>
      </c>
      <c r="F22" s="69">
        <f t="shared" si="21"/>
        <v>0</v>
      </c>
      <c r="G22" s="69">
        <f t="shared" si="21"/>
        <v>0</v>
      </c>
      <c r="H22" s="69">
        <f t="shared" si="21"/>
        <v>0</v>
      </c>
      <c r="I22" s="69">
        <f t="shared" si="21"/>
        <v>0</v>
      </c>
      <c r="J22" s="69">
        <f t="shared" si="21"/>
        <v>0</v>
      </c>
      <c r="K22" s="69">
        <f t="shared" si="5"/>
        <v>0</v>
      </c>
      <c r="L22" s="69">
        <f t="shared" si="5"/>
        <v>0</v>
      </c>
      <c r="M22" s="69">
        <f t="shared" si="1"/>
        <v>0</v>
      </c>
      <c r="N22" s="69">
        <f t="shared" si="2"/>
        <v>0</v>
      </c>
      <c r="O22" s="76"/>
      <c r="P22" s="73"/>
    </row>
    <row r="23" spans="1:16" s="9" customFormat="1" x14ac:dyDescent="0.2">
      <c r="A23" s="326" t="str">
        <f>PROPER(VLOOKUP(A61,fips_xref!$A$5:$B$35,2,FALSE))</f>
        <v>Big Horn_Tribal</v>
      </c>
      <c r="B23" s="327">
        <f t="shared" si="3"/>
        <v>6.5611927512450263E-2</v>
      </c>
      <c r="C23" s="327">
        <f t="shared" si="3"/>
        <v>0</v>
      </c>
      <c r="D23" s="327">
        <f t="shared" ref="D23:J23" si="22">SUMIF($B$42:$AG$42,D$4,$B61:$AG61)</f>
        <v>7.2589021159747316E-2</v>
      </c>
      <c r="E23" s="327">
        <f t="shared" si="22"/>
        <v>0</v>
      </c>
      <c r="F23" s="327">
        <f t="shared" si="22"/>
        <v>0</v>
      </c>
      <c r="G23" s="327">
        <f t="shared" si="22"/>
        <v>10.428648316961503</v>
      </c>
      <c r="H23" s="327">
        <f t="shared" si="22"/>
        <v>0.92618356047474304</v>
      </c>
      <c r="I23" s="327">
        <f t="shared" si="22"/>
        <v>0.4571274544441104</v>
      </c>
      <c r="J23" s="327">
        <f t="shared" si="22"/>
        <v>0.56238568831886093</v>
      </c>
      <c r="K23" s="327">
        <f t="shared" si="5"/>
        <v>1.8394845214884445</v>
      </c>
      <c r="L23" s="327">
        <f t="shared" si="5"/>
        <v>13.287633275334935</v>
      </c>
      <c r="M23" s="327">
        <f t="shared" si="1"/>
        <v>8.3773978883387716</v>
      </c>
      <c r="N23" s="327">
        <f t="shared" si="2"/>
        <v>36.017061654033562</v>
      </c>
      <c r="O23" s="76"/>
      <c r="P23" s="73"/>
    </row>
    <row r="24" spans="1:16" s="9" customFormat="1" x14ac:dyDescent="0.2">
      <c r="A24" s="326" t="str">
        <f>PROPER(VLOOKUP(A62,fips_xref!$A$5:$B$35,2,FALSE))</f>
        <v>Powder River_Tribal</v>
      </c>
      <c r="B24" s="327">
        <f t="shared" si="3"/>
        <v>0</v>
      </c>
      <c r="C24" s="327">
        <f t="shared" si="3"/>
        <v>0</v>
      </c>
      <c r="D24" s="327">
        <f t="shared" ref="D24:J24" si="23">SUMIF($B$42:$AG$42,D$4,$B62:$AG62)</f>
        <v>0</v>
      </c>
      <c r="E24" s="327">
        <f t="shared" si="23"/>
        <v>0</v>
      </c>
      <c r="F24" s="327">
        <f t="shared" si="23"/>
        <v>0</v>
      </c>
      <c r="G24" s="327">
        <f t="shared" si="23"/>
        <v>0</v>
      </c>
      <c r="H24" s="327">
        <f t="shared" si="23"/>
        <v>0</v>
      </c>
      <c r="I24" s="327">
        <f t="shared" si="23"/>
        <v>0</v>
      </c>
      <c r="J24" s="327">
        <f t="shared" si="23"/>
        <v>0</v>
      </c>
      <c r="K24" s="327">
        <f t="shared" si="5"/>
        <v>0</v>
      </c>
      <c r="L24" s="327">
        <f t="shared" si="5"/>
        <v>0</v>
      </c>
      <c r="M24" s="327">
        <f t="shared" si="1"/>
        <v>0</v>
      </c>
      <c r="N24" s="327">
        <f t="shared" si="2"/>
        <v>0</v>
      </c>
      <c r="O24" s="76"/>
      <c r="P24" s="73"/>
    </row>
    <row r="25" spans="1:16" s="9" customFormat="1" x14ac:dyDescent="0.2">
      <c r="A25" s="9" t="str">
        <f>PROPER(VLOOKUP(A63,fips_xref!$A$5:$B$35,2,FALSE))</f>
        <v>Campbell_Nontribal</v>
      </c>
      <c r="B25" s="69">
        <f t="shared" si="3"/>
        <v>7737.1594990386329</v>
      </c>
      <c r="C25" s="69">
        <f t="shared" si="3"/>
        <v>9.3014022246619366</v>
      </c>
      <c r="D25" s="69">
        <f t="shared" ref="D25:J25" si="24">SUMIF($B$42:$AG$42,D$4,$B63:$AG63)</f>
        <v>23.881030337406628</v>
      </c>
      <c r="E25" s="69">
        <f t="shared" si="24"/>
        <v>12.926531099465407</v>
      </c>
      <c r="F25" s="69">
        <f t="shared" si="24"/>
        <v>199.68866805936199</v>
      </c>
      <c r="G25" s="69">
        <f t="shared" si="24"/>
        <v>473.26263679050879</v>
      </c>
      <c r="H25" s="69">
        <f t="shared" si="24"/>
        <v>246.83665644727824</v>
      </c>
      <c r="I25" s="69">
        <f t="shared" si="24"/>
        <v>57.129338161736491</v>
      </c>
      <c r="J25" s="69">
        <f t="shared" si="24"/>
        <v>225.22581881114829</v>
      </c>
      <c r="K25" s="69">
        <f t="shared" si="5"/>
        <v>229.88891227105631</v>
      </c>
      <c r="L25" s="69">
        <f t="shared" si="5"/>
        <v>514.45708631647756</v>
      </c>
      <c r="M25" s="69">
        <f t="shared" si="1"/>
        <v>583.7896485518404</v>
      </c>
      <c r="N25" s="69">
        <f t="shared" si="2"/>
        <v>10313.547228109575</v>
      </c>
      <c r="O25" s="76"/>
      <c r="P25" s="73"/>
    </row>
    <row r="26" spans="1:16" s="9" customFormat="1" x14ac:dyDescent="0.2">
      <c r="A26" s="9" t="str">
        <f>PROPER(VLOOKUP(A64,fips_xref!$A$5:$B$35,2,FALSE))</f>
        <v>Converse_Nontribal</v>
      </c>
      <c r="B26" s="69">
        <f t="shared" si="3"/>
        <v>287.98909619638033</v>
      </c>
      <c r="C26" s="69">
        <f t="shared" si="3"/>
        <v>0.30663963378006381</v>
      </c>
      <c r="D26" s="69">
        <f t="shared" ref="D26:J26" si="25">SUMIF($B$42:$AG$42,D$4,$B64:$AG64)</f>
        <v>30.306714777293866</v>
      </c>
      <c r="E26" s="69">
        <f t="shared" si="25"/>
        <v>0.21639698630895945</v>
      </c>
      <c r="F26" s="69">
        <f t="shared" si="25"/>
        <v>3.3429020004796475</v>
      </c>
      <c r="G26" s="69">
        <f t="shared" si="25"/>
        <v>304.27511952825199</v>
      </c>
      <c r="H26" s="69">
        <f t="shared" si="25"/>
        <v>18.331444432792555</v>
      </c>
      <c r="I26" s="69">
        <f t="shared" si="25"/>
        <v>13.357319087171039</v>
      </c>
      <c r="J26" s="69">
        <f t="shared" si="25"/>
        <v>112.79587198771861</v>
      </c>
      <c r="K26" s="69">
        <f t="shared" si="5"/>
        <v>53.749958508425898</v>
      </c>
      <c r="L26" s="69">
        <f t="shared" si="5"/>
        <v>261.23988441722622</v>
      </c>
      <c r="M26" s="69">
        <f t="shared" si="1"/>
        <v>313.81436924169031</v>
      </c>
      <c r="N26" s="69">
        <f t="shared" si="2"/>
        <v>1399.7257167975195</v>
      </c>
      <c r="O26" s="76"/>
      <c r="P26" s="73"/>
    </row>
    <row r="27" spans="1:16" s="9" customFormat="1" x14ac:dyDescent="0.2">
      <c r="A27" s="9" t="str">
        <f>PROPER(VLOOKUP(A65,fips_xref!$A$5:$B$35,2,FALSE))</f>
        <v>Crook_Nontribal</v>
      </c>
      <c r="B27" s="69">
        <f t="shared" si="3"/>
        <v>6.7686079955466799E-2</v>
      </c>
      <c r="C27" s="69">
        <f t="shared" si="3"/>
        <v>1.9420510139404044</v>
      </c>
      <c r="D27" s="69">
        <f t="shared" ref="D27:J27" si="26">SUMIF($B$42:$AG$42,D$4,$B65:$AG65)</f>
        <v>0.65467079461055133</v>
      </c>
      <c r="E27" s="69">
        <f t="shared" si="26"/>
        <v>0.62870039168983638</v>
      </c>
      <c r="F27" s="69">
        <f t="shared" si="26"/>
        <v>9.7121676162367745</v>
      </c>
      <c r="G27" s="69">
        <f t="shared" si="26"/>
        <v>91.698514059801241</v>
      </c>
      <c r="H27" s="69">
        <f t="shared" si="26"/>
        <v>8.353127205791079</v>
      </c>
      <c r="I27" s="69">
        <f t="shared" si="26"/>
        <v>11.727861903365319</v>
      </c>
      <c r="J27" s="69">
        <f t="shared" si="26"/>
        <v>0.58016406632982176</v>
      </c>
      <c r="K27" s="69">
        <f t="shared" si="5"/>
        <v>47.193009808672763</v>
      </c>
      <c r="L27" s="69">
        <f t="shared" si="5"/>
        <v>119.83940953981318</v>
      </c>
      <c r="M27" s="69">
        <f t="shared" si="1"/>
        <v>49.907452879510871</v>
      </c>
      <c r="N27" s="69">
        <f t="shared" si="2"/>
        <v>342.30481535971728</v>
      </c>
      <c r="O27" s="76"/>
      <c r="P27" s="73"/>
    </row>
    <row r="28" spans="1:16" s="9" customFormat="1" x14ac:dyDescent="0.2">
      <c r="A28" s="9" t="str">
        <f>PROPER(VLOOKUP(A66,fips_xref!$A$5:$B$35,2,FALSE))</f>
        <v>Johnson_Nontribal</v>
      </c>
      <c r="B28" s="69">
        <f t="shared" si="3"/>
        <v>3606.7270931773737</v>
      </c>
      <c r="C28" s="69">
        <f t="shared" si="3"/>
        <v>7.9215238726516493</v>
      </c>
      <c r="D28" s="69">
        <f t="shared" ref="D28:J28" si="27">SUMIF($B$42:$AG$42,D$4,$B66:$AG66)</f>
        <v>8.4529203551106828</v>
      </c>
      <c r="E28" s="69">
        <f t="shared" si="27"/>
        <v>1.6202152778776453</v>
      </c>
      <c r="F28" s="69">
        <f t="shared" si="27"/>
        <v>25.028989546137606</v>
      </c>
      <c r="G28" s="69">
        <f t="shared" si="27"/>
        <v>65.950010340088369</v>
      </c>
      <c r="H28" s="69">
        <f t="shared" si="27"/>
        <v>61.792171129031914</v>
      </c>
      <c r="I28" s="69">
        <f t="shared" si="27"/>
        <v>7.8923110033085031</v>
      </c>
      <c r="J28" s="69">
        <f t="shared" si="27"/>
        <v>6.4717927005095355</v>
      </c>
      <c r="K28" s="69">
        <f t="shared" si="5"/>
        <v>31.75872240492156</v>
      </c>
      <c r="L28" s="69">
        <f t="shared" si="5"/>
        <v>75.714449245557816</v>
      </c>
      <c r="M28" s="69">
        <f t="shared" si="1"/>
        <v>87.659031255559213</v>
      </c>
      <c r="N28" s="69">
        <f t="shared" si="2"/>
        <v>3986.9892303081274</v>
      </c>
      <c r="O28" s="76"/>
      <c r="P28" s="73"/>
    </row>
    <row r="29" spans="1:16" s="9" customFormat="1" x14ac:dyDescent="0.2">
      <c r="A29" s="9" t="str">
        <f>PROPER(VLOOKUP(A67,fips_xref!$A$5:$B$35,2,FALSE))</f>
        <v>Natrona_Nontribal</v>
      </c>
      <c r="B29" s="69">
        <f t="shared" si="3"/>
        <v>376.35033010373098</v>
      </c>
      <c r="C29" s="69">
        <f t="shared" si="3"/>
        <v>3.3219293659506919</v>
      </c>
      <c r="D29" s="69">
        <f t="shared" ref="D29:J29" si="28">SUMIF($B$42:$AG$42,D$4,$B67:$AG67)</f>
        <v>3.5268819080954135</v>
      </c>
      <c r="E29" s="69">
        <f t="shared" si="28"/>
        <v>4.4771193394233411</v>
      </c>
      <c r="F29" s="69">
        <f t="shared" si="28"/>
        <v>69.162567780237111</v>
      </c>
      <c r="G29" s="69">
        <f t="shared" si="28"/>
        <v>406.25741671763979</v>
      </c>
      <c r="H29" s="69">
        <f t="shared" si="28"/>
        <v>34.793046583117231</v>
      </c>
      <c r="I29" s="69">
        <f t="shared" si="28"/>
        <v>34.463191094716692</v>
      </c>
      <c r="J29" s="69">
        <f t="shared" si="28"/>
        <v>417.50122540886395</v>
      </c>
      <c r="K29" s="69">
        <f t="shared" si="5"/>
        <v>138.68015574982391</v>
      </c>
      <c r="L29" s="69">
        <f t="shared" si="5"/>
        <v>498.91302298282909</v>
      </c>
      <c r="M29" s="205">
        <f t="shared" si="1"/>
        <v>561.47243609450743</v>
      </c>
      <c r="N29" s="205">
        <f t="shared" si="2"/>
        <v>2548.9193231289355</v>
      </c>
      <c r="O29" s="309"/>
      <c r="P29" s="73"/>
    </row>
    <row r="30" spans="1:16" s="9" customFormat="1" x14ac:dyDescent="0.2">
      <c r="A30" s="9" t="str">
        <f>PROPER(VLOOKUP(A68,fips_xref!$A$5:$B$35,2,FALSE))</f>
        <v>Niobrara_Nontribal</v>
      </c>
      <c r="B30" s="69">
        <f t="shared" si="3"/>
        <v>5.4518553023728673</v>
      </c>
      <c r="C30" s="69">
        <f t="shared" si="3"/>
        <v>0.81770569008017024</v>
      </c>
      <c r="D30" s="69">
        <f t="shared" ref="D30:J30" si="29">SUMIF($B$42:$AG$42,D$4,$B68:$AG68)</f>
        <v>0.38211956421829252</v>
      </c>
      <c r="E30" s="69">
        <f t="shared" si="29"/>
        <v>0.15450993990879927</v>
      </c>
      <c r="F30" s="69">
        <f t="shared" si="29"/>
        <v>2.3868705262541825</v>
      </c>
      <c r="G30" s="69">
        <f t="shared" si="29"/>
        <v>73.122772850804495</v>
      </c>
      <c r="H30" s="69">
        <f t="shared" si="29"/>
        <v>4.8755700636311952</v>
      </c>
      <c r="I30" s="69">
        <f t="shared" si="29"/>
        <v>3.9996831069817103</v>
      </c>
      <c r="J30" s="69">
        <f t="shared" si="29"/>
        <v>28.547396565073864</v>
      </c>
      <c r="K30" s="69">
        <f t="shared" si="5"/>
        <v>16.094756713089076</v>
      </c>
      <c r="L30" s="69">
        <f t="shared" si="5"/>
        <v>69.948107241857485</v>
      </c>
      <c r="M30" s="69">
        <f t="shared" si="1"/>
        <v>32.965753150175338</v>
      </c>
      <c r="N30" s="69">
        <f t="shared" si="2"/>
        <v>238.7471007144475</v>
      </c>
      <c r="O30" s="76"/>
      <c r="P30" s="73"/>
    </row>
    <row r="31" spans="1:16" s="9" customFormat="1" x14ac:dyDescent="0.2">
      <c r="A31" s="9" t="str">
        <f>PROPER(VLOOKUP(A69,fips_xref!$A$5:$B$35,2,FALSE))</f>
        <v>Sheridan_Nontribal</v>
      </c>
      <c r="B31" s="69">
        <f t="shared" si="3"/>
        <v>1961.1906597011875</v>
      </c>
      <c r="C31" s="69">
        <f t="shared" si="3"/>
        <v>1.7376245914203619</v>
      </c>
      <c r="D31" s="69">
        <f t="shared" ref="D31:J31" si="30">SUMIF($B$42:$AG$42,D$4,$B69:$AG69)</f>
        <v>4.0521146847980392</v>
      </c>
      <c r="E31" s="69">
        <f t="shared" si="30"/>
        <v>2.2361002370560528E-2</v>
      </c>
      <c r="F31" s="69">
        <f t="shared" si="30"/>
        <v>0.3454118189875004</v>
      </c>
      <c r="G31" s="69">
        <f t="shared" si="30"/>
        <v>3.6584559564483956</v>
      </c>
      <c r="H31" s="69">
        <f t="shared" si="30"/>
        <v>51.446875510144224</v>
      </c>
      <c r="I31" s="69">
        <f t="shared" si="30"/>
        <v>0.19854889944831161</v>
      </c>
      <c r="J31" s="69">
        <f t="shared" si="30"/>
        <v>2.2768476000280402</v>
      </c>
      <c r="K31" s="69">
        <f t="shared" si="5"/>
        <v>0.79896235446604191</v>
      </c>
      <c r="L31" s="69">
        <f t="shared" si="5"/>
        <v>4.7635007453922187</v>
      </c>
      <c r="M31" s="69">
        <f t="shared" si="1"/>
        <v>101.05530911480983</v>
      </c>
      <c r="N31" s="69">
        <f t="shared" si="2"/>
        <v>2131.5466719795013</v>
      </c>
      <c r="O31" s="76"/>
      <c r="P31" s="73"/>
    </row>
    <row r="32" spans="1:16" s="9" customFormat="1" x14ac:dyDescent="0.2">
      <c r="A32" s="9" t="str">
        <f>PROPER(VLOOKUP(A70,fips_xref!$A$5:$B$35,2,FALSE))</f>
        <v>Weston_Nontribal</v>
      </c>
      <c r="B32" s="69">
        <f t="shared" si="3"/>
        <v>42.067856796460539</v>
      </c>
      <c r="C32" s="69">
        <f t="shared" si="3"/>
        <v>0.61327926756012763</v>
      </c>
      <c r="D32" s="69">
        <f t="shared" ref="D32:J32" si="31">SUMIF($B$42:$AG$42,D$4,$B70:$AG70)</f>
        <v>1.8612100702785068</v>
      </c>
      <c r="E32" s="69">
        <f t="shared" si="31"/>
        <v>0.52458616694842319</v>
      </c>
      <c r="F32" s="69">
        <f t="shared" si="31"/>
        <v>8.1038104157500861</v>
      </c>
      <c r="G32" s="69">
        <f t="shared" si="31"/>
        <v>242.29126204503967</v>
      </c>
      <c r="H32" s="69">
        <f t="shared" si="31"/>
        <v>22.071128997728312</v>
      </c>
      <c r="I32" s="69">
        <f t="shared" si="31"/>
        <v>7.0027623353040145</v>
      </c>
      <c r="J32" s="69">
        <f t="shared" si="31"/>
        <v>25.612533116397572</v>
      </c>
      <c r="K32" s="69">
        <f t="shared" si="5"/>
        <v>28.179171472250594</v>
      </c>
      <c r="L32" s="69">
        <f t="shared" si="5"/>
        <v>316.64680805184946</v>
      </c>
      <c r="M32" s="69">
        <f t="shared" si="1"/>
        <v>205.28773859953907</v>
      </c>
      <c r="N32" s="69">
        <f t="shared" si="2"/>
        <v>900.26214733510642</v>
      </c>
      <c r="O32" s="76"/>
      <c r="P32" s="73"/>
    </row>
    <row r="33" spans="1:57" s="9" customFormat="1" x14ac:dyDescent="0.2">
      <c r="A33" s="326" t="str">
        <f>PROPER(VLOOKUP(A71,fips_xref!$A$5:$B$35,2,FALSE))</f>
        <v>Big Horn_Nontribal</v>
      </c>
      <c r="B33" s="327">
        <f t="shared" si="3"/>
        <v>129.97779950737544</v>
      </c>
      <c r="C33" s="327">
        <f t="shared" si="3"/>
        <v>1.0732387182302234</v>
      </c>
      <c r="D33" s="327">
        <f t="shared" ref="D33:J33" si="32">SUMIF($B$42:$AG$42,D$4,$B71:$AG71)</f>
        <v>1.2878058264013874</v>
      </c>
      <c r="E33" s="327">
        <f t="shared" si="32"/>
        <v>7.3413233058661889E-2</v>
      </c>
      <c r="F33" s="327">
        <f t="shared" si="32"/>
        <v>1.1340843159016847</v>
      </c>
      <c r="G33" s="327">
        <f t="shared" si="32"/>
        <v>9.2121386235347771</v>
      </c>
      <c r="H33" s="327">
        <f t="shared" si="32"/>
        <v>15.640269558960284</v>
      </c>
      <c r="I33" s="327">
        <f t="shared" si="32"/>
        <v>0</v>
      </c>
      <c r="J33" s="327">
        <f t="shared" si="32"/>
        <v>7.0720800009995406</v>
      </c>
      <c r="K33" s="327">
        <f t="shared" si="5"/>
        <v>0</v>
      </c>
      <c r="L33" s="327">
        <f t="shared" si="5"/>
        <v>12.034085737903318</v>
      </c>
      <c r="M33" s="327">
        <f t="shared" si="1"/>
        <v>6.3509080359246308</v>
      </c>
      <c r="N33" s="327">
        <f t="shared" si="2"/>
        <v>183.8558235582899</v>
      </c>
      <c r="O33" s="76"/>
      <c r="P33" s="73"/>
    </row>
    <row r="34" spans="1:57" s="9" customFormat="1" x14ac:dyDescent="0.2">
      <c r="A34" s="326" t="str">
        <f>PROPER(VLOOKUP(A72,fips_xref!$A$5:$B$35,2,FALSE))</f>
        <v>Powder River_Nontribal</v>
      </c>
      <c r="B34" s="327">
        <f t="shared" si="3"/>
        <v>9.8390599789162023E-2</v>
      </c>
      <c r="C34" s="327">
        <f t="shared" si="3"/>
        <v>0</v>
      </c>
      <c r="D34" s="327">
        <f t="shared" ref="D34:J34" si="33">SUMIF($B$42:$AG$42,D$4,$B72:$AG72)</f>
        <v>7.9437042023874416E-2</v>
      </c>
      <c r="E34" s="327">
        <f t="shared" si="33"/>
        <v>0</v>
      </c>
      <c r="F34" s="327">
        <f t="shared" si="33"/>
        <v>0</v>
      </c>
      <c r="G34" s="327">
        <f t="shared" si="33"/>
        <v>11.126597940310612</v>
      </c>
      <c r="H34" s="327">
        <f t="shared" si="33"/>
        <v>1.0135593680666999</v>
      </c>
      <c r="I34" s="327">
        <f t="shared" si="33"/>
        <v>3.2855347996803301</v>
      </c>
      <c r="J34" s="327">
        <f t="shared" si="33"/>
        <v>0.8433446064518314</v>
      </c>
      <c r="K34" s="327">
        <f t="shared" si="5"/>
        <v>13.221018230403665</v>
      </c>
      <c r="L34" s="327">
        <f t="shared" si="5"/>
        <v>14.541183584328797</v>
      </c>
      <c r="M34" s="327">
        <f t="shared" si="1"/>
        <v>9.8465358633384348</v>
      </c>
      <c r="N34" s="327">
        <f t="shared" si="2"/>
        <v>54.055602034393402</v>
      </c>
      <c r="O34" s="76"/>
      <c r="P34" s="73"/>
    </row>
    <row r="35" spans="1:57" s="46" customFormat="1" x14ac:dyDescent="0.2">
      <c r="A35" s="46" t="s">
        <v>14822</v>
      </c>
      <c r="B35" s="74">
        <f>SUM(B5:B14)</f>
        <v>14147.145878430772</v>
      </c>
      <c r="C35" s="74">
        <f t="shared" ref="C35:L35" si="34">SUM(C5:C14)</f>
        <v>27.086500983905641</v>
      </c>
      <c r="D35" s="74">
        <f t="shared" si="34"/>
        <v>74.557494381396978</v>
      </c>
      <c r="E35" s="74">
        <f t="shared" si="34"/>
        <v>20.654286438844391</v>
      </c>
      <c r="F35" s="74">
        <f t="shared" si="34"/>
        <v>319.06694943125717</v>
      </c>
      <c r="G35" s="74">
        <f t="shared" si="34"/>
        <v>1691.2835731693899</v>
      </c>
      <c r="H35" s="74">
        <f t="shared" si="34"/>
        <v>466.08003285701648</v>
      </c>
      <c r="I35" s="74">
        <f t="shared" si="34"/>
        <v>139.51367784615653</v>
      </c>
      <c r="J35" s="74">
        <f t="shared" si="34"/>
        <v>827.4894605518399</v>
      </c>
      <c r="K35" s="74">
        <f t="shared" si="34"/>
        <v>561.40415203459816</v>
      </c>
      <c r="L35" s="74">
        <f t="shared" si="34"/>
        <v>1901.3851711385701</v>
      </c>
      <c r="M35" s="74">
        <f>SUM(M5:M14)</f>
        <v>1960.5265806752343</v>
      </c>
      <c r="N35" s="74">
        <f>SUM(N5:N14)</f>
        <v>22136.193757938981</v>
      </c>
      <c r="O35" s="76"/>
      <c r="P35" s="74"/>
    </row>
    <row r="36" spans="1:57" s="193" customFormat="1" x14ac:dyDescent="0.2">
      <c r="B36" s="194"/>
      <c r="C36" s="194"/>
      <c r="D36" s="194"/>
      <c r="E36" s="194"/>
      <c r="F36" s="194"/>
      <c r="G36" s="194"/>
      <c r="H36" s="194"/>
      <c r="I36" s="194"/>
      <c r="J36" s="194"/>
      <c r="K36" s="194"/>
      <c r="L36" s="194"/>
      <c r="M36" s="194"/>
      <c r="N36" s="194"/>
      <c r="O36" s="195"/>
    </row>
    <row r="37" spans="1:57" x14ac:dyDescent="0.2">
      <c r="O37" s="76"/>
    </row>
    <row r="38" spans="1:57" x14ac:dyDescent="0.2">
      <c r="A38" s="4" t="s">
        <v>14831</v>
      </c>
    </row>
    <row r="39" spans="1:57" x14ac:dyDescent="0.2">
      <c r="A39" t="s">
        <v>14829</v>
      </c>
      <c r="B39" t="str">
        <f>VLOOKUP(B42,by_src_allpol!$J$22:$K$55,2,FALSE)</f>
        <v>Y</v>
      </c>
      <c r="C39" t="str">
        <f>VLOOKUP(C42,by_src_allpol!$J$22:$K$55,2,FALSE)</f>
        <v>Y</v>
      </c>
      <c r="D39" t="str">
        <f>VLOOKUP(D42,by_src_allpol!$J$22:$K$55,2,FALSE)</f>
        <v>N</v>
      </c>
      <c r="E39" t="str">
        <f>VLOOKUP(E42,by_src_allpol!$J$22:$K$55,2,FALSE)</f>
        <v>N</v>
      </c>
      <c r="F39" t="str">
        <f>VLOOKUP(F42,by_src_allpol!$J$22:$K$55,2,FALSE)</f>
        <v>Y</v>
      </c>
      <c r="G39" t="str">
        <f>VLOOKUP(G42,by_src_allpol!$J$22:$K$55,2,FALSE)</f>
        <v>N</v>
      </c>
      <c r="H39" t="str">
        <f>VLOOKUP(H42,by_src_allpol!$J$22:$K$55,2,FALSE)</f>
        <v>N</v>
      </c>
      <c r="I39" t="str">
        <f>VLOOKUP(I42,by_src_allpol!$J$22:$K$55,2,FALSE)</f>
        <v>Y</v>
      </c>
      <c r="J39" t="str">
        <f>VLOOKUP(J42,by_src_allpol!$J$22:$K$55,2,FALSE)</f>
        <v>Y</v>
      </c>
      <c r="K39" t="str">
        <f>VLOOKUP(K42,by_src_allpol!$J$22:$K$55,2,FALSE)</f>
        <v>N</v>
      </c>
      <c r="L39" t="str">
        <f>VLOOKUP(L42,by_src_allpol!$J$22:$K$55,2,FALSE)</f>
        <v>N</v>
      </c>
      <c r="M39" t="str">
        <f>VLOOKUP(M42,by_src_allpol!$J$22:$K$55,2,FALSE)</f>
        <v>N</v>
      </c>
      <c r="N39" t="str">
        <f>VLOOKUP(N42,by_src_allpol!$J$22:$K$55,2,FALSE)</f>
        <v>Y</v>
      </c>
      <c r="O39" t="str">
        <f>VLOOKUP(O42,by_src_allpol!$J$22:$K$55,2,FALSE)</f>
        <v>N</v>
      </c>
      <c r="P39" t="str">
        <f>VLOOKUP(P42,by_src_allpol!$J$22:$K$55,2,FALSE)</f>
        <v>Y</v>
      </c>
      <c r="Q39" t="str">
        <f>VLOOKUP(Q42,by_src_allpol!$J$22:$K$55,2,FALSE)</f>
        <v>N</v>
      </c>
      <c r="R39" t="str">
        <f>VLOOKUP(R42,by_src_allpol!$J$22:$K$55,2,FALSE)</f>
        <v>N</v>
      </c>
      <c r="S39" t="str">
        <f>VLOOKUP(S42,by_src_allpol!$J$22:$K$55,2,FALSE)</f>
        <v>Y</v>
      </c>
      <c r="T39" t="str">
        <f>VLOOKUP(T42,by_src_allpol!$J$22:$K$55,2,FALSE)</f>
        <v>N</v>
      </c>
      <c r="U39" t="str">
        <f>VLOOKUP(U42,by_src_allpol!$J$22:$K$55,2,FALSE)</f>
        <v>Y</v>
      </c>
      <c r="V39" t="str">
        <f>VLOOKUP(V42,by_src_allpol!$J$22:$K$55,2,FALSE)</f>
        <v>N</v>
      </c>
      <c r="W39" t="str">
        <f>VLOOKUP(W42,by_src_allpol!$J$22:$K$55,2,FALSE)</f>
        <v>N</v>
      </c>
      <c r="X39" t="str">
        <f>VLOOKUP(X42,by_src_allpol!$J$22:$K$55,2,FALSE)</f>
        <v>N</v>
      </c>
      <c r="Y39" t="str">
        <f>VLOOKUP(Y42,by_src_allpol!$J$22:$K$55,2,FALSE)</f>
        <v>N</v>
      </c>
      <c r="Z39" t="str">
        <f>VLOOKUP(Z42,by_src_allpol!$J$22:$K$55,2,FALSE)</f>
        <v>Y</v>
      </c>
      <c r="AA39" t="str">
        <f>VLOOKUP(AA42,by_src_allpol!$J$22:$K$55,2,FALSE)</f>
        <v>Y</v>
      </c>
      <c r="AB39" t="str">
        <f>VLOOKUP(AB42,by_src_allpol!$J$22:$K$55,2,FALSE)</f>
        <v>N</v>
      </c>
      <c r="AC39" t="str">
        <f>VLOOKUP(AC42,by_src_allpol!$J$22:$K$55,2,FALSE)</f>
        <v>N</v>
      </c>
      <c r="AD39" t="str">
        <f>VLOOKUP(AD42,by_src_allpol!$J$22:$K$55,2,FALSE)</f>
        <v>N</v>
      </c>
      <c r="AE39" t="str">
        <f>VLOOKUP(AE42,by_src_allpol!$J$22:$K$55,2,FALSE)</f>
        <v>N</v>
      </c>
      <c r="AI39" s="33"/>
    </row>
    <row r="41" spans="1:57" x14ac:dyDescent="0.2">
      <c r="A41" s="12" t="s">
        <v>9199</v>
      </c>
      <c r="B41" s="12" t="s">
        <v>20273</v>
      </c>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6"/>
    </row>
    <row r="42" spans="1:57" s="10" customFormat="1" x14ac:dyDescent="0.2">
      <c r="A42" s="21" t="s">
        <v>16716</v>
      </c>
      <c r="B42" s="13" t="s">
        <v>10053</v>
      </c>
      <c r="C42" s="18" t="s">
        <v>16742</v>
      </c>
      <c r="D42" s="18" t="s">
        <v>15171</v>
      </c>
      <c r="E42" s="18" t="s">
        <v>16718</v>
      </c>
      <c r="F42" s="18" t="s">
        <v>15164</v>
      </c>
      <c r="G42" s="18" t="s">
        <v>15166</v>
      </c>
      <c r="H42" s="18" t="s">
        <v>17065</v>
      </c>
      <c r="I42" s="18" t="s">
        <v>10055</v>
      </c>
      <c r="J42" s="18" t="s">
        <v>15180</v>
      </c>
      <c r="K42" s="18" t="s">
        <v>15159</v>
      </c>
      <c r="L42" s="18" t="s">
        <v>16711</v>
      </c>
      <c r="M42" s="18" t="s">
        <v>1314</v>
      </c>
      <c r="N42" s="18" t="s">
        <v>15723</v>
      </c>
      <c r="O42" s="18" t="s">
        <v>15168</v>
      </c>
      <c r="P42" s="18" t="s">
        <v>16417</v>
      </c>
      <c r="Q42" s="18" t="s">
        <v>12136</v>
      </c>
      <c r="R42" s="18" t="s">
        <v>15173</v>
      </c>
      <c r="S42" s="18" t="s">
        <v>16712</v>
      </c>
      <c r="T42" s="18" t="s">
        <v>16328</v>
      </c>
      <c r="U42" s="18" t="s">
        <v>10059</v>
      </c>
      <c r="V42" s="18" t="s">
        <v>10058</v>
      </c>
      <c r="W42" s="18" t="s">
        <v>15722</v>
      </c>
      <c r="X42" s="18" t="s">
        <v>15163</v>
      </c>
      <c r="Y42" s="18" t="s">
        <v>15161</v>
      </c>
      <c r="Z42" s="18" t="s">
        <v>15950</v>
      </c>
      <c r="AA42" s="18" t="s">
        <v>15720</v>
      </c>
      <c r="AB42" s="18" t="s">
        <v>16721</v>
      </c>
      <c r="AC42" s="18" t="s">
        <v>7818</v>
      </c>
      <c r="AD42" s="18" t="s">
        <v>13777</v>
      </c>
      <c r="AE42" s="18" t="s">
        <v>17070</v>
      </c>
      <c r="AF42" s="22" t="s">
        <v>9200</v>
      </c>
      <c r="AG42"/>
      <c r="AH42"/>
      <c r="AI42"/>
      <c r="AJ42"/>
      <c r="AK42"/>
      <c r="AL42"/>
      <c r="AM42"/>
      <c r="AN42"/>
      <c r="AO42"/>
      <c r="AP42"/>
      <c r="AQ42"/>
      <c r="AR42"/>
      <c r="AS42"/>
      <c r="AT42"/>
      <c r="AU42"/>
      <c r="AV42"/>
      <c r="AW42"/>
      <c r="AX42"/>
      <c r="AY42"/>
      <c r="AZ42"/>
      <c r="BA42"/>
      <c r="BB42"/>
      <c r="BC42"/>
      <c r="BD42"/>
      <c r="BE42"/>
    </row>
    <row r="43" spans="1:57" x14ac:dyDescent="0.2">
      <c r="A43" s="44">
        <v>56005</v>
      </c>
      <c r="B43" s="38">
        <v>57.129338161736491</v>
      </c>
      <c r="C43" s="39">
        <v>7737.1594990386329</v>
      </c>
      <c r="D43" s="39">
        <v>130.38826679124443</v>
      </c>
      <c r="E43" s="39">
        <v>0</v>
      </c>
      <c r="F43" s="39">
        <v>225.22581881114829</v>
      </c>
      <c r="G43" s="39">
        <v>0</v>
      </c>
      <c r="H43" s="39">
        <v>10.676266808396875</v>
      </c>
      <c r="I43" s="39">
        <v>9.3014022246619366</v>
      </c>
      <c r="J43" s="39">
        <v>473.26263679050879</v>
      </c>
      <c r="K43" s="39">
        <v>0</v>
      </c>
      <c r="L43" s="39">
        <v>7.4898381413617718</v>
      </c>
      <c r="M43" s="39"/>
      <c r="N43" s="39">
        <v>23.881030337406628</v>
      </c>
      <c r="O43" s="39">
        <v>0</v>
      </c>
      <c r="P43" s="39">
        <v>246.83665644727824</v>
      </c>
      <c r="Q43" s="39">
        <v>65.384210682443907</v>
      </c>
      <c r="R43" s="39">
        <v>158.49271099999999</v>
      </c>
      <c r="S43" s="39">
        <v>229.88891227105631</v>
      </c>
      <c r="T43" s="39">
        <v>0</v>
      </c>
      <c r="U43" s="39">
        <v>514.45708631647756</v>
      </c>
      <c r="V43" s="39">
        <v>2.4922746668890081</v>
      </c>
      <c r="W43" s="39">
        <v>90.002593867368518</v>
      </c>
      <c r="X43" s="39">
        <v>0.59963594931382502</v>
      </c>
      <c r="Y43" s="39">
        <v>0.70616990900582655</v>
      </c>
      <c r="Z43" s="39">
        <v>12.926531099465407</v>
      </c>
      <c r="AA43" s="39">
        <v>199.68866805936199</v>
      </c>
      <c r="AB43" s="39">
        <v>44.847680735816269</v>
      </c>
      <c r="AC43" s="39">
        <v>70.809999999999988</v>
      </c>
      <c r="AD43" s="39">
        <v>1.9</v>
      </c>
      <c r="AE43" s="39">
        <v>0</v>
      </c>
      <c r="AF43" s="40">
        <v>10313.547228109575</v>
      </c>
    </row>
    <row r="44" spans="1:57" x14ac:dyDescent="0.2">
      <c r="A44" s="45">
        <v>56009</v>
      </c>
      <c r="B44" s="41">
        <v>13.357319087171039</v>
      </c>
      <c r="C44" s="42">
        <v>287.98909619638033</v>
      </c>
      <c r="D44" s="42">
        <v>94.246088</v>
      </c>
      <c r="E44" s="42">
        <v>0</v>
      </c>
      <c r="F44" s="42">
        <v>112.79587198771861</v>
      </c>
      <c r="G44" s="42">
        <v>0</v>
      </c>
      <c r="H44" s="42">
        <v>8.0230396557340964E-3</v>
      </c>
      <c r="I44" s="42">
        <v>0.30663963378006381</v>
      </c>
      <c r="J44" s="42">
        <v>304.27511952825199</v>
      </c>
      <c r="K44" s="42">
        <v>0</v>
      </c>
      <c r="L44" s="42">
        <v>8.6854905418408155</v>
      </c>
      <c r="M44" s="42"/>
      <c r="N44" s="42">
        <v>30.306714777293866</v>
      </c>
      <c r="O44" s="42">
        <v>0</v>
      </c>
      <c r="P44" s="42">
        <v>18.331444432792555</v>
      </c>
      <c r="Q44" s="42"/>
      <c r="R44" s="42">
        <v>37.056926999999995</v>
      </c>
      <c r="S44" s="42">
        <v>53.749958508425898</v>
      </c>
      <c r="T44" s="42">
        <v>0</v>
      </c>
      <c r="U44" s="42">
        <v>261.23988441722622</v>
      </c>
      <c r="V44" s="42">
        <v>1.2655702743169328</v>
      </c>
      <c r="W44" s="42">
        <v>62.79086437940623</v>
      </c>
      <c r="X44" s="42">
        <v>0.41823302485323738</v>
      </c>
      <c r="Y44" s="42">
        <v>0.49253814325476908</v>
      </c>
      <c r="Z44" s="42">
        <v>0.21639698630895945</v>
      </c>
      <c r="AA44" s="42">
        <v>3.3429020004796475</v>
      </c>
      <c r="AB44" s="42">
        <v>3.3306348383625677</v>
      </c>
      <c r="AC44" s="42">
        <v>94.920000000000016</v>
      </c>
      <c r="AD44" s="42">
        <v>10.6</v>
      </c>
      <c r="AE44" s="42">
        <v>0</v>
      </c>
      <c r="AF44" s="43">
        <v>1399.7257167975195</v>
      </c>
    </row>
    <row r="45" spans="1:57" x14ac:dyDescent="0.2">
      <c r="A45" s="45">
        <v>56011</v>
      </c>
      <c r="B45" s="41">
        <v>11.727861903365319</v>
      </c>
      <c r="C45" s="42">
        <v>6.7686079955466799E-2</v>
      </c>
      <c r="D45" s="42">
        <v>13.679391000000001</v>
      </c>
      <c r="E45" s="42">
        <v>0</v>
      </c>
      <c r="F45" s="42">
        <v>0.58016406632982176</v>
      </c>
      <c r="G45" s="42">
        <v>0</v>
      </c>
      <c r="H45" s="42">
        <v>0</v>
      </c>
      <c r="I45" s="42">
        <v>1.9420510139404044</v>
      </c>
      <c r="J45" s="42">
        <v>91.698514059801241</v>
      </c>
      <c r="K45" s="42">
        <v>0</v>
      </c>
      <c r="L45" s="42">
        <v>1.2653585860642285</v>
      </c>
      <c r="M45" s="42"/>
      <c r="N45" s="42">
        <v>0.65467079461055133</v>
      </c>
      <c r="O45" s="42">
        <v>0</v>
      </c>
      <c r="P45" s="42">
        <v>8.353127205791079</v>
      </c>
      <c r="Q45" s="42"/>
      <c r="R45" s="42">
        <v>32.536358499999999</v>
      </c>
      <c r="S45" s="42">
        <v>47.193009808672763</v>
      </c>
      <c r="T45" s="42">
        <v>0</v>
      </c>
      <c r="U45" s="42">
        <v>119.83940953981318</v>
      </c>
      <c r="V45" s="42">
        <v>0.58055910856381365</v>
      </c>
      <c r="W45" s="42">
        <v>0.32341730465264612</v>
      </c>
      <c r="X45" s="42">
        <v>2.1541949094579919E-3</v>
      </c>
      <c r="Y45" s="42">
        <v>2.5369186502802823E-3</v>
      </c>
      <c r="Z45" s="42">
        <v>0.62870039168983638</v>
      </c>
      <c r="AA45" s="42">
        <v>9.7121676162367745</v>
      </c>
      <c r="AB45" s="42">
        <v>1.517677266670455</v>
      </c>
      <c r="AC45" s="42"/>
      <c r="AD45" s="42"/>
      <c r="AE45" s="42"/>
      <c r="AF45" s="43">
        <v>342.30481535971728</v>
      </c>
    </row>
    <row r="46" spans="1:57" x14ac:dyDescent="0.2">
      <c r="A46" s="45">
        <v>56019</v>
      </c>
      <c r="B46" s="41">
        <v>7.8923110033085031</v>
      </c>
      <c r="C46" s="42">
        <v>3606.7270931773737</v>
      </c>
      <c r="D46" s="42">
        <v>17.309788500000003</v>
      </c>
      <c r="E46" s="42">
        <v>0</v>
      </c>
      <c r="F46" s="42">
        <v>6.4717927005095355</v>
      </c>
      <c r="G46" s="42">
        <v>0</v>
      </c>
      <c r="H46" s="42">
        <v>30.295407855004107</v>
      </c>
      <c r="I46" s="42">
        <v>7.9726304782816602</v>
      </c>
      <c r="J46" s="42">
        <v>65.950010340088369</v>
      </c>
      <c r="K46" s="42">
        <v>0</v>
      </c>
      <c r="L46" s="42">
        <v>0.44491068174219067</v>
      </c>
      <c r="M46" s="42"/>
      <c r="N46" s="42">
        <v>8.4529203551106828</v>
      </c>
      <c r="O46" s="42">
        <v>0</v>
      </c>
      <c r="P46" s="42">
        <v>61.792171129031914</v>
      </c>
      <c r="Q46" s="42"/>
      <c r="R46" s="42">
        <v>21.895470999999997</v>
      </c>
      <c r="S46" s="42">
        <v>31.75872240492156</v>
      </c>
      <c r="T46" s="42">
        <v>0</v>
      </c>
      <c r="U46" s="42">
        <v>75.714449245557816</v>
      </c>
      <c r="V46" s="42">
        <v>0.36679675896709574</v>
      </c>
      <c r="W46" s="42">
        <v>2.9755488913491241</v>
      </c>
      <c r="X46" s="42">
        <v>2.0253746921052227E-2</v>
      </c>
      <c r="Y46" s="42">
        <v>2.3852116666175895E-2</v>
      </c>
      <c r="Z46" s="42">
        <v>1.6306682796704044</v>
      </c>
      <c r="AA46" s="42">
        <v>25.190466898048172</v>
      </c>
      <c r="AB46" s="42">
        <v>11.227001704909474</v>
      </c>
      <c r="AC46" s="42"/>
      <c r="AD46" s="42">
        <v>3.1</v>
      </c>
      <c r="AE46" s="42"/>
      <c r="AF46" s="43">
        <v>3987.2122672674614</v>
      </c>
    </row>
    <row r="47" spans="1:57" x14ac:dyDescent="0.2">
      <c r="A47" s="45">
        <v>56025</v>
      </c>
      <c r="B47" s="41">
        <v>34.463191094716692</v>
      </c>
      <c r="C47" s="42">
        <v>376.35033010373098</v>
      </c>
      <c r="D47" s="42">
        <v>147.03474250000002</v>
      </c>
      <c r="E47" s="42">
        <v>0</v>
      </c>
      <c r="F47" s="42">
        <v>417.50122540886395</v>
      </c>
      <c r="G47" s="42">
        <v>0</v>
      </c>
      <c r="H47" s="42">
        <v>4.6867910188171561E-5</v>
      </c>
      <c r="I47" s="42">
        <v>3.3219293659506919</v>
      </c>
      <c r="J47" s="42">
        <v>406.25741671763979</v>
      </c>
      <c r="K47" s="42">
        <v>0</v>
      </c>
      <c r="L47" s="42">
        <v>8.2358107813712369</v>
      </c>
      <c r="M47" s="42"/>
      <c r="N47" s="42">
        <v>3.5268819080954135</v>
      </c>
      <c r="O47" s="42">
        <v>0</v>
      </c>
      <c r="P47" s="42">
        <v>34.793046583117231</v>
      </c>
      <c r="Q47" s="42"/>
      <c r="R47" s="42">
        <v>95.610499999999988</v>
      </c>
      <c r="S47" s="42">
        <v>138.68015574982391</v>
      </c>
      <c r="T47" s="42">
        <v>0</v>
      </c>
      <c r="U47" s="42">
        <v>498.91302298282909</v>
      </c>
      <c r="V47" s="42">
        <v>2.4169720210083456</v>
      </c>
      <c r="W47" s="42">
        <v>222.42656546105485</v>
      </c>
      <c r="X47" s="42">
        <v>1.4815229994461787</v>
      </c>
      <c r="Y47" s="42">
        <v>1.7447368906186194</v>
      </c>
      <c r="Z47" s="42">
        <v>4.4771193394233411</v>
      </c>
      <c r="AA47" s="42">
        <v>69.162567780237111</v>
      </c>
      <c r="AB47" s="42">
        <v>6.3215385730980662</v>
      </c>
      <c r="AC47" s="42">
        <v>48.4</v>
      </c>
      <c r="AD47" s="42">
        <v>27.8</v>
      </c>
      <c r="AE47" s="42"/>
      <c r="AF47" s="43">
        <v>2548.9193231289364</v>
      </c>
    </row>
    <row r="48" spans="1:57" s="28" customFormat="1" x14ac:dyDescent="0.2">
      <c r="A48" s="45">
        <v>56027</v>
      </c>
      <c r="B48" s="41">
        <v>3.9996831069817103</v>
      </c>
      <c r="C48" s="42">
        <v>5.4518553023728673</v>
      </c>
      <c r="D48" s="42">
        <v>0.5</v>
      </c>
      <c r="E48" s="42">
        <v>0</v>
      </c>
      <c r="F48" s="42">
        <v>28.547396565073864</v>
      </c>
      <c r="G48" s="42">
        <v>0</v>
      </c>
      <c r="H48" s="42">
        <v>0</v>
      </c>
      <c r="I48" s="42">
        <v>0.81770569008017024</v>
      </c>
      <c r="J48" s="42">
        <v>73.122772850804495</v>
      </c>
      <c r="K48" s="42">
        <v>0</v>
      </c>
      <c r="L48" s="42">
        <v>0</v>
      </c>
      <c r="M48" s="42"/>
      <c r="N48" s="42">
        <v>0.38211956421829252</v>
      </c>
      <c r="O48" s="42">
        <v>0</v>
      </c>
      <c r="P48" s="42">
        <v>4.8755700636311952</v>
      </c>
      <c r="Q48" s="42"/>
      <c r="R48" s="42">
        <v>11.096235999999999</v>
      </c>
      <c r="S48" s="42">
        <v>16.094756713089076</v>
      </c>
      <c r="T48" s="42">
        <v>0</v>
      </c>
      <c r="U48" s="42">
        <v>69.948107241857485</v>
      </c>
      <c r="V48" s="42">
        <v>0.33886190646297915</v>
      </c>
      <c r="W48" s="42">
        <v>15.913984660121329</v>
      </c>
      <c r="X48" s="42">
        <v>0.10599873368199951</v>
      </c>
      <c r="Y48" s="42">
        <v>0.12483093484406046</v>
      </c>
      <c r="Z48" s="42">
        <v>0.15450993990879927</v>
      </c>
      <c r="AA48" s="42">
        <v>2.3868705262541825</v>
      </c>
      <c r="AB48" s="42">
        <v>0.88584091506497276</v>
      </c>
      <c r="AC48" s="42">
        <v>4</v>
      </c>
      <c r="AD48" s="42"/>
      <c r="AE48" s="42"/>
      <c r="AF48" s="43">
        <v>238.74710071444741</v>
      </c>
      <c r="AG48"/>
      <c r="AH48"/>
      <c r="AI48"/>
      <c r="AJ48"/>
      <c r="AK48"/>
      <c r="AL48"/>
      <c r="AM48"/>
      <c r="AN48"/>
      <c r="AO48"/>
      <c r="AP48"/>
      <c r="AQ48"/>
      <c r="AR48"/>
      <c r="AS48"/>
      <c r="AT48"/>
      <c r="AU48"/>
      <c r="AV48"/>
      <c r="AW48"/>
      <c r="AX48"/>
      <c r="AY48"/>
      <c r="AZ48"/>
      <c r="BA48"/>
      <c r="BB48"/>
      <c r="BC48"/>
      <c r="BD48"/>
      <c r="BE48"/>
    </row>
    <row r="49" spans="1:57" s="28" customFormat="1" x14ac:dyDescent="0.2">
      <c r="A49" s="45">
        <v>56033</v>
      </c>
      <c r="B49" s="41">
        <v>0.19854889944831161</v>
      </c>
      <c r="C49" s="42">
        <v>1961.1906597011875</v>
      </c>
      <c r="D49" s="42">
        <v>23.699999999999996</v>
      </c>
      <c r="E49" s="42">
        <v>0</v>
      </c>
      <c r="F49" s="42">
        <v>2.2768476000280402</v>
      </c>
      <c r="G49" s="42">
        <v>0</v>
      </c>
      <c r="H49" s="42">
        <v>5.2071430285819984</v>
      </c>
      <c r="I49" s="42">
        <v>1.7376245914203619</v>
      </c>
      <c r="J49" s="42">
        <v>3.6584559564483956</v>
      </c>
      <c r="K49" s="42">
        <v>0</v>
      </c>
      <c r="L49" s="42">
        <v>0</v>
      </c>
      <c r="M49" s="42"/>
      <c r="N49" s="42">
        <v>4.0521146847980392</v>
      </c>
      <c r="O49" s="42">
        <v>0</v>
      </c>
      <c r="P49" s="42">
        <v>51.446875510144224</v>
      </c>
      <c r="Q49" s="42"/>
      <c r="R49" s="42">
        <v>0.55082999999999993</v>
      </c>
      <c r="S49" s="42">
        <v>0.79896235446604191</v>
      </c>
      <c r="T49" s="42">
        <v>0</v>
      </c>
      <c r="U49" s="42">
        <v>4.7635007453922187</v>
      </c>
      <c r="V49" s="42">
        <v>2.3076617286009335E-2</v>
      </c>
      <c r="W49" s="42">
        <v>1.2091898363388824</v>
      </c>
      <c r="X49" s="42">
        <v>8.1287535919229176E-3</v>
      </c>
      <c r="Y49" s="42">
        <v>9.5729437017705588E-3</v>
      </c>
      <c r="Z49" s="42">
        <v>2.2361002370560528E-2</v>
      </c>
      <c r="AA49" s="42">
        <v>0.3454118189875004</v>
      </c>
      <c r="AB49" s="42">
        <v>9.3473679353092471</v>
      </c>
      <c r="AC49" s="42">
        <v>0</v>
      </c>
      <c r="AD49" s="42">
        <v>61</v>
      </c>
      <c r="AE49" s="42"/>
      <c r="AF49" s="43">
        <v>2131.5466719795004</v>
      </c>
      <c r="AG49"/>
      <c r="AH49"/>
      <c r="AI49"/>
      <c r="AJ49"/>
      <c r="AK49"/>
      <c r="AL49"/>
      <c r="AM49"/>
      <c r="AN49"/>
      <c r="AO49"/>
      <c r="AP49"/>
      <c r="AQ49"/>
      <c r="AR49"/>
      <c r="AS49"/>
      <c r="AT49"/>
      <c r="AU49"/>
      <c r="AV49"/>
      <c r="AW49"/>
      <c r="AX49"/>
      <c r="AY49"/>
      <c r="AZ49"/>
      <c r="BA49"/>
      <c r="BB49"/>
      <c r="BC49"/>
      <c r="BD49"/>
      <c r="BE49"/>
    </row>
    <row r="50" spans="1:57" s="28" customFormat="1" x14ac:dyDescent="0.2">
      <c r="A50" s="45">
        <v>56045</v>
      </c>
      <c r="B50" s="41">
        <v>7.0027623353040145</v>
      </c>
      <c r="C50" s="42">
        <v>42.067856796460539</v>
      </c>
      <c r="D50" s="42">
        <v>158.02019749999999</v>
      </c>
      <c r="E50" s="42">
        <v>0</v>
      </c>
      <c r="F50" s="42">
        <v>25.612533116397572</v>
      </c>
      <c r="G50" s="42">
        <v>0</v>
      </c>
      <c r="H50" s="42">
        <v>0</v>
      </c>
      <c r="I50" s="42">
        <v>0.61327926756012763</v>
      </c>
      <c r="J50" s="42">
        <v>242.29126204503967</v>
      </c>
      <c r="K50" s="42">
        <v>0</v>
      </c>
      <c r="L50" s="42">
        <v>0.31082193333727764</v>
      </c>
      <c r="M50" s="42"/>
      <c r="N50" s="42">
        <v>1.8612100702785068</v>
      </c>
      <c r="O50" s="42">
        <v>0</v>
      </c>
      <c r="P50" s="42">
        <v>22.071128997728312</v>
      </c>
      <c r="Q50" s="42"/>
      <c r="R50" s="42">
        <v>19.427614999999999</v>
      </c>
      <c r="S50" s="42">
        <v>28.179171472250594</v>
      </c>
      <c r="T50" s="42">
        <v>0</v>
      </c>
      <c r="U50" s="42">
        <v>316.64680805184946</v>
      </c>
      <c r="V50" s="42">
        <v>1.5339877701173572</v>
      </c>
      <c r="W50" s="42">
        <v>14.277920516922832</v>
      </c>
      <c r="X50" s="42">
        <v>9.5101354357754006E-2</v>
      </c>
      <c r="Y50" s="42">
        <v>0.11199747918715661</v>
      </c>
      <c r="Z50" s="42">
        <v>0.52458616694842319</v>
      </c>
      <c r="AA50" s="42">
        <v>8.1038104157500861</v>
      </c>
      <c r="AB50" s="42">
        <v>4.0100970456167051</v>
      </c>
      <c r="AC50" s="42">
        <v>7.5</v>
      </c>
      <c r="AD50" s="42"/>
      <c r="AE50" s="42"/>
      <c r="AF50" s="43">
        <v>900.26214733510631</v>
      </c>
      <c r="AG50"/>
      <c r="AH50"/>
      <c r="AI50"/>
      <c r="AJ50"/>
      <c r="AK50"/>
      <c r="AL50"/>
      <c r="AM50"/>
      <c r="AN50"/>
      <c r="AO50"/>
      <c r="AP50"/>
      <c r="AQ50"/>
      <c r="AR50"/>
      <c r="AS50"/>
      <c r="AT50"/>
      <c r="AU50"/>
      <c r="AV50"/>
      <c r="AW50"/>
      <c r="AX50"/>
      <c r="AY50"/>
      <c r="AZ50"/>
      <c r="BA50"/>
      <c r="BB50"/>
      <c r="BC50"/>
      <c r="BD50"/>
      <c r="BE50"/>
    </row>
    <row r="51" spans="1:57" s="28" customFormat="1" x14ac:dyDescent="0.2">
      <c r="A51" s="45">
        <v>30003</v>
      </c>
      <c r="B51" s="41">
        <v>0.4571274544441104</v>
      </c>
      <c r="C51" s="42">
        <v>130.04341143488787</v>
      </c>
      <c r="D51" s="42">
        <v>0</v>
      </c>
      <c r="E51" s="42">
        <v>0</v>
      </c>
      <c r="F51" s="42">
        <v>7.634465689318402</v>
      </c>
      <c r="G51" s="42">
        <v>0</v>
      </c>
      <c r="H51" s="42">
        <v>0.99125671524009551</v>
      </c>
      <c r="I51" s="42">
        <v>1.0732387182302234</v>
      </c>
      <c r="J51" s="42">
        <v>19.640786940496284</v>
      </c>
      <c r="K51" s="42">
        <v>0</v>
      </c>
      <c r="L51" s="42">
        <v>0</v>
      </c>
      <c r="M51" s="42">
        <v>6.5584952886246661</v>
      </c>
      <c r="N51" s="42">
        <v>1.3603948475611347</v>
      </c>
      <c r="O51" s="42">
        <v>0</v>
      </c>
      <c r="P51" s="42">
        <v>16.566453119435028</v>
      </c>
      <c r="Q51" s="42"/>
      <c r="R51" s="42">
        <v>1.2681989999999999</v>
      </c>
      <c r="S51" s="42">
        <v>1.8394845214884445</v>
      </c>
      <c r="T51" s="42">
        <v>0</v>
      </c>
      <c r="U51" s="42">
        <v>25.321719013238251</v>
      </c>
      <c r="V51" s="42">
        <v>0.12267043925720751</v>
      </c>
      <c r="W51" s="42">
        <v>2.737985432611997</v>
      </c>
      <c r="X51" s="42">
        <v>1.8251192230975041E-2</v>
      </c>
      <c r="Y51" s="42">
        <v>2.1493779303499039E-2</v>
      </c>
      <c r="Z51" s="42">
        <v>7.3413233058661889E-2</v>
      </c>
      <c r="AA51" s="42">
        <v>1.1340843159016847</v>
      </c>
      <c r="AB51" s="42">
        <v>3.0099540769949611</v>
      </c>
      <c r="AC51" s="42"/>
      <c r="AD51" s="42"/>
      <c r="AE51" s="42"/>
      <c r="AF51" s="43">
        <v>219.87288521232352</v>
      </c>
      <c r="AG51"/>
      <c r="AH51"/>
      <c r="AI51"/>
      <c r="AJ51"/>
      <c r="AK51"/>
      <c r="AL51"/>
      <c r="AM51"/>
      <c r="AN51"/>
      <c r="AO51"/>
      <c r="AP51"/>
      <c r="AQ51"/>
      <c r="AR51"/>
      <c r="AS51"/>
      <c r="AT51"/>
      <c r="AU51"/>
      <c r="AV51"/>
      <c r="AW51"/>
      <c r="AX51"/>
      <c r="AY51"/>
      <c r="AZ51"/>
      <c r="BA51"/>
      <c r="BB51"/>
      <c r="BC51"/>
      <c r="BD51"/>
      <c r="BE51"/>
    </row>
    <row r="52" spans="1:57" s="28" customFormat="1" x14ac:dyDescent="0.2">
      <c r="A52" s="45">
        <v>30075</v>
      </c>
      <c r="B52" s="41">
        <v>3.2855347996803301</v>
      </c>
      <c r="C52" s="42">
        <v>9.8390599789162023E-2</v>
      </c>
      <c r="D52" s="42">
        <v>0</v>
      </c>
      <c r="E52" s="42">
        <v>0</v>
      </c>
      <c r="F52" s="42">
        <v>0.8433446064518314</v>
      </c>
      <c r="G52" s="42">
        <v>0</v>
      </c>
      <c r="H52" s="42">
        <v>0</v>
      </c>
      <c r="I52" s="42">
        <v>0</v>
      </c>
      <c r="J52" s="42">
        <v>11.126597940310612</v>
      </c>
      <c r="K52" s="42">
        <v>0</v>
      </c>
      <c r="L52" s="42">
        <v>0</v>
      </c>
      <c r="M52" s="42"/>
      <c r="N52" s="42">
        <v>7.9437042023874416E-2</v>
      </c>
      <c r="O52" s="42">
        <v>0</v>
      </c>
      <c r="P52" s="42">
        <v>1.0135593680666999</v>
      </c>
      <c r="Q52" s="42"/>
      <c r="R52" s="42">
        <v>9.1149895000000001</v>
      </c>
      <c r="S52" s="42">
        <v>13.221018230403665</v>
      </c>
      <c r="T52" s="42">
        <v>0</v>
      </c>
      <c r="U52" s="42">
        <v>14.541183584328797</v>
      </c>
      <c r="V52" s="42">
        <v>7.0444410662554816E-2</v>
      </c>
      <c r="W52" s="42">
        <v>0.47012949498485307</v>
      </c>
      <c r="X52" s="42">
        <v>3.1314050000204306E-3</v>
      </c>
      <c r="Y52" s="42">
        <v>3.6877441828750521E-3</v>
      </c>
      <c r="Z52" s="42">
        <v>0</v>
      </c>
      <c r="AA52" s="42">
        <v>0</v>
      </c>
      <c r="AB52" s="42">
        <v>0.18415330850813053</v>
      </c>
      <c r="AC52" s="42"/>
      <c r="AD52" s="42"/>
      <c r="AE52" s="42"/>
      <c r="AF52" s="43">
        <v>54.055602034393402</v>
      </c>
      <c r="AG52"/>
      <c r="AH52"/>
      <c r="AI52"/>
      <c r="AJ52"/>
      <c r="AK52"/>
      <c r="AL52"/>
      <c r="AM52"/>
      <c r="AN52"/>
      <c r="AO52"/>
      <c r="AP52"/>
      <c r="AQ52"/>
      <c r="AR52"/>
      <c r="AS52"/>
      <c r="AT52"/>
      <c r="AU52"/>
      <c r="AV52"/>
      <c r="AW52"/>
      <c r="AX52"/>
      <c r="AY52"/>
      <c r="AZ52"/>
      <c r="BA52"/>
      <c r="BB52"/>
      <c r="BC52"/>
      <c r="BD52"/>
      <c r="BE52"/>
    </row>
    <row r="53" spans="1:57" s="30" customFormat="1" x14ac:dyDescent="0.2">
      <c r="A53" s="45" t="s">
        <v>758</v>
      </c>
      <c r="B53" s="41">
        <v>0</v>
      </c>
      <c r="C53" s="42">
        <v>0</v>
      </c>
      <c r="D53" s="42">
        <v>0</v>
      </c>
      <c r="E53" s="42">
        <v>0</v>
      </c>
      <c r="F53" s="42">
        <v>0</v>
      </c>
      <c r="G53" s="42">
        <v>0</v>
      </c>
      <c r="H53" s="42">
        <v>0</v>
      </c>
      <c r="I53" s="42">
        <v>0</v>
      </c>
      <c r="J53" s="42">
        <v>0</v>
      </c>
      <c r="K53" s="42">
        <v>0</v>
      </c>
      <c r="L53" s="42">
        <v>0</v>
      </c>
      <c r="M53" s="42"/>
      <c r="N53" s="42">
        <v>0</v>
      </c>
      <c r="O53" s="42">
        <v>0</v>
      </c>
      <c r="P53" s="42">
        <v>0</v>
      </c>
      <c r="Q53" s="42"/>
      <c r="R53" s="42">
        <v>0</v>
      </c>
      <c r="S53" s="42">
        <v>0</v>
      </c>
      <c r="T53" s="42">
        <v>0</v>
      </c>
      <c r="U53" s="42">
        <v>0</v>
      </c>
      <c r="V53" s="42">
        <v>0</v>
      </c>
      <c r="W53" s="42">
        <v>0</v>
      </c>
      <c r="X53" s="42">
        <v>0</v>
      </c>
      <c r="Y53" s="42">
        <v>0</v>
      </c>
      <c r="Z53" s="42">
        <v>0</v>
      </c>
      <c r="AA53" s="42">
        <v>0</v>
      </c>
      <c r="AB53" s="42">
        <v>0</v>
      </c>
      <c r="AC53" s="42"/>
      <c r="AD53" s="42"/>
      <c r="AE53" s="42"/>
      <c r="AF53" s="43">
        <v>0</v>
      </c>
      <c r="AG53"/>
      <c r="AH53"/>
      <c r="AI53"/>
      <c r="AJ53"/>
      <c r="AK53"/>
      <c r="AL53"/>
      <c r="AM53"/>
      <c r="AN53"/>
      <c r="AO53"/>
      <c r="AP53"/>
      <c r="AQ53"/>
      <c r="AR53"/>
      <c r="AS53"/>
      <c r="AT53"/>
      <c r="AU53"/>
      <c r="AV53"/>
      <c r="AW53"/>
      <c r="AX53"/>
      <c r="AY53"/>
      <c r="AZ53"/>
      <c r="BA53"/>
      <c r="BB53"/>
      <c r="BC53"/>
      <c r="BD53"/>
      <c r="BE53"/>
    </row>
    <row r="54" spans="1:57" s="30" customFormat="1" x14ac:dyDescent="0.2">
      <c r="A54" s="45" t="s">
        <v>759</v>
      </c>
      <c r="B54" s="41">
        <v>0</v>
      </c>
      <c r="C54" s="42">
        <v>0</v>
      </c>
      <c r="D54" s="42">
        <v>0</v>
      </c>
      <c r="E54" s="42">
        <v>0</v>
      </c>
      <c r="F54" s="42">
        <v>0</v>
      </c>
      <c r="G54" s="42">
        <v>0</v>
      </c>
      <c r="H54" s="42">
        <v>0</v>
      </c>
      <c r="I54" s="42">
        <v>0</v>
      </c>
      <c r="J54" s="42">
        <v>0</v>
      </c>
      <c r="K54" s="42">
        <v>0</v>
      </c>
      <c r="L54" s="42">
        <v>0</v>
      </c>
      <c r="M54" s="42"/>
      <c r="N54" s="42">
        <v>0</v>
      </c>
      <c r="O54" s="42">
        <v>0</v>
      </c>
      <c r="P54" s="42">
        <v>0</v>
      </c>
      <c r="Q54" s="42"/>
      <c r="R54" s="42">
        <v>0</v>
      </c>
      <c r="S54" s="42">
        <v>0</v>
      </c>
      <c r="T54" s="42">
        <v>0</v>
      </c>
      <c r="U54" s="42">
        <v>0</v>
      </c>
      <c r="V54" s="42">
        <v>0</v>
      </c>
      <c r="W54" s="42">
        <v>0</v>
      </c>
      <c r="X54" s="42">
        <v>0</v>
      </c>
      <c r="Y54" s="42">
        <v>0</v>
      </c>
      <c r="Z54" s="42">
        <v>0</v>
      </c>
      <c r="AA54" s="42">
        <v>0</v>
      </c>
      <c r="AB54" s="42">
        <v>0</v>
      </c>
      <c r="AC54" s="42"/>
      <c r="AD54" s="42"/>
      <c r="AE54" s="42"/>
      <c r="AF54" s="43">
        <v>0</v>
      </c>
      <c r="AG54"/>
      <c r="AH54"/>
      <c r="AI54"/>
      <c r="AJ54"/>
      <c r="AK54"/>
      <c r="AL54"/>
      <c r="AM54"/>
      <c r="AN54"/>
      <c r="AO54"/>
      <c r="AP54"/>
      <c r="AQ54"/>
      <c r="AR54"/>
      <c r="AS54"/>
      <c r="AT54"/>
      <c r="AU54"/>
      <c r="AV54"/>
      <c r="AW54"/>
      <c r="AX54"/>
      <c r="AY54"/>
      <c r="AZ54"/>
      <c r="BA54"/>
      <c r="BB54"/>
      <c r="BC54"/>
      <c r="BD54"/>
      <c r="BE54"/>
    </row>
    <row r="55" spans="1:57" s="30" customFormat="1" x14ac:dyDescent="0.2">
      <c r="A55" s="45" t="s">
        <v>760</v>
      </c>
      <c r="B55" s="41">
        <v>0</v>
      </c>
      <c r="C55" s="42">
        <v>0</v>
      </c>
      <c r="D55" s="42">
        <v>0</v>
      </c>
      <c r="E55" s="42">
        <v>0</v>
      </c>
      <c r="F55" s="42">
        <v>0</v>
      </c>
      <c r="G55" s="42">
        <v>0</v>
      </c>
      <c r="H55" s="42">
        <v>0</v>
      </c>
      <c r="I55" s="42">
        <v>0</v>
      </c>
      <c r="J55" s="42">
        <v>0</v>
      </c>
      <c r="K55" s="42">
        <v>0</v>
      </c>
      <c r="L55" s="42">
        <v>0</v>
      </c>
      <c r="M55" s="42"/>
      <c r="N55" s="42">
        <v>0</v>
      </c>
      <c r="O55" s="42">
        <v>0</v>
      </c>
      <c r="P55" s="42">
        <v>0</v>
      </c>
      <c r="Q55" s="42"/>
      <c r="R55" s="42">
        <v>0</v>
      </c>
      <c r="S55" s="42">
        <v>0</v>
      </c>
      <c r="T55" s="42">
        <v>0</v>
      </c>
      <c r="U55" s="42">
        <v>0</v>
      </c>
      <c r="V55" s="42">
        <v>0</v>
      </c>
      <c r="W55" s="42">
        <v>0</v>
      </c>
      <c r="X55" s="42">
        <v>0</v>
      </c>
      <c r="Y55" s="42">
        <v>0</v>
      </c>
      <c r="Z55" s="42">
        <v>0</v>
      </c>
      <c r="AA55" s="42">
        <v>0</v>
      </c>
      <c r="AB55" s="42">
        <v>0</v>
      </c>
      <c r="AC55" s="42"/>
      <c r="AD55" s="42"/>
      <c r="AE55" s="42"/>
      <c r="AF55" s="43">
        <v>0</v>
      </c>
      <c r="AG55"/>
      <c r="AH55"/>
      <c r="AI55"/>
      <c r="AJ55"/>
      <c r="AK55"/>
      <c r="AL55"/>
      <c r="AM55"/>
      <c r="AN55"/>
      <c r="AO55"/>
      <c r="AP55"/>
      <c r="AQ55"/>
      <c r="AR55"/>
      <c r="AS55"/>
      <c r="AT55"/>
      <c r="AU55"/>
      <c r="AV55"/>
      <c r="AW55"/>
      <c r="AX55"/>
      <c r="AY55"/>
      <c r="AZ55"/>
      <c r="BA55"/>
      <c r="BB55"/>
      <c r="BC55"/>
      <c r="BD55"/>
      <c r="BE55"/>
    </row>
    <row r="56" spans="1:57" s="30" customFormat="1" x14ac:dyDescent="0.2">
      <c r="A56" s="45" t="s">
        <v>761</v>
      </c>
      <c r="B56" s="41">
        <v>0</v>
      </c>
      <c r="C56" s="42">
        <v>0</v>
      </c>
      <c r="D56" s="42">
        <v>0</v>
      </c>
      <c r="E56" s="42">
        <v>0</v>
      </c>
      <c r="F56" s="42">
        <v>0</v>
      </c>
      <c r="G56" s="42">
        <v>0</v>
      </c>
      <c r="H56" s="42">
        <v>0</v>
      </c>
      <c r="I56" s="42">
        <v>5.110660563001064E-2</v>
      </c>
      <c r="J56" s="42">
        <v>0</v>
      </c>
      <c r="K56" s="42">
        <v>0</v>
      </c>
      <c r="L56" s="42">
        <v>0</v>
      </c>
      <c r="M56" s="42"/>
      <c r="N56" s="42">
        <v>0</v>
      </c>
      <c r="O56" s="42">
        <v>0</v>
      </c>
      <c r="P56" s="42">
        <v>0</v>
      </c>
      <c r="Q56" s="42"/>
      <c r="R56" s="42">
        <v>0</v>
      </c>
      <c r="S56" s="42">
        <v>0</v>
      </c>
      <c r="T56" s="42">
        <v>0</v>
      </c>
      <c r="U56" s="42">
        <v>0</v>
      </c>
      <c r="V56" s="42">
        <v>0</v>
      </c>
      <c r="W56" s="42">
        <v>0</v>
      </c>
      <c r="X56" s="42">
        <v>0</v>
      </c>
      <c r="Y56" s="42">
        <v>0</v>
      </c>
      <c r="Z56" s="42">
        <v>1.0453001792759003E-2</v>
      </c>
      <c r="AA56" s="42">
        <v>0.1614773519105652</v>
      </c>
      <c r="AB56" s="42">
        <v>0</v>
      </c>
      <c r="AC56" s="42"/>
      <c r="AD56" s="42"/>
      <c r="AE56" s="42"/>
      <c r="AF56" s="43">
        <v>0.22303695933333484</v>
      </c>
      <c r="AG56"/>
      <c r="AH56"/>
      <c r="AI56"/>
      <c r="AJ56"/>
    </row>
    <row r="57" spans="1:57" s="30" customFormat="1" x14ac:dyDescent="0.2">
      <c r="A57" s="45" t="s">
        <v>762</v>
      </c>
      <c r="B57" s="41">
        <v>0</v>
      </c>
      <c r="C57" s="42">
        <v>0</v>
      </c>
      <c r="D57" s="42">
        <v>0</v>
      </c>
      <c r="E57" s="42">
        <v>0</v>
      </c>
      <c r="F57" s="42">
        <v>0</v>
      </c>
      <c r="G57" s="42">
        <v>0</v>
      </c>
      <c r="H57" s="42">
        <v>0</v>
      </c>
      <c r="I57" s="42">
        <v>0</v>
      </c>
      <c r="J57" s="42">
        <v>0</v>
      </c>
      <c r="K57" s="42">
        <v>0</v>
      </c>
      <c r="L57" s="42">
        <v>0</v>
      </c>
      <c r="M57" s="42"/>
      <c r="N57" s="42">
        <v>0</v>
      </c>
      <c r="O57" s="42">
        <v>0</v>
      </c>
      <c r="P57" s="42">
        <v>0</v>
      </c>
      <c r="Q57" s="42"/>
      <c r="R57" s="42">
        <v>0</v>
      </c>
      <c r="S57" s="42">
        <v>0</v>
      </c>
      <c r="T57" s="42">
        <v>0</v>
      </c>
      <c r="U57" s="42">
        <v>0</v>
      </c>
      <c r="V57" s="42">
        <v>0</v>
      </c>
      <c r="W57" s="42">
        <v>0</v>
      </c>
      <c r="X57" s="42">
        <v>0</v>
      </c>
      <c r="Y57" s="42">
        <v>0</v>
      </c>
      <c r="Z57" s="42">
        <v>0</v>
      </c>
      <c r="AA57" s="42">
        <v>0</v>
      </c>
      <c r="AB57" s="42">
        <v>0</v>
      </c>
      <c r="AC57" s="42"/>
      <c r="AD57" s="42"/>
      <c r="AE57" s="42"/>
      <c r="AF57" s="43">
        <v>0</v>
      </c>
      <c r="AG57"/>
      <c r="AH57"/>
      <c r="AI57"/>
      <c r="AJ57"/>
    </row>
    <row r="58" spans="1:57" x14ac:dyDescent="0.2">
      <c r="A58" s="45" t="s">
        <v>763</v>
      </c>
      <c r="B58" s="41">
        <v>0</v>
      </c>
      <c r="C58" s="42">
        <v>0</v>
      </c>
      <c r="D58" s="42">
        <v>0</v>
      </c>
      <c r="E58" s="42">
        <v>0</v>
      </c>
      <c r="F58" s="42">
        <v>0</v>
      </c>
      <c r="G58" s="42">
        <v>0</v>
      </c>
      <c r="H58" s="42">
        <v>0</v>
      </c>
      <c r="I58" s="42">
        <v>0</v>
      </c>
      <c r="J58" s="42">
        <v>0</v>
      </c>
      <c r="K58" s="42">
        <v>0</v>
      </c>
      <c r="L58" s="42">
        <v>0</v>
      </c>
      <c r="M58" s="42"/>
      <c r="N58" s="42">
        <v>0</v>
      </c>
      <c r="O58" s="42">
        <v>0</v>
      </c>
      <c r="P58" s="42">
        <v>0</v>
      </c>
      <c r="Q58" s="42"/>
      <c r="R58" s="42">
        <v>0</v>
      </c>
      <c r="S58" s="42">
        <v>0</v>
      </c>
      <c r="T58" s="42">
        <v>0</v>
      </c>
      <c r="U58" s="42">
        <v>0</v>
      </c>
      <c r="V58" s="42">
        <v>0</v>
      </c>
      <c r="W58" s="42">
        <v>0</v>
      </c>
      <c r="X58" s="42">
        <v>0</v>
      </c>
      <c r="Y58" s="42">
        <v>0</v>
      </c>
      <c r="Z58" s="42">
        <v>0</v>
      </c>
      <c r="AA58" s="42">
        <v>0</v>
      </c>
      <c r="AB58" s="42">
        <v>0</v>
      </c>
      <c r="AC58" s="42"/>
      <c r="AD58" s="42"/>
      <c r="AE58" s="42"/>
      <c r="AF58" s="43">
        <v>0</v>
      </c>
    </row>
    <row r="59" spans="1:57" x14ac:dyDescent="0.2">
      <c r="A59" s="45" t="s">
        <v>764</v>
      </c>
      <c r="B59" s="41">
        <v>0</v>
      </c>
      <c r="C59" s="42">
        <v>0</v>
      </c>
      <c r="D59" s="42">
        <v>0</v>
      </c>
      <c r="E59" s="42">
        <v>0</v>
      </c>
      <c r="F59" s="42">
        <v>0</v>
      </c>
      <c r="G59" s="42">
        <v>0</v>
      </c>
      <c r="H59" s="42">
        <v>0</v>
      </c>
      <c r="I59" s="42">
        <v>0</v>
      </c>
      <c r="J59" s="42">
        <v>0</v>
      </c>
      <c r="K59" s="42">
        <v>0</v>
      </c>
      <c r="L59" s="42">
        <v>0</v>
      </c>
      <c r="M59" s="42"/>
      <c r="N59" s="42">
        <v>0</v>
      </c>
      <c r="O59" s="42">
        <v>0</v>
      </c>
      <c r="P59" s="42">
        <v>0</v>
      </c>
      <c r="Q59" s="42"/>
      <c r="R59" s="42">
        <v>0</v>
      </c>
      <c r="S59" s="42">
        <v>0</v>
      </c>
      <c r="T59" s="42">
        <v>0</v>
      </c>
      <c r="U59" s="42">
        <v>0</v>
      </c>
      <c r="V59" s="42">
        <v>0</v>
      </c>
      <c r="W59" s="42">
        <v>0</v>
      </c>
      <c r="X59" s="42">
        <v>0</v>
      </c>
      <c r="Y59" s="42">
        <v>0</v>
      </c>
      <c r="Z59" s="42">
        <v>0</v>
      </c>
      <c r="AA59" s="42">
        <v>0</v>
      </c>
      <c r="AB59" s="42">
        <v>0</v>
      </c>
      <c r="AC59" s="42"/>
      <c r="AD59" s="42"/>
      <c r="AE59" s="42"/>
      <c r="AF59" s="43">
        <v>0</v>
      </c>
    </row>
    <row r="60" spans="1:57" x14ac:dyDescent="0.2">
      <c r="A60" s="45" t="s">
        <v>765</v>
      </c>
      <c r="B60" s="41">
        <v>0</v>
      </c>
      <c r="C60" s="42">
        <v>0</v>
      </c>
      <c r="D60" s="42">
        <v>0</v>
      </c>
      <c r="E60" s="42">
        <v>0</v>
      </c>
      <c r="F60" s="42">
        <v>0</v>
      </c>
      <c r="G60" s="42">
        <v>0</v>
      </c>
      <c r="H60" s="42">
        <v>0</v>
      </c>
      <c r="I60" s="42">
        <v>0</v>
      </c>
      <c r="J60" s="42">
        <v>0</v>
      </c>
      <c r="K60" s="42">
        <v>0</v>
      </c>
      <c r="L60" s="42">
        <v>0</v>
      </c>
      <c r="M60" s="42"/>
      <c r="N60" s="42">
        <v>0</v>
      </c>
      <c r="O60" s="42">
        <v>0</v>
      </c>
      <c r="P60" s="42">
        <v>0</v>
      </c>
      <c r="Q60" s="42"/>
      <c r="R60" s="42">
        <v>0</v>
      </c>
      <c r="S60" s="42">
        <v>0</v>
      </c>
      <c r="T60" s="42">
        <v>0</v>
      </c>
      <c r="U60" s="42">
        <v>0</v>
      </c>
      <c r="V60" s="42">
        <v>0</v>
      </c>
      <c r="W60" s="42">
        <v>0</v>
      </c>
      <c r="X60" s="42">
        <v>0</v>
      </c>
      <c r="Y60" s="42">
        <v>0</v>
      </c>
      <c r="Z60" s="42">
        <v>0</v>
      </c>
      <c r="AA60" s="42">
        <v>0</v>
      </c>
      <c r="AB60" s="42">
        <v>0</v>
      </c>
      <c r="AC60" s="42"/>
      <c r="AD60" s="42"/>
      <c r="AE60" s="42"/>
      <c r="AF60" s="43">
        <v>0</v>
      </c>
    </row>
    <row r="61" spans="1:57" x14ac:dyDescent="0.2">
      <c r="A61" s="45" t="s">
        <v>756</v>
      </c>
      <c r="B61" s="41">
        <v>0.4571274544441104</v>
      </c>
      <c r="C61" s="42">
        <v>6.5611927512450263E-2</v>
      </c>
      <c r="D61" s="42">
        <v>0</v>
      </c>
      <c r="E61" s="42">
        <v>0</v>
      </c>
      <c r="F61" s="42">
        <v>0.56238568831886093</v>
      </c>
      <c r="G61" s="42">
        <v>0</v>
      </c>
      <c r="H61" s="42">
        <v>0</v>
      </c>
      <c r="I61" s="42">
        <v>0</v>
      </c>
      <c r="J61" s="42">
        <v>10.428648316961503</v>
      </c>
      <c r="K61" s="42">
        <v>0</v>
      </c>
      <c r="L61" s="42">
        <v>0</v>
      </c>
      <c r="M61" s="42">
        <v>6.5584952886246661</v>
      </c>
      <c r="N61" s="42">
        <v>7.2589021159747316E-2</v>
      </c>
      <c r="O61" s="42">
        <v>0</v>
      </c>
      <c r="P61" s="42">
        <v>0.92618356047474304</v>
      </c>
      <c r="Q61" s="42"/>
      <c r="R61" s="42">
        <v>1.2681989999999999</v>
      </c>
      <c r="S61" s="42">
        <v>1.8394845214884445</v>
      </c>
      <c r="T61" s="42">
        <v>0</v>
      </c>
      <c r="U61" s="42">
        <v>13.287633275334935</v>
      </c>
      <c r="V61" s="42">
        <v>6.4371616639920776E-2</v>
      </c>
      <c r="W61" s="42">
        <v>0.31350659933479541</v>
      </c>
      <c r="X61" s="42">
        <v>2.0881823905305281E-3</v>
      </c>
      <c r="Y61" s="42">
        <v>2.4591780569459499E-3</v>
      </c>
      <c r="Z61" s="42">
        <v>0</v>
      </c>
      <c r="AA61" s="42">
        <v>0</v>
      </c>
      <c r="AB61" s="42">
        <v>0.16827802329191238</v>
      </c>
      <c r="AC61" s="42"/>
      <c r="AD61" s="42"/>
      <c r="AE61" s="42"/>
      <c r="AF61" s="43">
        <v>36.017061654033554</v>
      </c>
    </row>
    <row r="62" spans="1:57" x14ac:dyDescent="0.2">
      <c r="A62" s="45" t="s">
        <v>757</v>
      </c>
      <c r="B62" s="41">
        <v>0</v>
      </c>
      <c r="C62" s="42">
        <v>0</v>
      </c>
      <c r="D62" s="42">
        <v>0</v>
      </c>
      <c r="E62" s="42">
        <v>0</v>
      </c>
      <c r="F62" s="42">
        <v>0</v>
      </c>
      <c r="G62" s="42">
        <v>0</v>
      </c>
      <c r="H62" s="42">
        <v>0</v>
      </c>
      <c r="I62" s="42">
        <v>0</v>
      </c>
      <c r="J62" s="42">
        <v>0</v>
      </c>
      <c r="K62" s="42">
        <v>0</v>
      </c>
      <c r="L62" s="42">
        <v>0</v>
      </c>
      <c r="M62" s="42"/>
      <c r="N62" s="42">
        <v>0</v>
      </c>
      <c r="O62" s="42">
        <v>0</v>
      </c>
      <c r="P62" s="42">
        <v>0</v>
      </c>
      <c r="Q62" s="42"/>
      <c r="R62" s="42">
        <v>0</v>
      </c>
      <c r="S62" s="42">
        <v>0</v>
      </c>
      <c r="T62" s="42">
        <v>0</v>
      </c>
      <c r="U62" s="42">
        <v>0</v>
      </c>
      <c r="V62" s="42">
        <v>0</v>
      </c>
      <c r="W62" s="42">
        <v>0</v>
      </c>
      <c r="X62" s="42">
        <v>0</v>
      </c>
      <c r="Y62" s="42">
        <v>0</v>
      </c>
      <c r="Z62" s="42">
        <v>0</v>
      </c>
      <c r="AA62" s="42">
        <v>0</v>
      </c>
      <c r="AB62" s="42">
        <v>0</v>
      </c>
      <c r="AC62" s="42"/>
      <c r="AD62" s="42"/>
      <c r="AE62" s="42"/>
      <c r="AF62" s="43">
        <v>0</v>
      </c>
    </row>
    <row r="63" spans="1:57" x14ac:dyDescent="0.2">
      <c r="A63" s="45" t="s">
        <v>768</v>
      </c>
      <c r="B63" s="41">
        <v>57.129338161736491</v>
      </c>
      <c r="C63" s="42">
        <v>7737.1594990386329</v>
      </c>
      <c r="D63" s="42">
        <v>130.38826679124443</v>
      </c>
      <c r="E63" s="42">
        <v>0</v>
      </c>
      <c r="F63" s="42">
        <v>225.22581881114829</v>
      </c>
      <c r="G63" s="42">
        <v>0</v>
      </c>
      <c r="H63" s="42">
        <v>10.676266808396875</v>
      </c>
      <c r="I63" s="42">
        <v>9.3014022246619366</v>
      </c>
      <c r="J63" s="42">
        <v>473.26263679050879</v>
      </c>
      <c r="K63" s="42">
        <v>0</v>
      </c>
      <c r="L63" s="42">
        <v>7.4898381413617718</v>
      </c>
      <c r="M63" s="42"/>
      <c r="N63" s="42">
        <v>23.881030337406628</v>
      </c>
      <c r="O63" s="42">
        <v>0</v>
      </c>
      <c r="P63" s="42">
        <v>246.83665644727824</v>
      </c>
      <c r="Q63" s="42">
        <v>65.384210682443907</v>
      </c>
      <c r="R63" s="42">
        <v>158.49271099999999</v>
      </c>
      <c r="S63" s="42">
        <v>229.88891227105631</v>
      </c>
      <c r="T63" s="42">
        <v>0</v>
      </c>
      <c r="U63" s="42">
        <v>514.45708631647756</v>
      </c>
      <c r="V63" s="42">
        <v>2.4922746668890081</v>
      </c>
      <c r="W63" s="42">
        <v>90.002593867368518</v>
      </c>
      <c r="X63" s="42">
        <v>0.59963594931382502</v>
      </c>
      <c r="Y63" s="42">
        <v>0.70616990900582655</v>
      </c>
      <c r="Z63" s="42">
        <v>12.926531099465407</v>
      </c>
      <c r="AA63" s="42">
        <v>199.68866805936199</v>
      </c>
      <c r="AB63" s="42">
        <v>44.847680735816269</v>
      </c>
      <c r="AC63" s="42">
        <v>70.809999999999988</v>
      </c>
      <c r="AD63" s="42">
        <v>1.9</v>
      </c>
      <c r="AE63" s="42">
        <v>0</v>
      </c>
      <c r="AF63" s="43">
        <v>10313.547228109575</v>
      </c>
    </row>
    <row r="64" spans="1:57" x14ac:dyDescent="0.2">
      <c r="A64" s="45" t="s">
        <v>769</v>
      </c>
      <c r="B64" s="41">
        <v>13.357319087171039</v>
      </c>
      <c r="C64" s="42">
        <v>287.98909619638033</v>
      </c>
      <c r="D64" s="42">
        <v>94.246088</v>
      </c>
      <c r="E64" s="42">
        <v>0</v>
      </c>
      <c r="F64" s="42">
        <v>112.79587198771861</v>
      </c>
      <c r="G64" s="42">
        <v>0</v>
      </c>
      <c r="H64" s="42">
        <v>8.0230396557340964E-3</v>
      </c>
      <c r="I64" s="42">
        <v>0.30663963378006381</v>
      </c>
      <c r="J64" s="42">
        <v>304.27511952825199</v>
      </c>
      <c r="K64" s="42">
        <v>0</v>
      </c>
      <c r="L64" s="42">
        <v>8.6854905418408155</v>
      </c>
      <c r="M64" s="42"/>
      <c r="N64" s="42">
        <v>30.306714777293866</v>
      </c>
      <c r="O64" s="42">
        <v>0</v>
      </c>
      <c r="P64" s="42">
        <v>18.331444432792555</v>
      </c>
      <c r="Q64" s="42"/>
      <c r="R64" s="42">
        <v>37.056926999999995</v>
      </c>
      <c r="S64" s="42">
        <v>53.749958508425898</v>
      </c>
      <c r="T64" s="42">
        <v>0</v>
      </c>
      <c r="U64" s="42">
        <v>261.23988441722622</v>
      </c>
      <c r="V64" s="42">
        <v>1.2655702743169328</v>
      </c>
      <c r="W64" s="42">
        <v>62.79086437940623</v>
      </c>
      <c r="X64" s="42">
        <v>0.41823302485323738</v>
      </c>
      <c r="Y64" s="42">
        <v>0.49253814325476908</v>
      </c>
      <c r="Z64" s="42">
        <v>0.21639698630895945</v>
      </c>
      <c r="AA64" s="42">
        <v>3.3429020004796475</v>
      </c>
      <c r="AB64" s="42">
        <v>3.3306348383625677</v>
      </c>
      <c r="AC64" s="42">
        <v>94.920000000000016</v>
      </c>
      <c r="AD64" s="42">
        <v>10.6</v>
      </c>
      <c r="AE64" s="42">
        <v>0</v>
      </c>
      <c r="AF64" s="43">
        <v>1399.7257167975195</v>
      </c>
    </row>
    <row r="65" spans="1:32" x14ac:dyDescent="0.2">
      <c r="A65" s="45" t="s">
        <v>770</v>
      </c>
      <c r="B65" s="41">
        <v>11.727861903365319</v>
      </c>
      <c r="C65" s="42">
        <v>6.7686079955466799E-2</v>
      </c>
      <c r="D65" s="42">
        <v>13.679391000000001</v>
      </c>
      <c r="E65" s="42">
        <v>0</v>
      </c>
      <c r="F65" s="42">
        <v>0.58016406632982176</v>
      </c>
      <c r="G65" s="42">
        <v>0</v>
      </c>
      <c r="H65" s="42">
        <v>0</v>
      </c>
      <c r="I65" s="42">
        <v>1.9420510139404044</v>
      </c>
      <c r="J65" s="42">
        <v>91.698514059801241</v>
      </c>
      <c r="K65" s="42">
        <v>0</v>
      </c>
      <c r="L65" s="42">
        <v>1.2653585860642285</v>
      </c>
      <c r="M65" s="42"/>
      <c r="N65" s="42">
        <v>0.65467079461055133</v>
      </c>
      <c r="O65" s="42">
        <v>0</v>
      </c>
      <c r="P65" s="42">
        <v>8.353127205791079</v>
      </c>
      <c r="Q65" s="42"/>
      <c r="R65" s="42">
        <v>32.536358499999999</v>
      </c>
      <c r="S65" s="42">
        <v>47.193009808672763</v>
      </c>
      <c r="T65" s="42">
        <v>0</v>
      </c>
      <c r="U65" s="42">
        <v>119.83940953981318</v>
      </c>
      <c r="V65" s="42">
        <v>0.58055910856381365</v>
      </c>
      <c r="W65" s="42">
        <v>0.32341730465264612</v>
      </c>
      <c r="X65" s="42">
        <v>2.1541949094579919E-3</v>
      </c>
      <c r="Y65" s="42">
        <v>2.5369186502802823E-3</v>
      </c>
      <c r="Z65" s="42">
        <v>0.62870039168983638</v>
      </c>
      <c r="AA65" s="42">
        <v>9.7121676162367745</v>
      </c>
      <c r="AB65" s="42">
        <v>1.517677266670455</v>
      </c>
      <c r="AC65" s="42"/>
      <c r="AD65" s="42"/>
      <c r="AE65" s="42"/>
      <c r="AF65" s="43">
        <v>342.30481535971728</v>
      </c>
    </row>
    <row r="66" spans="1:32" x14ac:dyDescent="0.2">
      <c r="A66" s="45" t="s">
        <v>771</v>
      </c>
      <c r="B66" s="41">
        <v>7.8923110033085031</v>
      </c>
      <c r="C66" s="42">
        <v>3606.7270931773737</v>
      </c>
      <c r="D66" s="42">
        <v>17.309788500000003</v>
      </c>
      <c r="E66" s="42">
        <v>0</v>
      </c>
      <c r="F66" s="42">
        <v>6.4717927005095355</v>
      </c>
      <c r="G66" s="42">
        <v>0</v>
      </c>
      <c r="H66" s="42">
        <v>30.295407855004107</v>
      </c>
      <c r="I66" s="42">
        <v>7.9215238726516493</v>
      </c>
      <c r="J66" s="42">
        <v>65.950010340088369</v>
      </c>
      <c r="K66" s="42">
        <v>0</v>
      </c>
      <c r="L66" s="42">
        <v>0.44491068174219067</v>
      </c>
      <c r="M66" s="42"/>
      <c r="N66" s="42">
        <v>8.4529203551106828</v>
      </c>
      <c r="O66" s="42">
        <v>0</v>
      </c>
      <c r="P66" s="42">
        <v>61.792171129031914</v>
      </c>
      <c r="Q66" s="42"/>
      <c r="R66" s="42">
        <v>21.895470999999997</v>
      </c>
      <c r="S66" s="42">
        <v>31.75872240492156</v>
      </c>
      <c r="T66" s="42">
        <v>0</v>
      </c>
      <c r="U66" s="42">
        <v>75.714449245557816</v>
      </c>
      <c r="V66" s="42">
        <v>0.36679675896709574</v>
      </c>
      <c r="W66" s="42">
        <v>2.9755488913491241</v>
      </c>
      <c r="X66" s="42">
        <v>2.0253746921052227E-2</v>
      </c>
      <c r="Y66" s="42">
        <v>2.3852116666175895E-2</v>
      </c>
      <c r="Z66" s="42">
        <v>1.6202152778776453</v>
      </c>
      <c r="AA66" s="42">
        <v>25.028989546137606</v>
      </c>
      <c r="AB66" s="42">
        <v>11.227001704909474</v>
      </c>
      <c r="AC66" s="42"/>
      <c r="AD66" s="42">
        <v>3.1</v>
      </c>
      <c r="AE66" s="42"/>
      <c r="AF66" s="43">
        <v>3986.9892303081278</v>
      </c>
    </row>
    <row r="67" spans="1:32" x14ac:dyDescent="0.2">
      <c r="A67" s="45" t="s">
        <v>772</v>
      </c>
      <c r="B67" s="41">
        <v>34.463191094716692</v>
      </c>
      <c r="C67" s="42">
        <v>376.35033010373098</v>
      </c>
      <c r="D67" s="42">
        <v>147.03474250000002</v>
      </c>
      <c r="E67" s="42">
        <v>0</v>
      </c>
      <c r="F67" s="42">
        <v>417.50122540886395</v>
      </c>
      <c r="G67" s="42">
        <v>0</v>
      </c>
      <c r="H67" s="42">
        <v>4.6867910188171561E-5</v>
      </c>
      <c r="I67" s="42">
        <v>3.3219293659506919</v>
      </c>
      <c r="J67" s="42">
        <v>406.25741671763979</v>
      </c>
      <c r="K67" s="42">
        <v>0</v>
      </c>
      <c r="L67" s="42">
        <v>8.2358107813712369</v>
      </c>
      <c r="M67" s="42"/>
      <c r="N67" s="42">
        <v>3.5268819080954135</v>
      </c>
      <c r="O67" s="42">
        <v>0</v>
      </c>
      <c r="P67" s="42">
        <v>34.793046583117231</v>
      </c>
      <c r="Q67" s="42"/>
      <c r="R67" s="42">
        <v>95.610499999999988</v>
      </c>
      <c r="S67" s="42">
        <v>138.68015574982391</v>
      </c>
      <c r="T67" s="42">
        <v>0</v>
      </c>
      <c r="U67" s="42">
        <v>498.91302298282909</v>
      </c>
      <c r="V67" s="42">
        <v>2.4169720210083456</v>
      </c>
      <c r="W67" s="42">
        <v>222.42656546105485</v>
      </c>
      <c r="X67" s="42">
        <v>1.4815229994461787</v>
      </c>
      <c r="Y67" s="42">
        <v>1.7447368906186194</v>
      </c>
      <c r="Z67" s="42">
        <v>4.4771193394233411</v>
      </c>
      <c r="AA67" s="42">
        <v>69.162567780237111</v>
      </c>
      <c r="AB67" s="42">
        <v>6.3215385730980662</v>
      </c>
      <c r="AC67" s="42">
        <v>48.4</v>
      </c>
      <c r="AD67" s="42">
        <v>27.8</v>
      </c>
      <c r="AE67" s="42"/>
      <c r="AF67" s="43">
        <v>2548.9193231289364</v>
      </c>
    </row>
    <row r="68" spans="1:32" x14ac:dyDescent="0.2">
      <c r="A68" s="45" t="s">
        <v>773</v>
      </c>
      <c r="B68" s="41">
        <v>3.9996831069817103</v>
      </c>
      <c r="C68" s="42">
        <v>5.4518553023728673</v>
      </c>
      <c r="D68" s="42">
        <v>0.5</v>
      </c>
      <c r="E68" s="42">
        <v>0</v>
      </c>
      <c r="F68" s="42">
        <v>28.547396565073864</v>
      </c>
      <c r="G68" s="42">
        <v>0</v>
      </c>
      <c r="H68" s="42">
        <v>0</v>
      </c>
      <c r="I68" s="42">
        <v>0.81770569008017024</v>
      </c>
      <c r="J68" s="42">
        <v>73.122772850804495</v>
      </c>
      <c r="K68" s="42">
        <v>0</v>
      </c>
      <c r="L68" s="42">
        <v>0</v>
      </c>
      <c r="M68" s="42"/>
      <c r="N68" s="42">
        <v>0.38211956421829252</v>
      </c>
      <c r="O68" s="42">
        <v>0</v>
      </c>
      <c r="P68" s="42">
        <v>4.8755700636311952</v>
      </c>
      <c r="Q68" s="42"/>
      <c r="R68" s="42">
        <v>11.096235999999999</v>
      </c>
      <c r="S68" s="42">
        <v>16.094756713089076</v>
      </c>
      <c r="T68" s="42">
        <v>0</v>
      </c>
      <c r="U68" s="42">
        <v>69.948107241857485</v>
      </c>
      <c r="V68" s="42">
        <v>0.33886190646297915</v>
      </c>
      <c r="W68" s="42">
        <v>15.913984660121329</v>
      </c>
      <c r="X68" s="42">
        <v>0.10599873368199951</v>
      </c>
      <c r="Y68" s="42">
        <v>0.12483093484406046</v>
      </c>
      <c r="Z68" s="42">
        <v>0.15450993990879927</v>
      </c>
      <c r="AA68" s="42">
        <v>2.3868705262541825</v>
      </c>
      <c r="AB68" s="42">
        <v>0.88584091506497276</v>
      </c>
      <c r="AC68" s="42">
        <v>4</v>
      </c>
      <c r="AD68" s="42"/>
      <c r="AE68" s="42"/>
      <c r="AF68" s="43">
        <v>238.74710071444741</v>
      </c>
    </row>
    <row r="69" spans="1:32" x14ac:dyDescent="0.2">
      <c r="A69" s="45" t="s">
        <v>774</v>
      </c>
      <c r="B69" s="41">
        <v>0.19854889944831161</v>
      </c>
      <c r="C69" s="42">
        <v>1961.1906597011875</v>
      </c>
      <c r="D69" s="42">
        <v>23.699999999999996</v>
      </c>
      <c r="E69" s="42">
        <v>0</v>
      </c>
      <c r="F69" s="42">
        <v>2.2768476000280402</v>
      </c>
      <c r="G69" s="42">
        <v>0</v>
      </c>
      <c r="H69" s="42">
        <v>5.2071430285819984</v>
      </c>
      <c r="I69" s="42">
        <v>1.7376245914203619</v>
      </c>
      <c r="J69" s="42">
        <v>3.6584559564483956</v>
      </c>
      <c r="K69" s="42">
        <v>0</v>
      </c>
      <c r="L69" s="42">
        <v>0</v>
      </c>
      <c r="M69" s="42"/>
      <c r="N69" s="42">
        <v>4.0521146847980392</v>
      </c>
      <c r="O69" s="42">
        <v>0</v>
      </c>
      <c r="P69" s="42">
        <v>51.446875510144224</v>
      </c>
      <c r="Q69" s="42"/>
      <c r="R69" s="42">
        <v>0.55082999999999993</v>
      </c>
      <c r="S69" s="42">
        <v>0.79896235446604191</v>
      </c>
      <c r="T69" s="42">
        <v>0</v>
      </c>
      <c r="U69" s="42">
        <v>4.7635007453922187</v>
      </c>
      <c r="V69" s="42">
        <v>2.3076617286009335E-2</v>
      </c>
      <c r="W69" s="42">
        <v>1.2091898363388824</v>
      </c>
      <c r="X69" s="42">
        <v>8.1287535919229176E-3</v>
      </c>
      <c r="Y69" s="42">
        <v>9.5729437017705588E-3</v>
      </c>
      <c r="Z69" s="42">
        <v>2.2361002370560528E-2</v>
      </c>
      <c r="AA69" s="42">
        <v>0.3454118189875004</v>
      </c>
      <c r="AB69" s="42">
        <v>9.3473679353092471</v>
      </c>
      <c r="AC69" s="42">
        <v>0</v>
      </c>
      <c r="AD69" s="42">
        <v>61</v>
      </c>
      <c r="AE69" s="42"/>
      <c r="AF69" s="43">
        <v>2131.5466719795004</v>
      </c>
    </row>
    <row r="70" spans="1:32" x14ac:dyDescent="0.2">
      <c r="A70" s="45" t="s">
        <v>775</v>
      </c>
      <c r="B70" s="41">
        <v>7.0027623353040145</v>
      </c>
      <c r="C70" s="42">
        <v>42.067856796460539</v>
      </c>
      <c r="D70" s="42">
        <v>158.02019749999999</v>
      </c>
      <c r="E70" s="42">
        <v>0</v>
      </c>
      <c r="F70" s="42">
        <v>25.612533116397572</v>
      </c>
      <c r="G70" s="42">
        <v>0</v>
      </c>
      <c r="H70" s="42">
        <v>0</v>
      </c>
      <c r="I70" s="42">
        <v>0.61327926756012763</v>
      </c>
      <c r="J70" s="42">
        <v>242.29126204503967</v>
      </c>
      <c r="K70" s="42">
        <v>0</v>
      </c>
      <c r="L70" s="42">
        <v>0.31082193333727764</v>
      </c>
      <c r="M70" s="42"/>
      <c r="N70" s="42">
        <v>1.8612100702785068</v>
      </c>
      <c r="O70" s="42">
        <v>0</v>
      </c>
      <c r="P70" s="42">
        <v>22.071128997728312</v>
      </c>
      <c r="Q70" s="42"/>
      <c r="R70" s="42">
        <v>19.427614999999999</v>
      </c>
      <c r="S70" s="42">
        <v>28.179171472250594</v>
      </c>
      <c r="T70" s="42">
        <v>0</v>
      </c>
      <c r="U70" s="42">
        <v>316.64680805184946</v>
      </c>
      <c r="V70" s="42">
        <v>1.5339877701173572</v>
      </c>
      <c r="W70" s="42">
        <v>14.277920516922832</v>
      </c>
      <c r="X70" s="42">
        <v>9.5101354357754006E-2</v>
      </c>
      <c r="Y70" s="42">
        <v>0.11199747918715661</v>
      </c>
      <c r="Z70" s="42">
        <v>0.52458616694842319</v>
      </c>
      <c r="AA70" s="42">
        <v>8.1038104157500861</v>
      </c>
      <c r="AB70" s="42">
        <v>4.0100970456167051</v>
      </c>
      <c r="AC70" s="42">
        <v>7.5</v>
      </c>
      <c r="AD70" s="42"/>
      <c r="AE70" s="42"/>
      <c r="AF70" s="43">
        <v>900.26214733510631</v>
      </c>
    </row>
    <row r="71" spans="1:32" x14ac:dyDescent="0.2">
      <c r="A71" s="45" t="s">
        <v>766</v>
      </c>
      <c r="B71" s="41">
        <v>0</v>
      </c>
      <c r="C71" s="42">
        <v>129.97779950737544</v>
      </c>
      <c r="D71" s="42">
        <v>0</v>
      </c>
      <c r="E71" s="42">
        <v>0</v>
      </c>
      <c r="F71" s="42">
        <v>7.0720800009995406</v>
      </c>
      <c r="G71" s="42">
        <v>0</v>
      </c>
      <c r="H71" s="42">
        <v>0.99125671524009551</v>
      </c>
      <c r="I71" s="42">
        <v>1.0732387182302234</v>
      </c>
      <c r="J71" s="42">
        <v>9.2121386235347771</v>
      </c>
      <c r="K71" s="42">
        <v>0</v>
      </c>
      <c r="L71" s="42">
        <v>0</v>
      </c>
      <c r="M71" s="42"/>
      <c r="N71" s="42">
        <v>1.2878058264013874</v>
      </c>
      <c r="O71" s="42">
        <v>0</v>
      </c>
      <c r="P71" s="42">
        <v>15.640269558960284</v>
      </c>
      <c r="Q71" s="42"/>
      <c r="R71" s="42">
        <v>0</v>
      </c>
      <c r="S71" s="42">
        <v>0</v>
      </c>
      <c r="T71" s="42">
        <v>0</v>
      </c>
      <c r="U71" s="42">
        <v>12.034085737903318</v>
      </c>
      <c r="V71" s="42">
        <v>5.8298822617286736E-2</v>
      </c>
      <c r="W71" s="42">
        <v>2.4244788332772016</v>
      </c>
      <c r="X71" s="42">
        <v>1.6163009840444512E-2</v>
      </c>
      <c r="Y71" s="42">
        <v>1.9034601246553089E-2</v>
      </c>
      <c r="Z71" s="42">
        <v>7.3413233058661889E-2</v>
      </c>
      <c r="AA71" s="42">
        <v>1.1340843159016847</v>
      </c>
      <c r="AB71" s="42">
        <v>2.8416760537030488</v>
      </c>
      <c r="AC71" s="42"/>
      <c r="AD71" s="42"/>
      <c r="AE71" s="42"/>
      <c r="AF71" s="43">
        <v>183.8558235582899</v>
      </c>
    </row>
    <row r="72" spans="1:32" x14ac:dyDescent="0.2">
      <c r="A72" s="45" t="s">
        <v>767</v>
      </c>
      <c r="B72" s="41">
        <v>3.2855347996803301</v>
      </c>
      <c r="C72" s="42">
        <v>9.8390599789162023E-2</v>
      </c>
      <c r="D72" s="42">
        <v>0</v>
      </c>
      <c r="E72" s="42">
        <v>0</v>
      </c>
      <c r="F72" s="42">
        <v>0.8433446064518314</v>
      </c>
      <c r="G72" s="42">
        <v>0</v>
      </c>
      <c r="H72" s="42">
        <v>0</v>
      </c>
      <c r="I72" s="42">
        <v>0</v>
      </c>
      <c r="J72" s="42">
        <v>11.126597940310612</v>
      </c>
      <c r="K72" s="42">
        <v>0</v>
      </c>
      <c r="L72" s="42">
        <v>0</v>
      </c>
      <c r="M72" s="42"/>
      <c r="N72" s="42">
        <v>7.9437042023874416E-2</v>
      </c>
      <c r="O72" s="42">
        <v>0</v>
      </c>
      <c r="P72" s="42">
        <v>1.0135593680666999</v>
      </c>
      <c r="Q72" s="42"/>
      <c r="R72" s="42">
        <v>9.1149895000000001</v>
      </c>
      <c r="S72" s="42">
        <v>13.221018230403665</v>
      </c>
      <c r="T72" s="42">
        <v>0</v>
      </c>
      <c r="U72" s="42">
        <v>14.541183584328797</v>
      </c>
      <c r="V72" s="42">
        <v>7.0444410662554816E-2</v>
      </c>
      <c r="W72" s="42">
        <v>0.47012949498485307</v>
      </c>
      <c r="X72" s="42">
        <v>3.1314050000204306E-3</v>
      </c>
      <c r="Y72" s="42">
        <v>3.6877441828750521E-3</v>
      </c>
      <c r="Z72" s="42">
        <v>0</v>
      </c>
      <c r="AA72" s="42">
        <v>0</v>
      </c>
      <c r="AB72" s="42">
        <v>0.18415330850813053</v>
      </c>
      <c r="AC72" s="42"/>
      <c r="AD72" s="42"/>
      <c r="AE72" s="42"/>
      <c r="AF72" s="43">
        <v>54.055602034393402</v>
      </c>
    </row>
    <row r="73" spans="1:32" x14ac:dyDescent="0.2">
      <c r="A73" s="15" t="s">
        <v>9200</v>
      </c>
      <c r="B73" s="51">
        <v>279.02735569231299</v>
      </c>
      <c r="C73" s="52">
        <v>28294.291756861541</v>
      </c>
      <c r="D73" s="52">
        <v>1169.7569485824888</v>
      </c>
      <c r="E73" s="52">
        <v>0</v>
      </c>
      <c r="F73" s="52">
        <v>1654.9789211036796</v>
      </c>
      <c r="G73" s="52">
        <v>0</v>
      </c>
      <c r="H73" s="52">
        <v>94.356288629577989</v>
      </c>
      <c r="I73" s="52">
        <v>54.173001967811288</v>
      </c>
      <c r="J73" s="52">
        <v>3382.5671463387803</v>
      </c>
      <c r="K73" s="52">
        <v>0</v>
      </c>
      <c r="L73" s="52">
        <v>52.864461331435038</v>
      </c>
      <c r="M73" s="52">
        <v>13.116990577249332</v>
      </c>
      <c r="N73" s="52">
        <v>149.11498876279396</v>
      </c>
      <c r="O73" s="52">
        <v>0</v>
      </c>
      <c r="P73" s="52">
        <v>932.16006571403295</v>
      </c>
      <c r="Q73" s="52">
        <v>130.76842136488781</v>
      </c>
      <c r="R73" s="52">
        <v>774.09967399999982</v>
      </c>
      <c r="S73" s="52">
        <v>1122.8083040691963</v>
      </c>
      <c r="T73" s="52">
        <v>0</v>
      </c>
      <c r="U73" s="52">
        <v>3802.7703422771401</v>
      </c>
      <c r="V73" s="52">
        <v>18.422427947062609</v>
      </c>
      <c r="W73" s="52">
        <v>826.25639968962253</v>
      </c>
      <c r="X73" s="52">
        <v>5.5048227086128474</v>
      </c>
      <c r="Y73" s="52">
        <v>6.482833718830066</v>
      </c>
      <c r="Z73" s="52">
        <v>41.308572877688782</v>
      </c>
      <c r="AA73" s="52">
        <v>638.13389886251412</v>
      </c>
      <c r="AB73" s="52">
        <v>169.36389280070168</v>
      </c>
      <c r="AC73" s="52">
        <v>451.26</v>
      </c>
      <c r="AD73" s="52">
        <v>208.8</v>
      </c>
      <c r="AE73" s="52">
        <v>0</v>
      </c>
      <c r="AF73" s="54">
        <v>44272.38751587797</v>
      </c>
    </row>
  </sheetData>
  <phoneticPr fontId="4"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73"/>
  <sheetViews>
    <sheetView topLeftCell="A27" zoomScale="70" zoomScaleNormal="70" workbookViewId="0">
      <selection activeCell="A44" sqref="A44"/>
    </sheetView>
  </sheetViews>
  <sheetFormatPr defaultRowHeight="12.75" x14ac:dyDescent="0.2"/>
  <cols>
    <col min="1" max="1" width="21.5703125" customWidth="1"/>
    <col min="2" max="31" width="40.7109375" customWidth="1"/>
    <col min="32" max="32" width="11.42578125" customWidth="1"/>
    <col min="33" max="35" width="40.7109375" customWidth="1"/>
    <col min="36" max="36" width="11.42578125" customWidth="1"/>
    <col min="37" max="39" width="38.42578125" customWidth="1"/>
    <col min="40" max="40" width="10.7109375" customWidth="1"/>
    <col min="41" max="52" width="29.42578125" customWidth="1"/>
    <col min="53" max="53" width="8.5703125" customWidth="1"/>
    <col min="54" max="55" width="10.5703125" customWidth="1"/>
    <col min="56" max="56" width="30.140625" customWidth="1"/>
    <col min="57" max="57" width="8.5703125" customWidth="1"/>
  </cols>
  <sheetData>
    <row r="1" spans="1:20" x14ac:dyDescent="0.2">
      <c r="A1" s="11" t="s">
        <v>14830</v>
      </c>
      <c r="D1" s="32"/>
      <c r="E1" s="78"/>
      <c r="F1" s="32"/>
      <c r="G1" s="6"/>
    </row>
    <row r="2" spans="1:20" x14ac:dyDescent="0.2">
      <c r="D2" s="32"/>
      <c r="E2" s="32"/>
      <c r="F2" s="32"/>
      <c r="G2" s="6"/>
    </row>
    <row r="3" spans="1:20" x14ac:dyDescent="0.2">
      <c r="A3" s="4" t="s">
        <v>14823</v>
      </c>
    </row>
    <row r="4" spans="1:20" s="10" customFormat="1" x14ac:dyDescent="0.2">
      <c r="A4" s="20" t="str">
        <f>A42</f>
        <v>FIPS</v>
      </c>
      <c r="B4" s="20" t="s">
        <v>16742</v>
      </c>
      <c r="C4" s="20" t="s">
        <v>10055</v>
      </c>
      <c r="D4" s="20" t="s">
        <v>15723</v>
      </c>
      <c r="E4" s="20" t="s">
        <v>15950</v>
      </c>
      <c r="F4" s="20" t="s">
        <v>15720</v>
      </c>
      <c r="G4" s="20" t="s">
        <v>15180</v>
      </c>
      <c r="H4" s="20" t="s">
        <v>16417</v>
      </c>
      <c r="I4" s="20" t="s">
        <v>10053</v>
      </c>
      <c r="J4" s="20" t="s">
        <v>15164</v>
      </c>
      <c r="K4" s="20" t="s">
        <v>16712</v>
      </c>
      <c r="L4" s="20" t="s">
        <v>15181</v>
      </c>
      <c r="M4" s="72" t="s">
        <v>16709</v>
      </c>
      <c r="N4" s="20" t="s">
        <v>14822</v>
      </c>
      <c r="O4" s="72"/>
      <c r="P4" s="72"/>
      <c r="Q4" s="20"/>
      <c r="R4" s="20"/>
      <c r="S4" s="20"/>
      <c r="T4" s="20"/>
    </row>
    <row r="5" spans="1:20" s="9" customFormat="1" x14ac:dyDescent="0.2">
      <c r="A5" s="9" t="str">
        <f>PROPER(VLOOKUP(A43,fips_xref!$A$5:$B$35,2,FALSE))</f>
        <v>Campbell</v>
      </c>
      <c r="B5" s="69">
        <f t="shared" ref="B5:L5" si="0">SUMIF($B$42:$AH$42,B$4,$B43:$AH43)</f>
        <v>13026.83460153681</v>
      </c>
      <c r="C5" s="69">
        <f t="shared" si="0"/>
        <v>61.151149504139219</v>
      </c>
      <c r="D5" s="69">
        <f t="shared" si="0"/>
        <v>395.86847378596264</v>
      </c>
      <c r="E5" s="69">
        <f t="shared" si="0"/>
        <v>0</v>
      </c>
      <c r="F5" s="69">
        <f t="shared" si="0"/>
        <v>0</v>
      </c>
      <c r="G5" s="69">
        <f t="shared" si="0"/>
        <v>0</v>
      </c>
      <c r="H5" s="69">
        <f t="shared" si="0"/>
        <v>2051.3254632031735</v>
      </c>
      <c r="I5" s="69">
        <f t="shared" si="0"/>
        <v>125.34579732270943</v>
      </c>
      <c r="J5" s="69">
        <f t="shared" si="0"/>
        <v>18.000398209226876</v>
      </c>
      <c r="K5" s="69">
        <f>SUMIF($B$42:$AH$42,K$4,$B43:$AH43)</f>
        <v>0</v>
      </c>
      <c r="L5" s="69">
        <f t="shared" si="0"/>
        <v>0</v>
      </c>
      <c r="M5" s="69">
        <f>SUMIF($B$39:$AI$39,"N",$B43:$AI43)</f>
        <v>410.49552398380371</v>
      </c>
      <c r="N5" s="69">
        <f t="shared" ref="N5:N34" si="1">SUM(B5:M5)</f>
        <v>16089.021407545824</v>
      </c>
      <c r="O5" s="76"/>
      <c r="P5" s="73"/>
    </row>
    <row r="6" spans="1:20" s="9" customFormat="1" x14ac:dyDescent="0.2">
      <c r="A6" s="9" t="str">
        <f>PROPER(VLOOKUP(A44,fips_xref!$A$5:$B$35,2,FALSE))</f>
        <v>Converse</v>
      </c>
      <c r="B6" s="69">
        <f t="shared" ref="B6:L6" si="2">SUMIF($B$42:$AH$42,B$4,$B44:$AH44)</f>
        <v>1972.0707892633582</v>
      </c>
      <c r="C6" s="69">
        <f t="shared" si="2"/>
        <v>2.0159719616749192</v>
      </c>
      <c r="D6" s="69">
        <f t="shared" si="2"/>
        <v>89.135086859888474</v>
      </c>
      <c r="E6" s="69">
        <f t="shared" si="2"/>
        <v>0</v>
      </c>
      <c r="F6" s="69">
        <f t="shared" si="2"/>
        <v>0</v>
      </c>
      <c r="G6" s="69">
        <f t="shared" si="2"/>
        <v>0</v>
      </c>
      <c r="H6" s="69">
        <f t="shared" si="2"/>
        <v>152.34268395753125</v>
      </c>
      <c r="I6" s="69">
        <f t="shared" si="2"/>
        <v>29.306900183847812</v>
      </c>
      <c r="J6" s="69">
        <f t="shared" si="2"/>
        <v>5.3260338515208927</v>
      </c>
      <c r="K6" s="69">
        <f t="shared" si="2"/>
        <v>0</v>
      </c>
      <c r="L6" s="69">
        <f t="shared" si="2"/>
        <v>0</v>
      </c>
      <c r="M6" s="69">
        <f t="shared" ref="M6:M34" si="3">SUMIF($B$39:$AI$39,"N",$B44:$AI44)</f>
        <v>70.264194849703514</v>
      </c>
      <c r="N6" s="69">
        <f t="shared" si="1"/>
        <v>2320.4616609275254</v>
      </c>
      <c r="O6" s="76"/>
      <c r="P6" s="73"/>
    </row>
    <row r="7" spans="1:20" s="9" customFormat="1" x14ac:dyDescent="0.2">
      <c r="A7" s="9" t="str">
        <f>PROPER(VLOOKUP(A45,fips_xref!$A$5:$B$35,2,FALSE))</f>
        <v>Crook</v>
      </c>
      <c r="B7" s="69">
        <f t="shared" ref="B7:L7" si="4">SUMIF($B$42:$AH$42,B$4,$B45:$AH45)</f>
        <v>0.41955197823269386</v>
      </c>
      <c r="C7" s="69">
        <f t="shared" si="4"/>
        <v>12.767822423941157</v>
      </c>
      <c r="D7" s="69">
        <f t="shared" si="4"/>
        <v>11.903105356555475</v>
      </c>
      <c r="E7" s="69">
        <f t="shared" si="4"/>
        <v>0</v>
      </c>
      <c r="F7" s="69">
        <f t="shared" si="4"/>
        <v>0</v>
      </c>
      <c r="G7" s="69">
        <f t="shared" si="4"/>
        <v>0</v>
      </c>
      <c r="H7" s="69">
        <f t="shared" si="4"/>
        <v>69.41830594061004</v>
      </c>
      <c r="I7" s="69">
        <f t="shared" si="4"/>
        <v>25.731756195147764</v>
      </c>
      <c r="J7" s="69">
        <f t="shared" si="4"/>
        <v>1.1459869070855968E-2</v>
      </c>
      <c r="K7" s="69">
        <f t="shared" si="4"/>
        <v>0</v>
      </c>
      <c r="L7" s="69">
        <f t="shared" si="4"/>
        <v>0</v>
      </c>
      <c r="M7" s="69">
        <f t="shared" si="3"/>
        <v>10.977695897325507</v>
      </c>
      <c r="N7" s="69">
        <f t="shared" si="1"/>
        <v>131.22969766088352</v>
      </c>
      <c r="O7" s="76"/>
      <c r="P7" s="73"/>
    </row>
    <row r="8" spans="1:20" s="9" customFormat="1" x14ac:dyDescent="0.2">
      <c r="A8" s="9" t="str">
        <f>PROPER(VLOOKUP(A46,fips_xref!$A$5:$B$35,2,FALSE))</f>
        <v>Johnson</v>
      </c>
      <c r="B8" s="69">
        <f t="shared" ref="B8:L8" si="5">SUMIF($B$42:$AH$42,B$4,$B46:$AH46)</f>
        <v>5174.006785859312</v>
      </c>
      <c r="C8" s="69">
        <f t="shared" si="5"/>
        <v>52.415271003547907</v>
      </c>
      <c r="D8" s="69">
        <f t="shared" si="5"/>
        <v>96.647028862776978</v>
      </c>
      <c r="E8" s="69">
        <f t="shared" si="5"/>
        <v>0</v>
      </c>
      <c r="F8" s="69">
        <f t="shared" si="5"/>
        <v>0</v>
      </c>
      <c r="G8" s="69">
        <f t="shared" si="5"/>
        <v>0</v>
      </c>
      <c r="H8" s="69">
        <f t="shared" si="5"/>
        <v>513.5211920627554</v>
      </c>
      <c r="I8" s="69">
        <f t="shared" si="5"/>
        <v>17.316286994745528</v>
      </c>
      <c r="J8" s="69">
        <f t="shared" si="5"/>
        <v>19.582537865428911</v>
      </c>
      <c r="K8" s="69">
        <f t="shared" si="5"/>
        <v>0</v>
      </c>
      <c r="L8" s="69">
        <f t="shared" si="5"/>
        <v>0</v>
      </c>
      <c r="M8" s="69">
        <f t="shared" si="3"/>
        <v>286.56245216730559</v>
      </c>
      <c r="N8" s="69">
        <f t="shared" si="1"/>
        <v>6160.0515548158719</v>
      </c>
      <c r="O8" s="76"/>
      <c r="P8" s="73"/>
    </row>
    <row r="9" spans="1:20" s="9" customFormat="1" x14ac:dyDescent="0.2">
      <c r="A9" s="9" t="str">
        <f>PROPER(VLOOKUP(A47,fips_xref!$A$5:$B$35,2,FALSE))</f>
        <v>Natrona</v>
      </c>
      <c r="B9" s="69">
        <f t="shared" ref="B9:L9" si="6">SUMIF($B$42:$AH$42,B$4,$B47:$AH47)</f>
        <v>1221.4170342554271</v>
      </c>
      <c r="C9" s="69">
        <f t="shared" si="6"/>
        <v>21.839696251478294</v>
      </c>
      <c r="D9" s="69">
        <f t="shared" si="6"/>
        <v>60.829671056280233</v>
      </c>
      <c r="E9" s="69">
        <f t="shared" si="6"/>
        <v>0</v>
      </c>
      <c r="F9" s="69">
        <f t="shared" si="6"/>
        <v>0</v>
      </c>
      <c r="G9" s="69">
        <f t="shared" si="6"/>
        <v>0.60000000000000009</v>
      </c>
      <c r="H9" s="69">
        <f t="shared" si="6"/>
        <v>289.14612369823135</v>
      </c>
      <c r="I9" s="69">
        <f t="shared" si="6"/>
        <v>75.61467198906648</v>
      </c>
      <c r="J9" s="69">
        <f t="shared" si="6"/>
        <v>8.4814009042042322</v>
      </c>
      <c r="K9" s="69">
        <f t="shared" si="6"/>
        <v>0</v>
      </c>
      <c r="L9" s="69">
        <f t="shared" si="6"/>
        <v>0</v>
      </c>
      <c r="M9" s="69">
        <f t="shared" si="3"/>
        <v>56.072681671246194</v>
      </c>
      <c r="N9" s="69">
        <f t="shared" si="1"/>
        <v>1734.0012798259338</v>
      </c>
      <c r="O9" s="309"/>
      <c r="P9" s="73"/>
    </row>
    <row r="10" spans="1:20" s="9" customFormat="1" x14ac:dyDescent="0.2">
      <c r="A10" s="9" t="str">
        <f>PROPER(VLOOKUP(A48,fips_xref!$A$5:$B$35,2,FALSE))</f>
        <v>Niobrara</v>
      </c>
      <c r="B10" s="69">
        <f t="shared" ref="B10:L10" si="7">SUMIF($B$42:$AH$42,B$4,$B48:$AH48)</f>
        <v>75.037704048890333</v>
      </c>
      <c r="C10" s="69">
        <f t="shared" si="7"/>
        <v>5.3759252311331185</v>
      </c>
      <c r="D10" s="69">
        <f t="shared" si="7"/>
        <v>6.9476284403325899</v>
      </c>
      <c r="E10" s="69">
        <f t="shared" si="7"/>
        <v>0</v>
      </c>
      <c r="F10" s="69">
        <f t="shared" si="7"/>
        <v>0</v>
      </c>
      <c r="G10" s="69">
        <f t="shared" si="7"/>
        <v>0</v>
      </c>
      <c r="H10" s="69">
        <f t="shared" si="7"/>
        <v>40.518216228933483</v>
      </c>
      <c r="I10" s="69">
        <f t="shared" si="7"/>
        <v>8.7755868388228393</v>
      </c>
      <c r="J10" s="69">
        <f t="shared" si="7"/>
        <v>0.76389122652688779</v>
      </c>
      <c r="K10" s="69">
        <f t="shared" si="7"/>
        <v>0</v>
      </c>
      <c r="L10" s="69">
        <f t="shared" si="7"/>
        <v>0</v>
      </c>
      <c r="M10" s="69">
        <f t="shared" si="3"/>
        <v>6.3466741403189371</v>
      </c>
      <c r="N10" s="69">
        <f t="shared" si="1"/>
        <v>143.76562615495817</v>
      </c>
      <c r="O10" s="76"/>
      <c r="P10" s="73"/>
    </row>
    <row r="11" spans="1:20" s="9" customFormat="1" x14ac:dyDescent="0.2">
      <c r="A11" s="9" t="str">
        <f>PROPER(VLOOKUP(A49,fips_xref!$A$5:$B$35,2,FALSE))</f>
        <v>Sheridan</v>
      </c>
      <c r="B11" s="69">
        <f t="shared" ref="B11:L11" si="8">SUMIF($B$42:$AH$42,B$4,$B49:$AH49)</f>
        <v>3461.8238389689077</v>
      </c>
      <c r="C11" s="69">
        <f t="shared" si="8"/>
        <v>11.423841116157877</v>
      </c>
      <c r="D11" s="69">
        <f t="shared" si="8"/>
        <v>74.398141835801169</v>
      </c>
      <c r="E11" s="69">
        <f t="shared" si="8"/>
        <v>0</v>
      </c>
      <c r="F11" s="69">
        <f t="shared" si="8"/>
        <v>0</v>
      </c>
      <c r="G11" s="69">
        <f t="shared" si="8"/>
        <v>0</v>
      </c>
      <c r="H11" s="69">
        <f t="shared" si="8"/>
        <v>427.54705583505438</v>
      </c>
      <c r="I11" s="69">
        <f t="shared" si="8"/>
        <v>0.43563028926464659</v>
      </c>
      <c r="J11" s="69">
        <f t="shared" si="8"/>
        <v>2.0056977512847043</v>
      </c>
      <c r="K11" s="69">
        <f t="shared" si="8"/>
        <v>0</v>
      </c>
      <c r="L11" s="69">
        <f t="shared" si="8"/>
        <v>0</v>
      </c>
      <c r="M11" s="69">
        <f t="shared" si="3"/>
        <v>113.84460494230346</v>
      </c>
      <c r="N11" s="69">
        <f t="shared" si="1"/>
        <v>4091.4788107387735</v>
      </c>
      <c r="O11" s="76"/>
      <c r="P11" s="73"/>
    </row>
    <row r="12" spans="1:20" s="9" customFormat="1" x14ac:dyDescent="0.2">
      <c r="A12" s="9" t="str">
        <f>PROPER(VLOOKUP(A50,fips_xref!$A$5:$B$35,2,FALSE))</f>
        <v>Weston</v>
      </c>
      <c r="B12" s="69">
        <f t="shared" ref="B12:L12" si="9">SUMIF($B$42:$AH$42,B$4,$B50:$AH50)</f>
        <v>94.17935113624425</v>
      </c>
      <c r="C12" s="69">
        <f t="shared" si="9"/>
        <v>4.0319439233498384</v>
      </c>
      <c r="D12" s="69">
        <f t="shared" si="9"/>
        <v>33.203092186881939</v>
      </c>
      <c r="E12" s="69">
        <f t="shared" si="9"/>
        <v>0</v>
      </c>
      <c r="F12" s="69">
        <f t="shared" si="9"/>
        <v>0</v>
      </c>
      <c r="G12" s="69">
        <f t="shared" si="9"/>
        <v>0</v>
      </c>
      <c r="H12" s="69">
        <f t="shared" si="9"/>
        <v>183.42117239119349</v>
      </c>
      <c r="I12" s="69">
        <f t="shared" si="9"/>
        <v>15.364554476285219</v>
      </c>
      <c r="J12" s="69">
        <f t="shared" si="9"/>
        <v>0.50591943403819073</v>
      </c>
      <c r="K12" s="69">
        <f t="shared" si="9"/>
        <v>0</v>
      </c>
      <c r="L12" s="69">
        <f t="shared" si="9"/>
        <v>0</v>
      </c>
      <c r="M12" s="69">
        <f t="shared" si="3"/>
        <v>28.390001391113501</v>
      </c>
      <c r="N12" s="69">
        <f t="shared" si="1"/>
        <v>359.0960349391064</v>
      </c>
      <c r="O12" s="76"/>
      <c r="P12" s="73"/>
    </row>
    <row r="13" spans="1:20" s="9" customFormat="1" x14ac:dyDescent="0.2">
      <c r="A13" s="326" t="str">
        <f>PROPER(VLOOKUP(A51,fips_xref!$A$5:$B$35,2,FALSE))</f>
        <v>Big Horn</v>
      </c>
      <c r="B13" s="327">
        <f t="shared" ref="B13:L13" si="10">SUMIF($B$42:$AH$42,B$4,$B51:$AH51)</f>
        <v>184.26155918177136</v>
      </c>
      <c r="C13" s="327">
        <f t="shared" si="10"/>
        <v>7.0559018658622179</v>
      </c>
      <c r="D13" s="327">
        <f t="shared" si="10"/>
        <v>24.662679561246314</v>
      </c>
      <c r="E13" s="327">
        <f t="shared" si="10"/>
        <v>0</v>
      </c>
      <c r="F13" s="327">
        <f t="shared" si="10"/>
        <v>0</v>
      </c>
      <c r="G13" s="327">
        <f t="shared" si="10"/>
        <v>0</v>
      </c>
      <c r="H13" s="327">
        <f t="shared" si="10"/>
        <v>137.6747992294944</v>
      </c>
      <c r="I13" s="327">
        <f t="shared" si="10"/>
        <v>1.0029698767589557</v>
      </c>
      <c r="J13" s="327">
        <f t="shared" si="10"/>
        <v>0.23560687112973089</v>
      </c>
      <c r="K13" s="327">
        <f t="shared" si="10"/>
        <v>0</v>
      </c>
      <c r="L13" s="327">
        <f t="shared" si="10"/>
        <v>0</v>
      </c>
      <c r="M13" s="327">
        <f t="shared" si="3"/>
        <v>244.09915361483829</v>
      </c>
      <c r="N13" s="327">
        <f t="shared" si="1"/>
        <v>598.9926702011013</v>
      </c>
      <c r="O13" s="76"/>
      <c r="P13" s="73"/>
    </row>
    <row r="14" spans="1:20" s="9" customFormat="1" x14ac:dyDescent="0.2">
      <c r="A14" s="326" t="str">
        <f>PROPER(VLOOKUP(A52,fips_xref!$A$5:$B$35,2,FALSE))</f>
        <v>Powder River</v>
      </c>
      <c r="B14" s="327">
        <f t="shared" ref="B14:L14" si="11">SUMIF($B$42:$AH$42,B$4,$B52:$AH52)</f>
        <v>0.60987385897076374</v>
      </c>
      <c r="C14" s="327">
        <f t="shared" si="11"/>
        <v>0</v>
      </c>
      <c r="D14" s="327">
        <f t="shared" si="11"/>
        <v>1.4443098549795346</v>
      </c>
      <c r="E14" s="327">
        <f t="shared" si="11"/>
        <v>0</v>
      </c>
      <c r="F14" s="327">
        <f t="shared" si="11"/>
        <v>0</v>
      </c>
      <c r="G14" s="327">
        <f t="shared" si="11"/>
        <v>0</v>
      </c>
      <c r="H14" s="327">
        <f t="shared" si="11"/>
        <v>8.423141725011261</v>
      </c>
      <c r="I14" s="327">
        <f t="shared" si="11"/>
        <v>7.2086950829279743</v>
      </c>
      <c r="J14" s="327">
        <f t="shared" si="11"/>
        <v>1.6658423595052905E-2</v>
      </c>
      <c r="K14" s="327">
        <f t="shared" si="11"/>
        <v>0</v>
      </c>
      <c r="L14" s="327">
        <f t="shared" si="11"/>
        <v>0</v>
      </c>
      <c r="M14" s="327">
        <f t="shared" si="3"/>
        <v>1.2991421429419323</v>
      </c>
      <c r="N14" s="327">
        <f t="shared" si="1"/>
        <v>19.001821088426517</v>
      </c>
      <c r="O14" s="76"/>
      <c r="P14" s="73"/>
    </row>
    <row r="15" spans="1:20" s="9" customFormat="1" x14ac:dyDescent="0.2">
      <c r="A15" s="9" t="str">
        <f>PROPER(VLOOKUP(A53,fips_xref!$A$5:$B$35,2,FALSE))</f>
        <v>Campbell_Tribal</v>
      </c>
      <c r="B15" s="69">
        <f t="shared" ref="B15:L15" si="12">SUMIF($B$42:$AH$42,B$4,$B53:$AH53)</f>
        <v>0</v>
      </c>
      <c r="C15" s="69">
        <f t="shared" si="12"/>
        <v>0</v>
      </c>
      <c r="D15" s="69">
        <f t="shared" si="12"/>
        <v>0</v>
      </c>
      <c r="E15" s="69">
        <f t="shared" si="12"/>
        <v>0</v>
      </c>
      <c r="F15" s="69">
        <f t="shared" si="12"/>
        <v>0</v>
      </c>
      <c r="G15" s="69">
        <f t="shared" si="12"/>
        <v>0</v>
      </c>
      <c r="H15" s="69">
        <f t="shared" si="12"/>
        <v>0</v>
      </c>
      <c r="I15" s="69">
        <f t="shared" si="12"/>
        <v>0</v>
      </c>
      <c r="J15" s="69">
        <f t="shared" si="12"/>
        <v>0</v>
      </c>
      <c r="K15" s="69">
        <f t="shared" si="12"/>
        <v>0</v>
      </c>
      <c r="L15" s="69">
        <f t="shared" si="12"/>
        <v>0</v>
      </c>
      <c r="M15" s="69">
        <f t="shared" si="3"/>
        <v>0</v>
      </c>
      <c r="N15" s="69">
        <f t="shared" si="1"/>
        <v>0</v>
      </c>
      <c r="O15" s="76"/>
      <c r="P15" s="73"/>
    </row>
    <row r="16" spans="1:20" s="9" customFormat="1" x14ac:dyDescent="0.2">
      <c r="A16" s="9" t="str">
        <f>PROPER(VLOOKUP(A54,fips_xref!$A$5:$B$35,2,FALSE))</f>
        <v>Converse_Tribal</v>
      </c>
      <c r="B16" s="69">
        <f t="shared" ref="B16:L16" si="13">SUMIF($B$42:$AH$42,B$4,$B54:$AH54)</f>
        <v>0</v>
      </c>
      <c r="C16" s="69">
        <f t="shared" si="13"/>
        <v>0</v>
      </c>
      <c r="D16" s="69">
        <f t="shared" si="13"/>
        <v>0</v>
      </c>
      <c r="E16" s="69">
        <f t="shared" si="13"/>
        <v>0</v>
      </c>
      <c r="F16" s="69">
        <f t="shared" si="13"/>
        <v>0</v>
      </c>
      <c r="G16" s="69">
        <f t="shared" si="13"/>
        <v>0</v>
      </c>
      <c r="H16" s="69">
        <f t="shared" si="13"/>
        <v>0</v>
      </c>
      <c r="I16" s="69">
        <f t="shared" si="13"/>
        <v>0</v>
      </c>
      <c r="J16" s="69">
        <f t="shared" si="13"/>
        <v>0</v>
      </c>
      <c r="K16" s="69">
        <f t="shared" si="13"/>
        <v>0</v>
      </c>
      <c r="L16" s="69">
        <f t="shared" si="13"/>
        <v>0</v>
      </c>
      <c r="M16" s="69">
        <f t="shared" si="3"/>
        <v>0</v>
      </c>
      <c r="N16" s="69">
        <f t="shared" si="1"/>
        <v>0</v>
      </c>
      <c r="O16" s="76"/>
      <c r="P16" s="73"/>
    </row>
    <row r="17" spans="1:16" s="9" customFormat="1" x14ac:dyDescent="0.2">
      <c r="A17" s="9" t="str">
        <f>PROPER(VLOOKUP(A55,fips_xref!$A$5:$B$35,2,FALSE))</f>
        <v>Crook_Tribal</v>
      </c>
      <c r="B17" s="69">
        <f t="shared" ref="B17:L17" si="14">SUMIF($B$42:$AH$42,B$4,$B55:$AH55)</f>
        <v>0</v>
      </c>
      <c r="C17" s="69">
        <f t="shared" si="14"/>
        <v>0</v>
      </c>
      <c r="D17" s="69">
        <f t="shared" si="14"/>
        <v>0</v>
      </c>
      <c r="E17" s="69">
        <f t="shared" si="14"/>
        <v>0</v>
      </c>
      <c r="F17" s="69">
        <f t="shared" si="14"/>
        <v>0</v>
      </c>
      <c r="G17" s="69">
        <f t="shared" si="14"/>
        <v>0</v>
      </c>
      <c r="H17" s="69">
        <f t="shared" si="14"/>
        <v>0</v>
      </c>
      <c r="I17" s="69">
        <f t="shared" si="14"/>
        <v>0</v>
      </c>
      <c r="J17" s="69">
        <f t="shared" si="14"/>
        <v>0</v>
      </c>
      <c r="K17" s="69">
        <f t="shared" si="14"/>
        <v>0</v>
      </c>
      <c r="L17" s="69">
        <f t="shared" si="14"/>
        <v>0</v>
      </c>
      <c r="M17" s="69">
        <f t="shared" si="3"/>
        <v>0</v>
      </c>
      <c r="N17" s="69">
        <f t="shared" si="1"/>
        <v>0</v>
      </c>
      <c r="O17" s="76"/>
      <c r="P17" s="73"/>
    </row>
    <row r="18" spans="1:16" s="9" customFormat="1" x14ac:dyDescent="0.2">
      <c r="A18" s="9" t="str">
        <f>PROPER(VLOOKUP(A56,fips_xref!$A$5:$B$35,2,FALSE))</f>
        <v>Johnson_Tribal</v>
      </c>
      <c r="B18" s="69">
        <f t="shared" ref="B18:L18" si="15">SUMIF($B$42:$AH$42,B$4,$B56:$AH56)</f>
        <v>0</v>
      </c>
      <c r="C18" s="69">
        <f t="shared" si="15"/>
        <v>0.33599532694581991</v>
      </c>
      <c r="D18" s="69">
        <f t="shared" si="15"/>
        <v>0</v>
      </c>
      <c r="E18" s="69">
        <f t="shared" si="15"/>
        <v>0</v>
      </c>
      <c r="F18" s="69">
        <f t="shared" si="15"/>
        <v>0</v>
      </c>
      <c r="G18" s="69">
        <f t="shared" si="15"/>
        <v>0</v>
      </c>
      <c r="H18" s="69">
        <f t="shared" si="15"/>
        <v>0</v>
      </c>
      <c r="I18" s="69">
        <f t="shared" si="15"/>
        <v>0</v>
      </c>
      <c r="J18" s="69">
        <f t="shared" si="15"/>
        <v>0</v>
      </c>
      <c r="K18" s="69">
        <f t="shared" si="15"/>
        <v>0</v>
      </c>
      <c r="L18" s="69">
        <f t="shared" si="15"/>
        <v>0</v>
      </c>
      <c r="M18" s="69">
        <f t="shared" si="3"/>
        <v>4.9542857142857136E-4</v>
      </c>
      <c r="N18" s="69">
        <f t="shared" si="1"/>
        <v>0.3364907555172485</v>
      </c>
      <c r="O18" s="76"/>
      <c r="P18" s="73"/>
    </row>
    <row r="19" spans="1:16" s="9" customFormat="1" x14ac:dyDescent="0.2">
      <c r="A19" s="9" t="str">
        <f>PROPER(VLOOKUP(A57,fips_xref!$A$5:$B$35,2,FALSE))</f>
        <v>Natrona_Tribal</v>
      </c>
      <c r="B19" s="69">
        <f t="shared" ref="B19:L19" si="16">SUMIF($B$42:$AH$42,B$4,$B57:$AH57)</f>
        <v>0</v>
      </c>
      <c r="C19" s="69">
        <f t="shared" si="16"/>
        <v>0</v>
      </c>
      <c r="D19" s="69">
        <f t="shared" si="16"/>
        <v>0</v>
      </c>
      <c r="E19" s="69">
        <f t="shared" si="16"/>
        <v>0</v>
      </c>
      <c r="F19" s="69">
        <f t="shared" si="16"/>
        <v>0</v>
      </c>
      <c r="G19" s="69">
        <f t="shared" si="16"/>
        <v>0</v>
      </c>
      <c r="H19" s="69">
        <f t="shared" si="16"/>
        <v>0</v>
      </c>
      <c r="I19" s="69">
        <f t="shared" si="16"/>
        <v>0</v>
      </c>
      <c r="J19" s="69">
        <f t="shared" si="16"/>
        <v>0</v>
      </c>
      <c r="K19" s="69">
        <f t="shared" si="16"/>
        <v>0</v>
      </c>
      <c r="L19" s="69">
        <f t="shared" si="16"/>
        <v>0</v>
      </c>
      <c r="M19" s="69">
        <f t="shared" si="3"/>
        <v>0</v>
      </c>
      <c r="N19" s="69">
        <f t="shared" si="1"/>
        <v>0</v>
      </c>
      <c r="O19" s="76"/>
      <c r="P19" s="73"/>
    </row>
    <row r="20" spans="1:16" s="9" customFormat="1" x14ac:dyDescent="0.2">
      <c r="A20" s="9" t="str">
        <f>PROPER(VLOOKUP(A58,fips_xref!$A$5:$B$35,2,FALSE))</f>
        <v>Niobrara_Tribal</v>
      </c>
      <c r="B20" s="69">
        <f t="shared" ref="B20:L20" si="17">SUMIF($B$42:$AH$42,B$4,$B58:$AH58)</f>
        <v>0</v>
      </c>
      <c r="C20" s="69">
        <f t="shared" si="17"/>
        <v>0</v>
      </c>
      <c r="D20" s="69">
        <f t="shared" si="17"/>
        <v>0</v>
      </c>
      <c r="E20" s="69">
        <f t="shared" si="17"/>
        <v>0</v>
      </c>
      <c r="F20" s="69">
        <f t="shared" si="17"/>
        <v>0</v>
      </c>
      <c r="G20" s="69">
        <f t="shared" si="17"/>
        <v>0</v>
      </c>
      <c r="H20" s="69">
        <f t="shared" si="17"/>
        <v>0</v>
      </c>
      <c r="I20" s="69">
        <f t="shared" si="17"/>
        <v>0</v>
      </c>
      <c r="J20" s="69">
        <f t="shared" si="17"/>
        <v>0</v>
      </c>
      <c r="K20" s="69">
        <f t="shared" si="17"/>
        <v>0</v>
      </c>
      <c r="L20" s="69">
        <f t="shared" si="17"/>
        <v>0</v>
      </c>
      <c r="M20" s="69">
        <f t="shared" si="3"/>
        <v>0</v>
      </c>
      <c r="N20" s="69">
        <f t="shared" si="1"/>
        <v>0</v>
      </c>
      <c r="O20" s="76"/>
      <c r="P20" s="73"/>
    </row>
    <row r="21" spans="1:16" s="9" customFormat="1" x14ac:dyDescent="0.2">
      <c r="A21" s="9" t="str">
        <f>PROPER(VLOOKUP(A59,fips_xref!$A$5:$B$35,2,FALSE))</f>
        <v>Sheridan_Tribal</v>
      </c>
      <c r="B21" s="69">
        <f t="shared" ref="B21:L21" si="18">SUMIF($B$42:$AH$42,B$4,$B59:$AH59)</f>
        <v>0</v>
      </c>
      <c r="C21" s="69">
        <f t="shared" si="18"/>
        <v>0</v>
      </c>
      <c r="D21" s="69">
        <f t="shared" si="18"/>
        <v>0</v>
      </c>
      <c r="E21" s="69">
        <f t="shared" si="18"/>
        <v>0</v>
      </c>
      <c r="F21" s="69">
        <f t="shared" si="18"/>
        <v>0</v>
      </c>
      <c r="G21" s="69">
        <f t="shared" si="18"/>
        <v>0</v>
      </c>
      <c r="H21" s="69">
        <f t="shared" si="18"/>
        <v>0</v>
      </c>
      <c r="I21" s="69">
        <f t="shared" si="18"/>
        <v>0</v>
      </c>
      <c r="J21" s="69">
        <f t="shared" si="18"/>
        <v>0</v>
      </c>
      <c r="K21" s="69">
        <f t="shared" si="18"/>
        <v>0</v>
      </c>
      <c r="L21" s="69">
        <f t="shared" si="18"/>
        <v>0</v>
      </c>
      <c r="M21" s="69">
        <f t="shared" si="3"/>
        <v>0</v>
      </c>
      <c r="N21" s="69">
        <f t="shared" si="1"/>
        <v>0</v>
      </c>
      <c r="O21" s="76"/>
      <c r="P21" s="73"/>
    </row>
    <row r="22" spans="1:16" s="9" customFormat="1" x14ac:dyDescent="0.2">
      <c r="A22" s="9" t="str">
        <f>PROPER(VLOOKUP(A60,fips_xref!$A$5:$B$35,2,FALSE))</f>
        <v>Weston_Tribal</v>
      </c>
      <c r="B22" s="69">
        <f t="shared" ref="B22:L22" si="19">SUMIF($B$42:$AH$42,B$4,$B60:$AH60)</f>
        <v>0</v>
      </c>
      <c r="C22" s="69">
        <f t="shared" si="19"/>
        <v>0</v>
      </c>
      <c r="D22" s="69">
        <f t="shared" si="19"/>
        <v>0</v>
      </c>
      <c r="E22" s="69">
        <f t="shared" si="19"/>
        <v>0</v>
      </c>
      <c r="F22" s="69">
        <f t="shared" si="19"/>
        <v>0</v>
      </c>
      <c r="G22" s="69">
        <f t="shared" si="19"/>
        <v>0</v>
      </c>
      <c r="H22" s="69">
        <f t="shared" si="19"/>
        <v>0</v>
      </c>
      <c r="I22" s="69">
        <f t="shared" si="19"/>
        <v>0</v>
      </c>
      <c r="J22" s="69">
        <f t="shared" si="19"/>
        <v>0</v>
      </c>
      <c r="K22" s="69">
        <f t="shared" si="19"/>
        <v>0</v>
      </c>
      <c r="L22" s="69">
        <f t="shared" si="19"/>
        <v>0</v>
      </c>
      <c r="M22" s="69">
        <f t="shared" si="3"/>
        <v>0</v>
      </c>
      <c r="N22" s="69">
        <f t="shared" si="1"/>
        <v>0</v>
      </c>
      <c r="O22" s="76"/>
      <c r="P22" s="73"/>
    </row>
    <row r="23" spans="1:16" s="9" customFormat="1" x14ac:dyDescent="0.2">
      <c r="A23" s="326" t="str">
        <f>PROPER(VLOOKUP(A61,fips_xref!$A$5:$B$35,2,FALSE))</f>
        <v>Big Horn_Tribal</v>
      </c>
      <c r="B23" s="327">
        <f t="shared" ref="B23:L23" si="20">SUMIF($B$42:$AH$42,B$4,$B61:$AH61)</f>
        <v>0.40669535008704988</v>
      </c>
      <c r="C23" s="327">
        <f t="shared" si="20"/>
        <v>0</v>
      </c>
      <c r="D23" s="327">
        <f t="shared" si="20"/>
        <v>1.319800384722678</v>
      </c>
      <c r="E23" s="327">
        <f t="shared" si="20"/>
        <v>0</v>
      </c>
      <c r="F23" s="327">
        <f t="shared" si="20"/>
        <v>0</v>
      </c>
      <c r="G23" s="327">
        <f t="shared" si="20"/>
        <v>0</v>
      </c>
      <c r="H23" s="327">
        <f t="shared" si="20"/>
        <v>7.6970088176827032</v>
      </c>
      <c r="I23" s="327">
        <f t="shared" si="20"/>
        <v>1.0029698767589557</v>
      </c>
      <c r="J23" s="327">
        <f t="shared" si="20"/>
        <v>1.1108696193868492E-2</v>
      </c>
      <c r="K23" s="327">
        <f t="shared" si="20"/>
        <v>0</v>
      </c>
      <c r="L23" s="327">
        <f t="shared" si="20"/>
        <v>0</v>
      </c>
      <c r="M23" s="327">
        <f t="shared" si="3"/>
        <v>217.47719780589858</v>
      </c>
      <c r="N23" s="327">
        <f t="shared" si="1"/>
        <v>227.91478093134384</v>
      </c>
      <c r="O23" s="76"/>
      <c r="P23" s="73"/>
    </row>
    <row r="24" spans="1:16" s="9" customFormat="1" x14ac:dyDescent="0.2">
      <c r="A24" s="326" t="str">
        <f>PROPER(VLOOKUP(A62,fips_xref!$A$5:$B$35,2,FALSE))</f>
        <v>Powder River_Tribal</v>
      </c>
      <c r="B24" s="327">
        <f t="shared" ref="B24:L24" si="21">SUMIF($B$42:$AH$42,B$4,$B62:$AH62)</f>
        <v>0</v>
      </c>
      <c r="C24" s="327">
        <f t="shared" si="21"/>
        <v>0</v>
      </c>
      <c r="D24" s="327">
        <f t="shared" si="21"/>
        <v>0</v>
      </c>
      <c r="E24" s="327">
        <f t="shared" si="21"/>
        <v>0</v>
      </c>
      <c r="F24" s="327">
        <f t="shared" si="21"/>
        <v>0</v>
      </c>
      <c r="G24" s="327">
        <f t="shared" si="21"/>
        <v>0</v>
      </c>
      <c r="H24" s="327">
        <f t="shared" si="21"/>
        <v>0</v>
      </c>
      <c r="I24" s="327">
        <f t="shared" si="21"/>
        <v>0</v>
      </c>
      <c r="J24" s="327">
        <f t="shared" si="21"/>
        <v>0</v>
      </c>
      <c r="K24" s="327">
        <f t="shared" si="21"/>
        <v>0</v>
      </c>
      <c r="L24" s="327">
        <f t="shared" si="21"/>
        <v>0</v>
      </c>
      <c r="M24" s="327">
        <f t="shared" si="3"/>
        <v>0</v>
      </c>
      <c r="N24" s="327">
        <f t="shared" si="1"/>
        <v>0</v>
      </c>
      <c r="O24" s="76"/>
      <c r="P24" s="73"/>
    </row>
    <row r="25" spans="1:16" s="9" customFormat="1" x14ac:dyDescent="0.2">
      <c r="A25" s="9" t="str">
        <f>PROPER(VLOOKUP(A63,fips_xref!$A$5:$B$35,2,FALSE))</f>
        <v>Campbell_Nontribal</v>
      </c>
      <c r="B25" s="69">
        <f t="shared" ref="B25:L25" si="22">SUMIF($B$42:$AH$42,B$4,$B63:$AH63)</f>
        <v>13026.83460153681</v>
      </c>
      <c r="C25" s="69">
        <f t="shared" si="22"/>
        <v>61.151149504139219</v>
      </c>
      <c r="D25" s="69">
        <f t="shared" si="22"/>
        <v>395.86847378596264</v>
      </c>
      <c r="E25" s="69">
        <f t="shared" si="22"/>
        <v>0</v>
      </c>
      <c r="F25" s="69">
        <f t="shared" si="22"/>
        <v>0</v>
      </c>
      <c r="G25" s="69">
        <f t="shared" si="22"/>
        <v>0</v>
      </c>
      <c r="H25" s="69">
        <f t="shared" si="22"/>
        <v>2051.3254632031735</v>
      </c>
      <c r="I25" s="69">
        <f t="shared" si="22"/>
        <v>125.34579732270943</v>
      </c>
      <c r="J25" s="69">
        <f t="shared" si="22"/>
        <v>18.000398209226876</v>
      </c>
      <c r="K25" s="69">
        <f t="shared" si="22"/>
        <v>0</v>
      </c>
      <c r="L25" s="69">
        <f t="shared" si="22"/>
        <v>0</v>
      </c>
      <c r="M25" s="69">
        <f t="shared" si="3"/>
        <v>410.49552398380371</v>
      </c>
      <c r="N25" s="69">
        <f t="shared" si="1"/>
        <v>16089.021407545824</v>
      </c>
      <c r="O25" s="76"/>
      <c r="P25" s="73"/>
    </row>
    <row r="26" spans="1:16" s="9" customFormat="1" x14ac:dyDescent="0.2">
      <c r="A26" s="9" t="str">
        <f>PROPER(VLOOKUP(A64,fips_xref!$A$5:$B$35,2,FALSE))</f>
        <v>Converse_Nontribal</v>
      </c>
      <c r="B26" s="69">
        <f t="shared" ref="B26:L26" si="23">SUMIF($B$42:$AH$42,B$4,$B64:$AH64)</f>
        <v>1972.0707892633582</v>
      </c>
      <c r="C26" s="69">
        <f t="shared" si="23"/>
        <v>2.0159719616749192</v>
      </c>
      <c r="D26" s="69">
        <f t="shared" si="23"/>
        <v>89.135086859888474</v>
      </c>
      <c r="E26" s="69">
        <f t="shared" si="23"/>
        <v>0</v>
      </c>
      <c r="F26" s="69">
        <f t="shared" si="23"/>
        <v>0</v>
      </c>
      <c r="G26" s="69">
        <f t="shared" si="23"/>
        <v>0</v>
      </c>
      <c r="H26" s="69">
        <f t="shared" si="23"/>
        <v>152.34268395753125</v>
      </c>
      <c r="I26" s="69">
        <f t="shared" si="23"/>
        <v>29.306900183847812</v>
      </c>
      <c r="J26" s="69">
        <f t="shared" si="23"/>
        <v>5.3260338515208927</v>
      </c>
      <c r="K26" s="69">
        <f t="shared" si="23"/>
        <v>0</v>
      </c>
      <c r="L26" s="69">
        <f t="shared" si="23"/>
        <v>0</v>
      </c>
      <c r="M26" s="69">
        <f t="shared" si="3"/>
        <v>70.264194849703514</v>
      </c>
      <c r="N26" s="69">
        <f t="shared" si="1"/>
        <v>2320.4616609275254</v>
      </c>
      <c r="O26" s="76"/>
      <c r="P26" s="73"/>
    </row>
    <row r="27" spans="1:16" s="9" customFormat="1" x14ac:dyDescent="0.2">
      <c r="A27" s="9" t="str">
        <f>PROPER(VLOOKUP(A65,fips_xref!$A$5:$B$35,2,FALSE))</f>
        <v>Crook_Nontribal</v>
      </c>
      <c r="B27" s="69">
        <f t="shared" ref="B27:L27" si="24">SUMIF($B$42:$AH$42,B$4,$B65:$AH65)</f>
        <v>0.41955197823269386</v>
      </c>
      <c r="C27" s="69">
        <f t="shared" si="24"/>
        <v>12.767822423941157</v>
      </c>
      <c r="D27" s="69">
        <f t="shared" si="24"/>
        <v>11.903105356555475</v>
      </c>
      <c r="E27" s="69">
        <f t="shared" si="24"/>
        <v>0</v>
      </c>
      <c r="F27" s="69">
        <f t="shared" si="24"/>
        <v>0</v>
      </c>
      <c r="G27" s="69">
        <f t="shared" si="24"/>
        <v>0</v>
      </c>
      <c r="H27" s="69">
        <f t="shared" si="24"/>
        <v>69.41830594061004</v>
      </c>
      <c r="I27" s="69">
        <f t="shared" si="24"/>
        <v>25.731756195147764</v>
      </c>
      <c r="J27" s="69">
        <f t="shared" si="24"/>
        <v>1.1459869070855968E-2</v>
      </c>
      <c r="K27" s="69">
        <f t="shared" si="24"/>
        <v>0</v>
      </c>
      <c r="L27" s="69">
        <f t="shared" si="24"/>
        <v>0</v>
      </c>
      <c r="M27" s="69">
        <f t="shared" si="3"/>
        <v>10.977695897325507</v>
      </c>
      <c r="N27" s="69">
        <f t="shared" si="1"/>
        <v>131.22969766088352</v>
      </c>
      <c r="O27" s="76"/>
      <c r="P27" s="73"/>
    </row>
    <row r="28" spans="1:16" s="9" customFormat="1" x14ac:dyDescent="0.2">
      <c r="A28" s="9" t="str">
        <f>PROPER(VLOOKUP(A66,fips_xref!$A$5:$B$35,2,FALSE))</f>
        <v>Johnson_Nontribal</v>
      </c>
      <c r="B28" s="69">
        <f t="shared" ref="B28:L28" si="25">SUMIF($B$42:$AH$42,B$4,$B66:$AH66)</f>
        <v>5174.006785859312</v>
      </c>
      <c r="C28" s="69">
        <f t="shared" si="25"/>
        <v>52.079275676602087</v>
      </c>
      <c r="D28" s="69">
        <f t="shared" si="25"/>
        <v>96.647028862776978</v>
      </c>
      <c r="E28" s="69">
        <f t="shared" si="25"/>
        <v>0</v>
      </c>
      <c r="F28" s="69">
        <f t="shared" si="25"/>
        <v>0</v>
      </c>
      <c r="G28" s="69">
        <f t="shared" si="25"/>
        <v>0</v>
      </c>
      <c r="H28" s="69">
        <f t="shared" si="25"/>
        <v>513.5211920627554</v>
      </c>
      <c r="I28" s="69">
        <f t="shared" si="25"/>
        <v>17.316286994745528</v>
      </c>
      <c r="J28" s="69">
        <f t="shared" si="25"/>
        <v>19.582537865428911</v>
      </c>
      <c r="K28" s="69">
        <f t="shared" si="25"/>
        <v>0</v>
      </c>
      <c r="L28" s="69">
        <f t="shared" si="25"/>
        <v>0</v>
      </c>
      <c r="M28" s="69">
        <f t="shared" si="3"/>
        <v>286.56195673873412</v>
      </c>
      <c r="N28" s="69">
        <f t="shared" si="1"/>
        <v>6159.715064060355</v>
      </c>
      <c r="O28" s="76"/>
      <c r="P28" s="73"/>
    </row>
    <row r="29" spans="1:16" s="9" customFormat="1" x14ac:dyDescent="0.2">
      <c r="A29" s="9" t="str">
        <f>PROPER(VLOOKUP(A67,fips_xref!$A$5:$B$35,2,FALSE))</f>
        <v>Natrona_Nontribal</v>
      </c>
      <c r="B29" s="69">
        <f t="shared" ref="B29:L29" si="26">SUMIF($B$42:$AH$42,B$4,$B67:$AH67)</f>
        <v>1221.4170342554271</v>
      </c>
      <c r="C29" s="69">
        <f t="shared" si="26"/>
        <v>21.839696251478294</v>
      </c>
      <c r="D29" s="69">
        <f t="shared" si="26"/>
        <v>60.829671056280233</v>
      </c>
      <c r="E29" s="69">
        <f t="shared" si="26"/>
        <v>0</v>
      </c>
      <c r="F29" s="69">
        <f t="shared" si="26"/>
        <v>0</v>
      </c>
      <c r="G29" s="69">
        <f t="shared" si="26"/>
        <v>0.60000000000000009</v>
      </c>
      <c r="H29" s="69">
        <f t="shared" si="26"/>
        <v>289.14612369823135</v>
      </c>
      <c r="I29" s="69">
        <f t="shared" si="26"/>
        <v>75.61467198906648</v>
      </c>
      <c r="J29" s="69">
        <f t="shared" si="26"/>
        <v>8.4814009042042322</v>
      </c>
      <c r="K29" s="69">
        <f t="shared" si="26"/>
        <v>0</v>
      </c>
      <c r="L29" s="69">
        <f t="shared" si="26"/>
        <v>0</v>
      </c>
      <c r="M29" s="205">
        <f t="shared" si="3"/>
        <v>56.072681671246194</v>
      </c>
      <c r="N29" s="205">
        <f t="shared" si="1"/>
        <v>1734.0012798259338</v>
      </c>
      <c r="O29" s="309"/>
      <c r="P29" s="73"/>
    </row>
    <row r="30" spans="1:16" s="9" customFormat="1" x14ac:dyDescent="0.2">
      <c r="A30" s="9" t="str">
        <f>PROPER(VLOOKUP(A68,fips_xref!$A$5:$B$35,2,FALSE))</f>
        <v>Niobrara_Nontribal</v>
      </c>
      <c r="B30" s="69">
        <f t="shared" ref="B30:L30" si="27">SUMIF($B$42:$AH$42,B$4,$B68:$AH68)</f>
        <v>75.037704048890333</v>
      </c>
      <c r="C30" s="69">
        <f t="shared" si="27"/>
        <v>5.3759252311331185</v>
      </c>
      <c r="D30" s="69">
        <f t="shared" si="27"/>
        <v>6.9476284403325899</v>
      </c>
      <c r="E30" s="69">
        <f t="shared" si="27"/>
        <v>0</v>
      </c>
      <c r="F30" s="69">
        <f t="shared" si="27"/>
        <v>0</v>
      </c>
      <c r="G30" s="69">
        <f t="shared" si="27"/>
        <v>0</v>
      </c>
      <c r="H30" s="69">
        <f t="shared" si="27"/>
        <v>40.518216228933483</v>
      </c>
      <c r="I30" s="69">
        <f t="shared" si="27"/>
        <v>8.7755868388228393</v>
      </c>
      <c r="J30" s="69">
        <f t="shared" si="27"/>
        <v>0.76389122652688779</v>
      </c>
      <c r="K30" s="69">
        <f t="shared" si="27"/>
        <v>0</v>
      </c>
      <c r="L30" s="69">
        <f t="shared" si="27"/>
        <v>0</v>
      </c>
      <c r="M30" s="69">
        <f t="shared" si="3"/>
        <v>6.3466741403189371</v>
      </c>
      <c r="N30" s="69">
        <f t="shared" si="1"/>
        <v>143.76562615495817</v>
      </c>
      <c r="O30" s="76"/>
      <c r="P30" s="73"/>
    </row>
    <row r="31" spans="1:16" s="9" customFormat="1" x14ac:dyDescent="0.2">
      <c r="A31" s="9" t="str">
        <f>PROPER(VLOOKUP(A69,fips_xref!$A$5:$B$35,2,FALSE))</f>
        <v>Sheridan_Nontribal</v>
      </c>
      <c r="B31" s="69">
        <f t="shared" ref="B31:L31" si="28">SUMIF($B$42:$AH$42,B$4,$B69:$AH69)</f>
        <v>3461.8238389689077</v>
      </c>
      <c r="C31" s="69">
        <f t="shared" si="28"/>
        <v>11.423841116157877</v>
      </c>
      <c r="D31" s="69">
        <f t="shared" si="28"/>
        <v>74.398141835801169</v>
      </c>
      <c r="E31" s="69">
        <f t="shared" si="28"/>
        <v>0</v>
      </c>
      <c r="F31" s="69">
        <f t="shared" si="28"/>
        <v>0</v>
      </c>
      <c r="G31" s="69">
        <f t="shared" si="28"/>
        <v>0</v>
      </c>
      <c r="H31" s="69">
        <f t="shared" si="28"/>
        <v>427.54705583505438</v>
      </c>
      <c r="I31" s="69">
        <f t="shared" si="28"/>
        <v>0.43563028926464659</v>
      </c>
      <c r="J31" s="69">
        <f t="shared" si="28"/>
        <v>2.0056977512847043</v>
      </c>
      <c r="K31" s="69">
        <f t="shared" si="28"/>
        <v>0</v>
      </c>
      <c r="L31" s="69">
        <f t="shared" si="28"/>
        <v>0</v>
      </c>
      <c r="M31" s="69">
        <f t="shared" si="3"/>
        <v>113.84460494230346</v>
      </c>
      <c r="N31" s="69">
        <f t="shared" si="1"/>
        <v>4091.4788107387735</v>
      </c>
      <c r="O31" s="76"/>
      <c r="P31" s="73"/>
    </row>
    <row r="32" spans="1:16" s="9" customFormat="1" x14ac:dyDescent="0.2">
      <c r="A32" s="9" t="str">
        <f>PROPER(VLOOKUP(A70,fips_xref!$A$5:$B$35,2,FALSE))</f>
        <v>Weston_Nontribal</v>
      </c>
      <c r="B32" s="69">
        <f t="shared" ref="B32:L32" si="29">SUMIF($B$42:$AH$42,B$4,$B70:$AH70)</f>
        <v>94.17935113624425</v>
      </c>
      <c r="C32" s="69">
        <f t="shared" si="29"/>
        <v>4.0319439233498384</v>
      </c>
      <c r="D32" s="69">
        <f t="shared" si="29"/>
        <v>33.203092186881939</v>
      </c>
      <c r="E32" s="69">
        <f t="shared" si="29"/>
        <v>0</v>
      </c>
      <c r="F32" s="69">
        <f t="shared" si="29"/>
        <v>0</v>
      </c>
      <c r="G32" s="69">
        <f t="shared" si="29"/>
        <v>0</v>
      </c>
      <c r="H32" s="69">
        <f t="shared" si="29"/>
        <v>183.42117239119349</v>
      </c>
      <c r="I32" s="69">
        <f t="shared" si="29"/>
        <v>15.364554476285219</v>
      </c>
      <c r="J32" s="69">
        <f t="shared" si="29"/>
        <v>0.50591943403819073</v>
      </c>
      <c r="K32" s="69">
        <f t="shared" si="29"/>
        <v>0</v>
      </c>
      <c r="L32" s="69">
        <f t="shared" si="29"/>
        <v>0</v>
      </c>
      <c r="M32" s="69">
        <f t="shared" si="3"/>
        <v>28.390001391113501</v>
      </c>
      <c r="N32" s="69">
        <f t="shared" si="1"/>
        <v>359.0960349391064</v>
      </c>
      <c r="O32" s="76"/>
      <c r="P32" s="73"/>
    </row>
    <row r="33" spans="1:57" s="9" customFormat="1" x14ac:dyDescent="0.2">
      <c r="A33" s="326" t="str">
        <f>PROPER(VLOOKUP(A71,fips_xref!$A$5:$B$35,2,FALSE))</f>
        <v>Big Horn_Nontribal</v>
      </c>
      <c r="B33" s="327">
        <f t="shared" ref="B33:L33" si="30">SUMIF($B$42:$AH$42,B$4,$B71:$AH71)</f>
        <v>183.85486383168433</v>
      </c>
      <c r="C33" s="327">
        <f t="shared" si="30"/>
        <v>7.0559018658622179</v>
      </c>
      <c r="D33" s="327">
        <f t="shared" si="30"/>
        <v>23.342879176523635</v>
      </c>
      <c r="E33" s="327">
        <f t="shared" si="30"/>
        <v>0</v>
      </c>
      <c r="F33" s="327">
        <f t="shared" si="30"/>
        <v>0</v>
      </c>
      <c r="G33" s="327">
        <f t="shared" si="30"/>
        <v>0</v>
      </c>
      <c r="H33" s="327">
        <f t="shared" si="30"/>
        <v>129.9777904118117</v>
      </c>
      <c r="I33" s="327">
        <f t="shared" si="30"/>
        <v>0</v>
      </c>
      <c r="J33" s="327">
        <f t="shared" si="30"/>
        <v>0.22449817493586241</v>
      </c>
      <c r="K33" s="327">
        <f t="shared" si="30"/>
        <v>0</v>
      </c>
      <c r="L33" s="327">
        <f t="shared" si="30"/>
        <v>0</v>
      </c>
      <c r="M33" s="327">
        <f t="shared" si="3"/>
        <v>26.621955808939727</v>
      </c>
      <c r="N33" s="327">
        <f t="shared" si="1"/>
        <v>371.07788926975746</v>
      </c>
      <c r="O33" s="76"/>
      <c r="P33" s="73"/>
    </row>
    <row r="34" spans="1:57" s="9" customFormat="1" x14ac:dyDescent="0.2">
      <c r="A34" s="326" t="str">
        <f>PROPER(VLOOKUP(A72,fips_xref!$A$5:$B$35,2,FALSE))</f>
        <v>Powder River_Nontribal</v>
      </c>
      <c r="B34" s="327">
        <f t="shared" ref="B34:L34" si="31">SUMIF($B$42:$AH$42,B$4,$B72:$AH72)</f>
        <v>0.60987385897076374</v>
      </c>
      <c r="C34" s="327">
        <f t="shared" si="31"/>
        <v>0</v>
      </c>
      <c r="D34" s="327">
        <f t="shared" si="31"/>
        <v>1.4443098549795346</v>
      </c>
      <c r="E34" s="327">
        <f t="shared" si="31"/>
        <v>0</v>
      </c>
      <c r="F34" s="327">
        <f t="shared" si="31"/>
        <v>0</v>
      </c>
      <c r="G34" s="327">
        <f t="shared" si="31"/>
        <v>0</v>
      </c>
      <c r="H34" s="327">
        <f t="shared" si="31"/>
        <v>8.423141725011261</v>
      </c>
      <c r="I34" s="327">
        <f t="shared" si="31"/>
        <v>7.2086950829279743</v>
      </c>
      <c r="J34" s="327">
        <f t="shared" si="31"/>
        <v>1.6658423595052905E-2</v>
      </c>
      <c r="K34" s="327">
        <f t="shared" si="31"/>
        <v>0</v>
      </c>
      <c r="L34" s="327">
        <f t="shared" si="31"/>
        <v>0</v>
      </c>
      <c r="M34" s="327">
        <f t="shared" si="3"/>
        <v>1.2991421429419323</v>
      </c>
      <c r="N34" s="327">
        <f t="shared" si="1"/>
        <v>19.001821088426517</v>
      </c>
      <c r="O34" s="76"/>
      <c r="P34" s="73"/>
    </row>
    <row r="35" spans="1:57" s="46" customFormat="1" x14ac:dyDescent="0.2">
      <c r="A35" s="46" t="s">
        <v>14822</v>
      </c>
      <c r="B35" s="74">
        <f>SUM(B5:B14)</f>
        <v>25210.661090087924</v>
      </c>
      <c r="C35" s="74">
        <f t="shared" ref="C35:N35" si="32">SUM(C5:C14)</f>
        <v>178.07752328128458</v>
      </c>
      <c r="D35" s="74">
        <f t="shared" si="32"/>
        <v>795.03921780070539</v>
      </c>
      <c r="E35" s="74">
        <f t="shared" si="32"/>
        <v>0</v>
      </c>
      <c r="F35" s="74">
        <f t="shared" si="32"/>
        <v>0</v>
      </c>
      <c r="G35" s="74">
        <f t="shared" si="32"/>
        <v>0.60000000000000009</v>
      </c>
      <c r="H35" s="74">
        <f t="shared" si="32"/>
        <v>3873.3381542719885</v>
      </c>
      <c r="I35" s="74">
        <f t="shared" si="32"/>
        <v>306.10284924957665</v>
      </c>
      <c r="J35" s="74">
        <f t="shared" si="32"/>
        <v>54.929604406026336</v>
      </c>
      <c r="K35" s="74">
        <f t="shared" si="32"/>
        <v>0</v>
      </c>
      <c r="L35" s="74">
        <f t="shared" si="32"/>
        <v>0</v>
      </c>
      <c r="M35" s="74">
        <f t="shared" si="32"/>
        <v>1228.3521248009006</v>
      </c>
      <c r="N35" s="74">
        <f t="shared" si="32"/>
        <v>31647.100563898402</v>
      </c>
      <c r="O35" s="76"/>
      <c r="P35" s="74"/>
    </row>
    <row r="36" spans="1:57" s="193" customFormat="1" x14ac:dyDescent="0.2">
      <c r="B36" s="194"/>
      <c r="C36" s="194"/>
      <c r="D36" s="194"/>
      <c r="E36" s="194"/>
      <c r="F36" s="194"/>
      <c r="G36" s="194"/>
      <c r="H36" s="194"/>
      <c r="I36" s="194"/>
      <c r="J36" s="194"/>
      <c r="K36" s="194"/>
      <c r="L36" s="194"/>
      <c r="M36" s="194"/>
      <c r="N36" s="194"/>
      <c r="O36" s="195"/>
    </row>
    <row r="37" spans="1:57" x14ac:dyDescent="0.2">
      <c r="O37" s="76"/>
    </row>
    <row r="38" spans="1:57" x14ac:dyDescent="0.2">
      <c r="A38" s="4" t="s">
        <v>14831</v>
      </c>
      <c r="M38" s="206"/>
    </row>
    <row r="39" spans="1:57" x14ac:dyDescent="0.2">
      <c r="A39" t="s">
        <v>14829</v>
      </c>
      <c r="B39" t="str">
        <f>VLOOKUP(B42,by_src_allpol!$J$22:$K$55,2,FALSE)</f>
        <v>Y</v>
      </c>
      <c r="C39" t="str">
        <f>VLOOKUP(C42,by_src_allpol!$J$22:$K$55,2,FALSE)</f>
        <v>Y</v>
      </c>
      <c r="D39" t="str">
        <f>VLOOKUP(D42,by_src_allpol!$J$22:$K$55,2,FALSE)</f>
        <v>N</v>
      </c>
      <c r="E39" t="str">
        <f>VLOOKUP(E42,by_src_allpol!$J$22:$K$55,2,FALSE)</f>
        <v>N</v>
      </c>
      <c r="F39" t="str">
        <f>VLOOKUP(F42,by_src_allpol!$J$22:$K$55,2,FALSE)</f>
        <v>Y</v>
      </c>
      <c r="G39" t="str">
        <f>VLOOKUP(G42,by_src_allpol!$J$22:$K$55,2,FALSE)</f>
        <v>N</v>
      </c>
      <c r="H39" t="str">
        <f>VLOOKUP(H42,by_src_allpol!$J$22:$K$55,2,FALSE)</f>
        <v>N</v>
      </c>
      <c r="I39" t="str">
        <f>VLOOKUP(I42,by_src_allpol!$J$22:$K$55,2,FALSE)</f>
        <v>Y</v>
      </c>
      <c r="J39" t="str">
        <f>VLOOKUP(J42,by_src_allpol!$J$22:$K$55,2,FALSE)</f>
        <v>Y</v>
      </c>
      <c r="K39" t="str">
        <f>VLOOKUP(K42,by_src_allpol!$J$22:$K$55,2,FALSE)</f>
        <v>N</v>
      </c>
      <c r="L39" t="str">
        <f>VLOOKUP(L42,by_src_allpol!$J$22:$K$55,2,FALSE)</f>
        <v>N</v>
      </c>
      <c r="M39" t="str">
        <f>VLOOKUP(M42,by_src_allpol!$J$22:$K$55,2,FALSE)</f>
        <v>N</v>
      </c>
      <c r="N39" t="str">
        <f>VLOOKUP(N42,by_src_allpol!$J$22:$K$55,2,FALSE)</f>
        <v>Y</v>
      </c>
      <c r="O39" t="str">
        <f>VLOOKUP(O42,by_src_allpol!$J$22:$K$55,2,FALSE)</f>
        <v>N</v>
      </c>
      <c r="P39" t="str">
        <f>VLOOKUP(P42,by_src_allpol!$J$22:$K$55,2,FALSE)</f>
        <v>Y</v>
      </c>
      <c r="Q39" t="str">
        <f>VLOOKUP(Q42,by_src_allpol!$J$22:$K$55,2,FALSE)</f>
        <v>N</v>
      </c>
      <c r="R39" t="str">
        <f>VLOOKUP(R42,by_src_allpol!$J$22:$K$55,2,FALSE)</f>
        <v>N</v>
      </c>
      <c r="S39" t="str">
        <f>VLOOKUP(S42,by_src_allpol!$J$22:$K$55,2,FALSE)</f>
        <v>Y</v>
      </c>
      <c r="T39" t="str">
        <f>VLOOKUP(T42,by_src_allpol!$J$22:$K$55,2,FALSE)</f>
        <v>N</v>
      </c>
      <c r="U39" t="str">
        <f>VLOOKUP(U42,by_src_allpol!$J$22:$K$55,2,FALSE)</f>
        <v>Y</v>
      </c>
      <c r="V39" t="str">
        <f>VLOOKUP(V42,by_src_allpol!$J$22:$K$55,2,FALSE)</f>
        <v>N</v>
      </c>
      <c r="W39" t="str">
        <f>VLOOKUP(W42,by_src_allpol!$J$22:$K$55,2,FALSE)</f>
        <v>N</v>
      </c>
      <c r="X39" t="str">
        <f>VLOOKUP(X42,by_src_allpol!$J$22:$K$55,2,FALSE)</f>
        <v>N</v>
      </c>
      <c r="Y39" t="str">
        <f>VLOOKUP(Y42,by_src_allpol!$J$22:$K$55,2,FALSE)</f>
        <v>N</v>
      </c>
      <c r="Z39" t="str">
        <f>VLOOKUP(Z42,by_src_allpol!$J$22:$K$55,2,FALSE)</f>
        <v>Y</v>
      </c>
      <c r="AA39" t="str">
        <f>VLOOKUP(AA42,by_src_allpol!$J$22:$K$55,2,FALSE)</f>
        <v>Y</v>
      </c>
      <c r="AB39" t="str">
        <f>VLOOKUP(AB42,by_src_allpol!$J$22:$K$55,2,FALSE)</f>
        <v>N</v>
      </c>
      <c r="AC39" t="str">
        <f>VLOOKUP(AC42,by_src_allpol!$J$22:$K$55,2,FALSE)</f>
        <v>N</v>
      </c>
      <c r="AD39" t="str">
        <f>VLOOKUP(AD42,by_src_allpol!$J$22:$K$55,2,FALSE)</f>
        <v>N</v>
      </c>
      <c r="AE39" t="str">
        <f>VLOOKUP(AE42,by_src_allpol!$J$22:$K$55,2,FALSE)</f>
        <v>N</v>
      </c>
      <c r="AI39" s="33"/>
    </row>
    <row r="41" spans="1:57" x14ac:dyDescent="0.2">
      <c r="A41" s="12" t="s">
        <v>9198</v>
      </c>
      <c r="B41" s="12" t="s">
        <v>20273</v>
      </c>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6"/>
    </row>
    <row r="42" spans="1:57" s="10" customFormat="1" x14ac:dyDescent="0.2">
      <c r="A42" s="21" t="s">
        <v>16716</v>
      </c>
      <c r="B42" s="13" t="s">
        <v>10053</v>
      </c>
      <c r="C42" s="18" t="s">
        <v>16742</v>
      </c>
      <c r="D42" s="18" t="s">
        <v>15171</v>
      </c>
      <c r="E42" s="18" t="s">
        <v>16718</v>
      </c>
      <c r="F42" s="18" t="s">
        <v>15164</v>
      </c>
      <c r="G42" s="18" t="s">
        <v>15166</v>
      </c>
      <c r="H42" s="18" t="s">
        <v>17065</v>
      </c>
      <c r="I42" s="18" t="s">
        <v>10055</v>
      </c>
      <c r="J42" s="18" t="s">
        <v>15180</v>
      </c>
      <c r="K42" s="18" t="s">
        <v>15159</v>
      </c>
      <c r="L42" s="18" t="s">
        <v>16711</v>
      </c>
      <c r="M42" s="18" t="s">
        <v>1314</v>
      </c>
      <c r="N42" s="18" t="s">
        <v>15723</v>
      </c>
      <c r="O42" s="18" t="s">
        <v>15168</v>
      </c>
      <c r="P42" s="18" t="s">
        <v>16417</v>
      </c>
      <c r="Q42" s="18" t="s">
        <v>12136</v>
      </c>
      <c r="R42" s="18" t="s">
        <v>15173</v>
      </c>
      <c r="S42" s="18" t="s">
        <v>16712</v>
      </c>
      <c r="T42" s="18" t="s">
        <v>16328</v>
      </c>
      <c r="U42" s="18" t="s">
        <v>10059</v>
      </c>
      <c r="V42" s="18" t="s">
        <v>10058</v>
      </c>
      <c r="W42" s="18" t="s">
        <v>15722</v>
      </c>
      <c r="X42" s="18" t="s">
        <v>15163</v>
      </c>
      <c r="Y42" s="18" t="s">
        <v>15161</v>
      </c>
      <c r="Z42" s="18" t="s">
        <v>15950</v>
      </c>
      <c r="AA42" s="18" t="s">
        <v>15720</v>
      </c>
      <c r="AB42" s="18" t="s">
        <v>16721</v>
      </c>
      <c r="AC42" s="18" t="s">
        <v>7818</v>
      </c>
      <c r="AD42" s="18" t="s">
        <v>13777</v>
      </c>
      <c r="AE42" s="18" t="s">
        <v>17070</v>
      </c>
      <c r="AF42" s="22" t="s">
        <v>9200</v>
      </c>
      <c r="AG42"/>
      <c r="AH42"/>
      <c r="AI42"/>
      <c r="AJ42"/>
      <c r="AK42"/>
      <c r="AL42"/>
      <c r="AM42"/>
      <c r="AN42"/>
      <c r="AO42"/>
      <c r="AP42"/>
      <c r="AQ42"/>
      <c r="AR42"/>
      <c r="AS42"/>
      <c r="AT42"/>
      <c r="AU42"/>
      <c r="AV42"/>
      <c r="AW42"/>
      <c r="AX42"/>
      <c r="AY42"/>
      <c r="AZ42"/>
      <c r="BA42"/>
      <c r="BB42"/>
      <c r="BC42"/>
      <c r="BD42"/>
      <c r="BE42"/>
    </row>
    <row r="43" spans="1:57" x14ac:dyDescent="0.2">
      <c r="A43" s="44">
        <v>56005</v>
      </c>
      <c r="B43" s="38">
        <v>125.34579732270943</v>
      </c>
      <c r="C43" s="39">
        <v>13026.83460153681</v>
      </c>
      <c r="D43" s="39">
        <v>4</v>
      </c>
      <c r="E43" s="39">
        <v>1.6301708393001642</v>
      </c>
      <c r="F43" s="39">
        <v>18.000398209226876</v>
      </c>
      <c r="G43" s="39">
        <v>7.0562214445823948</v>
      </c>
      <c r="H43" s="39">
        <v>66.182995804772688</v>
      </c>
      <c r="I43" s="39">
        <v>61.151149504139219</v>
      </c>
      <c r="J43" s="39">
        <v>0</v>
      </c>
      <c r="K43" s="39">
        <v>0</v>
      </c>
      <c r="L43" s="39">
        <v>0</v>
      </c>
      <c r="M43" s="39"/>
      <c r="N43" s="39">
        <v>395.86847378596264</v>
      </c>
      <c r="O43" s="39">
        <v>9.0167999999999984E-2</v>
      </c>
      <c r="P43" s="39">
        <v>2051.3254632031735</v>
      </c>
      <c r="Q43" s="39">
        <v>0</v>
      </c>
      <c r="R43" s="39">
        <v>0</v>
      </c>
      <c r="S43" s="39">
        <v>0</v>
      </c>
      <c r="T43" s="39">
        <v>4.8395187650079068</v>
      </c>
      <c r="U43" s="39">
        <v>0</v>
      </c>
      <c r="V43" s="39">
        <v>0</v>
      </c>
      <c r="W43" s="39">
        <v>0</v>
      </c>
      <c r="X43" s="39">
        <v>0</v>
      </c>
      <c r="Y43" s="39">
        <v>0</v>
      </c>
      <c r="Z43" s="39">
        <v>0</v>
      </c>
      <c r="AA43" s="39">
        <v>0</v>
      </c>
      <c r="AB43" s="39">
        <v>310.7964491301405</v>
      </c>
      <c r="AC43" s="39">
        <v>0.6</v>
      </c>
      <c r="AD43" s="39">
        <v>0.3</v>
      </c>
      <c r="AE43" s="39">
        <v>15</v>
      </c>
      <c r="AF43" s="40">
        <v>16089.021407545824</v>
      </c>
    </row>
    <row r="44" spans="1:57" x14ac:dyDescent="0.2">
      <c r="A44" s="45">
        <v>56009</v>
      </c>
      <c r="B44" s="41">
        <v>29.306900183847812</v>
      </c>
      <c r="C44" s="42">
        <v>1972.0707892633582</v>
      </c>
      <c r="D44" s="42">
        <v>0</v>
      </c>
      <c r="E44" s="42">
        <v>1.8904057923676276</v>
      </c>
      <c r="F44" s="42">
        <v>5.3260338515208927</v>
      </c>
      <c r="G44" s="42">
        <v>0.41614769872149526</v>
      </c>
      <c r="H44" s="42">
        <v>4.9735437433930774E-2</v>
      </c>
      <c r="I44" s="42">
        <v>2.0159719616749192</v>
      </c>
      <c r="J44" s="42">
        <v>0</v>
      </c>
      <c r="K44" s="42">
        <v>0</v>
      </c>
      <c r="L44" s="42">
        <v>0</v>
      </c>
      <c r="M44" s="42"/>
      <c r="N44" s="42">
        <v>89.135086859888474</v>
      </c>
      <c r="O44" s="42">
        <v>2.9725714285714282E-3</v>
      </c>
      <c r="P44" s="42">
        <v>152.34268395753125</v>
      </c>
      <c r="Q44" s="42"/>
      <c r="R44" s="42">
        <v>0</v>
      </c>
      <c r="S44" s="42">
        <v>0</v>
      </c>
      <c r="T44" s="42">
        <v>0.35940921660129516</v>
      </c>
      <c r="U44" s="42">
        <v>0</v>
      </c>
      <c r="V44" s="42">
        <v>0</v>
      </c>
      <c r="W44" s="42">
        <v>0</v>
      </c>
      <c r="X44" s="42">
        <v>0</v>
      </c>
      <c r="Y44" s="42">
        <v>0</v>
      </c>
      <c r="Z44" s="42">
        <v>0</v>
      </c>
      <c r="AA44" s="42">
        <v>0</v>
      </c>
      <c r="AB44" s="42">
        <v>23.08144956725787</v>
      </c>
      <c r="AC44" s="42">
        <v>1.06</v>
      </c>
      <c r="AD44" s="42">
        <v>5</v>
      </c>
      <c r="AE44" s="42">
        <v>38.404074565892728</v>
      </c>
      <c r="AF44" s="43">
        <v>2320.4616609275249</v>
      </c>
    </row>
    <row r="45" spans="1:57" x14ac:dyDescent="0.2">
      <c r="A45" s="45">
        <v>56011</v>
      </c>
      <c r="B45" s="41">
        <v>25.731756195147764</v>
      </c>
      <c r="C45" s="42">
        <v>0.41955197823269386</v>
      </c>
      <c r="D45" s="42">
        <v>0</v>
      </c>
      <c r="E45" s="42">
        <v>0.27540657479214248</v>
      </c>
      <c r="F45" s="42">
        <v>1.1459869070855968E-2</v>
      </c>
      <c r="G45" s="42">
        <v>2.1184241549416743E-3</v>
      </c>
      <c r="H45" s="42">
        <v>0</v>
      </c>
      <c r="I45" s="42">
        <v>12.767822423941157</v>
      </c>
      <c r="J45" s="42">
        <v>0</v>
      </c>
      <c r="K45" s="42">
        <v>0</v>
      </c>
      <c r="L45" s="42">
        <v>0</v>
      </c>
      <c r="M45" s="42"/>
      <c r="N45" s="42">
        <v>11.903105356555475</v>
      </c>
      <c r="O45" s="42">
        <v>1.8826285714285712E-2</v>
      </c>
      <c r="P45" s="42">
        <v>69.41830594061004</v>
      </c>
      <c r="Q45" s="42"/>
      <c r="R45" s="42">
        <v>0</v>
      </c>
      <c r="S45" s="42">
        <v>0</v>
      </c>
      <c r="T45" s="42">
        <v>0.16377274121584279</v>
      </c>
      <c r="U45" s="42">
        <v>0</v>
      </c>
      <c r="V45" s="42">
        <v>0</v>
      </c>
      <c r="W45" s="42">
        <v>0</v>
      </c>
      <c r="X45" s="42">
        <v>0</v>
      </c>
      <c r="Y45" s="42">
        <v>0</v>
      </c>
      <c r="Z45" s="42">
        <v>0</v>
      </c>
      <c r="AA45" s="42">
        <v>0</v>
      </c>
      <c r="AB45" s="42">
        <v>10.517571871448295</v>
      </c>
      <c r="AC45" s="42"/>
      <c r="AD45" s="42"/>
      <c r="AE45" s="42"/>
      <c r="AF45" s="43">
        <v>131.22969766088349</v>
      </c>
    </row>
    <row r="46" spans="1:57" x14ac:dyDescent="0.2">
      <c r="A46" s="45">
        <v>56019</v>
      </c>
      <c r="B46" s="41">
        <v>17.316286994745528</v>
      </c>
      <c r="C46" s="42">
        <v>5174.006785859312</v>
      </c>
      <c r="D46" s="42">
        <v>0</v>
      </c>
      <c r="E46" s="42">
        <v>9.6835259424899622E-2</v>
      </c>
      <c r="F46" s="42">
        <v>19.582537865428911</v>
      </c>
      <c r="G46" s="42">
        <v>18.369640923572998</v>
      </c>
      <c r="H46" s="42">
        <v>187.80355408452803</v>
      </c>
      <c r="I46" s="42">
        <v>52.415271003547907</v>
      </c>
      <c r="J46" s="42">
        <v>0</v>
      </c>
      <c r="K46" s="42">
        <v>0</v>
      </c>
      <c r="L46" s="42">
        <v>0</v>
      </c>
      <c r="M46" s="42"/>
      <c r="N46" s="42">
        <v>96.647028862776978</v>
      </c>
      <c r="O46" s="42">
        <v>7.7286857142857129E-2</v>
      </c>
      <c r="P46" s="42">
        <v>513.5211920627554</v>
      </c>
      <c r="Q46" s="42"/>
      <c r="R46" s="42">
        <v>0</v>
      </c>
      <c r="S46" s="42">
        <v>0</v>
      </c>
      <c r="T46" s="42">
        <v>1.2115071400402095</v>
      </c>
      <c r="U46" s="42">
        <v>0</v>
      </c>
      <c r="V46" s="42">
        <v>0</v>
      </c>
      <c r="W46" s="42">
        <v>0</v>
      </c>
      <c r="X46" s="42">
        <v>0</v>
      </c>
      <c r="Y46" s="42">
        <v>0</v>
      </c>
      <c r="Z46" s="42">
        <v>0</v>
      </c>
      <c r="AA46" s="42">
        <v>0</v>
      </c>
      <c r="AB46" s="42">
        <v>77.803627902596588</v>
      </c>
      <c r="AC46" s="42"/>
      <c r="AD46" s="42">
        <v>1.2</v>
      </c>
      <c r="AE46" s="42"/>
      <c r="AF46" s="43">
        <v>6160.051554815871</v>
      </c>
    </row>
    <row r="47" spans="1:57" x14ac:dyDescent="0.2">
      <c r="A47" s="45">
        <v>56025</v>
      </c>
      <c r="B47" s="41">
        <v>75.61467198906648</v>
      </c>
      <c r="C47" s="42">
        <v>1221.4170342554271</v>
      </c>
      <c r="D47" s="42">
        <v>0</v>
      </c>
      <c r="E47" s="42">
        <v>1.7925325381389712</v>
      </c>
      <c r="F47" s="42">
        <v>8.4814009042042322</v>
      </c>
      <c r="G47" s="42">
        <v>1.4569504582525432</v>
      </c>
      <c r="H47" s="42">
        <v>2.9053776559074109E-4</v>
      </c>
      <c r="I47" s="42">
        <v>21.839696251478294</v>
      </c>
      <c r="J47" s="42">
        <v>0.60000000000000009</v>
      </c>
      <c r="K47" s="42">
        <v>0</v>
      </c>
      <c r="L47" s="42">
        <v>0</v>
      </c>
      <c r="M47" s="42"/>
      <c r="N47" s="42">
        <v>60.829671056280233</v>
      </c>
      <c r="O47" s="42">
        <v>3.2202857142857144E-2</v>
      </c>
      <c r="P47" s="42">
        <v>289.14612369823135</v>
      </c>
      <c r="Q47" s="42"/>
      <c r="R47" s="42">
        <v>0</v>
      </c>
      <c r="S47" s="42">
        <v>0</v>
      </c>
      <c r="T47" s="42">
        <v>0.68215800786766323</v>
      </c>
      <c r="U47" s="42">
        <v>0</v>
      </c>
      <c r="V47" s="42">
        <v>0</v>
      </c>
      <c r="W47" s="42">
        <v>0</v>
      </c>
      <c r="X47" s="42">
        <v>0</v>
      </c>
      <c r="Y47" s="42">
        <v>0</v>
      </c>
      <c r="Z47" s="42">
        <v>0</v>
      </c>
      <c r="AA47" s="42">
        <v>0</v>
      </c>
      <c r="AB47" s="42">
        <v>43.808547272078563</v>
      </c>
      <c r="AC47" s="42">
        <v>0.7</v>
      </c>
      <c r="AD47" s="42">
        <v>7.6</v>
      </c>
      <c r="AE47" s="42"/>
      <c r="AF47" s="43">
        <v>1734.0012798259338</v>
      </c>
    </row>
    <row r="48" spans="1:57" s="28" customFormat="1" x14ac:dyDescent="0.2">
      <c r="A48" s="45">
        <v>56027</v>
      </c>
      <c r="B48" s="41">
        <v>8.7755868388228393</v>
      </c>
      <c r="C48" s="42">
        <v>75.037704048890333</v>
      </c>
      <c r="D48" s="42">
        <v>0</v>
      </c>
      <c r="E48" s="42">
        <v>0</v>
      </c>
      <c r="F48" s="42">
        <v>0.76389122652688779</v>
      </c>
      <c r="G48" s="42">
        <v>0.10423860758341295</v>
      </c>
      <c r="H48" s="42">
        <v>0</v>
      </c>
      <c r="I48" s="42">
        <v>5.3759252311331185</v>
      </c>
      <c r="J48" s="42">
        <v>0</v>
      </c>
      <c r="K48" s="42">
        <v>0</v>
      </c>
      <c r="L48" s="42">
        <v>0</v>
      </c>
      <c r="M48" s="42"/>
      <c r="N48" s="42">
        <v>6.9476284403325899</v>
      </c>
      <c r="O48" s="42">
        <v>7.9268571428571417E-3</v>
      </c>
      <c r="P48" s="42">
        <v>40.518216228933483</v>
      </c>
      <c r="Q48" s="42"/>
      <c r="R48" s="42">
        <v>0</v>
      </c>
      <c r="S48" s="42">
        <v>0</v>
      </c>
      <c r="T48" s="42">
        <v>9.5591202508828757E-2</v>
      </c>
      <c r="U48" s="42">
        <v>0</v>
      </c>
      <c r="V48" s="42">
        <v>0</v>
      </c>
      <c r="W48" s="42">
        <v>0</v>
      </c>
      <c r="X48" s="42">
        <v>0</v>
      </c>
      <c r="Y48" s="42">
        <v>0</v>
      </c>
      <c r="Z48" s="42">
        <v>0</v>
      </c>
      <c r="AA48" s="42">
        <v>0</v>
      </c>
      <c r="AB48" s="42">
        <v>6.1389174730838381</v>
      </c>
      <c r="AC48" s="42">
        <v>0</v>
      </c>
      <c r="AD48" s="42"/>
      <c r="AE48" s="42"/>
      <c r="AF48" s="43">
        <v>143.76562615495823</v>
      </c>
      <c r="AG48"/>
      <c r="AH48"/>
      <c r="AI48"/>
      <c r="AJ48"/>
      <c r="AK48"/>
      <c r="AL48"/>
      <c r="AM48"/>
      <c r="AN48"/>
      <c r="AO48"/>
      <c r="AP48"/>
      <c r="AQ48"/>
      <c r="AR48"/>
      <c r="AS48"/>
      <c r="AT48"/>
      <c r="AU48"/>
      <c r="AV48"/>
      <c r="AW48"/>
      <c r="AX48"/>
      <c r="AY48"/>
      <c r="AZ48"/>
      <c r="BA48"/>
      <c r="BB48"/>
      <c r="BC48"/>
      <c r="BD48"/>
      <c r="BE48"/>
    </row>
    <row r="49" spans="1:57" s="28" customFormat="1" x14ac:dyDescent="0.2">
      <c r="A49" s="45">
        <v>56033</v>
      </c>
      <c r="B49" s="41">
        <v>0.43563028926464659</v>
      </c>
      <c r="C49" s="42">
        <v>3461.8238389689077</v>
      </c>
      <c r="D49" s="42">
        <v>0</v>
      </c>
      <c r="E49" s="42">
        <v>0</v>
      </c>
      <c r="F49" s="42">
        <v>2.0056977512847043</v>
      </c>
      <c r="G49" s="42">
        <v>3.1619250639229466</v>
      </c>
      <c r="H49" s="42">
        <v>32.279478529371985</v>
      </c>
      <c r="I49" s="42">
        <v>11.423841116157877</v>
      </c>
      <c r="J49" s="42">
        <v>0</v>
      </c>
      <c r="K49" s="42">
        <v>0</v>
      </c>
      <c r="L49" s="42">
        <v>0</v>
      </c>
      <c r="M49" s="42"/>
      <c r="N49" s="42">
        <v>74.398141835801169</v>
      </c>
      <c r="O49" s="42">
        <v>1.6844571428571428E-2</v>
      </c>
      <c r="P49" s="42">
        <v>427.54705583505438</v>
      </c>
      <c r="Q49" s="42"/>
      <c r="R49" s="42">
        <v>0</v>
      </c>
      <c r="S49" s="42">
        <v>0</v>
      </c>
      <c r="T49" s="42">
        <v>1.0086756279067808</v>
      </c>
      <c r="U49" s="42">
        <v>0</v>
      </c>
      <c r="V49" s="42">
        <v>0</v>
      </c>
      <c r="W49" s="42">
        <v>0</v>
      </c>
      <c r="X49" s="42">
        <v>0</v>
      </c>
      <c r="Y49" s="42">
        <v>0</v>
      </c>
      <c r="Z49" s="42">
        <v>0</v>
      </c>
      <c r="AA49" s="42">
        <v>0</v>
      </c>
      <c r="AB49" s="42">
        <v>64.777681149673185</v>
      </c>
      <c r="AC49" s="42">
        <v>0.1</v>
      </c>
      <c r="AD49" s="42">
        <v>12.5</v>
      </c>
      <c r="AE49" s="42"/>
      <c r="AF49" s="43">
        <v>4091.4788107387735</v>
      </c>
      <c r="AG49"/>
      <c r="AH49"/>
      <c r="AI49"/>
      <c r="AJ49"/>
      <c r="AK49"/>
      <c r="AL49"/>
      <c r="AM49"/>
      <c r="AN49"/>
      <c r="AO49"/>
      <c r="AP49"/>
      <c r="AQ49"/>
      <c r="AR49"/>
      <c r="AS49"/>
      <c r="AT49"/>
      <c r="AU49"/>
      <c r="AV49"/>
      <c r="AW49"/>
      <c r="AX49"/>
      <c r="AY49"/>
      <c r="AZ49"/>
      <c r="BA49"/>
      <c r="BB49"/>
      <c r="BC49"/>
      <c r="BD49"/>
      <c r="BE49"/>
    </row>
    <row r="50" spans="1:57" s="28" customFormat="1" x14ac:dyDescent="0.2">
      <c r="A50" s="45">
        <v>56045</v>
      </c>
      <c r="B50" s="41">
        <v>15.364554476285219</v>
      </c>
      <c r="C50" s="42">
        <v>94.17935113624425</v>
      </c>
      <c r="D50" s="42">
        <v>0</v>
      </c>
      <c r="E50" s="42">
        <v>6.7650707849502972E-2</v>
      </c>
      <c r="F50" s="42">
        <v>0.50591943403819073</v>
      </c>
      <c r="G50" s="42">
        <v>9.3522181003493118E-2</v>
      </c>
      <c r="H50" s="42">
        <v>0</v>
      </c>
      <c r="I50" s="42">
        <v>4.0319439233498384</v>
      </c>
      <c r="J50" s="42">
        <v>0</v>
      </c>
      <c r="K50" s="42">
        <v>0</v>
      </c>
      <c r="L50" s="42">
        <v>0</v>
      </c>
      <c r="M50" s="42"/>
      <c r="N50" s="42">
        <v>33.203092186881939</v>
      </c>
      <c r="O50" s="42">
        <v>5.9451428571428563E-3</v>
      </c>
      <c r="P50" s="42">
        <v>183.42117239119349</v>
      </c>
      <c r="Q50" s="42"/>
      <c r="R50" s="42">
        <v>0</v>
      </c>
      <c r="S50" s="42">
        <v>0</v>
      </c>
      <c r="T50" s="42">
        <v>0.43273006727114954</v>
      </c>
      <c r="U50" s="42">
        <v>0</v>
      </c>
      <c r="V50" s="42">
        <v>0</v>
      </c>
      <c r="W50" s="42">
        <v>0</v>
      </c>
      <c r="X50" s="42">
        <v>0</v>
      </c>
      <c r="Y50" s="42">
        <v>0</v>
      </c>
      <c r="Z50" s="42">
        <v>0</v>
      </c>
      <c r="AA50" s="42">
        <v>0</v>
      </c>
      <c r="AB50" s="42">
        <v>27.790153292132214</v>
      </c>
      <c r="AC50" s="42">
        <v>0</v>
      </c>
      <c r="AD50" s="42"/>
      <c r="AE50" s="42"/>
      <c r="AF50" s="43">
        <v>359.09603493910646</v>
      </c>
      <c r="AG50"/>
      <c r="AH50"/>
      <c r="AI50"/>
      <c r="AJ50"/>
      <c r="AK50"/>
      <c r="AL50"/>
      <c r="AM50"/>
      <c r="AN50"/>
      <c r="AO50"/>
      <c r="AP50"/>
      <c r="AQ50"/>
      <c r="AR50"/>
      <c r="AS50"/>
      <c r="AT50"/>
      <c r="AU50"/>
      <c r="AV50"/>
      <c r="AW50"/>
      <c r="AX50"/>
      <c r="AY50"/>
      <c r="AZ50"/>
      <c r="BA50"/>
      <c r="BB50"/>
      <c r="BC50"/>
      <c r="BD50"/>
      <c r="BE50"/>
    </row>
    <row r="51" spans="1:57" s="28" customFormat="1" x14ac:dyDescent="0.2">
      <c r="A51" s="45">
        <v>30003</v>
      </c>
      <c r="B51" s="41">
        <v>1.0029698767589557</v>
      </c>
      <c r="C51" s="42">
        <v>184.26155918177136</v>
      </c>
      <c r="D51" s="42">
        <v>0</v>
      </c>
      <c r="E51" s="42">
        <v>0</v>
      </c>
      <c r="F51" s="42">
        <v>0.23560687112973089</v>
      </c>
      <c r="G51" s="42">
        <v>0.61834561166499968</v>
      </c>
      <c r="H51" s="42">
        <v>6.1448763133748425</v>
      </c>
      <c r="I51" s="42">
        <v>7.0559018658622179</v>
      </c>
      <c r="J51" s="42">
        <v>0</v>
      </c>
      <c r="K51" s="42">
        <v>0</v>
      </c>
      <c r="L51" s="42">
        <v>0</v>
      </c>
      <c r="M51" s="42">
        <v>216.14160573832231</v>
      </c>
      <c r="N51" s="42">
        <v>24.662679561246314</v>
      </c>
      <c r="O51" s="42">
        <v>1.0403999999999998E-2</v>
      </c>
      <c r="P51" s="42">
        <v>137.6747992294944</v>
      </c>
      <c r="Q51" s="42"/>
      <c r="R51" s="42">
        <v>0</v>
      </c>
      <c r="S51" s="42">
        <v>0</v>
      </c>
      <c r="T51" s="42">
        <v>0.32480451605150412</v>
      </c>
      <c r="U51" s="42">
        <v>0</v>
      </c>
      <c r="V51" s="42">
        <v>0</v>
      </c>
      <c r="W51" s="42">
        <v>0</v>
      </c>
      <c r="X51" s="42">
        <v>0</v>
      </c>
      <c r="Y51" s="42">
        <v>0</v>
      </c>
      <c r="Z51" s="42">
        <v>0</v>
      </c>
      <c r="AA51" s="42">
        <v>0</v>
      </c>
      <c r="AB51" s="42">
        <v>20.859117435424654</v>
      </c>
      <c r="AC51" s="42"/>
      <c r="AD51" s="42"/>
      <c r="AE51" s="42"/>
      <c r="AF51" s="43">
        <v>598.99267020110119</v>
      </c>
      <c r="AG51"/>
      <c r="AH51"/>
      <c r="AI51"/>
      <c r="AJ51"/>
      <c r="AK51"/>
      <c r="AL51"/>
      <c r="AM51"/>
      <c r="AN51"/>
      <c r="AO51"/>
      <c r="AP51"/>
      <c r="AQ51"/>
      <c r="AR51"/>
      <c r="AS51"/>
      <c r="AT51"/>
      <c r="AU51"/>
      <c r="AV51"/>
      <c r="AW51"/>
      <c r="AX51"/>
      <c r="AY51"/>
      <c r="AZ51"/>
      <c r="BA51"/>
      <c r="BB51"/>
      <c r="BC51"/>
      <c r="BD51"/>
      <c r="BE51"/>
    </row>
    <row r="52" spans="1:57" s="28" customFormat="1" x14ac:dyDescent="0.2">
      <c r="A52" s="45">
        <v>30075</v>
      </c>
      <c r="B52" s="41">
        <v>7.2086950829279743</v>
      </c>
      <c r="C52" s="42">
        <v>0.60987385897076374</v>
      </c>
      <c r="D52" s="42">
        <v>0</v>
      </c>
      <c r="E52" s="42">
        <v>0</v>
      </c>
      <c r="F52" s="42">
        <v>1.6658423595052905E-2</v>
      </c>
      <c r="G52" s="42">
        <v>3.0794075140663474E-3</v>
      </c>
      <c r="H52" s="42">
        <v>0</v>
      </c>
      <c r="I52" s="42">
        <v>0</v>
      </c>
      <c r="J52" s="42">
        <v>0</v>
      </c>
      <c r="K52" s="42">
        <v>0</v>
      </c>
      <c r="L52" s="42">
        <v>0</v>
      </c>
      <c r="M52" s="42"/>
      <c r="N52" s="42">
        <v>1.4443098549795346</v>
      </c>
      <c r="O52" s="42">
        <v>0</v>
      </c>
      <c r="P52" s="42">
        <v>8.423141725011261</v>
      </c>
      <c r="Q52" s="42"/>
      <c r="R52" s="42">
        <v>0</v>
      </c>
      <c r="S52" s="42">
        <v>0</v>
      </c>
      <c r="T52" s="42">
        <v>1.9872006256315654E-2</v>
      </c>
      <c r="U52" s="42">
        <v>0</v>
      </c>
      <c r="V52" s="42">
        <v>0</v>
      </c>
      <c r="W52" s="42">
        <v>0</v>
      </c>
      <c r="X52" s="42">
        <v>0</v>
      </c>
      <c r="Y52" s="42">
        <v>0</v>
      </c>
      <c r="Z52" s="42">
        <v>0</v>
      </c>
      <c r="AA52" s="42">
        <v>0</v>
      </c>
      <c r="AB52" s="42">
        <v>1.2761907291715504</v>
      </c>
      <c r="AC52" s="42"/>
      <c r="AD52" s="42"/>
      <c r="AE52" s="42"/>
      <c r="AF52" s="43">
        <v>19.001821088426514</v>
      </c>
      <c r="AG52"/>
      <c r="AH52"/>
      <c r="AI52"/>
      <c r="AJ52"/>
      <c r="AK52"/>
      <c r="AL52"/>
      <c r="AM52"/>
      <c r="AN52"/>
      <c r="AO52"/>
      <c r="AP52"/>
      <c r="AQ52"/>
      <c r="AR52"/>
      <c r="AS52"/>
      <c r="AT52"/>
      <c r="AU52"/>
      <c r="AV52"/>
      <c r="AW52"/>
      <c r="AX52"/>
      <c r="AY52"/>
      <c r="AZ52"/>
      <c r="BA52"/>
      <c r="BB52"/>
      <c r="BC52"/>
      <c r="BD52"/>
      <c r="BE52"/>
    </row>
    <row r="53" spans="1:57" s="30" customFormat="1" x14ac:dyDescent="0.2">
      <c r="A53" s="45" t="s">
        <v>758</v>
      </c>
      <c r="B53" s="41">
        <v>0</v>
      </c>
      <c r="C53" s="42">
        <v>0</v>
      </c>
      <c r="D53" s="42">
        <v>0</v>
      </c>
      <c r="E53" s="42">
        <v>0</v>
      </c>
      <c r="F53" s="42">
        <v>0</v>
      </c>
      <c r="G53" s="42">
        <v>0</v>
      </c>
      <c r="H53" s="42">
        <v>0</v>
      </c>
      <c r="I53" s="42">
        <v>0</v>
      </c>
      <c r="J53" s="42">
        <v>0</v>
      </c>
      <c r="K53" s="42">
        <v>0</v>
      </c>
      <c r="L53" s="42">
        <v>0</v>
      </c>
      <c r="M53" s="42"/>
      <c r="N53" s="42">
        <v>0</v>
      </c>
      <c r="O53" s="42">
        <v>0</v>
      </c>
      <c r="P53" s="42">
        <v>0</v>
      </c>
      <c r="Q53" s="42"/>
      <c r="R53" s="42">
        <v>0</v>
      </c>
      <c r="S53" s="42">
        <v>0</v>
      </c>
      <c r="T53" s="42">
        <v>0</v>
      </c>
      <c r="U53" s="42">
        <v>0</v>
      </c>
      <c r="V53" s="42">
        <v>0</v>
      </c>
      <c r="W53" s="42">
        <v>0</v>
      </c>
      <c r="X53" s="42">
        <v>0</v>
      </c>
      <c r="Y53" s="42">
        <v>0</v>
      </c>
      <c r="Z53" s="42">
        <v>0</v>
      </c>
      <c r="AA53" s="42">
        <v>0</v>
      </c>
      <c r="AB53" s="42">
        <v>0</v>
      </c>
      <c r="AC53" s="42"/>
      <c r="AD53" s="42"/>
      <c r="AE53" s="42"/>
      <c r="AF53" s="43">
        <v>0</v>
      </c>
      <c r="AG53"/>
      <c r="AH53"/>
      <c r="AI53"/>
      <c r="AJ53"/>
      <c r="AK53"/>
      <c r="AL53"/>
      <c r="AM53"/>
      <c r="AN53"/>
      <c r="AO53"/>
      <c r="AP53"/>
      <c r="AQ53"/>
      <c r="AR53"/>
      <c r="AS53"/>
      <c r="AT53"/>
      <c r="AU53"/>
      <c r="AV53"/>
      <c r="AW53"/>
      <c r="AX53"/>
      <c r="AY53"/>
      <c r="AZ53"/>
      <c r="BA53"/>
      <c r="BB53"/>
      <c r="BC53"/>
      <c r="BD53"/>
      <c r="BE53"/>
    </row>
    <row r="54" spans="1:57" s="30" customFormat="1" x14ac:dyDescent="0.2">
      <c r="A54" s="45" t="s">
        <v>759</v>
      </c>
      <c r="B54" s="41">
        <v>0</v>
      </c>
      <c r="C54" s="42">
        <v>0</v>
      </c>
      <c r="D54" s="42">
        <v>0</v>
      </c>
      <c r="E54" s="42">
        <v>0</v>
      </c>
      <c r="F54" s="42">
        <v>0</v>
      </c>
      <c r="G54" s="42">
        <v>0</v>
      </c>
      <c r="H54" s="42">
        <v>0</v>
      </c>
      <c r="I54" s="42">
        <v>0</v>
      </c>
      <c r="J54" s="42">
        <v>0</v>
      </c>
      <c r="K54" s="42">
        <v>0</v>
      </c>
      <c r="L54" s="42">
        <v>0</v>
      </c>
      <c r="M54" s="42"/>
      <c r="N54" s="42">
        <v>0</v>
      </c>
      <c r="O54" s="42">
        <v>0</v>
      </c>
      <c r="P54" s="42">
        <v>0</v>
      </c>
      <c r="Q54" s="42"/>
      <c r="R54" s="42">
        <v>0</v>
      </c>
      <c r="S54" s="42">
        <v>0</v>
      </c>
      <c r="T54" s="42">
        <v>0</v>
      </c>
      <c r="U54" s="42">
        <v>0</v>
      </c>
      <c r="V54" s="42">
        <v>0</v>
      </c>
      <c r="W54" s="42">
        <v>0</v>
      </c>
      <c r="X54" s="42">
        <v>0</v>
      </c>
      <c r="Y54" s="42">
        <v>0</v>
      </c>
      <c r="Z54" s="42">
        <v>0</v>
      </c>
      <c r="AA54" s="42">
        <v>0</v>
      </c>
      <c r="AB54" s="42">
        <v>0</v>
      </c>
      <c r="AC54" s="42"/>
      <c r="AD54" s="42"/>
      <c r="AE54" s="42"/>
      <c r="AF54" s="43">
        <v>0</v>
      </c>
      <c r="AG54"/>
      <c r="AH54"/>
      <c r="AI54"/>
      <c r="AJ54"/>
      <c r="AK54"/>
      <c r="AL54"/>
      <c r="AM54"/>
      <c r="AN54"/>
      <c r="AO54"/>
      <c r="AP54"/>
      <c r="AQ54"/>
      <c r="AR54"/>
      <c r="AS54"/>
      <c r="AT54"/>
      <c r="AU54"/>
      <c r="AV54"/>
      <c r="AW54"/>
      <c r="AX54"/>
      <c r="AY54"/>
      <c r="AZ54"/>
      <c r="BA54"/>
      <c r="BB54"/>
      <c r="BC54"/>
      <c r="BD54"/>
      <c r="BE54"/>
    </row>
    <row r="55" spans="1:57" s="30" customFormat="1" x14ac:dyDescent="0.2">
      <c r="A55" s="45" t="s">
        <v>760</v>
      </c>
      <c r="B55" s="41">
        <v>0</v>
      </c>
      <c r="C55" s="42">
        <v>0</v>
      </c>
      <c r="D55" s="42">
        <v>0</v>
      </c>
      <c r="E55" s="42">
        <v>0</v>
      </c>
      <c r="F55" s="42">
        <v>0</v>
      </c>
      <c r="G55" s="42">
        <v>0</v>
      </c>
      <c r="H55" s="42">
        <v>0</v>
      </c>
      <c r="I55" s="42">
        <v>0</v>
      </c>
      <c r="J55" s="42">
        <v>0</v>
      </c>
      <c r="K55" s="42">
        <v>0</v>
      </c>
      <c r="L55" s="42">
        <v>0</v>
      </c>
      <c r="M55" s="42"/>
      <c r="N55" s="42">
        <v>0</v>
      </c>
      <c r="O55" s="42">
        <v>0</v>
      </c>
      <c r="P55" s="42">
        <v>0</v>
      </c>
      <c r="Q55" s="42"/>
      <c r="R55" s="42">
        <v>0</v>
      </c>
      <c r="S55" s="42">
        <v>0</v>
      </c>
      <c r="T55" s="42">
        <v>0</v>
      </c>
      <c r="U55" s="42">
        <v>0</v>
      </c>
      <c r="V55" s="42">
        <v>0</v>
      </c>
      <c r="W55" s="42">
        <v>0</v>
      </c>
      <c r="X55" s="42">
        <v>0</v>
      </c>
      <c r="Y55" s="42">
        <v>0</v>
      </c>
      <c r="Z55" s="42">
        <v>0</v>
      </c>
      <c r="AA55" s="42">
        <v>0</v>
      </c>
      <c r="AB55" s="42">
        <v>0</v>
      </c>
      <c r="AC55" s="42"/>
      <c r="AD55" s="42"/>
      <c r="AE55" s="42"/>
      <c r="AF55" s="43">
        <v>0</v>
      </c>
      <c r="AG55"/>
      <c r="AH55"/>
      <c r="AI55"/>
      <c r="AJ55"/>
      <c r="AK55"/>
      <c r="AL55"/>
      <c r="AM55"/>
      <c r="AN55"/>
      <c r="AO55"/>
      <c r="AP55"/>
      <c r="AQ55"/>
      <c r="AR55"/>
      <c r="AS55"/>
      <c r="AT55"/>
      <c r="AU55"/>
      <c r="AV55"/>
      <c r="AW55"/>
      <c r="AX55"/>
      <c r="AY55"/>
      <c r="AZ55"/>
      <c r="BA55"/>
      <c r="BB55"/>
      <c r="BC55"/>
      <c r="BD55"/>
      <c r="BE55"/>
    </row>
    <row r="56" spans="1:57" s="30" customFormat="1" x14ac:dyDescent="0.2">
      <c r="A56" s="45" t="s">
        <v>761</v>
      </c>
      <c r="B56" s="41">
        <v>0</v>
      </c>
      <c r="C56" s="42">
        <v>0</v>
      </c>
      <c r="D56" s="42">
        <v>0</v>
      </c>
      <c r="E56" s="42">
        <v>0</v>
      </c>
      <c r="F56" s="42">
        <v>0</v>
      </c>
      <c r="G56" s="42">
        <v>0</v>
      </c>
      <c r="H56" s="42">
        <v>0</v>
      </c>
      <c r="I56" s="42">
        <v>0.33599532694581991</v>
      </c>
      <c r="J56" s="42">
        <v>0</v>
      </c>
      <c r="K56" s="42">
        <v>0</v>
      </c>
      <c r="L56" s="42">
        <v>0</v>
      </c>
      <c r="M56" s="42"/>
      <c r="N56" s="42">
        <v>0</v>
      </c>
      <c r="O56" s="42">
        <v>4.9542857142857136E-4</v>
      </c>
      <c r="P56" s="42">
        <v>0</v>
      </c>
      <c r="Q56" s="42"/>
      <c r="R56" s="42">
        <v>0</v>
      </c>
      <c r="S56" s="42">
        <v>0</v>
      </c>
      <c r="T56" s="42">
        <v>0</v>
      </c>
      <c r="U56" s="42">
        <v>0</v>
      </c>
      <c r="V56" s="42">
        <v>0</v>
      </c>
      <c r="W56" s="42">
        <v>0</v>
      </c>
      <c r="X56" s="42">
        <v>0</v>
      </c>
      <c r="Y56" s="42">
        <v>0</v>
      </c>
      <c r="Z56" s="42">
        <v>0</v>
      </c>
      <c r="AA56" s="42">
        <v>0</v>
      </c>
      <c r="AB56" s="42">
        <v>0</v>
      </c>
      <c r="AC56" s="42"/>
      <c r="AD56" s="42"/>
      <c r="AE56" s="42"/>
      <c r="AF56" s="43">
        <v>0.3364907555172485</v>
      </c>
      <c r="AG56"/>
      <c r="AH56"/>
      <c r="AI56"/>
      <c r="AJ56"/>
    </row>
    <row r="57" spans="1:57" s="30" customFormat="1" x14ac:dyDescent="0.2">
      <c r="A57" s="45" t="s">
        <v>762</v>
      </c>
      <c r="B57" s="41">
        <v>0</v>
      </c>
      <c r="C57" s="42">
        <v>0</v>
      </c>
      <c r="D57" s="42">
        <v>0</v>
      </c>
      <c r="E57" s="42">
        <v>0</v>
      </c>
      <c r="F57" s="42">
        <v>0</v>
      </c>
      <c r="G57" s="42">
        <v>0</v>
      </c>
      <c r="H57" s="42">
        <v>0</v>
      </c>
      <c r="I57" s="42">
        <v>0</v>
      </c>
      <c r="J57" s="42">
        <v>0</v>
      </c>
      <c r="K57" s="42">
        <v>0</v>
      </c>
      <c r="L57" s="42">
        <v>0</v>
      </c>
      <c r="M57" s="42"/>
      <c r="N57" s="42">
        <v>0</v>
      </c>
      <c r="O57" s="42">
        <v>0</v>
      </c>
      <c r="P57" s="42">
        <v>0</v>
      </c>
      <c r="Q57" s="42"/>
      <c r="R57" s="42">
        <v>0</v>
      </c>
      <c r="S57" s="42">
        <v>0</v>
      </c>
      <c r="T57" s="42">
        <v>0</v>
      </c>
      <c r="U57" s="42">
        <v>0</v>
      </c>
      <c r="V57" s="42">
        <v>0</v>
      </c>
      <c r="W57" s="42">
        <v>0</v>
      </c>
      <c r="X57" s="42">
        <v>0</v>
      </c>
      <c r="Y57" s="42">
        <v>0</v>
      </c>
      <c r="Z57" s="42">
        <v>0</v>
      </c>
      <c r="AA57" s="42">
        <v>0</v>
      </c>
      <c r="AB57" s="42">
        <v>0</v>
      </c>
      <c r="AC57" s="42"/>
      <c r="AD57" s="42"/>
      <c r="AE57" s="42"/>
      <c r="AF57" s="43">
        <v>0</v>
      </c>
      <c r="AG57"/>
      <c r="AH57"/>
      <c r="AI57"/>
      <c r="AJ57"/>
    </row>
    <row r="58" spans="1:57" x14ac:dyDescent="0.2">
      <c r="A58" s="45" t="s">
        <v>763</v>
      </c>
      <c r="B58" s="41">
        <v>0</v>
      </c>
      <c r="C58" s="42">
        <v>0</v>
      </c>
      <c r="D58" s="42">
        <v>0</v>
      </c>
      <c r="E58" s="42">
        <v>0</v>
      </c>
      <c r="F58" s="42">
        <v>0</v>
      </c>
      <c r="G58" s="42">
        <v>0</v>
      </c>
      <c r="H58" s="42">
        <v>0</v>
      </c>
      <c r="I58" s="42">
        <v>0</v>
      </c>
      <c r="J58" s="42">
        <v>0</v>
      </c>
      <c r="K58" s="42">
        <v>0</v>
      </c>
      <c r="L58" s="42">
        <v>0</v>
      </c>
      <c r="M58" s="42"/>
      <c r="N58" s="42">
        <v>0</v>
      </c>
      <c r="O58" s="42">
        <v>0</v>
      </c>
      <c r="P58" s="42">
        <v>0</v>
      </c>
      <c r="Q58" s="42"/>
      <c r="R58" s="42">
        <v>0</v>
      </c>
      <c r="S58" s="42">
        <v>0</v>
      </c>
      <c r="T58" s="42">
        <v>0</v>
      </c>
      <c r="U58" s="42">
        <v>0</v>
      </c>
      <c r="V58" s="42">
        <v>0</v>
      </c>
      <c r="W58" s="42">
        <v>0</v>
      </c>
      <c r="X58" s="42">
        <v>0</v>
      </c>
      <c r="Y58" s="42">
        <v>0</v>
      </c>
      <c r="Z58" s="42">
        <v>0</v>
      </c>
      <c r="AA58" s="42">
        <v>0</v>
      </c>
      <c r="AB58" s="42">
        <v>0</v>
      </c>
      <c r="AC58" s="42"/>
      <c r="AD58" s="42"/>
      <c r="AE58" s="42"/>
      <c r="AF58" s="43">
        <v>0</v>
      </c>
    </row>
    <row r="59" spans="1:57" x14ac:dyDescent="0.2">
      <c r="A59" s="45" t="s">
        <v>764</v>
      </c>
      <c r="B59" s="41">
        <v>0</v>
      </c>
      <c r="C59" s="42">
        <v>0</v>
      </c>
      <c r="D59" s="42">
        <v>0</v>
      </c>
      <c r="E59" s="42">
        <v>0</v>
      </c>
      <c r="F59" s="42">
        <v>0</v>
      </c>
      <c r="G59" s="42">
        <v>0</v>
      </c>
      <c r="H59" s="42">
        <v>0</v>
      </c>
      <c r="I59" s="42">
        <v>0</v>
      </c>
      <c r="J59" s="42">
        <v>0</v>
      </c>
      <c r="K59" s="42">
        <v>0</v>
      </c>
      <c r="L59" s="42">
        <v>0</v>
      </c>
      <c r="M59" s="42"/>
      <c r="N59" s="42">
        <v>0</v>
      </c>
      <c r="O59" s="42">
        <v>0</v>
      </c>
      <c r="P59" s="42">
        <v>0</v>
      </c>
      <c r="Q59" s="42"/>
      <c r="R59" s="42">
        <v>0</v>
      </c>
      <c r="S59" s="42">
        <v>0</v>
      </c>
      <c r="T59" s="42">
        <v>0</v>
      </c>
      <c r="U59" s="42">
        <v>0</v>
      </c>
      <c r="V59" s="42">
        <v>0</v>
      </c>
      <c r="W59" s="42">
        <v>0</v>
      </c>
      <c r="X59" s="42">
        <v>0</v>
      </c>
      <c r="Y59" s="42">
        <v>0</v>
      </c>
      <c r="Z59" s="42">
        <v>0</v>
      </c>
      <c r="AA59" s="42">
        <v>0</v>
      </c>
      <c r="AB59" s="42">
        <v>0</v>
      </c>
      <c r="AC59" s="42"/>
      <c r="AD59" s="42"/>
      <c r="AE59" s="42"/>
      <c r="AF59" s="43">
        <v>0</v>
      </c>
    </row>
    <row r="60" spans="1:57" x14ac:dyDescent="0.2">
      <c r="A60" s="45" t="s">
        <v>765</v>
      </c>
      <c r="B60" s="41">
        <v>0</v>
      </c>
      <c r="C60" s="42">
        <v>0</v>
      </c>
      <c r="D60" s="42">
        <v>0</v>
      </c>
      <c r="E60" s="42">
        <v>0</v>
      </c>
      <c r="F60" s="42">
        <v>0</v>
      </c>
      <c r="G60" s="42">
        <v>0</v>
      </c>
      <c r="H60" s="42">
        <v>0</v>
      </c>
      <c r="I60" s="42">
        <v>0</v>
      </c>
      <c r="J60" s="42">
        <v>0</v>
      </c>
      <c r="K60" s="42">
        <v>0</v>
      </c>
      <c r="L60" s="42">
        <v>0</v>
      </c>
      <c r="M60" s="42"/>
      <c r="N60" s="42">
        <v>0</v>
      </c>
      <c r="O60" s="42">
        <v>0</v>
      </c>
      <c r="P60" s="42">
        <v>0</v>
      </c>
      <c r="Q60" s="42"/>
      <c r="R60" s="42">
        <v>0</v>
      </c>
      <c r="S60" s="42">
        <v>0</v>
      </c>
      <c r="T60" s="42">
        <v>0</v>
      </c>
      <c r="U60" s="42">
        <v>0</v>
      </c>
      <c r="V60" s="42">
        <v>0</v>
      </c>
      <c r="W60" s="42">
        <v>0</v>
      </c>
      <c r="X60" s="42">
        <v>0</v>
      </c>
      <c r="Y60" s="42">
        <v>0</v>
      </c>
      <c r="Z60" s="42">
        <v>0</v>
      </c>
      <c r="AA60" s="42">
        <v>0</v>
      </c>
      <c r="AB60" s="42">
        <v>0</v>
      </c>
      <c r="AC60" s="42"/>
      <c r="AD60" s="42"/>
      <c r="AE60" s="42"/>
      <c r="AF60" s="43">
        <v>0</v>
      </c>
    </row>
    <row r="61" spans="1:57" x14ac:dyDescent="0.2">
      <c r="A61" s="45" t="s">
        <v>756</v>
      </c>
      <c r="B61" s="41">
        <v>1.0029698767589557</v>
      </c>
      <c r="C61" s="42">
        <v>0.40669535008704988</v>
      </c>
      <c r="D61" s="42">
        <v>0</v>
      </c>
      <c r="E61" s="42">
        <v>0</v>
      </c>
      <c r="F61" s="42">
        <v>1.1108696193868492E-2</v>
      </c>
      <c r="G61" s="42">
        <v>2.053507784556383E-3</v>
      </c>
      <c r="H61" s="42">
        <v>0</v>
      </c>
      <c r="I61" s="42">
        <v>0</v>
      </c>
      <c r="J61" s="42">
        <v>0</v>
      </c>
      <c r="K61" s="42">
        <v>0</v>
      </c>
      <c r="L61" s="42">
        <v>0</v>
      </c>
      <c r="M61" s="42">
        <v>216.14160573832231</v>
      </c>
      <c r="N61" s="42">
        <v>1.319800384722678</v>
      </c>
      <c r="O61" s="42">
        <v>0</v>
      </c>
      <c r="P61" s="42">
        <v>7.6970088176827032</v>
      </c>
      <c r="Q61" s="42"/>
      <c r="R61" s="42">
        <v>0</v>
      </c>
      <c r="S61" s="42">
        <v>0</v>
      </c>
      <c r="T61" s="42">
        <v>0.16736427279012964</v>
      </c>
      <c r="U61" s="42">
        <v>0</v>
      </c>
      <c r="V61" s="42">
        <v>0</v>
      </c>
      <c r="W61" s="42">
        <v>0</v>
      </c>
      <c r="X61" s="42">
        <v>0</v>
      </c>
      <c r="Y61" s="42">
        <v>0</v>
      </c>
      <c r="Z61" s="42">
        <v>0</v>
      </c>
      <c r="AA61" s="42">
        <v>0</v>
      </c>
      <c r="AB61" s="42">
        <v>1.1661742870015892</v>
      </c>
      <c r="AC61" s="42"/>
      <c r="AD61" s="42"/>
      <c r="AE61" s="42"/>
      <c r="AF61" s="43">
        <v>227.91478093134384</v>
      </c>
    </row>
    <row r="62" spans="1:57" x14ac:dyDescent="0.2">
      <c r="A62" s="45" t="s">
        <v>757</v>
      </c>
      <c r="B62" s="41">
        <v>0</v>
      </c>
      <c r="C62" s="42">
        <v>0</v>
      </c>
      <c r="D62" s="42">
        <v>0</v>
      </c>
      <c r="E62" s="42">
        <v>0</v>
      </c>
      <c r="F62" s="42">
        <v>0</v>
      </c>
      <c r="G62" s="42">
        <v>0</v>
      </c>
      <c r="H62" s="42">
        <v>0</v>
      </c>
      <c r="I62" s="42">
        <v>0</v>
      </c>
      <c r="J62" s="42">
        <v>0</v>
      </c>
      <c r="K62" s="42">
        <v>0</v>
      </c>
      <c r="L62" s="42">
        <v>0</v>
      </c>
      <c r="M62" s="42"/>
      <c r="N62" s="42">
        <v>0</v>
      </c>
      <c r="O62" s="42">
        <v>0</v>
      </c>
      <c r="P62" s="42">
        <v>0</v>
      </c>
      <c r="Q62" s="42"/>
      <c r="R62" s="42">
        <v>0</v>
      </c>
      <c r="S62" s="42">
        <v>0</v>
      </c>
      <c r="T62" s="42">
        <v>0</v>
      </c>
      <c r="U62" s="42">
        <v>0</v>
      </c>
      <c r="V62" s="42">
        <v>0</v>
      </c>
      <c r="W62" s="42">
        <v>0</v>
      </c>
      <c r="X62" s="42">
        <v>0</v>
      </c>
      <c r="Y62" s="42">
        <v>0</v>
      </c>
      <c r="Z62" s="42">
        <v>0</v>
      </c>
      <c r="AA62" s="42">
        <v>0</v>
      </c>
      <c r="AB62" s="42">
        <v>0</v>
      </c>
      <c r="AC62" s="42"/>
      <c r="AD62" s="42"/>
      <c r="AE62" s="42"/>
      <c r="AF62" s="43">
        <v>0</v>
      </c>
    </row>
    <row r="63" spans="1:57" x14ac:dyDescent="0.2">
      <c r="A63" s="45" t="s">
        <v>768</v>
      </c>
      <c r="B63" s="41">
        <v>125.34579732270943</v>
      </c>
      <c r="C63" s="42">
        <v>13026.83460153681</v>
      </c>
      <c r="D63" s="42">
        <v>4</v>
      </c>
      <c r="E63" s="42">
        <v>1.6301708393001642</v>
      </c>
      <c r="F63" s="42">
        <v>18.000398209226876</v>
      </c>
      <c r="G63" s="42">
        <v>7.0562214445823948</v>
      </c>
      <c r="H63" s="42">
        <v>66.182995804772688</v>
      </c>
      <c r="I63" s="42">
        <v>61.151149504139219</v>
      </c>
      <c r="J63" s="42">
        <v>0</v>
      </c>
      <c r="K63" s="42">
        <v>0</v>
      </c>
      <c r="L63" s="42">
        <v>0</v>
      </c>
      <c r="M63" s="42"/>
      <c r="N63" s="42">
        <v>395.86847378596264</v>
      </c>
      <c r="O63" s="42">
        <v>9.0167999999999984E-2</v>
      </c>
      <c r="P63" s="42">
        <v>2051.3254632031735</v>
      </c>
      <c r="Q63" s="42">
        <v>0</v>
      </c>
      <c r="R63" s="42">
        <v>0</v>
      </c>
      <c r="S63" s="42">
        <v>0</v>
      </c>
      <c r="T63" s="42">
        <v>4.8395187650079068</v>
      </c>
      <c r="U63" s="42">
        <v>0</v>
      </c>
      <c r="V63" s="42">
        <v>0</v>
      </c>
      <c r="W63" s="42">
        <v>0</v>
      </c>
      <c r="X63" s="42">
        <v>0</v>
      </c>
      <c r="Y63" s="42">
        <v>0</v>
      </c>
      <c r="Z63" s="42">
        <v>0</v>
      </c>
      <c r="AA63" s="42">
        <v>0</v>
      </c>
      <c r="AB63" s="42">
        <v>310.7964491301405</v>
      </c>
      <c r="AC63" s="42">
        <v>0.6</v>
      </c>
      <c r="AD63" s="42">
        <v>0.3</v>
      </c>
      <c r="AE63" s="42">
        <v>15</v>
      </c>
      <c r="AF63" s="43">
        <v>16089.021407545824</v>
      </c>
    </row>
    <row r="64" spans="1:57" x14ac:dyDescent="0.2">
      <c r="A64" s="45" t="s">
        <v>769</v>
      </c>
      <c r="B64" s="41">
        <v>29.306900183847812</v>
      </c>
      <c r="C64" s="42">
        <v>1972.0707892633582</v>
      </c>
      <c r="D64" s="42">
        <v>0</v>
      </c>
      <c r="E64" s="42">
        <v>1.8904057923676276</v>
      </c>
      <c r="F64" s="42">
        <v>5.3260338515208927</v>
      </c>
      <c r="G64" s="42">
        <v>0.41614769872149526</v>
      </c>
      <c r="H64" s="42">
        <v>4.9735437433930774E-2</v>
      </c>
      <c r="I64" s="42">
        <v>2.0159719616749192</v>
      </c>
      <c r="J64" s="42">
        <v>0</v>
      </c>
      <c r="K64" s="42">
        <v>0</v>
      </c>
      <c r="L64" s="42">
        <v>0</v>
      </c>
      <c r="M64" s="42"/>
      <c r="N64" s="42">
        <v>89.135086859888474</v>
      </c>
      <c r="O64" s="42">
        <v>2.9725714285714282E-3</v>
      </c>
      <c r="P64" s="42">
        <v>152.34268395753125</v>
      </c>
      <c r="Q64" s="42"/>
      <c r="R64" s="42">
        <v>0</v>
      </c>
      <c r="S64" s="42">
        <v>0</v>
      </c>
      <c r="T64" s="42">
        <v>0.35940921660129516</v>
      </c>
      <c r="U64" s="42">
        <v>0</v>
      </c>
      <c r="V64" s="42">
        <v>0</v>
      </c>
      <c r="W64" s="42">
        <v>0</v>
      </c>
      <c r="X64" s="42">
        <v>0</v>
      </c>
      <c r="Y64" s="42">
        <v>0</v>
      </c>
      <c r="Z64" s="42">
        <v>0</v>
      </c>
      <c r="AA64" s="42">
        <v>0</v>
      </c>
      <c r="AB64" s="42">
        <v>23.08144956725787</v>
      </c>
      <c r="AC64" s="42">
        <v>1.06</v>
      </c>
      <c r="AD64" s="42">
        <v>5</v>
      </c>
      <c r="AE64" s="42">
        <v>38.404074565892728</v>
      </c>
      <c r="AF64" s="43">
        <v>2320.4616609275249</v>
      </c>
    </row>
    <row r="65" spans="1:32" x14ac:dyDescent="0.2">
      <c r="A65" s="45" t="s">
        <v>770</v>
      </c>
      <c r="B65" s="41">
        <v>25.731756195147764</v>
      </c>
      <c r="C65" s="42">
        <v>0.41955197823269386</v>
      </c>
      <c r="D65" s="42">
        <v>0</v>
      </c>
      <c r="E65" s="42">
        <v>0.27540657479214248</v>
      </c>
      <c r="F65" s="42">
        <v>1.1459869070855968E-2</v>
      </c>
      <c r="G65" s="42">
        <v>2.1184241549416743E-3</v>
      </c>
      <c r="H65" s="42">
        <v>0</v>
      </c>
      <c r="I65" s="42">
        <v>12.767822423941157</v>
      </c>
      <c r="J65" s="42">
        <v>0</v>
      </c>
      <c r="K65" s="42">
        <v>0</v>
      </c>
      <c r="L65" s="42">
        <v>0</v>
      </c>
      <c r="M65" s="42"/>
      <c r="N65" s="42">
        <v>11.903105356555475</v>
      </c>
      <c r="O65" s="42">
        <v>1.8826285714285712E-2</v>
      </c>
      <c r="P65" s="42">
        <v>69.41830594061004</v>
      </c>
      <c r="Q65" s="42"/>
      <c r="R65" s="42">
        <v>0</v>
      </c>
      <c r="S65" s="42">
        <v>0</v>
      </c>
      <c r="T65" s="42">
        <v>0.16377274121584279</v>
      </c>
      <c r="U65" s="42">
        <v>0</v>
      </c>
      <c r="V65" s="42">
        <v>0</v>
      </c>
      <c r="W65" s="42">
        <v>0</v>
      </c>
      <c r="X65" s="42">
        <v>0</v>
      </c>
      <c r="Y65" s="42">
        <v>0</v>
      </c>
      <c r="Z65" s="42">
        <v>0</v>
      </c>
      <c r="AA65" s="42">
        <v>0</v>
      </c>
      <c r="AB65" s="42">
        <v>10.517571871448295</v>
      </c>
      <c r="AC65" s="42"/>
      <c r="AD65" s="42"/>
      <c r="AE65" s="42"/>
      <c r="AF65" s="43">
        <v>131.22969766088349</v>
      </c>
    </row>
    <row r="66" spans="1:32" x14ac:dyDescent="0.2">
      <c r="A66" s="45" t="s">
        <v>771</v>
      </c>
      <c r="B66" s="41">
        <v>17.316286994745528</v>
      </c>
      <c r="C66" s="42">
        <v>5174.006785859312</v>
      </c>
      <c r="D66" s="42">
        <v>0</v>
      </c>
      <c r="E66" s="42">
        <v>9.6835259424899622E-2</v>
      </c>
      <c r="F66" s="42">
        <v>19.582537865428911</v>
      </c>
      <c r="G66" s="42">
        <v>18.369640923572998</v>
      </c>
      <c r="H66" s="42">
        <v>187.80355408452803</v>
      </c>
      <c r="I66" s="42">
        <v>52.079275676602087</v>
      </c>
      <c r="J66" s="42">
        <v>0</v>
      </c>
      <c r="K66" s="42">
        <v>0</v>
      </c>
      <c r="L66" s="42">
        <v>0</v>
      </c>
      <c r="M66" s="42"/>
      <c r="N66" s="42">
        <v>96.647028862776978</v>
      </c>
      <c r="O66" s="42">
        <v>7.6791428571428566E-2</v>
      </c>
      <c r="P66" s="42">
        <v>513.5211920627554</v>
      </c>
      <c r="Q66" s="42"/>
      <c r="R66" s="42">
        <v>0</v>
      </c>
      <c r="S66" s="42">
        <v>0</v>
      </c>
      <c r="T66" s="42">
        <v>1.2115071400402095</v>
      </c>
      <c r="U66" s="42">
        <v>0</v>
      </c>
      <c r="V66" s="42">
        <v>0</v>
      </c>
      <c r="W66" s="42">
        <v>0</v>
      </c>
      <c r="X66" s="42">
        <v>0</v>
      </c>
      <c r="Y66" s="42">
        <v>0</v>
      </c>
      <c r="Z66" s="42">
        <v>0</v>
      </c>
      <c r="AA66" s="42">
        <v>0</v>
      </c>
      <c r="AB66" s="42">
        <v>77.803627902596588</v>
      </c>
      <c r="AC66" s="42"/>
      <c r="AD66" s="42">
        <v>1.2</v>
      </c>
      <c r="AE66" s="42"/>
      <c r="AF66" s="43">
        <v>6159.7150640603541</v>
      </c>
    </row>
    <row r="67" spans="1:32" x14ac:dyDescent="0.2">
      <c r="A67" s="45" t="s">
        <v>772</v>
      </c>
      <c r="B67" s="41">
        <v>75.61467198906648</v>
      </c>
      <c r="C67" s="42">
        <v>1221.4170342554271</v>
      </c>
      <c r="D67" s="42">
        <v>0</v>
      </c>
      <c r="E67" s="42">
        <v>1.7925325381389712</v>
      </c>
      <c r="F67" s="42">
        <v>8.4814009042042322</v>
      </c>
      <c r="G67" s="42">
        <v>1.4569504582525432</v>
      </c>
      <c r="H67" s="42">
        <v>2.9053776559074109E-4</v>
      </c>
      <c r="I67" s="42">
        <v>21.839696251478294</v>
      </c>
      <c r="J67" s="42">
        <v>0.60000000000000009</v>
      </c>
      <c r="K67" s="42">
        <v>0</v>
      </c>
      <c r="L67" s="42">
        <v>0</v>
      </c>
      <c r="M67" s="42"/>
      <c r="N67" s="42">
        <v>60.829671056280233</v>
      </c>
      <c r="O67" s="42">
        <v>3.2202857142857144E-2</v>
      </c>
      <c r="P67" s="42">
        <v>289.14612369823135</v>
      </c>
      <c r="Q67" s="42"/>
      <c r="R67" s="42">
        <v>0</v>
      </c>
      <c r="S67" s="42">
        <v>0</v>
      </c>
      <c r="T67" s="42">
        <v>0.68215800786766323</v>
      </c>
      <c r="U67" s="42">
        <v>0</v>
      </c>
      <c r="V67" s="42">
        <v>0</v>
      </c>
      <c r="W67" s="42">
        <v>0</v>
      </c>
      <c r="X67" s="42">
        <v>0</v>
      </c>
      <c r="Y67" s="42">
        <v>0</v>
      </c>
      <c r="Z67" s="42">
        <v>0</v>
      </c>
      <c r="AA67" s="42">
        <v>0</v>
      </c>
      <c r="AB67" s="42">
        <v>43.808547272078563</v>
      </c>
      <c r="AC67" s="42">
        <v>0.7</v>
      </c>
      <c r="AD67" s="42">
        <v>7.6</v>
      </c>
      <c r="AE67" s="42"/>
      <c r="AF67" s="43">
        <v>1734.0012798259338</v>
      </c>
    </row>
    <row r="68" spans="1:32" x14ac:dyDescent="0.2">
      <c r="A68" s="45" t="s">
        <v>773</v>
      </c>
      <c r="B68" s="41">
        <v>8.7755868388228393</v>
      </c>
      <c r="C68" s="42">
        <v>75.037704048890333</v>
      </c>
      <c r="D68" s="42">
        <v>0</v>
      </c>
      <c r="E68" s="42">
        <v>0</v>
      </c>
      <c r="F68" s="42">
        <v>0.76389122652688779</v>
      </c>
      <c r="G68" s="42">
        <v>0.10423860758341295</v>
      </c>
      <c r="H68" s="42">
        <v>0</v>
      </c>
      <c r="I68" s="42">
        <v>5.3759252311331185</v>
      </c>
      <c r="J68" s="42">
        <v>0</v>
      </c>
      <c r="K68" s="42">
        <v>0</v>
      </c>
      <c r="L68" s="42">
        <v>0</v>
      </c>
      <c r="M68" s="42"/>
      <c r="N68" s="42">
        <v>6.9476284403325899</v>
      </c>
      <c r="O68" s="42">
        <v>7.9268571428571417E-3</v>
      </c>
      <c r="P68" s="42">
        <v>40.518216228933483</v>
      </c>
      <c r="Q68" s="42"/>
      <c r="R68" s="42">
        <v>0</v>
      </c>
      <c r="S68" s="42">
        <v>0</v>
      </c>
      <c r="T68" s="42">
        <v>9.5591202508828757E-2</v>
      </c>
      <c r="U68" s="42">
        <v>0</v>
      </c>
      <c r="V68" s="42">
        <v>0</v>
      </c>
      <c r="W68" s="42">
        <v>0</v>
      </c>
      <c r="X68" s="42">
        <v>0</v>
      </c>
      <c r="Y68" s="42">
        <v>0</v>
      </c>
      <c r="Z68" s="42">
        <v>0</v>
      </c>
      <c r="AA68" s="42">
        <v>0</v>
      </c>
      <c r="AB68" s="42">
        <v>6.1389174730838381</v>
      </c>
      <c r="AC68" s="42">
        <v>0</v>
      </c>
      <c r="AD68" s="42"/>
      <c r="AE68" s="42"/>
      <c r="AF68" s="43">
        <v>143.76562615495823</v>
      </c>
    </row>
    <row r="69" spans="1:32" x14ac:dyDescent="0.2">
      <c r="A69" s="45" t="s">
        <v>774</v>
      </c>
      <c r="B69" s="41">
        <v>0.43563028926464659</v>
      </c>
      <c r="C69" s="42">
        <v>3461.8238389689077</v>
      </c>
      <c r="D69" s="42">
        <v>0</v>
      </c>
      <c r="E69" s="42">
        <v>0</v>
      </c>
      <c r="F69" s="42">
        <v>2.0056977512847043</v>
      </c>
      <c r="G69" s="42">
        <v>3.1619250639229466</v>
      </c>
      <c r="H69" s="42">
        <v>32.279478529371985</v>
      </c>
      <c r="I69" s="42">
        <v>11.423841116157877</v>
      </c>
      <c r="J69" s="42">
        <v>0</v>
      </c>
      <c r="K69" s="42">
        <v>0</v>
      </c>
      <c r="L69" s="42">
        <v>0</v>
      </c>
      <c r="M69" s="42"/>
      <c r="N69" s="42">
        <v>74.398141835801169</v>
      </c>
      <c r="O69" s="42">
        <v>1.6844571428571428E-2</v>
      </c>
      <c r="P69" s="42">
        <v>427.54705583505438</v>
      </c>
      <c r="Q69" s="42"/>
      <c r="R69" s="42">
        <v>0</v>
      </c>
      <c r="S69" s="42">
        <v>0</v>
      </c>
      <c r="T69" s="42">
        <v>1.0086756279067808</v>
      </c>
      <c r="U69" s="42">
        <v>0</v>
      </c>
      <c r="V69" s="42">
        <v>0</v>
      </c>
      <c r="W69" s="42">
        <v>0</v>
      </c>
      <c r="X69" s="42">
        <v>0</v>
      </c>
      <c r="Y69" s="42">
        <v>0</v>
      </c>
      <c r="Z69" s="42">
        <v>0</v>
      </c>
      <c r="AA69" s="42">
        <v>0</v>
      </c>
      <c r="AB69" s="42">
        <v>64.777681149673185</v>
      </c>
      <c r="AC69" s="42">
        <v>0.1</v>
      </c>
      <c r="AD69" s="42">
        <v>12.5</v>
      </c>
      <c r="AE69" s="42"/>
      <c r="AF69" s="43">
        <v>4091.4788107387735</v>
      </c>
    </row>
    <row r="70" spans="1:32" x14ac:dyDescent="0.2">
      <c r="A70" s="45" t="s">
        <v>775</v>
      </c>
      <c r="B70" s="41">
        <v>15.364554476285219</v>
      </c>
      <c r="C70" s="42">
        <v>94.17935113624425</v>
      </c>
      <c r="D70" s="42">
        <v>0</v>
      </c>
      <c r="E70" s="42">
        <v>6.7650707849502972E-2</v>
      </c>
      <c r="F70" s="42">
        <v>0.50591943403819073</v>
      </c>
      <c r="G70" s="42">
        <v>9.3522181003493118E-2</v>
      </c>
      <c r="H70" s="42">
        <v>0</v>
      </c>
      <c r="I70" s="42">
        <v>4.0319439233498384</v>
      </c>
      <c r="J70" s="42">
        <v>0</v>
      </c>
      <c r="K70" s="42">
        <v>0</v>
      </c>
      <c r="L70" s="42">
        <v>0</v>
      </c>
      <c r="M70" s="42"/>
      <c r="N70" s="42">
        <v>33.203092186881939</v>
      </c>
      <c r="O70" s="42">
        <v>5.9451428571428563E-3</v>
      </c>
      <c r="P70" s="42">
        <v>183.42117239119349</v>
      </c>
      <c r="Q70" s="42"/>
      <c r="R70" s="42">
        <v>0</v>
      </c>
      <c r="S70" s="42">
        <v>0</v>
      </c>
      <c r="T70" s="42">
        <v>0.43273006727114954</v>
      </c>
      <c r="U70" s="42">
        <v>0</v>
      </c>
      <c r="V70" s="42">
        <v>0</v>
      </c>
      <c r="W70" s="42">
        <v>0</v>
      </c>
      <c r="X70" s="42">
        <v>0</v>
      </c>
      <c r="Y70" s="42">
        <v>0</v>
      </c>
      <c r="Z70" s="42">
        <v>0</v>
      </c>
      <c r="AA70" s="42">
        <v>0</v>
      </c>
      <c r="AB70" s="42">
        <v>27.790153292132214</v>
      </c>
      <c r="AC70" s="42">
        <v>0</v>
      </c>
      <c r="AD70" s="42"/>
      <c r="AE70" s="42"/>
      <c r="AF70" s="43">
        <v>359.09603493910646</v>
      </c>
    </row>
    <row r="71" spans="1:32" x14ac:dyDescent="0.2">
      <c r="A71" s="45" t="s">
        <v>766</v>
      </c>
      <c r="B71" s="41">
        <v>0</v>
      </c>
      <c r="C71" s="42">
        <v>183.85486383168433</v>
      </c>
      <c r="D71" s="42">
        <v>0</v>
      </c>
      <c r="E71" s="42">
        <v>0</v>
      </c>
      <c r="F71" s="42">
        <v>0.22449817493586241</v>
      </c>
      <c r="G71" s="42">
        <v>0.61629210388044331</v>
      </c>
      <c r="H71" s="42">
        <v>6.1448763133748425</v>
      </c>
      <c r="I71" s="42">
        <v>7.0559018658622179</v>
      </c>
      <c r="J71" s="42">
        <v>0</v>
      </c>
      <c r="K71" s="42">
        <v>0</v>
      </c>
      <c r="L71" s="42">
        <v>0</v>
      </c>
      <c r="M71" s="42"/>
      <c r="N71" s="42">
        <v>23.342879176523635</v>
      </c>
      <c r="O71" s="42">
        <v>1.0403999999999998E-2</v>
      </c>
      <c r="P71" s="42">
        <v>129.9777904118117</v>
      </c>
      <c r="Q71" s="42"/>
      <c r="R71" s="42">
        <v>0</v>
      </c>
      <c r="S71" s="42">
        <v>0</v>
      </c>
      <c r="T71" s="42">
        <v>0.15744024326137449</v>
      </c>
      <c r="U71" s="42">
        <v>0</v>
      </c>
      <c r="V71" s="42">
        <v>0</v>
      </c>
      <c r="W71" s="42">
        <v>0</v>
      </c>
      <c r="X71" s="42">
        <v>0</v>
      </c>
      <c r="Y71" s="42">
        <v>0</v>
      </c>
      <c r="Z71" s="42">
        <v>0</v>
      </c>
      <c r="AA71" s="42">
        <v>0</v>
      </c>
      <c r="AB71" s="42">
        <v>19.692943148423065</v>
      </c>
      <c r="AC71" s="42"/>
      <c r="AD71" s="42"/>
      <c r="AE71" s="42"/>
      <c r="AF71" s="43">
        <v>371.07788926975746</v>
      </c>
    </row>
    <row r="72" spans="1:32" x14ac:dyDescent="0.2">
      <c r="A72" s="45" t="s">
        <v>767</v>
      </c>
      <c r="B72" s="41">
        <v>7.2086950829279743</v>
      </c>
      <c r="C72" s="42">
        <v>0.60987385897076374</v>
      </c>
      <c r="D72" s="42">
        <v>0</v>
      </c>
      <c r="E72" s="42">
        <v>0</v>
      </c>
      <c r="F72" s="42">
        <v>1.6658423595052905E-2</v>
      </c>
      <c r="G72" s="42">
        <v>3.0794075140663474E-3</v>
      </c>
      <c r="H72" s="42">
        <v>0</v>
      </c>
      <c r="I72" s="42">
        <v>0</v>
      </c>
      <c r="J72" s="42">
        <v>0</v>
      </c>
      <c r="K72" s="42">
        <v>0</v>
      </c>
      <c r="L72" s="42">
        <v>0</v>
      </c>
      <c r="M72" s="42"/>
      <c r="N72" s="42">
        <v>1.4443098549795346</v>
      </c>
      <c r="O72" s="42">
        <v>0</v>
      </c>
      <c r="P72" s="42">
        <v>8.423141725011261</v>
      </c>
      <c r="Q72" s="42"/>
      <c r="R72" s="42">
        <v>0</v>
      </c>
      <c r="S72" s="42">
        <v>0</v>
      </c>
      <c r="T72" s="42">
        <v>1.9872006256315654E-2</v>
      </c>
      <c r="U72" s="42">
        <v>0</v>
      </c>
      <c r="V72" s="42">
        <v>0</v>
      </c>
      <c r="W72" s="42">
        <v>0</v>
      </c>
      <c r="X72" s="42">
        <v>0</v>
      </c>
      <c r="Y72" s="42">
        <v>0</v>
      </c>
      <c r="Z72" s="42">
        <v>0</v>
      </c>
      <c r="AA72" s="42">
        <v>0</v>
      </c>
      <c r="AB72" s="42">
        <v>1.2761907291715504</v>
      </c>
      <c r="AC72" s="42"/>
      <c r="AD72" s="42"/>
      <c r="AE72" s="42"/>
      <c r="AF72" s="43">
        <v>19.001821088426514</v>
      </c>
    </row>
    <row r="73" spans="1:32" x14ac:dyDescent="0.2">
      <c r="A73" s="15" t="s">
        <v>9200</v>
      </c>
      <c r="B73" s="51">
        <v>612.2056984991533</v>
      </c>
      <c r="C73" s="52">
        <v>50421.322180175841</v>
      </c>
      <c r="D73" s="52">
        <v>8</v>
      </c>
      <c r="E73" s="52">
        <v>11.506003423746616</v>
      </c>
      <c r="F73" s="52">
        <v>109.85920881205267</v>
      </c>
      <c r="G73" s="52">
        <v>62.564379641946573</v>
      </c>
      <c r="H73" s="52">
        <v>584.92186141449417</v>
      </c>
      <c r="I73" s="52">
        <v>356.15504656256911</v>
      </c>
      <c r="J73" s="52">
        <v>1.2000000000000002</v>
      </c>
      <c r="K73" s="52">
        <v>0</v>
      </c>
      <c r="L73" s="52">
        <v>0</v>
      </c>
      <c r="M73" s="52">
        <v>432.28321147664462</v>
      </c>
      <c r="N73" s="52">
        <v>1590.078435601411</v>
      </c>
      <c r="O73" s="52">
        <v>0.52515428571428568</v>
      </c>
      <c r="P73" s="52">
        <v>7746.676308543977</v>
      </c>
      <c r="Q73" s="52">
        <v>0</v>
      </c>
      <c r="R73" s="52">
        <v>0</v>
      </c>
      <c r="S73" s="52">
        <v>0</v>
      </c>
      <c r="T73" s="52">
        <v>18.276078581454986</v>
      </c>
      <c r="U73" s="52">
        <v>0</v>
      </c>
      <c r="V73" s="52">
        <v>0</v>
      </c>
      <c r="W73" s="52">
        <v>0</v>
      </c>
      <c r="X73" s="52">
        <v>0</v>
      </c>
      <c r="Y73" s="52">
        <v>0</v>
      </c>
      <c r="Z73" s="52">
        <v>0</v>
      </c>
      <c r="AA73" s="52">
        <v>0</v>
      </c>
      <c r="AB73" s="52">
        <v>1173.6994116460141</v>
      </c>
      <c r="AC73" s="52">
        <v>4.9200000000000008</v>
      </c>
      <c r="AD73" s="52">
        <v>53.2</v>
      </c>
      <c r="AE73" s="52">
        <v>106.80814913178546</v>
      </c>
      <c r="AF73" s="54">
        <v>63294.201127796805</v>
      </c>
    </row>
  </sheetData>
  <phoneticPr fontId="4"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T122"/>
  <sheetViews>
    <sheetView zoomScale="70" zoomScaleNormal="70" workbookViewId="0">
      <pane xSplit="2" ySplit="4" topLeftCell="C12" activePane="bottomRight" state="frozen"/>
      <selection pane="topRight" activeCell="C1" sqref="C1"/>
      <selection pane="bottomLeft" activeCell="A5" sqref="A5"/>
      <selection pane="bottomRight"/>
    </sheetView>
  </sheetViews>
  <sheetFormatPr defaultColWidth="9.140625" defaultRowHeight="12.75" x14ac:dyDescent="0.2"/>
  <cols>
    <col min="1" max="1" width="9.140625" style="6"/>
    <col min="2" max="2" width="40.7109375" style="6" customWidth="1"/>
    <col min="3" max="10" width="12.5703125" style="85" customWidth="1"/>
    <col min="11" max="33" width="12.5703125" style="6" customWidth="1"/>
    <col min="34" max="34" width="10.5703125" style="6" bestFit="1" customWidth="1"/>
    <col min="35" max="16384" width="9.140625" style="6"/>
  </cols>
  <sheetData>
    <row r="1" spans="1:46" x14ac:dyDescent="0.2">
      <c r="A1" s="77" t="s">
        <v>15169</v>
      </c>
      <c r="C1" s="32"/>
      <c r="D1" s="78"/>
      <c r="E1" s="32"/>
      <c r="F1" s="6"/>
      <c r="G1" s="32"/>
    </row>
    <row r="2" spans="1:46" x14ac:dyDescent="0.2">
      <c r="A2" s="37"/>
      <c r="C2" s="32"/>
      <c r="D2" s="32"/>
      <c r="E2" s="32"/>
      <c r="F2" s="6"/>
      <c r="G2" s="32"/>
    </row>
    <row r="3" spans="1:46" x14ac:dyDescent="0.2">
      <c r="A3" s="78" t="s">
        <v>14823</v>
      </c>
      <c r="C3" s="32"/>
      <c r="D3" s="32"/>
      <c r="E3" s="32"/>
      <c r="F3" s="32"/>
      <c r="G3" s="32"/>
      <c r="H3" s="32"/>
      <c r="I3" s="32"/>
      <c r="J3" s="32"/>
    </row>
    <row r="4" spans="1:46" x14ac:dyDescent="0.2">
      <c r="B4" s="46" t="str">
        <f>B21</f>
        <v>Combined Categories</v>
      </c>
      <c r="C4" s="79" t="str">
        <f>C21</f>
        <v>Campbell</v>
      </c>
      <c r="D4" s="79" t="str">
        <f t="shared" ref="D4:AF4" si="0">D21</f>
        <v>Converse</v>
      </c>
      <c r="E4" s="79" t="str">
        <f t="shared" si="0"/>
        <v>Crook</v>
      </c>
      <c r="F4" s="79" t="str">
        <f t="shared" si="0"/>
        <v>Johnson</v>
      </c>
      <c r="G4" s="79" t="str">
        <f t="shared" si="0"/>
        <v>Natrona</v>
      </c>
      <c r="H4" s="79" t="str">
        <f t="shared" si="0"/>
        <v>Niobrara</v>
      </c>
      <c r="I4" s="79" t="str">
        <f t="shared" si="0"/>
        <v>Sheridan</v>
      </c>
      <c r="J4" s="79" t="str">
        <f t="shared" si="0"/>
        <v>Weston</v>
      </c>
      <c r="K4" s="321" t="str">
        <f t="shared" si="0"/>
        <v>Big Horn</v>
      </c>
      <c r="L4" s="321" t="str">
        <f t="shared" si="0"/>
        <v>Powder River</v>
      </c>
      <c r="M4" s="79" t="str">
        <f t="shared" si="0"/>
        <v>Campbell_Tribal</v>
      </c>
      <c r="N4" s="79" t="str">
        <f t="shared" si="0"/>
        <v>Converse_Tribal</v>
      </c>
      <c r="O4" s="79" t="str">
        <f t="shared" si="0"/>
        <v>Crook_Tribal</v>
      </c>
      <c r="P4" s="79" t="str">
        <f t="shared" si="0"/>
        <v>Johnson_Tribal</v>
      </c>
      <c r="Q4" s="79" t="str">
        <f t="shared" si="0"/>
        <v>Natrona_Tribal</v>
      </c>
      <c r="R4" s="79" t="str">
        <f t="shared" si="0"/>
        <v>Niobrara_Tribal</v>
      </c>
      <c r="S4" s="79" t="str">
        <f t="shared" si="0"/>
        <v>Sheridan_Tribal</v>
      </c>
      <c r="T4" s="79" t="str">
        <f t="shared" si="0"/>
        <v>Weston_Tribal</v>
      </c>
      <c r="U4" s="321" t="str">
        <f t="shared" si="0"/>
        <v>Big Horn_Tribal</v>
      </c>
      <c r="V4" s="321" t="str">
        <f t="shared" si="0"/>
        <v>Powder River_Tribal</v>
      </c>
      <c r="W4" s="79" t="str">
        <f t="shared" si="0"/>
        <v>Campbell_Nontribal</v>
      </c>
      <c r="X4" s="79" t="str">
        <f t="shared" si="0"/>
        <v>Converse_Nontribal</v>
      </c>
      <c r="Y4" s="79" t="str">
        <f t="shared" si="0"/>
        <v>Crook_Nontribal</v>
      </c>
      <c r="Z4" s="79" t="str">
        <f t="shared" si="0"/>
        <v>Johnson_Nontribal</v>
      </c>
      <c r="AA4" s="79" t="str">
        <f t="shared" si="0"/>
        <v>Natrona_Nontribal</v>
      </c>
      <c r="AB4" s="79" t="str">
        <f t="shared" si="0"/>
        <v>Niobrara_Nontribal</v>
      </c>
      <c r="AC4" s="79" t="str">
        <f t="shared" si="0"/>
        <v>Sheridan_Nontribal</v>
      </c>
      <c r="AD4" s="79" t="str">
        <f t="shared" si="0"/>
        <v>Weston_Nontribal</v>
      </c>
      <c r="AE4" s="321" t="str">
        <f t="shared" si="0"/>
        <v>Big Horn_Nontribal</v>
      </c>
      <c r="AF4" s="321" t="str">
        <f t="shared" si="0"/>
        <v>Powder River_Nontribal</v>
      </c>
      <c r="AG4" s="79" t="str">
        <f>AG21</f>
        <v>Total</v>
      </c>
      <c r="AL4" s="173" t="s">
        <v>10057</v>
      </c>
      <c r="AM4" s="173" t="s">
        <v>437</v>
      </c>
      <c r="AN4" s="173" t="s">
        <v>438</v>
      </c>
    </row>
    <row r="5" spans="1:46" x14ac:dyDescent="0.2">
      <c r="B5" s="6" t="s">
        <v>16742</v>
      </c>
      <c r="C5" s="80">
        <f t="shared" ref="C5:L15" si="1">VLOOKUP($B5,$B$21:$AF$58,COLUMN(C$4)-1,FALSE)</f>
        <v>7737.1594990386329</v>
      </c>
      <c r="D5" s="80">
        <f t="shared" si="1"/>
        <v>287.98909619638033</v>
      </c>
      <c r="E5" s="80">
        <f t="shared" si="1"/>
        <v>6.7686079955466799E-2</v>
      </c>
      <c r="F5" s="80">
        <f t="shared" si="1"/>
        <v>3606.7270931773737</v>
      </c>
      <c r="G5" s="80">
        <f t="shared" si="1"/>
        <v>376.35033010373098</v>
      </c>
      <c r="H5" s="80">
        <f t="shared" si="1"/>
        <v>5.4518553023728673</v>
      </c>
      <c r="I5" s="80">
        <f t="shared" si="1"/>
        <v>1961.1906597011875</v>
      </c>
      <c r="J5" s="80">
        <f t="shared" si="1"/>
        <v>42.067856796460539</v>
      </c>
      <c r="K5" s="322">
        <f t="shared" si="1"/>
        <v>130.04341143488787</v>
      </c>
      <c r="L5" s="322">
        <f t="shared" si="1"/>
        <v>9.8390599789162023E-2</v>
      </c>
      <c r="M5" s="80">
        <f t="shared" ref="M5:V15" si="2">VLOOKUP($B5,$B$21:$AF$58,COLUMN(M$4)-1,FALSE)</f>
        <v>0</v>
      </c>
      <c r="N5" s="80">
        <f t="shared" si="2"/>
        <v>0</v>
      </c>
      <c r="O5" s="80">
        <f t="shared" si="2"/>
        <v>0</v>
      </c>
      <c r="P5" s="80">
        <f t="shared" si="2"/>
        <v>0</v>
      </c>
      <c r="Q5" s="80">
        <f t="shared" si="2"/>
        <v>0</v>
      </c>
      <c r="R5" s="80">
        <f t="shared" si="2"/>
        <v>0</v>
      </c>
      <c r="S5" s="80">
        <f t="shared" si="2"/>
        <v>0</v>
      </c>
      <c r="T5" s="80">
        <f t="shared" si="2"/>
        <v>0</v>
      </c>
      <c r="U5" s="322">
        <f t="shared" si="2"/>
        <v>6.5611927512450263E-2</v>
      </c>
      <c r="V5" s="322">
        <f t="shared" si="2"/>
        <v>0</v>
      </c>
      <c r="W5" s="80">
        <f t="shared" ref="W5:AF15" si="3">VLOOKUP($B5,$B$21:$AF$58,COLUMN(W$4)-1,FALSE)</f>
        <v>7737.1594990386329</v>
      </c>
      <c r="X5" s="80">
        <f t="shared" si="3"/>
        <v>287.98909619638033</v>
      </c>
      <c r="Y5" s="80">
        <f t="shared" si="3"/>
        <v>6.7686079955466799E-2</v>
      </c>
      <c r="Z5" s="80">
        <f t="shared" si="3"/>
        <v>3606.7270931773737</v>
      </c>
      <c r="AA5" s="80">
        <f t="shared" si="3"/>
        <v>376.35033010373098</v>
      </c>
      <c r="AB5" s="80">
        <f t="shared" si="3"/>
        <v>5.4518553023728673</v>
      </c>
      <c r="AC5" s="80">
        <f t="shared" si="3"/>
        <v>1961.1906597011875</v>
      </c>
      <c r="AD5" s="80">
        <f t="shared" si="3"/>
        <v>42.067856796460539</v>
      </c>
      <c r="AE5" s="322">
        <f t="shared" si="3"/>
        <v>129.97779950737544</v>
      </c>
      <c r="AF5" s="322">
        <f t="shared" si="3"/>
        <v>9.8390599789162023E-2</v>
      </c>
      <c r="AG5" s="80">
        <f>SUM(C5:L5)</f>
        <v>14147.145878430772</v>
      </c>
      <c r="AI5" s="48"/>
      <c r="AJ5" s="126"/>
      <c r="AK5" s="126"/>
      <c r="AL5" s="66" t="s">
        <v>14330</v>
      </c>
      <c r="AM5" s="126">
        <f t="shared" ref="AM5:AM12" si="4">HLOOKUP(AL5&amp;"_Tribal",$M$4:$V$17,14,FALSE)</f>
        <v>0</v>
      </c>
      <c r="AN5" s="126">
        <f t="shared" ref="AN5:AN12" si="5">HLOOKUP(AL5&amp;"_Nontribal",$W$4:$AF$17,14,FALSE)</f>
        <v>10313.547228109575</v>
      </c>
      <c r="AO5" s="126"/>
      <c r="AP5" s="126"/>
      <c r="AQ5" s="126"/>
      <c r="AR5" s="126"/>
      <c r="AS5" s="126"/>
      <c r="AT5" s="126"/>
    </row>
    <row r="6" spans="1:46" x14ac:dyDescent="0.2">
      <c r="B6" s="6" t="s">
        <v>10055</v>
      </c>
      <c r="C6" s="80">
        <f t="shared" si="1"/>
        <v>9.3014022246619366</v>
      </c>
      <c r="D6" s="80">
        <f t="shared" si="1"/>
        <v>0.30663963378006381</v>
      </c>
      <c r="E6" s="80">
        <f t="shared" si="1"/>
        <v>1.9420510139404044</v>
      </c>
      <c r="F6" s="80">
        <f t="shared" si="1"/>
        <v>7.9726304782816602</v>
      </c>
      <c r="G6" s="80">
        <f t="shared" si="1"/>
        <v>3.3219293659506919</v>
      </c>
      <c r="H6" s="80">
        <f t="shared" si="1"/>
        <v>0.81770569008017024</v>
      </c>
      <c r="I6" s="80">
        <f t="shared" si="1"/>
        <v>1.7376245914203619</v>
      </c>
      <c r="J6" s="80">
        <f t="shared" si="1"/>
        <v>0.61327926756012763</v>
      </c>
      <c r="K6" s="322">
        <f t="shared" si="1"/>
        <v>1.0732387182302234</v>
      </c>
      <c r="L6" s="322">
        <f t="shared" si="1"/>
        <v>0</v>
      </c>
      <c r="M6" s="80">
        <f t="shared" si="2"/>
        <v>0</v>
      </c>
      <c r="N6" s="80">
        <f t="shared" si="2"/>
        <v>0</v>
      </c>
      <c r="O6" s="80">
        <f t="shared" si="2"/>
        <v>0</v>
      </c>
      <c r="P6" s="80">
        <f t="shared" si="2"/>
        <v>5.110660563001064E-2</v>
      </c>
      <c r="Q6" s="80">
        <f t="shared" si="2"/>
        <v>0</v>
      </c>
      <c r="R6" s="80">
        <f t="shared" si="2"/>
        <v>0</v>
      </c>
      <c r="S6" s="80">
        <f t="shared" si="2"/>
        <v>0</v>
      </c>
      <c r="T6" s="80">
        <f t="shared" si="2"/>
        <v>0</v>
      </c>
      <c r="U6" s="322">
        <f t="shared" si="2"/>
        <v>0</v>
      </c>
      <c r="V6" s="322">
        <f t="shared" si="2"/>
        <v>0</v>
      </c>
      <c r="W6" s="80">
        <f t="shared" si="3"/>
        <v>9.3014022246619366</v>
      </c>
      <c r="X6" s="80">
        <f t="shared" si="3"/>
        <v>0.30663963378006381</v>
      </c>
      <c r="Y6" s="80">
        <f t="shared" si="3"/>
        <v>1.9420510139404044</v>
      </c>
      <c r="Z6" s="80">
        <f t="shared" si="3"/>
        <v>7.9215238726516493</v>
      </c>
      <c r="AA6" s="80">
        <f t="shared" si="3"/>
        <v>3.3219293659506919</v>
      </c>
      <c r="AB6" s="80">
        <f t="shared" si="3"/>
        <v>0.81770569008017024</v>
      </c>
      <c r="AC6" s="80">
        <f t="shared" si="3"/>
        <v>1.7376245914203619</v>
      </c>
      <c r="AD6" s="80">
        <f t="shared" si="3"/>
        <v>0.61327926756012763</v>
      </c>
      <c r="AE6" s="322">
        <f t="shared" si="3"/>
        <v>1.0732387182302234</v>
      </c>
      <c r="AF6" s="322">
        <f t="shared" si="3"/>
        <v>0</v>
      </c>
      <c r="AG6" s="80">
        <f t="shared" ref="AG6:AG17" si="6">SUM(C6:L6)</f>
        <v>27.086500983905641</v>
      </c>
      <c r="AI6" s="48"/>
      <c r="AJ6" s="126"/>
      <c r="AK6" s="126"/>
      <c r="AL6" s="66" t="s">
        <v>14331</v>
      </c>
      <c r="AM6" s="126">
        <f t="shared" si="4"/>
        <v>0</v>
      </c>
      <c r="AN6" s="126">
        <f t="shared" si="5"/>
        <v>1399.7257167975195</v>
      </c>
      <c r="AO6" s="126"/>
      <c r="AP6" s="126"/>
      <c r="AQ6" s="126"/>
      <c r="AR6" s="126"/>
      <c r="AS6" s="126"/>
    </row>
    <row r="7" spans="1:46" x14ac:dyDescent="0.2">
      <c r="B7" s="6" t="s">
        <v>15723</v>
      </c>
      <c r="C7" s="80">
        <f t="shared" si="1"/>
        <v>23.881030337406628</v>
      </c>
      <c r="D7" s="80">
        <f t="shared" si="1"/>
        <v>30.306714777293866</v>
      </c>
      <c r="E7" s="80">
        <f t="shared" si="1"/>
        <v>0.65467079461055133</v>
      </c>
      <c r="F7" s="80">
        <f t="shared" si="1"/>
        <v>8.4529203551106828</v>
      </c>
      <c r="G7" s="80">
        <f t="shared" si="1"/>
        <v>3.5268819080954135</v>
      </c>
      <c r="H7" s="80">
        <f t="shared" si="1"/>
        <v>0.38211956421829252</v>
      </c>
      <c r="I7" s="80">
        <f t="shared" si="1"/>
        <v>4.0521146847980392</v>
      </c>
      <c r="J7" s="80">
        <f t="shared" si="1"/>
        <v>1.8612100702785068</v>
      </c>
      <c r="K7" s="322">
        <f t="shared" si="1"/>
        <v>1.3603948475611347</v>
      </c>
      <c r="L7" s="322">
        <f t="shared" si="1"/>
        <v>7.9437042023874416E-2</v>
      </c>
      <c r="M7" s="80">
        <f t="shared" si="2"/>
        <v>0</v>
      </c>
      <c r="N7" s="80">
        <f t="shared" si="2"/>
        <v>0</v>
      </c>
      <c r="O7" s="80">
        <f t="shared" si="2"/>
        <v>0</v>
      </c>
      <c r="P7" s="80">
        <f t="shared" si="2"/>
        <v>0</v>
      </c>
      <c r="Q7" s="80">
        <f t="shared" si="2"/>
        <v>0</v>
      </c>
      <c r="R7" s="80">
        <f t="shared" si="2"/>
        <v>0</v>
      </c>
      <c r="S7" s="80">
        <f t="shared" si="2"/>
        <v>0</v>
      </c>
      <c r="T7" s="80">
        <f t="shared" si="2"/>
        <v>0</v>
      </c>
      <c r="U7" s="322">
        <f t="shared" si="2"/>
        <v>7.2589021159747316E-2</v>
      </c>
      <c r="V7" s="322">
        <f t="shared" si="2"/>
        <v>0</v>
      </c>
      <c r="W7" s="80">
        <f t="shared" si="3"/>
        <v>23.881030337406628</v>
      </c>
      <c r="X7" s="80">
        <f t="shared" si="3"/>
        <v>30.306714777293866</v>
      </c>
      <c r="Y7" s="80">
        <f t="shared" si="3"/>
        <v>0.65467079461055133</v>
      </c>
      <c r="Z7" s="80">
        <f t="shared" si="3"/>
        <v>8.4529203551106828</v>
      </c>
      <c r="AA7" s="80">
        <f t="shared" si="3"/>
        <v>3.5268819080954135</v>
      </c>
      <c r="AB7" s="80">
        <f t="shared" si="3"/>
        <v>0.38211956421829252</v>
      </c>
      <c r="AC7" s="80">
        <f t="shared" si="3"/>
        <v>4.0521146847980392</v>
      </c>
      <c r="AD7" s="80">
        <f t="shared" si="3"/>
        <v>1.8612100702785068</v>
      </c>
      <c r="AE7" s="322">
        <f t="shared" si="3"/>
        <v>1.2878058264013874</v>
      </c>
      <c r="AF7" s="322">
        <f t="shared" si="3"/>
        <v>7.9437042023874416E-2</v>
      </c>
      <c r="AG7" s="80">
        <f t="shared" si="6"/>
        <v>74.557494381396978</v>
      </c>
      <c r="AI7" s="48"/>
      <c r="AJ7" s="126"/>
      <c r="AK7" s="126"/>
      <c r="AL7" s="66" t="s">
        <v>14332</v>
      </c>
      <c r="AM7" s="126">
        <f t="shared" si="4"/>
        <v>0</v>
      </c>
      <c r="AN7" s="126">
        <f t="shared" si="5"/>
        <v>342.30481535971728</v>
      </c>
      <c r="AO7" s="126"/>
      <c r="AP7" s="126"/>
      <c r="AQ7" s="126"/>
      <c r="AR7" s="126"/>
      <c r="AS7" s="126"/>
    </row>
    <row r="8" spans="1:46" x14ac:dyDescent="0.2">
      <c r="B8" s="6" t="s">
        <v>15950</v>
      </c>
      <c r="C8" s="80">
        <f t="shared" si="1"/>
        <v>12.926531099465407</v>
      </c>
      <c r="D8" s="80">
        <f t="shared" si="1"/>
        <v>0.21639698630895945</v>
      </c>
      <c r="E8" s="80">
        <f t="shared" si="1"/>
        <v>0.62870039168983638</v>
      </c>
      <c r="F8" s="80">
        <f t="shared" si="1"/>
        <v>1.6306682796704044</v>
      </c>
      <c r="G8" s="80">
        <f t="shared" si="1"/>
        <v>4.4771193394233411</v>
      </c>
      <c r="H8" s="80">
        <f t="shared" si="1"/>
        <v>0.15450993990879927</v>
      </c>
      <c r="I8" s="80">
        <f t="shared" si="1"/>
        <v>2.2361002370560528E-2</v>
      </c>
      <c r="J8" s="80">
        <f t="shared" si="1"/>
        <v>0.52458616694842319</v>
      </c>
      <c r="K8" s="322">
        <f t="shared" si="1"/>
        <v>7.3413233058661889E-2</v>
      </c>
      <c r="L8" s="322">
        <f t="shared" si="1"/>
        <v>0</v>
      </c>
      <c r="M8" s="80">
        <f t="shared" si="2"/>
        <v>0</v>
      </c>
      <c r="N8" s="80">
        <f t="shared" si="2"/>
        <v>0</v>
      </c>
      <c r="O8" s="80">
        <f t="shared" si="2"/>
        <v>0</v>
      </c>
      <c r="P8" s="80">
        <f t="shared" si="2"/>
        <v>1.0453001792759003E-2</v>
      </c>
      <c r="Q8" s="80">
        <f t="shared" si="2"/>
        <v>0</v>
      </c>
      <c r="R8" s="80">
        <f t="shared" si="2"/>
        <v>0</v>
      </c>
      <c r="S8" s="80">
        <f t="shared" si="2"/>
        <v>0</v>
      </c>
      <c r="T8" s="80">
        <f t="shared" si="2"/>
        <v>0</v>
      </c>
      <c r="U8" s="322">
        <f t="shared" si="2"/>
        <v>0</v>
      </c>
      <c r="V8" s="322">
        <f t="shared" si="2"/>
        <v>0</v>
      </c>
      <c r="W8" s="80">
        <f t="shared" si="3"/>
        <v>12.926531099465407</v>
      </c>
      <c r="X8" s="80">
        <f t="shared" si="3"/>
        <v>0.21639698630895945</v>
      </c>
      <c r="Y8" s="80">
        <f t="shared" si="3"/>
        <v>0.62870039168983638</v>
      </c>
      <c r="Z8" s="80">
        <f t="shared" si="3"/>
        <v>1.6202152778776453</v>
      </c>
      <c r="AA8" s="80">
        <f t="shared" si="3"/>
        <v>4.4771193394233411</v>
      </c>
      <c r="AB8" s="80">
        <f t="shared" si="3"/>
        <v>0.15450993990879927</v>
      </c>
      <c r="AC8" s="80">
        <f t="shared" si="3"/>
        <v>2.2361002370560528E-2</v>
      </c>
      <c r="AD8" s="80">
        <f t="shared" si="3"/>
        <v>0.52458616694842319</v>
      </c>
      <c r="AE8" s="322">
        <f t="shared" si="3"/>
        <v>7.3413233058661889E-2</v>
      </c>
      <c r="AF8" s="322">
        <f t="shared" si="3"/>
        <v>0</v>
      </c>
      <c r="AG8" s="80">
        <f t="shared" si="6"/>
        <v>20.654286438844391</v>
      </c>
      <c r="AI8" s="48"/>
      <c r="AJ8" s="126"/>
      <c r="AK8" s="126"/>
      <c r="AL8" s="66" t="s">
        <v>14333</v>
      </c>
      <c r="AM8" s="126">
        <f t="shared" si="4"/>
        <v>0.22303695933333484</v>
      </c>
      <c r="AN8" s="126">
        <f t="shared" si="5"/>
        <v>3986.9892303081274</v>
      </c>
      <c r="AO8" s="126"/>
      <c r="AP8" s="126"/>
      <c r="AQ8" s="126"/>
      <c r="AR8" s="126"/>
      <c r="AS8" s="126"/>
    </row>
    <row r="9" spans="1:46" x14ac:dyDescent="0.2">
      <c r="B9" s="6" t="s">
        <v>15720</v>
      </c>
      <c r="C9" s="80">
        <f t="shared" si="1"/>
        <v>199.68866805936199</v>
      </c>
      <c r="D9" s="80">
        <f t="shared" si="1"/>
        <v>3.3429020004796475</v>
      </c>
      <c r="E9" s="80">
        <f t="shared" si="1"/>
        <v>9.7121676162367745</v>
      </c>
      <c r="F9" s="80">
        <f t="shared" si="1"/>
        <v>25.190466898048172</v>
      </c>
      <c r="G9" s="80">
        <f t="shared" si="1"/>
        <v>69.162567780237111</v>
      </c>
      <c r="H9" s="80">
        <f t="shared" si="1"/>
        <v>2.3868705262541825</v>
      </c>
      <c r="I9" s="80">
        <f t="shared" si="1"/>
        <v>0.3454118189875004</v>
      </c>
      <c r="J9" s="80">
        <f t="shared" si="1"/>
        <v>8.1038104157500861</v>
      </c>
      <c r="K9" s="322">
        <f t="shared" si="1"/>
        <v>1.1340843159016847</v>
      </c>
      <c r="L9" s="322">
        <f t="shared" si="1"/>
        <v>0</v>
      </c>
      <c r="M9" s="80">
        <f t="shared" si="2"/>
        <v>0</v>
      </c>
      <c r="N9" s="80">
        <f t="shared" si="2"/>
        <v>0</v>
      </c>
      <c r="O9" s="80">
        <f t="shared" si="2"/>
        <v>0</v>
      </c>
      <c r="P9" s="80">
        <f t="shared" si="2"/>
        <v>0.1614773519105652</v>
      </c>
      <c r="Q9" s="80">
        <f t="shared" si="2"/>
        <v>0</v>
      </c>
      <c r="R9" s="80">
        <f t="shared" si="2"/>
        <v>0</v>
      </c>
      <c r="S9" s="80">
        <f t="shared" si="2"/>
        <v>0</v>
      </c>
      <c r="T9" s="80">
        <f t="shared" si="2"/>
        <v>0</v>
      </c>
      <c r="U9" s="322">
        <f t="shared" si="2"/>
        <v>0</v>
      </c>
      <c r="V9" s="322">
        <f t="shared" si="2"/>
        <v>0</v>
      </c>
      <c r="W9" s="80">
        <f t="shared" si="3"/>
        <v>199.68866805936199</v>
      </c>
      <c r="X9" s="80">
        <f t="shared" si="3"/>
        <v>3.3429020004796475</v>
      </c>
      <c r="Y9" s="80">
        <f t="shared" si="3"/>
        <v>9.7121676162367745</v>
      </c>
      <c r="Z9" s="80">
        <f t="shared" si="3"/>
        <v>25.028989546137606</v>
      </c>
      <c r="AA9" s="80">
        <f t="shared" si="3"/>
        <v>69.162567780237111</v>
      </c>
      <c r="AB9" s="80">
        <f t="shared" si="3"/>
        <v>2.3868705262541825</v>
      </c>
      <c r="AC9" s="80">
        <f t="shared" si="3"/>
        <v>0.3454118189875004</v>
      </c>
      <c r="AD9" s="80">
        <f t="shared" si="3"/>
        <v>8.1038104157500861</v>
      </c>
      <c r="AE9" s="322">
        <f t="shared" si="3"/>
        <v>1.1340843159016847</v>
      </c>
      <c r="AF9" s="322">
        <f t="shared" si="3"/>
        <v>0</v>
      </c>
      <c r="AG9" s="80">
        <f t="shared" si="6"/>
        <v>319.06694943125717</v>
      </c>
      <c r="AI9" s="48"/>
      <c r="AJ9" s="126"/>
      <c r="AK9" s="126"/>
      <c r="AL9" s="66" t="s">
        <v>14334</v>
      </c>
      <c r="AM9" s="126">
        <f t="shared" si="4"/>
        <v>0</v>
      </c>
      <c r="AN9" s="126">
        <f t="shared" si="5"/>
        <v>2548.9193231289355</v>
      </c>
      <c r="AO9" s="126"/>
      <c r="AP9" s="126"/>
      <c r="AQ9" s="126"/>
      <c r="AR9" s="126"/>
      <c r="AS9" s="126"/>
    </row>
    <row r="10" spans="1:46" x14ac:dyDescent="0.2">
      <c r="B10" s="32" t="s">
        <v>15180</v>
      </c>
      <c r="C10" s="80">
        <f t="shared" si="1"/>
        <v>473.26263679050879</v>
      </c>
      <c r="D10" s="80">
        <f t="shared" si="1"/>
        <v>304.27511952825199</v>
      </c>
      <c r="E10" s="80">
        <f t="shared" si="1"/>
        <v>91.698514059801241</v>
      </c>
      <c r="F10" s="80">
        <f t="shared" si="1"/>
        <v>65.950010340088369</v>
      </c>
      <c r="G10" s="80">
        <f t="shared" si="1"/>
        <v>406.25741671763979</v>
      </c>
      <c r="H10" s="80">
        <f t="shared" si="1"/>
        <v>73.122772850804495</v>
      </c>
      <c r="I10" s="80">
        <f t="shared" si="1"/>
        <v>3.6584559564483956</v>
      </c>
      <c r="J10" s="80">
        <f t="shared" si="1"/>
        <v>242.29126204503967</v>
      </c>
      <c r="K10" s="322">
        <f t="shared" si="1"/>
        <v>19.640786940496284</v>
      </c>
      <c r="L10" s="322">
        <f t="shared" si="1"/>
        <v>11.126597940310612</v>
      </c>
      <c r="M10" s="80">
        <f t="shared" si="2"/>
        <v>0</v>
      </c>
      <c r="N10" s="80">
        <f t="shared" si="2"/>
        <v>0</v>
      </c>
      <c r="O10" s="80">
        <f t="shared" si="2"/>
        <v>0</v>
      </c>
      <c r="P10" s="80">
        <f t="shared" si="2"/>
        <v>0</v>
      </c>
      <c r="Q10" s="80">
        <f t="shared" si="2"/>
        <v>0</v>
      </c>
      <c r="R10" s="80">
        <f t="shared" si="2"/>
        <v>0</v>
      </c>
      <c r="S10" s="80">
        <f t="shared" si="2"/>
        <v>0</v>
      </c>
      <c r="T10" s="80">
        <f t="shared" si="2"/>
        <v>0</v>
      </c>
      <c r="U10" s="322">
        <f t="shared" si="2"/>
        <v>10.428648316961503</v>
      </c>
      <c r="V10" s="322">
        <f t="shared" si="2"/>
        <v>0</v>
      </c>
      <c r="W10" s="80">
        <f t="shared" si="3"/>
        <v>473.26263679050879</v>
      </c>
      <c r="X10" s="80">
        <f t="shared" si="3"/>
        <v>304.27511952825199</v>
      </c>
      <c r="Y10" s="80">
        <f t="shared" si="3"/>
        <v>91.698514059801241</v>
      </c>
      <c r="Z10" s="80">
        <f t="shared" si="3"/>
        <v>65.950010340088369</v>
      </c>
      <c r="AA10" s="80">
        <f t="shared" si="3"/>
        <v>406.25741671763979</v>
      </c>
      <c r="AB10" s="80">
        <f t="shared" si="3"/>
        <v>73.122772850804495</v>
      </c>
      <c r="AC10" s="80">
        <f t="shared" si="3"/>
        <v>3.6584559564483956</v>
      </c>
      <c r="AD10" s="80">
        <f t="shared" si="3"/>
        <v>242.29126204503967</v>
      </c>
      <c r="AE10" s="322">
        <f t="shared" si="3"/>
        <v>9.2121386235347771</v>
      </c>
      <c r="AF10" s="322">
        <f t="shared" si="3"/>
        <v>11.126597940310612</v>
      </c>
      <c r="AG10" s="80">
        <f t="shared" si="6"/>
        <v>1691.2835731693899</v>
      </c>
      <c r="AI10" s="48"/>
      <c r="AJ10" s="126"/>
      <c r="AK10" s="126"/>
      <c r="AL10" s="66" t="s">
        <v>14335</v>
      </c>
      <c r="AM10" s="126">
        <f t="shared" si="4"/>
        <v>0</v>
      </c>
      <c r="AN10" s="126">
        <f t="shared" si="5"/>
        <v>238.7471007144475</v>
      </c>
      <c r="AO10" s="126"/>
      <c r="AP10" s="126"/>
      <c r="AQ10" s="126"/>
      <c r="AR10" s="126"/>
      <c r="AS10" s="126"/>
    </row>
    <row r="11" spans="1:46" x14ac:dyDescent="0.2">
      <c r="B11" s="6" t="s">
        <v>16417</v>
      </c>
      <c r="C11" s="80">
        <f t="shared" si="1"/>
        <v>246.83665644727824</v>
      </c>
      <c r="D11" s="80">
        <f t="shared" si="1"/>
        <v>18.331444432792555</v>
      </c>
      <c r="E11" s="80">
        <f t="shared" si="1"/>
        <v>8.353127205791079</v>
      </c>
      <c r="F11" s="80">
        <f t="shared" si="1"/>
        <v>61.792171129031914</v>
      </c>
      <c r="G11" s="80">
        <f t="shared" si="1"/>
        <v>34.793046583117231</v>
      </c>
      <c r="H11" s="80">
        <f t="shared" si="1"/>
        <v>4.8755700636311952</v>
      </c>
      <c r="I11" s="80">
        <f t="shared" si="1"/>
        <v>51.446875510144224</v>
      </c>
      <c r="J11" s="80">
        <f t="shared" si="1"/>
        <v>22.071128997728312</v>
      </c>
      <c r="K11" s="322">
        <f t="shared" si="1"/>
        <v>16.566453119435028</v>
      </c>
      <c r="L11" s="322">
        <f t="shared" si="1"/>
        <v>1.0135593680666999</v>
      </c>
      <c r="M11" s="80">
        <f t="shared" si="2"/>
        <v>0</v>
      </c>
      <c r="N11" s="80">
        <f t="shared" si="2"/>
        <v>0</v>
      </c>
      <c r="O11" s="80">
        <f t="shared" si="2"/>
        <v>0</v>
      </c>
      <c r="P11" s="80">
        <f t="shared" si="2"/>
        <v>0</v>
      </c>
      <c r="Q11" s="80">
        <f t="shared" si="2"/>
        <v>0</v>
      </c>
      <c r="R11" s="80">
        <f t="shared" si="2"/>
        <v>0</v>
      </c>
      <c r="S11" s="80">
        <f t="shared" si="2"/>
        <v>0</v>
      </c>
      <c r="T11" s="80">
        <f t="shared" si="2"/>
        <v>0</v>
      </c>
      <c r="U11" s="322">
        <f t="shared" si="2"/>
        <v>0.92618356047474304</v>
      </c>
      <c r="V11" s="322">
        <f t="shared" si="2"/>
        <v>0</v>
      </c>
      <c r="W11" s="80">
        <f t="shared" si="3"/>
        <v>246.83665644727824</v>
      </c>
      <c r="X11" s="80">
        <f t="shared" si="3"/>
        <v>18.331444432792555</v>
      </c>
      <c r="Y11" s="80">
        <f t="shared" si="3"/>
        <v>8.353127205791079</v>
      </c>
      <c r="Z11" s="80">
        <f t="shared" si="3"/>
        <v>61.792171129031914</v>
      </c>
      <c r="AA11" s="80">
        <f t="shared" si="3"/>
        <v>34.793046583117231</v>
      </c>
      <c r="AB11" s="80">
        <f t="shared" si="3"/>
        <v>4.8755700636311952</v>
      </c>
      <c r="AC11" s="80">
        <f t="shared" si="3"/>
        <v>51.446875510144224</v>
      </c>
      <c r="AD11" s="80">
        <f t="shared" si="3"/>
        <v>22.071128997728312</v>
      </c>
      <c r="AE11" s="322">
        <f t="shared" si="3"/>
        <v>15.640269558960284</v>
      </c>
      <c r="AF11" s="322">
        <f t="shared" si="3"/>
        <v>1.0135593680666999</v>
      </c>
      <c r="AG11" s="80">
        <f t="shared" si="6"/>
        <v>466.08003285701648</v>
      </c>
      <c r="AI11" s="48"/>
      <c r="AJ11" s="126"/>
      <c r="AK11" s="126"/>
      <c r="AL11" s="66" t="s">
        <v>14336</v>
      </c>
      <c r="AM11" s="126">
        <f t="shared" si="4"/>
        <v>0</v>
      </c>
      <c r="AN11" s="126">
        <f t="shared" si="5"/>
        <v>2131.5466719795013</v>
      </c>
      <c r="AO11" s="126"/>
      <c r="AP11" s="126"/>
      <c r="AQ11" s="126"/>
      <c r="AR11" s="126"/>
      <c r="AS11" s="126"/>
    </row>
    <row r="12" spans="1:46" x14ac:dyDescent="0.2">
      <c r="B12" s="6" t="s">
        <v>10053</v>
      </c>
      <c r="C12" s="80">
        <f t="shared" si="1"/>
        <v>57.129338161736491</v>
      </c>
      <c r="D12" s="80">
        <f t="shared" si="1"/>
        <v>13.357319087171039</v>
      </c>
      <c r="E12" s="80">
        <f t="shared" si="1"/>
        <v>11.727861903365319</v>
      </c>
      <c r="F12" s="80">
        <f t="shared" si="1"/>
        <v>7.8923110033085031</v>
      </c>
      <c r="G12" s="80">
        <f t="shared" si="1"/>
        <v>34.463191094716692</v>
      </c>
      <c r="H12" s="80">
        <f t="shared" si="1"/>
        <v>3.9996831069817103</v>
      </c>
      <c r="I12" s="80">
        <f t="shared" si="1"/>
        <v>0.19854889944831161</v>
      </c>
      <c r="J12" s="80">
        <f t="shared" si="1"/>
        <v>7.0027623353040145</v>
      </c>
      <c r="K12" s="322">
        <f t="shared" si="1"/>
        <v>0.4571274544441104</v>
      </c>
      <c r="L12" s="322">
        <f t="shared" si="1"/>
        <v>3.2855347996803301</v>
      </c>
      <c r="M12" s="80">
        <f t="shared" si="2"/>
        <v>0</v>
      </c>
      <c r="N12" s="80">
        <f t="shared" si="2"/>
        <v>0</v>
      </c>
      <c r="O12" s="80">
        <f t="shared" si="2"/>
        <v>0</v>
      </c>
      <c r="P12" s="80">
        <f t="shared" si="2"/>
        <v>0</v>
      </c>
      <c r="Q12" s="80">
        <f t="shared" si="2"/>
        <v>0</v>
      </c>
      <c r="R12" s="80">
        <f t="shared" si="2"/>
        <v>0</v>
      </c>
      <c r="S12" s="80">
        <f t="shared" si="2"/>
        <v>0</v>
      </c>
      <c r="T12" s="80">
        <f t="shared" si="2"/>
        <v>0</v>
      </c>
      <c r="U12" s="322">
        <f t="shared" si="2"/>
        <v>0.4571274544441104</v>
      </c>
      <c r="V12" s="322">
        <f t="shared" si="2"/>
        <v>0</v>
      </c>
      <c r="W12" s="80">
        <f t="shared" si="3"/>
        <v>57.129338161736491</v>
      </c>
      <c r="X12" s="80">
        <f t="shared" si="3"/>
        <v>13.357319087171039</v>
      </c>
      <c r="Y12" s="80">
        <f t="shared" si="3"/>
        <v>11.727861903365319</v>
      </c>
      <c r="Z12" s="80">
        <f t="shared" si="3"/>
        <v>7.8923110033085031</v>
      </c>
      <c r="AA12" s="80">
        <f t="shared" si="3"/>
        <v>34.463191094716692</v>
      </c>
      <c r="AB12" s="80">
        <f t="shared" si="3"/>
        <v>3.9996831069817103</v>
      </c>
      <c r="AC12" s="80">
        <f t="shared" si="3"/>
        <v>0.19854889944831161</v>
      </c>
      <c r="AD12" s="80">
        <f t="shared" si="3"/>
        <v>7.0027623353040145</v>
      </c>
      <c r="AE12" s="322">
        <f t="shared" si="3"/>
        <v>0</v>
      </c>
      <c r="AF12" s="322">
        <f t="shared" si="3"/>
        <v>3.2855347996803301</v>
      </c>
      <c r="AG12" s="80">
        <f t="shared" si="6"/>
        <v>139.51367784615653</v>
      </c>
      <c r="AI12" s="48"/>
      <c r="AJ12" s="126"/>
      <c r="AK12" s="126"/>
      <c r="AL12" s="66" t="s">
        <v>14337</v>
      </c>
      <c r="AM12" s="126">
        <f t="shared" si="4"/>
        <v>0</v>
      </c>
      <c r="AN12" s="126">
        <f t="shared" si="5"/>
        <v>900.26214733510642</v>
      </c>
      <c r="AO12" s="126"/>
      <c r="AP12" s="126"/>
      <c r="AQ12" s="126"/>
      <c r="AR12" s="126"/>
      <c r="AS12" s="126"/>
    </row>
    <row r="13" spans="1:46" x14ac:dyDescent="0.2">
      <c r="B13" s="6" t="s">
        <v>15164</v>
      </c>
      <c r="C13" s="80">
        <f t="shared" si="1"/>
        <v>225.22581881114829</v>
      </c>
      <c r="D13" s="80">
        <f t="shared" si="1"/>
        <v>112.79587198771861</v>
      </c>
      <c r="E13" s="80">
        <f t="shared" si="1"/>
        <v>0.58016406632982176</v>
      </c>
      <c r="F13" s="80">
        <f t="shared" si="1"/>
        <v>6.4717927005095355</v>
      </c>
      <c r="G13" s="80">
        <f t="shared" si="1"/>
        <v>417.50122540886395</v>
      </c>
      <c r="H13" s="80">
        <f t="shared" si="1"/>
        <v>28.547396565073864</v>
      </c>
      <c r="I13" s="80">
        <f t="shared" si="1"/>
        <v>2.2768476000280402</v>
      </c>
      <c r="J13" s="80">
        <f t="shared" si="1"/>
        <v>25.612533116397572</v>
      </c>
      <c r="K13" s="322">
        <f t="shared" si="1"/>
        <v>7.634465689318402</v>
      </c>
      <c r="L13" s="322">
        <f t="shared" si="1"/>
        <v>0.8433446064518314</v>
      </c>
      <c r="M13" s="80">
        <f t="shared" si="2"/>
        <v>0</v>
      </c>
      <c r="N13" s="80">
        <f t="shared" si="2"/>
        <v>0</v>
      </c>
      <c r="O13" s="80">
        <f t="shared" si="2"/>
        <v>0</v>
      </c>
      <c r="P13" s="80">
        <f t="shared" si="2"/>
        <v>0</v>
      </c>
      <c r="Q13" s="80">
        <f t="shared" si="2"/>
        <v>0</v>
      </c>
      <c r="R13" s="80">
        <f t="shared" si="2"/>
        <v>0</v>
      </c>
      <c r="S13" s="80">
        <f t="shared" si="2"/>
        <v>0</v>
      </c>
      <c r="T13" s="80">
        <f t="shared" si="2"/>
        <v>0</v>
      </c>
      <c r="U13" s="322">
        <f t="shared" si="2"/>
        <v>0.56238568831886093</v>
      </c>
      <c r="V13" s="322">
        <f t="shared" si="2"/>
        <v>0</v>
      </c>
      <c r="W13" s="80">
        <f t="shared" si="3"/>
        <v>225.22581881114829</v>
      </c>
      <c r="X13" s="80">
        <f t="shared" si="3"/>
        <v>112.79587198771861</v>
      </c>
      <c r="Y13" s="80">
        <f t="shared" si="3"/>
        <v>0.58016406632982176</v>
      </c>
      <c r="Z13" s="80">
        <f t="shared" si="3"/>
        <v>6.4717927005095355</v>
      </c>
      <c r="AA13" s="80">
        <f t="shared" si="3"/>
        <v>417.50122540886395</v>
      </c>
      <c r="AB13" s="80">
        <f t="shared" si="3"/>
        <v>28.547396565073864</v>
      </c>
      <c r="AC13" s="80">
        <f t="shared" si="3"/>
        <v>2.2768476000280402</v>
      </c>
      <c r="AD13" s="80">
        <f t="shared" si="3"/>
        <v>25.612533116397572</v>
      </c>
      <c r="AE13" s="322">
        <f t="shared" si="3"/>
        <v>7.0720800009995406</v>
      </c>
      <c r="AF13" s="322">
        <f t="shared" si="3"/>
        <v>0.8433446064518314</v>
      </c>
      <c r="AG13" s="80">
        <f t="shared" si="6"/>
        <v>827.4894605518399</v>
      </c>
      <c r="AI13" s="48"/>
      <c r="AJ13" s="126"/>
      <c r="AK13" s="126"/>
      <c r="AL13" s="66" t="s">
        <v>14328</v>
      </c>
      <c r="AM13" s="126">
        <f>HLOOKUP(AL13&amp;"_Tribal",$M$4:$V$17,14,FALSE)</f>
        <v>36.017061654033562</v>
      </c>
      <c r="AN13" s="126">
        <f>HLOOKUP(AL13&amp;"_Nontribal",$W$4:$AF$17,14,FALSE)</f>
        <v>183.8558235582899</v>
      </c>
      <c r="AO13" s="126"/>
      <c r="AP13" s="126"/>
      <c r="AQ13" s="126"/>
      <c r="AR13" s="126"/>
      <c r="AS13" s="126"/>
    </row>
    <row r="14" spans="1:46" x14ac:dyDescent="0.2">
      <c r="B14" s="174" t="s">
        <v>16712</v>
      </c>
      <c r="C14" s="80">
        <f t="shared" si="1"/>
        <v>229.88891227105631</v>
      </c>
      <c r="D14" s="80">
        <f t="shared" si="1"/>
        <v>53.749958508425898</v>
      </c>
      <c r="E14" s="80">
        <f t="shared" si="1"/>
        <v>47.193009808672763</v>
      </c>
      <c r="F14" s="80">
        <f t="shared" si="1"/>
        <v>31.75872240492156</v>
      </c>
      <c r="G14" s="80">
        <f t="shared" si="1"/>
        <v>138.68015574982391</v>
      </c>
      <c r="H14" s="80">
        <f t="shared" si="1"/>
        <v>16.094756713089076</v>
      </c>
      <c r="I14" s="80">
        <f t="shared" si="1"/>
        <v>0.79896235446604191</v>
      </c>
      <c r="J14" s="80">
        <f t="shared" si="1"/>
        <v>28.179171472250594</v>
      </c>
      <c r="K14" s="322">
        <f t="shared" si="1"/>
        <v>1.8394845214884445</v>
      </c>
      <c r="L14" s="322">
        <f t="shared" si="1"/>
        <v>13.221018230403665</v>
      </c>
      <c r="M14" s="80">
        <f t="shared" si="2"/>
        <v>0</v>
      </c>
      <c r="N14" s="80">
        <f t="shared" si="2"/>
        <v>0</v>
      </c>
      <c r="O14" s="80">
        <f t="shared" si="2"/>
        <v>0</v>
      </c>
      <c r="P14" s="80">
        <f t="shared" si="2"/>
        <v>0</v>
      </c>
      <c r="Q14" s="80">
        <f t="shared" si="2"/>
        <v>0</v>
      </c>
      <c r="R14" s="80">
        <f t="shared" si="2"/>
        <v>0</v>
      </c>
      <c r="S14" s="80">
        <f t="shared" si="2"/>
        <v>0</v>
      </c>
      <c r="T14" s="80">
        <f t="shared" si="2"/>
        <v>0</v>
      </c>
      <c r="U14" s="322">
        <f t="shared" si="2"/>
        <v>1.8394845214884445</v>
      </c>
      <c r="V14" s="322">
        <f t="shared" si="2"/>
        <v>0</v>
      </c>
      <c r="W14" s="80">
        <f t="shared" si="3"/>
        <v>229.88891227105631</v>
      </c>
      <c r="X14" s="80">
        <f t="shared" si="3"/>
        <v>53.749958508425898</v>
      </c>
      <c r="Y14" s="80">
        <f t="shared" si="3"/>
        <v>47.193009808672763</v>
      </c>
      <c r="Z14" s="80">
        <f t="shared" si="3"/>
        <v>31.75872240492156</v>
      </c>
      <c r="AA14" s="80">
        <f t="shared" si="3"/>
        <v>138.68015574982391</v>
      </c>
      <c r="AB14" s="80">
        <f t="shared" si="3"/>
        <v>16.094756713089076</v>
      </c>
      <c r="AC14" s="80">
        <f t="shared" si="3"/>
        <v>0.79896235446604191</v>
      </c>
      <c r="AD14" s="80">
        <f t="shared" si="3"/>
        <v>28.179171472250594</v>
      </c>
      <c r="AE14" s="322">
        <f t="shared" si="3"/>
        <v>0</v>
      </c>
      <c r="AF14" s="322">
        <f t="shared" si="3"/>
        <v>13.221018230403665</v>
      </c>
      <c r="AG14" s="80">
        <f t="shared" si="6"/>
        <v>561.40415203459816</v>
      </c>
      <c r="AI14" s="48"/>
      <c r="AJ14" s="126"/>
      <c r="AK14" s="126"/>
      <c r="AL14" s="66" t="s">
        <v>14329</v>
      </c>
      <c r="AM14" s="126">
        <f>HLOOKUP(AL14&amp;"_Tribal",$M$4:$V$17,14,FALSE)</f>
        <v>0</v>
      </c>
      <c r="AN14" s="126">
        <f>HLOOKUP(AL14&amp;"_Nontribal",$W$4:$AF$17,14,FALSE)</f>
        <v>54.055602034393402</v>
      </c>
      <c r="AO14" s="126"/>
      <c r="AP14" s="126"/>
      <c r="AQ14" s="126"/>
      <c r="AR14" s="126"/>
      <c r="AS14" s="126"/>
    </row>
    <row r="15" spans="1:46" x14ac:dyDescent="0.2">
      <c r="B15" s="174" t="s">
        <v>15181</v>
      </c>
      <c r="C15" s="80">
        <f t="shared" si="1"/>
        <v>514.45708631647756</v>
      </c>
      <c r="D15" s="80">
        <f t="shared" si="1"/>
        <v>261.23988441722622</v>
      </c>
      <c r="E15" s="80">
        <f t="shared" si="1"/>
        <v>119.83940953981318</v>
      </c>
      <c r="F15" s="80">
        <f t="shared" si="1"/>
        <v>75.714449245557816</v>
      </c>
      <c r="G15" s="80">
        <f t="shared" si="1"/>
        <v>498.91302298282909</v>
      </c>
      <c r="H15" s="80">
        <f t="shared" si="1"/>
        <v>69.948107241857485</v>
      </c>
      <c r="I15" s="80">
        <f t="shared" si="1"/>
        <v>4.7635007453922187</v>
      </c>
      <c r="J15" s="80">
        <f t="shared" si="1"/>
        <v>316.64680805184946</v>
      </c>
      <c r="K15" s="322">
        <f t="shared" si="1"/>
        <v>25.321719013238251</v>
      </c>
      <c r="L15" s="322">
        <f t="shared" si="1"/>
        <v>14.541183584328797</v>
      </c>
      <c r="M15" s="80">
        <f t="shared" si="2"/>
        <v>0</v>
      </c>
      <c r="N15" s="80">
        <f t="shared" si="2"/>
        <v>0</v>
      </c>
      <c r="O15" s="80">
        <f t="shared" si="2"/>
        <v>0</v>
      </c>
      <c r="P15" s="80">
        <f t="shared" si="2"/>
        <v>0</v>
      </c>
      <c r="Q15" s="80">
        <f t="shared" si="2"/>
        <v>0</v>
      </c>
      <c r="R15" s="80">
        <f t="shared" si="2"/>
        <v>0</v>
      </c>
      <c r="S15" s="80">
        <f t="shared" si="2"/>
        <v>0</v>
      </c>
      <c r="T15" s="80">
        <f t="shared" si="2"/>
        <v>0</v>
      </c>
      <c r="U15" s="322">
        <f t="shared" si="2"/>
        <v>13.287633275334935</v>
      </c>
      <c r="V15" s="322">
        <f t="shared" si="2"/>
        <v>0</v>
      </c>
      <c r="W15" s="80">
        <f t="shared" si="3"/>
        <v>514.45708631647756</v>
      </c>
      <c r="X15" s="80">
        <f t="shared" si="3"/>
        <v>261.23988441722622</v>
      </c>
      <c r="Y15" s="80">
        <f t="shared" si="3"/>
        <v>119.83940953981318</v>
      </c>
      <c r="Z15" s="80">
        <f t="shared" si="3"/>
        <v>75.714449245557816</v>
      </c>
      <c r="AA15" s="80">
        <f t="shared" si="3"/>
        <v>498.91302298282909</v>
      </c>
      <c r="AB15" s="80">
        <f t="shared" si="3"/>
        <v>69.948107241857485</v>
      </c>
      <c r="AC15" s="80">
        <f t="shared" si="3"/>
        <v>4.7635007453922187</v>
      </c>
      <c r="AD15" s="80">
        <f t="shared" si="3"/>
        <v>316.64680805184946</v>
      </c>
      <c r="AE15" s="322">
        <f t="shared" si="3"/>
        <v>12.034085737903318</v>
      </c>
      <c r="AF15" s="322">
        <f t="shared" si="3"/>
        <v>14.541183584328797</v>
      </c>
      <c r="AG15" s="80">
        <f t="shared" si="6"/>
        <v>1901.3851711385701</v>
      </c>
      <c r="AI15" s="48"/>
      <c r="AJ15" s="126"/>
      <c r="AK15" s="126"/>
      <c r="AL15" s="126"/>
      <c r="AM15" s="126"/>
      <c r="AN15" s="126"/>
      <c r="AO15" s="126"/>
      <c r="AP15" s="126"/>
      <c r="AQ15" s="126"/>
      <c r="AR15" s="126"/>
      <c r="AS15" s="126"/>
    </row>
    <row r="16" spans="1:46" x14ac:dyDescent="0.2">
      <c r="B16" s="81" t="s">
        <v>16709</v>
      </c>
      <c r="C16" s="80">
        <f t="shared" ref="C16:AF16" si="7">SUMIF($A$22:$A$52,"N",C$22:C$52)</f>
        <v>583.7896485518404</v>
      </c>
      <c r="D16" s="80">
        <f t="shared" si="7"/>
        <v>313.81436924169031</v>
      </c>
      <c r="E16" s="80">
        <f t="shared" si="7"/>
        <v>49.907452879510871</v>
      </c>
      <c r="F16" s="80">
        <f t="shared" si="7"/>
        <v>87.659031255559213</v>
      </c>
      <c r="G16" s="80">
        <f t="shared" si="7"/>
        <v>561.47243609450743</v>
      </c>
      <c r="H16" s="80">
        <f t="shared" si="7"/>
        <v>32.965753150175338</v>
      </c>
      <c r="I16" s="80">
        <f t="shared" si="7"/>
        <v>101.05530911480983</v>
      </c>
      <c r="J16" s="80">
        <f t="shared" si="7"/>
        <v>205.28773859953907</v>
      </c>
      <c r="K16" s="322">
        <f t="shared" si="7"/>
        <v>14.728305924263402</v>
      </c>
      <c r="L16" s="322">
        <f t="shared" si="7"/>
        <v>9.8465358633384348</v>
      </c>
      <c r="M16" s="80">
        <f t="shared" si="7"/>
        <v>0</v>
      </c>
      <c r="N16" s="80">
        <f t="shared" si="7"/>
        <v>0</v>
      </c>
      <c r="O16" s="80">
        <f t="shared" si="7"/>
        <v>0</v>
      </c>
      <c r="P16" s="80">
        <f t="shared" si="7"/>
        <v>0</v>
      </c>
      <c r="Q16" s="80">
        <f t="shared" si="7"/>
        <v>0</v>
      </c>
      <c r="R16" s="80">
        <f t="shared" si="7"/>
        <v>0</v>
      </c>
      <c r="S16" s="80">
        <f t="shared" si="7"/>
        <v>0</v>
      </c>
      <c r="T16" s="80">
        <f t="shared" si="7"/>
        <v>0</v>
      </c>
      <c r="U16" s="322">
        <f t="shared" si="7"/>
        <v>8.3773978883387716</v>
      </c>
      <c r="V16" s="322">
        <f t="shared" si="7"/>
        <v>0</v>
      </c>
      <c r="W16" s="80">
        <f t="shared" si="7"/>
        <v>583.7896485518404</v>
      </c>
      <c r="X16" s="80">
        <f t="shared" si="7"/>
        <v>313.81436924169031</v>
      </c>
      <c r="Y16" s="80">
        <f t="shared" si="7"/>
        <v>49.907452879510871</v>
      </c>
      <c r="Z16" s="80">
        <f t="shared" si="7"/>
        <v>87.659031255559213</v>
      </c>
      <c r="AA16" s="80">
        <f t="shared" si="7"/>
        <v>561.47243609450743</v>
      </c>
      <c r="AB16" s="80">
        <f t="shared" si="7"/>
        <v>32.965753150175338</v>
      </c>
      <c r="AC16" s="80">
        <f t="shared" si="7"/>
        <v>101.05530911480983</v>
      </c>
      <c r="AD16" s="80">
        <f t="shared" si="7"/>
        <v>205.28773859953907</v>
      </c>
      <c r="AE16" s="322">
        <f t="shared" si="7"/>
        <v>6.3509080359246308</v>
      </c>
      <c r="AF16" s="322">
        <f t="shared" si="7"/>
        <v>9.8465358633384348</v>
      </c>
      <c r="AG16" s="80">
        <f t="shared" si="6"/>
        <v>1960.5265806752343</v>
      </c>
      <c r="AI16" s="48"/>
      <c r="AJ16" s="126"/>
      <c r="AK16" s="126"/>
      <c r="AL16" s="126"/>
      <c r="AM16" s="126"/>
      <c r="AN16" s="126"/>
      <c r="AO16" s="126"/>
      <c r="AP16" s="126"/>
      <c r="AQ16" s="126"/>
      <c r="AR16" s="126"/>
      <c r="AS16" s="126"/>
    </row>
    <row r="17" spans="1:45" s="46" customFormat="1" x14ac:dyDescent="0.2">
      <c r="A17" s="83"/>
      <c r="B17" s="83" t="s">
        <v>14822</v>
      </c>
      <c r="C17" s="94">
        <f>SUM(C5:C16)</f>
        <v>10313.547228109575</v>
      </c>
      <c r="D17" s="94">
        <f t="shared" ref="D17:AF17" si="8">SUM(D5:D16)</f>
        <v>1399.7257167975195</v>
      </c>
      <c r="E17" s="94">
        <f t="shared" si="8"/>
        <v>342.30481535971728</v>
      </c>
      <c r="F17" s="94">
        <f t="shared" si="8"/>
        <v>3987.2122672674609</v>
      </c>
      <c r="G17" s="94">
        <f t="shared" si="8"/>
        <v>2548.9193231289355</v>
      </c>
      <c r="H17" s="94">
        <f t="shared" si="8"/>
        <v>238.7471007144475</v>
      </c>
      <c r="I17" s="94">
        <f t="shared" si="8"/>
        <v>2131.5466719795013</v>
      </c>
      <c r="J17" s="94">
        <f t="shared" si="8"/>
        <v>900.26214733510642</v>
      </c>
      <c r="K17" s="323">
        <f t="shared" si="8"/>
        <v>219.87288521232352</v>
      </c>
      <c r="L17" s="323">
        <f t="shared" si="8"/>
        <v>54.055602034393402</v>
      </c>
      <c r="M17" s="94">
        <f t="shared" si="8"/>
        <v>0</v>
      </c>
      <c r="N17" s="94">
        <f t="shared" si="8"/>
        <v>0</v>
      </c>
      <c r="O17" s="94">
        <f t="shared" si="8"/>
        <v>0</v>
      </c>
      <c r="P17" s="94">
        <f t="shared" si="8"/>
        <v>0.22303695933333484</v>
      </c>
      <c r="Q17" s="94">
        <f t="shared" si="8"/>
        <v>0</v>
      </c>
      <c r="R17" s="94">
        <f t="shared" si="8"/>
        <v>0</v>
      </c>
      <c r="S17" s="94">
        <f t="shared" si="8"/>
        <v>0</v>
      </c>
      <c r="T17" s="94">
        <f t="shared" si="8"/>
        <v>0</v>
      </c>
      <c r="U17" s="323">
        <f t="shared" si="8"/>
        <v>36.017061654033562</v>
      </c>
      <c r="V17" s="323">
        <f t="shared" si="8"/>
        <v>0</v>
      </c>
      <c r="W17" s="94">
        <f t="shared" si="8"/>
        <v>10313.547228109575</v>
      </c>
      <c r="X17" s="94">
        <f t="shared" si="8"/>
        <v>1399.7257167975195</v>
      </c>
      <c r="Y17" s="94">
        <f t="shared" si="8"/>
        <v>342.30481535971728</v>
      </c>
      <c r="Z17" s="94">
        <f t="shared" si="8"/>
        <v>3986.9892303081274</v>
      </c>
      <c r="AA17" s="94">
        <f t="shared" si="8"/>
        <v>2548.9193231289355</v>
      </c>
      <c r="AB17" s="94">
        <f t="shared" si="8"/>
        <v>238.7471007144475</v>
      </c>
      <c r="AC17" s="94">
        <f t="shared" si="8"/>
        <v>2131.5466719795013</v>
      </c>
      <c r="AD17" s="94">
        <f t="shared" si="8"/>
        <v>900.26214733510642</v>
      </c>
      <c r="AE17" s="323">
        <f t="shared" si="8"/>
        <v>183.8558235582899</v>
      </c>
      <c r="AF17" s="323">
        <f t="shared" si="8"/>
        <v>54.055602034393402</v>
      </c>
      <c r="AG17" s="94">
        <f t="shared" si="6"/>
        <v>22136.193757938981</v>
      </c>
      <c r="AI17" s="125"/>
      <c r="AJ17" s="310"/>
      <c r="AK17" s="310"/>
      <c r="AL17" s="310"/>
      <c r="AM17" s="310"/>
      <c r="AN17" s="310"/>
      <c r="AO17" s="310"/>
      <c r="AP17" s="310"/>
      <c r="AQ17" s="310"/>
      <c r="AR17" s="310"/>
      <c r="AS17" s="310"/>
    </row>
    <row r="18" spans="1:45" x14ac:dyDescent="0.2">
      <c r="E18" s="118"/>
      <c r="F18" s="6"/>
      <c r="G18" s="6"/>
      <c r="H18" s="6"/>
      <c r="I18" s="6"/>
      <c r="J18" s="6"/>
    </row>
    <row r="19" spans="1:45" x14ac:dyDescent="0.2">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row>
    <row r="20" spans="1:45" x14ac:dyDescent="0.2">
      <c r="A20" s="78" t="s">
        <v>14824</v>
      </c>
      <c r="G20" s="6"/>
      <c r="H20" s="6"/>
      <c r="I20" s="6"/>
      <c r="J20" s="6"/>
    </row>
    <row r="21" spans="1:45" ht="13.5" customHeight="1" x14ac:dyDescent="0.2">
      <c r="A21" s="46"/>
      <c r="B21" s="46" t="str">
        <f t="shared" ref="B21:Q36" si="9">B66</f>
        <v>Combined Categories</v>
      </c>
      <c r="C21" s="79" t="str">
        <f>PROPER(VLOOKUP(C66,fips_xref!$A$5:$B$35,2,FALSE))</f>
        <v>Campbell</v>
      </c>
      <c r="D21" s="79" t="str">
        <f>PROPER(VLOOKUP(D66,fips_xref!$A$5:$B$35,2,FALSE))</f>
        <v>Converse</v>
      </c>
      <c r="E21" s="79" t="str">
        <f>PROPER(VLOOKUP(E66,fips_xref!$A$5:$B$35,2,FALSE))</f>
        <v>Crook</v>
      </c>
      <c r="F21" s="79" t="str">
        <f>PROPER(VLOOKUP(F66,fips_xref!$A$5:$B$35,2,FALSE))</f>
        <v>Johnson</v>
      </c>
      <c r="G21" s="79" t="str">
        <f>PROPER(VLOOKUP(G66,fips_xref!$A$5:$B$35,2,FALSE))</f>
        <v>Natrona</v>
      </c>
      <c r="H21" s="79" t="str">
        <f>PROPER(VLOOKUP(H66,fips_xref!$A$5:$B$35,2,FALSE))</f>
        <v>Niobrara</v>
      </c>
      <c r="I21" s="79" t="str">
        <f>PROPER(VLOOKUP(I66,fips_xref!$A$5:$B$35,2,FALSE))</f>
        <v>Sheridan</v>
      </c>
      <c r="J21" s="79" t="str">
        <f>PROPER(VLOOKUP(J66,fips_xref!$A$5:$B$35,2,FALSE))</f>
        <v>Weston</v>
      </c>
      <c r="K21" s="321" t="str">
        <f>PROPER(VLOOKUP(K66,fips_xref!$A$5:$B$35,2,FALSE))</f>
        <v>Big Horn</v>
      </c>
      <c r="L21" s="321" t="str">
        <f>PROPER(VLOOKUP(L66,fips_xref!$A$5:$B$35,2,FALSE))</f>
        <v>Powder River</v>
      </c>
      <c r="M21" s="79" t="str">
        <f>PROPER(VLOOKUP(M66,fips_xref!$A$5:$B$35,2,FALSE))</f>
        <v>Campbell_Tribal</v>
      </c>
      <c r="N21" s="79" t="str">
        <f>PROPER(VLOOKUP(N66,fips_xref!$A$5:$B$35,2,FALSE))</f>
        <v>Converse_Tribal</v>
      </c>
      <c r="O21" s="79" t="str">
        <f>PROPER(VLOOKUP(O66,fips_xref!$A$5:$B$35,2,FALSE))</f>
        <v>Crook_Tribal</v>
      </c>
      <c r="P21" s="79" t="str">
        <f>PROPER(VLOOKUP(P66,fips_xref!$A$5:$B$35,2,FALSE))</f>
        <v>Johnson_Tribal</v>
      </c>
      <c r="Q21" s="79" t="str">
        <f>PROPER(VLOOKUP(Q66,fips_xref!$A$5:$B$35,2,FALSE))</f>
        <v>Natrona_Tribal</v>
      </c>
      <c r="R21" s="79" t="str">
        <f>PROPER(VLOOKUP(R66,fips_xref!$A$5:$B$35,2,FALSE))</f>
        <v>Niobrara_Tribal</v>
      </c>
      <c r="S21" s="79" t="str">
        <f>PROPER(VLOOKUP(S66,fips_xref!$A$5:$B$35,2,FALSE))</f>
        <v>Sheridan_Tribal</v>
      </c>
      <c r="T21" s="79" t="str">
        <f>PROPER(VLOOKUP(T66,fips_xref!$A$5:$B$35,2,FALSE))</f>
        <v>Weston_Tribal</v>
      </c>
      <c r="U21" s="321" t="str">
        <f>PROPER(VLOOKUP(U66,fips_xref!$A$5:$B$35,2,FALSE))</f>
        <v>Big Horn_Tribal</v>
      </c>
      <c r="V21" s="321" t="str">
        <f>PROPER(VLOOKUP(V66,fips_xref!$A$5:$B$35,2,FALSE))</f>
        <v>Powder River_Tribal</v>
      </c>
      <c r="W21" s="79" t="str">
        <f>PROPER(VLOOKUP(W66,fips_xref!$A$5:$B$35,2,FALSE))</f>
        <v>Campbell_Nontribal</v>
      </c>
      <c r="X21" s="79" t="str">
        <f>PROPER(VLOOKUP(X66,fips_xref!$A$5:$B$35,2,FALSE))</f>
        <v>Converse_Nontribal</v>
      </c>
      <c r="Y21" s="79" t="str">
        <f>PROPER(VLOOKUP(Y66,fips_xref!$A$5:$B$35,2,FALSE))</f>
        <v>Crook_Nontribal</v>
      </c>
      <c r="Z21" s="79" t="str">
        <f>PROPER(VLOOKUP(Z66,fips_xref!$A$5:$B$35,2,FALSE))</f>
        <v>Johnson_Nontribal</v>
      </c>
      <c r="AA21" s="79" t="str">
        <f>PROPER(VLOOKUP(AA66,fips_xref!$A$5:$B$35,2,FALSE))</f>
        <v>Natrona_Nontribal</v>
      </c>
      <c r="AB21" s="79" t="str">
        <f>PROPER(VLOOKUP(AB66,fips_xref!$A$5:$B$35,2,FALSE))</f>
        <v>Niobrara_Nontribal</v>
      </c>
      <c r="AC21" s="79" t="str">
        <f>PROPER(VLOOKUP(AC66,fips_xref!$A$5:$B$35,2,FALSE))</f>
        <v>Sheridan_Nontribal</v>
      </c>
      <c r="AD21" s="79" t="str">
        <f>PROPER(VLOOKUP(AD66,fips_xref!$A$5:$B$35,2,FALSE))</f>
        <v>Weston_Nontribal</v>
      </c>
      <c r="AE21" s="321" t="str">
        <f>PROPER(VLOOKUP(AE66,fips_xref!$A$5:$B$35,2,FALSE))</f>
        <v>Big Horn_Nontribal</v>
      </c>
      <c r="AF21" s="321" t="str">
        <f>PROPER(VLOOKUP(AF66,fips_xref!$A$5:$B$35,2,FALSE))</f>
        <v>Powder River_Nontribal</v>
      </c>
      <c r="AG21" s="79" t="s">
        <v>15176</v>
      </c>
    </row>
    <row r="22" spans="1:45" x14ac:dyDescent="0.2">
      <c r="A22" s="6" t="str">
        <f>VLOOKUP(B22,by_src_allpol!$J$22:$K$55,2,FALSE)</f>
        <v>Y</v>
      </c>
      <c r="B22" s="6" t="str">
        <f t="shared" si="9"/>
        <v>Artificial Lift</v>
      </c>
      <c r="C22" s="86">
        <f t="shared" si="9"/>
        <v>57.129338161736491</v>
      </c>
      <c r="D22" s="86">
        <f t="shared" si="9"/>
        <v>13.357319087171039</v>
      </c>
      <c r="E22" s="86">
        <f t="shared" si="9"/>
        <v>11.727861903365319</v>
      </c>
      <c r="F22" s="86">
        <f t="shared" si="9"/>
        <v>7.8923110033085031</v>
      </c>
      <c r="G22" s="86">
        <f t="shared" si="9"/>
        <v>34.463191094716692</v>
      </c>
      <c r="H22" s="86">
        <f t="shared" si="9"/>
        <v>3.9996831069817103</v>
      </c>
      <c r="I22" s="86">
        <f t="shared" si="9"/>
        <v>0.19854889944831161</v>
      </c>
      <c r="J22" s="86">
        <f t="shared" si="9"/>
        <v>7.0027623353040145</v>
      </c>
      <c r="K22" s="324">
        <f t="shared" si="9"/>
        <v>0.4571274544441104</v>
      </c>
      <c r="L22" s="324">
        <f t="shared" si="9"/>
        <v>3.2855347996803301</v>
      </c>
      <c r="M22" s="86">
        <f t="shared" si="9"/>
        <v>0</v>
      </c>
      <c r="N22" s="86">
        <f t="shared" si="9"/>
        <v>0</v>
      </c>
      <c r="O22" s="86">
        <f t="shared" si="9"/>
        <v>0</v>
      </c>
      <c r="P22" s="86">
        <f t="shared" si="9"/>
        <v>0</v>
      </c>
      <c r="Q22" s="86">
        <f t="shared" si="9"/>
        <v>0</v>
      </c>
      <c r="R22" s="86">
        <f t="shared" ref="R22:AF36" si="10">R67</f>
        <v>0</v>
      </c>
      <c r="S22" s="86">
        <f t="shared" si="10"/>
        <v>0</v>
      </c>
      <c r="T22" s="86">
        <f t="shared" si="10"/>
        <v>0</v>
      </c>
      <c r="U22" s="324">
        <f t="shared" si="10"/>
        <v>0.4571274544441104</v>
      </c>
      <c r="V22" s="324">
        <f t="shared" si="10"/>
        <v>0</v>
      </c>
      <c r="W22" s="86">
        <f t="shared" si="10"/>
        <v>57.129338161736491</v>
      </c>
      <c r="X22" s="86">
        <f t="shared" si="10"/>
        <v>13.357319087171039</v>
      </c>
      <c r="Y22" s="86">
        <f t="shared" si="10"/>
        <v>11.727861903365319</v>
      </c>
      <c r="Z22" s="86">
        <f t="shared" si="10"/>
        <v>7.8923110033085031</v>
      </c>
      <c r="AA22" s="86">
        <f t="shared" si="10"/>
        <v>34.463191094716692</v>
      </c>
      <c r="AB22" s="86">
        <f t="shared" si="10"/>
        <v>3.9996831069817103</v>
      </c>
      <c r="AC22" s="86">
        <f t="shared" si="10"/>
        <v>0.19854889944831161</v>
      </c>
      <c r="AD22" s="86">
        <f t="shared" si="10"/>
        <v>7.0027623353040145</v>
      </c>
      <c r="AE22" s="324">
        <f t="shared" si="10"/>
        <v>0</v>
      </c>
      <c r="AF22" s="324">
        <f t="shared" si="10"/>
        <v>3.2855347996803301</v>
      </c>
      <c r="AG22" s="86">
        <f>SUM(C22:L22)</f>
        <v>139.51367784615653</v>
      </c>
      <c r="AI22" s="48"/>
    </row>
    <row r="23" spans="1:45" x14ac:dyDescent="0.2">
      <c r="A23" s="6" t="str">
        <f>VLOOKUP(B23,by_src_allpol!$J$22:$K$55,2,FALSE)</f>
        <v>Y</v>
      </c>
      <c r="B23" s="6" t="str">
        <f t="shared" si="9"/>
        <v>Compressor engines</v>
      </c>
      <c r="C23" s="86">
        <f t="shared" si="9"/>
        <v>7737.1594990386329</v>
      </c>
      <c r="D23" s="86">
        <f t="shared" si="9"/>
        <v>287.98909619638033</v>
      </c>
      <c r="E23" s="86">
        <f t="shared" si="9"/>
        <v>6.7686079955466799E-2</v>
      </c>
      <c r="F23" s="86">
        <f t="shared" si="9"/>
        <v>3606.7270931773737</v>
      </c>
      <c r="G23" s="86">
        <f t="shared" si="9"/>
        <v>376.35033010373098</v>
      </c>
      <c r="H23" s="86">
        <f t="shared" si="9"/>
        <v>5.4518553023728673</v>
      </c>
      <c r="I23" s="86">
        <f t="shared" si="9"/>
        <v>1961.1906597011875</v>
      </c>
      <c r="J23" s="86">
        <f t="shared" si="9"/>
        <v>42.067856796460539</v>
      </c>
      <c r="K23" s="324">
        <f t="shared" si="9"/>
        <v>130.04341143488787</v>
      </c>
      <c r="L23" s="324">
        <f t="shared" si="9"/>
        <v>9.8390599789162023E-2</v>
      </c>
      <c r="M23" s="86">
        <f t="shared" si="9"/>
        <v>0</v>
      </c>
      <c r="N23" s="86">
        <f t="shared" si="9"/>
        <v>0</v>
      </c>
      <c r="O23" s="86">
        <f t="shared" si="9"/>
        <v>0</v>
      </c>
      <c r="P23" s="86">
        <f t="shared" si="9"/>
        <v>0</v>
      </c>
      <c r="Q23" s="86">
        <f t="shared" si="9"/>
        <v>0</v>
      </c>
      <c r="R23" s="86">
        <f t="shared" si="10"/>
        <v>0</v>
      </c>
      <c r="S23" s="86">
        <f t="shared" si="10"/>
        <v>0</v>
      </c>
      <c r="T23" s="86">
        <f t="shared" si="10"/>
        <v>0</v>
      </c>
      <c r="U23" s="324">
        <f t="shared" si="10"/>
        <v>6.5611927512450263E-2</v>
      </c>
      <c r="V23" s="324">
        <f t="shared" si="10"/>
        <v>0</v>
      </c>
      <c r="W23" s="86">
        <f t="shared" si="10"/>
        <v>7737.1594990386329</v>
      </c>
      <c r="X23" s="86">
        <f t="shared" si="10"/>
        <v>287.98909619638033</v>
      </c>
      <c r="Y23" s="86">
        <f t="shared" si="10"/>
        <v>6.7686079955466799E-2</v>
      </c>
      <c r="Z23" s="86">
        <f t="shared" si="10"/>
        <v>3606.7270931773737</v>
      </c>
      <c r="AA23" s="86">
        <f t="shared" si="10"/>
        <v>376.35033010373098</v>
      </c>
      <c r="AB23" s="86">
        <f t="shared" si="10"/>
        <v>5.4518553023728673</v>
      </c>
      <c r="AC23" s="86">
        <f t="shared" si="10"/>
        <v>1961.1906597011875</v>
      </c>
      <c r="AD23" s="86">
        <f t="shared" si="10"/>
        <v>42.067856796460539</v>
      </c>
      <c r="AE23" s="324">
        <f t="shared" si="10"/>
        <v>129.97779950737544</v>
      </c>
      <c r="AF23" s="324">
        <f t="shared" si="10"/>
        <v>9.8390599789162023E-2</v>
      </c>
      <c r="AG23" s="86">
        <f t="shared" ref="AG23:AG51" si="11">SUM(C23:L23)</f>
        <v>14147.145878430772</v>
      </c>
      <c r="AI23" s="48"/>
    </row>
    <row r="24" spans="1:45" x14ac:dyDescent="0.2">
      <c r="A24" s="6" t="str">
        <f>VLOOKUP(B24,by_src_allpol!$J$22:$K$55,2,FALSE)</f>
        <v>N</v>
      </c>
      <c r="B24" s="6" t="str">
        <f t="shared" si="9"/>
        <v xml:space="preserve">Condensate tank </v>
      </c>
      <c r="C24" s="86">
        <f t="shared" si="9"/>
        <v>130.38826679124443</v>
      </c>
      <c r="D24" s="86">
        <f t="shared" si="9"/>
        <v>94.246088</v>
      </c>
      <c r="E24" s="86">
        <f t="shared" si="9"/>
        <v>13.679391000000001</v>
      </c>
      <c r="F24" s="86">
        <f t="shared" si="9"/>
        <v>17.309788500000003</v>
      </c>
      <c r="G24" s="86">
        <f t="shared" si="9"/>
        <v>147.03474250000002</v>
      </c>
      <c r="H24" s="86">
        <f t="shared" si="9"/>
        <v>0.5</v>
      </c>
      <c r="I24" s="86">
        <f t="shared" si="9"/>
        <v>23.699999999999996</v>
      </c>
      <c r="J24" s="86">
        <f t="shared" si="9"/>
        <v>158.02019749999999</v>
      </c>
      <c r="K24" s="324">
        <f t="shared" si="9"/>
        <v>0</v>
      </c>
      <c r="L24" s="324">
        <f t="shared" si="9"/>
        <v>0</v>
      </c>
      <c r="M24" s="86">
        <f t="shared" si="9"/>
        <v>0</v>
      </c>
      <c r="N24" s="86">
        <f t="shared" si="9"/>
        <v>0</v>
      </c>
      <c r="O24" s="86">
        <f t="shared" si="9"/>
        <v>0</v>
      </c>
      <c r="P24" s="86">
        <f t="shared" si="9"/>
        <v>0</v>
      </c>
      <c r="Q24" s="86">
        <f t="shared" si="9"/>
        <v>0</v>
      </c>
      <c r="R24" s="86">
        <f t="shared" si="10"/>
        <v>0</v>
      </c>
      <c r="S24" s="86">
        <f t="shared" si="10"/>
        <v>0</v>
      </c>
      <c r="T24" s="86">
        <f t="shared" si="10"/>
        <v>0</v>
      </c>
      <c r="U24" s="324">
        <f t="shared" si="10"/>
        <v>0</v>
      </c>
      <c r="V24" s="324">
        <f t="shared" si="10"/>
        <v>0</v>
      </c>
      <c r="W24" s="86">
        <f t="shared" si="10"/>
        <v>130.38826679124443</v>
      </c>
      <c r="X24" s="86">
        <f t="shared" si="10"/>
        <v>94.246088</v>
      </c>
      <c r="Y24" s="86">
        <f t="shared" si="10"/>
        <v>13.679391000000001</v>
      </c>
      <c r="Z24" s="86">
        <f t="shared" si="10"/>
        <v>17.309788500000003</v>
      </c>
      <c r="AA24" s="86">
        <f t="shared" si="10"/>
        <v>147.03474250000002</v>
      </c>
      <c r="AB24" s="86">
        <f t="shared" si="10"/>
        <v>0.5</v>
      </c>
      <c r="AC24" s="86">
        <f t="shared" si="10"/>
        <v>23.699999999999996</v>
      </c>
      <c r="AD24" s="86">
        <f t="shared" si="10"/>
        <v>158.02019749999999</v>
      </c>
      <c r="AE24" s="324">
        <f t="shared" si="10"/>
        <v>0</v>
      </c>
      <c r="AF24" s="324">
        <f t="shared" si="10"/>
        <v>0</v>
      </c>
      <c r="AG24" s="86">
        <f t="shared" si="11"/>
        <v>584.8784742912444</v>
      </c>
      <c r="AI24" s="48"/>
    </row>
    <row r="25" spans="1:45" x14ac:dyDescent="0.2">
      <c r="A25" s="6" t="str">
        <f>VLOOKUP(B25,by_src_allpol!$J$22:$K$55,2,FALSE)</f>
        <v>N</v>
      </c>
      <c r="B25" s="6" t="str">
        <f t="shared" si="9"/>
        <v>Condensate tank flaring</v>
      </c>
      <c r="C25" s="86">
        <f t="shared" si="9"/>
        <v>0</v>
      </c>
      <c r="D25" s="86">
        <f t="shared" si="9"/>
        <v>0</v>
      </c>
      <c r="E25" s="86">
        <f t="shared" si="9"/>
        <v>0</v>
      </c>
      <c r="F25" s="86">
        <f t="shared" si="9"/>
        <v>0</v>
      </c>
      <c r="G25" s="86">
        <f t="shared" si="9"/>
        <v>0</v>
      </c>
      <c r="H25" s="86">
        <f t="shared" si="9"/>
        <v>0</v>
      </c>
      <c r="I25" s="86">
        <f t="shared" si="9"/>
        <v>0</v>
      </c>
      <c r="J25" s="86">
        <f t="shared" si="9"/>
        <v>0</v>
      </c>
      <c r="K25" s="324">
        <f t="shared" si="9"/>
        <v>0</v>
      </c>
      <c r="L25" s="324">
        <f t="shared" si="9"/>
        <v>0</v>
      </c>
      <c r="M25" s="86">
        <f t="shared" si="9"/>
        <v>0</v>
      </c>
      <c r="N25" s="86">
        <f t="shared" si="9"/>
        <v>0</v>
      </c>
      <c r="O25" s="86">
        <f t="shared" si="9"/>
        <v>0</v>
      </c>
      <c r="P25" s="86">
        <f t="shared" si="9"/>
        <v>0</v>
      </c>
      <c r="Q25" s="86">
        <f t="shared" si="9"/>
        <v>0</v>
      </c>
      <c r="R25" s="86">
        <f t="shared" si="10"/>
        <v>0</v>
      </c>
      <c r="S25" s="86">
        <f t="shared" si="10"/>
        <v>0</v>
      </c>
      <c r="T25" s="86">
        <f t="shared" si="10"/>
        <v>0</v>
      </c>
      <c r="U25" s="324">
        <f t="shared" si="10"/>
        <v>0</v>
      </c>
      <c r="V25" s="324">
        <f t="shared" si="10"/>
        <v>0</v>
      </c>
      <c r="W25" s="86">
        <f t="shared" si="10"/>
        <v>0</v>
      </c>
      <c r="X25" s="86">
        <f t="shared" si="10"/>
        <v>0</v>
      </c>
      <c r="Y25" s="86">
        <f t="shared" si="10"/>
        <v>0</v>
      </c>
      <c r="Z25" s="86">
        <f t="shared" si="10"/>
        <v>0</v>
      </c>
      <c r="AA25" s="86">
        <f t="shared" si="10"/>
        <v>0</v>
      </c>
      <c r="AB25" s="86">
        <f t="shared" si="10"/>
        <v>0</v>
      </c>
      <c r="AC25" s="86">
        <f t="shared" si="10"/>
        <v>0</v>
      </c>
      <c r="AD25" s="86">
        <f t="shared" si="10"/>
        <v>0</v>
      </c>
      <c r="AE25" s="324">
        <f t="shared" si="10"/>
        <v>0</v>
      </c>
      <c r="AF25" s="324">
        <f t="shared" si="10"/>
        <v>0</v>
      </c>
      <c r="AG25" s="86">
        <f t="shared" si="11"/>
        <v>0</v>
      </c>
      <c r="AI25" s="48"/>
    </row>
    <row r="26" spans="1:45" x14ac:dyDescent="0.2">
      <c r="A26" s="6" t="str">
        <f>VLOOKUP(B26,by_src_allpol!$J$22:$K$55,2,FALSE)</f>
        <v>Y</v>
      </c>
      <c r="B26" s="6" t="str">
        <f t="shared" si="9"/>
        <v>Dehydrator</v>
      </c>
      <c r="C26" s="86">
        <f t="shared" si="9"/>
        <v>225.22581881114829</v>
      </c>
      <c r="D26" s="86">
        <f t="shared" si="9"/>
        <v>112.79587198771861</v>
      </c>
      <c r="E26" s="86">
        <f t="shared" si="9"/>
        <v>0.58016406632982176</v>
      </c>
      <c r="F26" s="86">
        <f t="shared" si="9"/>
        <v>6.4717927005095355</v>
      </c>
      <c r="G26" s="86">
        <f t="shared" si="9"/>
        <v>417.50122540886395</v>
      </c>
      <c r="H26" s="86">
        <f t="shared" si="9"/>
        <v>28.547396565073864</v>
      </c>
      <c r="I26" s="86">
        <f t="shared" si="9"/>
        <v>2.2768476000280402</v>
      </c>
      <c r="J26" s="86">
        <f t="shared" si="9"/>
        <v>25.612533116397572</v>
      </c>
      <c r="K26" s="324">
        <f t="shared" si="9"/>
        <v>7.634465689318402</v>
      </c>
      <c r="L26" s="324">
        <f t="shared" si="9"/>
        <v>0.8433446064518314</v>
      </c>
      <c r="M26" s="86">
        <f t="shared" si="9"/>
        <v>0</v>
      </c>
      <c r="N26" s="86">
        <f t="shared" si="9"/>
        <v>0</v>
      </c>
      <c r="O26" s="86">
        <f t="shared" si="9"/>
        <v>0</v>
      </c>
      <c r="P26" s="86">
        <f t="shared" si="9"/>
        <v>0</v>
      </c>
      <c r="Q26" s="86">
        <f t="shared" si="9"/>
        <v>0</v>
      </c>
      <c r="R26" s="86">
        <f t="shared" si="10"/>
        <v>0</v>
      </c>
      <c r="S26" s="86">
        <f t="shared" si="10"/>
        <v>0</v>
      </c>
      <c r="T26" s="86">
        <f t="shared" si="10"/>
        <v>0</v>
      </c>
      <c r="U26" s="324">
        <f t="shared" si="10"/>
        <v>0.56238568831886093</v>
      </c>
      <c r="V26" s="324">
        <f t="shared" si="10"/>
        <v>0</v>
      </c>
      <c r="W26" s="86">
        <f t="shared" si="10"/>
        <v>225.22581881114829</v>
      </c>
      <c r="X26" s="86">
        <f t="shared" si="10"/>
        <v>112.79587198771861</v>
      </c>
      <c r="Y26" s="86">
        <f t="shared" si="10"/>
        <v>0.58016406632982176</v>
      </c>
      <c r="Z26" s="86">
        <f t="shared" si="10"/>
        <v>6.4717927005095355</v>
      </c>
      <c r="AA26" s="86">
        <f t="shared" si="10"/>
        <v>417.50122540886395</v>
      </c>
      <c r="AB26" s="86">
        <f t="shared" si="10"/>
        <v>28.547396565073864</v>
      </c>
      <c r="AC26" s="86">
        <f t="shared" si="10"/>
        <v>2.2768476000280402</v>
      </c>
      <c r="AD26" s="86">
        <f t="shared" si="10"/>
        <v>25.612533116397572</v>
      </c>
      <c r="AE26" s="324">
        <f t="shared" si="10"/>
        <v>7.0720800009995406</v>
      </c>
      <c r="AF26" s="324">
        <f t="shared" si="10"/>
        <v>0.8433446064518314</v>
      </c>
      <c r="AG26" s="86">
        <f t="shared" si="11"/>
        <v>827.4894605518399</v>
      </c>
      <c r="AI26" s="48"/>
    </row>
    <row r="27" spans="1:45" x14ac:dyDescent="0.2">
      <c r="A27" s="6" t="str">
        <f>VLOOKUP(B27,by_src_allpol!$J$22:$K$55,2,FALSE)</f>
        <v>N</v>
      </c>
      <c r="B27" s="6" t="str">
        <f t="shared" si="9"/>
        <v>Dehydrator Flaring</v>
      </c>
      <c r="C27" s="86">
        <f t="shared" si="9"/>
        <v>0</v>
      </c>
      <c r="D27" s="86">
        <f t="shared" si="9"/>
        <v>0</v>
      </c>
      <c r="E27" s="86">
        <f t="shared" si="9"/>
        <v>0</v>
      </c>
      <c r="F27" s="86">
        <f t="shared" si="9"/>
        <v>0</v>
      </c>
      <c r="G27" s="86">
        <f t="shared" si="9"/>
        <v>0</v>
      </c>
      <c r="H27" s="86">
        <f t="shared" si="9"/>
        <v>0</v>
      </c>
      <c r="I27" s="86">
        <f t="shared" si="9"/>
        <v>0</v>
      </c>
      <c r="J27" s="86">
        <f t="shared" si="9"/>
        <v>0</v>
      </c>
      <c r="K27" s="324">
        <f t="shared" si="9"/>
        <v>0</v>
      </c>
      <c r="L27" s="324">
        <f t="shared" si="9"/>
        <v>0</v>
      </c>
      <c r="M27" s="86">
        <f t="shared" si="9"/>
        <v>0</v>
      </c>
      <c r="N27" s="86">
        <f t="shared" si="9"/>
        <v>0</v>
      </c>
      <c r="O27" s="86">
        <f t="shared" si="9"/>
        <v>0</v>
      </c>
      <c r="P27" s="86">
        <f t="shared" si="9"/>
        <v>0</v>
      </c>
      <c r="Q27" s="86">
        <f t="shared" si="9"/>
        <v>0</v>
      </c>
      <c r="R27" s="86">
        <f t="shared" si="10"/>
        <v>0</v>
      </c>
      <c r="S27" s="86">
        <f t="shared" si="10"/>
        <v>0</v>
      </c>
      <c r="T27" s="86">
        <f t="shared" si="10"/>
        <v>0</v>
      </c>
      <c r="U27" s="324">
        <f t="shared" si="10"/>
        <v>0</v>
      </c>
      <c r="V27" s="324">
        <f t="shared" si="10"/>
        <v>0</v>
      </c>
      <c r="W27" s="86">
        <f t="shared" si="10"/>
        <v>0</v>
      </c>
      <c r="X27" s="86">
        <f t="shared" si="10"/>
        <v>0</v>
      </c>
      <c r="Y27" s="86">
        <f t="shared" si="10"/>
        <v>0</v>
      </c>
      <c r="Z27" s="86">
        <f t="shared" si="10"/>
        <v>0</v>
      </c>
      <c r="AA27" s="86">
        <f t="shared" si="10"/>
        <v>0</v>
      </c>
      <c r="AB27" s="86">
        <f t="shared" si="10"/>
        <v>0</v>
      </c>
      <c r="AC27" s="86">
        <f t="shared" si="10"/>
        <v>0</v>
      </c>
      <c r="AD27" s="86">
        <f t="shared" si="10"/>
        <v>0</v>
      </c>
      <c r="AE27" s="324">
        <f t="shared" si="10"/>
        <v>0</v>
      </c>
      <c r="AF27" s="324">
        <f t="shared" si="10"/>
        <v>0</v>
      </c>
      <c r="AG27" s="86">
        <f t="shared" si="11"/>
        <v>0</v>
      </c>
      <c r="AI27" s="48"/>
    </row>
    <row r="28" spans="1:45" x14ac:dyDescent="0.2">
      <c r="A28" s="6" t="str">
        <f>VLOOKUP(B28,by_src_allpol!$J$22:$K$55,2,FALSE)</f>
        <v>N</v>
      </c>
      <c r="B28" s="6" t="str">
        <f t="shared" si="9"/>
        <v>Dewatering engines</v>
      </c>
      <c r="C28" s="86">
        <f t="shared" si="9"/>
        <v>10.676266808396875</v>
      </c>
      <c r="D28" s="86">
        <f t="shared" si="9"/>
        <v>8.0230396557340964E-3</v>
      </c>
      <c r="E28" s="86">
        <f t="shared" si="9"/>
        <v>0</v>
      </c>
      <c r="F28" s="86">
        <f t="shared" si="9"/>
        <v>30.295407855004107</v>
      </c>
      <c r="G28" s="86">
        <f t="shared" si="9"/>
        <v>4.6867910188171561E-5</v>
      </c>
      <c r="H28" s="86">
        <f t="shared" si="9"/>
        <v>0</v>
      </c>
      <c r="I28" s="86">
        <f t="shared" si="9"/>
        <v>5.2071430285819984</v>
      </c>
      <c r="J28" s="86">
        <f t="shared" si="9"/>
        <v>0</v>
      </c>
      <c r="K28" s="324">
        <f t="shared" si="9"/>
        <v>0.99125671524009551</v>
      </c>
      <c r="L28" s="324">
        <f t="shared" si="9"/>
        <v>0</v>
      </c>
      <c r="M28" s="86">
        <f t="shared" si="9"/>
        <v>0</v>
      </c>
      <c r="N28" s="86">
        <f t="shared" si="9"/>
        <v>0</v>
      </c>
      <c r="O28" s="86">
        <f t="shared" si="9"/>
        <v>0</v>
      </c>
      <c r="P28" s="86">
        <f t="shared" si="9"/>
        <v>0</v>
      </c>
      <c r="Q28" s="86">
        <f t="shared" si="9"/>
        <v>0</v>
      </c>
      <c r="R28" s="86">
        <f t="shared" si="10"/>
        <v>0</v>
      </c>
      <c r="S28" s="86">
        <f t="shared" si="10"/>
        <v>0</v>
      </c>
      <c r="T28" s="86">
        <f t="shared" si="10"/>
        <v>0</v>
      </c>
      <c r="U28" s="324">
        <f t="shared" si="10"/>
        <v>0</v>
      </c>
      <c r="V28" s="324">
        <f t="shared" si="10"/>
        <v>0</v>
      </c>
      <c r="W28" s="86">
        <f t="shared" si="10"/>
        <v>10.676266808396875</v>
      </c>
      <c r="X28" s="86">
        <f t="shared" si="10"/>
        <v>8.0230396557340964E-3</v>
      </c>
      <c r="Y28" s="86">
        <f t="shared" si="10"/>
        <v>0</v>
      </c>
      <c r="Z28" s="86">
        <f t="shared" si="10"/>
        <v>30.295407855004107</v>
      </c>
      <c r="AA28" s="86">
        <f t="shared" si="10"/>
        <v>4.6867910188171561E-5</v>
      </c>
      <c r="AB28" s="86">
        <f t="shared" si="10"/>
        <v>0</v>
      </c>
      <c r="AC28" s="86">
        <f t="shared" si="10"/>
        <v>5.2071430285819984</v>
      </c>
      <c r="AD28" s="86">
        <f t="shared" si="10"/>
        <v>0</v>
      </c>
      <c r="AE28" s="324">
        <f t="shared" si="10"/>
        <v>0.99125671524009551</v>
      </c>
      <c r="AF28" s="324">
        <f t="shared" si="10"/>
        <v>0</v>
      </c>
      <c r="AG28" s="86">
        <f t="shared" si="11"/>
        <v>47.178144314788995</v>
      </c>
      <c r="AI28" s="48"/>
    </row>
    <row r="29" spans="1:45" x14ac:dyDescent="0.2">
      <c r="A29" s="6" t="str">
        <f>VLOOKUP(B29,by_src_allpol!$J$22:$K$55,2,FALSE)</f>
        <v>Y</v>
      </c>
      <c r="B29" s="6" t="str">
        <f t="shared" si="9"/>
        <v>Drill rigs</v>
      </c>
      <c r="C29" s="86">
        <f t="shared" si="9"/>
        <v>9.3014022246619366</v>
      </c>
      <c r="D29" s="86">
        <f t="shared" si="9"/>
        <v>0.30663963378006381</v>
      </c>
      <c r="E29" s="86">
        <f t="shared" si="9"/>
        <v>1.9420510139404044</v>
      </c>
      <c r="F29" s="86">
        <f t="shared" si="9"/>
        <v>7.9726304782816602</v>
      </c>
      <c r="G29" s="86">
        <f t="shared" si="9"/>
        <v>3.3219293659506919</v>
      </c>
      <c r="H29" s="86">
        <f t="shared" si="9"/>
        <v>0.81770569008017024</v>
      </c>
      <c r="I29" s="86">
        <f t="shared" si="9"/>
        <v>1.7376245914203619</v>
      </c>
      <c r="J29" s="86">
        <f t="shared" si="9"/>
        <v>0.61327926756012763</v>
      </c>
      <c r="K29" s="324">
        <f t="shared" si="9"/>
        <v>1.0732387182302234</v>
      </c>
      <c r="L29" s="324">
        <f t="shared" si="9"/>
        <v>0</v>
      </c>
      <c r="M29" s="86">
        <f t="shared" si="9"/>
        <v>0</v>
      </c>
      <c r="N29" s="86">
        <f t="shared" si="9"/>
        <v>0</v>
      </c>
      <c r="O29" s="86">
        <f t="shared" si="9"/>
        <v>0</v>
      </c>
      <c r="P29" s="86">
        <f t="shared" si="9"/>
        <v>5.110660563001064E-2</v>
      </c>
      <c r="Q29" s="86">
        <f t="shared" si="9"/>
        <v>0</v>
      </c>
      <c r="R29" s="86">
        <f t="shared" si="10"/>
        <v>0</v>
      </c>
      <c r="S29" s="86">
        <f t="shared" si="10"/>
        <v>0</v>
      </c>
      <c r="T29" s="86">
        <f t="shared" si="10"/>
        <v>0</v>
      </c>
      <c r="U29" s="324">
        <f t="shared" si="10"/>
        <v>0</v>
      </c>
      <c r="V29" s="324">
        <f t="shared" si="10"/>
        <v>0</v>
      </c>
      <c r="W29" s="86">
        <f t="shared" si="10"/>
        <v>9.3014022246619366</v>
      </c>
      <c r="X29" s="86">
        <f t="shared" si="10"/>
        <v>0.30663963378006381</v>
      </c>
      <c r="Y29" s="86">
        <f t="shared" si="10"/>
        <v>1.9420510139404044</v>
      </c>
      <c r="Z29" s="86">
        <f t="shared" si="10"/>
        <v>7.9215238726516493</v>
      </c>
      <c r="AA29" s="86">
        <f t="shared" si="10"/>
        <v>3.3219293659506919</v>
      </c>
      <c r="AB29" s="86">
        <f t="shared" si="10"/>
        <v>0.81770569008017024</v>
      </c>
      <c r="AC29" s="86">
        <f t="shared" si="10"/>
        <v>1.7376245914203619</v>
      </c>
      <c r="AD29" s="86">
        <f t="shared" si="10"/>
        <v>0.61327926756012763</v>
      </c>
      <c r="AE29" s="324">
        <f t="shared" si="10"/>
        <v>1.0732387182302234</v>
      </c>
      <c r="AF29" s="324">
        <f t="shared" si="10"/>
        <v>0</v>
      </c>
      <c r="AG29" s="86">
        <f t="shared" si="11"/>
        <v>27.086500983905641</v>
      </c>
      <c r="AI29" s="48"/>
    </row>
    <row r="30" spans="1:45" x14ac:dyDescent="0.2">
      <c r="A30" s="6" t="str">
        <f>VLOOKUP(B30,by_src_allpol!$J$22:$K$55,2,FALSE)</f>
        <v>Y</v>
      </c>
      <c r="B30" s="6" t="str">
        <f t="shared" si="9"/>
        <v>Fugitives</v>
      </c>
      <c r="C30" s="86">
        <f t="shared" si="9"/>
        <v>473.26263679050879</v>
      </c>
      <c r="D30" s="86">
        <f t="shared" si="9"/>
        <v>304.27511952825199</v>
      </c>
      <c r="E30" s="86">
        <f t="shared" si="9"/>
        <v>91.698514059801241</v>
      </c>
      <c r="F30" s="86">
        <f t="shared" si="9"/>
        <v>65.950010340088369</v>
      </c>
      <c r="G30" s="86">
        <f t="shared" si="9"/>
        <v>406.25741671763979</v>
      </c>
      <c r="H30" s="86">
        <f t="shared" si="9"/>
        <v>73.122772850804495</v>
      </c>
      <c r="I30" s="86">
        <f t="shared" si="9"/>
        <v>3.6584559564483956</v>
      </c>
      <c r="J30" s="86">
        <f t="shared" si="9"/>
        <v>242.29126204503967</v>
      </c>
      <c r="K30" s="324">
        <f t="shared" si="9"/>
        <v>19.640786940496284</v>
      </c>
      <c r="L30" s="324">
        <f t="shared" si="9"/>
        <v>11.126597940310612</v>
      </c>
      <c r="M30" s="86">
        <f t="shared" si="9"/>
        <v>0</v>
      </c>
      <c r="N30" s="86">
        <f t="shared" si="9"/>
        <v>0</v>
      </c>
      <c r="O30" s="86">
        <f t="shared" si="9"/>
        <v>0</v>
      </c>
      <c r="P30" s="86">
        <f t="shared" si="9"/>
        <v>0</v>
      </c>
      <c r="Q30" s="86">
        <f t="shared" si="9"/>
        <v>0</v>
      </c>
      <c r="R30" s="86">
        <f t="shared" si="10"/>
        <v>0</v>
      </c>
      <c r="S30" s="86">
        <f t="shared" si="10"/>
        <v>0</v>
      </c>
      <c r="T30" s="86">
        <f t="shared" si="10"/>
        <v>0</v>
      </c>
      <c r="U30" s="324">
        <f t="shared" si="10"/>
        <v>10.428648316961503</v>
      </c>
      <c r="V30" s="324">
        <f t="shared" si="10"/>
        <v>0</v>
      </c>
      <c r="W30" s="86">
        <f t="shared" si="10"/>
        <v>473.26263679050879</v>
      </c>
      <c r="X30" s="86">
        <f t="shared" si="10"/>
        <v>304.27511952825199</v>
      </c>
      <c r="Y30" s="86">
        <f t="shared" si="10"/>
        <v>91.698514059801241</v>
      </c>
      <c r="Z30" s="86">
        <f t="shared" si="10"/>
        <v>65.950010340088369</v>
      </c>
      <c r="AA30" s="86">
        <f t="shared" si="10"/>
        <v>406.25741671763979</v>
      </c>
      <c r="AB30" s="86">
        <f t="shared" si="10"/>
        <v>73.122772850804495</v>
      </c>
      <c r="AC30" s="86">
        <f t="shared" si="10"/>
        <v>3.6584559564483956</v>
      </c>
      <c r="AD30" s="86">
        <f t="shared" si="10"/>
        <v>242.29126204503967</v>
      </c>
      <c r="AE30" s="324">
        <f t="shared" si="10"/>
        <v>9.2121386235347771</v>
      </c>
      <c r="AF30" s="324">
        <f t="shared" si="10"/>
        <v>11.126597940310612</v>
      </c>
      <c r="AG30" s="86">
        <f t="shared" si="11"/>
        <v>1691.2835731693899</v>
      </c>
      <c r="AI30" s="48"/>
    </row>
    <row r="31" spans="1:45" x14ac:dyDescent="0.2">
      <c r="A31" s="6" t="str">
        <f>VLOOKUP(B31,by_src_allpol!$J$22:$K$55,2,FALSE)</f>
        <v>N</v>
      </c>
      <c r="B31" s="6" t="str">
        <f t="shared" si="9"/>
        <v>Gas Plant Truck Loading</v>
      </c>
      <c r="C31" s="86">
        <f t="shared" si="9"/>
        <v>0</v>
      </c>
      <c r="D31" s="86">
        <f t="shared" si="9"/>
        <v>0</v>
      </c>
      <c r="E31" s="86">
        <f t="shared" si="9"/>
        <v>0</v>
      </c>
      <c r="F31" s="86">
        <f t="shared" si="9"/>
        <v>0</v>
      </c>
      <c r="G31" s="86">
        <f t="shared" si="9"/>
        <v>0</v>
      </c>
      <c r="H31" s="86">
        <f t="shared" si="9"/>
        <v>0</v>
      </c>
      <c r="I31" s="86">
        <f t="shared" si="9"/>
        <v>0</v>
      </c>
      <c r="J31" s="86">
        <f t="shared" si="9"/>
        <v>0</v>
      </c>
      <c r="K31" s="324">
        <f t="shared" si="9"/>
        <v>0</v>
      </c>
      <c r="L31" s="324">
        <f t="shared" si="9"/>
        <v>0</v>
      </c>
      <c r="M31" s="86">
        <f t="shared" si="9"/>
        <v>0</v>
      </c>
      <c r="N31" s="86">
        <f t="shared" si="9"/>
        <v>0</v>
      </c>
      <c r="O31" s="86">
        <f t="shared" si="9"/>
        <v>0</v>
      </c>
      <c r="P31" s="86">
        <f t="shared" si="9"/>
        <v>0</v>
      </c>
      <c r="Q31" s="86">
        <f t="shared" si="9"/>
        <v>0</v>
      </c>
      <c r="R31" s="86">
        <f t="shared" si="10"/>
        <v>0</v>
      </c>
      <c r="S31" s="86">
        <f t="shared" si="10"/>
        <v>0</v>
      </c>
      <c r="T31" s="86">
        <f t="shared" si="10"/>
        <v>0</v>
      </c>
      <c r="U31" s="324">
        <f t="shared" si="10"/>
        <v>0</v>
      </c>
      <c r="V31" s="324">
        <f t="shared" si="10"/>
        <v>0</v>
      </c>
      <c r="W31" s="86">
        <f t="shared" si="10"/>
        <v>0</v>
      </c>
      <c r="X31" s="86">
        <f t="shared" si="10"/>
        <v>0</v>
      </c>
      <c r="Y31" s="86">
        <f t="shared" si="10"/>
        <v>0</v>
      </c>
      <c r="Z31" s="86">
        <f t="shared" si="10"/>
        <v>0</v>
      </c>
      <c r="AA31" s="86">
        <f t="shared" si="10"/>
        <v>0</v>
      </c>
      <c r="AB31" s="86">
        <f t="shared" si="10"/>
        <v>0</v>
      </c>
      <c r="AC31" s="86">
        <f t="shared" si="10"/>
        <v>0</v>
      </c>
      <c r="AD31" s="86">
        <f t="shared" si="10"/>
        <v>0</v>
      </c>
      <c r="AE31" s="324">
        <f t="shared" si="10"/>
        <v>0</v>
      </c>
      <c r="AF31" s="324">
        <f t="shared" si="10"/>
        <v>0</v>
      </c>
      <c r="AG31" s="86">
        <f t="shared" si="11"/>
        <v>0</v>
      </c>
      <c r="AI31" s="181"/>
    </row>
    <row r="32" spans="1:45" x14ac:dyDescent="0.2">
      <c r="A32" s="6" t="str">
        <f>VLOOKUP(B32,by_src_allpol!$J$22:$K$55,2,FALSE)</f>
        <v>N</v>
      </c>
      <c r="B32" s="6" t="str">
        <f t="shared" si="9"/>
        <v>Gas Well Truck Loading</v>
      </c>
      <c r="C32" s="86">
        <f t="shared" si="9"/>
        <v>7.4898381413617718</v>
      </c>
      <c r="D32" s="86">
        <f t="shared" si="9"/>
        <v>8.6854905418408155</v>
      </c>
      <c r="E32" s="86">
        <f t="shared" si="9"/>
        <v>1.2653585860642285</v>
      </c>
      <c r="F32" s="86">
        <f t="shared" si="9"/>
        <v>0.44491068174219067</v>
      </c>
      <c r="G32" s="86">
        <f t="shared" si="9"/>
        <v>8.2358107813712369</v>
      </c>
      <c r="H32" s="86">
        <f t="shared" si="9"/>
        <v>0</v>
      </c>
      <c r="I32" s="86">
        <f t="shared" si="9"/>
        <v>0</v>
      </c>
      <c r="J32" s="86">
        <f t="shared" si="9"/>
        <v>0.31082193333727764</v>
      </c>
      <c r="K32" s="324">
        <f t="shared" si="9"/>
        <v>0</v>
      </c>
      <c r="L32" s="324">
        <f t="shared" si="9"/>
        <v>0</v>
      </c>
      <c r="M32" s="86">
        <f t="shared" si="9"/>
        <v>0</v>
      </c>
      <c r="N32" s="86">
        <f t="shared" si="9"/>
        <v>0</v>
      </c>
      <c r="O32" s="86">
        <f t="shared" si="9"/>
        <v>0</v>
      </c>
      <c r="P32" s="86">
        <f t="shared" si="9"/>
        <v>0</v>
      </c>
      <c r="Q32" s="86">
        <f t="shared" si="9"/>
        <v>0</v>
      </c>
      <c r="R32" s="86">
        <f t="shared" si="10"/>
        <v>0</v>
      </c>
      <c r="S32" s="86">
        <f t="shared" si="10"/>
        <v>0</v>
      </c>
      <c r="T32" s="86">
        <f t="shared" si="10"/>
        <v>0</v>
      </c>
      <c r="U32" s="324">
        <f t="shared" si="10"/>
        <v>0</v>
      </c>
      <c r="V32" s="324">
        <f t="shared" si="10"/>
        <v>0</v>
      </c>
      <c r="W32" s="86">
        <f t="shared" si="10"/>
        <v>7.4898381413617718</v>
      </c>
      <c r="X32" s="86">
        <f t="shared" si="10"/>
        <v>8.6854905418408155</v>
      </c>
      <c r="Y32" s="86">
        <f t="shared" si="10"/>
        <v>1.2653585860642285</v>
      </c>
      <c r="Z32" s="86">
        <f t="shared" si="10"/>
        <v>0.44491068174219067</v>
      </c>
      <c r="AA32" s="86">
        <f t="shared" si="10"/>
        <v>8.2358107813712369</v>
      </c>
      <c r="AB32" s="86">
        <f t="shared" si="10"/>
        <v>0</v>
      </c>
      <c r="AC32" s="86">
        <f t="shared" si="10"/>
        <v>0</v>
      </c>
      <c r="AD32" s="86">
        <f t="shared" si="10"/>
        <v>0.31082193333727764</v>
      </c>
      <c r="AE32" s="324">
        <f t="shared" si="10"/>
        <v>0</v>
      </c>
      <c r="AF32" s="324">
        <f t="shared" si="10"/>
        <v>0</v>
      </c>
      <c r="AG32" s="86">
        <f t="shared" si="11"/>
        <v>26.432230665717515</v>
      </c>
      <c r="AI32" s="48"/>
    </row>
    <row r="33" spans="1:35" x14ac:dyDescent="0.2">
      <c r="A33" s="6" t="str">
        <f>VLOOKUP(B33,by_src_allpol!$J$22:$K$55,2,FALSE)</f>
        <v>N</v>
      </c>
      <c r="B33" s="6" t="str">
        <f t="shared" si="9"/>
        <v>Generator</v>
      </c>
      <c r="C33" s="86">
        <f t="shared" si="9"/>
        <v>0</v>
      </c>
      <c r="D33" s="86">
        <f t="shared" si="9"/>
        <v>0</v>
      </c>
      <c r="E33" s="86">
        <f t="shared" si="9"/>
        <v>0</v>
      </c>
      <c r="F33" s="86">
        <f t="shared" si="9"/>
        <v>0</v>
      </c>
      <c r="G33" s="86">
        <f t="shared" si="9"/>
        <v>0</v>
      </c>
      <c r="H33" s="86">
        <f t="shared" si="9"/>
        <v>0</v>
      </c>
      <c r="I33" s="86">
        <f t="shared" si="9"/>
        <v>0</v>
      </c>
      <c r="J33" s="86">
        <f t="shared" si="9"/>
        <v>0</v>
      </c>
      <c r="K33" s="324">
        <f t="shared" si="9"/>
        <v>6.5584952886246661</v>
      </c>
      <c r="L33" s="324">
        <f t="shared" si="9"/>
        <v>0</v>
      </c>
      <c r="M33" s="86">
        <f t="shared" si="9"/>
        <v>0</v>
      </c>
      <c r="N33" s="86">
        <f t="shared" si="9"/>
        <v>0</v>
      </c>
      <c r="O33" s="86">
        <f t="shared" si="9"/>
        <v>0</v>
      </c>
      <c r="P33" s="86">
        <f t="shared" si="9"/>
        <v>0</v>
      </c>
      <c r="Q33" s="86">
        <f t="shared" si="9"/>
        <v>0</v>
      </c>
      <c r="R33" s="86">
        <f t="shared" si="10"/>
        <v>0</v>
      </c>
      <c r="S33" s="86">
        <f t="shared" si="10"/>
        <v>0</v>
      </c>
      <c r="T33" s="86">
        <f t="shared" si="10"/>
        <v>0</v>
      </c>
      <c r="U33" s="324">
        <f t="shared" si="10"/>
        <v>6.5584952886246661</v>
      </c>
      <c r="V33" s="324">
        <f t="shared" si="10"/>
        <v>0</v>
      </c>
      <c r="W33" s="86">
        <f t="shared" si="10"/>
        <v>0</v>
      </c>
      <c r="X33" s="86">
        <f t="shared" si="10"/>
        <v>0</v>
      </c>
      <c r="Y33" s="86">
        <f t="shared" si="10"/>
        <v>0</v>
      </c>
      <c r="Z33" s="86">
        <f t="shared" si="10"/>
        <v>0</v>
      </c>
      <c r="AA33" s="86">
        <f t="shared" si="10"/>
        <v>0</v>
      </c>
      <c r="AB33" s="86">
        <f t="shared" si="10"/>
        <v>0</v>
      </c>
      <c r="AC33" s="86">
        <f t="shared" si="10"/>
        <v>0</v>
      </c>
      <c r="AD33" s="86">
        <f t="shared" si="10"/>
        <v>0</v>
      </c>
      <c r="AE33" s="324">
        <f t="shared" si="10"/>
        <v>0</v>
      </c>
      <c r="AF33" s="324">
        <f t="shared" si="10"/>
        <v>0</v>
      </c>
      <c r="AG33" s="86">
        <f t="shared" si="11"/>
        <v>6.5584952886246661</v>
      </c>
      <c r="AI33" s="181"/>
    </row>
    <row r="34" spans="1:35" x14ac:dyDescent="0.2">
      <c r="A34" s="6" t="str">
        <f>VLOOKUP(B34,by_src_allpol!$J$22:$K$55,2,FALSE)</f>
        <v>Y</v>
      </c>
      <c r="B34" s="6" t="str">
        <f t="shared" si="9"/>
        <v>Heaters</v>
      </c>
      <c r="C34" s="86">
        <f t="shared" si="9"/>
        <v>23.881030337406628</v>
      </c>
      <c r="D34" s="86">
        <f t="shared" si="9"/>
        <v>30.306714777293866</v>
      </c>
      <c r="E34" s="86">
        <f t="shared" si="9"/>
        <v>0.65467079461055133</v>
      </c>
      <c r="F34" s="86">
        <f t="shared" si="9"/>
        <v>8.4529203551106828</v>
      </c>
      <c r="G34" s="86">
        <f t="shared" si="9"/>
        <v>3.5268819080954135</v>
      </c>
      <c r="H34" s="86">
        <f t="shared" si="9"/>
        <v>0.38211956421829252</v>
      </c>
      <c r="I34" s="86">
        <f t="shared" si="9"/>
        <v>4.0521146847980392</v>
      </c>
      <c r="J34" s="86">
        <f t="shared" si="9"/>
        <v>1.8612100702785068</v>
      </c>
      <c r="K34" s="324">
        <f t="shared" si="9"/>
        <v>1.3603948475611347</v>
      </c>
      <c r="L34" s="324">
        <f t="shared" si="9"/>
        <v>7.9437042023874416E-2</v>
      </c>
      <c r="M34" s="86">
        <f t="shared" si="9"/>
        <v>0</v>
      </c>
      <c r="N34" s="86">
        <f t="shared" si="9"/>
        <v>0</v>
      </c>
      <c r="O34" s="86">
        <f t="shared" si="9"/>
        <v>0</v>
      </c>
      <c r="P34" s="86">
        <f t="shared" si="9"/>
        <v>0</v>
      </c>
      <c r="Q34" s="86">
        <f t="shared" si="9"/>
        <v>0</v>
      </c>
      <c r="R34" s="86">
        <f t="shared" si="10"/>
        <v>0</v>
      </c>
      <c r="S34" s="86">
        <f t="shared" si="10"/>
        <v>0</v>
      </c>
      <c r="T34" s="86">
        <f t="shared" si="10"/>
        <v>0</v>
      </c>
      <c r="U34" s="324">
        <f t="shared" si="10"/>
        <v>7.2589021159747316E-2</v>
      </c>
      <c r="V34" s="324">
        <f t="shared" si="10"/>
        <v>0</v>
      </c>
      <c r="W34" s="86">
        <f t="shared" si="10"/>
        <v>23.881030337406628</v>
      </c>
      <c r="X34" s="86">
        <f t="shared" si="10"/>
        <v>30.306714777293866</v>
      </c>
      <c r="Y34" s="86">
        <f t="shared" si="10"/>
        <v>0.65467079461055133</v>
      </c>
      <c r="Z34" s="86">
        <f t="shared" si="10"/>
        <v>8.4529203551106828</v>
      </c>
      <c r="AA34" s="86">
        <f t="shared" si="10"/>
        <v>3.5268819080954135</v>
      </c>
      <c r="AB34" s="86">
        <f t="shared" si="10"/>
        <v>0.38211956421829252</v>
      </c>
      <c r="AC34" s="86">
        <f t="shared" si="10"/>
        <v>4.0521146847980392</v>
      </c>
      <c r="AD34" s="86">
        <f t="shared" si="10"/>
        <v>1.8612100702785068</v>
      </c>
      <c r="AE34" s="324">
        <f t="shared" si="10"/>
        <v>1.2878058264013874</v>
      </c>
      <c r="AF34" s="324">
        <f t="shared" si="10"/>
        <v>7.9437042023874416E-2</v>
      </c>
      <c r="AG34" s="86">
        <f t="shared" si="11"/>
        <v>74.557494381396978</v>
      </c>
      <c r="AI34" s="48"/>
    </row>
    <row r="35" spans="1:35" x14ac:dyDescent="0.2">
      <c r="A35" s="6" t="str">
        <f>VLOOKUP(B35,by_src_allpol!$J$22:$K$55,2,FALSE)</f>
        <v>N</v>
      </c>
      <c r="B35" s="6" t="str">
        <f t="shared" si="9"/>
        <v>Initial completion Flaring</v>
      </c>
      <c r="C35" s="86">
        <f t="shared" si="9"/>
        <v>0</v>
      </c>
      <c r="D35" s="86">
        <f t="shared" si="9"/>
        <v>0</v>
      </c>
      <c r="E35" s="86">
        <f t="shared" si="9"/>
        <v>0</v>
      </c>
      <c r="F35" s="86">
        <f t="shared" si="9"/>
        <v>0</v>
      </c>
      <c r="G35" s="86">
        <f t="shared" si="9"/>
        <v>0</v>
      </c>
      <c r="H35" s="86">
        <f t="shared" si="9"/>
        <v>0</v>
      </c>
      <c r="I35" s="86">
        <f t="shared" si="9"/>
        <v>0</v>
      </c>
      <c r="J35" s="86">
        <f t="shared" si="9"/>
        <v>0</v>
      </c>
      <c r="K35" s="324">
        <f t="shared" si="9"/>
        <v>0</v>
      </c>
      <c r="L35" s="324">
        <f t="shared" si="9"/>
        <v>0</v>
      </c>
      <c r="M35" s="86">
        <f t="shared" si="9"/>
        <v>0</v>
      </c>
      <c r="N35" s="86">
        <f t="shared" si="9"/>
        <v>0</v>
      </c>
      <c r="O35" s="86">
        <f t="shared" si="9"/>
        <v>0</v>
      </c>
      <c r="P35" s="86">
        <f t="shared" si="9"/>
        <v>0</v>
      </c>
      <c r="Q35" s="86">
        <f t="shared" si="9"/>
        <v>0</v>
      </c>
      <c r="R35" s="86">
        <f t="shared" si="10"/>
        <v>0</v>
      </c>
      <c r="S35" s="86">
        <f t="shared" si="10"/>
        <v>0</v>
      </c>
      <c r="T35" s="86">
        <f t="shared" si="10"/>
        <v>0</v>
      </c>
      <c r="U35" s="324">
        <f t="shared" si="10"/>
        <v>0</v>
      </c>
      <c r="V35" s="324">
        <f t="shared" si="10"/>
        <v>0</v>
      </c>
      <c r="W35" s="86">
        <f t="shared" si="10"/>
        <v>0</v>
      </c>
      <c r="X35" s="86">
        <f t="shared" si="10"/>
        <v>0</v>
      </c>
      <c r="Y35" s="86">
        <f t="shared" si="10"/>
        <v>0</v>
      </c>
      <c r="Z35" s="86">
        <f t="shared" si="10"/>
        <v>0</v>
      </c>
      <c r="AA35" s="86">
        <f t="shared" si="10"/>
        <v>0</v>
      </c>
      <c r="AB35" s="86">
        <f t="shared" si="10"/>
        <v>0</v>
      </c>
      <c r="AC35" s="86">
        <f t="shared" si="10"/>
        <v>0</v>
      </c>
      <c r="AD35" s="86">
        <f t="shared" si="10"/>
        <v>0</v>
      </c>
      <c r="AE35" s="324">
        <f t="shared" si="10"/>
        <v>0</v>
      </c>
      <c r="AF35" s="324">
        <f t="shared" si="10"/>
        <v>0</v>
      </c>
      <c r="AG35" s="86">
        <f t="shared" si="11"/>
        <v>0</v>
      </c>
      <c r="AI35" s="181"/>
    </row>
    <row r="36" spans="1:35" x14ac:dyDescent="0.2">
      <c r="A36" s="6" t="str">
        <f>VLOOKUP(B36,by_src_allpol!$J$22:$K$55,2,FALSE)</f>
        <v>Y</v>
      </c>
      <c r="B36" s="6" t="str">
        <f t="shared" si="9"/>
        <v>Miscellaneous engines</v>
      </c>
      <c r="C36" s="86">
        <f t="shared" si="9"/>
        <v>246.83665644727824</v>
      </c>
      <c r="D36" s="86">
        <f t="shared" si="9"/>
        <v>18.331444432792555</v>
      </c>
      <c r="E36" s="86">
        <f t="shared" si="9"/>
        <v>8.353127205791079</v>
      </c>
      <c r="F36" s="86">
        <f t="shared" si="9"/>
        <v>61.792171129031914</v>
      </c>
      <c r="G36" s="86">
        <f t="shared" si="9"/>
        <v>34.793046583117231</v>
      </c>
      <c r="H36" s="86">
        <f t="shared" si="9"/>
        <v>4.8755700636311952</v>
      </c>
      <c r="I36" s="86">
        <f t="shared" si="9"/>
        <v>51.446875510144224</v>
      </c>
      <c r="J36" s="86">
        <f t="shared" si="9"/>
        <v>22.071128997728312</v>
      </c>
      <c r="K36" s="324">
        <f t="shared" si="9"/>
        <v>16.566453119435028</v>
      </c>
      <c r="L36" s="324">
        <f t="shared" si="9"/>
        <v>1.0135593680666999</v>
      </c>
      <c r="M36" s="86">
        <f t="shared" si="9"/>
        <v>0</v>
      </c>
      <c r="N36" s="86">
        <f t="shared" si="9"/>
        <v>0</v>
      </c>
      <c r="O36" s="86">
        <f t="shared" si="9"/>
        <v>0</v>
      </c>
      <c r="P36" s="86">
        <f t="shared" si="9"/>
        <v>0</v>
      </c>
      <c r="Q36" s="86">
        <f t="shared" si="9"/>
        <v>0</v>
      </c>
      <c r="R36" s="86">
        <f t="shared" si="10"/>
        <v>0</v>
      </c>
      <c r="S36" s="86">
        <f t="shared" si="10"/>
        <v>0</v>
      </c>
      <c r="T36" s="86">
        <f t="shared" si="10"/>
        <v>0</v>
      </c>
      <c r="U36" s="324">
        <f t="shared" si="10"/>
        <v>0.92618356047474304</v>
      </c>
      <c r="V36" s="324">
        <f t="shared" si="10"/>
        <v>0</v>
      </c>
      <c r="W36" s="86">
        <f t="shared" si="10"/>
        <v>246.83665644727824</v>
      </c>
      <c r="X36" s="86">
        <f t="shared" si="10"/>
        <v>18.331444432792555</v>
      </c>
      <c r="Y36" s="86">
        <f t="shared" si="10"/>
        <v>8.353127205791079</v>
      </c>
      <c r="Z36" s="86">
        <f t="shared" si="10"/>
        <v>61.792171129031914</v>
      </c>
      <c r="AA36" s="86">
        <f t="shared" si="10"/>
        <v>34.793046583117231</v>
      </c>
      <c r="AB36" s="86">
        <f t="shared" si="10"/>
        <v>4.8755700636311952</v>
      </c>
      <c r="AC36" s="86">
        <f t="shared" si="10"/>
        <v>51.446875510144224</v>
      </c>
      <c r="AD36" s="86">
        <f t="shared" si="10"/>
        <v>22.071128997728312</v>
      </c>
      <c r="AE36" s="324">
        <f t="shared" si="10"/>
        <v>15.640269558960284</v>
      </c>
      <c r="AF36" s="324">
        <f t="shared" si="10"/>
        <v>1.0135593680666999</v>
      </c>
      <c r="AG36" s="86">
        <f t="shared" si="11"/>
        <v>466.08003285701648</v>
      </c>
      <c r="AI36" s="48"/>
    </row>
    <row r="37" spans="1:35" x14ac:dyDescent="0.2">
      <c r="A37" s="6" t="str">
        <f>VLOOKUP(B37,by_src_allpol!$J$22:$K$55,2,FALSE)</f>
        <v>N</v>
      </c>
      <c r="B37" s="6" t="str">
        <f t="shared" ref="B37:AF45" si="12">B82</f>
        <v>Natural Gas Production, Other Not Classified</v>
      </c>
      <c r="C37" s="86">
        <f t="shared" si="12"/>
        <v>65.384210682443907</v>
      </c>
      <c r="D37" s="86">
        <f t="shared" si="12"/>
        <v>0</v>
      </c>
      <c r="E37" s="86">
        <f t="shared" si="12"/>
        <v>0</v>
      </c>
      <c r="F37" s="86">
        <f t="shared" si="12"/>
        <v>0</v>
      </c>
      <c r="G37" s="86">
        <f t="shared" si="12"/>
        <v>0</v>
      </c>
      <c r="H37" s="86">
        <f t="shared" si="12"/>
        <v>0</v>
      </c>
      <c r="I37" s="86">
        <f t="shared" si="12"/>
        <v>0</v>
      </c>
      <c r="J37" s="86">
        <f t="shared" si="12"/>
        <v>0</v>
      </c>
      <c r="K37" s="324">
        <f t="shared" si="12"/>
        <v>0</v>
      </c>
      <c r="L37" s="324">
        <f t="shared" si="12"/>
        <v>0</v>
      </c>
      <c r="M37" s="86">
        <f t="shared" si="12"/>
        <v>0</v>
      </c>
      <c r="N37" s="86">
        <f t="shared" si="12"/>
        <v>0</v>
      </c>
      <c r="O37" s="86">
        <f t="shared" si="12"/>
        <v>0</v>
      </c>
      <c r="P37" s="86">
        <f t="shared" si="12"/>
        <v>0</v>
      </c>
      <c r="Q37" s="86">
        <f t="shared" si="12"/>
        <v>0</v>
      </c>
      <c r="R37" s="86">
        <f t="shared" si="12"/>
        <v>0</v>
      </c>
      <c r="S37" s="86">
        <f t="shared" si="12"/>
        <v>0</v>
      </c>
      <c r="T37" s="86">
        <f t="shared" si="12"/>
        <v>0</v>
      </c>
      <c r="U37" s="324">
        <f t="shared" si="12"/>
        <v>0</v>
      </c>
      <c r="V37" s="324">
        <f t="shared" si="12"/>
        <v>0</v>
      </c>
      <c r="W37" s="86">
        <f t="shared" si="12"/>
        <v>65.384210682443907</v>
      </c>
      <c r="X37" s="86">
        <f t="shared" si="12"/>
        <v>0</v>
      </c>
      <c r="Y37" s="86">
        <f t="shared" si="12"/>
        <v>0</v>
      </c>
      <c r="Z37" s="86">
        <f t="shared" si="12"/>
        <v>0</v>
      </c>
      <c r="AA37" s="86">
        <f t="shared" si="12"/>
        <v>0</v>
      </c>
      <c r="AB37" s="86">
        <f t="shared" si="12"/>
        <v>0</v>
      </c>
      <c r="AC37" s="86">
        <f t="shared" si="12"/>
        <v>0</v>
      </c>
      <c r="AD37" s="86">
        <f t="shared" si="12"/>
        <v>0</v>
      </c>
      <c r="AE37" s="324">
        <f t="shared" si="12"/>
        <v>0</v>
      </c>
      <c r="AF37" s="324">
        <f t="shared" si="12"/>
        <v>0</v>
      </c>
      <c r="AG37" s="86">
        <f t="shared" si="11"/>
        <v>65.384210682443907</v>
      </c>
      <c r="AI37" s="48"/>
    </row>
    <row r="38" spans="1:35" x14ac:dyDescent="0.2">
      <c r="A38" s="6" t="str">
        <f>VLOOKUP(B38,by_src_allpol!$J$22:$K$55,2,FALSE)</f>
        <v>N</v>
      </c>
      <c r="B38" s="6" t="str">
        <f t="shared" si="12"/>
        <v>Oil Tank</v>
      </c>
      <c r="C38" s="86">
        <f t="shared" si="12"/>
        <v>158.49271099999999</v>
      </c>
      <c r="D38" s="86">
        <f t="shared" si="12"/>
        <v>37.056926999999995</v>
      </c>
      <c r="E38" s="86">
        <f t="shared" si="12"/>
        <v>32.536358499999999</v>
      </c>
      <c r="F38" s="86">
        <f t="shared" si="12"/>
        <v>21.895470999999997</v>
      </c>
      <c r="G38" s="86">
        <f t="shared" si="12"/>
        <v>95.610499999999988</v>
      </c>
      <c r="H38" s="86">
        <f t="shared" si="12"/>
        <v>11.096235999999999</v>
      </c>
      <c r="I38" s="86">
        <f t="shared" si="12"/>
        <v>0.55082999999999993</v>
      </c>
      <c r="J38" s="86">
        <f t="shared" si="12"/>
        <v>19.427614999999999</v>
      </c>
      <c r="K38" s="324">
        <f t="shared" si="12"/>
        <v>1.2681989999999999</v>
      </c>
      <c r="L38" s="324">
        <f t="shared" si="12"/>
        <v>9.1149895000000001</v>
      </c>
      <c r="M38" s="86">
        <f t="shared" si="12"/>
        <v>0</v>
      </c>
      <c r="N38" s="86">
        <f t="shared" si="12"/>
        <v>0</v>
      </c>
      <c r="O38" s="86">
        <f t="shared" si="12"/>
        <v>0</v>
      </c>
      <c r="P38" s="86">
        <f t="shared" si="12"/>
        <v>0</v>
      </c>
      <c r="Q38" s="86">
        <f t="shared" si="12"/>
        <v>0</v>
      </c>
      <c r="R38" s="86">
        <f t="shared" si="12"/>
        <v>0</v>
      </c>
      <c r="S38" s="86">
        <f t="shared" si="12"/>
        <v>0</v>
      </c>
      <c r="T38" s="86">
        <f t="shared" si="12"/>
        <v>0</v>
      </c>
      <c r="U38" s="324">
        <f t="shared" si="12"/>
        <v>1.2681989999999999</v>
      </c>
      <c r="V38" s="324">
        <f t="shared" si="12"/>
        <v>0</v>
      </c>
      <c r="W38" s="86">
        <f t="shared" si="12"/>
        <v>158.49271099999999</v>
      </c>
      <c r="X38" s="86">
        <f t="shared" si="12"/>
        <v>37.056926999999995</v>
      </c>
      <c r="Y38" s="86">
        <f t="shared" si="12"/>
        <v>32.536358499999999</v>
      </c>
      <c r="Z38" s="86">
        <f t="shared" si="12"/>
        <v>21.895470999999997</v>
      </c>
      <c r="AA38" s="86">
        <f t="shared" si="12"/>
        <v>95.610499999999988</v>
      </c>
      <c r="AB38" s="86">
        <f t="shared" si="12"/>
        <v>11.096235999999999</v>
      </c>
      <c r="AC38" s="86">
        <f t="shared" si="12"/>
        <v>0.55082999999999993</v>
      </c>
      <c r="AD38" s="86">
        <f t="shared" si="12"/>
        <v>19.427614999999999</v>
      </c>
      <c r="AE38" s="324">
        <f t="shared" si="12"/>
        <v>0</v>
      </c>
      <c r="AF38" s="324">
        <f t="shared" si="12"/>
        <v>9.1149895000000001</v>
      </c>
      <c r="AG38" s="86">
        <f t="shared" si="11"/>
        <v>387.04983699999991</v>
      </c>
      <c r="AI38" s="48"/>
    </row>
    <row r="39" spans="1:35" x14ac:dyDescent="0.2">
      <c r="A39" s="6" t="str">
        <f>VLOOKUP(B39,by_src_allpol!$J$22:$K$55,2,FALSE)</f>
        <v>Y</v>
      </c>
      <c r="B39" s="6" t="str">
        <f t="shared" si="12"/>
        <v>Oil Well Truck Loading</v>
      </c>
      <c r="C39" s="86">
        <f t="shared" si="12"/>
        <v>229.88891227105631</v>
      </c>
      <c r="D39" s="86">
        <f t="shared" si="12"/>
        <v>53.749958508425898</v>
      </c>
      <c r="E39" s="86">
        <f t="shared" si="12"/>
        <v>47.193009808672763</v>
      </c>
      <c r="F39" s="86">
        <f t="shared" si="12"/>
        <v>31.75872240492156</v>
      </c>
      <c r="G39" s="86">
        <f t="shared" si="12"/>
        <v>138.68015574982391</v>
      </c>
      <c r="H39" s="86">
        <f t="shared" si="12"/>
        <v>16.094756713089076</v>
      </c>
      <c r="I39" s="86">
        <f t="shared" si="12"/>
        <v>0.79896235446604191</v>
      </c>
      <c r="J39" s="86">
        <f t="shared" si="12"/>
        <v>28.179171472250594</v>
      </c>
      <c r="K39" s="324">
        <f t="shared" si="12"/>
        <v>1.8394845214884445</v>
      </c>
      <c r="L39" s="324">
        <f t="shared" si="12"/>
        <v>13.221018230403665</v>
      </c>
      <c r="M39" s="86">
        <f t="shared" si="12"/>
        <v>0</v>
      </c>
      <c r="N39" s="86">
        <f t="shared" si="12"/>
        <v>0</v>
      </c>
      <c r="O39" s="86">
        <f t="shared" si="12"/>
        <v>0</v>
      </c>
      <c r="P39" s="86">
        <f t="shared" si="12"/>
        <v>0</v>
      </c>
      <c r="Q39" s="86">
        <f t="shared" si="12"/>
        <v>0</v>
      </c>
      <c r="R39" s="86">
        <f t="shared" si="12"/>
        <v>0</v>
      </c>
      <c r="S39" s="86">
        <f t="shared" si="12"/>
        <v>0</v>
      </c>
      <c r="T39" s="86">
        <f t="shared" si="12"/>
        <v>0</v>
      </c>
      <c r="U39" s="324">
        <f t="shared" si="12"/>
        <v>1.8394845214884445</v>
      </c>
      <c r="V39" s="324">
        <f t="shared" si="12"/>
        <v>0</v>
      </c>
      <c r="W39" s="86">
        <f t="shared" si="12"/>
        <v>229.88891227105631</v>
      </c>
      <c r="X39" s="86">
        <f t="shared" si="12"/>
        <v>53.749958508425898</v>
      </c>
      <c r="Y39" s="86">
        <f t="shared" si="12"/>
        <v>47.193009808672763</v>
      </c>
      <c r="Z39" s="86">
        <f t="shared" si="12"/>
        <v>31.75872240492156</v>
      </c>
      <c r="AA39" s="86">
        <f t="shared" si="12"/>
        <v>138.68015574982391</v>
      </c>
      <c r="AB39" s="86">
        <f t="shared" si="12"/>
        <v>16.094756713089076</v>
      </c>
      <c r="AC39" s="86">
        <f t="shared" si="12"/>
        <v>0.79896235446604191</v>
      </c>
      <c r="AD39" s="86">
        <f t="shared" si="12"/>
        <v>28.179171472250594</v>
      </c>
      <c r="AE39" s="324">
        <f t="shared" si="12"/>
        <v>0</v>
      </c>
      <c r="AF39" s="324">
        <f t="shared" si="12"/>
        <v>13.221018230403665</v>
      </c>
      <c r="AG39" s="86">
        <f t="shared" si="11"/>
        <v>561.40415203459816</v>
      </c>
      <c r="AI39" s="48"/>
    </row>
    <row r="40" spans="1:35" x14ac:dyDescent="0.2">
      <c r="A40" s="6" t="str">
        <f>VLOOKUP(B40,by_src_allpol!$J$22:$K$55,2,FALSE)</f>
        <v>N</v>
      </c>
      <c r="B40" s="6" t="str">
        <f t="shared" si="12"/>
        <v>Other Flaring</v>
      </c>
      <c r="C40" s="86">
        <f t="shared" si="12"/>
        <v>0</v>
      </c>
      <c r="D40" s="86">
        <f t="shared" si="12"/>
        <v>0</v>
      </c>
      <c r="E40" s="86">
        <f t="shared" si="12"/>
        <v>0</v>
      </c>
      <c r="F40" s="86">
        <f t="shared" si="12"/>
        <v>0</v>
      </c>
      <c r="G40" s="86">
        <f t="shared" si="12"/>
        <v>0</v>
      </c>
      <c r="H40" s="86">
        <f t="shared" si="12"/>
        <v>0</v>
      </c>
      <c r="I40" s="86">
        <f t="shared" si="12"/>
        <v>0</v>
      </c>
      <c r="J40" s="86">
        <f t="shared" si="12"/>
        <v>0</v>
      </c>
      <c r="K40" s="324">
        <f t="shared" si="12"/>
        <v>0</v>
      </c>
      <c r="L40" s="324">
        <f t="shared" si="12"/>
        <v>0</v>
      </c>
      <c r="M40" s="86">
        <f t="shared" si="12"/>
        <v>0</v>
      </c>
      <c r="N40" s="86">
        <f t="shared" si="12"/>
        <v>0</v>
      </c>
      <c r="O40" s="86">
        <f t="shared" si="12"/>
        <v>0</v>
      </c>
      <c r="P40" s="86">
        <f t="shared" si="12"/>
        <v>0</v>
      </c>
      <c r="Q40" s="86">
        <f t="shared" si="12"/>
        <v>0</v>
      </c>
      <c r="R40" s="86">
        <f t="shared" si="12"/>
        <v>0</v>
      </c>
      <c r="S40" s="86">
        <f t="shared" si="12"/>
        <v>0</v>
      </c>
      <c r="T40" s="86">
        <f t="shared" si="12"/>
        <v>0</v>
      </c>
      <c r="U40" s="324">
        <f t="shared" si="12"/>
        <v>0</v>
      </c>
      <c r="V40" s="324">
        <f t="shared" si="12"/>
        <v>0</v>
      </c>
      <c r="W40" s="86">
        <f t="shared" si="12"/>
        <v>0</v>
      </c>
      <c r="X40" s="86">
        <f t="shared" si="12"/>
        <v>0</v>
      </c>
      <c r="Y40" s="86">
        <f t="shared" si="12"/>
        <v>0</v>
      </c>
      <c r="Z40" s="86">
        <f t="shared" si="12"/>
        <v>0</v>
      </c>
      <c r="AA40" s="86">
        <f t="shared" si="12"/>
        <v>0</v>
      </c>
      <c r="AB40" s="86">
        <f t="shared" si="12"/>
        <v>0</v>
      </c>
      <c r="AC40" s="86">
        <f t="shared" si="12"/>
        <v>0</v>
      </c>
      <c r="AD40" s="86">
        <f t="shared" si="12"/>
        <v>0</v>
      </c>
      <c r="AE40" s="324">
        <f t="shared" si="12"/>
        <v>0</v>
      </c>
      <c r="AF40" s="324">
        <f t="shared" si="12"/>
        <v>0</v>
      </c>
      <c r="AG40" s="86">
        <f t="shared" si="11"/>
        <v>0</v>
      </c>
      <c r="AI40" s="48"/>
    </row>
    <row r="41" spans="1:35" x14ac:dyDescent="0.2">
      <c r="A41" s="6" t="str">
        <f>VLOOKUP(B41,by_src_allpol!$J$22:$K$55,2,FALSE)</f>
        <v>Y</v>
      </c>
      <c r="B41" s="6" t="str">
        <f t="shared" si="12"/>
        <v>Pneumatic devices</v>
      </c>
      <c r="C41" s="86">
        <f t="shared" si="12"/>
        <v>514.45708631647756</v>
      </c>
      <c r="D41" s="86">
        <f t="shared" si="12"/>
        <v>261.23988441722622</v>
      </c>
      <c r="E41" s="86">
        <f t="shared" si="12"/>
        <v>119.83940953981318</v>
      </c>
      <c r="F41" s="86">
        <f t="shared" si="12"/>
        <v>75.714449245557816</v>
      </c>
      <c r="G41" s="86">
        <f t="shared" si="12"/>
        <v>498.91302298282909</v>
      </c>
      <c r="H41" s="86">
        <f t="shared" si="12"/>
        <v>69.948107241857485</v>
      </c>
      <c r="I41" s="86">
        <f t="shared" si="12"/>
        <v>4.7635007453922187</v>
      </c>
      <c r="J41" s="86">
        <f t="shared" si="12"/>
        <v>316.64680805184946</v>
      </c>
      <c r="K41" s="324">
        <f t="shared" si="12"/>
        <v>25.321719013238251</v>
      </c>
      <c r="L41" s="324">
        <f t="shared" si="12"/>
        <v>14.541183584328797</v>
      </c>
      <c r="M41" s="86">
        <f t="shared" si="12"/>
        <v>0</v>
      </c>
      <c r="N41" s="86">
        <f t="shared" si="12"/>
        <v>0</v>
      </c>
      <c r="O41" s="86">
        <f t="shared" si="12"/>
        <v>0</v>
      </c>
      <c r="P41" s="86">
        <f t="shared" si="12"/>
        <v>0</v>
      </c>
      <c r="Q41" s="86">
        <f t="shared" si="12"/>
        <v>0</v>
      </c>
      <c r="R41" s="86">
        <f t="shared" si="12"/>
        <v>0</v>
      </c>
      <c r="S41" s="86">
        <f t="shared" si="12"/>
        <v>0</v>
      </c>
      <c r="T41" s="86">
        <f t="shared" si="12"/>
        <v>0</v>
      </c>
      <c r="U41" s="324">
        <f t="shared" si="12"/>
        <v>13.287633275334935</v>
      </c>
      <c r="V41" s="324">
        <f t="shared" si="12"/>
        <v>0</v>
      </c>
      <c r="W41" s="86">
        <f t="shared" si="12"/>
        <v>514.45708631647756</v>
      </c>
      <c r="X41" s="86">
        <f t="shared" si="12"/>
        <v>261.23988441722622</v>
      </c>
      <c r="Y41" s="86">
        <f t="shared" si="12"/>
        <v>119.83940953981318</v>
      </c>
      <c r="Z41" s="86">
        <f t="shared" si="12"/>
        <v>75.714449245557816</v>
      </c>
      <c r="AA41" s="86">
        <f t="shared" si="12"/>
        <v>498.91302298282909</v>
      </c>
      <c r="AB41" s="86">
        <f t="shared" si="12"/>
        <v>69.948107241857485</v>
      </c>
      <c r="AC41" s="86">
        <f t="shared" si="12"/>
        <v>4.7635007453922187</v>
      </c>
      <c r="AD41" s="86">
        <f t="shared" si="12"/>
        <v>316.64680805184946</v>
      </c>
      <c r="AE41" s="324">
        <f t="shared" si="12"/>
        <v>12.034085737903318</v>
      </c>
      <c r="AF41" s="324">
        <f t="shared" si="12"/>
        <v>14.541183584328797</v>
      </c>
      <c r="AG41" s="86">
        <f t="shared" si="11"/>
        <v>1901.3851711385701</v>
      </c>
      <c r="AI41" s="181"/>
    </row>
    <row r="42" spans="1:35" x14ac:dyDescent="0.2">
      <c r="A42" s="6" t="str">
        <f>VLOOKUP(B42,by_src_allpol!$J$22:$K$55,2,FALSE)</f>
        <v>N</v>
      </c>
      <c r="B42" s="6" t="str">
        <f t="shared" si="12"/>
        <v>Pneumatic pumps</v>
      </c>
      <c r="C42" s="86">
        <f t="shared" si="12"/>
        <v>2.4922746668890081</v>
      </c>
      <c r="D42" s="86">
        <f t="shared" si="12"/>
        <v>1.2655702743169328</v>
      </c>
      <c r="E42" s="86">
        <f t="shared" si="12"/>
        <v>0.58055910856381365</v>
      </c>
      <c r="F42" s="86">
        <f t="shared" si="12"/>
        <v>0.36679675896709574</v>
      </c>
      <c r="G42" s="86">
        <f t="shared" si="12"/>
        <v>2.4169720210083456</v>
      </c>
      <c r="H42" s="86">
        <f t="shared" si="12"/>
        <v>0.33886190646297915</v>
      </c>
      <c r="I42" s="86">
        <f t="shared" si="12"/>
        <v>2.3076617286009335E-2</v>
      </c>
      <c r="J42" s="86">
        <f t="shared" si="12"/>
        <v>1.5339877701173572</v>
      </c>
      <c r="K42" s="324">
        <f t="shared" si="12"/>
        <v>0.12267043925720751</v>
      </c>
      <c r="L42" s="324">
        <f t="shared" si="12"/>
        <v>7.0444410662554816E-2</v>
      </c>
      <c r="M42" s="86">
        <f t="shared" si="12"/>
        <v>0</v>
      </c>
      <c r="N42" s="86">
        <f t="shared" si="12"/>
        <v>0</v>
      </c>
      <c r="O42" s="86">
        <f t="shared" si="12"/>
        <v>0</v>
      </c>
      <c r="P42" s="86">
        <f t="shared" si="12"/>
        <v>0</v>
      </c>
      <c r="Q42" s="86">
        <f t="shared" si="12"/>
        <v>0</v>
      </c>
      <c r="R42" s="86">
        <f t="shared" si="12"/>
        <v>0</v>
      </c>
      <c r="S42" s="86">
        <f t="shared" si="12"/>
        <v>0</v>
      </c>
      <c r="T42" s="86">
        <f t="shared" si="12"/>
        <v>0</v>
      </c>
      <c r="U42" s="324">
        <f t="shared" si="12"/>
        <v>6.4371616639920776E-2</v>
      </c>
      <c r="V42" s="324">
        <f t="shared" si="12"/>
        <v>0</v>
      </c>
      <c r="W42" s="86">
        <f t="shared" si="12"/>
        <v>2.4922746668890081</v>
      </c>
      <c r="X42" s="86">
        <f t="shared" si="12"/>
        <v>1.2655702743169328</v>
      </c>
      <c r="Y42" s="86">
        <f t="shared" si="12"/>
        <v>0.58055910856381365</v>
      </c>
      <c r="Z42" s="86">
        <f t="shared" si="12"/>
        <v>0.36679675896709574</v>
      </c>
      <c r="AA42" s="86">
        <f t="shared" si="12"/>
        <v>2.4169720210083456</v>
      </c>
      <c r="AB42" s="86">
        <f t="shared" si="12"/>
        <v>0.33886190646297915</v>
      </c>
      <c r="AC42" s="86">
        <f t="shared" si="12"/>
        <v>2.3076617286009335E-2</v>
      </c>
      <c r="AD42" s="86">
        <f t="shared" si="12"/>
        <v>1.5339877701173572</v>
      </c>
      <c r="AE42" s="324">
        <f t="shared" si="12"/>
        <v>5.8298822617286736E-2</v>
      </c>
      <c r="AF42" s="324">
        <f t="shared" si="12"/>
        <v>7.0444410662554816E-2</v>
      </c>
      <c r="AG42" s="86">
        <f t="shared" si="11"/>
        <v>9.2112139735313043</v>
      </c>
      <c r="AI42" s="48"/>
    </row>
    <row r="43" spans="1:35" x14ac:dyDescent="0.2">
      <c r="A43" s="6" t="str">
        <f>VLOOKUP(B43,by_src_allpol!$J$22:$K$55,2,FALSE)</f>
        <v>N</v>
      </c>
      <c r="B43" s="6" t="str">
        <f t="shared" si="12"/>
        <v>Venting - blowdowns</v>
      </c>
      <c r="C43" s="86">
        <f t="shared" si="12"/>
        <v>90.002593867368518</v>
      </c>
      <c r="D43" s="86">
        <f t="shared" si="12"/>
        <v>62.79086437940623</v>
      </c>
      <c r="E43" s="86">
        <f t="shared" si="12"/>
        <v>0.32341730465264612</v>
      </c>
      <c r="F43" s="86">
        <f t="shared" si="12"/>
        <v>2.9755488913491241</v>
      </c>
      <c r="G43" s="86">
        <f t="shared" si="12"/>
        <v>222.42656546105485</v>
      </c>
      <c r="H43" s="86">
        <f t="shared" si="12"/>
        <v>15.913984660121329</v>
      </c>
      <c r="I43" s="86">
        <f t="shared" si="12"/>
        <v>1.2091898363388824</v>
      </c>
      <c r="J43" s="86">
        <f t="shared" si="12"/>
        <v>14.277920516922832</v>
      </c>
      <c r="K43" s="324">
        <f t="shared" si="12"/>
        <v>2.737985432611997</v>
      </c>
      <c r="L43" s="324">
        <f t="shared" si="12"/>
        <v>0.47012949498485307</v>
      </c>
      <c r="M43" s="86">
        <f t="shared" si="12"/>
        <v>0</v>
      </c>
      <c r="N43" s="86">
        <f t="shared" si="12"/>
        <v>0</v>
      </c>
      <c r="O43" s="86">
        <f t="shared" si="12"/>
        <v>0</v>
      </c>
      <c r="P43" s="86">
        <f t="shared" si="12"/>
        <v>0</v>
      </c>
      <c r="Q43" s="86">
        <f t="shared" si="12"/>
        <v>0</v>
      </c>
      <c r="R43" s="86">
        <f t="shared" si="12"/>
        <v>0</v>
      </c>
      <c r="S43" s="86">
        <f t="shared" si="12"/>
        <v>0</v>
      </c>
      <c r="T43" s="86">
        <f t="shared" si="12"/>
        <v>0</v>
      </c>
      <c r="U43" s="324">
        <f t="shared" si="12"/>
        <v>0.31350659933479541</v>
      </c>
      <c r="V43" s="324">
        <f t="shared" si="12"/>
        <v>0</v>
      </c>
      <c r="W43" s="86">
        <f t="shared" si="12"/>
        <v>90.002593867368518</v>
      </c>
      <c r="X43" s="86">
        <f t="shared" si="12"/>
        <v>62.79086437940623</v>
      </c>
      <c r="Y43" s="86">
        <f t="shared" si="12"/>
        <v>0.32341730465264612</v>
      </c>
      <c r="Z43" s="86">
        <f t="shared" si="12"/>
        <v>2.9755488913491241</v>
      </c>
      <c r="AA43" s="86">
        <f t="shared" si="12"/>
        <v>222.42656546105485</v>
      </c>
      <c r="AB43" s="86">
        <f t="shared" si="12"/>
        <v>15.913984660121329</v>
      </c>
      <c r="AC43" s="86">
        <f t="shared" si="12"/>
        <v>1.2091898363388824</v>
      </c>
      <c r="AD43" s="86">
        <f t="shared" si="12"/>
        <v>14.277920516922832</v>
      </c>
      <c r="AE43" s="324">
        <f t="shared" si="12"/>
        <v>2.4244788332772016</v>
      </c>
      <c r="AF43" s="324">
        <f t="shared" si="12"/>
        <v>0.47012949498485307</v>
      </c>
      <c r="AG43" s="86">
        <f t="shared" si="11"/>
        <v>413.12819984481132</v>
      </c>
      <c r="AI43" s="48"/>
    </row>
    <row r="44" spans="1:35" x14ac:dyDescent="0.2">
      <c r="A44" s="6" t="str">
        <f>VLOOKUP(B44,by_src_allpol!$J$22:$K$55,2,FALSE)</f>
        <v>N</v>
      </c>
      <c r="B44" s="6" t="str">
        <f t="shared" si="12"/>
        <v>Venting - Compressor Shutdown</v>
      </c>
      <c r="C44" s="86">
        <f t="shared" si="12"/>
        <v>0.59963594931382502</v>
      </c>
      <c r="D44" s="86">
        <f t="shared" si="12"/>
        <v>0.41823302485323738</v>
      </c>
      <c r="E44" s="86">
        <f t="shared" si="12"/>
        <v>2.1541949094579919E-3</v>
      </c>
      <c r="F44" s="86">
        <f t="shared" si="12"/>
        <v>2.0253746921052227E-2</v>
      </c>
      <c r="G44" s="86">
        <f t="shared" si="12"/>
        <v>1.4815229994461787</v>
      </c>
      <c r="H44" s="86">
        <f t="shared" si="12"/>
        <v>0.10599873368199951</v>
      </c>
      <c r="I44" s="86">
        <f t="shared" si="12"/>
        <v>8.1287535919229176E-3</v>
      </c>
      <c r="J44" s="86">
        <f t="shared" si="12"/>
        <v>9.5101354357754006E-2</v>
      </c>
      <c r="K44" s="324">
        <f t="shared" si="12"/>
        <v>1.8251192230975041E-2</v>
      </c>
      <c r="L44" s="324">
        <f t="shared" si="12"/>
        <v>3.1314050000204306E-3</v>
      </c>
      <c r="M44" s="86">
        <f t="shared" si="12"/>
        <v>0</v>
      </c>
      <c r="N44" s="86">
        <f t="shared" si="12"/>
        <v>0</v>
      </c>
      <c r="O44" s="86">
        <f t="shared" si="12"/>
        <v>0</v>
      </c>
      <c r="P44" s="86">
        <f t="shared" si="12"/>
        <v>0</v>
      </c>
      <c r="Q44" s="86">
        <f t="shared" si="12"/>
        <v>0</v>
      </c>
      <c r="R44" s="86">
        <f t="shared" si="12"/>
        <v>0</v>
      </c>
      <c r="S44" s="86">
        <f t="shared" si="12"/>
        <v>0</v>
      </c>
      <c r="T44" s="86">
        <f t="shared" si="12"/>
        <v>0</v>
      </c>
      <c r="U44" s="324">
        <f t="shared" si="12"/>
        <v>2.0881823905305281E-3</v>
      </c>
      <c r="V44" s="324">
        <f t="shared" si="12"/>
        <v>0</v>
      </c>
      <c r="W44" s="86">
        <f t="shared" si="12"/>
        <v>0.59963594931382502</v>
      </c>
      <c r="X44" s="86">
        <f t="shared" si="12"/>
        <v>0.41823302485323738</v>
      </c>
      <c r="Y44" s="86">
        <f t="shared" si="12"/>
        <v>2.1541949094579919E-3</v>
      </c>
      <c r="Z44" s="86">
        <f t="shared" si="12"/>
        <v>2.0253746921052227E-2</v>
      </c>
      <c r="AA44" s="86">
        <f t="shared" si="12"/>
        <v>1.4815229994461787</v>
      </c>
      <c r="AB44" s="86">
        <f t="shared" si="12"/>
        <v>0.10599873368199951</v>
      </c>
      <c r="AC44" s="86">
        <f t="shared" si="12"/>
        <v>8.1287535919229176E-3</v>
      </c>
      <c r="AD44" s="86">
        <f t="shared" si="12"/>
        <v>9.5101354357754006E-2</v>
      </c>
      <c r="AE44" s="324">
        <f t="shared" si="12"/>
        <v>1.6163009840444512E-2</v>
      </c>
      <c r="AF44" s="324">
        <f t="shared" si="12"/>
        <v>3.1314050000204306E-3</v>
      </c>
      <c r="AG44" s="86">
        <f t="shared" si="11"/>
        <v>2.7524113543064228</v>
      </c>
      <c r="AI44" s="48"/>
    </row>
    <row r="45" spans="1:35" x14ac:dyDescent="0.2">
      <c r="A45" s="6" t="str">
        <f>VLOOKUP(B45,by_src_allpol!$J$22:$K$55,2,FALSE)</f>
        <v>N</v>
      </c>
      <c r="B45" s="6" t="str">
        <f t="shared" si="12"/>
        <v xml:space="preserve">Venting - Compressor Startup </v>
      </c>
      <c r="C45" s="86">
        <f t="shared" si="12"/>
        <v>0.70616990900582655</v>
      </c>
      <c r="D45" s="86">
        <f t="shared" si="12"/>
        <v>0.49253814325476908</v>
      </c>
      <c r="E45" s="86">
        <f t="shared" si="12"/>
        <v>2.5369186502802823E-3</v>
      </c>
      <c r="F45" s="86">
        <f t="shared" si="12"/>
        <v>2.3852116666175895E-2</v>
      </c>
      <c r="G45" s="86">
        <f t="shared" si="12"/>
        <v>1.7447368906186194</v>
      </c>
      <c r="H45" s="86">
        <f t="shared" si="12"/>
        <v>0.12483093484406046</v>
      </c>
      <c r="I45" s="86">
        <f t="shared" ref="I45:AF45" si="13">I90</f>
        <v>9.5729437017705588E-3</v>
      </c>
      <c r="J45" s="86">
        <f t="shared" si="13"/>
        <v>0.11199747918715661</v>
      </c>
      <c r="K45" s="324">
        <f t="shared" si="13"/>
        <v>2.1493779303499039E-2</v>
      </c>
      <c r="L45" s="324">
        <f t="shared" si="13"/>
        <v>3.6877441828750521E-3</v>
      </c>
      <c r="M45" s="86">
        <f t="shared" si="13"/>
        <v>0</v>
      </c>
      <c r="N45" s="86">
        <f t="shared" si="13"/>
        <v>0</v>
      </c>
      <c r="O45" s="86">
        <f t="shared" si="13"/>
        <v>0</v>
      </c>
      <c r="P45" s="86">
        <f t="shared" si="13"/>
        <v>0</v>
      </c>
      <c r="Q45" s="86">
        <f t="shared" si="13"/>
        <v>0</v>
      </c>
      <c r="R45" s="86">
        <f t="shared" si="13"/>
        <v>0</v>
      </c>
      <c r="S45" s="86">
        <f t="shared" si="13"/>
        <v>0</v>
      </c>
      <c r="T45" s="86">
        <f t="shared" si="13"/>
        <v>0</v>
      </c>
      <c r="U45" s="324">
        <f t="shared" si="13"/>
        <v>2.4591780569459499E-3</v>
      </c>
      <c r="V45" s="324">
        <f t="shared" si="13"/>
        <v>0</v>
      </c>
      <c r="W45" s="86">
        <f t="shared" si="13"/>
        <v>0.70616990900582655</v>
      </c>
      <c r="X45" s="86">
        <f t="shared" si="13"/>
        <v>0.49253814325476908</v>
      </c>
      <c r="Y45" s="86">
        <f t="shared" si="13"/>
        <v>2.5369186502802823E-3</v>
      </c>
      <c r="Z45" s="86">
        <f t="shared" si="13"/>
        <v>2.3852116666175895E-2</v>
      </c>
      <c r="AA45" s="86">
        <f t="shared" si="13"/>
        <v>1.7447368906186194</v>
      </c>
      <c r="AB45" s="86">
        <f t="shared" si="13"/>
        <v>0.12483093484406046</v>
      </c>
      <c r="AC45" s="86">
        <f t="shared" si="13"/>
        <v>9.5729437017705588E-3</v>
      </c>
      <c r="AD45" s="86">
        <f t="shared" si="13"/>
        <v>0.11199747918715661</v>
      </c>
      <c r="AE45" s="324">
        <f t="shared" si="13"/>
        <v>1.9034601246553089E-2</v>
      </c>
      <c r="AF45" s="324">
        <f t="shared" si="13"/>
        <v>3.6877441828750521E-3</v>
      </c>
      <c r="AG45" s="86">
        <f t="shared" si="11"/>
        <v>3.2414168594150334</v>
      </c>
      <c r="AI45" s="48"/>
    </row>
    <row r="46" spans="1:35" x14ac:dyDescent="0.2">
      <c r="A46" s="6" t="str">
        <f>VLOOKUP(B46,by_src_allpol!$J$22:$K$55,2,FALSE)</f>
        <v>Y</v>
      </c>
      <c r="B46" s="6" t="str">
        <f t="shared" ref="B46:H51" si="14">B91</f>
        <v>Venting - initial completions</v>
      </c>
      <c r="C46" s="86">
        <f t="shared" si="14"/>
        <v>12.926531099465407</v>
      </c>
      <c r="D46" s="86">
        <f t="shared" si="14"/>
        <v>0.21639698630895945</v>
      </c>
      <c r="E46" s="86">
        <f t="shared" si="14"/>
        <v>0.62870039168983638</v>
      </c>
      <c r="F46" s="86">
        <f t="shared" si="14"/>
        <v>1.6306682796704044</v>
      </c>
      <c r="G46" s="86">
        <f t="shared" si="14"/>
        <v>4.4771193394233411</v>
      </c>
      <c r="H46" s="86">
        <f t="shared" si="14"/>
        <v>0.15450993990879927</v>
      </c>
      <c r="I46" s="86">
        <f t="shared" ref="I46:AF46" si="15">I91</f>
        <v>2.2361002370560528E-2</v>
      </c>
      <c r="J46" s="86">
        <f t="shared" si="15"/>
        <v>0.52458616694842319</v>
      </c>
      <c r="K46" s="324">
        <f t="shared" si="15"/>
        <v>7.3413233058661889E-2</v>
      </c>
      <c r="L46" s="324">
        <f t="shared" si="15"/>
        <v>0</v>
      </c>
      <c r="M46" s="86">
        <f t="shared" si="15"/>
        <v>0</v>
      </c>
      <c r="N46" s="86">
        <f t="shared" si="15"/>
        <v>0</v>
      </c>
      <c r="O46" s="86">
        <f t="shared" si="15"/>
        <v>0</v>
      </c>
      <c r="P46" s="86">
        <f t="shared" si="15"/>
        <v>1.0453001792759003E-2</v>
      </c>
      <c r="Q46" s="86">
        <f t="shared" si="15"/>
        <v>0</v>
      </c>
      <c r="R46" s="86">
        <f t="shared" si="15"/>
        <v>0</v>
      </c>
      <c r="S46" s="86">
        <f t="shared" si="15"/>
        <v>0</v>
      </c>
      <c r="T46" s="86">
        <f t="shared" si="15"/>
        <v>0</v>
      </c>
      <c r="U46" s="324">
        <f t="shared" si="15"/>
        <v>0</v>
      </c>
      <c r="V46" s="324">
        <f t="shared" si="15"/>
        <v>0</v>
      </c>
      <c r="W46" s="86">
        <f t="shared" si="15"/>
        <v>12.926531099465407</v>
      </c>
      <c r="X46" s="86">
        <f t="shared" si="15"/>
        <v>0.21639698630895945</v>
      </c>
      <c r="Y46" s="86">
        <f t="shared" si="15"/>
        <v>0.62870039168983638</v>
      </c>
      <c r="Z46" s="86">
        <f t="shared" si="15"/>
        <v>1.6202152778776453</v>
      </c>
      <c r="AA46" s="86">
        <f t="shared" si="15"/>
        <v>4.4771193394233411</v>
      </c>
      <c r="AB46" s="86">
        <f t="shared" si="15"/>
        <v>0.15450993990879927</v>
      </c>
      <c r="AC46" s="86">
        <f t="shared" si="15"/>
        <v>2.2361002370560528E-2</v>
      </c>
      <c r="AD46" s="86">
        <f t="shared" si="15"/>
        <v>0.52458616694842319</v>
      </c>
      <c r="AE46" s="324">
        <f t="shared" si="15"/>
        <v>7.3413233058661889E-2</v>
      </c>
      <c r="AF46" s="324">
        <f t="shared" si="15"/>
        <v>0</v>
      </c>
      <c r="AG46" s="86">
        <f t="shared" si="11"/>
        <v>20.654286438844391</v>
      </c>
      <c r="AI46" s="48"/>
    </row>
    <row r="47" spans="1:35" x14ac:dyDescent="0.2">
      <c r="A47" s="6" t="str">
        <f>VLOOKUP(B47,by_src_allpol!$J$22:$K$55,2,FALSE)</f>
        <v>Y</v>
      </c>
      <c r="B47" s="6" t="str">
        <f t="shared" si="14"/>
        <v>Venting - recompletions</v>
      </c>
      <c r="C47" s="86">
        <f t="shared" si="14"/>
        <v>199.68866805936199</v>
      </c>
      <c r="D47" s="86">
        <f t="shared" si="14"/>
        <v>3.3429020004796475</v>
      </c>
      <c r="E47" s="86">
        <f t="shared" si="14"/>
        <v>9.7121676162367745</v>
      </c>
      <c r="F47" s="86">
        <f t="shared" si="14"/>
        <v>25.190466898048172</v>
      </c>
      <c r="G47" s="86">
        <f t="shared" si="14"/>
        <v>69.162567780237111</v>
      </c>
      <c r="H47" s="86">
        <f t="shared" si="14"/>
        <v>2.3868705262541825</v>
      </c>
      <c r="I47" s="86">
        <f t="shared" ref="I47:AF47" si="16">I92</f>
        <v>0.3454118189875004</v>
      </c>
      <c r="J47" s="86">
        <f t="shared" si="16"/>
        <v>8.1038104157500861</v>
      </c>
      <c r="K47" s="324">
        <f t="shared" si="16"/>
        <v>1.1340843159016847</v>
      </c>
      <c r="L47" s="324">
        <f t="shared" si="16"/>
        <v>0</v>
      </c>
      <c r="M47" s="86">
        <f t="shared" si="16"/>
        <v>0</v>
      </c>
      <c r="N47" s="86">
        <f t="shared" si="16"/>
        <v>0</v>
      </c>
      <c r="O47" s="86">
        <f t="shared" si="16"/>
        <v>0</v>
      </c>
      <c r="P47" s="86">
        <f t="shared" si="16"/>
        <v>0.1614773519105652</v>
      </c>
      <c r="Q47" s="86">
        <f t="shared" si="16"/>
        <v>0</v>
      </c>
      <c r="R47" s="86">
        <f t="shared" si="16"/>
        <v>0</v>
      </c>
      <c r="S47" s="86">
        <f t="shared" si="16"/>
        <v>0</v>
      </c>
      <c r="T47" s="86">
        <f t="shared" si="16"/>
        <v>0</v>
      </c>
      <c r="U47" s="324">
        <f t="shared" si="16"/>
        <v>0</v>
      </c>
      <c r="V47" s="324">
        <f t="shared" si="16"/>
        <v>0</v>
      </c>
      <c r="W47" s="86">
        <f t="shared" si="16"/>
        <v>199.68866805936199</v>
      </c>
      <c r="X47" s="86">
        <f t="shared" si="16"/>
        <v>3.3429020004796475</v>
      </c>
      <c r="Y47" s="86">
        <f t="shared" si="16"/>
        <v>9.7121676162367745</v>
      </c>
      <c r="Z47" s="86">
        <f t="shared" si="16"/>
        <v>25.028989546137606</v>
      </c>
      <c r="AA47" s="86">
        <f t="shared" si="16"/>
        <v>69.162567780237111</v>
      </c>
      <c r="AB47" s="86">
        <f t="shared" si="16"/>
        <v>2.3868705262541825</v>
      </c>
      <c r="AC47" s="86">
        <f t="shared" si="16"/>
        <v>0.3454118189875004</v>
      </c>
      <c r="AD47" s="86">
        <f t="shared" si="16"/>
        <v>8.1038104157500861</v>
      </c>
      <c r="AE47" s="324">
        <f t="shared" si="16"/>
        <v>1.1340843159016847</v>
      </c>
      <c r="AF47" s="324">
        <f t="shared" si="16"/>
        <v>0</v>
      </c>
      <c r="AG47" s="86">
        <f t="shared" si="11"/>
        <v>319.06694943125717</v>
      </c>
      <c r="AI47" s="48"/>
    </row>
    <row r="48" spans="1:35" x14ac:dyDescent="0.2">
      <c r="A48" s="6" t="str">
        <f>VLOOKUP(B48,by_src_allpol!$J$22:$K$55,2,FALSE)</f>
        <v>N</v>
      </c>
      <c r="B48" s="6" t="str">
        <f t="shared" si="14"/>
        <v>Workover rigs</v>
      </c>
      <c r="C48" s="86">
        <f t="shared" si="14"/>
        <v>44.847680735816269</v>
      </c>
      <c r="D48" s="86">
        <f t="shared" si="14"/>
        <v>3.3306348383625677</v>
      </c>
      <c r="E48" s="86">
        <f t="shared" si="14"/>
        <v>1.517677266670455</v>
      </c>
      <c r="F48" s="86">
        <f t="shared" si="14"/>
        <v>11.227001704909474</v>
      </c>
      <c r="G48" s="86">
        <f t="shared" si="14"/>
        <v>6.3215385730980662</v>
      </c>
      <c r="H48" s="86">
        <f t="shared" si="14"/>
        <v>0.88584091506497276</v>
      </c>
      <c r="I48" s="86">
        <f t="shared" ref="I48:AF48" si="17">I93</f>
        <v>9.3473679353092471</v>
      </c>
      <c r="J48" s="86">
        <f t="shared" si="17"/>
        <v>4.0100970456167051</v>
      </c>
      <c r="K48" s="324">
        <f t="shared" si="17"/>
        <v>3.0099540769949611</v>
      </c>
      <c r="L48" s="324">
        <f t="shared" si="17"/>
        <v>0.18415330850813053</v>
      </c>
      <c r="M48" s="86">
        <f t="shared" si="17"/>
        <v>0</v>
      </c>
      <c r="N48" s="86">
        <f t="shared" si="17"/>
        <v>0</v>
      </c>
      <c r="O48" s="86">
        <f t="shared" si="17"/>
        <v>0</v>
      </c>
      <c r="P48" s="86">
        <f t="shared" si="17"/>
        <v>0</v>
      </c>
      <c r="Q48" s="86">
        <f t="shared" si="17"/>
        <v>0</v>
      </c>
      <c r="R48" s="86">
        <f t="shared" si="17"/>
        <v>0</v>
      </c>
      <c r="S48" s="86">
        <f t="shared" si="17"/>
        <v>0</v>
      </c>
      <c r="T48" s="86">
        <f t="shared" si="17"/>
        <v>0</v>
      </c>
      <c r="U48" s="324">
        <f t="shared" si="17"/>
        <v>0.16827802329191238</v>
      </c>
      <c r="V48" s="324">
        <f t="shared" si="17"/>
        <v>0</v>
      </c>
      <c r="W48" s="86">
        <f t="shared" si="17"/>
        <v>44.847680735816269</v>
      </c>
      <c r="X48" s="86">
        <f t="shared" si="17"/>
        <v>3.3306348383625677</v>
      </c>
      <c r="Y48" s="86">
        <f t="shared" si="17"/>
        <v>1.517677266670455</v>
      </c>
      <c r="Z48" s="86">
        <f t="shared" si="17"/>
        <v>11.227001704909474</v>
      </c>
      <c r="AA48" s="86">
        <f t="shared" si="17"/>
        <v>6.3215385730980662</v>
      </c>
      <c r="AB48" s="86">
        <f t="shared" si="17"/>
        <v>0.88584091506497276</v>
      </c>
      <c r="AC48" s="86">
        <f t="shared" si="17"/>
        <v>9.3473679353092471</v>
      </c>
      <c r="AD48" s="86">
        <f t="shared" si="17"/>
        <v>4.0100970456167051</v>
      </c>
      <c r="AE48" s="324">
        <f t="shared" si="17"/>
        <v>2.8416760537030488</v>
      </c>
      <c r="AF48" s="324">
        <f t="shared" si="17"/>
        <v>0.18415330850813053</v>
      </c>
      <c r="AG48" s="86">
        <f t="shared" si="11"/>
        <v>84.681946400350853</v>
      </c>
      <c r="AI48" s="48"/>
    </row>
    <row r="49" spans="1:35" x14ac:dyDescent="0.2">
      <c r="A49" s="6" t="str">
        <f>VLOOKUP(B49,by_src_allpol!$J$22:$K$55,2,FALSE)</f>
        <v>N</v>
      </c>
      <c r="B49" s="6" t="str">
        <f t="shared" si="14"/>
        <v>Other Not Classified</v>
      </c>
      <c r="C49" s="86">
        <f t="shared" si="14"/>
        <v>70.809999999999988</v>
      </c>
      <c r="D49" s="86">
        <f t="shared" si="14"/>
        <v>94.920000000000016</v>
      </c>
      <c r="E49" s="86">
        <f t="shared" si="14"/>
        <v>0</v>
      </c>
      <c r="F49" s="86">
        <f t="shared" si="14"/>
        <v>0</v>
      </c>
      <c r="G49" s="86">
        <f t="shared" si="14"/>
        <v>48.4</v>
      </c>
      <c r="H49" s="86">
        <f t="shared" si="14"/>
        <v>4</v>
      </c>
      <c r="I49" s="86">
        <f t="shared" ref="I49:AF49" si="18">I94</f>
        <v>0</v>
      </c>
      <c r="J49" s="86">
        <f t="shared" si="18"/>
        <v>7.5</v>
      </c>
      <c r="K49" s="324">
        <f t="shared" si="18"/>
        <v>0</v>
      </c>
      <c r="L49" s="324">
        <f t="shared" si="18"/>
        <v>0</v>
      </c>
      <c r="M49" s="86">
        <f t="shared" si="18"/>
        <v>0</v>
      </c>
      <c r="N49" s="86">
        <f t="shared" si="18"/>
        <v>0</v>
      </c>
      <c r="O49" s="86">
        <f t="shared" si="18"/>
        <v>0</v>
      </c>
      <c r="P49" s="86">
        <f t="shared" si="18"/>
        <v>0</v>
      </c>
      <c r="Q49" s="86">
        <f t="shared" si="18"/>
        <v>0</v>
      </c>
      <c r="R49" s="86">
        <f t="shared" si="18"/>
        <v>0</v>
      </c>
      <c r="S49" s="86">
        <f t="shared" si="18"/>
        <v>0</v>
      </c>
      <c r="T49" s="86">
        <f t="shared" si="18"/>
        <v>0</v>
      </c>
      <c r="U49" s="324">
        <f t="shared" si="18"/>
        <v>0</v>
      </c>
      <c r="V49" s="324">
        <f t="shared" si="18"/>
        <v>0</v>
      </c>
      <c r="W49" s="86">
        <f t="shared" si="18"/>
        <v>70.809999999999988</v>
      </c>
      <c r="X49" s="86">
        <f t="shared" si="18"/>
        <v>94.920000000000016</v>
      </c>
      <c r="Y49" s="86">
        <f t="shared" si="18"/>
        <v>0</v>
      </c>
      <c r="Z49" s="86">
        <f t="shared" si="18"/>
        <v>0</v>
      </c>
      <c r="AA49" s="86">
        <f t="shared" si="18"/>
        <v>48.4</v>
      </c>
      <c r="AB49" s="86">
        <f t="shared" si="18"/>
        <v>4</v>
      </c>
      <c r="AC49" s="86">
        <f t="shared" si="18"/>
        <v>0</v>
      </c>
      <c r="AD49" s="86">
        <f t="shared" si="18"/>
        <v>7.5</v>
      </c>
      <c r="AE49" s="324">
        <f t="shared" si="18"/>
        <v>0</v>
      </c>
      <c r="AF49" s="324">
        <f t="shared" si="18"/>
        <v>0</v>
      </c>
      <c r="AG49" s="86">
        <f t="shared" si="11"/>
        <v>225.63000000000002</v>
      </c>
      <c r="AI49" s="48"/>
    </row>
    <row r="50" spans="1:35" x14ac:dyDescent="0.2">
      <c r="A50" s="6" t="str">
        <f>VLOOKUP(B50,by_src_allpol!$J$22:$K$55,2,FALSE)</f>
        <v>N</v>
      </c>
      <c r="B50" s="6" t="str">
        <f t="shared" si="14"/>
        <v>Flares</v>
      </c>
      <c r="C50" s="86">
        <f t="shared" si="14"/>
        <v>1.9</v>
      </c>
      <c r="D50" s="86">
        <f t="shared" si="14"/>
        <v>10.6</v>
      </c>
      <c r="E50" s="86">
        <f t="shared" si="14"/>
        <v>0</v>
      </c>
      <c r="F50" s="86">
        <f t="shared" si="14"/>
        <v>3.1</v>
      </c>
      <c r="G50" s="86">
        <f t="shared" si="14"/>
        <v>27.8</v>
      </c>
      <c r="H50" s="86">
        <f t="shared" si="14"/>
        <v>0</v>
      </c>
      <c r="I50" s="86">
        <f t="shared" ref="I50:AF50" si="19">I95</f>
        <v>61</v>
      </c>
      <c r="J50" s="86">
        <f t="shared" si="19"/>
        <v>0</v>
      </c>
      <c r="K50" s="324">
        <f t="shared" si="19"/>
        <v>0</v>
      </c>
      <c r="L50" s="324">
        <f t="shared" si="19"/>
        <v>0</v>
      </c>
      <c r="M50" s="86">
        <f t="shared" si="19"/>
        <v>0</v>
      </c>
      <c r="N50" s="86">
        <f t="shared" si="19"/>
        <v>0</v>
      </c>
      <c r="O50" s="86">
        <f t="shared" si="19"/>
        <v>0</v>
      </c>
      <c r="P50" s="86">
        <f t="shared" si="19"/>
        <v>0</v>
      </c>
      <c r="Q50" s="86">
        <f t="shared" si="19"/>
        <v>0</v>
      </c>
      <c r="R50" s="86">
        <f t="shared" si="19"/>
        <v>0</v>
      </c>
      <c r="S50" s="86">
        <f t="shared" si="19"/>
        <v>0</v>
      </c>
      <c r="T50" s="86">
        <f t="shared" si="19"/>
        <v>0</v>
      </c>
      <c r="U50" s="324">
        <f t="shared" si="19"/>
        <v>0</v>
      </c>
      <c r="V50" s="324">
        <f t="shared" si="19"/>
        <v>0</v>
      </c>
      <c r="W50" s="86">
        <f t="shared" si="19"/>
        <v>1.9</v>
      </c>
      <c r="X50" s="86">
        <f t="shared" si="19"/>
        <v>10.6</v>
      </c>
      <c r="Y50" s="86">
        <f t="shared" si="19"/>
        <v>0</v>
      </c>
      <c r="Z50" s="86">
        <f t="shared" si="19"/>
        <v>3.1</v>
      </c>
      <c r="AA50" s="86">
        <f t="shared" si="19"/>
        <v>27.8</v>
      </c>
      <c r="AB50" s="86">
        <f t="shared" si="19"/>
        <v>0</v>
      </c>
      <c r="AC50" s="86">
        <f t="shared" si="19"/>
        <v>61</v>
      </c>
      <c r="AD50" s="86">
        <f t="shared" si="19"/>
        <v>0</v>
      </c>
      <c r="AE50" s="324">
        <f t="shared" si="19"/>
        <v>0</v>
      </c>
      <c r="AF50" s="324">
        <f t="shared" si="19"/>
        <v>0</v>
      </c>
      <c r="AG50" s="86">
        <f t="shared" si="11"/>
        <v>104.4</v>
      </c>
      <c r="AI50" s="181"/>
    </row>
    <row r="51" spans="1:35" x14ac:dyDescent="0.2">
      <c r="A51" s="6" t="str">
        <f>VLOOKUP(B51,by_src_allpol!$J$22:$K$55,2,FALSE)</f>
        <v>N</v>
      </c>
      <c r="B51" s="6" t="str">
        <f t="shared" si="14"/>
        <v>Amine Unit</v>
      </c>
      <c r="C51" s="86">
        <f t="shared" si="14"/>
        <v>0</v>
      </c>
      <c r="D51" s="86">
        <f t="shared" si="14"/>
        <v>0</v>
      </c>
      <c r="E51" s="86">
        <f t="shared" si="14"/>
        <v>0</v>
      </c>
      <c r="F51" s="86">
        <f t="shared" si="14"/>
        <v>0</v>
      </c>
      <c r="G51" s="86">
        <f t="shared" si="14"/>
        <v>0</v>
      </c>
      <c r="H51" s="86">
        <f t="shared" si="14"/>
        <v>0</v>
      </c>
      <c r="I51" s="86">
        <f t="shared" ref="I51:AF51" si="20">I96</f>
        <v>0</v>
      </c>
      <c r="J51" s="86">
        <f t="shared" si="20"/>
        <v>0</v>
      </c>
      <c r="K51" s="324">
        <f t="shared" si="20"/>
        <v>0</v>
      </c>
      <c r="L51" s="324">
        <f t="shared" si="20"/>
        <v>0</v>
      </c>
      <c r="M51" s="86">
        <f t="shared" si="20"/>
        <v>0</v>
      </c>
      <c r="N51" s="86">
        <f t="shared" si="20"/>
        <v>0</v>
      </c>
      <c r="O51" s="86">
        <f t="shared" si="20"/>
        <v>0</v>
      </c>
      <c r="P51" s="86">
        <f t="shared" si="20"/>
        <v>0</v>
      </c>
      <c r="Q51" s="86">
        <f t="shared" si="20"/>
        <v>0</v>
      </c>
      <c r="R51" s="86">
        <f t="shared" si="20"/>
        <v>0</v>
      </c>
      <c r="S51" s="86">
        <f t="shared" si="20"/>
        <v>0</v>
      </c>
      <c r="T51" s="86">
        <f t="shared" si="20"/>
        <v>0</v>
      </c>
      <c r="U51" s="324">
        <f t="shared" si="20"/>
        <v>0</v>
      </c>
      <c r="V51" s="324">
        <f t="shared" si="20"/>
        <v>0</v>
      </c>
      <c r="W51" s="86">
        <f t="shared" si="20"/>
        <v>0</v>
      </c>
      <c r="X51" s="86">
        <f t="shared" si="20"/>
        <v>0</v>
      </c>
      <c r="Y51" s="86">
        <f t="shared" si="20"/>
        <v>0</v>
      </c>
      <c r="Z51" s="86">
        <f t="shared" si="20"/>
        <v>0</v>
      </c>
      <c r="AA51" s="86">
        <f t="shared" si="20"/>
        <v>0</v>
      </c>
      <c r="AB51" s="86">
        <f t="shared" si="20"/>
        <v>0</v>
      </c>
      <c r="AC51" s="86">
        <f t="shared" si="20"/>
        <v>0</v>
      </c>
      <c r="AD51" s="86">
        <f t="shared" si="20"/>
        <v>0</v>
      </c>
      <c r="AE51" s="324">
        <f t="shared" si="20"/>
        <v>0</v>
      </c>
      <c r="AF51" s="324">
        <f t="shared" si="20"/>
        <v>0</v>
      </c>
      <c r="AG51" s="86">
        <f t="shared" si="11"/>
        <v>0</v>
      </c>
      <c r="AI51" s="48"/>
    </row>
    <row r="52" spans="1:35" x14ac:dyDescent="0.2">
      <c r="B52" s="6" t="s">
        <v>15176</v>
      </c>
      <c r="C52" s="87">
        <f t="shared" ref="C52:AG52" si="21">SUM(C22:C51)</f>
        <v>10313.547228109575</v>
      </c>
      <c r="D52" s="87">
        <f t="shared" si="21"/>
        <v>1399.7257167975195</v>
      </c>
      <c r="E52" s="87">
        <f t="shared" si="21"/>
        <v>342.30481535971728</v>
      </c>
      <c r="F52" s="87">
        <f t="shared" si="21"/>
        <v>3987.2122672674614</v>
      </c>
      <c r="G52" s="87">
        <f t="shared" si="21"/>
        <v>2548.9193231289364</v>
      </c>
      <c r="H52" s="87">
        <f t="shared" si="21"/>
        <v>238.74710071444741</v>
      </c>
      <c r="I52" s="87">
        <f t="shared" si="21"/>
        <v>2131.5466719795004</v>
      </c>
      <c r="J52" s="87">
        <f t="shared" si="21"/>
        <v>900.26214733510631</v>
      </c>
      <c r="K52" s="325">
        <f t="shared" si="21"/>
        <v>219.87288521232352</v>
      </c>
      <c r="L52" s="325">
        <f t="shared" si="21"/>
        <v>54.055602034393402</v>
      </c>
      <c r="M52" s="87">
        <f t="shared" si="21"/>
        <v>0</v>
      </c>
      <c r="N52" s="87">
        <f t="shared" si="21"/>
        <v>0</v>
      </c>
      <c r="O52" s="87">
        <f t="shared" si="21"/>
        <v>0</v>
      </c>
      <c r="P52" s="87">
        <f t="shared" si="21"/>
        <v>0.22303695933333484</v>
      </c>
      <c r="Q52" s="87">
        <f t="shared" si="21"/>
        <v>0</v>
      </c>
      <c r="R52" s="87">
        <f t="shared" si="21"/>
        <v>0</v>
      </c>
      <c r="S52" s="87">
        <f t="shared" si="21"/>
        <v>0</v>
      </c>
      <c r="T52" s="87">
        <f t="shared" si="21"/>
        <v>0</v>
      </c>
      <c r="U52" s="325">
        <f t="shared" si="21"/>
        <v>36.017061654033554</v>
      </c>
      <c r="V52" s="325">
        <f t="shared" si="21"/>
        <v>0</v>
      </c>
      <c r="W52" s="87">
        <f t="shared" si="21"/>
        <v>10313.547228109575</v>
      </c>
      <c r="X52" s="87">
        <f t="shared" si="21"/>
        <v>1399.7257167975195</v>
      </c>
      <c r="Y52" s="87">
        <f t="shared" si="21"/>
        <v>342.30481535971728</v>
      </c>
      <c r="Z52" s="87">
        <f t="shared" si="21"/>
        <v>3986.9892303081278</v>
      </c>
      <c r="AA52" s="87">
        <f t="shared" si="21"/>
        <v>2548.9193231289364</v>
      </c>
      <c r="AB52" s="87">
        <f t="shared" si="21"/>
        <v>238.74710071444741</v>
      </c>
      <c r="AC52" s="87">
        <f t="shared" si="21"/>
        <v>2131.5466719795004</v>
      </c>
      <c r="AD52" s="87">
        <f t="shared" si="21"/>
        <v>900.26214733510631</v>
      </c>
      <c r="AE52" s="325">
        <f t="shared" si="21"/>
        <v>183.8558235582899</v>
      </c>
      <c r="AF52" s="325">
        <f t="shared" si="21"/>
        <v>54.055602034393402</v>
      </c>
      <c r="AG52" s="87">
        <f t="shared" si="21"/>
        <v>22136.193757938978</v>
      </c>
      <c r="AI52" s="48"/>
    </row>
    <row r="53" spans="1:35" x14ac:dyDescent="0.2">
      <c r="C53" s="86"/>
      <c r="D53" s="86"/>
      <c r="E53" s="86"/>
      <c r="F53" s="6"/>
      <c r="G53" s="6"/>
      <c r="H53" s="6"/>
      <c r="I53" s="6"/>
      <c r="J53" s="6"/>
      <c r="AI53" s="48"/>
    </row>
    <row r="54" spans="1:35" x14ac:dyDescent="0.2">
      <c r="C54" s="86"/>
      <c r="D54" s="86"/>
      <c r="E54" s="86"/>
      <c r="F54" s="6"/>
      <c r="G54" s="6"/>
      <c r="H54" s="6"/>
      <c r="I54" s="6"/>
      <c r="J54" s="6"/>
      <c r="AI54" s="48"/>
    </row>
    <row r="55" spans="1:35" x14ac:dyDescent="0.2">
      <c r="C55" s="86"/>
      <c r="D55" s="86"/>
      <c r="E55" s="86"/>
      <c r="F55" s="6"/>
      <c r="G55" s="6"/>
      <c r="H55" s="6"/>
      <c r="I55" s="6"/>
      <c r="J55" s="6"/>
      <c r="AI55" s="48"/>
    </row>
    <row r="56" spans="1:35" x14ac:dyDescent="0.2">
      <c r="C56" s="86"/>
      <c r="D56" s="86"/>
      <c r="E56" s="86"/>
      <c r="F56" s="6"/>
      <c r="G56" s="6"/>
      <c r="H56" s="6"/>
      <c r="I56" s="6"/>
      <c r="J56" s="6"/>
      <c r="AI56" s="48"/>
    </row>
    <row r="57" spans="1:35" x14ac:dyDescent="0.2">
      <c r="C57" s="86"/>
      <c r="D57" s="86"/>
      <c r="E57" s="86"/>
      <c r="F57" s="6"/>
      <c r="G57" s="6"/>
      <c r="H57" s="6"/>
      <c r="I57" s="6"/>
      <c r="J57" s="6"/>
      <c r="AI57" s="48"/>
    </row>
    <row r="58" spans="1:35" x14ac:dyDescent="0.2">
      <c r="C58" s="86"/>
      <c r="D58" s="86"/>
      <c r="E58" s="86"/>
      <c r="F58" s="6"/>
      <c r="G58" s="6"/>
      <c r="H58" s="6"/>
      <c r="I58" s="6"/>
      <c r="J58" s="6"/>
      <c r="AI58" s="48"/>
    </row>
    <row r="59" spans="1:35" x14ac:dyDescent="0.2">
      <c r="F59" s="6"/>
      <c r="G59" s="6"/>
      <c r="H59" s="6"/>
      <c r="I59" s="6"/>
      <c r="J59" s="6"/>
      <c r="AI59" s="48"/>
    </row>
    <row r="60" spans="1:35" x14ac:dyDescent="0.2">
      <c r="F60" s="6"/>
      <c r="G60" s="6"/>
      <c r="H60" s="6"/>
      <c r="I60" s="6"/>
      <c r="J60" s="6"/>
    </row>
    <row r="61" spans="1:35" x14ac:dyDescent="0.2">
      <c r="F61" s="6"/>
      <c r="G61" s="6"/>
      <c r="H61" s="6"/>
      <c r="I61" s="6"/>
      <c r="J61" s="6"/>
    </row>
    <row r="62" spans="1:35" x14ac:dyDescent="0.2">
      <c r="F62" s="6"/>
      <c r="G62" s="6"/>
      <c r="H62" s="6"/>
      <c r="I62" s="6"/>
      <c r="J62" s="6"/>
    </row>
    <row r="65" spans="2:34" x14ac:dyDescent="0.2">
      <c r="B65" s="88" t="s">
        <v>9199</v>
      </c>
      <c r="C65" s="330" t="s">
        <v>16716</v>
      </c>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2"/>
      <c r="AH65"/>
    </row>
    <row r="66" spans="2:34" x14ac:dyDescent="0.2">
      <c r="B66" s="88" t="s">
        <v>20273</v>
      </c>
      <c r="C66" s="330">
        <v>56005</v>
      </c>
      <c r="D66" s="333">
        <v>56009</v>
      </c>
      <c r="E66" s="333">
        <v>56011</v>
      </c>
      <c r="F66" s="333">
        <v>56019</v>
      </c>
      <c r="G66" s="333">
        <v>56025</v>
      </c>
      <c r="H66" s="333">
        <v>56027</v>
      </c>
      <c r="I66" s="333">
        <v>56033</v>
      </c>
      <c r="J66" s="333">
        <v>56045</v>
      </c>
      <c r="K66" s="333">
        <v>30003</v>
      </c>
      <c r="L66" s="333">
        <v>30075</v>
      </c>
      <c r="M66" s="333" t="s">
        <v>758</v>
      </c>
      <c r="N66" s="333" t="s">
        <v>759</v>
      </c>
      <c r="O66" s="333" t="s">
        <v>760</v>
      </c>
      <c r="P66" s="333" t="s">
        <v>761</v>
      </c>
      <c r="Q66" s="333" t="s">
        <v>762</v>
      </c>
      <c r="R66" s="333" t="s">
        <v>763</v>
      </c>
      <c r="S66" s="333" t="s">
        <v>764</v>
      </c>
      <c r="T66" s="333" t="s">
        <v>765</v>
      </c>
      <c r="U66" s="333" t="s">
        <v>756</v>
      </c>
      <c r="V66" s="333" t="s">
        <v>757</v>
      </c>
      <c r="W66" s="333" t="s">
        <v>768</v>
      </c>
      <c r="X66" s="333" t="s">
        <v>769</v>
      </c>
      <c r="Y66" s="333" t="s">
        <v>770</v>
      </c>
      <c r="Z66" s="333" t="s">
        <v>771</v>
      </c>
      <c r="AA66" s="333" t="s">
        <v>772</v>
      </c>
      <c r="AB66" s="333" t="s">
        <v>773</v>
      </c>
      <c r="AC66" s="333" t="s">
        <v>774</v>
      </c>
      <c r="AD66" s="333" t="s">
        <v>775</v>
      </c>
      <c r="AE66" s="333" t="s">
        <v>766</v>
      </c>
      <c r="AF66" s="333" t="s">
        <v>767</v>
      </c>
      <c r="AG66" s="334" t="s">
        <v>9200</v>
      </c>
      <c r="AH66"/>
    </row>
    <row r="67" spans="2:34" x14ac:dyDescent="0.2">
      <c r="B67" s="88" t="s">
        <v>10053</v>
      </c>
      <c r="C67" s="335">
        <v>57.129338161736491</v>
      </c>
      <c r="D67" s="336">
        <v>13.357319087171039</v>
      </c>
      <c r="E67" s="336">
        <v>11.727861903365319</v>
      </c>
      <c r="F67" s="336">
        <v>7.8923110033085031</v>
      </c>
      <c r="G67" s="336">
        <v>34.463191094716692</v>
      </c>
      <c r="H67" s="336">
        <v>3.9996831069817103</v>
      </c>
      <c r="I67" s="336">
        <v>0.19854889944831161</v>
      </c>
      <c r="J67" s="336">
        <v>7.0027623353040145</v>
      </c>
      <c r="K67" s="336">
        <v>0.4571274544441104</v>
      </c>
      <c r="L67" s="336">
        <v>3.2855347996803301</v>
      </c>
      <c r="M67" s="336">
        <v>0</v>
      </c>
      <c r="N67" s="336">
        <v>0</v>
      </c>
      <c r="O67" s="336">
        <v>0</v>
      </c>
      <c r="P67" s="336">
        <v>0</v>
      </c>
      <c r="Q67" s="336">
        <v>0</v>
      </c>
      <c r="R67" s="336">
        <v>0</v>
      </c>
      <c r="S67" s="336">
        <v>0</v>
      </c>
      <c r="T67" s="336">
        <v>0</v>
      </c>
      <c r="U67" s="336">
        <v>0.4571274544441104</v>
      </c>
      <c r="V67" s="336">
        <v>0</v>
      </c>
      <c r="W67" s="336">
        <v>57.129338161736491</v>
      </c>
      <c r="X67" s="336">
        <v>13.357319087171039</v>
      </c>
      <c r="Y67" s="336">
        <v>11.727861903365319</v>
      </c>
      <c r="Z67" s="336">
        <v>7.8923110033085031</v>
      </c>
      <c r="AA67" s="336">
        <v>34.463191094716692</v>
      </c>
      <c r="AB67" s="336">
        <v>3.9996831069817103</v>
      </c>
      <c r="AC67" s="336">
        <v>0.19854889944831161</v>
      </c>
      <c r="AD67" s="336">
        <v>7.0027623353040145</v>
      </c>
      <c r="AE67" s="336">
        <v>0</v>
      </c>
      <c r="AF67" s="336">
        <v>3.2855347996803301</v>
      </c>
      <c r="AG67" s="337">
        <v>279.02735569231299</v>
      </c>
      <c r="AH67"/>
    </row>
    <row r="68" spans="2:34" x14ac:dyDescent="0.2">
      <c r="B68" s="75" t="s">
        <v>16742</v>
      </c>
      <c r="C68" s="338">
        <v>7737.1594990386329</v>
      </c>
      <c r="D68" s="339">
        <v>287.98909619638033</v>
      </c>
      <c r="E68" s="339">
        <v>6.7686079955466799E-2</v>
      </c>
      <c r="F68" s="339">
        <v>3606.7270931773737</v>
      </c>
      <c r="G68" s="339">
        <v>376.35033010373098</v>
      </c>
      <c r="H68" s="339">
        <v>5.4518553023728673</v>
      </c>
      <c r="I68" s="339">
        <v>1961.1906597011875</v>
      </c>
      <c r="J68" s="339">
        <v>42.067856796460539</v>
      </c>
      <c r="K68" s="339">
        <v>130.04341143488787</v>
      </c>
      <c r="L68" s="339">
        <v>9.8390599789162023E-2</v>
      </c>
      <c r="M68" s="339">
        <v>0</v>
      </c>
      <c r="N68" s="339">
        <v>0</v>
      </c>
      <c r="O68" s="339">
        <v>0</v>
      </c>
      <c r="P68" s="339">
        <v>0</v>
      </c>
      <c r="Q68" s="339">
        <v>0</v>
      </c>
      <c r="R68" s="339">
        <v>0</v>
      </c>
      <c r="S68" s="339">
        <v>0</v>
      </c>
      <c r="T68" s="339">
        <v>0</v>
      </c>
      <c r="U68" s="339">
        <v>6.5611927512450263E-2</v>
      </c>
      <c r="V68" s="339">
        <v>0</v>
      </c>
      <c r="W68" s="339">
        <v>7737.1594990386329</v>
      </c>
      <c r="X68" s="339">
        <v>287.98909619638033</v>
      </c>
      <c r="Y68" s="339">
        <v>6.7686079955466799E-2</v>
      </c>
      <c r="Z68" s="339">
        <v>3606.7270931773737</v>
      </c>
      <c r="AA68" s="339">
        <v>376.35033010373098</v>
      </c>
      <c r="AB68" s="339">
        <v>5.4518553023728673</v>
      </c>
      <c r="AC68" s="339">
        <v>1961.1906597011875</v>
      </c>
      <c r="AD68" s="339">
        <v>42.067856796460539</v>
      </c>
      <c r="AE68" s="339">
        <v>129.97779950737544</v>
      </c>
      <c r="AF68" s="339">
        <v>9.8390599789162023E-2</v>
      </c>
      <c r="AG68" s="340">
        <v>28294.291756861541</v>
      </c>
      <c r="AH68"/>
    </row>
    <row r="69" spans="2:34" x14ac:dyDescent="0.2">
      <c r="B69" s="75" t="s">
        <v>15171</v>
      </c>
      <c r="C69" s="338">
        <v>130.38826679124443</v>
      </c>
      <c r="D69" s="339">
        <v>94.246088</v>
      </c>
      <c r="E69" s="339">
        <v>13.679391000000001</v>
      </c>
      <c r="F69" s="339">
        <v>17.309788500000003</v>
      </c>
      <c r="G69" s="339">
        <v>147.03474250000002</v>
      </c>
      <c r="H69" s="339">
        <v>0.5</v>
      </c>
      <c r="I69" s="339">
        <v>23.699999999999996</v>
      </c>
      <c r="J69" s="339">
        <v>158.02019749999999</v>
      </c>
      <c r="K69" s="339">
        <v>0</v>
      </c>
      <c r="L69" s="339">
        <v>0</v>
      </c>
      <c r="M69" s="339">
        <v>0</v>
      </c>
      <c r="N69" s="339">
        <v>0</v>
      </c>
      <c r="O69" s="339">
        <v>0</v>
      </c>
      <c r="P69" s="339">
        <v>0</v>
      </c>
      <c r="Q69" s="339">
        <v>0</v>
      </c>
      <c r="R69" s="339">
        <v>0</v>
      </c>
      <c r="S69" s="339">
        <v>0</v>
      </c>
      <c r="T69" s="339">
        <v>0</v>
      </c>
      <c r="U69" s="339">
        <v>0</v>
      </c>
      <c r="V69" s="339">
        <v>0</v>
      </c>
      <c r="W69" s="339">
        <v>130.38826679124443</v>
      </c>
      <c r="X69" s="339">
        <v>94.246088</v>
      </c>
      <c r="Y69" s="339">
        <v>13.679391000000001</v>
      </c>
      <c r="Z69" s="339">
        <v>17.309788500000003</v>
      </c>
      <c r="AA69" s="339">
        <v>147.03474250000002</v>
      </c>
      <c r="AB69" s="339">
        <v>0.5</v>
      </c>
      <c r="AC69" s="339">
        <v>23.699999999999996</v>
      </c>
      <c r="AD69" s="339">
        <v>158.02019749999999</v>
      </c>
      <c r="AE69" s="339">
        <v>0</v>
      </c>
      <c r="AF69" s="339">
        <v>0</v>
      </c>
      <c r="AG69" s="340">
        <v>1169.7569485824888</v>
      </c>
      <c r="AH69"/>
    </row>
    <row r="70" spans="2:34" x14ac:dyDescent="0.2">
      <c r="B70" s="75" t="s">
        <v>16718</v>
      </c>
      <c r="C70" s="338">
        <v>0</v>
      </c>
      <c r="D70" s="339">
        <v>0</v>
      </c>
      <c r="E70" s="339">
        <v>0</v>
      </c>
      <c r="F70" s="339">
        <v>0</v>
      </c>
      <c r="G70" s="339">
        <v>0</v>
      </c>
      <c r="H70" s="339">
        <v>0</v>
      </c>
      <c r="I70" s="339">
        <v>0</v>
      </c>
      <c r="J70" s="339">
        <v>0</v>
      </c>
      <c r="K70" s="339">
        <v>0</v>
      </c>
      <c r="L70" s="339">
        <v>0</v>
      </c>
      <c r="M70" s="339">
        <v>0</v>
      </c>
      <c r="N70" s="339">
        <v>0</v>
      </c>
      <c r="O70" s="339">
        <v>0</v>
      </c>
      <c r="P70" s="339">
        <v>0</v>
      </c>
      <c r="Q70" s="339">
        <v>0</v>
      </c>
      <c r="R70" s="339">
        <v>0</v>
      </c>
      <c r="S70" s="339">
        <v>0</v>
      </c>
      <c r="T70" s="339">
        <v>0</v>
      </c>
      <c r="U70" s="339">
        <v>0</v>
      </c>
      <c r="V70" s="339">
        <v>0</v>
      </c>
      <c r="W70" s="339">
        <v>0</v>
      </c>
      <c r="X70" s="339">
        <v>0</v>
      </c>
      <c r="Y70" s="339">
        <v>0</v>
      </c>
      <c r="Z70" s="339">
        <v>0</v>
      </c>
      <c r="AA70" s="339">
        <v>0</v>
      </c>
      <c r="AB70" s="339">
        <v>0</v>
      </c>
      <c r="AC70" s="339">
        <v>0</v>
      </c>
      <c r="AD70" s="339">
        <v>0</v>
      </c>
      <c r="AE70" s="339">
        <v>0</v>
      </c>
      <c r="AF70" s="339">
        <v>0</v>
      </c>
      <c r="AG70" s="340">
        <v>0</v>
      </c>
      <c r="AH70"/>
    </row>
    <row r="71" spans="2:34" x14ac:dyDescent="0.2">
      <c r="B71" s="75" t="s">
        <v>15164</v>
      </c>
      <c r="C71" s="338">
        <v>225.22581881114829</v>
      </c>
      <c r="D71" s="339">
        <v>112.79587198771861</v>
      </c>
      <c r="E71" s="339">
        <v>0.58016406632982176</v>
      </c>
      <c r="F71" s="339">
        <v>6.4717927005095355</v>
      </c>
      <c r="G71" s="339">
        <v>417.50122540886395</v>
      </c>
      <c r="H71" s="339">
        <v>28.547396565073864</v>
      </c>
      <c r="I71" s="339">
        <v>2.2768476000280402</v>
      </c>
      <c r="J71" s="339">
        <v>25.612533116397572</v>
      </c>
      <c r="K71" s="339">
        <v>7.634465689318402</v>
      </c>
      <c r="L71" s="339">
        <v>0.8433446064518314</v>
      </c>
      <c r="M71" s="339">
        <v>0</v>
      </c>
      <c r="N71" s="339">
        <v>0</v>
      </c>
      <c r="O71" s="339">
        <v>0</v>
      </c>
      <c r="P71" s="339">
        <v>0</v>
      </c>
      <c r="Q71" s="339">
        <v>0</v>
      </c>
      <c r="R71" s="339">
        <v>0</v>
      </c>
      <c r="S71" s="339">
        <v>0</v>
      </c>
      <c r="T71" s="339">
        <v>0</v>
      </c>
      <c r="U71" s="339">
        <v>0.56238568831886093</v>
      </c>
      <c r="V71" s="339">
        <v>0</v>
      </c>
      <c r="W71" s="339">
        <v>225.22581881114829</v>
      </c>
      <c r="X71" s="339">
        <v>112.79587198771861</v>
      </c>
      <c r="Y71" s="339">
        <v>0.58016406632982176</v>
      </c>
      <c r="Z71" s="339">
        <v>6.4717927005095355</v>
      </c>
      <c r="AA71" s="339">
        <v>417.50122540886395</v>
      </c>
      <c r="AB71" s="339">
        <v>28.547396565073864</v>
      </c>
      <c r="AC71" s="339">
        <v>2.2768476000280402</v>
      </c>
      <c r="AD71" s="339">
        <v>25.612533116397572</v>
      </c>
      <c r="AE71" s="339">
        <v>7.0720800009995406</v>
      </c>
      <c r="AF71" s="339">
        <v>0.8433446064518314</v>
      </c>
      <c r="AG71" s="340">
        <v>1654.9789211036796</v>
      </c>
      <c r="AH71"/>
    </row>
    <row r="72" spans="2:34" x14ac:dyDescent="0.2">
      <c r="B72" s="75" t="s">
        <v>15166</v>
      </c>
      <c r="C72" s="338">
        <v>0</v>
      </c>
      <c r="D72" s="339">
        <v>0</v>
      </c>
      <c r="E72" s="339">
        <v>0</v>
      </c>
      <c r="F72" s="339">
        <v>0</v>
      </c>
      <c r="G72" s="339">
        <v>0</v>
      </c>
      <c r="H72" s="339">
        <v>0</v>
      </c>
      <c r="I72" s="339">
        <v>0</v>
      </c>
      <c r="J72" s="339">
        <v>0</v>
      </c>
      <c r="K72" s="339">
        <v>0</v>
      </c>
      <c r="L72" s="339">
        <v>0</v>
      </c>
      <c r="M72" s="339">
        <v>0</v>
      </c>
      <c r="N72" s="339">
        <v>0</v>
      </c>
      <c r="O72" s="339">
        <v>0</v>
      </c>
      <c r="P72" s="339">
        <v>0</v>
      </c>
      <c r="Q72" s="339">
        <v>0</v>
      </c>
      <c r="R72" s="339">
        <v>0</v>
      </c>
      <c r="S72" s="339">
        <v>0</v>
      </c>
      <c r="T72" s="339">
        <v>0</v>
      </c>
      <c r="U72" s="339">
        <v>0</v>
      </c>
      <c r="V72" s="339">
        <v>0</v>
      </c>
      <c r="W72" s="339">
        <v>0</v>
      </c>
      <c r="X72" s="339">
        <v>0</v>
      </c>
      <c r="Y72" s="339">
        <v>0</v>
      </c>
      <c r="Z72" s="339">
        <v>0</v>
      </c>
      <c r="AA72" s="339">
        <v>0</v>
      </c>
      <c r="AB72" s="339">
        <v>0</v>
      </c>
      <c r="AC72" s="339">
        <v>0</v>
      </c>
      <c r="AD72" s="339">
        <v>0</v>
      </c>
      <c r="AE72" s="339">
        <v>0</v>
      </c>
      <c r="AF72" s="339">
        <v>0</v>
      </c>
      <c r="AG72" s="340">
        <v>0</v>
      </c>
      <c r="AH72"/>
    </row>
    <row r="73" spans="2:34" x14ac:dyDescent="0.2">
      <c r="B73" s="75" t="s">
        <v>17065</v>
      </c>
      <c r="C73" s="338">
        <v>10.676266808396875</v>
      </c>
      <c r="D73" s="339">
        <v>8.0230396557340964E-3</v>
      </c>
      <c r="E73" s="339">
        <v>0</v>
      </c>
      <c r="F73" s="339">
        <v>30.295407855004107</v>
      </c>
      <c r="G73" s="339">
        <v>4.6867910188171561E-5</v>
      </c>
      <c r="H73" s="339">
        <v>0</v>
      </c>
      <c r="I73" s="339">
        <v>5.2071430285819984</v>
      </c>
      <c r="J73" s="339">
        <v>0</v>
      </c>
      <c r="K73" s="339">
        <v>0.99125671524009551</v>
      </c>
      <c r="L73" s="339">
        <v>0</v>
      </c>
      <c r="M73" s="339">
        <v>0</v>
      </c>
      <c r="N73" s="339">
        <v>0</v>
      </c>
      <c r="O73" s="339">
        <v>0</v>
      </c>
      <c r="P73" s="339">
        <v>0</v>
      </c>
      <c r="Q73" s="339">
        <v>0</v>
      </c>
      <c r="R73" s="339">
        <v>0</v>
      </c>
      <c r="S73" s="339">
        <v>0</v>
      </c>
      <c r="T73" s="339">
        <v>0</v>
      </c>
      <c r="U73" s="339">
        <v>0</v>
      </c>
      <c r="V73" s="339">
        <v>0</v>
      </c>
      <c r="W73" s="339">
        <v>10.676266808396875</v>
      </c>
      <c r="X73" s="339">
        <v>8.0230396557340964E-3</v>
      </c>
      <c r="Y73" s="339">
        <v>0</v>
      </c>
      <c r="Z73" s="339">
        <v>30.295407855004107</v>
      </c>
      <c r="AA73" s="339">
        <v>4.6867910188171561E-5</v>
      </c>
      <c r="AB73" s="339">
        <v>0</v>
      </c>
      <c r="AC73" s="339">
        <v>5.2071430285819984</v>
      </c>
      <c r="AD73" s="339">
        <v>0</v>
      </c>
      <c r="AE73" s="339">
        <v>0.99125671524009551</v>
      </c>
      <c r="AF73" s="339">
        <v>0</v>
      </c>
      <c r="AG73" s="340">
        <v>94.356288629577989</v>
      </c>
      <c r="AH73"/>
    </row>
    <row r="74" spans="2:34" x14ac:dyDescent="0.2">
      <c r="B74" s="75" t="s">
        <v>10055</v>
      </c>
      <c r="C74" s="338">
        <v>9.3014022246619366</v>
      </c>
      <c r="D74" s="339">
        <v>0.30663963378006381</v>
      </c>
      <c r="E74" s="339">
        <v>1.9420510139404044</v>
      </c>
      <c r="F74" s="339">
        <v>7.9726304782816602</v>
      </c>
      <c r="G74" s="339">
        <v>3.3219293659506919</v>
      </c>
      <c r="H74" s="339">
        <v>0.81770569008017024</v>
      </c>
      <c r="I74" s="339">
        <v>1.7376245914203619</v>
      </c>
      <c r="J74" s="339">
        <v>0.61327926756012763</v>
      </c>
      <c r="K74" s="339">
        <v>1.0732387182302234</v>
      </c>
      <c r="L74" s="339">
        <v>0</v>
      </c>
      <c r="M74" s="339">
        <v>0</v>
      </c>
      <c r="N74" s="339">
        <v>0</v>
      </c>
      <c r="O74" s="339">
        <v>0</v>
      </c>
      <c r="P74" s="339">
        <v>5.110660563001064E-2</v>
      </c>
      <c r="Q74" s="339">
        <v>0</v>
      </c>
      <c r="R74" s="339">
        <v>0</v>
      </c>
      <c r="S74" s="339">
        <v>0</v>
      </c>
      <c r="T74" s="339">
        <v>0</v>
      </c>
      <c r="U74" s="339">
        <v>0</v>
      </c>
      <c r="V74" s="339">
        <v>0</v>
      </c>
      <c r="W74" s="339">
        <v>9.3014022246619366</v>
      </c>
      <c r="X74" s="339">
        <v>0.30663963378006381</v>
      </c>
      <c r="Y74" s="339">
        <v>1.9420510139404044</v>
      </c>
      <c r="Z74" s="339">
        <v>7.9215238726516493</v>
      </c>
      <c r="AA74" s="339">
        <v>3.3219293659506919</v>
      </c>
      <c r="AB74" s="339">
        <v>0.81770569008017024</v>
      </c>
      <c r="AC74" s="339">
        <v>1.7376245914203619</v>
      </c>
      <c r="AD74" s="339">
        <v>0.61327926756012763</v>
      </c>
      <c r="AE74" s="339">
        <v>1.0732387182302234</v>
      </c>
      <c r="AF74" s="339">
        <v>0</v>
      </c>
      <c r="AG74" s="340">
        <v>54.173001967811288</v>
      </c>
      <c r="AH74"/>
    </row>
    <row r="75" spans="2:34" x14ac:dyDescent="0.2">
      <c r="B75" s="75" t="s">
        <v>15180</v>
      </c>
      <c r="C75" s="338">
        <v>473.26263679050879</v>
      </c>
      <c r="D75" s="339">
        <v>304.27511952825199</v>
      </c>
      <c r="E75" s="339">
        <v>91.698514059801241</v>
      </c>
      <c r="F75" s="339">
        <v>65.950010340088369</v>
      </c>
      <c r="G75" s="339">
        <v>406.25741671763979</v>
      </c>
      <c r="H75" s="339">
        <v>73.122772850804495</v>
      </c>
      <c r="I75" s="339">
        <v>3.6584559564483956</v>
      </c>
      <c r="J75" s="339">
        <v>242.29126204503967</v>
      </c>
      <c r="K75" s="339">
        <v>19.640786940496284</v>
      </c>
      <c r="L75" s="339">
        <v>11.126597940310612</v>
      </c>
      <c r="M75" s="339">
        <v>0</v>
      </c>
      <c r="N75" s="339">
        <v>0</v>
      </c>
      <c r="O75" s="339">
        <v>0</v>
      </c>
      <c r="P75" s="339">
        <v>0</v>
      </c>
      <c r="Q75" s="339">
        <v>0</v>
      </c>
      <c r="R75" s="339">
        <v>0</v>
      </c>
      <c r="S75" s="339">
        <v>0</v>
      </c>
      <c r="T75" s="339">
        <v>0</v>
      </c>
      <c r="U75" s="339">
        <v>10.428648316961503</v>
      </c>
      <c r="V75" s="339">
        <v>0</v>
      </c>
      <c r="W75" s="339">
        <v>473.26263679050879</v>
      </c>
      <c r="X75" s="339">
        <v>304.27511952825199</v>
      </c>
      <c r="Y75" s="339">
        <v>91.698514059801241</v>
      </c>
      <c r="Z75" s="339">
        <v>65.950010340088369</v>
      </c>
      <c r="AA75" s="339">
        <v>406.25741671763979</v>
      </c>
      <c r="AB75" s="339">
        <v>73.122772850804495</v>
      </c>
      <c r="AC75" s="339">
        <v>3.6584559564483956</v>
      </c>
      <c r="AD75" s="339">
        <v>242.29126204503967</v>
      </c>
      <c r="AE75" s="339">
        <v>9.2121386235347771</v>
      </c>
      <c r="AF75" s="339">
        <v>11.126597940310612</v>
      </c>
      <c r="AG75" s="340">
        <v>3382.5671463387803</v>
      </c>
      <c r="AH75"/>
    </row>
    <row r="76" spans="2:34" x14ac:dyDescent="0.2">
      <c r="B76" s="75" t="s">
        <v>15159</v>
      </c>
      <c r="C76" s="338">
        <v>0</v>
      </c>
      <c r="D76" s="339">
        <v>0</v>
      </c>
      <c r="E76" s="339">
        <v>0</v>
      </c>
      <c r="F76" s="339">
        <v>0</v>
      </c>
      <c r="G76" s="339">
        <v>0</v>
      </c>
      <c r="H76" s="339">
        <v>0</v>
      </c>
      <c r="I76" s="339">
        <v>0</v>
      </c>
      <c r="J76" s="339">
        <v>0</v>
      </c>
      <c r="K76" s="339">
        <v>0</v>
      </c>
      <c r="L76" s="339">
        <v>0</v>
      </c>
      <c r="M76" s="339">
        <v>0</v>
      </c>
      <c r="N76" s="339">
        <v>0</v>
      </c>
      <c r="O76" s="339">
        <v>0</v>
      </c>
      <c r="P76" s="339">
        <v>0</v>
      </c>
      <c r="Q76" s="339">
        <v>0</v>
      </c>
      <c r="R76" s="339">
        <v>0</v>
      </c>
      <c r="S76" s="339">
        <v>0</v>
      </c>
      <c r="T76" s="339">
        <v>0</v>
      </c>
      <c r="U76" s="339">
        <v>0</v>
      </c>
      <c r="V76" s="339">
        <v>0</v>
      </c>
      <c r="W76" s="339">
        <v>0</v>
      </c>
      <c r="X76" s="339">
        <v>0</v>
      </c>
      <c r="Y76" s="339">
        <v>0</v>
      </c>
      <c r="Z76" s="339">
        <v>0</v>
      </c>
      <c r="AA76" s="339">
        <v>0</v>
      </c>
      <c r="AB76" s="339">
        <v>0</v>
      </c>
      <c r="AC76" s="339">
        <v>0</v>
      </c>
      <c r="AD76" s="339">
        <v>0</v>
      </c>
      <c r="AE76" s="339">
        <v>0</v>
      </c>
      <c r="AF76" s="339">
        <v>0</v>
      </c>
      <c r="AG76" s="340">
        <v>0</v>
      </c>
      <c r="AH76"/>
    </row>
    <row r="77" spans="2:34" x14ac:dyDescent="0.2">
      <c r="B77" s="75" t="s">
        <v>16711</v>
      </c>
      <c r="C77" s="338">
        <v>7.4898381413617718</v>
      </c>
      <c r="D77" s="339">
        <v>8.6854905418408155</v>
      </c>
      <c r="E77" s="339">
        <v>1.2653585860642285</v>
      </c>
      <c r="F77" s="339">
        <v>0.44491068174219067</v>
      </c>
      <c r="G77" s="339">
        <v>8.2358107813712369</v>
      </c>
      <c r="H77" s="339">
        <v>0</v>
      </c>
      <c r="I77" s="339">
        <v>0</v>
      </c>
      <c r="J77" s="339">
        <v>0.31082193333727764</v>
      </c>
      <c r="K77" s="339">
        <v>0</v>
      </c>
      <c r="L77" s="339">
        <v>0</v>
      </c>
      <c r="M77" s="339">
        <v>0</v>
      </c>
      <c r="N77" s="339">
        <v>0</v>
      </c>
      <c r="O77" s="339">
        <v>0</v>
      </c>
      <c r="P77" s="339">
        <v>0</v>
      </c>
      <c r="Q77" s="339">
        <v>0</v>
      </c>
      <c r="R77" s="339">
        <v>0</v>
      </c>
      <c r="S77" s="339">
        <v>0</v>
      </c>
      <c r="T77" s="339">
        <v>0</v>
      </c>
      <c r="U77" s="339">
        <v>0</v>
      </c>
      <c r="V77" s="339">
        <v>0</v>
      </c>
      <c r="W77" s="339">
        <v>7.4898381413617718</v>
      </c>
      <c r="X77" s="339">
        <v>8.6854905418408155</v>
      </c>
      <c r="Y77" s="339">
        <v>1.2653585860642285</v>
      </c>
      <c r="Z77" s="339">
        <v>0.44491068174219067</v>
      </c>
      <c r="AA77" s="339">
        <v>8.2358107813712369</v>
      </c>
      <c r="AB77" s="339">
        <v>0</v>
      </c>
      <c r="AC77" s="339">
        <v>0</v>
      </c>
      <c r="AD77" s="339">
        <v>0.31082193333727764</v>
      </c>
      <c r="AE77" s="339">
        <v>0</v>
      </c>
      <c r="AF77" s="339">
        <v>0</v>
      </c>
      <c r="AG77" s="340">
        <v>52.864461331435038</v>
      </c>
      <c r="AH77"/>
    </row>
    <row r="78" spans="2:34" x14ac:dyDescent="0.2">
      <c r="B78" s="75" t="s">
        <v>1314</v>
      </c>
      <c r="C78" s="338"/>
      <c r="D78" s="339"/>
      <c r="E78" s="339"/>
      <c r="F78" s="339"/>
      <c r="G78" s="339"/>
      <c r="H78" s="339"/>
      <c r="I78" s="339"/>
      <c r="J78" s="339"/>
      <c r="K78" s="339">
        <v>6.5584952886246661</v>
      </c>
      <c r="L78" s="339"/>
      <c r="M78" s="339"/>
      <c r="N78" s="339"/>
      <c r="O78" s="339"/>
      <c r="P78" s="339"/>
      <c r="Q78" s="339"/>
      <c r="R78" s="339"/>
      <c r="S78" s="339"/>
      <c r="T78" s="339"/>
      <c r="U78" s="339">
        <v>6.5584952886246661</v>
      </c>
      <c r="V78" s="339"/>
      <c r="W78" s="339"/>
      <c r="X78" s="339"/>
      <c r="Y78" s="339"/>
      <c r="Z78" s="339"/>
      <c r="AA78" s="339"/>
      <c r="AB78" s="339"/>
      <c r="AC78" s="339"/>
      <c r="AD78" s="339"/>
      <c r="AE78" s="339"/>
      <c r="AF78" s="339"/>
      <c r="AG78" s="340">
        <v>13.116990577249332</v>
      </c>
      <c r="AH78"/>
    </row>
    <row r="79" spans="2:34" x14ac:dyDescent="0.2">
      <c r="B79" s="75" t="s">
        <v>15723</v>
      </c>
      <c r="C79" s="338">
        <v>23.881030337406628</v>
      </c>
      <c r="D79" s="339">
        <v>30.306714777293866</v>
      </c>
      <c r="E79" s="339">
        <v>0.65467079461055133</v>
      </c>
      <c r="F79" s="339">
        <v>8.4529203551106828</v>
      </c>
      <c r="G79" s="339">
        <v>3.5268819080954135</v>
      </c>
      <c r="H79" s="339">
        <v>0.38211956421829252</v>
      </c>
      <c r="I79" s="339">
        <v>4.0521146847980392</v>
      </c>
      <c r="J79" s="339">
        <v>1.8612100702785068</v>
      </c>
      <c r="K79" s="339">
        <v>1.3603948475611347</v>
      </c>
      <c r="L79" s="339">
        <v>7.9437042023874416E-2</v>
      </c>
      <c r="M79" s="339">
        <v>0</v>
      </c>
      <c r="N79" s="339">
        <v>0</v>
      </c>
      <c r="O79" s="339">
        <v>0</v>
      </c>
      <c r="P79" s="339">
        <v>0</v>
      </c>
      <c r="Q79" s="339">
        <v>0</v>
      </c>
      <c r="R79" s="339">
        <v>0</v>
      </c>
      <c r="S79" s="339">
        <v>0</v>
      </c>
      <c r="T79" s="339">
        <v>0</v>
      </c>
      <c r="U79" s="339">
        <v>7.2589021159747316E-2</v>
      </c>
      <c r="V79" s="339">
        <v>0</v>
      </c>
      <c r="W79" s="339">
        <v>23.881030337406628</v>
      </c>
      <c r="X79" s="339">
        <v>30.306714777293866</v>
      </c>
      <c r="Y79" s="339">
        <v>0.65467079461055133</v>
      </c>
      <c r="Z79" s="339">
        <v>8.4529203551106828</v>
      </c>
      <c r="AA79" s="339">
        <v>3.5268819080954135</v>
      </c>
      <c r="AB79" s="339">
        <v>0.38211956421829252</v>
      </c>
      <c r="AC79" s="339">
        <v>4.0521146847980392</v>
      </c>
      <c r="AD79" s="339">
        <v>1.8612100702785068</v>
      </c>
      <c r="AE79" s="339">
        <v>1.2878058264013874</v>
      </c>
      <c r="AF79" s="339">
        <v>7.9437042023874416E-2</v>
      </c>
      <c r="AG79" s="340">
        <v>149.11498876279396</v>
      </c>
      <c r="AH79"/>
    </row>
    <row r="80" spans="2:34" x14ac:dyDescent="0.2">
      <c r="B80" s="75" t="s">
        <v>15168</v>
      </c>
      <c r="C80" s="338">
        <v>0</v>
      </c>
      <c r="D80" s="339">
        <v>0</v>
      </c>
      <c r="E80" s="339">
        <v>0</v>
      </c>
      <c r="F80" s="339">
        <v>0</v>
      </c>
      <c r="G80" s="339">
        <v>0</v>
      </c>
      <c r="H80" s="339">
        <v>0</v>
      </c>
      <c r="I80" s="339">
        <v>0</v>
      </c>
      <c r="J80" s="339">
        <v>0</v>
      </c>
      <c r="K80" s="339">
        <v>0</v>
      </c>
      <c r="L80" s="339">
        <v>0</v>
      </c>
      <c r="M80" s="339">
        <v>0</v>
      </c>
      <c r="N80" s="339">
        <v>0</v>
      </c>
      <c r="O80" s="339">
        <v>0</v>
      </c>
      <c r="P80" s="339">
        <v>0</v>
      </c>
      <c r="Q80" s="339">
        <v>0</v>
      </c>
      <c r="R80" s="339">
        <v>0</v>
      </c>
      <c r="S80" s="339">
        <v>0</v>
      </c>
      <c r="T80" s="339">
        <v>0</v>
      </c>
      <c r="U80" s="339">
        <v>0</v>
      </c>
      <c r="V80" s="339">
        <v>0</v>
      </c>
      <c r="W80" s="339">
        <v>0</v>
      </c>
      <c r="X80" s="339">
        <v>0</v>
      </c>
      <c r="Y80" s="339">
        <v>0</v>
      </c>
      <c r="Z80" s="339">
        <v>0</v>
      </c>
      <c r="AA80" s="339">
        <v>0</v>
      </c>
      <c r="AB80" s="339">
        <v>0</v>
      </c>
      <c r="AC80" s="339">
        <v>0</v>
      </c>
      <c r="AD80" s="339">
        <v>0</v>
      </c>
      <c r="AE80" s="339">
        <v>0</v>
      </c>
      <c r="AF80" s="339">
        <v>0</v>
      </c>
      <c r="AG80" s="340">
        <v>0</v>
      </c>
      <c r="AH80"/>
    </row>
    <row r="81" spans="2:34" x14ac:dyDescent="0.2">
      <c r="B81" s="75" t="s">
        <v>16417</v>
      </c>
      <c r="C81" s="338">
        <v>246.83665644727824</v>
      </c>
      <c r="D81" s="339">
        <v>18.331444432792555</v>
      </c>
      <c r="E81" s="339">
        <v>8.353127205791079</v>
      </c>
      <c r="F81" s="339">
        <v>61.792171129031914</v>
      </c>
      <c r="G81" s="339">
        <v>34.793046583117231</v>
      </c>
      <c r="H81" s="339">
        <v>4.8755700636311952</v>
      </c>
      <c r="I81" s="339">
        <v>51.446875510144224</v>
      </c>
      <c r="J81" s="339">
        <v>22.071128997728312</v>
      </c>
      <c r="K81" s="339">
        <v>16.566453119435028</v>
      </c>
      <c r="L81" s="339">
        <v>1.0135593680666999</v>
      </c>
      <c r="M81" s="339">
        <v>0</v>
      </c>
      <c r="N81" s="339">
        <v>0</v>
      </c>
      <c r="O81" s="339">
        <v>0</v>
      </c>
      <c r="P81" s="339">
        <v>0</v>
      </c>
      <c r="Q81" s="339">
        <v>0</v>
      </c>
      <c r="R81" s="339">
        <v>0</v>
      </c>
      <c r="S81" s="339">
        <v>0</v>
      </c>
      <c r="T81" s="339">
        <v>0</v>
      </c>
      <c r="U81" s="339">
        <v>0.92618356047474304</v>
      </c>
      <c r="V81" s="339">
        <v>0</v>
      </c>
      <c r="W81" s="339">
        <v>246.83665644727824</v>
      </c>
      <c r="X81" s="339">
        <v>18.331444432792555</v>
      </c>
      <c r="Y81" s="339">
        <v>8.353127205791079</v>
      </c>
      <c r="Z81" s="339">
        <v>61.792171129031914</v>
      </c>
      <c r="AA81" s="339">
        <v>34.793046583117231</v>
      </c>
      <c r="AB81" s="339">
        <v>4.8755700636311952</v>
      </c>
      <c r="AC81" s="339">
        <v>51.446875510144224</v>
      </c>
      <c r="AD81" s="339">
        <v>22.071128997728312</v>
      </c>
      <c r="AE81" s="339">
        <v>15.640269558960284</v>
      </c>
      <c r="AF81" s="339">
        <v>1.0135593680666999</v>
      </c>
      <c r="AG81" s="340">
        <v>932.16006571403295</v>
      </c>
      <c r="AH81"/>
    </row>
    <row r="82" spans="2:34" x14ac:dyDescent="0.2">
      <c r="B82" s="75" t="s">
        <v>12136</v>
      </c>
      <c r="C82" s="338">
        <v>65.384210682443907</v>
      </c>
      <c r="D82" s="339"/>
      <c r="E82" s="339"/>
      <c r="F82" s="339"/>
      <c r="G82" s="339"/>
      <c r="H82" s="339"/>
      <c r="I82" s="339"/>
      <c r="J82" s="339"/>
      <c r="K82" s="339"/>
      <c r="L82" s="339"/>
      <c r="M82" s="339"/>
      <c r="N82" s="339"/>
      <c r="O82" s="339"/>
      <c r="P82" s="339"/>
      <c r="Q82" s="339"/>
      <c r="R82" s="339"/>
      <c r="S82" s="339"/>
      <c r="T82" s="339"/>
      <c r="U82" s="339"/>
      <c r="V82" s="339"/>
      <c r="W82" s="339">
        <v>65.384210682443907</v>
      </c>
      <c r="X82" s="339"/>
      <c r="Y82" s="339"/>
      <c r="Z82" s="339"/>
      <c r="AA82" s="339"/>
      <c r="AB82" s="339"/>
      <c r="AC82" s="339"/>
      <c r="AD82" s="339"/>
      <c r="AE82" s="339"/>
      <c r="AF82" s="339"/>
      <c r="AG82" s="340">
        <v>130.76842136488781</v>
      </c>
      <c r="AH82"/>
    </row>
    <row r="83" spans="2:34" x14ac:dyDescent="0.2">
      <c r="B83" s="75" t="s">
        <v>15173</v>
      </c>
      <c r="C83" s="338">
        <v>158.49271099999999</v>
      </c>
      <c r="D83" s="339">
        <v>37.056926999999995</v>
      </c>
      <c r="E83" s="339">
        <v>32.536358499999999</v>
      </c>
      <c r="F83" s="339">
        <v>21.895470999999997</v>
      </c>
      <c r="G83" s="339">
        <v>95.610499999999988</v>
      </c>
      <c r="H83" s="339">
        <v>11.096235999999999</v>
      </c>
      <c r="I83" s="339">
        <v>0.55082999999999993</v>
      </c>
      <c r="J83" s="339">
        <v>19.427614999999999</v>
      </c>
      <c r="K83" s="339">
        <v>1.2681989999999999</v>
      </c>
      <c r="L83" s="339">
        <v>9.1149895000000001</v>
      </c>
      <c r="M83" s="339">
        <v>0</v>
      </c>
      <c r="N83" s="339">
        <v>0</v>
      </c>
      <c r="O83" s="339">
        <v>0</v>
      </c>
      <c r="P83" s="339">
        <v>0</v>
      </c>
      <c r="Q83" s="339">
        <v>0</v>
      </c>
      <c r="R83" s="339">
        <v>0</v>
      </c>
      <c r="S83" s="339">
        <v>0</v>
      </c>
      <c r="T83" s="339">
        <v>0</v>
      </c>
      <c r="U83" s="339">
        <v>1.2681989999999999</v>
      </c>
      <c r="V83" s="339">
        <v>0</v>
      </c>
      <c r="W83" s="339">
        <v>158.49271099999999</v>
      </c>
      <c r="X83" s="339">
        <v>37.056926999999995</v>
      </c>
      <c r="Y83" s="339">
        <v>32.536358499999999</v>
      </c>
      <c r="Z83" s="339">
        <v>21.895470999999997</v>
      </c>
      <c r="AA83" s="339">
        <v>95.610499999999988</v>
      </c>
      <c r="AB83" s="339">
        <v>11.096235999999999</v>
      </c>
      <c r="AC83" s="339">
        <v>0.55082999999999993</v>
      </c>
      <c r="AD83" s="339">
        <v>19.427614999999999</v>
      </c>
      <c r="AE83" s="339">
        <v>0</v>
      </c>
      <c r="AF83" s="339">
        <v>9.1149895000000001</v>
      </c>
      <c r="AG83" s="340">
        <v>774.09967399999982</v>
      </c>
      <c r="AH83"/>
    </row>
    <row r="84" spans="2:34" x14ac:dyDescent="0.2">
      <c r="B84" s="75" t="s">
        <v>16712</v>
      </c>
      <c r="C84" s="338">
        <v>229.88891227105631</v>
      </c>
      <c r="D84" s="339">
        <v>53.749958508425898</v>
      </c>
      <c r="E84" s="339">
        <v>47.193009808672763</v>
      </c>
      <c r="F84" s="339">
        <v>31.75872240492156</v>
      </c>
      <c r="G84" s="339">
        <v>138.68015574982391</v>
      </c>
      <c r="H84" s="339">
        <v>16.094756713089076</v>
      </c>
      <c r="I84" s="339">
        <v>0.79896235446604191</v>
      </c>
      <c r="J84" s="339">
        <v>28.179171472250594</v>
      </c>
      <c r="K84" s="339">
        <v>1.8394845214884445</v>
      </c>
      <c r="L84" s="339">
        <v>13.221018230403665</v>
      </c>
      <c r="M84" s="339">
        <v>0</v>
      </c>
      <c r="N84" s="339">
        <v>0</v>
      </c>
      <c r="O84" s="339">
        <v>0</v>
      </c>
      <c r="P84" s="339">
        <v>0</v>
      </c>
      <c r="Q84" s="339">
        <v>0</v>
      </c>
      <c r="R84" s="339">
        <v>0</v>
      </c>
      <c r="S84" s="339">
        <v>0</v>
      </c>
      <c r="T84" s="339">
        <v>0</v>
      </c>
      <c r="U84" s="339">
        <v>1.8394845214884445</v>
      </c>
      <c r="V84" s="339">
        <v>0</v>
      </c>
      <c r="W84" s="339">
        <v>229.88891227105631</v>
      </c>
      <c r="X84" s="339">
        <v>53.749958508425898</v>
      </c>
      <c r="Y84" s="339">
        <v>47.193009808672763</v>
      </c>
      <c r="Z84" s="339">
        <v>31.75872240492156</v>
      </c>
      <c r="AA84" s="339">
        <v>138.68015574982391</v>
      </c>
      <c r="AB84" s="339">
        <v>16.094756713089076</v>
      </c>
      <c r="AC84" s="339">
        <v>0.79896235446604191</v>
      </c>
      <c r="AD84" s="339">
        <v>28.179171472250594</v>
      </c>
      <c r="AE84" s="339">
        <v>0</v>
      </c>
      <c r="AF84" s="339">
        <v>13.221018230403665</v>
      </c>
      <c r="AG84" s="340">
        <v>1122.8083040691963</v>
      </c>
      <c r="AH84"/>
    </row>
    <row r="85" spans="2:34" x14ac:dyDescent="0.2">
      <c r="B85" s="75" t="s">
        <v>16328</v>
      </c>
      <c r="C85" s="338">
        <v>0</v>
      </c>
      <c r="D85" s="339">
        <v>0</v>
      </c>
      <c r="E85" s="339">
        <v>0</v>
      </c>
      <c r="F85" s="339">
        <v>0</v>
      </c>
      <c r="G85" s="339">
        <v>0</v>
      </c>
      <c r="H85" s="339">
        <v>0</v>
      </c>
      <c r="I85" s="339">
        <v>0</v>
      </c>
      <c r="J85" s="339">
        <v>0</v>
      </c>
      <c r="K85" s="339">
        <v>0</v>
      </c>
      <c r="L85" s="339">
        <v>0</v>
      </c>
      <c r="M85" s="339">
        <v>0</v>
      </c>
      <c r="N85" s="339">
        <v>0</v>
      </c>
      <c r="O85" s="339">
        <v>0</v>
      </c>
      <c r="P85" s="339">
        <v>0</v>
      </c>
      <c r="Q85" s="339">
        <v>0</v>
      </c>
      <c r="R85" s="339">
        <v>0</v>
      </c>
      <c r="S85" s="339">
        <v>0</v>
      </c>
      <c r="T85" s="339">
        <v>0</v>
      </c>
      <c r="U85" s="339">
        <v>0</v>
      </c>
      <c r="V85" s="339">
        <v>0</v>
      </c>
      <c r="W85" s="339">
        <v>0</v>
      </c>
      <c r="X85" s="339">
        <v>0</v>
      </c>
      <c r="Y85" s="339">
        <v>0</v>
      </c>
      <c r="Z85" s="339">
        <v>0</v>
      </c>
      <c r="AA85" s="339">
        <v>0</v>
      </c>
      <c r="AB85" s="339">
        <v>0</v>
      </c>
      <c r="AC85" s="339">
        <v>0</v>
      </c>
      <c r="AD85" s="339">
        <v>0</v>
      </c>
      <c r="AE85" s="339">
        <v>0</v>
      </c>
      <c r="AF85" s="339">
        <v>0</v>
      </c>
      <c r="AG85" s="340">
        <v>0</v>
      </c>
      <c r="AH85"/>
    </row>
    <row r="86" spans="2:34" x14ac:dyDescent="0.2">
      <c r="B86" s="75" t="s">
        <v>10059</v>
      </c>
      <c r="C86" s="338">
        <v>514.45708631647756</v>
      </c>
      <c r="D86" s="339">
        <v>261.23988441722622</v>
      </c>
      <c r="E86" s="339">
        <v>119.83940953981318</v>
      </c>
      <c r="F86" s="339">
        <v>75.714449245557816</v>
      </c>
      <c r="G86" s="339">
        <v>498.91302298282909</v>
      </c>
      <c r="H86" s="339">
        <v>69.948107241857485</v>
      </c>
      <c r="I86" s="339">
        <v>4.7635007453922187</v>
      </c>
      <c r="J86" s="339">
        <v>316.64680805184946</v>
      </c>
      <c r="K86" s="339">
        <v>25.321719013238251</v>
      </c>
      <c r="L86" s="339">
        <v>14.541183584328797</v>
      </c>
      <c r="M86" s="339">
        <v>0</v>
      </c>
      <c r="N86" s="339">
        <v>0</v>
      </c>
      <c r="O86" s="339">
        <v>0</v>
      </c>
      <c r="P86" s="339">
        <v>0</v>
      </c>
      <c r="Q86" s="339">
        <v>0</v>
      </c>
      <c r="R86" s="339">
        <v>0</v>
      </c>
      <c r="S86" s="339">
        <v>0</v>
      </c>
      <c r="T86" s="339">
        <v>0</v>
      </c>
      <c r="U86" s="339">
        <v>13.287633275334935</v>
      </c>
      <c r="V86" s="339">
        <v>0</v>
      </c>
      <c r="W86" s="339">
        <v>514.45708631647756</v>
      </c>
      <c r="X86" s="339">
        <v>261.23988441722622</v>
      </c>
      <c r="Y86" s="339">
        <v>119.83940953981318</v>
      </c>
      <c r="Z86" s="339">
        <v>75.714449245557816</v>
      </c>
      <c r="AA86" s="339">
        <v>498.91302298282909</v>
      </c>
      <c r="AB86" s="339">
        <v>69.948107241857485</v>
      </c>
      <c r="AC86" s="339">
        <v>4.7635007453922187</v>
      </c>
      <c r="AD86" s="339">
        <v>316.64680805184946</v>
      </c>
      <c r="AE86" s="339">
        <v>12.034085737903318</v>
      </c>
      <c r="AF86" s="339">
        <v>14.541183584328797</v>
      </c>
      <c r="AG86" s="340">
        <v>3802.7703422771401</v>
      </c>
      <c r="AH86"/>
    </row>
    <row r="87" spans="2:34" x14ac:dyDescent="0.2">
      <c r="B87" s="75" t="s">
        <v>10058</v>
      </c>
      <c r="C87" s="338">
        <v>2.4922746668890081</v>
      </c>
      <c r="D87" s="339">
        <v>1.2655702743169328</v>
      </c>
      <c r="E87" s="339">
        <v>0.58055910856381365</v>
      </c>
      <c r="F87" s="339">
        <v>0.36679675896709574</v>
      </c>
      <c r="G87" s="339">
        <v>2.4169720210083456</v>
      </c>
      <c r="H87" s="339">
        <v>0.33886190646297915</v>
      </c>
      <c r="I87" s="339">
        <v>2.3076617286009335E-2</v>
      </c>
      <c r="J87" s="339">
        <v>1.5339877701173572</v>
      </c>
      <c r="K87" s="339">
        <v>0.12267043925720751</v>
      </c>
      <c r="L87" s="339">
        <v>7.0444410662554816E-2</v>
      </c>
      <c r="M87" s="339">
        <v>0</v>
      </c>
      <c r="N87" s="339">
        <v>0</v>
      </c>
      <c r="O87" s="339">
        <v>0</v>
      </c>
      <c r="P87" s="339">
        <v>0</v>
      </c>
      <c r="Q87" s="339">
        <v>0</v>
      </c>
      <c r="R87" s="339">
        <v>0</v>
      </c>
      <c r="S87" s="339">
        <v>0</v>
      </c>
      <c r="T87" s="339">
        <v>0</v>
      </c>
      <c r="U87" s="339">
        <v>6.4371616639920776E-2</v>
      </c>
      <c r="V87" s="339">
        <v>0</v>
      </c>
      <c r="W87" s="339">
        <v>2.4922746668890081</v>
      </c>
      <c r="X87" s="339">
        <v>1.2655702743169328</v>
      </c>
      <c r="Y87" s="339">
        <v>0.58055910856381365</v>
      </c>
      <c r="Z87" s="339">
        <v>0.36679675896709574</v>
      </c>
      <c r="AA87" s="339">
        <v>2.4169720210083456</v>
      </c>
      <c r="AB87" s="339">
        <v>0.33886190646297915</v>
      </c>
      <c r="AC87" s="339">
        <v>2.3076617286009335E-2</v>
      </c>
      <c r="AD87" s="339">
        <v>1.5339877701173572</v>
      </c>
      <c r="AE87" s="339">
        <v>5.8298822617286736E-2</v>
      </c>
      <c r="AF87" s="339">
        <v>7.0444410662554816E-2</v>
      </c>
      <c r="AG87" s="340">
        <v>18.422427947062609</v>
      </c>
      <c r="AH87"/>
    </row>
    <row r="88" spans="2:34" x14ac:dyDescent="0.2">
      <c r="B88" s="75" t="s">
        <v>15722</v>
      </c>
      <c r="C88" s="338">
        <v>90.002593867368518</v>
      </c>
      <c r="D88" s="339">
        <v>62.79086437940623</v>
      </c>
      <c r="E88" s="339">
        <v>0.32341730465264612</v>
      </c>
      <c r="F88" s="339">
        <v>2.9755488913491241</v>
      </c>
      <c r="G88" s="339">
        <v>222.42656546105485</v>
      </c>
      <c r="H88" s="339">
        <v>15.913984660121329</v>
      </c>
      <c r="I88" s="339">
        <v>1.2091898363388824</v>
      </c>
      <c r="J88" s="339">
        <v>14.277920516922832</v>
      </c>
      <c r="K88" s="339">
        <v>2.737985432611997</v>
      </c>
      <c r="L88" s="339">
        <v>0.47012949498485307</v>
      </c>
      <c r="M88" s="339">
        <v>0</v>
      </c>
      <c r="N88" s="339">
        <v>0</v>
      </c>
      <c r="O88" s="339">
        <v>0</v>
      </c>
      <c r="P88" s="339">
        <v>0</v>
      </c>
      <c r="Q88" s="339">
        <v>0</v>
      </c>
      <c r="R88" s="339">
        <v>0</v>
      </c>
      <c r="S88" s="339">
        <v>0</v>
      </c>
      <c r="T88" s="339">
        <v>0</v>
      </c>
      <c r="U88" s="339">
        <v>0.31350659933479541</v>
      </c>
      <c r="V88" s="339">
        <v>0</v>
      </c>
      <c r="W88" s="339">
        <v>90.002593867368518</v>
      </c>
      <c r="X88" s="339">
        <v>62.79086437940623</v>
      </c>
      <c r="Y88" s="339">
        <v>0.32341730465264612</v>
      </c>
      <c r="Z88" s="339">
        <v>2.9755488913491241</v>
      </c>
      <c r="AA88" s="339">
        <v>222.42656546105485</v>
      </c>
      <c r="AB88" s="339">
        <v>15.913984660121329</v>
      </c>
      <c r="AC88" s="339">
        <v>1.2091898363388824</v>
      </c>
      <c r="AD88" s="339">
        <v>14.277920516922832</v>
      </c>
      <c r="AE88" s="339">
        <v>2.4244788332772016</v>
      </c>
      <c r="AF88" s="339">
        <v>0.47012949498485307</v>
      </c>
      <c r="AG88" s="340">
        <v>826.25639968962253</v>
      </c>
      <c r="AH88"/>
    </row>
    <row r="89" spans="2:34" x14ac:dyDescent="0.2">
      <c r="B89" s="75" t="s">
        <v>15163</v>
      </c>
      <c r="C89" s="338">
        <v>0.59963594931382502</v>
      </c>
      <c r="D89" s="339">
        <v>0.41823302485323738</v>
      </c>
      <c r="E89" s="339">
        <v>2.1541949094579919E-3</v>
      </c>
      <c r="F89" s="339">
        <v>2.0253746921052227E-2</v>
      </c>
      <c r="G89" s="339">
        <v>1.4815229994461787</v>
      </c>
      <c r="H89" s="339">
        <v>0.10599873368199951</v>
      </c>
      <c r="I89" s="339">
        <v>8.1287535919229176E-3</v>
      </c>
      <c r="J89" s="339">
        <v>9.5101354357754006E-2</v>
      </c>
      <c r="K89" s="339">
        <v>1.8251192230975041E-2</v>
      </c>
      <c r="L89" s="339">
        <v>3.1314050000204306E-3</v>
      </c>
      <c r="M89" s="339">
        <v>0</v>
      </c>
      <c r="N89" s="339">
        <v>0</v>
      </c>
      <c r="O89" s="339">
        <v>0</v>
      </c>
      <c r="P89" s="339">
        <v>0</v>
      </c>
      <c r="Q89" s="339">
        <v>0</v>
      </c>
      <c r="R89" s="339">
        <v>0</v>
      </c>
      <c r="S89" s="339">
        <v>0</v>
      </c>
      <c r="T89" s="339">
        <v>0</v>
      </c>
      <c r="U89" s="339">
        <v>2.0881823905305281E-3</v>
      </c>
      <c r="V89" s="339">
        <v>0</v>
      </c>
      <c r="W89" s="339">
        <v>0.59963594931382502</v>
      </c>
      <c r="X89" s="339">
        <v>0.41823302485323738</v>
      </c>
      <c r="Y89" s="339">
        <v>2.1541949094579919E-3</v>
      </c>
      <c r="Z89" s="339">
        <v>2.0253746921052227E-2</v>
      </c>
      <c r="AA89" s="339">
        <v>1.4815229994461787</v>
      </c>
      <c r="AB89" s="339">
        <v>0.10599873368199951</v>
      </c>
      <c r="AC89" s="339">
        <v>8.1287535919229176E-3</v>
      </c>
      <c r="AD89" s="339">
        <v>9.5101354357754006E-2</v>
      </c>
      <c r="AE89" s="339">
        <v>1.6163009840444512E-2</v>
      </c>
      <c r="AF89" s="339">
        <v>3.1314050000204306E-3</v>
      </c>
      <c r="AG89" s="340">
        <v>5.5048227086128474</v>
      </c>
      <c r="AH89"/>
    </row>
    <row r="90" spans="2:34" x14ac:dyDescent="0.2">
      <c r="B90" s="75" t="s">
        <v>15161</v>
      </c>
      <c r="C90" s="338">
        <v>0.70616990900582655</v>
      </c>
      <c r="D90" s="339">
        <v>0.49253814325476908</v>
      </c>
      <c r="E90" s="339">
        <v>2.5369186502802823E-3</v>
      </c>
      <c r="F90" s="339">
        <v>2.3852116666175895E-2</v>
      </c>
      <c r="G90" s="339">
        <v>1.7447368906186194</v>
      </c>
      <c r="H90" s="339">
        <v>0.12483093484406046</v>
      </c>
      <c r="I90" s="339">
        <v>9.5729437017705588E-3</v>
      </c>
      <c r="J90" s="339">
        <v>0.11199747918715661</v>
      </c>
      <c r="K90" s="339">
        <v>2.1493779303499039E-2</v>
      </c>
      <c r="L90" s="339">
        <v>3.6877441828750521E-3</v>
      </c>
      <c r="M90" s="339">
        <v>0</v>
      </c>
      <c r="N90" s="339">
        <v>0</v>
      </c>
      <c r="O90" s="339">
        <v>0</v>
      </c>
      <c r="P90" s="339">
        <v>0</v>
      </c>
      <c r="Q90" s="339">
        <v>0</v>
      </c>
      <c r="R90" s="339">
        <v>0</v>
      </c>
      <c r="S90" s="339">
        <v>0</v>
      </c>
      <c r="T90" s="339">
        <v>0</v>
      </c>
      <c r="U90" s="339">
        <v>2.4591780569459499E-3</v>
      </c>
      <c r="V90" s="339">
        <v>0</v>
      </c>
      <c r="W90" s="339">
        <v>0.70616990900582655</v>
      </c>
      <c r="X90" s="339">
        <v>0.49253814325476908</v>
      </c>
      <c r="Y90" s="339">
        <v>2.5369186502802823E-3</v>
      </c>
      <c r="Z90" s="339">
        <v>2.3852116666175895E-2</v>
      </c>
      <c r="AA90" s="339">
        <v>1.7447368906186194</v>
      </c>
      <c r="AB90" s="339">
        <v>0.12483093484406046</v>
      </c>
      <c r="AC90" s="339">
        <v>9.5729437017705588E-3</v>
      </c>
      <c r="AD90" s="339">
        <v>0.11199747918715661</v>
      </c>
      <c r="AE90" s="339">
        <v>1.9034601246553089E-2</v>
      </c>
      <c r="AF90" s="339">
        <v>3.6877441828750521E-3</v>
      </c>
      <c r="AG90" s="340">
        <v>6.482833718830066</v>
      </c>
      <c r="AH90"/>
    </row>
    <row r="91" spans="2:34" x14ac:dyDescent="0.2">
      <c r="B91" s="75" t="s">
        <v>15950</v>
      </c>
      <c r="C91" s="338">
        <v>12.926531099465407</v>
      </c>
      <c r="D91" s="339">
        <v>0.21639698630895945</v>
      </c>
      <c r="E91" s="339">
        <v>0.62870039168983638</v>
      </c>
      <c r="F91" s="339">
        <v>1.6306682796704044</v>
      </c>
      <c r="G91" s="339">
        <v>4.4771193394233411</v>
      </c>
      <c r="H91" s="339">
        <v>0.15450993990879927</v>
      </c>
      <c r="I91" s="339">
        <v>2.2361002370560528E-2</v>
      </c>
      <c r="J91" s="339">
        <v>0.52458616694842319</v>
      </c>
      <c r="K91" s="339">
        <v>7.3413233058661889E-2</v>
      </c>
      <c r="L91" s="339">
        <v>0</v>
      </c>
      <c r="M91" s="339">
        <v>0</v>
      </c>
      <c r="N91" s="339">
        <v>0</v>
      </c>
      <c r="O91" s="339">
        <v>0</v>
      </c>
      <c r="P91" s="339">
        <v>1.0453001792759003E-2</v>
      </c>
      <c r="Q91" s="339">
        <v>0</v>
      </c>
      <c r="R91" s="339">
        <v>0</v>
      </c>
      <c r="S91" s="339">
        <v>0</v>
      </c>
      <c r="T91" s="339">
        <v>0</v>
      </c>
      <c r="U91" s="339">
        <v>0</v>
      </c>
      <c r="V91" s="339">
        <v>0</v>
      </c>
      <c r="W91" s="339">
        <v>12.926531099465407</v>
      </c>
      <c r="X91" s="339">
        <v>0.21639698630895945</v>
      </c>
      <c r="Y91" s="339">
        <v>0.62870039168983638</v>
      </c>
      <c r="Z91" s="339">
        <v>1.6202152778776453</v>
      </c>
      <c r="AA91" s="339">
        <v>4.4771193394233411</v>
      </c>
      <c r="AB91" s="339">
        <v>0.15450993990879927</v>
      </c>
      <c r="AC91" s="339">
        <v>2.2361002370560528E-2</v>
      </c>
      <c r="AD91" s="339">
        <v>0.52458616694842319</v>
      </c>
      <c r="AE91" s="339">
        <v>7.3413233058661889E-2</v>
      </c>
      <c r="AF91" s="339">
        <v>0</v>
      </c>
      <c r="AG91" s="340">
        <v>41.308572877688782</v>
      </c>
      <c r="AH91"/>
    </row>
    <row r="92" spans="2:34" x14ac:dyDescent="0.2">
      <c r="B92" s="75" t="s">
        <v>15720</v>
      </c>
      <c r="C92" s="338">
        <v>199.68866805936199</v>
      </c>
      <c r="D92" s="339">
        <v>3.3429020004796475</v>
      </c>
      <c r="E92" s="339">
        <v>9.7121676162367745</v>
      </c>
      <c r="F92" s="339">
        <v>25.190466898048172</v>
      </c>
      <c r="G92" s="339">
        <v>69.162567780237111</v>
      </c>
      <c r="H92" s="339">
        <v>2.3868705262541825</v>
      </c>
      <c r="I92" s="339">
        <v>0.3454118189875004</v>
      </c>
      <c r="J92" s="339">
        <v>8.1038104157500861</v>
      </c>
      <c r="K92" s="339">
        <v>1.1340843159016847</v>
      </c>
      <c r="L92" s="339">
        <v>0</v>
      </c>
      <c r="M92" s="339">
        <v>0</v>
      </c>
      <c r="N92" s="339">
        <v>0</v>
      </c>
      <c r="O92" s="339">
        <v>0</v>
      </c>
      <c r="P92" s="339">
        <v>0.1614773519105652</v>
      </c>
      <c r="Q92" s="339">
        <v>0</v>
      </c>
      <c r="R92" s="339">
        <v>0</v>
      </c>
      <c r="S92" s="339">
        <v>0</v>
      </c>
      <c r="T92" s="339">
        <v>0</v>
      </c>
      <c r="U92" s="339">
        <v>0</v>
      </c>
      <c r="V92" s="339">
        <v>0</v>
      </c>
      <c r="W92" s="339">
        <v>199.68866805936199</v>
      </c>
      <c r="X92" s="339">
        <v>3.3429020004796475</v>
      </c>
      <c r="Y92" s="339">
        <v>9.7121676162367745</v>
      </c>
      <c r="Z92" s="339">
        <v>25.028989546137606</v>
      </c>
      <c r="AA92" s="339">
        <v>69.162567780237111</v>
      </c>
      <c r="AB92" s="339">
        <v>2.3868705262541825</v>
      </c>
      <c r="AC92" s="339">
        <v>0.3454118189875004</v>
      </c>
      <c r="AD92" s="339">
        <v>8.1038104157500861</v>
      </c>
      <c r="AE92" s="339">
        <v>1.1340843159016847</v>
      </c>
      <c r="AF92" s="339">
        <v>0</v>
      </c>
      <c r="AG92" s="340">
        <v>638.13389886251412</v>
      </c>
      <c r="AH92"/>
    </row>
    <row r="93" spans="2:34" x14ac:dyDescent="0.2">
      <c r="B93" s="75" t="s">
        <v>16721</v>
      </c>
      <c r="C93" s="338">
        <v>44.847680735816269</v>
      </c>
      <c r="D93" s="339">
        <v>3.3306348383625677</v>
      </c>
      <c r="E93" s="339">
        <v>1.517677266670455</v>
      </c>
      <c r="F93" s="339">
        <v>11.227001704909474</v>
      </c>
      <c r="G93" s="339">
        <v>6.3215385730980662</v>
      </c>
      <c r="H93" s="339">
        <v>0.88584091506497276</v>
      </c>
      <c r="I93" s="339">
        <v>9.3473679353092471</v>
      </c>
      <c r="J93" s="339">
        <v>4.0100970456167051</v>
      </c>
      <c r="K93" s="339">
        <v>3.0099540769949611</v>
      </c>
      <c r="L93" s="339">
        <v>0.18415330850813053</v>
      </c>
      <c r="M93" s="339">
        <v>0</v>
      </c>
      <c r="N93" s="339">
        <v>0</v>
      </c>
      <c r="O93" s="339">
        <v>0</v>
      </c>
      <c r="P93" s="339">
        <v>0</v>
      </c>
      <c r="Q93" s="339">
        <v>0</v>
      </c>
      <c r="R93" s="339">
        <v>0</v>
      </c>
      <c r="S93" s="339">
        <v>0</v>
      </c>
      <c r="T93" s="339">
        <v>0</v>
      </c>
      <c r="U93" s="339">
        <v>0.16827802329191238</v>
      </c>
      <c r="V93" s="339">
        <v>0</v>
      </c>
      <c r="W93" s="339">
        <v>44.847680735816269</v>
      </c>
      <c r="X93" s="339">
        <v>3.3306348383625677</v>
      </c>
      <c r="Y93" s="339">
        <v>1.517677266670455</v>
      </c>
      <c r="Z93" s="339">
        <v>11.227001704909474</v>
      </c>
      <c r="AA93" s="339">
        <v>6.3215385730980662</v>
      </c>
      <c r="AB93" s="339">
        <v>0.88584091506497276</v>
      </c>
      <c r="AC93" s="339">
        <v>9.3473679353092471</v>
      </c>
      <c r="AD93" s="339">
        <v>4.0100970456167051</v>
      </c>
      <c r="AE93" s="339">
        <v>2.8416760537030488</v>
      </c>
      <c r="AF93" s="339">
        <v>0.18415330850813053</v>
      </c>
      <c r="AG93" s="340">
        <v>169.36389280070168</v>
      </c>
      <c r="AH93"/>
    </row>
    <row r="94" spans="2:34" x14ac:dyDescent="0.2">
      <c r="B94" s="75" t="s">
        <v>7818</v>
      </c>
      <c r="C94" s="338">
        <v>70.809999999999988</v>
      </c>
      <c r="D94" s="339">
        <v>94.920000000000016</v>
      </c>
      <c r="E94" s="339"/>
      <c r="F94" s="339"/>
      <c r="G94" s="339">
        <v>48.4</v>
      </c>
      <c r="H94" s="339">
        <v>4</v>
      </c>
      <c r="I94" s="339">
        <v>0</v>
      </c>
      <c r="J94" s="339">
        <v>7.5</v>
      </c>
      <c r="K94" s="339"/>
      <c r="L94" s="339"/>
      <c r="M94" s="339"/>
      <c r="N94" s="339"/>
      <c r="O94" s="339"/>
      <c r="P94" s="339"/>
      <c r="Q94" s="339"/>
      <c r="R94" s="339"/>
      <c r="S94" s="339"/>
      <c r="T94" s="339"/>
      <c r="U94" s="339"/>
      <c r="V94" s="339"/>
      <c r="W94" s="339">
        <v>70.809999999999988</v>
      </c>
      <c r="X94" s="339">
        <v>94.920000000000016</v>
      </c>
      <c r="Y94" s="339"/>
      <c r="Z94" s="339"/>
      <c r="AA94" s="339">
        <v>48.4</v>
      </c>
      <c r="AB94" s="339">
        <v>4</v>
      </c>
      <c r="AC94" s="339">
        <v>0</v>
      </c>
      <c r="AD94" s="339">
        <v>7.5</v>
      </c>
      <c r="AE94" s="339"/>
      <c r="AF94" s="339"/>
      <c r="AG94" s="340">
        <v>451.26</v>
      </c>
      <c r="AH94"/>
    </row>
    <row r="95" spans="2:34" x14ac:dyDescent="0.2">
      <c r="B95" s="75" t="s">
        <v>13777</v>
      </c>
      <c r="C95" s="338">
        <v>1.9</v>
      </c>
      <c r="D95" s="339">
        <v>10.6</v>
      </c>
      <c r="E95" s="339"/>
      <c r="F95" s="339">
        <v>3.1</v>
      </c>
      <c r="G95" s="339">
        <v>27.8</v>
      </c>
      <c r="H95" s="339"/>
      <c r="I95" s="339">
        <v>61</v>
      </c>
      <c r="J95" s="339"/>
      <c r="K95" s="339"/>
      <c r="L95" s="339"/>
      <c r="M95" s="339"/>
      <c r="N95" s="339"/>
      <c r="O95" s="339"/>
      <c r="P95" s="339"/>
      <c r="Q95" s="339"/>
      <c r="R95" s="339"/>
      <c r="S95" s="339"/>
      <c r="T95" s="339"/>
      <c r="U95" s="339"/>
      <c r="V95" s="339"/>
      <c r="W95" s="339">
        <v>1.9</v>
      </c>
      <c r="X95" s="339">
        <v>10.6</v>
      </c>
      <c r="Y95" s="339"/>
      <c r="Z95" s="339">
        <v>3.1</v>
      </c>
      <c r="AA95" s="339">
        <v>27.8</v>
      </c>
      <c r="AB95" s="339"/>
      <c r="AC95" s="339">
        <v>61</v>
      </c>
      <c r="AD95" s="339"/>
      <c r="AE95" s="339"/>
      <c r="AF95" s="339"/>
      <c r="AG95" s="340">
        <v>208.8</v>
      </c>
      <c r="AH95"/>
    </row>
    <row r="96" spans="2:34" x14ac:dyDescent="0.2">
      <c r="B96" s="75" t="s">
        <v>17070</v>
      </c>
      <c r="C96" s="338">
        <v>0</v>
      </c>
      <c r="D96" s="339">
        <v>0</v>
      </c>
      <c r="E96" s="339"/>
      <c r="F96" s="339"/>
      <c r="G96" s="339"/>
      <c r="H96" s="339"/>
      <c r="I96" s="339"/>
      <c r="J96" s="339"/>
      <c r="K96" s="339"/>
      <c r="L96" s="339"/>
      <c r="M96" s="339"/>
      <c r="N96" s="339"/>
      <c r="O96" s="339"/>
      <c r="P96" s="339"/>
      <c r="Q96" s="339"/>
      <c r="R96" s="339"/>
      <c r="S96" s="339"/>
      <c r="T96" s="339"/>
      <c r="U96" s="339"/>
      <c r="V96" s="339"/>
      <c r="W96" s="339">
        <v>0</v>
      </c>
      <c r="X96" s="339">
        <v>0</v>
      </c>
      <c r="Y96" s="339"/>
      <c r="Z96" s="339"/>
      <c r="AA96" s="339"/>
      <c r="AB96" s="339"/>
      <c r="AC96" s="339"/>
      <c r="AD96" s="339"/>
      <c r="AE96" s="339"/>
      <c r="AF96" s="339"/>
      <c r="AG96" s="340">
        <v>0</v>
      </c>
      <c r="AH96"/>
    </row>
    <row r="97" spans="2:34" x14ac:dyDescent="0.2">
      <c r="B97" s="89" t="s">
        <v>9200</v>
      </c>
      <c r="C97" s="341">
        <v>10313.547228109575</v>
      </c>
      <c r="D97" s="342">
        <v>1399.7257167975195</v>
      </c>
      <c r="E97" s="342">
        <v>342.30481535971728</v>
      </c>
      <c r="F97" s="342">
        <v>3987.2122672674614</v>
      </c>
      <c r="G97" s="342">
        <v>2548.9193231289364</v>
      </c>
      <c r="H97" s="342">
        <v>238.74710071444741</v>
      </c>
      <c r="I97" s="342">
        <v>2131.5466719795004</v>
      </c>
      <c r="J97" s="342">
        <v>900.26214733510631</v>
      </c>
      <c r="K97" s="342">
        <v>219.87288521232352</v>
      </c>
      <c r="L97" s="342">
        <v>54.055602034393402</v>
      </c>
      <c r="M97" s="342">
        <v>0</v>
      </c>
      <c r="N97" s="342">
        <v>0</v>
      </c>
      <c r="O97" s="342">
        <v>0</v>
      </c>
      <c r="P97" s="342">
        <v>0.22303695933333484</v>
      </c>
      <c r="Q97" s="342">
        <v>0</v>
      </c>
      <c r="R97" s="342">
        <v>0</v>
      </c>
      <c r="S97" s="342">
        <v>0</v>
      </c>
      <c r="T97" s="342">
        <v>0</v>
      </c>
      <c r="U97" s="342">
        <v>36.017061654033554</v>
      </c>
      <c r="V97" s="342">
        <v>0</v>
      </c>
      <c r="W97" s="342">
        <v>10313.547228109575</v>
      </c>
      <c r="X97" s="342">
        <v>1399.7257167975195</v>
      </c>
      <c r="Y97" s="342">
        <v>342.30481535971728</v>
      </c>
      <c r="Z97" s="342">
        <v>3986.9892303081278</v>
      </c>
      <c r="AA97" s="342">
        <v>2548.9193231289364</v>
      </c>
      <c r="AB97" s="342">
        <v>238.74710071444741</v>
      </c>
      <c r="AC97" s="342">
        <v>2131.5466719795004</v>
      </c>
      <c r="AD97" s="342">
        <v>900.26214733510631</v>
      </c>
      <c r="AE97" s="342">
        <v>183.8558235582899</v>
      </c>
      <c r="AF97" s="342">
        <v>54.055602034393402</v>
      </c>
      <c r="AG97" s="343">
        <v>44272.387515877941</v>
      </c>
      <c r="AH97"/>
    </row>
    <row r="98" spans="2:34" x14ac:dyDescent="0.2">
      <c r="B98"/>
      <c r="C98"/>
      <c r="D98"/>
      <c r="E98"/>
      <c r="F98"/>
      <c r="G98"/>
      <c r="H98"/>
      <c r="I98"/>
      <c r="J98"/>
      <c r="K98"/>
      <c r="L98"/>
      <c r="M98"/>
      <c r="N98"/>
      <c r="O98"/>
      <c r="P98"/>
      <c r="Q98"/>
      <c r="R98"/>
      <c r="S98"/>
      <c r="T98"/>
      <c r="U98"/>
      <c r="V98"/>
      <c r="W98"/>
      <c r="X98"/>
      <c r="Y98"/>
      <c r="Z98"/>
      <c r="AA98"/>
      <c r="AB98"/>
      <c r="AC98"/>
      <c r="AD98"/>
      <c r="AE98"/>
      <c r="AF98"/>
      <c r="AG98"/>
      <c r="AH98"/>
    </row>
    <row r="99" spans="2:34" x14ac:dyDescent="0.2">
      <c r="B99"/>
      <c r="C99"/>
      <c r="D99"/>
      <c r="E99"/>
      <c r="F99"/>
      <c r="G99"/>
      <c r="H99"/>
      <c r="I99"/>
      <c r="J99"/>
      <c r="K99"/>
      <c r="L99"/>
      <c r="M99"/>
      <c r="N99"/>
      <c r="O99"/>
      <c r="P99"/>
      <c r="Q99"/>
      <c r="R99"/>
      <c r="S99"/>
      <c r="T99"/>
      <c r="U99"/>
      <c r="V99"/>
      <c r="W99"/>
      <c r="X99"/>
      <c r="Y99"/>
      <c r="Z99"/>
      <c r="AA99"/>
      <c r="AB99"/>
      <c r="AC99"/>
      <c r="AD99"/>
      <c r="AE99"/>
      <c r="AF99"/>
      <c r="AG99"/>
      <c r="AH99"/>
    </row>
    <row r="100" spans="2:34" x14ac:dyDescent="0.2">
      <c r="B100"/>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2:34" x14ac:dyDescent="0.2">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2:34" x14ac:dyDescent="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2:34" x14ac:dyDescent="0.2">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2:34" x14ac:dyDescent="0.2">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2:34" x14ac:dyDescent="0.2">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2:34" x14ac:dyDescent="0.2">
      <c r="B106"/>
      <c r="C106"/>
      <c r="D106"/>
      <c r="E106"/>
      <c r="F106"/>
      <c r="G106"/>
      <c r="H106"/>
      <c r="I106"/>
      <c r="J106"/>
      <c r="K106"/>
      <c r="L106"/>
      <c r="M106"/>
      <c r="N106"/>
      <c r="O106"/>
      <c r="P106"/>
      <c r="Q106"/>
      <c r="R106"/>
      <c r="S106"/>
      <c r="T106" s="42"/>
      <c r="U106" s="42"/>
      <c r="V106" s="42"/>
      <c r="W106" s="42"/>
      <c r="X106" s="92"/>
      <c r="Y106" s="92"/>
      <c r="Z106" s="92"/>
      <c r="AA106" s="92"/>
    </row>
    <row r="107" spans="2:34" x14ac:dyDescent="0.2">
      <c r="B107"/>
      <c r="C107"/>
      <c r="D107"/>
      <c r="E107"/>
      <c r="F107"/>
      <c r="G107"/>
      <c r="H107"/>
      <c r="I107"/>
      <c r="J107"/>
      <c r="K107"/>
      <c r="L107"/>
      <c r="M107"/>
      <c r="N107"/>
      <c r="O107"/>
      <c r="P107"/>
      <c r="Q107"/>
      <c r="R107"/>
      <c r="S107"/>
      <c r="T107" s="42"/>
      <c r="U107" s="42"/>
      <c r="V107" s="42"/>
      <c r="W107" s="42"/>
      <c r="X107" s="92"/>
      <c r="Y107" s="92"/>
      <c r="Z107" s="92"/>
      <c r="AA107" s="92"/>
    </row>
    <row r="108" spans="2:34" x14ac:dyDescent="0.2">
      <c r="B108"/>
      <c r="C108"/>
      <c r="D108"/>
      <c r="E108"/>
      <c r="F108"/>
      <c r="G108"/>
      <c r="H108"/>
      <c r="I108"/>
      <c r="J108"/>
      <c r="K108"/>
      <c r="L108"/>
      <c r="M108"/>
      <c r="N108"/>
      <c r="O108"/>
      <c r="P108"/>
      <c r="Q108"/>
      <c r="R108"/>
      <c r="S108"/>
      <c r="T108" s="42"/>
      <c r="U108" s="42"/>
      <c r="V108" s="42"/>
      <c r="W108" s="42"/>
      <c r="X108" s="92"/>
      <c r="Y108" s="92"/>
      <c r="Z108" s="92"/>
      <c r="AA108" s="92"/>
    </row>
    <row r="109" spans="2:34" x14ac:dyDescent="0.2">
      <c r="B109"/>
      <c r="C109"/>
      <c r="D109"/>
      <c r="E109"/>
      <c r="F109"/>
      <c r="G109"/>
      <c r="H109"/>
      <c r="I109"/>
      <c r="J109"/>
      <c r="K109"/>
      <c r="L109"/>
      <c r="M109"/>
      <c r="N109"/>
      <c r="O109"/>
      <c r="P109"/>
      <c r="Q109"/>
      <c r="R109"/>
      <c r="S109"/>
      <c r="T109" s="42"/>
      <c r="U109" s="42"/>
      <c r="V109" s="42"/>
      <c r="W109" s="42"/>
      <c r="X109" s="92"/>
      <c r="Y109" s="92"/>
      <c r="Z109" s="92"/>
      <c r="AA109" s="92"/>
    </row>
    <row r="110" spans="2:34" x14ac:dyDescent="0.2">
      <c r="B110"/>
      <c r="C110"/>
      <c r="D110"/>
      <c r="E110"/>
      <c r="F110"/>
      <c r="G110"/>
      <c r="H110"/>
      <c r="I110"/>
      <c r="J110"/>
      <c r="K110"/>
      <c r="L110"/>
      <c r="M110"/>
      <c r="N110"/>
      <c r="O110"/>
      <c r="P110"/>
      <c r="Q110"/>
      <c r="R110"/>
      <c r="S110"/>
      <c r="T110" s="42"/>
      <c r="U110" s="42"/>
      <c r="V110" s="42"/>
      <c r="W110" s="42"/>
      <c r="X110" s="92"/>
      <c r="Y110" s="92"/>
      <c r="Z110" s="92"/>
      <c r="AA110" s="92"/>
    </row>
    <row r="111" spans="2:34" x14ac:dyDescent="0.2">
      <c r="B111"/>
      <c r="C111"/>
      <c r="D111"/>
      <c r="E111"/>
      <c r="F111"/>
      <c r="G111"/>
      <c r="H111"/>
      <c r="I111"/>
      <c r="J111"/>
      <c r="K111"/>
      <c r="L111"/>
      <c r="M111"/>
      <c r="N111"/>
      <c r="O111"/>
      <c r="P111"/>
      <c r="Q111"/>
      <c r="R111"/>
      <c r="S111"/>
      <c r="T111" s="42"/>
      <c r="U111" s="42"/>
      <c r="V111" s="42"/>
      <c r="W111" s="42"/>
      <c r="X111" s="92"/>
      <c r="Y111" s="92"/>
      <c r="Z111" s="92"/>
      <c r="AA111" s="92"/>
    </row>
    <row r="112" spans="2:34" x14ac:dyDescent="0.2">
      <c r="B112"/>
      <c r="C112"/>
      <c r="D112"/>
      <c r="E112"/>
      <c r="F112"/>
      <c r="G112"/>
      <c r="H112"/>
      <c r="I112"/>
      <c r="J112"/>
      <c r="K112"/>
      <c r="L112"/>
      <c r="M112"/>
      <c r="N112"/>
      <c r="O112"/>
      <c r="P112"/>
      <c r="Q112"/>
      <c r="R112"/>
      <c r="S112"/>
      <c r="T112" s="42"/>
      <c r="U112" s="42"/>
      <c r="V112" s="42"/>
      <c r="W112" s="42"/>
      <c r="X112" s="92"/>
      <c r="Y112" s="92"/>
      <c r="Z112" s="92"/>
      <c r="AA112" s="92"/>
    </row>
    <row r="113" spans="2:27" x14ac:dyDescent="0.2">
      <c r="B113"/>
      <c r="C113"/>
      <c r="D113"/>
      <c r="E113"/>
      <c r="F113"/>
      <c r="G113"/>
      <c r="H113"/>
      <c r="I113"/>
      <c r="J113"/>
      <c r="K113"/>
      <c r="L113"/>
      <c r="M113"/>
      <c r="N113"/>
      <c r="O113"/>
      <c r="P113"/>
      <c r="Q113"/>
      <c r="R113"/>
      <c r="S113"/>
      <c r="T113" s="42"/>
      <c r="U113" s="42"/>
      <c r="V113" s="42"/>
      <c r="W113" s="42"/>
      <c r="X113" s="92"/>
      <c r="Y113" s="92"/>
      <c r="Z113" s="92"/>
      <c r="AA113" s="92"/>
    </row>
    <row r="114" spans="2:27" x14ac:dyDescent="0.2">
      <c r="B114"/>
      <c r="C114"/>
      <c r="D114"/>
      <c r="E114"/>
      <c r="F114"/>
      <c r="G114"/>
      <c r="H114"/>
      <c r="I114"/>
      <c r="J114"/>
      <c r="K114"/>
      <c r="L114"/>
      <c r="M114"/>
      <c r="N114"/>
      <c r="O114"/>
      <c r="P114"/>
      <c r="Q114"/>
      <c r="R114"/>
      <c r="S114"/>
      <c r="T114" s="42"/>
      <c r="U114" s="42"/>
      <c r="V114" s="42"/>
      <c r="W114" s="42"/>
      <c r="X114" s="92"/>
      <c r="Y114" s="92"/>
      <c r="Z114" s="92"/>
      <c r="AA114" s="92"/>
    </row>
    <row r="115" spans="2:27" x14ac:dyDescent="0.2">
      <c r="B115"/>
      <c r="C115"/>
      <c r="D115"/>
      <c r="E115"/>
      <c r="F115"/>
      <c r="G115"/>
      <c r="H115"/>
      <c r="I115"/>
      <c r="J115"/>
      <c r="K115"/>
      <c r="L115"/>
      <c r="M115"/>
      <c r="N115"/>
      <c r="O115"/>
      <c r="P115"/>
      <c r="Q115"/>
      <c r="R115"/>
      <c r="S115"/>
      <c r="T115" s="42"/>
      <c r="U115" s="42"/>
      <c r="V115" s="42"/>
      <c r="W115" s="42"/>
      <c r="X115" s="92"/>
      <c r="Y115" s="92"/>
      <c r="Z115" s="92"/>
      <c r="AA115" s="92"/>
    </row>
    <row r="116" spans="2:27" x14ac:dyDescent="0.2">
      <c r="B116"/>
      <c r="C116"/>
      <c r="D116"/>
      <c r="E116"/>
      <c r="F116"/>
      <c r="G116"/>
      <c r="H116"/>
      <c r="I116"/>
      <c r="J116"/>
      <c r="K116"/>
      <c r="L116"/>
      <c r="M116"/>
      <c r="N116"/>
      <c r="O116"/>
      <c r="P116"/>
      <c r="Q116"/>
      <c r="R116"/>
      <c r="S116"/>
      <c r="T116" s="42"/>
      <c r="U116" s="42"/>
      <c r="V116" s="42"/>
      <c r="W116" s="42"/>
      <c r="X116" s="92"/>
      <c r="Y116" s="92"/>
      <c r="Z116" s="92"/>
      <c r="AA116" s="92"/>
    </row>
    <row r="117" spans="2:27" x14ac:dyDescent="0.2">
      <c r="B117"/>
      <c r="C117"/>
      <c r="D117"/>
      <c r="E117"/>
      <c r="F117"/>
      <c r="G117"/>
      <c r="H117"/>
      <c r="I117"/>
      <c r="J117"/>
      <c r="K117"/>
      <c r="L117"/>
      <c r="M117"/>
      <c r="N117"/>
      <c r="O117"/>
      <c r="P117"/>
      <c r="Q117"/>
      <c r="R117"/>
      <c r="S117"/>
      <c r="T117" s="42"/>
      <c r="U117" s="42"/>
      <c r="V117" s="42"/>
      <c r="W117" s="42"/>
      <c r="X117" s="92"/>
      <c r="Y117" s="92"/>
      <c r="Z117" s="92"/>
      <c r="AA117" s="92"/>
    </row>
    <row r="118" spans="2:27" x14ac:dyDescent="0.2">
      <c r="B118"/>
      <c r="C118"/>
      <c r="D118"/>
      <c r="E118"/>
      <c r="F118"/>
      <c r="G118"/>
      <c r="H118"/>
      <c r="I118"/>
      <c r="J118"/>
      <c r="K118"/>
      <c r="L118"/>
      <c r="M118"/>
      <c r="N118"/>
      <c r="O118"/>
      <c r="P118"/>
      <c r="Q118"/>
      <c r="R118"/>
      <c r="S118"/>
      <c r="T118" s="42"/>
      <c r="U118" s="42"/>
      <c r="V118" s="42"/>
      <c r="W118" s="42"/>
      <c r="X118" s="92"/>
      <c r="Y118" s="92"/>
      <c r="Z118" s="92"/>
      <c r="AA118" s="92"/>
    </row>
    <row r="119" spans="2:27" x14ac:dyDescent="0.2">
      <c r="B119"/>
      <c r="C119"/>
      <c r="D119"/>
      <c r="E119"/>
      <c r="F119"/>
      <c r="G119"/>
      <c r="H119"/>
      <c r="I119"/>
      <c r="J119"/>
      <c r="K119"/>
      <c r="L119"/>
      <c r="M119"/>
      <c r="N119"/>
      <c r="O119"/>
      <c r="P119"/>
      <c r="Q119"/>
      <c r="R119"/>
      <c r="S119"/>
      <c r="T119" s="42"/>
      <c r="U119" s="42"/>
      <c r="V119" s="42"/>
      <c r="W119" s="42"/>
      <c r="X119" s="92"/>
      <c r="Y119" s="92"/>
      <c r="Z119" s="92"/>
      <c r="AA119" s="92"/>
    </row>
    <row r="120" spans="2:27" x14ac:dyDescent="0.2">
      <c r="B120"/>
      <c r="C120"/>
      <c r="D120"/>
      <c r="E120"/>
      <c r="F120"/>
      <c r="G120"/>
      <c r="H120"/>
      <c r="I120"/>
      <c r="J120"/>
      <c r="K120"/>
      <c r="L120"/>
      <c r="M120"/>
      <c r="N120"/>
      <c r="O120"/>
      <c r="P120"/>
      <c r="Q120"/>
      <c r="R120"/>
      <c r="S120"/>
      <c r="T120" s="42"/>
      <c r="U120" s="42"/>
      <c r="V120" s="42"/>
      <c r="W120" s="42"/>
      <c r="X120" s="92"/>
      <c r="Y120" s="92"/>
      <c r="Z120" s="92"/>
      <c r="AA120" s="92"/>
    </row>
    <row r="121" spans="2:27" x14ac:dyDescent="0.2">
      <c r="B121"/>
      <c r="C121"/>
      <c r="D121"/>
      <c r="E121"/>
      <c r="F121"/>
      <c r="G121"/>
      <c r="H121"/>
      <c r="I121"/>
      <c r="J121"/>
      <c r="K121"/>
      <c r="L121"/>
      <c r="M121"/>
      <c r="N121"/>
      <c r="O121"/>
      <c r="P121"/>
      <c r="Q121"/>
      <c r="R121"/>
      <c r="S121"/>
      <c r="T121" s="42"/>
      <c r="U121" s="42"/>
      <c r="V121" s="42"/>
      <c r="W121" s="42"/>
      <c r="X121" s="92"/>
      <c r="Y121" s="92"/>
      <c r="Z121" s="92"/>
      <c r="AA121" s="92"/>
    </row>
    <row r="122" spans="2:27" x14ac:dyDescent="0.2">
      <c r="B122"/>
      <c r="C122"/>
      <c r="D122"/>
      <c r="E122"/>
      <c r="F122"/>
      <c r="G122"/>
      <c r="H122"/>
      <c r="I122"/>
      <c r="J122"/>
      <c r="K122"/>
      <c r="L122"/>
      <c r="M122"/>
      <c r="N122"/>
      <c r="O122"/>
      <c r="P122"/>
      <c r="Q122"/>
      <c r="R122"/>
      <c r="S122"/>
      <c r="T122" s="42"/>
      <c r="U122" s="42"/>
      <c r="V122" s="42"/>
      <c r="W122" s="42"/>
      <c r="X122" s="92"/>
      <c r="Y122" s="92"/>
      <c r="Z122" s="92"/>
      <c r="AA122" s="92"/>
    </row>
  </sheetData>
  <phoneticPr fontId="4"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T122"/>
  <sheetViews>
    <sheetView zoomScale="70" zoomScaleNormal="70" workbookViewId="0">
      <pane xSplit="2" ySplit="4" topLeftCell="C12" activePane="bottomRight" state="frozen"/>
      <selection pane="topRight" activeCell="C1" sqref="C1"/>
      <selection pane="bottomLeft" activeCell="A5" sqref="A5"/>
      <selection pane="bottomRight"/>
    </sheetView>
  </sheetViews>
  <sheetFormatPr defaultColWidth="9.140625" defaultRowHeight="12.75" x14ac:dyDescent="0.2"/>
  <cols>
    <col min="1" max="1" width="9.140625" style="6"/>
    <col min="2" max="2" width="40.7109375" style="6" customWidth="1"/>
    <col min="3" max="10" width="12.5703125" style="85" customWidth="1"/>
    <col min="11" max="15" width="12.5703125" style="6" customWidth="1"/>
    <col min="16" max="32" width="12.5703125" style="6" bestFit="1" customWidth="1"/>
    <col min="33" max="33" width="12.5703125" style="6" customWidth="1"/>
    <col min="34" max="34" width="10.28515625" style="6" customWidth="1"/>
    <col min="35" max="16384" width="9.140625" style="6"/>
  </cols>
  <sheetData>
    <row r="1" spans="1:46" x14ac:dyDescent="0.2">
      <c r="A1" s="77" t="s">
        <v>14825</v>
      </c>
      <c r="C1" s="32"/>
      <c r="D1" s="78"/>
      <c r="E1" s="32"/>
      <c r="F1" s="6"/>
      <c r="G1" s="32"/>
    </row>
    <row r="2" spans="1:46" x14ac:dyDescent="0.2">
      <c r="A2" s="37"/>
      <c r="C2" s="32"/>
      <c r="D2" s="32"/>
      <c r="E2" s="32"/>
      <c r="F2" s="6"/>
      <c r="G2" s="32"/>
    </row>
    <row r="3" spans="1:46" x14ac:dyDescent="0.2">
      <c r="A3" s="78" t="s">
        <v>14823</v>
      </c>
      <c r="C3" s="32"/>
      <c r="D3" s="32"/>
      <c r="E3" s="32"/>
      <c r="F3" s="32"/>
      <c r="G3" s="32"/>
      <c r="H3" s="32"/>
      <c r="I3" s="32"/>
      <c r="J3" s="32"/>
    </row>
    <row r="4" spans="1:46" x14ac:dyDescent="0.2">
      <c r="B4" s="46" t="str">
        <f>B21</f>
        <v>Combined Categories</v>
      </c>
      <c r="C4" s="79" t="str">
        <f>C21</f>
        <v>Campbell</v>
      </c>
      <c r="D4" s="79" t="str">
        <f t="shared" ref="D4:AF4" si="0">D21</f>
        <v>Converse</v>
      </c>
      <c r="E4" s="79" t="str">
        <f t="shared" si="0"/>
        <v>Crook</v>
      </c>
      <c r="F4" s="79" t="str">
        <f t="shared" si="0"/>
        <v>Johnson</v>
      </c>
      <c r="G4" s="79" t="str">
        <f t="shared" si="0"/>
        <v>Natrona</v>
      </c>
      <c r="H4" s="79" t="str">
        <f t="shared" si="0"/>
        <v>Niobrara</v>
      </c>
      <c r="I4" s="79" t="str">
        <f t="shared" si="0"/>
        <v>Sheridan</v>
      </c>
      <c r="J4" s="79" t="str">
        <f t="shared" si="0"/>
        <v>Weston</v>
      </c>
      <c r="K4" s="321" t="str">
        <f t="shared" si="0"/>
        <v>Big Horn</v>
      </c>
      <c r="L4" s="321" t="str">
        <f t="shared" si="0"/>
        <v>Powder River</v>
      </c>
      <c r="M4" s="79" t="str">
        <f t="shared" si="0"/>
        <v>Campbell_Tribal</v>
      </c>
      <c r="N4" s="79" t="str">
        <f t="shared" si="0"/>
        <v>Converse_Tribal</v>
      </c>
      <c r="O4" s="79" t="str">
        <f t="shared" si="0"/>
        <v>Crook_Tribal</v>
      </c>
      <c r="P4" s="79" t="str">
        <f t="shared" si="0"/>
        <v>Johnson_Tribal</v>
      </c>
      <c r="Q4" s="79" t="str">
        <f t="shared" si="0"/>
        <v>Natrona_Tribal</v>
      </c>
      <c r="R4" s="79" t="str">
        <f t="shared" si="0"/>
        <v>Niobrara_Tribal</v>
      </c>
      <c r="S4" s="79" t="str">
        <f t="shared" si="0"/>
        <v>Sheridan_Tribal</v>
      </c>
      <c r="T4" s="79" t="str">
        <f t="shared" si="0"/>
        <v>Weston_Tribal</v>
      </c>
      <c r="U4" s="321" t="str">
        <f t="shared" si="0"/>
        <v>Big Horn_Tribal</v>
      </c>
      <c r="V4" s="321" t="str">
        <f t="shared" si="0"/>
        <v>Powder River_Tribal</v>
      </c>
      <c r="W4" s="79" t="str">
        <f t="shared" si="0"/>
        <v>Campbell_Nontribal</v>
      </c>
      <c r="X4" s="79" t="str">
        <f t="shared" si="0"/>
        <v>Converse_Nontribal</v>
      </c>
      <c r="Y4" s="79" t="str">
        <f t="shared" si="0"/>
        <v>Crook_Nontribal</v>
      </c>
      <c r="Z4" s="79" t="str">
        <f t="shared" si="0"/>
        <v>Johnson_Nontribal</v>
      </c>
      <c r="AA4" s="79" t="str">
        <f t="shared" si="0"/>
        <v>Natrona_Nontribal</v>
      </c>
      <c r="AB4" s="79" t="str">
        <f t="shared" si="0"/>
        <v>Niobrara_Nontribal</v>
      </c>
      <c r="AC4" s="79" t="str">
        <f t="shared" si="0"/>
        <v>Sheridan_Nontribal</v>
      </c>
      <c r="AD4" s="79" t="str">
        <f t="shared" si="0"/>
        <v>Weston_Nontribal</v>
      </c>
      <c r="AE4" s="321" t="str">
        <f t="shared" si="0"/>
        <v>Big Horn_Nontribal</v>
      </c>
      <c r="AF4" s="321" t="str">
        <f t="shared" si="0"/>
        <v>Powder River_Nontribal</v>
      </c>
      <c r="AG4" s="79" t="str">
        <f>AG21</f>
        <v>Total</v>
      </c>
      <c r="AL4" s="173" t="s">
        <v>10057</v>
      </c>
      <c r="AM4" s="173" t="s">
        <v>437</v>
      </c>
      <c r="AN4" s="173" t="s">
        <v>438</v>
      </c>
    </row>
    <row r="5" spans="1:46" x14ac:dyDescent="0.2">
      <c r="B5" s="6" t="s">
        <v>16742</v>
      </c>
      <c r="C5" s="80">
        <f t="shared" ref="C5:L15" si="1">VLOOKUP($B5,$B$21:$AF$58,COLUMN(C$4)-1,FALSE)</f>
        <v>13026.83460153681</v>
      </c>
      <c r="D5" s="80">
        <f t="shared" si="1"/>
        <v>1972.0707892633582</v>
      </c>
      <c r="E5" s="80">
        <f t="shared" si="1"/>
        <v>0.41955197823269386</v>
      </c>
      <c r="F5" s="80">
        <f t="shared" si="1"/>
        <v>5174.006785859312</v>
      </c>
      <c r="G5" s="80">
        <f t="shared" si="1"/>
        <v>1221.4170342554271</v>
      </c>
      <c r="H5" s="80">
        <f t="shared" si="1"/>
        <v>75.037704048890333</v>
      </c>
      <c r="I5" s="80">
        <f t="shared" si="1"/>
        <v>3461.8238389689077</v>
      </c>
      <c r="J5" s="80">
        <f t="shared" si="1"/>
        <v>94.17935113624425</v>
      </c>
      <c r="K5" s="322">
        <f t="shared" si="1"/>
        <v>184.26155918177136</v>
      </c>
      <c r="L5" s="322">
        <f t="shared" si="1"/>
        <v>0.60987385897076374</v>
      </c>
      <c r="M5" s="80">
        <f t="shared" ref="M5:V15" si="2">VLOOKUP($B5,$B$21:$AF$58,COLUMN(M$4)-1,FALSE)</f>
        <v>0</v>
      </c>
      <c r="N5" s="80">
        <f t="shared" si="2"/>
        <v>0</v>
      </c>
      <c r="O5" s="80">
        <f t="shared" si="2"/>
        <v>0</v>
      </c>
      <c r="P5" s="80">
        <f t="shared" si="2"/>
        <v>0</v>
      </c>
      <c r="Q5" s="80">
        <f t="shared" si="2"/>
        <v>0</v>
      </c>
      <c r="R5" s="80">
        <f t="shared" si="2"/>
        <v>0</v>
      </c>
      <c r="S5" s="80">
        <f t="shared" si="2"/>
        <v>0</v>
      </c>
      <c r="T5" s="80">
        <f t="shared" si="2"/>
        <v>0</v>
      </c>
      <c r="U5" s="322">
        <f t="shared" si="2"/>
        <v>0.40669535008704988</v>
      </c>
      <c r="V5" s="322">
        <f t="shared" si="2"/>
        <v>0</v>
      </c>
      <c r="W5" s="80">
        <f t="shared" ref="W5:AF15" si="3">VLOOKUP($B5,$B$21:$AF$58,COLUMN(W$4)-1,FALSE)</f>
        <v>13026.83460153681</v>
      </c>
      <c r="X5" s="80">
        <f t="shared" si="3"/>
        <v>1972.0707892633582</v>
      </c>
      <c r="Y5" s="80">
        <f t="shared" si="3"/>
        <v>0.41955197823269386</v>
      </c>
      <c r="Z5" s="80">
        <f t="shared" si="3"/>
        <v>5174.006785859312</v>
      </c>
      <c r="AA5" s="80">
        <f t="shared" si="3"/>
        <v>1221.4170342554271</v>
      </c>
      <c r="AB5" s="80">
        <f t="shared" si="3"/>
        <v>75.037704048890333</v>
      </c>
      <c r="AC5" s="80">
        <f t="shared" si="3"/>
        <v>3461.8238389689077</v>
      </c>
      <c r="AD5" s="80">
        <f t="shared" si="3"/>
        <v>94.17935113624425</v>
      </c>
      <c r="AE5" s="322">
        <f t="shared" si="3"/>
        <v>183.85486383168433</v>
      </c>
      <c r="AF5" s="322">
        <f t="shared" si="3"/>
        <v>0.60987385897076374</v>
      </c>
      <c r="AG5" s="80">
        <f>SUM(C5:L5)</f>
        <v>25210.661090087924</v>
      </c>
      <c r="AI5" s="48"/>
      <c r="AJ5" s="126"/>
      <c r="AK5" s="126"/>
      <c r="AL5" s="66" t="s">
        <v>14330</v>
      </c>
      <c r="AM5" s="126">
        <f>HLOOKUP(AL5&amp;"_Tribal",$M$4:$V$17,14,FALSE)</f>
        <v>0</v>
      </c>
      <c r="AN5" s="126">
        <f>HLOOKUP(AL5&amp;"_Nontribal",$W$4:$AF$17,14,FALSE)</f>
        <v>16089.021407545824</v>
      </c>
      <c r="AO5" s="66"/>
      <c r="AP5" s="126"/>
      <c r="AQ5" s="126"/>
      <c r="AR5" s="126"/>
      <c r="AS5" s="126"/>
      <c r="AT5" s="126"/>
    </row>
    <row r="6" spans="1:46" x14ac:dyDescent="0.2">
      <c r="B6" s="6" t="s">
        <v>10055</v>
      </c>
      <c r="C6" s="80">
        <f t="shared" si="1"/>
        <v>61.151149504139219</v>
      </c>
      <c r="D6" s="80">
        <f t="shared" si="1"/>
        <v>2.0159719616749192</v>
      </c>
      <c r="E6" s="80">
        <f t="shared" si="1"/>
        <v>12.767822423941157</v>
      </c>
      <c r="F6" s="80">
        <f t="shared" si="1"/>
        <v>52.415271003547907</v>
      </c>
      <c r="G6" s="80">
        <f t="shared" si="1"/>
        <v>21.839696251478294</v>
      </c>
      <c r="H6" s="80">
        <f t="shared" si="1"/>
        <v>5.3759252311331185</v>
      </c>
      <c r="I6" s="80">
        <f t="shared" si="1"/>
        <v>11.423841116157877</v>
      </c>
      <c r="J6" s="80">
        <f t="shared" si="1"/>
        <v>4.0319439233498384</v>
      </c>
      <c r="K6" s="322">
        <f t="shared" si="1"/>
        <v>7.0559018658622179</v>
      </c>
      <c r="L6" s="322">
        <f t="shared" si="1"/>
        <v>0</v>
      </c>
      <c r="M6" s="80">
        <f t="shared" si="2"/>
        <v>0</v>
      </c>
      <c r="N6" s="80">
        <f t="shared" si="2"/>
        <v>0</v>
      </c>
      <c r="O6" s="80">
        <f t="shared" si="2"/>
        <v>0</v>
      </c>
      <c r="P6" s="80">
        <f t="shared" si="2"/>
        <v>0.33599532694581991</v>
      </c>
      <c r="Q6" s="80">
        <f t="shared" si="2"/>
        <v>0</v>
      </c>
      <c r="R6" s="80">
        <f t="shared" si="2"/>
        <v>0</v>
      </c>
      <c r="S6" s="80">
        <f t="shared" si="2"/>
        <v>0</v>
      </c>
      <c r="T6" s="80">
        <f t="shared" si="2"/>
        <v>0</v>
      </c>
      <c r="U6" s="322">
        <f t="shared" si="2"/>
        <v>0</v>
      </c>
      <c r="V6" s="322">
        <f t="shared" si="2"/>
        <v>0</v>
      </c>
      <c r="W6" s="80">
        <f t="shared" si="3"/>
        <v>61.151149504139219</v>
      </c>
      <c r="X6" s="80">
        <f t="shared" si="3"/>
        <v>2.0159719616749192</v>
      </c>
      <c r="Y6" s="80">
        <f t="shared" si="3"/>
        <v>12.767822423941157</v>
      </c>
      <c r="Z6" s="80">
        <f t="shared" si="3"/>
        <v>52.079275676602087</v>
      </c>
      <c r="AA6" s="80">
        <f t="shared" si="3"/>
        <v>21.839696251478294</v>
      </c>
      <c r="AB6" s="80">
        <f t="shared" si="3"/>
        <v>5.3759252311331185</v>
      </c>
      <c r="AC6" s="80">
        <f t="shared" si="3"/>
        <v>11.423841116157877</v>
      </c>
      <c r="AD6" s="80">
        <f t="shared" si="3"/>
        <v>4.0319439233498384</v>
      </c>
      <c r="AE6" s="322">
        <f t="shared" si="3"/>
        <v>7.0559018658622179</v>
      </c>
      <c r="AF6" s="322">
        <f t="shared" si="3"/>
        <v>0</v>
      </c>
      <c r="AG6" s="80">
        <f t="shared" ref="AG6:AG16" si="4">SUM(C6:L6)</f>
        <v>178.07752328128458</v>
      </c>
      <c r="AI6" s="48"/>
      <c r="AJ6" s="126"/>
      <c r="AK6" s="126"/>
      <c r="AL6" s="66" t="s">
        <v>14331</v>
      </c>
      <c r="AM6" s="126">
        <f t="shared" ref="AM6:AM14" si="5">HLOOKUP(AL6&amp;"_Tribal",$M$4:$V$17,14,FALSE)</f>
        <v>0</v>
      </c>
      <c r="AN6" s="126">
        <f t="shared" ref="AN6:AN14" si="6">HLOOKUP(AL6&amp;"_Nontribal",$W$4:$AF$17,14,FALSE)</f>
        <v>2320.4616609275254</v>
      </c>
      <c r="AO6" s="66"/>
      <c r="AP6" s="126"/>
      <c r="AQ6" s="126"/>
      <c r="AR6" s="126"/>
      <c r="AS6" s="126"/>
    </row>
    <row r="7" spans="1:46" x14ac:dyDescent="0.2">
      <c r="B7" s="6" t="s">
        <v>15723</v>
      </c>
      <c r="C7" s="80">
        <f t="shared" si="1"/>
        <v>395.86847378596264</v>
      </c>
      <c r="D7" s="80">
        <f t="shared" si="1"/>
        <v>89.135086859888474</v>
      </c>
      <c r="E7" s="80">
        <f t="shared" si="1"/>
        <v>11.903105356555475</v>
      </c>
      <c r="F7" s="80">
        <f t="shared" si="1"/>
        <v>96.647028862776978</v>
      </c>
      <c r="G7" s="80">
        <f t="shared" si="1"/>
        <v>60.829671056280233</v>
      </c>
      <c r="H7" s="80">
        <f t="shared" si="1"/>
        <v>6.9476284403325899</v>
      </c>
      <c r="I7" s="80">
        <f t="shared" si="1"/>
        <v>74.398141835801169</v>
      </c>
      <c r="J7" s="80">
        <f t="shared" si="1"/>
        <v>33.203092186881939</v>
      </c>
      <c r="K7" s="322">
        <f t="shared" si="1"/>
        <v>24.662679561246314</v>
      </c>
      <c r="L7" s="322">
        <f t="shared" si="1"/>
        <v>1.4443098549795346</v>
      </c>
      <c r="M7" s="80">
        <f t="shared" si="2"/>
        <v>0</v>
      </c>
      <c r="N7" s="80">
        <f t="shared" si="2"/>
        <v>0</v>
      </c>
      <c r="O7" s="80">
        <f t="shared" si="2"/>
        <v>0</v>
      </c>
      <c r="P7" s="80">
        <f t="shared" si="2"/>
        <v>0</v>
      </c>
      <c r="Q7" s="80">
        <f t="shared" si="2"/>
        <v>0</v>
      </c>
      <c r="R7" s="80">
        <f t="shared" si="2"/>
        <v>0</v>
      </c>
      <c r="S7" s="80">
        <f t="shared" si="2"/>
        <v>0</v>
      </c>
      <c r="T7" s="80">
        <f t="shared" si="2"/>
        <v>0</v>
      </c>
      <c r="U7" s="322">
        <f t="shared" si="2"/>
        <v>1.319800384722678</v>
      </c>
      <c r="V7" s="322">
        <f t="shared" si="2"/>
        <v>0</v>
      </c>
      <c r="W7" s="80">
        <f t="shared" si="3"/>
        <v>395.86847378596264</v>
      </c>
      <c r="X7" s="80">
        <f t="shared" si="3"/>
        <v>89.135086859888474</v>
      </c>
      <c r="Y7" s="80">
        <f t="shared" si="3"/>
        <v>11.903105356555475</v>
      </c>
      <c r="Z7" s="80">
        <f t="shared" si="3"/>
        <v>96.647028862776978</v>
      </c>
      <c r="AA7" s="80">
        <f t="shared" si="3"/>
        <v>60.829671056280233</v>
      </c>
      <c r="AB7" s="80">
        <f t="shared" si="3"/>
        <v>6.9476284403325899</v>
      </c>
      <c r="AC7" s="80">
        <f t="shared" si="3"/>
        <v>74.398141835801169</v>
      </c>
      <c r="AD7" s="80">
        <f t="shared" si="3"/>
        <v>33.203092186881939</v>
      </c>
      <c r="AE7" s="322">
        <f t="shared" si="3"/>
        <v>23.342879176523635</v>
      </c>
      <c r="AF7" s="322">
        <f t="shared" si="3"/>
        <v>1.4443098549795346</v>
      </c>
      <c r="AG7" s="80">
        <f t="shared" si="4"/>
        <v>795.03921780070539</v>
      </c>
      <c r="AI7" s="48"/>
      <c r="AJ7" s="126"/>
      <c r="AK7" s="126"/>
      <c r="AL7" s="66" t="s">
        <v>14332</v>
      </c>
      <c r="AM7" s="126">
        <f t="shared" si="5"/>
        <v>0</v>
      </c>
      <c r="AN7" s="126">
        <f t="shared" si="6"/>
        <v>131.22969766088352</v>
      </c>
      <c r="AO7" s="66"/>
      <c r="AP7" s="126"/>
      <c r="AQ7" s="126"/>
      <c r="AR7" s="126"/>
      <c r="AS7" s="126"/>
    </row>
    <row r="8" spans="1:46" x14ac:dyDescent="0.2">
      <c r="B8" s="6" t="s">
        <v>15950</v>
      </c>
      <c r="C8" s="80">
        <f t="shared" si="1"/>
        <v>0</v>
      </c>
      <c r="D8" s="80">
        <f t="shared" si="1"/>
        <v>0</v>
      </c>
      <c r="E8" s="80">
        <f t="shared" si="1"/>
        <v>0</v>
      </c>
      <c r="F8" s="80">
        <f t="shared" si="1"/>
        <v>0</v>
      </c>
      <c r="G8" s="80">
        <f t="shared" si="1"/>
        <v>0</v>
      </c>
      <c r="H8" s="80">
        <f t="shared" si="1"/>
        <v>0</v>
      </c>
      <c r="I8" s="80">
        <f t="shared" si="1"/>
        <v>0</v>
      </c>
      <c r="J8" s="80">
        <f t="shared" si="1"/>
        <v>0</v>
      </c>
      <c r="K8" s="322">
        <f t="shared" si="1"/>
        <v>0</v>
      </c>
      <c r="L8" s="322">
        <f t="shared" si="1"/>
        <v>0</v>
      </c>
      <c r="M8" s="80">
        <f t="shared" si="2"/>
        <v>0</v>
      </c>
      <c r="N8" s="80">
        <f t="shared" si="2"/>
        <v>0</v>
      </c>
      <c r="O8" s="80">
        <f t="shared" si="2"/>
        <v>0</v>
      </c>
      <c r="P8" s="80">
        <f t="shared" si="2"/>
        <v>0</v>
      </c>
      <c r="Q8" s="80">
        <f t="shared" si="2"/>
        <v>0</v>
      </c>
      <c r="R8" s="80">
        <f t="shared" si="2"/>
        <v>0</v>
      </c>
      <c r="S8" s="80">
        <f t="shared" si="2"/>
        <v>0</v>
      </c>
      <c r="T8" s="80">
        <f t="shared" si="2"/>
        <v>0</v>
      </c>
      <c r="U8" s="322">
        <f t="shared" si="2"/>
        <v>0</v>
      </c>
      <c r="V8" s="322">
        <f t="shared" si="2"/>
        <v>0</v>
      </c>
      <c r="W8" s="80">
        <f t="shared" si="3"/>
        <v>0</v>
      </c>
      <c r="X8" s="80">
        <f t="shared" si="3"/>
        <v>0</v>
      </c>
      <c r="Y8" s="80">
        <f t="shared" si="3"/>
        <v>0</v>
      </c>
      <c r="Z8" s="80">
        <f t="shared" si="3"/>
        <v>0</v>
      </c>
      <c r="AA8" s="80">
        <f t="shared" si="3"/>
        <v>0</v>
      </c>
      <c r="AB8" s="80">
        <f t="shared" si="3"/>
        <v>0</v>
      </c>
      <c r="AC8" s="80">
        <f t="shared" si="3"/>
        <v>0</v>
      </c>
      <c r="AD8" s="80">
        <f t="shared" si="3"/>
        <v>0</v>
      </c>
      <c r="AE8" s="322">
        <f t="shared" si="3"/>
        <v>0</v>
      </c>
      <c r="AF8" s="322">
        <f t="shared" si="3"/>
        <v>0</v>
      </c>
      <c r="AG8" s="80">
        <f t="shared" si="4"/>
        <v>0</v>
      </c>
      <c r="AI8" s="48"/>
      <c r="AJ8" s="126"/>
      <c r="AK8" s="126"/>
      <c r="AL8" s="66" t="s">
        <v>14333</v>
      </c>
      <c r="AM8" s="126">
        <f t="shared" si="5"/>
        <v>0.3364907555172485</v>
      </c>
      <c r="AN8" s="126">
        <f t="shared" si="6"/>
        <v>6159.715064060355</v>
      </c>
      <c r="AO8" s="66"/>
      <c r="AP8" s="126"/>
      <c r="AQ8" s="126"/>
      <c r="AR8" s="126"/>
      <c r="AS8" s="126"/>
    </row>
    <row r="9" spans="1:46" x14ac:dyDescent="0.2">
      <c r="B9" s="6" t="s">
        <v>15720</v>
      </c>
      <c r="C9" s="80">
        <f t="shared" si="1"/>
        <v>0</v>
      </c>
      <c r="D9" s="80">
        <f t="shared" si="1"/>
        <v>0</v>
      </c>
      <c r="E9" s="80">
        <f t="shared" si="1"/>
        <v>0</v>
      </c>
      <c r="F9" s="80">
        <f t="shared" si="1"/>
        <v>0</v>
      </c>
      <c r="G9" s="80">
        <f t="shared" si="1"/>
        <v>0</v>
      </c>
      <c r="H9" s="80">
        <f t="shared" si="1"/>
        <v>0</v>
      </c>
      <c r="I9" s="80">
        <f t="shared" si="1"/>
        <v>0</v>
      </c>
      <c r="J9" s="80">
        <f t="shared" si="1"/>
        <v>0</v>
      </c>
      <c r="K9" s="322">
        <f t="shared" si="1"/>
        <v>0</v>
      </c>
      <c r="L9" s="322">
        <f t="shared" si="1"/>
        <v>0</v>
      </c>
      <c r="M9" s="80">
        <f t="shared" si="2"/>
        <v>0</v>
      </c>
      <c r="N9" s="80">
        <f t="shared" si="2"/>
        <v>0</v>
      </c>
      <c r="O9" s="80">
        <f t="shared" si="2"/>
        <v>0</v>
      </c>
      <c r="P9" s="80">
        <f t="shared" si="2"/>
        <v>0</v>
      </c>
      <c r="Q9" s="80">
        <f t="shared" si="2"/>
        <v>0</v>
      </c>
      <c r="R9" s="80">
        <f t="shared" si="2"/>
        <v>0</v>
      </c>
      <c r="S9" s="80">
        <f t="shared" si="2"/>
        <v>0</v>
      </c>
      <c r="T9" s="80">
        <f t="shared" si="2"/>
        <v>0</v>
      </c>
      <c r="U9" s="322">
        <f t="shared" si="2"/>
        <v>0</v>
      </c>
      <c r="V9" s="322">
        <f t="shared" si="2"/>
        <v>0</v>
      </c>
      <c r="W9" s="80">
        <f t="shared" si="3"/>
        <v>0</v>
      </c>
      <c r="X9" s="80">
        <f t="shared" si="3"/>
        <v>0</v>
      </c>
      <c r="Y9" s="80">
        <f t="shared" si="3"/>
        <v>0</v>
      </c>
      <c r="Z9" s="80">
        <f t="shared" si="3"/>
        <v>0</v>
      </c>
      <c r="AA9" s="80">
        <f t="shared" si="3"/>
        <v>0</v>
      </c>
      <c r="AB9" s="80">
        <f t="shared" si="3"/>
        <v>0</v>
      </c>
      <c r="AC9" s="80">
        <f t="shared" si="3"/>
        <v>0</v>
      </c>
      <c r="AD9" s="80">
        <f t="shared" si="3"/>
        <v>0</v>
      </c>
      <c r="AE9" s="322">
        <f t="shared" si="3"/>
        <v>0</v>
      </c>
      <c r="AF9" s="322">
        <f t="shared" si="3"/>
        <v>0</v>
      </c>
      <c r="AG9" s="80">
        <f t="shared" si="4"/>
        <v>0</v>
      </c>
      <c r="AI9" s="48"/>
      <c r="AJ9" s="126"/>
      <c r="AK9" s="126"/>
      <c r="AL9" s="66" t="s">
        <v>14334</v>
      </c>
      <c r="AM9" s="126">
        <f t="shared" si="5"/>
        <v>0</v>
      </c>
      <c r="AN9" s="126">
        <f t="shared" si="6"/>
        <v>1734.0012798259338</v>
      </c>
      <c r="AO9" s="66"/>
      <c r="AP9" s="126"/>
      <c r="AQ9" s="126"/>
      <c r="AR9" s="126"/>
      <c r="AS9" s="126"/>
    </row>
    <row r="10" spans="1:46" x14ac:dyDescent="0.2">
      <c r="B10" s="32" t="s">
        <v>15180</v>
      </c>
      <c r="C10" s="80">
        <f t="shared" si="1"/>
        <v>0</v>
      </c>
      <c r="D10" s="80">
        <f t="shared" si="1"/>
        <v>0</v>
      </c>
      <c r="E10" s="80">
        <f t="shared" si="1"/>
        <v>0</v>
      </c>
      <c r="F10" s="80">
        <f t="shared" si="1"/>
        <v>0</v>
      </c>
      <c r="G10" s="80">
        <f t="shared" si="1"/>
        <v>0.60000000000000009</v>
      </c>
      <c r="H10" s="80">
        <f t="shared" si="1"/>
        <v>0</v>
      </c>
      <c r="I10" s="80">
        <f t="shared" si="1"/>
        <v>0</v>
      </c>
      <c r="J10" s="80">
        <f t="shared" si="1"/>
        <v>0</v>
      </c>
      <c r="K10" s="322">
        <f t="shared" si="1"/>
        <v>0</v>
      </c>
      <c r="L10" s="322">
        <f t="shared" si="1"/>
        <v>0</v>
      </c>
      <c r="M10" s="80">
        <f t="shared" si="2"/>
        <v>0</v>
      </c>
      <c r="N10" s="80">
        <f t="shared" si="2"/>
        <v>0</v>
      </c>
      <c r="O10" s="80">
        <f t="shared" si="2"/>
        <v>0</v>
      </c>
      <c r="P10" s="80">
        <f t="shared" si="2"/>
        <v>0</v>
      </c>
      <c r="Q10" s="80">
        <f t="shared" si="2"/>
        <v>0</v>
      </c>
      <c r="R10" s="80">
        <f t="shared" si="2"/>
        <v>0</v>
      </c>
      <c r="S10" s="80">
        <f t="shared" si="2"/>
        <v>0</v>
      </c>
      <c r="T10" s="80">
        <f t="shared" si="2"/>
        <v>0</v>
      </c>
      <c r="U10" s="322">
        <f t="shared" si="2"/>
        <v>0</v>
      </c>
      <c r="V10" s="322">
        <f t="shared" si="2"/>
        <v>0</v>
      </c>
      <c r="W10" s="80">
        <f t="shared" si="3"/>
        <v>0</v>
      </c>
      <c r="X10" s="80">
        <f t="shared" si="3"/>
        <v>0</v>
      </c>
      <c r="Y10" s="80">
        <f t="shared" si="3"/>
        <v>0</v>
      </c>
      <c r="Z10" s="80">
        <f t="shared" si="3"/>
        <v>0</v>
      </c>
      <c r="AA10" s="80">
        <f t="shared" si="3"/>
        <v>0.60000000000000009</v>
      </c>
      <c r="AB10" s="80">
        <f t="shared" si="3"/>
        <v>0</v>
      </c>
      <c r="AC10" s="80">
        <f t="shared" si="3"/>
        <v>0</v>
      </c>
      <c r="AD10" s="80">
        <f t="shared" si="3"/>
        <v>0</v>
      </c>
      <c r="AE10" s="322">
        <f t="shared" si="3"/>
        <v>0</v>
      </c>
      <c r="AF10" s="322">
        <f t="shared" si="3"/>
        <v>0</v>
      </c>
      <c r="AG10" s="80">
        <f t="shared" si="4"/>
        <v>0.60000000000000009</v>
      </c>
      <c r="AI10" s="48"/>
      <c r="AJ10" s="126"/>
      <c r="AK10" s="126"/>
      <c r="AL10" s="66" t="s">
        <v>14335</v>
      </c>
      <c r="AM10" s="126">
        <f t="shared" si="5"/>
        <v>0</v>
      </c>
      <c r="AN10" s="126">
        <f t="shared" si="6"/>
        <v>143.76562615495817</v>
      </c>
      <c r="AO10" s="66"/>
      <c r="AP10" s="126"/>
      <c r="AQ10" s="126"/>
      <c r="AR10" s="126"/>
      <c r="AS10" s="126"/>
    </row>
    <row r="11" spans="1:46" x14ac:dyDescent="0.2">
      <c r="B11" s="6" t="s">
        <v>16417</v>
      </c>
      <c r="C11" s="80">
        <f t="shared" si="1"/>
        <v>2051.3254632031735</v>
      </c>
      <c r="D11" s="80">
        <f t="shared" si="1"/>
        <v>152.34268395753125</v>
      </c>
      <c r="E11" s="80">
        <f t="shared" si="1"/>
        <v>69.41830594061004</v>
      </c>
      <c r="F11" s="80">
        <f t="shared" si="1"/>
        <v>513.5211920627554</v>
      </c>
      <c r="G11" s="80">
        <f t="shared" si="1"/>
        <v>289.14612369823135</v>
      </c>
      <c r="H11" s="80">
        <f t="shared" si="1"/>
        <v>40.518216228933483</v>
      </c>
      <c r="I11" s="80">
        <f t="shared" si="1"/>
        <v>427.54705583505438</v>
      </c>
      <c r="J11" s="80">
        <f t="shared" si="1"/>
        <v>183.42117239119349</v>
      </c>
      <c r="K11" s="322">
        <f t="shared" si="1"/>
        <v>137.6747992294944</v>
      </c>
      <c r="L11" s="322">
        <f t="shared" si="1"/>
        <v>8.423141725011261</v>
      </c>
      <c r="M11" s="80">
        <f t="shared" si="2"/>
        <v>0</v>
      </c>
      <c r="N11" s="80">
        <f t="shared" si="2"/>
        <v>0</v>
      </c>
      <c r="O11" s="80">
        <f t="shared" si="2"/>
        <v>0</v>
      </c>
      <c r="P11" s="80">
        <f t="shared" si="2"/>
        <v>0</v>
      </c>
      <c r="Q11" s="80">
        <f t="shared" si="2"/>
        <v>0</v>
      </c>
      <c r="R11" s="80">
        <f t="shared" si="2"/>
        <v>0</v>
      </c>
      <c r="S11" s="80">
        <f t="shared" si="2"/>
        <v>0</v>
      </c>
      <c r="T11" s="80">
        <f t="shared" si="2"/>
        <v>0</v>
      </c>
      <c r="U11" s="322">
        <f t="shared" si="2"/>
        <v>7.6970088176827032</v>
      </c>
      <c r="V11" s="322">
        <f t="shared" si="2"/>
        <v>0</v>
      </c>
      <c r="W11" s="80">
        <f t="shared" si="3"/>
        <v>2051.3254632031735</v>
      </c>
      <c r="X11" s="80">
        <f t="shared" si="3"/>
        <v>152.34268395753125</v>
      </c>
      <c r="Y11" s="80">
        <f t="shared" si="3"/>
        <v>69.41830594061004</v>
      </c>
      <c r="Z11" s="80">
        <f t="shared" si="3"/>
        <v>513.5211920627554</v>
      </c>
      <c r="AA11" s="80">
        <f t="shared" si="3"/>
        <v>289.14612369823135</v>
      </c>
      <c r="AB11" s="80">
        <f t="shared" si="3"/>
        <v>40.518216228933483</v>
      </c>
      <c r="AC11" s="80">
        <f t="shared" si="3"/>
        <v>427.54705583505438</v>
      </c>
      <c r="AD11" s="80">
        <f t="shared" si="3"/>
        <v>183.42117239119349</v>
      </c>
      <c r="AE11" s="322">
        <f t="shared" si="3"/>
        <v>129.9777904118117</v>
      </c>
      <c r="AF11" s="322">
        <f t="shared" si="3"/>
        <v>8.423141725011261</v>
      </c>
      <c r="AG11" s="80">
        <f t="shared" si="4"/>
        <v>3873.3381542719885</v>
      </c>
      <c r="AI11" s="48"/>
      <c r="AJ11" s="126"/>
      <c r="AK11" s="126"/>
      <c r="AL11" s="66" t="s">
        <v>14336</v>
      </c>
      <c r="AM11" s="126">
        <f t="shared" si="5"/>
        <v>0</v>
      </c>
      <c r="AN11" s="126">
        <f t="shared" si="6"/>
        <v>4091.4788107387735</v>
      </c>
      <c r="AO11" s="66"/>
      <c r="AP11" s="126"/>
      <c r="AQ11" s="126"/>
      <c r="AR11" s="126"/>
      <c r="AS11" s="126"/>
    </row>
    <row r="12" spans="1:46" x14ac:dyDescent="0.2">
      <c r="B12" s="6" t="s">
        <v>10053</v>
      </c>
      <c r="C12" s="80">
        <f t="shared" si="1"/>
        <v>125.34579732270943</v>
      </c>
      <c r="D12" s="80">
        <f t="shared" si="1"/>
        <v>29.306900183847812</v>
      </c>
      <c r="E12" s="80">
        <f t="shared" si="1"/>
        <v>25.731756195147764</v>
      </c>
      <c r="F12" s="80">
        <f t="shared" si="1"/>
        <v>17.316286994745528</v>
      </c>
      <c r="G12" s="80">
        <f t="shared" si="1"/>
        <v>75.61467198906648</v>
      </c>
      <c r="H12" s="80">
        <f t="shared" si="1"/>
        <v>8.7755868388228393</v>
      </c>
      <c r="I12" s="80">
        <f t="shared" si="1"/>
        <v>0.43563028926464659</v>
      </c>
      <c r="J12" s="80">
        <f t="shared" si="1"/>
        <v>15.364554476285219</v>
      </c>
      <c r="K12" s="322">
        <f t="shared" si="1"/>
        <v>1.0029698767589557</v>
      </c>
      <c r="L12" s="322">
        <f t="shared" si="1"/>
        <v>7.2086950829279743</v>
      </c>
      <c r="M12" s="80">
        <f t="shared" si="2"/>
        <v>0</v>
      </c>
      <c r="N12" s="80">
        <f t="shared" si="2"/>
        <v>0</v>
      </c>
      <c r="O12" s="80">
        <f t="shared" si="2"/>
        <v>0</v>
      </c>
      <c r="P12" s="80">
        <f t="shared" si="2"/>
        <v>0</v>
      </c>
      <c r="Q12" s="80">
        <f t="shared" si="2"/>
        <v>0</v>
      </c>
      <c r="R12" s="80">
        <f t="shared" si="2"/>
        <v>0</v>
      </c>
      <c r="S12" s="80">
        <f t="shared" si="2"/>
        <v>0</v>
      </c>
      <c r="T12" s="80">
        <f t="shared" si="2"/>
        <v>0</v>
      </c>
      <c r="U12" s="322">
        <f t="shared" si="2"/>
        <v>1.0029698767589557</v>
      </c>
      <c r="V12" s="322">
        <f t="shared" si="2"/>
        <v>0</v>
      </c>
      <c r="W12" s="80">
        <f t="shared" si="3"/>
        <v>125.34579732270943</v>
      </c>
      <c r="X12" s="80">
        <f t="shared" si="3"/>
        <v>29.306900183847812</v>
      </c>
      <c r="Y12" s="80">
        <f t="shared" si="3"/>
        <v>25.731756195147764</v>
      </c>
      <c r="Z12" s="80">
        <f t="shared" si="3"/>
        <v>17.316286994745528</v>
      </c>
      <c r="AA12" s="80">
        <f t="shared" si="3"/>
        <v>75.61467198906648</v>
      </c>
      <c r="AB12" s="80">
        <f t="shared" si="3"/>
        <v>8.7755868388228393</v>
      </c>
      <c r="AC12" s="80">
        <f t="shared" si="3"/>
        <v>0.43563028926464659</v>
      </c>
      <c r="AD12" s="80">
        <f t="shared" si="3"/>
        <v>15.364554476285219</v>
      </c>
      <c r="AE12" s="322">
        <f t="shared" si="3"/>
        <v>0</v>
      </c>
      <c r="AF12" s="322">
        <f t="shared" si="3"/>
        <v>7.2086950829279743</v>
      </c>
      <c r="AG12" s="80">
        <f t="shared" si="4"/>
        <v>306.10284924957665</v>
      </c>
      <c r="AI12" s="48"/>
      <c r="AJ12" s="126"/>
      <c r="AK12" s="126"/>
      <c r="AL12" s="66" t="s">
        <v>14337</v>
      </c>
      <c r="AM12" s="126">
        <f t="shared" si="5"/>
        <v>0</v>
      </c>
      <c r="AN12" s="126">
        <f t="shared" si="6"/>
        <v>359.0960349391064</v>
      </c>
      <c r="AO12" s="66"/>
      <c r="AP12" s="126"/>
      <c r="AQ12" s="126"/>
      <c r="AR12" s="126"/>
      <c r="AS12" s="126"/>
    </row>
    <row r="13" spans="1:46" x14ac:dyDescent="0.2">
      <c r="B13" s="6" t="s">
        <v>15164</v>
      </c>
      <c r="C13" s="80">
        <f t="shared" si="1"/>
        <v>18.000398209226876</v>
      </c>
      <c r="D13" s="80">
        <f t="shared" si="1"/>
        <v>5.3260338515208927</v>
      </c>
      <c r="E13" s="80">
        <f t="shared" si="1"/>
        <v>1.1459869070855968E-2</v>
      </c>
      <c r="F13" s="80">
        <f t="shared" si="1"/>
        <v>19.582537865428911</v>
      </c>
      <c r="G13" s="80">
        <f t="shared" si="1"/>
        <v>8.4814009042042322</v>
      </c>
      <c r="H13" s="80">
        <f t="shared" si="1"/>
        <v>0.76389122652688779</v>
      </c>
      <c r="I13" s="80">
        <f t="shared" si="1"/>
        <v>2.0056977512847043</v>
      </c>
      <c r="J13" s="80">
        <f t="shared" si="1"/>
        <v>0.50591943403819073</v>
      </c>
      <c r="K13" s="322">
        <f t="shared" si="1"/>
        <v>0.23560687112973089</v>
      </c>
      <c r="L13" s="322">
        <f t="shared" si="1"/>
        <v>1.6658423595052905E-2</v>
      </c>
      <c r="M13" s="80">
        <f t="shared" si="2"/>
        <v>0</v>
      </c>
      <c r="N13" s="80">
        <f t="shared" si="2"/>
        <v>0</v>
      </c>
      <c r="O13" s="80">
        <f t="shared" si="2"/>
        <v>0</v>
      </c>
      <c r="P13" s="80">
        <f t="shared" si="2"/>
        <v>0</v>
      </c>
      <c r="Q13" s="80">
        <f t="shared" si="2"/>
        <v>0</v>
      </c>
      <c r="R13" s="80">
        <f t="shared" si="2"/>
        <v>0</v>
      </c>
      <c r="S13" s="80">
        <f t="shared" si="2"/>
        <v>0</v>
      </c>
      <c r="T13" s="80">
        <f t="shared" si="2"/>
        <v>0</v>
      </c>
      <c r="U13" s="322">
        <f t="shared" si="2"/>
        <v>1.1108696193868492E-2</v>
      </c>
      <c r="V13" s="322">
        <f t="shared" si="2"/>
        <v>0</v>
      </c>
      <c r="W13" s="80">
        <f t="shared" si="3"/>
        <v>18.000398209226876</v>
      </c>
      <c r="X13" s="80">
        <f t="shared" si="3"/>
        <v>5.3260338515208927</v>
      </c>
      <c r="Y13" s="80">
        <f t="shared" si="3"/>
        <v>1.1459869070855968E-2</v>
      </c>
      <c r="Z13" s="80">
        <f t="shared" si="3"/>
        <v>19.582537865428911</v>
      </c>
      <c r="AA13" s="80">
        <f t="shared" si="3"/>
        <v>8.4814009042042322</v>
      </c>
      <c r="AB13" s="80">
        <f t="shared" si="3"/>
        <v>0.76389122652688779</v>
      </c>
      <c r="AC13" s="80">
        <f t="shared" si="3"/>
        <v>2.0056977512847043</v>
      </c>
      <c r="AD13" s="80">
        <f t="shared" si="3"/>
        <v>0.50591943403819073</v>
      </c>
      <c r="AE13" s="322">
        <f t="shared" si="3"/>
        <v>0.22449817493586241</v>
      </c>
      <c r="AF13" s="322">
        <f t="shared" si="3"/>
        <v>1.6658423595052905E-2</v>
      </c>
      <c r="AG13" s="80">
        <f t="shared" si="4"/>
        <v>54.929604406026336</v>
      </c>
      <c r="AI13" s="48"/>
      <c r="AJ13" s="126"/>
      <c r="AK13" s="126"/>
      <c r="AL13" s="66" t="s">
        <v>14328</v>
      </c>
      <c r="AM13" s="126">
        <f t="shared" si="5"/>
        <v>227.91478093134384</v>
      </c>
      <c r="AN13" s="126">
        <f t="shared" si="6"/>
        <v>371.07788926975746</v>
      </c>
      <c r="AO13" s="66"/>
      <c r="AP13" s="126"/>
      <c r="AQ13" s="126"/>
      <c r="AR13" s="126"/>
      <c r="AS13" s="126"/>
    </row>
    <row r="14" spans="1:46" x14ac:dyDescent="0.2">
      <c r="B14" s="174" t="s">
        <v>16712</v>
      </c>
      <c r="C14" s="80">
        <f t="shared" si="1"/>
        <v>0</v>
      </c>
      <c r="D14" s="80">
        <f t="shared" si="1"/>
        <v>0</v>
      </c>
      <c r="E14" s="80">
        <f t="shared" si="1"/>
        <v>0</v>
      </c>
      <c r="F14" s="80">
        <f t="shared" si="1"/>
        <v>0</v>
      </c>
      <c r="G14" s="80">
        <f t="shared" si="1"/>
        <v>0</v>
      </c>
      <c r="H14" s="80">
        <f t="shared" si="1"/>
        <v>0</v>
      </c>
      <c r="I14" s="80">
        <f t="shared" si="1"/>
        <v>0</v>
      </c>
      <c r="J14" s="80">
        <f t="shared" si="1"/>
        <v>0</v>
      </c>
      <c r="K14" s="322">
        <f t="shared" si="1"/>
        <v>0</v>
      </c>
      <c r="L14" s="322">
        <f t="shared" si="1"/>
        <v>0</v>
      </c>
      <c r="M14" s="80">
        <f t="shared" si="2"/>
        <v>0</v>
      </c>
      <c r="N14" s="80">
        <f t="shared" si="2"/>
        <v>0</v>
      </c>
      <c r="O14" s="80">
        <f t="shared" si="2"/>
        <v>0</v>
      </c>
      <c r="P14" s="80">
        <f t="shared" si="2"/>
        <v>0</v>
      </c>
      <c r="Q14" s="80">
        <f t="shared" si="2"/>
        <v>0</v>
      </c>
      <c r="R14" s="80">
        <f t="shared" si="2"/>
        <v>0</v>
      </c>
      <c r="S14" s="80">
        <f t="shared" si="2"/>
        <v>0</v>
      </c>
      <c r="T14" s="80">
        <f t="shared" si="2"/>
        <v>0</v>
      </c>
      <c r="U14" s="322">
        <f t="shared" si="2"/>
        <v>0</v>
      </c>
      <c r="V14" s="322">
        <f t="shared" si="2"/>
        <v>0</v>
      </c>
      <c r="W14" s="80">
        <f t="shared" si="3"/>
        <v>0</v>
      </c>
      <c r="X14" s="80">
        <f t="shared" si="3"/>
        <v>0</v>
      </c>
      <c r="Y14" s="80">
        <f t="shared" si="3"/>
        <v>0</v>
      </c>
      <c r="Z14" s="80">
        <f t="shared" si="3"/>
        <v>0</v>
      </c>
      <c r="AA14" s="80">
        <f t="shared" si="3"/>
        <v>0</v>
      </c>
      <c r="AB14" s="80">
        <f t="shared" si="3"/>
        <v>0</v>
      </c>
      <c r="AC14" s="80">
        <f t="shared" si="3"/>
        <v>0</v>
      </c>
      <c r="AD14" s="80">
        <f t="shared" si="3"/>
        <v>0</v>
      </c>
      <c r="AE14" s="322">
        <f t="shared" si="3"/>
        <v>0</v>
      </c>
      <c r="AF14" s="322">
        <f t="shared" si="3"/>
        <v>0</v>
      </c>
      <c r="AG14" s="80">
        <f t="shared" si="4"/>
        <v>0</v>
      </c>
      <c r="AI14" s="48"/>
      <c r="AJ14" s="126"/>
      <c r="AK14" s="126"/>
      <c r="AL14" s="66" t="s">
        <v>14329</v>
      </c>
      <c r="AM14" s="126">
        <f t="shared" si="5"/>
        <v>0</v>
      </c>
      <c r="AN14" s="126">
        <f t="shared" si="6"/>
        <v>19.001821088426517</v>
      </c>
      <c r="AO14" s="66"/>
      <c r="AP14" s="126"/>
      <c r="AQ14" s="126"/>
      <c r="AR14" s="126"/>
      <c r="AS14" s="126"/>
    </row>
    <row r="15" spans="1:46" x14ac:dyDescent="0.2">
      <c r="B15" s="174" t="s">
        <v>15181</v>
      </c>
      <c r="C15" s="80">
        <f t="shared" si="1"/>
        <v>0</v>
      </c>
      <c r="D15" s="80">
        <f t="shared" si="1"/>
        <v>0</v>
      </c>
      <c r="E15" s="80">
        <f t="shared" si="1"/>
        <v>0</v>
      </c>
      <c r="F15" s="80">
        <f t="shared" si="1"/>
        <v>0</v>
      </c>
      <c r="G15" s="80">
        <f t="shared" si="1"/>
        <v>0</v>
      </c>
      <c r="H15" s="80">
        <f t="shared" si="1"/>
        <v>0</v>
      </c>
      <c r="I15" s="80">
        <f t="shared" si="1"/>
        <v>0</v>
      </c>
      <c r="J15" s="80">
        <f t="shared" si="1"/>
        <v>0</v>
      </c>
      <c r="K15" s="322">
        <f t="shared" si="1"/>
        <v>0</v>
      </c>
      <c r="L15" s="322">
        <f t="shared" si="1"/>
        <v>0</v>
      </c>
      <c r="M15" s="80">
        <f t="shared" si="2"/>
        <v>0</v>
      </c>
      <c r="N15" s="80">
        <f t="shared" si="2"/>
        <v>0</v>
      </c>
      <c r="O15" s="80">
        <f t="shared" si="2"/>
        <v>0</v>
      </c>
      <c r="P15" s="80">
        <f t="shared" si="2"/>
        <v>0</v>
      </c>
      <c r="Q15" s="80">
        <f t="shared" si="2"/>
        <v>0</v>
      </c>
      <c r="R15" s="80">
        <f t="shared" si="2"/>
        <v>0</v>
      </c>
      <c r="S15" s="80">
        <f t="shared" si="2"/>
        <v>0</v>
      </c>
      <c r="T15" s="80">
        <f t="shared" si="2"/>
        <v>0</v>
      </c>
      <c r="U15" s="322">
        <f t="shared" si="2"/>
        <v>0</v>
      </c>
      <c r="V15" s="322">
        <f t="shared" si="2"/>
        <v>0</v>
      </c>
      <c r="W15" s="80">
        <f t="shared" si="3"/>
        <v>0</v>
      </c>
      <c r="X15" s="80">
        <f t="shared" si="3"/>
        <v>0</v>
      </c>
      <c r="Y15" s="80">
        <f t="shared" si="3"/>
        <v>0</v>
      </c>
      <c r="Z15" s="80">
        <f t="shared" si="3"/>
        <v>0</v>
      </c>
      <c r="AA15" s="80">
        <f t="shared" si="3"/>
        <v>0</v>
      </c>
      <c r="AB15" s="80">
        <f t="shared" si="3"/>
        <v>0</v>
      </c>
      <c r="AC15" s="80">
        <f t="shared" si="3"/>
        <v>0</v>
      </c>
      <c r="AD15" s="80">
        <f t="shared" si="3"/>
        <v>0</v>
      </c>
      <c r="AE15" s="322">
        <f t="shared" si="3"/>
        <v>0</v>
      </c>
      <c r="AF15" s="322">
        <f t="shared" si="3"/>
        <v>0</v>
      </c>
      <c r="AG15" s="80">
        <f t="shared" si="4"/>
        <v>0</v>
      </c>
      <c r="AI15" s="48"/>
      <c r="AJ15" s="126"/>
      <c r="AK15" s="126"/>
      <c r="AL15" s="126"/>
      <c r="AM15" s="126"/>
      <c r="AN15" s="126"/>
      <c r="AO15" s="126"/>
      <c r="AP15" s="126"/>
      <c r="AQ15" s="126"/>
      <c r="AR15" s="126"/>
      <c r="AS15" s="126"/>
    </row>
    <row r="16" spans="1:46" x14ac:dyDescent="0.2">
      <c r="B16" s="81" t="s">
        <v>16709</v>
      </c>
      <c r="C16" s="80">
        <f t="shared" ref="C16:AF16" si="7">SUMIF($A$22:$A$53,"N",C$22:C$53)</f>
        <v>410.49552398380371</v>
      </c>
      <c r="D16" s="80">
        <f t="shared" si="7"/>
        <v>70.264194849703514</v>
      </c>
      <c r="E16" s="80">
        <f t="shared" si="7"/>
        <v>10.977695897325507</v>
      </c>
      <c r="F16" s="80">
        <f t="shared" si="7"/>
        <v>286.56245216730559</v>
      </c>
      <c r="G16" s="80">
        <f t="shared" si="7"/>
        <v>56.072681671246194</v>
      </c>
      <c r="H16" s="80">
        <f t="shared" si="7"/>
        <v>6.3466741403189371</v>
      </c>
      <c r="I16" s="80">
        <f t="shared" si="7"/>
        <v>113.84460494230346</v>
      </c>
      <c r="J16" s="80">
        <f t="shared" si="7"/>
        <v>28.390001391113501</v>
      </c>
      <c r="K16" s="322">
        <f t="shared" si="7"/>
        <v>244.09915361483829</v>
      </c>
      <c r="L16" s="322">
        <f t="shared" si="7"/>
        <v>1.2991421429419323</v>
      </c>
      <c r="M16" s="80">
        <f t="shared" si="7"/>
        <v>0</v>
      </c>
      <c r="N16" s="80">
        <f t="shared" si="7"/>
        <v>0</v>
      </c>
      <c r="O16" s="80">
        <f t="shared" si="7"/>
        <v>0</v>
      </c>
      <c r="P16" s="80">
        <f t="shared" si="7"/>
        <v>4.9542857142857136E-4</v>
      </c>
      <c r="Q16" s="80">
        <f t="shared" si="7"/>
        <v>0</v>
      </c>
      <c r="R16" s="80">
        <f t="shared" si="7"/>
        <v>0</v>
      </c>
      <c r="S16" s="80">
        <f t="shared" si="7"/>
        <v>0</v>
      </c>
      <c r="T16" s="80">
        <f t="shared" si="7"/>
        <v>0</v>
      </c>
      <c r="U16" s="322">
        <f t="shared" si="7"/>
        <v>217.47719780589858</v>
      </c>
      <c r="V16" s="322">
        <f t="shared" si="7"/>
        <v>0</v>
      </c>
      <c r="W16" s="80">
        <f t="shared" si="7"/>
        <v>410.49552398380371</v>
      </c>
      <c r="X16" s="80">
        <f t="shared" si="7"/>
        <v>70.264194849703514</v>
      </c>
      <c r="Y16" s="80">
        <f t="shared" si="7"/>
        <v>10.977695897325507</v>
      </c>
      <c r="Z16" s="80">
        <f t="shared" si="7"/>
        <v>286.56195673873412</v>
      </c>
      <c r="AA16" s="80">
        <f t="shared" si="7"/>
        <v>56.072681671246194</v>
      </c>
      <c r="AB16" s="80">
        <f t="shared" si="7"/>
        <v>6.3466741403189371</v>
      </c>
      <c r="AC16" s="80">
        <f t="shared" si="7"/>
        <v>113.84460494230346</v>
      </c>
      <c r="AD16" s="80">
        <f t="shared" si="7"/>
        <v>28.390001391113501</v>
      </c>
      <c r="AE16" s="322">
        <f t="shared" si="7"/>
        <v>26.621955808939727</v>
      </c>
      <c r="AF16" s="322">
        <f t="shared" si="7"/>
        <v>1.2991421429419323</v>
      </c>
      <c r="AG16" s="80">
        <f t="shared" si="4"/>
        <v>1228.3521248009006</v>
      </c>
      <c r="AI16" s="48"/>
      <c r="AJ16" s="126"/>
      <c r="AK16" s="126"/>
      <c r="AL16" s="126"/>
      <c r="AM16" s="126"/>
      <c r="AN16" s="126"/>
      <c r="AO16" s="126"/>
      <c r="AP16" s="126"/>
      <c r="AQ16" s="126"/>
      <c r="AR16" s="126"/>
      <c r="AS16" s="126"/>
    </row>
    <row r="17" spans="1:45" s="46" customFormat="1" x14ac:dyDescent="0.2">
      <c r="A17" s="83"/>
      <c r="B17" s="83" t="s">
        <v>14822</v>
      </c>
      <c r="C17" s="94">
        <f t="shared" ref="C17:AG17" si="8">SUM(C5:C16)</f>
        <v>16089.021407545824</v>
      </c>
      <c r="D17" s="94">
        <f t="shared" si="8"/>
        <v>2320.4616609275254</v>
      </c>
      <c r="E17" s="94">
        <f t="shared" si="8"/>
        <v>131.22969766088352</v>
      </c>
      <c r="F17" s="94">
        <f t="shared" si="8"/>
        <v>6160.0515548158719</v>
      </c>
      <c r="G17" s="94">
        <f t="shared" si="8"/>
        <v>1734.0012798259338</v>
      </c>
      <c r="H17" s="94">
        <f t="shared" si="8"/>
        <v>143.76562615495817</v>
      </c>
      <c r="I17" s="94">
        <f t="shared" si="8"/>
        <v>4091.4788107387735</v>
      </c>
      <c r="J17" s="94">
        <f t="shared" si="8"/>
        <v>359.0960349391064</v>
      </c>
      <c r="K17" s="323">
        <f t="shared" si="8"/>
        <v>598.9926702011013</v>
      </c>
      <c r="L17" s="323">
        <f t="shared" si="8"/>
        <v>19.001821088426517</v>
      </c>
      <c r="M17" s="94">
        <f t="shared" si="8"/>
        <v>0</v>
      </c>
      <c r="N17" s="94">
        <f t="shared" si="8"/>
        <v>0</v>
      </c>
      <c r="O17" s="94">
        <f t="shared" si="8"/>
        <v>0</v>
      </c>
      <c r="P17" s="94">
        <f t="shared" si="8"/>
        <v>0.3364907555172485</v>
      </c>
      <c r="Q17" s="94">
        <f t="shared" si="8"/>
        <v>0</v>
      </c>
      <c r="R17" s="94">
        <f t="shared" si="8"/>
        <v>0</v>
      </c>
      <c r="S17" s="94">
        <f t="shared" si="8"/>
        <v>0</v>
      </c>
      <c r="T17" s="94">
        <f t="shared" si="8"/>
        <v>0</v>
      </c>
      <c r="U17" s="323">
        <f t="shared" si="8"/>
        <v>227.91478093134384</v>
      </c>
      <c r="V17" s="323">
        <f t="shared" si="8"/>
        <v>0</v>
      </c>
      <c r="W17" s="94">
        <f t="shared" si="8"/>
        <v>16089.021407545824</v>
      </c>
      <c r="X17" s="94">
        <f t="shared" si="8"/>
        <v>2320.4616609275254</v>
      </c>
      <c r="Y17" s="94">
        <f t="shared" si="8"/>
        <v>131.22969766088352</v>
      </c>
      <c r="Z17" s="94">
        <f t="shared" si="8"/>
        <v>6159.715064060355</v>
      </c>
      <c r="AA17" s="94">
        <f t="shared" si="8"/>
        <v>1734.0012798259338</v>
      </c>
      <c r="AB17" s="94">
        <f t="shared" si="8"/>
        <v>143.76562615495817</v>
      </c>
      <c r="AC17" s="94">
        <f t="shared" si="8"/>
        <v>4091.4788107387735</v>
      </c>
      <c r="AD17" s="94">
        <f t="shared" si="8"/>
        <v>359.0960349391064</v>
      </c>
      <c r="AE17" s="323">
        <f t="shared" si="8"/>
        <v>371.07788926975746</v>
      </c>
      <c r="AF17" s="323">
        <f t="shared" si="8"/>
        <v>19.001821088426517</v>
      </c>
      <c r="AG17" s="94">
        <f t="shared" si="8"/>
        <v>31647.100563898402</v>
      </c>
      <c r="AI17" s="125"/>
      <c r="AJ17" s="310"/>
      <c r="AK17" s="310"/>
      <c r="AL17" s="310"/>
      <c r="AM17" s="310"/>
      <c r="AN17" s="310"/>
      <c r="AO17" s="310"/>
      <c r="AP17" s="310"/>
      <c r="AQ17" s="310"/>
      <c r="AR17" s="310"/>
      <c r="AS17" s="310"/>
    </row>
    <row r="18" spans="1:45" x14ac:dyDescent="0.2">
      <c r="E18" s="118"/>
      <c r="F18" s="6"/>
      <c r="G18" s="6"/>
      <c r="H18" s="6"/>
      <c r="I18" s="6"/>
      <c r="J18" s="6"/>
    </row>
    <row r="19" spans="1:45" x14ac:dyDescent="0.2">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row>
    <row r="20" spans="1:45" x14ac:dyDescent="0.2">
      <c r="A20" s="78" t="s">
        <v>14824</v>
      </c>
      <c r="G20" s="6"/>
      <c r="H20" s="6"/>
      <c r="I20" s="6"/>
      <c r="J20" s="6"/>
    </row>
    <row r="21" spans="1:45" ht="13.5" customHeight="1" x14ac:dyDescent="0.2">
      <c r="A21" s="46"/>
      <c r="B21" s="46" t="str">
        <f t="shared" ref="B21:B51" si="9">B66</f>
        <v>Combined Categories</v>
      </c>
      <c r="C21" s="79" t="str">
        <f>PROPER(VLOOKUP(C66,fips_xref!$A$5:$B$35,2,FALSE))</f>
        <v>Campbell</v>
      </c>
      <c r="D21" s="79" t="str">
        <f>PROPER(VLOOKUP(D66,fips_xref!$A$5:$B$35,2,FALSE))</f>
        <v>Converse</v>
      </c>
      <c r="E21" s="79" t="str">
        <f>PROPER(VLOOKUP(E66,fips_xref!$A$5:$B$35,2,FALSE))</f>
        <v>Crook</v>
      </c>
      <c r="F21" s="79" t="str">
        <f>PROPER(VLOOKUP(F66,fips_xref!$A$5:$B$35,2,FALSE))</f>
        <v>Johnson</v>
      </c>
      <c r="G21" s="79" t="str">
        <f>PROPER(VLOOKUP(G66,fips_xref!$A$5:$B$35,2,FALSE))</f>
        <v>Natrona</v>
      </c>
      <c r="H21" s="79" t="str">
        <f>PROPER(VLOOKUP(H66,fips_xref!$A$5:$B$35,2,FALSE))</f>
        <v>Niobrara</v>
      </c>
      <c r="I21" s="79" t="str">
        <f>PROPER(VLOOKUP(I66,fips_xref!$A$5:$B$35,2,FALSE))</f>
        <v>Sheridan</v>
      </c>
      <c r="J21" s="79" t="str">
        <f>PROPER(VLOOKUP(J66,fips_xref!$A$5:$B$35,2,FALSE))</f>
        <v>Weston</v>
      </c>
      <c r="K21" s="321" t="str">
        <f>PROPER(VLOOKUP(K66,fips_xref!$A$5:$B$35,2,FALSE))</f>
        <v>Big Horn</v>
      </c>
      <c r="L21" s="321" t="str">
        <f>PROPER(VLOOKUP(L66,fips_xref!$A$5:$B$35,2,FALSE))</f>
        <v>Powder River</v>
      </c>
      <c r="M21" s="79" t="str">
        <f>PROPER(VLOOKUP(M66,fips_xref!$A$5:$B$35,2,FALSE))</f>
        <v>Campbell_Tribal</v>
      </c>
      <c r="N21" s="79" t="str">
        <f>PROPER(VLOOKUP(N66,fips_xref!$A$5:$B$35,2,FALSE))</f>
        <v>Converse_Tribal</v>
      </c>
      <c r="O21" s="79" t="str">
        <f>PROPER(VLOOKUP(O66,fips_xref!$A$5:$B$35,2,FALSE))</f>
        <v>Crook_Tribal</v>
      </c>
      <c r="P21" s="79" t="str">
        <f>PROPER(VLOOKUP(P66,fips_xref!$A$5:$B$35,2,FALSE))</f>
        <v>Johnson_Tribal</v>
      </c>
      <c r="Q21" s="79" t="str">
        <f>PROPER(VLOOKUP(Q66,fips_xref!$A$5:$B$35,2,FALSE))</f>
        <v>Natrona_Tribal</v>
      </c>
      <c r="R21" s="79" t="str">
        <f>PROPER(VLOOKUP(R66,fips_xref!$A$5:$B$35,2,FALSE))</f>
        <v>Niobrara_Tribal</v>
      </c>
      <c r="S21" s="79" t="str">
        <f>PROPER(VLOOKUP(S66,fips_xref!$A$5:$B$35,2,FALSE))</f>
        <v>Sheridan_Tribal</v>
      </c>
      <c r="T21" s="79" t="str">
        <f>PROPER(VLOOKUP(T66,fips_xref!$A$5:$B$35,2,FALSE))</f>
        <v>Weston_Tribal</v>
      </c>
      <c r="U21" s="321" t="str">
        <f>PROPER(VLOOKUP(U66,fips_xref!$A$5:$B$35,2,FALSE))</f>
        <v>Big Horn_Tribal</v>
      </c>
      <c r="V21" s="321" t="str">
        <f>PROPER(VLOOKUP(V66,fips_xref!$A$5:$B$35,2,FALSE))</f>
        <v>Powder River_Tribal</v>
      </c>
      <c r="W21" s="79" t="str">
        <f>PROPER(VLOOKUP(W66,fips_xref!$A$5:$B$35,2,FALSE))</f>
        <v>Campbell_Nontribal</v>
      </c>
      <c r="X21" s="79" t="str">
        <f>PROPER(VLOOKUP(X66,fips_xref!$A$5:$B$35,2,FALSE))</f>
        <v>Converse_Nontribal</v>
      </c>
      <c r="Y21" s="79" t="str">
        <f>PROPER(VLOOKUP(Y66,fips_xref!$A$5:$B$35,2,FALSE))</f>
        <v>Crook_Nontribal</v>
      </c>
      <c r="Z21" s="79" t="str">
        <f>PROPER(VLOOKUP(Z66,fips_xref!$A$5:$B$35,2,FALSE))</f>
        <v>Johnson_Nontribal</v>
      </c>
      <c r="AA21" s="79" t="str">
        <f>PROPER(VLOOKUP(AA66,fips_xref!$A$5:$B$35,2,FALSE))</f>
        <v>Natrona_Nontribal</v>
      </c>
      <c r="AB21" s="79" t="str">
        <f>PROPER(VLOOKUP(AB66,fips_xref!$A$5:$B$35,2,FALSE))</f>
        <v>Niobrara_Nontribal</v>
      </c>
      <c r="AC21" s="79" t="str">
        <f>PROPER(VLOOKUP(AC66,fips_xref!$A$5:$B$35,2,FALSE))</f>
        <v>Sheridan_Nontribal</v>
      </c>
      <c r="AD21" s="79" t="str">
        <f>PROPER(VLOOKUP(AD66,fips_xref!$A$5:$B$35,2,FALSE))</f>
        <v>Weston_Nontribal</v>
      </c>
      <c r="AE21" s="321" t="str">
        <f>PROPER(VLOOKUP(AE66,fips_xref!$A$5:$B$35,2,FALSE))</f>
        <v>Big Horn_Nontribal</v>
      </c>
      <c r="AF21" s="321" t="str">
        <f>PROPER(VLOOKUP(AF66,fips_xref!$A$5:$B$35,2,FALSE))</f>
        <v>Powder River_Nontribal</v>
      </c>
      <c r="AG21" s="79" t="s">
        <v>15176</v>
      </c>
    </row>
    <row r="22" spans="1:45" x14ac:dyDescent="0.2">
      <c r="A22" s="6" t="str">
        <f>VLOOKUP(B22,by_src_allpol!$J$22:$K$55,2,FALSE)</f>
        <v>Y</v>
      </c>
      <c r="B22" s="6" t="str">
        <f t="shared" si="9"/>
        <v>Artificial Lift</v>
      </c>
      <c r="C22" s="86">
        <f t="shared" ref="C22:R22" si="10">C67</f>
        <v>125.34579732270943</v>
      </c>
      <c r="D22" s="86">
        <f t="shared" si="10"/>
        <v>29.306900183847812</v>
      </c>
      <c r="E22" s="86">
        <f t="shared" si="10"/>
        <v>25.731756195147764</v>
      </c>
      <c r="F22" s="86">
        <f t="shared" si="10"/>
        <v>17.316286994745528</v>
      </c>
      <c r="G22" s="86">
        <f t="shared" si="10"/>
        <v>75.61467198906648</v>
      </c>
      <c r="H22" s="86">
        <f t="shared" si="10"/>
        <v>8.7755868388228393</v>
      </c>
      <c r="I22" s="86">
        <f t="shared" si="10"/>
        <v>0.43563028926464659</v>
      </c>
      <c r="J22" s="86">
        <f t="shared" si="10"/>
        <v>15.364554476285219</v>
      </c>
      <c r="K22" s="324">
        <f t="shared" si="10"/>
        <v>1.0029698767589557</v>
      </c>
      <c r="L22" s="324">
        <f t="shared" si="10"/>
        <v>7.2086950829279743</v>
      </c>
      <c r="M22" s="86">
        <f t="shared" si="10"/>
        <v>0</v>
      </c>
      <c r="N22" s="86">
        <f t="shared" si="10"/>
        <v>0</v>
      </c>
      <c r="O22" s="86">
        <f t="shared" si="10"/>
        <v>0</v>
      </c>
      <c r="P22" s="86">
        <f t="shared" si="10"/>
        <v>0</v>
      </c>
      <c r="Q22" s="86">
        <f t="shared" si="10"/>
        <v>0</v>
      </c>
      <c r="R22" s="86">
        <f t="shared" si="10"/>
        <v>0</v>
      </c>
      <c r="S22" s="86">
        <f t="shared" ref="S22:AF22" si="11">S67</f>
        <v>0</v>
      </c>
      <c r="T22" s="86">
        <f t="shared" si="11"/>
        <v>0</v>
      </c>
      <c r="U22" s="324">
        <f t="shared" si="11"/>
        <v>1.0029698767589557</v>
      </c>
      <c r="V22" s="324">
        <f t="shared" si="11"/>
        <v>0</v>
      </c>
      <c r="W22" s="86">
        <f t="shared" si="11"/>
        <v>125.34579732270943</v>
      </c>
      <c r="X22" s="86">
        <f t="shared" si="11"/>
        <v>29.306900183847812</v>
      </c>
      <c r="Y22" s="86">
        <f t="shared" si="11"/>
        <v>25.731756195147764</v>
      </c>
      <c r="Z22" s="86">
        <f t="shared" si="11"/>
        <v>17.316286994745528</v>
      </c>
      <c r="AA22" s="86">
        <f t="shared" si="11"/>
        <v>75.61467198906648</v>
      </c>
      <c r="AB22" s="86">
        <f t="shared" si="11"/>
        <v>8.7755868388228393</v>
      </c>
      <c r="AC22" s="86">
        <f t="shared" si="11"/>
        <v>0.43563028926464659</v>
      </c>
      <c r="AD22" s="86">
        <f t="shared" si="11"/>
        <v>15.364554476285219</v>
      </c>
      <c r="AE22" s="324">
        <f t="shared" si="11"/>
        <v>0</v>
      </c>
      <c r="AF22" s="324">
        <f t="shared" si="11"/>
        <v>7.2086950829279743</v>
      </c>
      <c r="AG22" s="86">
        <f>SUM(C22:L22)</f>
        <v>306.10284924957665</v>
      </c>
    </row>
    <row r="23" spans="1:45" x14ac:dyDescent="0.2">
      <c r="A23" s="6" t="str">
        <f>VLOOKUP(B23,by_src_allpol!$J$22:$K$55,2,FALSE)</f>
        <v>Y</v>
      </c>
      <c r="B23" s="6" t="str">
        <f t="shared" si="9"/>
        <v>Compressor engines</v>
      </c>
      <c r="C23" s="86">
        <f t="shared" ref="C23:K51" si="12">C68</f>
        <v>13026.83460153681</v>
      </c>
      <c r="D23" s="86">
        <f t="shared" si="12"/>
        <v>1972.0707892633582</v>
      </c>
      <c r="E23" s="86">
        <f t="shared" si="12"/>
        <v>0.41955197823269386</v>
      </c>
      <c r="F23" s="86">
        <f t="shared" si="12"/>
        <v>5174.006785859312</v>
      </c>
      <c r="G23" s="86">
        <f t="shared" si="12"/>
        <v>1221.4170342554271</v>
      </c>
      <c r="H23" s="86">
        <f t="shared" si="12"/>
        <v>75.037704048890333</v>
      </c>
      <c r="I23" s="86">
        <f t="shared" si="12"/>
        <v>3461.8238389689077</v>
      </c>
      <c r="J23" s="86">
        <f t="shared" si="12"/>
        <v>94.17935113624425</v>
      </c>
      <c r="K23" s="324">
        <f t="shared" si="12"/>
        <v>184.26155918177136</v>
      </c>
      <c r="L23" s="324">
        <f t="shared" ref="L23:AF23" si="13">L68</f>
        <v>0.60987385897076374</v>
      </c>
      <c r="M23" s="86">
        <f t="shared" si="13"/>
        <v>0</v>
      </c>
      <c r="N23" s="86">
        <f t="shared" si="13"/>
        <v>0</v>
      </c>
      <c r="O23" s="86">
        <f t="shared" si="13"/>
        <v>0</v>
      </c>
      <c r="P23" s="86">
        <f t="shared" si="13"/>
        <v>0</v>
      </c>
      <c r="Q23" s="86">
        <f t="shared" si="13"/>
        <v>0</v>
      </c>
      <c r="R23" s="86">
        <f t="shared" si="13"/>
        <v>0</v>
      </c>
      <c r="S23" s="86">
        <f t="shared" si="13"/>
        <v>0</v>
      </c>
      <c r="T23" s="86">
        <f t="shared" si="13"/>
        <v>0</v>
      </c>
      <c r="U23" s="324">
        <f t="shared" si="13"/>
        <v>0.40669535008704988</v>
      </c>
      <c r="V23" s="324">
        <f t="shared" si="13"/>
        <v>0</v>
      </c>
      <c r="W23" s="86">
        <f t="shared" si="13"/>
        <v>13026.83460153681</v>
      </c>
      <c r="X23" s="86">
        <f t="shared" si="13"/>
        <v>1972.0707892633582</v>
      </c>
      <c r="Y23" s="86">
        <f t="shared" si="13"/>
        <v>0.41955197823269386</v>
      </c>
      <c r="Z23" s="86">
        <f t="shared" si="13"/>
        <v>5174.006785859312</v>
      </c>
      <c r="AA23" s="86">
        <f t="shared" si="13"/>
        <v>1221.4170342554271</v>
      </c>
      <c r="AB23" s="86">
        <f t="shared" si="13"/>
        <v>75.037704048890333</v>
      </c>
      <c r="AC23" s="86">
        <f t="shared" si="13"/>
        <v>3461.8238389689077</v>
      </c>
      <c r="AD23" s="86">
        <f t="shared" si="13"/>
        <v>94.17935113624425</v>
      </c>
      <c r="AE23" s="324">
        <f t="shared" si="13"/>
        <v>183.85486383168433</v>
      </c>
      <c r="AF23" s="324">
        <f t="shared" si="13"/>
        <v>0.60987385897076374</v>
      </c>
      <c r="AG23" s="86">
        <f t="shared" ref="AG23:AG51" si="14">SUM(C23:L23)</f>
        <v>25210.661090087924</v>
      </c>
    </row>
    <row r="24" spans="1:45" x14ac:dyDescent="0.2">
      <c r="A24" s="6" t="str">
        <f>VLOOKUP(B24,by_src_allpol!$J$22:$K$55,2,FALSE)</f>
        <v>N</v>
      </c>
      <c r="B24" s="6" t="str">
        <f t="shared" si="9"/>
        <v xml:space="preserve">Condensate tank </v>
      </c>
      <c r="C24" s="86">
        <f t="shared" si="12"/>
        <v>4</v>
      </c>
      <c r="D24" s="86">
        <f t="shared" si="12"/>
        <v>0</v>
      </c>
      <c r="E24" s="86">
        <f t="shared" si="12"/>
        <v>0</v>
      </c>
      <c r="F24" s="86">
        <f t="shared" si="12"/>
        <v>0</v>
      </c>
      <c r="G24" s="86">
        <f t="shared" si="12"/>
        <v>0</v>
      </c>
      <c r="H24" s="86">
        <f t="shared" si="12"/>
        <v>0</v>
      </c>
      <c r="I24" s="86">
        <f t="shared" si="12"/>
        <v>0</v>
      </c>
      <c r="J24" s="86">
        <f t="shared" si="12"/>
        <v>0</v>
      </c>
      <c r="K24" s="324">
        <f t="shared" si="12"/>
        <v>0</v>
      </c>
      <c r="L24" s="324">
        <f t="shared" ref="L24:AF24" si="15">L69</f>
        <v>0</v>
      </c>
      <c r="M24" s="86">
        <f t="shared" si="15"/>
        <v>0</v>
      </c>
      <c r="N24" s="86">
        <f t="shared" si="15"/>
        <v>0</v>
      </c>
      <c r="O24" s="86">
        <f t="shared" si="15"/>
        <v>0</v>
      </c>
      <c r="P24" s="86">
        <f t="shared" si="15"/>
        <v>0</v>
      </c>
      <c r="Q24" s="86">
        <f t="shared" si="15"/>
        <v>0</v>
      </c>
      <c r="R24" s="86">
        <f t="shared" si="15"/>
        <v>0</v>
      </c>
      <c r="S24" s="86">
        <f t="shared" si="15"/>
        <v>0</v>
      </c>
      <c r="T24" s="86">
        <f t="shared" si="15"/>
        <v>0</v>
      </c>
      <c r="U24" s="324">
        <f t="shared" si="15"/>
        <v>0</v>
      </c>
      <c r="V24" s="324">
        <f t="shared" si="15"/>
        <v>0</v>
      </c>
      <c r="W24" s="86">
        <f t="shared" si="15"/>
        <v>4</v>
      </c>
      <c r="X24" s="86">
        <f t="shared" si="15"/>
        <v>0</v>
      </c>
      <c r="Y24" s="86">
        <f t="shared" si="15"/>
        <v>0</v>
      </c>
      <c r="Z24" s="86">
        <f t="shared" si="15"/>
        <v>0</v>
      </c>
      <c r="AA24" s="86">
        <f t="shared" si="15"/>
        <v>0</v>
      </c>
      <c r="AB24" s="86">
        <f t="shared" si="15"/>
        <v>0</v>
      </c>
      <c r="AC24" s="86">
        <f t="shared" si="15"/>
        <v>0</v>
      </c>
      <c r="AD24" s="86">
        <f t="shared" si="15"/>
        <v>0</v>
      </c>
      <c r="AE24" s="324">
        <f t="shared" si="15"/>
        <v>0</v>
      </c>
      <c r="AF24" s="324">
        <f t="shared" si="15"/>
        <v>0</v>
      </c>
      <c r="AG24" s="86">
        <f t="shared" si="14"/>
        <v>4</v>
      </c>
    </row>
    <row r="25" spans="1:45" x14ac:dyDescent="0.2">
      <c r="A25" s="6" t="str">
        <f>VLOOKUP(B25,by_src_allpol!$J$22:$K$55,2,FALSE)</f>
        <v>N</v>
      </c>
      <c r="B25" s="6" t="str">
        <f t="shared" si="9"/>
        <v>Condensate tank flaring</v>
      </c>
      <c r="C25" s="86">
        <f t="shared" si="12"/>
        <v>1.6301708393001642</v>
      </c>
      <c r="D25" s="86">
        <f t="shared" si="12"/>
        <v>1.8904057923676276</v>
      </c>
      <c r="E25" s="86">
        <f t="shared" si="12"/>
        <v>0.27540657479214248</v>
      </c>
      <c r="F25" s="86">
        <f t="shared" si="12"/>
        <v>9.6835259424899622E-2</v>
      </c>
      <c r="G25" s="86">
        <f t="shared" si="12"/>
        <v>1.7925325381389712</v>
      </c>
      <c r="H25" s="86">
        <f t="shared" si="12"/>
        <v>0</v>
      </c>
      <c r="I25" s="86">
        <f t="shared" si="12"/>
        <v>0</v>
      </c>
      <c r="J25" s="86">
        <f t="shared" si="12"/>
        <v>6.7650707849502972E-2</v>
      </c>
      <c r="K25" s="324">
        <f t="shared" si="12"/>
        <v>0</v>
      </c>
      <c r="L25" s="324">
        <f t="shared" ref="L25:AF25" si="16">L70</f>
        <v>0</v>
      </c>
      <c r="M25" s="86">
        <f t="shared" si="16"/>
        <v>0</v>
      </c>
      <c r="N25" s="86">
        <f t="shared" si="16"/>
        <v>0</v>
      </c>
      <c r="O25" s="86">
        <f t="shared" si="16"/>
        <v>0</v>
      </c>
      <c r="P25" s="86">
        <f t="shared" si="16"/>
        <v>0</v>
      </c>
      <c r="Q25" s="86">
        <f t="shared" si="16"/>
        <v>0</v>
      </c>
      <c r="R25" s="86">
        <f t="shared" si="16"/>
        <v>0</v>
      </c>
      <c r="S25" s="86">
        <f t="shared" si="16"/>
        <v>0</v>
      </c>
      <c r="T25" s="86">
        <f t="shared" si="16"/>
        <v>0</v>
      </c>
      <c r="U25" s="324">
        <f t="shared" si="16"/>
        <v>0</v>
      </c>
      <c r="V25" s="324">
        <f t="shared" si="16"/>
        <v>0</v>
      </c>
      <c r="W25" s="86">
        <f t="shared" si="16"/>
        <v>1.6301708393001642</v>
      </c>
      <c r="X25" s="86">
        <f t="shared" si="16"/>
        <v>1.8904057923676276</v>
      </c>
      <c r="Y25" s="86">
        <f t="shared" si="16"/>
        <v>0.27540657479214248</v>
      </c>
      <c r="Z25" s="86">
        <f t="shared" si="16"/>
        <v>9.6835259424899622E-2</v>
      </c>
      <c r="AA25" s="86">
        <f t="shared" si="16"/>
        <v>1.7925325381389712</v>
      </c>
      <c r="AB25" s="86">
        <f t="shared" si="16"/>
        <v>0</v>
      </c>
      <c r="AC25" s="86">
        <f t="shared" si="16"/>
        <v>0</v>
      </c>
      <c r="AD25" s="86">
        <f t="shared" si="16"/>
        <v>6.7650707849502972E-2</v>
      </c>
      <c r="AE25" s="324">
        <f t="shared" si="16"/>
        <v>0</v>
      </c>
      <c r="AF25" s="324">
        <f t="shared" si="16"/>
        <v>0</v>
      </c>
      <c r="AG25" s="86">
        <f t="shared" si="14"/>
        <v>5.753001711873309</v>
      </c>
    </row>
    <row r="26" spans="1:45" x14ac:dyDescent="0.2">
      <c r="A26" s="6" t="str">
        <f>VLOOKUP(B26,by_src_allpol!$J$22:$K$55,2,FALSE)</f>
        <v>Y</v>
      </c>
      <c r="B26" s="6" t="str">
        <f t="shared" si="9"/>
        <v>Dehydrator</v>
      </c>
      <c r="C26" s="86">
        <f t="shared" si="12"/>
        <v>18.000398209226876</v>
      </c>
      <c r="D26" s="86">
        <f t="shared" si="12"/>
        <v>5.3260338515208927</v>
      </c>
      <c r="E26" s="86">
        <f t="shared" si="12"/>
        <v>1.1459869070855968E-2</v>
      </c>
      <c r="F26" s="86">
        <f t="shared" si="12"/>
        <v>19.582537865428911</v>
      </c>
      <c r="G26" s="86">
        <f t="shared" si="12"/>
        <v>8.4814009042042322</v>
      </c>
      <c r="H26" s="86">
        <f t="shared" si="12"/>
        <v>0.76389122652688779</v>
      </c>
      <c r="I26" s="86">
        <f t="shared" si="12"/>
        <v>2.0056977512847043</v>
      </c>
      <c r="J26" s="86">
        <f t="shared" si="12"/>
        <v>0.50591943403819073</v>
      </c>
      <c r="K26" s="324">
        <f t="shared" si="12"/>
        <v>0.23560687112973089</v>
      </c>
      <c r="L26" s="324">
        <f t="shared" ref="L26:AF26" si="17">L71</f>
        <v>1.6658423595052905E-2</v>
      </c>
      <c r="M26" s="86">
        <f t="shared" si="17"/>
        <v>0</v>
      </c>
      <c r="N26" s="86">
        <f t="shared" si="17"/>
        <v>0</v>
      </c>
      <c r="O26" s="86">
        <f t="shared" si="17"/>
        <v>0</v>
      </c>
      <c r="P26" s="86">
        <f t="shared" si="17"/>
        <v>0</v>
      </c>
      <c r="Q26" s="86">
        <f t="shared" si="17"/>
        <v>0</v>
      </c>
      <c r="R26" s="86">
        <f t="shared" si="17"/>
        <v>0</v>
      </c>
      <c r="S26" s="86">
        <f t="shared" si="17"/>
        <v>0</v>
      </c>
      <c r="T26" s="86">
        <f t="shared" si="17"/>
        <v>0</v>
      </c>
      <c r="U26" s="324">
        <f t="shared" si="17"/>
        <v>1.1108696193868492E-2</v>
      </c>
      <c r="V26" s="324">
        <f t="shared" si="17"/>
        <v>0</v>
      </c>
      <c r="W26" s="86">
        <f t="shared" si="17"/>
        <v>18.000398209226876</v>
      </c>
      <c r="X26" s="86">
        <f t="shared" si="17"/>
        <v>5.3260338515208927</v>
      </c>
      <c r="Y26" s="86">
        <f t="shared" si="17"/>
        <v>1.1459869070855968E-2</v>
      </c>
      <c r="Z26" s="86">
        <f t="shared" si="17"/>
        <v>19.582537865428911</v>
      </c>
      <c r="AA26" s="86">
        <f t="shared" si="17"/>
        <v>8.4814009042042322</v>
      </c>
      <c r="AB26" s="86">
        <f t="shared" si="17"/>
        <v>0.76389122652688779</v>
      </c>
      <c r="AC26" s="86">
        <f t="shared" si="17"/>
        <v>2.0056977512847043</v>
      </c>
      <c r="AD26" s="86">
        <f t="shared" si="17"/>
        <v>0.50591943403819073</v>
      </c>
      <c r="AE26" s="324">
        <f t="shared" si="17"/>
        <v>0.22449817493586241</v>
      </c>
      <c r="AF26" s="324">
        <f t="shared" si="17"/>
        <v>1.6658423595052905E-2</v>
      </c>
      <c r="AG26" s="86">
        <f t="shared" si="14"/>
        <v>54.929604406026336</v>
      </c>
    </row>
    <row r="27" spans="1:45" x14ac:dyDescent="0.2">
      <c r="A27" s="6" t="str">
        <f>VLOOKUP(B27,by_src_allpol!$J$22:$K$55,2,FALSE)</f>
        <v>N</v>
      </c>
      <c r="B27" s="6" t="str">
        <f t="shared" si="9"/>
        <v>Dehydrator Flaring</v>
      </c>
      <c r="C27" s="86">
        <f t="shared" si="12"/>
        <v>7.0562214445823948</v>
      </c>
      <c r="D27" s="86">
        <f t="shared" si="12"/>
        <v>0.41614769872149526</v>
      </c>
      <c r="E27" s="86">
        <f t="shared" si="12"/>
        <v>2.1184241549416743E-3</v>
      </c>
      <c r="F27" s="86">
        <f t="shared" si="12"/>
        <v>18.369640923572998</v>
      </c>
      <c r="G27" s="86">
        <f t="shared" si="12"/>
        <v>1.4569504582525432</v>
      </c>
      <c r="H27" s="86">
        <f t="shared" si="12"/>
        <v>0.10423860758341295</v>
      </c>
      <c r="I27" s="86">
        <f t="shared" si="12"/>
        <v>3.1619250639229466</v>
      </c>
      <c r="J27" s="86">
        <f t="shared" si="12"/>
        <v>9.3522181003493118E-2</v>
      </c>
      <c r="K27" s="324">
        <f t="shared" si="12"/>
        <v>0.61834561166499968</v>
      </c>
      <c r="L27" s="324">
        <f t="shared" ref="L27:AF27" si="18">L72</f>
        <v>3.0794075140663474E-3</v>
      </c>
      <c r="M27" s="86">
        <f t="shared" si="18"/>
        <v>0</v>
      </c>
      <c r="N27" s="86">
        <f t="shared" si="18"/>
        <v>0</v>
      </c>
      <c r="O27" s="86">
        <f t="shared" si="18"/>
        <v>0</v>
      </c>
      <c r="P27" s="86">
        <f t="shared" si="18"/>
        <v>0</v>
      </c>
      <c r="Q27" s="86">
        <f t="shared" si="18"/>
        <v>0</v>
      </c>
      <c r="R27" s="86">
        <f t="shared" si="18"/>
        <v>0</v>
      </c>
      <c r="S27" s="86">
        <f t="shared" si="18"/>
        <v>0</v>
      </c>
      <c r="T27" s="86">
        <f t="shared" si="18"/>
        <v>0</v>
      </c>
      <c r="U27" s="324">
        <f t="shared" si="18"/>
        <v>2.053507784556383E-3</v>
      </c>
      <c r="V27" s="324">
        <f t="shared" si="18"/>
        <v>0</v>
      </c>
      <c r="W27" s="86">
        <f t="shared" si="18"/>
        <v>7.0562214445823948</v>
      </c>
      <c r="X27" s="86">
        <f t="shared" si="18"/>
        <v>0.41614769872149526</v>
      </c>
      <c r="Y27" s="86">
        <f t="shared" si="18"/>
        <v>2.1184241549416743E-3</v>
      </c>
      <c r="Z27" s="86">
        <f t="shared" si="18"/>
        <v>18.369640923572998</v>
      </c>
      <c r="AA27" s="86">
        <f t="shared" si="18"/>
        <v>1.4569504582525432</v>
      </c>
      <c r="AB27" s="86">
        <f t="shared" si="18"/>
        <v>0.10423860758341295</v>
      </c>
      <c r="AC27" s="86">
        <f t="shared" si="18"/>
        <v>3.1619250639229466</v>
      </c>
      <c r="AD27" s="86">
        <f t="shared" si="18"/>
        <v>9.3522181003493118E-2</v>
      </c>
      <c r="AE27" s="324">
        <f t="shared" si="18"/>
        <v>0.61629210388044331</v>
      </c>
      <c r="AF27" s="324">
        <f t="shared" si="18"/>
        <v>3.0794075140663474E-3</v>
      </c>
      <c r="AG27" s="86">
        <f t="shared" si="14"/>
        <v>31.28218982097329</v>
      </c>
    </row>
    <row r="28" spans="1:45" x14ac:dyDescent="0.2">
      <c r="A28" s="6" t="str">
        <f>VLOOKUP(B28,by_src_allpol!$J$22:$K$55,2,FALSE)</f>
        <v>N</v>
      </c>
      <c r="B28" s="6" t="str">
        <f t="shared" si="9"/>
        <v>Dewatering engines</v>
      </c>
      <c r="C28" s="86">
        <f t="shared" si="12"/>
        <v>66.182995804772688</v>
      </c>
      <c r="D28" s="86">
        <f t="shared" si="12"/>
        <v>4.9735437433930774E-2</v>
      </c>
      <c r="E28" s="86">
        <f t="shared" si="12"/>
        <v>0</v>
      </c>
      <c r="F28" s="86">
        <f t="shared" si="12"/>
        <v>187.80355408452803</v>
      </c>
      <c r="G28" s="86">
        <f t="shared" si="12"/>
        <v>2.9053776559074109E-4</v>
      </c>
      <c r="H28" s="86">
        <f t="shared" si="12"/>
        <v>0</v>
      </c>
      <c r="I28" s="86">
        <f t="shared" si="12"/>
        <v>32.279478529371985</v>
      </c>
      <c r="J28" s="86">
        <f t="shared" si="12"/>
        <v>0</v>
      </c>
      <c r="K28" s="324">
        <f t="shared" si="12"/>
        <v>6.1448763133748425</v>
      </c>
      <c r="L28" s="324">
        <f t="shared" ref="L28:AF28" si="19">L73</f>
        <v>0</v>
      </c>
      <c r="M28" s="86">
        <f t="shared" si="19"/>
        <v>0</v>
      </c>
      <c r="N28" s="86">
        <f t="shared" si="19"/>
        <v>0</v>
      </c>
      <c r="O28" s="86">
        <f t="shared" si="19"/>
        <v>0</v>
      </c>
      <c r="P28" s="86">
        <f t="shared" si="19"/>
        <v>0</v>
      </c>
      <c r="Q28" s="86">
        <f t="shared" si="19"/>
        <v>0</v>
      </c>
      <c r="R28" s="86">
        <f t="shared" si="19"/>
        <v>0</v>
      </c>
      <c r="S28" s="86">
        <f t="shared" si="19"/>
        <v>0</v>
      </c>
      <c r="T28" s="86">
        <f t="shared" si="19"/>
        <v>0</v>
      </c>
      <c r="U28" s="324">
        <f t="shared" si="19"/>
        <v>0</v>
      </c>
      <c r="V28" s="324">
        <f t="shared" si="19"/>
        <v>0</v>
      </c>
      <c r="W28" s="86">
        <f t="shared" si="19"/>
        <v>66.182995804772688</v>
      </c>
      <c r="X28" s="86">
        <f t="shared" si="19"/>
        <v>4.9735437433930774E-2</v>
      </c>
      <c r="Y28" s="86">
        <f t="shared" si="19"/>
        <v>0</v>
      </c>
      <c r="Z28" s="86">
        <f t="shared" si="19"/>
        <v>187.80355408452803</v>
      </c>
      <c r="AA28" s="86">
        <f t="shared" si="19"/>
        <v>2.9053776559074109E-4</v>
      </c>
      <c r="AB28" s="86">
        <f t="shared" si="19"/>
        <v>0</v>
      </c>
      <c r="AC28" s="86">
        <f t="shared" si="19"/>
        <v>32.279478529371985</v>
      </c>
      <c r="AD28" s="86">
        <f t="shared" si="19"/>
        <v>0</v>
      </c>
      <c r="AE28" s="324">
        <f t="shared" si="19"/>
        <v>6.1448763133748425</v>
      </c>
      <c r="AF28" s="324">
        <f t="shared" si="19"/>
        <v>0</v>
      </c>
      <c r="AG28" s="86">
        <f t="shared" si="14"/>
        <v>292.46093070724703</v>
      </c>
    </row>
    <row r="29" spans="1:45" x14ac:dyDescent="0.2">
      <c r="A29" s="6" t="str">
        <f>VLOOKUP(B29,by_src_allpol!$J$22:$K$55,2,FALSE)</f>
        <v>Y</v>
      </c>
      <c r="B29" s="6" t="str">
        <f t="shared" si="9"/>
        <v>Drill rigs</v>
      </c>
      <c r="C29" s="86">
        <f t="shared" si="12"/>
        <v>61.151149504139219</v>
      </c>
      <c r="D29" s="86">
        <f t="shared" si="12"/>
        <v>2.0159719616749192</v>
      </c>
      <c r="E29" s="86">
        <f t="shared" si="12"/>
        <v>12.767822423941157</v>
      </c>
      <c r="F29" s="86">
        <f t="shared" si="12"/>
        <v>52.415271003547907</v>
      </c>
      <c r="G29" s="86">
        <f t="shared" si="12"/>
        <v>21.839696251478294</v>
      </c>
      <c r="H29" s="86">
        <f t="shared" si="12"/>
        <v>5.3759252311331185</v>
      </c>
      <c r="I29" s="86">
        <f t="shared" si="12"/>
        <v>11.423841116157877</v>
      </c>
      <c r="J29" s="86">
        <f t="shared" si="12"/>
        <v>4.0319439233498384</v>
      </c>
      <c r="K29" s="324">
        <f t="shared" si="12"/>
        <v>7.0559018658622179</v>
      </c>
      <c r="L29" s="324">
        <f t="shared" ref="L29:AF29" si="20">L74</f>
        <v>0</v>
      </c>
      <c r="M29" s="86">
        <f t="shared" si="20"/>
        <v>0</v>
      </c>
      <c r="N29" s="86">
        <f t="shared" si="20"/>
        <v>0</v>
      </c>
      <c r="O29" s="86">
        <f t="shared" si="20"/>
        <v>0</v>
      </c>
      <c r="P29" s="86">
        <f t="shared" si="20"/>
        <v>0.33599532694581991</v>
      </c>
      <c r="Q29" s="86">
        <f t="shared" si="20"/>
        <v>0</v>
      </c>
      <c r="R29" s="86">
        <f t="shared" si="20"/>
        <v>0</v>
      </c>
      <c r="S29" s="86">
        <f t="shared" si="20"/>
        <v>0</v>
      </c>
      <c r="T29" s="86">
        <f t="shared" si="20"/>
        <v>0</v>
      </c>
      <c r="U29" s="324">
        <f t="shared" si="20"/>
        <v>0</v>
      </c>
      <c r="V29" s="324">
        <f t="shared" si="20"/>
        <v>0</v>
      </c>
      <c r="W29" s="86">
        <f t="shared" si="20"/>
        <v>61.151149504139219</v>
      </c>
      <c r="X29" s="86">
        <f t="shared" si="20"/>
        <v>2.0159719616749192</v>
      </c>
      <c r="Y29" s="86">
        <f t="shared" si="20"/>
        <v>12.767822423941157</v>
      </c>
      <c r="Z29" s="86">
        <f t="shared" si="20"/>
        <v>52.079275676602087</v>
      </c>
      <c r="AA29" s="86">
        <f t="shared" si="20"/>
        <v>21.839696251478294</v>
      </c>
      <c r="AB29" s="86">
        <f t="shared" si="20"/>
        <v>5.3759252311331185</v>
      </c>
      <c r="AC29" s="86">
        <f t="shared" si="20"/>
        <v>11.423841116157877</v>
      </c>
      <c r="AD29" s="86">
        <f t="shared" si="20"/>
        <v>4.0319439233498384</v>
      </c>
      <c r="AE29" s="324">
        <f t="shared" si="20"/>
        <v>7.0559018658622179</v>
      </c>
      <c r="AF29" s="324">
        <f t="shared" si="20"/>
        <v>0</v>
      </c>
      <c r="AG29" s="86">
        <f t="shared" si="14"/>
        <v>178.07752328128458</v>
      </c>
    </row>
    <row r="30" spans="1:45" x14ac:dyDescent="0.2">
      <c r="A30" s="6" t="str">
        <f>VLOOKUP(B30,by_src_allpol!$J$22:$K$55,2,FALSE)</f>
        <v>Y</v>
      </c>
      <c r="B30" s="6" t="str">
        <f t="shared" si="9"/>
        <v>Fugitives</v>
      </c>
      <c r="C30" s="86">
        <f t="shared" si="12"/>
        <v>0</v>
      </c>
      <c r="D30" s="86">
        <f t="shared" si="12"/>
        <v>0</v>
      </c>
      <c r="E30" s="86">
        <f t="shared" si="12"/>
        <v>0</v>
      </c>
      <c r="F30" s="86">
        <f t="shared" si="12"/>
        <v>0</v>
      </c>
      <c r="G30" s="86">
        <f t="shared" si="12"/>
        <v>0.60000000000000009</v>
      </c>
      <c r="H30" s="86">
        <f t="shared" si="12"/>
        <v>0</v>
      </c>
      <c r="I30" s="86">
        <f t="shared" si="12"/>
        <v>0</v>
      </c>
      <c r="J30" s="86">
        <f t="shared" si="12"/>
        <v>0</v>
      </c>
      <c r="K30" s="324">
        <f t="shared" si="12"/>
        <v>0</v>
      </c>
      <c r="L30" s="324">
        <f t="shared" ref="L30:AF30" si="21">L75</f>
        <v>0</v>
      </c>
      <c r="M30" s="86">
        <f t="shared" si="21"/>
        <v>0</v>
      </c>
      <c r="N30" s="86">
        <f t="shared" si="21"/>
        <v>0</v>
      </c>
      <c r="O30" s="86">
        <f t="shared" si="21"/>
        <v>0</v>
      </c>
      <c r="P30" s="86">
        <f t="shared" si="21"/>
        <v>0</v>
      </c>
      <c r="Q30" s="86">
        <f t="shared" si="21"/>
        <v>0</v>
      </c>
      <c r="R30" s="86">
        <f t="shared" si="21"/>
        <v>0</v>
      </c>
      <c r="S30" s="86">
        <f t="shared" si="21"/>
        <v>0</v>
      </c>
      <c r="T30" s="86">
        <f t="shared" si="21"/>
        <v>0</v>
      </c>
      <c r="U30" s="324">
        <f t="shared" si="21"/>
        <v>0</v>
      </c>
      <c r="V30" s="324">
        <f t="shared" si="21"/>
        <v>0</v>
      </c>
      <c r="W30" s="86">
        <f t="shared" si="21"/>
        <v>0</v>
      </c>
      <c r="X30" s="86">
        <f t="shared" si="21"/>
        <v>0</v>
      </c>
      <c r="Y30" s="86">
        <f t="shared" si="21"/>
        <v>0</v>
      </c>
      <c r="Z30" s="86">
        <f t="shared" si="21"/>
        <v>0</v>
      </c>
      <c r="AA30" s="86">
        <f t="shared" si="21"/>
        <v>0.60000000000000009</v>
      </c>
      <c r="AB30" s="86">
        <f t="shared" si="21"/>
        <v>0</v>
      </c>
      <c r="AC30" s="86">
        <f t="shared" si="21"/>
        <v>0</v>
      </c>
      <c r="AD30" s="86">
        <f t="shared" si="21"/>
        <v>0</v>
      </c>
      <c r="AE30" s="324">
        <f t="shared" si="21"/>
        <v>0</v>
      </c>
      <c r="AF30" s="324">
        <f t="shared" si="21"/>
        <v>0</v>
      </c>
      <c r="AG30" s="86">
        <f t="shared" si="14"/>
        <v>0.60000000000000009</v>
      </c>
    </row>
    <row r="31" spans="1:45" x14ac:dyDescent="0.2">
      <c r="A31" s="6" t="str">
        <f>VLOOKUP(B31,by_src_allpol!$J$22:$K$55,2,FALSE)</f>
        <v>N</v>
      </c>
      <c r="B31" s="6" t="str">
        <f t="shared" si="9"/>
        <v>Gas Plant Truck Loading</v>
      </c>
      <c r="C31" s="86">
        <f t="shared" si="12"/>
        <v>0</v>
      </c>
      <c r="D31" s="86">
        <f t="shared" si="12"/>
        <v>0</v>
      </c>
      <c r="E31" s="86">
        <f t="shared" si="12"/>
        <v>0</v>
      </c>
      <c r="F31" s="86">
        <f t="shared" si="12"/>
        <v>0</v>
      </c>
      <c r="G31" s="86">
        <f t="shared" si="12"/>
        <v>0</v>
      </c>
      <c r="H31" s="86">
        <f t="shared" si="12"/>
        <v>0</v>
      </c>
      <c r="I31" s="86">
        <f t="shared" si="12"/>
        <v>0</v>
      </c>
      <c r="J31" s="86">
        <f t="shared" si="12"/>
        <v>0</v>
      </c>
      <c r="K31" s="324">
        <f t="shared" si="12"/>
        <v>0</v>
      </c>
      <c r="L31" s="324">
        <f t="shared" ref="L31:AF31" si="22">L76</f>
        <v>0</v>
      </c>
      <c r="M31" s="86">
        <f t="shared" si="22"/>
        <v>0</v>
      </c>
      <c r="N31" s="86">
        <f t="shared" si="22"/>
        <v>0</v>
      </c>
      <c r="O31" s="86">
        <f t="shared" si="22"/>
        <v>0</v>
      </c>
      <c r="P31" s="86">
        <f t="shared" si="22"/>
        <v>0</v>
      </c>
      <c r="Q31" s="86">
        <f t="shared" si="22"/>
        <v>0</v>
      </c>
      <c r="R31" s="86">
        <f t="shared" si="22"/>
        <v>0</v>
      </c>
      <c r="S31" s="86">
        <f t="shared" si="22"/>
        <v>0</v>
      </c>
      <c r="T31" s="86">
        <f t="shared" si="22"/>
        <v>0</v>
      </c>
      <c r="U31" s="324">
        <f t="shared" si="22"/>
        <v>0</v>
      </c>
      <c r="V31" s="324">
        <f t="shared" si="22"/>
        <v>0</v>
      </c>
      <c r="W31" s="86">
        <f t="shared" si="22"/>
        <v>0</v>
      </c>
      <c r="X31" s="86">
        <f t="shared" si="22"/>
        <v>0</v>
      </c>
      <c r="Y31" s="86">
        <f t="shared" si="22"/>
        <v>0</v>
      </c>
      <c r="Z31" s="86">
        <f t="shared" si="22"/>
        <v>0</v>
      </c>
      <c r="AA31" s="86">
        <f t="shared" si="22"/>
        <v>0</v>
      </c>
      <c r="AB31" s="86">
        <f t="shared" si="22"/>
        <v>0</v>
      </c>
      <c r="AC31" s="86">
        <f t="shared" si="22"/>
        <v>0</v>
      </c>
      <c r="AD31" s="86">
        <f t="shared" si="22"/>
        <v>0</v>
      </c>
      <c r="AE31" s="324">
        <f t="shared" si="22"/>
        <v>0</v>
      </c>
      <c r="AF31" s="324">
        <f t="shared" si="22"/>
        <v>0</v>
      </c>
      <c r="AG31" s="86">
        <f t="shared" si="14"/>
        <v>0</v>
      </c>
    </row>
    <row r="32" spans="1:45" x14ac:dyDescent="0.2">
      <c r="A32" s="6" t="str">
        <f>VLOOKUP(B32,by_src_allpol!$J$22:$K$55,2,FALSE)</f>
        <v>N</v>
      </c>
      <c r="B32" s="6" t="str">
        <f t="shared" si="9"/>
        <v>Gas Well Truck Loading</v>
      </c>
      <c r="C32" s="86">
        <f t="shared" si="12"/>
        <v>0</v>
      </c>
      <c r="D32" s="86">
        <f t="shared" si="12"/>
        <v>0</v>
      </c>
      <c r="E32" s="86">
        <f t="shared" si="12"/>
        <v>0</v>
      </c>
      <c r="F32" s="86">
        <f t="shared" si="12"/>
        <v>0</v>
      </c>
      <c r="G32" s="86">
        <f t="shared" si="12"/>
        <v>0</v>
      </c>
      <c r="H32" s="86">
        <f t="shared" si="12"/>
        <v>0</v>
      </c>
      <c r="I32" s="86">
        <f t="shared" si="12"/>
        <v>0</v>
      </c>
      <c r="J32" s="86">
        <f t="shared" si="12"/>
        <v>0</v>
      </c>
      <c r="K32" s="324">
        <f t="shared" si="12"/>
        <v>0</v>
      </c>
      <c r="L32" s="324">
        <f t="shared" ref="L32:AF32" si="23">L77</f>
        <v>0</v>
      </c>
      <c r="M32" s="86">
        <f t="shared" si="23"/>
        <v>0</v>
      </c>
      <c r="N32" s="86">
        <f t="shared" si="23"/>
        <v>0</v>
      </c>
      <c r="O32" s="86">
        <f t="shared" si="23"/>
        <v>0</v>
      </c>
      <c r="P32" s="86">
        <f t="shared" si="23"/>
        <v>0</v>
      </c>
      <c r="Q32" s="86">
        <f t="shared" si="23"/>
        <v>0</v>
      </c>
      <c r="R32" s="86">
        <f t="shared" si="23"/>
        <v>0</v>
      </c>
      <c r="S32" s="86">
        <f t="shared" si="23"/>
        <v>0</v>
      </c>
      <c r="T32" s="86">
        <f t="shared" si="23"/>
        <v>0</v>
      </c>
      <c r="U32" s="324">
        <f t="shared" si="23"/>
        <v>0</v>
      </c>
      <c r="V32" s="324">
        <f t="shared" si="23"/>
        <v>0</v>
      </c>
      <c r="W32" s="86">
        <f t="shared" si="23"/>
        <v>0</v>
      </c>
      <c r="X32" s="86">
        <f t="shared" si="23"/>
        <v>0</v>
      </c>
      <c r="Y32" s="86">
        <f t="shared" si="23"/>
        <v>0</v>
      </c>
      <c r="Z32" s="86">
        <f t="shared" si="23"/>
        <v>0</v>
      </c>
      <c r="AA32" s="86">
        <f t="shared" si="23"/>
        <v>0</v>
      </c>
      <c r="AB32" s="86">
        <f t="shared" si="23"/>
        <v>0</v>
      </c>
      <c r="AC32" s="86">
        <f t="shared" si="23"/>
        <v>0</v>
      </c>
      <c r="AD32" s="86">
        <f t="shared" si="23"/>
        <v>0</v>
      </c>
      <c r="AE32" s="324">
        <f t="shared" si="23"/>
        <v>0</v>
      </c>
      <c r="AF32" s="324">
        <f t="shared" si="23"/>
        <v>0</v>
      </c>
      <c r="AG32" s="86">
        <f t="shared" si="14"/>
        <v>0</v>
      </c>
    </row>
    <row r="33" spans="1:33" x14ac:dyDescent="0.2">
      <c r="A33" s="6" t="str">
        <f>VLOOKUP(B33,by_src_allpol!$J$22:$K$55,2,FALSE)</f>
        <v>N</v>
      </c>
      <c r="B33" s="6" t="str">
        <f t="shared" si="9"/>
        <v>Generator</v>
      </c>
      <c r="C33" s="86">
        <f t="shared" si="12"/>
        <v>0</v>
      </c>
      <c r="D33" s="86">
        <f t="shared" si="12"/>
        <v>0</v>
      </c>
      <c r="E33" s="86">
        <f t="shared" si="12"/>
        <v>0</v>
      </c>
      <c r="F33" s="86">
        <f t="shared" si="12"/>
        <v>0</v>
      </c>
      <c r="G33" s="86">
        <f t="shared" si="12"/>
        <v>0</v>
      </c>
      <c r="H33" s="86">
        <f t="shared" si="12"/>
        <v>0</v>
      </c>
      <c r="I33" s="86">
        <f t="shared" si="12"/>
        <v>0</v>
      </c>
      <c r="J33" s="86">
        <f t="shared" si="12"/>
        <v>0</v>
      </c>
      <c r="K33" s="324">
        <f t="shared" si="12"/>
        <v>216.14160573832231</v>
      </c>
      <c r="L33" s="324">
        <f t="shared" ref="L33:AF33" si="24">L78</f>
        <v>0</v>
      </c>
      <c r="M33" s="86">
        <f t="shared" si="24"/>
        <v>0</v>
      </c>
      <c r="N33" s="86">
        <f t="shared" si="24"/>
        <v>0</v>
      </c>
      <c r="O33" s="86">
        <f t="shared" si="24"/>
        <v>0</v>
      </c>
      <c r="P33" s="86">
        <f t="shared" si="24"/>
        <v>0</v>
      </c>
      <c r="Q33" s="86">
        <f t="shared" si="24"/>
        <v>0</v>
      </c>
      <c r="R33" s="86">
        <f t="shared" si="24"/>
        <v>0</v>
      </c>
      <c r="S33" s="86">
        <f t="shared" si="24"/>
        <v>0</v>
      </c>
      <c r="T33" s="86">
        <f t="shared" si="24"/>
        <v>0</v>
      </c>
      <c r="U33" s="324">
        <f t="shared" si="24"/>
        <v>216.14160573832231</v>
      </c>
      <c r="V33" s="324">
        <f t="shared" si="24"/>
        <v>0</v>
      </c>
      <c r="W33" s="86">
        <f t="shared" si="24"/>
        <v>0</v>
      </c>
      <c r="X33" s="86">
        <f t="shared" si="24"/>
        <v>0</v>
      </c>
      <c r="Y33" s="86">
        <f t="shared" si="24"/>
        <v>0</v>
      </c>
      <c r="Z33" s="86">
        <f t="shared" si="24"/>
        <v>0</v>
      </c>
      <c r="AA33" s="86">
        <f t="shared" si="24"/>
        <v>0</v>
      </c>
      <c r="AB33" s="86">
        <f t="shared" si="24"/>
        <v>0</v>
      </c>
      <c r="AC33" s="86">
        <f t="shared" si="24"/>
        <v>0</v>
      </c>
      <c r="AD33" s="86">
        <f t="shared" si="24"/>
        <v>0</v>
      </c>
      <c r="AE33" s="324">
        <f t="shared" si="24"/>
        <v>0</v>
      </c>
      <c r="AF33" s="324">
        <f t="shared" si="24"/>
        <v>0</v>
      </c>
      <c r="AG33" s="86">
        <f t="shared" si="14"/>
        <v>216.14160573832231</v>
      </c>
    </row>
    <row r="34" spans="1:33" x14ac:dyDescent="0.2">
      <c r="A34" s="6" t="str">
        <f>VLOOKUP(B34,by_src_allpol!$J$22:$K$55,2,FALSE)</f>
        <v>Y</v>
      </c>
      <c r="B34" s="6" t="str">
        <f t="shared" si="9"/>
        <v>Heaters</v>
      </c>
      <c r="C34" s="86">
        <f t="shared" si="12"/>
        <v>395.86847378596264</v>
      </c>
      <c r="D34" s="86">
        <f t="shared" si="12"/>
        <v>89.135086859888474</v>
      </c>
      <c r="E34" s="86">
        <f t="shared" si="12"/>
        <v>11.903105356555475</v>
      </c>
      <c r="F34" s="86">
        <f t="shared" si="12"/>
        <v>96.647028862776978</v>
      </c>
      <c r="G34" s="86">
        <f t="shared" si="12"/>
        <v>60.829671056280233</v>
      </c>
      <c r="H34" s="86">
        <f t="shared" si="12"/>
        <v>6.9476284403325899</v>
      </c>
      <c r="I34" s="86">
        <f t="shared" si="12"/>
        <v>74.398141835801169</v>
      </c>
      <c r="J34" s="86">
        <f t="shared" si="12"/>
        <v>33.203092186881939</v>
      </c>
      <c r="K34" s="324">
        <f t="shared" si="12"/>
        <v>24.662679561246314</v>
      </c>
      <c r="L34" s="324">
        <f t="shared" ref="L34:AF34" si="25">L79</f>
        <v>1.4443098549795346</v>
      </c>
      <c r="M34" s="86">
        <f t="shared" si="25"/>
        <v>0</v>
      </c>
      <c r="N34" s="86">
        <f t="shared" si="25"/>
        <v>0</v>
      </c>
      <c r="O34" s="86">
        <f t="shared" si="25"/>
        <v>0</v>
      </c>
      <c r="P34" s="86">
        <f t="shared" si="25"/>
        <v>0</v>
      </c>
      <c r="Q34" s="86">
        <f t="shared" si="25"/>
        <v>0</v>
      </c>
      <c r="R34" s="86">
        <f t="shared" si="25"/>
        <v>0</v>
      </c>
      <c r="S34" s="86">
        <f t="shared" si="25"/>
        <v>0</v>
      </c>
      <c r="T34" s="86">
        <f t="shared" si="25"/>
        <v>0</v>
      </c>
      <c r="U34" s="324">
        <f t="shared" si="25"/>
        <v>1.319800384722678</v>
      </c>
      <c r="V34" s="324">
        <f t="shared" si="25"/>
        <v>0</v>
      </c>
      <c r="W34" s="86">
        <f t="shared" si="25"/>
        <v>395.86847378596264</v>
      </c>
      <c r="X34" s="86">
        <f t="shared" si="25"/>
        <v>89.135086859888474</v>
      </c>
      <c r="Y34" s="86">
        <f t="shared" si="25"/>
        <v>11.903105356555475</v>
      </c>
      <c r="Z34" s="86">
        <f t="shared" si="25"/>
        <v>96.647028862776978</v>
      </c>
      <c r="AA34" s="86">
        <f t="shared" si="25"/>
        <v>60.829671056280233</v>
      </c>
      <c r="AB34" s="86">
        <f t="shared" si="25"/>
        <v>6.9476284403325899</v>
      </c>
      <c r="AC34" s="86">
        <f t="shared" si="25"/>
        <v>74.398141835801169</v>
      </c>
      <c r="AD34" s="86">
        <f t="shared" si="25"/>
        <v>33.203092186881939</v>
      </c>
      <c r="AE34" s="324">
        <f t="shared" si="25"/>
        <v>23.342879176523635</v>
      </c>
      <c r="AF34" s="324">
        <f t="shared" si="25"/>
        <v>1.4443098549795346</v>
      </c>
      <c r="AG34" s="86">
        <f t="shared" si="14"/>
        <v>795.03921780070539</v>
      </c>
    </row>
    <row r="35" spans="1:33" x14ac:dyDescent="0.2">
      <c r="A35" s="6" t="str">
        <f>VLOOKUP(B35,by_src_allpol!$J$22:$K$55,2,FALSE)</f>
        <v>N</v>
      </c>
      <c r="B35" s="6" t="str">
        <f t="shared" si="9"/>
        <v>Initial completion Flaring</v>
      </c>
      <c r="C35" s="86">
        <f t="shared" si="12"/>
        <v>9.0167999999999984E-2</v>
      </c>
      <c r="D35" s="86">
        <f t="shared" si="12"/>
        <v>2.9725714285714282E-3</v>
      </c>
      <c r="E35" s="86">
        <f t="shared" si="12"/>
        <v>1.8826285714285712E-2</v>
      </c>
      <c r="F35" s="86">
        <f t="shared" si="12"/>
        <v>7.7286857142857129E-2</v>
      </c>
      <c r="G35" s="86">
        <f t="shared" si="12"/>
        <v>3.2202857142857144E-2</v>
      </c>
      <c r="H35" s="86">
        <f t="shared" si="12"/>
        <v>7.9268571428571417E-3</v>
      </c>
      <c r="I35" s="86">
        <f t="shared" si="12"/>
        <v>1.6844571428571428E-2</v>
      </c>
      <c r="J35" s="86">
        <f t="shared" si="12"/>
        <v>5.9451428571428563E-3</v>
      </c>
      <c r="K35" s="324">
        <f t="shared" si="12"/>
        <v>1.0403999999999998E-2</v>
      </c>
      <c r="L35" s="324">
        <f t="shared" ref="L35:AF35" si="26">L80</f>
        <v>0</v>
      </c>
      <c r="M35" s="86">
        <f t="shared" si="26"/>
        <v>0</v>
      </c>
      <c r="N35" s="86">
        <f t="shared" si="26"/>
        <v>0</v>
      </c>
      <c r="O35" s="86">
        <f t="shared" si="26"/>
        <v>0</v>
      </c>
      <c r="P35" s="86">
        <f t="shared" si="26"/>
        <v>4.9542857142857136E-4</v>
      </c>
      <c r="Q35" s="86">
        <f t="shared" si="26"/>
        <v>0</v>
      </c>
      <c r="R35" s="86">
        <f t="shared" si="26"/>
        <v>0</v>
      </c>
      <c r="S35" s="86">
        <f t="shared" si="26"/>
        <v>0</v>
      </c>
      <c r="T35" s="86">
        <f t="shared" si="26"/>
        <v>0</v>
      </c>
      <c r="U35" s="324">
        <f t="shared" si="26"/>
        <v>0</v>
      </c>
      <c r="V35" s="324">
        <f t="shared" si="26"/>
        <v>0</v>
      </c>
      <c r="W35" s="86">
        <f t="shared" si="26"/>
        <v>9.0167999999999984E-2</v>
      </c>
      <c r="X35" s="86">
        <f t="shared" si="26"/>
        <v>2.9725714285714282E-3</v>
      </c>
      <c r="Y35" s="86">
        <f t="shared" si="26"/>
        <v>1.8826285714285712E-2</v>
      </c>
      <c r="Z35" s="86">
        <f t="shared" si="26"/>
        <v>7.6791428571428566E-2</v>
      </c>
      <c r="AA35" s="86">
        <f t="shared" si="26"/>
        <v>3.2202857142857144E-2</v>
      </c>
      <c r="AB35" s="86">
        <f t="shared" si="26"/>
        <v>7.9268571428571417E-3</v>
      </c>
      <c r="AC35" s="86">
        <f t="shared" si="26"/>
        <v>1.6844571428571428E-2</v>
      </c>
      <c r="AD35" s="86">
        <f t="shared" si="26"/>
        <v>5.9451428571428563E-3</v>
      </c>
      <c r="AE35" s="324">
        <f t="shared" si="26"/>
        <v>1.0403999999999998E-2</v>
      </c>
      <c r="AF35" s="324">
        <f t="shared" si="26"/>
        <v>0</v>
      </c>
      <c r="AG35" s="86">
        <f t="shared" si="14"/>
        <v>0.26257714285714284</v>
      </c>
    </row>
    <row r="36" spans="1:33" x14ac:dyDescent="0.2">
      <c r="A36" s="6" t="str">
        <f>VLOOKUP(B36,by_src_allpol!$J$22:$K$55,2,FALSE)</f>
        <v>Y</v>
      </c>
      <c r="B36" s="6" t="str">
        <f t="shared" si="9"/>
        <v>Miscellaneous engines</v>
      </c>
      <c r="C36" s="86">
        <f t="shared" si="12"/>
        <v>2051.3254632031735</v>
      </c>
      <c r="D36" s="86">
        <f t="shared" si="12"/>
        <v>152.34268395753125</v>
      </c>
      <c r="E36" s="86">
        <f t="shared" si="12"/>
        <v>69.41830594061004</v>
      </c>
      <c r="F36" s="86">
        <f t="shared" si="12"/>
        <v>513.5211920627554</v>
      </c>
      <c r="G36" s="86">
        <f t="shared" si="12"/>
        <v>289.14612369823135</v>
      </c>
      <c r="H36" s="86">
        <f t="shared" si="12"/>
        <v>40.518216228933483</v>
      </c>
      <c r="I36" s="86">
        <f t="shared" si="12"/>
        <v>427.54705583505438</v>
      </c>
      <c r="J36" s="86">
        <f t="shared" si="12"/>
        <v>183.42117239119349</v>
      </c>
      <c r="K36" s="324">
        <f t="shared" si="12"/>
        <v>137.6747992294944</v>
      </c>
      <c r="L36" s="324">
        <f t="shared" ref="L36:AF36" si="27">L81</f>
        <v>8.423141725011261</v>
      </c>
      <c r="M36" s="86">
        <f t="shared" si="27"/>
        <v>0</v>
      </c>
      <c r="N36" s="86">
        <f t="shared" si="27"/>
        <v>0</v>
      </c>
      <c r="O36" s="86">
        <f t="shared" si="27"/>
        <v>0</v>
      </c>
      <c r="P36" s="86">
        <f t="shared" si="27"/>
        <v>0</v>
      </c>
      <c r="Q36" s="86">
        <f t="shared" si="27"/>
        <v>0</v>
      </c>
      <c r="R36" s="86">
        <f t="shared" si="27"/>
        <v>0</v>
      </c>
      <c r="S36" s="86">
        <f t="shared" si="27"/>
        <v>0</v>
      </c>
      <c r="T36" s="86">
        <f t="shared" si="27"/>
        <v>0</v>
      </c>
      <c r="U36" s="324">
        <f t="shared" si="27"/>
        <v>7.6970088176827032</v>
      </c>
      <c r="V36" s="324">
        <f t="shared" si="27"/>
        <v>0</v>
      </c>
      <c r="W36" s="86">
        <f t="shared" si="27"/>
        <v>2051.3254632031735</v>
      </c>
      <c r="X36" s="86">
        <f t="shared" si="27"/>
        <v>152.34268395753125</v>
      </c>
      <c r="Y36" s="86">
        <f t="shared" si="27"/>
        <v>69.41830594061004</v>
      </c>
      <c r="Z36" s="86">
        <f t="shared" si="27"/>
        <v>513.5211920627554</v>
      </c>
      <c r="AA36" s="86">
        <f t="shared" si="27"/>
        <v>289.14612369823135</v>
      </c>
      <c r="AB36" s="86">
        <f t="shared" si="27"/>
        <v>40.518216228933483</v>
      </c>
      <c r="AC36" s="86">
        <f t="shared" si="27"/>
        <v>427.54705583505438</v>
      </c>
      <c r="AD36" s="86">
        <f t="shared" si="27"/>
        <v>183.42117239119349</v>
      </c>
      <c r="AE36" s="324">
        <f t="shared" si="27"/>
        <v>129.9777904118117</v>
      </c>
      <c r="AF36" s="324">
        <f t="shared" si="27"/>
        <v>8.423141725011261</v>
      </c>
      <c r="AG36" s="86">
        <f t="shared" si="14"/>
        <v>3873.3381542719885</v>
      </c>
    </row>
    <row r="37" spans="1:33" x14ac:dyDescent="0.2">
      <c r="A37" s="6" t="str">
        <f>VLOOKUP(B37,by_src_allpol!$J$22:$K$55,2,FALSE)</f>
        <v>N</v>
      </c>
      <c r="B37" s="6" t="str">
        <f t="shared" si="9"/>
        <v>Natural Gas Production, Other Not Classified</v>
      </c>
      <c r="C37" s="86">
        <f t="shared" si="12"/>
        <v>0</v>
      </c>
      <c r="D37" s="86">
        <f t="shared" si="12"/>
        <v>0</v>
      </c>
      <c r="E37" s="86">
        <f t="shared" si="12"/>
        <v>0</v>
      </c>
      <c r="F37" s="86">
        <f t="shared" si="12"/>
        <v>0</v>
      </c>
      <c r="G37" s="86">
        <f t="shared" si="12"/>
        <v>0</v>
      </c>
      <c r="H37" s="86">
        <f t="shared" si="12"/>
        <v>0</v>
      </c>
      <c r="I37" s="86">
        <f t="shared" si="12"/>
        <v>0</v>
      </c>
      <c r="J37" s="86">
        <f t="shared" si="12"/>
        <v>0</v>
      </c>
      <c r="K37" s="324">
        <f t="shared" si="12"/>
        <v>0</v>
      </c>
      <c r="L37" s="324">
        <f t="shared" ref="L37:AF37" si="28">L82</f>
        <v>0</v>
      </c>
      <c r="M37" s="86">
        <f t="shared" si="28"/>
        <v>0</v>
      </c>
      <c r="N37" s="86">
        <f t="shared" si="28"/>
        <v>0</v>
      </c>
      <c r="O37" s="86">
        <f t="shared" si="28"/>
        <v>0</v>
      </c>
      <c r="P37" s="86">
        <f t="shared" si="28"/>
        <v>0</v>
      </c>
      <c r="Q37" s="86">
        <f t="shared" si="28"/>
        <v>0</v>
      </c>
      <c r="R37" s="86">
        <f t="shared" si="28"/>
        <v>0</v>
      </c>
      <c r="S37" s="86">
        <f t="shared" si="28"/>
        <v>0</v>
      </c>
      <c r="T37" s="86">
        <f t="shared" si="28"/>
        <v>0</v>
      </c>
      <c r="U37" s="324">
        <f t="shared" si="28"/>
        <v>0</v>
      </c>
      <c r="V37" s="324">
        <f t="shared" si="28"/>
        <v>0</v>
      </c>
      <c r="W37" s="86">
        <f t="shared" si="28"/>
        <v>0</v>
      </c>
      <c r="X37" s="86">
        <f t="shared" si="28"/>
        <v>0</v>
      </c>
      <c r="Y37" s="86">
        <f t="shared" si="28"/>
        <v>0</v>
      </c>
      <c r="Z37" s="86">
        <f t="shared" si="28"/>
        <v>0</v>
      </c>
      <c r="AA37" s="86">
        <f t="shared" si="28"/>
        <v>0</v>
      </c>
      <c r="AB37" s="86">
        <f t="shared" si="28"/>
        <v>0</v>
      </c>
      <c r="AC37" s="86">
        <f t="shared" si="28"/>
        <v>0</v>
      </c>
      <c r="AD37" s="86">
        <f t="shared" si="28"/>
        <v>0</v>
      </c>
      <c r="AE37" s="324">
        <f t="shared" si="28"/>
        <v>0</v>
      </c>
      <c r="AF37" s="324">
        <f t="shared" si="28"/>
        <v>0</v>
      </c>
      <c r="AG37" s="86">
        <f t="shared" si="14"/>
        <v>0</v>
      </c>
    </row>
    <row r="38" spans="1:33" x14ac:dyDescent="0.2">
      <c r="A38" s="6" t="str">
        <f>VLOOKUP(B38,by_src_allpol!$J$22:$K$55,2,FALSE)</f>
        <v>N</v>
      </c>
      <c r="B38" s="6" t="str">
        <f t="shared" si="9"/>
        <v>Oil Tank</v>
      </c>
      <c r="C38" s="86">
        <f t="shared" si="12"/>
        <v>0</v>
      </c>
      <c r="D38" s="86">
        <f t="shared" si="12"/>
        <v>0</v>
      </c>
      <c r="E38" s="86">
        <f t="shared" si="12"/>
        <v>0</v>
      </c>
      <c r="F38" s="86">
        <f t="shared" si="12"/>
        <v>0</v>
      </c>
      <c r="G38" s="86">
        <f t="shared" si="12"/>
        <v>0</v>
      </c>
      <c r="H38" s="86">
        <f t="shared" si="12"/>
        <v>0</v>
      </c>
      <c r="I38" s="86">
        <f t="shared" si="12"/>
        <v>0</v>
      </c>
      <c r="J38" s="86">
        <f t="shared" si="12"/>
        <v>0</v>
      </c>
      <c r="K38" s="324">
        <f t="shared" si="12"/>
        <v>0</v>
      </c>
      <c r="L38" s="324">
        <f t="shared" ref="L38:AF38" si="29">L83</f>
        <v>0</v>
      </c>
      <c r="M38" s="86">
        <f t="shared" si="29"/>
        <v>0</v>
      </c>
      <c r="N38" s="86">
        <f t="shared" si="29"/>
        <v>0</v>
      </c>
      <c r="O38" s="86">
        <f t="shared" si="29"/>
        <v>0</v>
      </c>
      <c r="P38" s="86">
        <f t="shared" si="29"/>
        <v>0</v>
      </c>
      <c r="Q38" s="86">
        <f t="shared" si="29"/>
        <v>0</v>
      </c>
      <c r="R38" s="86">
        <f t="shared" si="29"/>
        <v>0</v>
      </c>
      <c r="S38" s="86">
        <f t="shared" si="29"/>
        <v>0</v>
      </c>
      <c r="T38" s="86">
        <f t="shared" si="29"/>
        <v>0</v>
      </c>
      <c r="U38" s="324">
        <f t="shared" si="29"/>
        <v>0</v>
      </c>
      <c r="V38" s="324">
        <f t="shared" si="29"/>
        <v>0</v>
      </c>
      <c r="W38" s="86">
        <f t="shared" si="29"/>
        <v>0</v>
      </c>
      <c r="X38" s="86">
        <f t="shared" si="29"/>
        <v>0</v>
      </c>
      <c r="Y38" s="86">
        <f t="shared" si="29"/>
        <v>0</v>
      </c>
      <c r="Z38" s="86">
        <f t="shared" si="29"/>
        <v>0</v>
      </c>
      <c r="AA38" s="86">
        <f t="shared" si="29"/>
        <v>0</v>
      </c>
      <c r="AB38" s="86">
        <f t="shared" si="29"/>
        <v>0</v>
      </c>
      <c r="AC38" s="86">
        <f t="shared" si="29"/>
        <v>0</v>
      </c>
      <c r="AD38" s="86">
        <f t="shared" si="29"/>
        <v>0</v>
      </c>
      <c r="AE38" s="324">
        <f t="shared" si="29"/>
        <v>0</v>
      </c>
      <c r="AF38" s="324">
        <f t="shared" si="29"/>
        <v>0</v>
      </c>
      <c r="AG38" s="86">
        <f t="shared" si="14"/>
        <v>0</v>
      </c>
    </row>
    <row r="39" spans="1:33" x14ac:dyDescent="0.2">
      <c r="A39" s="6" t="str">
        <f>VLOOKUP(B39,by_src_allpol!$J$22:$K$55,2,FALSE)</f>
        <v>Y</v>
      </c>
      <c r="B39" s="6" t="str">
        <f t="shared" si="9"/>
        <v>Oil Well Truck Loading</v>
      </c>
      <c r="C39" s="86">
        <f t="shared" si="12"/>
        <v>0</v>
      </c>
      <c r="D39" s="86">
        <f t="shared" si="12"/>
        <v>0</v>
      </c>
      <c r="E39" s="86">
        <f t="shared" si="12"/>
        <v>0</v>
      </c>
      <c r="F39" s="86">
        <f t="shared" si="12"/>
        <v>0</v>
      </c>
      <c r="G39" s="86">
        <f t="shared" si="12"/>
        <v>0</v>
      </c>
      <c r="H39" s="86">
        <f t="shared" si="12"/>
        <v>0</v>
      </c>
      <c r="I39" s="86">
        <f t="shared" si="12"/>
        <v>0</v>
      </c>
      <c r="J39" s="86">
        <f t="shared" si="12"/>
        <v>0</v>
      </c>
      <c r="K39" s="324">
        <f t="shared" si="12"/>
        <v>0</v>
      </c>
      <c r="L39" s="324">
        <f t="shared" ref="L39:AF39" si="30">L84</f>
        <v>0</v>
      </c>
      <c r="M39" s="86">
        <f t="shared" si="30"/>
        <v>0</v>
      </c>
      <c r="N39" s="86">
        <f t="shared" si="30"/>
        <v>0</v>
      </c>
      <c r="O39" s="86">
        <f t="shared" si="30"/>
        <v>0</v>
      </c>
      <c r="P39" s="86">
        <f t="shared" si="30"/>
        <v>0</v>
      </c>
      <c r="Q39" s="86">
        <f t="shared" si="30"/>
        <v>0</v>
      </c>
      <c r="R39" s="86">
        <f t="shared" si="30"/>
        <v>0</v>
      </c>
      <c r="S39" s="86">
        <f t="shared" si="30"/>
        <v>0</v>
      </c>
      <c r="T39" s="86">
        <f t="shared" si="30"/>
        <v>0</v>
      </c>
      <c r="U39" s="324">
        <f t="shared" si="30"/>
        <v>0</v>
      </c>
      <c r="V39" s="324">
        <f t="shared" si="30"/>
        <v>0</v>
      </c>
      <c r="W39" s="86">
        <f t="shared" si="30"/>
        <v>0</v>
      </c>
      <c r="X39" s="86">
        <f t="shared" si="30"/>
        <v>0</v>
      </c>
      <c r="Y39" s="86">
        <f t="shared" si="30"/>
        <v>0</v>
      </c>
      <c r="Z39" s="86">
        <f t="shared" si="30"/>
        <v>0</v>
      </c>
      <c r="AA39" s="86">
        <f t="shared" si="30"/>
        <v>0</v>
      </c>
      <c r="AB39" s="86">
        <f t="shared" si="30"/>
        <v>0</v>
      </c>
      <c r="AC39" s="86">
        <f t="shared" si="30"/>
        <v>0</v>
      </c>
      <c r="AD39" s="86">
        <f t="shared" si="30"/>
        <v>0</v>
      </c>
      <c r="AE39" s="324">
        <f t="shared" si="30"/>
        <v>0</v>
      </c>
      <c r="AF39" s="324">
        <f t="shared" si="30"/>
        <v>0</v>
      </c>
      <c r="AG39" s="86">
        <f t="shared" si="14"/>
        <v>0</v>
      </c>
    </row>
    <row r="40" spans="1:33" x14ac:dyDescent="0.2">
      <c r="A40" s="6" t="str">
        <f>VLOOKUP(B40,by_src_allpol!$J$22:$K$55,2,FALSE)</f>
        <v>N</v>
      </c>
      <c r="B40" s="6" t="str">
        <f t="shared" si="9"/>
        <v>Other Flaring</v>
      </c>
      <c r="C40" s="86">
        <f t="shared" si="12"/>
        <v>4.8395187650079068</v>
      </c>
      <c r="D40" s="86">
        <f t="shared" si="12"/>
        <v>0.35940921660129516</v>
      </c>
      <c r="E40" s="86">
        <f t="shared" si="12"/>
        <v>0.16377274121584279</v>
      </c>
      <c r="F40" s="86">
        <f t="shared" si="12"/>
        <v>1.2115071400402095</v>
      </c>
      <c r="G40" s="86">
        <f t="shared" si="12"/>
        <v>0.68215800786766323</v>
      </c>
      <c r="H40" s="86">
        <f t="shared" si="12"/>
        <v>9.5591202508828757E-2</v>
      </c>
      <c r="I40" s="86">
        <f t="shared" si="12"/>
        <v>1.0086756279067808</v>
      </c>
      <c r="J40" s="86">
        <f t="shared" si="12"/>
        <v>0.43273006727114954</v>
      </c>
      <c r="K40" s="324">
        <f t="shared" si="12"/>
        <v>0.32480451605150412</v>
      </c>
      <c r="L40" s="324">
        <f t="shared" ref="L40:AF40" si="31">L85</f>
        <v>1.9872006256315654E-2</v>
      </c>
      <c r="M40" s="86">
        <f t="shared" si="31"/>
        <v>0</v>
      </c>
      <c r="N40" s="86">
        <f t="shared" si="31"/>
        <v>0</v>
      </c>
      <c r="O40" s="86">
        <f t="shared" si="31"/>
        <v>0</v>
      </c>
      <c r="P40" s="86">
        <f t="shared" si="31"/>
        <v>0</v>
      </c>
      <c r="Q40" s="86">
        <f t="shared" si="31"/>
        <v>0</v>
      </c>
      <c r="R40" s="86">
        <f t="shared" si="31"/>
        <v>0</v>
      </c>
      <c r="S40" s="86">
        <f t="shared" si="31"/>
        <v>0</v>
      </c>
      <c r="T40" s="86">
        <f t="shared" si="31"/>
        <v>0</v>
      </c>
      <c r="U40" s="324">
        <f t="shared" si="31"/>
        <v>0.16736427279012964</v>
      </c>
      <c r="V40" s="324">
        <f t="shared" si="31"/>
        <v>0</v>
      </c>
      <c r="W40" s="86">
        <f t="shared" si="31"/>
        <v>4.8395187650079068</v>
      </c>
      <c r="X40" s="86">
        <f t="shared" si="31"/>
        <v>0.35940921660129516</v>
      </c>
      <c r="Y40" s="86">
        <f t="shared" si="31"/>
        <v>0.16377274121584279</v>
      </c>
      <c r="Z40" s="86">
        <f t="shared" si="31"/>
        <v>1.2115071400402095</v>
      </c>
      <c r="AA40" s="86">
        <f t="shared" si="31"/>
        <v>0.68215800786766323</v>
      </c>
      <c r="AB40" s="86">
        <f t="shared" si="31"/>
        <v>9.5591202508828757E-2</v>
      </c>
      <c r="AC40" s="86">
        <f t="shared" si="31"/>
        <v>1.0086756279067808</v>
      </c>
      <c r="AD40" s="86">
        <f t="shared" si="31"/>
        <v>0.43273006727114954</v>
      </c>
      <c r="AE40" s="324">
        <f t="shared" si="31"/>
        <v>0.15744024326137449</v>
      </c>
      <c r="AF40" s="324">
        <f t="shared" si="31"/>
        <v>1.9872006256315654E-2</v>
      </c>
      <c r="AG40" s="86">
        <f t="shared" si="14"/>
        <v>9.1380392907274981</v>
      </c>
    </row>
    <row r="41" spans="1:33" x14ac:dyDescent="0.2">
      <c r="A41" s="6" t="str">
        <f>VLOOKUP(B41,by_src_allpol!$J$22:$K$55,2,FALSE)</f>
        <v>Y</v>
      </c>
      <c r="B41" s="6" t="str">
        <f t="shared" si="9"/>
        <v>Pneumatic devices</v>
      </c>
      <c r="C41" s="86">
        <f t="shared" si="12"/>
        <v>0</v>
      </c>
      <c r="D41" s="86">
        <f t="shared" si="12"/>
        <v>0</v>
      </c>
      <c r="E41" s="86">
        <f t="shared" si="12"/>
        <v>0</v>
      </c>
      <c r="F41" s="86">
        <f t="shared" si="12"/>
        <v>0</v>
      </c>
      <c r="G41" s="86">
        <f t="shared" si="12"/>
        <v>0</v>
      </c>
      <c r="H41" s="86">
        <f t="shared" si="12"/>
        <v>0</v>
      </c>
      <c r="I41" s="86">
        <f t="shared" si="12"/>
        <v>0</v>
      </c>
      <c r="J41" s="86">
        <f t="shared" si="12"/>
        <v>0</v>
      </c>
      <c r="K41" s="324">
        <f t="shared" si="12"/>
        <v>0</v>
      </c>
      <c r="L41" s="324">
        <f t="shared" ref="L41:AF41" si="32">L86</f>
        <v>0</v>
      </c>
      <c r="M41" s="86">
        <f t="shared" si="32"/>
        <v>0</v>
      </c>
      <c r="N41" s="86">
        <f t="shared" si="32"/>
        <v>0</v>
      </c>
      <c r="O41" s="86">
        <f t="shared" si="32"/>
        <v>0</v>
      </c>
      <c r="P41" s="86">
        <f t="shared" si="32"/>
        <v>0</v>
      </c>
      <c r="Q41" s="86">
        <f t="shared" si="32"/>
        <v>0</v>
      </c>
      <c r="R41" s="86">
        <f t="shared" si="32"/>
        <v>0</v>
      </c>
      <c r="S41" s="86">
        <f t="shared" si="32"/>
        <v>0</v>
      </c>
      <c r="T41" s="86">
        <f t="shared" si="32"/>
        <v>0</v>
      </c>
      <c r="U41" s="324">
        <f t="shared" si="32"/>
        <v>0</v>
      </c>
      <c r="V41" s="324">
        <f t="shared" si="32"/>
        <v>0</v>
      </c>
      <c r="W41" s="86">
        <f t="shared" si="32"/>
        <v>0</v>
      </c>
      <c r="X41" s="86">
        <f t="shared" si="32"/>
        <v>0</v>
      </c>
      <c r="Y41" s="86">
        <f t="shared" si="32"/>
        <v>0</v>
      </c>
      <c r="Z41" s="86">
        <f t="shared" si="32"/>
        <v>0</v>
      </c>
      <c r="AA41" s="86">
        <f t="shared" si="32"/>
        <v>0</v>
      </c>
      <c r="AB41" s="86">
        <f t="shared" si="32"/>
        <v>0</v>
      </c>
      <c r="AC41" s="86">
        <f t="shared" si="32"/>
        <v>0</v>
      </c>
      <c r="AD41" s="86">
        <f t="shared" si="32"/>
        <v>0</v>
      </c>
      <c r="AE41" s="324">
        <f t="shared" si="32"/>
        <v>0</v>
      </c>
      <c r="AF41" s="324">
        <f t="shared" si="32"/>
        <v>0</v>
      </c>
      <c r="AG41" s="86">
        <f t="shared" si="14"/>
        <v>0</v>
      </c>
    </row>
    <row r="42" spans="1:33" x14ac:dyDescent="0.2">
      <c r="A42" s="6" t="str">
        <f>VLOOKUP(B42,by_src_allpol!$J$22:$K$55,2,FALSE)</f>
        <v>N</v>
      </c>
      <c r="B42" s="6" t="str">
        <f t="shared" si="9"/>
        <v>Pneumatic pumps</v>
      </c>
      <c r="C42" s="86">
        <f t="shared" si="12"/>
        <v>0</v>
      </c>
      <c r="D42" s="86">
        <f t="shared" si="12"/>
        <v>0</v>
      </c>
      <c r="E42" s="86">
        <f t="shared" si="12"/>
        <v>0</v>
      </c>
      <c r="F42" s="86">
        <f t="shared" si="12"/>
        <v>0</v>
      </c>
      <c r="G42" s="86">
        <f t="shared" si="12"/>
        <v>0</v>
      </c>
      <c r="H42" s="86">
        <f t="shared" si="12"/>
        <v>0</v>
      </c>
      <c r="I42" s="86">
        <f t="shared" si="12"/>
        <v>0</v>
      </c>
      <c r="J42" s="86">
        <f t="shared" si="12"/>
        <v>0</v>
      </c>
      <c r="K42" s="324">
        <f t="shared" si="12"/>
        <v>0</v>
      </c>
      <c r="L42" s="324">
        <f t="shared" ref="L42:AF42" si="33">L87</f>
        <v>0</v>
      </c>
      <c r="M42" s="86">
        <f t="shared" si="33"/>
        <v>0</v>
      </c>
      <c r="N42" s="86">
        <f t="shared" si="33"/>
        <v>0</v>
      </c>
      <c r="O42" s="86">
        <f t="shared" si="33"/>
        <v>0</v>
      </c>
      <c r="P42" s="86">
        <f t="shared" si="33"/>
        <v>0</v>
      </c>
      <c r="Q42" s="86">
        <f t="shared" si="33"/>
        <v>0</v>
      </c>
      <c r="R42" s="86">
        <f t="shared" si="33"/>
        <v>0</v>
      </c>
      <c r="S42" s="86">
        <f t="shared" si="33"/>
        <v>0</v>
      </c>
      <c r="T42" s="86">
        <f t="shared" si="33"/>
        <v>0</v>
      </c>
      <c r="U42" s="324">
        <f t="shared" si="33"/>
        <v>0</v>
      </c>
      <c r="V42" s="324">
        <f t="shared" si="33"/>
        <v>0</v>
      </c>
      <c r="W42" s="86">
        <f t="shared" si="33"/>
        <v>0</v>
      </c>
      <c r="X42" s="86">
        <f t="shared" si="33"/>
        <v>0</v>
      </c>
      <c r="Y42" s="86">
        <f t="shared" si="33"/>
        <v>0</v>
      </c>
      <c r="Z42" s="86">
        <f t="shared" si="33"/>
        <v>0</v>
      </c>
      <c r="AA42" s="86">
        <f t="shared" si="33"/>
        <v>0</v>
      </c>
      <c r="AB42" s="86">
        <f t="shared" si="33"/>
        <v>0</v>
      </c>
      <c r="AC42" s="86">
        <f t="shared" si="33"/>
        <v>0</v>
      </c>
      <c r="AD42" s="86">
        <f t="shared" si="33"/>
        <v>0</v>
      </c>
      <c r="AE42" s="324">
        <f t="shared" si="33"/>
        <v>0</v>
      </c>
      <c r="AF42" s="324">
        <f t="shared" si="33"/>
        <v>0</v>
      </c>
      <c r="AG42" s="86">
        <f t="shared" si="14"/>
        <v>0</v>
      </c>
    </row>
    <row r="43" spans="1:33" x14ac:dyDescent="0.2">
      <c r="A43" s="6" t="str">
        <f>VLOOKUP(B43,by_src_allpol!$J$22:$K$55,2,FALSE)</f>
        <v>N</v>
      </c>
      <c r="B43" s="6" t="str">
        <f t="shared" si="9"/>
        <v>Venting - blowdowns</v>
      </c>
      <c r="C43" s="86">
        <f t="shared" si="12"/>
        <v>0</v>
      </c>
      <c r="D43" s="86">
        <f t="shared" si="12"/>
        <v>0</v>
      </c>
      <c r="E43" s="86">
        <f t="shared" si="12"/>
        <v>0</v>
      </c>
      <c r="F43" s="86">
        <f t="shared" si="12"/>
        <v>0</v>
      </c>
      <c r="G43" s="86">
        <f t="shared" si="12"/>
        <v>0</v>
      </c>
      <c r="H43" s="86">
        <f t="shared" si="12"/>
        <v>0</v>
      </c>
      <c r="I43" s="86">
        <f t="shared" si="12"/>
        <v>0</v>
      </c>
      <c r="J43" s="86">
        <f t="shared" si="12"/>
        <v>0</v>
      </c>
      <c r="K43" s="324">
        <f t="shared" si="12"/>
        <v>0</v>
      </c>
      <c r="L43" s="324">
        <f t="shared" ref="L43:AF43" si="34">L88</f>
        <v>0</v>
      </c>
      <c r="M43" s="86">
        <f t="shared" si="34"/>
        <v>0</v>
      </c>
      <c r="N43" s="86">
        <f t="shared" si="34"/>
        <v>0</v>
      </c>
      <c r="O43" s="86">
        <f t="shared" si="34"/>
        <v>0</v>
      </c>
      <c r="P43" s="86">
        <f t="shared" si="34"/>
        <v>0</v>
      </c>
      <c r="Q43" s="86">
        <f t="shared" si="34"/>
        <v>0</v>
      </c>
      <c r="R43" s="86">
        <f t="shared" si="34"/>
        <v>0</v>
      </c>
      <c r="S43" s="86">
        <f t="shared" si="34"/>
        <v>0</v>
      </c>
      <c r="T43" s="86">
        <f t="shared" si="34"/>
        <v>0</v>
      </c>
      <c r="U43" s="324">
        <f t="shared" si="34"/>
        <v>0</v>
      </c>
      <c r="V43" s="324">
        <f t="shared" si="34"/>
        <v>0</v>
      </c>
      <c r="W43" s="86">
        <f t="shared" si="34"/>
        <v>0</v>
      </c>
      <c r="X43" s="86">
        <f t="shared" si="34"/>
        <v>0</v>
      </c>
      <c r="Y43" s="86">
        <f t="shared" si="34"/>
        <v>0</v>
      </c>
      <c r="Z43" s="86">
        <f t="shared" si="34"/>
        <v>0</v>
      </c>
      <c r="AA43" s="86">
        <f t="shared" si="34"/>
        <v>0</v>
      </c>
      <c r="AB43" s="86">
        <f t="shared" si="34"/>
        <v>0</v>
      </c>
      <c r="AC43" s="86">
        <f t="shared" si="34"/>
        <v>0</v>
      </c>
      <c r="AD43" s="86">
        <f t="shared" si="34"/>
        <v>0</v>
      </c>
      <c r="AE43" s="324">
        <f t="shared" si="34"/>
        <v>0</v>
      </c>
      <c r="AF43" s="324">
        <f t="shared" si="34"/>
        <v>0</v>
      </c>
      <c r="AG43" s="86">
        <f t="shared" si="14"/>
        <v>0</v>
      </c>
    </row>
    <row r="44" spans="1:33" x14ac:dyDescent="0.2">
      <c r="A44" s="6" t="str">
        <f>VLOOKUP(B44,by_src_allpol!$J$22:$K$55,2,FALSE)</f>
        <v>N</v>
      </c>
      <c r="B44" s="6" t="str">
        <f t="shared" si="9"/>
        <v>Venting - Compressor Shutdown</v>
      </c>
      <c r="C44" s="86">
        <f t="shared" si="12"/>
        <v>0</v>
      </c>
      <c r="D44" s="86">
        <f t="shared" si="12"/>
        <v>0</v>
      </c>
      <c r="E44" s="86">
        <f t="shared" si="12"/>
        <v>0</v>
      </c>
      <c r="F44" s="86">
        <f t="shared" si="12"/>
        <v>0</v>
      </c>
      <c r="G44" s="86">
        <f t="shared" si="12"/>
        <v>0</v>
      </c>
      <c r="H44" s="86">
        <f t="shared" si="12"/>
        <v>0</v>
      </c>
      <c r="I44" s="86">
        <f t="shared" si="12"/>
        <v>0</v>
      </c>
      <c r="J44" s="86">
        <f t="shared" si="12"/>
        <v>0</v>
      </c>
      <c r="K44" s="324">
        <f t="shared" si="12"/>
        <v>0</v>
      </c>
      <c r="L44" s="324">
        <f t="shared" ref="L44:AF44" si="35">L89</f>
        <v>0</v>
      </c>
      <c r="M44" s="86">
        <f t="shared" si="35"/>
        <v>0</v>
      </c>
      <c r="N44" s="86">
        <f t="shared" si="35"/>
        <v>0</v>
      </c>
      <c r="O44" s="86">
        <f t="shared" si="35"/>
        <v>0</v>
      </c>
      <c r="P44" s="86">
        <f t="shared" si="35"/>
        <v>0</v>
      </c>
      <c r="Q44" s="86">
        <f t="shared" si="35"/>
        <v>0</v>
      </c>
      <c r="R44" s="86">
        <f t="shared" si="35"/>
        <v>0</v>
      </c>
      <c r="S44" s="86">
        <f t="shared" si="35"/>
        <v>0</v>
      </c>
      <c r="T44" s="86">
        <f t="shared" si="35"/>
        <v>0</v>
      </c>
      <c r="U44" s="324">
        <f t="shared" si="35"/>
        <v>0</v>
      </c>
      <c r="V44" s="324">
        <f t="shared" si="35"/>
        <v>0</v>
      </c>
      <c r="W44" s="86">
        <f t="shared" si="35"/>
        <v>0</v>
      </c>
      <c r="X44" s="86">
        <f t="shared" si="35"/>
        <v>0</v>
      </c>
      <c r="Y44" s="86">
        <f t="shared" si="35"/>
        <v>0</v>
      </c>
      <c r="Z44" s="86">
        <f t="shared" si="35"/>
        <v>0</v>
      </c>
      <c r="AA44" s="86">
        <f t="shared" si="35"/>
        <v>0</v>
      </c>
      <c r="AB44" s="86">
        <f t="shared" si="35"/>
        <v>0</v>
      </c>
      <c r="AC44" s="86">
        <f t="shared" si="35"/>
        <v>0</v>
      </c>
      <c r="AD44" s="86">
        <f t="shared" si="35"/>
        <v>0</v>
      </c>
      <c r="AE44" s="324">
        <f t="shared" si="35"/>
        <v>0</v>
      </c>
      <c r="AF44" s="324">
        <f t="shared" si="35"/>
        <v>0</v>
      </c>
      <c r="AG44" s="86">
        <f t="shared" si="14"/>
        <v>0</v>
      </c>
    </row>
    <row r="45" spans="1:33" x14ac:dyDescent="0.2">
      <c r="A45" s="6" t="str">
        <f>VLOOKUP(B45,by_src_allpol!$J$22:$K$55,2,FALSE)</f>
        <v>N</v>
      </c>
      <c r="B45" s="6" t="str">
        <f t="shared" si="9"/>
        <v xml:space="preserve">Venting - Compressor Startup </v>
      </c>
      <c r="C45" s="86">
        <f t="shared" si="12"/>
        <v>0</v>
      </c>
      <c r="D45" s="86">
        <f t="shared" si="12"/>
        <v>0</v>
      </c>
      <c r="E45" s="86">
        <f t="shared" si="12"/>
        <v>0</v>
      </c>
      <c r="F45" s="86">
        <f t="shared" si="12"/>
        <v>0</v>
      </c>
      <c r="G45" s="86">
        <f t="shared" si="12"/>
        <v>0</v>
      </c>
      <c r="H45" s="86">
        <f t="shared" si="12"/>
        <v>0</v>
      </c>
      <c r="I45" s="86">
        <f t="shared" si="12"/>
        <v>0</v>
      </c>
      <c r="J45" s="86">
        <f t="shared" si="12"/>
        <v>0</v>
      </c>
      <c r="K45" s="324">
        <f t="shared" si="12"/>
        <v>0</v>
      </c>
      <c r="L45" s="324">
        <f t="shared" ref="L45:AF45" si="36">L90</f>
        <v>0</v>
      </c>
      <c r="M45" s="86">
        <f t="shared" si="36"/>
        <v>0</v>
      </c>
      <c r="N45" s="86">
        <f t="shared" si="36"/>
        <v>0</v>
      </c>
      <c r="O45" s="86">
        <f t="shared" si="36"/>
        <v>0</v>
      </c>
      <c r="P45" s="86">
        <f t="shared" si="36"/>
        <v>0</v>
      </c>
      <c r="Q45" s="86">
        <f t="shared" si="36"/>
        <v>0</v>
      </c>
      <c r="R45" s="86">
        <f t="shared" si="36"/>
        <v>0</v>
      </c>
      <c r="S45" s="86">
        <f t="shared" si="36"/>
        <v>0</v>
      </c>
      <c r="T45" s="86">
        <f t="shared" si="36"/>
        <v>0</v>
      </c>
      <c r="U45" s="324">
        <f t="shared" si="36"/>
        <v>0</v>
      </c>
      <c r="V45" s="324">
        <f t="shared" si="36"/>
        <v>0</v>
      </c>
      <c r="W45" s="86">
        <f t="shared" si="36"/>
        <v>0</v>
      </c>
      <c r="X45" s="86">
        <f t="shared" si="36"/>
        <v>0</v>
      </c>
      <c r="Y45" s="86">
        <f t="shared" si="36"/>
        <v>0</v>
      </c>
      <c r="Z45" s="86">
        <f t="shared" si="36"/>
        <v>0</v>
      </c>
      <c r="AA45" s="86">
        <f t="shared" si="36"/>
        <v>0</v>
      </c>
      <c r="AB45" s="86">
        <f t="shared" si="36"/>
        <v>0</v>
      </c>
      <c r="AC45" s="86">
        <f t="shared" si="36"/>
        <v>0</v>
      </c>
      <c r="AD45" s="86">
        <f t="shared" si="36"/>
        <v>0</v>
      </c>
      <c r="AE45" s="324">
        <f t="shared" si="36"/>
        <v>0</v>
      </c>
      <c r="AF45" s="324">
        <f t="shared" si="36"/>
        <v>0</v>
      </c>
      <c r="AG45" s="86">
        <f t="shared" si="14"/>
        <v>0</v>
      </c>
    </row>
    <row r="46" spans="1:33" x14ac:dyDescent="0.2">
      <c r="A46" s="6" t="str">
        <f>VLOOKUP(B46,by_src_allpol!$J$22:$K$55,2,FALSE)</f>
        <v>Y</v>
      </c>
      <c r="B46" s="6" t="str">
        <f t="shared" si="9"/>
        <v>Venting - initial completions</v>
      </c>
      <c r="C46" s="86">
        <f t="shared" si="12"/>
        <v>0</v>
      </c>
      <c r="D46" s="86">
        <f t="shared" si="12"/>
        <v>0</v>
      </c>
      <c r="E46" s="86">
        <f t="shared" si="12"/>
        <v>0</v>
      </c>
      <c r="F46" s="86">
        <f t="shared" si="12"/>
        <v>0</v>
      </c>
      <c r="G46" s="86">
        <f t="shared" si="12"/>
        <v>0</v>
      </c>
      <c r="H46" s="86">
        <f t="shared" si="12"/>
        <v>0</v>
      </c>
      <c r="I46" s="86">
        <f t="shared" si="12"/>
        <v>0</v>
      </c>
      <c r="J46" s="86">
        <f t="shared" si="12"/>
        <v>0</v>
      </c>
      <c r="K46" s="324">
        <f t="shared" ref="K46:AF46" si="37">K91</f>
        <v>0</v>
      </c>
      <c r="L46" s="324">
        <f t="shared" si="37"/>
        <v>0</v>
      </c>
      <c r="M46" s="86">
        <f t="shared" si="37"/>
        <v>0</v>
      </c>
      <c r="N46" s="86">
        <f t="shared" si="37"/>
        <v>0</v>
      </c>
      <c r="O46" s="86">
        <f t="shared" si="37"/>
        <v>0</v>
      </c>
      <c r="P46" s="86">
        <f t="shared" si="37"/>
        <v>0</v>
      </c>
      <c r="Q46" s="86">
        <f t="shared" si="37"/>
        <v>0</v>
      </c>
      <c r="R46" s="86">
        <f t="shared" si="37"/>
        <v>0</v>
      </c>
      <c r="S46" s="86">
        <f t="shared" si="37"/>
        <v>0</v>
      </c>
      <c r="T46" s="86">
        <f t="shared" si="37"/>
        <v>0</v>
      </c>
      <c r="U46" s="324">
        <f t="shared" si="37"/>
        <v>0</v>
      </c>
      <c r="V46" s="324">
        <f t="shared" si="37"/>
        <v>0</v>
      </c>
      <c r="W46" s="86">
        <f t="shared" si="37"/>
        <v>0</v>
      </c>
      <c r="X46" s="86">
        <f t="shared" si="37"/>
        <v>0</v>
      </c>
      <c r="Y46" s="86">
        <f t="shared" si="37"/>
        <v>0</v>
      </c>
      <c r="Z46" s="86">
        <f t="shared" si="37"/>
        <v>0</v>
      </c>
      <c r="AA46" s="86">
        <f t="shared" si="37"/>
        <v>0</v>
      </c>
      <c r="AB46" s="86">
        <f t="shared" si="37"/>
        <v>0</v>
      </c>
      <c r="AC46" s="86">
        <f t="shared" si="37"/>
        <v>0</v>
      </c>
      <c r="AD46" s="86">
        <f t="shared" si="37"/>
        <v>0</v>
      </c>
      <c r="AE46" s="324">
        <f t="shared" si="37"/>
        <v>0</v>
      </c>
      <c r="AF46" s="324">
        <f t="shared" si="37"/>
        <v>0</v>
      </c>
      <c r="AG46" s="86">
        <f t="shared" si="14"/>
        <v>0</v>
      </c>
    </row>
    <row r="47" spans="1:33" x14ac:dyDescent="0.2">
      <c r="A47" s="6" t="str">
        <f>VLOOKUP(B47,by_src_allpol!$J$22:$K$55,2,FALSE)</f>
        <v>Y</v>
      </c>
      <c r="B47" s="6" t="str">
        <f t="shared" si="9"/>
        <v>Venting - recompletions</v>
      </c>
      <c r="C47" s="86">
        <f t="shared" si="12"/>
        <v>0</v>
      </c>
      <c r="D47" s="86">
        <f t="shared" si="12"/>
        <v>0</v>
      </c>
      <c r="E47" s="86">
        <f t="shared" si="12"/>
        <v>0</v>
      </c>
      <c r="F47" s="86">
        <f t="shared" si="12"/>
        <v>0</v>
      </c>
      <c r="G47" s="86">
        <f t="shared" si="12"/>
        <v>0</v>
      </c>
      <c r="H47" s="86">
        <f t="shared" si="12"/>
        <v>0</v>
      </c>
      <c r="I47" s="86">
        <f t="shared" si="12"/>
        <v>0</v>
      </c>
      <c r="J47" s="86">
        <f t="shared" si="12"/>
        <v>0</v>
      </c>
      <c r="K47" s="324">
        <f t="shared" ref="K47:AF47" si="38">K92</f>
        <v>0</v>
      </c>
      <c r="L47" s="324">
        <f t="shared" si="38"/>
        <v>0</v>
      </c>
      <c r="M47" s="86">
        <f t="shared" si="38"/>
        <v>0</v>
      </c>
      <c r="N47" s="86">
        <f t="shared" si="38"/>
        <v>0</v>
      </c>
      <c r="O47" s="86">
        <f t="shared" si="38"/>
        <v>0</v>
      </c>
      <c r="P47" s="86">
        <f t="shared" si="38"/>
        <v>0</v>
      </c>
      <c r="Q47" s="86">
        <f t="shared" si="38"/>
        <v>0</v>
      </c>
      <c r="R47" s="86">
        <f t="shared" si="38"/>
        <v>0</v>
      </c>
      <c r="S47" s="86">
        <f t="shared" si="38"/>
        <v>0</v>
      </c>
      <c r="T47" s="86">
        <f t="shared" si="38"/>
        <v>0</v>
      </c>
      <c r="U47" s="324">
        <f t="shared" si="38"/>
        <v>0</v>
      </c>
      <c r="V47" s="324">
        <f t="shared" si="38"/>
        <v>0</v>
      </c>
      <c r="W47" s="86">
        <f t="shared" si="38"/>
        <v>0</v>
      </c>
      <c r="X47" s="86">
        <f t="shared" si="38"/>
        <v>0</v>
      </c>
      <c r="Y47" s="86">
        <f t="shared" si="38"/>
        <v>0</v>
      </c>
      <c r="Z47" s="86">
        <f t="shared" si="38"/>
        <v>0</v>
      </c>
      <c r="AA47" s="86">
        <f t="shared" si="38"/>
        <v>0</v>
      </c>
      <c r="AB47" s="86">
        <f t="shared" si="38"/>
        <v>0</v>
      </c>
      <c r="AC47" s="86">
        <f t="shared" si="38"/>
        <v>0</v>
      </c>
      <c r="AD47" s="86">
        <f t="shared" si="38"/>
        <v>0</v>
      </c>
      <c r="AE47" s="324">
        <f t="shared" si="38"/>
        <v>0</v>
      </c>
      <c r="AF47" s="324">
        <f t="shared" si="38"/>
        <v>0</v>
      </c>
      <c r="AG47" s="86">
        <f t="shared" si="14"/>
        <v>0</v>
      </c>
    </row>
    <row r="48" spans="1:33" x14ac:dyDescent="0.2">
      <c r="A48" s="6" t="str">
        <f>VLOOKUP(B48,by_src_allpol!$J$22:$K$55,2,FALSE)</f>
        <v>N</v>
      </c>
      <c r="B48" s="6" t="str">
        <f t="shared" si="9"/>
        <v>Workover rigs</v>
      </c>
      <c r="C48" s="86">
        <f t="shared" si="12"/>
        <v>310.7964491301405</v>
      </c>
      <c r="D48" s="86">
        <f t="shared" si="12"/>
        <v>23.08144956725787</v>
      </c>
      <c r="E48" s="86">
        <f t="shared" si="12"/>
        <v>10.517571871448295</v>
      </c>
      <c r="F48" s="86">
        <f t="shared" si="12"/>
        <v>77.803627902596588</v>
      </c>
      <c r="G48" s="86">
        <f t="shared" si="12"/>
        <v>43.808547272078563</v>
      </c>
      <c r="H48" s="86">
        <f t="shared" si="12"/>
        <v>6.1389174730838381</v>
      </c>
      <c r="I48" s="86">
        <f t="shared" si="12"/>
        <v>64.777681149673185</v>
      </c>
      <c r="J48" s="86">
        <f t="shared" si="12"/>
        <v>27.790153292132214</v>
      </c>
      <c r="K48" s="324">
        <f t="shared" ref="K48:AF48" si="39">K93</f>
        <v>20.859117435424654</v>
      </c>
      <c r="L48" s="324">
        <f t="shared" si="39"/>
        <v>1.2761907291715504</v>
      </c>
      <c r="M48" s="86">
        <f t="shared" si="39"/>
        <v>0</v>
      </c>
      <c r="N48" s="86">
        <f t="shared" si="39"/>
        <v>0</v>
      </c>
      <c r="O48" s="86">
        <f t="shared" si="39"/>
        <v>0</v>
      </c>
      <c r="P48" s="86">
        <f t="shared" si="39"/>
        <v>0</v>
      </c>
      <c r="Q48" s="86">
        <f t="shared" si="39"/>
        <v>0</v>
      </c>
      <c r="R48" s="86">
        <f t="shared" si="39"/>
        <v>0</v>
      </c>
      <c r="S48" s="86">
        <f t="shared" si="39"/>
        <v>0</v>
      </c>
      <c r="T48" s="86">
        <f t="shared" si="39"/>
        <v>0</v>
      </c>
      <c r="U48" s="324">
        <f t="shared" si="39"/>
        <v>1.1661742870015892</v>
      </c>
      <c r="V48" s="324">
        <f t="shared" si="39"/>
        <v>0</v>
      </c>
      <c r="W48" s="86">
        <f t="shared" si="39"/>
        <v>310.7964491301405</v>
      </c>
      <c r="X48" s="86">
        <f t="shared" si="39"/>
        <v>23.08144956725787</v>
      </c>
      <c r="Y48" s="86">
        <f t="shared" si="39"/>
        <v>10.517571871448295</v>
      </c>
      <c r="Z48" s="86">
        <f t="shared" si="39"/>
        <v>77.803627902596588</v>
      </c>
      <c r="AA48" s="86">
        <f t="shared" si="39"/>
        <v>43.808547272078563</v>
      </c>
      <c r="AB48" s="86">
        <f t="shared" si="39"/>
        <v>6.1389174730838381</v>
      </c>
      <c r="AC48" s="86">
        <f t="shared" si="39"/>
        <v>64.777681149673185</v>
      </c>
      <c r="AD48" s="86">
        <f t="shared" si="39"/>
        <v>27.790153292132214</v>
      </c>
      <c r="AE48" s="324">
        <f t="shared" si="39"/>
        <v>19.692943148423065</v>
      </c>
      <c r="AF48" s="324">
        <f t="shared" si="39"/>
        <v>1.2761907291715504</v>
      </c>
      <c r="AG48" s="86">
        <f t="shared" si="14"/>
        <v>586.84970582300718</v>
      </c>
    </row>
    <row r="49" spans="1:33" x14ac:dyDescent="0.2">
      <c r="A49" s="6" t="str">
        <f>VLOOKUP(B49,by_src_allpol!$J$22:$K$55,2,FALSE)</f>
        <v>N</v>
      </c>
      <c r="B49" s="6" t="str">
        <f t="shared" si="9"/>
        <v>Other Not Classified</v>
      </c>
      <c r="C49" s="86">
        <f t="shared" si="12"/>
        <v>0.6</v>
      </c>
      <c r="D49" s="86">
        <f t="shared" si="12"/>
        <v>1.06</v>
      </c>
      <c r="E49" s="86">
        <f t="shared" si="12"/>
        <v>0</v>
      </c>
      <c r="F49" s="86">
        <f t="shared" si="12"/>
        <v>0</v>
      </c>
      <c r="G49" s="86">
        <f t="shared" si="12"/>
        <v>0.7</v>
      </c>
      <c r="H49" s="86">
        <f t="shared" si="12"/>
        <v>0</v>
      </c>
      <c r="I49" s="86">
        <f t="shared" si="12"/>
        <v>0.1</v>
      </c>
      <c r="J49" s="86">
        <f t="shared" si="12"/>
        <v>0</v>
      </c>
      <c r="K49" s="324">
        <f t="shared" ref="K49:AF49" si="40">K94</f>
        <v>0</v>
      </c>
      <c r="L49" s="324">
        <f t="shared" si="40"/>
        <v>0</v>
      </c>
      <c r="M49" s="86">
        <f t="shared" si="40"/>
        <v>0</v>
      </c>
      <c r="N49" s="86">
        <f t="shared" si="40"/>
        <v>0</v>
      </c>
      <c r="O49" s="86">
        <f t="shared" si="40"/>
        <v>0</v>
      </c>
      <c r="P49" s="86">
        <f t="shared" si="40"/>
        <v>0</v>
      </c>
      <c r="Q49" s="86">
        <f t="shared" si="40"/>
        <v>0</v>
      </c>
      <c r="R49" s="86">
        <f t="shared" si="40"/>
        <v>0</v>
      </c>
      <c r="S49" s="86">
        <f t="shared" si="40"/>
        <v>0</v>
      </c>
      <c r="T49" s="86">
        <f t="shared" si="40"/>
        <v>0</v>
      </c>
      <c r="U49" s="324">
        <f t="shared" si="40"/>
        <v>0</v>
      </c>
      <c r="V49" s="324">
        <f t="shared" si="40"/>
        <v>0</v>
      </c>
      <c r="W49" s="86">
        <f t="shared" si="40"/>
        <v>0.6</v>
      </c>
      <c r="X49" s="86">
        <f t="shared" si="40"/>
        <v>1.06</v>
      </c>
      <c r="Y49" s="86">
        <f t="shared" si="40"/>
        <v>0</v>
      </c>
      <c r="Z49" s="86">
        <f t="shared" si="40"/>
        <v>0</v>
      </c>
      <c r="AA49" s="86">
        <f t="shared" si="40"/>
        <v>0.7</v>
      </c>
      <c r="AB49" s="86">
        <f t="shared" si="40"/>
        <v>0</v>
      </c>
      <c r="AC49" s="86">
        <f t="shared" si="40"/>
        <v>0.1</v>
      </c>
      <c r="AD49" s="86">
        <f t="shared" si="40"/>
        <v>0</v>
      </c>
      <c r="AE49" s="324">
        <f t="shared" si="40"/>
        <v>0</v>
      </c>
      <c r="AF49" s="324">
        <f t="shared" si="40"/>
        <v>0</v>
      </c>
      <c r="AG49" s="86">
        <f t="shared" si="14"/>
        <v>2.4600000000000004</v>
      </c>
    </row>
    <row r="50" spans="1:33" x14ac:dyDescent="0.2">
      <c r="A50" s="6" t="str">
        <f>VLOOKUP(B50,by_src_allpol!$J$22:$K$55,2,FALSE)</f>
        <v>N</v>
      </c>
      <c r="B50" s="6" t="str">
        <f t="shared" si="9"/>
        <v>Flares</v>
      </c>
      <c r="C50" s="86">
        <f t="shared" si="12"/>
        <v>0.3</v>
      </c>
      <c r="D50" s="86">
        <f t="shared" si="12"/>
        <v>5</v>
      </c>
      <c r="E50" s="86">
        <f t="shared" si="12"/>
        <v>0</v>
      </c>
      <c r="F50" s="86">
        <f t="shared" si="12"/>
        <v>1.2</v>
      </c>
      <c r="G50" s="86">
        <f t="shared" si="12"/>
        <v>7.6</v>
      </c>
      <c r="H50" s="86">
        <f t="shared" si="12"/>
        <v>0</v>
      </c>
      <c r="I50" s="86">
        <f t="shared" si="12"/>
        <v>12.5</v>
      </c>
      <c r="J50" s="86">
        <f t="shared" si="12"/>
        <v>0</v>
      </c>
      <c r="K50" s="324">
        <f t="shared" ref="K50:AF50" si="41">K95</f>
        <v>0</v>
      </c>
      <c r="L50" s="324">
        <f t="shared" si="41"/>
        <v>0</v>
      </c>
      <c r="M50" s="86">
        <f t="shared" si="41"/>
        <v>0</v>
      </c>
      <c r="N50" s="86">
        <f t="shared" si="41"/>
        <v>0</v>
      </c>
      <c r="O50" s="86">
        <f t="shared" si="41"/>
        <v>0</v>
      </c>
      <c r="P50" s="86">
        <f t="shared" si="41"/>
        <v>0</v>
      </c>
      <c r="Q50" s="86">
        <f t="shared" si="41"/>
        <v>0</v>
      </c>
      <c r="R50" s="86">
        <f t="shared" si="41"/>
        <v>0</v>
      </c>
      <c r="S50" s="86">
        <f t="shared" si="41"/>
        <v>0</v>
      </c>
      <c r="T50" s="86">
        <f t="shared" si="41"/>
        <v>0</v>
      </c>
      <c r="U50" s="324">
        <f t="shared" si="41"/>
        <v>0</v>
      </c>
      <c r="V50" s="324">
        <f t="shared" si="41"/>
        <v>0</v>
      </c>
      <c r="W50" s="86">
        <f t="shared" si="41"/>
        <v>0.3</v>
      </c>
      <c r="X50" s="86">
        <f t="shared" si="41"/>
        <v>5</v>
      </c>
      <c r="Y50" s="86">
        <f t="shared" si="41"/>
        <v>0</v>
      </c>
      <c r="Z50" s="86">
        <f t="shared" si="41"/>
        <v>1.2</v>
      </c>
      <c r="AA50" s="86">
        <f t="shared" si="41"/>
        <v>7.6</v>
      </c>
      <c r="AB50" s="86">
        <f t="shared" si="41"/>
        <v>0</v>
      </c>
      <c r="AC50" s="86">
        <f t="shared" si="41"/>
        <v>12.5</v>
      </c>
      <c r="AD50" s="86">
        <f t="shared" si="41"/>
        <v>0</v>
      </c>
      <c r="AE50" s="324">
        <f t="shared" si="41"/>
        <v>0</v>
      </c>
      <c r="AF50" s="324">
        <f t="shared" si="41"/>
        <v>0</v>
      </c>
      <c r="AG50" s="86">
        <f t="shared" si="14"/>
        <v>26.6</v>
      </c>
    </row>
    <row r="51" spans="1:33" x14ac:dyDescent="0.2">
      <c r="A51" s="6" t="str">
        <f>VLOOKUP(B51,by_src_allpol!$J$22:$K$55,2,FALSE)</f>
        <v>N</v>
      </c>
      <c r="B51" s="6" t="str">
        <f t="shared" si="9"/>
        <v>Amine Unit</v>
      </c>
      <c r="C51" s="86">
        <f t="shared" si="12"/>
        <v>15</v>
      </c>
      <c r="D51" s="86">
        <f t="shared" si="12"/>
        <v>38.404074565892728</v>
      </c>
      <c r="E51" s="86">
        <f t="shared" si="12"/>
        <v>0</v>
      </c>
      <c r="F51" s="86">
        <f t="shared" si="12"/>
        <v>0</v>
      </c>
      <c r="G51" s="86">
        <f t="shared" si="12"/>
        <v>0</v>
      </c>
      <c r="H51" s="86">
        <f t="shared" si="12"/>
        <v>0</v>
      </c>
      <c r="I51" s="86">
        <f t="shared" si="12"/>
        <v>0</v>
      </c>
      <c r="J51" s="86">
        <f t="shared" si="12"/>
        <v>0</v>
      </c>
      <c r="K51" s="324">
        <f t="shared" ref="K51:AF51" si="42">K96</f>
        <v>0</v>
      </c>
      <c r="L51" s="324">
        <f t="shared" si="42"/>
        <v>0</v>
      </c>
      <c r="M51" s="86">
        <f t="shared" si="42"/>
        <v>0</v>
      </c>
      <c r="N51" s="86">
        <f t="shared" si="42"/>
        <v>0</v>
      </c>
      <c r="O51" s="86">
        <f t="shared" si="42"/>
        <v>0</v>
      </c>
      <c r="P51" s="86">
        <f t="shared" si="42"/>
        <v>0</v>
      </c>
      <c r="Q51" s="86">
        <f t="shared" si="42"/>
        <v>0</v>
      </c>
      <c r="R51" s="86">
        <f t="shared" si="42"/>
        <v>0</v>
      </c>
      <c r="S51" s="86">
        <f t="shared" si="42"/>
        <v>0</v>
      </c>
      <c r="T51" s="86">
        <f t="shared" si="42"/>
        <v>0</v>
      </c>
      <c r="U51" s="324">
        <f t="shared" si="42"/>
        <v>0</v>
      </c>
      <c r="V51" s="324">
        <f t="shared" si="42"/>
        <v>0</v>
      </c>
      <c r="W51" s="86">
        <f t="shared" si="42"/>
        <v>15</v>
      </c>
      <c r="X51" s="86">
        <f t="shared" si="42"/>
        <v>38.404074565892728</v>
      </c>
      <c r="Y51" s="86">
        <f t="shared" si="42"/>
        <v>0</v>
      </c>
      <c r="Z51" s="86">
        <f t="shared" si="42"/>
        <v>0</v>
      </c>
      <c r="AA51" s="86">
        <f t="shared" si="42"/>
        <v>0</v>
      </c>
      <c r="AB51" s="86">
        <f t="shared" si="42"/>
        <v>0</v>
      </c>
      <c r="AC51" s="86">
        <f t="shared" si="42"/>
        <v>0</v>
      </c>
      <c r="AD51" s="86">
        <f t="shared" si="42"/>
        <v>0</v>
      </c>
      <c r="AE51" s="324">
        <f t="shared" si="42"/>
        <v>0</v>
      </c>
      <c r="AF51" s="324">
        <f t="shared" si="42"/>
        <v>0</v>
      </c>
      <c r="AG51" s="86">
        <f t="shared" si="14"/>
        <v>53.404074565892728</v>
      </c>
    </row>
    <row r="52" spans="1:33" x14ac:dyDescent="0.2">
      <c r="B52" s="6" t="s">
        <v>15176</v>
      </c>
      <c r="C52" s="87">
        <f t="shared" ref="C52:AG52" si="43">SUM(C22:C51)</f>
        <v>16089.021407545824</v>
      </c>
      <c r="D52" s="87">
        <f t="shared" si="43"/>
        <v>2320.4616609275249</v>
      </c>
      <c r="E52" s="87">
        <f t="shared" si="43"/>
        <v>131.22969766088349</v>
      </c>
      <c r="F52" s="87">
        <f t="shared" si="43"/>
        <v>6160.051554815871</v>
      </c>
      <c r="G52" s="87">
        <f t="shared" si="43"/>
        <v>1734.0012798259338</v>
      </c>
      <c r="H52" s="87">
        <f t="shared" si="43"/>
        <v>143.76562615495823</v>
      </c>
      <c r="I52" s="87">
        <f t="shared" si="43"/>
        <v>4091.4788107387735</v>
      </c>
      <c r="J52" s="87">
        <f t="shared" si="43"/>
        <v>359.09603493910646</v>
      </c>
      <c r="K52" s="325">
        <f t="shared" si="43"/>
        <v>598.99267020110119</v>
      </c>
      <c r="L52" s="325">
        <f t="shared" si="43"/>
        <v>19.001821088426514</v>
      </c>
      <c r="M52" s="87">
        <f t="shared" si="43"/>
        <v>0</v>
      </c>
      <c r="N52" s="87">
        <f t="shared" si="43"/>
        <v>0</v>
      </c>
      <c r="O52" s="87">
        <f t="shared" si="43"/>
        <v>0</v>
      </c>
      <c r="P52" s="87">
        <f t="shared" si="43"/>
        <v>0.3364907555172485</v>
      </c>
      <c r="Q52" s="87">
        <f t="shared" si="43"/>
        <v>0</v>
      </c>
      <c r="R52" s="87">
        <f t="shared" si="43"/>
        <v>0</v>
      </c>
      <c r="S52" s="87">
        <f t="shared" si="43"/>
        <v>0</v>
      </c>
      <c r="T52" s="87">
        <f t="shared" si="43"/>
        <v>0</v>
      </c>
      <c r="U52" s="325">
        <f t="shared" si="43"/>
        <v>227.91478093134384</v>
      </c>
      <c r="V52" s="325">
        <f t="shared" si="43"/>
        <v>0</v>
      </c>
      <c r="W52" s="87">
        <f t="shared" si="43"/>
        <v>16089.021407545824</v>
      </c>
      <c r="X52" s="87">
        <f t="shared" si="43"/>
        <v>2320.4616609275249</v>
      </c>
      <c r="Y52" s="87">
        <f t="shared" si="43"/>
        <v>131.22969766088349</v>
      </c>
      <c r="Z52" s="87">
        <f t="shared" si="43"/>
        <v>6159.7150640603541</v>
      </c>
      <c r="AA52" s="87">
        <f t="shared" si="43"/>
        <v>1734.0012798259338</v>
      </c>
      <c r="AB52" s="87">
        <f t="shared" si="43"/>
        <v>143.76562615495823</v>
      </c>
      <c r="AC52" s="87">
        <f t="shared" si="43"/>
        <v>4091.4788107387735</v>
      </c>
      <c r="AD52" s="87">
        <f t="shared" si="43"/>
        <v>359.09603493910646</v>
      </c>
      <c r="AE52" s="325">
        <f t="shared" si="43"/>
        <v>371.07788926975746</v>
      </c>
      <c r="AF52" s="325">
        <f t="shared" si="43"/>
        <v>19.001821088426514</v>
      </c>
      <c r="AG52" s="87">
        <f t="shared" si="43"/>
        <v>31647.100563898395</v>
      </c>
    </row>
    <row r="53" spans="1:33" x14ac:dyDescent="0.2">
      <c r="C53" s="86"/>
      <c r="D53" s="86"/>
      <c r="E53" s="86"/>
      <c r="F53" s="6"/>
      <c r="G53" s="6"/>
      <c r="H53" s="6"/>
      <c r="I53" s="6"/>
      <c r="J53" s="6"/>
    </row>
    <row r="54" spans="1:33" x14ac:dyDescent="0.2">
      <c r="C54" s="86"/>
      <c r="D54" s="86"/>
      <c r="E54" s="86"/>
      <c r="F54" s="6"/>
      <c r="G54" s="6"/>
      <c r="H54" s="6"/>
      <c r="I54" s="6"/>
      <c r="J54" s="6"/>
    </row>
    <row r="55" spans="1:33" x14ac:dyDescent="0.2">
      <c r="C55" s="86"/>
      <c r="D55" s="86"/>
      <c r="E55" s="86"/>
      <c r="F55" s="6"/>
      <c r="G55" s="6"/>
      <c r="H55" s="6"/>
      <c r="I55" s="6"/>
      <c r="J55" s="6"/>
    </row>
    <row r="56" spans="1:33" x14ac:dyDescent="0.2">
      <c r="C56" s="86"/>
      <c r="D56" s="86"/>
      <c r="E56" s="86"/>
      <c r="F56" s="6"/>
      <c r="G56" s="6"/>
      <c r="H56" s="6"/>
      <c r="I56" s="6"/>
      <c r="J56" s="6"/>
    </row>
    <row r="57" spans="1:33" x14ac:dyDescent="0.2">
      <c r="C57" s="86"/>
      <c r="D57" s="86"/>
      <c r="E57" s="86"/>
      <c r="F57" s="6"/>
      <c r="G57" s="6"/>
      <c r="H57" s="6"/>
      <c r="I57" s="6"/>
      <c r="J57" s="6"/>
    </row>
    <row r="58" spans="1:33" x14ac:dyDescent="0.2">
      <c r="C58" s="86"/>
      <c r="D58" s="86"/>
      <c r="E58" s="86"/>
      <c r="F58" s="6"/>
      <c r="G58" s="6"/>
      <c r="H58" s="6"/>
      <c r="I58" s="6"/>
      <c r="J58" s="6"/>
    </row>
    <row r="59" spans="1:33" x14ac:dyDescent="0.2">
      <c r="F59" s="6"/>
      <c r="G59" s="6"/>
      <c r="H59" s="6"/>
      <c r="I59" s="6"/>
      <c r="J59" s="6"/>
    </row>
    <row r="60" spans="1:33" x14ac:dyDescent="0.2">
      <c r="F60" s="6"/>
      <c r="G60" s="6"/>
      <c r="H60" s="6"/>
      <c r="I60" s="6"/>
      <c r="J60" s="6"/>
    </row>
    <row r="61" spans="1:33" x14ac:dyDescent="0.2">
      <c r="F61" s="6"/>
      <c r="G61" s="6"/>
      <c r="H61" s="6"/>
      <c r="I61" s="6"/>
      <c r="J61" s="6"/>
    </row>
    <row r="62" spans="1:33" x14ac:dyDescent="0.2">
      <c r="F62" s="6"/>
      <c r="G62" s="6"/>
      <c r="H62" s="6"/>
      <c r="I62" s="6"/>
      <c r="J62" s="6"/>
    </row>
    <row r="65" spans="2:34" x14ac:dyDescent="0.2">
      <c r="B65" s="88" t="s">
        <v>9198</v>
      </c>
      <c r="C65" s="330" t="s">
        <v>16716</v>
      </c>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2"/>
      <c r="AH65"/>
    </row>
    <row r="66" spans="2:34" x14ac:dyDescent="0.2">
      <c r="B66" s="88" t="s">
        <v>20273</v>
      </c>
      <c r="C66" s="330">
        <v>56005</v>
      </c>
      <c r="D66" s="333">
        <v>56009</v>
      </c>
      <c r="E66" s="333">
        <v>56011</v>
      </c>
      <c r="F66" s="333">
        <v>56019</v>
      </c>
      <c r="G66" s="333">
        <v>56025</v>
      </c>
      <c r="H66" s="333">
        <v>56027</v>
      </c>
      <c r="I66" s="333">
        <v>56033</v>
      </c>
      <c r="J66" s="333">
        <v>56045</v>
      </c>
      <c r="K66" s="333">
        <v>30003</v>
      </c>
      <c r="L66" s="333">
        <v>30075</v>
      </c>
      <c r="M66" s="333" t="s">
        <v>758</v>
      </c>
      <c r="N66" s="333" t="s">
        <v>759</v>
      </c>
      <c r="O66" s="333" t="s">
        <v>760</v>
      </c>
      <c r="P66" s="333" t="s">
        <v>761</v>
      </c>
      <c r="Q66" s="333" t="s">
        <v>762</v>
      </c>
      <c r="R66" s="333" t="s">
        <v>763</v>
      </c>
      <c r="S66" s="333" t="s">
        <v>764</v>
      </c>
      <c r="T66" s="333" t="s">
        <v>765</v>
      </c>
      <c r="U66" s="333" t="s">
        <v>756</v>
      </c>
      <c r="V66" s="333" t="s">
        <v>757</v>
      </c>
      <c r="W66" s="333" t="s">
        <v>768</v>
      </c>
      <c r="X66" s="333" t="s">
        <v>769</v>
      </c>
      <c r="Y66" s="333" t="s">
        <v>770</v>
      </c>
      <c r="Z66" s="333" t="s">
        <v>771</v>
      </c>
      <c r="AA66" s="333" t="s">
        <v>772</v>
      </c>
      <c r="AB66" s="333" t="s">
        <v>773</v>
      </c>
      <c r="AC66" s="333" t="s">
        <v>774</v>
      </c>
      <c r="AD66" s="333" t="s">
        <v>775</v>
      </c>
      <c r="AE66" s="333" t="s">
        <v>766</v>
      </c>
      <c r="AF66" s="333" t="s">
        <v>767</v>
      </c>
      <c r="AG66" s="334" t="s">
        <v>9200</v>
      </c>
      <c r="AH66"/>
    </row>
    <row r="67" spans="2:34" x14ac:dyDescent="0.2">
      <c r="B67" s="88" t="s">
        <v>10053</v>
      </c>
      <c r="C67" s="335">
        <v>125.34579732270943</v>
      </c>
      <c r="D67" s="336">
        <v>29.306900183847812</v>
      </c>
      <c r="E67" s="336">
        <v>25.731756195147764</v>
      </c>
      <c r="F67" s="336">
        <v>17.316286994745528</v>
      </c>
      <c r="G67" s="336">
        <v>75.61467198906648</v>
      </c>
      <c r="H67" s="336">
        <v>8.7755868388228393</v>
      </c>
      <c r="I67" s="336">
        <v>0.43563028926464659</v>
      </c>
      <c r="J67" s="336">
        <v>15.364554476285219</v>
      </c>
      <c r="K67" s="336">
        <v>1.0029698767589557</v>
      </c>
      <c r="L67" s="336">
        <v>7.2086950829279743</v>
      </c>
      <c r="M67" s="336">
        <v>0</v>
      </c>
      <c r="N67" s="336">
        <v>0</v>
      </c>
      <c r="O67" s="336">
        <v>0</v>
      </c>
      <c r="P67" s="336">
        <v>0</v>
      </c>
      <c r="Q67" s="336">
        <v>0</v>
      </c>
      <c r="R67" s="336">
        <v>0</v>
      </c>
      <c r="S67" s="336">
        <v>0</v>
      </c>
      <c r="T67" s="336">
        <v>0</v>
      </c>
      <c r="U67" s="336">
        <v>1.0029698767589557</v>
      </c>
      <c r="V67" s="336">
        <v>0</v>
      </c>
      <c r="W67" s="336">
        <v>125.34579732270943</v>
      </c>
      <c r="X67" s="336">
        <v>29.306900183847812</v>
      </c>
      <c r="Y67" s="336">
        <v>25.731756195147764</v>
      </c>
      <c r="Z67" s="336">
        <v>17.316286994745528</v>
      </c>
      <c r="AA67" s="336">
        <v>75.61467198906648</v>
      </c>
      <c r="AB67" s="336">
        <v>8.7755868388228393</v>
      </c>
      <c r="AC67" s="336">
        <v>0.43563028926464659</v>
      </c>
      <c r="AD67" s="336">
        <v>15.364554476285219</v>
      </c>
      <c r="AE67" s="336">
        <v>0</v>
      </c>
      <c r="AF67" s="336">
        <v>7.2086950829279743</v>
      </c>
      <c r="AG67" s="337">
        <v>612.2056984991533</v>
      </c>
      <c r="AH67"/>
    </row>
    <row r="68" spans="2:34" x14ac:dyDescent="0.2">
      <c r="B68" s="75" t="s">
        <v>16742</v>
      </c>
      <c r="C68" s="338">
        <v>13026.83460153681</v>
      </c>
      <c r="D68" s="339">
        <v>1972.0707892633582</v>
      </c>
      <c r="E68" s="339">
        <v>0.41955197823269386</v>
      </c>
      <c r="F68" s="339">
        <v>5174.006785859312</v>
      </c>
      <c r="G68" s="339">
        <v>1221.4170342554271</v>
      </c>
      <c r="H68" s="339">
        <v>75.037704048890333</v>
      </c>
      <c r="I68" s="339">
        <v>3461.8238389689077</v>
      </c>
      <c r="J68" s="339">
        <v>94.17935113624425</v>
      </c>
      <c r="K68" s="339">
        <v>184.26155918177136</v>
      </c>
      <c r="L68" s="339">
        <v>0.60987385897076374</v>
      </c>
      <c r="M68" s="339">
        <v>0</v>
      </c>
      <c r="N68" s="339">
        <v>0</v>
      </c>
      <c r="O68" s="339">
        <v>0</v>
      </c>
      <c r="P68" s="339">
        <v>0</v>
      </c>
      <c r="Q68" s="339">
        <v>0</v>
      </c>
      <c r="R68" s="339">
        <v>0</v>
      </c>
      <c r="S68" s="339">
        <v>0</v>
      </c>
      <c r="T68" s="339">
        <v>0</v>
      </c>
      <c r="U68" s="339">
        <v>0.40669535008704988</v>
      </c>
      <c r="V68" s="339">
        <v>0</v>
      </c>
      <c r="W68" s="339">
        <v>13026.83460153681</v>
      </c>
      <c r="X68" s="339">
        <v>1972.0707892633582</v>
      </c>
      <c r="Y68" s="339">
        <v>0.41955197823269386</v>
      </c>
      <c r="Z68" s="339">
        <v>5174.006785859312</v>
      </c>
      <c r="AA68" s="339">
        <v>1221.4170342554271</v>
      </c>
      <c r="AB68" s="339">
        <v>75.037704048890333</v>
      </c>
      <c r="AC68" s="339">
        <v>3461.8238389689077</v>
      </c>
      <c r="AD68" s="339">
        <v>94.17935113624425</v>
      </c>
      <c r="AE68" s="339">
        <v>183.85486383168433</v>
      </c>
      <c r="AF68" s="339">
        <v>0.60987385897076374</v>
      </c>
      <c r="AG68" s="340">
        <v>50421.322180175841</v>
      </c>
      <c r="AH68"/>
    </row>
    <row r="69" spans="2:34" x14ac:dyDescent="0.2">
      <c r="B69" s="75" t="s">
        <v>15171</v>
      </c>
      <c r="C69" s="338">
        <v>4</v>
      </c>
      <c r="D69" s="339">
        <v>0</v>
      </c>
      <c r="E69" s="339">
        <v>0</v>
      </c>
      <c r="F69" s="339">
        <v>0</v>
      </c>
      <c r="G69" s="339">
        <v>0</v>
      </c>
      <c r="H69" s="339">
        <v>0</v>
      </c>
      <c r="I69" s="339">
        <v>0</v>
      </c>
      <c r="J69" s="339">
        <v>0</v>
      </c>
      <c r="K69" s="339">
        <v>0</v>
      </c>
      <c r="L69" s="339">
        <v>0</v>
      </c>
      <c r="M69" s="339">
        <v>0</v>
      </c>
      <c r="N69" s="339">
        <v>0</v>
      </c>
      <c r="O69" s="339">
        <v>0</v>
      </c>
      <c r="P69" s="339">
        <v>0</v>
      </c>
      <c r="Q69" s="339">
        <v>0</v>
      </c>
      <c r="R69" s="339">
        <v>0</v>
      </c>
      <c r="S69" s="339">
        <v>0</v>
      </c>
      <c r="T69" s="339">
        <v>0</v>
      </c>
      <c r="U69" s="339">
        <v>0</v>
      </c>
      <c r="V69" s="339">
        <v>0</v>
      </c>
      <c r="W69" s="339">
        <v>4</v>
      </c>
      <c r="X69" s="339">
        <v>0</v>
      </c>
      <c r="Y69" s="339">
        <v>0</v>
      </c>
      <c r="Z69" s="339">
        <v>0</v>
      </c>
      <c r="AA69" s="339">
        <v>0</v>
      </c>
      <c r="AB69" s="339">
        <v>0</v>
      </c>
      <c r="AC69" s="339">
        <v>0</v>
      </c>
      <c r="AD69" s="339">
        <v>0</v>
      </c>
      <c r="AE69" s="339">
        <v>0</v>
      </c>
      <c r="AF69" s="339">
        <v>0</v>
      </c>
      <c r="AG69" s="340">
        <v>8</v>
      </c>
      <c r="AH69"/>
    </row>
    <row r="70" spans="2:34" x14ac:dyDescent="0.2">
      <c r="B70" s="75" t="s">
        <v>16718</v>
      </c>
      <c r="C70" s="338">
        <v>1.6301708393001642</v>
      </c>
      <c r="D70" s="339">
        <v>1.8904057923676276</v>
      </c>
      <c r="E70" s="339">
        <v>0.27540657479214248</v>
      </c>
      <c r="F70" s="339">
        <v>9.6835259424899622E-2</v>
      </c>
      <c r="G70" s="339">
        <v>1.7925325381389712</v>
      </c>
      <c r="H70" s="339">
        <v>0</v>
      </c>
      <c r="I70" s="339">
        <v>0</v>
      </c>
      <c r="J70" s="339">
        <v>6.7650707849502972E-2</v>
      </c>
      <c r="K70" s="339">
        <v>0</v>
      </c>
      <c r="L70" s="339">
        <v>0</v>
      </c>
      <c r="M70" s="339">
        <v>0</v>
      </c>
      <c r="N70" s="339">
        <v>0</v>
      </c>
      <c r="O70" s="339">
        <v>0</v>
      </c>
      <c r="P70" s="339">
        <v>0</v>
      </c>
      <c r="Q70" s="339">
        <v>0</v>
      </c>
      <c r="R70" s="339">
        <v>0</v>
      </c>
      <c r="S70" s="339">
        <v>0</v>
      </c>
      <c r="T70" s="339">
        <v>0</v>
      </c>
      <c r="U70" s="339">
        <v>0</v>
      </c>
      <c r="V70" s="339">
        <v>0</v>
      </c>
      <c r="W70" s="339">
        <v>1.6301708393001642</v>
      </c>
      <c r="X70" s="339">
        <v>1.8904057923676276</v>
      </c>
      <c r="Y70" s="339">
        <v>0.27540657479214248</v>
      </c>
      <c r="Z70" s="339">
        <v>9.6835259424899622E-2</v>
      </c>
      <c r="AA70" s="339">
        <v>1.7925325381389712</v>
      </c>
      <c r="AB70" s="339">
        <v>0</v>
      </c>
      <c r="AC70" s="339">
        <v>0</v>
      </c>
      <c r="AD70" s="339">
        <v>6.7650707849502972E-2</v>
      </c>
      <c r="AE70" s="339">
        <v>0</v>
      </c>
      <c r="AF70" s="339">
        <v>0</v>
      </c>
      <c r="AG70" s="340">
        <v>11.506003423746616</v>
      </c>
      <c r="AH70"/>
    </row>
    <row r="71" spans="2:34" x14ac:dyDescent="0.2">
      <c r="B71" s="75" t="s">
        <v>15164</v>
      </c>
      <c r="C71" s="338">
        <v>18.000398209226876</v>
      </c>
      <c r="D71" s="339">
        <v>5.3260338515208927</v>
      </c>
      <c r="E71" s="339">
        <v>1.1459869070855968E-2</v>
      </c>
      <c r="F71" s="339">
        <v>19.582537865428911</v>
      </c>
      <c r="G71" s="339">
        <v>8.4814009042042322</v>
      </c>
      <c r="H71" s="339">
        <v>0.76389122652688779</v>
      </c>
      <c r="I71" s="339">
        <v>2.0056977512847043</v>
      </c>
      <c r="J71" s="339">
        <v>0.50591943403819073</v>
      </c>
      <c r="K71" s="339">
        <v>0.23560687112973089</v>
      </c>
      <c r="L71" s="339">
        <v>1.6658423595052905E-2</v>
      </c>
      <c r="M71" s="339">
        <v>0</v>
      </c>
      <c r="N71" s="339">
        <v>0</v>
      </c>
      <c r="O71" s="339">
        <v>0</v>
      </c>
      <c r="P71" s="339">
        <v>0</v>
      </c>
      <c r="Q71" s="339">
        <v>0</v>
      </c>
      <c r="R71" s="339">
        <v>0</v>
      </c>
      <c r="S71" s="339">
        <v>0</v>
      </c>
      <c r="T71" s="339">
        <v>0</v>
      </c>
      <c r="U71" s="339">
        <v>1.1108696193868492E-2</v>
      </c>
      <c r="V71" s="339">
        <v>0</v>
      </c>
      <c r="W71" s="339">
        <v>18.000398209226876</v>
      </c>
      <c r="X71" s="339">
        <v>5.3260338515208927</v>
      </c>
      <c r="Y71" s="339">
        <v>1.1459869070855968E-2</v>
      </c>
      <c r="Z71" s="339">
        <v>19.582537865428911</v>
      </c>
      <c r="AA71" s="339">
        <v>8.4814009042042322</v>
      </c>
      <c r="AB71" s="339">
        <v>0.76389122652688779</v>
      </c>
      <c r="AC71" s="339">
        <v>2.0056977512847043</v>
      </c>
      <c r="AD71" s="339">
        <v>0.50591943403819073</v>
      </c>
      <c r="AE71" s="339">
        <v>0.22449817493586241</v>
      </c>
      <c r="AF71" s="339">
        <v>1.6658423595052905E-2</v>
      </c>
      <c r="AG71" s="340">
        <v>109.85920881205267</v>
      </c>
      <c r="AH71"/>
    </row>
    <row r="72" spans="2:34" x14ac:dyDescent="0.2">
      <c r="B72" s="75" t="s">
        <v>15166</v>
      </c>
      <c r="C72" s="338">
        <v>7.0562214445823948</v>
      </c>
      <c r="D72" s="339">
        <v>0.41614769872149526</v>
      </c>
      <c r="E72" s="339">
        <v>2.1184241549416743E-3</v>
      </c>
      <c r="F72" s="339">
        <v>18.369640923572998</v>
      </c>
      <c r="G72" s="339">
        <v>1.4569504582525432</v>
      </c>
      <c r="H72" s="339">
        <v>0.10423860758341295</v>
      </c>
      <c r="I72" s="339">
        <v>3.1619250639229466</v>
      </c>
      <c r="J72" s="339">
        <v>9.3522181003493118E-2</v>
      </c>
      <c r="K72" s="339">
        <v>0.61834561166499968</v>
      </c>
      <c r="L72" s="339">
        <v>3.0794075140663474E-3</v>
      </c>
      <c r="M72" s="339">
        <v>0</v>
      </c>
      <c r="N72" s="339">
        <v>0</v>
      </c>
      <c r="O72" s="339">
        <v>0</v>
      </c>
      <c r="P72" s="339">
        <v>0</v>
      </c>
      <c r="Q72" s="339">
        <v>0</v>
      </c>
      <c r="R72" s="339">
        <v>0</v>
      </c>
      <c r="S72" s="339">
        <v>0</v>
      </c>
      <c r="T72" s="339">
        <v>0</v>
      </c>
      <c r="U72" s="339">
        <v>2.053507784556383E-3</v>
      </c>
      <c r="V72" s="339">
        <v>0</v>
      </c>
      <c r="W72" s="339">
        <v>7.0562214445823948</v>
      </c>
      <c r="X72" s="339">
        <v>0.41614769872149526</v>
      </c>
      <c r="Y72" s="339">
        <v>2.1184241549416743E-3</v>
      </c>
      <c r="Z72" s="339">
        <v>18.369640923572998</v>
      </c>
      <c r="AA72" s="339">
        <v>1.4569504582525432</v>
      </c>
      <c r="AB72" s="339">
        <v>0.10423860758341295</v>
      </c>
      <c r="AC72" s="339">
        <v>3.1619250639229466</v>
      </c>
      <c r="AD72" s="339">
        <v>9.3522181003493118E-2</v>
      </c>
      <c r="AE72" s="339">
        <v>0.61629210388044331</v>
      </c>
      <c r="AF72" s="339">
        <v>3.0794075140663474E-3</v>
      </c>
      <c r="AG72" s="340">
        <v>62.564379641946573</v>
      </c>
      <c r="AH72"/>
    </row>
    <row r="73" spans="2:34" x14ac:dyDescent="0.2">
      <c r="B73" s="75" t="s">
        <v>17065</v>
      </c>
      <c r="C73" s="338">
        <v>66.182995804772688</v>
      </c>
      <c r="D73" s="339">
        <v>4.9735437433930774E-2</v>
      </c>
      <c r="E73" s="339">
        <v>0</v>
      </c>
      <c r="F73" s="339">
        <v>187.80355408452803</v>
      </c>
      <c r="G73" s="339">
        <v>2.9053776559074109E-4</v>
      </c>
      <c r="H73" s="339">
        <v>0</v>
      </c>
      <c r="I73" s="339">
        <v>32.279478529371985</v>
      </c>
      <c r="J73" s="339">
        <v>0</v>
      </c>
      <c r="K73" s="339">
        <v>6.1448763133748425</v>
      </c>
      <c r="L73" s="339">
        <v>0</v>
      </c>
      <c r="M73" s="339">
        <v>0</v>
      </c>
      <c r="N73" s="339">
        <v>0</v>
      </c>
      <c r="O73" s="339">
        <v>0</v>
      </c>
      <c r="P73" s="339">
        <v>0</v>
      </c>
      <c r="Q73" s="339">
        <v>0</v>
      </c>
      <c r="R73" s="339">
        <v>0</v>
      </c>
      <c r="S73" s="339">
        <v>0</v>
      </c>
      <c r="T73" s="339">
        <v>0</v>
      </c>
      <c r="U73" s="339">
        <v>0</v>
      </c>
      <c r="V73" s="339">
        <v>0</v>
      </c>
      <c r="W73" s="339">
        <v>66.182995804772688</v>
      </c>
      <c r="X73" s="339">
        <v>4.9735437433930774E-2</v>
      </c>
      <c r="Y73" s="339">
        <v>0</v>
      </c>
      <c r="Z73" s="339">
        <v>187.80355408452803</v>
      </c>
      <c r="AA73" s="339">
        <v>2.9053776559074109E-4</v>
      </c>
      <c r="AB73" s="339">
        <v>0</v>
      </c>
      <c r="AC73" s="339">
        <v>32.279478529371985</v>
      </c>
      <c r="AD73" s="339">
        <v>0</v>
      </c>
      <c r="AE73" s="339">
        <v>6.1448763133748425</v>
      </c>
      <c r="AF73" s="339">
        <v>0</v>
      </c>
      <c r="AG73" s="340">
        <v>584.92186141449417</v>
      </c>
      <c r="AH73"/>
    </row>
    <row r="74" spans="2:34" x14ac:dyDescent="0.2">
      <c r="B74" s="75" t="s">
        <v>10055</v>
      </c>
      <c r="C74" s="338">
        <v>61.151149504139219</v>
      </c>
      <c r="D74" s="339">
        <v>2.0159719616749192</v>
      </c>
      <c r="E74" s="339">
        <v>12.767822423941157</v>
      </c>
      <c r="F74" s="339">
        <v>52.415271003547907</v>
      </c>
      <c r="G74" s="339">
        <v>21.839696251478294</v>
      </c>
      <c r="H74" s="339">
        <v>5.3759252311331185</v>
      </c>
      <c r="I74" s="339">
        <v>11.423841116157877</v>
      </c>
      <c r="J74" s="339">
        <v>4.0319439233498384</v>
      </c>
      <c r="K74" s="339">
        <v>7.0559018658622179</v>
      </c>
      <c r="L74" s="339">
        <v>0</v>
      </c>
      <c r="M74" s="339">
        <v>0</v>
      </c>
      <c r="N74" s="339">
        <v>0</v>
      </c>
      <c r="O74" s="339">
        <v>0</v>
      </c>
      <c r="P74" s="339">
        <v>0.33599532694581991</v>
      </c>
      <c r="Q74" s="339">
        <v>0</v>
      </c>
      <c r="R74" s="339">
        <v>0</v>
      </c>
      <c r="S74" s="339">
        <v>0</v>
      </c>
      <c r="T74" s="339">
        <v>0</v>
      </c>
      <c r="U74" s="339">
        <v>0</v>
      </c>
      <c r="V74" s="339">
        <v>0</v>
      </c>
      <c r="W74" s="339">
        <v>61.151149504139219</v>
      </c>
      <c r="X74" s="339">
        <v>2.0159719616749192</v>
      </c>
      <c r="Y74" s="339">
        <v>12.767822423941157</v>
      </c>
      <c r="Z74" s="339">
        <v>52.079275676602087</v>
      </c>
      <c r="AA74" s="339">
        <v>21.839696251478294</v>
      </c>
      <c r="AB74" s="339">
        <v>5.3759252311331185</v>
      </c>
      <c r="AC74" s="339">
        <v>11.423841116157877</v>
      </c>
      <c r="AD74" s="339">
        <v>4.0319439233498384</v>
      </c>
      <c r="AE74" s="339">
        <v>7.0559018658622179</v>
      </c>
      <c r="AF74" s="339">
        <v>0</v>
      </c>
      <c r="AG74" s="340">
        <v>356.15504656256911</v>
      </c>
      <c r="AH74"/>
    </row>
    <row r="75" spans="2:34" x14ac:dyDescent="0.2">
      <c r="B75" s="75" t="s">
        <v>15180</v>
      </c>
      <c r="C75" s="338">
        <v>0</v>
      </c>
      <c r="D75" s="339">
        <v>0</v>
      </c>
      <c r="E75" s="339">
        <v>0</v>
      </c>
      <c r="F75" s="339">
        <v>0</v>
      </c>
      <c r="G75" s="339">
        <v>0.60000000000000009</v>
      </c>
      <c r="H75" s="339">
        <v>0</v>
      </c>
      <c r="I75" s="339">
        <v>0</v>
      </c>
      <c r="J75" s="339">
        <v>0</v>
      </c>
      <c r="K75" s="339">
        <v>0</v>
      </c>
      <c r="L75" s="339">
        <v>0</v>
      </c>
      <c r="M75" s="339">
        <v>0</v>
      </c>
      <c r="N75" s="339">
        <v>0</v>
      </c>
      <c r="O75" s="339">
        <v>0</v>
      </c>
      <c r="P75" s="339">
        <v>0</v>
      </c>
      <c r="Q75" s="339">
        <v>0</v>
      </c>
      <c r="R75" s="339">
        <v>0</v>
      </c>
      <c r="S75" s="339">
        <v>0</v>
      </c>
      <c r="T75" s="339">
        <v>0</v>
      </c>
      <c r="U75" s="339">
        <v>0</v>
      </c>
      <c r="V75" s="339">
        <v>0</v>
      </c>
      <c r="W75" s="339">
        <v>0</v>
      </c>
      <c r="X75" s="339">
        <v>0</v>
      </c>
      <c r="Y75" s="339">
        <v>0</v>
      </c>
      <c r="Z75" s="339">
        <v>0</v>
      </c>
      <c r="AA75" s="339">
        <v>0.60000000000000009</v>
      </c>
      <c r="AB75" s="339">
        <v>0</v>
      </c>
      <c r="AC75" s="339">
        <v>0</v>
      </c>
      <c r="AD75" s="339">
        <v>0</v>
      </c>
      <c r="AE75" s="339">
        <v>0</v>
      </c>
      <c r="AF75" s="339">
        <v>0</v>
      </c>
      <c r="AG75" s="340">
        <v>1.2000000000000002</v>
      </c>
      <c r="AH75"/>
    </row>
    <row r="76" spans="2:34" x14ac:dyDescent="0.2">
      <c r="B76" s="75" t="s">
        <v>15159</v>
      </c>
      <c r="C76" s="338">
        <v>0</v>
      </c>
      <c r="D76" s="339">
        <v>0</v>
      </c>
      <c r="E76" s="339">
        <v>0</v>
      </c>
      <c r="F76" s="339">
        <v>0</v>
      </c>
      <c r="G76" s="339">
        <v>0</v>
      </c>
      <c r="H76" s="339">
        <v>0</v>
      </c>
      <c r="I76" s="339">
        <v>0</v>
      </c>
      <c r="J76" s="339">
        <v>0</v>
      </c>
      <c r="K76" s="339">
        <v>0</v>
      </c>
      <c r="L76" s="339">
        <v>0</v>
      </c>
      <c r="M76" s="339">
        <v>0</v>
      </c>
      <c r="N76" s="339">
        <v>0</v>
      </c>
      <c r="O76" s="339">
        <v>0</v>
      </c>
      <c r="P76" s="339">
        <v>0</v>
      </c>
      <c r="Q76" s="339">
        <v>0</v>
      </c>
      <c r="R76" s="339">
        <v>0</v>
      </c>
      <c r="S76" s="339">
        <v>0</v>
      </c>
      <c r="T76" s="339">
        <v>0</v>
      </c>
      <c r="U76" s="339">
        <v>0</v>
      </c>
      <c r="V76" s="339">
        <v>0</v>
      </c>
      <c r="W76" s="339">
        <v>0</v>
      </c>
      <c r="X76" s="339">
        <v>0</v>
      </c>
      <c r="Y76" s="339">
        <v>0</v>
      </c>
      <c r="Z76" s="339">
        <v>0</v>
      </c>
      <c r="AA76" s="339">
        <v>0</v>
      </c>
      <c r="AB76" s="339">
        <v>0</v>
      </c>
      <c r="AC76" s="339">
        <v>0</v>
      </c>
      <c r="AD76" s="339">
        <v>0</v>
      </c>
      <c r="AE76" s="339">
        <v>0</v>
      </c>
      <c r="AF76" s="339">
        <v>0</v>
      </c>
      <c r="AG76" s="340">
        <v>0</v>
      </c>
      <c r="AH76"/>
    </row>
    <row r="77" spans="2:34" x14ac:dyDescent="0.2">
      <c r="B77" s="75" t="s">
        <v>16711</v>
      </c>
      <c r="C77" s="338">
        <v>0</v>
      </c>
      <c r="D77" s="339">
        <v>0</v>
      </c>
      <c r="E77" s="339">
        <v>0</v>
      </c>
      <c r="F77" s="339">
        <v>0</v>
      </c>
      <c r="G77" s="339">
        <v>0</v>
      </c>
      <c r="H77" s="339">
        <v>0</v>
      </c>
      <c r="I77" s="339">
        <v>0</v>
      </c>
      <c r="J77" s="339">
        <v>0</v>
      </c>
      <c r="K77" s="339">
        <v>0</v>
      </c>
      <c r="L77" s="339">
        <v>0</v>
      </c>
      <c r="M77" s="339">
        <v>0</v>
      </c>
      <c r="N77" s="339">
        <v>0</v>
      </c>
      <c r="O77" s="339">
        <v>0</v>
      </c>
      <c r="P77" s="339">
        <v>0</v>
      </c>
      <c r="Q77" s="339">
        <v>0</v>
      </c>
      <c r="R77" s="339">
        <v>0</v>
      </c>
      <c r="S77" s="339">
        <v>0</v>
      </c>
      <c r="T77" s="339">
        <v>0</v>
      </c>
      <c r="U77" s="339">
        <v>0</v>
      </c>
      <c r="V77" s="339">
        <v>0</v>
      </c>
      <c r="W77" s="339">
        <v>0</v>
      </c>
      <c r="X77" s="339">
        <v>0</v>
      </c>
      <c r="Y77" s="339">
        <v>0</v>
      </c>
      <c r="Z77" s="339">
        <v>0</v>
      </c>
      <c r="AA77" s="339">
        <v>0</v>
      </c>
      <c r="AB77" s="339">
        <v>0</v>
      </c>
      <c r="AC77" s="339">
        <v>0</v>
      </c>
      <c r="AD77" s="339">
        <v>0</v>
      </c>
      <c r="AE77" s="339">
        <v>0</v>
      </c>
      <c r="AF77" s="339">
        <v>0</v>
      </c>
      <c r="AG77" s="340">
        <v>0</v>
      </c>
      <c r="AH77"/>
    </row>
    <row r="78" spans="2:34" x14ac:dyDescent="0.2">
      <c r="B78" s="75" t="s">
        <v>1314</v>
      </c>
      <c r="C78" s="338"/>
      <c r="D78" s="339"/>
      <c r="E78" s="339"/>
      <c r="F78" s="339"/>
      <c r="G78" s="339"/>
      <c r="H78" s="339"/>
      <c r="I78" s="339"/>
      <c r="J78" s="339"/>
      <c r="K78" s="339">
        <v>216.14160573832231</v>
      </c>
      <c r="L78" s="339"/>
      <c r="M78" s="339"/>
      <c r="N78" s="339"/>
      <c r="O78" s="339"/>
      <c r="P78" s="339"/>
      <c r="Q78" s="339"/>
      <c r="R78" s="339"/>
      <c r="S78" s="339"/>
      <c r="T78" s="339"/>
      <c r="U78" s="339">
        <v>216.14160573832231</v>
      </c>
      <c r="V78" s="339"/>
      <c r="W78" s="339"/>
      <c r="X78" s="339"/>
      <c r="Y78" s="339"/>
      <c r="Z78" s="339"/>
      <c r="AA78" s="339"/>
      <c r="AB78" s="339"/>
      <c r="AC78" s="339"/>
      <c r="AD78" s="339"/>
      <c r="AE78" s="339"/>
      <c r="AF78" s="339"/>
      <c r="AG78" s="340">
        <v>432.28321147664462</v>
      </c>
      <c r="AH78"/>
    </row>
    <row r="79" spans="2:34" x14ac:dyDescent="0.2">
      <c r="B79" s="75" t="s">
        <v>15723</v>
      </c>
      <c r="C79" s="338">
        <v>395.86847378596264</v>
      </c>
      <c r="D79" s="339">
        <v>89.135086859888474</v>
      </c>
      <c r="E79" s="339">
        <v>11.903105356555475</v>
      </c>
      <c r="F79" s="339">
        <v>96.647028862776978</v>
      </c>
      <c r="G79" s="339">
        <v>60.829671056280233</v>
      </c>
      <c r="H79" s="339">
        <v>6.9476284403325899</v>
      </c>
      <c r="I79" s="339">
        <v>74.398141835801169</v>
      </c>
      <c r="J79" s="339">
        <v>33.203092186881939</v>
      </c>
      <c r="K79" s="339">
        <v>24.662679561246314</v>
      </c>
      <c r="L79" s="339">
        <v>1.4443098549795346</v>
      </c>
      <c r="M79" s="339">
        <v>0</v>
      </c>
      <c r="N79" s="339">
        <v>0</v>
      </c>
      <c r="O79" s="339">
        <v>0</v>
      </c>
      <c r="P79" s="339">
        <v>0</v>
      </c>
      <c r="Q79" s="339">
        <v>0</v>
      </c>
      <c r="R79" s="339">
        <v>0</v>
      </c>
      <c r="S79" s="339">
        <v>0</v>
      </c>
      <c r="T79" s="339">
        <v>0</v>
      </c>
      <c r="U79" s="339">
        <v>1.319800384722678</v>
      </c>
      <c r="V79" s="339">
        <v>0</v>
      </c>
      <c r="W79" s="339">
        <v>395.86847378596264</v>
      </c>
      <c r="X79" s="339">
        <v>89.135086859888474</v>
      </c>
      <c r="Y79" s="339">
        <v>11.903105356555475</v>
      </c>
      <c r="Z79" s="339">
        <v>96.647028862776978</v>
      </c>
      <c r="AA79" s="339">
        <v>60.829671056280233</v>
      </c>
      <c r="AB79" s="339">
        <v>6.9476284403325899</v>
      </c>
      <c r="AC79" s="339">
        <v>74.398141835801169</v>
      </c>
      <c r="AD79" s="339">
        <v>33.203092186881939</v>
      </c>
      <c r="AE79" s="339">
        <v>23.342879176523635</v>
      </c>
      <c r="AF79" s="339">
        <v>1.4443098549795346</v>
      </c>
      <c r="AG79" s="340">
        <v>1590.078435601411</v>
      </c>
      <c r="AH79"/>
    </row>
    <row r="80" spans="2:34" x14ac:dyDescent="0.2">
      <c r="B80" s="75" t="s">
        <v>15168</v>
      </c>
      <c r="C80" s="338">
        <v>9.0167999999999984E-2</v>
      </c>
      <c r="D80" s="339">
        <v>2.9725714285714282E-3</v>
      </c>
      <c r="E80" s="339">
        <v>1.8826285714285712E-2</v>
      </c>
      <c r="F80" s="339">
        <v>7.7286857142857129E-2</v>
      </c>
      <c r="G80" s="339">
        <v>3.2202857142857144E-2</v>
      </c>
      <c r="H80" s="339">
        <v>7.9268571428571417E-3</v>
      </c>
      <c r="I80" s="339">
        <v>1.6844571428571428E-2</v>
      </c>
      <c r="J80" s="339">
        <v>5.9451428571428563E-3</v>
      </c>
      <c r="K80" s="339">
        <v>1.0403999999999998E-2</v>
      </c>
      <c r="L80" s="339">
        <v>0</v>
      </c>
      <c r="M80" s="339">
        <v>0</v>
      </c>
      <c r="N80" s="339">
        <v>0</v>
      </c>
      <c r="O80" s="339">
        <v>0</v>
      </c>
      <c r="P80" s="339">
        <v>4.9542857142857136E-4</v>
      </c>
      <c r="Q80" s="339">
        <v>0</v>
      </c>
      <c r="R80" s="339">
        <v>0</v>
      </c>
      <c r="S80" s="339">
        <v>0</v>
      </c>
      <c r="T80" s="339">
        <v>0</v>
      </c>
      <c r="U80" s="339">
        <v>0</v>
      </c>
      <c r="V80" s="339">
        <v>0</v>
      </c>
      <c r="W80" s="339">
        <v>9.0167999999999984E-2</v>
      </c>
      <c r="X80" s="339">
        <v>2.9725714285714282E-3</v>
      </c>
      <c r="Y80" s="339">
        <v>1.8826285714285712E-2</v>
      </c>
      <c r="Z80" s="339">
        <v>7.6791428571428566E-2</v>
      </c>
      <c r="AA80" s="339">
        <v>3.2202857142857144E-2</v>
      </c>
      <c r="AB80" s="339">
        <v>7.9268571428571417E-3</v>
      </c>
      <c r="AC80" s="339">
        <v>1.6844571428571428E-2</v>
      </c>
      <c r="AD80" s="339">
        <v>5.9451428571428563E-3</v>
      </c>
      <c r="AE80" s="339">
        <v>1.0403999999999998E-2</v>
      </c>
      <c r="AF80" s="339">
        <v>0</v>
      </c>
      <c r="AG80" s="340">
        <v>0.52515428571428568</v>
      </c>
      <c r="AH80"/>
    </row>
    <row r="81" spans="2:34" x14ac:dyDescent="0.2">
      <c r="B81" s="75" t="s">
        <v>16417</v>
      </c>
      <c r="C81" s="338">
        <v>2051.3254632031735</v>
      </c>
      <c r="D81" s="339">
        <v>152.34268395753125</v>
      </c>
      <c r="E81" s="339">
        <v>69.41830594061004</v>
      </c>
      <c r="F81" s="339">
        <v>513.5211920627554</v>
      </c>
      <c r="G81" s="339">
        <v>289.14612369823135</v>
      </c>
      <c r="H81" s="339">
        <v>40.518216228933483</v>
      </c>
      <c r="I81" s="339">
        <v>427.54705583505438</v>
      </c>
      <c r="J81" s="339">
        <v>183.42117239119349</v>
      </c>
      <c r="K81" s="339">
        <v>137.6747992294944</v>
      </c>
      <c r="L81" s="339">
        <v>8.423141725011261</v>
      </c>
      <c r="M81" s="339">
        <v>0</v>
      </c>
      <c r="N81" s="339">
        <v>0</v>
      </c>
      <c r="O81" s="339">
        <v>0</v>
      </c>
      <c r="P81" s="339">
        <v>0</v>
      </c>
      <c r="Q81" s="339">
        <v>0</v>
      </c>
      <c r="R81" s="339">
        <v>0</v>
      </c>
      <c r="S81" s="339">
        <v>0</v>
      </c>
      <c r="T81" s="339">
        <v>0</v>
      </c>
      <c r="U81" s="339">
        <v>7.6970088176827032</v>
      </c>
      <c r="V81" s="339">
        <v>0</v>
      </c>
      <c r="W81" s="339">
        <v>2051.3254632031735</v>
      </c>
      <c r="X81" s="339">
        <v>152.34268395753125</v>
      </c>
      <c r="Y81" s="339">
        <v>69.41830594061004</v>
      </c>
      <c r="Z81" s="339">
        <v>513.5211920627554</v>
      </c>
      <c r="AA81" s="339">
        <v>289.14612369823135</v>
      </c>
      <c r="AB81" s="339">
        <v>40.518216228933483</v>
      </c>
      <c r="AC81" s="339">
        <v>427.54705583505438</v>
      </c>
      <c r="AD81" s="339">
        <v>183.42117239119349</v>
      </c>
      <c r="AE81" s="339">
        <v>129.9777904118117</v>
      </c>
      <c r="AF81" s="339">
        <v>8.423141725011261</v>
      </c>
      <c r="AG81" s="340">
        <v>7746.676308543977</v>
      </c>
      <c r="AH81"/>
    </row>
    <row r="82" spans="2:34" x14ac:dyDescent="0.2">
      <c r="B82" s="75" t="s">
        <v>12136</v>
      </c>
      <c r="C82" s="338">
        <v>0</v>
      </c>
      <c r="D82" s="339"/>
      <c r="E82" s="339"/>
      <c r="F82" s="339"/>
      <c r="G82" s="339"/>
      <c r="H82" s="339"/>
      <c r="I82" s="339"/>
      <c r="J82" s="339"/>
      <c r="K82" s="339"/>
      <c r="L82" s="339"/>
      <c r="M82" s="339"/>
      <c r="N82" s="339"/>
      <c r="O82" s="339"/>
      <c r="P82" s="339"/>
      <c r="Q82" s="339"/>
      <c r="R82" s="339"/>
      <c r="S82" s="339"/>
      <c r="T82" s="339"/>
      <c r="U82" s="339"/>
      <c r="V82" s="339"/>
      <c r="W82" s="339">
        <v>0</v>
      </c>
      <c r="X82" s="339"/>
      <c r="Y82" s="339"/>
      <c r="Z82" s="339"/>
      <c r="AA82" s="339"/>
      <c r="AB82" s="339"/>
      <c r="AC82" s="339"/>
      <c r="AD82" s="339"/>
      <c r="AE82" s="339"/>
      <c r="AF82" s="339"/>
      <c r="AG82" s="340">
        <v>0</v>
      </c>
      <c r="AH82"/>
    </row>
    <row r="83" spans="2:34" x14ac:dyDescent="0.2">
      <c r="B83" s="75" t="s">
        <v>15173</v>
      </c>
      <c r="C83" s="338">
        <v>0</v>
      </c>
      <c r="D83" s="339">
        <v>0</v>
      </c>
      <c r="E83" s="339">
        <v>0</v>
      </c>
      <c r="F83" s="339">
        <v>0</v>
      </c>
      <c r="G83" s="339">
        <v>0</v>
      </c>
      <c r="H83" s="339">
        <v>0</v>
      </c>
      <c r="I83" s="339">
        <v>0</v>
      </c>
      <c r="J83" s="339">
        <v>0</v>
      </c>
      <c r="K83" s="339">
        <v>0</v>
      </c>
      <c r="L83" s="339">
        <v>0</v>
      </c>
      <c r="M83" s="339">
        <v>0</v>
      </c>
      <c r="N83" s="339">
        <v>0</v>
      </c>
      <c r="O83" s="339">
        <v>0</v>
      </c>
      <c r="P83" s="339">
        <v>0</v>
      </c>
      <c r="Q83" s="339">
        <v>0</v>
      </c>
      <c r="R83" s="339">
        <v>0</v>
      </c>
      <c r="S83" s="339">
        <v>0</v>
      </c>
      <c r="T83" s="339">
        <v>0</v>
      </c>
      <c r="U83" s="339">
        <v>0</v>
      </c>
      <c r="V83" s="339">
        <v>0</v>
      </c>
      <c r="W83" s="339">
        <v>0</v>
      </c>
      <c r="X83" s="339">
        <v>0</v>
      </c>
      <c r="Y83" s="339">
        <v>0</v>
      </c>
      <c r="Z83" s="339">
        <v>0</v>
      </c>
      <c r="AA83" s="339">
        <v>0</v>
      </c>
      <c r="AB83" s="339">
        <v>0</v>
      </c>
      <c r="AC83" s="339">
        <v>0</v>
      </c>
      <c r="AD83" s="339">
        <v>0</v>
      </c>
      <c r="AE83" s="339">
        <v>0</v>
      </c>
      <c r="AF83" s="339">
        <v>0</v>
      </c>
      <c r="AG83" s="340">
        <v>0</v>
      </c>
      <c r="AH83"/>
    </row>
    <row r="84" spans="2:34" x14ac:dyDescent="0.2">
      <c r="B84" s="75" t="s">
        <v>16712</v>
      </c>
      <c r="C84" s="338">
        <v>0</v>
      </c>
      <c r="D84" s="339">
        <v>0</v>
      </c>
      <c r="E84" s="339">
        <v>0</v>
      </c>
      <c r="F84" s="339">
        <v>0</v>
      </c>
      <c r="G84" s="339">
        <v>0</v>
      </c>
      <c r="H84" s="339">
        <v>0</v>
      </c>
      <c r="I84" s="339">
        <v>0</v>
      </c>
      <c r="J84" s="339">
        <v>0</v>
      </c>
      <c r="K84" s="339">
        <v>0</v>
      </c>
      <c r="L84" s="339">
        <v>0</v>
      </c>
      <c r="M84" s="339">
        <v>0</v>
      </c>
      <c r="N84" s="339">
        <v>0</v>
      </c>
      <c r="O84" s="339">
        <v>0</v>
      </c>
      <c r="P84" s="339">
        <v>0</v>
      </c>
      <c r="Q84" s="339">
        <v>0</v>
      </c>
      <c r="R84" s="339">
        <v>0</v>
      </c>
      <c r="S84" s="339">
        <v>0</v>
      </c>
      <c r="T84" s="339">
        <v>0</v>
      </c>
      <c r="U84" s="339">
        <v>0</v>
      </c>
      <c r="V84" s="339">
        <v>0</v>
      </c>
      <c r="W84" s="339">
        <v>0</v>
      </c>
      <c r="X84" s="339">
        <v>0</v>
      </c>
      <c r="Y84" s="339">
        <v>0</v>
      </c>
      <c r="Z84" s="339">
        <v>0</v>
      </c>
      <c r="AA84" s="339">
        <v>0</v>
      </c>
      <c r="AB84" s="339">
        <v>0</v>
      </c>
      <c r="AC84" s="339">
        <v>0</v>
      </c>
      <c r="AD84" s="339">
        <v>0</v>
      </c>
      <c r="AE84" s="339">
        <v>0</v>
      </c>
      <c r="AF84" s="339">
        <v>0</v>
      </c>
      <c r="AG84" s="340">
        <v>0</v>
      </c>
      <c r="AH84"/>
    </row>
    <row r="85" spans="2:34" x14ac:dyDescent="0.2">
      <c r="B85" s="75" t="s">
        <v>16328</v>
      </c>
      <c r="C85" s="338">
        <v>4.8395187650079068</v>
      </c>
      <c r="D85" s="339">
        <v>0.35940921660129516</v>
      </c>
      <c r="E85" s="339">
        <v>0.16377274121584279</v>
      </c>
      <c r="F85" s="339">
        <v>1.2115071400402095</v>
      </c>
      <c r="G85" s="339">
        <v>0.68215800786766323</v>
      </c>
      <c r="H85" s="339">
        <v>9.5591202508828757E-2</v>
      </c>
      <c r="I85" s="339">
        <v>1.0086756279067808</v>
      </c>
      <c r="J85" s="339">
        <v>0.43273006727114954</v>
      </c>
      <c r="K85" s="339">
        <v>0.32480451605150412</v>
      </c>
      <c r="L85" s="339">
        <v>1.9872006256315654E-2</v>
      </c>
      <c r="M85" s="339">
        <v>0</v>
      </c>
      <c r="N85" s="339">
        <v>0</v>
      </c>
      <c r="O85" s="339">
        <v>0</v>
      </c>
      <c r="P85" s="339">
        <v>0</v>
      </c>
      <c r="Q85" s="339">
        <v>0</v>
      </c>
      <c r="R85" s="339">
        <v>0</v>
      </c>
      <c r="S85" s="339">
        <v>0</v>
      </c>
      <c r="T85" s="339">
        <v>0</v>
      </c>
      <c r="U85" s="339">
        <v>0.16736427279012964</v>
      </c>
      <c r="V85" s="339">
        <v>0</v>
      </c>
      <c r="W85" s="339">
        <v>4.8395187650079068</v>
      </c>
      <c r="X85" s="339">
        <v>0.35940921660129516</v>
      </c>
      <c r="Y85" s="339">
        <v>0.16377274121584279</v>
      </c>
      <c r="Z85" s="339">
        <v>1.2115071400402095</v>
      </c>
      <c r="AA85" s="339">
        <v>0.68215800786766323</v>
      </c>
      <c r="AB85" s="339">
        <v>9.5591202508828757E-2</v>
      </c>
      <c r="AC85" s="339">
        <v>1.0086756279067808</v>
      </c>
      <c r="AD85" s="339">
        <v>0.43273006727114954</v>
      </c>
      <c r="AE85" s="339">
        <v>0.15744024326137449</v>
      </c>
      <c r="AF85" s="339">
        <v>1.9872006256315654E-2</v>
      </c>
      <c r="AG85" s="340">
        <v>18.276078581454986</v>
      </c>
      <c r="AH85"/>
    </row>
    <row r="86" spans="2:34" x14ac:dyDescent="0.2">
      <c r="B86" s="75" t="s">
        <v>10059</v>
      </c>
      <c r="C86" s="338">
        <v>0</v>
      </c>
      <c r="D86" s="339">
        <v>0</v>
      </c>
      <c r="E86" s="339">
        <v>0</v>
      </c>
      <c r="F86" s="339">
        <v>0</v>
      </c>
      <c r="G86" s="339">
        <v>0</v>
      </c>
      <c r="H86" s="339">
        <v>0</v>
      </c>
      <c r="I86" s="339">
        <v>0</v>
      </c>
      <c r="J86" s="339">
        <v>0</v>
      </c>
      <c r="K86" s="339">
        <v>0</v>
      </c>
      <c r="L86" s="339">
        <v>0</v>
      </c>
      <c r="M86" s="339">
        <v>0</v>
      </c>
      <c r="N86" s="339">
        <v>0</v>
      </c>
      <c r="O86" s="339">
        <v>0</v>
      </c>
      <c r="P86" s="339">
        <v>0</v>
      </c>
      <c r="Q86" s="339">
        <v>0</v>
      </c>
      <c r="R86" s="339">
        <v>0</v>
      </c>
      <c r="S86" s="339">
        <v>0</v>
      </c>
      <c r="T86" s="339">
        <v>0</v>
      </c>
      <c r="U86" s="339">
        <v>0</v>
      </c>
      <c r="V86" s="339">
        <v>0</v>
      </c>
      <c r="W86" s="339">
        <v>0</v>
      </c>
      <c r="X86" s="339">
        <v>0</v>
      </c>
      <c r="Y86" s="339">
        <v>0</v>
      </c>
      <c r="Z86" s="339">
        <v>0</v>
      </c>
      <c r="AA86" s="339">
        <v>0</v>
      </c>
      <c r="AB86" s="339">
        <v>0</v>
      </c>
      <c r="AC86" s="339">
        <v>0</v>
      </c>
      <c r="AD86" s="339">
        <v>0</v>
      </c>
      <c r="AE86" s="339">
        <v>0</v>
      </c>
      <c r="AF86" s="339">
        <v>0</v>
      </c>
      <c r="AG86" s="340">
        <v>0</v>
      </c>
      <c r="AH86"/>
    </row>
    <row r="87" spans="2:34" x14ac:dyDescent="0.2">
      <c r="B87" s="75" t="s">
        <v>10058</v>
      </c>
      <c r="C87" s="338">
        <v>0</v>
      </c>
      <c r="D87" s="339">
        <v>0</v>
      </c>
      <c r="E87" s="339">
        <v>0</v>
      </c>
      <c r="F87" s="339">
        <v>0</v>
      </c>
      <c r="G87" s="339">
        <v>0</v>
      </c>
      <c r="H87" s="339">
        <v>0</v>
      </c>
      <c r="I87" s="339">
        <v>0</v>
      </c>
      <c r="J87" s="339">
        <v>0</v>
      </c>
      <c r="K87" s="339">
        <v>0</v>
      </c>
      <c r="L87" s="339">
        <v>0</v>
      </c>
      <c r="M87" s="339">
        <v>0</v>
      </c>
      <c r="N87" s="339">
        <v>0</v>
      </c>
      <c r="O87" s="339">
        <v>0</v>
      </c>
      <c r="P87" s="339">
        <v>0</v>
      </c>
      <c r="Q87" s="339">
        <v>0</v>
      </c>
      <c r="R87" s="339">
        <v>0</v>
      </c>
      <c r="S87" s="339">
        <v>0</v>
      </c>
      <c r="T87" s="339">
        <v>0</v>
      </c>
      <c r="U87" s="339">
        <v>0</v>
      </c>
      <c r="V87" s="339">
        <v>0</v>
      </c>
      <c r="W87" s="339">
        <v>0</v>
      </c>
      <c r="X87" s="339">
        <v>0</v>
      </c>
      <c r="Y87" s="339">
        <v>0</v>
      </c>
      <c r="Z87" s="339">
        <v>0</v>
      </c>
      <c r="AA87" s="339">
        <v>0</v>
      </c>
      <c r="AB87" s="339">
        <v>0</v>
      </c>
      <c r="AC87" s="339">
        <v>0</v>
      </c>
      <c r="AD87" s="339">
        <v>0</v>
      </c>
      <c r="AE87" s="339">
        <v>0</v>
      </c>
      <c r="AF87" s="339">
        <v>0</v>
      </c>
      <c r="AG87" s="340">
        <v>0</v>
      </c>
      <c r="AH87"/>
    </row>
    <row r="88" spans="2:34" x14ac:dyDescent="0.2">
      <c r="B88" s="75" t="s">
        <v>15722</v>
      </c>
      <c r="C88" s="338">
        <v>0</v>
      </c>
      <c r="D88" s="339">
        <v>0</v>
      </c>
      <c r="E88" s="339">
        <v>0</v>
      </c>
      <c r="F88" s="339">
        <v>0</v>
      </c>
      <c r="G88" s="339">
        <v>0</v>
      </c>
      <c r="H88" s="339">
        <v>0</v>
      </c>
      <c r="I88" s="339">
        <v>0</v>
      </c>
      <c r="J88" s="339">
        <v>0</v>
      </c>
      <c r="K88" s="339">
        <v>0</v>
      </c>
      <c r="L88" s="339">
        <v>0</v>
      </c>
      <c r="M88" s="339">
        <v>0</v>
      </c>
      <c r="N88" s="339">
        <v>0</v>
      </c>
      <c r="O88" s="339">
        <v>0</v>
      </c>
      <c r="P88" s="339">
        <v>0</v>
      </c>
      <c r="Q88" s="339">
        <v>0</v>
      </c>
      <c r="R88" s="339">
        <v>0</v>
      </c>
      <c r="S88" s="339">
        <v>0</v>
      </c>
      <c r="T88" s="339">
        <v>0</v>
      </c>
      <c r="U88" s="339">
        <v>0</v>
      </c>
      <c r="V88" s="339">
        <v>0</v>
      </c>
      <c r="W88" s="339">
        <v>0</v>
      </c>
      <c r="X88" s="339">
        <v>0</v>
      </c>
      <c r="Y88" s="339">
        <v>0</v>
      </c>
      <c r="Z88" s="339">
        <v>0</v>
      </c>
      <c r="AA88" s="339">
        <v>0</v>
      </c>
      <c r="AB88" s="339">
        <v>0</v>
      </c>
      <c r="AC88" s="339">
        <v>0</v>
      </c>
      <c r="AD88" s="339">
        <v>0</v>
      </c>
      <c r="AE88" s="339">
        <v>0</v>
      </c>
      <c r="AF88" s="339">
        <v>0</v>
      </c>
      <c r="AG88" s="340">
        <v>0</v>
      </c>
      <c r="AH88"/>
    </row>
    <row r="89" spans="2:34" x14ac:dyDescent="0.2">
      <c r="B89" s="75" t="s">
        <v>15163</v>
      </c>
      <c r="C89" s="338">
        <v>0</v>
      </c>
      <c r="D89" s="339">
        <v>0</v>
      </c>
      <c r="E89" s="339">
        <v>0</v>
      </c>
      <c r="F89" s="339">
        <v>0</v>
      </c>
      <c r="G89" s="339">
        <v>0</v>
      </c>
      <c r="H89" s="339">
        <v>0</v>
      </c>
      <c r="I89" s="339">
        <v>0</v>
      </c>
      <c r="J89" s="339">
        <v>0</v>
      </c>
      <c r="K89" s="339">
        <v>0</v>
      </c>
      <c r="L89" s="339">
        <v>0</v>
      </c>
      <c r="M89" s="339">
        <v>0</v>
      </c>
      <c r="N89" s="339">
        <v>0</v>
      </c>
      <c r="O89" s="339">
        <v>0</v>
      </c>
      <c r="P89" s="339">
        <v>0</v>
      </c>
      <c r="Q89" s="339">
        <v>0</v>
      </c>
      <c r="R89" s="339">
        <v>0</v>
      </c>
      <c r="S89" s="339">
        <v>0</v>
      </c>
      <c r="T89" s="339">
        <v>0</v>
      </c>
      <c r="U89" s="339">
        <v>0</v>
      </c>
      <c r="V89" s="339">
        <v>0</v>
      </c>
      <c r="W89" s="339">
        <v>0</v>
      </c>
      <c r="X89" s="339">
        <v>0</v>
      </c>
      <c r="Y89" s="339">
        <v>0</v>
      </c>
      <c r="Z89" s="339">
        <v>0</v>
      </c>
      <c r="AA89" s="339">
        <v>0</v>
      </c>
      <c r="AB89" s="339">
        <v>0</v>
      </c>
      <c r="AC89" s="339">
        <v>0</v>
      </c>
      <c r="AD89" s="339">
        <v>0</v>
      </c>
      <c r="AE89" s="339">
        <v>0</v>
      </c>
      <c r="AF89" s="339">
        <v>0</v>
      </c>
      <c r="AG89" s="340">
        <v>0</v>
      </c>
      <c r="AH89"/>
    </row>
    <row r="90" spans="2:34" x14ac:dyDescent="0.2">
      <c r="B90" s="75" t="s">
        <v>15161</v>
      </c>
      <c r="C90" s="338">
        <v>0</v>
      </c>
      <c r="D90" s="339">
        <v>0</v>
      </c>
      <c r="E90" s="339">
        <v>0</v>
      </c>
      <c r="F90" s="339">
        <v>0</v>
      </c>
      <c r="G90" s="339">
        <v>0</v>
      </c>
      <c r="H90" s="339">
        <v>0</v>
      </c>
      <c r="I90" s="339">
        <v>0</v>
      </c>
      <c r="J90" s="339">
        <v>0</v>
      </c>
      <c r="K90" s="339">
        <v>0</v>
      </c>
      <c r="L90" s="339">
        <v>0</v>
      </c>
      <c r="M90" s="339">
        <v>0</v>
      </c>
      <c r="N90" s="339">
        <v>0</v>
      </c>
      <c r="O90" s="339">
        <v>0</v>
      </c>
      <c r="P90" s="339">
        <v>0</v>
      </c>
      <c r="Q90" s="339">
        <v>0</v>
      </c>
      <c r="R90" s="339">
        <v>0</v>
      </c>
      <c r="S90" s="339">
        <v>0</v>
      </c>
      <c r="T90" s="339">
        <v>0</v>
      </c>
      <c r="U90" s="339">
        <v>0</v>
      </c>
      <c r="V90" s="339">
        <v>0</v>
      </c>
      <c r="W90" s="339">
        <v>0</v>
      </c>
      <c r="X90" s="339">
        <v>0</v>
      </c>
      <c r="Y90" s="339">
        <v>0</v>
      </c>
      <c r="Z90" s="339">
        <v>0</v>
      </c>
      <c r="AA90" s="339">
        <v>0</v>
      </c>
      <c r="AB90" s="339">
        <v>0</v>
      </c>
      <c r="AC90" s="339">
        <v>0</v>
      </c>
      <c r="AD90" s="339">
        <v>0</v>
      </c>
      <c r="AE90" s="339">
        <v>0</v>
      </c>
      <c r="AF90" s="339">
        <v>0</v>
      </c>
      <c r="AG90" s="340">
        <v>0</v>
      </c>
      <c r="AH90"/>
    </row>
    <row r="91" spans="2:34" x14ac:dyDescent="0.2">
      <c r="B91" s="75" t="s">
        <v>15950</v>
      </c>
      <c r="C91" s="338">
        <v>0</v>
      </c>
      <c r="D91" s="339">
        <v>0</v>
      </c>
      <c r="E91" s="339">
        <v>0</v>
      </c>
      <c r="F91" s="339">
        <v>0</v>
      </c>
      <c r="G91" s="339">
        <v>0</v>
      </c>
      <c r="H91" s="339">
        <v>0</v>
      </c>
      <c r="I91" s="339">
        <v>0</v>
      </c>
      <c r="J91" s="339">
        <v>0</v>
      </c>
      <c r="K91" s="339">
        <v>0</v>
      </c>
      <c r="L91" s="339">
        <v>0</v>
      </c>
      <c r="M91" s="339">
        <v>0</v>
      </c>
      <c r="N91" s="339">
        <v>0</v>
      </c>
      <c r="O91" s="339">
        <v>0</v>
      </c>
      <c r="P91" s="339">
        <v>0</v>
      </c>
      <c r="Q91" s="339">
        <v>0</v>
      </c>
      <c r="R91" s="339">
        <v>0</v>
      </c>
      <c r="S91" s="339">
        <v>0</v>
      </c>
      <c r="T91" s="339">
        <v>0</v>
      </c>
      <c r="U91" s="339">
        <v>0</v>
      </c>
      <c r="V91" s="339">
        <v>0</v>
      </c>
      <c r="W91" s="339">
        <v>0</v>
      </c>
      <c r="X91" s="339">
        <v>0</v>
      </c>
      <c r="Y91" s="339">
        <v>0</v>
      </c>
      <c r="Z91" s="339">
        <v>0</v>
      </c>
      <c r="AA91" s="339">
        <v>0</v>
      </c>
      <c r="AB91" s="339">
        <v>0</v>
      </c>
      <c r="AC91" s="339">
        <v>0</v>
      </c>
      <c r="AD91" s="339">
        <v>0</v>
      </c>
      <c r="AE91" s="339">
        <v>0</v>
      </c>
      <c r="AF91" s="339">
        <v>0</v>
      </c>
      <c r="AG91" s="340">
        <v>0</v>
      </c>
      <c r="AH91"/>
    </row>
    <row r="92" spans="2:34" x14ac:dyDescent="0.2">
      <c r="B92" s="75" t="s">
        <v>15720</v>
      </c>
      <c r="C92" s="338">
        <v>0</v>
      </c>
      <c r="D92" s="339">
        <v>0</v>
      </c>
      <c r="E92" s="339">
        <v>0</v>
      </c>
      <c r="F92" s="339">
        <v>0</v>
      </c>
      <c r="G92" s="339">
        <v>0</v>
      </c>
      <c r="H92" s="339">
        <v>0</v>
      </c>
      <c r="I92" s="339">
        <v>0</v>
      </c>
      <c r="J92" s="339">
        <v>0</v>
      </c>
      <c r="K92" s="339">
        <v>0</v>
      </c>
      <c r="L92" s="339">
        <v>0</v>
      </c>
      <c r="M92" s="339">
        <v>0</v>
      </c>
      <c r="N92" s="339">
        <v>0</v>
      </c>
      <c r="O92" s="339">
        <v>0</v>
      </c>
      <c r="P92" s="339">
        <v>0</v>
      </c>
      <c r="Q92" s="339">
        <v>0</v>
      </c>
      <c r="R92" s="339">
        <v>0</v>
      </c>
      <c r="S92" s="339">
        <v>0</v>
      </c>
      <c r="T92" s="339">
        <v>0</v>
      </c>
      <c r="U92" s="339">
        <v>0</v>
      </c>
      <c r="V92" s="339">
        <v>0</v>
      </c>
      <c r="W92" s="339">
        <v>0</v>
      </c>
      <c r="X92" s="339">
        <v>0</v>
      </c>
      <c r="Y92" s="339">
        <v>0</v>
      </c>
      <c r="Z92" s="339">
        <v>0</v>
      </c>
      <c r="AA92" s="339">
        <v>0</v>
      </c>
      <c r="AB92" s="339">
        <v>0</v>
      </c>
      <c r="AC92" s="339">
        <v>0</v>
      </c>
      <c r="AD92" s="339">
        <v>0</v>
      </c>
      <c r="AE92" s="339">
        <v>0</v>
      </c>
      <c r="AF92" s="339">
        <v>0</v>
      </c>
      <c r="AG92" s="340">
        <v>0</v>
      </c>
      <c r="AH92"/>
    </row>
    <row r="93" spans="2:34" x14ac:dyDescent="0.2">
      <c r="B93" s="75" t="s">
        <v>16721</v>
      </c>
      <c r="C93" s="338">
        <v>310.7964491301405</v>
      </c>
      <c r="D93" s="339">
        <v>23.08144956725787</v>
      </c>
      <c r="E93" s="339">
        <v>10.517571871448295</v>
      </c>
      <c r="F93" s="339">
        <v>77.803627902596588</v>
      </c>
      <c r="G93" s="339">
        <v>43.808547272078563</v>
      </c>
      <c r="H93" s="339">
        <v>6.1389174730838381</v>
      </c>
      <c r="I93" s="339">
        <v>64.777681149673185</v>
      </c>
      <c r="J93" s="339">
        <v>27.790153292132214</v>
      </c>
      <c r="K93" s="339">
        <v>20.859117435424654</v>
      </c>
      <c r="L93" s="339">
        <v>1.2761907291715504</v>
      </c>
      <c r="M93" s="339">
        <v>0</v>
      </c>
      <c r="N93" s="339">
        <v>0</v>
      </c>
      <c r="O93" s="339">
        <v>0</v>
      </c>
      <c r="P93" s="339">
        <v>0</v>
      </c>
      <c r="Q93" s="339">
        <v>0</v>
      </c>
      <c r="R93" s="339">
        <v>0</v>
      </c>
      <c r="S93" s="339">
        <v>0</v>
      </c>
      <c r="T93" s="339">
        <v>0</v>
      </c>
      <c r="U93" s="339">
        <v>1.1661742870015892</v>
      </c>
      <c r="V93" s="339">
        <v>0</v>
      </c>
      <c r="W93" s="339">
        <v>310.7964491301405</v>
      </c>
      <c r="X93" s="339">
        <v>23.08144956725787</v>
      </c>
      <c r="Y93" s="339">
        <v>10.517571871448295</v>
      </c>
      <c r="Z93" s="339">
        <v>77.803627902596588</v>
      </c>
      <c r="AA93" s="339">
        <v>43.808547272078563</v>
      </c>
      <c r="AB93" s="339">
        <v>6.1389174730838381</v>
      </c>
      <c r="AC93" s="339">
        <v>64.777681149673185</v>
      </c>
      <c r="AD93" s="339">
        <v>27.790153292132214</v>
      </c>
      <c r="AE93" s="339">
        <v>19.692943148423065</v>
      </c>
      <c r="AF93" s="339">
        <v>1.2761907291715504</v>
      </c>
      <c r="AG93" s="340">
        <v>1173.6994116460141</v>
      </c>
      <c r="AH93"/>
    </row>
    <row r="94" spans="2:34" x14ac:dyDescent="0.2">
      <c r="B94" s="75" t="s">
        <v>7818</v>
      </c>
      <c r="C94" s="338">
        <v>0.6</v>
      </c>
      <c r="D94" s="339">
        <v>1.06</v>
      </c>
      <c r="E94" s="339"/>
      <c r="F94" s="339"/>
      <c r="G94" s="339">
        <v>0.7</v>
      </c>
      <c r="H94" s="339">
        <v>0</v>
      </c>
      <c r="I94" s="339">
        <v>0.1</v>
      </c>
      <c r="J94" s="339">
        <v>0</v>
      </c>
      <c r="K94" s="339"/>
      <c r="L94" s="339"/>
      <c r="M94" s="339"/>
      <c r="N94" s="339"/>
      <c r="O94" s="339"/>
      <c r="P94" s="339"/>
      <c r="Q94" s="339"/>
      <c r="R94" s="339"/>
      <c r="S94" s="339"/>
      <c r="T94" s="339"/>
      <c r="U94" s="339"/>
      <c r="V94" s="339"/>
      <c r="W94" s="339">
        <v>0.6</v>
      </c>
      <c r="X94" s="339">
        <v>1.06</v>
      </c>
      <c r="Y94" s="339"/>
      <c r="Z94" s="339"/>
      <c r="AA94" s="339">
        <v>0.7</v>
      </c>
      <c r="AB94" s="339">
        <v>0</v>
      </c>
      <c r="AC94" s="339">
        <v>0.1</v>
      </c>
      <c r="AD94" s="339">
        <v>0</v>
      </c>
      <c r="AE94" s="339"/>
      <c r="AF94" s="339"/>
      <c r="AG94" s="340">
        <v>4.9200000000000008</v>
      </c>
      <c r="AH94"/>
    </row>
    <row r="95" spans="2:34" x14ac:dyDescent="0.2">
      <c r="B95" s="75" t="s">
        <v>13777</v>
      </c>
      <c r="C95" s="338">
        <v>0.3</v>
      </c>
      <c r="D95" s="339">
        <v>5</v>
      </c>
      <c r="E95" s="339"/>
      <c r="F95" s="339">
        <v>1.2</v>
      </c>
      <c r="G95" s="339">
        <v>7.6</v>
      </c>
      <c r="H95" s="339"/>
      <c r="I95" s="339">
        <v>12.5</v>
      </c>
      <c r="J95" s="339"/>
      <c r="K95" s="339"/>
      <c r="L95" s="339"/>
      <c r="M95" s="339"/>
      <c r="N95" s="339"/>
      <c r="O95" s="339"/>
      <c r="P95" s="339"/>
      <c r="Q95" s="339"/>
      <c r="R95" s="339"/>
      <c r="S95" s="339"/>
      <c r="T95" s="339"/>
      <c r="U95" s="339"/>
      <c r="V95" s="339"/>
      <c r="W95" s="339">
        <v>0.3</v>
      </c>
      <c r="X95" s="339">
        <v>5</v>
      </c>
      <c r="Y95" s="339"/>
      <c r="Z95" s="339">
        <v>1.2</v>
      </c>
      <c r="AA95" s="339">
        <v>7.6</v>
      </c>
      <c r="AB95" s="339"/>
      <c r="AC95" s="339">
        <v>12.5</v>
      </c>
      <c r="AD95" s="339"/>
      <c r="AE95" s="339"/>
      <c r="AF95" s="339"/>
      <c r="AG95" s="340">
        <v>53.2</v>
      </c>
      <c r="AH95"/>
    </row>
    <row r="96" spans="2:34" x14ac:dyDescent="0.2">
      <c r="B96" s="75" t="s">
        <v>17070</v>
      </c>
      <c r="C96" s="338">
        <v>15</v>
      </c>
      <c r="D96" s="339">
        <v>38.404074565892728</v>
      </c>
      <c r="E96" s="339"/>
      <c r="F96" s="339"/>
      <c r="G96" s="339"/>
      <c r="H96" s="339"/>
      <c r="I96" s="339"/>
      <c r="J96" s="339"/>
      <c r="K96" s="339"/>
      <c r="L96" s="339"/>
      <c r="M96" s="339"/>
      <c r="N96" s="339"/>
      <c r="O96" s="339"/>
      <c r="P96" s="339"/>
      <c r="Q96" s="339"/>
      <c r="R96" s="339"/>
      <c r="S96" s="339"/>
      <c r="T96" s="339"/>
      <c r="U96" s="339"/>
      <c r="V96" s="339"/>
      <c r="W96" s="339">
        <v>15</v>
      </c>
      <c r="X96" s="339">
        <v>38.404074565892728</v>
      </c>
      <c r="Y96" s="339"/>
      <c r="Z96" s="339"/>
      <c r="AA96" s="339"/>
      <c r="AB96" s="339"/>
      <c r="AC96" s="339"/>
      <c r="AD96" s="339"/>
      <c r="AE96" s="339"/>
      <c r="AF96" s="339"/>
      <c r="AG96" s="340">
        <v>106.80814913178546</v>
      </c>
      <c r="AH96"/>
    </row>
    <row r="97" spans="2:34" x14ac:dyDescent="0.2">
      <c r="B97" s="89" t="s">
        <v>9200</v>
      </c>
      <c r="C97" s="341">
        <v>16089.021407545824</v>
      </c>
      <c r="D97" s="342">
        <v>2320.4616609275249</v>
      </c>
      <c r="E97" s="342">
        <v>131.22969766088349</v>
      </c>
      <c r="F97" s="342">
        <v>6160.051554815871</v>
      </c>
      <c r="G97" s="342">
        <v>1734.0012798259338</v>
      </c>
      <c r="H97" s="342">
        <v>143.76562615495823</v>
      </c>
      <c r="I97" s="342">
        <v>4091.4788107387735</v>
      </c>
      <c r="J97" s="342">
        <v>359.09603493910646</v>
      </c>
      <c r="K97" s="342">
        <v>598.99267020110119</v>
      </c>
      <c r="L97" s="342">
        <v>19.001821088426514</v>
      </c>
      <c r="M97" s="342">
        <v>0</v>
      </c>
      <c r="N97" s="342">
        <v>0</v>
      </c>
      <c r="O97" s="342">
        <v>0</v>
      </c>
      <c r="P97" s="342">
        <v>0.3364907555172485</v>
      </c>
      <c r="Q97" s="342">
        <v>0</v>
      </c>
      <c r="R97" s="342">
        <v>0</v>
      </c>
      <c r="S97" s="342">
        <v>0</v>
      </c>
      <c r="T97" s="342">
        <v>0</v>
      </c>
      <c r="U97" s="342">
        <v>227.91478093134384</v>
      </c>
      <c r="V97" s="342">
        <v>0</v>
      </c>
      <c r="W97" s="342">
        <v>16089.021407545824</v>
      </c>
      <c r="X97" s="342">
        <v>2320.4616609275249</v>
      </c>
      <c r="Y97" s="342">
        <v>131.22969766088349</v>
      </c>
      <c r="Z97" s="342">
        <v>6159.7150640603541</v>
      </c>
      <c r="AA97" s="342">
        <v>1734.0012798259338</v>
      </c>
      <c r="AB97" s="342">
        <v>143.76562615495823</v>
      </c>
      <c r="AC97" s="342">
        <v>4091.4788107387735</v>
      </c>
      <c r="AD97" s="342">
        <v>359.09603493910646</v>
      </c>
      <c r="AE97" s="342">
        <v>371.07788926975746</v>
      </c>
      <c r="AF97" s="342">
        <v>19.001821088426514</v>
      </c>
      <c r="AG97" s="343">
        <v>63294.201127796783</v>
      </c>
      <c r="AH97"/>
    </row>
    <row r="98" spans="2:34" x14ac:dyDescent="0.2">
      <c r="B98"/>
      <c r="C98"/>
      <c r="D98"/>
      <c r="E98"/>
      <c r="F98"/>
      <c r="G98"/>
      <c r="H98"/>
      <c r="I98"/>
      <c r="J98"/>
      <c r="K98"/>
      <c r="L98"/>
      <c r="M98"/>
      <c r="N98"/>
      <c r="O98"/>
      <c r="P98"/>
      <c r="Q98"/>
      <c r="R98"/>
      <c r="S98"/>
      <c r="T98"/>
      <c r="U98"/>
      <c r="V98"/>
      <c r="W98"/>
      <c r="X98"/>
      <c r="Y98"/>
      <c r="Z98"/>
      <c r="AA98"/>
      <c r="AB98"/>
      <c r="AC98"/>
      <c r="AD98"/>
      <c r="AE98"/>
      <c r="AF98"/>
      <c r="AG98"/>
      <c r="AH98"/>
    </row>
    <row r="99" spans="2:34" x14ac:dyDescent="0.2">
      <c r="B99"/>
      <c r="C99"/>
      <c r="D99"/>
      <c r="E99"/>
      <c r="F99"/>
      <c r="G99"/>
      <c r="H99"/>
      <c r="I99"/>
      <c r="J99"/>
      <c r="K99"/>
      <c r="L99"/>
      <c r="M99"/>
      <c r="N99"/>
      <c r="O99"/>
      <c r="P99"/>
      <c r="Q99"/>
      <c r="R99"/>
      <c r="S99"/>
      <c r="T99"/>
      <c r="U99"/>
      <c r="V99"/>
      <c r="W99"/>
      <c r="X99"/>
      <c r="Y99"/>
      <c r="Z99"/>
      <c r="AA99"/>
      <c r="AB99"/>
      <c r="AC99"/>
      <c r="AD99"/>
      <c r="AE99"/>
      <c r="AF99"/>
      <c r="AG99"/>
      <c r="AH99"/>
    </row>
    <row r="100" spans="2:34" x14ac:dyDescent="0.2">
      <c r="B100"/>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2:34" x14ac:dyDescent="0.2">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2:34" x14ac:dyDescent="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2:34" x14ac:dyDescent="0.2">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2:34" x14ac:dyDescent="0.2">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2:34" x14ac:dyDescent="0.2">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2:34" x14ac:dyDescent="0.2">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2:34" x14ac:dyDescent="0.2">
      <c r="B107"/>
      <c r="C107"/>
      <c r="D107"/>
      <c r="E107"/>
      <c r="F107"/>
      <c r="G107"/>
      <c r="H107"/>
      <c r="I107"/>
      <c r="J107"/>
      <c r="K107"/>
      <c r="L107"/>
      <c r="M107"/>
      <c r="N107"/>
      <c r="O107"/>
      <c r="P107"/>
      <c r="Q107"/>
      <c r="R107"/>
      <c r="S107"/>
      <c r="T107" s="42"/>
      <c r="U107" s="42"/>
      <c r="V107" s="42"/>
      <c r="W107" s="42"/>
      <c r="X107" s="92"/>
      <c r="Y107" s="92"/>
      <c r="Z107" s="92"/>
      <c r="AA107" s="92"/>
    </row>
    <row r="108" spans="2:34" x14ac:dyDescent="0.2">
      <c r="B108"/>
      <c r="C108"/>
      <c r="D108"/>
      <c r="E108"/>
      <c r="F108"/>
      <c r="G108"/>
      <c r="H108"/>
      <c r="I108"/>
      <c r="J108"/>
      <c r="K108"/>
      <c r="L108"/>
      <c r="M108"/>
      <c r="N108"/>
      <c r="O108"/>
      <c r="P108"/>
      <c r="Q108"/>
      <c r="R108"/>
      <c r="S108"/>
      <c r="T108" s="42"/>
      <c r="U108" s="42"/>
      <c r="V108" s="42"/>
      <c r="W108" s="42"/>
      <c r="X108" s="92"/>
      <c r="Y108" s="92"/>
      <c r="Z108" s="92"/>
      <c r="AA108" s="92"/>
    </row>
    <row r="109" spans="2:34" x14ac:dyDescent="0.2">
      <c r="B109"/>
      <c r="C109"/>
      <c r="D109"/>
      <c r="E109"/>
      <c r="F109"/>
      <c r="G109"/>
      <c r="H109"/>
      <c r="I109"/>
      <c r="J109"/>
      <c r="K109"/>
      <c r="L109"/>
      <c r="M109"/>
      <c r="N109"/>
      <c r="O109"/>
      <c r="P109"/>
      <c r="Q109"/>
      <c r="R109"/>
      <c r="S109"/>
      <c r="T109" s="42"/>
      <c r="U109" s="42"/>
      <c r="V109" s="42"/>
      <c r="W109" s="42"/>
      <c r="X109" s="92"/>
      <c r="Y109" s="92"/>
      <c r="Z109" s="92"/>
      <c r="AA109" s="92"/>
    </row>
    <row r="110" spans="2:34" x14ac:dyDescent="0.2">
      <c r="B110"/>
      <c r="C110"/>
      <c r="D110"/>
      <c r="E110"/>
      <c r="F110"/>
      <c r="G110"/>
      <c r="H110"/>
      <c r="I110"/>
      <c r="J110"/>
      <c r="K110"/>
      <c r="L110"/>
      <c r="M110"/>
      <c r="N110"/>
      <c r="O110"/>
      <c r="P110"/>
      <c r="Q110"/>
      <c r="R110"/>
      <c r="S110"/>
      <c r="T110" s="42"/>
      <c r="U110" s="42"/>
      <c r="V110" s="42"/>
      <c r="W110" s="42"/>
      <c r="X110" s="92"/>
      <c r="Y110" s="92"/>
      <c r="Z110" s="92"/>
      <c r="AA110" s="92"/>
    </row>
    <row r="111" spans="2:34" x14ac:dyDescent="0.2">
      <c r="B111"/>
      <c r="C111"/>
      <c r="D111"/>
      <c r="E111"/>
      <c r="F111"/>
      <c r="G111"/>
      <c r="H111"/>
      <c r="I111"/>
      <c r="J111"/>
      <c r="K111"/>
      <c r="L111"/>
      <c r="M111"/>
      <c r="N111"/>
      <c r="O111"/>
      <c r="P111"/>
      <c r="Q111"/>
      <c r="R111"/>
      <c r="S111"/>
      <c r="T111" s="42"/>
      <c r="U111" s="42"/>
      <c r="V111" s="42"/>
      <c r="W111" s="42"/>
      <c r="X111" s="92"/>
      <c r="Y111" s="92"/>
      <c r="Z111" s="92"/>
      <c r="AA111" s="92"/>
    </row>
    <row r="112" spans="2:34" x14ac:dyDescent="0.2">
      <c r="B112"/>
      <c r="C112"/>
      <c r="D112"/>
      <c r="E112"/>
      <c r="F112"/>
      <c r="G112"/>
      <c r="H112"/>
      <c r="I112"/>
      <c r="J112"/>
      <c r="K112"/>
      <c r="L112"/>
      <c r="M112"/>
      <c r="N112"/>
      <c r="O112"/>
      <c r="P112"/>
      <c r="Q112"/>
      <c r="R112"/>
      <c r="S112"/>
      <c r="T112" s="42"/>
      <c r="U112" s="42"/>
      <c r="V112" s="42"/>
      <c r="W112" s="42"/>
      <c r="X112" s="92"/>
      <c r="Y112" s="92"/>
      <c r="Z112" s="92"/>
      <c r="AA112" s="92"/>
    </row>
    <row r="113" spans="2:27" x14ac:dyDescent="0.2">
      <c r="B113"/>
      <c r="C113"/>
      <c r="D113"/>
      <c r="E113"/>
      <c r="F113"/>
      <c r="G113"/>
      <c r="H113"/>
      <c r="I113"/>
      <c r="J113"/>
      <c r="K113"/>
      <c r="L113"/>
      <c r="M113"/>
      <c r="N113"/>
      <c r="O113"/>
      <c r="P113"/>
      <c r="Q113"/>
      <c r="R113"/>
      <c r="S113"/>
      <c r="T113" s="42"/>
      <c r="U113" s="42"/>
      <c r="V113" s="42"/>
      <c r="W113" s="42"/>
      <c r="X113" s="92"/>
      <c r="Y113" s="92"/>
      <c r="Z113" s="92"/>
      <c r="AA113" s="92"/>
    </row>
    <row r="114" spans="2:27" x14ac:dyDescent="0.2">
      <c r="B114"/>
      <c r="C114"/>
      <c r="D114"/>
      <c r="E114"/>
      <c r="F114"/>
      <c r="G114"/>
      <c r="H114"/>
      <c r="I114"/>
      <c r="J114"/>
      <c r="K114"/>
      <c r="L114"/>
      <c r="M114"/>
      <c r="N114"/>
      <c r="O114"/>
      <c r="P114"/>
      <c r="Q114"/>
      <c r="R114"/>
      <c r="S114"/>
      <c r="T114" s="42"/>
      <c r="U114" s="42"/>
      <c r="V114" s="42"/>
      <c r="W114" s="42"/>
      <c r="X114" s="92"/>
      <c r="Y114" s="92"/>
      <c r="Z114" s="92"/>
      <c r="AA114" s="92"/>
    </row>
    <row r="115" spans="2:27" x14ac:dyDescent="0.2">
      <c r="B115"/>
      <c r="C115"/>
      <c r="D115"/>
      <c r="E115"/>
      <c r="F115"/>
      <c r="G115"/>
      <c r="H115"/>
      <c r="I115"/>
      <c r="J115"/>
      <c r="K115"/>
      <c r="L115"/>
      <c r="M115"/>
      <c r="N115"/>
      <c r="O115"/>
      <c r="P115"/>
      <c r="Q115"/>
      <c r="R115"/>
      <c r="S115"/>
      <c r="T115" s="42"/>
      <c r="U115" s="42"/>
      <c r="V115" s="42"/>
      <c r="W115" s="42"/>
      <c r="X115" s="92"/>
      <c r="Y115" s="92"/>
      <c r="Z115" s="92"/>
      <c r="AA115" s="92"/>
    </row>
    <row r="116" spans="2:27" x14ac:dyDescent="0.2">
      <c r="B116"/>
      <c r="C116"/>
      <c r="D116"/>
      <c r="E116"/>
      <c r="F116"/>
      <c r="G116"/>
      <c r="H116"/>
      <c r="I116"/>
      <c r="J116"/>
      <c r="K116"/>
      <c r="L116"/>
      <c r="M116"/>
      <c r="N116"/>
      <c r="O116"/>
      <c r="P116"/>
      <c r="Q116"/>
      <c r="R116"/>
      <c r="S116"/>
      <c r="T116" s="42"/>
      <c r="U116" s="42"/>
      <c r="V116" s="42"/>
      <c r="W116" s="42"/>
      <c r="X116" s="92"/>
      <c r="Y116" s="92"/>
      <c r="Z116" s="92"/>
      <c r="AA116" s="92"/>
    </row>
    <row r="117" spans="2:27" x14ac:dyDescent="0.2">
      <c r="B117"/>
      <c r="C117"/>
      <c r="D117"/>
      <c r="E117"/>
      <c r="F117"/>
      <c r="G117"/>
      <c r="H117"/>
      <c r="I117"/>
      <c r="J117"/>
      <c r="K117"/>
      <c r="L117"/>
      <c r="M117"/>
      <c r="N117"/>
      <c r="O117"/>
      <c r="P117"/>
      <c r="Q117"/>
      <c r="R117"/>
      <c r="S117"/>
      <c r="T117" s="42"/>
      <c r="U117" s="42"/>
      <c r="V117" s="42"/>
      <c r="W117" s="42"/>
      <c r="X117" s="92"/>
      <c r="Y117" s="92"/>
      <c r="Z117" s="92"/>
      <c r="AA117" s="92"/>
    </row>
    <row r="118" spans="2:27" x14ac:dyDescent="0.2">
      <c r="B118"/>
      <c r="C118"/>
      <c r="D118"/>
      <c r="E118"/>
      <c r="F118"/>
      <c r="G118"/>
      <c r="H118"/>
      <c r="I118"/>
      <c r="J118"/>
      <c r="K118"/>
      <c r="L118"/>
      <c r="M118"/>
      <c r="N118"/>
      <c r="O118"/>
      <c r="P118"/>
      <c r="Q118"/>
      <c r="R118"/>
      <c r="S118"/>
      <c r="T118" s="42"/>
      <c r="U118" s="42"/>
      <c r="V118" s="42"/>
      <c r="W118" s="42"/>
      <c r="X118" s="92"/>
      <c r="Y118" s="92"/>
      <c r="Z118" s="92"/>
      <c r="AA118" s="92"/>
    </row>
    <row r="119" spans="2:27" x14ac:dyDescent="0.2">
      <c r="B119"/>
      <c r="C119"/>
      <c r="D119"/>
      <c r="E119"/>
      <c r="F119"/>
      <c r="G119"/>
      <c r="H119"/>
      <c r="I119"/>
      <c r="J119"/>
      <c r="K119"/>
      <c r="L119"/>
      <c r="M119"/>
      <c r="N119"/>
      <c r="O119"/>
      <c r="P119"/>
      <c r="Q119"/>
      <c r="R119"/>
      <c r="S119"/>
      <c r="T119" s="42"/>
      <c r="U119" s="42"/>
      <c r="V119" s="42"/>
      <c r="W119" s="42"/>
      <c r="X119" s="92"/>
      <c r="Y119" s="92"/>
      <c r="Z119" s="92"/>
      <c r="AA119" s="92"/>
    </row>
    <row r="120" spans="2:27" x14ac:dyDescent="0.2">
      <c r="B120"/>
      <c r="C120"/>
      <c r="D120"/>
      <c r="E120"/>
      <c r="F120"/>
      <c r="G120"/>
      <c r="H120"/>
      <c r="I120"/>
      <c r="J120"/>
      <c r="K120"/>
      <c r="L120"/>
      <c r="M120"/>
      <c r="N120"/>
      <c r="O120"/>
      <c r="P120"/>
      <c r="Q120"/>
      <c r="R120"/>
      <c r="S120"/>
      <c r="T120" s="42"/>
      <c r="U120" s="42"/>
      <c r="V120" s="42"/>
      <c r="W120" s="42"/>
      <c r="X120" s="92"/>
      <c r="Y120" s="92"/>
      <c r="Z120" s="92"/>
      <c r="AA120" s="92"/>
    </row>
    <row r="121" spans="2:27" x14ac:dyDescent="0.2">
      <c r="B121"/>
      <c r="C121"/>
      <c r="D121"/>
      <c r="E121"/>
      <c r="F121"/>
      <c r="G121"/>
      <c r="H121"/>
      <c r="I121"/>
      <c r="J121"/>
      <c r="K121"/>
      <c r="L121"/>
      <c r="M121"/>
      <c r="N121"/>
      <c r="O121"/>
      <c r="P121"/>
      <c r="Q121"/>
      <c r="R121"/>
      <c r="S121"/>
      <c r="T121" s="42"/>
      <c r="U121" s="42"/>
      <c r="V121" s="42"/>
      <c r="W121" s="42"/>
      <c r="X121" s="92"/>
      <c r="Y121" s="92"/>
      <c r="Z121" s="92"/>
      <c r="AA121" s="92"/>
    </row>
    <row r="122" spans="2:27" x14ac:dyDescent="0.2">
      <c r="B122"/>
      <c r="C122"/>
      <c r="D122"/>
      <c r="E122"/>
      <c r="F122"/>
      <c r="G122"/>
      <c r="H122"/>
      <c r="I122"/>
      <c r="J122"/>
      <c r="K122"/>
      <c r="L122"/>
      <c r="M122"/>
      <c r="N122"/>
      <c r="O122"/>
      <c r="P122"/>
      <c r="Q122"/>
      <c r="R122"/>
      <c r="S122"/>
      <c r="T122" s="42"/>
      <c r="U122" s="42"/>
      <c r="V122" s="42"/>
      <c r="W122" s="42"/>
      <c r="X122" s="92"/>
      <c r="Y122" s="92"/>
      <c r="Z122" s="92"/>
      <c r="AA122" s="92"/>
    </row>
  </sheetData>
  <phoneticPr fontId="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Charts</vt:lpstr>
      </vt:variant>
      <vt:variant>
        <vt:i4>6</vt:i4>
      </vt:variant>
    </vt:vector>
  </HeadingPairs>
  <TitlesOfParts>
    <vt:vector size="21" baseType="lpstr">
      <vt:lpstr>readme</vt:lpstr>
      <vt:lpstr>Basin_Boundary</vt:lpstr>
      <vt:lpstr>compare_2009_2006</vt:lpstr>
      <vt:lpstr>by_cnty_allpol</vt:lpstr>
      <vt:lpstr>by_src_allpol</vt:lpstr>
      <vt:lpstr>VOC_cnty_tbl</vt:lpstr>
      <vt:lpstr>NOx_cnty_tbl</vt:lpstr>
      <vt:lpstr>VOC_bar_chart_data</vt:lpstr>
      <vt:lpstr>NOx_bar_chart_data</vt:lpstr>
      <vt:lpstr>all_src_inventory</vt:lpstr>
      <vt:lpstr>Permitted Sources</vt:lpstr>
      <vt:lpstr>survey_src_summary</vt:lpstr>
      <vt:lpstr>SCC_xref</vt:lpstr>
      <vt:lpstr>fips_xref</vt:lpstr>
      <vt:lpstr>SCC_FEB2004</vt:lpstr>
      <vt:lpstr>VOC-basin-pie</vt:lpstr>
      <vt:lpstr>NOx-basin-pie</vt:lpstr>
      <vt:lpstr>VOC-bar-tribal-nontribal</vt:lpstr>
      <vt:lpstr>NOx-bar-tribal-nontribal</vt:lpstr>
      <vt:lpstr>VOC-bar-cnty</vt:lpstr>
      <vt:lpstr>NOx-bar-cnty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Grant</dc:creator>
  <cp:lastModifiedBy>Rajashi Parikh</cp:lastModifiedBy>
  <cp:lastPrinted>2008-02-06T21:34:51Z</cp:lastPrinted>
  <dcterms:created xsi:type="dcterms:W3CDTF">1996-10-14T23:33:28Z</dcterms:created>
  <dcterms:modified xsi:type="dcterms:W3CDTF">2012-08-11T01:38:51Z</dcterms:modified>
</cp:coreProperties>
</file>